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32.xml.rels" ContentType="application/vnd.openxmlformats-package.relationships+xml"/>
  <Override PartName="/xl/worksheets/_rels/sheet20.xml.rels" ContentType="application/vnd.openxmlformats-package.relationships+xml"/>
  <Override PartName="/xl/worksheets/_rels/sheet40.xml.rels" ContentType="application/vnd.openxmlformats-package.relationships+xml"/>
  <Override PartName="/xl/worksheets/_rels/sheet3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8.xml.rels" ContentType="application/vnd.openxmlformats-package.relationships+xml"/>
  <Override PartName="/xl/worksheets/_rels/sheet16.xml.rels" ContentType="application/vnd.openxmlformats-package.relationships+xml"/>
  <Override PartName="/xl/worksheets/_rels/sheet28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астройки" sheetId="1" state="visible" r:id="rId3"/>
    <sheet name="Реестр заказов" sheetId="2" state="visible" r:id="rId4"/>
    <sheet name="Мастер" sheetId="3" state="visible" r:id="rId5"/>
    <sheet name="Мастер-график" sheetId="4" state="visible" r:id="rId6"/>
    <sheet name="У1 Заказы" sheetId="5" state="visible" r:id="rId7"/>
    <sheet name="У1 Ввод" sheetId="6" state="visible" r:id="rId8"/>
    <sheet name="У1 Расчёт" sheetId="7" state="visible" r:id="rId9"/>
    <sheet name="У1 График" sheetId="8" state="visible" r:id="rId10"/>
    <sheet name="У2 Заказы" sheetId="9" state="visible" r:id="rId11"/>
    <sheet name="У2 Ввод" sheetId="10" state="visible" r:id="rId12"/>
    <sheet name="У2 Расчёт" sheetId="11" state="visible" r:id="rId13"/>
    <sheet name="У2 График" sheetId="12" state="visible" r:id="rId14"/>
    <sheet name="У3 Заказы" sheetId="13" state="visible" r:id="rId15"/>
    <sheet name="У3 Ввод" sheetId="14" state="visible" r:id="rId16"/>
    <sheet name="У3 Расчёт" sheetId="15" state="visible" r:id="rId17"/>
    <sheet name="У3 График" sheetId="16" state="visible" r:id="rId18"/>
    <sheet name="У4 Заказы" sheetId="17" state="visible" r:id="rId19"/>
    <sheet name="У4 Ввод" sheetId="18" state="visible" r:id="rId20"/>
    <sheet name="У4 Расчёт" sheetId="19" state="visible" r:id="rId21"/>
    <sheet name="У4 График" sheetId="20" state="visible" r:id="rId22"/>
    <sheet name="У5 Заказы" sheetId="21" state="visible" r:id="rId23"/>
    <sheet name="У5 Ввод" sheetId="22" state="visible" r:id="rId24"/>
    <sheet name="У5 Расчёт" sheetId="23" state="visible" r:id="rId25"/>
    <sheet name="У5 График" sheetId="24" state="visible" r:id="rId26"/>
    <sheet name="У6 Заказы" sheetId="25" state="visible" r:id="rId27"/>
    <sheet name="У6 Ввод" sheetId="26" state="visible" r:id="rId28"/>
    <sheet name="У6 Расчёт" sheetId="27" state="visible" r:id="rId29"/>
    <sheet name="У6 График" sheetId="28" state="visible" r:id="rId30"/>
    <sheet name="У7 Заказы" sheetId="29" state="visible" r:id="rId31"/>
    <sheet name="У7 Ввод" sheetId="30" state="visible" r:id="rId32"/>
    <sheet name="У7 Расчёт" sheetId="31" state="visible" r:id="rId33"/>
    <sheet name="У7 График" sheetId="32" state="visible" r:id="rId34"/>
    <sheet name="У8 Заказы" sheetId="33" state="visible" r:id="rId35"/>
    <sheet name="У8 Ввод" sheetId="34" state="visible" r:id="rId36"/>
    <sheet name="У8 Расчёт" sheetId="35" state="visible" r:id="rId37"/>
    <sheet name="У8 График" sheetId="36" state="visible" r:id="rId38"/>
    <sheet name="У9 Заказы" sheetId="37" state="visible" r:id="rId39"/>
    <sheet name="У9 Ввод" sheetId="38" state="visible" r:id="rId40"/>
    <sheet name="У9 Расчёт" sheetId="39" state="visible" r:id="rId41"/>
    <sheet name="У9 График" sheetId="40" state="visible" r:id="rId42"/>
    <sheet name="У10 Заказы" sheetId="41" state="visible" r:id="rId43"/>
    <sheet name="У10 Ввод" sheetId="42" state="visible" r:id="rId44"/>
    <sheet name="У10 Расчёт" sheetId="43" state="visible" r:id="rId45"/>
    <sheet name="У10 График" sheetId="44" state="visible" r:id="rId46"/>
    <sheet name="Инструкция" sheetId="45" state="visible" r:id="rId47"/>
    <sheet name="Скрипт Google" sheetId="46" state="visible" r:id="rId48"/>
  </sheets>
  <definedNames>
    <definedName function="false" hidden="false" name="StartDate" vbProcedure="false">Настройки!$C$3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<sst xmlns="http://schemas.openxmlformats.org/spreadsheetml/2006/main" count="897" uniqueCount="367">
  <si>
    <t xml:space="preserve">УНИВЕРСАЛЬНЫЙ ГРАФИК ПЛАНИРОВАНИЯ ПРОИЗВОДСТВА — НАСТРОЙКИ</t>
  </si>
  <si>
    <t xml:space="preserve">Стартовая дата месяца:</t>
  </si>
  <si>
    <t xml:space="preserve">Рабочих часов в смене:</t>
  </si>
  <si>
    <t xml:space="preserve">Код</t>
  </si>
  <si>
    <t xml:space="preserve">Название участка</t>
  </si>
  <si>
    <t xml:space="preserve">Сотрудников</t>
  </si>
  <si>
    <t xml:space="preserve">В бригаде</t>
  </si>
  <si>
    <t xml:space="preserve">Бригад/смену</t>
  </si>
  <si>
    <t xml:space="preserve">Часов в смене</t>
  </si>
  <si>
    <t xml:space="preserve">У1</t>
  </si>
  <si>
    <t xml:space="preserve">Конструкторское бюро</t>
  </si>
  <si>
    <t xml:space="preserve">У2</t>
  </si>
  <si>
    <t xml:space="preserve">Снабжение</t>
  </si>
  <si>
    <t xml:space="preserve">У3</t>
  </si>
  <si>
    <t xml:space="preserve">Лазерная резка</t>
  </si>
  <si>
    <t xml:space="preserve">У4</t>
  </si>
  <si>
    <t xml:space="preserve">Гибка</t>
  </si>
  <si>
    <t xml:space="preserve">У5</t>
  </si>
  <si>
    <t xml:space="preserve">Механообработка</t>
  </si>
  <si>
    <t xml:space="preserve">У6</t>
  </si>
  <si>
    <t xml:space="preserve">Сварка</t>
  </si>
  <si>
    <t xml:space="preserve">У7</t>
  </si>
  <si>
    <t xml:space="preserve">Окраска</t>
  </si>
  <si>
    <t xml:space="preserve">У8</t>
  </si>
  <si>
    <t xml:space="preserve">Сборка</t>
  </si>
  <si>
    <t xml:space="preserve">У9</t>
  </si>
  <si>
    <t xml:space="preserve">Электромонтаж</t>
  </si>
  <si>
    <t xml:space="preserve">У10</t>
  </si>
  <si>
    <t xml:space="preserve">ОТК и склад ГП</t>
  </si>
  <si>
    <t xml:space="preserve">Жёлтые ячейки — редактируемые. Название участка меняйте здесь — обновится везде.</t>
  </si>
  <si>
    <t xml:space="preserve">РЕЕСТР ЗАКАЗОВ (единый список для всех участков и мастер-графика)</t>
  </si>
  <si>
    <t xml:space="preserve">№</t>
  </si>
  <si>
    <t xml:space="preserve">Номер заказа</t>
  </si>
  <si>
    <t xml:space="preserve">Изделие</t>
  </si>
  <si>
    <t xml:space="preserve">Заказчик</t>
  </si>
  <si>
    <t xml:space="preserve">Дедлайн отгрузки</t>
  </si>
  <si>
    <t xml:space="preserve">Примечание</t>
  </si>
  <si>
    <t xml:space="preserve">26-1817</t>
  </si>
  <si>
    <t xml:space="preserve">Шкаф РУНН</t>
  </si>
  <si>
    <t xml:space="preserve">НЛМК</t>
  </si>
  <si>
    <t xml:space="preserve">26-1455</t>
  </si>
  <si>
    <t xml:space="preserve">КТП-1000</t>
  </si>
  <si>
    <t xml:space="preserve">ЛТК Свободный Сокол</t>
  </si>
  <si>
    <t xml:space="preserve">26-1905</t>
  </si>
  <si>
    <t xml:space="preserve">ЩО-70</t>
  </si>
  <si>
    <t xml:space="preserve">Липецкцемент</t>
  </si>
  <si>
    <t xml:space="preserve">МАСТЕР — СВОД ПО ВСЕМ УЧАСТКАМ: старт и завершение каждого заказа на каждом переделе</t>
  </si>
  <si>
    <t xml:space="preserve">Заказ</t>
  </si>
  <si>
    <t xml:space="preserve">Дедлайн</t>
  </si>
  <si>
    <t xml:space="preserve">Начало цикла</t>
  </si>
  <si>
    <t xml:space="preserve">Завершение цикла</t>
  </si>
  <si>
    <t xml:space="preserve">Цикл, дн.</t>
  </si>
  <si>
    <t xml:space="preserve">Старт</t>
  </si>
  <si>
    <t xml:space="preserve">Финиш</t>
  </si>
  <si>
    <t xml:space="preserve">МАСТЕР-ГРАФИК — ПОЛНЫЙ ПРОИЗВОДСТВЕННЫЙ ЦИКЛ: от разработки КД до сдачи на склад ГП</t>
  </si>
  <si>
    <t xml:space="preserve">Ниже — демо-визуализация. Живой мастер-гант строится и обновляется скриптом (меню «📊 Планирование» → «Обновить всё»).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</si>
  <si>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</si>
  <si>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</si>
  <si>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</si>
  <si>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</si>
  <si>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</si>
  <si>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</si>
  <si>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</si>
  <si>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</si>
  <si>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</si>
  <si>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</si>
  <si>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</si>
  <si>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</si>
  <si>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</si>
  <si>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</si>
  <si>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</si>
  <si>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</si>
  <si>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</si>
  <si>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</si>
  <si>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</si>
  <si>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</si>
  <si>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</si>
  <si>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</si>
  <si>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</si>
  <si>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</si>
  <si>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</si>
  <si>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</si>
  <si>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</si>
  <si>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</si>
  <si>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</si>
  <si>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</si>
  <si>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</si>
  <si>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Легенда:</t>
  </si>
  <si>
    <t xml:space="preserve">№ заказа</t>
  </si>
  <si>
    <t xml:space="preserve">Схемы</t>
  </si>
  <si>
    <t xml:space="preserve">Компоновка</t>
  </si>
  <si>
    <t xml:space="preserve">Деталировка</t>
  </si>
  <si>
    <t xml:space="preserve">Спецификация</t>
  </si>
  <si>
    <t xml:space="preserve">Согласование</t>
  </si>
  <si>
    <t xml:space="preserve">Оп.6</t>
  </si>
  <si>
    <t xml:space="preserve">Оп.7</t>
  </si>
  <si>
    <t xml:space="preserve">Оп.8</t>
  </si>
  <si>
    <t xml:space="preserve">Смен</t>
  </si>
  <si>
    <t xml:space="preserve">Факт</t>
  </si>
  <si>
    <t xml:space="preserve">Участок:</t>
  </si>
  <si>
    <t xml:space="preserve">Месяц:</t>
  </si>
  <si>
    <t xml:space="preserve">Бригад в смену (100%):</t>
  </si>
  <si>
    <t xml:space="preserve">Наименование операции</t>
  </si>
  <si>
    <t xml:space="preserve">План: дата старта</t>
  </si>
  <si>
    <t xml:space="preserve">Продолж-ть, смен</t>
  </si>
  <si>
    <t xml:space="preserve">План: дата завершения (учёт вых.)</t>
  </si>
  <si>
    <t xml:space="preserve">Факт: дата завершения</t>
  </si>
  <si>
    <t xml:space="preserve">Проверка дня старта</t>
  </si>
  <si>
    <t xml:space="preserve">Статус</t>
  </si>
  <si>
    <t xml:space="preserve">День</t>
  </si>
  <si>
    <t xml:space="preserve">Дата</t>
  </si>
  <si>
    <t xml:space="preserve">Дн</t>
  </si>
  <si>
    <t xml:space="preserve">Вых</t>
  </si>
  <si>
    <t xml:space="preserve">Итого %</t>
  </si>
  <si>
    <t xml:space="preserve">Лимит</t>
  </si>
  <si>
    <t xml:space="preserve">Ниже — сводная диаграмма (итого/лимит). Полная стековая с операциями и статусами строится скриптом в Google Таблицах.</t>
  </si>
  <si>
    <t xml:space="preserve">Металлопрокат</t>
  </si>
  <si>
    <t xml:space="preserve">Комплектующие</t>
  </si>
  <si>
    <t xml:space="preserve">Метизы</t>
  </si>
  <si>
    <t xml:space="preserve">Покупные изделия</t>
  </si>
  <si>
    <t xml:space="preserve">Оп.5</t>
  </si>
  <si>
    <t xml:space="preserve">Раскрой</t>
  </si>
  <si>
    <t xml:space="preserve">Резка</t>
  </si>
  <si>
    <t xml:space="preserve">Зачистка</t>
  </si>
  <si>
    <t xml:space="preserve">Маркировка</t>
  </si>
  <si>
    <t xml:space="preserve">Гибка корпуса</t>
  </si>
  <si>
    <t xml:space="preserve">Гибка деталей</t>
  </si>
  <si>
    <t xml:space="preserve">Вальцовка</t>
  </si>
  <si>
    <t xml:space="preserve">Оп.4</t>
  </si>
  <si>
    <t xml:space="preserve">Сверловка</t>
  </si>
  <si>
    <t xml:space="preserve">Токарные</t>
  </si>
  <si>
    <t xml:space="preserve">Фрезерные</t>
  </si>
  <si>
    <t xml:space="preserve">Резьба</t>
  </si>
  <si>
    <t xml:space="preserve">Блок1РУНН</t>
  </si>
  <si>
    <t xml:space="preserve">Блок2ТО</t>
  </si>
  <si>
    <t xml:space="preserve">Блок3РУВН</t>
  </si>
  <si>
    <t xml:space="preserve">ЩО</t>
  </si>
  <si>
    <t xml:space="preserve">КСО</t>
  </si>
  <si>
    <t xml:space="preserve">Двери</t>
  </si>
  <si>
    <t xml:space="preserve">Ворота</t>
  </si>
  <si>
    <t xml:space="preserve">Доп.операции</t>
  </si>
  <si>
    <t xml:space="preserve">Подготовка</t>
  </si>
  <si>
    <t xml:space="preserve">Грунт</t>
  </si>
  <si>
    <t xml:space="preserve">Порошковая окраска</t>
  </si>
  <si>
    <t xml:space="preserve">Сушка</t>
  </si>
  <si>
    <t xml:space="preserve">Каркас</t>
  </si>
  <si>
    <t xml:space="preserve">Навесные элементы</t>
  </si>
  <si>
    <t xml:space="preserve">Фурнитура</t>
  </si>
  <si>
    <t xml:space="preserve">Уплотнители</t>
  </si>
  <si>
    <t xml:space="preserve">Шинный монтаж</t>
  </si>
  <si>
    <t xml:space="preserve">Аппараты</t>
  </si>
  <si>
    <t xml:space="preserve">Вторичные цепи</t>
  </si>
  <si>
    <t xml:space="preserve">Прозвонка</t>
  </si>
  <si>
    <t xml:space="preserve">Контроль ОТК</t>
  </si>
  <si>
    <t xml:space="preserve">Испытания</t>
  </si>
  <si>
    <t xml:space="preserve">Упаковка</t>
  </si>
  <si>
    <t xml:space="preserve">Сдача на склад</t>
  </si>
  <si>
    <t xml:space="preserve">УНИВЕРСАЛЬНЫЙ ГРАФИК ПЛАНИРОВАНИЯ ПРОИЗВОДСТВА — ИНСТРУКЦИЯ</t>
  </si>
  <si>
    <t xml:space="preserve">УРОВНИ ПЛАНИРОВАНИЯ (от частного к общему):</t>
  </si>
  <si>
    <t xml:space="preserve">  1) Операция: дата старта + длительность в сменах (можно дробно, напр. 3,6) — раскладывается по рабочим дням.</t>
  </si>
  <si>
    <t xml:space="preserve">  2) Заказ на участке: до 8 операций заказа, строка в форме заказов участка.</t>
  </si>
  <si>
    <t xml:space="preserve">  3) Участок: до 30 заказов, график загрузки в % от ёмкости участка (бригад/смену = 100%).</t>
  </si>
  <si>
    <t xml:space="preserve">  4) Производство: лист «Мастер» сводит старт/финиш всех заказов по всем 10 участкам,</t>
  </si>
  <si>
    <t xml:space="preserve">     «Мастер-график» показывает полный цикл: от разработки КД до сдачи на склад ГП.</t>
  </si>
  <si>
    <t xml:space="preserve">СТРУКТУРА ФАЙЛА:</t>
  </si>
  <si>
    <t xml:space="preserve">  • «Настройки» — стартовая дата месяца, 10 участков: названия, сотрудники, размер бригады.</t>
  </si>
  <si>
    <t xml:space="preserve">    Переименуйте участок здесь — обновится во всех листах, формах и графиках.</t>
  </si>
  <si>
    <t xml:space="preserve">  • «Реестр заказов» — единый список до 30 заказов. Номер вводится ОДИН раз и</t>
  </si>
  <si>
    <t xml:space="preserve">    автоматически появляется в формах всех участков и в мастере.</t>
  </si>
  <si>
    <t xml:space="preserve">  • «У1..У10 Заказы» — ФОРМЫ ЗАКАЗОВ участков (жёлтые ячейки — ввод): по каждому заказу</t>
  </si>
  <si>
    <t xml:space="preserve">    8 операций × (Старт / Смен / Факт). Названия операций редактируются прямо в шапке формы.</t>
  </si>
  <si>
    <t xml:space="preserve">  • «У1..У10 Ввод» — разворот формы в 240 строк. Заполняется сам, ничего не вводить.</t>
  </si>
  <si>
    <t xml:space="preserve">  • «У1..У10 Расчёт» — служебная матрица день × операция. Не менять.</t>
  </si>
  <si>
    <t xml:space="preserve">  • «У1..У10 График» — график загрузки участка. В Excel — сводный (итого+лимит),</t>
  </si>
  <si>
    <t xml:space="preserve">    в Google скрипт строит полный стековый с операциями и статусными цветами.</t>
  </si>
  <si>
    <t xml:space="preserve">  • «Мастер» — свод: старт и финиш каждого заказа на каждом участке + полный цикл в днях.</t>
  </si>
  <si>
    <t xml:space="preserve">  • «Мастер-график» — гант полного цикла по заказам (строится скриптом).</t>
  </si>
  <si>
    <t xml:space="preserve">ЛОГИКА РАСЧЁТА (единая для всех участков):</t>
  </si>
  <si>
    <t xml:space="preserve">  • Ёмкость участка = Сотрудников ÷ Размер бригады (напр. 9÷2 = 4,5 бригады/смену = 100%).</t>
  </si>
  <si>
    <t xml:space="preserve">  • Операция длительностью 3,6 смены со старта 09.07: 09.07, 10.07, (Сб-Вс пропуск), 13.07, 14.07 (0,6).</t>
  </si>
  <si>
    <t xml:space="preserve">  • План завершения считается с учётом выходных автоматически.</t>
  </si>
  <si>
    <t xml:space="preserve">  • Статусы: есть Факт — ✔ Выполнен (зелёный); План-финиш прошёл без факта — просрочен (красный).</t>
  </si>
  <si>
    <t xml:space="preserve">УСТАНОВКА В GOOGLE ТАБЛИЦАХ:</t>
  </si>
  <si>
    <t xml:space="preserve">  1. Импортируйте этот файл: Файл → Импорт → Загрузить → «Заменить таблицу».</t>
  </si>
  <si>
    <t xml:space="preserve">  2. Расширения → Apps Script → вставьте код с вкладки «Скрипт Google» → сохраните.</t>
  </si>
  <si>
    <t xml:space="preserve">  3. Запустите функцию setupAll (разрешите доступ). Появится меню «📊 Планирование».</t>
  </si>
  <si>
    <t xml:space="preserve">  4. Скрипт построит 10 стековых графиков участков и живой Мастер-гант.</t>
  </si>
  <si>
    <t xml:space="preserve">  5. Дальше всё обновляется само при правках форм заказов и при открытии файла.</t>
  </si>
  <si>
    <t xml:space="preserve">СКРИПТ v6 ДЛЯ GOOGLE ТАБЛИЦ (Расширения → Apps Script → вставить → запустить setupAll)</t>
  </si>
  <si>
    <t xml:space="preserve">/**</t>
  </si>
  <si>
    <t xml:space="preserve"> * УНИВЕРСАЛЬНЫЙ ГРАФИК ПЛАНИРОВАНИЯ — скрипт v6.</t>
  </si>
  <si>
    <t xml:space="preserve"> * 10 участков + Мастер-гант полного цикла (КД -&gt; склад ГП).</t>
  </si>
  <si>
    <t xml:space="preserve"> * Установка: вставить код -&gt; запустить setupAll один раз.</t>
  </si>
  <si>
    <t xml:space="preserve"> */</t>
  </si>
  <si>
    <t xml:space="preserve">const CFG = {</t>
  </si>
  <si>
    <t xml:space="preserve">  SETTINGS: 'Настройки', REGISTRY: 'Реестр заказов',</t>
  </si>
  <si>
    <t xml:space="preserve">  MASTER: 'Мастер', GANTT: 'Мастер-график',</t>
  </si>
  <si>
    <t xml:space="preserve">  N_SECTIONS: 10, N_DAYS: 31, N_ORD: 30, N_OPS_PER_ORDER: 8,</t>
  </si>
  <si>
    <t xml:space="preserve">  N_OPS: 240, FIRST_INPUT_ROW: 12, FIRST_SETTINGS_ROW: 7,</t>
  </si>
  <si>
    <t xml:space="preserve">  GREEN: '#00cc00', RED: '#ff0000', BLUE_AREA: '#a4c2f4', LABELS: '#666666',</t>
  </si>
  <si>
    <t xml:space="preserve">  PAL: ['#8e7cc3','#6fa8dc','#76a5af','#93c47d','#d5a63c','#f6b26b','#e06666','#c27ba0','#a64d79','#45818e']</t>
  </si>
  <si>
    <t xml:space="preserve">};</t>
  </si>
  <si>
    <t xml:space="preserve">function setupAll() { rebuildAll_(true); }</t>
  </si>
  <si>
    <t xml:space="preserve">function updateAll() { rebuildAll_(false); }</t>
  </si>
  <si>
    <t xml:space="preserve">function sections_() {</t>
  </si>
  <si>
    <t xml:space="preserve">  const ss = SpreadsheetApp.getActiveSpreadsheet();</t>
  </si>
  <si>
    <t xml:space="preserve">  const st = ss.getSheetByName(CFG.SETTINGS);</t>
  </si>
  <si>
    <t xml:space="preserve">  const vals = st.getRange(CFG.FIRST_SETTINGS_ROW, 1, CFG.N_SECTIONS, 5).getValues();</t>
  </si>
  <si>
    <t xml:space="preserve">  return vals.map((v, j) =&gt; ({ code: v[0], name: v[1], brig: v[4] || 1, idx: j }));</t>
  </si>
  <si>
    <t xml:space="preserve">}</t>
  </si>
  <si>
    <t xml:space="preserve">function rebuildAll_(showAlerts) {</t>
  </si>
  <si>
    <t xml:space="preserve">  const secs = sections_();</t>
  </si>
  <si>
    <t xml:space="preserve">  secs.forEach(sec =&gt; rebuildSectionChart_(ss, sec));</t>
  </si>
  <si>
    <t xml:space="preserve">  rebuildMasterGantt_(ss, secs);</t>
  </si>
  <si>
    <t xml:space="preserve">  if (showAlerts) ss.toast('10 графиков участков и Мастер-гант обновлены.', 'Готово', 6);</t>
  </si>
  <si>
    <t xml:space="preserve">/** Читает Ввод участка: статусы и модель занятости. */</t>
  </si>
  <si>
    <t xml:space="preserve">function readSection_(ss, sec) {</t>
  </si>
  <si>
    <t xml:space="preserve">  const inp = ss.getSheetByName(sec.code + ' Ввод');</t>
  </si>
  <si>
    <t xml:space="preserve">  if (!inp) return null;</t>
  </si>
  <si>
    <t xml:space="preserve">  const raw = inp.getRange(CFG.FIRST_INPUT_ROW, 2, CFG.N_OPS, 6).getValues(); // B..G</t>
  </si>
  <si>
    <t xml:space="preserve">  const today = new Date(); today.setHours(0,0,0,0);</t>
  </si>
  <si>
    <t xml:space="preserve">  const ops = raw.map(v =&gt; {</t>
  </si>
  <si>
    <t xml:space="preserve">    const start = v[2], dur = v[3], planEnd = v[4], factEnd = v[5];</t>
  </si>
  <si>
    <t xml:space="preserve">    if (!(start instanceof Date) || !(dur &gt; 0)) return null;</t>
  </si>
  <si>
    <t xml:space="preserve">    const done = factEnd instanceof Date;</t>
  </si>
  <si>
    <t xml:space="preserve">    const overdue = !done &amp;&amp; planEnd instanceof Date &amp;&amp; planEnd &lt; today;</t>
  </si>
  <si>
    <t xml:space="preserve">    return { order: String(v[0]), op: String(v[1]), start: start,</t>
  </si>
  <si>
    <t xml:space="preserve">             planEnd: planEnd, done: done, overdue: overdue };</t>
  </si>
  <si>
    <t xml:space="preserve">  });</t>
  </si>
  <si>
    <t xml:space="preserve">  return ops;</t>
  </si>
  <si>
    <t xml:space="preserve">/** Полный стековый график участка со статусными цветами. */</t>
  </si>
  <si>
    <t xml:space="preserve">function rebuildSectionChart_(ss, sec) {</t>
  </si>
  <si>
    <t xml:space="preserve">  const calc = ss.getSheetByName(sec.code + ' Расчёт');</t>
  </si>
  <si>
    <t xml:space="preserve">  const target = ss.getSheetByName(sec.code + ' График');</t>
  </si>
  <si>
    <t xml:space="preserve">  if (!calc || !target) return;</t>
  </si>
  <si>
    <t xml:space="preserve">  const ops = readSection_(ss, sec);</t>
  </si>
  <si>
    <t xml:space="preserve">  let aR = 4, aC = 2;</t>
  </si>
  <si>
    <t xml:space="preserve">  const old = target.getCharts();</t>
  </si>
  <si>
    <t xml:space="preserve">  if (old.length &gt; 0) { const ci = old[0].getContainerInfo(); aR = ci.getAnchorRow(); aC = ci.getAnchorColumn(); }</t>
  </si>
  <si>
    <t xml:space="preserve">  old.forEach(c =&gt; target.removeChart(c));</t>
  </si>
  <si>
    <t xml:space="preserve">  const lastRow = 1 + CFG.N_DAYS;</t>
  </si>
  <si>
    <t xml:space="preserve">  const so = { 0: { type: 'area', color: CFG.BLUE_AREA, areaOpacity: 0.35, lineWidth: 1 } };</t>
  </si>
  <si>
    <t xml:space="preserve">  for (let i = 0; i &lt; CFG.N_OPS; i++) {</t>
  </si>
  <si>
    <t xml:space="preserve">    const o = { type: 'bars' };</t>
  </si>
  <si>
    <t xml:space="preserve">    const m = ops ? ops[i] : null;</t>
  </si>
  <si>
    <t xml:space="preserve">    if (m &amp;&amp; m.done) o.color = CFG.GREEN;</t>
  </si>
  <si>
    <t xml:space="preserve">    else if (m &amp;&amp; m.overdue) o.color = CFG.RED;</t>
  </si>
  <si>
    <t xml:space="preserve">    so[i + 1] = o;</t>
  </si>
  <si>
    <t xml:space="preserve">  }</t>
  </si>
  <si>
    <t xml:space="preserve">  so[CFG.N_OPS + 1] = { type: 'line', color: CFG.LABELS, lineWidth: 0, pointSize: 0, dataLabel: 'value' };</t>
  </si>
  <si>
    <t xml:space="preserve">  const chart = target.newChart()</t>
  </si>
  <si>
    <t xml:space="preserve">    .setChartType(Charts.ChartType.COMBO)</t>
  </si>
  <si>
    <t xml:space="preserve">    .addRange(calc.getRange(1, 2, lastRow, 1))</t>
  </si>
  <si>
    <t xml:space="preserve">    .addRange(calc.getRange(1, 6, lastRow, 1))</t>
  </si>
  <si>
    <t xml:space="preserve">    .addRange(calc.getRange(1, 7, lastRow, CFG.N_OPS))</t>
  </si>
  <si>
    <t xml:space="preserve">    .addRange(calc.getRange(1, 5, lastRow, 1))</t>
  </si>
  <si>
    <t xml:space="preserve">    .setNumHeaders(1)</t>
  </si>
  <si>
    <t xml:space="preserve">    .setOption('useFirstColumnAsDomain', true)</t>
  </si>
  <si>
    <t xml:space="preserve">    .setOption('isStacked', true)</t>
  </si>
  <si>
    <t xml:space="preserve">    .setOption('series', so)</t>
  </si>
  <si>
    <t xml:space="preserve">    .setOption('legend', { position: 'none' })</t>
  </si>
  <si>
    <t xml:space="preserve">    .setOption('title', sec.name + ' — загрузка, % (100% = ' + sec.brig +</t>
  </si>
  <si>
    <t xml:space="preserve">      ' бригад/смену). Зелёный — выполнено, красный — просрочено')</t>
  </si>
  <si>
    <t xml:space="preserve">    .setOption('vAxis', { title: 'Загрузка, %', minValue: 0 })</t>
  </si>
  <si>
    <t xml:space="preserve">    .setOption('hAxis', { title: 'Дни месяца', slantedText: true, slantedTextAngle: 45 })</t>
  </si>
  <si>
    <t xml:space="preserve">    .setOption('focusTarget', 'datum')</t>
  </si>
  <si>
    <t xml:space="preserve">    .setOption('width', 1400).setOption('height', 500)</t>
  </si>
  <si>
    <t xml:space="preserve">    .setPosition(aR, aC, 0, 0).build();</t>
  </si>
  <si>
    <t xml:space="preserve">  target.insertChart(chart);</t>
  </si>
  <si>
    <t xml:space="preserve">/** Мастер-гант: заказы x дни, блоки = участки полного цикла. */</t>
  </si>
  <si>
    <t xml:space="preserve">function rebuildMasterGantt_(ss, secs) {</t>
  </si>
  <si>
    <t xml:space="preserve">  let g = ss.getSheetByName(CFG.GANTT);</t>
  </si>
  <si>
    <t xml:space="preserve">  if (!g) g = ss.insertSheet(CFG.GANTT);</t>
  </si>
  <si>
    <t xml:space="preserve">  // собрать по заказам: {order: [{sec, start, end, done, overdue}]}</t>
  </si>
  <si>
    <t xml:space="preserve">  const reg = ss.getSheetByName(CFG.REGISTRY).getRange(4, 2, CFG.N_ORD, 1).getValues()</t>
  </si>
  <si>
    <t xml:space="preserve">    .map(v =&gt; String(v[0])).filter(v =&gt; v &amp;&amp; v !== '');</t>
  </si>
  <si>
    <t xml:space="preserve">  const byOrder = {};</t>
  </si>
  <si>
    <t xml:space="preserve">  reg.forEach(o =&gt; byOrder[o] = []);</t>
  </si>
  <si>
    <t xml:space="preserve">  let minD = null, maxD = null;</t>
  </si>
  <si>
    <t xml:space="preserve">  secs.forEach(sec =&gt; {</t>
  </si>
  <si>
    <t xml:space="preserve">    const ops = readSection_(ss, sec);</t>
  </si>
  <si>
    <t xml:space="preserve">    if (!ops) return;</t>
  </si>
  <si>
    <t xml:space="preserve">    const agg = {};</t>
  </si>
  <si>
    <t xml:space="preserve">    ops.forEach(m =&gt; {</t>
  </si>
  <si>
    <t xml:space="preserve">      if (!m || !byOrder.hasOwnProperty(m.order)) return;</t>
  </si>
  <si>
    <t xml:space="preserve">      const a = agg[m.order] || (agg[m.order] = { s: null, e: null, all: true, over: false });</t>
  </si>
  <si>
    <t xml:space="preserve">      if (!a.s || m.start &lt; a.s) a.s = m.start;</t>
  </si>
  <si>
    <t xml:space="preserve">      const e = (m.planEnd instanceof Date) ? m.planEnd : m.start;</t>
  </si>
  <si>
    <t xml:space="preserve">      if (!a.e || e &gt; a.e) a.e = e;</t>
  </si>
  <si>
    <t xml:space="preserve">      if (!m.done) a.all = false;</t>
  </si>
  <si>
    <t xml:space="preserve">      if (m.overdue) a.over = true;</t>
  </si>
  <si>
    <t xml:space="preserve">    });</t>
  </si>
  <si>
    <t xml:space="preserve">    Object.keys(agg).forEach(o =&gt; {</t>
  </si>
  <si>
    <t xml:space="preserve">      const a = agg[o];</t>
  </si>
  <si>
    <t xml:space="preserve">      byOrder[o].push({ sec: sec, start: a.s, end: a.e, done: a.all, over: a.over });</t>
  </si>
  <si>
    <t xml:space="preserve">      if (!minD || a.s &lt; minD) minD = a.s;</t>
  </si>
  <si>
    <t xml:space="preserve">      if (!maxD || a.e &gt; maxD) maxD = a.e;</t>
  </si>
  <si>
    <t xml:space="preserve">  if (!minD) { g.clear(); g.getRange(1,1).setValue('Нет данных: заполните формы заказов участков.'); return; }</t>
  </si>
  <si>
    <t xml:space="preserve">  const DAY = 86400000;</t>
  </si>
  <si>
    <t xml:space="preserve">  const nDays = Math.min(Math.round((maxD - minD) / DAY) + 1, 92);</t>
  </si>
  <si>
    <t xml:space="preserve">  const orders = reg.filter(o =&gt; byOrder[o].length &gt; 0);</t>
  </si>
  <si>
    <t xml:space="preserve">  g.clear();</t>
  </si>
  <si>
    <t xml:space="preserve">  const nRows = 3 + orders.length + 3, nCols = 1 + nDays;</t>
  </si>
  <si>
    <t xml:space="preserve">  const vals = [], bgs = [], fcs = [];</t>
  </si>
  <si>
    <t xml:space="preserve">  const title = new Array(nCols).fill('');</t>
  </si>
  <si>
    <t xml:space="preserve">  title[0] = 'МАСТЕР-ГРАФИК: полный цикл изготовления (' + secs[0].name + ' → ' + secs[secs.length-1].name + ')';</t>
  </si>
  <si>
    <t xml:space="preserve">  vals.push(title); bgs.push(new Array(nCols).fill('#1f4e79')); fcs.push(new Array(nCols).fill('#ffffff'));</t>
  </si>
  <si>
    <t xml:space="preserve">  const h1 = ['Заказ'], h2 = [''], wknd = [];</t>
  </si>
  <si>
    <t xml:space="preserve">  const wd = ['Вс','Пн','Вт','Ср','Чт','Пт','Сб'];</t>
  </si>
  <si>
    <t xml:space="preserve">  for (let d = 0; d &lt; nDays; d++) {</t>
  </si>
  <si>
    <t xml:space="preserve">    const day = new Date(minD.getTime() + d * DAY);</t>
  </si>
  <si>
    <t xml:space="preserve">    h1.push(Utilities.formatDate(day, ss.getSpreadsheetTimeZone(), 'dd.MM'));</t>
  </si>
  <si>
    <t xml:space="preserve">    h2.push(wd[day.getDay()]);</t>
  </si>
  <si>
    <t xml:space="preserve">    wknd.push(day.getDay() === 0 || day.getDay() === 6);</t>
  </si>
  <si>
    <t xml:space="preserve">  vals.push(h1, h2);</t>
  </si>
  <si>
    <t xml:space="preserve">  bgs.push(h1.map((v,c) =&gt; c&gt;0 &amp;&amp; wknd[c-1] ? '#1f4e79' : '#2e75b6'));</t>
  </si>
  <si>
    <t xml:space="preserve">  bgs.push(h2.map((v,c) =&gt; c&gt;0 &amp;&amp; wknd[c-1] ? '#1f4e79' : '#2e75b6'));</t>
  </si>
  <si>
    <t xml:space="preserve">  fcs.push(new Array(nCols).fill('#ffffff')); fcs.push(new Array(nCols).fill('#ffffff'));</t>
  </si>
  <si>
    <t xml:space="preserve">  orders.forEach(o =&gt; {</t>
  </si>
  <si>
    <t xml:space="preserve">    const row = [o], bg = ['#ffffff'], fc = ['#000000'];</t>
  </si>
  <si>
    <t xml:space="preserve">    const cells = new Array(nDays).fill(null);</t>
  </si>
  <si>
    <t xml:space="preserve">    byOrder[o].forEach(seg =&gt; {</t>
  </si>
  <si>
    <t xml:space="preserve">      const d1 = Math.round((seg.start - minD) / DAY), d2 = Math.round((seg.end - minD) / DAY);</t>
  </si>
  <si>
    <t xml:space="preserve">      for (let d = Math.max(0,d1); d &lt;= Math.min(nDays-1,d2); d++) {</t>
  </si>
  <si>
    <t xml:space="preserve">        cells[d] = { color: CFG.PAL[seg.sec.idx], label: d === d1 ?</t>
  </si>
  <si>
    <t xml:space="preserve">          seg.sec.code + (seg.done ? ' ✓' : (seg.over ? ' ⚠' : '')) : '' };</t>
  </si>
  <si>
    <t xml:space="preserve">      }</t>
  </si>
  <si>
    <t xml:space="preserve">    for (let d = 0; d &lt; nDays; d++) {</t>
  </si>
  <si>
    <t xml:space="preserve">      if (cells[d]) { row.push(cells[d].label); bg.push(cells[d].color); fc.push('#ffffff'); }</t>
  </si>
  <si>
    <t xml:space="preserve">      else { row.push(''); bg.push(wknd[d] ? '#eef2f8' : '#ffffff'); fc.push('#000000'); }</t>
  </si>
  <si>
    <t xml:space="preserve">    }</t>
  </si>
  <si>
    <t xml:space="preserve">    vals.push(row); bgs.push(bg); fcs.push(fc);</t>
  </si>
  <si>
    <t xml:space="preserve">  // легенда</t>
  </si>
  <si>
    <t xml:space="preserve">  const leg = ['Участки:'], lbg = ['#ffffff'], lfc = ['#000000'];</t>
  </si>
  <si>
    <t xml:space="preserve">  for (let d = 1; d &lt; nCols; d++) { leg.push(''); lbg.push('#ffffff'); lfc.push('#000000'); }</t>
  </si>
  <si>
    <t xml:space="preserve">  vals.push(new Array(nCols).fill('')); bgs.push(new Array(nCols).fill('#ffffff')); fcs.push(new Array(nCols).fill('#000000'));</t>
  </si>
  <si>
    <t xml:space="preserve">  vals.push(leg); bgs.push(lbg); fcs.push(lfc);</t>
  </si>
  <si>
    <t xml:space="preserve">  const l2 = [''], l2bg = ['#ffffff'], l2fc = ['#000000'];</t>
  </si>
  <si>
    <t xml:space="preserve">  for (let d = 1; d &lt; nCols; d++) {</t>
  </si>
  <si>
    <t xml:space="preserve">    const j = d - 1;</t>
  </si>
  <si>
    <t xml:space="preserve">    if (j &lt; secs.length) { l2.push(secs[j].code + ' ' + secs[j].name.slice(0,10)); l2bg.push(CFG.PAL[j]); l2fc.push('#ffffff'); }</t>
  </si>
  <si>
    <t xml:space="preserve">    else { l2.push(''); l2bg.push('#ffffff'); l2fc.push('#000000'); }</t>
  </si>
  <si>
    <t xml:space="preserve">  vals.push(l2); bgs.push(l2bg); fcs.push(l2fc);</t>
  </si>
  <si>
    <t xml:space="preserve">  g.getRange(1, 1, vals.length, nCols).setValues(vals).setBackgrounds(bgs)</t>
  </si>
  <si>
    <t xml:space="preserve">    .setFontColors(fcs).setFontSize(8);</t>
  </si>
  <si>
    <t xml:space="preserve">  g.getRange(1, 1, 3, nCols).setFontWeight('bold').setHorizontalAlignment('center');</t>
  </si>
  <si>
    <t xml:space="preserve">  g.setColumnWidth(1, 90);</t>
  </si>
  <si>
    <t xml:space="preserve">  for (let c = 2; c &lt;= nCols; c++) g.setColumnWidth(c, 46);</t>
  </si>
  <si>
    <t xml:space="preserve">  g.setFrozenRows(3); g.setFrozenColumns(1);</t>
  </si>
  <si>
    <t xml:space="preserve">/** onEdit: пересобирает только затронутый участок + мастер. */</t>
  </si>
  <si>
    <t xml:space="preserve">function onEdit(e) {</t>
  </si>
  <si>
    <t xml:space="preserve">  try {</t>
  </si>
  <si>
    <t xml:space="preserve">    if (!e || !e.range) return;</t>
  </si>
  <si>
    <t xml:space="preserve">    const name = e.range.getSheet().getName();</t>
  </si>
  <si>
    <t xml:space="preserve">    const secs = sections_();</t>
  </si>
  <si>
    <t xml:space="preserve">    const sec = secs.find(s =&gt; name === s.code + ' Заказы' || name === s.code + ' Ввод');</t>
  </si>
  <si>
    <t xml:space="preserve">    if (sec) { rebuildSectionChart_(SpreadsheetApp.getActiveSpreadsheet(), sec);</t>
  </si>
  <si>
    <t xml:space="preserve">               rebuildMasterGantt_(SpreadsheetApp.getActiveSpreadsheet(), secs); }</t>
  </si>
  <si>
    <t xml:space="preserve">    else if (name === CFG.REGISTRY || name === CFG.SETTINGS) { rebuildAll_(false); }</t>
  </si>
  <si>
    <t xml:space="preserve">  } catch (err) {}</t>
  </si>
  <si>
    <t xml:space="preserve">function onOpen() {</t>
  </si>
  <si>
    <t xml:space="preserve">  SpreadsheetApp.getUi().createMenu('📊 Планирование')</t>
  </si>
  <si>
    <t xml:space="preserve">    .addItem('Обновить всё (10 графиков + Мастер)', 'setupAll')</t>
  </si>
  <si>
    <t xml:space="preserve">    .addItem('Обновить только Мастер-гант', 'menuGantt_')</t>
  </si>
  <si>
    <t xml:space="preserve">    .addToUi();</t>
  </si>
  <si>
    <t xml:space="preserve">  try { updateAll(); } catch (err) {}</t>
  </si>
  <si>
    <t xml:space="preserve">function menuGantt_() { rebuildMasterGantt_(SpreadsheetApp.getActiveSpreadsheet(), sections_()); 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</si>
</sst>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dd\.mm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45818E"/>
      </patternFill>
    </fill>
    <fill>
      <patternFill patternType="solid">
        <fgColor rgb="FF8E7CC3"/>
        <bgColor rgb="FF878787"/>
      </patternFill>
    </fill>
    <fill>
      <patternFill patternType="solid">
        <fgColor rgb="FF6FA8DC"/>
        <bgColor rgb="FF76A5AF"/>
      </patternFill>
    </fill>
    <fill>
      <patternFill patternType="solid">
        <fgColor rgb="FF76A5AF"/>
        <bgColor rgb="FF6FA8DC"/>
      </patternFill>
    </fill>
    <fill>
      <patternFill patternType="solid">
        <fgColor rgb="FF93C47D"/>
        <bgColor rgb="FFBFBFBF"/>
      </patternFill>
    </fill>
    <fill>
      <patternFill patternType="solid">
        <fgColor rgb="FFD5A63C"/>
        <bgColor rgb="FFF6B26B"/>
      </patternFill>
    </fill>
    <fill>
      <patternFill patternType="solid">
        <fgColor rgb="FFF6B26B"/>
        <bgColor rgb="FFD5A63C"/>
      </patternFill>
    </fill>
    <fill>
      <patternFill patternType="solid">
        <fgColor rgb="FFE06666"/>
        <bgColor rgb="FFC27BA0"/>
      </patternFill>
    </fill>
    <fill>
      <patternFill patternType="solid">
        <fgColor rgb="FFC27BA0"/>
        <bgColor rgb="FFE06666"/>
      </patternFill>
    </fill>
    <fill>
      <patternFill patternType="solid">
        <fgColor rgb="FFA64D79"/>
        <bgColor rgb="FFE06666"/>
      </patternFill>
    </fill>
    <fill>
      <patternFill patternType="solid">
        <fgColor rgb="FF45818E"/>
        <bgColor rgb="FF4A86C8"/>
      </patternFill>
    </fill>
    <fill>
      <patternFill patternType="solid">
        <fgColor rgb="FF38761D"/>
        <bgColor rgb="FF595959"/>
      </patternFill>
    </fill>
    <fill>
      <patternFill patternType="solid">
        <fgColor rgb="FF4A86C8"/>
        <bgColor rgb="FF45818E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38761D"/>
      <rgbColor rgb="FF000080"/>
      <rgbColor rgb="FF808000"/>
      <rgbColor rgb="FF800080"/>
      <rgbColor rgb="FF4A86C8"/>
      <rgbColor rgb="FFBFBFBF"/>
      <rgbColor rgb="FF878787"/>
      <rgbColor rgb="FF6FA8DC"/>
      <rgbColor rgb="FFA64D79"/>
      <rgbColor rgb="FFFFF2CC"/>
      <rgbColor rgb="FFD9E2F3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26B"/>
      <rgbColor rgb="FFC27BA0"/>
      <rgbColor rgb="FFFFC7CE"/>
      <rgbColor rgb="FF2E75B6"/>
      <rgbColor rgb="FF33CCCC"/>
      <rgbColor rgb="FF93C47D"/>
      <rgbColor rgb="FFFFCC00"/>
      <rgbColor rgb="FFD5A63C"/>
      <rgbColor rgb="FFFF6600"/>
      <rgbColor rgb="FF595959"/>
      <rgbColor rgb="FF76A5AF"/>
      <rgbColor rgb="FF003366"/>
      <rgbColor rgb="FF45818E"/>
      <rgbColor rgb="FF003300"/>
      <rgbColor rgb="FF333300"/>
      <rgbColor rgb="FF993300"/>
      <rgbColor rgb="FF8E7CC3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'У1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'У1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'У1 Расчёт'!$E$2:$E$32</c:f>
              <c:numCache>
                <c:formatCode>0.0</c:formatCode>
                <c:ptCount val="31"/>
                <c:pt idx="0">
                  <c:v>25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15183044"/>
        <c:axId val="38426189"/>
      </c:barChart>
      <c:lineChart>
        <c:grouping val="standard"/>
        <c:varyColors val="0"/>
        <c:ser>
          <c:idx val="1"/>
          <c:order val="1"/>
          <c:tx>
            <c:strRef>
              <c:f>'У1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'У1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'У1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183044"/>
        <c:axId val="38426189"/>
      </c:lineChart>
      <c:catAx>
        <c:axId val="15183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26189"/>
        <c:crosses val="autoZero"/>
        <c:auto val="1"/>
        <c:lblAlgn val="ctr"/>
        <c:lblOffset val="100"/>
        <c:noMultiLvlLbl val="0"/>
      </c:catAx>
      <c:valAx>
        <c:axId val="38426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830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'У2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'У2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'У2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66.7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66.7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88557593"/>
        <c:axId val="31654657"/>
      </c:barChart>
      <c:lineChart>
        <c:grouping val="standard"/>
        <c:varyColors val="0"/>
        <c:ser>
          <c:idx val="1"/>
          <c:order val="1"/>
          <c:tx>
            <c:strRef>
              <c:f>'У2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'У2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'У2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557593"/>
        <c:axId val="31654657"/>
      </c:lineChart>
      <c:catAx>
        <c:axId val="88557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54657"/>
        <c:crosses val="autoZero"/>
        <c:auto val="1"/>
        <c:lblAlgn val="ctr"/>
        <c:lblOffset val="100"/>
        <c:noMultiLvlLbl val="0"/>
      </c:catAx>
      <c:valAx>
        <c:axId val="31654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57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'У3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'У3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'У3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24874089"/>
        <c:axId val="78421541"/>
      </c:barChart>
      <c:lineChart>
        <c:grouping val="standard"/>
        <c:varyColors val="0"/>
        <c:ser>
          <c:idx val="1"/>
          <c:order val="1"/>
          <c:tx>
            <c:strRef>
              <c:f>'У3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'У3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'У3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874089"/>
        <c:axId val="78421541"/>
      </c:lineChart>
      <c:catAx>
        <c:axId val="24874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21541"/>
        <c:crosses val="autoZero"/>
        <c:auto val="1"/>
        <c:lblAlgn val="ctr"/>
        <c:lblOffset val="100"/>
        <c:noMultiLvlLbl val="0"/>
      </c:catAx>
      <c:valAx>
        <c:axId val="78421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74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'У4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'У4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'У4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</c:v>
                </c:pt>
                <c:pt idx="8">
                  <c:v>75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38308249"/>
        <c:axId val="83111875"/>
      </c:barChart>
      <c:lineChart>
        <c:grouping val="standard"/>
        <c:varyColors val="0"/>
        <c:ser>
          <c:idx val="1"/>
          <c:order val="1"/>
          <c:tx>
            <c:strRef>
              <c:f>'У4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'У4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'У4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308249"/>
        <c:axId val="83111875"/>
      </c:lineChart>
      <c:catAx>
        <c:axId val="383082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11875"/>
        <c:crosses val="autoZero"/>
        <c:auto val="1"/>
        <c:lblAlgn val="ctr"/>
        <c:lblOffset val="100"/>
        <c:noMultiLvlLbl val="0"/>
      </c:catAx>
      <c:valAx>
        <c:axId val="83111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08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'У5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'У5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'У5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33.3</c:v>
                </c:pt>
                <c:pt idx="8">
                  <c:v>33.3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24042481"/>
        <c:axId val="94825028"/>
      </c:barChart>
      <c:lineChart>
        <c:grouping val="standard"/>
        <c:varyColors val="0"/>
        <c:ser>
          <c:idx val="1"/>
          <c:order val="1"/>
          <c:tx>
            <c:strRef>
              <c:f>'У5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'У5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'У5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042481"/>
        <c:axId val="94825028"/>
      </c:lineChart>
      <c:catAx>
        <c:axId val="24042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25028"/>
        <c:crosses val="autoZero"/>
        <c:auto val="1"/>
        <c:lblAlgn val="ctr"/>
        <c:lblOffset val="100"/>
        <c:noMultiLvlLbl val="0"/>
      </c:catAx>
      <c:valAx>
        <c:axId val="94825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424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'У6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'У6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'У6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133.3</c:v>
                </c:pt>
                <c:pt idx="7">
                  <c:v>133.3</c:v>
                </c:pt>
                <c:pt idx="8">
                  <c:v>44.4</c:v>
                </c:pt>
                <c:pt idx="9">
                  <c:v>44.4</c:v>
                </c:pt>
                <c:pt idx="10">
                  <c:v>0</c:v>
                </c:pt>
                <c:pt idx="11">
                  <c:v>0</c:v>
                </c:pt>
                <c:pt idx="12">
                  <c:v>66.7</c:v>
                </c:pt>
                <c:pt idx="13">
                  <c:v>146.7</c:v>
                </c:pt>
                <c:pt idx="14">
                  <c:v>55.6</c:v>
                </c:pt>
                <c:pt idx="15">
                  <c:v>22.2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22.2</c:v>
                </c:pt>
                <c:pt idx="20">
                  <c:v>44.4</c:v>
                </c:pt>
                <c:pt idx="21">
                  <c:v>44.4</c:v>
                </c:pt>
                <c:pt idx="22">
                  <c:v>0</c:v>
                </c:pt>
                <c:pt idx="23">
                  <c:v>44.4</c:v>
                </c:pt>
                <c:pt idx="24">
                  <c:v>0</c:v>
                </c:pt>
                <c:pt idx="25">
                  <c:v>0</c:v>
                </c:pt>
                <c:pt idx="26">
                  <c:v>44.4</c:v>
                </c:pt>
                <c:pt idx="27">
                  <c:v>44.4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9290356"/>
        <c:axId val="30371529"/>
      </c:barChart>
      <c:lineChart>
        <c:grouping val="standard"/>
        <c:varyColors val="0"/>
        <c:ser>
          <c:idx val="1"/>
          <c:order val="1"/>
          <c:tx>
            <c:strRef>
              <c:f>'У6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'У6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'У6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90356"/>
        <c:axId val="30371529"/>
      </c:lineChart>
      <c:catAx>
        <c:axId val="9290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71529"/>
        <c:crosses val="autoZero"/>
        <c:auto val="1"/>
        <c:lblAlgn val="ctr"/>
        <c:lblOffset val="100"/>
        <c:noMultiLvlLbl val="0"/>
      </c:catAx>
      <c:valAx>
        <c:axId val="30371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03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'У7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'У7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'У7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</c:v>
                </c:pt>
                <c:pt idx="15">
                  <c:v>100</c:v>
                </c:pt>
                <c:pt idx="16">
                  <c:v>50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2308680"/>
        <c:axId val="7163960"/>
      </c:barChart>
      <c:lineChart>
        <c:grouping val="standard"/>
        <c:varyColors val="0"/>
        <c:ser>
          <c:idx val="1"/>
          <c:order val="1"/>
          <c:tx>
            <c:strRef>
              <c:f>'У7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'У7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'У7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08680"/>
        <c:axId val="7163960"/>
      </c:lineChart>
      <c:catAx>
        <c:axId val="23086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3960"/>
        <c:crosses val="autoZero"/>
        <c:auto val="1"/>
        <c:lblAlgn val="ctr"/>
        <c:lblOffset val="100"/>
        <c:noMultiLvlLbl val="0"/>
      </c:catAx>
      <c:valAx>
        <c:axId val="7163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86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'У8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'У8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'У8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50</c:v>
                </c:pt>
                <c:pt idx="20">
                  <c:v>50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19675052"/>
        <c:axId val="25014036"/>
      </c:barChart>
      <c:lineChart>
        <c:grouping val="standard"/>
        <c:varyColors val="0"/>
        <c:ser>
          <c:idx val="1"/>
          <c:order val="1"/>
          <c:tx>
            <c:strRef>
              <c:f>'У8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'У8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'У8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675052"/>
        <c:axId val="25014036"/>
      </c:lineChart>
      <c:catAx>
        <c:axId val="19675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14036"/>
        <c:crosses val="autoZero"/>
        <c:auto val="1"/>
        <c:lblAlgn val="ctr"/>
        <c:lblOffset val="100"/>
        <c:noMultiLvlLbl val="0"/>
      </c:catAx>
      <c:valAx>
        <c:axId val="25014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75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'У9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'У9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'У9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</c:v>
                </c:pt>
                <c:pt idx="22">
                  <c:v>60</c:v>
                </c:pt>
                <c:pt idx="23">
                  <c:v>60</c:v>
                </c:pt>
                <c:pt idx="24">
                  <c:v>0</c:v>
                </c:pt>
                <c:pt idx="25">
                  <c:v>0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619223"/>
        <c:axId val="60992281"/>
      </c:barChart>
      <c:lineChart>
        <c:grouping val="standard"/>
        <c:varyColors val="0"/>
        <c:ser>
          <c:idx val="1"/>
          <c:order val="1"/>
          <c:tx>
            <c:strRef>
              <c:f>'У9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'У9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'У9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9223"/>
        <c:axId val="60992281"/>
      </c:lineChart>
      <c:catAx>
        <c:axId val="619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92281"/>
        <c:crosses val="autoZero"/>
        <c:auto val="1"/>
        <c:lblAlgn val="ctr"/>
        <c:lblOffset val="100"/>
        <c:noMultiLvlLbl val="0"/>
      </c:catAx>
      <c:valAx>
        <c:axId val="60992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'У10 Расчёт'!E1</c:f>
              <c:strCache>
                <c:ptCount val="1"/>
                <c:pt idx="0">
                  <c:v>Итого %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'У10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'У10 Расчёт'!$E$2:$E$32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33.3</c:v>
                </c:pt>
                <c:pt idx="27">
                  <c:v>33.3</c:v>
                </c:pt>
                <c:pt idx="28">
                  <c:v>33.3</c:v>
                </c:pt>
                <c:pt idx="29">
                  <c:v>66.7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32550224"/>
        <c:axId val="2583206"/>
      </c:barChart>
      <c:lineChart>
        <c:grouping val="standard"/>
        <c:varyColors val="0"/>
        <c:ser>
          <c:idx val="1"/>
          <c:order val="1"/>
          <c:tx>
            <c:strRef>
              <c:f>'У10 Расчёт'!F1</c:f>
              <c:strCache>
                <c:ptCount val="1"/>
                <c:pt idx="0">
                  <c:v>Лимит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'У10 Расчёт'!$B$2:$B$32</c:f>
              <c:strCache>
                <c:ptCount val="31"/>
                <c:pt idx="0">
                  <c:v>01.07</c:v>
                </c:pt>
                <c:pt idx="1">
                  <c:v>02.07</c:v>
                </c:pt>
                <c:pt idx="2">
                  <c:v>03.07</c:v>
                </c:pt>
                <c:pt idx="3">
                  <c:v>04.07</c:v>
                </c:pt>
                <c:pt idx="4">
                  <c:v>05.07</c:v>
                </c:pt>
                <c:pt idx="5">
                  <c:v>06.07</c:v>
                </c:pt>
                <c:pt idx="6">
                  <c:v>07.07</c:v>
                </c:pt>
                <c:pt idx="7">
                  <c:v>08.07</c:v>
                </c:pt>
                <c:pt idx="8">
                  <c:v>09.07</c:v>
                </c:pt>
                <c:pt idx="9">
                  <c:v>10.07</c:v>
                </c:pt>
                <c:pt idx="10">
                  <c:v>11.07</c:v>
                </c:pt>
                <c:pt idx="11">
                  <c:v>12.07</c:v>
                </c:pt>
                <c:pt idx="12">
                  <c:v>13.07</c:v>
                </c:pt>
                <c:pt idx="13">
                  <c:v>14.07</c:v>
                </c:pt>
                <c:pt idx="14">
                  <c:v>15.07</c:v>
                </c:pt>
                <c:pt idx="15">
                  <c:v>16.07</c:v>
                </c:pt>
                <c:pt idx="16">
                  <c:v>17.07</c:v>
                </c:pt>
                <c:pt idx="17">
                  <c:v>18.07</c:v>
                </c:pt>
                <c:pt idx="18">
                  <c:v>19.07</c:v>
                </c:pt>
                <c:pt idx="19">
                  <c:v>20.07</c:v>
                </c:pt>
                <c:pt idx="20">
                  <c:v>21.07</c:v>
                </c:pt>
                <c:pt idx="21">
                  <c:v>22.07</c:v>
                </c:pt>
                <c:pt idx="22">
                  <c:v>23.07</c:v>
                </c:pt>
                <c:pt idx="23">
                  <c:v>24.07</c:v>
                </c:pt>
                <c:pt idx="24">
                  <c:v>25.07</c:v>
                </c:pt>
                <c:pt idx="25">
                  <c:v>26.07</c:v>
                </c:pt>
                <c:pt idx="26">
                  <c:v>27.07</c:v>
                </c:pt>
                <c:pt idx="27">
                  <c:v>28.07</c:v>
                </c:pt>
                <c:pt idx="28">
                  <c:v>29.07</c:v>
                </c:pt>
                <c:pt idx="29">
                  <c:v>30.07</c:v>
                </c:pt>
                <c:pt idx="30">
                  <c:v>31.07</c:v>
                </c:pt>
              </c:strCache>
            </c:strRef>
          </c:cat>
          <c:val>
            <c:numRef>
              <c:f>'У10 Расчёт'!$F$2:$F$32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550224"/>
        <c:axId val="2583206"/>
      </c:lineChart>
      <c:catAx>
        <c:axId val="32550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Дни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3206"/>
        <c:crosses val="autoZero"/>
        <c:auto val="1"/>
        <c:lblAlgn val="ctr"/>
        <c:lblOffset val="100"/>
        <c:noMultiLvlLbl val="0"/>
      </c:catAx>
      <c:valAx>
        <c:axId val="2583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Загрузка,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50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0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1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2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3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4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5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6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7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8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18</xdr:col>
      <xdr:colOff>403560</xdr:colOff>
      <xdr:row>23</xdr:row>
      <xdr:rowOff>134640</xdr:rowOff>
    </xdr:to>
    <xdr:graphicFrame>
      <xdr:nvGraphicFramePr>
        <xdr:cNvPr id="9" name="Chart 1"/>
        <xdr:cNvGraphicFramePr/>
      </xdr:nvGraphicFramePr>
      <xdr:xfrm>
        <a:off x="611640" y="5666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6" min="5" style="1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</v>
      </c>
      <c r="C3" s="4" t="n">
        <f aca="false">DATE(2026,7,1)</f>
        <v>46204</v>
      </c>
    </row>
    <row r="4" customFormat="false" ht="15" hidden="false" customHeight="true" outlineLevel="0" collapsed="false">
      <c r="A4" s="3" t="s">
        <v>2</v>
      </c>
      <c r="C4" s="5" t="n">
        <v>8</v>
      </c>
    </row>
    <row r="6" customFormat="false" ht="26.25" hidden="false" customHeight="true" outlineLevel="0" collapsed="false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customFormat="false" ht="15" hidden="false" customHeight="true" outlineLevel="0" collapsed="false">
      <c r="A7" s="7" t="s">
        <v>9</v>
      </c>
      <c r="B7" s="8" t="s">
        <v>10</v>
      </c>
      <c r="C7" s="9" t="n">
        <v>4</v>
      </c>
      <c r="D7" s="9" t="n">
        <v>1</v>
      </c>
      <c r="E7" s="7" t="n">
        <f aca="false">ROUND(C7/D7,2)</f>
        <v>4</v>
      </c>
      <c r="F7" s="10" t="n">
        <f aca="false">$C$4</f>
        <v>8</v>
      </c>
    </row>
    <row r="8" customFormat="false" ht="15" hidden="false" customHeight="true" outlineLevel="0" collapsed="false">
      <c r="A8" s="7" t="s">
        <v>11</v>
      </c>
      <c r="B8" s="8" t="s">
        <v>12</v>
      </c>
      <c r="C8" s="9" t="n">
        <v>3</v>
      </c>
      <c r="D8" s="9" t="n">
        <v>1</v>
      </c>
      <c r="E8" s="7" t="n">
        <f aca="false">ROUND(C8/D8,2)</f>
        <v>3</v>
      </c>
      <c r="F8" s="10" t="n">
        <f aca="false">$C$4</f>
        <v>8</v>
      </c>
    </row>
    <row r="9" customFormat="false" ht="15" hidden="false" customHeight="true" outlineLevel="0" collapsed="false">
      <c r="A9" s="7" t="s">
        <v>13</v>
      </c>
      <c r="B9" s="8" t="s">
        <v>14</v>
      </c>
      <c r="C9" s="9" t="n">
        <v>4</v>
      </c>
      <c r="D9" s="9" t="n">
        <v>2</v>
      </c>
      <c r="E9" s="7" t="n">
        <f aca="false">ROUND(C9/D9,2)</f>
        <v>2</v>
      </c>
      <c r="F9" s="10" t="n">
        <f aca="false">$C$4</f>
        <v>8</v>
      </c>
    </row>
    <row r="10" customFormat="false" ht="15" hidden="false" customHeight="true" outlineLevel="0" collapsed="false">
      <c r="A10" s="7" t="s">
        <v>15</v>
      </c>
      <c r="B10" s="8" t="s">
        <v>16</v>
      </c>
      <c r="C10" s="9" t="n">
        <v>4</v>
      </c>
      <c r="D10" s="9" t="n">
        <v>2</v>
      </c>
      <c r="E10" s="7" t="n">
        <f aca="false">ROUND(C10/D10,2)</f>
        <v>2</v>
      </c>
      <c r="F10" s="10" t="n">
        <f aca="false">$C$4</f>
        <v>8</v>
      </c>
    </row>
    <row r="11" customFormat="false" ht="15" hidden="false" customHeight="true" outlineLevel="0" collapsed="false">
      <c r="A11" s="7" t="s">
        <v>17</v>
      </c>
      <c r="B11" s="8" t="s">
        <v>18</v>
      </c>
      <c r="C11" s="9" t="n">
        <v>6</v>
      </c>
      <c r="D11" s="9" t="n">
        <v>2</v>
      </c>
      <c r="E11" s="7" t="n">
        <f aca="false">ROUND(C11/D11,2)</f>
        <v>3</v>
      </c>
      <c r="F11" s="10" t="n">
        <f aca="false">$C$4</f>
        <v>8</v>
      </c>
    </row>
    <row r="12" customFormat="false" ht="15" hidden="false" customHeight="true" outlineLevel="0" collapsed="false">
      <c r="A12" s="7" t="s">
        <v>19</v>
      </c>
      <c r="B12" s="8" t="s">
        <v>20</v>
      </c>
      <c r="C12" s="9" t="n">
        <v>9</v>
      </c>
      <c r="D12" s="9" t="n">
        <v>2</v>
      </c>
      <c r="E12" s="7" t="n">
        <f aca="false">ROUND(C12/D12,2)</f>
        <v>4.5</v>
      </c>
      <c r="F12" s="10" t="n">
        <f aca="false">$C$4</f>
        <v>8</v>
      </c>
    </row>
    <row r="13" customFormat="false" ht="15" hidden="false" customHeight="true" outlineLevel="0" collapsed="false">
      <c r="A13" s="7" t="s">
        <v>21</v>
      </c>
      <c r="B13" s="8" t="s">
        <v>22</v>
      </c>
      <c r="C13" s="9" t="n">
        <v>4</v>
      </c>
      <c r="D13" s="9" t="n">
        <v>2</v>
      </c>
      <c r="E13" s="7" t="n">
        <f aca="false">ROUND(C13/D13,2)</f>
        <v>2</v>
      </c>
      <c r="F13" s="10" t="n">
        <f aca="false">$C$4</f>
        <v>8</v>
      </c>
    </row>
    <row r="14" customFormat="false" ht="15" hidden="false" customHeight="true" outlineLevel="0" collapsed="false">
      <c r="A14" s="7" t="s">
        <v>23</v>
      </c>
      <c r="B14" s="8" t="s">
        <v>24</v>
      </c>
      <c r="C14" s="9" t="n">
        <v>8</v>
      </c>
      <c r="D14" s="9" t="n">
        <v>2</v>
      </c>
      <c r="E14" s="7" t="n">
        <f aca="false">ROUND(C14/D14,2)</f>
        <v>4</v>
      </c>
      <c r="F14" s="10" t="n">
        <f aca="false">$C$4</f>
        <v>8</v>
      </c>
    </row>
    <row r="15" customFormat="false" ht="15" hidden="false" customHeight="true" outlineLevel="0" collapsed="false">
      <c r="A15" s="7" t="s">
        <v>25</v>
      </c>
      <c r="B15" s="8" t="s">
        <v>26</v>
      </c>
      <c r="C15" s="9" t="n">
        <v>10</v>
      </c>
      <c r="D15" s="9" t="n">
        <v>2</v>
      </c>
      <c r="E15" s="7" t="n">
        <f aca="false">ROUND(C15/D15,2)</f>
        <v>5</v>
      </c>
      <c r="F15" s="10" t="n">
        <f aca="false">$C$4</f>
        <v>8</v>
      </c>
    </row>
    <row r="16" customFormat="false" ht="15" hidden="false" customHeight="true" outlineLevel="0" collapsed="false">
      <c r="A16" s="7" t="s">
        <v>27</v>
      </c>
      <c r="B16" s="8" t="s">
        <v>28</v>
      </c>
      <c r="C16" s="9" t="n">
        <v>3</v>
      </c>
      <c r="D16" s="9" t="n">
        <v>1</v>
      </c>
      <c r="E16" s="7" t="n">
        <f aca="false">ROUND(C16/D16,2)</f>
        <v>3</v>
      </c>
      <c r="F16" s="10" t="n">
        <f aca="false">$C$4</f>
        <v>8</v>
      </c>
    </row>
    <row r="19" customFormat="false" ht="15" hidden="false" customHeight="true" outlineLevel="0" collapsed="false">
      <c r="A19" s="11" t="s">
        <v>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4"/>
  </cols>
  <sheetData>
    <row r="1" customFormat="false" ht="15" hidden="false" customHeight="true" outlineLevel="0" collapsed="false">
      <c r="A1" s="12" t="s">
        <v>30</v>
      </c>
      <c r="B1" s="12"/>
      <c r="C1" s="12"/>
      <c r="D1" s="12"/>
      <c r="E1" s="12"/>
      <c r="F1" s="12"/>
    </row>
    <row r="3" customFormat="false" ht="26.25" hidden="false" customHeight="true" outlineLevel="0" collapsed="false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</row>
    <row r="4" customFormat="false" ht="15" hidden="false" customHeight="true" outlineLevel="0" collapsed="false">
      <c r="A4" s="10" t="n">
        <v>1</v>
      </c>
      <c r="B4" s="9" t="s">
        <v>37</v>
      </c>
      <c r="C4" s="13" t="s">
        <v>38</v>
      </c>
      <c r="D4" s="13" t="s">
        <v>39</v>
      </c>
      <c r="E4" s="14" t="n">
        <f aca="false">DATE(2026,7,29)</f>
        <v>46232</v>
      </c>
      <c r="F4" s="13"/>
    </row>
    <row r="5" customFormat="false" ht="15" hidden="false" customHeight="true" outlineLevel="0" collapsed="false">
      <c r="A5" s="10" t="n">
        <v>2</v>
      </c>
      <c r="B5" s="9" t="s">
        <v>40</v>
      </c>
      <c r="C5" s="13" t="s">
        <v>41</v>
      </c>
      <c r="D5" s="13" t="s">
        <v>42</v>
      </c>
      <c r="E5" s="14" t="n">
        <f aca="false">DATE(2026,7,31)</f>
        <v>46234</v>
      </c>
      <c r="F5" s="13"/>
    </row>
    <row r="6" customFormat="false" ht="15" hidden="false" customHeight="true" outlineLevel="0" collapsed="false">
      <c r="A6" s="10" t="n">
        <v>3</v>
      </c>
      <c r="B6" s="9" t="s">
        <v>43</v>
      </c>
      <c r="C6" s="13" t="s">
        <v>44</v>
      </c>
      <c r="D6" s="13" t="s">
        <v>45</v>
      </c>
      <c r="E6" s="14" t="n">
        <f aca="false">DATE(2026,8,14)</f>
        <v>46248</v>
      </c>
      <c r="F6" s="13"/>
    </row>
    <row r="7" customFormat="false" ht="15" hidden="false" customHeight="true" outlineLevel="0" collapsed="false">
      <c r="A7" s="10" t="n">
        <v>4</v>
      </c>
      <c r="B7" s="9"/>
      <c r="C7" s="13"/>
      <c r="D7" s="13"/>
      <c r="E7" s="14"/>
      <c r="F7" s="13"/>
    </row>
    <row r="8" customFormat="false" ht="15" hidden="false" customHeight="true" outlineLevel="0" collapsed="false">
      <c r="A8" s="10" t="n">
        <v>5</v>
      </c>
      <c r="B8" s="9"/>
      <c r="C8" s="13"/>
      <c r="D8" s="13"/>
      <c r="E8" s="14"/>
      <c r="F8" s="13"/>
    </row>
    <row r="9" customFormat="false" ht="15" hidden="false" customHeight="true" outlineLevel="0" collapsed="false">
      <c r="A9" s="10" t="n">
        <v>6</v>
      </c>
      <c r="B9" s="9"/>
      <c r="C9" s="13"/>
      <c r="D9" s="13"/>
      <c r="E9" s="14"/>
      <c r="F9" s="13"/>
    </row>
    <row r="10" customFormat="false" ht="15" hidden="false" customHeight="true" outlineLevel="0" collapsed="false">
      <c r="A10" s="10" t="n">
        <v>7</v>
      </c>
      <c r="B10" s="9"/>
      <c r="C10" s="13"/>
      <c r="D10" s="13"/>
      <c r="E10" s="14"/>
      <c r="F10" s="13"/>
    </row>
    <row r="11" customFormat="false" ht="15" hidden="false" customHeight="true" outlineLevel="0" collapsed="false">
      <c r="A11" s="10" t="n">
        <v>8</v>
      </c>
      <c r="B11" s="9"/>
      <c r="C11" s="13"/>
      <c r="D11" s="13"/>
      <c r="E11" s="14"/>
      <c r="F11" s="13"/>
    </row>
    <row r="12" customFormat="false" ht="15" hidden="false" customHeight="true" outlineLevel="0" collapsed="false">
      <c r="A12" s="10" t="n">
        <v>9</v>
      </c>
      <c r="B12" s="9"/>
      <c r="C12" s="13"/>
      <c r="D12" s="13"/>
      <c r="E12" s="14"/>
      <c r="F12" s="13"/>
    </row>
    <row r="13" customFormat="false" ht="15" hidden="false" customHeight="true" outlineLevel="0" collapsed="false">
      <c r="A13" s="10" t="n">
        <v>10</v>
      </c>
      <c r="B13" s="9"/>
      <c r="C13" s="13"/>
      <c r="D13" s="13"/>
      <c r="E13" s="14"/>
      <c r="F13" s="13"/>
    </row>
    <row r="14" customFormat="false" ht="15" hidden="false" customHeight="true" outlineLevel="0" collapsed="false">
      <c r="A14" s="10" t="n">
        <v>11</v>
      </c>
      <c r="B14" s="9"/>
      <c r="C14" s="13"/>
      <c r="D14" s="13"/>
      <c r="E14" s="14"/>
      <c r="F14" s="13"/>
    </row>
    <row r="15" customFormat="false" ht="15" hidden="false" customHeight="true" outlineLevel="0" collapsed="false">
      <c r="A15" s="10" t="n">
        <v>12</v>
      </c>
      <c r="B15" s="9"/>
      <c r="C15" s="13"/>
      <c r="D15" s="13"/>
      <c r="E15" s="14"/>
      <c r="F15" s="13"/>
    </row>
    <row r="16" customFormat="false" ht="15" hidden="false" customHeight="true" outlineLevel="0" collapsed="false">
      <c r="A16" s="10" t="n">
        <v>13</v>
      </c>
      <c r="B16" s="9"/>
      <c r="C16" s="13"/>
      <c r="D16" s="13"/>
      <c r="E16" s="14"/>
      <c r="F16" s="13"/>
    </row>
    <row r="17" customFormat="false" ht="15" hidden="false" customHeight="true" outlineLevel="0" collapsed="false">
      <c r="A17" s="10" t="n">
        <v>14</v>
      </c>
      <c r="B17" s="9"/>
      <c r="C17" s="13"/>
      <c r="D17" s="13"/>
      <c r="E17" s="14"/>
      <c r="F17" s="13"/>
    </row>
    <row r="18" customFormat="false" ht="15" hidden="false" customHeight="true" outlineLevel="0" collapsed="false">
      <c r="A18" s="10" t="n">
        <v>15</v>
      </c>
      <c r="B18" s="9"/>
      <c r="C18" s="13"/>
      <c r="D18" s="13"/>
      <c r="E18" s="14"/>
      <c r="F18" s="13"/>
    </row>
    <row r="19" customFormat="false" ht="15" hidden="false" customHeight="true" outlineLevel="0" collapsed="false">
      <c r="A19" s="10" t="n">
        <v>16</v>
      </c>
      <c r="B19" s="9"/>
      <c r="C19" s="13"/>
      <c r="D19" s="13"/>
      <c r="E19" s="14"/>
      <c r="F19" s="13"/>
    </row>
    <row r="20" customFormat="false" ht="15" hidden="false" customHeight="true" outlineLevel="0" collapsed="false">
      <c r="A20" s="10" t="n">
        <v>17</v>
      </c>
      <c r="B20" s="9"/>
      <c r="C20" s="13"/>
      <c r="D20" s="13"/>
      <c r="E20" s="14"/>
      <c r="F20" s="13"/>
    </row>
    <row r="21" customFormat="false" ht="15" hidden="false" customHeight="true" outlineLevel="0" collapsed="false">
      <c r="A21" s="10" t="n">
        <v>18</v>
      </c>
      <c r="B21" s="9"/>
      <c r="C21" s="13"/>
      <c r="D21" s="13"/>
      <c r="E21" s="14"/>
      <c r="F21" s="13"/>
    </row>
    <row r="22" customFormat="false" ht="15" hidden="false" customHeight="true" outlineLevel="0" collapsed="false">
      <c r="A22" s="10" t="n">
        <v>19</v>
      </c>
      <c r="B22" s="9"/>
      <c r="C22" s="13"/>
      <c r="D22" s="13"/>
      <c r="E22" s="14"/>
      <c r="F22" s="13"/>
    </row>
    <row r="23" customFormat="false" ht="15" hidden="false" customHeight="true" outlineLevel="0" collapsed="false">
      <c r="A23" s="10" t="n">
        <v>20</v>
      </c>
      <c r="B23" s="9"/>
      <c r="C23" s="13"/>
      <c r="D23" s="13"/>
      <c r="E23" s="14"/>
      <c r="F23" s="13"/>
    </row>
    <row r="24" customFormat="false" ht="15" hidden="false" customHeight="true" outlineLevel="0" collapsed="false">
      <c r="A24" s="10" t="n">
        <v>21</v>
      </c>
      <c r="B24" s="9"/>
      <c r="C24" s="13"/>
      <c r="D24" s="13"/>
      <c r="E24" s="14"/>
      <c r="F24" s="13"/>
    </row>
    <row r="25" customFormat="false" ht="15" hidden="false" customHeight="true" outlineLevel="0" collapsed="false">
      <c r="A25" s="10" t="n">
        <v>22</v>
      </c>
      <c r="B25" s="9"/>
      <c r="C25" s="13"/>
      <c r="D25" s="13"/>
      <c r="E25" s="14"/>
      <c r="F25" s="13"/>
    </row>
    <row r="26" customFormat="false" ht="15" hidden="false" customHeight="true" outlineLevel="0" collapsed="false">
      <c r="A26" s="10" t="n">
        <v>23</v>
      </c>
      <c r="B26" s="9"/>
      <c r="C26" s="13"/>
      <c r="D26" s="13"/>
      <c r="E26" s="14"/>
      <c r="F26" s="13"/>
    </row>
    <row r="27" customFormat="false" ht="15" hidden="false" customHeight="true" outlineLevel="0" collapsed="false">
      <c r="A27" s="10" t="n">
        <v>24</v>
      </c>
      <c r="B27" s="9"/>
      <c r="C27" s="13"/>
      <c r="D27" s="13"/>
      <c r="E27" s="14"/>
      <c r="F27" s="13"/>
    </row>
    <row r="28" customFormat="false" ht="15" hidden="false" customHeight="true" outlineLevel="0" collapsed="false">
      <c r="A28" s="10" t="n">
        <v>25</v>
      </c>
      <c r="B28" s="9"/>
      <c r="C28" s="13"/>
      <c r="D28" s="13"/>
      <c r="E28" s="14"/>
      <c r="F28" s="13"/>
    </row>
    <row r="29" customFormat="false" ht="15" hidden="false" customHeight="true" outlineLevel="0" collapsed="false">
      <c r="A29" s="10" t="n">
        <v>26</v>
      </c>
      <c r="B29" s="9"/>
      <c r="C29" s="13"/>
      <c r="D29" s="13"/>
      <c r="E29" s="14"/>
      <c r="F29" s="13"/>
    </row>
    <row r="30" customFormat="false" ht="15" hidden="false" customHeight="true" outlineLevel="0" collapsed="false">
      <c r="A30" s="10" t="n">
        <v>27</v>
      </c>
      <c r="B30" s="9"/>
      <c r="C30" s="13"/>
      <c r="D30" s="13"/>
      <c r="E30" s="14"/>
      <c r="F30" s="13"/>
    </row>
    <row r="31" customFormat="false" ht="15" hidden="false" customHeight="true" outlineLevel="0" collapsed="false">
      <c r="A31" s="10" t="n">
        <v>28</v>
      </c>
      <c r="B31" s="9"/>
      <c r="C31" s="13"/>
      <c r="D31" s="13"/>
      <c r="E31" s="14"/>
      <c r="F31" s="13"/>
    </row>
    <row r="32" customFormat="false" ht="15" hidden="false" customHeight="true" outlineLevel="0" collapsed="false">
      <c r="A32" s="10" t="n">
        <v>29</v>
      </c>
      <c r="B32" s="9"/>
      <c r="C32" s="13"/>
      <c r="D32" s="13"/>
      <c r="E32" s="14"/>
      <c r="F32" s="13"/>
    </row>
    <row r="33" customFormat="false" ht="15" hidden="false" customHeight="true" outlineLevel="0" collapsed="false">
      <c r="A33" s="10" t="n">
        <v>30</v>
      </c>
      <c r="B33" s="9"/>
      <c r="C33" s="13"/>
      <c r="D33" s="13"/>
      <c r="E33" s="14"/>
      <c r="F33" s="1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24" min="4" style="1" width="8"/>
    <col collapsed="false" customWidth="true" hidden="false" outlineLevel="0" max="27" min="25" style="1" width="11"/>
  </cols>
  <sheetData>
    <row r="1" customFormat="false" ht="15" hidden="false" customHeight="true" outlineLevel="0" collapsed="false">
      <c r="A1" s="12" t="s">
        <v>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customFormat="false" ht="26.25" hidden="false" customHeight="true" outlineLevel="0" collapsed="false">
      <c r="A2" s="6" t="s">
        <v>31</v>
      </c>
      <c r="B2" s="6" t="s">
        <v>47</v>
      </c>
      <c r="C2" s="6" t="s">
        <v>33</v>
      </c>
      <c r="D2" s="6" t="s">
        <v>48</v>
      </c>
      <c r="E2" s="15" t="str">
        <f aca="false">Настройки!$B$7</f>
        <v>Конструкторское бюро</v>
      </c>
      <c r="F2" s="15"/>
      <c r="G2" s="16" t="str">
        <f aca="false">Настройки!$B$8</f>
        <v>Снабжение</v>
      </c>
      <c r="H2" s="16"/>
      <c r="I2" s="17" t="str">
        <f aca="false">Настройки!$B$9</f>
        <v>Лазерная резка</v>
      </c>
      <c r="J2" s="17"/>
      <c r="K2" s="18" t="str">
        <f aca="false">Настройки!$B$10</f>
        <v>Гибка</v>
      </c>
      <c r="L2" s="18"/>
      <c r="M2" s="19" t="str">
        <f aca="false">Настройки!$B$11</f>
        <v>Механообработка</v>
      </c>
      <c r="N2" s="19"/>
      <c r="O2" s="20" t="str">
        <f aca="false">Настройки!$B$12</f>
        <v>Сварка</v>
      </c>
      <c r="P2" s="20"/>
      <c r="Q2" s="21" t="str">
        <f aca="false">Настройки!$B$13</f>
        <v>Окраска</v>
      </c>
      <c r="R2" s="21"/>
      <c r="S2" s="22" t="str">
        <f aca="false">Настройки!$B$14</f>
        <v>Сборка</v>
      </c>
      <c r="T2" s="22"/>
      <c r="U2" s="23" t="str">
        <f aca="false">Настройки!$B$15</f>
        <v>Электромонтаж</v>
      </c>
      <c r="V2" s="23"/>
      <c r="W2" s="24" t="str">
        <f aca="false">Настройки!$B$16</f>
        <v>ОТК и склад ГП</v>
      </c>
      <c r="X2" s="24"/>
      <c r="Y2" s="25" t="s">
        <v>49</v>
      </c>
      <c r="Z2" s="25" t="s">
        <v>50</v>
      </c>
      <c r="AA2" s="25" t="s">
        <v>51</v>
      </c>
    </row>
    <row r="3" customFormat="false" ht="15" hidden="false" customHeight="true" outlineLevel="0" collapsed="false">
      <c r="A3" s="6"/>
      <c r="B3" s="6"/>
      <c r="C3" s="6"/>
      <c r="D3" s="6"/>
      <c r="E3" s="26" t="s">
        <v>52</v>
      </c>
      <c r="F3" s="26" t="s">
        <v>53</v>
      </c>
      <c r="G3" s="26" t="s">
        <v>52</v>
      </c>
      <c r="H3" s="26" t="s">
        <v>53</v>
      </c>
      <c r="I3" s="26" t="s">
        <v>52</v>
      </c>
      <c r="J3" s="26" t="s">
        <v>53</v>
      </c>
      <c r="K3" s="26" t="s">
        <v>52</v>
      </c>
      <c r="L3" s="26" t="s">
        <v>53</v>
      </c>
      <c r="M3" s="26" t="s">
        <v>52</v>
      </c>
      <c r="N3" s="26" t="s">
        <v>53</v>
      </c>
      <c r="O3" s="26" t="s">
        <v>52</v>
      </c>
      <c r="P3" s="26" t="s">
        <v>53</v>
      </c>
      <c r="Q3" s="26" t="s">
        <v>52</v>
      </c>
      <c r="R3" s="26" t="s">
        <v>53</v>
      </c>
      <c r="S3" s="26" t="s">
        <v>52</v>
      </c>
      <c r="T3" s="26" t="s">
        <v>53</v>
      </c>
      <c r="U3" s="26" t="s">
        <v>52</v>
      </c>
      <c r="V3" s="26" t="s">
        <v>53</v>
      </c>
      <c r="W3" s="26" t="s">
        <v>52</v>
      </c>
      <c r="X3" s="26" t="s">
        <v>53</v>
      </c>
      <c r="Y3" s="25"/>
      <c r="Z3" s="25"/>
      <c r="AA3" s="25"/>
    </row>
    <row r="4" customFormat="false" ht="15" hidden="false" customHeight="true" outlineLevel="0" collapsed="false">
      <c r="A4" s="10" t="n">
        <v>1</v>
      </c>
      <c r="B4" s="7" t="str">
        <f aca="false">IF('Реестр заказов'!B4="","",'Реестр заказов'!B4)</f>
        <v>26-1817</v>
      </c>
      <c r="C4" s="10" t="str">
        <f aca="false">IF('Реестр заказов'!C4="","",'Реестр заказов'!C4)</f>
        <v>Шкаф РУНН</v>
      </c>
      <c r="D4" s="27" t="n">
        <f aca="false">IF('Реестр заказов'!E4="","",'Реестр заказов'!E4)</f>
        <v>46232</v>
      </c>
      <c r="E4" s="28" t="n">
        <f aca="false">IF($B4="","",IF(_xlfn.MINIFS('У1 Ввод'!$D$12:$D$251,'У1 Ввод'!$B$12:$B$251,$B4)=0,"",_xlfn.MINIFS('У1 Ввод'!$D$12:$D$251,'У1 Ввод'!$B$12:$B$251,$B4)))</f>
        <v>46204</v>
      </c>
      <c r="F4" s="28" t="n">
        <f aca="false">IF($B4="","",IF(_xlfn.MAXIFS('У1 Ввод'!$F$12:$F$251,'У1 Ввод'!$B$12:$B$251,$B4)=0,"",_xlfn.MAXIFS('У1 Ввод'!$F$12:$F$251,'У1 Ввод'!$B$12:$B$251,$B4)))</f>
        <v>46206</v>
      </c>
      <c r="G4" s="28" t="n">
        <f aca="false">IF($B4="","",IF(_xlfn.MINIFS('У2 Ввод'!$D$12:$D$251,'У2 Ввод'!$B$12:$B$251,$B4)=0,"",_xlfn.MINIFS('У2 Ввод'!$D$12:$D$251,'У2 Ввод'!$B$12:$B$251,$B4)))</f>
        <v>46206</v>
      </c>
      <c r="H4" s="28" t="n">
        <f aca="false">IF($B4="","",IF(_xlfn.MAXIFS('У2 Ввод'!$F$12:$F$251,'У2 Ввод'!$B$12:$B$251,$B4)=0,"",_xlfn.MAXIFS('У2 Ввод'!$F$12:$F$251,'У2 Ввод'!$B$12:$B$251,$B4)))</f>
        <v>46210</v>
      </c>
      <c r="I4" s="28" t="n">
        <f aca="false">IF($B4="","",IF(_xlfn.MINIFS('У3 Ввод'!$D$12:$D$251,'У3 Ввод'!$B$12:$B$251,$B4)=0,"",_xlfn.MINIFS('У3 Ввод'!$D$12:$D$251,'У3 Ввод'!$B$12:$B$251,$B4)))</f>
        <v>46209</v>
      </c>
      <c r="J4" s="28" t="n">
        <f aca="false">IF($B4="","",IF(_xlfn.MAXIFS('У3 Ввод'!$F$12:$F$251,'У3 Ввод'!$B$12:$B$251,$B4)=0,"",_xlfn.MAXIFS('У3 Ввод'!$F$12:$F$251,'У3 Ввод'!$B$12:$B$251,$B4)))</f>
        <v>46210</v>
      </c>
      <c r="K4" s="28" t="n">
        <f aca="false">IF($B4="","",IF(_xlfn.MINIFS('У4 Ввод'!$D$12:$D$251,'У4 Ввод'!$B$12:$B$251,$B4)=0,"",_xlfn.MINIFS('У4 Ввод'!$D$12:$D$251,'У4 Ввод'!$B$12:$B$251,$B4)))</f>
        <v>46211</v>
      </c>
      <c r="L4" s="28" t="n">
        <f aca="false">IF($B4="","",IF(_xlfn.MAXIFS('У4 Ввод'!$F$12:$F$251,'У4 Ввод'!$B$12:$B$251,$B4)=0,"",_xlfn.MAXIFS('У4 Ввод'!$F$12:$F$251,'У4 Ввод'!$B$12:$B$251,$B4)))</f>
        <v>46212</v>
      </c>
      <c r="M4" s="28" t="n">
        <f aca="false">IF($B4="","",IF(_xlfn.MINIFS('У5 Ввод'!$D$12:$D$251,'У5 Ввод'!$B$12:$B$251,$B4)=0,"",_xlfn.MINIFS('У5 Ввод'!$D$12:$D$251,'У5 Ввод'!$B$12:$B$251,$B4)))</f>
        <v>46211</v>
      </c>
      <c r="N4" s="28" t="n">
        <f aca="false">IF($B4="","",IF(_xlfn.MAXIFS('У5 Ввод'!$F$12:$F$251,'У5 Ввод'!$B$12:$B$251,$B4)=0,"",_xlfn.MAXIFS('У5 Ввод'!$F$12:$F$251,'У5 Ввод'!$B$12:$B$251,$B4)))</f>
        <v>46212</v>
      </c>
      <c r="O4" s="28" t="n">
        <f aca="false">IF($B4="","",IF(_xlfn.MINIFS('У6 Ввод'!$D$12:$D$251,'У6 Ввод'!$B$12:$B$251,$B4)=0,"",_xlfn.MINIFS('У6 Ввод'!$D$12:$D$251,'У6 Ввод'!$B$12:$B$251,$B4)))</f>
        <v>46210</v>
      </c>
      <c r="P4" s="28" t="n">
        <f aca="false">IF($B4="","",IF(_xlfn.MAXIFS('У6 Ввод'!$F$12:$F$251,'У6 Ввод'!$B$12:$B$251,$B4)=0,"",_xlfn.MAXIFS('У6 Ввод'!$F$12:$F$251,'У6 Ввод'!$B$12:$B$251,$B4)))</f>
        <v>46231</v>
      </c>
      <c r="Q4" s="28" t="n">
        <f aca="false">IF($B4="","",IF(_xlfn.MINIFS('У7 Ввод'!$D$12:$D$251,'У7 Ввод'!$B$12:$B$251,$B4)=0,"",_xlfn.MINIFS('У7 Ввод'!$D$12:$D$251,'У7 Ввод'!$B$12:$B$251,$B4)))</f>
        <v>46218</v>
      </c>
      <c r="R4" s="28" t="n">
        <f aca="false">IF($B4="","",IF(_xlfn.MAXIFS('У7 Ввод'!$F$12:$F$251,'У7 Ввод'!$B$12:$B$251,$B4)=0,"",_xlfn.MAXIFS('У7 Ввод'!$F$12:$F$251,'У7 Ввод'!$B$12:$B$251,$B4)))</f>
        <v>46219</v>
      </c>
      <c r="S4" s="28" t="n">
        <f aca="false">IF($B4="","",IF(_xlfn.MINIFS('У8 Ввод'!$D$12:$D$251,'У8 Ввод'!$B$12:$B$251,$B4)=0,"",_xlfn.MINIFS('У8 Ввод'!$D$12:$D$251,'У8 Ввод'!$B$12:$B$251,$B4)))</f>
        <v>46220</v>
      </c>
      <c r="T4" s="28" t="n">
        <f aca="false">IF($B4="","",IF(_xlfn.MAXIFS('У8 Ввод'!$F$12:$F$251,'У8 Ввод'!$B$12:$B$251,$B4)=0,"",_xlfn.MAXIFS('У8 Ввод'!$F$12:$F$251,'У8 Ввод'!$B$12:$B$251,$B4)))</f>
        <v>46224</v>
      </c>
      <c r="U4" s="28" t="n">
        <f aca="false">IF($B4="","",IF(_xlfn.MINIFS('У9 Ввод'!$D$12:$D$251,'У9 Ввод'!$B$12:$B$251,$B4)=0,"",_xlfn.MINIFS('У9 Ввод'!$D$12:$D$251,'У9 Ввод'!$B$12:$B$251,$B4)))</f>
        <v>46225</v>
      </c>
      <c r="V4" s="28" t="n">
        <f aca="false">IF($B4="","",IF(_xlfn.MAXIFS('У9 Ввод'!$F$12:$F$251,'У9 Ввод'!$B$12:$B$251,$B4)=0,"",_xlfn.MAXIFS('У9 Ввод'!$F$12:$F$251,'У9 Ввод'!$B$12:$B$251,$B4)))</f>
        <v>46227</v>
      </c>
      <c r="W4" s="28" t="n">
        <f aca="false">IF($B4="","",IF(_xlfn.MINIFS('У10 Ввод'!$D$12:$D$251,'У10 Ввод'!$B$12:$B$251,$B4)=0,"",_xlfn.MINIFS('У10 Ввод'!$D$12:$D$251,'У10 Ввод'!$B$12:$B$251,$B4)))</f>
        <v>46230</v>
      </c>
      <c r="X4" s="28" t="n">
        <f aca="false">IF($B4="","",IF(_xlfn.MAXIFS('У10 Ввод'!$F$12:$F$251,'У10 Ввод'!$B$12:$B$251,$B4)=0,"",_xlfn.MAXIFS('У10 Ввод'!$F$12:$F$251,'У10 Ввод'!$B$12:$B$251,$B4)))</f>
        <v>46231</v>
      </c>
      <c r="Y4" s="29" t="n">
        <f aca="false">IF(COUNT(E4,G4,I4,K4,M4,O4,Q4,S4,U4,W4)=0,"",MIN(E4,G4,I4,K4,M4,O4,Q4,S4,U4,W4))</f>
        <v>46204</v>
      </c>
      <c r="Z4" s="29" t="n">
        <f aca="false">IF(COUNT(F4,H4,J4,L4,N4,P4,R4,T4,V4,X4)=0,"",MAX(F4,H4,J4,L4,N4,P4,R4,T4,V4,X4))</f>
        <v>46231</v>
      </c>
      <c r="AA4" s="7" t="n">
        <f aca="false">IF(OR(Y4="",Z4=""),"",Z4-Y4+1)</f>
        <v>28</v>
      </c>
    </row>
    <row r="5" customFormat="false" ht="15" hidden="false" customHeight="true" outlineLevel="0" collapsed="false">
      <c r="A5" s="10" t="n">
        <v>2</v>
      </c>
      <c r="B5" s="7" t="str">
        <f aca="false">IF('Реестр заказов'!B5="","",'Реестр заказов'!B5)</f>
        <v>26-1455</v>
      </c>
      <c r="C5" s="10" t="str">
        <f aca="false">IF('Реестр заказов'!C5="","",'Реестр заказов'!C5)</f>
        <v>КТП-1000</v>
      </c>
      <c r="D5" s="27" t="n">
        <f aca="false">IF('Реестр заказов'!E5="","",'Реестр заказов'!E5)</f>
        <v>46234</v>
      </c>
      <c r="E5" s="28" t="n">
        <f aca="false">IF($B5="","",IF(_xlfn.MINIFS('У1 Ввод'!$D$12:$D$251,'У1 Ввод'!$B$12:$B$251,$B5)=0,"",_xlfn.MINIFS('У1 Ввод'!$D$12:$D$251,'У1 Ввод'!$B$12:$B$251,$B5)))</f>
        <v>46205</v>
      </c>
      <c r="F5" s="28" t="n">
        <f aca="false">IF($B5="","",IF(_xlfn.MAXIFS('У1 Ввод'!$F$12:$F$251,'У1 Ввод'!$B$12:$B$251,$B5)=0,"",_xlfn.MAXIFS('У1 Ввод'!$F$12:$F$251,'У1 Ввод'!$B$12:$B$251,$B5)))</f>
        <v>46209</v>
      </c>
      <c r="G5" s="28" t="n">
        <f aca="false">IF($B5="","",IF(_xlfn.MINIFS('У2 Ввод'!$D$12:$D$251,'У2 Ввод'!$B$12:$B$251,$B5)=0,"",_xlfn.MINIFS('У2 Ввод'!$D$12:$D$251,'У2 Ввод'!$B$12:$B$251,$B5)))</f>
        <v>46209</v>
      </c>
      <c r="H5" s="28" t="n">
        <f aca="false">IF($B5="","",IF(_xlfn.MAXIFS('У2 Ввод'!$F$12:$F$251,'У2 Ввод'!$B$12:$B$251,$B5)=0,"",_xlfn.MAXIFS('У2 Ввод'!$F$12:$F$251,'У2 Ввод'!$B$12:$B$251,$B5)))</f>
        <v>46210</v>
      </c>
      <c r="I5" s="28" t="n">
        <f aca="false">IF($B5="","",IF(_xlfn.MINIFS('У3 Ввод'!$D$12:$D$251,'У3 Ввод'!$B$12:$B$251,$B5)=0,"",_xlfn.MINIFS('У3 Ввод'!$D$12:$D$251,'У3 Ввод'!$B$12:$B$251,$B5)))</f>
        <v>46210</v>
      </c>
      <c r="J5" s="28" t="n">
        <f aca="false">IF($B5="","",IF(_xlfn.MAXIFS('У3 Ввод'!$F$12:$F$251,'У3 Ввод'!$B$12:$B$251,$B5)=0,"",_xlfn.MAXIFS('У3 Ввод'!$F$12:$F$251,'У3 Ввод'!$B$12:$B$251,$B5)))</f>
        <v>46211</v>
      </c>
      <c r="K5" s="28" t="n">
        <f aca="false">IF($B5="","",IF(_xlfn.MINIFS('У4 Ввод'!$D$12:$D$251,'У4 Ввод'!$B$12:$B$251,$B5)=0,"",_xlfn.MINIFS('У4 Ввод'!$D$12:$D$251,'У4 Ввод'!$B$12:$B$251,$B5)))</f>
        <v>46212</v>
      </c>
      <c r="L5" s="28" t="n">
        <f aca="false">IF($B5="","",IF(_xlfn.MAXIFS('У4 Ввод'!$F$12:$F$251,'У4 Ввод'!$B$12:$B$251,$B5)=0,"",_xlfn.MAXIFS('У4 Ввод'!$F$12:$F$251,'У4 Ввод'!$B$12:$B$251,$B5)))</f>
        <v>46213</v>
      </c>
      <c r="M5" s="28" t="str">
        <f aca="false">IF($B5="","",IF(_xlfn.MINIFS('У5 Ввод'!$D$12:$D$251,'У5 Ввод'!$B$12:$B$251,$B5)=0,"",_xlfn.MINIFS('У5 Ввод'!$D$12:$D$251,'У5 Ввод'!$B$12:$B$251,$B5)))</f>
        <v/>
      </c>
      <c r="N5" s="28" t="str">
        <f aca="false">IF($B5="","",IF(_xlfn.MAXIFS('У5 Ввод'!$F$12:$F$251,'У5 Ввод'!$B$12:$B$251,$B5)=0,"",_xlfn.MAXIFS('У5 Ввод'!$F$12:$F$251,'У5 Ввод'!$B$12:$B$251,$B5)))</f>
        <v/>
      </c>
      <c r="O5" s="28" t="n">
        <f aca="false">IF($B5="","",IF(_xlfn.MINIFS('У6 Ввод'!$D$12:$D$251,'У6 Ввод'!$B$12:$B$251,$B5)=0,"",_xlfn.MINIFS('У6 Ввод'!$D$12:$D$251,'У6 Ввод'!$B$12:$B$251,$B5)))</f>
        <v>46210</v>
      </c>
      <c r="P5" s="28" t="n">
        <f aca="false">IF($B5="","",IF(_xlfn.MAXIFS('У6 Ввод'!$F$12:$F$251,'У6 Ввод'!$B$12:$B$251,$B5)=0,"",_xlfn.MAXIFS('У6 Ввод'!$F$12:$F$251,'У6 Ввод'!$B$12:$B$251,$B5)))</f>
        <v>46231</v>
      </c>
      <c r="Q5" s="28" t="n">
        <f aca="false">IF($B5="","",IF(_xlfn.MINIFS('У7 Ввод'!$D$12:$D$251,'У7 Ввод'!$B$12:$B$251,$B5)=0,"",_xlfn.MINIFS('У7 Ввод'!$D$12:$D$251,'У7 Ввод'!$B$12:$B$251,$B5)))</f>
        <v>46219</v>
      </c>
      <c r="R5" s="28" t="n">
        <f aca="false">IF($B5="","",IF(_xlfn.MAXIFS('У7 Ввод'!$F$12:$F$251,'У7 Ввод'!$B$12:$B$251,$B5)=0,"",_xlfn.MAXIFS('У7 Ввод'!$F$12:$F$251,'У7 Ввод'!$B$12:$B$251,$B5)))</f>
        <v>46220</v>
      </c>
      <c r="S5" s="28" t="n">
        <f aca="false">IF($B5="","",IF(_xlfn.MINIFS('У8 Ввод'!$D$12:$D$251,'У8 Ввод'!$B$12:$B$251,$B5)=0,"",_xlfn.MINIFS('У8 Ввод'!$D$12:$D$251,'У8 Ввод'!$B$12:$B$251,$B5)))</f>
        <v>46223</v>
      </c>
      <c r="T5" s="28" t="n">
        <f aca="false">IF($B5="","",IF(_xlfn.MAXIFS('У8 Ввод'!$F$12:$F$251,'У8 Ввод'!$B$12:$B$251,$B5)=0,"",_xlfn.MAXIFS('У8 Ввод'!$F$12:$F$251,'У8 Ввод'!$B$12:$B$251,$B5)))</f>
        <v>46225</v>
      </c>
      <c r="U5" s="28" t="n">
        <f aca="false">IF($B5="","",IF(_xlfn.MINIFS('У9 Ввод'!$D$12:$D$251,'У9 Ввод'!$B$12:$B$251,$B5)=0,"",_xlfn.MINIFS('У9 Ввод'!$D$12:$D$251,'У9 Ввод'!$B$12:$B$251,$B5)))</f>
        <v>46226</v>
      </c>
      <c r="V5" s="28" t="n">
        <f aca="false">IF($B5="","",IF(_xlfn.MAXIFS('У9 Ввод'!$F$12:$F$251,'У9 Ввод'!$B$12:$B$251,$B5)=0,"",_xlfn.MAXIFS('У9 Ввод'!$F$12:$F$251,'У9 Ввод'!$B$12:$B$251,$B5)))</f>
        <v>46230</v>
      </c>
      <c r="W5" s="28" t="n">
        <f aca="false">IF($B5="","",IF(_xlfn.MINIFS('У10 Ввод'!$D$12:$D$251,'У10 Ввод'!$B$12:$B$251,$B5)=0,"",_xlfn.MINIFS('У10 Ввод'!$D$12:$D$251,'У10 Ввод'!$B$12:$B$251,$B5)))</f>
        <v>46232</v>
      </c>
      <c r="X5" s="28" t="n">
        <f aca="false">IF($B5="","",IF(_xlfn.MAXIFS('У10 Ввод'!$F$12:$F$251,'У10 Ввод'!$B$12:$B$251,$B5)=0,"",_xlfn.MAXIFS('У10 Ввод'!$F$12:$F$251,'У10 Ввод'!$B$12:$B$251,$B5)))</f>
        <v>46233</v>
      </c>
      <c r="Y5" s="29" t="n">
        <f aca="false">IF(COUNT(E5,G5,I5,K5,M5,O5,Q5,S5,U5,W5)=0,"",MIN(E5,G5,I5,K5,M5,O5,Q5,S5,U5,W5))</f>
        <v>46205</v>
      </c>
      <c r="Z5" s="29" t="n">
        <f aca="false">IF(COUNT(F5,H5,J5,L5,N5,P5,R5,T5,V5,X5)=0,"",MAX(F5,H5,J5,L5,N5,P5,R5,T5,V5,X5))</f>
        <v>46233</v>
      </c>
      <c r="AA5" s="7" t="n">
        <f aca="false">IF(OR(Y5="",Z5=""),"",Z5-Y5+1)</f>
        <v>29</v>
      </c>
    </row>
    <row r="6" customFormat="false" ht="15" hidden="false" customHeight="true" outlineLevel="0" collapsed="false">
      <c r="A6" s="10" t="n">
        <v>3</v>
      </c>
      <c r="B6" s="7" t="str">
        <f aca="false">IF('Реестр заказов'!B6="","",'Реестр заказов'!B6)</f>
        <v>26-1905</v>
      </c>
      <c r="C6" s="10" t="str">
        <f aca="false">IF('Реестр заказов'!C6="","",'Реестр заказов'!C6)</f>
        <v>ЩО-70</v>
      </c>
      <c r="D6" s="27" t="n">
        <f aca="false">IF('Реестр заказов'!E6="","",'Реестр заказов'!E6)</f>
        <v>46248</v>
      </c>
      <c r="E6" s="28" t="n">
        <f aca="false">IF($B6="","",IF(_xlfn.MINIFS('У1 Ввод'!$D$12:$D$251,'У1 Ввод'!$B$12:$B$251,$B6)=0,"",_xlfn.MINIFS('У1 Ввод'!$D$12:$D$251,'У1 Ввод'!$B$12:$B$251,$B6)))</f>
        <v>46209</v>
      </c>
      <c r="F6" s="28" t="n">
        <f aca="false">IF($B6="","",IF(_xlfn.MAXIFS('У1 Ввод'!$F$12:$F$251,'У1 Ввод'!$B$12:$B$251,$B6)=0,"",_xlfn.MAXIFS('У1 Ввод'!$F$12:$F$251,'У1 Ввод'!$B$12:$B$251,$B6)))</f>
        <v>46213</v>
      </c>
      <c r="G6" s="28" t="str">
        <f aca="false">IF($B6="","",IF(_xlfn.MINIFS('У2 Ввод'!$D$12:$D$251,'У2 Ввод'!$B$12:$B$251,$B6)=0,"",_xlfn.MINIFS('У2 Ввод'!$D$12:$D$251,'У2 Ввод'!$B$12:$B$251,$B6)))</f>
        <v/>
      </c>
      <c r="H6" s="28" t="str">
        <f aca="false">IF($B6="","",IF(_xlfn.MAXIFS('У2 Ввод'!$F$12:$F$251,'У2 Ввод'!$B$12:$B$251,$B6)=0,"",_xlfn.MAXIFS('У2 Ввод'!$F$12:$F$251,'У2 Ввод'!$B$12:$B$251,$B6)))</f>
        <v/>
      </c>
      <c r="I6" s="28" t="n">
        <f aca="false">IF($B6="","",IF(_xlfn.MINIFS('У3 Ввод'!$D$12:$D$251,'У3 Ввод'!$B$12:$B$251,$B6)=0,"",_xlfn.MINIFS('У3 Ввод'!$D$12:$D$251,'У3 Ввод'!$B$12:$B$251,$B6)))</f>
        <v>46216</v>
      </c>
      <c r="J6" s="28" t="n">
        <f aca="false">IF($B6="","",IF(_xlfn.MAXIFS('У3 Ввод'!$F$12:$F$251,'У3 Ввод'!$B$12:$B$251,$B6)=0,"",_xlfn.MAXIFS('У3 Ввод'!$F$12:$F$251,'У3 Ввод'!$B$12:$B$251,$B6)))</f>
        <v>46217</v>
      </c>
      <c r="K6" s="28" t="str">
        <f aca="false">IF($B6="","",IF(_xlfn.MINIFS('У4 Ввод'!$D$12:$D$251,'У4 Ввод'!$B$12:$B$251,$B6)=0,"",_xlfn.MINIFS('У4 Ввод'!$D$12:$D$251,'У4 Ввод'!$B$12:$B$251,$B6)))</f>
        <v/>
      </c>
      <c r="L6" s="28" t="str">
        <f aca="false">IF($B6="","",IF(_xlfn.MAXIFS('У4 Ввод'!$F$12:$F$251,'У4 Ввод'!$B$12:$B$251,$B6)=0,"",_xlfn.MAXIFS('У4 Ввод'!$F$12:$F$251,'У4 Ввод'!$B$12:$B$251,$B6)))</f>
        <v/>
      </c>
      <c r="M6" s="28" t="str">
        <f aca="false">IF($B6="","",IF(_xlfn.MINIFS('У5 Ввод'!$D$12:$D$251,'У5 Ввод'!$B$12:$B$251,$B6)=0,"",_xlfn.MINIFS('У5 Ввод'!$D$12:$D$251,'У5 Ввод'!$B$12:$B$251,$B6)))</f>
        <v/>
      </c>
      <c r="N6" s="28" t="str">
        <f aca="false">IF($B6="","",IF(_xlfn.MAXIFS('У5 Ввод'!$F$12:$F$251,'У5 Ввод'!$B$12:$B$251,$B6)=0,"",_xlfn.MAXIFS('У5 Ввод'!$F$12:$F$251,'У5 Ввод'!$B$12:$B$251,$B6)))</f>
        <v/>
      </c>
      <c r="O6" s="28" t="n">
        <f aca="false">IF($B6="","",IF(_xlfn.MINIFS('У6 Ввод'!$D$12:$D$251,'У6 Ввод'!$B$12:$B$251,$B6)=0,"",_xlfn.MINIFS('У6 Ввод'!$D$12:$D$251,'У6 Ввод'!$B$12:$B$251,$B6)))</f>
        <v>46223</v>
      </c>
      <c r="P6" s="28" t="n">
        <f aca="false">IF($B6="","",IF(_xlfn.MAXIFS('У6 Ввод'!$F$12:$F$251,'У6 Ввод'!$B$12:$B$251,$B6)=0,"",_xlfn.MAXIFS('У6 Ввод'!$F$12:$F$251,'У6 Ввод'!$B$12:$B$251,$B6)))</f>
        <v>46225</v>
      </c>
      <c r="Q6" s="28" t="str">
        <f aca="false">IF($B6="","",IF(_xlfn.MINIFS('У7 Ввод'!$D$12:$D$251,'У7 Ввод'!$B$12:$B$251,$B6)=0,"",_xlfn.MINIFS('У7 Ввод'!$D$12:$D$251,'У7 Ввод'!$B$12:$B$251,$B6)))</f>
        <v/>
      </c>
      <c r="R6" s="28" t="str">
        <f aca="false">IF($B6="","",IF(_xlfn.MAXIFS('У7 Ввод'!$F$12:$F$251,'У7 Ввод'!$B$12:$B$251,$B6)=0,"",_xlfn.MAXIFS('У7 Ввод'!$F$12:$F$251,'У7 Ввод'!$B$12:$B$251,$B6)))</f>
        <v/>
      </c>
      <c r="S6" s="28" t="str">
        <f aca="false">IF($B6="","",IF(_xlfn.MINIFS('У8 Ввод'!$D$12:$D$251,'У8 Ввод'!$B$12:$B$251,$B6)=0,"",_xlfn.MINIFS('У8 Ввод'!$D$12:$D$251,'У8 Ввод'!$B$12:$B$251,$B6)))</f>
        <v/>
      </c>
      <c r="T6" s="28" t="str">
        <f aca="false">IF($B6="","",IF(_xlfn.MAXIFS('У8 Ввод'!$F$12:$F$251,'У8 Ввод'!$B$12:$B$251,$B6)=0,"",_xlfn.MAXIFS('У8 Ввод'!$F$12:$F$251,'У8 Ввод'!$B$12:$B$251,$B6)))</f>
        <v/>
      </c>
      <c r="U6" s="28" t="str">
        <f aca="false">IF($B6="","",IF(_xlfn.MINIFS('У9 Ввод'!$D$12:$D$251,'У9 Ввод'!$B$12:$B$251,$B6)=0,"",_xlfn.MINIFS('У9 Ввод'!$D$12:$D$251,'У9 Ввод'!$B$12:$B$251,$B6)))</f>
        <v/>
      </c>
      <c r="V6" s="28" t="str">
        <f aca="false">IF($B6="","",IF(_xlfn.MAXIFS('У9 Ввод'!$F$12:$F$251,'У9 Ввод'!$B$12:$B$251,$B6)=0,"",_xlfn.MAXIFS('У9 Ввод'!$F$12:$F$251,'У9 Ввод'!$B$12:$B$251,$B6)))</f>
        <v/>
      </c>
      <c r="W6" s="28" t="n">
        <f aca="false">IF($B6="","",IF(_xlfn.MINIFS('У10 Ввод'!$D$12:$D$251,'У10 Ввод'!$B$12:$B$251,$B6)=0,"",_xlfn.MINIFS('У10 Ввод'!$D$12:$D$251,'У10 Ввод'!$B$12:$B$251,$B6)))</f>
        <v>46233</v>
      </c>
      <c r="X6" s="28" t="n">
        <f aca="false">IF($B6="","",IF(_xlfn.MAXIFS('У10 Ввод'!$F$12:$F$251,'У10 Ввод'!$B$12:$B$251,$B6)=0,"",_xlfn.MAXIFS('У10 Ввод'!$F$12:$F$251,'У10 Ввод'!$B$12:$B$251,$B6)))</f>
        <v>46233</v>
      </c>
      <c r="Y6" s="29" t="n">
        <f aca="false">IF(COUNT(E6,G6,I6,K6,M6,O6,Q6,S6,U6,W6)=0,"",MIN(E6,G6,I6,K6,M6,O6,Q6,S6,U6,W6))</f>
        <v>46209</v>
      </c>
      <c r="Z6" s="29" t="n">
        <f aca="false">IF(COUNT(F6,H6,J6,L6,N6,P6,R6,T6,V6,X6)=0,"",MAX(F6,H6,J6,L6,N6,P6,R6,T6,V6,X6))</f>
        <v>46233</v>
      </c>
      <c r="AA6" s="7" t="n">
        <f aca="false">IF(OR(Y6="",Z6=""),"",Z6-Y6+1)</f>
        <v>25</v>
      </c>
    </row>
    <row r="7" customFormat="false" ht="15" hidden="false" customHeight="true" outlineLevel="0" collapsed="false">
      <c r="A7" s="10" t="n">
        <v>4</v>
      </c>
      <c r="B7" s="7" t="str">
        <f aca="false">IF('Реестр заказов'!B7="","",'Реестр заказов'!B7)</f>
        <v/>
      </c>
      <c r="C7" s="10" t="str">
        <f aca="false">IF('Реестр заказов'!C7="","",'Реестр заказов'!C7)</f>
        <v/>
      </c>
      <c r="D7" s="27" t="str">
        <f aca="false">IF('Реестр заказов'!E7="","",'Реестр заказов'!E7)</f>
        <v/>
      </c>
      <c r="E7" s="28" t="str">
        <f aca="false">IF($B7="","",IF(_xlfn.MINIFS('У1 Ввод'!$D$12:$D$251,'У1 Ввод'!$B$12:$B$251,$B7)=0,"",_xlfn.MINIFS('У1 Ввод'!$D$12:$D$251,'У1 Ввод'!$B$12:$B$251,$B7)))</f>
        <v/>
      </c>
      <c r="F7" s="28" t="str">
        <f aca="false">IF($B7="","",IF(_xlfn.MAXIFS('У1 Ввод'!$F$12:$F$251,'У1 Ввод'!$B$12:$B$251,$B7)=0,"",_xlfn.MAXIFS('У1 Ввод'!$F$12:$F$251,'У1 Ввод'!$B$12:$B$251,$B7)))</f>
        <v/>
      </c>
      <c r="G7" s="28" t="str">
        <f aca="false">IF($B7="","",IF(_xlfn.MINIFS('У2 Ввод'!$D$12:$D$251,'У2 Ввод'!$B$12:$B$251,$B7)=0,"",_xlfn.MINIFS('У2 Ввод'!$D$12:$D$251,'У2 Ввод'!$B$12:$B$251,$B7)))</f>
        <v/>
      </c>
      <c r="H7" s="28" t="str">
        <f aca="false">IF($B7="","",IF(_xlfn.MAXIFS('У2 Ввод'!$F$12:$F$251,'У2 Ввод'!$B$12:$B$251,$B7)=0,"",_xlfn.MAXIFS('У2 Ввод'!$F$12:$F$251,'У2 Ввод'!$B$12:$B$251,$B7)))</f>
        <v/>
      </c>
      <c r="I7" s="28" t="str">
        <f aca="false">IF($B7="","",IF(_xlfn.MINIFS('У3 Ввод'!$D$12:$D$251,'У3 Ввод'!$B$12:$B$251,$B7)=0,"",_xlfn.MINIFS('У3 Ввод'!$D$12:$D$251,'У3 Ввод'!$B$12:$B$251,$B7)))</f>
        <v/>
      </c>
      <c r="J7" s="28" t="str">
        <f aca="false">IF($B7="","",IF(_xlfn.MAXIFS('У3 Ввод'!$F$12:$F$251,'У3 Ввод'!$B$12:$B$251,$B7)=0,"",_xlfn.MAXIFS('У3 Ввод'!$F$12:$F$251,'У3 Ввод'!$B$12:$B$251,$B7)))</f>
        <v/>
      </c>
      <c r="K7" s="28" t="str">
        <f aca="false">IF($B7="","",IF(_xlfn.MINIFS('У4 Ввод'!$D$12:$D$251,'У4 Ввод'!$B$12:$B$251,$B7)=0,"",_xlfn.MINIFS('У4 Ввод'!$D$12:$D$251,'У4 Ввод'!$B$12:$B$251,$B7)))</f>
        <v/>
      </c>
      <c r="L7" s="28" t="str">
        <f aca="false">IF($B7="","",IF(_xlfn.MAXIFS('У4 Ввод'!$F$12:$F$251,'У4 Ввод'!$B$12:$B$251,$B7)=0,"",_xlfn.MAXIFS('У4 Ввод'!$F$12:$F$251,'У4 Ввод'!$B$12:$B$251,$B7)))</f>
        <v/>
      </c>
      <c r="M7" s="28" t="str">
        <f aca="false">IF($B7="","",IF(_xlfn.MINIFS('У5 Ввод'!$D$12:$D$251,'У5 Ввод'!$B$12:$B$251,$B7)=0,"",_xlfn.MINIFS('У5 Ввод'!$D$12:$D$251,'У5 Ввод'!$B$12:$B$251,$B7)))</f>
        <v/>
      </c>
      <c r="N7" s="28" t="str">
        <f aca="false">IF($B7="","",IF(_xlfn.MAXIFS('У5 Ввод'!$F$12:$F$251,'У5 Ввод'!$B$12:$B$251,$B7)=0,"",_xlfn.MAXIFS('У5 Ввод'!$F$12:$F$251,'У5 Ввод'!$B$12:$B$251,$B7)))</f>
        <v/>
      </c>
      <c r="O7" s="28" t="str">
        <f aca="false">IF($B7="","",IF(_xlfn.MINIFS('У6 Ввод'!$D$12:$D$251,'У6 Ввод'!$B$12:$B$251,$B7)=0,"",_xlfn.MINIFS('У6 Ввод'!$D$12:$D$251,'У6 Ввод'!$B$12:$B$251,$B7)))</f>
        <v/>
      </c>
      <c r="P7" s="28" t="str">
        <f aca="false">IF($B7="","",IF(_xlfn.MAXIFS('У6 Ввод'!$F$12:$F$251,'У6 Ввод'!$B$12:$B$251,$B7)=0,"",_xlfn.MAXIFS('У6 Ввод'!$F$12:$F$251,'У6 Ввод'!$B$12:$B$251,$B7)))</f>
        <v/>
      </c>
      <c r="Q7" s="28" t="str">
        <f aca="false">IF($B7="","",IF(_xlfn.MINIFS('У7 Ввод'!$D$12:$D$251,'У7 Ввод'!$B$12:$B$251,$B7)=0,"",_xlfn.MINIFS('У7 Ввод'!$D$12:$D$251,'У7 Ввод'!$B$12:$B$251,$B7)))</f>
        <v/>
      </c>
      <c r="R7" s="28" t="str">
        <f aca="false">IF($B7="","",IF(_xlfn.MAXIFS('У7 Ввод'!$F$12:$F$251,'У7 Ввод'!$B$12:$B$251,$B7)=0,"",_xlfn.MAXIFS('У7 Ввод'!$F$12:$F$251,'У7 Ввод'!$B$12:$B$251,$B7)))</f>
        <v/>
      </c>
      <c r="S7" s="28" t="str">
        <f aca="false">IF($B7="","",IF(_xlfn.MINIFS('У8 Ввод'!$D$12:$D$251,'У8 Ввод'!$B$12:$B$251,$B7)=0,"",_xlfn.MINIFS('У8 Ввод'!$D$12:$D$251,'У8 Ввод'!$B$12:$B$251,$B7)))</f>
        <v/>
      </c>
      <c r="T7" s="28" t="str">
        <f aca="false">IF($B7="","",IF(_xlfn.MAXIFS('У8 Ввод'!$F$12:$F$251,'У8 Ввод'!$B$12:$B$251,$B7)=0,"",_xlfn.MAXIFS('У8 Ввод'!$F$12:$F$251,'У8 Ввод'!$B$12:$B$251,$B7)))</f>
        <v/>
      </c>
      <c r="U7" s="28" t="str">
        <f aca="false">IF($B7="","",IF(_xlfn.MINIFS('У9 Ввод'!$D$12:$D$251,'У9 Ввод'!$B$12:$B$251,$B7)=0,"",_xlfn.MINIFS('У9 Ввод'!$D$12:$D$251,'У9 Ввод'!$B$12:$B$251,$B7)))</f>
        <v/>
      </c>
      <c r="V7" s="28" t="str">
        <f aca="false">IF($B7="","",IF(_xlfn.MAXIFS('У9 Ввод'!$F$12:$F$251,'У9 Ввод'!$B$12:$B$251,$B7)=0,"",_xlfn.MAXIFS('У9 Ввод'!$F$12:$F$251,'У9 Ввод'!$B$12:$B$251,$B7)))</f>
        <v/>
      </c>
      <c r="W7" s="28" t="str">
        <f aca="false">IF($B7="","",IF(_xlfn.MINIFS('У10 Ввод'!$D$12:$D$251,'У10 Ввод'!$B$12:$B$251,$B7)=0,"",_xlfn.MINIFS('У10 Ввод'!$D$12:$D$251,'У10 Ввод'!$B$12:$B$251,$B7)))</f>
        <v/>
      </c>
      <c r="X7" s="28" t="str">
        <f aca="false">IF($B7="","",IF(_xlfn.MAXIFS('У10 Ввод'!$F$12:$F$251,'У10 Ввод'!$B$12:$B$251,$B7)=0,"",_xlfn.MAXIFS('У10 Ввод'!$F$12:$F$251,'У10 Ввод'!$B$12:$B$251,$B7)))</f>
        <v/>
      </c>
      <c r="Y7" s="29" t="str">
        <f aca="false">IF(COUNT(E7,G7,I7,K7,M7,O7,Q7,S7,U7,W7)=0,"",MIN(E7,G7,I7,K7,M7,O7,Q7,S7,U7,W7))</f>
        <v/>
      </c>
      <c r="Z7" s="29" t="str">
        <f aca="false">IF(COUNT(F7,H7,J7,L7,N7,P7,R7,T7,V7,X7)=0,"",MAX(F7,H7,J7,L7,N7,P7,R7,T7,V7,X7))</f>
        <v/>
      </c>
      <c r="AA7" s="7" t="str">
        <f aca="false">IF(OR(Y7="",Z7=""),"",Z7-Y7+1)</f>
        <v/>
      </c>
    </row>
    <row r="8" customFormat="false" ht="15" hidden="false" customHeight="true" outlineLevel="0" collapsed="false">
      <c r="A8" s="10" t="n">
        <v>5</v>
      </c>
      <c r="B8" s="7" t="str">
        <f aca="false">IF('Реестр заказов'!B8="","",'Реестр заказов'!B8)</f>
        <v/>
      </c>
      <c r="C8" s="10" t="str">
        <f aca="false">IF('Реестр заказов'!C8="","",'Реестр заказов'!C8)</f>
        <v/>
      </c>
      <c r="D8" s="27" t="str">
        <f aca="false">IF('Реестр заказов'!E8="","",'Реестр заказов'!E8)</f>
        <v/>
      </c>
      <c r="E8" s="28" t="str">
        <f aca="false">IF($B8="","",IF(_xlfn.MINIFS('У1 Ввод'!$D$12:$D$251,'У1 Ввод'!$B$12:$B$251,$B8)=0,"",_xlfn.MINIFS('У1 Ввод'!$D$12:$D$251,'У1 Ввод'!$B$12:$B$251,$B8)))</f>
        <v/>
      </c>
      <c r="F8" s="28" t="str">
        <f aca="false">IF($B8="","",IF(_xlfn.MAXIFS('У1 Ввод'!$F$12:$F$251,'У1 Ввод'!$B$12:$B$251,$B8)=0,"",_xlfn.MAXIFS('У1 Ввод'!$F$12:$F$251,'У1 Ввод'!$B$12:$B$251,$B8)))</f>
        <v/>
      </c>
      <c r="G8" s="28" t="str">
        <f aca="false">IF($B8="","",IF(_xlfn.MINIFS('У2 Ввод'!$D$12:$D$251,'У2 Ввод'!$B$12:$B$251,$B8)=0,"",_xlfn.MINIFS('У2 Ввод'!$D$12:$D$251,'У2 Ввод'!$B$12:$B$251,$B8)))</f>
        <v/>
      </c>
      <c r="H8" s="28" t="str">
        <f aca="false">IF($B8="","",IF(_xlfn.MAXIFS('У2 Ввод'!$F$12:$F$251,'У2 Ввод'!$B$12:$B$251,$B8)=0,"",_xlfn.MAXIFS('У2 Ввод'!$F$12:$F$251,'У2 Ввод'!$B$12:$B$251,$B8)))</f>
        <v/>
      </c>
      <c r="I8" s="28" t="str">
        <f aca="false">IF($B8="","",IF(_xlfn.MINIFS('У3 Ввод'!$D$12:$D$251,'У3 Ввод'!$B$12:$B$251,$B8)=0,"",_xlfn.MINIFS('У3 Ввод'!$D$12:$D$251,'У3 Ввод'!$B$12:$B$251,$B8)))</f>
        <v/>
      </c>
      <c r="J8" s="28" t="str">
        <f aca="false">IF($B8="","",IF(_xlfn.MAXIFS('У3 Ввод'!$F$12:$F$251,'У3 Ввод'!$B$12:$B$251,$B8)=0,"",_xlfn.MAXIFS('У3 Ввод'!$F$12:$F$251,'У3 Ввод'!$B$12:$B$251,$B8)))</f>
        <v/>
      </c>
      <c r="K8" s="28" t="str">
        <f aca="false">IF($B8="","",IF(_xlfn.MINIFS('У4 Ввод'!$D$12:$D$251,'У4 Ввод'!$B$12:$B$251,$B8)=0,"",_xlfn.MINIFS('У4 Ввод'!$D$12:$D$251,'У4 Ввод'!$B$12:$B$251,$B8)))</f>
        <v/>
      </c>
      <c r="L8" s="28" t="str">
        <f aca="false">IF($B8="","",IF(_xlfn.MAXIFS('У4 Ввод'!$F$12:$F$251,'У4 Ввод'!$B$12:$B$251,$B8)=0,"",_xlfn.MAXIFS('У4 Ввод'!$F$12:$F$251,'У4 Ввод'!$B$12:$B$251,$B8)))</f>
        <v/>
      </c>
      <c r="M8" s="28" t="str">
        <f aca="false">IF($B8="","",IF(_xlfn.MINIFS('У5 Ввод'!$D$12:$D$251,'У5 Ввод'!$B$12:$B$251,$B8)=0,"",_xlfn.MINIFS('У5 Ввод'!$D$12:$D$251,'У5 Ввод'!$B$12:$B$251,$B8)))</f>
        <v/>
      </c>
      <c r="N8" s="28" t="str">
        <f aca="false">IF($B8="","",IF(_xlfn.MAXIFS('У5 Ввод'!$F$12:$F$251,'У5 Ввод'!$B$12:$B$251,$B8)=0,"",_xlfn.MAXIFS('У5 Ввод'!$F$12:$F$251,'У5 Ввод'!$B$12:$B$251,$B8)))</f>
        <v/>
      </c>
      <c r="O8" s="28" t="str">
        <f aca="false">IF($B8="","",IF(_xlfn.MINIFS('У6 Ввод'!$D$12:$D$251,'У6 Ввод'!$B$12:$B$251,$B8)=0,"",_xlfn.MINIFS('У6 Ввод'!$D$12:$D$251,'У6 Ввод'!$B$12:$B$251,$B8)))</f>
        <v/>
      </c>
      <c r="P8" s="28" t="str">
        <f aca="false">IF($B8="","",IF(_xlfn.MAXIFS('У6 Ввод'!$F$12:$F$251,'У6 Ввод'!$B$12:$B$251,$B8)=0,"",_xlfn.MAXIFS('У6 Ввод'!$F$12:$F$251,'У6 Ввод'!$B$12:$B$251,$B8)))</f>
        <v/>
      </c>
      <c r="Q8" s="28" t="str">
        <f aca="false">IF($B8="","",IF(_xlfn.MINIFS('У7 Ввод'!$D$12:$D$251,'У7 Ввод'!$B$12:$B$251,$B8)=0,"",_xlfn.MINIFS('У7 Ввод'!$D$12:$D$251,'У7 Ввод'!$B$12:$B$251,$B8)))</f>
        <v/>
      </c>
      <c r="R8" s="28" t="str">
        <f aca="false">IF($B8="","",IF(_xlfn.MAXIFS('У7 Ввод'!$F$12:$F$251,'У7 Ввод'!$B$12:$B$251,$B8)=0,"",_xlfn.MAXIFS('У7 Ввод'!$F$12:$F$251,'У7 Ввод'!$B$12:$B$251,$B8)))</f>
        <v/>
      </c>
      <c r="S8" s="28" t="str">
        <f aca="false">IF($B8="","",IF(_xlfn.MINIFS('У8 Ввод'!$D$12:$D$251,'У8 Ввод'!$B$12:$B$251,$B8)=0,"",_xlfn.MINIFS('У8 Ввод'!$D$12:$D$251,'У8 Ввод'!$B$12:$B$251,$B8)))</f>
        <v/>
      </c>
      <c r="T8" s="28" t="str">
        <f aca="false">IF($B8="","",IF(_xlfn.MAXIFS('У8 Ввод'!$F$12:$F$251,'У8 Ввод'!$B$12:$B$251,$B8)=0,"",_xlfn.MAXIFS('У8 Ввод'!$F$12:$F$251,'У8 Ввод'!$B$12:$B$251,$B8)))</f>
        <v/>
      </c>
      <c r="U8" s="28" t="str">
        <f aca="false">IF($B8="","",IF(_xlfn.MINIFS('У9 Ввод'!$D$12:$D$251,'У9 Ввод'!$B$12:$B$251,$B8)=0,"",_xlfn.MINIFS('У9 Ввод'!$D$12:$D$251,'У9 Ввод'!$B$12:$B$251,$B8)))</f>
        <v/>
      </c>
      <c r="V8" s="28" t="str">
        <f aca="false">IF($B8="","",IF(_xlfn.MAXIFS('У9 Ввод'!$F$12:$F$251,'У9 Ввод'!$B$12:$B$251,$B8)=0,"",_xlfn.MAXIFS('У9 Ввод'!$F$12:$F$251,'У9 Ввод'!$B$12:$B$251,$B8)))</f>
        <v/>
      </c>
      <c r="W8" s="28" t="str">
        <f aca="false">IF($B8="","",IF(_xlfn.MINIFS('У10 Ввод'!$D$12:$D$251,'У10 Ввод'!$B$12:$B$251,$B8)=0,"",_xlfn.MINIFS('У10 Ввод'!$D$12:$D$251,'У10 Ввод'!$B$12:$B$251,$B8)))</f>
        <v/>
      </c>
      <c r="X8" s="28" t="str">
        <f aca="false">IF($B8="","",IF(_xlfn.MAXIFS('У10 Ввод'!$F$12:$F$251,'У10 Ввод'!$B$12:$B$251,$B8)=0,"",_xlfn.MAXIFS('У10 Ввод'!$F$12:$F$251,'У10 Ввод'!$B$12:$B$251,$B8)))</f>
        <v/>
      </c>
      <c r="Y8" s="29" t="str">
        <f aca="false">IF(COUNT(E8,G8,I8,K8,M8,O8,Q8,S8,U8,W8)=0,"",MIN(E8,G8,I8,K8,M8,O8,Q8,S8,U8,W8))</f>
        <v/>
      </c>
      <c r="Z8" s="29" t="str">
        <f aca="false">IF(COUNT(F8,H8,J8,L8,N8,P8,R8,T8,V8,X8)=0,"",MAX(F8,H8,J8,L8,N8,P8,R8,T8,V8,X8))</f>
        <v/>
      </c>
      <c r="AA8" s="7" t="str">
        <f aca="false">IF(OR(Y8="",Z8=""),"",Z8-Y8+1)</f>
        <v/>
      </c>
    </row>
    <row r="9" customFormat="false" ht="15" hidden="false" customHeight="true" outlineLevel="0" collapsed="false">
      <c r="A9" s="10" t="n">
        <v>6</v>
      </c>
      <c r="B9" s="7" t="str">
        <f aca="false">IF('Реестр заказов'!B9="","",'Реестр заказов'!B9)</f>
        <v/>
      </c>
      <c r="C9" s="10" t="str">
        <f aca="false">IF('Реестр заказов'!C9="","",'Реестр заказов'!C9)</f>
        <v/>
      </c>
      <c r="D9" s="27" t="str">
        <f aca="false">IF('Реестр заказов'!E9="","",'Реестр заказов'!E9)</f>
        <v/>
      </c>
      <c r="E9" s="28" t="str">
        <f aca="false">IF($B9="","",IF(_xlfn.MINIFS('У1 Ввод'!$D$12:$D$251,'У1 Ввод'!$B$12:$B$251,$B9)=0,"",_xlfn.MINIFS('У1 Ввод'!$D$12:$D$251,'У1 Ввод'!$B$12:$B$251,$B9)))</f>
        <v/>
      </c>
      <c r="F9" s="28" t="str">
        <f aca="false">IF($B9="","",IF(_xlfn.MAXIFS('У1 Ввод'!$F$12:$F$251,'У1 Ввод'!$B$12:$B$251,$B9)=0,"",_xlfn.MAXIFS('У1 Ввод'!$F$12:$F$251,'У1 Ввод'!$B$12:$B$251,$B9)))</f>
        <v/>
      </c>
      <c r="G9" s="28" t="str">
        <f aca="false">IF($B9="","",IF(_xlfn.MINIFS('У2 Ввод'!$D$12:$D$251,'У2 Ввод'!$B$12:$B$251,$B9)=0,"",_xlfn.MINIFS('У2 Ввод'!$D$12:$D$251,'У2 Ввод'!$B$12:$B$251,$B9)))</f>
        <v/>
      </c>
      <c r="H9" s="28" t="str">
        <f aca="false">IF($B9="","",IF(_xlfn.MAXIFS('У2 Ввод'!$F$12:$F$251,'У2 Ввод'!$B$12:$B$251,$B9)=0,"",_xlfn.MAXIFS('У2 Ввод'!$F$12:$F$251,'У2 Ввод'!$B$12:$B$251,$B9)))</f>
        <v/>
      </c>
      <c r="I9" s="28" t="str">
        <f aca="false">IF($B9="","",IF(_xlfn.MINIFS('У3 Ввод'!$D$12:$D$251,'У3 Ввод'!$B$12:$B$251,$B9)=0,"",_xlfn.MINIFS('У3 Ввод'!$D$12:$D$251,'У3 Ввод'!$B$12:$B$251,$B9)))</f>
        <v/>
      </c>
      <c r="J9" s="28" t="str">
        <f aca="false">IF($B9="","",IF(_xlfn.MAXIFS('У3 Ввод'!$F$12:$F$251,'У3 Ввод'!$B$12:$B$251,$B9)=0,"",_xlfn.MAXIFS('У3 Ввод'!$F$12:$F$251,'У3 Ввод'!$B$12:$B$251,$B9)))</f>
        <v/>
      </c>
      <c r="K9" s="28" t="str">
        <f aca="false">IF($B9="","",IF(_xlfn.MINIFS('У4 Ввод'!$D$12:$D$251,'У4 Ввод'!$B$12:$B$251,$B9)=0,"",_xlfn.MINIFS('У4 Ввод'!$D$12:$D$251,'У4 Ввод'!$B$12:$B$251,$B9)))</f>
        <v/>
      </c>
      <c r="L9" s="28" t="str">
        <f aca="false">IF($B9="","",IF(_xlfn.MAXIFS('У4 Ввод'!$F$12:$F$251,'У4 Ввод'!$B$12:$B$251,$B9)=0,"",_xlfn.MAXIFS('У4 Ввод'!$F$12:$F$251,'У4 Ввод'!$B$12:$B$251,$B9)))</f>
        <v/>
      </c>
      <c r="M9" s="28" t="str">
        <f aca="false">IF($B9="","",IF(_xlfn.MINIFS('У5 Ввод'!$D$12:$D$251,'У5 Ввод'!$B$12:$B$251,$B9)=0,"",_xlfn.MINIFS('У5 Ввод'!$D$12:$D$251,'У5 Ввод'!$B$12:$B$251,$B9)))</f>
        <v/>
      </c>
      <c r="N9" s="28" t="str">
        <f aca="false">IF($B9="","",IF(_xlfn.MAXIFS('У5 Ввод'!$F$12:$F$251,'У5 Ввод'!$B$12:$B$251,$B9)=0,"",_xlfn.MAXIFS('У5 Ввод'!$F$12:$F$251,'У5 Ввод'!$B$12:$B$251,$B9)))</f>
        <v/>
      </c>
      <c r="O9" s="28" t="str">
        <f aca="false">IF($B9="","",IF(_xlfn.MINIFS('У6 Ввод'!$D$12:$D$251,'У6 Ввод'!$B$12:$B$251,$B9)=0,"",_xlfn.MINIFS('У6 Ввод'!$D$12:$D$251,'У6 Ввод'!$B$12:$B$251,$B9)))</f>
        <v/>
      </c>
      <c r="P9" s="28" t="str">
        <f aca="false">IF($B9="","",IF(_xlfn.MAXIFS('У6 Ввод'!$F$12:$F$251,'У6 Ввод'!$B$12:$B$251,$B9)=0,"",_xlfn.MAXIFS('У6 Ввод'!$F$12:$F$251,'У6 Ввод'!$B$12:$B$251,$B9)))</f>
        <v/>
      </c>
      <c r="Q9" s="28" t="str">
        <f aca="false">IF($B9="","",IF(_xlfn.MINIFS('У7 Ввод'!$D$12:$D$251,'У7 Ввод'!$B$12:$B$251,$B9)=0,"",_xlfn.MINIFS('У7 Ввод'!$D$12:$D$251,'У7 Ввод'!$B$12:$B$251,$B9)))</f>
        <v/>
      </c>
      <c r="R9" s="28" t="str">
        <f aca="false">IF($B9="","",IF(_xlfn.MAXIFS('У7 Ввод'!$F$12:$F$251,'У7 Ввод'!$B$12:$B$251,$B9)=0,"",_xlfn.MAXIFS('У7 Ввод'!$F$12:$F$251,'У7 Ввод'!$B$12:$B$251,$B9)))</f>
        <v/>
      </c>
      <c r="S9" s="28" t="str">
        <f aca="false">IF($B9="","",IF(_xlfn.MINIFS('У8 Ввод'!$D$12:$D$251,'У8 Ввод'!$B$12:$B$251,$B9)=0,"",_xlfn.MINIFS('У8 Ввод'!$D$12:$D$251,'У8 Ввод'!$B$12:$B$251,$B9)))</f>
        <v/>
      </c>
      <c r="T9" s="28" t="str">
        <f aca="false">IF($B9="","",IF(_xlfn.MAXIFS('У8 Ввод'!$F$12:$F$251,'У8 Ввод'!$B$12:$B$251,$B9)=0,"",_xlfn.MAXIFS('У8 Ввод'!$F$12:$F$251,'У8 Ввод'!$B$12:$B$251,$B9)))</f>
        <v/>
      </c>
      <c r="U9" s="28" t="str">
        <f aca="false">IF($B9="","",IF(_xlfn.MINIFS('У9 Ввод'!$D$12:$D$251,'У9 Ввод'!$B$12:$B$251,$B9)=0,"",_xlfn.MINIFS('У9 Ввод'!$D$12:$D$251,'У9 Ввод'!$B$12:$B$251,$B9)))</f>
        <v/>
      </c>
      <c r="V9" s="28" t="str">
        <f aca="false">IF($B9="","",IF(_xlfn.MAXIFS('У9 Ввод'!$F$12:$F$251,'У9 Ввод'!$B$12:$B$251,$B9)=0,"",_xlfn.MAXIFS('У9 Ввод'!$F$12:$F$251,'У9 Ввод'!$B$12:$B$251,$B9)))</f>
        <v/>
      </c>
      <c r="W9" s="28" t="str">
        <f aca="false">IF($B9="","",IF(_xlfn.MINIFS('У10 Ввод'!$D$12:$D$251,'У10 Ввод'!$B$12:$B$251,$B9)=0,"",_xlfn.MINIFS('У10 Ввод'!$D$12:$D$251,'У10 Ввод'!$B$12:$B$251,$B9)))</f>
        <v/>
      </c>
      <c r="X9" s="28" t="str">
        <f aca="false">IF($B9="","",IF(_xlfn.MAXIFS('У10 Ввод'!$F$12:$F$251,'У10 Ввод'!$B$12:$B$251,$B9)=0,"",_xlfn.MAXIFS('У10 Ввод'!$F$12:$F$251,'У10 Ввод'!$B$12:$B$251,$B9)))</f>
        <v/>
      </c>
      <c r="Y9" s="29" t="str">
        <f aca="false">IF(COUNT(E9,G9,I9,K9,M9,O9,Q9,S9,U9,W9)=0,"",MIN(E9,G9,I9,K9,M9,O9,Q9,S9,U9,W9))</f>
        <v/>
      </c>
      <c r="Z9" s="29" t="str">
        <f aca="false">IF(COUNT(F9,H9,J9,L9,N9,P9,R9,T9,V9,X9)=0,"",MAX(F9,H9,J9,L9,N9,P9,R9,T9,V9,X9))</f>
        <v/>
      </c>
      <c r="AA9" s="7" t="str">
        <f aca="false">IF(OR(Y9="",Z9=""),"",Z9-Y9+1)</f>
        <v/>
      </c>
    </row>
    <row r="10" customFormat="false" ht="15" hidden="false" customHeight="true" outlineLevel="0" collapsed="false">
      <c r="A10" s="10" t="n">
        <v>7</v>
      </c>
      <c r="B10" s="7" t="str">
        <f aca="false">IF('Реестр заказов'!B10="","",'Реестр заказов'!B10)</f>
        <v/>
      </c>
      <c r="C10" s="10" t="str">
        <f aca="false">IF('Реестр заказов'!C10="","",'Реестр заказов'!C10)</f>
        <v/>
      </c>
      <c r="D10" s="27" t="str">
        <f aca="false">IF('Реестр заказов'!E10="","",'Реестр заказов'!E10)</f>
        <v/>
      </c>
      <c r="E10" s="28" t="str">
        <f aca="false">IF($B10="","",IF(_xlfn.MINIFS('У1 Ввод'!$D$12:$D$251,'У1 Ввод'!$B$12:$B$251,$B10)=0,"",_xlfn.MINIFS('У1 Ввод'!$D$12:$D$251,'У1 Ввод'!$B$12:$B$251,$B10)))</f>
        <v/>
      </c>
      <c r="F10" s="28" t="str">
        <f aca="false">IF($B10="","",IF(_xlfn.MAXIFS('У1 Ввод'!$F$12:$F$251,'У1 Ввод'!$B$12:$B$251,$B10)=0,"",_xlfn.MAXIFS('У1 Ввод'!$F$12:$F$251,'У1 Ввод'!$B$12:$B$251,$B10)))</f>
        <v/>
      </c>
      <c r="G10" s="28" t="str">
        <f aca="false">IF($B10="","",IF(_xlfn.MINIFS('У2 Ввод'!$D$12:$D$251,'У2 Ввод'!$B$12:$B$251,$B10)=0,"",_xlfn.MINIFS('У2 Ввод'!$D$12:$D$251,'У2 Ввод'!$B$12:$B$251,$B10)))</f>
        <v/>
      </c>
      <c r="H10" s="28" t="str">
        <f aca="false">IF($B10="","",IF(_xlfn.MAXIFS('У2 Ввод'!$F$12:$F$251,'У2 Ввод'!$B$12:$B$251,$B10)=0,"",_xlfn.MAXIFS('У2 Ввод'!$F$12:$F$251,'У2 Ввод'!$B$12:$B$251,$B10)))</f>
        <v/>
      </c>
      <c r="I10" s="28" t="str">
        <f aca="false">IF($B10="","",IF(_xlfn.MINIFS('У3 Ввод'!$D$12:$D$251,'У3 Ввод'!$B$12:$B$251,$B10)=0,"",_xlfn.MINIFS('У3 Ввод'!$D$12:$D$251,'У3 Ввод'!$B$12:$B$251,$B10)))</f>
        <v/>
      </c>
      <c r="J10" s="28" t="str">
        <f aca="false">IF($B10="","",IF(_xlfn.MAXIFS('У3 Ввод'!$F$12:$F$251,'У3 Ввод'!$B$12:$B$251,$B10)=0,"",_xlfn.MAXIFS('У3 Ввод'!$F$12:$F$251,'У3 Ввод'!$B$12:$B$251,$B10)))</f>
        <v/>
      </c>
      <c r="K10" s="28" t="str">
        <f aca="false">IF($B10="","",IF(_xlfn.MINIFS('У4 Ввод'!$D$12:$D$251,'У4 Ввод'!$B$12:$B$251,$B10)=0,"",_xlfn.MINIFS('У4 Ввод'!$D$12:$D$251,'У4 Ввод'!$B$12:$B$251,$B10)))</f>
        <v/>
      </c>
      <c r="L10" s="28" t="str">
        <f aca="false">IF($B10="","",IF(_xlfn.MAXIFS('У4 Ввод'!$F$12:$F$251,'У4 Ввод'!$B$12:$B$251,$B10)=0,"",_xlfn.MAXIFS('У4 Ввод'!$F$12:$F$251,'У4 Ввод'!$B$12:$B$251,$B10)))</f>
        <v/>
      </c>
      <c r="M10" s="28" t="str">
        <f aca="false">IF($B10="","",IF(_xlfn.MINIFS('У5 Ввод'!$D$12:$D$251,'У5 Ввод'!$B$12:$B$251,$B10)=0,"",_xlfn.MINIFS('У5 Ввод'!$D$12:$D$251,'У5 Ввод'!$B$12:$B$251,$B10)))</f>
        <v/>
      </c>
      <c r="N10" s="28" t="str">
        <f aca="false">IF($B10="","",IF(_xlfn.MAXIFS('У5 Ввод'!$F$12:$F$251,'У5 Ввод'!$B$12:$B$251,$B10)=0,"",_xlfn.MAXIFS('У5 Ввод'!$F$12:$F$251,'У5 Ввод'!$B$12:$B$251,$B10)))</f>
        <v/>
      </c>
      <c r="O10" s="28" t="str">
        <f aca="false">IF($B10="","",IF(_xlfn.MINIFS('У6 Ввод'!$D$12:$D$251,'У6 Ввод'!$B$12:$B$251,$B10)=0,"",_xlfn.MINIFS('У6 Ввод'!$D$12:$D$251,'У6 Ввод'!$B$12:$B$251,$B10)))</f>
        <v/>
      </c>
      <c r="P10" s="28" t="str">
        <f aca="false">IF($B10="","",IF(_xlfn.MAXIFS('У6 Ввод'!$F$12:$F$251,'У6 Ввод'!$B$12:$B$251,$B10)=0,"",_xlfn.MAXIFS('У6 Ввод'!$F$12:$F$251,'У6 Ввод'!$B$12:$B$251,$B10)))</f>
        <v/>
      </c>
      <c r="Q10" s="28" t="str">
        <f aca="false">IF($B10="","",IF(_xlfn.MINIFS('У7 Ввод'!$D$12:$D$251,'У7 Ввод'!$B$12:$B$251,$B10)=0,"",_xlfn.MINIFS('У7 Ввод'!$D$12:$D$251,'У7 Ввод'!$B$12:$B$251,$B10)))</f>
        <v/>
      </c>
      <c r="R10" s="28" t="str">
        <f aca="false">IF($B10="","",IF(_xlfn.MAXIFS('У7 Ввод'!$F$12:$F$251,'У7 Ввод'!$B$12:$B$251,$B10)=0,"",_xlfn.MAXIFS('У7 Ввод'!$F$12:$F$251,'У7 Ввод'!$B$12:$B$251,$B10)))</f>
        <v/>
      </c>
      <c r="S10" s="28" t="str">
        <f aca="false">IF($B10="","",IF(_xlfn.MINIFS('У8 Ввод'!$D$12:$D$251,'У8 Ввод'!$B$12:$B$251,$B10)=0,"",_xlfn.MINIFS('У8 Ввод'!$D$12:$D$251,'У8 Ввод'!$B$12:$B$251,$B10)))</f>
        <v/>
      </c>
      <c r="T10" s="28" t="str">
        <f aca="false">IF($B10="","",IF(_xlfn.MAXIFS('У8 Ввод'!$F$12:$F$251,'У8 Ввод'!$B$12:$B$251,$B10)=0,"",_xlfn.MAXIFS('У8 Ввод'!$F$12:$F$251,'У8 Ввод'!$B$12:$B$251,$B10)))</f>
        <v/>
      </c>
      <c r="U10" s="28" t="str">
        <f aca="false">IF($B10="","",IF(_xlfn.MINIFS('У9 Ввод'!$D$12:$D$251,'У9 Ввод'!$B$12:$B$251,$B10)=0,"",_xlfn.MINIFS('У9 Ввод'!$D$12:$D$251,'У9 Ввод'!$B$12:$B$251,$B10)))</f>
        <v/>
      </c>
      <c r="V10" s="28" t="str">
        <f aca="false">IF($B10="","",IF(_xlfn.MAXIFS('У9 Ввод'!$F$12:$F$251,'У9 Ввод'!$B$12:$B$251,$B10)=0,"",_xlfn.MAXIFS('У9 Ввод'!$F$12:$F$251,'У9 Ввод'!$B$12:$B$251,$B10)))</f>
        <v/>
      </c>
      <c r="W10" s="28" t="str">
        <f aca="false">IF($B10="","",IF(_xlfn.MINIFS('У10 Ввод'!$D$12:$D$251,'У10 Ввод'!$B$12:$B$251,$B10)=0,"",_xlfn.MINIFS('У10 Ввод'!$D$12:$D$251,'У10 Ввод'!$B$12:$B$251,$B10)))</f>
        <v/>
      </c>
      <c r="X10" s="28" t="str">
        <f aca="false">IF($B10="","",IF(_xlfn.MAXIFS('У10 Ввод'!$F$12:$F$251,'У10 Ввод'!$B$12:$B$251,$B10)=0,"",_xlfn.MAXIFS('У10 Ввод'!$F$12:$F$251,'У10 Ввод'!$B$12:$B$251,$B10)))</f>
        <v/>
      </c>
      <c r="Y10" s="29" t="str">
        <f aca="false">IF(COUNT(E10,G10,I10,K10,M10,O10,Q10,S10,U10,W10)=0,"",MIN(E10,G10,I10,K10,M10,O10,Q10,S10,U10,W10))</f>
        <v/>
      </c>
      <c r="Z10" s="29" t="str">
        <f aca="false">IF(COUNT(F10,H10,J10,L10,N10,P10,R10,T10,V10,X10)=0,"",MAX(F10,H10,J10,L10,N10,P10,R10,T10,V10,X10))</f>
        <v/>
      </c>
      <c r="AA10" s="7" t="str">
        <f aca="false">IF(OR(Y10="",Z10=""),"",Z10-Y10+1)</f>
        <v/>
      </c>
    </row>
    <row r="11" customFormat="false" ht="15" hidden="false" customHeight="true" outlineLevel="0" collapsed="false">
      <c r="A11" s="10" t="n">
        <v>8</v>
      </c>
      <c r="B11" s="7" t="str">
        <f aca="false">IF('Реестр заказов'!B11="","",'Реестр заказов'!B11)</f>
        <v/>
      </c>
      <c r="C11" s="10" t="str">
        <f aca="false">IF('Реестр заказов'!C11="","",'Реестр заказов'!C11)</f>
        <v/>
      </c>
      <c r="D11" s="27" t="str">
        <f aca="false">IF('Реестр заказов'!E11="","",'Реестр заказов'!E11)</f>
        <v/>
      </c>
      <c r="E11" s="28" t="str">
        <f aca="false">IF($B11="","",IF(_xlfn.MINIFS('У1 Ввод'!$D$12:$D$251,'У1 Ввод'!$B$12:$B$251,$B11)=0,"",_xlfn.MINIFS('У1 Ввод'!$D$12:$D$251,'У1 Ввод'!$B$12:$B$251,$B11)))</f>
        <v/>
      </c>
      <c r="F11" s="28" t="str">
        <f aca="false">IF($B11="","",IF(_xlfn.MAXIFS('У1 Ввод'!$F$12:$F$251,'У1 Ввод'!$B$12:$B$251,$B11)=0,"",_xlfn.MAXIFS('У1 Ввод'!$F$12:$F$251,'У1 Ввод'!$B$12:$B$251,$B11)))</f>
        <v/>
      </c>
      <c r="G11" s="28" t="str">
        <f aca="false">IF($B11="","",IF(_xlfn.MINIFS('У2 Ввод'!$D$12:$D$251,'У2 Ввод'!$B$12:$B$251,$B11)=0,"",_xlfn.MINIFS('У2 Ввод'!$D$12:$D$251,'У2 Ввод'!$B$12:$B$251,$B11)))</f>
        <v/>
      </c>
      <c r="H11" s="28" t="str">
        <f aca="false">IF($B11="","",IF(_xlfn.MAXIFS('У2 Ввод'!$F$12:$F$251,'У2 Ввод'!$B$12:$B$251,$B11)=0,"",_xlfn.MAXIFS('У2 Ввод'!$F$12:$F$251,'У2 Ввод'!$B$12:$B$251,$B11)))</f>
        <v/>
      </c>
      <c r="I11" s="28" t="str">
        <f aca="false">IF($B11="","",IF(_xlfn.MINIFS('У3 Ввод'!$D$12:$D$251,'У3 Ввод'!$B$12:$B$251,$B11)=0,"",_xlfn.MINIFS('У3 Ввод'!$D$12:$D$251,'У3 Ввод'!$B$12:$B$251,$B11)))</f>
        <v/>
      </c>
      <c r="J11" s="28" t="str">
        <f aca="false">IF($B11="","",IF(_xlfn.MAXIFS('У3 Ввод'!$F$12:$F$251,'У3 Ввод'!$B$12:$B$251,$B11)=0,"",_xlfn.MAXIFS('У3 Ввод'!$F$12:$F$251,'У3 Ввод'!$B$12:$B$251,$B11)))</f>
        <v/>
      </c>
      <c r="K11" s="28" t="str">
        <f aca="false">IF($B11="","",IF(_xlfn.MINIFS('У4 Ввод'!$D$12:$D$251,'У4 Ввод'!$B$12:$B$251,$B11)=0,"",_xlfn.MINIFS('У4 Ввод'!$D$12:$D$251,'У4 Ввод'!$B$12:$B$251,$B11)))</f>
        <v/>
      </c>
      <c r="L11" s="28" t="str">
        <f aca="false">IF($B11="","",IF(_xlfn.MAXIFS('У4 Ввод'!$F$12:$F$251,'У4 Ввод'!$B$12:$B$251,$B11)=0,"",_xlfn.MAXIFS('У4 Ввод'!$F$12:$F$251,'У4 Ввод'!$B$12:$B$251,$B11)))</f>
        <v/>
      </c>
      <c r="M11" s="28" t="str">
        <f aca="false">IF($B11="","",IF(_xlfn.MINIFS('У5 Ввод'!$D$12:$D$251,'У5 Ввод'!$B$12:$B$251,$B11)=0,"",_xlfn.MINIFS('У5 Ввод'!$D$12:$D$251,'У5 Ввод'!$B$12:$B$251,$B11)))</f>
        <v/>
      </c>
      <c r="N11" s="28" t="str">
        <f aca="false">IF($B11="","",IF(_xlfn.MAXIFS('У5 Ввод'!$F$12:$F$251,'У5 Ввод'!$B$12:$B$251,$B11)=0,"",_xlfn.MAXIFS('У5 Ввод'!$F$12:$F$251,'У5 Ввод'!$B$12:$B$251,$B11)))</f>
        <v/>
      </c>
      <c r="O11" s="28" t="str">
        <f aca="false">IF($B11="","",IF(_xlfn.MINIFS('У6 Ввод'!$D$12:$D$251,'У6 Ввод'!$B$12:$B$251,$B11)=0,"",_xlfn.MINIFS('У6 Ввод'!$D$12:$D$251,'У6 Ввод'!$B$12:$B$251,$B11)))</f>
        <v/>
      </c>
      <c r="P11" s="28" t="str">
        <f aca="false">IF($B11="","",IF(_xlfn.MAXIFS('У6 Ввод'!$F$12:$F$251,'У6 Ввод'!$B$12:$B$251,$B11)=0,"",_xlfn.MAXIFS('У6 Ввод'!$F$12:$F$251,'У6 Ввод'!$B$12:$B$251,$B11)))</f>
        <v/>
      </c>
      <c r="Q11" s="28" t="str">
        <f aca="false">IF($B11="","",IF(_xlfn.MINIFS('У7 Ввод'!$D$12:$D$251,'У7 Ввод'!$B$12:$B$251,$B11)=0,"",_xlfn.MINIFS('У7 Ввод'!$D$12:$D$251,'У7 Ввод'!$B$12:$B$251,$B11)))</f>
        <v/>
      </c>
      <c r="R11" s="28" t="str">
        <f aca="false">IF($B11="","",IF(_xlfn.MAXIFS('У7 Ввод'!$F$12:$F$251,'У7 Ввод'!$B$12:$B$251,$B11)=0,"",_xlfn.MAXIFS('У7 Ввод'!$F$12:$F$251,'У7 Ввод'!$B$12:$B$251,$B11)))</f>
        <v/>
      </c>
      <c r="S11" s="28" t="str">
        <f aca="false">IF($B11="","",IF(_xlfn.MINIFS('У8 Ввод'!$D$12:$D$251,'У8 Ввод'!$B$12:$B$251,$B11)=0,"",_xlfn.MINIFS('У8 Ввод'!$D$12:$D$251,'У8 Ввод'!$B$12:$B$251,$B11)))</f>
        <v/>
      </c>
      <c r="T11" s="28" t="str">
        <f aca="false">IF($B11="","",IF(_xlfn.MAXIFS('У8 Ввод'!$F$12:$F$251,'У8 Ввод'!$B$12:$B$251,$B11)=0,"",_xlfn.MAXIFS('У8 Ввод'!$F$12:$F$251,'У8 Ввод'!$B$12:$B$251,$B11)))</f>
        <v/>
      </c>
      <c r="U11" s="28" t="str">
        <f aca="false">IF($B11="","",IF(_xlfn.MINIFS('У9 Ввод'!$D$12:$D$251,'У9 Ввод'!$B$12:$B$251,$B11)=0,"",_xlfn.MINIFS('У9 Ввод'!$D$12:$D$251,'У9 Ввод'!$B$12:$B$251,$B11)))</f>
        <v/>
      </c>
      <c r="V11" s="28" t="str">
        <f aca="false">IF($B11="","",IF(_xlfn.MAXIFS('У9 Ввод'!$F$12:$F$251,'У9 Ввод'!$B$12:$B$251,$B11)=0,"",_xlfn.MAXIFS('У9 Ввод'!$F$12:$F$251,'У9 Ввод'!$B$12:$B$251,$B11)))</f>
        <v/>
      </c>
      <c r="W11" s="28" t="str">
        <f aca="false">IF($B11="","",IF(_xlfn.MINIFS('У10 Ввод'!$D$12:$D$251,'У10 Ввод'!$B$12:$B$251,$B11)=0,"",_xlfn.MINIFS('У10 Ввод'!$D$12:$D$251,'У10 Ввод'!$B$12:$B$251,$B11)))</f>
        <v/>
      </c>
      <c r="X11" s="28" t="str">
        <f aca="false">IF($B11="","",IF(_xlfn.MAXIFS('У10 Ввод'!$F$12:$F$251,'У10 Ввод'!$B$12:$B$251,$B11)=0,"",_xlfn.MAXIFS('У10 Ввод'!$F$12:$F$251,'У10 Ввод'!$B$12:$B$251,$B11)))</f>
        <v/>
      </c>
      <c r="Y11" s="29" t="str">
        <f aca="false">IF(COUNT(E11,G11,I11,K11,M11,O11,Q11,S11,U11,W11)=0,"",MIN(E11,G11,I11,K11,M11,O11,Q11,S11,U11,W11))</f>
        <v/>
      </c>
      <c r="Z11" s="29" t="str">
        <f aca="false">IF(COUNT(F11,H11,J11,L11,N11,P11,R11,T11,V11,X11)=0,"",MAX(F11,H11,J11,L11,N11,P11,R11,T11,V11,X11))</f>
        <v/>
      </c>
      <c r="AA11" s="7" t="str">
        <f aca="false">IF(OR(Y11="",Z11=""),"",Z11-Y11+1)</f>
        <v/>
      </c>
    </row>
    <row r="12" customFormat="false" ht="15" hidden="false" customHeight="true" outlineLevel="0" collapsed="false">
      <c r="A12" s="10" t="n">
        <v>9</v>
      </c>
      <c r="B12" s="7" t="str">
        <f aca="false">IF('Реестр заказов'!B12="","",'Реестр заказов'!B12)</f>
        <v/>
      </c>
      <c r="C12" s="10" t="str">
        <f aca="false">IF('Реестр заказов'!C12="","",'Реестр заказов'!C12)</f>
        <v/>
      </c>
      <c r="D12" s="27" t="str">
        <f aca="false">IF('Реестр заказов'!E12="","",'Реестр заказов'!E12)</f>
        <v/>
      </c>
      <c r="E12" s="28" t="str">
        <f aca="false">IF($B12="","",IF(_xlfn.MINIFS('У1 Ввод'!$D$12:$D$251,'У1 Ввод'!$B$12:$B$251,$B12)=0,"",_xlfn.MINIFS('У1 Ввод'!$D$12:$D$251,'У1 Ввод'!$B$12:$B$251,$B12)))</f>
        <v/>
      </c>
      <c r="F12" s="28" t="str">
        <f aca="false">IF($B12="","",IF(_xlfn.MAXIFS('У1 Ввод'!$F$12:$F$251,'У1 Ввод'!$B$12:$B$251,$B12)=0,"",_xlfn.MAXIFS('У1 Ввод'!$F$12:$F$251,'У1 Ввод'!$B$12:$B$251,$B12)))</f>
        <v/>
      </c>
      <c r="G12" s="28" t="str">
        <f aca="false">IF($B12="","",IF(_xlfn.MINIFS('У2 Ввод'!$D$12:$D$251,'У2 Ввод'!$B$12:$B$251,$B12)=0,"",_xlfn.MINIFS('У2 Ввод'!$D$12:$D$251,'У2 Ввод'!$B$12:$B$251,$B12)))</f>
        <v/>
      </c>
      <c r="H12" s="28" t="str">
        <f aca="false">IF($B12="","",IF(_xlfn.MAXIFS('У2 Ввод'!$F$12:$F$251,'У2 Ввод'!$B$12:$B$251,$B12)=0,"",_xlfn.MAXIFS('У2 Ввод'!$F$12:$F$251,'У2 Ввод'!$B$12:$B$251,$B12)))</f>
        <v/>
      </c>
      <c r="I12" s="28" t="str">
        <f aca="false">IF($B12="","",IF(_xlfn.MINIFS('У3 Ввод'!$D$12:$D$251,'У3 Ввод'!$B$12:$B$251,$B12)=0,"",_xlfn.MINIFS('У3 Ввод'!$D$12:$D$251,'У3 Ввод'!$B$12:$B$251,$B12)))</f>
        <v/>
      </c>
      <c r="J12" s="28" t="str">
        <f aca="false">IF($B12="","",IF(_xlfn.MAXIFS('У3 Ввод'!$F$12:$F$251,'У3 Ввод'!$B$12:$B$251,$B12)=0,"",_xlfn.MAXIFS('У3 Ввод'!$F$12:$F$251,'У3 Ввод'!$B$12:$B$251,$B12)))</f>
        <v/>
      </c>
      <c r="K12" s="28" t="str">
        <f aca="false">IF($B12="","",IF(_xlfn.MINIFS('У4 Ввод'!$D$12:$D$251,'У4 Ввод'!$B$12:$B$251,$B12)=0,"",_xlfn.MINIFS('У4 Ввод'!$D$12:$D$251,'У4 Ввод'!$B$12:$B$251,$B12)))</f>
        <v/>
      </c>
      <c r="L12" s="28" t="str">
        <f aca="false">IF($B12="","",IF(_xlfn.MAXIFS('У4 Ввод'!$F$12:$F$251,'У4 Ввод'!$B$12:$B$251,$B12)=0,"",_xlfn.MAXIFS('У4 Ввод'!$F$12:$F$251,'У4 Ввод'!$B$12:$B$251,$B12)))</f>
        <v/>
      </c>
      <c r="M12" s="28" t="str">
        <f aca="false">IF($B12="","",IF(_xlfn.MINIFS('У5 Ввод'!$D$12:$D$251,'У5 Ввод'!$B$12:$B$251,$B12)=0,"",_xlfn.MINIFS('У5 Ввод'!$D$12:$D$251,'У5 Ввод'!$B$12:$B$251,$B12)))</f>
        <v/>
      </c>
      <c r="N12" s="28" t="str">
        <f aca="false">IF($B12="","",IF(_xlfn.MAXIFS('У5 Ввод'!$F$12:$F$251,'У5 Ввод'!$B$12:$B$251,$B12)=0,"",_xlfn.MAXIFS('У5 Ввод'!$F$12:$F$251,'У5 Ввод'!$B$12:$B$251,$B12)))</f>
        <v/>
      </c>
      <c r="O12" s="28" t="str">
        <f aca="false">IF($B12="","",IF(_xlfn.MINIFS('У6 Ввод'!$D$12:$D$251,'У6 Ввод'!$B$12:$B$251,$B12)=0,"",_xlfn.MINIFS('У6 Ввод'!$D$12:$D$251,'У6 Ввод'!$B$12:$B$251,$B12)))</f>
        <v/>
      </c>
      <c r="P12" s="28" t="str">
        <f aca="false">IF($B12="","",IF(_xlfn.MAXIFS('У6 Ввод'!$F$12:$F$251,'У6 Ввод'!$B$12:$B$251,$B12)=0,"",_xlfn.MAXIFS('У6 Ввод'!$F$12:$F$251,'У6 Ввод'!$B$12:$B$251,$B12)))</f>
        <v/>
      </c>
      <c r="Q12" s="28" t="str">
        <f aca="false">IF($B12="","",IF(_xlfn.MINIFS('У7 Ввод'!$D$12:$D$251,'У7 Ввод'!$B$12:$B$251,$B12)=0,"",_xlfn.MINIFS('У7 Ввод'!$D$12:$D$251,'У7 Ввод'!$B$12:$B$251,$B12)))</f>
        <v/>
      </c>
      <c r="R12" s="28" t="str">
        <f aca="false">IF($B12="","",IF(_xlfn.MAXIFS('У7 Ввод'!$F$12:$F$251,'У7 Ввод'!$B$12:$B$251,$B12)=0,"",_xlfn.MAXIFS('У7 Ввод'!$F$12:$F$251,'У7 Ввод'!$B$12:$B$251,$B12)))</f>
        <v/>
      </c>
      <c r="S12" s="28" t="str">
        <f aca="false">IF($B12="","",IF(_xlfn.MINIFS('У8 Ввод'!$D$12:$D$251,'У8 Ввод'!$B$12:$B$251,$B12)=0,"",_xlfn.MINIFS('У8 Ввод'!$D$12:$D$251,'У8 Ввод'!$B$12:$B$251,$B12)))</f>
        <v/>
      </c>
      <c r="T12" s="28" t="str">
        <f aca="false">IF($B12="","",IF(_xlfn.MAXIFS('У8 Ввод'!$F$12:$F$251,'У8 Ввод'!$B$12:$B$251,$B12)=0,"",_xlfn.MAXIFS('У8 Ввод'!$F$12:$F$251,'У8 Ввод'!$B$12:$B$251,$B12)))</f>
        <v/>
      </c>
      <c r="U12" s="28" t="str">
        <f aca="false">IF($B12="","",IF(_xlfn.MINIFS('У9 Ввод'!$D$12:$D$251,'У9 Ввод'!$B$12:$B$251,$B12)=0,"",_xlfn.MINIFS('У9 Ввод'!$D$12:$D$251,'У9 Ввод'!$B$12:$B$251,$B12)))</f>
        <v/>
      </c>
      <c r="V12" s="28" t="str">
        <f aca="false">IF($B12="","",IF(_xlfn.MAXIFS('У9 Ввод'!$F$12:$F$251,'У9 Ввод'!$B$12:$B$251,$B12)=0,"",_xlfn.MAXIFS('У9 Ввод'!$F$12:$F$251,'У9 Ввод'!$B$12:$B$251,$B12)))</f>
        <v/>
      </c>
      <c r="W12" s="28" t="str">
        <f aca="false">IF($B12="","",IF(_xlfn.MINIFS('У10 Ввод'!$D$12:$D$251,'У10 Ввод'!$B$12:$B$251,$B12)=0,"",_xlfn.MINIFS('У10 Ввод'!$D$12:$D$251,'У10 Ввод'!$B$12:$B$251,$B12)))</f>
        <v/>
      </c>
      <c r="X12" s="28" t="str">
        <f aca="false">IF($B12="","",IF(_xlfn.MAXIFS('У10 Ввод'!$F$12:$F$251,'У10 Ввод'!$B$12:$B$251,$B12)=0,"",_xlfn.MAXIFS('У10 Ввод'!$F$12:$F$251,'У10 Ввод'!$B$12:$B$251,$B12)))</f>
        <v/>
      </c>
      <c r="Y12" s="29" t="str">
        <f aca="false">IF(COUNT(E12,G12,I12,K12,M12,O12,Q12,S12,U12,W12)=0,"",MIN(E12,G12,I12,K12,M12,O12,Q12,S12,U12,W12))</f>
        <v/>
      </c>
      <c r="Z12" s="29" t="str">
        <f aca="false">IF(COUNT(F12,H12,J12,L12,N12,P12,R12,T12,V12,X12)=0,"",MAX(F12,H12,J12,L12,N12,P12,R12,T12,V12,X12))</f>
        <v/>
      </c>
      <c r="AA12" s="7" t="str">
        <f aca="false">IF(OR(Y12="",Z12=""),"",Z12-Y12+1)</f>
        <v/>
      </c>
    </row>
    <row r="13" customFormat="false" ht="15" hidden="false" customHeight="true" outlineLevel="0" collapsed="false">
      <c r="A13" s="10" t="n">
        <v>10</v>
      </c>
      <c r="B13" s="7" t="str">
        <f aca="false">IF('Реестр заказов'!B13="","",'Реестр заказов'!B13)</f>
        <v/>
      </c>
      <c r="C13" s="10" t="str">
        <f aca="false">IF('Реестр заказов'!C13="","",'Реестр заказов'!C13)</f>
        <v/>
      </c>
      <c r="D13" s="27" t="str">
        <f aca="false">IF('Реестр заказов'!E13="","",'Реестр заказов'!E13)</f>
        <v/>
      </c>
      <c r="E13" s="28" t="str">
        <f aca="false">IF($B13="","",IF(_xlfn.MINIFS('У1 Ввод'!$D$12:$D$251,'У1 Ввод'!$B$12:$B$251,$B13)=0,"",_xlfn.MINIFS('У1 Ввод'!$D$12:$D$251,'У1 Ввод'!$B$12:$B$251,$B13)))</f>
        <v/>
      </c>
      <c r="F13" s="28" t="str">
        <f aca="false">IF($B13="","",IF(_xlfn.MAXIFS('У1 Ввод'!$F$12:$F$251,'У1 Ввод'!$B$12:$B$251,$B13)=0,"",_xlfn.MAXIFS('У1 Ввод'!$F$12:$F$251,'У1 Ввод'!$B$12:$B$251,$B13)))</f>
        <v/>
      </c>
      <c r="G13" s="28" t="str">
        <f aca="false">IF($B13="","",IF(_xlfn.MINIFS('У2 Ввод'!$D$12:$D$251,'У2 Ввод'!$B$12:$B$251,$B13)=0,"",_xlfn.MINIFS('У2 Ввод'!$D$12:$D$251,'У2 Ввод'!$B$12:$B$251,$B13)))</f>
        <v/>
      </c>
      <c r="H13" s="28" t="str">
        <f aca="false">IF($B13="","",IF(_xlfn.MAXIFS('У2 Ввод'!$F$12:$F$251,'У2 Ввод'!$B$12:$B$251,$B13)=0,"",_xlfn.MAXIFS('У2 Ввод'!$F$12:$F$251,'У2 Ввод'!$B$12:$B$251,$B13)))</f>
        <v/>
      </c>
      <c r="I13" s="28" t="str">
        <f aca="false">IF($B13="","",IF(_xlfn.MINIFS('У3 Ввод'!$D$12:$D$251,'У3 Ввод'!$B$12:$B$251,$B13)=0,"",_xlfn.MINIFS('У3 Ввод'!$D$12:$D$251,'У3 Ввод'!$B$12:$B$251,$B13)))</f>
        <v/>
      </c>
      <c r="J13" s="28" t="str">
        <f aca="false">IF($B13="","",IF(_xlfn.MAXIFS('У3 Ввод'!$F$12:$F$251,'У3 Ввод'!$B$12:$B$251,$B13)=0,"",_xlfn.MAXIFS('У3 Ввод'!$F$12:$F$251,'У3 Ввод'!$B$12:$B$251,$B13)))</f>
        <v/>
      </c>
      <c r="K13" s="28" t="str">
        <f aca="false">IF($B13="","",IF(_xlfn.MINIFS('У4 Ввод'!$D$12:$D$251,'У4 Ввод'!$B$12:$B$251,$B13)=0,"",_xlfn.MINIFS('У4 Ввод'!$D$12:$D$251,'У4 Ввод'!$B$12:$B$251,$B13)))</f>
        <v/>
      </c>
      <c r="L13" s="28" t="str">
        <f aca="false">IF($B13="","",IF(_xlfn.MAXIFS('У4 Ввод'!$F$12:$F$251,'У4 Ввод'!$B$12:$B$251,$B13)=0,"",_xlfn.MAXIFS('У4 Ввод'!$F$12:$F$251,'У4 Ввод'!$B$12:$B$251,$B13)))</f>
        <v/>
      </c>
      <c r="M13" s="28" t="str">
        <f aca="false">IF($B13="","",IF(_xlfn.MINIFS('У5 Ввод'!$D$12:$D$251,'У5 Ввод'!$B$12:$B$251,$B13)=0,"",_xlfn.MINIFS('У5 Ввод'!$D$12:$D$251,'У5 Ввод'!$B$12:$B$251,$B13)))</f>
        <v/>
      </c>
      <c r="N13" s="28" t="str">
        <f aca="false">IF($B13="","",IF(_xlfn.MAXIFS('У5 Ввод'!$F$12:$F$251,'У5 Ввод'!$B$12:$B$251,$B13)=0,"",_xlfn.MAXIFS('У5 Ввод'!$F$12:$F$251,'У5 Ввод'!$B$12:$B$251,$B13)))</f>
        <v/>
      </c>
      <c r="O13" s="28" t="str">
        <f aca="false">IF($B13="","",IF(_xlfn.MINIFS('У6 Ввод'!$D$12:$D$251,'У6 Ввод'!$B$12:$B$251,$B13)=0,"",_xlfn.MINIFS('У6 Ввод'!$D$12:$D$251,'У6 Ввод'!$B$12:$B$251,$B13)))</f>
        <v/>
      </c>
      <c r="P13" s="28" t="str">
        <f aca="false">IF($B13="","",IF(_xlfn.MAXIFS('У6 Ввод'!$F$12:$F$251,'У6 Ввод'!$B$12:$B$251,$B13)=0,"",_xlfn.MAXIFS('У6 Ввод'!$F$12:$F$251,'У6 Ввод'!$B$12:$B$251,$B13)))</f>
        <v/>
      </c>
      <c r="Q13" s="28" t="str">
        <f aca="false">IF($B13="","",IF(_xlfn.MINIFS('У7 Ввод'!$D$12:$D$251,'У7 Ввод'!$B$12:$B$251,$B13)=0,"",_xlfn.MINIFS('У7 Ввод'!$D$12:$D$251,'У7 Ввод'!$B$12:$B$251,$B13)))</f>
        <v/>
      </c>
      <c r="R13" s="28" t="str">
        <f aca="false">IF($B13="","",IF(_xlfn.MAXIFS('У7 Ввод'!$F$12:$F$251,'У7 Ввод'!$B$12:$B$251,$B13)=0,"",_xlfn.MAXIFS('У7 Ввод'!$F$12:$F$251,'У7 Ввод'!$B$12:$B$251,$B13)))</f>
        <v/>
      </c>
      <c r="S13" s="28" t="str">
        <f aca="false">IF($B13="","",IF(_xlfn.MINIFS('У8 Ввод'!$D$12:$D$251,'У8 Ввод'!$B$12:$B$251,$B13)=0,"",_xlfn.MINIFS('У8 Ввод'!$D$12:$D$251,'У8 Ввод'!$B$12:$B$251,$B13)))</f>
        <v/>
      </c>
      <c r="T13" s="28" t="str">
        <f aca="false">IF($B13="","",IF(_xlfn.MAXIFS('У8 Ввод'!$F$12:$F$251,'У8 Ввод'!$B$12:$B$251,$B13)=0,"",_xlfn.MAXIFS('У8 Ввод'!$F$12:$F$251,'У8 Ввод'!$B$12:$B$251,$B13)))</f>
        <v/>
      </c>
      <c r="U13" s="28" t="str">
        <f aca="false">IF($B13="","",IF(_xlfn.MINIFS('У9 Ввод'!$D$12:$D$251,'У9 Ввод'!$B$12:$B$251,$B13)=0,"",_xlfn.MINIFS('У9 Ввод'!$D$12:$D$251,'У9 Ввод'!$B$12:$B$251,$B13)))</f>
        <v/>
      </c>
      <c r="V13" s="28" t="str">
        <f aca="false">IF($B13="","",IF(_xlfn.MAXIFS('У9 Ввод'!$F$12:$F$251,'У9 Ввод'!$B$12:$B$251,$B13)=0,"",_xlfn.MAXIFS('У9 Ввод'!$F$12:$F$251,'У9 Ввод'!$B$12:$B$251,$B13)))</f>
        <v/>
      </c>
      <c r="W13" s="28" t="str">
        <f aca="false">IF($B13="","",IF(_xlfn.MINIFS('У10 Ввод'!$D$12:$D$251,'У10 Ввод'!$B$12:$B$251,$B13)=0,"",_xlfn.MINIFS('У10 Ввод'!$D$12:$D$251,'У10 Ввод'!$B$12:$B$251,$B13)))</f>
        <v/>
      </c>
      <c r="X13" s="28" t="str">
        <f aca="false">IF($B13="","",IF(_xlfn.MAXIFS('У10 Ввод'!$F$12:$F$251,'У10 Ввод'!$B$12:$B$251,$B13)=0,"",_xlfn.MAXIFS('У10 Ввод'!$F$12:$F$251,'У10 Ввод'!$B$12:$B$251,$B13)))</f>
        <v/>
      </c>
      <c r="Y13" s="29" t="str">
        <f aca="false">IF(COUNT(E13,G13,I13,K13,M13,O13,Q13,S13,U13,W13)=0,"",MIN(E13,G13,I13,K13,M13,O13,Q13,S13,U13,W13))</f>
        <v/>
      </c>
      <c r="Z13" s="29" t="str">
        <f aca="false">IF(COUNT(F13,H13,J13,L13,N13,P13,R13,T13,V13,X13)=0,"",MAX(F13,H13,J13,L13,N13,P13,R13,T13,V13,X13))</f>
        <v/>
      </c>
      <c r="AA13" s="7" t="str">
        <f aca="false">IF(OR(Y13="",Z13=""),"",Z13-Y13+1)</f>
        <v/>
      </c>
    </row>
    <row r="14" customFormat="false" ht="15" hidden="false" customHeight="true" outlineLevel="0" collapsed="false">
      <c r="A14" s="10" t="n">
        <v>11</v>
      </c>
      <c r="B14" s="7" t="str">
        <f aca="false">IF('Реестр заказов'!B14="","",'Реестр заказов'!B14)</f>
        <v/>
      </c>
      <c r="C14" s="10" t="str">
        <f aca="false">IF('Реестр заказов'!C14="","",'Реестр заказов'!C14)</f>
        <v/>
      </c>
      <c r="D14" s="27" t="str">
        <f aca="false">IF('Реестр заказов'!E14="","",'Реестр заказов'!E14)</f>
        <v/>
      </c>
      <c r="E14" s="28" t="str">
        <f aca="false">IF($B14="","",IF(_xlfn.MINIFS('У1 Ввод'!$D$12:$D$251,'У1 Ввод'!$B$12:$B$251,$B14)=0,"",_xlfn.MINIFS('У1 Ввод'!$D$12:$D$251,'У1 Ввод'!$B$12:$B$251,$B14)))</f>
        <v/>
      </c>
      <c r="F14" s="28" t="str">
        <f aca="false">IF($B14="","",IF(_xlfn.MAXIFS('У1 Ввод'!$F$12:$F$251,'У1 Ввод'!$B$12:$B$251,$B14)=0,"",_xlfn.MAXIFS('У1 Ввод'!$F$12:$F$251,'У1 Ввод'!$B$12:$B$251,$B14)))</f>
        <v/>
      </c>
      <c r="G14" s="28" t="str">
        <f aca="false">IF($B14="","",IF(_xlfn.MINIFS('У2 Ввод'!$D$12:$D$251,'У2 Ввод'!$B$12:$B$251,$B14)=0,"",_xlfn.MINIFS('У2 Ввод'!$D$12:$D$251,'У2 Ввод'!$B$12:$B$251,$B14)))</f>
        <v/>
      </c>
      <c r="H14" s="28" t="str">
        <f aca="false">IF($B14="","",IF(_xlfn.MAXIFS('У2 Ввод'!$F$12:$F$251,'У2 Ввод'!$B$12:$B$251,$B14)=0,"",_xlfn.MAXIFS('У2 Ввод'!$F$12:$F$251,'У2 Ввод'!$B$12:$B$251,$B14)))</f>
        <v/>
      </c>
      <c r="I14" s="28" t="str">
        <f aca="false">IF($B14="","",IF(_xlfn.MINIFS('У3 Ввод'!$D$12:$D$251,'У3 Ввод'!$B$12:$B$251,$B14)=0,"",_xlfn.MINIFS('У3 Ввод'!$D$12:$D$251,'У3 Ввод'!$B$12:$B$251,$B14)))</f>
        <v/>
      </c>
      <c r="J14" s="28" t="str">
        <f aca="false">IF($B14="","",IF(_xlfn.MAXIFS('У3 Ввод'!$F$12:$F$251,'У3 Ввод'!$B$12:$B$251,$B14)=0,"",_xlfn.MAXIFS('У3 Ввод'!$F$12:$F$251,'У3 Ввод'!$B$12:$B$251,$B14)))</f>
        <v/>
      </c>
      <c r="K14" s="28" t="str">
        <f aca="false">IF($B14="","",IF(_xlfn.MINIFS('У4 Ввод'!$D$12:$D$251,'У4 Ввод'!$B$12:$B$251,$B14)=0,"",_xlfn.MINIFS('У4 Ввод'!$D$12:$D$251,'У4 Ввод'!$B$12:$B$251,$B14)))</f>
        <v/>
      </c>
      <c r="L14" s="28" t="str">
        <f aca="false">IF($B14="","",IF(_xlfn.MAXIFS('У4 Ввод'!$F$12:$F$251,'У4 Ввод'!$B$12:$B$251,$B14)=0,"",_xlfn.MAXIFS('У4 Ввод'!$F$12:$F$251,'У4 Ввод'!$B$12:$B$251,$B14)))</f>
        <v/>
      </c>
      <c r="M14" s="28" t="str">
        <f aca="false">IF($B14="","",IF(_xlfn.MINIFS('У5 Ввод'!$D$12:$D$251,'У5 Ввод'!$B$12:$B$251,$B14)=0,"",_xlfn.MINIFS('У5 Ввод'!$D$12:$D$251,'У5 Ввод'!$B$12:$B$251,$B14)))</f>
        <v/>
      </c>
      <c r="N14" s="28" t="str">
        <f aca="false">IF($B14="","",IF(_xlfn.MAXIFS('У5 Ввод'!$F$12:$F$251,'У5 Ввод'!$B$12:$B$251,$B14)=0,"",_xlfn.MAXIFS('У5 Ввод'!$F$12:$F$251,'У5 Ввод'!$B$12:$B$251,$B14)))</f>
        <v/>
      </c>
      <c r="O14" s="28" t="str">
        <f aca="false">IF($B14="","",IF(_xlfn.MINIFS('У6 Ввод'!$D$12:$D$251,'У6 Ввод'!$B$12:$B$251,$B14)=0,"",_xlfn.MINIFS('У6 Ввод'!$D$12:$D$251,'У6 Ввод'!$B$12:$B$251,$B14)))</f>
        <v/>
      </c>
      <c r="P14" s="28" t="str">
        <f aca="false">IF($B14="","",IF(_xlfn.MAXIFS('У6 Ввод'!$F$12:$F$251,'У6 Ввод'!$B$12:$B$251,$B14)=0,"",_xlfn.MAXIFS('У6 Ввод'!$F$12:$F$251,'У6 Ввод'!$B$12:$B$251,$B14)))</f>
        <v/>
      </c>
      <c r="Q14" s="28" t="str">
        <f aca="false">IF($B14="","",IF(_xlfn.MINIFS('У7 Ввод'!$D$12:$D$251,'У7 Ввод'!$B$12:$B$251,$B14)=0,"",_xlfn.MINIFS('У7 Ввод'!$D$12:$D$251,'У7 Ввод'!$B$12:$B$251,$B14)))</f>
        <v/>
      </c>
      <c r="R14" s="28" t="str">
        <f aca="false">IF($B14="","",IF(_xlfn.MAXIFS('У7 Ввод'!$F$12:$F$251,'У7 Ввод'!$B$12:$B$251,$B14)=0,"",_xlfn.MAXIFS('У7 Ввод'!$F$12:$F$251,'У7 Ввод'!$B$12:$B$251,$B14)))</f>
        <v/>
      </c>
      <c r="S14" s="28" t="str">
        <f aca="false">IF($B14="","",IF(_xlfn.MINIFS('У8 Ввод'!$D$12:$D$251,'У8 Ввод'!$B$12:$B$251,$B14)=0,"",_xlfn.MINIFS('У8 Ввод'!$D$12:$D$251,'У8 Ввод'!$B$12:$B$251,$B14)))</f>
        <v/>
      </c>
      <c r="T14" s="28" t="str">
        <f aca="false">IF($B14="","",IF(_xlfn.MAXIFS('У8 Ввод'!$F$12:$F$251,'У8 Ввод'!$B$12:$B$251,$B14)=0,"",_xlfn.MAXIFS('У8 Ввод'!$F$12:$F$251,'У8 Ввод'!$B$12:$B$251,$B14)))</f>
        <v/>
      </c>
      <c r="U14" s="28" t="str">
        <f aca="false">IF($B14="","",IF(_xlfn.MINIFS('У9 Ввод'!$D$12:$D$251,'У9 Ввод'!$B$12:$B$251,$B14)=0,"",_xlfn.MINIFS('У9 Ввод'!$D$12:$D$251,'У9 Ввод'!$B$12:$B$251,$B14)))</f>
        <v/>
      </c>
      <c r="V14" s="28" t="str">
        <f aca="false">IF($B14="","",IF(_xlfn.MAXIFS('У9 Ввод'!$F$12:$F$251,'У9 Ввод'!$B$12:$B$251,$B14)=0,"",_xlfn.MAXIFS('У9 Ввод'!$F$12:$F$251,'У9 Ввод'!$B$12:$B$251,$B14)))</f>
        <v/>
      </c>
      <c r="W14" s="28" t="str">
        <f aca="false">IF($B14="","",IF(_xlfn.MINIFS('У10 Ввод'!$D$12:$D$251,'У10 Ввод'!$B$12:$B$251,$B14)=0,"",_xlfn.MINIFS('У10 Ввод'!$D$12:$D$251,'У10 Ввод'!$B$12:$B$251,$B14)))</f>
        <v/>
      </c>
      <c r="X14" s="28" t="str">
        <f aca="false">IF($B14="","",IF(_xlfn.MAXIFS('У10 Ввод'!$F$12:$F$251,'У10 Ввод'!$B$12:$B$251,$B14)=0,"",_xlfn.MAXIFS('У10 Ввод'!$F$12:$F$251,'У10 Ввод'!$B$12:$B$251,$B14)))</f>
        <v/>
      </c>
      <c r="Y14" s="29" t="str">
        <f aca="false">IF(COUNT(E14,G14,I14,K14,M14,O14,Q14,S14,U14,W14)=0,"",MIN(E14,G14,I14,K14,M14,O14,Q14,S14,U14,W14))</f>
        <v/>
      </c>
      <c r="Z14" s="29" t="str">
        <f aca="false">IF(COUNT(F14,H14,J14,L14,N14,P14,R14,T14,V14,X14)=0,"",MAX(F14,H14,J14,L14,N14,P14,R14,T14,V14,X14))</f>
        <v/>
      </c>
      <c r="AA14" s="7" t="str">
        <f aca="false">IF(OR(Y14="",Z14=""),"",Z14-Y14+1)</f>
        <v/>
      </c>
    </row>
    <row r="15" customFormat="false" ht="15" hidden="false" customHeight="true" outlineLevel="0" collapsed="false">
      <c r="A15" s="10" t="n">
        <v>12</v>
      </c>
      <c r="B15" s="7" t="str">
        <f aca="false">IF('Реестр заказов'!B15="","",'Реестр заказов'!B15)</f>
        <v/>
      </c>
      <c r="C15" s="10" t="str">
        <f aca="false">IF('Реестр заказов'!C15="","",'Реестр заказов'!C15)</f>
        <v/>
      </c>
      <c r="D15" s="27" t="str">
        <f aca="false">IF('Реестр заказов'!E15="","",'Реестр заказов'!E15)</f>
        <v/>
      </c>
      <c r="E15" s="28" t="str">
        <f aca="false">IF($B15="","",IF(_xlfn.MINIFS('У1 Ввод'!$D$12:$D$251,'У1 Ввод'!$B$12:$B$251,$B15)=0,"",_xlfn.MINIFS('У1 Ввод'!$D$12:$D$251,'У1 Ввод'!$B$12:$B$251,$B15)))</f>
        <v/>
      </c>
      <c r="F15" s="28" t="str">
        <f aca="false">IF($B15="","",IF(_xlfn.MAXIFS('У1 Ввод'!$F$12:$F$251,'У1 Ввод'!$B$12:$B$251,$B15)=0,"",_xlfn.MAXIFS('У1 Ввод'!$F$12:$F$251,'У1 Ввод'!$B$12:$B$251,$B15)))</f>
        <v/>
      </c>
      <c r="G15" s="28" t="str">
        <f aca="false">IF($B15="","",IF(_xlfn.MINIFS('У2 Ввод'!$D$12:$D$251,'У2 Ввод'!$B$12:$B$251,$B15)=0,"",_xlfn.MINIFS('У2 Ввод'!$D$12:$D$251,'У2 Ввод'!$B$12:$B$251,$B15)))</f>
        <v/>
      </c>
      <c r="H15" s="28" t="str">
        <f aca="false">IF($B15="","",IF(_xlfn.MAXIFS('У2 Ввод'!$F$12:$F$251,'У2 Ввод'!$B$12:$B$251,$B15)=0,"",_xlfn.MAXIFS('У2 Ввод'!$F$12:$F$251,'У2 Ввод'!$B$12:$B$251,$B15)))</f>
        <v/>
      </c>
      <c r="I15" s="28" t="str">
        <f aca="false">IF($B15="","",IF(_xlfn.MINIFS('У3 Ввод'!$D$12:$D$251,'У3 Ввод'!$B$12:$B$251,$B15)=0,"",_xlfn.MINIFS('У3 Ввод'!$D$12:$D$251,'У3 Ввод'!$B$12:$B$251,$B15)))</f>
        <v/>
      </c>
      <c r="J15" s="28" t="str">
        <f aca="false">IF($B15="","",IF(_xlfn.MAXIFS('У3 Ввод'!$F$12:$F$251,'У3 Ввод'!$B$12:$B$251,$B15)=0,"",_xlfn.MAXIFS('У3 Ввод'!$F$12:$F$251,'У3 Ввод'!$B$12:$B$251,$B15)))</f>
        <v/>
      </c>
      <c r="K15" s="28" t="str">
        <f aca="false">IF($B15="","",IF(_xlfn.MINIFS('У4 Ввод'!$D$12:$D$251,'У4 Ввод'!$B$12:$B$251,$B15)=0,"",_xlfn.MINIFS('У4 Ввод'!$D$12:$D$251,'У4 Ввод'!$B$12:$B$251,$B15)))</f>
        <v/>
      </c>
      <c r="L15" s="28" t="str">
        <f aca="false">IF($B15="","",IF(_xlfn.MAXIFS('У4 Ввод'!$F$12:$F$251,'У4 Ввод'!$B$12:$B$251,$B15)=0,"",_xlfn.MAXIFS('У4 Ввод'!$F$12:$F$251,'У4 Ввод'!$B$12:$B$251,$B15)))</f>
        <v/>
      </c>
      <c r="M15" s="28" t="str">
        <f aca="false">IF($B15="","",IF(_xlfn.MINIFS('У5 Ввод'!$D$12:$D$251,'У5 Ввод'!$B$12:$B$251,$B15)=0,"",_xlfn.MINIFS('У5 Ввод'!$D$12:$D$251,'У5 Ввод'!$B$12:$B$251,$B15)))</f>
        <v/>
      </c>
      <c r="N15" s="28" t="str">
        <f aca="false">IF($B15="","",IF(_xlfn.MAXIFS('У5 Ввод'!$F$12:$F$251,'У5 Ввод'!$B$12:$B$251,$B15)=0,"",_xlfn.MAXIFS('У5 Ввод'!$F$12:$F$251,'У5 Ввод'!$B$12:$B$251,$B15)))</f>
        <v/>
      </c>
      <c r="O15" s="28" t="str">
        <f aca="false">IF($B15="","",IF(_xlfn.MINIFS('У6 Ввод'!$D$12:$D$251,'У6 Ввод'!$B$12:$B$251,$B15)=0,"",_xlfn.MINIFS('У6 Ввод'!$D$12:$D$251,'У6 Ввод'!$B$12:$B$251,$B15)))</f>
        <v/>
      </c>
      <c r="P15" s="28" t="str">
        <f aca="false">IF($B15="","",IF(_xlfn.MAXIFS('У6 Ввод'!$F$12:$F$251,'У6 Ввод'!$B$12:$B$251,$B15)=0,"",_xlfn.MAXIFS('У6 Ввод'!$F$12:$F$251,'У6 Ввод'!$B$12:$B$251,$B15)))</f>
        <v/>
      </c>
      <c r="Q15" s="28" t="str">
        <f aca="false">IF($B15="","",IF(_xlfn.MINIFS('У7 Ввод'!$D$12:$D$251,'У7 Ввод'!$B$12:$B$251,$B15)=0,"",_xlfn.MINIFS('У7 Ввод'!$D$12:$D$251,'У7 Ввод'!$B$12:$B$251,$B15)))</f>
        <v/>
      </c>
      <c r="R15" s="28" t="str">
        <f aca="false">IF($B15="","",IF(_xlfn.MAXIFS('У7 Ввод'!$F$12:$F$251,'У7 Ввод'!$B$12:$B$251,$B15)=0,"",_xlfn.MAXIFS('У7 Ввод'!$F$12:$F$251,'У7 Ввод'!$B$12:$B$251,$B15)))</f>
        <v/>
      </c>
      <c r="S15" s="28" t="str">
        <f aca="false">IF($B15="","",IF(_xlfn.MINIFS('У8 Ввод'!$D$12:$D$251,'У8 Ввод'!$B$12:$B$251,$B15)=0,"",_xlfn.MINIFS('У8 Ввод'!$D$12:$D$251,'У8 Ввод'!$B$12:$B$251,$B15)))</f>
        <v/>
      </c>
      <c r="T15" s="28" t="str">
        <f aca="false">IF($B15="","",IF(_xlfn.MAXIFS('У8 Ввод'!$F$12:$F$251,'У8 Ввод'!$B$12:$B$251,$B15)=0,"",_xlfn.MAXIFS('У8 Ввод'!$F$12:$F$251,'У8 Ввод'!$B$12:$B$251,$B15)))</f>
        <v/>
      </c>
      <c r="U15" s="28" t="str">
        <f aca="false">IF($B15="","",IF(_xlfn.MINIFS('У9 Ввод'!$D$12:$D$251,'У9 Ввод'!$B$12:$B$251,$B15)=0,"",_xlfn.MINIFS('У9 Ввод'!$D$12:$D$251,'У9 Ввод'!$B$12:$B$251,$B15)))</f>
        <v/>
      </c>
      <c r="V15" s="28" t="str">
        <f aca="false">IF($B15="","",IF(_xlfn.MAXIFS('У9 Ввод'!$F$12:$F$251,'У9 Ввод'!$B$12:$B$251,$B15)=0,"",_xlfn.MAXIFS('У9 Ввод'!$F$12:$F$251,'У9 Ввод'!$B$12:$B$251,$B15)))</f>
        <v/>
      </c>
      <c r="W15" s="28" t="str">
        <f aca="false">IF($B15="","",IF(_xlfn.MINIFS('У10 Ввод'!$D$12:$D$251,'У10 Ввод'!$B$12:$B$251,$B15)=0,"",_xlfn.MINIFS('У10 Ввод'!$D$12:$D$251,'У10 Ввод'!$B$12:$B$251,$B15)))</f>
        <v/>
      </c>
      <c r="X15" s="28" t="str">
        <f aca="false">IF($B15="","",IF(_xlfn.MAXIFS('У10 Ввод'!$F$12:$F$251,'У10 Ввод'!$B$12:$B$251,$B15)=0,"",_xlfn.MAXIFS('У10 Ввод'!$F$12:$F$251,'У10 Ввод'!$B$12:$B$251,$B15)))</f>
        <v/>
      </c>
      <c r="Y15" s="29" t="str">
        <f aca="false">IF(COUNT(E15,G15,I15,K15,M15,O15,Q15,S15,U15,W15)=0,"",MIN(E15,G15,I15,K15,M15,O15,Q15,S15,U15,W15))</f>
        <v/>
      </c>
      <c r="Z15" s="29" t="str">
        <f aca="false">IF(COUNT(F15,H15,J15,L15,N15,P15,R15,T15,V15,X15)=0,"",MAX(F15,H15,J15,L15,N15,P15,R15,T15,V15,X15))</f>
        <v/>
      </c>
      <c r="AA15" s="7" t="str">
        <f aca="false">IF(OR(Y15="",Z15=""),"",Z15-Y15+1)</f>
        <v/>
      </c>
    </row>
    <row r="16" customFormat="false" ht="15" hidden="false" customHeight="true" outlineLevel="0" collapsed="false">
      <c r="A16" s="10" t="n">
        <v>13</v>
      </c>
      <c r="B16" s="7" t="str">
        <f aca="false">IF('Реестр заказов'!B16="","",'Реестр заказов'!B16)</f>
        <v/>
      </c>
      <c r="C16" s="10" t="str">
        <f aca="false">IF('Реестр заказов'!C16="","",'Реестр заказов'!C16)</f>
        <v/>
      </c>
      <c r="D16" s="27" t="str">
        <f aca="false">IF('Реестр заказов'!E16="","",'Реестр заказов'!E16)</f>
        <v/>
      </c>
      <c r="E16" s="28" t="str">
        <f aca="false">IF($B16="","",IF(_xlfn.MINIFS('У1 Ввод'!$D$12:$D$251,'У1 Ввод'!$B$12:$B$251,$B16)=0,"",_xlfn.MINIFS('У1 Ввод'!$D$12:$D$251,'У1 Ввод'!$B$12:$B$251,$B16)))</f>
        <v/>
      </c>
      <c r="F16" s="28" t="str">
        <f aca="false">IF($B16="","",IF(_xlfn.MAXIFS('У1 Ввод'!$F$12:$F$251,'У1 Ввод'!$B$12:$B$251,$B16)=0,"",_xlfn.MAXIFS('У1 Ввод'!$F$12:$F$251,'У1 Ввод'!$B$12:$B$251,$B16)))</f>
        <v/>
      </c>
      <c r="G16" s="28" t="str">
        <f aca="false">IF($B16="","",IF(_xlfn.MINIFS('У2 Ввод'!$D$12:$D$251,'У2 Ввод'!$B$12:$B$251,$B16)=0,"",_xlfn.MINIFS('У2 Ввод'!$D$12:$D$251,'У2 Ввод'!$B$12:$B$251,$B16)))</f>
        <v/>
      </c>
      <c r="H16" s="28" t="str">
        <f aca="false">IF($B16="","",IF(_xlfn.MAXIFS('У2 Ввод'!$F$12:$F$251,'У2 Ввод'!$B$12:$B$251,$B16)=0,"",_xlfn.MAXIFS('У2 Ввод'!$F$12:$F$251,'У2 Ввод'!$B$12:$B$251,$B16)))</f>
        <v/>
      </c>
      <c r="I16" s="28" t="str">
        <f aca="false">IF($B16="","",IF(_xlfn.MINIFS('У3 Ввод'!$D$12:$D$251,'У3 Ввод'!$B$12:$B$251,$B16)=0,"",_xlfn.MINIFS('У3 Ввод'!$D$12:$D$251,'У3 Ввод'!$B$12:$B$251,$B16)))</f>
        <v/>
      </c>
      <c r="J16" s="28" t="str">
        <f aca="false">IF($B16="","",IF(_xlfn.MAXIFS('У3 Ввод'!$F$12:$F$251,'У3 Ввод'!$B$12:$B$251,$B16)=0,"",_xlfn.MAXIFS('У3 Ввод'!$F$12:$F$251,'У3 Ввод'!$B$12:$B$251,$B16)))</f>
        <v/>
      </c>
      <c r="K16" s="28" t="str">
        <f aca="false">IF($B16="","",IF(_xlfn.MINIFS('У4 Ввод'!$D$12:$D$251,'У4 Ввод'!$B$12:$B$251,$B16)=0,"",_xlfn.MINIFS('У4 Ввод'!$D$12:$D$251,'У4 Ввод'!$B$12:$B$251,$B16)))</f>
        <v/>
      </c>
      <c r="L16" s="28" t="str">
        <f aca="false">IF($B16="","",IF(_xlfn.MAXIFS('У4 Ввод'!$F$12:$F$251,'У4 Ввод'!$B$12:$B$251,$B16)=0,"",_xlfn.MAXIFS('У4 Ввод'!$F$12:$F$251,'У4 Ввод'!$B$12:$B$251,$B16)))</f>
        <v/>
      </c>
      <c r="M16" s="28" t="str">
        <f aca="false">IF($B16="","",IF(_xlfn.MINIFS('У5 Ввод'!$D$12:$D$251,'У5 Ввод'!$B$12:$B$251,$B16)=0,"",_xlfn.MINIFS('У5 Ввод'!$D$12:$D$251,'У5 Ввод'!$B$12:$B$251,$B16)))</f>
        <v/>
      </c>
      <c r="N16" s="28" t="str">
        <f aca="false">IF($B16="","",IF(_xlfn.MAXIFS('У5 Ввод'!$F$12:$F$251,'У5 Ввод'!$B$12:$B$251,$B16)=0,"",_xlfn.MAXIFS('У5 Ввод'!$F$12:$F$251,'У5 Ввод'!$B$12:$B$251,$B16)))</f>
        <v/>
      </c>
      <c r="O16" s="28" t="str">
        <f aca="false">IF($B16="","",IF(_xlfn.MINIFS('У6 Ввод'!$D$12:$D$251,'У6 Ввод'!$B$12:$B$251,$B16)=0,"",_xlfn.MINIFS('У6 Ввод'!$D$12:$D$251,'У6 Ввод'!$B$12:$B$251,$B16)))</f>
        <v/>
      </c>
      <c r="P16" s="28" t="str">
        <f aca="false">IF($B16="","",IF(_xlfn.MAXIFS('У6 Ввод'!$F$12:$F$251,'У6 Ввод'!$B$12:$B$251,$B16)=0,"",_xlfn.MAXIFS('У6 Ввод'!$F$12:$F$251,'У6 Ввод'!$B$12:$B$251,$B16)))</f>
        <v/>
      </c>
      <c r="Q16" s="28" t="str">
        <f aca="false">IF($B16="","",IF(_xlfn.MINIFS('У7 Ввод'!$D$12:$D$251,'У7 Ввод'!$B$12:$B$251,$B16)=0,"",_xlfn.MINIFS('У7 Ввод'!$D$12:$D$251,'У7 Ввод'!$B$12:$B$251,$B16)))</f>
        <v/>
      </c>
      <c r="R16" s="28" t="str">
        <f aca="false">IF($B16="","",IF(_xlfn.MAXIFS('У7 Ввод'!$F$12:$F$251,'У7 Ввод'!$B$12:$B$251,$B16)=0,"",_xlfn.MAXIFS('У7 Ввод'!$F$12:$F$251,'У7 Ввод'!$B$12:$B$251,$B16)))</f>
        <v/>
      </c>
      <c r="S16" s="28" t="str">
        <f aca="false">IF($B16="","",IF(_xlfn.MINIFS('У8 Ввод'!$D$12:$D$251,'У8 Ввод'!$B$12:$B$251,$B16)=0,"",_xlfn.MINIFS('У8 Ввод'!$D$12:$D$251,'У8 Ввод'!$B$12:$B$251,$B16)))</f>
        <v/>
      </c>
      <c r="T16" s="28" t="str">
        <f aca="false">IF($B16="","",IF(_xlfn.MAXIFS('У8 Ввод'!$F$12:$F$251,'У8 Ввод'!$B$12:$B$251,$B16)=0,"",_xlfn.MAXIFS('У8 Ввод'!$F$12:$F$251,'У8 Ввод'!$B$12:$B$251,$B16)))</f>
        <v/>
      </c>
      <c r="U16" s="28" t="str">
        <f aca="false">IF($B16="","",IF(_xlfn.MINIFS('У9 Ввод'!$D$12:$D$251,'У9 Ввод'!$B$12:$B$251,$B16)=0,"",_xlfn.MINIFS('У9 Ввод'!$D$12:$D$251,'У9 Ввод'!$B$12:$B$251,$B16)))</f>
        <v/>
      </c>
      <c r="V16" s="28" t="str">
        <f aca="false">IF($B16="","",IF(_xlfn.MAXIFS('У9 Ввод'!$F$12:$F$251,'У9 Ввод'!$B$12:$B$251,$B16)=0,"",_xlfn.MAXIFS('У9 Ввод'!$F$12:$F$251,'У9 Ввод'!$B$12:$B$251,$B16)))</f>
        <v/>
      </c>
      <c r="W16" s="28" t="str">
        <f aca="false">IF($B16="","",IF(_xlfn.MINIFS('У10 Ввод'!$D$12:$D$251,'У10 Ввод'!$B$12:$B$251,$B16)=0,"",_xlfn.MINIFS('У10 Ввод'!$D$12:$D$251,'У10 Ввод'!$B$12:$B$251,$B16)))</f>
        <v/>
      </c>
      <c r="X16" s="28" t="str">
        <f aca="false">IF($B16="","",IF(_xlfn.MAXIFS('У10 Ввод'!$F$12:$F$251,'У10 Ввод'!$B$12:$B$251,$B16)=0,"",_xlfn.MAXIFS('У10 Ввод'!$F$12:$F$251,'У10 Ввод'!$B$12:$B$251,$B16)))</f>
        <v/>
      </c>
      <c r="Y16" s="29" t="str">
        <f aca="false">IF(COUNT(E16,G16,I16,K16,M16,O16,Q16,S16,U16,W16)=0,"",MIN(E16,G16,I16,K16,M16,O16,Q16,S16,U16,W16))</f>
        <v/>
      </c>
      <c r="Z16" s="29" t="str">
        <f aca="false">IF(COUNT(F16,H16,J16,L16,N16,P16,R16,T16,V16,X16)=0,"",MAX(F16,H16,J16,L16,N16,P16,R16,T16,V16,X16))</f>
        <v/>
      </c>
      <c r="AA16" s="7" t="str">
        <f aca="false">IF(OR(Y16="",Z16=""),"",Z16-Y16+1)</f>
        <v/>
      </c>
    </row>
    <row r="17" customFormat="false" ht="15" hidden="false" customHeight="true" outlineLevel="0" collapsed="false">
      <c r="A17" s="10" t="n">
        <v>14</v>
      </c>
      <c r="B17" s="7" t="str">
        <f aca="false">IF('Реестр заказов'!B17="","",'Реестр заказов'!B17)</f>
        <v/>
      </c>
      <c r="C17" s="10" t="str">
        <f aca="false">IF('Реестр заказов'!C17="","",'Реестр заказов'!C17)</f>
        <v/>
      </c>
      <c r="D17" s="27" t="str">
        <f aca="false">IF('Реестр заказов'!E17="","",'Реестр заказов'!E17)</f>
        <v/>
      </c>
      <c r="E17" s="28" t="str">
        <f aca="false">IF($B17="","",IF(_xlfn.MINIFS('У1 Ввод'!$D$12:$D$251,'У1 Ввод'!$B$12:$B$251,$B17)=0,"",_xlfn.MINIFS('У1 Ввод'!$D$12:$D$251,'У1 Ввод'!$B$12:$B$251,$B17)))</f>
        <v/>
      </c>
      <c r="F17" s="28" t="str">
        <f aca="false">IF($B17="","",IF(_xlfn.MAXIFS('У1 Ввод'!$F$12:$F$251,'У1 Ввод'!$B$12:$B$251,$B17)=0,"",_xlfn.MAXIFS('У1 Ввод'!$F$12:$F$251,'У1 Ввод'!$B$12:$B$251,$B17)))</f>
        <v/>
      </c>
      <c r="G17" s="28" t="str">
        <f aca="false">IF($B17="","",IF(_xlfn.MINIFS('У2 Ввод'!$D$12:$D$251,'У2 Ввод'!$B$12:$B$251,$B17)=0,"",_xlfn.MINIFS('У2 Ввод'!$D$12:$D$251,'У2 Ввод'!$B$12:$B$251,$B17)))</f>
        <v/>
      </c>
      <c r="H17" s="28" t="str">
        <f aca="false">IF($B17="","",IF(_xlfn.MAXIFS('У2 Ввод'!$F$12:$F$251,'У2 Ввод'!$B$12:$B$251,$B17)=0,"",_xlfn.MAXIFS('У2 Ввод'!$F$12:$F$251,'У2 Ввод'!$B$12:$B$251,$B17)))</f>
        <v/>
      </c>
      <c r="I17" s="28" t="str">
        <f aca="false">IF($B17="","",IF(_xlfn.MINIFS('У3 Ввод'!$D$12:$D$251,'У3 Ввод'!$B$12:$B$251,$B17)=0,"",_xlfn.MINIFS('У3 Ввод'!$D$12:$D$251,'У3 Ввод'!$B$12:$B$251,$B17)))</f>
        <v/>
      </c>
      <c r="J17" s="28" t="str">
        <f aca="false">IF($B17="","",IF(_xlfn.MAXIFS('У3 Ввод'!$F$12:$F$251,'У3 Ввод'!$B$12:$B$251,$B17)=0,"",_xlfn.MAXIFS('У3 Ввод'!$F$12:$F$251,'У3 Ввод'!$B$12:$B$251,$B17)))</f>
        <v/>
      </c>
      <c r="K17" s="28" t="str">
        <f aca="false">IF($B17="","",IF(_xlfn.MINIFS('У4 Ввод'!$D$12:$D$251,'У4 Ввод'!$B$12:$B$251,$B17)=0,"",_xlfn.MINIFS('У4 Ввод'!$D$12:$D$251,'У4 Ввод'!$B$12:$B$251,$B17)))</f>
        <v/>
      </c>
      <c r="L17" s="28" t="str">
        <f aca="false">IF($B17="","",IF(_xlfn.MAXIFS('У4 Ввод'!$F$12:$F$251,'У4 Ввод'!$B$12:$B$251,$B17)=0,"",_xlfn.MAXIFS('У4 Ввод'!$F$12:$F$251,'У4 Ввод'!$B$12:$B$251,$B17)))</f>
        <v/>
      </c>
      <c r="M17" s="28" t="str">
        <f aca="false">IF($B17="","",IF(_xlfn.MINIFS('У5 Ввод'!$D$12:$D$251,'У5 Ввод'!$B$12:$B$251,$B17)=0,"",_xlfn.MINIFS('У5 Ввод'!$D$12:$D$251,'У5 Ввод'!$B$12:$B$251,$B17)))</f>
        <v/>
      </c>
      <c r="N17" s="28" t="str">
        <f aca="false">IF($B17="","",IF(_xlfn.MAXIFS('У5 Ввод'!$F$12:$F$251,'У5 Ввод'!$B$12:$B$251,$B17)=0,"",_xlfn.MAXIFS('У5 Ввод'!$F$12:$F$251,'У5 Ввод'!$B$12:$B$251,$B17)))</f>
        <v/>
      </c>
      <c r="O17" s="28" t="str">
        <f aca="false">IF($B17="","",IF(_xlfn.MINIFS('У6 Ввод'!$D$12:$D$251,'У6 Ввод'!$B$12:$B$251,$B17)=0,"",_xlfn.MINIFS('У6 Ввод'!$D$12:$D$251,'У6 Ввод'!$B$12:$B$251,$B17)))</f>
        <v/>
      </c>
      <c r="P17" s="28" t="str">
        <f aca="false">IF($B17="","",IF(_xlfn.MAXIFS('У6 Ввод'!$F$12:$F$251,'У6 Ввод'!$B$12:$B$251,$B17)=0,"",_xlfn.MAXIFS('У6 Ввод'!$F$12:$F$251,'У6 Ввод'!$B$12:$B$251,$B17)))</f>
        <v/>
      </c>
      <c r="Q17" s="28" t="str">
        <f aca="false">IF($B17="","",IF(_xlfn.MINIFS('У7 Ввод'!$D$12:$D$251,'У7 Ввод'!$B$12:$B$251,$B17)=0,"",_xlfn.MINIFS('У7 Ввод'!$D$12:$D$251,'У7 Ввод'!$B$12:$B$251,$B17)))</f>
        <v/>
      </c>
      <c r="R17" s="28" t="str">
        <f aca="false">IF($B17="","",IF(_xlfn.MAXIFS('У7 Ввод'!$F$12:$F$251,'У7 Ввод'!$B$12:$B$251,$B17)=0,"",_xlfn.MAXIFS('У7 Ввод'!$F$12:$F$251,'У7 Ввод'!$B$12:$B$251,$B17)))</f>
        <v/>
      </c>
      <c r="S17" s="28" t="str">
        <f aca="false">IF($B17="","",IF(_xlfn.MINIFS('У8 Ввод'!$D$12:$D$251,'У8 Ввод'!$B$12:$B$251,$B17)=0,"",_xlfn.MINIFS('У8 Ввод'!$D$12:$D$251,'У8 Ввод'!$B$12:$B$251,$B17)))</f>
        <v/>
      </c>
      <c r="T17" s="28" t="str">
        <f aca="false">IF($B17="","",IF(_xlfn.MAXIFS('У8 Ввод'!$F$12:$F$251,'У8 Ввод'!$B$12:$B$251,$B17)=0,"",_xlfn.MAXIFS('У8 Ввод'!$F$12:$F$251,'У8 Ввод'!$B$12:$B$251,$B17)))</f>
        <v/>
      </c>
      <c r="U17" s="28" t="str">
        <f aca="false">IF($B17="","",IF(_xlfn.MINIFS('У9 Ввод'!$D$12:$D$251,'У9 Ввод'!$B$12:$B$251,$B17)=0,"",_xlfn.MINIFS('У9 Ввод'!$D$12:$D$251,'У9 Ввод'!$B$12:$B$251,$B17)))</f>
        <v/>
      </c>
      <c r="V17" s="28" t="str">
        <f aca="false">IF($B17="","",IF(_xlfn.MAXIFS('У9 Ввод'!$F$12:$F$251,'У9 Ввод'!$B$12:$B$251,$B17)=0,"",_xlfn.MAXIFS('У9 Ввод'!$F$12:$F$251,'У9 Ввод'!$B$12:$B$251,$B17)))</f>
        <v/>
      </c>
      <c r="W17" s="28" t="str">
        <f aca="false">IF($B17="","",IF(_xlfn.MINIFS('У10 Ввод'!$D$12:$D$251,'У10 Ввод'!$B$12:$B$251,$B17)=0,"",_xlfn.MINIFS('У10 Ввод'!$D$12:$D$251,'У10 Ввод'!$B$12:$B$251,$B17)))</f>
        <v/>
      </c>
      <c r="X17" s="28" t="str">
        <f aca="false">IF($B17="","",IF(_xlfn.MAXIFS('У10 Ввод'!$F$12:$F$251,'У10 Ввод'!$B$12:$B$251,$B17)=0,"",_xlfn.MAXIFS('У10 Ввод'!$F$12:$F$251,'У10 Ввод'!$B$12:$B$251,$B17)))</f>
        <v/>
      </c>
      <c r="Y17" s="29" t="str">
        <f aca="false">IF(COUNT(E17,G17,I17,K17,M17,O17,Q17,S17,U17,W17)=0,"",MIN(E17,G17,I17,K17,M17,O17,Q17,S17,U17,W17))</f>
        <v/>
      </c>
      <c r="Z17" s="29" t="str">
        <f aca="false">IF(COUNT(F17,H17,J17,L17,N17,P17,R17,T17,V17,X17)=0,"",MAX(F17,H17,J17,L17,N17,P17,R17,T17,V17,X17))</f>
        <v/>
      </c>
      <c r="AA17" s="7" t="str">
        <f aca="false">IF(OR(Y17="",Z17=""),"",Z17-Y17+1)</f>
        <v/>
      </c>
    </row>
    <row r="18" customFormat="false" ht="15" hidden="false" customHeight="true" outlineLevel="0" collapsed="false">
      <c r="A18" s="10" t="n">
        <v>15</v>
      </c>
      <c r="B18" s="7" t="str">
        <f aca="false">IF('Реестр заказов'!B18="","",'Реестр заказов'!B18)</f>
        <v/>
      </c>
      <c r="C18" s="10" t="str">
        <f aca="false">IF('Реестр заказов'!C18="","",'Реестр заказов'!C18)</f>
        <v/>
      </c>
      <c r="D18" s="27" t="str">
        <f aca="false">IF('Реестр заказов'!E18="","",'Реестр заказов'!E18)</f>
        <v/>
      </c>
      <c r="E18" s="28" t="str">
        <f aca="false">IF($B18="","",IF(_xlfn.MINIFS('У1 Ввод'!$D$12:$D$251,'У1 Ввод'!$B$12:$B$251,$B18)=0,"",_xlfn.MINIFS('У1 Ввод'!$D$12:$D$251,'У1 Ввод'!$B$12:$B$251,$B18)))</f>
        <v/>
      </c>
      <c r="F18" s="28" t="str">
        <f aca="false">IF($B18="","",IF(_xlfn.MAXIFS('У1 Ввод'!$F$12:$F$251,'У1 Ввод'!$B$12:$B$251,$B18)=0,"",_xlfn.MAXIFS('У1 Ввод'!$F$12:$F$251,'У1 Ввод'!$B$12:$B$251,$B18)))</f>
        <v/>
      </c>
      <c r="G18" s="28" t="str">
        <f aca="false">IF($B18="","",IF(_xlfn.MINIFS('У2 Ввод'!$D$12:$D$251,'У2 Ввод'!$B$12:$B$251,$B18)=0,"",_xlfn.MINIFS('У2 Ввод'!$D$12:$D$251,'У2 Ввод'!$B$12:$B$251,$B18)))</f>
        <v/>
      </c>
      <c r="H18" s="28" t="str">
        <f aca="false">IF($B18="","",IF(_xlfn.MAXIFS('У2 Ввод'!$F$12:$F$251,'У2 Ввод'!$B$12:$B$251,$B18)=0,"",_xlfn.MAXIFS('У2 Ввод'!$F$12:$F$251,'У2 Ввод'!$B$12:$B$251,$B18)))</f>
        <v/>
      </c>
      <c r="I18" s="28" t="str">
        <f aca="false">IF($B18="","",IF(_xlfn.MINIFS('У3 Ввод'!$D$12:$D$251,'У3 Ввод'!$B$12:$B$251,$B18)=0,"",_xlfn.MINIFS('У3 Ввод'!$D$12:$D$251,'У3 Ввод'!$B$12:$B$251,$B18)))</f>
        <v/>
      </c>
      <c r="J18" s="28" t="str">
        <f aca="false">IF($B18="","",IF(_xlfn.MAXIFS('У3 Ввод'!$F$12:$F$251,'У3 Ввод'!$B$12:$B$251,$B18)=0,"",_xlfn.MAXIFS('У3 Ввод'!$F$12:$F$251,'У3 Ввод'!$B$12:$B$251,$B18)))</f>
        <v/>
      </c>
      <c r="K18" s="28" t="str">
        <f aca="false">IF($B18="","",IF(_xlfn.MINIFS('У4 Ввод'!$D$12:$D$251,'У4 Ввод'!$B$12:$B$251,$B18)=0,"",_xlfn.MINIFS('У4 Ввод'!$D$12:$D$251,'У4 Ввод'!$B$12:$B$251,$B18)))</f>
        <v/>
      </c>
      <c r="L18" s="28" t="str">
        <f aca="false">IF($B18="","",IF(_xlfn.MAXIFS('У4 Ввод'!$F$12:$F$251,'У4 Ввод'!$B$12:$B$251,$B18)=0,"",_xlfn.MAXIFS('У4 Ввод'!$F$12:$F$251,'У4 Ввод'!$B$12:$B$251,$B18)))</f>
        <v/>
      </c>
      <c r="M18" s="28" t="str">
        <f aca="false">IF($B18="","",IF(_xlfn.MINIFS('У5 Ввод'!$D$12:$D$251,'У5 Ввод'!$B$12:$B$251,$B18)=0,"",_xlfn.MINIFS('У5 Ввод'!$D$12:$D$251,'У5 Ввод'!$B$12:$B$251,$B18)))</f>
        <v/>
      </c>
      <c r="N18" s="28" t="str">
        <f aca="false">IF($B18="","",IF(_xlfn.MAXIFS('У5 Ввод'!$F$12:$F$251,'У5 Ввод'!$B$12:$B$251,$B18)=0,"",_xlfn.MAXIFS('У5 Ввод'!$F$12:$F$251,'У5 Ввод'!$B$12:$B$251,$B18)))</f>
        <v/>
      </c>
      <c r="O18" s="28" t="str">
        <f aca="false">IF($B18="","",IF(_xlfn.MINIFS('У6 Ввод'!$D$12:$D$251,'У6 Ввод'!$B$12:$B$251,$B18)=0,"",_xlfn.MINIFS('У6 Ввод'!$D$12:$D$251,'У6 Ввод'!$B$12:$B$251,$B18)))</f>
        <v/>
      </c>
      <c r="P18" s="28" t="str">
        <f aca="false">IF($B18="","",IF(_xlfn.MAXIFS('У6 Ввод'!$F$12:$F$251,'У6 Ввод'!$B$12:$B$251,$B18)=0,"",_xlfn.MAXIFS('У6 Ввод'!$F$12:$F$251,'У6 Ввод'!$B$12:$B$251,$B18)))</f>
        <v/>
      </c>
      <c r="Q18" s="28" t="str">
        <f aca="false">IF($B18="","",IF(_xlfn.MINIFS('У7 Ввод'!$D$12:$D$251,'У7 Ввод'!$B$12:$B$251,$B18)=0,"",_xlfn.MINIFS('У7 Ввод'!$D$12:$D$251,'У7 Ввод'!$B$12:$B$251,$B18)))</f>
        <v/>
      </c>
      <c r="R18" s="28" t="str">
        <f aca="false">IF($B18="","",IF(_xlfn.MAXIFS('У7 Ввод'!$F$12:$F$251,'У7 Ввод'!$B$12:$B$251,$B18)=0,"",_xlfn.MAXIFS('У7 Ввод'!$F$12:$F$251,'У7 Ввод'!$B$12:$B$251,$B18)))</f>
        <v/>
      </c>
      <c r="S18" s="28" t="str">
        <f aca="false">IF($B18="","",IF(_xlfn.MINIFS('У8 Ввод'!$D$12:$D$251,'У8 Ввод'!$B$12:$B$251,$B18)=0,"",_xlfn.MINIFS('У8 Ввод'!$D$12:$D$251,'У8 Ввод'!$B$12:$B$251,$B18)))</f>
        <v/>
      </c>
      <c r="T18" s="28" t="str">
        <f aca="false">IF($B18="","",IF(_xlfn.MAXIFS('У8 Ввод'!$F$12:$F$251,'У8 Ввод'!$B$12:$B$251,$B18)=0,"",_xlfn.MAXIFS('У8 Ввод'!$F$12:$F$251,'У8 Ввод'!$B$12:$B$251,$B18)))</f>
        <v/>
      </c>
      <c r="U18" s="28" t="str">
        <f aca="false">IF($B18="","",IF(_xlfn.MINIFS('У9 Ввод'!$D$12:$D$251,'У9 Ввод'!$B$12:$B$251,$B18)=0,"",_xlfn.MINIFS('У9 Ввод'!$D$12:$D$251,'У9 Ввод'!$B$12:$B$251,$B18)))</f>
        <v/>
      </c>
      <c r="V18" s="28" t="str">
        <f aca="false">IF($B18="","",IF(_xlfn.MAXIFS('У9 Ввод'!$F$12:$F$251,'У9 Ввод'!$B$12:$B$251,$B18)=0,"",_xlfn.MAXIFS('У9 Ввод'!$F$12:$F$251,'У9 Ввод'!$B$12:$B$251,$B18)))</f>
        <v/>
      </c>
      <c r="W18" s="28" t="str">
        <f aca="false">IF($B18="","",IF(_xlfn.MINIFS('У10 Ввод'!$D$12:$D$251,'У10 Ввод'!$B$12:$B$251,$B18)=0,"",_xlfn.MINIFS('У10 Ввод'!$D$12:$D$251,'У10 Ввод'!$B$12:$B$251,$B18)))</f>
        <v/>
      </c>
      <c r="X18" s="28" t="str">
        <f aca="false">IF($B18="","",IF(_xlfn.MAXIFS('У10 Ввод'!$F$12:$F$251,'У10 Ввод'!$B$12:$B$251,$B18)=0,"",_xlfn.MAXIFS('У10 Ввод'!$F$12:$F$251,'У10 Ввод'!$B$12:$B$251,$B18)))</f>
        <v/>
      </c>
      <c r="Y18" s="29" t="str">
        <f aca="false">IF(COUNT(E18,G18,I18,K18,M18,O18,Q18,S18,U18,W18)=0,"",MIN(E18,G18,I18,K18,M18,O18,Q18,S18,U18,W18))</f>
        <v/>
      </c>
      <c r="Z18" s="29" t="str">
        <f aca="false">IF(COUNT(F18,H18,J18,L18,N18,P18,R18,T18,V18,X18)=0,"",MAX(F18,H18,J18,L18,N18,P18,R18,T18,V18,X18))</f>
        <v/>
      </c>
      <c r="AA18" s="7" t="str">
        <f aca="false">IF(OR(Y18="",Z18=""),"",Z18-Y18+1)</f>
        <v/>
      </c>
    </row>
    <row r="19" customFormat="false" ht="15" hidden="false" customHeight="true" outlineLevel="0" collapsed="false">
      <c r="A19" s="10" t="n">
        <v>16</v>
      </c>
      <c r="B19" s="7" t="str">
        <f aca="false">IF('Реестр заказов'!B19="","",'Реестр заказов'!B19)</f>
        <v/>
      </c>
      <c r="C19" s="10" t="str">
        <f aca="false">IF('Реестр заказов'!C19="","",'Реестр заказов'!C19)</f>
        <v/>
      </c>
      <c r="D19" s="27" t="str">
        <f aca="false">IF('Реестр заказов'!E19="","",'Реестр заказов'!E19)</f>
        <v/>
      </c>
      <c r="E19" s="28" t="str">
        <f aca="false">IF($B19="","",IF(_xlfn.MINIFS('У1 Ввод'!$D$12:$D$251,'У1 Ввод'!$B$12:$B$251,$B19)=0,"",_xlfn.MINIFS('У1 Ввод'!$D$12:$D$251,'У1 Ввод'!$B$12:$B$251,$B19)))</f>
        <v/>
      </c>
      <c r="F19" s="28" t="str">
        <f aca="false">IF($B19="","",IF(_xlfn.MAXIFS('У1 Ввод'!$F$12:$F$251,'У1 Ввод'!$B$12:$B$251,$B19)=0,"",_xlfn.MAXIFS('У1 Ввод'!$F$12:$F$251,'У1 Ввод'!$B$12:$B$251,$B19)))</f>
        <v/>
      </c>
      <c r="G19" s="28" t="str">
        <f aca="false">IF($B19="","",IF(_xlfn.MINIFS('У2 Ввод'!$D$12:$D$251,'У2 Ввод'!$B$12:$B$251,$B19)=0,"",_xlfn.MINIFS('У2 Ввод'!$D$12:$D$251,'У2 Ввод'!$B$12:$B$251,$B19)))</f>
        <v/>
      </c>
      <c r="H19" s="28" t="str">
        <f aca="false">IF($B19="","",IF(_xlfn.MAXIFS('У2 Ввод'!$F$12:$F$251,'У2 Ввод'!$B$12:$B$251,$B19)=0,"",_xlfn.MAXIFS('У2 Ввод'!$F$12:$F$251,'У2 Ввод'!$B$12:$B$251,$B19)))</f>
        <v/>
      </c>
      <c r="I19" s="28" t="str">
        <f aca="false">IF($B19="","",IF(_xlfn.MINIFS('У3 Ввод'!$D$12:$D$251,'У3 Ввод'!$B$12:$B$251,$B19)=0,"",_xlfn.MINIFS('У3 Ввод'!$D$12:$D$251,'У3 Ввод'!$B$12:$B$251,$B19)))</f>
        <v/>
      </c>
      <c r="J19" s="28" t="str">
        <f aca="false">IF($B19="","",IF(_xlfn.MAXIFS('У3 Ввод'!$F$12:$F$251,'У3 Ввод'!$B$12:$B$251,$B19)=0,"",_xlfn.MAXIFS('У3 Ввод'!$F$12:$F$251,'У3 Ввод'!$B$12:$B$251,$B19)))</f>
        <v/>
      </c>
      <c r="K19" s="28" t="str">
        <f aca="false">IF($B19="","",IF(_xlfn.MINIFS('У4 Ввод'!$D$12:$D$251,'У4 Ввод'!$B$12:$B$251,$B19)=0,"",_xlfn.MINIFS('У4 Ввод'!$D$12:$D$251,'У4 Ввод'!$B$12:$B$251,$B19)))</f>
        <v/>
      </c>
      <c r="L19" s="28" t="str">
        <f aca="false">IF($B19="","",IF(_xlfn.MAXIFS('У4 Ввод'!$F$12:$F$251,'У4 Ввод'!$B$12:$B$251,$B19)=0,"",_xlfn.MAXIFS('У4 Ввод'!$F$12:$F$251,'У4 Ввод'!$B$12:$B$251,$B19)))</f>
        <v/>
      </c>
      <c r="M19" s="28" t="str">
        <f aca="false">IF($B19="","",IF(_xlfn.MINIFS('У5 Ввод'!$D$12:$D$251,'У5 Ввод'!$B$12:$B$251,$B19)=0,"",_xlfn.MINIFS('У5 Ввод'!$D$12:$D$251,'У5 Ввод'!$B$12:$B$251,$B19)))</f>
        <v/>
      </c>
      <c r="N19" s="28" t="str">
        <f aca="false">IF($B19="","",IF(_xlfn.MAXIFS('У5 Ввод'!$F$12:$F$251,'У5 Ввод'!$B$12:$B$251,$B19)=0,"",_xlfn.MAXIFS('У5 Ввод'!$F$12:$F$251,'У5 Ввод'!$B$12:$B$251,$B19)))</f>
        <v/>
      </c>
      <c r="O19" s="28" t="str">
        <f aca="false">IF($B19="","",IF(_xlfn.MINIFS('У6 Ввод'!$D$12:$D$251,'У6 Ввод'!$B$12:$B$251,$B19)=0,"",_xlfn.MINIFS('У6 Ввод'!$D$12:$D$251,'У6 Ввод'!$B$12:$B$251,$B19)))</f>
        <v/>
      </c>
      <c r="P19" s="28" t="str">
        <f aca="false">IF($B19="","",IF(_xlfn.MAXIFS('У6 Ввод'!$F$12:$F$251,'У6 Ввод'!$B$12:$B$251,$B19)=0,"",_xlfn.MAXIFS('У6 Ввод'!$F$12:$F$251,'У6 Ввод'!$B$12:$B$251,$B19)))</f>
        <v/>
      </c>
      <c r="Q19" s="28" t="str">
        <f aca="false">IF($B19="","",IF(_xlfn.MINIFS('У7 Ввод'!$D$12:$D$251,'У7 Ввод'!$B$12:$B$251,$B19)=0,"",_xlfn.MINIFS('У7 Ввод'!$D$12:$D$251,'У7 Ввод'!$B$12:$B$251,$B19)))</f>
        <v/>
      </c>
      <c r="R19" s="28" t="str">
        <f aca="false">IF($B19="","",IF(_xlfn.MAXIFS('У7 Ввод'!$F$12:$F$251,'У7 Ввод'!$B$12:$B$251,$B19)=0,"",_xlfn.MAXIFS('У7 Ввод'!$F$12:$F$251,'У7 Ввод'!$B$12:$B$251,$B19)))</f>
        <v/>
      </c>
      <c r="S19" s="28" t="str">
        <f aca="false">IF($B19="","",IF(_xlfn.MINIFS('У8 Ввод'!$D$12:$D$251,'У8 Ввод'!$B$12:$B$251,$B19)=0,"",_xlfn.MINIFS('У8 Ввод'!$D$12:$D$251,'У8 Ввод'!$B$12:$B$251,$B19)))</f>
        <v/>
      </c>
      <c r="T19" s="28" t="str">
        <f aca="false">IF($B19="","",IF(_xlfn.MAXIFS('У8 Ввод'!$F$12:$F$251,'У8 Ввод'!$B$12:$B$251,$B19)=0,"",_xlfn.MAXIFS('У8 Ввод'!$F$12:$F$251,'У8 Ввод'!$B$12:$B$251,$B19)))</f>
        <v/>
      </c>
      <c r="U19" s="28" t="str">
        <f aca="false">IF($B19="","",IF(_xlfn.MINIFS('У9 Ввод'!$D$12:$D$251,'У9 Ввод'!$B$12:$B$251,$B19)=0,"",_xlfn.MINIFS('У9 Ввод'!$D$12:$D$251,'У9 Ввод'!$B$12:$B$251,$B19)))</f>
        <v/>
      </c>
      <c r="V19" s="28" t="str">
        <f aca="false">IF($B19="","",IF(_xlfn.MAXIFS('У9 Ввод'!$F$12:$F$251,'У9 Ввод'!$B$12:$B$251,$B19)=0,"",_xlfn.MAXIFS('У9 Ввод'!$F$12:$F$251,'У9 Ввод'!$B$12:$B$251,$B19)))</f>
        <v/>
      </c>
      <c r="W19" s="28" t="str">
        <f aca="false">IF($B19="","",IF(_xlfn.MINIFS('У10 Ввод'!$D$12:$D$251,'У10 Ввод'!$B$12:$B$251,$B19)=0,"",_xlfn.MINIFS('У10 Ввод'!$D$12:$D$251,'У10 Ввод'!$B$12:$B$251,$B19)))</f>
        <v/>
      </c>
      <c r="X19" s="28" t="str">
        <f aca="false">IF($B19="","",IF(_xlfn.MAXIFS('У10 Ввод'!$F$12:$F$251,'У10 Ввод'!$B$12:$B$251,$B19)=0,"",_xlfn.MAXIFS('У10 Ввод'!$F$12:$F$251,'У10 Ввод'!$B$12:$B$251,$B19)))</f>
        <v/>
      </c>
      <c r="Y19" s="29" t="str">
        <f aca="false">IF(COUNT(E19,G19,I19,K19,M19,O19,Q19,S19,U19,W19)=0,"",MIN(E19,G19,I19,K19,M19,O19,Q19,S19,U19,W19))</f>
        <v/>
      </c>
      <c r="Z19" s="29" t="str">
        <f aca="false">IF(COUNT(F19,H19,J19,L19,N19,P19,R19,T19,V19,X19)=0,"",MAX(F19,H19,J19,L19,N19,P19,R19,T19,V19,X19))</f>
        <v/>
      </c>
      <c r="AA19" s="7" t="str">
        <f aca="false">IF(OR(Y19="",Z19=""),"",Z19-Y19+1)</f>
        <v/>
      </c>
    </row>
    <row r="20" customFormat="false" ht="15" hidden="false" customHeight="true" outlineLevel="0" collapsed="false">
      <c r="A20" s="10" t="n">
        <v>17</v>
      </c>
      <c r="B20" s="7" t="str">
        <f aca="false">IF('Реестр заказов'!B20="","",'Реестр заказов'!B20)</f>
        <v/>
      </c>
      <c r="C20" s="10" t="str">
        <f aca="false">IF('Реестр заказов'!C20="","",'Реестр заказов'!C20)</f>
        <v/>
      </c>
      <c r="D20" s="27" t="str">
        <f aca="false">IF('Реестр заказов'!E20="","",'Реестр заказов'!E20)</f>
        <v/>
      </c>
      <c r="E20" s="28" t="str">
        <f aca="false">IF($B20="","",IF(_xlfn.MINIFS('У1 Ввод'!$D$12:$D$251,'У1 Ввод'!$B$12:$B$251,$B20)=0,"",_xlfn.MINIFS('У1 Ввод'!$D$12:$D$251,'У1 Ввод'!$B$12:$B$251,$B20)))</f>
        <v/>
      </c>
      <c r="F20" s="28" t="str">
        <f aca="false">IF($B20="","",IF(_xlfn.MAXIFS('У1 Ввод'!$F$12:$F$251,'У1 Ввод'!$B$12:$B$251,$B20)=0,"",_xlfn.MAXIFS('У1 Ввод'!$F$12:$F$251,'У1 Ввод'!$B$12:$B$251,$B20)))</f>
        <v/>
      </c>
      <c r="G20" s="28" t="str">
        <f aca="false">IF($B20="","",IF(_xlfn.MINIFS('У2 Ввод'!$D$12:$D$251,'У2 Ввод'!$B$12:$B$251,$B20)=0,"",_xlfn.MINIFS('У2 Ввод'!$D$12:$D$251,'У2 Ввод'!$B$12:$B$251,$B20)))</f>
        <v/>
      </c>
      <c r="H20" s="28" t="str">
        <f aca="false">IF($B20="","",IF(_xlfn.MAXIFS('У2 Ввод'!$F$12:$F$251,'У2 Ввод'!$B$12:$B$251,$B20)=0,"",_xlfn.MAXIFS('У2 Ввод'!$F$12:$F$251,'У2 Ввод'!$B$12:$B$251,$B20)))</f>
        <v/>
      </c>
      <c r="I20" s="28" t="str">
        <f aca="false">IF($B20="","",IF(_xlfn.MINIFS('У3 Ввод'!$D$12:$D$251,'У3 Ввод'!$B$12:$B$251,$B20)=0,"",_xlfn.MINIFS('У3 Ввод'!$D$12:$D$251,'У3 Ввод'!$B$12:$B$251,$B20)))</f>
        <v/>
      </c>
      <c r="J20" s="28" t="str">
        <f aca="false">IF($B20="","",IF(_xlfn.MAXIFS('У3 Ввод'!$F$12:$F$251,'У3 Ввод'!$B$12:$B$251,$B20)=0,"",_xlfn.MAXIFS('У3 Ввод'!$F$12:$F$251,'У3 Ввод'!$B$12:$B$251,$B20)))</f>
        <v/>
      </c>
      <c r="K20" s="28" t="str">
        <f aca="false">IF($B20="","",IF(_xlfn.MINIFS('У4 Ввод'!$D$12:$D$251,'У4 Ввод'!$B$12:$B$251,$B20)=0,"",_xlfn.MINIFS('У4 Ввод'!$D$12:$D$251,'У4 Ввод'!$B$12:$B$251,$B20)))</f>
        <v/>
      </c>
      <c r="L20" s="28" t="str">
        <f aca="false">IF($B20="","",IF(_xlfn.MAXIFS('У4 Ввод'!$F$12:$F$251,'У4 Ввод'!$B$12:$B$251,$B20)=0,"",_xlfn.MAXIFS('У4 Ввод'!$F$12:$F$251,'У4 Ввод'!$B$12:$B$251,$B20)))</f>
        <v/>
      </c>
      <c r="M20" s="28" t="str">
        <f aca="false">IF($B20="","",IF(_xlfn.MINIFS('У5 Ввод'!$D$12:$D$251,'У5 Ввод'!$B$12:$B$251,$B20)=0,"",_xlfn.MINIFS('У5 Ввод'!$D$12:$D$251,'У5 Ввод'!$B$12:$B$251,$B20)))</f>
        <v/>
      </c>
      <c r="N20" s="28" t="str">
        <f aca="false">IF($B20="","",IF(_xlfn.MAXIFS('У5 Ввод'!$F$12:$F$251,'У5 Ввод'!$B$12:$B$251,$B20)=0,"",_xlfn.MAXIFS('У5 Ввод'!$F$12:$F$251,'У5 Ввод'!$B$12:$B$251,$B20)))</f>
        <v/>
      </c>
      <c r="O20" s="28" t="str">
        <f aca="false">IF($B20="","",IF(_xlfn.MINIFS('У6 Ввод'!$D$12:$D$251,'У6 Ввод'!$B$12:$B$251,$B20)=0,"",_xlfn.MINIFS('У6 Ввод'!$D$12:$D$251,'У6 Ввод'!$B$12:$B$251,$B20)))</f>
        <v/>
      </c>
      <c r="P20" s="28" t="str">
        <f aca="false">IF($B20="","",IF(_xlfn.MAXIFS('У6 Ввод'!$F$12:$F$251,'У6 Ввод'!$B$12:$B$251,$B20)=0,"",_xlfn.MAXIFS('У6 Ввод'!$F$12:$F$251,'У6 Ввод'!$B$12:$B$251,$B20)))</f>
        <v/>
      </c>
      <c r="Q20" s="28" t="str">
        <f aca="false">IF($B20="","",IF(_xlfn.MINIFS('У7 Ввод'!$D$12:$D$251,'У7 Ввод'!$B$12:$B$251,$B20)=0,"",_xlfn.MINIFS('У7 Ввод'!$D$12:$D$251,'У7 Ввод'!$B$12:$B$251,$B20)))</f>
        <v/>
      </c>
      <c r="R20" s="28" t="str">
        <f aca="false">IF($B20="","",IF(_xlfn.MAXIFS('У7 Ввод'!$F$12:$F$251,'У7 Ввод'!$B$12:$B$251,$B20)=0,"",_xlfn.MAXIFS('У7 Ввод'!$F$12:$F$251,'У7 Ввод'!$B$12:$B$251,$B20)))</f>
        <v/>
      </c>
      <c r="S20" s="28" t="str">
        <f aca="false">IF($B20="","",IF(_xlfn.MINIFS('У8 Ввод'!$D$12:$D$251,'У8 Ввод'!$B$12:$B$251,$B20)=0,"",_xlfn.MINIFS('У8 Ввод'!$D$12:$D$251,'У8 Ввод'!$B$12:$B$251,$B20)))</f>
        <v/>
      </c>
      <c r="T20" s="28" t="str">
        <f aca="false">IF($B20="","",IF(_xlfn.MAXIFS('У8 Ввод'!$F$12:$F$251,'У8 Ввод'!$B$12:$B$251,$B20)=0,"",_xlfn.MAXIFS('У8 Ввод'!$F$12:$F$251,'У8 Ввод'!$B$12:$B$251,$B20)))</f>
        <v/>
      </c>
      <c r="U20" s="28" t="str">
        <f aca="false">IF($B20="","",IF(_xlfn.MINIFS('У9 Ввод'!$D$12:$D$251,'У9 Ввод'!$B$12:$B$251,$B20)=0,"",_xlfn.MINIFS('У9 Ввод'!$D$12:$D$251,'У9 Ввод'!$B$12:$B$251,$B20)))</f>
        <v/>
      </c>
      <c r="V20" s="28" t="str">
        <f aca="false">IF($B20="","",IF(_xlfn.MAXIFS('У9 Ввод'!$F$12:$F$251,'У9 Ввод'!$B$12:$B$251,$B20)=0,"",_xlfn.MAXIFS('У9 Ввод'!$F$12:$F$251,'У9 Ввод'!$B$12:$B$251,$B20)))</f>
        <v/>
      </c>
      <c r="W20" s="28" t="str">
        <f aca="false">IF($B20="","",IF(_xlfn.MINIFS('У10 Ввод'!$D$12:$D$251,'У10 Ввод'!$B$12:$B$251,$B20)=0,"",_xlfn.MINIFS('У10 Ввод'!$D$12:$D$251,'У10 Ввод'!$B$12:$B$251,$B20)))</f>
        <v/>
      </c>
      <c r="X20" s="28" t="str">
        <f aca="false">IF($B20="","",IF(_xlfn.MAXIFS('У10 Ввод'!$F$12:$F$251,'У10 Ввод'!$B$12:$B$251,$B20)=0,"",_xlfn.MAXIFS('У10 Ввод'!$F$12:$F$251,'У10 Ввод'!$B$12:$B$251,$B20)))</f>
        <v/>
      </c>
      <c r="Y20" s="29" t="str">
        <f aca="false">IF(COUNT(E20,G20,I20,K20,M20,O20,Q20,S20,U20,W20)=0,"",MIN(E20,G20,I20,K20,M20,O20,Q20,S20,U20,W20))</f>
        <v/>
      </c>
      <c r="Z20" s="29" t="str">
        <f aca="false">IF(COUNT(F20,H20,J20,L20,N20,P20,R20,T20,V20,X20)=0,"",MAX(F20,H20,J20,L20,N20,P20,R20,T20,V20,X20))</f>
        <v/>
      </c>
      <c r="AA20" s="7" t="str">
        <f aca="false">IF(OR(Y20="",Z20=""),"",Z20-Y20+1)</f>
        <v/>
      </c>
    </row>
    <row r="21" customFormat="false" ht="15" hidden="false" customHeight="true" outlineLevel="0" collapsed="false">
      <c r="A21" s="10" t="n">
        <v>18</v>
      </c>
      <c r="B21" s="7" t="str">
        <f aca="false">IF('Реестр заказов'!B21="","",'Реестр заказов'!B21)</f>
        <v/>
      </c>
      <c r="C21" s="10" t="str">
        <f aca="false">IF('Реестр заказов'!C21="","",'Реестр заказов'!C21)</f>
        <v/>
      </c>
      <c r="D21" s="27" t="str">
        <f aca="false">IF('Реестр заказов'!E21="","",'Реестр заказов'!E21)</f>
        <v/>
      </c>
      <c r="E21" s="28" t="str">
        <f aca="false">IF($B21="","",IF(_xlfn.MINIFS('У1 Ввод'!$D$12:$D$251,'У1 Ввод'!$B$12:$B$251,$B21)=0,"",_xlfn.MINIFS('У1 Ввод'!$D$12:$D$251,'У1 Ввод'!$B$12:$B$251,$B21)))</f>
        <v/>
      </c>
      <c r="F21" s="28" t="str">
        <f aca="false">IF($B21="","",IF(_xlfn.MAXIFS('У1 Ввод'!$F$12:$F$251,'У1 Ввод'!$B$12:$B$251,$B21)=0,"",_xlfn.MAXIFS('У1 Ввод'!$F$12:$F$251,'У1 Ввод'!$B$12:$B$251,$B21)))</f>
        <v/>
      </c>
      <c r="G21" s="28" t="str">
        <f aca="false">IF($B21="","",IF(_xlfn.MINIFS('У2 Ввод'!$D$12:$D$251,'У2 Ввод'!$B$12:$B$251,$B21)=0,"",_xlfn.MINIFS('У2 Ввод'!$D$12:$D$251,'У2 Ввод'!$B$12:$B$251,$B21)))</f>
        <v/>
      </c>
      <c r="H21" s="28" t="str">
        <f aca="false">IF($B21="","",IF(_xlfn.MAXIFS('У2 Ввод'!$F$12:$F$251,'У2 Ввод'!$B$12:$B$251,$B21)=0,"",_xlfn.MAXIFS('У2 Ввод'!$F$12:$F$251,'У2 Ввод'!$B$12:$B$251,$B21)))</f>
        <v/>
      </c>
      <c r="I21" s="28" t="str">
        <f aca="false">IF($B21="","",IF(_xlfn.MINIFS('У3 Ввод'!$D$12:$D$251,'У3 Ввод'!$B$12:$B$251,$B21)=0,"",_xlfn.MINIFS('У3 Ввод'!$D$12:$D$251,'У3 Ввод'!$B$12:$B$251,$B21)))</f>
        <v/>
      </c>
      <c r="J21" s="28" t="str">
        <f aca="false">IF($B21="","",IF(_xlfn.MAXIFS('У3 Ввод'!$F$12:$F$251,'У3 Ввод'!$B$12:$B$251,$B21)=0,"",_xlfn.MAXIFS('У3 Ввод'!$F$12:$F$251,'У3 Ввод'!$B$12:$B$251,$B21)))</f>
        <v/>
      </c>
      <c r="K21" s="28" t="str">
        <f aca="false">IF($B21="","",IF(_xlfn.MINIFS('У4 Ввод'!$D$12:$D$251,'У4 Ввод'!$B$12:$B$251,$B21)=0,"",_xlfn.MINIFS('У4 Ввод'!$D$12:$D$251,'У4 Ввод'!$B$12:$B$251,$B21)))</f>
        <v/>
      </c>
      <c r="L21" s="28" t="str">
        <f aca="false">IF($B21="","",IF(_xlfn.MAXIFS('У4 Ввод'!$F$12:$F$251,'У4 Ввод'!$B$12:$B$251,$B21)=0,"",_xlfn.MAXIFS('У4 Ввод'!$F$12:$F$251,'У4 Ввод'!$B$12:$B$251,$B21)))</f>
        <v/>
      </c>
      <c r="M21" s="28" t="str">
        <f aca="false">IF($B21="","",IF(_xlfn.MINIFS('У5 Ввод'!$D$12:$D$251,'У5 Ввод'!$B$12:$B$251,$B21)=0,"",_xlfn.MINIFS('У5 Ввод'!$D$12:$D$251,'У5 Ввод'!$B$12:$B$251,$B21)))</f>
        <v/>
      </c>
      <c r="N21" s="28" t="str">
        <f aca="false">IF($B21="","",IF(_xlfn.MAXIFS('У5 Ввод'!$F$12:$F$251,'У5 Ввод'!$B$12:$B$251,$B21)=0,"",_xlfn.MAXIFS('У5 Ввод'!$F$12:$F$251,'У5 Ввод'!$B$12:$B$251,$B21)))</f>
        <v/>
      </c>
      <c r="O21" s="28" t="str">
        <f aca="false">IF($B21="","",IF(_xlfn.MINIFS('У6 Ввод'!$D$12:$D$251,'У6 Ввод'!$B$12:$B$251,$B21)=0,"",_xlfn.MINIFS('У6 Ввод'!$D$12:$D$251,'У6 Ввод'!$B$12:$B$251,$B21)))</f>
        <v/>
      </c>
      <c r="P21" s="28" t="str">
        <f aca="false">IF($B21="","",IF(_xlfn.MAXIFS('У6 Ввод'!$F$12:$F$251,'У6 Ввод'!$B$12:$B$251,$B21)=0,"",_xlfn.MAXIFS('У6 Ввод'!$F$12:$F$251,'У6 Ввод'!$B$12:$B$251,$B21)))</f>
        <v/>
      </c>
      <c r="Q21" s="28" t="str">
        <f aca="false">IF($B21="","",IF(_xlfn.MINIFS('У7 Ввод'!$D$12:$D$251,'У7 Ввод'!$B$12:$B$251,$B21)=0,"",_xlfn.MINIFS('У7 Ввод'!$D$12:$D$251,'У7 Ввод'!$B$12:$B$251,$B21)))</f>
        <v/>
      </c>
      <c r="R21" s="28" t="str">
        <f aca="false">IF($B21="","",IF(_xlfn.MAXIFS('У7 Ввод'!$F$12:$F$251,'У7 Ввод'!$B$12:$B$251,$B21)=0,"",_xlfn.MAXIFS('У7 Ввод'!$F$12:$F$251,'У7 Ввод'!$B$12:$B$251,$B21)))</f>
        <v/>
      </c>
      <c r="S21" s="28" t="str">
        <f aca="false">IF($B21="","",IF(_xlfn.MINIFS('У8 Ввод'!$D$12:$D$251,'У8 Ввод'!$B$12:$B$251,$B21)=0,"",_xlfn.MINIFS('У8 Ввод'!$D$12:$D$251,'У8 Ввод'!$B$12:$B$251,$B21)))</f>
        <v/>
      </c>
      <c r="T21" s="28" t="str">
        <f aca="false">IF($B21="","",IF(_xlfn.MAXIFS('У8 Ввод'!$F$12:$F$251,'У8 Ввод'!$B$12:$B$251,$B21)=0,"",_xlfn.MAXIFS('У8 Ввод'!$F$12:$F$251,'У8 Ввод'!$B$12:$B$251,$B21)))</f>
        <v/>
      </c>
      <c r="U21" s="28" t="str">
        <f aca="false">IF($B21="","",IF(_xlfn.MINIFS('У9 Ввод'!$D$12:$D$251,'У9 Ввод'!$B$12:$B$251,$B21)=0,"",_xlfn.MINIFS('У9 Ввод'!$D$12:$D$251,'У9 Ввод'!$B$12:$B$251,$B21)))</f>
        <v/>
      </c>
      <c r="V21" s="28" t="str">
        <f aca="false">IF($B21="","",IF(_xlfn.MAXIFS('У9 Ввод'!$F$12:$F$251,'У9 Ввод'!$B$12:$B$251,$B21)=0,"",_xlfn.MAXIFS('У9 Ввод'!$F$12:$F$251,'У9 Ввод'!$B$12:$B$251,$B21)))</f>
        <v/>
      </c>
      <c r="W21" s="28" t="str">
        <f aca="false">IF($B21="","",IF(_xlfn.MINIFS('У10 Ввод'!$D$12:$D$251,'У10 Ввод'!$B$12:$B$251,$B21)=0,"",_xlfn.MINIFS('У10 Ввод'!$D$12:$D$251,'У10 Ввод'!$B$12:$B$251,$B21)))</f>
        <v/>
      </c>
      <c r="X21" s="28" t="str">
        <f aca="false">IF($B21="","",IF(_xlfn.MAXIFS('У10 Ввод'!$F$12:$F$251,'У10 Ввод'!$B$12:$B$251,$B21)=0,"",_xlfn.MAXIFS('У10 Ввод'!$F$12:$F$251,'У10 Ввод'!$B$12:$B$251,$B21)))</f>
        <v/>
      </c>
      <c r="Y21" s="29" t="str">
        <f aca="false">IF(COUNT(E21,G21,I21,K21,M21,O21,Q21,S21,U21,W21)=0,"",MIN(E21,G21,I21,K21,M21,O21,Q21,S21,U21,W21))</f>
        <v/>
      </c>
      <c r="Z21" s="29" t="str">
        <f aca="false">IF(COUNT(F21,H21,J21,L21,N21,P21,R21,T21,V21,X21)=0,"",MAX(F21,H21,J21,L21,N21,P21,R21,T21,V21,X21))</f>
        <v/>
      </c>
      <c r="AA21" s="7" t="str">
        <f aca="false">IF(OR(Y21="",Z21=""),"",Z21-Y21+1)</f>
        <v/>
      </c>
    </row>
    <row r="22" customFormat="false" ht="15" hidden="false" customHeight="true" outlineLevel="0" collapsed="false">
      <c r="A22" s="10" t="n">
        <v>19</v>
      </c>
      <c r="B22" s="7" t="str">
        <f aca="false">IF('Реестр заказов'!B22="","",'Реестр заказов'!B22)</f>
        <v/>
      </c>
      <c r="C22" s="10" t="str">
        <f aca="false">IF('Реестр заказов'!C22="","",'Реестр заказов'!C22)</f>
        <v/>
      </c>
      <c r="D22" s="27" t="str">
        <f aca="false">IF('Реестр заказов'!E22="","",'Реестр заказов'!E22)</f>
        <v/>
      </c>
      <c r="E22" s="28" t="str">
        <f aca="false">IF($B22="","",IF(_xlfn.MINIFS('У1 Ввод'!$D$12:$D$251,'У1 Ввод'!$B$12:$B$251,$B22)=0,"",_xlfn.MINIFS('У1 Ввод'!$D$12:$D$251,'У1 Ввод'!$B$12:$B$251,$B22)))</f>
        <v/>
      </c>
      <c r="F22" s="28" t="str">
        <f aca="false">IF($B22="","",IF(_xlfn.MAXIFS('У1 Ввод'!$F$12:$F$251,'У1 Ввод'!$B$12:$B$251,$B22)=0,"",_xlfn.MAXIFS('У1 Ввод'!$F$12:$F$251,'У1 Ввод'!$B$12:$B$251,$B22)))</f>
        <v/>
      </c>
      <c r="G22" s="28" t="str">
        <f aca="false">IF($B22="","",IF(_xlfn.MINIFS('У2 Ввод'!$D$12:$D$251,'У2 Ввод'!$B$12:$B$251,$B22)=0,"",_xlfn.MINIFS('У2 Ввод'!$D$12:$D$251,'У2 Ввод'!$B$12:$B$251,$B22)))</f>
        <v/>
      </c>
      <c r="H22" s="28" t="str">
        <f aca="false">IF($B22="","",IF(_xlfn.MAXIFS('У2 Ввод'!$F$12:$F$251,'У2 Ввод'!$B$12:$B$251,$B22)=0,"",_xlfn.MAXIFS('У2 Ввод'!$F$12:$F$251,'У2 Ввод'!$B$12:$B$251,$B22)))</f>
        <v/>
      </c>
      <c r="I22" s="28" t="str">
        <f aca="false">IF($B22="","",IF(_xlfn.MINIFS('У3 Ввод'!$D$12:$D$251,'У3 Ввод'!$B$12:$B$251,$B22)=0,"",_xlfn.MINIFS('У3 Ввод'!$D$12:$D$251,'У3 Ввод'!$B$12:$B$251,$B22)))</f>
        <v/>
      </c>
      <c r="J22" s="28" t="str">
        <f aca="false">IF($B22="","",IF(_xlfn.MAXIFS('У3 Ввод'!$F$12:$F$251,'У3 Ввод'!$B$12:$B$251,$B22)=0,"",_xlfn.MAXIFS('У3 Ввод'!$F$12:$F$251,'У3 Ввод'!$B$12:$B$251,$B22)))</f>
        <v/>
      </c>
      <c r="K22" s="28" t="str">
        <f aca="false">IF($B22="","",IF(_xlfn.MINIFS('У4 Ввод'!$D$12:$D$251,'У4 Ввод'!$B$12:$B$251,$B22)=0,"",_xlfn.MINIFS('У4 Ввод'!$D$12:$D$251,'У4 Ввод'!$B$12:$B$251,$B22)))</f>
        <v/>
      </c>
      <c r="L22" s="28" t="str">
        <f aca="false">IF($B22="","",IF(_xlfn.MAXIFS('У4 Ввод'!$F$12:$F$251,'У4 Ввод'!$B$12:$B$251,$B22)=0,"",_xlfn.MAXIFS('У4 Ввод'!$F$12:$F$251,'У4 Ввод'!$B$12:$B$251,$B22)))</f>
        <v/>
      </c>
      <c r="M22" s="28" t="str">
        <f aca="false">IF($B22="","",IF(_xlfn.MINIFS('У5 Ввод'!$D$12:$D$251,'У5 Ввод'!$B$12:$B$251,$B22)=0,"",_xlfn.MINIFS('У5 Ввод'!$D$12:$D$251,'У5 Ввод'!$B$12:$B$251,$B22)))</f>
        <v/>
      </c>
      <c r="N22" s="28" t="str">
        <f aca="false">IF($B22="","",IF(_xlfn.MAXIFS('У5 Ввод'!$F$12:$F$251,'У5 Ввод'!$B$12:$B$251,$B22)=0,"",_xlfn.MAXIFS('У5 Ввод'!$F$12:$F$251,'У5 Ввод'!$B$12:$B$251,$B22)))</f>
        <v/>
      </c>
      <c r="O22" s="28" t="str">
        <f aca="false">IF($B22="","",IF(_xlfn.MINIFS('У6 Ввод'!$D$12:$D$251,'У6 Ввод'!$B$12:$B$251,$B22)=0,"",_xlfn.MINIFS('У6 Ввод'!$D$12:$D$251,'У6 Ввод'!$B$12:$B$251,$B22)))</f>
        <v/>
      </c>
      <c r="P22" s="28" t="str">
        <f aca="false">IF($B22="","",IF(_xlfn.MAXIFS('У6 Ввод'!$F$12:$F$251,'У6 Ввод'!$B$12:$B$251,$B22)=0,"",_xlfn.MAXIFS('У6 Ввод'!$F$12:$F$251,'У6 Ввод'!$B$12:$B$251,$B22)))</f>
        <v/>
      </c>
      <c r="Q22" s="28" t="str">
        <f aca="false">IF($B22="","",IF(_xlfn.MINIFS('У7 Ввод'!$D$12:$D$251,'У7 Ввод'!$B$12:$B$251,$B22)=0,"",_xlfn.MINIFS('У7 Ввод'!$D$12:$D$251,'У7 Ввод'!$B$12:$B$251,$B22)))</f>
        <v/>
      </c>
      <c r="R22" s="28" t="str">
        <f aca="false">IF($B22="","",IF(_xlfn.MAXIFS('У7 Ввод'!$F$12:$F$251,'У7 Ввод'!$B$12:$B$251,$B22)=0,"",_xlfn.MAXIFS('У7 Ввод'!$F$12:$F$251,'У7 Ввод'!$B$12:$B$251,$B22)))</f>
        <v/>
      </c>
      <c r="S22" s="28" t="str">
        <f aca="false">IF($B22="","",IF(_xlfn.MINIFS('У8 Ввод'!$D$12:$D$251,'У8 Ввод'!$B$12:$B$251,$B22)=0,"",_xlfn.MINIFS('У8 Ввод'!$D$12:$D$251,'У8 Ввод'!$B$12:$B$251,$B22)))</f>
        <v/>
      </c>
      <c r="T22" s="28" t="str">
        <f aca="false">IF($B22="","",IF(_xlfn.MAXIFS('У8 Ввод'!$F$12:$F$251,'У8 Ввод'!$B$12:$B$251,$B22)=0,"",_xlfn.MAXIFS('У8 Ввод'!$F$12:$F$251,'У8 Ввод'!$B$12:$B$251,$B22)))</f>
        <v/>
      </c>
      <c r="U22" s="28" t="str">
        <f aca="false">IF($B22="","",IF(_xlfn.MINIFS('У9 Ввод'!$D$12:$D$251,'У9 Ввод'!$B$12:$B$251,$B22)=0,"",_xlfn.MINIFS('У9 Ввод'!$D$12:$D$251,'У9 Ввод'!$B$12:$B$251,$B22)))</f>
        <v/>
      </c>
      <c r="V22" s="28" t="str">
        <f aca="false">IF($B22="","",IF(_xlfn.MAXIFS('У9 Ввод'!$F$12:$F$251,'У9 Ввод'!$B$12:$B$251,$B22)=0,"",_xlfn.MAXIFS('У9 Ввод'!$F$12:$F$251,'У9 Ввод'!$B$12:$B$251,$B22)))</f>
        <v/>
      </c>
      <c r="W22" s="28" t="str">
        <f aca="false">IF($B22="","",IF(_xlfn.MINIFS('У10 Ввод'!$D$12:$D$251,'У10 Ввод'!$B$12:$B$251,$B22)=0,"",_xlfn.MINIFS('У10 Ввод'!$D$12:$D$251,'У10 Ввод'!$B$12:$B$251,$B22)))</f>
        <v/>
      </c>
      <c r="X22" s="28" t="str">
        <f aca="false">IF($B22="","",IF(_xlfn.MAXIFS('У10 Ввод'!$F$12:$F$251,'У10 Ввод'!$B$12:$B$251,$B22)=0,"",_xlfn.MAXIFS('У10 Ввод'!$F$12:$F$251,'У10 Ввод'!$B$12:$B$251,$B22)))</f>
        <v/>
      </c>
      <c r="Y22" s="29" t="str">
        <f aca="false">IF(COUNT(E22,G22,I22,K22,M22,O22,Q22,S22,U22,W22)=0,"",MIN(E22,G22,I22,K22,M22,O22,Q22,S22,U22,W22))</f>
        <v/>
      </c>
      <c r="Z22" s="29" t="str">
        <f aca="false">IF(COUNT(F22,H22,J22,L22,N22,P22,R22,T22,V22,X22)=0,"",MAX(F22,H22,J22,L22,N22,P22,R22,T22,V22,X22))</f>
        <v/>
      </c>
      <c r="AA22" s="7" t="str">
        <f aca="false">IF(OR(Y22="",Z22=""),"",Z22-Y22+1)</f>
        <v/>
      </c>
    </row>
    <row r="23" customFormat="false" ht="15" hidden="false" customHeight="true" outlineLevel="0" collapsed="false">
      <c r="A23" s="10" t="n">
        <v>20</v>
      </c>
      <c r="B23" s="7" t="str">
        <f aca="false">IF('Реестр заказов'!B23="","",'Реестр заказов'!B23)</f>
        <v/>
      </c>
      <c r="C23" s="10" t="str">
        <f aca="false">IF('Реестр заказов'!C23="","",'Реестр заказов'!C23)</f>
        <v/>
      </c>
      <c r="D23" s="27" t="str">
        <f aca="false">IF('Реестр заказов'!E23="","",'Реестр заказов'!E23)</f>
        <v/>
      </c>
      <c r="E23" s="28" t="str">
        <f aca="false">IF($B23="","",IF(_xlfn.MINIFS('У1 Ввод'!$D$12:$D$251,'У1 Ввод'!$B$12:$B$251,$B23)=0,"",_xlfn.MINIFS('У1 Ввод'!$D$12:$D$251,'У1 Ввод'!$B$12:$B$251,$B23)))</f>
        <v/>
      </c>
      <c r="F23" s="28" t="str">
        <f aca="false">IF($B23="","",IF(_xlfn.MAXIFS('У1 Ввод'!$F$12:$F$251,'У1 Ввод'!$B$12:$B$251,$B23)=0,"",_xlfn.MAXIFS('У1 Ввод'!$F$12:$F$251,'У1 Ввод'!$B$12:$B$251,$B23)))</f>
        <v/>
      </c>
      <c r="G23" s="28" t="str">
        <f aca="false">IF($B23="","",IF(_xlfn.MINIFS('У2 Ввод'!$D$12:$D$251,'У2 Ввод'!$B$12:$B$251,$B23)=0,"",_xlfn.MINIFS('У2 Ввод'!$D$12:$D$251,'У2 Ввод'!$B$12:$B$251,$B23)))</f>
        <v/>
      </c>
      <c r="H23" s="28" t="str">
        <f aca="false">IF($B23="","",IF(_xlfn.MAXIFS('У2 Ввод'!$F$12:$F$251,'У2 Ввод'!$B$12:$B$251,$B23)=0,"",_xlfn.MAXIFS('У2 Ввод'!$F$12:$F$251,'У2 Ввод'!$B$12:$B$251,$B23)))</f>
        <v/>
      </c>
      <c r="I23" s="28" t="str">
        <f aca="false">IF($B23="","",IF(_xlfn.MINIFS('У3 Ввод'!$D$12:$D$251,'У3 Ввод'!$B$12:$B$251,$B23)=0,"",_xlfn.MINIFS('У3 Ввод'!$D$12:$D$251,'У3 Ввод'!$B$12:$B$251,$B23)))</f>
        <v/>
      </c>
      <c r="J23" s="28" t="str">
        <f aca="false">IF($B23="","",IF(_xlfn.MAXIFS('У3 Ввод'!$F$12:$F$251,'У3 Ввод'!$B$12:$B$251,$B23)=0,"",_xlfn.MAXIFS('У3 Ввод'!$F$12:$F$251,'У3 Ввод'!$B$12:$B$251,$B23)))</f>
        <v/>
      </c>
      <c r="K23" s="28" t="str">
        <f aca="false">IF($B23="","",IF(_xlfn.MINIFS('У4 Ввод'!$D$12:$D$251,'У4 Ввод'!$B$12:$B$251,$B23)=0,"",_xlfn.MINIFS('У4 Ввод'!$D$12:$D$251,'У4 Ввод'!$B$12:$B$251,$B23)))</f>
        <v/>
      </c>
      <c r="L23" s="28" t="str">
        <f aca="false">IF($B23="","",IF(_xlfn.MAXIFS('У4 Ввод'!$F$12:$F$251,'У4 Ввод'!$B$12:$B$251,$B23)=0,"",_xlfn.MAXIFS('У4 Ввод'!$F$12:$F$251,'У4 Ввод'!$B$12:$B$251,$B23)))</f>
        <v/>
      </c>
      <c r="M23" s="28" t="str">
        <f aca="false">IF($B23="","",IF(_xlfn.MINIFS('У5 Ввод'!$D$12:$D$251,'У5 Ввод'!$B$12:$B$251,$B23)=0,"",_xlfn.MINIFS('У5 Ввод'!$D$12:$D$251,'У5 Ввод'!$B$12:$B$251,$B23)))</f>
        <v/>
      </c>
      <c r="N23" s="28" t="str">
        <f aca="false">IF($B23="","",IF(_xlfn.MAXIFS('У5 Ввод'!$F$12:$F$251,'У5 Ввод'!$B$12:$B$251,$B23)=0,"",_xlfn.MAXIFS('У5 Ввод'!$F$12:$F$251,'У5 Ввод'!$B$12:$B$251,$B23)))</f>
        <v/>
      </c>
      <c r="O23" s="28" t="str">
        <f aca="false">IF($B23="","",IF(_xlfn.MINIFS('У6 Ввод'!$D$12:$D$251,'У6 Ввод'!$B$12:$B$251,$B23)=0,"",_xlfn.MINIFS('У6 Ввод'!$D$12:$D$251,'У6 Ввод'!$B$12:$B$251,$B23)))</f>
        <v/>
      </c>
      <c r="P23" s="28" t="str">
        <f aca="false">IF($B23="","",IF(_xlfn.MAXIFS('У6 Ввод'!$F$12:$F$251,'У6 Ввод'!$B$12:$B$251,$B23)=0,"",_xlfn.MAXIFS('У6 Ввод'!$F$12:$F$251,'У6 Ввод'!$B$12:$B$251,$B23)))</f>
        <v/>
      </c>
      <c r="Q23" s="28" t="str">
        <f aca="false">IF($B23="","",IF(_xlfn.MINIFS('У7 Ввод'!$D$12:$D$251,'У7 Ввод'!$B$12:$B$251,$B23)=0,"",_xlfn.MINIFS('У7 Ввод'!$D$12:$D$251,'У7 Ввод'!$B$12:$B$251,$B23)))</f>
        <v/>
      </c>
      <c r="R23" s="28" t="str">
        <f aca="false">IF($B23="","",IF(_xlfn.MAXIFS('У7 Ввод'!$F$12:$F$251,'У7 Ввод'!$B$12:$B$251,$B23)=0,"",_xlfn.MAXIFS('У7 Ввод'!$F$12:$F$251,'У7 Ввод'!$B$12:$B$251,$B23)))</f>
        <v/>
      </c>
      <c r="S23" s="28" t="str">
        <f aca="false">IF($B23="","",IF(_xlfn.MINIFS('У8 Ввод'!$D$12:$D$251,'У8 Ввод'!$B$12:$B$251,$B23)=0,"",_xlfn.MINIFS('У8 Ввод'!$D$12:$D$251,'У8 Ввод'!$B$12:$B$251,$B23)))</f>
        <v/>
      </c>
      <c r="T23" s="28" t="str">
        <f aca="false">IF($B23="","",IF(_xlfn.MAXIFS('У8 Ввод'!$F$12:$F$251,'У8 Ввод'!$B$12:$B$251,$B23)=0,"",_xlfn.MAXIFS('У8 Ввод'!$F$12:$F$251,'У8 Ввод'!$B$12:$B$251,$B23)))</f>
        <v/>
      </c>
      <c r="U23" s="28" t="str">
        <f aca="false">IF($B23="","",IF(_xlfn.MINIFS('У9 Ввод'!$D$12:$D$251,'У9 Ввод'!$B$12:$B$251,$B23)=0,"",_xlfn.MINIFS('У9 Ввод'!$D$12:$D$251,'У9 Ввод'!$B$12:$B$251,$B23)))</f>
        <v/>
      </c>
      <c r="V23" s="28" t="str">
        <f aca="false">IF($B23="","",IF(_xlfn.MAXIFS('У9 Ввод'!$F$12:$F$251,'У9 Ввод'!$B$12:$B$251,$B23)=0,"",_xlfn.MAXIFS('У9 Ввод'!$F$12:$F$251,'У9 Ввод'!$B$12:$B$251,$B23)))</f>
        <v/>
      </c>
      <c r="W23" s="28" t="str">
        <f aca="false">IF($B23="","",IF(_xlfn.MINIFS('У10 Ввод'!$D$12:$D$251,'У10 Ввод'!$B$12:$B$251,$B23)=0,"",_xlfn.MINIFS('У10 Ввод'!$D$12:$D$251,'У10 Ввод'!$B$12:$B$251,$B23)))</f>
        <v/>
      </c>
      <c r="X23" s="28" t="str">
        <f aca="false">IF($B23="","",IF(_xlfn.MAXIFS('У10 Ввод'!$F$12:$F$251,'У10 Ввод'!$B$12:$B$251,$B23)=0,"",_xlfn.MAXIFS('У10 Ввод'!$F$12:$F$251,'У10 Ввод'!$B$12:$B$251,$B23)))</f>
        <v/>
      </c>
      <c r="Y23" s="29" t="str">
        <f aca="false">IF(COUNT(E23,G23,I23,K23,M23,O23,Q23,S23,U23,W23)=0,"",MIN(E23,G23,I23,K23,M23,O23,Q23,S23,U23,W23))</f>
        <v/>
      </c>
      <c r="Z23" s="29" t="str">
        <f aca="false">IF(COUNT(F23,H23,J23,L23,N23,P23,R23,T23,V23,X23)=0,"",MAX(F23,H23,J23,L23,N23,P23,R23,T23,V23,X23))</f>
        <v/>
      </c>
      <c r="AA23" s="7" t="str">
        <f aca="false">IF(OR(Y23="",Z23=""),"",Z23-Y23+1)</f>
        <v/>
      </c>
    </row>
    <row r="24" customFormat="false" ht="15" hidden="false" customHeight="true" outlineLevel="0" collapsed="false">
      <c r="A24" s="10" t="n">
        <v>21</v>
      </c>
      <c r="B24" s="7" t="str">
        <f aca="false">IF('Реестр заказов'!B24="","",'Реестр заказов'!B24)</f>
        <v/>
      </c>
      <c r="C24" s="10" t="str">
        <f aca="false">IF('Реестр заказов'!C24="","",'Реестр заказов'!C24)</f>
        <v/>
      </c>
      <c r="D24" s="27" t="str">
        <f aca="false">IF('Реестр заказов'!E24="","",'Реестр заказов'!E24)</f>
        <v/>
      </c>
      <c r="E24" s="28" t="str">
        <f aca="false">IF($B24="","",IF(_xlfn.MINIFS('У1 Ввод'!$D$12:$D$251,'У1 Ввод'!$B$12:$B$251,$B24)=0,"",_xlfn.MINIFS('У1 Ввод'!$D$12:$D$251,'У1 Ввод'!$B$12:$B$251,$B24)))</f>
        <v/>
      </c>
      <c r="F24" s="28" t="str">
        <f aca="false">IF($B24="","",IF(_xlfn.MAXIFS('У1 Ввод'!$F$12:$F$251,'У1 Ввод'!$B$12:$B$251,$B24)=0,"",_xlfn.MAXIFS('У1 Ввод'!$F$12:$F$251,'У1 Ввод'!$B$12:$B$251,$B24)))</f>
        <v/>
      </c>
      <c r="G24" s="28" t="str">
        <f aca="false">IF($B24="","",IF(_xlfn.MINIFS('У2 Ввод'!$D$12:$D$251,'У2 Ввод'!$B$12:$B$251,$B24)=0,"",_xlfn.MINIFS('У2 Ввод'!$D$12:$D$251,'У2 Ввод'!$B$12:$B$251,$B24)))</f>
        <v/>
      </c>
      <c r="H24" s="28" t="str">
        <f aca="false">IF($B24="","",IF(_xlfn.MAXIFS('У2 Ввод'!$F$12:$F$251,'У2 Ввод'!$B$12:$B$251,$B24)=0,"",_xlfn.MAXIFS('У2 Ввод'!$F$12:$F$251,'У2 Ввод'!$B$12:$B$251,$B24)))</f>
        <v/>
      </c>
      <c r="I24" s="28" t="str">
        <f aca="false">IF($B24="","",IF(_xlfn.MINIFS('У3 Ввод'!$D$12:$D$251,'У3 Ввод'!$B$12:$B$251,$B24)=0,"",_xlfn.MINIFS('У3 Ввод'!$D$12:$D$251,'У3 Ввод'!$B$12:$B$251,$B24)))</f>
        <v/>
      </c>
      <c r="J24" s="28" t="str">
        <f aca="false">IF($B24="","",IF(_xlfn.MAXIFS('У3 Ввод'!$F$12:$F$251,'У3 Ввод'!$B$12:$B$251,$B24)=0,"",_xlfn.MAXIFS('У3 Ввод'!$F$12:$F$251,'У3 Ввод'!$B$12:$B$251,$B24)))</f>
        <v/>
      </c>
      <c r="K24" s="28" t="str">
        <f aca="false">IF($B24="","",IF(_xlfn.MINIFS('У4 Ввод'!$D$12:$D$251,'У4 Ввод'!$B$12:$B$251,$B24)=0,"",_xlfn.MINIFS('У4 Ввод'!$D$12:$D$251,'У4 Ввод'!$B$12:$B$251,$B24)))</f>
        <v/>
      </c>
      <c r="L24" s="28" t="str">
        <f aca="false">IF($B24="","",IF(_xlfn.MAXIFS('У4 Ввод'!$F$12:$F$251,'У4 Ввод'!$B$12:$B$251,$B24)=0,"",_xlfn.MAXIFS('У4 Ввод'!$F$12:$F$251,'У4 Ввод'!$B$12:$B$251,$B24)))</f>
        <v/>
      </c>
      <c r="M24" s="28" t="str">
        <f aca="false">IF($B24="","",IF(_xlfn.MINIFS('У5 Ввод'!$D$12:$D$251,'У5 Ввод'!$B$12:$B$251,$B24)=0,"",_xlfn.MINIFS('У5 Ввод'!$D$12:$D$251,'У5 Ввод'!$B$12:$B$251,$B24)))</f>
        <v/>
      </c>
      <c r="N24" s="28" t="str">
        <f aca="false">IF($B24="","",IF(_xlfn.MAXIFS('У5 Ввод'!$F$12:$F$251,'У5 Ввод'!$B$12:$B$251,$B24)=0,"",_xlfn.MAXIFS('У5 Ввод'!$F$12:$F$251,'У5 Ввод'!$B$12:$B$251,$B24)))</f>
        <v/>
      </c>
      <c r="O24" s="28" t="str">
        <f aca="false">IF($B24="","",IF(_xlfn.MINIFS('У6 Ввод'!$D$12:$D$251,'У6 Ввод'!$B$12:$B$251,$B24)=0,"",_xlfn.MINIFS('У6 Ввод'!$D$12:$D$251,'У6 Ввод'!$B$12:$B$251,$B24)))</f>
        <v/>
      </c>
      <c r="P24" s="28" t="str">
        <f aca="false">IF($B24="","",IF(_xlfn.MAXIFS('У6 Ввод'!$F$12:$F$251,'У6 Ввод'!$B$12:$B$251,$B24)=0,"",_xlfn.MAXIFS('У6 Ввод'!$F$12:$F$251,'У6 Ввод'!$B$12:$B$251,$B24)))</f>
        <v/>
      </c>
      <c r="Q24" s="28" t="str">
        <f aca="false">IF($B24="","",IF(_xlfn.MINIFS('У7 Ввод'!$D$12:$D$251,'У7 Ввод'!$B$12:$B$251,$B24)=0,"",_xlfn.MINIFS('У7 Ввод'!$D$12:$D$251,'У7 Ввод'!$B$12:$B$251,$B24)))</f>
        <v/>
      </c>
      <c r="R24" s="28" t="str">
        <f aca="false">IF($B24="","",IF(_xlfn.MAXIFS('У7 Ввод'!$F$12:$F$251,'У7 Ввод'!$B$12:$B$251,$B24)=0,"",_xlfn.MAXIFS('У7 Ввод'!$F$12:$F$251,'У7 Ввод'!$B$12:$B$251,$B24)))</f>
        <v/>
      </c>
      <c r="S24" s="28" t="str">
        <f aca="false">IF($B24="","",IF(_xlfn.MINIFS('У8 Ввод'!$D$12:$D$251,'У8 Ввод'!$B$12:$B$251,$B24)=0,"",_xlfn.MINIFS('У8 Ввод'!$D$12:$D$251,'У8 Ввод'!$B$12:$B$251,$B24)))</f>
        <v/>
      </c>
      <c r="T24" s="28" t="str">
        <f aca="false">IF($B24="","",IF(_xlfn.MAXIFS('У8 Ввод'!$F$12:$F$251,'У8 Ввод'!$B$12:$B$251,$B24)=0,"",_xlfn.MAXIFS('У8 Ввод'!$F$12:$F$251,'У8 Ввод'!$B$12:$B$251,$B24)))</f>
        <v/>
      </c>
      <c r="U24" s="28" t="str">
        <f aca="false">IF($B24="","",IF(_xlfn.MINIFS('У9 Ввод'!$D$12:$D$251,'У9 Ввод'!$B$12:$B$251,$B24)=0,"",_xlfn.MINIFS('У9 Ввод'!$D$12:$D$251,'У9 Ввод'!$B$12:$B$251,$B24)))</f>
        <v/>
      </c>
      <c r="V24" s="28" t="str">
        <f aca="false">IF($B24="","",IF(_xlfn.MAXIFS('У9 Ввод'!$F$12:$F$251,'У9 Ввод'!$B$12:$B$251,$B24)=0,"",_xlfn.MAXIFS('У9 Ввод'!$F$12:$F$251,'У9 Ввод'!$B$12:$B$251,$B24)))</f>
        <v/>
      </c>
      <c r="W24" s="28" t="str">
        <f aca="false">IF($B24="","",IF(_xlfn.MINIFS('У10 Ввод'!$D$12:$D$251,'У10 Ввод'!$B$12:$B$251,$B24)=0,"",_xlfn.MINIFS('У10 Ввод'!$D$12:$D$251,'У10 Ввод'!$B$12:$B$251,$B24)))</f>
        <v/>
      </c>
      <c r="X24" s="28" t="str">
        <f aca="false">IF($B24="","",IF(_xlfn.MAXIFS('У10 Ввод'!$F$12:$F$251,'У10 Ввод'!$B$12:$B$251,$B24)=0,"",_xlfn.MAXIFS('У10 Ввод'!$F$12:$F$251,'У10 Ввод'!$B$12:$B$251,$B24)))</f>
        <v/>
      </c>
      <c r="Y24" s="29" t="str">
        <f aca="false">IF(COUNT(E24,G24,I24,K24,M24,O24,Q24,S24,U24,W24)=0,"",MIN(E24,G24,I24,K24,M24,O24,Q24,S24,U24,W24))</f>
        <v/>
      </c>
      <c r="Z24" s="29" t="str">
        <f aca="false">IF(COUNT(F24,H24,J24,L24,N24,P24,R24,T24,V24,X24)=0,"",MAX(F24,H24,J24,L24,N24,P24,R24,T24,V24,X24))</f>
        <v/>
      </c>
      <c r="AA24" s="7" t="str">
        <f aca="false">IF(OR(Y24="",Z24=""),"",Z24-Y24+1)</f>
        <v/>
      </c>
    </row>
    <row r="25" customFormat="false" ht="15" hidden="false" customHeight="true" outlineLevel="0" collapsed="false">
      <c r="A25" s="10" t="n">
        <v>22</v>
      </c>
      <c r="B25" s="7" t="str">
        <f aca="false">IF('Реестр заказов'!B25="","",'Реестр заказов'!B25)</f>
        <v/>
      </c>
      <c r="C25" s="10" t="str">
        <f aca="false">IF('Реестр заказов'!C25="","",'Реестр заказов'!C25)</f>
        <v/>
      </c>
      <c r="D25" s="27" t="str">
        <f aca="false">IF('Реестр заказов'!E25="","",'Реестр заказов'!E25)</f>
        <v/>
      </c>
      <c r="E25" s="28" t="str">
        <f aca="false">IF($B25="","",IF(_xlfn.MINIFS('У1 Ввод'!$D$12:$D$251,'У1 Ввод'!$B$12:$B$251,$B25)=0,"",_xlfn.MINIFS('У1 Ввод'!$D$12:$D$251,'У1 Ввод'!$B$12:$B$251,$B25)))</f>
        <v/>
      </c>
      <c r="F25" s="28" t="str">
        <f aca="false">IF($B25="","",IF(_xlfn.MAXIFS('У1 Ввод'!$F$12:$F$251,'У1 Ввод'!$B$12:$B$251,$B25)=0,"",_xlfn.MAXIFS('У1 Ввод'!$F$12:$F$251,'У1 Ввод'!$B$12:$B$251,$B25)))</f>
        <v/>
      </c>
      <c r="G25" s="28" t="str">
        <f aca="false">IF($B25="","",IF(_xlfn.MINIFS('У2 Ввод'!$D$12:$D$251,'У2 Ввод'!$B$12:$B$251,$B25)=0,"",_xlfn.MINIFS('У2 Ввод'!$D$12:$D$251,'У2 Ввод'!$B$12:$B$251,$B25)))</f>
        <v/>
      </c>
      <c r="H25" s="28" t="str">
        <f aca="false">IF($B25="","",IF(_xlfn.MAXIFS('У2 Ввод'!$F$12:$F$251,'У2 Ввод'!$B$12:$B$251,$B25)=0,"",_xlfn.MAXIFS('У2 Ввод'!$F$12:$F$251,'У2 Ввод'!$B$12:$B$251,$B25)))</f>
        <v/>
      </c>
      <c r="I25" s="28" t="str">
        <f aca="false">IF($B25="","",IF(_xlfn.MINIFS('У3 Ввод'!$D$12:$D$251,'У3 Ввод'!$B$12:$B$251,$B25)=0,"",_xlfn.MINIFS('У3 Ввод'!$D$12:$D$251,'У3 Ввод'!$B$12:$B$251,$B25)))</f>
        <v/>
      </c>
      <c r="J25" s="28" t="str">
        <f aca="false">IF($B25="","",IF(_xlfn.MAXIFS('У3 Ввод'!$F$12:$F$251,'У3 Ввод'!$B$12:$B$251,$B25)=0,"",_xlfn.MAXIFS('У3 Ввод'!$F$12:$F$251,'У3 Ввод'!$B$12:$B$251,$B25)))</f>
        <v/>
      </c>
      <c r="K25" s="28" t="str">
        <f aca="false">IF($B25="","",IF(_xlfn.MINIFS('У4 Ввод'!$D$12:$D$251,'У4 Ввод'!$B$12:$B$251,$B25)=0,"",_xlfn.MINIFS('У4 Ввод'!$D$12:$D$251,'У4 Ввод'!$B$12:$B$251,$B25)))</f>
        <v/>
      </c>
      <c r="L25" s="28" t="str">
        <f aca="false">IF($B25="","",IF(_xlfn.MAXIFS('У4 Ввод'!$F$12:$F$251,'У4 Ввод'!$B$12:$B$251,$B25)=0,"",_xlfn.MAXIFS('У4 Ввод'!$F$12:$F$251,'У4 Ввод'!$B$12:$B$251,$B25)))</f>
        <v/>
      </c>
      <c r="M25" s="28" t="str">
        <f aca="false">IF($B25="","",IF(_xlfn.MINIFS('У5 Ввод'!$D$12:$D$251,'У5 Ввод'!$B$12:$B$251,$B25)=0,"",_xlfn.MINIFS('У5 Ввод'!$D$12:$D$251,'У5 Ввод'!$B$12:$B$251,$B25)))</f>
        <v/>
      </c>
      <c r="N25" s="28" t="str">
        <f aca="false">IF($B25="","",IF(_xlfn.MAXIFS('У5 Ввод'!$F$12:$F$251,'У5 Ввод'!$B$12:$B$251,$B25)=0,"",_xlfn.MAXIFS('У5 Ввод'!$F$12:$F$251,'У5 Ввод'!$B$12:$B$251,$B25)))</f>
        <v/>
      </c>
      <c r="O25" s="28" t="str">
        <f aca="false">IF($B25="","",IF(_xlfn.MINIFS('У6 Ввод'!$D$12:$D$251,'У6 Ввод'!$B$12:$B$251,$B25)=0,"",_xlfn.MINIFS('У6 Ввод'!$D$12:$D$251,'У6 Ввод'!$B$12:$B$251,$B25)))</f>
        <v/>
      </c>
      <c r="P25" s="28" t="str">
        <f aca="false">IF($B25="","",IF(_xlfn.MAXIFS('У6 Ввод'!$F$12:$F$251,'У6 Ввод'!$B$12:$B$251,$B25)=0,"",_xlfn.MAXIFS('У6 Ввод'!$F$12:$F$251,'У6 Ввод'!$B$12:$B$251,$B25)))</f>
        <v/>
      </c>
      <c r="Q25" s="28" t="str">
        <f aca="false">IF($B25="","",IF(_xlfn.MINIFS('У7 Ввод'!$D$12:$D$251,'У7 Ввод'!$B$12:$B$251,$B25)=0,"",_xlfn.MINIFS('У7 Ввод'!$D$12:$D$251,'У7 Ввод'!$B$12:$B$251,$B25)))</f>
        <v/>
      </c>
      <c r="R25" s="28" t="str">
        <f aca="false">IF($B25="","",IF(_xlfn.MAXIFS('У7 Ввод'!$F$12:$F$251,'У7 Ввод'!$B$12:$B$251,$B25)=0,"",_xlfn.MAXIFS('У7 Ввод'!$F$12:$F$251,'У7 Ввод'!$B$12:$B$251,$B25)))</f>
        <v/>
      </c>
      <c r="S25" s="28" t="str">
        <f aca="false">IF($B25="","",IF(_xlfn.MINIFS('У8 Ввод'!$D$12:$D$251,'У8 Ввод'!$B$12:$B$251,$B25)=0,"",_xlfn.MINIFS('У8 Ввод'!$D$12:$D$251,'У8 Ввод'!$B$12:$B$251,$B25)))</f>
        <v/>
      </c>
      <c r="T25" s="28" t="str">
        <f aca="false">IF($B25="","",IF(_xlfn.MAXIFS('У8 Ввод'!$F$12:$F$251,'У8 Ввод'!$B$12:$B$251,$B25)=0,"",_xlfn.MAXIFS('У8 Ввод'!$F$12:$F$251,'У8 Ввод'!$B$12:$B$251,$B25)))</f>
        <v/>
      </c>
      <c r="U25" s="28" t="str">
        <f aca="false">IF($B25="","",IF(_xlfn.MINIFS('У9 Ввод'!$D$12:$D$251,'У9 Ввод'!$B$12:$B$251,$B25)=0,"",_xlfn.MINIFS('У9 Ввод'!$D$12:$D$251,'У9 Ввод'!$B$12:$B$251,$B25)))</f>
        <v/>
      </c>
      <c r="V25" s="28" t="str">
        <f aca="false">IF($B25="","",IF(_xlfn.MAXIFS('У9 Ввод'!$F$12:$F$251,'У9 Ввод'!$B$12:$B$251,$B25)=0,"",_xlfn.MAXIFS('У9 Ввод'!$F$12:$F$251,'У9 Ввод'!$B$12:$B$251,$B25)))</f>
        <v/>
      </c>
      <c r="W25" s="28" t="str">
        <f aca="false">IF($B25="","",IF(_xlfn.MINIFS('У10 Ввод'!$D$12:$D$251,'У10 Ввод'!$B$12:$B$251,$B25)=0,"",_xlfn.MINIFS('У10 Ввод'!$D$12:$D$251,'У10 Ввод'!$B$12:$B$251,$B25)))</f>
        <v/>
      </c>
      <c r="X25" s="28" t="str">
        <f aca="false">IF($B25="","",IF(_xlfn.MAXIFS('У10 Ввод'!$F$12:$F$251,'У10 Ввод'!$B$12:$B$251,$B25)=0,"",_xlfn.MAXIFS('У10 Ввод'!$F$12:$F$251,'У10 Ввод'!$B$12:$B$251,$B25)))</f>
        <v/>
      </c>
      <c r="Y25" s="29" t="str">
        <f aca="false">IF(COUNT(E25,G25,I25,K25,M25,O25,Q25,S25,U25,W25)=0,"",MIN(E25,G25,I25,K25,M25,O25,Q25,S25,U25,W25))</f>
        <v/>
      </c>
      <c r="Z25" s="29" t="str">
        <f aca="false">IF(COUNT(F25,H25,J25,L25,N25,P25,R25,T25,V25,X25)=0,"",MAX(F25,H25,J25,L25,N25,P25,R25,T25,V25,X25))</f>
        <v/>
      </c>
      <c r="AA25" s="7" t="str">
        <f aca="false">IF(OR(Y25="",Z25=""),"",Z25-Y25+1)</f>
        <v/>
      </c>
    </row>
    <row r="26" customFormat="false" ht="15" hidden="false" customHeight="true" outlineLevel="0" collapsed="false">
      <c r="A26" s="10" t="n">
        <v>23</v>
      </c>
      <c r="B26" s="7" t="str">
        <f aca="false">IF('Реестр заказов'!B26="","",'Реестр заказов'!B26)</f>
        <v/>
      </c>
      <c r="C26" s="10" t="str">
        <f aca="false">IF('Реестр заказов'!C26="","",'Реестр заказов'!C26)</f>
        <v/>
      </c>
      <c r="D26" s="27" t="str">
        <f aca="false">IF('Реестр заказов'!E26="","",'Реестр заказов'!E26)</f>
        <v/>
      </c>
      <c r="E26" s="28" t="str">
        <f aca="false">IF($B26="","",IF(_xlfn.MINIFS('У1 Ввод'!$D$12:$D$251,'У1 Ввод'!$B$12:$B$251,$B26)=0,"",_xlfn.MINIFS('У1 Ввод'!$D$12:$D$251,'У1 Ввод'!$B$12:$B$251,$B26)))</f>
        <v/>
      </c>
      <c r="F26" s="28" t="str">
        <f aca="false">IF($B26="","",IF(_xlfn.MAXIFS('У1 Ввод'!$F$12:$F$251,'У1 Ввод'!$B$12:$B$251,$B26)=0,"",_xlfn.MAXIFS('У1 Ввод'!$F$12:$F$251,'У1 Ввод'!$B$12:$B$251,$B26)))</f>
        <v/>
      </c>
      <c r="G26" s="28" t="str">
        <f aca="false">IF($B26="","",IF(_xlfn.MINIFS('У2 Ввод'!$D$12:$D$251,'У2 Ввод'!$B$12:$B$251,$B26)=0,"",_xlfn.MINIFS('У2 Ввод'!$D$12:$D$251,'У2 Ввод'!$B$12:$B$251,$B26)))</f>
        <v/>
      </c>
      <c r="H26" s="28" t="str">
        <f aca="false">IF($B26="","",IF(_xlfn.MAXIFS('У2 Ввод'!$F$12:$F$251,'У2 Ввод'!$B$12:$B$251,$B26)=0,"",_xlfn.MAXIFS('У2 Ввод'!$F$12:$F$251,'У2 Ввод'!$B$12:$B$251,$B26)))</f>
        <v/>
      </c>
      <c r="I26" s="28" t="str">
        <f aca="false">IF($B26="","",IF(_xlfn.MINIFS('У3 Ввод'!$D$12:$D$251,'У3 Ввод'!$B$12:$B$251,$B26)=0,"",_xlfn.MINIFS('У3 Ввод'!$D$12:$D$251,'У3 Ввод'!$B$12:$B$251,$B26)))</f>
        <v/>
      </c>
      <c r="J26" s="28" t="str">
        <f aca="false">IF($B26="","",IF(_xlfn.MAXIFS('У3 Ввод'!$F$12:$F$251,'У3 Ввод'!$B$12:$B$251,$B26)=0,"",_xlfn.MAXIFS('У3 Ввод'!$F$12:$F$251,'У3 Ввод'!$B$12:$B$251,$B26)))</f>
        <v/>
      </c>
      <c r="K26" s="28" t="str">
        <f aca="false">IF($B26="","",IF(_xlfn.MINIFS('У4 Ввод'!$D$12:$D$251,'У4 Ввод'!$B$12:$B$251,$B26)=0,"",_xlfn.MINIFS('У4 Ввод'!$D$12:$D$251,'У4 Ввод'!$B$12:$B$251,$B26)))</f>
        <v/>
      </c>
      <c r="L26" s="28" t="str">
        <f aca="false">IF($B26="","",IF(_xlfn.MAXIFS('У4 Ввод'!$F$12:$F$251,'У4 Ввод'!$B$12:$B$251,$B26)=0,"",_xlfn.MAXIFS('У4 Ввод'!$F$12:$F$251,'У4 Ввод'!$B$12:$B$251,$B26)))</f>
        <v/>
      </c>
      <c r="M26" s="28" t="str">
        <f aca="false">IF($B26="","",IF(_xlfn.MINIFS('У5 Ввод'!$D$12:$D$251,'У5 Ввод'!$B$12:$B$251,$B26)=0,"",_xlfn.MINIFS('У5 Ввод'!$D$12:$D$251,'У5 Ввод'!$B$12:$B$251,$B26)))</f>
        <v/>
      </c>
      <c r="N26" s="28" t="str">
        <f aca="false">IF($B26="","",IF(_xlfn.MAXIFS('У5 Ввод'!$F$12:$F$251,'У5 Ввод'!$B$12:$B$251,$B26)=0,"",_xlfn.MAXIFS('У5 Ввод'!$F$12:$F$251,'У5 Ввод'!$B$12:$B$251,$B26)))</f>
        <v/>
      </c>
      <c r="O26" s="28" t="str">
        <f aca="false">IF($B26="","",IF(_xlfn.MINIFS('У6 Ввод'!$D$12:$D$251,'У6 Ввод'!$B$12:$B$251,$B26)=0,"",_xlfn.MINIFS('У6 Ввод'!$D$12:$D$251,'У6 Ввод'!$B$12:$B$251,$B26)))</f>
        <v/>
      </c>
      <c r="P26" s="28" t="str">
        <f aca="false">IF($B26="","",IF(_xlfn.MAXIFS('У6 Ввод'!$F$12:$F$251,'У6 Ввод'!$B$12:$B$251,$B26)=0,"",_xlfn.MAXIFS('У6 Ввод'!$F$12:$F$251,'У6 Ввод'!$B$12:$B$251,$B26)))</f>
        <v/>
      </c>
      <c r="Q26" s="28" t="str">
        <f aca="false">IF($B26="","",IF(_xlfn.MINIFS('У7 Ввод'!$D$12:$D$251,'У7 Ввод'!$B$12:$B$251,$B26)=0,"",_xlfn.MINIFS('У7 Ввод'!$D$12:$D$251,'У7 Ввод'!$B$12:$B$251,$B26)))</f>
        <v/>
      </c>
      <c r="R26" s="28" t="str">
        <f aca="false">IF($B26="","",IF(_xlfn.MAXIFS('У7 Ввод'!$F$12:$F$251,'У7 Ввод'!$B$12:$B$251,$B26)=0,"",_xlfn.MAXIFS('У7 Ввод'!$F$12:$F$251,'У7 Ввод'!$B$12:$B$251,$B26)))</f>
        <v/>
      </c>
      <c r="S26" s="28" t="str">
        <f aca="false">IF($B26="","",IF(_xlfn.MINIFS('У8 Ввод'!$D$12:$D$251,'У8 Ввод'!$B$12:$B$251,$B26)=0,"",_xlfn.MINIFS('У8 Ввод'!$D$12:$D$251,'У8 Ввод'!$B$12:$B$251,$B26)))</f>
        <v/>
      </c>
      <c r="T26" s="28" t="str">
        <f aca="false">IF($B26="","",IF(_xlfn.MAXIFS('У8 Ввод'!$F$12:$F$251,'У8 Ввод'!$B$12:$B$251,$B26)=0,"",_xlfn.MAXIFS('У8 Ввод'!$F$12:$F$251,'У8 Ввод'!$B$12:$B$251,$B26)))</f>
        <v/>
      </c>
      <c r="U26" s="28" t="str">
        <f aca="false">IF($B26="","",IF(_xlfn.MINIFS('У9 Ввод'!$D$12:$D$251,'У9 Ввод'!$B$12:$B$251,$B26)=0,"",_xlfn.MINIFS('У9 Ввод'!$D$12:$D$251,'У9 Ввод'!$B$12:$B$251,$B26)))</f>
        <v/>
      </c>
      <c r="V26" s="28" t="str">
        <f aca="false">IF($B26="","",IF(_xlfn.MAXIFS('У9 Ввод'!$F$12:$F$251,'У9 Ввод'!$B$12:$B$251,$B26)=0,"",_xlfn.MAXIFS('У9 Ввод'!$F$12:$F$251,'У9 Ввод'!$B$12:$B$251,$B26)))</f>
        <v/>
      </c>
      <c r="W26" s="28" t="str">
        <f aca="false">IF($B26="","",IF(_xlfn.MINIFS('У10 Ввод'!$D$12:$D$251,'У10 Ввод'!$B$12:$B$251,$B26)=0,"",_xlfn.MINIFS('У10 Ввод'!$D$12:$D$251,'У10 Ввод'!$B$12:$B$251,$B26)))</f>
        <v/>
      </c>
      <c r="X26" s="28" t="str">
        <f aca="false">IF($B26="","",IF(_xlfn.MAXIFS('У10 Ввод'!$F$12:$F$251,'У10 Ввод'!$B$12:$B$251,$B26)=0,"",_xlfn.MAXIFS('У10 Ввод'!$F$12:$F$251,'У10 Ввод'!$B$12:$B$251,$B26)))</f>
        <v/>
      </c>
      <c r="Y26" s="29" t="str">
        <f aca="false">IF(COUNT(E26,G26,I26,K26,M26,O26,Q26,S26,U26,W26)=0,"",MIN(E26,G26,I26,K26,M26,O26,Q26,S26,U26,W26))</f>
        <v/>
      </c>
      <c r="Z26" s="29" t="str">
        <f aca="false">IF(COUNT(F26,H26,J26,L26,N26,P26,R26,T26,V26,X26)=0,"",MAX(F26,H26,J26,L26,N26,P26,R26,T26,V26,X26))</f>
        <v/>
      </c>
      <c r="AA26" s="7" t="str">
        <f aca="false">IF(OR(Y26="",Z26=""),"",Z26-Y26+1)</f>
        <v/>
      </c>
    </row>
    <row r="27" customFormat="false" ht="15" hidden="false" customHeight="true" outlineLevel="0" collapsed="false">
      <c r="A27" s="10" t="n">
        <v>24</v>
      </c>
      <c r="B27" s="7" t="str">
        <f aca="false">IF('Реестр заказов'!B27="","",'Реестр заказов'!B27)</f>
        <v/>
      </c>
      <c r="C27" s="10" t="str">
        <f aca="false">IF('Реестр заказов'!C27="","",'Реестр заказов'!C27)</f>
        <v/>
      </c>
      <c r="D27" s="27" t="str">
        <f aca="false">IF('Реестр заказов'!E27="","",'Реестр заказов'!E27)</f>
        <v/>
      </c>
      <c r="E27" s="28" t="str">
        <f aca="false">IF($B27="","",IF(_xlfn.MINIFS('У1 Ввод'!$D$12:$D$251,'У1 Ввод'!$B$12:$B$251,$B27)=0,"",_xlfn.MINIFS('У1 Ввод'!$D$12:$D$251,'У1 Ввод'!$B$12:$B$251,$B27)))</f>
        <v/>
      </c>
      <c r="F27" s="28" t="str">
        <f aca="false">IF($B27="","",IF(_xlfn.MAXIFS('У1 Ввод'!$F$12:$F$251,'У1 Ввод'!$B$12:$B$251,$B27)=0,"",_xlfn.MAXIFS('У1 Ввод'!$F$12:$F$251,'У1 Ввод'!$B$12:$B$251,$B27)))</f>
        <v/>
      </c>
      <c r="G27" s="28" t="str">
        <f aca="false">IF($B27="","",IF(_xlfn.MINIFS('У2 Ввод'!$D$12:$D$251,'У2 Ввод'!$B$12:$B$251,$B27)=0,"",_xlfn.MINIFS('У2 Ввод'!$D$12:$D$251,'У2 Ввод'!$B$12:$B$251,$B27)))</f>
        <v/>
      </c>
      <c r="H27" s="28" t="str">
        <f aca="false">IF($B27="","",IF(_xlfn.MAXIFS('У2 Ввод'!$F$12:$F$251,'У2 Ввод'!$B$12:$B$251,$B27)=0,"",_xlfn.MAXIFS('У2 Ввод'!$F$12:$F$251,'У2 Ввод'!$B$12:$B$251,$B27)))</f>
        <v/>
      </c>
      <c r="I27" s="28" t="str">
        <f aca="false">IF($B27="","",IF(_xlfn.MINIFS('У3 Ввод'!$D$12:$D$251,'У3 Ввод'!$B$12:$B$251,$B27)=0,"",_xlfn.MINIFS('У3 Ввод'!$D$12:$D$251,'У3 Ввод'!$B$12:$B$251,$B27)))</f>
        <v/>
      </c>
      <c r="J27" s="28" t="str">
        <f aca="false">IF($B27="","",IF(_xlfn.MAXIFS('У3 Ввод'!$F$12:$F$251,'У3 Ввод'!$B$12:$B$251,$B27)=0,"",_xlfn.MAXIFS('У3 Ввод'!$F$12:$F$251,'У3 Ввод'!$B$12:$B$251,$B27)))</f>
        <v/>
      </c>
      <c r="K27" s="28" t="str">
        <f aca="false">IF($B27="","",IF(_xlfn.MINIFS('У4 Ввод'!$D$12:$D$251,'У4 Ввод'!$B$12:$B$251,$B27)=0,"",_xlfn.MINIFS('У4 Ввод'!$D$12:$D$251,'У4 Ввод'!$B$12:$B$251,$B27)))</f>
        <v/>
      </c>
      <c r="L27" s="28" t="str">
        <f aca="false">IF($B27="","",IF(_xlfn.MAXIFS('У4 Ввод'!$F$12:$F$251,'У4 Ввод'!$B$12:$B$251,$B27)=0,"",_xlfn.MAXIFS('У4 Ввод'!$F$12:$F$251,'У4 Ввод'!$B$12:$B$251,$B27)))</f>
        <v/>
      </c>
      <c r="M27" s="28" t="str">
        <f aca="false">IF($B27="","",IF(_xlfn.MINIFS('У5 Ввод'!$D$12:$D$251,'У5 Ввод'!$B$12:$B$251,$B27)=0,"",_xlfn.MINIFS('У5 Ввод'!$D$12:$D$251,'У5 Ввод'!$B$12:$B$251,$B27)))</f>
        <v/>
      </c>
      <c r="N27" s="28" t="str">
        <f aca="false">IF($B27="","",IF(_xlfn.MAXIFS('У5 Ввод'!$F$12:$F$251,'У5 Ввод'!$B$12:$B$251,$B27)=0,"",_xlfn.MAXIFS('У5 Ввод'!$F$12:$F$251,'У5 Ввод'!$B$12:$B$251,$B27)))</f>
        <v/>
      </c>
      <c r="O27" s="28" t="str">
        <f aca="false">IF($B27="","",IF(_xlfn.MINIFS('У6 Ввод'!$D$12:$D$251,'У6 Ввод'!$B$12:$B$251,$B27)=0,"",_xlfn.MINIFS('У6 Ввод'!$D$12:$D$251,'У6 Ввод'!$B$12:$B$251,$B27)))</f>
        <v/>
      </c>
      <c r="P27" s="28" t="str">
        <f aca="false">IF($B27="","",IF(_xlfn.MAXIFS('У6 Ввод'!$F$12:$F$251,'У6 Ввод'!$B$12:$B$251,$B27)=0,"",_xlfn.MAXIFS('У6 Ввод'!$F$12:$F$251,'У6 Ввод'!$B$12:$B$251,$B27)))</f>
        <v/>
      </c>
      <c r="Q27" s="28" t="str">
        <f aca="false">IF($B27="","",IF(_xlfn.MINIFS('У7 Ввод'!$D$12:$D$251,'У7 Ввод'!$B$12:$B$251,$B27)=0,"",_xlfn.MINIFS('У7 Ввод'!$D$12:$D$251,'У7 Ввод'!$B$12:$B$251,$B27)))</f>
        <v/>
      </c>
      <c r="R27" s="28" t="str">
        <f aca="false">IF($B27="","",IF(_xlfn.MAXIFS('У7 Ввод'!$F$12:$F$251,'У7 Ввод'!$B$12:$B$251,$B27)=0,"",_xlfn.MAXIFS('У7 Ввод'!$F$12:$F$251,'У7 Ввод'!$B$12:$B$251,$B27)))</f>
        <v/>
      </c>
      <c r="S27" s="28" t="str">
        <f aca="false">IF($B27="","",IF(_xlfn.MINIFS('У8 Ввод'!$D$12:$D$251,'У8 Ввод'!$B$12:$B$251,$B27)=0,"",_xlfn.MINIFS('У8 Ввод'!$D$12:$D$251,'У8 Ввод'!$B$12:$B$251,$B27)))</f>
        <v/>
      </c>
      <c r="T27" s="28" t="str">
        <f aca="false">IF($B27="","",IF(_xlfn.MAXIFS('У8 Ввод'!$F$12:$F$251,'У8 Ввод'!$B$12:$B$251,$B27)=0,"",_xlfn.MAXIFS('У8 Ввод'!$F$12:$F$251,'У8 Ввод'!$B$12:$B$251,$B27)))</f>
        <v/>
      </c>
      <c r="U27" s="28" t="str">
        <f aca="false">IF($B27="","",IF(_xlfn.MINIFS('У9 Ввод'!$D$12:$D$251,'У9 Ввод'!$B$12:$B$251,$B27)=0,"",_xlfn.MINIFS('У9 Ввод'!$D$12:$D$251,'У9 Ввод'!$B$12:$B$251,$B27)))</f>
        <v/>
      </c>
      <c r="V27" s="28" t="str">
        <f aca="false">IF($B27="","",IF(_xlfn.MAXIFS('У9 Ввод'!$F$12:$F$251,'У9 Ввод'!$B$12:$B$251,$B27)=0,"",_xlfn.MAXIFS('У9 Ввод'!$F$12:$F$251,'У9 Ввод'!$B$12:$B$251,$B27)))</f>
        <v/>
      </c>
      <c r="W27" s="28" t="str">
        <f aca="false">IF($B27="","",IF(_xlfn.MINIFS('У10 Ввод'!$D$12:$D$251,'У10 Ввод'!$B$12:$B$251,$B27)=0,"",_xlfn.MINIFS('У10 Ввод'!$D$12:$D$251,'У10 Ввод'!$B$12:$B$251,$B27)))</f>
        <v/>
      </c>
      <c r="X27" s="28" t="str">
        <f aca="false">IF($B27="","",IF(_xlfn.MAXIFS('У10 Ввод'!$F$12:$F$251,'У10 Ввод'!$B$12:$B$251,$B27)=0,"",_xlfn.MAXIFS('У10 Ввод'!$F$12:$F$251,'У10 Ввод'!$B$12:$B$251,$B27)))</f>
        <v/>
      </c>
      <c r="Y27" s="29" t="str">
        <f aca="false">IF(COUNT(E27,G27,I27,K27,M27,O27,Q27,S27,U27,W27)=0,"",MIN(E27,G27,I27,K27,M27,O27,Q27,S27,U27,W27))</f>
        <v/>
      </c>
      <c r="Z27" s="29" t="str">
        <f aca="false">IF(COUNT(F27,H27,J27,L27,N27,P27,R27,T27,V27,X27)=0,"",MAX(F27,H27,J27,L27,N27,P27,R27,T27,V27,X27))</f>
        <v/>
      </c>
      <c r="AA27" s="7" t="str">
        <f aca="false">IF(OR(Y27="",Z27=""),"",Z27-Y27+1)</f>
        <v/>
      </c>
    </row>
    <row r="28" customFormat="false" ht="15" hidden="false" customHeight="true" outlineLevel="0" collapsed="false">
      <c r="A28" s="10" t="n">
        <v>25</v>
      </c>
      <c r="B28" s="7" t="str">
        <f aca="false">IF('Реестр заказов'!B28="","",'Реестр заказов'!B28)</f>
        <v/>
      </c>
      <c r="C28" s="10" t="str">
        <f aca="false">IF('Реестр заказов'!C28="","",'Реестр заказов'!C28)</f>
        <v/>
      </c>
      <c r="D28" s="27" t="str">
        <f aca="false">IF('Реестр заказов'!E28="","",'Реестр заказов'!E28)</f>
        <v/>
      </c>
      <c r="E28" s="28" t="str">
        <f aca="false">IF($B28="","",IF(_xlfn.MINIFS('У1 Ввод'!$D$12:$D$251,'У1 Ввод'!$B$12:$B$251,$B28)=0,"",_xlfn.MINIFS('У1 Ввод'!$D$12:$D$251,'У1 Ввод'!$B$12:$B$251,$B28)))</f>
        <v/>
      </c>
      <c r="F28" s="28" t="str">
        <f aca="false">IF($B28="","",IF(_xlfn.MAXIFS('У1 Ввод'!$F$12:$F$251,'У1 Ввод'!$B$12:$B$251,$B28)=0,"",_xlfn.MAXIFS('У1 Ввод'!$F$12:$F$251,'У1 Ввод'!$B$12:$B$251,$B28)))</f>
        <v/>
      </c>
      <c r="G28" s="28" t="str">
        <f aca="false">IF($B28="","",IF(_xlfn.MINIFS('У2 Ввод'!$D$12:$D$251,'У2 Ввод'!$B$12:$B$251,$B28)=0,"",_xlfn.MINIFS('У2 Ввод'!$D$12:$D$251,'У2 Ввод'!$B$12:$B$251,$B28)))</f>
        <v/>
      </c>
      <c r="H28" s="28" t="str">
        <f aca="false">IF($B28="","",IF(_xlfn.MAXIFS('У2 Ввод'!$F$12:$F$251,'У2 Ввод'!$B$12:$B$251,$B28)=0,"",_xlfn.MAXIFS('У2 Ввод'!$F$12:$F$251,'У2 Ввод'!$B$12:$B$251,$B28)))</f>
        <v/>
      </c>
      <c r="I28" s="28" t="str">
        <f aca="false">IF($B28="","",IF(_xlfn.MINIFS('У3 Ввод'!$D$12:$D$251,'У3 Ввод'!$B$12:$B$251,$B28)=0,"",_xlfn.MINIFS('У3 Ввод'!$D$12:$D$251,'У3 Ввод'!$B$12:$B$251,$B28)))</f>
        <v/>
      </c>
      <c r="J28" s="28" t="str">
        <f aca="false">IF($B28="","",IF(_xlfn.MAXIFS('У3 Ввод'!$F$12:$F$251,'У3 Ввод'!$B$12:$B$251,$B28)=0,"",_xlfn.MAXIFS('У3 Ввод'!$F$12:$F$251,'У3 Ввод'!$B$12:$B$251,$B28)))</f>
        <v/>
      </c>
      <c r="K28" s="28" t="str">
        <f aca="false">IF($B28="","",IF(_xlfn.MINIFS('У4 Ввод'!$D$12:$D$251,'У4 Ввод'!$B$12:$B$251,$B28)=0,"",_xlfn.MINIFS('У4 Ввод'!$D$12:$D$251,'У4 Ввод'!$B$12:$B$251,$B28)))</f>
        <v/>
      </c>
      <c r="L28" s="28" t="str">
        <f aca="false">IF($B28="","",IF(_xlfn.MAXIFS('У4 Ввод'!$F$12:$F$251,'У4 Ввод'!$B$12:$B$251,$B28)=0,"",_xlfn.MAXIFS('У4 Ввод'!$F$12:$F$251,'У4 Ввод'!$B$12:$B$251,$B28)))</f>
        <v/>
      </c>
      <c r="M28" s="28" t="str">
        <f aca="false">IF($B28="","",IF(_xlfn.MINIFS('У5 Ввод'!$D$12:$D$251,'У5 Ввод'!$B$12:$B$251,$B28)=0,"",_xlfn.MINIFS('У5 Ввод'!$D$12:$D$251,'У5 Ввод'!$B$12:$B$251,$B28)))</f>
        <v/>
      </c>
      <c r="N28" s="28" t="str">
        <f aca="false">IF($B28="","",IF(_xlfn.MAXIFS('У5 Ввод'!$F$12:$F$251,'У5 Ввод'!$B$12:$B$251,$B28)=0,"",_xlfn.MAXIFS('У5 Ввод'!$F$12:$F$251,'У5 Ввод'!$B$12:$B$251,$B28)))</f>
        <v/>
      </c>
      <c r="O28" s="28" t="str">
        <f aca="false">IF($B28="","",IF(_xlfn.MINIFS('У6 Ввод'!$D$12:$D$251,'У6 Ввод'!$B$12:$B$251,$B28)=0,"",_xlfn.MINIFS('У6 Ввод'!$D$12:$D$251,'У6 Ввод'!$B$12:$B$251,$B28)))</f>
        <v/>
      </c>
      <c r="P28" s="28" t="str">
        <f aca="false">IF($B28="","",IF(_xlfn.MAXIFS('У6 Ввод'!$F$12:$F$251,'У6 Ввод'!$B$12:$B$251,$B28)=0,"",_xlfn.MAXIFS('У6 Ввод'!$F$12:$F$251,'У6 Ввод'!$B$12:$B$251,$B28)))</f>
        <v/>
      </c>
      <c r="Q28" s="28" t="str">
        <f aca="false">IF($B28="","",IF(_xlfn.MINIFS('У7 Ввод'!$D$12:$D$251,'У7 Ввод'!$B$12:$B$251,$B28)=0,"",_xlfn.MINIFS('У7 Ввод'!$D$12:$D$251,'У7 Ввод'!$B$12:$B$251,$B28)))</f>
        <v/>
      </c>
      <c r="R28" s="28" t="str">
        <f aca="false">IF($B28="","",IF(_xlfn.MAXIFS('У7 Ввод'!$F$12:$F$251,'У7 Ввод'!$B$12:$B$251,$B28)=0,"",_xlfn.MAXIFS('У7 Ввод'!$F$12:$F$251,'У7 Ввод'!$B$12:$B$251,$B28)))</f>
        <v/>
      </c>
      <c r="S28" s="28" t="str">
        <f aca="false">IF($B28="","",IF(_xlfn.MINIFS('У8 Ввод'!$D$12:$D$251,'У8 Ввод'!$B$12:$B$251,$B28)=0,"",_xlfn.MINIFS('У8 Ввод'!$D$12:$D$251,'У8 Ввод'!$B$12:$B$251,$B28)))</f>
        <v/>
      </c>
      <c r="T28" s="28" t="str">
        <f aca="false">IF($B28="","",IF(_xlfn.MAXIFS('У8 Ввод'!$F$12:$F$251,'У8 Ввод'!$B$12:$B$251,$B28)=0,"",_xlfn.MAXIFS('У8 Ввод'!$F$12:$F$251,'У8 Ввод'!$B$12:$B$251,$B28)))</f>
        <v/>
      </c>
      <c r="U28" s="28" t="str">
        <f aca="false">IF($B28="","",IF(_xlfn.MINIFS('У9 Ввод'!$D$12:$D$251,'У9 Ввод'!$B$12:$B$251,$B28)=0,"",_xlfn.MINIFS('У9 Ввод'!$D$12:$D$251,'У9 Ввод'!$B$12:$B$251,$B28)))</f>
        <v/>
      </c>
      <c r="V28" s="28" t="str">
        <f aca="false">IF($B28="","",IF(_xlfn.MAXIFS('У9 Ввод'!$F$12:$F$251,'У9 Ввод'!$B$12:$B$251,$B28)=0,"",_xlfn.MAXIFS('У9 Ввод'!$F$12:$F$251,'У9 Ввод'!$B$12:$B$251,$B28)))</f>
        <v/>
      </c>
      <c r="W28" s="28" t="str">
        <f aca="false">IF($B28="","",IF(_xlfn.MINIFS('У10 Ввод'!$D$12:$D$251,'У10 Ввод'!$B$12:$B$251,$B28)=0,"",_xlfn.MINIFS('У10 Ввод'!$D$12:$D$251,'У10 Ввод'!$B$12:$B$251,$B28)))</f>
        <v/>
      </c>
      <c r="X28" s="28" t="str">
        <f aca="false">IF($B28="","",IF(_xlfn.MAXIFS('У10 Ввод'!$F$12:$F$251,'У10 Ввод'!$B$12:$B$251,$B28)=0,"",_xlfn.MAXIFS('У10 Ввод'!$F$12:$F$251,'У10 Ввод'!$B$12:$B$251,$B28)))</f>
        <v/>
      </c>
      <c r="Y28" s="29" t="str">
        <f aca="false">IF(COUNT(E28,G28,I28,K28,M28,O28,Q28,S28,U28,W28)=0,"",MIN(E28,G28,I28,K28,M28,O28,Q28,S28,U28,W28))</f>
        <v/>
      </c>
      <c r="Z28" s="29" t="str">
        <f aca="false">IF(COUNT(F28,H28,J28,L28,N28,P28,R28,T28,V28,X28)=0,"",MAX(F28,H28,J28,L28,N28,P28,R28,T28,V28,X28))</f>
        <v/>
      </c>
      <c r="AA28" s="7" t="str">
        <f aca="false">IF(OR(Y28="",Z28=""),"",Z28-Y28+1)</f>
        <v/>
      </c>
    </row>
    <row r="29" customFormat="false" ht="15" hidden="false" customHeight="true" outlineLevel="0" collapsed="false">
      <c r="A29" s="10" t="n">
        <v>26</v>
      </c>
      <c r="B29" s="7" t="str">
        <f aca="false">IF('Реестр заказов'!B29="","",'Реестр заказов'!B29)</f>
        <v/>
      </c>
      <c r="C29" s="10" t="str">
        <f aca="false">IF('Реестр заказов'!C29="","",'Реестр заказов'!C29)</f>
        <v/>
      </c>
      <c r="D29" s="27" t="str">
        <f aca="false">IF('Реестр заказов'!E29="","",'Реестр заказов'!E29)</f>
        <v/>
      </c>
      <c r="E29" s="28" t="str">
        <f aca="false">IF($B29="","",IF(_xlfn.MINIFS('У1 Ввод'!$D$12:$D$251,'У1 Ввод'!$B$12:$B$251,$B29)=0,"",_xlfn.MINIFS('У1 Ввод'!$D$12:$D$251,'У1 Ввод'!$B$12:$B$251,$B29)))</f>
        <v/>
      </c>
      <c r="F29" s="28" t="str">
        <f aca="false">IF($B29="","",IF(_xlfn.MAXIFS('У1 Ввод'!$F$12:$F$251,'У1 Ввод'!$B$12:$B$251,$B29)=0,"",_xlfn.MAXIFS('У1 Ввод'!$F$12:$F$251,'У1 Ввод'!$B$12:$B$251,$B29)))</f>
        <v/>
      </c>
      <c r="G29" s="28" t="str">
        <f aca="false">IF($B29="","",IF(_xlfn.MINIFS('У2 Ввод'!$D$12:$D$251,'У2 Ввод'!$B$12:$B$251,$B29)=0,"",_xlfn.MINIFS('У2 Ввод'!$D$12:$D$251,'У2 Ввод'!$B$12:$B$251,$B29)))</f>
        <v/>
      </c>
      <c r="H29" s="28" t="str">
        <f aca="false">IF($B29="","",IF(_xlfn.MAXIFS('У2 Ввод'!$F$12:$F$251,'У2 Ввод'!$B$12:$B$251,$B29)=0,"",_xlfn.MAXIFS('У2 Ввод'!$F$12:$F$251,'У2 Ввод'!$B$12:$B$251,$B29)))</f>
        <v/>
      </c>
      <c r="I29" s="28" t="str">
        <f aca="false">IF($B29="","",IF(_xlfn.MINIFS('У3 Ввод'!$D$12:$D$251,'У3 Ввод'!$B$12:$B$251,$B29)=0,"",_xlfn.MINIFS('У3 Ввод'!$D$12:$D$251,'У3 Ввод'!$B$12:$B$251,$B29)))</f>
        <v/>
      </c>
      <c r="J29" s="28" t="str">
        <f aca="false">IF($B29="","",IF(_xlfn.MAXIFS('У3 Ввод'!$F$12:$F$251,'У3 Ввод'!$B$12:$B$251,$B29)=0,"",_xlfn.MAXIFS('У3 Ввод'!$F$12:$F$251,'У3 Ввод'!$B$12:$B$251,$B29)))</f>
        <v/>
      </c>
      <c r="K29" s="28" t="str">
        <f aca="false">IF($B29="","",IF(_xlfn.MINIFS('У4 Ввод'!$D$12:$D$251,'У4 Ввод'!$B$12:$B$251,$B29)=0,"",_xlfn.MINIFS('У4 Ввод'!$D$12:$D$251,'У4 Ввод'!$B$12:$B$251,$B29)))</f>
        <v/>
      </c>
      <c r="L29" s="28" t="str">
        <f aca="false">IF($B29="","",IF(_xlfn.MAXIFS('У4 Ввод'!$F$12:$F$251,'У4 Ввод'!$B$12:$B$251,$B29)=0,"",_xlfn.MAXIFS('У4 Ввод'!$F$12:$F$251,'У4 Ввод'!$B$12:$B$251,$B29)))</f>
        <v/>
      </c>
      <c r="M29" s="28" t="str">
        <f aca="false">IF($B29="","",IF(_xlfn.MINIFS('У5 Ввод'!$D$12:$D$251,'У5 Ввод'!$B$12:$B$251,$B29)=0,"",_xlfn.MINIFS('У5 Ввод'!$D$12:$D$251,'У5 Ввод'!$B$12:$B$251,$B29)))</f>
        <v/>
      </c>
      <c r="N29" s="28" t="str">
        <f aca="false">IF($B29="","",IF(_xlfn.MAXIFS('У5 Ввод'!$F$12:$F$251,'У5 Ввод'!$B$12:$B$251,$B29)=0,"",_xlfn.MAXIFS('У5 Ввод'!$F$12:$F$251,'У5 Ввод'!$B$12:$B$251,$B29)))</f>
        <v/>
      </c>
      <c r="O29" s="28" t="str">
        <f aca="false">IF($B29="","",IF(_xlfn.MINIFS('У6 Ввод'!$D$12:$D$251,'У6 Ввод'!$B$12:$B$251,$B29)=0,"",_xlfn.MINIFS('У6 Ввод'!$D$12:$D$251,'У6 Ввод'!$B$12:$B$251,$B29)))</f>
        <v/>
      </c>
      <c r="P29" s="28" t="str">
        <f aca="false">IF($B29="","",IF(_xlfn.MAXIFS('У6 Ввод'!$F$12:$F$251,'У6 Ввод'!$B$12:$B$251,$B29)=0,"",_xlfn.MAXIFS('У6 Ввод'!$F$12:$F$251,'У6 Ввод'!$B$12:$B$251,$B29)))</f>
        <v/>
      </c>
      <c r="Q29" s="28" t="str">
        <f aca="false">IF($B29="","",IF(_xlfn.MINIFS('У7 Ввод'!$D$12:$D$251,'У7 Ввод'!$B$12:$B$251,$B29)=0,"",_xlfn.MINIFS('У7 Ввод'!$D$12:$D$251,'У7 Ввод'!$B$12:$B$251,$B29)))</f>
        <v/>
      </c>
      <c r="R29" s="28" t="str">
        <f aca="false">IF($B29="","",IF(_xlfn.MAXIFS('У7 Ввод'!$F$12:$F$251,'У7 Ввод'!$B$12:$B$251,$B29)=0,"",_xlfn.MAXIFS('У7 Ввод'!$F$12:$F$251,'У7 Ввод'!$B$12:$B$251,$B29)))</f>
        <v/>
      </c>
      <c r="S29" s="28" t="str">
        <f aca="false">IF($B29="","",IF(_xlfn.MINIFS('У8 Ввод'!$D$12:$D$251,'У8 Ввод'!$B$12:$B$251,$B29)=0,"",_xlfn.MINIFS('У8 Ввод'!$D$12:$D$251,'У8 Ввод'!$B$12:$B$251,$B29)))</f>
        <v/>
      </c>
      <c r="T29" s="28" t="str">
        <f aca="false">IF($B29="","",IF(_xlfn.MAXIFS('У8 Ввод'!$F$12:$F$251,'У8 Ввод'!$B$12:$B$251,$B29)=0,"",_xlfn.MAXIFS('У8 Ввод'!$F$12:$F$251,'У8 Ввод'!$B$12:$B$251,$B29)))</f>
        <v/>
      </c>
      <c r="U29" s="28" t="str">
        <f aca="false">IF($B29="","",IF(_xlfn.MINIFS('У9 Ввод'!$D$12:$D$251,'У9 Ввод'!$B$12:$B$251,$B29)=0,"",_xlfn.MINIFS('У9 Ввод'!$D$12:$D$251,'У9 Ввод'!$B$12:$B$251,$B29)))</f>
        <v/>
      </c>
      <c r="V29" s="28" t="str">
        <f aca="false">IF($B29="","",IF(_xlfn.MAXIFS('У9 Ввод'!$F$12:$F$251,'У9 Ввод'!$B$12:$B$251,$B29)=0,"",_xlfn.MAXIFS('У9 Ввод'!$F$12:$F$251,'У9 Ввод'!$B$12:$B$251,$B29)))</f>
        <v/>
      </c>
      <c r="W29" s="28" t="str">
        <f aca="false">IF($B29="","",IF(_xlfn.MINIFS('У10 Ввод'!$D$12:$D$251,'У10 Ввод'!$B$12:$B$251,$B29)=0,"",_xlfn.MINIFS('У10 Ввод'!$D$12:$D$251,'У10 Ввод'!$B$12:$B$251,$B29)))</f>
        <v/>
      </c>
      <c r="X29" s="28" t="str">
        <f aca="false">IF($B29="","",IF(_xlfn.MAXIFS('У10 Ввод'!$F$12:$F$251,'У10 Ввод'!$B$12:$B$251,$B29)=0,"",_xlfn.MAXIFS('У10 Ввод'!$F$12:$F$251,'У10 Ввод'!$B$12:$B$251,$B29)))</f>
        <v/>
      </c>
      <c r="Y29" s="29" t="str">
        <f aca="false">IF(COUNT(E29,G29,I29,K29,M29,O29,Q29,S29,U29,W29)=0,"",MIN(E29,G29,I29,K29,M29,O29,Q29,S29,U29,W29))</f>
        <v/>
      </c>
      <c r="Z29" s="29" t="str">
        <f aca="false">IF(COUNT(F29,H29,J29,L29,N29,P29,R29,T29,V29,X29)=0,"",MAX(F29,H29,J29,L29,N29,P29,R29,T29,V29,X29))</f>
        <v/>
      </c>
      <c r="AA29" s="7" t="str">
        <f aca="false">IF(OR(Y29="",Z29=""),"",Z29-Y29+1)</f>
        <v/>
      </c>
    </row>
    <row r="30" customFormat="false" ht="15" hidden="false" customHeight="true" outlineLevel="0" collapsed="false">
      <c r="A30" s="10" t="n">
        <v>27</v>
      </c>
      <c r="B30" s="7" t="str">
        <f aca="false">IF('Реестр заказов'!B30="","",'Реестр заказов'!B30)</f>
        <v/>
      </c>
      <c r="C30" s="10" t="str">
        <f aca="false">IF('Реестр заказов'!C30="","",'Реестр заказов'!C30)</f>
        <v/>
      </c>
      <c r="D30" s="27" t="str">
        <f aca="false">IF('Реестр заказов'!E30="","",'Реестр заказов'!E30)</f>
        <v/>
      </c>
      <c r="E30" s="28" t="str">
        <f aca="false">IF($B30="","",IF(_xlfn.MINIFS('У1 Ввод'!$D$12:$D$251,'У1 Ввод'!$B$12:$B$251,$B30)=0,"",_xlfn.MINIFS('У1 Ввод'!$D$12:$D$251,'У1 Ввод'!$B$12:$B$251,$B30)))</f>
        <v/>
      </c>
      <c r="F30" s="28" t="str">
        <f aca="false">IF($B30="","",IF(_xlfn.MAXIFS('У1 Ввод'!$F$12:$F$251,'У1 Ввод'!$B$12:$B$251,$B30)=0,"",_xlfn.MAXIFS('У1 Ввод'!$F$12:$F$251,'У1 Ввод'!$B$12:$B$251,$B30)))</f>
        <v/>
      </c>
      <c r="G30" s="28" t="str">
        <f aca="false">IF($B30="","",IF(_xlfn.MINIFS('У2 Ввод'!$D$12:$D$251,'У2 Ввод'!$B$12:$B$251,$B30)=0,"",_xlfn.MINIFS('У2 Ввод'!$D$12:$D$251,'У2 Ввод'!$B$12:$B$251,$B30)))</f>
        <v/>
      </c>
      <c r="H30" s="28" t="str">
        <f aca="false">IF($B30="","",IF(_xlfn.MAXIFS('У2 Ввод'!$F$12:$F$251,'У2 Ввод'!$B$12:$B$251,$B30)=0,"",_xlfn.MAXIFS('У2 Ввод'!$F$12:$F$251,'У2 Ввод'!$B$12:$B$251,$B30)))</f>
        <v/>
      </c>
      <c r="I30" s="28" t="str">
        <f aca="false">IF($B30="","",IF(_xlfn.MINIFS('У3 Ввод'!$D$12:$D$251,'У3 Ввод'!$B$12:$B$251,$B30)=0,"",_xlfn.MINIFS('У3 Ввод'!$D$12:$D$251,'У3 Ввод'!$B$12:$B$251,$B30)))</f>
        <v/>
      </c>
      <c r="J30" s="28" t="str">
        <f aca="false">IF($B30="","",IF(_xlfn.MAXIFS('У3 Ввод'!$F$12:$F$251,'У3 Ввод'!$B$12:$B$251,$B30)=0,"",_xlfn.MAXIFS('У3 Ввод'!$F$12:$F$251,'У3 Ввод'!$B$12:$B$251,$B30)))</f>
        <v/>
      </c>
      <c r="K30" s="28" t="str">
        <f aca="false">IF($B30="","",IF(_xlfn.MINIFS('У4 Ввод'!$D$12:$D$251,'У4 Ввод'!$B$12:$B$251,$B30)=0,"",_xlfn.MINIFS('У4 Ввод'!$D$12:$D$251,'У4 Ввод'!$B$12:$B$251,$B30)))</f>
        <v/>
      </c>
      <c r="L30" s="28" t="str">
        <f aca="false">IF($B30="","",IF(_xlfn.MAXIFS('У4 Ввод'!$F$12:$F$251,'У4 Ввод'!$B$12:$B$251,$B30)=0,"",_xlfn.MAXIFS('У4 Ввод'!$F$12:$F$251,'У4 Ввод'!$B$12:$B$251,$B30)))</f>
        <v/>
      </c>
      <c r="M30" s="28" t="str">
        <f aca="false">IF($B30="","",IF(_xlfn.MINIFS('У5 Ввод'!$D$12:$D$251,'У5 Ввод'!$B$12:$B$251,$B30)=0,"",_xlfn.MINIFS('У5 Ввод'!$D$12:$D$251,'У5 Ввод'!$B$12:$B$251,$B30)))</f>
        <v/>
      </c>
      <c r="N30" s="28" t="str">
        <f aca="false">IF($B30="","",IF(_xlfn.MAXIFS('У5 Ввод'!$F$12:$F$251,'У5 Ввод'!$B$12:$B$251,$B30)=0,"",_xlfn.MAXIFS('У5 Ввод'!$F$12:$F$251,'У5 Ввод'!$B$12:$B$251,$B30)))</f>
        <v/>
      </c>
      <c r="O30" s="28" t="str">
        <f aca="false">IF($B30="","",IF(_xlfn.MINIFS('У6 Ввод'!$D$12:$D$251,'У6 Ввод'!$B$12:$B$251,$B30)=0,"",_xlfn.MINIFS('У6 Ввод'!$D$12:$D$251,'У6 Ввод'!$B$12:$B$251,$B30)))</f>
        <v/>
      </c>
      <c r="P30" s="28" t="str">
        <f aca="false">IF($B30="","",IF(_xlfn.MAXIFS('У6 Ввод'!$F$12:$F$251,'У6 Ввод'!$B$12:$B$251,$B30)=0,"",_xlfn.MAXIFS('У6 Ввод'!$F$12:$F$251,'У6 Ввод'!$B$12:$B$251,$B30)))</f>
        <v/>
      </c>
      <c r="Q30" s="28" t="str">
        <f aca="false">IF($B30="","",IF(_xlfn.MINIFS('У7 Ввод'!$D$12:$D$251,'У7 Ввод'!$B$12:$B$251,$B30)=0,"",_xlfn.MINIFS('У7 Ввод'!$D$12:$D$251,'У7 Ввод'!$B$12:$B$251,$B30)))</f>
        <v/>
      </c>
      <c r="R30" s="28" t="str">
        <f aca="false">IF($B30="","",IF(_xlfn.MAXIFS('У7 Ввод'!$F$12:$F$251,'У7 Ввод'!$B$12:$B$251,$B30)=0,"",_xlfn.MAXIFS('У7 Ввод'!$F$12:$F$251,'У7 Ввод'!$B$12:$B$251,$B30)))</f>
        <v/>
      </c>
      <c r="S30" s="28" t="str">
        <f aca="false">IF($B30="","",IF(_xlfn.MINIFS('У8 Ввод'!$D$12:$D$251,'У8 Ввод'!$B$12:$B$251,$B30)=0,"",_xlfn.MINIFS('У8 Ввод'!$D$12:$D$251,'У8 Ввод'!$B$12:$B$251,$B30)))</f>
        <v/>
      </c>
      <c r="T30" s="28" t="str">
        <f aca="false">IF($B30="","",IF(_xlfn.MAXIFS('У8 Ввод'!$F$12:$F$251,'У8 Ввод'!$B$12:$B$251,$B30)=0,"",_xlfn.MAXIFS('У8 Ввод'!$F$12:$F$251,'У8 Ввод'!$B$12:$B$251,$B30)))</f>
        <v/>
      </c>
      <c r="U30" s="28" t="str">
        <f aca="false">IF($B30="","",IF(_xlfn.MINIFS('У9 Ввод'!$D$12:$D$251,'У9 Ввод'!$B$12:$B$251,$B30)=0,"",_xlfn.MINIFS('У9 Ввод'!$D$12:$D$251,'У9 Ввод'!$B$12:$B$251,$B30)))</f>
        <v/>
      </c>
      <c r="V30" s="28" t="str">
        <f aca="false">IF($B30="","",IF(_xlfn.MAXIFS('У9 Ввод'!$F$12:$F$251,'У9 Ввод'!$B$12:$B$251,$B30)=0,"",_xlfn.MAXIFS('У9 Ввод'!$F$12:$F$251,'У9 Ввод'!$B$12:$B$251,$B30)))</f>
        <v/>
      </c>
      <c r="W30" s="28" t="str">
        <f aca="false">IF($B30="","",IF(_xlfn.MINIFS('У10 Ввод'!$D$12:$D$251,'У10 Ввод'!$B$12:$B$251,$B30)=0,"",_xlfn.MINIFS('У10 Ввод'!$D$12:$D$251,'У10 Ввод'!$B$12:$B$251,$B30)))</f>
        <v/>
      </c>
      <c r="X30" s="28" t="str">
        <f aca="false">IF($B30="","",IF(_xlfn.MAXIFS('У10 Ввод'!$F$12:$F$251,'У10 Ввод'!$B$12:$B$251,$B30)=0,"",_xlfn.MAXIFS('У10 Ввод'!$F$12:$F$251,'У10 Ввод'!$B$12:$B$251,$B30)))</f>
        <v/>
      </c>
      <c r="Y30" s="29" t="str">
        <f aca="false">IF(COUNT(E30,G30,I30,K30,M30,O30,Q30,S30,U30,W30)=0,"",MIN(E30,G30,I30,K30,M30,O30,Q30,S30,U30,W30))</f>
        <v/>
      </c>
      <c r="Z30" s="29" t="str">
        <f aca="false">IF(COUNT(F30,H30,J30,L30,N30,P30,R30,T30,V30,X30)=0,"",MAX(F30,H30,J30,L30,N30,P30,R30,T30,V30,X30))</f>
        <v/>
      </c>
      <c r="AA30" s="7" t="str">
        <f aca="false">IF(OR(Y30="",Z30=""),"",Z30-Y30+1)</f>
        <v/>
      </c>
    </row>
    <row r="31" customFormat="false" ht="15" hidden="false" customHeight="true" outlineLevel="0" collapsed="false">
      <c r="A31" s="10" t="n">
        <v>28</v>
      </c>
      <c r="B31" s="7" t="str">
        <f aca="false">IF('Реестр заказов'!B31="","",'Реестр заказов'!B31)</f>
        <v/>
      </c>
      <c r="C31" s="10" t="str">
        <f aca="false">IF('Реестр заказов'!C31="","",'Реестр заказов'!C31)</f>
        <v/>
      </c>
      <c r="D31" s="27" t="str">
        <f aca="false">IF('Реестр заказов'!E31="","",'Реестр заказов'!E31)</f>
        <v/>
      </c>
      <c r="E31" s="28" t="str">
        <f aca="false">IF($B31="","",IF(_xlfn.MINIFS('У1 Ввод'!$D$12:$D$251,'У1 Ввод'!$B$12:$B$251,$B31)=0,"",_xlfn.MINIFS('У1 Ввод'!$D$12:$D$251,'У1 Ввод'!$B$12:$B$251,$B31)))</f>
        <v/>
      </c>
      <c r="F31" s="28" t="str">
        <f aca="false">IF($B31="","",IF(_xlfn.MAXIFS('У1 Ввод'!$F$12:$F$251,'У1 Ввод'!$B$12:$B$251,$B31)=0,"",_xlfn.MAXIFS('У1 Ввод'!$F$12:$F$251,'У1 Ввод'!$B$12:$B$251,$B31)))</f>
        <v/>
      </c>
      <c r="G31" s="28" t="str">
        <f aca="false">IF($B31="","",IF(_xlfn.MINIFS('У2 Ввод'!$D$12:$D$251,'У2 Ввод'!$B$12:$B$251,$B31)=0,"",_xlfn.MINIFS('У2 Ввод'!$D$12:$D$251,'У2 Ввод'!$B$12:$B$251,$B31)))</f>
        <v/>
      </c>
      <c r="H31" s="28" t="str">
        <f aca="false">IF($B31="","",IF(_xlfn.MAXIFS('У2 Ввод'!$F$12:$F$251,'У2 Ввод'!$B$12:$B$251,$B31)=0,"",_xlfn.MAXIFS('У2 Ввод'!$F$12:$F$251,'У2 Ввод'!$B$12:$B$251,$B31)))</f>
        <v/>
      </c>
      <c r="I31" s="28" t="str">
        <f aca="false">IF($B31="","",IF(_xlfn.MINIFS('У3 Ввод'!$D$12:$D$251,'У3 Ввод'!$B$12:$B$251,$B31)=0,"",_xlfn.MINIFS('У3 Ввод'!$D$12:$D$251,'У3 Ввод'!$B$12:$B$251,$B31)))</f>
        <v/>
      </c>
      <c r="J31" s="28" t="str">
        <f aca="false">IF($B31="","",IF(_xlfn.MAXIFS('У3 Ввод'!$F$12:$F$251,'У3 Ввод'!$B$12:$B$251,$B31)=0,"",_xlfn.MAXIFS('У3 Ввод'!$F$12:$F$251,'У3 Ввод'!$B$12:$B$251,$B31)))</f>
        <v/>
      </c>
      <c r="K31" s="28" t="str">
        <f aca="false">IF($B31="","",IF(_xlfn.MINIFS('У4 Ввод'!$D$12:$D$251,'У4 Ввод'!$B$12:$B$251,$B31)=0,"",_xlfn.MINIFS('У4 Ввод'!$D$12:$D$251,'У4 Ввод'!$B$12:$B$251,$B31)))</f>
        <v/>
      </c>
      <c r="L31" s="28" t="str">
        <f aca="false">IF($B31="","",IF(_xlfn.MAXIFS('У4 Ввод'!$F$12:$F$251,'У4 Ввод'!$B$12:$B$251,$B31)=0,"",_xlfn.MAXIFS('У4 Ввод'!$F$12:$F$251,'У4 Ввод'!$B$12:$B$251,$B31)))</f>
        <v/>
      </c>
      <c r="M31" s="28" t="str">
        <f aca="false">IF($B31="","",IF(_xlfn.MINIFS('У5 Ввод'!$D$12:$D$251,'У5 Ввод'!$B$12:$B$251,$B31)=0,"",_xlfn.MINIFS('У5 Ввод'!$D$12:$D$251,'У5 Ввод'!$B$12:$B$251,$B31)))</f>
        <v/>
      </c>
      <c r="N31" s="28" t="str">
        <f aca="false">IF($B31="","",IF(_xlfn.MAXIFS('У5 Ввод'!$F$12:$F$251,'У5 Ввод'!$B$12:$B$251,$B31)=0,"",_xlfn.MAXIFS('У5 Ввод'!$F$12:$F$251,'У5 Ввод'!$B$12:$B$251,$B31)))</f>
        <v/>
      </c>
      <c r="O31" s="28" t="str">
        <f aca="false">IF($B31="","",IF(_xlfn.MINIFS('У6 Ввод'!$D$12:$D$251,'У6 Ввод'!$B$12:$B$251,$B31)=0,"",_xlfn.MINIFS('У6 Ввод'!$D$12:$D$251,'У6 Ввод'!$B$12:$B$251,$B31)))</f>
        <v/>
      </c>
      <c r="P31" s="28" t="str">
        <f aca="false">IF($B31="","",IF(_xlfn.MAXIFS('У6 Ввод'!$F$12:$F$251,'У6 Ввод'!$B$12:$B$251,$B31)=0,"",_xlfn.MAXIFS('У6 Ввод'!$F$12:$F$251,'У6 Ввод'!$B$12:$B$251,$B31)))</f>
        <v/>
      </c>
      <c r="Q31" s="28" t="str">
        <f aca="false">IF($B31="","",IF(_xlfn.MINIFS('У7 Ввод'!$D$12:$D$251,'У7 Ввод'!$B$12:$B$251,$B31)=0,"",_xlfn.MINIFS('У7 Ввод'!$D$12:$D$251,'У7 Ввод'!$B$12:$B$251,$B31)))</f>
        <v/>
      </c>
      <c r="R31" s="28" t="str">
        <f aca="false">IF($B31="","",IF(_xlfn.MAXIFS('У7 Ввод'!$F$12:$F$251,'У7 Ввод'!$B$12:$B$251,$B31)=0,"",_xlfn.MAXIFS('У7 Ввод'!$F$12:$F$251,'У7 Ввод'!$B$12:$B$251,$B31)))</f>
        <v/>
      </c>
      <c r="S31" s="28" t="str">
        <f aca="false">IF($B31="","",IF(_xlfn.MINIFS('У8 Ввод'!$D$12:$D$251,'У8 Ввод'!$B$12:$B$251,$B31)=0,"",_xlfn.MINIFS('У8 Ввод'!$D$12:$D$251,'У8 Ввод'!$B$12:$B$251,$B31)))</f>
        <v/>
      </c>
      <c r="T31" s="28" t="str">
        <f aca="false">IF($B31="","",IF(_xlfn.MAXIFS('У8 Ввод'!$F$12:$F$251,'У8 Ввод'!$B$12:$B$251,$B31)=0,"",_xlfn.MAXIFS('У8 Ввод'!$F$12:$F$251,'У8 Ввод'!$B$12:$B$251,$B31)))</f>
        <v/>
      </c>
      <c r="U31" s="28" t="str">
        <f aca="false">IF($B31="","",IF(_xlfn.MINIFS('У9 Ввод'!$D$12:$D$251,'У9 Ввод'!$B$12:$B$251,$B31)=0,"",_xlfn.MINIFS('У9 Ввод'!$D$12:$D$251,'У9 Ввод'!$B$12:$B$251,$B31)))</f>
        <v/>
      </c>
      <c r="V31" s="28" t="str">
        <f aca="false">IF($B31="","",IF(_xlfn.MAXIFS('У9 Ввод'!$F$12:$F$251,'У9 Ввод'!$B$12:$B$251,$B31)=0,"",_xlfn.MAXIFS('У9 Ввод'!$F$12:$F$251,'У9 Ввод'!$B$12:$B$251,$B31)))</f>
        <v/>
      </c>
      <c r="W31" s="28" t="str">
        <f aca="false">IF($B31="","",IF(_xlfn.MINIFS('У10 Ввод'!$D$12:$D$251,'У10 Ввод'!$B$12:$B$251,$B31)=0,"",_xlfn.MINIFS('У10 Ввод'!$D$12:$D$251,'У10 Ввод'!$B$12:$B$251,$B31)))</f>
        <v/>
      </c>
      <c r="X31" s="28" t="str">
        <f aca="false">IF($B31="","",IF(_xlfn.MAXIFS('У10 Ввод'!$F$12:$F$251,'У10 Ввод'!$B$12:$B$251,$B31)=0,"",_xlfn.MAXIFS('У10 Ввод'!$F$12:$F$251,'У10 Ввод'!$B$12:$B$251,$B31)))</f>
        <v/>
      </c>
      <c r="Y31" s="29" t="str">
        <f aca="false">IF(COUNT(E31,G31,I31,K31,M31,O31,Q31,S31,U31,W31)=0,"",MIN(E31,G31,I31,K31,M31,O31,Q31,S31,U31,W31))</f>
        <v/>
      </c>
      <c r="Z31" s="29" t="str">
        <f aca="false">IF(COUNT(F31,H31,J31,L31,N31,P31,R31,T31,V31,X31)=0,"",MAX(F31,H31,J31,L31,N31,P31,R31,T31,V31,X31))</f>
        <v/>
      </c>
      <c r="AA31" s="7" t="str">
        <f aca="false">IF(OR(Y31="",Z31=""),"",Z31-Y31+1)</f>
        <v/>
      </c>
    </row>
    <row r="32" customFormat="false" ht="15" hidden="false" customHeight="true" outlineLevel="0" collapsed="false">
      <c r="A32" s="10" t="n">
        <v>29</v>
      </c>
      <c r="B32" s="7" t="str">
        <f aca="false">IF('Реестр заказов'!B32="","",'Реестр заказов'!B32)</f>
        <v/>
      </c>
      <c r="C32" s="10" t="str">
        <f aca="false">IF('Реестр заказов'!C32="","",'Реестр заказов'!C32)</f>
        <v/>
      </c>
      <c r="D32" s="27" t="str">
        <f aca="false">IF('Реестр заказов'!E32="","",'Реестр заказов'!E32)</f>
        <v/>
      </c>
      <c r="E32" s="28" t="str">
        <f aca="false">IF($B32="","",IF(_xlfn.MINIFS('У1 Ввод'!$D$12:$D$251,'У1 Ввод'!$B$12:$B$251,$B32)=0,"",_xlfn.MINIFS('У1 Ввод'!$D$12:$D$251,'У1 Ввод'!$B$12:$B$251,$B32)))</f>
        <v/>
      </c>
      <c r="F32" s="28" t="str">
        <f aca="false">IF($B32="","",IF(_xlfn.MAXIFS('У1 Ввод'!$F$12:$F$251,'У1 Ввод'!$B$12:$B$251,$B32)=0,"",_xlfn.MAXIFS('У1 Ввод'!$F$12:$F$251,'У1 Ввод'!$B$12:$B$251,$B32)))</f>
        <v/>
      </c>
      <c r="G32" s="28" t="str">
        <f aca="false">IF($B32="","",IF(_xlfn.MINIFS('У2 Ввод'!$D$12:$D$251,'У2 Ввод'!$B$12:$B$251,$B32)=0,"",_xlfn.MINIFS('У2 Ввод'!$D$12:$D$251,'У2 Ввод'!$B$12:$B$251,$B32)))</f>
        <v/>
      </c>
      <c r="H32" s="28" t="str">
        <f aca="false">IF($B32="","",IF(_xlfn.MAXIFS('У2 Ввод'!$F$12:$F$251,'У2 Ввод'!$B$12:$B$251,$B32)=0,"",_xlfn.MAXIFS('У2 Ввод'!$F$12:$F$251,'У2 Ввод'!$B$12:$B$251,$B32)))</f>
        <v/>
      </c>
      <c r="I32" s="28" t="str">
        <f aca="false">IF($B32="","",IF(_xlfn.MINIFS('У3 Ввод'!$D$12:$D$251,'У3 Ввод'!$B$12:$B$251,$B32)=0,"",_xlfn.MINIFS('У3 Ввод'!$D$12:$D$251,'У3 Ввод'!$B$12:$B$251,$B32)))</f>
        <v/>
      </c>
      <c r="J32" s="28" t="str">
        <f aca="false">IF($B32="","",IF(_xlfn.MAXIFS('У3 Ввод'!$F$12:$F$251,'У3 Ввод'!$B$12:$B$251,$B32)=0,"",_xlfn.MAXIFS('У3 Ввод'!$F$12:$F$251,'У3 Ввод'!$B$12:$B$251,$B32)))</f>
        <v/>
      </c>
      <c r="K32" s="28" t="str">
        <f aca="false">IF($B32="","",IF(_xlfn.MINIFS('У4 Ввод'!$D$12:$D$251,'У4 Ввод'!$B$12:$B$251,$B32)=0,"",_xlfn.MINIFS('У4 Ввод'!$D$12:$D$251,'У4 Ввод'!$B$12:$B$251,$B32)))</f>
        <v/>
      </c>
      <c r="L32" s="28" t="str">
        <f aca="false">IF($B32="","",IF(_xlfn.MAXIFS('У4 Ввод'!$F$12:$F$251,'У4 Ввод'!$B$12:$B$251,$B32)=0,"",_xlfn.MAXIFS('У4 Ввод'!$F$12:$F$251,'У4 Ввод'!$B$12:$B$251,$B32)))</f>
        <v/>
      </c>
      <c r="M32" s="28" t="str">
        <f aca="false">IF($B32="","",IF(_xlfn.MINIFS('У5 Ввод'!$D$12:$D$251,'У5 Ввод'!$B$12:$B$251,$B32)=0,"",_xlfn.MINIFS('У5 Ввод'!$D$12:$D$251,'У5 Ввод'!$B$12:$B$251,$B32)))</f>
        <v/>
      </c>
      <c r="N32" s="28" t="str">
        <f aca="false">IF($B32="","",IF(_xlfn.MAXIFS('У5 Ввод'!$F$12:$F$251,'У5 Ввод'!$B$12:$B$251,$B32)=0,"",_xlfn.MAXIFS('У5 Ввод'!$F$12:$F$251,'У5 Ввод'!$B$12:$B$251,$B32)))</f>
        <v/>
      </c>
      <c r="O32" s="28" t="str">
        <f aca="false">IF($B32="","",IF(_xlfn.MINIFS('У6 Ввод'!$D$12:$D$251,'У6 Ввод'!$B$12:$B$251,$B32)=0,"",_xlfn.MINIFS('У6 Ввод'!$D$12:$D$251,'У6 Ввод'!$B$12:$B$251,$B32)))</f>
        <v/>
      </c>
      <c r="P32" s="28" t="str">
        <f aca="false">IF($B32="","",IF(_xlfn.MAXIFS('У6 Ввод'!$F$12:$F$251,'У6 Ввод'!$B$12:$B$251,$B32)=0,"",_xlfn.MAXIFS('У6 Ввод'!$F$12:$F$251,'У6 Ввод'!$B$12:$B$251,$B32)))</f>
        <v/>
      </c>
      <c r="Q32" s="28" t="str">
        <f aca="false">IF($B32="","",IF(_xlfn.MINIFS('У7 Ввод'!$D$12:$D$251,'У7 Ввод'!$B$12:$B$251,$B32)=0,"",_xlfn.MINIFS('У7 Ввод'!$D$12:$D$251,'У7 Ввод'!$B$12:$B$251,$B32)))</f>
        <v/>
      </c>
      <c r="R32" s="28" t="str">
        <f aca="false">IF($B32="","",IF(_xlfn.MAXIFS('У7 Ввод'!$F$12:$F$251,'У7 Ввод'!$B$12:$B$251,$B32)=0,"",_xlfn.MAXIFS('У7 Ввод'!$F$12:$F$251,'У7 Ввод'!$B$12:$B$251,$B32)))</f>
        <v/>
      </c>
      <c r="S32" s="28" t="str">
        <f aca="false">IF($B32="","",IF(_xlfn.MINIFS('У8 Ввод'!$D$12:$D$251,'У8 Ввод'!$B$12:$B$251,$B32)=0,"",_xlfn.MINIFS('У8 Ввод'!$D$12:$D$251,'У8 Ввод'!$B$12:$B$251,$B32)))</f>
        <v/>
      </c>
      <c r="T32" s="28" t="str">
        <f aca="false">IF($B32="","",IF(_xlfn.MAXIFS('У8 Ввод'!$F$12:$F$251,'У8 Ввод'!$B$12:$B$251,$B32)=0,"",_xlfn.MAXIFS('У8 Ввод'!$F$12:$F$251,'У8 Ввод'!$B$12:$B$251,$B32)))</f>
        <v/>
      </c>
      <c r="U32" s="28" t="str">
        <f aca="false">IF($B32="","",IF(_xlfn.MINIFS('У9 Ввод'!$D$12:$D$251,'У9 Ввод'!$B$12:$B$251,$B32)=0,"",_xlfn.MINIFS('У9 Ввод'!$D$12:$D$251,'У9 Ввод'!$B$12:$B$251,$B32)))</f>
        <v/>
      </c>
      <c r="V32" s="28" t="str">
        <f aca="false">IF($B32="","",IF(_xlfn.MAXIFS('У9 Ввод'!$F$12:$F$251,'У9 Ввод'!$B$12:$B$251,$B32)=0,"",_xlfn.MAXIFS('У9 Ввод'!$F$12:$F$251,'У9 Ввод'!$B$12:$B$251,$B32)))</f>
        <v/>
      </c>
      <c r="W32" s="28" t="str">
        <f aca="false">IF($B32="","",IF(_xlfn.MINIFS('У10 Ввод'!$D$12:$D$251,'У10 Ввод'!$B$12:$B$251,$B32)=0,"",_xlfn.MINIFS('У10 Ввод'!$D$12:$D$251,'У10 Ввод'!$B$12:$B$251,$B32)))</f>
        <v/>
      </c>
      <c r="X32" s="28" t="str">
        <f aca="false">IF($B32="","",IF(_xlfn.MAXIFS('У10 Ввод'!$F$12:$F$251,'У10 Ввод'!$B$12:$B$251,$B32)=0,"",_xlfn.MAXIFS('У10 Ввод'!$F$12:$F$251,'У10 Ввод'!$B$12:$B$251,$B32)))</f>
        <v/>
      </c>
      <c r="Y32" s="29" t="str">
        <f aca="false">IF(COUNT(E32,G32,I32,K32,M32,O32,Q32,S32,U32,W32)=0,"",MIN(E32,G32,I32,K32,M32,O32,Q32,S32,U32,W32))</f>
        <v/>
      </c>
      <c r="Z32" s="29" t="str">
        <f aca="false">IF(COUNT(F32,H32,J32,L32,N32,P32,R32,T32,V32,X32)=0,"",MAX(F32,H32,J32,L32,N32,P32,R32,T32,V32,X32))</f>
        <v/>
      </c>
      <c r="AA32" s="7" t="str">
        <f aca="false">IF(OR(Y32="",Z32=""),"",Z32-Y32+1)</f>
        <v/>
      </c>
    </row>
    <row r="33" customFormat="false" ht="15" hidden="false" customHeight="true" outlineLevel="0" collapsed="false">
      <c r="A33" s="10" t="n">
        <v>30</v>
      </c>
      <c r="B33" s="7" t="str">
        <f aca="false">IF('Реестр заказов'!B33="","",'Реестр заказов'!B33)</f>
        <v/>
      </c>
      <c r="C33" s="10" t="str">
        <f aca="false">IF('Реестр заказов'!C33="","",'Реестр заказов'!C33)</f>
        <v/>
      </c>
      <c r="D33" s="27" t="str">
        <f aca="false">IF('Реестр заказов'!E33="","",'Реестр заказов'!E33)</f>
        <v/>
      </c>
      <c r="E33" s="28" t="str">
        <f aca="false">IF($B33="","",IF(_xlfn.MINIFS('У1 Ввод'!$D$12:$D$251,'У1 Ввод'!$B$12:$B$251,$B33)=0,"",_xlfn.MINIFS('У1 Ввод'!$D$12:$D$251,'У1 Ввод'!$B$12:$B$251,$B33)))</f>
        <v/>
      </c>
      <c r="F33" s="28" t="str">
        <f aca="false">IF($B33="","",IF(_xlfn.MAXIFS('У1 Ввод'!$F$12:$F$251,'У1 Ввод'!$B$12:$B$251,$B33)=0,"",_xlfn.MAXIFS('У1 Ввод'!$F$12:$F$251,'У1 Ввод'!$B$12:$B$251,$B33)))</f>
        <v/>
      </c>
      <c r="G33" s="28" t="str">
        <f aca="false">IF($B33="","",IF(_xlfn.MINIFS('У2 Ввод'!$D$12:$D$251,'У2 Ввод'!$B$12:$B$251,$B33)=0,"",_xlfn.MINIFS('У2 Ввод'!$D$12:$D$251,'У2 Ввод'!$B$12:$B$251,$B33)))</f>
        <v/>
      </c>
      <c r="H33" s="28" t="str">
        <f aca="false">IF($B33="","",IF(_xlfn.MAXIFS('У2 Ввод'!$F$12:$F$251,'У2 Ввод'!$B$12:$B$251,$B33)=0,"",_xlfn.MAXIFS('У2 Ввод'!$F$12:$F$251,'У2 Ввод'!$B$12:$B$251,$B33)))</f>
        <v/>
      </c>
      <c r="I33" s="28" t="str">
        <f aca="false">IF($B33="","",IF(_xlfn.MINIFS('У3 Ввод'!$D$12:$D$251,'У3 Ввод'!$B$12:$B$251,$B33)=0,"",_xlfn.MINIFS('У3 Ввод'!$D$12:$D$251,'У3 Ввод'!$B$12:$B$251,$B33)))</f>
        <v/>
      </c>
      <c r="J33" s="28" t="str">
        <f aca="false">IF($B33="","",IF(_xlfn.MAXIFS('У3 Ввод'!$F$12:$F$251,'У3 Ввод'!$B$12:$B$251,$B33)=0,"",_xlfn.MAXIFS('У3 Ввод'!$F$12:$F$251,'У3 Ввод'!$B$12:$B$251,$B33)))</f>
        <v/>
      </c>
      <c r="K33" s="28" t="str">
        <f aca="false">IF($B33="","",IF(_xlfn.MINIFS('У4 Ввод'!$D$12:$D$251,'У4 Ввод'!$B$12:$B$251,$B33)=0,"",_xlfn.MINIFS('У4 Ввод'!$D$12:$D$251,'У4 Ввод'!$B$12:$B$251,$B33)))</f>
        <v/>
      </c>
      <c r="L33" s="28" t="str">
        <f aca="false">IF($B33="","",IF(_xlfn.MAXIFS('У4 Ввод'!$F$12:$F$251,'У4 Ввод'!$B$12:$B$251,$B33)=0,"",_xlfn.MAXIFS('У4 Ввод'!$F$12:$F$251,'У4 Ввод'!$B$12:$B$251,$B33)))</f>
        <v/>
      </c>
      <c r="M33" s="28" t="str">
        <f aca="false">IF($B33="","",IF(_xlfn.MINIFS('У5 Ввод'!$D$12:$D$251,'У5 Ввод'!$B$12:$B$251,$B33)=0,"",_xlfn.MINIFS('У5 Ввод'!$D$12:$D$251,'У5 Ввод'!$B$12:$B$251,$B33)))</f>
        <v/>
      </c>
      <c r="N33" s="28" t="str">
        <f aca="false">IF($B33="","",IF(_xlfn.MAXIFS('У5 Ввод'!$F$12:$F$251,'У5 Ввод'!$B$12:$B$251,$B33)=0,"",_xlfn.MAXIFS('У5 Ввод'!$F$12:$F$251,'У5 Ввод'!$B$12:$B$251,$B33)))</f>
        <v/>
      </c>
      <c r="O33" s="28" t="str">
        <f aca="false">IF($B33="","",IF(_xlfn.MINIFS('У6 Ввод'!$D$12:$D$251,'У6 Ввод'!$B$12:$B$251,$B33)=0,"",_xlfn.MINIFS('У6 Ввод'!$D$12:$D$251,'У6 Ввод'!$B$12:$B$251,$B33)))</f>
        <v/>
      </c>
      <c r="P33" s="28" t="str">
        <f aca="false">IF($B33="","",IF(_xlfn.MAXIFS('У6 Ввод'!$F$12:$F$251,'У6 Ввод'!$B$12:$B$251,$B33)=0,"",_xlfn.MAXIFS('У6 Ввод'!$F$12:$F$251,'У6 Ввод'!$B$12:$B$251,$B33)))</f>
        <v/>
      </c>
      <c r="Q33" s="28" t="str">
        <f aca="false">IF($B33="","",IF(_xlfn.MINIFS('У7 Ввод'!$D$12:$D$251,'У7 Ввод'!$B$12:$B$251,$B33)=0,"",_xlfn.MINIFS('У7 Ввод'!$D$12:$D$251,'У7 Ввод'!$B$12:$B$251,$B33)))</f>
        <v/>
      </c>
      <c r="R33" s="28" t="str">
        <f aca="false">IF($B33="","",IF(_xlfn.MAXIFS('У7 Ввод'!$F$12:$F$251,'У7 Ввод'!$B$12:$B$251,$B33)=0,"",_xlfn.MAXIFS('У7 Ввод'!$F$12:$F$251,'У7 Ввод'!$B$12:$B$251,$B33)))</f>
        <v/>
      </c>
      <c r="S33" s="28" t="str">
        <f aca="false">IF($B33="","",IF(_xlfn.MINIFS('У8 Ввод'!$D$12:$D$251,'У8 Ввод'!$B$12:$B$251,$B33)=0,"",_xlfn.MINIFS('У8 Ввод'!$D$12:$D$251,'У8 Ввод'!$B$12:$B$251,$B33)))</f>
        <v/>
      </c>
      <c r="T33" s="28" t="str">
        <f aca="false">IF($B33="","",IF(_xlfn.MAXIFS('У8 Ввод'!$F$12:$F$251,'У8 Ввод'!$B$12:$B$251,$B33)=0,"",_xlfn.MAXIFS('У8 Ввод'!$F$12:$F$251,'У8 Ввод'!$B$12:$B$251,$B33)))</f>
        <v/>
      </c>
      <c r="U33" s="28" t="str">
        <f aca="false">IF($B33="","",IF(_xlfn.MINIFS('У9 Ввод'!$D$12:$D$251,'У9 Ввод'!$B$12:$B$251,$B33)=0,"",_xlfn.MINIFS('У9 Ввод'!$D$12:$D$251,'У9 Ввод'!$B$12:$B$251,$B33)))</f>
        <v/>
      </c>
      <c r="V33" s="28" t="str">
        <f aca="false">IF($B33="","",IF(_xlfn.MAXIFS('У9 Ввод'!$F$12:$F$251,'У9 Ввод'!$B$12:$B$251,$B33)=0,"",_xlfn.MAXIFS('У9 Ввод'!$F$12:$F$251,'У9 Ввод'!$B$12:$B$251,$B33)))</f>
        <v/>
      </c>
      <c r="W33" s="28" t="str">
        <f aca="false">IF($B33="","",IF(_xlfn.MINIFS('У10 Ввод'!$D$12:$D$251,'У10 Ввод'!$B$12:$B$251,$B33)=0,"",_xlfn.MINIFS('У10 Ввод'!$D$12:$D$251,'У10 Ввод'!$B$12:$B$251,$B33)))</f>
        <v/>
      </c>
      <c r="X33" s="28" t="str">
        <f aca="false">IF($B33="","",IF(_xlfn.MAXIFS('У10 Ввод'!$F$12:$F$251,'У10 Ввод'!$B$12:$B$251,$B33)=0,"",_xlfn.MAXIFS('У10 Ввод'!$F$12:$F$251,'У10 Ввод'!$B$12:$B$251,$B33)))</f>
        <v/>
      </c>
      <c r="Y33" s="29" t="str">
        <f aca="false">IF(COUNT(E33,G33,I33,K33,M33,O33,Q33,S33,U33,W33)=0,"",MIN(E33,G33,I33,K33,M33,O33,Q33,S33,U33,W33))</f>
        <v/>
      </c>
      <c r="Z33" s="29" t="str">
        <f aca="false">IF(COUNT(F33,H33,J33,L33,N33,P33,R33,T33,V33,X33)=0,"",MAX(F33,H33,J33,L33,N33,P33,R33,T33,V33,X33))</f>
        <v/>
      </c>
      <c r="AA33" s="7" t="str">
        <f aca="false">IF(OR(Y33="",Z33=""),"",Z33-Y33+1)</f>
        <v/>
      </c>
    </row>
  </sheetData>
  <mergeCells count="18">
    <mergeCell ref="A1:AA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Y3"/>
    <mergeCell ref="Z2:Z3"/>
    <mergeCell ref="AA2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2" min="2" style="1" width="4.2"/>
  </cols>
  <sheetData>
    <row r="1" customFormat="false" ht="15" hidden="false" customHeight="true" outlineLevel="0" collapsed="false">
      <c r="A1" s="12" t="s">
        <v>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customFormat="false" ht="15" hidden="false" customHeight="true" outlineLevel="0" collapsed="false">
      <c r="A2" s="11" t="s">
        <v>55</v>
      </c>
    </row>
    <row r="4" customFormat="false" ht="15" hidden="false" customHeight="true" outlineLevel="0" collapsed="false">
      <c r="A4" s="3" t="s">
        <v>47</v>
      </c>
      <c r="B4" s="30" t="s">
        <v>56</v>
      </c>
      <c r="C4" s="30" t="s">
        <v>57</v>
      </c>
      <c r="D4" s="30" t="s">
        <v>58</v>
      </c>
      <c r="E4" s="31" t="s">
        <v>59</v>
      </c>
      <c r="F4" s="31" t="s">
        <v>60</v>
      </c>
      <c r="G4" s="30" t="s">
        <v>61</v>
      </c>
      <c r="H4" s="30" t="s">
        <v>62</v>
      </c>
      <c r="I4" s="30" t="s">
        <v>63</v>
      </c>
      <c r="J4" s="30" t="s">
        <v>64</v>
      </c>
      <c r="K4" s="30" t="s">
        <v>65</v>
      </c>
      <c r="L4" s="31" t="s">
        <v>66</v>
      </c>
      <c r="M4" s="31" t="s">
        <v>67</v>
      </c>
      <c r="N4" s="30" t="s">
        <v>68</v>
      </c>
      <c r="O4" s="30" t="s">
        <v>69</v>
      </c>
      <c r="P4" s="30" t="s">
        <v>70</v>
      </c>
      <c r="Q4" s="30" t="s">
        <v>71</v>
      </c>
      <c r="R4" s="30" t="s">
        <v>72</v>
      </c>
      <c r="S4" s="31" t="s">
        <v>73</v>
      </c>
      <c r="T4" s="31" t="s">
        <v>74</v>
      </c>
      <c r="U4" s="30" t="s">
        <v>75</v>
      </c>
      <c r="V4" s="30" t="s">
        <v>76</v>
      </c>
      <c r="W4" s="30" t="s">
        <v>77</v>
      </c>
      <c r="X4" s="30" t="s">
        <v>78</v>
      </c>
      <c r="Y4" s="30" t="s">
        <v>79</v>
      </c>
      <c r="Z4" s="31" t="s">
        <v>80</v>
      </c>
      <c r="AA4" s="31" t="s">
        <v>81</v>
      </c>
      <c r="AB4" s="30" t="s">
        <v>82</v>
      </c>
      <c r="AC4" s="30" t="s">
        <v>83</v>
      </c>
      <c r="AD4" s="30" t="s">
        <v>84</v>
      </c>
      <c r="AE4" s="30" t="s">
        <v>85</v>
      </c>
      <c r="AF4" s="30" t="s">
        <v>86</v>
      </c>
    </row>
    <row r="5" customFormat="false" ht="15" hidden="false" customHeight="true" outlineLevel="0" collapsed="false">
      <c r="A5" s="3" t="s">
        <v>37</v>
      </c>
      <c r="B5" s="32" t="s">
        <v>9</v>
      </c>
      <c r="C5" s="33"/>
      <c r="D5" s="34" t="s">
        <v>11</v>
      </c>
      <c r="E5" s="35"/>
      <c r="F5" s="35"/>
      <c r="G5" s="36" t="s">
        <v>13</v>
      </c>
      <c r="H5" s="37" t="s">
        <v>19</v>
      </c>
      <c r="I5" s="37" t="s">
        <v>17</v>
      </c>
      <c r="J5" s="38"/>
      <c r="K5" s="38"/>
      <c r="L5" s="38"/>
      <c r="M5" s="38"/>
      <c r="N5" s="38"/>
      <c r="O5" s="38"/>
      <c r="P5" s="39" t="s">
        <v>21</v>
      </c>
      <c r="Q5" s="40"/>
      <c r="R5" s="41" t="s">
        <v>23</v>
      </c>
      <c r="S5" s="42"/>
      <c r="T5" s="42"/>
      <c r="U5" s="42"/>
      <c r="V5" s="42"/>
      <c r="W5" s="43" t="s">
        <v>25</v>
      </c>
      <c r="X5" s="44"/>
      <c r="Y5" s="44"/>
      <c r="Z5" s="38"/>
      <c r="AA5" s="38"/>
      <c r="AB5" s="45" t="s">
        <v>27</v>
      </c>
      <c r="AC5" s="46"/>
    </row>
    <row r="6" customFormat="false" ht="15" hidden="false" customHeight="true" outlineLevel="0" collapsed="false">
      <c r="A6" s="3" t="s">
        <v>40</v>
      </c>
      <c r="C6" s="32" t="s">
        <v>9</v>
      </c>
      <c r="D6" s="33"/>
      <c r="E6" s="33"/>
      <c r="F6" s="33"/>
      <c r="G6" s="34" t="s">
        <v>11</v>
      </c>
      <c r="H6" s="37" t="s">
        <v>19</v>
      </c>
      <c r="I6" s="38"/>
      <c r="J6" s="37" t="s">
        <v>15</v>
      </c>
      <c r="K6" s="38"/>
      <c r="L6" s="38"/>
      <c r="M6" s="38"/>
      <c r="N6" s="38"/>
      <c r="O6" s="38"/>
      <c r="P6" s="38"/>
      <c r="Q6" s="39" t="s">
        <v>21</v>
      </c>
      <c r="R6" s="40"/>
      <c r="S6" s="38"/>
      <c r="T6" s="38"/>
      <c r="U6" s="41" t="s">
        <v>23</v>
      </c>
      <c r="V6" s="42"/>
      <c r="W6" s="42"/>
      <c r="X6" s="43" t="s">
        <v>25</v>
      </c>
      <c r="Y6" s="44"/>
      <c r="Z6" s="44"/>
      <c r="AA6" s="44"/>
      <c r="AB6" s="44"/>
      <c r="AC6" s="38"/>
      <c r="AD6" s="45" t="s">
        <v>27</v>
      </c>
      <c r="AE6" s="46"/>
      <c r="AF6" s="46"/>
    </row>
    <row r="7" customFormat="false" ht="15" hidden="false" customHeight="true" outlineLevel="0" collapsed="false">
      <c r="A7" s="3" t="s">
        <v>43</v>
      </c>
      <c r="G7" s="32" t="s">
        <v>9</v>
      </c>
      <c r="H7" s="33"/>
      <c r="I7" s="33"/>
      <c r="J7" s="33"/>
      <c r="K7" s="33"/>
      <c r="N7" s="36" t="s">
        <v>13</v>
      </c>
      <c r="O7" s="47"/>
      <c r="U7" s="37" t="s">
        <v>19</v>
      </c>
      <c r="V7" s="38"/>
      <c r="W7" s="38"/>
      <c r="X7" s="38"/>
      <c r="AE7" s="45" t="s">
        <v>27</v>
      </c>
      <c r="AF7" s="46"/>
    </row>
    <row r="10" customFormat="false" ht="15" hidden="false" customHeight="true" outlineLevel="0" collapsed="false">
      <c r="A10" s="3" t="s">
        <v>87</v>
      </c>
    </row>
    <row r="11" customFormat="false" ht="15" hidden="false" customHeight="true" outlineLevel="0" collapsed="false">
      <c r="A11" s="48" t="s">
        <v>9</v>
      </c>
      <c r="B11" s="49" t="str">
        <f aca="false">Настройки!$B$7</f>
        <v>Конструкторское бюро</v>
      </c>
      <c r="D11" s="50" t="s">
        <v>11</v>
      </c>
      <c r="E11" s="49" t="str">
        <f aca="false">Настройки!$B$8</f>
        <v>Снабжение</v>
      </c>
      <c r="G11" s="51" t="s">
        <v>13</v>
      </c>
      <c r="H11" s="49" t="str">
        <f aca="false">Настройки!$B$9</f>
        <v>Лазерная резка</v>
      </c>
      <c r="J11" s="52" t="s">
        <v>15</v>
      </c>
      <c r="K11" s="49" t="str">
        <f aca="false">Настройки!$B$10</f>
        <v>Гибка</v>
      </c>
      <c r="M11" s="53" t="s">
        <v>17</v>
      </c>
      <c r="N11" s="49" t="str">
        <f aca="false">Настройки!$B$11</f>
        <v>Механообработка</v>
      </c>
    </row>
    <row r="12" customFormat="false" ht="15" hidden="false" customHeight="true" outlineLevel="0" collapsed="false">
      <c r="A12" s="54" t="s">
        <v>19</v>
      </c>
      <c r="B12" s="49" t="str">
        <f aca="false">Настройки!$B$12</f>
        <v>Сварка</v>
      </c>
      <c r="D12" s="55" t="s">
        <v>21</v>
      </c>
      <c r="E12" s="49" t="str">
        <f aca="false">Настройки!$B$13</f>
        <v>Окраска</v>
      </c>
      <c r="G12" s="56" t="s">
        <v>23</v>
      </c>
      <c r="H12" s="49" t="str">
        <f aca="false">Настройки!$B$14</f>
        <v>Сборка</v>
      </c>
      <c r="J12" s="57" t="s">
        <v>25</v>
      </c>
      <c r="K12" s="49" t="str">
        <f aca="false">Настройки!$B$15</f>
        <v>Электромонтаж</v>
      </c>
      <c r="M12" s="58" t="s">
        <v>27</v>
      </c>
      <c r="N12" s="49" t="str">
        <f aca="false">Настройки!$B$16</f>
        <v>ОТК и склад ГП</v>
      </c>
    </row>
  </sheetData>
  <mergeCells count="1">
    <mergeCell ref="A1:A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UPPER(Настройки!$B$7)&amp;" — ФОРМА ЗАКАЗОВ (30 шт). Названия операций редактируются в шапке"</f>
        <v>КОНСТРУКТОРСКОЕ БЮРО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89</v>
      </c>
      <c r="D2" s="6"/>
      <c r="E2" s="6"/>
      <c r="F2" s="6" t="s">
        <v>90</v>
      </c>
      <c r="G2" s="6"/>
      <c r="H2" s="6"/>
      <c r="I2" s="6" t="s">
        <v>91</v>
      </c>
      <c r="J2" s="6"/>
      <c r="K2" s="6"/>
      <c r="L2" s="6" t="s">
        <v>92</v>
      </c>
      <c r="M2" s="6"/>
      <c r="N2" s="6"/>
      <c r="O2" s="6" t="s">
        <v>93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DATE(2026,7,1)</f>
        <v>46204</v>
      </c>
      <c r="D4" s="61" t="n">
        <v>1</v>
      </c>
      <c r="E4" s="60" t="n">
        <f aca="false">DATE(2026,7,2)</f>
        <v>46205</v>
      </c>
      <c r="F4" s="60"/>
      <c r="G4" s="61"/>
      <c r="H4" s="60"/>
      <c r="I4" s="60" t="n">
        <f aca="false">DATE(2026,7,2)</f>
        <v>46205</v>
      </c>
      <c r="J4" s="61" t="n">
        <v>2</v>
      </c>
      <c r="K4" s="60" t="n">
        <f aca="false">DATE(2026,7,3)</f>
        <v>46206</v>
      </c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 t="n">
        <f aca="false">DATE(2026,7,2)</f>
        <v>46205</v>
      </c>
      <c r="D5" s="61" t="n">
        <v>1</v>
      </c>
      <c r="E5" s="60" t="n">
        <f aca="false">DATE(2026,7,3)</f>
        <v>46206</v>
      </c>
      <c r="F5" s="60"/>
      <c r="G5" s="61"/>
      <c r="H5" s="60"/>
      <c r="I5" s="60" t="n">
        <f aca="false">DATE(2026,7,3)</f>
        <v>46206</v>
      </c>
      <c r="J5" s="61" t="n">
        <v>2</v>
      </c>
      <c r="K5" s="60" t="n">
        <f aca="false">DATE(2026,7,7)</f>
        <v>46210</v>
      </c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 t="n">
        <f aca="false">DATE(2026,7,6)</f>
        <v>46209</v>
      </c>
      <c r="D6" s="61" t="n">
        <v>2</v>
      </c>
      <c r="E6" s="60" t="n">
        <f aca="false">DATE(2026,7,8)</f>
        <v>46211</v>
      </c>
      <c r="F6" s="60"/>
      <c r="G6" s="61"/>
      <c r="H6" s="60"/>
      <c r="I6" s="60" t="n">
        <f aca="false">DATE(2026,7,8)</f>
        <v>46211</v>
      </c>
      <c r="J6" s="61" t="n">
        <v>3</v>
      </c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UPPER(Настройки!$B$7)&amp;" — ВВОД ДАННЫХ (заполняется автоматически из формы заказов)"</f>
        <v>КОНСТРУКТОРСКОЕ БЮРО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Настройки!$B$7</f>
        <v>Конструкторское бюро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Настройки!$E$7</f>
        <v>4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'У1 Заказы'!$A$4</f>
        <v>26-1817</v>
      </c>
      <c r="C12" s="10" t="str">
        <f aca="false">IF($B12="","",'У1 Заказы'!$C$2)</f>
        <v>Схемы</v>
      </c>
      <c r="D12" s="64" t="n">
        <f aca="false">IF('У1 Заказы'!C4="","",'У1 Заказы'!C4)</f>
        <v>46204</v>
      </c>
      <c r="E12" s="65" t="n">
        <f aca="false">IF('У1 Заказы'!D4="","",'У1 Заказы'!D4)</f>
        <v>1</v>
      </c>
      <c r="F12" s="64" t="n">
        <f aca="false">IF(OR(D12="",E12="",E12=0),"",WORKDAY(D12,MAX(0,CEILING(E12,1)-1)))</f>
        <v>46204</v>
      </c>
      <c r="G12" s="64" t="n">
        <f aca="false">IF('У1 Заказы'!E4="","",'У1 Заказы'!E4)</f>
        <v>46205</v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✔ Выполнен</v>
      </c>
    </row>
    <row r="13" customFormat="false" ht="15" hidden="false" customHeight="true" outlineLevel="0" collapsed="false">
      <c r="A13" s="10" t="n">
        <v>2</v>
      </c>
      <c r="B13" s="59" t="str">
        <f aca="false">'У1 Заказы'!$A$4</f>
        <v>26-1817</v>
      </c>
      <c r="C13" s="10" t="str">
        <f aca="false">IF($B13="","",'У1 Заказы'!$F$2)</f>
        <v>Компоновка</v>
      </c>
      <c r="D13" s="64" t="str">
        <f aca="false">IF('У1 Заказы'!F4="","",'У1 Заказы'!F4)</f>
        <v/>
      </c>
      <c r="E13" s="65" t="str">
        <f aca="false">IF('У1 Заказы'!G4="","",'У1 Заказы'!G4)</f>
        <v/>
      </c>
      <c r="F13" s="64" t="str">
        <f aca="false">IF(OR(D13="",E13="",E13=0),"",WORKDAY(D13,MAX(0,CEILING(E13,1)-1)))</f>
        <v/>
      </c>
      <c r="G13" s="64" t="str">
        <f aca="false">IF('У1 Заказы'!H4="","",'У1 Заказы'!H4)</f>
        <v/>
      </c>
      <c r="J13" s="10" t="str">
        <f aca="false">IF(D13="","",IF(WEEKDAY(D13,2)&gt;5,"⚠ Выходной","Рабочий день"))</f>
        <v/>
      </c>
      <c r="K13" s="10" t="str">
        <f aca="false">IF(OR($B13="",D13=""),"",IF(G13&lt;&gt;"","✔ Выполнен","В работе"))</f>
        <v/>
      </c>
    </row>
    <row r="14" customFormat="false" ht="15" hidden="false" customHeight="true" outlineLevel="0" collapsed="false">
      <c r="A14" s="10" t="n">
        <v>3</v>
      </c>
      <c r="B14" s="59" t="str">
        <f aca="false">'У1 Заказы'!$A$4</f>
        <v>26-1817</v>
      </c>
      <c r="C14" s="10" t="str">
        <f aca="false">IF($B14="","",'У1 Заказы'!$I$2)</f>
        <v>Деталировка</v>
      </c>
      <c r="D14" s="64" t="n">
        <f aca="false">IF('У1 Заказы'!I4="","",'У1 Заказы'!I4)</f>
        <v>46205</v>
      </c>
      <c r="E14" s="65" t="n">
        <f aca="false">IF('У1 Заказы'!J4="","",'У1 Заказы'!J4)</f>
        <v>2</v>
      </c>
      <c r="F14" s="64" t="n">
        <f aca="false">IF(OR(D14="",E14="",E14=0),"",WORKDAY(D14,MAX(0,CEILING(E14,1)-1)))</f>
        <v>46206</v>
      </c>
      <c r="G14" s="64" t="n">
        <f aca="false">IF('У1 Заказы'!K4="","",'У1 Заказы'!K4)</f>
        <v>46206</v>
      </c>
      <c r="J14" s="10" t="str">
        <f aca="false">IF(D14="","",IF(WEEKDAY(D14,2)&gt;5,"⚠ Выходной","Рабочий день"))</f>
        <v>Рабочий день</v>
      </c>
      <c r="K14" s="10" t="str">
        <f aca="false">IF(OR($B14="",D14=""),"",IF(G14&lt;&gt;"","✔ Выполнен","В работе"))</f>
        <v>✔ Выполнен</v>
      </c>
    </row>
    <row r="15" customFormat="false" ht="15" hidden="false" customHeight="true" outlineLevel="0" collapsed="false">
      <c r="A15" s="10" t="n">
        <v>4</v>
      </c>
      <c r="B15" s="59" t="str">
        <f aca="false">'У1 Заказы'!$A$4</f>
        <v>26-1817</v>
      </c>
      <c r="C15" s="10" t="str">
        <f aca="false">IF($B15="","",'У1 Заказы'!$L$2)</f>
        <v>Спецификация</v>
      </c>
      <c r="D15" s="64" t="str">
        <f aca="false">IF('У1 Заказы'!L4="","",'У1 Заказы'!L4)</f>
        <v/>
      </c>
      <c r="E15" s="65" t="str">
        <f aca="false">IF('У1 Заказы'!M4="","",'У1 Заказы'!M4)</f>
        <v/>
      </c>
      <c r="F15" s="64" t="str">
        <f aca="false">IF(OR(D15="",E15="",E15=0),"",WORKDAY(D15,MAX(0,CEILING(E15,1)-1)))</f>
        <v/>
      </c>
      <c r="G15" s="64" t="str">
        <f aca="false">IF('У1 Заказы'!N4="","",'У1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'У1 Заказы'!$A$4</f>
        <v>26-1817</v>
      </c>
      <c r="C16" s="10" t="str">
        <f aca="false">IF($B16="","",'У1 Заказы'!$O$2)</f>
        <v>Согласование</v>
      </c>
      <c r="D16" s="64" t="str">
        <f aca="false">IF('У1 Заказы'!O4="","",'У1 Заказы'!O4)</f>
        <v/>
      </c>
      <c r="E16" s="65" t="str">
        <f aca="false">IF('У1 Заказы'!P4="","",'У1 Заказы'!P4)</f>
        <v/>
      </c>
      <c r="F16" s="64" t="str">
        <f aca="false">IF(OR(D16="",E16="",E16=0),"",WORKDAY(D16,MAX(0,CEILING(E16,1)-1)))</f>
        <v/>
      </c>
      <c r="G16" s="64" t="str">
        <f aca="false">IF('У1 Заказы'!Q4="","",'У1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'У1 Заказы'!$A$4</f>
        <v>26-1817</v>
      </c>
      <c r="C17" s="10" t="str">
        <f aca="false">IF($B17="","",'У1 Заказы'!$R$2)</f>
        <v>Оп.6</v>
      </c>
      <c r="D17" s="64" t="str">
        <f aca="false">IF('У1 Заказы'!R4="","",'У1 Заказы'!R4)</f>
        <v/>
      </c>
      <c r="E17" s="65" t="str">
        <f aca="false">IF('У1 Заказы'!S4="","",'У1 Заказы'!S4)</f>
        <v/>
      </c>
      <c r="F17" s="64" t="str">
        <f aca="false">IF(OR(D17="",E17="",E17=0),"",WORKDAY(D17,MAX(0,CEILING(E17,1)-1)))</f>
        <v/>
      </c>
      <c r="G17" s="64" t="str">
        <f aca="false">IF('У1 Заказы'!T4="","",'У1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'У1 Заказы'!$A$4</f>
        <v>26-1817</v>
      </c>
      <c r="C18" s="10" t="str">
        <f aca="false">IF($B18="","",'У1 Заказы'!$U$2)</f>
        <v>Оп.7</v>
      </c>
      <c r="D18" s="64" t="str">
        <f aca="false">IF('У1 Заказы'!U4="","",'У1 Заказы'!U4)</f>
        <v/>
      </c>
      <c r="E18" s="65" t="str">
        <f aca="false">IF('У1 Заказы'!V4="","",'У1 Заказы'!V4)</f>
        <v/>
      </c>
      <c r="F18" s="64" t="str">
        <f aca="false">IF(OR(D18="",E18="",E18=0),"",WORKDAY(D18,MAX(0,CEILING(E18,1)-1)))</f>
        <v/>
      </c>
      <c r="G18" s="64" t="str">
        <f aca="false">IF('У1 Заказы'!W4="","",'У1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'У1 Заказы'!$A$4</f>
        <v>26-1817</v>
      </c>
      <c r="C19" s="10" t="str">
        <f aca="false">IF($B19="","",'У1 Заказы'!$X$2)</f>
        <v>Оп.8</v>
      </c>
      <c r="D19" s="64" t="str">
        <f aca="false">IF('У1 Заказы'!X4="","",'У1 Заказы'!X4)</f>
        <v/>
      </c>
      <c r="E19" s="65" t="str">
        <f aca="false">IF('У1 Заказы'!Y4="","",'У1 Заказы'!Y4)</f>
        <v/>
      </c>
      <c r="F19" s="64" t="str">
        <f aca="false">IF(OR(D19="",E19="",E19=0),"",WORKDAY(D19,MAX(0,CEILING(E19,1)-1)))</f>
        <v/>
      </c>
      <c r="G19" s="64" t="str">
        <f aca="false">IF('У1 Заказы'!Z4="","",'У1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'У1 Заказы'!$A$5</f>
        <v>26-1455</v>
      </c>
      <c r="C20" s="10" t="str">
        <f aca="false">IF($B20="","",'У1 Заказы'!$C$2)</f>
        <v>Схемы</v>
      </c>
      <c r="D20" s="64" t="n">
        <f aca="false">IF('У1 Заказы'!C5="","",'У1 Заказы'!C5)</f>
        <v>46205</v>
      </c>
      <c r="E20" s="65" t="n">
        <f aca="false">IF('У1 Заказы'!D5="","",'У1 Заказы'!D5)</f>
        <v>1</v>
      </c>
      <c r="F20" s="64" t="n">
        <f aca="false">IF(OR(D20="",E20="",E20=0),"",WORKDAY(D20,MAX(0,CEILING(E20,1)-1)))</f>
        <v>46205</v>
      </c>
      <c r="G20" s="64" t="n">
        <f aca="false">IF('У1 Заказы'!E5="","",'У1 Заказы'!E5)</f>
        <v>46206</v>
      </c>
      <c r="J20" s="10" t="str">
        <f aca="false">IF(D20="","",IF(WEEKDAY(D20,2)&gt;5,"⚠ Выходной","Рабочий день"))</f>
        <v>Рабочий день</v>
      </c>
      <c r="K20" s="10" t="str">
        <f aca="false">IF(OR($B20="",D20=""),"",IF(G20&lt;&gt;"","✔ Выполнен","В работе"))</f>
        <v>✔ Выполнен</v>
      </c>
    </row>
    <row r="21" customFormat="false" ht="15" hidden="false" customHeight="true" outlineLevel="0" collapsed="false">
      <c r="A21" s="10" t="n">
        <v>10</v>
      </c>
      <c r="B21" s="59" t="str">
        <f aca="false">'У1 Заказы'!$A$5</f>
        <v>26-1455</v>
      </c>
      <c r="C21" s="10" t="str">
        <f aca="false">IF($B21="","",'У1 Заказы'!$F$2)</f>
        <v>Компоновка</v>
      </c>
      <c r="D21" s="64" t="str">
        <f aca="false">IF('У1 Заказы'!F5="","",'У1 Заказы'!F5)</f>
        <v/>
      </c>
      <c r="E21" s="65" t="str">
        <f aca="false">IF('У1 Заказы'!G5="","",'У1 Заказы'!G5)</f>
        <v/>
      </c>
      <c r="F21" s="64" t="str">
        <f aca="false">IF(OR(D21="",E21="",E21=0),"",WORKDAY(D21,MAX(0,CEILING(E21,1)-1)))</f>
        <v/>
      </c>
      <c r="G21" s="64" t="str">
        <f aca="false">IF('У1 Заказы'!H5="","",'У1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'У1 Заказы'!$A$5</f>
        <v>26-1455</v>
      </c>
      <c r="C22" s="10" t="str">
        <f aca="false">IF($B22="","",'У1 Заказы'!$I$2)</f>
        <v>Деталировка</v>
      </c>
      <c r="D22" s="64" t="n">
        <f aca="false">IF('У1 Заказы'!I5="","",'У1 Заказы'!I5)</f>
        <v>46206</v>
      </c>
      <c r="E22" s="65" t="n">
        <f aca="false">IF('У1 Заказы'!J5="","",'У1 Заказы'!J5)</f>
        <v>2</v>
      </c>
      <c r="F22" s="64" t="n">
        <f aca="false">IF(OR(D22="",E22="",E22=0),"",WORKDAY(D22,MAX(0,CEILING(E22,1)-1)))</f>
        <v>46209</v>
      </c>
      <c r="G22" s="64" t="n">
        <f aca="false">IF('У1 Заказы'!K5="","",'У1 Заказы'!K5)</f>
        <v>46210</v>
      </c>
      <c r="J22" s="10" t="str">
        <f aca="false">IF(D22="","",IF(WEEKDAY(D22,2)&gt;5,"⚠ Выходной","Рабочий день"))</f>
        <v>Рабочий день</v>
      </c>
      <c r="K22" s="10" t="str">
        <f aca="false">IF(OR($B22="",D22=""),"",IF(G22&lt;&gt;"","✔ Выполнен","В работе"))</f>
        <v>✔ Выполнен</v>
      </c>
    </row>
    <row r="23" customFormat="false" ht="15" hidden="false" customHeight="true" outlineLevel="0" collapsed="false">
      <c r="A23" s="10" t="n">
        <v>12</v>
      </c>
      <c r="B23" s="59" t="str">
        <f aca="false">'У1 Заказы'!$A$5</f>
        <v>26-1455</v>
      </c>
      <c r="C23" s="10" t="str">
        <f aca="false">IF($B23="","",'У1 Заказы'!$L$2)</f>
        <v>Спецификация</v>
      </c>
      <c r="D23" s="64" t="str">
        <f aca="false">IF('У1 Заказы'!L5="","",'У1 Заказы'!L5)</f>
        <v/>
      </c>
      <c r="E23" s="65" t="str">
        <f aca="false">IF('У1 Заказы'!M5="","",'У1 Заказы'!M5)</f>
        <v/>
      </c>
      <c r="F23" s="64" t="str">
        <f aca="false">IF(OR(D23="",E23="",E23=0),"",WORKDAY(D23,MAX(0,CEILING(E23,1)-1)))</f>
        <v/>
      </c>
      <c r="G23" s="64" t="str">
        <f aca="false">IF('У1 Заказы'!N5="","",'У1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'У1 Заказы'!$A$5</f>
        <v>26-1455</v>
      </c>
      <c r="C24" s="10" t="str">
        <f aca="false">IF($B24="","",'У1 Заказы'!$O$2)</f>
        <v>Согласование</v>
      </c>
      <c r="D24" s="64" t="str">
        <f aca="false">IF('У1 Заказы'!O5="","",'У1 Заказы'!O5)</f>
        <v/>
      </c>
      <c r="E24" s="65" t="str">
        <f aca="false">IF('У1 Заказы'!P5="","",'У1 Заказы'!P5)</f>
        <v/>
      </c>
      <c r="F24" s="64" t="str">
        <f aca="false">IF(OR(D24="",E24="",E24=0),"",WORKDAY(D24,MAX(0,CEILING(E24,1)-1)))</f>
        <v/>
      </c>
      <c r="G24" s="64" t="str">
        <f aca="false">IF('У1 Заказы'!Q5="","",'У1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'У1 Заказы'!$A$5</f>
        <v>26-1455</v>
      </c>
      <c r="C25" s="10" t="str">
        <f aca="false">IF($B25="","",'У1 Заказы'!$R$2)</f>
        <v>Оп.6</v>
      </c>
      <c r="D25" s="64" t="str">
        <f aca="false">IF('У1 Заказы'!R5="","",'У1 Заказы'!R5)</f>
        <v/>
      </c>
      <c r="E25" s="65" t="str">
        <f aca="false">IF('У1 Заказы'!S5="","",'У1 Заказы'!S5)</f>
        <v/>
      </c>
      <c r="F25" s="64" t="str">
        <f aca="false">IF(OR(D25="",E25="",E25=0),"",WORKDAY(D25,MAX(0,CEILING(E25,1)-1)))</f>
        <v/>
      </c>
      <c r="G25" s="64" t="str">
        <f aca="false">IF('У1 Заказы'!T5="","",'У1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'У1 Заказы'!$A$5</f>
        <v>26-1455</v>
      </c>
      <c r="C26" s="10" t="str">
        <f aca="false">IF($B26="","",'У1 Заказы'!$U$2)</f>
        <v>Оп.7</v>
      </c>
      <c r="D26" s="64" t="str">
        <f aca="false">IF('У1 Заказы'!U5="","",'У1 Заказы'!U5)</f>
        <v/>
      </c>
      <c r="E26" s="65" t="str">
        <f aca="false">IF('У1 Заказы'!V5="","",'У1 Заказы'!V5)</f>
        <v/>
      </c>
      <c r="F26" s="64" t="str">
        <f aca="false">IF(OR(D26="",E26="",E26=0),"",WORKDAY(D26,MAX(0,CEILING(E26,1)-1)))</f>
        <v/>
      </c>
      <c r="G26" s="64" t="str">
        <f aca="false">IF('У1 Заказы'!W5="","",'У1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'У1 Заказы'!$A$5</f>
        <v>26-1455</v>
      </c>
      <c r="C27" s="10" t="str">
        <f aca="false">IF($B27="","",'У1 Заказы'!$X$2)</f>
        <v>Оп.8</v>
      </c>
      <c r="D27" s="64" t="str">
        <f aca="false">IF('У1 Заказы'!X5="","",'У1 Заказы'!X5)</f>
        <v/>
      </c>
      <c r="E27" s="65" t="str">
        <f aca="false">IF('У1 Заказы'!Y5="","",'У1 Заказы'!Y5)</f>
        <v/>
      </c>
      <c r="F27" s="64" t="str">
        <f aca="false">IF(OR(D27="",E27="",E27=0),"",WORKDAY(D27,MAX(0,CEILING(E27,1)-1)))</f>
        <v/>
      </c>
      <c r="G27" s="64" t="str">
        <f aca="false">IF('У1 Заказы'!Z5="","",'У1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'У1 Заказы'!$A$6</f>
        <v>26-1905</v>
      </c>
      <c r="C28" s="10" t="str">
        <f aca="false">IF($B28="","",'У1 Заказы'!$C$2)</f>
        <v>Схемы</v>
      </c>
      <c r="D28" s="64" t="n">
        <f aca="false">IF('У1 Заказы'!C6="","",'У1 Заказы'!C6)</f>
        <v>46209</v>
      </c>
      <c r="E28" s="65" t="n">
        <f aca="false">IF('У1 Заказы'!D6="","",'У1 Заказы'!D6)</f>
        <v>2</v>
      </c>
      <c r="F28" s="64" t="n">
        <f aca="false">IF(OR(D28="",E28="",E28=0),"",WORKDAY(D28,MAX(0,CEILING(E28,1)-1)))</f>
        <v>46210</v>
      </c>
      <c r="G28" s="64" t="n">
        <f aca="false">IF('У1 Заказы'!E6="","",'У1 Заказы'!E6)</f>
        <v>46211</v>
      </c>
      <c r="J28" s="10" t="str">
        <f aca="false">IF(D28="","",IF(WEEKDAY(D28,2)&gt;5,"⚠ Выходной","Рабочий день"))</f>
        <v>Рабочий день</v>
      </c>
      <c r="K28" s="10" t="str">
        <f aca="false">IF(OR($B28="",D28=""),"",IF(G28&lt;&gt;"","✔ Выполнен","В работе"))</f>
        <v>✔ Выполнен</v>
      </c>
    </row>
    <row r="29" customFormat="false" ht="15" hidden="false" customHeight="true" outlineLevel="0" collapsed="false">
      <c r="A29" s="10" t="n">
        <v>18</v>
      </c>
      <c r="B29" s="59" t="str">
        <f aca="false">'У1 Заказы'!$A$6</f>
        <v>26-1905</v>
      </c>
      <c r="C29" s="10" t="str">
        <f aca="false">IF($B29="","",'У1 Заказы'!$F$2)</f>
        <v>Компоновка</v>
      </c>
      <c r="D29" s="64" t="str">
        <f aca="false">IF('У1 Заказы'!F6="","",'У1 Заказы'!F6)</f>
        <v/>
      </c>
      <c r="E29" s="65" t="str">
        <f aca="false">IF('У1 Заказы'!G6="","",'У1 Заказы'!G6)</f>
        <v/>
      </c>
      <c r="F29" s="64" t="str">
        <f aca="false">IF(OR(D29="",E29="",E29=0),"",WORKDAY(D29,MAX(0,CEILING(E29,1)-1)))</f>
        <v/>
      </c>
      <c r="G29" s="64" t="str">
        <f aca="false">IF('У1 Заказы'!H6="","",'У1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'У1 Заказы'!$A$6</f>
        <v>26-1905</v>
      </c>
      <c r="C30" s="10" t="str">
        <f aca="false">IF($B30="","",'У1 Заказы'!$I$2)</f>
        <v>Деталировка</v>
      </c>
      <c r="D30" s="64" t="n">
        <f aca="false">IF('У1 Заказы'!I6="","",'У1 Заказы'!I6)</f>
        <v>46211</v>
      </c>
      <c r="E30" s="65" t="n">
        <f aca="false">IF('У1 Заказы'!J6="","",'У1 Заказы'!J6)</f>
        <v>3</v>
      </c>
      <c r="F30" s="64" t="n">
        <f aca="false">IF(OR(D30="",E30="",E30=0),"",WORKDAY(D30,MAX(0,CEILING(E30,1)-1)))</f>
        <v>46213</v>
      </c>
      <c r="G30" s="64" t="str">
        <f aca="false">IF('У1 Заказы'!K6="","",'У1 Заказы'!K6)</f>
        <v/>
      </c>
      <c r="J30" s="10" t="str">
        <f aca="false">IF(D30="","",IF(WEEKDAY(D30,2)&gt;5,"⚠ Выходной","Рабочий день"))</f>
        <v>Рабочий день</v>
      </c>
      <c r="K30" s="10" t="str">
        <f aca="false">IF(OR($B30="",D30=""),"",IF(G30&lt;&gt;"","✔ Выполнен","В работе"))</f>
        <v>В работе</v>
      </c>
    </row>
    <row r="31" customFormat="false" ht="15" hidden="false" customHeight="true" outlineLevel="0" collapsed="false">
      <c r="A31" s="10" t="n">
        <v>20</v>
      </c>
      <c r="B31" s="59" t="str">
        <f aca="false">'У1 Заказы'!$A$6</f>
        <v>26-1905</v>
      </c>
      <c r="C31" s="10" t="str">
        <f aca="false">IF($B31="","",'У1 Заказы'!$L$2)</f>
        <v>Спецификация</v>
      </c>
      <c r="D31" s="64" t="str">
        <f aca="false">IF('У1 Заказы'!L6="","",'У1 Заказы'!L6)</f>
        <v/>
      </c>
      <c r="E31" s="65" t="str">
        <f aca="false">IF('У1 Заказы'!M6="","",'У1 Заказы'!M6)</f>
        <v/>
      </c>
      <c r="F31" s="64" t="str">
        <f aca="false">IF(OR(D31="",E31="",E31=0),"",WORKDAY(D31,MAX(0,CEILING(E31,1)-1)))</f>
        <v/>
      </c>
      <c r="G31" s="64" t="str">
        <f aca="false">IF('У1 Заказы'!N6="","",'У1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'У1 Заказы'!$A$6</f>
        <v>26-1905</v>
      </c>
      <c r="C32" s="10" t="str">
        <f aca="false">IF($B32="","",'У1 Заказы'!$O$2)</f>
        <v>Согласование</v>
      </c>
      <c r="D32" s="64" t="str">
        <f aca="false">IF('У1 Заказы'!O6="","",'У1 Заказы'!O6)</f>
        <v/>
      </c>
      <c r="E32" s="65" t="str">
        <f aca="false">IF('У1 Заказы'!P6="","",'У1 Заказы'!P6)</f>
        <v/>
      </c>
      <c r="F32" s="64" t="str">
        <f aca="false">IF(OR(D32="",E32="",E32=0),"",WORKDAY(D32,MAX(0,CEILING(E32,1)-1)))</f>
        <v/>
      </c>
      <c r="G32" s="64" t="str">
        <f aca="false">IF('У1 Заказы'!Q6="","",'У1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'У1 Заказы'!$A$6</f>
        <v>26-1905</v>
      </c>
      <c r="C33" s="10" t="str">
        <f aca="false">IF($B33="","",'У1 Заказы'!$R$2)</f>
        <v>Оп.6</v>
      </c>
      <c r="D33" s="64" t="str">
        <f aca="false">IF('У1 Заказы'!R6="","",'У1 Заказы'!R6)</f>
        <v/>
      </c>
      <c r="E33" s="65" t="str">
        <f aca="false">IF('У1 Заказы'!S6="","",'У1 Заказы'!S6)</f>
        <v/>
      </c>
      <c r="F33" s="64" t="str">
        <f aca="false">IF(OR(D33="",E33="",E33=0),"",WORKDAY(D33,MAX(0,CEILING(E33,1)-1)))</f>
        <v/>
      </c>
      <c r="G33" s="64" t="str">
        <f aca="false">IF('У1 Заказы'!T6="","",'У1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'У1 Заказы'!$A$6</f>
        <v>26-1905</v>
      </c>
      <c r="C34" s="10" t="str">
        <f aca="false">IF($B34="","",'У1 Заказы'!$U$2)</f>
        <v>Оп.7</v>
      </c>
      <c r="D34" s="64" t="str">
        <f aca="false">IF('У1 Заказы'!U6="","",'У1 Заказы'!U6)</f>
        <v/>
      </c>
      <c r="E34" s="65" t="str">
        <f aca="false">IF('У1 Заказы'!V6="","",'У1 Заказы'!V6)</f>
        <v/>
      </c>
      <c r="F34" s="64" t="str">
        <f aca="false">IF(OR(D34="",E34="",E34=0),"",WORKDAY(D34,MAX(0,CEILING(E34,1)-1)))</f>
        <v/>
      </c>
      <c r="G34" s="64" t="str">
        <f aca="false">IF('У1 Заказы'!W6="","",'У1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'У1 Заказы'!$A$6</f>
        <v>26-1905</v>
      </c>
      <c r="C35" s="10" t="str">
        <f aca="false">IF($B35="","",'У1 Заказы'!$X$2)</f>
        <v>Оп.8</v>
      </c>
      <c r="D35" s="64" t="str">
        <f aca="false">IF('У1 Заказы'!X6="","",'У1 Заказы'!X6)</f>
        <v/>
      </c>
      <c r="E35" s="65" t="str">
        <f aca="false">IF('У1 Заказы'!Y6="","",'У1 Заказы'!Y6)</f>
        <v/>
      </c>
      <c r="F35" s="64" t="str">
        <f aca="false">IF(OR(D35="",E35="",E35=0),"",WORKDAY(D35,MAX(0,CEILING(E35,1)-1)))</f>
        <v/>
      </c>
      <c r="G35" s="64" t="str">
        <f aca="false">IF('У1 Заказы'!Z6="","",'У1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'У1 Заказы'!$A$7</f>
        <v/>
      </c>
      <c r="C36" s="10" t="str">
        <f aca="false">IF($B36="","",'У1 Заказы'!$C$2)</f>
        <v/>
      </c>
      <c r="D36" s="64" t="str">
        <f aca="false">IF('У1 Заказы'!C7="","",'У1 Заказы'!C7)</f>
        <v/>
      </c>
      <c r="E36" s="65" t="str">
        <f aca="false">IF('У1 Заказы'!D7="","",'У1 Заказы'!D7)</f>
        <v/>
      </c>
      <c r="F36" s="64" t="str">
        <f aca="false">IF(OR(D36="",E36="",E36=0),"",WORKDAY(D36,MAX(0,CEILING(E36,1)-1)))</f>
        <v/>
      </c>
      <c r="G36" s="64" t="str">
        <f aca="false">IF('У1 Заказы'!E7="","",'У1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'У1 Заказы'!$A$7</f>
        <v/>
      </c>
      <c r="C37" s="10" t="str">
        <f aca="false">IF($B37="","",'У1 Заказы'!$F$2)</f>
        <v/>
      </c>
      <c r="D37" s="64" t="str">
        <f aca="false">IF('У1 Заказы'!F7="","",'У1 Заказы'!F7)</f>
        <v/>
      </c>
      <c r="E37" s="65" t="str">
        <f aca="false">IF('У1 Заказы'!G7="","",'У1 Заказы'!G7)</f>
        <v/>
      </c>
      <c r="F37" s="64" t="str">
        <f aca="false">IF(OR(D37="",E37="",E37=0),"",WORKDAY(D37,MAX(0,CEILING(E37,1)-1)))</f>
        <v/>
      </c>
      <c r="G37" s="64" t="str">
        <f aca="false">IF('У1 Заказы'!H7="","",'У1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'У1 Заказы'!$A$7</f>
        <v/>
      </c>
      <c r="C38" s="10" t="str">
        <f aca="false">IF($B38="","",'У1 Заказы'!$I$2)</f>
        <v/>
      </c>
      <c r="D38" s="64" t="str">
        <f aca="false">IF('У1 Заказы'!I7="","",'У1 Заказы'!I7)</f>
        <v/>
      </c>
      <c r="E38" s="65" t="str">
        <f aca="false">IF('У1 Заказы'!J7="","",'У1 Заказы'!J7)</f>
        <v/>
      </c>
      <c r="F38" s="64" t="str">
        <f aca="false">IF(OR(D38="",E38="",E38=0),"",WORKDAY(D38,MAX(0,CEILING(E38,1)-1)))</f>
        <v/>
      </c>
      <c r="G38" s="64" t="str">
        <f aca="false">IF('У1 Заказы'!K7="","",'У1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'У1 Заказы'!$A$7</f>
        <v/>
      </c>
      <c r="C39" s="10" t="str">
        <f aca="false">IF($B39="","",'У1 Заказы'!$L$2)</f>
        <v/>
      </c>
      <c r="D39" s="64" t="str">
        <f aca="false">IF('У1 Заказы'!L7="","",'У1 Заказы'!L7)</f>
        <v/>
      </c>
      <c r="E39" s="65" t="str">
        <f aca="false">IF('У1 Заказы'!M7="","",'У1 Заказы'!M7)</f>
        <v/>
      </c>
      <c r="F39" s="64" t="str">
        <f aca="false">IF(OR(D39="",E39="",E39=0),"",WORKDAY(D39,MAX(0,CEILING(E39,1)-1)))</f>
        <v/>
      </c>
      <c r="G39" s="64" t="str">
        <f aca="false">IF('У1 Заказы'!N7="","",'У1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'У1 Заказы'!$A$7</f>
        <v/>
      </c>
      <c r="C40" s="10" t="str">
        <f aca="false">IF($B40="","",'У1 Заказы'!$O$2)</f>
        <v/>
      </c>
      <c r="D40" s="64" t="str">
        <f aca="false">IF('У1 Заказы'!O7="","",'У1 Заказы'!O7)</f>
        <v/>
      </c>
      <c r="E40" s="65" t="str">
        <f aca="false">IF('У1 Заказы'!P7="","",'У1 Заказы'!P7)</f>
        <v/>
      </c>
      <c r="F40" s="64" t="str">
        <f aca="false">IF(OR(D40="",E40="",E40=0),"",WORKDAY(D40,MAX(0,CEILING(E40,1)-1)))</f>
        <v/>
      </c>
      <c r="G40" s="64" t="str">
        <f aca="false">IF('У1 Заказы'!Q7="","",'У1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'У1 Заказы'!$A$7</f>
        <v/>
      </c>
      <c r="C41" s="10" t="str">
        <f aca="false">IF($B41="","",'У1 Заказы'!$R$2)</f>
        <v/>
      </c>
      <c r="D41" s="64" t="str">
        <f aca="false">IF('У1 Заказы'!R7="","",'У1 Заказы'!R7)</f>
        <v/>
      </c>
      <c r="E41" s="65" t="str">
        <f aca="false">IF('У1 Заказы'!S7="","",'У1 Заказы'!S7)</f>
        <v/>
      </c>
      <c r="F41" s="64" t="str">
        <f aca="false">IF(OR(D41="",E41="",E41=0),"",WORKDAY(D41,MAX(0,CEILING(E41,1)-1)))</f>
        <v/>
      </c>
      <c r="G41" s="64" t="str">
        <f aca="false">IF('У1 Заказы'!T7="","",'У1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'У1 Заказы'!$A$7</f>
        <v/>
      </c>
      <c r="C42" s="10" t="str">
        <f aca="false">IF($B42="","",'У1 Заказы'!$U$2)</f>
        <v/>
      </c>
      <c r="D42" s="64" t="str">
        <f aca="false">IF('У1 Заказы'!U7="","",'У1 Заказы'!U7)</f>
        <v/>
      </c>
      <c r="E42" s="65" t="str">
        <f aca="false">IF('У1 Заказы'!V7="","",'У1 Заказы'!V7)</f>
        <v/>
      </c>
      <c r="F42" s="64" t="str">
        <f aca="false">IF(OR(D42="",E42="",E42=0),"",WORKDAY(D42,MAX(0,CEILING(E42,1)-1)))</f>
        <v/>
      </c>
      <c r="G42" s="64" t="str">
        <f aca="false">IF('У1 Заказы'!W7="","",'У1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'У1 Заказы'!$A$7</f>
        <v/>
      </c>
      <c r="C43" s="10" t="str">
        <f aca="false">IF($B43="","",'У1 Заказы'!$X$2)</f>
        <v/>
      </c>
      <c r="D43" s="64" t="str">
        <f aca="false">IF('У1 Заказы'!X7="","",'У1 Заказы'!X7)</f>
        <v/>
      </c>
      <c r="E43" s="65" t="str">
        <f aca="false">IF('У1 Заказы'!Y7="","",'У1 Заказы'!Y7)</f>
        <v/>
      </c>
      <c r="F43" s="64" t="str">
        <f aca="false">IF(OR(D43="",E43="",E43=0),"",WORKDAY(D43,MAX(0,CEILING(E43,1)-1)))</f>
        <v/>
      </c>
      <c r="G43" s="64" t="str">
        <f aca="false">IF('У1 Заказы'!Z7="","",'У1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'У1 Заказы'!$A$8</f>
        <v/>
      </c>
      <c r="C44" s="10" t="str">
        <f aca="false">IF($B44="","",'У1 Заказы'!$C$2)</f>
        <v/>
      </c>
      <c r="D44" s="64" t="str">
        <f aca="false">IF('У1 Заказы'!C8="","",'У1 Заказы'!C8)</f>
        <v/>
      </c>
      <c r="E44" s="65" t="str">
        <f aca="false">IF('У1 Заказы'!D8="","",'У1 Заказы'!D8)</f>
        <v/>
      </c>
      <c r="F44" s="64" t="str">
        <f aca="false">IF(OR(D44="",E44="",E44=0),"",WORKDAY(D44,MAX(0,CEILING(E44,1)-1)))</f>
        <v/>
      </c>
      <c r="G44" s="64" t="str">
        <f aca="false">IF('У1 Заказы'!E8="","",'У1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'У1 Заказы'!$A$8</f>
        <v/>
      </c>
      <c r="C45" s="10" t="str">
        <f aca="false">IF($B45="","",'У1 Заказы'!$F$2)</f>
        <v/>
      </c>
      <c r="D45" s="64" t="str">
        <f aca="false">IF('У1 Заказы'!F8="","",'У1 Заказы'!F8)</f>
        <v/>
      </c>
      <c r="E45" s="65" t="str">
        <f aca="false">IF('У1 Заказы'!G8="","",'У1 Заказы'!G8)</f>
        <v/>
      </c>
      <c r="F45" s="64" t="str">
        <f aca="false">IF(OR(D45="",E45="",E45=0),"",WORKDAY(D45,MAX(0,CEILING(E45,1)-1)))</f>
        <v/>
      </c>
      <c r="G45" s="64" t="str">
        <f aca="false">IF('У1 Заказы'!H8="","",'У1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'У1 Заказы'!$A$8</f>
        <v/>
      </c>
      <c r="C46" s="10" t="str">
        <f aca="false">IF($B46="","",'У1 Заказы'!$I$2)</f>
        <v/>
      </c>
      <c r="D46" s="64" t="str">
        <f aca="false">IF('У1 Заказы'!I8="","",'У1 Заказы'!I8)</f>
        <v/>
      </c>
      <c r="E46" s="65" t="str">
        <f aca="false">IF('У1 Заказы'!J8="","",'У1 Заказы'!J8)</f>
        <v/>
      </c>
      <c r="F46" s="64" t="str">
        <f aca="false">IF(OR(D46="",E46="",E46=0),"",WORKDAY(D46,MAX(0,CEILING(E46,1)-1)))</f>
        <v/>
      </c>
      <c r="G46" s="64" t="str">
        <f aca="false">IF('У1 Заказы'!K8="","",'У1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'У1 Заказы'!$A$8</f>
        <v/>
      </c>
      <c r="C47" s="10" t="str">
        <f aca="false">IF($B47="","",'У1 Заказы'!$L$2)</f>
        <v/>
      </c>
      <c r="D47" s="64" t="str">
        <f aca="false">IF('У1 Заказы'!L8="","",'У1 Заказы'!L8)</f>
        <v/>
      </c>
      <c r="E47" s="65" t="str">
        <f aca="false">IF('У1 Заказы'!M8="","",'У1 Заказы'!M8)</f>
        <v/>
      </c>
      <c r="F47" s="64" t="str">
        <f aca="false">IF(OR(D47="",E47="",E47=0),"",WORKDAY(D47,MAX(0,CEILING(E47,1)-1)))</f>
        <v/>
      </c>
      <c r="G47" s="64" t="str">
        <f aca="false">IF('У1 Заказы'!N8="","",'У1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'У1 Заказы'!$A$8</f>
        <v/>
      </c>
      <c r="C48" s="10" t="str">
        <f aca="false">IF($B48="","",'У1 Заказы'!$O$2)</f>
        <v/>
      </c>
      <c r="D48" s="64" t="str">
        <f aca="false">IF('У1 Заказы'!O8="","",'У1 Заказы'!O8)</f>
        <v/>
      </c>
      <c r="E48" s="65" t="str">
        <f aca="false">IF('У1 Заказы'!P8="","",'У1 Заказы'!P8)</f>
        <v/>
      </c>
      <c r="F48" s="64" t="str">
        <f aca="false">IF(OR(D48="",E48="",E48=0),"",WORKDAY(D48,MAX(0,CEILING(E48,1)-1)))</f>
        <v/>
      </c>
      <c r="G48" s="64" t="str">
        <f aca="false">IF('У1 Заказы'!Q8="","",'У1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'У1 Заказы'!$A$8</f>
        <v/>
      </c>
      <c r="C49" s="10" t="str">
        <f aca="false">IF($B49="","",'У1 Заказы'!$R$2)</f>
        <v/>
      </c>
      <c r="D49" s="64" t="str">
        <f aca="false">IF('У1 Заказы'!R8="","",'У1 Заказы'!R8)</f>
        <v/>
      </c>
      <c r="E49" s="65" t="str">
        <f aca="false">IF('У1 Заказы'!S8="","",'У1 Заказы'!S8)</f>
        <v/>
      </c>
      <c r="F49" s="64" t="str">
        <f aca="false">IF(OR(D49="",E49="",E49=0),"",WORKDAY(D49,MAX(0,CEILING(E49,1)-1)))</f>
        <v/>
      </c>
      <c r="G49" s="64" t="str">
        <f aca="false">IF('У1 Заказы'!T8="","",'У1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'У1 Заказы'!$A$8</f>
        <v/>
      </c>
      <c r="C50" s="10" t="str">
        <f aca="false">IF($B50="","",'У1 Заказы'!$U$2)</f>
        <v/>
      </c>
      <c r="D50" s="64" t="str">
        <f aca="false">IF('У1 Заказы'!U8="","",'У1 Заказы'!U8)</f>
        <v/>
      </c>
      <c r="E50" s="65" t="str">
        <f aca="false">IF('У1 Заказы'!V8="","",'У1 Заказы'!V8)</f>
        <v/>
      </c>
      <c r="F50" s="64" t="str">
        <f aca="false">IF(OR(D50="",E50="",E50=0),"",WORKDAY(D50,MAX(0,CEILING(E50,1)-1)))</f>
        <v/>
      </c>
      <c r="G50" s="64" t="str">
        <f aca="false">IF('У1 Заказы'!W8="","",'У1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'У1 Заказы'!$A$8</f>
        <v/>
      </c>
      <c r="C51" s="10" t="str">
        <f aca="false">IF($B51="","",'У1 Заказы'!$X$2)</f>
        <v/>
      </c>
      <c r="D51" s="64" t="str">
        <f aca="false">IF('У1 Заказы'!X8="","",'У1 Заказы'!X8)</f>
        <v/>
      </c>
      <c r="E51" s="65" t="str">
        <f aca="false">IF('У1 Заказы'!Y8="","",'У1 Заказы'!Y8)</f>
        <v/>
      </c>
      <c r="F51" s="64" t="str">
        <f aca="false">IF(OR(D51="",E51="",E51=0),"",WORKDAY(D51,MAX(0,CEILING(E51,1)-1)))</f>
        <v/>
      </c>
      <c r="G51" s="64" t="str">
        <f aca="false">IF('У1 Заказы'!Z8="","",'У1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'У1 Заказы'!$A$9</f>
        <v/>
      </c>
      <c r="C52" s="10" t="str">
        <f aca="false">IF($B52="","",'У1 Заказы'!$C$2)</f>
        <v/>
      </c>
      <c r="D52" s="64" t="str">
        <f aca="false">IF('У1 Заказы'!C9="","",'У1 Заказы'!C9)</f>
        <v/>
      </c>
      <c r="E52" s="65" t="str">
        <f aca="false">IF('У1 Заказы'!D9="","",'У1 Заказы'!D9)</f>
        <v/>
      </c>
      <c r="F52" s="64" t="str">
        <f aca="false">IF(OR(D52="",E52="",E52=0),"",WORKDAY(D52,MAX(0,CEILING(E52,1)-1)))</f>
        <v/>
      </c>
      <c r="G52" s="64" t="str">
        <f aca="false">IF('У1 Заказы'!E9="","",'У1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'У1 Заказы'!$A$9</f>
        <v/>
      </c>
      <c r="C53" s="10" t="str">
        <f aca="false">IF($B53="","",'У1 Заказы'!$F$2)</f>
        <v/>
      </c>
      <c r="D53" s="64" t="str">
        <f aca="false">IF('У1 Заказы'!F9="","",'У1 Заказы'!F9)</f>
        <v/>
      </c>
      <c r="E53" s="65" t="str">
        <f aca="false">IF('У1 Заказы'!G9="","",'У1 Заказы'!G9)</f>
        <v/>
      </c>
      <c r="F53" s="64" t="str">
        <f aca="false">IF(OR(D53="",E53="",E53=0),"",WORKDAY(D53,MAX(0,CEILING(E53,1)-1)))</f>
        <v/>
      </c>
      <c r="G53" s="64" t="str">
        <f aca="false">IF('У1 Заказы'!H9="","",'У1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'У1 Заказы'!$A$9</f>
        <v/>
      </c>
      <c r="C54" s="10" t="str">
        <f aca="false">IF($B54="","",'У1 Заказы'!$I$2)</f>
        <v/>
      </c>
      <c r="D54" s="64" t="str">
        <f aca="false">IF('У1 Заказы'!I9="","",'У1 Заказы'!I9)</f>
        <v/>
      </c>
      <c r="E54" s="65" t="str">
        <f aca="false">IF('У1 Заказы'!J9="","",'У1 Заказы'!J9)</f>
        <v/>
      </c>
      <c r="F54" s="64" t="str">
        <f aca="false">IF(OR(D54="",E54="",E54=0),"",WORKDAY(D54,MAX(0,CEILING(E54,1)-1)))</f>
        <v/>
      </c>
      <c r="G54" s="64" t="str">
        <f aca="false">IF('У1 Заказы'!K9="","",'У1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'У1 Заказы'!$A$9</f>
        <v/>
      </c>
      <c r="C55" s="10" t="str">
        <f aca="false">IF($B55="","",'У1 Заказы'!$L$2)</f>
        <v/>
      </c>
      <c r="D55" s="64" t="str">
        <f aca="false">IF('У1 Заказы'!L9="","",'У1 Заказы'!L9)</f>
        <v/>
      </c>
      <c r="E55" s="65" t="str">
        <f aca="false">IF('У1 Заказы'!M9="","",'У1 Заказы'!M9)</f>
        <v/>
      </c>
      <c r="F55" s="64" t="str">
        <f aca="false">IF(OR(D55="",E55="",E55=0),"",WORKDAY(D55,MAX(0,CEILING(E55,1)-1)))</f>
        <v/>
      </c>
      <c r="G55" s="64" t="str">
        <f aca="false">IF('У1 Заказы'!N9="","",'У1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'У1 Заказы'!$A$9</f>
        <v/>
      </c>
      <c r="C56" s="10" t="str">
        <f aca="false">IF($B56="","",'У1 Заказы'!$O$2)</f>
        <v/>
      </c>
      <c r="D56" s="64" t="str">
        <f aca="false">IF('У1 Заказы'!O9="","",'У1 Заказы'!O9)</f>
        <v/>
      </c>
      <c r="E56" s="65" t="str">
        <f aca="false">IF('У1 Заказы'!P9="","",'У1 Заказы'!P9)</f>
        <v/>
      </c>
      <c r="F56" s="64" t="str">
        <f aca="false">IF(OR(D56="",E56="",E56=0),"",WORKDAY(D56,MAX(0,CEILING(E56,1)-1)))</f>
        <v/>
      </c>
      <c r="G56" s="64" t="str">
        <f aca="false">IF('У1 Заказы'!Q9="","",'У1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'У1 Заказы'!$A$9</f>
        <v/>
      </c>
      <c r="C57" s="10" t="str">
        <f aca="false">IF($B57="","",'У1 Заказы'!$R$2)</f>
        <v/>
      </c>
      <c r="D57" s="64" t="str">
        <f aca="false">IF('У1 Заказы'!R9="","",'У1 Заказы'!R9)</f>
        <v/>
      </c>
      <c r="E57" s="65" t="str">
        <f aca="false">IF('У1 Заказы'!S9="","",'У1 Заказы'!S9)</f>
        <v/>
      </c>
      <c r="F57" s="64" t="str">
        <f aca="false">IF(OR(D57="",E57="",E57=0),"",WORKDAY(D57,MAX(0,CEILING(E57,1)-1)))</f>
        <v/>
      </c>
      <c r="G57" s="64" t="str">
        <f aca="false">IF('У1 Заказы'!T9="","",'У1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'У1 Заказы'!$A$9</f>
        <v/>
      </c>
      <c r="C58" s="10" t="str">
        <f aca="false">IF($B58="","",'У1 Заказы'!$U$2)</f>
        <v/>
      </c>
      <c r="D58" s="64" t="str">
        <f aca="false">IF('У1 Заказы'!U9="","",'У1 Заказы'!U9)</f>
        <v/>
      </c>
      <c r="E58" s="65" t="str">
        <f aca="false">IF('У1 Заказы'!V9="","",'У1 Заказы'!V9)</f>
        <v/>
      </c>
      <c r="F58" s="64" t="str">
        <f aca="false">IF(OR(D58="",E58="",E58=0),"",WORKDAY(D58,MAX(0,CEILING(E58,1)-1)))</f>
        <v/>
      </c>
      <c r="G58" s="64" t="str">
        <f aca="false">IF('У1 Заказы'!W9="","",'У1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'У1 Заказы'!$A$9</f>
        <v/>
      </c>
      <c r="C59" s="10" t="str">
        <f aca="false">IF($B59="","",'У1 Заказы'!$X$2)</f>
        <v/>
      </c>
      <c r="D59" s="64" t="str">
        <f aca="false">IF('У1 Заказы'!X9="","",'У1 Заказы'!X9)</f>
        <v/>
      </c>
      <c r="E59" s="65" t="str">
        <f aca="false">IF('У1 Заказы'!Y9="","",'У1 Заказы'!Y9)</f>
        <v/>
      </c>
      <c r="F59" s="64" t="str">
        <f aca="false">IF(OR(D59="",E59="",E59=0),"",WORKDAY(D59,MAX(0,CEILING(E59,1)-1)))</f>
        <v/>
      </c>
      <c r="G59" s="64" t="str">
        <f aca="false">IF('У1 Заказы'!Z9="","",'У1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'У1 Заказы'!$A$10</f>
        <v/>
      </c>
      <c r="C60" s="10" t="str">
        <f aca="false">IF($B60="","",'У1 Заказы'!$C$2)</f>
        <v/>
      </c>
      <c r="D60" s="64" t="str">
        <f aca="false">IF('У1 Заказы'!C10="","",'У1 Заказы'!C10)</f>
        <v/>
      </c>
      <c r="E60" s="65" t="str">
        <f aca="false">IF('У1 Заказы'!D10="","",'У1 Заказы'!D10)</f>
        <v/>
      </c>
      <c r="F60" s="64" t="str">
        <f aca="false">IF(OR(D60="",E60="",E60=0),"",WORKDAY(D60,MAX(0,CEILING(E60,1)-1)))</f>
        <v/>
      </c>
      <c r="G60" s="64" t="str">
        <f aca="false">IF('У1 Заказы'!E10="","",'У1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'У1 Заказы'!$A$10</f>
        <v/>
      </c>
      <c r="C61" s="10" t="str">
        <f aca="false">IF($B61="","",'У1 Заказы'!$F$2)</f>
        <v/>
      </c>
      <c r="D61" s="64" t="str">
        <f aca="false">IF('У1 Заказы'!F10="","",'У1 Заказы'!F10)</f>
        <v/>
      </c>
      <c r="E61" s="65" t="str">
        <f aca="false">IF('У1 Заказы'!G10="","",'У1 Заказы'!G10)</f>
        <v/>
      </c>
      <c r="F61" s="64" t="str">
        <f aca="false">IF(OR(D61="",E61="",E61=0),"",WORKDAY(D61,MAX(0,CEILING(E61,1)-1)))</f>
        <v/>
      </c>
      <c r="G61" s="64" t="str">
        <f aca="false">IF('У1 Заказы'!H10="","",'У1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'У1 Заказы'!$A$10</f>
        <v/>
      </c>
      <c r="C62" s="10" t="str">
        <f aca="false">IF($B62="","",'У1 Заказы'!$I$2)</f>
        <v/>
      </c>
      <c r="D62" s="64" t="str">
        <f aca="false">IF('У1 Заказы'!I10="","",'У1 Заказы'!I10)</f>
        <v/>
      </c>
      <c r="E62" s="65" t="str">
        <f aca="false">IF('У1 Заказы'!J10="","",'У1 Заказы'!J10)</f>
        <v/>
      </c>
      <c r="F62" s="64" t="str">
        <f aca="false">IF(OR(D62="",E62="",E62=0),"",WORKDAY(D62,MAX(0,CEILING(E62,1)-1)))</f>
        <v/>
      </c>
      <c r="G62" s="64" t="str">
        <f aca="false">IF('У1 Заказы'!K10="","",'У1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'У1 Заказы'!$A$10</f>
        <v/>
      </c>
      <c r="C63" s="10" t="str">
        <f aca="false">IF($B63="","",'У1 Заказы'!$L$2)</f>
        <v/>
      </c>
      <c r="D63" s="64" t="str">
        <f aca="false">IF('У1 Заказы'!L10="","",'У1 Заказы'!L10)</f>
        <v/>
      </c>
      <c r="E63" s="65" t="str">
        <f aca="false">IF('У1 Заказы'!M10="","",'У1 Заказы'!M10)</f>
        <v/>
      </c>
      <c r="F63" s="64" t="str">
        <f aca="false">IF(OR(D63="",E63="",E63=0),"",WORKDAY(D63,MAX(0,CEILING(E63,1)-1)))</f>
        <v/>
      </c>
      <c r="G63" s="64" t="str">
        <f aca="false">IF('У1 Заказы'!N10="","",'У1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'У1 Заказы'!$A$10</f>
        <v/>
      </c>
      <c r="C64" s="10" t="str">
        <f aca="false">IF($B64="","",'У1 Заказы'!$O$2)</f>
        <v/>
      </c>
      <c r="D64" s="64" t="str">
        <f aca="false">IF('У1 Заказы'!O10="","",'У1 Заказы'!O10)</f>
        <v/>
      </c>
      <c r="E64" s="65" t="str">
        <f aca="false">IF('У1 Заказы'!P10="","",'У1 Заказы'!P10)</f>
        <v/>
      </c>
      <c r="F64" s="64" t="str">
        <f aca="false">IF(OR(D64="",E64="",E64=0),"",WORKDAY(D64,MAX(0,CEILING(E64,1)-1)))</f>
        <v/>
      </c>
      <c r="G64" s="64" t="str">
        <f aca="false">IF('У1 Заказы'!Q10="","",'У1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'У1 Заказы'!$A$10</f>
        <v/>
      </c>
      <c r="C65" s="10" t="str">
        <f aca="false">IF($B65="","",'У1 Заказы'!$R$2)</f>
        <v/>
      </c>
      <c r="D65" s="64" t="str">
        <f aca="false">IF('У1 Заказы'!R10="","",'У1 Заказы'!R10)</f>
        <v/>
      </c>
      <c r="E65" s="65" t="str">
        <f aca="false">IF('У1 Заказы'!S10="","",'У1 Заказы'!S10)</f>
        <v/>
      </c>
      <c r="F65" s="64" t="str">
        <f aca="false">IF(OR(D65="",E65="",E65=0),"",WORKDAY(D65,MAX(0,CEILING(E65,1)-1)))</f>
        <v/>
      </c>
      <c r="G65" s="64" t="str">
        <f aca="false">IF('У1 Заказы'!T10="","",'У1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'У1 Заказы'!$A$10</f>
        <v/>
      </c>
      <c r="C66" s="10" t="str">
        <f aca="false">IF($B66="","",'У1 Заказы'!$U$2)</f>
        <v/>
      </c>
      <c r="D66" s="64" t="str">
        <f aca="false">IF('У1 Заказы'!U10="","",'У1 Заказы'!U10)</f>
        <v/>
      </c>
      <c r="E66" s="65" t="str">
        <f aca="false">IF('У1 Заказы'!V10="","",'У1 Заказы'!V10)</f>
        <v/>
      </c>
      <c r="F66" s="64" t="str">
        <f aca="false">IF(OR(D66="",E66="",E66=0),"",WORKDAY(D66,MAX(0,CEILING(E66,1)-1)))</f>
        <v/>
      </c>
      <c r="G66" s="64" t="str">
        <f aca="false">IF('У1 Заказы'!W10="","",'У1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'У1 Заказы'!$A$10</f>
        <v/>
      </c>
      <c r="C67" s="10" t="str">
        <f aca="false">IF($B67="","",'У1 Заказы'!$X$2)</f>
        <v/>
      </c>
      <c r="D67" s="64" t="str">
        <f aca="false">IF('У1 Заказы'!X10="","",'У1 Заказы'!X10)</f>
        <v/>
      </c>
      <c r="E67" s="65" t="str">
        <f aca="false">IF('У1 Заказы'!Y10="","",'У1 Заказы'!Y10)</f>
        <v/>
      </c>
      <c r="F67" s="64" t="str">
        <f aca="false">IF(OR(D67="",E67="",E67=0),"",WORKDAY(D67,MAX(0,CEILING(E67,1)-1)))</f>
        <v/>
      </c>
      <c r="G67" s="64" t="str">
        <f aca="false">IF('У1 Заказы'!Z10="","",'У1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'У1 Заказы'!$A$11</f>
        <v/>
      </c>
      <c r="C68" s="10" t="str">
        <f aca="false">IF($B68="","",'У1 Заказы'!$C$2)</f>
        <v/>
      </c>
      <c r="D68" s="64" t="str">
        <f aca="false">IF('У1 Заказы'!C11="","",'У1 Заказы'!C11)</f>
        <v/>
      </c>
      <c r="E68" s="65" t="str">
        <f aca="false">IF('У1 Заказы'!D11="","",'У1 Заказы'!D11)</f>
        <v/>
      </c>
      <c r="F68" s="64" t="str">
        <f aca="false">IF(OR(D68="",E68="",E68=0),"",WORKDAY(D68,MAX(0,CEILING(E68,1)-1)))</f>
        <v/>
      </c>
      <c r="G68" s="64" t="str">
        <f aca="false">IF('У1 Заказы'!E11="","",'У1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'У1 Заказы'!$A$11</f>
        <v/>
      </c>
      <c r="C69" s="10" t="str">
        <f aca="false">IF($B69="","",'У1 Заказы'!$F$2)</f>
        <v/>
      </c>
      <c r="D69" s="64" t="str">
        <f aca="false">IF('У1 Заказы'!F11="","",'У1 Заказы'!F11)</f>
        <v/>
      </c>
      <c r="E69" s="65" t="str">
        <f aca="false">IF('У1 Заказы'!G11="","",'У1 Заказы'!G11)</f>
        <v/>
      </c>
      <c r="F69" s="64" t="str">
        <f aca="false">IF(OR(D69="",E69="",E69=0),"",WORKDAY(D69,MAX(0,CEILING(E69,1)-1)))</f>
        <v/>
      </c>
      <c r="G69" s="64" t="str">
        <f aca="false">IF('У1 Заказы'!H11="","",'У1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'У1 Заказы'!$A$11</f>
        <v/>
      </c>
      <c r="C70" s="10" t="str">
        <f aca="false">IF($B70="","",'У1 Заказы'!$I$2)</f>
        <v/>
      </c>
      <c r="D70" s="64" t="str">
        <f aca="false">IF('У1 Заказы'!I11="","",'У1 Заказы'!I11)</f>
        <v/>
      </c>
      <c r="E70" s="65" t="str">
        <f aca="false">IF('У1 Заказы'!J11="","",'У1 Заказы'!J11)</f>
        <v/>
      </c>
      <c r="F70" s="64" t="str">
        <f aca="false">IF(OR(D70="",E70="",E70=0),"",WORKDAY(D70,MAX(0,CEILING(E70,1)-1)))</f>
        <v/>
      </c>
      <c r="G70" s="64" t="str">
        <f aca="false">IF('У1 Заказы'!K11="","",'У1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'У1 Заказы'!$A$11</f>
        <v/>
      </c>
      <c r="C71" s="10" t="str">
        <f aca="false">IF($B71="","",'У1 Заказы'!$L$2)</f>
        <v/>
      </c>
      <c r="D71" s="64" t="str">
        <f aca="false">IF('У1 Заказы'!L11="","",'У1 Заказы'!L11)</f>
        <v/>
      </c>
      <c r="E71" s="65" t="str">
        <f aca="false">IF('У1 Заказы'!M11="","",'У1 Заказы'!M11)</f>
        <v/>
      </c>
      <c r="F71" s="64" t="str">
        <f aca="false">IF(OR(D71="",E71="",E71=0),"",WORKDAY(D71,MAX(0,CEILING(E71,1)-1)))</f>
        <v/>
      </c>
      <c r="G71" s="64" t="str">
        <f aca="false">IF('У1 Заказы'!N11="","",'У1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'У1 Заказы'!$A$11</f>
        <v/>
      </c>
      <c r="C72" s="10" t="str">
        <f aca="false">IF($B72="","",'У1 Заказы'!$O$2)</f>
        <v/>
      </c>
      <c r="D72" s="64" t="str">
        <f aca="false">IF('У1 Заказы'!O11="","",'У1 Заказы'!O11)</f>
        <v/>
      </c>
      <c r="E72" s="65" t="str">
        <f aca="false">IF('У1 Заказы'!P11="","",'У1 Заказы'!P11)</f>
        <v/>
      </c>
      <c r="F72" s="64" t="str">
        <f aca="false">IF(OR(D72="",E72="",E72=0),"",WORKDAY(D72,MAX(0,CEILING(E72,1)-1)))</f>
        <v/>
      </c>
      <c r="G72" s="64" t="str">
        <f aca="false">IF('У1 Заказы'!Q11="","",'У1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'У1 Заказы'!$A$11</f>
        <v/>
      </c>
      <c r="C73" s="10" t="str">
        <f aca="false">IF($B73="","",'У1 Заказы'!$R$2)</f>
        <v/>
      </c>
      <c r="D73" s="64" t="str">
        <f aca="false">IF('У1 Заказы'!R11="","",'У1 Заказы'!R11)</f>
        <v/>
      </c>
      <c r="E73" s="65" t="str">
        <f aca="false">IF('У1 Заказы'!S11="","",'У1 Заказы'!S11)</f>
        <v/>
      </c>
      <c r="F73" s="64" t="str">
        <f aca="false">IF(OR(D73="",E73="",E73=0),"",WORKDAY(D73,MAX(0,CEILING(E73,1)-1)))</f>
        <v/>
      </c>
      <c r="G73" s="64" t="str">
        <f aca="false">IF('У1 Заказы'!T11="","",'У1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'У1 Заказы'!$A$11</f>
        <v/>
      </c>
      <c r="C74" s="10" t="str">
        <f aca="false">IF($B74="","",'У1 Заказы'!$U$2)</f>
        <v/>
      </c>
      <c r="D74" s="64" t="str">
        <f aca="false">IF('У1 Заказы'!U11="","",'У1 Заказы'!U11)</f>
        <v/>
      </c>
      <c r="E74" s="65" t="str">
        <f aca="false">IF('У1 Заказы'!V11="","",'У1 Заказы'!V11)</f>
        <v/>
      </c>
      <c r="F74" s="64" t="str">
        <f aca="false">IF(OR(D74="",E74="",E74=0),"",WORKDAY(D74,MAX(0,CEILING(E74,1)-1)))</f>
        <v/>
      </c>
      <c r="G74" s="64" t="str">
        <f aca="false">IF('У1 Заказы'!W11="","",'У1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'У1 Заказы'!$A$11</f>
        <v/>
      </c>
      <c r="C75" s="10" t="str">
        <f aca="false">IF($B75="","",'У1 Заказы'!$X$2)</f>
        <v/>
      </c>
      <c r="D75" s="64" t="str">
        <f aca="false">IF('У1 Заказы'!X11="","",'У1 Заказы'!X11)</f>
        <v/>
      </c>
      <c r="E75" s="65" t="str">
        <f aca="false">IF('У1 Заказы'!Y11="","",'У1 Заказы'!Y11)</f>
        <v/>
      </c>
      <c r="F75" s="64" t="str">
        <f aca="false">IF(OR(D75="",E75="",E75=0),"",WORKDAY(D75,MAX(0,CEILING(E75,1)-1)))</f>
        <v/>
      </c>
      <c r="G75" s="64" t="str">
        <f aca="false">IF('У1 Заказы'!Z11="","",'У1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'У1 Заказы'!$A$12</f>
        <v/>
      </c>
      <c r="C76" s="10" t="str">
        <f aca="false">IF($B76="","",'У1 Заказы'!$C$2)</f>
        <v/>
      </c>
      <c r="D76" s="64" t="str">
        <f aca="false">IF('У1 Заказы'!C12="","",'У1 Заказы'!C12)</f>
        <v/>
      </c>
      <c r="E76" s="65" t="str">
        <f aca="false">IF('У1 Заказы'!D12="","",'У1 Заказы'!D12)</f>
        <v/>
      </c>
      <c r="F76" s="64" t="str">
        <f aca="false">IF(OR(D76="",E76="",E76=0),"",WORKDAY(D76,MAX(0,CEILING(E76,1)-1)))</f>
        <v/>
      </c>
      <c r="G76" s="64" t="str">
        <f aca="false">IF('У1 Заказы'!E12="","",'У1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'У1 Заказы'!$A$12</f>
        <v/>
      </c>
      <c r="C77" s="10" t="str">
        <f aca="false">IF($B77="","",'У1 Заказы'!$F$2)</f>
        <v/>
      </c>
      <c r="D77" s="64" t="str">
        <f aca="false">IF('У1 Заказы'!F12="","",'У1 Заказы'!F12)</f>
        <v/>
      </c>
      <c r="E77" s="65" t="str">
        <f aca="false">IF('У1 Заказы'!G12="","",'У1 Заказы'!G12)</f>
        <v/>
      </c>
      <c r="F77" s="64" t="str">
        <f aca="false">IF(OR(D77="",E77="",E77=0),"",WORKDAY(D77,MAX(0,CEILING(E77,1)-1)))</f>
        <v/>
      </c>
      <c r="G77" s="64" t="str">
        <f aca="false">IF('У1 Заказы'!H12="","",'У1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'У1 Заказы'!$A$12</f>
        <v/>
      </c>
      <c r="C78" s="10" t="str">
        <f aca="false">IF($B78="","",'У1 Заказы'!$I$2)</f>
        <v/>
      </c>
      <c r="D78" s="64" t="str">
        <f aca="false">IF('У1 Заказы'!I12="","",'У1 Заказы'!I12)</f>
        <v/>
      </c>
      <c r="E78" s="65" t="str">
        <f aca="false">IF('У1 Заказы'!J12="","",'У1 Заказы'!J12)</f>
        <v/>
      </c>
      <c r="F78" s="64" t="str">
        <f aca="false">IF(OR(D78="",E78="",E78=0),"",WORKDAY(D78,MAX(0,CEILING(E78,1)-1)))</f>
        <v/>
      </c>
      <c r="G78" s="64" t="str">
        <f aca="false">IF('У1 Заказы'!K12="","",'У1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'У1 Заказы'!$A$12</f>
        <v/>
      </c>
      <c r="C79" s="10" t="str">
        <f aca="false">IF($B79="","",'У1 Заказы'!$L$2)</f>
        <v/>
      </c>
      <c r="D79" s="64" t="str">
        <f aca="false">IF('У1 Заказы'!L12="","",'У1 Заказы'!L12)</f>
        <v/>
      </c>
      <c r="E79" s="65" t="str">
        <f aca="false">IF('У1 Заказы'!M12="","",'У1 Заказы'!M12)</f>
        <v/>
      </c>
      <c r="F79" s="64" t="str">
        <f aca="false">IF(OR(D79="",E79="",E79=0),"",WORKDAY(D79,MAX(0,CEILING(E79,1)-1)))</f>
        <v/>
      </c>
      <c r="G79" s="64" t="str">
        <f aca="false">IF('У1 Заказы'!N12="","",'У1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'У1 Заказы'!$A$12</f>
        <v/>
      </c>
      <c r="C80" s="10" t="str">
        <f aca="false">IF($B80="","",'У1 Заказы'!$O$2)</f>
        <v/>
      </c>
      <c r="D80" s="64" t="str">
        <f aca="false">IF('У1 Заказы'!O12="","",'У1 Заказы'!O12)</f>
        <v/>
      </c>
      <c r="E80" s="65" t="str">
        <f aca="false">IF('У1 Заказы'!P12="","",'У1 Заказы'!P12)</f>
        <v/>
      </c>
      <c r="F80" s="64" t="str">
        <f aca="false">IF(OR(D80="",E80="",E80=0),"",WORKDAY(D80,MAX(0,CEILING(E80,1)-1)))</f>
        <v/>
      </c>
      <c r="G80" s="64" t="str">
        <f aca="false">IF('У1 Заказы'!Q12="","",'У1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'У1 Заказы'!$A$12</f>
        <v/>
      </c>
      <c r="C81" s="10" t="str">
        <f aca="false">IF($B81="","",'У1 Заказы'!$R$2)</f>
        <v/>
      </c>
      <c r="D81" s="64" t="str">
        <f aca="false">IF('У1 Заказы'!R12="","",'У1 Заказы'!R12)</f>
        <v/>
      </c>
      <c r="E81" s="65" t="str">
        <f aca="false">IF('У1 Заказы'!S12="","",'У1 Заказы'!S12)</f>
        <v/>
      </c>
      <c r="F81" s="64" t="str">
        <f aca="false">IF(OR(D81="",E81="",E81=0),"",WORKDAY(D81,MAX(0,CEILING(E81,1)-1)))</f>
        <v/>
      </c>
      <c r="G81" s="64" t="str">
        <f aca="false">IF('У1 Заказы'!T12="","",'У1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'У1 Заказы'!$A$12</f>
        <v/>
      </c>
      <c r="C82" s="10" t="str">
        <f aca="false">IF($B82="","",'У1 Заказы'!$U$2)</f>
        <v/>
      </c>
      <c r="D82" s="64" t="str">
        <f aca="false">IF('У1 Заказы'!U12="","",'У1 Заказы'!U12)</f>
        <v/>
      </c>
      <c r="E82" s="65" t="str">
        <f aca="false">IF('У1 Заказы'!V12="","",'У1 Заказы'!V12)</f>
        <v/>
      </c>
      <c r="F82" s="64" t="str">
        <f aca="false">IF(OR(D82="",E82="",E82=0),"",WORKDAY(D82,MAX(0,CEILING(E82,1)-1)))</f>
        <v/>
      </c>
      <c r="G82" s="64" t="str">
        <f aca="false">IF('У1 Заказы'!W12="","",'У1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'У1 Заказы'!$A$12</f>
        <v/>
      </c>
      <c r="C83" s="10" t="str">
        <f aca="false">IF($B83="","",'У1 Заказы'!$X$2)</f>
        <v/>
      </c>
      <c r="D83" s="64" t="str">
        <f aca="false">IF('У1 Заказы'!X12="","",'У1 Заказы'!X12)</f>
        <v/>
      </c>
      <c r="E83" s="65" t="str">
        <f aca="false">IF('У1 Заказы'!Y12="","",'У1 Заказы'!Y12)</f>
        <v/>
      </c>
      <c r="F83" s="64" t="str">
        <f aca="false">IF(OR(D83="",E83="",E83=0),"",WORKDAY(D83,MAX(0,CEILING(E83,1)-1)))</f>
        <v/>
      </c>
      <c r="G83" s="64" t="str">
        <f aca="false">IF('У1 Заказы'!Z12="","",'У1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'У1 Заказы'!$A$13</f>
        <v/>
      </c>
      <c r="C84" s="10" t="str">
        <f aca="false">IF($B84="","",'У1 Заказы'!$C$2)</f>
        <v/>
      </c>
      <c r="D84" s="64" t="str">
        <f aca="false">IF('У1 Заказы'!C13="","",'У1 Заказы'!C13)</f>
        <v/>
      </c>
      <c r="E84" s="65" t="str">
        <f aca="false">IF('У1 Заказы'!D13="","",'У1 Заказы'!D13)</f>
        <v/>
      </c>
      <c r="F84" s="64" t="str">
        <f aca="false">IF(OR(D84="",E84="",E84=0),"",WORKDAY(D84,MAX(0,CEILING(E84,1)-1)))</f>
        <v/>
      </c>
      <c r="G84" s="64" t="str">
        <f aca="false">IF('У1 Заказы'!E13="","",'У1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'У1 Заказы'!$A$13</f>
        <v/>
      </c>
      <c r="C85" s="10" t="str">
        <f aca="false">IF($B85="","",'У1 Заказы'!$F$2)</f>
        <v/>
      </c>
      <c r="D85" s="64" t="str">
        <f aca="false">IF('У1 Заказы'!F13="","",'У1 Заказы'!F13)</f>
        <v/>
      </c>
      <c r="E85" s="65" t="str">
        <f aca="false">IF('У1 Заказы'!G13="","",'У1 Заказы'!G13)</f>
        <v/>
      </c>
      <c r="F85" s="64" t="str">
        <f aca="false">IF(OR(D85="",E85="",E85=0),"",WORKDAY(D85,MAX(0,CEILING(E85,1)-1)))</f>
        <v/>
      </c>
      <c r="G85" s="64" t="str">
        <f aca="false">IF('У1 Заказы'!H13="","",'У1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'У1 Заказы'!$A$13</f>
        <v/>
      </c>
      <c r="C86" s="10" t="str">
        <f aca="false">IF($B86="","",'У1 Заказы'!$I$2)</f>
        <v/>
      </c>
      <c r="D86" s="64" t="str">
        <f aca="false">IF('У1 Заказы'!I13="","",'У1 Заказы'!I13)</f>
        <v/>
      </c>
      <c r="E86" s="65" t="str">
        <f aca="false">IF('У1 Заказы'!J13="","",'У1 Заказы'!J13)</f>
        <v/>
      </c>
      <c r="F86" s="64" t="str">
        <f aca="false">IF(OR(D86="",E86="",E86=0),"",WORKDAY(D86,MAX(0,CEILING(E86,1)-1)))</f>
        <v/>
      </c>
      <c r="G86" s="64" t="str">
        <f aca="false">IF('У1 Заказы'!K13="","",'У1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'У1 Заказы'!$A$13</f>
        <v/>
      </c>
      <c r="C87" s="10" t="str">
        <f aca="false">IF($B87="","",'У1 Заказы'!$L$2)</f>
        <v/>
      </c>
      <c r="D87" s="64" t="str">
        <f aca="false">IF('У1 Заказы'!L13="","",'У1 Заказы'!L13)</f>
        <v/>
      </c>
      <c r="E87" s="65" t="str">
        <f aca="false">IF('У1 Заказы'!M13="","",'У1 Заказы'!M13)</f>
        <v/>
      </c>
      <c r="F87" s="64" t="str">
        <f aca="false">IF(OR(D87="",E87="",E87=0),"",WORKDAY(D87,MAX(0,CEILING(E87,1)-1)))</f>
        <v/>
      </c>
      <c r="G87" s="64" t="str">
        <f aca="false">IF('У1 Заказы'!N13="","",'У1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'У1 Заказы'!$A$13</f>
        <v/>
      </c>
      <c r="C88" s="10" t="str">
        <f aca="false">IF($B88="","",'У1 Заказы'!$O$2)</f>
        <v/>
      </c>
      <c r="D88" s="64" t="str">
        <f aca="false">IF('У1 Заказы'!O13="","",'У1 Заказы'!O13)</f>
        <v/>
      </c>
      <c r="E88" s="65" t="str">
        <f aca="false">IF('У1 Заказы'!P13="","",'У1 Заказы'!P13)</f>
        <v/>
      </c>
      <c r="F88" s="64" t="str">
        <f aca="false">IF(OR(D88="",E88="",E88=0),"",WORKDAY(D88,MAX(0,CEILING(E88,1)-1)))</f>
        <v/>
      </c>
      <c r="G88" s="64" t="str">
        <f aca="false">IF('У1 Заказы'!Q13="","",'У1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'У1 Заказы'!$A$13</f>
        <v/>
      </c>
      <c r="C89" s="10" t="str">
        <f aca="false">IF($B89="","",'У1 Заказы'!$R$2)</f>
        <v/>
      </c>
      <c r="D89" s="64" t="str">
        <f aca="false">IF('У1 Заказы'!R13="","",'У1 Заказы'!R13)</f>
        <v/>
      </c>
      <c r="E89" s="65" t="str">
        <f aca="false">IF('У1 Заказы'!S13="","",'У1 Заказы'!S13)</f>
        <v/>
      </c>
      <c r="F89" s="64" t="str">
        <f aca="false">IF(OR(D89="",E89="",E89=0),"",WORKDAY(D89,MAX(0,CEILING(E89,1)-1)))</f>
        <v/>
      </c>
      <c r="G89" s="64" t="str">
        <f aca="false">IF('У1 Заказы'!T13="","",'У1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'У1 Заказы'!$A$13</f>
        <v/>
      </c>
      <c r="C90" s="10" t="str">
        <f aca="false">IF($B90="","",'У1 Заказы'!$U$2)</f>
        <v/>
      </c>
      <c r="D90" s="64" t="str">
        <f aca="false">IF('У1 Заказы'!U13="","",'У1 Заказы'!U13)</f>
        <v/>
      </c>
      <c r="E90" s="65" t="str">
        <f aca="false">IF('У1 Заказы'!V13="","",'У1 Заказы'!V13)</f>
        <v/>
      </c>
      <c r="F90" s="64" t="str">
        <f aca="false">IF(OR(D90="",E90="",E90=0),"",WORKDAY(D90,MAX(0,CEILING(E90,1)-1)))</f>
        <v/>
      </c>
      <c r="G90" s="64" t="str">
        <f aca="false">IF('У1 Заказы'!W13="","",'У1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'У1 Заказы'!$A$13</f>
        <v/>
      </c>
      <c r="C91" s="10" t="str">
        <f aca="false">IF($B91="","",'У1 Заказы'!$X$2)</f>
        <v/>
      </c>
      <c r="D91" s="64" t="str">
        <f aca="false">IF('У1 Заказы'!X13="","",'У1 Заказы'!X13)</f>
        <v/>
      </c>
      <c r="E91" s="65" t="str">
        <f aca="false">IF('У1 Заказы'!Y13="","",'У1 Заказы'!Y13)</f>
        <v/>
      </c>
      <c r="F91" s="64" t="str">
        <f aca="false">IF(OR(D91="",E91="",E91=0),"",WORKDAY(D91,MAX(0,CEILING(E91,1)-1)))</f>
        <v/>
      </c>
      <c r="G91" s="64" t="str">
        <f aca="false">IF('У1 Заказы'!Z13="","",'У1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'У1 Заказы'!$A$14</f>
        <v/>
      </c>
      <c r="C92" s="10" t="str">
        <f aca="false">IF($B92="","",'У1 Заказы'!$C$2)</f>
        <v/>
      </c>
      <c r="D92" s="64" t="str">
        <f aca="false">IF('У1 Заказы'!C14="","",'У1 Заказы'!C14)</f>
        <v/>
      </c>
      <c r="E92" s="65" t="str">
        <f aca="false">IF('У1 Заказы'!D14="","",'У1 Заказы'!D14)</f>
        <v/>
      </c>
      <c r="F92" s="64" t="str">
        <f aca="false">IF(OR(D92="",E92="",E92=0),"",WORKDAY(D92,MAX(0,CEILING(E92,1)-1)))</f>
        <v/>
      </c>
      <c r="G92" s="64" t="str">
        <f aca="false">IF('У1 Заказы'!E14="","",'У1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'У1 Заказы'!$A$14</f>
        <v/>
      </c>
      <c r="C93" s="10" t="str">
        <f aca="false">IF($B93="","",'У1 Заказы'!$F$2)</f>
        <v/>
      </c>
      <c r="D93" s="64" t="str">
        <f aca="false">IF('У1 Заказы'!F14="","",'У1 Заказы'!F14)</f>
        <v/>
      </c>
      <c r="E93" s="65" t="str">
        <f aca="false">IF('У1 Заказы'!G14="","",'У1 Заказы'!G14)</f>
        <v/>
      </c>
      <c r="F93" s="64" t="str">
        <f aca="false">IF(OR(D93="",E93="",E93=0),"",WORKDAY(D93,MAX(0,CEILING(E93,1)-1)))</f>
        <v/>
      </c>
      <c r="G93" s="64" t="str">
        <f aca="false">IF('У1 Заказы'!H14="","",'У1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'У1 Заказы'!$A$14</f>
        <v/>
      </c>
      <c r="C94" s="10" t="str">
        <f aca="false">IF($B94="","",'У1 Заказы'!$I$2)</f>
        <v/>
      </c>
      <c r="D94" s="64" t="str">
        <f aca="false">IF('У1 Заказы'!I14="","",'У1 Заказы'!I14)</f>
        <v/>
      </c>
      <c r="E94" s="65" t="str">
        <f aca="false">IF('У1 Заказы'!J14="","",'У1 Заказы'!J14)</f>
        <v/>
      </c>
      <c r="F94" s="64" t="str">
        <f aca="false">IF(OR(D94="",E94="",E94=0),"",WORKDAY(D94,MAX(0,CEILING(E94,1)-1)))</f>
        <v/>
      </c>
      <c r="G94" s="64" t="str">
        <f aca="false">IF('У1 Заказы'!K14="","",'У1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'У1 Заказы'!$A$14</f>
        <v/>
      </c>
      <c r="C95" s="10" t="str">
        <f aca="false">IF($B95="","",'У1 Заказы'!$L$2)</f>
        <v/>
      </c>
      <c r="D95" s="64" t="str">
        <f aca="false">IF('У1 Заказы'!L14="","",'У1 Заказы'!L14)</f>
        <v/>
      </c>
      <c r="E95" s="65" t="str">
        <f aca="false">IF('У1 Заказы'!M14="","",'У1 Заказы'!M14)</f>
        <v/>
      </c>
      <c r="F95" s="64" t="str">
        <f aca="false">IF(OR(D95="",E95="",E95=0),"",WORKDAY(D95,MAX(0,CEILING(E95,1)-1)))</f>
        <v/>
      </c>
      <c r="G95" s="64" t="str">
        <f aca="false">IF('У1 Заказы'!N14="","",'У1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'У1 Заказы'!$A$14</f>
        <v/>
      </c>
      <c r="C96" s="10" t="str">
        <f aca="false">IF($B96="","",'У1 Заказы'!$O$2)</f>
        <v/>
      </c>
      <c r="D96" s="64" t="str">
        <f aca="false">IF('У1 Заказы'!O14="","",'У1 Заказы'!O14)</f>
        <v/>
      </c>
      <c r="E96" s="65" t="str">
        <f aca="false">IF('У1 Заказы'!P14="","",'У1 Заказы'!P14)</f>
        <v/>
      </c>
      <c r="F96" s="64" t="str">
        <f aca="false">IF(OR(D96="",E96="",E96=0),"",WORKDAY(D96,MAX(0,CEILING(E96,1)-1)))</f>
        <v/>
      </c>
      <c r="G96" s="64" t="str">
        <f aca="false">IF('У1 Заказы'!Q14="","",'У1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'У1 Заказы'!$A$14</f>
        <v/>
      </c>
      <c r="C97" s="10" t="str">
        <f aca="false">IF($B97="","",'У1 Заказы'!$R$2)</f>
        <v/>
      </c>
      <c r="D97" s="64" t="str">
        <f aca="false">IF('У1 Заказы'!R14="","",'У1 Заказы'!R14)</f>
        <v/>
      </c>
      <c r="E97" s="65" t="str">
        <f aca="false">IF('У1 Заказы'!S14="","",'У1 Заказы'!S14)</f>
        <v/>
      </c>
      <c r="F97" s="64" t="str">
        <f aca="false">IF(OR(D97="",E97="",E97=0),"",WORKDAY(D97,MAX(0,CEILING(E97,1)-1)))</f>
        <v/>
      </c>
      <c r="G97" s="64" t="str">
        <f aca="false">IF('У1 Заказы'!T14="","",'У1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'У1 Заказы'!$A$14</f>
        <v/>
      </c>
      <c r="C98" s="10" t="str">
        <f aca="false">IF($B98="","",'У1 Заказы'!$U$2)</f>
        <v/>
      </c>
      <c r="D98" s="64" t="str">
        <f aca="false">IF('У1 Заказы'!U14="","",'У1 Заказы'!U14)</f>
        <v/>
      </c>
      <c r="E98" s="65" t="str">
        <f aca="false">IF('У1 Заказы'!V14="","",'У1 Заказы'!V14)</f>
        <v/>
      </c>
      <c r="F98" s="64" t="str">
        <f aca="false">IF(OR(D98="",E98="",E98=0),"",WORKDAY(D98,MAX(0,CEILING(E98,1)-1)))</f>
        <v/>
      </c>
      <c r="G98" s="64" t="str">
        <f aca="false">IF('У1 Заказы'!W14="","",'У1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'У1 Заказы'!$A$14</f>
        <v/>
      </c>
      <c r="C99" s="10" t="str">
        <f aca="false">IF($B99="","",'У1 Заказы'!$X$2)</f>
        <v/>
      </c>
      <c r="D99" s="64" t="str">
        <f aca="false">IF('У1 Заказы'!X14="","",'У1 Заказы'!X14)</f>
        <v/>
      </c>
      <c r="E99" s="65" t="str">
        <f aca="false">IF('У1 Заказы'!Y14="","",'У1 Заказы'!Y14)</f>
        <v/>
      </c>
      <c r="F99" s="64" t="str">
        <f aca="false">IF(OR(D99="",E99="",E99=0),"",WORKDAY(D99,MAX(0,CEILING(E99,1)-1)))</f>
        <v/>
      </c>
      <c r="G99" s="64" t="str">
        <f aca="false">IF('У1 Заказы'!Z14="","",'У1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'У1 Заказы'!$A$15</f>
        <v/>
      </c>
      <c r="C100" s="10" t="str">
        <f aca="false">IF($B100="","",'У1 Заказы'!$C$2)</f>
        <v/>
      </c>
      <c r="D100" s="64" t="str">
        <f aca="false">IF('У1 Заказы'!C15="","",'У1 Заказы'!C15)</f>
        <v/>
      </c>
      <c r="E100" s="65" t="str">
        <f aca="false">IF('У1 Заказы'!D15="","",'У1 Заказы'!D15)</f>
        <v/>
      </c>
      <c r="F100" s="64" t="str">
        <f aca="false">IF(OR(D100="",E100="",E100=0),"",WORKDAY(D100,MAX(0,CEILING(E100,1)-1)))</f>
        <v/>
      </c>
      <c r="G100" s="64" t="str">
        <f aca="false">IF('У1 Заказы'!E15="","",'У1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'У1 Заказы'!$A$15</f>
        <v/>
      </c>
      <c r="C101" s="10" t="str">
        <f aca="false">IF($B101="","",'У1 Заказы'!$F$2)</f>
        <v/>
      </c>
      <c r="D101" s="64" t="str">
        <f aca="false">IF('У1 Заказы'!F15="","",'У1 Заказы'!F15)</f>
        <v/>
      </c>
      <c r="E101" s="65" t="str">
        <f aca="false">IF('У1 Заказы'!G15="","",'У1 Заказы'!G15)</f>
        <v/>
      </c>
      <c r="F101" s="64" t="str">
        <f aca="false">IF(OR(D101="",E101="",E101=0),"",WORKDAY(D101,MAX(0,CEILING(E101,1)-1)))</f>
        <v/>
      </c>
      <c r="G101" s="64" t="str">
        <f aca="false">IF('У1 Заказы'!H15="","",'У1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'У1 Заказы'!$A$15</f>
        <v/>
      </c>
      <c r="C102" s="10" t="str">
        <f aca="false">IF($B102="","",'У1 Заказы'!$I$2)</f>
        <v/>
      </c>
      <c r="D102" s="64" t="str">
        <f aca="false">IF('У1 Заказы'!I15="","",'У1 Заказы'!I15)</f>
        <v/>
      </c>
      <c r="E102" s="65" t="str">
        <f aca="false">IF('У1 Заказы'!J15="","",'У1 Заказы'!J15)</f>
        <v/>
      </c>
      <c r="F102" s="64" t="str">
        <f aca="false">IF(OR(D102="",E102="",E102=0),"",WORKDAY(D102,MAX(0,CEILING(E102,1)-1)))</f>
        <v/>
      </c>
      <c r="G102" s="64" t="str">
        <f aca="false">IF('У1 Заказы'!K15="","",'У1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'У1 Заказы'!$A$15</f>
        <v/>
      </c>
      <c r="C103" s="10" t="str">
        <f aca="false">IF($B103="","",'У1 Заказы'!$L$2)</f>
        <v/>
      </c>
      <c r="D103" s="64" t="str">
        <f aca="false">IF('У1 Заказы'!L15="","",'У1 Заказы'!L15)</f>
        <v/>
      </c>
      <c r="E103" s="65" t="str">
        <f aca="false">IF('У1 Заказы'!M15="","",'У1 Заказы'!M15)</f>
        <v/>
      </c>
      <c r="F103" s="64" t="str">
        <f aca="false">IF(OR(D103="",E103="",E103=0),"",WORKDAY(D103,MAX(0,CEILING(E103,1)-1)))</f>
        <v/>
      </c>
      <c r="G103" s="64" t="str">
        <f aca="false">IF('У1 Заказы'!N15="","",'У1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'У1 Заказы'!$A$15</f>
        <v/>
      </c>
      <c r="C104" s="10" t="str">
        <f aca="false">IF($B104="","",'У1 Заказы'!$O$2)</f>
        <v/>
      </c>
      <c r="D104" s="64" t="str">
        <f aca="false">IF('У1 Заказы'!O15="","",'У1 Заказы'!O15)</f>
        <v/>
      </c>
      <c r="E104" s="65" t="str">
        <f aca="false">IF('У1 Заказы'!P15="","",'У1 Заказы'!P15)</f>
        <v/>
      </c>
      <c r="F104" s="64" t="str">
        <f aca="false">IF(OR(D104="",E104="",E104=0),"",WORKDAY(D104,MAX(0,CEILING(E104,1)-1)))</f>
        <v/>
      </c>
      <c r="G104" s="64" t="str">
        <f aca="false">IF('У1 Заказы'!Q15="","",'У1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'У1 Заказы'!$A$15</f>
        <v/>
      </c>
      <c r="C105" s="10" t="str">
        <f aca="false">IF($B105="","",'У1 Заказы'!$R$2)</f>
        <v/>
      </c>
      <c r="D105" s="64" t="str">
        <f aca="false">IF('У1 Заказы'!R15="","",'У1 Заказы'!R15)</f>
        <v/>
      </c>
      <c r="E105" s="65" t="str">
        <f aca="false">IF('У1 Заказы'!S15="","",'У1 Заказы'!S15)</f>
        <v/>
      </c>
      <c r="F105" s="64" t="str">
        <f aca="false">IF(OR(D105="",E105="",E105=0),"",WORKDAY(D105,MAX(0,CEILING(E105,1)-1)))</f>
        <v/>
      </c>
      <c r="G105" s="64" t="str">
        <f aca="false">IF('У1 Заказы'!T15="","",'У1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'У1 Заказы'!$A$15</f>
        <v/>
      </c>
      <c r="C106" s="10" t="str">
        <f aca="false">IF($B106="","",'У1 Заказы'!$U$2)</f>
        <v/>
      </c>
      <c r="D106" s="64" t="str">
        <f aca="false">IF('У1 Заказы'!U15="","",'У1 Заказы'!U15)</f>
        <v/>
      </c>
      <c r="E106" s="65" t="str">
        <f aca="false">IF('У1 Заказы'!V15="","",'У1 Заказы'!V15)</f>
        <v/>
      </c>
      <c r="F106" s="64" t="str">
        <f aca="false">IF(OR(D106="",E106="",E106=0),"",WORKDAY(D106,MAX(0,CEILING(E106,1)-1)))</f>
        <v/>
      </c>
      <c r="G106" s="64" t="str">
        <f aca="false">IF('У1 Заказы'!W15="","",'У1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'У1 Заказы'!$A$15</f>
        <v/>
      </c>
      <c r="C107" s="10" t="str">
        <f aca="false">IF($B107="","",'У1 Заказы'!$X$2)</f>
        <v/>
      </c>
      <c r="D107" s="64" t="str">
        <f aca="false">IF('У1 Заказы'!X15="","",'У1 Заказы'!X15)</f>
        <v/>
      </c>
      <c r="E107" s="65" t="str">
        <f aca="false">IF('У1 Заказы'!Y15="","",'У1 Заказы'!Y15)</f>
        <v/>
      </c>
      <c r="F107" s="64" t="str">
        <f aca="false">IF(OR(D107="",E107="",E107=0),"",WORKDAY(D107,MAX(0,CEILING(E107,1)-1)))</f>
        <v/>
      </c>
      <c r="G107" s="64" t="str">
        <f aca="false">IF('У1 Заказы'!Z15="","",'У1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'У1 Заказы'!$A$16</f>
        <v/>
      </c>
      <c r="C108" s="10" t="str">
        <f aca="false">IF($B108="","",'У1 Заказы'!$C$2)</f>
        <v/>
      </c>
      <c r="D108" s="64" t="str">
        <f aca="false">IF('У1 Заказы'!C16="","",'У1 Заказы'!C16)</f>
        <v/>
      </c>
      <c r="E108" s="65" t="str">
        <f aca="false">IF('У1 Заказы'!D16="","",'У1 Заказы'!D16)</f>
        <v/>
      </c>
      <c r="F108" s="64" t="str">
        <f aca="false">IF(OR(D108="",E108="",E108=0),"",WORKDAY(D108,MAX(0,CEILING(E108,1)-1)))</f>
        <v/>
      </c>
      <c r="G108" s="64" t="str">
        <f aca="false">IF('У1 Заказы'!E16="","",'У1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'У1 Заказы'!$A$16</f>
        <v/>
      </c>
      <c r="C109" s="10" t="str">
        <f aca="false">IF($B109="","",'У1 Заказы'!$F$2)</f>
        <v/>
      </c>
      <c r="D109" s="64" t="str">
        <f aca="false">IF('У1 Заказы'!F16="","",'У1 Заказы'!F16)</f>
        <v/>
      </c>
      <c r="E109" s="65" t="str">
        <f aca="false">IF('У1 Заказы'!G16="","",'У1 Заказы'!G16)</f>
        <v/>
      </c>
      <c r="F109" s="64" t="str">
        <f aca="false">IF(OR(D109="",E109="",E109=0),"",WORKDAY(D109,MAX(0,CEILING(E109,1)-1)))</f>
        <v/>
      </c>
      <c r="G109" s="64" t="str">
        <f aca="false">IF('У1 Заказы'!H16="","",'У1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'У1 Заказы'!$A$16</f>
        <v/>
      </c>
      <c r="C110" s="10" t="str">
        <f aca="false">IF($B110="","",'У1 Заказы'!$I$2)</f>
        <v/>
      </c>
      <c r="D110" s="64" t="str">
        <f aca="false">IF('У1 Заказы'!I16="","",'У1 Заказы'!I16)</f>
        <v/>
      </c>
      <c r="E110" s="65" t="str">
        <f aca="false">IF('У1 Заказы'!J16="","",'У1 Заказы'!J16)</f>
        <v/>
      </c>
      <c r="F110" s="64" t="str">
        <f aca="false">IF(OR(D110="",E110="",E110=0),"",WORKDAY(D110,MAX(0,CEILING(E110,1)-1)))</f>
        <v/>
      </c>
      <c r="G110" s="64" t="str">
        <f aca="false">IF('У1 Заказы'!K16="","",'У1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'У1 Заказы'!$A$16</f>
        <v/>
      </c>
      <c r="C111" s="10" t="str">
        <f aca="false">IF($B111="","",'У1 Заказы'!$L$2)</f>
        <v/>
      </c>
      <c r="D111" s="64" t="str">
        <f aca="false">IF('У1 Заказы'!L16="","",'У1 Заказы'!L16)</f>
        <v/>
      </c>
      <c r="E111" s="65" t="str">
        <f aca="false">IF('У1 Заказы'!M16="","",'У1 Заказы'!M16)</f>
        <v/>
      </c>
      <c r="F111" s="64" t="str">
        <f aca="false">IF(OR(D111="",E111="",E111=0),"",WORKDAY(D111,MAX(0,CEILING(E111,1)-1)))</f>
        <v/>
      </c>
      <c r="G111" s="64" t="str">
        <f aca="false">IF('У1 Заказы'!N16="","",'У1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'У1 Заказы'!$A$16</f>
        <v/>
      </c>
      <c r="C112" s="10" t="str">
        <f aca="false">IF($B112="","",'У1 Заказы'!$O$2)</f>
        <v/>
      </c>
      <c r="D112" s="64" t="str">
        <f aca="false">IF('У1 Заказы'!O16="","",'У1 Заказы'!O16)</f>
        <v/>
      </c>
      <c r="E112" s="65" t="str">
        <f aca="false">IF('У1 Заказы'!P16="","",'У1 Заказы'!P16)</f>
        <v/>
      </c>
      <c r="F112" s="64" t="str">
        <f aca="false">IF(OR(D112="",E112="",E112=0),"",WORKDAY(D112,MAX(0,CEILING(E112,1)-1)))</f>
        <v/>
      </c>
      <c r="G112" s="64" t="str">
        <f aca="false">IF('У1 Заказы'!Q16="","",'У1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'У1 Заказы'!$A$16</f>
        <v/>
      </c>
      <c r="C113" s="10" t="str">
        <f aca="false">IF($B113="","",'У1 Заказы'!$R$2)</f>
        <v/>
      </c>
      <c r="D113" s="64" t="str">
        <f aca="false">IF('У1 Заказы'!R16="","",'У1 Заказы'!R16)</f>
        <v/>
      </c>
      <c r="E113" s="65" t="str">
        <f aca="false">IF('У1 Заказы'!S16="","",'У1 Заказы'!S16)</f>
        <v/>
      </c>
      <c r="F113" s="64" t="str">
        <f aca="false">IF(OR(D113="",E113="",E113=0),"",WORKDAY(D113,MAX(0,CEILING(E113,1)-1)))</f>
        <v/>
      </c>
      <c r="G113" s="64" t="str">
        <f aca="false">IF('У1 Заказы'!T16="","",'У1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'У1 Заказы'!$A$16</f>
        <v/>
      </c>
      <c r="C114" s="10" t="str">
        <f aca="false">IF($B114="","",'У1 Заказы'!$U$2)</f>
        <v/>
      </c>
      <c r="D114" s="64" t="str">
        <f aca="false">IF('У1 Заказы'!U16="","",'У1 Заказы'!U16)</f>
        <v/>
      </c>
      <c r="E114" s="65" t="str">
        <f aca="false">IF('У1 Заказы'!V16="","",'У1 Заказы'!V16)</f>
        <v/>
      </c>
      <c r="F114" s="64" t="str">
        <f aca="false">IF(OR(D114="",E114="",E114=0),"",WORKDAY(D114,MAX(0,CEILING(E114,1)-1)))</f>
        <v/>
      </c>
      <c r="G114" s="64" t="str">
        <f aca="false">IF('У1 Заказы'!W16="","",'У1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'У1 Заказы'!$A$16</f>
        <v/>
      </c>
      <c r="C115" s="10" t="str">
        <f aca="false">IF($B115="","",'У1 Заказы'!$X$2)</f>
        <v/>
      </c>
      <c r="D115" s="64" t="str">
        <f aca="false">IF('У1 Заказы'!X16="","",'У1 Заказы'!X16)</f>
        <v/>
      </c>
      <c r="E115" s="65" t="str">
        <f aca="false">IF('У1 Заказы'!Y16="","",'У1 Заказы'!Y16)</f>
        <v/>
      </c>
      <c r="F115" s="64" t="str">
        <f aca="false">IF(OR(D115="",E115="",E115=0),"",WORKDAY(D115,MAX(0,CEILING(E115,1)-1)))</f>
        <v/>
      </c>
      <c r="G115" s="64" t="str">
        <f aca="false">IF('У1 Заказы'!Z16="","",'У1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'У1 Заказы'!$A$17</f>
        <v/>
      </c>
      <c r="C116" s="10" t="str">
        <f aca="false">IF($B116="","",'У1 Заказы'!$C$2)</f>
        <v/>
      </c>
      <c r="D116" s="64" t="str">
        <f aca="false">IF('У1 Заказы'!C17="","",'У1 Заказы'!C17)</f>
        <v/>
      </c>
      <c r="E116" s="65" t="str">
        <f aca="false">IF('У1 Заказы'!D17="","",'У1 Заказы'!D17)</f>
        <v/>
      </c>
      <c r="F116" s="64" t="str">
        <f aca="false">IF(OR(D116="",E116="",E116=0),"",WORKDAY(D116,MAX(0,CEILING(E116,1)-1)))</f>
        <v/>
      </c>
      <c r="G116" s="64" t="str">
        <f aca="false">IF('У1 Заказы'!E17="","",'У1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'У1 Заказы'!$A$17</f>
        <v/>
      </c>
      <c r="C117" s="10" t="str">
        <f aca="false">IF($B117="","",'У1 Заказы'!$F$2)</f>
        <v/>
      </c>
      <c r="D117" s="64" t="str">
        <f aca="false">IF('У1 Заказы'!F17="","",'У1 Заказы'!F17)</f>
        <v/>
      </c>
      <c r="E117" s="65" t="str">
        <f aca="false">IF('У1 Заказы'!G17="","",'У1 Заказы'!G17)</f>
        <v/>
      </c>
      <c r="F117" s="64" t="str">
        <f aca="false">IF(OR(D117="",E117="",E117=0),"",WORKDAY(D117,MAX(0,CEILING(E117,1)-1)))</f>
        <v/>
      </c>
      <c r="G117" s="64" t="str">
        <f aca="false">IF('У1 Заказы'!H17="","",'У1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'У1 Заказы'!$A$17</f>
        <v/>
      </c>
      <c r="C118" s="10" t="str">
        <f aca="false">IF($B118="","",'У1 Заказы'!$I$2)</f>
        <v/>
      </c>
      <c r="D118" s="64" t="str">
        <f aca="false">IF('У1 Заказы'!I17="","",'У1 Заказы'!I17)</f>
        <v/>
      </c>
      <c r="E118" s="65" t="str">
        <f aca="false">IF('У1 Заказы'!J17="","",'У1 Заказы'!J17)</f>
        <v/>
      </c>
      <c r="F118" s="64" t="str">
        <f aca="false">IF(OR(D118="",E118="",E118=0),"",WORKDAY(D118,MAX(0,CEILING(E118,1)-1)))</f>
        <v/>
      </c>
      <c r="G118" s="64" t="str">
        <f aca="false">IF('У1 Заказы'!K17="","",'У1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'У1 Заказы'!$A$17</f>
        <v/>
      </c>
      <c r="C119" s="10" t="str">
        <f aca="false">IF($B119="","",'У1 Заказы'!$L$2)</f>
        <v/>
      </c>
      <c r="D119" s="64" t="str">
        <f aca="false">IF('У1 Заказы'!L17="","",'У1 Заказы'!L17)</f>
        <v/>
      </c>
      <c r="E119" s="65" t="str">
        <f aca="false">IF('У1 Заказы'!M17="","",'У1 Заказы'!M17)</f>
        <v/>
      </c>
      <c r="F119" s="64" t="str">
        <f aca="false">IF(OR(D119="",E119="",E119=0),"",WORKDAY(D119,MAX(0,CEILING(E119,1)-1)))</f>
        <v/>
      </c>
      <c r="G119" s="64" t="str">
        <f aca="false">IF('У1 Заказы'!N17="","",'У1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'У1 Заказы'!$A$17</f>
        <v/>
      </c>
      <c r="C120" s="10" t="str">
        <f aca="false">IF($B120="","",'У1 Заказы'!$O$2)</f>
        <v/>
      </c>
      <c r="D120" s="64" t="str">
        <f aca="false">IF('У1 Заказы'!O17="","",'У1 Заказы'!O17)</f>
        <v/>
      </c>
      <c r="E120" s="65" t="str">
        <f aca="false">IF('У1 Заказы'!P17="","",'У1 Заказы'!P17)</f>
        <v/>
      </c>
      <c r="F120" s="64" t="str">
        <f aca="false">IF(OR(D120="",E120="",E120=0),"",WORKDAY(D120,MAX(0,CEILING(E120,1)-1)))</f>
        <v/>
      </c>
      <c r="G120" s="64" t="str">
        <f aca="false">IF('У1 Заказы'!Q17="","",'У1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'У1 Заказы'!$A$17</f>
        <v/>
      </c>
      <c r="C121" s="10" t="str">
        <f aca="false">IF($B121="","",'У1 Заказы'!$R$2)</f>
        <v/>
      </c>
      <c r="D121" s="64" t="str">
        <f aca="false">IF('У1 Заказы'!R17="","",'У1 Заказы'!R17)</f>
        <v/>
      </c>
      <c r="E121" s="65" t="str">
        <f aca="false">IF('У1 Заказы'!S17="","",'У1 Заказы'!S17)</f>
        <v/>
      </c>
      <c r="F121" s="64" t="str">
        <f aca="false">IF(OR(D121="",E121="",E121=0),"",WORKDAY(D121,MAX(0,CEILING(E121,1)-1)))</f>
        <v/>
      </c>
      <c r="G121" s="64" t="str">
        <f aca="false">IF('У1 Заказы'!T17="","",'У1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'У1 Заказы'!$A$17</f>
        <v/>
      </c>
      <c r="C122" s="10" t="str">
        <f aca="false">IF($B122="","",'У1 Заказы'!$U$2)</f>
        <v/>
      </c>
      <c r="D122" s="64" t="str">
        <f aca="false">IF('У1 Заказы'!U17="","",'У1 Заказы'!U17)</f>
        <v/>
      </c>
      <c r="E122" s="65" t="str">
        <f aca="false">IF('У1 Заказы'!V17="","",'У1 Заказы'!V17)</f>
        <v/>
      </c>
      <c r="F122" s="64" t="str">
        <f aca="false">IF(OR(D122="",E122="",E122=0),"",WORKDAY(D122,MAX(0,CEILING(E122,1)-1)))</f>
        <v/>
      </c>
      <c r="G122" s="64" t="str">
        <f aca="false">IF('У1 Заказы'!W17="","",'У1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'У1 Заказы'!$A$17</f>
        <v/>
      </c>
      <c r="C123" s="10" t="str">
        <f aca="false">IF($B123="","",'У1 Заказы'!$X$2)</f>
        <v/>
      </c>
      <c r="D123" s="64" t="str">
        <f aca="false">IF('У1 Заказы'!X17="","",'У1 Заказы'!X17)</f>
        <v/>
      </c>
      <c r="E123" s="65" t="str">
        <f aca="false">IF('У1 Заказы'!Y17="","",'У1 Заказы'!Y17)</f>
        <v/>
      </c>
      <c r="F123" s="64" t="str">
        <f aca="false">IF(OR(D123="",E123="",E123=0),"",WORKDAY(D123,MAX(0,CEILING(E123,1)-1)))</f>
        <v/>
      </c>
      <c r="G123" s="64" t="str">
        <f aca="false">IF('У1 Заказы'!Z17="","",'У1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'У1 Заказы'!$A$18</f>
        <v/>
      </c>
      <c r="C124" s="10" t="str">
        <f aca="false">IF($B124="","",'У1 Заказы'!$C$2)</f>
        <v/>
      </c>
      <c r="D124" s="64" t="str">
        <f aca="false">IF('У1 Заказы'!C18="","",'У1 Заказы'!C18)</f>
        <v/>
      </c>
      <c r="E124" s="65" t="str">
        <f aca="false">IF('У1 Заказы'!D18="","",'У1 Заказы'!D18)</f>
        <v/>
      </c>
      <c r="F124" s="64" t="str">
        <f aca="false">IF(OR(D124="",E124="",E124=0),"",WORKDAY(D124,MAX(0,CEILING(E124,1)-1)))</f>
        <v/>
      </c>
      <c r="G124" s="64" t="str">
        <f aca="false">IF('У1 Заказы'!E18="","",'У1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'У1 Заказы'!$A$18</f>
        <v/>
      </c>
      <c r="C125" s="10" t="str">
        <f aca="false">IF($B125="","",'У1 Заказы'!$F$2)</f>
        <v/>
      </c>
      <c r="D125" s="64" t="str">
        <f aca="false">IF('У1 Заказы'!F18="","",'У1 Заказы'!F18)</f>
        <v/>
      </c>
      <c r="E125" s="65" t="str">
        <f aca="false">IF('У1 Заказы'!G18="","",'У1 Заказы'!G18)</f>
        <v/>
      </c>
      <c r="F125" s="64" t="str">
        <f aca="false">IF(OR(D125="",E125="",E125=0),"",WORKDAY(D125,MAX(0,CEILING(E125,1)-1)))</f>
        <v/>
      </c>
      <c r="G125" s="64" t="str">
        <f aca="false">IF('У1 Заказы'!H18="","",'У1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'У1 Заказы'!$A$18</f>
        <v/>
      </c>
      <c r="C126" s="10" t="str">
        <f aca="false">IF($B126="","",'У1 Заказы'!$I$2)</f>
        <v/>
      </c>
      <c r="D126" s="64" t="str">
        <f aca="false">IF('У1 Заказы'!I18="","",'У1 Заказы'!I18)</f>
        <v/>
      </c>
      <c r="E126" s="65" t="str">
        <f aca="false">IF('У1 Заказы'!J18="","",'У1 Заказы'!J18)</f>
        <v/>
      </c>
      <c r="F126" s="64" t="str">
        <f aca="false">IF(OR(D126="",E126="",E126=0),"",WORKDAY(D126,MAX(0,CEILING(E126,1)-1)))</f>
        <v/>
      </c>
      <c r="G126" s="64" t="str">
        <f aca="false">IF('У1 Заказы'!K18="","",'У1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'У1 Заказы'!$A$18</f>
        <v/>
      </c>
      <c r="C127" s="10" t="str">
        <f aca="false">IF($B127="","",'У1 Заказы'!$L$2)</f>
        <v/>
      </c>
      <c r="D127" s="64" t="str">
        <f aca="false">IF('У1 Заказы'!L18="","",'У1 Заказы'!L18)</f>
        <v/>
      </c>
      <c r="E127" s="65" t="str">
        <f aca="false">IF('У1 Заказы'!M18="","",'У1 Заказы'!M18)</f>
        <v/>
      </c>
      <c r="F127" s="64" t="str">
        <f aca="false">IF(OR(D127="",E127="",E127=0),"",WORKDAY(D127,MAX(0,CEILING(E127,1)-1)))</f>
        <v/>
      </c>
      <c r="G127" s="64" t="str">
        <f aca="false">IF('У1 Заказы'!N18="","",'У1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'У1 Заказы'!$A$18</f>
        <v/>
      </c>
      <c r="C128" s="10" t="str">
        <f aca="false">IF($B128="","",'У1 Заказы'!$O$2)</f>
        <v/>
      </c>
      <c r="D128" s="64" t="str">
        <f aca="false">IF('У1 Заказы'!O18="","",'У1 Заказы'!O18)</f>
        <v/>
      </c>
      <c r="E128" s="65" t="str">
        <f aca="false">IF('У1 Заказы'!P18="","",'У1 Заказы'!P18)</f>
        <v/>
      </c>
      <c r="F128" s="64" t="str">
        <f aca="false">IF(OR(D128="",E128="",E128=0),"",WORKDAY(D128,MAX(0,CEILING(E128,1)-1)))</f>
        <v/>
      </c>
      <c r="G128" s="64" t="str">
        <f aca="false">IF('У1 Заказы'!Q18="","",'У1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'У1 Заказы'!$A$18</f>
        <v/>
      </c>
      <c r="C129" s="10" t="str">
        <f aca="false">IF($B129="","",'У1 Заказы'!$R$2)</f>
        <v/>
      </c>
      <c r="D129" s="64" t="str">
        <f aca="false">IF('У1 Заказы'!R18="","",'У1 Заказы'!R18)</f>
        <v/>
      </c>
      <c r="E129" s="65" t="str">
        <f aca="false">IF('У1 Заказы'!S18="","",'У1 Заказы'!S18)</f>
        <v/>
      </c>
      <c r="F129" s="64" t="str">
        <f aca="false">IF(OR(D129="",E129="",E129=0),"",WORKDAY(D129,MAX(0,CEILING(E129,1)-1)))</f>
        <v/>
      </c>
      <c r="G129" s="64" t="str">
        <f aca="false">IF('У1 Заказы'!T18="","",'У1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'У1 Заказы'!$A$18</f>
        <v/>
      </c>
      <c r="C130" s="10" t="str">
        <f aca="false">IF($B130="","",'У1 Заказы'!$U$2)</f>
        <v/>
      </c>
      <c r="D130" s="64" t="str">
        <f aca="false">IF('У1 Заказы'!U18="","",'У1 Заказы'!U18)</f>
        <v/>
      </c>
      <c r="E130" s="65" t="str">
        <f aca="false">IF('У1 Заказы'!V18="","",'У1 Заказы'!V18)</f>
        <v/>
      </c>
      <c r="F130" s="64" t="str">
        <f aca="false">IF(OR(D130="",E130="",E130=0),"",WORKDAY(D130,MAX(0,CEILING(E130,1)-1)))</f>
        <v/>
      </c>
      <c r="G130" s="64" t="str">
        <f aca="false">IF('У1 Заказы'!W18="","",'У1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'У1 Заказы'!$A$18</f>
        <v/>
      </c>
      <c r="C131" s="10" t="str">
        <f aca="false">IF($B131="","",'У1 Заказы'!$X$2)</f>
        <v/>
      </c>
      <c r="D131" s="64" t="str">
        <f aca="false">IF('У1 Заказы'!X18="","",'У1 Заказы'!X18)</f>
        <v/>
      </c>
      <c r="E131" s="65" t="str">
        <f aca="false">IF('У1 Заказы'!Y18="","",'У1 Заказы'!Y18)</f>
        <v/>
      </c>
      <c r="F131" s="64" t="str">
        <f aca="false">IF(OR(D131="",E131="",E131=0),"",WORKDAY(D131,MAX(0,CEILING(E131,1)-1)))</f>
        <v/>
      </c>
      <c r="G131" s="64" t="str">
        <f aca="false">IF('У1 Заказы'!Z18="","",'У1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'У1 Заказы'!$A$19</f>
        <v/>
      </c>
      <c r="C132" s="10" t="str">
        <f aca="false">IF($B132="","",'У1 Заказы'!$C$2)</f>
        <v/>
      </c>
      <c r="D132" s="64" t="str">
        <f aca="false">IF('У1 Заказы'!C19="","",'У1 Заказы'!C19)</f>
        <v/>
      </c>
      <c r="E132" s="65" t="str">
        <f aca="false">IF('У1 Заказы'!D19="","",'У1 Заказы'!D19)</f>
        <v/>
      </c>
      <c r="F132" s="64" t="str">
        <f aca="false">IF(OR(D132="",E132="",E132=0),"",WORKDAY(D132,MAX(0,CEILING(E132,1)-1)))</f>
        <v/>
      </c>
      <c r="G132" s="64" t="str">
        <f aca="false">IF('У1 Заказы'!E19="","",'У1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'У1 Заказы'!$A$19</f>
        <v/>
      </c>
      <c r="C133" s="10" t="str">
        <f aca="false">IF($B133="","",'У1 Заказы'!$F$2)</f>
        <v/>
      </c>
      <c r="D133" s="64" t="str">
        <f aca="false">IF('У1 Заказы'!F19="","",'У1 Заказы'!F19)</f>
        <v/>
      </c>
      <c r="E133" s="65" t="str">
        <f aca="false">IF('У1 Заказы'!G19="","",'У1 Заказы'!G19)</f>
        <v/>
      </c>
      <c r="F133" s="64" t="str">
        <f aca="false">IF(OR(D133="",E133="",E133=0),"",WORKDAY(D133,MAX(0,CEILING(E133,1)-1)))</f>
        <v/>
      </c>
      <c r="G133" s="64" t="str">
        <f aca="false">IF('У1 Заказы'!H19="","",'У1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'У1 Заказы'!$A$19</f>
        <v/>
      </c>
      <c r="C134" s="10" t="str">
        <f aca="false">IF($B134="","",'У1 Заказы'!$I$2)</f>
        <v/>
      </c>
      <c r="D134" s="64" t="str">
        <f aca="false">IF('У1 Заказы'!I19="","",'У1 Заказы'!I19)</f>
        <v/>
      </c>
      <c r="E134" s="65" t="str">
        <f aca="false">IF('У1 Заказы'!J19="","",'У1 Заказы'!J19)</f>
        <v/>
      </c>
      <c r="F134" s="64" t="str">
        <f aca="false">IF(OR(D134="",E134="",E134=0),"",WORKDAY(D134,MAX(0,CEILING(E134,1)-1)))</f>
        <v/>
      </c>
      <c r="G134" s="64" t="str">
        <f aca="false">IF('У1 Заказы'!K19="","",'У1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'У1 Заказы'!$A$19</f>
        <v/>
      </c>
      <c r="C135" s="10" t="str">
        <f aca="false">IF($B135="","",'У1 Заказы'!$L$2)</f>
        <v/>
      </c>
      <c r="D135" s="64" t="str">
        <f aca="false">IF('У1 Заказы'!L19="","",'У1 Заказы'!L19)</f>
        <v/>
      </c>
      <c r="E135" s="65" t="str">
        <f aca="false">IF('У1 Заказы'!M19="","",'У1 Заказы'!M19)</f>
        <v/>
      </c>
      <c r="F135" s="64" t="str">
        <f aca="false">IF(OR(D135="",E135="",E135=0),"",WORKDAY(D135,MAX(0,CEILING(E135,1)-1)))</f>
        <v/>
      </c>
      <c r="G135" s="64" t="str">
        <f aca="false">IF('У1 Заказы'!N19="","",'У1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'У1 Заказы'!$A$19</f>
        <v/>
      </c>
      <c r="C136" s="10" t="str">
        <f aca="false">IF($B136="","",'У1 Заказы'!$O$2)</f>
        <v/>
      </c>
      <c r="D136" s="64" t="str">
        <f aca="false">IF('У1 Заказы'!O19="","",'У1 Заказы'!O19)</f>
        <v/>
      </c>
      <c r="E136" s="65" t="str">
        <f aca="false">IF('У1 Заказы'!P19="","",'У1 Заказы'!P19)</f>
        <v/>
      </c>
      <c r="F136" s="64" t="str">
        <f aca="false">IF(OR(D136="",E136="",E136=0),"",WORKDAY(D136,MAX(0,CEILING(E136,1)-1)))</f>
        <v/>
      </c>
      <c r="G136" s="64" t="str">
        <f aca="false">IF('У1 Заказы'!Q19="","",'У1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'У1 Заказы'!$A$19</f>
        <v/>
      </c>
      <c r="C137" s="10" t="str">
        <f aca="false">IF($B137="","",'У1 Заказы'!$R$2)</f>
        <v/>
      </c>
      <c r="D137" s="64" t="str">
        <f aca="false">IF('У1 Заказы'!R19="","",'У1 Заказы'!R19)</f>
        <v/>
      </c>
      <c r="E137" s="65" t="str">
        <f aca="false">IF('У1 Заказы'!S19="","",'У1 Заказы'!S19)</f>
        <v/>
      </c>
      <c r="F137" s="64" t="str">
        <f aca="false">IF(OR(D137="",E137="",E137=0),"",WORKDAY(D137,MAX(0,CEILING(E137,1)-1)))</f>
        <v/>
      </c>
      <c r="G137" s="64" t="str">
        <f aca="false">IF('У1 Заказы'!T19="","",'У1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'У1 Заказы'!$A$19</f>
        <v/>
      </c>
      <c r="C138" s="10" t="str">
        <f aca="false">IF($B138="","",'У1 Заказы'!$U$2)</f>
        <v/>
      </c>
      <c r="D138" s="64" t="str">
        <f aca="false">IF('У1 Заказы'!U19="","",'У1 Заказы'!U19)</f>
        <v/>
      </c>
      <c r="E138" s="65" t="str">
        <f aca="false">IF('У1 Заказы'!V19="","",'У1 Заказы'!V19)</f>
        <v/>
      </c>
      <c r="F138" s="64" t="str">
        <f aca="false">IF(OR(D138="",E138="",E138=0),"",WORKDAY(D138,MAX(0,CEILING(E138,1)-1)))</f>
        <v/>
      </c>
      <c r="G138" s="64" t="str">
        <f aca="false">IF('У1 Заказы'!W19="","",'У1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'У1 Заказы'!$A$19</f>
        <v/>
      </c>
      <c r="C139" s="10" t="str">
        <f aca="false">IF($B139="","",'У1 Заказы'!$X$2)</f>
        <v/>
      </c>
      <c r="D139" s="64" t="str">
        <f aca="false">IF('У1 Заказы'!X19="","",'У1 Заказы'!X19)</f>
        <v/>
      </c>
      <c r="E139" s="65" t="str">
        <f aca="false">IF('У1 Заказы'!Y19="","",'У1 Заказы'!Y19)</f>
        <v/>
      </c>
      <c r="F139" s="64" t="str">
        <f aca="false">IF(OR(D139="",E139="",E139=0),"",WORKDAY(D139,MAX(0,CEILING(E139,1)-1)))</f>
        <v/>
      </c>
      <c r="G139" s="64" t="str">
        <f aca="false">IF('У1 Заказы'!Z19="","",'У1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'У1 Заказы'!$A$20</f>
        <v/>
      </c>
      <c r="C140" s="10" t="str">
        <f aca="false">IF($B140="","",'У1 Заказы'!$C$2)</f>
        <v/>
      </c>
      <c r="D140" s="64" t="str">
        <f aca="false">IF('У1 Заказы'!C20="","",'У1 Заказы'!C20)</f>
        <v/>
      </c>
      <c r="E140" s="65" t="str">
        <f aca="false">IF('У1 Заказы'!D20="","",'У1 Заказы'!D20)</f>
        <v/>
      </c>
      <c r="F140" s="64" t="str">
        <f aca="false">IF(OR(D140="",E140="",E140=0),"",WORKDAY(D140,MAX(0,CEILING(E140,1)-1)))</f>
        <v/>
      </c>
      <c r="G140" s="64" t="str">
        <f aca="false">IF('У1 Заказы'!E20="","",'У1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'У1 Заказы'!$A$20</f>
        <v/>
      </c>
      <c r="C141" s="10" t="str">
        <f aca="false">IF($B141="","",'У1 Заказы'!$F$2)</f>
        <v/>
      </c>
      <c r="D141" s="64" t="str">
        <f aca="false">IF('У1 Заказы'!F20="","",'У1 Заказы'!F20)</f>
        <v/>
      </c>
      <c r="E141" s="65" t="str">
        <f aca="false">IF('У1 Заказы'!G20="","",'У1 Заказы'!G20)</f>
        <v/>
      </c>
      <c r="F141" s="64" t="str">
        <f aca="false">IF(OR(D141="",E141="",E141=0),"",WORKDAY(D141,MAX(0,CEILING(E141,1)-1)))</f>
        <v/>
      </c>
      <c r="G141" s="64" t="str">
        <f aca="false">IF('У1 Заказы'!H20="","",'У1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'У1 Заказы'!$A$20</f>
        <v/>
      </c>
      <c r="C142" s="10" t="str">
        <f aca="false">IF($B142="","",'У1 Заказы'!$I$2)</f>
        <v/>
      </c>
      <c r="D142" s="64" t="str">
        <f aca="false">IF('У1 Заказы'!I20="","",'У1 Заказы'!I20)</f>
        <v/>
      </c>
      <c r="E142" s="65" t="str">
        <f aca="false">IF('У1 Заказы'!J20="","",'У1 Заказы'!J20)</f>
        <v/>
      </c>
      <c r="F142" s="64" t="str">
        <f aca="false">IF(OR(D142="",E142="",E142=0),"",WORKDAY(D142,MAX(0,CEILING(E142,1)-1)))</f>
        <v/>
      </c>
      <c r="G142" s="64" t="str">
        <f aca="false">IF('У1 Заказы'!K20="","",'У1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'У1 Заказы'!$A$20</f>
        <v/>
      </c>
      <c r="C143" s="10" t="str">
        <f aca="false">IF($B143="","",'У1 Заказы'!$L$2)</f>
        <v/>
      </c>
      <c r="D143" s="64" t="str">
        <f aca="false">IF('У1 Заказы'!L20="","",'У1 Заказы'!L20)</f>
        <v/>
      </c>
      <c r="E143" s="65" t="str">
        <f aca="false">IF('У1 Заказы'!M20="","",'У1 Заказы'!M20)</f>
        <v/>
      </c>
      <c r="F143" s="64" t="str">
        <f aca="false">IF(OR(D143="",E143="",E143=0),"",WORKDAY(D143,MAX(0,CEILING(E143,1)-1)))</f>
        <v/>
      </c>
      <c r="G143" s="64" t="str">
        <f aca="false">IF('У1 Заказы'!N20="","",'У1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'У1 Заказы'!$A$20</f>
        <v/>
      </c>
      <c r="C144" s="10" t="str">
        <f aca="false">IF($B144="","",'У1 Заказы'!$O$2)</f>
        <v/>
      </c>
      <c r="D144" s="64" t="str">
        <f aca="false">IF('У1 Заказы'!O20="","",'У1 Заказы'!O20)</f>
        <v/>
      </c>
      <c r="E144" s="65" t="str">
        <f aca="false">IF('У1 Заказы'!P20="","",'У1 Заказы'!P20)</f>
        <v/>
      </c>
      <c r="F144" s="64" t="str">
        <f aca="false">IF(OR(D144="",E144="",E144=0),"",WORKDAY(D144,MAX(0,CEILING(E144,1)-1)))</f>
        <v/>
      </c>
      <c r="G144" s="64" t="str">
        <f aca="false">IF('У1 Заказы'!Q20="","",'У1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'У1 Заказы'!$A$20</f>
        <v/>
      </c>
      <c r="C145" s="10" t="str">
        <f aca="false">IF($B145="","",'У1 Заказы'!$R$2)</f>
        <v/>
      </c>
      <c r="D145" s="64" t="str">
        <f aca="false">IF('У1 Заказы'!R20="","",'У1 Заказы'!R20)</f>
        <v/>
      </c>
      <c r="E145" s="65" t="str">
        <f aca="false">IF('У1 Заказы'!S20="","",'У1 Заказы'!S20)</f>
        <v/>
      </c>
      <c r="F145" s="64" t="str">
        <f aca="false">IF(OR(D145="",E145="",E145=0),"",WORKDAY(D145,MAX(0,CEILING(E145,1)-1)))</f>
        <v/>
      </c>
      <c r="G145" s="64" t="str">
        <f aca="false">IF('У1 Заказы'!T20="","",'У1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'У1 Заказы'!$A$20</f>
        <v/>
      </c>
      <c r="C146" s="10" t="str">
        <f aca="false">IF($B146="","",'У1 Заказы'!$U$2)</f>
        <v/>
      </c>
      <c r="D146" s="64" t="str">
        <f aca="false">IF('У1 Заказы'!U20="","",'У1 Заказы'!U20)</f>
        <v/>
      </c>
      <c r="E146" s="65" t="str">
        <f aca="false">IF('У1 Заказы'!V20="","",'У1 Заказы'!V20)</f>
        <v/>
      </c>
      <c r="F146" s="64" t="str">
        <f aca="false">IF(OR(D146="",E146="",E146=0),"",WORKDAY(D146,MAX(0,CEILING(E146,1)-1)))</f>
        <v/>
      </c>
      <c r="G146" s="64" t="str">
        <f aca="false">IF('У1 Заказы'!W20="","",'У1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'У1 Заказы'!$A$20</f>
        <v/>
      </c>
      <c r="C147" s="10" t="str">
        <f aca="false">IF($B147="","",'У1 Заказы'!$X$2)</f>
        <v/>
      </c>
      <c r="D147" s="64" t="str">
        <f aca="false">IF('У1 Заказы'!X20="","",'У1 Заказы'!X20)</f>
        <v/>
      </c>
      <c r="E147" s="65" t="str">
        <f aca="false">IF('У1 Заказы'!Y20="","",'У1 Заказы'!Y20)</f>
        <v/>
      </c>
      <c r="F147" s="64" t="str">
        <f aca="false">IF(OR(D147="",E147="",E147=0),"",WORKDAY(D147,MAX(0,CEILING(E147,1)-1)))</f>
        <v/>
      </c>
      <c r="G147" s="64" t="str">
        <f aca="false">IF('У1 Заказы'!Z20="","",'У1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'У1 Заказы'!$A$21</f>
        <v/>
      </c>
      <c r="C148" s="10" t="str">
        <f aca="false">IF($B148="","",'У1 Заказы'!$C$2)</f>
        <v/>
      </c>
      <c r="D148" s="64" t="str">
        <f aca="false">IF('У1 Заказы'!C21="","",'У1 Заказы'!C21)</f>
        <v/>
      </c>
      <c r="E148" s="65" t="str">
        <f aca="false">IF('У1 Заказы'!D21="","",'У1 Заказы'!D21)</f>
        <v/>
      </c>
      <c r="F148" s="64" t="str">
        <f aca="false">IF(OR(D148="",E148="",E148=0),"",WORKDAY(D148,MAX(0,CEILING(E148,1)-1)))</f>
        <v/>
      </c>
      <c r="G148" s="64" t="str">
        <f aca="false">IF('У1 Заказы'!E21="","",'У1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'У1 Заказы'!$A$21</f>
        <v/>
      </c>
      <c r="C149" s="10" t="str">
        <f aca="false">IF($B149="","",'У1 Заказы'!$F$2)</f>
        <v/>
      </c>
      <c r="D149" s="64" t="str">
        <f aca="false">IF('У1 Заказы'!F21="","",'У1 Заказы'!F21)</f>
        <v/>
      </c>
      <c r="E149" s="65" t="str">
        <f aca="false">IF('У1 Заказы'!G21="","",'У1 Заказы'!G21)</f>
        <v/>
      </c>
      <c r="F149" s="64" t="str">
        <f aca="false">IF(OR(D149="",E149="",E149=0),"",WORKDAY(D149,MAX(0,CEILING(E149,1)-1)))</f>
        <v/>
      </c>
      <c r="G149" s="64" t="str">
        <f aca="false">IF('У1 Заказы'!H21="","",'У1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'У1 Заказы'!$A$21</f>
        <v/>
      </c>
      <c r="C150" s="10" t="str">
        <f aca="false">IF($B150="","",'У1 Заказы'!$I$2)</f>
        <v/>
      </c>
      <c r="D150" s="64" t="str">
        <f aca="false">IF('У1 Заказы'!I21="","",'У1 Заказы'!I21)</f>
        <v/>
      </c>
      <c r="E150" s="65" t="str">
        <f aca="false">IF('У1 Заказы'!J21="","",'У1 Заказы'!J21)</f>
        <v/>
      </c>
      <c r="F150" s="64" t="str">
        <f aca="false">IF(OR(D150="",E150="",E150=0),"",WORKDAY(D150,MAX(0,CEILING(E150,1)-1)))</f>
        <v/>
      </c>
      <c r="G150" s="64" t="str">
        <f aca="false">IF('У1 Заказы'!K21="","",'У1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'У1 Заказы'!$A$21</f>
        <v/>
      </c>
      <c r="C151" s="10" t="str">
        <f aca="false">IF($B151="","",'У1 Заказы'!$L$2)</f>
        <v/>
      </c>
      <c r="D151" s="64" t="str">
        <f aca="false">IF('У1 Заказы'!L21="","",'У1 Заказы'!L21)</f>
        <v/>
      </c>
      <c r="E151" s="65" t="str">
        <f aca="false">IF('У1 Заказы'!M21="","",'У1 Заказы'!M21)</f>
        <v/>
      </c>
      <c r="F151" s="64" t="str">
        <f aca="false">IF(OR(D151="",E151="",E151=0),"",WORKDAY(D151,MAX(0,CEILING(E151,1)-1)))</f>
        <v/>
      </c>
      <c r="G151" s="64" t="str">
        <f aca="false">IF('У1 Заказы'!N21="","",'У1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'У1 Заказы'!$A$21</f>
        <v/>
      </c>
      <c r="C152" s="10" t="str">
        <f aca="false">IF($B152="","",'У1 Заказы'!$O$2)</f>
        <v/>
      </c>
      <c r="D152" s="64" t="str">
        <f aca="false">IF('У1 Заказы'!O21="","",'У1 Заказы'!O21)</f>
        <v/>
      </c>
      <c r="E152" s="65" t="str">
        <f aca="false">IF('У1 Заказы'!P21="","",'У1 Заказы'!P21)</f>
        <v/>
      </c>
      <c r="F152" s="64" t="str">
        <f aca="false">IF(OR(D152="",E152="",E152=0),"",WORKDAY(D152,MAX(0,CEILING(E152,1)-1)))</f>
        <v/>
      </c>
      <c r="G152" s="64" t="str">
        <f aca="false">IF('У1 Заказы'!Q21="","",'У1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'У1 Заказы'!$A$21</f>
        <v/>
      </c>
      <c r="C153" s="10" t="str">
        <f aca="false">IF($B153="","",'У1 Заказы'!$R$2)</f>
        <v/>
      </c>
      <c r="D153" s="64" t="str">
        <f aca="false">IF('У1 Заказы'!R21="","",'У1 Заказы'!R21)</f>
        <v/>
      </c>
      <c r="E153" s="65" t="str">
        <f aca="false">IF('У1 Заказы'!S21="","",'У1 Заказы'!S21)</f>
        <v/>
      </c>
      <c r="F153" s="64" t="str">
        <f aca="false">IF(OR(D153="",E153="",E153=0),"",WORKDAY(D153,MAX(0,CEILING(E153,1)-1)))</f>
        <v/>
      </c>
      <c r="G153" s="64" t="str">
        <f aca="false">IF('У1 Заказы'!T21="","",'У1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'У1 Заказы'!$A$21</f>
        <v/>
      </c>
      <c r="C154" s="10" t="str">
        <f aca="false">IF($B154="","",'У1 Заказы'!$U$2)</f>
        <v/>
      </c>
      <c r="D154" s="64" t="str">
        <f aca="false">IF('У1 Заказы'!U21="","",'У1 Заказы'!U21)</f>
        <v/>
      </c>
      <c r="E154" s="65" t="str">
        <f aca="false">IF('У1 Заказы'!V21="","",'У1 Заказы'!V21)</f>
        <v/>
      </c>
      <c r="F154" s="64" t="str">
        <f aca="false">IF(OR(D154="",E154="",E154=0),"",WORKDAY(D154,MAX(0,CEILING(E154,1)-1)))</f>
        <v/>
      </c>
      <c r="G154" s="64" t="str">
        <f aca="false">IF('У1 Заказы'!W21="","",'У1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'У1 Заказы'!$A$21</f>
        <v/>
      </c>
      <c r="C155" s="10" t="str">
        <f aca="false">IF($B155="","",'У1 Заказы'!$X$2)</f>
        <v/>
      </c>
      <c r="D155" s="64" t="str">
        <f aca="false">IF('У1 Заказы'!X21="","",'У1 Заказы'!X21)</f>
        <v/>
      </c>
      <c r="E155" s="65" t="str">
        <f aca="false">IF('У1 Заказы'!Y21="","",'У1 Заказы'!Y21)</f>
        <v/>
      </c>
      <c r="F155" s="64" t="str">
        <f aca="false">IF(OR(D155="",E155="",E155=0),"",WORKDAY(D155,MAX(0,CEILING(E155,1)-1)))</f>
        <v/>
      </c>
      <c r="G155" s="64" t="str">
        <f aca="false">IF('У1 Заказы'!Z21="","",'У1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'У1 Заказы'!$A$22</f>
        <v/>
      </c>
      <c r="C156" s="10" t="str">
        <f aca="false">IF($B156="","",'У1 Заказы'!$C$2)</f>
        <v/>
      </c>
      <c r="D156" s="64" t="str">
        <f aca="false">IF('У1 Заказы'!C22="","",'У1 Заказы'!C22)</f>
        <v/>
      </c>
      <c r="E156" s="65" t="str">
        <f aca="false">IF('У1 Заказы'!D22="","",'У1 Заказы'!D22)</f>
        <v/>
      </c>
      <c r="F156" s="64" t="str">
        <f aca="false">IF(OR(D156="",E156="",E156=0),"",WORKDAY(D156,MAX(0,CEILING(E156,1)-1)))</f>
        <v/>
      </c>
      <c r="G156" s="64" t="str">
        <f aca="false">IF('У1 Заказы'!E22="","",'У1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'У1 Заказы'!$A$22</f>
        <v/>
      </c>
      <c r="C157" s="10" t="str">
        <f aca="false">IF($B157="","",'У1 Заказы'!$F$2)</f>
        <v/>
      </c>
      <c r="D157" s="64" t="str">
        <f aca="false">IF('У1 Заказы'!F22="","",'У1 Заказы'!F22)</f>
        <v/>
      </c>
      <c r="E157" s="65" t="str">
        <f aca="false">IF('У1 Заказы'!G22="","",'У1 Заказы'!G22)</f>
        <v/>
      </c>
      <c r="F157" s="64" t="str">
        <f aca="false">IF(OR(D157="",E157="",E157=0),"",WORKDAY(D157,MAX(0,CEILING(E157,1)-1)))</f>
        <v/>
      </c>
      <c r="G157" s="64" t="str">
        <f aca="false">IF('У1 Заказы'!H22="","",'У1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'У1 Заказы'!$A$22</f>
        <v/>
      </c>
      <c r="C158" s="10" t="str">
        <f aca="false">IF($B158="","",'У1 Заказы'!$I$2)</f>
        <v/>
      </c>
      <c r="D158" s="64" t="str">
        <f aca="false">IF('У1 Заказы'!I22="","",'У1 Заказы'!I22)</f>
        <v/>
      </c>
      <c r="E158" s="65" t="str">
        <f aca="false">IF('У1 Заказы'!J22="","",'У1 Заказы'!J22)</f>
        <v/>
      </c>
      <c r="F158" s="64" t="str">
        <f aca="false">IF(OR(D158="",E158="",E158=0),"",WORKDAY(D158,MAX(0,CEILING(E158,1)-1)))</f>
        <v/>
      </c>
      <c r="G158" s="64" t="str">
        <f aca="false">IF('У1 Заказы'!K22="","",'У1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'У1 Заказы'!$A$22</f>
        <v/>
      </c>
      <c r="C159" s="10" t="str">
        <f aca="false">IF($B159="","",'У1 Заказы'!$L$2)</f>
        <v/>
      </c>
      <c r="D159" s="64" t="str">
        <f aca="false">IF('У1 Заказы'!L22="","",'У1 Заказы'!L22)</f>
        <v/>
      </c>
      <c r="E159" s="65" t="str">
        <f aca="false">IF('У1 Заказы'!M22="","",'У1 Заказы'!M22)</f>
        <v/>
      </c>
      <c r="F159" s="64" t="str">
        <f aca="false">IF(OR(D159="",E159="",E159=0),"",WORKDAY(D159,MAX(0,CEILING(E159,1)-1)))</f>
        <v/>
      </c>
      <c r="G159" s="64" t="str">
        <f aca="false">IF('У1 Заказы'!N22="","",'У1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'У1 Заказы'!$A$22</f>
        <v/>
      </c>
      <c r="C160" s="10" t="str">
        <f aca="false">IF($B160="","",'У1 Заказы'!$O$2)</f>
        <v/>
      </c>
      <c r="D160" s="64" t="str">
        <f aca="false">IF('У1 Заказы'!O22="","",'У1 Заказы'!O22)</f>
        <v/>
      </c>
      <c r="E160" s="65" t="str">
        <f aca="false">IF('У1 Заказы'!P22="","",'У1 Заказы'!P22)</f>
        <v/>
      </c>
      <c r="F160" s="64" t="str">
        <f aca="false">IF(OR(D160="",E160="",E160=0),"",WORKDAY(D160,MAX(0,CEILING(E160,1)-1)))</f>
        <v/>
      </c>
      <c r="G160" s="64" t="str">
        <f aca="false">IF('У1 Заказы'!Q22="","",'У1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'У1 Заказы'!$A$22</f>
        <v/>
      </c>
      <c r="C161" s="10" t="str">
        <f aca="false">IF($B161="","",'У1 Заказы'!$R$2)</f>
        <v/>
      </c>
      <c r="D161" s="64" t="str">
        <f aca="false">IF('У1 Заказы'!R22="","",'У1 Заказы'!R22)</f>
        <v/>
      </c>
      <c r="E161" s="65" t="str">
        <f aca="false">IF('У1 Заказы'!S22="","",'У1 Заказы'!S22)</f>
        <v/>
      </c>
      <c r="F161" s="64" t="str">
        <f aca="false">IF(OR(D161="",E161="",E161=0),"",WORKDAY(D161,MAX(0,CEILING(E161,1)-1)))</f>
        <v/>
      </c>
      <c r="G161" s="64" t="str">
        <f aca="false">IF('У1 Заказы'!T22="","",'У1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'У1 Заказы'!$A$22</f>
        <v/>
      </c>
      <c r="C162" s="10" t="str">
        <f aca="false">IF($B162="","",'У1 Заказы'!$U$2)</f>
        <v/>
      </c>
      <c r="D162" s="64" t="str">
        <f aca="false">IF('У1 Заказы'!U22="","",'У1 Заказы'!U22)</f>
        <v/>
      </c>
      <c r="E162" s="65" t="str">
        <f aca="false">IF('У1 Заказы'!V22="","",'У1 Заказы'!V22)</f>
        <v/>
      </c>
      <c r="F162" s="64" t="str">
        <f aca="false">IF(OR(D162="",E162="",E162=0),"",WORKDAY(D162,MAX(0,CEILING(E162,1)-1)))</f>
        <v/>
      </c>
      <c r="G162" s="64" t="str">
        <f aca="false">IF('У1 Заказы'!W22="","",'У1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'У1 Заказы'!$A$22</f>
        <v/>
      </c>
      <c r="C163" s="10" t="str">
        <f aca="false">IF($B163="","",'У1 Заказы'!$X$2)</f>
        <v/>
      </c>
      <c r="D163" s="64" t="str">
        <f aca="false">IF('У1 Заказы'!X22="","",'У1 Заказы'!X22)</f>
        <v/>
      </c>
      <c r="E163" s="65" t="str">
        <f aca="false">IF('У1 Заказы'!Y22="","",'У1 Заказы'!Y22)</f>
        <v/>
      </c>
      <c r="F163" s="64" t="str">
        <f aca="false">IF(OR(D163="",E163="",E163=0),"",WORKDAY(D163,MAX(0,CEILING(E163,1)-1)))</f>
        <v/>
      </c>
      <c r="G163" s="64" t="str">
        <f aca="false">IF('У1 Заказы'!Z22="","",'У1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'У1 Заказы'!$A$23</f>
        <v/>
      </c>
      <c r="C164" s="10" t="str">
        <f aca="false">IF($B164="","",'У1 Заказы'!$C$2)</f>
        <v/>
      </c>
      <c r="D164" s="64" t="str">
        <f aca="false">IF('У1 Заказы'!C23="","",'У1 Заказы'!C23)</f>
        <v/>
      </c>
      <c r="E164" s="65" t="str">
        <f aca="false">IF('У1 Заказы'!D23="","",'У1 Заказы'!D23)</f>
        <v/>
      </c>
      <c r="F164" s="64" t="str">
        <f aca="false">IF(OR(D164="",E164="",E164=0),"",WORKDAY(D164,MAX(0,CEILING(E164,1)-1)))</f>
        <v/>
      </c>
      <c r="G164" s="64" t="str">
        <f aca="false">IF('У1 Заказы'!E23="","",'У1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'У1 Заказы'!$A$23</f>
        <v/>
      </c>
      <c r="C165" s="10" t="str">
        <f aca="false">IF($B165="","",'У1 Заказы'!$F$2)</f>
        <v/>
      </c>
      <c r="D165" s="64" t="str">
        <f aca="false">IF('У1 Заказы'!F23="","",'У1 Заказы'!F23)</f>
        <v/>
      </c>
      <c r="E165" s="65" t="str">
        <f aca="false">IF('У1 Заказы'!G23="","",'У1 Заказы'!G23)</f>
        <v/>
      </c>
      <c r="F165" s="64" t="str">
        <f aca="false">IF(OR(D165="",E165="",E165=0),"",WORKDAY(D165,MAX(0,CEILING(E165,1)-1)))</f>
        <v/>
      </c>
      <c r="G165" s="64" t="str">
        <f aca="false">IF('У1 Заказы'!H23="","",'У1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'У1 Заказы'!$A$23</f>
        <v/>
      </c>
      <c r="C166" s="10" t="str">
        <f aca="false">IF($B166="","",'У1 Заказы'!$I$2)</f>
        <v/>
      </c>
      <c r="D166" s="64" t="str">
        <f aca="false">IF('У1 Заказы'!I23="","",'У1 Заказы'!I23)</f>
        <v/>
      </c>
      <c r="E166" s="65" t="str">
        <f aca="false">IF('У1 Заказы'!J23="","",'У1 Заказы'!J23)</f>
        <v/>
      </c>
      <c r="F166" s="64" t="str">
        <f aca="false">IF(OR(D166="",E166="",E166=0),"",WORKDAY(D166,MAX(0,CEILING(E166,1)-1)))</f>
        <v/>
      </c>
      <c r="G166" s="64" t="str">
        <f aca="false">IF('У1 Заказы'!K23="","",'У1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'У1 Заказы'!$A$23</f>
        <v/>
      </c>
      <c r="C167" s="10" t="str">
        <f aca="false">IF($B167="","",'У1 Заказы'!$L$2)</f>
        <v/>
      </c>
      <c r="D167" s="64" t="str">
        <f aca="false">IF('У1 Заказы'!L23="","",'У1 Заказы'!L23)</f>
        <v/>
      </c>
      <c r="E167" s="65" t="str">
        <f aca="false">IF('У1 Заказы'!M23="","",'У1 Заказы'!M23)</f>
        <v/>
      </c>
      <c r="F167" s="64" t="str">
        <f aca="false">IF(OR(D167="",E167="",E167=0),"",WORKDAY(D167,MAX(0,CEILING(E167,1)-1)))</f>
        <v/>
      </c>
      <c r="G167" s="64" t="str">
        <f aca="false">IF('У1 Заказы'!N23="","",'У1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'У1 Заказы'!$A$23</f>
        <v/>
      </c>
      <c r="C168" s="10" t="str">
        <f aca="false">IF($B168="","",'У1 Заказы'!$O$2)</f>
        <v/>
      </c>
      <c r="D168" s="64" t="str">
        <f aca="false">IF('У1 Заказы'!O23="","",'У1 Заказы'!O23)</f>
        <v/>
      </c>
      <c r="E168" s="65" t="str">
        <f aca="false">IF('У1 Заказы'!P23="","",'У1 Заказы'!P23)</f>
        <v/>
      </c>
      <c r="F168" s="64" t="str">
        <f aca="false">IF(OR(D168="",E168="",E168=0),"",WORKDAY(D168,MAX(0,CEILING(E168,1)-1)))</f>
        <v/>
      </c>
      <c r="G168" s="64" t="str">
        <f aca="false">IF('У1 Заказы'!Q23="","",'У1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'У1 Заказы'!$A$23</f>
        <v/>
      </c>
      <c r="C169" s="10" t="str">
        <f aca="false">IF($B169="","",'У1 Заказы'!$R$2)</f>
        <v/>
      </c>
      <c r="D169" s="64" t="str">
        <f aca="false">IF('У1 Заказы'!R23="","",'У1 Заказы'!R23)</f>
        <v/>
      </c>
      <c r="E169" s="65" t="str">
        <f aca="false">IF('У1 Заказы'!S23="","",'У1 Заказы'!S23)</f>
        <v/>
      </c>
      <c r="F169" s="64" t="str">
        <f aca="false">IF(OR(D169="",E169="",E169=0),"",WORKDAY(D169,MAX(0,CEILING(E169,1)-1)))</f>
        <v/>
      </c>
      <c r="G169" s="64" t="str">
        <f aca="false">IF('У1 Заказы'!T23="","",'У1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'У1 Заказы'!$A$23</f>
        <v/>
      </c>
      <c r="C170" s="10" t="str">
        <f aca="false">IF($B170="","",'У1 Заказы'!$U$2)</f>
        <v/>
      </c>
      <c r="D170" s="64" t="str">
        <f aca="false">IF('У1 Заказы'!U23="","",'У1 Заказы'!U23)</f>
        <v/>
      </c>
      <c r="E170" s="65" t="str">
        <f aca="false">IF('У1 Заказы'!V23="","",'У1 Заказы'!V23)</f>
        <v/>
      </c>
      <c r="F170" s="64" t="str">
        <f aca="false">IF(OR(D170="",E170="",E170=0),"",WORKDAY(D170,MAX(0,CEILING(E170,1)-1)))</f>
        <v/>
      </c>
      <c r="G170" s="64" t="str">
        <f aca="false">IF('У1 Заказы'!W23="","",'У1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'У1 Заказы'!$A$23</f>
        <v/>
      </c>
      <c r="C171" s="10" t="str">
        <f aca="false">IF($B171="","",'У1 Заказы'!$X$2)</f>
        <v/>
      </c>
      <c r="D171" s="64" t="str">
        <f aca="false">IF('У1 Заказы'!X23="","",'У1 Заказы'!X23)</f>
        <v/>
      </c>
      <c r="E171" s="65" t="str">
        <f aca="false">IF('У1 Заказы'!Y23="","",'У1 Заказы'!Y23)</f>
        <v/>
      </c>
      <c r="F171" s="64" t="str">
        <f aca="false">IF(OR(D171="",E171="",E171=0),"",WORKDAY(D171,MAX(0,CEILING(E171,1)-1)))</f>
        <v/>
      </c>
      <c r="G171" s="64" t="str">
        <f aca="false">IF('У1 Заказы'!Z23="","",'У1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'У1 Заказы'!$A$24</f>
        <v/>
      </c>
      <c r="C172" s="10" t="str">
        <f aca="false">IF($B172="","",'У1 Заказы'!$C$2)</f>
        <v/>
      </c>
      <c r="D172" s="64" t="str">
        <f aca="false">IF('У1 Заказы'!C24="","",'У1 Заказы'!C24)</f>
        <v/>
      </c>
      <c r="E172" s="65" t="str">
        <f aca="false">IF('У1 Заказы'!D24="","",'У1 Заказы'!D24)</f>
        <v/>
      </c>
      <c r="F172" s="64" t="str">
        <f aca="false">IF(OR(D172="",E172="",E172=0),"",WORKDAY(D172,MAX(0,CEILING(E172,1)-1)))</f>
        <v/>
      </c>
      <c r="G172" s="64" t="str">
        <f aca="false">IF('У1 Заказы'!E24="","",'У1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'У1 Заказы'!$A$24</f>
        <v/>
      </c>
      <c r="C173" s="10" t="str">
        <f aca="false">IF($B173="","",'У1 Заказы'!$F$2)</f>
        <v/>
      </c>
      <c r="D173" s="64" t="str">
        <f aca="false">IF('У1 Заказы'!F24="","",'У1 Заказы'!F24)</f>
        <v/>
      </c>
      <c r="E173" s="65" t="str">
        <f aca="false">IF('У1 Заказы'!G24="","",'У1 Заказы'!G24)</f>
        <v/>
      </c>
      <c r="F173" s="64" t="str">
        <f aca="false">IF(OR(D173="",E173="",E173=0),"",WORKDAY(D173,MAX(0,CEILING(E173,1)-1)))</f>
        <v/>
      </c>
      <c r="G173" s="64" t="str">
        <f aca="false">IF('У1 Заказы'!H24="","",'У1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'У1 Заказы'!$A$24</f>
        <v/>
      </c>
      <c r="C174" s="10" t="str">
        <f aca="false">IF($B174="","",'У1 Заказы'!$I$2)</f>
        <v/>
      </c>
      <c r="D174" s="64" t="str">
        <f aca="false">IF('У1 Заказы'!I24="","",'У1 Заказы'!I24)</f>
        <v/>
      </c>
      <c r="E174" s="65" t="str">
        <f aca="false">IF('У1 Заказы'!J24="","",'У1 Заказы'!J24)</f>
        <v/>
      </c>
      <c r="F174" s="64" t="str">
        <f aca="false">IF(OR(D174="",E174="",E174=0),"",WORKDAY(D174,MAX(0,CEILING(E174,1)-1)))</f>
        <v/>
      </c>
      <c r="G174" s="64" t="str">
        <f aca="false">IF('У1 Заказы'!K24="","",'У1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'У1 Заказы'!$A$24</f>
        <v/>
      </c>
      <c r="C175" s="10" t="str">
        <f aca="false">IF($B175="","",'У1 Заказы'!$L$2)</f>
        <v/>
      </c>
      <c r="D175" s="64" t="str">
        <f aca="false">IF('У1 Заказы'!L24="","",'У1 Заказы'!L24)</f>
        <v/>
      </c>
      <c r="E175" s="65" t="str">
        <f aca="false">IF('У1 Заказы'!M24="","",'У1 Заказы'!M24)</f>
        <v/>
      </c>
      <c r="F175" s="64" t="str">
        <f aca="false">IF(OR(D175="",E175="",E175=0),"",WORKDAY(D175,MAX(0,CEILING(E175,1)-1)))</f>
        <v/>
      </c>
      <c r="G175" s="64" t="str">
        <f aca="false">IF('У1 Заказы'!N24="","",'У1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'У1 Заказы'!$A$24</f>
        <v/>
      </c>
      <c r="C176" s="10" t="str">
        <f aca="false">IF($B176="","",'У1 Заказы'!$O$2)</f>
        <v/>
      </c>
      <c r="D176" s="64" t="str">
        <f aca="false">IF('У1 Заказы'!O24="","",'У1 Заказы'!O24)</f>
        <v/>
      </c>
      <c r="E176" s="65" t="str">
        <f aca="false">IF('У1 Заказы'!P24="","",'У1 Заказы'!P24)</f>
        <v/>
      </c>
      <c r="F176" s="64" t="str">
        <f aca="false">IF(OR(D176="",E176="",E176=0),"",WORKDAY(D176,MAX(0,CEILING(E176,1)-1)))</f>
        <v/>
      </c>
      <c r="G176" s="64" t="str">
        <f aca="false">IF('У1 Заказы'!Q24="","",'У1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'У1 Заказы'!$A$24</f>
        <v/>
      </c>
      <c r="C177" s="10" t="str">
        <f aca="false">IF($B177="","",'У1 Заказы'!$R$2)</f>
        <v/>
      </c>
      <c r="D177" s="64" t="str">
        <f aca="false">IF('У1 Заказы'!R24="","",'У1 Заказы'!R24)</f>
        <v/>
      </c>
      <c r="E177" s="65" t="str">
        <f aca="false">IF('У1 Заказы'!S24="","",'У1 Заказы'!S24)</f>
        <v/>
      </c>
      <c r="F177" s="64" t="str">
        <f aca="false">IF(OR(D177="",E177="",E177=0),"",WORKDAY(D177,MAX(0,CEILING(E177,1)-1)))</f>
        <v/>
      </c>
      <c r="G177" s="64" t="str">
        <f aca="false">IF('У1 Заказы'!T24="","",'У1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'У1 Заказы'!$A$24</f>
        <v/>
      </c>
      <c r="C178" s="10" t="str">
        <f aca="false">IF($B178="","",'У1 Заказы'!$U$2)</f>
        <v/>
      </c>
      <c r="D178" s="64" t="str">
        <f aca="false">IF('У1 Заказы'!U24="","",'У1 Заказы'!U24)</f>
        <v/>
      </c>
      <c r="E178" s="65" t="str">
        <f aca="false">IF('У1 Заказы'!V24="","",'У1 Заказы'!V24)</f>
        <v/>
      </c>
      <c r="F178" s="64" t="str">
        <f aca="false">IF(OR(D178="",E178="",E178=0),"",WORKDAY(D178,MAX(0,CEILING(E178,1)-1)))</f>
        <v/>
      </c>
      <c r="G178" s="64" t="str">
        <f aca="false">IF('У1 Заказы'!W24="","",'У1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'У1 Заказы'!$A$24</f>
        <v/>
      </c>
      <c r="C179" s="10" t="str">
        <f aca="false">IF($B179="","",'У1 Заказы'!$X$2)</f>
        <v/>
      </c>
      <c r="D179" s="64" t="str">
        <f aca="false">IF('У1 Заказы'!X24="","",'У1 Заказы'!X24)</f>
        <v/>
      </c>
      <c r="E179" s="65" t="str">
        <f aca="false">IF('У1 Заказы'!Y24="","",'У1 Заказы'!Y24)</f>
        <v/>
      </c>
      <c r="F179" s="64" t="str">
        <f aca="false">IF(OR(D179="",E179="",E179=0),"",WORKDAY(D179,MAX(0,CEILING(E179,1)-1)))</f>
        <v/>
      </c>
      <c r="G179" s="64" t="str">
        <f aca="false">IF('У1 Заказы'!Z24="","",'У1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'У1 Заказы'!$A$25</f>
        <v/>
      </c>
      <c r="C180" s="10" t="str">
        <f aca="false">IF($B180="","",'У1 Заказы'!$C$2)</f>
        <v/>
      </c>
      <c r="D180" s="64" t="str">
        <f aca="false">IF('У1 Заказы'!C25="","",'У1 Заказы'!C25)</f>
        <v/>
      </c>
      <c r="E180" s="65" t="str">
        <f aca="false">IF('У1 Заказы'!D25="","",'У1 Заказы'!D25)</f>
        <v/>
      </c>
      <c r="F180" s="64" t="str">
        <f aca="false">IF(OR(D180="",E180="",E180=0),"",WORKDAY(D180,MAX(0,CEILING(E180,1)-1)))</f>
        <v/>
      </c>
      <c r="G180" s="64" t="str">
        <f aca="false">IF('У1 Заказы'!E25="","",'У1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'У1 Заказы'!$A$25</f>
        <v/>
      </c>
      <c r="C181" s="10" t="str">
        <f aca="false">IF($B181="","",'У1 Заказы'!$F$2)</f>
        <v/>
      </c>
      <c r="D181" s="64" t="str">
        <f aca="false">IF('У1 Заказы'!F25="","",'У1 Заказы'!F25)</f>
        <v/>
      </c>
      <c r="E181" s="65" t="str">
        <f aca="false">IF('У1 Заказы'!G25="","",'У1 Заказы'!G25)</f>
        <v/>
      </c>
      <c r="F181" s="64" t="str">
        <f aca="false">IF(OR(D181="",E181="",E181=0),"",WORKDAY(D181,MAX(0,CEILING(E181,1)-1)))</f>
        <v/>
      </c>
      <c r="G181" s="64" t="str">
        <f aca="false">IF('У1 Заказы'!H25="","",'У1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'У1 Заказы'!$A$25</f>
        <v/>
      </c>
      <c r="C182" s="10" t="str">
        <f aca="false">IF($B182="","",'У1 Заказы'!$I$2)</f>
        <v/>
      </c>
      <c r="D182" s="64" t="str">
        <f aca="false">IF('У1 Заказы'!I25="","",'У1 Заказы'!I25)</f>
        <v/>
      </c>
      <c r="E182" s="65" t="str">
        <f aca="false">IF('У1 Заказы'!J25="","",'У1 Заказы'!J25)</f>
        <v/>
      </c>
      <c r="F182" s="64" t="str">
        <f aca="false">IF(OR(D182="",E182="",E182=0),"",WORKDAY(D182,MAX(0,CEILING(E182,1)-1)))</f>
        <v/>
      </c>
      <c r="G182" s="64" t="str">
        <f aca="false">IF('У1 Заказы'!K25="","",'У1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'У1 Заказы'!$A$25</f>
        <v/>
      </c>
      <c r="C183" s="10" t="str">
        <f aca="false">IF($B183="","",'У1 Заказы'!$L$2)</f>
        <v/>
      </c>
      <c r="D183" s="64" t="str">
        <f aca="false">IF('У1 Заказы'!L25="","",'У1 Заказы'!L25)</f>
        <v/>
      </c>
      <c r="E183" s="65" t="str">
        <f aca="false">IF('У1 Заказы'!M25="","",'У1 Заказы'!M25)</f>
        <v/>
      </c>
      <c r="F183" s="64" t="str">
        <f aca="false">IF(OR(D183="",E183="",E183=0),"",WORKDAY(D183,MAX(0,CEILING(E183,1)-1)))</f>
        <v/>
      </c>
      <c r="G183" s="64" t="str">
        <f aca="false">IF('У1 Заказы'!N25="","",'У1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'У1 Заказы'!$A$25</f>
        <v/>
      </c>
      <c r="C184" s="10" t="str">
        <f aca="false">IF($B184="","",'У1 Заказы'!$O$2)</f>
        <v/>
      </c>
      <c r="D184" s="64" t="str">
        <f aca="false">IF('У1 Заказы'!O25="","",'У1 Заказы'!O25)</f>
        <v/>
      </c>
      <c r="E184" s="65" t="str">
        <f aca="false">IF('У1 Заказы'!P25="","",'У1 Заказы'!P25)</f>
        <v/>
      </c>
      <c r="F184" s="64" t="str">
        <f aca="false">IF(OR(D184="",E184="",E184=0),"",WORKDAY(D184,MAX(0,CEILING(E184,1)-1)))</f>
        <v/>
      </c>
      <c r="G184" s="64" t="str">
        <f aca="false">IF('У1 Заказы'!Q25="","",'У1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'У1 Заказы'!$A$25</f>
        <v/>
      </c>
      <c r="C185" s="10" t="str">
        <f aca="false">IF($B185="","",'У1 Заказы'!$R$2)</f>
        <v/>
      </c>
      <c r="D185" s="64" t="str">
        <f aca="false">IF('У1 Заказы'!R25="","",'У1 Заказы'!R25)</f>
        <v/>
      </c>
      <c r="E185" s="65" t="str">
        <f aca="false">IF('У1 Заказы'!S25="","",'У1 Заказы'!S25)</f>
        <v/>
      </c>
      <c r="F185" s="64" t="str">
        <f aca="false">IF(OR(D185="",E185="",E185=0),"",WORKDAY(D185,MAX(0,CEILING(E185,1)-1)))</f>
        <v/>
      </c>
      <c r="G185" s="64" t="str">
        <f aca="false">IF('У1 Заказы'!T25="","",'У1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'У1 Заказы'!$A$25</f>
        <v/>
      </c>
      <c r="C186" s="10" t="str">
        <f aca="false">IF($B186="","",'У1 Заказы'!$U$2)</f>
        <v/>
      </c>
      <c r="D186" s="64" t="str">
        <f aca="false">IF('У1 Заказы'!U25="","",'У1 Заказы'!U25)</f>
        <v/>
      </c>
      <c r="E186" s="65" t="str">
        <f aca="false">IF('У1 Заказы'!V25="","",'У1 Заказы'!V25)</f>
        <v/>
      </c>
      <c r="F186" s="64" t="str">
        <f aca="false">IF(OR(D186="",E186="",E186=0),"",WORKDAY(D186,MAX(0,CEILING(E186,1)-1)))</f>
        <v/>
      </c>
      <c r="G186" s="64" t="str">
        <f aca="false">IF('У1 Заказы'!W25="","",'У1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'У1 Заказы'!$A$25</f>
        <v/>
      </c>
      <c r="C187" s="10" t="str">
        <f aca="false">IF($B187="","",'У1 Заказы'!$X$2)</f>
        <v/>
      </c>
      <c r="D187" s="64" t="str">
        <f aca="false">IF('У1 Заказы'!X25="","",'У1 Заказы'!X25)</f>
        <v/>
      </c>
      <c r="E187" s="65" t="str">
        <f aca="false">IF('У1 Заказы'!Y25="","",'У1 Заказы'!Y25)</f>
        <v/>
      </c>
      <c r="F187" s="64" t="str">
        <f aca="false">IF(OR(D187="",E187="",E187=0),"",WORKDAY(D187,MAX(0,CEILING(E187,1)-1)))</f>
        <v/>
      </c>
      <c r="G187" s="64" t="str">
        <f aca="false">IF('У1 Заказы'!Z25="","",'У1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'У1 Заказы'!$A$26</f>
        <v/>
      </c>
      <c r="C188" s="10" t="str">
        <f aca="false">IF($B188="","",'У1 Заказы'!$C$2)</f>
        <v/>
      </c>
      <c r="D188" s="64" t="str">
        <f aca="false">IF('У1 Заказы'!C26="","",'У1 Заказы'!C26)</f>
        <v/>
      </c>
      <c r="E188" s="65" t="str">
        <f aca="false">IF('У1 Заказы'!D26="","",'У1 Заказы'!D26)</f>
        <v/>
      </c>
      <c r="F188" s="64" t="str">
        <f aca="false">IF(OR(D188="",E188="",E188=0),"",WORKDAY(D188,MAX(0,CEILING(E188,1)-1)))</f>
        <v/>
      </c>
      <c r="G188" s="64" t="str">
        <f aca="false">IF('У1 Заказы'!E26="","",'У1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'У1 Заказы'!$A$26</f>
        <v/>
      </c>
      <c r="C189" s="10" t="str">
        <f aca="false">IF($B189="","",'У1 Заказы'!$F$2)</f>
        <v/>
      </c>
      <c r="D189" s="64" t="str">
        <f aca="false">IF('У1 Заказы'!F26="","",'У1 Заказы'!F26)</f>
        <v/>
      </c>
      <c r="E189" s="65" t="str">
        <f aca="false">IF('У1 Заказы'!G26="","",'У1 Заказы'!G26)</f>
        <v/>
      </c>
      <c r="F189" s="64" t="str">
        <f aca="false">IF(OR(D189="",E189="",E189=0),"",WORKDAY(D189,MAX(0,CEILING(E189,1)-1)))</f>
        <v/>
      </c>
      <c r="G189" s="64" t="str">
        <f aca="false">IF('У1 Заказы'!H26="","",'У1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'У1 Заказы'!$A$26</f>
        <v/>
      </c>
      <c r="C190" s="10" t="str">
        <f aca="false">IF($B190="","",'У1 Заказы'!$I$2)</f>
        <v/>
      </c>
      <c r="D190" s="64" t="str">
        <f aca="false">IF('У1 Заказы'!I26="","",'У1 Заказы'!I26)</f>
        <v/>
      </c>
      <c r="E190" s="65" t="str">
        <f aca="false">IF('У1 Заказы'!J26="","",'У1 Заказы'!J26)</f>
        <v/>
      </c>
      <c r="F190" s="64" t="str">
        <f aca="false">IF(OR(D190="",E190="",E190=0),"",WORKDAY(D190,MAX(0,CEILING(E190,1)-1)))</f>
        <v/>
      </c>
      <c r="G190" s="64" t="str">
        <f aca="false">IF('У1 Заказы'!K26="","",'У1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'У1 Заказы'!$A$26</f>
        <v/>
      </c>
      <c r="C191" s="10" t="str">
        <f aca="false">IF($B191="","",'У1 Заказы'!$L$2)</f>
        <v/>
      </c>
      <c r="D191" s="64" t="str">
        <f aca="false">IF('У1 Заказы'!L26="","",'У1 Заказы'!L26)</f>
        <v/>
      </c>
      <c r="E191" s="65" t="str">
        <f aca="false">IF('У1 Заказы'!M26="","",'У1 Заказы'!M26)</f>
        <v/>
      </c>
      <c r="F191" s="64" t="str">
        <f aca="false">IF(OR(D191="",E191="",E191=0),"",WORKDAY(D191,MAX(0,CEILING(E191,1)-1)))</f>
        <v/>
      </c>
      <c r="G191" s="64" t="str">
        <f aca="false">IF('У1 Заказы'!N26="","",'У1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'У1 Заказы'!$A$26</f>
        <v/>
      </c>
      <c r="C192" s="10" t="str">
        <f aca="false">IF($B192="","",'У1 Заказы'!$O$2)</f>
        <v/>
      </c>
      <c r="D192" s="64" t="str">
        <f aca="false">IF('У1 Заказы'!O26="","",'У1 Заказы'!O26)</f>
        <v/>
      </c>
      <c r="E192" s="65" t="str">
        <f aca="false">IF('У1 Заказы'!P26="","",'У1 Заказы'!P26)</f>
        <v/>
      </c>
      <c r="F192" s="64" t="str">
        <f aca="false">IF(OR(D192="",E192="",E192=0),"",WORKDAY(D192,MAX(0,CEILING(E192,1)-1)))</f>
        <v/>
      </c>
      <c r="G192" s="64" t="str">
        <f aca="false">IF('У1 Заказы'!Q26="","",'У1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'У1 Заказы'!$A$26</f>
        <v/>
      </c>
      <c r="C193" s="10" t="str">
        <f aca="false">IF($B193="","",'У1 Заказы'!$R$2)</f>
        <v/>
      </c>
      <c r="D193" s="64" t="str">
        <f aca="false">IF('У1 Заказы'!R26="","",'У1 Заказы'!R26)</f>
        <v/>
      </c>
      <c r="E193" s="65" t="str">
        <f aca="false">IF('У1 Заказы'!S26="","",'У1 Заказы'!S26)</f>
        <v/>
      </c>
      <c r="F193" s="64" t="str">
        <f aca="false">IF(OR(D193="",E193="",E193=0),"",WORKDAY(D193,MAX(0,CEILING(E193,1)-1)))</f>
        <v/>
      </c>
      <c r="G193" s="64" t="str">
        <f aca="false">IF('У1 Заказы'!T26="","",'У1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'У1 Заказы'!$A$26</f>
        <v/>
      </c>
      <c r="C194" s="10" t="str">
        <f aca="false">IF($B194="","",'У1 Заказы'!$U$2)</f>
        <v/>
      </c>
      <c r="D194" s="64" t="str">
        <f aca="false">IF('У1 Заказы'!U26="","",'У1 Заказы'!U26)</f>
        <v/>
      </c>
      <c r="E194" s="65" t="str">
        <f aca="false">IF('У1 Заказы'!V26="","",'У1 Заказы'!V26)</f>
        <v/>
      </c>
      <c r="F194" s="64" t="str">
        <f aca="false">IF(OR(D194="",E194="",E194=0),"",WORKDAY(D194,MAX(0,CEILING(E194,1)-1)))</f>
        <v/>
      </c>
      <c r="G194" s="64" t="str">
        <f aca="false">IF('У1 Заказы'!W26="","",'У1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'У1 Заказы'!$A$26</f>
        <v/>
      </c>
      <c r="C195" s="10" t="str">
        <f aca="false">IF($B195="","",'У1 Заказы'!$X$2)</f>
        <v/>
      </c>
      <c r="D195" s="64" t="str">
        <f aca="false">IF('У1 Заказы'!X26="","",'У1 Заказы'!X26)</f>
        <v/>
      </c>
      <c r="E195" s="65" t="str">
        <f aca="false">IF('У1 Заказы'!Y26="","",'У1 Заказы'!Y26)</f>
        <v/>
      </c>
      <c r="F195" s="64" t="str">
        <f aca="false">IF(OR(D195="",E195="",E195=0),"",WORKDAY(D195,MAX(0,CEILING(E195,1)-1)))</f>
        <v/>
      </c>
      <c r="G195" s="64" t="str">
        <f aca="false">IF('У1 Заказы'!Z26="","",'У1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'У1 Заказы'!$A$27</f>
        <v/>
      </c>
      <c r="C196" s="10" t="str">
        <f aca="false">IF($B196="","",'У1 Заказы'!$C$2)</f>
        <v/>
      </c>
      <c r="D196" s="64" t="str">
        <f aca="false">IF('У1 Заказы'!C27="","",'У1 Заказы'!C27)</f>
        <v/>
      </c>
      <c r="E196" s="65" t="str">
        <f aca="false">IF('У1 Заказы'!D27="","",'У1 Заказы'!D27)</f>
        <v/>
      </c>
      <c r="F196" s="64" t="str">
        <f aca="false">IF(OR(D196="",E196="",E196=0),"",WORKDAY(D196,MAX(0,CEILING(E196,1)-1)))</f>
        <v/>
      </c>
      <c r="G196" s="64" t="str">
        <f aca="false">IF('У1 Заказы'!E27="","",'У1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'У1 Заказы'!$A$27</f>
        <v/>
      </c>
      <c r="C197" s="10" t="str">
        <f aca="false">IF($B197="","",'У1 Заказы'!$F$2)</f>
        <v/>
      </c>
      <c r="D197" s="64" t="str">
        <f aca="false">IF('У1 Заказы'!F27="","",'У1 Заказы'!F27)</f>
        <v/>
      </c>
      <c r="E197" s="65" t="str">
        <f aca="false">IF('У1 Заказы'!G27="","",'У1 Заказы'!G27)</f>
        <v/>
      </c>
      <c r="F197" s="64" t="str">
        <f aca="false">IF(OR(D197="",E197="",E197=0),"",WORKDAY(D197,MAX(0,CEILING(E197,1)-1)))</f>
        <v/>
      </c>
      <c r="G197" s="64" t="str">
        <f aca="false">IF('У1 Заказы'!H27="","",'У1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'У1 Заказы'!$A$27</f>
        <v/>
      </c>
      <c r="C198" s="10" t="str">
        <f aca="false">IF($B198="","",'У1 Заказы'!$I$2)</f>
        <v/>
      </c>
      <c r="D198" s="64" t="str">
        <f aca="false">IF('У1 Заказы'!I27="","",'У1 Заказы'!I27)</f>
        <v/>
      </c>
      <c r="E198" s="65" t="str">
        <f aca="false">IF('У1 Заказы'!J27="","",'У1 Заказы'!J27)</f>
        <v/>
      </c>
      <c r="F198" s="64" t="str">
        <f aca="false">IF(OR(D198="",E198="",E198=0),"",WORKDAY(D198,MAX(0,CEILING(E198,1)-1)))</f>
        <v/>
      </c>
      <c r="G198" s="64" t="str">
        <f aca="false">IF('У1 Заказы'!K27="","",'У1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'У1 Заказы'!$A$27</f>
        <v/>
      </c>
      <c r="C199" s="10" t="str">
        <f aca="false">IF($B199="","",'У1 Заказы'!$L$2)</f>
        <v/>
      </c>
      <c r="D199" s="64" t="str">
        <f aca="false">IF('У1 Заказы'!L27="","",'У1 Заказы'!L27)</f>
        <v/>
      </c>
      <c r="E199" s="65" t="str">
        <f aca="false">IF('У1 Заказы'!M27="","",'У1 Заказы'!M27)</f>
        <v/>
      </c>
      <c r="F199" s="64" t="str">
        <f aca="false">IF(OR(D199="",E199="",E199=0),"",WORKDAY(D199,MAX(0,CEILING(E199,1)-1)))</f>
        <v/>
      </c>
      <c r="G199" s="64" t="str">
        <f aca="false">IF('У1 Заказы'!N27="","",'У1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'У1 Заказы'!$A$27</f>
        <v/>
      </c>
      <c r="C200" s="10" t="str">
        <f aca="false">IF($B200="","",'У1 Заказы'!$O$2)</f>
        <v/>
      </c>
      <c r="D200" s="64" t="str">
        <f aca="false">IF('У1 Заказы'!O27="","",'У1 Заказы'!O27)</f>
        <v/>
      </c>
      <c r="E200" s="65" t="str">
        <f aca="false">IF('У1 Заказы'!P27="","",'У1 Заказы'!P27)</f>
        <v/>
      </c>
      <c r="F200" s="64" t="str">
        <f aca="false">IF(OR(D200="",E200="",E200=0),"",WORKDAY(D200,MAX(0,CEILING(E200,1)-1)))</f>
        <v/>
      </c>
      <c r="G200" s="64" t="str">
        <f aca="false">IF('У1 Заказы'!Q27="","",'У1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'У1 Заказы'!$A$27</f>
        <v/>
      </c>
      <c r="C201" s="10" t="str">
        <f aca="false">IF($B201="","",'У1 Заказы'!$R$2)</f>
        <v/>
      </c>
      <c r="D201" s="64" t="str">
        <f aca="false">IF('У1 Заказы'!R27="","",'У1 Заказы'!R27)</f>
        <v/>
      </c>
      <c r="E201" s="65" t="str">
        <f aca="false">IF('У1 Заказы'!S27="","",'У1 Заказы'!S27)</f>
        <v/>
      </c>
      <c r="F201" s="64" t="str">
        <f aca="false">IF(OR(D201="",E201="",E201=0),"",WORKDAY(D201,MAX(0,CEILING(E201,1)-1)))</f>
        <v/>
      </c>
      <c r="G201" s="64" t="str">
        <f aca="false">IF('У1 Заказы'!T27="","",'У1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'У1 Заказы'!$A$27</f>
        <v/>
      </c>
      <c r="C202" s="10" t="str">
        <f aca="false">IF($B202="","",'У1 Заказы'!$U$2)</f>
        <v/>
      </c>
      <c r="D202" s="64" t="str">
        <f aca="false">IF('У1 Заказы'!U27="","",'У1 Заказы'!U27)</f>
        <v/>
      </c>
      <c r="E202" s="65" t="str">
        <f aca="false">IF('У1 Заказы'!V27="","",'У1 Заказы'!V27)</f>
        <v/>
      </c>
      <c r="F202" s="64" t="str">
        <f aca="false">IF(OR(D202="",E202="",E202=0),"",WORKDAY(D202,MAX(0,CEILING(E202,1)-1)))</f>
        <v/>
      </c>
      <c r="G202" s="64" t="str">
        <f aca="false">IF('У1 Заказы'!W27="","",'У1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'У1 Заказы'!$A$27</f>
        <v/>
      </c>
      <c r="C203" s="10" t="str">
        <f aca="false">IF($B203="","",'У1 Заказы'!$X$2)</f>
        <v/>
      </c>
      <c r="D203" s="64" t="str">
        <f aca="false">IF('У1 Заказы'!X27="","",'У1 Заказы'!X27)</f>
        <v/>
      </c>
      <c r="E203" s="65" t="str">
        <f aca="false">IF('У1 Заказы'!Y27="","",'У1 Заказы'!Y27)</f>
        <v/>
      </c>
      <c r="F203" s="64" t="str">
        <f aca="false">IF(OR(D203="",E203="",E203=0),"",WORKDAY(D203,MAX(0,CEILING(E203,1)-1)))</f>
        <v/>
      </c>
      <c r="G203" s="64" t="str">
        <f aca="false">IF('У1 Заказы'!Z27="","",'У1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'У1 Заказы'!$A$28</f>
        <v/>
      </c>
      <c r="C204" s="10" t="str">
        <f aca="false">IF($B204="","",'У1 Заказы'!$C$2)</f>
        <v/>
      </c>
      <c r="D204" s="64" t="str">
        <f aca="false">IF('У1 Заказы'!C28="","",'У1 Заказы'!C28)</f>
        <v/>
      </c>
      <c r="E204" s="65" t="str">
        <f aca="false">IF('У1 Заказы'!D28="","",'У1 Заказы'!D28)</f>
        <v/>
      </c>
      <c r="F204" s="64" t="str">
        <f aca="false">IF(OR(D204="",E204="",E204=0),"",WORKDAY(D204,MAX(0,CEILING(E204,1)-1)))</f>
        <v/>
      </c>
      <c r="G204" s="64" t="str">
        <f aca="false">IF('У1 Заказы'!E28="","",'У1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'У1 Заказы'!$A$28</f>
        <v/>
      </c>
      <c r="C205" s="10" t="str">
        <f aca="false">IF($B205="","",'У1 Заказы'!$F$2)</f>
        <v/>
      </c>
      <c r="D205" s="64" t="str">
        <f aca="false">IF('У1 Заказы'!F28="","",'У1 Заказы'!F28)</f>
        <v/>
      </c>
      <c r="E205" s="65" t="str">
        <f aca="false">IF('У1 Заказы'!G28="","",'У1 Заказы'!G28)</f>
        <v/>
      </c>
      <c r="F205" s="64" t="str">
        <f aca="false">IF(OR(D205="",E205="",E205=0),"",WORKDAY(D205,MAX(0,CEILING(E205,1)-1)))</f>
        <v/>
      </c>
      <c r="G205" s="64" t="str">
        <f aca="false">IF('У1 Заказы'!H28="","",'У1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'У1 Заказы'!$A$28</f>
        <v/>
      </c>
      <c r="C206" s="10" t="str">
        <f aca="false">IF($B206="","",'У1 Заказы'!$I$2)</f>
        <v/>
      </c>
      <c r="D206" s="64" t="str">
        <f aca="false">IF('У1 Заказы'!I28="","",'У1 Заказы'!I28)</f>
        <v/>
      </c>
      <c r="E206" s="65" t="str">
        <f aca="false">IF('У1 Заказы'!J28="","",'У1 Заказы'!J28)</f>
        <v/>
      </c>
      <c r="F206" s="64" t="str">
        <f aca="false">IF(OR(D206="",E206="",E206=0),"",WORKDAY(D206,MAX(0,CEILING(E206,1)-1)))</f>
        <v/>
      </c>
      <c r="G206" s="64" t="str">
        <f aca="false">IF('У1 Заказы'!K28="","",'У1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'У1 Заказы'!$A$28</f>
        <v/>
      </c>
      <c r="C207" s="10" t="str">
        <f aca="false">IF($B207="","",'У1 Заказы'!$L$2)</f>
        <v/>
      </c>
      <c r="D207" s="64" t="str">
        <f aca="false">IF('У1 Заказы'!L28="","",'У1 Заказы'!L28)</f>
        <v/>
      </c>
      <c r="E207" s="65" t="str">
        <f aca="false">IF('У1 Заказы'!M28="","",'У1 Заказы'!M28)</f>
        <v/>
      </c>
      <c r="F207" s="64" t="str">
        <f aca="false">IF(OR(D207="",E207="",E207=0),"",WORKDAY(D207,MAX(0,CEILING(E207,1)-1)))</f>
        <v/>
      </c>
      <c r="G207" s="64" t="str">
        <f aca="false">IF('У1 Заказы'!N28="","",'У1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'У1 Заказы'!$A$28</f>
        <v/>
      </c>
      <c r="C208" s="10" t="str">
        <f aca="false">IF($B208="","",'У1 Заказы'!$O$2)</f>
        <v/>
      </c>
      <c r="D208" s="64" t="str">
        <f aca="false">IF('У1 Заказы'!O28="","",'У1 Заказы'!O28)</f>
        <v/>
      </c>
      <c r="E208" s="65" t="str">
        <f aca="false">IF('У1 Заказы'!P28="","",'У1 Заказы'!P28)</f>
        <v/>
      </c>
      <c r="F208" s="64" t="str">
        <f aca="false">IF(OR(D208="",E208="",E208=0),"",WORKDAY(D208,MAX(0,CEILING(E208,1)-1)))</f>
        <v/>
      </c>
      <c r="G208" s="64" t="str">
        <f aca="false">IF('У1 Заказы'!Q28="","",'У1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'У1 Заказы'!$A$28</f>
        <v/>
      </c>
      <c r="C209" s="10" t="str">
        <f aca="false">IF($B209="","",'У1 Заказы'!$R$2)</f>
        <v/>
      </c>
      <c r="D209" s="64" t="str">
        <f aca="false">IF('У1 Заказы'!R28="","",'У1 Заказы'!R28)</f>
        <v/>
      </c>
      <c r="E209" s="65" t="str">
        <f aca="false">IF('У1 Заказы'!S28="","",'У1 Заказы'!S28)</f>
        <v/>
      </c>
      <c r="F209" s="64" t="str">
        <f aca="false">IF(OR(D209="",E209="",E209=0),"",WORKDAY(D209,MAX(0,CEILING(E209,1)-1)))</f>
        <v/>
      </c>
      <c r="G209" s="64" t="str">
        <f aca="false">IF('У1 Заказы'!T28="","",'У1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'У1 Заказы'!$A$28</f>
        <v/>
      </c>
      <c r="C210" s="10" t="str">
        <f aca="false">IF($B210="","",'У1 Заказы'!$U$2)</f>
        <v/>
      </c>
      <c r="D210" s="64" t="str">
        <f aca="false">IF('У1 Заказы'!U28="","",'У1 Заказы'!U28)</f>
        <v/>
      </c>
      <c r="E210" s="65" t="str">
        <f aca="false">IF('У1 Заказы'!V28="","",'У1 Заказы'!V28)</f>
        <v/>
      </c>
      <c r="F210" s="64" t="str">
        <f aca="false">IF(OR(D210="",E210="",E210=0),"",WORKDAY(D210,MAX(0,CEILING(E210,1)-1)))</f>
        <v/>
      </c>
      <c r="G210" s="64" t="str">
        <f aca="false">IF('У1 Заказы'!W28="","",'У1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'У1 Заказы'!$A$28</f>
        <v/>
      </c>
      <c r="C211" s="10" t="str">
        <f aca="false">IF($B211="","",'У1 Заказы'!$X$2)</f>
        <v/>
      </c>
      <c r="D211" s="64" t="str">
        <f aca="false">IF('У1 Заказы'!X28="","",'У1 Заказы'!X28)</f>
        <v/>
      </c>
      <c r="E211" s="65" t="str">
        <f aca="false">IF('У1 Заказы'!Y28="","",'У1 Заказы'!Y28)</f>
        <v/>
      </c>
      <c r="F211" s="64" t="str">
        <f aca="false">IF(OR(D211="",E211="",E211=0),"",WORKDAY(D211,MAX(0,CEILING(E211,1)-1)))</f>
        <v/>
      </c>
      <c r="G211" s="64" t="str">
        <f aca="false">IF('У1 Заказы'!Z28="","",'У1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'У1 Заказы'!$A$29</f>
        <v/>
      </c>
      <c r="C212" s="10" t="str">
        <f aca="false">IF($B212="","",'У1 Заказы'!$C$2)</f>
        <v/>
      </c>
      <c r="D212" s="64" t="str">
        <f aca="false">IF('У1 Заказы'!C29="","",'У1 Заказы'!C29)</f>
        <v/>
      </c>
      <c r="E212" s="65" t="str">
        <f aca="false">IF('У1 Заказы'!D29="","",'У1 Заказы'!D29)</f>
        <v/>
      </c>
      <c r="F212" s="64" t="str">
        <f aca="false">IF(OR(D212="",E212="",E212=0),"",WORKDAY(D212,MAX(0,CEILING(E212,1)-1)))</f>
        <v/>
      </c>
      <c r="G212" s="64" t="str">
        <f aca="false">IF('У1 Заказы'!E29="","",'У1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'У1 Заказы'!$A$29</f>
        <v/>
      </c>
      <c r="C213" s="10" t="str">
        <f aca="false">IF($B213="","",'У1 Заказы'!$F$2)</f>
        <v/>
      </c>
      <c r="D213" s="64" t="str">
        <f aca="false">IF('У1 Заказы'!F29="","",'У1 Заказы'!F29)</f>
        <v/>
      </c>
      <c r="E213" s="65" t="str">
        <f aca="false">IF('У1 Заказы'!G29="","",'У1 Заказы'!G29)</f>
        <v/>
      </c>
      <c r="F213" s="64" t="str">
        <f aca="false">IF(OR(D213="",E213="",E213=0),"",WORKDAY(D213,MAX(0,CEILING(E213,1)-1)))</f>
        <v/>
      </c>
      <c r="G213" s="64" t="str">
        <f aca="false">IF('У1 Заказы'!H29="","",'У1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'У1 Заказы'!$A$29</f>
        <v/>
      </c>
      <c r="C214" s="10" t="str">
        <f aca="false">IF($B214="","",'У1 Заказы'!$I$2)</f>
        <v/>
      </c>
      <c r="D214" s="64" t="str">
        <f aca="false">IF('У1 Заказы'!I29="","",'У1 Заказы'!I29)</f>
        <v/>
      </c>
      <c r="E214" s="65" t="str">
        <f aca="false">IF('У1 Заказы'!J29="","",'У1 Заказы'!J29)</f>
        <v/>
      </c>
      <c r="F214" s="64" t="str">
        <f aca="false">IF(OR(D214="",E214="",E214=0),"",WORKDAY(D214,MAX(0,CEILING(E214,1)-1)))</f>
        <v/>
      </c>
      <c r="G214" s="64" t="str">
        <f aca="false">IF('У1 Заказы'!K29="","",'У1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'У1 Заказы'!$A$29</f>
        <v/>
      </c>
      <c r="C215" s="10" t="str">
        <f aca="false">IF($B215="","",'У1 Заказы'!$L$2)</f>
        <v/>
      </c>
      <c r="D215" s="64" t="str">
        <f aca="false">IF('У1 Заказы'!L29="","",'У1 Заказы'!L29)</f>
        <v/>
      </c>
      <c r="E215" s="65" t="str">
        <f aca="false">IF('У1 Заказы'!M29="","",'У1 Заказы'!M29)</f>
        <v/>
      </c>
      <c r="F215" s="64" t="str">
        <f aca="false">IF(OR(D215="",E215="",E215=0),"",WORKDAY(D215,MAX(0,CEILING(E215,1)-1)))</f>
        <v/>
      </c>
      <c r="G215" s="64" t="str">
        <f aca="false">IF('У1 Заказы'!N29="","",'У1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'У1 Заказы'!$A$29</f>
        <v/>
      </c>
      <c r="C216" s="10" t="str">
        <f aca="false">IF($B216="","",'У1 Заказы'!$O$2)</f>
        <v/>
      </c>
      <c r="D216" s="64" t="str">
        <f aca="false">IF('У1 Заказы'!O29="","",'У1 Заказы'!O29)</f>
        <v/>
      </c>
      <c r="E216" s="65" t="str">
        <f aca="false">IF('У1 Заказы'!P29="","",'У1 Заказы'!P29)</f>
        <v/>
      </c>
      <c r="F216" s="64" t="str">
        <f aca="false">IF(OR(D216="",E216="",E216=0),"",WORKDAY(D216,MAX(0,CEILING(E216,1)-1)))</f>
        <v/>
      </c>
      <c r="G216" s="64" t="str">
        <f aca="false">IF('У1 Заказы'!Q29="","",'У1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'У1 Заказы'!$A$29</f>
        <v/>
      </c>
      <c r="C217" s="10" t="str">
        <f aca="false">IF($B217="","",'У1 Заказы'!$R$2)</f>
        <v/>
      </c>
      <c r="D217" s="64" t="str">
        <f aca="false">IF('У1 Заказы'!R29="","",'У1 Заказы'!R29)</f>
        <v/>
      </c>
      <c r="E217" s="65" t="str">
        <f aca="false">IF('У1 Заказы'!S29="","",'У1 Заказы'!S29)</f>
        <v/>
      </c>
      <c r="F217" s="64" t="str">
        <f aca="false">IF(OR(D217="",E217="",E217=0),"",WORKDAY(D217,MAX(0,CEILING(E217,1)-1)))</f>
        <v/>
      </c>
      <c r="G217" s="64" t="str">
        <f aca="false">IF('У1 Заказы'!T29="","",'У1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'У1 Заказы'!$A$29</f>
        <v/>
      </c>
      <c r="C218" s="10" t="str">
        <f aca="false">IF($B218="","",'У1 Заказы'!$U$2)</f>
        <v/>
      </c>
      <c r="D218" s="64" t="str">
        <f aca="false">IF('У1 Заказы'!U29="","",'У1 Заказы'!U29)</f>
        <v/>
      </c>
      <c r="E218" s="65" t="str">
        <f aca="false">IF('У1 Заказы'!V29="","",'У1 Заказы'!V29)</f>
        <v/>
      </c>
      <c r="F218" s="64" t="str">
        <f aca="false">IF(OR(D218="",E218="",E218=0),"",WORKDAY(D218,MAX(0,CEILING(E218,1)-1)))</f>
        <v/>
      </c>
      <c r="G218" s="64" t="str">
        <f aca="false">IF('У1 Заказы'!W29="","",'У1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'У1 Заказы'!$A$29</f>
        <v/>
      </c>
      <c r="C219" s="10" t="str">
        <f aca="false">IF($B219="","",'У1 Заказы'!$X$2)</f>
        <v/>
      </c>
      <c r="D219" s="64" t="str">
        <f aca="false">IF('У1 Заказы'!X29="","",'У1 Заказы'!X29)</f>
        <v/>
      </c>
      <c r="E219" s="65" t="str">
        <f aca="false">IF('У1 Заказы'!Y29="","",'У1 Заказы'!Y29)</f>
        <v/>
      </c>
      <c r="F219" s="64" t="str">
        <f aca="false">IF(OR(D219="",E219="",E219=0),"",WORKDAY(D219,MAX(0,CEILING(E219,1)-1)))</f>
        <v/>
      </c>
      <c r="G219" s="64" t="str">
        <f aca="false">IF('У1 Заказы'!Z29="","",'У1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'У1 Заказы'!$A$30</f>
        <v/>
      </c>
      <c r="C220" s="10" t="str">
        <f aca="false">IF($B220="","",'У1 Заказы'!$C$2)</f>
        <v/>
      </c>
      <c r="D220" s="64" t="str">
        <f aca="false">IF('У1 Заказы'!C30="","",'У1 Заказы'!C30)</f>
        <v/>
      </c>
      <c r="E220" s="65" t="str">
        <f aca="false">IF('У1 Заказы'!D30="","",'У1 Заказы'!D30)</f>
        <v/>
      </c>
      <c r="F220" s="64" t="str">
        <f aca="false">IF(OR(D220="",E220="",E220=0),"",WORKDAY(D220,MAX(0,CEILING(E220,1)-1)))</f>
        <v/>
      </c>
      <c r="G220" s="64" t="str">
        <f aca="false">IF('У1 Заказы'!E30="","",'У1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'У1 Заказы'!$A$30</f>
        <v/>
      </c>
      <c r="C221" s="10" t="str">
        <f aca="false">IF($B221="","",'У1 Заказы'!$F$2)</f>
        <v/>
      </c>
      <c r="D221" s="64" t="str">
        <f aca="false">IF('У1 Заказы'!F30="","",'У1 Заказы'!F30)</f>
        <v/>
      </c>
      <c r="E221" s="65" t="str">
        <f aca="false">IF('У1 Заказы'!G30="","",'У1 Заказы'!G30)</f>
        <v/>
      </c>
      <c r="F221" s="64" t="str">
        <f aca="false">IF(OR(D221="",E221="",E221=0),"",WORKDAY(D221,MAX(0,CEILING(E221,1)-1)))</f>
        <v/>
      </c>
      <c r="G221" s="64" t="str">
        <f aca="false">IF('У1 Заказы'!H30="","",'У1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'У1 Заказы'!$A$30</f>
        <v/>
      </c>
      <c r="C222" s="10" t="str">
        <f aca="false">IF($B222="","",'У1 Заказы'!$I$2)</f>
        <v/>
      </c>
      <c r="D222" s="64" t="str">
        <f aca="false">IF('У1 Заказы'!I30="","",'У1 Заказы'!I30)</f>
        <v/>
      </c>
      <c r="E222" s="65" t="str">
        <f aca="false">IF('У1 Заказы'!J30="","",'У1 Заказы'!J30)</f>
        <v/>
      </c>
      <c r="F222" s="64" t="str">
        <f aca="false">IF(OR(D222="",E222="",E222=0),"",WORKDAY(D222,MAX(0,CEILING(E222,1)-1)))</f>
        <v/>
      </c>
      <c r="G222" s="64" t="str">
        <f aca="false">IF('У1 Заказы'!K30="","",'У1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'У1 Заказы'!$A$30</f>
        <v/>
      </c>
      <c r="C223" s="10" t="str">
        <f aca="false">IF($B223="","",'У1 Заказы'!$L$2)</f>
        <v/>
      </c>
      <c r="D223" s="64" t="str">
        <f aca="false">IF('У1 Заказы'!L30="","",'У1 Заказы'!L30)</f>
        <v/>
      </c>
      <c r="E223" s="65" t="str">
        <f aca="false">IF('У1 Заказы'!M30="","",'У1 Заказы'!M30)</f>
        <v/>
      </c>
      <c r="F223" s="64" t="str">
        <f aca="false">IF(OR(D223="",E223="",E223=0),"",WORKDAY(D223,MAX(0,CEILING(E223,1)-1)))</f>
        <v/>
      </c>
      <c r="G223" s="64" t="str">
        <f aca="false">IF('У1 Заказы'!N30="","",'У1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'У1 Заказы'!$A$30</f>
        <v/>
      </c>
      <c r="C224" s="10" t="str">
        <f aca="false">IF($B224="","",'У1 Заказы'!$O$2)</f>
        <v/>
      </c>
      <c r="D224" s="64" t="str">
        <f aca="false">IF('У1 Заказы'!O30="","",'У1 Заказы'!O30)</f>
        <v/>
      </c>
      <c r="E224" s="65" t="str">
        <f aca="false">IF('У1 Заказы'!P30="","",'У1 Заказы'!P30)</f>
        <v/>
      </c>
      <c r="F224" s="64" t="str">
        <f aca="false">IF(OR(D224="",E224="",E224=0),"",WORKDAY(D224,MAX(0,CEILING(E224,1)-1)))</f>
        <v/>
      </c>
      <c r="G224" s="64" t="str">
        <f aca="false">IF('У1 Заказы'!Q30="","",'У1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'У1 Заказы'!$A$30</f>
        <v/>
      </c>
      <c r="C225" s="10" t="str">
        <f aca="false">IF($B225="","",'У1 Заказы'!$R$2)</f>
        <v/>
      </c>
      <c r="D225" s="64" t="str">
        <f aca="false">IF('У1 Заказы'!R30="","",'У1 Заказы'!R30)</f>
        <v/>
      </c>
      <c r="E225" s="65" t="str">
        <f aca="false">IF('У1 Заказы'!S30="","",'У1 Заказы'!S30)</f>
        <v/>
      </c>
      <c r="F225" s="64" t="str">
        <f aca="false">IF(OR(D225="",E225="",E225=0),"",WORKDAY(D225,MAX(0,CEILING(E225,1)-1)))</f>
        <v/>
      </c>
      <c r="G225" s="64" t="str">
        <f aca="false">IF('У1 Заказы'!T30="","",'У1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'У1 Заказы'!$A$30</f>
        <v/>
      </c>
      <c r="C226" s="10" t="str">
        <f aca="false">IF($B226="","",'У1 Заказы'!$U$2)</f>
        <v/>
      </c>
      <c r="D226" s="64" t="str">
        <f aca="false">IF('У1 Заказы'!U30="","",'У1 Заказы'!U30)</f>
        <v/>
      </c>
      <c r="E226" s="65" t="str">
        <f aca="false">IF('У1 Заказы'!V30="","",'У1 Заказы'!V30)</f>
        <v/>
      </c>
      <c r="F226" s="64" t="str">
        <f aca="false">IF(OR(D226="",E226="",E226=0),"",WORKDAY(D226,MAX(0,CEILING(E226,1)-1)))</f>
        <v/>
      </c>
      <c r="G226" s="64" t="str">
        <f aca="false">IF('У1 Заказы'!W30="","",'У1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'У1 Заказы'!$A$30</f>
        <v/>
      </c>
      <c r="C227" s="10" t="str">
        <f aca="false">IF($B227="","",'У1 Заказы'!$X$2)</f>
        <v/>
      </c>
      <c r="D227" s="64" t="str">
        <f aca="false">IF('У1 Заказы'!X30="","",'У1 Заказы'!X30)</f>
        <v/>
      </c>
      <c r="E227" s="65" t="str">
        <f aca="false">IF('У1 Заказы'!Y30="","",'У1 Заказы'!Y30)</f>
        <v/>
      </c>
      <c r="F227" s="64" t="str">
        <f aca="false">IF(OR(D227="",E227="",E227=0),"",WORKDAY(D227,MAX(0,CEILING(E227,1)-1)))</f>
        <v/>
      </c>
      <c r="G227" s="64" t="str">
        <f aca="false">IF('У1 Заказы'!Z30="","",'У1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'У1 Заказы'!$A$31</f>
        <v/>
      </c>
      <c r="C228" s="10" t="str">
        <f aca="false">IF($B228="","",'У1 Заказы'!$C$2)</f>
        <v/>
      </c>
      <c r="D228" s="64" t="str">
        <f aca="false">IF('У1 Заказы'!C31="","",'У1 Заказы'!C31)</f>
        <v/>
      </c>
      <c r="E228" s="65" t="str">
        <f aca="false">IF('У1 Заказы'!D31="","",'У1 Заказы'!D31)</f>
        <v/>
      </c>
      <c r="F228" s="64" t="str">
        <f aca="false">IF(OR(D228="",E228="",E228=0),"",WORKDAY(D228,MAX(0,CEILING(E228,1)-1)))</f>
        <v/>
      </c>
      <c r="G228" s="64" t="str">
        <f aca="false">IF('У1 Заказы'!E31="","",'У1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'У1 Заказы'!$A$31</f>
        <v/>
      </c>
      <c r="C229" s="10" t="str">
        <f aca="false">IF($B229="","",'У1 Заказы'!$F$2)</f>
        <v/>
      </c>
      <c r="D229" s="64" t="str">
        <f aca="false">IF('У1 Заказы'!F31="","",'У1 Заказы'!F31)</f>
        <v/>
      </c>
      <c r="E229" s="65" t="str">
        <f aca="false">IF('У1 Заказы'!G31="","",'У1 Заказы'!G31)</f>
        <v/>
      </c>
      <c r="F229" s="64" t="str">
        <f aca="false">IF(OR(D229="",E229="",E229=0),"",WORKDAY(D229,MAX(0,CEILING(E229,1)-1)))</f>
        <v/>
      </c>
      <c r="G229" s="64" t="str">
        <f aca="false">IF('У1 Заказы'!H31="","",'У1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'У1 Заказы'!$A$31</f>
        <v/>
      </c>
      <c r="C230" s="10" t="str">
        <f aca="false">IF($B230="","",'У1 Заказы'!$I$2)</f>
        <v/>
      </c>
      <c r="D230" s="64" t="str">
        <f aca="false">IF('У1 Заказы'!I31="","",'У1 Заказы'!I31)</f>
        <v/>
      </c>
      <c r="E230" s="65" t="str">
        <f aca="false">IF('У1 Заказы'!J31="","",'У1 Заказы'!J31)</f>
        <v/>
      </c>
      <c r="F230" s="64" t="str">
        <f aca="false">IF(OR(D230="",E230="",E230=0),"",WORKDAY(D230,MAX(0,CEILING(E230,1)-1)))</f>
        <v/>
      </c>
      <c r="G230" s="64" t="str">
        <f aca="false">IF('У1 Заказы'!K31="","",'У1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'У1 Заказы'!$A$31</f>
        <v/>
      </c>
      <c r="C231" s="10" t="str">
        <f aca="false">IF($B231="","",'У1 Заказы'!$L$2)</f>
        <v/>
      </c>
      <c r="D231" s="64" t="str">
        <f aca="false">IF('У1 Заказы'!L31="","",'У1 Заказы'!L31)</f>
        <v/>
      </c>
      <c r="E231" s="65" t="str">
        <f aca="false">IF('У1 Заказы'!M31="","",'У1 Заказы'!M31)</f>
        <v/>
      </c>
      <c r="F231" s="64" t="str">
        <f aca="false">IF(OR(D231="",E231="",E231=0),"",WORKDAY(D231,MAX(0,CEILING(E231,1)-1)))</f>
        <v/>
      </c>
      <c r="G231" s="64" t="str">
        <f aca="false">IF('У1 Заказы'!N31="","",'У1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'У1 Заказы'!$A$31</f>
        <v/>
      </c>
      <c r="C232" s="10" t="str">
        <f aca="false">IF($B232="","",'У1 Заказы'!$O$2)</f>
        <v/>
      </c>
      <c r="D232" s="64" t="str">
        <f aca="false">IF('У1 Заказы'!O31="","",'У1 Заказы'!O31)</f>
        <v/>
      </c>
      <c r="E232" s="65" t="str">
        <f aca="false">IF('У1 Заказы'!P31="","",'У1 Заказы'!P31)</f>
        <v/>
      </c>
      <c r="F232" s="64" t="str">
        <f aca="false">IF(OR(D232="",E232="",E232=0),"",WORKDAY(D232,MAX(0,CEILING(E232,1)-1)))</f>
        <v/>
      </c>
      <c r="G232" s="64" t="str">
        <f aca="false">IF('У1 Заказы'!Q31="","",'У1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'У1 Заказы'!$A$31</f>
        <v/>
      </c>
      <c r="C233" s="10" t="str">
        <f aca="false">IF($B233="","",'У1 Заказы'!$R$2)</f>
        <v/>
      </c>
      <c r="D233" s="64" t="str">
        <f aca="false">IF('У1 Заказы'!R31="","",'У1 Заказы'!R31)</f>
        <v/>
      </c>
      <c r="E233" s="65" t="str">
        <f aca="false">IF('У1 Заказы'!S31="","",'У1 Заказы'!S31)</f>
        <v/>
      </c>
      <c r="F233" s="64" t="str">
        <f aca="false">IF(OR(D233="",E233="",E233=0),"",WORKDAY(D233,MAX(0,CEILING(E233,1)-1)))</f>
        <v/>
      </c>
      <c r="G233" s="64" t="str">
        <f aca="false">IF('У1 Заказы'!T31="","",'У1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'У1 Заказы'!$A$31</f>
        <v/>
      </c>
      <c r="C234" s="10" t="str">
        <f aca="false">IF($B234="","",'У1 Заказы'!$U$2)</f>
        <v/>
      </c>
      <c r="D234" s="64" t="str">
        <f aca="false">IF('У1 Заказы'!U31="","",'У1 Заказы'!U31)</f>
        <v/>
      </c>
      <c r="E234" s="65" t="str">
        <f aca="false">IF('У1 Заказы'!V31="","",'У1 Заказы'!V31)</f>
        <v/>
      </c>
      <c r="F234" s="64" t="str">
        <f aca="false">IF(OR(D234="",E234="",E234=0),"",WORKDAY(D234,MAX(0,CEILING(E234,1)-1)))</f>
        <v/>
      </c>
      <c r="G234" s="64" t="str">
        <f aca="false">IF('У1 Заказы'!W31="","",'У1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'У1 Заказы'!$A$31</f>
        <v/>
      </c>
      <c r="C235" s="10" t="str">
        <f aca="false">IF($B235="","",'У1 Заказы'!$X$2)</f>
        <v/>
      </c>
      <c r="D235" s="64" t="str">
        <f aca="false">IF('У1 Заказы'!X31="","",'У1 Заказы'!X31)</f>
        <v/>
      </c>
      <c r="E235" s="65" t="str">
        <f aca="false">IF('У1 Заказы'!Y31="","",'У1 Заказы'!Y31)</f>
        <v/>
      </c>
      <c r="F235" s="64" t="str">
        <f aca="false">IF(OR(D235="",E235="",E235=0),"",WORKDAY(D235,MAX(0,CEILING(E235,1)-1)))</f>
        <v/>
      </c>
      <c r="G235" s="64" t="str">
        <f aca="false">IF('У1 Заказы'!Z31="","",'У1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'У1 Заказы'!$A$32</f>
        <v/>
      </c>
      <c r="C236" s="10" t="str">
        <f aca="false">IF($B236="","",'У1 Заказы'!$C$2)</f>
        <v/>
      </c>
      <c r="D236" s="64" t="str">
        <f aca="false">IF('У1 Заказы'!C32="","",'У1 Заказы'!C32)</f>
        <v/>
      </c>
      <c r="E236" s="65" t="str">
        <f aca="false">IF('У1 Заказы'!D32="","",'У1 Заказы'!D32)</f>
        <v/>
      </c>
      <c r="F236" s="64" t="str">
        <f aca="false">IF(OR(D236="",E236="",E236=0),"",WORKDAY(D236,MAX(0,CEILING(E236,1)-1)))</f>
        <v/>
      </c>
      <c r="G236" s="64" t="str">
        <f aca="false">IF('У1 Заказы'!E32="","",'У1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'У1 Заказы'!$A$32</f>
        <v/>
      </c>
      <c r="C237" s="10" t="str">
        <f aca="false">IF($B237="","",'У1 Заказы'!$F$2)</f>
        <v/>
      </c>
      <c r="D237" s="64" t="str">
        <f aca="false">IF('У1 Заказы'!F32="","",'У1 Заказы'!F32)</f>
        <v/>
      </c>
      <c r="E237" s="65" t="str">
        <f aca="false">IF('У1 Заказы'!G32="","",'У1 Заказы'!G32)</f>
        <v/>
      </c>
      <c r="F237" s="64" t="str">
        <f aca="false">IF(OR(D237="",E237="",E237=0),"",WORKDAY(D237,MAX(0,CEILING(E237,1)-1)))</f>
        <v/>
      </c>
      <c r="G237" s="64" t="str">
        <f aca="false">IF('У1 Заказы'!H32="","",'У1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'У1 Заказы'!$A$32</f>
        <v/>
      </c>
      <c r="C238" s="10" t="str">
        <f aca="false">IF($B238="","",'У1 Заказы'!$I$2)</f>
        <v/>
      </c>
      <c r="D238" s="64" t="str">
        <f aca="false">IF('У1 Заказы'!I32="","",'У1 Заказы'!I32)</f>
        <v/>
      </c>
      <c r="E238" s="65" t="str">
        <f aca="false">IF('У1 Заказы'!J32="","",'У1 Заказы'!J32)</f>
        <v/>
      </c>
      <c r="F238" s="64" t="str">
        <f aca="false">IF(OR(D238="",E238="",E238=0),"",WORKDAY(D238,MAX(0,CEILING(E238,1)-1)))</f>
        <v/>
      </c>
      <c r="G238" s="64" t="str">
        <f aca="false">IF('У1 Заказы'!K32="","",'У1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'У1 Заказы'!$A$32</f>
        <v/>
      </c>
      <c r="C239" s="10" t="str">
        <f aca="false">IF($B239="","",'У1 Заказы'!$L$2)</f>
        <v/>
      </c>
      <c r="D239" s="64" t="str">
        <f aca="false">IF('У1 Заказы'!L32="","",'У1 Заказы'!L32)</f>
        <v/>
      </c>
      <c r="E239" s="65" t="str">
        <f aca="false">IF('У1 Заказы'!M32="","",'У1 Заказы'!M32)</f>
        <v/>
      </c>
      <c r="F239" s="64" t="str">
        <f aca="false">IF(OR(D239="",E239="",E239=0),"",WORKDAY(D239,MAX(0,CEILING(E239,1)-1)))</f>
        <v/>
      </c>
      <c r="G239" s="64" t="str">
        <f aca="false">IF('У1 Заказы'!N32="","",'У1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'У1 Заказы'!$A$32</f>
        <v/>
      </c>
      <c r="C240" s="10" t="str">
        <f aca="false">IF($B240="","",'У1 Заказы'!$O$2)</f>
        <v/>
      </c>
      <c r="D240" s="64" t="str">
        <f aca="false">IF('У1 Заказы'!O32="","",'У1 Заказы'!O32)</f>
        <v/>
      </c>
      <c r="E240" s="65" t="str">
        <f aca="false">IF('У1 Заказы'!P32="","",'У1 Заказы'!P32)</f>
        <v/>
      </c>
      <c r="F240" s="64" t="str">
        <f aca="false">IF(OR(D240="",E240="",E240=0),"",WORKDAY(D240,MAX(0,CEILING(E240,1)-1)))</f>
        <v/>
      </c>
      <c r="G240" s="64" t="str">
        <f aca="false">IF('У1 Заказы'!Q32="","",'У1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'У1 Заказы'!$A$32</f>
        <v/>
      </c>
      <c r="C241" s="10" t="str">
        <f aca="false">IF($B241="","",'У1 Заказы'!$R$2)</f>
        <v/>
      </c>
      <c r="D241" s="64" t="str">
        <f aca="false">IF('У1 Заказы'!R32="","",'У1 Заказы'!R32)</f>
        <v/>
      </c>
      <c r="E241" s="65" t="str">
        <f aca="false">IF('У1 Заказы'!S32="","",'У1 Заказы'!S32)</f>
        <v/>
      </c>
      <c r="F241" s="64" t="str">
        <f aca="false">IF(OR(D241="",E241="",E241=0),"",WORKDAY(D241,MAX(0,CEILING(E241,1)-1)))</f>
        <v/>
      </c>
      <c r="G241" s="64" t="str">
        <f aca="false">IF('У1 Заказы'!T32="","",'У1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'У1 Заказы'!$A$32</f>
        <v/>
      </c>
      <c r="C242" s="10" t="str">
        <f aca="false">IF($B242="","",'У1 Заказы'!$U$2)</f>
        <v/>
      </c>
      <c r="D242" s="64" t="str">
        <f aca="false">IF('У1 Заказы'!U32="","",'У1 Заказы'!U32)</f>
        <v/>
      </c>
      <c r="E242" s="65" t="str">
        <f aca="false">IF('У1 Заказы'!V32="","",'У1 Заказы'!V32)</f>
        <v/>
      </c>
      <c r="F242" s="64" t="str">
        <f aca="false">IF(OR(D242="",E242="",E242=0),"",WORKDAY(D242,MAX(0,CEILING(E242,1)-1)))</f>
        <v/>
      </c>
      <c r="G242" s="64" t="str">
        <f aca="false">IF('У1 Заказы'!W32="","",'У1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'У1 Заказы'!$A$32</f>
        <v/>
      </c>
      <c r="C243" s="10" t="str">
        <f aca="false">IF($B243="","",'У1 Заказы'!$X$2)</f>
        <v/>
      </c>
      <c r="D243" s="64" t="str">
        <f aca="false">IF('У1 Заказы'!X32="","",'У1 Заказы'!X32)</f>
        <v/>
      </c>
      <c r="E243" s="65" t="str">
        <f aca="false">IF('У1 Заказы'!Y32="","",'У1 Заказы'!Y32)</f>
        <v/>
      </c>
      <c r="F243" s="64" t="str">
        <f aca="false">IF(OR(D243="",E243="",E243=0),"",WORKDAY(D243,MAX(0,CEILING(E243,1)-1)))</f>
        <v/>
      </c>
      <c r="G243" s="64" t="str">
        <f aca="false">IF('У1 Заказы'!Z32="","",'У1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'У1 Заказы'!$A$33</f>
        <v/>
      </c>
      <c r="C244" s="10" t="str">
        <f aca="false">IF($B244="","",'У1 Заказы'!$C$2)</f>
        <v/>
      </c>
      <c r="D244" s="64" t="str">
        <f aca="false">IF('У1 Заказы'!C33="","",'У1 Заказы'!C33)</f>
        <v/>
      </c>
      <c r="E244" s="65" t="str">
        <f aca="false">IF('У1 Заказы'!D33="","",'У1 Заказы'!D33)</f>
        <v/>
      </c>
      <c r="F244" s="64" t="str">
        <f aca="false">IF(OR(D244="",E244="",E244=0),"",WORKDAY(D244,MAX(0,CEILING(E244,1)-1)))</f>
        <v/>
      </c>
      <c r="G244" s="64" t="str">
        <f aca="false">IF('У1 Заказы'!E33="","",'У1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'У1 Заказы'!$A$33</f>
        <v/>
      </c>
      <c r="C245" s="10" t="str">
        <f aca="false">IF($B245="","",'У1 Заказы'!$F$2)</f>
        <v/>
      </c>
      <c r="D245" s="64" t="str">
        <f aca="false">IF('У1 Заказы'!F33="","",'У1 Заказы'!F33)</f>
        <v/>
      </c>
      <c r="E245" s="65" t="str">
        <f aca="false">IF('У1 Заказы'!G33="","",'У1 Заказы'!G33)</f>
        <v/>
      </c>
      <c r="F245" s="64" t="str">
        <f aca="false">IF(OR(D245="",E245="",E245=0),"",WORKDAY(D245,MAX(0,CEILING(E245,1)-1)))</f>
        <v/>
      </c>
      <c r="G245" s="64" t="str">
        <f aca="false">IF('У1 Заказы'!H33="","",'У1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'У1 Заказы'!$A$33</f>
        <v/>
      </c>
      <c r="C246" s="10" t="str">
        <f aca="false">IF($B246="","",'У1 Заказы'!$I$2)</f>
        <v/>
      </c>
      <c r="D246" s="64" t="str">
        <f aca="false">IF('У1 Заказы'!I33="","",'У1 Заказы'!I33)</f>
        <v/>
      </c>
      <c r="E246" s="65" t="str">
        <f aca="false">IF('У1 Заказы'!J33="","",'У1 Заказы'!J33)</f>
        <v/>
      </c>
      <c r="F246" s="64" t="str">
        <f aca="false">IF(OR(D246="",E246="",E246=0),"",WORKDAY(D246,MAX(0,CEILING(E246,1)-1)))</f>
        <v/>
      </c>
      <c r="G246" s="64" t="str">
        <f aca="false">IF('У1 Заказы'!K33="","",'У1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'У1 Заказы'!$A$33</f>
        <v/>
      </c>
      <c r="C247" s="10" t="str">
        <f aca="false">IF($B247="","",'У1 Заказы'!$L$2)</f>
        <v/>
      </c>
      <c r="D247" s="64" t="str">
        <f aca="false">IF('У1 Заказы'!L33="","",'У1 Заказы'!L33)</f>
        <v/>
      </c>
      <c r="E247" s="65" t="str">
        <f aca="false">IF('У1 Заказы'!M33="","",'У1 Заказы'!M33)</f>
        <v/>
      </c>
      <c r="F247" s="64" t="str">
        <f aca="false">IF(OR(D247="",E247="",E247=0),"",WORKDAY(D247,MAX(0,CEILING(E247,1)-1)))</f>
        <v/>
      </c>
      <c r="G247" s="64" t="str">
        <f aca="false">IF('У1 Заказы'!N33="","",'У1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'У1 Заказы'!$A$33</f>
        <v/>
      </c>
      <c r="C248" s="10" t="str">
        <f aca="false">IF($B248="","",'У1 Заказы'!$O$2)</f>
        <v/>
      </c>
      <c r="D248" s="64" t="str">
        <f aca="false">IF('У1 Заказы'!O33="","",'У1 Заказы'!O33)</f>
        <v/>
      </c>
      <c r="E248" s="65" t="str">
        <f aca="false">IF('У1 Заказы'!P33="","",'У1 Заказы'!P33)</f>
        <v/>
      </c>
      <c r="F248" s="64" t="str">
        <f aca="false">IF(OR(D248="",E248="",E248=0),"",WORKDAY(D248,MAX(0,CEILING(E248,1)-1)))</f>
        <v/>
      </c>
      <c r="G248" s="64" t="str">
        <f aca="false">IF('У1 Заказы'!Q33="","",'У1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'У1 Заказы'!$A$33</f>
        <v/>
      </c>
      <c r="C249" s="10" t="str">
        <f aca="false">IF($B249="","",'У1 Заказы'!$R$2)</f>
        <v/>
      </c>
      <c r="D249" s="64" t="str">
        <f aca="false">IF('У1 Заказы'!R33="","",'У1 Заказы'!R33)</f>
        <v/>
      </c>
      <c r="E249" s="65" t="str">
        <f aca="false">IF('У1 Заказы'!S33="","",'У1 Заказы'!S33)</f>
        <v/>
      </c>
      <c r="F249" s="64" t="str">
        <f aca="false">IF(OR(D249="",E249="",E249=0),"",WORKDAY(D249,MAX(0,CEILING(E249,1)-1)))</f>
        <v/>
      </c>
      <c r="G249" s="64" t="str">
        <f aca="false">IF('У1 Заказы'!T33="","",'У1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'У1 Заказы'!$A$33</f>
        <v/>
      </c>
      <c r="C250" s="10" t="str">
        <f aca="false">IF($B250="","",'У1 Заказы'!$U$2)</f>
        <v/>
      </c>
      <c r="D250" s="64" t="str">
        <f aca="false">IF('У1 Заказы'!U33="","",'У1 Заказы'!U33)</f>
        <v/>
      </c>
      <c r="E250" s="65" t="str">
        <f aca="false">IF('У1 Заказы'!V33="","",'У1 Заказы'!V33)</f>
        <v/>
      </c>
      <c r="F250" s="64" t="str">
        <f aca="false">IF(OR(D250="",E250="",E250=0),"",WORKDAY(D250,MAX(0,CEILING(E250,1)-1)))</f>
        <v/>
      </c>
      <c r="G250" s="64" t="str">
        <f aca="false">IF('У1 Заказы'!W33="","",'У1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'У1 Заказы'!$A$33</f>
        <v/>
      </c>
      <c r="C251" s="10" t="str">
        <f aca="false">IF($B251="","",'У1 Заказы'!$X$2)</f>
        <v/>
      </c>
      <c r="D251" s="64" t="str">
        <f aca="false">IF('У1 Заказы'!X33="","",'У1 Заказы'!X33)</f>
        <v/>
      </c>
      <c r="E251" s="65" t="str">
        <f aca="false">IF('У1 Заказы'!Y33="","",'У1 Заказы'!Y33)</f>
        <v/>
      </c>
      <c r="F251" s="64" t="str">
        <f aca="false">IF(OR(D251="",E251="",E251=0),"",WORKDAY(D251,MAX(0,CEILING(E251,1)-1)))</f>
        <v/>
      </c>
      <c r="G251" s="64" t="str">
        <f aca="false">IF('У1 Заказы'!Z33="","",'У1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TRIM('У1 Ввод'!B12&amp;" · "&amp;'У1 Ввод'!C12)</f>
        <v>26-1817 · Схемы</v>
      </c>
      <c r="H1" s="49" t="str">
        <f aca="false">TRIM('У1 Ввод'!B13&amp;" · "&amp;'У1 Ввод'!C13)</f>
        <v>26-1817 · Компоновка</v>
      </c>
      <c r="I1" s="49" t="str">
        <f aca="false">TRIM('У1 Ввод'!B14&amp;" · "&amp;'У1 Ввод'!C14)</f>
        <v>26-1817 · Деталировка</v>
      </c>
      <c r="J1" s="49" t="str">
        <f aca="false">TRIM('У1 Ввод'!B15&amp;" · "&amp;'У1 Ввод'!C15)</f>
        <v>26-1817 · Спецификация</v>
      </c>
      <c r="K1" s="49" t="str">
        <f aca="false">TRIM('У1 Ввод'!B16&amp;" · "&amp;'У1 Ввод'!C16)</f>
        <v>26-1817 · Согласование</v>
      </c>
      <c r="L1" s="49" t="str">
        <f aca="false">TRIM('У1 Ввод'!B17&amp;" · "&amp;'У1 Ввод'!C17)</f>
        <v>26-1817 · Оп.6</v>
      </c>
      <c r="M1" s="49" t="str">
        <f aca="false">TRIM('У1 Ввод'!B18&amp;" · "&amp;'У1 Ввод'!C18)</f>
        <v>26-1817 · Оп.7</v>
      </c>
      <c r="N1" s="49" t="str">
        <f aca="false">TRIM('У1 Ввод'!B19&amp;" · "&amp;'У1 Ввод'!C19)</f>
        <v>26-1817 · Оп.8</v>
      </c>
      <c r="O1" s="49" t="str">
        <f aca="false">TRIM('У1 Ввод'!B20&amp;" · "&amp;'У1 Ввод'!C20)</f>
        <v>26-1455 · Схемы</v>
      </c>
      <c r="P1" s="49" t="str">
        <f aca="false">TRIM('У1 Ввод'!B21&amp;" · "&amp;'У1 Ввод'!C21)</f>
        <v>26-1455 · Компоновка</v>
      </c>
      <c r="Q1" s="49" t="str">
        <f aca="false">TRIM('У1 Ввод'!B22&amp;" · "&amp;'У1 Ввод'!C22)</f>
        <v>26-1455 · Деталировка</v>
      </c>
      <c r="R1" s="49" t="str">
        <f aca="false">TRIM('У1 Ввод'!B23&amp;" · "&amp;'У1 Ввод'!C23)</f>
        <v>26-1455 · Спецификация</v>
      </c>
      <c r="S1" s="49" t="str">
        <f aca="false">TRIM('У1 Ввод'!B24&amp;" · "&amp;'У1 Ввод'!C24)</f>
        <v>26-1455 · Согласование</v>
      </c>
      <c r="T1" s="49" t="str">
        <f aca="false">TRIM('У1 Ввод'!B25&amp;" · "&amp;'У1 Ввод'!C25)</f>
        <v>26-1455 · Оп.6</v>
      </c>
      <c r="U1" s="49" t="str">
        <f aca="false">TRIM('У1 Ввод'!B26&amp;" · "&amp;'У1 Ввод'!C26)</f>
        <v>26-1455 · Оп.7</v>
      </c>
      <c r="V1" s="49" t="str">
        <f aca="false">TRIM('У1 Ввод'!B27&amp;" · "&amp;'У1 Ввод'!C27)</f>
        <v>26-1455 · Оп.8</v>
      </c>
      <c r="W1" s="49" t="str">
        <f aca="false">TRIM('У1 Ввод'!B28&amp;" · "&amp;'У1 Ввод'!C28)</f>
        <v>26-1905 · Схемы</v>
      </c>
      <c r="X1" s="49" t="str">
        <f aca="false">TRIM('У1 Ввод'!B29&amp;" · "&amp;'У1 Ввод'!C29)</f>
        <v>26-1905 · Компоновка</v>
      </c>
      <c r="Y1" s="49" t="str">
        <f aca="false">TRIM('У1 Ввод'!B30&amp;" · "&amp;'У1 Ввод'!C30)</f>
        <v>26-1905 · Деталировка</v>
      </c>
      <c r="Z1" s="49" t="str">
        <f aca="false">TRIM('У1 Ввод'!B31&amp;" · "&amp;'У1 Ввод'!C31)</f>
        <v>26-1905 · Спецификация</v>
      </c>
      <c r="AA1" s="49" t="str">
        <f aca="false">TRIM('У1 Ввод'!B32&amp;" · "&amp;'У1 Ввод'!C32)</f>
        <v>26-1905 · Согласование</v>
      </c>
      <c r="AB1" s="49" t="str">
        <f aca="false">TRIM('У1 Ввод'!B33&amp;" · "&amp;'У1 Ввод'!C33)</f>
        <v>26-1905 · Оп.6</v>
      </c>
      <c r="AC1" s="49" t="str">
        <f aca="false">TRIM('У1 Ввод'!B34&amp;" · "&amp;'У1 Ввод'!C34)</f>
        <v>26-1905 · Оп.7</v>
      </c>
      <c r="AD1" s="49" t="str">
        <f aca="false">TRIM('У1 Ввод'!B35&amp;" · "&amp;'У1 Ввод'!C35)</f>
        <v>26-1905 · Оп.8</v>
      </c>
      <c r="AE1" s="49" t="str">
        <f aca="false">TRIM('У1 Ввод'!B36&amp;" · "&amp;'У1 Ввод'!C36)</f>
        <v>·</v>
      </c>
      <c r="AF1" s="49" t="str">
        <f aca="false">TRIM('У1 Ввод'!B37&amp;" · "&amp;'У1 Ввод'!C37)</f>
        <v>·</v>
      </c>
      <c r="AG1" s="49" t="str">
        <f aca="false">TRIM('У1 Ввод'!B38&amp;" · "&amp;'У1 Ввод'!C38)</f>
        <v>·</v>
      </c>
      <c r="AH1" s="49" t="str">
        <f aca="false">TRIM('У1 Ввод'!B39&amp;" · "&amp;'У1 Ввод'!C39)</f>
        <v>·</v>
      </c>
      <c r="AI1" s="49" t="str">
        <f aca="false">TRIM('У1 Ввод'!B40&amp;" · "&amp;'У1 Ввод'!C40)</f>
        <v>·</v>
      </c>
      <c r="AJ1" s="49" t="str">
        <f aca="false">TRIM('У1 Ввод'!B41&amp;" · "&amp;'У1 Ввод'!C41)</f>
        <v>·</v>
      </c>
      <c r="AK1" s="49" t="str">
        <f aca="false">TRIM('У1 Ввод'!B42&amp;" · "&amp;'У1 Ввод'!C42)</f>
        <v>·</v>
      </c>
      <c r="AL1" s="49" t="str">
        <f aca="false">TRIM('У1 Ввод'!B43&amp;" · "&amp;'У1 Ввод'!C43)</f>
        <v>·</v>
      </c>
      <c r="AM1" s="49" t="str">
        <f aca="false">TRIM('У1 Ввод'!B44&amp;" · "&amp;'У1 Ввод'!C44)</f>
        <v>·</v>
      </c>
      <c r="AN1" s="49" t="str">
        <f aca="false">TRIM('У1 Ввод'!B45&amp;" · "&amp;'У1 Ввод'!C45)</f>
        <v>·</v>
      </c>
      <c r="AO1" s="49" t="str">
        <f aca="false">TRIM('У1 Ввод'!B46&amp;" · "&amp;'У1 Ввод'!C46)</f>
        <v>·</v>
      </c>
      <c r="AP1" s="49" t="str">
        <f aca="false">TRIM('У1 Ввод'!B47&amp;" · "&amp;'У1 Ввод'!C47)</f>
        <v>·</v>
      </c>
      <c r="AQ1" s="49" t="str">
        <f aca="false">TRIM('У1 Ввод'!B48&amp;" · "&amp;'У1 Ввод'!C48)</f>
        <v>·</v>
      </c>
      <c r="AR1" s="49" t="str">
        <f aca="false">TRIM('У1 Ввод'!B49&amp;" · "&amp;'У1 Ввод'!C49)</f>
        <v>·</v>
      </c>
      <c r="AS1" s="49" t="str">
        <f aca="false">TRIM('У1 Ввод'!B50&amp;" · "&amp;'У1 Ввод'!C50)</f>
        <v>·</v>
      </c>
      <c r="AT1" s="49" t="str">
        <f aca="false">TRIM('У1 Ввод'!B51&amp;" · "&amp;'У1 Ввод'!C51)</f>
        <v>·</v>
      </c>
      <c r="AU1" s="49" t="str">
        <f aca="false">TRIM('У1 Ввод'!B52&amp;" · "&amp;'У1 Ввод'!C52)</f>
        <v>·</v>
      </c>
      <c r="AV1" s="49" t="str">
        <f aca="false">TRIM('У1 Ввод'!B53&amp;" · "&amp;'У1 Ввод'!C53)</f>
        <v>·</v>
      </c>
      <c r="AW1" s="49" t="str">
        <f aca="false">TRIM('У1 Ввод'!B54&amp;" · "&amp;'У1 Ввод'!C54)</f>
        <v>·</v>
      </c>
      <c r="AX1" s="49" t="str">
        <f aca="false">TRIM('У1 Ввод'!B55&amp;" · "&amp;'У1 Ввод'!C55)</f>
        <v>·</v>
      </c>
      <c r="AY1" s="49" t="str">
        <f aca="false">TRIM('У1 Ввод'!B56&amp;" · "&amp;'У1 Ввод'!C56)</f>
        <v>·</v>
      </c>
      <c r="AZ1" s="49" t="str">
        <f aca="false">TRIM('У1 Ввод'!B57&amp;" · "&amp;'У1 Ввод'!C57)</f>
        <v>·</v>
      </c>
      <c r="BA1" s="49" t="str">
        <f aca="false">TRIM('У1 Ввод'!B58&amp;" · "&amp;'У1 Ввод'!C58)</f>
        <v>·</v>
      </c>
      <c r="BB1" s="49" t="str">
        <f aca="false">TRIM('У1 Ввод'!B59&amp;" · "&amp;'У1 Ввод'!C59)</f>
        <v>·</v>
      </c>
      <c r="BC1" s="49" t="str">
        <f aca="false">TRIM('У1 Ввод'!B60&amp;" · "&amp;'У1 Ввод'!C60)</f>
        <v>·</v>
      </c>
      <c r="BD1" s="49" t="str">
        <f aca="false">TRIM('У1 Ввод'!B61&amp;" · "&amp;'У1 Ввод'!C61)</f>
        <v>·</v>
      </c>
      <c r="BE1" s="49" t="str">
        <f aca="false">TRIM('У1 Ввод'!B62&amp;" · "&amp;'У1 Ввод'!C62)</f>
        <v>·</v>
      </c>
      <c r="BF1" s="49" t="str">
        <f aca="false">TRIM('У1 Ввод'!B63&amp;" · "&amp;'У1 Ввод'!C63)</f>
        <v>·</v>
      </c>
      <c r="BG1" s="49" t="str">
        <f aca="false">TRIM('У1 Ввод'!B64&amp;" · "&amp;'У1 Ввод'!C64)</f>
        <v>·</v>
      </c>
      <c r="BH1" s="49" t="str">
        <f aca="false">TRIM('У1 Ввод'!B65&amp;" · "&amp;'У1 Ввод'!C65)</f>
        <v>·</v>
      </c>
      <c r="BI1" s="49" t="str">
        <f aca="false">TRIM('У1 Ввод'!B66&amp;" · "&amp;'У1 Ввод'!C66)</f>
        <v>·</v>
      </c>
      <c r="BJ1" s="49" t="str">
        <f aca="false">TRIM('У1 Ввод'!B67&amp;" · "&amp;'У1 Ввод'!C67)</f>
        <v>·</v>
      </c>
      <c r="BK1" s="49" t="str">
        <f aca="false">TRIM('У1 Ввод'!B68&amp;" · "&amp;'У1 Ввод'!C68)</f>
        <v>·</v>
      </c>
      <c r="BL1" s="49" t="str">
        <f aca="false">TRIM('У1 Ввод'!B69&amp;" · "&amp;'У1 Ввод'!C69)</f>
        <v>·</v>
      </c>
      <c r="BM1" s="49" t="str">
        <f aca="false">TRIM('У1 Ввод'!B70&amp;" · "&amp;'У1 Ввод'!C70)</f>
        <v>·</v>
      </c>
      <c r="BN1" s="49" t="str">
        <f aca="false">TRIM('У1 Ввод'!B71&amp;" · "&amp;'У1 Ввод'!C71)</f>
        <v>·</v>
      </c>
      <c r="BO1" s="49" t="str">
        <f aca="false">TRIM('У1 Ввод'!B72&amp;" · "&amp;'У1 Ввод'!C72)</f>
        <v>·</v>
      </c>
      <c r="BP1" s="49" t="str">
        <f aca="false">TRIM('У1 Ввод'!B73&amp;" · "&amp;'У1 Ввод'!C73)</f>
        <v>·</v>
      </c>
      <c r="BQ1" s="49" t="str">
        <f aca="false">TRIM('У1 Ввод'!B74&amp;" · "&amp;'У1 Ввод'!C74)</f>
        <v>·</v>
      </c>
      <c r="BR1" s="49" t="str">
        <f aca="false">TRIM('У1 Ввод'!B75&amp;" · "&amp;'У1 Ввод'!C75)</f>
        <v>·</v>
      </c>
      <c r="BS1" s="49" t="str">
        <f aca="false">TRIM('У1 Ввод'!B76&amp;" · "&amp;'У1 Ввод'!C76)</f>
        <v>·</v>
      </c>
      <c r="BT1" s="49" t="str">
        <f aca="false">TRIM('У1 Ввод'!B77&amp;" · "&amp;'У1 Ввод'!C77)</f>
        <v>·</v>
      </c>
      <c r="BU1" s="49" t="str">
        <f aca="false">TRIM('У1 Ввод'!B78&amp;" · "&amp;'У1 Ввод'!C78)</f>
        <v>·</v>
      </c>
      <c r="BV1" s="49" t="str">
        <f aca="false">TRIM('У1 Ввод'!B79&amp;" · "&amp;'У1 Ввод'!C79)</f>
        <v>·</v>
      </c>
      <c r="BW1" s="49" t="str">
        <f aca="false">TRIM('У1 Ввод'!B80&amp;" · "&amp;'У1 Ввод'!C80)</f>
        <v>·</v>
      </c>
      <c r="BX1" s="49" t="str">
        <f aca="false">TRIM('У1 Ввод'!B81&amp;" · "&amp;'У1 Ввод'!C81)</f>
        <v>·</v>
      </c>
      <c r="BY1" s="49" t="str">
        <f aca="false">TRIM('У1 Ввод'!B82&amp;" · "&amp;'У1 Ввод'!C82)</f>
        <v>·</v>
      </c>
      <c r="BZ1" s="49" t="str">
        <f aca="false">TRIM('У1 Ввод'!B83&amp;" · "&amp;'У1 Ввод'!C83)</f>
        <v>·</v>
      </c>
      <c r="CA1" s="49" t="str">
        <f aca="false">TRIM('У1 Ввод'!B84&amp;" · "&amp;'У1 Ввод'!C84)</f>
        <v>·</v>
      </c>
      <c r="CB1" s="49" t="str">
        <f aca="false">TRIM('У1 Ввод'!B85&amp;" · "&amp;'У1 Ввод'!C85)</f>
        <v>·</v>
      </c>
      <c r="CC1" s="49" t="str">
        <f aca="false">TRIM('У1 Ввод'!B86&amp;" · "&amp;'У1 Ввод'!C86)</f>
        <v>·</v>
      </c>
      <c r="CD1" s="49" t="str">
        <f aca="false">TRIM('У1 Ввод'!B87&amp;" · "&amp;'У1 Ввод'!C87)</f>
        <v>·</v>
      </c>
      <c r="CE1" s="49" t="str">
        <f aca="false">TRIM('У1 Ввод'!B88&amp;" · "&amp;'У1 Ввод'!C88)</f>
        <v>·</v>
      </c>
      <c r="CF1" s="49" t="str">
        <f aca="false">TRIM('У1 Ввод'!B89&amp;" · "&amp;'У1 Ввод'!C89)</f>
        <v>·</v>
      </c>
      <c r="CG1" s="49" t="str">
        <f aca="false">TRIM('У1 Ввод'!B90&amp;" · "&amp;'У1 Ввод'!C90)</f>
        <v>·</v>
      </c>
      <c r="CH1" s="49" t="str">
        <f aca="false">TRIM('У1 Ввод'!B91&amp;" · "&amp;'У1 Ввод'!C91)</f>
        <v>·</v>
      </c>
      <c r="CI1" s="49" t="str">
        <f aca="false">TRIM('У1 Ввод'!B92&amp;" · "&amp;'У1 Ввод'!C92)</f>
        <v>·</v>
      </c>
      <c r="CJ1" s="49" t="str">
        <f aca="false">TRIM('У1 Ввод'!B93&amp;" · "&amp;'У1 Ввод'!C93)</f>
        <v>·</v>
      </c>
      <c r="CK1" s="49" t="str">
        <f aca="false">TRIM('У1 Ввод'!B94&amp;" · "&amp;'У1 Ввод'!C94)</f>
        <v>·</v>
      </c>
      <c r="CL1" s="49" t="str">
        <f aca="false">TRIM('У1 Ввод'!B95&amp;" · "&amp;'У1 Ввод'!C95)</f>
        <v>·</v>
      </c>
      <c r="CM1" s="49" t="str">
        <f aca="false">TRIM('У1 Ввод'!B96&amp;" · "&amp;'У1 Ввод'!C96)</f>
        <v>·</v>
      </c>
      <c r="CN1" s="49" t="str">
        <f aca="false">TRIM('У1 Ввод'!B97&amp;" · "&amp;'У1 Ввод'!C97)</f>
        <v>·</v>
      </c>
      <c r="CO1" s="49" t="str">
        <f aca="false">TRIM('У1 Ввод'!B98&amp;" · "&amp;'У1 Ввод'!C98)</f>
        <v>·</v>
      </c>
      <c r="CP1" s="49" t="str">
        <f aca="false">TRIM('У1 Ввод'!B99&amp;" · "&amp;'У1 Ввод'!C99)</f>
        <v>·</v>
      </c>
      <c r="CQ1" s="49" t="str">
        <f aca="false">TRIM('У1 Ввод'!B100&amp;" · "&amp;'У1 Ввод'!C100)</f>
        <v>·</v>
      </c>
      <c r="CR1" s="49" t="str">
        <f aca="false">TRIM('У1 Ввод'!B101&amp;" · "&amp;'У1 Ввод'!C101)</f>
        <v>·</v>
      </c>
      <c r="CS1" s="49" t="str">
        <f aca="false">TRIM('У1 Ввод'!B102&amp;" · "&amp;'У1 Ввод'!C102)</f>
        <v>·</v>
      </c>
      <c r="CT1" s="49" t="str">
        <f aca="false">TRIM('У1 Ввод'!B103&amp;" · "&amp;'У1 Ввод'!C103)</f>
        <v>·</v>
      </c>
      <c r="CU1" s="49" t="str">
        <f aca="false">TRIM('У1 Ввод'!B104&amp;" · "&amp;'У1 Ввод'!C104)</f>
        <v>·</v>
      </c>
      <c r="CV1" s="49" t="str">
        <f aca="false">TRIM('У1 Ввод'!B105&amp;" · "&amp;'У1 Ввод'!C105)</f>
        <v>·</v>
      </c>
      <c r="CW1" s="49" t="str">
        <f aca="false">TRIM('У1 Ввод'!B106&amp;" · "&amp;'У1 Ввод'!C106)</f>
        <v>·</v>
      </c>
      <c r="CX1" s="49" t="str">
        <f aca="false">TRIM('У1 Ввод'!B107&amp;" · "&amp;'У1 Ввод'!C107)</f>
        <v>·</v>
      </c>
      <c r="CY1" s="49" t="str">
        <f aca="false">TRIM('У1 Ввод'!B108&amp;" · "&amp;'У1 Ввод'!C108)</f>
        <v>·</v>
      </c>
      <c r="CZ1" s="49" t="str">
        <f aca="false">TRIM('У1 Ввод'!B109&amp;" · "&amp;'У1 Ввод'!C109)</f>
        <v>·</v>
      </c>
      <c r="DA1" s="49" t="str">
        <f aca="false">TRIM('У1 Ввод'!B110&amp;" · "&amp;'У1 Ввод'!C110)</f>
        <v>·</v>
      </c>
      <c r="DB1" s="49" t="str">
        <f aca="false">TRIM('У1 Ввод'!B111&amp;" · "&amp;'У1 Ввод'!C111)</f>
        <v>·</v>
      </c>
      <c r="DC1" s="49" t="str">
        <f aca="false">TRIM('У1 Ввод'!B112&amp;" · "&amp;'У1 Ввод'!C112)</f>
        <v>·</v>
      </c>
      <c r="DD1" s="49" t="str">
        <f aca="false">TRIM('У1 Ввод'!B113&amp;" · "&amp;'У1 Ввод'!C113)</f>
        <v>·</v>
      </c>
      <c r="DE1" s="49" t="str">
        <f aca="false">TRIM('У1 Ввод'!B114&amp;" · "&amp;'У1 Ввод'!C114)</f>
        <v>·</v>
      </c>
      <c r="DF1" s="49" t="str">
        <f aca="false">TRIM('У1 Ввод'!B115&amp;" · "&amp;'У1 Ввод'!C115)</f>
        <v>·</v>
      </c>
      <c r="DG1" s="49" t="str">
        <f aca="false">TRIM('У1 Ввод'!B116&amp;" · "&amp;'У1 Ввод'!C116)</f>
        <v>·</v>
      </c>
      <c r="DH1" s="49" t="str">
        <f aca="false">TRIM('У1 Ввод'!B117&amp;" · "&amp;'У1 Ввод'!C117)</f>
        <v>·</v>
      </c>
      <c r="DI1" s="49" t="str">
        <f aca="false">TRIM('У1 Ввод'!B118&amp;" · "&amp;'У1 Ввод'!C118)</f>
        <v>·</v>
      </c>
      <c r="DJ1" s="49" t="str">
        <f aca="false">TRIM('У1 Ввод'!B119&amp;" · "&amp;'У1 Ввод'!C119)</f>
        <v>·</v>
      </c>
      <c r="DK1" s="49" t="str">
        <f aca="false">TRIM('У1 Ввод'!B120&amp;" · "&amp;'У1 Ввод'!C120)</f>
        <v>·</v>
      </c>
      <c r="DL1" s="49" t="str">
        <f aca="false">TRIM('У1 Ввод'!B121&amp;" · "&amp;'У1 Ввод'!C121)</f>
        <v>·</v>
      </c>
      <c r="DM1" s="49" t="str">
        <f aca="false">TRIM('У1 Ввод'!B122&amp;" · "&amp;'У1 Ввод'!C122)</f>
        <v>·</v>
      </c>
      <c r="DN1" s="49" t="str">
        <f aca="false">TRIM('У1 Ввод'!B123&amp;" · "&amp;'У1 Ввод'!C123)</f>
        <v>·</v>
      </c>
      <c r="DO1" s="49" t="str">
        <f aca="false">TRIM('У1 Ввод'!B124&amp;" · "&amp;'У1 Ввод'!C124)</f>
        <v>·</v>
      </c>
      <c r="DP1" s="49" t="str">
        <f aca="false">TRIM('У1 Ввод'!B125&amp;" · "&amp;'У1 Ввод'!C125)</f>
        <v>·</v>
      </c>
      <c r="DQ1" s="49" t="str">
        <f aca="false">TRIM('У1 Ввод'!B126&amp;" · "&amp;'У1 Ввод'!C126)</f>
        <v>·</v>
      </c>
      <c r="DR1" s="49" t="str">
        <f aca="false">TRIM('У1 Ввод'!B127&amp;" · "&amp;'У1 Ввод'!C127)</f>
        <v>·</v>
      </c>
      <c r="DS1" s="49" t="str">
        <f aca="false">TRIM('У1 Ввод'!B128&amp;" · "&amp;'У1 Ввод'!C128)</f>
        <v>·</v>
      </c>
      <c r="DT1" s="49" t="str">
        <f aca="false">TRIM('У1 Ввод'!B129&amp;" · "&amp;'У1 Ввод'!C129)</f>
        <v>·</v>
      </c>
      <c r="DU1" s="49" t="str">
        <f aca="false">TRIM('У1 Ввод'!B130&amp;" · "&amp;'У1 Ввод'!C130)</f>
        <v>·</v>
      </c>
      <c r="DV1" s="49" t="str">
        <f aca="false">TRIM('У1 Ввод'!B131&amp;" · "&amp;'У1 Ввод'!C131)</f>
        <v>·</v>
      </c>
      <c r="DW1" s="49" t="str">
        <f aca="false">TRIM('У1 Ввод'!B132&amp;" · "&amp;'У1 Ввод'!C132)</f>
        <v>·</v>
      </c>
      <c r="DX1" s="49" t="str">
        <f aca="false">TRIM('У1 Ввод'!B133&amp;" · "&amp;'У1 Ввод'!C133)</f>
        <v>·</v>
      </c>
      <c r="DY1" s="49" t="str">
        <f aca="false">TRIM('У1 Ввод'!B134&amp;" · "&amp;'У1 Ввод'!C134)</f>
        <v>·</v>
      </c>
      <c r="DZ1" s="49" t="str">
        <f aca="false">TRIM('У1 Ввод'!B135&amp;" · "&amp;'У1 Ввод'!C135)</f>
        <v>·</v>
      </c>
      <c r="EA1" s="49" t="str">
        <f aca="false">TRIM('У1 Ввод'!B136&amp;" · "&amp;'У1 Ввод'!C136)</f>
        <v>·</v>
      </c>
      <c r="EB1" s="49" t="str">
        <f aca="false">TRIM('У1 Ввод'!B137&amp;" · "&amp;'У1 Ввод'!C137)</f>
        <v>·</v>
      </c>
      <c r="EC1" s="49" t="str">
        <f aca="false">TRIM('У1 Ввод'!B138&amp;" · "&amp;'У1 Ввод'!C138)</f>
        <v>·</v>
      </c>
      <c r="ED1" s="49" t="str">
        <f aca="false">TRIM('У1 Ввод'!B139&amp;" · "&amp;'У1 Ввод'!C139)</f>
        <v>·</v>
      </c>
      <c r="EE1" s="49" t="str">
        <f aca="false">TRIM('У1 Ввод'!B140&amp;" · "&amp;'У1 Ввод'!C140)</f>
        <v>·</v>
      </c>
      <c r="EF1" s="49" t="str">
        <f aca="false">TRIM('У1 Ввод'!B141&amp;" · "&amp;'У1 Ввод'!C141)</f>
        <v>·</v>
      </c>
      <c r="EG1" s="49" t="str">
        <f aca="false">TRIM('У1 Ввод'!B142&amp;" · "&amp;'У1 Ввод'!C142)</f>
        <v>·</v>
      </c>
      <c r="EH1" s="49" t="str">
        <f aca="false">TRIM('У1 Ввод'!B143&amp;" · "&amp;'У1 Ввод'!C143)</f>
        <v>·</v>
      </c>
      <c r="EI1" s="49" t="str">
        <f aca="false">TRIM('У1 Ввод'!B144&amp;" · "&amp;'У1 Ввод'!C144)</f>
        <v>·</v>
      </c>
      <c r="EJ1" s="49" t="str">
        <f aca="false">TRIM('У1 Ввод'!B145&amp;" · "&amp;'У1 Ввод'!C145)</f>
        <v>·</v>
      </c>
      <c r="EK1" s="49" t="str">
        <f aca="false">TRIM('У1 Ввод'!B146&amp;" · "&amp;'У1 Ввод'!C146)</f>
        <v>·</v>
      </c>
      <c r="EL1" s="49" t="str">
        <f aca="false">TRIM('У1 Ввод'!B147&amp;" · "&amp;'У1 Ввод'!C147)</f>
        <v>·</v>
      </c>
      <c r="EM1" s="49" t="str">
        <f aca="false">TRIM('У1 Ввод'!B148&amp;" · "&amp;'У1 Ввод'!C148)</f>
        <v>·</v>
      </c>
      <c r="EN1" s="49" t="str">
        <f aca="false">TRIM('У1 Ввод'!B149&amp;" · "&amp;'У1 Ввод'!C149)</f>
        <v>·</v>
      </c>
      <c r="EO1" s="49" t="str">
        <f aca="false">TRIM('У1 Ввод'!B150&amp;" · "&amp;'У1 Ввод'!C150)</f>
        <v>·</v>
      </c>
      <c r="EP1" s="49" t="str">
        <f aca="false">TRIM('У1 Ввод'!B151&amp;" · "&amp;'У1 Ввод'!C151)</f>
        <v>·</v>
      </c>
      <c r="EQ1" s="49" t="str">
        <f aca="false">TRIM('У1 Ввод'!B152&amp;" · "&amp;'У1 Ввод'!C152)</f>
        <v>·</v>
      </c>
      <c r="ER1" s="49" t="str">
        <f aca="false">TRIM('У1 Ввод'!B153&amp;" · "&amp;'У1 Ввод'!C153)</f>
        <v>·</v>
      </c>
      <c r="ES1" s="49" t="str">
        <f aca="false">TRIM('У1 Ввод'!B154&amp;" · "&amp;'У1 Ввод'!C154)</f>
        <v>·</v>
      </c>
      <c r="ET1" s="49" t="str">
        <f aca="false">TRIM('У1 Ввод'!B155&amp;" · "&amp;'У1 Ввод'!C155)</f>
        <v>·</v>
      </c>
      <c r="EU1" s="49" t="str">
        <f aca="false">TRIM('У1 Ввод'!B156&amp;" · "&amp;'У1 Ввод'!C156)</f>
        <v>·</v>
      </c>
      <c r="EV1" s="49" t="str">
        <f aca="false">TRIM('У1 Ввод'!B157&amp;" · "&amp;'У1 Ввод'!C157)</f>
        <v>·</v>
      </c>
      <c r="EW1" s="49" t="str">
        <f aca="false">TRIM('У1 Ввод'!B158&amp;" · "&amp;'У1 Ввод'!C158)</f>
        <v>·</v>
      </c>
      <c r="EX1" s="49" t="str">
        <f aca="false">TRIM('У1 Ввод'!B159&amp;" · "&amp;'У1 Ввод'!C159)</f>
        <v>·</v>
      </c>
      <c r="EY1" s="49" t="str">
        <f aca="false">TRIM('У1 Ввод'!B160&amp;" · "&amp;'У1 Ввод'!C160)</f>
        <v>·</v>
      </c>
      <c r="EZ1" s="49" t="str">
        <f aca="false">TRIM('У1 Ввод'!B161&amp;" · "&amp;'У1 Ввод'!C161)</f>
        <v>·</v>
      </c>
      <c r="FA1" s="49" t="str">
        <f aca="false">TRIM('У1 Ввод'!B162&amp;" · "&amp;'У1 Ввод'!C162)</f>
        <v>·</v>
      </c>
      <c r="FB1" s="49" t="str">
        <f aca="false">TRIM('У1 Ввод'!B163&amp;" · "&amp;'У1 Ввод'!C163)</f>
        <v>·</v>
      </c>
      <c r="FC1" s="49" t="str">
        <f aca="false">TRIM('У1 Ввод'!B164&amp;" · "&amp;'У1 Ввод'!C164)</f>
        <v>·</v>
      </c>
      <c r="FD1" s="49" t="str">
        <f aca="false">TRIM('У1 Ввод'!B165&amp;" · "&amp;'У1 Ввод'!C165)</f>
        <v>·</v>
      </c>
      <c r="FE1" s="49" t="str">
        <f aca="false">TRIM('У1 Ввод'!B166&amp;" · "&amp;'У1 Ввод'!C166)</f>
        <v>·</v>
      </c>
      <c r="FF1" s="49" t="str">
        <f aca="false">TRIM('У1 Ввод'!B167&amp;" · "&amp;'У1 Ввод'!C167)</f>
        <v>·</v>
      </c>
      <c r="FG1" s="49" t="str">
        <f aca="false">TRIM('У1 Ввод'!B168&amp;" · "&amp;'У1 Ввод'!C168)</f>
        <v>·</v>
      </c>
      <c r="FH1" s="49" t="str">
        <f aca="false">TRIM('У1 Ввод'!B169&amp;" · "&amp;'У1 Ввод'!C169)</f>
        <v>·</v>
      </c>
      <c r="FI1" s="49" t="str">
        <f aca="false">TRIM('У1 Ввод'!B170&amp;" · "&amp;'У1 Ввод'!C170)</f>
        <v>·</v>
      </c>
      <c r="FJ1" s="49" t="str">
        <f aca="false">TRIM('У1 Ввод'!B171&amp;" · "&amp;'У1 Ввод'!C171)</f>
        <v>·</v>
      </c>
      <c r="FK1" s="49" t="str">
        <f aca="false">TRIM('У1 Ввод'!B172&amp;" · "&amp;'У1 Ввод'!C172)</f>
        <v>·</v>
      </c>
      <c r="FL1" s="49" t="str">
        <f aca="false">TRIM('У1 Ввод'!B173&amp;" · "&amp;'У1 Ввод'!C173)</f>
        <v>·</v>
      </c>
      <c r="FM1" s="49" t="str">
        <f aca="false">TRIM('У1 Ввод'!B174&amp;" · "&amp;'У1 Ввод'!C174)</f>
        <v>·</v>
      </c>
      <c r="FN1" s="49" t="str">
        <f aca="false">TRIM('У1 Ввод'!B175&amp;" · "&amp;'У1 Ввод'!C175)</f>
        <v>·</v>
      </c>
      <c r="FO1" s="49" t="str">
        <f aca="false">TRIM('У1 Ввод'!B176&amp;" · "&amp;'У1 Ввод'!C176)</f>
        <v>·</v>
      </c>
      <c r="FP1" s="49" t="str">
        <f aca="false">TRIM('У1 Ввод'!B177&amp;" · "&amp;'У1 Ввод'!C177)</f>
        <v>·</v>
      </c>
      <c r="FQ1" s="49" t="str">
        <f aca="false">TRIM('У1 Ввод'!B178&amp;" · "&amp;'У1 Ввод'!C178)</f>
        <v>·</v>
      </c>
      <c r="FR1" s="49" t="str">
        <f aca="false">TRIM('У1 Ввод'!B179&amp;" · "&amp;'У1 Ввод'!C179)</f>
        <v>·</v>
      </c>
      <c r="FS1" s="49" t="str">
        <f aca="false">TRIM('У1 Ввод'!B180&amp;" · "&amp;'У1 Ввод'!C180)</f>
        <v>·</v>
      </c>
      <c r="FT1" s="49" t="str">
        <f aca="false">TRIM('У1 Ввод'!B181&amp;" · "&amp;'У1 Ввод'!C181)</f>
        <v>·</v>
      </c>
      <c r="FU1" s="49" t="str">
        <f aca="false">TRIM('У1 Ввод'!B182&amp;" · "&amp;'У1 Ввод'!C182)</f>
        <v>·</v>
      </c>
      <c r="FV1" s="49" t="str">
        <f aca="false">TRIM('У1 Ввод'!B183&amp;" · "&amp;'У1 Ввод'!C183)</f>
        <v>·</v>
      </c>
      <c r="FW1" s="49" t="str">
        <f aca="false">TRIM('У1 Ввод'!B184&amp;" · "&amp;'У1 Ввод'!C184)</f>
        <v>·</v>
      </c>
      <c r="FX1" s="49" t="str">
        <f aca="false">TRIM('У1 Ввод'!B185&amp;" · "&amp;'У1 Ввод'!C185)</f>
        <v>·</v>
      </c>
      <c r="FY1" s="49" t="str">
        <f aca="false">TRIM('У1 Ввод'!B186&amp;" · "&amp;'У1 Ввод'!C186)</f>
        <v>·</v>
      </c>
      <c r="FZ1" s="49" t="str">
        <f aca="false">TRIM('У1 Ввод'!B187&amp;" · "&amp;'У1 Ввод'!C187)</f>
        <v>·</v>
      </c>
      <c r="GA1" s="49" t="str">
        <f aca="false">TRIM('У1 Ввод'!B188&amp;" · "&amp;'У1 Ввод'!C188)</f>
        <v>·</v>
      </c>
      <c r="GB1" s="49" t="str">
        <f aca="false">TRIM('У1 Ввод'!B189&amp;" · "&amp;'У1 Ввод'!C189)</f>
        <v>·</v>
      </c>
      <c r="GC1" s="49" t="str">
        <f aca="false">TRIM('У1 Ввод'!B190&amp;" · "&amp;'У1 Ввод'!C190)</f>
        <v>·</v>
      </c>
      <c r="GD1" s="49" t="str">
        <f aca="false">TRIM('У1 Ввод'!B191&amp;" · "&amp;'У1 Ввод'!C191)</f>
        <v>·</v>
      </c>
      <c r="GE1" s="49" t="str">
        <f aca="false">TRIM('У1 Ввод'!B192&amp;" · "&amp;'У1 Ввод'!C192)</f>
        <v>·</v>
      </c>
      <c r="GF1" s="49" t="str">
        <f aca="false">TRIM('У1 Ввод'!B193&amp;" · "&amp;'У1 Ввод'!C193)</f>
        <v>·</v>
      </c>
      <c r="GG1" s="49" t="str">
        <f aca="false">TRIM('У1 Ввод'!B194&amp;" · "&amp;'У1 Ввод'!C194)</f>
        <v>·</v>
      </c>
      <c r="GH1" s="49" t="str">
        <f aca="false">TRIM('У1 Ввод'!B195&amp;" · "&amp;'У1 Ввод'!C195)</f>
        <v>·</v>
      </c>
      <c r="GI1" s="49" t="str">
        <f aca="false">TRIM('У1 Ввод'!B196&amp;" · "&amp;'У1 Ввод'!C196)</f>
        <v>·</v>
      </c>
      <c r="GJ1" s="49" t="str">
        <f aca="false">TRIM('У1 Ввод'!B197&amp;" · "&amp;'У1 Ввод'!C197)</f>
        <v>·</v>
      </c>
      <c r="GK1" s="49" t="str">
        <f aca="false">TRIM('У1 Ввод'!B198&amp;" · "&amp;'У1 Ввод'!C198)</f>
        <v>·</v>
      </c>
      <c r="GL1" s="49" t="str">
        <f aca="false">TRIM('У1 Ввод'!B199&amp;" · "&amp;'У1 Ввод'!C199)</f>
        <v>·</v>
      </c>
      <c r="GM1" s="49" t="str">
        <f aca="false">TRIM('У1 Ввод'!B200&amp;" · "&amp;'У1 Ввод'!C200)</f>
        <v>·</v>
      </c>
      <c r="GN1" s="49" t="str">
        <f aca="false">TRIM('У1 Ввод'!B201&amp;" · "&amp;'У1 Ввод'!C201)</f>
        <v>·</v>
      </c>
      <c r="GO1" s="49" t="str">
        <f aca="false">TRIM('У1 Ввод'!B202&amp;" · "&amp;'У1 Ввод'!C202)</f>
        <v>·</v>
      </c>
      <c r="GP1" s="49" t="str">
        <f aca="false">TRIM('У1 Ввод'!B203&amp;" · "&amp;'У1 Ввод'!C203)</f>
        <v>·</v>
      </c>
      <c r="GQ1" s="49" t="str">
        <f aca="false">TRIM('У1 Ввод'!B204&amp;" · "&amp;'У1 Ввод'!C204)</f>
        <v>·</v>
      </c>
      <c r="GR1" s="49" t="str">
        <f aca="false">TRIM('У1 Ввод'!B205&amp;" · "&amp;'У1 Ввод'!C205)</f>
        <v>·</v>
      </c>
      <c r="GS1" s="49" t="str">
        <f aca="false">TRIM('У1 Ввод'!B206&amp;" · "&amp;'У1 Ввод'!C206)</f>
        <v>·</v>
      </c>
      <c r="GT1" s="49" t="str">
        <f aca="false">TRIM('У1 Ввод'!B207&amp;" · "&amp;'У1 Ввод'!C207)</f>
        <v>·</v>
      </c>
      <c r="GU1" s="49" t="str">
        <f aca="false">TRIM('У1 Ввод'!B208&amp;" · "&amp;'У1 Ввод'!C208)</f>
        <v>·</v>
      </c>
      <c r="GV1" s="49" t="str">
        <f aca="false">TRIM('У1 Ввод'!B209&amp;" · "&amp;'У1 Ввод'!C209)</f>
        <v>·</v>
      </c>
      <c r="GW1" s="49" t="str">
        <f aca="false">TRIM('У1 Ввод'!B210&amp;" · "&amp;'У1 Ввод'!C210)</f>
        <v>·</v>
      </c>
      <c r="GX1" s="49" t="str">
        <f aca="false">TRIM('У1 Ввод'!B211&amp;" · "&amp;'У1 Ввод'!C211)</f>
        <v>·</v>
      </c>
      <c r="GY1" s="49" t="str">
        <f aca="false">TRIM('У1 Ввод'!B212&amp;" · "&amp;'У1 Ввод'!C212)</f>
        <v>·</v>
      </c>
      <c r="GZ1" s="49" t="str">
        <f aca="false">TRIM('У1 Ввод'!B213&amp;" · "&amp;'У1 Ввод'!C213)</f>
        <v>·</v>
      </c>
      <c r="HA1" s="49" t="str">
        <f aca="false">TRIM('У1 Ввод'!B214&amp;" · "&amp;'У1 Ввод'!C214)</f>
        <v>·</v>
      </c>
      <c r="HB1" s="49" t="str">
        <f aca="false">TRIM('У1 Ввод'!B215&amp;" · "&amp;'У1 Ввод'!C215)</f>
        <v>·</v>
      </c>
      <c r="HC1" s="49" t="str">
        <f aca="false">TRIM('У1 Ввод'!B216&amp;" · "&amp;'У1 Ввод'!C216)</f>
        <v>·</v>
      </c>
      <c r="HD1" s="49" t="str">
        <f aca="false">TRIM('У1 Ввод'!B217&amp;" · "&amp;'У1 Ввод'!C217)</f>
        <v>·</v>
      </c>
      <c r="HE1" s="49" t="str">
        <f aca="false">TRIM('У1 Ввод'!B218&amp;" · "&amp;'У1 Ввод'!C218)</f>
        <v>·</v>
      </c>
      <c r="HF1" s="49" t="str">
        <f aca="false">TRIM('У1 Ввод'!B219&amp;" · "&amp;'У1 Ввод'!C219)</f>
        <v>·</v>
      </c>
      <c r="HG1" s="49" t="str">
        <f aca="false">TRIM('У1 Ввод'!B220&amp;" · "&amp;'У1 Ввод'!C220)</f>
        <v>·</v>
      </c>
      <c r="HH1" s="49" t="str">
        <f aca="false">TRIM('У1 Ввод'!B221&amp;" · "&amp;'У1 Ввод'!C221)</f>
        <v>·</v>
      </c>
      <c r="HI1" s="49" t="str">
        <f aca="false">TRIM('У1 Ввод'!B222&amp;" · "&amp;'У1 Ввод'!C222)</f>
        <v>·</v>
      </c>
      <c r="HJ1" s="49" t="str">
        <f aca="false">TRIM('У1 Ввод'!B223&amp;" · "&amp;'У1 Ввод'!C223)</f>
        <v>·</v>
      </c>
      <c r="HK1" s="49" t="str">
        <f aca="false">TRIM('У1 Ввод'!B224&amp;" · "&amp;'У1 Ввод'!C224)</f>
        <v>·</v>
      </c>
      <c r="HL1" s="49" t="str">
        <f aca="false">TRIM('У1 Ввод'!B225&amp;" · "&amp;'У1 Ввод'!C225)</f>
        <v>·</v>
      </c>
      <c r="HM1" s="49" t="str">
        <f aca="false">TRIM('У1 Ввод'!B226&amp;" · "&amp;'У1 Ввод'!C226)</f>
        <v>·</v>
      </c>
      <c r="HN1" s="49" t="str">
        <f aca="false">TRIM('У1 Ввод'!B227&amp;" · "&amp;'У1 Ввод'!C227)</f>
        <v>·</v>
      </c>
      <c r="HO1" s="49" t="str">
        <f aca="false">TRIM('У1 Ввод'!B228&amp;" · "&amp;'У1 Ввод'!C228)</f>
        <v>·</v>
      </c>
      <c r="HP1" s="49" t="str">
        <f aca="false">TRIM('У1 Ввод'!B229&amp;" · "&amp;'У1 Ввод'!C229)</f>
        <v>·</v>
      </c>
      <c r="HQ1" s="49" t="str">
        <f aca="false">TRIM('У1 Ввод'!B230&amp;" · "&amp;'У1 Ввод'!C230)</f>
        <v>·</v>
      </c>
      <c r="HR1" s="49" t="str">
        <f aca="false">TRIM('У1 Ввод'!B231&amp;" · "&amp;'У1 Ввод'!C231)</f>
        <v>·</v>
      </c>
      <c r="HS1" s="49" t="str">
        <f aca="false">TRIM('У1 Ввод'!B232&amp;" · "&amp;'У1 Ввод'!C232)</f>
        <v>·</v>
      </c>
      <c r="HT1" s="49" t="str">
        <f aca="false">TRIM('У1 Ввод'!B233&amp;" · "&amp;'У1 Ввод'!C233)</f>
        <v>·</v>
      </c>
      <c r="HU1" s="49" t="str">
        <f aca="false">TRIM('У1 Ввод'!B234&amp;" · "&amp;'У1 Ввод'!C234)</f>
        <v>·</v>
      </c>
      <c r="HV1" s="49" t="str">
        <f aca="false">TRIM('У1 Ввод'!B235&amp;" · "&amp;'У1 Ввод'!C235)</f>
        <v>·</v>
      </c>
      <c r="HW1" s="49" t="str">
        <f aca="false">TRIM('У1 Ввод'!B236&amp;" · "&amp;'У1 Ввод'!C236)</f>
        <v>·</v>
      </c>
      <c r="HX1" s="49" t="str">
        <f aca="false">TRIM('У1 Ввод'!B237&amp;" · "&amp;'У1 Ввод'!C237)</f>
        <v>·</v>
      </c>
      <c r="HY1" s="49" t="str">
        <f aca="false">TRIM('У1 Ввод'!B238&amp;" · "&amp;'У1 Ввод'!C238)</f>
        <v>·</v>
      </c>
      <c r="HZ1" s="49" t="str">
        <f aca="false">TRIM('У1 Ввод'!B239&amp;" · "&amp;'У1 Ввод'!C239)</f>
        <v>·</v>
      </c>
      <c r="IA1" s="49" t="str">
        <f aca="false">TRIM('У1 Ввод'!B240&amp;" · "&amp;'У1 Ввод'!C240)</f>
        <v>·</v>
      </c>
      <c r="IB1" s="49" t="str">
        <f aca="false">TRIM('У1 Ввод'!B241&amp;" · "&amp;'У1 Ввод'!C241)</f>
        <v>·</v>
      </c>
      <c r="IC1" s="49" t="str">
        <f aca="false">TRIM('У1 Ввод'!B242&amp;" · "&amp;'У1 Ввод'!C242)</f>
        <v>·</v>
      </c>
      <c r="ID1" s="49" t="str">
        <f aca="false">TRIM('У1 Ввод'!B243&amp;" · "&amp;'У1 Ввод'!C243)</f>
        <v>·</v>
      </c>
      <c r="IE1" s="49" t="str">
        <f aca="false">TRIM('У1 Ввод'!B244&amp;" · "&amp;'У1 Ввод'!C244)</f>
        <v>·</v>
      </c>
      <c r="IF1" s="49" t="str">
        <f aca="false">TRIM('У1 Ввод'!B245&amp;" · "&amp;'У1 Ввод'!C245)</f>
        <v>·</v>
      </c>
      <c r="IG1" s="49" t="str">
        <f aca="false">TRIM('У1 Ввод'!B246&amp;" · "&amp;'У1 Ввод'!C246)</f>
        <v>·</v>
      </c>
      <c r="IH1" s="49" t="str">
        <f aca="false">TRIM('У1 Ввод'!B247&amp;" · "&amp;'У1 Ввод'!C247)</f>
        <v>·</v>
      </c>
      <c r="II1" s="49" t="str">
        <f aca="false">TRIM('У1 Ввод'!B248&amp;" · "&amp;'У1 Ввод'!C248)</f>
        <v>·</v>
      </c>
      <c r="IJ1" s="49" t="str">
        <f aca="false">TRIM('У1 Ввод'!B249&amp;" · "&amp;'У1 Ввод'!C249)</f>
        <v>·</v>
      </c>
      <c r="IK1" s="49" t="str">
        <f aca="false">TRIM('У1 Ввод'!B250&amp;" · "&amp;'У1 Ввод'!C250)</f>
        <v>·</v>
      </c>
      <c r="IL1" s="49" t="str">
        <f aca="false">TRIM('У1 Ввод'!B251&amp;" · "&amp;'У1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25</v>
      </c>
      <c r="F2" s="49" t="n">
        <f aca="false">IF(OR(MONTH(B2)&lt;&gt;MONTH(StartDate),D2=1),"",100)</f>
        <v>100</v>
      </c>
      <c r="G2" s="67" t="n">
        <f aca="false">IF(OR($D2=1,MONTH($B2)&lt;&gt;MONTH(StartDate),'У1 Ввод'!$D$12="",'У1 Ввод'!$E$12="",'У1 Ввод'!$D$12&gt;$B2),0,MAX(0,MIN(1,'У1 Ввод'!$E$12-NETWORKDAYS('У1 Ввод'!$D$12,$B2)+1))/Настройки!$E$7*100)</f>
        <v>25</v>
      </c>
      <c r="H2" s="67" t="n">
        <f aca="false">IF(OR($D2=1,MONTH($B2)&lt;&gt;MONTH(StartDate),'У1 Ввод'!$D$13="",'У1 Ввод'!$E$13="",'У1 Ввод'!$D$13&gt;$B2),0,MAX(0,MIN(1,'У1 Ввод'!$E$13-NETWORKDAYS('У1 Ввод'!$D$13,$B2)+1))/Настройки!$E$7*100)</f>
        <v>0</v>
      </c>
      <c r="I2" s="67" t="n">
        <f aca="false">IF(OR($D2=1,MONTH($B2)&lt;&gt;MONTH(StartDate),'У1 Ввод'!$D$14="",'У1 Ввод'!$E$14="",'У1 Ввод'!$D$14&gt;$B2),0,MAX(0,MIN(1,'У1 Ввод'!$E$14-NETWORKDAYS('У1 Ввод'!$D$14,$B2)+1))/Настройки!$E$7*100)</f>
        <v>0</v>
      </c>
      <c r="J2" s="67" t="n">
        <f aca="false">IF(OR($D2=1,MONTH($B2)&lt;&gt;MONTH(StartDate),'У1 Ввод'!$D$15="",'У1 Ввод'!$E$15="",'У1 Ввод'!$D$15&gt;$B2),0,MAX(0,MIN(1,'У1 Ввод'!$E$15-NETWORKDAYS('У1 Ввод'!$D$15,$B2)+1))/Настройки!$E$7*100)</f>
        <v>0</v>
      </c>
      <c r="K2" s="67" t="n">
        <f aca="false">IF(OR($D2=1,MONTH($B2)&lt;&gt;MONTH(StartDate),'У1 Ввод'!$D$16="",'У1 Ввод'!$E$16="",'У1 Ввод'!$D$16&gt;$B2),0,MAX(0,MIN(1,'У1 Ввод'!$E$16-NETWORKDAYS('У1 Ввод'!$D$16,$B2)+1))/Настройки!$E$7*100)</f>
        <v>0</v>
      </c>
      <c r="L2" s="67" t="n">
        <f aca="false">IF(OR($D2=1,MONTH($B2)&lt;&gt;MONTH(StartDate),'У1 Ввод'!$D$17="",'У1 Ввод'!$E$17="",'У1 Ввод'!$D$17&gt;$B2),0,MAX(0,MIN(1,'У1 Ввод'!$E$17-NETWORKDAYS('У1 Ввод'!$D$17,$B2)+1))/Настройки!$E$7*100)</f>
        <v>0</v>
      </c>
      <c r="M2" s="67" t="n">
        <f aca="false">IF(OR($D2=1,MONTH($B2)&lt;&gt;MONTH(StartDate),'У1 Ввод'!$D$18="",'У1 Ввод'!$E$18="",'У1 Ввод'!$D$18&gt;$B2),0,MAX(0,MIN(1,'У1 Ввод'!$E$18-NETWORKDAYS('У1 Ввод'!$D$18,$B2)+1))/Настройки!$E$7*100)</f>
        <v>0</v>
      </c>
      <c r="N2" s="67" t="n">
        <f aca="false">IF(OR($D2=1,MONTH($B2)&lt;&gt;MONTH(StartDate),'У1 Ввод'!$D$19="",'У1 Ввод'!$E$19="",'У1 Ввод'!$D$19&gt;$B2),0,MAX(0,MIN(1,'У1 Ввод'!$E$19-NETWORKDAYS('У1 Ввод'!$D$19,$B2)+1))/Настройки!$E$7*100)</f>
        <v>0</v>
      </c>
      <c r="O2" s="67" t="n">
        <f aca="false">IF(OR($D2=1,MONTH($B2)&lt;&gt;MONTH(StartDate),'У1 Ввод'!$D$20="",'У1 Ввод'!$E$20="",'У1 Ввод'!$D$20&gt;$B2),0,MAX(0,MIN(1,'У1 Ввод'!$E$20-NETWORKDAYS('У1 Ввод'!$D$20,$B2)+1))/Настройки!$E$7*100)</f>
        <v>0</v>
      </c>
      <c r="P2" s="67" t="n">
        <f aca="false">IF(OR($D2=1,MONTH($B2)&lt;&gt;MONTH(StartDate),'У1 Ввод'!$D$21="",'У1 Ввод'!$E$21="",'У1 Ввод'!$D$21&gt;$B2),0,MAX(0,MIN(1,'У1 Ввод'!$E$21-NETWORKDAYS('У1 Ввод'!$D$21,$B2)+1))/Настройки!$E$7*100)</f>
        <v>0</v>
      </c>
      <c r="Q2" s="67" t="n">
        <f aca="false">IF(OR($D2=1,MONTH($B2)&lt;&gt;MONTH(StartDate),'У1 Ввод'!$D$22="",'У1 Ввод'!$E$22="",'У1 Ввод'!$D$22&gt;$B2),0,MAX(0,MIN(1,'У1 Ввод'!$E$22-NETWORKDAYS('У1 Ввод'!$D$22,$B2)+1))/Настройки!$E$7*100)</f>
        <v>0</v>
      </c>
      <c r="R2" s="67" t="n">
        <f aca="false">IF(OR($D2=1,MONTH($B2)&lt;&gt;MONTH(StartDate),'У1 Ввод'!$D$23="",'У1 Ввод'!$E$23="",'У1 Ввод'!$D$23&gt;$B2),0,MAX(0,MIN(1,'У1 Ввод'!$E$23-NETWORKDAYS('У1 Ввод'!$D$23,$B2)+1))/Настройки!$E$7*100)</f>
        <v>0</v>
      </c>
      <c r="S2" s="67" t="n">
        <f aca="false">IF(OR($D2=1,MONTH($B2)&lt;&gt;MONTH(StartDate),'У1 Ввод'!$D$24="",'У1 Ввод'!$E$24="",'У1 Ввод'!$D$24&gt;$B2),0,MAX(0,MIN(1,'У1 Ввод'!$E$24-NETWORKDAYS('У1 Ввод'!$D$24,$B2)+1))/Настройки!$E$7*100)</f>
        <v>0</v>
      </c>
      <c r="T2" s="67" t="n">
        <f aca="false">IF(OR($D2=1,MONTH($B2)&lt;&gt;MONTH(StartDate),'У1 Ввод'!$D$25="",'У1 Ввод'!$E$25="",'У1 Ввод'!$D$25&gt;$B2),0,MAX(0,MIN(1,'У1 Ввод'!$E$25-NETWORKDAYS('У1 Ввод'!$D$25,$B2)+1))/Настройки!$E$7*100)</f>
        <v>0</v>
      </c>
      <c r="U2" s="67" t="n">
        <f aca="false">IF(OR($D2=1,MONTH($B2)&lt;&gt;MONTH(StartDate),'У1 Ввод'!$D$26="",'У1 Ввод'!$E$26="",'У1 Ввод'!$D$26&gt;$B2),0,MAX(0,MIN(1,'У1 Ввод'!$E$26-NETWORKDAYS('У1 Ввод'!$D$26,$B2)+1))/Настройки!$E$7*100)</f>
        <v>0</v>
      </c>
      <c r="V2" s="67" t="n">
        <f aca="false">IF(OR($D2=1,MONTH($B2)&lt;&gt;MONTH(StartDate),'У1 Ввод'!$D$27="",'У1 Ввод'!$E$27="",'У1 Ввод'!$D$27&gt;$B2),0,MAX(0,MIN(1,'У1 Ввод'!$E$27-NETWORKDAYS('У1 Ввод'!$D$27,$B2)+1))/Настройки!$E$7*100)</f>
        <v>0</v>
      </c>
      <c r="W2" s="67" t="n">
        <f aca="false">IF(OR($D2=1,MONTH($B2)&lt;&gt;MONTH(StartDate),'У1 Ввод'!$D$28="",'У1 Ввод'!$E$28="",'У1 Ввод'!$D$28&gt;$B2),0,MAX(0,MIN(1,'У1 Ввод'!$E$28-NETWORKDAYS('У1 Ввод'!$D$28,$B2)+1))/Настройки!$E$7*100)</f>
        <v>0</v>
      </c>
      <c r="X2" s="67" t="n">
        <f aca="false">IF(OR($D2=1,MONTH($B2)&lt;&gt;MONTH(StartDate),'У1 Ввод'!$D$29="",'У1 Ввод'!$E$29="",'У1 Ввод'!$D$29&gt;$B2),0,MAX(0,MIN(1,'У1 Ввод'!$E$29-NETWORKDAYS('У1 Ввод'!$D$29,$B2)+1))/Настройки!$E$7*100)</f>
        <v>0</v>
      </c>
      <c r="Y2" s="67" t="n">
        <f aca="false">IF(OR($D2=1,MONTH($B2)&lt;&gt;MONTH(StartDate),'У1 Ввод'!$D$30="",'У1 Ввод'!$E$30="",'У1 Ввод'!$D$30&gt;$B2),0,MAX(0,MIN(1,'У1 Ввод'!$E$30-NETWORKDAYS('У1 Ввод'!$D$30,$B2)+1))/Настройки!$E$7*100)</f>
        <v>0</v>
      </c>
      <c r="Z2" s="67" t="n">
        <f aca="false">IF(OR($D2=1,MONTH($B2)&lt;&gt;MONTH(StartDate),'У1 Ввод'!$D$31="",'У1 Ввод'!$E$31="",'У1 Ввод'!$D$31&gt;$B2),0,MAX(0,MIN(1,'У1 Ввод'!$E$31-NETWORKDAYS('У1 Ввод'!$D$31,$B2)+1))/Настройки!$E$7*100)</f>
        <v>0</v>
      </c>
      <c r="AA2" s="67" t="n">
        <f aca="false">IF(OR($D2=1,MONTH($B2)&lt;&gt;MONTH(StartDate),'У1 Ввод'!$D$32="",'У1 Ввод'!$E$32="",'У1 Ввод'!$D$32&gt;$B2),0,MAX(0,MIN(1,'У1 Ввод'!$E$32-NETWORKDAYS('У1 Ввод'!$D$32,$B2)+1))/Настройки!$E$7*100)</f>
        <v>0</v>
      </c>
      <c r="AB2" s="67" t="n">
        <f aca="false">IF(OR($D2=1,MONTH($B2)&lt;&gt;MONTH(StartDate),'У1 Ввод'!$D$33="",'У1 Ввод'!$E$33="",'У1 Ввод'!$D$33&gt;$B2),0,MAX(0,MIN(1,'У1 Ввод'!$E$33-NETWORKDAYS('У1 Ввод'!$D$33,$B2)+1))/Настройки!$E$7*100)</f>
        <v>0</v>
      </c>
      <c r="AC2" s="67" t="n">
        <f aca="false">IF(OR($D2=1,MONTH($B2)&lt;&gt;MONTH(StartDate),'У1 Ввод'!$D$34="",'У1 Ввод'!$E$34="",'У1 Ввод'!$D$34&gt;$B2),0,MAX(0,MIN(1,'У1 Ввод'!$E$34-NETWORKDAYS('У1 Ввод'!$D$34,$B2)+1))/Настройки!$E$7*100)</f>
        <v>0</v>
      </c>
      <c r="AD2" s="67" t="n">
        <f aca="false">IF(OR($D2=1,MONTH($B2)&lt;&gt;MONTH(StartDate),'У1 Ввод'!$D$35="",'У1 Ввод'!$E$35="",'У1 Ввод'!$D$35&gt;$B2),0,MAX(0,MIN(1,'У1 Ввод'!$E$35-NETWORKDAYS('У1 Ввод'!$D$35,$B2)+1))/Настройки!$E$7*100)</f>
        <v>0</v>
      </c>
      <c r="AE2" s="67" t="n">
        <f aca="false">IF(OR($D2=1,MONTH($B2)&lt;&gt;MONTH(StartDate),'У1 Ввод'!$D$36="",'У1 Ввод'!$E$36="",'У1 Ввод'!$D$36&gt;$B2),0,MAX(0,MIN(1,'У1 Ввод'!$E$36-NETWORKDAYS('У1 Ввод'!$D$36,$B2)+1))/Настройки!$E$7*100)</f>
        <v>0</v>
      </c>
      <c r="AF2" s="67" t="n">
        <f aca="false">IF(OR($D2=1,MONTH($B2)&lt;&gt;MONTH(StartDate),'У1 Ввод'!$D$37="",'У1 Ввод'!$E$37="",'У1 Ввод'!$D$37&gt;$B2),0,MAX(0,MIN(1,'У1 Ввод'!$E$37-NETWORKDAYS('У1 Ввод'!$D$37,$B2)+1))/Настройки!$E$7*100)</f>
        <v>0</v>
      </c>
      <c r="AG2" s="67" t="n">
        <f aca="false">IF(OR($D2=1,MONTH($B2)&lt;&gt;MONTH(StartDate),'У1 Ввод'!$D$38="",'У1 Ввод'!$E$38="",'У1 Ввод'!$D$38&gt;$B2),0,MAX(0,MIN(1,'У1 Ввод'!$E$38-NETWORKDAYS('У1 Ввод'!$D$38,$B2)+1))/Настройки!$E$7*100)</f>
        <v>0</v>
      </c>
      <c r="AH2" s="67" t="n">
        <f aca="false">IF(OR($D2=1,MONTH($B2)&lt;&gt;MONTH(StartDate),'У1 Ввод'!$D$39="",'У1 Ввод'!$E$39="",'У1 Ввод'!$D$39&gt;$B2),0,MAX(0,MIN(1,'У1 Ввод'!$E$39-NETWORKDAYS('У1 Ввод'!$D$39,$B2)+1))/Настройки!$E$7*100)</f>
        <v>0</v>
      </c>
      <c r="AI2" s="67" t="n">
        <f aca="false">IF(OR($D2=1,MONTH($B2)&lt;&gt;MONTH(StartDate),'У1 Ввод'!$D$40="",'У1 Ввод'!$E$40="",'У1 Ввод'!$D$40&gt;$B2),0,MAX(0,MIN(1,'У1 Ввод'!$E$40-NETWORKDAYS('У1 Ввод'!$D$40,$B2)+1))/Настройки!$E$7*100)</f>
        <v>0</v>
      </c>
      <c r="AJ2" s="67" t="n">
        <f aca="false">IF(OR($D2=1,MONTH($B2)&lt;&gt;MONTH(StartDate),'У1 Ввод'!$D$41="",'У1 Ввод'!$E$41="",'У1 Ввод'!$D$41&gt;$B2),0,MAX(0,MIN(1,'У1 Ввод'!$E$41-NETWORKDAYS('У1 Ввод'!$D$41,$B2)+1))/Настройки!$E$7*100)</f>
        <v>0</v>
      </c>
      <c r="AK2" s="67" t="n">
        <f aca="false">IF(OR($D2=1,MONTH($B2)&lt;&gt;MONTH(StartDate),'У1 Ввод'!$D$42="",'У1 Ввод'!$E$42="",'У1 Ввод'!$D$42&gt;$B2),0,MAX(0,MIN(1,'У1 Ввод'!$E$42-NETWORKDAYS('У1 Ввод'!$D$42,$B2)+1))/Настройки!$E$7*100)</f>
        <v>0</v>
      </c>
      <c r="AL2" s="67" t="n">
        <f aca="false">IF(OR($D2=1,MONTH($B2)&lt;&gt;MONTH(StartDate),'У1 Ввод'!$D$43="",'У1 Ввод'!$E$43="",'У1 Ввод'!$D$43&gt;$B2),0,MAX(0,MIN(1,'У1 Ввод'!$E$43-NETWORKDAYS('У1 Ввод'!$D$43,$B2)+1))/Настройки!$E$7*100)</f>
        <v>0</v>
      </c>
      <c r="AM2" s="67" t="n">
        <f aca="false">IF(OR($D2=1,MONTH($B2)&lt;&gt;MONTH(StartDate),'У1 Ввод'!$D$44="",'У1 Ввод'!$E$44="",'У1 Ввод'!$D$44&gt;$B2),0,MAX(0,MIN(1,'У1 Ввод'!$E$44-NETWORKDAYS('У1 Ввод'!$D$44,$B2)+1))/Настройки!$E$7*100)</f>
        <v>0</v>
      </c>
      <c r="AN2" s="67" t="n">
        <f aca="false">IF(OR($D2=1,MONTH($B2)&lt;&gt;MONTH(StartDate),'У1 Ввод'!$D$45="",'У1 Ввод'!$E$45="",'У1 Ввод'!$D$45&gt;$B2),0,MAX(0,MIN(1,'У1 Ввод'!$E$45-NETWORKDAYS('У1 Ввод'!$D$45,$B2)+1))/Настройки!$E$7*100)</f>
        <v>0</v>
      </c>
      <c r="AO2" s="67" t="n">
        <f aca="false">IF(OR($D2=1,MONTH($B2)&lt;&gt;MONTH(StartDate),'У1 Ввод'!$D$46="",'У1 Ввод'!$E$46="",'У1 Ввод'!$D$46&gt;$B2),0,MAX(0,MIN(1,'У1 Ввод'!$E$46-NETWORKDAYS('У1 Ввод'!$D$46,$B2)+1))/Настройки!$E$7*100)</f>
        <v>0</v>
      </c>
      <c r="AP2" s="67" t="n">
        <f aca="false">IF(OR($D2=1,MONTH($B2)&lt;&gt;MONTH(StartDate),'У1 Ввод'!$D$47="",'У1 Ввод'!$E$47="",'У1 Ввод'!$D$47&gt;$B2),0,MAX(0,MIN(1,'У1 Ввод'!$E$47-NETWORKDAYS('У1 Ввод'!$D$47,$B2)+1))/Настройки!$E$7*100)</f>
        <v>0</v>
      </c>
      <c r="AQ2" s="67" t="n">
        <f aca="false">IF(OR($D2=1,MONTH($B2)&lt;&gt;MONTH(StartDate),'У1 Ввод'!$D$48="",'У1 Ввод'!$E$48="",'У1 Ввод'!$D$48&gt;$B2),0,MAX(0,MIN(1,'У1 Ввод'!$E$48-NETWORKDAYS('У1 Ввод'!$D$48,$B2)+1))/Настройки!$E$7*100)</f>
        <v>0</v>
      </c>
      <c r="AR2" s="67" t="n">
        <f aca="false">IF(OR($D2=1,MONTH($B2)&lt;&gt;MONTH(StartDate),'У1 Ввод'!$D$49="",'У1 Ввод'!$E$49="",'У1 Ввод'!$D$49&gt;$B2),0,MAX(0,MIN(1,'У1 Ввод'!$E$49-NETWORKDAYS('У1 Ввод'!$D$49,$B2)+1))/Настройки!$E$7*100)</f>
        <v>0</v>
      </c>
      <c r="AS2" s="67" t="n">
        <f aca="false">IF(OR($D2=1,MONTH($B2)&lt;&gt;MONTH(StartDate),'У1 Ввод'!$D$50="",'У1 Ввод'!$E$50="",'У1 Ввод'!$D$50&gt;$B2),0,MAX(0,MIN(1,'У1 Ввод'!$E$50-NETWORKDAYS('У1 Ввод'!$D$50,$B2)+1))/Настройки!$E$7*100)</f>
        <v>0</v>
      </c>
      <c r="AT2" s="67" t="n">
        <f aca="false">IF(OR($D2=1,MONTH($B2)&lt;&gt;MONTH(StartDate),'У1 Ввод'!$D$51="",'У1 Ввод'!$E$51="",'У1 Ввод'!$D$51&gt;$B2),0,MAX(0,MIN(1,'У1 Ввод'!$E$51-NETWORKDAYS('У1 Ввод'!$D$51,$B2)+1))/Настройки!$E$7*100)</f>
        <v>0</v>
      </c>
      <c r="AU2" s="67" t="n">
        <f aca="false">IF(OR($D2=1,MONTH($B2)&lt;&gt;MONTH(StartDate),'У1 Ввод'!$D$52="",'У1 Ввод'!$E$52="",'У1 Ввод'!$D$52&gt;$B2),0,MAX(0,MIN(1,'У1 Ввод'!$E$52-NETWORKDAYS('У1 Ввод'!$D$52,$B2)+1))/Настройки!$E$7*100)</f>
        <v>0</v>
      </c>
      <c r="AV2" s="67" t="n">
        <f aca="false">IF(OR($D2=1,MONTH($B2)&lt;&gt;MONTH(StartDate),'У1 Ввод'!$D$53="",'У1 Ввод'!$E$53="",'У1 Ввод'!$D$53&gt;$B2),0,MAX(0,MIN(1,'У1 Ввод'!$E$53-NETWORKDAYS('У1 Ввод'!$D$53,$B2)+1))/Настройки!$E$7*100)</f>
        <v>0</v>
      </c>
      <c r="AW2" s="67" t="n">
        <f aca="false">IF(OR($D2=1,MONTH($B2)&lt;&gt;MONTH(StartDate),'У1 Ввод'!$D$54="",'У1 Ввод'!$E$54="",'У1 Ввод'!$D$54&gt;$B2),0,MAX(0,MIN(1,'У1 Ввод'!$E$54-NETWORKDAYS('У1 Ввод'!$D$54,$B2)+1))/Настройки!$E$7*100)</f>
        <v>0</v>
      </c>
      <c r="AX2" s="67" t="n">
        <f aca="false">IF(OR($D2=1,MONTH($B2)&lt;&gt;MONTH(StartDate),'У1 Ввод'!$D$55="",'У1 Ввод'!$E$55="",'У1 Ввод'!$D$55&gt;$B2),0,MAX(0,MIN(1,'У1 Ввод'!$E$55-NETWORKDAYS('У1 Ввод'!$D$55,$B2)+1))/Настройки!$E$7*100)</f>
        <v>0</v>
      </c>
      <c r="AY2" s="67" t="n">
        <f aca="false">IF(OR($D2=1,MONTH($B2)&lt;&gt;MONTH(StartDate),'У1 Ввод'!$D$56="",'У1 Ввод'!$E$56="",'У1 Ввод'!$D$56&gt;$B2),0,MAX(0,MIN(1,'У1 Ввод'!$E$56-NETWORKDAYS('У1 Ввод'!$D$56,$B2)+1))/Настройки!$E$7*100)</f>
        <v>0</v>
      </c>
      <c r="AZ2" s="67" t="n">
        <f aca="false">IF(OR($D2=1,MONTH($B2)&lt;&gt;MONTH(StartDate),'У1 Ввод'!$D$57="",'У1 Ввод'!$E$57="",'У1 Ввод'!$D$57&gt;$B2),0,MAX(0,MIN(1,'У1 Ввод'!$E$57-NETWORKDAYS('У1 Ввод'!$D$57,$B2)+1))/Настройки!$E$7*100)</f>
        <v>0</v>
      </c>
      <c r="BA2" s="67" t="n">
        <f aca="false">IF(OR($D2=1,MONTH($B2)&lt;&gt;MONTH(StartDate),'У1 Ввод'!$D$58="",'У1 Ввод'!$E$58="",'У1 Ввод'!$D$58&gt;$B2),0,MAX(0,MIN(1,'У1 Ввод'!$E$58-NETWORKDAYS('У1 Ввод'!$D$58,$B2)+1))/Настройки!$E$7*100)</f>
        <v>0</v>
      </c>
      <c r="BB2" s="67" t="n">
        <f aca="false">IF(OR($D2=1,MONTH($B2)&lt;&gt;MONTH(StartDate),'У1 Ввод'!$D$59="",'У1 Ввод'!$E$59="",'У1 Ввод'!$D$59&gt;$B2),0,MAX(0,MIN(1,'У1 Ввод'!$E$59-NETWORKDAYS('У1 Ввод'!$D$59,$B2)+1))/Настройки!$E$7*100)</f>
        <v>0</v>
      </c>
      <c r="BC2" s="67" t="n">
        <f aca="false">IF(OR($D2=1,MONTH($B2)&lt;&gt;MONTH(StartDate),'У1 Ввод'!$D$60="",'У1 Ввод'!$E$60="",'У1 Ввод'!$D$60&gt;$B2),0,MAX(0,MIN(1,'У1 Ввод'!$E$60-NETWORKDAYS('У1 Ввод'!$D$60,$B2)+1))/Настройки!$E$7*100)</f>
        <v>0</v>
      </c>
      <c r="BD2" s="67" t="n">
        <f aca="false">IF(OR($D2=1,MONTH($B2)&lt;&gt;MONTH(StartDate),'У1 Ввод'!$D$61="",'У1 Ввод'!$E$61="",'У1 Ввод'!$D$61&gt;$B2),0,MAX(0,MIN(1,'У1 Ввод'!$E$61-NETWORKDAYS('У1 Ввод'!$D$61,$B2)+1))/Настройки!$E$7*100)</f>
        <v>0</v>
      </c>
      <c r="BE2" s="67" t="n">
        <f aca="false">IF(OR($D2=1,MONTH($B2)&lt;&gt;MONTH(StartDate),'У1 Ввод'!$D$62="",'У1 Ввод'!$E$62="",'У1 Ввод'!$D$62&gt;$B2),0,MAX(0,MIN(1,'У1 Ввод'!$E$62-NETWORKDAYS('У1 Ввод'!$D$62,$B2)+1))/Настройки!$E$7*100)</f>
        <v>0</v>
      </c>
      <c r="BF2" s="67" t="n">
        <f aca="false">IF(OR($D2=1,MONTH($B2)&lt;&gt;MONTH(StartDate),'У1 Ввод'!$D$63="",'У1 Ввод'!$E$63="",'У1 Ввод'!$D$63&gt;$B2),0,MAX(0,MIN(1,'У1 Ввод'!$E$63-NETWORKDAYS('У1 Ввод'!$D$63,$B2)+1))/Настройки!$E$7*100)</f>
        <v>0</v>
      </c>
      <c r="BG2" s="67" t="n">
        <f aca="false">IF(OR($D2=1,MONTH($B2)&lt;&gt;MONTH(StartDate),'У1 Ввод'!$D$64="",'У1 Ввод'!$E$64="",'У1 Ввод'!$D$64&gt;$B2),0,MAX(0,MIN(1,'У1 Ввод'!$E$64-NETWORKDAYS('У1 Ввод'!$D$64,$B2)+1))/Настройки!$E$7*100)</f>
        <v>0</v>
      </c>
      <c r="BH2" s="67" t="n">
        <f aca="false">IF(OR($D2=1,MONTH($B2)&lt;&gt;MONTH(StartDate),'У1 Ввод'!$D$65="",'У1 Ввод'!$E$65="",'У1 Ввод'!$D$65&gt;$B2),0,MAX(0,MIN(1,'У1 Ввод'!$E$65-NETWORKDAYS('У1 Ввод'!$D$65,$B2)+1))/Настройки!$E$7*100)</f>
        <v>0</v>
      </c>
      <c r="BI2" s="67" t="n">
        <f aca="false">IF(OR($D2=1,MONTH($B2)&lt;&gt;MONTH(StartDate),'У1 Ввод'!$D$66="",'У1 Ввод'!$E$66="",'У1 Ввод'!$D$66&gt;$B2),0,MAX(0,MIN(1,'У1 Ввод'!$E$66-NETWORKDAYS('У1 Ввод'!$D$66,$B2)+1))/Настройки!$E$7*100)</f>
        <v>0</v>
      </c>
      <c r="BJ2" s="67" t="n">
        <f aca="false">IF(OR($D2=1,MONTH($B2)&lt;&gt;MONTH(StartDate),'У1 Ввод'!$D$67="",'У1 Ввод'!$E$67="",'У1 Ввод'!$D$67&gt;$B2),0,MAX(0,MIN(1,'У1 Ввод'!$E$67-NETWORKDAYS('У1 Ввод'!$D$67,$B2)+1))/Настройки!$E$7*100)</f>
        <v>0</v>
      </c>
      <c r="BK2" s="67" t="n">
        <f aca="false">IF(OR($D2=1,MONTH($B2)&lt;&gt;MONTH(StartDate),'У1 Ввод'!$D$68="",'У1 Ввод'!$E$68="",'У1 Ввод'!$D$68&gt;$B2),0,MAX(0,MIN(1,'У1 Ввод'!$E$68-NETWORKDAYS('У1 Ввод'!$D$68,$B2)+1))/Настройки!$E$7*100)</f>
        <v>0</v>
      </c>
      <c r="BL2" s="67" t="n">
        <f aca="false">IF(OR($D2=1,MONTH($B2)&lt;&gt;MONTH(StartDate),'У1 Ввод'!$D$69="",'У1 Ввод'!$E$69="",'У1 Ввод'!$D$69&gt;$B2),0,MAX(0,MIN(1,'У1 Ввод'!$E$69-NETWORKDAYS('У1 Ввод'!$D$69,$B2)+1))/Настройки!$E$7*100)</f>
        <v>0</v>
      </c>
      <c r="BM2" s="67" t="n">
        <f aca="false">IF(OR($D2=1,MONTH($B2)&lt;&gt;MONTH(StartDate),'У1 Ввод'!$D$70="",'У1 Ввод'!$E$70="",'У1 Ввод'!$D$70&gt;$B2),0,MAX(0,MIN(1,'У1 Ввод'!$E$70-NETWORKDAYS('У1 Ввод'!$D$70,$B2)+1))/Настройки!$E$7*100)</f>
        <v>0</v>
      </c>
      <c r="BN2" s="67" t="n">
        <f aca="false">IF(OR($D2=1,MONTH($B2)&lt;&gt;MONTH(StartDate),'У1 Ввод'!$D$71="",'У1 Ввод'!$E$71="",'У1 Ввод'!$D$71&gt;$B2),0,MAX(0,MIN(1,'У1 Ввод'!$E$71-NETWORKDAYS('У1 Ввод'!$D$71,$B2)+1))/Настройки!$E$7*100)</f>
        <v>0</v>
      </c>
      <c r="BO2" s="67" t="n">
        <f aca="false">IF(OR($D2=1,MONTH($B2)&lt;&gt;MONTH(StartDate),'У1 Ввод'!$D$72="",'У1 Ввод'!$E$72="",'У1 Ввод'!$D$72&gt;$B2),0,MAX(0,MIN(1,'У1 Ввод'!$E$72-NETWORKDAYS('У1 Ввод'!$D$72,$B2)+1))/Настройки!$E$7*100)</f>
        <v>0</v>
      </c>
      <c r="BP2" s="67" t="n">
        <f aca="false">IF(OR($D2=1,MONTH($B2)&lt;&gt;MONTH(StartDate),'У1 Ввод'!$D$73="",'У1 Ввод'!$E$73="",'У1 Ввод'!$D$73&gt;$B2),0,MAX(0,MIN(1,'У1 Ввод'!$E$73-NETWORKDAYS('У1 Ввод'!$D$73,$B2)+1))/Настройки!$E$7*100)</f>
        <v>0</v>
      </c>
      <c r="BQ2" s="67" t="n">
        <f aca="false">IF(OR($D2=1,MONTH($B2)&lt;&gt;MONTH(StartDate),'У1 Ввод'!$D$74="",'У1 Ввод'!$E$74="",'У1 Ввод'!$D$74&gt;$B2),0,MAX(0,MIN(1,'У1 Ввод'!$E$74-NETWORKDAYS('У1 Ввод'!$D$74,$B2)+1))/Настройки!$E$7*100)</f>
        <v>0</v>
      </c>
      <c r="BR2" s="67" t="n">
        <f aca="false">IF(OR($D2=1,MONTH($B2)&lt;&gt;MONTH(StartDate),'У1 Ввод'!$D$75="",'У1 Ввод'!$E$75="",'У1 Ввод'!$D$75&gt;$B2),0,MAX(0,MIN(1,'У1 Ввод'!$E$75-NETWORKDAYS('У1 Ввод'!$D$75,$B2)+1))/Настройки!$E$7*100)</f>
        <v>0</v>
      </c>
      <c r="BS2" s="67" t="n">
        <f aca="false">IF(OR($D2=1,MONTH($B2)&lt;&gt;MONTH(StartDate),'У1 Ввод'!$D$76="",'У1 Ввод'!$E$76="",'У1 Ввод'!$D$76&gt;$B2),0,MAX(0,MIN(1,'У1 Ввод'!$E$76-NETWORKDAYS('У1 Ввод'!$D$76,$B2)+1))/Настройки!$E$7*100)</f>
        <v>0</v>
      </c>
      <c r="BT2" s="67" t="n">
        <f aca="false">IF(OR($D2=1,MONTH($B2)&lt;&gt;MONTH(StartDate),'У1 Ввод'!$D$77="",'У1 Ввод'!$E$77="",'У1 Ввод'!$D$77&gt;$B2),0,MAX(0,MIN(1,'У1 Ввод'!$E$77-NETWORKDAYS('У1 Ввод'!$D$77,$B2)+1))/Настройки!$E$7*100)</f>
        <v>0</v>
      </c>
      <c r="BU2" s="67" t="n">
        <f aca="false">IF(OR($D2=1,MONTH($B2)&lt;&gt;MONTH(StartDate),'У1 Ввод'!$D$78="",'У1 Ввод'!$E$78="",'У1 Ввод'!$D$78&gt;$B2),0,MAX(0,MIN(1,'У1 Ввод'!$E$78-NETWORKDAYS('У1 Ввод'!$D$78,$B2)+1))/Настройки!$E$7*100)</f>
        <v>0</v>
      </c>
      <c r="BV2" s="67" t="n">
        <f aca="false">IF(OR($D2=1,MONTH($B2)&lt;&gt;MONTH(StartDate),'У1 Ввод'!$D$79="",'У1 Ввод'!$E$79="",'У1 Ввод'!$D$79&gt;$B2),0,MAX(0,MIN(1,'У1 Ввод'!$E$79-NETWORKDAYS('У1 Ввод'!$D$79,$B2)+1))/Настройки!$E$7*100)</f>
        <v>0</v>
      </c>
      <c r="BW2" s="67" t="n">
        <f aca="false">IF(OR($D2=1,MONTH($B2)&lt;&gt;MONTH(StartDate),'У1 Ввод'!$D$80="",'У1 Ввод'!$E$80="",'У1 Ввод'!$D$80&gt;$B2),0,MAX(0,MIN(1,'У1 Ввод'!$E$80-NETWORKDAYS('У1 Ввод'!$D$80,$B2)+1))/Настройки!$E$7*100)</f>
        <v>0</v>
      </c>
      <c r="BX2" s="67" t="n">
        <f aca="false">IF(OR($D2=1,MONTH($B2)&lt;&gt;MONTH(StartDate),'У1 Ввод'!$D$81="",'У1 Ввод'!$E$81="",'У1 Ввод'!$D$81&gt;$B2),0,MAX(0,MIN(1,'У1 Ввод'!$E$81-NETWORKDAYS('У1 Ввод'!$D$81,$B2)+1))/Настройки!$E$7*100)</f>
        <v>0</v>
      </c>
      <c r="BY2" s="67" t="n">
        <f aca="false">IF(OR($D2=1,MONTH($B2)&lt;&gt;MONTH(StartDate),'У1 Ввод'!$D$82="",'У1 Ввод'!$E$82="",'У1 Ввод'!$D$82&gt;$B2),0,MAX(0,MIN(1,'У1 Ввод'!$E$82-NETWORKDAYS('У1 Ввод'!$D$82,$B2)+1))/Настройки!$E$7*100)</f>
        <v>0</v>
      </c>
      <c r="BZ2" s="67" t="n">
        <f aca="false">IF(OR($D2=1,MONTH($B2)&lt;&gt;MONTH(StartDate),'У1 Ввод'!$D$83="",'У1 Ввод'!$E$83="",'У1 Ввод'!$D$83&gt;$B2),0,MAX(0,MIN(1,'У1 Ввод'!$E$83-NETWORKDAYS('У1 Ввод'!$D$83,$B2)+1))/Настройки!$E$7*100)</f>
        <v>0</v>
      </c>
      <c r="CA2" s="67" t="n">
        <f aca="false">IF(OR($D2=1,MONTH($B2)&lt;&gt;MONTH(StartDate),'У1 Ввод'!$D$84="",'У1 Ввод'!$E$84="",'У1 Ввод'!$D$84&gt;$B2),0,MAX(0,MIN(1,'У1 Ввод'!$E$84-NETWORKDAYS('У1 Ввод'!$D$84,$B2)+1))/Настройки!$E$7*100)</f>
        <v>0</v>
      </c>
      <c r="CB2" s="67" t="n">
        <f aca="false">IF(OR($D2=1,MONTH($B2)&lt;&gt;MONTH(StartDate),'У1 Ввод'!$D$85="",'У1 Ввод'!$E$85="",'У1 Ввод'!$D$85&gt;$B2),0,MAX(0,MIN(1,'У1 Ввод'!$E$85-NETWORKDAYS('У1 Ввод'!$D$85,$B2)+1))/Настройки!$E$7*100)</f>
        <v>0</v>
      </c>
      <c r="CC2" s="67" t="n">
        <f aca="false">IF(OR($D2=1,MONTH($B2)&lt;&gt;MONTH(StartDate),'У1 Ввод'!$D$86="",'У1 Ввод'!$E$86="",'У1 Ввод'!$D$86&gt;$B2),0,MAX(0,MIN(1,'У1 Ввод'!$E$86-NETWORKDAYS('У1 Ввод'!$D$86,$B2)+1))/Настройки!$E$7*100)</f>
        <v>0</v>
      </c>
      <c r="CD2" s="67" t="n">
        <f aca="false">IF(OR($D2=1,MONTH($B2)&lt;&gt;MONTH(StartDate),'У1 Ввод'!$D$87="",'У1 Ввод'!$E$87="",'У1 Ввод'!$D$87&gt;$B2),0,MAX(0,MIN(1,'У1 Ввод'!$E$87-NETWORKDAYS('У1 Ввод'!$D$87,$B2)+1))/Настройки!$E$7*100)</f>
        <v>0</v>
      </c>
      <c r="CE2" s="67" t="n">
        <f aca="false">IF(OR($D2=1,MONTH($B2)&lt;&gt;MONTH(StartDate),'У1 Ввод'!$D$88="",'У1 Ввод'!$E$88="",'У1 Ввод'!$D$88&gt;$B2),0,MAX(0,MIN(1,'У1 Ввод'!$E$88-NETWORKDAYS('У1 Ввод'!$D$88,$B2)+1))/Настройки!$E$7*100)</f>
        <v>0</v>
      </c>
      <c r="CF2" s="67" t="n">
        <f aca="false">IF(OR($D2=1,MONTH($B2)&lt;&gt;MONTH(StartDate),'У1 Ввод'!$D$89="",'У1 Ввод'!$E$89="",'У1 Ввод'!$D$89&gt;$B2),0,MAX(0,MIN(1,'У1 Ввод'!$E$89-NETWORKDAYS('У1 Ввод'!$D$89,$B2)+1))/Настройки!$E$7*100)</f>
        <v>0</v>
      </c>
      <c r="CG2" s="67" t="n">
        <f aca="false">IF(OR($D2=1,MONTH($B2)&lt;&gt;MONTH(StartDate),'У1 Ввод'!$D$90="",'У1 Ввод'!$E$90="",'У1 Ввод'!$D$90&gt;$B2),0,MAX(0,MIN(1,'У1 Ввод'!$E$90-NETWORKDAYS('У1 Ввод'!$D$90,$B2)+1))/Настройки!$E$7*100)</f>
        <v>0</v>
      </c>
      <c r="CH2" s="67" t="n">
        <f aca="false">IF(OR($D2=1,MONTH($B2)&lt;&gt;MONTH(StartDate),'У1 Ввод'!$D$91="",'У1 Ввод'!$E$91="",'У1 Ввод'!$D$91&gt;$B2),0,MAX(0,MIN(1,'У1 Ввод'!$E$91-NETWORKDAYS('У1 Ввод'!$D$91,$B2)+1))/Настройки!$E$7*100)</f>
        <v>0</v>
      </c>
      <c r="CI2" s="67" t="n">
        <f aca="false">IF(OR($D2=1,MONTH($B2)&lt;&gt;MONTH(StartDate),'У1 Ввод'!$D$92="",'У1 Ввод'!$E$92="",'У1 Ввод'!$D$92&gt;$B2),0,MAX(0,MIN(1,'У1 Ввод'!$E$92-NETWORKDAYS('У1 Ввод'!$D$92,$B2)+1))/Настройки!$E$7*100)</f>
        <v>0</v>
      </c>
      <c r="CJ2" s="67" t="n">
        <f aca="false">IF(OR($D2=1,MONTH($B2)&lt;&gt;MONTH(StartDate),'У1 Ввод'!$D$93="",'У1 Ввод'!$E$93="",'У1 Ввод'!$D$93&gt;$B2),0,MAX(0,MIN(1,'У1 Ввод'!$E$93-NETWORKDAYS('У1 Ввод'!$D$93,$B2)+1))/Настройки!$E$7*100)</f>
        <v>0</v>
      </c>
      <c r="CK2" s="67" t="n">
        <f aca="false">IF(OR($D2=1,MONTH($B2)&lt;&gt;MONTH(StartDate),'У1 Ввод'!$D$94="",'У1 Ввод'!$E$94="",'У1 Ввод'!$D$94&gt;$B2),0,MAX(0,MIN(1,'У1 Ввод'!$E$94-NETWORKDAYS('У1 Ввод'!$D$94,$B2)+1))/Настройки!$E$7*100)</f>
        <v>0</v>
      </c>
      <c r="CL2" s="67" t="n">
        <f aca="false">IF(OR($D2=1,MONTH($B2)&lt;&gt;MONTH(StartDate),'У1 Ввод'!$D$95="",'У1 Ввод'!$E$95="",'У1 Ввод'!$D$95&gt;$B2),0,MAX(0,MIN(1,'У1 Ввод'!$E$95-NETWORKDAYS('У1 Ввод'!$D$95,$B2)+1))/Настройки!$E$7*100)</f>
        <v>0</v>
      </c>
      <c r="CM2" s="67" t="n">
        <f aca="false">IF(OR($D2=1,MONTH($B2)&lt;&gt;MONTH(StartDate),'У1 Ввод'!$D$96="",'У1 Ввод'!$E$96="",'У1 Ввод'!$D$96&gt;$B2),0,MAX(0,MIN(1,'У1 Ввод'!$E$96-NETWORKDAYS('У1 Ввод'!$D$96,$B2)+1))/Настройки!$E$7*100)</f>
        <v>0</v>
      </c>
      <c r="CN2" s="67" t="n">
        <f aca="false">IF(OR($D2=1,MONTH($B2)&lt;&gt;MONTH(StartDate),'У1 Ввод'!$D$97="",'У1 Ввод'!$E$97="",'У1 Ввод'!$D$97&gt;$B2),0,MAX(0,MIN(1,'У1 Ввод'!$E$97-NETWORKDAYS('У1 Ввод'!$D$97,$B2)+1))/Настройки!$E$7*100)</f>
        <v>0</v>
      </c>
      <c r="CO2" s="67" t="n">
        <f aca="false">IF(OR($D2=1,MONTH($B2)&lt;&gt;MONTH(StartDate),'У1 Ввод'!$D$98="",'У1 Ввод'!$E$98="",'У1 Ввод'!$D$98&gt;$B2),0,MAX(0,MIN(1,'У1 Ввод'!$E$98-NETWORKDAYS('У1 Ввод'!$D$98,$B2)+1))/Настройки!$E$7*100)</f>
        <v>0</v>
      </c>
      <c r="CP2" s="67" t="n">
        <f aca="false">IF(OR($D2=1,MONTH($B2)&lt;&gt;MONTH(StartDate),'У1 Ввод'!$D$99="",'У1 Ввод'!$E$99="",'У1 Ввод'!$D$99&gt;$B2),0,MAX(0,MIN(1,'У1 Ввод'!$E$99-NETWORKDAYS('У1 Ввод'!$D$99,$B2)+1))/Настройки!$E$7*100)</f>
        <v>0</v>
      </c>
      <c r="CQ2" s="67" t="n">
        <f aca="false">IF(OR($D2=1,MONTH($B2)&lt;&gt;MONTH(StartDate),'У1 Ввод'!$D$100="",'У1 Ввод'!$E$100="",'У1 Ввод'!$D$100&gt;$B2),0,MAX(0,MIN(1,'У1 Ввод'!$E$100-NETWORKDAYS('У1 Ввод'!$D$100,$B2)+1))/Настройки!$E$7*100)</f>
        <v>0</v>
      </c>
      <c r="CR2" s="67" t="n">
        <f aca="false">IF(OR($D2=1,MONTH($B2)&lt;&gt;MONTH(StartDate),'У1 Ввод'!$D$101="",'У1 Ввод'!$E$101="",'У1 Ввод'!$D$101&gt;$B2),0,MAX(0,MIN(1,'У1 Ввод'!$E$101-NETWORKDAYS('У1 Ввод'!$D$101,$B2)+1))/Настройки!$E$7*100)</f>
        <v>0</v>
      </c>
      <c r="CS2" s="67" t="n">
        <f aca="false">IF(OR($D2=1,MONTH($B2)&lt;&gt;MONTH(StartDate),'У1 Ввод'!$D$102="",'У1 Ввод'!$E$102="",'У1 Ввод'!$D$102&gt;$B2),0,MAX(0,MIN(1,'У1 Ввод'!$E$102-NETWORKDAYS('У1 Ввод'!$D$102,$B2)+1))/Настройки!$E$7*100)</f>
        <v>0</v>
      </c>
      <c r="CT2" s="67" t="n">
        <f aca="false">IF(OR($D2=1,MONTH($B2)&lt;&gt;MONTH(StartDate),'У1 Ввод'!$D$103="",'У1 Ввод'!$E$103="",'У1 Ввод'!$D$103&gt;$B2),0,MAX(0,MIN(1,'У1 Ввод'!$E$103-NETWORKDAYS('У1 Ввод'!$D$103,$B2)+1))/Настройки!$E$7*100)</f>
        <v>0</v>
      </c>
      <c r="CU2" s="67" t="n">
        <f aca="false">IF(OR($D2=1,MONTH($B2)&lt;&gt;MONTH(StartDate),'У1 Ввод'!$D$104="",'У1 Ввод'!$E$104="",'У1 Ввод'!$D$104&gt;$B2),0,MAX(0,MIN(1,'У1 Ввод'!$E$104-NETWORKDAYS('У1 Ввод'!$D$104,$B2)+1))/Настройки!$E$7*100)</f>
        <v>0</v>
      </c>
      <c r="CV2" s="67" t="n">
        <f aca="false">IF(OR($D2=1,MONTH($B2)&lt;&gt;MONTH(StartDate),'У1 Ввод'!$D$105="",'У1 Ввод'!$E$105="",'У1 Ввод'!$D$105&gt;$B2),0,MAX(0,MIN(1,'У1 Ввод'!$E$105-NETWORKDAYS('У1 Ввод'!$D$105,$B2)+1))/Настройки!$E$7*100)</f>
        <v>0</v>
      </c>
      <c r="CW2" s="67" t="n">
        <f aca="false">IF(OR($D2=1,MONTH($B2)&lt;&gt;MONTH(StartDate),'У1 Ввод'!$D$106="",'У1 Ввод'!$E$106="",'У1 Ввод'!$D$106&gt;$B2),0,MAX(0,MIN(1,'У1 Ввод'!$E$106-NETWORKDAYS('У1 Ввод'!$D$106,$B2)+1))/Настройки!$E$7*100)</f>
        <v>0</v>
      </c>
      <c r="CX2" s="67" t="n">
        <f aca="false">IF(OR($D2=1,MONTH($B2)&lt;&gt;MONTH(StartDate),'У1 Ввод'!$D$107="",'У1 Ввод'!$E$107="",'У1 Ввод'!$D$107&gt;$B2),0,MAX(0,MIN(1,'У1 Ввод'!$E$107-NETWORKDAYS('У1 Ввод'!$D$107,$B2)+1))/Настройки!$E$7*100)</f>
        <v>0</v>
      </c>
      <c r="CY2" s="67" t="n">
        <f aca="false">IF(OR($D2=1,MONTH($B2)&lt;&gt;MONTH(StartDate),'У1 Ввод'!$D$108="",'У1 Ввод'!$E$108="",'У1 Ввод'!$D$108&gt;$B2),0,MAX(0,MIN(1,'У1 Ввод'!$E$108-NETWORKDAYS('У1 Ввод'!$D$108,$B2)+1))/Настройки!$E$7*100)</f>
        <v>0</v>
      </c>
      <c r="CZ2" s="67" t="n">
        <f aca="false">IF(OR($D2=1,MONTH($B2)&lt;&gt;MONTH(StartDate),'У1 Ввод'!$D$109="",'У1 Ввод'!$E$109="",'У1 Ввод'!$D$109&gt;$B2),0,MAX(0,MIN(1,'У1 Ввод'!$E$109-NETWORKDAYS('У1 Ввод'!$D$109,$B2)+1))/Настройки!$E$7*100)</f>
        <v>0</v>
      </c>
      <c r="DA2" s="67" t="n">
        <f aca="false">IF(OR($D2=1,MONTH($B2)&lt;&gt;MONTH(StartDate),'У1 Ввод'!$D$110="",'У1 Ввод'!$E$110="",'У1 Ввод'!$D$110&gt;$B2),0,MAX(0,MIN(1,'У1 Ввод'!$E$110-NETWORKDAYS('У1 Ввод'!$D$110,$B2)+1))/Настройки!$E$7*100)</f>
        <v>0</v>
      </c>
      <c r="DB2" s="67" t="n">
        <f aca="false">IF(OR($D2=1,MONTH($B2)&lt;&gt;MONTH(StartDate),'У1 Ввод'!$D$111="",'У1 Ввод'!$E$111="",'У1 Ввод'!$D$111&gt;$B2),0,MAX(0,MIN(1,'У1 Ввод'!$E$111-NETWORKDAYS('У1 Ввод'!$D$111,$B2)+1))/Настройки!$E$7*100)</f>
        <v>0</v>
      </c>
      <c r="DC2" s="67" t="n">
        <f aca="false">IF(OR($D2=1,MONTH($B2)&lt;&gt;MONTH(StartDate),'У1 Ввод'!$D$112="",'У1 Ввод'!$E$112="",'У1 Ввод'!$D$112&gt;$B2),0,MAX(0,MIN(1,'У1 Ввод'!$E$112-NETWORKDAYS('У1 Ввод'!$D$112,$B2)+1))/Настройки!$E$7*100)</f>
        <v>0</v>
      </c>
      <c r="DD2" s="67" t="n">
        <f aca="false">IF(OR($D2=1,MONTH($B2)&lt;&gt;MONTH(StartDate),'У1 Ввод'!$D$113="",'У1 Ввод'!$E$113="",'У1 Ввод'!$D$113&gt;$B2),0,MAX(0,MIN(1,'У1 Ввод'!$E$113-NETWORKDAYS('У1 Ввод'!$D$113,$B2)+1))/Настройки!$E$7*100)</f>
        <v>0</v>
      </c>
      <c r="DE2" s="67" t="n">
        <f aca="false">IF(OR($D2=1,MONTH($B2)&lt;&gt;MONTH(StartDate),'У1 Ввод'!$D$114="",'У1 Ввод'!$E$114="",'У1 Ввод'!$D$114&gt;$B2),0,MAX(0,MIN(1,'У1 Ввод'!$E$114-NETWORKDAYS('У1 Ввод'!$D$114,$B2)+1))/Настройки!$E$7*100)</f>
        <v>0</v>
      </c>
      <c r="DF2" s="67" t="n">
        <f aca="false">IF(OR($D2=1,MONTH($B2)&lt;&gt;MONTH(StartDate),'У1 Ввод'!$D$115="",'У1 Ввод'!$E$115="",'У1 Ввод'!$D$115&gt;$B2),0,MAX(0,MIN(1,'У1 Ввод'!$E$115-NETWORKDAYS('У1 Ввод'!$D$115,$B2)+1))/Настройки!$E$7*100)</f>
        <v>0</v>
      </c>
      <c r="DG2" s="67" t="n">
        <f aca="false">IF(OR($D2=1,MONTH($B2)&lt;&gt;MONTH(StartDate),'У1 Ввод'!$D$116="",'У1 Ввод'!$E$116="",'У1 Ввод'!$D$116&gt;$B2),0,MAX(0,MIN(1,'У1 Ввод'!$E$116-NETWORKDAYS('У1 Ввод'!$D$116,$B2)+1))/Настройки!$E$7*100)</f>
        <v>0</v>
      </c>
      <c r="DH2" s="67" t="n">
        <f aca="false">IF(OR($D2=1,MONTH($B2)&lt;&gt;MONTH(StartDate),'У1 Ввод'!$D$117="",'У1 Ввод'!$E$117="",'У1 Ввод'!$D$117&gt;$B2),0,MAX(0,MIN(1,'У1 Ввод'!$E$117-NETWORKDAYS('У1 Ввод'!$D$117,$B2)+1))/Настройки!$E$7*100)</f>
        <v>0</v>
      </c>
      <c r="DI2" s="67" t="n">
        <f aca="false">IF(OR($D2=1,MONTH($B2)&lt;&gt;MONTH(StartDate),'У1 Ввод'!$D$118="",'У1 Ввод'!$E$118="",'У1 Ввод'!$D$118&gt;$B2),0,MAX(0,MIN(1,'У1 Ввод'!$E$118-NETWORKDAYS('У1 Ввод'!$D$118,$B2)+1))/Настройки!$E$7*100)</f>
        <v>0</v>
      </c>
      <c r="DJ2" s="67" t="n">
        <f aca="false">IF(OR($D2=1,MONTH($B2)&lt;&gt;MONTH(StartDate),'У1 Ввод'!$D$119="",'У1 Ввод'!$E$119="",'У1 Ввод'!$D$119&gt;$B2),0,MAX(0,MIN(1,'У1 Ввод'!$E$119-NETWORKDAYS('У1 Ввод'!$D$119,$B2)+1))/Настройки!$E$7*100)</f>
        <v>0</v>
      </c>
      <c r="DK2" s="67" t="n">
        <f aca="false">IF(OR($D2=1,MONTH($B2)&lt;&gt;MONTH(StartDate),'У1 Ввод'!$D$120="",'У1 Ввод'!$E$120="",'У1 Ввод'!$D$120&gt;$B2),0,MAX(0,MIN(1,'У1 Ввод'!$E$120-NETWORKDAYS('У1 Ввод'!$D$120,$B2)+1))/Настройки!$E$7*100)</f>
        <v>0</v>
      </c>
      <c r="DL2" s="67" t="n">
        <f aca="false">IF(OR($D2=1,MONTH($B2)&lt;&gt;MONTH(StartDate),'У1 Ввод'!$D$121="",'У1 Ввод'!$E$121="",'У1 Ввод'!$D$121&gt;$B2),0,MAX(0,MIN(1,'У1 Ввод'!$E$121-NETWORKDAYS('У1 Ввод'!$D$121,$B2)+1))/Настройки!$E$7*100)</f>
        <v>0</v>
      </c>
      <c r="DM2" s="67" t="n">
        <f aca="false">IF(OR($D2=1,MONTH($B2)&lt;&gt;MONTH(StartDate),'У1 Ввод'!$D$122="",'У1 Ввод'!$E$122="",'У1 Ввод'!$D$122&gt;$B2),0,MAX(0,MIN(1,'У1 Ввод'!$E$122-NETWORKDAYS('У1 Ввод'!$D$122,$B2)+1))/Настройки!$E$7*100)</f>
        <v>0</v>
      </c>
      <c r="DN2" s="67" t="n">
        <f aca="false">IF(OR($D2=1,MONTH($B2)&lt;&gt;MONTH(StartDate),'У1 Ввод'!$D$123="",'У1 Ввод'!$E$123="",'У1 Ввод'!$D$123&gt;$B2),0,MAX(0,MIN(1,'У1 Ввод'!$E$123-NETWORKDAYS('У1 Ввод'!$D$123,$B2)+1))/Настройки!$E$7*100)</f>
        <v>0</v>
      </c>
      <c r="DO2" s="67" t="n">
        <f aca="false">IF(OR($D2=1,MONTH($B2)&lt;&gt;MONTH(StartDate),'У1 Ввод'!$D$124="",'У1 Ввод'!$E$124="",'У1 Ввод'!$D$124&gt;$B2),0,MAX(0,MIN(1,'У1 Ввод'!$E$124-NETWORKDAYS('У1 Ввод'!$D$124,$B2)+1))/Настройки!$E$7*100)</f>
        <v>0</v>
      </c>
      <c r="DP2" s="67" t="n">
        <f aca="false">IF(OR($D2=1,MONTH($B2)&lt;&gt;MONTH(StartDate),'У1 Ввод'!$D$125="",'У1 Ввод'!$E$125="",'У1 Ввод'!$D$125&gt;$B2),0,MAX(0,MIN(1,'У1 Ввод'!$E$125-NETWORKDAYS('У1 Ввод'!$D$125,$B2)+1))/Настройки!$E$7*100)</f>
        <v>0</v>
      </c>
      <c r="DQ2" s="67" t="n">
        <f aca="false">IF(OR($D2=1,MONTH($B2)&lt;&gt;MONTH(StartDate),'У1 Ввод'!$D$126="",'У1 Ввод'!$E$126="",'У1 Ввод'!$D$126&gt;$B2),0,MAX(0,MIN(1,'У1 Ввод'!$E$126-NETWORKDAYS('У1 Ввод'!$D$126,$B2)+1))/Настройки!$E$7*100)</f>
        <v>0</v>
      </c>
      <c r="DR2" s="67" t="n">
        <f aca="false">IF(OR($D2=1,MONTH($B2)&lt;&gt;MONTH(StartDate),'У1 Ввод'!$D$127="",'У1 Ввод'!$E$127="",'У1 Ввод'!$D$127&gt;$B2),0,MAX(0,MIN(1,'У1 Ввод'!$E$127-NETWORKDAYS('У1 Ввод'!$D$127,$B2)+1))/Настройки!$E$7*100)</f>
        <v>0</v>
      </c>
      <c r="DS2" s="67" t="n">
        <f aca="false">IF(OR($D2=1,MONTH($B2)&lt;&gt;MONTH(StartDate),'У1 Ввод'!$D$128="",'У1 Ввод'!$E$128="",'У1 Ввод'!$D$128&gt;$B2),0,MAX(0,MIN(1,'У1 Ввод'!$E$128-NETWORKDAYS('У1 Ввод'!$D$128,$B2)+1))/Настройки!$E$7*100)</f>
        <v>0</v>
      </c>
      <c r="DT2" s="67" t="n">
        <f aca="false">IF(OR($D2=1,MONTH($B2)&lt;&gt;MONTH(StartDate),'У1 Ввод'!$D$129="",'У1 Ввод'!$E$129="",'У1 Ввод'!$D$129&gt;$B2),0,MAX(0,MIN(1,'У1 Ввод'!$E$129-NETWORKDAYS('У1 Ввод'!$D$129,$B2)+1))/Настройки!$E$7*100)</f>
        <v>0</v>
      </c>
      <c r="DU2" s="67" t="n">
        <f aca="false">IF(OR($D2=1,MONTH($B2)&lt;&gt;MONTH(StartDate),'У1 Ввод'!$D$130="",'У1 Ввод'!$E$130="",'У1 Ввод'!$D$130&gt;$B2),0,MAX(0,MIN(1,'У1 Ввод'!$E$130-NETWORKDAYS('У1 Ввод'!$D$130,$B2)+1))/Настройки!$E$7*100)</f>
        <v>0</v>
      </c>
      <c r="DV2" s="67" t="n">
        <f aca="false">IF(OR($D2=1,MONTH($B2)&lt;&gt;MONTH(StartDate),'У1 Ввод'!$D$131="",'У1 Ввод'!$E$131="",'У1 Ввод'!$D$131&gt;$B2),0,MAX(0,MIN(1,'У1 Ввод'!$E$131-NETWORKDAYS('У1 Ввод'!$D$131,$B2)+1))/Настройки!$E$7*100)</f>
        <v>0</v>
      </c>
      <c r="DW2" s="67" t="n">
        <f aca="false">IF(OR($D2=1,MONTH($B2)&lt;&gt;MONTH(StartDate),'У1 Ввод'!$D$132="",'У1 Ввод'!$E$132="",'У1 Ввод'!$D$132&gt;$B2),0,MAX(0,MIN(1,'У1 Ввод'!$E$132-NETWORKDAYS('У1 Ввод'!$D$132,$B2)+1))/Настройки!$E$7*100)</f>
        <v>0</v>
      </c>
      <c r="DX2" s="67" t="n">
        <f aca="false">IF(OR($D2=1,MONTH($B2)&lt;&gt;MONTH(StartDate),'У1 Ввод'!$D$133="",'У1 Ввод'!$E$133="",'У1 Ввод'!$D$133&gt;$B2),0,MAX(0,MIN(1,'У1 Ввод'!$E$133-NETWORKDAYS('У1 Ввод'!$D$133,$B2)+1))/Настройки!$E$7*100)</f>
        <v>0</v>
      </c>
      <c r="DY2" s="67" t="n">
        <f aca="false">IF(OR($D2=1,MONTH($B2)&lt;&gt;MONTH(StartDate),'У1 Ввод'!$D$134="",'У1 Ввод'!$E$134="",'У1 Ввод'!$D$134&gt;$B2),0,MAX(0,MIN(1,'У1 Ввод'!$E$134-NETWORKDAYS('У1 Ввод'!$D$134,$B2)+1))/Настройки!$E$7*100)</f>
        <v>0</v>
      </c>
      <c r="DZ2" s="67" t="n">
        <f aca="false">IF(OR($D2=1,MONTH($B2)&lt;&gt;MONTH(StartDate),'У1 Ввод'!$D$135="",'У1 Ввод'!$E$135="",'У1 Ввод'!$D$135&gt;$B2),0,MAX(0,MIN(1,'У1 Ввод'!$E$135-NETWORKDAYS('У1 Ввод'!$D$135,$B2)+1))/Настройки!$E$7*100)</f>
        <v>0</v>
      </c>
      <c r="EA2" s="67" t="n">
        <f aca="false">IF(OR($D2=1,MONTH($B2)&lt;&gt;MONTH(StartDate),'У1 Ввод'!$D$136="",'У1 Ввод'!$E$136="",'У1 Ввод'!$D$136&gt;$B2),0,MAX(0,MIN(1,'У1 Ввод'!$E$136-NETWORKDAYS('У1 Ввод'!$D$136,$B2)+1))/Настройки!$E$7*100)</f>
        <v>0</v>
      </c>
      <c r="EB2" s="67" t="n">
        <f aca="false">IF(OR($D2=1,MONTH($B2)&lt;&gt;MONTH(StartDate),'У1 Ввод'!$D$137="",'У1 Ввод'!$E$137="",'У1 Ввод'!$D$137&gt;$B2),0,MAX(0,MIN(1,'У1 Ввод'!$E$137-NETWORKDAYS('У1 Ввод'!$D$137,$B2)+1))/Настройки!$E$7*100)</f>
        <v>0</v>
      </c>
      <c r="EC2" s="67" t="n">
        <f aca="false">IF(OR($D2=1,MONTH($B2)&lt;&gt;MONTH(StartDate),'У1 Ввод'!$D$138="",'У1 Ввод'!$E$138="",'У1 Ввод'!$D$138&gt;$B2),0,MAX(0,MIN(1,'У1 Ввод'!$E$138-NETWORKDAYS('У1 Ввод'!$D$138,$B2)+1))/Настройки!$E$7*100)</f>
        <v>0</v>
      </c>
      <c r="ED2" s="67" t="n">
        <f aca="false">IF(OR($D2=1,MONTH($B2)&lt;&gt;MONTH(StartDate),'У1 Ввод'!$D$139="",'У1 Ввод'!$E$139="",'У1 Ввод'!$D$139&gt;$B2),0,MAX(0,MIN(1,'У1 Ввод'!$E$139-NETWORKDAYS('У1 Ввод'!$D$139,$B2)+1))/Настройки!$E$7*100)</f>
        <v>0</v>
      </c>
      <c r="EE2" s="67" t="n">
        <f aca="false">IF(OR($D2=1,MONTH($B2)&lt;&gt;MONTH(StartDate),'У1 Ввод'!$D$140="",'У1 Ввод'!$E$140="",'У1 Ввод'!$D$140&gt;$B2),0,MAX(0,MIN(1,'У1 Ввод'!$E$140-NETWORKDAYS('У1 Ввод'!$D$140,$B2)+1))/Настройки!$E$7*100)</f>
        <v>0</v>
      </c>
      <c r="EF2" s="67" t="n">
        <f aca="false">IF(OR($D2=1,MONTH($B2)&lt;&gt;MONTH(StartDate),'У1 Ввод'!$D$141="",'У1 Ввод'!$E$141="",'У1 Ввод'!$D$141&gt;$B2),0,MAX(0,MIN(1,'У1 Ввод'!$E$141-NETWORKDAYS('У1 Ввод'!$D$141,$B2)+1))/Настройки!$E$7*100)</f>
        <v>0</v>
      </c>
      <c r="EG2" s="67" t="n">
        <f aca="false">IF(OR($D2=1,MONTH($B2)&lt;&gt;MONTH(StartDate),'У1 Ввод'!$D$142="",'У1 Ввод'!$E$142="",'У1 Ввод'!$D$142&gt;$B2),0,MAX(0,MIN(1,'У1 Ввод'!$E$142-NETWORKDAYS('У1 Ввод'!$D$142,$B2)+1))/Настройки!$E$7*100)</f>
        <v>0</v>
      </c>
      <c r="EH2" s="67" t="n">
        <f aca="false">IF(OR($D2=1,MONTH($B2)&lt;&gt;MONTH(StartDate),'У1 Ввод'!$D$143="",'У1 Ввод'!$E$143="",'У1 Ввод'!$D$143&gt;$B2),0,MAX(0,MIN(1,'У1 Ввод'!$E$143-NETWORKDAYS('У1 Ввод'!$D$143,$B2)+1))/Настройки!$E$7*100)</f>
        <v>0</v>
      </c>
      <c r="EI2" s="67" t="n">
        <f aca="false">IF(OR($D2=1,MONTH($B2)&lt;&gt;MONTH(StartDate),'У1 Ввод'!$D$144="",'У1 Ввод'!$E$144="",'У1 Ввод'!$D$144&gt;$B2),0,MAX(0,MIN(1,'У1 Ввод'!$E$144-NETWORKDAYS('У1 Ввод'!$D$144,$B2)+1))/Настройки!$E$7*100)</f>
        <v>0</v>
      </c>
      <c r="EJ2" s="67" t="n">
        <f aca="false">IF(OR($D2=1,MONTH($B2)&lt;&gt;MONTH(StartDate),'У1 Ввод'!$D$145="",'У1 Ввод'!$E$145="",'У1 Ввод'!$D$145&gt;$B2),0,MAX(0,MIN(1,'У1 Ввод'!$E$145-NETWORKDAYS('У1 Ввод'!$D$145,$B2)+1))/Настройки!$E$7*100)</f>
        <v>0</v>
      </c>
      <c r="EK2" s="67" t="n">
        <f aca="false">IF(OR($D2=1,MONTH($B2)&lt;&gt;MONTH(StartDate),'У1 Ввод'!$D$146="",'У1 Ввод'!$E$146="",'У1 Ввод'!$D$146&gt;$B2),0,MAX(0,MIN(1,'У1 Ввод'!$E$146-NETWORKDAYS('У1 Ввод'!$D$146,$B2)+1))/Настройки!$E$7*100)</f>
        <v>0</v>
      </c>
      <c r="EL2" s="67" t="n">
        <f aca="false">IF(OR($D2=1,MONTH($B2)&lt;&gt;MONTH(StartDate),'У1 Ввод'!$D$147="",'У1 Ввод'!$E$147="",'У1 Ввод'!$D$147&gt;$B2),0,MAX(0,MIN(1,'У1 Ввод'!$E$147-NETWORKDAYS('У1 Ввод'!$D$147,$B2)+1))/Настройки!$E$7*100)</f>
        <v>0</v>
      </c>
      <c r="EM2" s="67" t="n">
        <f aca="false">IF(OR($D2=1,MONTH($B2)&lt;&gt;MONTH(StartDate),'У1 Ввод'!$D$148="",'У1 Ввод'!$E$148="",'У1 Ввод'!$D$148&gt;$B2),0,MAX(0,MIN(1,'У1 Ввод'!$E$148-NETWORKDAYS('У1 Ввод'!$D$148,$B2)+1))/Настройки!$E$7*100)</f>
        <v>0</v>
      </c>
      <c r="EN2" s="67" t="n">
        <f aca="false">IF(OR($D2=1,MONTH($B2)&lt;&gt;MONTH(StartDate),'У1 Ввод'!$D$149="",'У1 Ввод'!$E$149="",'У1 Ввод'!$D$149&gt;$B2),0,MAX(0,MIN(1,'У1 Ввод'!$E$149-NETWORKDAYS('У1 Ввод'!$D$149,$B2)+1))/Настройки!$E$7*100)</f>
        <v>0</v>
      </c>
      <c r="EO2" s="67" t="n">
        <f aca="false">IF(OR($D2=1,MONTH($B2)&lt;&gt;MONTH(StartDate),'У1 Ввод'!$D$150="",'У1 Ввод'!$E$150="",'У1 Ввод'!$D$150&gt;$B2),0,MAX(0,MIN(1,'У1 Ввод'!$E$150-NETWORKDAYS('У1 Ввод'!$D$150,$B2)+1))/Настройки!$E$7*100)</f>
        <v>0</v>
      </c>
      <c r="EP2" s="67" t="n">
        <f aca="false">IF(OR($D2=1,MONTH($B2)&lt;&gt;MONTH(StartDate),'У1 Ввод'!$D$151="",'У1 Ввод'!$E$151="",'У1 Ввод'!$D$151&gt;$B2),0,MAX(0,MIN(1,'У1 Ввод'!$E$151-NETWORKDAYS('У1 Ввод'!$D$151,$B2)+1))/Настройки!$E$7*100)</f>
        <v>0</v>
      </c>
      <c r="EQ2" s="67" t="n">
        <f aca="false">IF(OR($D2=1,MONTH($B2)&lt;&gt;MONTH(StartDate),'У1 Ввод'!$D$152="",'У1 Ввод'!$E$152="",'У1 Ввод'!$D$152&gt;$B2),0,MAX(0,MIN(1,'У1 Ввод'!$E$152-NETWORKDAYS('У1 Ввод'!$D$152,$B2)+1))/Настройки!$E$7*100)</f>
        <v>0</v>
      </c>
      <c r="ER2" s="67" t="n">
        <f aca="false">IF(OR($D2=1,MONTH($B2)&lt;&gt;MONTH(StartDate),'У1 Ввод'!$D$153="",'У1 Ввод'!$E$153="",'У1 Ввод'!$D$153&gt;$B2),0,MAX(0,MIN(1,'У1 Ввод'!$E$153-NETWORKDAYS('У1 Ввод'!$D$153,$B2)+1))/Настройки!$E$7*100)</f>
        <v>0</v>
      </c>
      <c r="ES2" s="67" t="n">
        <f aca="false">IF(OR($D2=1,MONTH($B2)&lt;&gt;MONTH(StartDate),'У1 Ввод'!$D$154="",'У1 Ввод'!$E$154="",'У1 Ввод'!$D$154&gt;$B2),0,MAX(0,MIN(1,'У1 Ввод'!$E$154-NETWORKDAYS('У1 Ввод'!$D$154,$B2)+1))/Настройки!$E$7*100)</f>
        <v>0</v>
      </c>
      <c r="ET2" s="67" t="n">
        <f aca="false">IF(OR($D2=1,MONTH($B2)&lt;&gt;MONTH(StartDate),'У1 Ввод'!$D$155="",'У1 Ввод'!$E$155="",'У1 Ввод'!$D$155&gt;$B2),0,MAX(0,MIN(1,'У1 Ввод'!$E$155-NETWORKDAYS('У1 Ввод'!$D$155,$B2)+1))/Настройки!$E$7*100)</f>
        <v>0</v>
      </c>
      <c r="EU2" s="67" t="n">
        <f aca="false">IF(OR($D2=1,MONTH($B2)&lt;&gt;MONTH(StartDate),'У1 Ввод'!$D$156="",'У1 Ввод'!$E$156="",'У1 Ввод'!$D$156&gt;$B2),0,MAX(0,MIN(1,'У1 Ввод'!$E$156-NETWORKDAYS('У1 Ввод'!$D$156,$B2)+1))/Настройки!$E$7*100)</f>
        <v>0</v>
      </c>
      <c r="EV2" s="67" t="n">
        <f aca="false">IF(OR($D2=1,MONTH($B2)&lt;&gt;MONTH(StartDate),'У1 Ввод'!$D$157="",'У1 Ввод'!$E$157="",'У1 Ввод'!$D$157&gt;$B2),0,MAX(0,MIN(1,'У1 Ввод'!$E$157-NETWORKDAYS('У1 Ввод'!$D$157,$B2)+1))/Настройки!$E$7*100)</f>
        <v>0</v>
      </c>
      <c r="EW2" s="67" t="n">
        <f aca="false">IF(OR($D2=1,MONTH($B2)&lt;&gt;MONTH(StartDate),'У1 Ввод'!$D$158="",'У1 Ввод'!$E$158="",'У1 Ввод'!$D$158&gt;$B2),0,MAX(0,MIN(1,'У1 Ввод'!$E$158-NETWORKDAYS('У1 Ввод'!$D$158,$B2)+1))/Настройки!$E$7*100)</f>
        <v>0</v>
      </c>
      <c r="EX2" s="67" t="n">
        <f aca="false">IF(OR($D2=1,MONTH($B2)&lt;&gt;MONTH(StartDate),'У1 Ввод'!$D$159="",'У1 Ввод'!$E$159="",'У1 Ввод'!$D$159&gt;$B2),0,MAX(0,MIN(1,'У1 Ввод'!$E$159-NETWORKDAYS('У1 Ввод'!$D$159,$B2)+1))/Настройки!$E$7*100)</f>
        <v>0</v>
      </c>
      <c r="EY2" s="67" t="n">
        <f aca="false">IF(OR($D2=1,MONTH($B2)&lt;&gt;MONTH(StartDate),'У1 Ввод'!$D$160="",'У1 Ввод'!$E$160="",'У1 Ввод'!$D$160&gt;$B2),0,MAX(0,MIN(1,'У1 Ввод'!$E$160-NETWORKDAYS('У1 Ввод'!$D$160,$B2)+1))/Настройки!$E$7*100)</f>
        <v>0</v>
      </c>
      <c r="EZ2" s="67" t="n">
        <f aca="false">IF(OR($D2=1,MONTH($B2)&lt;&gt;MONTH(StartDate),'У1 Ввод'!$D$161="",'У1 Ввод'!$E$161="",'У1 Ввод'!$D$161&gt;$B2),0,MAX(0,MIN(1,'У1 Ввод'!$E$161-NETWORKDAYS('У1 Ввод'!$D$161,$B2)+1))/Настройки!$E$7*100)</f>
        <v>0</v>
      </c>
      <c r="FA2" s="67" t="n">
        <f aca="false">IF(OR($D2=1,MONTH($B2)&lt;&gt;MONTH(StartDate),'У1 Ввод'!$D$162="",'У1 Ввод'!$E$162="",'У1 Ввод'!$D$162&gt;$B2),0,MAX(0,MIN(1,'У1 Ввод'!$E$162-NETWORKDAYS('У1 Ввод'!$D$162,$B2)+1))/Настройки!$E$7*100)</f>
        <v>0</v>
      </c>
      <c r="FB2" s="67" t="n">
        <f aca="false">IF(OR($D2=1,MONTH($B2)&lt;&gt;MONTH(StartDate),'У1 Ввод'!$D$163="",'У1 Ввод'!$E$163="",'У1 Ввод'!$D$163&gt;$B2),0,MAX(0,MIN(1,'У1 Ввод'!$E$163-NETWORKDAYS('У1 Ввод'!$D$163,$B2)+1))/Настройки!$E$7*100)</f>
        <v>0</v>
      </c>
      <c r="FC2" s="67" t="n">
        <f aca="false">IF(OR($D2=1,MONTH($B2)&lt;&gt;MONTH(StartDate),'У1 Ввод'!$D$164="",'У1 Ввод'!$E$164="",'У1 Ввод'!$D$164&gt;$B2),0,MAX(0,MIN(1,'У1 Ввод'!$E$164-NETWORKDAYS('У1 Ввод'!$D$164,$B2)+1))/Настройки!$E$7*100)</f>
        <v>0</v>
      </c>
      <c r="FD2" s="67" t="n">
        <f aca="false">IF(OR($D2=1,MONTH($B2)&lt;&gt;MONTH(StartDate),'У1 Ввод'!$D$165="",'У1 Ввод'!$E$165="",'У1 Ввод'!$D$165&gt;$B2),0,MAX(0,MIN(1,'У1 Ввод'!$E$165-NETWORKDAYS('У1 Ввод'!$D$165,$B2)+1))/Настройки!$E$7*100)</f>
        <v>0</v>
      </c>
      <c r="FE2" s="67" t="n">
        <f aca="false">IF(OR($D2=1,MONTH($B2)&lt;&gt;MONTH(StartDate),'У1 Ввод'!$D$166="",'У1 Ввод'!$E$166="",'У1 Ввод'!$D$166&gt;$B2),0,MAX(0,MIN(1,'У1 Ввод'!$E$166-NETWORKDAYS('У1 Ввод'!$D$166,$B2)+1))/Настройки!$E$7*100)</f>
        <v>0</v>
      </c>
      <c r="FF2" s="67" t="n">
        <f aca="false">IF(OR($D2=1,MONTH($B2)&lt;&gt;MONTH(StartDate),'У1 Ввод'!$D$167="",'У1 Ввод'!$E$167="",'У1 Ввод'!$D$167&gt;$B2),0,MAX(0,MIN(1,'У1 Ввод'!$E$167-NETWORKDAYS('У1 Ввод'!$D$167,$B2)+1))/Настройки!$E$7*100)</f>
        <v>0</v>
      </c>
      <c r="FG2" s="67" t="n">
        <f aca="false">IF(OR($D2=1,MONTH($B2)&lt;&gt;MONTH(StartDate),'У1 Ввод'!$D$168="",'У1 Ввод'!$E$168="",'У1 Ввод'!$D$168&gt;$B2),0,MAX(0,MIN(1,'У1 Ввод'!$E$168-NETWORKDAYS('У1 Ввод'!$D$168,$B2)+1))/Настройки!$E$7*100)</f>
        <v>0</v>
      </c>
      <c r="FH2" s="67" t="n">
        <f aca="false">IF(OR($D2=1,MONTH($B2)&lt;&gt;MONTH(StartDate),'У1 Ввод'!$D$169="",'У1 Ввод'!$E$169="",'У1 Ввод'!$D$169&gt;$B2),0,MAX(0,MIN(1,'У1 Ввод'!$E$169-NETWORKDAYS('У1 Ввод'!$D$169,$B2)+1))/Настройки!$E$7*100)</f>
        <v>0</v>
      </c>
      <c r="FI2" s="67" t="n">
        <f aca="false">IF(OR($D2=1,MONTH($B2)&lt;&gt;MONTH(StartDate),'У1 Ввод'!$D$170="",'У1 Ввод'!$E$170="",'У1 Ввод'!$D$170&gt;$B2),0,MAX(0,MIN(1,'У1 Ввод'!$E$170-NETWORKDAYS('У1 Ввод'!$D$170,$B2)+1))/Настройки!$E$7*100)</f>
        <v>0</v>
      </c>
      <c r="FJ2" s="67" t="n">
        <f aca="false">IF(OR($D2=1,MONTH($B2)&lt;&gt;MONTH(StartDate),'У1 Ввод'!$D$171="",'У1 Ввод'!$E$171="",'У1 Ввод'!$D$171&gt;$B2),0,MAX(0,MIN(1,'У1 Ввод'!$E$171-NETWORKDAYS('У1 Ввод'!$D$171,$B2)+1))/Настройки!$E$7*100)</f>
        <v>0</v>
      </c>
      <c r="FK2" s="67" t="n">
        <f aca="false">IF(OR($D2=1,MONTH($B2)&lt;&gt;MONTH(StartDate),'У1 Ввод'!$D$172="",'У1 Ввод'!$E$172="",'У1 Ввод'!$D$172&gt;$B2),0,MAX(0,MIN(1,'У1 Ввод'!$E$172-NETWORKDAYS('У1 Ввод'!$D$172,$B2)+1))/Настройки!$E$7*100)</f>
        <v>0</v>
      </c>
      <c r="FL2" s="67" t="n">
        <f aca="false">IF(OR($D2=1,MONTH($B2)&lt;&gt;MONTH(StartDate),'У1 Ввод'!$D$173="",'У1 Ввод'!$E$173="",'У1 Ввод'!$D$173&gt;$B2),0,MAX(0,MIN(1,'У1 Ввод'!$E$173-NETWORKDAYS('У1 Ввод'!$D$173,$B2)+1))/Настройки!$E$7*100)</f>
        <v>0</v>
      </c>
      <c r="FM2" s="67" t="n">
        <f aca="false">IF(OR($D2=1,MONTH($B2)&lt;&gt;MONTH(StartDate),'У1 Ввод'!$D$174="",'У1 Ввод'!$E$174="",'У1 Ввод'!$D$174&gt;$B2),0,MAX(0,MIN(1,'У1 Ввод'!$E$174-NETWORKDAYS('У1 Ввод'!$D$174,$B2)+1))/Настройки!$E$7*100)</f>
        <v>0</v>
      </c>
      <c r="FN2" s="67" t="n">
        <f aca="false">IF(OR($D2=1,MONTH($B2)&lt;&gt;MONTH(StartDate),'У1 Ввод'!$D$175="",'У1 Ввод'!$E$175="",'У1 Ввод'!$D$175&gt;$B2),0,MAX(0,MIN(1,'У1 Ввод'!$E$175-NETWORKDAYS('У1 Ввод'!$D$175,$B2)+1))/Настройки!$E$7*100)</f>
        <v>0</v>
      </c>
      <c r="FO2" s="67" t="n">
        <f aca="false">IF(OR($D2=1,MONTH($B2)&lt;&gt;MONTH(StartDate),'У1 Ввод'!$D$176="",'У1 Ввод'!$E$176="",'У1 Ввод'!$D$176&gt;$B2),0,MAX(0,MIN(1,'У1 Ввод'!$E$176-NETWORKDAYS('У1 Ввод'!$D$176,$B2)+1))/Настройки!$E$7*100)</f>
        <v>0</v>
      </c>
      <c r="FP2" s="67" t="n">
        <f aca="false">IF(OR($D2=1,MONTH($B2)&lt;&gt;MONTH(StartDate),'У1 Ввод'!$D$177="",'У1 Ввод'!$E$177="",'У1 Ввод'!$D$177&gt;$B2),0,MAX(0,MIN(1,'У1 Ввод'!$E$177-NETWORKDAYS('У1 Ввод'!$D$177,$B2)+1))/Настройки!$E$7*100)</f>
        <v>0</v>
      </c>
      <c r="FQ2" s="67" t="n">
        <f aca="false">IF(OR($D2=1,MONTH($B2)&lt;&gt;MONTH(StartDate),'У1 Ввод'!$D$178="",'У1 Ввод'!$E$178="",'У1 Ввод'!$D$178&gt;$B2),0,MAX(0,MIN(1,'У1 Ввод'!$E$178-NETWORKDAYS('У1 Ввод'!$D$178,$B2)+1))/Настройки!$E$7*100)</f>
        <v>0</v>
      </c>
      <c r="FR2" s="67" t="n">
        <f aca="false">IF(OR($D2=1,MONTH($B2)&lt;&gt;MONTH(StartDate),'У1 Ввод'!$D$179="",'У1 Ввод'!$E$179="",'У1 Ввод'!$D$179&gt;$B2),0,MAX(0,MIN(1,'У1 Ввод'!$E$179-NETWORKDAYS('У1 Ввод'!$D$179,$B2)+1))/Настройки!$E$7*100)</f>
        <v>0</v>
      </c>
      <c r="FS2" s="67" t="n">
        <f aca="false">IF(OR($D2=1,MONTH($B2)&lt;&gt;MONTH(StartDate),'У1 Ввод'!$D$180="",'У1 Ввод'!$E$180="",'У1 Ввод'!$D$180&gt;$B2),0,MAX(0,MIN(1,'У1 Ввод'!$E$180-NETWORKDAYS('У1 Ввод'!$D$180,$B2)+1))/Настройки!$E$7*100)</f>
        <v>0</v>
      </c>
      <c r="FT2" s="67" t="n">
        <f aca="false">IF(OR($D2=1,MONTH($B2)&lt;&gt;MONTH(StartDate),'У1 Ввод'!$D$181="",'У1 Ввод'!$E$181="",'У1 Ввод'!$D$181&gt;$B2),0,MAX(0,MIN(1,'У1 Ввод'!$E$181-NETWORKDAYS('У1 Ввод'!$D$181,$B2)+1))/Настройки!$E$7*100)</f>
        <v>0</v>
      </c>
      <c r="FU2" s="67" t="n">
        <f aca="false">IF(OR($D2=1,MONTH($B2)&lt;&gt;MONTH(StartDate),'У1 Ввод'!$D$182="",'У1 Ввод'!$E$182="",'У1 Ввод'!$D$182&gt;$B2),0,MAX(0,MIN(1,'У1 Ввод'!$E$182-NETWORKDAYS('У1 Ввод'!$D$182,$B2)+1))/Настройки!$E$7*100)</f>
        <v>0</v>
      </c>
      <c r="FV2" s="67" t="n">
        <f aca="false">IF(OR($D2=1,MONTH($B2)&lt;&gt;MONTH(StartDate),'У1 Ввод'!$D$183="",'У1 Ввод'!$E$183="",'У1 Ввод'!$D$183&gt;$B2),0,MAX(0,MIN(1,'У1 Ввод'!$E$183-NETWORKDAYS('У1 Ввод'!$D$183,$B2)+1))/Настройки!$E$7*100)</f>
        <v>0</v>
      </c>
      <c r="FW2" s="67" t="n">
        <f aca="false">IF(OR($D2=1,MONTH($B2)&lt;&gt;MONTH(StartDate),'У1 Ввод'!$D$184="",'У1 Ввод'!$E$184="",'У1 Ввод'!$D$184&gt;$B2),0,MAX(0,MIN(1,'У1 Ввод'!$E$184-NETWORKDAYS('У1 Ввод'!$D$184,$B2)+1))/Настройки!$E$7*100)</f>
        <v>0</v>
      </c>
      <c r="FX2" s="67" t="n">
        <f aca="false">IF(OR($D2=1,MONTH($B2)&lt;&gt;MONTH(StartDate),'У1 Ввод'!$D$185="",'У1 Ввод'!$E$185="",'У1 Ввод'!$D$185&gt;$B2),0,MAX(0,MIN(1,'У1 Ввод'!$E$185-NETWORKDAYS('У1 Ввод'!$D$185,$B2)+1))/Настройки!$E$7*100)</f>
        <v>0</v>
      </c>
      <c r="FY2" s="67" t="n">
        <f aca="false">IF(OR($D2=1,MONTH($B2)&lt;&gt;MONTH(StartDate),'У1 Ввод'!$D$186="",'У1 Ввод'!$E$186="",'У1 Ввод'!$D$186&gt;$B2),0,MAX(0,MIN(1,'У1 Ввод'!$E$186-NETWORKDAYS('У1 Ввод'!$D$186,$B2)+1))/Настройки!$E$7*100)</f>
        <v>0</v>
      </c>
      <c r="FZ2" s="67" t="n">
        <f aca="false">IF(OR($D2=1,MONTH($B2)&lt;&gt;MONTH(StartDate),'У1 Ввод'!$D$187="",'У1 Ввод'!$E$187="",'У1 Ввод'!$D$187&gt;$B2),0,MAX(0,MIN(1,'У1 Ввод'!$E$187-NETWORKDAYS('У1 Ввод'!$D$187,$B2)+1))/Настройки!$E$7*100)</f>
        <v>0</v>
      </c>
      <c r="GA2" s="67" t="n">
        <f aca="false">IF(OR($D2=1,MONTH($B2)&lt;&gt;MONTH(StartDate),'У1 Ввод'!$D$188="",'У1 Ввод'!$E$188="",'У1 Ввод'!$D$188&gt;$B2),0,MAX(0,MIN(1,'У1 Ввод'!$E$188-NETWORKDAYS('У1 Ввод'!$D$188,$B2)+1))/Настройки!$E$7*100)</f>
        <v>0</v>
      </c>
      <c r="GB2" s="67" t="n">
        <f aca="false">IF(OR($D2=1,MONTH($B2)&lt;&gt;MONTH(StartDate),'У1 Ввод'!$D$189="",'У1 Ввод'!$E$189="",'У1 Ввод'!$D$189&gt;$B2),0,MAX(0,MIN(1,'У1 Ввод'!$E$189-NETWORKDAYS('У1 Ввод'!$D$189,$B2)+1))/Настройки!$E$7*100)</f>
        <v>0</v>
      </c>
      <c r="GC2" s="67" t="n">
        <f aca="false">IF(OR($D2=1,MONTH($B2)&lt;&gt;MONTH(StartDate),'У1 Ввод'!$D$190="",'У1 Ввод'!$E$190="",'У1 Ввод'!$D$190&gt;$B2),0,MAX(0,MIN(1,'У1 Ввод'!$E$190-NETWORKDAYS('У1 Ввод'!$D$190,$B2)+1))/Настройки!$E$7*100)</f>
        <v>0</v>
      </c>
      <c r="GD2" s="67" t="n">
        <f aca="false">IF(OR($D2=1,MONTH($B2)&lt;&gt;MONTH(StartDate),'У1 Ввод'!$D$191="",'У1 Ввод'!$E$191="",'У1 Ввод'!$D$191&gt;$B2),0,MAX(0,MIN(1,'У1 Ввод'!$E$191-NETWORKDAYS('У1 Ввод'!$D$191,$B2)+1))/Настройки!$E$7*100)</f>
        <v>0</v>
      </c>
      <c r="GE2" s="67" t="n">
        <f aca="false">IF(OR($D2=1,MONTH($B2)&lt;&gt;MONTH(StartDate),'У1 Ввод'!$D$192="",'У1 Ввод'!$E$192="",'У1 Ввод'!$D$192&gt;$B2),0,MAX(0,MIN(1,'У1 Ввод'!$E$192-NETWORKDAYS('У1 Ввод'!$D$192,$B2)+1))/Настройки!$E$7*100)</f>
        <v>0</v>
      </c>
      <c r="GF2" s="67" t="n">
        <f aca="false">IF(OR($D2=1,MONTH($B2)&lt;&gt;MONTH(StartDate),'У1 Ввод'!$D$193="",'У1 Ввод'!$E$193="",'У1 Ввод'!$D$193&gt;$B2),0,MAX(0,MIN(1,'У1 Ввод'!$E$193-NETWORKDAYS('У1 Ввод'!$D$193,$B2)+1))/Настройки!$E$7*100)</f>
        <v>0</v>
      </c>
      <c r="GG2" s="67" t="n">
        <f aca="false">IF(OR($D2=1,MONTH($B2)&lt;&gt;MONTH(StartDate),'У1 Ввод'!$D$194="",'У1 Ввод'!$E$194="",'У1 Ввод'!$D$194&gt;$B2),0,MAX(0,MIN(1,'У1 Ввод'!$E$194-NETWORKDAYS('У1 Ввод'!$D$194,$B2)+1))/Настройки!$E$7*100)</f>
        <v>0</v>
      </c>
      <c r="GH2" s="67" t="n">
        <f aca="false">IF(OR($D2=1,MONTH($B2)&lt;&gt;MONTH(StartDate),'У1 Ввод'!$D$195="",'У1 Ввод'!$E$195="",'У1 Ввод'!$D$195&gt;$B2),0,MAX(0,MIN(1,'У1 Ввод'!$E$195-NETWORKDAYS('У1 Ввод'!$D$195,$B2)+1))/Настройки!$E$7*100)</f>
        <v>0</v>
      </c>
      <c r="GI2" s="67" t="n">
        <f aca="false">IF(OR($D2=1,MONTH($B2)&lt;&gt;MONTH(StartDate),'У1 Ввод'!$D$196="",'У1 Ввод'!$E$196="",'У1 Ввод'!$D$196&gt;$B2),0,MAX(0,MIN(1,'У1 Ввод'!$E$196-NETWORKDAYS('У1 Ввод'!$D$196,$B2)+1))/Настройки!$E$7*100)</f>
        <v>0</v>
      </c>
      <c r="GJ2" s="67" t="n">
        <f aca="false">IF(OR($D2=1,MONTH($B2)&lt;&gt;MONTH(StartDate),'У1 Ввод'!$D$197="",'У1 Ввод'!$E$197="",'У1 Ввод'!$D$197&gt;$B2),0,MAX(0,MIN(1,'У1 Ввод'!$E$197-NETWORKDAYS('У1 Ввод'!$D$197,$B2)+1))/Настройки!$E$7*100)</f>
        <v>0</v>
      </c>
      <c r="GK2" s="67" t="n">
        <f aca="false">IF(OR($D2=1,MONTH($B2)&lt;&gt;MONTH(StartDate),'У1 Ввод'!$D$198="",'У1 Ввод'!$E$198="",'У1 Ввод'!$D$198&gt;$B2),0,MAX(0,MIN(1,'У1 Ввод'!$E$198-NETWORKDAYS('У1 Ввод'!$D$198,$B2)+1))/Настройки!$E$7*100)</f>
        <v>0</v>
      </c>
      <c r="GL2" s="67" t="n">
        <f aca="false">IF(OR($D2=1,MONTH($B2)&lt;&gt;MONTH(StartDate),'У1 Ввод'!$D$199="",'У1 Ввод'!$E$199="",'У1 Ввод'!$D$199&gt;$B2),0,MAX(0,MIN(1,'У1 Ввод'!$E$199-NETWORKDAYS('У1 Ввод'!$D$199,$B2)+1))/Настройки!$E$7*100)</f>
        <v>0</v>
      </c>
      <c r="GM2" s="67" t="n">
        <f aca="false">IF(OR($D2=1,MONTH($B2)&lt;&gt;MONTH(StartDate),'У1 Ввод'!$D$200="",'У1 Ввод'!$E$200="",'У1 Ввод'!$D$200&gt;$B2),0,MAX(0,MIN(1,'У1 Ввод'!$E$200-NETWORKDAYS('У1 Ввод'!$D$200,$B2)+1))/Настройки!$E$7*100)</f>
        <v>0</v>
      </c>
      <c r="GN2" s="67" t="n">
        <f aca="false">IF(OR($D2=1,MONTH($B2)&lt;&gt;MONTH(StartDate),'У1 Ввод'!$D$201="",'У1 Ввод'!$E$201="",'У1 Ввод'!$D$201&gt;$B2),0,MAX(0,MIN(1,'У1 Ввод'!$E$201-NETWORKDAYS('У1 Ввод'!$D$201,$B2)+1))/Настройки!$E$7*100)</f>
        <v>0</v>
      </c>
      <c r="GO2" s="67" t="n">
        <f aca="false">IF(OR($D2=1,MONTH($B2)&lt;&gt;MONTH(StartDate),'У1 Ввод'!$D$202="",'У1 Ввод'!$E$202="",'У1 Ввод'!$D$202&gt;$B2),0,MAX(0,MIN(1,'У1 Ввод'!$E$202-NETWORKDAYS('У1 Ввод'!$D$202,$B2)+1))/Настройки!$E$7*100)</f>
        <v>0</v>
      </c>
      <c r="GP2" s="67" t="n">
        <f aca="false">IF(OR($D2=1,MONTH($B2)&lt;&gt;MONTH(StartDate),'У1 Ввод'!$D$203="",'У1 Ввод'!$E$203="",'У1 Ввод'!$D$203&gt;$B2),0,MAX(0,MIN(1,'У1 Ввод'!$E$203-NETWORKDAYS('У1 Ввод'!$D$203,$B2)+1))/Настройки!$E$7*100)</f>
        <v>0</v>
      </c>
      <c r="GQ2" s="67" t="n">
        <f aca="false">IF(OR($D2=1,MONTH($B2)&lt;&gt;MONTH(StartDate),'У1 Ввод'!$D$204="",'У1 Ввод'!$E$204="",'У1 Ввод'!$D$204&gt;$B2),0,MAX(0,MIN(1,'У1 Ввод'!$E$204-NETWORKDAYS('У1 Ввод'!$D$204,$B2)+1))/Настройки!$E$7*100)</f>
        <v>0</v>
      </c>
      <c r="GR2" s="67" t="n">
        <f aca="false">IF(OR($D2=1,MONTH($B2)&lt;&gt;MONTH(StartDate),'У1 Ввод'!$D$205="",'У1 Ввод'!$E$205="",'У1 Ввод'!$D$205&gt;$B2),0,MAX(0,MIN(1,'У1 Ввод'!$E$205-NETWORKDAYS('У1 Ввод'!$D$205,$B2)+1))/Настройки!$E$7*100)</f>
        <v>0</v>
      </c>
      <c r="GS2" s="67" t="n">
        <f aca="false">IF(OR($D2=1,MONTH($B2)&lt;&gt;MONTH(StartDate),'У1 Ввод'!$D$206="",'У1 Ввод'!$E$206="",'У1 Ввод'!$D$206&gt;$B2),0,MAX(0,MIN(1,'У1 Ввод'!$E$206-NETWORKDAYS('У1 Ввод'!$D$206,$B2)+1))/Настройки!$E$7*100)</f>
        <v>0</v>
      </c>
      <c r="GT2" s="67" t="n">
        <f aca="false">IF(OR($D2=1,MONTH($B2)&lt;&gt;MONTH(StartDate),'У1 Ввод'!$D$207="",'У1 Ввод'!$E$207="",'У1 Ввод'!$D$207&gt;$B2),0,MAX(0,MIN(1,'У1 Ввод'!$E$207-NETWORKDAYS('У1 Ввод'!$D$207,$B2)+1))/Настройки!$E$7*100)</f>
        <v>0</v>
      </c>
      <c r="GU2" s="67" t="n">
        <f aca="false">IF(OR($D2=1,MONTH($B2)&lt;&gt;MONTH(StartDate),'У1 Ввод'!$D$208="",'У1 Ввод'!$E$208="",'У1 Ввод'!$D$208&gt;$B2),0,MAX(0,MIN(1,'У1 Ввод'!$E$208-NETWORKDAYS('У1 Ввод'!$D$208,$B2)+1))/Настройки!$E$7*100)</f>
        <v>0</v>
      </c>
      <c r="GV2" s="67" t="n">
        <f aca="false">IF(OR($D2=1,MONTH($B2)&lt;&gt;MONTH(StartDate),'У1 Ввод'!$D$209="",'У1 Ввод'!$E$209="",'У1 Ввод'!$D$209&gt;$B2),0,MAX(0,MIN(1,'У1 Ввод'!$E$209-NETWORKDAYS('У1 Ввод'!$D$209,$B2)+1))/Настройки!$E$7*100)</f>
        <v>0</v>
      </c>
      <c r="GW2" s="67" t="n">
        <f aca="false">IF(OR($D2=1,MONTH($B2)&lt;&gt;MONTH(StartDate),'У1 Ввод'!$D$210="",'У1 Ввод'!$E$210="",'У1 Ввод'!$D$210&gt;$B2),0,MAX(0,MIN(1,'У1 Ввод'!$E$210-NETWORKDAYS('У1 Ввод'!$D$210,$B2)+1))/Настройки!$E$7*100)</f>
        <v>0</v>
      </c>
      <c r="GX2" s="67" t="n">
        <f aca="false">IF(OR($D2=1,MONTH($B2)&lt;&gt;MONTH(StartDate),'У1 Ввод'!$D$211="",'У1 Ввод'!$E$211="",'У1 Ввод'!$D$211&gt;$B2),0,MAX(0,MIN(1,'У1 Ввод'!$E$211-NETWORKDAYS('У1 Ввод'!$D$211,$B2)+1))/Настройки!$E$7*100)</f>
        <v>0</v>
      </c>
      <c r="GY2" s="67" t="n">
        <f aca="false">IF(OR($D2=1,MONTH($B2)&lt;&gt;MONTH(StartDate),'У1 Ввод'!$D$212="",'У1 Ввод'!$E$212="",'У1 Ввод'!$D$212&gt;$B2),0,MAX(0,MIN(1,'У1 Ввод'!$E$212-NETWORKDAYS('У1 Ввод'!$D$212,$B2)+1))/Настройки!$E$7*100)</f>
        <v>0</v>
      </c>
      <c r="GZ2" s="67" t="n">
        <f aca="false">IF(OR($D2=1,MONTH($B2)&lt;&gt;MONTH(StartDate),'У1 Ввод'!$D$213="",'У1 Ввод'!$E$213="",'У1 Ввод'!$D$213&gt;$B2),0,MAX(0,MIN(1,'У1 Ввод'!$E$213-NETWORKDAYS('У1 Ввод'!$D$213,$B2)+1))/Настройки!$E$7*100)</f>
        <v>0</v>
      </c>
      <c r="HA2" s="67" t="n">
        <f aca="false">IF(OR($D2=1,MONTH($B2)&lt;&gt;MONTH(StartDate),'У1 Ввод'!$D$214="",'У1 Ввод'!$E$214="",'У1 Ввод'!$D$214&gt;$B2),0,MAX(0,MIN(1,'У1 Ввод'!$E$214-NETWORKDAYS('У1 Ввод'!$D$214,$B2)+1))/Настройки!$E$7*100)</f>
        <v>0</v>
      </c>
      <c r="HB2" s="67" t="n">
        <f aca="false">IF(OR($D2=1,MONTH($B2)&lt;&gt;MONTH(StartDate),'У1 Ввод'!$D$215="",'У1 Ввод'!$E$215="",'У1 Ввод'!$D$215&gt;$B2),0,MAX(0,MIN(1,'У1 Ввод'!$E$215-NETWORKDAYS('У1 Ввод'!$D$215,$B2)+1))/Настройки!$E$7*100)</f>
        <v>0</v>
      </c>
      <c r="HC2" s="67" t="n">
        <f aca="false">IF(OR($D2=1,MONTH($B2)&lt;&gt;MONTH(StartDate),'У1 Ввод'!$D$216="",'У1 Ввод'!$E$216="",'У1 Ввод'!$D$216&gt;$B2),0,MAX(0,MIN(1,'У1 Ввод'!$E$216-NETWORKDAYS('У1 Ввод'!$D$216,$B2)+1))/Настройки!$E$7*100)</f>
        <v>0</v>
      </c>
      <c r="HD2" s="67" t="n">
        <f aca="false">IF(OR($D2=1,MONTH($B2)&lt;&gt;MONTH(StartDate),'У1 Ввод'!$D$217="",'У1 Ввод'!$E$217="",'У1 Ввод'!$D$217&gt;$B2),0,MAX(0,MIN(1,'У1 Ввод'!$E$217-NETWORKDAYS('У1 Ввод'!$D$217,$B2)+1))/Настройки!$E$7*100)</f>
        <v>0</v>
      </c>
      <c r="HE2" s="67" t="n">
        <f aca="false">IF(OR($D2=1,MONTH($B2)&lt;&gt;MONTH(StartDate),'У1 Ввод'!$D$218="",'У1 Ввод'!$E$218="",'У1 Ввод'!$D$218&gt;$B2),0,MAX(0,MIN(1,'У1 Ввод'!$E$218-NETWORKDAYS('У1 Ввод'!$D$218,$B2)+1))/Настройки!$E$7*100)</f>
        <v>0</v>
      </c>
      <c r="HF2" s="67" t="n">
        <f aca="false">IF(OR($D2=1,MONTH($B2)&lt;&gt;MONTH(StartDate),'У1 Ввод'!$D$219="",'У1 Ввод'!$E$219="",'У1 Ввод'!$D$219&gt;$B2),0,MAX(0,MIN(1,'У1 Ввод'!$E$219-NETWORKDAYS('У1 Ввод'!$D$219,$B2)+1))/Настройки!$E$7*100)</f>
        <v>0</v>
      </c>
      <c r="HG2" s="67" t="n">
        <f aca="false">IF(OR($D2=1,MONTH($B2)&lt;&gt;MONTH(StartDate),'У1 Ввод'!$D$220="",'У1 Ввод'!$E$220="",'У1 Ввод'!$D$220&gt;$B2),0,MAX(0,MIN(1,'У1 Ввод'!$E$220-NETWORKDAYS('У1 Ввод'!$D$220,$B2)+1))/Настройки!$E$7*100)</f>
        <v>0</v>
      </c>
      <c r="HH2" s="67" t="n">
        <f aca="false">IF(OR($D2=1,MONTH($B2)&lt;&gt;MONTH(StartDate),'У1 Ввод'!$D$221="",'У1 Ввод'!$E$221="",'У1 Ввод'!$D$221&gt;$B2),0,MAX(0,MIN(1,'У1 Ввод'!$E$221-NETWORKDAYS('У1 Ввод'!$D$221,$B2)+1))/Настройки!$E$7*100)</f>
        <v>0</v>
      </c>
      <c r="HI2" s="67" t="n">
        <f aca="false">IF(OR($D2=1,MONTH($B2)&lt;&gt;MONTH(StartDate),'У1 Ввод'!$D$222="",'У1 Ввод'!$E$222="",'У1 Ввод'!$D$222&gt;$B2),0,MAX(0,MIN(1,'У1 Ввод'!$E$222-NETWORKDAYS('У1 Ввод'!$D$222,$B2)+1))/Настройки!$E$7*100)</f>
        <v>0</v>
      </c>
      <c r="HJ2" s="67" t="n">
        <f aca="false">IF(OR($D2=1,MONTH($B2)&lt;&gt;MONTH(StartDate),'У1 Ввод'!$D$223="",'У1 Ввод'!$E$223="",'У1 Ввод'!$D$223&gt;$B2),0,MAX(0,MIN(1,'У1 Ввод'!$E$223-NETWORKDAYS('У1 Ввод'!$D$223,$B2)+1))/Настройки!$E$7*100)</f>
        <v>0</v>
      </c>
      <c r="HK2" s="67" t="n">
        <f aca="false">IF(OR($D2=1,MONTH($B2)&lt;&gt;MONTH(StartDate),'У1 Ввод'!$D$224="",'У1 Ввод'!$E$224="",'У1 Ввод'!$D$224&gt;$B2),0,MAX(0,MIN(1,'У1 Ввод'!$E$224-NETWORKDAYS('У1 Ввод'!$D$224,$B2)+1))/Настройки!$E$7*100)</f>
        <v>0</v>
      </c>
      <c r="HL2" s="67" t="n">
        <f aca="false">IF(OR($D2=1,MONTH($B2)&lt;&gt;MONTH(StartDate),'У1 Ввод'!$D$225="",'У1 Ввод'!$E$225="",'У1 Ввод'!$D$225&gt;$B2),0,MAX(0,MIN(1,'У1 Ввод'!$E$225-NETWORKDAYS('У1 Ввод'!$D$225,$B2)+1))/Настройки!$E$7*100)</f>
        <v>0</v>
      </c>
      <c r="HM2" s="67" t="n">
        <f aca="false">IF(OR($D2=1,MONTH($B2)&lt;&gt;MONTH(StartDate),'У1 Ввод'!$D$226="",'У1 Ввод'!$E$226="",'У1 Ввод'!$D$226&gt;$B2),0,MAX(0,MIN(1,'У1 Ввод'!$E$226-NETWORKDAYS('У1 Ввод'!$D$226,$B2)+1))/Настройки!$E$7*100)</f>
        <v>0</v>
      </c>
      <c r="HN2" s="67" t="n">
        <f aca="false">IF(OR($D2=1,MONTH($B2)&lt;&gt;MONTH(StartDate),'У1 Ввод'!$D$227="",'У1 Ввод'!$E$227="",'У1 Ввод'!$D$227&gt;$B2),0,MAX(0,MIN(1,'У1 Ввод'!$E$227-NETWORKDAYS('У1 Ввод'!$D$227,$B2)+1))/Настройки!$E$7*100)</f>
        <v>0</v>
      </c>
      <c r="HO2" s="67" t="n">
        <f aca="false">IF(OR($D2=1,MONTH($B2)&lt;&gt;MONTH(StartDate),'У1 Ввод'!$D$228="",'У1 Ввод'!$E$228="",'У1 Ввод'!$D$228&gt;$B2),0,MAX(0,MIN(1,'У1 Ввод'!$E$228-NETWORKDAYS('У1 Ввод'!$D$228,$B2)+1))/Настройки!$E$7*100)</f>
        <v>0</v>
      </c>
      <c r="HP2" s="67" t="n">
        <f aca="false">IF(OR($D2=1,MONTH($B2)&lt;&gt;MONTH(StartDate),'У1 Ввод'!$D$229="",'У1 Ввод'!$E$229="",'У1 Ввод'!$D$229&gt;$B2),0,MAX(0,MIN(1,'У1 Ввод'!$E$229-NETWORKDAYS('У1 Ввод'!$D$229,$B2)+1))/Настройки!$E$7*100)</f>
        <v>0</v>
      </c>
      <c r="HQ2" s="67" t="n">
        <f aca="false">IF(OR($D2=1,MONTH($B2)&lt;&gt;MONTH(StartDate),'У1 Ввод'!$D$230="",'У1 Ввод'!$E$230="",'У1 Ввод'!$D$230&gt;$B2),0,MAX(0,MIN(1,'У1 Ввод'!$E$230-NETWORKDAYS('У1 Ввод'!$D$230,$B2)+1))/Настройки!$E$7*100)</f>
        <v>0</v>
      </c>
      <c r="HR2" s="67" t="n">
        <f aca="false">IF(OR($D2=1,MONTH($B2)&lt;&gt;MONTH(StartDate),'У1 Ввод'!$D$231="",'У1 Ввод'!$E$231="",'У1 Ввод'!$D$231&gt;$B2),0,MAX(0,MIN(1,'У1 Ввод'!$E$231-NETWORKDAYS('У1 Ввод'!$D$231,$B2)+1))/Настройки!$E$7*100)</f>
        <v>0</v>
      </c>
      <c r="HS2" s="67" t="n">
        <f aca="false">IF(OR($D2=1,MONTH($B2)&lt;&gt;MONTH(StartDate),'У1 Ввод'!$D$232="",'У1 Ввод'!$E$232="",'У1 Ввод'!$D$232&gt;$B2),0,MAX(0,MIN(1,'У1 Ввод'!$E$232-NETWORKDAYS('У1 Ввод'!$D$232,$B2)+1))/Настройки!$E$7*100)</f>
        <v>0</v>
      </c>
      <c r="HT2" s="67" t="n">
        <f aca="false">IF(OR($D2=1,MONTH($B2)&lt;&gt;MONTH(StartDate),'У1 Ввод'!$D$233="",'У1 Ввод'!$E$233="",'У1 Ввод'!$D$233&gt;$B2),0,MAX(0,MIN(1,'У1 Ввод'!$E$233-NETWORKDAYS('У1 Ввод'!$D$233,$B2)+1))/Настройки!$E$7*100)</f>
        <v>0</v>
      </c>
      <c r="HU2" s="67" t="n">
        <f aca="false">IF(OR($D2=1,MONTH($B2)&lt;&gt;MONTH(StartDate),'У1 Ввод'!$D$234="",'У1 Ввод'!$E$234="",'У1 Ввод'!$D$234&gt;$B2),0,MAX(0,MIN(1,'У1 Ввод'!$E$234-NETWORKDAYS('У1 Ввод'!$D$234,$B2)+1))/Настройки!$E$7*100)</f>
        <v>0</v>
      </c>
      <c r="HV2" s="67" t="n">
        <f aca="false">IF(OR($D2=1,MONTH($B2)&lt;&gt;MONTH(StartDate),'У1 Ввод'!$D$235="",'У1 Ввод'!$E$235="",'У1 Ввод'!$D$235&gt;$B2),0,MAX(0,MIN(1,'У1 Ввод'!$E$235-NETWORKDAYS('У1 Ввод'!$D$235,$B2)+1))/Настройки!$E$7*100)</f>
        <v>0</v>
      </c>
      <c r="HW2" s="67" t="n">
        <f aca="false">IF(OR($D2=1,MONTH($B2)&lt;&gt;MONTH(StartDate),'У1 Ввод'!$D$236="",'У1 Ввод'!$E$236="",'У1 Ввод'!$D$236&gt;$B2),0,MAX(0,MIN(1,'У1 Ввод'!$E$236-NETWORKDAYS('У1 Ввод'!$D$236,$B2)+1))/Настройки!$E$7*100)</f>
        <v>0</v>
      </c>
      <c r="HX2" s="67" t="n">
        <f aca="false">IF(OR($D2=1,MONTH($B2)&lt;&gt;MONTH(StartDate),'У1 Ввод'!$D$237="",'У1 Ввод'!$E$237="",'У1 Ввод'!$D$237&gt;$B2),0,MAX(0,MIN(1,'У1 Ввод'!$E$237-NETWORKDAYS('У1 Ввод'!$D$237,$B2)+1))/Настройки!$E$7*100)</f>
        <v>0</v>
      </c>
      <c r="HY2" s="67" t="n">
        <f aca="false">IF(OR($D2=1,MONTH($B2)&lt;&gt;MONTH(StartDate),'У1 Ввод'!$D$238="",'У1 Ввод'!$E$238="",'У1 Ввод'!$D$238&gt;$B2),0,MAX(0,MIN(1,'У1 Ввод'!$E$238-NETWORKDAYS('У1 Ввод'!$D$238,$B2)+1))/Настройки!$E$7*100)</f>
        <v>0</v>
      </c>
      <c r="HZ2" s="67" t="n">
        <f aca="false">IF(OR($D2=1,MONTH($B2)&lt;&gt;MONTH(StartDate),'У1 Ввод'!$D$239="",'У1 Ввод'!$E$239="",'У1 Ввод'!$D$239&gt;$B2),0,MAX(0,MIN(1,'У1 Ввод'!$E$239-NETWORKDAYS('У1 Ввод'!$D$239,$B2)+1))/Настройки!$E$7*100)</f>
        <v>0</v>
      </c>
      <c r="IA2" s="67" t="n">
        <f aca="false">IF(OR($D2=1,MONTH($B2)&lt;&gt;MONTH(StartDate),'У1 Ввод'!$D$240="",'У1 Ввод'!$E$240="",'У1 Ввод'!$D$240&gt;$B2),0,MAX(0,MIN(1,'У1 Ввод'!$E$240-NETWORKDAYS('У1 Ввод'!$D$240,$B2)+1))/Настройки!$E$7*100)</f>
        <v>0</v>
      </c>
      <c r="IB2" s="67" t="n">
        <f aca="false">IF(OR($D2=1,MONTH($B2)&lt;&gt;MONTH(StartDate),'У1 Ввод'!$D$241="",'У1 Ввод'!$E$241="",'У1 Ввод'!$D$241&gt;$B2),0,MAX(0,MIN(1,'У1 Ввод'!$E$241-NETWORKDAYS('У1 Ввод'!$D$241,$B2)+1))/Настройки!$E$7*100)</f>
        <v>0</v>
      </c>
      <c r="IC2" s="67" t="n">
        <f aca="false">IF(OR($D2=1,MONTH($B2)&lt;&gt;MONTH(StartDate),'У1 Ввод'!$D$242="",'У1 Ввод'!$E$242="",'У1 Ввод'!$D$242&gt;$B2),0,MAX(0,MIN(1,'У1 Ввод'!$E$242-NETWORKDAYS('У1 Ввод'!$D$242,$B2)+1))/Настройки!$E$7*100)</f>
        <v>0</v>
      </c>
      <c r="ID2" s="67" t="n">
        <f aca="false">IF(OR($D2=1,MONTH($B2)&lt;&gt;MONTH(StartDate),'У1 Ввод'!$D$243="",'У1 Ввод'!$E$243="",'У1 Ввод'!$D$243&gt;$B2),0,MAX(0,MIN(1,'У1 Ввод'!$E$243-NETWORKDAYS('У1 Ввод'!$D$243,$B2)+1))/Настройки!$E$7*100)</f>
        <v>0</v>
      </c>
      <c r="IE2" s="67" t="n">
        <f aca="false">IF(OR($D2=1,MONTH($B2)&lt;&gt;MONTH(StartDate),'У1 Ввод'!$D$244="",'У1 Ввод'!$E$244="",'У1 Ввод'!$D$244&gt;$B2),0,MAX(0,MIN(1,'У1 Ввод'!$E$244-NETWORKDAYS('У1 Ввод'!$D$244,$B2)+1))/Настройки!$E$7*100)</f>
        <v>0</v>
      </c>
      <c r="IF2" s="67" t="n">
        <f aca="false">IF(OR($D2=1,MONTH($B2)&lt;&gt;MONTH(StartDate),'У1 Ввод'!$D$245="",'У1 Ввод'!$E$245="",'У1 Ввод'!$D$245&gt;$B2),0,MAX(0,MIN(1,'У1 Ввод'!$E$245-NETWORKDAYS('У1 Ввод'!$D$245,$B2)+1))/Настройки!$E$7*100)</f>
        <v>0</v>
      </c>
      <c r="IG2" s="67" t="n">
        <f aca="false">IF(OR($D2=1,MONTH($B2)&lt;&gt;MONTH(StartDate),'У1 Ввод'!$D$246="",'У1 Ввод'!$E$246="",'У1 Ввод'!$D$246&gt;$B2),0,MAX(0,MIN(1,'У1 Ввод'!$E$246-NETWORKDAYS('У1 Ввод'!$D$246,$B2)+1))/Настройки!$E$7*100)</f>
        <v>0</v>
      </c>
      <c r="IH2" s="67" t="n">
        <f aca="false">IF(OR($D2=1,MONTH($B2)&lt;&gt;MONTH(StartDate),'У1 Ввод'!$D$247="",'У1 Ввод'!$E$247="",'У1 Ввод'!$D$247&gt;$B2),0,MAX(0,MIN(1,'У1 Ввод'!$E$247-NETWORKDAYS('У1 Ввод'!$D$247,$B2)+1))/Настройки!$E$7*100)</f>
        <v>0</v>
      </c>
      <c r="II2" s="67" t="n">
        <f aca="false">IF(OR($D2=1,MONTH($B2)&lt;&gt;MONTH(StartDate),'У1 Ввод'!$D$248="",'У1 Ввод'!$E$248="",'У1 Ввод'!$D$248&gt;$B2),0,MAX(0,MIN(1,'У1 Ввод'!$E$248-NETWORKDAYS('У1 Ввод'!$D$248,$B2)+1))/Настройки!$E$7*100)</f>
        <v>0</v>
      </c>
      <c r="IJ2" s="67" t="n">
        <f aca="false">IF(OR($D2=1,MONTH($B2)&lt;&gt;MONTH(StartDate),'У1 Ввод'!$D$249="",'У1 Ввод'!$E$249="",'У1 Ввод'!$D$249&gt;$B2),0,MAX(0,MIN(1,'У1 Ввод'!$E$249-NETWORKDAYS('У1 Ввод'!$D$249,$B2)+1))/Настройки!$E$7*100)</f>
        <v>0</v>
      </c>
      <c r="IK2" s="67" t="n">
        <f aca="false">IF(OR($D2=1,MONTH($B2)&lt;&gt;MONTH(StartDate),'У1 Ввод'!$D$250="",'У1 Ввод'!$E$250="",'У1 Ввод'!$D$250&gt;$B2),0,MAX(0,MIN(1,'У1 Ввод'!$E$250-NETWORKDAYS('У1 Ввод'!$D$250,$B2)+1))/Настройки!$E$7*100)</f>
        <v>0</v>
      </c>
      <c r="IL2" s="67" t="n">
        <f aca="false">IF(OR($D2=1,MONTH($B2)&lt;&gt;MONTH(StartDate),'У1 Ввод'!$D$251="",'У1 Ввод'!$E$251="",'У1 Ввод'!$D$251&gt;$B2),0,MAX(0,MIN(1,'У1 Ввод'!$E$251-NETWORKDAYS('У1 Ввод'!$D$251,$B2)+1))/Настройки!$E$7*100)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50</v>
      </c>
      <c r="F3" s="49" t="n">
        <f aca="false">IF(OR(MONTH(B3)&lt;&gt;MONTH(StartDate),D3=1),"",100)</f>
        <v>100</v>
      </c>
      <c r="G3" s="67" t="n">
        <f aca="false">IF(OR($D3=1,MONTH($B3)&lt;&gt;MONTH(StartDate),'У1 Ввод'!$D$12="",'У1 Ввод'!$E$12="",'У1 Ввод'!$D$12&gt;$B3),0,MAX(0,MIN(1,'У1 Ввод'!$E$12-NETWORKDAYS('У1 Ввод'!$D$12,$B3)+1))/Настройки!$E$7*100)</f>
        <v>0</v>
      </c>
      <c r="H3" s="67" t="n">
        <f aca="false">IF(OR($D3=1,MONTH($B3)&lt;&gt;MONTH(StartDate),'У1 Ввод'!$D$13="",'У1 Ввод'!$E$13="",'У1 Ввод'!$D$13&gt;$B3),0,MAX(0,MIN(1,'У1 Ввод'!$E$13-NETWORKDAYS('У1 Ввод'!$D$13,$B3)+1))/Настройки!$E$7*100)</f>
        <v>0</v>
      </c>
      <c r="I3" s="67" t="n">
        <f aca="false">IF(OR($D3=1,MONTH($B3)&lt;&gt;MONTH(StartDate),'У1 Ввод'!$D$14="",'У1 Ввод'!$E$14="",'У1 Ввод'!$D$14&gt;$B3),0,MAX(0,MIN(1,'У1 Ввод'!$E$14-NETWORKDAYS('У1 Ввод'!$D$14,$B3)+1))/Настройки!$E$7*100)</f>
        <v>25</v>
      </c>
      <c r="J3" s="67" t="n">
        <f aca="false">IF(OR($D3=1,MONTH($B3)&lt;&gt;MONTH(StartDate),'У1 Ввод'!$D$15="",'У1 Ввод'!$E$15="",'У1 Ввод'!$D$15&gt;$B3),0,MAX(0,MIN(1,'У1 Ввод'!$E$15-NETWORKDAYS('У1 Ввод'!$D$15,$B3)+1))/Настройки!$E$7*100)</f>
        <v>0</v>
      </c>
      <c r="K3" s="67" t="n">
        <f aca="false">IF(OR($D3=1,MONTH($B3)&lt;&gt;MONTH(StartDate),'У1 Ввод'!$D$16="",'У1 Ввод'!$E$16="",'У1 Ввод'!$D$16&gt;$B3),0,MAX(0,MIN(1,'У1 Ввод'!$E$16-NETWORKDAYS('У1 Ввод'!$D$16,$B3)+1))/Настройки!$E$7*100)</f>
        <v>0</v>
      </c>
      <c r="L3" s="67" t="n">
        <f aca="false">IF(OR($D3=1,MONTH($B3)&lt;&gt;MONTH(StartDate),'У1 Ввод'!$D$17="",'У1 Ввод'!$E$17="",'У1 Ввод'!$D$17&gt;$B3),0,MAX(0,MIN(1,'У1 Ввод'!$E$17-NETWORKDAYS('У1 Ввод'!$D$17,$B3)+1))/Настройки!$E$7*100)</f>
        <v>0</v>
      </c>
      <c r="M3" s="67" t="n">
        <f aca="false">IF(OR($D3=1,MONTH($B3)&lt;&gt;MONTH(StartDate),'У1 Ввод'!$D$18="",'У1 Ввод'!$E$18="",'У1 Ввод'!$D$18&gt;$B3),0,MAX(0,MIN(1,'У1 Ввод'!$E$18-NETWORKDAYS('У1 Ввод'!$D$18,$B3)+1))/Настройки!$E$7*100)</f>
        <v>0</v>
      </c>
      <c r="N3" s="67" t="n">
        <f aca="false">IF(OR($D3=1,MONTH($B3)&lt;&gt;MONTH(StartDate),'У1 Ввод'!$D$19="",'У1 Ввод'!$E$19="",'У1 Ввод'!$D$19&gt;$B3),0,MAX(0,MIN(1,'У1 Ввод'!$E$19-NETWORKDAYS('У1 Ввод'!$D$19,$B3)+1))/Настройки!$E$7*100)</f>
        <v>0</v>
      </c>
      <c r="O3" s="67" t="n">
        <f aca="false">IF(OR($D3=1,MONTH($B3)&lt;&gt;MONTH(StartDate),'У1 Ввод'!$D$20="",'У1 Ввод'!$E$20="",'У1 Ввод'!$D$20&gt;$B3),0,MAX(0,MIN(1,'У1 Ввод'!$E$20-NETWORKDAYS('У1 Ввод'!$D$20,$B3)+1))/Настройки!$E$7*100)</f>
        <v>25</v>
      </c>
      <c r="P3" s="67" t="n">
        <f aca="false">IF(OR($D3=1,MONTH($B3)&lt;&gt;MONTH(StartDate),'У1 Ввод'!$D$21="",'У1 Ввод'!$E$21="",'У1 Ввод'!$D$21&gt;$B3),0,MAX(0,MIN(1,'У1 Ввод'!$E$21-NETWORKDAYS('У1 Ввод'!$D$21,$B3)+1))/Настройки!$E$7*100)</f>
        <v>0</v>
      </c>
      <c r="Q3" s="67" t="n">
        <f aca="false">IF(OR($D3=1,MONTH($B3)&lt;&gt;MONTH(StartDate),'У1 Ввод'!$D$22="",'У1 Ввод'!$E$22="",'У1 Ввод'!$D$22&gt;$B3),0,MAX(0,MIN(1,'У1 Ввод'!$E$22-NETWORKDAYS('У1 Ввод'!$D$22,$B3)+1))/Настройки!$E$7*100)</f>
        <v>0</v>
      </c>
      <c r="R3" s="67" t="n">
        <f aca="false">IF(OR($D3=1,MONTH($B3)&lt;&gt;MONTH(StartDate),'У1 Ввод'!$D$23="",'У1 Ввод'!$E$23="",'У1 Ввод'!$D$23&gt;$B3),0,MAX(0,MIN(1,'У1 Ввод'!$E$23-NETWORKDAYS('У1 Ввод'!$D$23,$B3)+1))/Настройки!$E$7*100)</f>
        <v>0</v>
      </c>
      <c r="S3" s="67" t="n">
        <f aca="false">IF(OR($D3=1,MONTH($B3)&lt;&gt;MONTH(StartDate),'У1 Ввод'!$D$24="",'У1 Ввод'!$E$24="",'У1 Ввод'!$D$24&gt;$B3),0,MAX(0,MIN(1,'У1 Ввод'!$E$24-NETWORKDAYS('У1 Ввод'!$D$24,$B3)+1))/Настройки!$E$7*100)</f>
        <v>0</v>
      </c>
      <c r="T3" s="67" t="n">
        <f aca="false">IF(OR($D3=1,MONTH($B3)&lt;&gt;MONTH(StartDate),'У1 Ввод'!$D$25="",'У1 Ввод'!$E$25="",'У1 Ввод'!$D$25&gt;$B3),0,MAX(0,MIN(1,'У1 Ввод'!$E$25-NETWORKDAYS('У1 Ввод'!$D$25,$B3)+1))/Настройки!$E$7*100)</f>
        <v>0</v>
      </c>
      <c r="U3" s="67" t="n">
        <f aca="false">IF(OR($D3=1,MONTH($B3)&lt;&gt;MONTH(StartDate),'У1 Ввод'!$D$26="",'У1 Ввод'!$E$26="",'У1 Ввод'!$D$26&gt;$B3),0,MAX(0,MIN(1,'У1 Ввод'!$E$26-NETWORKDAYS('У1 Ввод'!$D$26,$B3)+1))/Настройки!$E$7*100)</f>
        <v>0</v>
      </c>
      <c r="V3" s="67" t="n">
        <f aca="false">IF(OR($D3=1,MONTH($B3)&lt;&gt;MONTH(StartDate),'У1 Ввод'!$D$27="",'У1 Ввод'!$E$27="",'У1 Ввод'!$D$27&gt;$B3),0,MAX(0,MIN(1,'У1 Ввод'!$E$27-NETWORKDAYS('У1 Ввод'!$D$27,$B3)+1))/Настройки!$E$7*100)</f>
        <v>0</v>
      </c>
      <c r="W3" s="67" t="n">
        <f aca="false">IF(OR($D3=1,MONTH($B3)&lt;&gt;MONTH(StartDate),'У1 Ввод'!$D$28="",'У1 Ввод'!$E$28="",'У1 Ввод'!$D$28&gt;$B3),0,MAX(0,MIN(1,'У1 Ввод'!$E$28-NETWORKDAYS('У1 Ввод'!$D$28,$B3)+1))/Настройки!$E$7*100)</f>
        <v>0</v>
      </c>
      <c r="X3" s="67" t="n">
        <f aca="false">IF(OR($D3=1,MONTH($B3)&lt;&gt;MONTH(StartDate),'У1 Ввод'!$D$29="",'У1 Ввод'!$E$29="",'У1 Ввод'!$D$29&gt;$B3),0,MAX(0,MIN(1,'У1 Ввод'!$E$29-NETWORKDAYS('У1 Ввод'!$D$29,$B3)+1))/Настройки!$E$7*100)</f>
        <v>0</v>
      </c>
      <c r="Y3" s="67" t="n">
        <f aca="false">IF(OR($D3=1,MONTH($B3)&lt;&gt;MONTH(StartDate),'У1 Ввод'!$D$30="",'У1 Ввод'!$E$30="",'У1 Ввод'!$D$30&gt;$B3),0,MAX(0,MIN(1,'У1 Ввод'!$E$30-NETWORKDAYS('У1 Ввод'!$D$30,$B3)+1))/Настройки!$E$7*100)</f>
        <v>0</v>
      </c>
      <c r="Z3" s="67" t="n">
        <f aca="false">IF(OR($D3=1,MONTH($B3)&lt;&gt;MONTH(StartDate),'У1 Ввод'!$D$31="",'У1 Ввод'!$E$31="",'У1 Ввод'!$D$31&gt;$B3),0,MAX(0,MIN(1,'У1 Ввод'!$E$31-NETWORKDAYS('У1 Ввод'!$D$31,$B3)+1))/Настройки!$E$7*100)</f>
        <v>0</v>
      </c>
      <c r="AA3" s="67" t="n">
        <f aca="false">IF(OR($D3=1,MONTH($B3)&lt;&gt;MONTH(StartDate),'У1 Ввод'!$D$32="",'У1 Ввод'!$E$32="",'У1 Ввод'!$D$32&gt;$B3),0,MAX(0,MIN(1,'У1 Ввод'!$E$32-NETWORKDAYS('У1 Ввод'!$D$32,$B3)+1))/Настройки!$E$7*100)</f>
        <v>0</v>
      </c>
      <c r="AB3" s="67" t="n">
        <f aca="false">IF(OR($D3=1,MONTH($B3)&lt;&gt;MONTH(StartDate),'У1 Ввод'!$D$33="",'У1 Ввод'!$E$33="",'У1 Ввод'!$D$33&gt;$B3),0,MAX(0,MIN(1,'У1 Ввод'!$E$33-NETWORKDAYS('У1 Ввод'!$D$33,$B3)+1))/Настройки!$E$7*100)</f>
        <v>0</v>
      </c>
      <c r="AC3" s="67" t="n">
        <f aca="false">IF(OR($D3=1,MONTH($B3)&lt;&gt;MONTH(StartDate),'У1 Ввод'!$D$34="",'У1 Ввод'!$E$34="",'У1 Ввод'!$D$34&gt;$B3),0,MAX(0,MIN(1,'У1 Ввод'!$E$34-NETWORKDAYS('У1 Ввод'!$D$34,$B3)+1))/Настройки!$E$7*100)</f>
        <v>0</v>
      </c>
      <c r="AD3" s="67" t="n">
        <f aca="false">IF(OR($D3=1,MONTH($B3)&lt;&gt;MONTH(StartDate),'У1 Ввод'!$D$35="",'У1 Ввод'!$E$35="",'У1 Ввод'!$D$35&gt;$B3),0,MAX(0,MIN(1,'У1 Ввод'!$E$35-NETWORKDAYS('У1 Ввод'!$D$35,$B3)+1))/Настройки!$E$7*100)</f>
        <v>0</v>
      </c>
      <c r="AE3" s="67" t="n">
        <f aca="false">IF(OR($D3=1,MONTH($B3)&lt;&gt;MONTH(StartDate),'У1 Ввод'!$D$36="",'У1 Ввод'!$E$36="",'У1 Ввод'!$D$36&gt;$B3),0,MAX(0,MIN(1,'У1 Ввод'!$E$36-NETWORKDAYS('У1 Ввод'!$D$36,$B3)+1))/Настройки!$E$7*100)</f>
        <v>0</v>
      </c>
      <c r="AF3" s="67" t="n">
        <f aca="false">IF(OR($D3=1,MONTH($B3)&lt;&gt;MONTH(StartDate),'У1 Ввод'!$D$37="",'У1 Ввод'!$E$37="",'У1 Ввод'!$D$37&gt;$B3),0,MAX(0,MIN(1,'У1 Ввод'!$E$37-NETWORKDAYS('У1 Ввод'!$D$37,$B3)+1))/Настройки!$E$7*100)</f>
        <v>0</v>
      </c>
      <c r="AG3" s="67" t="n">
        <f aca="false">IF(OR($D3=1,MONTH($B3)&lt;&gt;MONTH(StartDate),'У1 Ввод'!$D$38="",'У1 Ввод'!$E$38="",'У1 Ввод'!$D$38&gt;$B3),0,MAX(0,MIN(1,'У1 Ввод'!$E$38-NETWORKDAYS('У1 Ввод'!$D$38,$B3)+1))/Настройки!$E$7*100)</f>
        <v>0</v>
      </c>
      <c r="AH3" s="67" t="n">
        <f aca="false">IF(OR($D3=1,MONTH($B3)&lt;&gt;MONTH(StartDate),'У1 Ввод'!$D$39="",'У1 Ввод'!$E$39="",'У1 Ввод'!$D$39&gt;$B3),0,MAX(0,MIN(1,'У1 Ввод'!$E$39-NETWORKDAYS('У1 Ввод'!$D$39,$B3)+1))/Настройки!$E$7*100)</f>
        <v>0</v>
      </c>
      <c r="AI3" s="67" t="n">
        <f aca="false">IF(OR($D3=1,MONTH($B3)&lt;&gt;MONTH(StartDate),'У1 Ввод'!$D$40="",'У1 Ввод'!$E$40="",'У1 Ввод'!$D$40&gt;$B3),0,MAX(0,MIN(1,'У1 Ввод'!$E$40-NETWORKDAYS('У1 Ввод'!$D$40,$B3)+1))/Настройки!$E$7*100)</f>
        <v>0</v>
      </c>
      <c r="AJ3" s="67" t="n">
        <f aca="false">IF(OR($D3=1,MONTH($B3)&lt;&gt;MONTH(StartDate),'У1 Ввод'!$D$41="",'У1 Ввод'!$E$41="",'У1 Ввод'!$D$41&gt;$B3),0,MAX(0,MIN(1,'У1 Ввод'!$E$41-NETWORKDAYS('У1 Ввод'!$D$41,$B3)+1))/Настройки!$E$7*100)</f>
        <v>0</v>
      </c>
      <c r="AK3" s="67" t="n">
        <f aca="false">IF(OR($D3=1,MONTH($B3)&lt;&gt;MONTH(StartDate),'У1 Ввод'!$D$42="",'У1 Ввод'!$E$42="",'У1 Ввод'!$D$42&gt;$B3),0,MAX(0,MIN(1,'У1 Ввод'!$E$42-NETWORKDAYS('У1 Ввод'!$D$42,$B3)+1))/Настройки!$E$7*100)</f>
        <v>0</v>
      </c>
      <c r="AL3" s="67" t="n">
        <f aca="false">IF(OR($D3=1,MONTH($B3)&lt;&gt;MONTH(StartDate),'У1 Ввод'!$D$43="",'У1 Ввод'!$E$43="",'У1 Ввод'!$D$43&gt;$B3),0,MAX(0,MIN(1,'У1 Ввод'!$E$43-NETWORKDAYS('У1 Ввод'!$D$43,$B3)+1))/Настройки!$E$7*100)</f>
        <v>0</v>
      </c>
      <c r="AM3" s="67" t="n">
        <f aca="false">IF(OR($D3=1,MONTH($B3)&lt;&gt;MONTH(StartDate),'У1 Ввод'!$D$44="",'У1 Ввод'!$E$44="",'У1 Ввод'!$D$44&gt;$B3),0,MAX(0,MIN(1,'У1 Ввод'!$E$44-NETWORKDAYS('У1 Ввод'!$D$44,$B3)+1))/Настройки!$E$7*100)</f>
        <v>0</v>
      </c>
      <c r="AN3" s="67" t="n">
        <f aca="false">IF(OR($D3=1,MONTH($B3)&lt;&gt;MONTH(StartDate),'У1 Ввод'!$D$45="",'У1 Ввод'!$E$45="",'У1 Ввод'!$D$45&gt;$B3),0,MAX(0,MIN(1,'У1 Ввод'!$E$45-NETWORKDAYS('У1 Ввод'!$D$45,$B3)+1))/Настройки!$E$7*100)</f>
        <v>0</v>
      </c>
      <c r="AO3" s="67" t="n">
        <f aca="false">IF(OR($D3=1,MONTH($B3)&lt;&gt;MONTH(StartDate),'У1 Ввод'!$D$46="",'У1 Ввод'!$E$46="",'У1 Ввод'!$D$46&gt;$B3),0,MAX(0,MIN(1,'У1 Ввод'!$E$46-NETWORKDAYS('У1 Ввод'!$D$46,$B3)+1))/Настройки!$E$7*100)</f>
        <v>0</v>
      </c>
      <c r="AP3" s="67" t="n">
        <f aca="false">IF(OR($D3=1,MONTH($B3)&lt;&gt;MONTH(StartDate),'У1 Ввод'!$D$47="",'У1 Ввод'!$E$47="",'У1 Ввод'!$D$47&gt;$B3),0,MAX(0,MIN(1,'У1 Ввод'!$E$47-NETWORKDAYS('У1 Ввод'!$D$47,$B3)+1))/Настройки!$E$7*100)</f>
        <v>0</v>
      </c>
      <c r="AQ3" s="67" t="n">
        <f aca="false">IF(OR($D3=1,MONTH($B3)&lt;&gt;MONTH(StartDate),'У1 Ввод'!$D$48="",'У1 Ввод'!$E$48="",'У1 Ввод'!$D$48&gt;$B3),0,MAX(0,MIN(1,'У1 Ввод'!$E$48-NETWORKDAYS('У1 Ввод'!$D$48,$B3)+1))/Настройки!$E$7*100)</f>
        <v>0</v>
      </c>
      <c r="AR3" s="67" t="n">
        <f aca="false">IF(OR($D3=1,MONTH($B3)&lt;&gt;MONTH(StartDate),'У1 Ввод'!$D$49="",'У1 Ввод'!$E$49="",'У1 Ввод'!$D$49&gt;$B3),0,MAX(0,MIN(1,'У1 Ввод'!$E$49-NETWORKDAYS('У1 Ввод'!$D$49,$B3)+1))/Настройки!$E$7*100)</f>
        <v>0</v>
      </c>
      <c r="AS3" s="67" t="n">
        <f aca="false">IF(OR($D3=1,MONTH($B3)&lt;&gt;MONTH(StartDate),'У1 Ввод'!$D$50="",'У1 Ввод'!$E$50="",'У1 Ввод'!$D$50&gt;$B3),0,MAX(0,MIN(1,'У1 Ввод'!$E$50-NETWORKDAYS('У1 Ввод'!$D$50,$B3)+1))/Настройки!$E$7*100)</f>
        <v>0</v>
      </c>
      <c r="AT3" s="67" t="n">
        <f aca="false">IF(OR($D3=1,MONTH($B3)&lt;&gt;MONTH(StartDate),'У1 Ввод'!$D$51="",'У1 Ввод'!$E$51="",'У1 Ввод'!$D$51&gt;$B3),0,MAX(0,MIN(1,'У1 Ввод'!$E$51-NETWORKDAYS('У1 Ввод'!$D$51,$B3)+1))/Настройки!$E$7*100)</f>
        <v>0</v>
      </c>
      <c r="AU3" s="67" t="n">
        <f aca="false">IF(OR($D3=1,MONTH($B3)&lt;&gt;MONTH(StartDate),'У1 Ввод'!$D$52="",'У1 Ввод'!$E$52="",'У1 Ввод'!$D$52&gt;$B3),0,MAX(0,MIN(1,'У1 Ввод'!$E$52-NETWORKDAYS('У1 Ввод'!$D$52,$B3)+1))/Настройки!$E$7*100)</f>
        <v>0</v>
      </c>
      <c r="AV3" s="67" t="n">
        <f aca="false">IF(OR($D3=1,MONTH($B3)&lt;&gt;MONTH(StartDate),'У1 Ввод'!$D$53="",'У1 Ввод'!$E$53="",'У1 Ввод'!$D$53&gt;$B3),0,MAX(0,MIN(1,'У1 Ввод'!$E$53-NETWORKDAYS('У1 Ввод'!$D$53,$B3)+1))/Настройки!$E$7*100)</f>
        <v>0</v>
      </c>
      <c r="AW3" s="67" t="n">
        <f aca="false">IF(OR($D3=1,MONTH($B3)&lt;&gt;MONTH(StartDate),'У1 Ввод'!$D$54="",'У1 Ввод'!$E$54="",'У1 Ввод'!$D$54&gt;$B3),0,MAX(0,MIN(1,'У1 Ввод'!$E$54-NETWORKDAYS('У1 Ввод'!$D$54,$B3)+1))/Настройки!$E$7*100)</f>
        <v>0</v>
      </c>
      <c r="AX3" s="67" t="n">
        <f aca="false">IF(OR($D3=1,MONTH($B3)&lt;&gt;MONTH(StartDate),'У1 Ввод'!$D$55="",'У1 Ввод'!$E$55="",'У1 Ввод'!$D$55&gt;$B3),0,MAX(0,MIN(1,'У1 Ввод'!$E$55-NETWORKDAYS('У1 Ввод'!$D$55,$B3)+1))/Настройки!$E$7*100)</f>
        <v>0</v>
      </c>
      <c r="AY3" s="67" t="n">
        <f aca="false">IF(OR($D3=1,MONTH($B3)&lt;&gt;MONTH(StartDate),'У1 Ввод'!$D$56="",'У1 Ввод'!$E$56="",'У1 Ввод'!$D$56&gt;$B3),0,MAX(0,MIN(1,'У1 Ввод'!$E$56-NETWORKDAYS('У1 Ввод'!$D$56,$B3)+1))/Настройки!$E$7*100)</f>
        <v>0</v>
      </c>
      <c r="AZ3" s="67" t="n">
        <f aca="false">IF(OR($D3=1,MONTH($B3)&lt;&gt;MONTH(StartDate),'У1 Ввод'!$D$57="",'У1 Ввод'!$E$57="",'У1 Ввод'!$D$57&gt;$B3),0,MAX(0,MIN(1,'У1 Ввод'!$E$57-NETWORKDAYS('У1 Ввод'!$D$57,$B3)+1))/Настройки!$E$7*100)</f>
        <v>0</v>
      </c>
      <c r="BA3" s="67" t="n">
        <f aca="false">IF(OR($D3=1,MONTH($B3)&lt;&gt;MONTH(StartDate),'У1 Ввод'!$D$58="",'У1 Ввод'!$E$58="",'У1 Ввод'!$D$58&gt;$B3),0,MAX(0,MIN(1,'У1 Ввод'!$E$58-NETWORKDAYS('У1 Ввод'!$D$58,$B3)+1))/Настройки!$E$7*100)</f>
        <v>0</v>
      </c>
      <c r="BB3" s="67" t="n">
        <f aca="false">IF(OR($D3=1,MONTH($B3)&lt;&gt;MONTH(StartDate),'У1 Ввод'!$D$59="",'У1 Ввод'!$E$59="",'У1 Ввод'!$D$59&gt;$B3),0,MAX(0,MIN(1,'У1 Ввод'!$E$59-NETWORKDAYS('У1 Ввод'!$D$59,$B3)+1))/Настройки!$E$7*100)</f>
        <v>0</v>
      </c>
      <c r="BC3" s="67" t="n">
        <f aca="false">IF(OR($D3=1,MONTH($B3)&lt;&gt;MONTH(StartDate),'У1 Ввод'!$D$60="",'У1 Ввод'!$E$60="",'У1 Ввод'!$D$60&gt;$B3),0,MAX(0,MIN(1,'У1 Ввод'!$E$60-NETWORKDAYS('У1 Ввод'!$D$60,$B3)+1))/Настройки!$E$7*100)</f>
        <v>0</v>
      </c>
      <c r="BD3" s="67" t="n">
        <f aca="false">IF(OR($D3=1,MONTH($B3)&lt;&gt;MONTH(StartDate),'У1 Ввод'!$D$61="",'У1 Ввод'!$E$61="",'У1 Ввод'!$D$61&gt;$B3),0,MAX(0,MIN(1,'У1 Ввод'!$E$61-NETWORKDAYS('У1 Ввод'!$D$61,$B3)+1))/Настройки!$E$7*100)</f>
        <v>0</v>
      </c>
      <c r="BE3" s="67" t="n">
        <f aca="false">IF(OR($D3=1,MONTH($B3)&lt;&gt;MONTH(StartDate),'У1 Ввод'!$D$62="",'У1 Ввод'!$E$62="",'У1 Ввод'!$D$62&gt;$B3),0,MAX(0,MIN(1,'У1 Ввод'!$E$62-NETWORKDAYS('У1 Ввод'!$D$62,$B3)+1))/Настройки!$E$7*100)</f>
        <v>0</v>
      </c>
      <c r="BF3" s="67" t="n">
        <f aca="false">IF(OR($D3=1,MONTH($B3)&lt;&gt;MONTH(StartDate),'У1 Ввод'!$D$63="",'У1 Ввод'!$E$63="",'У1 Ввод'!$D$63&gt;$B3),0,MAX(0,MIN(1,'У1 Ввод'!$E$63-NETWORKDAYS('У1 Ввод'!$D$63,$B3)+1))/Настройки!$E$7*100)</f>
        <v>0</v>
      </c>
      <c r="BG3" s="67" t="n">
        <f aca="false">IF(OR($D3=1,MONTH($B3)&lt;&gt;MONTH(StartDate),'У1 Ввод'!$D$64="",'У1 Ввод'!$E$64="",'У1 Ввод'!$D$64&gt;$B3),0,MAX(0,MIN(1,'У1 Ввод'!$E$64-NETWORKDAYS('У1 Ввод'!$D$64,$B3)+1))/Настройки!$E$7*100)</f>
        <v>0</v>
      </c>
      <c r="BH3" s="67" t="n">
        <f aca="false">IF(OR($D3=1,MONTH($B3)&lt;&gt;MONTH(StartDate),'У1 Ввод'!$D$65="",'У1 Ввод'!$E$65="",'У1 Ввод'!$D$65&gt;$B3),0,MAX(0,MIN(1,'У1 Ввод'!$E$65-NETWORKDAYS('У1 Ввод'!$D$65,$B3)+1))/Настройки!$E$7*100)</f>
        <v>0</v>
      </c>
      <c r="BI3" s="67" t="n">
        <f aca="false">IF(OR($D3=1,MONTH($B3)&lt;&gt;MONTH(StartDate),'У1 Ввод'!$D$66="",'У1 Ввод'!$E$66="",'У1 Ввод'!$D$66&gt;$B3),0,MAX(0,MIN(1,'У1 Ввод'!$E$66-NETWORKDAYS('У1 Ввод'!$D$66,$B3)+1))/Настройки!$E$7*100)</f>
        <v>0</v>
      </c>
      <c r="BJ3" s="67" t="n">
        <f aca="false">IF(OR($D3=1,MONTH($B3)&lt;&gt;MONTH(StartDate),'У1 Ввод'!$D$67="",'У1 Ввод'!$E$67="",'У1 Ввод'!$D$67&gt;$B3),0,MAX(0,MIN(1,'У1 Ввод'!$E$67-NETWORKDAYS('У1 Ввод'!$D$67,$B3)+1))/Настройки!$E$7*100)</f>
        <v>0</v>
      </c>
      <c r="BK3" s="67" t="n">
        <f aca="false">IF(OR($D3=1,MONTH($B3)&lt;&gt;MONTH(StartDate),'У1 Ввод'!$D$68="",'У1 Ввод'!$E$68="",'У1 Ввод'!$D$68&gt;$B3),0,MAX(0,MIN(1,'У1 Ввод'!$E$68-NETWORKDAYS('У1 Ввод'!$D$68,$B3)+1))/Настройки!$E$7*100)</f>
        <v>0</v>
      </c>
      <c r="BL3" s="67" t="n">
        <f aca="false">IF(OR($D3=1,MONTH($B3)&lt;&gt;MONTH(StartDate),'У1 Ввод'!$D$69="",'У1 Ввод'!$E$69="",'У1 Ввод'!$D$69&gt;$B3),0,MAX(0,MIN(1,'У1 Ввод'!$E$69-NETWORKDAYS('У1 Ввод'!$D$69,$B3)+1))/Настройки!$E$7*100)</f>
        <v>0</v>
      </c>
      <c r="BM3" s="67" t="n">
        <f aca="false">IF(OR($D3=1,MONTH($B3)&lt;&gt;MONTH(StartDate),'У1 Ввод'!$D$70="",'У1 Ввод'!$E$70="",'У1 Ввод'!$D$70&gt;$B3),0,MAX(0,MIN(1,'У1 Ввод'!$E$70-NETWORKDAYS('У1 Ввод'!$D$70,$B3)+1))/Настройки!$E$7*100)</f>
        <v>0</v>
      </c>
      <c r="BN3" s="67" t="n">
        <f aca="false">IF(OR($D3=1,MONTH($B3)&lt;&gt;MONTH(StartDate),'У1 Ввод'!$D$71="",'У1 Ввод'!$E$71="",'У1 Ввод'!$D$71&gt;$B3),0,MAX(0,MIN(1,'У1 Ввод'!$E$71-NETWORKDAYS('У1 Ввод'!$D$71,$B3)+1))/Настройки!$E$7*100)</f>
        <v>0</v>
      </c>
      <c r="BO3" s="67" t="n">
        <f aca="false">IF(OR($D3=1,MONTH($B3)&lt;&gt;MONTH(StartDate),'У1 Ввод'!$D$72="",'У1 Ввод'!$E$72="",'У1 Ввод'!$D$72&gt;$B3),0,MAX(0,MIN(1,'У1 Ввод'!$E$72-NETWORKDAYS('У1 Ввод'!$D$72,$B3)+1))/Настройки!$E$7*100)</f>
        <v>0</v>
      </c>
      <c r="BP3" s="67" t="n">
        <f aca="false">IF(OR($D3=1,MONTH($B3)&lt;&gt;MONTH(StartDate),'У1 Ввод'!$D$73="",'У1 Ввод'!$E$73="",'У1 Ввод'!$D$73&gt;$B3),0,MAX(0,MIN(1,'У1 Ввод'!$E$73-NETWORKDAYS('У1 Ввод'!$D$73,$B3)+1))/Настройки!$E$7*100)</f>
        <v>0</v>
      </c>
      <c r="BQ3" s="67" t="n">
        <f aca="false">IF(OR($D3=1,MONTH($B3)&lt;&gt;MONTH(StartDate),'У1 Ввод'!$D$74="",'У1 Ввод'!$E$74="",'У1 Ввод'!$D$74&gt;$B3),0,MAX(0,MIN(1,'У1 Ввод'!$E$74-NETWORKDAYS('У1 Ввод'!$D$74,$B3)+1))/Настройки!$E$7*100)</f>
        <v>0</v>
      </c>
      <c r="BR3" s="67" t="n">
        <f aca="false">IF(OR($D3=1,MONTH($B3)&lt;&gt;MONTH(StartDate),'У1 Ввод'!$D$75="",'У1 Ввод'!$E$75="",'У1 Ввод'!$D$75&gt;$B3),0,MAX(0,MIN(1,'У1 Ввод'!$E$75-NETWORKDAYS('У1 Ввод'!$D$75,$B3)+1))/Настройки!$E$7*100)</f>
        <v>0</v>
      </c>
      <c r="BS3" s="67" t="n">
        <f aca="false">IF(OR($D3=1,MONTH($B3)&lt;&gt;MONTH(StartDate),'У1 Ввод'!$D$76="",'У1 Ввод'!$E$76="",'У1 Ввод'!$D$76&gt;$B3),0,MAX(0,MIN(1,'У1 Ввод'!$E$76-NETWORKDAYS('У1 Ввод'!$D$76,$B3)+1))/Настройки!$E$7*100)</f>
        <v>0</v>
      </c>
      <c r="BT3" s="67" t="n">
        <f aca="false">IF(OR($D3=1,MONTH($B3)&lt;&gt;MONTH(StartDate),'У1 Ввод'!$D$77="",'У1 Ввод'!$E$77="",'У1 Ввод'!$D$77&gt;$B3),0,MAX(0,MIN(1,'У1 Ввод'!$E$77-NETWORKDAYS('У1 Ввод'!$D$77,$B3)+1))/Настройки!$E$7*100)</f>
        <v>0</v>
      </c>
      <c r="BU3" s="67" t="n">
        <f aca="false">IF(OR($D3=1,MONTH($B3)&lt;&gt;MONTH(StartDate),'У1 Ввод'!$D$78="",'У1 Ввод'!$E$78="",'У1 Ввод'!$D$78&gt;$B3),0,MAX(0,MIN(1,'У1 Ввод'!$E$78-NETWORKDAYS('У1 Ввод'!$D$78,$B3)+1))/Настройки!$E$7*100)</f>
        <v>0</v>
      </c>
      <c r="BV3" s="67" t="n">
        <f aca="false">IF(OR($D3=1,MONTH($B3)&lt;&gt;MONTH(StartDate),'У1 Ввод'!$D$79="",'У1 Ввод'!$E$79="",'У1 Ввод'!$D$79&gt;$B3),0,MAX(0,MIN(1,'У1 Ввод'!$E$79-NETWORKDAYS('У1 Ввод'!$D$79,$B3)+1))/Настройки!$E$7*100)</f>
        <v>0</v>
      </c>
      <c r="BW3" s="67" t="n">
        <f aca="false">IF(OR($D3=1,MONTH($B3)&lt;&gt;MONTH(StartDate),'У1 Ввод'!$D$80="",'У1 Ввод'!$E$80="",'У1 Ввод'!$D$80&gt;$B3),0,MAX(0,MIN(1,'У1 Ввод'!$E$80-NETWORKDAYS('У1 Ввод'!$D$80,$B3)+1))/Настройки!$E$7*100)</f>
        <v>0</v>
      </c>
      <c r="BX3" s="67" t="n">
        <f aca="false">IF(OR($D3=1,MONTH($B3)&lt;&gt;MONTH(StartDate),'У1 Ввод'!$D$81="",'У1 Ввод'!$E$81="",'У1 Ввод'!$D$81&gt;$B3),0,MAX(0,MIN(1,'У1 Ввод'!$E$81-NETWORKDAYS('У1 Ввод'!$D$81,$B3)+1))/Настройки!$E$7*100)</f>
        <v>0</v>
      </c>
      <c r="BY3" s="67" t="n">
        <f aca="false">IF(OR($D3=1,MONTH($B3)&lt;&gt;MONTH(StartDate),'У1 Ввод'!$D$82="",'У1 Ввод'!$E$82="",'У1 Ввод'!$D$82&gt;$B3),0,MAX(0,MIN(1,'У1 Ввод'!$E$82-NETWORKDAYS('У1 Ввод'!$D$82,$B3)+1))/Настройки!$E$7*100)</f>
        <v>0</v>
      </c>
      <c r="BZ3" s="67" t="n">
        <f aca="false">IF(OR($D3=1,MONTH($B3)&lt;&gt;MONTH(StartDate),'У1 Ввод'!$D$83="",'У1 Ввод'!$E$83="",'У1 Ввод'!$D$83&gt;$B3),0,MAX(0,MIN(1,'У1 Ввод'!$E$83-NETWORKDAYS('У1 Ввод'!$D$83,$B3)+1))/Настройки!$E$7*100)</f>
        <v>0</v>
      </c>
      <c r="CA3" s="67" t="n">
        <f aca="false">IF(OR($D3=1,MONTH($B3)&lt;&gt;MONTH(StartDate),'У1 Ввод'!$D$84="",'У1 Ввод'!$E$84="",'У1 Ввод'!$D$84&gt;$B3),0,MAX(0,MIN(1,'У1 Ввод'!$E$84-NETWORKDAYS('У1 Ввод'!$D$84,$B3)+1))/Настройки!$E$7*100)</f>
        <v>0</v>
      </c>
      <c r="CB3" s="67" t="n">
        <f aca="false">IF(OR($D3=1,MONTH($B3)&lt;&gt;MONTH(StartDate),'У1 Ввод'!$D$85="",'У1 Ввод'!$E$85="",'У1 Ввод'!$D$85&gt;$B3),0,MAX(0,MIN(1,'У1 Ввод'!$E$85-NETWORKDAYS('У1 Ввод'!$D$85,$B3)+1))/Настройки!$E$7*100)</f>
        <v>0</v>
      </c>
      <c r="CC3" s="67" t="n">
        <f aca="false">IF(OR($D3=1,MONTH($B3)&lt;&gt;MONTH(StartDate),'У1 Ввод'!$D$86="",'У1 Ввод'!$E$86="",'У1 Ввод'!$D$86&gt;$B3),0,MAX(0,MIN(1,'У1 Ввод'!$E$86-NETWORKDAYS('У1 Ввод'!$D$86,$B3)+1))/Настройки!$E$7*100)</f>
        <v>0</v>
      </c>
      <c r="CD3" s="67" t="n">
        <f aca="false">IF(OR($D3=1,MONTH($B3)&lt;&gt;MONTH(StartDate),'У1 Ввод'!$D$87="",'У1 Ввод'!$E$87="",'У1 Ввод'!$D$87&gt;$B3),0,MAX(0,MIN(1,'У1 Ввод'!$E$87-NETWORKDAYS('У1 Ввод'!$D$87,$B3)+1))/Настройки!$E$7*100)</f>
        <v>0</v>
      </c>
      <c r="CE3" s="67" t="n">
        <f aca="false">IF(OR($D3=1,MONTH($B3)&lt;&gt;MONTH(StartDate),'У1 Ввод'!$D$88="",'У1 Ввод'!$E$88="",'У1 Ввод'!$D$88&gt;$B3),0,MAX(0,MIN(1,'У1 Ввод'!$E$88-NETWORKDAYS('У1 Ввод'!$D$88,$B3)+1))/Настройки!$E$7*100)</f>
        <v>0</v>
      </c>
      <c r="CF3" s="67" t="n">
        <f aca="false">IF(OR($D3=1,MONTH($B3)&lt;&gt;MONTH(StartDate),'У1 Ввод'!$D$89="",'У1 Ввод'!$E$89="",'У1 Ввод'!$D$89&gt;$B3),0,MAX(0,MIN(1,'У1 Ввод'!$E$89-NETWORKDAYS('У1 Ввод'!$D$89,$B3)+1))/Настройки!$E$7*100)</f>
        <v>0</v>
      </c>
      <c r="CG3" s="67" t="n">
        <f aca="false">IF(OR($D3=1,MONTH($B3)&lt;&gt;MONTH(StartDate),'У1 Ввод'!$D$90="",'У1 Ввод'!$E$90="",'У1 Ввод'!$D$90&gt;$B3),0,MAX(0,MIN(1,'У1 Ввод'!$E$90-NETWORKDAYS('У1 Ввод'!$D$90,$B3)+1))/Настройки!$E$7*100)</f>
        <v>0</v>
      </c>
      <c r="CH3" s="67" t="n">
        <f aca="false">IF(OR($D3=1,MONTH($B3)&lt;&gt;MONTH(StartDate),'У1 Ввод'!$D$91="",'У1 Ввод'!$E$91="",'У1 Ввод'!$D$91&gt;$B3),0,MAX(0,MIN(1,'У1 Ввод'!$E$91-NETWORKDAYS('У1 Ввод'!$D$91,$B3)+1))/Настройки!$E$7*100)</f>
        <v>0</v>
      </c>
      <c r="CI3" s="67" t="n">
        <f aca="false">IF(OR($D3=1,MONTH($B3)&lt;&gt;MONTH(StartDate),'У1 Ввод'!$D$92="",'У1 Ввод'!$E$92="",'У1 Ввод'!$D$92&gt;$B3),0,MAX(0,MIN(1,'У1 Ввод'!$E$92-NETWORKDAYS('У1 Ввод'!$D$92,$B3)+1))/Настройки!$E$7*100)</f>
        <v>0</v>
      </c>
      <c r="CJ3" s="67" t="n">
        <f aca="false">IF(OR($D3=1,MONTH($B3)&lt;&gt;MONTH(StartDate),'У1 Ввод'!$D$93="",'У1 Ввод'!$E$93="",'У1 Ввод'!$D$93&gt;$B3),0,MAX(0,MIN(1,'У1 Ввод'!$E$93-NETWORKDAYS('У1 Ввод'!$D$93,$B3)+1))/Настройки!$E$7*100)</f>
        <v>0</v>
      </c>
      <c r="CK3" s="67" t="n">
        <f aca="false">IF(OR($D3=1,MONTH($B3)&lt;&gt;MONTH(StartDate),'У1 Ввод'!$D$94="",'У1 Ввод'!$E$94="",'У1 Ввод'!$D$94&gt;$B3),0,MAX(0,MIN(1,'У1 Ввод'!$E$94-NETWORKDAYS('У1 Ввод'!$D$94,$B3)+1))/Настройки!$E$7*100)</f>
        <v>0</v>
      </c>
      <c r="CL3" s="67" t="n">
        <f aca="false">IF(OR($D3=1,MONTH($B3)&lt;&gt;MONTH(StartDate),'У1 Ввод'!$D$95="",'У1 Ввод'!$E$95="",'У1 Ввод'!$D$95&gt;$B3),0,MAX(0,MIN(1,'У1 Ввод'!$E$95-NETWORKDAYS('У1 Ввод'!$D$95,$B3)+1))/Настройки!$E$7*100)</f>
        <v>0</v>
      </c>
      <c r="CM3" s="67" t="n">
        <f aca="false">IF(OR($D3=1,MONTH($B3)&lt;&gt;MONTH(StartDate),'У1 Ввод'!$D$96="",'У1 Ввод'!$E$96="",'У1 Ввод'!$D$96&gt;$B3),0,MAX(0,MIN(1,'У1 Ввод'!$E$96-NETWORKDAYS('У1 Ввод'!$D$96,$B3)+1))/Настройки!$E$7*100)</f>
        <v>0</v>
      </c>
      <c r="CN3" s="67" t="n">
        <f aca="false">IF(OR($D3=1,MONTH($B3)&lt;&gt;MONTH(StartDate),'У1 Ввод'!$D$97="",'У1 Ввод'!$E$97="",'У1 Ввод'!$D$97&gt;$B3),0,MAX(0,MIN(1,'У1 Ввод'!$E$97-NETWORKDAYS('У1 Ввод'!$D$97,$B3)+1))/Настройки!$E$7*100)</f>
        <v>0</v>
      </c>
      <c r="CO3" s="67" t="n">
        <f aca="false">IF(OR($D3=1,MONTH($B3)&lt;&gt;MONTH(StartDate),'У1 Ввод'!$D$98="",'У1 Ввод'!$E$98="",'У1 Ввод'!$D$98&gt;$B3),0,MAX(0,MIN(1,'У1 Ввод'!$E$98-NETWORKDAYS('У1 Ввод'!$D$98,$B3)+1))/Настройки!$E$7*100)</f>
        <v>0</v>
      </c>
      <c r="CP3" s="67" t="n">
        <f aca="false">IF(OR($D3=1,MONTH($B3)&lt;&gt;MONTH(StartDate),'У1 Ввод'!$D$99="",'У1 Ввод'!$E$99="",'У1 Ввод'!$D$99&gt;$B3),0,MAX(0,MIN(1,'У1 Ввод'!$E$99-NETWORKDAYS('У1 Ввод'!$D$99,$B3)+1))/Настройки!$E$7*100)</f>
        <v>0</v>
      </c>
      <c r="CQ3" s="67" t="n">
        <f aca="false">IF(OR($D3=1,MONTH($B3)&lt;&gt;MONTH(StartDate),'У1 Ввод'!$D$100="",'У1 Ввод'!$E$100="",'У1 Ввод'!$D$100&gt;$B3),0,MAX(0,MIN(1,'У1 Ввод'!$E$100-NETWORKDAYS('У1 Ввод'!$D$100,$B3)+1))/Настройки!$E$7*100)</f>
        <v>0</v>
      </c>
      <c r="CR3" s="67" t="n">
        <f aca="false">IF(OR($D3=1,MONTH($B3)&lt;&gt;MONTH(StartDate),'У1 Ввод'!$D$101="",'У1 Ввод'!$E$101="",'У1 Ввод'!$D$101&gt;$B3),0,MAX(0,MIN(1,'У1 Ввод'!$E$101-NETWORKDAYS('У1 Ввод'!$D$101,$B3)+1))/Настройки!$E$7*100)</f>
        <v>0</v>
      </c>
      <c r="CS3" s="67" t="n">
        <f aca="false">IF(OR($D3=1,MONTH($B3)&lt;&gt;MONTH(StartDate),'У1 Ввод'!$D$102="",'У1 Ввод'!$E$102="",'У1 Ввод'!$D$102&gt;$B3),0,MAX(0,MIN(1,'У1 Ввод'!$E$102-NETWORKDAYS('У1 Ввод'!$D$102,$B3)+1))/Настройки!$E$7*100)</f>
        <v>0</v>
      </c>
      <c r="CT3" s="67" t="n">
        <f aca="false">IF(OR($D3=1,MONTH($B3)&lt;&gt;MONTH(StartDate),'У1 Ввод'!$D$103="",'У1 Ввод'!$E$103="",'У1 Ввод'!$D$103&gt;$B3),0,MAX(0,MIN(1,'У1 Ввод'!$E$103-NETWORKDAYS('У1 Ввод'!$D$103,$B3)+1))/Настройки!$E$7*100)</f>
        <v>0</v>
      </c>
      <c r="CU3" s="67" t="n">
        <f aca="false">IF(OR($D3=1,MONTH($B3)&lt;&gt;MONTH(StartDate),'У1 Ввод'!$D$104="",'У1 Ввод'!$E$104="",'У1 Ввод'!$D$104&gt;$B3),0,MAX(0,MIN(1,'У1 Ввод'!$E$104-NETWORKDAYS('У1 Ввод'!$D$104,$B3)+1))/Настройки!$E$7*100)</f>
        <v>0</v>
      </c>
      <c r="CV3" s="67" t="n">
        <f aca="false">IF(OR($D3=1,MONTH($B3)&lt;&gt;MONTH(StartDate),'У1 Ввод'!$D$105="",'У1 Ввод'!$E$105="",'У1 Ввод'!$D$105&gt;$B3),0,MAX(0,MIN(1,'У1 Ввод'!$E$105-NETWORKDAYS('У1 Ввод'!$D$105,$B3)+1))/Настройки!$E$7*100)</f>
        <v>0</v>
      </c>
      <c r="CW3" s="67" t="n">
        <f aca="false">IF(OR($D3=1,MONTH($B3)&lt;&gt;MONTH(StartDate),'У1 Ввод'!$D$106="",'У1 Ввод'!$E$106="",'У1 Ввод'!$D$106&gt;$B3),0,MAX(0,MIN(1,'У1 Ввод'!$E$106-NETWORKDAYS('У1 Ввод'!$D$106,$B3)+1))/Настройки!$E$7*100)</f>
        <v>0</v>
      </c>
      <c r="CX3" s="67" t="n">
        <f aca="false">IF(OR($D3=1,MONTH($B3)&lt;&gt;MONTH(StartDate),'У1 Ввод'!$D$107="",'У1 Ввод'!$E$107="",'У1 Ввод'!$D$107&gt;$B3),0,MAX(0,MIN(1,'У1 Ввод'!$E$107-NETWORKDAYS('У1 Ввод'!$D$107,$B3)+1))/Настройки!$E$7*100)</f>
        <v>0</v>
      </c>
      <c r="CY3" s="67" t="n">
        <f aca="false">IF(OR($D3=1,MONTH($B3)&lt;&gt;MONTH(StartDate),'У1 Ввод'!$D$108="",'У1 Ввод'!$E$108="",'У1 Ввод'!$D$108&gt;$B3),0,MAX(0,MIN(1,'У1 Ввод'!$E$108-NETWORKDAYS('У1 Ввод'!$D$108,$B3)+1))/Настройки!$E$7*100)</f>
        <v>0</v>
      </c>
      <c r="CZ3" s="67" t="n">
        <f aca="false">IF(OR($D3=1,MONTH($B3)&lt;&gt;MONTH(StartDate),'У1 Ввод'!$D$109="",'У1 Ввод'!$E$109="",'У1 Ввод'!$D$109&gt;$B3),0,MAX(0,MIN(1,'У1 Ввод'!$E$109-NETWORKDAYS('У1 Ввод'!$D$109,$B3)+1))/Настройки!$E$7*100)</f>
        <v>0</v>
      </c>
      <c r="DA3" s="67" t="n">
        <f aca="false">IF(OR($D3=1,MONTH($B3)&lt;&gt;MONTH(StartDate),'У1 Ввод'!$D$110="",'У1 Ввод'!$E$110="",'У1 Ввод'!$D$110&gt;$B3),0,MAX(0,MIN(1,'У1 Ввод'!$E$110-NETWORKDAYS('У1 Ввод'!$D$110,$B3)+1))/Настройки!$E$7*100)</f>
        <v>0</v>
      </c>
      <c r="DB3" s="67" t="n">
        <f aca="false">IF(OR($D3=1,MONTH($B3)&lt;&gt;MONTH(StartDate),'У1 Ввод'!$D$111="",'У1 Ввод'!$E$111="",'У1 Ввод'!$D$111&gt;$B3),0,MAX(0,MIN(1,'У1 Ввод'!$E$111-NETWORKDAYS('У1 Ввод'!$D$111,$B3)+1))/Настройки!$E$7*100)</f>
        <v>0</v>
      </c>
      <c r="DC3" s="67" t="n">
        <f aca="false">IF(OR($D3=1,MONTH($B3)&lt;&gt;MONTH(StartDate),'У1 Ввод'!$D$112="",'У1 Ввод'!$E$112="",'У1 Ввод'!$D$112&gt;$B3),0,MAX(0,MIN(1,'У1 Ввод'!$E$112-NETWORKDAYS('У1 Ввод'!$D$112,$B3)+1))/Настройки!$E$7*100)</f>
        <v>0</v>
      </c>
      <c r="DD3" s="67" t="n">
        <f aca="false">IF(OR($D3=1,MONTH($B3)&lt;&gt;MONTH(StartDate),'У1 Ввод'!$D$113="",'У1 Ввод'!$E$113="",'У1 Ввод'!$D$113&gt;$B3),0,MAX(0,MIN(1,'У1 Ввод'!$E$113-NETWORKDAYS('У1 Ввод'!$D$113,$B3)+1))/Настройки!$E$7*100)</f>
        <v>0</v>
      </c>
      <c r="DE3" s="67" t="n">
        <f aca="false">IF(OR($D3=1,MONTH($B3)&lt;&gt;MONTH(StartDate),'У1 Ввод'!$D$114="",'У1 Ввод'!$E$114="",'У1 Ввод'!$D$114&gt;$B3),0,MAX(0,MIN(1,'У1 Ввод'!$E$114-NETWORKDAYS('У1 Ввод'!$D$114,$B3)+1))/Настройки!$E$7*100)</f>
        <v>0</v>
      </c>
      <c r="DF3" s="67" t="n">
        <f aca="false">IF(OR($D3=1,MONTH($B3)&lt;&gt;MONTH(StartDate),'У1 Ввод'!$D$115="",'У1 Ввод'!$E$115="",'У1 Ввод'!$D$115&gt;$B3),0,MAX(0,MIN(1,'У1 Ввод'!$E$115-NETWORKDAYS('У1 Ввод'!$D$115,$B3)+1))/Настройки!$E$7*100)</f>
        <v>0</v>
      </c>
      <c r="DG3" s="67" t="n">
        <f aca="false">IF(OR($D3=1,MONTH($B3)&lt;&gt;MONTH(StartDate),'У1 Ввод'!$D$116="",'У1 Ввод'!$E$116="",'У1 Ввод'!$D$116&gt;$B3),0,MAX(0,MIN(1,'У1 Ввод'!$E$116-NETWORKDAYS('У1 Ввод'!$D$116,$B3)+1))/Настройки!$E$7*100)</f>
        <v>0</v>
      </c>
      <c r="DH3" s="67" t="n">
        <f aca="false">IF(OR($D3=1,MONTH($B3)&lt;&gt;MONTH(StartDate),'У1 Ввод'!$D$117="",'У1 Ввод'!$E$117="",'У1 Ввод'!$D$117&gt;$B3),0,MAX(0,MIN(1,'У1 Ввод'!$E$117-NETWORKDAYS('У1 Ввод'!$D$117,$B3)+1))/Настройки!$E$7*100)</f>
        <v>0</v>
      </c>
      <c r="DI3" s="67" t="n">
        <f aca="false">IF(OR($D3=1,MONTH($B3)&lt;&gt;MONTH(StartDate),'У1 Ввод'!$D$118="",'У1 Ввод'!$E$118="",'У1 Ввод'!$D$118&gt;$B3),0,MAX(0,MIN(1,'У1 Ввод'!$E$118-NETWORKDAYS('У1 Ввод'!$D$118,$B3)+1))/Настройки!$E$7*100)</f>
        <v>0</v>
      </c>
      <c r="DJ3" s="67" t="n">
        <f aca="false">IF(OR($D3=1,MONTH($B3)&lt;&gt;MONTH(StartDate),'У1 Ввод'!$D$119="",'У1 Ввод'!$E$119="",'У1 Ввод'!$D$119&gt;$B3),0,MAX(0,MIN(1,'У1 Ввод'!$E$119-NETWORKDAYS('У1 Ввод'!$D$119,$B3)+1))/Настройки!$E$7*100)</f>
        <v>0</v>
      </c>
      <c r="DK3" s="67" t="n">
        <f aca="false">IF(OR($D3=1,MONTH($B3)&lt;&gt;MONTH(StartDate),'У1 Ввод'!$D$120="",'У1 Ввод'!$E$120="",'У1 Ввод'!$D$120&gt;$B3),0,MAX(0,MIN(1,'У1 Ввод'!$E$120-NETWORKDAYS('У1 Ввод'!$D$120,$B3)+1))/Настройки!$E$7*100)</f>
        <v>0</v>
      </c>
      <c r="DL3" s="67" t="n">
        <f aca="false">IF(OR($D3=1,MONTH($B3)&lt;&gt;MONTH(StartDate),'У1 Ввод'!$D$121="",'У1 Ввод'!$E$121="",'У1 Ввод'!$D$121&gt;$B3),0,MAX(0,MIN(1,'У1 Ввод'!$E$121-NETWORKDAYS('У1 Ввод'!$D$121,$B3)+1))/Настройки!$E$7*100)</f>
        <v>0</v>
      </c>
      <c r="DM3" s="67" t="n">
        <f aca="false">IF(OR($D3=1,MONTH($B3)&lt;&gt;MONTH(StartDate),'У1 Ввод'!$D$122="",'У1 Ввод'!$E$122="",'У1 Ввод'!$D$122&gt;$B3),0,MAX(0,MIN(1,'У1 Ввод'!$E$122-NETWORKDAYS('У1 Ввод'!$D$122,$B3)+1))/Настройки!$E$7*100)</f>
        <v>0</v>
      </c>
      <c r="DN3" s="67" t="n">
        <f aca="false">IF(OR($D3=1,MONTH($B3)&lt;&gt;MONTH(StartDate),'У1 Ввод'!$D$123="",'У1 Ввод'!$E$123="",'У1 Ввод'!$D$123&gt;$B3),0,MAX(0,MIN(1,'У1 Ввод'!$E$123-NETWORKDAYS('У1 Ввод'!$D$123,$B3)+1))/Настройки!$E$7*100)</f>
        <v>0</v>
      </c>
      <c r="DO3" s="67" t="n">
        <f aca="false">IF(OR($D3=1,MONTH($B3)&lt;&gt;MONTH(StartDate),'У1 Ввод'!$D$124="",'У1 Ввод'!$E$124="",'У1 Ввод'!$D$124&gt;$B3),0,MAX(0,MIN(1,'У1 Ввод'!$E$124-NETWORKDAYS('У1 Ввод'!$D$124,$B3)+1))/Настройки!$E$7*100)</f>
        <v>0</v>
      </c>
      <c r="DP3" s="67" t="n">
        <f aca="false">IF(OR($D3=1,MONTH($B3)&lt;&gt;MONTH(StartDate),'У1 Ввод'!$D$125="",'У1 Ввод'!$E$125="",'У1 Ввод'!$D$125&gt;$B3),0,MAX(0,MIN(1,'У1 Ввод'!$E$125-NETWORKDAYS('У1 Ввод'!$D$125,$B3)+1))/Настройки!$E$7*100)</f>
        <v>0</v>
      </c>
      <c r="DQ3" s="67" t="n">
        <f aca="false">IF(OR($D3=1,MONTH($B3)&lt;&gt;MONTH(StartDate),'У1 Ввод'!$D$126="",'У1 Ввод'!$E$126="",'У1 Ввод'!$D$126&gt;$B3),0,MAX(0,MIN(1,'У1 Ввод'!$E$126-NETWORKDAYS('У1 Ввод'!$D$126,$B3)+1))/Настройки!$E$7*100)</f>
        <v>0</v>
      </c>
      <c r="DR3" s="67" t="n">
        <f aca="false">IF(OR($D3=1,MONTH($B3)&lt;&gt;MONTH(StartDate),'У1 Ввод'!$D$127="",'У1 Ввод'!$E$127="",'У1 Ввод'!$D$127&gt;$B3),0,MAX(0,MIN(1,'У1 Ввод'!$E$127-NETWORKDAYS('У1 Ввод'!$D$127,$B3)+1))/Настройки!$E$7*100)</f>
        <v>0</v>
      </c>
      <c r="DS3" s="67" t="n">
        <f aca="false">IF(OR($D3=1,MONTH($B3)&lt;&gt;MONTH(StartDate),'У1 Ввод'!$D$128="",'У1 Ввод'!$E$128="",'У1 Ввод'!$D$128&gt;$B3),0,MAX(0,MIN(1,'У1 Ввод'!$E$128-NETWORKDAYS('У1 Ввод'!$D$128,$B3)+1))/Настройки!$E$7*100)</f>
        <v>0</v>
      </c>
      <c r="DT3" s="67" t="n">
        <f aca="false">IF(OR($D3=1,MONTH($B3)&lt;&gt;MONTH(StartDate),'У1 Ввод'!$D$129="",'У1 Ввод'!$E$129="",'У1 Ввод'!$D$129&gt;$B3),0,MAX(0,MIN(1,'У1 Ввод'!$E$129-NETWORKDAYS('У1 Ввод'!$D$129,$B3)+1))/Настройки!$E$7*100)</f>
        <v>0</v>
      </c>
      <c r="DU3" s="67" t="n">
        <f aca="false">IF(OR($D3=1,MONTH($B3)&lt;&gt;MONTH(StartDate),'У1 Ввод'!$D$130="",'У1 Ввод'!$E$130="",'У1 Ввод'!$D$130&gt;$B3),0,MAX(0,MIN(1,'У1 Ввод'!$E$130-NETWORKDAYS('У1 Ввод'!$D$130,$B3)+1))/Настройки!$E$7*100)</f>
        <v>0</v>
      </c>
      <c r="DV3" s="67" t="n">
        <f aca="false">IF(OR($D3=1,MONTH($B3)&lt;&gt;MONTH(StartDate),'У1 Ввод'!$D$131="",'У1 Ввод'!$E$131="",'У1 Ввод'!$D$131&gt;$B3),0,MAX(0,MIN(1,'У1 Ввод'!$E$131-NETWORKDAYS('У1 Ввод'!$D$131,$B3)+1))/Настройки!$E$7*100)</f>
        <v>0</v>
      </c>
      <c r="DW3" s="67" t="n">
        <f aca="false">IF(OR($D3=1,MONTH($B3)&lt;&gt;MONTH(StartDate),'У1 Ввод'!$D$132="",'У1 Ввод'!$E$132="",'У1 Ввод'!$D$132&gt;$B3),0,MAX(0,MIN(1,'У1 Ввод'!$E$132-NETWORKDAYS('У1 Ввод'!$D$132,$B3)+1))/Настройки!$E$7*100)</f>
        <v>0</v>
      </c>
      <c r="DX3" s="67" t="n">
        <f aca="false">IF(OR($D3=1,MONTH($B3)&lt;&gt;MONTH(StartDate),'У1 Ввод'!$D$133="",'У1 Ввод'!$E$133="",'У1 Ввод'!$D$133&gt;$B3),0,MAX(0,MIN(1,'У1 Ввод'!$E$133-NETWORKDAYS('У1 Ввод'!$D$133,$B3)+1))/Настройки!$E$7*100)</f>
        <v>0</v>
      </c>
      <c r="DY3" s="67" t="n">
        <f aca="false">IF(OR($D3=1,MONTH($B3)&lt;&gt;MONTH(StartDate),'У1 Ввод'!$D$134="",'У1 Ввод'!$E$134="",'У1 Ввод'!$D$134&gt;$B3),0,MAX(0,MIN(1,'У1 Ввод'!$E$134-NETWORKDAYS('У1 Ввод'!$D$134,$B3)+1))/Настройки!$E$7*100)</f>
        <v>0</v>
      </c>
      <c r="DZ3" s="67" t="n">
        <f aca="false">IF(OR($D3=1,MONTH($B3)&lt;&gt;MONTH(StartDate),'У1 Ввод'!$D$135="",'У1 Ввод'!$E$135="",'У1 Ввод'!$D$135&gt;$B3),0,MAX(0,MIN(1,'У1 Ввод'!$E$135-NETWORKDAYS('У1 Ввод'!$D$135,$B3)+1))/Настройки!$E$7*100)</f>
        <v>0</v>
      </c>
      <c r="EA3" s="67" t="n">
        <f aca="false">IF(OR($D3=1,MONTH($B3)&lt;&gt;MONTH(StartDate),'У1 Ввод'!$D$136="",'У1 Ввод'!$E$136="",'У1 Ввод'!$D$136&gt;$B3),0,MAX(0,MIN(1,'У1 Ввод'!$E$136-NETWORKDAYS('У1 Ввод'!$D$136,$B3)+1))/Настройки!$E$7*100)</f>
        <v>0</v>
      </c>
      <c r="EB3" s="67" t="n">
        <f aca="false">IF(OR($D3=1,MONTH($B3)&lt;&gt;MONTH(StartDate),'У1 Ввод'!$D$137="",'У1 Ввод'!$E$137="",'У1 Ввод'!$D$137&gt;$B3),0,MAX(0,MIN(1,'У1 Ввод'!$E$137-NETWORKDAYS('У1 Ввод'!$D$137,$B3)+1))/Настройки!$E$7*100)</f>
        <v>0</v>
      </c>
      <c r="EC3" s="67" t="n">
        <f aca="false">IF(OR($D3=1,MONTH($B3)&lt;&gt;MONTH(StartDate),'У1 Ввод'!$D$138="",'У1 Ввод'!$E$138="",'У1 Ввод'!$D$138&gt;$B3),0,MAX(0,MIN(1,'У1 Ввод'!$E$138-NETWORKDAYS('У1 Ввод'!$D$138,$B3)+1))/Настройки!$E$7*100)</f>
        <v>0</v>
      </c>
      <c r="ED3" s="67" t="n">
        <f aca="false">IF(OR($D3=1,MONTH($B3)&lt;&gt;MONTH(StartDate),'У1 Ввод'!$D$139="",'У1 Ввод'!$E$139="",'У1 Ввод'!$D$139&gt;$B3),0,MAX(0,MIN(1,'У1 Ввод'!$E$139-NETWORKDAYS('У1 Ввод'!$D$139,$B3)+1))/Настройки!$E$7*100)</f>
        <v>0</v>
      </c>
      <c r="EE3" s="67" t="n">
        <f aca="false">IF(OR($D3=1,MONTH($B3)&lt;&gt;MONTH(StartDate),'У1 Ввод'!$D$140="",'У1 Ввод'!$E$140="",'У1 Ввод'!$D$140&gt;$B3),0,MAX(0,MIN(1,'У1 Ввод'!$E$140-NETWORKDAYS('У1 Ввод'!$D$140,$B3)+1))/Настройки!$E$7*100)</f>
        <v>0</v>
      </c>
      <c r="EF3" s="67" t="n">
        <f aca="false">IF(OR($D3=1,MONTH($B3)&lt;&gt;MONTH(StartDate),'У1 Ввод'!$D$141="",'У1 Ввод'!$E$141="",'У1 Ввод'!$D$141&gt;$B3),0,MAX(0,MIN(1,'У1 Ввод'!$E$141-NETWORKDAYS('У1 Ввод'!$D$141,$B3)+1))/Настройки!$E$7*100)</f>
        <v>0</v>
      </c>
      <c r="EG3" s="67" t="n">
        <f aca="false">IF(OR($D3=1,MONTH($B3)&lt;&gt;MONTH(StartDate),'У1 Ввод'!$D$142="",'У1 Ввод'!$E$142="",'У1 Ввод'!$D$142&gt;$B3),0,MAX(0,MIN(1,'У1 Ввод'!$E$142-NETWORKDAYS('У1 Ввод'!$D$142,$B3)+1))/Настройки!$E$7*100)</f>
        <v>0</v>
      </c>
      <c r="EH3" s="67" t="n">
        <f aca="false">IF(OR($D3=1,MONTH($B3)&lt;&gt;MONTH(StartDate),'У1 Ввод'!$D$143="",'У1 Ввод'!$E$143="",'У1 Ввод'!$D$143&gt;$B3),0,MAX(0,MIN(1,'У1 Ввод'!$E$143-NETWORKDAYS('У1 Ввод'!$D$143,$B3)+1))/Настройки!$E$7*100)</f>
        <v>0</v>
      </c>
      <c r="EI3" s="67" t="n">
        <f aca="false">IF(OR($D3=1,MONTH($B3)&lt;&gt;MONTH(StartDate),'У1 Ввод'!$D$144="",'У1 Ввод'!$E$144="",'У1 Ввод'!$D$144&gt;$B3),0,MAX(0,MIN(1,'У1 Ввод'!$E$144-NETWORKDAYS('У1 Ввод'!$D$144,$B3)+1))/Настройки!$E$7*100)</f>
        <v>0</v>
      </c>
      <c r="EJ3" s="67" t="n">
        <f aca="false">IF(OR($D3=1,MONTH($B3)&lt;&gt;MONTH(StartDate),'У1 Ввод'!$D$145="",'У1 Ввод'!$E$145="",'У1 Ввод'!$D$145&gt;$B3),0,MAX(0,MIN(1,'У1 Ввод'!$E$145-NETWORKDAYS('У1 Ввод'!$D$145,$B3)+1))/Настройки!$E$7*100)</f>
        <v>0</v>
      </c>
      <c r="EK3" s="67" t="n">
        <f aca="false">IF(OR($D3=1,MONTH($B3)&lt;&gt;MONTH(StartDate),'У1 Ввод'!$D$146="",'У1 Ввод'!$E$146="",'У1 Ввод'!$D$146&gt;$B3),0,MAX(0,MIN(1,'У1 Ввод'!$E$146-NETWORKDAYS('У1 Ввод'!$D$146,$B3)+1))/Настройки!$E$7*100)</f>
        <v>0</v>
      </c>
      <c r="EL3" s="67" t="n">
        <f aca="false">IF(OR($D3=1,MONTH($B3)&lt;&gt;MONTH(StartDate),'У1 Ввод'!$D$147="",'У1 Ввод'!$E$147="",'У1 Ввод'!$D$147&gt;$B3),0,MAX(0,MIN(1,'У1 Ввод'!$E$147-NETWORKDAYS('У1 Ввод'!$D$147,$B3)+1))/Настройки!$E$7*100)</f>
        <v>0</v>
      </c>
      <c r="EM3" s="67" t="n">
        <f aca="false">IF(OR($D3=1,MONTH($B3)&lt;&gt;MONTH(StartDate),'У1 Ввод'!$D$148="",'У1 Ввод'!$E$148="",'У1 Ввод'!$D$148&gt;$B3),0,MAX(0,MIN(1,'У1 Ввод'!$E$148-NETWORKDAYS('У1 Ввод'!$D$148,$B3)+1))/Настройки!$E$7*100)</f>
        <v>0</v>
      </c>
      <c r="EN3" s="67" t="n">
        <f aca="false">IF(OR($D3=1,MONTH($B3)&lt;&gt;MONTH(StartDate),'У1 Ввод'!$D$149="",'У1 Ввод'!$E$149="",'У1 Ввод'!$D$149&gt;$B3),0,MAX(0,MIN(1,'У1 Ввод'!$E$149-NETWORKDAYS('У1 Ввод'!$D$149,$B3)+1))/Настройки!$E$7*100)</f>
        <v>0</v>
      </c>
      <c r="EO3" s="67" t="n">
        <f aca="false">IF(OR($D3=1,MONTH($B3)&lt;&gt;MONTH(StartDate),'У1 Ввод'!$D$150="",'У1 Ввод'!$E$150="",'У1 Ввод'!$D$150&gt;$B3),0,MAX(0,MIN(1,'У1 Ввод'!$E$150-NETWORKDAYS('У1 Ввод'!$D$150,$B3)+1))/Настройки!$E$7*100)</f>
        <v>0</v>
      </c>
      <c r="EP3" s="67" t="n">
        <f aca="false">IF(OR($D3=1,MONTH($B3)&lt;&gt;MONTH(StartDate),'У1 Ввод'!$D$151="",'У1 Ввод'!$E$151="",'У1 Ввод'!$D$151&gt;$B3),0,MAX(0,MIN(1,'У1 Ввод'!$E$151-NETWORKDAYS('У1 Ввод'!$D$151,$B3)+1))/Настройки!$E$7*100)</f>
        <v>0</v>
      </c>
      <c r="EQ3" s="67" t="n">
        <f aca="false">IF(OR($D3=1,MONTH($B3)&lt;&gt;MONTH(StartDate),'У1 Ввод'!$D$152="",'У1 Ввод'!$E$152="",'У1 Ввод'!$D$152&gt;$B3),0,MAX(0,MIN(1,'У1 Ввод'!$E$152-NETWORKDAYS('У1 Ввод'!$D$152,$B3)+1))/Настройки!$E$7*100)</f>
        <v>0</v>
      </c>
      <c r="ER3" s="67" t="n">
        <f aca="false">IF(OR($D3=1,MONTH($B3)&lt;&gt;MONTH(StartDate),'У1 Ввод'!$D$153="",'У1 Ввод'!$E$153="",'У1 Ввод'!$D$153&gt;$B3),0,MAX(0,MIN(1,'У1 Ввод'!$E$153-NETWORKDAYS('У1 Ввод'!$D$153,$B3)+1))/Настройки!$E$7*100)</f>
        <v>0</v>
      </c>
      <c r="ES3" s="67" t="n">
        <f aca="false">IF(OR($D3=1,MONTH($B3)&lt;&gt;MONTH(StartDate),'У1 Ввод'!$D$154="",'У1 Ввод'!$E$154="",'У1 Ввод'!$D$154&gt;$B3),0,MAX(0,MIN(1,'У1 Ввод'!$E$154-NETWORKDAYS('У1 Ввод'!$D$154,$B3)+1))/Настройки!$E$7*100)</f>
        <v>0</v>
      </c>
      <c r="ET3" s="67" t="n">
        <f aca="false">IF(OR($D3=1,MONTH($B3)&lt;&gt;MONTH(StartDate),'У1 Ввод'!$D$155="",'У1 Ввод'!$E$155="",'У1 Ввод'!$D$155&gt;$B3),0,MAX(0,MIN(1,'У1 Ввод'!$E$155-NETWORKDAYS('У1 Ввод'!$D$155,$B3)+1))/Настройки!$E$7*100)</f>
        <v>0</v>
      </c>
      <c r="EU3" s="67" t="n">
        <f aca="false">IF(OR($D3=1,MONTH($B3)&lt;&gt;MONTH(StartDate),'У1 Ввод'!$D$156="",'У1 Ввод'!$E$156="",'У1 Ввод'!$D$156&gt;$B3),0,MAX(0,MIN(1,'У1 Ввод'!$E$156-NETWORKDAYS('У1 Ввод'!$D$156,$B3)+1))/Настройки!$E$7*100)</f>
        <v>0</v>
      </c>
      <c r="EV3" s="67" t="n">
        <f aca="false">IF(OR($D3=1,MONTH($B3)&lt;&gt;MONTH(StartDate),'У1 Ввод'!$D$157="",'У1 Ввод'!$E$157="",'У1 Ввод'!$D$157&gt;$B3),0,MAX(0,MIN(1,'У1 Ввод'!$E$157-NETWORKDAYS('У1 Ввод'!$D$157,$B3)+1))/Настройки!$E$7*100)</f>
        <v>0</v>
      </c>
      <c r="EW3" s="67" t="n">
        <f aca="false">IF(OR($D3=1,MONTH($B3)&lt;&gt;MONTH(StartDate),'У1 Ввод'!$D$158="",'У1 Ввод'!$E$158="",'У1 Ввод'!$D$158&gt;$B3),0,MAX(0,MIN(1,'У1 Ввод'!$E$158-NETWORKDAYS('У1 Ввод'!$D$158,$B3)+1))/Настройки!$E$7*100)</f>
        <v>0</v>
      </c>
      <c r="EX3" s="67" t="n">
        <f aca="false">IF(OR($D3=1,MONTH($B3)&lt;&gt;MONTH(StartDate),'У1 Ввод'!$D$159="",'У1 Ввод'!$E$159="",'У1 Ввод'!$D$159&gt;$B3),0,MAX(0,MIN(1,'У1 Ввод'!$E$159-NETWORKDAYS('У1 Ввод'!$D$159,$B3)+1))/Настройки!$E$7*100)</f>
        <v>0</v>
      </c>
      <c r="EY3" s="67" t="n">
        <f aca="false">IF(OR($D3=1,MONTH($B3)&lt;&gt;MONTH(StartDate),'У1 Ввод'!$D$160="",'У1 Ввод'!$E$160="",'У1 Ввод'!$D$160&gt;$B3),0,MAX(0,MIN(1,'У1 Ввод'!$E$160-NETWORKDAYS('У1 Ввод'!$D$160,$B3)+1))/Настройки!$E$7*100)</f>
        <v>0</v>
      </c>
      <c r="EZ3" s="67" t="n">
        <f aca="false">IF(OR($D3=1,MONTH($B3)&lt;&gt;MONTH(StartDate),'У1 Ввод'!$D$161="",'У1 Ввод'!$E$161="",'У1 Ввод'!$D$161&gt;$B3),0,MAX(0,MIN(1,'У1 Ввод'!$E$161-NETWORKDAYS('У1 Ввод'!$D$161,$B3)+1))/Настройки!$E$7*100)</f>
        <v>0</v>
      </c>
      <c r="FA3" s="67" t="n">
        <f aca="false">IF(OR($D3=1,MONTH($B3)&lt;&gt;MONTH(StartDate),'У1 Ввод'!$D$162="",'У1 Ввод'!$E$162="",'У1 Ввод'!$D$162&gt;$B3),0,MAX(0,MIN(1,'У1 Ввод'!$E$162-NETWORKDAYS('У1 Ввод'!$D$162,$B3)+1))/Настройки!$E$7*100)</f>
        <v>0</v>
      </c>
      <c r="FB3" s="67" t="n">
        <f aca="false">IF(OR($D3=1,MONTH($B3)&lt;&gt;MONTH(StartDate),'У1 Ввод'!$D$163="",'У1 Ввод'!$E$163="",'У1 Ввод'!$D$163&gt;$B3),0,MAX(0,MIN(1,'У1 Ввод'!$E$163-NETWORKDAYS('У1 Ввод'!$D$163,$B3)+1))/Настройки!$E$7*100)</f>
        <v>0</v>
      </c>
      <c r="FC3" s="67" t="n">
        <f aca="false">IF(OR($D3=1,MONTH($B3)&lt;&gt;MONTH(StartDate),'У1 Ввод'!$D$164="",'У1 Ввод'!$E$164="",'У1 Ввод'!$D$164&gt;$B3),0,MAX(0,MIN(1,'У1 Ввод'!$E$164-NETWORKDAYS('У1 Ввод'!$D$164,$B3)+1))/Настройки!$E$7*100)</f>
        <v>0</v>
      </c>
      <c r="FD3" s="67" t="n">
        <f aca="false">IF(OR($D3=1,MONTH($B3)&lt;&gt;MONTH(StartDate),'У1 Ввод'!$D$165="",'У1 Ввод'!$E$165="",'У1 Ввод'!$D$165&gt;$B3),0,MAX(0,MIN(1,'У1 Ввод'!$E$165-NETWORKDAYS('У1 Ввод'!$D$165,$B3)+1))/Настройки!$E$7*100)</f>
        <v>0</v>
      </c>
      <c r="FE3" s="67" t="n">
        <f aca="false">IF(OR($D3=1,MONTH($B3)&lt;&gt;MONTH(StartDate),'У1 Ввод'!$D$166="",'У1 Ввод'!$E$166="",'У1 Ввод'!$D$166&gt;$B3),0,MAX(0,MIN(1,'У1 Ввод'!$E$166-NETWORKDAYS('У1 Ввод'!$D$166,$B3)+1))/Настройки!$E$7*100)</f>
        <v>0</v>
      </c>
      <c r="FF3" s="67" t="n">
        <f aca="false">IF(OR($D3=1,MONTH($B3)&lt;&gt;MONTH(StartDate),'У1 Ввод'!$D$167="",'У1 Ввод'!$E$167="",'У1 Ввод'!$D$167&gt;$B3),0,MAX(0,MIN(1,'У1 Ввод'!$E$167-NETWORKDAYS('У1 Ввод'!$D$167,$B3)+1))/Настройки!$E$7*100)</f>
        <v>0</v>
      </c>
      <c r="FG3" s="67" t="n">
        <f aca="false">IF(OR($D3=1,MONTH($B3)&lt;&gt;MONTH(StartDate),'У1 Ввод'!$D$168="",'У1 Ввод'!$E$168="",'У1 Ввод'!$D$168&gt;$B3),0,MAX(0,MIN(1,'У1 Ввод'!$E$168-NETWORKDAYS('У1 Ввод'!$D$168,$B3)+1))/Настройки!$E$7*100)</f>
        <v>0</v>
      </c>
      <c r="FH3" s="67" t="n">
        <f aca="false">IF(OR($D3=1,MONTH($B3)&lt;&gt;MONTH(StartDate),'У1 Ввод'!$D$169="",'У1 Ввод'!$E$169="",'У1 Ввод'!$D$169&gt;$B3),0,MAX(0,MIN(1,'У1 Ввод'!$E$169-NETWORKDAYS('У1 Ввод'!$D$169,$B3)+1))/Настройки!$E$7*100)</f>
        <v>0</v>
      </c>
      <c r="FI3" s="67" t="n">
        <f aca="false">IF(OR($D3=1,MONTH($B3)&lt;&gt;MONTH(StartDate),'У1 Ввод'!$D$170="",'У1 Ввод'!$E$170="",'У1 Ввод'!$D$170&gt;$B3),0,MAX(0,MIN(1,'У1 Ввод'!$E$170-NETWORKDAYS('У1 Ввод'!$D$170,$B3)+1))/Настройки!$E$7*100)</f>
        <v>0</v>
      </c>
      <c r="FJ3" s="67" t="n">
        <f aca="false">IF(OR($D3=1,MONTH($B3)&lt;&gt;MONTH(StartDate),'У1 Ввод'!$D$171="",'У1 Ввод'!$E$171="",'У1 Ввод'!$D$171&gt;$B3),0,MAX(0,MIN(1,'У1 Ввод'!$E$171-NETWORKDAYS('У1 Ввод'!$D$171,$B3)+1))/Настройки!$E$7*100)</f>
        <v>0</v>
      </c>
      <c r="FK3" s="67" t="n">
        <f aca="false">IF(OR($D3=1,MONTH($B3)&lt;&gt;MONTH(StartDate),'У1 Ввод'!$D$172="",'У1 Ввод'!$E$172="",'У1 Ввод'!$D$172&gt;$B3),0,MAX(0,MIN(1,'У1 Ввод'!$E$172-NETWORKDAYS('У1 Ввод'!$D$172,$B3)+1))/Настройки!$E$7*100)</f>
        <v>0</v>
      </c>
      <c r="FL3" s="67" t="n">
        <f aca="false">IF(OR($D3=1,MONTH($B3)&lt;&gt;MONTH(StartDate),'У1 Ввод'!$D$173="",'У1 Ввод'!$E$173="",'У1 Ввод'!$D$173&gt;$B3),0,MAX(0,MIN(1,'У1 Ввод'!$E$173-NETWORKDAYS('У1 Ввод'!$D$173,$B3)+1))/Настройки!$E$7*100)</f>
        <v>0</v>
      </c>
      <c r="FM3" s="67" t="n">
        <f aca="false">IF(OR($D3=1,MONTH($B3)&lt;&gt;MONTH(StartDate),'У1 Ввод'!$D$174="",'У1 Ввод'!$E$174="",'У1 Ввод'!$D$174&gt;$B3),0,MAX(0,MIN(1,'У1 Ввод'!$E$174-NETWORKDAYS('У1 Ввод'!$D$174,$B3)+1))/Настройки!$E$7*100)</f>
        <v>0</v>
      </c>
      <c r="FN3" s="67" t="n">
        <f aca="false">IF(OR($D3=1,MONTH($B3)&lt;&gt;MONTH(StartDate),'У1 Ввод'!$D$175="",'У1 Ввод'!$E$175="",'У1 Ввод'!$D$175&gt;$B3),0,MAX(0,MIN(1,'У1 Ввод'!$E$175-NETWORKDAYS('У1 Ввод'!$D$175,$B3)+1))/Настройки!$E$7*100)</f>
        <v>0</v>
      </c>
      <c r="FO3" s="67" t="n">
        <f aca="false">IF(OR($D3=1,MONTH($B3)&lt;&gt;MONTH(StartDate),'У1 Ввод'!$D$176="",'У1 Ввод'!$E$176="",'У1 Ввод'!$D$176&gt;$B3),0,MAX(0,MIN(1,'У1 Ввод'!$E$176-NETWORKDAYS('У1 Ввод'!$D$176,$B3)+1))/Настройки!$E$7*100)</f>
        <v>0</v>
      </c>
      <c r="FP3" s="67" t="n">
        <f aca="false">IF(OR($D3=1,MONTH($B3)&lt;&gt;MONTH(StartDate),'У1 Ввод'!$D$177="",'У1 Ввод'!$E$177="",'У1 Ввод'!$D$177&gt;$B3),0,MAX(0,MIN(1,'У1 Ввод'!$E$177-NETWORKDAYS('У1 Ввод'!$D$177,$B3)+1))/Настройки!$E$7*100)</f>
        <v>0</v>
      </c>
      <c r="FQ3" s="67" t="n">
        <f aca="false">IF(OR($D3=1,MONTH($B3)&lt;&gt;MONTH(StartDate),'У1 Ввод'!$D$178="",'У1 Ввод'!$E$178="",'У1 Ввод'!$D$178&gt;$B3),0,MAX(0,MIN(1,'У1 Ввод'!$E$178-NETWORKDAYS('У1 Ввод'!$D$178,$B3)+1))/Настройки!$E$7*100)</f>
        <v>0</v>
      </c>
      <c r="FR3" s="67" t="n">
        <f aca="false">IF(OR($D3=1,MONTH($B3)&lt;&gt;MONTH(StartDate),'У1 Ввод'!$D$179="",'У1 Ввод'!$E$179="",'У1 Ввод'!$D$179&gt;$B3),0,MAX(0,MIN(1,'У1 Ввод'!$E$179-NETWORKDAYS('У1 Ввод'!$D$179,$B3)+1))/Настройки!$E$7*100)</f>
        <v>0</v>
      </c>
      <c r="FS3" s="67" t="n">
        <f aca="false">IF(OR($D3=1,MONTH($B3)&lt;&gt;MONTH(StartDate),'У1 Ввод'!$D$180="",'У1 Ввод'!$E$180="",'У1 Ввод'!$D$180&gt;$B3),0,MAX(0,MIN(1,'У1 Ввод'!$E$180-NETWORKDAYS('У1 Ввод'!$D$180,$B3)+1))/Настройки!$E$7*100)</f>
        <v>0</v>
      </c>
      <c r="FT3" s="67" t="n">
        <f aca="false">IF(OR($D3=1,MONTH($B3)&lt;&gt;MONTH(StartDate),'У1 Ввод'!$D$181="",'У1 Ввод'!$E$181="",'У1 Ввод'!$D$181&gt;$B3),0,MAX(0,MIN(1,'У1 Ввод'!$E$181-NETWORKDAYS('У1 Ввод'!$D$181,$B3)+1))/Настройки!$E$7*100)</f>
        <v>0</v>
      </c>
      <c r="FU3" s="67" t="n">
        <f aca="false">IF(OR($D3=1,MONTH($B3)&lt;&gt;MONTH(StartDate),'У1 Ввод'!$D$182="",'У1 Ввод'!$E$182="",'У1 Ввод'!$D$182&gt;$B3),0,MAX(0,MIN(1,'У1 Ввод'!$E$182-NETWORKDAYS('У1 Ввод'!$D$182,$B3)+1))/Настройки!$E$7*100)</f>
        <v>0</v>
      </c>
      <c r="FV3" s="67" t="n">
        <f aca="false">IF(OR($D3=1,MONTH($B3)&lt;&gt;MONTH(StartDate),'У1 Ввод'!$D$183="",'У1 Ввод'!$E$183="",'У1 Ввод'!$D$183&gt;$B3),0,MAX(0,MIN(1,'У1 Ввод'!$E$183-NETWORKDAYS('У1 Ввод'!$D$183,$B3)+1))/Настройки!$E$7*100)</f>
        <v>0</v>
      </c>
      <c r="FW3" s="67" t="n">
        <f aca="false">IF(OR($D3=1,MONTH($B3)&lt;&gt;MONTH(StartDate),'У1 Ввод'!$D$184="",'У1 Ввод'!$E$184="",'У1 Ввод'!$D$184&gt;$B3),0,MAX(0,MIN(1,'У1 Ввод'!$E$184-NETWORKDAYS('У1 Ввод'!$D$184,$B3)+1))/Настройки!$E$7*100)</f>
        <v>0</v>
      </c>
      <c r="FX3" s="67" t="n">
        <f aca="false">IF(OR($D3=1,MONTH($B3)&lt;&gt;MONTH(StartDate),'У1 Ввод'!$D$185="",'У1 Ввод'!$E$185="",'У1 Ввод'!$D$185&gt;$B3),0,MAX(0,MIN(1,'У1 Ввод'!$E$185-NETWORKDAYS('У1 Ввод'!$D$185,$B3)+1))/Настройки!$E$7*100)</f>
        <v>0</v>
      </c>
      <c r="FY3" s="67" t="n">
        <f aca="false">IF(OR($D3=1,MONTH($B3)&lt;&gt;MONTH(StartDate),'У1 Ввод'!$D$186="",'У1 Ввод'!$E$186="",'У1 Ввод'!$D$186&gt;$B3),0,MAX(0,MIN(1,'У1 Ввод'!$E$186-NETWORKDAYS('У1 Ввод'!$D$186,$B3)+1))/Настройки!$E$7*100)</f>
        <v>0</v>
      </c>
      <c r="FZ3" s="67" t="n">
        <f aca="false">IF(OR($D3=1,MONTH($B3)&lt;&gt;MONTH(StartDate),'У1 Ввод'!$D$187="",'У1 Ввод'!$E$187="",'У1 Ввод'!$D$187&gt;$B3),0,MAX(0,MIN(1,'У1 Ввод'!$E$187-NETWORKDAYS('У1 Ввод'!$D$187,$B3)+1))/Настройки!$E$7*100)</f>
        <v>0</v>
      </c>
      <c r="GA3" s="67" t="n">
        <f aca="false">IF(OR($D3=1,MONTH($B3)&lt;&gt;MONTH(StartDate),'У1 Ввод'!$D$188="",'У1 Ввод'!$E$188="",'У1 Ввод'!$D$188&gt;$B3),0,MAX(0,MIN(1,'У1 Ввод'!$E$188-NETWORKDAYS('У1 Ввод'!$D$188,$B3)+1))/Настройки!$E$7*100)</f>
        <v>0</v>
      </c>
      <c r="GB3" s="67" t="n">
        <f aca="false">IF(OR($D3=1,MONTH($B3)&lt;&gt;MONTH(StartDate),'У1 Ввод'!$D$189="",'У1 Ввод'!$E$189="",'У1 Ввод'!$D$189&gt;$B3),0,MAX(0,MIN(1,'У1 Ввод'!$E$189-NETWORKDAYS('У1 Ввод'!$D$189,$B3)+1))/Настройки!$E$7*100)</f>
        <v>0</v>
      </c>
      <c r="GC3" s="67" t="n">
        <f aca="false">IF(OR($D3=1,MONTH($B3)&lt;&gt;MONTH(StartDate),'У1 Ввод'!$D$190="",'У1 Ввод'!$E$190="",'У1 Ввод'!$D$190&gt;$B3),0,MAX(0,MIN(1,'У1 Ввод'!$E$190-NETWORKDAYS('У1 Ввод'!$D$190,$B3)+1))/Настройки!$E$7*100)</f>
        <v>0</v>
      </c>
      <c r="GD3" s="67" t="n">
        <f aca="false">IF(OR($D3=1,MONTH($B3)&lt;&gt;MONTH(StartDate),'У1 Ввод'!$D$191="",'У1 Ввод'!$E$191="",'У1 Ввод'!$D$191&gt;$B3),0,MAX(0,MIN(1,'У1 Ввод'!$E$191-NETWORKDAYS('У1 Ввод'!$D$191,$B3)+1))/Настройки!$E$7*100)</f>
        <v>0</v>
      </c>
      <c r="GE3" s="67" t="n">
        <f aca="false">IF(OR($D3=1,MONTH($B3)&lt;&gt;MONTH(StartDate),'У1 Ввод'!$D$192="",'У1 Ввод'!$E$192="",'У1 Ввод'!$D$192&gt;$B3),0,MAX(0,MIN(1,'У1 Ввод'!$E$192-NETWORKDAYS('У1 Ввод'!$D$192,$B3)+1))/Настройки!$E$7*100)</f>
        <v>0</v>
      </c>
      <c r="GF3" s="67" t="n">
        <f aca="false">IF(OR($D3=1,MONTH($B3)&lt;&gt;MONTH(StartDate),'У1 Ввод'!$D$193="",'У1 Ввод'!$E$193="",'У1 Ввод'!$D$193&gt;$B3),0,MAX(0,MIN(1,'У1 Ввод'!$E$193-NETWORKDAYS('У1 Ввод'!$D$193,$B3)+1))/Настройки!$E$7*100)</f>
        <v>0</v>
      </c>
      <c r="GG3" s="67" t="n">
        <f aca="false">IF(OR($D3=1,MONTH($B3)&lt;&gt;MONTH(StartDate),'У1 Ввод'!$D$194="",'У1 Ввод'!$E$194="",'У1 Ввод'!$D$194&gt;$B3),0,MAX(0,MIN(1,'У1 Ввод'!$E$194-NETWORKDAYS('У1 Ввод'!$D$194,$B3)+1))/Настройки!$E$7*100)</f>
        <v>0</v>
      </c>
      <c r="GH3" s="67" t="n">
        <f aca="false">IF(OR($D3=1,MONTH($B3)&lt;&gt;MONTH(StartDate),'У1 Ввод'!$D$195="",'У1 Ввод'!$E$195="",'У1 Ввод'!$D$195&gt;$B3),0,MAX(0,MIN(1,'У1 Ввод'!$E$195-NETWORKDAYS('У1 Ввод'!$D$195,$B3)+1))/Настройки!$E$7*100)</f>
        <v>0</v>
      </c>
      <c r="GI3" s="67" t="n">
        <f aca="false">IF(OR($D3=1,MONTH($B3)&lt;&gt;MONTH(StartDate),'У1 Ввод'!$D$196="",'У1 Ввод'!$E$196="",'У1 Ввод'!$D$196&gt;$B3),0,MAX(0,MIN(1,'У1 Ввод'!$E$196-NETWORKDAYS('У1 Ввод'!$D$196,$B3)+1))/Настройки!$E$7*100)</f>
        <v>0</v>
      </c>
      <c r="GJ3" s="67" t="n">
        <f aca="false">IF(OR($D3=1,MONTH($B3)&lt;&gt;MONTH(StartDate),'У1 Ввод'!$D$197="",'У1 Ввод'!$E$197="",'У1 Ввод'!$D$197&gt;$B3),0,MAX(0,MIN(1,'У1 Ввод'!$E$197-NETWORKDAYS('У1 Ввод'!$D$197,$B3)+1))/Настройки!$E$7*100)</f>
        <v>0</v>
      </c>
      <c r="GK3" s="67" t="n">
        <f aca="false">IF(OR($D3=1,MONTH($B3)&lt;&gt;MONTH(StartDate),'У1 Ввод'!$D$198="",'У1 Ввод'!$E$198="",'У1 Ввод'!$D$198&gt;$B3),0,MAX(0,MIN(1,'У1 Ввод'!$E$198-NETWORKDAYS('У1 Ввод'!$D$198,$B3)+1))/Настройки!$E$7*100)</f>
        <v>0</v>
      </c>
      <c r="GL3" s="67" t="n">
        <f aca="false">IF(OR($D3=1,MONTH($B3)&lt;&gt;MONTH(StartDate),'У1 Ввод'!$D$199="",'У1 Ввод'!$E$199="",'У1 Ввод'!$D$199&gt;$B3),0,MAX(0,MIN(1,'У1 Ввод'!$E$199-NETWORKDAYS('У1 Ввод'!$D$199,$B3)+1))/Настройки!$E$7*100)</f>
        <v>0</v>
      </c>
      <c r="GM3" s="67" t="n">
        <f aca="false">IF(OR($D3=1,MONTH($B3)&lt;&gt;MONTH(StartDate),'У1 Ввод'!$D$200="",'У1 Ввод'!$E$200="",'У1 Ввод'!$D$200&gt;$B3),0,MAX(0,MIN(1,'У1 Ввод'!$E$200-NETWORKDAYS('У1 Ввод'!$D$200,$B3)+1))/Настройки!$E$7*100)</f>
        <v>0</v>
      </c>
      <c r="GN3" s="67" t="n">
        <f aca="false">IF(OR($D3=1,MONTH($B3)&lt;&gt;MONTH(StartDate),'У1 Ввод'!$D$201="",'У1 Ввод'!$E$201="",'У1 Ввод'!$D$201&gt;$B3),0,MAX(0,MIN(1,'У1 Ввод'!$E$201-NETWORKDAYS('У1 Ввод'!$D$201,$B3)+1))/Настройки!$E$7*100)</f>
        <v>0</v>
      </c>
      <c r="GO3" s="67" t="n">
        <f aca="false">IF(OR($D3=1,MONTH($B3)&lt;&gt;MONTH(StartDate),'У1 Ввод'!$D$202="",'У1 Ввод'!$E$202="",'У1 Ввод'!$D$202&gt;$B3),0,MAX(0,MIN(1,'У1 Ввод'!$E$202-NETWORKDAYS('У1 Ввод'!$D$202,$B3)+1))/Настройки!$E$7*100)</f>
        <v>0</v>
      </c>
      <c r="GP3" s="67" t="n">
        <f aca="false">IF(OR($D3=1,MONTH($B3)&lt;&gt;MONTH(StartDate),'У1 Ввод'!$D$203="",'У1 Ввод'!$E$203="",'У1 Ввод'!$D$203&gt;$B3),0,MAX(0,MIN(1,'У1 Ввод'!$E$203-NETWORKDAYS('У1 Ввод'!$D$203,$B3)+1))/Настройки!$E$7*100)</f>
        <v>0</v>
      </c>
      <c r="GQ3" s="67" t="n">
        <f aca="false">IF(OR($D3=1,MONTH($B3)&lt;&gt;MONTH(StartDate),'У1 Ввод'!$D$204="",'У1 Ввод'!$E$204="",'У1 Ввод'!$D$204&gt;$B3),0,MAX(0,MIN(1,'У1 Ввод'!$E$204-NETWORKDAYS('У1 Ввод'!$D$204,$B3)+1))/Настройки!$E$7*100)</f>
        <v>0</v>
      </c>
      <c r="GR3" s="67" t="n">
        <f aca="false">IF(OR($D3=1,MONTH($B3)&lt;&gt;MONTH(StartDate),'У1 Ввод'!$D$205="",'У1 Ввод'!$E$205="",'У1 Ввод'!$D$205&gt;$B3),0,MAX(0,MIN(1,'У1 Ввод'!$E$205-NETWORKDAYS('У1 Ввод'!$D$205,$B3)+1))/Настройки!$E$7*100)</f>
        <v>0</v>
      </c>
      <c r="GS3" s="67" t="n">
        <f aca="false">IF(OR($D3=1,MONTH($B3)&lt;&gt;MONTH(StartDate),'У1 Ввод'!$D$206="",'У1 Ввод'!$E$206="",'У1 Ввод'!$D$206&gt;$B3),0,MAX(0,MIN(1,'У1 Ввод'!$E$206-NETWORKDAYS('У1 Ввод'!$D$206,$B3)+1))/Настройки!$E$7*100)</f>
        <v>0</v>
      </c>
      <c r="GT3" s="67" t="n">
        <f aca="false">IF(OR($D3=1,MONTH($B3)&lt;&gt;MONTH(StartDate),'У1 Ввод'!$D$207="",'У1 Ввод'!$E$207="",'У1 Ввод'!$D$207&gt;$B3),0,MAX(0,MIN(1,'У1 Ввод'!$E$207-NETWORKDAYS('У1 Ввод'!$D$207,$B3)+1))/Настройки!$E$7*100)</f>
        <v>0</v>
      </c>
      <c r="GU3" s="67" t="n">
        <f aca="false">IF(OR($D3=1,MONTH($B3)&lt;&gt;MONTH(StartDate),'У1 Ввод'!$D$208="",'У1 Ввод'!$E$208="",'У1 Ввод'!$D$208&gt;$B3),0,MAX(0,MIN(1,'У1 Ввод'!$E$208-NETWORKDAYS('У1 Ввод'!$D$208,$B3)+1))/Настройки!$E$7*100)</f>
        <v>0</v>
      </c>
      <c r="GV3" s="67" t="n">
        <f aca="false">IF(OR($D3=1,MONTH($B3)&lt;&gt;MONTH(StartDate),'У1 Ввод'!$D$209="",'У1 Ввод'!$E$209="",'У1 Ввод'!$D$209&gt;$B3),0,MAX(0,MIN(1,'У1 Ввод'!$E$209-NETWORKDAYS('У1 Ввод'!$D$209,$B3)+1))/Настройки!$E$7*100)</f>
        <v>0</v>
      </c>
      <c r="GW3" s="67" t="n">
        <f aca="false">IF(OR($D3=1,MONTH($B3)&lt;&gt;MONTH(StartDate),'У1 Ввод'!$D$210="",'У1 Ввод'!$E$210="",'У1 Ввод'!$D$210&gt;$B3),0,MAX(0,MIN(1,'У1 Ввод'!$E$210-NETWORKDAYS('У1 Ввод'!$D$210,$B3)+1))/Настройки!$E$7*100)</f>
        <v>0</v>
      </c>
      <c r="GX3" s="67" t="n">
        <f aca="false">IF(OR($D3=1,MONTH($B3)&lt;&gt;MONTH(StartDate),'У1 Ввод'!$D$211="",'У1 Ввод'!$E$211="",'У1 Ввод'!$D$211&gt;$B3),0,MAX(0,MIN(1,'У1 Ввод'!$E$211-NETWORKDAYS('У1 Ввод'!$D$211,$B3)+1))/Настройки!$E$7*100)</f>
        <v>0</v>
      </c>
      <c r="GY3" s="67" t="n">
        <f aca="false">IF(OR($D3=1,MONTH($B3)&lt;&gt;MONTH(StartDate),'У1 Ввод'!$D$212="",'У1 Ввод'!$E$212="",'У1 Ввод'!$D$212&gt;$B3),0,MAX(0,MIN(1,'У1 Ввод'!$E$212-NETWORKDAYS('У1 Ввод'!$D$212,$B3)+1))/Настройки!$E$7*100)</f>
        <v>0</v>
      </c>
      <c r="GZ3" s="67" t="n">
        <f aca="false">IF(OR($D3=1,MONTH($B3)&lt;&gt;MONTH(StartDate),'У1 Ввод'!$D$213="",'У1 Ввод'!$E$213="",'У1 Ввод'!$D$213&gt;$B3),0,MAX(0,MIN(1,'У1 Ввод'!$E$213-NETWORKDAYS('У1 Ввод'!$D$213,$B3)+1))/Настройки!$E$7*100)</f>
        <v>0</v>
      </c>
      <c r="HA3" s="67" t="n">
        <f aca="false">IF(OR($D3=1,MONTH($B3)&lt;&gt;MONTH(StartDate),'У1 Ввод'!$D$214="",'У1 Ввод'!$E$214="",'У1 Ввод'!$D$214&gt;$B3),0,MAX(0,MIN(1,'У1 Ввод'!$E$214-NETWORKDAYS('У1 Ввод'!$D$214,$B3)+1))/Настройки!$E$7*100)</f>
        <v>0</v>
      </c>
      <c r="HB3" s="67" t="n">
        <f aca="false">IF(OR($D3=1,MONTH($B3)&lt;&gt;MONTH(StartDate),'У1 Ввод'!$D$215="",'У1 Ввод'!$E$215="",'У1 Ввод'!$D$215&gt;$B3),0,MAX(0,MIN(1,'У1 Ввод'!$E$215-NETWORKDAYS('У1 Ввод'!$D$215,$B3)+1))/Настройки!$E$7*100)</f>
        <v>0</v>
      </c>
      <c r="HC3" s="67" t="n">
        <f aca="false">IF(OR($D3=1,MONTH($B3)&lt;&gt;MONTH(StartDate),'У1 Ввод'!$D$216="",'У1 Ввод'!$E$216="",'У1 Ввод'!$D$216&gt;$B3),0,MAX(0,MIN(1,'У1 Ввод'!$E$216-NETWORKDAYS('У1 Ввод'!$D$216,$B3)+1))/Настройки!$E$7*100)</f>
        <v>0</v>
      </c>
      <c r="HD3" s="67" t="n">
        <f aca="false">IF(OR($D3=1,MONTH($B3)&lt;&gt;MONTH(StartDate),'У1 Ввод'!$D$217="",'У1 Ввод'!$E$217="",'У1 Ввод'!$D$217&gt;$B3),0,MAX(0,MIN(1,'У1 Ввод'!$E$217-NETWORKDAYS('У1 Ввод'!$D$217,$B3)+1))/Настройки!$E$7*100)</f>
        <v>0</v>
      </c>
      <c r="HE3" s="67" t="n">
        <f aca="false">IF(OR($D3=1,MONTH($B3)&lt;&gt;MONTH(StartDate),'У1 Ввод'!$D$218="",'У1 Ввод'!$E$218="",'У1 Ввод'!$D$218&gt;$B3),0,MAX(0,MIN(1,'У1 Ввод'!$E$218-NETWORKDAYS('У1 Ввод'!$D$218,$B3)+1))/Настройки!$E$7*100)</f>
        <v>0</v>
      </c>
      <c r="HF3" s="67" t="n">
        <f aca="false">IF(OR($D3=1,MONTH($B3)&lt;&gt;MONTH(StartDate),'У1 Ввод'!$D$219="",'У1 Ввод'!$E$219="",'У1 Ввод'!$D$219&gt;$B3),0,MAX(0,MIN(1,'У1 Ввод'!$E$219-NETWORKDAYS('У1 Ввод'!$D$219,$B3)+1))/Настройки!$E$7*100)</f>
        <v>0</v>
      </c>
      <c r="HG3" s="67" t="n">
        <f aca="false">IF(OR($D3=1,MONTH($B3)&lt;&gt;MONTH(StartDate),'У1 Ввод'!$D$220="",'У1 Ввод'!$E$220="",'У1 Ввод'!$D$220&gt;$B3),0,MAX(0,MIN(1,'У1 Ввод'!$E$220-NETWORKDAYS('У1 Ввод'!$D$220,$B3)+1))/Настройки!$E$7*100)</f>
        <v>0</v>
      </c>
      <c r="HH3" s="67" t="n">
        <f aca="false">IF(OR($D3=1,MONTH($B3)&lt;&gt;MONTH(StartDate),'У1 Ввод'!$D$221="",'У1 Ввод'!$E$221="",'У1 Ввод'!$D$221&gt;$B3),0,MAX(0,MIN(1,'У1 Ввод'!$E$221-NETWORKDAYS('У1 Ввод'!$D$221,$B3)+1))/Настройки!$E$7*100)</f>
        <v>0</v>
      </c>
      <c r="HI3" s="67" t="n">
        <f aca="false">IF(OR($D3=1,MONTH($B3)&lt;&gt;MONTH(StartDate),'У1 Ввод'!$D$222="",'У1 Ввод'!$E$222="",'У1 Ввод'!$D$222&gt;$B3),0,MAX(0,MIN(1,'У1 Ввод'!$E$222-NETWORKDAYS('У1 Ввод'!$D$222,$B3)+1))/Настройки!$E$7*100)</f>
        <v>0</v>
      </c>
      <c r="HJ3" s="67" t="n">
        <f aca="false">IF(OR($D3=1,MONTH($B3)&lt;&gt;MONTH(StartDate),'У1 Ввод'!$D$223="",'У1 Ввод'!$E$223="",'У1 Ввод'!$D$223&gt;$B3),0,MAX(0,MIN(1,'У1 Ввод'!$E$223-NETWORKDAYS('У1 Ввод'!$D$223,$B3)+1))/Настройки!$E$7*100)</f>
        <v>0</v>
      </c>
      <c r="HK3" s="67" t="n">
        <f aca="false">IF(OR($D3=1,MONTH($B3)&lt;&gt;MONTH(StartDate),'У1 Ввод'!$D$224="",'У1 Ввод'!$E$224="",'У1 Ввод'!$D$224&gt;$B3),0,MAX(0,MIN(1,'У1 Ввод'!$E$224-NETWORKDAYS('У1 Ввод'!$D$224,$B3)+1))/Настройки!$E$7*100)</f>
        <v>0</v>
      </c>
      <c r="HL3" s="67" t="n">
        <f aca="false">IF(OR($D3=1,MONTH($B3)&lt;&gt;MONTH(StartDate),'У1 Ввод'!$D$225="",'У1 Ввод'!$E$225="",'У1 Ввод'!$D$225&gt;$B3),0,MAX(0,MIN(1,'У1 Ввод'!$E$225-NETWORKDAYS('У1 Ввод'!$D$225,$B3)+1))/Настройки!$E$7*100)</f>
        <v>0</v>
      </c>
      <c r="HM3" s="67" t="n">
        <f aca="false">IF(OR($D3=1,MONTH($B3)&lt;&gt;MONTH(StartDate),'У1 Ввод'!$D$226="",'У1 Ввод'!$E$226="",'У1 Ввод'!$D$226&gt;$B3),0,MAX(0,MIN(1,'У1 Ввод'!$E$226-NETWORKDAYS('У1 Ввод'!$D$226,$B3)+1))/Настройки!$E$7*100)</f>
        <v>0</v>
      </c>
      <c r="HN3" s="67" t="n">
        <f aca="false">IF(OR($D3=1,MONTH($B3)&lt;&gt;MONTH(StartDate),'У1 Ввод'!$D$227="",'У1 Ввод'!$E$227="",'У1 Ввод'!$D$227&gt;$B3),0,MAX(0,MIN(1,'У1 Ввод'!$E$227-NETWORKDAYS('У1 Ввод'!$D$227,$B3)+1))/Настройки!$E$7*100)</f>
        <v>0</v>
      </c>
      <c r="HO3" s="67" t="n">
        <f aca="false">IF(OR($D3=1,MONTH($B3)&lt;&gt;MONTH(StartDate),'У1 Ввод'!$D$228="",'У1 Ввод'!$E$228="",'У1 Ввод'!$D$228&gt;$B3),0,MAX(0,MIN(1,'У1 Ввод'!$E$228-NETWORKDAYS('У1 Ввод'!$D$228,$B3)+1))/Настройки!$E$7*100)</f>
        <v>0</v>
      </c>
      <c r="HP3" s="67" t="n">
        <f aca="false">IF(OR($D3=1,MONTH($B3)&lt;&gt;MONTH(StartDate),'У1 Ввод'!$D$229="",'У1 Ввод'!$E$229="",'У1 Ввод'!$D$229&gt;$B3),0,MAX(0,MIN(1,'У1 Ввод'!$E$229-NETWORKDAYS('У1 Ввод'!$D$229,$B3)+1))/Настройки!$E$7*100)</f>
        <v>0</v>
      </c>
      <c r="HQ3" s="67" t="n">
        <f aca="false">IF(OR($D3=1,MONTH($B3)&lt;&gt;MONTH(StartDate),'У1 Ввод'!$D$230="",'У1 Ввод'!$E$230="",'У1 Ввод'!$D$230&gt;$B3),0,MAX(0,MIN(1,'У1 Ввод'!$E$230-NETWORKDAYS('У1 Ввод'!$D$230,$B3)+1))/Настройки!$E$7*100)</f>
        <v>0</v>
      </c>
      <c r="HR3" s="67" t="n">
        <f aca="false">IF(OR($D3=1,MONTH($B3)&lt;&gt;MONTH(StartDate),'У1 Ввод'!$D$231="",'У1 Ввод'!$E$231="",'У1 Ввод'!$D$231&gt;$B3),0,MAX(0,MIN(1,'У1 Ввод'!$E$231-NETWORKDAYS('У1 Ввод'!$D$231,$B3)+1))/Настройки!$E$7*100)</f>
        <v>0</v>
      </c>
      <c r="HS3" s="67" t="n">
        <f aca="false">IF(OR($D3=1,MONTH($B3)&lt;&gt;MONTH(StartDate),'У1 Ввод'!$D$232="",'У1 Ввод'!$E$232="",'У1 Ввод'!$D$232&gt;$B3),0,MAX(0,MIN(1,'У1 Ввод'!$E$232-NETWORKDAYS('У1 Ввод'!$D$232,$B3)+1))/Настройки!$E$7*100)</f>
        <v>0</v>
      </c>
      <c r="HT3" s="67" t="n">
        <f aca="false">IF(OR($D3=1,MONTH($B3)&lt;&gt;MONTH(StartDate),'У1 Ввод'!$D$233="",'У1 Ввод'!$E$233="",'У1 Ввод'!$D$233&gt;$B3),0,MAX(0,MIN(1,'У1 Ввод'!$E$233-NETWORKDAYS('У1 Ввод'!$D$233,$B3)+1))/Настройки!$E$7*100)</f>
        <v>0</v>
      </c>
      <c r="HU3" s="67" t="n">
        <f aca="false">IF(OR($D3=1,MONTH($B3)&lt;&gt;MONTH(StartDate),'У1 Ввод'!$D$234="",'У1 Ввод'!$E$234="",'У1 Ввод'!$D$234&gt;$B3),0,MAX(0,MIN(1,'У1 Ввод'!$E$234-NETWORKDAYS('У1 Ввод'!$D$234,$B3)+1))/Настройки!$E$7*100)</f>
        <v>0</v>
      </c>
      <c r="HV3" s="67" t="n">
        <f aca="false">IF(OR($D3=1,MONTH($B3)&lt;&gt;MONTH(StartDate),'У1 Ввод'!$D$235="",'У1 Ввод'!$E$235="",'У1 Ввод'!$D$235&gt;$B3),0,MAX(0,MIN(1,'У1 Ввод'!$E$235-NETWORKDAYS('У1 Ввод'!$D$235,$B3)+1))/Настройки!$E$7*100)</f>
        <v>0</v>
      </c>
      <c r="HW3" s="67" t="n">
        <f aca="false">IF(OR($D3=1,MONTH($B3)&lt;&gt;MONTH(StartDate),'У1 Ввод'!$D$236="",'У1 Ввод'!$E$236="",'У1 Ввод'!$D$236&gt;$B3),0,MAX(0,MIN(1,'У1 Ввод'!$E$236-NETWORKDAYS('У1 Ввод'!$D$236,$B3)+1))/Настройки!$E$7*100)</f>
        <v>0</v>
      </c>
      <c r="HX3" s="67" t="n">
        <f aca="false">IF(OR($D3=1,MONTH($B3)&lt;&gt;MONTH(StartDate),'У1 Ввод'!$D$237="",'У1 Ввод'!$E$237="",'У1 Ввод'!$D$237&gt;$B3),0,MAX(0,MIN(1,'У1 Ввод'!$E$237-NETWORKDAYS('У1 Ввод'!$D$237,$B3)+1))/Настройки!$E$7*100)</f>
        <v>0</v>
      </c>
      <c r="HY3" s="67" t="n">
        <f aca="false">IF(OR($D3=1,MONTH($B3)&lt;&gt;MONTH(StartDate),'У1 Ввод'!$D$238="",'У1 Ввод'!$E$238="",'У1 Ввод'!$D$238&gt;$B3),0,MAX(0,MIN(1,'У1 Ввод'!$E$238-NETWORKDAYS('У1 Ввод'!$D$238,$B3)+1))/Настройки!$E$7*100)</f>
        <v>0</v>
      </c>
      <c r="HZ3" s="67" t="n">
        <f aca="false">IF(OR($D3=1,MONTH($B3)&lt;&gt;MONTH(StartDate),'У1 Ввод'!$D$239="",'У1 Ввод'!$E$239="",'У1 Ввод'!$D$239&gt;$B3),0,MAX(0,MIN(1,'У1 Ввод'!$E$239-NETWORKDAYS('У1 Ввод'!$D$239,$B3)+1))/Настройки!$E$7*100)</f>
        <v>0</v>
      </c>
      <c r="IA3" s="67" t="n">
        <f aca="false">IF(OR($D3=1,MONTH($B3)&lt;&gt;MONTH(StartDate),'У1 Ввод'!$D$240="",'У1 Ввод'!$E$240="",'У1 Ввод'!$D$240&gt;$B3),0,MAX(0,MIN(1,'У1 Ввод'!$E$240-NETWORKDAYS('У1 Ввод'!$D$240,$B3)+1))/Настройки!$E$7*100)</f>
        <v>0</v>
      </c>
      <c r="IB3" s="67" t="n">
        <f aca="false">IF(OR($D3=1,MONTH($B3)&lt;&gt;MONTH(StartDate),'У1 Ввод'!$D$241="",'У1 Ввод'!$E$241="",'У1 Ввод'!$D$241&gt;$B3),0,MAX(0,MIN(1,'У1 Ввод'!$E$241-NETWORKDAYS('У1 Ввод'!$D$241,$B3)+1))/Настройки!$E$7*100)</f>
        <v>0</v>
      </c>
      <c r="IC3" s="67" t="n">
        <f aca="false">IF(OR($D3=1,MONTH($B3)&lt;&gt;MONTH(StartDate),'У1 Ввод'!$D$242="",'У1 Ввод'!$E$242="",'У1 Ввод'!$D$242&gt;$B3),0,MAX(0,MIN(1,'У1 Ввод'!$E$242-NETWORKDAYS('У1 Ввод'!$D$242,$B3)+1))/Настройки!$E$7*100)</f>
        <v>0</v>
      </c>
      <c r="ID3" s="67" t="n">
        <f aca="false">IF(OR($D3=1,MONTH($B3)&lt;&gt;MONTH(StartDate),'У1 Ввод'!$D$243="",'У1 Ввод'!$E$243="",'У1 Ввод'!$D$243&gt;$B3),0,MAX(0,MIN(1,'У1 Ввод'!$E$243-NETWORKDAYS('У1 Ввод'!$D$243,$B3)+1))/Настройки!$E$7*100)</f>
        <v>0</v>
      </c>
      <c r="IE3" s="67" t="n">
        <f aca="false">IF(OR($D3=1,MONTH($B3)&lt;&gt;MONTH(StartDate),'У1 Ввод'!$D$244="",'У1 Ввод'!$E$244="",'У1 Ввод'!$D$244&gt;$B3),0,MAX(0,MIN(1,'У1 Ввод'!$E$244-NETWORKDAYS('У1 Ввод'!$D$244,$B3)+1))/Настройки!$E$7*100)</f>
        <v>0</v>
      </c>
      <c r="IF3" s="67" t="n">
        <f aca="false">IF(OR($D3=1,MONTH($B3)&lt;&gt;MONTH(StartDate),'У1 Ввод'!$D$245="",'У1 Ввод'!$E$245="",'У1 Ввод'!$D$245&gt;$B3),0,MAX(0,MIN(1,'У1 Ввод'!$E$245-NETWORKDAYS('У1 Ввод'!$D$245,$B3)+1))/Настройки!$E$7*100)</f>
        <v>0</v>
      </c>
      <c r="IG3" s="67" t="n">
        <f aca="false">IF(OR($D3=1,MONTH($B3)&lt;&gt;MONTH(StartDate),'У1 Ввод'!$D$246="",'У1 Ввод'!$E$246="",'У1 Ввод'!$D$246&gt;$B3),0,MAX(0,MIN(1,'У1 Ввод'!$E$246-NETWORKDAYS('У1 Ввод'!$D$246,$B3)+1))/Настройки!$E$7*100)</f>
        <v>0</v>
      </c>
      <c r="IH3" s="67" t="n">
        <f aca="false">IF(OR($D3=1,MONTH($B3)&lt;&gt;MONTH(StartDate),'У1 Ввод'!$D$247="",'У1 Ввод'!$E$247="",'У1 Ввод'!$D$247&gt;$B3),0,MAX(0,MIN(1,'У1 Ввод'!$E$247-NETWORKDAYS('У1 Ввод'!$D$247,$B3)+1))/Настройки!$E$7*100)</f>
        <v>0</v>
      </c>
      <c r="II3" s="67" t="n">
        <f aca="false">IF(OR($D3=1,MONTH($B3)&lt;&gt;MONTH(StartDate),'У1 Ввод'!$D$248="",'У1 Ввод'!$E$248="",'У1 Ввод'!$D$248&gt;$B3),0,MAX(0,MIN(1,'У1 Ввод'!$E$248-NETWORKDAYS('У1 Ввод'!$D$248,$B3)+1))/Настройки!$E$7*100)</f>
        <v>0</v>
      </c>
      <c r="IJ3" s="67" t="n">
        <f aca="false">IF(OR($D3=1,MONTH($B3)&lt;&gt;MONTH(StartDate),'У1 Ввод'!$D$249="",'У1 Ввод'!$E$249="",'У1 Ввод'!$D$249&gt;$B3),0,MAX(0,MIN(1,'У1 Ввод'!$E$249-NETWORKDAYS('У1 Ввод'!$D$249,$B3)+1))/Настройки!$E$7*100)</f>
        <v>0</v>
      </c>
      <c r="IK3" s="67" t="n">
        <f aca="false">IF(OR($D3=1,MONTH($B3)&lt;&gt;MONTH(StartDate),'У1 Ввод'!$D$250="",'У1 Ввод'!$E$250="",'У1 Ввод'!$D$250&gt;$B3),0,MAX(0,MIN(1,'У1 Ввод'!$E$250-NETWORKDAYS('У1 Ввод'!$D$250,$B3)+1))/Настройки!$E$7*100)</f>
        <v>0</v>
      </c>
      <c r="IL3" s="67" t="n">
        <f aca="false">IF(OR($D3=1,MONTH($B3)&lt;&gt;MONTH(StartDate),'У1 Ввод'!$D$251="",'У1 Ввод'!$E$251="",'У1 Ввод'!$D$251&gt;$B3),0,MAX(0,MIN(1,'У1 Ввод'!$E$251-NETWORKDAYS('У1 Ввод'!$D$251,$B3)+1))/Настройки!$E$7*100)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50</v>
      </c>
      <c r="F4" s="49" t="n">
        <f aca="false">IF(OR(MONTH(B4)&lt;&gt;MONTH(StartDate),D4=1),"",100)</f>
        <v>100</v>
      </c>
      <c r="G4" s="67" t="n">
        <f aca="false">IF(OR($D4=1,MONTH($B4)&lt;&gt;MONTH(StartDate),'У1 Ввод'!$D$12="",'У1 Ввод'!$E$12="",'У1 Ввод'!$D$12&gt;$B4),0,MAX(0,MIN(1,'У1 Ввод'!$E$12-NETWORKDAYS('У1 Ввод'!$D$12,$B4)+1))/Настройки!$E$7*100)</f>
        <v>0</v>
      </c>
      <c r="H4" s="67" t="n">
        <f aca="false">IF(OR($D4=1,MONTH($B4)&lt;&gt;MONTH(StartDate),'У1 Ввод'!$D$13="",'У1 Ввод'!$E$13="",'У1 Ввод'!$D$13&gt;$B4),0,MAX(0,MIN(1,'У1 Ввод'!$E$13-NETWORKDAYS('У1 Ввод'!$D$13,$B4)+1))/Настройки!$E$7*100)</f>
        <v>0</v>
      </c>
      <c r="I4" s="67" t="n">
        <f aca="false">IF(OR($D4=1,MONTH($B4)&lt;&gt;MONTH(StartDate),'У1 Ввод'!$D$14="",'У1 Ввод'!$E$14="",'У1 Ввод'!$D$14&gt;$B4),0,MAX(0,MIN(1,'У1 Ввод'!$E$14-NETWORKDAYS('У1 Ввод'!$D$14,$B4)+1))/Настройки!$E$7*100)</f>
        <v>25</v>
      </c>
      <c r="J4" s="67" t="n">
        <f aca="false">IF(OR($D4=1,MONTH($B4)&lt;&gt;MONTH(StartDate),'У1 Ввод'!$D$15="",'У1 Ввод'!$E$15="",'У1 Ввод'!$D$15&gt;$B4),0,MAX(0,MIN(1,'У1 Ввод'!$E$15-NETWORKDAYS('У1 Ввод'!$D$15,$B4)+1))/Настройки!$E$7*100)</f>
        <v>0</v>
      </c>
      <c r="K4" s="67" t="n">
        <f aca="false">IF(OR($D4=1,MONTH($B4)&lt;&gt;MONTH(StartDate),'У1 Ввод'!$D$16="",'У1 Ввод'!$E$16="",'У1 Ввод'!$D$16&gt;$B4),0,MAX(0,MIN(1,'У1 Ввод'!$E$16-NETWORKDAYS('У1 Ввод'!$D$16,$B4)+1))/Настройки!$E$7*100)</f>
        <v>0</v>
      </c>
      <c r="L4" s="67" t="n">
        <f aca="false">IF(OR($D4=1,MONTH($B4)&lt;&gt;MONTH(StartDate),'У1 Ввод'!$D$17="",'У1 Ввод'!$E$17="",'У1 Ввод'!$D$17&gt;$B4),0,MAX(0,MIN(1,'У1 Ввод'!$E$17-NETWORKDAYS('У1 Ввод'!$D$17,$B4)+1))/Настройки!$E$7*100)</f>
        <v>0</v>
      </c>
      <c r="M4" s="67" t="n">
        <f aca="false">IF(OR($D4=1,MONTH($B4)&lt;&gt;MONTH(StartDate),'У1 Ввод'!$D$18="",'У1 Ввод'!$E$18="",'У1 Ввод'!$D$18&gt;$B4),0,MAX(0,MIN(1,'У1 Ввод'!$E$18-NETWORKDAYS('У1 Ввод'!$D$18,$B4)+1))/Настройки!$E$7*100)</f>
        <v>0</v>
      </c>
      <c r="N4" s="67" t="n">
        <f aca="false">IF(OR($D4=1,MONTH($B4)&lt;&gt;MONTH(StartDate),'У1 Ввод'!$D$19="",'У1 Ввод'!$E$19="",'У1 Ввод'!$D$19&gt;$B4),0,MAX(0,MIN(1,'У1 Ввод'!$E$19-NETWORKDAYS('У1 Ввод'!$D$19,$B4)+1))/Настройки!$E$7*100)</f>
        <v>0</v>
      </c>
      <c r="O4" s="67" t="n">
        <f aca="false">IF(OR($D4=1,MONTH($B4)&lt;&gt;MONTH(StartDate),'У1 Ввод'!$D$20="",'У1 Ввод'!$E$20="",'У1 Ввод'!$D$20&gt;$B4),0,MAX(0,MIN(1,'У1 Ввод'!$E$20-NETWORKDAYS('У1 Ввод'!$D$20,$B4)+1))/Настройки!$E$7*100)</f>
        <v>0</v>
      </c>
      <c r="P4" s="67" t="n">
        <f aca="false">IF(OR($D4=1,MONTH($B4)&lt;&gt;MONTH(StartDate),'У1 Ввод'!$D$21="",'У1 Ввод'!$E$21="",'У1 Ввод'!$D$21&gt;$B4),0,MAX(0,MIN(1,'У1 Ввод'!$E$21-NETWORKDAYS('У1 Ввод'!$D$21,$B4)+1))/Настройки!$E$7*100)</f>
        <v>0</v>
      </c>
      <c r="Q4" s="67" t="n">
        <f aca="false">IF(OR($D4=1,MONTH($B4)&lt;&gt;MONTH(StartDate),'У1 Ввод'!$D$22="",'У1 Ввод'!$E$22="",'У1 Ввод'!$D$22&gt;$B4),0,MAX(0,MIN(1,'У1 Ввод'!$E$22-NETWORKDAYS('У1 Ввод'!$D$22,$B4)+1))/Настройки!$E$7*100)</f>
        <v>25</v>
      </c>
      <c r="R4" s="67" t="n">
        <f aca="false">IF(OR($D4=1,MONTH($B4)&lt;&gt;MONTH(StartDate),'У1 Ввод'!$D$23="",'У1 Ввод'!$E$23="",'У1 Ввод'!$D$23&gt;$B4),0,MAX(0,MIN(1,'У1 Ввод'!$E$23-NETWORKDAYS('У1 Ввод'!$D$23,$B4)+1))/Настройки!$E$7*100)</f>
        <v>0</v>
      </c>
      <c r="S4" s="67" t="n">
        <f aca="false">IF(OR($D4=1,MONTH($B4)&lt;&gt;MONTH(StartDate),'У1 Ввод'!$D$24="",'У1 Ввод'!$E$24="",'У1 Ввод'!$D$24&gt;$B4),0,MAX(0,MIN(1,'У1 Ввод'!$E$24-NETWORKDAYS('У1 Ввод'!$D$24,$B4)+1))/Настройки!$E$7*100)</f>
        <v>0</v>
      </c>
      <c r="T4" s="67" t="n">
        <f aca="false">IF(OR($D4=1,MONTH($B4)&lt;&gt;MONTH(StartDate),'У1 Ввод'!$D$25="",'У1 Ввод'!$E$25="",'У1 Ввод'!$D$25&gt;$B4),0,MAX(0,MIN(1,'У1 Ввод'!$E$25-NETWORKDAYS('У1 Ввод'!$D$25,$B4)+1))/Настройки!$E$7*100)</f>
        <v>0</v>
      </c>
      <c r="U4" s="67" t="n">
        <f aca="false">IF(OR($D4=1,MONTH($B4)&lt;&gt;MONTH(StartDate),'У1 Ввод'!$D$26="",'У1 Ввод'!$E$26="",'У1 Ввод'!$D$26&gt;$B4),0,MAX(0,MIN(1,'У1 Ввод'!$E$26-NETWORKDAYS('У1 Ввод'!$D$26,$B4)+1))/Настройки!$E$7*100)</f>
        <v>0</v>
      </c>
      <c r="V4" s="67" t="n">
        <f aca="false">IF(OR($D4=1,MONTH($B4)&lt;&gt;MONTH(StartDate),'У1 Ввод'!$D$27="",'У1 Ввод'!$E$27="",'У1 Ввод'!$D$27&gt;$B4),0,MAX(0,MIN(1,'У1 Ввод'!$E$27-NETWORKDAYS('У1 Ввод'!$D$27,$B4)+1))/Настройки!$E$7*100)</f>
        <v>0</v>
      </c>
      <c r="W4" s="67" t="n">
        <f aca="false">IF(OR($D4=1,MONTH($B4)&lt;&gt;MONTH(StartDate),'У1 Ввод'!$D$28="",'У1 Ввод'!$E$28="",'У1 Ввод'!$D$28&gt;$B4),0,MAX(0,MIN(1,'У1 Ввод'!$E$28-NETWORKDAYS('У1 Ввод'!$D$28,$B4)+1))/Настройки!$E$7*100)</f>
        <v>0</v>
      </c>
      <c r="X4" s="67" t="n">
        <f aca="false">IF(OR($D4=1,MONTH($B4)&lt;&gt;MONTH(StartDate),'У1 Ввод'!$D$29="",'У1 Ввод'!$E$29="",'У1 Ввод'!$D$29&gt;$B4),0,MAX(0,MIN(1,'У1 Ввод'!$E$29-NETWORKDAYS('У1 Ввод'!$D$29,$B4)+1))/Настройки!$E$7*100)</f>
        <v>0</v>
      </c>
      <c r="Y4" s="67" t="n">
        <f aca="false">IF(OR($D4=1,MONTH($B4)&lt;&gt;MONTH(StartDate),'У1 Ввод'!$D$30="",'У1 Ввод'!$E$30="",'У1 Ввод'!$D$30&gt;$B4),0,MAX(0,MIN(1,'У1 Ввод'!$E$30-NETWORKDAYS('У1 Ввод'!$D$30,$B4)+1))/Настройки!$E$7*100)</f>
        <v>0</v>
      </c>
      <c r="Z4" s="67" t="n">
        <f aca="false">IF(OR($D4=1,MONTH($B4)&lt;&gt;MONTH(StartDate),'У1 Ввод'!$D$31="",'У1 Ввод'!$E$31="",'У1 Ввод'!$D$31&gt;$B4),0,MAX(0,MIN(1,'У1 Ввод'!$E$31-NETWORKDAYS('У1 Ввод'!$D$31,$B4)+1))/Настройки!$E$7*100)</f>
        <v>0</v>
      </c>
      <c r="AA4" s="67" t="n">
        <f aca="false">IF(OR($D4=1,MONTH($B4)&lt;&gt;MONTH(StartDate),'У1 Ввод'!$D$32="",'У1 Ввод'!$E$32="",'У1 Ввод'!$D$32&gt;$B4),0,MAX(0,MIN(1,'У1 Ввод'!$E$32-NETWORKDAYS('У1 Ввод'!$D$32,$B4)+1))/Настройки!$E$7*100)</f>
        <v>0</v>
      </c>
      <c r="AB4" s="67" t="n">
        <f aca="false">IF(OR($D4=1,MONTH($B4)&lt;&gt;MONTH(StartDate),'У1 Ввод'!$D$33="",'У1 Ввод'!$E$33="",'У1 Ввод'!$D$33&gt;$B4),0,MAX(0,MIN(1,'У1 Ввод'!$E$33-NETWORKDAYS('У1 Ввод'!$D$33,$B4)+1))/Настройки!$E$7*100)</f>
        <v>0</v>
      </c>
      <c r="AC4" s="67" t="n">
        <f aca="false">IF(OR($D4=1,MONTH($B4)&lt;&gt;MONTH(StartDate),'У1 Ввод'!$D$34="",'У1 Ввод'!$E$34="",'У1 Ввод'!$D$34&gt;$B4),0,MAX(0,MIN(1,'У1 Ввод'!$E$34-NETWORKDAYS('У1 Ввод'!$D$34,$B4)+1))/Настройки!$E$7*100)</f>
        <v>0</v>
      </c>
      <c r="AD4" s="67" t="n">
        <f aca="false">IF(OR($D4=1,MONTH($B4)&lt;&gt;MONTH(StartDate),'У1 Ввод'!$D$35="",'У1 Ввод'!$E$35="",'У1 Ввод'!$D$35&gt;$B4),0,MAX(0,MIN(1,'У1 Ввод'!$E$35-NETWORKDAYS('У1 Ввод'!$D$35,$B4)+1))/Настройки!$E$7*100)</f>
        <v>0</v>
      </c>
      <c r="AE4" s="67" t="n">
        <f aca="false">IF(OR($D4=1,MONTH($B4)&lt;&gt;MONTH(StartDate),'У1 Ввод'!$D$36="",'У1 Ввод'!$E$36="",'У1 Ввод'!$D$36&gt;$B4),0,MAX(0,MIN(1,'У1 Ввод'!$E$36-NETWORKDAYS('У1 Ввод'!$D$36,$B4)+1))/Настройки!$E$7*100)</f>
        <v>0</v>
      </c>
      <c r="AF4" s="67" t="n">
        <f aca="false">IF(OR($D4=1,MONTH($B4)&lt;&gt;MONTH(StartDate),'У1 Ввод'!$D$37="",'У1 Ввод'!$E$37="",'У1 Ввод'!$D$37&gt;$B4),0,MAX(0,MIN(1,'У1 Ввод'!$E$37-NETWORKDAYS('У1 Ввод'!$D$37,$B4)+1))/Настройки!$E$7*100)</f>
        <v>0</v>
      </c>
      <c r="AG4" s="67" t="n">
        <f aca="false">IF(OR($D4=1,MONTH($B4)&lt;&gt;MONTH(StartDate),'У1 Ввод'!$D$38="",'У1 Ввод'!$E$38="",'У1 Ввод'!$D$38&gt;$B4),0,MAX(0,MIN(1,'У1 Ввод'!$E$38-NETWORKDAYS('У1 Ввод'!$D$38,$B4)+1))/Настройки!$E$7*100)</f>
        <v>0</v>
      </c>
      <c r="AH4" s="67" t="n">
        <f aca="false">IF(OR($D4=1,MONTH($B4)&lt;&gt;MONTH(StartDate),'У1 Ввод'!$D$39="",'У1 Ввод'!$E$39="",'У1 Ввод'!$D$39&gt;$B4),0,MAX(0,MIN(1,'У1 Ввод'!$E$39-NETWORKDAYS('У1 Ввод'!$D$39,$B4)+1))/Настройки!$E$7*100)</f>
        <v>0</v>
      </c>
      <c r="AI4" s="67" t="n">
        <f aca="false">IF(OR($D4=1,MONTH($B4)&lt;&gt;MONTH(StartDate),'У1 Ввод'!$D$40="",'У1 Ввод'!$E$40="",'У1 Ввод'!$D$40&gt;$B4),0,MAX(0,MIN(1,'У1 Ввод'!$E$40-NETWORKDAYS('У1 Ввод'!$D$40,$B4)+1))/Настройки!$E$7*100)</f>
        <v>0</v>
      </c>
      <c r="AJ4" s="67" t="n">
        <f aca="false">IF(OR($D4=1,MONTH($B4)&lt;&gt;MONTH(StartDate),'У1 Ввод'!$D$41="",'У1 Ввод'!$E$41="",'У1 Ввод'!$D$41&gt;$B4),0,MAX(0,MIN(1,'У1 Ввод'!$E$41-NETWORKDAYS('У1 Ввод'!$D$41,$B4)+1))/Настройки!$E$7*100)</f>
        <v>0</v>
      </c>
      <c r="AK4" s="67" t="n">
        <f aca="false">IF(OR($D4=1,MONTH($B4)&lt;&gt;MONTH(StartDate),'У1 Ввод'!$D$42="",'У1 Ввод'!$E$42="",'У1 Ввод'!$D$42&gt;$B4),0,MAX(0,MIN(1,'У1 Ввод'!$E$42-NETWORKDAYS('У1 Ввод'!$D$42,$B4)+1))/Настройки!$E$7*100)</f>
        <v>0</v>
      </c>
      <c r="AL4" s="67" t="n">
        <f aca="false">IF(OR($D4=1,MONTH($B4)&lt;&gt;MONTH(StartDate),'У1 Ввод'!$D$43="",'У1 Ввод'!$E$43="",'У1 Ввод'!$D$43&gt;$B4),0,MAX(0,MIN(1,'У1 Ввод'!$E$43-NETWORKDAYS('У1 Ввод'!$D$43,$B4)+1))/Настройки!$E$7*100)</f>
        <v>0</v>
      </c>
      <c r="AM4" s="67" t="n">
        <f aca="false">IF(OR($D4=1,MONTH($B4)&lt;&gt;MONTH(StartDate),'У1 Ввод'!$D$44="",'У1 Ввод'!$E$44="",'У1 Ввод'!$D$44&gt;$B4),0,MAX(0,MIN(1,'У1 Ввод'!$E$44-NETWORKDAYS('У1 Ввод'!$D$44,$B4)+1))/Настройки!$E$7*100)</f>
        <v>0</v>
      </c>
      <c r="AN4" s="67" t="n">
        <f aca="false">IF(OR($D4=1,MONTH($B4)&lt;&gt;MONTH(StartDate),'У1 Ввод'!$D$45="",'У1 Ввод'!$E$45="",'У1 Ввод'!$D$45&gt;$B4),0,MAX(0,MIN(1,'У1 Ввод'!$E$45-NETWORKDAYS('У1 Ввод'!$D$45,$B4)+1))/Настройки!$E$7*100)</f>
        <v>0</v>
      </c>
      <c r="AO4" s="67" t="n">
        <f aca="false">IF(OR($D4=1,MONTH($B4)&lt;&gt;MONTH(StartDate),'У1 Ввод'!$D$46="",'У1 Ввод'!$E$46="",'У1 Ввод'!$D$46&gt;$B4),0,MAX(0,MIN(1,'У1 Ввод'!$E$46-NETWORKDAYS('У1 Ввод'!$D$46,$B4)+1))/Настройки!$E$7*100)</f>
        <v>0</v>
      </c>
      <c r="AP4" s="67" t="n">
        <f aca="false">IF(OR($D4=1,MONTH($B4)&lt;&gt;MONTH(StartDate),'У1 Ввод'!$D$47="",'У1 Ввод'!$E$47="",'У1 Ввод'!$D$47&gt;$B4),0,MAX(0,MIN(1,'У1 Ввод'!$E$47-NETWORKDAYS('У1 Ввод'!$D$47,$B4)+1))/Настройки!$E$7*100)</f>
        <v>0</v>
      </c>
      <c r="AQ4" s="67" t="n">
        <f aca="false">IF(OR($D4=1,MONTH($B4)&lt;&gt;MONTH(StartDate),'У1 Ввод'!$D$48="",'У1 Ввод'!$E$48="",'У1 Ввод'!$D$48&gt;$B4),0,MAX(0,MIN(1,'У1 Ввод'!$E$48-NETWORKDAYS('У1 Ввод'!$D$48,$B4)+1))/Настройки!$E$7*100)</f>
        <v>0</v>
      </c>
      <c r="AR4" s="67" t="n">
        <f aca="false">IF(OR($D4=1,MONTH($B4)&lt;&gt;MONTH(StartDate),'У1 Ввод'!$D$49="",'У1 Ввод'!$E$49="",'У1 Ввод'!$D$49&gt;$B4),0,MAX(0,MIN(1,'У1 Ввод'!$E$49-NETWORKDAYS('У1 Ввод'!$D$49,$B4)+1))/Настройки!$E$7*100)</f>
        <v>0</v>
      </c>
      <c r="AS4" s="67" t="n">
        <f aca="false">IF(OR($D4=1,MONTH($B4)&lt;&gt;MONTH(StartDate),'У1 Ввод'!$D$50="",'У1 Ввод'!$E$50="",'У1 Ввод'!$D$50&gt;$B4),0,MAX(0,MIN(1,'У1 Ввод'!$E$50-NETWORKDAYS('У1 Ввод'!$D$50,$B4)+1))/Настройки!$E$7*100)</f>
        <v>0</v>
      </c>
      <c r="AT4" s="67" t="n">
        <f aca="false">IF(OR($D4=1,MONTH($B4)&lt;&gt;MONTH(StartDate),'У1 Ввод'!$D$51="",'У1 Ввод'!$E$51="",'У1 Ввод'!$D$51&gt;$B4),0,MAX(0,MIN(1,'У1 Ввод'!$E$51-NETWORKDAYS('У1 Ввод'!$D$51,$B4)+1))/Настройки!$E$7*100)</f>
        <v>0</v>
      </c>
      <c r="AU4" s="67" t="n">
        <f aca="false">IF(OR($D4=1,MONTH($B4)&lt;&gt;MONTH(StartDate),'У1 Ввод'!$D$52="",'У1 Ввод'!$E$52="",'У1 Ввод'!$D$52&gt;$B4),0,MAX(0,MIN(1,'У1 Ввод'!$E$52-NETWORKDAYS('У1 Ввод'!$D$52,$B4)+1))/Настройки!$E$7*100)</f>
        <v>0</v>
      </c>
      <c r="AV4" s="67" t="n">
        <f aca="false">IF(OR($D4=1,MONTH($B4)&lt;&gt;MONTH(StartDate),'У1 Ввод'!$D$53="",'У1 Ввод'!$E$53="",'У1 Ввод'!$D$53&gt;$B4),0,MAX(0,MIN(1,'У1 Ввод'!$E$53-NETWORKDAYS('У1 Ввод'!$D$53,$B4)+1))/Настройки!$E$7*100)</f>
        <v>0</v>
      </c>
      <c r="AW4" s="67" t="n">
        <f aca="false">IF(OR($D4=1,MONTH($B4)&lt;&gt;MONTH(StartDate),'У1 Ввод'!$D$54="",'У1 Ввод'!$E$54="",'У1 Ввод'!$D$54&gt;$B4),0,MAX(0,MIN(1,'У1 Ввод'!$E$54-NETWORKDAYS('У1 Ввод'!$D$54,$B4)+1))/Настройки!$E$7*100)</f>
        <v>0</v>
      </c>
      <c r="AX4" s="67" t="n">
        <f aca="false">IF(OR($D4=1,MONTH($B4)&lt;&gt;MONTH(StartDate),'У1 Ввод'!$D$55="",'У1 Ввод'!$E$55="",'У1 Ввод'!$D$55&gt;$B4),0,MAX(0,MIN(1,'У1 Ввод'!$E$55-NETWORKDAYS('У1 Ввод'!$D$55,$B4)+1))/Настройки!$E$7*100)</f>
        <v>0</v>
      </c>
      <c r="AY4" s="67" t="n">
        <f aca="false">IF(OR($D4=1,MONTH($B4)&lt;&gt;MONTH(StartDate),'У1 Ввод'!$D$56="",'У1 Ввод'!$E$56="",'У1 Ввод'!$D$56&gt;$B4),0,MAX(0,MIN(1,'У1 Ввод'!$E$56-NETWORKDAYS('У1 Ввод'!$D$56,$B4)+1))/Настройки!$E$7*100)</f>
        <v>0</v>
      </c>
      <c r="AZ4" s="67" t="n">
        <f aca="false">IF(OR($D4=1,MONTH($B4)&lt;&gt;MONTH(StartDate),'У1 Ввод'!$D$57="",'У1 Ввод'!$E$57="",'У1 Ввод'!$D$57&gt;$B4),0,MAX(0,MIN(1,'У1 Ввод'!$E$57-NETWORKDAYS('У1 Ввод'!$D$57,$B4)+1))/Настройки!$E$7*100)</f>
        <v>0</v>
      </c>
      <c r="BA4" s="67" t="n">
        <f aca="false">IF(OR($D4=1,MONTH($B4)&lt;&gt;MONTH(StartDate),'У1 Ввод'!$D$58="",'У1 Ввод'!$E$58="",'У1 Ввод'!$D$58&gt;$B4),0,MAX(0,MIN(1,'У1 Ввод'!$E$58-NETWORKDAYS('У1 Ввод'!$D$58,$B4)+1))/Настройки!$E$7*100)</f>
        <v>0</v>
      </c>
      <c r="BB4" s="67" t="n">
        <f aca="false">IF(OR($D4=1,MONTH($B4)&lt;&gt;MONTH(StartDate),'У1 Ввод'!$D$59="",'У1 Ввод'!$E$59="",'У1 Ввод'!$D$59&gt;$B4),0,MAX(0,MIN(1,'У1 Ввод'!$E$59-NETWORKDAYS('У1 Ввод'!$D$59,$B4)+1))/Настройки!$E$7*100)</f>
        <v>0</v>
      </c>
      <c r="BC4" s="67" t="n">
        <f aca="false">IF(OR($D4=1,MONTH($B4)&lt;&gt;MONTH(StartDate),'У1 Ввод'!$D$60="",'У1 Ввод'!$E$60="",'У1 Ввод'!$D$60&gt;$B4),0,MAX(0,MIN(1,'У1 Ввод'!$E$60-NETWORKDAYS('У1 Ввод'!$D$60,$B4)+1))/Настройки!$E$7*100)</f>
        <v>0</v>
      </c>
      <c r="BD4" s="67" t="n">
        <f aca="false">IF(OR($D4=1,MONTH($B4)&lt;&gt;MONTH(StartDate),'У1 Ввод'!$D$61="",'У1 Ввод'!$E$61="",'У1 Ввод'!$D$61&gt;$B4),0,MAX(0,MIN(1,'У1 Ввод'!$E$61-NETWORKDAYS('У1 Ввод'!$D$61,$B4)+1))/Настройки!$E$7*100)</f>
        <v>0</v>
      </c>
      <c r="BE4" s="67" t="n">
        <f aca="false">IF(OR($D4=1,MONTH($B4)&lt;&gt;MONTH(StartDate),'У1 Ввод'!$D$62="",'У1 Ввод'!$E$62="",'У1 Ввод'!$D$62&gt;$B4),0,MAX(0,MIN(1,'У1 Ввод'!$E$62-NETWORKDAYS('У1 Ввод'!$D$62,$B4)+1))/Настройки!$E$7*100)</f>
        <v>0</v>
      </c>
      <c r="BF4" s="67" t="n">
        <f aca="false">IF(OR($D4=1,MONTH($B4)&lt;&gt;MONTH(StartDate),'У1 Ввод'!$D$63="",'У1 Ввод'!$E$63="",'У1 Ввод'!$D$63&gt;$B4),0,MAX(0,MIN(1,'У1 Ввод'!$E$63-NETWORKDAYS('У1 Ввод'!$D$63,$B4)+1))/Настройки!$E$7*100)</f>
        <v>0</v>
      </c>
      <c r="BG4" s="67" t="n">
        <f aca="false">IF(OR($D4=1,MONTH($B4)&lt;&gt;MONTH(StartDate),'У1 Ввод'!$D$64="",'У1 Ввод'!$E$64="",'У1 Ввод'!$D$64&gt;$B4),0,MAX(0,MIN(1,'У1 Ввод'!$E$64-NETWORKDAYS('У1 Ввод'!$D$64,$B4)+1))/Настройки!$E$7*100)</f>
        <v>0</v>
      </c>
      <c r="BH4" s="67" t="n">
        <f aca="false">IF(OR($D4=1,MONTH($B4)&lt;&gt;MONTH(StartDate),'У1 Ввод'!$D$65="",'У1 Ввод'!$E$65="",'У1 Ввод'!$D$65&gt;$B4),0,MAX(0,MIN(1,'У1 Ввод'!$E$65-NETWORKDAYS('У1 Ввод'!$D$65,$B4)+1))/Настройки!$E$7*100)</f>
        <v>0</v>
      </c>
      <c r="BI4" s="67" t="n">
        <f aca="false">IF(OR($D4=1,MONTH($B4)&lt;&gt;MONTH(StartDate),'У1 Ввод'!$D$66="",'У1 Ввод'!$E$66="",'У1 Ввод'!$D$66&gt;$B4),0,MAX(0,MIN(1,'У1 Ввод'!$E$66-NETWORKDAYS('У1 Ввод'!$D$66,$B4)+1))/Настройки!$E$7*100)</f>
        <v>0</v>
      </c>
      <c r="BJ4" s="67" t="n">
        <f aca="false">IF(OR($D4=1,MONTH($B4)&lt;&gt;MONTH(StartDate),'У1 Ввод'!$D$67="",'У1 Ввод'!$E$67="",'У1 Ввод'!$D$67&gt;$B4),0,MAX(0,MIN(1,'У1 Ввод'!$E$67-NETWORKDAYS('У1 Ввод'!$D$67,$B4)+1))/Настройки!$E$7*100)</f>
        <v>0</v>
      </c>
      <c r="BK4" s="67" t="n">
        <f aca="false">IF(OR($D4=1,MONTH($B4)&lt;&gt;MONTH(StartDate),'У1 Ввод'!$D$68="",'У1 Ввод'!$E$68="",'У1 Ввод'!$D$68&gt;$B4),0,MAX(0,MIN(1,'У1 Ввод'!$E$68-NETWORKDAYS('У1 Ввод'!$D$68,$B4)+1))/Настройки!$E$7*100)</f>
        <v>0</v>
      </c>
      <c r="BL4" s="67" t="n">
        <f aca="false">IF(OR($D4=1,MONTH($B4)&lt;&gt;MONTH(StartDate),'У1 Ввод'!$D$69="",'У1 Ввод'!$E$69="",'У1 Ввод'!$D$69&gt;$B4),0,MAX(0,MIN(1,'У1 Ввод'!$E$69-NETWORKDAYS('У1 Ввод'!$D$69,$B4)+1))/Настройки!$E$7*100)</f>
        <v>0</v>
      </c>
      <c r="BM4" s="67" t="n">
        <f aca="false">IF(OR($D4=1,MONTH($B4)&lt;&gt;MONTH(StartDate),'У1 Ввод'!$D$70="",'У1 Ввод'!$E$70="",'У1 Ввод'!$D$70&gt;$B4),0,MAX(0,MIN(1,'У1 Ввод'!$E$70-NETWORKDAYS('У1 Ввод'!$D$70,$B4)+1))/Настройки!$E$7*100)</f>
        <v>0</v>
      </c>
      <c r="BN4" s="67" t="n">
        <f aca="false">IF(OR($D4=1,MONTH($B4)&lt;&gt;MONTH(StartDate),'У1 Ввод'!$D$71="",'У1 Ввод'!$E$71="",'У1 Ввод'!$D$71&gt;$B4),0,MAX(0,MIN(1,'У1 Ввод'!$E$71-NETWORKDAYS('У1 Ввод'!$D$71,$B4)+1))/Настройки!$E$7*100)</f>
        <v>0</v>
      </c>
      <c r="BO4" s="67" t="n">
        <f aca="false">IF(OR($D4=1,MONTH($B4)&lt;&gt;MONTH(StartDate),'У1 Ввод'!$D$72="",'У1 Ввод'!$E$72="",'У1 Ввод'!$D$72&gt;$B4),0,MAX(0,MIN(1,'У1 Ввод'!$E$72-NETWORKDAYS('У1 Ввод'!$D$72,$B4)+1))/Настройки!$E$7*100)</f>
        <v>0</v>
      </c>
      <c r="BP4" s="67" t="n">
        <f aca="false">IF(OR($D4=1,MONTH($B4)&lt;&gt;MONTH(StartDate),'У1 Ввод'!$D$73="",'У1 Ввод'!$E$73="",'У1 Ввод'!$D$73&gt;$B4),0,MAX(0,MIN(1,'У1 Ввод'!$E$73-NETWORKDAYS('У1 Ввод'!$D$73,$B4)+1))/Настройки!$E$7*100)</f>
        <v>0</v>
      </c>
      <c r="BQ4" s="67" t="n">
        <f aca="false">IF(OR($D4=1,MONTH($B4)&lt;&gt;MONTH(StartDate),'У1 Ввод'!$D$74="",'У1 Ввод'!$E$74="",'У1 Ввод'!$D$74&gt;$B4),0,MAX(0,MIN(1,'У1 Ввод'!$E$74-NETWORKDAYS('У1 Ввод'!$D$74,$B4)+1))/Настройки!$E$7*100)</f>
        <v>0</v>
      </c>
      <c r="BR4" s="67" t="n">
        <f aca="false">IF(OR($D4=1,MONTH($B4)&lt;&gt;MONTH(StartDate),'У1 Ввод'!$D$75="",'У1 Ввод'!$E$75="",'У1 Ввод'!$D$75&gt;$B4),0,MAX(0,MIN(1,'У1 Ввод'!$E$75-NETWORKDAYS('У1 Ввод'!$D$75,$B4)+1))/Настройки!$E$7*100)</f>
        <v>0</v>
      </c>
      <c r="BS4" s="67" t="n">
        <f aca="false">IF(OR($D4=1,MONTH($B4)&lt;&gt;MONTH(StartDate),'У1 Ввод'!$D$76="",'У1 Ввод'!$E$76="",'У1 Ввод'!$D$76&gt;$B4),0,MAX(0,MIN(1,'У1 Ввод'!$E$76-NETWORKDAYS('У1 Ввод'!$D$76,$B4)+1))/Настройки!$E$7*100)</f>
        <v>0</v>
      </c>
      <c r="BT4" s="67" t="n">
        <f aca="false">IF(OR($D4=1,MONTH($B4)&lt;&gt;MONTH(StartDate),'У1 Ввод'!$D$77="",'У1 Ввод'!$E$77="",'У1 Ввод'!$D$77&gt;$B4),0,MAX(0,MIN(1,'У1 Ввод'!$E$77-NETWORKDAYS('У1 Ввод'!$D$77,$B4)+1))/Настройки!$E$7*100)</f>
        <v>0</v>
      </c>
      <c r="BU4" s="67" t="n">
        <f aca="false">IF(OR($D4=1,MONTH($B4)&lt;&gt;MONTH(StartDate),'У1 Ввод'!$D$78="",'У1 Ввод'!$E$78="",'У1 Ввод'!$D$78&gt;$B4),0,MAX(0,MIN(1,'У1 Ввод'!$E$78-NETWORKDAYS('У1 Ввод'!$D$78,$B4)+1))/Настройки!$E$7*100)</f>
        <v>0</v>
      </c>
      <c r="BV4" s="67" t="n">
        <f aca="false">IF(OR($D4=1,MONTH($B4)&lt;&gt;MONTH(StartDate),'У1 Ввод'!$D$79="",'У1 Ввод'!$E$79="",'У1 Ввод'!$D$79&gt;$B4),0,MAX(0,MIN(1,'У1 Ввод'!$E$79-NETWORKDAYS('У1 Ввод'!$D$79,$B4)+1))/Настройки!$E$7*100)</f>
        <v>0</v>
      </c>
      <c r="BW4" s="67" t="n">
        <f aca="false">IF(OR($D4=1,MONTH($B4)&lt;&gt;MONTH(StartDate),'У1 Ввод'!$D$80="",'У1 Ввод'!$E$80="",'У1 Ввод'!$D$80&gt;$B4),0,MAX(0,MIN(1,'У1 Ввод'!$E$80-NETWORKDAYS('У1 Ввод'!$D$80,$B4)+1))/Настройки!$E$7*100)</f>
        <v>0</v>
      </c>
      <c r="BX4" s="67" t="n">
        <f aca="false">IF(OR($D4=1,MONTH($B4)&lt;&gt;MONTH(StartDate),'У1 Ввод'!$D$81="",'У1 Ввод'!$E$81="",'У1 Ввод'!$D$81&gt;$B4),0,MAX(0,MIN(1,'У1 Ввод'!$E$81-NETWORKDAYS('У1 Ввод'!$D$81,$B4)+1))/Настройки!$E$7*100)</f>
        <v>0</v>
      </c>
      <c r="BY4" s="67" t="n">
        <f aca="false">IF(OR($D4=1,MONTH($B4)&lt;&gt;MONTH(StartDate),'У1 Ввод'!$D$82="",'У1 Ввод'!$E$82="",'У1 Ввод'!$D$82&gt;$B4),0,MAX(0,MIN(1,'У1 Ввод'!$E$82-NETWORKDAYS('У1 Ввод'!$D$82,$B4)+1))/Настройки!$E$7*100)</f>
        <v>0</v>
      </c>
      <c r="BZ4" s="67" t="n">
        <f aca="false">IF(OR($D4=1,MONTH($B4)&lt;&gt;MONTH(StartDate),'У1 Ввод'!$D$83="",'У1 Ввод'!$E$83="",'У1 Ввод'!$D$83&gt;$B4),0,MAX(0,MIN(1,'У1 Ввод'!$E$83-NETWORKDAYS('У1 Ввод'!$D$83,$B4)+1))/Настройки!$E$7*100)</f>
        <v>0</v>
      </c>
      <c r="CA4" s="67" t="n">
        <f aca="false">IF(OR($D4=1,MONTH($B4)&lt;&gt;MONTH(StartDate),'У1 Ввод'!$D$84="",'У1 Ввод'!$E$84="",'У1 Ввод'!$D$84&gt;$B4),0,MAX(0,MIN(1,'У1 Ввод'!$E$84-NETWORKDAYS('У1 Ввод'!$D$84,$B4)+1))/Настройки!$E$7*100)</f>
        <v>0</v>
      </c>
      <c r="CB4" s="67" t="n">
        <f aca="false">IF(OR($D4=1,MONTH($B4)&lt;&gt;MONTH(StartDate),'У1 Ввод'!$D$85="",'У1 Ввод'!$E$85="",'У1 Ввод'!$D$85&gt;$B4),0,MAX(0,MIN(1,'У1 Ввод'!$E$85-NETWORKDAYS('У1 Ввод'!$D$85,$B4)+1))/Настройки!$E$7*100)</f>
        <v>0</v>
      </c>
      <c r="CC4" s="67" t="n">
        <f aca="false">IF(OR($D4=1,MONTH($B4)&lt;&gt;MONTH(StartDate),'У1 Ввод'!$D$86="",'У1 Ввод'!$E$86="",'У1 Ввод'!$D$86&gt;$B4),0,MAX(0,MIN(1,'У1 Ввод'!$E$86-NETWORKDAYS('У1 Ввод'!$D$86,$B4)+1))/Настройки!$E$7*100)</f>
        <v>0</v>
      </c>
      <c r="CD4" s="67" t="n">
        <f aca="false">IF(OR($D4=1,MONTH($B4)&lt;&gt;MONTH(StartDate),'У1 Ввод'!$D$87="",'У1 Ввод'!$E$87="",'У1 Ввод'!$D$87&gt;$B4),0,MAX(0,MIN(1,'У1 Ввод'!$E$87-NETWORKDAYS('У1 Ввод'!$D$87,$B4)+1))/Настройки!$E$7*100)</f>
        <v>0</v>
      </c>
      <c r="CE4" s="67" t="n">
        <f aca="false">IF(OR($D4=1,MONTH($B4)&lt;&gt;MONTH(StartDate),'У1 Ввод'!$D$88="",'У1 Ввод'!$E$88="",'У1 Ввод'!$D$88&gt;$B4),0,MAX(0,MIN(1,'У1 Ввод'!$E$88-NETWORKDAYS('У1 Ввод'!$D$88,$B4)+1))/Настройки!$E$7*100)</f>
        <v>0</v>
      </c>
      <c r="CF4" s="67" t="n">
        <f aca="false">IF(OR($D4=1,MONTH($B4)&lt;&gt;MONTH(StartDate),'У1 Ввод'!$D$89="",'У1 Ввод'!$E$89="",'У1 Ввод'!$D$89&gt;$B4),0,MAX(0,MIN(1,'У1 Ввод'!$E$89-NETWORKDAYS('У1 Ввод'!$D$89,$B4)+1))/Настройки!$E$7*100)</f>
        <v>0</v>
      </c>
      <c r="CG4" s="67" t="n">
        <f aca="false">IF(OR($D4=1,MONTH($B4)&lt;&gt;MONTH(StartDate),'У1 Ввод'!$D$90="",'У1 Ввод'!$E$90="",'У1 Ввод'!$D$90&gt;$B4),0,MAX(0,MIN(1,'У1 Ввод'!$E$90-NETWORKDAYS('У1 Ввод'!$D$90,$B4)+1))/Настройки!$E$7*100)</f>
        <v>0</v>
      </c>
      <c r="CH4" s="67" t="n">
        <f aca="false">IF(OR($D4=1,MONTH($B4)&lt;&gt;MONTH(StartDate),'У1 Ввод'!$D$91="",'У1 Ввод'!$E$91="",'У1 Ввод'!$D$91&gt;$B4),0,MAX(0,MIN(1,'У1 Ввод'!$E$91-NETWORKDAYS('У1 Ввод'!$D$91,$B4)+1))/Настройки!$E$7*100)</f>
        <v>0</v>
      </c>
      <c r="CI4" s="67" t="n">
        <f aca="false">IF(OR($D4=1,MONTH($B4)&lt;&gt;MONTH(StartDate),'У1 Ввод'!$D$92="",'У1 Ввод'!$E$92="",'У1 Ввод'!$D$92&gt;$B4),0,MAX(0,MIN(1,'У1 Ввод'!$E$92-NETWORKDAYS('У1 Ввод'!$D$92,$B4)+1))/Настройки!$E$7*100)</f>
        <v>0</v>
      </c>
      <c r="CJ4" s="67" t="n">
        <f aca="false">IF(OR($D4=1,MONTH($B4)&lt;&gt;MONTH(StartDate),'У1 Ввод'!$D$93="",'У1 Ввод'!$E$93="",'У1 Ввод'!$D$93&gt;$B4),0,MAX(0,MIN(1,'У1 Ввод'!$E$93-NETWORKDAYS('У1 Ввод'!$D$93,$B4)+1))/Настройки!$E$7*100)</f>
        <v>0</v>
      </c>
      <c r="CK4" s="67" t="n">
        <f aca="false">IF(OR($D4=1,MONTH($B4)&lt;&gt;MONTH(StartDate),'У1 Ввод'!$D$94="",'У1 Ввод'!$E$94="",'У1 Ввод'!$D$94&gt;$B4),0,MAX(0,MIN(1,'У1 Ввод'!$E$94-NETWORKDAYS('У1 Ввод'!$D$94,$B4)+1))/Настройки!$E$7*100)</f>
        <v>0</v>
      </c>
      <c r="CL4" s="67" t="n">
        <f aca="false">IF(OR($D4=1,MONTH($B4)&lt;&gt;MONTH(StartDate),'У1 Ввод'!$D$95="",'У1 Ввод'!$E$95="",'У1 Ввод'!$D$95&gt;$B4),0,MAX(0,MIN(1,'У1 Ввод'!$E$95-NETWORKDAYS('У1 Ввод'!$D$95,$B4)+1))/Настройки!$E$7*100)</f>
        <v>0</v>
      </c>
      <c r="CM4" s="67" t="n">
        <f aca="false">IF(OR($D4=1,MONTH($B4)&lt;&gt;MONTH(StartDate),'У1 Ввод'!$D$96="",'У1 Ввод'!$E$96="",'У1 Ввод'!$D$96&gt;$B4),0,MAX(0,MIN(1,'У1 Ввод'!$E$96-NETWORKDAYS('У1 Ввод'!$D$96,$B4)+1))/Настройки!$E$7*100)</f>
        <v>0</v>
      </c>
      <c r="CN4" s="67" t="n">
        <f aca="false">IF(OR($D4=1,MONTH($B4)&lt;&gt;MONTH(StartDate),'У1 Ввод'!$D$97="",'У1 Ввод'!$E$97="",'У1 Ввод'!$D$97&gt;$B4),0,MAX(0,MIN(1,'У1 Ввод'!$E$97-NETWORKDAYS('У1 Ввод'!$D$97,$B4)+1))/Настройки!$E$7*100)</f>
        <v>0</v>
      </c>
      <c r="CO4" s="67" t="n">
        <f aca="false">IF(OR($D4=1,MONTH($B4)&lt;&gt;MONTH(StartDate),'У1 Ввод'!$D$98="",'У1 Ввод'!$E$98="",'У1 Ввод'!$D$98&gt;$B4),0,MAX(0,MIN(1,'У1 Ввод'!$E$98-NETWORKDAYS('У1 Ввод'!$D$98,$B4)+1))/Настройки!$E$7*100)</f>
        <v>0</v>
      </c>
      <c r="CP4" s="67" t="n">
        <f aca="false">IF(OR($D4=1,MONTH($B4)&lt;&gt;MONTH(StartDate),'У1 Ввод'!$D$99="",'У1 Ввод'!$E$99="",'У1 Ввод'!$D$99&gt;$B4),0,MAX(0,MIN(1,'У1 Ввод'!$E$99-NETWORKDAYS('У1 Ввод'!$D$99,$B4)+1))/Настройки!$E$7*100)</f>
        <v>0</v>
      </c>
      <c r="CQ4" s="67" t="n">
        <f aca="false">IF(OR($D4=1,MONTH($B4)&lt;&gt;MONTH(StartDate),'У1 Ввод'!$D$100="",'У1 Ввод'!$E$100="",'У1 Ввод'!$D$100&gt;$B4),0,MAX(0,MIN(1,'У1 Ввод'!$E$100-NETWORKDAYS('У1 Ввод'!$D$100,$B4)+1))/Настройки!$E$7*100)</f>
        <v>0</v>
      </c>
      <c r="CR4" s="67" t="n">
        <f aca="false">IF(OR($D4=1,MONTH($B4)&lt;&gt;MONTH(StartDate),'У1 Ввод'!$D$101="",'У1 Ввод'!$E$101="",'У1 Ввод'!$D$101&gt;$B4),0,MAX(0,MIN(1,'У1 Ввод'!$E$101-NETWORKDAYS('У1 Ввод'!$D$101,$B4)+1))/Настройки!$E$7*100)</f>
        <v>0</v>
      </c>
      <c r="CS4" s="67" t="n">
        <f aca="false">IF(OR($D4=1,MONTH($B4)&lt;&gt;MONTH(StartDate),'У1 Ввод'!$D$102="",'У1 Ввод'!$E$102="",'У1 Ввод'!$D$102&gt;$B4),0,MAX(0,MIN(1,'У1 Ввод'!$E$102-NETWORKDAYS('У1 Ввод'!$D$102,$B4)+1))/Настройки!$E$7*100)</f>
        <v>0</v>
      </c>
      <c r="CT4" s="67" t="n">
        <f aca="false">IF(OR($D4=1,MONTH($B4)&lt;&gt;MONTH(StartDate),'У1 Ввод'!$D$103="",'У1 Ввод'!$E$103="",'У1 Ввод'!$D$103&gt;$B4),0,MAX(0,MIN(1,'У1 Ввод'!$E$103-NETWORKDAYS('У1 Ввод'!$D$103,$B4)+1))/Настройки!$E$7*100)</f>
        <v>0</v>
      </c>
      <c r="CU4" s="67" t="n">
        <f aca="false">IF(OR($D4=1,MONTH($B4)&lt;&gt;MONTH(StartDate),'У1 Ввод'!$D$104="",'У1 Ввод'!$E$104="",'У1 Ввод'!$D$104&gt;$B4),0,MAX(0,MIN(1,'У1 Ввод'!$E$104-NETWORKDAYS('У1 Ввод'!$D$104,$B4)+1))/Настройки!$E$7*100)</f>
        <v>0</v>
      </c>
      <c r="CV4" s="67" t="n">
        <f aca="false">IF(OR($D4=1,MONTH($B4)&lt;&gt;MONTH(StartDate),'У1 Ввод'!$D$105="",'У1 Ввод'!$E$105="",'У1 Ввод'!$D$105&gt;$B4),0,MAX(0,MIN(1,'У1 Ввод'!$E$105-NETWORKDAYS('У1 Ввод'!$D$105,$B4)+1))/Настройки!$E$7*100)</f>
        <v>0</v>
      </c>
      <c r="CW4" s="67" t="n">
        <f aca="false">IF(OR($D4=1,MONTH($B4)&lt;&gt;MONTH(StartDate),'У1 Ввод'!$D$106="",'У1 Ввод'!$E$106="",'У1 Ввод'!$D$106&gt;$B4),0,MAX(0,MIN(1,'У1 Ввод'!$E$106-NETWORKDAYS('У1 Ввод'!$D$106,$B4)+1))/Настройки!$E$7*100)</f>
        <v>0</v>
      </c>
      <c r="CX4" s="67" t="n">
        <f aca="false">IF(OR($D4=1,MONTH($B4)&lt;&gt;MONTH(StartDate),'У1 Ввод'!$D$107="",'У1 Ввод'!$E$107="",'У1 Ввод'!$D$107&gt;$B4),0,MAX(0,MIN(1,'У1 Ввод'!$E$107-NETWORKDAYS('У1 Ввод'!$D$107,$B4)+1))/Настройки!$E$7*100)</f>
        <v>0</v>
      </c>
      <c r="CY4" s="67" t="n">
        <f aca="false">IF(OR($D4=1,MONTH($B4)&lt;&gt;MONTH(StartDate),'У1 Ввод'!$D$108="",'У1 Ввод'!$E$108="",'У1 Ввод'!$D$108&gt;$B4),0,MAX(0,MIN(1,'У1 Ввод'!$E$108-NETWORKDAYS('У1 Ввод'!$D$108,$B4)+1))/Настройки!$E$7*100)</f>
        <v>0</v>
      </c>
      <c r="CZ4" s="67" t="n">
        <f aca="false">IF(OR($D4=1,MONTH($B4)&lt;&gt;MONTH(StartDate),'У1 Ввод'!$D$109="",'У1 Ввод'!$E$109="",'У1 Ввод'!$D$109&gt;$B4),0,MAX(0,MIN(1,'У1 Ввод'!$E$109-NETWORKDAYS('У1 Ввод'!$D$109,$B4)+1))/Настройки!$E$7*100)</f>
        <v>0</v>
      </c>
      <c r="DA4" s="67" t="n">
        <f aca="false">IF(OR($D4=1,MONTH($B4)&lt;&gt;MONTH(StartDate),'У1 Ввод'!$D$110="",'У1 Ввод'!$E$110="",'У1 Ввод'!$D$110&gt;$B4),0,MAX(0,MIN(1,'У1 Ввод'!$E$110-NETWORKDAYS('У1 Ввод'!$D$110,$B4)+1))/Настройки!$E$7*100)</f>
        <v>0</v>
      </c>
      <c r="DB4" s="67" t="n">
        <f aca="false">IF(OR($D4=1,MONTH($B4)&lt;&gt;MONTH(StartDate),'У1 Ввод'!$D$111="",'У1 Ввод'!$E$111="",'У1 Ввод'!$D$111&gt;$B4),0,MAX(0,MIN(1,'У1 Ввод'!$E$111-NETWORKDAYS('У1 Ввод'!$D$111,$B4)+1))/Настройки!$E$7*100)</f>
        <v>0</v>
      </c>
      <c r="DC4" s="67" t="n">
        <f aca="false">IF(OR($D4=1,MONTH($B4)&lt;&gt;MONTH(StartDate),'У1 Ввод'!$D$112="",'У1 Ввод'!$E$112="",'У1 Ввод'!$D$112&gt;$B4),0,MAX(0,MIN(1,'У1 Ввод'!$E$112-NETWORKDAYS('У1 Ввод'!$D$112,$B4)+1))/Настройки!$E$7*100)</f>
        <v>0</v>
      </c>
      <c r="DD4" s="67" t="n">
        <f aca="false">IF(OR($D4=1,MONTH($B4)&lt;&gt;MONTH(StartDate),'У1 Ввод'!$D$113="",'У1 Ввод'!$E$113="",'У1 Ввод'!$D$113&gt;$B4),0,MAX(0,MIN(1,'У1 Ввод'!$E$113-NETWORKDAYS('У1 Ввод'!$D$113,$B4)+1))/Настройки!$E$7*100)</f>
        <v>0</v>
      </c>
      <c r="DE4" s="67" t="n">
        <f aca="false">IF(OR($D4=1,MONTH($B4)&lt;&gt;MONTH(StartDate),'У1 Ввод'!$D$114="",'У1 Ввод'!$E$114="",'У1 Ввод'!$D$114&gt;$B4),0,MAX(0,MIN(1,'У1 Ввод'!$E$114-NETWORKDAYS('У1 Ввод'!$D$114,$B4)+1))/Настройки!$E$7*100)</f>
        <v>0</v>
      </c>
      <c r="DF4" s="67" t="n">
        <f aca="false">IF(OR($D4=1,MONTH($B4)&lt;&gt;MONTH(StartDate),'У1 Ввод'!$D$115="",'У1 Ввод'!$E$115="",'У1 Ввод'!$D$115&gt;$B4),0,MAX(0,MIN(1,'У1 Ввод'!$E$115-NETWORKDAYS('У1 Ввод'!$D$115,$B4)+1))/Настройки!$E$7*100)</f>
        <v>0</v>
      </c>
      <c r="DG4" s="67" t="n">
        <f aca="false">IF(OR($D4=1,MONTH($B4)&lt;&gt;MONTH(StartDate),'У1 Ввод'!$D$116="",'У1 Ввод'!$E$116="",'У1 Ввод'!$D$116&gt;$B4),0,MAX(0,MIN(1,'У1 Ввод'!$E$116-NETWORKDAYS('У1 Ввод'!$D$116,$B4)+1))/Настройки!$E$7*100)</f>
        <v>0</v>
      </c>
      <c r="DH4" s="67" t="n">
        <f aca="false">IF(OR($D4=1,MONTH($B4)&lt;&gt;MONTH(StartDate),'У1 Ввод'!$D$117="",'У1 Ввод'!$E$117="",'У1 Ввод'!$D$117&gt;$B4),0,MAX(0,MIN(1,'У1 Ввод'!$E$117-NETWORKDAYS('У1 Ввод'!$D$117,$B4)+1))/Настройки!$E$7*100)</f>
        <v>0</v>
      </c>
      <c r="DI4" s="67" t="n">
        <f aca="false">IF(OR($D4=1,MONTH($B4)&lt;&gt;MONTH(StartDate),'У1 Ввод'!$D$118="",'У1 Ввод'!$E$118="",'У1 Ввод'!$D$118&gt;$B4),0,MAX(0,MIN(1,'У1 Ввод'!$E$118-NETWORKDAYS('У1 Ввод'!$D$118,$B4)+1))/Настройки!$E$7*100)</f>
        <v>0</v>
      </c>
      <c r="DJ4" s="67" t="n">
        <f aca="false">IF(OR($D4=1,MONTH($B4)&lt;&gt;MONTH(StartDate),'У1 Ввод'!$D$119="",'У1 Ввод'!$E$119="",'У1 Ввод'!$D$119&gt;$B4),0,MAX(0,MIN(1,'У1 Ввод'!$E$119-NETWORKDAYS('У1 Ввод'!$D$119,$B4)+1))/Настройки!$E$7*100)</f>
        <v>0</v>
      </c>
      <c r="DK4" s="67" t="n">
        <f aca="false">IF(OR($D4=1,MONTH($B4)&lt;&gt;MONTH(StartDate),'У1 Ввод'!$D$120="",'У1 Ввод'!$E$120="",'У1 Ввод'!$D$120&gt;$B4),0,MAX(0,MIN(1,'У1 Ввод'!$E$120-NETWORKDAYS('У1 Ввод'!$D$120,$B4)+1))/Настройки!$E$7*100)</f>
        <v>0</v>
      </c>
      <c r="DL4" s="67" t="n">
        <f aca="false">IF(OR($D4=1,MONTH($B4)&lt;&gt;MONTH(StartDate),'У1 Ввод'!$D$121="",'У1 Ввод'!$E$121="",'У1 Ввод'!$D$121&gt;$B4),0,MAX(0,MIN(1,'У1 Ввод'!$E$121-NETWORKDAYS('У1 Ввод'!$D$121,$B4)+1))/Настройки!$E$7*100)</f>
        <v>0</v>
      </c>
      <c r="DM4" s="67" t="n">
        <f aca="false">IF(OR($D4=1,MONTH($B4)&lt;&gt;MONTH(StartDate),'У1 Ввод'!$D$122="",'У1 Ввод'!$E$122="",'У1 Ввод'!$D$122&gt;$B4),0,MAX(0,MIN(1,'У1 Ввод'!$E$122-NETWORKDAYS('У1 Ввод'!$D$122,$B4)+1))/Настройки!$E$7*100)</f>
        <v>0</v>
      </c>
      <c r="DN4" s="67" t="n">
        <f aca="false">IF(OR($D4=1,MONTH($B4)&lt;&gt;MONTH(StartDate),'У1 Ввод'!$D$123="",'У1 Ввод'!$E$123="",'У1 Ввод'!$D$123&gt;$B4),0,MAX(0,MIN(1,'У1 Ввод'!$E$123-NETWORKDAYS('У1 Ввод'!$D$123,$B4)+1))/Настройки!$E$7*100)</f>
        <v>0</v>
      </c>
      <c r="DO4" s="67" t="n">
        <f aca="false">IF(OR($D4=1,MONTH($B4)&lt;&gt;MONTH(StartDate),'У1 Ввод'!$D$124="",'У1 Ввод'!$E$124="",'У1 Ввод'!$D$124&gt;$B4),0,MAX(0,MIN(1,'У1 Ввод'!$E$124-NETWORKDAYS('У1 Ввод'!$D$124,$B4)+1))/Настройки!$E$7*100)</f>
        <v>0</v>
      </c>
      <c r="DP4" s="67" t="n">
        <f aca="false">IF(OR($D4=1,MONTH($B4)&lt;&gt;MONTH(StartDate),'У1 Ввод'!$D$125="",'У1 Ввод'!$E$125="",'У1 Ввод'!$D$125&gt;$B4),0,MAX(0,MIN(1,'У1 Ввод'!$E$125-NETWORKDAYS('У1 Ввод'!$D$125,$B4)+1))/Настройки!$E$7*100)</f>
        <v>0</v>
      </c>
      <c r="DQ4" s="67" t="n">
        <f aca="false">IF(OR($D4=1,MONTH($B4)&lt;&gt;MONTH(StartDate),'У1 Ввод'!$D$126="",'У1 Ввод'!$E$126="",'У1 Ввод'!$D$126&gt;$B4),0,MAX(0,MIN(1,'У1 Ввод'!$E$126-NETWORKDAYS('У1 Ввод'!$D$126,$B4)+1))/Настройки!$E$7*100)</f>
        <v>0</v>
      </c>
      <c r="DR4" s="67" t="n">
        <f aca="false">IF(OR($D4=1,MONTH($B4)&lt;&gt;MONTH(StartDate),'У1 Ввод'!$D$127="",'У1 Ввод'!$E$127="",'У1 Ввод'!$D$127&gt;$B4),0,MAX(0,MIN(1,'У1 Ввод'!$E$127-NETWORKDAYS('У1 Ввод'!$D$127,$B4)+1))/Настройки!$E$7*100)</f>
        <v>0</v>
      </c>
      <c r="DS4" s="67" t="n">
        <f aca="false">IF(OR($D4=1,MONTH($B4)&lt;&gt;MONTH(StartDate),'У1 Ввод'!$D$128="",'У1 Ввод'!$E$128="",'У1 Ввод'!$D$128&gt;$B4),0,MAX(0,MIN(1,'У1 Ввод'!$E$128-NETWORKDAYS('У1 Ввод'!$D$128,$B4)+1))/Настройки!$E$7*100)</f>
        <v>0</v>
      </c>
      <c r="DT4" s="67" t="n">
        <f aca="false">IF(OR($D4=1,MONTH($B4)&lt;&gt;MONTH(StartDate),'У1 Ввод'!$D$129="",'У1 Ввод'!$E$129="",'У1 Ввод'!$D$129&gt;$B4),0,MAX(0,MIN(1,'У1 Ввод'!$E$129-NETWORKDAYS('У1 Ввод'!$D$129,$B4)+1))/Настройки!$E$7*100)</f>
        <v>0</v>
      </c>
      <c r="DU4" s="67" t="n">
        <f aca="false">IF(OR($D4=1,MONTH($B4)&lt;&gt;MONTH(StartDate),'У1 Ввод'!$D$130="",'У1 Ввод'!$E$130="",'У1 Ввод'!$D$130&gt;$B4),0,MAX(0,MIN(1,'У1 Ввод'!$E$130-NETWORKDAYS('У1 Ввод'!$D$130,$B4)+1))/Настройки!$E$7*100)</f>
        <v>0</v>
      </c>
      <c r="DV4" s="67" t="n">
        <f aca="false">IF(OR($D4=1,MONTH($B4)&lt;&gt;MONTH(StartDate),'У1 Ввод'!$D$131="",'У1 Ввод'!$E$131="",'У1 Ввод'!$D$131&gt;$B4),0,MAX(0,MIN(1,'У1 Ввод'!$E$131-NETWORKDAYS('У1 Ввод'!$D$131,$B4)+1))/Настройки!$E$7*100)</f>
        <v>0</v>
      </c>
      <c r="DW4" s="67" t="n">
        <f aca="false">IF(OR($D4=1,MONTH($B4)&lt;&gt;MONTH(StartDate),'У1 Ввод'!$D$132="",'У1 Ввод'!$E$132="",'У1 Ввод'!$D$132&gt;$B4),0,MAX(0,MIN(1,'У1 Ввод'!$E$132-NETWORKDAYS('У1 Ввод'!$D$132,$B4)+1))/Настройки!$E$7*100)</f>
        <v>0</v>
      </c>
      <c r="DX4" s="67" t="n">
        <f aca="false">IF(OR($D4=1,MONTH($B4)&lt;&gt;MONTH(StartDate),'У1 Ввод'!$D$133="",'У1 Ввод'!$E$133="",'У1 Ввод'!$D$133&gt;$B4),0,MAX(0,MIN(1,'У1 Ввод'!$E$133-NETWORKDAYS('У1 Ввод'!$D$133,$B4)+1))/Настройки!$E$7*100)</f>
        <v>0</v>
      </c>
      <c r="DY4" s="67" t="n">
        <f aca="false">IF(OR($D4=1,MONTH($B4)&lt;&gt;MONTH(StartDate),'У1 Ввод'!$D$134="",'У1 Ввод'!$E$134="",'У1 Ввод'!$D$134&gt;$B4),0,MAX(0,MIN(1,'У1 Ввод'!$E$134-NETWORKDAYS('У1 Ввод'!$D$134,$B4)+1))/Настройки!$E$7*100)</f>
        <v>0</v>
      </c>
      <c r="DZ4" s="67" t="n">
        <f aca="false">IF(OR($D4=1,MONTH($B4)&lt;&gt;MONTH(StartDate),'У1 Ввод'!$D$135="",'У1 Ввод'!$E$135="",'У1 Ввод'!$D$135&gt;$B4),0,MAX(0,MIN(1,'У1 Ввод'!$E$135-NETWORKDAYS('У1 Ввод'!$D$135,$B4)+1))/Настройки!$E$7*100)</f>
        <v>0</v>
      </c>
      <c r="EA4" s="67" t="n">
        <f aca="false">IF(OR($D4=1,MONTH($B4)&lt;&gt;MONTH(StartDate),'У1 Ввод'!$D$136="",'У1 Ввод'!$E$136="",'У1 Ввод'!$D$136&gt;$B4),0,MAX(0,MIN(1,'У1 Ввод'!$E$136-NETWORKDAYS('У1 Ввод'!$D$136,$B4)+1))/Настройки!$E$7*100)</f>
        <v>0</v>
      </c>
      <c r="EB4" s="67" t="n">
        <f aca="false">IF(OR($D4=1,MONTH($B4)&lt;&gt;MONTH(StartDate),'У1 Ввод'!$D$137="",'У1 Ввод'!$E$137="",'У1 Ввод'!$D$137&gt;$B4),0,MAX(0,MIN(1,'У1 Ввод'!$E$137-NETWORKDAYS('У1 Ввод'!$D$137,$B4)+1))/Настройки!$E$7*100)</f>
        <v>0</v>
      </c>
      <c r="EC4" s="67" t="n">
        <f aca="false">IF(OR($D4=1,MONTH($B4)&lt;&gt;MONTH(StartDate),'У1 Ввод'!$D$138="",'У1 Ввод'!$E$138="",'У1 Ввод'!$D$138&gt;$B4),0,MAX(0,MIN(1,'У1 Ввод'!$E$138-NETWORKDAYS('У1 Ввод'!$D$138,$B4)+1))/Настройки!$E$7*100)</f>
        <v>0</v>
      </c>
      <c r="ED4" s="67" t="n">
        <f aca="false">IF(OR($D4=1,MONTH($B4)&lt;&gt;MONTH(StartDate),'У1 Ввод'!$D$139="",'У1 Ввод'!$E$139="",'У1 Ввод'!$D$139&gt;$B4),0,MAX(0,MIN(1,'У1 Ввод'!$E$139-NETWORKDAYS('У1 Ввод'!$D$139,$B4)+1))/Настройки!$E$7*100)</f>
        <v>0</v>
      </c>
      <c r="EE4" s="67" t="n">
        <f aca="false">IF(OR($D4=1,MONTH($B4)&lt;&gt;MONTH(StartDate),'У1 Ввод'!$D$140="",'У1 Ввод'!$E$140="",'У1 Ввод'!$D$140&gt;$B4),0,MAX(0,MIN(1,'У1 Ввод'!$E$140-NETWORKDAYS('У1 Ввод'!$D$140,$B4)+1))/Настройки!$E$7*100)</f>
        <v>0</v>
      </c>
      <c r="EF4" s="67" t="n">
        <f aca="false">IF(OR($D4=1,MONTH($B4)&lt;&gt;MONTH(StartDate),'У1 Ввод'!$D$141="",'У1 Ввод'!$E$141="",'У1 Ввод'!$D$141&gt;$B4),0,MAX(0,MIN(1,'У1 Ввод'!$E$141-NETWORKDAYS('У1 Ввод'!$D$141,$B4)+1))/Настройки!$E$7*100)</f>
        <v>0</v>
      </c>
      <c r="EG4" s="67" t="n">
        <f aca="false">IF(OR($D4=1,MONTH($B4)&lt;&gt;MONTH(StartDate),'У1 Ввод'!$D$142="",'У1 Ввод'!$E$142="",'У1 Ввод'!$D$142&gt;$B4),0,MAX(0,MIN(1,'У1 Ввод'!$E$142-NETWORKDAYS('У1 Ввод'!$D$142,$B4)+1))/Настройки!$E$7*100)</f>
        <v>0</v>
      </c>
      <c r="EH4" s="67" t="n">
        <f aca="false">IF(OR($D4=1,MONTH($B4)&lt;&gt;MONTH(StartDate),'У1 Ввод'!$D$143="",'У1 Ввод'!$E$143="",'У1 Ввод'!$D$143&gt;$B4),0,MAX(0,MIN(1,'У1 Ввод'!$E$143-NETWORKDAYS('У1 Ввод'!$D$143,$B4)+1))/Настройки!$E$7*100)</f>
        <v>0</v>
      </c>
      <c r="EI4" s="67" t="n">
        <f aca="false">IF(OR($D4=1,MONTH($B4)&lt;&gt;MONTH(StartDate),'У1 Ввод'!$D$144="",'У1 Ввод'!$E$144="",'У1 Ввод'!$D$144&gt;$B4),0,MAX(0,MIN(1,'У1 Ввод'!$E$144-NETWORKDAYS('У1 Ввод'!$D$144,$B4)+1))/Настройки!$E$7*100)</f>
        <v>0</v>
      </c>
      <c r="EJ4" s="67" t="n">
        <f aca="false">IF(OR($D4=1,MONTH($B4)&lt;&gt;MONTH(StartDate),'У1 Ввод'!$D$145="",'У1 Ввод'!$E$145="",'У1 Ввод'!$D$145&gt;$B4),0,MAX(0,MIN(1,'У1 Ввод'!$E$145-NETWORKDAYS('У1 Ввод'!$D$145,$B4)+1))/Настройки!$E$7*100)</f>
        <v>0</v>
      </c>
      <c r="EK4" s="67" t="n">
        <f aca="false">IF(OR($D4=1,MONTH($B4)&lt;&gt;MONTH(StartDate),'У1 Ввод'!$D$146="",'У1 Ввод'!$E$146="",'У1 Ввод'!$D$146&gt;$B4),0,MAX(0,MIN(1,'У1 Ввод'!$E$146-NETWORKDAYS('У1 Ввод'!$D$146,$B4)+1))/Настройки!$E$7*100)</f>
        <v>0</v>
      </c>
      <c r="EL4" s="67" t="n">
        <f aca="false">IF(OR($D4=1,MONTH($B4)&lt;&gt;MONTH(StartDate),'У1 Ввод'!$D$147="",'У1 Ввод'!$E$147="",'У1 Ввод'!$D$147&gt;$B4),0,MAX(0,MIN(1,'У1 Ввод'!$E$147-NETWORKDAYS('У1 Ввод'!$D$147,$B4)+1))/Настройки!$E$7*100)</f>
        <v>0</v>
      </c>
      <c r="EM4" s="67" t="n">
        <f aca="false">IF(OR($D4=1,MONTH($B4)&lt;&gt;MONTH(StartDate),'У1 Ввод'!$D$148="",'У1 Ввод'!$E$148="",'У1 Ввод'!$D$148&gt;$B4),0,MAX(0,MIN(1,'У1 Ввод'!$E$148-NETWORKDAYS('У1 Ввод'!$D$148,$B4)+1))/Настройки!$E$7*100)</f>
        <v>0</v>
      </c>
      <c r="EN4" s="67" t="n">
        <f aca="false">IF(OR($D4=1,MONTH($B4)&lt;&gt;MONTH(StartDate),'У1 Ввод'!$D$149="",'У1 Ввод'!$E$149="",'У1 Ввод'!$D$149&gt;$B4),0,MAX(0,MIN(1,'У1 Ввод'!$E$149-NETWORKDAYS('У1 Ввод'!$D$149,$B4)+1))/Настройки!$E$7*100)</f>
        <v>0</v>
      </c>
      <c r="EO4" s="67" t="n">
        <f aca="false">IF(OR($D4=1,MONTH($B4)&lt;&gt;MONTH(StartDate),'У1 Ввод'!$D$150="",'У1 Ввод'!$E$150="",'У1 Ввод'!$D$150&gt;$B4),0,MAX(0,MIN(1,'У1 Ввод'!$E$150-NETWORKDAYS('У1 Ввод'!$D$150,$B4)+1))/Настройки!$E$7*100)</f>
        <v>0</v>
      </c>
      <c r="EP4" s="67" t="n">
        <f aca="false">IF(OR($D4=1,MONTH($B4)&lt;&gt;MONTH(StartDate),'У1 Ввод'!$D$151="",'У1 Ввод'!$E$151="",'У1 Ввод'!$D$151&gt;$B4),0,MAX(0,MIN(1,'У1 Ввод'!$E$151-NETWORKDAYS('У1 Ввод'!$D$151,$B4)+1))/Настройки!$E$7*100)</f>
        <v>0</v>
      </c>
      <c r="EQ4" s="67" t="n">
        <f aca="false">IF(OR($D4=1,MONTH($B4)&lt;&gt;MONTH(StartDate),'У1 Ввод'!$D$152="",'У1 Ввод'!$E$152="",'У1 Ввод'!$D$152&gt;$B4),0,MAX(0,MIN(1,'У1 Ввод'!$E$152-NETWORKDAYS('У1 Ввод'!$D$152,$B4)+1))/Настройки!$E$7*100)</f>
        <v>0</v>
      </c>
      <c r="ER4" s="67" t="n">
        <f aca="false">IF(OR($D4=1,MONTH($B4)&lt;&gt;MONTH(StartDate),'У1 Ввод'!$D$153="",'У1 Ввод'!$E$153="",'У1 Ввод'!$D$153&gt;$B4),0,MAX(0,MIN(1,'У1 Ввод'!$E$153-NETWORKDAYS('У1 Ввод'!$D$153,$B4)+1))/Настройки!$E$7*100)</f>
        <v>0</v>
      </c>
      <c r="ES4" s="67" t="n">
        <f aca="false">IF(OR($D4=1,MONTH($B4)&lt;&gt;MONTH(StartDate),'У1 Ввод'!$D$154="",'У1 Ввод'!$E$154="",'У1 Ввод'!$D$154&gt;$B4),0,MAX(0,MIN(1,'У1 Ввод'!$E$154-NETWORKDAYS('У1 Ввод'!$D$154,$B4)+1))/Настройки!$E$7*100)</f>
        <v>0</v>
      </c>
      <c r="ET4" s="67" t="n">
        <f aca="false">IF(OR($D4=1,MONTH($B4)&lt;&gt;MONTH(StartDate),'У1 Ввод'!$D$155="",'У1 Ввод'!$E$155="",'У1 Ввод'!$D$155&gt;$B4),0,MAX(0,MIN(1,'У1 Ввод'!$E$155-NETWORKDAYS('У1 Ввод'!$D$155,$B4)+1))/Настройки!$E$7*100)</f>
        <v>0</v>
      </c>
      <c r="EU4" s="67" t="n">
        <f aca="false">IF(OR($D4=1,MONTH($B4)&lt;&gt;MONTH(StartDate),'У1 Ввод'!$D$156="",'У1 Ввод'!$E$156="",'У1 Ввод'!$D$156&gt;$B4),0,MAX(0,MIN(1,'У1 Ввод'!$E$156-NETWORKDAYS('У1 Ввод'!$D$156,$B4)+1))/Настройки!$E$7*100)</f>
        <v>0</v>
      </c>
      <c r="EV4" s="67" t="n">
        <f aca="false">IF(OR($D4=1,MONTH($B4)&lt;&gt;MONTH(StartDate),'У1 Ввод'!$D$157="",'У1 Ввод'!$E$157="",'У1 Ввод'!$D$157&gt;$B4),0,MAX(0,MIN(1,'У1 Ввод'!$E$157-NETWORKDAYS('У1 Ввод'!$D$157,$B4)+1))/Настройки!$E$7*100)</f>
        <v>0</v>
      </c>
      <c r="EW4" s="67" t="n">
        <f aca="false">IF(OR($D4=1,MONTH($B4)&lt;&gt;MONTH(StartDate),'У1 Ввод'!$D$158="",'У1 Ввод'!$E$158="",'У1 Ввод'!$D$158&gt;$B4),0,MAX(0,MIN(1,'У1 Ввод'!$E$158-NETWORKDAYS('У1 Ввод'!$D$158,$B4)+1))/Настройки!$E$7*100)</f>
        <v>0</v>
      </c>
      <c r="EX4" s="67" t="n">
        <f aca="false">IF(OR($D4=1,MONTH($B4)&lt;&gt;MONTH(StartDate),'У1 Ввод'!$D$159="",'У1 Ввод'!$E$159="",'У1 Ввод'!$D$159&gt;$B4),0,MAX(0,MIN(1,'У1 Ввод'!$E$159-NETWORKDAYS('У1 Ввод'!$D$159,$B4)+1))/Настройки!$E$7*100)</f>
        <v>0</v>
      </c>
      <c r="EY4" s="67" t="n">
        <f aca="false">IF(OR($D4=1,MONTH($B4)&lt;&gt;MONTH(StartDate),'У1 Ввод'!$D$160="",'У1 Ввод'!$E$160="",'У1 Ввод'!$D$160&gt;$B4),0,MAX(0,MIN(1,'У1 Ввод'!$E$160-NETWORKDAYS('У1 Ввод'!$D$160,$B4)+1))/Настройки!$E$7*100)</f>
        <v>0</v>
      </c>
      <c r="EZ4" s="67" t="n">
        <f aca="false">IF(OR($D4=1,MONTH($B4)&lt;&gt;MONTH(StartDate),'У1 Ввод'!$D$161="",'У1 Ввод'!$E$161="",'У1 Ввод'!$D$161&gt;$B4),0,MAX(0,MIN(1,'У1 Ввод'!$E$161-NETWORKDAYS('У1 Ввод'!$D$161,$B4)+1))/Настройки!$E$7*100)</f>
        <v>0</v>
      </c>
      <c r="FA4" s="67" t="n">
        <f aca="false">IF(OR($D4=1,MONTH($B4)&lt;&gt;MONTH(StartDate),'У1 Ввод'!$D$162="",'У1 Ввод'!$E$162="",'У1 Ввод'!$D$162&gt;$B4),0,MAX(0,MIN(1,'У1 Ввод'!$E$162-NETWORKDAYS('У1 Ввод'!$D$162,$B4)+1))/Настройки!$E$7*100)</f>
        <v>0</v>
      </c>
      <c r="FB4" s="67" t="n">
        <f aca="false">IF(OR($D4=1,MONTH($B4)&lt;&gt;MONTH(StartDate),'У1 Ввод'!$D$163="",'У1 Ввод'!$E$163="",'У1 Ввод'!$D$163&gt;$B4),0,MAX(0,MIN(1,'У1 Ввод'!$E$163-NETWORKDAYS('У1 Ввод'!$D$163,$B4)+1))/Настройки!$E$7*100)</f>
        <v>0</v>
      </c>
      <c r="FC4" s="67" t="n">
        <f aca="false">IF(OR($D4=1,MONTH($B4)&lt;&gt;MONTH(StartDate),'У1 Ввод'!$D$164="",'У1 Ввод'!$E$164="",'У1 Ввод'!$D$164&gt;$B4),0,MAX(0,MIN(1,'У1 Ввод'!$E$164-NETWORKDAYS('У1 Ввод'!$D$164,$B4)+1))/Настройки!$E$7*100)</f>
        <v>0</v>
      </c>
      <c r="FD4" s="67" t="n">
        <f aca="false">IF(OR($D4=1,MONTH($B4)&lt;&gt;MONTH(StartDate),'У1 Ввод'!$D$165="",'У1 Ввод'!$E$165="",'У1 Ввод'!$D$165&gt;$B4),0,MAX(0,MIN(1,'У1 Ввод'!$E$165-NETWORKDAYS('У1 Ввод'!$D$165,$B4)+1))/Настройки!$E$7*100)</f>
        <v>0</v>
      </c>
      <c r="FE4" s="67" t="n">
        <f aca="false">IF(OR($D4=1,MONTH($B4)&lt;&gt;MONTH(StartDate),'У1 Ввод'!$D$166="",'У1 Ввод'!$E$166="",'У1 Ввод'!$D$166&gt;$B4),0,MAX(0,MIN(1,'У1 Ввод'!$E$166-NETWORKDAYS('У1 Ввод'!$D$166,$B4)+1))/Настройки!$E$7*100)</f>
        <v>0</v>
      </c>
      <c r="FF4" s="67" t="n">
        <f aca="false">IF(OR($D4=1,MONTH($B4)&lt;&gt;MONTH(StartDate),'У1 Ввод'!$D$167="",'У1 Ввод'!$E$167="",'У1 Ввод'!$D$167&gt;$B4),0,MAX(0,MIN(1,'У1 Ввод'!$E$167-NETWORKDAYS('У1 Ввод'!$D$167,$B4)+1))/Настройки!$E$7*100)</f>
        <v>0</v>
      </c>
      <c r="FG4" s="67" t="n">
        <f aca="false">IF(OR($D4=1,MONTH($B4)&lt;&gt;MONTH(StartDate),'У1 Ввод'!$D$168="",'У1 Ввод'!$E$168="",'У1 Ввод'!$D$168&gt;$B4),0,MAX(0,MIN(1,'У1 Ввод'!$E$168-NETWORKDAYS('У1 Ввод'!$D$168,$B4)+1))/Настройки!$E$7*100)</f>
        <v>0</v>
      </c>
      <c r="FH4" s="67" t="n">
        <f aca="false">IF(OR($D4=1,MONTH($B4)&lt;&gt;MONTH(StartDate),'У1 Ввод'!$D$169="",'У1 Ввод'!$E$169="",'У1 Ввод'!$D$169&gt;$B4),0,MAX(0,MIN(1,'У1 Ввод'!$E$169-NETWORKDAYS('У1 Ввод'!$D$169,$B4)+1))/Настройки!$E$7*100)</f>
        <v>0</v>
      </c>
      <c r="FI4" s="67" t="n">
        <f aca="false">IF(OR($D4=1,MONTH($B4)&lt;&gt;MONTH(StartDate),'У1 Ввод'!$D$170="",'У1 Ввод'!$E$170="",'У1 Ввод'!$D$170&gt;$B4),0,MAX(0,MIN(1,'У1 Ввод'!$E$170-NETWORKDAYS('У1 Ввод'!$D$170,$B4)+1))/Настройки!$E$7*100)</f>
        <v>0</v>
      </c>
      <c r="FJ4" s="67" t="n">
        <f aca="false">IF(OR($D4=1,MONTH($B4)&lt;&gt;MONTH(StartDate),'У1 Ввод'!$D$171="",'У1 Ввод'!$E$171="",'У1 Ввод'!$D$171&gt;$B4),0,MAX(0,MIN(1,'У1 Ввод'!$E$171-NETWORKDAYS('У1 Ввод'!$D$171,$B4)+1))/Настройки!$E$7*100)</f>
        <v>0</v>
      </c>
      <c r="FK4" s="67" t="n">
        <f aca="false">IF(OR($D4=1,MONTH($B4)&lt;&gt;MONTH(StartDate),'У1 Ввод'!$D$172="",'У1 Ввод'!$E$172="",'У1 Ввод'!$D$172&gt;$B4),0,MAX(0,MIN(1,'У1 Ввод'!$E$172-NETWORKDAYS('У1 Ввод'!$D$172,$B4)+1))/Настройки!$E$7*100)</f>
        <v>0</v>
      </c>
      <c r="FL4" s="67" t="n">
        <f aca="false">IF(OR($D4=1,MONTH($B4)&lt;&gt;MONTH(StartDate),'У1 Ввод'!$D$173="",'У1 Ввод'!$E$173="",'У1 Ввод'!$D$173&gt;$B4),0,MAX(0,MIN(1,'У1 Ввод'!$E$173-NETWORKDAYS('У1 Ввод'!$D$173,$B4)+1))/Настройки!$E$7*100)</f>
        <v>0</v>
      </c>
      <c r="FM4" s="67" t="n">
        <f aca="false">IF(OR($D4=1,MONTH($B4)&lt;&gt;MONTH(StartDate),'У1 Ввод'!$D$174="",'У1 Ввод'!$E$174="",'У1 Ввод'!$D$174&gt;$B4),0,MAX(0,MIN(1,'У1 Ввод'!$E$174-NETWORKDAYS('У1 Ввод'!$D$174,$B4)+1))/Настройки!$E$7*100)</f>
        <v>0</v>
      </c>
      <c r="FN4" s="67" t="n">
        <f aca="false">IF(OR($D4=1,MONTH($B4)&lt;&gt;MONTH(StartDate),'У1 Ввод'!$D$175="",'У1 Ввод'!$E$175="",'У1 Ввод'!$D$175&gt;$B4),0,MAX(0,MIN(1,'У1 Ввод'!$E$175-NETWORKDAYS('У1 Ввод'!$D$175,$B4)+1))/Настройки!$E$7*100)</f>
        <v>0</v>
      </c>
      <c r="FO4" s="67" t="n">
        <f aca="false">IF(OR($D4=1,MONTH($B4)&lt;&gt;MONTH(StartDate),'У1 Ввод'!$D$176="",'У1 Ввод'!$E$176="",'У1 Ввод'!$D$176&gt;$B4),0,MAX(0,MIN(1,'У1 Ввод'!$E$176-NETWORKDAYS('У1 Ввод'!$D$176,$B4)+1))/Настройки!$E$7*100)</f>
        <v>0</v>
      </c>
      <c r="FP4" s="67" t="n">
        <f aca="false">IF(OR($D4=1,MONTH($B4)&lt;&gt;MONTH(StartDate),'У1 Ввод'!$D$177="",'У1 Ввод'!$E$177="",'У1 Ввод'!$D$177&gt;$B4),0,MAX(0,MIN(1,'У1 Ввод'!$E$177-NETWORKDAYS('У1 Ввод'!$D$177,$B4)+1))/Настройки!$E$7*100)</f>
        <v>0</v>
      </c>
      <c r="FQ4" s="67" t="n">
        <f aca="false">IF(OR($D4=1,MONTH($B4)&lt;&gt;MONTH(StartDate),'У1 Ввод'!$D$178="",'У1 Ввод'!$E$178="",'У1 Ввод'!$D$178&gt;$B4),0,MAX(0,MIN(1,'У1 Ввод'!$E$178-NETWORKDAYS('У1 Ввод'!$D$178,$B4)+1))/Настройки!$E$7*100)</f>
        <v>0</v>
      </c>
      <c r="FR4" s="67" t="n">
        <f aca="false">IF(OR($D4=1,MONTH($B4)&lt;&gt;MONTH(StartDate),'У1 Ввод'!$D$179="",'У1 Ввод'!$E$179="",'У1 Ввод'!$D$179&gt;$B4),0,MAX(0,MIN(1,'У1 Ввод'!$E$179-NETWORKDAYS('У1 Ввод'!$D$179,$B4)+1))/Настройки!$E$7*100)</f>
        <v>0</v>
      </c>
      <c r="FS4" s="67" t="n">
        <f aca="false">IF(OR($D4=1,MONTH($B4)&lt;&gt;MONTH(StartDate),'У1 Ввод'!$D$180="",'У1 Ввод'!$E$180="",'У1 Ввод'!$D$180&gt;$B4),0,MAX(0,MIN(1,'У1 Ввод'!$E$180-NETWORKDAYS('У1 Ввод'!$D$180,$B4)+1))/Настройки!$E$7*100)</f>
        <v>0</v>
      </c>
      <c r="FT4" s="67" t="n">
        <f aca="false">IF(OR($D4=1,MONTH($B4)&lt;&gt;MONTH(StartDate),'У1 Ввод'!$D$181="",'У1 Ввод'!$E$181="",'У1 Ввод'!$D$181&gt;$B4),0,MAX(0,MIN(1,'У1 Ввод'!$E$181-NETWORKDAYS('У1 Ввод'!$D$181,$B4)+1))/Настройки!$E$7*100)</f>
        <v>0</v>
      </c>
      <c r="FU4" s="67" t="n">
        <f aca="false">IF(OR($D4=1,MONTH($B4)&lt;&gt;MONTH(StartDate),'У1 Ввод'!$D$182="",'У1 Ввод'!$E$182="",'У1 Ввод'!$D$182&gt;$B4),0,MAX(0,MIN(1,'У1 Ввод'!$E$182-NETWORKDAYS('У1 Ввод'!$D$182,$B4)+1))/Настройки!$E$7*100)</f>
        <v>0</v>
      </c>
      <c r="FV4" s="67" t="n">
        <f aca="false">IF(OR($D4=1,MONTH($B4)&lt;&gt;MONTH(StartDate),'У1 Ввод'!$D$183="",'У1 Ввод'!$E$183="",'У1 Ввод'!$D$183&gt;$B4),0,MAX(0,MIN(1,'У1 Ввод'!$E$183-NETWORKDAYS('У1 Ввод'!$D$183,$B4)+1))/Настройки!$E$7*100)</f>
        <v>0</v>
      </c>
      <c r="FW4" s="67" t="n">
        <f aca="false">IF(OR($D4=1,MONTH($B4)&lt;&gt;MONTH(StartDate),'У1 Ввод'!$D$184="",'У1 Ввод'!$E$184="",'У1 Ввод'!$D$184&gt;$B4),0,MAX(0,MIN(1,'У1 Ввод'!$E$184-NETWORKDAYS('У1 Ввод'!$D$184,$B4)+1))/Настройки!$E$7*100)</f>
        <v>0</v>
      </c>
      <c r="FX4" s="67" t="n">
        <f aca="false">IF(OR($D4=1,MONTH($B4)&lt;&gt;MONTH(StartDate),'У1 Ввод'!$D$185="",'У1 Ввод'!$E$185="",'У1 Ввод'!$D$185&gt;$B4),0,MAX(0,MIN(1,'У1 Ввод'!$E$185-NETWORKDAYS('У1 Ввод'!$D$185,$B4)+1))/Настройки!$E$7*100)</f>
        <v>0</v>
      </c>
      <c r="FY4" s="67" t="n">
        <f aca="false">IF(OR($D4=1,MONTH($B4)&lt;&gt;MONTH(StartDate),'У1 Ввод'!$D$186="",'У1 Ввод'!$E$186="",'У1 Ввод'!$D$186&gt;$B4),0,MAX(0,MIN(1,'У1 Ввод'!$E$186-NETWORKDAYS('У1 Ввод'!$D$186,$B4)+1))/Настройки!$E$7*100)</f>
        <v>0</v>
      </c>
      <c r="FZ4" s="67" t="n">
        <f aca="false">IF(OR($D4=1,MONTH($B4)&lt;&gt;MONTH(StartDate),'У1 Ввод'!$D$187="",'У1 Ввод'!$E$187="",'У1 Ввод'!$D$187&gt;$B4),0,MAX(0,MIN(1,'У1 Ввод'!$E$187-NETWORKDAYS('У1 Ввод'!$D$187,$B4)+1))/Настройки!$E$7*100)</f>
        <v>0</v>
      </c>
      <c r="GA4" s="67" t="n">
        <f aca="false">IF(OR($D4=1,MONTH($B4)&lt;&gt;MONTH(StartDate),'У1 Ввод'!$D$188="",'У1 Ввод'!$E$188="",'У1 Ввод'!$D$188&gt;$B4),0,MAX(0,MIN(1,'У1 Ввод'!$E$188-NETWORKDAYS('У1 Ввод'!$D$188,$B4)+1))/Настройки!$E$7*100)</f>
        <v>0</v>
      </c>
      <c r="GB4" s="67" t="n">
        <f aca="false">IF(OR($D4=1,MONTH($B4)&lt;&gt;MONTH(StartDate),'У1 Ввод'!$D$189="",'У1 Ввод'!$E$189="",'У1 Ввод'!$D$189&gt;$B4),0,MAX(0,MIN(1,'У1 Ввод'!$E$189-NETWORKDAYS('У1 Ввод'!$D$189,$B4)+1))/Настройки!$E$7*100)</f>
        <v>0</v>
      </c>
      <c r="GC4" s="67" t="n">
        <f aca="false">IF(OR($D4=1,MONTH($B4)&lt;&gt;MONTH(StartDate),'У1 Ввод'!$D$190="",'У1 Ввод'!$E$190="",'У1 Ввод'!$D$190&gt;$B4),0,MAX(0,MIN(1,'У1 Ввод'!$E$190-NETWORKDAYS('У1 Ввод'!$D$190,$B4)+1))/Настройки!$E$7*100)</f>
        <v>0</v>
      </c>
      <c r="GD4" s="67" t="n">
        <f aca="false">IF(OR($D4=1,MONTH($B4)&lt;&gt;MONTH(StartDate),'У1 Ввод'!$D$191="",'У1 Ввод'!$E$191="",'У1 Ввод'!$D$191&gt;$B4),0,MAX(0,MIN(1,'У1 Ввод'!$E$191-NETWORKDAYS('У1 Ввод'!$D$191,$B4)+1))/Настройки!$E$7*100)</f>
        <v>0</v>
      </c>
      <c r="GE4" s="67" t="n">
        <f aca="false">IF(OR($D4=1,MONTH($B4)&lt;&gt;MONTH(StartDate),'У1 Ввод'!$D$192="",'У1 Ввод'!$E$192="",'У1 Ввод'!$D$192&gt;$B4),0,MAX(0,MIN(1,'У1 Ввод'!$E$192-NETWORKDAYS('У1 Ввод'!$D$192,$B4)+1))/Настройки!$E$7*100)</f>
        <v>0</v>
      </c>
      <c r="GF4" s="67" t="n">
        <f aca="false">IF(OR($D4=1,MONTH($B4)&lt;&gt;MONTH(StartDate),'У1 Ввод'!$D$193="",'У1 Ввод'!$E$193="",'У1 Ввод'!$D$193&gt;$B4),0,MAX(0,MIN(1,'У1 Ввод'!$E$193-NETWORKDAYS('У1 Ввод'!$D$193,$B4)+1))/Настройки!$E$7*100)</f>
        <v>0</v>
      </c>
      <c r="GG4" s="67" t="n">
        <f aca="false">IF(OR($D4=1,MONTH($B4)&lt;&gt;MONTH(StartDate),'У1 Ввод'!$D$194="",'У1 Ввод'!$E$194="",'У1 Ввод'!$D$194&gt;$B4),0,MAX(0,MIN(1,'У1 Ввод'!$E$194-NETWORKDAYS('У1 Ввод'!$D$194,$B4)+1))/Настройки!$E$7*100)</f>
        <v>0</v>
      </c>
      <c r="GH4" s="67" t="n">
        <f aca="false">IF(OR($D4=1,MONTH($B4)&lt;&gt;MONTH(StartDate),'У1 Ввод'!$D$195="",'У1 Ввод'!$E$195="",'У1 Ввод'!$D$195&gt;$B4),0,MAX(0,MIN(1,'У1 Ввод'!$E$195-NETWORKDAYS('У1 Ввод'!$D$195,$B4)+1))/Настройки!$E$7*100)</f>
        <v>0</v>
      </c>
      <c r="GI4" s="67" t="n">
        <f aca="false">IF(OR($D4=1,MONTH($B4)&lt;&gt;MONTH(StartDate),'У1 Ввод'!$D$196="",'У1 Ввод'!$E$196="",'У1 Ввод'!$D$196&gt;$B4),0,MAX(0,MIN(1,'У1 Ввод'!$E$196-NETWORKDAYS('У1 Ввод'!$D$196,$B4)+1))/Настройки!$E$7*100)</f>
        <v>0</v>
      </c>
      <c r="GJ4" s="67" t="n">
        <f aca="false">IF(OR($D4=1,MONTH($B4)&lt;&gt;MONTH(StartDate),'У1 Ввод'!$D$197="",'У1 Ввод'!$E$197="",'У1 Ввод'!$D$197&gt;$B4),0,MAX(0,MIN(1,'У1 Ввод'!$E$197-NETWORKDAYS('У1 Ввод'!$D$197,$B4)+1))/Настройки!$E$7*100)</f>
        <v>0</v>
      </c>
      <c r="GK4" s="67" t="n">
        <f aca="false">IF(OR($D4=1,MONTH($B4)&lt;&gt;MONTH(StartDate),'У1 Ввод'!$D$198="",'У1 Ввод'!$E$198="",'У1 Ввод'!$D$198&gt;$B4),0,MAX(0,MIN(1,'У1 Ввод'!$E$198-NETWORKDAYS('У1 Ввод'!$D$198,$B4)+1))/Настройки!$E$7*100)</f>
        <v>0</v>
      </c>
      <c r="GL4" s="67" t="n">
        <f aca="false">IF(OR($D4=1,MONTH($B4)&lt;&gt;MONTH(StartDate),'У1 Ввод'!$D$199="",'У1 Ввод'!$E$199="",'У1 Ввод'!$D$199&gt;$B4),0,MAX(0,MIN(1,'У1 Ввод'!$E$199-NETWORKDAYS('У1 Ввод'!$D$199,$B4)+1))/Настройки!$E$7*100)</f>
        <v>0</v>
      </c>
      <c r="GM4" s="67" t="n">
        <f aca="false">IF(OR($D4=1,MONTH($B4)&lt;&gt;MONTH(StartDate),'У1 Ввод'!$D$200="",'У1 Ввод'!$E$200="",'У1 Ввод'!$D$200&gt;$B4),0,MAX(0,MIN(1,'У1 Ввод'!$E$200-NETWORKDAYS('У1 Ввод'!$D$200,$B4)+1))/Настройки!$E$7*100)</f>
        <v>0</v>
      </c>
      <c r="GN4" s="67" t="n">
        <f aca="false">IF(OR($D4=1,MONTH($B4)&lt;&gt;MONTH(StartDate),'У1 Ввод'!$D$201="",'У1 Ввод'!$E$201="",'У1 Ввод'!$D$201&gt;$B4),0,MAX(0,MIN(1,'У1 Ввод'!$E$201-NETWORKDAYS('У1 Ввод'!$D$201,$B4)+1))/Настройки!$E$7*100)</f>
        <v>0</v>
      </c>
      <c r="GO4" s="67" t="n">
        <f aca="false">IF(OR($D4=1,MONTH($B4)&lt;&gt;MONTH(StartDate),'У1 Ввод'!$D$202="",'У1 Ввод'!$E$202="",'У1 Ввод'!$D$202&gt;$B4),0,MAX(0,MIN(1,'У1 Ввод'!$E$202-NETWORKDAYS('У1 Ввод'!$D$202,$B4)+1))/Настройки!$E$7*100)</f>
        <v>0</v>
      </c>
      <c r="GP4" s="67" t="n">
        <f aca="false">IF(OR($D4=1,MONTH($B4)&lt;&gt;MONTH(StartDate),'У1 Ввод'!$D$203="",'У1 Ввод'!$E$203="",'У1 Ввод'!$D$203&gt;$B4),0,MAX(0,MIN(1,'У1 Ввод'!$E$203-NETWORKDAYS('У1 Ввод'!$D$203,$B4)+1))/Настройки!$E$7*100)</f>
        <v>0</v>
      </c>
      <c r="GQ4" s="67" t="n">
        <f aca="false">IF(OR($D4=1,MONTH($B4)&lt;&gt;MONTH(StartDate),'У1 Ввод'!$D$204="",'У1 Ввод'!$E$204="",'У1 Ввод'!$D$204&gt;$B4),0,MAX(0,MIN(1,'У1 Ввод'!$E$204-NETWORKDAYS('У1 Ввод'!$D$204,$B4)+1))/Настройки!$E$7*100)</f>
        <v>0</v>
      </c>
      <c r="GR4" s="67" t="n">
        <f aca="false">IF(OR($D4=1,MONTH($B4)&lt;&gt;MONTH(StartDate),'У1 Ввод'!$D$205="",'У1 Ввод'!$E$205="",'У1 Ввод'!$D$205&gt;$B4),0,MAX(0,MIN(1,'У1 Ввод'!$E$205-NETWORKDAYS('У1 Ввод'!$D$205,$B4)+1))/Настройки!$E$7*100)</f>
        <v>0</v>
      </c>
      <c r="GS4" s="67" t="n">
        <f aca="false">IF(OR($D4=1,MONTH($B4)&lt;&gt;MONTH(StartDate),'У1 Ввод'!$D$206="",'У1 Ввод'!$E$206="",'У1 Ввод'!$D$206&gt;$B4),0,MAX(0,MIN(1,'У1 Ввод'!$E$206-NETWORKDAYS('У1 Ввод'!$D$206,$B4)+1))/Настройки!$E$7*100)</f>
        <v>0</v>
      </c>
      <c r="GT4" s="67" t="n">
        <f aca="false">IF(OR($D4=1,MONTH($B4)&lt;&gt;MONTH(StartDate),'У1 Ввод'!$D$207="",'У1 Ввод'!$E$207="",'У1 Ввод'!$D$207&gt;$B4),0,MAX(0,MIN(1,'У1 Ввод'!$E$207-NETWORKDAYS('У1 Ввод'!$D$207,$B4)+1))/Настройки!$E$7*100)</f>
        <v>0</v>
      </c>
      <c r="GU4" s="67" t="n">
        <f aca="false">IF(OR($D4=1,MONTH($B4)&lt;&gt;MONTH(StartDate),'У1 Ввод'!$D$208="",'У1 Ввод'!$E$208="",'У1 Ввод'!$D$208&gt;$B4),0,MAX(0,MIN(1,'У1 Ввод'!$E$208-NETWORKDAYS('У1 Ввод'!$D$208,$B4)+1))/Настройки!$E$7*100)</f>
        <v>0</v>
      </c>
      <c r="GV4" s="67" t="n">
        <f aca="false">IF(OR($D4=1,MONTH($B4)&lt;&gt;MONTH(StartDate),'У1 Ввод'!$D$209="",'У1 Ввод'!$E$209="",'У1 Ввод'!$D$209&gt;$B4),0,MAX(0,MIN(1,'У1 Ввод'!$E$209-NETWORKDAYS('У1 Ввод'!$D$209,$B4)+1))/Настройки!$E$7*100)</f>
        <v>0</v>
      </c>
      <c r="GW4" s="67" t="n">
        <f aca="false">IF(OR($D4=1,MONTH($B4)&lt;&gt;MONTH(StartDate),'У1 Ввод'!$D$210="",'У1 Ввод'!$E$210="",'У1 Ввод'!$D$210&gt;$B4),0,MAX(0,MIN(1,'У1 Ввод'!$E$210-NETWORKDAYS('У1 Ввод'!$D$210,$B4)+1))/Настройки!$E$7*100)</f>
        <v>0</v>
      </c>
      <c r="GX4" s="67" t="n">
        <f aca="false">IF(OR($D4=1,MONTH($B4)&lt;&gt;MONTH(StartDate),'У1 Ввод'!$D$211="",'У1 Ввод'!$E$211="",'У1 Ввод'!$D$211&gt;$B4),0,MAX(0,MIN(1,'У1 Ввод'!$E$211-NETWORKDAYS('У1 Ввод'!$D$211,$B4)+1))/Настройки!$E$7*100)</f>
        <v>0</v>
      </c>
      <c r="GY4" s="67" t="n">
        <f aca="false">IF(OR($D4=1,MONTH($B4)&lt;&gt;MONTH(StartDate),'У1 Ввод'!$D$212="",'У1 Ввод'!$E$212="",'У1 Ввод'!$D$212&gt;$B4),0,MAX(0,MIN(1,'У1 Ввод'!$E$212-NETWORKDAYS('У1 Ввод'!$D$212,$B4)+1))/Настройки!$E$7*100)</f>
        <v>0</v>
      </c>
      <c r="GZ4" s="67" t="n">
        <f aca="false">IF(OR($D4=1,MONTH($B4)&lt;&gt;MONTH(StartDate),'У1 Ввод'!$D$213="",'У1 Ввод'!$E$213="",'У1 Ввод'!$D$213&gt;$B4),0,MAX(0,MIN(1,'У1 Ввод'!$E$213-NETWORKDAYS('У1 Ввод'!$D$213,$B4)+1))/Настройки!$E$7*100)</f>
        <v>0</v>
      </c>
      <c r="HA4" s="67" t="n">
        <f aca="false">IF(OR($D4=1,MONTH($B4)&lt;&gt;MONTH(StartDate),'У1 Ввод'!$D$214="",'У1 Ввод'!$E$214="",'У1 Ввод'!$D$214&gt;$B4),0,MAX(0,MIN(1,'У1 Ввод'!$E$214-NETWORKDAYS('У1 Ввод'!$D$214,$B4)+1))/Настройки!$E$7*100)</f>
        <v>0</v>
      </c>
      <c r="HB4" s="67" t="n">
        <f aca="false">IF(OR($D4=1,MONTH($B4)&lt;&gt;MONTH(StartDate),'У1 Ввод'!$D$215="",'У1 Ввод'!$E$215="",'У1 Ввод'!$D$215&gt;$B4),0,MAX(0,MIN(1,'У1 Ввод'!$E$215-NETWORKDAYS('У1 Ввод'!$D$215,$B4)+1))/Настройки!$E$7*100)</f>
        <v>0</v>
      </c>
      <c r="HC4" s="67" t="n">
        <f aca="false">IF(OR($D4=1,MONTH($B4)&lt;&gt;MONTH(StartDate),'У1 Ввод'!$D$216="",'У1 Ввод'!$E$216="",'У1 Ввод'!$D$216&gt;$B4),0,MAX(0,MIN(1,'У1 Ввод'!$E$216-NETWORKDAYS('У1 Ввод'!$D$216,$B4)+1))/Настройки!$E$7*100)</f>
        <v>0</v>
      </c>
      <c r="HD4" s="67" t="n">
        <f aca="false">IF(OR($D4=1,MONTH($B4)&lt;&gt;MONTH(StartDate),'У1 Ввод'!$D$217="",'У1 Ввод'!$E$217="",'У1 Ввод'!$D$217&gt;$B4),0,MAX(0,MIN(1,'У1 Ввод'!$E$217-NETWORKDAYS('У1 Ввод'!$D$217,$B4)+1))/Настройки!$E$7*100)</f>
        <v>0</v>
      </c>
      <c r="HE4" s="67" t="n">
        <f aca="false">IF(OR($D4=1,MONTH($B4)&lt;&gt;MONTH(StartDate),'У1 Ввод'!$D$218="",'У1 Ввод'!$E$218="",'У1 Ввод'!$D$218&gt;$B4),0,MAX(0,MIN(1,'У1 Ввод'!$E$218-NETWORKDAYS('У1 Ввод'!$D$218,$B4)+1))/Настройки!$E$7*100)</f>
        <v>0</v>
      </c>
      <c r="HF4" s="67" t="n">
        <f aca="false">IF(OR($D4=1,MONTH($B4)&lt;&gt;MONTH(StartDate),'У1 Ввод'!$D$219="",'У1 Ввод'!$E$219="",'У1 Ввод'!$D$219&gt;$B4),0,MAX(0,MIN(1,'У1 Ввод'!$E$219-NETWORKDAYS('У1 Ввод'!$D$219,$B4)+1))/Настройки!$E$7*100)</f>
        <v>0</v>
      </c>
      <c r="HG4" s="67" t="n">
        <f aca="false">IF(OR($D4=1,MONTH($B4)&lt;&gt;MONTH(StartDate),'У1 Ввод'!$D$220="",'У1 Ввод'!$E$220="",'У1 Ввод'!$D$220&gt;$B4),0,MAX(0,MIN(1,'У1 Ввод'!$E$220-NETWORKDAYS('У1 Ввод'!$D$220,$B4)+1))/Настройки!$E$7*100)</f>
        <v>0</v>
      </c>
      <c r="HH4" s="67" t="n">
        <f aca="false">IF(OR($D4=1,MONTH($B4)&lt;&gt;MONTH(StartDate),'У1 Ввод'!$D$221="",'У1 Ввод'!$E$221="",'У1 Ввод'!$D$221&gt;$B4),0,MAX(0,MIN(1,'У1 Ввод'!$E$221-NETWORKDAYS('У1 Ввод'!$D$221,$B4)+1))/Настройки!$E$7*100)</f>
        <v>0</v>
      </c>
      <c r="HI4" s="67" t="n">
        <f aca="false">IF(OR($D4=1,MONTH($B4)&lt;&gt;MONTH(StartDate),'У1 Ввод'!$D$222="",'У1 Ввод'!$E$222="",'У1 Ввод'!$D$222&gt;$B4),0,MAX(0,MIN(1,'У1 Ввод'!$E$222-NETWORKDAYS('У1 Ввод'!$D$222,$B4)+1))/Настройки!$E$7*100)</f>
        <v>0</v>
      </c>
      <c r="HJ4" s="67" t="n">
        <f aca="false">IF(OR($D4=1,MONTH($B4)&lt;&gt;MONTH(StartDate),'У1 Ввод'!$D$223="",'У1 Ввод'!$E$223="",'У1 Ввод'!$D$223&gt;$B4),0,MAX(0,MIN(1,'У1 Ввод'!$E$223-NETWORKDAYS('У1 Ввод'!$D$223,$B4)+1))/Настройки!$E$7*100)</f>
        <v>0</v>
      </c>
      <c r="HK4" s="67" t="n">
        <f aca="false">IF(OR($D4=1,MONTH($B4)&lt;&gt;MONTH(StartDate),'У1 Ввод'!$D$224="",'У1 Ввод'!$E$224="",'У1 Ввод'!$D$224&gt;$B4),0,MAX(0,MIN(1,'У1 Ввод'!$E$224-NETWORKDAYS('У1 Ввод'!$D$224,$B4)+1))/Настройки!$E$7*100)</f>
        <v>0</v>
      </c>
      <c r="HL4" s="67" t="n">
        <f aca="false">IF(OR($D4=1,MONTH($B4)&lt;&gt;MONTH(StartDate),'У1 Ввод'!$D$225="",'У1 Ввод'!$E$225="",'У1 Ввод'!$D$225&gt;$B4),0,MAX(0,MIN(1,'У1 Ввод'!$E$225-NETWORKDAYS('У1 Ввод'!$D$225,$B4)+1))/Настройки!$E$7*100)</f>
        <v>0</v>
      </c>
      <c r="HM4" s="67" t="n">
        <f aca="false">IF(OR($D4=1,MONTH($B4)&lt;&gt;MONTH(StartDate),'У1 Ввод'!$D$226="",'У1 Ввод'!$E$226="",'У1 Ввод'!$D$226&gt;$B4),0,MAX(0,MIN(1,'У1 Ввод'!$E$226-NETWORKDAYS('У1 Ввод'!$D$226,$B4)+1))/Настройки!$E$7*100)</f>
        <v>0</v>
      </c>
      <c r="HN4" s="67" t="n">
        <f aca="false">IF(OR($D4=1,MONTH($B4)&lt;&gt;MONTH(StartDate),'У1 Ввод'!$D$227="",'У1 Ввод'!$E$227="",'У1 Ввод'!$D$227&gt;$B4),0,MAX(0,MIN(1,'У1 Ввод'!$E$227-NETWORKDAYS('У1 Ввод'!$D$227,$B4)+1))/Настройки!$E$7*100)</f>
        <v>0</v>
      </c>
      <c r="HO4" s="67" t="n">
        <f aca="false">IF(OR($D4=1,MONTH($B4)&lt;&gt;MONTH(StartDate),'У1 Ввод'!$D$228="",'У1 Ввод'!$E$228="",'У1 Ввод'!$D$228&gt;$B4),0,MAX(0,MIN(1,'У1 Ввод'!$E$228-NETWORKDAYS('У1 Ввод'!$D$228,$B4)+1))/Настройки!$E$7*100)</f>
        <v>0</v>
      </c>
      <c r="HP4" s="67" t="n">
        <f aca="false">IF(OR($D4=1,MONTH($B4)&lt;&gt;MONTH(StartDate),'У1 Ввод'!$D$229="",'У1 Ввод'!$E$229="",'У1 Ввод'!$D$229&gt;$B4),0,MAX(0,MIN(1,'У1 Ввод'!$E$229-NETWORKDAYS('У1 Ввод'!$D$229,$B4)+1))/Настройки!$E$7*100)</f>
        <v>0</v>
      </c>
      <c r="HQ4" s="67" t="n">
        <f aca="false">IF(OR($D4=1,MONTH($B4)&lt;&gt;MONTH(StartDate),'У1 Ввод'!$D$230="",'У1 Ввод'!$E$230="",'У1 Ввод'!$D$230&gt;$B4),0,MAX(0,MIN(1,'У1 Ввод'!$E$230-NETWORKDAYS('У1 Ввод'!$D$230,$B4)+1))/Настройки!$E$7*100)</f>
        <v>0</v>
      </c>
      <c r="HR4" s="67" t="n">
        <f aca="false">IF(OR($D4=1,MONTH($B4)&lt;&gt;MONTH(StartDate),'У1 Ввод'!$D$231="",'У1 Ввод'!$E$231="",'У1 Ввод'!$D$231&gt;$B4),0,MAX(0,MIN(1,'У1 Ввод'!$E$231-NETWORKDAYS('У1 Ввод'!$D$231,$B4)+1))/Настройки!$E$7*100)</f>
        <v>0</v>
      </c>
      <c r="HS4" s="67" t="n">
        <f aca="false">IF(OR($D4=1,MONTH($B4)&lt;&gt;MONTH(StartDate),'У1 Ввод'!$D$232="",'У1 Ввод'!$E$232="",'У1 Ввод'!$D$232&gt;$B4),0,MAX(0,MIN(1,'У1 Ввод'!$E$232-NETWORKDAYS('У1 Ввод'!$D$232,$B4)+1))/Настройки!$E$7*100)</f>
        <v>0</v>
      </c>
      <c r="HT4" s="67" t="n">
        <f aca="false">IF(OR($D4=1,MONTH($B4)&lt;&gt;MONTH(StartDate),'У1 Ввод'!$D$233="",'У1 Ввод'!$E$233="",'У1 Ввод'!$D$233&gt;$B4),0,MAX(0,MIN(1,'У1 Ввод'!$E$233-NETWORKDAYS('У1 Ввод'!$D$233,$B4)+1))/Настройки!$E$7*100)</f>
        <v>0</v>
      </c>
      <c r="HU4" s="67" t="n">
        <f aca="false">IF(OR($D4=1,MONTH($B4)&lt;&gt;MONTH(StartDate),'У1 Ввод'!$D$234="",'У1 Ввод'!$E$234="",'У1 Ввод'!$D$234&gt;$B4),0,MAX(0,MIN(1,'У1 Ввод'!$E$234-NETWORKDAYS('У1 Ввод'!$D$234,$B4)+1))/Настройки!$E$7*100)</f>
        <v>0</v>
      </c>
      <c r="HV4" s="67" t="n">
        <f aca="false">IF(OR($D4=1,MONTH($B4)&lt;&gt;MONTH(StartDate),'У1 Ввод'!$D$235="",'У1 Ввод'!$E$235="",'У1 Ввод'!$D$235&gt;$B4),0,MAX(0,MIN(1,'У1 Ввод'!$E$235-NETWORKDAYS('У1 Ввод'!$D$235,$B4)+1))/Настройки!$E$7*100)</f>
        <v>0</v>
      </c>
      <c r="HW4" s="67" t="n">
        <f aca="false">IF(OR($D4=1,MONTH($B4)&lt;&gt;MONTH(StartDate),'У1 Ввод'!$D$236="",'У1 Ввод'!$E$236="",'У1 Ввод'!$D$236&gt;$B4),0,MAX(0,MIN(1,'У1 Ввод'!$E$236-NETWORKDAYS('У1 Ввод'!$D$236,$B4)+1))/Настройки!$E$7*100)</f>
        <v>0</v>
      </c>
      <c r="HX4" s="67" t="n">
        <f aca="false">IF(OR($D4=1,MONTH($B4)&lt;&gt;MONTH(StartDate),'У1 Ввод'!$D$237="",'У1 Ввод'!$E$237="",'У1 Ввод'!$D$237&gt;$B4),0,MAX(0,MIN(1,'У1 Ввод'!$E$237-NETWORKDAYS('У1 Ввод'!$D$237,$B4)+1))/Настройки!$E$7*100)</f>
        <v>0</v>
      </c>
      <c r="HY4" s="67" t="n">
        <f aca="false">IF(OR($D4=1,MONTH($B4)&lt;&gt;MONTH(StartDate),'У1 Ввод'!$D$238="",'У1 Ввод'!$E$238="",'У1 Ввод'!$D$238&gt;$B4),0,MAX(0,MIN(1,'У1 Ввод'!$E$238-NETWORKDAYS('У1 Ввод'!$D$238,$B4)+1))/Настройки!$E$7*100)</f>
        <v>0</v>
      </c>
      <c r="HZ4" s="67" t="n">
        <f aca="false">IF(OR($D4=1,MONTH($B4)&lt;&gt;MONTH(StartDate),'У1 Ввод'!$D$239="",'У1 Ввод'!$E$239="",'У1 Ввод'!$D$239&gt;$B4),0,MAX(0,MIN(1,'У1 Ввод'!$E$239-NETWORKDAYS('У1 Ввод'!$D$239,$B4)+1))/Настройки!$E$7*100)</f>
        <v>0</v>
      </c>
      <c r="IA4" s="67" t="n">
        <f aca="false">IF(OR($D4=1,MONTH($B4)&lt;&gt;MONTH(StartDate),'У1 Ввод'!$D$240="",'У1 Ввод'!$E$240="",'У1 Ввод'!$D$240&gt;$B4),0,MAX(0,MIN(1,'У1 Ввод'!$E$240-NETWORKDAYS('У1 Ввод'!$D$240,$B4)+1))/Настройки!$E$7*100)</f>
        <v>0</v>
      </c>
      <c r="IB4" s="67" t="n">
        <f aca="false">IF(OR($D4=1,MONTH($B4)&lt;&gt;MONTH(StartDate),'У1 Ввод'!$D$241="",'У1 Ввод'!$E$241="",'У1 Ввод'!$D$241&gt;$B4),0,MAX(0,MIN(1,'У1 Ввод'!$E$241-NETWORKDAYS('У1 Ввод'!$D$241,$B4)+1))/Настройки!$E$7*100)</f>
        <v>0</v>
      </c>
      <c r="IC4" s="67" t="n">
        <f aca="false">IF(OR($D4=1,MONTH($B4)&lt;&gt;MONTH(StartDate),'У1 Ввод'!$D$242="",'У1 Ввод'!$E$242="",'У1 Ввод'!$D$242&gt;$B4),0,MAX(0,MIN(1,'У1 Ввод'!$E$242-NETWORKDAYS('У1 Ввод'!$D$242,$B4)+1))/Настройки!$E$7*100)</f>
        <v>0</v>
      </c>
      <c r="ID4" s="67" t="n">
        <f aca="false">IF(OR($D4=1,MONTH($B4)&lt;&gt;MONTH(StartDate),'У1 Ввод'!$D$243="",'У1 Ввод'!$E$243="",'У1 Ввод'!$D$243&gt;$B4),0,MAX(0,MIN(1,'У1 Ввод'!$E$243-NETWORKDAYS('У1 Ввод'!$D$243,$B4)+1))/Настройки!$E$7*100)</f>
        <v>0</v>
      </c>
      <c r="IE4" s="67" t="n">
        <f aca="false">IF(OR($D4=1,MONTH($B4)&lt;&gt;MONTH(StartDate),'У1 Ввод'!$D$244="",'У1 Ввод'!$E$244="",'У1 Ввод'!$D$244&gt;$B4),0,MAX(0,MIN(1,'У1 Ввод'!$E$244-NETWORKDAYS('У1 Ввод'!$D$244,$B4)+1))/Настройки!$E$7*100)</f>
        <v>0</v>
      </c>
      <c r="IF4" s="67" t="n">
        <f aca="false">IF(OR($D4=1,MONTH($B4)&lt;&gt;MONTH(StartDate),'У1 Ввод'!$D$245="",'У1 Ввод'!$E$245="",'У1 Ввод'!$D$245&gt;$B4),0,MAX(0,MIN(1,'У1 Ввод'!$E$245-NETWORKDAYS('У1 Ввод'!$D$245,$B4)+1))/Настройки!$E$7*100)</f>
        <v>0</v>
      </c>
      <c r="IG4" s="67" t="n">
        <f aca="false">IF(OR($D4=1,MONTH($B4)&lt;&gt;MONTH(StartDate),'У1 Ввод'!$D$246="",'У1 Ввод'!$E$246="",'У1 Ввод'!$D$246&gt;$B4),0,MAX(0,MIN(1,'У1 Ввод'!$E$246-NETWORKDAYS('У1 Ввод'!$D$246,$B4)+1))/Настройки!$E$7*100)</f>
        <v>0</v>
      </c>
      <c r="IH4" s="67" t="n">
        <f aca="false">IF(OR($D4=1,MONTH($B4)&lt;&gt;MONTH(StartDate),'У1 Ввод'!$D$247="",'У1 Ввод'!$E$247="",'У1 Ввод'!$D$247&gt;$B4),0,MAX(0,MIN(1,'У1 Ввод'!$E$247-NETWORKDAYS('У1 Ввод'!$D$247,$B4)+1))/Настройки!$E$7*100)</f>
        <v>0</v>
      </c>
      <c r="II4" s="67" t="n">
        <f aca="false">IF(OR($D4=1,MONTH($B4)&lt;&gt;MONTH(StartDate),'У1 Ввод'!$D$248="",'У1 Ввод'!$E$248="",'У1 Ввод'!$D$248&gt;$B4),0,MAX(0,MIN(1,'У1 Ввод'!$E$248-NETWORKDAYS('У1 Ввод'!$D$248,$B4)+1))/Настройки!$E$7*100)</f>
        <v>0</v>
      </c>
      <c r="IJ4" s="67" t="n">
        <f aca="false">IF(OR($D4=1,MONTH($B4)&lt;&gt;MONTH(StartDate),'У1 Ввод'!$D$249="",'У1 Ввод'!$E$249="",'У1 Ввод'!$D$249&gt;$B4),0,MAX(0,MIN(1,'У1 Ввод'!$E$249-NETWORKDAYS('У1 Ввод'!$D$249,$B4)+1))/Настройки!$E$7*100)</f>
        <v>0</v>
      </c>
      <c r="IK4" s="67" t="n">
        <f aca="false">IF(OR($D4=1,MONTH($B4)&lt;&gt;MONTH(StartDate),'У1 Ввод'!$D$250="",'У1 Ввод'!$E$250="",'У1 Ввод'!$D$250&gt;$B4),0,MAX(0,MIN(1,'У1 Ввод'!$E$250-NETWORKDAYS('У1 Ввод'!$D$250,$B4)+1))/Настройки!$E$7*100)</f>
        <v>0</v>
      </c>
      <c r="IL4" s="67" t="n">
        <f aca="false">IF(OR($D4=1,MONTH($B4)&lt;&gt;MONTH(StartDate),'У1 Ввод'!$D$251="",'У1 Ввод'!$E$251="",'У1 Ввод'!$D$251&gt;$B4),0,MAX(0,MIN(1,'У1 Ввод'!$E$251-NETWORKDAYS('У1 Ввод'!$D$251,$B4)+1))/Настройки!$E$7*100)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IF(OR($D5=1,MONTH($B5)&lt;&gt;MONTH(StartDate),'У1 Ввод'!$D$12="",'У1 Ввод'!$E$12="",'У1 Ввод'!$D$12&gt;$B5),0,MAX(0,MIN(1,'У1 Ввод'!$E$12-NETWORKDAYS('У1 Ввод'!$D$12,$B5)+1))/Настройки!$E$7*100)</f>
        <v>0</v>
      </c>
      <c r="H5" s="67" t="n">
        <f aca="false">IF(OR($D5=1,MONTH($B5)&lt;&gt;MONTH(StartDate),'У1 Ввод'!$D$13="",'У1 Ввод'!$E$13="",'У1 Ввод'!$D$13&gt;$B5),0,MAX(0,MIN(1,'У1 Ввод'!$E$13-NETWORKDAYS('У1 Ввод'!$D$13,$B5)+1))/Настройки!$E$7*100)</f>
        <v>0</v>
      </c>
      <c r="I5" s="67" t="n">
        <f aca="false">IF(OR($D5=1,MONTH($B5)&lt;&gt;MONTH(StartDate),'У1 Ввод'!$D$14="",'У1 Ввод'!$E$14="",'У1 Ввод'!$D$14&gt;$B5),0,MAX(0,MIN(1,'У1 Ввод'!$E$14-NETWORKDAYS('У1 Ввод'!$D$14,$B5)+1))/Настройки!$E$7*100)</f>
        <v>0</v>
      </c>
      <c r="J5" s="67" t="n">
        <f aca="false">IF(OR($D5=1,MONTH($B5)&lt;&gt;MONTH(StartDate),'У1 Ввод'!$D$15="",'У1 Ввод'!$E$15="",'У1 Ввод'!$D$15&gt;$B5),0,MAX(0,MIN(1,'У1 Ввод'!$E$15-NETWORKDAYS('У1 Ввод'!$D$15,$B5)+1))/Настройки!$E$7*100)</f>
        <v>0</v>
      </c>
      <c r="K5" s="67" t="n">
        <f aca="false">IF(OR($D5=1,MONTH($B5)&lt;&gt;MONTH(StartDate),'У1 Ввод'!$D$16="",'У1 Ввод'!$E$16="",'У1 Ввод'!$D$16&gt;$B5),0,MAX(0,MIN(1,'У1 Ввод'!$E$16-NETWORKDAYS('У1 Ввод'!$D$16,$B5)+1))/Настройки!$E$7*100)</f>
        <v>0</v>
      </c>
      <c r="L5" s="67" t="n">
        <f aca="false">IF(OR($D5=1,MONTH($B5)&lt;&gt;MONTH(StartDate),'У1 Ввод'!$D$17="",'У1 Ввод'!$E$17="",'У1 Ввод'!$D$17&gt;$B5),0,MAX(0,MIN(1,'У1 Ввод'!$E$17-NETWORKDAYS('У1 Ввод'!$D$17,$B5)+1))/Настройки!$E$7*100)</f>
        <v>0</v>
      </c>
      <c r="M5" s="67" t="n">
        <f aca="false">IF(OR($D5=1,MONTH($B5)&lt;&gt;MONTH(StartDate),'У1 Ввод'!$D$18="",'У1 Ввод'!$E$18="",'У1 Ввод'!$D$18&gt;$B5),0,MAX(0,MIN(1,'У1 Ввод'!$E$18-NETWORKDAYS('У1 Ввод'!$D$18,$B5)+1))/Настройки!$E$7*100)</f>
        <v>0</v>
      </c>
      <c r="N5" s="67" t="n">
        <f aca="false">IF(OR($D5=1,MONTH($B5)&lt;&gt;MONTH(StartDate),'У1 Ввод'!$D$19="",'У1 Ввод'!$E$19="",'У1 Ввод'!$D$19&gt;$B5),0,MAX(0,MIN(1,'У1 Ввод'!$E$19-NETWORKDAYS('У1 Ввод'!$D$19,$B5)+1))/Настройки!$E$7*100)</f>
        <v>0</v>
      </c>
      <c r="O5" s="67" t="n">
        <f aca="false">IF(OR($D5=1,MONTH($B5)&lt;&gt;MONTH(StartDate),'У1 Ввод'!$D$20="",'У1 Ввод'!$E$20="",'У1 Ввод'!$D$20&gt;$B5),0,MAX(0,MIN(1,'У1 Ввод'!$E$20-NETWORKDAYS('У1 Ввод'!$D$20,$B5)+1))/Настройки!$E$7*100)</f>
        <v>0</v>
      </c>
      <c r="P5" s="67" t="n">
        <f aca="false">IF(OR($D5=1,MONTH($B5)&lt;&gt;MONTH(StartDate),'У1 Ввод'!$D$21="",'У1 Ввод'!$E$21="",'У1 Ввод'!$D$21&gt;$B5),0,MAX(0,MIN(1,'У1 Ввод'!$E$21-NETWORKDAYS('У1 Ввод'!$D$21,$B5)+1))/Настройки!$E$7*100)</f>
        <v>0</v>
      </c>
      <c r="Q5" s="67" t="n">
        <f aca="false">IF(OR($D5=1,MONTH($B5)&lt;&gt;MONTH(StartDate),'У1 Ввод'!$D$22="",'У1 Ввод'!$E$22="",'У1 Ввод'!$D$22&gt;$B5),0,MAX(0,MIN(1,'У1 Ввод'!$E$22-NETWORKDAYS('У1 Ввод'!$D$22,$B5)+1))/Настройки!$E$7*100)</f>
        <v>0</v>
      </c>
      <c r="R5" s="67" t="n">
        <f aca="false">IF(OR($D5=1,MONTH($B5)&lt;&gt;MONTH(StartDate),'У1 Ввод'!$D$23="",'У1 Ввод'!$E$23="",'У1 Ввод'!$D$23&gt;$B5),0,MAX(0,MIN(1,'У1 Ввод'!$E$23-NETWORKDAYS('У1 Ввод'!$D$23,$B5)+1))/Настройки!$E$7*100)</f>
        <v>0</v>
      </c>
      <c r="S5" s="67" t="n">
        <f aca="false">IF(OR($D5=1,MONTH($B5)&lt;&gt;MONTH(StartDate),'У1 Ввод'!$D$24="",'У1 Ввод'!$E$24="",'У1 Ввод'!$D$24&gt;$B5),0,MAX(0,MIN(1,'У1 Ввод'!$E$24-NETWORKDAYS('У1 Ввод'!$D$24,$B5)+1))/Настройки!$E$7*100)</f>
        <v>0</v>
      </c>
      <c r="T5" s="67" t="n">
        <f aca="false">IF(OR($D5=1,MONTH($B5)&lt;&gt;MONTH(StartDate),'У1 Ввод'!$D$25="",'У1 Ввод'!$E$25="",'У1 Ввод'!$D$25&gt;$B5),0,MAX(0,MIN(1,'У1 Ввод'!$E$25-NETWORKDAYS('У1 Ввод'!$D$25,$B5)+1))/Настройки!$E$7*100)</f>
        <v>0</v>
      </c>
      <c r="U5" s="67" t="n">
        <f aca="false">IF(OR($D5=1,MONTH($B5)&lt;&gt;MONTH(StartDate),'У1 Ввод'!$D$26="",'У1 Ввод'!$E$26="",'У1 Ввод'!$D$26&gt;$B5),0,MAX(0,MIN(1,'У1 Ввод'!$E$26-NETWORKDAYS('У1 Ввод'!$D$26,$B5)+1))/Настройки!$E$7*100)</f>
        <v>0</v>
      </c>
      <c r="V5" s="67" t="n">
        <f aca="false">IF(OR($D5=1,MONTH($B5)&lt;&gt;MONTH(StartDate),'У1 Ввод'!$D$27="",'У1 Ввод'!$E$27="",'У1 Ввод'!$D$27&gt;$B5),0,MAX(0,MIN(1,'У1 Ввод'!$E$27-NETWORKDAYS('У1 Ввод'!$D$27,$B5)+1))/Настройки!$E$7*100)</f>
        <v>0</v>
      </c>
      <c r="W5" s="67" t="n">
        <f aca="false">IF(OR($D5=1,MONTH($B5)&lt;&gt;MONTH(StartDate),'У1 Ввод'!$D$28="",'У1 Ввод'!$E$28="",'У1 Ввод'!$D$28&gt;$B5),0,MAX(0,MIN(1,'У1 Ввод'!$E$28-NETWORKDAYS('У1 Ввод'!$D$28,$B5)+1))/Настройки!$E$7*100)</f>
        <v>0</v>
      </c>
      <c r="X5" s="67" t="n">
        <f aca="false">IF(OR($D5=1,MONTH($B5)&lt;&gt;MONTH(StartDate),'У1 Ввод'!$D$29="",'У1 Ввод'!$E$29="",'У1 Ввод'!$D$29&gt;$B5),0,MAX(0,MIN(1,'У1 Ввод'!$E$29-NETWORKDAYS('У1 Ввод'!$D$29,$B5)+1))/Настройки!$E$7*100)</f>
        <v>0</v>
      </c>
      <c r="Y5" s="67" t="n">
        <f aca="false">IF(OR($D5=1,MONTH($B5)&lt;&gt;MONTH(StartDate),'У1 Ввод'!$D$30="",'У1 Ввод'!$E$30="",'У1 Ввод'!$D$30&gt;$B5),0,MAX(0,MIN(1,'У1 Ввод'!$E$30-NETWORKDAYS('У1 Ввод'!$D$30,$B5)+1))/Настройки!$E$7*100)</f>
        <v>0</v>
      </c>
      <c r="Z5" s="67" t="n">
        <f aca="false">IF(OR($D5=1,MONTH($B5)&lt;&gt;MONTH(StartDate),'У1 Ввод'!$D$31="",'У1 Ввод'!$E$31="",'У1 Ввод'!$D$31&gt;$B5),0,MAX(0,MIN(1,'У1 Ввод'!$E$31-NETWORKDAYS('У1 Ввод'!$D$31,$B5)+1))/Настройки!$E$7*100)</f>
        <v>0</v>
      </c>
      <c r="AA5" s="67" t="n">
        <f aca="false">IF(OR($D5=1,MONTH($B5)&lt;&gt;MONTH(StartDate),'У1 Ввод'!$D$32="",'У1 Ввод'!$E$32="",'У1 Ввод'!$D$32&gt;$B5),0,MAX(0,MIN(1,'У1 Ввод'!$E$32-NETWORKDAYS('У1 Ввод'!$D$32,$B5)+1))/Настройки!$E$7*100)</f>
        <v>0</v>
      </c>
      <c r="AB5" s="67" t="n">
        <f aca="false">IF(OR($D5=1,MONTH($B5)&lt;&gt;MONTH(StartDate),'У1 Ввод'!$D$33="",'У1 Ввод'!$E$33="",'У1 Ввод'!$D$33&gt;$B5),0,MAX(0,MIN(1,'У1 Ввод'!$E$33-NETWORKDAYS('У1 Ввод'!$D$33,$B5)+1))/Настройки!$E$7*100)</f>
        <v>0</v>
      </c>
      <c r="AC5" s="67" t="n">
        <f aca="false">IF(OR($D5=1,MONTH($B5)&lt;&gt;MONTH(StartDate),'У1 Ввод'!$D$34="",'У1 Ввод'!$E$34="",'У1 Ввод'!$D$34&gt;$B5),0,MAX(0,MIN(1,'У1 Ввод'!$E$34-NETWORKDAYS('У1 Ввод'!$D$34,$B5)+1))/Настройки!$E$7*100)</f>
        <v>0</v>
      </c>
      <c r="AD5" s="67" t="n">
        <f aca="false">IF(OR($D5=1,MONTH($B5)&lt;&gt;MONTH(StartDate),'У1 Ввод'!$D$35="",'У1 Ввод'!$E$35="",'У1 Ввод'!$D$35&gt;$B5),0,MAX(0,MIN(1,'У1 Ввод'!$E$35-NETWORKDAYS('У1 Ввод'!$D$35,$B5)+1))/Настройки!$E$7*100)</f>
        <v>0</v>
      </c>
      <c r="AE5" s="67" t="n">
        <f aca="false">IF(OR($D5=1,MONTH($B5)&lt;&gt;MONTH(StartDate),'У1 Ввод'!$D$36="",'У1 Ввод'!$E$36="",'У1 Ввод'!$D$36&gt;$B5),0,MAX(0,MIN(1,'У1 Ввод'!$E$36-NETWORKDAYS('У1 Ввод'!$D$36,$B5)+1))/Настройки!$E$7*100)</f>
        <v>0</v>
      </c>
      <c r="AF5" s="67" t="n">
        <f aca="false">IF(OR($D5=1,MONTH($B5)&lt;&gt;MONTH(StartDate),'У1 Ввод'!$D$37="",'У1 Ввод'!$E$37="",'У1 Ввод'!$D$37&gt;$B5),0,MAX(0,MIN(1,'У1 Ввод'!$E$37-NETWORKDAYS('У1 Ввод'!$D$37,$B5)+1))/Настройки!$E$7*100)</f>
        <v>0</v>
      </c>
      <c r="AG5" s="67" t="n">
        <f aca="false">IF(OR($D5=1,MONTH($B5)&lt;&gt;MONTH(StartDate),'У1 Ввод'!$D$38="",'У1 Ввод'!$E$38="",'У1 Ввод'!$D$38&gt;$B5),0,MAX(0,MIN(1,'У1 Ввод'!$E$38-NETWORKDAYS('У1 Ввод'!$D$38,$B5)+1))/Настройки!$E$7*100)</f>
        <v>0</v>
      </c>
      <c r="AH5" s="67" t="n">
        <f aca="false">IF(OR($D5=1,MONTH($B5)&lt;&gt;MONTH(StartDate),'У1 Ввод'!$D$39="",'У1 Ввод'!$E$39="",'У1 Ввод'!$D$39&gt;$B5),0,MAX(0,MIN(1,'У1 Ввод'!$E$39-NETWORKDAYS('У1 Ввод'!$D$39,$B5)+1))/Настройки!$E$7*100)</f>
        <v>0</v>
      </c>
      <c r="AI5" s="67" t="n">
        <f aca="false">IF(OR($D5=1,MONTH($B5)&lt;&gt;MONTH(StartDate),'У1 Ввод'!$D$40="",'У1 Ввод'!$E$40="",'У1 Ввод'!$D$40&gt;$B5),0,MAX(0,MIN(1,'У1 Ввод'!$E$40-NETWORKDAYS('У1 Ввод'!$D$40,$B5)+1))/Настройки!$E$7*100)</f>
        <v>0</v>
      </c>
      <c r="AJ5" s="67" t="n">
        <f aca="false">IF(OR($D5=1,MONTH($B5)&lt;&gt;MONTH(StartDate),'У1 Ввод'!$D$41="",'У1 Ввод'!$E$41="",'У1 Ввод'!$D$41&gt;$B5),0,MAX(0,MIN(1,'У1 Ввод'!$E$41-NETWORKDAYS('У1 Ввод'!$D$41,$B5)+1))/Настройки!$E$7*100)</f>
        <v>0</v>
      </c>
      <c r="AK5" s="67" t="n">
        <f aca="false">IF(OR($D5=1,MONTH($B5)&lt;&gt;MONTH(StartDate),'У1 Ввод'!$D$42="",'У1 Ввод'!$E$42="",'У1 Ввод'!$D$42&gt;$B5),0,MAX(0,MIN(1,'У1 Ввод'!$E$42-NETWORKDAYS('У1 Ввод'!$D$42,$B5)+1))/Настройки!$E$7*100)</f>
        <v>0</v>
      </c>
      <c r="AL5" s="67" t="n">
        <f aca="false">IF(OR($D5=1,MONTH($B5)&lt;&gt;MONTH(StartDate),'У1 Ввод'!$D$43="",'У1 Ввод'!$E$43="",'У1 Ввод'!$D$43&gt;$B5),0,MAX(0,MIN(1,'У1 Ввод'!$E$43-NETWORKDAYS('У1 Ввод'!$D$43,$B5)+1))/Настройки!$E$7*100)</f>
        <v>0</v>
      </c>
      <c r="AM5" s="67" t="n">
        <f aca="false">IF(OR($D5=1,MONTH($B5)&lt;&gt;MONTH(StartDate),'У1 Ввод'!$D$44="",'У1 Ввод'!$E$44="",'У1 Ввод'!$D$44&gt;$B5),0,MAX(0,MIN(1,'У1 Ввод'!$E$44-NETWORKDAYS('У1 Ввод'!$D$44,$B5)+1))/Настройки!$E$7*100)</f>
        <v>0</v>
      </c>
      <c r="AN5" s="67" t="n">
        <f aca="false">IF(OR($D5=1,MONTH($B5)&lt;&gt;MONTH(StartDate),'У1 Ввод'!$D$45="",'У1 Ввод'!$E$45="",'У1 Ввод'!$D$45&gt;$B5),0,MAX(0,MIN(1,'У1 Ввод'!$E$45-NETWORKDAYS('У1 Ввод'!$D$45,$B5)+1))/Настройки!$E$7*100)</f>
        <v>0</v>
      </c>
      <c r="AO5" s="67" t="n">
        <f aca="false">IF(OR($D5=1,MONTH($B5)&lt;&gt;MONTH(StartDate),'У1 Ввод'!$D$46="",'У1 Ввод'!$E$46="",'У1 Ввод'!$D$46&gt;$B5),0,MAX(0,MIN(1,'У1 Ввод'!$E$46-NETWORKDAYS('У1 Ввод'!$D$46,$B5)+1))/Настройки!$E$7*100)</f>
        <v>0</v>
      </c>
      <c r="AP5" s="67" t="n">
        <f aca="false">IF(OR($D5=1,MONTH($B5)&lt;&gt;MONTH(StartDate),'У1 Ввод'!$D$47="",'У1 Ввод'!$E$47="",'У1 Ввод'!$D$47&gt;$B5),0,MAX(0,MIN(1,'У1 Ввод'!$E$47-NETWORKDAYS('У1 Ввод'!$D$47,$B5)+1))/Настройки!$E$7*100)</f>
        <v>0</v>
      </c>
      <c r="AQ5" s="67" t="n">
        <f aca="false">IF(OR($D5=1,MONTH($B5)&lt;&gt;MONTH(StartDate),'У1 Ввод'!$D$48="",'У1 Ввод'!$E$48="",'У1 Ввод'!$D$48&gt;$B5),0,MAX(0,MIN(1,'У1 Ввод'!$E$48-NETWORKDAYS('У1 Ввод'!$D$48,$B5)+1))/Настройки!$E$7*100)</f>
        <v>0</v>
      </c>
      <c r="AR5" s="67" t="n">
        <f aca="false">IF(OR($D5=1,MONTH($B5)&lt;&gt;MONTH(StartDate),'У1 Ввод'!$D$49="",'У1 Ввод'!$E$49="",'У1 Ввод'!$D$49&gt;$B5),0,MAX(0,MIN(1,'У1 Ввод'!$E$49-NETWORKDAYS('У1 Ввод'!$D$49,$B5)+1))/Настройки!$E$7*100)</f>
        <v>0</v>
      </c>
      <c r="AS5" s="67" t="n">
        <f aca="false">IF(OR($D5=1,MONTH($B5)&lt;&gt;MONTH(StartDate),'У1 Ввод'!$D$50="",'У1 Ввод'!$E$50="",'У1 Ввод'!$D$50&gt;$B5),0,MAX(0,MIN(1,'У1 Ввод'!$E$50-NETWORKDAYS('У1 Ввод'!$D$50,$B5)+1))/Настройки!$E$7*100)</f>
        <v>0</v>
      </c>
      <c r="AT5" s="67" t="n">
        <f aca="false">IF(OR($D5=1,MONTH($B5)&lt;&gt;MONTH(StartDate),'У1 Ввод'!$D$51="",'У1 Ввод'!$E$51="",'У1 Ввод'!$D$51&gt;$B5),0,MAX(0,MIN(1,'У1 Ввод'!$E$51-NETWORKDAYS('У1 Ввод'!$D$51,$B5)+1))/Настройки!$E$7*100)</f>
        <v>0</v>
      </c>
      <c r="AU5" s="67" t="n">
        <f aca="false">IF(OR($D5=1,MONTH($B5)&lt;&gt;MONTH(StartDate),'У1 Ввод'!$D$52="",'У1 Ввод'!$E$52="",'У1 Ввод'!$D$52&gt;$B5),0,MAX(0,MIN(1,'У1 Ввод'!$E$52-NETWORKDAYS('У1 Ввод'!$D$52,$B5)+1))/Настройки!$E$7*100)</f>
        <v>0</v>
      </c>
      <c r="AV5" s="67" t="n">
        <f aca="false">IF(OR($D5=1,MONTH($B5)&lt;&gt;MONTH(StartDate),'У1 Ввод'!$D$53="",'У1 Ввод'!$E$53="",'У1 Ввод'!$D$53&gt;$B5),0,MAX(0,MIN(1,'У1 Ввод'!$E$53-NETWORKDAYS('У1 Ввод'!$D$53,$B5)+1))/Настройки!$E$7*100)</f>
        <v>0</v>
      </c>
      <c r="AW5" s="67" t="n">
        <f aca="false">IF(OR($D5=1,MONTH($B5)&lt;&gt;MONTH(StartDate),'У1 Ввод'!$D$54="",'У1 Ввод'!$E$54="",'У1 Ввод'!$D$54&gt;$B5),0,MAX(0,MIN(1,'У1 Ввод'!$E$54-NETWORKDAYS('У1 Ввод'!$D$54,$B5)+1))/Настройки!$E$7*100)</f>
        <v>0</v>
      </c>
      <c r="AX5" s="67" t="n">
        <f aca="false">IF(OR($D5=1,MONTH($B5)&lt;&gt;MONTH(StartDate),'У1 Ввод'!$D$55="",'У1 Ввод'!$E$55="",'У1 Ввод'!$D$55&gt;$B5),0,MAX(0,MIN(1,'У1 Ввод'!$E$55-NETWORKDAYS('У1 Ввод'!$D$55,$B5)+1))/Настройки!$E$7*100)</f>
        <v>0</v>
      </c>
      <c r="AY5" s="67" t="n">
        <f aca="false">IF(OR($D5=1,MONTH($B5)&lt;&gt;MONTH(StartDate),'У1 Ввод'!$D$56="",'У1 Ввод'!$E$56="",'У1 Ввод'!$D$56&gt;$B5),0,MAX(0,MIN(1,'У1 Ввод'!$E$56-NETWORKDAYS('У1 Ввод'!$D$56,$B5)+1))/Настройки!$E$7*100)</f>
        <v>0</v>
      </c>
      <c r="AZ5" s="67" t="n">
        <f aca="false">IF(OR($D5=1,MONTH($B5)&lt;&gt;MONTH(StartDate),'У1 Ввод'!$D$57="",'У1 Ввод'!$E$57="",'У1 Ввод'!$D$57&gt;$B5),0,MAX(0,MIN(1,'У1 Ввод'!$E$57-NETWORKDAYS('У1 Ввод'!$D$57,$B5)+1))/Настройки!$E$7*100)</f>
        <v>0</v>
      </c>
      <c r="BA5" s="67" t="n">
        <f aca="false">IF(OR($D5=1,MONTH($B5)&lt;&gt;MONTH(StartDate),'У1 Ввод'!$D$58="",'У1 Ввод'!$E$58="",'У1 Ввод'!$D$58&gt;$B5),0,MAX(0,MIN(1,'У1 Ввод'!$E$58-NETWORKDAYS('У1 Ввод'!$D$58,$B5)+1))/Настройки!$E$7*100)</f>
        <v>0</v>
      </c>
      <c r="BB5" s="67" t="n">
        <f aca="false">IF(OR($D5=1,MONTH($B5)&lt;&gt;MONTH(StartDate),'У1 Ввод'!$D$59="",'У1 Ввод'!$E$59="",'У1 Ввод'!$D$59&gt;$B5),0,MAX(0,MIN(1,'У1 Ввод'!$E$59-NETWORKDAYS('У1 Ввод'!$D$59,$B5)+1))/Настройки!$E$7*100)</f>
        <v>0</v>
      </c>
      <c r="BC5" s="67" t="n">
        <f aca="false">IF(OR($D5=1,MONTH($B5)&lt;&gt;MONTH(StartDate),'У1 Ввод'!$D$60="",'У1 Ввод'!$E$60="",'У1 Ввод'!$D$60&gt;$B5),0,MAX(0,MIN(1,'У1 Ввод'!$E$60-NETWORKDAYS('У1 Ввод'!$D$60,$B5)+1))/Настройки!$E$7*100)</f>
        <v>0</v>
      </c>
      <c r="BD5" s="67" t="n">
        <f aca="false">IF(OR($D5=1,MONTH($B5)&lt;&gt;MONTH(StartDate),'У1 Ввод'!$D$61="",'У1 Ввод'!$E$61="",'У1 Ввод'!$D$61&gt;$B5),0,MAX(0,MIN(1,'У1 Ввод'!$E$61-NETWORKDAYS('У1 Ввод'!$D$61,$B5)+1))/Настройки!$E$7*100)</f>
        <v>0</v>
      </c>
      <c r="BE5" s="67" t="n">
        <f aca="false">IF(OR($D5=1,MONTH($B5)&lt;&gt;MONTH(StartDate),'У1 Ввод'!$D$62="",'У1 Ввод'!$E$62="",'У1 Ввод'!$D$62&gt;$B5),0,MAX(0,MIN(1,'У1 Ввод'!$E$62-NETWORKDAYS('У1 Ввод'!$D$62,$B5)+1))/Настройки!$E$7*100)</f>
        <v>0</v>
      </c>
      <c r="BF5" s="67" t="n">
        <f aca="false">IF(OR($D5=1,MONTH($B5)&lt;&gt;MONTH(StartDate),'У1 Ввод'!$D$63="",'У1 Ввод'!$E$63="",'У1 Ввод'!$D$63&gt;$B5),0,MAX(0,MIN(1,'У1 Ввод'!$E$63-NETWORKDAYS('У1 Ввод'!$D$63,$B5)+1))/Настройки!$E$7*100)</f>
        <v>0</v>
      </c>
      <c r="BG5" s="67" t="n">
        <f aca="false">IF(OR($D5=1,MONTH($B5)&lt;&gt;MONTH(StartDate),'У1 Ввод'!$D$64="",'У1 Ввод'!$E$64="",'У1 Ввод'!$D$64&gt;$B5),0,MAX(0,MIN(1,'У1 Ввод'!$E$64-NETWORKDAYS('У1 Ввод'!$D$64,$B5)+1))/Настройки!$E$7*100)</f>
        <v>0</v>
      </c>
      <c r="BH5" s="67" t="n">
        <f aca="false">IF(OR($D5=1,MONTH($B5)&lt;&gt;MONTH(StartDate),'У1 Ввод'!$D$65="",'У1 Ввод'!$E$65="",'У1 Ввод'!$D$65&gt;$B5),0,MAX(0,MIN(1,'У1 Ввод'!$E$65-NETWORKDAYS('У1 Ввод'!$D$65,$B5)+1))/Настройки!$E$7*100)</f>
        <v>0</v>
      </c>
      <c r="BI5" s="67" t="n">
        <f aca="false">IF(OR($D5=1,MONTH($B5)&lt;&gt;MONTH(StartDate),'У1 Ввод'!$D$66="",'У1 Ввод'!$E$66="",'У1 Ввод'!$D$66&gt;$B5),0,MAX(0,MIN(1,'У1 Ввод'!$E$66-NETWORKDAYS('У1 Ввод'!$D$66,$B5)+1))/Настройки!$E$7*100)</f>
        <v>0</v>
      </c>
      <c r="BJ5" s="67" t="n">
        <f aca="false">IF(OR($D5=1,MONTH($B5)&lt;&gt;MONTH(StartDate),'У1 Ввод'!$D$67="",'У1 Ввод'!$E$67="",'У1 Ввод'!$D$67&gt;$B5),0,MAX(0,MIN(1,'У1 Ввод'!$E$67-NETWORKDAYS('У1 Ввод'!$D$67,$B5)+1))/Настройки!$E$7*100)</f>
        <v>0</v>
      </c>
      <c r="BK5" s="67" t="n">
        <f aca="false">IF(OR($D5=1,MONTH($B5)&lt;&gt;MONTH(StartDate),'У1 Ввод'!$D$68="",'У1 Ввод'!$E$68="",'У1 Ввод'!$D$68&gt;$B5),0,MAX(0,MIN(1,'У1 Ввод'!$E$68-NETWORKDAYS('У1 Ввод'!$D$68,$B5)+1))/Настройки!$E$7*100)</f>
        <v>0</v>
      </c>
      <c r="BL5" s="67" t="n">
        <f aca="false">IF(OR($D5=1,MONTH($B5)&lt;&gt;MONTH(StartDate),'У1 Ввод'!$D$69="",'У1 Ввод'!$E$69="",'У1 Ввод'!$D$69&gt;$B5),0,MAX(0,MIN(1,'У1 Ввод'!$E$69-NETWORKDAYS('У1 Ввод'!$D$69,$B5)+1))/Настройки!$E$7*100)</f>
        <v>0</v>
      </c>
      <c r="BM5" s="67" t="n">
        <f aca="false">IF(OR($D5=1,MONTH($B5)&lt;&gt;MONTH(StartDate),'У1 Ввод'!$D$70="",'У1 Ввод'!$E$70="",'У1 Ввод'!$D$70&gt;$B5),0,MAX(0,MIN(1,'У1 Ввод'!$E$70-NETWORKDAYS('У1 Ввод'!$D$70,$B5)+1))/Настройки!$E$7*100)</f>
        <v>0</v>
      </c>
      <c r="BN5" s="67" t="n">
        <f aca="false">IF(OR($D5=1,MONTH($B5)&lt;&gt;MONTH(StartDate),'У1 Ввод'!$D$71="",'У1 Ввод'!$E$71="",'У1 Ввод'!$D$71&gt;$B5),0,MAX(0,MIN(1,'У1 Ввод'!$E$71-NETWORKDAYS('У1 Ввод'!$D$71,$B5)+1))/Настройки!$E$7*100)</f>
        <v>0</v>
      </c>
      <c r="BO5" s="67" t="n">
        <f aca="false">IF(OR($D5=1,MONTH($B5)&lt;&gt;MONTH(StartDate),'У1 Ввод'!$D$72="",'У1 Ввод'!$E$72="",'У1 Ввод'!$D$72&gt;$B5),0,MAX(0,MIN(1,'У1 Ввод'!$E$72-NETWORKDAYS('У1 Ввод'!$D$72,$B5)+1))/Настройки!$E$7*100)</f>
        <v>0</v>
      </c>
      <c r="BP5" s="67" t="n">
        <f aca="false">IF(OR($D5=1,MONTH($B5)&lt;&gt;MONTH(StartDate),'У1 Ввод'!$D$73="",'У1 Ввод'!$E$73="",'У1 Ввод'!$D$73&gt;$B5),0,MAX(0,MIN(1,'У1 Ввод'!$E$73-NETWORKDAYS('У1 Ввод'!$D$73,$B5)+1))/Настройки!$E$7*100)</f>
        <v>0</v>
      </c>
      <c r="BQ5" s="67" t="n">
        <f aca="false">IF(OR($D5=1,MONTH($B5)&lt;&gt;MONTH(StartDate),'У1 Ввод'!$D$74="",'У1 Ввод'!$E$74="",'У1 Ввод'!$D$74&gt;$B5),0,MAX(0,MIN(1,'У1 Ввод'!$E$74-NETWORKDAYS('У1 Ввод'!$D$74,$B5)+1))/Настройки!$E$7*100)</f>
        <v>0</v>
      </c>
      <c r="BR5" s="67" t="n">
        <f aca="false">IF(OR($D5=1,MONTH($B5)&lt;&gt;MONTH(StartDate),'У1 Ввод'!$D$75="",'У1 Ввод'!$E$75="",'У1 Ввод'!$D$75&gt;$B5),0,MAX(0,MIN(1,'У1 Ввод'!$E$75-NETWORKDAYS('У1 Ввод'!$D$75,$B5)+1))/Настройки!$E$7*100)</f>
        <v>0</v>
      </c>
      <c r="BS5" s="67" t="n">
        <f aca="false">IF(OR($D5=1,MONTH($B5)&lt;&gt;MONTH(StartDate),'У1 Ввод'!$D$76="",'У1 Ввод'!$E$76="",'У1 Ввод'!$D$76&gt;$B5),0,MAX(0,MIN(1,'У1 Ввод'!$E$76-NETWORKDAYS('У1 Ввод'!$D$76,$B5)+1))/Настройки!$E$7*100)</f>
        <v>0</v>
      </c>
      <c r="BT5" s="67" t="n">
        <f aca="false">IF(OR($D5=1,MONTH($B5)&lt;&gt;MONTH(StartDate),'У1 Ввод'!$D$77="",'У1 Ввод'!$E$77="",'У1 Ввод'!$D$77&gt;$B5),0,MAX(0,MIN(1,'У1 Ввод'!$E$77-NETWORKDAYS('У1 Ввод'!$D$77,$B5)+1))/Настройки!$E$7*100)</f>
        <v>0</v>
      </c>
      <c r="BU5" s="67" t="n">
        <f aca="false">IF(OR($D5=1,MONTH($B5)&lt;&gt;MONTH(StartDate),'У1 Ввод'!$D$78="",'У1 Ввод'!$E$78="",'У1 Ввод'!$D$78&gt;$B5),0,MAX(0,MIN(1,'У1 Ввод'!$E$78-NETWORKDAYS('У1 Ввод'!$D$78,$B5)+1))/Настройки!$E$7*100)</f>
        <v>0</v>
      </c>
      <c r="BV5" s="67" t="n">
        <f aca="false">IF(OR($D5=1,MONTH($B5)&lt;&gt;MONTH(StartDate),'У1 Ввод'!$D$79="",'У1 Ввод'!$E$79="",'У1 Ввод'!$D$79&gt;$B5),0,MAX(0,MIN(1,'У1 Ввод'!$E$79-NETWORKDAYS('У1 Ввод'!$D$79,$B5)+1))/Настройки!$E$7*100)</f>
        <v>0</v>
      </c>
      <c r="BW5" s="67" t="n">
        <f aca="false">IF(OR($D5=1,MONTH($B5)&lt;&gt;MONTH(StartDate),'У1 Ввод'!$D$80="",'У1 Ввод'!$E$80="",'У1 Ввод'!$D$80&gt;$B5),0,MAX(0,MIN(1,'У1 Ввод'!$E$80-NETWORKDAYS('У1 Ввод'!$D$80,$B5)+1))/Настройки!$E$7*100)</f>
        <v>0</v>
      </c>
      <c r="BX5" s="67" t="n">
        <f aca="false">IF(OR($D5=1,MONTH($B5)&lt;&gt;MONTH(StartDate),'У1 Ввод'!$D$81="",'У1 Ввод'!$E$81="",'У1 Ввод'!$D$81&gt;$B5),0,MAX(0,MIN(1,'У1 Ввод'!$E$81-NETWORKDAYS('У1 Ввод'!$D$81,$B5)+1))/Настройки!$E$7*100)</f>
        <v>0</v>
      </c>
      <c r="BY5" s="67" t="n">
        <f aca="false">IF(OR($D5=1,MONTH($B5)&lt;&gt;MONTH(StartDate),'У1 Ввод'!$D$82="",'У1 Ввод'!$E$82="",'У1 Ввод'!$D$82&gt;$B5),0,MAX(0,MIN(1,'У1 Ввод'!$E$82-NETWORKDAYS('У1 Ввод'!$D$82,$B5)+1))/Настройки!$E$7*100)</f>
        <v>0</v>
      </c>
      <c r="BZ5" s="67" t="n">
        <f aca="false">IF(OR($D5=1,MONTH($B5)&lt;&gt;MONTH(StartDate),'У1 Ввод'!$D$83="",'У1 Ввод'!$E$83="",'У1 Ввод'!$D$83&gt;$B5),0,MAX(0,MIN(1,'У1 Ввод'!$E$83-NETWORKDAYS('У1 Ввод'!$D$83,$B5)+1))/Настройки!$E$7*100)</f>
        <v>0</v>
      </c>
      <c r="CA5" s="67" t="n">
        <f aca="false">IF(OR($D5=1,MONTH($B5)&lt;&gt;MONTH(StartDate),'У1 Ввод'!$D$84="",'У1 Ввод'!$E$84="",'У1 Ввод'!$D$84&gt;$B5),0,MAX(0,MIN(1,'У1 Ввод'!$E$84-NETWORKDAYS('У1 Ввод'!$D$84,$B5)+1))/Настройки!$E$7*100)</f>
        <v>0</v>
      </c>
      <c r="CB5" s="67" t="n">
        <f aca="false">IF(OR($D5=1,MONTH($B5)&lt;&gt;MONTH(StartDate),'У1 Ввод'!$D$85="",'У1 Ввод'!$E$85="",'У1 Ввод'!$D$85&gt;$B5),0,MAX(0,MIN(1,'У1 Ввод'!$E$85-NETWORKDAYS('У1 Ввод'!$D$85,$B5)+1))/Настройки!$E$7*100)</f>
        <v>0</v>
      </c>
      <c r="CC5" s="67" t="n">
        <f aca="false">IF(OR($D5=1,MONTH($B5)&lt;&gt;MONTH(StartDate),'У1 Ввод'!$D$86="",'У1 Ввод'!$E$86="",'У1 Ввод'!$D$86&gt;$B5),0,MAX(0,MIN(1,'У1 Ввод'!$E$86-NETWORKDAYS('У1 Ввод'!$D$86,$B5)+1))/Настройки!$E$7*100)</f>
        <v>0</v>
      </c>
      <c r="CD5" s="67" t="n">
        <f aca="false">IF(OR($D5=1,MONTH($B5)&lt;&gt;MONTH(StartDate),'У1 Ввод'!$D$87="",'У1 Ввод'!$E$87="",'У1 Ввод'!$D$87&gt;$B5),0,MAX(0,MIN(1,'У1 Ввод'!$E$87-NETWORKDAYS('У1 Ввод'!$D$87,$B5)+1))/Настройки!$E$7*100)</f>
        <v>0</v>
      </c>
      <c r="CE5" s="67" t="n">
        <f aca="false">IF(OR($D5=1,MONTH($B5)&lt;&gt;MONTH(StartDate),'У1 Ввод'!$D$88="",'У1 Ввод'!$E$88="",'У1 Ввод'!$D$88&gt;$B5),0,MAX(0,MIN(1,'У1 Ввод'!$E$88-NETWORKDAYS('У1 Ввод'!$D$88,$B5)+1))/Настройки!$E$7*100)</f>
        <v>0</v>
      </c>
      <c r="CF5" s="67" t="n">
        <f aca="false">IF(OR($D5=1,MONTH($B5)&lt;&gt;MONTH(StartDate),'У1 Ввод'!$D$89="",'У1 Ввод'!$E$89="",'У1 Ввод'!$D$89&gt;$B5),0,MAX(0,MIN(1,'У1 Ввод'!$E$89-NETWORKDAYS('У1 Ввод'!$D$89,$B5)+1))/Настройки!$E$7*100)</f>
        <v>0</v>
      </c>
      <c r="CG5" s="67" t="n">
        <f aca="false">IF(OR($D5=1,MONTH($B5)&lt;&gt;MONTH(StartDate),'У1 Ввод'!$D$90="",'У1 Ввод'!$E$90="",'У1 Ввод'!$D$90&gt;$B5),0,MAX(0,MIN(1,'У1 Ввод'!$E$90-NETWORKDAYS('У1 Ввод'!$D$90,$B5)+1))/Настройки!$E$7*100)</f>
        <v>0</v>
      </c>
      <c r="CH5" s="67" t="n">
        <f aca="false">IF(OR($D5=1,MONTH($B5)&lt;&gt;MONTH(StartDate),'У1 Ввод'!$D$91="",'У1 Ввод'!$E$91="",'У1 Ввод'!$D$91&gt;$B5),0,MAX(0,MIN(1,'У1 Ввод'!$E$91-NETWORKDAYS('У1 Ввод'!$D$91,$B5)+1))/Настройки!$E$7*100)</f>
        <v>0</v>
      </c>
      <c r="CI5" s="67" t="n">
        <f aca="false">IF(OR($D5=1,MONTH($B5)&lt;&gt;MONTH(StartDate),'У1 Ввод'!$D$92="",'У1 Ввод'!$E$92="",'У1 Ввод'!$D$92&gt;$B5),0,MAX(0,MIN(1,'У1 Ввод'!$E$92-NETWORKDAYS('У1 Ввод'!$D$92,$B5)+1))/Настройки!$E$7*100)</f>
        <v>0</v>
      </c>
      <c r="CJ5" s="67" t="n">
        <f aca="false">IF(OR($D5=1,MONTH($B5)&lt;&gt;MONTH(StartDate),'У1 Ввод'!$D$93="",'У1 Ввод'!$E$93="",'У1 Ввод'!$D$93&gt;$B5),0,MAX(0,MIN(1,'У1 Ввод'!$E$93-NETWORKDAYS('У1 Ввод'!$D$93,$B5)+1))/Настройки!$E$7*100)</f>
        <v>0</v>
      </c>
      <c r="CK5" s="67" t="n">
        <f aca="false">IF(OR($D5=1,MONTH($B5)&lt;&gt;MONTH(StartDate),'У1 Ввод'!$D$94="",'У1 Ввод'!$E$94="",'У1 Ввод'!$D$94&gt;$B5),0,MAX(0,MIN(1,'У1 Ввод'!$E$94-NETWORKDAYS('У1 Ввод'!$D$94,$B5)+1))/Настройки!$E$7*100)</f>
        <v>0</v>
      </c>
      <c r="CL5" s="67" t="n">
        <f aca="false">IF(OR($D5=1,MONTH($B5)&lt;&gt;MONTH(StartDate),'У1 Ввод'!$D$95="",'У1 Ввод'!$E$95="",'У1 Ввод'!$D$95&gt;$B5),0,MAX(0,MIN(1,'У1 Ввод'!$E$95-NETWORKDAYS('У1 Ввод'!$D$95,$B5)+1))/Настройки!$E$7*100)</f>
        <v>0</v>
      </c>
      <c r="CM5" s="67" t="n">
        <f aca="false">IF(OR($D5=1,MONTH($B5)&lt;&gt;MONTH(StartDate),'У1 Ввод'!$D$96="",'У1 Ввод'!$E$96="",'У1 Ввод'!$D$96&gt;$B5),0,MAX(0,MIN(1,'У1 Ввод'!$E$96-NETWORKDAYS('У1 Ввод'!$D$96,$B5)+1))/Настройки!$E$7*100)</f>
        <v>0</v>
      </c>
      <c r="CN5" s="67" t="n">
        <f aca="false">IF(OR($D5=1,MONTH($B5)&lt;&gt;MONTH(StartDate),'У1 Ввод'!$D$97="",'У1 Ввод'!$E$97="",'У1 Ввод'!$D$97&gt;$B5),0,MAX(0,MIN(1,'У1 Ввод'!$E$97-NETWORKDAYS('У1 Ввод'!$D$97,$B5)+1))/Настройки!$E$7*100)</f>
        <v>0</v>
      </c>
      <c r="CO5" s="67" t="n">
        <f aca="false">IF(OR($D5=1,MONTH($B5)&lt;&gt;MONTH(StartDate),'У1 Ввод'!$D$98="",'У1 Ввод'!$E$98="",'У1 Ввод'!$D$98&gt;$B5),0,MAX(0,MIN(1,'У1 Ввод'!$E$98-NETWORKDAYS('У1 Ввод'!$D$98,$B5)+1))/Настройки!$E$7*100)</f>
        <v>0</v>
      </c>
      <c r="CP5" s="67" t="n">
        <f aca="false">IF(OR($D5=1,MONTH($B5)&lt;&gt;MONTH(StartDate),'У1 Ввод'!$D$99="",'У1 Ввод'!$E$99="",'У1 Ввод'!$D$99&gt;$B5),0,MAX(0,MIN(1,'У1 Ввод'!$E$99-NETWORKDAYS('У1 Ввод'!$D$99,$B5)+1))/Настройки!$E$7*100)</f>
        <v>0</v>
      </c>
      <c r="CQ5" s="67" t="n">
        <f aca="false">IF(OR($D5=1,MONTH($B5)&lt;&gt;MONTH(StartDate),'У1 Ввод'!$D$100="",'У1 Ввод'!$E$100="",'У1 Ввод'!$D$100&gt;$B5),0,MAX(0,MIN(1,'У1 Ввод'!$E$100-NETWORKDAYS('У1 Ввод'!$D$100,$B5)+1))/Настройки!$E$7*100)</f>
        <v>0</v>
      </c>
      <c r="CR5" s="67" t="n">
        <f aca="false">IF(OR($D5=1,MONTH($B5)&lt;&gt;MONTH(StartDate),'У1 Ввод'!$D$101="",'У1 Ввод'!$E$101="",'У1 Ввод'!$D$101&gt;$B5),0,MAX(0,MIN(1,'У1 Ввод'!$E$101-NETWORKDAYS('У1 Ввод'!$D$101,$B5)+1))/Настройки!$E$7*100)</f>
        <v>0</v>
      </c>
      <c r="CS5" s="67" t="n">
        <f aca="false">IF(OR($D5=1,MONTH($B5)&lt;&gt;MONTH(StartDate),'У1 Ввод'!$D$102="",'У1 Ввод'!$E$102="",'У1 Ввод'!$D$102&gt;$B5),0,MAX(0,MIN(1,'У1 Ввод'!$E$102-NETWORKDAYS('У1 Ввод'!$D$102,$B5)+1))/Настройки!$E$7*100)</f>
        <v>0</v>
      </c>
      <c r="CT5" s="67" t="n">
        <f aca="false">IF(OR($D5=1,MONTH($B5)&lt;&gt;MONTH(StartDate),'У1 Ввод'!$D$103="",'У1 Ввод'!$E$103="",'У1 Ввод'!$D$103&gt;$B5),0,MAX(0,MIN(1,'У1 Ввод'!$E$103-NETWORKDAYS('У1 Ввод'!$D$103,$B5)+1))/Настройки!$E$7*100)</f>
        <v>0</v>
      </c>
      <c r="CU5" s="67" t="n">
        <f aca="false">IF(OR($D5=1,MONTH($B5)&lt;&gt;MONTH(StartDate),'У1 Ввод'!$D$104="",'У1 Ввод'!$E$104="",'У1 Ввод'!$D$104&gt;$B5),0,MAX(0,MIN(1,'У1 Ввод'!$E$104-NETWORKDAYS('У1 Ввод'!$D$104,$B5)+1))/Настройки!$E$7*100)</f>
        <v>0</v>
      </c>
      <c r="CV5" s="67" t="n">
        <f aca="false">IF(OR($D5=1,MONTH($B5)&lt;&gt;MONTH(StartDate),'У1 Ввод'!$D$105="",'У1 Ввод'!$E$105="",'У1 Ввод'!$D$105&gt;$B5),0,MAX(0,MIN(1,'У1 Ввод'!$E$105-NETWORKDAYS('У1 Ввод'!$D$105,$B5)+1))/Настройки!$E$7*100)</f>
        <v>0</v>
      </c>
      <c r="CW5" s="67" t="n">
        <f aca="false">IF(OR($D5=1,MONTH($B5)&lt;&gt;MONTH(StartDate),'У1 Ввод'!$D$106="",'У1 Ввод'!$E$106="",'У1 Ввод'!$D$106&gt;$B5),0,MAX(0,MIN(1,'У1 Ввод'!$E$106-NETWORKDAYS('У1 Ввод'!$D$106,$B5)+1))/Настройки!$E$7*100)</f>
        <v>0</v>
      </c>
      <c r="CX5" s="67" t="n">
        <f aca="false">IF(OR($D5=1,MONTH($B5)&lt;&gt;MONTH(StartDate),'У1 Ввод'!$D$107="",'У1 Ввод'!$E$107="",'У1 Ввод'!$D$107&gt;$B5),0,MAX(0,MIN(1,'У1 Ввод'!$E$107-NETWORKDAYS('У1 Ввод'!$D$107,$B5)+1))/Настройки!$E$7*100)</f>
        <v>0</v>
      </c>
      <c r="CY5" s="67" t="n">
        <f aca="false">IF(OR($D5=1,MONTH($B5)&lt;&gt;MONTH(StartDate),'У1 Ввод'!$D$108="",'У1 Ввод'!$E$108="",'У1 Ввод'!$D$108&gt;$B5),0,MAX(0,MIN(1,'У1 Ввод'!$E$108-NETWORKDAYS('У1 Ввод'!$D$108,$B5)+1))/Настройки!$E$7*100)</f>
        <v>0</v>
      </c>
      <c r="CZ5" s="67" t="n">
        <f aca="false">IF(OR($D5=1,MONTH($B5)&lt;&gt;MONTH(StartDate),'У1 Ввод'!$D$109="",'У1 Ввод'!$E$109="",'У1 Ввод'!$D$109&gt;$B5),0,MAX(0,MIN(1,'У1 Ввод'!$E$109-NETWORKDAYS('У1 Ввод'!$D$109,$B5)+1))/Настройки!$E$7*100)</f>
        <v>0</v>
      </c>
      <c r="DA5" s="67" t="n">
        <f aca="false">IF(OR($D5=1,MONTH($B5)&lt;&gt;MONTH(StartDate),'У1 Ввод'!$D$110="",'У1 Ввод'!$E$110="",'У1 Ввод'!$D$110&gt;$B5),0,MAX(0,MIN(1,'У1 Ввод'!$E$110-NETWORKDAYS('У1 Ввод'!$D$110,$B5)+1))/Настройки!$E$7*100)</f>
        <v>0</v>
      </c>
      <c r="DB5" s="67" t="n">
        <f aca="false">IF(OR($D5=1,MONTH($B5)&lt;&gt;MONTH(StartDate),'У1 Ввод'!$D$111="",'У1 Ввод'!$E$111="",'У1 Ввод'!$D$111&gt;$B5),0,MAX(0,MIN(1,'У1 Ввод'!$E$111-NETWORKDAYS('У1 Ввод'!$D$111,$B5)+1))/Настройки!$E$7*100)</f>
        <v>0</v>
      </c>
      <c r="DC5" s="67" t="n">
        <f aca="false">IF(OR($D5=1,MONTH($B5)&lt;&gt;MONTH(StartDate),'У1 Ввод'!$D$112="",'У1 Ввод'!$E$112="",'У1 Ввод'!$D$112&gt;$B5),0,MAX(0,MIN(1,'У1 Ввод'!$E$112-NETWORKDAYS('У1 Ввод'!$D$112,$B5)+1))/Настройки!$E$7*100)</f>
        <v>0</v>
      </c>
      <c r="DD5" s="67" t="n">
        <f aca="false">IF(OR($D5=1,MONTH($B5)&lt;&gt;MONTH(StartDate),'У1 Ввод'!$D$113="",'У1 Ввод'!$E$113="",'У1 Ввод'!$D$113&gt;$B5),0,MAX(0,MIN(1,'У1 Ввод'!$E$113-NETWORKDAYS('У1 Ввод'!$D$113,$B5)+1))/Настройки!$E$7*100)</f>
        <v>0</v>
      </c>
      <c r="DE5" s="67" t="n">
        <f aca="false">IF(OR($D5=1,MONTH($B5)&lt;&gt;MONTH(StartDate),'У1 Ввод'!$D$114="",'У1 Ввод'!$E$114="",'У1 Ввод'!$D$114&gt;$B5),0,MAX(0,MIN(1,'У1 Ввод'!$E$114-NETWORKDAYS('У1 Ввод'!$D$114,$B5)+1))/Настройки!$E$7*100)</f>
        <v>0</v>
      </c>
      <c r="DF5" s="67" t="n">
        <f aca="false">IF(OR($D5=1,MONTH($B5)&lt;&gt;MONTH(StartDate),'У1 Ввод'!$D$115="",'У1 Ввод'!$E$115="",'У1 Ввод'!$D$115&gt;$B5),0,MAX(0,MIN(1,'У1 Ввод'!$E$115-NETWORKDAYS('У1 Ввод'!$D$115,$B5)+1))/Настройки!$E$7*100)</f>
        <v>0</v>
      </c>
      <c r="DG5" s="67" t="n">
        <f aca="false">IF(OR($D5=1,MONTH($B5)&lt;&gt;MONTH(StartDate),'У1 Ввод'!$D$116="",'У1 Ввод'!$E$116="",'У1 Ввод'!$D$116&gt;$B5),0,MAX(0,MIN(1,'У1 Ввод'!$E$116-NETWORKDAYS('У1 Ввод'!$D$116,$B5)+1))/Настройки!$E$7*100)</f>
        <v>0</v>
      </c>
      <c r="DH5" s="67" t="n">
        <f aca="false">IF(OR($D5=1,MONTH($B5)&lt;&gt;MONTH(StartDate),'У1 Ввод'!$D$117="",'У1 Ввод'!$E$117="",'У1 Ввод'!$D$117&gt;$B5),0,MAX(0,MIN(1,'У1 Ввод'!$E$117-NETWORKDAYS('У1 Ввод'!$D$117,$B5)+1))/Настройки!$E$7*100)</f>
        <v>0</v>
      </c>
      <c r="DI5" s="67" t="n">
        <f aca="false">IF(OR($D5=1,MONTH($B5)&lt;&gt;MONTH(StartDate),'У1 Ввод'!$D$118="",'У1 Ввод'!$E$118="",'У1 Ввод'!$D$118&gt;$B5),0,MAX(0,MIN(1,'У1 Ввод'!$E$118-NETWORKDAYS('У1 Ввод'!$D$118,$B5)+1))/Настройки!$E$7*100)</f>
        <v>0</v>
      </c>
      <c r="DJ5" s="67" t="n">
        <f aca="false">IF(OR($D5=1,MONTH($B5)&lt;&gt;MONTH(StartDate),'У1 Ввод'!$D$119="",'У1 Ввод'!$E$119="",'У1 Ввод'!$D$119&gt;$B5),0,MAX(0,MIN(1,'У1 Ввод'!$E$119-NETWORKDAYS('У1 Ввод'!$D$119,$B5)+1))/Настройки!$E$7*100)</f>
        <v>0</v>
      </c>
      <c r="DK5" s="67" t="n">
        <f aca="false">IF(OR($D5=1,MONTH($B5)&lt;&gt;MONTH(StartDate),'У1 Ввод'!$D$120="",'У1 Ввод'!$E$120="",'У1 Ввод'!$D$120&gt;$B5),0,MAX(0,MIN(1,'У1 Ввод'!$E$120-NETWORKDAYS('У1 Ввод'!$D$120,$B5)+1))/Настройки!$E$7*100)</f>
        <v>0</v>
      </c>
      <c r="DL5" s="67" t="n">
        <f aca="false">IF(OR($D5=1,MONTH($B5)&lt;&gt;MONTH(StartDate),'У1 Ввод'!$D$121="",'У1 Ввод'!$E$121="",'У1 Ввод'!$D$121&gt;$B5),0,MAX(0,MIN(1,'У1 Ввод'!$E$121-NETWORKDAYS('У1 Ввод'!$D$121,$B5)+1))/Настройки!$E$7*100)</f>
        <v>0</v>
      </c>
      <c r="DM5" s="67" t="n">
        <f aca="false">IF(OR($D5=1,MONTH($B5)&lt;&gt;MONTH(StartDate),'У1 Ввод'!$D$122="",'У1 Ввод'!$E$122="",'У1 Ввод'!$D$122&gt;$B5),0,MAX(0,MIN(1,'У1 Ввод'!$E$122-NETWORKDAYS('У1 Ввод'!$D$122,$B5)+1))/Настройки!$E$7*100)</f>
        <v>0</v>
      </c>
      <c r="DN5" s="67" t="n">
        <f aca="false">IF(OR($D5=1,MONTH($B5)&lt;&gt;MONTH(StartDate),'У1 Ввод'!$D$123="",'У1 Ввод'!$E$123="",'У1 Ввод'!$D$123&gt;$B5),0,MAX(0,MIN(1,'У1 Ввод'!$E$123-NETWORKDAYS('У1 Ввод'!$D$123,$B5)+1))/Настройки!$E$7*100)</f>
        <v>0</v>
      </c>
      <c r="DO5" s="67" t="n">
        <f aca="false">IF(OR($D5=1,MONTH($B5)&lt;&gt;MONTH(StartDate),'У1 Ввод'!$D$124="",'У1 Ввод'!$E$124="",'У1 Ввод'!$D$124&gt;$B5),0,MAX(0,MIN(1,'У1 Ввод'!$E$124-NETWORKDAYS('У1 Ввод'!$D$124,$B5)+1))/Настройки!$E$7*100)</f>
        <v>0</v>
      </c>
      <c r="DP5" s="67" t="n">
        <f aca="false">IF(OR($D5=1,MONTH($B5)&lt;&gt;MONTH(StartDate),'У1 Ввод'!$D$125="",'У1 Ввод'!$E$125="",'У1 Ввод'!$D$125&gt;$B5),0,MAX(0,MIN(1,'У1 Ввод'!$E$125-NETWORKDAYS('У1 Ввод'!$D$125,$B5)+1))/Настройки!$E$7*100)</f>
        <v>0</v>
      </c>
      <c r="DQ5" s="67" t="n">
        <f aca="false">IF(OR($D5=1,MONTH($B5)&lt;&gt;MONTH(StartDate),'У1 Ввод'!$D$126="",'У1 Ввод'!$E$126="",'У1 Ввод'!$D$126&gt;$B5),0,MAX(0,MIN(1,'У1 Ввод'!$E$126-NETWORKDAYS('У1 Ввод'!$D$126,$B5)+1))/Настройки!$E$7*100)</f>
        <v>0</v>
      </c>
      <c r="DR5" s="67" t="n">
        <f aca="false">IF(OR($D5=1,MONTH($B5)&lt;&gt;MONTH(StartDate),'У1 Ввод'!$D$127="",'У1 Ввод'!$E$127="",'У1 Ввод'!$D$127&gt;$B5),0,MAX(0,MIN(1,'У1 Ввод'!$E$127-NETWORKDAYS('У1 Ввод'!$D$127,$B5)+1))/Настройки!$E$7*100)</f>
        <v>0</v>
      </c>
      <c r="DS5" s="67" t="n">
        <f aca="false">IF(OR($D5=1,MONTH($B5)&lt;&gt;MONTH(StartDate),'У1 Ввод'!$D$128="",'У1 Ввод'!$E$128="",'У1 Ввод'!$D$128&gt;$B5),0,MAX(0,MIN(1,'У1 Ввод'!$E$128-NETWORKDAYS('У1 Ввод'!$D$128,$B5)+1))/Настройки!$E$7*100)</f>
        <v>0</v>
      </c>
      <c r="DT5" s="67" t="n">
        <f aca="false">IF(OR($D5=1,MONTH($B5)&lt;&gt;MONTH(StartDate),'У1 Ввод'!$D$129="",'У1 Ввод'!$E$129="",'У1 Ввод'!$D$129&gt;$B5),0,MAX(0,MIN(1,'У1 Ввод'!$E$129-NETWORKDAYS('У1 Ввод'!$D$129,$B5)+1))/Настройки!$E$7*100)</f>
        <v>0</v>
      </c>
      <c r="DU5" s="67" t="n">
        <f aca="false">IF(OR($D5=1,MONTH($B5)&lt;&gt;MONTH(StartDate),'У1 Ввод'!$D$130="",'У1 Ввод'!$E$130="",'У1 Ввод'!$D$130&gt;$B5),0,MAX(0,MIN(1,'У1 Ввод'!$E$130-NETWORKDAYS('У1 Ввод'!$D$130,$B5)+1))/Настройки!$E$7*100)</f>
        <v>0</v>
      </c>
      <c r="DV5" s="67" t="n">
        <f aca="false">IF(OR($D5=1,MONTH($B5)&lt;&gt;MONTH(StartDate),'У1 Ввод'!$D$131="",'У1 Ввод'!$E$131="",'У1 Ввод'!$D$131&gt;$B5),0,MAX(0,MIN(1,'У1 Ввод'!$E$131-NETWORKDAYS('У1 Ввод'!$D$131,$B5)+1))/Настройки!$E$7*100)</f>
        <v>0</v>
      </c>
      <c r="DW5" s="67" t="n">
        <f aca="false">IF(OR($D5=1,MONTH($B5)&lt;&gt;MONTH(StartDate),'У1 Ввод'!$D$132="",'У1 Ввод'!$E$132="",'У1 Ввод'!$D$132&gt;$B5),0,MAX(0,MIN(1,'У1 Ввод'!$E$132-NETWORKDAYS('У1 Ввод'!$D$132,$B5)+1))/Настройки!$E$7*100)</f>
        <v>0</v>
      </c>
      <c r="DX5" s="67" t="n">
        <f aca="false">IF(OR($D5=1,MONTH($B5)&lt;&gt;MONTH(StartDate),'У1 Ввод'!$D$133="",'У1 Ввод'!$E$133="",'У1 Ввод'!$D$133&gt;$B5),0,MAX(0,MIN(1,'У1 Ввод'!$E$133-NETWORKDAYS('У1 Ввод'!$D$133,$B5)+1))/Настройки!$E$7*100)</f>
        <v>0</v>
      </c>
      <c r="DY5" s="67" t="n">
        <f aca="false">IF(OR($D5=1,MONTH($B5)&lt;&gt;MONTH(StartDate),'У1 Ввод'!$D$134="",'У1 Ввод'!$E$134="",'У1 Ввод'!$D$134&gt;$B5),0,MAX(0,MIN(1,'У1 Ввод'!$E$134-NETWORKDAYS('У1 Ввод'!$D$134,$B5)+1))/Настройки!$E$7*100)</f>
        <v>0</v>
      </c>
      <c r="DZ5" s="67" t="n">
        <f aca="false">IF(OR($D5=1,MONTH($B5)&lt;&gt;MONTH(StartDate),'У1 Ввод'!$D$135="",'У1 Ввод'!$E$135="",'У1 Ввод'!$D$135&gt;$B5),0,MAX(0,MIN(1,'У1 Ввод'!$E$135-NETWORKDAYS('У1 Ввод'!$D$135,$B5)+1))/Настройки!$E$7*100)</f>
        <v>0</v>
      </c>
      <c r="EA5" s="67" t="n">
        <f aca="false">IF(OR($D5=1,MONTH($B5)&lt;&gt;MONTH(StartDate),'У1 Ввод'!$D$136="",'У1 Ввод'!$E$136="",'У1 Ввод'!$D$136&gt;$B5),0,MAX(0,MIN(1,'У1 Ввод'!$E$136-NETWORKDAYS('У1 Ввод'!$D$136,$B5)+1))/Настройки!$E$7*100)</f>
        <v>0</v>
      </c>
      <c r="EB5" s="67" t="n">
        <f aca="false">IF(OR($D5=1,MONTH($B5)&lt;&gt;MONTH(StartDate),'У1 Ввод'!$D$137="",'У1 Ввод'!$E$137="",'У1 Ввод'!$D$137&gt;$B5),0,MAX(0,MIN(1,'У1 Ввод'!$E$137-NETWORKDAYS('У1 Ввод'!$D$137,$B5)+1))/Настройки!$E$7*100)</f>
        <v>0</v>
      </c>
      <c r="EC5" s="67" t="n">
        <f aca="false">IF(OR($D5=1,MONTH($B5)&lt;&gt;MONTH(StartDate),'У1 Ввод'!$D$138="",'У1 Ввод'!$E$138="",'У1 Ввод'!$D$138&gt;$B5),0,MAX(0,MIN(1,'У1 Ввод'!$E$138-NETWORKDAYS('У1 Ввод'!$D$138,$B5)+1))/Настройки!$E$7*100)</f>
        <v>0</v>
      </c>
      <c r="ED5" s="67" t="n">
        <f aca="false">IF(OR($D5=1,MONTH($B5)&lt;&gt;MONTH(StartDate),'У1 Ввод'!$D$139="",'У1 Ввод'!$E$139="",'У1 Ввод'!$D$139&gt;$B5),0,MAX(0,MIN(1,'У1 Ввод'!$E$139-NETWORKDAYS('У1 Ввод'!$D$139,$B5)+1))/Настройки!$E$7*100)</f>
        <v>0</v>
      </c>
      <c r="EE5" s="67" t="n">
        <f aca="false">IF(OR($D5=1,MONTH($B5)&lt;&gt;MONTH(StartDate),'У1 Ввод'!$D$140="",'У1 Ввод'!$E$140="",'У1 Ввод'!$D$140&gt;$B5),0,MAX(0,MIN(1,'У1 Ввод'!$E$140-NETWORKDAYS('У1 Ввод'!$D$140,$B5)+1))/Настройки!$E$7*100)</f>
        <v>0</v>
      </c>
      <c r="EF5" s="67" t="n">
        <f aca="false">IF(OR($D5=1,MONTH($B5)&lt;&gt;MONTH(StartDate),'У1 Ввод'!$D$141="",'У1 Ввод'!$E$141="",'У1 Ввод'!$D$141&gt;$B5),0,MAX(0,MIN(1,'У1 Ввод'!$E$141-NETWORKDAYS('У1 Ввод'!$D$141,$B5)+1))/Настройки!$E$7*100)</f>
        <v>0</v>
      </c>
      <c r="EG5" s="67" t="n">
        <f aca="false">IF(OR($D5=1,MONTH($B5)&lt;&gt;MONTH(StartDate),'У1 Ввод'!$D$142="",'У1 Ввод'!$E$142="",'У1 Ввод'!$D$142&gt;$B5),0,MAX(0,MIN(1,'У1 Ввод'!$E$142-NETWORKDAYS('У1 Ввод'!$D$142,$B5)+1))/Настройки!$E$7*100)</f>
        <v>0</v>
      </c>
      <c r="EH5" s="67" t="n">
        <f aca="false">IF(OR($D5=1,MONTH($B5)&lt;&gt;MONTH(StartDate),'У1 Ввод'!$D$143="",'У1 Ввод'!$E$143="",'У1 Ввод'!$D$143&gt;$B5),0,MAX(0,MIN(1,'У1 Ввод'!$E$143-NETWORKDAYS('У1 Ввод'!$D$143,$B5)+1))/Настройки!$E$7*100)</f>
        <v>0</v>
      </c>
      <c r="EI5" s="67" t="n">
        <f aca="false">IF(OR($D5=1,MONTH($B5)&lt;&gt;MONTH(StartDate),'У1 Ввод'!$D$144="",'У1 Ввод'!$E$144="",'У1 Ввод'!$D$144&gt;$B5),0,MAX(0,MIN(1,'У1 Ввод'!$E$144-NETWORKDAYS('У1 Ввод'!$D$144,$B5)+1))/Настройки!$E$7*100)</f>
        <v>0</v>
      </c>
      <c r="EJ5" s="67" t="n">
        <f aca="false">IF(OR($D5=1,MONTH($B5)&lt;&gt;MONTH(StartDate),'У1 Ввод'!$D$145="",'У1 Ввод'!$E$145="",'У1 Ввод'!$D$145&gt;$B5),0,MAX(0,MIN(1,'У1 Ввод'!$E$145-NETWORKDAYS('У1 Ввод'!$D$145,$B5)+1))/Настройки!$E$7*100)</f>
        <v>0</v>
      </c>
      <c r="EK5" s="67" t="n">
        <f aca="false">IF(OR($D5=1,MONTH($B5)&lt;&gt;MONTH(StartDate),'У1 Ввод'!$D$146="",'У1 Ввод'!$E$146="",'У1 Ввод'!$D$146&gt;$B5),0,MAX(0,MIN(1,'У1 Ввод'!$E$146-NETWORKDAYS('У1 Ввод'!$D$146,$B5)+1))/Настройки!$E$7*100)</f>
        <v>0</v>
      </c>
      <c r="EL5" s="67" t="n">
        <f aca="false">IF(OR($D5=1,MONTH($B5)&lt;&gt;MONTH(StartDate),'У1 Ввод'!$D$147="",'У1 Ввод'!$E$147="",'У1 Ввод'!$D$147&gt;$B5),0,MAX(0,MIN(1,'У1 Ввод'!$E$147-NETWORKDAYS('У1 Ввод'!$D$147,$B5)+1))/Настройки!$E$7*100)</f>
        <v>0</v>
      </c>
      <c r="EM5" s="67" t="n">
        <f aca="false">IF(OR($D5=1,MONTH($B5)&lt;&gt;MONTH(StartDate),'У1 Ввод'!$D$148="",'У1 Ввод'!$E$148="",'У1 Ввод'!$D$148&gt;$B5),0,MAX(0,MIN(1,'У1 Ввод'!$E$148-NETWORKDAYS('У1 Ввод'!$D$148,$B5)+1))/Настройки!$E$7*100)</f>
        <v>0</v>
      </c>
      <c r="EN5" s="67" t="n">
        <f aca="false">IF(OR($D5=1,MONTH($B5)&lt;&gt;MONTH(StartDate),'У1 Ввод'!$D$149="",'У1 Ввод'!$E$149="",'У1 Ввод'!$D$149&gt;$B5),0,MAX(0,MIN(1,'У1 Ввод'!$E$149-NETWORKDAYS('У1 Ввод'!$D$149,$B5)+1))/Настройки!$E$7*100)</f>
        <v>0</v>
      </c>
      <c r="EO5" s="67" t="n">
        <f aca="false">IF(OR($D5=1,MONTH($B5)&lt;&gt;MONTH(StartDate),'У1 Ввод'!$D$150="",'У1 Ввод'!$E$150="",'У1 Ввод'!$D$150&gt;$B5),0,MAX(0,MIN(1,'У1 Ввод'!$E$150-NETWORKDAYS('У1 Ввод'!$D$150,$B5)+1))/Настройки!$E$7*100)</f>
        <v>0</v>
      </c>
      <c r="EP5" s="67" t="n">
        <f aca="false">IF(OR($D5=1,MONTH($B5)&lt;&gt;MONTH(StartDate),'У1 Ввод'!$D$151="",'У1 Ввод'!$E$151="",'У1 Ввод'!$D$151&gt;$B5),0,MAX(0,MIN(1,'У1 Ввод'!$E$151-NETWORKDAYS('У1 Ввод'!$D$151,$B5)+1))/Настройки!$E$7*100)</f>
        <v>0</v>
      </c>
      <c r="EQ5" s="67" t="n">
        <f aca="false">IF(OR($D5=1,MONTH($B5)&lt;&gt;MONTH(StartDate),'У1 Ввод'!$D$152="",'У1 Ввод'!$E$152="",'У1 Ввод'!$D$152&gt;$B5),0,MAX(0,MIN(1,'У1 Ввод'!$E$152-NETWORKDAYS('У1 Ввод'!$D$152,$B5)+1))/Настройки!$E$7*100)</f>
        <v>0</v>
      </c>
      <c r="ER5" s="67" t="n">
        <f aca="false">IF(OR($D5=1,MONTH($B5)&lt;&gt;MONTH(StartDate),'У1 Ввод'!$D$153="",'У1 Ввод'!$E$153="",'У1 Ввод'!$D$153&gt;$B5),0,MAX(0,MIN(1,'У1 Ввод'!$E$153-NETWORKDAYS('У1 Ввод'!$D$153,$B5)+1))/Настройки!$E$7*100)</f>
        <v>0</v>
      </c>
      <c r="ES5" s="67" t="n">
        <f aca="false">IF(OR($D5=1,MONTH($B5)&lt;&gt;MONTH(StartDate),'У1 Ввод'!$D$154="",'У1 Ввод'!$E$154="",'У1 Ввод'!$D$154&gt;$B5),0,MAX(0,MIN(1,'У1 Ввод'!$E$154-NETWORKDAYS('У1 Ввод'!$D$154,$B5)+1))/Настройки!$E$7*100)</f>
        <v>0</v>
      </c>
      <c r="ET5" s="67" t="n">
        <f aca="false">IF(OR($D5=1,MONTH($B5)&lt;&gt;MONTH(StartDate),'У1 Ввод'!$D$155="",'У1 Ввод'!$E$155="",'У1 Ввод'!$D$155&gt;$B5),0,MAX(0,MIN(1,'У1 Ввод'!$E$155-NETWORKDAYS('У1 Ввод'!$D$155,$B5)+1))/Настройки!$E$7*100)</f>
        <v>0</v>
      </c>
      <c r="EU5" s="67" t="n">
        <f aca="false">IF(OR($D5=1,MONTH($B5)&lt;&gt;MONTH(StartDate),'У1 Ввод'!$D$156="",'У1 Ввод'!$E$156="",'У1 Ввод'!$D$156&gt;$B5),0,MAX(0,MIN(1,'У1 Ввод'!$E$156-NETWORKDAYS('У1 Ввод'!$D$156,$B5)+1))/Настройки!$E$7*100)</f>
        <v>0</v>
      </c>
      <c r="EV5" s="67" t="n">
        <f aca="false">IF(OR($D5=1,MONTH($B5)&lt;&gt;MONTH(StartDate),'У1 Ввод'!$D$157="",'У1 Ввод'!$E$157="",'У1 Ввод'!$D$157&gt;$B5),0,MAX(0,MIN(1,'У1 Ввод'!$E$157-NETWORKDAYS('У1 Ввод'!$D$157,$B5)+1))/Настройки!$E$7*100)</f>
        <v>0</v>
      </c>
      <c r="EW5" s="67" t="n">
        <f aca="false">IF(OR($D5=1,MONTH($B5)&lt;&gt;MONTH(StartDate),'У1 Ввод'!$D$158="",'У1 Ввод'!$E$158="",'У1 Ввод'!$D$158&gt;$B5),0,MAX(0,MIN(1,'У1 Ввод'!$E$158-NETWORKDAYS('У1 Ввод'!$D$158,$B5)+1))/Настройки!$E$7*100)</f>
        <v>0</v>
      </c>
      <c r="EX5" s="67" t="n">
        <f aca="false">IF(OR($D5=1,MONTH($B5)&lt;&gt;MONTH(StartDate),'У1 Ввод'!$D$159="",'У1 Ввод'!$E$159="",'У1 Ввод'!$D$159&gt;$B5),0,MAX(0,MIN(1,'У1 Ввод'!$E$159-NETWORKDAYS('У1 Ввод'!$D$159,$B5)+1))/Настройки!$E$7*100)</f>
        <v>0</v>
      </c>
      <c r="EY5" s="67" t="n">
        <f aca="false">IF(OR($D5=1,MONTH($B5)&lt;&gt;MONTH(StartDate),'У1 Ввод'!$D$160="",'У1 Ввод'!$E$160="",'У1 Ввод'!$D$160&gt;$B5),0,MAX(0,MIN(1,'У1 Ввод'!$E$160-NETWORKDAYS('У1 Ввод'!$D$160,$B5)+1))/Настройки!$E$7*100)</f>
        <v>0</v>
      </c>
      <c r="EZ5" s="67" t="n">
        <f aca="false">IF(OR($D5=1,MONTH($B5)&lt;&gt;MONTH(StartDate),'У1 Ввод'!$D$161="",'У1 Ввод'!$E$161="",'У1 Ввод'!$D$161&gt;$B5),0,MAX(0,MIN(1,'У1 Ввод'!$E$161-NETWORKDAYS('У1 Ввод'!$D$161,$B5)+1))/Настройки!$E$7*100)</f>
        <v>0</v>
      </c>
      <c r="FA5" s="67" t="n">
        <f aca="false">IF(OR($D5=1,MONTH($B5)&lt;&gt;MONTH(StartDate),'У1 Ввод'!$D$162="",'У1 Ввод'!$E$162="",'У1 Ввод'!$D$162&gt;$B5),0,MAX(0,MIN(1,'У1 Ввод'!$E$162-NETWORKDAYS('У1 Ввод'!$D$162,$B5)+1))/Настройки!$E$7*100)</f>
        <v>0</v>
      </c>
      <c r="FB5" s="67" t="n">
        <f aca="false">IF(OR($D5=1,MONTH($B5)&lt;&gt;MONTH(StartDate),'У1 Ввод'!$D$163="",'У1 Ввод'!$E$163="",'У1 Ввод'!$D$163&gt;$B5),0,MAX(0,MIN(1,'У1 Ввод'!$E$163-NETWORKDAYS('У1 Ввод'!$D$163,$B5)+1))/Настройки!$E$7*100)</f>
        <v>0</v>
      </c>
      <c r="FC5" s="67" t="n">
        <f aca="false">IF(OR($D5=1,MONTH($B5)&lt;&gt;MONTH(StartDate),'У1 Ввод'!$D$164="",'У1 Ввод'!$E$164="",'У1 Ввод'!$D$164&gt;$B5),0,MAX(0,MIN(1,'У1 Ввод'!$E$164-NETWORKDAYS('У1 Ввод'!$D$164,$B5)+1))/Настройки!$E$7*100)</f>
        <v>0</v>
      </c>
      <c r="FD5" s="67" t="n">
        <f aca="false">IF(OR($D5=1,MONTH($B5)&lt;&gt;MONTH(StartDate),'У1 Ввод'!$D$165="",'У1 Ввод'!$E$165="",'У1 Ввод'!$D$165&gt;$B5),0,MAX(0,MIN(1,'У1 Ввод'!$E$165-NETWORKDAYS('У1 Ввод'!$D$165,$B5)+1))/Настройки!$E$7*100)</f>
        <v>0</v>
      </c>
      <c r="FE5" s="67" t="n">
        <f aca="false">IF(OR($D5=1,MONTH($B5)&lt;&gt;MONTH(StartDate),'У1 Ввод'!$D$166="",'У1 Ввод'!$E$166="",'У1 Ввод'!$D$166&gt;$B5),0,MAX(0,MIN(1,'У1 Ввод'!$E$166-NETWORKDAYS('У1 Ввод'!$D$166,$B5)+1))/Настройки!$E$7*100)</f>
        <v>0</v>
      </c>
      <c r="FF5" s="67" t="n">
        <f aca="false">IF(OR($D5=1,MONTH($B5)&lt;&gt;MONTH(StartDate),'У1 Ввод'!$D$167="",'У1 Ввод'!$E$167="",'У1 Ввод'!$D$167&gt;$B5),0,MAX(0,MIN(1,'У1 Ввод'!$E$167-NETWORKDAYS('У1 Ввод'!$D$167,$B5)+1))/Настройки!$E$7*100)</f>
        <v>0</v>
      </c>
      <c r="FG5" s="67" t="n">
        <f aca="false">IF(OR($D5=1,MONTH($B5)&lt;&gt;MONTH(StartDate),'У1 Ввод'!$D$168="",'У1 Ввод'!$E$168="",'У1 Ввод'!$D$168&gt;$B5),0,MAX(0,MIN(1,'У1 Ввод'!$E$168-NETWORKDAYS('У1 Ввод'!$D$168,$B5)+1))/Настройки!$E$7*100)</f>
        <v>0</v>
      </c>
      <c r="FH5" s="67" t="n">
        <f aca="false">IF(OR($D5=1,MONTH($B5)&lt;&gt;MONTH(StartDate),'У1 Ввод'!$D$169="",'У1 Ввод'!$E$169="",'У1 Ввод'!$D$169&gt;$B5),0,MAX(0,MIN(1,'У1 Ввод'!$E$169-NETWORKDAYS('У1 Ввод'!$D$169,$B5)+1))/Настройки!$E$7*100)</f>
        <v>0</v>
      </c>
      <c r="FI5" s="67" t="n">
        <f aca="false">IF(OR($D5=1,MONTH($B5)&lt;&gt;MONTH(StartDate),'У1 Ввод'!$D$170="",'У1 Ввод'!$E$170="",'У1 Ввод'!$D$170&gt;$B5),0,MAX(0,MIN(1,'У1 Ввод'!$E$170-NETWORKDAYS('У1 Ввод'!$D$170,$B5)+1))/Настройки!$E$7*100)</f>
        <v>0</v>
      </c>
      <c r="FJ5" s="67" t="n">
        <f aca="false">IF(OR($D5=1,MONTH($B5)&lt;&gt;MONTH(StartDate),'У1 Ввод'!$D$171="",'У1 Ввод'!$E$171="",'У1 Ввод'!$D$171&gt;$B5),0,MAX(0,MIN(1,'У1 Ввод'!$E$171-NETWORKDAYS('У1 Ввод'!$D$171,$B5)+1))/Настройки!$E$7*100)</f>
        <v>0</v>
      </c>
      <c r="FK5" s="67" t="n">
        <f aca="false">IF(OR($D5=1,MONTH($B5)&lt;&gt;MONTH(StartDate),'У1 Ввод'!$D$172="",'У1 Ввод'!$E$172="",'У1 Ввод'!$D$172&gt;$B5),0,MAX(0,MIN(1,'У1 Ввод'!$E$172-NETWORKDAYS('У1 Ввод'!$D$172,$B5)+1))/Настройки!$E$7*100)</f>
        <v>0</v>
      </c>
      <c r="FL5" s="67" t="n">
        <f aca="false">IF(OR($D5=1,MONTH($B5)&lt;&gt;MONTH(StartDate),'У1 Ввод'!$D$173="",'У1 Ввод'!$E$173="",'У1 Ввод'!$D$173&gt;$B5),0,MAX(0,MIN(1,'У1 Ввод'!$E$173-NETWORKDAYS('У1 Ввод'!$D$173,$B5)+1))/Настройки!$E$7*100)</f>
        <v>0</v>
      </c>
      <c r="FM5" s="67" t="n">
        <f aca="false">IF(OR($D5=1,MONTH($B5)&lt;&gt;MONTH(StartDate),'У1 Ввод'!$D$174="",'У1 Ввод'!$E$174="",'У1 Ввод'!$D$174&gt;$B5),0,MAX(0,MIN(1,'У1 Ввод'!$E$174-NETWORKDAYS('У1 Ввод'!$D$174,$B5)+1))/Настройки!$E$7*100)</f>
        <v>0</v>
      </c>
      <c r="FN5" s="67" t="n">
        <f aca="false">IF(OR($D5=1,MONTH($B5)&lt;&gt;MONTH(StartDate),'У1 Ввод'!$D$175="",'У1 Ввод'!$E$175="",'У1 Ввод'!$D$175&gt;$B5),0,MAX(0,MIN(1,'У1 Ввод'!$E$175-NETWORKDAYS('У1 Ввод'!$D$175,$B5)+1))/Настройки!$E$7*100)</f>
        <v>0</v>
      </c>
      <c r="FO5" s="67" t="n">
        <f aca="false">IF(OR($D5=1,MONTH($B5)&lt;&gt;MONTH(StartDate),'У1 Ввод'!$D$176="",'У1 Ввод'!$E$176="",'У1 Ввод'!$D$176&gt;$B5),0,MAX(0,MIN(1,'У1 Ввод'!$E$176-NETWORKDAYS('У1 Ввод'!$D$176,$B5)+1))/Настройки!$E$7*100)</f>
        <v>0</v>
      </c>
      <c r="FP5" s="67" t="n">
        <f aca="false">IF(OR($D5=1,MONTH($B5)&lt;&gt;MONTH(StartDate),'У1 Ввод'!$D$177="",'У1 Ввод'!$E$177="",'У1 Ввод'!$D$177&gt;$B5),0,MAX(0,MIN(1,'У1 Ввод'!$E$177-NETWORKDAYS('У1 Ввод'!$D$177,$B5)+1))/Настройки!$E$7*100)</f>
        <v>0</v>
      </c>
      <c r="FQ5" s="67" t="n">
        <f aca="false">IF(OR($D5=1,MONTH($B5)&lt;&gt;MONTH(StartDate),'У1 Ввод'!$D$178="",'У1 Ввод'!$E$178="",'У1 Ввод'!$D$178&gt;$B5),0,MAX(0,MIN(1,'У1 Ввод'!$E$178-NETWORKDAYS('У1 Ввод'!$D$178,$B5)+1))/Настройки!$E$7*100)</f>
        <v>0</v>
      </c>
      <c r="FR5" s="67" t="n">
        <f aca="false">IF(OR($D5=1,MONTH($B5)&lt;&gt;MONTH(StartDate),'У1 Ввод'!$D$179="",'У1 Ввод'!$E$179="",'У1 Ввод'!$D$179&gt;$B5),0,MAX(0,MIN(1,'У1 Ввод'!$E$179-NETWORKDAYS('У1 Ввод'!$D$179,$B5)+1))/Настройки!$E$7*100)</f>
        <v>0</v>
      </c>
      <c r="FS5" s="67" t="n">
        <f aca="false">IF(OR($D5=1,MONTH($B5)&lt;&gt;MONTH(StartDate),'У1 Ввод'!$D$180="",'У1 Ввод'!$E$180="",'У1 Ввод'!$D$180&gt;$B5),0,MAX(0,MIN(1,'У1 Ввод'!$E$180-NETWORKDAYS('У1 Ввод'!$D$180,$B5)+1))/Настройки!$E$7*100)</f>
        <v>0</v>
      </c>
      <c r="FT5" s="67" t="n">
        <f aca="false">IF(OR($D5=1,MONTH($B5)&lt;&gt;MONTH(StartDate),'У1 Ввод'!$D$181="",'У1 Ввод'!$E$181="",'У1 Ввод'!$D$181&gt;$B5),0,MAX(0,MIN(1,'У1 Ввод'!$E$181-NETWORKDAYS('У1 Ввод'!$D$181,$B5)+1))/Настройки!$E$7*100)</f>
        <v>0</v>
      </c>
      <c r="FU5" s="67" t="n">
        <f aca="false">IF(OR($D5=1,MONTH($B5)&lt;&gt;MONTH(StartDate),'У1 Ввод'!$D$182="",'У1 Ввод'!$E$182="",'У1 Ввод'!$D$182&gt;$B5),0,MAX(0,MIN(1,'У1 Ввод'!$E$182-NETWORKDAYS('У1 Ввод'!$D$182,$B5)+1))/Настройки!$E$7*100)</f>
        <v>0</v>
      </c>
      <c r="FV5" s="67" t="n">
        <f aca="false">IF(OR($D5=1,MONTH($B5)&lt;&gt;MONTH(StartDate),'У1 Ввод'!$D$183="",'У1 Ввод'!$E$183="",'У1 Ввод'!$D$183&gt;$B5),0,MAX(0,MIN(1,'У1 Ввод'!$E$183-NETWORKDAYS('У1 Ввод'!$D$183,$B5)+1))/Настройки!$E$7*100)</f>
        <v>0</v>
      </c>
      <c r="FW5" s="67" t="n">
        <f aca="false">IF(OR($D5=1,MONTH($B5)&lt;&gt;MONTH(StartDate),'У1 Ввод'!$D$184="",'У1 Ввод'!$E$184="",'У1 Ввод'!$D$184&gt;$B5),0,MAX(0,MIN(1,'У1 Ввод'!$E$184-NETWORKDAYS('У1 Ввод'!$D$184,$B5)+1))/Настройки!$E$7*100)</f>
        <v>0</v>
      </c>
      <c r="FX5" s="67" t="n">
        <f aca="false">IF(OR($D5=1,MONTH($B5)&lt;&gt;MONTH(StartDate),'У1 Ввод'!$D$185="",'У1 Ввод'!$E$185="",'У1 Ввод'!$D$185&gt;$B5),0,MAX(0,MIN(1,'У1 Ввод'!$E$185-NETWORKDAYS('У1 Ввод'!$D$185,$B5)+1))/Настройки!$E$7*100)</f>
        <v>0</v>
      </c>
      <c r="FY5" s="67" t="n">
        <f aca="false">IF(OR($D5=1,MONTH($B5)&lt;&gt;MONTH(StartDate),'У1 Ввод'!$D$186="",'У1 Ввод'!$E$186="",'У1 Ввод'!$D$186&gt;$B5),0,MAX(0,MIN(1,'У1 Ввод'!$E$186-NETWORKDAYS('У1 Ввод'!$D$186,$B5)+1))/Настройки!$E$7*100)</f>
        <v>0</v>
      </c>
      <c r="FZ5" s="67" t="n">
        <f aca="false">IF(OR($D5=1,MONTH($B5)&lt;&gt;MONTH(StartDate),'У1 Ввод'!$D$187="",'У1 Ввод'!$E$187="",'У1 Ввод'!$D$187&gt;$B5),0,MAX(0,MIN(1,'У1 Ввод'!$E$187-NETWORKDAYS('У1 Ввод'!$D$187,$B5)+1))/Настройки!$E$7*100)</f>
        <v>0</v>
      </c>
      <c r="GA5" s="67" t="n">
        <f aca="false">IF(OR($D5=1,MONTH($B5)&lt;&gt;MONTH(StartDate),'У1 Ввод'!$D$188="",'У1 Ввод'!$E$188="",'У1 Ввод'!$D$188&gt;$B5),0,MAX(0,MIN(1,'У1 Ввод'!$E$188-NETWORKDAYS('У1 Ввод'!$D$188,$B5)+1))/Настройки!$E$7*100)</f>
        <v>0</v>
      </c>
      <c r="GB5" s="67" t="n">
        <f aca="false">IF(OR($D5=1,MONTH($B5)&lt;&gt;MONTH(StartDate),'У1 Ввод'!$D$189="",'У1 Ввод'!$E$189="",'У1 Ввод'!$D$189&gt;$B5),0,MAX(0,MIN(1,'У1 Ввод'!$E$189-NETWORKDAYS('У1 Ввод'!$D$189,$B5)+1))/Настройки!$E$7*100)</f>
        <v>0</v>
      </c>
      <c r="GC5" s="67" t="n">
        <f aca="false">IF(OR($D5=1,MONTH($B5)&lt;&gt;MONTH(StartDate),'У1 Ввод'!$D$190="",'У1 Ввод'!$E$190="",'У1 Ввод'!$D$190&gt;$B5),0,MAX(0,MIN(1,'У1 Ввод'!$E$190-NETWORKDAYS('У1 Ввод'!$D$190,$B5)+1))/Настройки!$E$7*100)</f>
        <v>0</v>
      </c>
      <c r="GD5" s="67" t="n">
        <f aca="false">IF(OR($D5=1,MONTH($B5)&lt;&gt;MONTH(StartDate),'У1 Ввод'!$D$191="",'У1 Ввод'!$E$191="",'У1 Ввод'!$D$191&gt;$B5),0,MAX(0,MIN(1,'У1 Ввод'!$E$191-NETWORKDAYS('У1 Ввод'!$D$191,$B5)+1))/Настройки!$E$7*100)</f>
        <v>0</v>
      </c>
      <c r="GE5" s="67" t="n">
        <f aca="false">IF(OR($D5=1,MONTH($B5)&lt;&gt;MONTH(StartDate),'У1 Ввод'!$D$192="",'У1 Ввод'!$E$192="",'У1 Ввод'!$D$192&gt;$B5),0,MAX(0,MIN(1,'У1 Ввод'!$E$192-NETWORKDAYS('У1 Ввод'!$D$192,$B5)+1))/Настройки!$E$7*100)</f>
        <v>0</v>
      </c>
      <c r="GF5" s="67" t="n">
        <f aca="false">IF(OR($D5=1,MONTH($B5)&lt;&gt;MONTH(StartDate),'У1 Ввод'!$D$193="",'У1 Ввод'!$E$193="",'У1 Ввод'!$D$193&gt;$B5),0,MAX(0,MIN(1,'У1 Ввод'!$E$193-NETWORKDAYS('У1 Ввод'!$D$193,$B5)+1))/Настройки!$E$7*100)</f>
        <v>0</v>
      </c>
      <c r="GG5" s="67" t="n">
        <f aca="false">IF(OR($D5=1,MONTH($B5)&lt;&gt;MONTH(StartDate),'У1 Ввод'!$D$194="",'У1 Ввод'!$E$194="",'У1 Ввод'!$D$194&gt;$B5),0,MAX(0,MIN(1,'У1 Ввод'!$E$194-NETWORKDAYS('У1 Ввод'!$D$194,$B5)+1))/Настройки!$E$7*100)</f>
        <v>0</v>
      </c>
      <c r="GH5" s="67" t="n">
        <f aca="false">IF(OR($D5=1,MONTH($B5)&lt;&gt;MONTH(StartDate),'У1 Ввод'!$D$195="",'У1 Ввод'!$E$195="",'У1 Ввод'!$D$195&gt;$B5),0,MAX(0,MIN(1,'У1 Ввод'!$E$195-NETWORKDAYS('У1 Ввод'!$D$195,$B5)+1))/Настройки!$E$7*100)</f>
        <v>0</v>
      </c>
      <c r="GI5" s="67" t="n">
        <f aca="false">IF(OR($D5=1,MONTH($B5)&lt;&gt;MONTH(StartDate),'У1 Ввод'!$D$196="",'У1 Ввод'!$E$196="",'У1 Ввод'!$D$196&gt;$B5),0,MAX(0,MIN(1,'У1 Ввод'!$E$196-NETWORKDAYS('У1 Ввод'!$D$196,$B5)+1))/Настройки!$E$7*100)</f>
        <v>0</v>
      </c>
      <c r="GJ5" s="67" t="n">
        <f aca="false">IF(OR($D5=1,MONTH($B5)&lt;&gt;MONTH(StartDate),'У1 Ввод'!$D$197="",'У1 Ввод'!$E$197="",'У1 Ввод'!$D$197&gt;$B5),0,MAX(0,MIN(1,'У1 Ввод'!$E$197-NETWORKDAYS('У1 Ввод'!$D$197,$B5)+1))/Настройки!$E$7*100)</f>
        <v>0</v>
      </c>
      <c r="GK5" s="67" t="n">
        <f aca="false">IF(OR($D5=1,MONTH($B5)&lt;&gt;MONTH(StartDate),'У1 Ввод'!$D$198="",'У1 Ввод'!$E$198="",'У1 Ввод'!$D$198&gt;$B5),0,MAX(0,MIN(1,'У1 Ввод'!$E$198-NETWORKDAYS('У1 Ввод'!$D$198,$B5)+1))/Настройки!$E$7*100)</f>
        <v>0</v>
      </c>
      <c r="GL5" s="67" t="n">
        <f aca="false">IF(OR($D5=1,MONTH($B5)&lt;&gt;MONTH(StartDate),'У1 Ввод'!$D$199="",'У1 Ввод'!$E$199="",'У1 Ввод'!$D$199&gt;$B5),0,MAX(0,MIN(1,'У1 Ввод'!$E$199-NETWORKDAYS('У1 Ввод'!$D$199,$B5)+1))/Настройки!$E$7*100)</f>
        <v>0</v>
      </c>
      <c r="GM5" s="67" t="n">
        <f aca="false">IF(OR($D5=1,MONTH($B5)&lt;&gt;MONTH(StartDate),'У1 Ввод'!$D$200="",'У1 Ввод'!$E$200="",'У1 Ввод'!$D$200&gt;$B5),0,MAX(0,MIN(1,'У1 Ввод'!$E$200-NETWORKDAYS('У1 Ввод'!$D$200,$B5)+1))/Настройки!$E$7*100)</f>
        <v>0</v>
      </c>
      <c r="GN5" s="67" t="n">
        <f aca="false">IF(OR($D5=1,MONTH($B5)&lt;&gt;MONTH(StartDate),'У1 Ввод'!$D$201="",'У1 Ввод'!$E$201="",'У1 Ввод'!$D$201&gt;$B5),0,MAX(0,MIN(1,'У1 Ввод'!$E$201-NETWORKDAYS('У1 Ввод'!$D$201,$B5)+1))/Настройки!$E$7*100)</f>
        <v>0</v>
      </c>
      <c r="GO5" s="67" t="n">
        <f aca="false">IF(OR($D5=1,MONTH($B5)&lt;&gt;MONTH(StartDate),'У1 Ввод'!$D$202="",'У1 Ввод'!$E$202="",'У1 Ввод'!$D$202&gt;$B5),0,MAX(0,MIN(1,'У1 Ввод'!$E$202-NETWORKDAYS('У1 Ввод'!$D$202,$B5)+1))/Настройки!$E$7*100)</f>
        <v>0</v>
      </c>
      <c r="GP5" s="67" t="n">
        <f aca="false">IF(OR($D5=1,MONTH($B5)&lt;&gt;MONTH(StartDate),'У1 Ввод'!$D$203="",'У1 Ввод'!$E$203="",'У1 Ввод'!$D$203&gt;$B5),0,MAX(0,MIN(1,'У1 Ввод'!$E$203-NETWORKDAYS('У1 Ввод'!$D$203,$B5)+1))/Настройки!$E$7*100)</f>
        <v>0</v>
      </c>
      <c r="GQ5" s="67" t="n">
        <f aca="false">IF(OR($D5=1,MONTH($B5)&lt;&gt;MONTH(StartDate),'У1 Ввод'!$D$204="",'У1 Ввод'!$E$204="",'У1 Ввод'!$D$204&gt;$B5),0,MAX(0,MIN(1,'У1 Ввод'!$E$204-NETWORKDAYS('У1 Ввод'!$D$204,$B5)+1))/Настройки!$E$7*100)</f>
        <v>0</v>
      </c>
      <c r="GR5" s="67" t="n">
        <f aca="false">IF(OR($D5=1,MONTH($B5)&lt;&gt;MONTH(StartDate),'У1 Ввод'!$D$205="",'У1 Ввод'!$E$205="",'У1 Ввод'!$D$205&gt;$B5),0,MAX(0,MIN(1,'У1 Ввод'!$E$205-NETWORKDAYS('У1 Ввод'!$D$205,$B5)+1))/Настройки!$E$7*100)</f>
        <v>0</v>
      </c>
      <c r="GS5" s="67" t="n">
        <f aca="false">IF(OR($D5=1,MONTH($B5)&lt;&gt;MONTH(StartDate),'У1 Ввод'!$D$206="",'У1 Ввод'!$E$206="",'У1 Ввод'!$D$206&gt;$B5),0,MAX(0,MIN(1,'У1 Ввод'!$E$206-NETWORKDAYS('У1 Ввод'!$D$206,$B5)+1))/Настройки!$E$7*100)</f>
        <v>0</v>
      </c>
      <c r="GT5" s="67" t="n">
        <f aca="false">IF(OR($D5=1,MONTH($B5)&lt;&gt;MONTH(StartDate),'У1 Ввод'!$D$207="",'У1 Ввод'!$E$207="",'У1 Ввод'!$D$207&gt;$B5),0,MAX(0,MIN(1,'У1 Ввод'!$E$207-NETWORKDAYS('У1 Ввод'!$D$207,$B5)+1))/Настройки!$E$7*100)</f>
        <v>0</v>
      </c>
      <c r="GU5" s="67" t="n">
        <f aca="false">IF(OR($D5=1,MONTH($B5)&lt;&gt;MONTH(StartDate),'У1 Ввод'!$D$208="",'У1 Ввод'!$E$208="",'У1 Ввод'!$D$208&gt;$B5),0,MAX(0,MIN(1,'У1 Ввод'!$E$208-NETWORKDAYS('У1 Ввод'!$D$208,$B5)+1))/Настройки!$E$7*100)</f>
        <v>0</v>
      </c>
      <c r="GV5" s="67" t="n">
        <f aca="false">IF(OR($D5=1,MONTH($B5)&lt;&gt;MONTH(StartDate),'У1 Ввод'!$D$209="",'У1 Ввод'!$E$209="",'У1 Ввод'!$D$209&gt;$B5),0,MAX(0,MIN(1,'У1 Ввод'!$E$209-NETWORKDAYS('У1 Ввод'!$D$209,$B5)+1))/Настройки!$E$7*100)</f>
        <v>0</v>
      </c>
      <c r="GW5" s="67" t="n">
        <f aca="false">IF(OR($D5=1,MONTH($B5)&lt;&gt;MONTH(StartDate),'У1 Ввод'!$D$210="",'У1 Ввод'!$E$210="",'У1 Ввод'!$D$210&gt;$B5),0,MAX(0,MIN(1,'У1 Ввод'!$E$210-NETWORKDAYS('У1 Ввод'!$D$210,$B5)+1))/Настройки!$E$7*100)</f>
        <v>0</v>
      </c>
      <c r="GX5" s="67" t="n">
        <f aca="false">IF(OR($D5=1,MONTH($B5)&lt;&gt;MONTH(StartDate),'У1 Ввод'!$D$211="",'У1 Ввод'!$E$211="",'У1 Ввод'!$D$211&gt;$B5),0,MAX(0,MIN(1,'У1 Ввод'!$E$211-NETWORKDAYS('У1 Ввод'!$D$211,$B5)+1))/Настройки!$E$7*100)</f>
        <v>0</v>
      </c>
      <c r="GY5" s="67" t="n">
        <f aca="false">IF(OR($D5=1,MONTH($B5)&lt;&gt;MONTH(StartDate),'У1 Ввод'!$D$212="",'У1 Ввод'!$E$212="",'У1 Ввод'!$D$212&gt;$B5),0,MAX(0,MIN(1,'У1 Ввод'!$E$212-NETWORKDAYS('У1 Ввод'!$D$212,$B5)+1))/Настройки!$E$7*100)</f>
        <v>0</v>
      </c>
      <c r="GZ5" s="67" t="n">
        <f aca="false">IF(OR($D5=1,MONTH($B5)&lt;&gt;MONTH(StartDate),'У1 Ввод'!$D$213="",'У1 Ввод'!$E$213="",'У1 Ввод'!$D$213&gt;$B5),0,MAX(0,MIN(1,'У1 Ввод'!$E$213-NETWORKDAYS('У1 Ввод'!$D$213,$B5)+1))/Настройки!$E$7*100)</f>
        <v>0</v>
      </c>
      <c r="HA5" s="67" t="n">
        <f aca="false">IF(OR($D5=1,MONTH($B5)&lt;&gt;MONTH(StartDate),'У1 Ввод'!$D$214="",'У1 Ввод'!$E$214="",'У1 Ввод'!$D$214&gt;$B5),0,MAX(0,MIN(1,'У1 Ввод'!$E$214-NETWORKDAYS('У1 Ввод'!$D$214,$B5)+1))/Настройки!$E$7*100)</f>
        <v>0</v>
      </c>
      <c r="HB5" s="67" t="n">
        <f aca="false">IF(OR($D5=1,MONTH($B5)&lt;&gt;MONTH(StartDate),'У1 Ввод'!$D$215="",'У1 Ввод'!$E$215="",'У1 Ввод'!$D$215&gt;$B5),0,MAX(0,MIN(1,'У1 Ввод'!$E$215-NETWORKDAYS('У1 Ввод'!$D$215,$B5)+1))/Настройки!$E$7*100)</f>
        <v>0</v>
      </c>
      <c r="HC5" s="67" t="n">
        <f aca="false">IF(OR($D5=1,MONTH($B5)&lt;&gt;MONTH(StartDate),'У1 Ввод'!$D$216="",'У1 Ввод'!$E$216="",'У1 Ввод'!$D$216&gt;$B5),0,MAX(0,MIN(1,'У1 Ввод'!$E$216-NETWORKDAYS('У1 Ввод'!$D$216,$B5)+1))/Настройки!$E$7*100)</f>
        <v>0</v>
      </c>
      <c r="HD5" s="67" t="n">
        <f aca="false">IF(OR($D5=1,MONTH($B5)&lt;&gt;MONTH(StartDate),'У1 Ввод'!$D$217="",'У1 Ввод'!$E$217="",'У1 Ввод'!$D$217&gt;$B5),0,MAX(0,MIN(1,'У1 Ввод'!$E$217-NETWORKDAYS('У1 Ввод'!$D$217,$B5)+1))/Настройки!$E$7*100)</f>
        <v>0</v>
      </c>
      <c r="HE5" s="67" t="n">
        <f aca="false">IF(OR($D5=1,MONTH($B5)&lt;&gt;MONTH(StartDate),'У1 Ввод'!$D$218="",'У1 Ввод'!$E$218="",'У1 Ввод'!$D$218&gt;$B5),0,MAX(0,MIN(1,'У1 Ввод'!$E$218-NETWORKDAYS('У1 Ввод'!$D$218,$B5)+1))/Настройки!$E$7*100)</f>
        <v>0</v>
      </c>
      <c r="HF5" s="67" t="n">
        <f aca="false">IF(OR($D5=1,MONTH($B5)&lt;&gt;MONTH(StartDate),'У1 Ввод'!$D$219="",'У1 Ввод'!$E$219="",'У1 Ввод'!$D$219&gt;$B5),0,MAX(0,MIN(1,'У1 Ввод'!$E$219-NETWORKDAYS('У1 Ввод'!$D$219,$B5)+1))/Настройки!$E$7*100)</f>
        <v>0</v>
      </c>
      <c r="HG5" s="67" t="n">
        <f aca="false">IF(OR($D5=1,MONTH($B5)&lt;&gt;MONTH(StartDate),'У1 Ввод'!$D$220="",'У1 Ввод'!$E$220="",'У1 Ввод'!$D$220&gt;$B5),0,MAX(0,MIN(1,'У1 Ввод'!$E$220-NETWORKDAYS('У1 Ввод'!$D$220,$B5)+1))/Настройки!$E$7*100)</f>
        <v>0</v>
      </c>
      <c r="HH5" s="67" t="n">
        <f aca="false">IF(OR($D5=1,MONTH($B5)&lt;&gt;MONTH(StartDate),'У1 Ввод'!$D$221="",'У1 Ввод'!$E$221="",'У1 Ввод'!$D$221&gt;$B5),0,MAX(0,MIN(1,'У1 Ввод'!$E$221-NETWORKDAYS('У1 Ввод'!$D$221,$B5)+1))/Настройки!$E$7*100)</f>
        <v>0</v>
      </c>
      <c r="HI5" s="67" t="n">
        <f aca="false">IF(OR($D5=1,MONTH($B5)&lt;&gt;MONTH(StartDate),'У1 Ввод'!$D$222="",'У1 Ввод'!$E$222="",'У1 Ввод'!$D$222&gt;$B5),0,MAX(0,MIN(1,'У1 Ввод'!$E$222-NETWORKDAYS('У1 Ввод'!$D$222,$B5)+1))/Настройки!$E$7*100)</f>
        <v>0</v>
      </c>
      <c r="HJ5" s="67" t="n">
        <f aca="false">IF(OR($D5=1,MONTH($B5)&lt;&gt;MONTH(StartDate),'У1 Ввод'!$D$223="",'У1 Ввод'!$E$223="",'У1 Ввод'!$D$223&gt;$B5),0,MAX(0,MIN(1,'У1 Ввод'!$E$223-NETWORKDAYS('У1 Ввод'!$D$223,$B5)+1))/Настройки!$E$7*100)</f>
        <v>0</v>
      </c>
      <c r="HK5" s="67" t="n">
        <f aca="false">IF(OR($D5=1,MONTH($B5)&lt;&gt;MONTH(StartDate),'У1 Ввод'!$D$224="",'У1 Ввод'!$E$224="",'У1 Ввод'!$D$224&gt;$B5),0,MAX(0,MIN(1,'У1 Ввод'!$E$224-NETWORKDAYS('У1 Ввод'!$D$224,$B5)+1))/Настройки!$E$7*100)</f>
        <v>0</v>
      </c>
      <c r="HL5" s="67" t="n">
        <f aca="false">IF(OR($D5=1,MONTH($B5)&lt;&gt;MONTH(StartDate),'У1 Ввод'!$D$225="",'У1 Ввод'!$E$225="",'У1 Ввод'!$D$225&gt;$B5),0,MAX(0,MIN(1,'У1 Ввод'!$E$225-NETWORKDAYS('У1 Ввод'!$D$225,$B5)+1))/Настройки!$E$7*100)</f>
        <v>0</v>
      </c>
      <c r="HM5" s="67" t="n">
        <f aca="false">IF(OR($D5=1,MONTH($B5)&lt;&gt;MONTH(StartDate),'У1 Ввод'!$D$226="",'У1 Ввод'!$E$226="",'У1 Ввод'!$D$226&gt;$B5),0,MAX(0,MIN(1,'У1 Ввод'!$E$226-NETWORKDAYS('У1 Ввод'!$D$226,$B5)+1))/Настройки!$E$7*100)</f>
        <v>0</v>
      </c>
      <c r="HN5" s="67" t="n">
        <f aca="false">IF(OR($D5=1,MONTH($B5)&lt;&gt;MONTH(StartDate),'У1 Ввод'!$D$227="",'У1 Ввод'!$E$227="",'У1 Ввод'!$D$227&gt;$B5),0,MAX(0,MIN(1,'У1 Ввод'!$E$227-NETWORKDAYS('У1 Ввод'!$D$227,$B5)+1))/Настройки!$E$7*100)</f>
        <v>0</v>
      </c>
      <c r="HO5" s="67" t="n">
        <f aca="false">IF(OR($D5=1,MONTH($B5)&lt;&gt;MONTH(StartDate),'У1 Ввод'!$D$228="",'У1 Ввод'!$E$228="",'У1 Ввод'!$D$228&gt;$B5),0,MAX(0,MIN(1,'У1 Ввод'!$E$228-NETWORKDAYS('У1 Ввод'!$D$228,$B5)+1))/Настройки!$E$7*100)</f>
        <v>0</v>
      </c>
      <c r="HP5" s="67" t="n">
        <f aca="false">IF(OR($D5=1,MONTH($B5)&lt;&gt;MONTH(StartDate),'У1 Ввод'!$D$229="",'У1 Ввод'!$E$229="",'У1 Ввод'!$D$229&gt;$B5),0,MAX(0,MIN(1,'У1 Ввод'!$E$229-NETWORKDAYS('У1 Ввод'!$D$229,$B5)+1))/Настройки!$E$7*100)</f>
        <v>0</v>
      </c>
      <c r="HQ5" s="67" t="n">
        <f aca="false">IF(OR($D5=1,MONTH($B5)&lt;&gt;MONTH(StartDate),'У1 Ввод'!$D$230="",'У1 Ввод'!$E$230="",'У1 Ввод'!$D$230&gt;$B5),0,MAX(0,MIN(1,'У1 Ввод'!$E$230-NETWORKDAYS('У1 Ввод'!$D$230,$B5)+1))/Настройки!$E$7*100)</f>
        <v>0</v>
      </c>
      <c r="HR5" s="67" t="n">
        <f aca="false">IF(OR($D5=1,MONTH($B5)&lt;&gt;MONTH(StartDate),'У1 Ввод'!$D$231="",'У1 Ввод'!$E$231="",'У1 Ввод'!$D$231&gt;$B5),0,MAX(0,MIN(1,'У1 Ввод'!$E$231-NETWORKDAYS('У1 Ввод'!$D$231,$B5)+1))/Настройки!$E$7*100)</f>
        <v>0</v>
      </c>
      <c r="HS5" s="67" t="n">
        <f aca="false">IF(OR($D5=1,MONTH($B5)&lt;&gt;MONTH(StartDate),'У1 Ввод'!$D$232="",'У1 Ввод'!$E$232="",'У1 Ввод'!$D$232&gt;$B5),0,MAX(0,MIN(1,'У1 Ввод'!$E$232-NETWORKDAYS('У1 Ввод'!$D$232,$B5)+1))/Настройки!$E$7*100)</f>
        <v>0</v>
      </c>
      <c r="HT5" s="67" t="n">
        <f aca="false">IF(OR($D5=1,MONTH($B5)&lt;&gt;MONTH(StartDate),'У1 Ввод'!$D$233="",'У1 Ввод'!$E$233="",'У1 Ввод'!$D$233&gt;$B5),0,MAX(0,MIN(1,'У1 Ввод'!$E$233-NETWORKDAYS('У1 Ввод'!$D$233,$B5)+1))/Настройки!$E$7*100)</f>
        <v>0</v>
      </c>
      <c r="HU5" s="67" t="n">
        <f aca="false">IF(OR($D5=1,MONTH($B5)&lt;&gt;MONTH(StartDate),'У1 Ввод'!$D$234="",'У1 Ввод'!$E$234="",'У1 Ввод'!$D$234&gt;$B5),0,MAX(0,MIN(1,'У1 Ввод'!$E$234-NETWORKDAYS('У1 Ввод'!$D$234,$B5)+1))/Настройки!$E$7*100)</f>
        <v>0</v>
      </c>
      <c r="HV5" s="67" t="n">
        <f aca="false">IF(OR($D5=1,MONTH($B5)&lt;&gt;MONTH(StartDate),'У1 Ввод'!$D$235="",'У1 Ввод'!$E$235="",'У1 Ввод'!$D$235&gt;$B5),0,MAX(0,MIN(1,'У1 Ввод'!$E$235-NETWORKDAYS('У1 Ввод'!$D$235,$B5)+1))/Настройки!$E$7*100)</f>
        <v>0</v>
      </c>
      <c r="HW5" s="67" t="n">
        <f aca="false">IF(OR($D5=1,MONTH($B5)&lt;&gt;MONTH(StartDate),'У1 Ввод'!$D$236="",'У1 Ввод'!$E$236="",'У1 Ввод'!$D$236&gt;$B5),0,MAX(0,MIN(1,'У1 Ввод'!$E$236-NETWORKDAYS('У1 Ввод'!$D$236,$B5)+1))/Настройки!$E$7*100)</f>
        <v>0</v>
      </c>
      <c r="HX5" s="67" t="n">
        <f aca="false">IF(OR($D5=1,MONTH($B5)&lt;&gt;MONTH(StartDate),'У1 Ввод'!$D$237="",'У1 Ввод'!$E$237="",'У1 Ввод'!$D$237&gt;$B5),0,MAX(0,MIN(1,'У1 Ввод'!$E$237-NETWORKDAYS('У1 Ввод'!$D$237,$B5)+1))/Настройки!$E$7*100)</f>
        <v>0</v>
      </c>
      <c r="HY5" s="67" t="n">
        <f aca="false">IF(OR($D5=1,MONTH($B5)&lt;&gt;MONTH(StartDate),'У1 Ввод'!$D$238="",'У1 Ввод'!$E$238="",'У1 Ввод'!$D$238&gt;$B5),0,MAX(0,MIN(1,'У1 Ввод'!$E$238-NETWORKDAYS('У1 Ввод'!$D$238,$B5)+1))/Настройки!$E$7*100)</f>
        <v>0</v>
      </c>
      <c r="HZ5" s="67" t="n">
        <f aca="false">IF(OR($D5=1,MONTH($B5)&lt;&gt;MONTH(StartDate),'У1 Ввод'!$D$239="",'У1 Ввод'!$E$239="",'У1 Ввод'!$D$239&gt;$B5),0,MAX(0,MIN(1,'У1 Ввод'!$E$239-NETWORKDAYS('У1 Ввод'!$D$239,$B5)+1))/Настройки!$E$7*100)</f>
        <v>0</v>
      </c>
      <c r="IA5" s="67" t="n">
        <f aca="false">IF(OR($D5=1,MONTH($B5)&lt;&gt;MONTH(StartDate),'У1 Ввод'!$D$240="",'У1 Ввод'!$E$240="",'У1 Ввод'!$D$240&gt;$B5),0,MAX(0,MIN(1,'У1 Ввод'!$E$240-NETWORKDAYS('У1 Ввод'!$D$240,$B5)+1))/Настройки!$E$7*100)</f>
        <v>0</v>
      </c>
      <c r="IB5" s="67" t="n">
        <f aca="false">IF(OR($D5=1,MONTH($B5)&lt;&gt;MONTH(StartDate),'У1 Ввод'!$D$241="",'У1 Ввод'!$E$241="",'У1 Ввод'!$D$241&gt;$B5),0,MAX(0,MIN(1,'У1 Ввод'!$E$241-NETWORKDAYS('У1 Ввод'!$D$241,$B5)+1))/Настройки!$E$7*100)</f>
        <v>0</v>
      </c>
      <c r="IC5" s="67" t="n">
        <f aca="false">IF(OR($D5=1,MONTH($B5)&lt;&gt;MONTH(StartDate),'У1 Ввод'!$D$242="",'У1 Ввод'!$E$242="",'У1 Ввод'!$D$242&gt;$B5),0,MAX(0,MIN(1,'У1 Ввод'!$E$242-NETWORKDAYS('У1 Ввод'!$D$242,$B5)+1))/Настройки!$E$7*100)</f>
        <v>0</v>
      </c>
      <c r="ID5" s="67" t="n">
        <f aca="false">IF(OR($D5=1,MONTH($B5)&lt;&gt;MONTH(StartDate),'У1 Ввод'!$D$243="",'У1 Ввод'!$E$243="",'У1 Ввод'!$D$243&gt;$B5),0,MAX(0,MIN(1,'У1 Ввод'!$E$243-NETWORKDAYS('У1 Ввод'!$D$243,$B5)+1))/Настройки!$E$7*100)</f>
        <v>0</v>
      </c>
      <c r="IE5" s="67" t="n">
        <f aca="false">IF(OR($D5=1,MONTH($B5)&lt;&gt;MONTH(StartDate),'У1 Ввод'!$D$244="",'У1 Ввод'!$E$244="",'У1 Ввод'!$D$244&gt;$B5),0,MAX(0,MIN(1,'У1 Ввод'!$E$244-NETWORKDAYS('У1 Ввод'!$D$244,$B5)+1))/Настройки!$E$7*100)</f>
        <v>0</v>
      </c>
      <c r="IF5" s="67" t="n">
        <f aca="false">IF(OR($D5=1,MONTH($B5)&lt;&gt;MONTH(StartDate),'У1 Ввод'!$D$245="",'У1 Ввод'!$E$245="",'У1 Ввод'!$D$245&gt;$B5),0,MAX(0,MIN(1,'У1 Ввод'!$E$245-NETWORKDAYS('У1 Ввод'!$D$245,$B5)+1))/Настройки!$E$7*100)</f>
        <v>0</v>
      </c>
      <c r="IG5" s="67" t="n">
        <f aca="false">IF(OR($D5=1,MONTH($B5)&lt;&gt;MONTH(StartDate),'У1 Ввод'!$D$246="",'У1 Ввод'!$E$246="",'У1 Ввод'!$D$246&gt;$B5),0,MAX(0,MIN(1,'У1 Ввод'!$E$246-NETWORKDAYS('У1 Ввод'!$D$246,$B5)+1))/Настройки!$E$7*100)</f>
        <v>0</v>
      </c>
      <c r="IH5" s="67" t="n">
        <f aca="false">IF(OR($D5=1,MONTH($B5)&lt;&gt;MONTH(StartDate),'У1 Ввод'!$D$247="",'У1 Ввод'!$E$247="",'У1 Ввод'!$D$247&gt;$B5),0,MAX(0,MIN(1,'У1 Ввод'!$E$247-NETWORKDAYS('У1 Ввод'!$D$247,$B5)+1))/Настройки!$E$7*100)</f>
        <v>0</v>
      </c>
      <c r="II5" s="67" t="n">
        <f aca="false">IF(OR($D5=1,MONTH($B5)&lt;&gt;MONTH(StartDate),'У1 Ввод'!$D$248="",'У1 Ввод'!$E$248="",'У1 Ввод'!$D$248&gt;$B5),0,MAX(0,MIN(1,'У1 Ввод'!$E$248-NETWORKDAYS('У1 Ввод'!$D$248,$B5)+1))/Настройки!$E$7*100)</f>
        <v>0</v>
      </c>
      <c r="IJ5" s="67" t="n">
        <f aca="false">IF(OR($D5=1,MONTH($B5)&lt;&gt;MONTH(StartDate),'У1 Ввод'!$D$249="",'У1 Ввод'!$E$249="",'У1 Ввод'!$D$249&gt;$B5),0,MAX(0,MIN(1,'У1 Ввод'!$E$249-NETWORKDAYS('У1 Ввод'!$D$249,$B5)+1))/Настройки!$E$7*100)</f>
        <v>0</v>
      </c>
      <c r="IK5" s="67" t="n">
        <f aca="false">IF(OR($D5=1,MONTH($B5)&lt;&gt;MONTH(StartDate),'У1 Ввод'!$D$250="",'У1 Ввод'!$E$250="",'У1 Ввод'!$D$250&gt;$B5),0,MAX(0,MIN(1,'У1 Ввод'!$E$250-NETWORKDAYS('У1 Ввод'!$D$250,$B5)+1))/Настройки!$E$7*100)</f>
        <v>0</v>
      </c>
      <c r="IL5" s="67" t="n">
        <f aca="false">IF(OR($D5=1,MONTH($B5)&lt;&gt;MONTH(StartDate),'У1 Ввод'!$D$251="",'У1 Ввод'!$E$251="",'У1 Ввод'!$D$251&gt;$B5),0,MAX(0,MIN(1,'У1 Ввод'!$E$251-NETWORKDAYS('У1 Ввод'!$D$251,$B5)+1))/Настройки!$E$7*100)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IF(OR($D6=1,MONTH($B6)&lt;&gt;MONTH(StartDate),'У1 Ввод'!$D$12="",'У1 Ввод'!$E$12="",'У1 Ввод'!$D$12&gt;$B6),0,MAX(0,MIN(1,'У1 Ввод'!$E$12-NETWORKDAYS('У1 Ввод'!$D$12,$B6)+1))/Настройки!$E$7*100)</f>
        <v>0</v>
      </c>
      <c r="H6" s="67" t="n">
        <f aca="false">IF(OR($D6=1,MONTH($B6)&lt;&gt;MONTH(StartDate),'У1 Ввод'!$D$13="",'У1 Ввод'!$E$13="",'У1 Ввод'!$D$13&gt;$B6),0,MAX(0,MIN(1,'У1 Ввод'!$E$13-NETWORKDAYS('У1 Ввод'!$D$13,$B6)+1))/Настройки!$E$7*100)</f>
        <v>0</v>
      </c>
      <c r="I6" s="67" t="n">
        <f aca="false">IF(OR($D6=1,MONTH($B6)&lt;&gt;MONTH(StartDate),'У1 Ввод'!$D$14="",'У1 Ввод'!$E$14="",'У1 Ввод'!$D$14&gt;$B6),0,MAX(0,MIN(1,'У1 Ввод'!$E$14-NETWORKDAYS('У1 Ввод'!$D$14,$B6)+1))/Настройки!$E$7*100)</f>
        <v>0</v>
      </c>
      <c r="J6" s="67" t="n">
        <f aca="false">IF(OR($D6=1,MONTH($B6)&lt;&gt;MONTH(StartDate),'У1 Ввод'!$D$15="",'У1 Ввод'!$E$15="",'У1 Ввод'!$D$15&gt;$B6),0,MAX(0,MIN(1,'У1 Ввод'!$E$15-NETWORKDAYS('У1 Ввод'!$D$15,$B6)+1))/Настройки!$E$7*100)</f>
        <v>0</v>
      </c>
      <c r="K6" s="67" t="n">
        <f aca="false">IF(OR($D6=1,MONTH($B6)&lt;&gt;MONTH(StartDate),'У1 Ввод'!$D$16="",'У1 Ввод'!$E$16="",'У1 Ввод'!$D$16&gt;$B6),0,MAX(0,MIN(1,'У1 Ввод'!$E$16-NETWORKDAYS('У1 Ввод'!$D$16,$B6)+1))/Настройки!$E$7*100)</f>
        <v>0</v>
      </c>
      <c r="L6" s="67" t="n">
        <f aca="false">IF(OR($D6=1,MONTH($B6)&lt;&gt;MONTH(StartDate),'У1 Ввод'!$D$17="",'У1 Ввод'!$E$17="",'У1 Ввод'!$D$17&gt;$B6),0,MAX(0,MIN(1,'У1 Ввод'!$E$17-NETWORKDAYS('У1 Ввод'!$D$17,$B6)+1))/Настройки!$E$7*100)</f>
        <v>0</v>
      </c>
      <c r="M6" s="67" t="n">
        <f aca="false">IF(OR($D6=1,MONTH($B6)&lt;&gt;MONTH(StartDate),'У1 Ввод'!$D$18="",'У1 Ввод'!$E$18="",'У1 Ввод'!$D$18&gt;$B6),0,MAX(0,MIN(1,'У1 Ввод'!$E$18-NETWORKDAYS('У1 Ввод'!$D$18,$B6)+1))/Настройки!$E$7*100)</f>
        <v>0</v>
      </c>
      <c r="N6" s="67" t="n">
        <f aca="false">IF(OR($D6=1,MONTH($B6)&lt;&gt;MONTH(StartDate),'У1 Ввод'!$D$19="",'У1 Ввод'!$E$19="",'У1 Ввод'!$D$19&gt;$B6),0,MAX(0,MIN(1,'У1 Ввод'!$E$19-NETWORKDAYS('У1 Ввод'!$D$19,$B6)+1))/Настройки!$E$7*100)</f>
        <v>0</v>
      </c>
      <c r="O6" s="67" t="n">
        <f aca="false">IF(OR($D6=1,MONTH($B6)&lt;&gt;MONTH(StartDate),'У1 Ввод'!$D$20="",'У1 Ввод'!$E$20="",'У1 Ввод'!$D$20&gt;$B6),0,MAX(0,MIN(1,'У1 Ввод'!$E$20-NETWORKDAYS('У1 Ввод'!$D$20,$B6)+1))/Настройки!$E$7*100)</f>
        <v>0</v>
      </c>
      <c r="P6" s="67" t="n">
        <f aca="false">IF(OR($D6=1,MONTH($B6)&lt;&gt;MONTH(StartDate),'У1 Ввод'!$D$21="",'У1 Ввод'!$E$21="",'У1 Ввод'!$D$21&gt;$B6),0,MAX(0,MIN(1,'У1 Ввод'!$E$21-NETWORKDAYS('У1 Ввод'!$D$21,$B6)+1))/Настройки!$E$7*100)</f>
        <v>0</v>
      </c>
      <c r="Q6" s="67" t="n">
        <f aca="false">IF(OR($D6=1,MONTH($B6)&lt;&gt;MONTH(StartDate),'У1 Ввод'!$D$22="",'У1 Ввод'!$E$22="",'У1 Ввод'!$D$22&gt;$B6),0,MAX(0,MIN(1,'У1 Ввод'!$E$22-NETWORKDAYS('У1 Ввод'!$D$22,$B6)+1))/Настройки!$E$7*100)</f>
        <v>0</v>
      </c>
      <c r="R6" s="67" t="n">
        <f aca="false">IF(OR($D6=1,MONTH($B6)&lt;&gt;MONTH(StartDate),'У1 Ввод'!$D$23="",'У1 Ввод'!$E$23="",'У1 Ввод'!$D$23&gt;$B6),0,MAX(0,MIN(1,'У1 Ввод'!$E$23-NETWORKDAYS('У1 Ввод'!$D$23,$B6)+1))/Настройки!$E$7*100)</f>
        <v>0</v>
      </c>
      <c r="S6" s="67" t="n">
        <f aca="false">IF(OR($D6=1,MONTH($B6)&lt;&gt;MONTH(StartDate),'У1 Ввод'!$D$24="",'У1 Ввод'!$E$24="",'У1 Ввод'!$D$24&gt;$B6),0,MAX(0,MIN(1,'У1 Ввод'!$E$24-NETWORKDAYS('У1 Ввод'!$D$24,$B6)+1))/Настройки!$E$7*100)</f>
        <v>0</v>
      </c>
      <c r="T6" s="67" t="n">
        <f aca="false">IF(OR($D6=1,MONTH($B6)&lt;&gt;MONTH(StartDate),'У1 Ввод'!$D$25="",'У1 Ввод'!$E$25="",'У1 Ввод'!$D$25&gt;$B6),0,MAX(0,MIN(1,'У1 Ввод'!$E$25-NETWORKDAYS('У1 Ввод'!$D$25,$B6)+1))/Настройки!$E$7*100)</f>
        <v>0</v>
      </c>
      <c r="U6" s="67" t="n">
        <f aca="false">IF(OR($D6=1,MONTH($B6)&lt;&gt;MONTH(StartDate),'У1 Ввод'!$D$26="",'У1 Ввод'!$E$26="",'У1 Ввод'!$D$26&gt;$B6),0,MAX(0,MIN(1,'У1 Ввод'!$E$26-NETWORKDAYS('У1 Ввод'!$D$26,$B6)+1))/Настройки!$E$7*100)</f>
        <v>0</v>
      </c>
      <c r="V6" s="67" t="n">
        <f aca="false">IF(OR($D6=1,MONTH($B6)&lt;&gt;MONTH(StartDate),'У1 Ввод'!$D$27="",'У1 Ввод'!$E$27="",'У1 Ввод'!$D$27&gt;$B6),0,MAX(0,MIN(1,'У1 Ввод'!$E$27-NETWORKDAYS('У1 Ввод'!$D$27,$B6)+1))/Настройки!$E$7*100)</f>
        <v>0</v>
      </c>
      <c r="W6" s="67" t="n">
        <f aca="false">IF(OR($D6=1,MONTH($B6)&lt;&gt;MONTH(StartDate),'У1 Ввод'!$D$28="",'У1 Ввод'!$E$28="",'У1 Ввод'!$D$28&gt;$B6),0,MAX(0,MIN(1,'У1 Ввод'!$E$28-NETWORKDAYS('У1 Ввод'!$D$28,$B6)+1))/Настройки!$E$7*100)</f>
        <v>0</v>
      </c>
      <c r="X6" s="67" t="n">
        <f aca="false">IF(OR($D6=1,MONTH($B6)&lt;&gt;MONTH(StartDate),'У1 Ввод'!$D$29="",'У1 Ввод'!$E$29="",'У1 Ввод'!$D$29&gt;$B6),0,MAX(0,MIN(1,'У1 Ввод'!$E$29-NETWORKDAYS('У1 Ввод'!$D$29,$B6)+1))/Настройки!$E$7*100)</f>
        <v>0</v>
      </c>
      <c r="Y6" s="67" t="n">
        <f aca="false">IF(OR($D6=1,MONTH($B6)&lt;&gt;MONTH(StartDate),'У1 Ввод'!$D$30="",'У1 Ввод'!$E$30="",'У1 Ввод'!$D$30&gt;$B6),0,MAX(0,MIN(1,'У1 Ввод'!$E$30-NETWORKDAYS('У1 Ввод'!$D$30,$B6)+1))/Настройки!$E$7*100)</f>
        <v>0</v>
      </c>
      <c r="Z6" s="67" t="n">
        <f aca="false">IF(OR($D6=1,MONTH($B6)&lt;&gt;MONTH(StartDate),'У1 Ввод'!$D$31="",'У1 Ввод'!$E$31="",'У1 Ввод'!$D$31&gt;$B6),0,MAX(0,MIN(1,'У1 Ввод'!$E$31-NETWORKDAYS('У1 Ввод'!$D$31,$B6)+1))/Настройки!$E$7*100)</f>
        <v>0</v>
      </c>
      <c r="AA6" s="67" t="n">
        <f aca="false">IF(OR($D6=1,MONTH($B6)&lt;&gt;MONTH(StartDate),'У1 Ввод'!$D$32="",'У1 Ввод'!$E$32="",'У1 Ввод'!$D$32&gt;$B6),0,MAX(0,MIN(1,'У1 Ввод'!$E$32-NETWORKDAYS('У1 Ввод'!$D$32,$B6)+1))/Настройки!$E$7*100)</f>
        <v>0</v>
      </c>
      <c r="AB6" s="67" t="n">
        <f aca="false">IF(OR($D6=1,MONTH($B6)&lt;&gt;MONTH(StartDate),'У1 Ввод'!$D$33="",'У1 Ввод'!$E$33="",'У1 Ввод'!$D$33&gt;$B6),0,MAX(0,MIN(1,'У1 Ввод'!$E$33-NETWORKDAYS('У1 Ввод'!$D$33,$B6)+1))/Настройки!$E$7*100)</f>
        <v>0</v>
      </c>
      <c r="AC6" s="67" t="n">
        <f aca="false">IF(OR($D6=1,MONTH($B6)&lt;&gt;MONTH(StartDate),'У1 Ввод'!$D$34="",'У1 Ввод'!$E$34="",'У1 Ввод'!$D$34&gt;$B6),0,MAX(0,MIN(1,'У1 Ввод'!$E$34-NETWORKDAYS('У1 Ввод'!$D$34,$B6)+1))/Настройки!$E$7*100)</f>
        <v>0</v>
      </c>
      <c r="AD6" s="67" t="n">
        <f aca="false">IF(OR($D6=1,MONTH($B6)&lt;&gt;MONTH(StartDate),'У1 Ввод'!$D$35="",'У1 Ввод'!$E$35="",'У1 Ввод'!$D$35&gt;$B6),0,MAX(0,MIN(1,'У1 Ввод'!$E$35-NETWORKDAYS('У1 Ввод'!$D$35,$B6)+1))/Настройки!$E$7*100)</f>
        <v>0</v>
      </c>
      <c r="AE6" s="67" t="n">
        <f aca="false">IF(OR($D6=1,MONTH($B6)&lt;&gt;MONTH(StartDate),'У1 Ввод'!$D$36="",'У1 Ввод'!$E$36="",'У1 Ввод'!$D$36&gt;$B6),0,MAX(0,MIN(1,'У1 Ввод'!$E$36-NETWORKDAYS('У1 Ввод'!$D$36,$B6)+1))/Настройки!$E$7*100)</f>
        <v>0</v>
      </c>
      <c r="AF6" s="67" t="n">
        <f aca="false">IF(OR($D6=1,MONTH($B6)&lt;&gt;MONTH(StartDate),'У1 Ввод'!$D$37="",'У1 Ввод'!$E$37="",'У1 Ввод'!$D$37&gt;$B6),0,MAX(0,MIN(1,'У1 Ввод'!$E$37-NETWORKDAYS('У1 Ввод'!$D$37,$B6)+1))/Настройки!$E$7*100)</f>
        <v>0</v>
      </c>
      <c r="AG6" s="67" t="n">
        <f aca="false">IF(OR($D6=1,MONTH($B6)&lt;&gt;MONTH(StartDate),'У1 Ввод'!$D$38="",'У1 Ввод'!$E$38="",'У1 Ввод'!$D$38&gt;$B6),0,MAX(0,MIN(1,'У1 Ввод'!$E$38-NETWORKDAYS('У1 Ввод'!$D$38,$B6)+1))/Настройки!$E$7*100)</f>
        <v>0</v>
      </c>
      <c r="AH6" s="67" t="n">
        <f aca="false">IF(OR($D6=1,MONTH($B6)&lt;&gt;MONTH(StartDate),'У1 Ввод'!$D$39="",'У1 Ввод'!$E$39="",'У1 Ввод'!$D$39&gt;$B6),0,MAX(0,MIN(1,'У1 Ввод'!$E$39-NETWORKDAYS('У1 Ввод'!$D$39,$B6)+1))/Настройки!$E$7*100)</f>
        <v>0</v>
      </c>
      <c r="AI6" s="67" t="n">
        <f aca="false">IF(OR($D6=1,MONTH($B6)&lt;&gt;MONTH(StartDate),'У1 Ввод'!$D$40="",'У1 Ввод'!$E$40="",'У1 Ввод'!$D$40&gt;$B6),0,MAX(0,MIN(1,'У1 Ввод'!$E$40-NETWORKDAYS('У1 Ввод'!$D$40,$B6)+1))/Настройки!$E$7*100)</f>
        <v>0</v>
      </c>
      <c r="AJ6" s="67" t="n">
        <f aca="false">IF(OR($D6=1,MONTH($B6)&lt;&gt;MONTH(StartDate),'У1 Ввод'!$D$41="",'У1 Ввод'!$E$41="",'У1 Ввод'!$D$41&gt;$B6),0,MAX(0,MIN(1,'У1 Ввод'!$E$41-NETWORKDAYS('У1 Ввод'!$D$41,$B6)+1))/Настройки!$E$7*100)</f>
        <v>0</v>
      </c>
      <c r="AK6" s="67" t="n">
        <f aca="false">IF(OR($D6=1,MONTH($B6)&lt;&gt;MONTH(StartDate),'У1 Ввод'!$D$42="",'У1 Ввод'!$E$42="",'У1 Ввод'!$D$42&gt;$B6),0,MAX(0,MIN(1,'У1 Ввод'!$E$42-NETWORKDAYS('У1 Ввод'!$D$42,$B6)+1))/Настройки!$E$7*100)</f>
        <v>0</v>
      </c>
      <c r="AL6" s="67" t="n">
        <f aca="false">IF(OR($D6=1,MONTH($B6)&lt;&gt;MONTH(StartDate),'У1 Ввод'!$D$43="",'У1 Ввод'!$E$43="",'У1 Ввод'!$D$43&gt;$B6),0,MAX(0,MIN(1,'У1 Ввод'!$E$43-NETWORKDAYS('У1 Ввод'!$D$43,$B6)+1))/Настройки!$E$7*100)</f>
        <v>0</v>
      </c>
      <c r="AM6" s="67" t="n">
        <f aca="false">IF(OR($D6=1,MONTH($B6)&lt;&gt;MONTH(StartDate),'У1 Ввод'!$D$44="",'У1 Ввод'!$E$44="",'У1 Ввод'!$D$44&gt;$B6),0,MAX(0,MIN(1,'У1 Ввод'!$E$44-NETWORKDAYS('У1 Ввод'!$D$44,$B6)+1))/Настройки!$E$7*100)</f>
        <v>0</v>
      </c>
      <c r="AN6" s="67" t="n">
        <f aca="false">IF(OR($D6=1,MONTH($B6)&lt;&gt;MONTH(StartDate),'У1 Ввод'!$D$45="",'У1 Ввод'!$E$45="",'У1 Ввод'!$D$45&gt;$B6),0,MAX(0,MIN(1,'У1 Ввод'!$E$45-NETWORKDAYS('У1 Ввод'!$D$45,$B6)+1))/Настройки!$E$7*100)</f>
        <v>0</v>
      </c>
      <c r="AO6" s="67" t="n">
        <f aca="false">IF(OR($D6=1,MONTH($B6)&lt;&gt;MONTH(StartDate),'У1 Ввод'!$D$46="",'У1 Ввод'!$E$46="",'У1 Ввод'!$D$46&gt;$B6),0,MAX(0,MIN(1,'У1 Ввод'!$E$46-NETWORKDAYS('У1 Ввод'!$D$46,$B6)+1))/Настройки!$E$7*100)</f>
        <v>0</v>
      </c>
      <c r="AP6" s="67" t="n">
        <f aca="false">IF(OR($D6=1,MONTH($B6)&lt;&gt;MONTH(StartDate),'У1 Ввод'!$D$47="",'У1 Ввод'!$E$47="",'У1 Ввод'!$D$47&gt;$B6),0,MAX(0,MIN(1,'У1 Ввод'!$E$47-NETWORKDAYS('У1 Ввод'!$D$47,$B6)+1))/Настройки!$E$7*100)</f>
        <v>0</v>
      </c>
      <c r="AQ6" s="67" t="n">
        <f aca="false">IF(OR($D6=1,MONTH($B6)&lt;&gt;MONTH(StartDate),'У1 Ввод'!$D$48="",'У1 Ввод'!$E$48="",'У1 Ввод'!$D$48&gt;$B6),0,MAX(0,MIN(1,'У1 Ввод'!$E$48-NETWORKDAYS('У1 Ввод'!$D$48,$B6)+1))/Настройки!$E$7*100)</f>
        <v>0</v>
      </c>
      <c r="AR6" s="67" t="n">
        <f aca="false">IF(OR($D6=1,MONTH($B6)&lt;&gt;MONTH(StartDate),'У1 Ввод'!$D$49="",'У1 Ввод'!$E$49="",'У1 Ввод'!$D$49&gt;$B6),0,MAX(0,MIN(1,'У1 Ввод'!$E$49-NETWORKDAYS('У1 Ввод'!$D$49,$B6)+1))/Настройки!$E$7*100)</f>
        <v>0</v>
      </c>
      <c r="AS6" s="67" t="n">
        <f aca="false">IF(OR($D6=1,MONTH($B6)&lt;&gt;MONTH(StartDate),'У1 Ввод'!$D$50="",'У1 Ввод'!$E$50="",'У1 Ввод'!$D$50&gt;$B6),0,MAX(0,MIN(1,'У1 Ввод'!$E$50-NETWORKDAYS('У1 Ввод'!$D$50,$B6)+1))/Настройки!$E$7*100)</f>
        <v>0</v>
      </c>
      <c r="AT6" s="67" t="n">
        <f aca="false">IF(OR($D6=1,MONTH($B6)&lt;&gt;MONTH(StartDate),'У1 Ввод'!$D$51="",'У1 Ввод'!$E$51="",'У1 Ввод'!$D$51&gt;$B6),0,MAX(0,MIN(1,'У1 Ввод'!$E$51-NETWORKDAYS('У1 Ввод'!$D$51,$B6)+1))/Настройки!$E$7*100)</f>
        <v>0</v>
      </c>
      <c r="AU6" s="67" t="n">
        <f aca="false">IF(OR($D6=1,MONTH($B6)&lt;&gt;MONTH(StartDate),'У1 Ввод'!$D$52="",'У1 Ввод'!$E$52="",'У1 Ввод'!$D$52&gt;$B6),0,MAX(0,MIN(1,'У1 Ввод'!$E$52-NETWORKDAYS('У1 Ввод'!$D$52,$B6)+1))/Настройки!$E$7*100)</f>
        <v>0</v>
      </c>
      <c r="AV6" s="67" t="n">
        <f aca="false">IF(OR($D6=1,MONTH($B6)&lt;&gt;MONTH(StartDate),'У1 Ввод'!$D$53="",'У1 Ввод'!$E$53="",'У1 Ввод'!$D$53&gt;$B6),0,MAX(0,MIN(1,'У1 Ввод'!$E$53-NETWORKDAYS('У1 Ввод'!$D$53,$B6)+1))/Настройки!$E$7*100)</f>
        <v>0</v>
      </c>
      <c r="AW6" s="67" t="n">
        <f aca="false">IF(OR($D6=1,MONTH($B6)&lt;&gt;MONTH(StartDate),'У1 Ввод'!$D$54="",'У1 Ввод'!$E$54="",'У1 Ввод'!$D$54&gt;$B6),0,MAX(0,MIN(1,'У1 Ввод'!$E$54-NETWORKDAYS('У1 Ввод'!$D$54,$B6)+1))/Настройки!$E$7*100)</f>
        <v>0</v>
      </c>
      <c r="AX6" s="67" t="n">
        <f aca="false">IF(OR($D6=1,MONTH($B6)&lt;&gt;MONTH(StartDate),'У1 Ввод'!$D$55="",'У1 Ввод'!$E$55="",'У1 Ввод'!$D$55&gt;$B6),0,MAX(0,MIN(1,'У1 Ввод'!$E$55-NETWORKDAYS('У1 Ввод'!$D$55,$B6)+1))/Настройки!$E$7*100)</f>
        <v>0</v>
      </c>
      <c r="AY6" s="67" t="n">
        <f aca="false">IF(OR($D6=1,MONTH($B6)&lt;&gt;MONTH(StartDate),'У1 Ввод'!$D$56="",'У1 Ввод'!$E$56="",'У1 Ввод'!$D$56&gt;$B6),0,MAX(0,MIN(1,'У1 Ввод'!$E$56-NETWORKDAYS('У1 Ввод'!$D$56,$B6)+1))/Настройки!$E$7*100)</f>
        <v>0</v>
      </c>
      <c r="AZ6" s="67" t="n">
        <f aca="false">IF(OR($D6=1,MONTH($B6)&lt;&gt;MONTH(StartDate),'У1 Ввод'!$D$57="",'У1 Ввод'!$E$57="",'У1 Ввод'!$D$57&gt;$B6),0,MAX(0,MIN(1,'У1 Ввод'!$E$57-NETWORKDAYS('У1 Ввод'!$D$57,$B6)+1))/Настройки!$E$7*100)</f>
        <v>0</v>
      </c>
      <c r="BA6" s="67" t="n">
        <f aca="false">IF(OR($D6=1,MONTH($B6)&lt;&gt;MONTH(StartDate),'У1 Ввод'!$D$58="",'У1 Ввод'!$E$58="",'У1 Ввод'!$D$58&gt;$B6),0,MAX(0,MIN(1,'У1 Ввод'!$E$58-NETWORKDAYS('У1 Ввод'!$D$58,$B6)+1))/Настройки!$E$7*100)</f>
        <v>0</v>
      </c>
      <c r="BB6" s="67" t="n">
        <f aca="false">IF(OR($D6=1,MONTH($B6)&lt;&gt;MONTH(StartDate),'У1 Ввод'!$D$59="",'У1 Ввод'!$E$59="",'У1 Ввод'!$D$59&gt;$B6),0,MAX(0,MIN(1,'У1 Ввод'!$E$59-NETWORKDAYS('У1 Ввод'!$D$59,$B6)+1))/Настройки!$E$7*100)</f>
        <v>0</v>
      </c>
      <c r="BC6" s="67" t="n">
        <f aca="false">IF(OR($D6=1,MONTH($B6)&lt;&gt;MONTH(StartDate),'У1 Ввод'!$D$60="",'У1 Ввод'!$E$60="",'У1 Ввод'!$D$60&gt;$B6),0,MAX(0,MIN(1,'У1 Ввод'!$E$60-NETWORKDAYS('У1 Ввод'!$D$60,$B6)+1))/Настройки!$E$7*100)</f>
        <v>0</v>
      </c>
      <c r="BD6" s="67" t="n">
        <f aca="false">IF(OR($D6=1,MONTH($B6)&lt;&gt;MONTH(StartDate),'У1 Ввод'!$D$61="",'У1 Ввод'!$E$61="",'У1 Ввод'!$D$61&gt;$B6),0,MAX(0,MIN(1,'У1 Ввод'!$E$61-NETWORKDAYS('У1 Ввод'!$D$61,$B6)+1))/Настройки!$E$7*100)</f>
        <v>0</v>
      </c>
      <c r="BE6" s="67" t="n">
        <f aca="false">IF(OR($D6=1,MONTH($B6)&lt;&gt;MONTH(StartDate),'У1 Ввод'!$D$62="",'У1 Ввод'!$E$62="",'У1 Ввод'!$D$62&gt;$B6),0,MAX(0,MIN(1,'У1 Ввод'!$E$62-NETWORKDAYS('У1 Ввод'!$D$62,$B6)+1))/Настройки!$E$7*100)</f>
        <v>0</v>
      </c>
      <c r="BF6" s="67" t="n">
        <f aca="false">IF(OR($D6=1,MONTH($B6)&lt;&gt;MONTH(StartDate),'У1 Ввод'!$D$63="",'У1 Ввод'!$E$63="",'У1 Ввод'!$D$63&gt;$B6),0,MAX(0,MIN(1,'У1 Ввод'!$E$63-NETWORKDAYS('У1 Ввод'!$D$63,$B6)+1))/Настройки!$E$7*100)</f>
        <v>0</v>
      </c>
      <c r="BG6" s="67" t="n">
        <f aca="false">IF(OR($D6=1,MONTH($B6)&lt;&gt;MONTH(StartDate),'У1 Ввод'!$D$64="",'У1 Ввод'!$E$64="",'У1 Ввод'!$D$64&gt;$B6),0,MAX(0,MIN(1,'У1 Ввод'!$E$64-NETWORKDAYS('У1 Ввод'!$D$64,$B6)+1))/Настройки!$E$7*100)</f>
        <v>0</v>
      </c>
      <c r="BH6" s="67" t="n">
        <f aca="false">IF(OR($D6=1,MONTH($B6)&lt;&gt;MONTH(StartDate),'У1 Ввод'!$D$65="",'У1 Ввод'!$E$65="",'У1 Ввод'!$D$65&gt;$B6),0,MAX(0,MIN(1,'У1 Ввод'!$E$65-NETWORKDAYS('У1 Ввод'!$D$65,$B6)+1))/Настройки!$E$7*100)</f>
        <v>0</v>
      </c>
      <c r="BI6" s="67" t="n">
        <f aca="false">IF(OR($D6=1,MONTH($B6)&lt;&gt;MONTH(StartDate),'У1 Ввод'!$D$66="",'У1 Ввод'!$E$66="",'У1 Ввод'!$D$66&gt;$B6),0,MAX(0,MIN(1,'У1 Ввод'!$E$66-NETWORKDAYS('У1 Ввод'!$D$66,$B6)+1))/Настройки!$E$7*100)</f>
        <v>0</v>
      </c>
      <c r="BJ6" s="67" t="n">
        <f aca="false">IF(OR($D6=1,MONTH($B6)&lt;&gt;MONTH(StartDate),'У1 Ввод'!$D$67="",'У1 Ввод'!$E$67="",'У1 Ввод'!$D$67&gt;$B6),0,MAX(0,MIN(1,'У1 Ввод'!$E$67-NETWORKDAYS('У1 Ввод'!$D$67,$B6)+1))/Настройки!$E$7*100)</f>
        <v>0</v>
      </c>
      <c r="BK6" s="67" t="n">
        <f aca="false">IF(OR($D6=1,MONTH($B6)&lt;&gt;MONTH(StartDate),'У1 Ввод'!$D$68="",'У1 Ввод'!$E$68="",'У1 Ввод'!$D$68&gt;$B6),0,MAX(0,MIN(1,'У1 Ввод'!$E$68-NETWORKDAYS('У1 Ввод'!$D$68,$B6)+1))/Настройки!$E$7*100)</f>
        <v>0</v>
      </c>
      <c r="BL6" s="67" t="n">
        <f aca="false">IF(OR($D6=1,MONTH($B6)&lt;&gt;MONTH(StartDate),'У1 Ввод'!$D$69="",'У1 Ввод'!$E$69="",'У1 Ввод'!$D$69&gt;$B6),0,MAX(0,MIN(1,'У1 Ввод'!$E$69-NETWORKDAYS('У1 Ввод'!$D$69,$B6)+1))/Настройки!$E$7*100)</f>
        <v>0</v>
      </c>
      <c r="BM6" s="67" t="n">
        <f aca="false">IF(OR($D6=1,MONTH($B6)&lt;&gt;MONTH(StartDate),'У1 Ввод'!$D$70="",'У1 Ввод'!$E$70="",'У1 Ввод'!$D$70&gt;$B6),0,MAX(0,MIN(1,'У1 Ввод'!$E$70-NETWORKDAYS('У1 Ввод'!$D$70,$B6)+1))/Настройки!$E$7*100)</f>
        <v>0</v>
      </c>
      <c r="BN6" s="67" t="n">
        <f aca="false">IF(OR($D6=1,MONTH($B6)&lt;&gt;MONTH(StartDate),'У1 Ввод'!$D$71="",'У1 Ввод'!$E$71="",'У1 Ввод'!$D$71&gt;$B6),0,MAX(0,MIN(1,'У1 Ввод'!$E$71-NETWORKDAYS('У1 Ввод'!$D$71,$B6)+1))/Настройки!$E$7*100)</f>
        <v>0</v>
      </c>
      <c r="BO6" s="67" t="n">
        <f aca="false">IF(OR($D6=1,MONTH($B6)&lt;&gt;MONTH(StartDate),'У1 Ввод'!$D$72="",'У1 Ввод'!$E$72="",'У1 Ввод'!$D$72&gt;$B6),0,MAX(0,MIN(1,'У1 Ввод'!$E$72-NETWORKDAYS('У1 Ввод'!$D$72,$B6)+1))/Настройки!$E$7*100)</f>
        <v>0</v>
      </c>
      <c r="BP6" s="67" t="n">
        <f aca="false">IF(OR($D6=1,MONTH($B6)&lt;&gt;MONTH(StartDate),'У1 Ввод'!$D$73="",'У1 Ввод'!$E$73="",'У1 Ввод'!$D$73&gt;$B6),0,MAX(0,MIN(1,'У1 Ввод'!$E$73-NETWORKDAYS('У1 Ввод'!$D$73,$B6)+1))/Настройки!$E$7*100)</f>
        <v>0</v>
      </c>
      <c r="BQ6" s="67" t="n">
        <f aca="false">IF(OR($D6=1,MONTH($B6)&lt;&gt;MONTH(StartDate),'У1 Ввод'!$D$74="",'У1 Ввод'!$E$74="",'У1 Ввод'!$D$74&gt;$B6),0,MAX(0,MIN(1,'У1 Ввод'!$E$74-NETWORKDAYS('У1 Ввод'!$D$74,$B6)+1))/Настройки!$E$7*100)</f>
        <v>0</v>
      </c>
      <c r="BR6" s="67" t="n">
        <f aca="false">IF(OR($D6=1,MONTH($B6)&lt;&gt;MONTH(StartDate),'У1 Ввод'!$D$75="",'У1 Ввод'!$E$75="",'У1 Ввод'!$D$75&gt;$B6),0,MAX(0,MIN(1,'У1 Ввод'!$E$75-NETWORKDAYS('У1 Ввод'!$D$75,$B6)+1))/Настройки!$E$7*100)</f>
        <v>0</v>
      </c>
      <c r="BS6" s="67" t="n">
        <f aca="false">IF(OR($D6=1,MONTH($B6)&lt;&gt;MONTH(StartDate),'У1 Ввод'!$D$76="",'У1 Ввод'!$E$76="",'У1 Ввод'!$D$76&gt;$B6),0,MAX(0,MIN(1,'У1 Ввод'!$E$76-NETWORKDAYS('У1 Ввод'!$D$76,$B6)+1))/Настройки!$E$7*100)</f>
        <v>0</v>
      </c>
      <c r="BT6" s="67" t="n">
        <f aca="false">IF(OR($D6=1,MONTH($B6)&lt;&gt;MONTH(StartDate),'У1 Ввод'!$D$77="",'У1 Ввод'!$E$77="",'У1 Ввод'!$D$77&gt;$B6),0,MAX(0,MIN(1,'У1 Ввод'!$E$77-NETWORKDAYS('У1 Ввод'!$D$77,$B6)+1))/Настройки!$E$7*100)</f>
        <v>0</v>
      </c>
      <c r="BU6" s="67" t="n">
        <f aca="false">IF(OR($D6=1,MONTH($B6)&lt;&gt;MONTH(StartDate),'У1 Ввод'!$D$78="",'У1 Ввод'!$E$78="",'У1 Ввод'!$D$78&gt;$B6),0,MAX(0,MIN(1,'У1 Ввод'!$E$78-NETWORKDAYS('У1 Ввод'!$D$78,$B6)+1))/Настройки!$E$7*100)</f>
        <v>0</v>
      </c>
      <c r="BV6" s="67" t="n">
        <f aca="false">IF(OR($D6=1,MONTH($B6)&lt;&gt;MONTH(StartDate),'У1 Ввод'!$D$79="",'У1 Ввод'!$E$79="",'У1 Ввод'!$D$79&gt;$B6),0,MAX(0,MIN(1,'У1 Ввод'!$E$79-NETWORKDAYS('У1 Ввод'!$D$79,$B6)+1))/Настройки!$E$7*100)</f>
        <v>0</v>
      </c>
      <c r="BW6" s="67" t="n">
        <f aca="false">IF(OR($D6=1,MONTH($B6)&lt;&gt;MONTH(StartDate),'У1 Ввод'!$D$80="",'У1 Ввод'!$E$80="",'У1 Ввод'!$D$80&gt;$B6),0,MAX(0,MIN(1,'У1 Ввод'!$E$80-NETWORKDAYS('У1 Ввод'!$D$80,$B6)+1))/Настройки!$E$7*100)</f>
        <v>0</v>
      </c>
      <c r="BX6" s="67" t="n">
        <f aca="false">IF(OR($D6=1,MONTH($B6)&lt;&gt;MONTH(StartDate),'У1 Ввод'!$D$81="",'У1 Ввод'!$E$81="",'У1 Ввод'!$D$81&gt;$B6),0,MAX(0,MIN(1,'У1 Ввод'!$E$81-NETWORKDAYS('У1 Ввод'!$D$81,$B6)+1))/Настройки!$E$7*100)</f>
        <v>0</v>
      </c>
      <c r="BY6" s="67" t="n">
        <f aca="false">IF(OR($D6=1,MONTH($B6)&lt;&gt;MONTH(StartDate),'У1 Ввод'!$D$82="",'У1 Ввод'!$E$82="",'У1 Ввод'!$D$82&gt;$B6),0,MAX(0,MIN(1,'У1 Ввод'!$E$82-NETWORKDAYS('У1 Ввод'!$D$82,$B6)+1))/Настройки!$E$7*100)</f>
        <v>0</v>
      </c>
      <c r="BZ6" s="67" t="n">
        <f aca="false">IF(OR($D6=1,MONTH($B6)&lt;&gt;MONTH(StartDate),'У1 Ввод'!$D$83="",'У1 Ввод'!$E$83="",'У1 Ввод'!$D$83&gt;$B6),0,MAX(0,MIN(1,'У1 Ввод'!$E$83-NETWORKDAYS('У1 Ввод'!$D$83,$B6)+1))/Настройки!$E$7*100)</f>
        <v>0</v>
      </c>
      <c r="CA6" s="67" t="n">
        <f aca="false">IF(OR($D6=1,MONTH($B6)&lt;&gt;MONTH(StartDate),'У1 Ввод'!$D$84="",'У1 Ввод'!$E$84="",'У1 Ввод'!$D$84&gt;$B6),0,MAX(0,MIN(1,'У1 Ввод'!$E$84-NETWORKDAYS('У1 Ввод'!$D$84,$B6)+1))/Настройки!$E$7*100)</f>
        <v>0</v>
      </c>
      <c r="CB6" s="67" t="n">
        <f aca="false">IF(OR($D6=1,MONTH($B6)&lt;&gt;MONTH(StartDate),'У1 Ввод'!$D$85="",'У1 Ввод'!$E$85="",'У1 Ввод'!$D$85&gt;$B6),0,MAX(0,MIN(1,'У1 Ввод'!$E$85-NETWORKDAYS('У1 Ввод'!$D$85,$B6)+1))/Настройки!$E$7*100)</f>
        <v>0</v>
      </c>
      <c r="CC6" s="67" t="n">
        <f aca="false">IF(OR($D6=1,MONTH($B6)&lt;&gt;MONTH(StartDate),'У1 Ввод'!$D$86="",'У1 Ввод'!$E$86="",'У1 Ввод'!$D$86&gt;$B6),0,MAX(0,MIN(1,'У1 Ввод'!$E$86-NETWORKDAYS('У1 Ввод'!$D$86,$B6)+1))/Настройки!$E$7*100)</f>
        <v>0</v>
      </c>
      <c r="CD6" s="67" t="n">
        <f aca="false">IF(OR($D6=1,MONTH($B6)&lt;&gt;MONTH(StartDate),'У1 Ввод'!$D$87="",'У1 Ввод'!$E$87="",'У1 Ввод'!$D$87&gt;$B6),0,MAX(0,MIN(1,'У1 Ввод'!$E$87-NETWORKDAYS('У1 Ввод'!$D$87,$B6)+1))/Настройки!$E$7*100)</f>
        <v>0</v>
      </c>
      <c r="CE6" s="67" t="n">
        <f aca="false">IF(OR($D6=1,MONTH($B6)&lt;&gt;MONTH(StartDate),'У1 Ввод'!$D$88="",'У1 Ввод'!$E$88="",'У1 Ввод'!$D$88&gt;$B6),0,MAX(0,MIN(1,'У1 Ввод'!$E$88-NETWORKDAYS('У1 Ввод'!$D$88,$B6)+1))/Настройки!$E$7*100)</f>
        <v>0</v>
      </c>
      <c r="CF6" s="67" t="n">
        <f aca="false">IF(OR($D6=1,MONTH($B6)&lt;&gt;MONTH(StartDate),'У1 Ввод'!$D$89="",'У1 Ввод'!$E$89="",'У1 Ввод'!$D$89&gt;$B6),0,MAX(0,MIN(1,'У1 Ввод'!$E$89-NETWORKDAYS('У1 Ввод'!$D$89,$B6)+1))/Настройки!$E$7*100)</f>
        <v>0</v>
      </c>
      <c r="CG6" s="67" t="n">
        <f aca="false">IF(OR($D6=1,MONTH($B6)&lt;&gt;MONTH(StartDate),'У1 Ввод'!$D$90="",'У1 Ввод'!$E$90="",'У1 Ввод'!$D$90&gt;$B6),0,MAX(0,MIN(1,'У1 Ввод'!$E$90-NETWORKDAYS('У1 Ввод'!$D$90,$B6)+1))/Настройки!$E$7*100)</f>
        <v>0</v>
      </c>
      <c r="CH6" s="67" t="n">
        <f aca="false">IF(OR($D6=1,MONTH($B6)&lt;&gt;MONTH(StartDate),'У1 Ввод'!$D$91="",'У1 Ввод'!$E$91="",'У1 Ввод'!$D$91&gt;$B6),0,MAX(0,MIN(1,'У1 Ввод'!$E$91-NETWORKDAYS('У1 Ввод'!$D$91,$B6)+1))/Настройки!$E$7*100)</f>
        <v>0</v>
      </c>
      <c r="CI6" s="67" t="n">
        <f aca="false">IF(OR($D6=1,MONTH($B6)&lt;&gt;MONTH(StartDate),'У1 Ввод'!$D$92="",'У1 Ввод'!$E$92="",'У1 Ввод'!$D$92&gt;$B6),0,MAX(0,MIN(1,'У1 Ввод'!$E$92-NETWORKDAYS('У1 Ввод'!$D$92,$B6)+1))/Настройки!$E$7*100)</f>
        <v>0</v>
      </c>
      <c r="CJ6" s="67" t="n">
        <f aca="false">IF(OR($D6=1,MONTH($B6)&lt;&gt;MONTH(StartDate),'У1 Ввод'!$D$93="",'У1 Ввод'!$E$93="",'У1 Ввод'!$D$93&gt;$B6),0,MAX(0,MIN(1,'У1 Ввод'!$E$93-NETWORKDAYS('У1 Ввод'!$D$93,$B6)+1))/Настройки!$E$7*100)</f>
        <v>0</v>
      </c>
      <c r="CK6" s="67" t="n">
        <f aca="false">IF(OR($D6=1,MONTH($B6)&lt;&gt;MONTH(StartDate),'У1 Ввод'!$D$94="",'У1 Ввод'!$E$94="",'У1 Ввод'!$D$94&gt;$B6),0,MAX(0,MIN(1,'У1 Ввод'!$E$94-NETWORKDAYS('У1 Ввод'!$D$94,$B6)+1))/Настройки!$E$7*100)</f>
        <v>0</v>
      </c>
      <c r="CL6" s="67" t="n">
        <f aca="false">IF(OR($D6=1,MONTH($B6)&lt;&gt;MONTH(StartDate),'У1 Ввод'!$D$95="",'У1 Ввод'!$E$95="",'У1 Ввод'!$D$95&gt;$B6),0,MAX(0,MIN(1,'У1 Ввод'!$E$95-NETWORKDAYS('У1 Ввод'!$D$95,$B6)+1))/Настройки!$E$7*100)</f>
        <v>0</v>
      </c>
      <c r="CM6" s="67" t="n">
        <f aca="false">IF(OR($D6=1,MONTH($B6)&lt;&gt;MONTH(StartDate),'У1 Ввод'!$D$96="",'У1 Ввод'!$E$96="",'У1 Ввод'!$D$96&gt;$B6),0,MAX(0,MIN(1,'У1 Ввод'!$E$96-NETWORKDAYS('У1 Ввод'!$D$96,$B6)+1))/Настройки!$E$7*100)</f>
        <v>0</v>
      </c>
      <c r="CN6" s="67" t="n">
        <f aca="false">IF(OR($D6=1,MONTH($B6)&lt;&gt;MONTH(StartDate),'У1 Ввод'!$D$97="",'У1 Ввод'!$E$97="",'У1 Ввод'!$D$97&gt;$B6),0,MAX(0,MIN(1,'У1 Ввод'!$E$97-NETWORKDAYS('У1 Ввод'!$D$97,$B6)+1))/Настройки!$E$7*100)</f>
        <v>0</v>
      </c>
      <c r="CO6" s="67" t="n">
        <f aca="false">IF(OR($D6=1,MONTH($B6)&lt;&gt;MONTH(StartDate),'У1 Ввод'!$D$98="",'У1 Ввод'!$E$98="",'У1 Ввод'!$D$98&gt;$B6),0,MAX(0,MIN(1,'У1 Ввод'!$E$98-NETWORKDAYS('У1 Ввод'!$D$98,$B6)+1))/Настройки!$E$7*100)</f>
        <v>0</v>
      </c>
      <c r="CP6" s="67" t="n">
        <f aca="false">IF(OR($D6=1,MONTH($B6)&lt;&gt;MONTH(StartDate),'У1 Ввод'!$D$99="",'У1 Ввод'!$E$99="",'У1 Ввод'!$D$99&gt;$B6),0,MAX(0,MIN(1,'У1 Ввод'!$E$99-NETWORKDAYS('У1 Ввод'!$D$99,$B6)+1))/Настройки!$E$7*100)</f>
        <v>0</v>
      </c>
      <c r="CQ6" s="67" t="n">
        <f aca="false">IF(OR($D6=1,MONTH($B6)&lt;&gt;MONTH(StartDate),'У1 Ввод'!$D$100="",'У1 Ввод'!$E$100="",'У1 Ввод'!$D$100&gt;$B6),0,MAX(0,MIN(1,'У1 Ввод'!$E$100-NETWORKDAYS('У1 Ввод'!$D$100,$B6)+1))/Настройки!$E$7*100)</f>
        <v>0</v>
      </c>
      <c r="CR6" s="67" t="n">
        <f aca="false">IF(OR($D6=1,MONTH($B6)&lt;&gt;MONTH(StartDate),'У1 Ввод'!$D$101="",'У1 Ввод'!$E$101="",'У1 Ввод'!$D$101&gt;$B6),0,MAX(0,MIN(1,'У1 Ввод'!$E$101-NETWORKDAYS('У1 Ввод'!$D$101,$B6)+1))/Настройки!$E$7*100)</f>
        <v>0</v>
      </c>
      <c r="CS6" s="67" t="n">
        <f aca="false">IF(OR($D6=1,MONTH($B6)&lt;&gt;MONTH(StartDate),'У1 Ввод'!$D$102="",'У1 Ввод'!$E$102="",'У1 Ввод'!$D$102&gt;$B6),0,MAX(0,MIN(1,'У1 Ввод'!$E$102-NETWORKDAYS('У1 Ввод'!$D$102,$B6)+1))/Настройки!$E$7*100)</f>
        <v>0</v>
      </c>
      <c r="CT6" s="67" t="n">
        <f aca="false">IF(OR($D6=1,MONTH($B6)&lt;&gt;MONTH(StartDate),'У1 Ввод'!$D$103="",'У1 Ввод'!$E$103="",'У1 Ввод'!$D$103&gt;$B6),0,MAX(0,MIN(1,'У1 Ввод'!$E$103-NETWORKDAYS('У1 Ввод'!$D$103,$B6)+1))/Настройки!$E$7*100)</f>
        <v>0</v>
      </c>
      <c r="CU6" s="67" t="n">
        <f aca="false">IF(OR($D6=1,MONTH($B6)&lt;&gt;MONTH(StartDate),'У1 Ввод'!$D$104="",'У1 Ввод'!$E$104="",'У1 Ввод'!$D$104&gt;$B6),0,MAX(0,MIN(1,'У1 Ввод'!$E$104-NETWORKDAYS('У1 Ввод'!$D$104,$B6)+1))/Настройки!$E$7*100)</f>
        <v>0</v>
      </c>
      <c r="CV6" s="67" t="n">
        <f aca="false">IF(OR($D6=1,MONTH($B6)&lt;&gt;MONTH(StartDate),'У1 Ввод'!$D$105="",'У1 Ввод'!$E$105="",'У1 Ввод'!$D$105&gt;$B6),0,MAX(0,MIN(1,'У1 Ввод'!$E$105-NETWORKDAYS('У1 Ввод'!$D$105,$B6)+1))/Настройки!$E$7*100)</f>
        <v>0</v>
      </c>
      <c r="CW6" s="67" t="n">
        <f aca="false">IF(OR($D6=1,MONTH($B6)&lt;&gt;MONTH(StartDate),'У1 Ввод'!$D$106="",'У1 Ввод'!$E$106="",'У1 Ввод'!$D$106&gt;$B6),0,MAX(0,MIN(1,'У1 Ввод'!$E$106-NETWORKDAYS('У1 Ввод'!$D$106,$B6)+1))/Настройки!$E$7*100)</f>
        <v>0</v>
      </c>
      <c r="CX6" s="67" t="n">
        <f aca="false">IF(OR($D6=1,MONTH($B6)&lt;&gt;MONTH(StartDate),'У1 Ввод'!$D$107="",'У1 Ввод'!$E$107="",'У1 Ввод'!$D$107&gt;$B6),0,MAX(0,MIN(1,'У1 Ввод'!$E$107-NETWORKDAYS('У1 Ввод'!$D$107,$B6)+1))/Настройки!$E$7*100)</f>
        <v>0</v>
      </c>
      <c r="CY6" s="67" t="n">
        <f aca="false">IF(OR($D6=1,MONTH($B6)&lt;&gt;MONTH(StartDate),'У1 Ввод'!$D$108="",'У1 Ввод'!$E$108="",'У1 Ввод'!$D$108&gt;$B6),0,MAX(0,MIN(1,'У1 Ввод'!$E$108-NETWORKDAYS('У1 Ввод'!$D$108,$B6)+1))/Настройки!$E$7*100)</f>
        <v>0</v>
      </c>
      <c r="CZ6" s="67" t="n">
        <f aca="false">IF(OR($D6=1,MONTH($B6)&lt;&gt;MONTH(StartDate),'У1 Ввод'!$D$109="",'У1 Ввод'!$E$109="",'У1 Ввод'!$D$109&gt;$B6),0,MAX(0,MIN(1,'У1 Ввод'!$E$109-NETWORKDAYS('У1 Ввод'!$D$109,$B6)+1))/Настройки!$E$7*100)</f>
        <v>0</v>
      </c>
      <c r="DA6" s="67" t="n">
        <f aca="false">IF(OR($D6=1,MONTH($B6)&lt;&gt;MONTH(StartDate),'У1 Ввод'!$D$110="",'У1 Ввод'!$E$110="",'У1 Ввод'!$D$110&gt;$B6),0,MAX(0,MIN(1,'У1 Ввод'!$E$110-NETWORKDAYS('У1 Ввод'!$D$110,$B6)+1))/Настройки!$E$7*100)</f>
        <v>0</v>
      </c>
      <c r="DB6" s="67" t="n">
        <f aca="false">IF(OR($D6=1,MONTH($B6)&lt;&gt;MONTH(StartDate),'У1 Ввод'!$D$111="",'У1 Ввод'!$E$111="",'У1 Ввод'!$D$111&gt;$B6),0,MAX(0,MIN(1,'У1 Ввод'!$E$111-NETWORKDAYS('У1 Ввод'!$D$111,$B6)+1))/Настройки!$E$7*100)</f>
        <v>0</v>
      </c>
      <c r="DC6" s="67" t="n">
        <f aca="false">IF(OR($D6=1,MONTH($B6)&lt;&gt;MONTH(StartDate),'У1 Ввод'!$D$112="",'У1 Ввод'!$E$112="",'У1 Ввод'!$D$112&gt;$B6),0,MAX(0,MIN(1,'У1 Ввод'!$E$112-NETWORKDAYS('У1 Ввод'!$D$112,$B6)+1))/Настройки!$E$7*100)</f>
        <v>0</v>
      </c>
      <c r="DD6" s="67" t="n">
        <f aca="false">IF(OR($D6=1,MONTH($B6)&lt;&gt;MONTH(StartDate),'У1 Ввод'!$D$113="",'У1 Ввод'!$E$113="",'У1 Ввод'!$D$113&gt;$B6),0,MAX(0,MIN(1,'У1 Ввод'!$E$113-NETWORKDAYS('У1 Ввод'!$D$113,$B6)+1))/Настройки!$E$7*100)</f>
        <v>0</v>
      </c>
      <c r="DE6" s="67" t="n">
        <f aca="false">IF(OR($D6=1,MONTH($B6)&lt;&gt;MONTH(StartDate),'У1 Ввод'!$D$114="",'У1 Ввод'!$E$114="",'У1 Ввод'!$D$114&gt;$B6),0,MAX(0,MIN(1,'У1 Ввод'!$E$114-NETWORKDAYS('У1 Ввод'!$D$114,$B6)+1))/Настройки!$E$7*100)</f>
        <v>0</v>
      </c>
      <c r="DF6" s="67" t="n">
        <f aca="false">IF(OR($D6=1,MONTH($B6)&lt;&gt;MONTH(StartDate),'У1 Ввод'!$D$115="",'У1 Ввод'!$E$115="",'У1 Ввод'!$D$115&gt;$B6),0,MAX(0,MIN(1,'У1 Ввод'!$E$115-NETWORKDAYS('У1 Ввод'!$D$115,$B6)+1))/Настройки!$E$7*100)</f>
        <v>0</v>
      </c>
      <c r="DG6" s="67" t="n">
        <f aca="false">IF(OR($D6=1,MONTH($B6)&lt;&gt;MONTH(StartDate),'У1 Ввод'!$D$116="",'У1 Ввод'!$E$116="",'У1 Ввод'!$D$116&gt;$B6),0,MAX(0,MIN(1,'У1 Ввод'!$E$116-NETWORKDAYS('У1 Ввод'!$D$116,$B6)+1))/Настройки!$E$7*100)</f>
        <v>0</v>
      </c>
      <c r="DH6" s="67" t="n">
        <f aca="false">IF(OR($D6=1,MONTH($B6)&lt;&gt;MONTH(StartDate),'У1 Ввод'!$D$117="",'У1 Ввод'!$E$117="",'У1 Ввод'!$D$117&gt;$B6),0,MAX(0,MIN(1,'У1 Ввод'!$E$117-NETWORKDAYS('У1 Ввод'!$D$117,$B6)+1))/Настройки!$E$7*100)</f>
        <v>0</v>
      </c>
      <c r="DI6" s="67" t="n">
        <f aca="false">IF(OR($D6=1,MONTH($B6)&lt;&gt;MONTH(StartDate),'У1 Ввод'!$D$118="",'У1 Ввод'!$E$118="",'У1 Ввод'!$D$118&gt;$B6),0,MAX(0,MIN(1,'У1 Ввод'!$E$118-NETWORKDAYS('У1 Ввод'!$D$118,$B6)+1))/Настройки!$E$7*100)</f>
        <v>0</v>
      </c>
      <c r="DJ6" s="67" t="n">
        <f aca="false">IF(OR($D6=1,MONTH($B6)&lt;&gt;MONTH(StartDate),'У1 Ввод'!$D$119="",'У1 Ввод'!$E$119="",'У1 Ввод'!$D$119&gt;$B6),0,MAX(0,MIN(1,'У1 Ввод'!$E$119-NETWORKDAYS('У1 Ввод'!$D$119,$B6)+1))/Настройки!$E$7*100)</f>
        <v>0</v>
      </c>
      <c r="DK6" s="67" t="n">
        <f aca="false">IF(OR($D6=1,MONTH($B6)&lt;&gt;MONTH(StartDate),'У1 Ввод'!$D$120="",'У1 Ввод'!$E$120="",'У1 Ввод'!$D$120&gt;$B6),0,MAX(0,MIN(1,'У1 Ввод'!$E$120-NETWORKDAYS('У1 Ввод'!$D$120,$B6)+1))/Настройки!$E$7*100)</f>
        <v>0</v>
      </c>
      <c r="DL6" s="67" t="n">
        <f aca="false">IF(OR($D6=1,MONTH($B6)&lt;&gt;MONTH(StartDate),'У1 Ввод'!$D$121="",'У1 Ввод'!$E$121="",'У1 Ввод'!$D$121&gt;$B6),0,MAX(0,MIN(1,'У1 Ввод'!$E$121-NETWORKDAYS('У1 Ввод'!$D$121,$B6)+1))/Настройки!$E$7*100)</f>
        <v>0</v>
      </c>
      <c r="DM6" s="67" t="n">
        <f aca="false">IF(OR($D6=1,MONTH($B6)&lt;&gt;MONTH(StartDate),'У1 Ввод'!$D$122="",'У1 Ввод'!$E$122="",'У1 Ввод'!$D$122&gt;$B6),0,MAX(0,MIN(1,'У1 Ввод'!$E$122-NETWORKDAYS('У1 Ввод'!$D$122,$B6)+1))/Настройки!$E$7*100)</f>
        <v>0</v>
      </c>
      <c r="DN6" s="67" t="n">
        <f aca="false">IF(OR($D6=1,MONTH($B6)&lt;&gt;MONTH(StartDate),'У1 Ввод'!$D$123="",'У1 Ввод'!$E$123="",'У1 Ввод'!$D$123&gt;$B6),0,MAX(0,MIN(1,'У1 Ввод'!$E$123-NETWORKDAYS('У1 Ввод'!$D$123,$B6)+1))/Настройки!$E$7*100)</f>
        <v>0</v>
      </c>
      <c r="DO6" s="67" t="n">
        <f aca="false">IF(OR($D6=1,MONTH($B6)&lt;&gt;MONTH(StartDate),'У1 Ввод'!$D$124="",'У1 Ввод'!$E$124="",'У1 Ввод'!$D$124&gt;$B6),0,MAX(0,MIN(1,'У1 Ввод'!$E$124-NETWORKDAYS('У1 Ввод'!$D$124,$B6)+1))/Настройки!$E$7*100)</f>
        <v>0</v>
      </c>
      <c r="DP6" s="67" t="n">
        <f aca="false">IF(OR($D6=1,MONTH($B6)&lt;&gt;MONTH(StartDate),'У1 Ввод'!$D$125="",'У1 Ввод'!$E$125="",'У1 Ввод'!$D$125&gt;$B6),0,MAX(0,MIN(1,'У1 Ввод'!$E$125-NETWORKDAYS('У1 Ввод'!$D$125,$B6)+1))/Настройки!$E$7*100)</f>
        <v>0</v>
      </c>
      <c r="DQ6" s="67" t="n">
        <f aca="false">IF(OR($D6=1,MONTH($B6)&lt;&gt;MONTH(StartDate),'У1 Ввод'!$D$126="",'У1 Ввод'!$E$126="",'У1 Ввод'!$D$126&gt;$B6),0,MAX(0,MIN(1,'У1 Ввод'!$E$126-NETWORKDAYS('У1 Ввод'!$D$126,$B6)+1))/Настройки!$E$7*100)</f>
        <v>0</v>
      </c>
      <c r="DR6" s="67" t="n">
        <f aca="false">IF(OR($D6=1,MONTH($B6)&lt;&gt;MONTH(StartDate),'У1 Ввод'!$D$127="",'У1 Ввод'!$E$127="",'У1 Ввод'!$D$127&gt;$B6),0,MAX(0,MIN(1,'У1 Ввод'!$E$127-NETWORKDAYS('У1 Ввод'!$D$127,$B6)+1))/Настройки!$E$7*100)</f>
        <v>0</v>
      </c>
      <c r="DS6" s="67" t="n">
        <f aca="false">IF(OR($D6=1,MONTH($B6)&lt;&gt;MONTH(StartDate),'У1 Ввод'!$D$128="",'У1 Ввод'!$E$128="",'У1 Ввод'!$D$128&gt;$B6),0,MAX(0,MIN(1,'У1 Ввод'!$E$128-NETWORKDAYS('У1 Ввод'!$D$128,$B6)+1))/Настройки!$E$7*100)</f>
        <v>0</v>
      </c>
      <c r="DT6" s="67" t="n">
        <f aca="false">IF(OR($D6=1,MONTH($B6)&lt;&gt;MONTH(StartDate),'У1 Ввод'!$D$129="",'У1 Ввод'!$E$129="",'У1 Ввод'!$D$129&gt;$B6),0,MAX(0,MIN(1,'У1 Ввод'!$E$129-NETWORKDAYS('У1 Ввод'!$D$129,$B6)+1))/Настройки!$E$7*100)</f>
        <v>0</v>
      </c>
      <c r="DU6" s="67" t="n">
        <f aca="false">IF(OR($D6=1,MONTH($B6)&lt;&gt;MONTH(StartDate),'У1 Ввод'!$D$130="",'У1 Ввод'!$E$130="",'У1 Ввод'!$D$130&gt;$B6),0,MAX(0,MIN(1,'У1 Ввод'!$E$130-NETWORKDAYS('У1 Ввод'!$D$130,$B6)+1))/Настройки!$E$7*100)</f>
        <v>0</v>
      </c>
      <c r="DV6" s="67" t="n">
        <f aca="false">IF(OR($D6=1,MONTH($B6)&lt;&gt;MONTH(StartDate),'У1 Ввод'!$D$131="",'У1 Ввод'!$E$131="",'У1 Ввод'!$D$131&gt;$B6),0,MAX(0,MIN(1,'У1 Ввод'!$E$131-NETWORKDAYS('У1 Ввод'!$D$131,$B6)+1))/Настройки!$E$7*100)</f>
        <v>0</v>
      </c>
      <c r="DW6" s="67" t="n">
        <f aca="false">IF(OR($D6=1,MONTH($B6)&lt;&gt;MONTH(StartDate),'У1 Ввод'!$D$132="",'У1 Ввод'!$E$132="",'У1 Ввод'!$D$132&gt;$B6),0,MAX(0,MIN(1,'У1 Ввод'!$E$132-NETWORKDAYS('У1 Ввод'!$D$132,$B6)+1))/Настройки!$E$7*100)</f>
        <v>0</v>
      </c>
      <c r="DX6" s="67" t="n">
        <f aca="false">IF(OR($D6=1,MONTH($B6)&lt;&gt;MONTH(StartDate),'У1 Ввод'!$D$133="",'У1 Ввод'!$E$133="",'У1 Ввод'!$D$133&gt;$B6),0,MAX(0,MIN(1,'У1 Ввод'!$E$133-NETWORKDAYS('У1 Ввод'!$D$133,$B6)+1))/Настройки!$E$7*100)</f>
        <v>0</v>
      </c>
      <c r="DY6" s="67" t="n">
        <f aca="false">IF(OR($D6=1,MONTH($B6)&lt;&gt;MONTH(StartDate),'У1 Ввод'!$D$134="",'У1 Ввод'!$E$134="",'У1 Ввод'!$D$134&gt;$B6),0,MAX(0,MIN(1,'У1 Ввод'!$E$134-NETWORKDAYS('У1 Ввод'!$D$134,$B6)+1))/Настройки!$E$7*100)</f>
        <v>0</v>
      </c>
      <c r="DZ6" s="67" t="n">
        <f aca="false">IF(OR($D6=1,MONTH($B6)&lt;&gt;MONTH(StartDate),'У1 Ввод'!$D$135="",'У1 Ввод'!$E$135="",'У1 Ввод'!$D$135&gt;$B6),0,MAX(0,MIN(1,'У1 Ввод'!$E$135-NETWORKDAYS('У1 Ввод'!$D$135,$B6)+1))/Настройки!$E$7*100)</f>
        <v>0</v>
      </c>
      <c r="EA6" s="67" t="n">
        <f aca="false">IF(OR($D6=1,MONTH($B6)&lt;&gt;MONTH(StartDate),'У1 Ввод'!$D$136="",'У1 Ввод'!$E$136="",'У1 Ввод'!$D$136&gt;$B6),0,MAX(0,MIN(1,'У1 Ввод'!$E$136-NETWORKDAYS('У1 Ввод'!$D$136,$B6)+1))/Настройки!$E$7*100)</f>
        <v>0</v>
      </c>
      <c r="EB6" s="67" t="n">
        <f aca="false">IF(OR($D6=1,MONTH($B6)&lt;&gt;MONTH(StartDate),'У1 Ввод'!$D$137="",'У1 Ввод'!$E$137="",'У1 Ввод'!$D$137&gt;$B6),0,MAX(0,MIN(1,'У1 Ввод'!$E$137-NETWORKDAYS('У1 Ввод'!$D$137,$B6)+1))/Настройки!$E$7*100)</f>
        <v>0</v>
      </c>
      <c r="EC6" s="67" t="n">
        <f aca="false">IF(OR($D6=1,MONTH($B6)&lt;&gt;MONTH(StartDate),'У1 Ввод'!$D$138="",'У1 Ввод'!$E$138="",'У1 Ввод'!$D$138&gt;$B6),0,MAX(0,MIN(1,'У1 Ввод'!$E$138-NETWORKDAYS('У1 Ввод'!$D$138,$B6)+1))/Настройки!$E$7*100)</f>
        <v>0</v>
      </c>
      <c r="ED6" s="67" t="n">
        <f aca="false">IF(OR($D6=1,MONTH($B6)&lt;&gt;MONTH(StartDate),'У1 Ввод'!$D$139="",'У1 Ввод'!$E$139="",'У1 Ввод'!$D$139&gt;$B6),0,MAX(0,MIN(1,'У1 Ввод'!$E$139-NETWORKDAYS('У1 Ввод'!$D$139,$B6)+1))/Настройки!$E$7*100)</f>
        <v>0</v>
      </c>
      <c r="EE6" s="67" t="n">
        <f aca="false">IF(OR($D6=1,MONTH($B6)&lt;&gt;MONTH(StartDate),'У1 Ввод'!$D$140="",'У1 Ввод'!$E$140="",'У1 Ввод'!$D$140&gt;$B6),0,MAX(0,MIN(1,'У1 Ввод'!$E$140-NETWORKDAYS('У1 Ввод'!$D$140,$B6)+1))/Настройки!$E$7*100)</f>
        <v>0</v>
      </c>
      <c r="EF6" s="67" t="n">
        <f aca="false">IF(OR($D6=1,MONTH($B6)&lt;&gt;MONTH(StartDate),'У1 Ввод'!$D$141="",'У1 Ввод'!$E$141="",'У1 Ввод'!$D$141&gt;$B6),0,MAX(0,MIN(1,'У1 Ввод'!$E$141-NETWORKDAYS('У1 Ввод'!$D$141,$B6)+1))/Настройки!$E$7*100)</f>
        <v>0</v>
      </c>
      <c r="EG6" s="67" t="n">
        <f aca="false">IF(OR($D6=1,MONTH($B6)&lt;&gt;MONTH(StartDate),'У1 Ввод'!$D$142="",'У1 Ввод'!$E$142="",'У1 Ввод'!$D$142&gt;$B6),0,MAX(0,MIN(1,'У1 Ввод'!$E$142-NETWORKDAYS('У1 Ввод'!$D$142,$B6)+1))/Настройки!$E$7*100)</f>
        <v>0</v>
      </c>
      <c r="EH6" s="67" t="n">
        <f aca="false">IF(OR($D6=1,MONTH($B6)&lt;&gt;MONTH(StartDate),'У1 Ввод'!$D$143="",'У1 Ввод'!$E$143="",'У1 Ввод'!$D$143&gt;$B6),0,MAX(0,MIN(1,'У1 Ввод'!$E$143-NETWORKDAYS('У1 Ввод'!$D$143,$B6)+1))/Настройки!$E$7*100)</f>
        <v>0</v>
      </c>
      <c r="EI6" s="67" t="n">
        <f aca="false">IF(OR($D6=1,MONTH($B6)&lt;&gt;MONTH(StartDate),'У1 Ввод'!$D$144="",'У1 Ввод'!$E$144="",'У1 Ввод'!$D$144&gt;$B6),0,MAX(0,MIN(1,'У1 Ввод'!$E$144-NETWORKDAYS('У1 Ввод'!$D$144,$B6)+1))/Настройки!$E$7*100)</f>
        <v>0</v>
      </c>
      <c r="EJ6" s="67" t="n">
        <f aca="false">IF(OR($D6=1,MONTH($B6)&lt;&gt;MONTH(StartDate),'У1 Ввод'!$D$145="",'У1 Ввод'!$E$145="",'У1 Ввод'!$D$145&gt;$B6),0,MAX(0,MIN(1,'У1 Ввод'!$E$145-NETWORKDAYS('У1 Ввод'!$D$145,$B6)+1))/Настройки!$E$7*100)</f>
        <v>0</v>
      </c>
      <c r="EK6" s="67" t="n">
        <f aca="false">IF(OR($D6=1,MONTH($B6)&lt;&gt;MONTH(StartDate),'У1 Ввод'!$D$146="",'У1 Ввод'!$E$146="",'У1 Ввод'!$D$146&gt;$B6),0,MAX(0,MIN(1,'У1 Ввод'!$E$146-NETWORKDAYS('У1 Ввод'!$D$146,$B6)+1))/Настройки!$E$7*100)</f>
        <v>0</v>
      </c>
      <c r="EL6" s="67" t="n">
        <f aca="false">IF(OR($D6=1,MONTH($B6)&lt;&gt;MONTH(StartDate),'У1 Ввод'!$D$147="",'У1 Ввод'!$E$147="",'У1 Ввод'!$D$147&gt;$B6),0,MAX(0,MIN(1,'У1 Ввод'!$E$147-NETWORKDAYS('У1 Ввод'!$D$147,$B6)+1))/Настройки!$E$7*100)</f>
        <v>0</v>
      </c>
      <c r="EM6" s="67" t="n">
        <f aca="false">IF(OR($D6=1,MONTH($B6)&lt;&gt;MONTH(StartDate),'У1 Ввод'!$D$148="",'У1 Ввод'!$E$148="",'У1 Ввод'!$D$148&gt;$B6),0,MAX(0,MIN(1,'У1 Ввод'!$E$148-NETWORKDAYS('У1 Ввод'!$D$148,$B6)+1))/Настройки!$E$7*100)</f>
        <v>0</v>
      </c>
      <c r="EN6" s="67" t="n">
        <f aca="false">IF(OR($D6=1,MONTH($B6)&lt;&gt;MONTH(StartDate),'У1 Ввод'!$D$149="",'У1 Ввод'!$E$149="",'У1 Ввод'!$D$149&gt;$B6),0,MAX(0,MIN(1,'У1 Ввод'!$E$149-NETWORKDAYS('У1 Ввод'!$D$149,$B6)+1))/Настройки!$E$7*100)</f>
        <v>0</v>
      </c>
      <c r="EO6" s="67" t="n">
        <f aca="false">IF(OR($D6=1,MONTH($B6)&lt;&gt;MONTH(StartDate),'У1 Ввод'!$D$150="",'У1 Ввод'!$E$150="",'У1 Ввод'!$D$150&gt;$B6),0,MAX(0,MIN(1,'У1 Ввод'!$E$150-NETWORKDAYS('У1 Ввод'!$D$150,$B6)+1))/Настройки!$E$7*100)</f>
        <v>0</v>
      </c>
      <c r="EP6" s="67" t="n">
        <f aca="false">IF(OR($D6=1,MONTH($B6)&lt;&gt;MONTH(StartDate),'У1 Ввод'!$D$151="",'У1 Ввод'!$E$151="",'У1 Ввод'!$D$151&gt;$B6),0,MAX(0,MIN(1,'У1 Ввод'!$E$151-NETWORKDAYS('У1 Ввод'!$D$151,$B6)+1))/Настройки!$E$7*100)</f>
        <v>0</v>
      </c>
      <c r="EQ6" s="67" t="n">
        <f aca="false">IF(OR($D6=1,MONTH($B6)&lt;&gt;MONTH(StartDate),'У1 Ввод'!$D$152="",'У1 Ввод'!$E$152="",'У1 Ввод'!$D$152&gt;$B6),0,MAX(0,MIN(1,'У1 Ввод'!$E$152-NETWORKDAYS('У1 Ввод'!$D$152,$B6)+1))/Настройки!$E$7*100)</f>
        <v>0</v>
      </c>
      <c r="ER6" s="67" t="n">
        <f aca="false">IF(OR($D6=1,MONTH($B6)&lt;&gt;MONTH(StartDate),'У1 Ввод'!$D$153="",'У1 Ввод'!$E$153="",'У1 Ввод'!$D$153&gt;$B6),0,MAX(0,MIN(1,'У1 Ввод'!$E$153-NETWORKDAYS('У1 Ввод'!$D$153,$B6)+1))/Настройки!$E$7*100)</f>
        <v>0</v>
      </c>
      <c r="ES6" s="67" t="n">
        <f aca="false">IF(OR($D6=1,MONTH($B6)&lt;&gt;MONTH(StartDate),'У1 Ввод'!$D$154="",'У1 Ввод'!$E$154="",'У1 Ввод'!$D$154&gt;$B6),0,MAX(0,MIN(1,'У1 Ввод'!$E$154-NETWORKDAYS('У1 Ввод'!$D$154,$B6)+1))/Настройки!$E$7*100)</f>
        <v>0</v>
      </c>
      <c r="ET6" s="67" t="n">
        <f aca="false">IF(OR($D6=1,MONTH($B6)&lt;&gt;MONTH(StartDate),'У1 Ввод'!$D$155="",'У1 Ввод'!$E$155="",'У1 Ввод'!$D$155&gt;$B6),0,MAX(0,MIN(1,'У1 Ввод'!$E$155-NETWORKDAYS('У1 Ввод'!$D$155,$B6)+1))/Настройки!$E$7*100)</f>
        <v>0</v>
      </c>
      <c r="EU6" s="67" t="n">
        <f aca="false">IF(OR($D6=1,MONTH($B6)&lt;&gt;MONTH(StartDate),'У1 Ввод'!$D$156="",'У1 Ввод'!$E$156="",'У1 Ввод'!$D$156&gt;$B6),0,MAX(0,MIN(1,'У1 Ввод'!$E$156-NETWORKDAYS('У1 Ввод'!$D$156,$B6)+1))/Настройки!$E$7*100)</f>
        <v>0</v>
      </c>
      <c r="EV6" s="67" t="n">
        <f aca="false">IF(OR($D6=1,MONTH($B6)&lt;&gt;MONTH(StartDate),'У1 Ввод'!$D$157="",'У1 Ввод'!$E$157="",'У1 Ввод'!$D$157&gt;$B6),0,MAX(0,MIN(1,'У1 Ввод'!$E$157-NETWORKDAYS('У1 Ввод'!$D$157,$B6)+1))/Настройки!$E$7*100)</f>
        <v>0</v>
      </c>
      <c r="EW6" s="67" t="n">
        <f aca="false">IF(OR($D6=1,MONTH($B6)&lt;&gt;MONTH(StartDate),'У1 Ввод'!$D$158="",'У1 Ввод'!$E$158="",'У1 Ввод'!$D$158&gt;$B6),0,MAX(0,MIN(1,'У1 Ввод'!$E$158-NETWORKDAYS('У1 Ввод'!$D$158,$B6)+1))/Настройки!$E$7*100)</f>
        <v>0</v>
      </c>
      <c r="EX6" s="67" t="n">
        <f aca="false">IF(OR($D6=1,MONTH($B6)&lt;&gt;MONTH(StartDate),'У1 Ввод'!$D$159="",'У1 Ввод'!$E$159="",'У1 Ввод'!$D$159&gt;$B6),0,MAX(0,MIN(1,'У1 Ввод'!$E$159-NETWORKDAYS('У1 Ввод'!$D$159,$B6)+1))/Настройки!$E$7*100)</f>
        <v>0</v>
      </c>
      <c r="EY6" s="67" t="n">
        <f aca="false">IF(OR($D6=1,MONTH($B6)&lt;&gt;MONTH(StartDate),'У1 Ввод'!$D$160="",'У1 Ввод'!$E$160="",'У1 Ввод'!$D$160&gt;$B6),0,MAX(0,MIN(1,'У1 Ввод'!$E$160-NETWORKDAYS('У1 Ввод'!$D$160,$B6)+1))/Настройки!$E$7*100)</f>
        <v>0</v>
      </c>
      <c r="EZ6" s="67" t="n">
        <f aca="false">IF(OR($D6=1,MONTH($B6)&lt;&gt;MONTH(StartDate),'У1 Ввод'!$D$161="",'У1 Ввод'!$E$161="",'У1 Ввод'!$D$161&gt;$B6),0,MAX(0,MIN(1,'У1 Ввод'!$E$161-NETWORKDAYS('У1 Ввод'!$D$161,$B6)+1))/Настройки!$E$7*100)</f>
        <v>0</v>
      </c>
      <c r="FA6" s="67" t="n">
        <f aca="false">IF(OR($D6=1,MONTH($B6)&lt;&gt;MONTH(StartDate),'У1 Ввод'!$D$162="",'У1 Ввод'!$E$162="",'У1 Ввод'!$D$162&gt;$B6),0,MAX(0,MIN(1,'У1 Ввод'!$E$162-NETWORKDAYS('У1 Ввод'!$D$162,$B6)+1))/Настройки!$E$7*100)</f>
        <v>0</v>
      </c>
      <c r="FB6" s="67" t="n">
        <f aca="false">IF(OR($D6=1,MONTH($B6)&lt;&gt;MONTH(StartDate),'У1 Ввод'!$D$163="",'У1 Ввод'!$E$163="",'У1 Ввод'!$D$163&gt;$B6),0,MAX(0,MIN(1,'У1 Ввод'!$E$163-NETWORKDAYS('У1 Ввод'!$D$163,$B6)+1))/Настройки!$E$7*100)</f>
        <v>0</v>
      </c>
      <c r="FC6" s="67" t="n">
        <f aca="false">IF(OR($D6=1,MONTH($B6)&lt;&gt;MONTH(StartDate),'У1 Ввод'!$D$164="",'У1 Ввод'!$E$164="",'У1 Ввод'!$D$164&gt;$B6),0,MAX(0,MIN(1,'У1 Ввод'!$E$164-NETWORKDAYS('У1 Ввод'!$D$164,$B6)+1))/Настройки!$E$7*100)</f>
        <v>0</v>
      </c>
      <c r="FD6" s="67" t="n">
        <f aca="false">IF(OR($D6=1,MONTH($B6)&lt;&gt;MONTH(StartDate),'У1 Ввод'!$D$165="",'У1 Ввод'!$E$165="",'У1 Ввод'!$D$165&gt;$B6),0,MAX(0,MIN(1,'У1 Ввод'!$E$165-NETWORKDAYS('У1 Ввод'!$D$165,$B6)+1))/Настройки!$E$7*100)</f>
        <v>0</v>
      </c>
      <c r="FE6" s="67" t="n">
        <f aca="false">IF(OR($D6=1,MONTH($B6)&lt;&gt;MONTH(StartDate),'У1 Ввод'!$D$166="",'У1 Ввод'!$E$166="",'У1 Ввод'!$D$166&gt;$B6),0,MAX(0,MIN(1,'У1 Ввод'!$E$166-NETWORKDAYS('У1 Ввод'!$D$166,$B6)+1))/Настройки!$E$7*100)</f>
        <v>0</v>
      </c>
      <c r="FF6" s="67" t="n">
        <f aca="false">IF(OR($D6=1,MONTH($B6)&lt;&gt;MONTH(StartDate),'У1 Ввод'!$D$167="",'У1 Ввод'!$E$167="",'У1 Ввод'!$D$167&gt;$B6),0,MAX(0,MIN(1,'У1 Ввод'!$E$167-NETWORKDAYS('У1 Ввод'!$D$167,$B6)+1))/Настройки!$E$7*100)</f>
        <v>0</v>
      </c>
      <c r="FG6" s="67" t="n">
        <f aca="false">IF(OR($D6=1,MONTH($B6)&lt;&gt;MONTH(StartDate),'У1 Ввод'!$D$168="",'У1 Ввод'!$E$168="",'У1 Ввод'!$D$168&gt;$B6),0,MAX(0,MIN(1,'У1 Ввод'!$E$168-NETWORKDAYS('У1 Ввод'!$D$168,$B6)+1))/Настройки!$E$7*100)</f>
        <v>0</v>
      </c>
      <c r="FH6" s="67" t="n">
        <f aca="false">IF(OR($D6=1,MONTH($B6)&lt;&gt;MONTH(StartDate),'У1 Ввод'!$D$169="",'У1 Ввод'!$E$169="",'У1 Ввод'!$D$169&gt;$B6),0,MAX(0,MIN(1,'У1 Ввод'!$E$169-NETWORKDAYS('У1 Ввод'!$D$169,$B6)+1))/Настройки!$E$7*100)</f>
        <v>0</v>
      </c>
      <c r="FI6" s="67" t="n">
        <f aca="false">IF(OR($D6=1,MONTH($B6)&lt;&gt;MONTH(StartDate),'У1 Ввод'!$D$170="",'У1 Ввод'!$E$170="",'У1 Ввод'!$D$170&gt;$B6),0,MAX(0,MIN(1,'У1 Ввод'!$E$170-NETWORKDAYS('У1 Ввод'!$D$170,$B6)+1))/Настройки!$E$7*100)</f>
        <v>0</v>
      </c>
      <c r="FJ6" s="67" t="n">
        <f aca="false">IF(OR($D6=1,MONTH($B6)&lt;&gt;MONTH(StartDate),'У1 Ввод'!$D$171="",'У1 Ввод'!$E$171="",'У1 Ввод'!$D$171&gt;$B6),0,MAX(0,MIN(1,'У1 Ввод'!$E$171-NETWORKDAYS('У1 Ввод'!$D$171,$B6)+1))/Настройки!$E$7*100)</f>
        <v>0</v>
      </c>
      <c r="FK6" s="67" t="n">
        <f aca="false">IF(OR($D6=1,MONTH($B6)&lt;&gt;MONTH(StartDate),'У1 Ввод'!$D$172="",'У1 Ввод'!$E$172="",'У1 Ввод'!$D$172&gt;$B6),0,MAX(0,MIN(1,'У1 Ввод'!$E$172-NETWORKDAYS('У1 Ввод'!$D$172,$B6)+1))/Настройки!$E$7*100)</f>
        <v>0</v>
      </c>
      <c r="FL6" s="67" t="n">
        <f aca="false">IF(OR($D6=1,MONTH($B6)&lt;&gt;MONTH(StartDate),'У1 Ввод'!$D$173="",'У1 Ввод'!$E$173="",'У1 Ввод'!$D$173&gt;$B6),0,MAX(0,MIN(1,'У1 Ввод'!$E$173-NETWORKDAYS('У1 Ввод'!$D$173,$B6)+1))/Настройки!$E$7*100)</f>
        <v>0</v>
      </c>
      <c r="FM6" s="67" t="n">
        <f aca="false">IF(OR($D6=1,MONTH($B6)&lt;&gt;MONTH(StartDate),'У1 Ввод'!$D$174="",'У1 Ввод'!$E$174="",'У1 Ввод'!$D$174&gt;$B6),0,MAX(0,MIN(1,'У1 Ввод'!$E$174-NETWORKDAYS('У1 Ввод'!$D$174,$B6)+1))/Настройки!$E$7*100)</f>
        <v>0</v>
      </c>
      <c r="FN6" s="67" t="n">
        <f aca="false">IF(OR($D6=1,MONTH($B6)&lt;&gt;MONTH(StartDate),'У1 Ввод'!$D$175="",'У1 Ввод'!$E$175="",'У1 Ввод'!$D$175&gt;$B6),0,MAX(0,MIN(1,'У1 Ввод'!$E$175-NETWORKDAYS('У1 Ввод'!$D$175,$B6)+1))/Настройки!$E$7*100)</f>
        <v>0</v>
      </c>
      <c r="FO6" s="67" t="n">
        <f aca="false">IF(OR($D6=1,MONTH($B6)&lt;&gt;MONTH(StartDate),'У1 Ввод'!$D$176="",'У1 Ввод'!$E$176="",'У1 Ввод'!$D$176&gt;$B6),0,MAX(0,MIN(1,'У1 Ввод'!$E$176-NETWORKDAYS('У1 Ввод'!$D$176,$B6)+1))/Настройки!$E$7*100)</f>
        <v>0</v>
      </c>
      <c r="FP6" s="67" t="n">
        <f aca="false">IF(OR($D6=1,MONTH($B6)&lt;&gt;MONTH(StartDate),'У1 Ввод'!$D$177="",'У1 Ввод'!$E$177="",'У1 Ввод'!$D$177&gt;$B6),0,MAX(0,MIN(1,'У1 Ввод'!$E$177-NETWORKDAYS('У1 Ввод'!$D$177,$B6)+1))/Настройки!$E$7*100)</f>
        <v>0</v>
      </c>
      <c r="FQ6" s="67" t="n">
        <f aca="false">IF(OR($D6=1,MONTH($B6)&lt;&gt;MONTH(StartDate),'У1 Ввод'!$D$178="",'У1 Ввод'!$E$178="",'У1 Ввод'!$D$178&gt;$B6),0,MAX(0,MIN(1,'У1 Ввод'!$E$178-NETWORKDAYS('У1 Ввод'!$D$178,$B6)+1))/Настройки!$E$7*100)</f>
        <v>0</v>
      </c>
      <c r="FR6" s="67" t="n">
        <f aca="false">IF(OR($D6=1,MONTH($B6)&lt;&gt;MONTH(StartDate),'У1 Ввод'!$D$179="",'У1 Ввод'!$E$179="",'У1 Ввод'!$D$179&gt;$B6),0,MAX(0,MIN(1,'У1 Ввод'!$E$179-NETWORKDAYS('У1 Ввод'!$D$179,$B6)+1))/Настройки!$E$7*100)</f>
        <v>0</v>
      </c>
      <c r="FS6" s="67" t="n">
        <f aca="false">IF(OR($D6=1,MONTH($B6)&lt;&gt;MONTH(StartDate),'У1 Ввод'!$D$180="",'У1 Ввод'!$E$180="",'У1 Ввод'!$D$180&gt;$B6),0,MAX(0,MIN(1,'У1 Ввод'!$E$180-NETWORKDAYS('У1 Ввод'!$D$180,$B6)+1))/Настройки!$E$7*100)</f>
        <v>0</v>
      </c>
      <c r="FT6" s="67" t="n">
        <f aca="false">IF(OR($D6=1,MONTH($B6)&lt;&gt;MONTH(StartDate),'У1 Ввод'!$D$181="",'У1 Ввод'!$E$181="",'У1 Ввод'!$D$181&gt;$B6),0,MAX(0,MIN(1,'У1 Ввод'!$E$181-NETWORKDAYS('У1 Ввод'!$D$181,$B6)+1))/Настройки!$E$7*100)</f>
        <v>0</v>
      </c>
      <c r="FU6" s="67" t="n">
        <f aca="false">IF(OR($D6=1,MONTH($B6)&lt;&gt;MONTH(StartDate),'У1 Ввод'!$D$182="",'У1 Ввод'!$E$182="",'У1 Ввод'!$D$182&gt;$B6),0,MAX(0,MIN(1,'У1 Ввод'!$E$182-NETWORKDAYS('У1 Ввод'!$D$182,$B6)+1))/Настройки!$E$7*100)</f>
        <v>0</v>
      </c>
      <c r="FV6" s="67" t="n">
        <f aca="false">IF(OR($D6=1,MONTH($B6)&lt;&gt;MONTH(StartDate),'У1 Ввод'!$D$183="",'У1 Ввод'!$E$183="",'У1 Ввод'!$D$183&gt;$B6),0,MAX(0,MIN(1,'У1 Ввод'!$E$183-NETWORKDAYS('У1 Ввод'!$D$183,$B6)+1))/Настройки!$E$7*100)</f>
        <v>0</v>
      </c>
      <c r="FW6" s="67" t="n">
        <f aca="false">IF(OR($D6=1,MONTH($B6)&lt;&gt;MONTH(StartDate),'У1 Ввод'!$D$184="",'У1 Ввод'!$E$184="",'У1 Ввод'!$D$184&gt;$B6),0,MAX(0,MIN(1,'У1 Ввод'!$E$184-NETWORKDAYS('У1 Ввод'!$D$184,$B6)+1))/Настройки!$E$7*100)</f>
        <v>0</v>
      </c>
      <c r="FX6" s="67" t="n">
        <f aca="false">IF(OR($D6=1,MONTH($B6)&lt;&gt;MONTH(StartDate),'У1 Ввод'!$D$185="",'У1 Ввод'!$E$185="",'У1 Ввод'!$D$185&gt;$B6),0,MAX(0,MIN(1,'У1 Ввод'!$E$185-NETWORKDAYS('У1 Ввод'!$D$185,$B6)+1))/Настройки!$E$7*100)</f>
        <v>0</v>
      </c>
      <c r="FY6" s="67" t="n">
        <f aca="false">IF(OR($D6=1,MONTH($B6)&lt;&gt;MONTH(StartDate),'У1 Ввод'!$D$186="",'У1 Ввод'!$E$186="",'У1 Ввод'!$D$186&gt;$B6),0,MAX(0,MIN(1,'У1 Ввод'!$E$186-NETWORKDAYS('У1 Ввод'!$D$186,$B6)+1))/Настройки!$E$7*100)</f>
        <v>0</v>
      </c>
      <c r="FZ6" s="67" t="n">
        <f aca="false">IF(OR($D6=1,MONTH($B6)&lt;&gt;MONTH(StartDate),'У1 Ввод'!$D$187="",'У1 Ввод'!$E$187="",'У1 Ввод'!$D$187&gt;$B6),0,MAX(0,MIN(1,'У1 Ввод'!$E$187-NETWORKDAYS('У1 Ввод'!$D$187,$B6)+1))/Настройки!$E$7*100)</f>
        <v>0</v>
      </c>
      <c r="GA6" s="67" t="n">
        <f aca="false">IF(OR($D6=1,MONTH($B6)&lt;&gt;MONTH(StartDate),'У1 Ввод'!$D$188="",'У1 Ввод'!$E$188="",'У1 Ввод'!$D$188&gt;$B6),0,MAX(0,MIN(1,'У1 Ввод'!$E$188-NETWORKDAYS('У1 Ввод'!$D$188,$B6)+1))/Настройки!$E$7*100)</f>
        <v>0</v>
      </c>
      <c r="GB6" s="67" t="n">
        <f aca="false">IF(OR($D6=1,MONTH($B6)&lt;&gt;MONTH(StartDate),'У1 Ввод'!$D$189="",'У1 Ввод'!$E$189="",'У1 Ввод'!$D$189&gt;$B6),0,MAX(0,MIN(1,'У1 Ввод'!$E$189-NETWORKDAYS('У1 Ввод'!$D$189,$B6)+1))/Настройки!$E$7*100)</f>
        <v>0</v>
      </c>
      <c r="GC6" s="67" t="n">
        <f aca="false">IF(OR($D6=1,MONTH($B6)&lt;&gt;MONTH(StartDate),'У1 Ввод'!$D$190="",'У1 Ввод'!$E$190="",'У1 Ввод'!$D$190&gt;$B6),0,MAX(0,MIN(1,'У1 Ввод'!$E$190-NETWORKDAYS('У1 Ввод'!$D$190,$B6)+1))/Настройки!$E$7*100)</f>
        <v>0</v>
      </c>
      <c r="GD6" s="67" t="n">
        <f aca="false">IF(OR($D6=1,MONTH($B6)&lt;&gt;MONTH(StartDate),'У1 Ввод'!$D$191="",'У1 Ввод'!$E$191="",'У1 Ввод'!$D$191&gt;$B6),0,MAX(0,MIN(1,'У1 Ввод'!$E$191-NETWORKDAYS('У1 Ввод'!$D$191,$B6)+1))/Настройки!$E$7*100)</f>
        <v>0</v>
      </c>
      <c r="GE6" s="67" t="n">
        <f aca="false">IF(OR($D6=1,MONTH($B6)&lt;&gt;MONTH(StartDate),'У1 Ввод'!$D$192="",'У1 Ввод'!$E$192="",'У1 Ввод'!$D$192&gt;$B6),0,MAX(0,MIN(1,'У1 Ввод'!$E$192-NETWORKDAYS('У1 Ввод'!$D$192,$B6)+1))/Настройки!$E$7*100)</f>
        <v>0</v>
      </c>
      <c r="GF6" s="67" t="n">
        <f aca="false">IF(OR($D6=1,MONTH($B6)&lt;&gt;MONTH(StartDate),'У1 Ввод'!$D$193="",'У1 Ввод'!$E$193="",'У1 Ввод'!$D$193&gt;$B6),0,MAX(0,MIN(1,'У1 Ввод'!$E$193-NETWORKDAYS('У1 Ввод'!$D$193,$B6)+1))/Настройки!$E$7*100)</f>
        <v>0</v>
      </c>
      <c r="GG6" s="67" t="n">
        <f aca="false">IF(OR($D6=1,MONTH($B6)&lt;&gt;MONTH(StartDate),'У1 Ввод'!$D$194="",'У1 Ввод'!$E$194="",'У1 Ввод'!$D$194&gt;$B6),0,MAX(0,MIN(1,'У1 Ввод'!$E$194-NETWORKDAYS('У1 Ввод'!$D$194,$B6)+1))/Настройки!$E$7*100)</f>
        <v>0</v>
      </c>
      <c r="GH6" s="67" t="n">
        <f aca="false">IF(OR($D6=1,MONTH($B6)&lt;&gt;MONTH(StartDate),'У1 Ввод'!$D$195="",'У1 Ввод'!$E$195="",'У1 Ввод'!$D$195&gt;$B6),0,MAX(0,MIN(1,'У1 Ввод'!$E$195-NETWORKDAYS('У1 Ввод'!$D$195,$B6)+1))/Настройки!$E$7*100)</f>
        <v>0</v>
      </c>
      <c r="GI6" s="67" t="n">
        <f aca="false">IF(OR($D6=1,MONTH($B6)&lt;&gt;MONTH(StartDate),'У1 Ввод'!$D$196="",'У1 Ввод'!$E$196="",'У1 Ввод'!$D$196&gt;$B6),0,MAX(0,MIN(1,'У1 Ввод'!$E$196-NETWORKDAYS('У1 Ввод'!$D$196,$B6)+1))/Настройки!$E$7*100)</f>
        <v>0</v>
      </c>
      <c r="GJ6" s="67" t="n">
        <f aca="false">IF(OR($D6=1,MONTH($B6)&lt;&gt;MONTH(StartDate),'У1 Ввод'!$D$197="",'У1 Ввод'!$E$197="",'У1 Ввод'!$D$197&gt;$B6),0,MAX(0,MIN(1,'У1 Ввод'!$E$197-NETWORKDAYS('У1 Ввод'!$D$197,$B6)+1))/Настройки!$E$7*100)</f>
        <v>0</v>
      </c>
      <c r="GK6" s="67" t="n">
        <f aca="false">IF(OR($D6=1,MONTH($B6)&lt;&gt;MONTH(StartDate),'У1 Ввод'!$D$198="",'У1 Ввод'!$E$198="",'У1 Ввод'!$D$198&gt;$B6),0,MAX(0,MIN(1,'У1 Ввод'!$E$198-NETWORKDAYS('У1 Ввод'!$D$198,$B6)+1))/Настройки!$E$7*100)</f>
        <v>0</v>
      </c>
      <c r="GL6" s="67" t="n">
        <f aca="false">IF(OR($D6=1,MONTH($B6)&lt;&gt;MONTH(StartDate),'У1 Ввод'!$D$199="",'У1 Ввод'!$E$199="",'У1 Ввод'!$D$199&gt;$B6),0,MAX(0,MIN(1,'У1 Ввод'!$E$199-NETWORKDAYS('У1 Ввод'!$D$199,$B6)+1))/Настройки!$E$7*100)</f>
        <v>0</v>
      </c>
      <c r="GM6" s="67" t="n">
        <f aca="false">IF(OR($D6=1,MONTH($B6)&lt;&gt;MONTH(StartDate),'У1 Ввод'!$D$200="",'У1 Ввод'!$E$200="",'У1 Ввод'!$D$200&gt;$B6),0,MAX(0,MIN(1,'У1 Ввод'!$E$200-NETWORKDAYS('У1 Ввод'!$D$200,$B6)+1))/Настройки!$E$7*100)</f>
        <v>0</v>
      </c>
      <c r="GN6" s="67" t="n">
        <f aca="false">IF(OR($D6=1,MONTH($B6)&lt;&gt;MONTH(StartDate),'У1 Ввод'!$D$201="",'У1 Ввод'!$E$201="",'У1 Ввод'!$D$201&gt;$B6),0,MAX(0,MIN(1,'У1 Ввод'!$E$201-NETWORKDAYS('У1 Ввод'!$D$201,$B6)+1))/Настройки!$E$7*100)</f>
        <v>0</v>
      </c>
      <c r="GO6" s="67" t="n">
        <f aca="false">IF(OR($D6=1,MONTH($B6)&lt;&gt;MONTH(StartDate),'У1 Ввод'!$D$202="",'У1 Ввод'!$E$202="",'У1 Ввод'!$D$202&gt;$B6),0,MAX(0,MIN(1,'У1 Ввод'!$E$202-NETWORKDAYS('У1 Ввод'!$D$202,$B6)+1))/Настройки!$E$7*100)</f>
        <v>0</v>
      </c>
      <c r="GP6" s="67" t="n">
        <f aca="false">IF(OR($D6=1,MONTH($B6)&lt;&gt;MONTH(StartDate),'У1 Ввод'!$D$203="",'У1 Ввод'!$E$203="",'У1 Ввод'!$D$203&gt;$B6),0,MAX(0,MIN(1,'У1 Ввод'!$E$203-NETWORKDAYS('У1 Ввод'!$D$203,$B6)+1))/Настройки!$E$7*100)</f>
        <v>0</v>
      </c>
      <c r="GQ6" s="67" t="n">
        <f aca="false">IF(OR($D6=1,MONTH($B6)&lt;&gt;MONTH(StartDate),'У1 Ввод'!$D$204="",'У1 Ввод'!$E$204="",'У1 Ввод'!$D$204&gt;$B6),0,MAX(0,MIN(1,'У1 Ввод'!$E$204-NETWORKDAYS('У1 Ввод'!$D$204,$B6)+1))/Настройки!$E$7*100)</f>
        <v>0</v>
      </c>
      <c r="GR6" s="67" t="n">
        <f aca="false">IF(OR($D6=1,MONTH($B6)&lt;&gt;MONTH(StartDate),'У1 Ввод'!$D$205="",'У1 Ввод'!$E$205="",'У1 Ввод'!$D$205&gt;$B6),0,MAX(0,MIN(1,'У1 Ввод'!$E$205-NETWORKDAYS('У1 Ввод'!$D$205,$B6)+1))/Настройки!$E$7*100)</f>
        <v>0</v>
      </c>
      <c r="GS6" s="67" t="n">
        <f aca="false">IF(OR($D6=1,MONTH($B6)&lt;&gt;MONTH(StartDate),'У1 Ввод'!$D$206="",'У1 Ввод'!$E$206="",'У1 Ввод'!$D$206&gt;$B6),0,MAX(0,MIN(1,'У1 Ввод'!$E$206-NETWORKDAYS('У1 Ввод'!$D$206,$B6)+1))/Настройки!$E$7*100)</f>
        <v>0</v>
      </c>
      <c r="GT6" s="67" t="n">
        <f aca="false">IF(OR($D6=1,MONTH($B6)&lt;&gt;MONTH(StartDate),'У1 Ввод'!$D$207="",'У1 Ввод'!$E$207="",'У1 Ввод'!$D$207&gt;$B6),0,MAX(0,MIN(1,'У1 Ввод'!$E$207-NETWORKDAYS('У1 Ввод'!$D$207,$B6)+1))/Настройки!$E$7*100)</f>
        <v>0</v>
      </c>
      <c r="GU6" s="67" t="n">
        <f aca="false">IF(OR($D6=1,MONTH($B6)&lt;&gt;MONTH(StartDate),'У1 Ввод'!$D$208="",'У1 Ввод'!$E$208="",'У1 Ввод'!$D$208&gt;$B6),0,MAX(0,MIN(1,'У1 Ввод'!$E$208-NETWORKDAYS('У1 Ввод'!$D$208,$B6)+1))/Настройки!$E$7*100)</f>
        <v>0</v>
      </c>
      <c r="GV6" s="67" t="n">
        <f aca="false">IF(OR($D6=1,MONTH($B6)&lt;&gt;MONTH(StartDate),'У1 Ввод'!$D$209="",'У1 Ввод'!$E$209="",'У1 Ввод'!$D$209&gt;$B6),0,MAX(0,MIN(1,'У1 Ввод'!$E$209-NETWORKDAYS('У1 Ввод'!$D$209,$B6)+1))/Настройки!$E$7*100)</f>
        <v>0</v>
      </c>
      <c r="GW6" s="67" t="n">
        <f aca="false">IF(OR($D6=1,MONTH($B6)&lt;&gt;MONTH(StartDate),'У1 Ввод'!$D$210="",'У1 Ввод'!$E$210="",'У1 Ввод'!$D$210&gt;$B6),0,MAX(0,MIN(1,'У1 Ввод'!$E$210-NETWORKDAYS('У1 Ввод'!$D$210,$B6)+1))/Настройки!$E$7*100)</f>
        <v>0</v>
      </c>
      <c r="GX6" s="67" t="n">
        <f aca="false">IF(OR($D6=1,MONTH($B6)&lt;&gt;MONTH(StartDate),'У1 Ввод'!$D$211="",'У1 Ввод'!$E$211="",'У1 Ввод'!$D$211&gt;$B6),0,MAX(0,MIN(1,'У1 Ввод'!$E$211-NETWORKDAYS('У1 Ввод'!$D$211,$B6)+1))/Настройки!$E$7*100)</f>
        <v>0</v>
      </c>
      <c r="GY6" s="67" t="n">
        <f aca="false">IF(OR($D6=1,MONTH($B6)&lt;&gt;MONTH(StartDate),'У1 Ввод'!$D$212="",'У1 Ввод'!$E$212="",'У1 Ввод'!$D$212&gt;$B6),0,MAX(0,MIN(1,'У1 Ввод'!$E$212-NETWORKDAYS('У1 Ввод'!$D$212,$B6)+1))/Настройки!$E$7*100)</f>
        <v>0</v>
      </c>
      <c r="GZ6" s="67" t="n">
        <f aca="false">IF(OR($D6=1,MONTH($B6)&lt;&gt;MONTH(StartDate),'У1 Ввод'!$D$213="",'У1 Ввод'!$E$213="",'У1 Ввод'!$D$213&gt;$B6),0,MAX(0,MIN(1,'У1 Ввод'!$E$213-NETWORKDAYS('У1 Ввод'!$D$213,$B6)+1))/Настройки!$E$7*100)</f>
        <v>0</v>
      </c>
      <c r="HA6" s="67" t="n">
        <f aca="false">IF(OR($D6=1,MONTH($B6)&lt;&gt;MONTH(StartDate),'У1 Ввод'!$D$214="",'У1 Ввод'!$E$214="",'У1 Ввод'!$D$214&gt;$B6),0,MAX(0,MIN(1,'У1 Ввод'!$E$214-NETWORKDAYS('У1 Ввод'!$D$214,$B6)+1))/Настройки!$E$7*100)</f>
        <v>0</v>
      </c>
      <c r="HB6" s="67" t="n">
        <f aca="false">IF(OR($D6=1,MONTH($B6)&lt;&gt;MONTH(StartDate),'У1 Ввод'!$D$215="",'У1 Ввод'!$E$215="",'У1 Ввод'!$D$215&gt;$B6),0,MAX(0,MIN(1,'У1 Ввод'!$E$215-NETWORKDAYS('У1 Ввод'!$D$215,$B6)+1))/Настройки!$E$7*100)</f>
        <v>0</v>
      </c>
      <c r="HC6" s="67" t="n">
        <f aca="false">IF(OR($D6=1,MONTH($B6)&lt;&gt;MONTH(StartDate),'У1 Ввод'!$D$216="",'У1 Ввод'!$E$216="",'У1 Ввод'!$D$216&gt;$B6),0,MAX(0,MIN(1,'У1 Ввод'!$E$216-NETWORKDAYS('У1 Ввод'!$D$216,$B6)+1))/Настройки!$E$7*100)</f>
        <v>0</v>
      </c>
      <c r="HD6" s="67" t="n">
        <f aca="false">IF(OR($D6=1,MONTH($B6)&lt;&gt;MONTH(StartDate),'У1 Ввод'!$D$217="",'У1 Ввод'!$E$217="",'У1 Ввод'!$D$217&gt;$B6),0,MAX(0,MIN(1,'У1 Ввод'!$E$217-NETWORKDAYS('У1 Ввод'!$D$217,$B6)+1))/Настройки!$E$7*100)</f>
        <v>0</v>
      </c>
      <c r="HE6" s="67" t="n">
        <f aca="false">IF(OR($D6=1,MONTH($B6)&lt;&gt;MONTH(StartDate),'У1 Ввод'!$D$218="",'У1 Ввод'!$E$218="",'У1 Ввод'!$D$218&gt;$B6),0,MAX(0,MIN(1,'У1 Ввод'!$E$218-NETWORKDAYS('У1 Ввод'!$D$218,$B6)+1))/Настройки!$E$7*100)</f>
        <v>0</v>
      </c>
      <c r="HF6" s="67" t="n">
        <f aca="false">IF(OR($D6=1,MONTH($B6)&lt;&gt;MONTH(StartDate),'У1 Ввод'!$D$219="",'У1 Ввод'!$E$219="",'У1 Ввод'!$D$219&gt;$B6),0,MAX(0,MIN(1,'У1 Ввод'!$E$219-NETWORKDAYS('У1 Ввод'!$D$219,$B6)+1))/Настройки!$E$7*100)</f>
        <v>0</v>
      </c>
      <c r="HG6" s="67" t="n">
        <f aca="false">IF(OR($D6=1,MONTH($B6)&lt;&gt;MONTH(StartDate),'У1 Ввод'!$D$220="",'У1 Ввод'!$E$220="",'У1 Ввод'!$D$220&gt;$B6),0,MAX(0,MIN(1,'У1 Ввод'!$E$220-NETWORKDAYS('У1 Ввод'!$D$220,$B6)+1))/Настройки!$E$7*100)</f>
        <v>0</v>
      </c>
      <c r="HH6" s="67" t="n">
        <f aca="false">IF(OR($D6=1,MONTH($B6)&lt;&gt;MONTH(StartDate),'У1 Ввод'!$D$221="",'У1 Ввод'!$E$221="",'У1 Ввод'!$D$221&gt;$B6),0,MAX(0,MIN(1,'У1 Ввод'!$E$221-NETWORKDAYS('У1 Ввод'!$D$221,$B6)+1))/Настройки!$E$7*100)</f>
        <v>0</v>
      </c>
      <c r="HI6" s="67" t="n">
        <f aca="false">IF(OR($D6=1,MONTH($B6)&lt;&gt;MONTH(StartDate),'У1 Ввод'!$D$222="",'У1 Ввод'!$E$222="",'У1 Ввод'!$D$222&gt;$B6),0,MAX(0,MIN(1,'У1 Ввод'!$E$222-NETWORKDAYS('У1 Ввод'!$D$222,$B6)+1))/Настройки!$E$7*100)</f>
        <v>0</v>
      </c>
      <c r="HJ6" s="67" t="n">
        <f aca="false">IF(OR($D6=1,MONTH($B6)&lt;&gt;MONTH(StartDate),'У1 Ввод'!$D$223="",'У1 Ввод'!$E$223="",'У1 Ввод'!$D$223&gt;$B6),0,MAX(0,MIN(1,'У1 Ввод'!$E$223-NETWORKDAYS('У1 Ввод'!$D$223,$B6)+1))/Настройки!$E$7*100)</f>
        <v>0</v>
      </c>
      <c r="HK6" s="67" t="n">
        <f aca="false">IF(OR($D6=1,MONTH($B6)&lt;&gt;MONTH(StartDate),'У1 Ввод'!$D$224="",'У1 Ввод'!$E$224="",'У1 Ввод'!$D$224&gt;$B6),0,MAX(0,MIN(1,'У1 Ввод'!$E$224-NETWORKDAYS('У1 Ввод'!$D$224,$B6)+1))/Настройки!$E$7*100)</f>
        <v>0</v>
      </c>
      <c r="HL6" s="67" t="n">
        <f aca="false">IF(OR($D6=1,MONTH($B6)&lt;&gt;MONTH(StartDate),'У1 Ввод'!$D$225="",'У1 Ввод'!$E$225="",'У1 Ввод'!$D$225&gt;$B6),0,MAX(0,MIN(1,'У1 Ввод'!$E$225-NETWORKDAYS('У1 Ввод'!$D$225,$B6)+1))/Настройки!$E$7*100)</f>
        <v>0</v>
      </c>
      <c r="HM6" s="67" t="n">
        <f aca="false">IF(OR($D6=1,MONTH($B6)&lt;&gt;MONTH(StartDate),'У1 Ввод'!$D$226="",'У1 Ввод'!$E$226="",'У1 Ввод'!$D$226&gt;$B6),0,MAX(0,MIN(1,'У1 Ввод'!$E$226-NETWORKDAYS('У1 Ввод'!$D$226,$B6)+1))/Настройки!$E$7*100)</f>
        <v>0</v>
      </c>
      <c r="HN6" s="67" t="n">
        <f aca="false">IF(OR($D6=1,MONTH($B6)&lt;&gt;MONTH(StartDate),'У1 Ввод'!$D$227="",'У1 Ввод'!$E$227="",'У1 Ввод'!$D$227&gt;$B6),0,MAX(0,MIN(1,'У1 Ввод'!$E$227-NETWORKDAYS('У1 Ввод'!$D$227,$B6)+1))/Настройки!$E$7*100)</f>
        <v>0</v>
      </c>
      <c r="HO6" s="67" t="n">
        <f aca="false">IF(OR($D6=1,MONTH($B6)&lt;&gt;MONTH(StartDate),'У1 Ввод'!$D$228="",'У1 Ввод'!$E$228="",'У1 Ввод'!$D$228&gt;$B6),0,MAX(0,MIN(1,'У1 Ввод'!$E$228-NETWORKDAYS('У1 Ввод'!$D$228,$B6)+1))/Настройки!$E$7*100)</f>
        <v>0</v>
      </c>
      <c r="HP6" s="67" t="n">
        <f aca="false">IF(OR($D6=1,MONTH($B6)&lt;&gt;MONTH(StartDate),'У1 Ввод'!$D$229="",'У1 Ввод'!$E$229="",'У1 Ввод'!$D$229&gt;$B6),0,MAX(0,MIN(1,'У1 Ввод'!$E$229-NETWORKDAYS('У1 Ввод'!$D$229,$B6)+1))/Настройки!$E$7*100)</f>
        <v>0</v>
      </c>
      <c r="HQ6" s="67" t="n">
        <f aca="false">IF(OR($D6=1,MONTH($B6)&lt;&gt;MONTH(StartDate),'У1 Ввод'!$D$230="",'У1 Ввод'!$E$230="",'У1 Ввод'!$D$230&gt;$B6),0,MAX(0,MIN(1,'У1 Ввод'!$E$230-NETWORKDAYS('У1 Ввод'!$D$230,$B6)+1))/Настройки!$E$7*100)</f>
        <v>0</v>
      </c>
      <c r="HR6" s="67" t="n">
        <f aca="false">IF(OR($D6=1,MONTH($B6)&lt;&gt;MONTH(StartDate),'У1 Ввод'!$D$231="",'У1 Ввод'!$E$231="",'У1 Ввод'!$D$231&gt;$B6),0,MAX(0,MIN(1,'У1 Ввод'!$E$231-NETWORKDAYS('У1 Ввод'!$D$231,$B6)+1))/Настройки!$E$7*100)</f>
        <v>0</v>
      </c>
      <c r="HS6" s="67" t="n">
        <f aca="false">IF(OR($D6=1,MONTH($B6)&lt;&gt;MONTH(StartDate),'У1 Ввод'!$D$232="",'У1 Ввод'!$E$232="",'У1 Ввод'!$D$232&gt;$B6),0,MAX(0,MIN(1,'У1 Ввод'!$E$232-NETWORKDAYS('У1 Ввод'!$D$232,$B6)+1))/Настройки!$E$7*100)</f>
        <v>0</v>
      </c>
      <c r="HT6" s="67" t="n">
        <f aca="false">IF(OR($D6=1,MONTH($B6)&lt;&gt;MONTH(StartDate),'У1 Ввод'!$D$233="",'У1 Ввод'!$E$233="",'У1 Ввод'!$D$233&gt;$B6),0,MAX(0,MIN(1,'У1 Ввод'!$E$233-NETWORKDAYS('У1 Ввод'!$D$233,$B6)+1))/Настройки!$E$7*100)</f>
        <v>0</v>
      </c>
      <c r="HU6" s="67" t="n">
        <f aca="false">IF(OR($D6=1,MONTH($B6)&lt;&gt;MONTH(StartDate),'У1 Ввод'!$D$234="",'У1 Ввод'!$E$234="",'У1 Ввод'!$D$234&gt;$B6),0,MAX(0,MIN(1,'У1 Ввод'!$E$234-NETWORKDAYS('У1 Ввод'!$D$234,$B6)+1))/Настройки!$E$7*100)</f>
        <v>0</v>
      </c>
      <c r="HV6" s="67" t="n">
        <f aca="false">IF(OR($D6=1,MONTH($B6)&lt;&gt;MONTH(StartDate),'У1 Ввод'!$D$235="",'У1 Ввод'!$E$235="",'У1 Ввод'!$D$235&gt;$B6),0,MAX(0,MIN(1,'У1 Ввод'!$E$235-NETWORKDAYS('У1 Ввод'!$D$235,$B6)+1))/Настройки!$E$7*100)</f>
        <v>0</v>
      </c>
      <c r="HW6" s="67" t="n">
        <f aca="false">IF(OR($D6=1,MONTH($B6)&lt;&gt;MONTH(StartDate),'У1 Ввод'!$D$236="",'У1 Ввод'!$E$236="",'У1 Ввод'!$D$236&gt;$B6),0,MAX(0,MIN(1,'У1 Ввод'!$E$236-NETWORKDAYS('У1 Ввод'!$D$236,$B6)+1))/Настройки!$E$7*100)</f>
        <v>0</v>
      </c>
      <c r="HX6" s="67" t="n">
        <f aca="false">IF(OR($D6=1,MONTH($B6)&lt;&gt;MONTH(StartDate),'У1 Ввод'!$D$237="",'У1 Ввод'!$E$237="",'У1 Ввод'!$D$237&gt;$B6),0,MAX(0,MIN(1,'У1 Ввод'!$E$237-NETWORKDAYS('У1 Ввод'!$D$237,$B6)+1))/Настройки!$E$7*100)</f>
        <v>0</v>
      </c>
      <c r="HY6" s="67" t="n">
        <f aca="false">IF(OR($D6=1,MONTH($B6)&lt;&gt;MONTH(StartDate),'У1 Ввод'!$D$238="",'У1 Ввод'!$E$238="",'У1 Ввод'!$D$238&gt;$B6),0,MAX(0,MIN(1,'У1 Ввод'!$E$238-NETWORKDAYS('У1 Ввод'!$D$238,$B6)+1))/Настройки!$E$7*100)</f>
        <v>0</v>
      </c>
      <c r="HZ6" s="67" t="n">
        <f aca="false">IF(OR($D6=1,MONTH($B6)&lt;&gt;MONTH(StartDate),'У1 Ввод'!$D$239="",'У1 Ввод'!$E$239="",'У1 Ввод'!$D$239&gt;$B6),0,MAX(0,MIN(1,'У1 Ввод'!$E$239-NETWORKDAYS('У1 Ввод'!$D$239,$B6)+1))/Настройки!$E$7*100)</f>
        <v>0</v>
      </c>
      <c r="IA6" s="67" t="n">
        <f aca="false">IF(OR($D6=1,MONTH($B6)&lt;&gt;MONTH(StartDate),'У1 Ввод'!$D$240="",'У1 Ввод'!$E$240="",'У1 Ввод'!$D$240&gt;$B6),0,MAX(0,MIN(1,'У1 Ввод'!$E$240-NETWORKDAYS('У1 Ввод'!$D$240,$B6)+1))/Настройки!$E$7*100)</f>
        <v>0</v>
      </c>
      <c r="IB6" s="67" t="n">
        <f aca="false">IF(OR($D6=1,MONTH($B6)&lt;&gt;MONTH(StartDate),'У1 Ввод'!$D$241="",'У1 Ввод'!$E$241="",'У1 Ввод'!$D$241&gt;$B6),0,MAX(0,MIN(1,'У1 Ввод'!$E$241-NETWORKDAYS('У1 Ввод'!$D$241,$B6)+1))/Настройки!$E$7*100)</f>
        <v>0</v>
      </c>
      <c r="IC6" s="67" t="n">
        <f aca="false">IF(OR($D6=1,MONTH($B6)&lt;&gt;MONTH(StartDate),'У1 Ввод'!$D$242="",'У1 Ввод'!$E$242="",'У1 Ввод'!$D$242&gt;$B6),0,MAX(0,MIN(1,'У1 Ввод'!$E$242-NETWORKDAYS('У1 Ввод'!$D$242,$B6)+1))/Настройки!$E$7*100)</f>
        <v>0</v>
      </c>
      <c r="ID6" s="67" t="n">
        <f aca="false">IF(OR($D6=1,MONTH($B6)&lt;&gt;MONTH(StartDate),'У1 Ввод'!$D$243="",'У1 Ввод'!$E$243="",'У1 Ввод'!$D$243&gt;$B6),0,MAX(0,MIN(1,'У1 Ввод'!$E$243-NETWORKDAYS('У1 Ввод'!$D$243,$B6)+1))/Настройки!$E$7*100)</f>
        <v>0</v>
      </c>
      <c r="IE6" s="67" t="n">
        <f aca="false">IF(OR($D6=1,MONTH($B6)&lt;&gt;MONTH(StartDate),'У1 Ввод'!$D$244="",'У1 Ввод'!$E$244="",'У1 Ввод'!$D$244&gt;$B6),0,MAX(0,MIN(1,'У1 Ввод'!$E$244-NETWORKDAYS('У1 Ввод'!$D$244,$B6)+1))/Настройки!$E$7*100)</f>
        <v>0</v>
      </c>
      <c r="IF6" s="67" t="n">
        <f aca="false">IF(OR($D6=1,MONTH($B6)&lt;&gt;MONTH(StartDate),'У1 Ввод'!$D$245="",'У1 Ввод'!$E$245="",'У1 Ввод'!$D$245&gt;$B6),0,MAX(0,MIN(1,'У1 Ввод'!$E$245-NETWORKDAYS('У1 Ввод'!$D$245,$B6)+1))/Настройки!$E$7*100)</f>
        <v>0</v>
      </c>
      <c r="IG6" s="67" t="n">
        <f aca="false">IF(OR($D6=1,MONTH($B6)&lt;&gt;MONTH(StartDate),'У1 Ввод'!$D$246="",'У1 Ввод'!$E$246="",'У1 Ввод'!$D$246&gt;$B6),0,MAX(0,MIN(1,'У1 Ввод'!$E$246-NETWORKDAYS('У1 Ввод'!$D$246,$B6)+1))/Настройки!$E$7*100)</f>
        <v>0</v>
      </c>
      <c r="IH6" s="67" t="n">
        <f aca="false">IF(OR($D6=1,MONTH($B6)&lt;&gt;MONTH(StartDate),'У1 Ввод'!$D$247="",'У1 Ввод'!$E$247="",'У1 Ввод'!$D$247&gt;$B6),0,MAX(0,MIN(1,'У1 Ввод'!$E$247-NETWORKDAYS('У1 Ввод'!$D$247,$B6)+1))/Настройки!$E$7*100)</f>
        <v>0</v>
      </c>
      <c r="II6" s="67" t="n">
        <f aca="false">IF(OR($D6=1,MONTH($B6)&lt;&gt;MONTH(StartDate),'У1 Ввод'!$D$248="",'У1 Ввод'!$E$248="",'У1 Ввод'!$D$248&gt;$B6),0,MAX(0,MIN(1,'У1 Ввод'!$E$248-NETWORKDAYS('У1 Ввод'!$D$248,$B6)+1))/Настройки!$E$7*100)</f>
        <v>0</v>
      </c>
      <c r="IJ6" s="67" t="n">
        <f aca="false">IF(OR($D6=1,MONTH($B6)&lt;&gt;MONTH(StartDate),'У1 Ввод'!$D$249="",'У1 Ввод'!$E$249="",'У1 Ввод'!$D$249&gt;$B6),0,MAX(0,MIN(1,'У1 Ввод'!$E$249-NETWORKDAYS('У1 Ввод'!$D$249,$B6)+1))/Настройки!$E$7*100)</f>
        <v>0</v>
      </c>
      <c r="IK6" s="67" t="n">
        <f aca="false">IF(OR($D6=1,MONTH($B6)&lt;&gt;MONTH(StartDate),'У1 Ввод'!$D$250="",'У1 Ввод'!$E$250="",'У1 Ввод'!$D$250&gt;$B6),0,MAX(0,MIN(1,'У1 Ввод'!$E$250-NETWORKDAYS('У1 Ввод'!$D$250,$B6)+1))/Настройки!$E$7*100)</f>
        <v>0</v>
      </c>
      <c r="IL6" s="67" t="n">
        <f aca="false">IF(OR($D6=1,MONTH($B6)&lt;&gt;MONTH(StartDate),'У1 Ввод'!$D$251="",'У1 Ввод'!$E$251="",'У1 Ввод'!$D$251&gt;$B6),0,MAX(0,MIN(1,'У1 Ввод'!$E$251-NETWORKDAYS('У1 Ввод'!$D$251,$B6)+1))/Настройки!$E$7*100)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50</v>
      </c>
      <c r="F7" s="49" t="n">
        <f aca="false">IF(OR(MONTH(B7)&lt;&gt;MONTH(StartDate),D7=1),"",100)</f>
        <v>100</v>
      </c>
      <c r="G7" s="67" t="n">
        <f aca="false">IF(OR($D7=1,MONTH($B7)&lt;&gt;MONTH(StartDate),'У1 Ввод'!$D$12="",'У1 Ввод'!$E$12="",'У1 Ввод'!$D$12&gt;$B7),0,MAX(0,MIN(1,'У1 Ввод'!$E$12-NETWORKDAYS('У1 Ввод'!$D$12,$B7)+1))/Настройки!$E$7*100)</f>
        <v>0</v>
      </c>
      <c r="H7" s="67" t="n">
        <f aca="false">IF(OR($D7=1,MONTH($B7)&lt;&gt;MONTH(StartDate),'У1 Ввод'!$D$13="",'У1 Ввод'!$E$13="",'У1 Ввод'!$D$13&gt;$B7),0,MAX(0,MIN(1,'У1 Ввод'!$E$13-NETWORKDAYS('У1 Ввод'!$D$13,$B7)+1))/Настройки!$E$7*100)</f>
        <v>0</v>
      </c>
      <c r="I7" s="67" t="n">
        <f aca="false">IF(OR($D7=1,MONTH($B7)&lt;&gt;MONTH(StartDate),'У1 Ввод'!$D$14="",'У1 Ввод'!$E$14="",'У1 Ввод'!$D$14&gt;$B7),0,MAX(0,MIN(1,'У1 Ввод'!$E$14-NETWORKDAYS('У1 Ввод'!$D$14,$B7)+1))/Настройки!$E$7*100)</f>
        <v>0</v>
      </c>
      <c r="J7" s="67" t="n">
        <f aca="false">IF(OR($D7=1,MONTH($B7)&lt;&gt;MONTH(StartDate),'У1 Ввод'!$D$15="",'У1 Ввод'!$E$15="",'У1 Ввод'!$D$15&gt;$B7),0,MAX(0,MIN(1,'У1 Ввод'!$E$15-NETWORKDAYS('У1 Ввод'!$D$15,$B7)+1))/Настройки!$E$7*100)</f>
        <v>0</v>
      </c>
      <c r="K7" s="67" t="n">
        <f aca="false">IF(OR($D7=1,MONTH($B7)&lt;&gt;MONTH(StartDate),'У1 Ввод'!$D$16="",'У1 Ввод'!$E$16="",'У1 Ввод'!$D$16&gt;$B7),0,MAX(0,MIN(1,'У1 Ввод'!$E$16-NETWORKDAYS('У1 Ввод'!$D$16,$B7)+1))/Настройки!$E$7*100)</f>
        <v>0</v>
      </c>
      <c r="L7" s="67" t="n">
        <f aca="false">IF(OR($D7=1,MONTH($B7)&lt;&gt;MONTH(StartDate),'У1 Ввод'!$D$17="",'У1 Ввод'!$E$17="",'У1 Ввод'!$D$17&gt;$B7),0,MAX(0,MIN(1,'У1 Ввод'!$E$17-NETWORKDAYS('У1 Ввод'!$D$17,$B7)+1))/Настройки!$E$7*100)</f>
        <v>0</v>
      </c>
      <c r="M7" s="67" t="n">
        <f aca="false">IF(OR($D7=1,MONTH($B7)&lt;&gt;MONTH(StartDate),'У1 Ввод'!$D$18="",'У1 Ввод'!$E$18="",'У1 Ввод'!$D$18&gt;$B7),0,MAX(0,MIN(1,'У1 Ввод'!$E$18-NETWORKDAYS('У1 Ввод'!$D$18,$B7)+1))/Настройки!$E$7*100)</f>
        <v>0</v>
      </c>
      <c r="N7" s="67" t="n">
        <f aca="false">IF(OR($D7=1,MONTH($B7)&lt;&gt;MONTH(StartDate),'У1 Ввод'!$D$19="",'У1 Ввод'!$E$19="",'У1 Ввод'!$D$19&gt;$B7),0,MAX(0,MIN(1,'У1 Ввод'!$E$19-NETWORKDAYS('У1 Ввод'!$D$19,$B7)+1))/Настройки!$E$7*100)</f>
        <v>0</v>
      </c>
      <c r="O7" s="67" t="n">
        <f aca="false">IF(OR($D7=1,MONTH($B7)&lt;&gt;MONTH(StartDate),'У1 Ввод'!$D$20="",'У1 Ввод'!$E$20="",'У1 Ввод'!$D$20&gt;$B7),0,MAX(0,MIN(1,'У1 Ввод'!$E$20-NETWORKDAYS('У1 Ввод'!$D$20,$B7)+1))/Настройки!$E$7*100)</f>
        <v>0</v>
      </c>
      <c r="P7" s="67" t="n">
        <f aca="false">IF(OR($D7=1,MONTH($B7)&lt;&gt;MONTH(StartDate),'У1 Ввод'!$D$21="",'У1 Ввод'!$E$21="",'У1 Ввод'!$D$21&gt;$B7),0,MAX(0,MIN(1,'У1 Ввод'!$E$21-NETWORKDAYS('У1 Ввод'!$D$21,$B7)+1))/Настройки!$E$7*100)</f>
        <v>0</v>
      </c>
      <c r="Q7" s="67" t="n">
        <f aca="false">IF(OR($D7=1,MONTH($B7)&lt;&gt;MONTH(StartDate),'У1 Ввод'!$D$22="",'У1 Ввод'!$E$22="",'У1 Ввод'!$D$22&gt;$B7),0,MAX(0,MIN(1,'У1 Ввод'!$E$22-NETWORKDAYS('У1 Ввод'!$D$22,$B7)+1))/Настройки!$E$7*100)</f>
        <v>25</v>
      </c>
      <c r="R7" s="67" t="n">
        <f aca="false">IF(OR($D7=1,MONTH($B7)&lt;&gt;MONTH(StartDate),'У1 Ввод'!$D$23="",'У1 Ввод'!$E$23="",'У1 Ввод'!$D$23&gt;$B7),0,MAX(0,MIN(1,'У1 Ввод'!$E$23-NETWORKDAYS('У1 Ввод'!$D$23,$B7)+1))/Настройки!$E$7*100)</f>
        <v>0</v>
      </c>
      <c r="S7" s="67" t="n">
        <f aca="false">IF(OR($D7=1,MONTH($B7)&lt;&gt;MONTH(StartDate),'У1 Ввод'!$D$24="",'У1 Ввод'!$E$24="",'У1 Ввод'!$D$24&gt;$B7),0,MAX(0,MIN(1,'У1 Ввод'!$E$24-NETWORKDAYS('У1 Ввод'!$D$24,$B7)+1))/Настройки!$E$7*100)</f>
        <v>0</v>
      </c>
      <c r="T7" s="67" t="n">
        <f aca="false">IF(OR($D7=1,MONTH($B7)&lt;&gt;MONTH(StartDate),'У1 Ввод'!$D$25="",'У1 Ввод'!$E$25="",'У1 Ввод'!$D$25&gt;$B7),0,MAX(0,MIN(1,'У1 Ввод'!$E$25-NETWORKDAYS('У1 Ввод'!$D$25,$B7)+1))/Настройки!$E$7*100)</f>
        <v>0</v>
      </c>
      <c r="U7" s="67" t="n">
        <f aca="false">IF(OR($D7=1,MONTH($B7)&lt;&gt;MONTH(StartDate),'У1 Ввод'!$D$26="",'У1 Ввод'!$E$26="",'У1 Ввод'!$D$26&gt;$B7),0,MAX(0,MIN(1,'У1 Ввод'!$E$26-NETWORKDAYS('У1 Ввод'!$D$26,$B7)+1))/Настройки!$E$7*100)</f>
        <v>0</v>
      </c>
      <c r="V7" s="67" t="n">
        <f aca="false">IF(OR($D7=1,MONTH($B7)&lt;&gt;MONTH(StartDate),'У1 Ввод'!$D$27="",'У1 Ввод'!$E$27="",'У1 Ввод'!$D$27&gt;$B7),0,MAX(0,MIN(1,'У1 Ввод'!$E$27-NETWORKDAYS('У1 Ввод'!$D$27,$B7)+1))/Настройки!$E$7*100)</f>
        <v>0</v>
      </c>
      <c r="W7" s="67" t="n">
        <f aca="false">IF(OR($D7=1,MONTH($B7)&lt;&gt;MONTH(StartDate),'У1 Ввод'!$D$28="",'У1 Ввод'!$E$28="",'У1 Ввод'!$D$28&gt;$B7),0,MAX(0,MIN(1,'У1 Ввод'!$E$28-NETWORKDAYS('У1 Ввод'!$D$28,$B7)+1))/Настройки!$E$7*100)</f>
        <v>25</v>
      </c>
      <c r="X7" s="67" t="n">
        <f aca="false">IF(OR($D7=1,MONTH($B7)&lt;&gt;MONTH(StartDate),'У1 Ввод'!$D$29="",'У1 Ввод'!$E$29="",'У1 Ввод'!$D$29&gt;$B7),0,MAX(0,MIN(1,'У1 Ввод'!$E$29-NETWORKDAYS('У1 Ввод'!$D$29,$B7)+1))/Настройки!$E$7*100)</f>
        <v>0</v>
      </c>
      <c r="Y7" s="67" t="n">
        <f aca="false">IF(OR($D7=1,MONTH($B7)&lt;&gt;MONTH(StartDate),'У1 Ввод'!$D$30="",'У1 Ввод'!$E$30="",'У1 Ввод'!$D$30&gt;$B7),0,MAX(0,MIN(1,'У1 Ввод'!$E$30-NETWORKDAYS('У1 Ввод'!$D$30,$B7)+1))/Настройки!$E$7*100)</f>
        <v>0</v>
      </c>
      <c r="Z7" s="67" t="n">
        <f aca="false">IF(OR($D7=1,MONTH($B7)&lt;&gt;MONTH(StartDate),'У1 Ввод'!$D$31="",'У1 Ввод'!$E$31="",'У1 Ввод'!$D$31&gt;$B7),0,MAX(0,MIN(1,'У1 Ввод'!$E$31-NETWORKDAYS('У1 Ввод'!$D$31,$B7)+1))/Настройки!$E$7*100)</f>
        <v>0</v>
      </c>
      <c r="AA7" s="67" t="n">
        <f aca="false">IF(OR($D7=1,MONTH($B7)&lt;&gt;MONTH(StartDate),'У1 Ввод'!$D$32="",'У1 Ввод'!$E$32="",'У1 Ввод'!$D$32&gt;$B7),0,MAX(0,MIN(1,'У1 Ввод'!$E$32-NETWORKDAYS('У1 Ввод'!$D$32,$B7)+1))/Настройки!$E$7*100)</f>
        <v>0</v>
      </c>
      <c r="AB7" s="67" t="n">
        <f aca="false">IF(OR($D7=1,MONTH($B7)&lt;&gt;MONTH(StartDate),'У1 Ввод'!$D$33="",'У1 Ввод'!$E$33="",'У1 Ввод'!$D$33&gt;$B7),0,MAX(0,MIN(1,'У1 Ввод'!$E$33-NETWORKDAYS('У1 Ввод'!$D$33,$B7)+1))/Настройки!$E$7*100)</f>
        <v>0</v>
      </c>
      <c r="AC7" s="67" t="n">
        <f aca="false">IF(OR($D7=1,MONTH($B7)&lt;&gt;MONTH(StartDate),'У1 Ввод'!$D$34="",'У1 Ввод'!$E$34="",'У1 Ввод'!$D$34&gt;$B7),0,MAX(0,MIN(1,'У1 Ввод'!$E$34-NETWORKDAYS('У1 Ввод'!$D$34,$B7)+1))/Настройки!$E$7*100)</f>
        <v>0</v>
      </c>
      <c r="AD7" s="67" t="n">
        <f aca="false">IF(OR($D7=1,MONTH($B7)&lt;&gt;MONTH(StartDate),'У1 Ввод'!$D$35="",'У1 Ввод'!$E$35="",'У1 Ввод'!$D$35&gt;$B7),0,MAX(0,MIN(1,'У1 Ввод'!$E$35-NETWORKDAYS('У1 Ввод'!$D$35,$B7)+1))/Настройки!$E$7*100)</f>
        <v>0</v>
      </c>
      <c r="AE7" s="67" t="n">
        <f aca="false">IF(OR($D7=1,MONTH($B7)&lt;&gt;MONTH(StartDate),'У1 Ввод'!$D$36="",'У1 Ввод'!$E$36="",'У1 Ввод'!$D$36&gt;$B7),0,MAX(0,MIN(1,'У1 Ввод'!$E$36-NETWORKDAYS('У1 Ввод'!$D$36,$B7)+1))/Настройки!$E$7*100)</f>
        <v>0</v>
      </c>
      <c r="AF7" s="67" t="n">
        <f aca="false">IF(OR($D7=1,MONTH($B7)&lt;&gt;MONTH(StartDate),'У1 Ввод'!$D$37="",'У1 Ввод'!$E$37="",'У1 Ввод'!$D$37&gt;$B7),0,MAX(0,MIN(1,'У1 Ввод'!$E$37-NETWORKDAYS('У1 Ввод'!$D$37,$B7)+1))/Настройки!$E$7*100)</f>
        <v>0</v>
      </c>
      <c r="AG7" s="67" t="n">
        <f aca="false">IF(OR($D7=1,MONTH($B7)&lt;&gt;MONTH(StartDate),'У1 Ввод'!$D$38="",'У1 Ввод'!$E$38="",'У1 Ввод'!$D$38&gt;$B7),0,MAX(0,MIN(1,'У1 Ввод'!$E$38-NETWORKDAYS('У1 Ввод'!$D$38,$B7)+1))/Настройки!$E$7*100)</f>
        <v>0</v>
      </c>
      <c r="AH7" s="67" t="n">
        <f aca="false">IF(OR($D7=1,MONTH($B7)&lt;&gt;MONTH(StartDate),'У1 Ввод'!$D$39="",'У1 Ввод'!$E$39="",'У1 Ввод'!$D$39&gt;$B7),0,MAX(0,MIN(1,'У1 Ввод'!$E$39-NETWORKDAYS('У1 Ввод'!$D$39,$B7)+1))/Настройки!$E$7*100)</f>
        <v>0</v>
      </c>
      <c r="AI7" s="67" t="n">
        <f aca="false">IF(OR($D7=1,MONTH($B7)&lt;&gt;MONTH(StartDate),'У1 Ввод'!$D$40="",'У1 Ввод'!$E$40="",'У1 Ввод'!$D$40&gt;$B7),0,MAX(0,MIN(1,'У1 Ввод'!$E$40-NETWORKDAYS('У1 Ввод'!$D$40,$B7)+1))/Настройки!$E$7*100)</f>
        <v>0</v>
      </c>
      <c r="AJ7" s="67" t="n">
        <f aca="false">IF(OR($D7=1,MONTH($B7)&lt;&gt;MONTH(StartDate),'У1 Ввод'!$D$41="",'У1 Ввод'!$E$41="",'У1 Ввод'!$D$41&gt;$B7),0,MAX(0,MIN(1,'У1 Ввод'!$E$41-NETWORKDAYS('У1 Ввод'!$D$41,$B7)+1))/Настройки!$E$7*100)</f>
        <v>0</v>
      </c>
      <c r="AK7" s="67" t="n">
        <f aca="false">IF(OR($D7=1,MONTH($B7)&lt;&gt;MONTH(StartDate),'У1 Ввод'!$D$42="",'У1 Ввод'!$E$42="",'У1 Ввод'!$D$42&gt;$B7),0,MAX(0,MIN(1,'У1 Ввод'!$E$42-NETWORKDAYS('У1 Ввод'!$D$42,$B7)+1))/Настройки!$E$7*100)</f>
        <v>0</v>
      </c>
      <c r="AL7" s="67" t="n">
        <f aca="false">IF(OR($D7=1,MONTH($B7)&lt;&gt;MONTH(StartDate),'У1 Ввод'!$D$43="",'У1 Ввод'!$E$43="",'У1 Ввод'!$D$43&gt;$B7),0,MAX(0,MIN(1,'У1 Ввод'!$E$43-NETWORKDAYS('У1 Ввод'!$D$43,$B7)+1))/Настройки!$E$7*100)</f>
        <v>0</v>
      </c>
      <c r="AM7" s="67" t="n">
        <f aca="false">IF(OR($D7=1,MONTH($B7)&lt;&gt;MONTH(StartDate),'У1 Ввод'!$D$44="",'У1 Ввод'!$E$44="",'У1 Ввод'!$D$44&gt;$B7),0,MAX(0,MIN(1,'У1 Ввод'!$E$44-NETWORKDAYS('У1 Ввод'!$D$44,$B7)+1))/Настройки!$E$7*100)</f>
        <v>0</v>
      </c>
      <c r="AN7" s="67" t="n">
        <f aca="false">IF(OR($D7=1,MONTH($B7)&lt;&gt;MONTH(StartDate),'У1 Ввод'!$D$45="",'У1 Ввод'!$E$45="",'У1 Ввод'!$D$45&gt;$B7),0,MAX(0,MIN(1,'У1 Ввод'!$E$45-NETWORKDAYS('У1 Ввод'!$D$45,$B7)+1))/Настройки!$E$7*100)</f>
        <v>0</v>
      </c>
      <c r="AO7" s="67" t="n">
        <f aca="false">IF(OR($D7=1,MONTH($B7)&lt;&gt;MONTH(StartDate),'У1 Ввод'!$D$46="",'У1 Ввод'!$E$46="",'У1 Ввод'!$D$46&gt;$B7),0,MAX(0,MIN(1,'У1 Ввод'!$E$46-NETWORKDAYS('У1 Ввод'!$D$46,$B7)+1))/Настройки!$E$7*100)</f>
        <v>0</v>
      </c>
      <c r="AP7" s="67" t="n">
        <f aca="false">IF(OR($D7=1,MONTH($B7)&lt;&gt;MONTH(StartDate),'У1 Ввод'!$D$47="",'У1 Ввод'!$E$47="",'У1 Ввод'!$D$47&gt;$B7),0,MAX(0,MIN(1,'У1 Ввод'!$E$47-NETWORKDAYS('У1 Ввод'!$D$47,$B7)+1))/Настройки!$E$7*100)</f>
        <v>0</v>
      </c>
      <c r="AQ7" s="67" t="n">
        <f aca="false">IF(OR($D7=1,MONTH($B7)&lt;&gt;MONTH(StartDate),'У1 Ввод'!$D$48="",'У1 Ввод'!$E$48="",'У1 Ввод'!$D$48&gt;$B7),0,MAX(0,MIN(1,'У1 Ввод'!$E$48-NETWORKDAYS('У1 Ввод'!$D$48,$B7)+1))/Настройки!$E$7*100)</f>
        <v>0</v>
      </c>
      <c r="AR7" s="67" t="n">
        <f aca="false">IF(OR($D7=1,MONTH($B7)&lt;&gt;MONTH(StartDate),'У1 Ввод'!$D$49="",'У1 Ввод'!$E$49="",'У1 Ввод'!$D$49&gt;$B7),0,MAX(0,MIN(1,'У1 Ввод'!$E$49-NETWORKDAYS('У1 Ввод'!$D$49,$B7)+1))/Настройки!$E$7*100)</f>
        <v>0</v>
      </c>
      <c r="AS7" s="67" t="n">
        <f aca="false">IF(OR($D7=1,MONTH($B7)&lt;&gt;MONTH(StartDate),'У1 Ввод'!$D$50="",'У1 Ввод'!$E$50="",'У1 Ввод'!$D$50&gt;$B7),0,MAX(0,MIN(1,'У1 Ввод'!$E$50-NETWORKDAYS('У1 Ввод'!$D$50,$B7)+1))/Настройки!$E$7*100)</f>
        <v>0</v>
      </c>
      <c r="AT7" s="67" t="n">
        <f aca="false">IF(OR($D7=1,MONTH($B7)&lt;&gt;MONTH(StartDate),'У1 Ввод'!$D$51="",'У1 Ввод'!$E$51="",'У1 Ввод'!$D$51&gt;$B7),0,MAX(0,MIN(1,'У1 Ввод'!$E$51-NETWORKDAYS('У1 Ввод'!$D$51,$B7)+1))/Настройки!$E$7*100)</f>
        <v>0</v>
      </c>
      <c r="AU7" s="67" t="n">
        <f aca="false">IF(OR($D7=1,MONTH($B7)&lt;&gt;MONTH(StartDate),'У1 Ввод'!$D$52="",'У1 Ввод'!$E$52="",'У1 Ввод'!$D$52&gt;$B7),0,MAX(0,MIN(1,'У1 Ввод'!$E$52-NETWORKDAYS('У1 Ввод'!$D$52,$B7)+1))/Настройки!$E$7*100)</f>
        <v>0</v>
      </c>
      <c r="AV7" s="67" t="n">
        <f aca="false">IF(OR($D7=1,MONTH($B7)&lt;&gt;MONTH(StartDate),'У1 Ввод'!$D$53="",'У1 Ввод'!$E$53="",'У1 Ввод'!$D$53&gt;$B7),0,MAX(0,MIN(1,'У1 Ввод'!$E$53-NETWORKDAYS('У1 Ввод'!$D$53,$B7)+1))/Настройки!$E$7*100)</f>
        <v>0</v>
      </c>
      <c r="AW7" s="67" t="n">
        <f aca="false">IF(OR($D7=1,MONTH($B7)&lt;&gt;MONTH(StartDate),'У1 Ввод'!$D$54="",'У1 Ввод'!$E$54="",'У1 Ввод'!$D$54&gt;$B7),0,MAX(0,MIN(1,'У1 Ввод'!$E$54-NETWORKDAYS('У1 Ввод'!$D$54,$B7)+1))/Настройки!$E$7*100)</f>
        <v>0</v>
      </c>
      <c r="AX7" s="67" t="n">
        <f aca="false">IF(OR($D7=1,MONTH($B7)&lt;&gt;MONTH(StartDate),'У1 Ввод'!$D$55="",'У1 Ввод'!$E$55="",'У1 Ввод'!$D$55&gt;$B7),0,MAX(0,MIN(1,'У1 Ввод'!$E$55-NETWORKDAYS('У1 Ввод'!$D$55,$B7)+1))/Настройки!$E$7*100)</f>
        <v>0</v>
      </c>
      <c r="AY7" s="67" t="n">
        <f aca="false">IF(OR($D7=1,MONTH($B7)&lt;&gt;MONTH(StartDate),'У1 Ввод'!$D$56="",'У1 Ввод'!$E$56="",'У1 Ввод'!$D$56&gt;$B7),0,MAX(0,MIN(1,'У1 Ввод'!$E$56-NETWORKDAYS('У1 Ввод'!$D$56,$B7)+1))/Настройки!$E$7*100)</f>
        <v>0</v>
      </c>
      <c r="AZ7" s="67" t="n">
        <f aca="false">IF(OR($D7=1,MONTH($B7)&lt;&gt;MONTH(StartDate),'У1 Ввод'!$D$57="",'У1 Ввод'!$E$57="",'У1 Ввод'!$D$57&gt;$B7),0,MAX(0,MIN(1,'У1 Ввод'!$E$57-NETWORKDAYS('У1 Ввод'!$D$57,$B7)+1))/Настройки!$E$7*100)</f>
        <v>0</v>
      </c>
      <c r="BA7" s="67" t="n">
        <f aca="false">IF(OR($D7=1,MONTH($B7)&lt;&gt;MONTH(StartDate),'У1 Ввод'!$D$58="",'У1 Ввод'!$E$58="",'У1 Ввод'!$D$58&gt;$B7),0,MAX(0,MIN(1,'У1 Ввод'!$E$58-NETWORKDAYS('У1 Ввод'!$D$58,$B7)+1))/Настройки!$E$7*100)</f>
        <v>0</v>
      </c>
      <c r="BB7" s="67" t="n">
        <f aca="false">IF(OR($D7=1,MONTH($B7)&lt;&gt;MONTH(StartDate),'У1 Ввод'!$D$59="",'У1 Ввод'!$E$59="",'У1 Ввод'!$D$59&gt;$B7),0,MAX(0,MIN(1,'У1 Ввод'!$E$59-NETWORKDAYS('У1 Ввод'!$D$59,$B7)+1))/Настройки!$E$7*100)</f>
        <v>0</v>
      </c>
      <c r="BC7" s="67" t="n">
        <f aca="false">IF(OR($D7=1,MONTH($B7)&lt;&gt;MONTH(StartDate),'У1 Ввод'!$D$60="",'У1 Ввод'!$E$60="",'У1 Ввод'!$D$60&gt;$B7),0,MAX(0,MIN(1,'У1 Ввод'!$E$60-NETWORKDAYS('У1 Ввод'!$D$60,$B7)+1))/Настройки!$E$7*100)</f>
        <v>0</v>
      </c>
      <c r="BD7" s="67" t="n">
        <f aca="false">IF(OR($D7=1,MONTH($B7)&lt;&gt;MONTH(StartDate),'У1 Ввод'!$D$61="",'У1 Ввод'!$E$61="",'У1 Ввод'!$D$61&gt;$B7),0,MAX(0,MIN(1,'У1 Ввод'!$E$61-NETWORKDAYS('У1 Ввод'!$D$61,$B7)+1))/Настройки!$E$7*100)</f>
        <v>0</v>
      </c>
      <c r="BE7" s="67" t="n">
        <f aca="false">IF(OR($D7=1,MONTH($B7)&lt;&gt;MONTH(StartDate),'У1 Ввод'!$D$62="",'У1 Ввод'!$E$62="",'У1 Ввод'!$D$62&gt;$B7),0,MAX(0,MIN(1,'У1 Ввод'!$E$62-NETWORKDAYS('У1 Ввод'!$D$62,$B7)+1))/Настройки!$E$7*100)</f>
        <v>0</v>
      </c>
      <c r="BF7" s="67" t="n">
        <f aca="false">IF(OR($D7=1,MONTH($B7)&lt;&gt;MONTH(StartDate),'У1 Ввод'!$D$63="",'У1 Ввод'!$E$63="",'У1 Ввод'!$D$63&gt;$B7),0,MAX(0,MIN(1,'У1 Ввод'!$E$63-NETWORKDAYS('У1 Ввод'!$D$63,$B7)+1))/Настройки!$E$7*100)</f>
        <v>0</v>
      </c>
      <c r="BG7" s="67" t="n">
        <f aca="false">IF(OR($D7=1,MONTH($B7)&lt;&gt;MONTH(StartDate),'У1 Ввод'!$D$64="",'У1 Ввод'!$E$64="",'У1 Ввод'!$D$64&gt;$B7),0,MAX(0,MIN(1,'У1 Ввод'!$E$64-NETWORKDAYS('У1 Ввод'!$D$64,$B7)+1))/Настройки!$E$7*100)</f>
        <v>0</v>
      </c>
      <c r="BH7" s="67" t="n">
        <f aca="false">IF(OR($D7=1,MONTH($B7)&lt;&gt;MONTH(StartDate),'У1 Ввод'!$D$65="",'У1 Ввод'!$E$65="",'У1 Ввод'!$D$65&gt;$B7),0,MAX(0,MIN(1,'У1 Ввод'!$E$65-NETWORKDAYS('У1 Ввод'!$D$65,$B7)+1))/Настройки!$E$7*100)</f>
        <v>0</v>
      </c>
      <c r="BI7" s="67" t="n">
        <f aca="false">IF(OR($D7=1,MONTH($B7)&lt;&gt;MONTH(StartDate),'У1 Ввод'!$D$66="",'У1 Ввод'!$E$66="",'У1 Ввод'!$D$66&gt;$B7),0,MAX(0,MIN(1,'У1 Ввод'!$E$66-NETWORKDAYS('У1 Ввод'!$D$66,$B7)+1))/Настройки!$E$7*100)</f>
        <v>0</v>
      </c>
      <c r="BJ7" s="67" t="n">
        <f aca="false">IF(OR($D7=1,MONTH($B7)&lt;&gt;MONTH(StartDate),'У1 Ввод'!$D$67="",'У1 Ввод'!$E$67="",'У1 Ввод'!$D$67&gt;$B7),0,MAX(0,MIN(1,'У1 Ввод'!$E$67-NETWORKDAYS('У1 Ввод'!$D$67,$B7)+1))/Настройки!$E$7*100)</f>
        <v>0</v>
      </c>
      <c r="BK7" s="67" t="n">
        <f aca="false">IF(OR($D7=1,MONTH($B7)&lt;&gt;MONTH(StartDate),'У1 Ввод'!$D$68="",'У1 Ввод'!$E$68="",'У1 Ввод'!$D$68&gt;$B7),0,MAX(0,MIN(1,'У1 Ввод'!$E$68-NETWORKDAYS('У1 Ввод'!$D$68,$B7)+1))/Настройки!$E$7*100)</f>
        <v>0</v>
      </c>
      <c r="BL7" s="67" t="n">
        <f aca="false">IF(OR($D7=1,MONTH($B7)&lt;&gt;MONTH(StartDate),'У1 Ввод'!$D$69="",'У1 Ввод'!$E$69="",'У1 Ввод'!$D$69&gt;$B7),0,MAX(0,MIN(1,'У1 Ввод'!$E$69-NETWORKDAYS('У1 Ввод'!$D$69,$B7)+1))/Настройки!$E$7*100)</f>
        <v>0</v>
      </c>
      <c r="BM7" s="67" t="n">
        <f aca="false">IF(OR($D7=1,MONTH($B7)&lt;&gt;MONTH(StartDate),'У1 Ввод'!$D$70="",'У1 Ввод'!$E$70="",'У1 Ввод'!$D$70&gt;$B7),0,MAX(0,MIN(1,'У1 Ввод'!$E$70-NETWORKDAYS('У1 Ввод'!$D$70,$B7)+1))/Настройки!$E$7*100)</f>
        <v>0</v>
      </c>
      <c r="BN7" s="67" t="n">
        <f aca="false">IF(OR($D7=1,MONTH($B7)&lt;&gt;MONTH(StartDate),'У1 Ввод'!$D$71="",'У1 Ввод'!$E$71="",'У1 Ввод'!$D$71&gt;$B7),0,MAX(0,MIN(1,'У1 Ввод'!$E$71-NETWORKDAYS('У1 Ввод'!$D$71,$B7)+1))/Настройки!$E$7*100)</f>
        <v>0</v>
      </c>
      <c r="BO7" s="67" t="n">
        <f aca="false">IF(OR($D7=1,MONTH($B7)&lt;&gt;MONTH(StartDate),'У1 Ввод'!$D$72="",'У1 Ввод'!$E$72="",'У1 Ввод'!$D$72&gt;$B7),0,MAX(0,MIN(1,'У1 Ввод'!$E$72-NETWORKDAYS('У1 Ввод'!$D$72,$B7)+1))/Настройки!$E$7*100)</f>
        <v>0</v>
      </c>
      <c r="BP7" s="67" t="n">
        <f aca="false">IF(OR($D7=1,MONTH($B7)&lt;&gt;MONTH(StartDate),'У1 Ввод'!$D$73="",'У1 Ввод'!$E$73="",'У1 Ввод'!$D$73&gt;$B7),0,MAX(0,MIN(1,'У1 Ввод'!$E$73-NETWORKDAYS('У1 Ввод'!$D$73,$B7)+1))/Настройки!$E$7*100)</f>
        <v>0</v>
      </c>
      <c r="BQ7" s="67" t="n">
        <f aca="false">IF(OR($D7=1,MONTH($B7)&lt;&gt;MONTH(StartDate),'У1 Ввод'!$D$74="",'У1 Ввод'!$E$74="",'У1 Ввод'!$D$74&gt;$B7),0,MAX(0,MIN(1,'У1 Ввод'!$E$74-NETWORKDAYS('У1 Ввод'!$D$74,$B7)+1))/Настройки!$E$7*100)</f>
        <v>0</v>
      </c>
      <c r="BR7" s="67" t="n">
        <f aca="false">IF(OR($D7=1,MONTH($B7)&lt;&gt;MONTH(StartDate),'У1 Ввод'!$D$75="",'У1 Ввод'!$E$75="",'У1 Ввод'!$D$75&gt;$B7),0,MAX(0,MIN(1,'У1 Ввод'!$E$75-NETWORKDAYS('У1 Ввод'!$D$75,$B7)+1))/Настройки!$E$7*100)</f>
        <v>0</v>
      </c>
      <c r="BS7" s="67" t="n">
        <f aca="false">IF(OR($D7=1,MONTH($B7)&lt;&gt;MONTH(StartDate),'У1 Ввод'!$D$76="",'У1 Ввод'!$E$76="",'У1 Ввод'!$D$76&gt;$B7),0,MAX(0,MIN(1,'У1 Ввод'!$E$76-NETWORKDAYS('У1 Ввод'!$D$76,$B7)+1))/Настройки!$E$7*100)</f>
        <v>0</v>
      </c>
      <c r="BT7" s="67" t="n">
        <f aca="false">IF(OR($D7=1,MONTH($B7)&lt;&gt;MONTH(StartDate),'У1 Ввод'!$D$77="",'У1 Ввод'!$E$77="",'У1 Ввод'!$D$77&gt;$B7),0,MAX(0,MIN(1,'У1 Ввод'!$E$77-NETWORKDAYS('У1 Ввод'!$D$77,$B7)+1))/Настройки!$E$7*100)</f>
        <v>0</v>
      </c>
      <c r="BU7" s="67" t="n">
        <f aca="false">IF(OR($D7=1,MONTH($B7)&lt;&gt;MONTH(StartDate),'У1 Ввод'!$D$78="",'У1 Ввод'!$E$78="",'У1 Ввод'!$D$78&gt;$B7),0,MAX(0,MIN(1,'У1 Ввод'!$E$78-NETWORKDAYS('У1 Ввод'!$D$78,$B7)+1))/Настройки!$E$7*100)</f>
        <v>0</v>
      </c>
      <c r="BV7" s="67" t="n">
        <f aca="false">IF(OR($D7=1,MONTH($B7)&lt;&gt;MONTH(StartDate),'У1 Ввод'!$D$79="",'У1 Ввод'!$E$79="",'У1 Ввод'!$D$79&gt;$B7),0,MAX(0,MIN(1,'У1 Ввод'!$E$79-NETWORKDAYS('У1 Ввод'!$D$79,$B7)+1))/Настройки!$E$7*100)</f>
        <v>0</v>
      </c>
      <c r="BW7" s="67" t="n">
        <f aca="false">IF(OR($D7=1,MONTH($B7)&lt;&gt;MONTH(StartDate),'У1 Ввод'!$D$80="",'У1 Ввод'!$E$80="",'У1 Ввод'!$D$80&gt;$B7),0,MAX(0,MIN(1,'У1 Ввод'!$E$80-NETWORKDAYS('У1 Ввод'!$D$80,$B7)+1))/Настройки!$E$7*100)</f>
        <v>0</v>
      </c>
      <c r="BX7" s="67" t="n">
        <f aca="false">IF(OR($D7=1,MONTH($B7)&lt;&gt;MONTH(StartDate),'У1 Ввод'!$D$81="",'У1 Ввод'!$E$81="",'У1 Ввод'!$D$81&gt;$B7),0,MAX(0,MIN(1,'У1 Ввод'!$E$81-NETWORKDAYS('У1 Ввод'!$D$81,$B7)+1))/Настройки!$E$7*100)</f>
        <v>0</v>
      </c>
      <c r="BY7" s="67" t="n">
        <f aca="false">IF(OR($D7=1,MONTH($B7)&lt;&gt;MONTH(StartDate),'У1 Ввод'!$D$82="",'У1 Ввод'!$E$82="",'У1 Ввод'!$D$82&gt;$B7),0,MAX(0,MIN(1,'У1 Ввод'!$E$82-NETWORKDAYS('У1 Ввод'!$D$82,$B7)+1))/Настройки!$E$7*100)</f>
        <v>0</v>
      </c>
      <c r="BZ7" s="67" t="n">
        <f aca="false">IF(OR($D7=1,MONTH($B7)&lt;&gt;MONTH(StartDate),'У1 Ввод'!$D$83="",'У1 Ввод'!$E$83="",'У1 Ввод'!$D$83&gt;$B7),0,MAX(0,MIN(1,'У1 Ввод'!$E$83-NETWORKDAYS('У1 Ввод'!$D$83,$B7)+1))/Настройки!$E$7*100)</f>
        <v>0</v>
      </c>
      <c r="CA7" s="67" t="n">
        <f aca="false">IF(OR($D7=1,MONTH($B7)&lt;&gt;MONTH(StartDate),'У1 Ввод'!$D$84="",'У1 Ввод'!$E$84="",'У1 Ввод'!$D$84&gt;$B7),0,MAX(0,MIN(1,'У1 Ввод'!$E$84-NETWORKDAYS('У1 Ввод'!$D$84,$B7)+1))/Настройки!$E$7*100)</f>
        <v>0</v>
      </c>
      <c r="CB7" s="67" t="n">
        <f aca="false">IF(OR($D7=1,MONTH($B7)&lt;&gt;MONTH(StartDate),'У1 Ввод'!$D$85="",'У1 Ввод'!$E$85="",'У1 Ввод'!$D$85&gt;$B7),0,MAX(0,MIN(1,'У1 Ввод'!$E$85-NETWORKDAYS('У1 Ввод'!$D$85,$B7)+1))/Настройки!$E$7*100)</f>
        <v>0</v>
      </c>
      <c r="CC7" s="67" t="n">
        <f aca="false">IF(OR($D7=1,MONTH($B7)&lt;&gt;MONTH(StartDate),'У1 Ввод'!$D$86="",'У1 Ввод'!$E$86="",'У1 Ввод'!$D$86&gt;$B7),0,MAX(0,MIN(1,'У1 Ввод'!$E$86-NETWORKDAYS('У1 Ввод'!$D$86,$B7)+1))/Настройки!$E$7*100)</f>
        <v>0</v>
      </c>
      <c r="CD7" s="67" t="n">
        <f aca="false">IF(OR($D7=1,MONTH($B7)&lt;&gt;MONTH(StartDate),'У1 Ввод'!$D$87="",'У1 Ввод'!$E$87="",'У1 Ввод'!$D$87&gt;$B7),0,MAX(0,MIN(1,'У1 Ввод'!$E$87-NETWORKDAYS('У1 Ввод'!$D$87,$B7)+1))/Настройки!$E$7*100)</f>
        <v>0</v>
      </c>
      <c r="CE7" s="67" t="n">
        <f aca="false">IF(OR($D7=1,MONTH($B7)&lt;&gt;MONTH(StartDate),'У1 Ввод'!$D$88="",'У1 Ввод'!$E$88="",'У1 Ввод'!$D$88&gt;$B7),0,MAX(0,MIN(1,'У1 Ввод'!$E$88-NETWORKDAYS('У1 Ввод'!$D$88,$B7)+1))/Настройки!$E$7*100)</f>
        <v>0</v>
      </c>
      <c r="CF7" s="67" t="n">
        <f aca="false">IF(OR($D7=1,MONTH($B7)&lt;&gt;MONTH(StartDate),'У1 Ввод'!$D$89="",'У1 Ввод'!$E$89="",'У1 Ввод'!$D$89&gt;$B7),0,MAX(0,MIN(1,'У1 Ввод'!$E$89-NETWORKDAYS('У1 Ввод'!$D$89,$B7)+1))/Настройки!$E$7*100)</f>
        <v>0</v>
      </c>
      <c r="CG7" s="67" t="n">
        <f aca="false">IF(OR($D7=1,MONTH($B7)&lt;&gt;MONTH(StartDate),'У1 Ввод'!$D$90="",'У1 Ввод'!$E$90="",'У1 Ввод'!$D$90&gt;$B7),0,MAX(0,MIN(1,'У1 Ввод'!$E$90-NETWORKDAYS('У1 Ввод'!$D$90,$B7)+1))/Настройки!$E$7*100)</f>
        <v>0</v>
      </c>
      <c r="CH7" s="67" t="n">
        <f aca="false">IF(OR($D7=1,MONTH($B7)&lt;&gt;MONTH(StartDate),'У1 Ввод'!$D$91="",'У1 Ввод'!$E$91="",'У1 Ввод'!$D$91&gt;$B7),0,MAX(0,MIN(1,'У1 Ввод'!$E$91-NETWORKDAYS('У1 Ввод'!$D$91,$B7)+1))/Настройки!$E$7*100)</f>
        <v>0</v>
      </c>
      <c r="CI7" s="67" t="n">
        <f aca="false">IF(OR($D7=1,MONTH($B7)&lt;&gt;MONTH(StartDate),'У1 Ввод'!$D$92="",'У1 Ввод'!$E$92="",'У1 Ввод'!$D$92&gt;$B7),0,MAX(0,MIN(1,'У1 Ввод'!$E$92-NETWORKDAYS('У1 Ввод'!$D$92,$B7)+1))/Настройки!$E$7*100)</f>
        <v>0</v>
      </c>
      <c r="CJ7" s="67" t="n">
        <f aca="false">IF(OR($D7=1,MONTH($B7)&lt;&gt;MONTH(StartDate),'У1 Ввод'!$D$93="",'У1 Ввод'!$E$93="",'У1 Ввод'!$D$93&gt;$B7),0,MAX(0,MIN(1,'У1 Ввод'!$E$93-NETWORKDAYS('У1 Ввод'!$D$93,$B7)+1))/Настройки!$E$7*100)</f>
        <v>0</v>
      </c>
      <c r="CK7" s="67" t="n">
        <f aca="false">IF(OR($D7=1,MONTH($B7)&lt;&gt;MONTH(StartDate),'У1 Ввод'!$D$94="",'У1 Ввод'!$E$94="",'У1 Ввод'!$D$94&gt;$B7),0,MAX(0,MIN(1,'У1 Ввод'!$E$94-NETWORKDAYS('У1 Ввод'!$D$94,$B7)+1))/Настройки!$E$7*100)</f>
        <v>0</v>
      </c>
      <c r="CL7" s="67" t="n">
        <f aca="false">IF(OR($D7=1,MONTH($B7)&lt;&gt;MONTH(StartDate),'У1 Ввод'!$D$95="",'У1 Ввод'!$E$95="",'У1 Ввод'!$D$95&gt;$B7),0,MAX(0,MIN(1,'У1 Ввод'!$E$95-NETWORKDAYS('У1 Ввод'!$D$95,$B7)+1))/Настройки!$E$7*100)</f>
        <v>0</v>
      </c>
      <c r="CM7" s="67" t="n">
        <f aca="false">IF(OR($D7=1,MONTH($B7)&lt;&gt;MONTH(StartDate),'У1 Ввод'!$D$96="",'У1 Ввод'!$E$96="",'У1 Ввод'!$D$96&gt;$B7),0,MAX(0,MIN(1,'У1 Ввод'!$E$96-NETWORKDAYS('У1 Ввод'!$D$96,$B7)+1))/Настройки!$E$7*100)</f>
        <v>0</v>
      </c>
      <c r="CN7" s="67" t="n">
        <f aca="false">IF(OR($D7=1,MONTH($B7)&lt;&gt;MONTH(StartDate),'У1 Ввод'!$D$97="",'У1 Ввод'!$E$97="",'У1 Ввод'!$D$97&gt;$B7),0,MAX(0,MIN(1,'У1 Ввод'!$E$97-NETWORKDAYS('У1 Ввод'!$D$97,$B7)+1))/Настройки!$E$7*100)</f>
        <v>0</v>
      </c>
      <c r="CO7" s="67" t="n">
        <f aca="false">IF(OR($D7=1,MONTH($B7)&lt;&gt;MONTH(StartDate),'У1 Ввод'!$D$98="",'У1 Ввод'!$E$98="",'У1 Ввод'!$D$98&gt;$B7),0,MAX(0,MIN(1,'У1 Ввод'!$E$98-NETWORKDAYS('У1 Ввод'!$D$98,$B7)+1))/Настройки!$E$7*100)</f>
        <v>0</v>
      </c>
      <c r="CP7" s="67" t="n">
        <f aca="false">IF(OR($D7=1,MONTH($B7)&lt;&gt;MONTH(StartDate),'У1 Ввод'!$D$99="",'У1 Ввод'!$E$99="",'У1 Ввод'!$D$99&gt;$B7),0,MAX(0,MIN(1,'У1 Ввод'!$E$99-NETWORKDAYS('У1 Ввод'!$D$99,$B7)+1))/Настройки!$E$7*100)</f>
        <v>0</v>
      </c>
      <c r="CQ7" s="67" t="n">
        <f aca="false">IF(OR($D7=1,MONTH($B7)&lt;&gt;MONTH(StartDate),'У1 Ввод'!$D$100="",'У1 Ввод'!$E$100="",'У1 Ввод'!$D$100&gt;$B7),0,MAX(0,MIN(1,'У1 Ввод'!$E$100-NETWORKDAYS('У1 Ввод'!$D$100,$B7)+1))/Настройки!$E$7*100)</f>
        <v>0</v>
      </c>
      <c r="CR7" s="67" t="n">
        <f aca="false">IF(OR($D7=1,MONTH($B7)&lt;&gt;MONTH(StartDate),'У1 Ввод'!$D$101="",'У1 Ввод'!$E$101="",'У1 Ввод'!$D$101&gt;$B7),0,MAX(0,MIN(1,'У1 Ввод'!$E$101-NETWORKDAYS('У1 Ввод'!$D$101,$B7)+1))/Настройки!$E$7*100)</f>
        <v>0</v>
      </c>
      <c r="CS7" s="67" t="n">
        <f aca="false">IF(OR($D7=1,MONTH($B7)&lt;&gt;MONTH(StartDate),'У1 Ввод'!$D$102="",'У1 Ввод'!$E$102="",'У1 Ввод'!$D$102&gt;$B7),0,MAX(0,MIN(1,'У1 Ввод'!$E$102-NETWORKDAYS('У1 Ввод'!$D$102,$B7)+1))/Настройки!$E$7*100)</f>
        <v>0</v>
      </c>
      <c r="CT7" s="67" t="n">
        <f aca="false">IF(OR($D7=1,MONTH($B7)&lt;&gt;MONTH(StartDate),'У1 Ввод'!$D$103="",'У1 Ввод'!$E$103="",'У1 Ввод'!$D$103&gt;$B7),0,MAX(0,MIN(1,'У1 Ввод'!$E$103-NETWORKDAYS('У1 Ввод'!$D$103,$B7)+1))/Настройки!$E$7*100)</f>
        <v>0</v>
      </c>
      <c r="CU7" s="67" t="n">
        <f aca="false">IF(OR($D7=1,MONTH($B7)&lt;&gt;MONTH(StartDate),'У1 Ввод'!$D$104="",'У1 Ввод'!$E$104="",'У1 Ввод'!$D$104&gt;$B7),0,MAX(0,MIN(1,'У1 Ввод'!$E$104-NETWORKDAYS('У1 Ввод'!$D$104,$B7)+1))/Настройки!$E$7*100)</f>
        <v>0</v>
      </c>
      <c r="CV7" s="67" t="n">
        <f aca="false">IF(OR($D7=1,MONTH($B7)&lt;&gt;MONTH(StartDate),'У1 Ввод'!$D$105="",'У1 Ввод'!$E$105="",'У1 Ввод'!$D$105&gt;$B7),0,MAX(0,MIN(1,'У1 Ввод'!$E$105-NETWORKDAYS('У1 Ввод'!$D$105,$B7)+1))/Настройки!$E$7*100)</f>
        <v>0</v>
      </c>
      <c r="CW7" s="67" t="n">
        <f aca="false">IF(OR($D7=1,MONTH($B7)&lt;&gt;MONTH(StartDate),'У1 Ввод'!$D$106="",'У1 Ввод'!$E$106="",'У1 Ввод'!$D$106&gt;$B7),0,MAX(0,MIN(1,'У1 Ввод'!$E$106-NETWORKDAYS('У1 Ввод'!$D$106,$B7)+1))/Настройки!$E$7*100)</f>
        <v>0</v>
      </c>
      <c r="CX7" s="67" t="n">
        <f aca="false">IF(OR($D7=1,MONTH($B7)&lt;&gt;MONTH(StartDate),'У1 Ввод'!$D$107="",'У1 Ввод'!$E$107="",'У1 Ввод'!$D$107&gt;$B7),0,MAX(0,MIN(1,'У1 Ввод'!$E$107-NETWORKDAYS('У1 Ввод'!$D$107,$B7)+1))/Настройки!$E$7*100)</f>
        <v>0</v>
      </c>
      <c r="CY7" s="67" t="n">
        <f aca="false">IF(OR($D7=1,MONTH($B7)&lt;&gt;MONTH(StartDate),'У1 Ввод'!$D$108="",'У1 Ввод'!$E$108="",'У1 Ввод'!$D$108&gt;$B7),0,MAX(0,MIN(1,'У1 Ввод'!$E$108-NETWORKDAYS('У1 Ввод'!$D$108,$B7)+1))/Настройки!$E$7*100)</f>
        <v>0</v>
      </c>
      <c r="CZ7" s="67" t="n">
        <f aca="false">IF(OR($D7=1,MONTH($B7)&lt;&gt;MONTH(StartDate),'У1 Ввод'!$D$109="",'У1 Ввод'!$E$109="",'У1 Ввод'!$D$109&gt;$B7),0,MAX(0,MIN(1,'У1 Ввод'!$E$109-NETWORKDAYS('У1 Ввод'!$D$109,$B7)+1))/Настройки!$E$7*100)</f>
        <v>0</v>
      </c>
      <c r="DA7" s="67" t="n">
        <f aca="false">IF(OR($D7=1,MONTH($B7)&lt;&gt;MONTH(StartDate),'У1 Ввод'!$D$110="",'У1 Ввод'!$E$110="",'У1 Ввод'!$D$110&gt;$B7),0,MAX(0,MIN(1,'У1 Ввод'!$E$110-NETWORKDAYS('У1 Ввод'!$D$110,$B7)+1))/Настройки!$E$7*100)</f>
        <v>0</v>
      </c>
      <c r="DB7" s="67" t="n">
        <f aca="false">IF(OR($D7=1,MONTH($B7)&lt;&gt;MONTH(StartDate),'У1 Ввод'!$D$111="",'У1 Ввод'!$E$111="",'У1 Ввод'!$D$111&gt;$B7),0,MAX(0,MIN(1,'У1 Ввод'!$E$111-NETWORKDAYS('У1 Ввод'!$D$111,$B7)+1))/Настройки!$E$7*100)</f>
        <v>0</v>
      </c>
      <c r="DC7" s="67" t="n">
        <f aca="false">IF(OR($D7=1,MONTH($B7)&lt;&gt;MONTH(StartDate),'У1 Ввод'!$D$112="",'У1 Ввод'!$E$112="",'У1 Ввод'!$D$112&gt;$B7),0,MAX(0,MIN(1,'У1 Ввод'!$E$112-NETWORKDAYS('У1 Ввод'!$D$112,$B7)+1))/Настройки!$E$7*100)</f>
        <v>0</v>
      </c>
      <c r="DD7" s="67" t="n">
        <f aca="false">IF(OR($D7=1,MONTH($B7)&lt;&gt;MONTH(StartDate),'У1 Ввод'!$D$113="",'У1 Ввод'!$E$113="",'У1 Ввод'!$D$113&gt;$B7),0,MAX(0,MIN(1,'У1 Ввод'!$E$113-NETWORKDAYS('У1 Ввод'!$D$113,$B7)+1))/Настройки!$E$7*100)</f>
        <v>0</v>
      </c>
      <c r="DE7" s="67" t="n">
        <f aca="false">IF(OR($D7=1,MONTH($B7)&lt;&gt;MONTH(StartDate),'У1 Ввод'!$D$114="",'У1 Ввод'!$E$114="",'У1 Ввод'!$D$114&gt;$B7),0,MAX(0,MIN(1,'У1 Ввод'!$E$114-NETWORKDAYS('У1 Ввод'!$D$114,$B7)+1))/Настройки!$E$7*100)</f>
        <v>0</v>
      </c>
      <c r="DF7" s="67" t="n">
        <f aca="false">IF(OR($D7=1,MONTH($B7)&lt;&gt;MONTH(StartDate),'У1 Ввод'!$D$115="",'У1 Ввод'!$E$115="",'У1 Ввод'!$D$115&gt;$B7),0,MAX(0,MIN(1,'У1 Ввод'!$E$115-NETWORKDAYS('У1 Ввод'!$D$115,$B7)+1))/Настройки!$E$7*100)</f>
        <v>0</v>
      </c>
      <c r="DG7" s="67" t="n">
        <f aca="false">IF(OR($D7=1,MONTH($B7)&lt;&gt;MONTH(StartDate),'У1 Ввод'!$D$116="",'У1 Ввод'!$E$116="",'У1 Ввод'!$D$116&gt;$B7),0,MAX(0,MIN(1,'У1 Ввод'!$E$116-NETWORKDAYS('У1 Ввод'!$D$116,$B7)+1))/Настройки!$E$7*100)</f>
        <v>0</v>
      </c>
      <c r="DH7" s="67" t="n">
        <f aca="false">IF(OR($D7=1,MONTH($B7)&lt;&gt;MONTH(StartDate),'У1 Ввод'!$D$117="",'У1 Ввод'!$E$117="",'У1 Ввод'!$D$117&gt;$B7),0,MAX(0,MIN(1,'У1 Ввод'!$E$117-NETWORKDAYS('У1 Ввод'!$D$117,$B7)+1))/Настройки!$E$7*100)</f>
        <v>0</v>
      </c>
      <c r="DI7" s="67" t="n">
        <f aca="false">IF(OR($D7=1,MONTH($B7)&lt;&gt;MONTH(StartDate),'У1 Ввод'!$D$118="",'У1 Ввод'!$E$118="",'У1 Ввод'!$D$118&gt;$B7),0,MAX(0,MIN(1,'У1 Ввод'!$E$118-NETWORKDAYS('У1 Ввод'!$D$118,$B7)+1))/Настройки!$E$7*100)</f>
        <v>0</v>
      </c>
      <c r="DJ7" s="67" t="n">
        <f aca="false">IF(OR($D7=1,MONTH($B7)&lt;&gt;MONTH(StartDate),'У1 Ввод'!$D$119="",'У1 Ввод'!$E$119="",'У1 Ввод'!$D$119&gt;$B7),0,MAX(0,MIN(1,'У1 Ввод'!$E$119-NETWORKDAYS('У1 Ввод'!$D$119,$B7)+1))/Настройки!$E$7*100)</f>
        <v>0</v>
      </c>
      <c r="DK7" s="67" t="n">
        <f aca="false">IF(OR($D7=1,MONTH($B7)&lt;&gt;MONTH(StartDate),'У1 Ввод'!$D$120="",'У1 Ввод'!$E$120="",'У1 Ввод'!$D$120&gt;$B7),0,MAX(0,MIN(1,'У1 Ввод'!$E$120-NETWORKDAYS('У1 Ввод'!$D$120,$B7)+1))/Настройки!$E$7*100)</f>
        <v>0</v>
      </c>
      <c r="DL7" s="67" t="n">
        <f aca="false">IF(OR($D7=1,MONTH($B7)&lt;&gt;MONTH(StartDate),'У1 Ввод'!$D$121="",'У1 Ввод'!$E$121="",'У1 Ввод'!$D$121&gt;$B7),0,MAX(0,MIN(1,'У1 Ввод'!$E$121-NETWORKDAYS('У1 Ввод'!$D$121,$B7)+1))/Настройки!$E$7*100)</f>
        <v>0</v>
      </c>
      <c r="DM7" s="67" t="n">
        <f aca="false">IF(OR($D7=1,MONTH($B7)&lt;&gt;MONTH(StartDate),'У1 Ввод'!$D$122="",'У1 Ввод'!$E$122="",'У1 Ввод'!$D$122&gt;$B7),0,MAX(0,MIN(1,'У1 Ввод'!$E$122-NETWORKDAYS('У1 Ввод'!$D$122,$B7)+1))/Настройки!$E$7*100)</f>
        <v>0</v>
      </c>
      <c r="DN7" s="67" t="n">
        <f aca="false">IF(OR($D7=1,MONTH($B7)&lt;&gt;MONTH(StartDate),'У1 Ввод'!$D$123="",'У1 Ввод'!$E$123="",'У1 Ввод'!$D$123&gt;$B7),0,MAX(0,MIN(1,'У1 Ввод'!$E$123-NETWORKDAYS('У1 Ввод'!$D$123,$B7)+1))/Настройки!$E$7*100)</f>
        <v>0</v>
      </c>
      <c r="DO7" s="67" t="n">
        <f aca="false">IF(OR($D7=1,MONTH($B7)&lt;&gt;MONTH(StartDate),'У1 Ввод'!$D$124="",'У1 Ввод'!$E$124="",'У1 Ввод'!$D$124&gt;$B7),0,MAX(0,MIN(1,'У1 Ввод'!$E$124-NETWORKDAYS('У1 Ввод'!$D$124,$B7)+1))/Настройки!$E$7*100)</f>
        <v>0</v>
      </c>
      <c r="DP7" s="67" t="n">
        <f aca="false">IF(OR($D7=1,MONTH($B7)&lt;&gt;MONTH(StartDate),'У1 Ввод'!$D$125="",'У1 Ввод'!$E$125="",'У1 Ввод'!$D$125&gt;$B7),0,MAX(0,MIN(1,'У1 Ввод'!$E$125-NETWORKDAYS('У1 Ввод'!$D$125,$B7)+1))/Настройки!$E$7*100)</f>
        <v>0</v>
      </c>
      <c r="DQ7" s="67" t="n">
        <f aca="false">IF(OR($D7=1,MONTH($B7)&lt;&gt;MONTH(StartDate),'У1 Ввод'!$D$126="",'У1 Ввод'!$E$126="",'У1 Ввод'!$D$126&gt;$B7),0,MAX(0,MIN(1,'У1 Ввод'!$E$126-NETWORKDAYS('У1 Ввод'!$D$126,$B7)+1))/Настройки!$E$7*100)</f>
        <v>0</v>
      </c>
      <c r="DR7" s="67" t="n">
        <f aca="false">IF(OR($D7=1,MONTH($B7)&lt;&gt;MONTH(StartDate),'У1 Ввод'!$D$127="",'У1 Ввод'!$E$127="",'У1 Ввод'!$D$127&gt;$B7),0,MAX(0,MIN(1,'У1 Ввод'!$E$127-NETWORKDAYS('У1 Ввод'!$D$127,$B7)+1))/Настройки!$E$7*100)</f>
        <v>0</v>
      </c>
      <c r="DS7" s="67" t="n">
        <f aca="false">IF(OR($D7=1,MONTH($B7)&lt;&gt;MONTH(StartDate),'У1 Ввод'!$D$128="",'У1 Ввод'!$E$128="",'У1 Ввод'!$D$128&gt;$B7),0,MAX(0,MIN(1,'У1 Ввод'!$E$128-NETWORKDAYS('У1 Ввод'!$D$128,$B7)+1))/Настройки!$E$7*100)</f>
        <v>0</v>
      </c>
      <c r="DT7" s="67" t="n">
        <f aca="false">IF(OR($D7=1,MONTH($B7)&lt;&gt;MONTH(StartDate),'У1 Ввод'!$D$129="",'У1 Ввод'!$E$129="",'У1 Ввод'!$D$129&gt;$B7),0,MAX(0,MIN(1,'У1 Ввод'!$E$129-NETWORKDAYS('У1 Ввод'!$D$129,$B7)+1))/Настройки!$E$7*100)</f>
        <v>0</v>
      </c>
      <c r="DU7" s="67" t="n">
        <f aca="false">IF(OR($D7=1,MONTH($B7)&lt;&gt;MONTH(StartDate),'У1 Ввод'!$D$130="",'У1 Ввод'!$E$130="",'У1 Ввод'!$D$130&gt;$B7),0,MAX(0,MIN(1,'У1 Ввод'!$E$130-NETWORKDAYS('У1 Ввод'!$D$130,$B7)+1))/Настройки!$E$7*100)</f>
        <v>0</v>
      </c>
      <c r="DV7" s="67" t="n">
        <f aca="false">IF(OR($D7=1,MONTH($B7)&lt;&gt;MONTH(StartDate),'У1 Ввод'!$D$131="",'У1 Ввод'!$E$131="",'У1 Ввод'!$D$131&gt;$B7),0,MAX(0,MIN(1,'У1 Ввод'!$E$131-NETWORKDAYS('У1 Ввод'!$D$131,$B7)+1))/Настройки!$E$7*100)</f>
        <v>0</v>
      </c>
      <c r="DW7" s="67" t="n">
        <f aca="false">IF(OR($D7=1,MONTH($B7)&lt;&gt;MONTH(StartDate),'У1 Ввод'!$D$132="",'У1 Ввод'!$E$132="",'У1 Ввод'!$D$132&gt;$B7),0,MAX(0,MIN(1,'У1 Ввод'!$E$132-NETWORKDAYS('У1 Ввод'!$D$132,$B7)+1))/Настройки!$E$7*100)</f>
        <v>0</v>
      </c>
      <c r="DX7" s="67" t="n">
        <f aca="false">IF(OR($D7=1,MONTH($B7)&lt;&gt;MONTH(StartDate),'У1 Ввод'!$D$133="",'У1 Ввод'!$E$133="",'У1 Ввод'!$D$133&gt;$B7),0,MAX(0,MIN(1,'У1 Ввод'!$E$133-NETWORKDAYS('У1 Ввод'!$D$133,$B7)+1))/Настройки!$E$7*100)</f>
        <v>0</v>
      </c>
      <c r="DY7" s="67" t="n">
        <f aca="false">IF(OR($D7=1,MONTH($B7)&lt;&gt;MONTH(StartDate),'У1 Ввод'!$D$134="",'У1 Ввод'!$E$134="",'У1 Ввод'!$D$134&gt;$B7),0,MAX(0,MIN(1,'У1 Ввод'!$E$134-NETWORKDAYS('У1 Ввод'!$D$134,$B7)+1))/Настройки!$E$7*100)</f>
        <v>0</v>
      </c>
      <c r="DZ7" s="67" t="n">
        <f aca="false">IF(OR($D7=1,MONTH($B7)&lt;&gt;MONTH(StartDate),'У1 Ввод'!$D$135="",'У1 Ввод'!$E$135="",'У1 Ввод'!$D$135&gt;$B7),0,MAX(0,MIN(1,'У1 Ввод'!$E$135-NETWORKDAYS('У1 Ввод'!$D$135,$B7)+1))/Настройки!$E$7*100)</f>
        <v>0</v>
      </c>
      <c r="EA7" s="67" t="n">
        <f aca="false">IF(OR($D7=1,MONTH($B7)&lt;&gt;MONTH(StartDate),'У1 Ввод'!$D$136="",'У1 Ввод'!$E$136="",'У1 Ввод'!$D$136&gt;$B7),0,MAX(0,MIN(1,'У1 Ввод'!$E$136-NETWORKDAYS('У1 Ввод'!$D$136,$B7)+1))/Настройки!$E$7*100)</f>
        <v>0</v>
      </c>
      <c r="EB7" s="67" t="n">
        <f aca="false">IF(OR($D7=1,MONTH($B7)&lt;&gt;MONTH(StartDate),'У1 Ввод'!$D$137="",'У1 Ввод'!$E$137="",'У1 Ввод'!$D$137&gt;$B7),0,MAX(0,MIN(1,'У1 Ввод'!$E$137-NETWORKDAYS('У1 Ввод'!$D$137,$B7)+1))/Настройки!$E$7*100)</f>
        <v>0</v>
      </c>
      <c r="EC7" s="67" t="n">
        <f aca="false">IF(OR($D7=1,MONTH($B7)&lt;&gt;MONTH(StartDate),'У1 Ввод'!$D$138="",'У1 Ввод'!$E$138="",'У1 Ввод'!$D$138&gt;$B7),0,MAX(0,MIN(1,'У1 Ввод'!$E$138-NETWORKDAYS('У1 Ввод'!$D$138,$B7)+1))/Настройки!$E$7*100)</f>
        <v>0</v>
      </c>
      <c r="ED7" s="67" t="n">
        <f aca="false">IF(OR($D7=1,MONTH($B7)&lt;&gt;MONTH(StartDate),'У1 Ввод'!$D$139="",'У1 Ввод'!$E$139="",'У1 Ввод'!$D$139&gt;$B7),0,MAX(0,MIN(1,'У1 Ввод'!$E$139-NETWORKDAYS('У1 Ввод'!$D$139,$B7)+1))/Настройки!$E$7*100)</f>
        <v>0</v>
      </c>
      <c r="EE7" s="67" t="n">
        <f aca="false">IF(OR($D7=1,MONTH($B7)&lt;&gt;MONTH(StartDate),'У1 Ввод'!$D$140="",'У1 Ввод'!$E$140="",'У1 Ввод'!$D$140&gt;$B7),0,MAX(0,MIN(1,'У1 Ввод'!$E$140-NETWORKDAYS('У1 Ввод'!$D$140,$B7)+1))/Настройки!$E$7*100)</f>
        <v>0</v>
      </c>
      <c r="EF7" s="67" t="n">
        <f aca="false">IF(OR($D7=1,MONTH($B7)&lt;&gt;MONTH(StartDate),'У1 Ввод'!$D$141="",'У1 Ввод'!$E$141="",'У1 Ввод'!$D$141&gt;$B7),0,MAX(0,MIN(1,'У1 Ввод'!$E$141-NETWORKDAYS('У1 Ввод'!$D$141,$B7)+1))/Настройки!$E$7*100)</f>
        <v>0</v>
      </c>
      <c r="EG7" s="67" t="n">
        <f aca="false">IF(OR($D7=1,MONTH($B7)&lt;&gt;MONTH(StartDate),'У1 Ввод'!$D$142="",'У1 Ввод'!$E$142="",'У1 Ввод'!$D$142&gt;$B7),0,MAX(0,MIN(1,'У1 Ввод'!$E$142-NETWORKDAYS('У1 Ввод'!$D$142,$B7)+1))/Настройки!$E$7*100)</f>
        <v>0</v>
      </c>
      <c r="EH7" s="67" t="n">
        <f aca="false">IF(OR($D7=1,MONTH($B7)&lt;&gt;MONTH(StartDate),'У1 Ввод'!$D$143="",'У1 Ввод'!$E$143="",'У1 Ввод'!$D$143&gt;$B7),0,MAX(0,MIN(1,'У1 Ввод'!$E$143-NETWORKDAYS('У1 Ввод'!$D$143,$B7)+1))/Настройки!$E$7*100)</f>
        <v>0</v>
      </c>
      <c r="EI7" s="67" t="n">
        <f aca="false">IF(OR($D7=1,MONTH($B7)&lt;&gt;MONTH(StartDate),'У1 Ввод'!$D$144="",'У1 Ввод'!$E$144="",'У1 Ввод'!$D$144&gt;$B7),0,MAX(0,MIN(1,'У1 Ввод'!$E$144-NETWORKDAYS('У1 Ввод'!$D$144,$B7)+1))/Настройки!$E$7*100)</f>
        <v>0</v>
      </c>
      <c r="EJ7" s="67" t="n">
        <f aca="false">IF(OR($D7=1,MONTH($B7)&lt;&gt;MONTH(StartDate),'У1 Ввод'!$D$145="",'У1 Ввод'!$E$145="",'У1 Ввод'!$D$145&gt;$B7),0,MAX(0,MIN(1,'У1 Ввод'!$E$145-NETWORKDAYS('У1 Ввод'!$D$145,$B7)+1))/Настройки!$E$7*100)</f>
        <v>0</v>
      </c>
      <c r="EK7" s="67" t="n">
        <f aca="false">IF(OR($D7=1,MONTH($B7)&lt;&gt;MONTH(StartDate),'У1 Ввод'!$D$146="",'У1 Ввод'!$E$146="",'У1 Ввод'!$D$146&gt;$B7),0,MAX(0,MIN(1,'У1 Ввод'!$E$146-NETWORKDAYS('У1 Ввод'!$D$146,$B7)+1))/Настройки!$E$7*100)</f>
        <v>0</v>
      </c>
      <c r="EL7" s="67" t="n">
        <f aca="false">IF(OR($D7=1,MONTH($B7)&lt;&gt;MONTH(StartDate),'У1 Ввод'!$D$147="",'У1 Ввод'!$E$147="",'У1 Ввод'!$D$147&gt;$B7),0,MAX(0,MIN(1,'У1 Ввод'!$E$147-NETWORKDAYS('У1 Ввод'!$D$147,$B7)+1))/Настройки!$E$7*100)</f>
        <v>0</v>
      </c>
      <c r="EM7" s="67" t="n">
        <f aca="false">IF(OR($D7=1,MONTH($B7)&lt;&gt;MONTH(StartDate),'У1 Ввод'!$D$148="",'У1 Ввод'!$E$148="",'У1 Ввод'!$D$148&gt;$B7),0,MAX(0,MIN(1,'У1 Ввод'!$E$148-NETWORKDAYS('У1 Ввод'!$D$148,$B7)+1))/Настройки!$E$7*100)</f>
        <v>0</v>
      </c>
      <c r="EN7" s="67" t="n">
        <f aca="false">IF(OR($D7=1,MONTH($B7)&lt;&gt;MONTH(StartDate),'У1 Ввод'!$D$149="",'У1 Ввод'!$E$149="",'У1 Ввод'!$D$149&gt;$B7),0,MAX(0,MIN(1,'У1 Ввод'!$E$149-NETWORKDAYS('У1 Ввод'!$D$149,$B7)+1))/Настройки!$E$7*100)</f>
        <v>0</v>
      </c>
      <c r="EO7" s="67" t="n">
        <f aca="false">IF(OR($D7=1,MONTH($B7)&lt;&gt;MONTH(StartDate),'У1 Ввод'!$D$150="",'У1 Ввод'!$E$150="",'У1 Ввод'!$D$150&gt;$B7),0,MAX(0,MIN(1,'У1 Ввод'!$E$150-NETWORKDAYS('У1 Ввод'!$D$150,$B7)+1))/Настройки!$E$7*100)</f>
        <v>0</v>
      </c>
      <c r="EP7" s="67" t="n">
        <f aca="false">IF(OR($D7=1,MONTH($B7)&lt;&gt;MONTH(StartDate),'У1 Ввод'!$D$151="",'У1 Ввод'!$E$151="",'У1 Ввод'!$D$151&gt;$B7),0,MAX(0,MIN(1,'У1 Ввод'!$E$151-NETWORKDAYS('У1 Ввод'!$D$151,$B7)+1))/Настройки!$E$7*100)</f>
        <v>0</v>
      </c>
      <c r="EQ7" s="67" t="n">
        <f aca="false">IF(OR($D7=1,MONTH($B7)&lt;&gt;MONTH(StartDate),'У1 Ввод'!$D$152="",'У1 Ввод'!$E$152="",'У1 Ввод'!$D$152&gt;$B7),0,MAX(0,MIN(1,'У1 Ввод'!$E$152-NETWORKDAYS('У1 Ввод'!$D$152,$B7)+1))/Настройки!$E$7*100)</f>
        <v>0</v>
      </c>
      <c r="ER7" s="67" t="n">
        <f aca="false">IF(OR($D7=1,MONTH($B7)&lt;&gt;MONTH(StartDate),'У1 Ввод'!$D$153="",'У1 Ввод'!$E$153="",'У1 Ввод'!$D$153&gt;$B7),0,MAX(0,MIN(1,'У1 Ввод'!$E$153-NETWORKDAYS('У1 Ввод'!$D$153,$B7)+1))/Настройки!$E$7*100)</f>
        <v>0</v>
      </c>
      <c r="ES7" s="67" t="n">
        <f aca="false">IF(OR($D7=1,MONTH($B7)&lt;&gt;MONTH(StartDate),'У1 Ввод'!$D$154="",'У1 Ввод'!$E$154="",'У1 Ввод'!$D$154&gt;$B7),0,MAX(0,MIN(1,'У1 Ввод'!$E$154-NETWORKDAYS('У1 Ввод'!$D$154,$B7)+1))/Настройки!$E$7*100)</f>
        <v>0</v>
      </c>
      <c r="ET7" s="67" t="n">
        <f aca="false">IF(OR($D7=1,MONTH($B7)&lt;&gt;MONTH(StartDate),'У1 Ввод'!$D$155="",'У1 Ввод'!$E$155="",'У1 Ввод'!$D$155&gt;$B7),0,MAX(0,MIN(1,'У1 Ввод'!$E$155-NETWORKDAYS('У1 Ввод'!$D$155,$B7)+1))/Настройки!$E$7*100)</f>
        <v>0</v>
      </c>
      <c r="EU7" s="67" t="n">
        <f aca="false">IF(OR($D7=1,MONTH($B7)&lt;&gt;MONTH(StartDate),'У1 Ввод'!$D$156="",'У1 Ввод'!$E$156="",'У1 Ввод'!$D$156&gt;$B7),0,MAX(0,MIN(1,'У1 Ввод'!$E$156-NETWORKDAYS('У1 Ввод'!$D$156,$B7)+1))/Настройки!$E$7*100)</f>
        <v>0</v>
      </c>
      <c r="EV7" s="67" t="n">
        <f aca="false">IF(OR($D7=1,MONTH($B7)&lt;&gt;MONTH(StartDate),'У1 Ввод'!$D$157="",'У1 Ввод'!$E$157="",'У1 Ввод'!$D$157&gt;$B7),0,MAX(0,MIN(1,'У1 Ввод'!$E$157-NETWORKDAYS('У1 Ввод'!$D$157,$B7)+1))/Настройки!$E$7*100)</f>
        <v>0</v>
      </c>
      <c r="EW7" s="67" t="n">
        <f aca="false">IF(OR($D7=1,MONTH($B7)&lt;&gt;MONTH(StartDate),'У1 Ввод'!$D$158="",'У1 Ввод'!$E$158="",'У1 Ввод'!$D$158&gt;$B7),0,MAX(0,MIN(1,'У1 Ввод'!$E$158-NETWORKDAYS('У1 Ввод'!$D$158,$B7)+1))/Настройки!$E$7*100)</f>
        <v>0</v>
      </c>
      <c r="EX7" s="67" t="n">
        <f aca="false">IF(OR($D7=1,MONTH($B7)&lt;&gt;MONTH(StartDate),'У1 Ввод'!$D$159="",'У1 Ввод'!$E$159="",'У1 Ввод'!$D$159&gt;$B7),0,MAX(0,MIN(1,'У1 Ввод'!$E$159-NETWORKDAYS('У1 Ввод'!$D$159,$B7)+1))/Настройки!$E$7*100)</f>
        <v>0</v>
      </c>
      <c r="EY7" s="67" t="n">
        <f aca="false">IF(OR($D7=1,MONTH($B7)&lt;&gt;MONTH(StartDate),'У1 Ввод'!$D$160="",'У1 Ввод'!$E$160="",'У1 Ввод'!$D$160&gt;$B7),0,MAX(0,MIN(1,'У1 Ввод'!$E$160-NETWORKDAYS('У1 Ввод'!$D$160,$B7)+1))/Настройки!$E$7*100)</f>
        <v>0</v>
      </c>
      <c r="EZ7" s="67" t="n">
        <f aca="false">IF(OR($D7=1,MONTH($B7)&lt;&gt;MONTH(StartDate),'У1 Ввод'!$D$161="",'У1 Ввод'!$E$161="",'У1 Ввод'!$D$161&gt;$B7),0,MAX(0,MIN(1,'У1 Ввод'!$E$161-NETWORKDAYS('У1 Ввод'!$D$161,$B7)+1))/Настройки!$E$7*100)</f>
        <v>0</v>
      </c>
      <c r="FA7" s="67" t="n">
        <f aca="false">IF(OR($D7=1,MONTH($B7)&lt;&gt;MONTH(StartDate),'У1 Ввод'!$D$162="",'У1 Ввод'!$E$162="",'У1 Ввод'!$D$162&gt;$B7),0,MAX(0,MIN(1,'У1 Ввод'!$E$162-NETWORKDAYS('У1 Ввод'!$D$162,$B7)+1))/Настройки!$E$7*100)</f>
        <v>0</v>
      </c>
      <c r="FB7" s="67" t="n">
        <f aca="false">IF(OR($D7=1,MONTH($B7)&lt;&gt;MONTH(StartDate),'У1 Ввод'!$D$163="",'У1 Ввод'!$E$163="",'У1 Ввод'!$D$163&gt;$B7),0,MAX(0,MIN(1,'У1 Ввод'!$E$163-NETWORKDAYS('У1 Ввод'!$D$163,$B7)+1))/Настройки!$E$7*100)</f>
        <v>0</v>
      </c>
      <c r="FC7" s="67" t="n">
        <f aca="false">IF(OR($D7=1,MONTH($B7)&lt;&gt;MONTH(StartDate),'У1 Ввод'!$D$164="",'У1 Ввод'!$E$164="",'У1 Ввод'!$D$164&gt;$B7),0,MAX(0,MIN(1,'У1 Ввод'!$E$164-NETWORKDAYS('У1 Ввод'!$D$164,$B7)+1))/Настройки!$E$7*100)</f>
        <v>0</v>
      </c>
      <c r="FD7" s="67" t="n">
        <f aca="false">IF(OR($D7=1,MONTH($B7)&lt;&gt;MONTH(StartDate),'У1 Ввод'!$D$165="",'У1 Ввод'!$E$165="",'У1 Ввод'!$D$165&gt;$B7),0,MAX(0,MIN(1,'У1 Ввод'!$E$165-NETWORKDAYS('У1 Ввод'!$D$165,$B7)+1))/Настройки!$E$7*100)</f>
        <v>0</v>
      </c>
      <c r="FE7" s="67" t="n">
        <f aca="false">IF(OR($D7=1,MONTH($B7)&lt;&gt;MONTH(StartDate),'У1 Ввод'!$D$166="",'У1 Ввод'!$E$166="",'У1 Ввод'!$D$166&gt;$B7),0,MAX(0,MIN(1,'У1 Ввод'!$E$166-NETWORKDAYS('У1 Ввод'!$D$166,$B7)+1))/Настройки!$E$7*100)</f>
        <v>0</v>
      </c>
      <c r="FF7" s="67" t="n">
        <f aca="false">IF(OR($D7=1,MONTH($B7)&lt;&gt;MONTH(StartDate),'У1 Ввод'!$D$167="",'У1 Ввод'!$E$167="",'У1 Ввод'!$D$167&gt;$B7),0,MAX(0,MIN(1,'У1 Ввод'!$E$167-NETWORKDAYS('У1 Ввод'!$D$167,$B7)+1))/Настройки!$E$7*100)</f>
        <v>0</v>
      </c>
      <c r="FG7" s="67" t="n">
        <f aca="false">IF(OR($D7=1,MONTH($B7)&lt;&gt;MONTH(StartDate),'У1 Ввод'!$D$168="",'У1 Ввод'!$E$168="",'У1 Ввод'!$D$168&gt;$B7),0,MAX(0,MIN(1,'У1 Ввод'!$E$168-NETWORKDAYS('У1 Ввод'!$D$168,$B7)+1))/Настройки!$E$7*100)</f>
        <v>0</v>
      </c>
      <c r="FH7" s="67" t="n">
        <f aca="false">IF(OR($D7=1,MONTH($B7)&lt;&gt;MONTH(StartDate),'У1 Ввод'!$D$169="",'У1 Ввод'!$E$169="",'У1 Ввод'!$D$169&gt;$B7),0,MAX(0,MIN(1,'У1 Ввод'!$E$169-NETWORKDAYS('У1 Ввод'!$D$169,$B7)+1))/Настройки!$E$7*100)</f>
        <v>0</v>
      </c>
      <c r="FI7" s="67" t="n">
        <f aca="false">IF(OR($D7=1,MONTH($B7)&lt;&gt;MONTH(StartDate),'У1 Ввод'!$D$170="",'У1 Ввод'!$E$170="",'У1 Ввод'!$D$170&gt;$B7),0,MAX(0,MIN(1,'У1 Ввод'!$E$170-NETWORKDAYS('У1 Ввод'!$D$170,$B7)+1))/Настройки!$E$7*100)</f>
        <v>0</v>
      </c>
      <c r="FJ7" s="67" t="n">
        <f aca="false">IF(OR($D7=1,MONTH($B7)&lt;&gt;MONTH(StartDate),'У1 Ввод'!$D$171="",'У1 Ввод'!$E$171="",'У1 Ввод'!$D$171&gt;$B7),0,MAX(0,MIN(1,'У1 Ввод'!$E$171-NETWORKDAYS('У1 Ввод'!$D$171,$B7)+1))/Настройки!$E$7*100)</f>
        <v>0</v>
      </c>
      <c r="FK7" s="67" t="n">
        <f aca="false">IF(OR($D7=1,MONTH($B7)&lt;&gt;MONTH(StartDate),'У1 Ввод'!$D$172="",'У1 Ввод'!$E$172="",'У1 Ввод'!$D$172&gt;$B7),0,MAX(0,MIN(1,'У1 Ввод'!$E$172-NETWORKDAYS('У1 Ввод'!$D$172,$B7)+1))/Настройки!$E$7*100)</f>
        <v>0</v>
      </c>
      <c r="FL7" s="67" t="n">
        <f aca="false">IF(OR($D7=1,MONTH($B7)&lt;&gt;MONTH(StartDate),'У1 Ввод'!$D$173="",'У1 Ввод'!$E$173="",'У1 Ввод'!$D$173&gt;$B7),0,MAX(0,MIN(1,'У1 Ввод'!$E$173-NETWORKDAYS('У1 Ввод'!$D$173,$B7)+1))/Настройки!$E$7*100)</f>
        <v>0</v>
      </c>
      <c r="FM7" s="67" t="n">
        <f aca="false">IF(OR($D7=1,MONTH($B7)&lt;&gt;MONTH(StartDate),'У1 Ввод'!$D$174="",'У1 Ввод'!$E$174="",'У1 Ввод'!$D$174&gt;$B7),0,MAX(0,MIN(1,'У1 Ввод'!$E$174-NETWORKDAYS('У1 Ввод'!$D$174,$B7)+1))/Настройки!$E$7*100)</f>
        <v>0</v>
      </c>
      <c r="FN7" s="67" t="n">
        <f aca="false">IF(OR($D7=1,MONTH($B7)&lt;&gt;MONTH(StartDate),'У1 Ввод'!$D$175="",'У1 Ввод'!$E$175="",'У1 Ввод'!$D$175&gt;$B7),0,MAX(0,MIN(1,'У1 Ввод'!$E$175-NETWORKDAYS('У1 Ввод'!$D$175,$B7)+1))/Настройки!$E$7*100)</f>
        <v>0</v>
      </c>
      <c r="FO7" s="67" t="n">
        <f aca="false">IF(OR($D7=1,MONTH($B7)&lt;&gt;MONTH(StartDate),'У1 Ввод'!$D$176="",'У1 Ввод'!$E$176="",'У1 Ввод'!$D$176&gt;$B7),0,MAX(0,MIN(1,'У1 Ввод'!$E$176-NETWORKDAYS('У1 Ввод'!$D$176,$B7)+1))/Настройки!$E$7*100)</f>
        <v>0</v>
      </c>
      <c r="FP7" s="67" t="n">
        <f aca="false">IF(OR($D7=1,MONTH($B7)&lt;&gt;MONTH(StartDate),'У1 Ввод'!$D$177="",'У1 Ввод'!$E$177="",'У1 Ввод'!$D$177&gt;$B7),0,MAX(0,MIN(1,'У1 Ввод'!$E$177-NETWORKDAYS('У1 Ввод'!$D$177,$B7)+1))/Настройки!$E$7*100)</f>
        <v>0</v>
      </c>
      <c r="FQ7" s="67" t="n">
        <f aca="false">IF(OR($D7=1,MONTH($B7)&lt;&gt;MONTH(StartDate),'У1 Ввод'!$D$178="",'У1 Ввод'!$E$178="",'У1 Ввод'!$D$178&gt;$B7),0,MAX(0,MIN(1,'У1 Ввод'!$E$178-NETWORKDAYS('У1 Ввод'!$D$178,$B7)+1))/Настройки!$E$7*100)</f>
        <v>0</v>
      </c>
      <c r="FR7" s="67" t="n">
        <f aca="false">IF(OR($D7=1,MONTH($B7)&lt;&gt;MONTH(StartDate),'У1 Ввод'!$D$179="",'У1 Ввод'!$E$179="",'У1 Ввод'!$D$179&gt;$B7),0,MAX(0,MIN(1,'У1 Ввод'!$E$179-NETWORKDAYS('У1 Ввод'!$D$179,$B7)+1))/Настройки!$E$7*100)</f>
        <v>0</v>
      </c>
      <c r="FS7" s="67" t="n">
        <f aca="false">IF(OR($D7=1,MONTH($B7)&lt;&gt;MONTH(StartDate),'У1 Ввод'!$D$180="",'У1 Ввод'!$E$180="",'У1 Ввод'!$D$180&gt;$B7),0,MAX(0,MIN(1,'У1 Ввод'!$E$180-NETWORKDAYS('У1 Ввод'!$D$180,$B7)+1))/Настройки!$E$7*100)</f>
        <v>0</v>
      </c>
      <c r="FT7" s="67" t="n">
        <f aca="false">IF(OR($D7=1,MONTH($B7)&lt;&gt;MONTH(StartDate),'У1 Ввод'!$D$181="",'У1 Ввод'!$E$181="",'У1 Ввод'!$D$181&gt;$B7),0,MAX(0,MIN(1,'У1 Ввод'!$E$181-NETWORKDAYS('У1 Ввод'!$D$181,$B7)+1))/Настройки!$E$7*100)</f>
        <v>0</v>
      </c>
      <c r="FU7" s="67" t="n">
        <f aca="false">IF(OR($D7=1,MONTH($B7)&lt;&gt;MONTH(StartDate),'У1 Ввод'!$D$182="",'У1 Ввод'!$E$182="",'У1 Ввод'!$D$182&gt;$B7),0,MAX(0,MIN(1,'У1 Ввод'!$E$182-NETWORKDAYS('У1 Ввод'!$D$182,$B7)+1))/Настройки!$E$7*100)</f>
        <v>0</v>
      </c>
      <c r="FV7" s="67" t="n">
        <f aca="false">IF(OR($D7=1,MONTH($B7)&lt;&gt;MONTH(StartDate),'У1 Ввод'!$D$183="",'У1 Ввод'!$E$183="",'У1 Ввод'!$D$183&gt;$B7),0,MAX(0,MIN(1,'У1 Ввод'!$E$183-NETWORKDAYS('У1 Ввод'!$D$183,$B7)+1))/Настройки!$E$7*100)</f>
        <v>0</v>
      </c>
      <c r="FW7" s="67" t="n">
        <f aca="false">IF(OR($D7=1,MONTH($B7)&lt;&gt;MONTH(StartDate),'У1 Ввод'!$D$184="",'У1 Ввод'!$E$184="",'У1 Ввод'!$D$184&gt;$B7),0,MAX(0,MIN(1,'У1 Ввод'!$E$184-NETWORKDAYS('У1 Ввод'!$D$184,$B7)+1))/Настройки!$E$7*100)</f>
        <v>0</v>
      </c>
      <c r="FX7" s="67" t="n">
        <f aca="false">IF(OR($D7=1,MONTH($B7)&lt;&gt;MONTH(StartDate),'У1 Ввод'!$D$185="",'У1 Ввод'!$E$185="",'У1 Ввод'!$D$185&gt;$B7),0,MAX(0,MIN(1,'У1 Ввод'!$E$185-NETWORKDAYS('У1 Ввод'!$D$185,$B7)+1))/Настройки!$E$7*100)</f>
        <v>0</v>
      </c>
      <c r="FY7" s="67" t="n">
        <f aca="false">IF(OR($D7=1,MONTH($B7)&lt;&gt;MONTH(StartDate),'У1 Ввод'!$D$186="",'У1 Ввод'!$E$186="",'У1 Ввод'!$D$186&gt;$B7),0,MAX(0,MIN(1,'У1 Ввод'!$E$186-NETWORKDAYS('У1 Ввод'!$D$186,$B7)+1))/Настройки!$E$7*100)</f>
        <v>0</v>
      </c>
      <c r="FZ7" s="67" t="n">
        <f aca="false">IF(OR($D7=1,MONTH($B7)&lt;&gt;MONTH(StartDate),'У1 Ввод'!$D$187="",'У1 Ввод'!$E$187="",'У1 Ввод'!$D$187&gt;$B7),0,MAX(0,MIN(1,'У1 Ввод'!$E$187-NETWORKDAYS('У1 Ввод'!$D$187,$B7)+1))/Настройки!$E$7*100)</f>
        <v>0</v>
      </c>
      <c r="GA7" s="67" t="n">
        <f aca="false">IF(OR($D7=1,MONTH($B7)&lt;&gt;MONTH(StartDate),'У1 Ввод'!$D$188="",'У1 Ввод'!$E$188="",'У1 Ввод'!$D$188&gt;$B7),0,MAX(0,MIN(1,'У1 Ввод'!$E$188-NETWORKDAYS('У1 Ввод'!$D$188,$B7)+1))/Настройки!$E$7*100)</f>
        <v>0</v>
      </c>
      <c r="GB7" s="67" t="n">
        <f aca="false">IF(OR($D7=1,MONTH($B7)&lt;&gt;MONTH(StartDate),'У1 Ввод'!$D$189="",'У1 Ввод'!$E$189="",'У1 Ввод'!$D$189&gt;$B7),0,MAX(0,MIN(1,'У1 Ввод'!$E$189-NETWORKDAYS('У1 Ввод'!$D$189,$B7)+1))/Настройки!$E$7*100)</f>
        <v>0</v>
      </c>
      <c r="GC7" s="67" t="n">
        <f aca="false">IF(OR($D7=1,MONTH($B7)&lt;&gt;MONTH(StartDate),'У1 Ввод'!$D$190="",'У1 Ввод'!$E$190="",'У1 Ввод'!$D$190&gt;$B7),0,MAX(0,MIN(1,'У1 Ввод'!$E$190-NETWORKDAYS('У1 Ввод'!$D$190,$B7)+1))/Настройки!$E$7*100)</f>
        <v>0</v>
      </c>
      <c r="GD7" s="67" t="n">
        <f aca="false">IF(OR($D7=1,MONTH($B7)&lt;&gt;MONTH(StartDate),'У1 Ввод'!$D$191="",'У1 Ввод'!$E$191="",'У1 Ввод'!$D$191&gt;$B7),0,MAX(0,MIN(1,'У1 Ввод'!$E$191-NETWORKDAYS('У1 Ввод'!$D$191,$B7)+1))/Настройки!$E$7*100)</f>
        <v>0</v>
      </c>
      <c r="GE7" s="67" t="n">
        <f aca="false">IF(OR($D7=1,MONTH($B7)&lt;&gt;MONTH(StartDate),'У1 Ввод'!$D$192="",'У1 Ввод'!$E$192="",'У1 Ввод'!$D$192&gt;$B7),0,MAX(0,MIN(1,'У1 Ввод'!$E$192-NETWORKDAYS('У1 Ввод'!$D$192,$B7)+1))/Настройки!$E$7*100)</f>
        <v>0</v>
      </c>
      <c r="GF7" s="67" t="n">
        <f aca="false">IF(OR($D7=1,MONTH($B7)&lt;&gt;MONTH(StartDate),'У1 Ввод'!$D$193="",'У1 Ввод'!$E$193="",'У1 Ввод'!$D$193&gt;$B7),0,MAX(0,MIN(1,'У1 Ввод'!$E$193-NETWORKDAYS('У1 Ввод'!$D$193,$B7)+1))/Настройки!$E$7*100)</f>
        <v>0</v>
      </c>
      <c r="GG7" s="67" t="n">
        <f aca="false">IF(OR($D7=1,MONTH($B7)&lt;&gt;MONTH(StartDate),'У1 Ввод'!$D$194="",'У1 Ввод'!$E$194="",'У1 Ввод'!$D$194&gt;$B7),0,MAX(0,MIN(1,'У1 Ввод'!$E$194-NETWORKDAYS('У1 Ввод'!$D$194,$B7)+1))/Настройки!$E$7*100)</f>
        <v>0</v>
      </c>
      <c r="GH7" s="67" t="n">
        <f aca="false">IF(OR($D7=1,MONTH($B7)&lt;&gt;MONTH(StartDate),'У1 Ввод'!$D$195="",'У1 Ввод'!$E$195="",'У1 Ввод'!$D$195&gt;$B7),0,MAX(0,MIN(1,'У1 Ввод'!$E$195-NETWORKDAYS('У1 Ввод'!$D$195,$B7)+1))/Настройки!$E$7*100)</f>
        <v>0</v>
      </c>
      <c r="GI7" s="67" t="n">
        <f aca="false">IF(OR($D7=1,MONTH($B7)&lt;&gt;MONTH(StartDate),'У1 Ввод'!$D$196="",'У1 Ввод'!$E$196="",'У1 Ввод'!$D$196&gt;$B7),0,MAX(0,MIN(1,'У1 Ввод'!$E$196-NETWORKDAYS('У1 Ввод'!$D$196,$B7)+1))/Настройки!$E$7*100)</f>
        <v>0</v>
      </c>
      <c r="GJ7" s="67" t="n">
        <f aca="false">IF(OR($D7=1,MONTH($B7)&lt;&gt;MONTH(StartDate),'У1 Ввод'!$D$197="",'У1 Ввод'!$E$197="",'У1 Ввод'!$D$197&gt;$B7),0,MAX(0,MIN(1,'У1 Ввод'!$E$197-NETWORKDAYS('У1 Ввод'!$D$197,$B7)+1))/Настройки!$E$7*100)</f>
        <v>0</v>
      </c>
      <c r="GK7" s="67" t="n">
        <f aca="false">IF(OR($D7=1,MONTH($B7)&lt;&gt;MONTH(StartDate),'У1 Ввод'!$D$198="",'У1 Ввод'!$E$198="",'У1 Ввод'!$D$198&gt;$B7),0,MAX(0,MIN(1,'У1 Ввод'!$E$198-NETWORKDAYS('У1 Ввод'!$D$198,$B7)+1))/Настройки!$E$7*100)</f>
        <v>0</v>
      </c>
      <c r="GL7" s="67" t="n">
        <f aca="false">IF(OR($D7=1,MONTH($B7)&lt;&gt;MONTH(StartDate),'У1 Ввод'!$D$199="",'У1 Ввод'!$E$199="",'У1 Ввод'!$D$199&gt;$B7),0,MAX(0,MIN(1,'У1 Ввод'!$E$199-NETWORKDAYS('У1 Ввод'!$D$199,$B7)+1))/Настройки!$E$7*100)</f>
        <v>0</v>
      </c>
      <c r="GM7" s="67" t="n">
        <f aca="false">IF(OR($D7=1,MONTH($B7)&lt;&gt;MONTH(StartDate),'У1 Ввод'!$D$200="",'У1 Ввод'!$E$200="",'У1 Ввод'!$D$200&gt;$B7),0,MAX(0,MIN(1,'У1 Ввод'!$E$200-NETWORKDAYS('У1 Ввод'!$D$200,$B7)+1))/Настройки!$E$7*100)</f>
        <v>0</v>
      </c>
      <c r="GN7" s="67" t="n">
        <f aca="false">IF(OR($D7=1,MONTH($B7)&lt;&gt;MONTH(StartDate),'У1 Ввод'!$D$201="",'У1 Ввод'!$E$201="",'У1 Ввод'!$D$201&gt;$B7),0,MAX(0,MIN(1,'У1 Ввод'!$E$201-NETWORKDAYS('У1 Ввод'!$D$201,$B7)+1))/Настройки!$E$7*100)</f>
        <v>0</v>
      </c>
      <c r="GO7" s="67" t="n">
        <f aca="false">IF(OR($D7=1,MONTH($B7)&lt;&gt;MONTH(StartDate),'У1 Ввод'!$D$202="",'У1 Ввод'!$E$202="",'У1 Ввод'!$D$202&gt;$B7),0,MAX(0,MIN(1,'У1 Ввод'!$E$202-NETWORKDAYS('У1 Ввод'!$D$202,$B7)+1))/Настройки!$E$7*100)</f>
        <v>0</v>
      </c>
      <c r="GP7" s="67" t="n">
        <f aca="false">IF(OR($D7=1,MONTH($B7)&lt;&gt;MONTH(StartDate),'У1 Ввод'!$D$203="",'У1 Ввод'!$E$203="",'У1 Ввод'!$D$203&gt;$B7),0,MAX(0,MIN(1,'У1 Ввод'!$E$203-NETWORKDAYS('У1 Ввод'!$D$203,$B7)+1))/Настройки!$E$7*100)</f>
        <v>0</v>
      </c>
      <c r="GQ7" s="67" t="n">
        <f aca="false">IF(OR($D7=1,MONTH($B7)&lt;&gt;MONTH(StartDate),'У1 Ввод'!$D$204="",'У1 Ввод'!$E$204="",'У1 Ввод'!$D$204&gt;$B7),0,MAX(0,MIN(1,'У1 Ввод'!$E$204-NETWORKDAYS('У1 Ввод'!$D$204,$B7)+1))/Настройки!$E$7*100)</f>
        <v>0</v>
      </c>
      <c r="GR7" s="67" t="n">
        <f aca="false">IF(OR($D7=1,MONTH($B7)&lt;&gt;MONTH(StartDate),'У1 Ввод'!$D$205="",'У1 Ввод'!$E$205="",'У1 Ввод'!$D$205&gt;$B7),0,MAX(0,MIN(1,'У1 Ввод'!$E$205-NETWORKDAYS('У1 Ввод'!$D$205,$B7)+1))/Настройки!$E$7*100)</f>
        <v>0</v>
      </c>
      <c r="GS7" s="67" t="n">
        <f aca="false">IF(OR($D7=1,MONTH($B7)&lt;&gt;MONTH(StartDate),'У1 Ввод'!$D$206="",'У1 Ввод'!$E$206="",'У1 Ввод'!$D$206&gt;$B7),0,MAX(0,MIN(1,'У1 Ввод'!$E$206-NETWORKDAYS('У1 Ввод'!$D$206,$B7)+1))/Настройки!$E$7*100)</f>
        <v>0</v>
      </c>
      <c r="GT7" s="67" t="n">
        <f aca="false">IF(OR($D7=1,MONTH($B7)&lt;&gt;MONTH(StartDate),'У1 Ввод'!$D$207="",'У1 Ввод'!$E$207="",'У1 Ввод'!$D$207&gt;$B7),0,MAX(0,MIN(1,'У1 Ввод'!$E$207-NETWORKDAYS('У1 Ввод'!$D$207,$B7)+1))/Настройки!$E$7*100)</f>
        <v>0</v>
      </c>
      <c r="GU7" s="67" t="n">
        <f aca="false">IF(OR($D7=1,MONTH($B7)&lt;&gt;MONTH(StartDate),'У1 Ввод'!$D$208="",'У1 Ввод'!$E$208="",'У1 Ввод'!$D$208&gt;$B7),0,MAX(0,MIN(1,'У1 Ввод'!$E$208-NETWORKDAYS('У1 Ввод'!$D$208,$B7)+1))/Настройки!$E$7*100)</f>
        <v>0</v>
      </c>
      <c r="GV7" s="67" t="n">
        <f aca="false">IF(OR($D7=1,MONTH($B7)&lt;&gt;MONTH(StartDate),'У1 Ввод'!$D$209="",'У1 Ввод'!$E$209="",'У1 Ввод'!$D$209&gt;$B7),0,MAX(0,MIN(1,'У1 Ввод'!$E$209-NETWORKDAYS('У1 Ввод'!$D$209,$B7)+1))/Настройки!$E$7*100)</f>
        <v>0</v>
      </c>
      <c r="GW7" s="67" t="n">
        <f aca="false">IF(OR($D7=1,MONTH($B7)&lt;&gt;MONTH(StartDate),'У1 Ввод'!$D$210="",'У1 Ввод'!$E$210="",'У1 Ввод'!$D$210&gt;$B7),0,MAX(0,MIN(1,'У1 Ввод'!$E$210-NETWORKDAYS('У1 Ввод'!$D$210,$B7)+1))/Настройки!$E$7*100)</f>
        <v>0</v>
      </c>
      <c r="GX7" s="67" t="n">
        <f aca="false">IF(OR($D7=1,MONTH($B7)&lt;&gt;MONTH(StartDate),'У1 Ввод'!$D$211="",'У1 Ввод'!$E$211="",'У1 Ввод'!$D$211&gt;$B7),0,MAX(0,MIN(1,'У1 Ввод'!$E$211-NETWORKDAYS('У1 Ввод'!$D$211,$B7)+1))/Настройки!$E$7*100)</f>
        <v>0</v>
      </c>
      <c r="GY7" s="67" t="n">
        <f aca="false">IF(OR($D7=1,MONTH($B7)&lt;&gt;MONTH(StartDate),'У1 Ввод'!$D$212="",'У1 Ввод'!$E$212="",'У1 Ввод'!$D$212&gt;$B7),0,MAX(0,MIN(1,'У1 Ввод'!$E$212-NETWORKDAYS('У1 Ввод'!$D$212,$B7)+1))/Настройки!$E$7*100)</f>
        <v>0</v>
      </c>
      <c r="GZ7" s="67" t="n">
        <f aca="false">IF(OR($D7=1,MONTH($B7)&lt;&gt;MONTH(StartDate),'У1 Ввод'!$D$213="",'У1 Ввод'!$E$213="",'У1 Ввод'!$D$213&gt;$B7),0,MAX(0,MIN(1,'У1 Ввод'!$E$213-NETWORKDAYS('У1 Ввод'!$D$213,$B7)+1))/Настройки!$E$7*100)</f>
        <v>0</v>
      </c>
      <c r="HA7" s="67" t="n">
        <f aca="false">IF(OR($D7=1,MONTH($B7)&lt;&gt;MONTH(StartDate),'У1 Ввод'!$D$214="",'У1 Ввод'!$E$214="",'У1 Ввод'!$D$214&gt;$B7),0,MAX(0,MIN(1,'У1 Ввод'!$E$214-NETWORKDAYS('У1 Ввод'!$D$214,$B7)+1))/Настройки!$E$7*100)</f>
        <v>0</v>
      </c>
      <c r="HB7" s="67" t="n">
        <f aca="false">IF(OR($D7=1,MONTH($B7)&lt;&gt;MONTH(StartDate),'У1 Ввод'!$D$215="",'У1 Ввод'!$E$215="",'У1 Ввод'!$D$215&gt;$B7),0,MAX(0,MIN(1,'У1 Ввод'!$E$215-NETWORKDAYS('У1 Ввод'!$D$215,$B7)+1))/Настройки!$E$7*100)</f>
        <v>0</v>
      </c>
      <c r="HC7" s="67" t="n">
        <f aca="false">IF(OR($D7=1,MONTH($B7)&lt;&gt;MONTH(StartDate),'У1 Ввод'!$D$216="",'У1 Ввод'!$E$216="",'У1 Ввод'!$D$216&gt;$B7),0,MAX(0,MIN(1,'У1 Ввод'!$E$216-NETWORKDAYS('У1 Ввод'!$D$216,$B7)+1))/Настройки!$E$7*100)</f>
        <v>0</v>
      </c>
      <c r="HD7" s="67" t="n">
        <f aca="false">IF(OR($D7=1,MONTH($B7)&lt;&gt;MONTH(StartDate),'У1 Ввод'!$D$217="",'У1 Ввод'!$E$217="",'У1 Ввод'!$D$217&gt;$B7),0,MAX(0,MIN(1,'У1 Ввод'!$E$217-NETWORKDAYS('У1 Ввод'!$D$217,$B7)+1))/Настройки!$E$7*100)</f>
        <v>0</v>
      </c>
      <c r="HE7" s="67" t="n">
        <f aca="false">IF(OR($D7=1,MONTH($B7)&lt;&gt;MONTH(StartDate),'У1 Ввод'!$D$218="",'У1 Ввод'!$E$218="",'У1 Ввод'!$D$218&gt;$B7),0,MAX(0,MIN(1,'У1 Ввод'!$E$218-NETWORKDAYS('У1 Ввод'!$D$218,$B7)+1))/Настройки!$E$7*100)</f>
        <v>0</v>
      </c>
      <c r="HF7" s="67" t="n">
        <f aca="false">IF(OR($D7=1,MONTH($B7)&lt;&gt;MONTH(StartDate),'У1 Ввод'!$D$219="",'У1 Ввод'!$E$219="",'У1 Ввод'!$D$219&gt;$B7),0,MAX(0,MIN(1,'У1 Ввод'!$E$219-NETWORKDAYS('У1 Ввод'!$D$219,$B7)+1))/Настройки!$E$7*100)</f>
        <v>0</v>
      </c>
      <c r="HG7" s="67" t="n">
        <f aca="false">IF(OR($D7=1,MONTH($B7)&lt;&gt;MONTH(StartDate),'У1 Ввод'!$D$220="",'У1 Ввод'!$E$220="",'У1 Ввод'!$D$220&gt;$B7),0,MAX(0,MIN(1,'У1 Ввод'!$E$220-NETWORKDAYS('У1 Ввод'!$D$220,$B7)+1))/Настройки!$E$7*100)</f>
        <v>0</v>
      </c>
      <c r="HH7" s="67" t="n">
        <f aca="false">IF(OR($D7=1,MONTH($B7)&lt;&gt;MONTH(StartDate),'У1 Ввод'!$D$221="",'У1 Ввод'!$E$221="",'У1 Ввод'!$D$221&gt;$B7),0,MAX(0,MIN(1,'У1 Ввод'!$E$221-NETWORKDAYS('У1 Ввод'!$D$221,$B7)+1))/Настройки!$E$7*100)</f>
        <v>0</v>
      </c>
      <c r="HI7" s="67" t="n">
        <f aca="false">IF(OR($D7=1,MONTH($B7)&lt;&gt;MONTH(StartDate),'У1 Ввод'!$D$222="",'У1 Ввод'!$E$222="",'У1 Ввод'!$D$222&gt;$B7),0,MAX(0,MIN(1,'У1 Ввод'!$E$222-NETWORKDAYS('У1 Ввод'!$D$222,$B7)+1))/Настройки!$E$7*100)</f>
        <v>0</v>
      </c>
      <c r="HJ7" s="67" t="n">
        <f aca="false">IF(OR($D7=1,MONTH($B7)&lt;&gt;MONTH(StartDate),'У1 Ввод'!$D$223="",'У1 Ввод'!$E$223="",'У1 Ввод'!$D$223&gt;$B7),0,MAX(0,MIN(1,'У1 Ввод'!$E$223-NETWORKDAYS('У1 Ввод'!$D$223,$B7)+1))/Настройки!$E$7*100)</f>
        <v>0</v>
      </c>
      <c r="HK7" s="67" t="n">
        <f aca="false">IF(OR($D7=1,MONTH($B7)&lt;&gt;MONTH(StartDate),'У1 Ввод'!$D$224="",'У1 Ввод'!$E$224="",'У1 Ввод'!$D$224&gt;$B7),0,MAX(0,MIN(1,'У1 Ввод'!$E$224-NETWORKDAYS('У1 Ввод'!$D$224,$B7)+1))/Настройки!$E$7*100)</f>
        <v>0</v>
      </c>
      <c r="HL7" s="67" t="n">
        <f aca="false">IF(OR($D7=1,MONTH($B7)&lt;&gt;MONTH(StartDate),'У1 Ввод'!$D$225="",'У1 Ввод'!$E$225="",'У1 Ввод'!$D$225&gt;$B7),0,MAX(0,MIN(1,'У1 Ввод'!$E$225-NETWORKDAYS('У1 Ввод'!$D$225,$B7)+1))/Настройки!$E$7*100)</f>
        <v>0</v>
      </c>
      <c r="HM7" s="67" t="n">
        <f aca="false">IF(OR($D7=1,MONTH($B7)&lt;&gt;MONTH(StartDate),'У1 Ввод'!$D$226="",'У1 Ввод'!$E$226="",'У1 Ввод'!$D$226&gt;$B7),0,MAX(0,MIN(1,'У1 Ввод'!$E$226-NETWORKDAYS('У1 Ввод'!$D$226,$B7)+1))/Настройки!$E$7*100)</f>
        <v>0</v>
      </c>
      <c r="HN7" s="67" t="n">
        <f aca="false">IF(OR($D7=1,MONTH($B7)&lt;&gt;MONTH(StartDate),'У1 Ввод'!$D$227="",'У1 Ввод'!$E$227="",'У1 Ввод'!$D$227&gt;$B7),0,MAX(0,MIN(1,'У1 Ввод'!$E$227-NETWORKDAYS('У1 Ввод'!$D$227,$B7)+1))/Настройки!$E$7*100)</f>
        <v>0</v>
      </c>
      <c r="HO7" s="67" t="n">
        <f aca="false">IF(OR($D7=1,MONTH($B7)&lt;&gt;MONTH(StartDate),'У1 Ввод'!$D$228="",'У1 Ввод'!$E$228="",'У1 Ввод'!$D$228&gt;$B7),0,MAX(0,MIN(1,'У1 Ввод'!$E$228-NETWORKDAYS('У1 Ввод'!$D$228,$B7)+1))/Настройки!$E$7*100)</f>
        <v>0</v>
      </c>
      <c r="HP7" s="67" t="n">
        <f aca="false">IF(OR($D7=1,MONTH($B7)&lt;&gt;MONTH(StartDate),'У1 Ввод'!$D$229="",'У1 Ввод'!$E$229="",'У1 Ввод'!$D$229&gt;$B7),0,MAX(0,MIN(1,'У1 Ввод'!$E$229-NETWORKDAYS('У1 Ввод'!$D$229,$B7)+1))/Настройки!$E$7*100)</f>
        <v>0</v>
      </c>
      <c r="HQ7" s="67" t="n">
        <f aca="false">IF(OR($D7=1,MONTH($B7)&lt;&gt;MONTH(StartDate),'У1 Ввод'!$D$230="",'У1 Ввод'!$E$230="",'У1 Ввод'!$D$230&gt;$B7),0,MAX(0,MIN(1,'У1 Ввод'!$E$230-NETWORKDAYS('У1 Ввод'!$D$230,$B7)+1))/Настройки!$E$7*100)</f>
        <v>0</v>
      </c>
      <c r="HR7" s="67" t="n">
        <f aca="false">IF(OR($D7=1,MONTH($B7)&lt;&gt;MONTH(StartDate),'У1 Ввод'!$D$231="",'У1 Ввод'!$E$231="",'У1 Ввод'!$D$231&gt;$B7),0,MAX(0,MIN(1,'У1 Ввод'!$E$231-NETWORKDAYS('У1 Ввод'!$D$231,$B7)+1))/Настройки!$E$7*100)</f>
        <v>0</v>
      </c>
      <c r="HS7" s="67" t="n">
        <f aca="false">IF(OR($D7=1,MONTH($B7)&lt;&gt;MONTH(StartDate),'У1 Ввод'!$D$232="",'У1 Ввод'!$E$232="",'У1 Ввод'!$D$232&gt;$B7),0,MAX(0,MIN(1,'У1 Ввод'!$E$232-NETWORKDAYS('У1 Ввод'!$D$232,$B7)+1))/Настройки!$E$7*100)</f>
        <v>0</v>
      </c>
      <c r="HT7" s="67" t="n">
        <f aca="false">IF(OR($D7=1,MONTH($B7)&lt;&gt;MONTH(StartDate),'У1 Ввод'!$D$233="",'У1 Ввод'!$E$233="",'У1 Ввод'!$D$233&gt;$B7),0,MAX(0,MIN(1,'У1 Ввод'!$E$233-NETWORKDAYS('У1 Ввод'!$D$233,$B7)+1))/Настройки!$E$7*100)</f>
        <v>0</v>
      </c>
      <c r="HU7" s="67" t="n">
        <f aca="false">IF(OR($D7=1,MONTH($B7)&lt;&gt;MONTH(StartDate),'У1 Ввод'!$D$234="",'У1 Ввод'!$E$234="",'У1 Ввод'!$D$234&gt;$B7),0,MAX(0,MIN(1,'У1 Ввод'!$E$234-NETWORKDAYS('У1 Ввод'!$D$234,$B7)+1))/Настройки!$E$7*100)</f>
        <v>0</v>
      </c>
      <c r="HV7" s="67" t="n">
        <f aca="false">IF(OR($D7=1,MONTH($B7)&lt;&gt;MONTH(StartDate),'У1 Ввод'!$D$235="",'У1 Ввод'!$E$235="",'У1 Ввод'!$D$235&gt;$B7),0,MAX(0,MIN(1,'У1 Ввод'!$E$235-NETWORKDAYS('У1 Ввод'!$D$235,$B7)+1))/Настройки!$E$7*100)</f>
        <v>0</v>
      </c>
      <c r="HW7" s="67" t="n">
        <f aca="false">IF(OR($D7=1,MONTH($B7)&lt;&gt;MONTH(StartDate),'У1 Ввод'!$D$236="",'У1 Ввод'!$E$236="",'У1 Ввод'!$D$236&gt;$B7),0,MAX(0,MIN(1,'У1 Ввод'!$E$236-NETWORKDAYS('У1 Ввод'!$D$236,$B7)+1))/Настройки!$E$7*100)</f>
        <v>0</v>
      </c>
      <c r="HX7" s="67" t="n">
        <f aca="false">IF(OR($D7=1,MONTH($B7)&lt;&gt;MONTH(StartDate),'У1 Ввод'!$D$237="",'У1 Ввод'!$E$237="",'У1 Ввод'!$D$237&gt;$B7),0,MAX(0,MIN(1,'У1 Ввод'!$E$237-NETWORKDAYS('У1 Ввод'!$D$237,$B7)+1))/Настройки!$E$7*100)</f>
        <v>0</v>
      </c>
      <c r="HY7" s="67" t="n">
        <f aca="false">IF(OR($D7=1,MONTH($B7)&lt;&gt;MONTH(StartDate),'У1 Ввод'!$D$238="",'У1 Ввод'!$E$238="",'У1 Ввод'!$D$238&gt;$B7),0,MAX(0,MIN(1,'У1 Ввод'!$E$238-NETWORKDAYS('У1 Ввод'!$D$238,$B7)+1))/Настройки!$E$7*100)</f>
        <v>0</v>
      </c>
      <c r="HZ7" s="67" t="n">
        <f aca="false">IF(OR($D7=1,MONTH($B7)&lt;&gt;MONTH(StartDate),'У1 Ввод'!$D$239="",'У1 Ввод'!$E$239="",'У1 Ввод'!$D$239&gt;$B7),0,MAX(0,MIN(1,'У1 Ввод'!$E$239-NETWORKDAYS('У1 Ввод'!$D$239,$B7)+1))/Настройки!$E$7*100)</f>
        <v>0</v>
      </c>
      <c r="IA7" s="67" t="n">
        <f aca="false">IF(OR($D7=1,MONTH($B7)&lt;&gt;MONTH(StartDate),'У1 Ввод'!$D$240="",'У1 Ввод'!$E$240="",'У1 Ввод'!$D$240&gt;$B7),0,MAX(0,MIN(1,'У1 Ввод'!$E$240-NETWORKDAYS('У1 Ввод'!$D$240,$B7)+1))/Настройки!$E$7*100)</f>
        <v>0</v>
      </c>
      <c r="IB7" s="67" t="n">
        <f aca="false">IF(OR($D7=1,MONTH($B7)&lt;&gt;MONTH(StartDate),'У1 Ввод'!$D$241="",'У1 Ввод'!$E$241="",'У1 Ввод'!$D$241&gt;$B7),0,MAX(0,MIN(1,'У1 Ввод'!$E$241-NETWORKDAYS('У1 Ввод'!$D$241,$B7)+1))/Настройки!$E$7*100)</f>
        <v>0</v>
      </c>
      <c r="IC7" s="67" t="n">
        <f aca="false">IF(OR($D7=1,MONTH($B7)&lt;&gt;MONTH(StartDate),'У1 Ввод'!$D$242="",'У1 Ввод'!$E$242="",'У1 Ввод'!$D$242&gt;$B7),0,MAX(0,MIN(1,'У1 Ввод'!$E$242-NETWORKDAYS('У1 Ввод'!$D$242,$B7)+1))/Настройки!$E$7*100)</f>
        <v>0</v>
      </c>
      <c r="ID7" s="67" t="n">
        <f aca="false">IF(OR($D7=1,MONTH($B7)&lt;&gt;MONTH(StartDate),'У1 Ввод'!$D$243="",'У1 Ввод'!$E$243="",'У1 Ввод'!$D$243&gt;$B7),0,MAX(0,MIN(1,'У1 Ввод'!$E$243-NETWORKDAYS('У1 Ввод'!$D$243,$B7)+1))/Настройки!$E$7*100)</f>
        <v>0</v>
      </c>
      <c r="IE7" s="67" t="n">
        <f aca="false">IF(OR($D7=1,MONTH($B7)&lt;&gt;MONTH(StartDate),'У1 Ввод'!$D$244="",'У1 Ввод'!$E$244="",'У1 Ввод'!$D$244&gt;$B7),0,MAX(0,MIN(1,'У1 Ввод'!$E$244-NETWORKDAYS('У1 Ввод'!$D$244,$B7)+1))/Настройки!$E$7*100)</f>
        <v>0</v>
      </c>
      <c r="IF7" s="67" t="n">
        <f aca="false">IF(OR($D7=1,MONTH($B7)&lt;&gt;MONTH(StartDate),'У1 Ввод'!$D$245="",'У1 Ввод'!$E$245="",'У1 Ввод'!$D$245&gt;$B7),0,MAX(0,MIN(1,'У1 Ввод'!$E$245-NETWORKDAYS('У1 Ввод'!$D$245,$B7)+1))/Настройки!$E$7*100)</f>
        <v>0</v>
      </c>
      <c r="IG7" s="67" t="n">
        <f aca="false">IF(OR($D7=1,MONTH($B7)&lt;&gt;MONTH(StartDate),'У1 Ввод'!$D$246="",'У1 Ввод'!$E$246="",'У1 Ввод'!$D$246&gt;$B7),0,MAX(0,MIN(1,'У1 Ввод'!$E$246-NETWORKDAYS('У1 Ввод'!$D$246,$B7)+1))/Настройки!$E$7*100)</f>
        <v>0</v>
      </c>
      <c r="IH7" s="67" t="n">
        <f aca="false">IF(OR($D7=1,MONTH($B7)&lt;&gt;MONTH(StartDate),'У1 Ввод'!$D$247="",'У1 Ввод'!$E$247="",'У1 Ввод'!$D$247&gt;$B7),0,MAX(0,MIN(1,'У1 Ввод'!$E$247-NETWORKDAYS('У1 Ввод'!$D$247,$B7)+1))/Настройки!$E$7*100)</f>
        <v>0</v>
      </c>
      <c r="II7" s="67" t="n">
        <f aca="false">IF(OR($D7=1,MONTH($B7)&lt;&gt;MONTH(StartDate),'У1 Ввод'!$D$248="",'У1 Ввод'!$E$248="",'У1 Ввод'!$D$248&gt;$B7),0,MAX(0,MIN(1,'У1 Ввод'!$E$248-NETWORKDAYS('У1 Ввод'!$D$248,$B7)+1))/Настройки!$E$7*100)</f>
        <v>0</v>
      </c>
      <c r="IJ7" s="67" t="n">
        <f aca="false">IF(OR($D7=1,MONTH($B7)&lt;&gt;MONTH(StartDate),'У1 Ввод'!$D$249="",'У1 Ввод'!$E$249="",'У1 Ввод'!$D$249&gt;$B7),0,MAX(0,MIN(1,'У1 Ввод'!$E$249-NETWORKDAYS('У1 Ввод'!$D$249,$B7)+1))/Настройки!$E$7*100)</f>
        <v>0</v>
      </c>
      <c r="IK7" s="67" t="n">
        <f aca="false">IF(OR($D7=1,MONTH($B7)&lt;&gt;MONTH(StartDate),'У1 Ввод'!$D$250="",'У1 Ввод'!$E$250="",'У1 Ввод'!$D$250&gt;$B7),0,MAX(0,MIN(1,'У1 Ввод'!$E$250-NETWORKDAYS('У1 Ввод'!$D$250,$B7)+1))/Настройки!$E$7*100)</f>
        <v>0</v>
      </c>
      <c r="IL7" s="67" t="n">
        <f aca="false">IF(OR($D7=1,MONTH($B7)&lt;&gt;MONTH(StartDate),'У1 Ввод'!$D$251="",'У1 Ввод'!$E$251="",'У1 Ввод'!$D$251&gt;$B7),0,MAX(0,MIN(1,'У1 Ввод'!$E$251-NETWORKDAYS('У1 Ввод'!$D$251,$B7)+1))/Настройки!$E$7*100)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25</v>
      </c>
      <c r="F8" s="49" t="n">
        <f aca="false">IF(OR(MONTH(B8)&lt;&gt;MONTH(StartDate),D8=1),"",100)</f>
        <v>100</v>
      </c>
      <c r="G8" s="67" t="n">
        <f aca="false">IF(OR($D8=1,MONTH($B8)&lt;&gt;MONTH(StartDate),'У1 Ввод'!$D$12="",'У1 Ввод'!$E$12="",'У1 Ввод'!$D$12&gt;$B8),0,MAX(0,MIN(1,'У1 Ввод'!$E$12-NETWORKDAYS('У1 Ввод'!$D$12,$B8)+1))/Настройки!$E$7*100)</f>
        <v>0</v>
      </c>
      <c r="H8" s="67" t="n">
        <f aca="false">IF(OR($D8=1,MONTH($B8)&lt;&gt;MONTH(StartDate),'У1 Ввод'!$D$13="",'У1 Ввод'!$E$13="",'У1 Ввод'!$D$13&gt;$B8),0,MAX(0,MIN(1,'У1 Ввод'!$E$13-NETWORKDAYS('У1 Ввод'!$D$13,$B8)+1))/Настройки!$E$7*100)</f>
        <v>0</v>
      </c>
      <c r="I8" s="67" t="n">
        <f aca="false">IF(OR($D8=1,MONTH($B8)&lt;&gt;MONTH(StartDate),'У1 Ввод'!$D$14="",'У1 Ввод'!$E$14="",'У1 Ввод'!$D$14&gt;$B8),0,MAX(0,MIN(1,'У1 Ввод'!$E$14-NETWORKDAYS('У1 Ввод'!$D$14,$B8)+1))/Настройки!$E$7*100)</f>
        <v>0</v>
      </c>
      <c r="J8" s="67" t="n">
        <f aca="false">IF(OR($D8=1,MONTH($B8)&lt;&gt;MONTH(StartDate),'У1 Ввод'!$D$15="",'У1 Ввод'!$E$15="",'У1 Ввод'!$D$15&gt;$B8),0,MAX(0,MIN(1,'У1 Ввод'!$E$15-NETWORKDAYS('У1 Ввод'!$D$15,$B8)+1))/Настройки!$E$7*100)</f>
        <v>0</v>
      </c>
      <c r="K8" s="67" t="n">
        <f aca="false">IF(OR($D8=1,MONTH($B8)&lt;&gt;MONTH(StartDate),'У1 Ввод'!$D$16="",'У1 Ввод'!$E$16="",'У1 Ввод'!$D$16&gt;$B8),0,MAX(0,MIN(1,'У1 Ввод'!$E$16-NETWORKDAYS('У1 Ввод'!$D$16,$B8)+1))/Настройки!$E$7*100)</f>
        <v>0</v>
      </c>
      <c r="L8" s="67" t="n">
        <f aca="false">IF(OR($D8=1,MONTH($B8)&lt;&gt;MONTH(StartDate),'У1 Ввод'!$D$17="",'У1 Ввод'!$E$17="",'У1 Ввод'!$D$17&gt;$B8),0,MAX(0,MIN(1,'У1 Ввод'!$E$17-NETWORKDAYS('У1 Ввод'!$D$17,$B8)+1))/Настройки!$E$7*100)</f>
        <v>0</v>
      </c>
      <c r="M8" s="67" t="n">
        <f aca="false">IF(OR($D8=1,MONTH($B8)&lt;&gt;MONTH(StartDate),'У1 Ввод'!$D$18="",'У1 Ввод'!$E$18="",'У1 Ввод'!$D$18&gt;$B8),0,MAX(0,MIN(1,'У1 Ввод'!$E$18-NETWORKDAYS('У1 Ввод'!$D$18,$B8)+1))/Настройки!$E$7*100)</f>
        <v>0</v>
      </c>
      <c r="N8" s="67" t="n">
        <f aca="false">IF(OR($D8=1,MONTH($B8)&lt;&gt;MONTH(StartDate),'У1 Ввод'!$D$19="",'У1 Ввод'!$E$19="",'У1 Ввод'!$D$19&gt;$B8),0,MAX(0,MIN(1,'У1 Ввод'!$E$19-NETWORKDAYS('У1 Ввод'!$D$19,$B8)+1))/Настройки!$E$7*100)</f>
        <v>0</v>
      </c>
      <c r="O8" s="67" t="n">
        <f aca="false">IF(OR($D8=1,MONTH($B8)&lt;&gt;MONTH(StartDate),'У1 Ввод'!$D$20="",'У1 Ввод'!$E$20="",'У1 Ввод'!$D$20&gt;$B8),0,MAX(0,MIN(1,'У1 Ввод'!$E$20-NETWORKDAYS('У1 Ввод'!$D$20,$B8)+1))/Настройки!$E$7*100)</f>
        <v>0</v>
      </c>
      <c r="P8" s="67" t="n">
        <f aca="false">IF(OR($D8=1,MONTH($B8)&lt;&gt;MONTH(StartDate),'У1 Ввод'!$D$21="",'У1 Ввод'!$E$21="",'У1 Ввод'!$D$21&gt;$B8),0,MAX(0,MIN(1,'У1 Ввод'!$E$21-NETWORKDAYS('У1 Ввод'!$D$21,$B8)+1))/Настройки!$E$7*100)</f>
        <v>0</v>
      </c>
      <c r="Q8" s="67" t="n">
        <f aca="false">IF(OR($D8=1,MONTH($B8)&lt;&gt;MONTH(StartDate),'У1 Ввод'!$D$22="",'У1 Ввод'!$E$22="",'У1 Ввод'!$D$22&gt;$B8),0,MAX(0,MIN(1,'У1 Ввод'!$E$22-NETWORKDAYS('У1 Ввод'!$D$22,$B8)+1))/Настройки!$E$7*100)</f>
        <v>0</v>
      </c>
      <c r="R8" s="67" t="n">
        <f aca="false">IF(OR($D8=1,MONTH($B8)&lt;&gt;MONTH(StartDate),'У1 Ввод'!$D$23="",'У1 Ввод'!$E$23="",'У1 Ввод'!$D$23&gt;$B8),0,MAX(0,MIN(1,'У1 Ввод'!$E$23-NETWORKDAYS('У1 Ввод'!$D$23,$B8)+1))/Настройки!$E$7*100)</f>
        <v>0</v>
      </c>
      <c r="S8" s="67" t="n">
        <f aca="false">IF(OR($D8=1,MONTH($B8)&lt;&gt;MONTH(StartDate),'У1 Ввод'!$D$24="",'У1 Ввод'!$E$24="",'У1 Ввод'!$D$24&gt;$B8),0,MAX(0,MIN(1,'У1 Ввод'!$E$24-NETWORKDAYS('У1 Ввод'!$D$24,$B8)+1))/Настройки!$E$7*100)</f>
        <v>0</v>
      </c>
      <c r="T8" s="67" t="n">
        <f aca="false">IF(OR($D8=1,MONTH($B8)&lt;&gt;MONTH(StartDate),'У1 Ввод'!$D$25="",'У1 Ввод'!$E$25="",'У1 Ввод'!$D$25&gt;$B8),0,MAX(0,MIN(1,'У1 Ввод'!$E$25-NETWORKDAYS('У1 Ввод'!$D$25,$B8)+1))/Настройки!$E$7*100)</f>
        <v>0</v>
      </c>
      <c r="U8" s="67" t="n">
        <f aca="false">IF(OR($D8=1,MONTH($B8)&lt;&gt;MONTH(StartDate),'У1 Ввод'!$D$26="",'У1 Ввод'!$E$26="",'У1 Ввод'!$D$26&gt;$B8),0,MAX(0,MIN(1,'У1 Ввод'!$E$26-NETWORKDAYS('У1 Ввод'!$D$26,$B8)+1))/Настройки!$E$7*100)</f>
        <v>0</v>
      </c>
      <c r="V8" s="67" t="n">
        <f aca="false">IF(OR($D8=1,MONTH($B8)&lt;&gt;MONTH(StartDate),'У1 Ввод'!$D$27="",'У1 Ввод'!$E$27="",'У1 Ввод'!$D$27&gt;$B8),0,MAX(0,MIN(1,'У1 Ввод'!$E$27-NETWORKDAYS('У1 Ввод'!$D$27,$B8)+1))/Настройки!$E$7*100)</f>
        <v>0</v>
      </c>
      <c r="W8" s="67" t="n">
        <f aca="false">IF(OR($D8=1,MONTH($B8)&lt;&gt;MONTH(StartDate),'У1 Ввод'!$D$28="",'У1 Ввод'!$E$28="",'У1 Ввод'!$D$28&gt;$B8),0,MAX(0,MIN(1,'У1 Ввод'!$E$28-NETWORKDAYS('У1 Ввод'!$D$28,$B8)+1))/Настройки!$E$7*100)</f>
        <v>25</v>
      </c>
      <c r="X8" s="67" t="n">
        <f aca="false">IF(OR($D8=1,MONTH($B8)&lt;&gt;MONTH(StartDate),'У1 Ввод'!$D$29="",'У1 Ввод'!$E$29="",'У1 Ввод'!$D$29&gt;$B8),0,MAX(0,MIN(1,'У1 Ввод'!$E$29-NETWORKDAYS('У1 Ввод'!$D$29,$B8)+1))/Настройки!$E$7*100)</f>
        <v>0</v>
      </c>
      <c r="Y8" s="67" t="n">
        <f aca="false">IF(OR($D8=1,MONTH($B8)&lt;&gt;MONTH(StartDate),'У1 Ввод'!$D$30="",'У1 Ввод'!$E$30="",'У1 Ввод'!$D$30&gt;$B8),0,MAX(0,MIN(1,'У1 Ввод'!$E$30-NETWORKDAYS('У1 Ввод'!$D$30,$B8)+1))/Настройки!$E$7*100)</f>
        <v>0</v>
      </c>
      <c r="Z8" s="67" t="n">
        <f aca="false">IF(OR($D8=1,MONTH($B8)&lt;&gt;MONTH(StartDate),'У1 Ввод'!$D$31="",'У1 Ввод'!$E$31="",'У1 Ввод'!$D$31&gt;$B8),0,MAX(0,MIN(1,'У1 Ввод'!$E$31-NETWORKDAYS('У1 Ввод'!$D$31,$B8)+1))/Настройки!$E$7*100)</f>
        <v>0</v>
      </c>
      <c r="AA8" s="67" t="n">
        <f aca="false">IF(OR($D8=1,MONTH($B8)&lt;&gt;MONTH(StartDate),'У1 Ввод'!$D$32="",'У1 Ввод'!$E$32="",'У1 Ввод'!$D$32&gt;$B8),0,MAX(0,MIN(1,'У1 Ввод'!$E$32-NETWORKDAYS('У1 Ввод'!$D$32,$B8)+1))/Настройки!$E$7*100)</f>
        <v>0</v>
      </c>
      <c r="AB8" s="67" t="n">
        <f aca="false">IF(OR($D8=1,MONTH($B8)&lt;&gt;MONTH(StartDate),'У1 Ввод'!$D$33="",'У1 Ввод'!$E$33="",'У1 Ввод'!$D$33&gt;$B8),0,MAX(0,MIN(1,'У1 Ввод'!$E$33-NETWORKDAYS('У1 Ввод'!$D$33,$B8)+1))/Настройки!$E$7*100)</f>
        <v>0</v>
      </c>
      <c r="AC8" s="67" t="n">
        <f aca="false">IF(OR($D8=1,MONTH($B8)&lt;&gt;MONTH(StartDate),'У1 Ввод'!$D$34="",'У1 Ввод'!$E$34="",'У1 Ввод'!$D$34&gt;$B8),0,MAX(0,MIN(1,'У1 Ввод'!$E$34-NETWORKDAYS('У1 Ввод'!$D$34,$B8)+1))/Настройки!$E$7*100)</f>
        <v>0</v>
      </c>
      <c r="AD8" s="67" t="n">
        <f aca="false">IF(OR($D8=1,MONTH($B8)&lt;&gt;MONTH(StartDate),'У1 Ввод'!$D$35="",'У1 Ввод'!$E$35="",'У1 Ввод'!$D$35&gt;$B8),0,MAX(0,MIN(1,'У1 Ввод'!$E$35-NETWORKDAYS('У1 Ввод'!$D$35,$B8)+1))/Настройки!$E$7*100)</f>
        <v>0</v>
      </c>
      <c r="AE8" s="67" t="n">
        <f aca="false">IF(OR($D8=1,MONTH($B8)&lt;&gt;MONTH(StartDate),'У1 Ввод'!$D$36="",'У1 Ввод'!$E$36="",'У1 Ввод'!$D$36&gt;$B8),0,MAX(0,MIN(1,'У1 Ввод'!$E$36-NETWORKDAYS('У1 Ввод'!$D$36,$B8)+1))/Настройки!$E$7*100)</f>
        <v>0</v>
      </c>
      <c r="AF8" s="67" t="n">
        <f aca="false">IF(OR($D8=1,MONTH($B8)&lt;&gt;MONTH(StartDate),'У1 Ввод'!$D$37="",'У1 Ввод'!$E$37="",'У1 Ввод'!$D$37&gt;$B8),0,MAX(0,MIN(1,'У1 Ввод'!$E$37-NETWORKDAYS('У1 Ввод'!$D$37,$B8)+1))/Настройки!$E$7*100)</f>
        <v>0</v>
      </c>
      <c r="AG8" s="67" t="n">
        <f aca="false">IF(OR($D8=1,MONTH($B8)&lt;&gt;MONTH(StartDate),'У1 Ввод'!$D$38="",'У1 Ввод'!$E$38="",'У1 Ввод'!$D$38&gt;$B8),0,MAX(0,MIN(1,'У1 Ввод'!$E$38-NETWORKDAYS('У1 Ввод'!$D$38,$B8)+1))/Настройки!$E$7*100)</f>
        <v>0</v>
      </c>
      <c r="AH8" s="67" t="n">
        <f aca="false">IF(OR($D8=1,MONTH($B8)&lt;&gt;MONTH(StartDate),'У1 Ввод'!$D$39="",'У1 Ввод'!$E$39="",'У1 Ввод'!$D$39&gt;$B8),0,MAX(0,MIN(1,'У1 Ввод'!$E$39-NETWORKDAYS('У1 Ввод'!$D$39,$B8)+1))/Настройки!$E$7*100)</f>
        <v>0</v>
      </c>
      <c r="AI8" s="67" t="n">
        <f aca="false">IF(OR($D8=1,MONTH($B8)&lt;&gt;MONTH(StartDate),'У1 Ввод'!$D$40="",'У1 Ввод'!$E$40="",'У1 Ввод'!$D$40&gt;$B8),0,MAX(0,MIN(1,'У1 Ввод'!$E$40-NETWORKDAYS('У1 Ввод'!$D$40,$B8)+1))/Настройки!$E$7*100)</f>
        <v>0</v>
      </c>
      <c r="AJ8" s="67" t="n">
        <f aca="false">IF(OR($D8=1,MONTH($B8)&lt;&gt;MONTH(StartDate),'У1 Ввод'!$D$41="",'У1 Ввод'!$E$41="",'У1 Ввод'!$D$41&gt;$B8),0,MAX(0,MIN(1,'У1 Ввод'!$E$41-NETWORKDAYS('У1 Ввод'!$D$41,$B8)+1))/Настройки!$E$7*100)</f>
        <v>0</v>
      </c>
      <c r="AK8" s="67" t="n">
        <f aca="false">IF(OR($D8=1,MONTH($B8)&lt;&gt;MONTH(StartDate),'У1 Ввод'!$D$42="",'У1 Ввод'!$E$42="",'У1 Ввод'!$D$42&gt;$B8),0,MAX(0,MIN(1,'У1 Ввод'!$E$42-NETWORKDAYS('У1 Ввод'!$D$42,$B8)+1))/Настройки!$E$7*100)</f>
        <v>0</v>
      </c>
      <c r="AL8" s="67" t="n">
        <f aca="false">IF(OR($D8=1,MONTH($B8)&lt;&gt;MONTH(StartDate),'У1 Ввод'!$D$43="",'У1 Ввод'!$E$43="",'У1 Ввод'!$D$43&gt;$B8),0,MAX(0,MIN(1,'У1 Ввод'!$E$43-NETWORKDAYS('У1 Ввод'!$D$43,$B8)+1))/Настройки!$E$7*100)</f>
        <v>0</v>
      </c>
      <c r="AM8" s="67" t="n">
        <f aca="false">IF(OR($D8=1,MONTH($B8)&lt;&gt;MONTH(StartDate),'У1 Ввод'!$D$44="",'У1 Ввод'!$E$44="",'У1 Ввод'!$D$44&gt;$B8),0,MAX(0,MIN(1,'У1 Ввод'!$E$44-NETWORKDAYS('У1 Ввод'!$D$44,$B8)+1))/Настройки!$E$7*100)</f>
        <v>0</v>
      </c>
      <c r="AN8" s="67" t="n">
        <f aca="false">IF(OR($D8=1,MONTH($B8)&lt;&gt;MONTH(StartDate),'У1 Ввод'!$D$45="",'У1 Ввод'!$E$45="",'У1 Ввод'!$D$45&gt;$B8),0,MAX(0,MIN(1,'У1 Ввод'!$E$45-NETWORKDAYS('У1 Ввод'!$D$45,$B8)+1))/Настройки!$E$7*100)</f>
        <v>0</v>
      </c>
      <c r="AO8" s="67" t="n">
        <f aca="false">IF(OR($D8=1,MONTH($B8)&lt;&gt;MONTH(StartDate),'У1 Ввод'!$D$46="",'У1 Ввод'!$E$46="",'У1 Ввод'!$D$46&gt;$B8),0,MAX(0,MIN(1,'У1 Ввод'!$E$46-NETWORKDAYS('У1 Ввод'!$D$46,$B8)+1))/Настройки!$E$7*100)</f>
        <v>0</v>
      </c>
      <c r="AP8" s="67" t="n">
        <f aca="false">IF(OR($D8=1,MONTH($B8)&lt;&gt;MONTH(StartDate),'У1 Ввод'!$D$47="",'У1 Ввод'!$E$47="",'У1 Ввод'!$D$47&gt;$B8),0,MAX(0,MIN(1,'У1 Ввод'!$E$47-NETWORKDAYS('У1 Ввод'!$D$47,$B8)+1))/Настройки!$E$7*100)</f>
        <v>0</v>
      </c>
      <c r="AQ8" s="67" t="n">
        <f aca="false">IF(OR($D8=1,MONTH($B8)&lt;&gt;MONTH(StartDate),'У1 Ввод'!$D$48="",'У1 Ввод'!$E$48="",'У1 Ввод'!$D$48&gt;$B8),0,MAX(0,MIN(1,'У1 Ввод'!$E$48-NETWORKDAYS('У1 Ввод'!$D$48,$B8)+1))/Настройки!$E$7*100)</f>
        <v>0</v>
      </c>
      <c r="AR8" s="67" t="n">
        <f aca="false">IF(OR($D8=1,MONTH($B8)&lt;&gt;MONTH(StartDate),'У1 Ввод'!$D$49="",'У1 Ввод'!$E$49="",'У1 Ввод'!$D$49&gt;$B8),0,MAX(0,MIN(1,'У1 Ввод'!$E$49-NETWORKDAYS('У1 Ввод'!$D$49,$B8)+1))/Настройки!$E$7*100)</f>
        <v>0</v>
      </c>
      <c r="AS8" s="67" t="n">
        <f aca="false">IF(OR($D8=1,MONTH($B8)&lt;&gt;MONTH(StartDate),'У1 Ввод'!$D$50="",'У1 Ввод'!$E$50="",'У1 Ввод'!$D$50&gt;$B8),0,MAX(0,MIN(1,'У1 Ввод'!$E$50-NETWORKDAYS('У1 Ввод'!$D$50,$B8)+1))/Настройки!$E$7*100)</f>
        <v>0</v>
      </c>
      <c r="AT8" s="67" t="n">
        <f aca="false">IF(OR($D8=1,MONTH($B8)&lt;&gt;MONTH(StartDate),'У1 Ввод'!$D$51="",'У1 Ввод'!$E$51="",'У1 Ввод'!$D$51&gt;$B8),0,MAX(0,MIN(1,'У1 Ввод'!$E$51-NETWORKDAYS('У1 Ввод'!$D$51,$B8)+1))/Настройки!$E$7*100)</f>
        <v>0</v>
      </c>
      <c r="AU8" s="67" t="n">
        <f aca="false">IF(OR($D8=1,MONTH($B8)&lt;&gt;MONTH(StartDate),'У1 Ввод'!$D$52="",'У1 Ввод'!$E$52="",'У1 Ввод'!$D$52&gt;$B8),0,MAX(0,MIN(1,'У1 Ввод'!$E$52-NETWORKDAYS('У1 Ввод'!$D$52,$B8)+1))/Настройки!$E$7*100)</f>
        <v>0</v>
      </c>
      <c r="AV8" s="67" t="n">
        <f aca="false">IF(OR($D8=1,MONTH($B8)&lt;&gt;MONTH(StartDate),'У1 Ввод'!$D$53="",'У1 Ввод'!$E$53="",'У1 Ввод'!$D$53&gt;$B8),0,MAX(0,MIN(1,'У1 Ввод'!$E$53-NETWORKDAYS('У1 Ввод'!$D$53,$B8)+1))/Настройки!$E$7*100)</f>
        <v>0</v>
      </c>
      <c r="AW8" s="67" t="n">
        <f aca="false">IF(OR($D8=1,MONTH($B8)&lt;&gt;MONTH(StartDate),'У1 Ввод'!$D$54="",'У1 Ввод'!$E$54="",'У1 Ввод'!$D$54&gt;$B8),0,MAX(0,MIN(1,'У1 Ввод'!$E$54-NETWORKDAYS('У1 Ввод'!$D$54,$B8)+1))/Настройки!$E$7*100)</f>
        <v>0</v>
      </c>
      <c r="AX8" s="67" t="n">
        <f aca="false">IF(OR($D8=1,MONTH($B8)&lt;&gt;MONTH(StartDate),'У1 Ввод'!$D$55="",'У1 Ввод'!$E$55="",'У1 Ввод'!$D$55&gt;$B8),0,MAX(0,MIN(1,'У1 Ввод'!$E$55-NETWORKDAYS('У1 Ввод'!$D$55,$B8)+1))/Настройки!$E$7*100)</f>
        <v>0</v>
      </c>
      <c r="AY8" s="67" t="n">
        <f aca="false">IF(OR($D8=1,MONTH($B8)&lt;&gt;MONTH(StartDate),'У1 Ввод'!$D$56="",'У1 Ввод'!$E$56="",'У1 Ввод'!$D$56&gt;$B8),0,MAX(0,MIN(1,'У1 Ввод'!$E$56-NETWORKDAYS('У1 Ввод'!$D$56,$B8)+1))/Настройки!$E$7*100)</f>
        <v>0</v>
      </c>
      <c r="AZ8" s="67" t="n">
        <f aca="false">IF(OR($D8=1,MONTH($B8)&lt;&gt;MONTH(StartDate),'У1 Ввод'!$D$57="",'У1 Ввод'!$E$57="",'У1 Ввод'!$D$57&gt;$B8),0,MAX(0,MIN(1,'У1 Ввод'!$E$57-NETWORKDAYS('У1 Ввод'!$D$57,$B8)+1))/Настройки!$E$7*100)</f>
        <v>0</v>
      </c>
      <c r="BA8" s="67" t="n">
        <f aca="false">IF(OR($D8=1,MONTH($B8)&lt;&gt;MONTH(StartDate),'У1 Ввод'!$D$58="",'У1 Ввод'!$E$58="",'У1 Ввод'!$D$58&gt;$B8),0,MAX(0,MIN(1,'У1 Ввод'!$E$58-NETWORKDAYS('У1 Ввод'!$D$58,$B8)+1))/Настройки!$E$7*100)</f>
        <v>0</v>
      </c>
      <c r="BB8" s="67" t="n">
        <f aca="false">IF(OR($D8=1,MONTH($B8)&lt;&gt;MONTH(StartDate),'У1 Ввод'!$D$59="",'У1 Ввод'!$E$59="",'У1 Ввод'!$D$59&gt;$B8),0,MAX(0,MIN(1,'У1 Ввод'!$E$59-NETWORKDAYS('У1 Ввод'!$D$59,$B8)+1))/Настройки!$E$7*100)</f>
        <v>0</v>
      </c>
      <c r="BC8" s="67" t="n">
        <f aca="false">IF(OR($D8=1,MONTH($B8)&lt;&gt;MONTH(StartDate),'У1 Ввод'!$D$60="",'У1 Ввод'!$E$60="",'У1 Ввод'!$D$60&gt;$B8),0,MAX(0,MIN(1,'У1 Ввод'!$E$60-NETWORKDAYS('У1 Ввод'!$D$60,$B8)+1))/Настройки!$E$7*100)</f>
        <v>0</v>
      </c>
      <c r="BD8" s="67" t="n">
        <f aca="false">IF(OR($D8=1,MONTH($B8)&lt;&gt;MONTH(StartDate),'У1 Ввод'!$D$61="",'У1 Ввод'!$E$61="",'У1 Ввод'!$D$61&gt;$B8),0,MAX(0,MIN(1,'У1 Ввод'!$E$61-NETWORKDAYS('У1 Ввод'!$D$61,$B8)+1))/Настройки!$E$7*100)</f>
        <v>0</v>
      </c>
      <c r="BE8" s="67" t="n">
        <f aca="false">IF(OR($D8=1,MONTH($B8)&lt;&gt;MONTH(StartDate),'У1 Ввод'!$D$62="",'У1 Ввод'!$E$62="",'У1 Ввод'!$D$62&gt;$B8),0,MAX(0,MIN(1,'У1 Ввод'!$E$62-NETWORKDAYS('У1 Ввод'!$D$62,$B8)+1))/Настройки!$E$7*100)</f>
        <v>0</v>
      </c>
      <c r="BF8" s="67" t="n">
        <f aca="false">IF(OR($D8=1,MONTH($B8)&lt;&gt;MONTH(StartDate),'У1 Ввод'!$D$63="",'У1 Ввод'!$E$63="",'У1 Ввод'!$D$63&gt;$B8),0,MAX(0,MIN(1,'У1 Ввод'!$E$63-NETWORKDAYS('У1 Ввод'!$D$63,$B8)+1))/Настройки!$E$7*100)</f>
        <v>0</v>
      </c>
      <c r="BG8" s="67" t="n">
        <f aca="false">IF(OR($D8=1,MONTH($B8)&lt;&gt;MONTH(StartDate),'У1 Ввод'!$D$64="",'У1 Ввод'!$E$64="",'У1 Ввод'!$D$64&gt;$B8),0,MAX(0,MIN(1,'У1 Ввод'!$E$64-NETWORKDAYS('У1 Ввод'!$D$64,$B8)+1))/Настройки!$E$7*100)</f>
        <v>0</v>
      </c>
      <c r="BH8" s="67" t="n">
        <f aca="false">IF(OR($D8=1,MONTH($B8)&lt;&gt;MONTH(StartDate),'У1 Ввод'!$D$65="",'У1 Ввод'!$E$65="",'У1 Ввод'!$D$65&gt;$B8),0,MAX(0,MIN(1,'У1 Ввод'!$E$65-NETWORKDAYS('У1 Ввод'!$D$65,$B8)+1))/Настройки!$E$7*100)</f>
        <v>0</v>
      </c>
      <c r="BI8" s="67" t="n">
        <f aca="false">IF(OR($D8=1,MONTH($B8)&lt;&gt;MONTH(StartDate),'У1 Ввод'!$D$66="",'У1 Ввод'!$E$66="",'У1 Ввод'!$D$66&gt;$B8),0,MAX(0,MIN(1,'У1 Ввод'!$E$66-NETWORKDAYS('У1 Ввод'!$D$66,$B8)+1))/Настройки!$E$7*100)</f>
        <v>0</v>
      </c>
      <c r="BJ8" s="67" t="n">
        <f aca="false">IF(OR($D8=1,MONTH($B8)&lt;&gt;MONTH(StartDate),'У1 Ввод'!$D$67="",'У1 Ввод'!$E$67="",'У1 Ввод'!$D$67&gt;$B8),0,MAX(0,MIN(1,'У1 Ввод'!$E$67-NETWORKDAYS('У1 Ввод'!$D$67,$B8)+1))/Настройки!$E$7*100)</f>
        <v>0</v>
      </c>
      <c r="BK8" s="67" t="n">
        <f aca="false">IF(OR($D8=1,MONTH($B8)&lt;&gt;MONTH(StartDate),'У1 Ввод'!$D$68="",'У1 Ввод'!$E$68="",'У1 Ввод'!$D$68&gt;$B8),0,MAX(0,MIN(1,'У1 Ввод'!$E$68-NETWORKDAYS('У1 Ввод'!$D$68,$B8)+1))/Настройки!$E$7*100)</f>
        <v>0</v>
      </c>
      <c r="BL8" s="67" t="n">
        <f aca="false">IF(OR($D8=1,MONTH($B8)&lt;&gt;MONTH(StartDate),'У1 Ввод'!$D$69="",'У1 Ввод'!$E$69="",'У1 Ввод'!$D$69&gt;$B8),0,MAX(0,MIN(1,'У1 Ввод'!$E$69-NETWORKDAYS('У1 Ввод'!$D$69,$B8)+1))/Настройки!$E$7*100)</f>
        <v>0</v>
      </c>
      <c r="BM8" s="67" t="n">
        <f aca="false">IF(OR($D8=1,MONTH($B8)&lt;&gt;MONTH(StartDate),'У1 Ввод'!$D$70="",'У1 Ввод'!$E$70="",'У1 Ввод'!$D$70&gt;$B8),0,MAX(0,MIN(1,'У1 Ввод'!$E$70-NETWORKDAYS('У1 Ввод'!$D$70,$B8)+1))/Настройки!$E$7*100)</f>
        <v>0</v>
      </c>
      <c r="BN8" s="67" t="n">
        <f aca="false">IF(OR($D8=1,MONTH($B8)&lt;&gt;MONTH(StartDate),'У1 Ввод'!$D$71="",'У1 Ввод'!$E$71="",'У1 Ввод'!$D$71&gt;$B8),0,MAX(0,MIN(1,'У1 Ввод'!$E$71-NETWORKDAYS('У1 Ввод'!$D$71,$B8)+1))/Настройки!$E$7*100)</f>
        <v>0</v>
      </c>
      <c r="BO8" s="67" t="n">
        <f aca="false">IF(OR($D8=1,MONTH($B8)&lt;&gt;MONTH(StartDate),'У1 Ввод'!$D$72="",'У1 Ввод'!$E$72="",'У1 Ввод'!$D$72&gt;$B8),0,MAX(0,MIN(1,'У1 Ввод'!$E$72-NETWORKDAYS('У1 Ввод'!$D$72,$B8)+1))/Настройки!$E$7*100)</f>
        <v>0</v>
      </c>
      <c r="BP8" s="67" t="n">
        <f aca="false">IF(OR($D8=1,MONTH($B8)&lt;&gt;MONTH(StartDate),'У1 Ввод'!$D$73="",'У1 Ввод'!$E$73="",'У1 Ввод'!$D$73&gt;$B8),0,MAX(0,MIN(1,'У1 Ввод'!$E$73-NETWORKDAYS('У1 Ввод'!$D$73,$B8)+1))/Настройки!$E$7*100)</f>
        <v>0</v>
      </c>
      <c r="BQ8" s="67" t="n">
        <f aca="false">IF(OR($D8=1,MONTH($B8)&lt;&gt;MONTH(StartDate),'У1 Ввод'!$D$74="",'У1 Ввод'!$E$74="",'У1 Ввод'!$D$74&gt;$B8),0,MAX(0,MIN(1,'У1 Ввод'!$E$74-NETWORKDAYS('У1 Ввод'!$D$74,$B8)+1))/Настройки!$E$7*100)</f>
        <v>0</v>
      </c>
      <c r="BR8" s="67" t="n">
        <f aca="false">IF(OR($D8=1,MONTH($B8)&lt;&gt;MONTH(StartDate),'У1 Ввод'!$D$75="",'У1 Ввод'!$E$75="",'У1 Ввод'!$D$75&gt;$B8),0,MAX(0,MIN(1,'У1 Ввод'!$E$75-NETWORKDAYS('У1 Ввод'!$D$75,$B8)+1))/Настройки!$E$7*100)</f>
        <v>0</v>
      </c>
      <c r="BS8" s="67" t="n">
        <f aca="false">IF(OR($D8=1,MONTH($B8)&lt;&gt;MONTH(StartDate),'У1 Ввод'!$D$76="",'У1 Ввод'!$E$76="",'У1 Ввод'!$D$76&gt;$B8),0,MAX(0,MIN(1,'У1 Ввод'!$E$76-NETWORKDAYS('У1 Ввод'!$D$76,$B8)+1))/Настройки!$E$7*100)</f>
        <v>0</v>
      </c>
      <c r="BT8" s="67" t="n">
        <f aca="false">IF(OR($D8=1,MONTH($B8)&lt;&gt;MONTH(StartDate),'У1 Ввод'!$D$77="",'У1 Ввод'!$E$77="",'У1 Ввод'!$D$77&gt;$B8),0,MAX(0,MIN(1,'У1 Ввод'!$E$77-NETWORKDAYS('У1 Ввод'!$D$77,$B8)+1))/Настройки!$E$7*100)</f>
        <v>0</v>
      </c>
      <c r="BU8" s="67" t="n">
        <f aca="false">IF(OR($D8=1,MONTH($B8)&lt;&gt;MONTH(StartDate),'У1 Ввод'!$D$78="",'У1 Ввод'!$E$78="",'У1 Ввод'!$D$78&gt;$B8),0,MAX(0,MIN(1,'У1 Ввод'!$E$78-NETWORKDAYS('У1 Ввод'!$D$78,$B8)+1))/Настройки!$E$7*100)</f>
        <v>0</v>
      </c>
      <c r="BV8" s="67" t="n">
        <f aca="false">IF(OR($D8=1,MONTH($B8)&lt;&gt;MONTH(StartDate),'У1 Ввод'!$D$79="",'У1 Ввод'!$E$79="",'У1 Ввод'!$D$79&gt;$B8),0,MAX(0,MIN(1,'У1 Ввод'!$E$79-NETWORKDAYS('У1 Ввод'!$D$79,$B8)+1))/Настройки!$E$7*100)</f>
        <v>0</v>
      </c>
      <c r="BW8" s="67" t="n">
        <f aca="false">IF(OR($D8=1,MONTH($B8)&lt;&gt;MONTH(StartDate),'У1 Ввод'!$D$80="",'У1 Ввод'!$E$80="",'У1 Ввод'!$D$80&gt;$B8),0,MAX(0,MIN(1,'У1 Ввод'!$E$80-NETWORKDAYS('У1 Ввод'!$D$80,$B8)+1))/Настройки!$E$7*100)</f>
        <v>0</v>
      </c>
      <c r="BX8" s="67" t="n">
        <f aca="false">IF(OR($D8=1,MONTH($B8)&lt;&gt;MONTH(StartDate),'У1 Ввод'!$D$81="",'У1 Ввод'!$E$81="",'У1 Ввод'!$D$81&gt;$B8),0,MAX(0,MIN(1,'У1 Ввод'!$E$81-NETWORKDAYS('У1 Ввод'!$D$81,$B8)+1))/Настройки!$E$7*100)</f>
        <v>0</v>
      </c>
      <c r="BY8" s="67" t="n">
        <f aca="false">IF(OR($D8=1,MONTH($B8)&lt;&gt;MONTH(StartDate),'У1 Ввод'!$D$82="",'У1 Ввод'!$E$82="",'У1 Ввод'!$D$82&gt;$B8),0,MAX(0,MIN(1,'У1 Ввод'!$E$82-NETWORKDAYS('У1 Ввод'!$D$82,$B8)+1))/Настройки!$E$7*100)</f>
        <v>0</v>
      </c>
      <c r="BZ8" s="67" t="n">
        <f aca="false">IF(OR($D8=1,MONTH($B8)&lt;&gt;MONTH(StartDate),'У1 Ввод'!$D$83="",'У1 Ввод'!$E$83="",'У1 Ввод'!$D$83&gt;$B8),0,MAX(0,MIN(1,'У1 Ввод'!$E$83-NETWORKDAYS('У1 Ввод'!$D$83,$B8)+1))/Настройки!$E$7*100)</f>
        <v>0</v>
      </c>
      <c r="CA8" s="67" t="n">
        <f aca="false">IF(OR($D8=1,MONTH($B8)&lt;&gt;MONTH(StartDate),'У1 Ввод'!$D$84="",'У1 Ввод'!$E$84="",'У1 Ввод'!$D$84&gt;$B8),0,MAX(0,MIN(1,'У1 Ввод'!$E$84-NETWORKDAYS('У1 Ввод'!$D$84,$B8)+1))/Настройки!$E$7*100)</f>
        <v>0</v>
      </c>
      <c r="CB8" s="67" t="n">
        <f aca="false">IF(OR($D8=1,MONTH($B8)&lt;&gt;MONTH(StartDate),'У1 Ввод'!$D$85="",'У1 Ввод'!$E$85="",'У1 Ввод'!$D$85&gt;$B8),0,MAX(0,MIN(1,'У1 Ввод'!$E$85-NETWORKDAYS('У1 Ввод'!$D$85,$B8)+1))/Настройки!$E$7*100)</f>
        <v>0</v>
      </c>
      <c r="CC8" s="67" t="n">
        <f aca="false">IF(OR($D8=1,MONTH($B8)&lt;&gt;MONTH(StartDate),'У1 Ввод'!$D$86="",'У1 Ввод'!$E$86="",'У1 Ввод'!$D$86&gt;$B8),0,MAX(0,MIN(1,'У1 Ввод'!$E$86-NETWORKDAYS('У1 Ввод'!$D$86,$B8)+1))/Настройки!$E$7*100)</f>
        <v>0</v>
      </c>
      <c r="CD8" s="67" t="n">
        <f aca="false">IF(OR($D8=1,MONTH($B8)&lt;&gt;MONTH(StartDate),'У1 Ввод'!$D$87="",'У1 Ввод'!$E$87="",'У1 Ввод'!$D$87&gt;$B8),0,MAX(0,MIN(1,'У1 Ввод'!$E$87-NETWORKDAYS('У1 Ввод'!$D$87,$B8)+1))/Настройки!$E$7*100)</f>
        <v>0</v>
      </c>
      <c r="CE8" s="67" t="n">
        <f aca="false">IF(OR($D8=1,MONTH($B8)&lt;&gt;MONTH(StartDate),'У1 Ввод'!$D$88="",'У1 Ввод'!$E$88="",'У1 Ввод'!$D$88&gt;$B8),0,MAX(0,MIN(1,'У1 Ввод'!$E$88-NETWORKDAYS('У1 Ввод'!$D$88,$B8)+1))/Настройки!$E$7*100)</f>
        <v>0</v>
      </c>
      <c r="CF8" s="67" t="n">
        <f aca="false">IF(OR($D8=1,MONTH($B8)&lt;&gt;MONTH(StartDate),'У1 Ввод'!$D$89="",'У1 Ввод'!$E$89="",'У1 Ввод'!$D$89&gt;$B8),0,MAX(0,MIN(1,'У1 Ввод'!$E$89-NETWORKDAYS('У1 Ввод'!$D$89,$B8)+1))/Настройки!$E$7*100)</f>
        <v>0</v>
      </c>
      <c r="CG8" s="67" t="n">
        <f aca="false">IF(OR($D8=1,MONTH($B8)&lt;&gt;MONTH(StartDate),'У1 Ввод'!$D$90="",'У1 Ввод'!$E$90="",'У1 Ввод'!$D$90&gt;$B8),0,MAX(0,MIN(1,'У1 Ввод'!$E$90-NETWORKDAYS('У1 Ввод'!$D$90,$B8)+1))/Настройки!$E$7*100)</f>
        <v>0</v>
      </c>
      <c r="CH8" s="67" t="n">
        <f aca="false">IF(OR($D8=1,MONTH($B8)&lt;&gt;MONTH(StartDate),'У1 Ввод'!$D$91="",'У1 Ввод'!$E$91="",'У1 Ввод'!$D$91&gt;$B8),0,MAX(0,MIN(1,'У1 Ввод'!$E$91-NETWORKDAYS('У1 Ввод'!$D$91,$B8)+1))/Настройки!$E$7*100)</f>
        <v>0</v>
      </c>
      <c r="CI8" s="67" t="n">
        <f aca="false">IF(OR($D8=1,MONTH($B8)&lt;&gt;MONTH(StartDate),'У1 Ввод'!$D$92="",'У1 Ввод'!$E$92="",'У1 Ввод'!$D$92&gt;$B8),0,MAX(0,MIN(1,'У1 Ввод'!$E$92-NETWORKDAYS('У1 Ввод'!$D$92,$B8)+1))/Настройки!$E$7*100)</f>
        <v>0</v>
      </c>
      <c r="CJ8" s="67" t="n">
        <f aca="false">IF(OR($D8=1,MONTH($B8)&lt;&gt;MONTH(StartDate),'У1 Ввод'!$D$93="",'У1 Ввод'!$E$93="",'У1 Ввод'!$D$93&gt;$B8),0,MAX(0,MIN(1,'У1 Ввод'!$E$93-NETWORKDAYS('У1 Ввод'!$D$93,$B8)+1))/Настройки!$E$7*100)</f>
        <v>0</v>
      </c>
      <c r="CK8" s="67" t="n">
        <f aca="false">IF(OR($D8=1,MONTH($B8)&lt;&gt;MONTH(StartDate),'У1 Ввод'!$D$94="",'У1 Ввод'!$E$94="",'У1 Ввод'!$D$94&gt;$B8),0,MAX(0,MIN(1,'У1 Ввод'!$E$94-NETWORKDAYS('У1 Ввод'!$D$94,$B8)+1))/Настройки!$E$7*100)</f>
        <v>0</v>
      </c>
      <c r="CL8" s="67" t="n">
        <f aca="false">IF(OR($D8=1,MONTH($B8)&lt;&gt;MONTH(StartDate),'У1 Ввод'!$D$95="",'У1 Ввод'!$E$95="",'У1 Ввод'!$D$95&gt;$B8),0,MAX(0,MIN(1,'У1 Ввод'!$E$95-NETWORKDAYS('У1 Ввод'!$D$95,$B8)+1))/Настройки!$E$7*100)</f>
        <v>0</v>
      </c>
      <c r="CM8" s="67" t="n">
        <f aca="false">IF(OR($D8=1,MONTH($B8)&lt;&gt;MONTH(StartDate),'У1 Ввод'!$D$96="",'У1 Ввод'!$E$96="",'У1 Ввод'!$D$96&gt;$B8),0,MAX(0,MIN(1,'У1 Ввод'!$E$96-NETWORKDAYS('У1 Ввод'!$D$96,$B8)+1))/Настройки!$E$7*100)</f>
        <v>0</v>
      </c>
      <c r="CN8" s="67" t="n">
        <f aca="false">IF(OR($D8=1,MONTH($B8)&lt;&gt;MONTH(StartDate),'У1 Ввод'!$D$97="",'У1 Ввод'!$E$97="",'У1 Ввод'!$D$97&gt;$B8),0,MAX(0,MIN(1,'У1 Ввод'!$E$97-NETWORKDAYS('У1 Ввод'!$D$97,$B8)+1))/Настройки!$E$7*100)</f>
        <v>0</v>
      </c>
      <c r="CO8" s="67" t="n">
        <f aca="false">IF(OR($D8=1,MONTH($B8)&lt;&gt;MONTH(StartDate),'У1 Ввод'!$D$98="",'У1 Ввод'!$E$98="",'У1 Ввод'!$D$98&gt;$B8),0,MAX(0,MIN(1,'У1 Ввод'!$E$98-NETWORKDAYS('У1 Ввод'!$D$98,$B8)+1))/Настройки!$E$7*100)</f>
        <v>0</v>
      </c>
      <c r="CP8" s="67" t="n">
        <f aca="false">IF(OR($D8=1,MONTH($B8)&lt;&gt;MONTH(StartDate),'У1 Ввод'!$D$99="",'У1 Ввод'!$E$99="",'У1 Ввод'!$D$99&gt;$B8),0,MAX(0,MIN(1,'У1 Ввод'!$E$99-NETWORKDAYS('У1 Ввод'!$D$99,$B8)+1))/Настройки!$E$7*100)</f>
        <v>0</v>
      </c>
      <c r="CQ8" s="67" t="n">
        <f aca="false">IF(OR($D8=1,MONTH($B8)&lt;&gt;MONTH(StartDate),'У1 Ввод'!$D$100="",'У1 Ввод'!$E$100="",'У1 Ввод'!$D$100&gt;$B8),0,MAX(0,MIN(1,'У1 Ввод'!$E$100-NETWORKDAYS('У1 Ввод'!$D$100,$B8)+1))/Настройки!$E$7*100)</f>
        <v>0</v>
      </c>
      <c r="CR8" s="67" t="n">
        <f aca="false">IF(OR($D8=1,MONTH($B8)&lt;&gt;MONTH(StartDate),'У1 Ввод'!$D$101="",'У1 Ввод'!$E$101="",'У1 Ввод'!$D$101&gt;$B8),0,MAX(0,MIN(1,'У1 Ввод'!$E$101-NETWORKDAYS('У1 Ввод'!$D$101,$B8)+1))/Настройки!$E$7*100)</f>
        <v>0</v>
      </c>
      <c r="CS8" s="67" t="n">
        <f aca="false">IF(OR($D8=1,MONTH($B8)&lt;&gt;MONTH(StartDate),'У1 Ввод'!$D$102="",'У1 Ввод'!$E$102="",'У1 Ввод'!$D$102&gt;$B8),0,MAX(0,MIN(1,'У1 Ввод'!$E$102-NETWORKDAYS('У1 Ввод'!$D$102,$B8)+1))/Настройки!$E$7*100)</f>
        <v>0</v>
      </c>
      <c r="CT8" s="67" t="n">
        <f aca="false">IF(OR($D8=1,MONTH($B8)&lt;&gt;MONTH(StartDate),'У1 Ввод'!$D$103="",'У1 Ввод'!$E$103="",'У1 Ввод'!$D$103&gt;$B8),0,MAX(0,MIN(1,'У1 Ввод'!$E$103-NETWORKDAYS('У1 Ввод'!$D$103,$B8)+1))/Настройки!$E$7*100)</f>
        <v>0</v>
      </c>
      <c r="CU8" s="67" t="n">
        <f aca="false">IF(OR($D8=1,MONTH($B8)&lt;&gt;MONTH(StartDate),'У1 Ввод'!$D$104="",'У1 Ввод'!$E$104="",'У1 Ввод'!$D$104&gt;$B8),0,MAX(0,MIN(1,'У1 Ввод'!$E$104-NETWORKDAYS('У1 Ввод'!$D$104,$B8)+1))/Настройки!$E$7*100)</f>
        <v>0</v>
      </c>
      <c r="CV8" s="67" t="n">
        <f aca="false">IF(OR($D8=1,MONTH($B8)&lt;&gt;MONTH(StartDate),'У1 Ввод'!$D$105="",'У1 Ввод'!$E$105="",'У1 Ввод'!$D$105&gt;$B8),0,MAX(0,MIN(1,'У1 Ввод'!$E$105-NETWORKDAYS('У1 Ввод'!$D$105,$B8)+1))/Настройки!$E$7*100)</f>
        <v>0</v>
      </c>
      <c r="CW8" s="67" t="n">
        <f aca="false">IF(OR($D8=1,MONTH($B8)&lt;&gt;MONTH(StartDate),'У1 Ввод'!$D$106="",'У1 Ввод'!$E$106="",'У1 Ввод'!$D$106&gt;$B8),0,MAX(0,MIN(1,'У1 Ввод'!$E$106-NETWORKDAYS('У1 Ввод'!$D$106,$B8)+1))/Настройки!$E$7*100)</f>
        <v>0</v>
      </c>
      <c r="CX8" s="67" t="n">
        <f aca="false">IF(OR($D8=1,MONTH($B8)&lt;&gt;MONTH(StartDate),'У1 Ввод'!$D$107="",'У1 Ввод'!$E$107="",'У1 Ввод'!$D$107&gt;$B8),0,MAX(0,MIN(1,'У1 Ввод'!$E$107-NETWORKDAYS('У1 Ввод'!$D$107,$B8)+1))/Настройки!$E$7*100)</f>
        <v>0</v>
      </c>
      <c r="CY8" s="67" t="n">
        <f aca="false">IF(OR($D8=1,MONTH($B8)&lt;&gt;MONTH(StartDate),'У1 Ввод'!$D$108="",'У1 Ввод'!$E$108="",'У1 Ввод'!$D$108&gt;$B8),0,MAX(0,MIN(1,'У1 Ввод'!$E$108-NETWORKDAYS('У1 Ввод'!$D$108,$B8)+1))/Настройки!$E$7*100)</f>
        <v>0</v>
      </c>
      <c r="CZ8" s="67" t="n">
        <f aca="false">IF(OR($D8=1,MONTH($B8)&lt;&gt;MONTH(StartDate),'У1 Ввод'!$D$109="",'У1 Ввод'!$E$109="",'У1 Ввод'!$D$109&gt;$B8),0,MAX(0,MIN(1,'У1 Ввод'!$E$109-NETWORKDAYS('У1 Ввод'!$D$109,$B8)+1))/Настройки!$E$7*100)</f>
        <v>0</v>
      </c>
      <c r="DA8" s="67" t="n">
        <f aca="false">IF(OR($D8=1,MONTH($B8)&lt;&gt;MONTH(StartDate),'У1 Ввод'!$D$110="",'У1 Ввод'!$E$110="",'У1 Ввод'!$D$110&gt;$B8),0,MAX(0,MIN(1,'У1 Ввод'!$E$110-NETWORKDAYS('У1 Ввод'!$D$110,$B8)+1))/Настройки!$E$7*100)</f>
        <v>0</v>
      </c>
      <c r="DB8" s="67" t="n">
        <f aca="false">IF(OR($D8=1,MONTH($B8)&lt;&gt;MONTH(StartDate),'У1 Ввод'!$D$111="",'У1 Ввод'!$E$111="",'У1 Ввод'!$D$111&gt;$B8),0,MAX(0,MIN(1,'У1 Ввод'!$E$111-NETWORKDAYS('У1 Ввод'!$D$111,$B8)+1))/Настройки!$E$7*100)</f>
        <v>0</v>
      </c>
      <c r="DC8" s="67" t="n">
        <f aca="false">IF(OR($D8=1,MONTH($B8)&lt;&gt;MONTH(StartDate),'У1 Ввод'!$D$112="",'У1 Ввод'!$E$112="",'У1 Ввод'!$D$112&gt;$B8),0,MAX(0,MIN(1,'У1 Ввод'!$E$112-NETWORKDAYS('У1 Ввод'!$D$112,$B8)+1))/Настройки!$E$7*100)</f>
        <v>0</v>
      </c>
      <c r="DD8" s="67" t="n">
        <f aca="false">IF(OR($D8=1,MONTH($B8)&lt;&gt;MONTH(StartDate),'У1 Ввод'!$D$113="",'У1 Ввод'!$E$113="",'У1 Ввод'!$D$113&gt;$B8),0,MAX(0,MIN(1,'У1 Ввод'!$E$113-NETWORKDAYS('У1 Ввод'!$D$113,$B8)+1))/Настройки!$E$7*100)</f>
        <v>0</v>
      </c>
      <c r="DE8" s="67" t="n">
        <f aca="false">IF(OR($D8=1,MONTH($B8)&lt;&gt;MONTH(StartDate),'У1 Ввод'!$D$114="",'У1 Ввод'!$E$114="",'У1 Ввод'!$D$114&gt;$B8),0,MAX(0,MIN(1,'У1 Ввод'!$E$114-NETWORKDAYS('У1 Ввод'!$D$114,$B8)+1))/Настройки!$E$7*100)</f>
        <v>0</v>
      </c>
      <c r="DF8" s="67" t="n">
        <f aca="false">IF(OR($D8=1,MONTH($B8)&lt;&gt;MONTH(StartDate),'У1 Ввод'!$D$115="",'У1 Ввод'!$E$115="",'У1 Ввод'!$D$115&gt;$B8),0,MAX(0,MIN(1,'У1 Ввод'!$E$115-NETWORKDAYS('У1 Ввод'!$D$115,$B8)+1))/Настройки!$E$7*100)</f>
        <v>0</v>
      </c>
      <c r="DG8" s="67" t="n">
        <f aca="false">IF(OR($D8=1,MONTH($B8)&lt;&gt;MONTH(StartDate),'У1 Ввод'!$D$116="",'У1 Ввод'!$E$116="",'У1 Ввод'!$D$116&gt;$B8),0,MAX(0,MIN(1,'У1 Ввод'!$E$116-NETWORKDAYS('У1 Ввод'!$D$116,$B8)+1))/Настройки!$E$7*100)</f>
        <v>0</v>
      </c>
      <c r="DH8" s="67" t="n">
        <f aca="false">IF(OR($D8=1,MONTH($B8)&lt;&gt;MONTH(StartDate),'У1 Ввод'!$D$117="",'У1 Ввод'!$E$117="",'У1 Ввод'!$D$117&gt;$B8),0,MAX(0,MIN(1,'У1 Ввод'!$E$117-NETWORKDAYS('У1 Ввод'!$D$117,$B8)+1))/Настройки!$E$7*100)</f>
        <v>0</v>
      </c>
      <c r="DI8" s="67" t="n">
        <f aca="false">IF(OR($D8=1,MONTH($B8)&lt;&gt;MONTH(StartDate),'У1 Ввод'!$D$118="",'У1 Ввод'!$E$118="",'У1 Ввод'!$D$118&gt;$B8),0,MAX(0,MIN(1,'У1 Ввод'!$E$118-NETWORKDAYS('У1 Ввод'!$D$118,$B8)+1))/Настройки!$E$7*100)</f>
        <v>0</v>
      </c>
      <c r="DJ8" s="67" t="n">
        <f aca="false">IF(OR($D8=1,MONTH($B8)&lt;&gt;MONTH(StartDate),'У1 Ввод'!$D$119="",'У1 Ввод'!$E$119="",'У1 Ввод'!$D$119&gt;$B8),0,MAX(0,MIN(1,'У1 Ввод'!$E$119-NETWORKDAYS('У1 Ввод'!$D$119,$B8)+1))/Настройки!$E$7*100)</f>
        <v>0</v>
      </c>
      <c r="DK8" s="67" t="n">
        <f aca="false">IF(OR($D8=1,MONTH($B8)&lt;&gt;MONTH(StartDate),'У1 Ввод'!$D$120="",'У1 Ввод'!$E$120="",'У1 Ввод'!$D$120&gt;$B8),0,MAX(0,MIN(1,'У1 Ввод'!$E$120-NETWORKDAYS('У1 Ввод'!$D$120,$B8)+1))/Настройки!$E$7*100)</f>
        <v>0</v>
      </c>
      <c r="DL8" s="67" t="n">
        <f aca="false">IF(OR($D8=1,MONTH($B8)&lt;&gt;MONTH(StartDate),'У1 Ввод'!$D$121="",'У1 Ввод'!$E$121="",'У1 Ввод'!$D$121&gt;$B8),0,MAX(0,MIN(1,'У1 Ввод'!$E$121-NETWORKDAYS('У1 Ввод'!$D$121,$B8)+1))/Настройки!$E$7*100)</f>
        <v>0</v>
      </c>
      <c r="DM8" s="67" t="n">
        <f aca="false">IF(OR($D8=1,MONTH($B8)&lt;&gt;MONTH(StartDate),'У1 Ввод'!$D$122="",'У1 Ввод'!$E$122="",'У1 Ввод'!$D$122&gt;$B8),0,MAX(0,MIN(1,'У1 Ввод'!$E$122-NETWORKDAYS('У1 Ввод'!$D$122,$B8)+1))/Настройки!$E$7*100)</f>
        <v>0</v>
      </c>
      <c r="DN8" s="67" t="n">
        <f aca="false">IF(OR($D8=1,MONTH($B8)&lt;&gt;MONTH(StartDate),'У1 Ввод'!$D$123="",'У1 Ввод'!$E$123="",'У1 Ввод'!$D$123&gt;$B8),0,MAX(0,MIN(1,'У1 Ввод'!$E$123-NETWORKDAYS('У1 Ввод'!$D$123,$B8)+1))/Настройки!$E$7*100)</f>
        <v>0</v>
      </c>
      <c r="DO8" s="67" t="n">
        <f aca="false">IF(OR($D8=1,MONTH($B8)&lt;&gt;MONTH(StartDate),'У1 Ввод'!$D$124="",'У1 Ввод'!$E$124="",'У1 Ввод'!$D$124&gt;$B8),0,MAX(0,MIN(1,'У1 Ввод'!$E$124-NETWORKDAYS('У1 Ввод'!$D$124,$B8)+1))/Настройки!$E$7*100)</f>
        <v>0</v>
      </c>
      <c r="DP8" s="67" t="n">
        <f aca="false">IF(OR($D8=1,MONTH($B8)&lt;&gt;MONTH(StartDate),'У1 Ввод'!$D$125="",'У1 Ввод'!$E$125="",'У1 Ввод'!$D$125&gt;$B8),0,MAX(0,MIN(1,'У1 Ввод'!$E$125-NETWORKDAYS('У1 Ввод'!$D$125,$B8)+1))/Настройки!$E$7*100)</f>
        <v>0</v>
      </c>
      <c r="DQ8" s="67" t="n">
        <f aca="false">IF(OR($D8=1,MONTH($B8)&lt;&gt;MONTH(StartDate),'У1 Ввод'!$D$126="",'У1 Ввод'!$E$126="",'У1 Ввод'!$D$126&gt;$B8),0,MAX(0,MIN(1,'У1 Ввод'!$E$126-NETWORKDAYS('У1 Ввод'!$D$126,$B8)+1))/Настройки!$E$7*100)</f>
        <v>0</v>
      </c>
      <c r="DR8" s="67" t="n">
        <f aca="false">IF(OR($D8=1,MONTH($B8)&lt;&gt;MONTH(StartDate),'У1 Ввод'!$D$127="",'У1 Ввод'!$E$127="",'У1 Ввод'!$D$127&gt;$B8),0,MAX(0,MIN(1,'У1 Ввод'!$E$127-NETWORKDAYS('У1 Ввод'!$D$127,$B8)+1))/Настройки!$E$7*100)</f>
        <v>0</v>
      </c>
      <c r="DS8" s="67" t="n">
        <f aca="false">IF(OR($D8=1,MONTH($B8)&lt;&gt;MONTH(StartDate),'У1 Ввод'!$D$128="",'У1 Ввод'!$E$128="",'У1 Ввод'!$D$128&gt;$B8),0,MAX(0,MIN(1,'У1 Ввод'!$E$128-NETWORKDAYS('У1 Ввод'!$D$128,$B8)+1))/Настройки!$E$7*100)</f>
        <v>0</v>
      </c>
      <c r="DT8" s="67" t="n">
        <f aca="false">IF(OR($D8=1,MONTH($B8)&lt;&gt;MONTH(StartDate),'У1 Ввод'!$D$129="",'У1 Ввод'!$E$129="",'У1 Ввод'!$D$129&gt;$B8),0,MAX(0,MIN(1,'У1 Ввод'!$E$129-NETWORKDAYS('У1 Ввод'!$D$129,$B8)+1))/Настройки!$E$7*100)</f>
        <v>0</v>
      </c>
      <c r="DU8" s="67" t="n">
        <f aca="false">IF(OR($D8=1,MONTH($B8)&lt;&gt;MONTH(StartDate),'У1 Ввод'!$D$130="",'У1 Ввод'!$E$130="",'У1 Ввод'!$D$130&gt;$B8),0,MAX(0,MIN(1,'У1 Ввод'!$E$130-NETWORKDAYS('У1 Ввод'!$D$130,$B8)+1))/Настройки!$E$7*100)</f>
        <v>0</v>
      </c>
      <c r="DV8" s="67" t="n">
        <f aca="false">IF(OR($D8=1,MONTH($B8)&lt;&gt;MONTH(StartDate),'У1 Ввод'!$D$131="",'У1 Ввод'!$E$131="",'У1 Ввод'!$D$131&gt;$B8),0,MAX(0,MIN(1,'У1 Ввод'!$E$131-NETWORKDAYS('У1 Ввод'!$D$131,$B8)+1))/Настройки!$E$7*100)</f>
        <v>0</v>
      </c>
      <c r="DW8" s="67" t="n">
        <f aca="false">IF(OR($D8=1,MONTH($B8)&lt;&gt;MONTH(StartDate),'У1 Ввод'!$D$132="",'У1 Ввод'!$E$132="",'У1 Ввод'!$D$132&gt;$B8),0,MAX(0,MIN(1,'У1 Ввод'!$E$132-NETWORKDAYS('У1 Ввод'!$D$132,$B8)+1))/Настройки!$E$7*100)</f>
        <v>0</v>
      </c>
      <c r="DX8" s="67" t="n">
        <f aca="false">IF(OR($D8=1,MONTH($B8)&lt;&gt;MONTH(StartDate),'У1 Ввод'!$D$133="",'У1 Ввод'!$E$133="",'У1 Ввод'!$D$133&gt;$B8),0,MAX(0,MIN(1,'У1 Ввод'!$E$133-NETWORKDAYS('У1 Ввод'!$D$133,$B8)+1))/Настройки!$E$7*100)</f>
        <v>0</v>
      </c>
      <c r="DY8" s="67" t="n">
        <f aca="false">IF(OR($D8=1,MONTH($B8)&lt;&gt;MONTH(StartDate),'У1 Ввод'!$D$134="",'У1 Ввод'!$E$134="",'У1 Ввод'!$D$134&gt;$B8),0,MAX(0,MIN(1,'У1 Ввод'!$E$134-NETWORKDAYS('У1 Ввод'!$D$134,$B8)+1))/Настройки!$E$7*100)</f>
        <v>0</v>
      </c>
      <c r="DZ8" s="67" t="n">
        <f aca="false">IF(OR($D8=1,MONTH($B8)&lt;&gt;MONTH(StartDate),'У1 Ввод'!$D$135="",'У1 Ввод'!$E$135="",'У1 Ввод'!$D$135&gt;$B8),0,MAX(0,MIN(1,'У1 Ввод'!$E$135-NETWORKDAYS('У1 Ввод'!$D$135,$B8)+1))/Настройки!$E$7*100)</f>
        <v>0</v>
      </c>
      <c r="EA8" s="67" t="n">
        <f aca="false">IF(OR($D8=1,MONTH($B8)&lt;&gt;MONTH(StartDate),'У1 Ввод'!$D$136="",'У1 Ввод'!$E$136="",'У1 Ввод'!$D$136&gt;$B8),0,MAX(0,MIN(1,'У1 Ввод'!$E$136-NETWORKDAYS('У1 Ввод'!$D$136,$B8)+1))/Настройки!$E$7*100)</f>
        <v>0</v>
      </c>
      <c r="EB8" s="67" t="n">
        <f aca="false">IF(OR($D8=1,MONTH($B8)&lt;&gt;MONTH(StartDate),'У1 Ввод'!$D$137="",'У1 Ввод'!$E$137="",'У1 Ввод'!$D$137&gt;$B8),0,MAX(0,MIN(1,'У1 Ввод'!$E$137-NETWORKDAYS('У1 Ввод'!$D$137,$B8)+1))/Настройки!$E$7*100)</f>
        <v>0</v>
      </c>
      <c r="EC8" s="67" t="n">
        <f aca="false">IF(OR($D8=1,MONTH($B8)&lt;&gt;MONTH(StartDate),'У1 Ввод'!$D$138="",'У1 Ввод'!$E$138="",'У1 Ввод'!$D$138&gt;$B8),0,MAX(0,MIN(1,'У1 Ввод'!$E$138-NETWORKDAYS('У1 Ввод'!$D$138,$B8)+1))/Настройки!$E$7*100)</f>
        <v>0</v>
      </c>
      <c r="ED8" s="67" t="n">
        <f aca="false">IF(OR($D8=1,MONTH($B8)&lt;&gt;MONTH(StartDate),'У1 Ввод'!$D$139="",'У1 Ввод'!$E$139="",'У1 Ввод'!$D$139&gt;$B8),0,MAX(0,MIN(1,'У1 Ввод'!$E$139-NETWORKDAYS('У1 Ввод'!$D$139,$B8)+1))/Настройки!$E$7*100)</f>
        <v>0</v>
      </c>
      <c r="EE8" s="67" t="n">
        <f aca="false">IF(OR($D8=1,MONTH($B8)&lt;&gt;MONTH(StartDate),'У1 Ввод'!$D$140="",'У1 Ввод'!$E$140="",'У1 Ввод'!$D$140&gt;$B8),0,MAX(0,MIN(1,'У1 Ввод'!$E$140-NETWORKDAYS('У1 Ввод'!$D$140,$B8)+1))/Настройки!$E$7*100)</f>
        <v>0</v>
      </c>
      <c r="EF8" s="67" t="n">
        <f aca="false">IF(OR($D8=1,MONTH($B8)&lt;&gt;MONTH(StartDate),'У1 Ввод'!$D$141="",'У1 Ввод'!$E$141="",'У1 Ввод'!$D$141&gt;$B8),0,MAX(0,MIN(1,'У1 Ввод'!$E$141-NETWORKDAYS('У1 Ввод'!$D$141,$B8)+1))/Настройки!$E$7*100)</f>
        <v>0</v>
      </c>
      <c r="EG8" s="67" t="n">
        <f aca="false">IF(OR($D8=1,MONTH($B8)&lt;&gt;MONTH(StartDate),'У1 Ввод'!$D$142="",'У1 Ввод'!$E$142="",'У1 Ввод'!$D$142&gt;$B8),0,MAX(0,MIN(1,'У1 Ввод'!$E$142-NETWORKDAYS('У1 Ввод'!$D$142,$B8)+1))/Настройки!$E$7*100)</f>
        <v>0</v>
      </c>
      <c r="EH8" s="67" t="n">
        <f aca="false">IF(OR($D8=1,MONTH($B8)&lt;&gt;MONTH(StartDate),'У1 Ввод'!$D$143="",'У1 Ввод'!$E$143="",'У1 Ввод'!$D$143&gt;$B8),0,MAX(0,MIN(1,'У1 Ввод'!$E$143-NETWORKDAYS('У1 Ввод'!$D$143,$B8)+1))/Настройки!$E$7*100)</f>
        <v>0</v>
      </c>
      <c r="EI8" s="67" t="n">
        <f aca="false">IF(OR($D8=1,MONTH($B8)&lt;&gt;MONTH(StartDate),'У1 Ввод'!$D$144="",'У1 Ввод'!$E$144="",'У1 Ввод'!$D$144&gt;$B8),0,MAX(0,MIN(1,'У1 Ввод'!$E$144-NETWORKDAYS('У1 Ввод'!$D$144,$B8)+1))/Настройки!$E$7*100)</f>
        <v>0</v>
      </c>
      <c r="EJ8" s="67" t="n">
        <f aca="false">IF(OR($D8=1,MONTH($B8)&lt;&gt;MONTH(StartDate),'У1 Ввод'!$D$145="",'У1 Ввод'!$E$145="",'У1 Ввод'!$D$145&gt;$B8),0,MAX(0,MIN(1,'У1 Ввод'!$E$145-NETWORKDAYS('У1 Ввод'!$D$145,$B8)+1))/Настройки!$E$7*100)</f>
        <v>0</v>
      </c>
      <c r="EK8" s="67" t="n">
        <f aca="false">IF(OR($D8=1,MONTH($B8)&lt;&gt;MONTH(StartDate),'У1 Ввод'!$D$146="",'У1 Ввод'!$E$146="",'У1 Ввод'!$D$146&gt;$B8),0,MAX(0,MIN(1,'У1 Ввод'!$E$146-NETWORKDAYS('У1 Ввод'!$D$146,$B8)+1))/Настройки!$E$7*100)</f>
        <v>0</v>
      </c>
      <c r="EL8" s="67" t="n">
        <f aca="false">IF(OR($D8=1,MONTH($B8)&lt;&gt;MONTH(StartDate),'У1 Ввод'!$D$147="",'У1 Ввод'!$E$147="",'У1 Ввод'!$D$147&gt;$B8),0,MAX(0,MIN(1,'У1 Ввод'!$E$147-NETWORKDAYS('У1 Ввод'!$D$147,$B8)+1))/Настройки!$E$7*100)</f>
        <v>0</v>
      </c>
      <c r="EM8" s="67" t="n">
        <f aca="false">IF(OR($D8=1,MONTH($B8)&lt;&gt;MONTH(StartDate),'У1 Ввод'!$D$148="",'У1 Ввод'!$E$148="",'У1 Ввод'!$D$148&gt;$B8),0,MAX(0,MIN(1,'У1 Ввод'!$E$148-NETWORKDAYS('У1 Ввод'!$D$148,$B8)+1))/Настройки!$E$7*100)</f>
        <v>0</v>
      </c>
      <c r="EN8" s="67" t="n">
        <f aca="false">IF(OR($D8=1,MONTH($B8)&lt;&gt;MONTH(StartDate),'У1 Ввод'!$D$149="",'У1 Ввод'!$E$149="",'У1 Ввод'!$D$149&gt;$B8),0,MAX(0,MIN(1,'У1 Ввод'!$E$149-NETWORKDAYS('У1 Ввод'!$D$149,$B8)+1))/Настройки!$E$7*100)</f>
        <v>0</v>
      </c>
      <c r="EO8" s="67" t="n">
        <f aca="false">IF(OR($D8=1,MONTH($B8)&lt;&gt;MONTH(StartDate),'У1 Ввод'!$D$150="",'У1 Ввод'!$E$150="",'У1 Ввод'!$D$150&gt;$B8),0,MAX(0,MIN(1,'У1 Ввод'!$E$150-NETWORKDAYS('У1 Ввод'!$D$150,$B8)+1))/Настройки!$E$7*100)</f>
        <v>0</v>
      </c>
      <c r="EP8" s="67" t="n">
        <f aca="false">IF(OR($D8=1,MONTH($B8)&lt;&gt;MONTH(StartDate),'У1 Ввод'!$D$151="",'У1 Ввод'!$E$151="",'У1 Ввод'!$D$151&gt;$B8),0,MAX(0,MIN(1,'У1 Ввод'!$E$151-NETWORKDAYS('У1 Ввод'!$D$151,$B8)+1))/Настройки!$E$7*100)</f>
        <v>0</v>
      </c>
      <c r="EQ8" s="67" t="n">
        <f aca="false">IF(OR($D8=1,MONTH($B8)&lt;&gt;MONTH(StartDate),'У1 Ввод'!$D$152="",'У1 Ввод'!$E$152="",'У1 Ввод'!$D$152&gt;$B8),0,MAX(0,MIN(1,'У1 Ввод'!$E$152-NETWORKDAYS('У1 Ввод'!$D$152,$B8)+1))/Настройки!$E$7*100)</f>
        <v>0</v>
      </c>
      <c r="ER8" s="67" t="n">
        <f aca="false">IF(OR($D8=1,MONTH($B8)&lt;&gt;MONTH(StartDate),'У1 Ввод'!$D$153="",'У1 Ввод'!$E$153="",'У1 Ввод'!$D$153&gt;$B8),0,MAX(0,MIN(1,'У1 Ввод'!$E$153-NETWORKDAYS('У1 Ввод'!$D$153,$B8)+1))/Настройки!$E$7*100)</f>
        <v>0</v>
      </c>
      <c r="ES8" s="67" t="n">
        <f aca="false">IF(OR($D8=1,MONTH($B8)&lt;&gt;MONTH(StartDate),'У1 Ввод'!$D$154="",'У1 Ввод'!$E$154="",'У1 Ввод'!$D$154&gt;$B8),0,MAX(0,MIN(1,'У1 Ввод'!$E$154-NETWORKDAYS('У1 Ввод'!$D$154,$B8)+1))/Настройки!$E$7*100)</f>
        <v>0</v>
      </c>
      <c r="ET8" s="67" t="n">
        <f aca="false">IF(OR($D8=1,MONTH($B8)&lt;&gt;MONTH(StartDate),'У1 Ввод'!$D$155="",'У1 Ввод'!$E$155="",'У1 Ввод'!$D$155&gt;$B8),0,MAX(0,MIN(1,'У1 Ввод'!$E$155-NETWORKDAYS('У1 Ввод'!$D$155,$B8)+1))/Настройки!$E$7*100)</f>
        <v>0</v>
      </c>
      <c r="EU8" s="67" t="n">
        <f aca="false">IF(OR($D8=1,MONTH($B8)&lt;&gt;MONTH(StartDate),'У1 Ввод'!$D$156="",'У1 Ввод'!$E$156="",'У1 Ввод'!$D$156&gt;$B8),0,MAX(0,MIN(1,'У1 Ввод'!$E$156-NETWORKDAYS('У1 Ввод'!$D$156,$B8)+1))/Настройки!$E$7*100)</f>
        <v>0</v>
      </c>
      <c r="EV8" s="67" t="n">
        <f aca="false">IF(OR($D8=1,MONTH($B8)&lt;&gt;MONTH(StartDate),'У1 Ввод'!$D$157="",'У1 Ввод'!$E$157="",'У1 Ввод'!$D$157&gt;$B8),0,MAX(0,MIN(1,'У1 Ввод'!$E$157-NETWORKDAYS('У1 Ввод'!$D$157,$B8)+1))/Настройки!$E$7*100)</f>
        <v>0</v>
      </c>
      <c r="EW8" s="67" t="n">
        <f aca="false">IF(OR($D8=1,MONTH($B8)&lt;&gt;MONTH(StartDate),'У1 Ввод'!$D$158="",'У1 Ввод'!$E$158="",'У1 Ввод'!$D$158&gt;$B8),0,MAX(0,MIN(1,'У1 Ввод'!$E$158-NETWORKDAYS('У1 Ввод'!$D$158,$B8)+1))/Настройки!$E$7*100)</f>
        <v>0</v>
      </c>
      <c r="EX8" s="67" t="n">
        <f aca="false">IF(OR($D8=1,MONTH($B8)&lt;&gt;MONTH(StartDate),'У1 Ввод'!$D$159="",'У1 Ввод'!$E$159="",'У1 Ввод'!$D$159&gt;$B8),0,MAX(0,MIN(1,'У1 Ввод'!$E$159-NETWORKDAYS('У1 Ввод'!$D$159,$B8)+1))/Настройки!$E$7*100)</f>
        <v>0</v>
      </c>
      <c r="EY8" s="67" t="n">
        <f aca="false">IF(OR($D8=1,MONTH($B8)&lt;&gt;MONTH(StartDate),'У1 Ввод'!$D$160="",'У1 Ввод'!$E$160="",'У1 Ввод'!$D$160&gt;$B8),0,MAX(0,MIN(1,'У1 Ввод'!$E$160-NETWORKDAYS('У1 Ввод'!$D$160,$B8)+1))/Настройки!$E$7*100)</f>
        <v>0</v>
      </c>
      <c r="EZ8" s="67" t="n">
        <f aca="false">IF(OR($D8=1,MONTH($B8)&lt;&gt;MONTH(StartDate),'У1 Ввод'!$D$161="",'У1 Ввод'!$E$161="",'У1 Ввод'!$D$161&gt;$B8),0,MAX(0,MIN(1,'У1 Ввод'!$E$161-NETWORKDAYS('У1 Ввод'!$D$161,$B8)+1))/Настройки!$E$7*100)</f>
        <v>0</v>
      </c>
      <c r="FA8" s="67" t="n">
        <f aca="false">IF(OR($D8=1,MONTH($B8)&lt;&gt;MONTH(StartDate),'У1 Ввод'!$D$162="",'У1 Ввод'!$E$162="",'У1 Ввод'!$D$162&gt;$B8),0,MAX(0,MIN(1,'У1 Ввод'!$E$162-NETWORKDAYS('У1 Ввод'!$D$162,$B8)+1))/Настройки!$E$7*100)</f>
        <v>0</v>
      </c>
      <c r="FB8" s="67" t="n">
        <f aca="false">IF(OR($D8=1,MONTH($B8)&lt;&gt;MONTH(StartDate),'У1 Ввод'!$D$163="",'У1 Ввод'!$E$163="",'У1 Ввод'!$D$163&gt;$B8),0,MAX(0,MIN(1,'У1 Ввод'!$E$163-NETWORKDAYS('У1 Ввод'!$D$163,$B8)+1))/Настройки!$E$7*100)</f>
        <v>0</v>
      </c>
      <c r="FC8" s="67" t="n">
        <f aca="false">IF(OR($D8=1,MONTH($B8)&lt;&gt;MONTH(StartDate),'У1 Ввод'!$D$164="",'У1 Ввод'!$E$164="",'У1 Ввод'!$D$164&gt;$B8),0,MAX(0,MIN(1,'У1 Ввод'!$E$164-NETWORKDAYS('У1 Ввод'!$D$164,$B8)+1))/Настройки!$E$7*100)</f>
        <v>0</v>
      </c>
      <c r="FD8" s="67" t="n">
        <f aca="false">IF(OR($D8=1,MONTH($B8)&lt;&gt;MONTH(StartDate),'У1 Ввод'!$D$165="",'У1 Ввод'!$E$165="",'У1 Ввод'!$D$165&gt;$B8),0,MAX(0,MIN(1,'У1 Ввод'!$E$165-NETWORKDAYS('У1 Ввод'!$D$165,$B8)+1))/Настройки!$E$7*100)</f>
        <v>0</v>
      </c>
      <c r="FE8" s="67" t="n">
        <f aca="false">IF(OR($D8=1,MONTH($B8)&lt;&gt;MONTH(StartDate),'У1 Ввод'!$D$166="",'У1 Ввод'!$E$166="",'У1 Ввод'!$D$166&gt;$B8),0,MAX(0,MIN(1,'У1 Ввод'!$E$166-NETWORKDAYS('У1 Ввод'!$D$166,$B8)+1))/Настройки!$E$7*100)</f>
        <v>0</v>
      </c>
      <c r="FF8" s="67" t="n">
        <f aca="false">IF(OR($D8=1,MONTH($B8)&lt;&gt;MONTH(StartDate),'У1 Ввод'!$D$167="",'У1 Ввод'!$E$167="",'У1 Ввод'!$D$167&gt;$B8),0,MAX(0,MIN(1,'У1 Ввод'!$E$167-NETWORKDAYS('У1 Ввод'!$D$167,$B8)+1))/Настройки!$E$7*100)</f>
        <v>0</v>
      </c>
      <c r="FG8" s="67" t="n">
        <f aca="false">IF(OR($D8=1,MONTH($B8)&lt;&gt;MONTH(StartDate),'У1 Ввод'!$D$168="",'У1 Ввод'!$E$168="",'У1 Ввод'!$D$168&gt;$B8),0,MAX(0,MIN(1,'У1 Ввод'!$E$168-NETWORKDAYS('У1 Ввод'!$D$168,$B8)+1))/Настройки!$E$7*100)</f>
        <v>0</v>
      </c>
      <c r="FH8" s="67" t="n">
        <f aca="false">IF(OR($D8=1,MONTH($B8)&lt;&gt;MONTH(StartDate),'У1 Ввод'!$D$169="",'У1 Ввод'!$E$169="",'У1 Ввод'!$D$169&gt;$B8),0,MAX(0,MIN(1,'У1 Ввод'!$E$169-NETWORKDAYS('У1 Ввод'!$D$169,$B8)+1))/Настройки!$E$7*100)</f>
        <v>0</v>
      </c>
      <c r="FI8" s="67" t="n">
        <f aca="false">IF(OR($D8=1,MONTH($B8)&lt;&gt;MONTH(StartDate),'У1 Ввод'!$D$170="",'У1 Ввод'!$E$170="",'У1 Ввод'!$D$170&gt;$B8),0,MAX(0,MIN(1,'У1 Ввод'!$E$170-NETWORKDAYS('У1 Ввод'!$D$170,$B8)+1))/Настройки!$E$7*100)</f>
        <v>0</v>
      </c>
      <c r="FJ8" s="67" t="n">
        <f aca="false">IF(OR($D8=1,MONTH($B8)&lt;&gt;MONTH(StartDate),'У1 Ввод'!$D$171="",'У1 Ввод'!$E$171="",'У1 Ввод'!$D$171&gt;$B8),0,MAX(0,MIN(1,'У1 Ввод'!$E$171-NETWORKDAYS('У1 Ввод'!$D$171,$B8)+1))/Настройки!$E$7*100)</f>
        <v>0</v>
      </c>
      <c r="FK8" s="67" t="n">
        <f aca="false">IF(OR($D8=1,MONTH($B8)&lt;&gt;MONTH(StartDate),'У1 Ввод'!$D$172="",'У1 Ввод'!$E$172="",'У1 Ввод'!$D$172&gt;$B8),0,MAX(0,MIN(1,'У1 Ввод'!$E$172-NETWORKDAYS('У1 Ввод'!$D$172,$B8)+1))/Настройки!$E$7*100)</f>
        <v>0</v>
      </c>
      <c r="FL8" s="67" t="n">
        <f aca="false">IF(OR($D8=1,MONTH($B8)&lt;&gt;MONTH(StartDate),'У1 Ввод'!$D$173="",'У1 Ввод'!$E$173="",'У1 Ввод'!$D$173&gt;$B8),0,MAX(0,MIN(1,'У1 Ввод'!$E$173-NETWORKDAYS('У1 Ввод'!$D$173,$B8)+1))/Настройки!$E$7*100)</f>
        <v>0</v>
      </c>
      <c r="FM8" s="67" t="n">
        <f aca="false">IF(OR($D8=1,MONTH($B8)&lt;&gt;MONTH(StartDate),'У1 Ввод'!$D$174="",'У1 Ввод'!$E$174="",'У1 Ввод'!$D$174&gt;$B8),0,MAX(0,MIN(1,'У1 Ввод'!$E$174-NETWORKDAYS('У1 Ввод'!$D$174,$B8)+1))/Настройки!$E$7*100)</f>
        <v>0</v>
      </c>
      <c r="FN8" s="67" t="n">
        <f aca="false">IF(OR($D8=1,MONTH($B8)&lt;&gt;MONTH(StartDate),'У1 Ввод'!$D$175="",'У1 Ввод'!$E$175="",'У1 Ввод'!$D$175&gt;$B8),0,MAX(0,MIN(1,'У1 Ввод'!$E$175-NETWORKDAYS('У1 Ввод'!$D$175,$B8)+1))/Настройки!$E$7*100)</f>
        <v>0</v>
      </c>
      <c r="FO8" s="67" t="n">
        <f aca="false">IF(OR($D8=1,MONTH($B8)&lt;&gt;MONTH(StartDate),'У1 Ввод'!$D$176="",'У1 Ввод'!$E$176="",'У1 Ввод'!$D$176&gt;$B8),0,MAX(0,MIN(1,'У1 Ввод'!$E$176-NETWORKDAYS('У1 Ввод'!$D$176,$B8)+1))/Настройки!$E$7*100)</f>
        <v>0</v>
      </c>
      <c r="FP8" s="67" t="n">
        <f aca="false">IF(OR($D8=1,MONTH($B8)&lt;&gt;MONTH(StartDate),'У1 Ввод'!$D$177="",'У1 Ввод'!$E$177="",'У1 Ввод'!$D$177&gt;$B8),0,MAX(0,MIN(1,'У1 Ввод'!$E$177-NETWORKDAYS('У1 Ввод'!$D$177,$B8)+1))/Настройки!$E$7*100)</f>
        <v>0</v>
      </c>
      <c r="FQ8" s="67" t="n">
        <f aca="false">IF(OR($D8=1,MONTH($B8)&lt;&gt;MONTH(StartDate),'У1 Ввод'!$D$178="",'У1 Ввод'!$E$178="",'У1 Ввод'!$D$178&gt;$B8),0,MAX(0,MIN(1,'У1 Ввод'!$E$178-NETWORKDAYS('У1 Ввод'!$D$178,$B8)+1))/Настройки!$E$7*100)</f>
        <v>0</v>
      </c>
      <c r="FR8" s="67" t="n">
        <f aca="false">IF(OR($D8=1,MONTH($B8)&lt;&gt;MONTH(StartDate),'У1 Ввод'!$D$179="",'У1 Ввод'!$E$179="",'У1 Ввод'!$D$179&gt;$B8),0,MAX(0,MIN(1,'У1 Ввод'!$E$179-NETWORKDAYS('У1 Ввод'!$D$179,$B8)+1))/Настройки!$E$7*100)</f>
        <v>0</v>
      </c>
      <c r="FS8" s="67" t="n">
        <f aca="false">IF(OR($D8=1,MONTH($B8)&lt;&gt;MONTH(StartDate),'У1 Ввод'!$D$180="",'У1 Ввод'!$E$180="",'У1 Ввод'!$D$180&gt;$B8),0,MAX(0,MIN(1,'У1 Ввод'!$E$180-NETWORKDAYS('У1 Ввод'!$D$180,$B8)+1))/Настройки!$E$7*100)</f>
        <v>0</v>
      </c>
      <c r="FT8" s="67" t="n">
        <f aca="false">IF(OR($D8=1,MONTH($B8)&lt;&gt;MONTH(StartDate),'У1 Ввод'!$D$181="",'У1 Ввод'!$E$181="",'У1 Ввод'!$D$181&gt;$B8),0,MAX(0,MIN(1,'У1 Ввод'!$E$181-NETWORKDAYS('У1 Ввод'!$D$181,$B8)+1))/Настройки!$E$7*100)</f>
        <v>0</v>
      </c>
      <c r="FU8" s="67" t="n">
        <f aca="false">IF(OR($D8=1,MONTH($B8)&lt;&gt;MONTH(StartDate),'У1 Ввод'!$D$182="",'У1 Ввод'!$E$182="",'У1 Ввод'!$D$182&gt;$B8),0,MAX(0,MIN(1,'У1 Ввод'!$E$182-NETWORKDAYS('У1 Ввод'!$D$182,$B8)+1))/Настройки!$E$7*100)</f>
        <v>0</v>
      </c>
      <c r="FV8" s="67" t="n">
        <f aca="false">IF(OR($D8=1,MONTH($B8)&lt;&gt;MONTH(StartDate),'У1 Ввод'!$D$183="",'У1 Ввод'!$E$183="",'У1 Ввод'!$D$183&gt;$B8),0,MAX(0,MIN(1,'У1 Ввод'!$E$183-NETWORKDAYS('У1 Ввод'!$D$183,$B8)+1))/Настройки!$E$7*100)</f>
        <v>0</v>
      </c>
      <c r="FW8" s="67" t="n">
        <f aca="false">IF(OR($D8=1,MONTH($B8)&lt;&gt;MONTH(StartDate),'У1 Ввод'!$D$184="",'У1 Ввод'!$E$184="",'У1 Ввод'!$D$184&gt;$B8),0,MAX(0,MIN(1,'У1 Ввод'!$E$184-NETWORKDAYS('У1 Ввод'!$D$184,$B8)+1))/Настройки!$E$7*100)</f>
        <v>0</v>
      </c>
      <c r="FX8" s="67" t="n">
        <f aca="false">IF(OR($D8=1,MONTH($B8)&lt;&gt;MONTH(StartDate),'У1 Ввод'!$D$185="",'У1 Ввод'!$E$185="",'У1 Ввод'!$D$185&gt;$B8),0,MAX(0,MIN(1,'У1 Ввод'!$E$185-NETWORKDAYS('У1 Ввод'!$D$185,$B8)+1))/Настройки!$E$7*100)</f>
        <v>0</v>
      </c>
      <c r="FY8" s="67" t="n">
        <f aca="false">IF(OR($D8=1,MONTH($B8)&lt;&gt;MONTH(StartDate),'У1 Ввод'!$D$186="",'У1 Ввод'!$E$186="",'У1 Ввод'!$D$186&gt;$B8),0,MAX(0,MIN(1,'У1 Ввод'!$E$186-NETWORKDAYS('У1 Ввод'!$D$186,$B8)+1))/Настройки!$E$7*100)</f>
        <v>0</v>
      </c>
      <c r="FZ8" s="67" t="n">
        <f aca="false">IF(OR($D8=1,MONTH($B8)&lt;&gt;MONTH(StartDate),'У1 Ввод'!$D$187="",'У1 Ввод'!$E$187="",'У1 Ввод'!$D$187&gt;$B8),0,MAX(0,MIN(1,'У1 Ввод'!$E$187-NETWORKDAYS('У1 Ввод'!$D$187,$B8)+1))/Настройки!$E$7*100)</f>
        <v>0</v>
      </c>
      <c r="GA8" s="67" t="n">
        <f aca="false">IF(OR($D8=1,MONTH($B8)&lt;&gt;MONTH(StartDate),'У1 Ввод'!$D$188="",'У1 Ввод'!$E$188="",'У1 Ввод'!$D$188&gt;$B8),0,MAX(0,MIN(1,'У1 Ввод'!$E$188-NETWORKDAYS('У1 Ввод'!$D$188,$B8)+1))/Настройки!$E$7*100)</f>
        <v>0</v>
      </c>
      <c r="GB8" s="67" t="n">
        <f aca="false">IF(OR($D8=1,MONTH($B8)&lt;&gt;MONTH(StartDate),'У1 Ввод'!$D$189="",'У1 Ввод'!$E$189="",'У1 Ввод'!$D$189&gt;$B8),0,MAX(0,MIN(1,'У1 Ввод'!$E$189-NETWORKDAYS('У1 Ввод'!$D$189,$B8)+1))/Настройки!$E$7*100)</f>
        <v>0</v>
      </c>
      <c r="GC8" s="67" t="n">
        <f aca="false">IF(OR($D8=1,MONTH($B8)&lt;&gt;MONTH(StartDate),'У1 Ввод'!$D$190="",'У1 Ввод'!$E$190="",'У1 Ввод'!$D$190&gt;$B8),0,MAX(0,MIN(1,'У1 Ввод'!$E$190-NETWORKDAYS('У1 Ввод'!$D$190,$B8)+1))/Настройки!$E$7*100)</f>
        <v>0</v>
      </c>
      <c r="GD8" s="67" t="n">
        <f aca="false">IF(OR($D8=1,MONTH($B8)&lt;&gt;MONTH(StartDate),'У1 Ввод'!$D$191="",'У1 Ввод'!$E$191="",'У1 Ввод'!$D$191&gt;$B8),0,MAX(0,MIN(1,'У1 Ввод'!$E$191-NETWORKDAYS('У1 Ввод'!$D$191,$B8)+1))/Настройки!$E$7*100)</f>
        <v>0</v>
      </c>
      <c r="GE8" s="67" t="n">
        <f aca="false">IF(OR($D8=1,MONTH($B8)&lt;&gt;MONTH(StartDate),'У1 Ввод'!$D$192="",'У1 Ввод'!$E$192="",'У1 Ввод'!$D$192&gt;$B8),0,MAX(0,MIN(1,'У1 Ввод'!$E$192-NETWORKDAYS('У1 Ввод'!$D$192,$B8)+1))/Настройки!$E$7*100)</f>
        <v>0</v>
      </c>
      <c r="GF8" s="67" t="n">
        <f aca="false">IF(OR($D8=1,MONTH($B8)&lt;&gt;MONTH(StartDate),'У1 Ввод'!$D$193="",'У1 Ввод'!$E$193="",'У1 Ввод'!$D$193&gt;$B8),0,MAX(0,MIN(1,'У1 Ввод'!$E$193-NETWORKDAYS('У1 Ввод'!$D$193,$B8)+1))/Настройки!$E$7*100)</f>
        <v>0</v>
      </c>
      <c r="GG8" s="67" t="n">
        <f aca="false">IF(OR($D8=1,MONTH($B8)&lt;&gt;MONTH(StartDate),'У1 Ввод'!$D$194="",'У1 Ввод'!$E$194="",'У1 Ввод'!$D$194&gt;$B8),0,MAX(0,MIN(1,'У1 Ввод'!$E$194-NETWORKDAYS('У1 Ввод'!$D$194,$B8)+1))/Настройки!$E$7*100)</f>
        <v>0</v>
      </c>
      <c r="GH8" s="67" t="n">
        <f aca="false">IF(OR($D8=1,MONTH($B8)&lt;&gt;MONTH(StartDate),'У1 Ввод'!$D$195="",'У1 Ввод'!$E$195="",'У1 Ввод'!$D$195&gt;$B8),0,MAX(0,MIN(1,'У1 Ввод'!$E$195-NETWORKDAYS('У1 Ввод'!$D$195,$B8)+1))/Настройки!$E$7*100)</f>
        <v>0</v>
      </c>
      <c r="GI8" s="67" t="n">
        <f aca="false">IF(OR($D8=1,MONTH($B8)&lt;&gt;MONTH(StartDate),'У1 Ввод'!$D$196="",'У1 Ввод'!$E$196="",'У1 Ввод'!$D$196&gt;$B8),0,MAX(0,MIN(1,'У1 Ввод'!$E$196-NETWORKDAYS('У1 Ввод'!$D$196,$B8)+1))/Настройки!$E$7*100)</f>
        <v>0</v>
      </c>
      <c r="GJ8" s="67" t="n">
        <f aca="false">IF(OR($D8=1,MONTH($B8)&lt;&gt;MONTH(StartDate),'У1 Ввод'!$D$197="",'У1 Ввод'!$E$197="",'У1 Ввод'!$D$197&gt;$B8),0,MAX(0,MIN(1,'У1 Ввод'!$E$197-NETWORKDAYS('У1 Ввод'!$D$197,$B8)+1))/Настройки!$E$7*100)</f>
        <v>0</v>
      </c>
      <c r="GK8" s="67" t="n">
        <f aca="false">IF(OR($D8=1,MONTH($B8)&lt;&gt;MONTH(StartDate),'У1 Ввод'!$D$198="",'У1 Ввод'!$E$198="",'У1 Ввод'!$D$198&gt;$B8),0,MAX(0,MIN(1,'У1 Ввод'!$E$198-NETWORKDAYS('У1 Ввод'!$D$198,$B8)+1))/Настройки!$E$7*100)</f>
        <v>0</v>
      </c>
      <c r="GL8" s="67" t="n">
        <f aca="false">IF(OR($D8=1,MONTH($B8)&lt;&gt;MONTH(StartDate),'У1 Ввод'!$D$199="",'У1 Ввод'!$E$199="",'У1 Ввод'!$D$199&gt;$B8),0,MAX(0,MIN(1,'У1 Ввод'!$E$199-NETWORKDAYS('У1 Ввод'!$D$199,$B8)+1))/Настройки!$E$7*100)</f>
        <v>0</v>
      </c>
      <c r="GM8" s="67" t="n">
        <f aca="false">IF(OR($D8=1,MONTH($B8)&lt;&gt;MONTH(StartDate),'У1 Ввод'!$D$200="",'У1 Ввод'!$E$200="",'У1 Ввод'!$D$200&gt;$B8),0,MAX(0,MIN(1,'У1 Ввод'!$E$200-NETWORKDAYS('У1 Ввод'!$D$200,$B8)+1))/Настройки!$E$7*100)</f>
        <v>0</v>
      </c>
      <c r="GN8" s="67" t="n">
        <f aca="false">IF(OR($D8=1,MONTH($B8)&lt;&gt;MONTH(StartDate),'У1 Ввод'!$D$201="",'У1 Ввод'!$E$201="",'У1 Ввод'!$D$201&gt;$B8),0,MAX(0,MIN(1,'У1 Ввод'!$E$201-NETWORKDAYS('У1 Ввод'!$D$201,$B8)+1))/Настройки!$E$7*100)</f>
        <v>0</v>
      </c>
      <c r="GO8" s="67" t="n">
        <f aca="false">IF(OR($D8=1,MONTH($B8)&lt;&gt;MONTH(StartDate),'У1 Ввод'!$D$202="",'У1 Ввод'!$E$202="",'У1 Ввод'!$D$202&gt;$B8),0,MAX(0,MIN(1,'У1 Ввод'!$E$202-NETWORKDAYS('У1 Ввод'!$D$202,$B8)+1))/Настройки!$E$7*100)</f>
        <v>0</v>
      </c>
      <c r="GP8" s="67" t="n">
        <f aca="false">IF(OR($D8=1,MONTH($B8)&lt;&gt;MONTH(StartDate),'У1 Ввод'!$D$203="",'У1 Ввод'!$E$203="",'У1 Ввод'!$D$203&gt;$B8),0,MAX(0,MIN(1,'У1 Ввод'!$E$203-NETWORKDAYS('У1 Ввод'!$D$203,$B8)+1))/Настройки!$E$7*100)</f>
        <v>0</v>
      </c>
      <c r="GQ8" s="67" t="n">
        <f aca="false">IF(OR($D8=1,MONTH($B8)&lt;&gt;MONTH(StartDate),'У1 Ввод'!$D$204="",'У1 Ввод'!$E$204="",'У1 Ввод'!$D$204&gt;$B8),0,MAX(0,MIN(1,'У1 Ввод'!$E$204-NETWORKDAYS('У1 Ввод'!$D$204,$B8)+1))/Настройки!$E$7*100)</f>
        <v>0</v>
      </c>
      <c r="GR8" s="67" t="n">
        <f aca="false">IF(OR($D8=1,MONTH($B8)&lt;&gt;MONTH(StartDate),'У1 Ввод'!$D$205="",'У1 Ввод'!$E$205="",'У1 Ввод'!$D$205&gt;$B8),0,MAX(0,MIN(1,'У1 Ввод'!$E$205-NETWORKDAYS('У1 Ввод'!$D$205,$B8)+1))/Настройки!$E$7*100)</f>
        <v>0</v>
      </c>
      <c r="GS8" s="67" t="n">
        <f aca="false">IF(OR($D8=1,MONTH($B8)&lt;&gt;MONTH(StartDate),'У1 Ввод'!$D$206="",'У1 Ввод'!$E$206="",'У1 Ввод'!$D$206&gt;$B8),0,MAX(0,MIN(1,'У1 Ввод'!$E$206-NETWORKDAYS('У1 Ввод'!$D$206,$B8)+1))/Настройки!$E$7*100)</f>
        <v>0</v>
      </c>
      <c r="GT8" s="67" t="n">
        <f aca="false">IF(OR($D8=1,MONTH($B8)&lt;&gt;MONTH(StartDate),'У1 Ввод'!$D$207="",'У1 Ввод'!$E$207="",'У1 Ввод'!$D$207&gt;$B8),0,MAX(0,MIN(1,'У1 Ввод'!$E$207-NETWORKDAYS('У1 Ввод'!$D$207,$B8)+1))/Настройки!$E$7*100)</f>
        <v>0</v>
      </c>
      <c r="GU8" s="67" t="n">
        <f aca="false">IF(OR($D8=1,MONTH($B8)&lt;&gt;MONTH(StartDate),'У1 Ввод'!$D$208="",'У1 Ввод'!$E$208="",'У1 Ввод'!$D$208&gt;$B8),0,MAX(0,MIN(1,'У1 Ввод'!$E$208-NETWORKDAYS('У1 Ввод'!$D$208,$B8)+1))/Настройки!$E$7*100)</f>
        <v>0</v>
      </c>
      <c r="GV8" s="67" t="n">
        <f aca="false">IF(OR($D8=1,MONTH($B8)&lt;&gt;MONTH(StartDate),'У1 Ввод'!$D$209="",'У1 Ввод'!$E$209="",'У1 Ввод'!$D$209&gt;$B8),0,MAX(0,MIN(1,'У1 Ввод'!$E$209-NETWORKDAYS('У1 Ввод'!$D$209,$B8)+1))/Настройки!$E$7*100)</f>
        <v>0</v>
      </c>
      <c r="GW8" s="67" t="n">
        <f aca="false">IF(OR($D8=1,MONTH($B8)&lt;&gt;MONTH(StartDate),'У1 Ввод'!$D$210="",'У1 Ввод'!$E$210="",'У1 Ввод'!$D$210&gt;$B8),0,MAX(0,MIN(1,'У1 Ввод'!$E$210-NETWORKDAYS('У1 Ввод'!$D$210,$B8)+1))/Настройки!$E$7*100)</f>
        <v>0</v>
      </c>
      <c r="GX8" s="67" t="n">
        <f aca="false">IF(OR($D8=1,MONTH($B8)&lt;&gt;MONTH(StartDate),'У1 Ввод'!$D$211="",'У1 Ввод'!$E$211="",'У1 Ввод'!$D$211&gt;$B8),0,MAX(0,MIN(1,'У1 Ввод'!$E$211-NETWORKDAYS('У1 Ввод'!$D$211,$B8)+1))/Настройки!$E$7*100)</f>
        <v>0</v>
      </c>
      <c r="GY8" s="67" t="n">
        <f aca="false">IF(OR($D8=1,MONTH($B8)&lt;&gt;MONTH(StartDate),'У1 Ввод'!$D$212="",'У1 Ввод'!$E$212="",'У1 Ввод'!$D$212&gt;$B8),0,MAX(0,MIN(1,'У1 Ввод'!$E$212-NETWORKDAYS('У1 Ввод'!$D$212,$B8)+1))/Настройки!$E$7*100)</f>
        <v>0</v>
      </c>
      <c r="GZ8" s="67" t="n">
        <f aca="false">IF(OR($D8=1,MONTH($B8)&lt;&gt;MONTH(StartDate),'У1 Ввод'!$D$213="",'У1 Ввод'!$E$213="",'У1 Ввод'!$D$213&gt;$B8),0,MAX(0,MIN(1,'У1 Ввод'!$E$213-NETWORKDAYS('У1 Ввод'!$D$213,$B8)+1))/Настройки!$E$7*100)</f>
        <v>0</v>
      </c>
      <c r="HA8" s="67" t="n">
        <f aca="false">IF(OR($D8=1,MONTH($B8)&lt;&gt;MONTH(StartDate),'У1 Ввод'!$D$214="",'У1 Ввод'!$E$214="",'У1 Ввод'!$D$214&gt;$B8),0,MAX(0,MIN(1,'У1 Ввод'!$E$214-NETWORKDAYS('У1 Ввод'!$D$214,$B8)+1))/Настройки!$E$7*100)</f>
        <v>0</v>
      </c>
      <c r="HB8" s="67" t="n">
        <f aca="false">IF(OR($D8=1,MONTH($B8)&lt;&gt;MONTH(StartDate),'У1 Ввод'!$D$215="",'У1 Ввод'!$E$215="",'У1 Ввод'!$D$215&gt;$B8),0,MAX(0,MIN(1,'У1 Ввод'!$E$215-NETWORKDAYS('У1 Ввод'!$D$215,$B8)+1))/Настройки!$E$7*100)</f>
        <v>0</v>
      </c>
      <c r="HC8" s="67" t="n">
        <f aca="false">IF(OR($D8=1,MONTH($B8)&lt;&gt;MONTH(StartDate),'У1 Ввод'!$D$216="",'У1 Ввод'!$E$216="",'У1 Ввод'!$D$216&gt;$B8),0,MAX(0,MIN(1,'У1 Ввод'!$E$216-NETWORKDAYS('У1 Ввод'!$D$216,$B8)+1))/Настройки!$E$7*100)</f>
        <v>0</v>
      </c>
      <c r="HD8" s="67" t="n">
        <f aca="false">IF(OR($D8=1,MONTH($B8)&lt;&gt;MONTH(StartDate),'У1 Ввод'!$D$217="",'У1 Ввод'!$E$217="",'У1 Ввод'!$D$217&gt;$B8),0,MAX(0,MIN(1,'У1 Ввод'!$E$217-NETWORKDAYS('У1 Ввод'!$D$217,$B8)+1))/Настройки!$E$7*100)</f>
        <v>0</v>
      </c>
      <c r="HE8" s="67" t="n">
        <f aca="false">IF(OR($D8=1,MONTH($B8)&lt;&gt;MONTH(StartDate),'У1 Ввод'!$D$218="",'У1 Ввод'!$E$218="",'У1 Ввод'!$D$218&gt;$B8),0,MAX(0,MIN(1,'У1 Ввод'!$E$218-NETWORKDAYS('У1 Ввод'!$D$218,$B8)+1))/Настройки!$E$7*100)</f>
        <v>0</v>
      </c>
      <c r="HF8" s="67" t="n">
        <f aca="false">IF(OR($D8=1,MONTH($B8)&lt;&gt;MONTH(StartDate),'У1 Ввод'!$D$219="",'У1 Ввод'!$E$219="",'У1 Ввод'!$D$219&gt;$B8),0,MAX(0,MIN(1,'У1 Ввод'!$E$219-NETWORKDAYS('У1 Ввод'!$D$219,$B8)+1))/Настройки!$E$7*100)</f>
        <v>0</v>
      </c>
      <c r="HG8" s="67" t="n">
        <f aca="false">IF(OR($D8=1,MONTH($B8)&lt;&gt;MONTH(StartDate),'У1 Ввод'!$D$220="",'У1 Ввод'!$E$220="",'У1 Ввод'!$D$220&gt;$B8),0,MAX(0,MIN(1,'У1 Ввод'!$E$220-NETWORKDAYS('У1 Ввод'!$D$220,$B8)+1))/Настройки!$E$7*100)</f>
        <v>0</v>
      </c>
      <c r="HH8" s="67" t="n">
        <f aca="false">IF(OR($D8=1,MONTH($B8)&lt;&gt;MONTH(StartDate),'У1 Ввод'!$D$221="",'У1 Ввод'!$E$221="",'У1 Ввод'!$D$221&gt;$B8),0,MAX(0,MIN(1,'У1 Ввод'!$E$221-NETWORKDAYS('У1 Ввод'!$D$221,$B8)+1))/Настройки!$E$7*100)</f>
        <v>0</v>
      </c>
      <c r="HI8" s="67" t="n">
        <f aca="false">IF(OR($D8=1,MONTH($B8)&lt;&gt;MONTH(StartDate),'У1 Ввод'!$D$222="",'У1 Ввод'!$E$222="",'У1 Ввод'!$D$222&gt;$B8),0,MAX(0,MIN(1,'У1 Ввод'!$E$222-NETWORKDAYS('У1 Ввод'!$D$222,$B8)+1))/Настройки!$E$7*100)</f>
        <v>0</v>
      </c>
      <c r="HJ8" s="67" t="n">
        <f aca="false">IF(OR($D8=1,MONTH($B8)&lt;&gt;MONTH(StartDate),'У1 Ввод'!$D$223="",'У1 Ввод'!$E$223="",'У1 Ввод'!$D$223&gt;$B8),0,MAX(0,MIN(1,'У1 Ввод'!$E$223-NETWORKDAYS('У1 Ввод'!$D$223,$B8)+1))/Настройки!$E$7*100)</f>
        <v>0</v>
      </c>
      <c r="HK8" s="67" t="n">
        <f aca="false">IF(OR($D8=1,MONTH($B8)&lt;&gt;MONTH(StartDate),'У1 Ввод'!$D$224="",'У1 Ввод'!$E$224="",'У1 Ввод'!$D$224&gt;$B8),0,MAX(0,MIN(1,'У1 Ввод'!$E$224-NETWORKDAYS('У1 Ввод'!$D$224,$B8)+1))/Настройки!$E$7*100)</f>
        <v>0</v>
      </c>
      <c r="HL8" s="67" t="n">
        <f aca="false">IF(OR($D8=1,MONTH($B8)&lt;&gt;MONTH(StartDate),'У1 Ввод'!$D$225="",'У1 Ввод'!$E$225="",'У1 Ввод'!$D$225&gt;$B8),0,MAX(0,MIN(1,'У1 Ввод'!$E$225-NETWORKDAYS('У1 Ввод'!$D$225,$B8)+1))/Настройки!$E$7*100)</f>
        <v>0</v>
      </c>
      <c r="HM8" s="67" t="n">
        <f aca="false">IF(OR($D8=1,MONTH($B8)&lt;&gt;MONTH(StartDate),'У1 Ввод'!$D$226="",'У1 Ввод'!$E$226="",'У1 Ввод'!$D$226&gt;$B8),0,MAX(0,MIN(1,'У1 Ввод'!$E$226-NETWORKDAYS('У1 Ввод'!$D$226,$B8)+1))/Настройки!$E$7*100)</f>
        <v>0</v>
      </c>
      <c r="HN8" s="67" t="n">
        <f aca="false">IF(OR($D8=1,MONTH($B8)&lt;&gt;MONTH(StartDate),'У1 Ввод'!$D$227="",'У1 Ввод'!$E$227="",'У1 Ввод'!$D$227&gt;$B8),0,MAX(0,MIN(1,'У1 Ввод'!$E$227-NETWORKDAYS('У1 Ввод'!$D$227,$B8)+1))/Настройки!$E$7*100)</f>
        <v>0</v>
      </c>
      <c r="HO8" s="67" t="n">
        <f aca="false">IF(OR($D8=1,MONTH($B8)&lt;&gt;MONTH(StartDate),'У1 Ввод'!$D$228="",'У1 Ввод'!$E$228="",'У1 Ввод'!$D$228&gt;$B8),0,MAX(0,MIN(1,'У1 Ввод'!$E$228-NETWORKDAYS('У1 Ввод'!$D$228,$B8)+1))/Настройки!$E$7*100)</f>
        <v>0</v>
      </c>
      <c r="HP8" s="67" t="n">
        <f aca="false">IF(OR($D8=1,MONTH($B8)&lt;&gt;MONTH(StartDate),'У1 Ввод'!$D$229="",'У1 Ввод'!$E$229="",'У1 Ввод'!$D$229&gt;$B8),0,MAX(0,MIN(1,'У1 Ввод'!$E$229-NETWORKDAYS('У1 Ввод'!$D$229,$B8)+1))/Настройки!$E$7*100)</f>
        <v>0</v>
      </c>
      <c r="HQ8" s="67" t="n">
        <f aca="false">IF(OR($D8=1,MONTH($B8)&lt;&gt;MONTH(StartDate),'У1 Ввод'!$D$230="",'У1 Ввод'!$E$230="",'У1 Ввод'!$D$230&gt;$B8),0,MAX(0,MIN(1,'У1 Ввод'!$E$230-NETWORKDAYS('У1 Ввод'!$D$230,$B8)+1))/Настройки!$E$7*100)</f>
        <v>0</v>
      </c>
      <c r="HR8" s="67" t="n">
        <f aca="false">IF(OR($D8=1,MONTH($B8)&lt;&gt;MONTH(StartDate),'У1 Ввод'!$D$231="",'У1 Ввод'!$E$231="",'У1 Ввод'!$D$231&gt;$B8),0,MAX(0,MIN(1,'У1 Ввод'!$E$231-NETWORKDAYS('У1 Ввод'!$D$231,$B8)+1))/Настройки!$E$7*100)</f>
        <v>0</v>
      </c>
      <c r="HS8" s="67" t="n">
        <f aca="false">IF(OR($D8=1,MONTH($B8)&lt;&gt;MONTH(StartDate),'У1 Ввод'!$D$232="",'У1 Ввод'!$E$232="",'У1 Ввод'!$D$232&gt;$B8),0,MAX(0,MIN(1,'У1 Ввод'!$E$232-NETWORKDAYS('У1 Ввод'!$D$232,$B8)+1))/Настройки!$E$7*100)</f>
        <v>0</v>
      </c>
      <c r="HT8" s="67" t="n">
        <f aca="false">IF(OR($D8=1,MONTH($B8)&lt;&gt;MONTH(StartDate),'У1 Ввод'!$D$233="",'У1 Ввод'!$E$233="",'У1 Ввод'!$D$233&gt;$B8),0,MAX(0,MIN(1,'У1 Ввод'!$E$233-NETWORKDAYS('У1 Ввод'!$D$233,$B8)+1))/Настройки!$E$7*100)</f>
        <v>0</v>
      </c>
      <c r="HU8" s="67" t="n">
        <f aca="false">IF(OR($D8=1,MONTH($B8)&lt;&gt;MONTH(StartDate),'У1 Ввод'!$D$234="",'У1 Ввод'!$E$234="",'У1 Ввод'!$D$234&gt;$B8),0,MAX(0,MIN(1,'У1 Ввод'!$E$234-NETWORKDAYS('У1 Ввод'!$D$234,$B8)+1))/Настройки!$E$7*100)</f>
        <v>0</v>
      </c>
      <c r="HV8" s="67" t="n">
        <f aca="false">IF(OR($D8=1,MONTH($B8)&lt;&gt;MONTH(StartDate),'У1 Ввод'!$D$235="",'У1 Ввод'!$E$235="",'У1 Ввод'!$D$235&gt;$B8),0,MAX(0,MIN(1,'У1 Ввод'!$E$235-NETWORKDAYS('У1 Ввод'!$D$235,$B8)+1))/Настройки!$E$7*100)</f>
        <v>0</v>
      </c>
      <c r="HW8" s="67" t="n">
        <f aca="false">IF(OR($D8=1,MONTH($B8)&lt;&gt;MONTH(StartDate),'У1 Ввод'!$D$236="",'У1 Ввод'!$E$236="",'У1 Ввод'!$D$236&gt;$B8),0,MAX(0,MIN(1,'У1 Ввод'!$E$236-NETWORKDAYS('У1 Ввод'!$D$236,$B8)+1))/Настройки!$E$7*100)</f>
        <v>0</v>
      </c>
      <c r="HX8" s="67" t="n">
        <f aca="false">IF(OR($D8=1,MONTH($B8)&lt;&gt;MONTH(StartDate),'У1 Ввод'!$D$237="",'У1 Ввод'!$E$237="",'У1 Ввод'!$D$237&gt;$B8),0,MAX(0,MIN(1,'У1 Ввод'!$E$237-NETWORKDAYS('У1 Ввод'!$D$237,$B8)+1))/Настройки!$E$7*100)</f>
        <v>0</v>
      </c>
      <c r="HY8" s="67" t="n">
        <f aca="false">IF(OR($D8=1,MONTH($B8)&lt;&gt;MONTH(StartDate),'У1 Ввод'!$D$238="",'У1 Ввод'!$E$238="",'У1 Ввод'!$D$238&gt;$B8),0,MAX(0,MIN(1,'У1 Ввод'!$E$238-NETWORKDAYS('У1 Ввод'!$D$238,$B8)+1))/Настройки!$E$7*100)</f>
        <v>0</v>
      </c>
      <c r="HZ8" s="67" t="n">
        <f aca="false">IF(OR($D8=1,MONTH($B8)&lt;&gt;MONTH(StartDate),'У1 Ввод'!$D$239="",'У1 Ввод'!$E$239="",'У1 Ввод'!$D$239&gt;$B8),0,MAX(0,MIN(1,'У1 Ввод'!$E$239-NETWORKDAYS('У1 Ввод'!$D$239,$B8)+1))/Настройки!$E$7*100)</f>
        <v>0</v>
      </c>
      <c r="IA8" s="67" t="n">
        <f aca="false">IF(OR($D8=1,MONTH($B8)&lt;&gt;MONTH(StartDate),'У1 Ввод'!$D$240="",'У1 Ввод'!$E$240="",'У1 Ввод'!$D$240&gt;$B8),0,MAX(0,MIN(1,'У1 Ввод'!$E$240-NETWORKDAYS('У1 Ввод'!$D$240,$B8)+1))/Настройки!$E$7*100)</f>
        <v>0</v>
      </c>
      <c r="IB8" s="67" t="n">
        <f aca="false">IF(OR($D8=1,MONTH($B8)&lt;&gt;MONTH(StartDate),'У1 Ввод'!$D$241="",'У1 Ввод'!$E$241="",'У1 Ввод'!$D$241&gt;$B8),0,MAX(0,MIN(1,'У1 Ввод'!$E$241-NETWORKDAYS('У1 Ввод'!$D$241,$B8)+1))/Настройки!$E$7*100)</f>
        <v>0</v>
      </c>
      <c r="IC8" s="67" t="n">
        <f aca="false">IF(OR($D8=1,MONTH($B8)&lt;&gt;MONTH(StartDate),'У1 Ввод'!$D$242="",'У1 Ввод'!$E$242="",'У1 Ввод'!$D$242&gt;$B8),0,MAX(0,MIN(1,'У1 Ввод'!$E$242-NETWORKDAYS('У1 Ввод'!$D$242,$B8)+1))/Настройки!$E$7*100)</f>
        <v>0</v>
      </c>
      <c r="ID8" s="67" t="n">
        <f aca="false">IF(OR($D8=1,MONTH($B8)&lt;&gt;MONTH(StartDate),'У1 Ввод'!$D$243="",'У1 Ввод'!$E$243="",'У1 Ввод'!$D$243&gt;$B8),0,MAX(0,MIN(1,'У1 Ввод'!$E$243-NETWORKDAYS('У1 Ввод'!$D$243,$B8)+1))/Настройки!$E$7*100)</f>
        <v>0</v>
      </c>
      <c r="IE8" s="67" t="n">
        <f aca="false">IF(OR($D8=1,MONTH($B8)&lt;&gt;MONTH(StartDate),'У1 Ввод'!$D$244="",'У1 Ввод'!$E$244="",'У1 Ввод'!$D$244&gt;$B8),0,MAX(0,MIN(1,'У1 Ввод'!$E$244-NETWORKDAYS('У1 Ввод'!$D$244,$B8)+1))/Настройки!$E$7*100)</f>
        <v>0</v>
      </c>
      <c r="IF8" s="67" t="n">
        <f aca="false">IF(OR($D8=1,MONTH($B8)&lt;&gt;MONTH(StartDate),'У1 Ввод'!$D$245="",'У1 Ввод'!$E$245="",'У1 Ввод'!$D$245&gt;$B8),0,MAX(0,MIN(1,'У1 Ввод'!$E$245-NETWORKDAYS('У1 Ввод'!$D$245,$B8)+1))/Настройки!$E$7*100)</f>
        <v>0</v>
      </c>
      <c r="IG8" s="67" t="n">
        <f aca="false">IF(OR($D8=1,MONTH($B8)&lt;&gt;MONTH(StartDate),'У1 Ввод'!$D$246="",'У1 Ввод'!$E$246="",'У1 Ввод'!$D$246&gt;$B8),0,MAX(0,MIN(1,'У1 Ввод'!$E$246-NETWORKDAYS('У1 Ввод'!$D$246,$B8)+1))/Настройки!$E$7*100)</f>
        <v>0</v>
      </c>
      <c r="IH8" s="67" t="n">
        <f aca="false">IF(OR($D8=1,MONTH($B8)&lt;&gt;MONTH(StartDate),'У1 Ввод'!$D$247="",'У1 Ввод'!$E$247="",'У1 Ввод'!$D$247&gt;$B8),0,MAX(0,MIN(1,'У1 Ввод'!$E$247-NETWORKDAYS('У1 Ввод'!$D$247,$B8)+1))/Настройки!$E$7*100)</f>
        <v>0</v>
      </c>
      <c r="II8" s="67" t="n">
        <f aca="false">IF(OR($D8=1,MONTH($B8)&lt;&gt;MONTH(StartDate),'У1 Ввод'!$D$248="",'У1 Ввод'!$E$248="",'У1 Ввод'!$D$248&gt;$B8),0,MAX(0,MIN(1,'У1 Ввод'!$E$248-NETWORKDAYS('У1 Ввод'!$D$248,$B8)+1))/Настройки!$E$7*100)</f>
        <v>0</v>
      </c>
      <c r="IJ8" s="67" t="n">
        <f aca="false">IF(OR($D8=1,MONTH($B8)&lt;&gt;MONTH(StartDate),'У1 Ввод'!$D$249="",'У1 Ввод'!$E$249="",'У1 Ввод'!$D$249&gt;$B8),0,MAX(0,MIN(1,'У1 Ввод'!$E$249-NETWORKDAYS('У1 Ввод'!$D$249,$B8)+1))/Настройки!$E$7*100)</f>
        <v>0</v>
      </c>
      <c r="IK8" s="67" t="n">
        <f aca="false">IF(OR($D8=1,MONTH($B8)&lt;&gt;MONTH(StartDate),'У1 Ввод'!$D$250="",'У1 Ввод'!$E$250="",'У1 Ввод'!$D$250&gt;$B8),0,MAX(0,MIN(1,'У1 Ввод'!$E$250-NETWORKDAYS('У1 Ввод'!$D$250,$B8)+1))/Настройки!$E$7*100)</f>
        <v>0</v>
      </c>
      <c r="IL8" s="67" t="n">
        <f aca="false">IF(OR($D8=1,MONTH($B8)&lt;&gt;MONTH(StartDate),'У1 Ввод'!$D$251="",'У1 Ввод'!$E$251="",'У1 Ввод'!$D$251&gt;$B8),0,MAX(0,MIN(1,'У1 Ввод'!$E$251-NETWORKDAYS('У1 Ввод'!$D$251,$B8)+1))/Настройки!$E$7*100)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25</v>
      </c>
      <c r="F9" s="49" t="n">
        <f aca="false">IF(OR(MONTH(B9)&lt;&gt;MONTH(StartDate),D9=1),"",100)</f>
        <v>100</v>
      </c>
      <c r="G9" s="67" t="n">
        <f aca="false">IF(OR($D9=1,MONTH($B9)&lt;&gt;MONTH(StartDate),'У1 Ввод'!$D$12="",'У1 Ввод'!$E$12="",'У1 Ввод'!$D$12&gt;$B9),0,MAX(0,MIN(1,'У1 Ввод'!$E$12-NETWORKDAYS('У1 Ввод'!$D$12,$B9)+1))/Настройки!$E$7*100)</f>
        <v>0</v>
      </c>
      <c r="H9" s="67" t="n">
        <f aca="false">IF(OR($D9=1,MONTH($B9)&lt;&gt;MONTH(StartDate),'У1 Ввод'!$D$13="",'У1 Ввод'!$E$13="",'У1 Ввод'!$D$13&gt;$B9),0,MAX(0,MIN(1,'У1 Ввод'!$E$13-NETWORKDAYS('У1 Ввод'!$D$13,$B9)+1))/Настройки!$E$7*100)</f>
        <v>0</v>
      </c>
      <c r="I9" s="67" t="n">
        <f aca="false">IF(OR($D9=1,MONTH($B9)&lt;&gt;MONTH(StartDate),'У1 Ввод'!$D$14="",'У1 Ввод'!$E$14="",'У1 Ввод'!$D$14&gt;$B9),0,MAX(0,MIN(1,'У1 Ввод'!$E$14-NETWORKDAYS('У1 Ввод'!$D$14,$B9)+1))/Настройки!$E$7*100)</f>
        <v>0</v>
      </c>
      <c r="J9" s="67" t="n">
        <f aca="false">IF(OR($D9=1,MONTH($B9)&lt;&gt;MONTH(StartDate),'У1 Ввод'!$D$15="",'У1 Ввод'!$E$15="",'У1 Ввод'!$D$15&gt;$B9),0,MAX(0,MIN(1,'У1 Ввод'!$E$15-NETWORKDAYS('У1 Ввод'!$D$15,$B9)+1))/Настройки!$E$7*100)</f>
        <v>0</v>
      </c>
      <c r="K9" s="67" t="n">
        <f aca="false">IF(OR($D9=1,MONTH($B9)&lt;&gt;MONTH(StartDate),'У1 Ввод'!$D$16="",'У1 Ввод'!$E$16="",'У1 Ввод'!$D$16&gt;$B9),0,MAX(0,MIN(1,'У1 Ввод'!$E$16-NETWORKDAYS('У1 Ввод'!$D$16,$B9)+1))/Настройки!$E$7*100)</f>
        <v>0</v>
      </c>
      <c r="L9" s="67" t="n">
        <f aca="false">IF(OR($D9=1,MONTH($B9)&lt;&gt;MONTH(StartDate),'У1 Ввод'!$D$17="",'У1 Ввод'!$E$17="",'У1 Ввод'!$D$17&gt;$B9),0,MAX(0,MIN(1,'У1 Ввод'!$E$17-NETWORKDAYS('У1 Ввод'!$D$17,$B9)+1))/Настройки!$E$7*100)</f>
        <v>0</v>
      </c>
      <c r="M9" s="67" t="n">
        <f aca="false">IF(OR($D9=1,MONTH($B9)&lt;&gt;MONTH(StartDate),'У1 Ввод'!$D$18="",'У1 Ввод'!$E$18="",'У1 Ввод'!$D$18&gt;$B9),0,MAX(0,MIN(1,'У1 Ввод'!$E$18-NETWORKDAYS('У1 Ввод'!$D$18,$B9)+1))/Настройки!$E$7*100)</f>
        <v>0</v>
      </c>
      <c r="N9" s="67" t="n">
        <f aca="false">IF(OR($D9=1,MONTH($B9)&lt;&gt;MONTH(StartDate),'У1 Ввод'!$D$19="",'У1 Ввод'!$E$19="",'У1 Ввод'!$D$19&gt;$B9),0,MAX(0,MIN(1,'У1 Ввод'!$E$19-NETWORKDAYS('У1 Ввод'!$D$19,$B9)+1))/Настройки!$E$7*100)</f>
        <v>0</v>
      </c>
      <c r="O9" s="67" t="n">
        <f aca="false">IF(OR($D9=1,MONTH($B9)&lt;&gt;MONTH(StartDate),'У1 Ввод'!$D$20="",'У1 Ввод'!$E$20="",'У1 Ввод'!$D$20&gt;$B9),0,MAX(0,MIN(1,'У1 Ввод'!$E$20-NETWORKDAYS('У1 Ввод'!$D$20,$B9)+1))/Настройки!$E$7*100)</f>
        <v>0</v>
      </c>
      <c r="P9" s="67" t="n">
        <f aca="false">IF(OR($D9=1,MONTH($B9)&lt;&gt;MONTH(StartDate),'У1 Ввод'!$D$21="",'У1 Ввод'!$E$21="",'У1 Ввод'!$D$21&gt;$B9),0,MAX(0,MIN(1,'У1 Ввод'!$E$21-NETWORKDAYS('У1 Ввод'!$D$21,$B9)+1))/Настройки!$E$7*100)</f>
        <v>0</v>
      </c>
      <c r="Q9" s="67" t="n">
        <f aca="false">IF(OR($D9=1,MONTH($B9)&lt;&gt;MONTH(StartDate),'У1 Ввод'!$D$22="",'У1 Ввод'!$E$22="",'У1 Ввод'!$D$22&gt;$B9),0,MAX(0,MIN(1,'У1 Ввод'!$E$22-NETWORKDAYS('У1 Ввод'!$D$22,$B9)+1))/Настройки!$E$7*100)</f>
        <v>0</v>
      </c>
      <c r="R9" s="67" t="n">
        <f aca="false">IF(OR($D9=1,MONTH($B9)&lt;&gt;MONTH(StartDate),'У1 Ввод'!$D$23="",'У1 Ввод'!$E$23="",'У1 Ввод'!$D$23&gt;$B9),0,MAX(0,MIN(1,'У1 Ввод'!$E$23-NETWORKDAYS('У1 Ввод'!$D$23,$B9)+1))/Настройки!$E$7*100)</f>
        <v>0</v>
      </c>
      <c r="S9" s="67" t="n">
        <f aca="false">IF(OR($D9=1,MONTH($B9)&lt;&gt;MONTH(StartDate),'У1 Ввод'!$D$24="",'У1 Ввод'!$E$24="",'У1 Ввод'!$D$24&gt;$B9),0,MAX(0,MIN(1,'У1 Ввод'!$E$24-NETWORKDAYS('У1 Ввод'!$D$24,$B9)+1))/Настройки!$E$7*100)</f>
        <v>0</v>
      </c>
      <c r="T9" s="67" t="n">
        <f aca="false">IF(OR($D9=1,MONTH($B9)&lt;&gt;MONTH(StartDate),'У1 Ввод'!$D$25="",'У1 Ввод'!$E$25="",'У1 Ввод'!$D$25&gt;$B9),0,MAX(0,MIN(1,'У1 Ввод'!$E$25-NETWORKDAYS('У1 Ввод'!$D$25,$B9)+1))/Настройки!$E$7*100)</f>
        <v>0</v>
      </c>
      <c r="U9" s="67" t="n">
        <f aca="false">IF(OR($D9=1,MONTH($B9)&lt;&gt;MONTH(StartDate),'У1 Ввод'!$D$26="",'У1 Ввод'!$E$26="",'У1 Ввод'!$D$26&gt;$B9),0,MAX(0,MIN(1,'У1 Ввод'!$E$26-NETWORKDAYS('У1 Ввод'!$D$26,$B9)+1))/Настройки!$E$7*100)</f>
        <v>0</v>
      </c>
      <c r="V9" s="67" t="n">
        <f aca="false">IF(OR($D9=1,MONTH($B9)&lt;&gt;MONTH(StartDate),'У1 Ввод'!$D$27="",'У1 Ввод'!$E$27="",'У1 Ввод'!$D$27&gt;$B9),0,MAX(0,MIN(1,'У1 Ввод'!$E$27-NETWORKDAYS('У1 Ввод'!$D$27,$B9)+1))/Настройки!$E$7*100)</f>
        <v>0</v>
      </c>
      <c r="W9" s="67" t="n">
        <f aca="false">IF(OR($D9=1,MONTH($B9)&lt;&gt;MONTH(StartDate),'У1 Ввод'!$D$28="",'У1 Ввод'!$E$28="",'У1 Ввод'!$D$28&gt;$B9),0,MAX(0,MIN(1,'У1 Ввод'!$E$28-NETWORKDAYS('У1 Ввод'!$D$28,$B9)+1))/Настройки!$E$7*100)</f>
        <v>0</v>
      </c>
      <c r="X9" s="67" t="n">
        <f aca="false">IF(OR($D9=1,MONTH($B9)&lt;&gt;MONTH(StartDate),'У1 Ввод'!$D$29="",'У1 Ввод'!$E$29="",'У1 Ввод'!$D$29&gt;$B9),0,MAX(0,MIN(1,'У1 Ввод'!$E$29-NETWORKDAYS('У1 Ввод'!$D$29,$B9)+1))/Настройки!$E$7*100)</f>
        <v>0</v>
      </c>
      <c r="Y9" s="67" t="n">
        <f aca="false">IF(OR($D9=1,MONTH($B9)&lt;&gt;MONTH(StartDate),'У1 Ввод'!$D$30="",'У1 Ввод'!$E$30="",'У1 Ввод'!$D$30&gt;$B9),0,MAX(0,MIN(1,'У1 Ввод'!$E$30-NETWORKDAYS('У1 Ввод'!$D$30,$B9)+1))/Настройки!$E$7*100)</f>
        <v>25</v>
      </c>
      <c r="Z9" s="67" t="n">
        <f aca="false">IF(OR($D9=1,MONTH($B9)&lt;&gt;MONTH(StartDate),'У1 Ввод'!$D$31="",'У1 Ввод'!$E$31="",'У1 Ввод'!$D$31&gt;$B9),0,MAX(0,MIN(1,'У1 Ввод'!$E$31-NETWORKDAYS('У1 Ввод'!$D$31,$B9)+1))/Настройки!$E$7*100)</f>
        <v>0</v>
      </c>
      <c r="AA9" s="67" t="n">
        <f aca="false">IF(OR($D9=1,MONTH($B9)&lt;&gt;MONTH(StartDate),'У1 Ввод'!$D$32="",'У1 Ввод'!$E$32="",'У1 Ввод'!$D$32&gt;$B9),0,MAX(0,MIN(1,'У1 Ввод'!$E$32-NETWORKDAYS('У1 Ввод'!$D$32,$B9)+1))/Настройки!$E$7*100)</f>
        <v>0</v>
      </c>
      <c r="AB9" s="67" t="n">
        <f aca="false">IF(OR($D9=1,MONTH($B9)&lt;&gt;MONTH(StartDate),'У1 Ввод'!$D$33="",'У1 Ввод'!$E$33="",'У1 Ввод'!$D$33&gt;$B9),0,MAX(0,MIN(1,'У1 Ввод'!$E$33-NETWORKDAYS('У1 Ввод'!$D$33,$B9)+1))/Настройки!$E$7*100)</f>
        <v>0</v>
      </c>
      <c r="AC9" s="67" t="n">
        <f aca="false">IF(OR($D9=1,MONTH($B9)&lt;&gt;MONTH(StartDate),'У1 Ввод'!$D$34="",'У1 Ввод'!$E$34="",'У1 Ввод'!$D$34&gt;$B9),0,MAX(0,MIN(1,'У1 Ввод'!$E$34-NETWORKDAYS('У1 Ввод'!$D$34,$B9)+1))/Настройки!$E$7*100)</f>
        <v>0</v>
      </c>
      <c r="AD9" s="67" t="n">
        <f aca="false">IF(OR($D9=1,MONTH($B9)&lt;&gt;MONTH(StartDate),'У1 Ввод'!$D$35="",'У1 Ввод'!$E$35="",'У1 Ввод'!$D$35&gt;$B9),0,MAX(0,MIN(1,'У1 Ввод'!$E$35-NETWORKDAYS('У1 Ввод'!$D$35,$B9)+1))/Настройки!$E$7*100)</f>
        <v>0</v>
      </c>
      <c r="AE9" s="67" t="n">
        <f aca="false">IF(OR($D9=1,MONTH($B9)&lt;&gt;MONTH(StartDate),'У1 Ввод'!$D$36="",'У1 Ввод'!$E$36="",'У1 Ввод'!$D$36&gt;$B9),0,MAX(0,MIN(1,'У1 Ввод'!$E$36-NETWORKDAYS('У1 Ввод'!$D$36,$B9)+1))/Настройки!$E$7*100)</f>
        <v>0</v>
      </c>
      <c r="AF9" s="67" t="n">
        <f aca="false">IF(OR($D9=1,MONTH($B9)&lt;&gt;MONTH(StartDate),'У1 Ввод'!$D$37="",'У1 Ввод'!$E$37="",'У1 Ввод'!$D$37&gt;$B9),0,MAX(0,MIN(1,'У1 Ввод'!$E$37-NETWORKDAYS('У1 Ввод'!$D$37,$B9)+1))/Настройки!$E$7*100)</f>
        <v>0</v>
      </c>
      <c r="AG9" s="67" t="n">
        <f aca="false">IF(OR($D9=1,MONTH($B9)&lt;&gt;MONTH(StartDate),'У1 Ввод'!$D$38="",'У1 Ввод'!$E$38="",'У1 Ввод'!$D$38&gt;$B9),0,MAX(0,MIN(1,'У1 Ввод'!$E$38-NETWORKDAYS('У1 Ввод'!$D$38,$B9)+1))/Настройки!$E$7*100)</f>
        <v>0</v>
      </c>
      <c r="AH9" s="67" t="n">
        <f aca="false">IF(OR($D9=1,MONTH($B9)&lt;&gt;MONTH(StartDate),'У1 Ввод'!$D$39="",'У1 Ввод'!$E$39="",'У1 Ввод'!$D$39&gt;$B9),0,MAX(0,MIN(1,'У1 Ввод'!$E$39-NETWORKDAYS('У1 Ввод'!$D$39,$B9)+1))/Настройки!$E$7*100)</f>
        <v>0</v>
      </c>
      <c r="AI9" s="67" t="n">
        <f aca="false">IF(OR($D9=1,MONTH($B9)&lt;&gt;MONTH(StartDate),'У1 Ввод'!$D$40="",'У1 Ввод'!$E$40="",'У1 Ввод'!$D$40&gt;$B9),0,MAX(0,MIN(1,'У1 Ввод'!$E$40-NETWORKDAYS('У1 Ввод'!$D$40,$B9)+1))/Настройки!$E$7*100)</f>
        <v>0</v>
      </c>
      <c r="AJ9" s="67" t="n">
        <f aca="false">IF(OR($D9=1,MONTH($B9)&lt;&gt;MONTH(StartDate),'У1 Ввод'!$D$41="",'У1 Ввод'!$E$41="",'У1 Ввод'!$D$41&gt;$B9),0,MAX(0,MIN(1,'У1 Ввод'!$E$41-NETWORKDAYS('У1 Ввод'!$D$41,$B9)+1))/Настройки!$E$7*100)</f>
        <v>0</v>
      </c>
      <c r="AK9" s="67" t="n">
        <f aca="false">IF(OR($D9=1,MONTH($B9)&lt;&gt;MONTH(StartDate),'У1 Ввод'!$D$42="",'У1 Ввод'!$E$42="",'У1 Ввод'!$D$42&gt;$B9),0,MAX(0,MIN(1,'У1 Ввод'!$E$42-NETWORKDAYS('У1 Ввод'!$D$42,$B9)+1))/Настройки!$E$7*100)</f>
        <v>0</v>
      </c>
      <c r="AL9" s="67" t="n">
        <f aca="false">IF(OR($D9=1,MONTH($B9)&lt;&gt;MONTH(StartDate),'У1 Ввод'!$D$43="",'У1 Ввод'!$E$43="",'У1 Ввод'!$D$43&gt;$B9),0,MAX(0,MIN(1,'У1 Ввод'!$E$43-NETWORKDAYS('У1 Ввод'!$D$43,$B9)+1))/Настройки!$E$7*100)</f>
        <v>0</v>
      </c>
      <c r="AM9" s="67" t="n">
        <f aca="false">IF(OR($D9=1,MONTH($B9)&lt;&gt;MONTH(StartDate),'У1 Ввод'!$D$44="",'У1 Ввод'!$E$44="",'У1 Ввод'!$D$44&gt;$B9),0,MAX(0,MIN(1,'У1 Ввод'!$E$44-NETWORKDAYS('У1 Ввод'!$D$44,$B9)+1))/Настройки!$E$7*100)</f>
        <v>0</v>
      </c>
      <c r="AN9" s="67" t="n">
        <f aca="false">IF(OR($D9=1,MONTH($B9)&lt;&gt;MONTH(StartDate),'У1 Ввод'!$D$45="",'У1 Ввод'!$E$45="",'У1 Ввод'!$D$45&gt;$B9),0,MAX(0,MIN(1,'У1 Ввод'!$E$45-NETWORKDAYS('У1 Ввод'!$D$45,$B9)+1))/Настройки!$E$7*100)</f>
        <v>0</v>
      </c>
      <c r="AO9" s="67" t="n">
        <f aca="false">IF(OR($D9=1,MONTH($B9)&lt;&gt;MONTH(StartDate),'У1 Ввод'!$D$46="",'У1 Ввод'!$E$46="",'У1 Ввод'!$D$46&gt;$B9),0,MAX(0,MIN(1,'У1 Ввод'!$E$46-NETWORKDAYS('У1 Ввод'!$D$46,$B9)+1))/Настройки!$E$7*100)</f>
        <v>0</v>
      </c>
      <c r="AP9" s="67" t="n">
        <f aca="false">IF(OR($D9=1,MONTH($B9)&lt;&gt;MONTH(StartDate),'У1 Ввод'!$D$47="",'У1 Ввод'!$E$47="",'У1 Ввод'!$D$47&gt;$B9),0,MAX(0,MIN(1,'У1 Ввод'!$E$47-NETWORKDAYS('У1 Ввод'!$D$47,$B9)+1))/Настройки!$E$7*100)</f>
        <v>0</v>
      </c>
      <c r="AQ9" s="67" t="n">
        <f aca="false">IF(OR($D9=1,MONTH($B9)&lt;&gt;MONTH(StartDate),'У1 Ввод'!$D$48="",'У1 Ввод'!$E$48="",'У1 Ввод'!$D$48&gt;$B9),0,MAX(0,MIN(1,'У1 Ввод'!$E$48-NETWORKDAYS('У1 Ввод'!$D$48,$B9)+1))/Настройки!$E$7*100)</f>
        <v>0</v>
      </c>
      <c r="AR9" s="67" t="n">
        <f aca="false">IF(OR($D9=1,MONTH($B9)&lt;&gt;MONTH(StartDate),'У1 Ввод'!$D$49="",'У1 Ввод'!$E$49="",'У1 Ввод'!$D$49&gt;$B9),0,MAX(0,MIN(1,'У1 Ввод'!$E$49-NETWORKDAYS('У1 Ввод'!$D$49,$B9)+1))/Настройки!$E$7*100)</f>
        <v>0</v>
      </c>
      <c r="AS9" s="67" t="n">
        <f aca="false">IF(OR($D9=1,MONTH($B9)&lt;&gt;MONTH(StartDate),'У1 Ввод'!$D$50="",'У1 Ввод'!$E$50="",'У1 Ввод'!$D$50&gt;$B9),0,MAX(0,MIN(1,'У1 Ввод'!$E$50-NETWORKDAYS('У1 Ввод'!$D$50,$B9)+1))/Настройки!$E$7*100)</f>
        <v>0</v>
      </c>
      <c r="AT9" s="67" t="n">
        <f aca="false">IF(OR($D9=1,MONTH($B9)&lt;&gt;MONTH(StartDate),'У1 Ввод'!$D$51="",'У1 Ввод'!$E$51="",'У1 Ввод'!$D$51&gt;$B9),0,MAX(0,MIN(1,'У1 Ввод'!$E$51-NETWORKDAYS('У1 Ввод'!$D$51,$B9)+1))/Настройки!$E$7*100)</f>
        <v>0</v>
      </c>
      <c r="AU9" s="67" t="n">
        <f aca="false">IF(OR($D9=1,MONTH($B9)&lt;&gt;MONTH(StartDate),'У1 Ввод'!$D$52="",'У1 Ввод'!$E$52="",'У1 Ввод'!$D$52&gt;$B9),0,MAX(0,MIN(1,'У1 Ввод'!$E$52-NETWORKDAYS('У1 Ввод'!$D$52,$B9)+1))/Настройки!$E$7*100)</f>
        <v>0</v>
      </c>
      <c r="AV9" s="67" t="n">
        <f aca="false">IF(OR($D9=1,MONTH($B9)&lt;&gt;MONTH(StartDate),'У1 Ввод'!$D$53="",'У1 Ввод'!$E$53="",'У1 Ввод'!$D$53&gt;$B9),0,MAX(0,MIN(1,'У1 Ввод'!$E$53-NETWORKDAYS('У1 Ввод'!$D$53,$B9)+1))/Настройки!$E$7*100)</f>
        <v>0</v>
      </c>
      <c r="AW9" s="67" t="n">
        <f aca="false">IF(OR($D9=1,MONTH($B9)&lt;&gt;MONTH(StartDate),'У1 Ввод'!$D$54="",'У1 Ввод'!$E$54="",'У1 Ввод'!$D$54&gt;$B9),0,MAX(0,MIN(1,'У1 Ввод'!$E$54-NETWORKDAYS('У1 Ввод'!$D$54,$B9)+1))/Настройки!$E$7*100)</f>
        <v>0</v>
      </c>
      <c r="AX9" s="67" t="n">
        <f aca="false">IF(OR($D9=1,MONTH($B9)&lt;&gt;MONTH(StartDate),'У1 Ввод'!$D$55="",'У1 Ввод'!$E$55="",'У1 Ввод'!$D$55&gt;$B9),0,MAX(0,MIN(1,'У1 Ввод'!$E$55-NETWORKDAYS('У1 Ввод'!$D$55,$B9)+1))/Настройки!$E$7*100)</f>
        <v>0</v>
      </c>
      <c r="AY9" s="67" t="n">
        <f aca="false">IF(OR($D9=1,MONTH($B9)&lt;&gt;MONTH(StartDate),'У1 Ввод'!$D$56="",'У1 Ввод'!$E$56="",'У1 Ввод'!$D$56&gt;$B9),0,MAX(0,MIN(1,'У1 Ввод'!$E$56-NETWORKDAYS('У1 Ввод'!$D$56,$B9)+1))/Настройки!$E$7*100)</f>
        <v>0</v>
      </c>
      <c r="AZ9" s="67" t="n">
        <f aca="false">IF(OR($D9=1,MONTH($B9)&lt;&gt;MONTH(StartDate),'У1 Ввод'!$D$57="",'У1 Ввод'!$E$57="",'У1 Ввод'!$D$57&gt;$B9),0,MAX(0,MIN(1,'У1 Ввод'!$E$57-NETWORKDAYS('У1 Ввод'!$D$57,$B9)+1))/Настройки!$E$7*100)</f>
        <v>0</v>
      </c>
      <c r="BA9" s="67" t="n">
        <f aca="false">IF(OR($D9=1,MONTH($B9)&lt;&gt;MONTH(StartDate),'У1 Ввод'!$D$58="",'У1 Ввод'!$E$58="",'У1 Ввод'!$D$58&gt;$B9),0,MAX(0,MIN(1,'У1 Ввод'!$E$58-NETWORKDAYS('У1 Ввод'!$D$58,$B9)+1))/Настройки!$E$7*100)</f>
        <v>0</v>
      </c>
      <c r="BB9" s="67" t="n">
        <f aca="false">IF(OR($D9=1,MONTH($B9)&lt;&gt;MONTH(StartDate),'У1 Ввод'!$D$59="",'У1 Ввод'!$E$59="",'У1 Ввод'!$D$59&gt;$B9),0,MAX(0,MIN(1,'У1 Ввод'!$E$59-NETWORKDAYS('У1 Ввод'!$D$59,$B9)+1))/Настройки!$E$7*100)</f>
        <v>0</v>
      </c>
      <c r="BC9" s="67" t="n">
        <f aca="false">IF(OR($D9=1,MONTH($B9)&lt;&gt;MONTH(StartDate),'У1 Ввод'!$D$60="",'У1 Ввод'!$E$60="",'У1 Ввод'!$D$60&gt;$B9),0,MAX(0,MIN(1,'У1 Ввод'!$E$60-NETWORKDAYS('У1 Ввод'!$D$60,$B9)+1))/Настройки!$E$7*100)</f>
        <v>0</v>
      </c>
      <c r="BD9" s="67" t="n">
        <f aca="false">IF(OR($D9=1,MONTH($B9)&lt;&gt;MONTH(StartDate),'У1 Ввод'!$D$61="",'У1 Ввод'!$E$61="",'У1 Ввод'!$D$61&gt;$B9),0,MAX(0,MIN(1,'У1 Ввод'!$E$61-NETWORKDAYS('У1 Ввод'!$D$61,$B9)+1))/Настройки!$E$7*100)</f>
        <v>0</v>
      </c>
      <c r="BE9" s="67" t="n">
        <f aca="false">IF(OR($D9=1,MONTH($B9)&lt;&gt;MONTH(StartDate),'У1 Ввод'!$D$62="",'У1 Ввод'!$E$62="",'У1 Ввод'!$D$62&gt;$B9),0,MAX(0,MIN(1,'У1 Ввод'!$E$62-NETWORKDAYS('У1 Ввод'!$D$62,$B9)+1))/Настройки!$E$7*100)</f>
        <v>0</v>
      </c>
      <c r="BF9" s="67" t="n">
        <f aca="false">IF(OR($D9=1,MONTH($B9)&lt;&gt;MONTH(StartDate),'У1 Ввод'!$D$63="",'У1 Ввод'!$E$63="",'У1 Ввод'!$D$63&gt;$B9),0,MAX(0,MIN(1,'У1 Ввод'!$E$63-NETWORKDAYS('У1 Ввод'!$D$63,$B9)+1))/Настройки!$E$7*100)</f>
        <v>0</v>
      </c>
      <c r="BG9" s="67" t="n">
        <f aca="false">IF(OR($D9=1,MONTH($B9)&lt;&gt;MONTH(StartDate),'У1 Ввод'!$D$64="",'У1 Ввод'!$E$64="",'У1 Ввод'!$D$64&gt;$B9),0,MAX(0,MIN(1,'У1 Ввод'!$E$64-NETWORKDAYS('У1 Ввод'!$D$64,$B9)+1))/Настройки!$E$7*100)</f>
        <v>0</v>
      </c>
      <c r="BH9" s="67" t="n">
        <f aca="false">IF(OR($D9=1,MONTH($B9)&lt;&gt;MONTH(StartDate),'У1 Ввод'!$D$65="",'У1 Ввод'!$E$65="",'У1 Ввод'!$D$65&gt;$B9),0,MAX(0,MIN(1,'У1 Ввод'!$E$65-NETWORKDAYS('У1 Ввод'!$D$65,$B9)+1))/Настройки!$E$7*100)</f>
        <v>0</v>
      </c>
      <c r="BI9" s="67" t="n">
        <f aca="false">IF(OR($D9=1,MONTH($B9)&lt;&gt;MONTH(StartDate),'У1 Ввод'!$D$66="",'У1 Ввод'!$E$66="",'У1 Ввод'!$D$66&gt;$B9),0,MAX(0,MIN(1,'У1 Ввод'!$E$66-NETWORKDAYS('У1 Ввод'!$D$66,$B9)+1))/Настройки!$E$7*100)</f>
        <v>0</v>
      </c>
      <c r="BJ9" s="67" t="n">
        <f aca="false">IF(OR($D9=1,MONTH($B9)&lt;&gt;MONTH(StartDate),'У1 Ввод'!$D$67="",'У1 Ввод'!$E$67="",'У1 Ввод'!$D$67&gt;$B9),0,MAX(0,MIN(1,'У1 Ввод'!$E$67-NETWORKDAYS('У1 Ввод'!$D$67,$B9)+1))/Настройки!$E$7*100)</f>
        <v>0</v>
      </c>
      <c r="BK9" s="67" t="n">
        <f aca="false">IF(OR($D9=1,MONTH($B9)&lt;&gt;MONTH(StartDate),'У1 Ввод'!$D$68="",'У1 Ввод'!$E$68="",'У1 Ввод'!$D$68&gt;$B9),0,MAX(0,MIN(1,'У1 Ввод'!$E$68-NETWORKDAYS('У1 Ввод'!$D$68,$B9)+1))/Настройки!$E$7*100)</f>
        <v>0</v>
      </c>
      <c r="BL9" s="67" t="n">
        <f aca="false">IF(OR($D9=1,MONTH($B9)&lt;&gt;MONTH(StartDate),'У1 Ввод'!$D$69="",'У1 Ввод'!$E$69="",'У1 Ввод'!$D$69&gt;$B9),0,MAX(0,MIN(1,'У1 Ввод'!$E$69-NETWORKDAYS('У1 Ввод'!$D$69,$B9)+1))/Настройки!$E$7*100)</f>
        <v>0</v>
      </c>
      <c r="BM9" s="67" t="n">
        <f aca="false">IF(OR($D9=1,MONTH($B9)&lt;&gt;MONTH(StartDate),'У1 Ввод'!$D$70="",'У1 Ввод'!$E$70="",'У1 Ввод'!$D$70&gt;$B9),0,MAX(0,MIN(1,'У1 Ввод'!$E$70-NETWORKDAYS('У1 Ввод'!$D$70,$B9)+1))/Настройки!$E$7*100)</f>
        <v>0</v>
      </c>
      <c r="BN9" s="67" t="n">
        <f aca="false">IF(OR($D9=1,MONTH($B9)&lt;&gt;MONTH(StartDate),'У1 Ввод'!$D$71="",'У1 Ввод'!$E$71="",'У1 Ввод'!$D$71&gt;$B9),0,MAX(0,MIN(1,'У1 Ввод'!$E$71-NETWORKDAYS('У1 Ввод'!$D$71,$B9)+1))/Настройки!$E$7*100)</f>
        <v>0</v>
      </c>
      <c r="BO9" s="67" t="n">
        <f aca="false">IF(OR($D9=1,MONTH($B9)&lt;&gt;MONTH(StartDate),'У1 Ввод'!$D$72="",'У1 Ввод'!$E$72="",'У1 Ввод'!$D$72&gt;$B9),0,MAX(0,MIN(1,'У1 Ввод'!$E$72-NETWORKDAYS('У1 Ввод'!$D$72,$B9)+1))/Настройки!$E$7*100)</f>
        <v>0</v>
      </c>
      <c r="BP9" s="67" t="n">
        <f aca="false">IF(OR($D9=1,MONTH($B9)&lt;&gt;MONTH(StartDate),'У1 Ввод'!$D$73="",'У1 Ввод'!$E$73="",'У1 Ввод'!$D$73&gt;$B9),0,MAX(0,MIN(1,'У1 Ввод'!$E$73-NETWORKDAYS('У1 Ввод'!$D$73,$B9)+1))/Настройки!$E$7*100)</f>
        <v>0</v>
      </c>
      <c r="BQ9" s="67" t="n">
        <f aca="false">IF(OR($D9=1,MONTH($B9)&lt;&gt;MONTH(StartDate),'У1 Ввод'!$D$74="",'У1 Ввод'!$E$74="",'У1 Ввод'!$D$74&gt;$B9),0,MAX(0,MIN(1,'У1 Ввод'!$E$74-NETWORKDAYS('У1 Ввод'!$D$74,$B9)+1))/Настройки!$E$7*100)</f>
        <v>0</v>
      </c>
      <c r="BR9" s="67" t="n">
        <f aca="false">IF(OR($D9=1,MONTH($B9)&lt;&gt;MONTH(StartDate),'У1 Ввод'!$D$75="",'У1 Ввод'!$E$75="",'У1 Ввод'!$D$75&gt;$B9),0,MAX(0,MIN(1,'У1 Ввод'!$E$75-NETWORKDAYS('У1 Ввод'!$D$75,$B9)+1))/Настройки!$E$7*100)</f>
        <v>0</v>
      </c>
      <c r="BS9" s="67" t="n">
        <f aca="false">IF(OR($D9=1,MONTH($B9)&lt;&gt;MONTH(StartDate),'У1 Ввод'!$D$76="",'У1 Ввод'!$E$76="",'У1 Ввод'!$D$76&gt;$B9),0,MAX(0,MIN(1,'У1 Ввод'!$E$76-NETWORKDAYS('У1 Ввод'!$D$76,$B9)+1))/Настройки!$E$7*100)</f>
        <v>0</v>
      </c>
      <c r="BT9" s="67" t="n">
        <f aca="false">IF(OR($D9=1,MONTH($B9)&lt;&gt;MONTH(StartDate),'У1 Ввод'!$D$77="",'У1 Ввод'!$E$77="",'У1 Ввод'!$D$77&gt;$B9),0,MAX(0,MIN(1,'У1 Ввод'!$E$77-NETWORKDAYS('У1 Ввод'!$D$77,$B9)+1))/Настройки!$E$7*100)</f>
        <v>0</v>
      </c>
      <c r="BU9" s="67" t="n">
        <f aca="false">IF(OR($D9=1,MONTH($B9)&lt;&gt;MONTH(StartDate),'У1 Ввод'!$D$78="",'У1 Ввод'!$E$78="",'У1 Ввод'!$D$78&gt;$B9),0,MAX(0,MIN(1,'У1 Ввод'!$E$78-NETWORKDAYS('У1 Ввод'!$D$78,$B9)+1))/Настройки!$E$7*100)</f>
        <v>0</v>
      </c>
      <c r="BV9" s="67" t="n">
        <f aca="false">IF(OR($D9=1,MONTH($B9)&lt;&gt;MONTH(StartDate),'У1 Ввод'!$D$79="",'У1 Ввод'!$E$79="",'У1 Ввод'!$D$79&gt;$B9),0,MAX(0,MIN(1,'У1 Ввод'!$E$79-NETWORKDAYS('У1 Ввод'!$D$79,$B9)+1))/Настройки!$E$7*100)</f>
        <v>0</v>
      </c>
      <c r="BW9" s="67" t="n">
        <f aca="false">IF(OR($D9=1,MONTH($B9)&lt;&gt;MONTH(StartDate),'У1 Ввод'!$D$80="",'У1 Ввод'!$E$80="",'У1 Ввод'!$D$80&gt;$B9),0,MAX(0,MIN(1,'У1 Ввод'!$E$80-NETWORKDAYS('У1 Ввод'!$D$80,$B9)+1))/Настройки!$E$7*100)</f>
        <v>0</v>
      </c>
      <c r="BX9" s="67" t="n">
        <f aca="false">IF(OR($D9=1,MONTH($B9)&lt;&gt;MONTH(StartDate),'У1 Ввод'!$D$81="",'У1 Ввод'!$E$81="",'У1 Ввод'!$D$81&gt;$B9),0,MAX(0,MIN(1,'У1 Ввод'!$E$81-NETWORKDAYS('У1 Ввод'!$D$81,$B9)+1))/Настройки!$E$7*100)</f>
        <v>0</v>
      </c>
      <c r="BY9" s="67" t="n">
        <f aca="false">IF(OR($D9=1,MONTH($B9)&lt;&gt;MONTH(StartDate),'У1 Ввод'!$D$82="",'У1 Ввод'!$E$82="",'У1 Ввод'!$D$82&gt;$B9),0,MAX(0,MIN(1,'У1 Ввод'!$E$82-NETWORKDAYS('У1 Ввод'!$D$82,$B9)+1))/Настройки!$E$7*100)</f>
        <v>0</v>
      </c>
      <c r="BZ9" s="67" t="n">
        <f aca="false">IF(OR($D9=1,MONTH($B9)&lt;&gt;MONTH(StartDate),'У1 Ввод'!$D$83="",'У1 Ввод'!$E$83="",'У1 Ввод'!$D$83&gt;$B9),0,MAX(0,MIN(1,'У1 Ввод'!$E$83-NETWORKDAYS('У1 Ввод'!$D$83,$B9)+1))/Настройки!$E$7*100)</f>
        <v>0</v>
      </c>
      <c r="CA9" s="67" t="n">
        <f aca="false">IF(OR($D9=1,MONTH($B9)&lt;&gt;MONTH(StartDate),'У1 Ввод'!$D$84="",'У1 Ввод'!$E$84="",'У1 Ввод'!$D$84&gt;$B9),0,MAX(0,MIN(1,'У1 Ввод'!$E$84-NETWORKDAYS('У1 Ввод'!$D$84,$B9)+1))/Настройки!$E$7*100)</f>
        <v>0</v>
      </c>
      <c r="CB9" s="67" t="n">
        <f aca="false">IF(OR($D9=1,MONTH($B9)&lt;&gt;MONTH(StartDate),'У1 Ввод'!$D$85="",'У1 Ввод'!$E$85="",'У1 Ввод'!$D$85&gt;$B9),0,MAX(0,MIN(1,'У1 Ввод'!$E$85-NETWORKDAYS('У1 Ввод'!$D$85,$B9)+1))/Настройки!$E$7*100)</f>
        <v>0</v>
      </c>
      <c r="CC9" s="67" t="n">
        <f aca="false">IF(OR($D9=1,MONTH($B9)&lt;&gt;MONTH(StartDate),'У1 Ввод'!$D$86="",'У1 Ввод'!$E$86="",'У1 Ввод'!$D$86&gt;$B9),0,MAX(0,MIN(1,'У1 Ввод'!$E$86-NETWORKDAYS('У1 Ввод'!$D$86,$B9)+1))/Настройки!$E$7*100)</f>
        <v>0</v>
      </c>
      <c r="CD9" s="67" t="n">
        <f aca="false">IF(OR($D9=1,MONTH($B9)&lt;&gt;MONTH(StartDate),'У1 Ввод'!$D$87="",'У1 Ввод'!$E$87="",'У1 Ввод'!$D$87&gt;$B9),0,MAX(0,MIN(1,'У1 Ввод'!$E$87-NETWORKDAYS('У1 Ввод'!$D$87,$B9)+1))/Настройки!$E$7*100)</f>
        <v>0</v>
      </c>
      <c r="CE9" s="67" t="n">
        <f aca="false">IF(OR($D9=1,MONTH($B9)&lt;&gt;MONTH(StartDate),'У1 Ввод'!$D$88="",'У1 Ввод'!$E$88="",'У1 Ввод'!$D$88&gt;$B9),0,MAX(0,MIN(1,'У1 Ввод'!$E$88-NETWORKDAYS('У1 Ввод'!$D$88,$B9)+1))/Настройки!$E$7*100)</f>
        <v>0</v>
      </c>
      <c r="CF9" s="67" t="n">
        <f aca="false">IF(OR($D9=1,MONTH($B9)&lt;&gt;MONTH(StartDate),'У1 Ввод'!$D$89="",'У1 Ввод'!$E$89="",'У1 Ввод'!$D$89&gt;$B9),0,MAX(0,MIN(1,'У1 Ввод'!$E$89-NETWORKDAYS('У1 Ввод'!$D$89,$B9)+1))/Настройки!$E$7*100)</f>
        <v>0</v>
      </c>
      <c r="CG9" s="67" t="n">
        <f aca="false">IF(OR($D9=1,MONTH($B9)&lt;&gt;MONTH(StartDate),'У1 Ввод'!$D$90="",'У1 Ввод'!$E$90="",'У1 Ввод'!$D$90&gt;$B9),0,MAX(0,MIN(1,'У1 Ввод'!$E$90-NETWORKDAYS('У1 Ввод'!$D$90,$B9)+1))/Настройки!$E$7*100)</f>
        <v>0</v>
      </c>
      <c r="CH9" s="67" t="n">
        <f aca="false">IF(OR($D9=1,MONTH($B9)&lt;&gt;MONTH(StartDate),'У1 Ввод'!$D$91="",'У1 Ввод'!$E$91="",'У1 Ввод'!$D$91&gt;$B9),0,MAX(0,MIN(1,'У1 Ввод'!$E$91-NETWORKDAYS('У1 Ввод'!$D$91,$B9)+1))/Настройки!$E$7*100)</f>
        <v>0</v>
      </c>
      <c r="CI9" s="67" t="n">
        <f aca="false">IF(OR($D9=1,MONTH($B9)&lt;&gt;MONTH(StartDate),'У1 Ввод'!$D$92="",'У1 Ввод'!$E$92="",'У1 Ввод'!$D$92&gt;$B9),0,MAX(0,MIN(1,'У1 Ввод'!$E$92-NETWORKDAYS('У1 Ввод'!$D$92,$B9)+1))/Настройки!$E$7*100)</f>
        <v>0</v>
      </c>
      <c r="CJ9" s="67" t="n">
        <f aca="false">IF(OR($D9=1,MONTH($B9)&lt;&gt;MONTH(StartDate),'У1 Ввод'!$D$93="",'У1 Ввод'!$E$93="",'У1 Ввод'!$D$93&gt;$B9),0,MAX(0,MIN(1,'У1 Ввод'!$E$93-NETWORKDAYS('У1 Ввод'!$D$93,$B9)+1))/Настройки!$E$7*100)</f>
        <v>0</v>
      </c>
      <c r="CK9" s="67" t="n">
        <f aca="false">IF(OR($D9=1,MONTH($B9)&lt;&gt;MONTH(StartDate),'У1 Ввод'!$D$94="",'У1 Ввод'!$E$94="",'У1 Ввод'!$D$94&gt;$B9),0,MAX(0,MIN(1,'У1 Ввод'!$E$94-NETWORKDAYS('У1 Ввод'!$D$94,$B9)+1))/Настройки!$E$7*100)</f>
        <v>0</v>
      </c>
      <c r="CL9" s="67" t="n">
        <f aca="false">IF(OR($D9=1,MONTH($B9)&lt;&gt;MONTH(StartDate),'У1 Ввод'!$D$95="",'У1 Ввод'!$E$95="",'У1 Ввод'!$D$95&gt;$B9),0,MAX(0,MIN(1,'У1 Ввод'!$E$95-NETWORKDAYS('У1 Ввод'!$D$95,$B9)+1))/Настройки!$E$7*100)</f>
        <v>0</v>
      </c>
      <c r="CM9" s="67" t="n">
        <f aca="false">IF(OR($D9=1,MONTH($B9)&lt;&gt;MONTH(StartDate),'У1 Ввод'!$D$96="",'У1 Ввод'!$E$96="",'У1 Ввод'!$D$96&gt;$B9),0,MAX(0,MIN(1,'У1 Ввод'!$E$96-NETWORKDAYS('У1 Ввод'!$D$96,$B9)+1))/Настройки!$E$7*100)</f>
        <v>0</v>
      </c>
      <c r="CN9" s="67" t="n">
        <f aca="false">IF(OR($D9=1,MONTH($B9)&lt;&gt;MONTH(StartDate),'У1 Ввод'!$D$97="",'У1 Ввод'!$E$97="",'У1 Ввод'!$D$97&gt;$B9),0,MAX(0,MIN(1,'У1 Ввод'!$E$97-NETWORKDAYS('У1 Ввод'!$D$97,$B9)+1))/Настройки!$E$7*100)</f>
        <v>0</v>
      </c>
      <c r="CO9" s="67" t="n">
        <f aca="false">IF(OR($D9=1,MONTH($B9)&lt;&gt;MONTH(StartDate),'У1 Ввод'!$D$98="",'У1 Ввод'!$E$98="",'У1 Ввод'!$D$98&gt;$B9),0,MAX(0,MIN(1,'У1 Ввод'!$E$98-NETWORKDAYS('У1 Ввод'!$D$98,$B9)+1))/Настройки!$E$7*100)</f>
        <v>0</v>
      </c>
      <c r="CP9" s="67" t="n">
        <f aca="false">IF(OR($D9=1,MONTH($B9)&lt;&gt;MONTH(StartDate),'У1 Ввод'!$D$99="",'У1 Ввод'!$E$99="",'У1 Ввод'!$D$99&gt;$B9),0,MAX(0,MIN(1,'У1 Ввод'!$E$99-NETWORKDAYS('У1 Ввод'!$D$99,$B9)+1))/Настройки!$E$7*100)</f>
        <v>0</v>
      </c>
      <c r="CQ9" s="67" t="n">
        <f aca="false">IF(OR($D9=1,MONTH($B9)&lt;&gt;MONTH(StartDate),'У1 Ввод'!$D$100="",'У1 Ввод'!$E$100="",'У1 Ввод'!$D$100&gt;$B9),0,MAX(0,MIN(1,'У1 Ввод'!$E$100-NETWORKDAYS('У1 Ввод'!$D$100,$B9)+1))/Настройки!$E$7*100)</f>
        <v>0</v>
      </c>
      <c r="CR9" s="67" t="n">
        <f aca="false">IF(OR($D9=1,MONTH($B9)&lt;&gt;MONTH(StartDate),'У1 Ввод'!$D$101="",'У1 Ввод'!$E$101="",'У1 Ввод'!$D$101&gt;$B9),0,MAX(0,MIN(1,'У1 Ввод'!$E$101-NETWORKDAYS('У1 Ввод'!$D$101,$B9)+1))/Настройки!$E$7*100)</f>
        <v>0</v>
      </c>
      <c r="CS9" s="67" t="n">
        <f aca="false">IF(OR($D9=1,MONTH($B9)&lt;&gt;MONTH(StartDate),'У1 Ввод'!$D$102="",'У1 Ввод'!$E$102="",'У1 Ввод'!$D$102&gt;$B9),0,MAX(0,MIN(1,'У1 Ввод'!$E$102-NETWORKDAYS('У1 Ввод'!$D$102,$B9)+1))/Настройки!$E$7*100)</f>
        <v>0</v>
      </c>
      <c r="CT9" s="67" t="n">
        <f aca="false">IF(OR($D9=1,MONTH($B9)&lt;&gt;MONTH(StartDate),'У1 Ввод'!$D$103="",'У1 Ввод'!$E$103="",'У1 Ввод'!$D$103&gt;$B9),0,MAX(0,MIN(1,'У1 Ввод'!$E$103-NETWORKDAYS('У1 Ввод'!$D$103,$B9)+1))/Настройки!$E$7*100)</f>
        <v>0</v>
      </c>
      <c r="CU9" s="67" t="n">
        <f aca="false">IF(OR($D9=1,MONTH($B9)&lt;&gt;MONTH(StartDate),'У1 Ввод'!$D$104="",'У1 Ввод'!$E$104="",'У1 Ввод'!$D$104&gt;$B9),0,MAX(0,MIN(1,'У1 Ввод'!$E$104-NETWORKDAYS('У1 Ввод'!$D$104,$B9)+1))/Настройки!$E$7*100)</f>
        <v>0</v>
      </c>
      <c r="CV9" s="67" t="n">
        <f aca="false">IF(OR($D9=1,MONTH($B9)&lt;&gt;MONTH(StartDate),'У1 Ввод'!$D$105="",'У1 Ввод'!$E$105="",'У1 Ввод'!$D$105&gt;$B9),0,MAX(0,MIN(1,'У1 Ввод'!$E$105-NETWORKDAYS('У1 Ввод'!$D$105,$B9)+1))/Настройки!$E$7*100)</f>
        <v>0</v>
      </c>
      <c r="CW9" s="67" t="n">
        <f aca="false">IF(OR($D9=1,MONTH($B9)&lt;&gt;MONTH(StartDate),'У1 Ввод'!$D$106="",'У1 Ввод'!$E$106="",'У1 Ввод'!$D$106&gt;$B9),0,MAX(0,MIN(1,'У1 Ввод'!$E$106-NETWORKDAYS('У1 Ввод'!$D$106,$B9)+1))/Настройки!$E$7*100)</f>
        <v>0</v>
      </c>
      <c r="CX9" s="67" t="n">
        <f aca="false">IF(OR($D9=1,MONTH($B9)&lt;&gt;MONTH(StartDate),'У1 Ввод'!$D$107="",'У1 Ввод'!$E$107="",'У1 Ввод'!$D$107&gt;$B9),0,MAX(0,MIN(1,'У1 Ввод'!$E$107-NETWORKDAYS('У1 Ввод'!$D$107,$B9)+1))/Настройки!$E$7*100)</f>
        <v>0</v>
      </c>
      <c r="CY9" s="67" t="n">
        <f aca="false">IF(OR($D9=1,MONTH($B9)&lt;&gt;MONTH(StartDate),'У1 Ввод'!$D$108="",'У1 Ввод'!$E$108="",'У1 Ввод'!$D$108&gt;$B9),0,MAX(0,MIN(1,'У1 Ввод'!$E$108-NETWORKDAYS('У1 Ввод'!$D$108,$B9)+1))/Настройки!$E$7*100)</f>
        <v>0</v>
      </c>
      <c r="CZ9" s="67" t="n">
        <f aca="false">IF(OR($D9=1,MONTH($B9)&lt;&gt;MONTH(StartDate),'У1 Ввод'!$D$109="",'У1 Ввод'!$E$109="",'У1 Ввод'!$D$109&gt;$B9),0,MAX(0,MIN(1,'У1 Ввод'!$E$109-NETWORKDAYS('У1 Ввод'!$D$109,$B9)+1))/Настройки!$E$7*100)</f>
        <v>0</v>
      </c>
      <c r="DA9" s="67" t="n">
        <f aca="false">IF(OR($D9=1,MONTH($B9)&lt;&gt;MONTH(StartDate),'У1 Ввод'!$D$110="",'У1 Ввод'!$E$110="",'У1 Ввод'!$D$110&gt;$B9),0,MAX(0,MIN(1,'У1 Ввод'!$E$110-NETWORKDAYS('У1 Ввод'!$D$110,$B9)+1))/Настройки!$E$7*100)</f>
        <v>0</v>
      </c>
      <c r="DB9" s="67" t="n">
        <f aca="false">IF(OR($D9=1,MONTH($B9)&lt;&gt;MONTH(StartDate),'У1 Ввод'!$D$111="",'У1 Ввод'!$E$111="",'У1 Ввод'!$D$111&gt;$B9),0,MAX(0,MIN(1,'У1 Ввод'!$E$111-NETWORKDAYS('У1 Ввод'!$D$111,$B9)+1))/Настройки!$E$7*100)</f>
        <v>0</v>
      </c>
      <c r="DC9" s="67" t="n">
        <f aca="false">IF(OR($D9=1,MONTH($B9)&lt;&gt;MONTH(StartDate),'У1 Ввод'!$D$112="",'У1 Ввод'!$E$112="",'У1 Ввод'!$D$112&gt;$B9),0,MAX(0,MIN(1,'У1 Ввод'!$E$112-NETWORKDAYS('У1 Ввод'!$D$112,$B9)+1))/Настройки!$E$7*100)</f>
        <v>0</v>
      </c>
      <c r="DD9" s="67" t="n">
        <f aca="false">IF(OR($D9=1,MONTH($B9)&lt;&gt;MONTH(StartDate),'У1 Ввод'!$D$113="",'У1 Ввод'!$E$113="",'У1 Ввод'!$D$113&gt;$B9),0,MAX(0,MIN(1,'У1 Ввод'!$E$113-NETWORKDAYS('У1 Ввод'!$D$113,$B9)+1))/Настройки!$E$7*100)</f>
        <v>0</v>
      </c>
      <c r="DE9" s="67" t="n">
        <f aca="false">IF(OR($D9=1,MONTH($B9)&lt;&gt;MONTH(StartDate),'У1 Ввод'!$D$114="",'У1 Ввод'!$E$114="",'У1 Ввод'!$D$114&gt;$B9),0,MAX(0,MIN(1,'У1 Ввод'!$E$114-NETWORKDAYS('У1 Ввод'!$D$114,$B9)+1))/Настройки!$E$7*100)</f>
        <v>0</v>
      </c>
      <c r="DF9" s="67" t="n">
        <f aca="false">IF(OR($D9=1,MONTH($B9)&lt;&gt;MONTH(StartDate),'У1 Ввод'!$D$115="",'У1 Ввод'!$E$115="",'У1 Ввод'!$D$115&gt;$B9),0,MAX(0,MIN(1,'У1 Ввод'!$E$115-NETWORKDAYS('У1 Ввод'!$D$115,$B9)+1))/Настройки!$E$7*100)</f>
        <v>0</v>
      </c>
      <c r="DG9" s="67" t="n">
        <f aca="false">IF(OR($D9=1,MONTH($B9)&lt;&gt;MONTH(StartDate),'У1 Ввод'!$D$116="",'У1 Ввод'!$E$116="",'У1 Ввод'!$D$116&gt;$B9),0,MAX(0,MIN(1,'У1 Ввод'!$E$116-NETWORKDAYS('У1 Ввод'!$D$116,$B9)+1))/Настройки!$E$7*100)</f>
        <v>0</v>
      </c>
      <c r="DH9" s="67" t="n">
        <f aca="false">IF(OR($D9=1,MONTH($B9)&lt;&gt;MONTH(StartDate),'У1 Ввод'!$D$117="",'У1 Ввод'!$E$117="",'У1 Ввод'!$D$117&gt;$B9),0,MAX(0,MIN(1,'У1 Ввод'!$E$117-NETWORKDAYS('У1 Ввод'!$D$117,$B9)+1))/Настройки!$E$7*100)</f>
        <v>0</v>
      </c>
      <c r="DI9" s="67" t="n">
        <f aca="false">IF(OR($D9=1,MONTH($B9)&lt;&gt;MONTH(StartDate),'У1 Ввод'!$D$118="",'У1 Ввод'!$E$118="",'У1 Ввод'!$D$118&gt;$B9),0,MAX(0,MIN(1,'У1 Ввод'!$E$118-NETWORKDAYS('У1 Ввод'!$D$118,$B9)+1))/Настройки!$E$7*100)</f>
        <v>0</v>
      </c>
      <c r="DJ9" s="67" t="n">
        <f aca="false">IF(OR($D9=1,MONTH($B9)&lt;&gt;MONTH(StartDate),'У1 Ввод'!$D$119="",'У1 Ввод'!$E$119="",'У1 Ввод'!$D$119&gt;$B9),0,MAX(0,MIN(1,'У1 Ввод'!$E$119-NETWORKDAYS('У1 Ввод'!$D$119,$B9)+1))/Настройки!$E$7*100)</f>
        <v>0</v>
      </c>
      <c r="DK9" s="67" t="n">
        <f aca="false">IF(OR($D9=1,MONTH($B9)&lt;&gt;MONTH(StartDate),'У1 Ввод'!$D$120="",'У1 Ввод'!$E$120="",'У1 Ввод'!$D$120&gt;$B9),0,MAX(0,MIN(1,'У1 Ввод'!$E$120-NETWORKDAYS('У1 Ввод'!$D$120,$B9)+1))/Настройки!$E$7*100)</f>
        <v>0</v>
      </c>
      <c r="DL9" s="67" t="n">
        <f aca="false">IF(OR($D9=1,MONTH($B9)&lt;&gt;MONTH(StartDate),'У1 Ввод'!$D$121="",'У1 Ввод'!$E$121="",'У1 Ввод'!$D$121&gt;$B9),0,MAX(0,MIN(1,'У1 Ввод'!$E$121-NETWORKDAYS('У1 Ввод'!$D$121,$B9)+1))/Настройки!$E$7*100)</f>
        <v>0</v>
      </c>
      <c r="DM9" s="67" t="n">
        <f aca="false">IF(OR($D9=1,MONTH($B9)&lt;&gt;MONTH(StartDate),'У1 Ввод'!$D$122="",'У1 Ввод'!$E$122="",'У1 Ввод'!$D$122&gt;$B9),0,MAX(0,MIN(1,'У1 Ввод'!$E$122-NETWORKDAYS('У1 Ввод'!$D$122,$B9)+1))/Настройки!$E$7*100)</f>
        <v>0</v>
      </c>
      <c r="DN9" s="67" t="n">
        <f aca="false">IF(OR($D9=1,MONTH($B9)&lt;&gt;MONTH(StartDate),'У1 Ввод'!$D$123="",'У1 Ввод'!$E$123="",'У1 Ввод'!$D$123&gt;$B9),0,MAX(0,MIN(1,'У1 Ввод'!$E$123-NETWORKDAYS('У1 Ввод'!$D$123,$B9)+1))/Настройки!$E$7*100)</f>
        <v>0</v>
      </c>
      <c r="DO9" s="67" t="n">
        <f aca="false">IF(OR($D9=1,MONTH($B9)&lt;&gt;MONTH(StartDate),'У1 Ввод'!$D$124="",'У1 Ввод'!$E$124="",'У1 Ввод'!$D$124&gt;$B9),0,MAX(0,MIN(1,'У1 Ввод'!$E$124-NETWORKDAYS('У1 Ввод'!$D$124,$B9)+1))/Настройки!$E$7*100)</f>
        <v>0</v>
      </c>
      <c r="DP9" s="67" t="n">
        <f aca="false">IF(OR($D9=1,MONTH($B9)&lt;&gt;MONTH(StartDate),'У1 Ввод'!$D$125="",'У1 Ввод'!$E$125="",'У1 Ввод'!$D$125&gt;$B9),0,MAX(0,MIN(1,'У1 Ввод'!$E$125-NETWORKDAYS('У1 Ввод'!$D$125,$B9)+1))/Настройки!$E$7*100)</f>
        <v>0</v>
      </c>
      <c r="DQ9" s="67" t="n">
        <f aca="false">IF(OR($D9=1,MONTH($B9)&lt;&gt;MONTH(StartDate),'У1 Ввод'!$D$126="",'У1 Ввод'!$E$126="",'У1 Ввод'!$D$126&gt;$B9),0,MAX(0,MIN(1,'У1 Ввод'!$E$126-NETWORKDAYS('У1 Ввод'!$D$126,$B9)+1))/Настройки!$E$7*100)</f>
        <v>0</v>
      </c>
      <c r="DR9" s="67" t="n">
        <f aca="false">IF(OR($D9=1,MONTH($B9)&lt;&gt;MONTH(StartDate),'У1 Ввод'!$D$127="",'У1 Ввод'!$E$127="",'У1 Ввод'!$D$127&gt;$B9),0,MAX(0,MIN(1,'У1 Ввод'!$E$127-NETWORKDAYS('У1 Ввод'!$D$127,$B9)+1))/Настройки!$E$7*100)</f>
        <v>0</v>
      </c>
      <c r="DS9" s="67" t="n">
        <f aca="false">IF(OR($D9=1,MONTH($B9)&lt;&gt;MONTH(StartDate),'У1 Ввод'!$D$128="",'У1 Ввод'!$E$128="",'У1 Ввод'!$D$128&gt;$B9),0,MAX(0,MIN(1,'У1 Ввод'!$E$128-NETWORKDAYS('У1 Ввод'!$D$128,$B9)+1))/Настройки!$E$7*100)</f>
        <v>0</v>
      </c>
      <c r="DT9" s="67" t="n">
        <f aca="false">IF(OR($D9=1,MONTH($B9)&lt;&gt;MONTH(StartDate),'У1 Ввод'!$D$129="",'У1 Ввод'!$E$129="",'У1 Ввод'!$D$129&gt;$B9),0,MAX(0,MIN(1,'У1 Ввод'!$E$129-NETWORKDAYS('У1 Ввод'!$D$129,$B9)+1))/Настройки!$E$7*100)</f>
        <v>0</v>
      </c>
      <c r="DU9" s="67" t="n">
        <f aca="false">IF(OR($D9=1,MONTH($B9)&lt;&gt;MONTH(StartDate),'У1 Ввод'!$D$130="",'У1 Ввод'!$E$130="",'У1 Ввод'!$D$130&gt;$B9),0,MAX(0,MIN(1,'У1 Ввод'!$E$130-NETWORKDAYS('У1 Ввод'!$D$130,$B9)+1))/Настройки!$E$7*100)</f>
        <v>0</v>
      </c>
      <c r="DV9" s="67" t="n">
        <f aca="false">IF(OR($D9=1,MONTH($B9)&lt;&gt;MONTH(StartDate),'У1 Ввод'!$D$131="",'У1 Ввод'!$E$131="",'У1 Ввод'!$D$131&gt;$B9),0,MAX(0,MIN(1,'У1 Ввод'!$E$131-NETWORKDAYS('У1 Ввод'!$D$131,$B9)+1))/Настройки!$E$7*100)</f>
        <v>0</v>
      </c>
      <c r="DW9" s="67" t="n">
        <f aca="false">IF(OR($D9=1,MONTH($B9)&lt;&gt;MONTH(StartDate),'У1 Ввод'!$D$132="",'У1 Ввод'!$E$132="",'У1 Ввод'!$D$132&gt;$B9),0,MAX(0,MIN(1,'У1 Ввод'!$E$132-NETWORKDAYS('У1 Ввод'!$D$132,$B9)+1))/Настройки!$E$7*100)</f>
        <v>0</v>
      </c>
      <c r="DX9" s="67" t="n">
        <f aca="false">IF(OR($D9=1,MONTH($B9)&lt;&gt;MONTH(StartDate),'У1 Ввод'!$D$133="",'У1 Ввод'!$E$133="",'У1 Ввод'!$D$133&gt;$B9),0,MAX(0,MIN(1,'У1 Ввод'!$E$133-NETWORKDAYS('У1 Ввод'!$D$133,$B9)+1))/Настройки!$E$7*100)</f>
        <v>0</v>
      </c>
      <c r="DY9" s="67" t="n">
        <f aca="false">IF(OR($D9=1,MONTH($B9)&lt;&gt;MONTH(StartDate),'У1 Ввод'!$D$134="",'У1 Ввод'!$E$134="",'У1 Ввод'!$D$134&gt;$B9),0,MAX(0,MIN(1,'У1 Ввод'!$E$134-NETWORKDAYS('У1 Ввод'!$D$134,$B9)+1))/Настройки!$E$7*100)</f>
        <v>0</v>
      </c>
      <c r="DZ9" s="67" t="n">
        <f aca="false">IF(OR($D9=1,MONTH($B9)&lt;&gt;MONTH(StartDate),'У1 Ввод'!$D$135="",'У1 Ввод'!$E$135="",'У1 Ввод'!$D$135&gt;$B9),0,MAX(0,MIN(1,'У1 Ввод'!$E$135-NETWORKDAYS('У1 Ввод'!$D$135,$B9)+1))/Настройки!$E$7*100)</f>
        <v>0</v>
      </c>
      <c r="EA9" s="67" t="n">
        <f aca="false">IF(OR($D9=1,MONTH($B9)&lt;&gt;MONTH(StartDate),'У1 Ввод'!$D$136="",'У1 Ввод'!$E$136="",'У1 Ввод'!$D$136&gt;$B9),0,MAX(0,MIN(1,'У1 Ввод'!$E$136-NETWORKDAYS('У1 Ввод'!$D$136,$B9)+1))/Настройки!$E$7*100)</f>
        <v>0</v>
      </c>
      <c r="EB9" s="67" t="n">
        <f aca="false">IF(OR($D9=1,MONTH($B9)&lt;&gt;MONTH(StartDate),'У1 Ввод'!$D$137="",'У1 Ввод'!$E$137="",'У1 Ввод'!$D$137&gt;$B9),0,MAX(0,MIN(1,'У1 Ввод'!$E$137-NETWORKDAYS('У1 Ввод'!$D$137,$B9)+1))/Настройки!$E$7*100)</f>
        <v>0</v>
      </c>
      <c r="EC9" s="67" t="n">
        <f aca="false">IF(OR($D9=1,MONTH($B9)&lt;&gt;MONTH(StartDate),'У1 Ввод'!$D$138="",'У1 Ввод'!$E$138="",'У1 Ввод'!$D$138&gt;$B9),0,MAX(0,MIN(1,'У1 Ввод'!$E$138-NETWORKDAYS('У1 Ввод'!$D$138,$B9)+1))/Настройки!$E$7*100)</f>
        <v>0</v>
      </c>
      <c r="ED9" s="67" t="n">
        <f aca="false">IF(OR($D9=1,MONTH($B9)&lt;&gt;MONTH(StartDate),'У1 Ввод'!$D$139="",'У1 Ввод'!$E$139="",'У1 Ввод'!$D$139&gt;$B9),0,MAX(0,MIN(1,'У1 Ввод'!$E$139-NETWORKDAYS('У1 Ввод'!$D$139,$B9)+1))/Настройки!$E$7*100)</f>
        <v>0</v>
      </c>
      <c r="EE9" s="67" t="n">
        <f aca="false">IF(OR($D9=1,MONTH($B9)&lt;&gt;MONTH(StartDate),'У1 Ввод'!$D$140="",'У1 Ввод'!$E$140="",'У1 Ввод'!$D$140&gt;$B9),0,MAX(0,MIN(1,'У1 Ввод'!$E$140-NETWORKDAYS('У1 Ввод'!$D$140,$B9)+1))/Настройки!$E$7*100)</f>
        <v>0</v>
      </c>
      <c r="EF9" s="67" t="n">
        <f aca="false">IF(OR($D9=1,MONTH($B9)&lt;&gt;MONTH(StartDate),'У1 Ввод'!$D$141="",'У1 Ввод'!$E$141="",'У1 Ввод'!$D$141&gt;$B9),0,MAX(0,MIN(1,'У1 Ввод'!$E$141-NETWORKDAYS('У1 Ввод'!$D$141,$B9)+1))/Настройки!$E$7*100)</f>
        <v>0</v>
      </c>
      <c r="EG9" s="67" t="n">
        <f aca="false">IF(OR($D9=1,MONTH($B9)&lt;&gt;MONTH(StartDate),'У1 Ввод'!$D$142="",'У1 Ввод'!$E$142="",'У1 Ввод'!$D$142&gt;$B9),0,MAX(0,MIN(1,'У1 Ввод'!$E$142-NETWORKDAYS('У1 Ввод'!$D$142,$B9)+1))/Настройки!$E$7*100)</f>
        <v>0</v>
      </c>
      <c r="EH9" s="67" t="n">
        <f aca="false">IF(OR($D9=1,MONTH($B9)&lt;&gt;MONTH(StartDate),'У1 Ввод'!$D$143="",'У1 Ввод'!$E$143="",'У1 Ввод'!$D$143&gt;$B9),0,MAX(0,MIN(1,'У1 Ввод'!$E$143-NETWORKDAYS('У1 Ввод'!$D$143,$B9)+1))/Настройки!$E$7*100)</f>
        <v>0</v>
      </c>
      <c r="EI9" s="67" t="n">
        <f aca="false">IF(OR($D9=1,MONTH($B9)&lt;&gt;MONTH(StartDate),'У1 Ввод'!$D$144="",'У1 Ввод'!$E$144="",'У1 Ввод'!$D$144&gt;$B9),0,MAX(0,MIN(1,'У1 Ввод'!$E$144-NETWORKDAYS('У1 Ввод'!$D$144,$B9)+1))/Настройки!$E$7*100)</f>
        <v>0</v>
      </c>
      <c r="EJ9" s="67" t="n">
        <f aca="false">IF(OR($D9=1,MONTH($B9)&lt;&gt;MONTH(StartDate),'У1 Ввод'!$D$145="",'У1 Ввод'!$E$145="",'У1 Ввод'!$D$145&gt;$B9),0,MAX(0,MIN(1,'У1 Ввод'!$E$145-NETWORKDAYS('У1 Ввод'!$D$145,$B9)+1))/Настройки!$E$7*100)</f>
        <v>0</v>
      </c>
      <c r="EK9" s="67" t="n">
        <f aca="false">IF(OR($D9=1,MONTH($B9)&lt;&gt;MONTH(StartDate),'У1 Ввод'!$D$146="",'У1 Ввод'!$E$146="",'У1 Ввод'!$D$146&gt;$B9),0,MAX(0,MIN(1,'У1 Ввод'!$E$146-NETWORKDAYS('У1 Ввод'!$D$146,$B9)+1))/Настройки!$E$7*100)</f>
        <v>0</v>
      </c>
      <c r="EL9" s="67" t="n">
        <f aca="false">IF(OR($D9=1,MONTH($B9)&lt;&gt;MONTH(StartDate),'У1 Ввод'!$D$147="",'У1 Ввод'!$E$147="",'У1 Ввод'!$D$147&gt;$B9),0,MAX(0,MIN(1,'У1 Ввод'!$E$147-NETWORKDAYS('У1 Ввод'!$D$147,$B9)+1))/Настройки!$E$7*100)</f>
        <v>0</v>
      </c>
      <c r="EM9" s="67" t="n">
        <f aca="false">IF(OR($D9=1,MONTH($B9)&lt;&gt;MONTH(StartDate),'У1 Ввод'!$D$148="",'У1 Ввод'!$E$148="",'У1 Ввод'!$D$148&gt;$B9),0,MAX(0,MIN(1,'У1 Ввод'!$E$148-NETWORKDAYS('У1 Ввод'!$D$148,$B9)+1))/Настройки!$E$7*100)</f>
        <v>0</v>
      </c>
      <c r="EN9" s="67" t="n">
        <f aca="false">IF(OR($D9=1,MONTH($B9)&lt;&gt;MONTH(StartDate),'У1 Ввод'!$D$149="",'У1 Ввод'!$E$149="",'У1 Ввод'!$D$149&gt;$B9),0,MAX(0,MIN(1,'У1 Ввод'!$E$149-NETWORKDAYS('У1 Ввод'!$D$149,$B9)+1))/Настройки!$E$7*100)</f>
        <v>0</v>
      </c>
      <c r="EO9" s="67" t="n">
        <f aca="false">IF(OR($D9=1,MONTH($B9)&lt;&gt;MONTH(StartDate),'У1 Ввод'!$D$150="",'У1 Ввод'!$E$150="",'У1 Ввод'!$D$150&gt;$B9),0,MAX(0,MIN(1,'У1 Ввод'!$E$150-NETWORKDAYS('У1 Ввод'!$D$150,$B9)+1))/Настройки!$E$7*100)</f>
        <v>0</v>
      </c>
      <c r="EP9" s="67" t="n">
        <f aca="false">IF(OR($D9=1,MONTH($B9)&lt;&gt;MONTH(StartDate),'У1 Ввод'!$D$151="",'У1 Ввод'!$E$151="",'У1 Ввод'!$D$151&gt;$B9),0,MAX(0,MIN(1,'У1 Ввод'!$E$151-NETWORKDAYS('У1 Ввод'!$D$151,$B9)+1))/Настройки!$E$7*100)</f>
        <v>0</v>
      </c>
      <c r="EQ9" s="67" t="n">
        <f aca="false">IF(OR($D9=1,MONTH($B9)&lt;&gt;MONTH(StartDate),'У1 Ввод'!$D$152="",'У1 Ввод'!$E$152="",'У1 Ввод'!$D$152&gt;$B9),0,MAX(0,MIN(1,'У1 Ввод'!$E$152-NETWORKDAYS('У1 Ввод'!$D$152,$B9)+1))/Настройки!$E$7*100)</f>
        <v>0</v>
      </c>
      <c r="ER9" s="67" t="n">
        <f aca="false">IF(OR($D9=1,MONTH($B9)&lt;&gt;MONTH(StartDate),'У1 Ввод'!$D$153="",'У1 Ввод'!$E$153="",'У1 Ввод'!$D$153&gt;$B9),0,MAX(0,MIN(1,'У1 Ввод'!$E$153-NETWORKDAYS('У1 Ввод'!$D$153,$B9)+1))/Настройки!$E$7*100)</f>
        <v>0</v>
      </c>
      <c r="ES9" s="67" t="n">
        <f aca="false">IF(OR($D9=1,MONTH($B9)&lt;&gt;MONTH(StartDate),'У1 Ввод'!$D$154="",'У1 Ввод'!$E$154="",'У1 Ввод'!$D$154&gt;$B9),0,MAX(0,MIN(1,'У1 Ввод'!$E$154-NETWORKDAYS('У1 Ввод'!$D$154,$B9)+1))/Настройки!$E$7*100)</f>
        <v>0</v>
      </c>
      <c r="ET9" s="67" t="n">
        <f aca="false">IF(OR($D9=1,MONTH($B9)&lt;&gt;MONTH(StartDate),'У1 Ввод'!$D$155="",'У1 Ввод'!$E$155="",'У1 Ввод'!$D$155&gt;$B9),0,MAX(0,MIN(1,'У1 Ввод'!$E$155-NETWORKDAYS('У1 Ввод'!$D$155,$B9)+1))/Настройки!$E$7*100)</f>
        <v>0</v>
      </c>
      <c r="EU9" s="67" t="n">
        <f aca="false">IF(OR($D9=1,MONTH($B9)&lt;&gt;MONTH(StartDate),'У1 Ввод'!$D$156="",'У1 Ввод'!$E$156="",'У1 Ввод'!$D$156&gt;$B9),0,MAX(0,MIN(1,'У1 Ввод'!$E$156-NETWORKDAYS('У1 Ввод'!$D$156,$B9)+1))/Настройки!$E$7*100)</f>
        <v>0</v>
      </c>
      <c r="EV9" s="67" t="n">
        <f aca="false">IF(OR($D9=1,MONTH($B9)&lt;&gt;MONTH(StartDate),'У1 Ввод'!$D$157="",'У1 Ввод'!$E$157="",'У1 Ввод'!$D$157&gt;$B9),0,MAX(0,MIN(1,'У1 Ввод'!$E$157-NETWORKDAYS('У1 Ввод'!$D$157,$B9)+1))/Настройки!$E$7*100)</f>
        <v>0</v>
      </c>
      <c r="EW9" s="67" t="n">
        <f aca="false">IF(OR($D9=1,MONTH($B9)&lt;&gt;MONTH(StartDate),'У1 Ввод'!$D$158="",'У1 Ввод'!$E$158="",'У1 Ввод'!$D$158&gt;$B9),0,MAX(0,MIN(1,'У1 Ввод'!$E$158-NETWORKDAYS('У1 Ввод'!$D$158,$B9)+1))/Настройки!$E$7*100)</f>
        <v>0</v>
      </c>
      <c r="EX9" s="67" t="n">
        <f aca="false">IF(OR($D9=1,MONTH($B9)&lt;&gt;MONTH(StartDate),'У1 Ввод'!$D$159="",'У1 Ввод'!$E$159="",'У1 Ввод'!$D$159&gt;$B9),0,MAX(0,MIN(1,'У1 Ввод'!$E$159-NETWORKDAYS('У1 Ввод'!$D$159,$B9)+1))/Настройки!$E$7*100)</f>
        <v>0</v>
      </c>
      <c r="EY9" s="67" t="n">
        <f aca="false">IF(OR($D9=1,MONTH($B9)&lt;&gt;MONTH(StartDate),'У1 Ввод'!$D$160="",'У1 Ввод'!$E$160="",'У1 Ввод'!$D$160&gt;$B9),0,MAX(0,MIN(1,'У1 Ввод'!$E$160-NETWORKDAYS('У1 Ввод'!$D$160,$B9)+1))/Настройки!$E$7*100)</f>
        <v>0</v>
      </c>
      <c r="EZ9" s="67" t="n">
        <f aca="false">IF(OR($D9=1,MONTH($B9)&lt;&gt;MONTH(StartDate),'У1 Ввод'!$D$161="",'У1 Ввод'!$E$161="",'У1 Ввод'!$D$161&gt;$B9),0,MAX(0,MIN(1,'У1 Ввод'!$E$161-NETWORKDAYS('У1 Ввод'!$D$161,$B9)+1))/Настройки!$E$7*100)</f>
        <v>0</v>
      </c>
      <c r="FA9" s="67" t="n">
        <f aca="false">IF(OR($D9=1,MONTH($B9)&lt;&gt;MONTH(StartDate),'У1 Ввод'!$D$162="",'У1 Ввод'!$E$162="",'У1 Ввод'!$D$162&gt;$B9),0,MAX(0,MIN(1,'У1 Ввод'!$E$162-NETWORKDAYS('У1 Ввод'!$D$162,$B9)+1))/Настройки!$E$7*100)</f>
        <v>0</v>
      </c>
      <c r="FB9" s="67" t="n">
        <f aca="false">IF(OR($D9=1,MONTH($B9)&lt;&gt;MONTH(StartDate),'У1 Ввод'!$D$163="",'У1 Ввод'!$E$163="",'У1 Ввод'!$D$163&gt;$B9),0,MAX(0,MIN(1,'У1 Ввод'!$E$163-NETWORKDAYS('У1 Ввод'!$D$163,$B9)+1))/Настройки!$E$7*100)</f>
        <v>0</v>
      </c>
      <c r="FC9" s="67" t="n">
        <f aca="false">IF(OR($D9=1,MONTH($B9)&lt;&gt;MONTH(StartDate),'У1 Ввод'!$D$164="",'У1 Ввод'!$E$164="",'У1 Ввод'!$D$164&gt;$B9),0,MAX(0,MIN(1,'У1 Ввод'!$E$164-NETWORKDAYS('У1 Ввод'!$D$164,$B9)+1))/Настройки!$E$7*100)</f>
        <v>0</v>
      </c>
      <c r="FD9" s="67" t="n">
        <f aca="false">IF(OR($D9=1,MONTH($B9)&lt;&gt;MONTH(StartDate),'У1 Ввод'!$D$165="",'У1 Ввод'!$E$165="",'У1 Ввод'!$D$165&gt;$B9),0,MAX(0,MIN(1,'У1 Ввод'!$E$165-NETWORKDAYS('У1 Ввод'!$D$165,$B9)+1))/Настройки!$E$7*100)</f>
        <v>0</v>
      </c>
      <c r="FE9" s="67" t="n">
        <f aca="false">IF(OR($D9=1,MONTH($B9)&lt;&gt;MONTH(StartDate),'У1 Ввод'!$D$166="",'У1 Ввод'!$E$166="",'У1 Ввод'!$D$166&gt;$B9),0,MAX(0,MIN(1,'У1 Ввод'!$E$166-NETWORKDAYS('У1 Ввод'!$D$166,$B9)+1))/Настройки!$E$7*100)</f>
        <v>0</v>
      </c>
      <c r="FF9" s="67" t="n">
        <f aca="false">IF(OR($D9=1,MONTH($B9)&lt;&gt;MONTH(StartDate),'У1 Ввод'!$D$167="",'У1 Ввод'!$E$167="",'У1 Ввод'!$D$167&gt;$B9),0,MAX(0,MIN(1,'У1 Ввод'!$E$167-NETWORKDAYS('У1 Ввод'!$D$167,$B9)+1))/Настройки!$E$7*100)</f>
        <v>0</v>
      </c>
      <c r="FG9" s="67" t="n">
        <f aca="false">IF(OR($D9=1,MONTH($B9)&lt;&gt;MONTH(StartDate),'У1 Ввод'!$D$168="",'У1 Ввод'!$E$168="",'У1 Ввод'!$D$168&gt;$B9),0,MAX(0,MIN(1,'У1 Ввод'!$E$168-NETWORKDAYS('У1 Ввод'!$D$168,$B9)+1))/Настройки!$E$7*100)</f>
        <v>0</v>
      </c>
      <c r="FH9" s="67" t="n">
        <f aca="false">IF(OR($D9=1,MONTH($B9)&lt;&gt;MONTH(StartDate),'У1 Ввод'!$D$169="",'У1 Ввод'!$E$169="",'У1 Ввод'!$D$169&gt;$B9),0,MAX(0,MIN(1,'У1 Ввод'!$E$169-NETWORKDAYS('У1 Ввод'!$D$169,$B9)+1))/Настройки!$E$7*100)</f>
        <v>0</v>
      </c>
      <c r="FI9" s="67" t="n">
        <f aca="false">IF(OR($D9=1,MONTH($B9)&lt;&gt;MONTH(StartDate),'У1 Ввод'!$D$170="",'У1 Ввод'!$E$170="",'У1 Ввод'!$D$170&gt;$B9),0,MAX(0,MIN(1,'У1 Ввод'!$E$170-NETWORKDAYS('У1 Ввод'!$D$170,$B9)+1))/Настройки!$E$7*100)</f>
        <v>0</v>
      </c>
      <c r="FJ9" s="67" t="n">
        <f aca="false">IF(OR($D9=1,MONTH($B9)&lt;&gt;MONTH(StartDate),'У1 Ввод'!$D$171="",'У1 Ввод'!$E$171="",'У1 Ввод'!$D$171&gt;$B9),0,MAX(0,MIN(1,'У1 Ввод'!$E$171-NETWORKDAYS('У1 Ввод'!$D$171,$B9)+1))/Настройки!$E$7*100)</f>
        <v>0</v>
      </c>
      <c r="FK9" s="67" t="n">
        <f aca="false">IF(OR($D9=1,MONTH($B9)&lt;&gt;MONTH(StartDate),'У1 Ввод'!$D$172="",'У1 Ввод'!$E$172="",'У1 Ввод'!$D$172&gt;$B9),0,MAX(0,MIN(1,'У1 Ввод'!$E$172-NETWORKDAYS('У1 Ввод'!$D$172,$B9)+1))/Настройки!$E$7*100)</f>
        <v>0</v>
      </c>
      <c r="FL9" s="67" t="n">
        <f aca="false">IF(OR($D9=1,MONTH($B9)&lt;&gt;MONTH(StartDate),'У1 Ввод'!$D$173="",'У1 Ввод'!$E$173="",'У1 Ввод'!$D$173&gt;$B9),0,MAX(0,MIN(1,'У1 Ввод'!$E$173-NETWORKDAYS('У1 Ввод'!$D$173,$B9)+1))/Настройки!$E$7*100)</f>
        <v>0</v>
      </c>
      <c r="FM9" s="67" t="n">
        <f aca="false">IF(OR($D9=1,MONTH($B9)&lt;&gt;MONTH(StartDate),'У1 Ввод'!$D$174="",'У1 Ввод'!$E$174="",'У1 Ввод'!$D$174&gt;$B9),0,MAX(0,MIN(1,'У1 Ввод'!$E$174-NETWORKDAYS('У1 Ввод'!$D$174,$B9)+1))/Настройки!$E$7*100)</f>
        <v>0</v>
      </c>
      <c r="FN9" s="67" t="n">
        <f aca="false">IF(OR($D9=1,MONTH($B9)&lt;&gt;MONTH(StartDate),'У1 Ввод'!$D$175="",'У1 Ввод'!$E$175="",'У1 Ввод'!$D$175&gt;$B9),0,MAX(0,MIN(1,'У1 Ввод'!$E$175-NETWORKDAYS('У1 Ввод'!$D$175,$B9)+1))/Настройки!$E$7*100)</f>
        <v>0</v>
      </c>
      <c r="FO9" s="67" t="n">
        <f aca="false">IF(OR($D9=1,MONTH($B9)&lt;&gt;MONTH(StartDate),'У1 Ввод'!$D$176="",'У1 Ввод'!$E$176="",'У1 Ввод'!$D$176&gt;$B9),0,MAX(0,MIN(1,'У1 Ввод'!$E$176-NETWORKDAYS('У1 Ввод'!$D$176,$B9)+1))/Настройки!$E$7*100)</f>
        <v>0</v>
      </c>
      <c r="FP9" s="67" t="n">
        <f aca="false">IF(OR($D9=1,MONTH($B9)&lt;&gt;MONTH(StartDate),'У1 Ввод'!$D$177="",'У1 Ввод'!$E$177="",'У1 Ввод'!$D$177&gt;$B9),0,MAX(0,MIN(1,'У1 Ввод'!$E$177-NETWORKDAYS('У1 Ввод'!$D$177,$B9)+1))/Настройки!$E$7*100)</f>
        <v>0</v>
      </c>
      <c r="FQ9" s="67" t="n">
        <f aca="false">IF(OR($D9=1,MONTH($B9)&lt;&gt;MONTH(StartDate),'У1 Ввод'!$D$178="",'У1 Ввод'!$E$178="",'У1 Ввод'!$D$178&gt;$B9),0,MAX(0,MIN(1,'У1 Ввод'!$E$178-NETWORKDAYS('У1 Ввод'!$D$178,$B9)+1))/Настройки!$E$7*100)</f>
        <v>0</v>
      </c>
      <c r="FR9" s="67" t="n">
        <f aca="false">IF(OR($D9=1,MONTH($B9)&lt;&gt;MONTH(StartDate),'У1 Ввод'!$D$179="",'У1 Ввод'!$E$179="",'У1 Ввод'!$D$179&gt;$B9),0,MAX(0,MIN(1,'У1 Ввод'!$E$179-NETWORKDAYS('У1 Ввод'!$D$179,$B9)+1))/Настройки!$E$7*100)</f>
        <v>0</v>
      </c>
      <c r="FS9" s="67" t="n">
        <f aca="false">IF(OR($D9=1,MONTH($B9)&lt;&gt;MONTH(StartDate),'У1 Ввод'!$D$180="",'У1 Ввод'!$E$180="",'У1 Ввод'!$D$180&gt;$B9),0,MAX(0,MIN(1,'У1 Ввод'!$E$180-NETWORKDAYS('У1 Ввод'!$D$180,$B9)+1))/Настройки!$E$7*100)</f>
        <v>0</v>
      </c>
      <c r="FT9" s="67" t="n">
        <f aca="false">IF(OR($D9=1,MONTH($B9)&lt;&gt;MONTH(StartDate),'У1 Ввод'!$D$181="",'У1 Ввод'!$E$181="",'У1 Ввод'!$D$181&gt;$B9),0,MAX(0,MIN(1,'У1 Ввод'!$E$181-NETWORKDAYS('У1 Ввод'!$D$181,$B9)+1))/Настройки!$E$7*100)</f>
        <v>0</v>
      </c>
      <c r="FU9" s="67" t="n">
        <f aca="false">IF(OR($D9=1,MONTH($B9)&lt;&gt;MONTH(StartDate),'У1 Ввод'!$D$182="",'У1 Ввод'!$E$182="",'У1 Ввод'!$D$182&gt;$B9),0,MAX(0,MIN(1,'У1 Ввод'!$E$182-NETWORKDAYS('У1 Ввод'!$D$182,$B9)+1))/Настройки!$E$7*100)</f>
        <v>0</v>
      </c>
      <c r="FV9" s="67" t="n">
        <f aca="false">IF(OR($D9=1,MONTH($B9)&lt;&gt;MONTH(StartDate),'У1 Ввод'!$D$183="",'У1 Ввод'!$E$183="",'У1 Ввод'!$D$183&gt;$B9),0,MAX(0,MIN(1,'У1 Ввод'!$E$183-NETWORKDAYS('У1 Ввод'!$D$183,$B9)+1))/Настройки!$E$7*100)</f>
        <v>0</v>
      </c>
      <c r="FW9" s="67" t="n">
        <f aca="false">IF(OR($D9=1,MONTH($B9)&lt;&gt;MONTH(StartDate),'У1 Ввод'!$D$184="",'У1 Ввод'!$E$184="",'У1 Ввод'!$D$184&gt;$B9),0,MAX(0,MIN(1,'У1 Ввод'!$E$184-NETWORKDAYS('У1 Ввод'!$D$184,$B9)+1))/Настройки!$E$7*100)</f>
        <v>0</v>
      </c>
      <c r="FX9" s="67" t="n">
        <f aca="false">IF(OR($D9=1,MONTH($B9)&lt;&gt;MONTH(StartDate),'У1 Ввод'!$D$185="",'У1 Ввод'!$E$185="",'У1 Ввод'!$D$185&gt;$B9),0,MAX(0,MIN(1,'У1 Ввод'!$E$185-NETWORKDAYS('У1 Ввод'!$D$185,$B9)+1))/Настройки!$E$7*100)</f>
        <v>0</v>
      </c>
      <c r="FY9" s="67" t="n">
        <f aca="false">IF(OR($D9=1,MONTH($B9)&lt;&gt;MONTH(StartDate),'У1 Ввод'!$D$186="",'У1 Ввод'!$E$186="",'У1 Ввод'!$D$186&gt;$B9),0,MAX(0,MIN(1,'У1 Ввод'!$E$186-NETWORKDAYS('У1 Ввод'!$D$186,$B9)+1))/Настройки!$E$7*100)</f>
        <v>0</v>
      </c>
      <c r="FZ9" s="67" t="n">
        <f aca="false">IF(OR($D9=1,MONTH($B9)&lt;&gt;MONTH(StartDate),'У1 Ввод'!$D$187="",'У1 Ввод'!$E$187="",'У1 Ввод'!$D$187&gt;$B9),0,MAX(0,MIN(1,'У1 Ввод'!$E$187-NETWORKDAYS('У1 Ввод'!$D$187,$B9)+1))/Настройки!$E$7*100)</f>
        <v>0</v>
      </c>
      <c r="GA9" s="67" t="n">
        <f aca="false">IF(OR($D9=1,MONTH($B9)&lt;&gt;MONTH(StartDate),'У1 Ввод'!$D$188="",'У1 Ввод'!$E$188="",'У1 Ввод'!$D$188&gt;$B9),0,MAX(0,MIN(1,'У1 Ввод'!$E$188-NETWORKDAYS('У1 Ввод'!$D$188,$B9)+1))/Настройки!$E$7*100)</f>
        <v>0</v>
      </c>
      <c r="GB9" s="67" t="n">
        <f aca="false">IF(OR($D9=1,MONTH($B9)&lt;&gt;MONTH(StartDate),'У1 Ввод'!$D$189="",'У1 Ввод'!$E$189="",'У1 Ввод'!$D$189&gt;$B9),0,MAX(0,MIN(1,'У1 Ввод'!$E$189-NETWORKDAYS('У1 Ввод'!$D$189,$B9)+1))/Настройки!$E$7*100)</f>
        <v>0</v>
      </c>
      <c r="GC9" s="67" t="n">
        <f aca="false">IF(OR($D9=1,MONTH($B9)&lt;&gt;MONTH(StartDate),'У1 Ввод'!$D$190="",'У1 Ввод'!$E$190="",'У1 Ввод'!$D$190&gt;$B9),0,MAX(0,MIN(1,'У1 Ввод'!$E$190-NETWORKDAYS('У1 Ввод'!$D$190,$B9)+1))/Настройки!$E$7*100)</f>
        <v>0</v>
      </c>
      <c r="GD9" s="67" t="n">
        <f aca="false">IF(OR($D9=1,MONTH($B9)&lt;&gt;MONTH(StartDate),'У1 Ввод'!$D$191="",'У1 Ввод'!$E$191="",'У1 Ввод'!$D$191&gt;$B9),0,MAX(0,MIN(1,'У1 Ввод'!$E$191-NETWORKDAYS('У1 Ввод'!$D$191,$B9)+1))/Настройки!$E$7*100)</f>
        <v>0</v>
      </c>
      <c r="GE9" s="67" t="n">
        <f aca="false">IF(OR($D9=1,MONTH($B9)&lt;&gt;MONTH(StartDate),'У1 Ввод'!$D$192="",'У1 Ввод'!$E$192="",'У1 Ввод'!$D$192&gt;$B9),0,MAX(0,MIN(1,'У1 Ввод'!$E$192-NETWORKDAYS('У1 Ввод'!$D$192,$B9)+1))/Настройки!$E$7*100)</f>
        <v>0</v>
      </c>
      <c r="GF9" s="67" t="n">
        <f aca="false">IF(OR($D9=1,MONTH($B9)&lt;&gt;MONTH(StartDate),'У1 Ввод'!$D$193="",'У1 Ввод'!$E$193="",'У1 Ввод'!$D$193&gt;$B9),0,MAX(0,MIN(1,'У1 Ввод'!$E$193-NETWORKDAYS('У1 Ввод'!$D$193,$B9)+1))/Настройки!$E$7*100)</f>
        <v>0</v>
      </c>
      <c r="GG9" s="67" t="n">
        <f aca="false">IF(OR($D9=1,MONTH($B9)&lt;&gt;MONTH(StartDate),'У1 Ввод'!$D$194="",'У1 Ввод'!$E$194="",'У1 Ввод'!$D$194&gt;$B9),0,MAX(0,MIN(1,'У1 Ввод'!$E$194-NETWORKDAYS('У1 Ввод'!$D$194,$B9)+1))/Настройки!$E$7*100)</f>
        <v>0</v>
      </c>
      <c r="GH9" s="67" t="n">
        <f aca="false">IF(OR($D9=1,MONTH($B9)&lt;&gt;MONTH(StartDate),'У1 Ввод'!$D$195="",'У1 Ввод'!$E$195="",'У1 Ввод'!$D$195&gt;$B9),0,MAX(0,MIN(1,'У1 Ввод'!$E$195-NETWORKDAYS('У1 Ввод'!$D$195,$B9)+1))/Настройки!$E$7*100)</f>
        <v>0</v>
      </c>
      <c r="GI9" s="67" t="n">
        <f aca="false">IF(OR($D9=1,MONTH($B9)&lt;&gt;MONTH(StartDate),'У1 Ввод'!$D$196="",'У1 Ввод'!$E$196="",'У1 Ввод'!$D$196&gt;$B9),0,MAX(0,MIN(1,'У1 Ввод'!$E$196-NETWORKDAYS('У1 Ввод'!$D$196,$B9)+1))/Настройки!$E$7*100)</f>
        <v>0</v>
      </c>
      <c r="GJ9" s="67" t="n">
        <f aca="false">IF(OR($D9=1,MONTH($B9)&lt;&gt;MONTH(StartDate),'У1 Ввод'!$D$197="",'У1 Ввод'!$E$197="",'У1 Ввод'!$D$197&gt;$B9),0,MAX(0,MIN(1,'У1 Ввод'!$E$197-NETWORKDAYS('У1 Ввод'!$D$197,$B9)+1))/Настройки!$E$7*100)</f>
        <v>0</v>
      </c>
      <c r="GK9" s="67" t="n">
        <f aca="false">IF(OR($D9=1,MONTH($B9)&lt;&gt;MONTH(StartDate),'У1 Ввод'!$D$198="",'У1 Ввод'!$E$198="",'У1 Ввод'!$D$198&gt;$B9),0,MAX(0,MIN(1,'У1 Ввод'!$E$198-NETWORKDAYS('У1 Ввод'!$D$198,$B9)+1))/Настройки!$E$7*100)</f>
        <v>0</v>
      </c>
      <c r="GL9" s="67" t="n">
        <f aca="false">IF(OR($D9=1,MONTH($B9)&lt;&gt;MONTH(StartDate),'У1 Ввод'!$D$199="",'У1 Ввод'!$E$199="",'У1 Ввод'!$D$199&gt;$B9),0,MAX(0,MIN(1,'У1 Ввод'!$E$199-NETWORKDAYS('У1 Ввод'!$D$199,$B9)+1))/Настройки!$E$7*100)</f>
        <v>0</v>
      </c>
      <c r="GM9" s="67" t="n">
        <f aca="false">IF(OR($D9=1,MONTH($B9)&lt;&gt;MONTH(StartDate),'У1 Ввод'!$D$200="",'У1 Ввод'!$E$200="",'У1 Ввод'!$D$200&gt;$B9),0,MAX(0,MIN(1,'У1 Ввод'!$E$200-NETWORKDAYS('У1 Ввод'!$D$200,$B9)+1))/Настройки!$E$7*100)</f>
        <v>0</v>
      </c>
      <c r="GN9" s="67" t="n">
        <f aca="false">IF(OR($D9=1,MONTH($B9)&lt;&gt;MONTH(StartDate),'У1 Ввод'!$D$201="",'У1 Ввод'!$E$201="",'У1 Ввод'!$D$201&gt;$B9),0,MAX(0,MIN(1,'У1 Ввод'!$E$201-NETWORKDAYS('У1 Ввод'!$D$201,$B9)+1))/Настройки!$E$7*100)</f>
        <v>0</v>
      </c>
      <c r="GO9" s="67" t="n">
        <f aca="false">IF(OR($D9=1,MONTH($B9)&lt;&gt;MONTH(StartDate),'У1 Ввод'!$D$202="",'У1 Ввод'!$E$202="",'У1 Ввод'!$D$202&gt;$B9),0,MAX(0,MIN(1,'У1 Ввод'!$E$202-NETWORKDAYS('У1 Ввод'!$D$202,$B9)+1))/Настройки!$E$7*100)</f>
        <v>0</v>
      </c>
      <c r="GP9" s="67" t="n">
        <f aca="false">IF(OR($D9=1,MONTH($B9)&lt;&gt;MONTH(StartDate),'У1 Ввод'!$D$203="",'У1 Ввод'!$E$203="",'У1 Ввод'!$D$203&gt;$B9),0,MAX(0,MIN(1,'У1 Ввод'!$E$203-NETWORKDAYS('У1 Ввод'!$D$203,$B9)+1))/Настройки!$E$7*100)</f>
        <v>0</v>
      </c>
      <c r="GQ9" s="67" t="n">
        <f aca="false">IF(OR($D9=1,MONTH($B9)&lt;&gt;MONTH(StartDate),'У1 Ввод'!$D$204="",'У1 Ввод'!$E$204="",'У1 Ввод'!$D$204&gt;$B9),0,MAX(0,MIN(1,'У1 Ввод'!$E$204-NETWORKDAYS('У1 Ввод'!$D$204,$B9)+1))/Настройки!$E$7*100)</f>
        <v>0</v>
      </c>
      <c r="GR9" s="67" t="n">
        <f aca="false">IF(OR($D9=1,MONTH($B9)&lt;&gt;MONTH(StartDate),'У1 Ввод'!$D$205="",'У1 Ввод'!$E$205="",'У1 Ввод'!$D$205&gt;$B9),0,MAX(0,MIN(1,'У1 Ввод'!$E$205-NETWORKDAYS('У1 Ввод'!$D$205,$B9)+1))/Настройки!$E$7*100)</f>
        <v>0</v>
      </c>
      <c r="GS9" s="67" t="n">
        <f aca="false">IF(OR($D9=1,MONTH($B9)&lt;&gt;MONTH(StartDate),'У1 Ввод'!$D$206="",'У1 Ввод'!$E$206="",'У1 Ввод'!$D$206&gt;$B9),0,MAX(0,MIN(1,'У1 Ввод'!$E$206-NETWORKDAYS('У1 Ввод'!$D$206,$B9)+1))/Настройки!$E$7*100)</f>
        <v>0</v>
      </c>
      <c r="GT9" s="67" t="n">
        <f aca="false">IF(OR($D9=1,MONTH($B9)&lt;&gt;MONTH(StartDate),'У1 Ввод'!$D$207="",'У1 Ввод'!$E$207="",'У1 Ввод'!$D$207&gt;$B9),0,MAX(0,MIN(1,'У1 Ввод'!$E$207-NETWORKDAYS('У1 Ввод'!$D$207,$B9)+1))/Настройки!$E$7*100)</f>
        <v>0</v>
      </c>
      <c r="GU9" s="67" t="n">
        <f aca="false">IF(OR($D9=1,MONTH($B9)&lt;&gt;MONTH(StartDate),'У1 Ввод'!$D$208="",'У1 Ввод'!$E$208="",'У1 Ввод'!$D$208&gt;$B9),0,MAX(0,MIN(1,'У1 Ввод'!$E$208-NETWORKDAYS('У1 Ввод'!$D$208,$B9)+1))/Настройки!$E$7*100)</f>
        <v>0</v>
      </c>
      <c r="GV9" s="67" t="n">
        <f aca="false">IF(OR($D9=1,MONTH($B9)&lt;&gt;MONTH(StartDate),'У1 Ввод'!$D$209="",'У1 Ввод'!$E$209="",'У1 Ввод'!$D$209&gt;$B9),0,MAX(0,MIN(1,'У1 Ввод'!$E$209-NETWORKDAYS('У1 Ввод'!$D$209,$B9)+1))/Настройки!$E$7*100)</f>
        <v>0</v>
      </c>
      <c r="GW9" s="67" t="n">
        <f aca="false">IF(OR($D9=1,MONTH($B9)&lt;&gt;MONTH(StartDate),'У1 Ввод'!$D$210="",'У1 Ввод'!$E$210="",'У1 Ввод'!$D$210&gt;$B9),0,MAX(0,MIN(1,'У1 Ввод'!$E$210-NETWORKDAYS('У1 Ввод'!$D$210,$B9)+1))/Настройки!$E$7*100)</f>
        <v>0</v>
      </c>
      <c r="GX9" s="67" t="n">
        <f aca="false">IF(OR($D9=1,MONTH($B9)&lt;&gt;MONTH(StartDate),'У1 Ввод'!$D$211="",'У1 Ввод'!$E$211="",'У1 Ввод'!$D$211&gt;$B9),0,MAX(0,MIN(1,'У1 Ввод'!$E$211-NETWORKDAYS('У1 Ввод'!$D$211,$B9)+1))/Настройки!$E$7*100)</f>
        <v>0</v>
      </c>
      <c r="GY9" s="67" t="n">
        <f aca="false">IF(OR($D9=1,MONTH($B9)&lt;&gt;MONTH(StartDate),'У1 Ввод'!$D$212="",'У1 Ввод'!$E$212="",'У1 Ввод'!$D$212&gt;$B9),0,MAX(0,MIN(1,'У1 Ввод'!$E$212-NETWORKDAYS('У1 Ввод'!$D$212,$B9)+1))/Настройки!$E$7*100)</f>
        <v>0</v>
      </c>
      <c r="GZ9" s="67" t="n">
        <f aca="false">IF(OR($D9=1,MONTH($B9)&lt;&gt;MONTH(StartDate),'У1 Ввод'!$D$213="",'У1 Ввод'!$E$213="",'У1 Ввод'!$D$213&gt;$B9),0,MAX(0,MIN(1,'У1 Ввод'!$E$213-NETWORKDAYS('У1 Ввод'!$D$213,$B9)+1))/Настройки!$E$7*100)</f>
        <v>0</v>
      </c>
      <c r="HA9" s="67" t="n">
        <f aca="false">IF(OR($D9=1,MONTH($B9)&lt;&gt;MONTH(StartDate),'У1 Ввод'!$D$214="",'У1 Ввод'!$E$214="",'У1 Ввод'!$D$214&gt;$B9),0,MAX(0,MIN(1,'У1 Ввод'!$E$214-NETWORKDAYS('У1 Ввод'!$D$214,$B9)+1))/Настройки!$E$7*100)</f>
        <v>0</v>
      </c>
      <c r="HB9" s="67" t="n">
        <f aca="false">IF(OR($D9=1,MONTH($B9)&lt;&gt;MONTH(StartDate),'У1 Ввод'!$D$215="",'У1 Ввод'!$E$215="",'У1 Ввод'!$D$215&gt;$B9),0,MAX(0,MIN(1,'У1 Ввод'!$E$215-NETWORKDAYS('У1 Ввод'!$D$215,$B9)+1))/Настройки!$E$7*100)</f>
        <v>0</v>
      </c>
      <c r="HC9" s="67" t="n">
        <f aca="false">IF(OR($D9=1,MONTH($B9)&lt;&gt;MONTH(StartDate),'У1 Ввод'!$D$216="",'У1 Ввод'!$E$216="",'У1 Ввод'!$D$216&gt;$B9),0,MAX(0,MIN(1,'У1 Ввод'!$E$216-NETWORKDAYS('У1 Ввод'!$D$216,$B9)+1))/Настройки!$E$7*100)</f>
        <v>0</v>
      </c>
      <c r="HD9" s="67" t="n">
        <f aca="false">IF(OR($D9=1,MONTH($B9)&lt;&gt;MONTH(StartDate),'У1 Ввод'!$D$217="",'У1 Ввод'!$E$217="",'У1 Ввод'!$D$217&gt;$B9),0,MAX(0,MIN(1,'У1 Ввод'!$E$217-NETWORKDAYS('У1 Ввод'!$D$217,$B9)+1))/Настройки!$E$7*100)</f>
        <v>0</v>
      </c>
      <c r="HE9" s="67" t="n">
        <f aca="false">IF(OR($D9=1,MONTH($B9)&lt;&gt;MONTH(StartDate),'У1 Ввод'!$D$218="",'У1 Ввод'!$E$218="",'У1 Ввод'!$D$218&gt;$B9),0,MAX(0,MIN(1,'У1 Ввод'!$E$218-NETWORKDAYS('У1 Ввод'!$D$218,$B9)+1))/Настройки!$E$7*100)</f>
        <v>0</v>
      </c>
      <c r="HF9" s="67" t="n">
        <f aca="false">IF(OR($D9=1,MONTH($B9)&lt;&gt;MONTH(StartDate),'У1 Ввод'!$D$219="",'У1 Ввод'!$E$219="",'У1 Ввод'!$D$219&gt;$B9),0,MAX(0,MIN(1,'У1 Ввод'!$E$219-NETWORKDAYS('У1 Ввод'!$D$219,$B9)+1))/Настройки!$E$7*100)</f>
        <v>0</v>
      </c>
      <c r="HG9" s="67" t="n">
        <f aca="false">IF(OR($D9=1,MONTH($B9)&lt;&gt;MONTH(StartDate),'У1 Ввод'!$D$220="",'У1 Ввод'!$E$220="",'У1 Ввод'!$D$220&gt;$B9),0,MAX(0,MIN(1,'У1 Ввод'!$E$220-NETWORKDAYS('У1 Ввод'!$D$220,$B9)+1))/Настройки!$E$7*100)</f>
        <v>0</v>
      </c>
      <c r="HH9" s="67" t="n">
        <f aca="false">IF(OR($D9=1,MONTH($B9)&lt;&gt;MONTH(StartDate),'У1 Ввод'!$D$221="",'У1 Ввод'!$E$221="",'У1 Ввод'!$D$221&gt;$B9),0,MAX(0,MIN(1,'У1 Ввод'!$E$221-NETWORKDAYS('У1 Ввод'!$D$221,$B9)+1))/Настройки!$E$7*100)</f>
        <v>0</v>
      </c>
      <c r="HI9" s="67" t="n">
        <f aca="false">IF(OR($D9=1,MONTH($B9)&lt;&gt;MONTH(StartDate),'У1 Ввод'!$D$222="",'У1 Ввод'!$E$222="",'У1 Ввод'!$D$222&gt;$B9),0,MAX(0,MIN(1,'У1 Ввод'!$E$222-NETWORKDAYS('У1 Ввод'!$D$222,$B9)+1))/Настройки!$E$7*100)</f>
        <v>0</v>
      </c>
      <c r="HJ9" s="67" t="n">
        <f aca="false">IF(OR($D9=1,MONTH($B9)&lt;&gt;MONTH(StartDate),'У1 Ввод'!$D$223="",'У1 Ввод'!$E$223="",'У1 Ввод'!$D$223&gt;$B9),0,MAX(0,MIN(1,'У1 Ввод'!$E$223-NETWORKDAYS('У1 Ввод'!$D$223,$B9)+1))/Настройки!$E$7*100)</f>
        <v>0</v>
      </c>
      <c r="HK9" s="67" t="n">
        <f aca="false">IF(OR($D9=1,MONTH($B9)&lt;&gt;MONTH(StartDate),'У1 Ввод'!$D$224="",'У1 Ввод'!$E$224="",'У1 Ввод'!$D$224&gt;$B9),0,MAX(0,MIN(1,'У1 Ввод'!$E$224-NETWORKDAYS('У1 Ввод'!$D$224,$B9)+1))/Настройки!$E$7*100)</f>
        <v>0</v>
      </c>
      <c r="HL9" s="67" t="n">
        <f aca="false">IF(OR($D9=1,MONTH($B9)&lt;&gt;MONTH(StartDate),'У1 Ввод'!$D$225="",'У1 Ввод'!$E$225="",'У1 Ввод'!$D$225&gt;$B9),0,MAX(0,MIN(1,'У1 Ввод'!$E$225-NETWORKDAYS('У1 Ввод'!$D$225,$B9)+1))/Настройки!$E$7*100)</f>
        <v>0</v>
      </c>
      <c r="HM9" s="67" t="n">
        <f aca="false">IF(OR($D9=1,MONTH($B9)&lt;&gt;MONTH(StartDate),'У1 Ввод'!$D$226="",'У1 Ввод'!$E$226="",'У1 Ввод'!$D$226&gt;$B9),0,MAX(0,MIN(1,'У1 Ввод'!$E$226-NETWORKDAYS('У1 Ввод'!$D$226,$B9)+1))/Настройки!$E$7*100)</f>
        <v>0</v>
      </c>
      <c r="HN9" s="67" t="n">
        <f aca="false">IF(OR($D9=1,MONTH($B9)&lt;&gt;MONTH(StartDate),'У1 Ввод'!$D$227="",'У1 Ввод'!$E$227="",'У1 Ввод'!$D$227&gt;$B9),0,MAX(0,MIN(1,'У1 Ввод'!$E$227-NETWORKDAYS('У1 Ввод'!$D$227,$B9)+1))/Настройки!$E$7*100)</f>
        <v>0</v>
      </c>
      <c r="HO9" s="67" t="n">
        <f aca="false">IF(OR($D9=1,MONTH($B9)&lt;&gt;MONTH(StartDate),'У1 Ввод'!$D$228="",'У1 Ввод'!$E$228="",'У1 Ввод'!$D$228&gt;$B9),0,MAX(0,MIN(1,'У1 Ввод'!$E$228-NETWORKDAYS('У1 Ввод'!$D$228,$B9)+1))/Настройки!$E$7*100)</f>
        <v>0</v>
      </c>
      <c r="HP9" s="67" t="n">
        <f aca="false">IF(OR($D9=1,MONTH($B9)&lt;&gt;MONTH(StartDate),'У1 Ввод'!$D$229="",'У1 Ввод'!$E$229="",'У1 Ввод'!$D$229&gt;$B9),0,MAX(0,MIN(1,'У1 Ввод'!$E$229-NETWORKDAYS('У1 Ввод'!$D$229,$B9)+1))/Настройки!$E$7*100)</f>
        <v>0</v>
      </c>
      <c r="HQ9" s="67" t="n">
        <f aca="false">IF(OR($D9=1,MONTH($B9)&lt;&gt;MONTH(StartDate),'У1 Ввод'!$D$230="",'У1 Ввод'!$E$230="",'У1 Ввод'!$D$230&gt;$B9),0,MAX(0,MIN(1,'У1 Ввод'!$E$230-NETWORKDAYS('У1 Ввод'!$D$230,$B9)+1))/Настройки!$E$7*100)</f>
        <v>0</v>
      </c>
      <c r="HR9" s="67" t="n">
        <f aca="false">IF(OR($D9=1,MONTH($B9)&lt;&gt;MONTH(StartDate),'У1 Ввод'!$D$231="",'У1 Ввод'!$E$231="",'У1 Ввод'!$D$231&gt;$B9),0,MAX(0,MIN(1,'У1 Ввод'!$E$231-NETWORKDAYS('У1 Ввод'!$D$231,$B9)+1))/Настройки!$E$7*100)</f>
        <v>0</v>
      </c>
      <c r="HS9" s="67" t="n">
        <f aca="false">IF(OR($D9=1,MONTH($B9)&lt;&gt;MONTH(StartDate),'У1 Ввод'!$D$232="",'У1 Ввод'!$E$232="",'У1 Ввод'!$D$232&gt;$B9),0,MAX(0,MIN(1,'У1 Ввод'!$E$232-NETWORKDAYS('У1 Ввод'!$D$232,$B9)+1))/Настройки!$E$7*100)</f>
        <v>0</v>
      </c>
      <c r="HT9" s="67" t="n">
        <f aca="false">IF(OR($D9=1,MONTH($B9)&lt;&gt;MONTH(StartDate),'У1 Ввод'!$D$233="",'У1 Ввод'!$E$233="",'У1 Ввод'!$D$233&gt;$B9),0,MAX(0,MIN(1,'У1 Ввод'!$E$233-NETWORKDAYS('У1 Ввод'!$D$233,$B9)+1))/Настройки!$E$7*100)</f>
        <v>0</v>
      </c>
      <c r="HU9" s="67" t="n">
        <f aca="false">IF(OR($D9=1,MONTH($B9)&lt;&gt;MONTH(StartDate),'У1 Ввод'!$D$234="",'У1 Ввод'!$E$234="",'У1 Ввод'!$D$234&gt;$B9),0,MAX(0,MIN(1,'У1 Ввод'!$E$234-NETWORKDAYS('У1 Ввод'!$D$234,$B9)+1))/Настройки!$E$7*100)</f>
        <v>0</v>
      </c>
      <c r="HV9" s="67" t="n">
        <f aca="false">IF(OR($D9=1,MONTH($B9)&lt;&gt;MONTH(StartDate),'У1 Ввод'!$D$235="",'У1 Ввод'!$E$235="",'У1 Ввод'!$D$235&gt;$B9),0,MAX(0,MIN(1,'У1 Ввод'!$E$235-NETWORKDAYS('У1 Ввод'!$D$235,$B9)+1))/Настройки!$E$7*100)</f>
        <v>0</v>
      </c>
      <c r="HW9" s="67" t="n">
        <f aca="false">IF(OR($D9=1,MONTH($B9)&lt;&gt;MONTH(StartDate),'У1 Ввод'!$D$236="",'У1 Ввод'!$E$236="",'У1 Ввод'!$D$236&gt;$B9),0,MAX(0,MIN(1,'У1 Ввод'!$E$236-NETWORKDAYS('У1 Ввод'!$D$236,$B9)+1))/Настройки!$E$7*100)</f>
        <v>0</v>
      </c>
      <c r="HX9" s="67" t="n">
        <f aca="false">IF(OR($D9=1,MONTH($B9)&lt;&gt;MONTH(StartDate),'У1 Ввод'!$D$237="",'У1 Ввод'!$E$237="",'У1 Ввод'!$D$237&gt;$B9),0,MAX(0,MIN(1,'У1 Ввод'!$E$237-NETWORKDAYS('У1 Ввод'!$D$237,$B9)+1))/Настройки!$E$7*100)</f>
        <v>0</v>
      </c>
      <c r="HY9" s="67" t="n">
        <f aca="false">IF(OR($D9=1,MONTH($B9)&lt;&gt;MONTH(StartDate),'У1 Ввод'!$D$238="",'У1 Ввод'!$E$238="",'У1 Ввод'!$D$238&gt;$B9),0,MAX(0,MIN(1,'У1 Ввод'!$E$238-NETWORKDAYS('У1 Ввод'!$D$238,$B9)+1))/Настройки!$E$7*100)</f>
        <v>0</v>
      </c>
      <c r="HZ9" s="67" t="n">
        <f aca="false">IF(OR($D9=1,MONTH($B9)&lt;&gt;MONTH(StartDate),'У1 Ввод'!$D$239="",'У1 Ввод'!$E$239="",'У1 Ввод'!$D$239&gt;$B9),0,MAX(0,MIN(1,'У1 Ввод'!$E$239-NETWORKDAYS('У1 Ввод'!$D$239,$B9)+1))/Настройки!$E$7*100)</f>
        <v>0</v>
      </c>
      <c r="IA9" s="67" t="n">
        <f aca="false">IF(OR($D9=1,MONTH($B9)&lt;&gt;MONTH(StartDate),'У1 Ввод'!$D$240="",'У1 Ввод'!$E$240="",'У1 Ввод'!$D$240&gt;$B9),0,MAX(0,MIN(1,'У1 Ввод'!$E$240-NETWORKDAYS('У1 Ввод'!$D$240,$B9)+1))/Настройки!$E$7*100)</f>
        <v>0</v>
      </c>
      <c r="IB9" s="67" t="n">
        <f aca="false">IF(OR($D9=1,MONTH($B9)&lt;&gt;MONTH(StartDate),'У1 Ввод'!$D$241="",'У1 Ввод'!$E$241="",'У1 Ввод'!$D$241&gt;$B9),0,MAX(0,MIN(1,'У1 Ввод'!$E$241-NETWORKDAYS('У1 Ввод'!$D$241,$B9)+1))/Настройки!$E$7*100)</f>
        <v>0</v>
      </c>
      <c r="IC9" s="67" t="n">
        <f aca="false">IF(OR($D9=1,MONTH($B9)&lt;&gt;MONTH(StartDate),'У1 Ввод'!$D$242="",'У1 Ввод'!$E$242="",'У1 Ввод'!$D$242&gt;$B9),0,MAX(0,MIN(1,'У1 Ввод'!$E$242-NETWORKDAYS('У1 Ввод'!$D$242,$B9)+1))/Настройки!$E$7*100)</f>
        <v>0</v>
      </c>
      <c r="ID9" s="67" t="n">
        <f aca="false">IF(OR($D9=1,MONTH($B9)&lt;&gt;MONTH(StartDate),'У1 Ввод'!$D$243="",'У1 Ввод'!$E$243="",'У1 Ввод'!$D$243&gt;$B9),0,MAX(0,MIN(1,'У1 Ввод'!$E$243-NETWORKDAYS('У1 Ввод'!$D$243,$B9)+1))/Настройки!$E$7*100)</f>
        <v>0</v>
      </c>
      <c r="IE9" s="67" t="n">
        <f aca="false">IF(OR($D9=1,MONTH($B9)&lt;&gt;MONTH(StartDate),'У1 Ввод'!$D$244="",'У1 Ввод'!$E$244="",'У1 Ввод'!$D$244&gt;$B9),0,MAX(0,MIN(1,'У1 Ввод'!$E$244-NETWORKDAYS('У1 Ввод'!$D$244,$B9)+1))/Настройки!$E$7*100)</f>
        <v>0</v>
      </c>
      <c r="IF9" s="67" t="n">
        <f aca="false">IF(OR($D9=1,MONTH($B9)&lt;&gt;MONTH(StartDate),'У1 Ввод'!$D$245="",'У1 Ввод'!$E$245="",'У1 Ввод'!$D$245&gt;$B9),0,MAX(0,MIN(1,'У1 Ввод'!$E$245-NETWORKDAYS('У1 Ввод'!$D$245,$B9)+1))/Настройки!$E$7*100)</f>
        <v>0</v>
      </c>
      <c r="IG9" s="67" t="n">
        <f aca="false">IF(OR($D9=1,MONTH($B9)&lt;&gt;MONTH(StartDate),'У1 Ввод'!$D$246="",'У1 Ввод'!$E$246="",'У1 Ввод'!$D$246&gt;$B9),0,MAX(0,MIN(1,'У1 Ввод'!$E$246-NETWORKDAYS('У1 Ввод'!$D$246,$B9)+1))/Настройки!$E$7*100)</f>
        <v>0</v>
      </c>
      <c r="IH9" s="67" t="n">
        <f aca="false">IF(OR($D9=1,MONTH($B9)&lt;&gt;MONTH(StartDate),'У1 Ввод'!$D$247="",'У1 Ввод'!$E$247="",'У1 Ввод'!$D$247&gt;$B9),0,MAX(0,MIN(1,'У1 Ввод'!$E$247-NETWORKDAYS('У1 Ввод'!$D$247,$B9)+1))/Настройки!$E$7*100)</f>
        <v>0</v>
      </c>
      <c r="II9" s="67" t="n">
        <f aca="false">IF(OR($D9=1,MONTH($B9)&lt;&gt;MONTH(StartDate),'У1 Ввод'!$D$248="",'У1 Ввод'!$E$248="",'У1 Ввод'!$D$248&gt;$B9),0,MAX(0,MIN(1,'У1 Ввод'!$E$248-NETWORKDAYS('У1 Ввод'!$D$248,$B9)+1))/Настройки!$E$7*100)</f>
        <v>0</v>
      </c>
      <c r="IJ9" s="67" t="n">
        <f aca="false">IF(OR($D9=1,MONTH($B9)&lt;&gt;MONTH(StartDate),'У1 Ввод'!$D$249="",'У1 Ввод'!$E$249="",'У1 Ввод'!$D$249&gt;$B9),0,MAX(0,MIN(1,'У1 Ввод'!$E$249-NETWORKDAYS('У1 Ввод'!$D$249,$B9)+1))/Настройки!$E$7*100)</f>
        <v>0</v>
      </c>
      <c r="IK9" s="67" t="n">
        <f aca="false">IF(OR($D9=1,MONTH($B9)&lt;&gt;MONTH(StartDate),'У1 Ввод'!$D$250="",'У1 Ввод'!$E$250="",'У1 Ввод'!$D$250&gt;$B9),0,MAX(0,MIN(1,'У1 Ввод'!$E$250-NETWORKDAYS('У1 Ввод'!$D$250,$B9)+1))/Настройки!$E$7*100)</f>
        <v>0</v>
      </c>
      <c r="IL9" s="67" t="n">
        <f aca="false">IF(OR($D9=1,MONTH($B9)&lt;&gt;MONTH(StartDate),'У1 Ввод'!$D$251="",'У1 Ввод'!$E$251="",'У1 Ввод'!$D$251&gt;$B9),0,MAX(0,MIN(1,'У1 Ввод'!$E$251-NETWORKDAYS('У1 Ввод'!$D$251,$B9)+1))/Настройки!$E$7*100)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25</v>
      </c>
      <c r="F10" s="49" t="n">
        <f aca="false">IF(OR(MONTH(B10)&lt;&gt;MONTH(StartDate),D10=1),"",100)</f>
        <v>100</v>
      </c>
      <c r="G10" s="67" t="n">
        <f aca="false">IF(OR($D10=1,MONTH($B10)&lt;&gt;MONTH(StartDate),'У1 Ввод'!$D$12="",'У1 Ввод'!$E$12="",'У1 Ввод'!$D$12&gt;$B10),0,MAX(0,MIN(1,'У1 Ввод'!$E$12-NETWORKDAYS('У1 Ввод'!$D$12,$B10)+1))/Настройки!$E$7*100)</f>
        <v>0</v>
      </c>
      <c r="H10" s="67" t="n">
        <f aca="false">IF(OR($D10=1,MONTH($B10)&lt;&gt;MONTH(StartDate),'У1 Ввод'!$D$13="",'У1 Ввод'!$E$13="",'У1 Ввод'!$D$13&gt;$B10),0,MAX(0,MIN(1,'У1 Ввод'!$E$13-NETWORKDAYS('У1 Ввод'!$D$13,$B10)+1))/Настройки!$E$7*100)</f>
        <v>0</v>
      </c>
      <c r="I10" s="67" t="n">
        <f aca="false">IF(OR($D10=1,MONTH($B10)&lt;&gt;MONTH(StartDate),'У1 Ввод'!$D$14="",'У1 Ввод'!$E$14="",'У1 Ввод'!$D$14&gt;$B10),0,MAX(0,MIN(1,'У1 Ввод'!$E$14-NETWORKDAYS('У1 Ввод'!$D$14,$B10)+1))/Настройки!$E$7*100)</f>
        <v>0</v>
      </c>
      <c r="J10" s="67" t="n">
        <f aca="false">IF(OR($D10=1,MONTH($B10)&lt;&gt;MONTH(StartDate),'У1 Ввод'!$D$15="",'У1 Ввод'!$E$15="",'У1 Ввод'!$D$15&gt;$B10),0,MAX(0,MIN(1,'У1 Ввод'!$E$15-NETWORKDAYS('У1 Ввод'!$D$15,$B10)+1))/Настройки!$E$7*100)</f>
        <v>0</v>
      </c>
      <c r="K10" s="67" t="n">
        <f aca="false">IF(OR($D10=1,MONTH($B10)&lt;&gt;MONTH(StartDate),'У1 Ввод'!$D$16="",'У1 Ввод'!$E$16="",'У1 Ввод'!$D$16&gt;$B10),0,MAX(0,MIN(1,'У1 Ввод'!$E$16-NETWORKDAYS('У1 Ввод'!$D$16,$B10)+1))/Настройки!$E$7*100)</f>
        <v>0</v>
      </c>
      <c r="L10" s="67" t="n">
        <f aca="false">IF(OR($D10=1,MONTH($B10)&lt;&gt;MONTH(StartDate),'У1 Ввод'!$D$17="",'У1 Ввод'!$E$17="",'У1 Ввод'!$D$17&gt;$B10),0,MAX(0,MIN(1,'У1 Ввод'!$E$17-NETWORKDAYS('У1 Ввод'!$D$17,$B10)+1))/Настройки!$E$7*100)</f>
        <v>0</v>
      </c>
      <c r="M10" s="67" t="n">
        <f aca="false">IF(OR($D10=1,MONTH($B10)&lt;&gt;MONTH(StartDate),'У1 Ввод'!$D$18="",'У1 Ввод'!$E$18="",'У1 Ввод'!$D$18&gt;$B10),0,MAX(0,MIN(1,'У1 Ввод'!$E$18-NETWORKDAYS('У1 Ввод'!$D$18,$B10)+1))/Настройки!$E$7*100)</f>
        <v>0</v>
      </c>
      <c r="N10" s="67" t="n">
        <f aca="false">IF(OR($D10=1,MONTH($B10)&lt;&gt;MONTH(StartDate),'У1 Ввод'!$D$19="",'У1 Ввод'!$E$19="",'У1 Ввод'!$D$19&gt;$B10),0,MAX(0,MIN(1,'У1 Ввод'!$E$19-NETWORKDAYS('У1 Ввод'!$D$19,$B10)+1))/Настройки!$E$7*100)</f>
        <v>0</v>
      </c>
      <c r="O10" s="67" t="n">
        <f aca="false">IF(OR($D10=1,MONTH($B10)&lt;&gt;MONTH(StartDate),'У1 Ввод'!$D$20="",'У1 Ввод'!$E$20="",'У1 Ввод'!$D$20&gt;$B10),0,MAX(0,MIN(1,'У1 Ввод'!$E$20-NETWORKDAYS('У1 Ввод'!$D$20,$B10)+1))/Настройки!$E$7*100)</f>
        <v>0</v>
      </c>
      <c r="P10" s="67" t="n">
        <f aca="false">IF(OR($D10=1,MONTH($B10)&lt;&gt;MONTH(StartDate),'У1 Ввод'!$D$21="",'У1 Ввод'!$E$21="",'У1 Ввод'!$D$21&gt;$B10),0,MAX(0,MIN(1,'У1 Ввод'!$E$21-NETWORKDAYS('У1 Ввод'!$D$21,$B10)+1))/Настройки!$E$7*100)</f>
        <v>0</v>
      </c>
      <c r="Q10" s="67" t="n">
        <f aca="false">IF(OR($D10=1,MONTH($B10)&lt;&gt;MONTH(StartDate),'У1 Ввод'!$D$22="",'У1 Ввод'!$E$22="",'У1 Ввод'!$D$22&gt;$B10),0,MAX(0,MIN(1,'У1 Ввод'!$E$22-NETWORKDAYS('У1 Ввод'!$D$22,$B10)+1))/Настройки!$E$7*100)</f>
        <v>0</v>
      </c>
      <c r="R10" s="67" t="n">
        <f aca="false">IF(OR($D10=1,MONTH($B10)&lt;&gt;MONTH(StartDate),'У1 Ввод'!$D$23="",'У1 Ввод'!$E$23="",'У1 Ввод'!$D$23&gt;$B10),0,MAX(0,MIN(1,'У1 Ввод'!$E$23-NETWORKDAYS('У1 Ввод'!$D$23,$B10)+1))/Настройки!$E$7*100)</f>
        <v>0</v>
      </c>
      <c r="S10" s="67" t="n">
        <f aca="false">IF(OR($D10=1,MONTH($B10)&lt;&gt;MONTH(StartDate),'У1 Ввод'!$D$24="",'У1 Ввод'!$E$24="",'У1 Ввод'!$D$24&gt;$B10),0,MAX(0,MIN(1,'У1 Ввод'!$E$24-NETWORKDAYS('У1 Ввод'!$D$24,$B10)+1))/Настройки!$E$7*100)</f>
        <v>0</v>
      </c>
      <c r="T10" s="67" t="n">
        <f aca="false">IF(OR($D10=1,MONTH($B10)&lt;&gt;MONTH(StartDate),'У1 Ввод'!$D$25="",'У1 Ввод'!$E$25="",'У1 Ввод'!$D$25&gt;$B10),0,MAX(0,MIN(1,'У1 Ввод'!$E$25-NETWORKDAYS('У1 Ввод'!$D$25,$B10)+1))/Настройки!$E$7*100)</f>
        <v>0</v>
      </c>
      <c r="U10" s="67" t="n">
        <f aca="false">IF(OR($D10=1,MONTH($B10)&lt;&gt;MONTH(StartDate),'У1 Ввод'!$D$26="",'У1 Ввод'!$E$26="",'У1 Ввод'!$D$26&gt;$B10),0,MAX(0,MIN(1,'У1 Ввод'!$E$26-NETWORKDAYS('У1 Ввод'!$D$26,$B10)+1))/Настройки!$E$7*100)</f>
        <v>0</v>
      </c>
      <c r="V10" s="67" t="n">
        <f aca="false">IF(OR($D10=1,MONTH($B10)&lt;&gt;MONTH(StartDate),'У1 Ввод'!$D$27="",'У1 Ввод'!$E$27="",'У1 Ввод'!$D$27&gt;$B10),0,MAX(0,MIN(1,'У1 Ввод'!$E$27-NETWORKDAYS('У1 Ввод'!$D$27,$B10)+1))/Настройки!$E$7*100)</f>
        <v>0</v>
      </c>
      <c r="W10" s="67" t="n">
        <f aca="false">IF(OR($D10=1,MONTH($B10)&lt;&gt;MONTH(StartDate),'У1 Ввод'!$D$28="",'У1 Ввод'!$E$28="",'У1 Ввод'!$D$28&gt;$B10),0,MAX(0,MIN(1,'У1 Ввод'!$E$28-NETWORKDAYS('У1 Ввод'!$D$28,$B10)+1))/Настройки!$E$7*100)</f>
        <v>0</v>
      </c>
      <c r="X10" s="67" t="n">
        <f aca="false">IF(OR($D10=1,MONTH($B10)&lt;&gt;MONTH(StartDate),'У1 Ввод'!$D$29="",'У1 Ввод'!$E$29="",'У1 Ввод'!$D$29&gt;$B10),0,MAX(0,MIN(1,'У1 Ввод'!$E$29-NETWORKDAYS('У1 Ввод'!$D$29,$B10)+1))/Настройки!$E$7*100)</f>
        <v>0</v>
      </c>
      <c r="Y10" s="67" t="n">
        <f aca="false">IF(OR($D10=1,MONTH($B10)&lt;&gt;MONTH(StartDate),'У1 Ввод'!$D$30="",'У1 Ввод'!$E$30="",'У1 Ввод'!$D$30&gt;$B10),0,MAX(0,MIN(1,'У1 Ввод'!$E$30-NETWORKDAYS('У1 Ввод'!$D$30,$B10)+1))/Настройки!$E$7*100)</f>
        <v>25</v>
      </c>
      <c r="Z10" s="67" t="n">
        <f aca="false">IF(OR($D10=1,MONTH($B10)&lt;&gt;MONTH(StartDate),'У1 Ввод'!$D$31="",'У1 Ввод'!$E$31="",'У1 Ввод'!$D$31&gt;$B10),0,MAX(0,MIN(1,'У1 Ввод'!$E$31-NETWORKDAYS('У1 Ввод'!$D$31,$B10)+1))/Настройки!$E$7*100)</f>
        <v>0</v>
      </c>
      <c r="AA10" s="67" t="n">
        <f aca="false">IF(OR($D10=1,MONTH($B10)&lt;&gt;MONTH(StartDate),'У1 Ввод'!$D$32="",'У1 Ввод'!$E$32="",'У1 Ввод'!$D$32&gt;$B10),0,MAX(0,MIN(1,'У1 Ввод'!$E$32-NETWORKDAYS('У1 Ввод'!$D$32,$B10)+1))/Настройки!$E$7*100)</f>
        <v>0</v>
      </c>
      <c r="AB10" s="67" t="n">
        <f aca="false">IF(OR($D10=1,MONTH($B10)&lt;&gt;MONTH(StartDate),'У1 Ввод'!$D$33="",'У1 Ввод'!$E$33="",'У1 Ввод'!$D$33&gt;$B10),0,MAX(0,MIN(1,'У1 Ввод'!$E$33-NETWORKDAYS('У1 Ввод'!$D$33,$B10)+1))/Настройки!$E$7*100)</f>
        <v>0</v>
      </c>
      <c r="AC10" s="67" t="n">
        <f aca="false">IF(OR($D10=1,MONTH($B10)&lt;&gt;MONTH(StartDate),'У1 Ввод'!$D$34="",'У1 Ввод'!$E$34="",'У1 Ввод'!$D$34&gt;$B10),0,MAX(0,MIN(1,'У1 Ввод'!$E$34-NETWORKDAYS('У1 Ввод'!$D$34,$B10)+1))/Настройки!$E$7*100)</f>
        <v>0</v>
      </c>
      <c r="AD10" s="67" t="n">
        <f aca="false">IF(OR($D10=1,MONTH($B10)&lt;&gt;MONTH(StartDate),'У1 Ввод'!$D$35="",'У1 Ввод'!$E$35="",'У1 Ввод'!$D$35&gt;$B10),0,MAX(0,MIN(1,'У1 Ввод'!$E$35-NETWORKDAYS('У1 Ввод'!$D$35,$B10)+1))/Настройки!$E$7*100)</f>
        <v>0</v>
      </c>
      <c r="AE10" s="67" t="n">
        <f aca="false">IF(OR($D10=1,MONTH($B10)&lt;&gt;MONTH(StartDate),'У1 Ввод'!$D$36="",'У1 Ввод'!$E$36="",'У1 Ввод'!$D$36&gt;$B10),0,MAX(0,MIN(1,'У1 Ввод'!$E$36-NETWORKDAYS('У1 Ввод'!$D$36,$B10)+1))/Настройки!$E$7*100)</f>
        <v>0</v>
      </c>
      <c r="AF10" s="67" t="n">
        <f aca="false">IF(OR($D10=1,MONTH($B10)&lt;&gt;MONTH(StartDate),'У1 Ввод'!$D$37="",'У1 Ввод'!$E$37="",'У1 Ввод'!$D$37&gt;$B10),0,MAX(0,MIN(1,'У1 Ввод'!$E$37-NETWORKDAYS('У1 Ввод'!$D$37,$B10)+1))/Настройки!$E$7*100)</f>
        <v>0</v>
      </c>
      <c r="AG10" s="67" t="n">
        <f aca="false">IF(OR($D10=1,MONTH($B10)&lt;&gt;MONTH(StartDate),'У1 Ввод'!$D$38="",'У1 Ввод'!$E$38="",'У1 Ввод'!$D$38&gt;$B10),0,MAX(0,MIN(1,'У1 Ввод'!$E$38-NETWORKDAYS('У1 Ввод'!$D$38,$B10)+1))/Настройки!$E$7*100)</f>
        <v>0</v>
      </c>
      <c r="AH10" s="67" t="n">
        <f aca="false">IF(OR($D10=1,MONTH($B10)&lt;&gt;MONTH(StartDate),'У1 Ввод'!$D$39="",'У1 Ввод'!$E$39="",'У1 Ввод'!$D$39&gt;$B10),0,MAX(0,MIN(1,'У1 Ввод'!$E$39-NETWORKDAYS('У1 Ввод'!$D$39,$B10)+1))/Настройки!$E$7*100)</f>
        <v>0</v>
      </c>
      <c r="AI10" s="67" t="n">
        <f aca="false">IF(OR($D10=1,MONTH($B10)&lt;&gt;MONTH(StartDate),'У1 Ввод'!$D$40="",'У1 Ввод'!$E$40="",'У1 Ввод'!$D$40&gt;$B10),0,MAX(0,MIN(1,'У1 Ввод'!$E$40-NETWORKDAYS('У1 Ввод'!$D$40,$B10)+1))/Настройки!$E$7*100)</f>
        <v>0</v>
      </c>
      <c r="AJ10" s="67" t="n">
        <f aca="false">IF(OR($D10=1,MONTH($B10)&lt;&gt;MONTH(StartDate),'У1 Ввод'!$D$41="",'У1 Ввод'!$E$41="",'У1 Ввод'!$D$41&gt;$B10),0,MAX(0,MIN(1,'У1 Ввод'!$E$41-NETWORKDAYS('У1 Ввод'!$D$41,$B10)+1))/Настройки!$E$7*100)</f>
        <v>0</v>
      </c>
      <c r="AK10" s="67" t="n">
        <f aca="false">IF(OR($D10=1,MONTH($B10)&lt;&gt;MONTH(StartDate),'У1 Ввод'!$D$42="",'У1 Ввод'!$E$42="",'У1 Ввод'!$D$42&gt;$B10),0,MAX(0,MIN(1,'У1 Ввод'!$E$42-NETWORKDAYS('У1 Ввод'!$D$42,$B10)+1))/Настройки!$E$7*100)</f>
        <v>0</v>
      </c>
      <c r="AL10" s="67" t="n">
        <f aca="false">IF(OR($D10=1,MONTH($B10)&lt;&gt;MONTH(StartDate),'У1 Ввод'!$D$43="",'У1 Ввод'!$E$43="",'У1 Ввод'!$D$43&gt;$B10),0,MAX(0,MIN(1,'У1 Ввод'!$E$43-NETWORKDAYS('У1 Ввод'!$D$43,$B10)+1))/Настройки!$E$7*100)</f>
        <v>0</v>
      </c>
      <c r="AM10" s="67" t="n">
        <f aca="false">IF(OR($D10=1,MONTH($B10)&lt;&gt;MONTH(StartDate),'У1 Ввод'!$D$44="",'У1 Ввод'!$E$44="",'У1 Ввод'!$D$44&gt;$B10),0,MAX(0,MIN(1,'У1 Ввод'!$E$44-NETWORKDAYS('У1 Ввод'!$D$44,$B10)+1))/Настройки!$E$7*100)</f>
        <v>0</v>
      </c>
      <c r="AN10" s="67" t="n">
        <f aca="false">IF(OR($D10=1,MONTH($B10)&lt;&gt;MONTH(StartDate),'У1 Ввод'!$D$45="",'У1 Ввод'!$E$45="",'У1 Ввод'!$D$45&gt;$B10),0,MAX(0,MIN(1,'У1 Ввод'!$E$45-NETWORKDAYS('У1 Ввод'!$D$45,$B10)+1))/Настройки!$E$7*100)</f>
        <v>0</v>
      </c>
      <c r="AO10" s="67" t="n">
        <f aca="false">IF(OR($D10=1,MONTH($B10)&lt;&gt;MONTH(StartDate),'У1 Ввод'!$D$46="",'У1 Ввод'!$E$46="",'У1 Ввод'!$D$46&gt;$B10),0,MAX(0,MIN(1,'У1 Ввод'!$E$46-NETWORKDAYS('У1 Ввод'!$D$46,$B10)+1))/Настройки!$E$7*100)</f>
        <v>0</v>
      </c>
      <c r="AP10" s="67" t="n">
        <f aca="false">IF(OR($D10=1,MONTH($B10)&lt;&gt;MONTH(StartDate),'У1 Ввод'!$D$47="",'У1 Ввод'!$E$47="",'У1 Ввод'!$D$47&gt;$B10),0,MAX(0,MIN(1,'У1 Ввод'!$E$47-NETWORKDAYS('У1 Ввод'!$D$47,$B10)+1))/Настройки!$E$7*100)</f>
        <v>0</v>
      </c>
      <c r="AQ10" s="67" t="n">
        <f aca="false">IF(OR($D10=1,MONTH($B10)&lt;&gt;MONTH(StartDate),'У1 Ввод'!$D$48="",'У1 Ввод'!$E$48="",'У1 Ввод'!$D$48&gt;$B10),0,MAX(0,MIN(1,'У1 Ввод'!$E$48-NETWORKDAYS('У1 Ввод'!$D$48,$B10)+1))/Настройки!$E$7*100)</f>
        <v>0</v>
      </c>
      <c r="AR10" s="67" t="n">
        <f aca="false">IF(OR($D10=1,MONTH($B10)&lt;&gt;MONTH(StartDate),'У1 Ввод'!$D$49="",'У1 Ввод'!$E$49="",'У1 Ввод'!$D$49&gt;$B10),0,MAX(0,MIN(1,'У1 Ввод'!$E$49-NETWORKDAYS('У1 Ввод'!$D$49,$B10)+1))/Настройки!$E$7*100)</f>
        <v>0</v>
      </c>
      <c r="AS10" s="67" t="n">
        <f aca="false">IF(OR($D10=1,MONTH($B10)&lt;&gt;MONTH(StartDate),'У1 Ввод'!$D$50="",'У1 Ввод'!$E$50="",'У1 Ввод'!$D$50&gt;$B10),0,MAX(0,MIN(1,'У1 Ввод'!$E$50-NETWORKDAYS('У1 Ввод'!$D$50,$B10)+1))/Настройки!$E$7*100)</f>
        <v>0</v>
      </c>
      <c r="AT10" s="67" t="n">
        <f aca="false">IF(OR($D10=1,MONTH($B10)&lt;&gt;MONTH(StartDate),'У1 Ввод'!$D$51="",'У1 Ввод'!$E$51="",'У1 Ввод'!$D$51&gt;$B10),0,MAX(0,MIN(1,'У1 Ввод'!$E$51-NETWORKDAYS('У1 Ввод'!$D$51,$B10)+1))/Настройки!$E$7*100)</f>
        <v>0</v>
      </c>
      <c r="AU10" s="67" t="n">
        <f aca="false">IF(OR($D10=1,MONTH($B10)&lt;&gt;MONTH(StartDate),'У1 Ввод'!$D$52="",'У1 Ввод'!$E$52="",'У1 Ввод'!$D$52&gt;$B10),0,MAX(0,MIN(1,'У1 Ввод'!$E$52-NETWORKDAYS('У1 Ввод'!$D$52,$B10)+1))/Настройки!$E$7*100)</f>
        <v>0</v>
      </c>
      <c r="AV10" s="67" t="n">
        <f aca="false">IF(OR($D10=1,MONTH($B10)&lt;&gt;MONTH(StartDate),'У1 Ввод'!$D$53="",'У1 Ввод'!$E$53="",'У1 Ввод'!$D$53&gt;$B10),0,MAX(0,MIN(1,'У1 Ввод'!$E$53-NETWORKDAYS('У1 Ввод'!$D$53,$B10)+1))/Настройки!$E$7*100)</f>
        <v>0</v>
      </c>
      <c r="AW10" s="67" t="n">
        <f aca="false">IF(OR($D10=1,MONTH($B10)&lt;&gt;MONTH(StartDate),'У1 Ввод'!$D$54="",'У1 Ввод'!$E$54="",'У1 Ввод'!$D$54&gt;$B10),0,MAX(0,MIN(1,'У1 Ввод'!$E$54-NETWORKDAYS('У1 Ввод'!$D$54,$B10)+1))/Настройки!$E$7*100)</f>
        <v>0</v>
      </c>
      <c r="AX10" s="67" t="n">
        <f aca="false">IF(OR($D10=1,MONTH($B10)&lt;&gt;MONTH(StartDate),'У1 Ввод'!$D$55="",'У1 Ввод'!$E$55="",'У1 Ввод'!$D$55&gt;$B10),0,MAX(0,MIN(1,'У1 Ввод'!$E$55-NETWORKDAYS('У1 Ввод'!$D$55,$B10)+1))/Настройки!$E$7*100)</f>
        <v>0</v>
      </c>
      <c r="AY10" s="67" t="n">
        <f aca="false">IF(OR($D10=1,MONTH($B10)&lt;&gt;MONTH(StartDate),'У1 Ввод'!$D$56="",'У1 Ввод'!$E$56="",'У1 Ввод'!$D$56&gt;$B10),0,MAX(0,MIN(1,'У1 Ввод'!$E$56-NETWORKDAYS('У1 Ввод'!$D$56,$B10)+1))/Настройки!$E$7*100)</f>
        <v>0</v>
      </c>
      <c r="AZ10" s="67" t="n">
        <f aca="false">IF(OR($D10=1,MONTH($B10)&lt;&gt;MONTH(StartDate),'У1 Ввод'!$D$57="",'У1 Ввод'!$E$57="",'У1 Ввод'!$D$57&gt;$B10),0,MAX(0,MIN(1,'У1 Ввод'!$E$57-NETWORKDAYS('У1 Ввод'!$D$57,$B10)+1))/Настройки!$E$7*100)</f>
        <v>0</v>
      </c>
      <c r="BA10" s="67" t="n">
        <f aca="false">IF(OR($D10=1,MONTH($B10)&lt;&gt;MONTH(StartDate),'У1 Ввод'!$D$58="",'У1 Ввод'!$E$58="",'У1 Ввод'!$D$58&gt;$B10),0,MAX(0,MIN(1,'У1 Ввод'!$E$58-NETWORKDAYS('У1 Ввод'!$D$58,$B10)+1))/Настройки!$E$7*100)</f>
        <v>0</v>
      </c>
      <c r="BB10" s="67" t="n">
        <f aca="false">IF(OR($D10=1,MONTH($B10)&lt;&gt;MONTH(StartDate),'У1 Ввод'!$D$59="",'У1 Ввод'!$E$59="",'У1 Ввод'!$D$59&gt;$B10),0,MAX(0,MIN(1,'У1 Ввод'!$E$59-NETWORKDAYS('У1 Ввод'!$D$59,$B10)+1))/Настройки!$E$7*100)</f>
        <v>0</v>
      </c>
      <c r="BC10" s="67" t="n">
        <f aca="false">IF(OR($D10=1,MONTH($B10)&lt;&gt;MONTH(StartDate),'У1 Ввод'!$D$60="",'У1 Ввод'!$E$60="",'У1 Ввод'!$D$60&gt;$B10),0,MAX(0,MIN(1,'У1 Ввод'!$E$60-NETWORKDAYS('У1 Ввод'!$D$60,$B10)+1))/Настройки!$E$7*100)</f>
        <v>0</v>
      </c>
      <c r="BD10" s="67" t="n">
        <f aca="false">IF(OR($D10=1,MONTH($B10)&lt;&gt;MONTH(StartDate),'У1 Ввод'!$D$61="",'У1 Ввод'!$E$61="",'У1 Ввод'!$D$61&gt;$B10),0,MAX(0,MIN(1,'У1 Ввод'!$E$61-NETWORKDAYS('У1 Ввод'!$D$61,$B10)+1))/Настройки!$E$7*100)</f>
        <v>0</v>
      </c>
      <c r="BE10" s="67" t="n">
        <f aca="false">IF(OR($D10=1,MONTH($B10)&lt;&gt;MONTH(StartDate),'У1 Ввод'!$D$62="",'У1 Ввод'!$E$62="",'У1 Ввод'!$D$62&gt;$B10),0,MAX(0,MIN(1,'У1 Ввод'!$E$62-NETWORKDAYS('У1 Ввод'!$D$62,$B10)+1))/Настройки!$E$7*100)</f>
        <v>0</v>
      </c>
      <c r="BF10" s="67" t="n">
        <f aca="false">IF(OR($D10=1,MONTH($B10)&lt;&gt;MONTH(StartDate),'У1 Ввод'!$D$63="",'У1 Ввод'!$E$63="",'У1 Ввод'!$D$63&gt;$B10),0,MAX(0,MIN(1,'У1 Ввод'!$E$63-NETWORKDAYS('У1 Ввод'!$D$63,$B10)+1))/Настройки!$E$7*100)</f>
        <v>0</v>
      </c>
      <c r="BG10" s="67" t="n">
        <f aca="false">IF(OR($D10=1,MONTH($B10)&lt;&gt;MONTH(StartDate),'У1 Ввод'!$D$64="",'У1 Ввод'!$E$64="",'У1 Ввод'!$D$64&gt;$B10),0,MAX(0,MIN(1,'У1 Ввод'!$E$64-NETWORKDAYS('У1 Ввод'!$D$64,$B10)+1))/Настройки!$E$7*100)</f>
        <v>0</v>
      </c>
      <c r="BH10" s="67" t="n">
        <f aca="false">IF(OR($D10=1,MONTH($B10)&lt;&gt;MONTH(StartDate),'У1 Ввод'!$D$65="",'У1 Ввод'!$E$65="",'У1 Ввод'!$D$65&gt;$B10),0,MAX(0,MIN(1,'У1 Ввод'!$E$65-NETWORKDAYS('У1 Ввод'!$D$65,$B10)+1))/Настройки!$E$7*100)</f>
        <v>0</v>
      </c>
      <c r="BI10" s="67" t="n">
        <f aca="false">IF(OR($D10=1,MONTH($B10)&lt;&gt;MONTH(StartDate),'У1 Ввод'!$D$66="",'У1 Ввод'!$E$66="",'У1 Ввод'!$D$66&gt;$B10),0,MAX(0,MIN(1,'У1 Ввод'!$E$66-NETWORKDAYS('У1 Ввод'!$D$66,$B10)+1))/Настройки!$E$7*100)</f>
        <v>0</v>
      </c>
      <c r="BJ10" s="67" t="n">
        <f aca="false">IF(OR($D10=1,MONTH($B10)&lt;&gt;MONTH(StartDate),'У1 Ввод'!$D$67="",'У1 Ввод'!$E$67="",'У1 Ввод'!$D$67&gt;$B10),0,MAX(0,MIN(1,'У1 Ввод'!$E$67-NETWORKDAYS('У1 Ввод'!$D$67,$B10)+1))/Настройки!$E$7*100)</f>
        <v>0</v>
      </c>
      <c r="BK10" s="67" t="n">
        <f aca="false">IF(OR($D10=1,MONTH($B10)&lt;&gt;MONTH(StartDate),'У1 Ввод'!$D$68="",'У1 Ввод'!$E$68="",'У1 Ввод'!$D$68&gt;$B10),0,MAX(0,MIN(1,'У1 Ввод'!$E$68-NETWORKDAYS('У1 Ввод'!$D$68,$B10)+1))/Настройки!$E$7*100)</f>
        <v>0</v>
      </c>
      <c r="BL10" s="67" t="n">
        <f aca="false">IF(OR($D10=1,MONTH($B10)&lt;&gt;MONTH(StartDate),'У1 Ввод'!$D$69="",'У1 Ввод'!$E$69="",'У1 Ввод'!$D$69&gt;$B10),0,MAX(0,MIN(1,'У1 Ввод'!$E$69-NETWORKDAYS('У1 Ввод'!$D$69,$B10)+1))/Настройки!$E$7*100)</f>
        <v>0</v>
      </c>
      <c r="BM10" s="67" t="n">
        <f aca="false">IF(OR($D10=1,MONTH($B10)&lt;&gt;MONTH(StartDate),'У1 Ввод'!$D$70="",'У1 Ввод'!$E$70="",'У1 Ввод'!$D$70&gt;$B10),0,MAX(0,MIN(1,'У1 Ввод'!$E$70-NETWORKDAYS('У1 Ввод'!$D$70,$B10)+1))/Настройки!$E$7*100)</f>
        <v>0</v>
      </c>
      <c r="BN10" s="67" t="n">
        <f aca="false">IF(OR($D10=1,MONTH($B10)&lt;&gt;MONTH(StartDate),'У1 Ввод'!$D$71="",'У1 Ввод'!$E$71="",'У1 Ввод'!$D$71&gt;$B10),0,MAX(0,MIN(1,'У1 Ввод'!$E$71-NETWORKDAYS('У1 Ввод'!$D$71,$B10)+1))/Настройки!$E$7*100)</f>
        <v>0</v>
      </c>
      <c r="BO10" s="67" t="n">
        <f aca="false">IF(OR($D10=1,MONTH($B10)&lt;&gt;MONTH(StartDate),'У1 Ввод'!$D$72="",'У1 Ввод'!$E$72="",'У1 Ввод'!$D$72&gt;$B10),0,MAX(0,MIN(1,'У1 Ввод'!$E$72-NETWORKDAYS('У1 Ввод'!$D$72,$B10)+1))/Настройки!$E$7*100)</f>
        <v>0</v>
      </c>
      <c r="BP10" s="67" t="n">
        <f aca="false">IF(OR($D10=1,MONTH($B10)&lt;&gt;MONTH(StartDate),'У1 Ввод'!$D$73="",'У1 Ввод'!$E$73="",'У1 Ввод'!$D$73&gt;$B10),0,MAX(0,MIN(1,'У1 Ввод'!$E$73-NETWORKDAYS('У1 Ввод'!$D$73,$B10)+1))/Настройки!$E$7*100)</f>
        <v>0</v>
      </c>
      <c r="BQ10" s="67" t="n">
        <f aca="false">IF(OR($D10=1,MONTH($B10)&lt;&gt;MONTH(StartDate),'У1 Ввод'!$D$74="",'У1 Ввод'!$E$74="",'У1 Ввод'!$D$74&gt;$B10),0,MAX(0,MIN(1,'У1 Ввод'!$E$74-NETWORKDAYS('У1 Ввод'!$D$74,$B10)+1))/Настройки!$E$7*100)</f>
        <v>0</v>
      </c>
      <c r="BR10" s="67" t="n">
        <f aca="false">IF(OR($D10=1,MONTH($B10)&lt;&gt;MONTH(StartDate),'У1 Ввод'!$D$75="",'У1 Ввод'!$E$75="",'У1 Ввод'!$D$75&gt;$B10),0,MAX(0,MIN(1,'У1 Ввод'!$E$75-NETWORKDAYS('У1 Ввод'!$D$75,$B10)+1))/Настройки!$E$7*100)</f>
        <v>0</v>
      </c>
      <c r="BS10" s="67" t="n">
        <f aca="false">IF(OR($D10=1,MONTH($B10)&lt;&gt;MONTH(StartDate),'У1 Ввод'!$D$76="",'У1 Ввод'!$E$76="",'У1 Ввод'!$D$76&gt;$B10),0,MAX(0,MIN(1,'У1 Ввод'!$E$76-NETWORKDAYS('У1 Ввод'!$D$76,$B10)+1))/Настройки!$E$7*100)</f>
        <v>0</v>
      </c>
      <c r="BT10" s="67" t="n">
        <f aca="false">IF(OR($D10=1,MONTH($B10)&lt;&gt;MONTH(StartDate),'У1 Ввод'!$D$77="",'У1 Ввод'!$E$77="",'У1 Ввод'!$D$77&gt;$B10),0,MAX(0,MIN(1,'У1 Ввод'!$E$77-NETWORKDAYS('У1 Ввод'!$D$77,$B10)+1))/Настройки!$E$7*100)</f>
        <v>0</v>
      </c>
      <c r="BU10" s="67" t="n">
        <f aca="false">IF(OR($D10=1,MONTH($B10)&lt;&gt;MONTH(StartDate),'У1 Ввод'!$D$78="",'У1 Ввод'!$E$78="",'У1 Ввод'!$D$78&gt;$B10),0,MAX(0,MIN(1,'У1 Ввод'!$E$78-NETWORKDAYS('У1 Ввод'!$D$78,$B10)+1))/Настройки!$E$7*100)</f>
        <v>0</v>
      </c>
      <c r="BV10" s="67" t="n">
        <f aca="false">IF(OR($D10=1,MONTH($B10)&lt;&gt;MONTH(StartDate),'У1 Ввод'!$D$79="",'У1 Ввод'!$E$79="",'У1 Ввод'!$D$79&gt;$B10),0,MAX(0,MIN(1,'У1 Ввод'!$E$79-NETWORKDAYS('У1 Ввод'!$D$79,$B10)+1))/Настройки!$E$7*100)</f>
        <v>0</v>
      </c>
      <c r="BW10" s="67" t="n">
        <f aca="false">IF(OR($D10=1,MONTH($B10)&lt;&gt;MONTH(StartDate),'У1 Ввод'!$D$80="",'У1 Ввод'!$E$80="",'У1 Ввод'!$D$80&gt;$B10),0,MAX(0,MIN(1,'У1 Ввод'!$E$80-NETWORKDAYS('У1 Ввод'!$D$80,$B10)+1))/Настройки!$E$7*100)</f>
        <v>0</v>
      </c>
      <c r="BX10" s="67" t="n">
        <f aca="false">IF(OR($D10=1,MONTH($B10)&lt;&gt;MONTH(StartDate),'У1 Ввод'!$D$81="",'У1 Ввод'!$E$81="",'У1 Ввод'!$D$81&gt;$B10),0,MAX(0,MIN(1,'У1 Ввод'!$E$81-NETWORKDAYS('У1 Ввод'!$D$81,$B10)+1))/Настройки!$E$7*100)</f>
        <v>0</v>
      </c>
      <c r="BY10" s="67" t="n">
        <f aca="false">IF(OR($D10=1,MONTH($B10)&lt;&gt;MONTH(StartDate),'У1 Ввод'!$D$82="",'У1 Ввод'!$E$82="",'У1 Ввод'!$D$82&gt;$B10),0,MAX(0,MIN(1,'У1 Ввод'!$E$82-NETWORKDAYS('У1 Ввод'!$D$82,$B10)+1))/Настройки!$E$7*100)</f>
        <v>0</v>
      </c>
      <c r="BZ10" s="67" t="n">
        <f aca="false">IF(OR($D10=1,MONTH($B10)&lt;&gt;MONTH(StartDate),'У1 Ввод'!$D$83="",'У1 Ввод'!$E$83="",'У1 Ввод'!$D$83&gt;$B10),0,MAX(0,MIN(1,'У1 Ввод'!$E$83-NETWORKDAYS('У1 Ввод'!$D$83,$B10)+1))/Настройки!$E$7*100)</f>
        <v>0</v>
      </c>
      <c r="CA10" s="67" t="n">
        <f aca="false">IF(OR($D10=1,MONTH($B10)&lt;&gt;MONTH(StartDate),'У1 Ввод'!$D$84="",'У1 Ввод'!$E$84="",'У1 Ввод'!$D$84&gt;$B10),0,MAX(0,MIN(1,'У1 Ввод'!$E$84-NETWORKDAYS('У1 Ввод'!$D$84,$B10)+1))/Настройки!$E$7*100)</f>
        <v>0</v>
      </c>
      <c r="CB10" s="67" t="n">
        <f aca="false">IF(OR($D10=1,MONTH($B10)&lt;&gt;MONTH(StartDate),'У1 Ввод'!$D$85="",'У1 Ввод'!$E$85="",'У1 Ввод'!$D$85&gt;$B10),0,MAX(0,MIN(1,'У1 Ввод'!$E$85-NETWORKDAYS('У1 Ввод'!$D$85,$B10)+1))/Настройки!$E$7*100)</f>
        <v>0</v>
      </c>
      <c r="CC10" s="67" t="n">
        <f aca="false">IF(OR($D10=1,MONTH($B10)&lt;&gt;MONTH(StartDate),'У1 Ввод'!$D$86="",'У1 Ввод'!$E$86="",'У1 Ввод'!$D$86&gt;$B10),0,MAX(0,MIN(1,'У1 Ввод'!$E$86-NETWORKDAYS('У1 Ввод'!$D$86,$B10)+1))/Настройки!$E$7*100)</f>
        <v>0</v>
      </c>
      <c r="CD10" s="67" t="n">
        <f aca="false">IF(OR($D10=1,MONTH($B10)&lt;&gt;MONTH(StartDate),'У1 Ввод'!$D$87="",'У1 Ввод'!$E$87="",'У1 Ввод'!$D$87&gt;$B10),0,MAX(0,MIN(1,'У1 Ввод'!$E$87-NETWORKDAYS('У1 Ввод'!$D$87,$B10)+1))/Настройки!$E$7*100)</f>
        <v>0</v>
      </c>
      <c r="CE10" s="67" t="n">
        <f aca="false">IF(OR($D10=1,MONTH($B10)&lt;&gt;MONTH(StartDate),'У1 Ввод'!$D$88="",'У1 Ввод'!$E$88="",'У1 Ввод'!$D$88&gt;$B10),0,MAX(0,MIN(1,'У1 Ввод'!$E$88-NETWORKDAYS('У1 Ввод'!$D$88,$B10)+1))/Настройки!$E$7*100)</f>
        <v>0</v>
      </c>
      <c r="CF10" s="67" t="n">
        <f aca="false">IF(OR($D10=1,MONTH($B10)&lt;&gt;MONTH(StartDate),'У1 Ввод'!$D$89="",'У1 Ввод'!$E$89="",'У1 Ввод'!$D$89&gt;$B10),0,MAX(0,MIN(1,'У1 Ввод'!$E$89-NETWORKDAYS('У1 Ввод'!$D$89,$B10)+1))/Настройки!$E$7*100)</f>
        <v>0</v>
      </c>
      <c r="CG10" s="67" t="n">
        <f aca="false">IF(OR($D10=1,MONTH($B10)&lt;&gt;MONTH(StartDate),'У1 Ввод'!$D$90="",'У1 Ввод'!$E$90="",'У1 Ввод'!$D$90&gt;$B10),0,MAX(0,MIN(1,'У1 Ввод'!$E$90-NETWORKDAYS('У1 Ввод'!$D$90,$B10)+1))/Настройки!$E$7*100)</f>
        <v>0</v>
      </c>
      <c r="CH10" s="67" t="n">
        <f aca="false">IF(OR($D10=1,MONTH($B10)&lt;&gt;MONTH(StartDate),'У1 Ввод'!$D$91="",'У1 Ввод'!$E$91="",'У1 Ввод'!$D$91&gt;$B10),0,MAX(0,MIN(1,'У1 Ввод'!$E$91-NETWORKDAYS('У1 Ввод'!$D$91,$B10)+1))/Настройки!$E$7*100)</f>
        <v>0</v>
      </c>
      <c r="CI10" s="67" t="n">
        <f aca="false">IF(OR($D10=1,MONTH($B10)&lt;&gt;MONTH(StartDate),'У1 Ввод'!$D$92="",'У1 Ввод'!$E$92="",'У1 Ввод'!$D$92&gt;$B10),0,MAX(0,MIN(1,'У1 Ввод'!$E$92-NETWORKDAYS('У1 Ввод'!$D$92,$B10)+1))/Настройки!$E$7*100)</f>
        <v>0</v>
      </c>
      <c r="CJ10" s="67" t="n">
        <f aca="false">IF(OR($D10=1,MONTH($B10)&lt;&gt;MONTH(StartDate),'У1 Ввод'!$D$93="",'У1 Ввод'!$E$93="",'У1 Ввод'!$D$93&gt;$B10),0,MAX(0,MIN(1,'У1 Ввод'!$E$93-NETWORKDAYS('У1 Ввод'!$D$93,$B10)+1))/Настройки!$E$7*100)</f>
        <v>0</v>
      </c>
      <c r="CK10" s="67" t="n">
        <f aca="false">IF(OR($D10=1,MONTH($B10)&lt;&gt;MONTH(StartDate),'У1 Ввод'!$D$94="",'У1 Ввод'!$E$94="",'У1 Ввод'!$D$94&gt;$B10),0,MAX(0,MIN(1,'У1 Ввод'!$E$94-NETWORKDAYS('У1 Ввод'!$D$94,$B10)+1))/Настройки!$E$7*100)</f>
        <v>0</v>
      </c>
      <c r="CL10" s="67" t="n">
        <f aca="false">IF(OR($D10=1,MONTH($B10)&lt;&gt;MONTH(StartDate),'У1 Ввод'!$D$95="",'У1 Ввод'!$E$95="",'У1 Ввод'!$D$95&gt;$B10),0,MAX(0,MIN(1,'У1 Ввод'!$E$95-NETWORKDAYS('У1 Ввод'!$D$95,$B10)+1))/Настройки!$E$7*100)</f>
        <v>0</v>
      </c>
      <c r="CM10" s="67" t="n">
        <f aca="false">IF(OR($D10=1,MONTH($B10)&lt;&gt;MONTH(StartDate),'У1 Ввод'!$D$96="",'У1 Ввод'!$E$96="",'У1 Ввод'!$D$96&gt;$B10),0,MAX(0,MIN(1,'У1 Ввод'!$E$96-NETWORKDAYS('У1 Ввод'!$D$96,$B10)+1))/Настройки!$E$7*100)</f>
        <v>0</v>
      </c>
      <c r="CN10" s="67" t="n">
        <f aca="false">IF(OR($D10=1,MONTH($B10)&lt;&gt;MONTH(StartDate),'У1 Ввод'!$D$97="",'У1 Ввод'!$E$97="",'У1 Ввод'!$D$97&gt;$B10),0,MAX(0,MIN(1,'У1 Ввод'!$E$97-NETWORKDAYS('У1 Ввод'!$D$97,$B10)+1))/Настройки!$E$7*100)</f>
        <v>0</v>
      </c>
      <c r="CO10" s="67" t="n">
        <f aca="false">IF(OR($D10=1,MONTH($B10)&lt;&gt;MONTH(StartDate),'У1 Ввод'!$D$98="",'У1 Ввод'!$E$98="",'У1 Ввод'!$D$98&gt;$B10),0,MAX(0,MIN(1,'У1 Ввод'!$E$98-NETWORKDAYS('У1 Ввод'!$D$98,$B10)+1))/Настройки!$E$7*100)</f>
        <v>0</v>
      </c>
      <c r="CP10" s="67" t="n">
        <f aca="false">IF(OR($D10=1,MONTH($B10)&lt;&gt;MONTH(StartDate),'У1 Ввод'!$D$99="",'У1 Ввод'!$E$99="",'У1 Ввод'!$D$99&gt;$B10),0,MAX(0,MIN(1,'У1 Ввод'!$E$99-NETWORKDAYS('У1 Ввод'!$D$99,$B10)+1))/Настройки!$E$7*100)</f>
        <v>0</v>
      </c>
      <c r="CQ10" s="67" t="n">
        <f aca="false">IF(OR($D10=1,MONTH($B10)&lt;&gt;MONTH(StartDate),'У1 Ввод'!$D$100="",'У1 Ввод'!$E$100="",'У1 Ввод'!$D$100&gt;$B10),0,MAX(0,MIN(1,'У1 Ввод'!$E$100-NETWORKDAYS('У1 Ввод'!$D$100,$B10)+1))/Настройки!$E$7*100)</f>
        <v>0</v>
      </c>
      <c r="CR10" s="67" t="n">
        <f aca="false">IF(OR($D10=1,MONTH($B10)&lt;&gt;MONTH(StartDate),'У1 Ввод'!$D$101="",'У1 Ввод'!$E$101="",'У1 Ввод'!$D$101&gt;$B10),0,MAX(0,MIN(1,'У1 Ввод'!$E$101-NETWORKDAYS('У1 Ввод'!$D$101,$B10)+1))/Настройки!$E$7*100)</f>
        <v>0</v>
      </c>
      <c r="CS10" s="67" t="n">
        <f aca="false">IF(OR($D10=1,MONTH($B10)&lt;&gt;MONTH(StartDate),'У1 Ввод'!$D$102="",'У1 Ввод'!$E$102="",'У1 Ввод'!$D$102&gt;$B10),0,MAX(0,MIN(1,'У1 Ввод'!$E$102-NETWORKDAYS('У1 Ввод'!$D$102,$B10)+1))/Настройки!$E$7*100)</f>
        <v>0</v>
      </c>
      <c r="CT10" s="67" t="n">
        <f aca="false">IF(OR($D10=1,MONTH($B10)&lt;&gt;MONTH(StartDate),'У1 Ввод'!$D$103="",'У1 Ввод'!$E$103="",'У1 Ввод'!$D$103&gt;$B10),0,MAX(0,MIN(1,'У1 Ввод'!$E$103-NETWORKDAYS('У1 Ввод'!$D$103,$B10)+1))/Настройки!$E$7*100)</f>
        <v>0</v>
      </c>
      <c r="CU10" s="67" t="n">
        <f aca="false">IF(OR($D10=1,MONTH($B10)&lt;&gt;MONTH(StartDate),'У1 Ввод'!$D$104="",'У1 Ввод'!$E$104="",'У1 Ввод'!$D$104&gt;$B10),0,MAX(0,MIN(1,'У1 Ввод'!$E$104-NETWORKDAYS('У1 Ввод'!$D$104,$B10)+1))/Настройки!$E$7*100)</f>
        <v>0</v>
      </c>
      <c r="CV10" s="67" t="n">
        <f aca="false">IF(OR($D10=1,MONTH($B10)&lt;&gt;MONTH(StartDate),'У1 Ввод'!$D$105="",'У1 Ввод'!$E$105="",'У1 Ввод'!$D$105&gt;$B10),0,MAX(0,MIN(1,'У1 Ввод'!$E$105-NETWORKDAYS('У1 Ввод'!$D$105,$B10)+1))/Настройки!$E$7*100)</f>
        <v>0</v>
      </c>
      <c r="CW10" s="67" t="n">
        <f aca="false">IF(OR($D10=1,MONTH($B10)&lt;&gt;MONTH(StartDate),'У1 Ввод'!$D$106="",'У1 Ввод'!$E$106="",'У1 Ввод'!$D$106&gt;$B10),0,MAX(0,MIN(1,'У1 Ввод'!$E$106-NETWORKDAYS('У1 Ввод'!$D$106,$B10)+1))/Настройки!$E$7*100)</f>
        <v>0</v>
      </c>
      <c r="CX10" s="67" t="n">
        <f aca="false">IF(OR($D10=1,MONTH($B10)&lt;&gt;MONTH(StartDate),'У1 Ввод'!$D$107="",'У1 Ввод'!$E$107="",'У1 Ввод'!$D$107&gt;$B10),0,MAX(0,MIN(1,'У1 Ввод'!$E$107-NETWORKDAYS('У1 Ввод'!$D$107,$B10)+1))/Настройки!$E$7*100)</f>
        <v>0</v>
      </c>
      <c r="CY10" s="67" t="n">
        <f aca="false">IF(OR($D10=1,MONTH($B10)&lt;&gt;MONTH(StartDate),'У1 Ввод'!$D$108="",'У1 Ввод'!$E$108="",'У1 Ввод'!$D$108&gt;$B10),0,MAX(0,MIN(1,'У1 Ввод'!$E$108-NETWORKDAYS('У1 Ввод'!$D$108,$B10)+1))/Настройки!$E$7*100)</f>
        <v>0</v>
      </c>
      <c r="CZ10" s="67" t="n">
        <f aca="false">IF(OR($D10=1,MONTH($B10)&lt;&gt;MONTH(StartDate),'У1 Ввод'!$D$109="",'У1 Ввод'!$E$109="",'У1 Ввод'!$D$109&gt;$B10),0,MAX(0,MIN(1,'У1 Ввод'!$E$109-NETWORKDAYS('У1 Ввод'!$D$109,$B10)+1))/Настройки!$E$7*100)</f>
        <v>0</v>
      </c>
      <c r="DA10" s="67" t="n">
        <f aca="false">IF(OR($D10=1,MONTH($B10)&lt;&gt;MONTH(StartDate),'У1 Ввод'!$D$110="",'У1 Ввод'!$E$110="",'У1 Ввод'!$D$110&gt;$B10),0,MAX(0,MIN(1,'У1 Ввод'!$E$110-NETWORKDAYS('У1 Ввод'!$D$110,$B10)+1))/Настройки!$E$7*100)</f>
        <v>0</v>
      </c>
      <c r="DB10" s="67" t="n">
        <f aca="false">IF(OR($D10=1,MONTH($B10)&lt;&gt;MONTH(StartDate),'У1 Ввод'!$D$111="",'У1 Ввод'!$E$111="",'У1 Ввод'!$D$111&gt;$B10),0,MAX(0,MIN(1,'У1 Ввод'!$E$111-NETWORKDAYS('У1 Ввод'!$D$111,$B10)+1))/Настройки!$E$7*100)</f>
        <v>0</v>
      </c>
      <c r="DC10" s="67" t="n">
        <f aca="false">IF(OR($D10=1,MONTH($B10)&lt;&gt;MONTH(StartDate),'У1 Ввод'!$D$112="",'У1 Ввод'!$E$112="",'У1 Ввод'!$D$112&gt;$B10),0,MAX(0,MIN(1,'У1 Ввод'!$E$112-NETWORKDAYS('У1 Ввод'!$D$112,$B10)+1))/Настройки!$E$7*100)</f>
        <v>0</v>
      </c>
      <c r="DD10" s="67" t="n">
        <f aca="false">IF(OR($D10=1,MONTH($B10)&lt;&gt;MONTH(StartDate),'У1 Ввод'!$D$113="",'У1 Ввод'!$E$113="",'У1 Ввод'!$D$113&gt;$B10),0,MAX(0,MIN(1,'У1 Ввод'!$E$113-NETWORKDAYS('У1 Ввод'!$D$113,$B10)+1))/Настройки!$E$7*100)</f>
        <v>0</v>
      </c>
      <c r="DE10" s="67" t="n">
        <f aca="false">IF(OR($D10=1,MONTH($B10)&lt;&gt;MONTH(StartDate),'У1 Ввод'!$D$114="",'У1 Ввод'!$E$114="",'У1 Ввод'!$D$114&gt;$B10),0,MAX(0,MIN(1,'У1 Ввод'!$E$114-NETWORKDAYS('У1 Ввод'!$D$114,$B10)+1))/Настройки!$E$7*100)</f>
        <v>0</v>
      </c>
      <c r="DF10" s="67" t="n">
        <f aca="false">IF(OR($D10=1,MONTH($B10)&lt;&gt;MONTH(StartDate),'У1 Ввод'!$D$115="",'У1 Ввод'!$E$115="",'У1 Ввод'!$D$115&gt;$B10),0,MAX(0,MIN(1,'У1 Ввод'!$E$115-NETWORKDAYS('У1 Ввод'!$D$115,$B10)+1))/Настройки!$E$7*100)</f>
        <v>0</v>
      </c>
      <c r="DG10" s="67" t="n">
        <f aca="false">IF(OR($D10=1,MONTH($B10)&lt;&gt;MONTH(StartDate),'У1 Ввод'!$D$116="",'У1 Ввод'!$E$116="",'У1 Ввод'!$D$116&gt;$B10),0,MAX(0,MIN(1,'У1 Ввод'!$E$116-NETWORKDAYS('У1 Ввод'!$D$116,$B10)+1))/Настройки!$E$7*100)</f>
        <v>0</v>
      </c>
      <c r="DH10" s="67" t="n">
        <f aca="false">IF(OR($D10=1,MONTH($B10)&lt;&gt;MONTH(StartDate),'У1 Ввод'!$D$117="",'У1 Ввод'!$E$117="",'У1 Ввод'!$D$117&gt;$B10),0,MAX(0,MIN(1,'У1 Ввод'!$E$117-NETWORKDAYS('У1 Ввод'!$D$117,$B10)+1))/Настройки!$E$7*100)</f>
        <v>0</v>
      </c>
      <c r="DI10" s="67" t="n">
        <f aca="false">IF(OR($D10=1,MONTH($B10)&lt;&gt;MONTH(StartDate),'У1 Ввод'!$D$118="",'У1 Ввод'!$E$118="",'У1 Ввод'!$D$118&gt;$B10),0,MAX(0,MIN(1,'У1 Ввод'!$E$118-NETWORKDAYS('У1 Ввод'!$D$118,$B10)+1))/Настройки!$E$7*100)</f>
        <v>0</v>
      </c>
      <c r="DJ10" s="67" t="n">
        <f aca="false">IF(OR($D10=1,MONTH($B10)&lt;&gt;MONTH(StartDate),'У1 Ввод'!$D$119="",'У1 Ввод'!$E$119="",'У1 Ввод'!$D$119&gt;$B10),0,MAX(0,MIN(1,'У1 Ввод'!$E$119-NETWORKDAYS('У1 Ввод'!$D$119,$B10)+1))/Настройки!$E$7*100)</f>
        <v>0</v>
      </c>
      <c r="DK10" s="67" t="n">
        <f aca="false">IF(OR($D10=1,MONTH($B10)&lt;&gt;MONTH(StartDate),'У1 Ввод'!$D$120="",'У1 Ввод'!$E$120="",'У1 Ввод'!$D$120&gt;$B10),0,MAX(0,MIN(1,'У1 Ввод'!$E$120-NETWORKDAYS('У1 Ввод'!$D$120,$B10)+1))/Настройки!$E$7*100)</f>
        <v>0</v>
      </c>
      <c r="DL10" s="67" t="n">
        <f aca="false">IF(OR($D10=1,MONTH($B10)&lt;&gt;MONTH(StartDate),'У1 Ввод'!$D$121="",'У1 Ввод'!$E$121="",'У1 Ввод'!$D$121&gt;$B10),0,MAX(0,MIN(1,'У1 Ввод'!$E$121-NETWORKDAYS('У1 Ввод'!$D$121,$B10)+1))/Настройки!$E$7*100)</f>
        <v>0</v>
      </c>
      <c r="DM10" s="67" t="n">
        <f aca="false">IF(OR($D10=1,MONTH($B10)&lt;&gt;MONTH(StartDate),'У1 Ввод'!$D$122="",'У1 Ввод'!$E$122="",'У1 Ввод'!$D$122&gt;$B10),0,MAX(0,MIN(1,'У1 Ввод'!$E$122-NETWORKDAYS('У1 Ввод'!$D$122,$B10)+1))/Настройки!$E$7*100)</f>
        <v>0</v>
      </c>
      <c r="DN10" s="67" t="n">
        <f aca="false">IF(OR($D10=1,MONTH($B10)&lt;&gt;MONTH(StartDate),'У1 Ввод'!$D$123="",'У1 Ввод'!$E$123="",'У1 Ввод'!$D$123&gt;$B10),0,MAX(0,MIN(1,'У1 Ввод'!$E$123-NETWORKDAYS('У1 Ввод'!$D$123,$B10)+1))/Настройки!$E$7*100)</f>
        <v>0</v>
      </c>
      <c r="DO10" s="67" t="n">
        <f aca="false">IF(OR($D10=1,MONTH($B10)&lt;&gt;MONTH(StartDate),'У1 Ввод'!$D$124="",'У1 Ввод'!$E$124="",'У1 Ввод'!$D$124&gt;$B10),0,MAX(0,MIN(1,'У1 Ввод'!$E$124-NETWORKDAYS('У1 Ввод'!$D$124,$B10)+1))/Настройки!$E$7*100)</f>
        <v>0</v>
      </c>
      <c r="DP10" s="67" t="n">
        <f aca="false">IF(OR($D10=1,MONTH($B10)&lt;&gt;MONTH(StartDate),'У1 Ввод'!$D$125="",'У1 Ввод'!$E$125="",'У1 Ввод'!$D$125&gt;$B10),0,MAX(0,MIN(1,'У1 Ввод'!$E$125-NETWORKDAYS('У1 Ввод'!$D$125,$B10)+1))/Настройки!$E$7*100)</f>
        <v>0</v>
      </c>
      <c r="DQ10" s="67" t="n">
        <f aca="false">IF(OR($D10=1,MONTH($B10)&lt;&gt;MONTH(StartDate),'У1 Ввод'!$D$126="",'У1 Ввод'!$E$126="",'У1 Ввод'!$D$126&gt;$B10),0,MAX(0,MIN(1,'У1 Ввод'!$E$126-NETWORKDAYS('У1 Ввод'!$D$126,$B10)+1))/Настройки!$E$7*100)</f>
        <v>0</v>
      </c>
      <c r="DR10" s="67" t="n">
        <f aca="false">IF(OR($D10=1,MONTH($B10)&lt;&gt;MONTH(StartDate),'У1 Ввод'!$D$127="",'У1 Ввод'!$E$127="",'У1 Ввод'!$D$127&gt;$B10),0,MAX(0,MIN(1,'У1 Ввод'!$E$127-NETWORKDAYS('У1 Ввод'!$D$127,$B10)+1))/Настройки!$E$7*100)</f>
        <v>0</v>
      </c>
      <c r="DS10" s="67" t="n">
        <f aca="false">IF(OR($D10=1,MONTH($B10)&lt;&gt;MONTH(StartDate),'У1 Ввод'!$D$128="",'У1 Ввод'!$E$128="",'У1 Ввод'!$D$128&gt;$B10),0,MAX(0,MIN(1,'У1 Ввод'!$E$128-NETWORKDAYS('У1 Ввод'!$D$128,$B10)+1))/Настройки!$E$7*100)</f>
        <v>0</v>
      </c>
      <c r="DT10" s="67" t="n">
        <f aca="false">IF(OR($D10=1,MONTH($B10)&lt;&gt;MONTH(StartDate),'У1 Ввод'!$D$129="",'У1 Ввод'!$E$129="",'У1 Ввод'!$D$129&gt;$B10),0,MAX(0,MIN(1,'У1 Ввод'!$E$129-NETWORKDAYS('У1 Ввод'!$D$129,$B10)+1))/Настройки!$E$7*100)</f>
        <v>0</v>
      </c>
      <c r="DU10" s="67" t="n">
        <f aca="false">IF(OR($D10=1,MONTH($B10)&lt;&gt;MONTH(StartDate),'У1 Ввод'!$D$130="",'У1 Ввод'!$E$130="",'У1 Ввод'!$D$130&gt;$B10),0,MAX(0,MIN(1,'У1 Ввод'!$E$130-NETWORKDAYS('У1 Ввод'!$D$130,$B10)+1))/Настройки!$E$7*100)</f>
        <v>0</v>
      </c>
      <c r="DV10" s="67" t="n">
        <f aca="false">IF(OR($D10=1,MONTH($B10)&lt;&gt;MONTH(StartDate),'У1 Ввод'!$D$131="",'У1 Ввод'!$E$131="",'У1 Ввод'!$D$131&gt;$B10),0,MAX(0,MIN(1,'У1 Ввод'!$E$131-NETWORKDAYS('У1 Ввод'!$D$131,$B10)+1))/Настройки!$E$7*100)</f>
        <v>0</v>
      </c>
      <c r="DW10" s="67" t="n">
        <f aca="false">IF(OR($D10=1,MONTH($B10)&lt;&gt;MONTH(StartDate),'У1 Ввод'!$D$132="",'У1 Ввод'!$E$132="",'У1 Ввод'!$D$132&gt;$B10),0,MAX(0,MIN(1,'У1 Ввод'!$E$132-NETWORKDAYS('У1 Ввод'!$D$132,$B10)+1))/Настройки!$E$7*100)</f>
        <v>0</v>
      </c>
      <c r="DX10" s="67" t="n">
        <f aca="false">IF(OR($D10=1,MONTH($B10)&lt;&gt;MONTH(StartDate),'У1 Ввод'!$D$133="",'У1 Ввод'!$E$133="",'У1 Ввод'!$D$133&gt;$B10),0,MAX(0,MIN(1,'У1 Ввод'!$E$133-NETWORKDAYS('У1 Ввод'!$D$133,$B10)+1))/Настройки!$E$7*100)</f>
        <v>0</v>
      </c>
      <c r="DY10" s="67" t="n">
        <f aca="false">IF(OR($D10=1,MONTH($B10)&lt;&gt;MONTH(StartDate),'У1 Ввод'!$D$134="",'У1 Ввод'!$E$134="",'У1 Ввод'!$D$134&gt;$B10),0,MAX(0,MIN(1,'У1 Ввод'!$E$134-NETWORKDAYS('У1 Ввод'!$D$134,$B10)+1))/Настройки!$E$7*100)</f>
        <v>0</v>
      </c>
      <c r="DZ10" s="67" t="n">
        <f aca="false">IF(OR($D10=1,MONTH($B10)&lt;&gt;MONTH(StartDate),'У1 Ввод'!$D$135="",'У1 Ввод'!$E$135="",'У1 Ввод'!$D$135&gt;$B10),0,MAX(0,MIN(1,'У1 Ввод'!$E$135-NETWORKDAYS('У1 Ввод'!$D$135,$B10)+1))/Настройки!$E$7*100)</f>
        <v>0</v>
      </c>
      <c r="EA10" s="67" t="n">
        <f aca="false">IF(OR($D10=1,MONTH($B10)&lt;&gt;MONTH(StartDate),'У1 Ввод'!$D$136="",'У1 Ввод'!$E$136="",'У1 Ввод'!$D$136&gt;$B10),0,MAX(0,MIN(1,'У1 Ввод'!$E$136-NETWORKDAYS('У1 Ввод'!$D$136,$B10)+1))/Настройки!$E$7*100)</f>
        <v>0</v>
      </c>
      <c r="EB10" s="67" t="n">
        <f aca="false">IF(OR($D10=1,MONTH($B10)&lt;&gt;MONTH(StartDate),'У1 Ввод'!$D$137="",'У1 Ввод'!$E$137="",'У1 Ввод'!$D$137&gt;$B10),0,MAX(0,MIN(1,'У1 Ввод'!$E$137-NETWORKDAYS('У1 Ввод'!$D$137,$B10)+1))/Настройки!$E$7*100)</f>
        <v>0</v>
      </c>
      <c r="EC10" s="67" t="n">
        <f aca="false">IF(OR($D10=1,MONTH($B10)&lt;&gt;MONTH(StartDate),'У1 Ввод'!$D$138="",'У1 Ввод'!$E$138="",'У1 Ввод'!$D$138&gt;$B10),0,MAX(0,MIN(1,'У1 Ввод'!$E$138-NETWORKDAYS('У1 Ввод'!$D$138,$B10)+1))/Настройки!$E$7*100)</f>
        <v>0</v>
      </c>
      <c r="ED10" s="67" t="n">
        <f aca="false">IF(OR($D10=1,MONTH($B10)&lt;&gt;MONTH(StartDate),'У1 Ввод'!$D$139="",'У1 Ввод'!$E$139="",'У1 Ввод'!$D$139&gt;$B10),0,MAX(0,MIN(1,'У1 Ввод'!$E$139-NETWORKDAYS('У1 Ввод'!$D$139,$B10)+1))/Настройки!$E$7*100)</f>
        <v>0</v>
      </c>
      <c r="EE10" s="67" t="n">
        <f aca="false">IF(OR($D10=1,MONTH($B10)&lt;&gt;MONTH(StartDate),'У1 Ввод'!$D$140="",'У1 Ввод'!$E$140="",'У1 Ввод'!$D$140&gt;$B10),0,MAX(0,MIN(1,'У1 Ввод'!$E$140-NETWORKDAYS('У1 Ввод'!$D$140,$B10)+1))/Настройки!$E$7*100)</f>
        <v>0</v>
      </c>
      <c r="EF10" s="67" t="n">
        <f aca="false">IF(OR($D10=1,MONTH($B10)&lt;&gt;MONTH(StartDate),'У1 Ввод'!$D$141="",'У1 Ввод'!$E$141="",'У1 Ввод'!$D$141&gt;$B10),0,MAX(0,MIN(1,'У1 Ввод'!$E$141-NETWORKDAYS('У1 Ввод'!$D$141,$B10)+1))/Настройки!$E$7*100)</f>
        <v>0</v>
      </c>
      <c r="EG10" s="67" t="n">
        <f aca="false">IF(OR($D10=1,MONTH($B10)&lt;&gt;MONTH(StartDate),'У1 Ввод'!$D$142="",'У1 Ввод'!$E$142="",'У1 Ввод'!$D$142&gt;$B10),0,MAX(0,MIN(1,'У1 Ввод'!$E$142-NETWORKDAYS('У1 Ввод'!$D$142,$B10)+1))/Настройки!$E$7*100)</f>
        <v>0</v>
      </c>
      <c r="EH10" s="67" t="n">
        <f aca="false">IF(OR($D10=1,MONTH($B10)&lt;&gt;MONTH(StartDate),'У1 Ввод'!$D$143="",'У1 Ввод'!$E$143="",'У1 Ввод'!$D$143&gt;$B10),0,MAX(0,MIN(1,'У1 Ввод'!$E$143-NETWORKDAYS('У1 Ввод'!$D$143,$B10)+1))/Настройки!$E$7*100)</f>
        <v>0</v>
      </c>
      <c r="EI10" s="67" t="n">
        <f aca="false">IF(OR($D10=1,MONTH($B10)&lt;&gt;MONTH(StartDate),'У1 Ввод'!$D$144="",'У1 Ввод'!$E$144="",'У1 Ввод'!$D$144&gt;$B10),0,MAX(0,MIN(1,'У1 Ввод'!$E$144-NETWORKDAYS('У1 Ввод'!$D$144,$B10)+1))/Настройки!$E$7*100)</f>
        <v>0</v>
      </c>
      <c r="EJ10" s="67" t="n">
        <f aca="false">IF(OR($D10=1,MONTH($B10)&lt;&gt;MONTH(StartDate),'У1 Ввод'!$D$145="",'У1 Ввод'!$E$145="",'У1 Ввод'!$D$145&gt;$B10),0,MAX(0,MIN(1,'У1 Ввод'!$E$145-NETWORKDAYS('У1 Ввод'!$D$145,$B10)+1))/Настройки!$E$7*100)</f>
        <v>0</v>
      </c>
      <c r="EK10" s="67" t="n">
        <f aca="false">IF(OR($D10=1,MONTH($B10)&lt;&gt;MONTH(StartDate),'У1 Ввод'!$D$146="",'У1 Ввод'!$E$146="",'У1 Ввод'!$D$146&gt;$B10),0,MAX(0,MIN(1,'У1 Ввод'!$E$146-NETWORKDAYS('У1 Ввод'!$D$146,$B10)+1))/Настройки!$E$7*100)</f>
        <v>0</v>
      </c>
      <c r="EL10" s="67" t="n">
        <f aca="false">IF(OR($D10=1,MONTH($B10)&lt;&gt;MONTH(StartDate),'У1 Ввод'!$D$147="",'У1 Ввод'!$E$147="",'У1 Ввод'!$D$147&gt;$B10),0,MAX(0,MIN(1,'У1 Ввод'!$E$147-NETWORKDAYS('У1 Ввод'!$D$147,$B10)+1))/Настройки!$E$7*100)</f>
        <v>0</v>
      </c>
      <c r="EM10" s="67" t="n">
        <f aca="false">IF(OR($D10=1,MONTH($B10)&lt;&gt;MONTH(StartDate),'У1 Ввод'!$D$148="",'У1 Ввод'!$E$148="",'У1 Ввод'!$D$148&gt;$B10),0,MAX(0,MIN(1,'У1 Ввод'!$E$148-NETWORKDAYS('У1 Ввод'!$D$148,$B10)+1))/Настройки!$E$7*100)</f>
        <v>0</v>
      </c>
      <c r="EN10" s="67" t="n">
        <f aca="false">IF(OR($D10=1,MONTH($B10)&lt;&gt;MONTH(StartDate),'У1 Ввод'!$D$149="",'У1 Ввод'!$E$149="",'У1 Ввод'!$D$149&gt;$B10),0,MAX(0,MIN(1,'У1 Ввод'!$E$149-NETWORKDAYS('У1 Ввод'!$D$149,$B10)+1))/Настройки!$E$7*100)</f>
        <v>0</v>
      </c>
      <c r="EO10" s="67" t="n">
        <f aca="false">IF(OR($D10=1,MONTH($B10)&lt;&gt;MONTH(StartDate),'У1 Ввод'!$D$150="",'У1 Ввод'!$E$150="",'У1 Ввод'!$D$150&gt;$B10),0,MAX(0,MIN(1,'У1 Ввод'!$E$150-NETWORKDAYS('У1 Ввод'!$D$150,$B10)+1))/Настройки!$E$7*100)</f>
        <v>0</v>
      </c>
      <c r="EP10" s="67" t="n">
        <f aca="false">IF(OR($D10=1,MONTH($B10)&lt;&gt;MONTH(StartDate),'У1 Ввод'!$D$151="",'У1 Ввод'!$E$151="",'У1 Ввод'!$D$151&gt;$B10),0,MAX(0,MIN(1,'У1 Ввод'!$E$151-NETWORKDAYS('У1 Ввод'!$D$151,$B10)+1))/Настройки!$E$7*100)</f>
        <v>0</v>
      </c>
      <c r="EQ10" s="67" t="n">
        <f aca="false">IF(OR($D10=1,MONTH($B10)&lt;&gt;MONTH(StartDate),'У1 Ввод'!$D$152="",'У1 Ввод'!$E$152="",'У1 Ввод'!$D$152&gt;$B10),0,MAX(0,MIN(1,'У1 Ввод'!$E$152-NETWORKDAYS('У1 Ввод'!$D$152,$B10)+1))/Настройки!$E$7*100)</f>
        <v>0</v>
      </c>
      <c r="ER10" s="67" t="n">
        <f aca="false">IF(OR($D10=1,MONTH($B10)&lt;&gt;MONTH(StartDate),'У1 Ввод'!$D$153="",'У1 Ввод'!$E$153="",'У1 Ввод'!$D$153&gt;$B10),0,MAX(0,MIN(1,'У1 Ввод'!$E$153-NETWORKDAYS('У1 Ввод'!$D$153,$B10)+1))/Настройки!$E$7*100)</f>
        <v>0</v>
      </c>
      <c r="ES10" s="67" t="n">
        <f aca="false">IF(OR($D10=1,MONTH($B10)&lt;&gt;MONTH(StartDate),'У1 Ввод'!$D$154="",'У1 Ввод'!$E$154="",'У1 Ввод'!$D$154&gt;$B10),0,MAX(0,MIN(1,'У1 Ввод'!$E$154-NETWORKDAYS('У1 Ввод'!$D$154,$B10)+1))/Настройки!$E$7*100)</f>
        <v>0</v>
      </c>
      <c r="ET10" s="67" t="n">
        <f aca="false">IF(OR($D10=1,MONTH($B10)&lt;&gt;MONTH(StartDate),'У1 Ввод'!$D$155="",'У1 Ввод'!$E$155="",'У1 Ввод'!$D$155&gt;$B10),0,MAX(0,MIN(1,'У1 Ввод'!$E$155-NETWORKDAYS('У1 Ввод'!$D$155,$B10)+1))/Настройки!$E$7*100)</f>
        <v>0</v>
      </c>
      <c r="EU10" s="67" t="n">
        <f aca="false">IF(OR($D10=1,MONTH($B10)&lt;&gt;MONTH(StartDate),'У1 Ввод'!$D$156="",'У1 Ввод'!$E$156="",'У1 Ввод'!$D$156&gt;$B10),0,MAX(0,MIN(1,'У1 Ввод'!$E$156-NETWORKDAYS('У1 Ввод'!$D$156,$B10)+1))/Настройки!$E$7*100)</f>
        <v>0</v>
      </c>
      <c r="EV10" s="67" t="n">
        <f aca="false">IF(OR($D10=1,MONTH($B10)&lt;&gt;MONTH(StartDate),'У1 Ввод'!$D$157="",'У1 Ввод'!$E$157="",'У1 Ввод'!$D$157&gt;$B10),0,MAX(0,MIN(1,'У1 Ввод'!$E$157-NETWORKDAYS('У1 Ввод'!$D$157,$B10)+1))/Настройки!$E$7*100)</f>
        <v>0</v>
      </c>
      <c r="EW10" s="67" t="n">
        <f aca="false">IF(OR($D10=1,MONTH($B10)&lt;&gt;MONTH(StartDate),'У1 Ввод'!$D$158="",'У1 Ввод'!$E$158="",'У1 Ввод'!$D$158&gt;$B10),0,MAX(0,MIN(1,'У1 Ввод'!$E$158-NETWORKDAYS('У1 Ввод'!$D$158,$B10)+1))/Настройки!$E$7*100)</f>
        <v>0</v>
      </c>
      <c r="EX10" s="67" t="n">
        <f aca="false">IF(OR($D10=1,MONTH($B10)&lt;&gt;MONTH(StartDate),'У1 Ввод'!$D$159="",'У1 Ввод'!$E$159="",'У1 Ввод'!$D$159&gt;$B10),0,MAX(0,MIN(1,'У1 Ввод'!$E$159-NETWORKDAYS('У1 Ввод'!$D$159,$B10)+1))/Настройки!$E$7*100)</f>
        <v>0</v>
      </c>
      <c r="EY10" s="67" t="n">
        <f aca="false">IF(OR($D10=1,MONTH($B10)&lt;&gt;MONTH(StartDate),'У1 Ввод'!$D$160="",'У1 Ввод'!$E$160="",'У1 Ввод'!$D$160&gt;$B10),0,MAX(0,MIN(1,'У1 Ввод'!$E$160-NETWORKDAYS('У1 Ввод'!$D$160,$B10)+1))/Настройки!$E$7*100)</f>
        <v>0</v>
      </c>
      <c r="EZ10" s="67" t="n">
        <f aca="false">IF(OR($D10=1,MONTH($B10)&lt;&gt;MONTH(StartDate),'У1 Ввод'!$D$161="",'У1 Ввод'!$E$161="",'У1 Ввод'!$D$161&gt;$B10),0,MAX(0,MIN(1,'У1 Ввод'!$E$161-NETWORKDAYS('У1 Ввод'!$D$161,$B10)+1))/Настройки!$E$7*100)</f>
        <v>0</v>
      </c>
      <c r="FA10" s="67" t="n">
        <f aca="false">IF(OR($D10=1,MONTH($B10)&lt;&gt;MONTH(StartDate),'У1 Ввод'!$D$162="",'У1 Ввод'!$E$162="",'У1 Ввод'!$D$162&gt;$B10),0,MAX(0,MIN(1,'У1 Ввод'!$E$162-NETWORKDAYS('У1 Ввод'!$D$162,$B10)+1))/Настройки!$E$7*100)</f>
        <v>0</v>
      </c>
      <c r="FB10" s="67" t="n">
        <f aca="false">IF(OR($D10=1,MONTH($B10)&lt;&gt;MONTH(StartDate),'У1 Ввод'!$D$163="",'У1 Ввод'!$E$163="",'У1 Ввод'!$D$163&gt;$B10),0,MAX(0,MIN(1,'У1 Ввод'!$E$163-NETWORKDAYS('У1 Ввод'!$D$163,$B10)+1))/Настройки!$E$7*100)</f>
        <v>0</v>
      </c>
      <c r="FC10" s="67" t="n">
        <f aca="false">IF(OR($D10=1,MONTH($B10)&lt;&gt;MONTH(StartDate),'У1 Ввод'!$D$164="",'У1 Ввод'!$E$164="",'У1 Ввод'!$D$164&gt;$B10),0,MAX(0,MIN(1,'У1 Ввод'!$E$164-NETWORKDAYS('У1 Ввод'!$D$164,$B10)+1))/Настройки!$E$7*100)</f>
        <v>0</v>
      </c>
      <c r="FD10" s="67" t="n">
        <f aca="false">IF(OR($D10=1,MONTH($B10)&lt;&gt;MONTH(StartDate),'У1 Ввод'!$D$165="",'У1 Ввод'!$E$165="",'У1 Ввод'!$D$165&gt;$B10),0,MAX(0,MIN(1,'У1 Ввод'!$E$165-NETWORKDAYS('У1 Ввод'!$D$165,$B10)+1))/Настройки!$E$7*100)</f>
        <v>0</v>
      </c>
      <c r="FE10" s="67" t="n">
        <f aca="false">IF(OR($D10=1,MONTH($B10)&lt;&gt;MONTH(StartDate),'У1 Ввод'!$D$166="",'У1 Ввод'!$E$166="",'У1 Ввод'!$D$166&gt;$B10),0,MAX(0,MIN(1,'У1 Ввод'!$E$166-NETWORKDAYS('У1 Ввод'!$D$166,$B10)+1))/Настройки!$E$7*100)</f>
        <v>0</v>
      </c>
      <c r="FF10" s="67" t="n">
        <f aca="false">IF(OR($D10=1,MONTH($B10)&lt;&gt;MONTH(StartDate),'У1 Ввод'!$D$167="",'У1 Ввод'!$E$167="",'У1 Ввод'!$D$167&gt;$B10),0,MAX(0,MIN(1,'У1 Ввод'!$E$167-NETWORKDAYS('У1 Ввод'!$D$167,$B10)+1))/Настройки!$E$7*100)</f>
        <v>0</v>
      </c>
      <c r="FG10" s="67" t="n">
        <f aca="false">IF(OR($D10=1,MONTH($B10)&lt;&gt;MONTH(StartDate),'У1 Ввод'!$D$168="",'У1 Ввод'!$E$168="",'У1 Ввод'!$D$168&gt;$B10),0,MAX(0,MIN(1,'У1 Ввод'!$E$168-NETWORKDAYS('У1 Ввод'!$D$168,$B10)+1))/Настройки!$E$7*100)</f>
        <v>0</v>
      </c>
      <c r="FH10" s="67" t="n">
        <f aca="false">IF(OR($D10=1,MONTH($B10)&lt;&gt;MONTH(StartDate),'У1 Ввод'!$D$169="",'У1 Ввод'!$E$169="",'У1 Ввод'!$D$169&gt;$B10),0,MAX(0,MIN(1,'У1 Ввод'!$E$169-NETWORKDAYS('У1 Ввод'!$D$169,$B10)+1))/Настройки!$E$7*100)</f>
        <v>0</v>
      </c>
      <c r="FI10" s="67" t="n">
        <f aca="false">IF(OR($D10=1,MONTH($B10)&lt;&gt;MONTH(StartDate),'У1 Ввод'!$D$170="",'У1 Ввод'!$E$170="",'У1 Ввод'!$D$170&gt;$B10),0,MAX(0,MIN(1,'У1 Ввод'!$E$170-NETWORKDAYS('У1 Ввод'!$D$170,$B10)+1))/Настройки!$E$7*100)</f>
        <v>0</v>
      </c>
      <c r="FJ10" s="67" t="n">
        <f aca="false">IF(OR($D10=1,MONTH($B10)&lt;&gt;MONTH(StartDate),'У1 Ввод'!$D$171="",'У1 Ввод'!$E$171="",'У1 Ввод'!$D$171&gt;$B10),0,MAX(0,MIN(1,'У1 Ввод'!$E$171-NETWORKDAYS('У1 Ввод'!$D$171,$B10)+1))/Настройки!$E$7*100)</f>
        <v>0</v>
      </c>
      <c r="FK10" s="67" t="n">
        <f aca="false">IF(OR($D10=1,MONTH($B10)&lt;&gt;MONTH(StartDate),'У1 Ввод'!$D$172="",'У1 Ввод'!$E$172="",'У1 Ввод'!$D$172&gt;$B10),0,MAX(0,MIN(1,'У1 Ввод'!$E$172-NETWORKDAYS('У1 Ввод'!$D$172,$B10)+1))/Настройки!$E$7*100)</f>
        <v>0</v>
      </c>
      <c r="FL10" s="67" t="n">
        <f aca="false">IF(OR($D10=1,MONTH($B10)&lt;&gt;MONTH(StartDate),'У1 Ввод'!$D$173="",'У1 Ввод'!$E$173="",'У1 Ввод'!$D$173&gt;$B10),0,MAX(0,MIN(1,'У1 Ввод'!$E$173-NETWORKDAYS('У1 Ввод'!$D$173,$B10)+1))/Настройки!$E$7*100)</f>
        <v>0</v>
      </c>
      <c r="FM10" s="67" t="n">
        <f aca="false">IF(OR($D10=1,MONTH($B10)&lt;&gt;MONTH(StartDate),'У1 Ввод'!$D$174="",'У1 Ввод'!$E$174="",'У1 Ввод'!$D$174&gt;$B10),0,MAX(0,MIN(1,'У1 Ввод'!$E$174-NETWORKDAYS('У1 Ввод'!$D$174,$B10)+1))/Настройки!$E$7*100)</f>
        <v>0</v>
      </c>
      <c r="FN10" s="67" t="n">
        <f aca="false">IF(OR($D10=1,MONTH($B10)&lt;&gt;MONTH(StartDate),'У1 Ввод'!$D$175="",'У1 Ввод'!$E$175="",'У1 Ввод'!$D$175&gt;$B10),0,MAX(0,MIN(1,'У1 Ввод'!$E$175-NETWORKDAYS('У1 Ввод'!$D$175,$B10)+1))/Настройки!$E$7*100)</f>
        <v>0</v>
      </c>
      <c r="FO10" s="67" t="n">
        <f aca="false">IF(OR($D10=1,MONTH($B10)&lt;&gt;MONTH(StartDate),'У1 Ввод'!$D$176="",'У1 Ввод'!$E$176="",'У1 Ввод'!$D$176&gt;$B10),0,MAX(0,MIN(1,'У1 Ввод'!$E$176-NETWORKDAYS('У1 Ввод'!$D$176,$B10)+1))/Настройки!$E$7*100)</f>
        <v>0</v>
      </c>
      <c r="FP10" s="67" t="n">
        <f aca="false">IF(OR($D10=1,MONTH($B10)&lt;&gt;MONTH(StartDate),'У1 Ввод'!$D$177="",'У1 Ввод'!$E$177="",'У1 Ввод'!$D$177&gt;$B10),0,MAX(0,MIN(1,'У1 Ввод'!$E$177-NETWORKDAYS('У1 Ввод'!$D$177,$B10)+1))/Настройки!$E$7*100)</f>
        <v>0</v>
      </c>
      <c r="FQ10" s="67" t="n">
        <f aca="false">IF(OR($D10=1,MONTH($B10)&lt;&gt;MONTH(StartDate),'У1 Ввод'!$D$178="",'У1 Ввод'!$E$178="",'У1 Ввод'!$D$178&gt;$B10),0,MAX(0,MIN(1,'У1 Ввод'!$E$178-NETWORKDAYS('У1 Ввод'!$D$178,$B10)+1))/Настройки!$E$7*100)</f>
        <v>0</v>
      </c>
      <c r="FR10" s="67" t="n">
        <f aca="false">IF(OR($D10=1,MONTH($B10)&lt;&gt;MONTH(StartDate),'У1 Ввод'!$D$179="",'У1 Ввод'!$E$179="",'У1 Ввод'!$D$179&gt;$B10),0,MAX(0,MIN(1,'У1 Ввод'!$E$179-NETWORKDAYS('У1 Ввод'!$D$179,$B10)+1))/Настройки!$E$7*100)</f>
        <v>0</v>
      </c>
      <c r="FS10" s="67" t="n">
        <f aca="false">IF(OR($D10=1,MONTH($B10)&lt;&gt;MONTH(StartDate),'У1 Ввод'!$D$180="",'У1 Ввод'!$E$180="",'У1 Ввод'!$D$180&gt;$B10),0,MAX(0,MIN(1,'У1 Ввод'!$E$180-NETWORKDAYS('У1 Ввод'!$D$180,$B10)+1))/Настройки!$E$7*100)</f>
        <v>0</v>
      </c>
      <c r="FT10" s="67" t="n">
        <f aca="false">IF(OR($D10=1,MONTH($B10)&lt;&gt;MONTH(StartDate),'У1 Ввод'!$D$181="",'У1 Ввод'!$E$181="",'У1 Ввод'!$D$181&gt;$B10),0,MAX(0,MIN(1,'У1 Ввод'!$E$181-NETWORKDAYS('У1 Ввод'!$D$181,$B10)+1))/Настройки!$E$7*100)</f>
        <v>0</v>
      </c>
      <c r="FU10" s="67" t="n">
        <f aca="false">IF(OR($D10=1,MONTH($B10)&lt;&gt;MONTH(StartDate),'У1 Ввод'!$D$182="",'У1 Ввод'!$E$182="",'У1 Ввод'!$D$182&gt;$B10),0,MAX(0,MIN(1,'У1 Ввод'!$E$182-NETWORKDAYS('У1 Ввод'!$D$182,$B10)+1))/Настройки!$E$7*100)</f>
        <v>0</v>
      </c>
      <c r="FV10" s="67" t="n">
        <f aca="false">IF(OR($D10=1,MONTH($B10)&lt;&gt;MONTH(StartDate),'У1 Ввод'!$D$183="",'У1 Ввод'!$E$183="",'У1 Ввод'!$D$183&gt;$B10),0,MAX(0,MIN(1,'У1 Ввод'!$E$183-NETWORKDAYS('У1 Ввод'!$D$183,$B10)+1))/Настройки!$E$7*100)</f>
        <v>0</v>
      </c>
      <c r="FW10" s="67" t="n">
        <f aca="false">IF(OR($D10=1,MONTH($B10)&lt;&gt;MONTH(StartDate),'У1 Ввод'!$D$184="",'У1 Ввод'!$E$184="",'У1 Ввод'!$D$184&gt;$B10),0,MAX(0,MIN(1,'У1 Ввод'!$E$184-NETWORKDAYS('У1 Ввод'!$D$184,$B10)+1))/Настройки!$E$7*100)</f>
        <v>0</v>
      </c>
      <c r="FX10" s="67" t="n">
        <f aca="false">IF(OR($D10=1,MONTH($B10)&lt;&gt;MONTH(StartDate),'У1 Ввод'!$D$185="",'У1 Ввод'!$E$185="",'У1 Ввод'!$D$185&gt;$B10),0,MAX(0,MIN(1,'У1 Ввод'!$E$185-NETWORKDAYS('У1 Ввод'!$D$185,$B10)+1))/Настройки!$E$7*100)</f>
        <v>0</v>
      </c>
      <c r="FY10" s="67" t="n">
        <f aca="false">IF(OR($D10=1,MONTH($B10)&lt;&gt;MONTH(StartDate),'У1 Ввод'!$D$186="",'У1 Ввод'!$E$186="",'У1 Ввод'!$D$186&gt;$B10),0,MAX(0,MIN(1,'У1 Ввод'!$E$186-NETWORKDAYS('У1 Ввод'!$D$186,$B10)+1))/Настройки!$E$7*100)</f>
        <v>0</v>
      </c>
      <c r="FZ10" s="67" t="n">
        <f aca="false">IF(OR($D10=1,MONTH($B10)&lt;&gt;MONTH(StartDate),'У1 Ввод'!$D$187="",'У1 Ввод'!$E$187="",'У1 Ввод'!$D$187&gt;$B10),0,MAX(0,MIN(1,'У1 Ввод'!$E$187-NETWORKDAYS('У1 Ввод'!$D$187,$B10)+1))/Настройки!$E$7*100)</f>
        <v>0</v>
      </c>
      <c r="GA10" s="67" t="n">
        <f aca="false">IF(OR($D10=1,MONTH($B10)&lt;&gt;MONTH(StartDate),'У1 Ввод'!$D$188="",'У1 Ввод'!$E$188="",'У1 Ввод'!$D$188&gt;$B10),0,MAX(0,MIN(1,'У1 Ввод'!$E$188-NETWORKDAYS('У1 Ввод'!$D$188,$B10)+1))/Настройки!$E$7*100)</f>
        <v>0</v>
      </c>
      <c r="GB10" s="67" t="n">
        <f aca="false">IF(OR($D10=1,MONTH($B10)&lt;&gt;MONTH(StartDate),'У1 Ввод'!$D$189="",'У1 Ввод'!$E$189="",'У1 Ввод'!$D$189&gt;$B10),0,MAX(0,MIN(1,'У1 Ввод'!$E$189-NETWORKDAYS('У1 Ввод'!$D$189,$B10)+1))/Настройки!$E$7*100)</f>
        <v>0</v>
      </c>
      <c r="GC10" s="67" t="n">
        <f aca="false">IF(OR($D10=1,MONTH($B10)&lt;&gt;MONTH(StartDate),'У1 Ввод'!$D$190="",'У1 Ввод'!$E$190="",'У1 Ввод'!$D$190&gt;$B10),0,MAX(0,MIN(1,'У1 Ввод'!$E$190-NETWORKDAYS('У1 Ввод'!$D$190,$B10)+1))/Настройки!$E$7*100)</f>
        <v>0</v>
      </c>
      <c r="GD10" s="67" t="n">
        <f aca="false">IF(OR($D10=1,MONTH($B10)&lt;&gt;MONTH(StartDate),'У1 Ввод'!$D$191="",'У1 Ввод'!$E$191="",'У1 Ввод'!$D$191&gt;$B10),0,MAX(0,MIN(1,'У1 Ввод'!$E$191-NETWORKDAYS('У1 Ввод'!$D$191,$B10)+1))/Настройки!$E$7*100)</f>
        <v>0</v>
      </c>
      <c r="GE10" s="67" t="n">
        <f aca="false">IF(OR($D10=1,MONTH($B10)&lt;&gt;MONTH(StartDate),'У1 Ввод'!$D$192="",'У1 Ввод'!$E$192="",'У1 Ввод'!$D$192&gt;$B10),0,MAX(0,MIN(1,'У1 Ввод'!$E$192-NETWORKDAYS('У1 Ввод'!$D$192,$B10)+1))/Настройки!$E$7*100)</f>
        <v>0</v>
      </c>
      <c r="GF10" s="67" t="n">
        <f aca="false">IF(OR($D10=1,MONTH($B10)&lt;&gt;MONTH(StartDate),'У1 Ввод'!$D$193="",'У1 Ввод'!$E$193="",'У1 Ввод'!$D$193&gt;$B10),0,MAX(0,MIN(1,'У1 Ввод'!$E$193-NETWORKDAYS('У1 Ввод'!$D$193,$B10)+1))/Настройки!$E$7*100)</f>
        <v>0</v>
      </c>
      <c r="GG10" s="67" t="n">
        <f aca="false">IF(OR($D10=1,MONTH($B10)&lt;&gt;MONTH(StartDate),'У1 Ввод'!$D$194="",'У1 Ввод'!$E$194="",'У1 Ввод'!$D$194&gt;$B10),0,MAX(0,MIN(1,'У1 Ввод'!$E$194-NETWORKDAYS('У1 Ввод'!$D$194,$B10)+1))/Настройки!$E$7*100)</f>
        <v>0</v>
      </c>
      <c r="GH10" s="67" t="n">
        <f aca="false">IF(OR($D10=1,MONTH($B10)&lt;&gt;MONTH(StartDate),'У1 Ввод'!$D$195="",'У1 Ввод'!$E$195="",'У1 Ввод'!$D$195&gt;$B10),0,MAX(0,MIN(1,'У1 Ввод'!$E$195-NETWORKDAYS('У1 Ввод'!$D$195,$B10)+1))/Настройки!$E$7*100)</f>
        <v>0</v>
      </c>
      <c r="GI10" s="67" t="n">
        <f aca="false">IF(OR($D10=1,MONTH($B10)&lt;&gt;MONTH(StartDate),'У1 Ввод'!$D$196="",'У1 Ввод'!$E$196="",'У1 Ввод'!$D$196&gt;$B10),0,MAX(0,MIN(1,'У1 Ввод'!$E$196-NETWORKDAYS('У1 Ввод'!$D$196,$B10)+1))/Настройки!$E$7*100)</f>
        <v>0</v>
      </c>
      <c r="GJ10" s="67" t="n">
        <f aca="false">IF(OR($D10=1,MONTH($B10)&lt;&gt;MONTH(StartDate),'У1 Ввод'!$D$197="",'У1 Ввод'!$E$197="",'У1 Ввод'!$D$197&gt;$B10),0,MAX(0,MIN(1,'У1 Ввод'!$E$197-NETWORKDAYS('У1 Ввод'!$D$197,$B10)+1))/Настройки!$E$7*100)</f>
        <v>0</v>
      </c>
      <c r="GK10" s="67" t="n">
        <f aca="false">IF(OR($D10=1,MONTH($B10)&lt;&gt;MONTH(StartDate),'У1 Ввод'!$D$198="",'У1 Ввод'!$E$198="",'У1 Ввод'!$D$198&gt;$B10),0,MAX(0,MIN(1,'У1 Ввод'!$E$198-NETWORKDAYS('У1 Ввод'!$D$198,$B10)+1))/Настройки!$E$7*100)</f>
        <v>0</v>
      </c>
      <c r="GL10" s="67" t="n">
        <f aca="false">IF(OR($D10=1,MONTH($B10)&lt;&gt;MONTH(StartDate),'У1 Ввод'!$D$199="",'У1 Ввод'!$E$199="",'У1 Ввод'!$D$199&gt;$B10),0,MAX(0,MIN(1,'У1 Ввод'!$E$199-NETWORKDAYS('У1 Ввод'!$D$199,$B10)+1))/Настройки!$E$7*100)</f>
        <v>0</v>
      </c>
      <c r="GM10" s="67" t="n">
        <f aca="false">IF(OR($D10=1,MONTH($B10)&lt;&gt;MONTH(StartDate),'У1 Ввод'!$D$200="",'У1 Ввод'!$E$200="",'У1 Ввод'!$D$200&gt;$B10),0,MAX(0,MIN(1,'У1 Ввод'!$E$200-NETWORKDAYS('У1 Ввод'!$D$200,$B10)+1))/Настройки!$E$7*100)</f>
        <v>0</v>
      </c>
      <c r="GN10" s="67" t="n">
        <f aca="false">IF(OR($D10=1,MONTH($B10)&lt;&gt;MONTH(StartDate),'У1 Ввод'!$D$201="",'У1 Ввод'!$E$201="",'У1 Ввод'!$D$201&gt;$B10),0,MAX(0,MIN(1,'У1 Ввод'!$E$201-NETWORKDAYS('У1 Ввод'!$D$201,$B10)+1))/Настройки!$E$7*100)</f>
        <v>0</v>
      </c>
      <c r="GO10" s="67" t="n">
        <f aca="false">IF(OR($D10=1,MONTH($B10)&lt;&gt;MONTH(StartDate),'У1 Ввод'!$D$202="",'У1 Ввод'!$E$202="",'У1 Ввод'!$D$202&gt;$B10),0,MAX(0,MIN(1,'У1 Ввод'!$E$202-NETWORKDAYS('У1 Ввод'!$D$202,$B10)+1))/Настройки!$E$7*100)</f>
        <v>0</v>
      </c>
      <c r="GP10" s="67" t="n">
        <f aca="false">IF(OR($D10=1,MONTH($B10)&lt;&gt;MONTH(StartDate),'У1 Ввод'!$D$203="",'У1 Ввод'!$E$203="",'У1 Ввод'!$D$203&gt;$B10),0,MAX(0,MIN(1,'У1 Ввод'!$E$203-NETWORKDAYS('У1 Ввод'!$D$203,$B10)+1))/Настройки!$E$7*100)</f>
        <v>0</v>
      </c>
      <c r="GQ10" s="67" t="n">
        <f aca="false">IF(OR($D10=1,MONTH($B10)&lt;&gt;MONTH(StartDate),'У1 Ввод'!$D$204="",'У1 Ввод'!$E$204="",'У1 Ввод'!$D$204&gt;$B10),0,MAX(0,MIN(1,'У1 Ввод'!$E$204-NETWORKDAYS('У1 Ввод'!$D$204,$B10)+1))/Настройки!$E$7*100)</f>
        <v>0</v>
      </c>
      <c r="GR10" s="67" t="n">
        <f aca="false">IF(OR($D10=1,MONTH($B10)&lt;&gt;MONTH(StartDate),'У1 Ввод'!$D$205="",'У1 Ввод'!$E$205="",'У1 Ввод'!$D$205&gt;$B10),0,MAX(0,MIN(1,'У1 Ввод'!$E$205-NETWORKDAYS('У1 Ввод'!$D$205,$B10)+1))/Настройки!$E$7*100)</f>
        <v>0</v>
      </c>
      <c r="GS10" s="67" t="n">
        <f aca="false">IF(OR($D10=1,MONTH($B10)&lt;&gt;MONTH(StartDate),'У1 Ввод'!$D$206="",'У1 Ввод'!$E$206="",'У1 Ввод'!$D$206&gt;$B10),0,MAX(0,MIN(1,'У1 Ввод'!$E$206-NETWORKDAYS('У1 Ввод'!$D$206,$B10)+1))/Настройки!$E$7*100)</f>
        <v>0</v>
      </c>
      <c r="GT10" s="67" t="n">
        <f aca="false">IF(OR($D10=1,MONTH($B10)&lt;&gt;MONTH(StartDate),'У1 Ввод'!$D$207="",'У1 Ввод'!$E$207="",'У1 Ввод'!$D$207&gt;$B10),0,MAX(0,MIN(1,'У1 Ввод'!$E$207-NETWORKDAYS('У1 Ввод'!$D$207,$B10)+1))/Настройки!$E$7*100)</f>
        <v>0</v>
      </c>
      <c r="GU10" s="67" t="n">
        <f aca="false">IF(OR($D10=1,MONTH($B10)&lt;&gt;MONTH(StartDate),'У1 Ввод'!$D$208="",'У1 Ввод'!$E$208="",'У1 Ввод'!$D$208&gt;$B10),0,MAX(0,MIN(1,'У1 Ввод'!$E$208-NETWORKDAYS('У1 Ввод'!$D$208,$B10)+1))/Настройки!$E$7*100)</f>
        <v>0</v>
      </c>
      <c r="GV10" s="67" t="n">
        <f aca="false">IF(OR($D10=1,MONTH($B10)&lt;&gt;MONTH(StartDate),'У1 Ввод'!$D$209="",'У1 Ввод'!$E$209="",'У1 Ввод'!$D$209&gt;$B10),0,MAX(0,MIN(1,'У1 Ввод'!$E$209-NETWORKDAYS('У1 Ввод'!$D$209,$B10)+1))/Настройки!$E$7*100)</f>
        <v>0</v>
      </c>
      <c r="GW10" s="67" t="n">
        <f aca="false">IF(OR($D10=1,MONTH($B10)&lt;&gt;MONTH(StartDate),'У1 Ввод'!$D$210="",'У1 Ввод'!$E$210="",'У1 Ввод'!$D$210&gt;$B10),0,MAX(0,MIN(1,'У1 Ввод'!$E$210-NETWORKDAYS('У1 Ввод'!$D$210,$B10)+1))/Настройки!$E$7*100)</f>
        <v>0</v>
      </c>
      <c r="GX10" s="67" t="n">
        <f aca="false">IF(OR($D10=1,MONTH($B10)&lt;&gt;MONTH(StartDate),'У1 Ввод'!$D$211="",'У1 Ввод'!$E$211="",'У1 Ввод'!$D$211&gt;$B10),0,MAX(0,MIN(1,'У1 Ввод'!$E$211-NETWORKDAYS('У1 Ввод'!$D$211,$B10)+1))/Настройки!$E$7*100)</f>
        <v>0</v>
      </c>
      <c r="GY10" s="67" t="n">
        <f aca="false">IF(OR($D10=1,MONTH($B10)&lt;&gt;MONTH(StartDate),'У1 Ввод'!$D$212="",'У1 Ввод'!$E$212="",'У1 Ввод'!$D$212&gt;$B10),0,MAX(0,MIN(1,'У1 Ввод'!$E$212-NETWORKDAYS('У1 Ввод'!$D$212,$B10)+1))/Настройки!$E$7*100)</f>
        <v>0</v>
      </c>
      <c r="GZ10" s="67" t="n">
        <f aca="false">IF(OR($D10=1,MONTH($B10)&lt;&gt;MONTH(StartDate),'У1 Ввод'!$D$213="",'У1 Ввод'!$E$213="",'У1 Ввод'!$D$213&gt;$B10),0,MAX(0,MIN(1,'У1 Ввод'!$E$213-NETWORKDAYS('У1 Ввод'!$D$213,$B10)+1))/Настройки!$E$7*100)</f>
        <v>0</v>
      </c>
      <c r="HA10" s="67" t="n">
        <f aca="false">IF(OR($D10=1,MONTH($B10)&lt;&gt;MONTH(StartDate),'У1 Ввод'!$D$214="",'У1 Ввод'!$E$214="",'У1 Ввод'!$D$214&gt;$B10),0,MAX(0,MIN(1,'У1 Ввод'!$E$214-NETWORKDAYS('У1 Ввод'!$D$214,$B10)+1))/Настройки!$E$7*100)</f>
        <v>0</v>
      </c>
      <c r="HB10" s="67" t="n">
        <f aca="false">IF(OR($D10=1,MONTH($B10)&lt;&gt;MONTH(StartDate),'У1 Ввод'!$D$215="",'У1 Ввод'!$E$215="",'У1 Ввод'!$D$215&gt;$B10),0,MAX(0,MIN(1,'У1 Ввод'!$E$215-NETWORKDAYS('У1 Ввод'!$D$215,$B10)+1))/Настройки!$E$7*100)</f>
        <v>0</v>
      </c>
      <c r="HC10" s="67" t="n">
        <f aca="false">IF(OR($D10=1,MONTH($B10)&lt;&gt;MONTH(StartDate),'У1 Ввод'!$D$216="",'У1 Ввод'!$E$216="",'У1 Ввод'!$D$216&gt;$B10),0,MAX(0,MIN(1,'У1 Ввод'!$E$216-NETWORKDAYS('У1 Ввод'!$D$216,$B10)+1))/Настройки!$E$7*100)</f>
        <v>0</v>
      </c>
      <c r="HD10" s="67" t="n">
        <f aca="false">IF(OR($D10=1,MONTH($B10)&lt;&gt;MONTH(StartDate),'У1 Ввод'!$D$217="",'У1 Ввод'!$E$217="",'У1 Ввод'!$D$217&gt;$B10),0,MAX(0,MIN(1,'У1 Ввод'!$E$217-NETWORKDAYS('У1 Ввод'!$D$217,$B10)+1))/Настройки!$E$7*100)</f>
        <v>0</v>
      </c>
      <c r="HE10" s="67" t="n">
        <f aca="false">IF(OR($D10=1,MONTH($B10)&lt;&gt;MONTH(StartDate),'У1 Ввод'!$D$218="",'У1 Ввод'!$E$218="",'У1 Ввод'!$D$218&gt;$B10),0,MAX(0,MIN(1,'У1 Ввод'!$E$218-NETWORKDAYS('У1 Ввод'!$D$218,$B10)+1))/Настройки!$E$7*100)</f>
        <v>0</v>
      </c>
      <c r="HF10" s="67" t="n">
        <f aca="false">IF(OR($D10=1,MONTH($B10)&lt;&gt;MONTH(StartDate),'У1 Ввод'!$D$219="",'У1 Ввод'!$E$219="",'У1 Ввод'!$D$219&gt;$B10),0,MAX(0,MIN(1,'У1 Ввод'!$E$219-NETWORKDAYS('У1 Ввод'!$D$219,$B10)+1))/Настройки!$E$7*100)</f>
        <v>0</v>
      </c>
      <c r="HG10" s="67" t="n">
        <f aca="false">IF(OR($D10=1,MONTH($B10)&lt;&gt;MONTH(StartDate),'У1 Ввод'!$D$220="",'У1 Ввод'!$E$220="",'У1 Ввод'!$D$220&gt;$B10),0,MAX(0,MIN(1,'У1 Ввод'!$E$220-NETWORKDAYS('У1 Ввод'!$D$220,$B10)+1))/Настройки!$E$7*100)</f>
        <v>0</v>
      </c>
      <c r="HH10" s="67" t="n">
        <f aca="false">IF(OR($D10=1,MONTH($B10)&lt;&gt;MONTH(StartDate),'У1 Ввод'!$D$221="",'У1 Ввод'!$E$221="",'У1 Ввод'!$D$221&gt;$B10),0,MAX(0,MIN(1,'У1 Ввод'!$E$221-NETWORKDAYS('У1 Ввод'!$D$221,$B10)+1))/Настройки!$E$7*100)</f>
        <v>0</v>
      </c>
      <c r="HI10" s="67" t="n">
        <f aca="false">IF(OR($D10=1,MONTH($B10)&lt;&gt;MONTH(StartDate),'У1 Ввод'!$D$222="",'У1 Ввод'!$E$222="",'У1 Ввод'!$D$222&gt;$B10),0,MAX(0,MIN(1,'У1 Ввод'!$E$222-NETWORKDAYS('У1 Ввод'!$D$222,$B10)+1))/Настройки!$E$7*100)</f>
        <v>0</v>
      </c>
      <c r="HJ10" s="67" t="n">
        <f aca="false">IF(OR($D10=1,MONTH($B10)&lt;&gt;MONTH(StartDate),'У1 Ввод'!$D$223="",'У1 Ввод'!$E$223="",'У1 Ввод'!$D$223&gt;$B10),0,MAX(0,MIN(1,'У1 Ввод'!$E$223-NETWORKDAYS('У1 Ввод'!$D$223,$B10)+1))/Настройки!$E$7*100)</f>
        <v>0</v>
      </c>
      <c r="HK10" s="67" t="n">
        <f aca="false">IF(OR($D10=1,MONTH($B10)&lt;&gt;MONTH(StartDate),'У1 Ввод'!$D$224="",'У1 Ввод'!$E$224="",'У1 Ввод'!$D$224&gt;$B10),0,MAX(0,MIN(1,'У1 Ввод'!$E$224-NETWORKDAYS('У1 Ввод'!$D$224,$B10)+1))/Настройки!$E$7*100)</f>
        <v>0</v>
      </c>
      <c r="HL10" s="67" t="n">
        <f aca="false">IF(OR($D10=1,MONTH($B10)&lt;&gt;MONTH(StartDate),'У1 Ввод'!$D$225="",'У1 Ввод'!$E$225="",'У1 Ввод'!$D$225&gt;$B10),0,MAX(0,MIN(1,'У1 Ввод'!$E$225-NETWORKDAYS('У1 Ввод'!$D$225,$B10)+1))/Настройки!$E$7*100)</f>
        <v>0</v>
      </c>
      <c r="HM10" s="67" t="n">
        <f aca="false">IF(OR($D10=1,MONTH($B10)&lt;&gt;MONTH(StartDate),'У1 Ввод'!$D$226="",'У1 Ввод'!$E$226="",'У1 Ввод'!$D$226&gt;$B10),0,MAX(0,MIN(1,'У1 Ввод'!$E$226-NETWORKDAYS('У1 Ввод'!$D$226,$B10)+1))/Настройки!$E$7*100)</f>
        <v>0</v>
      </c>
      <c r="HN10" s="67" t="n">
        <f aca="false">IF(OR($D10=1,MONTH($B10)&lt;&gt;MONTH(StartDate),'У1 Ввод'!$D$227="",'У1 Ввод'!$E$227="",'У1 Ввод'!$D$227&gt;$B10),0,MAX(0,MIN(1,'У1 Ввод'!$E$227-NETWORKDAYS('У1 Ввод'!$D$227,$B10)+1))/Настройки!$E$7*100)</f>
        <v>0</v>
      </c>
      <c r="HO10" s="67" t="n">
        <f aca="false">IF(OR($D10=1,MONTH($B10)&lt;&gt;MONTH(StartDate),'У1 Ввод'!$D$228="",'У1 Ввод'!$E$228="",'У1 Ввод'!$D$228&gt;$B10),0,MAX(0,MIN(1,'У1 Ввод'!$E$228-NETWORKDAYS('У1 Ввод'!$D$228,$B10)+1))/Настройки!$E$7*100)</f>
        <v>0</v>
      </c>
      <c r="HP10" s="67" t="n">
        <f aca="false">IF(OR($D10=1,MONTH($B10)&lt;&gt;MONTH(StartDate),'У1 Ввод'!$D$229="",'У1 Ввод'!$E$229="",'У1 Ввод'!$D$229&gt;$B10),0,MAX(0,MIN(1,'У1 Ввод'!$E$229-NETWORKDAYS('У1 Ввод'!$D$229,$B10)+1))/Настройки!$E$7*100)</f>
        <v>0</v>
      </c>
      <c r="HQ10" s="67" t="n">
        <f aca="false">IF(OR($D10=1,MONTH($B10)&lt;&gt;MONTH(StartDate),'У1 Ввод'!$D$230="",'У1 Ввод'!$E$230="",'У1 Ввод'!$D$230&gt;$B10),0,MAX(0,MIN(1,'У1 Ввод'!$E$230-NETWORKDAYS('У1 Ввод'!$D$230,$B10)+1))/Настройки!$E$7*100)</f>
        <v>0</v>
      </c>
      <c r="HR10" s="67" t="n">
        <f aca="false">IF(OR($D10=1,MONTH($B10)&lt;&gt;MONTH(StartDate),'У1 Ввод'!$D$231="",'У1 Ввод'!$E$231="",'У1 Ввод'!$D$231&gt;$B10),0,MAX(0,MIN(1,'У1 Ввод'!$E$231-NETWORKDAYS('У1 Ввод'!$D$231,$B10)+1))/Настройки!$E$7*100)</f>
        <v>0</v>
      </c>
      <c r="HS10" s="67" t="n">
        <f aca="false">IF(OR($D10=1,MONTH($B10)&lt;&gt;MONTH(StartDate),'У1 Ввод'!$D$232="",'У1 Ввод'!$E$232="",'У1 Ввод'!$D$232&gt;$B10),0,MAX(0,MIN(1,'У1 Ввод'!$E$232-NETWORKDAYS('У1 Ввод'!$D$232,$B10)+1))/Настройки!$E$7*100)</f>
        <v>0</v>
      </c>
      <c r="HT10" s="67" t="n">
        <f aca="false">IF(OR($D10=1,MONTH($B10)&lt;&gt;MONTH(StartDate),'У1 Ввод'!$D$233="",'У1 Ввод'!$E$233="",'У1 Ввод'!$D$233&gt;$B10),0,MAX(0,MIN(1,'У1 Ввод'!$E$233-NETWORKDAYS('У1 Ввод'!$D$233,$B10)+1))/Настройки!$E$7*100)</f>
        <v>0</v>
      </c>
      <c r="HU10" s="67" t="n">
        <f aca="false">IF(OR($D10=1,MONTH($B10)&lt;&gt;MONTH(StartDate),'У1 Ввод'!$D$234="",'У1 Ввод'!$E$234="",'У1 Ввод'!$D$234&gt;$B10),0,MAX(0,MIN(1,'У1 Ввод'!$E$234-NETWORKDAYS('У1 Ввод'!$D$234,$B10)+1))/Настройки!$E$7*100)</f>
        <v>0</v>
      </c>
      <c r="HV10" s="67" t="n">
        <f aca="false">IF(OR($D10=1,MONTH($B10)&lt;&gt;MONTH(StartDate),'У1 Ввод'!$D$235="",'У1 Ввод'!$E$235="",'У1 Ввод'!$D$235&gt;$B10),0,MAX(0,MIN(1,'У1 Ввод'!$E$235-NETWORKDAYS('У1 Ввод'!$D$235,$B10)+1))/Настройки!$E$7*100)</f>
        <v>0</v>
      </c>
      <c r="HW10" s="67" t="n">
        <f aca="false">IF(OR($D10=1,MONTH($B10)&lt;&gt;MONTH(StartDate),'У1 Ввод'!$D$236="",'У1 Ввод'!$E$236="",'У1 Ввод'!$D$236&gt;$B10),0,MAX(0,MIN(1,'У1 Ввод'!$E$236-NETWORKDAYS('У1 Ввод'!$D$236,$B10)+1))/Настройки!$E$7*100)</f>
        <v>0</v>
      </c>
      <c r="HX10" s="67" t="n">
        <f aca="false">IF(OR($D10=1,MONTH($B10)&lt;&gt;MONTH(StartDate),'У1 Ввод'!$D$237="",'У1 Ввод'!$E$237="",'У1 Ввод'!$D$237&gt;$B10),0,MAX(0,MIN(1,'У1 Ввод'!$E$237-NETWORKDAYS('У1 Ввод'!$D$237,$B10)+1))/Настройки!$E$7*100)</f>
        <v>0</v>
      </c>
      <c r="HY10" s="67" t="n">
        <f aca="false">IF(OR($D10=1,MONTH($B10)&lt;&gt;MONTH(StartDate),'У1 Ввод'!$D$238="",'У1 Ввод'!$E$238="",'У1 Ввод'!$D$238&gt;$B10),0,MAX(0,MIN(1,'У1 Ввод'!$E$238-NETWORKDAYS('У1 Ввод'!$D$238,$B10)+1))/Настройки!$E$7*100)</f>
        <v>0</v>
      </c>
      <c r="HZ10" s="67" t="n">
        <f aca="false">IF(OR($D10=1,MONTH($B10)&lt;&gt;MONTH(StartDate),'У1 Ввод'!$D$239="",'У1 Ввод'!$E$239="",'У1 Ввод'!$D$239&gt;$B10),0,MAX(0,MIN(1,'У1 Ввод'!$E$239-NETWORKDAYS('У1 Ввод'!$D$239,$B10)+1))/Настройки!$E$7*100)</f>
        <v>0</v>
      </c>
      <c r="IA10" s="67" t="n">
        <f aca="false">IF(OR($D10=1,MONTH($B10)&lt;&gt;MONTH(StartDate),'У1 Ввод'!$D$240="",'У1 Ввод'!$E$240="",'У1 Ввод'!$D$240&gt;$B10),0,MAX(0,MIN(1,'У1 Ввод'!$E$240-NETWORKDAYS('У1 Ввод'!$D$240,$B10)+1))/Настройки!$E$7*100)</f>
        <v>0</v>
      </c>
      <c r="IB10" s="67" t="n">
        <f aca="false">IF(OR($D10=1,MONTH($B10)&lt;&gt;MONTH(StartDate),'У1 Ввод'!$D$241="",'У1 Ввод'!$E$241="",'У1 Ввод'!$D$241&gt;$B10),0,MAX(0,MIN(1,'У1 Ввод'!$E$241-NETWORKDAYS('У1 Ввод'!$D$241,$B10)+1))/Настройки!$E$7*100)</f>
        <v>0</v>
      </c>
      <c r="IC10" s="67" t="n">
        <f aca="false">IF(OR($D10=1,MONTH($B10)&lt;&gt;MONTH(StartDate),'У1 Ввод'!$D$242="",'У1 Ввод'!$E$242="",'У1 Ввод'!$D$242&gt;$B10),0,MAX(0,MIN(1,'У1 Ввод'!$E$242-NETWORKDAYS('У1 Ввод'!$D$242,$B10)+1))/Настройки!$E$7*100)</f>
        <v>0</v>
      </c>
      <c r="ID10" s="67" t="n">
        <f aca="false">IF(OR($D10=1,MONTH($B10)&lt;&gt;MONTH(StartDate),'У1 Ввод'!$D$243="",'У1 Ввод'!$E$243="",'У1 Ввод'!$D$243&gt;$B10),0,MAX(0,MIN(1,'У1 Ввод'!$E$243-NETWORKDAYS('У1 Ввод'!$D$243,$B10)+1))/Настройки!$E$7*100)</f>
        <v>0</v>
      </c>
      <c r="IE10" s="67" t="n">
        <f aca="false">IF(OR($D10=1,MONTH($B10)&lt;&gt;MONTH(StartDate),'У1 Ввод'!$D$244="",'У1 Ввод'!$E$244="",'У1 Ввод'!$D$244&gt;$B10),0,MAX(0,MIN(1,'У1 Ввод'!$E$244-NETWORKDAYS('У1 Ввод'!$D$244,$B10)+1))/Настройки!$E$7*100)</f>
        <v>0</v>
      </c>
      <c r="IF10" s="67" t="n">
        <f aca="false">IF(OR($D10=1,MONTH($B10)&lt;&gt;MONTH(StartDate),'У1 Ввод'!$D$245="",'У1 Ввод'!$E$245="",'У1 Ввод'!$D$245&gt;$B10),0,MAX(0,MIN(1,'У1 Ввод'!$E$245-NETWORKDAYS('У1 Ввод'!$D$245,$B10)+1))/Настройки!$E$7*100)</f>
        <v>0</v>
      </c>
      <c r="IG10" s="67" t="n">
        <f aca="false">IF(OR($D10=1,MONTH($B10)&lt;&gt;MONTH(StartDate),'У1 Ввод'!$D$246="",'У1 Ввод'!$E$246="",'У1 Ввод'!$D$246&gt;$B10),0,MAX(0,MIN(1,'У1 Ввод'!$E$246-NETWORKDAYS('У1 Ввод'!$D$246,$B10)+1))/Настройки!$E$7*100)</f>
        <v>0</v>
      </c>
      <c r="IH10" s="67" t="n">
        <f aca="false">IF(OR($D10=1,MONTH($B10)&lt;&gt;MONTH(StartDate),'У1 Ввод'!$D$247="",'У1 Ввод'!$E$247="",'У1 Ввод'!$D$247&gt;$B10),0,MAX(0,MIN(1,'У1 Ввод'!$E$247-NETWORKDAYS('У1 Ввод'!$D$247,$B10)+1))/Настройки!$E$7*100)</f>
        <v>0</v>
      </c>
      <c r="II10" s="67" t="n">
        <f aca="false">IF(OR($D10=1,MONTH($B10)&lt;&gt;MONTH(StartDate),'У1 Ввод'!$D$248="",'У1 Ввод'!$E$248="",'У1 Ввод'!$D$248&gt;$B10),0,MAX(0,MIN(1,'У1 Ввод'!$E$248-NETWORKDAYS('У1 Ввод'!$D$248,$B10)+1))/Настройки!$E$7*100)</f>
        <v>0</v>
      </c>
      <c r="IJ10" s="67" t="n">
        <f aca="false">IF(OR($D10=1,MONTH($B10)&lt;&gt;MONTH(StartDate),'У1 Ввод'!$D$249="",'У1 Ввод'!$E$249="",'У1 Ввод'!$D$249&gt;$B10),0,MAX(0,MIN(1,'У1 Ввод'!$E$249-NETWORKDAYS('У1 Ввод'!$D$249,$B10)+1))/Настройки!$E$7*100)</f>
        <v>0</v>
      </c>
      <c r="IK10" s="67" t="n">
        <f aca="false">IF(OR($D10=1,MONTH($B10)&lt;&gt;MONTH(StartDate),'У1 Ввод'!$D$250="",'У1 Ввод'!$E$250="",'У1 Ввод'!$D$250&gt;$B10),0,MAX(0,MIN(1,'У1 Ввод'!$E$250-NETWORKDAYS('У1 Ввод'!$D$250,$B10)+1))/Настройки!$E$7*100)</f>
        <v>0</v>
      </c>
      <c r="IL10" s="67" t="n">
        <f aca="false">IF(OR($D10=1,MONTH($B10)&lt;&gt;MONTH(StartDate),'У1 Ввод'!$D$251="",'У1 Ввод'!$E$251="",'У1 Ввод'!$D$251&gt;$B10),0,MAX(0,MIN(1,'У1 Ввод'!$E$251-NETWORKDAYS('У1 Ввод'!$D$251,$B10)+1))/Настройки!$E$7*100)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25</v>
      </c>
      <c r="F11" s="49" t="n">
        <f aca="false">IF(OR(MONTH(B11)&lt;&gt;MONTH(StartDate),D11=1),"",100)</f>
        <v>100</v>
      </c>
      <c r="G11" s="67" t="n">
        <f aca="false">IF(OR($D11=1,MONTH($B11)&lt;&gt;MONTH(StartDate),'У1 Ввод'!$D$12="",'У1 Ввод'!$E$12="",'У1 Ввод'!$D$12&gt;$B11),0,MAX(0,MIN(1,'У1 Ввод'!$E$12-NETWORKDAYS('У1 Ввод'!$D$12,$B11)+1))/Настройки!$E$7*100)</f>
        <v>0</v>
      </c>
      <c r="H11" s="67" t="n">
        <f aca="false">IF(OR($D11=1,MONTH($B11)&lt;&gt;MONTH(StartDate),'У1 Ввод'!$D$13="",'У1 Ввод'!$E$13="",'У1 Ввод'!$D$13&gt;$B11),0,MAX(0,MIN(1,'У1 Ввод'!$E$13-NETWORKDAYS('У1 Ввод'!$D$13,$B11)+1))/Настройки!$E$7*100)</f>
        <v>0</v>
      </c>
      <c r="I11" s="67" t="n">
        <f aca="false">IF(OR($D11=1,MONTH($B11)&lt;&gt;MONTH(StartDate),'У1 Ввод'!$D$14="",'У1 Ввод'!$E$14="",'У1 Ввод'!$D$14&gt;$B11),0,MAX(0,MIN(1,'У1 Ввод'!$E$14-NETWORKDAYS('У1 Ввод'!$D$14,$B11)+1))/Настройки!$E$7*100)</f>
        <v>0</v>
      </c>
      <c r="J11" s="67" t="n">
        <f aca="false">IF(OR($D11=1,MONTH($B11)&lt;&gt;MONTH(StartDate),'У1 Ввод'!$D$15="",'У1 Ввод'!$E$15="",'У1 Ввод'!$D$15&gt;$B11),0,MAX(0,MIN(1,'У1 Ввод'!$E$15-NETWORKDAYS('У1 Ввод'!$D$15,$B11)+1))/Настройки!$E$7*100)</f>
        <v>0</v>
      </c>
      <c r="K11" s="67" t="n">
        <f aca="false">IF(OR($D11=1,MONTH($B11)&lt;&gt;MONTH(StartDate),'У1 Ввод'!$D$16="",'У1 Ввод'!$E$16="",'У1 Ввод'!$D$16&gt;$B11),0,MAX(0,MIN(1,'У1 Ввод'!$E$16-NETWORKDAYS('У1 Ввод'!$D$16,$B11)+1))/Настройки!$E$7*100)</f>
        <v>0</v>
      </c>
      <c r="L11" s="67" t="n">
        <f aca="false">IF(OR($D11=1,MONTH($B11)&lt;&gt;MONTH(StartDate),'У1 Ввод'!$D$17="",'У1 Ввод'!$E$17="",'У1 Ввод'!$D$17&gt;$B11),0,MAX(0,MIN(1,'У1 Ввод'!$E$17-NETWORKDAYS('У1 Ввод'!$D$17,$B11)+1))/Настройки!$E$7*100)</f>
        <v>0</v>
      </c>
      <c r="M11" s="67" t="n">
        <f aca="false">IF(OR($D11=1,MONTH($B11)&lt;&gt;MONTH(StartDate),'У1 Ввод'!$D$18="",'У1 Ввод'!$E$18="",'У1 Ввод'!$D$18&gt;$B11),0,MAX(0,MIN(1,'У1 Ввод'!$E$18-NETWORKDAYS('У1 Ввод'!$D$18,$B11)+1))/Настройки!$E$7*100)</f>
        <v>0</v>
      </c>
      <c r="N11" s="67" t="n">
        <f aca="false">IF(OR($D11=1,MONTH($B11)&lt;&gt;MONTH(StartDate),'У1 Ввод'!$D$19="",'У1 Ввод'!$E$19="",'У1 Ввод'!$D$19&gt;$B11),0,MAX(0,MIN(1,'У1 Ввод'!$E$19-NETWORKDAYS('У1 Ввод'!$D$19,$B11)+1))/Настройки!$E$7*100)</f>
        <v>0</v>
      </c>
      <c r="O11" s="67" t="n">
        <f aca="false">IF(OR($D11=1,MONTH($B11)&lt;&gt;MONTH(StartDate),'У1 Ввод'!$D$20="",'У1 Ввод'!$E$20="",'У1 Ввод'!$D$20&gt;$B11),0,MAX(0,MIN(1,'У1 Ввод'!$E$20-NETWORKDAYS('У1 Ввод'!$D$20,$B11)+1))/Настройки!$E$7*100)</f>
        <v>0</v>
      </c>
      <c r="P11" s="67" t="n">
        <f aca="false">IF(OR($D11=1,MONTH($B11)&lt;&gt;MONTH(StartDate),'У1 Ввод'!$D$21="",'У1 Ввод'!$E$21="",'У1 Ввод'!$D$21&gt;$B11),0,MAX(0,MIN(1,'У1 Ввод'!$E$21-NETWORKDAYS('У1 Ввод'!$D$21,$B11)+1))/Настройки!$E$7*100)</f>
        <v>0</v>
      </c>
      <c r="Q11" s="67" t="n">
        <f aca="false">IF(OR($D11=1,MONTH($B11)&lt;&gt;MONTH(StartDate),'У1 Ввод'!$D$22="",'У1 Ввод'!$E$22="",'У1 Ввод'!$D$22&gt;$B11),0,MAX(0,MIN(1,'У1 Ввод'!$E$22-NETWORKDAYS('У1 Ввод'!$D$22,$B11)+1))/Настройки!$E$7*100)</f>
        <v>0</v>
      </c>
      <c r="R11" s="67" t="n">
        <f aca="false">IF(OR($D11=1,MONTH($B11)&lt;&gt;MONTH(StartDate),'У1 Ввод'!$D$23="",'У1 Ввод'!$E$23="",'У1 Ввод'!$D$23&gt;$B11),0,MAX(0,MIN(1,'У1 Ввод'!$E$23-NETWORKDAYS('У1 Ввод'!$D$23,$B11)+1))/Настройки!$E$7*100)</f>
        <v>0</v>
      </c>
      <c r="S11" s="67" t="n">
        <f aca="false">IF(OR($D11=1,MONTH($B11)&lt;&gt;MONTH(StartDate),'У1 Ввод'!$D$24="",'У1 Ввод'!$E$24="",'У1 Ввод'!$D$24&gt;$B11),0,MAX(0,MIN(1,'У1 Ввод'!$E$24-NETWORKDAYS('У1 Ввод'!$D$24,$B11)+1))/Настройки!$E$7*100)</f>
        <v>0</v>
      </c>
      <c r="T11" s="67" t="n">
        <f aca="false">IF(OR($D11=1,MONTH($B11)&lt;&gt;MONTH(StartDate),'У1 Ввод'!$D$25="",'У1 Ввод'!$E$25="",'У1 Ввод'!$D$25&gt;$B11),0,MAX(0,MIN(1,'У1 Ввод'!$E$25-NETWORKDAYS('У1 Ввод'!$D$25,$B11)+1))/Настройки!$E$7*100)</f>
        <v>0</v>
      </c>
      <c r="U11" s="67" t="n">
        <f aca="false">IF(OR($D11=1,MONTH($B11)&lt;&gt;MONTH(StartDate),'У1 Ввод'!$D$26="",'У1 Ввод'!$E$26="",'У1 Ввод'!$D$26&gt;$B11),0,MAX(0,MIN(1,'У1 Ввод'!$E$26-NETWORKDAYS('У1 Ввод'!$D$26,$B11)+1))/Настройки!$E$7*100)</f>
        <v>0</v>
      </c>
      <c r="V11" s="67" t="n">
        <f aca="false">IF(OR($D11=1,MONTH($B11)&lt;&gt;MONTH(StartDate),'У1 Ввод'!$D$27="",'У1 Ввод'!$E$27="",'У1 Ввод'!$D$27&gt;$B11),0,MAX(0,MIN(1,'У1 Ввод'!$E$27-NETWORKDAYS('У1 Ввод'!$D$27,$B11)+1))/Настройки!$E$7*100)</f>
        <v>0</v>
      </c>
      <c r="W11" s="67" t="n">
        <f aca="false">IF(OR($D11=1,MONTH($B11)&lt;&gt;MONTH(StartDate),'У1 Ввод'!$D$28="",'У1 Ввод'!$E$28="",'У1 Ввод'!$D$28&gt;$B11),0,MAX(0,MIN(1,'У1 Ввод'!$E$28-NETWORKDAYS('У1 Ввод'!$D$28,$B11)+1))/Настройки!$E$7*100)</f>
        <v>0</v>
      </c>
      <c r="X11" s="67" t="n">
        <f aca="false">IF(OR($D11=1,MONTH($B11)&lt;&gt;MONTH(StartDate),'У1 Ввод'!$D$29="",'У1 Ввод'!$E$29="",'У1 Ввод'!$D$29&gt;$B11),0,MAX(0,MIN(1,'У1 Ввод'!$E$29-NETWORKDAYS('У1 Ввод'!$D$29,$B11)+1))/Настройки!$E$7*100)</f>
        <v>0</v>
      </c>
      <c r="Y11" s="67" t="n">
        <f aca="false">IF(OR($D11=1,MONTH($B11)&lt;&gt;MONTH(StartDate),'У1 Ввод'!$D$30="",'У1 Ввод'!$E$30="",'У1 Ввод'!$D$30&gt;$B11),0,MAX(0,MIN(1,'У1 Ввод'!$E$30-NETWORKDAYS('У1 Ввод'!$D$30,$B11)+1))/Настройки!$E$7*100)</f>
        <v>25</v>
      </c>
      <c r="Z11" s="67" t="n">
        <f aca="false">IF(OR($D11=1,MONTH($B11)&lt;&gt;MONTH(StartDate),'У1 Ввод'!$D$31="",'У1 Ввод'!$E$31="",'У1 Ввод'!$D$31&gt;$B11),0,MAX(0,MIN(1,'У1 Ввод'!$E$31-NETWORKDAYS('У1 Ввод'!$D$31,$B11)+1))/Настройки!$E$7*100)</f>
        <v>0</v>
      </c>
      <c r="AA11" s="67" t="n">
        <f aca="false">IF(OR($D11=1,MONTH($B11)&lt;&gt;MONTH(StartDate),'У1 Ввод'!$D$32="",'У1 Ввод'!$E$32="",'У1 Ввод'!$D$32&gt;$B11),0,MAX(0,MIN(1,'У1 Ввод'!$E$32-NETWORKDAYS('У1 Ввод'!$D$32,$B11)+1))/Настройки!$E$7*100)</f>
        <v>0</v>
      </c>
      <c r="AB11" s="67" t="n">
        <f aca="false">IF(OR($D11=1,MONTH($B11)&lt;&gt;MONTH(StartDate),'У1 Ввод'!$D$33="",'У1 Ввод'!$E$33="",'У1 Ввод'!$D$33&gt;$B11),0,MAX(0,MIN(1,'У1 Ввод'!$E$33-NETWORKDAYS('У1 Ввод'!$D$33,$B11)+1))/Настройки!$E$7*100)</f>
        <v>0</v>
      </c>
      <c r="AC11" s="67" t="n">
        <f aca="false">IF(OR($D11=1,MONTH($B11)&lt;&gt;MONTH(StartDate),'У1 Ввод'!$D$34="",'У1 Ввод'!$E$34="",'У1 Ввод'!$D$34&gt;$B11),0,MAX(0,MIN(1,'У1 Ввод'!$E$34-NETWORKDAYS('У1 Ввод'!$D$34,$B11)+1))/Настройки!$E$7*100)</f>
        <v>0</v>
      </c>
      <c r="AD11" s="67" t="n">
        <f aca="false">IF(OR($D11=1,MONTH($B11)&lt;&gt;MONTH(StartDate),'У1 Ввод'!$D$35="",'У1 Ввод'!$E$35="",'У1 Ввод'!$D$35&gt;$B11),0,MAX(0,MIN(1,'У1 Ввод'!$E$35-NETWORKDAYS('У1 Ввод'!$D$35,$B11)+1))/Настройки!$E$7*100)</f>
        <v>0</v>
      </c>
      <c r="AE11" s="67" t="n">
        <f aca="false">IF(OR($D11=1,MONTH($B11)&lt;&gt;MONTH(StartDate),'У1 Ввод'!$D$36="",'У1 Ввод'!$E$36="",'У1 Ввод'!$D$36&gt;$B11),0,MAX(0,MIN(1,'У1 Ввод'!$E$36-NETWORKDAYS('У1 Ввод'!$D$36,$B11)+1))/Настройки!$E$7*100)</f>
        <v>0</v>
      </c>
      <c r="AF11" s="67" t="n">
        <f aca="false">IF(OR($D11=1,MONTH($B11)&lt;&gt;MONTH(StartDate),'У1 Ввод'!$D$37="",'У1 Ввод'!$E$37="",'У1 Ввод'!$D$37&gt;$B11),0,MAX(0,MIN(1,'У1 Ввод'!$E$37-NETWORKDAYS('У1 Ввод'!$D$37,$B11)+1))/Настройки!$E$7*100)</f>
        <v>0</v>
      </c>
      <c r="AG11" s="67" t="n">
        <f aca="false">IF(OR($D11=1,MONTH($B11)&lt;&gt;MONTH(StartDate),'У1 Ввод'!$D$38="",'У1 Ввод'!$E$38="",'У1 Ввод'!$D$38&gt;$B11),0,MAX(0,MIN(1,'У1 Ввод'!$E$38-NETWORKDAYS('У1 Ввод'!$D$38,$B11)+1))/Настройки!$E$7*100)</f>
        <v>0</v>
      </c>
      <c r="AH11" s="67" t="n">
        <f aca="false">IF(OR($D11=1,MONTH($B11)&lt;&gt;MONTH(StartDate),'У1 Ввод'!$D$39="",'У1 Ввод'!$E$39="",'У1 Ввод'!$D$39&gt;$B11),0,MAX(0,MIN(1,'У1 Ввод'!$E$39-NETWORKDAYS('У1 Ввод'!$D$39,$B11)+1))/Настройки!$E$7*100)</f>
        <v>0</v>
      </c>
      <c r="AI11" s="67" t="n">
        <f aca="false">IF(OR($D11=1,MONTH($B11)&lt;&gt;MONTH(StartDate),'У1 Ввод'!$D$40="",'У1 Ввод'!$E$40="",'У1 Ввод'!$D$40&gt;$B11),0,MAX(0,MIN(1,'У1 Ввод'!$E$40-NETWORKDAYS('У1 Ввод'!$D$40,$B11)+1))/Настройки!$E$7*100)</f>
        <v>0</v>
      </c>
      <c r="AJ11" s="67" t="n">
        <f aca="false">IF(OR($D11=1,MONTH($B11)&lt;&gt;MONTH(StartDate),'У1 Ввод'!$D$41="",'У1 Ввод'!$E$41="",'У1 Ввод'!$D$41&gt;$B11),0,MAX(0,MIN(1,'У1 Ввод'!$E$41-NETWORKDAYS('У1 Ввод'!$D$41,$B11)+1))/Настройки!$E$7*100)</f>
        <v>0</v>
      </c>
      <c r="AK11" s="67" t="n">
        <f aca="false">IF(OR($D11=1,MONTH($B11)&lt;&gt;MONTH(StartDate),'У1 Ввод'!$D$42="",'У1 Ввод'!$E$42="",'У1 Ввод'!$D$42&gt;$B11),0,MAX(0,MIN(1,'У1 Ввод'!$E$42-NETWORKDAYS('У1 Ввод'!$D$42,$B11)+1))/Настройки!$E$7*100)</f>
        <v>0</v>
      </c>
      <c r="AL11" s="67" t="n">
        <f aca="false">IF(OR($D11=1,MONTH($B11)&lt;&gt;MONTH(StartDate),'У1 Ввод'!$D$43="",'У1 Ввод'!$E$43="",'У1 Ввод'!$D$43&gt;$B11),0,MAX(0,MIN(1,'У1 Ввод'!$E$43-NETWORKDAYS('У1 Ввод'!$D$43,$B11)+1))/Настройки!$E$7*100)</f>
        <v>0</v>
      </c>
      <c r="AM11" s="67" t="n">
        <f aca="false">IF(OR($D11=1,MONTH($B11)&lt;&gt;MONTH(StartDate),'У1 Ввод'!$D$44="",'У1 Ввод'!$E$44="",'У1 Ввод'!$D$44&gt;$B11),0,MAX(0,MIN(1,'У1 Ввод'!$E$44-NETWORKDAYS('У1 Ввод'!$D$44,$B11)+1))/Настройки!$E$7*100)</f>
        <v>0</v>
      </c>
      <c r="AN11" s="67" t="n">
        <f aca="false">IF(OR($D11=1,MONTH($B11)&lt;&gt;MONTH(StartDate),'У1 Ввод'!$D$45="",'У1 Ввод'!$E$45="",'У1 Ввод'!$D$45&gt;$B11),0,MAX(0,MIN(1,'У1 Ввод'!$E$45-NETWORKDAYS('У1 Ввод'!$D$45,$B11)+1))/Настройки!$E$7*100)</f>
        <v>0</v>
      </c>
      <c r="AO11" s="67" t="n">
        <f aca="false">IF(OR($D11=1,MONTH($B11)&lt;&gt;MONTH(StartDate),'У1 Ввод'!$D$46="",'У1 Ввод'!$E$46="",'У1 Ввод'!$D$46&gt;$B11),0,MAX(0,MIN(1,'У1 Ввод'!$E$46-NETWORKDAYS('У1 Ввод'!$D$46,$B11)+1))/Настройки!$E$7*100)</f>
        <v>0</v>
      </c>
      <c r="AP11" s="67" t="n">
        <f aca="false">IF(OR($D11=1,MONTH($B11)&lt;&gt;MONTH(StartDate),'У1 Ввод'!$D$47="",'У1 Ввод'!$E$47="",'У1 Ввод'!$D$47&gt;$B11),0,MAX(0,MIN(1,'У1 Ввод'!$E$47-NETWORKDAYS('У1 Ввод'!$D$47,$B11)+1))/Настройки!$E$7*100)</f>
        <v>0</v>
      </c>
      <c r="AQ11" s="67" t="n">
        <f aca="false">IF(OR($D11=1,MONTH($B11)&lt;&gt;MONTH(StartDate),'У1 Ввод'!$D$48="",'У1 Ввод'!$E$48="",'У1 Ввод'!$D$48&gt;$B11),0,MAX(0,MIN(1,'У1 Ввод'!$E$48-NETWORKDAYS('У1 Ввод'!$D$48,$B11)+1))/Настройки!$E$7*100)</f>
        <v>0</v>
      </c>
      <c r="AR11" s="67" t="n">
        <f aca="false">IF(OR($D11=1,MONTH($B11)&lt;&gt;MONTH(StartDate),'У1 Ввод'!$D$49="",'У1 Ввод'!$E$49="",'У1 Ввод'!$D$49&gt;$B11),0,MAX(0,MIN(1,'У1 Ввод'!$E$49-NETWORKDAYS('У1 Ввод'!$D$49,$B11)+1))/Настройки!$E$7*100)</f>
        <v>0</v>
      </c>
      <c r="AS11" s="67" t="n">
        <f aca="false">IF(OR($D11=1,MONTH($B11)&lt;&gt;MONTH(StartDate),'У1 Ввод'!$D$50="",'У1 Ввод'!$E$50="",'У1 Ввод'!$D$50&gt;$B11),0,MAX(0,MIN(1,'У1 Ввод'!$E$50-NETWORKDAYS('У1 Ввод'!$D$50,$B11)+1))/Настройки!$E$7*100)</f>
        <v>0</v>
      </c>
      <c r="AT11" s="67" t="n">
        <f aca="false">IF(OR($D11=1,MONTH($B11)&lt;&gt;MONTH(StartDate),'У1 Ввод'!$D$51="",'У1 Ввод'!$E$51="",'У1 Ввод'!$D$51&gt;$B11),0,MAX(0,MIN(1,'У1 Ввод'!$E$51-NETWORKDAYS('У1 Ввод'!$D$51,$B11)+1))/Настройки!$E$7*100)</f>
        <v>0</v>
      </c>
      <c r="AU11" s="67" t="n">
        <f aca="false">IF(OR($D11=1,MONTH($B11)&lt;&gt;MONTH(StartDate),'У1 Ввод'!$D$52="",'У1 Ввод'!$E$52="",'У1 Ввод'!$D$52&gt;$B11),0,MAX(0,MIN(1,'У1 Ввод'!$E$52-NETWORKDAYS('У1 Ввод'!$D$52,$B11)+1))/Настройки!$E$7*100)</f>
        <v>0</v>
      </c>
      <c r="AV11" s="67" t="n">
        <f aca="false">IF(OR($D11=1,MONTH($B11)&lt;&gt;MONTH(StartDate),'У1 Ввод'!$D$53="",'У1 Ввод'!$E$53="",'У1 Ввод'!$D$53&gt;$B11),0,MAX(0,MIN(1,'У1 Ввод'!$E$53-NETWORKDAYS('У1 Ввод'!$D$53,$B11)+1))/Настройки!$E$7*100)</f>
        <v>0</v>
      </c>
      <c r="AW11" s="67" t="n">
        <f aca="false">IF(OR($D11=1,MONTH($B11)&lt;&gt;MONTH(StartDate),'У1 Ввод'!$D$54="",'У1 Ввод'!$E$54="",'У1 Ввод'!$D$54&gt;$B11),0,MAX(0,MIN(1,'У1 Ввод'!$E$54-NETWORKDAYS('У1 Ввод'!$D$54,$B11)+1))/Настройки!$E$7*100)</f>
        <v>0</v>
      </c>
      <c r="AX11" s="67" t="n">
        <f aca="false">IF(OR($D11=1,MONTH($B11)&lt;&gt;MONTH(StartDate),'У1 Ввод'!$D$55="",'У1 Ввод'!$E$55="",'У1 Ввод'!$D$55&gt;$B11),0,MAX(0,MIN(1,'У1 Ввод'!$E$55-NETWORKDAYS('У1 Ввод'!$D$55,$B11)+1))/Настройки!$E$7*100)</f>
        <v>0</v>
      </c>
      <c r="AY11" s="67" t="n">
        <f aca="false">IF(OR($D11=1,MONTH($B11)&lt;&gt;MONTH(StartDate),'У1 Ввод'!$D$56="",'У1 Ввод'!$E$56="",'У1 Ввод'!$D$56&gt;$B11),0,MAX(0,MIN(1,'У1 Ввод'!$E$56-NETWORKDAYS('У1 Ввод'!$D$56,$B11)+1))/Настройки!$E$7*100)</f>
        <v>0</v>
      </c>
      <c r="AZ11" s="67" t="n">
        <f aca="false">IF(OR($D11=1,MONTH($B11)&lt;&gt;MONTH(StartDate),'У1 Ввод'!$D$57="",'У1 Ввод'!$E$57="",'У1 Ввод'!$D$57&gt;$B11),0,MAX(0,MIN(1,'У1 Ввод'!$E$57-NETWORKDAYS('У1 Ввод'!$D$57,$B11)+1))/Настройки!$E$7*100)</f>
        <v>0</v>
      </c>
      <c r="BA11" s="67" t="n">
        <f aca="false">IF(OR($D11=1,MONTH($B11)&lt;&gt;MONTH(StartDate),'У1 Ввод'!$D$58="",'У1 Ввод'!$E$58="",'У1 Ввод'!$D$58&gt;$B11),0,MAX(0,MIN(1,'У1 Ввод'!$E$58-NETWORKDAYS('У1 Ввод'!$D$58,$B11)+1))/Настройки!$E$7*100)</f>
        <v>0</v>
      </c>
      <c r="BB11" s="67" t="n">
        <f aca="false">IF(OR($D11=1,MONTH($B11)&lt;&gt;MONTH(StartDate),'У1 Ввод'!$D$59="",'У1 Ввод'!$E$59="",'У1 Ввод'!$D$59&gt;$B11),0,MAX(0,MIN(1,'У1 Ввод'!$E$59-NETWORKDAYS('У1 Ввод'!$D$59,$B11)+1))/Настройки!$E$7*100)</f>
        <v>0</v>
      </c>
      <c r="BC11" s="67" t="n">
        <f aca="false">IF(OR($D11=1,MONTH($B11)&lt;&gt;MONTH(StartDate),'У1 Ввод'!$D$60="",'У1 Ввод'!$E$60="",'У1 Ввод'!$D$60&gt;$B11),0,MAX(0,MIN(1,'У1 Ввод'!$E$60-NETWORKDAYS('У1 Ввод'!$D$60,$B11)+1))/Настройки!$E$7*100)</f>
        <v>0</v>
      </c>
      <c r="BD11" s="67" t="n">
        <f aca="false">IF(OR($D11=1,MONTH($B11)&lt;&gt;MONTH(StartDate),'У1 Ввод'!$D$61="",'У1 Ввод'!$E$61="",'У1 Ввод'!$D$61&gt;$B11),0,MAX(0,MIN(1,'У1 Ввод'!$E$61-NETWORKDAYS('У1 Ввод'!$D$61,$B11)+1))/Настройки!$E$7*100)</f>
        <v>0</v>
      </c>
      <c r="BE11" s="67" t="n">
        <f aca="false">IF(OR($D11=1,MONTH($B11)&lt;&gt;MONTH(StartDate),'У1 Ввод'!$D$62="",'У1 Ввод'!$E$62="",'У1 Ввод'!$D$62&gt;$B11),0,MAX(0,MIN(1,'У1 Ввод'!$E$62-NETWORKDAYS('У1 Ввод'!$D$62,$B11)+1))/Настройки!$E$7*100)</f>
        <v>0</v>
      </c>
      <c r="BF11" s="67" t="n">
        <f aca="false">IF(OR($D11=1,MONTH($B11)&lt;&gt;MONTH(StartDate),'У1 Ввод'!$D$63="",'У1 Ввод'!$E$63="",'У1 Ввод'!$D$63&gt;$B11),0,MAX(0,MIN(1,'У1 Ввод'!$E$63-NETWORKDAYS('У1 Ввод'!$D$63,$B11)+1))/Настройки!$E$7*100)</f>
        <v>0</v>
      </c>
      <c r="BG11" s="67" t="n">
        <f aca="false">IF(OR($D11=1,MONTH($B11)&lt;&gt;MONTH(StartDate),'У1 Ввод'!$D$64="",'У1 Ввод'!$E$64="",'У1 Ввод'!$D$64&gt;$B11),0,MAX(0,MIN(1,'У1 Ввод'!$E$64-NETWORKDAYS('У1 Ввод'!$D$64,$B11)+1))/Настройки!$E$7*100)</f>
        <v>0</v>
      </c>
      <c r="BH11" s="67" t="n">
        <f aca="false">IF(OR($D11=1,MONTH($B11)&lt;&gt;MONTH(StartDate),'У1 Ввод'!$D$65="",'У1 Ввод'!$E$65="",'У1 Ввод'!$D$65&gt;$B11),0,MAX(0,MIN(1,'У1 Ввод'!$E$65-NETWORKDAYS('У1 Ввод'!$D$65,$B11)+1))/Настройки!$E$7*100)</f>
        <v>0</v>
      </c>
      <c r="BI11" s="67" t="n">
        <f aca="false">IF(OR($D11=1,MONTH($B11)&lt;&gt;MONTH(StartDate),'У1 Ввод'!$D$66="",'У1 Ввод'!$E$66="",'У1 Ввод'!$D$66&gt;$B11),0,MAX(0,MIN(1,'У1 Ввод'!$E$66-NETWORKDAYS('У1 Ввод'!$D$66,$B11)+1))/Настройки!$E$7*100)</f>
        <v>0</v>
      </c>
      <c r="BJ11" s="67" t="n">
        <f aca="false">IF(OR($D11=1,MONTH($B11)&lt;&gt;MONTH(StartDate),'У1 Ввод'!$D$67="",'У1 Ввод'!$E$67="",'У1 Ввод'!$D$67&gt;$B11),0,MAX(0,MIN(1,'У1 Ввод'!$E$67-NETWORKDAYS('У1 Ввод'!$D$67,$B11)+1))/Настройки!$E$7*100)</f>
        <v>0</v>
      </c>
      <c r="BK11" s="67" t="n">
        <f aca="false">IF(OR($D11=1,MONTH($B11)&lt;&gt;MONTH(StartDate),'У1 Ввод'!$D$68="",'У1 Ввод'!$E$68="",'У1 Ввод'!$D$68&gt;$B11),0,MAX(0,MIN(1,'У1 Ввод'!$E$68-NETWORKDAYS('У1 Ввод'!$D$68,$B11)+1))/Настройки!$E$7*100)</f>
        <v>0</v>
      </c>
      <c r="BL11" s="67" t="n">
        <f aca="false">IF(OR($D11=1,MONTH($B11)&lt;&gt;MONTH(StartDate),'У1 Ввод'!$D$69="",'У1 Ввод'!$E$69="",'У1 Ввод'!$D$69&gt;$B11),0,MAX(0,MIN(1,'У1 Ввод'!$E$69-NETWORKDAYS('У1 Ввод'!$D$69,$B11)+1))/Настройки!$E$7*100)</f>
        <v>0</v>
      </c>
      <c r="BM11" s="67" t="n">
        <f aca="false">IF(OR($D11=1,MONTH($B11)&lt;&gt;MONTH(StartDate),'У1 Ввод'!$D$70="",'У1 Ввод'!$E$70="",'У1 Ввод'!$D$70&gt;$B11),0,MAX(0,MIN(1,'У1 Ввод'!$E$70-NETWORKDAYS('У1 Ввод'!$D$70,$B11)+1))/Настройки!$E$7*100)</f>
        <v>0</v>
      </c>
      <c r="BN11" s="67" t="n">
        <f aca="false">IF(OR($D11=1,MONTH($B11)&lt;&gt;MONTH(StartDate),'У1 Ввод'!$D$71="",'У1 Ввод'!$E$71="",'У1 Ввод'!$D$71&gt;$B11),0,MAX(0,MIN(1,'У1 Ввод'!$E$71-NETWORKDAYS('У1 Ввод'!$D$71,$B11)+1))/Настройки!$E$7*100)</f>
        <v>0</v>
      </c>
      <c r="BO11" s="67" t="n">
        <f aca="false">IF(OR($D11=1,MONTH($B11)&lt;&gt;MONTH(StartDate),'У1 Ввод'!$D$72="",'У1 Ввод'!$E$72="",'У1 Ввод'!$D$72&gt;$B11),0,MAX(0,MIN(1,'У1 Ввод'!$E$72-NETWORKDAYS('У1 Ввод'!$D$72,$B11)+1))/Настройки!$E$7*100)</f>
        <v>0</v>
      </c>
      <c r="BP11" s="67" t="n">
        <f aca="false">IF(OR($D11=1,MONTH($B11)&lt;&gt;MONTH(StartDate),'У1 Ввод'!$D$73="",'У1 Ввод'!$E$73="",'У1 Ввод'!$D$73&gt;$B11),0,MAX(0,MIN(1,'У1 Ввод'!$E$73-NETWORKDAYS('У1 Ввод'!$D$73,$B11)+1))/Настройки!$E$7*100)</f>
        <v>0</v>
      </c>
      <c r="BQ11" s="67" t="n">
        <f aca="false">IF(OR($D11=1,MONTH($B11)&lt;&gt;MONTH(StartDate),'У1 Ввод'!$D$74="",'У1 Ввод'!$E$74="",'У1 Ввод'!$D$74&gt;$B11),0,MAX(0,MIN(1,'У1 Ввод'!$E$74-NETWORKDAYS('У1 Ввод'!$D$74,$B11)+1))/Настройки!$E$7*100)</f>
        <v>0</v>
      </c>
      <c r="BR11" s="67" t="n">
        <f aca="false">IF(OR($D11=1,MONTH($B11)&lt;&gt;MONTH(StartDate),'У1 Ввод'!$D$75="",'У1 Ввод'!$E$75="",'У1 Ввод'!$D$75&gt;$B11),0,MAX(0,MIN(1,'У1 Ввод'!$E$75-NETWORKDAYS('У1 Ввод'!$D$75,$B11)+1))/Настройки!$E$7*100)</f>
        <v>0</v>
      </c>
      <c r="BS11" s="67" t="n">
        <f aca="false">IF(OR($D11=1,MONTH($B11)&lt;&gt;MONTH(StartDate),'У1 Ввод'!$D$76="",'У1 Ввод'!$E$76="",'У1 Ввод'!$D$76&gt;$B11),0,MAX(0,MIN(1,'У1 Ввод'!$E$76-NETWORKDAYS('У1 Ввод'!$D$76,$B11)+1))/Настройки!$E$7*100)</f>
        <v>0</v>
      </c>
      <c r="BT11" s="67" t="n">
        <f aca="false">IF(OR($D11=1,MONTH($B11)&lt;&gt;MONTH(StartDate),'У1 Ввод'!$D$77="",'У1 Ввод'!$E$77="",'У1 Ввод'!$D$77&gt;$B11),0,MAX(0,MIN(1,'У1 Ввод'!$E$77-NETWORKDAYS('У1 Ввод'!$D$77,$B11)+1))/Настройки!$E$7*100)</f>
        <v>0</v>
      </c>
      <c r="BU11" s="67" t="n">
        <f aca="false">IF(OR($D11=1,MONTH($B11)&lt;&gt;MONTH(StartDate),'У1 Ввод'!$D$78="",'У1 Ввод'!$E$78="",'У1 Ввод'!$D$78&gt;$B11),0,MAX(0,MIN(1,'У1 Ввод'!$E$78-NETWORKDAYS('У1 Ввод'!$D$78,$B11)+1))/Настройки!$E$7*100)</f>
        <v>0</v>
      </c>
      <c r="BV11" s="67" t="n">
        <f aca="false">IF(OR($D11=1,MONTH($B11)&lt;&gt;MONTH(StartDate),'У1 Ввод'!$D$79="",'У1 Ввод'!$E$79="",'У1 Ввод'!$D$79&gt;$B11),0,MAX(0,MIN(1,'У1 Ввод'!$E$79-NETWORKDAYS('У1 Ввод'!$D$79,$B11)+1))/Настройки!$E$7*100)</f>
        <v>0</v>
      </c>
      <c r="BW11" s="67" t="n">
        <f aca="false">IF(OR($D11=1,MONTH($B11)&lt;&gt;MONTH(StartDate),'У1 Ввод'!$D$80="",'У1 Ввод'!$E$80="",'У1 Ввод'!$D$80&gt;$B11),0,MAX(0,MIN(1,'У1 Ввод'!$E$80-NETWORKDAYS('У1 Ввод'!$D$80,$B11)+1))/Настройки!$E$7*100)</f>
        <v>0</v>
      </c>
      <c r="BX11" s="67" t="n">
        <f aca="false">IF(OR($D11=1,MONTH($B11)&lt;&gt;MONTH(StartDate),'У1 Ввод'!$D$81="",'У1 Ввод'!$E$81="",'У1 Ввод'!$D$81&gt;$B11),0,MAX(0,MIN(1,'У1 Ввод'!$E$81-NETWORKDAYS('У1 Ввод'!$D$81,$B11)+1))/Настройки!$E$7*100)</f>
        <v>0</v>
      </c>
      <c r="BY11" s="67" t="n">
        <f aca="false">IF(OR($D11=1,MONTH($B11)&lt;&gt;MONTH(StartDate),'У1 Ввод'!$D$82="",'У1 Ввод'!$E$82="",'У1 Ввод'!$D$82&gt;$B11),0,MAX(0,MIN(1,'У1 Ввод'!$E$82-NETWORKDAYS('У1 Ввод'!$D$82,$B11)+1))/Настройки!$E$7*100)</f>
        <v>0</v>
      </c>
      <c r="BZ11" s="67" t="n">
        <f aca="false">IF(OR($D11=1,MONTH($B11)&lt;&gt;MONTH(StartDate),'У1 Ввод'!$D$83="",'У1 Ввод'!$E$83="",'У1 Ввод'!$D$83&gt;$B11),0,MAX(0,MIN(1,'У1 Ввод'!$E$83-NETWORKDAYS('У1 Ввод'!$D$83,$B11)+1))/Настройки!$E$7*100)</f>
        <v>0</v>
      </c>
      <c r="CA11" s="67" t="n">
        <f aca="false">IF(OR($D11=1,MONTH($B11)&lt;&gt;MONTH(StartDate),'У1 Ввод'!$D$84="",'У1 Ввод'!$E$84="",'У1 Ввод'!$D$84&gt;$B11),0,MAX(0,MIN(1,'У1 Ввод'!$E$84-NETWORKDAYS('У1 Ввод'!$D$84,$B11)+1))/Настройки!$E$7*100)</f>
        <v>0</v>
      </c>
      <c r="CB11" s="67" t="n">
        <f aca="false">IF(OR($D11=1,MONTH($B11)&lt;&gt;MONTH(StartDate),'У1 Ввод'!$D$85="",'У1 Ввод'!$E$85="",'У1 Ввод'!$D$85&gt;$B11),0,MAX(0,MIN(1,'У1 Ввод'!$E$85-NETWORKDAYS('У1 Ввод'!$D$85,$B11)+1))/Настройки!$E$7*100)</f>
        <v>0</v>
      </c>
      <c r="CC11" s="67" t="n">
        <f aca="false">IF(OR($D11=1,MONTH($B11)&lt;&gt;MONTH(StartDate),'У1 Ввод'!$D$86="",'У1 Ввод'!$E$86="",'У1 Ввод'!$D$86&gt;$B11),0,MAX(0,MIN(1,'У1 Ввод'!$E$86-NETWORKDAYS('У1 Ввод'!$D$86,$B11)+1))/Настройки!$E$7*100)</f>
        <v>0</v>
      </c>
      <c r="CD11" s="67" t="n">
        <f aca="false">IF(OR($D11=1,MONTH($B11)&lt;&gt;MONTH(StartDate),'У1 Ввод'!$D$87="",'У1 Ввод'!$E$87="",'У1 Ввод'!$D$87&gt;$B11),0,MAX(0,MIN(1,'У1 Ввод'!$E$87-NETWORKDAYS('У1 Ввод'!$D$87,$B11)+1))/Настройки!$E$7*100)</f>
        <v>0</v>
      </c>
      <c r="CE11" s="67" t="n">
        <f aca="false">IF(OR($D11=1,MONTH($B11)&lt;&gt;MONTH(StartDate),'У1 Ввод'!$D$88="",'У1 Ввод'!$E$88="",'У1 Ввод'!$D$88&gt;$B11),0,MAX(0,MIN(1,'У1 Ввод'!$E$88-NETWORKDAYS('У1 Ввод'!$D$88,$B11)+1))/Настройки!$E$7*100)</f>
        <v>0</v>
      </c>
      <c r="CF11" s="67" t="n">
        <f aca="false">IF(OR($D11=1,MONTH($B11)&lt;&gt;MONTH(StartDate),'У1 Ввод'!$D$89="",'У1 Ввод'!$E$89="",'У1 Ввод'!$D$89&gt;$B11),0,MAX(0,MIN(1,'У1 Ввод'!$E$89-NETWORKDAYS('У1 Ввод'!$D$89,$B11)+1))/Настройки!$E$7*100)</f>
        <v>0</v>
      </c>
      <c r="CG11" s="67" t="n">
        <f aca="false">IF(OR($D11=1,MONTH($B11)&lt;&gt;MONTH(StartDate),'У1 Ввод'!$D$90="",'У1 Ввод'!$E$90="",'У1 Ввод'!$D$90&gt;$B11),0,MAX(0,MIN(1,'У1 Ввод'!$E$90-NETWORKDAYS('У1 Ввод'!$D$90,$B11)+1))/Настройки!$E$7*100)</f>
        <v>0</v>
      </c>
      <c r="CH11" s="67" t="n">
        <f aca="false">IF(OR($D11=1,MONTH($B11)&lt;&gt;MONTH(StartDate),'У1 Ввод'!$D$91="",'У1 Ввод'!$E$91="",'У1 Ввод'!$D$91&gt;$B11),0,MAX(0,MIN(1,'У1 Ввод'!$E$91-NETWORKDAYS('У1 Ввод'!$D$91,$B11)+1))/Настройки!$E$7*100)</f>
        <v>0</v>
      </c>
      <c r="CI11" s="67" t="n">
        <f aca="false">IF(OR($D11=1,MONTH($B11)&lt;&gt;MONTH(StartDate),'У1 Ввод'!$D$92="",'У1 Ввод'!$E$92="",'У1 Ввод'!$D$92&gt;$B11),0,MAX(0,MIN(1,'У1 Ввод'!$E$92-NETWORKDAYS('У1 Ввод'!$D$92,$B11)+1))/Настройки!$E$7*100)</f>
        <v>0</v>
      </c>
      <c r="CJ11" s="67" t="n">
        <f aca="false">IF(OR($D11=1,MONTH($B11)&lt;&gt;MONTH(StartDate),'У1 Ввод'!$D$93="",'У1 Ввод'!$E$93="",'У1 Ввод'!$D$93&gt;$B11),0,MAX(0,MIN(1,'У1 Ввод'!$E$93-NETWORKDAYS('У1 Ввод'!$D$93,$B11)+1))/Настройки!$E$7*100)</f>
        <v>0</v>
      </c>
      <c r="CK11" s="67" t="n">
        <f aca="false">IF(OR($D11=1,MONTH($B11)&lt;&gt;MONTH(StartDate),'У1 Ввод'!$D$94="",'У1 Ввод'!$E$94="",'У1 Ввод'!$D$94&gt;$B11),0,MAX(0,MIN(1,'У1 Ввод'!$E$94-NETWORKDAYS('У1 Ввод'!$D$94,$B11)+1))/Настройки!$E$7*100)</f>
        <v>0</v>
      </c>
      <c r="CL11" s="67" t="n">
        <f aca="false">IF(OR($D11=1,MONTH($B11)&lt;&gt;MONTH(StartDate),'У1 Ввод'!$D$95="",'У1 Ввод'!$E$95="",'У1 Ввод'!$D$95&gt;$B11),0,MAX(0,MIN(1,'У1 Ввод'!$E$95-NETWORKDAYS('У1 Ввод'!$D$95,$B11)+1))/Настройки!$E$7*100)</f>
        <v>0</v>
      </c>
      <c r="CM11" s="67" t="n">
        <f aca="false">IF(OR($D11=1,MONTH($B11)&lt;&gt;MONTH(StartDate),'У1 Ввод'!$D$96="",'У1 Ввод'!$E$96="",'У1 Ввод'!$D$96&gt;$B11),0,MAX(0,MIN(1,'У1 Ввод'!$E$96-NETWORKDAYS('У1 Ввод'!$D$96,$B11)+1))/Настройки!$E$7*100)</f>
        <v>0</v>
      </c>
      <c r="CN11" s="67" t="n">
        <f aca="false">IF(OR($D11=1,MONTH($B11)&lt;&gt;MONTH(StartDate),'У1 Ввод'!$D$97="",'У1 Ввод'!$E$97="",'У1 Ввод'!$D$97&gt;$B11),0,MAX(0,MIN(1,'У1 Ввод'!$E$97-NETWORKDAYS('У1 Ввод'!$D$97,$B11)+1))/Настройки!$E$7*100)</f>
        <v>0</v>
      </c>
      <c r="CO11" s="67" t="n">
        <f aca="false">IF(OR($D11=1,MONTH($B11)&lt;&gt;MONTH(StartDate),'У1 Ввод'!$D$98="",'У1 Ввод'!$E$98="",'У1 Ввод'!$D$98&gt;$B11),0,MAX(0,MIN(1,'У1 Ввод'!$E$98-NETWORKDAYS('У1 Ввод'!$D$98,$B11)+1))/Настройки!$E$7*100)</f>
        <v>0</v>
      </c>
      <c r="CP11" s="67" t="n">
        <f aca="false">IF(OR($D11=1,MONTH($B11)&lt;&gt;MONTH(StartDate),'У1 Ввод'!$D$99="",'У1 Ввод'!$E$99="",'У1 Ввод'!$D$99&gt;$B11),0,MAX(0,MIN(1,'У1 Ввод'!$E$99-NETWORKDAYS('У1 Ввод'!$D$99,$B11)+1))/Настройки!$E$7*100)</f>
        <v>0</v>
      </c>
      <c r="CQ11" s="67" t="n">
        <f aca="false">IF(OR($D11=1,MONTH($B11)&lt;&gt;MONTH(StartDate),'У1 Ввод'!$D$100="",'У1 Ввод'!$E$100="",'У1 Ввод'!$D$100&gt;$B11),0,MAX(0,MIN(1,'У1 Ввод'!$E$100-NETWORKDAYS('У1 Ввод'!$D$100,$B11)+1))/Настройки!$E$7*100)</f>
        <v>0</v>
      </c>
      <c r="CR11" s="67" t="n">
        <f aca="false">IF(OR($D11=1,MONTH($B11)&lt;&gt;MONTH(StartDate),'У1 Ввод'!$D$101="",'У1 Ввод'!$E$101="",'У1 Ввод'!$D$101&gt;$B11),0,MAX(0,MIN(1,'У1 Ввод'!$E$101-NETWORKDAYS('У1 Ввод'!$D$101,$B11)+1))/Настройки!$E$7*100)</f>
        <v>0</v>
      </c>
      <c r="CS11" s="67" t="n">
        <f aca="false">IF(OR($D11=1,MONTH($B11)&lt;&gt;MONTH(StartDate),'У1 Ввод'!$D$102="",'У1 Ввод'!$E$102="",'У1 Ввод'!$D$102&gt;$B11),0,MAX(0,MIN(1,'У1 Ввод'!$E$102-NETWORKDAYS('У1 Ввод'!$D$102,$B11)+1))/Настройки!$E$7*100)</f>
        <v>0</v>
      </c>
      <c r="CT11" s="67" t="n">
        <f aca="false">IF(OR($D11=1,MONTH($B11)&lt;&gt;MONTH(StartDate),'У1 Ввод'!$D$103="",'У1 Ввод'!$E$103="",'У1 Ввод'!$D$103&gt;$B11),0,MAX(0,MIN(1,'У1 Ввод'!$E$103-NETWORKDAYS('У1 Ввод'!$D$103,$B11)+1))/Настройки!$E$7*100)</f>
        <v>0</v>
      </c>
      <c r="CU11" s="67" t="n">
        <f aca="false">IF(OR($D11=1,MONTH($B11)&lt;&gt;MONTH(StartDate),'У1 Ввод'!$D$104="",'У1 Ввод'!$E$104="",'У1 Ввод'!$D$104&gt;$B11),0,MAX(0,MIN(1,'У1 Ввод'!$E$104-NETWORKDAYS('У1 Ввод'!$D$104,$B11)+1))/Настройки!$E$7*100)</f>
        <v>0</v>
      </c>
      <c r="CV11" s="67" t="n">
        <f aca="false">IF(OR($D11=1,MONTH($B11)&lt;&gt;MONTH(StartDate),'У1 Ввод'!$D$105="",'У1 Ввод'!$E$105="",'У1 Ввод'!$D$105&gt;$B11),0,MAX(0,MIN(1,'У1 Ввод'!$E$105-NETWORKDAYS('У1 Ввод'!$D$105,$B11)+1))/Настройки!$E$7*100)</f>
        <v>0</v>
      </c>
      <c r="CW11" s="67" t="n">
        <f aca="false">IF(OR($D11=1,MONTH($B11)&lt;&gt;MONTH(StartDate),'У1 Ввод'!$D$106="",'У1 Ввод'!$E$106="",'У1 Ввод'!$D$106&gt;$B11),0,MAX(0,MIN(1,'У1 Ввод'!$E$106-NETWORKDAYS('У1 Ввод'!$D$106,$B11)+1))/Настройки!$E$7*100)</f>
        <v>0</v>
      </c>
      <c r="CX11" s="67" t="n">
        <f aca="false">IF(OR($D11=1,MONTH($B11)&lt;&gt;MONTH(StartDate),'У1 Ввод'!$D$107="",'У1 Ввод'!$E$107="",'У1 Ввод'!$D$107&gt;$B11),0,MAX(0,MIN(1,'У1 Ввод'!$E$107-NETWORKDAYS('У1 Ввод'!$D$107,$B11)+1))/Настройки!$E$7*100)</f>
        <v>0</v>
      </c>
      <c r="CY11" s="67" t="n">
        <f aca="false">IF(OR($D11=1,MONTH($B11)&lt;&gt;MONTH(StartDate),'У1 Ввод'!$D$108="",'У1 Ввод'!$E$108="",'У1 Ввод'!$D$108&gt;$B11),0,MAX(0,MIN(1,'У1 Ввод'!$E$108-NETWORKDAYS('У1 Ввод'!$D$108,$B11)+1))/Настройки!$E$7*100)</f>
        <v>0</v>
      </c>
      <c r="CZ11" s="67" t="n">
        <f aca="false">IF(OR($D11=1,MONTH($B11)&lt;&gt;MONTH(StartDate),'У1 Ввод'!$D$109="",'У1 Ввод'!$E$109="",'У1 Ввод'!$D$109&gt;$B11),0,MAX(0,MIN(1,'У1 Ввод'!$E$109-NETWORKDAYS('У1 Ввод'!$D$109,$B11)+1))/Настройки!$E$7*100)</f>
        <v>0</v>
      </c>
      <c r="DA11" s="67" t="n">
        <f aca="false">IF(OR($D11=1,MONTH($B11)&lt;&gt;MONTH(StartDate),'У1 Ввод'!$D$110="",'У1 Ввод'!$E$110="",'У1 Ввод'!$D$110&gt;$B11),0,MAX(0,MIN(1,'У1 Ввод'!$E$110-NETWORKDAYS('У1 Ввод'!$D$110,$B11)+1))/Настройки!$E$7*100)</f>
        <v>0</v>
      </c>
      <c r="DB11" s="67" t="n">
        <f aca="false">IF(OR($D11=1,MONTH($B11)&lt;&gt;MONTH(StartDate),'У1 Ввод'!$D$111="",'У1 Ввод'!$E$111="",'У1 Ввод'!$D$111&gt;$B11),0,MAX(0,MIN(1,'У1 Ввод'!$E$111-NETWORKDAYS('У1 Ввод'!$D$111,$B11)+1))/Настройки!$E$7*100)</f>
        <v>0</v>
      </c>
      <c r="DC11" s="67" t="n">
        <f aca="false">IF(OR($D11=1,MONTH($B11)&lt;&gt;MONTH(StartDate),'У1 Ввод'!$D$112="",'У1 Ввод'!$E$112="",'У1 Ввод'!$D$112&gt;$B11),0,MAX(0,MIN(1,'У1 Ввод'!$E$112-NETWORKDAYS('У1 Ввод'!$D$112,$B11)+1))/Настройки!$E$7*100)</f>
        <v>0</v>
      </c>
      <c r="DD11" s="67" t="n">
        <f aca="false">IF(OR($D11=1,MONTH($B11)&lt;&gt;MONTH(StartDate),'У1 Ввод'!$D$113="",'У1 Ввод'!$E$113="",'У1 Ввод'!$D$113&gt;$B11),0,MAX(0,MIN(1,'У1 Ввод'!$E$113-NETWORKDAYS('У1 Ввод'!$D$113,$B11)+1))/Настройки!$E$7*100)</f>
        <v>0</v>
      </c>
      <c r="DE11" s="67" t="n">
        <f aca="false">IF(OR($D11=1,MONTH($B11)&lt;&gt;MONTH(StartDate),'У1 Ввод'!$D$114="",'У1 Ввод'!$E$114="",'У1 Ввод'!$D$114&gt;$B11),0,MAX(0,MIN(1,'У1 Ввод'!$E$114-NETWORKDAYS('У1 Ввод'!$D$114,$B11)+1))/Настройки!$E$7*100)</f>
        <v>0</v>
      </c>
      <c r="DF11" s="67" t="n">
        <f aca="false">IF(OR($D11=1,MONTH($B11)&lt;&gt;MONTH(StartDate),'У1 Ввод'!$D$115="",'У1 Ввод'!$E$115="",'У1 Ввод'!$D$115&gt;$B11),0,MAX(0,MIN(1,'У1 Ввод'!$E$115-NETWORKDAYS('У1 Ввод'!$D$115,$B11)+1))/Настройки!$E$7*100)</f>
        <v>0</v>
      </c>
      <c r="DG11" s="67" t="n">
        <f aca="false">IF(OR($D11=1,MONTH($B11)&lt;&gt;MONTH(StartDate),'У1 Ввод'!$D$116="",'У1 Ввод'!$E$116="",'У1 Ввод'!$D$116&gt;$B11),0,MAX(0,MIN(1,'У1 Ввод'!$E$116-NETWORKDAYS('У1 Ввод'!$D$116,$B11)+1))/Настройки!$E$7*100)</f>
        <v>0</v>
      </c>
      <c r="DH11" s="67" t="n">
        <f aca="false">IF(OR($D11=1,MONTH($B11)&lt;&gt;MONTH(StartDate),'У1 Ввод'!$D$117="",'У1 Ввод'!$E$117="",'У1 Ввод'!$D$117&gt;$B11),0,MAX(0,MIN(1,'У1 Ввод'!$E$117-NETWORKDAYS('У1 Ввод'!$D$117,$B11)+1))/Настройки!$E$7*100)</f>
        <v>0</v>
      </c>
      <c r="DI11" s="67" t="n">
        <f aca="false">IF(OR($D11=1,MONTH($B11)&lt;&gt;MONTH(StartDate),'У1 Ввод'!$D$118="",'У1 Ввод'!$E$118="",'У1 Ввод'!$D$118&gt;$B11),0,MAX(0,MIN(1,'У1 Ввод'!$E$118-NETWORKDAYS('У1 Ввод'!$D$118,$B11)+1))/Настройки!$E$7*100)</f>
        <v>0</v>
      </c>
      <c r="DJ11" s="67" t="n">
        <f aca="false">IF(OR($D11=1,MONTH($B11)&lt;&gt;MONTH(StartDate),'У1 Ввод'!$D$119="",'У1 Ввод'!$E$119="",'У1 Ввод'!$D$119&gt;$B11),0,MAX(0,MIN(1,'У1 Ввод'!$E$119-NETWORKDAYS('У1 Ввод'!$D$119,$B11)+1))/Настройки!$E$7*100)</f>
        <v>0</v>
      </c>
      <c r="DK11" s="67" t="n">
        <f aca="false">IF(OR($D11=1,MONTH($B11)&lt;&gt;MONTH(StartDate),'У1 Ввод'!$D$120="",'У1 Ввод'!$E$120="",'У1 Ввод'!$D$120&gt;$B11),0,MAX(0,MIN(1,'У1 Ввод'!$E$120-NETWORKDAYS('У1 Ввод'!$D$120,$B11)+1))/Настройки!$E$7*100)</f>
        <v>0</v>
      </c>
      <c r="DL11" s="67" t="n">
        <f aca="false">IF(OR($D11=1,MONTH($B11)&lt;&gt;MONTH(StartDate),'У1 Ввод'!$D$121="",'У1 Ввод'!$E$121="",'У1 Ввод'!$D$121&gt;$B11),0,MAX(0,MIN(1,'У1 Ввод'!$E$121-NETWORKDAYS('У1 Ввод'!$D$121,$B11)+1))/Настройки!$E$7*100)</f>
        <v>0</v>
      </c>
      <c r="DM11" s="67" t="n">
        <f aca="false">IF(OR($D11=1,MONTH($B11)&lt;&gt;MONTH(StartDate),'У1 Ввод'!$D$122="",'У1 Ввод'!$E$122="",'У1 Ввод'!$D$122&gt;$B11),0,MAX(0,MIN(1,'У1 Ввод'!$E$122-NETWORKDAYS('У1 Ввод'!$D$122,$B11)+1))/Настройки!$E$7*100)</f>
        <v>0</v>
      </c>
      <c r="DN11" s="67" t="n">
        <f aca="false">IF(OR($D11=1,MONTH($B11)&lt;&gt;MONTH(StartDate),'У1 Ввод'!$D$123="",'У1 Ввод'!$E$123="",'У1 Ввод'!$D$123&gt;$B11),0,MAX(0,MIN(1,'У1 Ввод'!$E$123-NETWORKDAYS('У1 Ввод'!$D$123,$B11)+1))/Настройки!$E$7*100)</f>
        <v>0</v>
      </c>
      <c r="DO11" s="67" t="n">
        <f aca="false">IF(OR($D11=1,MONTH($B11)&lt;&gt;MONTH(StartDate),'У1 Ввод'!$D$124="",'У1 Ввод'!$E$124="",'У1 Ввод'!$D$124&gt;$B11),0,MAX(0,MIN(1,'У1 Ввод'!$E$124-NETWORKDAYS('У1 Ввод'!$D$124,$B11)+1))/Настройки!$E$7*100)</f>
        <v>0</v>
      </c>
      <c r="DP11" s="67" t="n">
        <f aca="false">IF(OR($D11=1,MONTH($B11)&lt;&gt;MONTH(StartDate),'У1 Ввод'!$D$125="",'У1 Ввод'!$E$125="",'У1 Ввод'!$D$125&gt;$B11),0,MAX(0,MIN(1,'У1 Ввод'!$E$125-NETWORKDAYS('У1 Ввод'!$D$125,$B11)+1))/Настройки!$E$7*100)</f>
        <v>0</v>
      </c>
      <c r="DQ11" s="67" t="n">
        <f aca="false">IF(OR($D11=1,MONTH($B11)&lt;&gt;MONTH(StartDate),'У1 Ввод'!$D$126="",'У1 Ввод'!$E$126="",'У1 Ввод'!$D$126&gt;$B11),0,MAX(0,MIN(1,'У1 Ввод'!$E$126-NETWORKDAYS('У1 Ввод'!$D$126,$B11)+1))/Настройки!$E$7*100)</f>
        <v>0</v>
      </c>
      <c r="DR11" s="67" t="n">
        <f aca="false">IF(OR($D11=1,MONTH($B11)&lt;&gt;MONTH(StartDate),'У1 Ввод'!$D$127="",'У1 Ввод'!$E$127="",'У1 Ввод'!$D$127&gt;$B11),0,MAX(0,MIN(1,'У1 Ввод'!$E$127-NETWORKDAYS('У1 Ввод'!$D$127,$B11)+1))/Настройки!$E$7*100)</f>
        <v>0</v>
      </c>
      <c r="DS11" s="67" t="n">
        <f aca="false">IF(OR($D11=1,MONTH($B11)&lt;&gt;MONTH(StartDate),'У1 Ввод'!$D$128="",'У1 Ввод'!$E$128="",'У1 Ввод'!$D$128&gt;$B11),0,MAX(0,MIN(1,'У1 Ввод'!$E$128-NETWORKDAYS('У1 Ввод'!$D$128,$B11)+1))/Настройки!$E$7*100)</f>
        <v>0</v>
      </c>
      <c r="DT11" s="67" t="n">
        <f aca="false">IF(OR($D11=1,MONTH($B11)&lt;&gt;MONTH(StartDate),'У1 Ввод'!$D$129="",'У1 Ввод'!$E$129="",'У1 Ввод'!$D$129&gt;$B11),0,MAX(0,MIN(1,'У1 Ввод'!$E$129-NETWORKDAYS('У1 Ввод'!$D$129,$B11)+1))/Настройки!$E$7*100)</f>
        <v>0</v>
      </c>
      <c r="DU11" s="67" t="n">
        <f aca="false">IF(OR($D11=1,MONTH($B11)&lt;&gt;MONTH(StartDate),'У1 Ввод'!$D$130="",'У1 Ввод'!$E$130="",'У1 Ввод'!$D$130&gt;$B11),0,MAX(0,MIN(1,'У1 Ввод'!$E$130-NETWORKDAYS('У1 Ввод'!$D$130,$B11)+1))/Настройки!$E$7*100)</f>
        <v>0</v>
      </c>
      <c r="DV11" s="67" t="n">
        <f aca="false">IF(OR($D11=1,MONTH($B11)&lt;&gt;MONTH(StartDate),'У1 Ввод'!$D$131="",'У1 Ввод'!$E$131="",'У1 Ввод'!$D$131&gt;$B11),0,MAX(0,MIN(1,'У1 Ввод'!$E$131-NETWORKDAYS('У1 Ввод'!$D$131,$B11)+1))/Настройки!$E$7*100)</f>
        <v>0</v>
      </c>
      <c r="DW11" s="67" t="n">
        <f aca="false">IF(OR($D11=1,MONTH($B11)&lt;&gt;MONTH(StartDate),'У1 Ввод'!$D$132="",'У1 Ввод'!$E$132="",'У1 Ввод'!$D$132&gt;$B11),0,MAX(0,MIN(1,'У1 Ввод'!$E$132-NETWORKDAYS('У1 Ввод'!$D$132,$B11)+1))/Настройки!$E$7*100)</f>
        <v>0</v>
      </c>
      <c r="DX11" s="67" t="n">
        <f aca="false">IF(OR($D11=1,MONTH($B11)&lt;&gt;MONTH(StartDate),'У1 Ввод'!$D$133="",'У1 Ввод'!$E$133="",'У1 Ввод'!$D$133&gt;$B11),0,MAX(0,MIN(1,'У1 Ввод'!$E$133-NETWORKDAYS('У1 Ввод'!$D$133,$B11)+1))/Настройки!$E$7*100)</f>
        <v>0</v>
      </c>
      <c r="DY11" s="67" t="n">
        <f aca="false">IF(OR($D11=1,MONTH($B11)&lt;&gt;MONTH(StartDate),'У1 Ввод'!$D$134="",'У1 Ввод'!$E$134="",'У1 Ввод'!$D$134&gt;$B11),0,MAX(0,MIN(1,'У1 Ввод'!$E$134-NETWORKDAYS('У1 Ввод'!$D$134,$B11)+1))/Настройки!$E$7*100)</f>
        <v>0</v>
      </c>
      <c r="DZ11" s="67" t="n">
        <f aca="false">IF(OR($D11=1,MONTH($B11)&lt;&gt;MONTH(StartDate),'У1 Ввод'!$D$135="",'У1 Ввод'!$E$135="",'У1 Ввод'!$D$135&gt;$B11),0,MAX(0,MIN(1,'У1 Ввод'!$E$135-NETWORKDAYS('У1 Ввод'!$D$135,$B11)+1))/Настройки!$E$7*100)</f>
        <v>0</v>
      </c>
      <c r="EA11" s="67" t="n">
        <f aca="false">IF(OR($D11=1,MONTH($B11)&lt;&gt;MONTH(StartDate),'У1 Ввод'!$D$136="",'У1 Ввод'!$E$136="",'У1 Ввод'!$D$136&gt;$B11),0,MAX(0,MIN(1,'У1 Ввод'!$E$136-NETWORKDAYS('У1 Ввод'!$D$136,$B11)+1))/Настройки!$E$7*100)</f>
        <v>0</v>
      </c>
      <c r="EB11" s="67" t="n">
        <f aca="false">IF(OR($D11=1,MONTH($B11)&lt;&gt;MONTH(StartDate),'У1 Ввод'!$D$137="",'У1 Ввод'!$E$137="",'У1 Ввод'!$D$137&gt;$B11),0,MAX(0,MIN(1,'У1 Ввод'!$E$137-NETWORKDAYS('У1 Ввод'!$D$137,$B11)+1))/Настройки!$E$7*100)</f>
        <v>0</v>
      </c>
      <c r="EC11" s="67" t="n">
        <f aca="false">IF(OR($D11=1,MONTH($B11)&lt;&gt;MONTH(StartDate),'У1 Ввод'!$D$138="",'У1 Ввод'!$E$138="",'У1 Ввод'!$D$138&gt;$B11),0,MAX(0,MIN(1,'У1 Ввод'!$E$138-NETWORKDAYS('У1 Ввод'!$D$138,$B11)+1))/Настройки!$E$7*100)</f>
        <v>0</v>
      </c>
      <c r="ED11" s="67" t="n">
        <f aca="false">IF(OR($D11=1,MONTH($B11)&lt;&gt;MONTH(StartDate),'У1 Ввод'!$D$139="",'У1 Ввод'!$E$139="",'У1 Ввод'!$D$139&gt;$B11),0,MAX(0,MIN(1,'У1 Ввод'!$E$139-NETWORKDAYS('У1 Ввод'!$D$139,$B11)+1))/Настройки!$E$7*100)</f>
        <v>0</v>
      </c>
      <c r="EE11" s="67" t="n">
        <f aca="false">IF(OR($D11=1,MONTH($B11)&lt;&gt;MONTH(StartDate),'У1 Ввод'!$D$140="",'У1 Ввод'!$E$140="",'У1 Ввод'!$D$140&gt;$B11),0,MAX(0,MIN(1,'У1 Ввод'!$E$140-NETWORKDAYS('У1 Ввод'!$D$140,$B11)+1))/Настройки!$E$7*100)</f>
        <v>0</v>
      </c>
      <c r="EF11" s="67" t="n">
        <f aca="false">IF(OR($D11=1,MONTH($B11)&lt;&gt;MONTH(StartDate),'У1 Ввод'!$D$141="",'У1 Ввод'!$E$141="",'У1 Ввод'!$D$141&gt;$B11),0,MAX(0,MIN(1,'У1 Ввод'!$E$141-NETWORKDAYS('У1 Ввод'!$D$141,$B11)+1))/Настройки!$E$7*100)</f>
        <v>0</v>
      </c>
      <c r="EG11" s="67" t="n">
        <f aca="false">IF(OR($D11=1,MONTH($B11)&lt;&gt;MONTH(StartDate),'У1 Ввод'!$D$142="",'У1 Ввод'!$E$142="",'У1 Ввод'!$D$142&gt;$B11),0,MAX(0,MIN(1,'У1 Ввод'!$E$142-NETWORKDAYS('У1 Ввод'!$D$142,$B11)+1))/Настройки!$E$7*100)</f>
        <v>0</v>
      </c>
      <c r="EH11" s="67" t="n">
        <f aca="false">IF(OR($D11=1,MONTH($B11)&lt;&gt;MONTH(StartDate),'У1 Ввод'!$D$143="",'У1 Ввод'!$E$143="",'У1 Ввод'!$D$143&gt;$B11),0,MAX(0,MIN(1,'У1 Ввод'!$E$143-NETWORKDAYS('У1 Ввод'!$D$143,$B11)+1))/Настройки!$E$7*100)</f>
        <v>0</v>
      </c>
      <c r="EI11" s="67" t="n">
        <f aca="false">IF(OR($D11=1,MONTH($B11)&lt;&gt;MONTH(StartDate),'У1 Ввод'!$D$144="",'У1 Ввод'!$E$144="",'У1 Ввод'!$D$144&gt;$B11),0,MAX(0,MIN(1,'У1 Ввод'!$E$144-NETWORKDAYS('У1 Ввод'!$D$144,$B11)+1))/Настройки!$E$7*100)</f>
        <v>0</v>
      </c>
      <c r="EJ11" s="67" t="n">
        <f aca="false">IF(OR($D11=1,MONTH($B11)&lt;&gt;MONTH(StartDate),'У1 Ввод'!$D$145="",'У1 Ввод'!$E$145="",'У1 Ввод'!$D$145&gt;$B11),0,MAX(0,MIN(1,'У1 Ввод'!$E$145-NETWORKDAYS('У1 Ввод'!$D$145,$B11)+1))/Настройки!$E$7*100)</f>
        <v>0</v>
      </c>
      <c r="EK11" s="67" t="n">
        <f aca="false">IF(OR($D11=1,MONTH($B11)&lt;&gt;MONTH(StartDate),'У1 Ввод'!$D$146="",'У1 Ввод'!$E$146="",'У1 Ввод'!$D$146&gt;$B11),0,MAX(0,MIN(1,'У1 Ввод'!$E$146-NETWORKDAYS('У1 Ввод'!$D$146,$B11)+1))/Настройки!$E$7*100)</f>
        <v>0</v>
      </c>
      <c r="EL11" s="67" t="n">
        <f aca="false">IF(OR($D11=1,MONTH($B11)&lt;&gt;MONTH(StartDate),'У1 Ввод'!$D$147="",'У1 Ввод'!$E$147="",'У1 Ввод'!$D$147&gt;$B11),0,MAX(0,MIN(1,'У1 Ввод'!$E$147-NETWORKDAYS('У1 Ввод'!$D$147,$B11)+1))/Настройки!$E$7*100)</f>
        <v>0</v>
      </c>
      <c r="EM11" s="67" t="n">
        <f aca="false">IF(OR($D11=1,MONTH($B11)&lt;&gt;MONTH(StartDate),'У1 Ввод'!$D$148="",'У1 Ввод'!$E$148="",'У1 Ввод'!$D$148&gt;$B11),0,MAX(0,MIN(1,'У1 Ввод'!$E$148-NETWORKDAYS('У1 Ввод'!$D$148,$B11)+1))/Настройки!$E$7*100)</f>
        <v>0</v>
      </c>
      <c r="EN11" s="67" t="n">
        <f aca="false">IF(OR($D11=1,MONTH($B11)&lt;&gt;MONTH(StartDate),'У1 Ввод'!$D$149="",'У1 Ввод'!$E$149="",'У1 Ввод'!$D$149&gt;$B11),0,MAX(0,MIN(1,'У1 Ввод'!$E$149-NETWORKDAYS('У1 Ввод'!$D$149,$B11)+1))/Настройки!$E$7*100)</f>
        <v>0</v>
      </c>
      <c r="EO11" s="67" t="n">
        <f aca="false">IF(OR($D11=1,MONTH($B11)&lt;&gt;MONTH(StartDate),'У1 Ввод'!$D$150="",'У1 Ввод'!$E$150="",'У1 Ввод'!$D$150&gt;$B11),0,MAX(0,MIN(1,'У1 Ввод'!$E$150-NETWORKDAYS('У1 Ввод'!$D$150,$B11)+1))/Настройки!$E$7*100)</f>
        <v>0</v>
      </c>
      <c r="EP11" s="67" t="n">
        <f aca="false">IF(OR($D11=1,MONTH($B11)&lt;&gt;MONTH(StartDate),'У1 Ввод'!$D$151="",'У1 Ввод'!$E$151="",'У1 Ввод'!$D$151&gt;$B11),0,MAX(0,MIN(1,'У1 Ввод'!$E$151-NETWORKDAYS('У1 Ввод'!$D$151,$B11)+1))/Настройки!$E$7*100)</f>
        <v>0</v>
      </c>
      <c r="EQ11" s="67" t="n">
        <f aca="false">IF(OR($D11=1,MONTH($B11)&lt;&gt;MONTH(StartDate),'У1 Ввод'!$D$152="",'У1 Ввод'!$E$152="",'У1 Ввод'!$D$152&gt;$B11),0,MAX(0,MIN(1,'У1 Ввод'!$E$152-NETWORKDAYS('У1 Ввод'!$D$152,$B11)+1))/Настройки!$E$7*100)</f>
        <v>0</v>
      </c>
      <c r="ER11" s="67" t="n">
        <f aca="false">IF(OR($D11=1,MONTH($B11)&lt;&gt;MONTH(StartDate),'У1 Ввод'!$D$153="",'У1 Ввод'!$E$153="",'У1 Ввод'!$D$153&gt;$B11),0,MAX(0,MIN(1,'У1 Ввод'!$E$153-NETWORKDAYS('У1 Ввод'!$D$153,$B11)+1))/Настройки!$E$7*100)</f>
        <v>0</v>
      </c>
      <c r="ES11" s="67" t="n">
        <f aca="false">IF(OR($D11=1,MONTH($B11)&lt;&gt;MONTH(StartDate),'У1 Ввод'!$D$154="",'У1 Ввод'!$E$154="",'У1 Ввод'!$D$154&gt;$B11),0,MAX(0,MIN(1,'У1 Ввод'!$E$154-NETWORKDAYS('У1 Ввод'!$D$154,$B11)+1))/Настройки!$E$7*100)</f>
        <v>0</v>
      </c>
      <c r="ET11" s="67" t="n">
        <f aca="false">IF(OR($D11=1,MONTH($B11)&lt;&gt;MONTH(StartDate),'У1 Ввод'!$D$155="",'У1 Ввод'!$E$155="",'У1 Ввод'!$D$155&gt;$B11),0,MAX(0,MIN(1,'У1 Ввод'!$E$155-NETWORKDAYS('У1 Ввод'!$D$155,$B11)+1))/Настройки!$E$7*100)</f>
        <v>0</v>
      </c>
      <c r="EU11" s="67" t="n">
        <f aca="false">IF(OR($D11=1,MONTH($B11)&lt;&gt;MONTH(StartDate),'У1 Ввод'!$D$156="",'У1 Ввод'!$E$156="",'У1 Ввод'!$D$156&gt;$B11),0,MAX(0,MIN(1,'У1 Ввод'!$E$156-NETWORKDAYS('У1 Ввод'!$D$156,$B11)+1))/Настройки!$E$7*100)</f>
        <v>0</v>
      </c>
      <c r="EV11" s="67" t="n">
        <f aca="false">IF(OR($D11=1,MONTH($B11)&lt;&gt;MONTH(StartDate),'У1 Ввод'!$D$157="",'У1 Ввод'!$E$157="",'У1 Ввод'!$D$157&gt;$B11),0,MAX(0,MIN(1,'У1 Ввод'!$E$157-NETWORKDAYS('У1 Ввод'!$D$157,$B11)+1))/Настройки!$E$7*100)</f>
        <v>0</v>
      </c>
      <c r="EW11" s="67" t="n">
        <f aca="false">IF(OR($D11=1,MONTH($B11)&lt;&gt;MONTH(StartDate),'У1 Ввод'!$D$158="",'У1 Ввод'!$E$158="",'У1 Ввод'!$D$158&gt;$B11),0,MAX(0,MIN(1,'У1 Ввод'!$E$158-NETWORKDAYS('У1 Ввод'!$D$158,$B11)+1))/Настройки!$E$7*100)</f>
        <v>0</v>
      </c>
      <c r="EX11" s="67" t="n">
        <f aca="false">IF(OR($D11=1,MONTH($B11)&lt;&gt;MONTH(StartDate),'У1 Ввод'!$D$159="",'У1 Ввод'!$E$159="",'У1 Ввод'!$D$159&gt;$B11),0,MAX(0,MIN(1,'У1 Ввод'!$E$159-NETWORKDAYS('У1 Ввод'!$D$159,$B11)+1))/Настройки!$E$7*100)</f>
        <v>0</v>
      </c>
      <c r="EY11" s="67" t="n">
        <f aca="false">IF(OR($D11=1,MONTH($B11)&lt;&gt;MONTH(StartDate),'У1 Ввод'!$D$160="",'У1 Ввод'!$E$160="",'У1 Ввод'!$D$160&gt;$B11),0,MAX(0,MIN(1,'У1 Ввод'!$E$160-NETWORKDAYS('У1 Ввод'!$D$160,$B11)+1))/Настройки!$E$7*100)</f>
        <v>0</v>
      </c>
      <c r="EZ11" s="67" t="n">
        <f aca="false">IF(OR($D11=1,MONTH($B11)&lt;&gt;MONTH(StartDate),'У1 Ввод'!$D$161="",'У1 Ввод'!$E$161="",'У1 Ввод'!$D$161&gt;$B11),0,MAX(0,MIN(1,'У1 Ввод'!$E$161-NETWORKDAYS('У1 Ввод'!$D$161,$B11)+1))/Настройки!$E$7*100)</f>
        <v>0</v>
      </c>
      <c r="FA11" s="67" t="n">
        <f aca="false">IF(OR($D11=1,MONTH($B11)&lt;&gt;MONTH(StartDate),'У1 Ввод'!$D$162="",'У1 Ввод'!$E$162="",'У1 Ввод'!$D$162&gt;$B11),0,MAX(0,MIN(1,'У1 Ввод'!$E$162-NETWORKDAYS('У1 Ввод'!$D$162,$B11)+1))/Настройки!$E$7*100)</f>
        <v>0</v>
      </c>
      <c r="FB11" s="67" t="n">
        <f aca="false">IF(OR($D11=1,MONTH($B11)&lt;&gt;MONTH(StartDate),'У1 Ввод'!$D$163="",'У1 Ввод'!$E$163="",'У1 Ввод'!$D$163&gt;$B11),0,MAX(0,MIN(1,'У1 Ввод'!$E$163-NETWORKDAYS('У1 Ввод'!$D$163,$B11)+1))/Настройки!$E$7*100)</f>
        <v>0</v>
      </c>
      <c r="FC11" s="67" t="n">
        <f aca="false">IF(OR($D11=1,MONTH($B11)&lt;&gt;MONTH(StartDate),'У1 Ввод'!$D$164="",'У1 Ввод'!$E$164="",'У1 Ввод'!$D$164&gt;$B11),0,MAX(0,MIN(1,'У1 Ввод'!$E$164-NETWORKDAYS('У1 Ввод'!$D$164,$B11)+1))/Настройки!$E$7*100)</f>
        <v>0</v>
      </c>
      <c r="FD11" s="67" t="n">
        <f aca="false">IF(OR($D11=1,MONTH($B11)&lt;&gt;MONTH(StartDate),'У1 Ввод'!$D$165="",'У1 Ввод'!$E$165="",'У1 Ввод'!$D$165&gt;$B11),0,MAX(0,MIN(1,'У1 Ввод'!$E$165-NETWORKDAYS('У1 Ввод'!$D$165,$B11)+1))/Настройки!$E$7*100)</f>
        <v>0</v>
      </c>
      <c r="FE11" s="67" t="n">
        <f aca="false">IF(OR($D11=1,MONTH($B11)&lt;&gt;MONTH(StartDate),'У1 Ввод'!$D$166="",'У1 Ввод'!$E$166="",'У1 Ввод'!$D$166&gt;$B11),0,MAX(0,MIN(1,'У1 Ввод'!$E$166-NETWORKDAYS('У1 Ввод'!$D$166,$B11)+1))/Настройки!$E$7*100)</f>
        <v>0</v>
      </c>
      <c r="FF11" s="67" t="n">
        <f aca="false">IF(OR($D11=1,MONTH($B11)&lt;&gt;MONTH(StartDate),'У1 Ввод'!$D$167="",'У1 Ввод'!$E$167="",'У1 Ввод'!$D$167&gt;$B11),0,MAX(0,MIN(1,'У1 Ввод'!$E$167-NETWORKDAYS('У1 Ввод'!$D$167,$B11)+1))/Настройки!$E$7*100)</f>
        <v>0</v>
      </c>
      <c r="FG11" s="67" t="n">
        <f aca="false">IF(OR($D11=1,MONTH($B11)&lt;&gt;MONTH(StartDate),'У1 Ввод'!$D$168="",'У1 Ввод'!$E$168="",'У1 Ввод'!$D$168&gt;$B11),0,MAX(0,MIN(1,'У1 Ввод'!$E$168-NETWORKDAYS('У1 Ввод'!$D$168,$B11)+1))/Настройки!$E$7*100)</f>
        <v>0</v>
      </c>
      <c r="FH11" s="67" t="n">
        <f aca="false">IF(OR($D11=1,MONTH($B11)&lt;&gt;MONTH(StartDate),'У1 Ввод'!$D$169="",'У1 Ввод'!$E$169="",'У1 Ввод'!$D$169&gt;$B11),0,MAX(0,MIN(1,'У1 Ввод'!$E$169-NETWORKDAYS('У1 Ввод'!$D$169,$B11)+1))/Настройки!$E$7*100)</f>
        <v>0</v>
      </c>
      <c r="FI11" s="67" t="n">
        <f aca="false">IF(OR($D11=1,MONTH($B11)&lt;&gt;MONTH(StartDate),'У1 Ввод'!$D$170="",'У1 Ввод'!$E$170="",'У1 Ввод'!$D$170&gt;$B11),0,MAX(0,MIN(1,'У1 Ввод'!$E$170-NETWORKDAYS('У1 Ввод'!$D$170,$B11)+1))/Настройки!$E$7*100)</f>
        <v>0</v>
      </c>
      <c r="FJ11" s="67" t="n">
        <f aca="false">IF(OR($D11=1,MONTH($B11)&lt;&gt;MONTH(StartDate),'У1 Ввод'!$D$171="",'У1 Ввод'!$E$171="",'У1 Ввод'!$D$171&gt;$B11),0,MAX(0,MIN(1,'У1 Ввод'!$E$171-NETWORKDAYS('У1 Ввод'!$D$171,$B11)+1))/Настройки!$E$7*100)</f>
        <v>0</v>
      </c>
      <c r="FK11" s="67" t="n">
        <f aca="false">IF(OR($D11=1,MONTH($B11)&lt;&gt;MONTH(StartDate),'У1 Ввод'!$D$172="",'У1 Ввод'!$E$172="",'У1 Ввод'!$D$172&gt;$B11),0,MAX(0,MIN(1,'У1 Ввод'!$E$172-NETWORKDAYS('У1 Ввод'!$D$172,$B11)+1))/Настройки!$E$7*100)</f>
        <v>0</v>
      </c>
      <c r="FL11" s="67" t="n">
        <f aca="false">IF(OR($D11=1,MONTH($B11)&lt;&gt;MONTH(StartDate),'У1 Ввод'!$D$173="",'У1 Ввод'!$E$173="",'У1 Ввод'!$D$173&gt;$B11),0,MAX(0,MIN(1,'У1 Ввод'!$E$173-NETWORKDAYS('У1 Ввод'!$D$173,$B11)+1))/Настройки!$E$7*100)</f>
        <v>0</v>
      </c>
      <c r="FM11" s="67" t="n">
        <f aca="false">IF(OR($D11=1,MONTH($B11)&lt;&gt;MONTH(StartDate),'У1 Ввод'!$D$174="",'У1 Ввод'!$E$174="",'У1 Ввод'!$D$174&gt;$B11),0,MAX(0,MIN(1,'У1 Ввод'!$E$174-NETWORKDAYS('У1 Ввод'!$D$174,$B11)+1))/Настройки!$E$7*100)</f>
        <v>0</v>
      </c>
      <c r="FN11" s="67" t="n">
        <f aca="false">IF(OR($D11=1,MONTH($B11)&lt;&gt;MONTH(StartDate),'У1 Ввод'!$D$175="",'У1 Ввод'!$E$175="",'У1 Ввод'!$D$175&gt;$B11),0,MAX(0,MIN(1,'У1 Ввод'!$E$175-NETWORKDAYS('У1 Ввод'!$D$175,$B11)+1))/Настройки!$E$7*100)</f>
        <v>0</v>
      </c>
      <c r="FO11" s="67" t="n">
        <f aca="false">IF(OR($D11=1,MONTH($B11)&lt;&gt;MONTH(StartDate),'У1 Ввод'!$D$176="",'У1 Ввод'!$E$176="",'У1 Ввод'!$D$176&gt;$B11),0,MAX(0,MIN(1,'У1 Ввод'!$E$176-NETWORKDAYS('У1 Ввод'!$D$176,$B11)+1))/Настройки!$E$7*100)</f>
        <v>0</v>
      </c>
      <c r="FP11" s="67" t="n">
        <f aca="false">IF(OR($D11=1,MONTH($B11)&lt;&gt;MONTH(StartDate),'У1 Ввод'!$D$177="",'У1 Ввод'!$E$177="",'У1 Ввод'!$D$177&gt;$B11),0,MAX(0,MIN(1,'У1 Ввод'!$E$177-NETWORKDAYS('У1 Ввод'!$D$177,$B11)+1))/Настройки!$E$7*100)</f>
        <v>0</v>
      </c>
      <c r="FQ11" s="67" t="n">
        <f aca="false">IF(OR($D11=1,MONTH($B11)&lt;&gt;MONTH(StartDate),'У1 Ввод'!$D$178="",'У1 Ввод'!$E$178="",'У1 Ввод'!$D$178&gt;$B11),0,MAX(0,MIN(1,'У1 Ввод'!$E$178-NETWORKDAYS('У1 Ввод'!$D$178,$B11)+1))/Настройки!$E$7*100)</f>
        <v>0</v>
      </c>
      <c r="FR11" s="67" t="n">
        <f aca="false">IF(OR($D11=1,MONTH($B11)&lt;&gt;MONTH(StartDate),'У1 Ввод'!$D$179="",'У1 Ввод'!$E$179="",'У1 Ввод'!$D$179&gt;$B11),0,MAX(0,MIN(1,'У1 Ввод'!$E$179-NETWORKDAYS('У1 Ввод'!$D$179,$B11)+1))/Настройки!$E$7*100)</f>
        <v>0</v>
      </c>
      <c r="FS11" s="67" t="n">
        <f aca="false">IF(OR($D11=1,MONTH($B11)&lt;&gt;MONTH(StartDate),'У1 Ввод'!$D$180="",'У1 Ввод'!$E$180="",'У1 Ввод'!$D$180&gt;$B11),0,MAX(0,MIN(1,'У1 Ввод'!$E$180-NETWORKDAYS('У1 Ввод'!$D$180,$B11)+1))/Настройки!$E$7*100)</f>
        <v>0</v>
      </c>
      <c r="FT11" s="67" t="n">
        <f aca="false">IF(OR($D11=1,MONTH($B11)&lt;&gt;MONTH(StartDate),'У1 Ввод'!$D$181="",'У1 Ввод'!$E$181="",'У1 Ввод'!$D$181&gt;$B11),0,MAX(0,MIN(1,'У1 Ввод'!$E$181-NETWORKDAYS('У1 Ввод'!$D$181,$B11)+1))/Настройки!$E$7*100)</f>
        <v>0</v>
      </c>
      <c r="FU11" s="67" t="n">
        <f aca="false">IF(OR($D11=1,MONTH($B11)&lt;&gt;MONTH(StartDate),'У1 Ввод'!$D$182="",'У1 Ввод'!$E$182="",'У1 Ввод'!$D$182&gt;$B11),0,MAX(0,MIN(1,'У1 Ввод'!$E$182-NETWORKDAYS('У1 Ввод'!$D$182,$B11)+1))/Настройки!$E$7*100)</f>
        <v>0</v>
      </c>
      <c r="FV11" s="67" t="n">
        <f aca="false">IF(OR($D11=1,MONTH($B11)&lt;&gt;MONTH(StartDate),'У1 Ввод'!$D$183="",'У1 Ввод'!$E$183="",'У1 Ввод'!$D$183&gt;$B11),0,MAX(0,MIN(1,'У1 Ввод'!$E$183-NETWORKDAYS('У1 Ввод'!$D$183,$B11)+1))/Настройки!$E$7*100)</f>
        <v>0</v>
      </c>
      <c r="FW11" s="67" t="n">
        <f aca="false">IF(OR($D11=1,MONTH($B11)&lt;&gt;MONTH(StartDate),'У1 Ввод'!$D$184="",'У1 Ввод'!$E$184="",'У1 Ввод'!$D$184&gt;$B11),0,MAX(0,MIN(1,'У1 Ввод'!$E$184-NETWORKDAYS('У1 Ввод'!$D$184,$B11)+1))/Настройки!$E$7*100)</f>
        <v>0</v>
      </c>
      <c r="FX11" s="67" t="n">
        <f aca="false">IF(OR($D11=1,MONTH($B11)&lt;&gt;MONTH(StartDate),'У1 Ввод'!$D$185="",'У1 Ввод'!$E$185="",'У1 Ввод'!$D$185&gt;$B11),0,MAX(0,MIN(1,'У1 Ввод'!$E$185-NETWORKDAYS('У1 Ввод'!$D$185,$B11)+1))/Настройки!$E$7*100)</f>
        <v>0</v>
      </c>
      <c r="FY11" s="67" t="n">
        <f aca="false">IF(OR($D11=1,MONTH($B11)&lt;&gt;MONTH(StartDate),'У1 Ввод'!$D$186="",'У1 Ввод'!$E$186="",'У1 Ввод'!$D$186&gt;$B11),0,MAX(0,MIN(1,'У1 Ввод'!$E$186-NETWORKDAYS('У1 Ввод'!$D$186,$B11)+1))/Настройки!$E$7*100)</f>
        <v>0</v>
      </c>
      <c r="FZ11" s="67" t="n">
        <f aca="false">IF(OR($D11=1,MONTH($B11)&lt;&gt;MONTH(StartDate),'У1 Ввод'!$D$187="",'У1 Ввод'!$E$187="",'У1 Ввод'!$D$187&gt;$B11),0,MAX(0,MIN(1,'У1 Ввод'!$E$187-NETWORKDAYS('У1 Ввод'!$D$187,$B11)+1))/Настройки!$E$7*100)</f>
        <v>0</v>
      </c>
      <c r="GA11" s="67" t="n">
        <f aca="false">IF(OR($D11=1,MONTH($B11)&lt;&gt;MONTH(StartDate),'У1 Ввод'!$D$188="",'У1 Ввод'!$E$188="",'У1 Ввод'!$D$188&gt;$B11),0,MAX(0,MIN(1,'У1 Ввод'!$E$188-NETWORKDAYS('У1 Ввод'!$D$188,$B11)+1))/Настройки!$E$7*100)</f>
        <v>0</v>
      </c>
      <c r="GB11" s="67" t="n">
        <f aca="false">IF(OR($D11=1,MONTH($B11)&lt;&gt;MONTH(StartDate),'У1 Ввод'!$D$189="",'У1 Ввод'!$E$189="",'У1 Ввод'!$D$189&gt;$B11),0,MAX(0,MIN(1,'У1 Ввод'!$E$189-NETWORKDAYS('У1 Ввод'!$D$189,$B11)+1))/Настройки!$E$7*100)</f>
        <v>0</v>
      </c>
      <c r="GC11" s="67" t="n">
        <f aca="false">IF(OR($D11=1,MONTH($B11)&lt;&gt;MONTH(StartDate),'У1 Ввод'!$D$190="",'У1 Ввод'!$E$190="",'У1 Ввод'!$D$190&gt;$B11),0,MAX(0,MIN(1,'У1 Ввод'!$E$190-NETWORKDAYS('У1 Ввод'!$D$190,$B11)+1))/Настройки!$E$7*100)</f>
        <v>0</v>
      </c>
      <c r="GD11" s="67" t="n">
        <f aca="false">IF(OR($D11=1,MONTH($B11)&lt;&gt;MONTH(StartDate),'У1 Ввод'!$D$191="",'У1 Ввод'!$E$191="",'У1 Ввод'!$D$191&gt;$B11),0,MAX(0,MIN(1,'У1 Ввод'!$E$191-NETWORKDAYS('У1 Ввод'!$D$191,$B11)+1))/Настройки!$E$7*100)</f>
        <v>0</v>
      </c>
      <c r="GE11" s="67" t="n">
        <f aca="false">IF(OR($D11=1,MONTH($B11)&lt;&gt;MONTH(StartDate),'У1 Ввод'!$D$192="",'У1 Ввод'!$E$192="",'У1 Ввод'!$D$192&gt;$B11),0,MAX(0,MIN(1,'У1 Ввод'!$E$192-NETWORKDAYS('У1 Ввод'!$D$192,$B11)+1))/Настройки!$E$7*100)</f>
        <v>0</v>
      </c>
      <c r="GF11" s="67" t="n">
        <f aca="false">IF(OR($D11=1,MONTH($B11)&lt;&gt;MONTH(StartDate),'У1 Ввод'!$D$193="",'У1 Ввод'!$E$193="",'У1 Ввод'!$D$193&gt;$B11),0,MAX(0,MIN(1,'У1 Ввод'!$E$193-NETWORKDAYS('У1 Ввод'!$D$193,$B11)+1))/Настройки!$E$7*100)</f>
        <v>0</v>
      </c>
      <c r="GG11" s="67" t="n">
        <f aca="false">IF(OR($D11=1,MONTH($B11)&lt;&gt;MONTH(StartDate),'У1 Ввод'!$D$194="",'У1 Ввод'!$E$194="",'У1 Ввод'!$D$194&gt;$B11),0,MAX(0,MIN(1,'У1 Ввод'!$E$194-NETWORKDAYS('У1 Ввод'!$D$194,$B11)+1))/Настройки!$E$7*100)</f>
        <v>0</v>
      </c>
      <c r="GH11" s="67" t="n">
        <f aca="false">IF(OR($D11=1,MONTH($B11)&lt;&gt;MONTH(StartDate),'У1 Ввод'!$D$195="",'У1 Ввод'!$E$195="",'У1 Ввод'!$D$195&gt;$B11),0,MAX(0,MIN(1,'У1 Ввод'!$E$195-NETWORKDAYS('У1 Ввод'!$D$195,$B11)+1))/Настройки!$E$7*100)</f>
        <v>0</v>
      </c>
      <c r="GI11" s="67" t="n">
        <f aca="false">IF(OR($D11=1,MONTH($B11)&lt;&gt;MONTH(StartDate),'У1 Ввод'!$D$196="",'У1 Ввод'!$E$196="",'У1 Ввод'!$D$196&gt;$B11),0,MAX(0,MIN(1,'У1 Ввод'!$E$196-NETWORKDAYS('У1 Ввод'!$D$196,$B11)+1))/Настройки!$E$7*100)</f>
        <v>0</v>
      </c>
      <c r="GJ11" s="67" t="n">
        <f aca="false">IF(OR($D11=1,MONTH($B11)&lt;&gt;MONTH(StartDate),'У1 Ввод'!$D$197="",'У1 Ввод'!$E$197="",'У1 Ввод'!$D$197&gt;$B11),0,MAX(0,MIN(1,'У1 Ввод'!$E$197-NETWORKDAYS('У1 Ввод'!$D$197,$B11)+1))/Настройки!$E$7*100)</f>
        <v>0</v>
      </c>
      <c r="GK11" s="67" t="n">
        <f aca="false">IF(OR($D11=1,MONTH($B11)&lt;&gt;MONTH(StartDate),'У1 Ввод'!$D$198="",'У1 Ввод'!$E$198="",'У1 Ввод'!$D$198&gt;$B11),0,MAX(0,MIN(1,'У1 Ввод'!$E$198-NETWORKDAYS('У1 Ввод'!$D$198,$B11)+1))/Настройки!$E$7*100)</f>
        <v>0</v>
      </c>
      <c r="GL11" s="67" t="n">
        <f aca="false">IF(OR($D11=1,MONTH($B11)&lt;&gt;MONTH(StartDate),'У1 Ввод'!$D$199="",'У1 Ввод'!$E$199="",'У1 Ввод'!$D$199&gt;$B11),0,MAX(0,MIN(1,'У1 Ввод'!$E$199-NETWORKDAYS('У1 Ввод'!$D$199,$B11)+1))/Настройки!$E$7*100)</f>
        <v>0</v>
      </c>
      <c r="GM11" s="67" t="n">
        <f aca="false">IF(OR($D11=1,MONTH($B11)&lt;&gt;MONTH(StartDate),'У1 Ввод'!$D$200="",'У1 Ввод'!$E$200="",'У1 Ввод'!$D$200&gt;$B11),0,MAX(0,MIN(1,'У1 Ввод'!$E$200-NETWORKDAYS('У1 Ввод'!$D$200,$B11)+1))/Настройки!$E$7*100)</f>
        <v>0</v>
      </c>
      <c r="GN11" s="67" t="n">
        <f aca="false">IF(OR($D11=1,MONTH($B11)&lt;&gt;MONTH(StartDate),'У1 Ввод'!$D$201="",'У1 Ввод'!$E$201="",'У1 Ввод'!$D$201&gt;$B11),0,MAX(0,MIN(1,'У1 Ввод'!$E$201-NETWORKDAYS('У1 Ввод'!$D$201,$B11)+1))/Настройки!$E$7*100)</f>
        <v>0</v>
      </c>
      <c r="GO11" s="67" t="n">
        <f aca="false">IF(OR($D11=1,MONTH($B11)&lt;&gt;MONTH(StartDate),'У1 Ввод'!$D$202="",'У1 Ввод'!$E$202="",'У1 Ввод'!$D$202&gt;$B11),0,MAX(0,MIN(1,'У1 Ввод'!$E$202-NETWORKDAYS('У1 Ввод'!$D$202,$B11)+1))/Настройки!$E$7*100)</f>
        <v>0</v>
      </c>
      <c r="GP11" s="67" t="n">
        <f aca="false">IF(OR($D11=1,MONTH($B11)&lt;&gt;MONTH(StartDate),'У1 Ввод'!$D$203="",'У1 Ввод'!$E$203="",'У1 Ввод'!$D$203&gt;$B11),0,MAX(0,MIN(1,'У1 Ввод'!$E$203-NETWORKDAYS('У1 Ввод'!$D$203,$B11)+1))/Настройки!$E$7*100)</f>
        <v>0</v>
      </c>
      <c r="GQ11" s="67" t="n">
        <f aca="false">IF(OR($D11=1,MONTH($B11)&lt;&gt;MONTH(StartDate),'У1 Ввод'!$D$204="",'У1 Ввод'!$E$204="",'У1 Ввод'!$D$204&gt;$B11),0,MAX(0,MIN(1,'У1 Ввод'!$E$204-NETWORKDAYS('У1 Ввод'!$D$204,$B11)+1))/Настройки!$E$7*100)</f>
        <v>0</v>
      </c>
      <c r="GR11" s="67" t="n">
        <f aca="false">IF(OR($D11=1,MONTH($B11)&lt;&gt;MONTH(StartDate),'У1 Ввод'!$D$205="",'У1 Ввод'!$E$205="",'У1 Ввод'!$D$205&gt;$B11),0,MAX(0,MIN(1,'У1 Ввод'!$E$205-NETWORKDAYS('У1 Ввод'!$D$205,$B11)+1))/Настройки!$E$7*100)</f>
        <v>0</v>
      </c>
      <c r="GS11" s="67" t="n">
        <f aca="false">IF(OR($D11=1,MONTH($B11)&lt;&gt;MONTH(StartDate),'У1 Ввод'!$D$206="",'У1 Ввод'!$E$206="",'У1 Ввод'!$D$206&gt;$B11),0,MAX(0,MIN(1,'У1 Ввод'!$E$206-NETWORKDAYS('У1 Ввод'!$D$206,$B11)+1))/Настройки!$E$7*100)</f>
        <v>0</v>
      </c>
      <c r="GT11" s="67" t="n">
        <f aca="false">IF(OR($D11=1,MONTH($B11)&lt;&gt;MONTH(StartDate),'У1 Ввод'!$D$207="",'У1 Ввод'!$E$207="",'У1 Ввод'!$D$207&gt;$B11),0,MAX(0,MIN(1,'У1 Ввод'!$E$207-NETWORKDAYS('У1 Ввод'!$D$207,$B11)+1))/Настройки!$E$7*100)</f>
        <v>0</v>
      </c>
      <c r="GU11" s="67" t="n">
        <f aca="false">IF(OR($D11=1,MONTH($B11)&lt;&gt;MONTH(StartDate),'У1 Ввод'!$D$208="",'У1 Ввод'!$E$208="",'У1 Ввод'!$D$208&gt;$B11),0,MAX(0,MIN(1,'У1 Ввод'!$E$208-NETWORKDAYS('У1 Ввод'!$D$208,$B11)+1))/Настройки!$E$7*100)</f>
        <v>0</v>
      </c>
      <c r="GV11" s="67" t="n">
        <f aca="false">IF(OR($D11=1,MONTH($B11)&lt;&gt;MONTH(StartDate),'У1 Ввод'!$D$209="",'У1 Ввод'!$E$209="",'У1 Ввод'!$D$209&gt;$B11),0,MAX(0,MIN(1,'У1 Ввод'!$E$209-NETWORKDAYS('У1 Ввод'!$D$209,$B11)+1))/Настройки!$E$7*100)</f>
        <v>0</v>
      </c>
      <c r="GW11" s="67" t="n">
        <f aca="false">IF(OR($D11=1,MONTH($B11)&lt;&gt;MONTH(StartDate),'У1 Ввод'!$D$210="",'У1 Ввод'!$E$210="",'У1 Ввод'!$D$210&gt;$B11),0,MAX(0,MIN(1,'У1 Ввод'!$E$210-NETWORKDAYS('У1 Ввод'!$D$210,$B11)+1))/Настройки!$E$7*100)</f>
        <v>0</v>
      </c>
      <c r="GX11" s="67" t="n">
        <f aca="false">IF(OR($D11=1,MONTH($B11)&lt;&gt;MONTH(StartDate),'У1 Ввод'!$D$211="",'У1 Ввод'!$E$211="",'У1 Ввод'!$D$211&gt;$B11),0,MAX(0,MIN(1,'У1 Ввод'!$E$211-NETWORKDAYS('У1 Ввод'!$D$211,$B11)+1))/Настройки!$E$7*100)</f>
        <v>0</v>
      </c>
      <c r="GY11" s="67" t="n">
        <f aca="false">IF(OR($D11=1,MONTH($B11)&lt;&gt;MONTH(StartDate),'У1 Ввод'!$D$212="",'У1 Ввод'!$E$212="",'У1 Ввод'!$D$212&gt;$B11),0,MAX(0,MIN(1,'У1 Ввод'!$E$212-NETWORKDAYS('У1 Ввод'!$D$212,$B11)+1))/Настройки!$E$7*100)</f>
        <v>0</v>
      </c>
      <c r="GZ11" s="67" t="n">
        <f aca="false">IF(OR($D11=1,MONTH($B11)&lt;&gt;MONTH(StartDate),'У1 Ввод'!$D$213="",'У1 Ввод'!$E$213="",'У1 Ввод'!$D$213&gt;$B11),0,MAX(0,MIN(1,'У1 Ввод'!$E$213-NETWORKDAYS('У1 Ввод'!$D$213,$B11)+1))/Настройки!$E$7*100)</f>
        <v>0</v>
      </c>
      <c r="HA11" s="67" t="n">
        <f aca="false">IF(OR($D11=1,MONTH($B11)&lt;&gt;MONTH(StartDate),'У1 Ввод'!$D$214="",'У1 Ввод'!$E$214="",'У1 Ввод'!$D$214&gt;$B11),0,MAX(0,MIN(1,'У1 Ввод'!$E$214-NETWORKDAYS('У1 Ввод'!$D$214,$B11)+1))/Настройки!$E$7*100)</f>
        <v>0</v>
      </c>
      <c r="HB11" s="67" t="n">
        <f aca="false">IF(OR($D11=1,MONTH($B11)&lt;&gt;MONTH(StartDate),'У1 Ввод'!$D$215="",'У1 Ввод'!$E$215="",'У1 Ввод'!$D$215&gt;$B11),0,MAX(0,MIN(1,'У1 Ввод'!$E$215-NETWORKDAYS('У1 Ввод'!$D$215,$B11)+1))/Настройки!$E$7*100)</f>
        <v>0</v>
      </c>
      <c r="HC11" s="67" t="n">
        <f aca="false">IF(OR($D11=1,MONTH($B11)&lt;&gt;MONTH(StartDate),'У1 Ввод'!$D$216="",'У1 Ввод'!$E$216="",'У1 Ввод'!$D$216&gt;$B11),0,MAX(0,MIN(1,'У1 Ввод'!$E$216-NETWORKDAYS('У1 Ввод'!$D$216,$B11)+1))/Настройки!$E$7*100)</f>
        <v>0</v>
      </c>
      <c r="HD11" s="67" t="n">
        <f aca="false">IF(OR($D11=1,MONTH($B11)&lt;&gt;MONTH(StartDate),'У1 Ввод'!$D$217="",'У1 Ввод'!$E$217="",'У1 Ввод'!$D$217&gt;$B11),0,MAX(0,MIN(1,'У1 Ввод'!$E$217-NETWORKDAYS('У1 Ввод'!$D$217,$B11)+1))/Настройки!$E$7*100)</f>
        <v>0</v>
      </c>
      <c r="HE11" s="67" t="n">
        <f aca="false">IF(OR($D11=1,MONTH($B11)&lt;&gt;MONTH(StartDate),'У1 Ввод'!$D$218="",'У1 Ввод'!$E$218="",'У1 Ввод'!$D$218&gt;$B11),0,MAX(0,MIN(1,'У1 Ввод'!$E$218-NETWORKDAYS('У1 Ввод'!$D$218,$B11)+1))/Настройки!$E$7*100)</f>
        <v>0</v>
      </c>
      <c r="HF11" s="67" t="n">
        <f aca="false">IF(OR($D11=1,MONTH($B11)&lt;&gt;MONTH(StartDate),'У1 Ввод'!$D$219="",'У1 Ввод'!$E$219="",'У1 Ввод'!$D$219&gt;$B11),0,MAX(0,MIN(1,'У1 Ввод'!$E$219-NETWORKDAYS('У1 Ввод'!$D$219,$B11)+1))/Настройки!$E$7*100)</f>
        <v>0</v>
      </c>
      <c r="HG11" s="67" t="n">
        <f aca="false">IF(OR($D11=1,MONTH($B11)&lt;&gt;MONTH(StartDate),'У1 Ввод'!$D$220="",'У1 Ввод'!$E$220="",'У1 Ввод'!$D$220&gt;$B11),0,MAX(0,MIN(1,'У1 Ввод'!$E$220-NETWORKDAYS('У1 Ввод'!$D$220,$B11)+1))/Настройки!$E$7*100)</f>
        <v>0</v>
      </c>
      <c r="HH11" s="67" t="n">
        <f aca="false">IF(OR($D11=1,MONTH($B11)&lt;&gt;MONTH(StartDate),'У1 Ввод'!$D$221="",'У1 Ввод'!$E$221="",'У1 Ввод'!$D$221&gt;$B11),0,MAX(0,MIN(1,'У1 Ввод'!$E$221-NETWORKDAYS('У1 Ввод'!$D$221,$B11)+1))/Настройки!$E$7*100)</f>
        <v>0</v>
      </c>
      <c r="HI11" s="67" t="n">
        <f aca="false">IF(OR($D11=1,MONTH($B11)&lt;&gt;MONTH(StartDate),'У1 Ввод'!$D$222="",'У1 Ввод'!$E$222="",'У1 Ввод'!$D$222&gt;$B11),0,MAX(0,MIN(1,'У1 Ввод'!$E$222-NETWORKDAYS('У1 Ввод'!$D$222,$B11)+1))/Настройки!$E$7*100)</f>
        <v>0</v>
      </c>
      <c r="HJ11" s="67" t="n">
        <f aca="false">IF(OR($D11=1,MONTH($B11)&lt;&gt;MONTH(StartDate),'У1 Ввод'!$D$223="",'У1 Ввод'!$E$223="",'У1 Ввод'!$D$223&gt;$B11),0,MAX(0,MIN(1,'У1 Ввод'!$E$223-NETWORKDAYS('У1 Ввод'!$D$223,$B11)+1))/Настройки!$E$7*100)</f>
        <v>0</v>
      </c>
      <c r="HK11" s="67" t="n">
        <f aca="false">IF(OR($D11=1,MONTH($B11)&lt;&gt;MONTH(StartDate),'У1 Ввод'!$D$224="",'У1 Ввод'!$E$224="",'У1 Ввод'!$D$224&gt;$B11),0,MAX(0,MIN(1,'У1 Ввод'!$E$224-NETWORKDAYS('У1 Ввод'!$D$224,$B11)+1))/Настройки!$E$7*100)</f>
        <v>0</v>
      </c>
      <c r="HL11" s="67" t="n">
        <f aca="false">IF(OR($D11=1,MONTH($B11)&lt;&gt;MONTH(StartDate),'У1 Ввод'!$D$225="",'У1 Ввод'!$E$225="",'У1 Ввод'!$D$225&gt;$B11),0,MAX(0,MIN(1,'У1 Ввод'!$E$225-NETWORKDAYS('У1 Ввод'!$D$225,$B11)+1))/Настройки!$E$7*100)</f>
        <v>0</v>
      </c>
      <c r="HM11" s="67" t="n">
        <f aca="false">IF(OR($D11=1,MONTH($B11)&lt;&gt;MONTH(StartDate),'У1 Ввод'!$D$226="",'У1 Ввод'!$E$226="",'У1 Ввод'!$D$226&gt;$B11),0,MAX(0,MIN(1,'У1 Ввод'!$E$226-NETWORKDAYS('У1 Ввод'!$D$226,$B11)+1))/Настройки!$E$7*100)</f>
        <v>0</v>
      </c>
      <c r="HN11" s="67" t="n">
        <f aca="false">IF(OR($D11=1,MONTH($B11)&lt;&gt;MONTH(StartDate),'У1 Ввод'!$D$227="",'У1 Ввод'!$E$227="",'У1 Ввод'!$D$227&gt;$B11),0,MAX(0,MIN(1,'У1 Ввод'!$E$227-NETWORKDAYS('У1 Ввод'!$D$227,$B11)+1))/Настройки!$E$7*100)</f>
        <v>0</v>
      </c>
      <c r="HO11" s="67" t="n">
        <f aca="false">IF(OR($D11=1,MONTH($B11)&lt;&gt;MONTH(StartDate),'У1 Ввод'!$D$228="",'У1 Ввод'!$E$228="",'У1 Ввод'!$D$228&gt;$B11),0,MAX(0,MIN(1,'У1 Ввод'!$E$228-NETWORKDAYS('У1 Ввод'!$D$228,$B11)+1))/Настройки!$E$7*100)</f>
        <v>0</v>
      </c>
      <c r="HP11" s="67" t="n">
        <f aca="false">IF(OR($D11=1,MONTH($B11)&lt;&gt;MONTH(StartDate),'У1 Ввод'!$D$229="",'У1 Ввод'!$E$229="",'У1 Ввод'!$D$229&gt;$B11),0,MAX(0,MIN(1,'У1 Ввод'!$E$229-NETWORKDAYS('У1 Ввод'!$D$229,$B11)+1))/Настройки!$E$7*100)</f>
        <v>0</v>
      </c>
      <c r="HQ11" s="67" t="n">
        <f aca="false">IF(OR($D11=1,MONTH($B11)&lt;&gt;MONTH(StartDate),'У1 Ввод'!$D$230="",'У1 Ввод'!$E$230="",'У1 Ввод'!$D$230&gt;$B11),0,MAX(0,MIN(1,'У1 Ввод'!$E$230-NETWORKDAYS('У1 Ввод'!$D$230,$B11)+1))/Настройки!$E$7*100)</f>
        <v>0</v>
      </c>
      <c r="HR11" s="67" t="n">
        <f aca="false">IF(OR($D11=1,MONTH($B11)&lt;&gt;MONTH(StartDate),'У1 Ввод'!$D$231="",'У1 Ввод'!$E$231="",'У1 Ввод'!$D$231&gt;$B11),0,MAX(0,MIN(1,'У1 Ввод'!$E$231-NETWORKDAYS('У1 Ввод'!$D$231,$B11)+1))/Настройки!$E$7*100)</f>
        <v>0</v>
      </c>
      <c r="HS11" s="67" t="n">
        <f aca="false">IF(OR($D11=1,MONTH($B11)&lt;&gt;MONTH(StartDate),'У1 Ввод'!$D$232="",'У1 Ввод'!$E$232="",'У1 Ввод'!$D$232&gt;$B11),0,MAX(0,MIN(1,'У1 Ввод'!$E$232-NETWORKDAYS('У1 Ввод'!$D$232,$B11)+1))/Настройки!$E$7*100)</f>
        <v>0</v>
      </c>
      <c r="HT11" s="67" t="n">
        <f aca="false">IF(OR($D11=1,MONTH($B11)&lt;&gt;MONTH(StartDate),'У1 Ввод'!$D$233="",'У1 Ввод'!$E$233="",'У1 Ввод'!$D$233&gt;$B11),0,MAX(0,MIN(1,'У1 Ввод'!$E$233-NETWORKDAYS('У1 Ввод'!$D$233,$B11)+1))/Настройки!$E$7*100)</f>
        <v>0</v>
      </c>
      <c r="HU11" s="67" t="n">
        <f aca="false">IF(OR($D11=1,MONTH($B11)&lt;&gt;MONTH(StartDate),'У1 Ввод'!$D$234="",'У1 Ввод'!$E$234="",'У1 Ввод'!$D$234&gt;$B11),0,MAX(0,MIN(1,'У1 Ввод'!$E$234-NETWORKDAYS('У1 Ввод'!$D$234,$B11)+1))/Настройки!$E$7*100)</f>
        <v>0</v>
      </c>
      <c r="HV11" s="67" t="n">
        <f aca="false">IF(OR($D11=1,MONTH($B11)&lt;&gt;MONTH(StartDate),'У1 Ввод'!$D$235="",'У1 Ввод'!$E$235="",'У1 Ввод'!$D$235&gt;$B11),0,MAX(0,MIN(1,'У1 Ввод'!$E$235-NETWORKDAYS('У1 Ввод'!$D$235,$B11)+1))/Настройки!$E$7*100)</f>
        <v>0</v>
      </c>
      <c r="HW11" s="67" t="n">
        <f aca="false">IF(OR($D11=1,MONTH($B11)&lt;&gt;MONTH(StartDate),'У1 Ввод'!$D$236="",'У1 Ввод'!$E$236="",'У1 Ввод'!$D$236&gt;$B11),0,MAX(0,MIN(1,'У1 Ввод'!$E$236-NETWORKDAYS('У1 Ввод'!$D$236,$B11)+1))/Настройки!$E$7*100)</f>
        <v>0</v>
      </c>
      <c r="HX11" s="67" t="n">
        <f aca="false">IF(OR($D11=1,MONTH($B11)&lt;&gt;MONTH(StartDate),'У1 Ввод'!$D$237="",'У1 Ввод'!$E$237="",'У1 Ввод'!$D$237&gt;$B11),0,MAX(0,MIN(1,'У1 Ввод'!$E$237-NETWORKDAYS('У1 Ввод'!$D$237,$B11)+1))/Настройки!$E$7*100)</f>
        <v>0</v>
      </c>
      <c r="HY11" s="67" t="n">
        <f aca="false">IF(OR($D11=1,MONTH($B11)&lt;&gt;MONTH(StartDate),'У1 Ввод'!$D$238="",'У1 Ввод'!$E$238="",'У1 Ввод'!$D$238&gt;$B11),0,MAX(0,MIN(1,'У1 Ввод'!$E$238-NETWORKDAYS('У1 Ввод'!$D$238,$B11)+1))/Настройки!$E$7*100)</f>
        <v>0</v>
      </c>
      <c r="HZ11" s="67" t="n">
        <f aca="false">IF(OR($D11=1,MONTH($B11)&lt;&gt;MONTH(StartDate),'У1 Ввод'!$D$239="",'У1 Ввод'!$E$239="",'У1 Ввод'!$D$239&gt;$B11),0,MAX(0,MIN(1,'У1 Ввод'!$E$239-NETWORKDAYS('У1 Ввод'!$D$239,$B11)+1))/Настройки!$E$7*100)</f>
        <v>0</v>
      </c>
      <c r="IA11" s="67" t="n">
        <f aca="false">IF(OR($D11=1,MONTH($B11)&lt;&gt;MONTH(StartDate),'У1 Ввод'!$D$240="",'У1 Ввод'!$E$240="",'У1 Ввод'!$D$240&gt;$B11),0,MAX(0,MIN(1,'У1 Ввод'!$E$240-NETWORKDAYS('У1 Ввод'!$D$240,$B11)+1))/Настройки!$E$7*100)</f>
        <v>0</v>
      </c>
      <c r="IB11" s="67" t="n">
        <f aca="false">IF(OR($D11=1,MONTH($B11)&lt;&gt;MONTH(StartDate),'У1 Ввод'!$D$241="",'У1 Ввод'!$E$241="",'У1 Ввод'!$D$241&gt;$B11),0,MAX(0,MIN(1,'У1 Ввод'!$E$241-NETWORKDAYS('У1 Ввод'!$D$241,$B11)+1))/Настройки!$E$7*100)</f>
        <v>0</v>
      </c>
      <c r="IC11" s="67" t="n">
        <f aca="false">IF(OR($D11=1,MONTH($B11)&lt;&gt;MONTH(StartDate),'У1 Ввод'!$D$242="",'У1 Ввод'!$E$242="",'У1 Ввод'!$D$242&gt;$B11),0,MAX(0,MIN(1,'У1 Ввод'!$E$242-NETWORKDAYS('У1 Ввод'!$D$242,$B11)+1))/Настройки!$E$7*100)</f>
        <v>0</v>
      </c>
      <c r="ID11" s="67" t="n">
        <f aca="false">IF(OR($D11=1,MONTH($B11)&lt;&gt;MONTH(StartDate),'У1 Ввод'!$D$243="",'У1 Ввод'!$E$243="",'У1 Ввод'!$D$243&gt;$B11),0,MAX(0,MIN(1,'У1 Ввод'!$E$243-NETWORKDAYS('У1 Ввод'!$D$243,$B11)+1))/Настройки!$E$7*100)</f>
        <v>0</v>
      </c>
      <c r="IE11" s="67" t="n">
        <f aca="false">IF(OR($D11=1,MONTH($B11)&lt;&gt;MONTH(StartDate),'У1 Ввод'!$D$244="",'У1 Ввод'!$E$244="",'У1 Ввод'!$D$244&gt;$B11),0,MAX(0,MIN(1,'У1 Ввод'!$E$244-NETWORKDAYS('У1 Ввод'!$D$244,$B11)+1))/Настройки!$E$7*100)</f>
        <v>0</v>
      </c>
      <c r="IF11" s="67" t="n">
        <f aca="false">IF(OR($D11=1,MONTH($B11)&lt;&gt;MONTH(StartDate),'У1 Ввод'!$D$245="",'У1 Ввод'!$E$245="",'У1 Ввод'!$D$245&gt;$B11),0,MAX(0,MIN(1,'У1 Ввод'!$E$245-NETWORKDAYS('У1 Ввод'!$D$245,$B11)+1))/Настройки!$E$7*100)</f>
        <v>0</v>
      </c>
      <c r="IG11" s="67" t="n">
        <f aca="false">IF(OR($D11=1,MONTH($B11)&lt;&gt;MONTH(StartDate),'У1 Ввод'!$D$246="",'У1 Ввод'!$E$246="",'У1 Ввод'!$D$246&gt;$B11),0,MAX(0,MIN(1,'У1 Ввод'!$E$246-NETWORKDAYS('У1 Ввод'!$D$246,$B11)+1))/Настройки!$E$7*100)</f>
        <v>0</v>
      </c>
      <c r="IH11" s="67" t="n">
        <f aca="false">IF(OR($D11=1,MONTH($B11)&lt;&gt;MONTH(StartDate),'У1 Ввод'!$D$247="",'У1 Ввод'!$E$247="",'У1 Ввод'!$D$247&gt;$B11),0,MAX(0,MIN(1,'У1 Ввод'!$E$247-NETWORKDAYS('У1 Ввод'!$D$247,$B11)+1))/Настройки!$E$7*100)</f>
        <v>0</v>
      </c>
      <c r="II11" s="67" t="n">
        <f aca="false">IF(OR($D11=1,MONTH($B11)&lt;&gt;MONTH(StartDate),'У1 Ввод'!$D$248="",'У1 Ввод'!$E$248="",'У1 Ввод'!$D$248&gt;$B11),0,MAX(0,MIN(1,'У1 Ввод'!$E$248-NETWORKDAYS('У1 Ввод'!$D$248,$B11)+1))/Настройки!$E$7*100)</f>
        <v>0</v>
      </c>
      <c r="IJ11" s="67" t="n">
        <f aca="false">IF(OR($D11=1,MONTH($B11)&lt;&gt;MONTH(StartDate),'У1 Ввод'!$D$249="",'У1 Ввод'!$E$249="",'У1 Ввод'!$D$249&gt;$B11),0,MAX(0,MIN(1,'У1 Ввод'!$E$249-NETWORKDAYS('У1 Ввод'!$D$249,$B11)+1))/Настройки!$E$7*100)</f>
        <v>0</v>
      </c>
      <c r="IK11" s="67" t="n">
        <f aca="false">IF(OR($D11=1,MONTH($B11)&lt;&gt;MONTH(StartDate),'У1 Ввод'!$D$250="",'У1 Ввод'!$E$250="",'У1 Ввод'!$D$250&gt;$B11),0,MAX(0,MIN(1,'У1 Ввод'!$E$250-NETWORKDAYS('У1 Ввод'!$D$250,$B11)+1))/Настройки!$E$7*100)</f>
        <v>0</v>
      </c>
      <c r="IL11" s="67" t="n">
        <f aca="false">IF(OR($D11=1,MONTH($B11)&lt;&gt;MONTH(StartDate),'У1 Ввод'!$D$251="",'У1 Ввод'!$E$251="",'У1 Ввод'!$D$251&gt;$B11),0,MAX(0,MIN(1,'У1 Ввод'!$E$251-NETWORKDAYS('У1 Ввод'!$D$251,$B11)+1))/Настройки!$E$7*100)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IF(OR($D12=1,MONTH($B12)&lt;&gt;MONTH(StartDate),'У1 Ввод'!$D$12="",'У1 Ввод'!$E$12="",'У1 Ввод'!$D$12&gt;$B12),0,MAX(0,MIN(1,'У1 Ввод'!$E$12-NETWORKDAYS('У1 Ввод'!$D$12,$B12)+1))/Настройки!$E$7*100)</f>
        <v>0</v>
      </c>
      <c r="H12" s="67" t="n">
        <f aca="false">IF(OR($D12=1,MONTH($B12)&lt;&gt;MONTH(StartDate),'У1 Ввод'!$D$13="",'У1 Ввод'!$E$13="",'У1 Ввод'!$D$13&gt;$B12),0,MAX(0,MIN(1,'У1 Ввод'!$E$13-NETWORKDAYS('У1 Ввод'!$D$13,$B12)+1))/Настройки!$E$7*100)</f>
        <v>0</v>
      </c>
      <c r="I12" s="67" t="n">
        <f aca="false">IF(OR($D12=1,MONTH($B12)&lt;&gt;MONTH(StartDate),'У1 Ввод'!$D$14="",'У1 Ввод'!$E$14="",'У1 Ввод'!$D$14&gt;$B12),0,MAX(0,MIN(1,'У1 Ввод'!$E$14-NETWORKDAYS('У1 Ввод'!$D$14,$B12)+1))/Настройки!$E$7*100)</f>
        <v>0</v>
      </c>
      <c r="J12" s="67" t="n">
        <f aca="false">IF(OR($D12=1,MONTH($B12)&lt;&gt;MONTH(StartDate),'У1 Ввод'!$D$15="",'У1 Ввод'!$E$15="",'У1 Ввод'!$D$15&gt;$B12),0,MAX(0,MIN(1,'У1 Ввод'!$E$15-NETWORKDAYS('У1 Ввод'!$D$15,$B12)+1))/Настройки!$E$7*100)</f>
        <v>0</v>
      </c>
      <c r="K12" s="67" t="n">
        <f aca="false">IF(OR($D12=1,MONTH($B12)&lt;&gt;MONTH(StartDate),'У1 Ввод'!$D$16="",'У1 Ввод'!$E$16="",'У1 Ввод'!$D$16&gt;$B12),0,MAX(0,MIN(1,'У1 Ввод'!$E$16-NETWORKDAYS('У1 Ввод'!$D$16,$B12)+1))/Настройки!$E$7*100)</f>
        <v>0</v>
      </c>
      <c r="L12" s="67" t="n">
        <f aca="false">IF(OR($D12=1,MONTH($B12)&lt;&gt;MONTH(StartDate),'У1 Ввод'!$D$17="",'У1 Ввод'!$E$17="",'У1 Ввод'!$D$17&gt;$B12),0,MAX(0,MIN(1,'У1 Ввод'!$E$17-NETWORKDAYS('У1 Ввод'!$D$17,$B12)+1))/Настройки!$E$7*100)</f>
        <v>0</v>
      </c>
      <c r="M12" s="67" t="n">
        <f aca="false">IF(OR($D12=1,MONTH($B12)&lt;&gt;MONTH(StartDate),'У1 Ввод'!$D$18="",'У1 Ввод'!$E$18="",'У1 Ввод'!$D$18&gt;$B12),0,MAX(0,MIN(1,'У1 Ввод'!$E$18-NETWORKDAYS('У1 Ввод'!$D$18,$B12)+1))/Настройки!$E$7*100)</f>
        <v>0</v>
      </c>
      <c r="N12" s="67" t="n">
        <f aca="false">IF(OR($D12=1,MONTH($B12)&lt;&gt;MONTH(StartDate),'У1 Ввод'!$D$19="",'У1 Ввод'!$E$19="",'У1 Ввод'!$D$19&gt;$B12),0,MAX(0,MIN(1,'У1 Ввод'!$E$19-NETWORKDAYS('У1 Ввод'!$D$19,$B12)+1))/Настройки!$E$7*100)</f>
        <v>0</v>
      </c>
      <c r="O12" s="67" t="n">
        <f aca="false">IF(OR($D12=1,MONTH($B12)&lt;&gt;MONTH(StartDate),'У1 Ввод'!$D$20="",'У1 Ввод'!$E$20="",'У1 Ввод'!$D$20&gt;$B12),0,MAX(0,MIN(1,'У1 Ввод'!$E$20-NETWORKDAYS('У1 Ввод'!$D$20,$B12)+1))/Настройки!$E$7*100)</f>
        <v>0</v>
      </c>
      <c r="P12" s="67" t="n">
        <f aca="false">IF(OR($D12=1,MONTH($B12)&lt;&gt;MONTH(StartDate),'У1 Ввод'!$D$21="",'У1 Ввод'!$E$21="",'У1 Ввод'!$D$21&gt;$B12),0,MAX(0,MIN(1,'У1 Ввод'!$E$21-NETWORKDAYS('У1 Ввод'!$D$21,$B12)+1))/Настройки!$E$7*100)</f>
        <v>0</v>
      </c>
      <c r="Q12" s="67" t="n">
        <f aca="false">IF(OR($D12=1,MONTH($B12)&lt;&gt;MONTH(StartDate),'У1 Ввод'!$D$22="",'У1 Ввод'!$E$22="",'У1 Ввод'!$D$22&gt;$B12),0,MAX(0,MIN(1,'У1 Ввод'!$E$22-NETWORKDAYS('У1 Ввод'!$D$22,$B12)+1))/Настройки!$E$7*100)</f>
        <v>0</v>
      </c>
      <c r="R12" s="67" t="n">
        <f aca="false">IF(OR($D12=1,MONTH($B12)&lt;&gt;MONTH(StartDate),'У1 Ввод'!$D$23="",'У1 Ввод'!$E$23="",'У1 Ввод'!$D$23&gt;$B12),0,MAX(0,MIN(1,'У1 Ввод'!$E$23-NETWORKDAYS('У1 Ввод'!$D$23,$B12)+1))/Настройки!$E$7*100)</f>
        <v>0</v>
      </c>
      <c r="S12" s="67" t="n">
        <f aca="false">IF(OR($D12=1,MONTH($B12)&lt;&gt;MONTH(StartDate),'У1 Ввод'!$D$24="",'У1 Ввод'!$E$24="",'У1 Ввод'!$D$24&gt;$B12),0,MAX(0,MIN(1,'У1 Ввод'!$E$24-NETWORKDAYS('У1 Ввод'!$D$24,$B12)+1))/Настройки!$E$7*100)</f>
        <v>0</v>
      </c>
      <c r="T12" s="67" t="n">
        <f aca="false">IF(OR($D12=1,MONTH($B12)&lt;&gt;MONTH(StartDate),'У1 Ввод'!$D$25="",'У1 Ввод'!$E$25="",'У1 Ввод'!$D$25&gt;$B12),0,MAX(0,MIN(1,'У1 Ввод'!$E$25-NETWORKDAYS('У1 Ввод'!$D$25,$B12)+1))/Настройки!$E$7*100)</f>
        <v>0</v>
      </c>
      <c r="U12" s="67" t="n">
        <f aca="false">IF(OR($D12=1,MONTH($B12)&lt;&gt;MONTH(StartDate),'У1 Ввод'!$D$26="",'У1 Ввод'!$E$26="",'У1 Ввод'!$D$26&gt;$B12),0,MAX(0,MIN(1,'У1 Ввод'!$E$26-NETWORKDAYS('У1 Ввод'!$D$26,$B12)+1))/Настройки!$E$7*100)</f>
        <v>0</v>
      </c>
      <c r="V12" s="67" t="n">
        <f aca="false">IF(OR($D12=1,MONTH($B12)&lt;&gt;MONTH(StartDate),'У1 Ввод'!$D$27="",'У1 Ввод'!$E$27="",'У1 Ввод'!$D$27&gt;$B12),0,MAX(0,MIN(1,'У1 Ввод'!$E$27-NETWORKDAYS('У1 Ввод'!$D$27,$B12)+1))/Настройки!$E$7*100)</f>
        <v>0</v>
      </c>
      <c r="W12" s="67" t="n">
        <f aca="false">IF(OR($D12=1,MONTH($B12)&lt;&gt;MONTH(StartDate),'У1 Ввод'!$D$28="",'У1 Ввод'!$E$28="",'У1 Ввод'!$D$28&gt;$B12),0,MAX(0,MIN(1,'У1 Ввод'!$E$28-NETWORKDAYS('У1 Ввод'!$D$28,$B12)+1))/Настройки!$E$7*100)</f>
        <v>0</v>
      </c>
      <c r="X12" s="67" t="n">
        <f aca="false">IF(OR($D12=1,MONTH($B12)&lt;&gt;MONTH(StartDate),'У1 Ввод'!$D$29="",'У1 Ввод'!$E$29="",'У1 Ввод'!$D$29&gt;$B12),0,MAX(0,MIN(1,'У1 Ввод'!$E$29-NETWORKDAYS('У1 Ввод'!$D$29,$B12)+1))/Настройки!$E$7*100)</f>
        <v>0</v>
      </c>
      <c r="Y12" s="67" t="n">
        <f aca="false">IF(OR($D12=1,MONTH($B12)&lt;&gt;MONTH(StartDate),'У1 Ввод'!$D$30="",'У1 Ввод'!$E$30="",'У1 Ввод'!$D$30&gt;$B12),0,MAX(0,MIN(1,'У1 Ввод'!$E$30-NETWORKDAYS('У1 Ввод'!$D$30,$B12)+1))/Настройки!$E$7*100)</f>
        <v>0</v>
      </c>
      <c r="Z12" s="67" t="n">
        <f aca="false">IF(OR($D12=1,MONTH($B12)&lt;&gt;MONTH(StartDate),'У1 Ввод'!$D$31="",'У1 Ввод'!$E$31="",'У1 Ввод'!$D$31&gt;$B12),0,MAX(0,MIN(1,'У1 Ввод'!$E$31-NETWORKDAYS('У1 Ввод'!$D$31,$B12)+1))/Настройки!$E$7*100)</f>
        <v>0</v>
      </c>
      <c r="AA12" s="67" t="n">
        <f aca="false">IF(OR($D12=1,MONTH($B12)&lt;&gt;MONTH(StartDate),'У1 Ввод'!$D$32="",'У1 Ввод'!$E$32="",'У1 Ввод'!$D$32&gt;$B12),0,MAX(0,MIN(1,'У1 Ввод'!$E$32-NETWORKDAYS('У1 Ввод'!$D$32,$B12)+1))/Настройки!$E$7*100)</f>
        <v>0</v>
      </c>
      <c r="AB12" s="67" t="n">
        <f aca="false">IF(OR($D12=1,MONTH($B12)&lt;&gt;MONTH(StartDate),'У1 Ввод'!$D$33="",'У1 Ввод'!$E$33="",'У1 Ввод'!$D$33&gt;$B12),0,MAX(0,MIN(1,'У1 Ввод'!$E$33-NETWORKDAYS('У1 Ввод'!$D$33,$B12)+1))/Настройки!$E$7*100)</f>
        <v>0</v>
      </c>
      <c r="AC12" s="67" t="n">
        <f aca="false">IF(OR($D12=1,MONTH($B12)&lt;&gt;MONTH(StartDate),'У1 Ввод'!$D$34="",'У1 Ввод'!$E$34="",'У1 Ввод'!$D$34&gt;$B12),0,MAX(0,MIN(1,'У1 Ввод'!$E$34-NETWORKDAYS('У1 Ввод'!$D$34,$B12)+1))/Настройки!$E$7*100)</f>
        <v>0</v>
      </c>
      <c r="AD12" s="67" t="n">
        <f aca="false">IF(OR($D12=1,MONTH($B12)&lt;&gt;MONTH(StartDate),'У1 Ввод'!$D$35="",'У1 Ввод'!$E$35="",'У1 Ввод'!$D$35&gt;$B12),0,MAX(0,MIN(1,'У1 Ввод'!$E$35-NETWORKDAYS('У1 Ввод'!$D$35,$B12)+1))/Настройки!$E$7*100)</f>
        <v>0</v>
      </c>
      <c r="AE12" s="67" t="n">
        <f aca="false">IF(OR($D12=1,MONTH($B12)&lt;&gt;MONTH(StartDate),'У1 Ввод'!$D$36="",'У1 Ввод'!$E$36="",'У1 Ввод'!$D$36&gt;$B12),0,MAX(0,MIN(1,'У1 Ввод'!$E$36-NETWORKDAYS('У1 Ввод'!$D$36,$B12)+1))/Настройки!$E$7*100)</f>
        <v>0</v>
      </c>
      <c r="AF12" s="67" t="n">
        <f aca="false">IF(OR($D12=1,MONTH($B12)&lt;&gt;MONTH(StartDate),'У1 Ввод'!$D$37="",'У1 Ввод'!$E$37="",'У1 Ввод'!$D$37&gt;$B12),0,MAX(0,MIN(1,'У1 Ввод'!$E$37-NETWORKDAYS('У1 Ввод'!$D$37,$B12)+1))/Настройки!$E$7*100)</f>
        <v>0</v>
      </c>
      <c r="AG12" s="67" t="n">
        <f aca="false">IF(OR($D12=1,MONTH($B12)&lt;&gt;MONTH(StartDate),'У1 Ввод'!$D$38="",'У1 Ввод'!$E$38="",'У1 Ввод'!$D$38&gt;$B12),0,MAX(0,MIN(1,'У1 Ввод'!$E$38-NETWORKDAYS('У1 Ввод'!$D$38,$B12)+1))/Настройки!$E$7*100)</f>
        <v>0</v>
      </c>
      <c r="AH12" s="67" t="n">
        <f aca="false">IF(OR($D12=1,MONTH($B12)&lt;&gt;MONTH(StartDate),'У1 Ввод'!$D$39="",'У1 Ввод'!$E$39="",'У1 Ввод'!$D$39&gt;$B12),0,MAX(0,MIN(1,'У1 Ввод'!$E$39-NETWORKDAYS('У1 Ввод'!$D$39,$B12)+1))/Настройки!$E$7*100)</f>
        <v>0</v>
      </c>
      <c r="AI12" s="67" t="n">
        <f aca="false">IF(OR($D12=1,MONTH($B12)&lt;&gt;MONTH(StartDate),'У1 Ввод'!$D$40="",'У1 Ввод'!$E$40="",'У1 Ввод'!$D$40&gt;$B12),0,MAX(0,MIN(1,'У1 Ввод'!$E$40-NETWORKDAYS('У1 Ввод'!$D$40,$B12)+1))/Настройки!$E$7*100)</f>
        <v>0</v>
      </c>
      <c r="AJ12" s="67" t="n">
        <f aca="false">IF(OR($D12=1,MONTH($B12)&lt;&gt;MONTH(StartDate),'У1 Ввод'!$D$41="",'У1 Ввод'!$E$41="",'У1 Ввод'!$D$41&gt;$B12),0,MAX(0,MIN(1,'У1 Ввод'!$E$41-NETWORKDAYS('У1 Ввод'!$D$41,$B12)+1))/Настройки!$E$7*100)</f>
        <v>0</v>
      </c>
      <c r="AK12" s="67" t="n">
        <f aca="false">IF(OR($D12=1,MONTH($B12)&lt;&gt;MONTH(StartDate),'У1 Ввод'!$D$42="",'У1 Ввод'!$E$42="",'У1 Ввод'!$D$42&gt;$B12),0,MAX(0,MIN(1,'У1 Ввод'!$E$42-NETWORKDAYS('У1 Ввод'!$D$42,$B12)+1))/Настройки!$E$7*100)</f>
        <v>0</v>
      </c>
      <c r="AL12" s="67" t="n">
        <f aca="false">IF(OR($D12=1,MONTH($B12)&lt;&gt;MONTH(StartDate),'У1 Ввод'!$D$43="",'У1 Ввод'!$E$43="",'У1 Ввод'!$D$43&gt;$B12),0,MAX(0,MIN(1,'У1 Ввод'!$E$43-NETWORKDAYS('У1 Ввод'!$D$43,$B12)+1))/Настройки!$E$7*100)</f>
        <v>0</v>
      </c>
      <c r="AM12" s="67" t="n">
        <f aca="false">IF(OR($D12=1,MONTH($B12)&lt;&gt;MONTH(StartDate),'У1 Ввод'!$D$44="",'У1 Ввод'!$E$44="",'У1 Ввод'!$D$44&gt;$B12),0,MAX(0,MIN(1,'У1 Ввод'!$E$44-NETWORKDAYS('У1 Ввод'!$D$44,$B12)+1))/Настройки!$E$7*100)</f>
        <v>0</v>
      </c>
      <c r="AN12" s="67" t="n">
        <f aca="false">IF(OR($D12=1,MONTH($B12)&lt;&gt;MONTH(StartDate),'У1 Ввод'!$D$45="",'У1 Ввод'!$E$45="",'У1 Ввод'!$D$45&gt;$B12),0,MAX(0,MIN(1,'У1 Ввод'!$E$45-NETWORKDAYS('У1 Ввод'!$D$45,$B12)+1))/Настройки!$E$7*100)</f>
        <v>0</v>
      </c>
      <c r="AO12" s="67" t="n">
        <f aca="false">IF(OR($D12=1,MONTH($B12)&lt;&gt;MONTH(StartDate),'У1 Ввод'!$D$46="",'У1 Ввод'!$E$46="",'У1 Ввод'!$D$46&gt;$B12),0,MAX(0,MIN(1,'У1 Ввод'!$E$46-NETWORKDAYS('У1 Ввод'!$D$46,$B12)+1))/Настройки!$E$7*100)</f>
        <v>0</v>
      </c>
      <c r="AP12" s="67" t="n">
        <f aca="false">IF(OR($D12=1,MONTH($B12)&lt;&gt;MONTH(StartDate),'У1 Ввод'!$D$47="",'У1 Ввод'!$E$47="",'У1 Ввод'!$D$47&gt;$B12),0,MAX(0,MIN(1,'У1 Ввод'!$E$47-NETWORKDAYS('У1 Ввод'!$D$47,$B12)+1))/Настройки!$E$7*100)</f>
        <v>0</v>
      </c>
      <c r="AQ12" s="67" t="n">
        <f aca="false">IF(OR($D12=1,MONTH($B12)&lt;&gt;MONTH(StartDate),'У1 Ввод'!$D$48="",'У1 Ввод'!$E$48="",'У1 Ввод'!$D$48&gt;$B12),0,MAX(0,MIN(1,'У1 Ввод'!$E$48-NETWORKDAYS('У1 Ввод'!$D$48,$B12)+1))/Настройки!$E$7*100)</f>
        <v>0</v>
      </c>
      <c r="AR12" s="67" t="n">
        <f aca="false">IF(OR($D12=1,MONTH($B12)&lt;&gt;MONTH(StartDate),'У1 Ввод'!$D$49="",'У1 Ввод'!$E$49="",'У1 Ввод'!$D$49&gt;$B12),0,MAX(0,MIN(1,'У1 Ввод'!$E$49-NETWORKDAYS('У1 Ввод'!$D$49,$B12)+1))/Настройки!$E$7*100)</f>
        <v>0</v>
      </c>
      <c r="AS12" s="67" t="n">
        <f aca="false">IF(OR($D12=1,MONTH($B12)&lt;&gt;MONTH(StartDate),'У1 Ввод'!$D$50="",'У1 Ввод'!$E$50="",'У1 Ввод'!$D$50&gt;$B12),0,MAX(0,MIN(1,'У1 Ввод'!$E$50-NETWORKDAYS('У1 Ввод'!$D$50,$B12)+1))/Настройки!$E$7*100)</f>
        <v>0</v>
      </c>
      <c r="AT12" s="67" t="n">
        <f aca="false">IF(OR($D12=1,MONTH($B12)&lt;&gt;MONTH(StartDate),'У1 Ввод'!$D$51="",'У1 Ввод'!$E$51="",'У1 Ввод'!$D$51&gt;$B12),0,MAX(0,MIN(1,'У1 Ввод'!$E$51-NETWORKDAYS('У1 Ввод'!$D$51,$B12)+1))/Настройки!$E$7*100)</f>
        <v>0</v>
      </c>
      <c r="AU12" s="67" t="n">
        <f aca="false">IF(OR($D12=1,MONTH($B12)&lt;&gt;MONTH(StartDate),'У1 Ввод'!$D$52="",'У1 Ввод'!$E$52="",'У1 Ввод'!$D$52&gt;$B12),0,MAX(0,MIN(1,'У1 Ввод'!$E$52-NETWORKDAYS('У1 Ввод'!$D$52,$B12)+1))/Настройки!$E$7*100)</f>
        <v>0</v>
      </c>
      <c r="AV12" s="67" t="n">
        <f aca="false">IF(OR($D12=1,MONTH($B12)&lt;&gt;MONTH(StartDate),'У1 Ввод'!$D$53="",'У1 Ввод'!$E$53="",'У1 Ввод'!$D$53&gt;$B12),0,MAX(0,MIN(1,'У1 Ввод'!$E$53-NETWORKDAYS('У1 Ввод'!$D$53,$B12)+1))/Настройки!$E$7*100)</f>
        <v>0</v>
      </c>
      <c r="AW12" s="67" t="n">
        <f aca="false">IF(OR($D12=1,MONTH($B12)&lt;&gt;MONTH(StartDate),'У1 Ввод'!$D$54="",'У1 Ввод'!$E$54="",'У1 Ввод'!$D$54&gt;$B12),0,MAX(0,MIN(1,'У1 Ввод'!$E$54-NETWORKDAYS('У1 Ввод'!$D$54,$B12)+1))/Настройки!$E$7*100)</f>
        <v>0</v>
      </c>
      <c r="AX12" s="67" t="n">
        <f aca="false">IF(OR($D12=1,MONTH($B12)&lt;&gt;MONTH(StartDate),'У1 Ввод'!$D$55="",'У1 Ввод'!$E$55="",'У1 Ввод'!$D$55&gt;$B12),0,MAX(0,MIN(1,'У1 Ввод'!$E$55-NETWORKDAYS('У1 Ввод'!$D$55,$B12)+1))/Настройки!$E$7*100)</f>
        <v>0</v>
      </c>
      <c r="AY12" s="67" t="n">
        <f aca="false">IF(OR($D12=1,MONTH($B12)&lt;&gt;MONTH(StartDate),'У1 Ввод'!$D$56="",'У1 Ввод'!$E$56="",'У1 Ввод'!$D$56&gt;$B12),0,MAX(0,MIN(1,'У1 Ввод'!$E$56-NETWORKDAYS('У1 Ввод'!$D$56,$B12)+1))/Настройки!$E$7*100)</f>
        <v>0</v>
      </c>
      <c r="AZ12" s="67" t="n">
        <f aca="false">IF(OR($D12=1,MONTH($B12)&lt;&gt;MONTH(StartDate),'У1 Ввод'!$D$57="",'У1 Ввод'!$E$57="",'У1 Ввод'!$D$57&gt;$B12),0,MAX(0,MIN(1,'У1 Ввод'!$E$57-NETWORKDAYS('У1 Ввод'!$D$57,$B12)+1))/Настройки!$E$7*100)</f>
        <v>0</v>
      </c>
      <c r="BA12" s="67" t="n">
        <f aca="false">IF(OR($D12=1,MONTH($B12)&lt;&gt;MONTH(StartDate),'У1 Ввод'!$D$58="",'У1 Ввод'!$E$58="",'У1 Ввод'!$D$58&gt;$B12),0,MAX(0,MIN(1,'У1 Ввод'!$E$58-NETWORKDAYS('У1 Ввод'!$D$58,$B12)+1))/Настройки!$E$7*100)</f>
        <v>0</v>
      </c>
      <c r="BB12" s="67" t="n">
        <f aca="false">IF(OR($D12=1,MONTH($B12)&lt;&gt;MONTH(StartDate),'У1 Ввод'!$D$59="",'У1 Ввод'!$E$59="",'У1 Ввод'!$D$59&gt;$B12),0,MAX(0,MIN(1,'У1 Ввод'!$E$59-NETWORKDAYS('У1 Ввод'!$D$59,$B12)+1))/Настройки!$E$7*100)</f>
        <v>0</v>
      </c>
      <c r="BC12" s="67" t="n">
        <f aca="false">IF(OR($D12=1,MONTH($B12)&lt;&gt;MONTH(StartDate),'У1 Ввод'!$D$60="",'У1 Ввод'!$E$60="",'У1 Ввод'!$D$60&gt;$B12),0,MAX(0,MIN(1,'У1 Ввод'!$E$60-NETWORKDAYS('У1 Ввод'!$D$60,$B12)+1))/Настройки!$E$7*100)</f>
        <v>0</v>
      </c>
      <c r="BD12" s="67" t="n">
        <f aca="false">IF(OR($D12=1,MONTH($B12)&lt;&gt;MONTH(StartDate),'У1 Ввод'!$D$61="",'У1 Ввод'!$E$61="",'У1 Ввод'!$D$61&gt;$B12),0,MAX(0,MIN(1,'У1 Ввод'!$E$61-NETWORKDAYS('У1 Ввод'!$D$61,$B12)+1))/Настройки!$E$7*100)</f>
        <v>0</v>
      </c>
      <c r="BE12" s="67" t="n">
        <f aca="false">IF(OR($D12=1,MONTH($B12)&lt;&gt;MONTH(StartDate),'У1 Ввод'!$D$62="",'У1 Ввод'!$E$62="",'У1 Ввод'!$D$62&gt;$B12),0,MAX(0,MIN(1,'У1 Ввод'!$E$62-NETWORKDAYS('У1 Ввод'!$D$62,$B12)+1))/Настройки!$E$7*100)</f>
        <v>0</v>
      </c>
      <c r="BF12" s="67" t="n">
        <f aca="false">IF(OR($D12=1,MONTH($B12)&lt;&gt;MONTH(StartDate),'У1 Ввод'!$D$63="",'У1 Ввод'!$E$63="",'У1 Ввод'!$D$63&gt;$B12),0,MAX(0,MIN(1,'У1 Ввод'!$E$63-NETWORKDAYS('У1 Ввод'!$D$63,$B12)+1))/Настройки!$E$7*100)</f>
        <v>0</v>
      </c>
      <c r="BG12" s="67" t="n">
        <f aca="false">IF(OR($D12=1,MONTH($B12)&lt;&gt;MONTH(StartDate),'У1 Ввод'!$D$64="",'У1 Ввод'!$E$64="",'У1 Ввод'!$D$64&gt;$B12),0,MAX(0,MIN(1,'У1 Ввод'!$E$64-NETWORKDAYS('У1 Ввод'!$D$64,$B12)+1))/Настройки!$E$7*100)</f>
        <v>0</v>
      </c>
      <c r="BH12" s="67" t="n">
        <f aca="false">IF(OR($D12=1,MONTH($B12)&lt;&gt;MONTH(StartDate),'У1 Ввод'!$D$65="",'У1 Ввод'!$E$65="",'У1 Ввод'!$D$65&gt;$B12),0,MAX(0,MIN(1,'У1 Ввод'!$E$65-NETWORKDAYS('У1 Ввод'!$D$65,$B12)+1))/Настройки!$E$7*100)</f>
        <v>0</v>
      </c>
      <c r="BI12" s="67" t="n">
        <f aca="false">IF(OR($D12=1,MONTH($B12)&lt;&gt;MONTH(StartDate),'У1 Ввод'!$D$66="",'У1 Ввод'!$E$66="",'У1 Ввод'!$D$66&gt;$B12),0,MAX(0,MIN(1,'У1 Ввод'!$E$66-NETWORKDAYS('У1 Ввод'!$D$66,$B12)+1))/Настройки!$E$7*100)</f>
        <v>0</v>
      </c>
      <c r="BJ12" s="67" t="n">
        <f aca="false">IF(OR($D12=1,MONTH($B12)&lt;&gt;MONTH(StartDate),'У1 Ввод'!$D$67="",'У1 Ввод'!$E$67="",'У1 Ввод'!$D$67&gt;$B12),0,MAX(0,MIN(1,'У1 Ввод'!$E$67-NETWORKDAYS('У1 Ввод'!$D$67,$B12)+1))/Настройки!$E$7*100)</f>
        <v>0</v>
      </c>
      <c r="BK12" s="67" t="n">
        <f aca="false">IF(OR($D12=1,MONTH($B12)&lt;&gt;MONTH(StartDate),'У1 Ввод'!$D$68="",'У1 Ввод'!$E$68="",'У1 Ввод'!$D$68&gt;$B12),0,MAX(0,MIN(1,'У1 Ввод'!$E$68-NETWORKDAYS('У1 Ввод'!$D$68,$B12)+1))/Настройки!$E$7*100)</f>
        <v>0</v>
      </c>
      <c r="BL12" s="67" t="n">
        <f aca="false">IF(OR($D12=1,MONTH($B12)&lt;&gt;MONTH(StartDate),'У1 Ввод'!$D$69="",'У1 Ввод'!$E$69="",'У1 Ввод'!$D$69&gt;$B12),0,MAX(0,MIN(1,'У1 Ввод'!$E$69-NETWORKDAYS('У1 Ввод'!$D$69,$B12)+1))/Настройки!$E$7*100)</f>
        <v>0</v>
      </c>
      <c r="BM12" s="67" t="n">
        <f aca="false">IF(OR($D12=1,MONTH($B12)&lt;&gt;MONTH(StartDate),'У1 Ввод'!$D$70="",'У1 Ввод'!$E$70="",'У1 Ввод'!$D$70&gt;$B12),0,MAX(0,MIN(1,'У1 Ввод'!$E$70-NETWORKDAYS('У1 Ввод'!$D$70,$B12)+1))/Настройки!$E$7*100)</f>
        <v>0</v>
      </c>
      <c r="BN12" s="67" t="n">
        <f aca="false">IF(OR($D12=1,MONTH($B12)&lt;&gt;MONTH(StartDate),'У1 Ввод'!$D$71="",'У1 Ввод'!$E$71="",'У1 Ввод'!$D$71&gt;$B12),0,MAX(0,MIN(1,'У1 Ввод'!$E$71-NETWORKDAYS('У1 Ввод'!$D$71,$B12)+1))/Настройки!$E$7*100)</f>
        <v>0</v>
      </c>
      <c r="BO12" s="67" t="n">
        <f aca="false">IF(OR($D12=1,MONTH($B12)&lt;&gt;MONTH(StartDate),'У1 Ввод'!$D$72="",'У1 Ввод'!$E$72="",'У1 Ввод'!$D$72&gt;$B12),0,MAX(0,MIN(1,'У1 Ввод'!$E$72-NETWORKDAYS('У1 Ввод'!$D$72,$B12)+1))/Настройки!$E$7*100)</f>
        <v>0</v>
      </c>
      <c r="BP12" s="67" t="n">
        <f aca="false">IF(OR($D12=1,MONTH($B12)&lt;&gt;MONTH(StartDate),'У1 Ввод'!$D$73="",'У1 Ввод'!$E$73="",'У1 Ввод'!$D$73&gt;$B12),0,MAX(0,MIN(1,'У1 Ввод'!$E$73-NETWORKDAYS('У1 Ввод'!$D$73,$B12)+1))/Настройки!$E$7*100)</f>
        <v>0</v>
      </c>
      <c r="BQ12" s="67" t="n">
        <f aca="false">IF(OR($D12=1,MONTH($B12)&lt;&gt;MONTH(StartDate),'У1 Ввод'!$D$74="",'У1 Ввод'!$E$74="",'У1 Ввод'!$D$74&gt;$B12),0,MAX(0,MIN(1,'У1 Ввод'!$E$74-NETWORKDAYS('У1 Ввод'!$D$74,$B12)+1))/Настройки!$E$7*100)</f>
        <v>0</v>
      </c>
      <c r="BR12" s="67" t="n">
        <f aca="false">IF(OR($D12=1,MONTH($B12)&lt;&gt;MONTH(StartDate),'У1 Ввод'!$D$75="",'У1 Ввод'!$E$75="",'У1 Ввод'!$D$75&gt;$B12),0,MAX(0,MIN(1,'У1 Ввод'!$E$75-NETWORKDAYS('У1 Ввод'!$D$75,$B12)+1))/Настройки!$E$7*100)</f>
        <v>0</v>
      </c>
      <c r="BS12" s="67" t="n">
        <f aca="false">IF(OR($D12=1,MONTH($B12)&lt;&gt;MONTH(StartDate),'У1 Ввод'!$D$76="",'У1 Ввод'!$E$76="",'У1 Ввод'!$D$76&gt;$B12),0,MAX(0,MIN(1,'У1 Ввод'!$E$76-NETWORKDAYS('У1 Ввод'!$D$76,$B12)+1))/Настройки!$E$7*100)</f>
        <v>0</v>
      </c>
      <c r="BT12" s="67" t="n">
        <f aca="false">IF(OR($D12=1,MONTH($B12)&lt;&gt;MONTH(StartDate),'У1 Ввод'!$D$77="",'У1 Ввод'!$E$77="",'У1 Ввод'!$D$77&gt;$B12),0,MAX(0,MIN(1,'У1 Ввод'!$E$77-NETWORKDAYS('У1 Ввод'!$D$77,$B12)+1))/Настройки!$E$7*100)</f>
        <v>0</v>
      </c>
      <c r="BU12" s="67" t="n">
        <f aca="false">IF(OR($D12=1,MONTH($B12)&lt;&gt;MONTH(StartDate),'У1 Ввод'!$D$78="",'У1 Ввод'!$E$78="",'У1 Ввод'!$D$78&gt;$B12),0,MAX(0,MIN(1,'У1 Ввод'!$E$78-NETWORKDAYS('У1 Ввод'!$D$78,$B12)+1))/Настройки!$E$7*100)</f>
        <v>0</v>
      </c>
      <c r="BV12" s="67" t="n">
        <f aca="false">IF(OR($D12=1,MONTH($B12)&lt;&gt;MONTH(StartDate),'У1 Ввод'!$D$79="",'У1 Ввод'!$E$79="",'У1 Ввод'!$D$79&gt;$B12),0,MAX(0,MIN(1,'У1 Ввод'!$E$79-NETWORKDAYS('У1 Ввод'!$D$79,$B12)+1))/Настройки!$E$7*100)</f>
        <v>0</v>
      </c>
      <c r="BW12" s="67" t="n">
        <f aca="false">IF(OR($D12=1,MONTH($B12)&lt;&gt;MONTH(StartDate),'У1 Ввод'!$D$80="",'У1 Ввод'!$E$80="",'У1 Ввод'!$D$80&gt;$B12),0,MAX(0,MIN(1,'У1 Ввод'!$E$80-NETWORKDAYS('У1 Ввод'!$D$80,$B12)+1))/Настройки!$E$7*100)</f>
        <v>0</v>
      </c>
      <c r="BX12" s="67" t="n">
        <f aca="false">IF(OR($D12=1,MONTH($B12)&lt;&gt;MONTH(StartDate),'У1 Ввод'!$D$81="",'У1 Ввод'!$E$81="",'У1 Ввод'!$D$81&gt;$B12),0,MAX(0,MIN(1,'У1 Ввод'!$E$81-NETWORKDAYS('У1 Ввод'!$D$81,$B12)+1))/Настройки!$E$7*100)</f>
        <v>0</v>
      </c>
      <c r="BY12" s="67" t="n">
        <f aca="false">IF(OR($D12=1,MONTH($B12)&lt;&gt;MONTH(StartDate),'У1 Ввод'!$D$82="",'У1 Ввод'!$E$82="",'У1 Ввод'!$D$82&gt;$B12),0,MAX(0,MIN(1,'У1 Ввод'!$E$82-NETWORKDAYS('У1 Ввод'!$D$82,$B12)+1))/Настройки!$E$7*100)</f>
        <v>0</v>
      </c>
      <c r="BZ12" s="67" t="n">
        <f aca="false">IF(OR($D12=1,MONTH($B12)&lt;&gt;MONTH(StartDate),'У1 Ввод'!$D$83="",'У1 Ввод'!$E$83="",'У1 Ввод'!$D$83&gt;$B12),0,MAX(0,MIN(1,'У1 Ввод'!$E$83-NETWORKDAYS('У1 Ввод'!$D$83,$B12)+1))/Настройки!$E$7*100)</f>
        <v>0</v>
      </c>
      <c r="CA12" s="67" t="n">
        <f aca="false">IF(OR($D12=1,MONTH($B12)&lt;&gt;MONTH(StartDate),'У1 Ввод'!$D$84="",'У1 Ввод'!$E$84="",'У1 Ввод'!$D$84&gt;$B12),0,MAX(0,MIN(1,'У1 Ввод'!$E$84-NETWORKDAYS('У1 Ввод'!$D$84,$B12)+1))/Настройки!$E$7*100)</f>
        <v>0</v>
      </c>
      <c r="CB12" s="67" t="n">
        <f aca="false">IF(OR($D12=1,MONTH($B12)&lt;&gt;MONTH(StartDate),'У1 Ввод'!$D$85="",'У1 Ввод'!$E$85="",'У1 Ввод'!$D$85&gt;$B12),0,MAX(0,MIN(1,'У1 Ввод'!$E$85-NETWORKDAYS('У1 Ввод'!$D$85,$B12)+1))/Настройки!$E$7*100)</f>
        <v>0</v>
      </c>
      <c r="CC12" s="67" t="n">
        <f aca="false">IF(OR($D12=1,MONTH($B12)&lt;&gt;MONTH(StartDate),'У1 Ввод'!$D$86="",'У1 Ввод'!$E$86="",'У1 Ввод'!$D$86&gt;$B12),0,MAX(0,MIN(1,'У1 Ввод'!$E$86-NETWORKDAYS('У1 Ввод'!$D$86,$B12)+1))/Настройки!$E$7*100)</f>
        <v>0</v>
      </c>
      <c r="CD12" s="67" t="n">
        <f aca="false">IF(OR($D12=1,MONTH($B12)&lt;&gt;MONTH(StartDate),'У1 Ввод'!$D$87="",'У1 Ввод'!$E$87="",'У1 Ввод'!$D$87&gt;$B12),0,MAX(0,MIN(1,'У1 Ввод'!$E$87-NETWORKDAYS('У1 Ввод'!$D$87,$B12)+1))/Настройки!$E$7*100)</f>
        <v>0</v>
      </c>
      <c r="CE12" s="67" t="n">
        <f aca="false">IF(OR($D12=1,MONTH($B12)&lt;&gt;MONTH(StartDate),'У1 Ввод'!$D$88="",'У1 Ввод'!$E$88="",'У1 Ввод'!$D$88&gt;$B12),0,MAX(0,MIN(1,'У1 Ввод'!$E$88-NETWORKDAYS('У1 Ввод'!$D$88,$B12)+1))/Настройки!$E$7*100)</f>
        <v>0</v>
      </c>
      <c r="CF12" s="67" t="n">
        <f aca="false">IF(OR($D12=1,MONTH($B12)&lt;&gt;MONTH(StartDate),'У1 Ввод'!$D$89="",'У1 Ввод'!$E$89="",'У1 Ввод'!$D$89&gt;$B12),0,MAX(0,MIN(1,'У1 Ввод'!$E$89-NETWORKDAYS('У1 Ввод'!$D$89,$B12)+1))/Настройки!$E$7*100)</f>
        <v>0</v>
      </c>
      <c r="CG12" s="67" t="n">
        <f aca="false">IF(OR($D12=1,MONTH($B12)&lt;&gt;MONTH(StartDate),'У1 Ввод'!$D$90="",'У1 Ввод'!$E$90="",'У1 Ввод'!$D$90&gt;$B12),0,MAX(0,MIN(1,'У1 Ввод'!$E$90-NETWORKDAYS('У1 Ввод'!$D$90,$B12)+1))/Настройки!$E$7*100)</f>
        <v>0</v>
      </c>
      <c r="CH12" s="67" t="n">
        <f aca="false">IF(OR($D12=1,MONTH($B12)&lt;&gt;MONTH(StartDate),'У1 Ввод'!$D$91="",'У1 Ввод'!$E$91="",'У1 Ввод'!$D$91&gt;$B12),0,MAX(0,MIN(1,'У1 Ввод'!$E$91-NETWORKDAYS('У1 Ввод'!$D$91,$B12)+1))/Настройки!$E$7*100)</f>
        <v>0</v>
      </c>
      <c r="CI12" s="67" t="n">
        <f aca="false">IF(OR($D12=1,MONTH($B12)&lt;&gt;MONTH(StartDate),'У1 Ввод'!$D$92="",'У1 Ввод'!$E$92="",'У1 Ввод'!$D$92&gt;$B12),0,MAX(0,MIN(1,'У1 Ввод'!$E$92-NETWORKDAYS('У1 Ввод'!$D$92,$B12)+1))/Настройки!$E$7*100)</f>
        <v>0</v>
      </c>
      <c r="CJ12" s="67" t="n">
        <f aca="false">IF(OR($D12=1,MONTH($B12)&lt;&gt;MONTH(StartDate),'У1 Ввод'!$D$93="",'У1 Ввод'!$E$93="",'У1 Ввод'!$D$93&gt;$B12),0,MAX(0,MIN(1,'У1 Ввод'!$E$93-NETWORKDAYS('У1 Ввод'!$D$93,$B12)+1))/Настройки!$E$7*100)</f>
        <v>0</v>
      </c>
      <c r="CK12" s="67" t="n">
        <f aca="false">IF(OR($D12=1,MONTH($B12)&lt;&gt;MONTH(StartDate),'У1 Ввод'!$D$94="",'У1 Ввод'!$E$94="",'У1 Ввод'!$D$94&gt;$B12),0,MAX(0,MIN(1,'У1 Ввод'!$E$94-NETWORKDAYS('У1 Ввод'!$D$94,$B12)+1))/Настройки!$E$7*100)</f>
        <v>0</v>
      </c>
      <c r="CL12" s="67" t="n">
        <f aca="false">IF(OR($D12=1,MONTH($B12)&lt;&gt;MONTH(StartDate),'У1 Ввод'!$D$95="",'У1 Ввод'!$E$95="",'У1 Ввод'!$D$95&gt;$B12),0,MAX(0,MIN(1,'У1 Ввод'!$E$95-NETWORKDAYS('У1 Ввод'!$D$95,$B12)+1))/Настройки!$E$7*100)</f>
        <v>0</v>
      </c>
      <c r="CM12" s="67" t="n">
        <f aca="false">IF(OR($D12=1,MONTH($B12)&lt;&gt;MONTH(StartDate),'У1 Ввод'!$D$96="",'У1 Ввод'!$E$96="",'У1 Ввод'!$D$96&gt;$B12),0,MAX(0,MIN(1,'У1 Ввод'!$E$96-NETWORKDAYS('У1 Ввод'!$D$96,$B12)+1))/Настройки!$E$7*100)</f>
        <v>0</v>
      </c>
      <c r="CN12" s="67" t="n">
        <f aca="false">IF(OR($D12=1,MONTH($B12)&lt;&gt;MONTH(StartDate),'У1 Ввод'!$D$97="",'У1 Ввод'!$E$97="",'У1 Ввод'!$D$97&gt;$B12),0,MAX(0,MIN(1,'У1 Ввод'!$E$97-NETWORKDAYS('У1 Ввод'!$D$97,$B12)+1))/Настройки!$E$7*100)</f>
        <v>0</v>
      </c>
      <c r="CO12" s="67" t="n">
        <f aca="false">IF(OR($D12=1,MONTH($B12)&lt;&gt;MONTH(StartDate),'У1 Ввод'!$D$98="",'У1 Ввод'!$E$98="",'У1 Ввод'!$D$98&gt;$B12),0,MAX(0,MIN(1,'У1 Ввод'!$E$98-NETWORKDAYS('У1 Ввод'!$D$98,$B12)+1))/Настройки!$E$7*100)</f>
        <v>0</v>
      </c>
      <c r="CP12" s="67" t="n">
        <f aca="false">IF(OR($D12=1,MONTH($B12)&lt;&gt;MONTH(StartDate),'У1 Ввод'!$D$99="",'У1 Ввод'!$E$99="",'У1 Ввод'!$D$99&gt;$B12),0,MAX(0,MIN(1,'У1 Ввод'!$E$99-NETWORKDAYS('У1 Ввод'!$D$99,$B12)+1))/Настройки!$E$7*100)</f>
        <v>0</v>
      </c>
      <c r="CQ12" s="67" t="n">
        <f aca="false">IF(OR($D12=1,MONTH($B12)&lt;&gt;MONTH(StartDate),'У1 Ввод'!$D$100="",'У1 Ввод'!$E$100="",'У1 Ввод'!$D$100&gt;$B12),0,MAX(0,MIN(1,'У1 Ввод'!$E$100-NETWORKDAYS('У1 Ввод'!$D$100,$B12)+1))/Настройки!$E$7*100)</f>
        <v>0</v>
      </c>
      <c r="CR12" s="67" t="n">
        <f aca="false">IF(OR($D12=1,MONTH($B12)&lt;&gt;MONTH(StartDate),'У1 Ввод'!$D$101="",'У1 Ввод'!$E$101="",'У1 Ввод'!$D$101&gt;$B12),0,MAX(0,MIN(1,'У1 Ввод'!$E$101-NETWORKDAYS('У1 Ввод'!$D$101,$B12)+1))/Настройки!$E$7*100)</f>
        <v>0</v>
      </c>
      <c r="CS12" s="67" t="n">
        <f aca="false">IF(OR($D12=1,MONTH($B12)&lt;&gt;MONTH(StartDate),'У1 Ввод'!$D$102="",'У1 Ввод'!$E$102="",'У1 Ввод'!$D$102&gt;$B12),0,MAX(0,MIN(1,'У1 Ввод'!$E$102-NETWORKDAYS('У1 Ввод'!$D$102,$B12)+1))/Настройки!$E$7*100)</f>
        <v>0</v>
      </c>
      <c r="CT12" s="67" t="n">
        <f aca="false">IF(OR($D12=1,MONTH($B12)&lt;&gt;MONTH(StartDate),'У1 Ввод'!$D$103="",'У1 Ввод'!$E$103="",'У1 Ввод'!$D$103&gt;$B12),0,MAX(0,MIN(1,'У1 Ввод'!$E$103-NETWORKDAYS('У1 Ввод'!$D$103,$B12)+1))/Настройки!$E$7*100)</f>
        <v>0</v>
      </c>
      <c r="CU12" s="67" t="n">
        <f aca="false">IF(OR($D12=1,MONTH($B12)&lt;&gt;MONTH(StartDate),'У1 Ввод'!$D$104="",'У1 Ввод'!$E$104="",'У1 Ввод'!$D$104&gt;$B12),0,MAX(0,MIN(1,'У1 Ввод'!$E$104-NETWORKDAYS('У1 Ввод'!$D$104,$B12)+1))/Настройки!$E$7*100)</f>
        <v>0</v>
      </c>
      <c r="CV12" s="67" t="n">
        <f aca="false">IF(OR($D12=1,MONTH($B12)&lt;&gt;MONTH(StartDate),'У1 Ввод'!$D$105="",'У1 Ввод'!$E$105="",'У1 Ввод'!$D$105&gt;$B12),0,MAX(0,MIN(1,'У1 Ввод'!$E$105-NETWORKDAYS('У1 Ввод'!$D$105,$B12)+1))/Настройки!$E$7*100)</f>
        <v>0</v>
      </c>
      <c r="CW12" s="67" t="n">
        <f aca="false">IF(OR($D12=1,MONTH($B12)&lt;&gt;MONTH(StartDate),'У1 Ввод'!$D$106="",'У1 Ввод'!$E$106="",'У1 Ввод'!$D$106&gt;$B12),0,MAX(0,MIN(1,'У1 Ввод'!$E$106-NETWORKDAYS('У1 Ввод'!$D$106,$B12)+1))/Настройки!$E$7*100)</f>
        <v>0</v>
      </c>
      <c r="CX12" s="67" t="n">
        <f aca="false">IF(OR($D12=1,MONTH($B12)&lt;&gt;MONTH(StartDate),'У1 Ввод'!$D$107="",'У1 Ввод'!$E$107="",'У1 Ввод'!$D$107&gt;$B12),0,MAX(0,MIN(1,'У1 Ввод'!$E$107-NETWORKDAYS('У1 Ввод'!$D$107,$B12)+1))/Настройки!$E$7*100)</f>
        <v>0</v>
      </c>
      <c r="CY12" s="67" t="n">
        <f aca="false">IF(OR($D12=1,MONTH($B12)&lt;&gt;MONTH(StartDate),'У1 Ввод'!$D$108="",'У1 Ввод'!$E$108="",'У1 Ввод'!$D$108&gt;$B12),0,MAX(0,MIN(1,'У1 Ввод'!$E$108-NETWORKDAYS('У1 Ввод'!$D$108,$B12)+1))/Настройки!$E$7*100)</f>
        <v>0</v>
      </c>
      <c r="CZ12" s="67" t="n">
        <f aca="false">IF(OR($D12=1,MONTH($B12)&lt;&gt;MONTH(StartDate),'У1 Ввод'!$D$109="",'У1 Ввод'!$E$109="",'У1 Ввод'!$D$109&gt;$B12),0,MAX(0,MIN(1,'У1 Ввод'!$E$109-NETWORKDAYS('У1 Ввод'!$D$109,$B12)+1))/Настройки!$E$7*100)</f>
        <v>0</v>
      </c>
      <c r="DA12" s="67" t="n">
        <f aca="false">IF(OR($D12=1,MONTH($B12)&lt;&gt;MONTH(StartDate),'У1 Ввод'!$D$110="",'У1 Ввод'!$E$110="",'У1 Ввод'!$D$110&gt;$B12),0,MAX(0,MIN(1,'У1 Ввод'!$E$110-NETWORKDAYS('У1 Ввод'!$D$110,$B12)+1))/Настройки!$E$7*100)</f>
        <v>0</v>
      </c>
      <c r="DB12" s="67" t="n">
        <f aca="false">IF(OR($D12=1,MONTH($B12)&lt;&gt;MONTH(StartDate),'У1 Ввод'!$D$111="",'У1 Ввод'!$E$111="",'У1 Ввод'!$D$111&gt;$B12),0,MAX(0,MIN(1,'У1 Ввод'!$E$111-NETWORKDAYS('У1 Ввод'!$D$111,$B12)+1))/Настройки!$E$7*100)</f>
        <v>0</v>
      </c>
      <c r="DC12" s="67" t="n">
        <f aca="false">IF(OR($D12=1,MONTH($B12)&lt;&gt;MONTH(StartDate),'У1 Ввод'!$D$112="",'У1 Ввод'!$E$112="",'У1 Ввод'!$D$112&gt;$B12),0,MAX(0,MIN(1,'У1 Ввод'!$E$112-NETWORKDAYS('У1 Ввод'!$D$112,$B12)+1))/Настройки!$E$7*100)</f>
        <v>0</v>
      </c>
      <c r="DD12" s="67" t="n">
        <f aca="false">IF(OR($D12=1,MONTH($B12)&lt;&gt;MONTH(StartDate),'У1 Ввод'!$D$113="",'У1 Ввод'!$E$113="",'У1 Ввод'!$D$113&gt;$B12),0,MAX(0,MIN(1,'У1 Ввод'!$E$113-NETWORKDAYS('У1 Ввод'!$D$113,$B12)+1))/Настройки!$E$7*100)</f>
        <v>0</v>
      </c>
      <c r="DE12" s="67" t="n">
        <f aca="false">IF(OR($D12=1,MONTH($B12)&lt;&gt;MONTH(StartDate),'У1 Ввод'!$D$114="",'У1 Ввод'!$E$114="",'У1 Ввод'!$D$114&gt;$B12),0,MAX(0,MIN(1,'У1 Ввод'!$E$114-NETWORKDAYS('У1 Ввод'!$D$114,$B12)+1))/Настройки!$E$7*100)</f>
        <v>0</v>
      </c>
      <c r="DF12" s="67" t="n">
        <f aca="false">IF(OR($D12=1,MONTH($B12)&lt;&gt;MONTH(StartDate),'У1 Ввод'!$D$115="",'У1 Ввод'!$E$115="",'У1 Ввод'!$D$115&gt;$B12),0,MAX(0,MIN(1,'У1 Ввод'!$E$115-NETWORKDAYS('У1 Ввод'!$D$115,$B12)+1))/Настройки!$E$7*100)</f>
        <v>0</v>
      </c>
      <c r="DG12" s="67" t="n">
        <f aca="false">IF(OR($D12=1,MONTH($B12)&lt;&gt;MONTH(StartDate),'У1 Ввод'!$D$116="",'У1 Ввод'!$E$116="",'У1 Ввод'!$D$116&gt;$B12),0,MAX(0,MIN(1,'У1 Ввод'!$E$116-NETWORKDAYS('У1 Ввод'!$D$116,$B12)+1))/Настройки!$E$7*100)</f>
        <v>0</v>
      </c>
      <c r="DH12" s="67" t="n">
        <f aca="false">IF(OR($D12=1,MONTH($B12)&lt;&gt;MONTH(StartDate),'У1 Ввод'!$D$117="",'У1 Ввод'!$E$117="",'У1 Ввод'!$D$117&gt;$B12),0,MAX(0,MIN(1,'У1 Ввод'!$E$117-NETWORKDAYS('У1 Ввод'!$D$117,$B12)+1))/Настройки!$E$7*100)</f>
        <v>0</v>
      </c>
      <c r="DI12" s="67" t="n">
        <f aca="false">IF(OR($D12=1,MONTH($B12)&lt;&gt;MONTH(StartDate),'У1 Ввод'!$D$118="",'У1 Ввод'!$E$118="",'У1 Ввод'!$D$118&gt;$B12),0,MAX(0,MIN(1,'У1 Ввод'!$E$118-NETWORKDAYS('У1 Ввод'!$D$118,$B12)+1))/Настройки!$E$7*100)</f>
        <v>0</v>
      </c>
      <c r="DJ12" s="67" t="n">
        <f aca="false">IF(OR($D12=1,MONTH($B12)&lt;&gt;MONTH(StartDate),'У1 Ввод'!$D$119="",'У1 Ввод'!$E$119="",'У1 Ввод'!$D$119&gt;$B12),0,MAX(0,MIN(1,'У1 Ввод'!$E$119-NETWORKDAYS('У1 Ввод'!$D$119,$B12)+1))/Настройки!$E$7*100)</f>
        <v>0</v>
      </c>
      <c r="DK12" s="67" t="n">
        <f aca="false">IF(OR($D12=1,MONTH($B12)&lt;&gt;MONTH(StartDate),'У1 Ввод'!$D$120="",'У1 Ввод'!$E$120="",'У1 Ввод'!$D$120&gt;$B12),0,MAX(0,MIN(1,'У1 Ввод'!$E$120-NETWORKDAYS('У1 Ввод'!$D$120,$B12)+1))/Настройки!$E$7*100)</f>
        <v>0</v>
      </c>
      <c r="DL12" s="67" t="n">
        <f aca="false">IF(OR($D12=1,MONTH($B12)&lt;&gt;MONTH(StartDate),'У1 Ввод'!$D$121="",'У1 Ввод'!$E$121="",'У1 Ввод'!$D$121&gt;$B12),0,MAX(0,MIN(1,'У1 Ввод'!$E$121-NETWORKDAYS('У1 Ввод'!$D$121,$B12)+1))/Настройки!$E$7*100)</f>
        <v>0</v>
      </c>
      <c r="DM12" s="67" t="n">
        <f aca="false">IF(OR($D12=1,MONTH($B12)&lt;&gt;MONTH(StartDate),'У1 Ввод'!$D$122="",'У1 Ввод'!$E$122="",'У1 Ввод'!$D$122&gt;$B12),0,MAX(0,MIN(1,'У1 Ввод'!$E$122-NETWORKDAYS('У1 Ввод'!$D$122,$B12)+1))/Настройки!$E$7*100)</f>
        <v>0</v>
      </c>
      <c r="DN12" s="67" t="n">
        <f aca="false">IF(OR($D12=1,MONTH($B12)&lt;&gt;MONTH(StartDate),'У1 Ввод'!$D$123="",'У1 Ввод'!$E$123="",'У1 Ввод'!$D$123&gt;$B12),0,MAX(0,MIN(1,'У1 Ввод'!$E$123-NETWORKDAYS('У1 Ввод'!$D$123,$B12)+1))/Настройки!$E$7*100)</f>
        <v>0</v>
      </c>
      <c r="DO12" s="67" t="n">
        <f aca="false">IF(OR($D12=1,MONTH($B12)&lt;&gt;MONTH(StartDate),'У1 Ввод'!$D$124="",'У1 Ввод'!$E$124="",'У1 Ввод'!$D$124&gt;$B12),0,MAX(0,MIN(1,'У1 Ввод'!$E$124-NETWORKDAYS('У1 Ввод'!$D$124,$B12)+1))/Настройки!$E$7*100)</f>
        <v>0</v>
      </c>
      <c r="DP12" s="67" t="n">
        <f aca="false">IF(OR($D12=1,MONTH($B12)&lt;&gt;MONTH(StartDate),'У1 Ввод'!$D$125="",'У1 Ввод'!$E$125="",'У1 Ввод'!$D$125&gt;$B12),0,MAX(0,MIN(1,'У1 Ввод'!$E$125-NETWORKDAYS('У1 Ввод'!$D$125,$B12)+1))/Настройки!$E$7*100)</f>
        <v>0</v>
      </c>
      <c r="DQ12" s="67" t="n">
        <f aca="false">IF(OR($D12=1,MONTH($B12)&lt;&gt;MONTH(StartDate),'У1 Ввод'!$D$126="",'У1 Ввод'!$E$126="",'У1 Ввод'!$D$126&gt;$B12),0,MAX(0,MIN(1,'У1 Ввод'!$E$126-NETWORKDAYS('У1 Ввод'!$D$126,$B12)+1))/Настройки!$E$7*100)</f>
        <v>0</v>
      </c>
      <c r="DR12" s="67" t="n">
        <f aca="false">IF(OR($D12=1,MONTH($B12)&lt;&gt;MONTH(StartDate),'У1 Ввод'!$D$127="",'У1 Ввод'!$E$127="",'У1 Ввод'!$D$127&gt;$B12),0,MAX(0,MIN(1,'У1 Ввод'!$E$127-NETWORKDAYS('У1 Ввод'!$D$127,$B12)+1))/Настройки!$E$7*100)</f>
        <v>0</v>
      </c>
      <c r="DS12" s="67" t="n">
        <f aca="false">IF(OR($D12=1,MONTH($B12)&lt;&gt;MONTH(StartDate),'У1 Ввод'!$D$128="",'У1 Ввод'!$E$128="",'У1 Ввод'!$D$128&gt;$B12),0,MAX(0,MIN(1,'У1 Ввод'!$E$128-NETWORKDAYS('У1 Ввод'!$D$128,$B12)+1))/Настройки!$E$7*100)</f>
        <v>0</v>
      </c>
      <c r="DT12" s="67" t="n">
        <f aca="false">IF(OR($D12=1,MONTH($B12)&lt;&gt;MONTH(StartDate),'У1 Ввод'!$D$129="",'У1 Ввод'!$E$129="",'У1 Ввод'!$D$129&gt;$B12),0,MAX(0,MIN(1,'У1 Ввод'!$E$129-NETWORKDAYS('У1 Ввод'!$D$129,$B12)+1))/Настройки!$E$7*100)</f>
        <v>0</v>
      </c>
      <c r="DU12" s="67" t="n">
        <f aca="false">IF(OR($D12=1,MONTH($B12)&lt;&gt;MONTH(StartDate),'У1 Ввод'!$D$130="",'У1 Ввод'!$E$130="",'У1 Ввод'!$D$130&gt;$B12),0,MAX(0,MIN(1,'У1 Ввод'!$E$130-NETWORKDAYS('У1 Ввод'!$D$130,$B12)+1))/Настройки!$E$7*100)</f>
        <v>0</v>
      </c>
      <c r="DV12" s="67" t="n">
        <f aca="false">IF(OR($D12=1,MONTH($B12)&lt;&gt;MONTH(StartDate),'У1 Ввод'!$D$131="",'У1 Ввод'!$E$131="",'У1 Ввод'!$D$131&gt;$B12),0,MAX(0,MIN(1,'У1 Ввод'!$E$131-NETWORKDAYS('У1 Ввод'!$D$131,$B12)+1))/Настройки!$E$7*100)</f>
        <v>0</v>
      </c>
      <c r="DW12" s="67" t="n">
        <f aca="false">IF(OR($D12=1,MONTH($B12)&lt;&gt;MONTH(StartDate),'У1 Ввод'!$D$132="",'У1 Ввод'!$E$132="",'У1 Ввод'!$D$132&gt;$B12),0,MAX(0,MIN(1,'У1 Ввод'!$E$132-NETWORKDAYS('У1 Ввод'!$D$132,$B12)+1))/Настройки!$E$7*100)</f>
        <v>0</v>
      </c>
      <c r="DX12" s="67" t="n">
        <f aca="false">IF(OR($D12=1,MONTH($B12)&lt;&gt;MONTH(StartDate),'У1 Ввод'!$D$133="",'У1 Ввод'!$E$133="",'У1 Ввод'!$D$133&gt;$B12),0,MAX(0,MIN(1,'У1 Ввод'!$E$133-NETWORKDAYS('У1 Ввод'!$D$133,$B12)+1))/Настройки!$E$7*100)</f>
        <v>0</v>
      </c>
      <c r="DY12" s="67" t="n">
        <f aca="false">IF(OR($D12=1,MONTH($B12)&lt;&gt;MONTH(StartDate),'У1 Ввод'!$D$134="",'У1 Ввод'!$E$134="",'У1 Ввод'!$D$134&gt;$B12),0,MAX(0,MIN(1,'У1 Ввод'!$E$134-NETWORKDAYS('У1 Ввод'!$D$134,$B12)+1))/Настройки!$E$7*100)</f>
        <v>0</v>
      </c>
      <c r="DZ12" s="67" t="n">
        <f aca="false">IF(OR($D12=1,MONTH($B12)&lt;&gt;MONTH(StartDate),'У1 Ввод'!$D$135="",'У1 Ввод'!$E$135="",'У1 Ввод'!$D$135&gt;$B12),0,MAX(0,MIN(1,'У1 Ввод'!$E$135-NETWORKDAYS('У1 Ввод'!$D$135,$B12)+1))/Настройки!$E$7*100)</f>
        <v>0</v>
      </c>
      <c r="EA12" s="67" t="n">
        <f aca="false">IF(OR($D12=1,MONTH($B12)&lt;&gt;MONTH(StartDate),'У1 Ввод'!$D$136="",'У1 Ввод'!$E$136="",'У1 Ввод'!$D$136&gt;$B12),0,MAX(0,MIN(1,'У1 Ввод'!$E$136-NETWORKDAYS('У1 Ввод'!$D$136,$B12)+1))/Настройки!$E$7*100)</f>
        <v>0</v>
      </c>
      <c r="EB12" s="67" t="n">
        <f aca="false">IF(OR($D12=1,MONTH($B12)&lt;&gt;MONTH(StartDate),'У1 Ввод'!$D$137="",'У1 Ввод'!$E$137="",'У1 Ввод'!$D$137&gt;$B12),0,MAX(0,MIN(1,'У1 Ввод'!$E$137-NETWORKDAYS('У1 Ввод'!$D$137,$B12)+1))/Настройки!$E$7*100)</f>
        <v>0</v>
      </c>
      <c r="EC12" s="67" t="n">
        <f aca="false">IF(OR($D12=1,MONTH($B12)&lt;&gt;MONTH(StartDate),'У1 Ввод'!$D$138="",'У1 Ввод'!$E$138="",'У1 Ввод'!$D$138&gt;$B12),0,MAX(0,MIN(1,'У1 Ввод'!$E$138-NETWORKDAYS('У1 Ввод'!$D$138,$B12)+1))/Настройки!$E$7*100)</f>
        <v>0</v>
      </c>
      <c r="ED12" s="67" t="n">
        <f aca="false">IF(OR($D12=1,MONTH($B12)&lt;&gt;MONTH(StartDate),'У1 Ввод'!$D$139="",'У1 Ввод'!$E$139="",'У1 Ввод'!$D$139&gt;$B12),0,MAX(0,MIN(1,'У1 Ввод'!$E$139-NETWORKDAYS('У1 Ввод'!$D$139,$B12)+1))/Настройки!$E$7*100)</f>
        <v>0</v>
      </c>
      <c r="EE12" s="67" t="n">
        <f aca="false">IF(OR($D12=1,MONTH($B12)&lt;&gt;MONTH(StartDate),'У1 Ввод'!$D$140="",'У1 Ввод'!$E$140="",'У1 Ввод'!$D$140&gt;$B12),0,MAX(0,MIN(1,'У1 Ввод'!$E$140-NETWORKDAYS('У1 Ввод'!$D$140,$B12)+1))/Настройки!$E$7*100)</f>
        <v>0</v>
      </c>
      <c r="EF12" s="67" t="n">
        <f aca="false">IF(OR($D12=1,MONTH($B12)&lt;&gt;MONTH(StartDate),'У1 Ввод'!$D$141="",'У1 Ввод'!$E$141="",'У1 Ввод'!$D$141&gt;$B12),0,MAX(0,MIN(1,'У1 Ввод'!$E$141-NETWORKDAYS('У1 Ввод'!$D$141,$B12)+1))/Настройки!$E$7*100)</f>
        <v>0</v>
      </c>
      <c r="EG12" s="67" t="n">
        <f aca="false">IF(OR($D12=1,MONTH($B12)&lt;&gt;MONTH(StartDate),'У1 Ввод'!$D$142="",'У1 Ввод'!$E$142="",'У1 Ввод'!$D$142&gt;$B12),0,MAX(0,MIN(1,'У1 Ввод'!$E$142-NETWORKDAYS('У1 Ввод'!$D$142,$B12)+1))/Настройки!$E$7*100)</f>
        <v>0</v>
      </c>
      <c r="EH12" s="67" t="n">
        <f aca="false">IF(OR($D12=1,MONTH($B12)&lt;&gt;MONTH(StartDate),'У1 Ввод'!$D$143="",'У1 Ввод'!$E$143="",'У1 Ввод'!$D$143&gt;$B12),0,MAX(0,MIN(1,'У1 Ввод'!$E$143-NETWORKDAYS('У1 Ввод'!$D$143,$B12)+1))/Настройки!$E$7*100)</f>
        <v>0</v>
      </c>
      <c r="EI12" s="67" t="n">
        <f aca="false">IF(OR($D12=1,MONTH($B12)&lt;&gt;MONTH(StartDate),'У1 Ввод'!$D$144="",'У1 Ввод'!$E$144="",'У1 Ввод'!$D$144&gt;$B12),0,MAX(0,MIN(1,'У1 Ввод'!$E$144-NETWORKDAYS('У1 Ввод'!$D$144,$B12)+1))/Настройки!$E$7*100)</f>
        <v>0</v>
      </c>
      <c r="EJ12" s="67" t="n">
        <f aca="false">IF(OR($D12=1,MONTH($B12)&lt;&gt;MONTH(StartDate),'У1 Ввод'!$D$145="",'У1 Ввод'!$E$145="",'У1 Ввод'!$D$145&gt;$B12),0,MAX(0,MIN(1,'У1 Ввод'!$E$145-NETWORKDAYS('У1 Ввод'!$D$145,$B12)+1))/Настройки!$E$7*100)</f>
        <v>0</v>
      </c>
      <c r="EK12" s="67" t="n">
        <f aca="false">IF(OR($D12=1,MONTH($B12)&lt;&gt;MONTH(StartDate),'У1 Ввод'!$D$146="",'У1 Ввод'!$E$146="",'У1 Ввод'!$D$146&gt;$B12),0,MAX(0,MIN(1,'У1 Ввод'!$E$146-NETWORKDAYS('У1 Ввод'!$D$146,$B12)+1))/Настройки!$E$7*100)</f>
        <v>0</v>
      </c>
      <c r="EL12" s="67" t="n">
        <f aca="false">IF(OR($D12=1,MONTH($B12)&lt;&gt;MONTH(StartDate),'У1 Ввод'!$D$147="",'У1 Ввод'!$E$147="",'У1 Ввод'!$D$147&gt;$B12),0,MAX(0,MIN(1,'У1 Ввод'!$E$147-NETWORKDAYS('У1 Ввод'!$D$147,$B12)+1))/Настройки!$E$7*100)</f>
        <v>0</v>
      </c>
      <c r="EM12" s="67" t="n">
        <f aca="false">IF(OR($D12=1,MONTH($B12)&lt;&gt;MONTH(StartDate),'У1 Ввод'!$D$148="",'У1 Ввод'!$E$148="",'У1 Ввод'!$D$148&gt;$B12),0,MAX(0,MIN(1,'У1 Ввод'!$E$148-NETWORKDAYS('У1 Ввод'!$D$148,$B12)+1))/Настройки!$E$7*100)</f>
        <v>0</v>
      </c>
      <c r="EN12" s="67" t="n">
        <f aca="false">IF(OR($D12=1,MONTH($B12)&lt;&gt;MONTH(StartDate),'У1 Ввод'!$D$149="",'У1 Ввод'!$E$149="",'У1 Ввод'!$D$149&gt;$B12),0,MAX(0,MIN(1,'У1 Ввод'!$E$149-NETWORKDAYS('У1 Ввод'!$D$149,$B12)+1))/Настройки!$E$7*100)</f>
        <v>0</v>
      </c>
      <c r="EO12" s="67" t="n">
        <f aca="false">IF(OR($D12=1,MONTH($B12)&lt;&gt;MONTH(StartDate),'У1 Ввод'!$D$150="",'У1 Ввод'!$E$150="",'У1 Ввод'!$D$150&gt;$B12),0,MAX(0,MIN(1,'У1 Ввод'!$E$150-NETWORKDAYS('У1 Ввод'!$D$150,$B12)+1))/Настройки!$E$7*100)</f>
        <v>0</v>
      </c>
      <c r="EP12" s="67" t="n">
        <f aca="false">IF(OR($D12=1,MONTH($B12)&lt;&gt;MONTH(StartDate),'У1 Ввод'!$D$151="",'У1 Ввод'!$E$151="",'У1 Ввод'!$D$151&gt;$B12),0,MAX(0,MIN(1,'У1 Ввод'!$E$151-NETWORKDAYS('У1 Ввод'!$D$151,$B12)+1))/Настройки!$E$7*100)</f>
        <v>0</v>
      </c>
      <c r="EQ12" s="67" t="n">
        <f aca="false">IF(OR($D12=1,MONTH($B12)&lt;&gt;MONTH(StartDate),'У1 Ввод'!$D$152="",'У1 Ввод'!$E$152="",'У1 Ввод'!$D$152&gt;$B12),0,MAX(0,MIN(1,'У1 Ввод'!$E$152-NETWORKDAYS('У1 Ввод'!$D$152,$B12)+1))/Настройки!$E$7*100)</f>
        <v>0</v>
      </c>
      <c r="ER12" s="67" t="n">
        <f aca="false">IF(OR($D12=1,MONTH($B12)&lt;&gt;MONTH(StartDate),'У1 Ввод'!$D$153="",'У1 Ввод'!$E$153="",'У1 Ввод'!$D$153&gt;$B12),0,MAX(0,MIN(1,'У1 Ввод'!$E$153-NETWORKDAYS('У1 Ввод'!$D$153,$B12)+1))/Настройки!$E$7*100)</f>
        <v>0</v>
      </c>
      <c r="ES12" s="67" t="n">
        <f aca="false">IF(OR($D12=1,MONTH($B12)&lt;&gt;MONTH(StartDate),'У1 Ввод'!$D$154="",'У1 Ввод'!$E$154="",'У1 Ввод'!$D$154&gt;$B12),0,MAX(0,MIN(1,'У1 Ввод'!$E$154-NETWORKDAYS('У1 Ввод'!$D$154,$B12)+1))/Настройки!$E$7*100)</f>
        <v>0</v>
      </c>
      <c r="ET12" s="67" t="n">
        <f aca="false">IF(OR($D12=1,MONTH($B12)&lt;&gt;MONTH(StartDate),'У1 Ввод'!$D$155="",'У1 Ввод'!$E$155="",'У1 Ввод'!$D$155&gt;$B12),0,MAX(0,MIN(1,'У1 Ввод'!$E$155-NETWORKDAYS('У1 Ввод'!$D$155,$B12)+1))/Настройки!$E$7*100)</f>
        <v>0</v>
      </c>
      <c r="EU12" s="67" t="n">
        <f aca="false">IF(OR($D12=1,MONTH($B12)&lt;&gt;MONTH(StartDate),'У1 Ввод'!$D$156="",'У1 Ввод'!$E$156="",'У1 Ввод'!$D$156&gt;$B12),0,MAX(0,MIN(1,'У1 Ввод'!$E$156-NETWORKDAYS('У1 Ввод'!$D$156,$B12)+1))/Настройки!$E$7*100)</f>
        <v>0</v>
      </c>
      <c r="EV12" s="67" t="n">
        <f aca="false">IF(OR($D12=1,MONTH($B12)&lt;&gt;MONTH(StartDate),'У1 Ввод'!$D$157="",'У1 Ввод'!$E$157="",'У1 Ввод'!$D$157&gt;$B12),0,MAX(0,MIN(1,'У1 Ввод'!$E$157-NETWORKDAYS('У1 Ввод'!$D$157,$B12)+1))/Настройки!$E$7*100)</f>
        <v>0</v>
      </c>
      <c r="EW12" s="67" t="n">
        <f aca="false">IF(OR($D12=1,MONTH($B12)&lt;&gt;MONTH(StartDate),'У1 Ввод'!$D$158="",'У1 Ввод'!$E$158="",'У1 Ввод'!$D$158&gt;$B12),0,MAX(0,MIN(1,'У1 Ввод'!$E$158-NETWORKDAYS('У1 Ввод'!$D$158,$B12)+1))/Настройки!$E$7*100)</f>
        <v>0</v>
      </c>
      <c r="EX12" s="67" t="n">
        <f aca="false">IF(OR($D12=1,MONTH($B12)&lt;&gt;MONTH(StartDate),'У1 Ввод'!$D$159="",'У1 Ввод'!$E$159="",'У1 Ввод'!$D$159&gt;$B12),0,MAX(0,MIN(1,'У1 Ввод'!$E$159-NETWORKDAYS('У1 Ввод'!$D$159,$B12)+1))/Настройки!$E$7*100)</f>
        <v>0</v>
      </c>
      <c r="EY12" s="67" t="n">
        <f aca="false">IF(OR($D12=1,MONTH($B12)&lt;&gt;MONTH(StartDate),'У1 Ввод'!$D$160="",'У1 Ввод'!$E$160="",'У1 Ввод'!$D$160&gt;$B12),0,MAX(0,MIN(1,'У1 Ввод'!$E$160-NETWORKDAYS('У1 Ввод'!$D$160,$B12)+1))/Настройки!$E$7*100)</f>
        <v>0</v>
      </c>
      <c r="EZ12" s="67" t="n">
        <f aca="false">IF(OR($D12=1,MONTH($B12)&lt;&gt;MONTH(StartDate),'У1 Ввод'!$D$161="",'У1 Ввод'!$E$161="",'У1 Ввод'!$D$161&gt;$B12),0,MAX(0,MIN(1,'У1 Ввод'!$E$161-NETWORKDAYS('У1 Ввод'!$D$161,$B12)+1))/Настройки!$E$7*100)</f>
        <v>0</v>
      </c>
      <c r="FA12" s="67" t="n">
        <f aca="false">IF(OR($D12=1,MONTH($B12)&lt;&gt;MONTH(StartDate),'У1 Ввод'!$D$162="",'У1 Ввод'!$E$162="",'У1 Ввод'!$D$162&gt;$B12),0,MAX(0,MIN(1,'У1 Ввод'!$E$162-NETWORKDAYS('У1 Ввод'!$D$162,$B12)+1))/Настройки!$E$7*100)</f>
        <v>0</v>
      </c>
      <c r="FB12" s="67" t="n">
        <f aca="false">IF(OR($D12=1,MONTH($B12)&lt;&gt;MONTH(StartDate),'У1 Ввод'!$D$163="",'У1 Ввод'!$E$163="",'У1 Ввод'!$D$163&gt;$B12),0,MAX(0,MIN(1,'У1 Ввод'!$E$163-NETWORKDAYS('У1 Ввод'!$D$163,$B12)+1))/Настройки!$E$7*100)</f>
        <v>0</v>
      </c>
      <c r="FC12" s="67" t="n">
        <f aca="false">IF(OR($D12=1,MONTH($B12)&lt;&gt;MONTH(StartDate),'У1 Ввод'!$D$164="",'У1 Ввод'!$E$164="",'У1 Ввод'!$D$164&gt;$B12),0,MAX(0,MIN(1,'У1 Ввод'!$E$164-NETWORKDAYS('У1 Ввод'!$D$164,$B12)+1))/Настройки!$E$7*100)</f>
        <v>0</v>
      </c>
      <c r="FD12" s="67" t="n">
        <f aca="false">IF(OR($D12=1,MONTH($B12)&lt;&gt;MONTH(StartDate),'У1 Ввод'!$D$165="",'У1 Ввод'!$E$165="",'У1 Ввод'!$D$165&gt;$B12),0,MAX(0,MIN(1,'У1 Ввод'!$E$165-NETWORKDAYS('У1 Ввод'!$D$165,$B12)+1))/Настройки!$E$7*100)</f>
        <v>0</v>
      </c>
      <c r="FE12" s="67" t="n">
        <f aca="false">IF(OR($D12=1,MONTH($B12)&lt;&gt;MONTH(StartDate),'У1 Ввод'!$D$166="",'У1 Ввод'!$E$166="",'У1 Ввод'!$D$166&gt;$B12),0,MAX(0,MIN(1,'У1 Ввод'!$E$166-NETWORKDAYS('У1 Ввод'!$D$166,$B12)+1))/Настройки!$E$7*100)</f>
        <v>0</v>
      </c>
      <c r="FF12" s="67" t="n">
        <f aca="false">IF(OR($D12=1,MONTH($B12)&lt;&gt;MONTH(StartDate),'У1 Ввод'!$D$167="",'У1 Ввод'!$E$167="",'У1 Ввод'!$D$167&gt;$B12),0,MAX(0,MIN(1,'У1 Ввод'!$E$167-NETWORKDAYS('У1 Ввод'!$D$167,$B12)+1))/Настройки!$E$7*100)</f>
        <v>0</v>
      </c>
      <c r="FG12" s="67" t="n">
        <f aca="false">IF(OR($D12=1,MONTH($B12)&lt;&gt;MONTH(StartDate),'У1 Ввод'!$D$168="",'У1 Ввод'!$E$168="",'У1 Ввод'!$D$168&gt;$B12),0,MAX(0,MIN(1,'У1 Ввод'!$E$168-NETWORKDAYS('У1 Ввод'!$D$168,$B12)+1))/Настройки!$E$7*100)</f>
        <v>0</v>
      </c>
      <c r="FH12" s="67" t="n">
        <f aca="false">IF(OR($D12=1,MONTH($B12)&lt;&gt;MONTH(StartDate),'У1 Ввод'!$D$169="",'У1 Ввод'!$E$169="",'У1 Ввод'!$D$169&gt;$B12),0,MAX(0,MIN(1,'У1 Ввод'!$E$169-NETWORKDAYS('У1 Ввод'!$D$169,$B12)+1))/Настройки!$E$7*100)</f>
        <v>0</v>
      </c>
      <c r="FI12" s="67" t="n">
        <f aca="false">IF(OR($D12=1,MONTH($B12)&lt;&gt;MONTH(StartDate),'У1 Ввод'!$D$170="",'У1 Ввод'!$E$170="",'У1 Ввод'!$D$170&gt;$B12),0,MAX(0,MIN(1,'У1 Ввод'!$E$170-NETWORKDAYS('У1 Ввод'!$D$170,$B12)+1))/Настройки!$E$7*100)</f>
        <v>0</v>
      </c>
      <c r="FJ12" s="67" t="n">
        <f aca="false">IF(OR($D12=1,MONTH($B12)&lt;&gt;MONTH(StartDate),'У1 Ввод'!$D$171="",'У1 Ввод'!$E$171="",'У1 Ввод'!$D$171&gt;$B12),0,MAX(0,MIN(1,'У1 Ввод'!$E$171-NETWORKDAYS('У1 Ввод'!$D$171,$B12)+1))/Настройки!$E$7*100)</f>
        <v>0</v>
      </c>
      <c r="FK12" s="67" t="n">
        <f aca="false">IF(OR($D12=1,MONTH($B12)&lt;&gt;MONTH(StartDate),'У1 Ввод'!$D$172="",'У1 Ввод'!$E$172="",'У1 Ввод'!$D$172&gt;$B12),0,MAX(0,MIN(1,'У1 Ввод'!$E$172-NETWORKDAYS('У1 Ввод'!$D$172,$B12)+1))/Настройки!$E$7*100)</f>
        <v>0</v>
      </c>
      <c r="FL12" s="67" t="n">
        <f aca="false">IF(OR($D12=1,MONTH($B12)&lt;&gt;MONTH(StartDate),'У1 Ввод'!$D$173="",'У1 Ввод'!$E$173="",'У1 Ввод'!$D$173&gt;$B12),0,MAX(0,MIN(1,'У1 Ввод'!$E$173-NETWORKDAYS('У1 Ввод'!$D$173,$B12)+1))/Настройки!$E$7*100)</f>
        <v>0</v>
      </c>
      <c r="FM12" s="67" t="n">
        <f aca="false">IF(OR($D12=1,MONTH($B12)&lt;&gt;MONTH(StartDate),'У1 Ввод'!$D$174="",'У1 Ввод'!$E$174="",'У1 Ввод'!$D$174&gt;$B12),0,MAX(0,MIN(1,'У1 Ввод'!$E$174-NETWORKDAYS('У1 Ввод'!$D$174,$B12)+1))/Настройки!$E$7*100)</f>
        <v>0</v>
      </c>
      <c r="FN12" s="67" t="n">
        <f aca="false">IF(OR($D12=1,MONTH($B12)&lt;&gt;MONTH(StartDate),'У1 Ввод'!$D$175="",'У1 Ввод'!$E$175="",'У1 Ввод'!$D$175&gt;$B12),0,MAX(0,MIN(1,'У1 Ввод'!$E$175-NETWORKDAYS('У1 Ввод'!$D$175,$B12)+1))/Настройки!$E$7*100)</f>
        <v>0</v>
      </c>
      <c r="FO12" s="67" t="n">
        <f aca="false">IF(OR($D12=1,MONTH($B12)&lt;&gt;MONTH(StartDate),'У1 Ввод'!$D$176="",'У1 Ввод'!$E$176="",'У1 Ввод'!$D$176&gt;$B12),0,MAX(0,MIN(1,'У1 Ввод'!$E$176-NETWORKDAYS('У1 Ввод'!$D$176,$B12)+1))/Настройки!$E$7*100)</f>
        <v>0</v>
      </c>
      <c r="FP12" s="67" t="n">
        <f aca="false">IF(OR($D12=1,MONTH($B12)&lt;&gt;MONTH(StartDate),'У1 Ввод'!$D$177="",'У1 Ввод'!$E$177="",'У1 Ввод'!$D$177&gt;$B12),0,MAX(0,MIN(1,'У1 Ввод'!$E$177-NETWORKDAYS('У1 Ввод'!$D$177,$B12)+1))/Настройки!$E$7*100)</f>
        <v>0</v>
      </c>
      <c r="FQ12" s="67" t="n">
        <f aca="false">IF(OR($D12=1,MONTH($B12)&lt;&gt;MONTH(StartDate),'У1 Ввод'!$D$178="",'У1 Ввод'!$E$178="",'У1 Ввод'!$D$178&gt;$B12),0,MAX(0,MIN(1,'У1 Ввод'!$E$178-NETWORKDAYS('У1 Ввод'!$D$178,$B12)+1))/Настройки!$E$7*100)</f>
        <v>0</v>
      </c>
      <c r="FR12" s="67" t="n">
        <f aca="false">IF(OR($D12=1,MONTH($B12)&lt;&gt;MONTH(StartDate),'У1 Ввод'!$D$179="",'У1 Ввод'!$E$179="",'У1 Ввод'!$D$179&gt;$B12),0,MAX(0,MIN(1,'У1 Ввод'!$E$179-NETWORKDAYS('У1 Ввод'!$D$179,$B12)+1))/Настройки!$E$7*100)</f>
        <v>0</v>
      </c>
      <c r="FS12" s="67" t="n">
        <f aca="false">IF(OR($D12=1,MONTH($B12)&lt;&gt;MONTH(StartDate),'У1 Ввод'!$D$180="",'У1 Ввод'!$E$180="",'У1 Ввод'!$D$180&gt;$B12),0,MAX(0,MIN(1,'У1 Ввод'!$E$180-NETWORKDAYS('У1 Ввод'!$D$180,$B12)+1))/Настройки!$E$7*100)</f>
        <v>0</v>
      </c>
      <c r="FT12" s="67" t="n">
        <f aca="false">IF(OR($D12=1,MONTH($B12)&lt;&gt;MONTH(StartDate),'У1 Ввод'!$D$181="",'У1 Ввод'!$E$181="",'У1 Ввод'!$D$181&gt;$B12),0,MAX(0,MIN(1,'У1 Ввод'!$E$181-NETWORKDAYS('У1 Ввод'!$D$181,$B12)+1))/Настройки!$E$7*100)</f>
        <v>0</v>
      </c>
      <c r="FU12" s="67" t="n">
        <f aca="false">IF(OR($D12=1,MONTH($B12)&lt;&gt;MONTH(StartDate),'У1 Ввод'!$D$182="",'У1 Ввод'!$E$182="",'У1 Ввод'!$D$182&gt;$B12),0,MAX(0,MIN(1,'У1 Ввод'!$E$182-NETWORKDAYS('У1 Ввод'!$D$182,$B12)+1))/Настройки!$E$7*100)</f>
        <v>0</v>
      </c>
      <c r="FV12" s="67" t="n">
        <f aca="false">IF(OR($D12=1,MONTH($B12)&lt;&gt;MONTH(StartDate),'У1 Ввод'!$D$183="",'У1 Ввод'!$E$183="",'У1 Ввод'!$D$183&gt;$B12),0,MAX(0,MIN(1,'У1 Ввод'!$E$183-NETWORKDAYS('У1 Ввод'!$D$183,$B12)+1))/Настройки!$E$7*100)</f>
        <v>0</v>
      </c>
      <c r="FW12" s="67" t="n">
        <f aca="false">IF(OR($D12=1,MONTH($B12)&lt;&gt;MONTH(StartDate),'У1 Ввод'!$D$184="",'У1 Ввод'!$E$184="",'У1 Ввод'!$D$184&gt;$B12),0,MAX(0,MIN(1,'У1 Ввод'!$E$184-NETWORKDAYS('У1 Ввод'!$D$184,$B12)+1))/Настройки!$E$7*100)</f>
        <v>0</v>
      </c>
      <c r="FX12" s="67" t="n">
        <f aca="false">IF(OR($D12=1,MONTH($B12)&lt;&gt;MONTH(StartDate),'У1 Ввод'!$D$185="",'У1 Ввод'!$E$185="",'У1 Ввод'!$D$185&gt;$B12),0,MAX(0,MIN(1,'У1 Ввод'!$E$185-NETWORKDAYS('У1 Ввод'!$D$185,$B12)+1))/Настройки!$E$7*100)</f>
        <v>0</v>
      </c>
      <c r="FY12" s="67" t="n">
        <f aca="false">IF(OR($D12=1,MONTH($B12)&lt;&gt;MONTH(StartDate),'У1 Ввод'!$D$186="",'У1 Ввод'!$E$186="",'У1 Ввод'!$D$186&gt;$B12),0,MAX(0,MIN(1,'У1 Ввод'!$E$186-NETWORKDAYS('У1 Ввод'!$D$186,$B12)+1))/Настройки!$E$7*100)</f>
        <v>0</v>
      </c>
      <c r="FZ12" s="67" t="n">
        <f aca="false">IF(OR($D12=1,MONTH($B12)&lt;&gt;MONTH(StartDate),'У1 Ввод'!$D$187="",'У1 Ввод'!$E$187="",'У1 Ввод'!$D$187&gt;$B12),0,MAX(0,MIN(1,'У1 Ввод'!$E$187-NETWORKDAYS('У1 Ввод'!$D$187,$B12)+1))/Настройки!$E$7*100)</f>
        <v>0</v>
      </c>
      <c r="GA12" s="67" t="n">
        <f aca="false">IF(OR($D12=1,MONTH($B12)&lt;&gt;MONTH(StartDate),'У1 Ввод'!$D$188="",'У1 Ввод'!$E$188="",'У1 Ввод'!$D$188&gt;$B12),0,MAX(0,MIN(1,'У1 Ввод'!$E$188-NETWORKDAYS('У1 Ввод'!$D$188,$B12)+1))/Настройки!$E$7*100)</f>
        <v>0</v>
      </c>
      <c r="GB12" s="67" t="n">
        <f aca="false">IF(OR($D12=1,MONTH($B12)&lt;&gt;MONTH(StartDate),'У1 Ввод'!$D$189="",'У1 Ввод'!$E$189="",'У1 Ввод'!$D$189&gt;$B12),0,MAX(0,MIN(1,'У1 Ввод'!$E$189-NETWORKDAYS('У1 Ввод'!$D$189,$B12)+1))/Настройки!$E$7*100)</f>
        <v>0</v>
      </c>
      <c r="GC12" s="67" t="n">
        <f aca="false">IF(OR($D12=1,MONTH($B12)&lt;&gt;MONTH(StartDate),'У1 Ввод'!$D$190="",'У1 Ввод'!$E$190="",'У1 Ввод'!$D$190&gt;$B12),0,MAX(0,MIN(1,'У1 Ввод'!$E$190-NETWORKDAYS('У1 Ввод'!$D$190,$B12)+1))/Настройки!$E$7*100)</f>
        <v>0</v>
      </c>
      <c r="GD12" s="67" t="n">
        <f aca="false">IF(OR($D12=1,MONTH($B12)&lt;&gt;MONTH(StartDate),'У1 Ввод'!$D$191="",'У1 Ввод'!$E$191="",'У1 Ввод'!$D$191&gt;$B12),0,MAX(0,MIN(1,'У1 Ввод'!$E$191-NETWORKDAYS('У1 Ввод'!$D$191,$B12)+1))/Настройки!$E$7*100)</f>
        <v>0</v>
      </c>
      <c r="GE12" s="67" t="n">
        <f aca="false">IF(OR($D12=1,MONTH($B12)&lt;&gt;MONTH(StartDate),'У1 Ввод'!$D$192="",'У1 Ввод'!$E$192="",'У1 Ввод'!$D$192&gt;$B12),0,MAX(0,MIN(1,'У1 Ввод'!$E$192-NETWORKDAYS('У1 Ввод'!$D$192,$B12)+1))/Настройки!$E$7*100)</f>
        <v>0</v>
      </c>
      <c r="GF12" s="67" t="n">
        <f aca="false">IF(OR($D12=1,MONTH($B12)&lt;&gt;MONTH(StartDate),'У1 Ввод'!$D$193="",'У1 Ввод'!$E$193="",'У1 Ввод'!$D$193&gt;$B12),0,MAX(0,MIN(1,'У1 Ввод'!$E$193-NETWORKDAYS('У1 Ввод'!$D$193,$B12)+1))/Настройки!$E$7*100)</f>
        <v>0</v>
      </c>
      <c r="GG12" s="67" t="n">
        <f aca="false">IF(OR($D12=1,MONTH($B12)&lt;&gt;MONTH(StartDate),'У1 Ввод'!$D$194="",'У1 Ввод'!$E$194="",'У1 Ввод'!$D$194&gt;$B12),0,MAX(0,MIN(1,'У1 Ввод'!$E$194-NETWORKDAYS('У1 Ввод'!$D$194,$B12)+1))/Настройки!$E$7*100)</f>
        <v>0</v>
      </c>
      <c r="GH12" s="67" t="n">
        <f aca="false">IF(OR($D12=1,MONTH($B12)&lt;&gt;MONTH(StartDate),'У1 Ввод'!$D$195="",'У1 Ввод'!$E$195="",'У1 Ввод'!$D$195&gt;$B12),0,MAX(0,MIN(1,'У1 Ввод'!$E$195-NETWORKDAYS('У1 Ввод'!$D$195,$B12)+1))/Настройки!$E$7*100)</f>
        <v>0</v>
      </c>
      <c r="GI12" s="67" t="n">
        <f aca="false">IF(OR($D12=1,MONTH($B12)&lt;&gt;MONTH(StartDate),'У1 Ввод'!$D$196="",'У1 Ввод'!$E$196="",'У1 Ввод'!$D$196&gt;$B12),0,MAX(0,MIN(1,'У1 Ввод'!$E$196-NETWORKDAYS('У1 Ввод'!$D$196,$B12)+1))/Настройки!$E$7*100)</f>
        <v>0</v>
      </c>
      <c r="GJ12" s="67" t="n">
        <f aca="false">IF(OR($D12=1,MONTH($B12)&lt;&gt;MONTH(StartDate),'У1 Ввод'!$D$197="",'У1 Ввод'!$E$197="",'У1 Ввод'!$D$197&gt;$B12),0,MAX(0,MIN(1,'У1 Ввод'!$E$197-NETWORKDAYS('У1 Ввод'!$D$197,$B12)+1))/Настройки!$E$7*100)</f>
        <v>0</v>
      </c>
      <c r="GK12" s="67" t="n">
        <f aca="false">IF(OR($D12=1,MONTH($B12)&lt;&gt;MONTH(StartDate),'У1 Ввод'!$D$198="",'У1 Ввод'!$E$198="",'У1 Ввод'!$D$198&gt;$B12),0,MAX(0,MIN(1,'У1 Ввод'!$E$198-NETWORKDAYS('У1 Ввод'!$D$198,$B12)+1))/Настройки!$E$7*100)</f>
        <v>0</v>
      </c>
      <c r="GL12" s="67" t="n">
        <f aca="false">IF(OR($D12=1,MONTH($B12)&lt;&gt;MONTH(StartDate),'У1 Ввод'!$D$199="",'У1 Ввод'!$E$199="",'У1 Ввод'!$D$199&gt;$B12),0,MAX(0,MIN(1,'У1 Ввод'!$E$199-NETWORKDAYS('У1 Ввод'!$D$199,$B12)+1))/Настройки!$E$7*100)</f>
        <v>0</v>
      </c>
      <c r="GM12" s="67" t="n">
        <f aca="false">IF(OR($D12=1,MONTH($B12)&lt;&gt;MONTH(StartDate),'У1 Ввод'!$D$200="",'У1 Ввод'!$E$200="",'У1 Ввод'!$D$200&gt;$B12),0,MAX(0,MIN(1,'У1 Ввод'!$E$200-NETWORKDAYS('У1 Ввод'!$D$200,$B12)+1))/Настройки!$E$7*100)</f>
        <v>0</v>
      </c>
      <c r="GN12" s="67" t="n">
        <f aca="false">IF(OR($D12=1,MONTH($B12)&lt;&gt;MONTH(StartDate),'У1 Ввод'!$D$201="",'У1 Ввод'!$E$201="",'У1 Ввод'!$D$201&gt;$B12),0,MAX(0,MIN(1,'У1 Ввод'!$E$201-NETWORKDAYS('У1 Ввод'!$D$201,$B12)+1))/Настройки!$E$7*100)</f>
        <v>0</v>
      </c>
      <c r="GO12" s="67" t="n">
        <f aca="false">IF(OR($D12=1,MONTH($B12)&lt;&gt;MONTH(StartDate),'У1 Ввод'!$D$202="",'У1 Ввод'!$E$202="",'У1 Ввод'!$D$202&gt;$B12),0,MAX(0,MIN(1,'У1 Ввод'!$E$202-NETWORKDAYS('У1 Ввод'!$D$202,$B12)+1))/Настройки!$E$7*100)</f>
        <v>0</v>
      </c>
      <c r="GP12" s="67" t="n">
        <f aca="false">IF(OR($D12=1,MONTH($B12)&lt;&gt;MONTH(StartDate),'У1 Ввод'!$D$203="",'У1 Ввод'!$E$203="",'У1 Ввод'!$D$203&gt;$B12),0,MAX(0,MIN(1,'У1 Ввод'!$E$203-NETWORKDAYS('У1 Ввод'!$D$203,$B12)+1))/Настройки!$E$7*100)</f>
        <v>0</v>
      </c>
      <c r="GQ12" s="67" t="n">
        <f aca="false">IF(OR($D12=1,MONTH($B12)&lt;&gt;MONTH(StartDate),'У1 Ввод'!$D$204="",'У1 Ввод'!$E$204="",'У1 Ввод'!$D$204&gt;$B12),0,MAX(0,MIN(1,'У1 Ввод'!$E$204-NETWORKDAYS('У1 Ввод'!$D$204,$B12)+1))/Настройки!$E$7*100)</f>
        <v>0</v>
      </c>
      <c r="GR12" s="67" t="n">
        <f aca="false">IF(OR($D12=1,MONTH($B12)&lt;&gt;MONTH(StartDate),'У1 Ввод'!$D$205="",'У1 Ввод'!$E$205="",'У1 Ввод'!$D$205&gt;$B12),0,MAX(0,MIN(1,'У1 Ввод'!$E$205-NETWORKDAYS('У1 Ввод'!$D$205,$B12)+1))/Настройки!$E$7*100)</f>
        <v>0</v>
      </c>
      <c r="GS12" s="67" t="n">
        <f aca="false">IF(OR($D12=1,MONTH($B12)&lt;&gt;MONTH(StartDate),'У1 Ввод'!$D$206="",'У1 Ввод'!$E$206="",'У1 Ввод'!$D$206&gt;$B12),0,MAX(0,MIN(1,'У1 Ввод'!$E$206-NETWORKDAYS('У1 Ввод'!$D$206,$B12)+1))/Настройки!$E$7*100)</f>
        <v>0</v>
      </c>
      <c r="GT12" s="67" t="n">
        <f aca="false">IF(OR($D12=1,MONTH($B12)&lt;&gt;MONTH(StartDate),'У1 Ввод'!$D$207="",'У1 Ввод'!$E$207="",'У1 Ввод'!$D$207&gt;$B12),0,MAX(0,MIN(1,'У1 Ввод'!$E$207-NETWORKDAYS('У1 Ввод'!$D$207,$B12)+1))/Настройки!$E$7*100)</f>
        <v>0</v>
      </c>
      <c r="GU12" s="67" t="n">
        <f aca="false">IF(OR($D12=1,MONTH($B12)&lt;&gt;MONTH(StartDate),'У1 Ввод'!$D$208="",'У1 Ввод'!$E$208="",'У1 Ввод'!$D$208&gt;$B12),0,MAX(0,MIN(1,'У1 Ввод'!$E$208-NETWORKDAYS('У1 Ввод'!$D$208,$B12)+1))/Настройки!$E$7*100)</f>
        <v>0</v>
      </c>
      <c r="GV12" s="67" t="n">
        <f aca="false">IF(OR($D12=1,MONTH($B12)&lt;&gt;MONTH(StartDate),'У1 Ввод'!$D$209="",'У1 Ввод'!$E$209="",'У1 Ввод'!$D$209&gt;$B12),0,MAX(0,MIN(1,'У1 Ввод'!$E$209-NETWORKDAYS('У1 Ввод'!$D$209,$B12)+1))/Настройки!$E$7*100)</f>
        <v>0</v>
      </c>
      <c r="GW12" s="67" t="n">
        <f aca="false">IF(OR($D12=1,MONTH($B12)&lt;&gt;MONTH(StartDate),'У1 Ввод'!$D$210="",'У1 Ввод'!$E$210="",'У1 Ввод'!$D$210&gt;$B12),0,MAX(0,MIN(1,'У1 Ввод'!$E$210-NETWORKDAYS('У1 Ввод'!$D$210,$B12)+1))/Настройки!$E$7*100)</f>
        <v>0</v>
      </c>
      <c r="GX12" s="67" t="n">
        <f aca="false">IF(OR($D12=1,MONTH($B12)&lt;&gt;MONTH(StartDate),'У1 Ввод'!$D$211="",'У1 Ввод'!$E$211="",'У1 Ввод'!$D$211&gt;$B12),0,MAX(0,MIN(1,'У1 Ввод'!$E$211-NETWORKDAYS('У1 Ввод'!$D$211,$B12)+1))/Настройки!$E$7*100)</f>
        <v>0</v>
      </c>
      <c r="GY12" s="67" t="n">
        <f aca="false">IF(OR($D12=1,MONTH($B12)&lt;&gt;MONTH(StartDate),'У1 Ввод'!$D$212="",'У1 Ввод'!$E$212="",'У1 Ввод'!$D$212&gt;$B12),0,MAX(0,MIN(1,'У1 Ввод'!$E$212-NETWORKDAYS('У1 Ввод'!$D$212,$B12)+1))/Настройки!$E$7*100)</f>
        <v>0</v>
      </c>
      <c r="GZ12" s="67" t="n">
        <f aca="false">IF(OR($D12=1,MONTH($B12)&lt;&gt;MONTH(StartDate),'У1 Ввод'!$D$213="",'У1 Ввод'!$E$213="",'У1 Ввод'!$D$213&gt;$B12),0,MAX(0,MIN(1,'У1 Ввод'!$E$213-NETWORKDAYS('У1 Ввод'!$D$213,$B12)+1))/Настройки!$E$7*100)</f>
        <v>0</v>
      </c>
      <c r="HA12" s="67" t="n">
        <f aca="false">IF(OR($D12=1,MONTH($B12)&lt;&gt;MONTH(StartDate),'У1 Ввод'!$D$214="",'У1 Ввод'!$E$214="",'У1 Ввод'!$D$214&gt;$B12),0,MAX(0,MIN(1,'У1 Ввод'!$E$214-NETWORKDAYS('У1 Ввод'!$D$214,$B12)+1))/Настройки!$E$7*100)</f>
        <v>0</v>
      </c>
      <c r="HB12" s="67" t="n">
        <f aca="false">IF(OR($D12=1,MONTH($B12)&lt;&gt;MONTH(StartDate),'У1 Ввод'!$D$215="",'У1 Ввод'!$E$215="",'У1 Ввод'!$D$215&gt;$B12),0,MAX(0,MIN(1,'У1 Ввод'!$E$215-NETWORKDAYS('У1 Ввод'!$D$215,$B12)+1))/Настройки!$E$7*100)</f>
        <v>0</v>
      </c>
      <c r="HC12" s="67" t="n">
        <f aca="false">IF(OR($D12=1,MONTH($B12)&lt;&gt;MONTH(StartDate),'У1 Ввод'!$D$216="",'У1 Ввод'!$E$216="",'У1 Ввод'!$D$216&gt;$B12),0,MAX(0,MIN(1,'У1 Ввод'!$E$216-NETWORKDAYS('У1 Ввод'!$D$216,$B12)+1))/Настройки!$E$7*100)</f>
        <v>0</v>
      </c>
      <c r="HD12" s="67" t="n">
        <f aca="false">IF(OR($D12=1,MONTH($B12)&lt;&gt;MONTH(StartDate),'У1 Ввод'!$D$217="",'У1 Ввод'!$E$217="",'У1 Ввод'!$D$217&gt;$B12),0,MAX(0,MIN(1,'У1 Ввод'!$E$217-NETWORKDAYS('У1 Ввод'!$D$217,$B12)+1))/Настройки!$E$7*100)</f>
        <v>0</v>
      </c>
      <c r="HE12" s="67" t="n">
        <f aca="false">IF(OR($D12=1,MONTH($B12)&lt;&gt;MONTH(StartDate),'У1 Ввод'!$D$218="",'У1 Ввод'!$E$218="",'У1 Ввод'!$D$218&gt;$B12),0,MAX(0,MIN(1,'У1 Ввод'!$E$218-NETWORKDAYS('У1 Ввод'!$D$218,$B12)+1))/Настройки!$E$7*100)</f>
        <v>0</v>
      </c>
      <c r="HF12" s="67" t="n">
        <f aca="false">IF(OR($D12=1,MONTH($B12)&lt;&gt;MONTH(StartDate),'У1 Ввод'!$D$219="",'У1 Ввод'!$E$219="",'У1 Ввод'!$D$219&gt;$B12),0,MAX(0,MIN(1,'У1 Ввод'!$E$219-NETWORKDAYS('У1 Ввод'!$D$219,$B12)+1))/Настройки!$E$7*100)</f>
        <v>0</v>
      </c>
      <c r="HG12" s="67" t="n">
        <f aca="false">IF(OR($D12=1,MONTH($B12)&lt;&gt;MONTH(StartDate),'У1 Ввод'!$D$220="",'У1 Ввод'!$E$220="",'У1 Ввод'!$D$220&gt;$B12),0,MAX(0,MIN(1,'У1 Ввод'!$E$220-NETWORKDAYS('У1 Ввод'!$D$220,$B12)+1))/Настройки!$E$7*100)</f>
        <v>0</v>
      </c>
      <c r="HH12" s="67" t="n">
        <f aca="false">IF(OR($D12=1,MONTH($B12)&lt;&gt;MONTH(StartDate),'У1 Ввод'!$D$221="",'У1 Ввод'!$E$221="",'У1 Ввод'!$D$221&gt;$B12),0,MAX(0,MIN(1,'У1 Ввод'!$E$221-NETWORKDAYS('У1 Ввод'!$D$221,$B12)+1))/Настройки!$E$7*100)</f>
        <v>0</v>
      </c>
      <c r="HI12" s="67" t="n">
        <f aca="false">IF(OR($D12=1,MONTH($B12)&lt;&gt;MONTH(StartDate),'У1 Ввод'!$D$222="",'У1 Ввод'!$E$222="",'У1 Ввод'!$D$222&gt;$B12),0,MAX(0,MIN(1,'У1 Ввод'!$E$222-NETWORKDAYS('У1 Ввод'!$D$222,$B12)+1))/Настройки!$E$7*100)</f>
        <v>0</v>
      </c>
      <c r="HJ12" s="67" t="n">
        <f aca="false">IF(OR($D12=1,MONTH($B12)&lt;&gt;MONTH(StartDate),'У1 Ввод'!$D$223="",'У1 Ввод'!$E$223="",'У1 Ввод'!$D$223&gt;$B12),0,MAX(0,MIN(1,'У1 Ввод'!$E$223-NETWORKDAYS('У1 Ввод'!$D$223,$B12)+1))/Настройки!$E$7*100)</f>
        <v>0</v>
      </c>
      <c r="HK12" s="67" t="n">
        <f aca="false">IF(OR($D12=1,MONTH($B12)&lt;&gt;MONTH(StartDate),'У1 Ввод'!$D$224="",'У1 Ввод'!$E$224="",'У1 Ввод'!$D$224&gt;$B12),0,MAX(0,MIN(1,'У1 Ввод'!$E$224-NETWORKDAYS('У1 Ввод'!$D$224,$B12)+1))/Настройки!$E$7*100)</f>
        <v>0</v>
      </c>
      <c r="HL12" s="67" t="n">
        <f aca="false">IF(OR($D12=1,MONTH($B12)&lt;&gt;MONTH(StartDate),'У1 Ввод'!$D$225="",'У1 Ввод'!$E$225="",'У1 Ввод'!$D$225&gt;$B12),0,MAX(0,MIN(1,'У1 Ввод'!$E$225-NETWORKDAYS('У1 Ввод'!$D$225,$B12)+1))/Настройки!$E$7*100)</f>
        <v>0</v>
      </c>
      <c r="HM12" s="67" t="n">
        <f aca="false">IF(OR($D12=1,MONTH($B12)&lt;&gt;MONTH(StartDate),'У1 Ввод'!$D$226="",'У1 Ввод'!$E$226="",'У1 Ввод'!$D$226&gt;$B12),0,MAX(0,MIN(1,'У1 Ввод'!$E$226-NETWORKDAYS('У1 Ввод'!$D$226,$B12)+1))/Настройки!$E$7*100)</f>
        <v>0</v>
      </c>
      <c r="HN12" s="67" t="n">
        <f aca="false">IF(OR($D12=1,MONTH($B12)&lt;&gt;MONTH(StartDate),'У1 Ввод'!$D$227="",'У1 Ввод'!$E$227="",'У1 Ввод'!$D$227&gt;$B12),0,MAX(0,MIN(1,'У1 Ввод'!$E$227-NETWORKDAYS('У1 Ввод'!$D$227,$B12)+1))/Настройки!$E$7*100)</f>
        <v>0</v>
      </c>
      <c r="HO12" s="67" t="n">
        <f aca="false">IF(OR($D12=1,MONTH($B12)&lt;&gt;MONTH(StartDate),'У1 Ввод'!$D$228="",'У1 Ввод'!$E$228="",'У1 Ввод'!$D$228&gt;$B12),0,MAX(0,MIN(1,'У1 Ввод'!$E$228-NETWORKDAYS('У1 Ввод'!$D$228,$B12)+1))/Настройки!$E$7*100)</f>
        <v>0</v>
      </c>
      <c r="HP12" s="67" t="n">
        <f aca="false">IF(OR($D12=1,MONTH($B12)&lt;&gt;MONTH(StartDate),'У1 Ввод'!$D$229="",'У1 Ввод'!$E$229="",'У1 Ввод'!$D$229&gt;$B12),0,MAX(0,MIN(1,'У1 Ввод'!$E$229-NETWORKDAYS('У1 Ввод'!$D$229,$B12)+1))/Настройки!$E$7*100)</f>
        <v>0</v>
      </c>
      <c r="HQ12" s="67" t="n">
        <f aca="false">IF(OR($D12=1,MONTH($B12)&lt;&gt;MONTH(StartDate),'У1 Ввод'!$D$230="",'У1 Ввод'!$E$230="",'У1 Ввод'!$D$230&gt;$B12),0,MAX(0,MIN(1,'У1 Ввод'!$E$230-NETWORKDAYS('У1 Ввод'!$D$230,$B12)+1))/Настройки!$E$7*100)</f>
        <v>0</v>
      </c>
      <c r="HR12" s="67" t="n">
        <f aca="false">IF(OR($D12=1,MONTH($B12)&lt;&gt;MONTH(StartDate),'У1 Ввод'!$D$231="",'У1 Ввод'!$E$231="",'У1 Ввод'!$D$231&gt;$B12),0,MAX(0,MIN(1,'У1 Ввод'!$E$231-NETWORKDAYS('У1 Ввод'!$D$231,$B12)+1))/Настройки!$E$7*100)</f>
        <v>0</v>
      </c>
      <c r="HS12" s="67" t="n">
        <f aca="false">IF(OR($D12=1,MONTH($B12)&lt;&gt;MONTH(StartDate),'У1 Ввод'!$D$232="",'У1 Ввод'!$E$232="",'У1 Ввод'!$D$232&gt;$B12),0,MAX(0,MIN(1,'У1 Ввод'!$E$232-NETWORKDAYS('У1 Ввод'!$D$232,$B12)+1))/Настройки!$E$7*100)</f>
        <v>0</v>
      </c>
      <c r="HT12" s="67" t="n">
        <f aca="false">IF(OR($D12=1,MONTH($B12)&lt;&gt;MONTH(StartDate),'У1 Ввод'!$D$233="",'У1 Ввод'!$E$233="",'У1 Ввод'!$D$233&gt;$B12),0,MAX(0,MIN(1,'У1 Ввод'!$E$233-NETWORKDAYS('У1 Ввод'!$D$233,$B12)+1))/Настройки!$E$7*100)</f>
        <v>0</v>
      </c>
      <c r="HU12" s="67" t="n">
        <f aca="false">IF(OR($D12=1,MONTH($B12)&lt;&gt;MONTH(StartDate),'У1 Ввод'!$D$234="",'У1 Ввод'!$E$234="",'У1 Ввод'!$D$234&gt;$B12),0,MAX(0,MIN(1,'У1 Ввод'!$E$234-NETWORKDAYS('У1 Ввод'!$D$234,$B12)+1))/Настройки!$E$7*100)</f>
        <v>0</v>
      </c>
      <c r="HV12" s="67" t="n">
        <f aca="false">IF(OR($D12=1,MONTH($B12)&lt;&gt;MONTH(StartDate),'У1 Ввод'!$D$235="",'У1 Ввод'!$E$235="",'У1 Ввод'!$D$235&gt;$B12),0,MAX(0,MIN(1,'У1 Ввод'!$E$235-NETWORKDAYS('У1 Ввод'!$D$235,$B12)+1))/Настройки!$E$7*100)</f>
        <v>0</v>
      </c>
      <c r="HW12" s="67" t="n">
        <f aca="false">IF(OR($D12=1,MONTH($B12)&lt;&gt;MONTH(StartDate),'У1 Ввод'!$D$236="",'У1 Ввод'!$E$236="",'У1 Ввод'!$D$236&gt;$B12),0,MAX(0,MIN(1,'У1 Ввод'!$E$236-NETWORKDAYS('У1 Ввод'!$D$236,$B12)+1))/Настройки!$E$7*100)</f>
        <v>0</v>
      </c>
      <c r="HX12" s="67" t="n">
        <f aca="false">IF(OR($D12=1,MONTH($B12)&lt;&gt;MONTH(StartDate),'У1 Ввод'!$D$237="",'У1 Ввод'!$E$237="",'У1 Ввод'!$D$237&gt;$B12),0,MAX(0,MIN(1,'У1 Ввод'!$E$237-NETWORKDAYS('У1 Ввод'!$D$237,$B12)+1))/Настройки!$E$7*100)</f>
        <v>0</v>
      </c>
      <c r="HY12" s="67" t="n">
        <f aca="false">IF(OR($D12=1,MONTH($B12)&lt;&gt;MONTH(StartDate),'У1 Ввод'!$D$238="",'У1 Ввод'!$E$238="",'У1 Ввод'!$D$238&gt;$B12),0,MAX(0,MIN(1,'У1 Ввод'!$E$238-NETWORKDAYS('У1 Ввод'!$D$238,$B12)+1))/Настройки!$E$7*100)</f>
        <v>0</v>
      </c>
      <c r="HZ12" s="67" t="n">
        <f aca="false">IF(OR($D12=1,MONTH($B12)&lt;&gt;MONTH(StartDate),'У1 Ввод'!$D$239="",'У1 Ввод'!$E$239="",'У1 Ввод'!$D$239&gt;$B12),0,MAX(0,MIN(1,'У1 Ввод'!$E$239-NETWORKDAYS('У1 Ввод'!$D$239,$B12)+1))/Настройки!$E$7*100)</f>
        <v>0</v>
      </c>
      <c r="IA12" s="67" t="n">
        <f aca="false">IF(OR($D12=1,MONTH($B12)&lt;&gt;MONTH(StartDate),'У1 Ввод'!$D$240="",'У1 Ввод'!$E$240="",'У1 Ввод'!$D$240&gt;$B12),0,MAX(0,MIN(1,'У1 Ввод'!$E$240-NETWORKDAYS('У1 Ввод'!$D$240,$B12)+1))/Настройки!$E$7*100)</f>
        <v>0</v>
      </c>
      <c r="IB12" s="67" t="n">
        <f aca="false">IF(OR($D12=1,MONTH($B12)&lt;&gt;MONTH(StartDate),'У1 Ввод'!$D$241="",'У1 Ввод'!$E$241="",'У1 Ввод'!$D$241&gt;$B12),0,MAX(0,MIN(1,'У1 Ввод'!$E$241-NETWORKDAYS('У1 Ввод'!$D$241,$B12)+1))/Настройки!$E$7*100)</f>
        <v>0</v>
      </c>
      <c r="IC12" s="67" t="n">
        <f aca="false">IF(OR($D12=1,MONTH($B12)&lt;&gt;MONTH(StartDate),'У1 Ввод'!$D$242="",'У1 Ввод'!$E$242="",'У1 Ввод'!$D$242&gt;$B12),0,MAX(0,MIN(1,'У1 Ввод'!$E$242-NETWORKDAYS('У1 Ввод'!$D$242,$B12)+1))/Настройки!$E$7*100)</f>
        <v>0</v>
      </c>
      <c r="ID12" s="67" t="n">
        <f aca="false">IF(OR($D12=1,MONTH($B12)&lt;&gt;MONTH(StartDate),'У1 Ввод'!$D$243="",'У1 Ввод'!$E$243="",'У1 Ввод'!$D$243&gt;$B12),0,MAX(0,MIN(1,'У1 Ввод'!$E$243-NETWORKDAYS('У1 Ввод'!$D$243,$B12)+1))/Настройки!$E$7*100)</f>
        <v>0</v>
      </c>
      <c r="IE12" s="67" t="n">
        <f aca="false">IF(OR($D12=1,MONTH($B12)&lt;&gt;MONTH(StartDate),'У1 Ввод'!$D$244="",'У1 Ввод'!$E$244="",'У1 Ввод'!$D$244&gt;$B12),0,MAX(0,MIN(1,'У1 Ввод'!$E$244-NETWORKDAYS('У1 Ввод'!$D$244,$B12)+1))/Настройки!$E$7*100)</f>
        <v>0</v>
      </c>
      <c r="IF12" s="67" t="n">
        <f aca="false">IF(OR($D12=1,MONTH($B12)&lt;&gt;MONTH(StartDate),'У1 Ввод'!$D$245="",'У1 Ввод'!$E$245="",'У1 Ввод'!$D$245&gt;$B12),0,MAX(0,MIN(1,'У1 Ввод'!$E$245-NETWORKDAYS('У1 Ввод'!$D$245,$B12)+1))/Настройки!$E$7*100)</f>
        <v>0</v>
      </c>
      <c r="IG12" s="67" t="n">
        <f aca="false">IF(OR($D12=1,MONTH($B12)&lt;&gt;MONTH(StartDate),'У1 Ввод'!$D$246="",'У1 Ввод'!$E$246="",'У1 Ввод'!$D$246&gt;$B12),0,MAX(0,MIN(1,'У1 Ввод'!$E$246-NETWORKDAYS('У1 Ввод'!$D$246,$B12)+1))/Настройки!$E$7*100)</f>
        <v>0</v>
      </c>
      <c r="IH12" s="67" t="n">
        <f aca="false">IF(OR($D12=1,MONTH($B12)&lt;&gt;MONTH(StartDate),'У1 Ввод'!$D$247="",'У1 Ввод'!$E$247="",'У1 Ввод'!$D$247&gt;$B12),0,MAX(0,MIN(1,'У1 Ввод'!$E$247-NETWORKDAYS('У1 Ввод'!$D$247,$B12)+1))/Настройки!$E$7*100)</f>
        <v>0</v>
      </c>
      <c r="II12" s="67" t="n">
        <f aca="false">IF(OR($D12=1,MONTH($B12)&lt;&gt;MONTH(StartDate),'У1 Ввод'!$D$248="",'У1 Ввод'!$E$248="",'У1 Ввод'!$D$248&gt;$B12),0,MAX(0,MIN(1,'У1 Ввод'!$E$248-NETWORKDAYS('У1 Ввод'!$D$248,$B12)+1))/Настройки!$E$7*100)</f>
        <v>0</v>
      </c>
      <c r="IJ12" s="67" t="n">
        <f aca="false">IF(OR($D12=1,MONTH($B12)&lt;&gt;MONTH(StartDate),'У1 Ввод'!$D$249="",'У1 Ввод'!$E$249="",'У1 Ввод'!$D$249&gt;$B12),0,MAX(0,MIN(1,'У1 Ввод'!$E$249-NETWORKDAYS('У1 Ввод'!$D$249,$B12)+1))/Настройки!$E$7*100)</f>
        <v>0</v>
      </c>
      <c r="IK12" s="67" t="n">
        <f aca="false">IF(OR($D12=1,MONTH($B12)&lt;&gt;MONTH(StartDate),'У1 Ввод'!$D$250="",'У1 Ввод'!$E$250="",'У1 Ввод'!$D$250&gt;$B12),0,MAX(0,MIN(1,'У1 Ввод'!$E$250-NETWORKDAYS('У1 Ввод'!$D$250,$B12)+1))/Настройки!$E$7*100)</f>
        <v>0</v>
      </c>
      <c r="IL12" s="67" t="n">
        <f aca="false">IF(OR($D12=1,MONTH($B12)&lt;&gt;MONTH(StartDate),'У1 Ввод'!$D$251="",'У1 Ввод'!$E$251="",'У1 Ввод'!$D$251&gt;$B12),0,MAX(0,MIN(1,'У1 Ввод'!$E$251-NETWORKDAYS('У1 Ввод'!$D$251,$B12)+1))/Настройки!$E$7*100)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IF(OR($D13=1,MONTH($B13)&lt;&gt;MONTH(StartDate),'У1 Ввод'!$D$12="",'У1 Ввод'!$E$12="",'У1 Ввод'!$D$12&gt;$B13),0,MAX(0,MIN(1,'У1 Ввод'!$E$12-NETWORKDAYS('У1 Ввод'!$D$12,$B13)+1))/Настройки!$E$7*100)</f>
        <v>0</v>
      </c>
      <c r="H13" s="67" t="n">
        <f aca="false">IF(OR($D13=1,MONTH($B13)&lt;&gt;MONTH(StartDate),'У1 Ввод'!$D$13="",'У1 Ввод'!$E$13="",'У1 Ввод'!$D$13&gt;$B13),0,MAX(0,MIN(1,'У1 Ввод'!$E$13-NETWORKDAYS('У1 Ввод'!$D$13,$B13)+1))/Настройки!$E$7*100)</f>
        <v>0</v>
      </c>
      <c r="I13" s="67" t="n">
        <f aca="false">IF(OR($D13=1,MONTH($B13)&lt;&gt;MONTH(StartDate),'У1 Ввод'!$D$14="",'У1 Ввод'!$E$14="",'У1 Ввод'!$D$14&gt;$B13),0,MAX(0,MIN(1,'У1 Ввод'!$E$14-NETWORKDAYS('У1 Ввод'!$D$14,$B13)+1))/Настройки!$E$7*100)</f>
        <v>0</v>
      </c>
      <c r="J13" s="67" t="n">
        <f aca="false">IF(OR($D13=1,MONTH($B13)&lt;&gt;MONTH(StartDate),'У1 Ввод'!$D$15="",'У1 Ввод'!$E$15="",'У1 Ввод'!$D$15&gt;$B13),0,MAX(0,MIN(1,'У1 Ввод'!$E$15-NETWORKDAYS('У1 Ввод'!$D$15,$B13)+1))/Настройки!$E$7*100)</f>
        <v>0</v>
      </c>
      <c r="K13" s="67" t="n">
        <f aca="false">IF(OR($D13=1,MONTH($B13)&lt;&gt;MONTH(StartDate),'У1 Ввод'!$D$16="",'У1 Ввод'!$E$16="",'У1 Ввод'!$D$16&gt;$B13),0,MAX(0,MIN(1,'У1 Ввод'!$E$16-NETWORKDAYS('У1 Ввод'!$D$16,$B13)+1))/Настройки!$E$7*100)</f>
        <v>0</v>
      </c>
      <c r="L13" s="67" t="n">
        <f aca="false">IF(OR($D13=1,MONTH($B13)&lt;&gt;MONTH(StartDate),'У1 Ввод'!$D$17="",'У1 Ввод'!$E$17="",'У1 Ввод'!$D$17&gt;$B13),0,MAX(0,MIN(1,'У1 Ввод'!$E$17-NETWORKDAYS('У1 Ввод'!$D$17,$B13)+1))/Настройки!$E$7*100)</f>
        <v>0</v>
      </c>
      <c r="M13" s="67" t="n">
        <f aca="false">IF(OR($D13=1,MONTH($B13)&lt;&gt;MONTH(StartDate),'У1 Ввод'!$D$18="",'У1 Ввод'!$E$18="",'У1 Ввод'!$D$18&gt;$B13),0,MAX(0,MIN(1,'У1 Ввод'!$E$18-NETWORKDAYS('У1 Ввод'!$D$18,$B13)+1))/Настройки!$E$7*100)</f>
        <v>0</v>
      </c>
      <c r="N13" s="67" t="n">
        <f aca="false">IF(OR($D13=1,MONTH($B13)&lt;&gt;MONTH(StartDate),'У1 Ввод'!$D$19="",'У1 Ввод'!$E$19="",'У1 Ввод'!$D$19&gt;$B13),0,MAX(0,MIN(1,'У1 Ввод'!$E$19-NETWORKDAYS('У1 Ввод'!$D$19,$B13)+1))/Настройки!$E$7*100)</f>
        <v>0</v>
      </c>
      <c r="O13" s="67" t="n">
        <f aca="false">IF(OR($D13=1,MONTH($B13)&lt;&gt;MONTH(StartDate),'У1 Ввод'!$D$20="",'У1 Ввод'!$E$20="",'У1 Ввод'!$D$20&gt;$B13),0,MAX(0,MIN(1,'У1 Ввод'!$E$20-NETWORKDAYS('У1 Ввод'!$D$20,$B13)+1))/Настройки!$E$7*100)</f>
        <v>0</v>
      </c>
      <c r="P13" s="67" t="n">
        <f aca="false">IF(OR($D13=1,MONTH($B13)&lt;&gt;MONTH(StartDate),'У1 Ввод'!$D$21="",'У1 Ввод'!$E$21="",'У1 Ввод'!$D$21&gt;$B13),0,MAX(0,MIN(1,'У1 Ввод'!$E$21-NETWORKDAYS('У1 Ввод'!$D$21,$B13)+1))/Настройки!$E$7*100)</f>
        <v>0</v>
      </c>
      <c r="Q13" s="67" t="n">
        <f aca="false">IF(OR($D13=1,MONTH($B13)&lt;&gt;MONTH(StartDate),'У1 Ввод'!$D$22="",'У1 Ввод'!$E$22="",'У1 Ввод'!$D$22&gt;$B13),0,MAX(0,MIN(1,'У1 Ввод'!$E$22-NETWORKDAYS('У1 Ввод'!$D$22,$B13)+1))/Настройки!$E$7*100)</f>
        <v>0</v>
      </c>
      <c r="R13" s="67" t="n">
        <f aca="false">IF(OR($D13=1,MONTH($B13)&lt;&gt;MONTH(StartDate),'У1 Ввод'!$D$23="",'У1 Ввод'!$E$23="",'У1 Ввод'!$D$23&gt;$B13),0,MAX(0,MIN(1,'У1 Ввод'!$E$23-NETWORKDAYS('У1 Ввод'!$D$23,$B13)+1))/Настройки!$E$7*100)</f>
        <v>0</v>
      </c>
      <c r="S13" s="67" t="n">
        <f aca="false">IF(OR($D13=1,MONTH($B13)&lt;&gt;MONTH(StartDate),'У1 Ввод'!$D$24="",'У1 Ввод'!$E$24="",'У1 Ввод'!$D$24&gt;$B13),0,MAX(0,MIN(1,'У1 Ввод'!$E$24-NETWORKDAYS('У1 Ввод'!$D$24,$B13)+1))/Настройки!$E$7*100)</f>
        <v>0</v>
      </c>
      <c r="T13" s="67" t="n">
        <f aca="false">IF(OR($D13=1,MONTH($B13)&lt;&gt;MONTH(StartDate),'У1 Ввод'!$D$25="",'У1 Ввод'!$E$25="",'У1 Ввод'!$D$25&gt;$B13),0,MAX(0,MIN(1,'У1 Ввод'!$E$25-NETWORKDAYS('У1 Ввод'!$D$25,$B13)+1))/Настройки!$E$7*100)</f>
        <v>0</v>
      </c>
      <c r="U13" s="67" t="n">
        <f aca="false">IF(OR($D13=1,MONTH($B13)&lt;&gt;MONTH(StartDate),'У1 Ввод'!$D$26="",'У1 Ввод'!$E$26="",'У1 Ввод'!$D$26&gt;$B13),0,MAX(0,MIN(1,'У1 Ввод'!$E$26-NETWORKDAYS('У1 Ввод'!$D$26,$B13)+1))/Настройки!$E$7*100)</f>
        <v>0</v>
      </c>
      <c r="V13" s="67" t="n">
        <f aca="false">IF(OR($D13=1,MONTH($B13)&lt;&gt;MONTH(StartDate),'У1 Ввод'!$D$27="",'У1 Ввод'!$E$27="",'У1 Ввод'!$D$27&gt;$B13),0,MAX(0,MIN(1,'У1 Ввод'!$E$27-NETWORKDAYS('У1 Ввод'!$D$27,$B13)+1))/Настройки!$E$7*100)</f>
        <v>0</v>
      </c>
      <c r="W13" s="67" t="n">
        <f aca="false">IF(OR($D13=1,MONTH($B13)&lt;&gt;MONTH(StartDate),'У1 Ввод'!$D$28="",'У1 Ввод'!$E$28="",'У1 Ввод'!$D$28&gt;$B13),0,MAX(0,MIN(1,'У1 Ввод'!$E$28-NETWORKDAYS('У1 Ввод'!$D$28,$B13)+1))/Настройки!$E$7*100)</f>
        <v>0</v>
      </c>
      <c r="X13" s="67" t="n">
        <f aca="false">IF(OR($D13=1,MONTH($B13)&lt;&gt;MONTH(StartDate),'У1 Ввод'!$D$29="",'У1 Ввод'!$E$29="",'У1 Ввод'!$D$29&gt;$B13),0,MAX(0,MIN(1,'У1 Ввод'!$E$29-NETWORKDAYS('У1 Ввод'!$D$29,$B13)+1))/Настройки!$E$7*100)</f>
        <v>0</v>
      </c>
      <c r="Y13" s="67" t="n">
        <f aca="false">IF(OR($D13=1,MONTH($B13)&lt;&gt;MONTH(StartDate),'У1 Ввод'!$D$30="",'У1 Ввод'!$E$30="",'У1 Ввод'!$D$30&gt;$B13),0,MAX(0,MIN(1,'У1 Ввод'!$E$30-NETWORKDAYS('У1 Ввод'!$D$30,$B13)+1))/Настройки!$E$7*100)</f>
        <v>0</v>
      </c>
      <c r="Z13" s="67" t="n">
        <f aca="false">IF(OR($D13=1,MONTH($B13)&lt;&gt;MONTH(StartDate),'У1 Ввод'!$D$31="",'У1 Ввод'!$E$31="",'У1 Ввод'!$D$31&gt;$B13),0,MAX(0,MIN(1,'У1 Ввод'!$E$31-NETWORKDAYS('У1 Ввод'!$D$31,$B13)+1))/Настройки!$E$7*100)</f>
        <v>0</v>
      </c>
      <c r="AA13" s="67" t="n">
        <f aca="false">IF(OR($D13=1,MONTH($B13)&lt;&gt;MONTH(StartDate),'У1 Ввод'!$D$32="",'У1 Ввод'!$E$32="",'У1 Ввод'!$D$32&gt;$B13),0,MAX(0,MIN(1,'У1 Ввод'!$E$32-NETWORKDAYS('У1 Ввод'!$D$32,$B13)+1))/Настройки!$E$7*100)</f>
        <v>0</v>
      </c>
      <c r="AB13" s="67" t="n">
        <f aca="false">IF(OR($D13=1,MONTH($B13)&lt;&gt;MONTH(StartDate),'У1 Ввод'!$D$33="",'У1 Ввод'!$E$33="",'У1 Ввод'!$D$33&gt;$B13),0,MAX(0,MIN(1,'У1 Ввод'!$E$33-NETWORKDAYS('У1 Ввод'!$D$33,$B13)+1))/Настройки!$E$7*100)</f>
        <v>0</v>
      </c>
      <c r="AC13" s="67" t="n">
        <f aca="false">IF(OR($D13=1,MONTH($B13)&lt;&gt;MONTH(StartDate),'У1 Ввод'!$D$34="",'У1 Ввод'!$E$34="",'У1 Ввод'!$D$34&gt;$B13),0,MAX(0,MIN(1,'У1 Ввод'!$E$34-NETWORKDAYS('У1 Ввод'!$D$34,$B13)+1))/Настройки!$E$7*100)</f>
        <v>0</v>
      </c>
      <c r="AD13" s="67" t="n">
        <f aca="false">IF(OR($D13=1,MONTH($B13)&lt;&gt;MONTH(StartDate),'У1 Ввод'!$D$35="",'У1 Ввод'!$E$35="",'У1 Ввод'!$D$35&gt;$B13),0,MAX(0,MIN(1,'У1 Ввод'!$E$35-NETWORKDAYS('У1 Ввод'!$D$35,$B13)+1))/Настройки!$E$7*100)</f>
        <v>0</v>
      </c>
      <c r="AE13" s="67" t="n">
        <f aca="false">IF(OR($D13=1,MONTH($B13)&lt;&gt;MONTH(StartDate),'У1 Ввод'!$D$36="",'У1 Ввод'!$E$36="",'У1 Ввод'!$D$36&gt;$B13),0,MAX(0,MIN(1,'У1 Ввод'!$E$36-NETWORKDAYS('У1 Ввод'!$D$36,$B13)+1))/Настройки!$E$7*100)</f>
        <v>0</v>
      </c>
      <c r="AF13" s="67" t="n">
        <f aca="false">IF(OR($D13=1,MONTH($B13)&lt;&gt;MONTH(StartDate),'У1 Ввод'!$D$37="",'У1 Ввод'!$E$37="",'У1 Ввод'!$D$37&gt;$B13),0,MAX(0,MIN(1,'У1 Ввод'!$E$37-NETWORKDAYS('У1 Ввод'!$D$37,$B13)+1))/Настройки!$E$7*100)</f>
        <v>0</v>
      </c>
      <c r="AG13" s="67" t="n">
        <f aca="false">IF(OR($D13=1,MONTH($B13)&lt;&gt;MONTH(StartDate),'У1 Ввод'!$D$38="",'У1 Ввод'!$E$38="",'У1 Ввод'!$D$38&gt;$B13),0,MAX(0,MIN(1,'У1 Ввод'!$E$38-NETWORKDAYS('У1 Ввод'!$D$38,$B13)+1))/Настройки!$E$7*100)</f>
        <v>0</v>
      </c>
      <c r="AH13" s="67" t="n">
        <f aca="false">IF(OR($D13=1,MONTH($B13)&lt;&gt;MONTH(StartDate),'У1 Ввод'!$D$39="",'У1 Ввод'!$E$39="",'У1 Ввод'!$D$39&gt;$B13),0,MAX(0,MIN(1,'У1 Ввод'!$E$39-NETWORKDAYS('У1 Ввод'!$D$39,$B13)+1))/Настройки!$E$7*100)</f>
        <v>0</v>
      </c>
      <c r="AI13" s="67" t="n">
        <f aca="false">IF(OR($D13=1,MONTH($B13)&lt;&gt;MONTH(StartDate),'У1 Ввод'!$D$40="",'У1 Ввод'!$E$40="",'У1 Ввод'!$D$40&gt;$B13),0,MAX(0,MIN(1,'У1 Ввод'!$E$40-NETWORKDAYS('У1 Ввод'!$D$40,$B13)+1))/Настройки!$E$7*100)</f>
        <v>0</v>
      </c>
      <c r="AJ13" s="67" t="n">
        <f aca="false">IF(OR($D13=1,MONTH($B13)&lt;&gt;MONTH(StartDate),'У1 Ввод'!$D$41="",'У1 Ввод'!$E$41="",'У1 Ввод'!$D$41&gt;$B13),0,MAX(0,MIN(1,'У1 Ввод'!$E$41-NETWORKDAYS('У1 Ввод'!$D$41,$B13)+1))/Настройки!$E$7*100)</f>
        <v>0</v>
      </c>
      <c r="AK13" s="67" t="n">
        <f aca="false">IF(OR($D13=1,MONTH($B13)&lt;&gt;MONTH(StartDate),'У1 Ввод'!$D$42="",'У1 Ввод'!$E$42="",'У1 Ввод'!$D$42&gt;$B13),0,MAX(0,MIN(1,'У1 Ввод'!$E$42-NETWORKDAYS('У1 Ввод'!$D$42,$B13)+1))/Настройки!$E$7*100)</f>
        <v>0</v>
      </c>
      <c r="AL13" s="67" t="n">
        <f aca="false">IF(OR($D13=1,MONTH($B13)&lt;&gt;MONTH(StartDate),'У1 Ввод'!$D$43="",'У1 Ввод'!$E$43="",'У1 Ввод'!$D$43&gt;$B13),0,MAX(0,MIN(1,'У1 Ввод'!$E$43-NETWORKDAYS('У1 Ввод'!$D$43,$B13)+1))/Настройки!$E$7*100)</f>
        <v>0</v>
      </c>
      <c r="AM13" s="67" t="n">
        <f aca="false">IF(OR($D13=1,MONTH($B13)&lt;&gt;MONTH(StartDate),'У1 Ввод'!$D$44="",'У1 Ввод'!$E$44="",'У1 Ввод'!$D$44&gt;$B13),0,MAX(0,MIN(1,'У1 Ввод'!$E$44-NETWORKDAYS('У1 Ввод'!$D$44,$B13)+1))/Настройки!$E$7*100)</f>
        <v>0</v>
      </c>
      <c r="AN13" s="67" t="n">
        <f aca="false">IF(OR($D13=1,MONTH($B13)&lt;&gt;MONTH(StartDate),'У1 Ввод'!$D$45="",'У1 Ввод'!$E$45="",'У1 Ввод'!$D$45&gt;$B13),0,MAX(0,MIN(1,'У1 Ввод'!$E$45-NETWORKDAYS('У1 Ввод'!$D$45,$B13)+1))/Настройки!$E$7*100)</f>
        <v>0</v>
      </c>
      <c r="AO13" s="67" t="n">
        <f aca="false">IF(OR($D13=1,MONTH($B13)&lt;&gt;MONTH(StartDate),'У1 Ввод'!$D$46="",'У1 Ввод'!$E$46="",'У1 Ввод'!$D$46&gt;$B13),0,MAX(0,MIN(1,'У1 Ввод'!$E$46-NETWORKDAYS('У1 Ввод'!$D$46,$B13)+1))/Настройки!$E$7*100)</f>
        <v>0</v>
      </c>
      <c r="AP13" s="67" t="n">
        <f aca="false">IF(OR($D13=1,MONTH($B13)&lt;&gt;MONTH(StartDate),'У1 Ввод'!$D$47="",'У1 Ввод'!$E$47="",'У1 Ввод'!$D$47&gt;$B13),0,MAX(0,MIN(1,'У1 Ввод'!$E$47-NETWORKDAYS('У1 Ввод'!$D$47,$B13)+1))/Настройки!$E$7*100)</f>
        <v>0</v>
      </c>
      <c r="AQ13" s="67" t="n">
        <f aca="false">IF(OR($D13=1,MONTH($B13)&lt;&gt;MONTH(StartDate),'У1 Ввод'!$D$48="",'У1 Ввод'!$E$48="",'У1 Ввод'!$D$48&gt;$B13),0,MAX(0,MIN(1,'У1 Ввод'!$E$48-NETWORKDAYS('У1 Ввод'!$D$48,$B13)+1))/Настройки!$E$7*100)</f>
        <v>0</v>
      </c>
      <c r="AR13" s="67" t="n">
        <f aca="false">IF(OR($D13=1,MONTH($B13)&lt;&gt;MONTH(StartDate),'У1 Ввод'!$D$49="",'У1 Ввод'!$E$49="",'У1 Ввод'!$D$49&gt;$B13),0,MAX(0,MIN(1,'У1 Ввод'!$E$49-NETWORKDAYS('У1 Ввод'!$D$49,$B13)+1))/Настройки!$E$7*100)</f>
        <v>0</v>
      </c>
      <c r="AS13" s="67" t="n">
        <f aca="false">IF(OR($D13=1,MONTH($B13)&lt;&gt;MONTH(StartDate),'У1 Ввод'!$D$50="",'У1 Ввод'!$E$50="",'У1 Ввод'!$D$50&gt;$B13),0,MAX(0,MIN(1,'У1 Ввод'!$E$50-NETWORKDAYS('У1 Ввод'!$D$50,$B13)+1))/Настройки!$E$7*100)</f>
        <v>0</v>
      </c>
      <c r="AT13" s="67" t="n">
        <f aca="false">IF(OR($D13=1,MONTH($B13)&lt;&gt;MONTH(StartDate),'У1 Ввод'!$D$51="",'У1 Ввод'!$E$51="",'У1 Ввод'!$D$51&gt;$B13),0,MAX(0,MIN(1,'У1 Ввод'!$E$51-NETWORKDAYS('У1 Ввод'!$D$51,$B13)+1))/Настройки!$E$7*100)</f>
        <v>0</v>
      </c>
      <c r="AU13" s="67" t="n">
        <f aca="false">IF(OR($D13=1,MONTH($B13)&lt;&gt;MONTH(StartDate),'У1 Ввод'!$D$52="",'У1 Ввод'!$E$52="",'У1 Ввод'!$D$52&gt;$B13),0,MAX(0,MIN(1,'У1 Ввод'!$E$52-NETWORKDAYS('У1 Ввод'!$D$52,$B13)+1))/Настройки!$E$7*100)</f>
        <v>0</v>
      </c>
      <c r="AV13" s="67" t="n">
        <f aca="false">IF(OR($D13=1,MONTH($B13)&lt;&gt;MONTH(StartDate),'У1 Ввод'!$D$53="",'У1 Ввод'!$E$53="",'У1 Ввод'!$D$53&gt;$B13),0,MAX(0,MIN(1,'У1 Ввод'!$E$53-NETWORKDAYS('У1 Ввод'!$D$53,$B13)+1))/Настройки!$E$7*100)</f>
        <v>0</v>
      </c>
      <c r="AW13" s="67" t="n">
        <f aca="false">IF(OR($D13=1,MONTH($B13)&lt;&gt;MONTH(StartDate),'У1 Ввод'!$D$54="",'У1 Ввод'!$E$54="",'У1 Ввод'!$D$54&gt;$B13),0,MAX(0,MIN(1,'У1 Ввод'!$E$54-NETWORKDAYS('У1 Ввод'!$D$54,$B13)+1))/Настройки!$E$7*100)</f>
        <v>0</v>
      </c>
      <c r="AX13" s="67" t="n">
        <f aca="false">IF(OR($D13=1,MONTH($B13)&lt;&gt;MONTH(StartDate),'У1 Ввод'!$D$55="",'У1 Ввод'!$E$55="",'У1 Ввод'!$D$55&gt;$B13),0,MAX(0,MIN(1,'У1 Ввод'!$E$55-NETWORKDAYS('У1 Ввод'!$D$55,$B13)+1))/Настройки!$E$7*100)</f>
        <v>0</v>
      </c>
      <c r="AY13" s="67" t="n">
        <f aca="false">IF(OR($D13=1,MONTH($B13)&lt;&gt;MONTH(StartDate),'У1 Ввод'!$D$56="",'У1 Ввод'!$E$56="",'У1 Ввод'!$D$56&gt;$B13),0,MAX(0,MIN(1,'У1 Ввод'!$E$56-NETWORKDAYS('У1 Ввод'!$D$56,$B13)+1))/Настройки!$E$7*100)</f>
        <v>0</v>
      </c>
      <c r="AZ13" s="67" t="n">
        <f aca="false">IF(OR($D13=1,MONTH($B13)&lt;&gt;MONTH(StartDate),'У1 Ввод'!$D$57="",'У1 Ввод'!$E$57="",'У1 Ввод'!$D$57&gt;$B13),0,MAX(0,MIN(1,'У1 Ввод'!$E$57-NETWORKDAYS('У1 Ввод'!$D$57,$B13)+1))/Настройки!$E$7*100)</f>
        <v>0</v>
      </c>
      <c r="BA13" s="67" t="n">
        <f aca="false">IF(OR($D13=1,MONTH($B13)&lt;&gt;MONTH(StartDate),'У1 Ввод'!$D$58="",'У1 Ввод'!$E$58="",'У1 Ввод'!$D$58&gt;$B13),0,MAX(0,MIN(1,'У1 Ввод'!$E$58-NETWORKDAYS('У1 Ввод'!$D$58,$B13)+1))/Настройки!$E$7*100)</f>
        <v>0</v>
      </c>
      <c r="BB13" s="67" t="n">
        <f aca="false">IF(OR($D13=1,MONTH($B13)&lt;&gt;MONTH(StartDate),'У1 Ввод'!$D$59="",'У1 Ввод'!$E$59="",'У1 Ввод'!$D$59&gt;$B13),0,MAX(0,MIN(1,'У1 Ввод'!$E$59-NETWORKDAYS('У1 Ввод'!$D$59,$B13)+1))/Настройки!$E$7*100)</f>
        <v>0</v>
      </c>
      <c r="BC13" s="67" t="n">
        <f aca="false">IF(OR($D13=1,MONTH($B13)&lt;&gt;MONTH(StartDate),'У1 Ввод'!$D$60="",'У1 Ввод'!$E$60="",'У1 Ввод'!$D$60&gt;$B13),0,MAX(0,MIN(1,'У1 Ввод'!$E$60-NETWORKDAYS('У1 Ввод'!$D$60,$B13)+1))/Настройки!$E$7*100)</f>
        <v>0</v>
      </c>
      <c r="BD13" s="67" t="n">
        <f aca="false">IF(OR($D13=1,MONTH($B13)&lt;&gt;MONTH(StartDate),'У1 Ввод'!$D$61="",'У1 Ввод'!$E$61="",'У1 Ввод'!$D$61&gt;$B13),0,MAX(0,MIN(1,'У1 Ввод'!$E$61-NETWORKDAYS('У1 Ввод'!$D$61,$B13)+1))/Настройки!$E$7*100)</f>
        <v>0</v>
      </c>
      <c r="BE13" s="67" t="n">
        <f aca="false">IF(OR($D13=1,MONTH($B13)&lt;&gt;MONTH(StartDate),'У1 Ввод'!$D$62="",'У1 Ввод'!$E$62="",'У1 Ввод'!$D$62&gt;$B13),0,MAX(0,MIN(1,'У1 Ввод'!$E$62-NETWORKDAYS('У1 Ввод'!$D$62,$B13)+1))/Настройки!$E$7*100)</f>
        <v>0</v>
      </c>
      <c r="BF13" s="67" t="n">
        <f aca="false">IF(OR($D13=1,MONTH($B13)&lt;&gt;MONTH(StartDate),'У1 Ввод'!$D$63="",'У1 Ввод'!$E$63="",'У1 Ввод'!$D$63&gt;$B13),0,MAX(0,MIN(1,'У1 Ввод'!$E$63-NETWORKDAYS('У1 Ввод'!$D$63,$B13)+1))/Настройки!$E$7*100)</f>
        <v>0</v>
      </c>
      <c r="BG13" s="67" t="n">
        <f aca="false">IF(OR($D13=1,MONTH($B13)&lt;&gt;MONTH(StartDate),'У1 Ввод'!$D$64="",'У1 Ввод'!$E$64="",'У1 Ввод'!$D$64&gt;$B13),0,MAX(0,MIN(1,'У1 Ввод'!$E$64-NETWORKDAYS('У1 Ввод'!$D$64,$B13)+1))/Настройки!$E$7*100)</f>
        <v>0</v>
      </c>
      <c r="BH13" s="67" t="n">
        <f aca="false">IF(OR($D13=1,MONTH($B13)&lt;&gt;MONTH(StartDate),'У1 Ввод'!$D$65="",'У1 Ввод'!$E$65="",'У1 Ввод'!$D$65&gt;$B13),0,MAX(0,MIN(1,'У1 Ввод'!$E$65-NETWORKDAYS('У1 Ввод'!$D$65,$B13)+1))/Настройки!$E$7*100)</f>
        <v>0</v>
      </c>
      <c r="BI13" s="67" t="n">
        <f aca="false">IF(OR($D13=1,MONTH($B13)&lt;&gt;MONTH(StartDate),'У1 Ввод'!$D$66="",'У1 Ввод'!$E$66="",'У1 Ввод'!$D$66&gt;$B13),0,MAX(0,MIN(1,'У1 Ввод'!$E$66-NETWORKDAYS('У1 Ввод'!$D$66,$B13)+1))/Настройки!$E$7*100)</f>
        <v>0</v>
      </c>
      <c r="BJ13" s="67" t="n">
        <f aca="false">IF(OR($D13=1,MONTH($B13)&lt;&gt;MONTH(StartDate),'У1 Ввод'!$D$67="",'У1 Ввод'!$E$67="",'У1 Ввод'!$D$67&gt;$B13),0,MAX(0,MIN(1,'У1 Ввод'!$E$67-NETWORKDAYS('У1 Ввод'!$D$67,$B13)+1))/Настройки!$E$7*100)</f>
        <v>0</v>
      </c>
      <c r="BK13" s="67" t="n">
        <f aca="false">IF(OR($D13=1,MONTH($B13)&lt;&gt;MONTH(StartDate),'У1 Ввод'!$D$68="",'У1 Ввод'!$E$68="",'У1 Ввод'!$D$68&gt;$B13),0,MAX(0,MIN(1,'У1 Ввод'!$E$68-NETWORKDAYS('У1 Ввод'!$D$68,$B13)+1))/Настройки!$E$7*100)</f>
        <v>0</v>
      </c>
      <c r="BL13" s="67" t="n">
        <f aca="false">IF(OR($D13=1,MONTH($B13)&lt;&gt;MONTH(StartDate),'У1 Ввод'!$D$69="",'У1 Ввод'!$E$69="",'У1 Ввод'!$D$69&gt;$B13),0,MAX(0,MIN(1,'У1 Ввод'!$E$69-NETWORKDAYS('У1 Ввод'!$D$69,$B13)+1))/Настройки!$E$7*100)</f>
        <v>0</v>
      </c>
      <c r="BM13" s="67" t="n">
        <f aca="false">IF(OR($D13=1,MONTH($B13)&lt;&gt;MONTH(StartDate),'У1 Ввод'!$D$70="",'У1 Ввод'!$E$70="",'У1 Ввод'!$D$70&gt;$B13),0,MAX(0,MIN(1,'У1 Ввод'!$E$70-NETWORKDAYS('У1 Ввод'!$D$70,$B13)+1))/Настройки!$E$7*100)</f>
        <v>0</v>
      </c>
      <c r="BN13" s="67" t="n">
        <f aca="false">IF(OR($D13=1,MONTH($B13)&lt;&gt;MONTH(StartDate),'У1 Ввод'!$D$71="",'У1 Ввод'!$E$71="",'У1 Ввод'!$D$71&gt;$B13),0,MAX(0,MIN(1,'У1 Ввод'!$E$71-NETWORKDAYS('У1 Ввод'!$D$71,$B13)+1))/Настройки!$E$7*100)</f>
        <v>0</v>
      </c>
      <c r="BO13" s="67" t="n">
        <f aca="false">IF(OR($D13=1,MONTH($B13)&lt;&gt;MONTH(StartDate),'У1 Ввод'!$D$72="",'У1 Ввод'!$E$72="",'У1 Ввод'!$D$72&gt;$B13),0,MAX(0,MIN(1,'У1 Ввод'!$E$72-NETWORKDAYS('У1 Ввод'!$D$72,$B13)+1))/Настройки!$E$7*100)</f>
        <v>0</v>
      </c>
      <c r="BP13" s="67" t="n">
        <f aca="false">IF(OR($D13=1,MONTH($B13)&lt;&gt;MONTH(StartDate),'У1 Ввод'!$D$73="",'У1 Ввод'!$E$73="",'У1 Ввод'!$D$73&gt;$B13),0,MAX(0,MIN(1,'У1 Ввод'!$E$73-NETWORKDAYS('У1 Ввод'!$D$73,$B13)+1))/Настройки!$E$7*100)</f>
        <v>0</v>
      </c>
      <c r="BQ13" s="67" t="n">
        <f aca="false">IF(OR($D13=1,MONTH($B13)&lt;&gt;MONTH(StartDate),'У1 Ввод'!$D$74="",'У1 Ввод'!$E$74="",'У1 Ввод'!$D$74&gt;$B13),0,MAX(0,MIN(1,'У1 Ввод'!$E$74-NETWORKDAYS('У1 Ввод'!$D$74,$B13)+1))/Настройки!$E$7*100)</f>
        <v>0</v>
      </c>
      <c r="BR13" s="67" t="n">
        <f aca="false">IF(OR($D13=1,MONTH($B13)&lt;&gt;MONTH(StartDate),'У1 Ввод'!$D$75="",'У1 Ввод'!$E$75="",'У1 Ввод'!$D$75&gt;$B13),0,MAX(0,MIN(1,'У1 Ввод'!$E$75-NETWORKDAYS('У1 Ввод'!$D$75,$B13)+1))/Настройки!$E$7*100)</f>
        <v>0</v>
      </c>
      <c r="BS13" s="67" t="n">
        <f aca="false">IF(OR($D13=1,MONTH($B13)&lt;&gt;MONTH(StartDate),'У1 Ввод'!$D$76="",'У1 Ввод'!$E$76="",'У1 Ввод'!$D$76&gt;$B13),0,MAX(0,MIN(1,'У1 Ввод'!$E$76-NETWORKDAYS('У1 Ввод'!$D$76,$B13)+1))/Настройки!$E$7*100)</f>
        <v>0</v>
      </c>
      <c r="BT13" s="67" t="n">
        <f aca="false">IF(OR($D13=1,MONTH($B13)&lt;&gt;MONTH(StartDate),'У1 Ввод'!$D$77="",'У1 Ввод'!$E$77="",'У1 Ввод'!$D$77&gt;$B13),0,MAX(0,MIN(1,'У1 Ввод'!$E$77-NETWORKDAYS('У1 Ввод'!$D$77,$B13)+1))/Настройки!$E$7*100)</f>
        <v>0</v>
      </c>
      <c r="BU13" s="67" t="n">
        <f aca="false">IF(OR($D13=1,MONTH($B13)&lt;&gt;MONTH(StartDate),'У1 Ввод'!$D$78="",'У1 Ввод'!$E$78="",'У1 Ввод'!$D$78&gt;$B13),0,MAX(0,MIN(1,'У1 Ввод'!$E$78-NETWORKDAYS('У1 Ввод'!$D$78,$B13)+1))/Настройки!$E$7*100)</f>
        <v>0</v>
      </c>
      <c r="BV13" s="67" t="n">
        <f aca="false">IF(OR($D13=1,MONTH($B13)&lt;&gt;MONTH(StartDate),'У1 Ввод'!$D$79="",'У1 Ввод'!$E$79="",'У1 Ввод'!$D$79&gt;$B13),0,MAX(0,MIN(1,'У1 Ввод'!$E$79-NETWORKDAYS('У1 Ввод'!$D$79,$B13)+1))/Настройки!$E$7*100)</f>
        <v>0</v>
      </c>
      <c r="BW13" s="67" t="n">
        <f aca="false">IF(OR($D13=1,MONTH($B13)&lt;&gt;MONTH(StartDate),'У1 Ввод'!$D$80="",'У1 Ввод'!$E$80="",'У1 Ввод'!$D$80&gt;$B13),0,MAX(0,MIN(1,'У1 Ввод'!$E$80-NETWORKDAYS('У1 Ввод'!$D$80,$B13)+1))/Настройки!$E$7*100)</f>
        <v>0</v>
      </c>
      <c r="BX13" s="67" t="n">
        <f aca="false">IF(OR($D13=1,MONTH($B13)&lt;&gt;MONTH(StartDate),'У1 Ввод'!$D$81="",'У1 Ввод'!$E$81="",'У1 Ввод'!$D$81&gt;$B13),0,MAX(0,MIN(1,'У1 Ввод'!$E$81-NETWORKDAYS('У1 Ввод'!$D$81,$B13)+1))/Настройки!$E$7*100)</f>
        <v>0</v>
      </c>
      <c r="BY13" s="67" t="n">
        <f aca="false">IF(OR($D13=1,MONTH($B13)&lt;&gt;MONTH(StartDate),'У1 Ввод'!$D$82="",'У1 Ввод'!$E$82="",'У1 Ввод'!$D$82&gt;$B13),0,MAX(0,MIN(1,'У1 Ввод'!$E$82-NETWORKDAYS('У1 Ввод'!$D$82,$B13)+1))/Настройки!$E$7*100)</f>
        <v>0</v>
      </c>
      <c r="BZ13" s="67" t="n">
        <f aca="false">IF(OR($D13=1,MONTH($B13)&lt;&gt;MONTH(StartDate),'У1 Ввод'!$D$83="",'У1 Ввод'!$E$83="",'У1 Ввод'!$D$83&gt;$B13),0,MAX(0,MIN(1,'У1 Ввод'!$E$83-NETWORKDAYS('У1 Ввод'!$D$83,$B13)+1))/Настройки!$E$7*100)</f>
        <v>0</v>
      </c>
      <c r="CA13" s="67" t="n">
        <f aca="false">IF(OR($D13=1,MONTH($B13)&lt;&gt;MONTH(StartDate),'У1 Ввод'!$D$84="",'У1 Ввод'!$E$84="",'У1 Ввод'!$D$84&gt;$B13),0,MAX(0,MIN(1,'У1 Ввод'!$E$84-NETWORKDAYS('У1 Ввод'!$D$84,$B13)+1))/Настройки!$E$7*100)</f>
        <v>0</v>
      </c>
      <c r="CB13" s="67" t="n">
        <f aca="false">IF(OR($D13=1,MONTH($B13)&lt;&gt;MONTH(StartDate),'У1 Ввод'!$D$85="",'У1 Ввод'!$E$85="",'У1 Ввод'!$D$85&gt;$B13),0,MAX(0,MIN(1,'У1 Ввод'!$E$85-NETWORKDAYS('У1 Ввод'!$D$85,$B13)+1))/Настройки!$E$7*100)</f>
        <v>0</v>
      </c>
      <c r="CC13" s="67" t="n">
        <f aca="false">IF(OR($D13=1,MONTH($B13)&lt;&gt;MONTH(StartDate),'У1 Ввод'!$D$86="",'У1 Ввод'!$E$86="",'У1 Ввод'!$D$86&gt;$B13),0,MAX(0,MIN(1,'У1 Ввод'!$E$86-NETWORKDAYS('У1 Ввод'!$D$86,$B13)+1))/Настройки!$E$7*100)</f>
        <v>0</v>
      </c>
      <c r="CD13" s="67" t="n">
        <f aca="false">IF(OR($D13=1,MONTH($B13)&lt;&gt;MONTH(StartDate),'У1 Ввод'!$D$87="",'У1 Ввод'!$E$87="",'У1 Ввод'!$D$87&gt;$B13),0,MAX(0,MIN(1,'У1 Ввод'!$E$87-NETWORKDAYS('У1 Ввод'!$D$87,$B13)+1))/Настройки!$E$7*100)</f>
        <v>0</v>
      </c>
      <c r="CE13" s="67" t="n">
        <f aca="false">IF(OR($D13=1,MONTH($B13)&lt;&gt;MONTH(StartDate),'У1 Ввод'!$D$88="",'У1 Ввод'!$E$88="",'У1 Ввод'!$D$88&gt;$B13),0,MAX(0,MIN(1,'У1 Ввод'!$E$88-NETWORKDAYS('У1 Ввод'!$D$88,$B13)+1))/Настройки!$E$7*100)</f>
        <v>0</v>
      </c>
      <c r="CF13" s="67" t="n">
        <f aca="false">IF(OR($D13=1,MONTH($B13)&lt;&gt;MONTH(StartDate),'У1 Ввод'!$D$89="",'У1 Ввод'!$E$89="",'У1 Ввод'!$D$89&gt;$B13),0,MAX(0,MIN(1,'У1 Ввод'!$E$89-NETWORKDAYS('У1 Ввод'!$D$89,$B13)+1))/Настройки!$E$7*100)</f>
        <v>0</v>
      </c>
      <c r="CG13" s="67" t="n">
        <f aca="false">IF(OR($D13=1,MONTH($B13)&lt;&gt;MONTH(StartDate),'У1 Ввод'!$D$90="",'У1 Ввод'!$E$90="",'У1 Ввод'!$D$90&gt;$B13),0,MAX(0,MIN(1,'У1 Ввод'!$E$90-NETWORKDAYS('У1 Ввод'!$D$90,$B13)+1))/Настройки!$E$7*100)</f>
        <v>0</v>
      </c>
      <c r="CH13" s="67" t="n">
        <f aca="false">IF(OR($D13=1,MONTH($B13)&lt;&gt;MONTH(StartDate),'У1 Ввод'!$D$91="",'У1 Ввод'!$E$91="",'У1 Ввод'!$D$91&gt;$B13),0,MAX(0,MIN(1,'У1 Ввод'!$E$91-NETWORKDAYS('У1 Ввод'!$D$91,$B13)+1))/Настройки!$E$7*100)</f>
        <v>0</v>
      </c>
      <c r="CI13" s="67" t="n">
        <f aca="false">IF(OR($D13=1,MONTH($B13)&lt;&gt;MONTH(StartDate),'У1 Ввод'!$D$92="",'У1 Ввод'!$E$92="",'У1 Ввод'!$D$92&gt;$B13),0,MAX(0,MIN(1,'У1 Ввод'!$E$92-NETWORKDAYS('У1 Ввод'!$D$92,$B13)+1))/Настройки!$E$7*100)</f>
        <v>0</v>
      </c>
      <c r="CJ13" s="67" t="n">
        <f aca="false">IF(OR($D13=1,MONTH($B13)&lt;&gt;MONTH(StartDate),'У1 Ввод'!$D$93="",'У1 Ввод'!$E$93="",'У1 Ввод'!$D$93&gt;$B13),0,MAX(0,MIN(1,'У1 Ввод'!$E$93-NETWORKDAYS('У1 Ввод'!$D$93,$B13)+1))/Настройки!$E$7*100)</f>
        <v>0</v>
      </c>
      <c r="CK13" s="67" t="n">
        <f aca="false">IF(OR($D13=1,MONTH($B13)&lt;&gt;MONTH(StartDate),'У1 Ввод'!$D$94="",'У1 Ввод'!$E$94="",'У1 Ввод'!$D$94&gt;$B13),0,MAX(0,MIN(1,'У1 Ввод'!$E$94-NETWORKDAYS('У1 Ввод'!$D$94,$B13)+1))/Настройки!$E$7*100)</f>
        <v>0</v>
      </c>
      <c r="CL13" s="67" t="n">
        <f aca="false">IF(OR($D13=1,MONTH($B13)&lt;&gt;MONTH(StartDate),'У1 Ввод'!$D$95="",'У1 Ввод'!$E$95="",'У1 Ввод'!$D$95&gt;$B13),0,MAX(0,MIN(1,'У1 Ввод'!$E$95-NETWORKDAYS('У1 Ввод'!$D$95,$B13)+1))/Настройки!$E$7*100)</f>
        <v>0</v>
      </c>
      <c r="CM13" s="67" t="n">
        <f aca="false">IF(OR($D13=1,MONTH($B13)&lt;&gt;MONTH(StartDate),'У1 Ввод'!$D$96="",'У1 Ввод'!$E$96="",'У1 Ввод'!$D$96&gt;$B13),0,MAX(0,MIN(1,'У1 Ввод'!$E$96-NETWORKDAYS('У1 Ввод'!$D$96,$B13)+1))/Настройки!$E$7*100)</f>
        <v>0</v>
      </c>
      <c r="CN13" s="67" t="n">
        <f aca="false">IF(OR($D13=1,MONTH($B13)&lt;&gt;MONTH(StartDate),'У1 Ввод'!$D$97="",'У1 Ввод'!$E$97="",'У1 Ввод'!$D$97&gt;$B13),0,MAX(0,MIN(1,'У1 Ввод'!$E$97-NETWORKDAYS('У1 Ввод'!$D$97,$B13)+1))/Настройки!$E$7*100)</f>
        <v>0</v>
      </c>
      <c r="CO13" s="67" t="n">
        <f aca="false">IF(OR($D13=1,MONTH($B13)&lt;&gt;MONTH(StartDate),'У1 Ввод'!$D$98="",'У1 Ввод'!$E$98="",'У1 Ввод'!$D$98&gt;$B13),0,MAX(0,MIN(1,'У1 Ввод'!$E$98-NETWORKDAYS('У1 Ввод'!$D$98,$B13)+1))/Настройки!$E$7*100)</f>
        <v>0</v>
      </c>
      <c r="CP13" s="67" t="n">
        <f aca="false">IF(OR($D13=1,MONTH($B13)&lt;&gt;MONTH(StartDate),'У1 Ввод'!$D$99="",'У1 Ввод'!$E$99="",'У1 Ввод'!$D$99&gt;$B13),0,MAX(0,MIN(1,'У1 Ввод'!$E$99-NETWORKDAYS('У1 Ввод'!$D$99,$B13)+1))/Настройки!$E$7*100)</f>
        <v>0</v>
      </c>
      <c r="CQ13" s="67" t="n">
        <f aca="false">IF(OR($D13=1,MONTH($B13)&lt;&gt;MONTH(StartDate),'У1 Ввод'!$D$100="",'У1 Ввод'!$E$100="",'У1 Ввод'!$D$100&gt;$B13),0,MAX(0,MIN(1,'У1 Ввод'!$E$100-NETWORKDAYS('У1 Ввод'!$D$100,$B13)+1))/Настройки!$E$7*100)</f>
        <v>0</v>
      </c>
      <c r="CR13" s="67" t="n">
        <f aca="false">IF(OR($D13=1,MONTH($B13)&lt;&gt;MONTH(StartDate),'У1 Ввод'!$D$101="",'У1 Ввод'!$E$101="",'У1 Ввод'!$D$101&gt;$B13),0,MAX(0,MIN(1,'У1 Ввод'!$E$101-NETWORKDAYS('У1 Ввод'!$D$101,$B13)+1))/Настройки!$E$7*100)</f>
        <v>0</v>
      </c>
      <c r="CS13" s="67" t="n">
        <f aca="false">IF(OR($D13=1,MONTH($B13)&lt;&gt;MONTH(StartDate),'У1 Ввод'!$D$102="",'У1 Ввод'!$E$102="",'У1 Ввод'!$D$102&gt;$B13),0,MAX(0,MIN(1,'У1 Ввод'!$E$102-NETWORKDAYS('У1 Ввод'!$D$102,$B13)+1))/Настройки!$E$7*100)</f>
        <v>0</v>
      </c>
      <c r="CT13" s="67" t="n">
        <f aca="false">IF(OR($D13=1,MONTH($B13)&lt;&gt;MONTH(StartDate),'У1 Ввод'!$D$103="",'У1 Ввод'!$E$103="",'У1 Ввод'!$D$103&gt;$B13),0,MAX(0,MIN(1,'У1 Ввод'!$E$103-NETWORKDAYS('У1 Ввод'!$D$103,$B13)+1))/Настройки!$E$7*100)</f>
        <v>0</v>
      </c>
      <c r="CU13" s="67" t="n">
        <f aca="false">IF(OR($D13=1,MONTH($B13)&lt;&gt;MONTH(StartDate),'У1 Ввод'!$D$104="",'У1 Ввод'!$E$104="",'У1 Ввод'!$D$104&gt;$B13),0,MAX(0,MIN(1,'У1 Ввод'!$E$104-NETWORKDAYS('У1 Ввод'!$D$104,$B13)+1))/Настройки!$E$7*100)</f>
        <v>0</v>
      </c>
      <c r="CV13" s="67" t="n">
        <f aca="false">IF(OR($D13=1,MONTH($B13)&lt;&gt;MONTH(StartDate),'У1 Ввод'!$D$105="",'У1 Ввод'!$E$105="",'У1 Ввод'!$D$105&gt;$B13),0,MAX(0,MIN(1,'У1 Ввод'!$E$105-NETWORKDAYS('У1 Ввод'!$D$105,$B13)+1))/Настройки!$E$7*100)</f>
        <v>0</v>
      </c>
      <c r="CW13" s="67" t="n">
        <f aca="false">IF(OR($D13=1,MONTH($B13)&lt;&gt;MONTH(StartDate),'У1 Ввод'!$D$106="",'У1 Ввод'!$E$106="",'У1 Ввод'!$D$106&gt;$B13),0,MAX(0,MIN(1,'У1 Ввод'!$E$106-NETWORKDAYS('У1 Ввод'!$D$106,$B13)+1))/Настройки!$E$7*100)</f>
        <v>0</v>
      </c>
      <c r="CX13" s="67" t="n">
        <f aca="false">IF(OR($D13=1,MONTH($B13)&lt;&gt;MONTH(StartDate),'У1 Ввод'!$D$107="",'У1 Ввод'!$E$107="",'У1 Ввод'!$D$107&gt;$B13),0,MAX(0,MIN(1,'У1 Ввод'!$E$107-NETWORKDAYS('У1 Ввод'!$D$107,$B13)+1))/Настройки!$E$7*100)</f>
        <v>0</v>
      </c>
      <c r="CY13" s="67" t="n">
        <f aca="false">IF(OR($D13=1,MONTH($B13)&lt;&gt;MONTH(StartDate),'У1 Ввод'!$D$108="",'У1 Ввод'!$E$108="",'У1 Ввод'!$D$108&gt;$B13),0,MAX(0,MIN(1,'У1 Ввод'!$E$108-NETWORKDAYS('У1 Ввод'!$D$108,$B13)+1))/Настройки!$E$7*100)</f>
        <v>0</v>
      </c>
      <c r="CZ13" s="67" t="n">
        <f aca="false">IF(OR($D13=1,MONTH($B13)&lt;&gt;MONTH(StartDate),'У1 Ввод'!$D$109="",'У1 Ввод'!$E$109="",'У1 Ввод'!$D$109&gt;$B13),0,MAX(0,MIN(1,'У1 Ввод'!$E$109-NETWORKDAYS('У1 Ввод'!$D$109,$B13)+1))/Настройки!$E$7*100)</f>
        <v>0</v>
      </c>
      <c r="DA13" s="67" t="n">
        <f aca="false">IF(OR($D13=1,MONTH($B13)&lt;&gt;MONTH(StartDate),'У1 Ввод'!$D$110="",'У1 Ввод'!$E$110="",'У1 Ввод'!$D$110&gt;$B13),0,MAX(0,MIN(1,'У1 Ввод'!$E$110-NETWORKDAYS('У1 Ввод'!$D$110,$B13)+1))/Настройки!$E$7*100)</f>
        <v>0</v>
      </c>
      <c r="DB13" s="67" t="n">
        <f aca="false">IF(OR($D13=1,MONTH($B13)&lt;&gt;MONTH(StartDate),'У1 Ввод'!$D$111="",'У1 Ввод'!$E$111="",'У1 Ввод'!$D$111&gt;$B13),0,MAX(0,MIN(1,'У1 Ввод'!$E$111-NETWORKDAYS('У1 Ввод'!$D$111,$B13)+1))/Настройки!$E$7*100)</f>
        <v>0</v>
      </c>
      <c r="DC13" s="67" t="n">
        <f aca="false">IF(OR($D13=1,MONTH($B13)&lt;&gt;MONTH(StartDate),'У1 Ввод'!$D$112="",'У1 Ввод'!$E$112="",'У1 Ввод'!$D$112&gt;$B13),0,MAX(0,MIN(1,'У1 Ввод'!$E$112-NETWORKDAYS('У1 Ввод'!$D$112,$B13)+1))/Настройки!$E$7*100)</f>
        <v>0</v>
      </c>
      <c r="DD13" s="67" t="n">
        <f aca="false">IF(OR($D13=1,MONTH($B13)&lt;&gt;MONTH(StartDate),'У1 Ввод'!$D$113="",'У1 Ввод'!$E$113="",'У1 Ввод'!$D$113&gt;$B13),0,MAX(0,MIN(1,'У1 Ввод'!$E$113-NETWORKDAYS('У1 Ввод'!$D$113,$B13)+1))/Настройки!$E$7*100)</f>
        <v>0</v>
      </c>
      <c r="DE13" s="67" t="n">
        <f aca="false">IF(OR($D13=1,MONTH($B13)&lt;&gt;MONTH(StartDate),'У1 Ввод'!$D$114="",'У1 Ввод'!$E$114="",'У1 Ввод'!$D$114&gt;$B13),0,MAX(0,MIN(1,'У1 Ввод'!$E$114-NETWORKDAYS('У1 Ввод'!$D$114,$B13)+1))/Настройки!$E$7*100)</f>
        <v>0</v>
      </c>
      <c r="DF13" s="67" t="n">
        <f aca="false">IF(OR($D13=1,MONTH($B13)&lt;&gt;MONTH(StartDate),'У1 Ввод'!$D$115="",'У1 Ввод'!$E$115="",'У1 Ввод'!$D$115&gt;$B13),0,MAX(0,MIN(1,'У1 Ввод'!$E$115-NETWORKDAYS('У1 Ввод'!$D$115,$B13)+1))/Настройки!$E$7*100)</f>
        <v>0</v>
      </c>
      <c r="DG13" s="67" t="n">
        <f aca="false">IF(OR($D13=1,MONTH($B13)&lt;&gt;MONTH(StartDate),'У1 Ввод'!$D$116="",'У1 Ввод'!$E$116="",'У1 Ввод'!$D$116&gt;$B13),0,MAX(0,MIN(1,'У1 Ввод'!$E$116-NETWORKDAYS('У1 Ввод'!$D$116,$B13)+1))/Настройки!$E$7*100)</f>
        <v>0</v>
      </c>
      <c r="DH13" s="67" t="n">
        <f aca="false">IF(OR($D13=1,MONTH($B13)&lt;&gt;MONTH(StartDate),'У1 Ввод'!$D$117="",'У1 Ввод'!$E$117="",'У1 Ввод'!$D$117&gt;$B13),0,MAX(0,MIN(1,'У1 Ввод'!$E$117-NETWORKDAYS('У1 Ввод'!$D$117,$B13)+1))/Настройки!$E$7*100)</f>
        <v>0</v>
      </c>
      <c r="DI13" s="67" t="n">
        <f aca="false">IF(OR($D13=1,MONTH($B13)&lt;&gt;MONTH(StartDate),'У1 Ввод'!$D$118="",'У1 Ввод'!$E$118="",'У1 Ввод'!$D$118&gt;$B13),0,MAX(0,MIN(1,'У1 Ввод'!$E$118-NETWORKDAYS('У1 Ввод'!$D$118,$B13)+1))/Настройки!$E$7*100)</f>
        <v>0</v>
      </c>
      <c r="DJ13" s="67" t="n">
        <f aca="false">IF(OR($D13=1,MONTH($B13)&lt;&gt;MONTH(StartDate),'У1 Ввод'!$D$119="",'У1 Ввод'!$E$119="",'У1 Ввод'!$D$119&gt;$B13),0,MAX(0,MIN(1,'У1 Ввод'!$E$119-NETWORKDAYS('У1 Ввод'!$D$119,$B13)+1))/Настройки!$E$7*100)</f>
        <v>0</v>
      </c>
      <c r="DK13" s="67" t="n">
        <f aca="false">IF(OR($D13=1,MONTH($B13)&lt;&gt;MONTH(StartDate),'У1 Ввод'!$D$120="",'У1 Ввод'!$E$120="",'У1 Ввод'!$D$120&gt;$B13),0,MAX(0,MIN(1,'У1 Ввод'!$E$120-NETWORKDAYS('У1 Ввод'!$D$120,$B13)+1))/Настройки!$E$7*100)</f>
        <v>0</v>
      </c>
      <c r="DL13" s="67" t="n">
        <f aca="false">IF(OR($D13=1,MONTH($B13)&lt;&gt;MONTH(StartDate),'У1 Ввод'!$D$121="",'У1 Ввод'!$E$121="",'У1 Ввод'!$D$121&gt;$B13),0,MAX(0,MIN(1,'У1 Ввод'!$E$121-NETWORKDAYS('У1 Ввод'!$D$121,$B13)+1))/Настройки!$E$7*100)</f>
        <v>0</v>
      </c>
      <c r="DM13" s="67" t="n">
        <f aca="false">IF(OR($D13=1,MONTH($B13)&lt;&gt;MONTH(StartDate),'У1 Ввод'!$D$122="",'У1 Ввод'!$E$122="",'У1 Ввод'!$D$122&gt;$B13),0,MAX(0,MIN(1,'У1 Ввод'!$E$122-NETWORKDAYS('У1 Ввод'!$D$122,$B13)+1))/Настройки!$E$7*100)</f>
        <v>0</v>
      </c>
      <c r="DN13" s="67" t="n">
        <f aca="false">IF(OR($D13=1,MONTH($B13)&lt;&gt;MONTH(StartDate),'У1 Ввод'!$D$123="",'У1 Ввод'!$E$123="",'У1 Ввод'!$D$123&gt;$B13),0,MAX(0,MIN(1,'У1 Ввод'!$E$123-NETWORKDAYS('У1 Ввод'!$D$123,$B13)+1))/Настройки!$E$7*100)</f>
        <v>0</v>
      </c>
      <c r="DO13" s="67" t="n">
        <f aca="false">IF(OR($D13=1,MONTH($B13)&lt;&gt;MONTH(StartDate),'У1 Ввод'!$D$124="",'У1 Ввод'!$E$124="",'У1 Ввод'!$D$124&gt;$B13),0,MAX(0,MIN(1,'У1 Ввод'!$E$124-NETWORKDAYS('У1 Ввод'!$D$124,$B13)+1))/Настройки!$E$7*100)</f>
        <v>0</v>
      </c>
      <c r="DP13" s="67" t="n">
        <f aca="false">IF(OR($D13=1,MONTH($B13)&lt;&gt;MONTH(StartDate),'У1 Ввод'!$D$125="",'У1 Ввод'!$E$125="",'У1 Ввод'!$D$125&gt;$B13),0,MAX(0,MIN(1,'У1 Ввод'!$E$125-NETWORKDAYS('У1 Ввод'!$D$125,$B13)+1))/Настройки!$E$7*100)</f>
        <v>0</v>
      </c>
      <c r="DQ13" s="67" t="n">
        <f aca="false">IF(OR($D13=1,MONTH($B13)&lt;&gt;MONTH(StartDate),'У1 Ввод'!$D$126="",'У1 Ввод'!$E$126="",'У1 Ввод'!$D$126&gt;$B13),0,MAX(0,MIN(1,'У1 Ввод'!$E$126-NETWORKDAYS('У1 Ввод'!$D$126,$B13)+1))/Настройки!$E$7*100)</f>
        <v>0</v>
      </c>
      <c r="DR13" s="67" t="n">
        <f aca="false">IF(OR($D13=1,MONTH($B13)&lt;&gt;MONTH(StartDate),'У1 Ввод'!$D$127="",'У1 Ввод'!$E$127="",'У1 Ввод'!$D$127&gt;$B13),0,MAX(0,MIN(1,'У1 Ввод'!$E$127-NETWORKDAYS('У1 Ввод'!$D$127,$B13)+1))/Настройки!$E$7*100)</f>
        <v>0</v>
      </c>
      <c r="DS13" s="67" t="n">
        <f aca="false">IF(OR($D13=1,MONTH($B13)&lt;&gt;MONTH(StartDate),'У1 Ввод'!$D$128="",'У1 Ввод'!$E$128="",'У1 Ввод'!$D$128&gt;$B13),0,MAX(0,MIN(1,'У1 Ввод'!$E$128-NETWORKDAYS('У1 Ввод'!$D$128,$B13)+1))/Настройки!$E$7*100)</f>
        <v>0</v>
      </c>
      <c r="DT13" s="67" t="n">
        <f aca="false">IF(OR($D13=1,MONTH($B13)&lt;&gt;MONTH(StartDate),'У1 Ввод'!$D$129="",'У1 Ввод'!$E$129="",'У1 Ввод'!$D$129&gt;$B13),0,MAX(0,MIN(1,'У1 Ввод'!$E$129-NETWORKDAYS('У1 Ввод'!$D$129,$B13)+1))/Настройки!$E$7*100)</f>
        <v>0</v>
      </c>
      <c r="DU13" s="67" t="n">
        <f aca="false">IF(OR($D13=1,MONTH($B13)&lt;&gt;MONTH(StartDate),'У1 Ввод'!$D$130="",'У1 Ввод'!$E$130="",'У1 Ввод'!$D$130&gt;$B13),0,MAX(0,MIN(1,'У1 Ввод'!$E$130-NETWORKDAYS('У1 Ввод'!$D$130,$B13)+1))/Настройки!$E$7*100)</f>
        <v>0</v>
      </c>
      <c r="DV13" s="67" t="n">
        <f aca="false">IF(OR($D13=1,MONTH($B13)&lt;&gt;MONTH(StartDate),'У1 Ввод'!$D$131="",'У1 Ввод'!$E$131="",'У1 Ввод'!$D$131&gt;$B13),0,MAX(0,MIN(1,'У1 Ввод'!$E$131-NETWORKDAYS('У1 Ввод'!$D$131,$B13)+1))/Настройки!$E$7*100)</f>
        <v>0</v>
      </c>
      <c r="DW13" s="67" t="n">
        <f aca="false">IF(OR($D13=1,MONTH($B13)&lt;&gt;MONTH(StartDate),'У1 Ввод'!$D$132="",'У1 Ввод'!$E$132="",'У1 Ввод'!$D$132&gt;$B13),0,MAX(0,MIN(1,'У1 Ввод'!$E$132-NETWORKDAYS('У1 Ввод'!$D$132,$B13)+1))/Настройки!$E$7*100)</f>
        <v>0</v>
      </c>
      <c r="DX13" s="67" t="n">
        <f aca="false">IF(OR($D13=1,MONTH($B13)&lt;&gt;MONTH(StartDate),'У1 Ввод'!$D$133="",'У1 Ввод'!$E$133="",'У1 Ввод'!$D$133&gt;$B13),0,MAX(0,MIN(1,'У1 Ввод'!$E$133-NETWORKDAYS('У1 Ввод'!$D$133,$B13)+1))/Настройки!$E$7*100)</f>
        <v>0</v>
      </c>
      <c r="DY13" s="67" t="n">
        <f aca="false">IF(OR($D13=1,MONTH($B13)&lt;&gt;MONTH(StartDate),'У1 Ввод'!$D$134="",'У1 Ввод'!$E$134="",'У1 Ввод'!$D$134&gt;$B13),0,MAX(0,MIN(1,'У1 Ввод'!$E$134-NETWORKDAYS('У1 Ввод'!$D$134,$B13)+1))/Настройки!$E$7*100)</f>
        <v>0</v>
      </c>
      <c r="DZ13" s="67" t="n">
        <f aca="false">IF(OR($D13=1,MONTH($B13)&lt;&gt;MONTH(StartDate),'У1 Ввод'!$D$135="",'У1 Ввод'!$E$135="",'У1 Ввод'!$D$135&gt;$B13),0,MAX(0,MIN(1,'У1 Ввод'!$E$135-NETWORKDAYS('У1 Ввод'!$D$135,$B13)+1))/Настройки!$E$7*100)</f>
        <v>0</v>
      </c>
      <c r="EA13" s="67" t="n">
        <f aca="false">IF(OR($D13=1,MONTH($B13)&lt;&gt;MONTH(StartDate),'У1 Ввод'!$D$136="",'У1 Ввод'!$E$136="",'У1 Ввод'!$D$136&gt;$B13),0,MAX(0,MIN(1,'У1 Ввод'!$E$136-NETWORKDAYS('У1 Ввод'!$D$136,$B13)+1))/Настройки!$E$7*100)</f>
        <v>0</v>
      </c>
      <c r="EB13" s="67" t="n">
        <f aca="false">IF(OR($D13=1,MONTH($B13)&lt;&gt;MONTH(StartDate),'У1 Ввод'!$D$137="",'У1 Ввод'!$E$137="",'У1 Ввод'!$D$137&gt;$B13),0,MAX(0,MIN(1,'У1 Ввод'!$E$137-NETWORKDAYS('У1 Ввод'!$D$137,$B13)+1))/Настройки!$E$7*100)</f>
        <v>0</v>
      </c>
      <c r="EC13" s="67" t="n">
        <f aca="false">IF(OR($D13=1,MONTH($B13)&lt;&gt;MONTH(StartDate),'У1 Ввод'!$D$138="",'У1 Ввод'!$E$138="",'У1 Ввод'!$D$138&gt;$B13),0,MAX(0,MIN(1,'У1 Ввод'!$E$138-NETWORKDAYS('У1 Ввод'!$D$138,$B13)+1))/Настройки!$E$7*100)</f>
        <v>0</v>
      </c>
      <c r="ED13" s="67" t="n">
        <f aca="false">IF(OR($D13=1,MONTH($B13)&lt;&gt;MONTH(StartDate),'У1 Ввод'!$D$139="",'У1 Ввод'!$E$139="",'У1 Ввод'!$D$139&gt;$B13),0,MAX(0,MIN(1,'У1 Ввод'!$E$139-NETWORKDAYS('У1 Ввод'!$D$139,$B13)+1))/Настройки!$E$7*100)</f>
        <v>0</v>
      </c>
      <c r="EE13" s="67" t="n">
        <f aca="false">IF(OR($D13=1,MONTH($B13)&lt;&gt;MONTH(StartDate),'У1 Ввод'!$D$140="",'У1 Ввод'!$E$140="",'У1 Ввод'!$D$140&gt;$B13),0,MAX(0,MIN(1,'У1 Ввод'!$E$140-NETWORKDAYS('У1 Ввод'!$D$140,$B13)+1))/Настройки!$E$7*100)</f>
        <v>0</v>
      </c>
      <c r="EF13" s="67" t="n">
        <f aca="false">IF(OR($D13=1,MONTH($B13)&lt;&gt;MONTH(StartDate),'У1 Ввод'!$D$141="",'У1 Ввод'!$E$141="",'У1 Ввод'!$D$141&gt;$B13),0,MAX(0,MIN(1,'У1 Ввод'!$E$141-NETWORKDAYS('У1 Ввод'!$D$141,$B13)+1))/Настройки!$E$7*100)</f>
        <v>0</v>
      </c>
      <c r="EG13" s="67" t="n">
        <f aca="false">IF(OR($D13=1,MONTH($B13)&lt;&gt;MONTH(StartDate),'У1 Ввод'!$D$142="",'У1 Ввод'!$E$142="",'У1 Ввод'!$D$142&gt;$B13),0,MAX(0,MIN(1,'У1 Ввод'!$E$142-NETWORKDAYS('У1 Ввод'!$D$142,$B13)+1))/Настройки!$E$7*100)</f>
        <v>0</v>
      </c>
      <c r="EH13" s="67" t="n">
        <f aca="false">IF(OR($D13=1,MONTH($B13)&lt;&gt;MONTH(StartDate),'У1 Ввод'!$D$143="",'У1 Ввод'!$E$143="",'У1 Ввод'!$D$143&gt;$B13),0,MAX(0,MIN(1,'У1 Ввод'!$E$143-NETWORKDAYS('У1 Ввод'!$D$143,$B13)+1))/Настройки!$E$7*100)</f>
        <v>0</v>
      </c>
      <c r="EI13" s="67" t="n">
        <f aca="false">IF(OR($D13=1,MONTH($B13)&lt;&gt;MONTH(StartDate),'У1 Ввод'!$D$144="",'У1 Ввод'!$E$144="",'У1 Ввод'!$D$144&gt;$B13),0,MAX(0,MIN(1,'У1 Ввод'!$E$144-NETWORKDAYS('У1 Ввод'!$D$144,$B13)+1))/Настройки!$E$7*100)</f>
        <v>0</v>
      </c>
      <c r="EJ13" s="67" t="n">
        <f aca="false">IF(OR($D13=1,MONTH($B13)&lt;&gt;MONTH(StartDate),'У1 Ввод'!$D$145="",'У1 Ввод'!$E$145="",'У1 Ввод'!$D$145&gt;$B13),0,MAX(0,MIN(1,'У1 Ввод'!$E$145-NETWORKDAYS('У1 Ввод'!$D$145,$B13)+1))/Настройки!$E$7*100)</f>
        <v>0</v>
      </c>
      <c r="EK13" s="67" t="n">
        <f aca="false">IF(OR($D13=1,MONTH($B13)&lt;&gt;MONTH(StartDate),'У1 Ввод'!$D$146="",'У1 Ввод'!$E$146="",'У1 Ввод'!$D$146&gt;$B13),0,MAX(0,MIN(1,'У1 Ввод'!$E$146-NETWORKDAYS('У1 Ввод'!$D$146,$B13)+1))/Настройки!$E$7*100)</f>
        <v>0</v>
      </c>
      <c r="EL13" s="67" t="n">
        <f aca="false">IF(OR($D13=1,MONTH($B13)&lt;&gt;MONTH(StartDate),'У1 Ввод'!$D$147="",'У1 Ввод'!$E$147="",'У1 Ввод'!$D$147&gt;$B13),0,MAX(0,MIN(1,'У1 Ввод'!$E$147-NETWORKDAYS('У1 Ввод'!$D$147,$B13)+1))/Настройки!$E$7*100)</f>
        <v>0</v>
      </c>
      <c r="EM13" s="67" t="n">
        <f aca="false">IF(OR($D13=1,MONTH($B13)&lt;&gt;MONTH(StartDate),'У1 Ввод'!$D$148="",'У1 Ввод'!$E$148="",'У1 Ввод'!$D$148&gt;$B13),0,MAX(0,MIN(1,'У1 Ввод'!$E$148-NETWORKDAYS('У1 Ввод'!$D$148,$B13)+1))/Настройки!$E$7*100)</f>
        <v>0</v>
      </c>
      <c r="EN13" s="67" t="n">
        <f aca="false">IF(OR($D13=1,MONTH($B13)&lt;&gt;MONTH(StartDate),'У1 Ввод'!$D$149="",'У1 Ввод'!$E$149="",'У1 Ввод'!$D$149&gt;$B13),0,MAX(0,MIN(1,'У1 Ввод'!$E$149-NETWORKDAYS('У1 Ввод'!$D$149,$B13)+1))/Настройки!$E$7*100)</f>
        <v>0</v>
      </c>
      <c r="EO13" s="67" t="n">
        <f aca="false">IF(OR($D13=1,MONTH($B13)&lt;&gt;MONTH(StartDate),'У1 Ввод'!$D$150="",'У1 Ввод'!$E$150="",'У1 Ввод'!$D$150&gt;$B13),0,MAX(0,MIN(1,'У1 Ввод'!$E$150-NETWORKDAYS('У1 Ввод'!$D$150,$B13)+1))/Настройки!$E$7*100)</f>
        <v>0</v>
      </c>
      <c r="EP13" s="67" t="n">
        <f aca="false">IF(OR($D13=1,MONTH($B13)&lt;&gt;MONTH(StartDate),'У1 Ввод'!$D$151="",'У1 Ввод'!$E$151="",'У1 Ввод'!$D$151&gt;$B13),0,MAX(0,MIN(1,'У1 Ввод'!$E$151-NETWORKDAYS('У1 Ввод'!$D$151,$B13)+1))/Настройки!$E$7*100)</f>
        <v>0</v>
      </c>
      <c r="EQ13" s="67" t="n">
        <f aca="false">IF(OR($D13=1,MONTH($B13)&lt;&gt;MONTH(StartDate),'У1 Ввод'!$D$152="",'У1 Ввод'!$E$152="",'У1 Ввод'!$D$152&gt;$B13),0,MAX(0,MIN(1,'У1 Ввод'!$E$152-NETWORKDAYS('У1 Ввод'!$D$152,$B13)+1))/Настройки!$E$7*100)</f>
        <v>0</v>
      </c>
      <c r="ER13" s="67" t="n">
        <f aca="false">IF(OR($D13=1,MONTH($B13)&lt;&gt;MONTH(StartDate),'У1 Ввод'!$D$153="",'У1 Ввод'!$E$153="",'У1 Ввод'!$D$153&gt;$B13),0,MAX(0,MIN(1,'У1 Ввод'!$E$153-NETWORKDAYS('У1 Ввод'!$D$153,$B13)+1))/Настройки!$E$7*100)</f>
        <v>0</v>
      </c>
      <c r="ES13" s="67" t="n">
        <f aca="false">IF(OR($D13=1,MONTH($B13)&lt;&gt;MONTH(StartDate),'У1 Ввод'!$D$154="",'У1 Ввод'!$E$154="",'У1 Ввод'!$D$154&gt;$B13),0,MAX(0,MIN(1,'У1 Ввод'!$E$154-NETWORKDAYS('У1 Ввод'!$D$154,$B13)+1))/Настройки!$E$7*100)</f>
        <v>0</v>
      </c>
      <c r="ET13" s="67" t="n">
        <f aca="false">IF(OR($D13=1,MONTH($B13)&lt;&gt;MONTH(StartDate),'У1 Ввод'!$D$155="",'У1 Ввод'!$E$155="",'У1 Ввод'!$D$155&gt;$B13),0,MAX(0,MIN(1,'У1 Ввод'!$E$155-NETWORKDAYS('У1 Ввод'!$D$155,$B13)+1))/Настройки!$E$7*100)</f>
        <v>0</v>
      </c>
      <c r="EU13" s="67" t="n">
        <f aca="false">IF(OR($D13=1,MONTH($B13)&lt;&gt;MONTH(StartDate),'У1 Ввод'!$D$156="",'У1 Ввод'!$E$156="",'У1 Ввод'!$D$156&gt;$B13),0,MAX(0,MIN(1,'У1 Ввод'!$E$156-NETWORKDAYS('У1 Ввод'!$D$156,$B13)+1))/Настройки!$E$7*100)</f>
        <v>0</v>
      </c>
      <c r="EV13" s="67" t="n">
        <f aca="false">IF(OR($D13=1,MONTH($B13)&lt;&gt;MONTH(StartDate),'У1 Ввод'!$D$157="",'У1 Ввод'!$E$157="",'У1 Ввод'!$D$157&gt;$B13),0,MAX(0,MIN(1,'У1 Ввод'!$E$157-NETWORKDAYS('У1 Ввод'!$D$157,$B13)+1))/Настройки!$E$7*100)</f>
        <v>0</v>
      </c>
      <c r="EW13" s="67" t="n">
        <f aca="false">IF(OR($D13=1,MONTH($B13)&lt;&gt;MONTH(StartDate),'У1 Ввод'!$D$158="",'У1 Ввод'!$E$158="",'У1 Ввод'!$D$158&gt;$B13),0,MAX(0,MIN(1,'У1 Ввод'!$E$158-NETWORKDAYS('У1 Ввод'!$D$158,$B13)+1))/Настройки!$E$7*100)</f>
        <v>0</v>
      </c>
      <c r="EX13" s="67" t="n">
        <f aca="false">IF(OR($D13=1,MONTH($B13)&lt;&gt;MONTH(StartDate),'У1 Ввод'!$D$159="",'У1 Ввод'!$E$159="",'У1 Ввод'!$D$159&gt;$B13),0,MAX(0,MIN(1,'У1 Ввод'!$E$159-NETWORKDAYS('У1 Ввод'!$D$159,$B13)+1))/Настройки!$E$7*100)</f>
        <v>0</v>
      </c>
      <c r="EY13" s="67" t="n">
        <f aca="false">IF(OR($D13=1,MONTH($B13)&lt;&gt;MONTH(StartDate),'У1 Ввод'!$D$160="",'У1 Ввод'!$E$160="",'У1 Ввод'!$D$160&gt;$B13),0,MAX(0,MIN(1,'У1 Ввод'!$E$160-NETWORKDAYS('У1 Ввод'!$D$160,$B13)+1))/Настройки!$E$7*100)</f>
        <v>0</v>
      </c>
      <c r="EZ13" s="67" t="n">
        <f aca="false">IF(OR($D13=1,MONTH($B13)&lt;&gt;MONTH(StartDate),'У1 Ввод'!$D$161="",'У1 Ввод'!$E$161="",'У1 Ввод'!$D$161&gt;$B13),0,MAX(0,MIN(1,'У1 Ввод'!$E$161-NETWORKDAYS('У1 Ввод'!$D$161,$B13)+1))/Настройки!$E$7*100)</f>
        <v>0</v>
      </c>
      <c r="FA13" s="67" t="n">
        <f aca="false">IF(OR($D13=1,MONTH($B13)&lt;&gt;MONTH(StartDate),'У1 Ввод'!$D$162="",'У1 Ввод'!$E$162="",'У1 Ввод'!$D$162&gt;$B13),0,MAX(0,MIN(1,'У1 Ввод'!$E$162-NETWORKDAYS('У1 Ввод'!$D$162,$B13)+1))/Настройки!$E$7*100)</f>
        <v>0</v>
      </c>
      <c r="FB13" s="67" t="n">
        <f aca="false">IF(OR($D13=1,MONTH($B13)&lt;&gt;MONTH(StartDate),'У1 Ввод'!$D$163="",'У1 Ввод'!$E$163="",'У1 Ввод'!$D$163&gt;$B13),0,MAX(0,MIN(1,'У1 Ввод'!$E$163-NETWORKDAYS('У1 Ввод'!$D$163,$B13)+1))/Настройки!$E$7*100)</f>
        <v>0</v>
      </c>
      <c r="FC13" s="67" t="n">
        <f aca="false">IF(OR($D13=1,MONTH($B13)&lt;&gt;MONTH(StartDate),'У1 Ввод'!$D$164="",'У1 Ввод'!$E$164="",'У1 Ввод'!$D$164&gt;$B13),0,MAX(0,MIN(1,'У1 Ввод'!$E$164-NETWORKDAYS('У1 Ввод'!$D$164,$B13)+1))/Настройки!$E$7*100)</f>
        <v>0</v>
      </c>
      <c r="FD13" s="67" t="n">
        <f aca="false">IF(OR($D13=1,MONTH($B13)&lt;&gt;MONTH(StartDate),'У1 Ввод'!$D$165="",'У1 Ввод'!$E$165="",'У1 Ввод'!$D$165&gt;$B13),0,MAX(0,MIN(1,'У1 Ввод'!$E$165-NETWORKDAYS('У1 Ввод'!$D$165,$B13)+1))/Настройки!$E$7*100)</f>
        <v>0</v>
      </c>
      <c r="FE13" s="67" t="n">
        <f aca="false">IF(OR($D13=1,MONTH($B13)&lt;&gt;MONTH(StartDate),'У1 Ввод'!$D$166="",'У1 Ввод'!$E$166="",'У1 Ввод'!$D$166&gt;$B13),0,MAX(0,MIN(1,'У1 Ввод'!$E$166-NETWORKDAYS('У1 Ввод'!$D$166,$B13)+1))/Настройки!$E$7*100)</f>
        <v>0</v>
      </c>
      <c r="FF13" s="67" t="n">
        <f aca="false">IF(OR($D13=1,MONTH($B13)&lt;&gt;MONTH(StartDate),'У1 Ввод'!$D$167="",'У1 Ввод'!$E$167="",'У1 Ввод'!$D$167&gt;$B13),0,MAX(0,MIN(1,'У1 Ввод'!$E$167-NETWORKDAYS('У1 Ввод'!$D$167,$B13)+1))/Настройки!$E$7*100)</f>
        <v>0</v>
      </c>
      <c r="FG13" s="67" t="n">
        <f aca="false">IF(OR($D13=1,MONTH($B13)&lt;&gt;MONTH(StartDate),'У1 Ввод'!$D$168="",'У1 Ввод'!$E$168="",'У1 Ввод'!$D$168&gt;$B13),0,MAX(0,MIN(1,'У1 Ввод'!$E$168-NETWORKDAYS('У1 Ввод'!$D$168,$B13)+1))/Настройки!$E$7*100)</f>
        <v>0</v>
      </c>
      <c r="FH13" s="67" t="n">
        <f aca="false">IF(OR($D13=1,MONTH($B13)&lt;&gt;MONTH(StartDate),'У1 Ввод'!$D$169="",'У1 Ввод'!$E$169="",'У1 Ввод'!$D$169&gt;$B13),0,MAX(0,MIN(1,'У1 Ввод'!$E$169-NETWORKDAYS('У1 Ввод'!$D$169,$B13)+1))/Настройки!$E$7*100)</f>
        <v>0</v>
      </c>
      <c r="FI13" s="67" t="n">
        <f aca="false">IF(OR($D13=1,MONTH($B13)&lt;&gt;MONTH(StartDate),'У1 Ввод'!$D$170="",'У1 Ввод'!$E$170="",'У1 Ввод'!$D$170&gt;$B13),0,MAX(0,MIN(1,'У1 Ввод'!$E$170-NETWORKDAYS('У1 Ввод'!$D$170,$B13)+1))/Настройки!$E$7*100)</f>
        <v>0</v>
      </c>
      <c r="FJ13" s="67" t="n">
        <f aca="false">IF(OR($D13=1,MONTH($B13)&lt;&gt;MONTH(StartDate),'У1 Ввод'!$D$171="",'У1 Ввод'!$E$171="",'У1 Ввод'!$D$171&gt;$B13),0,MAX(0,MIN(1,'У1 Ввод'!$E$171-NETWORKDAYS('У1 Ввод'!$D$171,$B13)+1))/Настройки!$E$7*100)</f>
        <v>0</v>
      </c>
      <c r="FK13" s="67" t="n">
        <f aca="false">IF(OR($D13=1,MONTH($B13)&lt;&gt;MONTH(StartDate),'У1 Ввод'!$D$172="",'У1 Ввод'!$E$172="",'У1 Ввод'!$D$172&gt;$B13),0,MAX(0,MIN(1,'У1 Ввод'!$E$172-NETWORKDAYS('У1 Ввод'!$D$172,$B13)+1))/Настройки!$E$7*100)</f>
        <v>0</v>
      </c>
      <c r="FL13" s="67" t="n">
        <f aca="false">IF(OR($D13=1,MONTH($B13)&lt;&gt;MONTH(StartDate),'У1 Ввод'!$D$173="",'У1 Ввод'!$E$173="",'У1 Ввод'!$D$173&gt;$B13),0,MAX(0,MIN(1,'У1 Ввод'!$E$173-NETWORKDAYS('У1 Ввод'!$D$173,$B13)+1))/Настройки!$E$7*100)</f>
        <v>0</v>
      </c>
      <c r="FM13" s="67" t="n">
        <f aca="false">IF(OR($D13=1,MONTH($B13)&lt;&gt;MONTH(StartDate),'У1 Ввод'!$D$174="",'У1 Ввод'!$E$174="",'У1 Ввод'!$D$174&gt;$B13),0,MAX(0,MIN(1,'У1 Ввод'!$E$174-NETWORKDAYS('У1 Ввод'!$D$174,$B13)+1))/Настройки!$E$7*100)</f>
        <v>0</v>
      </c>
      <c r="FN13" s="67" t="n">
        <f aca="false">IF(OR($D13=1,MONTH($B13)&lt;&gt;MONTH(StartDate),'У1 Ввод'!$D$175="",'У1 Ввод'!$E$175="",'У1 Ввод'!$D$175&gt;$B13),0,MAX(0,MIN(1,'У1 Ввод'!$E$175-NETWORKDAYS('У1 Ввод'!$D$175,$B13)+1))/Настройки!$E$7*100)</f>
        <v>0</v>
      </c>
      <c r="FO13" s="67" t="n">
        <f aca="false">IF(OR($D13=1,MONTH($B13)&lt;&gt;MONTH(StartDate),'У1 Ввод'!$D$176="",'У1 Ввод'!$E$176="",'У1 Ввод'!$D$176&gt;$B13),0,MAX(0,MIN(1,'У1 Ввод'!$E$176-NETWORKDAYS('У1 Ввод'!$D$176,$B13)+1))/Настройки!$E$7*100)</f>
        <v>0</v>
      </c>
      <c r="FP13" s="67" t="n">
        <f aca="false">IF(OR($D13=1,MONTH($B13)&lt;&gt;MONTH(StartDate),'У1 Ввод'!$D$177="",'У1 Ввод'!$E$177="",'У1 Ввод'!$D$177&gt;$B13),0,MAX(0,MIN(1,'У1 Ввод'!$E$177-NETWORKDAYS('У1 Ввод'!$D$177,$B13)+1))/Настройки!$E$7*100)</f>
        <v>0</v>
      </c>
      <c r="FQ13" s="67" t="n">
        <f aca="false">IF(OR($D13=1,MONTH($B13)&lt;&gt;MONTH(StartDate),'У1 Ввод'!$D$178="",'У1 Ввод'!$E$178="",'У1 Ввод'!$D$178&gt;$B13),0,MAX(0,MIN(1,'У1 Ввод'!$E$178-NETWORKDAYS('У1 Ввод'!$D$178,$B13)+1))/Настройки!$E$7*100)</f>
        <v>0</v>
      </c>
      <c r="FR13" s="67" t="n">
        <f aca="false">IF(OR($D13=1,MONTH($B13)&lt;&gt;MONTH(StartDate),'У1 Ввод'!$D$179="",'У1 Ввод'!$E$179="",'У1 Ввод'!$D$179&gt;$B13),0,MAX(0,MIN(1,'У1 Ввод'!$E$179-NETWORKDAYS('У1 Ввод'!$D$179,$B13)+1))/Настройки!$E$7*100)</f>
        <v>0</v>
      </c>
      <c r="FS13" s="67" t="n">
        <f aca="false">IF(OR($D13=1,MONTH($B13)&lt;&gt;MONTH(StartDate),'У1 Ввод'!$D$180="",'У1 Ввод'!$E$180="",'У1 Ввод'!$D$180&gt;$B13),0,MAX(0,MIN(1,'У1 Ввод'!$E$180-NETWORKDAYS('У1 Ввод'!$D$180,$B13)+1))/Настройки!$E$7*100)</f>
        <v>0</v>
      </c>
      <c r="FT13" s="67" t="n">
        <f aca="false">IF(OR($D13=1,MONTH($B13)&lt;&gt;MONTH(StartDate),'У1 Ввод'!$D$181="",'У1 Ввод'!$E$181="",'У1 Ввод'!$D$181&gt;$B13),0,MAX(0,MIN(1,'У1 Ввод'!$E$181-NETWORKDAYS('У1 Ввод'!$D$181,$B13)+1))/Настройки!$E$7*100)</f>
        <v>0</v>
      </c>
      <c r="FU13" s="67" t="n">
        <f aca="false">IF(OR($D13=1,MONTH($B13)&lt;&gt;MONTH(StartDate),'У1 Ввод'!$D$182="",'У1 Ввод'!$E$182="",'У1 Ввод'!$D$182&gt;$B13),0,MAX(0,MIN(1,'У1 Ввод'!$E$182-NETWORKDAYS('У1 Ввод'!$D$182,$B13)+1))/Настройки!$E$7*100)</f>
        <v>0</v>
      </c>
      <c r="FV13" s="67" t="n">
        <f aca="false">IF(OR($D13=1,MONTH($B13)&lt;&gt;MONTH(StartDate),'У1 Ввод'!$D$183="",'У1 Ввод'!$E$183="",'У1 Ввод'!$D$183&gt;$B13),0,MAX(0,MIN(1,'У1 Ввод'!$E$183-NETWORKDAYS('У1 Ввод'!$D$183,$B13)+1))/Настройки!$E$7*100)</f>
        <v>0</v>
      </c>
      <c r="FW13" s="67" t="n">
        <f aca="false">IF(OR($D13=1,MONTH($B13)&lt;&gt;MONTH(StartDate),'У1 Ввод'!$D$184="",'У1 Ввод'!$E$184="",'У1 Ввод'!$D$184&gt;$B13),0,MAX(0,MIN(1,'У1 Ввод'!$E$184-NETWORKDAYS('У1 Ввод'!$D$184,$B13)+1))/Настройки!$E$7*100)</f>
        <v>0</v>
      </c>
      <c r="FX13" s="67" t="n">
        <f aca="false">IF(OR($D13=1,MONTH($B13)&lt;&gt;MONTH(StartDate),'У1 Ввод'!$D$185="",'У1 Ввод'!$E$185="",'У1 Ввод'!$D$185&gt;$B13),0,MAX(0,MIN(1,'У1 Ввод'!$E$185-NETWORKDAYS('У1 Ввод'!$D$185,$B13)+1))/Настройки!$E$7*100)</f>
        <v>0</v>
      </c>
      <c r="FY13" s="67" t="n">
        <f aca="false">IF(OR($D13=1,MONTH($B13)&lt;&gt;MONTH(StartDate),'У1 Ввод'!$D$186="",'У1 Ввод'!$E$186="",'У1 Ввод'!$D$186&gt;$B13),0,MAX(0,MIN(1,'У1 Ввод'!$E$186-NETWORKDAYS('У1 Ввод'!$D$186,$B13)+1))/Настройки!$E$7*100)</f>
        <v>0</v>
      </c>
      <c r="FZ13" s="67" t="n">
        <f aca="false">IF(OR($D13=1,MONTH($B13)&lt;&gt;MONTH(StartDate),'У1 Ввод'!$D$187="",'У1 Ввод'!$E$187="",'У1 Ввод'!$D$187&gt;$B13),0,MAX(0,MIN(1,'У1 Ввод'!$E$187-NETWORKDAYS('У1 Ввод'!$D$187,$B13)+1))/Настройки!$E$7*100)</f>
        <v>0</v>
      </c>
      <c r="GA13" s="67" t="n">
        <f aca="false">IF(OR($D13=1,MONTH($B13)&lt;&gt;MONTH(StartDate),'У1 Ввод'!$D$188="",'У1 Ввод'!$E$188="",'У1 Ввод'!$D$188&gt;$B13),0,MAX(0,MIN(1,'У1 Ввод'!$E$188-NETWORKDAYS('У1 Ввод'!$D$188,$B13)+1))/Настройки!$E$7*100)</f>
        <v>0</v>
      </c>
      <c r="GB13" s="67" t="n">
        <f aca="false">IF(OR($D13=1,MONTH($B13)&lt;&gt;MONTH(StartDate),'У1 Ввод'!$D$189="",'У1 Ввод'!$E$189="",'У1 Ввод'!$D$189&gt;$B13),0,MAX(0,MIN(1,'У1 Ввод'!$E$189-NETWORKDAYS('У1 Ввод'!$D$189,$B13)+1))/Настройки!$E$7*100)</f>
        <v>0</v>
      </c>
      <c r="GC13" s="67" t="n">
        <f aca="false">IF(OR($D13=1,MONTH($B13)&lt;&gt;MONTH(StartDate),'У1 Ввод'!$D$190="",'У1 Ввод'!$E$190="",'У1 Ввод'!$D$190&gt;$B13),0,MAX(0,MIN(1,'У1 Ввод'!$E$190-NETWORKDAYS('У1 Ввод'!$D$190,$B13)+1))/Настройки!$E$7*100)</f>
        <v>0</v>
      </c>
      <c r="GD13" s="67" t="n">
        <f aca="false">IF(OR($D13=1,MONTH($B13)&lt;&gt;MONTH(StartDate),'У1 Ввод'!$D$191="",'У1 Ввод'!$E$191="",'У1 Ввод'!$D$191&gt;$B13),0,MAX(0,MIN(1,'У1 Ввод'!$E$191-NETWORKDAYS('У1 Ввод'!$D$191,$B13)+1))/Настройки!$E$7*100)</f>
        <v>0</v>
      </c>
      <c r="GE13" s="67" t="n">
        <f aca="false">IF(OR($D13=1,MONTH($B13)&lt;&gt;MONTH(StartDate),'У1 Ввод'!$D$192="",'У1 Ввод'!$E$192="",'У1 Ввод'!$D$192&gt;$B13),0,MAX(0,MIN(1,'У1 Ввод'!$E$192-NETWORKDAYS('У1 Ввод'!$D$192,$B13)+1))/Настройки!$E$7*100)</f>
        <v>0</v>
      </c>
      <c r="GF13" s="67" t="n">
        <f aca="false">IF(OR($D13=1,MONTH($B13)&lt;&gt;MONTH(StartDate),'У1 Ввод'!$D$193="",'У1 Ввод'!$E$193="",'У1 Ввод'!$D$193&gt;$B13),0,MAX(0,MIN(1,'У1 Ввод'!$E$193-NETWORKDAYS('У1 Ввод'!$D$193,$B13)+1))/Настройки!$E$7*100)</f>
        <v>0</v>
      </c>
      <c r="GG13" s="67" t="n">
        <f aca="false">IF(OR($D13=1,MONTH($B13)&lt;&gt;MONTH(StartDate),'У1 Ввод'!$D$194="",'У1 Ввод'!$E$194="",'У1 Ввод'!$D$194&gt;$B13),0,MAX(0,MIN(1,'У1 Ввод'!$E$194-NETWORKDAYS('У1 Ввод'!$D$194,$B13)+1))/Настройки!$E$7*100)</f>
        <v>0</v>
      </c>
      <c r="GH13" s="67" t="n">
        <f aca="false">IF(OR($D13=1,MONTH($B13)&lt;&gt;MONTH(StartDate),'У1 Ввод'!$D$195="",'У1 Ввод'!$E$195="",'У1 Ввод'!$D$195&gt;$B13),0,MAX(0,MIN(1,'У1 Ввод'!$E$195-NETWORKDAYS('У1 Ввод'!$D$195,$B13)+1))/Настройки!$E$7*100)</f>
        <v>0</v>
      </c>
      <c r="GI13" s="67" t="n">
        <f aca="false">IF(OR($D13=1,MONTH($B13)&lt;&gt;MONTH(StartDate),'У1 Ввод'!$D$196="",'У1 Ввод'!$E$196="",'У1 Ввод'!$D$196&gt;$B13),0,MAX(0,MIN(1,'У1 Ввод'!$E$196-NETWORKDAYS('У1 Ввод'!$D$196,$B13)+1))/Настройки!$E$7*100)</f>
        <v>0</v>
      </c>
      <c r="GJ13" s="67" t="n">
        <f aca="false">IF(OR($D13=1,MONTH($B13)&lt;&gt;MONTH(StartDate),'У1 Ввод'!$D$197="",'У1 Ввод'!$E$197="",'У1 Ввод'!$D$197&gt;$B13),0,MAX(0,MIN(1,'У1 Ввод'!$E$197-NETWORKDAYS('У1 Ввод'!$D$197,$B13)+1))/Настройки!$E$7*100)</f>
        <v>0</v>
      </c>
      <c r="GK13" s="67" t="n">
        <f aca="false">IF(OR($D13=1,MONTH($B13)&lt;&gt;MONTH(StartDate),'У1 Ввод'!$D$198="",'У1 Ввод'!$E$198="",'У1 Ввод'!$D$198&gt;$B13),0,MAX(0,MIN(1,'У1 Ввод'!$E$198-NETWORKDAYS('У1 Ввод'!$D$198,$B13)+1))/Настройки!$E$7*100)</f>
        <v>0</v>
      </c>
      <c r="GL13" s="67" t="n">
        <f aca="false">IF(OR($D13=1,MONTH($B13)&lt;&gt;MONTH(StartDate),'У1 Ввод'!$D$199="",'У1 Ввод'!$E$199="",'У1 Ввод'!$D$199&gt;$B13),0,MAX(0,MIN(1,'У1 Ввод'!$E$199-NETWORKDAYS('У1 Ввод'!$D$199,$B13)+1))/Настройки!$E$7*100)</f>
        <v>0</v>
      </c>
      <c r="GM13" s="67" t="n">
        <f aca="false">IF(OR($D13=1,MONTH($B13)&lt;&gt;MONTH(StartDate),'У1 Ввод'!$D$200="",'У1 Ввод'!$E$200="",'У1 Ввод'!$D$200&gt;$B13),0,MAX(0,MIN(1,'У1 Ввод'!$E$200-NETWORKDAYS('У1 Ввод'!$D$200,$B13)+1))/Настройки!$E$7*100)</f>
        <v>0</v>
      </c>
      <c r="GN13" s="67" t="n">
        <f aca="false">IF(OR($D13=1,MONTH($B13)&lt;&gt;MONTH(StartDate),'У1 Ввод'!$D$201="",'У1 Ввод'!$E$201="",'У1 Ввод'!$D$201&gt;$B13),0,MAX(0,MIN(1,'У1 Ввод'!$E$201-NETWORKDAYS('У1 Ввод'!$D$201,$B13)+1))/Настройки!$E$7*100)</f>
        <v>0</v>
      </c>
      <c r="GO13" s="67" t="n">
        <f aca="false">IF(OR($D13=1,MONTH($B13)&lt;&gt;MONTH(StartDate),'У1 Ввод'!$D$202="",'У1 Ввод'!$E$202="",'У1 Ввод'!$D$202&gt;$B13),0,MAX(0,MIN(1,'У1 Ввод'!$E$202-NETWORKDAYS('У1 Ввод'!$D$202,$B13)+1))/Настройки!$E$7*100)</f>
        <v>0</v>
      </c>
      <c r="GP13" s="67" t="n">
        <f aca="false">IF(OR($D13=1,MONTH($B13)&lt;&gt;MONTH(StartDate),'У1 Ввод'!$D$203="",'У1 Ввод'!$E$203="",'У1 Ввод'!$D$203&gt;$B13),0,MAX(0,MIN(1,'У1 Ввод'!$E$203-NETWORKDAYS('У1 Ввод'!$D$203,$B13)+1))/Настройки!$E$7*100)</f>
        <v>0</v>
      </c>
      <c r="GQ13" s="67" t="n">
        <f aca="false">IF(OR($D13=1,MONTH($B13)&lt;&gt;MONTH(StartDate),'У1 Ввод'!$D$204="",'У1 Ввод'!$E$204="",'У1 Ввод'!$D$204&gt;$B13),0,MAX(0,MIN(1,'У1 Ввод'!$E$204-NETWORKDAYS('У1 Ввод'!$D$204,$B13)+1))/Настройки!$E$7*100)</f>
        <v>0</v>
      </c>
      <c r="GR13" s="67" t="n">
        <f aca="false">IF(OR($D13=1,MONTH($B13)&lt;&gt;MONTH(StartDate),'У1 Ввод'!$D$205="",'У1 Ввод'!$E$205="",'У1 Ввод'!$D$205&gt;$B13),0,MAX(0,MIN(1,'У1 Ввод'!$E$205-NETWORKDAYS('У1 Ввод'!$D$205,$B13)+1))/Настройки!$E$7*100)</f>
        <v>0</v>
      </c>
      <c r="GS13" s="67" t="n">
        <f aca="false">IF(OR($D13=1,MONTH($B13)&lt;&gt;MONTH(StartDate),'У1 Ввод'!$D$206="",'У1 Ввод'!$E$206="",'У1 Ввод'!$D$206&gt;$B13),0,MAX(0,MIN(1,'У1 Ввод'!$E$206-NETWORKDAYS('У1 Ввод'!$D$206,$B13)+1))/Настройки!$E$7*100)</f>
        <v>0</v>
      </c>
      <c r="GT13" s="67" t="n">
        <f aca="false">IF(OR($D13=1,MONTH($B13)&lt;&gt;MONTH(StartDate),'У1 Ввод'!$D$207="",'У1 Ввод'!$E$207="",'У1 Ввод'!$D$207&gt;$B13),0,MAX(0,MIN(1,'У1 Ввод'!$E$207-NETWORKDAYS('У1 Ввод'!$D$207,$B13)+1))/Настройки!$E$7*100)</f>
        <v>0</v>
      </c>
      <c r="GU13" s="67" t="n">
        <f aca="false">IF(OR($D13=1,MONTH($B13)&lt;&gt;MONTH(StartDate),'У1 Ввод'!$D$208="",'У1 Ввод'!$E$208="",'У1 Ввод'!$D$208&gt;$B13),0,MAX(0,MIN(1,'У1 Ввод'!$E$208-NETWORKDAYS('У1 Ввод'!$D$208,$B13)+1))/Настройки!$E$7*100)</f>
        <v>0</v>
      </c>
      <c r="GV13" s="67" t="n">
        <f aca="false">IF(OR($D13=1,MONTH($B13)&lt;&gt;MONTH(StartDate),'У1 Ввод'!$D$209="",'У1 Ввод'!$E$209="",'У1 Ввод'!$D$209&gt;$B13),0,MAX(0,MIN(1,'У1 Ввод'!$E$209-NETWORKDAYS('У1 Ввод'!$D$209,$B13)+1))/Настройки!$E$7*100)</f>
        <v>0</v>
      </c>
      <c r="GW13" s="67" t="n">
        <f aca="false">IF(OR($D13=1,MONTH($B13)&lt;&gt;MONTH(StartDate),'У1 Ввод'!$D$210="",'У1 Ввод'!$E$210="",'У1 Ввод'!$D$210&gt;$B13),0,MAX(0,MIN(1,'У1 Ввод'!$E$210-NETWORKDAYS('У1 Ввод'!$D$210,$B13)+1))/Настройки!$E$7*100)</f>
        <v>0</v>
      </c>
      <c r="GX13" s="67" t="n">
        <f aca="false">IF(OR($D13=1,MONTH($B13)&lt;&gt;MONTH(StartDate),'У1 Ввод'!$D$211="",'У1 Ввод'!$E$211="",'У1 Ввод'!$D$211&gt;$B13),0,MAX(0,MIN(1,'У1 Ввод'!$E$211-NETWORKDAYS('У1 Ввод'!$D$211,$B13)+1))/Настройки!$E$7*100)</f>
        <v>0</v>
      </c>
      <c r="GY13" s="67" t="n">
        <f aca="false">IF(OR($D13=1,MONTH($B13)&lt;&gt;MONTH(StartDate),'У1 Ввод'!$D$212="",'У1 Ввод'!$E$212="",'У1 Ввод'!$D$212&gt;$B13),0,MAX(0,MIN(1,'У1 Ввод'!$E$212-NETWORKDAYS('У1 Ввод'!$D$212,$B13)+1))/Настройки!$E$7*100)</f>
        <v>0</v>
      </c>
      <c r="GZ13" s="67" t="n">
        <f aca="false">IF(OR($D13=1,MONTH($B13)&lt;&gt;MONTH(StartDate),'У1 Ввод'!$D$213="",'У1 Ввод'!$E$213="",'У1 Ввод'!$D$213&gt;$B13),0,MAX(0,MIN(1,'У1 Ввод'!$E$213-NETWORKDAYS('У1 Ввод'!$D$213,$B13)+1))/Настройки!$E$7*100)</f>
        <v>0</v>
      </c>
      <c r="HA13" s="67" t="n">
        <f aca="false">IF(OR($D13=1,MONTH($B13)&lt;&gt;MONTH(StartDate),'У1 Ввод'!$D$214="",'У1 Ввод'!$E$214="",'У1 Ввод'!$D$214&gt;$B13),0,MAX(0,MIN(1,'У1 Ввод'!$E$214-NETWORKDAYS('У1 Ввод'!$D$214,$B13)+1))/Настройки!$E$7*100)</f>
        <v>0</v>
      </c>
      <c r="HB13" s="67" t="n">
        <f aca="false">IF(OR($D13=1,MONTH($B13)&lt;&gt;MONTH(StartDate),'У1 Ввод'!$D$215="",'У1 Ввод'!$E$215="",'У1 Ввод'!$D$215&gt;$B13),0,MAX(0,MIN(1,'У1 Ввод'!$E$215-NETWORKDAYS('У1 Ввод'!$D$215,$B13)+1))/Настройки!$E$7*100)</f>
        <v>0</v>
      </c>
      <c r="HC13" s="67" t="n">
        <f aca="false">IF(OR($D13=1,MONTH($B13)&lt;&gt;MONTH(StartDate),'У1 Ввод'!$D$216="",'У1 Ввод'!$E$216="",'У1 Ввод'!$D$216&gt;$B13),0,MAX(0,MIN(1,'У1 Ввод'!$E$216-NETWORKDAYS('У1 Ввод'!$D$216,$B13)+1))/Настройки!$E$7*100)</f>
        <v>0</v>
      </c>
      <c r="HD13" s="67" t="n">
        <f aca="false">IF(OR($D13=1,MONTH($B13)&lt;&gt;MONTH(StartDate),'У1 Ввод'!$D$217="",'У1 Ввод'!$E$217="",'У1 Ввод'!$D$217&gt;$B13),0,MAX(0,MIN(1,'У1 Ввод'!$E$217-NETWORKDAYS('У1 Ввод'!$D$217,$B13)+1))/Настройки!$E$7*100)</f>
        <v>0</v>
      </c>
      <c r="HE13" s="67" t="n">
        <f aca="false">IF(OR($D13=1,MONTH($B13)&lt;&gt;MONTH(StartDate),'У1 Ввод'!$D$218="",'У1 Ввод'!$E$218="",'У1 Ввод'!$D$218&gt;$B13),0,MAX(0,MIN(1,'У1 Ввод'!$E$218-NETWORKDAYS('У1 Ввод'!$D$218,$B13)+1))/Настройки!$E$7*100)</f>
        <v>0</v>
      </c>
      <c r="HF13" s="67" t="n">
        <f aca="false">IF(OR($D13=1,MONTH($B13)&lt;&gt;MONTH(StartDate),'У1 Ввод'!$D$219="",'У1 Ввод'!$E$219="",'У1 Ввод'!$D$219&gt;$B13),0,MAX(0,MIN(1,'У1 Ввод'!$E$219-NETWORKDAYS('У1 Ввод'!$D$219,$B13)+1))/Настройки!$E$7*100)</f>
        <v>0</v>
      </c>
      <c r="HG13" s="67" t="n">
        <f aca="false">IF(OR($D13=1,MONTH($B13)&lt;&gt;MONTH(StartDate),'У1 Ввод'!$D$220="",'У1 Ввод'!$E$220="",'У1 Ввод'!$D$220&gt;$B13),0,MAX(0,MIN(1,'У1 Ввод'!$E$220-NETWORKDAYS('У1 Ввод'!$D$220,$B13)+1))/Настройки!$E$7*100)</f>
        <v>0</v>
      </c>
      <c r="HH13" s="67" t="n">
        <f aca="false">IF(OR($D13=1,MONTH($B13)&lt;&gt;MONTH(StartDate),'У1 Ввод'!$D$221="",'У1 Ввод'!$E$221="",'У1 Ввод'!$D$221&gt;$B13),0,MAX(0,MIN(1,'У1 Ввод'!$E$221-NETWORKDAYS('У1 Ввод'!$D$221,$B13)+1))/Настройки!$E$7*100)</f>
        <v>0</v>
      </c>
      <c r="HI13" s="67" t="n">
        <f aca="false">IF(OR($D13=1,MONTH($B13)&lt;&gt;MONTH(StartDate),'У1 Ввод'!$D$222="",'У1 Ввод'!$E$222="",'У1 Ввод'!$D$222&gt;$B13),0,MAX(0,MIN(1,'У1 Ввод'!$E$222-NETWORKDAYS('У1 Ввод'!$D$222,$B13)+1))/Настройки!$E$7*100)</f>
        <v>0</v>
      </c>
      <c r="HJ13" s="67" t="n">
        <f aca="false">IF(OR($D13=1,MONTH($B13)&lt;&gt;MONTH(StartDate),'У1 Ввод'!$D$223="",'У1 Ввод'!$E$223="",'У1 Ввод'!$D$223&gt;$B13),0,MAX(0,MIN(1,'У1 Ввод'!$E$223-NETWORKDAYS('У1 Ввод'!$D$223,$B13)+1))/Настройки!$E$7*100)</f>
        <v>0</v>
      </c>
      <c r="HK13" s="67" t="n">
        <f aca="false">IF(OR($D13=1,MONTH($B13)&lt;&gt;MONTH(StartDate),'У1 Ввод'!$D$224="",'У1 Ввод'!$E$224="",'У1 Ввод'!$D$224&gt;$B13),0,MAX(0,MIN(1,'У1 Ввод'!$E$224-NETWORKDAYS('У1 Ввод'!$D$224,$B13)+1))/Настройки!$E$7*100)</f>
        <v>0</v>
      </c>
      <c r="HL13" s="67" t="n">
        <f aca="false">IF(OR($D13=1,MONTH($B13)&lt;&gt;MONTH(StartDate),'У1 Ввод'!$D$225="",'У1 Ввод'!$E$225="",'У1 Ввод'!$D$225&gt;$B13),0,MAX(0,MIN(1,'У1 Ввод'!$E$225-NETWORKDAYS('У1 Ввод'!$D$225,$B13)+1))/Настройки!$E$7*100)</f>
        <v>0</v>
      </c>
      <c r="HM13" s="67" t="n">
        <f aca="false">IF(OR($D13=1,MONTH($B13)&lt;&gt;MONTH(StartDate),'У1 Ввод'!$D$226="",'У1 Ввод'!$E$226="",'У1 Ввод'!$D$226&gt;$B13),0,MAX(0,MIN(1,'У1 Ввод'!$E$226-NETWORKDAYS('У1 Ввод'!$D$226,$B13)+1))/Настройки!$E$7*100)</f>
        <v>0</v>
      </c>
      <c r="HN13" s="67" t="n">
        <f aca="false">IF(OR($D13=1,MONTH($B13)&lt;&gt;MONTH(StartDate),'У1 Ввод'!$D$227="",'У1 Ввод'!$E$227="",'У1 Ввод'!$D$227&gt;$B13),0,MAX(0,MIN(1,'У1 Ввод'!$E$227-NETWORKDAYS('У1 Ввод'!$D$227,$B13)+1))/Настройки!$E$7*100)</f>
        <v>0</v>
      </c>
      <c r="HO13" s="67" t="n">
        <f aca="false">IF(OR($D13=1,MONTH($B13)&lt;&gt;MONTH(StartDate),'У1 Ввод'!$D$228="",'У1 Ввод'!$E$228="",'У1 Ввод'!$D$228&gt;$B13),0,MAX(0,MIN(1,'У1 Ввод'!$E$228-NETWORKDAYS('У1 Ввод'!$D$228,$B13)+1))/Настройки!$E$7*100)</f>
        <v>0</v>
      </c>
      <c r="HP13" s="67" t="n">
        <f aca="false">IF(OR($D13=1,MONTH($B13)&lt;&gt;MONTH(StartDate),'У1 Ввод'!$D$229="",'У1 Ввод'!$E$229="",'У1 Ввод'!$D$229&gt;$B13),0,MAX(0,MIN(1,'У1 Ввод'!$E$229-NETWORKDAYS('У1 Ввод'!$D$229,$B13)+1))/Настройки!$E$7*100)</f>
        <v>0</v>
      </c>
      <c r="HQ13" s="67" t="n">
        <f aca="false">IF(OR($D13=1,MONTH($B13)&lt;&gt;MONTH(StartDate),'У1 Ввод'!$D$230="",'У1 Ввод'!$E$230="",'У1 Ввод'!$D$230&gt;$B13),0,MAX(0,MIN(1,'У1 Ввод'!$E$230-NETWORKDAYS('У1 Ввод'!$D$230,$B13)+1))/Настройки!$E$7*100)</f>
        <v>0</v>
      </c>
      <c r="HR13" s="67" t="n">
        <f aca="false">IF(OR($D13=1,MONTH($B13)&lt;&gt;MONTH(StartDate),'У1 Ввод'!$D$231="",'У1 Ввод'!$E$231="",'У1 Ввод'!$D$231&gt;$B13),0,MAX(0,MIN(1,'У1 Ввод'!$E$231-NETWORKDAYS('У1 Ввод'!$D$231,$B13)+1))/Настройки!$E$7*100)</f>
        <v>0</v>
      </c>
      <c r="HS13" s="67" t="n">
        <f aca="false">IF(OR($D13=1,MONTH($B13)&lt;&gt;MONTH(StartDate),'У1 Ввод'!$D$232="",'У1 Ввод'!$E$232="",'У1 Ввод'!$D$232&gt;$B13),0,MAX(0,MIN(1,'У1 Ввод'!$E$232-NETWORKDAYS('У1 Ввод'!$D$232,$B13)+1))/Настройки!$E$7*100)</f>
        <v>0</v>
      </c>
      <c r="HT13" s="67" t="n">
        <f aca="false">IF(OR($D13=1,MONTH($B13)&lt;&gt;MONTH(StartDate),'У1 Ввод'!$D$233="",'У1 Ввод'!$E$233="",'У1 Ввод'!$D$233&gt;$B13),0,MAX(0,MIN(1,'У1 Ввод'!$E$233-NETWORKDAYS('У1 Ввод'!$D$233,$B13)+1))/Настройки!$E$7*100)</f>
        <v>0</v>
      </c>
      <c r="HU13" s="67" t="n">
        <f aca="false">IF(OR($D13=1,MONTH($B13)&lt;&gt;MONTH(StartDate),'У1 Ввод'!$D$234="",'У1 Ввод'!$E$234="",'У1 Ввод'!$D$234&gt;$B13),0,MAX(0,MIN(1,'У1 Ввод'!$E$234-NETWORKDAYS('У1 Ввод'!$D$234,$B13)+1))/Настройки!$E$7*100)</f>
        <v>0</v>
      </c>
      <c r="HV13" s="67" t="n">
        <f aca="false">IF(OR($D13=1,MONTH($B13)&lt;&gt;MONTH(StartDate),'У1 Ввод'!$D$235="",'У1 Ввод'!$E$235="",'У1 Ввод'!$D$235&gt;$B13),0,MAX(0,MIN(1,'У1 Ввод'!$E$235-NETWORKDAYS('У1 Ввод'!$D$235,$B13)+1))/Настройки!$E$7*100)</f>
        <v>0</v>
      </c>
      <c r="HW13" s="67" t="n">
        <f aca="false">IF(OR($D13=1,MONTH($B13)&lt;&gt;MONTH(StartDate),'У1 Ввод'!$D$236="",'У1 Ввод'!$E$236="",'У1 Ввод'!$D$236&gt;$B13),0,MAX(0,MIN(1,'У1 Ввод'!$E$236-NETWORKDAYS('У1 Ввод'!$D$236,$B13)+1))/Настройки!$E$7*100)</f>
        <v>0</v>
      </c>
      <c r="HX13" s="67" t="n">
        <f aca="false">IF(OR($D13=1,MONTH($B13)&lt;&gt;MONTH(StartDate),'У1 Ввод'!$D$237="",'У1 Ввод'!$E$237="",'У1 Ввод'!$D$237&gt;$B13),0,MAX(0,MIN(1,'У1 Ввод'!$E$237-NETWORKDAYS('У1 Ввод'!$D$237,$B13)+1))/Настройки!$E$7*100)</f>
        <v>0</v>
      </c>
      <c r="HY13" s="67" t="n">
        <f aca="false">IF(OR($D13=1,MONTH($B13)&lt;&gt;MONTH(StartDate),'У1 Ввод'!$D$238="",'У1 Ввод'!$E$238="",'У1 Ввод'!$D$238&gt;$B13),0,MAX(0,MIN(1,'У1 Ввод'!$E$238-NETWORKDAYS('У1 Ввод'!$D$238,$B13)+1))/Настройки!$E$7*100)</f>
        <v>0</v>
      </c>
      <c r="HZ13" s="67" t="n">
        <f aca="false">IF(OR($D13=1,MONTH($B13)&lt;&gt;MONTH(StartDate),'У1 Ввод'!$D$239="",'У1 Ввод'!$E$239="",'У1 Ввод'!$D$239&gt;$B13),0,MAX(0,MIN(1,'У1 Ввод'!$E$239-NETWORKDAYS('У1 Ввод'!$D$239,$B13)+1))/Настройки!$E$7*100)</f>
        <v>0</v>
      </c>
      <c r="IA13" s="67" t="n">
        <f aca="false">IF(OR($D13=1,MONTH($B13)&lt;&gt;MONTH(StartDate),'У1 Ввод'!$D$240="",'У1 Ввод'!$E$240="",'У1 Ввод'!$D$240&gt;$B13),0,MAX(0,MIN(1,'У1 Ввод'!$E$240-NETWORKDAYS('У1 Ввод'!$D$240,$B13)+1))/Настройки!$E$7*100)</f>
        <v>0</v>
      </c>
      <c r="IB13" s="67" t="n">
        <f aca="false">IF(OR($D13=1,MONTH($B13)&lt;&gt;MONTH(StartDate),'У1 Ввод'!$D$241="",'У1 Ввод'!$E$241="",'У1 Ввод'!$D$241&gt;$B13),0,MAX(0,MIN(1,'У1 Ввод'!$E$241-NETWORKDAYS('У1 Ввод'!$D$241,$B13)+1))/Настройки!$E$7*100)</f>
        <v>0</v>
      </c>
      <c r="IC13" s="67" t="n">
        <f aca="false">IF(OR($D13=1,MONTH($B13)&lt;&gt;MONTH(StartDate),'У1 Ввод'!$D$242="",'У1 Ввод'!$E$242="",'У1 Ввод'!$D$242&gt;$B13),0,MAX(0,MIN(1,'У1 Ввод'!$E$242-NETWORKDAYS('У1 Ввод'!$D$242,$B13)+1))/Настройки!$E$7*100)</f>
        <v>0</v>
      </c>
      <c r="ID13" s="67" t="n">
        <f aca="false">IF(OR($D13=1,MONTH($B13)&lt;&gt;MONTH(StartDate),'У1 Ввод'!$D$243="",'У1 Ввод'!$E$243="",'У1 Ввод'!$D$243&gt;$B13),0,MAX(0,MIN(1,'У1 Ввод'!$E$243-NETWORKDAYS('У1 Ввод'!$D$243,$B13)+1))/Настройки!$E$7*100)</f>
        <v>0</v>
      </c>
      <c r="IE13" s="67" t="n">
        <f aca="false">IF(OR($D13=1,MONTH($B13)&lt;&gt;MONTH(StartDate),'У1 Ввод'!$D$244="",'У1 Ввод'!$E$244="",'У1 Ввод'!$D$244&gt;$B13),0,MAX(0,MIN(1,'У1 Ввод'!$E$244-NETWORKDAYS('У1 Ввод'!$D$244,$B13)+1))/Настройки!$E$7*100)</f>
        <v>0</v>
      </c>
      <c r="IF13" s="67" t="n">
        <f aca="false">IF(OR($D13=1,MONTH($B13)&lt;&gt;MONTH(StartDate),'У1 Ввод'!$D$245="",'У1 Ввод'!$E$245="",'У1 Ввод'!$D$245&gt;$B13),0,MAX(0,MIN(1,'У1 Ввод'!$E$245-NETWORKDAYS('У1 Ввод'!$D$245,$B13)+1))/Настройки!$E$7*100)</f>
        <v>0</v>
      </c>
      <c r="IG13" s="67" t="n">
        <f aca="false">IF(OR($D13=1,MONTH($B13)&lt;&gt;MONTH(StartDate),'У1 Ввод'!$D$246="",'У1 Ввод'!$E$246="",'У1 Ввод'!$D$246&gt;$B13),0,MAX(0,MIN(1,'У1 Ввод'!$E$246-NETWORKDAYS('У1 Ввод'!$D$246,$B13)+1))/Настройки!$E$7*100)</f>
        <v>0</v>
      </c>
      <c r="IH13" s="67" t="n">
        <f aca="false">IF(OR($D13=1,MONTH($B13)&lt;&gt;MONTH(StartDate),'У1 Ввод'!$D$247="",'У1 Ввод'!$E$247="",'У1 Ввод'!$D$247&gt;$B13),0,MAX(0,MIN(1,'У1 Ввод'!$E$247-NETWORKDAYS('У1 Ввод'!$D$247,$B13)+1))/Настройки!$E$7*100)</f>
        <v>0</v>
      </c>
      <c r="II13" s="67" t="n">
        <f aca="false">IF(OR($D13=1,MONTH($B13)&lt;&gt;MONTH(StartDate),'У1 Ввод'!$D$248="",'У1 Ввод'!$E$248="",'У1 Ввод'!$D$248&gt;$B13),0,MAX(0,MIN(1,'У1 Ввод'!$E$248-NETWORKDAYS('У1 Ввод'!$D$248,$B13)+1))/Настройки!$E$7*100)</f>
        <v>0</v>
      </c>
      <c r="IJ13" s="67" t="n">
        <f aca="false">IF(OR($D13=1,MONTH($B13)&lt;&gt;MONTH(StartDate),'У1 Ввод'!$D$249="",'У1 Ввод'!$E$249="",'У1 Ввод'!$D$249&gt;$B13),0,MAX(0,MIN(1,'У1 Ввод'!$E$249-NETWORKDAYS('У1 Ввод'!$D$249,$B13)+1))/Настройки!$E$7*100)</f>
        <v>0</v>
      </c>
      <c r="IK13" s="67" t="n">
        <f aca="false">IF(OR($D13=1,MONTH($B13)&lt;&gt;MONTH(StartDate),'У1 Ввод'!$D$250="",'У1 Ввод'!$E$250="",'У1 Ввод'!$D$250&gt;$B13),0,MAX(0,MIN(1,'У1 Ввод'!$E$250-NETWORKDAYS('У1 Ввод'!$D$250,$B13)+1))/Настройки!$E$7*100)</f>
        <v>0</v>
      </c>
      <c r="IL13" s="67" t="n">
        <f aca="false">IF(OR($D13=1,MONTH($B13)&lt;&gt;MONTH(StartDate),'У1 Ввод'!$D$251="",'У1 Ввод'!$E$251="",'У1 Ввод'!$D$251&gt;$B13),0,MAX(0,MIN(1,'У1 Ввод'!$E$251-NETWORKDAYS('У1 Ввод'!$D$251,$B13)+1))/Настройки!$E$7*100)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IF(OR($D14=1,MONTH($B14)&lt;&gt;MONTH(StartDate),'У1 Ввод'!$D$12="",'У1 Ввод'!$E$12="",'У1 Ввод'!$D$12&gt;$B14),0,MAX(0,MIN(1,'У1 Ввод'!$E$12-NETWORKDAYS('У1 Ввод'!$D$12,$B14)+1))/Настройки!$E$7*100)</f>
        <v>0</v>
      </c>
      <c r="H14" s="67" t="n">
        <f aca="false">IF(OR($D14=1,MONTH($B14)&lt;&gt;MONTH(StartDate),'У1 Ввод'!$D$13="",'У1 Ввод'!$E$13="",'У1 Ввод'!$D$13&gt;$B14),0,MAX(0,MIN(1,'У1 Ввод'!$E$13-NETWORKDAYS('У1 Ввод'!$D$13,$B14)+1))/Настройки!$E$7*100)</f>
        <v>0</v>
      </c>
      <c r="I14" s="67" t="n">
        <f aca="false">IF(OR($D14=1,MONTH($B14)&lt;&gt;MONTH(StartDate),'У1 Ввод'!$D$14="",'У1 Ввод'!$E$14="",'У1 Ввод'!$D$14&gt;$B14),0,MAX(0,MIN(1,'У1 Ввод'!$E$14-NETWORKDAYS('У1 Ввод'!$D$14,$B14)+1))/Настройки!$E$7*100)</f>
        <v>0</v>
      </c>
      <c r="J14" s="67" t="n">
        <f aca="false">IF(OR($D14=1,MONTH($B14)&lt;&gt;MONTH(StartDate),'У1 Ввод'!$D$15="",'У1 Ввод'!$E$15="",'У1 Ввод'!$D$15&gt;$B14),0,MAX(0,MIN(1,'У1 Ввод'!$E$15-NETWORKDAYS('У1 Ввод'!$D$15,$B14)+1))/Настройки!$E$7*100)</f>
        <v>0</v>
      </c>
      <c r="K14" s="67" t="n">
        <f aca="false">IF(OR($D14=1,MONTH($B14)&lt;&gt;MONTH(StartDate),'У1 Ввод'!$D$16="",'У1 Ввод'!$E$16="",'У1 Ввод'!$D$16&gt;$B14),0,MAX(0,MIN(1,'У1 Ввод'!$E$16-NETWORKDAYS('У1 Ввод'!$D$16,$B14)+1))/Настройки!$E$7*100)</f>
        <v>0</v>
      </c>
      <c r="L14" s="67" t="n">
        <f aca="false">IF(OR($D14=1,MONTH($B14)&lt;&gt;MONTH(StartDate),'У1 Ввод'!$D$17="",'У1 Ввод'!$E$17="",'У1 Ввод'!$D$17&gt;$B14),0,MAX(0,MIN(1,'У1 Ввод'!$E$17-NETWORKDAYS('У1 Ввод'!$D$17,$B14)+1))/Настройки!$E$7*100)</f>
        <v>0</v>
      </c>
      <c r="M14" s="67" t="n">
        <f aca="false">IF(OR($D14=1,MONTH($B14)&lt;&gt;MONTH(StartDate),'У1 Ввод'!$D$18="",'У1 Ввод'!$E$18="",'У1 Ввод'!$D$18&gt;$B14),0,MAX(0,MIN(1,'У1 Ввод'!$E$18-NETWORKDAYS('У1 Ввод'!$D$18,$B14)+1))/Настройки!$E$7*100)</f>
        <v>0</v>
      </c>
      <c r="N14" s="67" t="n">
        <f aca="false">IF(OR($D14=1,MONTH($B14)&lt;&gt;MONTH(StartDate),'У1 Ввод'!$D$19="",'У1 Ввод'!$E$19="",'У1 Ввод'!$D$19&gt;$B14),0,MAX(0,MIN(1,'У1 Ввод'!$E$19-NETWORKDAYS('У1 Ввод'!$D$19,$B14)+1))/Настройки!$E$7*100)</f>
        <v>0</v>
      </c>
      <c r="O14" s="67" t="n">
        <f aca="false">IF(OR($D14=1,MONTH($B14)&lt;&gt;MONTH(StartDate),'У1 Ввод'!$D$20="",'У1 Ввод'!$E$20="",'У1 Ввод'!$D$20&gt;$B14),0,MAX(0,MIN(1,'У1 Ввод'!$E$20-NETWORKDAYS('У1 Ввод'!$D$20,$B14)+1))/Настройки!$E$7*100)</f>
        <v>0</v>
      </c>
      <c r="P14" s="67" t="n">
        <f aca="false">IF(OR($D14=1,MONTH($B14)&lt;&gt;MONTH(StartDate),'У1 Ввод'!$D$21="",'У1 Ввод'!$E$21="",'У1 Ввод'!$D$21&gt;$B14),0,MAX(0,MIN(1,'У1 Ввод'!$E$21-NETWORKDAYS('У1 Ввод'!$D$21,$B14)+1))/Настройки!$E$7*100)</f>
        <v>0</v>
      </c>
      <c r="Q14" s="67" t="n">
        <f aca="false">IF(OR($D14=1,MONTH($B14)&lt;&gt;MONTH(StartDate),'У1 Ввод'!$D$22="",'У1 Ввод'!$E$22="",'У1 Ввод'!$D$22&gt;$B14),0,MAX(0,MIN(1,'У1 Ввод'!$E$22-NETWORKDAYS('У1 Ввод'!$D$22,$B14)+1))/Настройки!$E$7*100)</f>
        <v>0</v>
      </c>
      <c r="R14" s="67" t="n">
        <f aca="false">IF(OR($D14=1,MONTH($B14)&lt;&gt;MONTH(StartDate),'У1 Ввод'!$D$23="",'У1 Ввод'!$E$23="",'У1 Ввод'!$D$23&gt;$B14),0,MAX(0,MIN(1,'У1 Ввод'!$E$23-NETWORKDAYS('У1 Ввод'!$D$23,$B14)+1))/Настройки!$E$7*100)</f>
        <v>0</v>
      </c>
      <c r="S14" s="67" t="n">
        <f aca="false">IF(OR($D14=1,MONTH($B14)&lt;&gt;MONTH(StartDate),'У1 Ввод'!$D$24="",'У1 Ввод'!$E$24="",'У1 Ввод'!$D$24&gt;$B14),0,MAX(0,MIN(1,'У1 Ввод'!$E$24-NETWORKDAYS('У1 Ввод'!$D$24,$B14)+1))/Настройки!$E$7*100)</f>
        <v>0</v>
      </c>
      <c r="T14" s="67" t="n">
        <f aca="false">IF(OR($D14=1,MONTH($B14)&lt;&gt;MONTH(StartDate),'У1 Ввод'!$D$25="",'У1 Ввод'!$E$25="",'У1 Ввод'!$D$25&gt;$B14),0,MAX(0,MIN(1,'У1 Ввод'!$E$25-NETWORKDAYS('У1 Ввод'!$D$25,$B14)+1))/Настройки!$E$7*100)</f>
        <v>0</v>
      </c>
      <c r="U14" s="67" t="n">
        <f aca="false">IF(OR($D14=1,MONTH($B14)&lt;&gt;MONTH(StartDate),'У1 Ввод'!$D$26="",'У1 Ввод'!$E$26="",'У1 Ввод'!$D$26&gt;$B14),0,MAX(0,MIN(1,'У1 Ввод'!$E$26-NETWORKDAYS('У1 Ввод'!$D$26,$B14)+1))/Настройки!$E$7*100)</f>
        <v>0</v>
      </c>
      <c r="V14" s="67" t="n">
        <f aca="false">IF(OR($D14=1,MONTH($B14)&lt;&gt;MONTH(StartDate),'У1 Ввод'!$D$27="",'У1 Ввод'!$E$27="",'У1 Ввод'!$D$27&gt;$B14),0,MAX(0,MIN(1,'У1 Ввод'!$E$27-NETWORKDAYS('У1 Ввод'!$D$27,$B14)+1))/Настройки!$E$7*100)</f>
        <v>0</v>
      </c>
      <c r="W14" s="67" t="n">
        <f aca="false">IF(OR($D14=1,MONTH($B14)&lt;&gt;MONTH(StartDate),'У1 Ввод'!$D$28="",'У1 Ввод'!$E$28="",'У1 Ввод'!$D$28&gt;$B14),0,MAX(0,MIN(1,'У1 Ввод'!$E$28-NETWORKDAYS('У1 Ввод'!$D$28,$B14)+1))/Настройки!$E$7*100)</f>
        <v>0</v>
      </c>
      <c r="X14" s="67" t="n">
        <f aca="false">IF(OR($D14=1,MONTH($B14)&lt;&gt;MONTH(StartDate),'У1 Ввод'!$D$29="",'У1 Ввод'!$E$29="",'У1 Ввод'!$D$29&gt;$B14),0,MAX(0,MIN(1,'У1 Ввод'!$E$29-NETWORKDAYS('У1 Ввод'!$D$29,$B14)+1))/Настройки!$E$7*100)</f>
        <v>0</v>
      </c>
      <c r="Y14" s="67" t="n">
        <f aca="false">IF(OR($D14=1,MONTH($B14)&lt;&gt;MONTH(StartDate),'У1 Ввод'!$D$30="",'У1 Ввод'!$E$30="",'У1 Ввод'!$D$30&gt;$B14),0,MAX(0,MIN(1,'У1 Ввод'!$E$30-NETWORKDAYS('У1 Ввод'!$D$30,$B14)+1))/Настройки!$E$7*100)</f>
        <v>0</v>
      </c>
      <c r="Z14" s="67" t="n">
        <f aca="false">IF(OR($D14=1,MONTH($B14)&lt;&gt;MONTH(StartDate),'У1 Ввод'!$D$31="",'У1 Ввод'!$E$31="",'У1 Ввод'!$D$31&gt;$B14),0,MAX(0,MIN(1,'У1 Ввод'!$E$31-NETWORKDAYS('У1 Ввод'!$D$31,$B14)+1))/Настройки!$E$7*100)</f>
        <v>0</v>
      </c>
      <c r="AA14" s="67" t="n">
        <f aca="false">IF(OR($D14=1,MONTH($B14)&lt;&gt;MONTH(StartDate),'У1 Ввод'!$D$32="",'У1 Ввод'!$E$32="",'У1 Ввод'!$D$32&gt;$B14),0,MAX(0,MIN(1,'У1 Ввод'!$E$32-NETWORKDAYS('У1 Ввод'!$D$32,$B14)+1))/Настройки!$E$7*100)</f>
        <v>0</v>
      </c>
      <c r="AB14" s="67" t="n">
        <f aca="false">IF(OR($D14=1,MONTH($B14)&lt;&gt;MONTH(StartDate),'У1 Ввод'!$D$33="",'У1 Ввод'!$E$33="",'У1 Ввод'!$D$33&gt;$B14),0,MAX(0,MIN(1,'У1 Ввод'!$E$33-NETWORKDAYS('У1 Ввод'!$D$33,$B14)+1))/Настройки!$E$7*100)</f>
        <v>0</v>
      </c>
      <c r="AC14" s="67" t="n">
        <f aca="false">IF(OR($D14=1,MONTH($B14)&lt;&gt;MONTH(StartDate),'У1 Ввод'!$D$34="",'У1 Ввод'!$E$34="",'У1 Ввод'!$D$34&gt;$B14),0,MAX(0,MIN(1,'У1 Ввод'!$E$34-NETWORKDAYS('У1 Ввод'!$D$34,$B14)+1))/Настройки!$E$7*100)</f>
        <v>0</v>
      </c>
      <c r="AD14" s="67" t="n">
        <f aca="false">IF(OR($D14=1,MONTH($B14)&lt;&gt;MONTH(StartDate),'У1 Ввод'!$D$35="",'У1 Ввод'!$E$35="",'У1 Ввод'!$D$35&gt;$B14),0,MAX(0,MIN(1,'У1 Ввод'!$E$35-NETWORKDAYS('У1 Ввод'!$D$35,$B14)+1))/Настройки!$E$7*100)</f>
        <v>0</v>
      </c>
      <c r="AE14" s="67" t="n">
        <f aca="false">IF(OR($D14=1,MONTH($B14)&lt;&gt;MONTH(StartDate),'У1 Ввод'!$D$36="",'У1 Ввод'!$E$36="",'У1 Ввод'!$D$36&gt;$B14),0,MAX(0,MIN(1,'У1 Ввод'!$E$36-NETWORKDAYS('У1 Ввод'!$D$36,$B14)+1))/Настройки!$E$7*100)</f>
        <v>0</v>
      </c>
      <c r="AF14" s="67" t="n">
        <f aca="false">IF(OR($D14=1,MONTH($B14)&lt;&gt;MONTH(StartDate),'У1 Ввод'!$D$37="",'У1 Ввод'!$E$37="",'У1 Ввод'!$D$37&gt;$B14),0,MAX(0,MIN(1,'У1 Ввод'!$E$37-NETWORKDAYS('У1 Ввод'!$D$37,$B14)+1))/Настройки!$E$7*100)</f>
        <v>0</v>
      </c>
      <c r="AG14" s="67" t="n">
        <f aca="false">IF(OR($D14=1,MONTH($B14)&lt;&gt;MONTH(StartDate),'У1 Ввод'!$D$38="",'У1 Ввод'!$E$38="",'У1 Ввод'!$D$38&gt;$B14),0,MAX(0,MIN(1,'У1 Ввод'!$E$38-NETWORKDAYS('У1 Ввод'!$D$38,$B14)+1))/Настройки!$E$7*100)</f>
        <v>0</v>
      </c>
      <c r="AH14" s="67" t="n">
        <f aca="false">IF(OR($D14=1,MONTH($B14)&lt;&gt;MONTH(StartDate),'У1 Ввод'!$D$39="",'У1 Ввод'!$E$39="",'У1 Ввод'!$D$39&gt;$B14),0,MAX(0,MIN(1,'У1 Ввод'!$E$39-NETWORKDAYS('У1 Ввод'!$D$39,$B14)+1))/Настройки!$E$7*100)</f>
        <v>0</v>
      </c>
      <c r="AI14" s="67" t="n">
        <f aca="false">IF(OR($D14=1,MONTH($B14)&lt;&gt;MONTH(StartDate),'У1 Ввод'!$D$40="",'У1 Ввод'!$E$40="",'У1 Ввод'!$D$40&gt;$B14),0,MAX(0,MIN(1,'У1 Ввод'!$E$40-NETWORKDAYS('У1 Ввод'!$D$40,$B14)+1))/Настройки!$E$7*100)</f>
        <v>0</v>
      </c>
      <c r="AJ14" s="67" t="n">
        <f aca="false">IF(OR($D14=1,MONTH($B14)&lt;&gt;MONTH(StartDate),'У1 Ввод'!$D$41="",'У1 Ввод'!$E$41="",'У1 Ввод'!$D$41&gt;$B14),0,MAX(0,MIN(1,'У1 Ввод'!$E$41-NETWORKDAYS('У1 Ввод'!$D$41,$B14)+1))/Настройки!$E$7*100)</f>
        <v>0</v>
      </c>
      <c r="AK14" s="67" t="n">
        <f aca="false">IF(OR($D14=1,MONTH($B14)&lt;&gt;MONTH(StartDate),'У1 Ввод'!$D$42="",'У1 Ввод'!$E$42="",'У1 Ввод'!$D$42&gt;$B14),0,MAX(0,MIN(1,'У1 Ввод'!$E$42-NETWORKDAYS('У1 Ввод'!$D$42,$B14)+1))/Настройки!$E$7*100)</f>
        <v>0</v>
      </c>
      <c r="AL14" s="67" t="n">
        <f aca="false">IF(OR($D14=1,MONTH($B14)&lt;&gt;MONTH(StartDate),'У1 Ввод'!$D$43="",'У1 Ввод'!$E$43="",'У1 Ввод'!$D$43&gt;$B14),0,MAX(0,MIN(1,'У1 Ввод'!$E$43-NETWORKDAYS('У1 Ввод'!$D$43,$B14)+1))/Настройки!$E$7*100)</f>
        <v>0</v>
      </c>
      <c r="AM14" s="67" t="n">
        <f aca="false">IF(OR($D14=1,MONTH($B14)&lt;&gt;MONTH(StartDate),'У1 Ввод'!$D$44="",'У1 Ввод'!$E$44="",'У1 Ввод'!$D$44&gt;$B14),0,MAX(0,MIN(1,'У1 Ввод'!$E$44-NETWORKDAYS('У1 Ввод'!$D$44,$B14)+1))/Настройки!$E$7*100)</f>
        <v>0</v>
      </c>
      <c r="AN14" s="67" t="n">
        <f aca="false">IF(OR($D14=1,MONTH($B14)&lt;&gt;MONTH(StartDate),'У1 Ввод'!$D$45="",'У1 Ввод'!$E$45="",'У1 Ввод'!$D$45&gt;$B14),0,MAX(0,MIN(1,'У1 Ввод'!$E$45-NETWORKDAYS('У1 Ввод'!$D$45,$B14)+1))/Настройки!$E$7*100)</f>
        <v>0</v>
      </c>
      <c r="AO14" s="67" t="n">
        <f aca="false">IF(OR($D14=1,MONTH($B14)&lt;&gt;MONTH(StartDate),'У1 Ввод'!$D$46="",'У1 Ввод'!$E$46="",'У1 Ввод'!$D$46&gt;$B14),0,MAX(0,MIN(1,'У1 Ввод'!$E$46-NETWORKDAYS('У1 Ввод'!$D$46,$B14)+1))/Настройки!$E$7*100)</f>
        <v>0</v>
      </c>
      <c r="AP14" s="67" t="n">
        <f aca="false">IF(OR($D14=1,MONTH($B14)&lt;&gt;MONTH(StartDate),'У1 Ввод'!$D$47="",'У1 Ввод'!$E$47="",'У1 Ввод'!$D$47&gt;$B14),0,MAX(0,MIN(1,'У1 Ввод'!$E$47-NETWORKDAYS('У1 Ввод'!$D$47,$B14)+1))/Настройки!$E$7*100)</f>
        <v>0</v>
      </c>
      <c r="AQ14" s="67" t="n">
        <f aca="false">IF(OR($D14=1,MONTH($B14)&lt;&gt;MONTH(StartDate),'У1 Ввод'!$D$48="",'У1 Ввод'!$E$48="",'У1 Ввод'!$D$48&gt;$B14),0,MAX(0,MIN(1,'У1 Ввод'!$E$48-NETWORKDAYS('У1 Ввод'!$D$48,$B14)+1))/Настройки!$E$7*100)</f>
        <v>0</v>
      </c>
      <c r="AR14" s="67" t="n">
        <f aca="false">IF(OR($D14=1,MONTH($B14)&lt;&gt;MONTH(StartDate),'У1 Ввод'!$D$49="",'У1 Ввод'!$E$49="",'У1 Ввод'!$D$49&gt;$B14),0,MAX(0,MIN(1,'У1 Ввод'!$E$49-NETWORKDAYS('У1 Ввод'!$D$49,$B14)+1))/Настройки!$E$7*100)</f>
        <v>0</v>
      </c>
      <c r="AS14" s="67" t="n">
        <f aca="false">IF(OR($D14=1,MONTH($B14)&lt;&gt;MONTH(StartDate),'У1 Ввод'!$D$50="",'У1 Ввод'!$E$50="",'У1 Ввод'!$D$50&gt;$B14),0,MAX(0,MIN(1,'У1 Ввод'!$E$50-NETWORKDAYS('У1 Ввод'!$D$50,$B14)+1))/Настройки!$E$7*100)</f>
        <v>0</v>
      </c>
      <c r="AT14" s="67" t="n">
        <f aca="false">IF(OR($D14=1,MONTH($B14)&lt;&gt;MONTH(StartDate),'У1 Ввод'!$D$51="",'У1 Ввод'!$E$51="",'У1 Ввод'!$D$51&gt;$B14),0,MAX(0,MIN(1,'У1 Ввод'!$E$51-NETWORKDAYS('У1 Ввод'!$D$51,$B14)+1))/Настройки!$E$7*100)</f>
        <v>0</v>
      </c>
      <c r="AU14" s="67" t="n">
        <f aca="false">IF(OR($D14=1,MONTH($B14)&lt;&gt;MONTH(StartDate),'У1 Ввод'!$D$52="",'У1 Ввод'!$E$52="",'У1 Ввод'!$D$52&gt;$B14),0,MAX(0,MIN(1,'У1 Ввод'!$E$52-NETWORKDAYS('У1 Ввод'!$D$52,$B14)+1))/Настройки!$E$7*100)</f>
        <v>0</v>
      </c>
      <c r="AV14" s="67" t="n">
        <f aca="false">IF(OR($D14=1,MONTH($B14)&lt;&gt;MONTH(StartDate),'У1 Ввод'!$D$53="",'У1 Ввод'!$E$53="",'У1 Ввод'!$D$53&gt;$B14),0,MAX(0,MIN(1,'У1 Ввод'!$E$53-NETWORKDAYS('У1 Ввод'!$D$53,$B14)+1))/Настройки!$E$7*100)</f>
        <v>0</v>
      </c>
      <c r="AW14" s="67" t="n">
        <f aca="false">IF(OR($D14=1,MONTH($B14)&lt;&gt;MONTH(StartDate),'У1 Ввод'!$D$54="",'У1 Ввод'!$E$54="",'У1 Ввод'!$D$54&gt;$B14),0,MAX(0,MIN(1,'У1 Ввод'!$E$54-NETWORKDAYS('У1 Ввод'!$D$54,$B14)+1))/Настройки!$E$7*100)</f>
        <v>0</v>
      </c>
      <c r="AX14" s="67" t="n">
        <f aca="false">IF(OR($D14=1,MONTH($B14)&lt;&gt;MONTH(StartDate),'У1 Ввод'!$D$55="",'У1 Ввод'!$E$55="",'У1 Ввод'!$D$55&gt;$B14),0,MAX(0,MIN(1,'У1 Ввод'!$E$55-NETWORKDAYS('У1 Ввод'!$D$55,$B14)+1))/Настройки!$E$7*100)</f>
        <v>0</v>
      </c>
      <c r="AY14" s="67" t="n">
        <f aca="false">IF(OR($D14=1,MONTH($B14)&lt;&gt;MONTH(StartDate),'У1 Ввод'!$D$56="",'У1 Ввод'!$E$56="",'У1 Ввод'!$D$56&gt;$B14),0,MAX(0,MIN(1,'У1 Ввод'!$E$56-NETWORKDAYS('У1 Ввод'!$D$56,$B14)+1))/Настройки!$E$7*100)</f>
        <v>0</v>
      </c>
      <c r="AZ14" s="67" t="n">
        <f aca="false">IF(OR($D14=1,MONTH($B14)&lt;&gt;MONTH(StartDate),'У1 Ввод'!$D$57="",'У1 Ввод'!$E$57="",'У1 Ввод'!$D$57&gt;$B14),0,MAX(0,MIN(1,'У1 Ввод'!$E$57-NETWORKDAYS('У1 Ввод'!$D$57,$B14)+1))/Настройки!$E$7*100)</f>
        <v>0</v>
      </c>
      <c r="BA14" s="67" t="n">
        <f aca="false">IF(OR($D14=1,MONTH($B14)&lt;&gt;MONTH(StartDate),'У1 Ввод'!$D$58="",'У1 Ввод'!$E$58="",'У1 Ввод'!$D$58&gt;$B14),0,MAX(0,MIN(1,'У1 Ввод'!$E$58-NETWORKDAYS('У1 Ввод'!$D$58,$B14)+1))/Настройки!$E$7*100)</f>
        <v>0</v>
      </c>
      <c r="BB14" s="67" t="n">
        <f aca="false">IF(OR($D14=1,MONTH($B14)&lt;&gt;MONTH(StartDate),'У1 Ввод'!$D$59="",'У1 Ввод'!$E$59="",'У1 Ввод'!$D$59&gt;$B14),0,MAX(0,MIN(1,'У1 Ввод'!$E$59-NETWORKDAYS('У1 Ввод'!$D$59,$B14)+1))/Настройки!$E$7*100)</f>
        <v>0</v>
      </c>
      <c r="BC14" s="67" t="n">
        <f aca="false">IF(OR($D14=1,MONTH($B14)&lt;&gt;MONTH(StartDate),'У1 Ввод'!$D$60="",'У1 Ввод'!$E$60="",'У1 Ввод'!$D$60&gt;$B14),0,MAX(0,MIN(1,'У1 Ввод'!$E$60-NETWORKDAYS('У1 Ввод'!$D$60,$B14)+1))/Настройки!$E$7*100)</f>
        <v>0</v>
      </c>
      <c r="BD14" s="67" t="n">
        <f aca="false">IF(OR($D14=1,MONTH($B14)&lt;&gt;MONTH(StartDate),'У1 Ввод'!$D$61="",'У1 Ввод'!$E$61="",'У1 Ввод'!$D$61&gt;$B14),0,MAX(0,MIN(1,'У1 Ввод'!$E$61-NETWORKDAYS('У1 Ввод'!$D$61,$B14)+1))/Настройки!$E$7*100)</f>
        <v>0</v>
      </c>
      <c r="BE14" s="67" t="n">
        <f aca="false">IF(OR($D14=1,MONTH($B14)&lt;&gt;MONTH(StartDate),'У1 Ввод'!$D$62="",'У1 Ввод'!$E$62="",'У1 Ввод'!$D$62&gt;$B14),0,MAX(0,MIN(1,'У1 Ввод'!$E$62-NETWORKDAYS('У1 Ввод'!$D$62,$B14)+1))/Настройки!$E$7*100)</f>
        <v>0</v>
      </c>
      <c r="BF14" s="67" t="n">
        <f aca="false">IF(OR($D14=1,MONTH($B14)&lt;&gt;MONTH(StartDate),'У1 Ввод'!$D$63="",'У1 Ввод'!$E$63="",'У1 Ввод'!$D$63&gt;$B14),0,MAX(0,MIN(1,'У1 Ввод'!$E$63-NETWORKDAYS('У1 Ввод'!$D$63,$B14)+1))/Настройки!$E$7*100)</f>
        <v>0</v>
      </c>
      <c r="BG14" s="67" t="n">
        <f aca="false">IF(OR($D14=1,MONTH($B14)&lt;&gt;MONTH(StartDate),'У1 Ввод'!$D$64="",'У1 Ввод'!$E$64="",'У1 Ввод'!$D$64&gt;$B14),0,MAX(0,MIN(1,'У1 Ввод'!$E$64-NETWORKDAYS('У1 Ввод'!$D$64,$B14)+1))/Настройки!$E$7*100)</f>
        <v>0</v>
      </c>
      <c r="BH14" s="67" t="n">
        <f aca="false">IF(OR($D14=1,MONTH($B14)&lt;&gt;MONTH(StartDate),'У1 Ввод'!$D$65="",'У1 Ввод'!$E$65="",'У1 Ввод'!$D$65&gt;$B14),0,MAX(0,MIN(1,'У1 Ввод'!$E$65-NETWORKDAYS('У1 Ввод'!$D$65,$B14)+1))/Настройки!$E$7*100)</f>
        <v>0</v>
      </c>
      <c r="BI14" s="67" t="n">
        <f aca="false">IF(OR($D14=1,MONTH($B14)&lt;&gt;MONTH(StartDate),'У1 Ввод'!$D$66="",'У1 Ввод'!$E$66="",'У1 Ввод'!$D$66&gt;$B14),0,MAX(0,MIN(1,'У1 Ввод'!$E$66-NETWORKDAYS('У1 Ввод'!$D$66,$B14)+1))/Настройки!$E$7*100)</f>
        <v>0</v>
      </c>
      <c r="BJ14" s="67" t="n">
        <f aca="false">IF(OR($D14=1,MONTH($B14)&lt;&gt;MONTH(StartDate),'У1 Ввод'!$D$67="",'У1 Ввод'!$E$67="",'У1 Ввод'!$D$67&gt;$B14),0,MAX(0,MIN(1,'У1 Ввод'!$E$67-NETWORKDAYS('У1 Ввод'!$D$67,$B14)+1))/Настройки!$E$7*100)</f>
        <v>0</v>
      </c>
      <c r="BK14" s="67" t="n">
        <f aca="false">IF(OR($D14=1,MONTH($B14)&lt;&gt;MONTH(StartDate),'У1 Ввод'!$D$68="",'У1 Ввод'!$E$68="",'У1 Ввод'!$D$68&gt;$B14),0,MAX(0,MIN(1,'У1 Ввод'!$E$68-NETWORKDAYS('У1 Ввод'!$D$68,$B14)+1))/Настройки!$E$7*100)</f>
        <v>0</v>
      </c>
      <c r="BL14" s="67" t="n">
        <f aca="false">IF(OR($D14=1,MONTH($B14)&lt;&gt;MONTH(StartDate),'У1 Ввод'!$D$69="",'У1 Ввод'!$E$69="",'У1 Ввод'!$D$69&gt;$B14),0,MAX(0,MIN(1,'У1 Ввод'!$E$69-NETWORKDAYS('У1 Ввод'!$D$69,$B14)+1))/Настройки!$E$7*100)</f>
        <v>0</v>
      </c>
      <c r="BM14" s="67" t="n">
        <f aca="false">IF(OR($D14=1,MONTH($B14)&lt;&gt;MONTH(StartDate),'У1 Ввод'!$D$70="",'У1 Ввод'!$E$70="",'У1 Ввод'!$D$70&gt;$B14),0,MAX(0,MIN(1,'У1 Ввод'!$E$70-NETWORKDAYS('У1 Ввод'!$D$70,$B14)+1))/Настройки!$E$7*100)</f>
        <v>0</v>
      </c>
      <c r="BN14" s="67" t="n">
        <f aca="false">IF(OR($D14=1,MONTH($B14)&lt;&gt;MONTH(StartDate),'У1 Ввод'!$D$71="",'У1 Ввод'!$E$71="",'У1 Ввод'!$D$71&gt;$B14),0,MAX(0,MIN(1,'У1 Ввод'!$E$71-NETWORKDAYS('У1 Ввод'!$D$71,$B14)+1))/Настройки!$E$7*100)</f>
        <v>0</v>
      </c>
      <c r="BO14" s="67" t="n">
        <f aca="false">IF(OR($D14=1,MONTH($B14)&lt;&gt;MONTH(StartDate),'У1 Ввод'!$D$72="",'У1 Ввод'!$E$72="",'У1 Ввод'!$D$72&gt;$B14),0,MAX(0,MIN(1,'У1 Ввод'!$E$72-NETWORKDAYS('У1 Ввод'!$D$72,$B14)+1))/Настройки!$E$7*100)</f>
        <v>0</v>
      </c>
      <c r="BP14" s="67" t="n">
        <f aca="false">IF(OR($D14=1,MONTH($B14)&lt;&gt;MONTH(StartDate),'У1 Ввод'!$D$73="",'У1 Ввод'!$E$73="",'У1 Ввод'!$D$73&gt;$B14),0,MAX(0,MIN(1,'У1 Ввод'!$E$73-NETWORKDAYS('У1 Ввод'!$D$73,$B14)+1))/Настройки!$E$7*100)</f>
        <v>0</v>
      </c>
      <c r="BQ14" s="67" t="n">
        <f aca="false">IF(OR($D14=1,MONTH($B14)&lt;&gt;MONTH(StartDate),'У1 Ввод'!$D$74="",'У1 Ввод'!$E$74="",'У1 Ввод'!$D$74&gt;$B14),0,MAX(0,MIN(1,'У1 Ввод'!$E$74-NETWORKDAYS('У1 Ввод'!$D$74,$B14)+1))/Настройки!$E$7*100)</f>
        <v>0</v>
      </c>
      <c r="BR14" s="67" t="n">
        <f aca="false">IF(OR($D14=1,MONTH($B14)&lt;&gt;MONTH(StartDate),'У1 Ввод'!$D$75="",'У1 Ввод'!$E$75="",'У1 Ввод'!$D$75&gt;$B14),0,MAX(0,MIN(1,'У1 Ввод'!$E$75-NETWORKDAYS('У1 Ввод'!$D$75,$B14)+1))/Настройки!$E$7*100)</f>
        <v>0</v>
      </c>
      <c r="BS14" s="67" t="n">
        <f aca="false">IF(OR($D14=1,MONTH($B14)&lt;&gt;MONTH(StartDate),'У1 Ввод'!$D$76="",'У1 Ввод'!$E$76="",'У1 Ввод'!$D$76&gt;$B14),0,MAX(0,MIN(1,'У1 Ввод'!$E$76-NETWORKDAYS('У1 Ввод'!$D$76,$B14)+1))/Настройки!$E$7*100)</f>
        <v>0</v>
      </c>
      <c r="BT14" s="67" t="n">
        <f aca="false">IF(OR($D14=1,MONTH($B14)&lt;&gt;MONTH(StartDate),'У1 Ввод'!$D$77="",'У1 Ввод'!$E$77="",'У1 Ввод'!$D$77&gt;$B14),0,MAX(0,MIN(1,'У1 Ввод'!$E$77-NETWORKDAYS('У1 Ввод'!$D$77,$B14)+1))/Настройки!$E$7*100)</f>
        <v>0</v>
      </c>
      <c r="BU14" s="67" t="n">
        <f aca="false">IF(OR($D14=1,MONTH($B14)&lt;&gt;MONTH(StartDate),'У1 Ввод'!$D$78="",'У1 Ввод'!$E$78="",'У1 Ввод'!$D$78&gt;$B14),0,MAX(0,MIN(1,'У1 Ввод'!$E$78-NETWORKDAYS('У1 Ввод'!$D$78,$B14)+1))/Настройки!$E$7*100)</f>
        <v>0</v>
      </c>
      <c r="BV14" s="67" t="n">
        <f aca="false">IF(OR($D14=1,MONTH($B14)&lt;&gt;MONTH(StartDate),'У1 Ввод'!$D$79="",'У1 Ввод'!$E$79="",'У1 Ввод'!$D$79&gt;$B14),0,MAX(0,MIN(1,'У1 Ввод'!$E$79-NETWORKDAYS('У1 Ввод'!$D$79,$B14)+1))/Настройки!$E$7*100)</f>
        <v>0</v>
      </c>
      <c r="BW14" s="67" t="n">
        <f aca="false">IF(OR($D14=1,MONTH($B14)&lt;&gt;MONTH(StartDate),'У1 Ввод'!$D$80="",'У1 Ввод'!$E$80="",'У1 Ввод'!$D$80&gt;$B14),0,MAX(0,MIN(1,'У1 Ввод'!$E$80-NETWORKDAYS('У1 Ввод'!$D$80,$B14)+1))/Настройки!$E$7*100)</f>
        <v>0</v>
      </c>
      <c r="BX14" s="67" t="n">
        <f aca="false">IF(OR($D14=1,MONTH($B14)&lt;&gt;MONTH(StartDate),'У1 Ввод'!$D$81="",'У1 Ввод'!$E$81="",'У1 Ввод'!$D$81&gt;$B14),0,MAX(0,MIN(1,'У1 Ввод'!$E$81-NETWORKDAYS('У1 Ввод'!$D$81,$B14)+1))/Настройки!$E$7*100)</f>
        <v>0</v>
      </c>
      <c r="BY14" s="67" t="n">
        <f aca="false">IF(OR($D14=1,MONTH($B14)&lt;&gt;MONTH(StartDate),'У1 Ввод'!$D$82="",'У1 Ввод'!$E$82="",'У1 Ввод'!$D$82&gt;$B14),0,MAX(0,MIN(1,'У1 Ввод'!$E$82-NETWORKDAYS('У1 Ввод'!$D$82,$B14)+1))/Настройки!$E$7*100)</f>
        <v>0</v>
      </c>
      <c r="BZ14" s="67" t="n">
        <f aca="false">IF(OR($D14=1,MONTH($B14)&lt;&gt;MONTH(StartDate),'У1 Ввод'!$D$83="",'У1 Ввод'!$E$83="",'У1 Ввод'!$D$83&gt;$B14),0,MAX(0,MIN(1,'У1 Ввод'!$E$83-NETWORKDAYS('У1 Ввод'!$D$83,$B14)+1))/Настройки!$E$7*100)</f>
        <v>0</v>
      </c>
      <c r="CA14" s="67" t="n">
        <f aca="false">IF(OR($D14=1,MONTH($B14)&lt;&gt;MONTH(StartDate),'У1 Ввод'!$D$84="",'У1 Ввод'!$E$84="",'У1 Ввод'!$D$84&gt;$B14),0,MAX(0,MIN(1,'У1 Ввод'!$E$84-NETWORKDAYS('У1 Ввод'!$D$84,$B14)+1))/Настройки!$E$7*100)</f>
        <v>0</v>
      </c>
      <c r="CB14" s="67" t="n">
        <f aca="false">IF(OR($D14=1,MONTH($B14)&lt;&gt;MONTH(StartDate),'У1 Ввод'!$D$85="",'У1 Ввод'!$E$85="",'У1 Ввод'!$D$85&gt;$B14),0,MAX(0,MIN(1,'У1 Ввод'!$E$85-NETWORKDAYS('У1 Ввод'!$D$85,$B14)+1))/Настройки!$E$7*100)</f>
        <v>0</v>
      </c>
      <c r="CC14" s="67" t="n">
        <f aca="false">IF(OR($D14=1,MONTH($B14)&lt;&gt;MONTH(StartDate),'У1 Ввод'!$D$86="",'У1 Ввод'!$E$86="",'У1 Ввод'!$D$86&gt;$B14),0,MAX(0,MIN(1,'У1 Ввод'!$E$86-NETWORKDAYS('У1 Ввод'!$D$86,$B14)+1))/Настройки!$E$7*100)</f>
        <v>0</v>
      </c>
      <c r="CD14" s="67" t="n">
        <f aca="false">IF(OR($D14=1,MONTH($B14)&lt;&gt;MONTH(StartDate),'У1 Ввод'!$D$87="",'У1 Ввод'!$E$87="",'У1 Ввод'!$D$87&gt;$B14),0,MAX(0,MIN(1,'У1 Ввод'!$E$87-NETWORKDAYS('У1 Ввод'!$D$87,$B14)+1))/Настройки!$E$7*100)</f>
        <v>0</v>
      </c>
      <c r="CE14" s="67" t="n">
        <f aca="false">IF(OR($D14=1,MONTH($B14)&lt;&gt;MONTH(StartDate),'У1 Ввод'!$D$88="",'У1 Ввод'!$E$88="",'У1 Ввод'!$D$88&gt;$B14),0,MAX(0,MIN(1,'У1 Ввод'!$E$88-NETWORKDAYS('У1 Ввод'!$D$88,$B14)+1))/Настройки!$E$7*100)</f>
        <v>0</v>
      </c>
      <c r="CF14" s="67" t="n">
        <f aca="false">IF(OR($D14=1,MONTH($B14)&lt;&gt;MONTH(StartDate),'У1 Ввод'!$D$89="",'У1 Ввод'!$E$89="",'У1 Ввод'!$D$89&gt;$B14),0,MAX(0,MIN(1,'У1 Ввод'!$E$89-NETWORKDAYS('У1 Ввод'!$D$89,$B14)+1))/Настройки!$E$7*100)</f>
        <v>0</v>
      </c>
      <c r="CG14" s="67" t="n">
        <f aca="false">IF(OR($D14=1,MONTH($B14)&lt;&gt;MONTH(StartDate),'У1 Ввод'!$D$90="",'У1 Ввод'!$E$90="",'У1 Ввод'!$D$90&gt;$B14),0,MAX(0,MIN(1,'У1 Ввод'!$E$90-NETWORKDAYS('У1 Ввод'!$D$90,$B14)+1))/Настройки!$E$7*100)</f>
        <v>0</v>
      </c>
      <c r="CH14" s="67" t="n">
        <f aca="false">IF(OR($D14=1,MONTH($B14)&lt;&gt;MONTH(StartDate),'У1 Ввод'!$D$91="",'У1 Ввод'!$E$91="",'У1 Ввод'!$D$91&gt;$B14),0,MAX(0,MIN(1,'У1 Ввод'!$E$91-NETWORKDAYS('У1 Ввод'!$D$91,$B14)+1))/Настройки!$E$7*100)</f>
        <v>0</v>
      </c>
      <c r="CI14" s="67" t="n">
        <f aca="false">IF(OR($D14=1,MONTH($B14)&lt;&gt;MONTH(StartDate),'У1 Ввод'!$D$92="",'У1 Ввод'!$E$92="",'У1 Ввод'!$D$92&gt;$B14),0,MAX(0,MIN(1,'У1 Ввод'!$E$92-NETWORKDAYS('У1 Ввод'!$D$92,$B14)+1))/Настройки!$E$7*100)</f>
        <v>0</v>
      </c>
      <c r="CJ14" s="67" t="n">
        <f aca="false">IF(OR($D14=1,MONTH($B14)&lt;&gt;MONTH(StartDate),'У1 Ввод'!$D$93="",'У1 Ввод'!$E$93="",'У1 Ввод'!$D$93&gt;$B14),0,MAX(0,MIN(1,'У1 Ввод'!$E$93-NETWORKDAYS('У1 Ввод'!$D$93,$B14)+1))/Настройки!$E$7*100)</f>
        <v>0</v>
      </c>
      <c r="CK14" s="67" t="n">
        <f aca="false">IF(OR($D14=1,MONTH($B14)&lt;&gt;MONTH(StartDate),'У1 Ввод'!$D$94="",'У1 Ввод'!$E$94="",'У1 Ввод'!$D$94&gt;$B14),0,MAX(0,MIN(1,'У1 Ввод'!$E$94-NETWORKDAYS('У1 Ввод'!$D$94,$B14)+1))/Настройки!$E$7*100)</f>
        <v>0</v>
      </c>
      <c r="CL14" s="67" t="n">
        <f aca="false">IF(OR($D14=1,MONTH($B14)&lt;&gt;MONTH(StartDate),'У1 Ввод'!$D$95="",'У1 Ввод'!$E$95="",'У1 Ввод'!$D$95&gt;$B14),0,MAX(0,MIN(1,'У1 Ввод'!$E$95-NETWORKDAYS('У1 Ввод'!$D$95,$B14)+1))/Настройки!$E$7*100)</f>
        <v>0</v>
      </c>
      <c r="CM14" s="67" t="n">
        <f aca="false">IF(OR($D14=1,MONTH($B14)&lt;&gt;MONTH(StartDate),'У1 Ввод'!$D$96="",'У1 Ввод'!$E$96="",'У1 Ввод'!$D$96&gt;$B14),0,MAX(0,MIN(1,'У1 Ввод'!$E$96-NETWORKDAYS('У1 Ввод'!$D$96,$B14)+1))/Настройки!$E$7*100)</f>
        <v>0</v>
      </c>
      <c r="CN14" s="67" t="n">
        <f aca="false">IF(OR($D14=1,MONTH($B14)&lt;&gt;MONTH(StartDate),'У1 Ввод'!$D$97="",'У1 Ввод'!$E$97="",'У1 Ввод'!$D$97&gt;$B14),0,MAX(0,MIN(1,'У1 Ввод'!$E$97-NETWORKDAYS('У1 Ввод'!$D$97,$B14)+1))/Настройки!$E$7*100)</f>
        <v>0</v>
      </c>
      <c r="CO14" s="67" t="n">
        <f aca="false">IF(OR($D14=1,MONTH($B14)&lt;&gt;MONTH(StartDate),'У1 Ввод'!$D$98="",'У1 Ввод'!$E$98="",'У1 Ввод'!$D$98&gt;$B14),0,MAX(0,MIN(1,'У1 Ввод'!$E$98-NETWORKDAYS('У1 Ввод'!$D$98,$B14)+1))/Настройки!$E$7*100)</f>
        <v>0</v>
      </c>
      <c r="CP14" s="67" t="n">
        <f aca="false">IF(OR($D14=1,MONTH($B14)&lt;&gt;MONTH(StartDate),'У1 Ввод'!$D$99="",'У1 Ввод'!$E$99="",'У1 Ввод'!$D$99&gt;$B14),0,MAX(0,MIN(1,'У1 Ввод'!$E$99-NETWORKDAYS('У1 Ввод'!$D$99,$B14)+1))/Настройки!$E$7*100)</f>
        <v>0</v>
      </c>
      <c r="CQ14" s="67" t="n">
        <f aca="false">IF(OR($D14=1,MONTH($B14)&lt;&gt;MONTH(StartDate),'У1 Ввод'!$D$100="",'У1 Ввод'!$E$100="",'У1 Ввод'!$D$100&gt;$B14),0,MAX(0,MIN(1,'У1 Ввод'!$E$100-NETWORKDAYS('У1 Ввод'!$D$100,$B14)+1))/Настройки!$E$7*100)</f>
        <v>0</v>
      </c>
      <c r="CR14" s="67" t="n">
        <f aca="false">IF(OR($D14=1,MONTH($B14)&lt;&gt;MONTH(StartDate),'У1 Ввод'!$D$101="",'У1 Ввод'!$E$101="",'У1 Ввод'!$D$101&gt;$B14),0,MAX(0,MIN(1,'У1 Ввод'!$E$101-NETWORKDAYS('У1 Ввод'!$D$101,$B14)+1))/Настройки!$E$7*100)</f>
        <v>0</v>
      </c>
      <c r="CS14" s="67" t="n">
        <f aca="false">IF(OR($D14=1,MONTH($B14)&lt;&gt;MONTH(StartDate),'У1 Ввод'!$D$102="",'У1 Ввод'!$E$102="",'У1 Ввод'!$D$102&gt;$B14),0,MAX(0,MIN(1,'У1 Ввод'!$E$102-NETWORKDAYS('У1 Ввод'!$D$102,$B14)+1))/Настройки!$E$7*100)</f>
        <v>0</v>
      </c>
      <c r="CT14" s="67" t="n">
        <f aca="false">IF(OR($D14=1,MONTH($B14)&lt;&gt;MONTH(StartDate),'У1 Ввод'!$D$103="",'У1 Ввод'!$E$103="",'У1 Ввод'!$D$103&gt;$B14),0,MAX(0,MIN(1,'У1 Ввод'!$E$103-NETWORKDAYS('У1 Ввод'!$D$103,$B14)+1))/Настройки!$E$7*100)</f>
        <v>0</v>
      </c>
      <c r="CU14" s="67" t="n">
        <f aca="false">IF(OR($D14=1,MONTH($B14)&lt;&gt;MONTH(StartDate),'У1 Ввод'!$D$104="",'У1 Ввод'!$E$104="",'У1 Ввод'!$D$104&gt;$B14),0,MAX(0,MIN(1,'У1 Ввод'!$E$104-NETWORKDAYS('У1 Ввод'!$D$104,$B14)+1))/Настройки!$E$7*100)</f>
        <v>0</v>
      </c>
      <c r="CV14" s="67" t="n">
        <f aca="false">IF(OR($D14=1,MONTH($B14)&lt;&gt;MONTH(StartDate),'У1 Ввод'!$D$105="",'У1 Ввод'!$E$105="",'У1 Ввод'!$D$105&gt;$B14),0,MAX(0,MIN(1,'У1 Ввод'!$E$105-NETWORKDAYS('У1 Ввод'!$D$105,$B14)+1))/Настройки!$E$7*100)</f>
        <v>0</v>
      </c>
      <c r="CW14" s="67" t="n">
        <f aca="false">IF(OR($D14=1,MONTH($B14)&lt;&gt;MONTH(StartDate),'У1 Ввод'!$D$106="",'У1 Ввод'!$E$106="",'У1 Ввод'!$D$106&gt;$B14),0,MAX(0,MIN(1,'У1 Ввод'!$E$106-NETWORKDAYS('У1 Ввод'!$D$106,$B14)+1))/Настройки!$E$7*100)</f>
        <v>0</v>
      </c>
      <c r="CX14" s="67" t="n">
        <f aca="false">IF(OR($D14=1,MONTH($B14)&lt;&gt;MONTH(StartDate),'У1 Ввод'!$D$107="",'У1 Ввод'!$E$107="",'У1 Ввод'!$D$107&gt;$B14),0,MAX(0,MIN(1,'У1 Ввод'!$E$107-NETWORKDAYS('У1 Ввод'!$D$107,$B14)+1))/Настройки!$E$7*100)</f>
        <v>0</v>
      </c>
      <c r="CY14" s="67" t="n">
        <f aca="false">IF(OR($D14=1,MONTH($B14)&lt;&gt;MONTH(StartDate),'У1 Ввод'!$D$108="",'У1 Ввод'!$E$108="",'У1 Ввод'!$D$108&gt;$B14),0,MAX(0,MIN(1,'У1 Ввод'!$E$108-NETWORKDAYS('У1 Ввод'!$D$108,$B14)+1))/Настройки!$E$7*100)</f>
        <v>0</v>
      </c>
      <c r="CZ14" s="67" t="n">
        <f aca="false">IF(OR($D14=1,MONTH($B14)&lt;&gt;MONTH(StartDate),'У1 Ввод'!$D$109="",'У1 Ввод'!$E$109="",'У1 Ввод'!$D$109&gt;$B14),0,MAX(0,MIN(1,'У1 Ввод'!$E$109-NETWORKDAYS('У1 Ввод'!$D$109,$B14)+1))/Настройки!$E$7*100)</f>
        <v>0</v>
      </c>
      <c r="DA14" s="67" t="n">
        <f aca="false">IF(OR($D14=1,MONTH($B14)&lt;&gt;MONTH(StartDate),'У1 Ввод'!$D$110="",'У1 Ввод'!$E$110="",'У1 Ввод'!$D$110&gt;$B14),0,MAX(0,MIN(1,'У1 Ввод'!$E$110-NETWORKDAYS('У1 Ввод'!$D$110,$B14)+1))/Настройки!$E$7*100)</f>
        <v>0</v>
      </c>
      <c r="DB14" s="67" t="n">
        <f aca="false">IF(OR($D14=1,MONTH($B14)&lt;&gt;MONTH(StartDate),'У1 Ввод'!$D$111="",'У1 Ввод'!$E$111="",'У1 Ввод'!$D$111&gt;$B14),0,MAX(0,MIN(1,'У1 Ввод'!$E$111-NETWORKDAYS('У1 Ввод'!$D$111,$B14)+1))/Настройки!$E$7*100)</f>
        <v>0</v>
      </c>
      <c r="DC14" s="67" t="n">
        <f aca="false">IF(OR($D14=1,MONTH($B14)&lt;&gt;MONTH(StartDate),'У1 Ввод'!$D$112="",'У1 Ввод'!$E$112="",'У1 Ввод'!$D$112&gt;$B14),0,MAX(0,MIN(1,'У1 Ввод'!$E$112-NETWORKDAYS('У1 Ввод'!$D$112,$B14)+1))/Настройки!$E$7*100)</f>
        <v>0</v>
      </c>
      <c r="DD14" s="67" t="n">
        <f aca="false">IF(OR($D14=1,MONTH($B14)&lt;&gt;MONTH(StartDate),'У1 Ввод'!$D$113="",'У1 Ввод'!$E$113="",'У1 Ввод'!$D$113&gt;$B14),0,MAX(0,MIN(1,'У1 Ввод'!$E$113-NETWORKDAYS('У1 Ввод'!$D$113,$B14)+1))/Настройки!$E$7*100)</f>
        <v>0</v>
      </c>
      <c r="DE14" s="67" t="n">
        <f aca="false">IF(OR($D14=1,MONTH($B14)&lt;&gt;MONTH(StartDate),'У1 Ввод'!$D$114="",'У1 Ввод'!$E$114="",'У1 Ввод'!$D$114&gt;$B14),0,MAX(0,MIN(1,'У1 Ввод'!$E$114-NETWORKDAYS('У1 Ввод'!$D$114,$B14)+1))/Настройки!$E$7*100)</f>
        <v>0</v>
      </c>
      <c r="DF14" s="67" t="n">
        <f aca="false">IF(OR($D14=1,MONTH($B14)&lt;&gt;MONTH(StartDate),'У1 Ввод'!$D$115="",'У1 Ввод'!$E$115="",'У1 Ввод'!$D$115&gt;$B14),0,MAX(0,MIN(1,'У1 Ввод'!$E$115-NETWORKDAYS('У1 Ввод'!$D$115,$B14)+1))/Настройки!$E$7*100)</f>
        <v>0</v>
      </c>
      <c r="DG14" s="67" t="n">
        <f aca="false">IF(OR($D14=1,MONTH($B14)&lt;&gt;MONTH(StartDate),'У1 Ввод'!$D$116="",'У1 Ввод'!$E$116="",'У1 Ввод'!$D$116&gt;$B14),0,MAX(0,MIN(1,'У1 Ввод'!$E$116-NETWORKDAYS('У1 Ввод'!$D$116,$B14)+1))/Настройки!$E$7*100)</f>
        <v>0</v>
      </c>
      <c r="DH14" s="67" t="n">
        <f aca="false">IF(OR($D14=1,MONTH($B14)&lt;&gt;MONTH(StartDate),'У1 Ввод'!$D$117="",'У1 Ввод'!$E$117="",'У1 Ввод'!$D$117&gt;$B14),0,MAX(0,MIN(1,'У1 Ввод'!$E$117-NETWORKDAYS('У1 Ввод'!$D$117,$B14)+1))/Настройки!$E$7*100)</f>
        <v>0</v>
      </c>
      <c r="DI14" s="67" t="n">
        <f aca="false">IF(OR($D14=1,MONTH($B14)&lt;&gt;MONTH(StartDate),'У1 Ввод'!$D$118="",'У1 Ввод'!$E$118="",'У1 Ввод'!$D$118&gt;$B14),0,MAX(0,MIN(1,'У1 Ввод'!$E$118-NETWORKDAYS('У1 Ввод'!$D$118,$B14)+1))/Настройки!$E$7*100)</f>
        <v>0</v>
      </c>
      <c r="DJ14" s="67" t="n">
        <f aca="false">IF(OR($D14=1,MONTH($B14)&lt;&gt;MONTH(StartDate),'У1 Ввод'!$D$119="",'У1 Ввод'!$E$119="",'У1 Ввод'!$D$119&gt;$B14),0,MAX(0,MIN(1,'У1 Ввод'!$E$119-NETWORKDAYS('У1 Ввод'!$D$119,$B14)+1))/Настройки!$E$7*100)</f>
        <v>0</v>
      </c>
      <c r="DK14" s="67" t="n">
        <f aca="false">IF(OR($D14=1,MONTH($B14)&lt;&gt;MONTH(StartDate),'У1 Ввод'!$D$120="",'У1 Ввод'!$E$120="",'У1 Ввод'!$D$120&gt;$B14),0,MAX(0,MIN(1,'У1 Ввод'!$E$120-NETWORKDAYS('У1 Ввод'!$D$120,$B14)+1))/Настройки!$E$7*100)</f>
        <v>0</v>
      </c>
      <c r="DL14" s="67" t="n">
        <f aca="false">IF(OR($D14=1,MONTH($B14)&lt;&gt;MONTH(StartDate),'У1 Ввод'!$D$121="",'У1 Ввод'!$E$121="",'У1 Ввод'!$D$121&gt;$B14),0,MAX(0,MIN(1,'У1 Ввод'!$E$121-NETWORKDAYS('У1 Ввод'!$D$121,$B14)+1))/Настройки!$E$7*100)</f>
        <v>0</v>
      </c>
      <c r="DM14" s="67" t="n">
        <f aca="false">IF(OR($D14=1,MONTH($B14)&lt;&gt;MONTH(StartDate),'У1 Ввод'!$D$122="",'У1 Ввод'!$E$122="",'У1 Ввод'!$D$122&gt;$B14),0,MAX(0,MIN(1,'У1 Ввод'!$E$122-NETWORKDAYS('У1 Ввод'!$D$122,$B14)+1))/Настройки!$E$7*100)</f>
        <v>0</v>
      </c>
      <c r="DN14" s="67" t="n">
        <f aca="false">IF(OR($D14=1,MONTH($B14)&lt;&gt;MONTH(StartDate),'У1 Ввод'!$D$123="",'У1 Ввод'!$E$123="",'У1 Ввод'!$D$123&gt;$B14),0,MAX(0,MIN(1,'У1 Ввод'!$E$123-NETWORKDAYS('У1 Ввод'!$D$123,$B14)+1))/Настройки!$E$7*100)</f>
        <v>0</v>
      </c>
      <c r="DO14" s="67" t="n">
        <f aca="false">IF(OR($D14=1,MONTH($B14)&lt;&gt;MONTH(StartDate),'У1 Ввод'!$D$124="",'У1 Ввод'!$E$124="",'У1 Ввод'!$D$124&gt;$B14),0,MAX(0,MIN(1,'У1 Ввод'!$E$124-NETWORKDAYS('У1 Ввод'!$D$124,$B14)+1))/Настройки!$E$7*100)</f>
        <v>0</v>
      </c>
      <c r="DP14" s="67" t="n">
        <f aca="false">IF(OR($D14=1,MONTH($B14)&lt;&gt;MONTH(StartDate),'У1 Ввод'!$D$125="",'У1 Ввод'!$E$125="",'У1 Ввод'!$D$125&gt;$B14),0,MAX(0,MIN(1,'У1 Ввод'!$E$125-NETWORKDAYS('У1 Ввод'!$D$125,$B14)+1))/Настройки!$E$7*100)</f>
        <v>0</v>
      </c>
      <c r="DQ14" s="67" t="n">
        <f aca="false">IF(OR($D14=1,MONTH($B14)&lt;&gt;MONTH(StartDate),'У1 Ввод'!$D$126="",'У1 Ввод'!$E$126="",'У1 Ввод'!$D$126&gt;$B14),0,MAX(0,MIN(1,'У1 Ввод'!$E$126-NETWORKDAYS('У1 Ввод'!$D$126,$B14)+1))/Настройки!$E$7*100)</f>
        <v>0</v>
      </c>
      <c r="DR14" s="67" t="n">
        <f aca="false">IF(OR($D14=1,MONTH($B14)&lt;&gt;MONTH(StartDate),'У1 Ввод'!$D$127="",'У1 Ввод'!$E$127="",'У1 Ввод'!$D$127&gt;$B14),0,MAX(0,MIN(1,'У1 Ввод'!$E$127-NETWORKDAYS('У1 Ввод'!$D$127,$B14)+1))/Настройки!$E$7*100)</f>
        <v>0</v>
      </c>
      <c r="DS14" s="67" t="n">
        <f aca="false">IF(OR($D14=1,MONTH($B14)&lt;&gt;MONTH(StartDate),'У1 Ввод'!$D$128="",'У1 Ввод'!$E$128="",'У1 Ввод'!$D$128&gt;$B14),0,MAX(0,MIN(1,'У1 Ввод'!$E$128-NETWORKDAYS('У1 Ввод'!$D$128,$B14)+1))/Настройки!$E$7*100)</f>
        <v>0</v>
      </c>
      <c r="DT14" s="67" t="n">
        <f aca="false">IF(OR($D14=1,MONTH($B14)&lt;&gt;MONTH(StartDate),'У1 Ввод'!$D$129="",'У1 Ввод'!$E$129="",'У1 Ввод'!$D$129&gt;$B14),0,MAX(0,MIN(1,'У1 Ввод'!$E$129-NETWORKDAYS('У1 Ввод'!$D$129,$B14)+1))/Настройки!$E$7*100)</f>
        <v>0</v>
      </c>
      <c r="DU14" s="67" t="n">
        <f aca="false">IF(OR($D14=1,MONTH($B14)&lt;&gt;MONTH(StartDate),'У1 Ввод'!$D$130="",'У1 Ввод'!$E$130="",'У1 Ввод'!$D$130&gt;$B14),0,MAX(0,MIN(1,'У1 Ввод'!$E$130-NETWORKDAYS('У1 Ввод'!$D$130,$B14)+1))/Настройки!$E$7*100)</f>
        <v>0</v>
      </c>
      <c r="DV14" s="67" t="n">
        <f aca="false">IF(OR($D14=1,MONTH($B14)&lt;&gt;MONTH(StartDate),'У1 Ввод'!$D$131="",'У1 Ввод'!$E$131="",'У1 Ввод'!$D$131&gt;$B14),0,MAX(0,MIN(1,'У1 Ввод'!$E$131-NETWORKDAYS('У1 Ввод'!$D$131,$B14)+1))/Настройки!$E$7*100)</f>
        <v>0</v>
      </c>
      <c r="DW14" s="67" t="n">
        <f aca="false">IF(OR($D14=1,MONTH($B14)&lt;&gt;MONTH(StartDate),'У1 Ввод'!$D$132="",'У1 Ввод'!$E$132="",'У1 Ввод'!$D$132&gt;$B14),0,MAX(0,MIN(1,'У1 Ввод'!$E$132-NETWORKDAYS('У1 Ввод'!$D$132,$B14)+1))/Настройки!$E$7*100)</f>
        <v>0</v>
      </c>
      <c r="DX14" s="67" t="n">
        <f aca="false">IF(OR($D14=1,MONTH($B14)&lt;&gt;MONTH(StartDate),'У1 Ввод'!$D$133="",'У1 Ввод'!$E$133="",'У1 Ввод'!$D$133&gt;$B14),0,MAX(0,MIN(1,'У1 Ввод'!$E$133-NETWORKDAYS('У1 Ввод'!$D$133,$B14)+1))/Настройки!$E$7*100)</f>
        <v>0</v>
      </c>
      <c r="DY14" s="67" t="n">
        <f aca="false">IF(OR($D14=1,MONTH($B14)&lt;&gt;MONTH(StartDate),'У1 Ввод'!$D$134="",'У1 Ввод'!$E$134="",'У1 Ввод'!$D$134&gt;$B14),0,MAX(0,MIN(1,'У1 Ввод'!$E$134-NETWORKDAYS('У1 Ввод'!$D$134,$B14)+1))/Настройки!$E$7*100)</f>
        <v>0</v>
      </c>
      <c r="DZ14" s="67" t="n">
        <f aca="false">IF(OR($D14=1,MONTH($B14)&lt;&gt;MONTH(StartDate),'У1 Ввод'!$D$135="",'У1 Ввод'!$E$135="",'У1 Ввод'!$D$135&gt;$B14),0,MAX(0,MIN(1,'У1 Ввод'!$E$135-NETWORKDAYS('У1 Ввод'!$D$135,$B14)+1))/Настройки!$E$7*100)</f>
        <v>0</v>
      </c>
      <c r="EA14" s="67" t="n">
        <f aca="false">IF(OR($D14=1,MONTH($B14)&lt;&gt;MONTH(StartDate),'У1 Ввод'!$D$136="",'У1 Ввод'!$E$136="",'У1 Ввод'!$D$136&gt;$B14),0,MAX(0,MIN(1,'У1 Ввод'!$E$136-NETWORKDAYS('У1 Ввод'!$D$136,$B14)+1))/Настройки!$E$7*100)</f>
        <v>0</v>
      </c>
      <c r="EB14" s="67" t="n">
        <f aca="false">IF(OR($D14=1,MONTH($B14)&lt;&gt;MONTH(StartDate),'У1 Ввод'!$D$137="",'У1 Ввод'!$E$137="",'У1 Ввод'!$D$137&gt;$B14),0,MAX(0,MIN(1,'У1 Ввод'!$E$137-NETWORKDAYS('У1 Ввод'!$D$137,$B14)+1))/Настройки!$E$7*100)</f>
        <v>0</v>
      </c>
      <c r="EC14" s="67" t="n">
        <f aca="false">IF(OR($D14=1,MONTH($B14)&lt;&gt;MONTH(StartDate),'У1 Ввод'!$D$138="",'У1 Ввод'!$E$138="",'У1 Ввод'!$D$138&gt;$B14),0,MAX(0,MIN(1,'У1 Ввод'!$E$138-NETWORKDAYS('У1 Ввод'!$D$138,$B14)+1))/Настройки!$E$7*100)</f>
        <v>0</v>
      </c>
      <c r="ED14" s="67" t="n">
        <f aca="false">IF(OR($D14=1,MONTH($B14)&lt;&gt;MONTH(StartDate),'У1 Ввод'!$D$139="",'У1 Ввод'!$E$139="",'У1 Ввод'!$D$139&gt;$B14),0,MAX(0,MIN(1,'У1 Ввод'!$E$139-NETWORKDAYS('У1 Ввод'!$D$139,$B14)+1))/Настройки!$E$7*100)</f>
        <v>0</v>
      </c>
      <c r="EE14" s="67" t="n">
        <f aca="false">IF(OR($D14=1,MONTH($B14)&lt;&gt;MONTH(StartDate),'У1 Ввод'!$D$140="",'У1 Ввод'!$E$140="",'У1 Ввод'!$D$140&gt;$B14),0,MAX(0,MIN(1,'У1 Ввод'!$E$140-NETWORKDAYS('У1 Ввод'!$D$140,$B14)+1))/Настройки!$E$7*100)</f>
        <v>0</v>
      </c>
      <c r="EF14" s="67" t="n">
        <f aca="false">IF(OR($D14=1,MONTH($B14)&lt;&gt;MONTH(StartDate),'У1 Ввод'!$D$141="",'У1 Ввод'!$E$141="",'У1 Ввод'!$D$141&gt;$B14),0,MAX(0,MIN(1,'У1 Ввод'!$E$141-NETWORKDAYS('У1 Ввод'!$D$141,$B14)+1))/Настройки!$E$7*100)</f>
        <v>0</v>
      </c>
      <c r="EG14" s="67" t="n">
        <f aca="false">IF(OR($D14=1,MONTH($B14)&lt;&gt;MONTH(StartDate),'У1 Ввод'!$D$142="",'У1 Ввод'!$E$142="",'У1 Ввод'!$D$142&gt;$B14),0,MAX(0,MIN(1,'У1 Ввод'!$E$142-NETWORKDAYS('У1 Ввод'!$D$142,$B14)+1))/Настройки!$E$7*100)</f>
        <v>0</v>
      </c>
      <c r="EH14" s="67" t="n">
        <f aca="false">IF(OR($D14=1,MONTH($B14)&lt;&gt;MONTH(StartDate),'У1 Ввод'!$D$143="",'У1 Ввод'!$E$143="",'У1 Ввод'!$D$143&gt;$B14),0,MAX(0,MIN(1,'У1 Ввод'!$E$143-NETWORKDAYS('У1 Ввод'!$D$143,$B14)+1))/Настройки!$E$7*100)</f>
        <v>0</v>
      </c>
      <c r="EI14" s="67" t="n">
        <f aca="false">IF(OR($D14=1,MONTH($B14)&lt;&gt;MONTH(StartDate),'У1 Ввод'!$D$144="",'У1 Ввод'!$E$144="",'У1 Ввод'!$D$144&gt;$B14),0,MAX(0,MIN(1,'У1 Ввод'!$E$144-NETWORKDAYS('У1 Ввод'!$D$144,$B14)+1))/Настройки!$E$7*100)</f>
        <v>0</v>
      </c>
      <c r="EJ14" s="67" t="n">
        <f aca="false">IF(OR($D14=1,MONTH($B14)&lt;&gt;MONTH(StartDate),'У1 Ввод'!$D$145="",'У1 Ввод'!$E$145="",'У1 Ввод'!$D$145&gt;$B14),0,MAX(0,MIN(1,'У1 Ввод'!$E$145-NETWORKDAYS('У1 Ввод'!$D$145,$B14)+1))/Настройки!$E$7*100)</f>
        <v>0</v>
      </c>
      <c r="EK14" s="67" t="n">
        <f aca="false">IF(OR($D14=1,MONTH($B14)&lt;&gt;MONTH(StartDate),'У1 Ввод'!$D$146="",'У1 Ввод'!$E$146="",'У1 Ввод'!$D$146&gt;$B14),0,MAX(0,MIN(1,'У1 Ввод'!$E$146-NETWORKDAYS('У1 Ввод'!$D$146,$B14)+1))/Настройки!$E$7*100)</f>
        <v>0</v>
      </c>
      <c r="EL14" s="67" t="n">
        <f aca="false">IF(OR($D14=1,MONTH($B14)&lt;&gt;MONTH(StartDate),'У1 Ввод'!$D$147="",'У1 Ввод'!$E$147="",'У1 Ввод'!$D$147&gt;$B14),0,MAX(0,MIN(1,'У1 Ввод'!$E$147-NETWORKDAYS('У1 Ввод'!$D$147,$B14)+1))/Настройки!$E$7*100)</f>
        <v>0</v>
      </c>
      <c r="EM14" s="67" t="n">
        <f aca="false">IF(OR($D14=1,MONTH($B14)&lt;&gt;MONTH(StartDate),'У1 Ввод'!$D$148="",'У1 Ввод'!$E$148="",'У1 Ввод'!$D$148&gt;$B14),0,MAX(0,MIN(1,'У1 Ввод'!$E$148-NETWORKDAYS('У1 Ввод'!$D$148,$B14)+1))/Настройки!$E$7*100)</f>
        <v>0</v>
      </c>
      <c r="EN14" s="67" t="n">
        <f aca="false">IF(OR($D14=1,MONTH($B14)&lt;&gt;MONTH(StartDate),'У1 Ввод'!$D$149="",'У1 Ввод'!$E$149="",'У1 Ввод'!$D$149&gt;$B14),0,MAX(0,MIN(1,'У1 Ввод'!$E$149-NETWORKDAYS('У1 Ввод'!$D$149,$B14)+1))/Настройки!$E$7*100)</f>
        <v>0</v>
      </c>
      <c r="EO14" s="67" t="n">
        <f aca="false">IF(OR($D14=1,MONTH($B14)&lt;&gt;MONTH(StartDate),'У1 Ввод'!$D$150="",'У1 Ввод'!$E$150="",'У1 Ввод'!$D$150&gt;$B14),0,MAX(0,MIN(1,'У1 Ввод'!$E$150-NETWORKDAYS('У1 Ввод'!$D$150,$B14)+1))/Настройки!$E$7*100)</f>
        <v>0</v>
      </c>
      <c r="EP14" s="67" t="n">
        <f aca="false">IF(OR($D14=1,MONTH($B14)&lt;&gt;MONTH(StartDate),'У1 Ввод'!$D$151="",'У1 Ввод'!$E$151="",'У1 Ввод'!$D$151&gt;$B14),0,MAX(0,MIN(1,'У1 Ввод'!$E$151-NETWORKDAYS('У1 Ввод'!$D$151,$B14)+1))/Настройки!$E$7*100)</f>
        <v>0</v>
      </c>
      <c r="EQ14" s="67" t="n">
        <f aca="false">IF(OR($D14=1,MONTH($B14)&lt;&gt;MONTH(StartDate),'У1 Ввод'!$D$152="",'У1 Ввод'!$E$152="",'У1 Ввод'!$D$152&gt;$B14),0,MAX(0,MIN(1,'У1 Ввод'!$E$152-NETWORKDAYS('У1 Ввод'!$D$152,$B14)+1))/Настройки!$E$7*100)</f>
        <v>0</v>
      </c>
      <c r="ER14" s="67" t="n">
        <f aca="false">IF(OR($D14=1,MONTH($B14)&lt;&gt;MONTH(StartDate),'У1 Ввод'!$D$153="",'У1 Ввод'!$E$153="",'У1 Ввод'!$D$153&gt;$B14),0,MAX(0,MIN(1,'У1 Ввод'!$E$153-NETWORKDAYS('У1 Ввод'!$D$153,$B14)+1))/Настройки!$E$7*100)</f>
        <v>0</v>
      </c>
      <c r="ES14" s="67" t="n">
        <f aca="false">IF(OR($D14=1,MONTH($B14)&lt;&gt;MONTH(StartDate),'У1 Ввод'!$D$154="",'У1 Ввод'!$E$154="",'У1 Ввод'!$D$154&gt;$B14),0,MAX(0,MIN(1,'У1 Ввод'!$E$154-NETWORKDAYS('У1 Ввод'!$D$154,$B14)+1))/Настройки!$E$7*100)</f>
        <v>0</v>
      </c>
      <c r="ET14" s="67" t="n">
        <f aca="false">IF(OR($D14=1,MONTH($B14)&lt;&gt;MONTH(StartDate),'У1 Ввод'!$D$155="",'У1 Ввод'!$E$155="",'У1 Ввод'!$D$155&gt;$B14),0,MAX(0,MIN(1,'У1 Ввод'!$E$155-NETWORKDAYS('У1 Ввод'!$D$155,$B14)+1))/Настройки!$E$7*100)</f>
        <v>0</v>
      </c>
      <c r="EU14" s="67" t="n">
        <f aca="false">IF(OR($D14=1,MONTH($B14)&lt;&gt;MONTH(StartDate),'У1 Ввод'!$D$156="",'У1 Ввод'!$E$156="",'У1 Ввод'!$D$156&gt;$B14),0,MAX(0,MIN(1,'У1 Ввод'!$E$156-NETWORKDAYS('У1 Ввод'!$D$156,$B14)+1))/Настройки!$E$7*100)</f>
        <v>0</v>
      </c>
      <c r="EV14" s="67" t="n">
        <f aca="false">IF(OR($D14=1,MONTH($B14)&lt;&gt;MONTH(StartDate),'У1 Ввод'!$D$157="",'У1 Ввод'!$E$157="",'У1 Ввод'!$D$157&gt;$B14),0,MAX(0,MIN(1,'У1 Ввод'!$E$157-NETWORKDAYS('У1 Ввод'!$D$157,$B14)+1))/Настройки!$E$7*100)</f>
        <v>0</v>
      </c>
      <c r="EW14" s="67" t="n">
        <f aca="false">IF(OR($D14=1,MONTH($B14)&lt;&gt;MONTH(StartDate),'У1 Ввод'!$D$158="",'У1 Ввод'!$E$158="",'У1 Ввод'!$D$158&gt;$B14),0,MAX(0,MIN(1,'У1 Ввод'!$E$158-NETWORKDAYS('У1 Ввод'!$D$158,$B14)+1))/Настройки!$E$7*100)</f>
        <v>0</v>
      </c>
      <c r="EX14" s="67" t="n">
        <f aca="false">IF(OR($D14=1,MONTH($B14)&lt;&gt;MONTH(StartDate),'У1 Ввод'!$D$159="",'У1 Ввод'!$E$159="",'У1 Ввод'!$D$159&gt;$B14),0,MAX(0,MIN(1,'У1 Ввод'!$E$159-NETWORKDAYS('У1 Ввод'!$D$159,$B14)+1))/Настройки!$E$7*100)</f>
        <v>0</v>
      </c>
      <c r="EY14" s="67" t="n">
        <f aca="false">IF(OR($D14=1,MONTH($B14)&lt;&gt;MONTH(StartDate),'У1 Ввод'!$D$160="",'У1 Ввод'!$E$160="",'У1 Ввод'!$D$160&gt;$B14),0,MAX(0,MIN(1,'У1 Ввод'!$E$160-NETWORKDAYS('У1 Ввод'!$D$160,$B14)+1))/Настройки!$E$7*100)</f>
        <v>0</v>
      </c>
      <c r="EZ14" s="67" t="n">
        <f aca="false">IF(OR($D14=1,MONTH($B14)&lt;&gt;MONTH(StartDate),'У1 Ввод'!$D$161="",'У1 Ввод'!$E$161="",'У1 Ввод'!$D$161&gt;$B14),0,MAX(0,MIN(1,'У1 Ввод'!$E$161-NETWORKDAYS('У1 Ввод'!$D$161,$B14)+1))/Настройки!$E$7*100)</f>
        <v>0</v>
      </c>
      <c r="FA14" s="67" t="n">
        <f aca="false">IF(OR($D14=1,MONTH($B14)&lt;&gt;MONTH(StartDate),'У1 Ввод'!$D$162="",'У1 Ввод'!$E$162="",'У1 Ввод'!$D$162&gt;$B14),0,MAX(0,MIN(1,'У1 Ввод'!$E$162-NETWORKDAYS('У1 Ввод'!$D$162,$B14)+1))/Настройки!$E$7*100)</f>
        <v>0</v>
      </c>
      <c r="FB14" s="67" t="n">
        <f aca="false">IF(OR($D14=1,MONTH($B14)&lt;&gt;MONTH(StartDate),'У1 Ввод'!$D$163="",'У1 Ввод'!$E$163="",'У1 Ввод'!$D$163&gt;$B14),0,MAX(0,MIN(1,'У1 Ввод'!$E$163-NETWORKDAYS('У1 Ввод'!$D$163,$B14)+1))/Настройки!$E$7*100)</f>
        <v>0</v>
      </c>
      <c r="FC14" s="67" t="n">
        <f aca="false">IF(OR($D14=1,MONTH($B14)&lt;&gt;MONTH(StartDate),'У1 Ввод'!$D$164="",'У1 Ввод'!$E$164="",'У1 Ввод'!$D$164&gt;$B14),0,MAX(0,MIN(1,'У1 Ввод'!$E$164-NETWORKDAYS('У1 Ввод'!$D$164,$B14)+1))/Настройки!$E$7*100)</f>
        <v>0</v>
      </c>
      <c r="FD14" s="67" t="n">
        <f aca="false">IF(OR($D14=1,MONTH($B14)&lt;&gt;MONTH(StartDate),'У1 Ввод'!$D$165="",'У1 Ввод'!$E$165="",'У1 Ввод'!$D$165&gt;$B14),0,MAX(0,MIN(1,'У1 Ввод'!$E$165-NETWORKDAYS('У1 Ввод'!$D$165,$B14)+1))/Настройки!$E$7*100)</f>
        <v>0</v>
      </c>
      <c r="FE14" s="67" t="n">
        <f aca="false">IF(OR($D14=1,MONTH($B14)&lt;&gt;MONTH(StartDate),'У1 Ввод'!$D$166="",'У1 Ввод'!$E$166="",'У1 Ввод'!$D$166&gt;$B14),0,MAX(0,MIN(1,'У1 Ввод'!$E$166-NETWORKDAYS('У1 Ввод'!$D$166,$B14)+1))/Настройки!$E$7*100)</f>
        <v>0</v>
      </c>
      <c r="FF14" s="67" t="n">
        <f aca="false">IF(OR($D14=1,MONTH($B14)&lt;&gt;MONTH(StartDate),'У1 Ввод'!$D$167="",'У1 Ввод'!$E$167="",'У1 Ввод'!$D$167&gt;$B14),0,MAX(0,MIN(1,'У1 Ввод'!$E$167-NETWORKDAYS('У1 Ввод'!$D$167,$B14)+1))/Настройки!$E$7*100)</f>
        <v>0</v>
      </c>
      <c r="FG14" s="67" t="n">
        <f aca="false">IF(OR($D14=1,MONTH($B14)&lt;&gt;MONTH(StartDate),'У1 Ввод'!$D$168="",'У1 Ввод'!$E$168="",'У1 Ввод'!$D$168&gt;$B14),0,MAX(0,MIN(1,'У1 Ввод'!$E$168-NETWORKDAYS('У1 Ввод'!$D$168,$B14)+1))/Настройки!$E$7*100)</f>
        <v>0</v>
      </c>
      <c r="FH14" s="67" t="n">
        <f aca="false">IF(OR($D14=1,MONTH($B14)&lt;&gt;MONTH(StartDate),'У1 Ввод'!$D$169="",'У1 Ввод'!$E$169="",'У1 Ввод'!$D$169&gt;$B14),0,MAX(0,MIN(1,'У1 Ввод'!$E$169-NETWORKDAYS('У1 Ввод'!$D$169,$B14)+1))/Настройки!$E$7*100)</f>
        <v>0</v>
      </c>
      <c r="FI14" s="67" t="n">
        <f aca="false">IF(OR($D14=1,MONTH($B14)&lt;&gt;MONTH(StartDate),'У1 Ввод'!$D$170="",'У1 Ввод'!$E$170="",'У1 Ввод'!$D$170&gt;$B14),0,MAX(0,MIN(1,'У1 Ввод'!$E$170-NETWORKDAYS('У1 Ввод'!$D$170,$B14)+1))/Настройки!$E$7*100)</f>
        <v>0</v>
      </c>
      <c r="FJ14" s="67" t="n">
        <f aca="false">IF(OR($D14=1,MONTH($B14)&lt;&gt;MONTH(StartDate),'У1 Ввод'!$D$171="",'У1 Ввод'!$E$171="",'У1 Ввод'!$D$171&gt;$B14),0,MAX(0,MIN(1,'У1 Ввод'!$E$171-NETWORKDAYS('У1 Ввод'!$D$171,$B14)+1))/Настройки!$E$7*100)</f>
        <v>0</v>
      </c>
      <c r="FK14" s="67" t="n">
        <f aca="false">IF(OR($D14=1,MONTH($B14)&lt;&gt;MONTH(StartDate),'У1 Ввод'!$D$172="",'У1 Ввод'!$E$172="",'У1 Ввод'!$D$172&gt;$B14),0,MAX(0,MIN(1,'У1 Ввод'!$E$172-NETWORKDAYS('У1 Ввод'!$D$172,$B14)+1))/Настройки!$E$7*100)</f>
        <v>0</v>
      </c>
      <c r="FL14" s="67" t="n">
        <f aca="false">IF(OR($D14=1,MONTH($B14)&lt;&gt;MONTH(StartDate),'У1 Ввод'!$D$173="",'У1 Ввод'!$E$173="",'У1 Ввод'!$D$173&gt;$B14),0,MAX(0,MIN(1,'У1 Ввод'!$E$173-NETWORKDAYS('У1 Ввод'!$D$173,$B14)+1))/Настройки!$E$7*100)</f>
        <v>0</v>
      </c>
      <c r="FM14" s="67" t="n">
        <f aca="false">IF(OR($D14=1,MONTH($B14)&lt;&gt;MONTH(StartDate),'У1 Ввод'!$D$174="",'У1 Ввод'!$E$174="",'У1 Ввод'!$D$174&gt;$B14),0,MAX(0,MIN(1,'У1 Ввод'!$E$174-NETWORKDAYS('У1 Ввод'!$D$174,$B14)+1))/Настройки!$E$7*100)</f>
        <v>0</v>
      </c>
      <c r="FN14" s="67" t="n">
        <f aca="false">IF(OR($D14=1,MONTH($B14)&lt;&gt;MONTH(StartDate),'У1 Ввод'!$D$175="",'У1 Ввод'!$E$175="",'У1 Ввод'!$D$175&gt;$B14),0,MAX(0,MIN(1,'У1 Ввод'!$E$175-NETWORKDAYS('У1 Ввод'!$D$175,$B14)+1))/Настройки!$E$7*100)</f>
        <v>0</v>
      </c>
      <c r="FO14" s="67" t="n">
        <f aca="false">IF(OR($D14=1,MONTH($B14)&lt;&gt;MONTH(StartDate),'У1 Ввод'!$D$176="",'У1 Ввод'!$E$176="",'У1 Ввод'!$D$176&gt;$B14),0,MAX(0,MIN(1,'У1 Ввод'!$E$176-NETWORKDAYS('У1 Ввод'!$D$176,$B14)+1))/Настройки!$E$7*100)</f>
        <v>0</v>
      </c>
      <c r="FP14" s="67" t="n">
        <f aca="false">IF(OR($D14=1,MONTH($B14)&lt;&gt;MONTH(StartDate),'У1 Ввод'!$D$177="",'У1 Ввод'!$E$177="",'У1 Ввод'!$D$177&gt;$B14),0,MAX(0,MIN(1,'У1 Ввод'!$E$177-NETWORKDAYS('У1 Ввод'!$D$177,$B14)+1))/Настройки!$E$7*100)</f>
        <v>0</v>
      </c>
      <c r="FQ14" s="67" t="n">
        <f aca="false">IF(OR($D14=1,MONTH($B14)&lt;&gt;MONTH(StartDate),'У1 Ввод'!$D$178="",'У1 Ввод'!$E$178="",'У1 Ввод'!$D$178&gt;$B14),0,MAX(0,MIN(1,'У1 Ввод'!$E$178-NETWORKDAYS('У1 Ввод'!$D$178,$B14)+1))/Настройки!$E$7*100)</f>
        <v>0</v>
      </c>
      <c r="FR14" s="67" t="n">
        <f aca="false">IF(OR($D14=1,MONTH($B14)&lt;&gt;MONTH(StartDate),'У1 Ввод'!$D$179="",'У1 Ввод'!$E$179="",'У1 Ввод'!$D$179&gt;$B14),0,MAX(0,MIN(1,'У1 Ввод'!$E$179-NETWORKDAYS('У1 Ввод'!$D$179,$B14)+1))/Настройки!$E$7*100)</f>
        <v>0</v>
      </c>
      <c r="FS14" s="67" t="n">
        <f aca="false">IF(OR($D14=1,MONTH($B14)&lt;&gt;MONTH(StartDate),'У1 Ввод'!$D$180="",'У1 Ввод'!$E$180="",'У1 Ввод'!$D$180&gt;$B14),0,MAX(0,MIN(1,'У1 Ввод'!$E$180-NETWORKDAYS('У1 Ввод'!$D$180,$B14)+1))/Настройки!$E$7*100)</f>
        <v>0</v>
      </c>
      <c r="FT14" s="67" t="n">
        <f aca="false">IF(OR($D14=1,MONTH($B14)&lt;&gt;MONTH(StartDate),'У1 Ввод'!$D$181="",'У1 Ввод'!$E$181="",'У1 Ввод'!$D$181&gt;$B14),0,MAX(0,MIN(1,'У1 Ввод'!$E$181-NETWORKDAYS('У1 Ввод'!$D$181,$B14)+1))/Настройки!$E$7*100)</f>
        <v>0</v>
      </c>
      <c r="FU14" s="67" t="n">
        <f aca="false">IF(OR($D14=1,MONTH($B14)&lt;&gt;MONTH(StartDate),'У1 Ввод'!$D$182="",'У1 Ввод'!$E$182="",'У1 Ввод'!$D$182&gt;$B14),0,MAX(0,MIN(1,'У1 Ввод'!$E$182-NETWORKDAYS('У1 Ввод'!$D$182,$B14)+1))/Настройки!$E$7*100)</f>
        <v>0</v>
      </c>
      <c r="FV14" s="67" t="n">
        <f aca="false">IF(OR($D14=1,MONTH($B14)&lt;&gt;MONTH(StartDate),'У1 Ввод'!$D$183="",'У1 Ввод'!$E$183="",'У1 Ввод'!$D$183&gt;$B14),0,MAX(0,MIN(1,'У1 Ввод'!$E$183-NETWORKDAYS('У1 Ввод'!$D$183,$B14)+1))/Настройки!$E$7*100)</f>
        <v>0</v>
      </c>
      <c r="FW14" s="67" t="n">
        <f aca="false">IF(OR($D14=1,MONTH($B14)&lt;&gt;MONTH(StartDate),'У1 Ввод'!$D$184="",'У1 Ввод'!$E$184="",'У1 Ввод'!$D$184&gt;$B14),0,MAX(0,MIN(1,'У1 Ввод'!$E$184-NETWORKDAYS('У1 Ввод'!$D$184,$B14)+1))/Настройки!$E$7*100)</f>
        <v>0</v>
      </c>
      <c r="FX14" s="67" t="n">
        <f aca="false">IF(OR($D14=1,MONTH($B14)&lt;&gt;MONTH(StartDate),'У1 Ввод'!$D$185="",'У1 Ввод'!$E$185="",'У1 Ввод'!$D$185&gt;$B14),0,MAX(0,MIN(1,'У1 Ввод'!$E$185-NETWORKDAYS('У1 Ввод'!$D$185,$B14)+1))/Настройки!$E$7*100)</f>
        <v>0</v>
      </c>
      <c r="FY14" s="67" t="n">
        <f aca="false">IF(OR($D14=1,MONTH($B14)&lt;&gt;MONTH(StartDate),'У1 Ввод'!$D$186="",'У1 Ввод'!$E$186="",'У1 Ввод'!$D$186&gt;$B14),0,MAX(0,MIN(1,'У1 Ввод'!$E$186-NETWORKDAYS('У1 Ввод'!$D$186,$B14)+1))/Настройки!$E$7*100)</f>
        <v>0</v>
      </c>
      <c r="FZ14" s="67" t="n">
        <f aca="false">IF(OR($D14=1,MONTH($B14)&lt;&gt;MONTH(StartDate),'У1 Ввод'!$D$187="",'У1 Ввод'!$E$187="",'У1 Ввод'!$D$187&gt;$B14),0,MAX(0,MIN(1,'У1 Ввод'!$E$187-NETWORKDAYS('У1 Ввод'!$D$187,$B14)+1))/Настройки!$E$7*100)</f>
        <v>0</v>
      </c>
      <c r="GA14" s="67" t="n">
        <f aca="false">IF(OR($D14=1,MONTH($B14)&lt;&gt;MONTH(StartDate),'У1 Ввод'!$D$188="",'У1 Ввод'!$E$188="",'У1 Ввод'!$D$188&gt;$B14),0,MAX(0,MIN(1,'У1 Ввод'!$E$188-NETWORKDAYS('У1 Ввод'!$D$188,$B14)+1))/Настройки!$E$7*100)</f>
        <v>0</v>
      </c>
      <c r="GB14" s="67" t="n">
        <f aca="false">IF(OR($D14=1,MONTH($B14)&lt;&gt;MONTH(StartDate),'У1 Ввод'!$D$189="",'У1 Ввод'!$E$189="",'У1 Ввод'!$D$189&gt;$B14),0,MAX(0,MIN(1,'У1 Ввод'!$E$189-NETWORKDAYS('У1 Ввод'!$D$189,$B14)+1))/Настройки!$E$7*100)</f>
        <v>0</v>
      </c>
      <c r="GC14" s="67" t="n">
        <f aca="false">IF(OR($D14=1,MONTH($B14)&lt;&gt;MONTH(StartDate),'У1 Ввод'!$D$190="",'У1 Ввод'!$E$190="",'У1 Ввод'!$D$190&gt;$B14),0,MAX(0,MIN(1,'У1 Ввод'!$E$190-NETWORKDAYS('У1 Ввод'!$D$190,$B14)+1))/Настройки!$E$7*100)</f>
        <v>0</v>
      </c>
      <c r="GD14" s="67" t="n">
        <f aca="false">IF(OR($D14=1,MONTH($B14)&lt;&gt;MONTH(StartDate),'У1 Ввод'!$D$191="",'У1 Ввод'!$E$191="",'У1 Ввод'!$D$191&gt;$B14),0,MAX(0,MIN(1,'У1 Ввод'!$E$191-NETWORKDAYS('У1 Ввод'!$D$191,$B14)+1))/Настройки!$E$7*100)</f>
        <v>0</v>
      </c>
      <c r="GE14" s="67" t="n">
        <f aca="false">IF(OR($D14=1,MONTH($B14)&lt;&gt;MONTH(StartDate),'У1 Ввод'!$D$192="",'У1 Ввод'!$E$192="",'У1 Ввод'!$D$192&gt;$B14),0,MAX(0,MIN(1,'У1 Ввод'!$E$192-NETWORKDAYS('У1 Ввод'!$D$192,$B14)+1))/Настройки!$E$7*100)</f>
        <v>0</v>
      </c>
      <c r="GF14" s="67" t="n">
        <f aca="false">IF(OR($D14=1,MONTH($B14)&lt;&gt;MONTH(StartDate),'У1 Ввод'!$D$193="",'У1 Ввод'!$E$193="",'У1 Ввод'!$D$193&gt;$B14),0,MAX(0,MIN(1,'У1 Ввод'!$E$193-NETWORKDAYS('У1 Ввод'!$D$193,$B14)+1))/Настройки!$E$7*100)</f>
        <v>0</v>
      </c>
      <c r="GG14" s="67" t="n">
        <f aca="false">IF(OR($D14=1,MONTH($B14)&lt;&gt;MONTH(StartDate),'У1 Ввод'!$D$194="",'У1 Ввод'!$E$194="",'У1 Ввод'!$D$194&gt;$B14),0,MAX(0,MIN(1,'У1 Ввод'!$E$194-NETWORKDAYS('У1 Ввод'!$D$194,$B14)+1))/Настройки!$E$7*100)</f>
        <v>0</v>
      </c>
      <c r="GH14" s="67" t="n">
        <f aca="false">IF(OR($D14=1,MONTH($B14)&lt;&gt;MONTH(StartDate),'У1 Ввод'!$D$195="",'У1 Ввод'!$E$195="",'У1 Ввод'!$D$195&gt;$B14),0,MAX(0,MIN(1,'У1 Ввод'!$E$195-NETWORKDAYS('У1 Ввод'!$D$195,$B14)+1))/Настройки!$E$7*100)</f>
        <v>0</v>
      </c>
      <c r="GI14" s="67" t="n">
        <f aca="false">IF(OR($D14=1,MONTH($B14)&lt;&gt;MONTH(StartDate),'У1 Ввод'!$D$196="",'У1 Ввод'!$E$196="",'У1 Ввод'!$D$196&gt;$B14),0,MAX(0,MIN(1,'У1 Ввод'!$E$196-NETWORKDAYS('У1 Ввод'!$D$196,$B14)+1))/Настройки!$E$7*100)</f>
        <v>0</v>
      </c>
      <c r="GJ14" s="67" t="n">
        <f aca="false">IF(OR($D14=1,MONTH($B14)&lt;&gt;MONTH(StartDate),'У1 Ввод'!$D$197="",'У1 Ввод'!$E$197="",'У1 Ввод'!$D$197&gt;$B14),0,MAX(0,MIN(1,'У1 Ввод'!$E$197-NETWORKDAYS('У1 Ввод'!$D$197,$B14)+1))/Настройки!$E$7*100)</f>
        <v>0</v>
      </c>
      <c r="GK14" s="67" t="n">
        <f aca="false">IF(OR($D14=1,MONTH($B14)&lt;&gt;MONTH(StartDate),'У1 Ввод'!$D$198="",'У1 Ввод'!$E$198="",'У1 Ввод'!$D$198&gt;$B14),0,MAX(0,MIN(1,'У1 Ввод'!$E$198-NETWORKDAYS('У1 Ввод'!$D$198,$B14)+1))/Настройки!$E$7*100)</f>
        <v>0</v>
      </c>
      <c r="GL14" s="67" t="n">
        <f aca="false">IF(OR($D14=1,MONTH($B14)&lt;&gt;MONTH(StartDate),'У1 Ввод'!$D$199="",'У1 Ввод'!$E$199="",'У1 Ввод'!$D$199&gt;$B14),0,MAX(0,MIN(1,'У1 Ввод'!$E$199-NETWORKDAYS('У1 Ввод'!$D$199,$B14)+1))/Настройки!$E$7*100)</f>
        <v>0</v>
      </c>
      <c r="GM14" s="67" t="n">
        <f aca="false">IF(OR($D14=1,MONTH($B14)&lt;&gt;MONTH(StartDate),'У1 Ввод'!$D$200="",'У1 Ввод'!$E$200="",'У1 Ввод'!$D$200&gt;$B14),0,MAX(0,MIN(1,'У1 Ввод'!$E$200-NETWORKDAYS('У1 Ввод'!$D$200,$B14)+1))/Настройки!$E$7*100)</f>
        <v>0</v>
      </c>
      <c r="GN14" s="67" t="n">
        <f aca="false">IF(OR($D14=1,MONTH($B14)&lt;&gt;MONTH(StartDate),'У1 Ввод'!$D$201="",'У1 Ввод'!$E$201="",'У1 Ввод'!$D$201&gt;$B14),0,MAX(0,MIN(1,'У1 Ввод'!$E$201-NETWORKDAYS('У1 Ввод'!$D$201,$B14)+1))/Настройки!$E$7*100)</f>
        <v>0</v>
      </c>
      <c r="GO14" s="67" t="n">
        <f aca="false">IF(OR($D14=1,MONTH($B14)&lt;&gt;MONTH(StartDate),'У1 Ввод'!$D$202="",'У1 Ввод'!$E$202="",'У1 Ввод'!$D$202&gt;$B14),0,MAX(0,MIN(1,'У1 Ввод'!$E$202-NETWORKDAYS('У1 Ввод'!$D$202,$B14)+1))/Настройки!$E$7*100)</f>
        <v>0</v>
      </c>
      <c r="GP14" s="67" t="n">
        <f aca="false">IF(OR($D14=1,MONTH($B14)&lt;&gt;MONTH(StartDate),'У1 Ввод'!$D$203="",'У1 Ввод'!$E$203="",'У1 Ввод'!$D$203&gt;$B14),0,MAX(0,MIN(1,'У1 Ввод'!$E$203-NETWORKDAYS('У1 Ввод'!$D$203,$B14)+1))/Настройки!$E$7*100)</f>
        <v>0</v>
      </c>
      <c r="GQ14" s="67" t="n">
        <f aca="false">IF(OR($D14=1,MONTH($B14)&lt;&gt;MONTH(StartDate),'У1 Ввод'!$D$204="",'У1 Ввод'!$E$204="",'У1 Ввод'!$D$204&gt;$B14),0,MAX(0,MIN(1,'У1 Ввод'!$E$204-NETWORKDAYS('У1 Ввод'!$D$204,$B14)+1))/Настройки!$E$7*100)</f>
        <v>0</v>
      </c>
      <c r="GR14" s="67" t="n">
        <f aca="false">IF(OR($D14=1,MONTH($B14)&lt;&gt;MONTH(StartDate),'У1 Ввод'!$D$205="",'У1 Ввод'!$E$205="",'У1 Ввод'!$D$205&gt;$B14),0,MAX(0,MIN(1,'У1 Ввод'!$E$205-NETWORKDAYS('У1 Ввод'!$D$205,$B14)+1))/Настройки!$E$7*100)</f>
        <v>0</v>
      </c>
      <c r="GS14" s="67" t="n">
        <f aca="false">IF(OR($D14=1,MONTH($B14)&lt;&gt;MONTH(StartDate),'У1 Ввод'!$D$206="",'У1 Ввод'!$E$206="",'У1 Ввод'!$D$206&gt;$B14),0,MAX(0,MIN(1,'У1 Ввод'!$E$206-NETWORKDAYS('У1 Ввод'!$D$206,$B14)+1))/Настройки!$E$7*100)</f>
        <v>0</v>
      </c>
      <c r="GT14" s="67" t="n">
        <f aca="false">IF(OR($D14=1,MONTH($B14)&lt;&gt;MONTH(StartDate),'У1 Ввод'!$D$207="",'У1 Ввод'!$E$207="",'У1 Ввод'!$D$207&gt;$B14),0,MAX(0,MIN(1,'У1 Ввод'!$E$207-NETWORKDAYS('У1 Ввод'!$D$207,$B14)+1))/Настройки!$E$7*100)</f>
        <v>0</v>
      </c>
      <c r="GU14" s="67" t="n">
        <f aca="false">IF(OR($D14=1,MONTH($B14)&lt;&gt;MONTH(StartDate),'У1 Ввод'!$D$208="",'У1 Ввод'!$E$208="",'У1 Ввод'!$D$208&gt;$B14),0,MAX(0,MIN(1,'У1 Ввод'!$E$208-NETWORKDAYS('У1 Ввод'!$D$208,$B14)+1))/Настройки!$E$7*100)</f>
        <v>0</v>
      </c>
      <c r="GV14" s="67" t="n">
        <f aca="false">IF(OR($D14=1,MONTH($B14)&lt;&gt;MONTH(StartDate),'У1 Ввод'!$D$209="",'У1 Ввод'!$E$209="",'У1 Ввод'!$D$209&gt;$B14),0,MAX(0,MIN(1,'У1 Ввод'!$E$209-NETWORKDAYS('У1 Ввод'!$D$209,$B14)+1))/Настройки!$E$7*100)</f>
        <v>0</v>
      </c>
      <c r="GW14" s="67" t="n">
        <f aca="false">IF(OR($D14=1,MONTH($B14)&lt;&gt;MONTH(StartDate),'У1 Ввод'!$D$210="",'У1 Ввод'!$E$210="",'У1 Ввод'!$D$210&gt;$B14),0,MAX(0,MIN(1,'У1 Ввод'!$E$210-NETWORKDAYS('У1 Ввод'!$D$210,$B14)+1))/Настройки!$E$7*100)</f>
        <v>0</v>
      </c>
      <c r="GX14" s="67" t="n">
        <f aca="false">IF(OR($D14=1,MONTH($B14)&lt;&gt;MONTH(StartDate),'У1 Ввод'!$D$211="",'У1 Ввод'!$E$211="",'У1 Ввод'!$D$211&gt;$B14),0,MAX(0,MIN(1,'У1 Ввод'!$E$211-NETWORKDAYS('У1 Ввод'!$D$211,$B14)+1))/Настройки!$E$7*100)</f>
        <v>0</v>
      </c>
      <c r="GY14" s="67" t="n">
        <f aca="false">IF(OR($D14=1,MONTH($B14)&lt;&gt;MONTH(StartDate),'У1 Ввод'!$D$212="",'У1 Ввод'!$E$212="",'У1 Ввод'!$D$212&gt;$B14),0,MAX(0,MIN(1,'У1 Ввод'!$E$212-NETWORKDAYS('У1 Ввод'!$D$212,$B14)+1))/Настройки!$E$7*100)</f>
        <v>0</v>
      </c>
      <c r="GZ14" s="67" t="n">
        <f aca="false">IF(OR($D14=1,MONTH($B14)&lt;&gt;MONTH(StartDate),'У1 Ввод'!$D$213="",'У1 Ввод'!$E$213="",'У1 Ввод'!$D$213&gt;$B14),0,MAX(0,MIN(1,'У1 Ввод'!$E$213-NETWORKDAYS('У1 Ввод'!$D$213,$B14)+1))/Настройки!$E$7*100)</f>
        <v>0</v>
      </c>
      <c r="HA14" s="67" t="n">
        <f aca="false">IF(OR($D14=1,MONTH($B14)&lt;&gt;MONTH(StartDate),'У1 Ввод'!$D$214="",'У1 Ввод'!$E$214="",'У1 Ввод'!$D$214&gt;$B14),0,MAX(0,MIN(1,'У1 Ввод'!$E$214-NETWORKDAYS('У1 Ввод'!$D$214,$B14)+1))/Настройки!$E$7*100)</f>
        <v>0</v>
      </c>
      <c r="HB14" s="67" t="n">
        <f aca="false">IF(OR($D14=1,MONTH($B14)&lt;&gt;MONTH(StartDate),'У1 Ввод'!$D$215="",'У1 Ввод'!$E$215="",'У1 Ввод'!$D$215&gt;$B14),0,MAX(0,MIN(1,'У1 Ввод'!$E$215-NETWORKDAYS('У1 Ввод'!$D$215,$B14)+1))/Настройки!$E$7*100)</f>
        <v>0</v>
      </c>
      <c r="HC14" s="67" t="n">
        <f aca="false">IF(OR($D14=1,MONTH($B14)&lt;&gt;MONTH(StartDate),'У1 Ввод'!$D$216="",'У1 Ввод'!$E$216="",'У1 Ввод'!$D$216&gt;$B14),0,MAX(0,MIN(1,'У1 Ввод'!$E$216-NETWORKDAYS('У1 Ввод'!$D$216,$B14)+1))/Настройки!$E$7*100)</f>
        <v>0</v>
      </c>
      <c r="HD14" s="67" t="n">
        <f aca="false">IF(OR($D14=1,MONTH($B14)&lt;&gt;MONTH(StartDate),'У1 Ввод'!$D$217="",'У1 Ввод'!$E$217="",'У1 Ввод'!$D$217&gt;$B14),0,MAX(0,MIN(1,'У1 Ввод'!$E$217-NETWORKDAYS('У1 Ввод'!$D$217,$B14)+1))/Настройки!$E$7*100)</f>
        <v>0</v>
      </c>
      <c r="HE14" s="67" t="n">
        <f aca="false">IF(OR($D14=1,MONTH($B14)&lt;&gt;MONTH(StartDate),'У1 Ввод'!$D$218="",'У1 Ввод'!$E$218="",'У1 Ввод'!$D$218&gt;$B14),0,MAX(0,MIN(1,'У1 Ввод'!$E$218-NETWORKDAYS('У1 Ввод'!$D$218,$B14)+1))/Настройки!$E$7*100)</f>
        <v>0</v>
      </c>
      <c r="HF14" s="67" t="n">
        <f aca="false">IF(OR($D14=1,MONTH($B14)&lt;&gt;MONTH(StartDate),'У1 Ввод'!$D$219="",'У1 Ввод'!$E$219="",'У1 Ввод'!$D$219&gt;$B14),0,MAX(0,MIN(1,'У1 Ввод'!$E$219-NETWORKDAYS('У1 Ввод'!$D$219,$B14)+1))/Настройки!$E$7*100)</f>
        <v>0</v>
      </c>
      <c r="HG14" s="67" t="n">
        <f aca="false">IF(OR($D14=1,MONTH($B14)&lt;&gt;MONTH(StartDate),'У1 Ввод'!$D$220="",'У1 Ввод'!$E$220="",'У1 Ввод'!$D$220&gt;$B14),0,MAX(0,MIN(1,'У1 Ввод'!$E$220-NETWORKDAYS('У1 Ввод'!$D$220,$B14)+1))/Настройки!$E$7*100)</f>
        <v>0</v>
      </c>
      <c r="HH14" s="67" t="n">
        <f aca="false">IF(OR($D14=1,MONTH($B14)&lt;&gt;MONTH(StartDate),'У1 Ввод'!$D$221="",'У1 Ввод'!$E$221="",'У1 Ввод'!$D$221&gt;$B14),0,MAX(0,MIN(1,'У1 Ввод'!$E$221-NETWORKDAYS('У1 Ввод'!$D$221,$B14)+1))/Настройки!$E$7*100)</f>
        <v>0</v>
      </c>
      <c r="HI14" s="67" t="n">
        <f aca="false">IF(OR($D14=1,MONTH($B14)&lt;&gt;MONTH(StartDate),'У1 Ввод'!$D$222="",'У1 Ввод'!$E$222="",'У1 Ввод'!$D$222&gt;$B14),0,MAX(0,MIN(1,'У1 Ввод'!$E$222-NETWORKDAYS('У1 Ввод'!$D$222,$B14)+1))/Настройки!$E$7*100)</f>
        <v>0</v>
      </c>
      <c r="HJ14" s="67" t="n">
        <f aca="false">IF(OR($D14=1,MONTH($B14)&lt;&gt;MONTH(StartDate),'У1 Ввод'!$D$223="",'У1 Ввод'!$E$223="",'У1 Ввод'!$D$223&gt;$B14),0,MAX(0,MIN(1,'У1 Ввод'!$E$223-NETWORKDAYS('У1 Ввод'!$D$223,$B14)+1))/Настройки!$E$7*100)</f>
        <v>0</v>
      </c>
      <c r="HK14" s="67" t="n">
        <f aca="false">IF(OR($D14=1,MONTH($B14)&lt;&gt;MONTH(StartDate),'У1 Ввод'!$D$224="",'У1 Ввод'!$E$224="",'У1 Ввод'!$D$224&gt;$B14),0,MAX(0,MIN(1,'У1 Ввод'!$E$224-NETWORKDAYS('У1 Ввод'!$D$224,$B14)+1))/Настройки!$E$7*100)</f>
        <v>0</v>
      </c>
      <c r="HL14" s="67" t="n">
        <f aca="false">IF(OR($D14=1,MONTH($B14)&lt;&gt;MONTH(StartDate),'У1 Ввод'!$D$225="",'У1 Ввод'!$E$225="",'У1 Ввод'!$D$225&gt;$B14),0,MAX(0,MIN(1,'У1 Ввод'!$E$225-NETWORKDAYS('У1 Ввод'!$D$225,$B14)+1))/Настройки!$E$7*100)</f>
        <v>0</v>
      </c>
      <c r="HM14" s="67" t="n">
        <f aca="false">IF(OR($D14=1,MONTH($B14)&lt;&gt;MONTH(StartDate),'У1 Ввод'!$D$226="",'У1 Ввод'!$E$226="",'У1 Ввод'!$D$226&gt;$B14),0,MAX(0,MIN(1,'У1 Ввод'!$E$226-NETWORKDAYS('У1 Ввод'!$D$226,$B14)+1))/Настройки!$E$7*100)</f>
        <v>0</v>
      </c>
      <c r="HN14" s="67" t="n">
        <f aca="false">IF(OR($D14=1,MONTH($B14)&lt;&gt;MONTH(StartDate),'У1 Ввод'!$D$227="",'У1 Ввод'!$E$227="",'У1 Ввод'!$D$227&gt;$B14),0,MAX(0,MIN(1,'У1 Ввод'!$E$227-NETWORKDAYS('У1 Ввод'!$D$227,$B14)+1))/Настройки!$E$7*100)</f>
        <v>0</v>
      </c>
      <c r="HO14" s="67" t="n">
        <f aca="false">IF(OR($D14=1,MONTH($B14)&lt;&gt;MONTH(StartDate),'У1 Ввод'!$D$228="",'У1 Ввод'!$E$228="",'У1 Ввод'!$D$228&gt;$B14),0,MAX(0,MIN(1,'У1 Ввод'!$E$228-NETWORKDAYS('У1 Ввод'!$D$228,$B14)+1))/Настройки!$E$7*100)</f>
        <v>0</v>
      </c>
      <c r="HP14" s="67" t="n">
        <f aca="false">IF(OR($D14=1,MONTH($B14)&lt;&gt;MONTH(StartDate),'У1 Ввод'!$D$229="",'У1 Ввод'!$E$229="",'У1 Ввод'!$D$229&gt;$B14),0,MAX(0,MIN(1,'У1 Ввод'!$E$229-NETWORKDAYS('У1 Ввод'!$D$229,$B14)+1))/Настройки!$E$7*100)</f>
        <v>0</v>
      </c>
      <c r="HQ14" s="67" t="n">
        <f aca="false">IF(OR($D14=1,MONTH($B14)&lt;&gt;MONTH(StartDate),'У1 Ввод'!$D$230="",'У1 Ввод'!$E$230="",'У1 Ввод'!$D$230&gt;$B14),0,MAX(0,MIN(1,'У1 Ввод'!$E$230-NETWORKDAYS('У1 Ввод'!$D$230,$B14)+1))/Настройки!$E$7*100)</f>
        <v>0</v>
      </c>
      <c r="HR14" s="67" t="n">
        <f aca="false">IF(OR($D14=1,MONTH($B14)&lt;&gt;MONTH(StartDate),'У1 Ввод'!$D$231="",'У1 Ввод'!$E$231="",'У1 Ввод'!$D$231&gt;$B14),0,MAX(0,MIN(1,'У1 Ввод'!$E$231-NETWORKDAYS('У1 Ввод'!$D$231,$B14)+1))/Настройки!$E$7*100)</f>
        <v>0</v>
      </c>
      <c r="HS14" s="67" t="n">
        <f aca="false">IF(OR($D14=1,MONTH($B14)&lt;&gt;MONTH(StartDate),'У1 Ввод'!$D$232="",'У1 Ввод'!$E$232="",'У1 Ввод'!$D$232&gt;$B14),0,MAX(0,MIN(1,'У1 Ввод'!$E$232-NETWORKDAYS('У1 Ввод'!$D$232,$B14)+1))/Настройки!$E$7*100)</f>
        <v>0</v>
      </c>
      <c r="HT14" s="67" t="n">
        <f aca="false">IF(OR($D14=1,MONTH($B14)&lt;&gt;MONTH(StartDate),'У1 Ввод'!$D$233="",'У1 Ввод'!$E$233="",'У1 Ввод'!$D$233&gt;$B14),0,MAX(0,MIN(1,'У1 Ввод'!$E$233-NETWORKDAYS('У1 Ввод'!$D$233,$B14)+1))/Настройки!$E$7*100)</f>
        <v>0</v>
      </c>
      <c r="HU14" s="67" t="n">
        <f aca="false">IF(OR($D14=1,MONTH($B14)&lt;&gt;MONTH(StartDate),'У1 Ввод'!$D$234="",'У1 Ввод'!$E$234="",'У1 Ввод'!$D$234&gt;$B14),0,MAX(0,MIN(1,'У1 Ввод'!$E$234-NETWORKDAYS('У1 Ввод'!$D$234,$B14)+1))/Настройки!$E$7*100)</f>
        <v>0</v>
      </c>
      <c r="HV14" s="67" t="n">
        <f aca="false">IF(OR($D14=1,MONTH($B14)&lt;&gt;MONTH(StartDate),'У1 Ввод'!$D$235="",'У1 Ввод'!$E$235="",'У1 Ввод'!$D$235&gt;$B14),0,MAX(0,MIN(1,'У1 Ввод'!$E$235-NETWORKDAYS('У1 Ввод'!$D$235,$B14)+1))/Настройки!$E$7*100)</f>
        <v>0</v>
      </c>
      <c r="HW14" s="67" t="n">
        <f aca="false">IF(OR($D14=1,MONTH($B14)&lt;&gt;MONTH(StartDate),'У1 Ввод'!$D$236="",'У1 Ввод'!$E$236="",'У1 Ввод'!$D$236&gt;$B14),0,MAX(0,MIN(1,'У1 Ввод'!$E$236-NETWORKDAYS('У1 Ввод'!$D$236,$B14)+1))/Настройки!$E$7*100)</f>
        <v>0</v>
      </c>
      <c r="HX14" s="67" t="n">
        <f aca="false">IF(OR($D14=1,MONTH($B14)&lt;&gt;MONTH(StartDate),'У1 Ввод'!$D$237="",'У1 Ввод'!$E$237="",'У1 Ввод'!$D$237&gt;$B14),0,MAX(0,MIN(1,'У1 Ввод'!$E$237-NETWORKDAYS('У1 Ввод'!$D$237,$B14)+1))/Настройки!$E$7*100)</f>
        <v>0</v>
      </c>
      <c r="HY14" s="67" t="n">
        <f aca="false">IF(OR($D14=1,MONTH($B14)&lt;&gt;MONTH(StartDate),'У1 Ввод'!$D$238="",'У1 Ввод'!$E$238="",'У1 Ввод'!$D$238&gt;$B14),0,MAX(0,MIN(1,'У1 Ввод'!$E$238-NETWORKDAYS('У1 Ввод'!$D$238,$B14)+1))/Настройки!$E$7*100)</f>
        <v>0</v>
      </c>
      <c r="HZ14" s="67" t="n">
        <f aca="false">IF(OR($D14=1,MONTH($B14)&lt;&gt;MONTH(StartDate),'У1 Ввод'!$D$239="",'У1 Ввод'!$E$239="",'У1 Ввод'!$D$239&gt;$B14),0,MAX(0,MIN(1,'У1 Ввод'!$E$239-NETWORKDAYS('У1 Ввод'!$D$239,$B14)+1))/Настройки!$E$7*100)</f>
        <v>0</v>
      </c>
      <c r="IA14" s="67" t="n">
        <f aca="false">IF(OR($D14=1,MONTH($B14)&lt;&gt;MONTH(StartDate),'У1 Ввод'!$D$240="",'У1 Ввод'!$E$240="",'У1 Ввод'!$D$240&gt;$B14),0,MAX(0,MIN(1,'У1 Ввод'!$E$240-NETWORKDAYS('У1 Ввод'!$D$240,$B14)+1))/Настройки!$E$7*100)</f>
        <v>0</v>
      </c>
      <c r="IB14" s="67" t="n">
        <f aca="false">IF(OR($D14=1,MONTH($B14)&lt;&gt;MONTH(StartDate),'У1 Ввод'!$D$241="",'У1 Ввод'!$E$241="",'У1 Ввод'!$D$241&gt;$B14),0,MAX(0,MIN(1,'У1 Ввод'!$E$241-NETWORKDAYS('У1 Ввод'!$D$241,$B14)+1))/Настройки!$E$7*100)</f>
        <v>0</v>
      </c>
      <c r="IC14" s="67" t="n">
        <f aca="false">IF(OR($D14=1,MONTH($B14)&lt;&gt;MONTH(StartDate),'У1 Ввод'!$D$242="",'У1 Ввод'!$E$242="",'У1 Ввод'!$D$242&gt;$B14),0,MAX(0,MIN(1,'У1 Ввод'!$E$242-NETWORKDAYS('У1 Ввод'!$D$242,$B14)+1))/Настройки!$E$7*100)</f>
        <v>0</v>
      </c>
      <c r="ID14" s="67" t="n">
        <f aca="false">IF(OR($D14=1,MONTH($B14)&lt;&gt;MONTH(StartDate),'У1 Ввод'!$D$243="",'У1 Ввод'!$E$243="",'У1 Ввод'!$D$243&gt;$B14),0,MAX(0,MIN(1,'У1 Ввод'!$E$243-NETWORKDAYS('У1 Ввод'!$D$243,$B14)+1))/Настройки!$E$7*100)</f>
        <v>0</v>
      </c>
      <c r="IE14" s="67" t="n">
        <f aca="false">IF(OR($D14=1,MONTH($B14)&lt;&gt;MONTH(StartDate),'У1 Ввод'!$D$244="",'У1 Ввод'!$E$244="",'У1 Ввод'!$D$244&gt;$B14),0,MAX(0,MIN(1,'У1 Ввод'!$E$244-NETWORKDAYS('У1 Ввод'!$D$244,$B14)+1))/Настройки!$E$7*100)</f>
        <v>0</v>
      </c>
      <c r="IF14" s="67" t="n">
        <f aca="false">IF(OR($D14=1,MONTH($B14)&lt;&gt;MONTH(StartDate),'У1 Ввод'!$D$245="",'У1 Ввод'!$E$245="",'У1 Ввод'!$D$245&gt;$B14),0,MAX(0,MIN(1,'У1 Ввод'!$E$245-NETWORKDAYS('У1 Ввод'!$D$245,$B14)+1))/Настройки!$E$7*100)</f>
        <v>0</v>
      </c>
      <c r="IG14" s="67" t="n">
        <f aca="false">IF(OR($D14=1,MONTH($B14)&lt;&gt;MONTH(StartDate),'У1 Ввод'!$D$246="",'У1 Ввод'!$E$246="",'У1 Ввод'!$D$246&gt;$B14),0,MAX(0,MIN(1,'У1 Ввод'!$E$246-NETWORKDAYS('У1 Ввод'!$D$246,$B14)+1))/Настройки!$E$7*100)</f>
        <v>0</v>
      </c>
      <c r="IH14" s="67" t="n">
        <f aca="false">IF(OR($D14=1,MONTH($B14)&lt;&gt;MONTH(StartDate),'У1 Ввод'!$D$247="",'У1 Ввод'!$E$247="",'У1 Ввод'!$D$247&gt;$B14),0,MAX(0,MIN(1,'У1 Ввод'!$E$247-NETWORKDAYS('У1 Ввод'!$D$247,$B14)+1))/Настройки!$E$7*100)</f>
        <v>0</v>
      </c>
      <c r="II14" s="67" t="n">
        <f aca="false">IF(OR($D14=1,MONTH($B14)&lt;&gt;MONTH(StartDate),'У1 Ввод'!$D$248="",'У1 Ввод'!$E$248="",'У1 Ввод'!$D$248&gt;$B14),0,MAX(0,MIN(1,'У1 Ввод'!$E$248-NETWORKDAYS('У1 Ввод'!$D$248,$B14)+1))/Настройки!$E$7*100)</f>
        <v>0</v>
      </c>
      <c r="IJ14" s="67" t="n">
        <f aca="false">IF(OR($D14=1,MONTH($B14)&lt;&gt;MONTH(StartDate),'У1 Ввод'!$D$249="",'У1 Ввод'!$E$249="",'У1 Ввод'!$D$249&gt;$B14),0,MAX(0,MIN(1,'У1 Ввод'!$E$249-NETWORKDAYS('У1 Ввод'!$D$249,$B14)+1))/Настройки!$E$7*100)</f>
        <v>0</v>
      </c>
      <c r="IK14" s="67" t="n">
        <f aca="false">IF(OR($D14=1,MONTH($B14)&lt;&gt;MONTH(StartDate),'У1 Ввод'!$D$250="",'У1 Ввод'!$E$250="",'У1 Ввод'!$D$250&gt;$B14),0,MAX(0,MIN(1,'У1 Ввод'!$E$250-NETWORKDAYS('У1 Ввод'!$D$250,$B14)+1))/Настройки!$E$7*100)</f>
        <v>0</v>
      </c>
      <c r="IL14" s="67" t="n">
        <f aca="false">IF(OR($D14=1,MONTH($B14)&lt;&gt;MONTH(StartDate),'У1 Ввод'!$D$251="",'У1 Ввод'!$E$251="",'У1 Ввод'!$D$251&gt;$B14),0,MAX(0,MIN(1,'У1 Ввод'!$E$251-NETWORKDAYS('У1 Ввод'!$D$251,$B14)+1))/Настройки!$E$7*100)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IF(OR($D15=1,MONTH($B15)&lt;&gt;MONTH(StartDate),'У1 Ввод'!$D$12="",'У1 Ввод'!$E$12="",'У1 Ввод'!$D$12&gt;$B15),0,MAX(0,MIN(1,'У1 Ввод'!$E$12-NETWORKDAYS('У1 Ввод'!$D$12,$B15)+1))/Настройки!$E$7*100)</f>
        <v>0</v>
      </c>
      <c r="H15" s="67" t="n">
        <f aca="false">IF(OR($D15=1,MONTH($B15)&lt;&gt;MONTH(StartDate),'У1 Ввод'!$D$13="",'У1 Ввод'!$E$13="",'У1 Ввод'!$D$13&gt;$B15),0,MAX(0,MIN(1,'У1 Ввод'!$E$13-NETWORKDAYS('У1 Ввод'!$D$13,$B15)+1))/Настройки!$E$7*100)</f>
        <v>0</v>
      </c>
      <c r="I15" s="67" t="n">
        <f aca="false">IF(OR($D15=1,MONTH($B15)&lt;&gt;MONTH(StartDate),'У1 Ввод'!$D$14="",'У1 Ввод'!$E$14="",'У1 Ввод'!$D$14&gt;$B15),0,MAX(0,MIN(1,'У1 Ввод'!$E$14-NETWORKDAYS('У1 Ввод'!$D$14,$B15)+1))/Настройки!$E$7*100)</f>
        <v>0</v>
      </c>
      <c r="J15" s="67" t="n">
        <f aca="false">IF(OR($D15=1,MONTH($B15)&lt;&gt;MONTH(StartDate),'У1 Ввод'!$D$15="",'У1 Ввод'!$E$15="",'У1 Ввод'!$D$15&gt;$B15),0,MAX(0,MIN(1,'У1 Ввод'!$E$15-NETWORKDAYS('У1 Ввод'!$D$15,$B15)+1))/Настройки!$E$7*100)</f>
        <v>0</v>
      </c>
      <c r="K15" s="67" t="n">
        <f aca="false">IF(OR($D15=1,MONTH($B15)&lt;&gt;MONTH(StartDate),'У1 Ввод'!$D$16="",'У1 Ввод'!$E$16="",'У1 Ввод'!$D$16&gt;$B15),0,MAX(0,MIN(1,'У1 Ввод'!$E$16-NETWORKDAYS('У1 Ввод'!$D$16,$B15)+1))/Настройки!$E$7*100)</f>
        <v>0</v>
      </c>
      <c r="L15" s="67" t="n">
        <f aca="false">IF(OR($D15=1,MONTH($B15)&lt;&gt;MONTH(StartDate),'У1 Ввод'!$D$17="",'У1 Ввод'!$E$17="",'У1 Ввод'!$D$17&gt;$B15),0,MAX(0,MIN(1,'У1 Ввод'!$E$17-NETWORKDAYS('У1 Ввод'!$D$17,$B15)+1))/Настройки!$E$7*100)</f>
        <v>0</v>
      </c>
      <c r="M15" s="67" t="n">
        <f aca="false">IF(OR($D15=1,MONTH($B15)&lt;&gt;MONTH(StartDate),'У1 Ввод'!$D$18="",'У1 Ввод'!$E$18="",'У1 Ввод'!$D$18&gt;$B15),0,MAX(0,MIN(1,'У1 Ввод'!$E$18-NETWORKDAYS('У1 Ввод'!$D$18,$B15)+1))/Настройки!$E$7*100)</f>
        <v>0</v>
      </c>
      <c r="N15" s="67" t="n">
        <f aca="false">IF(OR($D15=1,MONTH($B15)&lt;&gt;MONTH(StartDate),'У1 Ввод'!$D$19="",'У1 Ввод'!$E$19="",'У1 Ввод'!$D$19&gt;$B15),0,MAX(0,MIN(1,'У1 Ввод'!$E$19-NETWORKDAYS('У1 Ввод'!$D$19,$B15)+1))/Настройки!$E$7*100)</f>
        <v>0</v>
      </c>
      <c r="O15" s="67" t="n">
        <f aca="false">IF(OR($D15=1,MONTH($B15)&lt;&gt;MONTH(StartDate),'У1 Ввод'!$D$20="",'У1 Ввод'!$E$20="",'У1 Ввод'!$D$20&gt;$B15),0,MAX(0,MIN(1,'У1 Ввод'!$E$20-NETWORKDAYS('У1 Ввод'!$D$20,$B15)+1))/Настройки!$E$7*100)</f>
        <v>0</v>
      </c>
      <c r="P15" s="67" t="n">
        <f aca="false">IF(OR($D15=1,MONTH($B15)&lt;&gt;MONTH(StartDate),'У1 Ввод'!$D$21="",'У1 Ввод'!$E$21="",'У1 Ввод'!$D$21&gt;$B15),0,MAX(0,MIN(1,'У1 Ввод'!$E$21-NETWORKDAYS('У1 Ввод'!$D$21,$B15)+1))/Настройки!$E$7*100)</f>
        <v>0</v>
      </c>
      <c r="Q15" s="67" t="n">
        <f aca="false">IF(OR($D15=1,MONTH($B15)&lt;&gt;MONTH(StartDate),'У1 Ввод'!$D$22="",'У1 Ввод'!$E$22="",'У1 Ввод'!$D$22&gt;$B15),0,MAX(0,MIN(1,'У1 Ввод'!$E$22-NETWORKDAYS('У1 Ввод'!$D$22,$B15)+1))/Настройки!$E$7*100)</f>
        <v>0</v>
      </c>
      <c r="R15" s="67" t="n">
        <f aca="false">IF(OR($D15=1,MONTH($B15)&lt;&gt;MONTH(StartDate),'У1 Ввод'!$D$23="",'У1 Ввод'!$E$23="",'У1 Ввод'!$D$23&gt;$B15),0,MAX(0,MIN(1,'У1 Ввод'!$E$23-NETWORKDAYS('У1 Ввод'!$D$23,$B15)+1))/Настройки!$E$7*100)</f>
        <v>0</v>
      </c>
      <c r="S15" s="67" t="n">
        <f aca="false">IF(OR($D15=1,MONTH($B15)&lt;&gt;MONTH(StartDate),'У1 Ввод'!$D$24="",'У1 Ввод'!$E$24="",'У1 Ввод'!$D$24&gt;$B15),0,MAX(0,MIN(1,'У1 Ввод'!$E$24-NETWORKDAYS('У1 Ввод'!$D$24,$B15)+1))/Настройки!$E$7*100)</f>
        <v>0</v>
      </c>
      <c r="T15" s="67" t="n">
        <f aca="false">IF(OR($D15=1,MONTH($B15)&lt;&gt;MONTH(StartDate),'У1 Ввод'!$D$25="",'У1 Ввод'!$E$25="",'У1 Ввод'!$D$25&gt;$B15),0,MAX(0,MIN(1,'У1 Ввод'!$E$25-NETWORKDAYS('У1 Ввод'!$D$25,$B15)+1))/Настройки!$E$7*100)</f>
        <v>0</v>
      </c>
      <c r="U15" s="67" t="n">
        <f aca="false">IF(OR($D15=1,MONTH($B15)&lt;&gt;MONTH(StartDate),'У1 Ввод'!$D$26="",'У1 Ввод'!$E$26="",'У1 Ввод'!$D$26&gt;$B15),0,MAX(0,MIN(1,'У1 Ввод'!$E$26-NETWORKDAYS('У1 Ввод'!$D$26,$B15)+1))/Настройки!$E$7*100)</f>
        <v>0</v>
      </c>
      <c r="V15" s="67" t="n">
        <f aca="false">IF(OR($D15=1,MONTH($B15)&lt;&gt;MONTH(StartDate),'У1 Ввод'!$D$27="",'У1 Ввод'!$E$27="",'У1 Ввод'!$D$27&gt;$B15),0,MAX(0,MIN(1,'У1 Ввод'!$E$27-NETWORKDAYS('У1 Ввод'!$D$27,$B15)+1))/Настройки!$E$7*100)</f>
        <v>0</v>
      </c>
      <c r="W15" s="67" t="n">
        <f aca="false">IF(OR($D15=1,MONTH($B15)&lt;&gt;MONTH(StartDate),'У1 Ввод'!$D$28="",'У1 Ввод'!$E$28="",'У1 Ввод'!$D$28&gt;$B15),0,MAX(0,MIN(1,'У1 Ввод'!$E$28-NETWORKDAYS('У1 Ввод'!$D$28,$B15)+1))/Настройки!$E$7*100)</f>
        <v>0</v>
      </c>
      <c r="X15" s="67" t="n">
        <f aca="false">IF(OR($D15=1,MONTH($B15)&lt;&gt;MONTH(StartDate),'У1 Ввод'!$D$29="",'У1 Ввод'!$E$29="",'У1 Ввод'!$D$29&gt;$B15),0,MAX(0,MIN(1,'У1 Ввод'!$E$29-NETWORKDAYS('У1 Ввод'!$D$29,$B15)+1))/Настройки!$E$7*100)</f>
        <v>0</v>
      </c>
      <c r="Y15" s="67" t="n">
        <f aca="false">IF(OR($D15=1,MONTH($B15)&lt;&gt;MONTH(StartDate),'У1 Ввод'!$D$30="",'У1 Ввод'!$E$30="",'У1 Ввод'!$D$30&gt;$B15),0,MAX(0,MIN(1,'У1 Ввод'!$E$30-NETWORKDAYS('У1 Ввод'!$D$30,$B15)+1))/Настройки!$E$7*100)</f>
        <v>0</v>
      </c>
      <c r="Z15" s="67" t="n">
        <f aca="false">IF(OR($D15=1,MONTH($B15)&lt;&gt;MONTH(StartDate),'У1 Ввод'!$D$31="",'У1 Ввод'!$E$31="",'У1 Ввод'!$D$31&gt;$B15),0,MAX(0,MIN(1,'У1 Ввод'!$E$31-NETWORKDAYS('У1 Ввод'!$D$31,$B15)+1))/Настройки!$E$7*100)</f>
        <v>0</v>
      </c>
      <c r="AA15" s="67" t="n">
        <f aca="false">IF(OR($D15=1,MONTH($B15)&lt;&gt;MONTH(StartDate),'У1 Ввод'!$D$32="",'У1 Ввод'!$E$32="",'У1 Ввод'!$D$32&gt;$B15),0,MAX(0,MIN(1,'У1 Ввод'!$E$32-NETWORKDAYS('У1 Ввод'!$D$32,$B15)+1))/Настройки!$E$7*100)</f>
        <v>0</v>
      </c>
      <c r="AB15" s="67" t="n">
        <f aca="false">IF(OR($D15=1,MONTH($B15)&lt;&gt;MONTH(StartDate),'У1 Ввод'!$D$33="",'У1 Ввод'!$E$33="",'У1 Ввод'!$D$33&gt;$B15),0,MAX(0,MIN(1,'У1 Ввод'!$E$33-NETWORKDAYS('У1 Ввод'!$D$33,$B15)+1))/Настройки!$E$7*100)</f>
        <v>0</v>
      </c>
      <c r="AC15" s="67" t="n">
        <f aca="false">IF(OR($D15=1,MONTH($B15)&lt;&gt;MONTH(StartDate),'У1 Ввод'!$D$34="",'У1 Ввод'!$E$34="",'У1 Ввод'!$D$34&gt;$B15),0,MAX(0,MIN(1,'У1 Ввод'!$E$34-NETWORKDAYS('У1 Ввод'!$D$34,$B15)+1))/Настройки!$E$7*100)</f>
        <v>0</v>
      </c>
      <c r="AD15" s="67" t="n">
        <f aca="false">IF(OR($D15=1,MONTH($B15)&lt;&gt;MONTH(StartDate),'У1 Ввод'!$D$35="",'У1 Ввод'!$E$35="",'У1 Ввод'!$D$35&gt;$B15),0,MAX(0,MIN(1,'У1 Ввод'!$E$35-NETWORKDAYS('У1 Ввод'!$D$35,$B15)+1))/Настройки!$E$7*100)</f>
        <v>0</v>
      </c>
      <c r="AE15" s="67" t="n">
        <f aca="false">IF(OR($D15=1,MONTH($B15)&lt;&gt;MONTH(StartDate),'У1 Ввод'!$D$36="",'У1 Ввод'!$E$36="",'У1 Ввод'!$D$36&gt;$B15),0,MAX(0,MIN(1,'У1 Ввод'!$E$36-NETWORKDAYS('У1 Ввод'!$D$36,$B15)+1))/Настройки!$E$7*100)</f>
        <v>0</v>
      </c>
      <c r="AF15" s="67" t="n">
        <f aca="false">IF(OR($D15=1,MONTH($B15)&lt;&gt;MONTH(StartDate),'У1 Ввод'!$D$37="",'У1 Ввод'!$E$37="",'У1 Ввод'!$D$37&gt;$B15),0,MAX(0,MIN(1,'У1 Ввод'!$E$37-NETWORKDAYS('У1 Ввод'!$D$37,$B15)+1))/Настройки!$E$7*100)</f>
        <v>0</v>
      </c>
      <c r="AG15" s="67" t="n">
        <f aca="false">IF(OR($D15=1,MONTH($B15)&lt;&gt;MONTH(StartDate),'У1 Ввод'!$D$38="",'У1 Ввод'!$E$38="",'У1 Ввод'!$D$38&gt;$B15),0,MAX(0,MIN(1,'У1 Ввод'!$E$38-NETWORKDAYS('У1 Ввод'!$D$38,$B15)+1))/Настройки!$E$7*100)</f>
        <v>0</v>
      </c>
      <c r="AH15" s="67" t="n">
        <f aca="false">IF(OR($D15=1,MONTH($B15)&lt;&gt;MONTH(StartDate),'У1 Ввод'!$D$39="",'У1 Ввод'!$E$39="",'У1 Ввод'!$D$39&gt;$B15),0,MAX(0,MIN(1,'У1 Ввод'!$E$39-NETWORKDAYS('У1 Ввод'!$D$39,$B15)+1))/Настройки!$E$7*100)</f>
        <v>0</v>
      </c>
      <c r="AI15" s="67" t="n">
        <f aca="false">IF(OR($D15=1,MONTH($B15)&lt;&gt;MONTH(StartDate),'У1 Ввод'!$D$40="",'У1 Ввод'!$E$40="",'У1 Ввод'!$D$40&gt;$B15),0,MAX(0,MIN(1,'У1 Ввод'!$E$40-NETWORKDAYS('У1 Ввод'!$D$40,$B15)+1))/Настройки!$E$7*100)</f>
        <v>0</v>
      </c>
      <c r="AJ15" s="67" t="n">
        <f aca="false">IF(OR($D15=1,MONTH($B15)&lt;&gt;MONTH(StartDate),'У1 Ввод'!$D$41="",'У1 Ввод'!$E$41="",'У1 Ввод'!$D$41&gt;$B15),0,MAX(0,MIN(1,'У1 Ввод'!$E$41-NETWORKDAYS('У1 Ввод'!$D$41,$B15)+1))/Настройки!$E$7*100)</f>
        <v>0</v>
      </c>
      <c r="AK15" s="67" t="n">
        <f aca="false">IF(OR($D15=1,MONTH($B15)&lt;&gt;MONTH(StartDate),'У1 Ввод'!$D$42="",'У1 Ввод'!$E$42="",'У1 Ввод'!$D$42&gt;$B15),0,MAX(0,MIN(1,'У1 Ввод'!$E$42-NETWORKDAYS('У1 Ввод'!$D$42,$B15)+1))/Настройки!$E$7*100)</f>
        <v>0</v>
      </c>
      <c r="AL15" s="67" t="n">
        <f aca="false">IF(OR($D15=1,MONTH($B15)&lt;&gt;MONTH(StartDate),'У1 Ввод'!$D$43="",'У1 Ввод'!$E$43="",'У1 Ввод'!$D$43&gt;$B15),0,MAX(0,MIN(1,'У1 Ввод'!$E$43-NETWORKDAYS('У1 Ввод'!$D$43,$B15)+1))/Настройки!$E$7*100)</f>
        <v>0</v>
      </c>
      <c r="AM15" s="67" t="n">
        <f aca="false">IF(OR($D15=1,MONTH($B15)&lt;&gt;MONTH(StartDate),'У1 Ввод'!$D$44="",'У1 Ввод'!$E$44="",'У1 Ввод'!$D$44&gt;$B15),0,MAX(0,MIN(1,'У1 Ввод'!$E$44-NETWORKDAYS('У1 Ввод'!$D$44,$B15)+1))/Настройки!$E$7*100)</f>
        <v>0</v>
      </c>
      <c r="AN15" s="67" t="n">
        <f aca="false">IF(OR($D15=1,MONTH($B15)&lt;&gt;MONTH(StartDate),'У1 Ввод'!$D$45="",'У1 Ввод'!$E$45="",'У1 Ввод'!$D$45&gt;$B15),0,MAX(0,MIN(1,'У1 Ввод'!$E$45-NETWORKDAYS('У1 Ввод'!$D$45,$B15)+1))/Настройки!$E$7*100)</f>
        <v>0</v>
      </c>
      <c r="AO15" s="67" t="n">
        <f aca="false">IF(OR($D15=1,MONTH($B15)&lt;&gt;MONTH(StartDate),'У1 Ввод'!$D$46="",'У1 Ввод'!$E$46="",'У1 Ввод'!$D$46&gt;$B15),0,MAX(0,MIN(1,'У1 Ввод'!$E$46-NETWORKDAYS('У1 Ввод'!$D$46,$B15)+1))/Настройки!$E$7*100)</f>
        <v>0</v>
      </c>
      <c r="AP15" s="67" t="n">
        <f aca="false">IF(OR($D15=1,MONTH($B15)&lt;&gt;MONTH(StartDate),'У1 Ввод'!$D$47="",'У1 Ввод'!$E$47="",'У1 Ввод'!$D$47&gt;$B15),0,MAX(0,MIN(1,'У1 Ввод'!$E$47-NETWORKDAYS('У1 Ввод'!$D$47,$B15)+1))/Настройки!$E$7*100)</f>
        <v>0</v>
      </c>
      <c r="AQ15" s="67" t="n">
        <f aca="false">IF(OR($D15=1,MONTH($B15)&lt;&gt;MONTH(StartDate),'У1 Ввод'!$D$48="",'У1 Ввод'!$E$48="",'У1 Ввод'!$D$48&gt;$B15),0,MAX(0,MIN(1,'У1 Ввод'!$E$48-NETWORKDAYS('У1 Ввод'!$D$48,$B15)+1))/Настройки!$E$7*100)</f>
        <v>0</v>
      </c>
      <c r="AR15" s="67" t="n">
        <f aca="false">IF(OR($D15=1,MONTH($B15)&lt;&gt;MONTH(StartDate),'У1 Ввод'!$D$49="",'У1 Ввод'!$E$49="",'У1 Ввод'!$D$49&gt;$B15),0,MAX(0,MIN(1,'У1 Ввод'!$E$49-NETWORKDAYS('У1 Ввод'!$D$49,$B15)+1))/Настройки!$E$7*100)</f>
        <v>0</v>
      </c>
      <c r="AS15" s="67" t="n">
        <f aca="false">IF(OR($D15=1,MONTH($B15)&lt;&gt;MONTH(StartDate),'У1 Ввод'!$D$50="",'У1 Ввод'!$E$50="",'У1 Ввод'!$D$50&gt;$B15),0,MAX(0,MIN(1,'У1 Ввод'!$E$50-NETWORKDAYS('У1 Ввод'!$D$50,$B15)+1))/Настройки!$E$7*100)</f>
        <v>0</v>
      </c>
      <c r="AT15" s="67" t="n">
        <f aca="false">IF(OR($D15=1,MONTH($B15)&lt;&gt;MONTH(StartDate),'У1 Ввод'!$D$51="",'У1 Ввод'!$E$51="",'У1 Ввод'!$D$51&gt;$B15),0,MAX(0,MIN(1,'У1 Ввод'!$E$51-NETWORKDAYS('У1 Ввод'!$D$51,$B15)+1))/Настройки!$E$7*100)</f>
        <v>0</v>
      </c>
      <c r="AU15" s="67" t="n">
        <f aca="false">IF(OR($D15=1,MONTH($B15)&lt;&gt;MONTH(StartDate),'У1 Ввод'!$D$52="",'У1 Ввод'!$E$52="",'У1 Ввод'!$D$52&gt;$B15),0,MAX(0,MIN(1,'У1 Ввод'!$E$52-NETWORKDAYS('У1 Ввод'!$D$52,$B15)+1))/Настройки!$E$7*100)</f>
        <v>0</v>
      </c>
      <c r="AV15" s="67" t="n">
        <f aca="false">IF(OR($D15=1,MONTH($B15)&lt;&gt;MONTH(StartDate),'У1 Ввод'!$D$53="",'У1 Ввод'!$E$53="",'У1 Ввод'!$D$53&gt;$B15),0,MAX(0,MIN(1,'У1 Ввод'!$E$53-NETWORKDAYS('У1 Ввод'!$D$53,$B15)+1))/Настройки!$E$7*100)</f>
        <v>0</v>
      </c>
      <c r="AW15" s="67" t="n">
        <f aca="false">IF(OR($D15=1,MONTH($B15)&lt;&gt;MONTH(StartDate),'У1 Ввод'!$D$54="",'У1 Ввод'!$E$54="",'У1 Ввод'!$D$54&gt;$B15),0,MAX(0,MIN(1,'У1 Ввод'!$E$54-NETWORKDAYS('У1 Ввод'!$D$54,$B15)+1))/Настройки!$E$7*100)</f>
        <v>0</v>
      </c>
      <c r="AX15" s="67" t="n">
        <f aca="false">IF(OR($D15=1,MONTH($B15)&lt;&gt;MONTH(StartDate),'У1 Ввод'!$D$55="",'У1 Ввод'!$E$55="",'У1 Ввод'!$D$55&gt;$B15),0,MAX(0,MIN(1,'У1 Ввод'!$E$55-NETWORKDAYS('У1 Ввод'!$D$55,$B15)+1))/Настройки!$E$7*100)</f>
        <v>0</v>
      </c>
      <c r="AY15" s="67" t="n">
        <f aca="false">IF(OR($D15=1,MONTH($B15)&lt;&gt;MONTH(StartDate),'У1 Ввод'!$D$56="",'У1 Ввод'!$E$56="",'У1 Ввод'!$D$56&gt;$B15),0,MAX(0,MIN(1,'У1 Ввод'!$E$56-NETWORKDAYS('У1 Ввод'!$D$56,$B15)+1))/Настройки!$E$7*100)</f>
        <v>0</v>
      </c>
      <c r="AZ15" s="67" t="n">
        <f aca="false">IF(OR($D15=1,MONTH($B15)&lt;&gt;MONTH(StartDate),'У1 Ввод'!$D$57="",'У1 Ввод'!$E$57="",'У1 Ввод'!$D$57&gt;$B15),0,MAX(0,MIN(1,'У1 Ввод'!$E$57-NETWORKDAYS('У1 Ввод'!$D$57,$B15)+1))/Настройки!$E$7*100)</f>
        <v>0</v>
      </c>
      <c r="BA15" s="67" t="n">
        <f aca="false">IF(OR($D15=1,MONTH($B15)&lt;&gt;MONTH(StartDate),'У1 Ввод'!$D$58="",'У1 Ввод'!$E$58="",'У1 Ввод'!$D$58&gt;$B15),0,MAX(0,MIN(1,'У1 Ввод'!$E$58-NETWORKDAYS('У1 Ввод'!$D$58,$B15)+1))/Настройки!$E$7*100)</f>
        <v>0</v>
      </c>
      <c r="BB15" s="67" t="n">
        <f aca="false">IF(OR($D15=1,MONTH($B15)&lt;&gt;MONTH(StartDate),'У1 Ввод'!$D$59="",'У1 Ввод'!$E$59="",'У1 Ввод'!$D$59&gt;$B15),0,MAX(0,MIN(1,'У1 Ввод'!$E$59-NETWORKDAYS('У1 Ввод'!$D$59,$B15)+1))/Настройки!$E$7*100)</f>
        <v>0</v>
      </c>
      <c r="BC15" s="67" t="n">
        <f aca="false">IF(OR($D15=1,MONTH($B15)&lt;&gt;MONTH(StartDate),'У1 Ввод'!$D$60="",'У1 Ввод'!$E$60="",'У1 Ввод'!$D$60&gt;$B15),0,MAX(0,MIN(1,'У1 Ввод'!$E$60-NETWORKDAYS('У1 Ввод'!$D$60,$B15)+1))/Настройки!$E$7*100)</f>
        <v>0</v>
      </c>
      <c r="BD15" s="67" t="n">
        <f aca="false">IF(OR($D15=1,MONTH($B15)&lt;&gt;MONTH(StartDate),'У1 Ввод'!$D$61="",'У1 Ввод'!$E$61="",'У1 Ввод'!$D$61&gt;$B15),0,MAX(0,MIN(1,'У1 Ввод'!$E$61-NETWORKDAYS('У1 Ввод'!$D$61,$B15)+1))/Настройки!$E$7*100)</f>
        <v>0</v>
      </c>
      <c r="BE15" s="67" t="n">
        <f aca="false">IF(OR($D15=1,MONTH($B15)&lt;&gt;MONTH(StartDate),'У1 Ввод'!$D$62="",'У1 Ввод'!$E$62="",'У1 Ввод'!$D$62&gt;$B15),0,MAX(0,MIN(1,'У1 Ввод'!$E$62-NETWORKDAYS('У1 Ввод'!$D$62,$B15)+1))/Настройки!$E$7*100)</f>
        <v>0</v>
      </c>
      <c r="BF15" s="67" t="n">
        <f aca="false">IF(OR($D15=1,MONTH($B15)&lt;&gt;MONTH(StartDate),'У1 Ввод'!$D$63="",'У1 Ввод'!$E$63="",'У1 Ввод'!$D$63&gt;$B15),0,MAX(0,MIN(1,'У1 Ввод'!$E$63-NETWORKDAYS('У1 Ввод'!$D$63,$B15)+1))/Настройки!$E$7*100)</f>
        <v>0</v>
      </c>
      <c r="BG15" s="67" t="n">
        <f aca="false">IF(OR($D15=1,MONTH($B15)&lt;&gt;MONTH(StartDate),'У1 Ввод'!$D$64="",'У1 Ввод'!$E$64="",'У1 Ввод'!$D$64&gt;$B15),0,MAX(0,MIN(1,'У1 Ввод'!$E$64-NETWORKDAYS('У1 Ввод'!$D$64,$B15)+1))/Настройки!$E$7*100)</f>
        <v>0</v>
      </c>
      <c r="BH15" s="67" t="n">
        <f aca="false">IF(OR($D15=1,MONTH($B15)&lt;&gt;MONTH(StartDate),'У1 Ввод'!$D$65="",'У1 Ввод'!$E$65="",'У1 Ввод'!$D$65&gt;$B15),0,MAX(0,MIN(1,'У1 Ввод'!$E$65-NETWORKDAYS('У1 Ввод'!$D$65,$B15)+1))/Настройки!$E$7*100)</f>
        <v>0</v>
      </c>
      <c r="BI15" s="67" t="n">
        <f aca="false">IF(OR($D15=1,MONTH($B15)&lt;&gt;MONTH(StartDate),'У1 Ввод'!$D$66="",'У1 Ввод'!$E$66="",'У1 Ввод'!$D$66&gt;$B15),0,MAX(0,MIN(1,'У1 Ввод'!$E$66-NETWORKDAYS('У1 Ввод'!$D$66,$B15)+1))/Настройки!$E$7*100)</f>
        <v>0</v>
      </c>
      <c r="BJ15" s="67" t="n">
        <f aca="false">IF(OR($D15=1,MONTH($B15)&lt;&gt;MONTH(StartDate),'У1 Ввод'!$D$67="",'У1 Ввод'!$E$67="",'У1 Ввод'!$D$67&gt;$B15),0,MAX(0,MIN(1,'У1 Ввод'!$E$67-NETWORKDAYS('У1 Ввод'!$D$67,$B15)+1))/Настройки!$E$7*100)</f>
        <v>0</v>
      </c>
      <c r="BK15" s="67" t="n">
        <f aca="false">IF(OR($D15=1,MONTH($B15)&lt;&gt;MONTH(StartDate),'У1 Ввод'!$D$68="",'У1 Ввод'!$E$68="",'У1 Ввод'!$D$68&gt;$B15),0,MAX(0,MIN(1,'У1 Ввод'!$E$68-NETWORKDAYS('У1 Ввод'!$D$68,$B15)+1))/Настройки!$E$7*100)</f>
        <v>0</v>
      </c>
      <c r="BL15" s="67" t="n">
        <f aca="false">IF(OR($D15=1,MONTH($B15)&lt;&gt;MONTH(StartDate),'У1 Ввод'!$D$69="",'У1 Ввод'!$E$69="",'У1 Ввод'!$D$69&gt;$B15),0,MAX(0,MIN(1,'У1 Ввод'!$E$69-NETWORKDAYS('У1 Ввод'!$D$69,$B15)+1))/Настройки!$E$7*100)</f>
        <v>0</v>
      </c>
      <c r="BM15" s="67" t="n">
        <f aca="false">IF(OR($D15=1,MONTH($B15)&lt;&gt;MONTH(StartDate),'У1 Ввод'!$D$70="",'У1 Ввод'!$E$70="",'У1 Ввод'!$D$70&gt;$B15),0,MAX(0,MIN(1,'У1 Ввод'!$E$70-NETWORKDAYS('У1 Ввод'!$D$70,$B15)+1))/Настройки!$E$7*100)</f>
        <v>0</v>
      </c>
      <c r="BN15" s="67" t="n">
        <f aca="false">IF(OR($D15=1,MONTH($B15)&lt;&gt;MONTH(StartDate),'У1 Ввод'!$D$71="",'У1 Ввод'!$E$71="",'У1 Ввод'!$D$71&gt;$B15),0,MAX(0,MIN(1,'У1 Ввод'!$E$71-NETWORKDAYS('У1 Ввод'!$D$71,$B15)+1))/Настройки!$E$7*100)</f>
        <v>0</v>
      </c>
      <c r="BO15" s="67" t="n">
        <f aca="false">IF(OR($D15=1,MONTH($B15)&lt;&gt;MONTH(StartDate),'У1 Ввод'!$D$72="",'У1 Ввод'!$E$72="",'У1 Ввод'!$D$72&gt;$B15),0,MAX(0,MIN(1,'У1 Ввод'!$E$72-NETWORKDAYS('У1 Ввод'!$D$72,$B15)+1))/Настройки!$E$7*100)</f>
        <v>0</v>
      </c>
      <c r="BP15" s="67" t="n">
        <f aca="false">IF(OR($D15=1,MONTH($B15)&lt;&gt;MONTH(StartDate),'У1 Ввод'!$D$73="",'У1 Ввод'!$E$73="",'У1 Ввод'!$D$73&gt;$B15),0,MAX(0,MIN(1,'У1 Ввод'!$E$73-NETWORKDAYS('У1 Ввод'!$D$73,$B15)+1))/Настройки!$E$7*100)</f>
        <v>0</v>
      </c>
      <c r="BQ15" s="67" t="n">
        <f aca="false">IF(OR($D15=1,MONTH($B15)&lt;&gt;MONTH(StartDate),'У1 Ввод'!$D$74="",'У1 Ввод'!$E$74="",'У1 Ввод'!$D$74&gt;$B15),0,MAX(0,MIN(1,'У1 Ввод'!$E$74-NETWORKDAYS('У1 Ввод'!$D$74,$B15)+1))/Настройки!$E$7*100)</f>
        <v>0</v>
      </c>
      <c r="BR15" s="67" t="n">
        <f aca="false">IF(OR($D15=1,MONTH($B15)&lt;&gt;MONTH(StartDate),'У1 Ввод'!$D$75="",'У1 Ввод'!$E$75="",'У1 Ввод'!$D$75&gt;$B15),0,MAX(0,MIN(1,'У1 Ввод'!$E$75-NETWORKDAYS('У1 Ввод'!$D$75,$B15)+1))/Настройки!$E$7*100)</f>
        <v>0</v>
      </c>
      <c r="BS15" s="67" t="n">
        <f aca="false">IF(OR($D15=1,MONTH($B15)&lt;&gt;MONTH(StartDate),'У1 Ввод'!$D$76="",'У1 Ввод'!$E$76="",'У1 Ввод'!$D$76&gt;$B15),0,MAX(0,MIN(1,'У1 Ввод'!$E$76-NETWORKDAYS('У1 Ввод'!$D$76,$B15)+1))/Настройки!$E$7*100)</f>
        <v>0</v>
      </c>
      <c r="BT15" s="67" t="n">
        <f aca="false">IF(OR($D15=1,MONTH($B15)&lt;&gt;MONTH(StartDate),'У1 Ввод'!$D$77="",'У1 Ввод'!$E$77="",'У1 Ввод'!$D$77&gt;$B15),0,MAX(0,MIN(1,'У1 Ввод'!$E$77-NETWORKDAYS('У1 Ввод'!$D$77,$B15)+1))/Настройки!$E$7*100)</f>
        <v>0</v>
      </c>
      <c r="BU15" s="67" t="n">
        <f aca="false">IF(OR($D15=1,MONTH($B15)&lt;&gt;MONTH(StartDate),'У1 Ввод'!$D$78="",'У1 Ввод'!$E$78="",'У1 Ввод'!$D$78&gt;$B15),0,MAX(0,MIN(1,'У1 Ввод'!$E$78-NETWORKDAYS('У1 Ввод'!$D$78,$B15)+1))/Настройки!$E$7*100)</f>
        <v>0</v>
      </c>
      <c r="BV15" s="67" t="n">
        <f aca="false">IF(OR($D15=1,MONTH($B15)&lt;&gt;MONTH(StartDate),'У1 Ввод'!$D$79="",'У1 Ввод'!$E$79="",'У1 Ввод'!$D$79&gt;$B15),0,MAX(0,MIN(1,'У1 Ввод'!$E$79-NETWORKDAYS('У1 Ввод'!$D$79,$B15)+1))/Настройки!$E$7*100)</f>
        <v>0</v>
      </c>
      <c r="BW15" s="67" t="n">
        <f aca="false">IF(OR($D15=1,MONTH($B15)&lt;&gt;MONTH(StartDate),'У1 Ввод'!$D$80="",'У1 Ввод'!$E$80="",'У1 Ввод'!$D$80&gt;$B15),0,MAX(0,MIN(1,'У1 Ввод'!$E$80-NETWORKDAYS('У1 Ввод'!$D$80,$B15)+1))/Настройки!$E$7*100)</f>
        <v>0</v>
      </c>
      <c r="BX15" s="67" t="n">
        <f aca="false">IF(OR($D15=1,MONTH($B15)&lt;&gt;MONTH(StartDate),'У1 Ввод'!$D$81="",'У1 Ввод'!$E$81="",'У1 Ввод'!$D$81&gt;$B15),0,MAX(0,MIN(1,'У1 Ввод'!$E$81-NETWORKDAYS('У1 Ввод'!$D$81,$B15)+1))/Настройки!$E$7*100)</f>
        <v>0</v>
      </c>
      <c r="BY15" s="67" t="n">
        <f aca="false">IF(OR($D15=1,MONTH($B15)&lt;&gt;MONTH(StartDate),'У1 Ввод'!$D$82="",'У1 Ввод'!$E$82="",'У1 Ввод'!$D$82&gt;$B15),0,MAX(0,MIN(1,'У1 Ввод'!$E$82-NETWORKDAYS('У1 Ввод'!$D$82,$B15)+1))/Настройки!$E$7*100)</f>
        <v>0</v>
      </c>
      <c r="BZ15" s="67" t="n">
        <f aca="false">IF(OR($D15=1,MONTH($B15)&lt;&gt;MONTH(StartDate),'У1 Ввод'!$D$83="",'У1 Ввод'!$E$83="",'У1 Ввод'!$D$83&gt;$B15),0,MAX(0,MIN(1,'У1 Ввод'!$E$83-NETWORKDAYS('У1 Ввод'!$D$83,$B15)+1))/Настройки!$E$7*100)</f>
        <v>0</v>
      </c>
      <c r="CA15" s="67" t="n">
        <f aca="false">IF(OR($D15=1,MONTH($B15)&lt;&gt;MONTH(StartDate),'У1 Ввод'!$D$84="",'У1 Ввод'!$E$84="",'У1 Ввод'!$D$84&gt;$B15),0,MAX(0,MIN(1,'У1 Ввод'!$E$84-NETWORKDAYS('У1 Ввод'!$D$84,$B15)+1))/Настройки!$E$7*100)</f>
        <v>0</v>
      </c>
      <c r="CB15" s="67" t="n">
        <f aca="false">IF(OR($D15=1,MONTH($B15)&lt;&gt;MONTH(StartDate),'У1 Ввод'!$D$85="",'У1 Ввод'!$E$85="",'У1 Ввод'!$D$85&gt;$B15),0,MAX(0,MIN(1,'У1 Ввод'!$E$85-NETWORKDAYS('У1 Ввод'!$D$85,$B15)+1))/Настройки!$E$7*100)</f>
        <v>0</v>
      </c>
      <c r="CC15" s="67" t="n">
        <f aca="false">IF(OR($D15=1,MONTH($B15)&lt;&gt;MONTH(StartDate),'У1 Ввод'!$D$86="",'У1 Ввод'!$E$86="",'У1 Ввод'!$D$86&gt;$B15),0,MAX(0,MIN(1,'У1 Ввод'!$E$86-NETWORKDAYS('У1 Ввод'!$D$86,$B15)+1))/Настройки!$E$7*100)</f>
        <v>0</v>
      </c>
      <c r="CD15" s="67" t="n">
        <f aca="false">IF(OR($D15=1,MONTH($B15)&lt;&gt;MONTH(StartDate),'У1 Ввод'!$D$87="",'У1 Ввод'!$E$87="",'У1 Ввод'!$D$87&gt;$B15),0,MAX(0,MIN(1,'У1 Ввод'!$E$87-NETWORKDAYS('У1 Ввод'!$D$87,$B15)+1))/Настройки!$E$7*100)</f>
        <v>0</v>
      </c>
      <c r="CE15" s="67" t="n">
        <f aca="false">IF(OR($D15=1,MONTH($B15)&lt;&gt;MONTH(StartDate),'У1 Ввод'!$D$88="",'У1 Ввод'!$E$88="",'У1 Ввод'!$D$88&gt;$B15),0,MAX(0,MIN(1,'У1 Ввод'!$E$88-NETWORKDAYS('У1 Ввод'!$D$88,$B15)+1))/Настройки!$E$7*100)</f>
        <v>0</v>
      </c>
      <c r="CF15" s="67" t="n">
        <f aca="false">IF(OR($D15=1,MONTH($B15)&lt;&gt;MONTH(StartDate),'У1 Ввод'!$D$89="",'У1 Ввод'!$E$89="",'У1 Ввод'!$D$89&gt;$B15),0,MAX(0,MIN(1,'У1 Ввод'!$E$89-NETWORKDAYS('У1 Ввод'!$D$89,$B15)+1))/Настройки!$E$7*100)</f>
        <v>0</v>
      </c>
      <c r="CG15" s="67" t="n">
        <f aca="false">IF(OR($D15=1,MONTH($B15)&lt;&gt;MONTH(StartDate),'У1 Ввод'!$D$90="",'У1 Ввод'!$E$90="",'У1 Ввод'!$D$90&gt;$B15),0,MAX(0,MIN(1,'У1 Ввод'!$E$90-NETWORKDAYS('У1 Ввод'!$D$90,$B15)+1))/Настройки!$E$7*100)</f>
        <v>0</v>
      </c>
      <c r="CH15" s="67" t="n">
        <f aca="false">IF(OR($D15=1,MONTH($B15)&lt;&gt;MONTH(StartDate),'У1 Ввод'!$D$91="",'У1 Ввод'!$E$91="",'У1 Ввод'!$D$91&gt;$B15),0,MAX(0,MIN(1,'У1 Ввод'!$E$91-NETWORKDAYS('У1 Ввод'!$D$91,$B15)+1))/Настройки!$E$7*100)</f>
        <v>0</v>
      </c>
      <c r="CI15" s="67" t="n">
        <f aca="false">IF(OR($D15=1,MONTH($B15)&lt;&gt;MONTH(StartDate),'У1 Ввод'!$D$92="",'У1 Ввод'!$E$92="",'У1 Ввод'!$D$92&gt;$B15),0,MAX(0,MIN(1,'У1 Ввод'!$E$92-NETWORKDAYS('У1 Ввод'!$D$92,$B15)+1))/Настройки!$E$7*100)</f>
        <v>0</v>
      </c>
      <c r="CJ15" s="67" t="n">
        <f aca="false">IF(OR($D15=1,MONTH($B15)&lt;&gt;MONTH(StartDate),'У1 Ввод'!$D$93="",'У1 Ввод'!$E$93="",'У1 Ввод'!$D$93&gt;$B15),0,MAX(0,MIN(1,'У1 Ввод'!$E$93-NETWORKDAYS('У1 Ввод'!$D$93,$B15)+1))/Настройки!$E$7*100)</f>
        <v>0</v>
      </c>
      <c r="CK15" s="67" t="n">
        <f aca="false">IF(OR($D15=1,MONTH($B15)&lt;&gt;MONTH(StartDate),'У1 Ввод'!$D$94="",'У1 Ввод'!$E$94="",'У1 Ввод'!$D$94&gt;$B15),0,MAX(0,MIN(1,'У1 Ввод'!$E$94-NETWORKDAYS('У1 Ввод'!$D$94,$B15)+1))/Настройки!$E$7*100)</f>
        <v>0</v>
      </c>
      <c r="CL15" s="67" t="n">
        <f aca="false">IF(OR($D15=1,MONTH($B15)&lt;&gt;MONTH(StartDate),'У1 Ввод'!$D$95="",'У1 Ввод'!$E$95="",'У1 Ввод'!$D$95&gt;$B15),0,MAX(0,MIN(1,'У1 Ввод'!$E$95-NETWORKDAYS('У1 Ввод'!$D$95,$B15)+1))/Настройки!$E$7*100)</f>
        <v>0</v>
      </c>
      <c r="CM15" s="67" t="n">
        <f aca="false">IF(OR($D15=1,MONTH($B15)&lt;&gt;MONTH(StartDate),'У1 Ввод'!$D$96="",'У1 Ввод'!$E$96="",'У1 Ввод'!$D$96&gt;$B15),0,MAX(0,MIN(1,'У1 Ввод'!$E$96-NETWORKDAYS('У1 Ввод'!$D$96,$B15)+1))/Настройки!$E$7*100)</f>
        <v>0</v>
      </c>
      <c r="CN15" s="67" t="n">
        <f aca="false">IF(OR($D15=1,MONTH($B15)&lt;&gt;MONTH(StartDate),'У1 Ввод'!$D$97="",'У1 Ввод'!$E$97="",'У1 Ввод'!$D$97&gt;$B15),0,MAX(0,MIN(1,'У1 Ввод'!$E$97-NETWORKDAYS('У1 Ввод'!$D$97,$B15)+1))/Настройки!$E$7*100)</f>
        <v>0</v>
      </c>
      <c r="CO15" s="67" t="n">
        <f aca="false">IF(OR($D15=1,MONTH($B15)&lt;&gt;MONTH(StartDate),'У1 Ввод'!$D$98="",'У1 Ввод'!$E$98="",'У1 Ввод'!$D$98&gt;$B15),0,MAX(0,MIN(1,'У1 Ввод'!$E$98-NETWORKDAYS('У1 Ввод'!$D$98,$B15)+1))/Настройки!$E$7*100)</f>
        <v>0</v>
      </c>
      <c r="CP15" s="67" t="n">
        <f aca="false">IF(OR($D15=1,MONTH($B15)&lt;&gt;MONTH(StartDate),'У1 Ввод'!$D$99="",'У1 Ввод'!$E$99="",'У1 Ввод'!$D$99&gt;$B15),0,MAX(0,MIN(1,'У1 Ввод'!$E$99-NETWORKDAYS('У1 Ввод'!$D$99,$B15)+1))/Настройки!$E$7*100)</f>
        <v>0</v>
      </c>
      <c r="CQ15" s="67" t="n">
        <f aca="false">IF(OR($D15=1,MONTH($B15)&lt;&gt;MONTH(StartDate),'У1 Ввод'!$D$100="",'У1 Ввод'!$E$100="",'У1 Ввод'!$D$100&gt;$B15),0,MAX(0,MIN(1,'У1 Ввод'!$E$100-NETWORKDAYS('У1 Ввод'!$D$100,$B15)+1))/Настройки!$E$7*100)</f>
        <v>0</v>
      </c>
      <c r="CR15" s="67" t="n">
        <f aca="false">IF(OR($D15=1,MONTH($B15)&lt;&gt;MONTH(StartDate),'У1 Ввод'!$D$101="",'У1 Ввод'!$E$101="",'У1 Ввод'!$D$101&gt;$B15),0,MAX(0,MIN(1,'У1 Ввод'!$E$101-NETWORKDAYS('У1 Ввод'!$D$101,$B15)+1))/Настройки!$E$7*100)</f>
        <v>0</v>
      </c>
      <c r="CS15" s="67" t="n">
        <f aca="false">IF(OR($D15=1,MONTH($B15)&lt;&gt;MONTH(StartDate),'У1 Ввод'!$D$102="",'У1 Ввод'!$E$102="",'У1 Ввод'!$D$102&gt;$B15),0,MAX(0,MIN(1,'У1 Ввод'!$E$102-NETWORKDAYS('У1 Ввод'!$D$102,$B15)+1))/Настройки!$E$7*100)</f>
        <v>0</v>
      </c>
      <c r="CT15" s="67" t="n">
        <f aca="false">IF(OR($D15=1,MONTH($B15)&lt;&gt;MONTH(StartDate),'У1 Ввод'!$D$103="",'У1 Ввод'!$E$103="",'У1 Ввод'!$D$103&gt;$B15),0,MAX(0,MIN(1,'У1 Ввод'!$E$103-NETWORKDAYS('У1 Ввод'!$D$103,$B15)+1))/Настройки!$E$7*100)</f>
        <v>0</v>
      </c>
      <c r="CU15" s="67" t="n">
        <f aca="false">IF(OR($D15=1,MONTH($B15)&lt;&gt;MONTH(StartDate),'У1 Ввод'!$D$104="",'У1 Ввод'!$E$104="",'У1 Ввод'!$D$104&gt;$B15),0,MAX(0,MIN(1,'У1 Ввод'!$E$104-NETWORKDAYS('У1 Ввод'!$D$104,$B15)+1))/Настройки!$E$7*100)</f>
        <v>0</v>
      </c>
      <c r="CV15" s="67" t="n">
        <f aca="false">IF(OR($D15=1,MONTH($B15)&lt;&gt;MONTH(StartDate),'У1 Ввод'!$D$105="",'У1 Ввод'!$E$105="",'У1 Ввод'!$D$105&gt;$B15),0,MAX(0,MIN(1,'У1 Ввод'!$E$105-NETWORKDAYS('У1 Ввод'!$D$105,$B15)+1))/Настройки!$E$7*100)</f>
        <v>0</v>
      </c>
      <c r="CW15" s="67" t="n">
        <f aca="false">IF(OR($D15=1,MONTH($B15)&lt;&gt;MONTH(StartDate),'У1 Ввод'!$D$106="",'У1 Ввод'!$E$106="",'У1 Ввод'!$D$106&gt;$B15),0,MAX(0,MIN(1,'У1 Ввод'!$E$106-NETWORKDAYS('У1 Ввод'!$D$106,$B15)+1))/Настройки!$E$7*100)</f>
        <v>0</v>
      </c>
      <c r="CX15" s="67" t="n">
        <f aca="false">IF(OR($D15=1,MONTH($B15)&lt;&gt;MONTH(StartDate),'У1 Ввод'!$D$107="",'У1 Ввод'!$E$107="",'У1 Ввод'!$D$107&gt;$B15),0,MAX(0,MIN(1,'У1 Ввод'!$E$107-NETWORKDAYS('У1 Ввод'!$D$107,$B15)+1))/Настройки!$E$7*100)</f>
        <v>0</v>
      </c>
      <c r="CY15" s="67" t="n">
        <f aca="false">IF(OR($D15=1,MONTH($B15)&lt;&gt;MONTH(StartDate),'У1 Ввод'!$D$108="",'У1 Ввод'!$E$108="",'У1 Ввод'!$D$108&gt;$B15),0,MAX(0,MIN(1,'У1 Ввод'!$E$108-NETWORKDAYS('У1 Ввод'!$D$108,$B15)+1))/Настройки!$E$7*100)</f>
        <v>0</v>
      </c>
      <c r="CZ15" s="67" t="n">
        <f aca="false">IF(OR($D15=1,MONTH($B15)&lt;&gt;MONTH(StartDate),'У1 Ввод'!$D$109="",'У1 Ввод'!$E$109="",'У1 Ввод'!$D$109&gt;$B15),0,MAX(0,MIN(1,'У1 Ввод'!$E$109-NETWORKDAYS('У1 Ввод'!$D$109,$B15)+1))/Настройки!$E$7*100)</f>
        <v>0</v>
      </c>
      <c r="DA15" s="67" t="n">
        <f aca="false">IF(OR($D15=1,MONTH($B15)&lt;&gt;MONTH(StartDate),'У1 Ввод'!$D$110="",'У1 Ввод'!$E$110="",'У1 Ввод'!$D$110&gt;$B15),0,MAX(0,MIN(1,'У1 Ввод'!$E$110-NETWORKDAYS('У1 Ввод'!$D$110,$B15)+1))/Настройки!$E$7*100)</f>
        <v>0</v>
      </c>
      <c r="DB15" s="67" t="n">
        <f aca="false">IF(OR($D15=1,MONTH($B15)&lt;&gt;MONTH(StartDate),'У1 Ввод'!$D$111="",'У1 Ввод'!$E$111="",'У1 Ввод'!$D$111&gt;$B15),0,MAX(0,MIN(1,'У1 Ввод'!$E$111-NETWORKDAYS('У1 Ввод'!$D$111,$B15)+1))/Настройки!$E$7*100)</f>
        <v>0</v>
      </c>
      <c r="DC15" s="67" t="n">
        <f aca="false">IF(OR($D15=1,MONTH($B15)&lt;&gt;MONTH(StartDate),'У1 Ввод'!$D$112="",'У1 Ввод'!$E$112="",'У1 Ввод'!$D$112&gt;$B15),0,MAX(0,MIN(1,'У1 Ввод'!$E$112-NETWORKDAYS('У1 Ввод'!$D$112,$B15)+1))/Настройки!$E$7*100)</f>
        <v>0</v>
      </c>
      <c r="DD15" s="67" t="n">
        <f aca="false">IF(OR($D15=1,MONTH($B15)&lt;&gt;MONTH(StartDate),'У1 Ввод'!$D$113="",'У1 Ввод'!$E$113="",'У1 Ввод'!$D$113&gt;$B15),0,MAX(0,MIN(1,'У1 Ввод'!$E$113-NETWORKDAYS('У1 Ввод'!$D$113,$B15)+1))/Настройки!$E$7*100)</f>
        <v>0</v>
      </c>
      <c r="DE15" s="67" t="n">
        <f aca="false">IF(OR($D15=1,MONTH($B15)&lt;&gt;MONTH(StartDate),'У1 Ввод'!$D$114="",'У1 Ввод'!$E$114="",'У1 Ввод'!$D$114&gt;$B15),0,MAX(0,MIN(1,'У1 Ввод'!$E$114-NETWORKDAYS('У1 Ввод'!$D$114,$B15)+1))/Настройки!$E$7*100)</f>
        <v>0</v>
      </c>
      <c r="DF15" s="67" t="n">
        <f aca="false">IF(OR($D15=1,MONTH($B15)&lt;&gt;MONTH(StartDate),'У1 Ввод'!$D$115="",'У1 Ввод'!$E$115="",'У1 Ввод'!$D$115&gt;$B15),0,MAX(0,MIN(1,'У1 Ввод'!$E$115-NETWORKDAYS('У1 Ввод'!$D$115,$B15)+1))/Настройки!$E$7*100)</f>
        <v>0</v>
      </c>
      <c r="DG15" s="67" t="n">
        <f aca="false">IF(OR($D15=1,MONTH($B15)&lt;&gt;MONTH(StartDate),'У1 Ввод'!$D$116="",'У1 Ввод'!$E$116="",'У1 Ввод'!$D$116&gt;$B15),0,MAX(0,MIN(1,'У1 Ввод'!$E$116-NETWORKDAYS('У1 Ввод'!$D$116,$B15)+1))/Настройки!$E$7*100)</f>
        <v>0</v>
      </c>
      <c r="DH15" s="67" t="n">
        <f aca="false">IF(OR($D15=1,MONTH($B15)&lt;&gt;MONTH(StartDate),'У1 Ввод'!$D$117="",'У1 Ввод'!$E$117="",'У1 Ввод'!$D$117&gt;$B15),0,MAX(0,MIN(1,'У1 Ввод'!$E$117-NETWORKDAYS('У1 Ввод'!$D$117,$B15)+1))/Настройки!$E$7*100)</f>
        <v>0</v>
      </c>
      <c r="DI15" s="67" t="n">
        <f aca="false">IF(OR($D15=1,MONTH($B15)&lt;&gt;MONTH(StartDate),'У1 Ввод'!$D$118="",'У1 Ввод'!$E$118="",'У1 Ввод'!$D$118&gt;$B15),0,MAX(0,MIN(1,'У1 Ввод'!$E$118-NETWORKDAYS('У1 Ввод'!$D$118,$B15)+1))/Настройки!$E$7*100)</f>
        <v>0</v>
      </c>
      <c r="DJ15" s="67" t="n">
        <f aca="false">IF(OR($D15=1,MONTH($B15)&lt;&gt;MONTH(StartDate),'У1 Ввод'!$D$119="",'У1 Ввод'!$E$119="",'У1 Ввод'!$D$119&gt;$B15),0,MAX(0,MIN(1,'У1 Ввод'!$E$119-NETWORKDAYS('У1 Ввод'!$D$119,$B15)+1))/Настройки!$E$7*100)</f>
        <v>0</v>
      </c>
      <c r="DK15" s="67" t="n">
        <f aca="false">IF(OR($D15=1,MONTH($B15)&lt;&gt;MONTH(StartDate),'У1 Ввод'!$D$120="",'У1 Ввод'!$E$120="",'У1 Ввод'!$D$120&gt;$B15),0,MAX(0,MIN(1,'У1 Ввод'!$E$120-NETWORKDAYS('У1 Ввод'!$D$120,$B15)+1))/Настройки!$E$7*100)</f>
        <v>0</v>
      </c>
      <c r="DL15" s="67" t="n">
        <f aca="false">IF(OR($D15=1,MONTH($B15)&lt;&gt;MONTH(StartDate),'У1 Ввод'!$D$121="",'У1 Ввод'!$E$121="",'У1 Ввод'!$D$121&gt;$B15),0,MAX(0,MIN(1,'У1 Ввод'!$E$121-NETWORKDAYS('У1 Ввод'!$D$121,$B15)+1))/Настройки!$E$7*100)</f>
        <v>0</v>
      </c>
      <c r="DM15" s="67" t="n">
        <f aca="false">IF(OR($D15=1,MONTH($B15)&lt;&gt;MONTH(StartDate),'У1 Ввод'!$D$122="",'У1 Ввод'!$E$122="",'У1 Ввод'!$D$122&gt;$B15),0,MAX(0,MIN(1,'У1 Ввод'!$E$122-NETWORKDAYS('У1 Ввод'!$D$122,$B15)+1))/Настройки!$E$7*100)</f>
        <v>0</v>
      </c>
      <c r="DN15" s="67" t="n">
        <f aca="false">IF(OR($D15=1,MONTH($B15)&lt;&gt;MONTH(StartDate),'У1 Ввод'!$D$123="",'У1 Ввод'!$E$123="",'У1 Ввод'!$D$123&gt;$B15),0,MAX(0,MIN(1,'У1 Ввод'!$E$123-NETWORKDAYS('У1 Ввод'!$D$123,$B15)+1))/Настройки!$E$7*100)</f>
        <v>0</v>
      </c>
      <c r="DO15" s="67" t="n">
        <f aca="false">IF(OR($D15=1,MONTH($B15)&lt;&gt;MONTH(StartDate),'У1 Ввод'!$D$124="",'У1 Ввод'!$E$124="",'У1 Ввод'!$D$124&gt;$B15),0,MAX(0,MIN(1,'У1 Ввод'!$E$124-NETWORKDAYS('У1 Ввод'!$D$124,$B15)+1))/Настройки!$E$7*100)</f>
        <v>0</v>
      </c>
      <c r="DP15" s="67" t="n">
        <f aca="false">IF(OR($D15=1,MONTH($B15)&lt;&gt;MONTH(StartDate),'У1 Ввод'!$D$125="",'У1 Ввод'!$E$125="",'У1 Ввод'!$D$125&gt;$B15),0,MAX(0,MIN(1,'У1 Ввод'!$E$125-NETWORKDAYS('У1 Ввод'!$D$125,$B15)+1))/Настройки!$E$7*100)</f>
        <v>0</v>
      </c>
      <c r="DQ15" s="67" t="n">
        <f aca="false">IF(OR($D15=1,MONTH($B15)&lt;&gt;MONTH(StartDate),'У1 Ввод'!$D$126="",'У1 Ввод'!$E$126="",'У1 Ввод'!$D$126&gt;$B15),0,MAX(0,MIN(1,'У1 Ввод'!$E$126-NETWORKDAYS('У1 Ввод'!$D$126,$B15)+1))/Настройки!$E$7*100)</f>
        <v>0</v>
      </c>
      <c r="DR15" s="67" t="n">
        <f aca="false">IF(OR($D15=1,MONTH($B15)&lt;&gt;MONTH(StartDate),'У1 Ввод'!$D$127="",'У1 Ввод'!$E$127="",'У1 Ввод'!$D$127&gt;$B15),0,MAX(0,MIN(1,'У1 Ввод'!$E$127-NETWORKDAYS('У1 Ввод'!$D$127,$B15)+1))/Настройки!$E$7*100)</f>
        <v>0</v>
      </c>
      <c r="DS15" s="67" t="n">
        <f aca="false">IF(OR($D15=1,MONTH($B15)&lt;&gt;MONTH(StartDate),'У1 Ввод'!$D$128="",'У1 Ввод'!$E$128="",'У1 Ввод'!$D$128&gt;$B15),0,MAX(0,MIN(1,'У1 Ввод'!$E$128-NETWORKDAYS('У1 Ввод'!$D$128,$B15)+1))/Настройки!$E$7*100)</f>
        <v>0</v>
      </c>
      <c r="DT15" s="67" t="n">
        <f aca="false">IF(OR($D15=1,MONTH($B15)&lt;&gt;MONTH(StartDate),'У1 Ввод'!$D$129="",'У1 Ввод'!$E$129="",'У1 Ввод'!$D$129&gt;$B15),0,MAX(0,MIN(1,'У1 Ввод'!$E$129-NETWORKDAYS('У1 Ввод'!$D$129,$B15)+1))/Настройки!$E$7*100)</f>
        <v>0</v>
      </c>
      <c r="DU15" s="67" t="n">
        <f aca="false">IF(OR($D15=1,MONTH($B15)&lt;&gt;MONTH(StartDate),'У1 Ввод'!$D$130="",'У1 Ввод'!$E$130="",'У1 Ввод'!$D$130&gt;$B15),0,MAX(0,MIN(1,'У1 Ввод'!$E$130-NETWORKDAYS('У1 Ввод'!$D$130,$B15)+1))/Настройки!$E$7*100)</f>
        <v>0</v>
      </c>
      <c r="DV15" s="67" t="n">
        <f aca="false">IF(OR($D15=1,MONTH($B15)&lt;&gt;MONTH(StartDate),'У1 Ввод'!$D$131="",'У1 Ввод'!$E$131="",'У1 Ввод'!$D$131&gt;$B15),0,MAX(0,MIN(1,'У1 Ввод'!$E$131-NETWORKDAYS('У1 Ввод'!$D$131,$B15)+1))/Настройки!$E$7*100)</f>
        <v>0</v>
      </c>
      <c r="DW15" s="67" t="n">
        <f aca="false">IF(OR($D15=1,MONTH($B15)&lt;&gt;MONTH(StartDate),'У1 Ввод'!$D$132="",'У1 Ввод'!$E$132="",'У1 Ввод'!$D$132&gt;$B15),0,MAX(0,MIN(1,'У1 Ввод'!$E$132-NETWORKDAYS('У1 Ввод'!$D$132,$B15)+1))/Настройки!$E$7*100)</f>
        <v>0</v>
      </c>
      <c r="DX15" s="67" t="n">
        <f aca="false">IF(OR($D15=1,MONTH($B15)&lt;&gt;MONTH(StartDate),'У1 Ввод'!$D$133="",'У1 Ввод'!$E$133="",'У1 Ввод'!$D$133&gt;$B15),0,MAX(0,MIN(1,'У1 Ввод'!$E$133-NETWORKDAYS('У1 Ввод'!$D$133,$B15)+1))/Настройки!$E$7*100)</f>
        <v>0</v>
      </c>
      <c r="DY15" s="67" t="n">
        <f aca="false">IF(OR($D15=1,MONTH($B15)&lt;&gt;MONTH(StartDate),'У1 Ввод'!$D$134="",'У1 Ввод'!$E$134="",'У1 Ввод'!$D$134&gt;$B15),0,MAX(0,MIN(1,'У1 Ввод'!$E$134-NETWORKDAYS('У1 Ввод'!$D$134,$B15)+1))/Настройки!$E$7*100)</f>
        <v>0</v>
      </c>
      <c r="DZ15" s="67" t="n">
        <f aca="false">IF(OR($D15=1,MONTH($B15)&lt;&gt;MONTH(StartDate),'У1 Ввод'!$D$135="",'У1 Ввод'!$E$135="",'У1 Ввод'!$D$135&gt;$B15),0,MAX(0,MIN(1,'У1 Ввод'!$E$135-NETWORKDAYS('У1 Ввод'!$D$135,$B15)+1))/Настройки!$E$7*100)</f>
        <v>0</v>
      </c>
      <c r="EA15" s="67" t="n">
        <f aca="false">IF(OR($D15=1,MONTH($B15)&lt;&gt;MONTH(StartDate),'У1 Ввод'!$D$136="",'У1 Ввод'!$E$136="",'У1 Ввод'!$D$136&gt;$B15),0,MAX(0,MIN(1,'У1 Ввод'!$E$136-NETWORKDAYS('У1 Ввод'!$D$136,$B15)+1))/Настройки!$E$7*100)</f>
        <v>0</v>
      </c>
      <c r="EB15" s="67" t="n">
        <f aca="false">IF(OR($D15=1,MONTH($B15)&lt;&gt;MONTH(StartDate),'У1 Ввод'!$D$137="",'У1 Ввод'!$E$137="",'У1 Ввод'!$D$137&gt;$B15),0,MAX(0,MIN(1,'У1 Ввод'!$E$137-NETWORKDAYS('У1 Ввод'!$D$137,$B15)+1))/Настройки!$E$7*100)</f>
        <v>0</v>
      </c>
      <c r="EC15" s="67" t="n">
        <f aca="false">IF(OR($D15=1,MONTH($B15)&lt;&gt;MONTH(StartDate),'У1 Ввод'!$D$138="",'У1 Ввод'!$E$138="",'У1 Ввод'!$D$138&gt;$B15),0,MAX(0,MIN(1,'У1 Ввод'!$E$138-NETWORKDAYS('У1 Ввод'!$D$138,$B15)+1))/Настройки!$E$7*100)</f>
        <v>0</v>
      </c>
      <c r="ED15" s="67" t="n">
        <f aca="false">IF(OR($D15=1,MONTH($B15)&lt;&gt;MONTH(StartDate),'У1 Ввод'!$D$139="",'У1 Ввод'!$E$139="",'У1 Ввод'!$D$139&gt;$B15),0,MAX(0,MIN(1,'У1 Ввод'!$E$139-NETWORKDAYS('У1 Ввод'!$D$139,$B15)+1))/Настройки!$E$7*100)</f>
        <v>0</v>
      </c>
      <c r="EE15" s="67" t="n">
        <f aca="false">IF(OR($D15=1,MONTH($B15)&lt;&gt;MONTH(StartDate),'У1 Ввод'!$D$140="",'У1 Ввод'!$E$140="",'У1 Ввод'!$D$140&gt;$B15),0,MAX(0,MIN(1,'У1 Ввод'!$E$140-NETWORKDAYS('У1 Ввод'!$D$140,$B15)+1))/Настройки!$E$7*100)</f>
        <v>0</v>
      </c>
      <c r="EF15" s="67" t="n">
        <f aca="false">IF(OR($D15=1,MONTH($B15)&lt;&gt;MONTH(StartDate),'У1 Ввод'!$D$141="",'У1 Ввод'!$E$141="",'У1 Ввод'!$D$141&gt;$B15),0,MAX(0,MIN(1,'У1 Ввод'!$E$141-NETWORKDAYS('У1 Ввод'!$D$141,$B15)+1))/Настройки!$E$7*100)</f>
        <v>0</v>
      </c>
      <c r="EG15" s="67" t="n">
        <f aca="false">IF(OR($D15=1,MONTH($B15)&lt;&gt;MONTH(StartDate),'У1 Ввод'!$D$142="",'У1 Ввод'!$E$142="",'У1 Ввод'!$D$142&gt;$B15),0,MAX(0,MIN(1,'У1 Ввод'!$E$142-NETWORKDAYS('У1 Ввод'!$D$142,$B15)+1))/Настройки!$E$7*100)</f>
        <v>0</v>
      </c>
      <c r="EH15" s="67" t="n">
        <f aca="false">IF(OR($D15=1,MONTH($B15)&lt;&gt;MONTH(StartDate),'У1 Ввод'!$D$143="",'У1 Ввод'!$E$143="",'У1 Ввод'!$D$143&gt;$B15),0,MAX(0,MIN(1,'У1 Ввод'!$E$143-NETWORKDAYS('У1 Ввод'!$D$143,$B15)+1))/Настройки!$E$7*100)</f>
        <v>0</v>
      </c>
      <c r="EI15" s="67" t="n">
        <f aca="false">IF(OR($D15=1,MONTH($B15)&lt;&gt;MONTH(StartDate),'У1 Ввод'!$D$144="",'У1 Ввод'!$E$144="",'У1 Ввод'!$D$144&gt;$B15),0,MAX(0,MIN(1,'У1 Ввод'!$E$144-NETWORKDAYS('У1 Ввод'!$D$144,$B15)+1))/Настройки!$E$7*100)</f>
        <v>0</v>
      </c>
      <c r="EJ15" s="67" t="n">
        <f aca="false">IF(OR($D15=1,MONTH($B15)&lt;&gt;MONTH(StartDate),'У1 Ввод'!$D$145="",'У1 Ввод'!$E$145="",'У1 Ввод'!$D$145&gt;$B15),0,MAX(0,MIN(1,'У1 Ввод'!$E$145-NETWORKDAYS('У1 Ввод'!$D$145,$B15)+1))/Настройки!$E$7*100)</f>
        <v>0</v>
      </c>
      <c r="EK15" s="67" t="n">
        <f aca="false">IF(OR($D15=1,MONTH($B15)&lt;&gt;MONTH(StartDate),'У1 Ввод'!$D$146="",'У1 Ввод'!$E$146="",'У1 Ввод'!$D$146&gt;$B15),0,MAX(0,MIN(1,'У1 Ввод'!$E$146-NETWORKDAYS('У1 Ввод'!$D$146,$B15)+1))/Настройки!$E$7*100)</f>
        <v>0</v>
      </c>
      <c r="EL15" s="67" t="n">
        <f aca="false">IF(OR($D15=1,MONTH($B15)&lt;&gt;MONTH(StartDate),'У1 Ввод'!$D$147="",'У1 Ввод'!$E$147="",'У1 Ввод'!$D$147&gt;$B15),0,MAX(0,MIN(1,'У1 Ввод'!$E$147-NETWORKDAYS('У1 Ввод'!$D$147,$B15)+1))/Настройки!$E$7*100)</f>
        <v>0</v>
      </c>
      <c r="EM15" s="67" t="n">
        <f aca="false">IF(OR($D15=1,MONTH($B15)&lt;&gt;MONTH(StartDate),'У1 Ввод'!$D$148="",'У1 Ввод'!$E$148="",'У1 Ввод'!$D$148&gt;$B15),0,MAX(0,MIN(1,'У1 Ввод'!$E$148-NETWORKDAYS('У1 Ввод'!$D$148,$B15)+1))/Настройки!$E$7*100)</f>
        <v>0</v>
      </c>
      <c r="EN15" s="67" t="n">
        <f aca="false">IF(OR($D15=1,MONTH($B15)&lt;&gt;MONTH(StartDate),'У1 Ввод'!$D$149="",'У1 Ввод'!$E$149="",'У1 Ввод'!$D$149&gt;$B15),0,MAX(0,MIN(1,'У1 Ввод'!$E$149-NETWORKDAYS('У1 Ввод'!$D$149,$B15)+1))/Настройки!$E$7*100)</f>
        <v>0</v>
      </c>
      <c r="EO15" s="67" t="n">
        <f aca="false">IF(OR($D15=1,MONTH($B15)&lt;&gt;MONTH(StartDate),'У1 Ввод'!$D$150="",'У1 Ввод'!$E$150="",'У1 Ввод'!$D$150&gt;$B15),0,MAX(0,MIN(1,'У1 Ввод'!$E$150-NETWORKDAYS('У1 Ввод'!$D$150,$B15)+1))/Настройки!$E$7*100)</f>
        <v>0</v>
      </c>
      <c r="EP15" s="67" t="n">
        <f aca="false">IF(OR($D15=1,MONTH($B15)&lt;&gt;MONTH(StartDate),'У1 Ввод'!$D$151="",'У1 Ввод'!$E$151="",'У1 Ввод'!$D$151&gt;$B15),0,MAX(0,MIN(1,'У1 Ввод'!$E$151-NETWORKDAYS('У1 Ввод'!$D$151,$B15)+1))/Настройки!$E$7*100)</f>
        <v>0</v>
      </c>
      <c r="EQ15" s="67" t="n">
        <f aca="false">IF(OR($D15=1,MONTH($B15)&lt;&gt;MONTH(StartDate),'У1 Ввод'!$D$152="",'У1 Ввод'!$E$152="",'У1 Ввод'!$D$152&gt;$B15),0,MAX(0,MIN(1,'У1 Ввод'!$E$152-NETWORKDAYS('У1 Ввод'!$D$152,$B15)+1))/Настройки!$E$7*100)</f>
        <v>0</v>
      </c>
      <c r="ER15" s="67" t="n">
        <f aca="false">IF(OR($D15=1,MONTH($B15)&lt;&gt;MONTH(StartDate),'У1 Ввод'!$D$153="",'У1 Ввод'!$E$153="",'У1 Ввод'!$D$153&gt;$B15),0,MAX(0,MIN(1,'У1 Ввод'!$E$153-NETWORKDAYS('У1 Ввод'!$D$153,$B15)+1))/Настройки!$E$7*100)</f>
        <v>0</v>
      </c>
      <c r="ES15" s="67" t="n">
        <f aca="false">IF(OR($D15=1,MONTH($B15)&lt;&gt;MONTH(StartDate),'У1 Ввод'!$D$154="",'У1 Ввод'!$E$154="",'У1 Ввод'!$D$154&gt;$B15),0,MAX(0,MIN(1,'У1 Ввод'!$E$154-NETWORKDAYS('У1 Ввод'!$D$154,$B15)+1))/Настройки!$E$7*100)</f>
        <v>0</v>
      </c>
      <c r="ET15" s="67" t="n">
        <f aca="false">IF(OR($D15=1,MONTH($B15)&lt;&gt;MONTH(StartDate),'У1 Ввод'!$D$155="",'У1 Ввод'!$E$155="",'У1 Ввод'!$D$155&gt;$B15),0,MAX(0,MIN(1,'У1 Ввод'!$E$155-NETWORKDAYS('У1 Ввод'!$D$155,$B15)+1))/Настройки!$E$7*100)</f>
        <v>0</v>
      </c>
      <c r="EU15" s="67" t="n">
        <f aca="false">IF(OR($D15=1,MONTH($B15)&lt;&gt;MONTH(StartDate),'У1 Ввод'!$D$156="",'У1 Ввод'!$E$156="",'У1 Ввод'!$D$156&gt;$B15),0,MAX(0,MIN(1,'У1 Ввод'!$E$156-NETWORKDAYS('У1 Ввод'!$D$156,$B15)+1))/Настройки!$E$7*100)</f>
        <v>0</v>
      </c>
      <c r="EV15" s="67" t="n">
        <f aca="false">IF(OR($D15=1,MONTH($B15)&lt;&gt;MONTH(StartDate),'У1 Ввод'!$D$157="",'У1 Ввод'!$E$157="",'У1 Ввод'!$D$157&gt;$B15),0,MAX(0,MIN(1,'У1 Ввод'!$E$157-NETWORKDAYS('У1 Ввод'!$D$157,$B15)+1))/Настройки!$E$7*100)</f>
        <v>0</v>
      </c>
      <c r="EW15" s="67" t="n">
        <f aca="false">IF(OR($D15=1,MONTH($B15)&lt;&gt;MONTH(StartDate),'У1 Ввод'!$D$158="",'У1 Ввод'!$E$158="",'У1 Ввод'!$D$158&gt;$B15),0,MAX(0,MIN(1,'У1 Ввод'!$E$158-NETWORKDAYS('У1 Ввод'!$D$158,$B15)+1))/Настройки!$E$7*100)</f>
        <v>0</v>
      </c>
      <c r="EX15" s="67" t="n">
        <f aca="false">IF(OR($D15=1,MONTH($B15)&lt;&gt;MONTH(StartDate),'У1 Ввод'!$D$159="",'У1 Ввод'!$E$159="",'У1 Ввод'!$D$159&gt;$B15),0,MAX(0,MIN(1,'У1 Ввод'!$E$159-NETWORKDAYS('У1 Ввод'!$D$159,$B15)+1))/Настройки!$E$7*100)</f>
        <v>0</v>
      </c>
      <c r="EY15" s="67" t="n">
        <f aca="false">IF(OR($D15=1,MONTH($B15)&lt;&gt;MONTH(StartDate),'У1 Ввод'!$D$160="",'У1 Ввод'!$E$160="",'У1 Ввод'!$D$160&gt;$B15),0,MAX(0,MIN(1,'У1 Ввод'!$E$160-NETWORKDAYS('У1 Ввод'!$D$160,$B15)+1))/Настройки!$E$7*100)</f>
        <v>0</v>
      </c>
      <c r="EZ15" s="67" t="n">
        <f aca="false">IF(OR($D15=1,MONTH($B15)&lt;&gt;MONTH(StartDate),'У1 Ввод'!$D$161="",'У1 Ввод'!$E$161="",'У1 Ввод'!$D$161&gt;$B15),0,MAX(0,MIN(1,'У1 Ввод'!$E$161-NETWORKDAYS('У1 Ввод'!$D$161,$B15)+1))/Настройки!$E$7*100)</f>
        <v>0</v>
      </c>
      <c r="FA15" s="67" t="n">
        <f aca="false">IF(OR($D15=1,MONTH($B15)&lt;&gt;MONTH(StartDate),'У1 Ввод'!$D$162="",'У1 Ввод'!$E$162="",'У1 Ввод'!$D$162&gt;$B15),0,MAX(0,MIN(1,'У1 Ввод'!$E$162-NETWORKDAYS('У1 Ввод'!$D$162,$B15)+1))/Настройки!$E$7*100)</f>
        <v>0</v>
      </c>
      <c r="FB15" s="67" t="n">
        <f aca="false">IF(OR($D15=1,MONTH($B15)&lt;&gt;MONTH(StartDate),'У1 Ввод'!$D$163="",'У1 Ввод'!$E$163="",'У1 Ввод'!$D$163&gt;$B15),0,MAX(0,MIN(1,'У1 Ввод'!$E$163-NETWORKDAYS('У1 Ввод'!$D$163,$B15)+1))/Настройки!$E$7*100)</f>
        <v>0</v>
      </c>
      <c r="FC15" s="67" t="n">
        <f aca="false">IF(OR($D15=1,MONTH($B15)&lt;&gt;MONTH(StartDate),'У1 Ввод'!$D$164="",'У1 Ввод'!$E$164="",'У1 Ввод'!$D$164&gt;$B15),0,MAX(0,MIN(1,'У1 Ввод'!$E$164-NETWORKDAYS('У1 Ввод'!$D$164,$B15)+1))/Настройки!$E$7*100)</f>
        <v>0</v>
      </c>
      <c r="FD15" s="67" t="n">
        <f aca="false">IF(OR($D15=1,MONTH($B15)&lt;&gt;MONTH(StartDate),'У1 Ввод'!$D$165="",'У1 Ввод'!$E$165="",'У1 Ввод'!$D$165&gt;$B15),0,MAX(0,MIN(1,'У1 Ввод'!$E$165-NETWORKDAYS('У1 Ввод'!$D$165,$B15)+1))/Настройки!$E$7*100)</f>
        <v>0</v>
      </c>
      <c r="FE15" s="67" t="n">
        <f aca="false">IF(OR($D15=1,MONTH($B15)&lt;&gt;MONTH(StartDate),'У1 Ввод'!$D$166="",'У1 Ввод'!$E$166="",'У1 Ввод'!$D$166&gt;$B15),0,MAX(0,MIN(1,'У1 Ввод'!$E$166-NETWORKDAYS('У1 Ввод'!$D$166,$B15)+1))/Настройки!$E$7*100)</f>
        <v>0</v>
      </c>
      <c r="FF15" s="67" t="n">
        <f aca="false">IF(OR($D15=1,MONTH($B15)&lt;&gt;MONTH(StartDate),'У1 Ввод'!$D$167="",'У1 Ввод'!$E$167="",'У1 Ввод'!$D$167&gt;$B15),0,MAX(0,MIN(1,'У1 Ввод'!$E$167-NETWORKDAYS('У1 Ввод'!$D$167,$B15)+1))/Настройки!$E$7*100)</f>
        <v>0</v>
      </c>
      <c r="FG15" s="67" t="n">
        <f aca="false">IF(OR($D15=1,MONTH($B15)&lt;&gt;MONTH(StartDate),'У1 Ввод'!$D$168="",'У1 Ввод'!$E$168="",'У1 Ввод'!$D$168&gt;$B15),0,MAX(0,MIN(1,'У1 Ввод'!$E$168-NETWORKDAYS('У1 Ввод'!$D$168,$B15)+1))/Настройки!$E$7*100)</f>
        <v>0</v>
      </c>
      <c r="FH15" s="67" t="n">
        <f aca="false">IF(OR($D15=1,MONTH($B15)&lt;&gt;MONTH(StartDate),'У1 Ввод'!$D$169="",'У1 Ввод'!$E$169="",'У1 Ввод'!$D$169&gt;$B15),0,MAX(0,MIN(1,'У1 Ввод'!$E$169-NETWORKDAYS('У1 Ввод'!$D$169,$B15)+1))/Настройки!$E$7*100)</f>
        <v>0</v>
      </c>
      <c r="FI15" s="67" t="n">
        <f aca="false">IF(OR($D15=1,MONTH($B15)&lt;&gt;MONTH(StartDate),'У1 Ввод'!$D$170="",'У1 Ввод'!$E$170="",'У1 Ввод'!$D$170&gt;$B15),0,MAX(0,MIN(1,'У1 Ввод'!$E$170-NETWORKDAYS('У1 Ввод'!$D$170,$B15)+1))/Настройки!$E$7*100)</f>
        <v>0</v>
      </c>
      <c r="FJ15" s="67" t="n">
        <f aca="false">IF(OR($D15=1,MONTH($B15)&lt;&gt;MONTH(StartDate),'У1 Ввод'!$D$171="",'У1 Ввод'!$E$171="",'У1 Ввод'!$D$171&gt;$B15),0,MAX(0,MIN(1,'У1 Ввод'!$E$171-NETWORKDAYS('У1 Ввод'!$D$171,$B15)+1))/Настройки!$E$7*100)</f>
        <v>0</v>
      </c>
      <c r="FK15" s="67" t="n">
        <f aca="false">IF(OR($D15=1,MONTH($B15)&lt;&gt;MONTH(StartDate),'У1 Ввод'!$D$172="",'У1 Ввод'!$E$172="",'У1 Ввод'!$D$172&gt;$B15),0,MAX(0,MIN(1,'У1 Ввод'!$E$172-NETWORKDAYS('У1 Ввод'!$D$172,$B15)+1))/Настройки!$E$7*100)</f>
        <v>0</v>
      </c>
      <c r="FL15" s="67" t="n">
        <f aca="false">IF(OR($D15=1,MONTH($B15)&lt;&gt;MONTH(StartDate),'У1 Ввод'!$D$173="",'У1 Ввод'!$E$173="",'У1 Ввод'!$D$173&gt;$B15),0,MAX(0,MIN(1,'У1 Ввод'!$E$173-NETWORKDAYS('У1 Ввод'!$D$173,$B15)+1))/Настройки!$E$7*100)</f>
        <v>0</v>
      </c>
      <c r="FM15" s="67" t="n">
        <f aca="false">IF(OR($D15=1,MONTH($B15)&lt;&gt;MONTH(StartDate),'У1 Ввод'!$D$174="",'У1 Ввод'!$E$174="",'У1 Ввод'!$D$174&gt;$B15),0,MAX(0,MIN(1,'У1 Ввод'!$E$174-NETWORKDAYS('У1 Ввод'!$D$174,$B15)+1))/Настройки!$E$7*100)</f>
        <v>0</v>
      </c>
      <c r="FN15" s="67" t="n">
        <f aca="false">IF(OR($D15=1,MONTH($B15)&lt;&gt;MONTH(StartDate),'У1 Ввод'!$D$175="",'У1 Ввод'!$E$175="",'У1 Ввод'!$D$175&gt;$B15),0,MAX(0,MIN(1,'У1 Ввод'!$E$175-NETWORKDAYS('У1 Ввод'!$D$175,$B15)+1))/Настройки!$E$7*100)</f>
        <v>0</v>
      </c>
      <c r="FO15" s="67" t="n">
        <f aca="false">IF(OR($D15=1,MONTH($B15)&lt;&gt;MONTH(StartDate),'У1 Ввод'!$D$176="",'У1 Ввод'!$E$176="",'У1 Ввод'!$D$176&gt;$B15),0,MAX(0,MIN(1,'У1 Ввод'!$E$176-NETWORKDAYS('У1 Ввод'!$D$176,$B15)+1))/Настройки!$E$7*100)</f>
        <v>0</v>
      </c>
      <c r="FP15" s="67" t="n">
        <f aca="false">IF(OR($D15=1,MONTH($B15)&lt;&gt;MONTH(StartDate),'У1 Ввод'!$D$177="",'У1 Ввод'!$E$177="",'У1 Ввод'!$D$177&gt;$B15),0,MAX(0,MIN(1,'У1 Ввод'!$E$177-NETWORKDAYS('У1 Ввод'!$D$177,$B15)+1))/Настройки!$E$7*100)</f>
        <v>0</v>
      </c>
      <c r="FQ15" s="67" t="n">
        <f aca="false">IF(OR($D15=1,MONTH($B15)&lt;&gt;MONTH(StartDate),'У1 Ввод'!$D$178="",'У1 Ввод'!$E$178="",'У1 Ввод'!$D$178&gt;$B15),0,MAX(0,MIN(1,'У1 Ввод'!$E$178-NETWORKDAYS('У1 Ввод'!$D$178,$B15)+1))/Настройки!$E$7*100)</f>
        <v>0</v>
      </c>
      <c r="FR15" s="67" t="n">
        <f aca="false">IF(OR($D15=1,MONTH($B15)&lt;&gt;MONTH(StartDate),'У1 Ввод'!$D$179="",'У1 Ввод'!$E$179="",'У1 Ввод'!$D$179&gt;$B15),0,MAX(0,MIN(1,'У1 Ввод'!$E$179-NETWORKDAYS('У1 Ввод'!$D$179,$B15)+1))/Настройки!$E$7*100)</f>
        <v>0</v>
      </c>
      <c r="FS15" s="67" t="n">
        <f aca="false">IF(OR($D15=1,MONTH($B15)&lt;&gt;MONTH(StartDate),'У1 Ввод'!$D$180="",'У1 Ввод'!$E$180="",'У1 Ввод'!$D$180&gt;$B15),0,MAX(0,MIN(1,'У1 Ввод'!$E$180-NETWORKDAYS('У1 Ввод'!$D$180,$B15)+1))/Настройки!$E$7*100)</f>
        <v>0</v>
      </c>
      <c r="FT15" s="67" t="n">
        <f aca="false">IF(OR($D15=1,MONTH($B15)&lt;&gt;MONTH(StartDate),'У1 Ввод'!$D$181="",'У1 Ввод'!$E$181="",'У1 Ввод'!$D$181&gt;$B15),0,MAX(0,MIN(1,'У1 Ввод'!$E$181-NETWORKDAYS('У1 Ввод'!$D$181,$B15)+1))/Настройки!$E$7*100)</f>
        <v>0</v>
      </c>
      <c r="FU15" s="67" t="n">
        <f aca="false">IF(OR($D15=1,MONTH($B15)&lt;&gt;MONTH(StartDate),'У1 Ввод'!$D$182="",'У1 Ввод'!$E$182="",'У1 Ввод'!$D$182&gt;$B15),0,MAX(0,MIN(1,'У1 Ввод'!$E$182-NETWORKDAYS('У1 Ввод'!$D$182,$B15)+1))/Настройки!$E$7*100)</f>
        <v>0</v>
      </c>
      <c r="FV15" s="67" t="n">
        <f aca="false">IF(OR($D15=1,MONTH($B15)&lt;&gt;MONTH(StartDate),'У1 Ввод'!$D$183="",'У1 Ввод'!$E$183="",'У1 Ввод'!$D$183&gt;$B15),0,MAX(0,MIN(1,'У1 Ввод'!$E$183-NETWORKDAYS('У1 Ввод'!$D$183,$B15)+1))/Настройки!$E$7*100)</f>
        <v>0</v>
      </c>
      <c r="FW15" s="67" t="n">
        <f aca="false">IF(OR($D15=1,MONTH($B15)&lt;&gt;MONTH(StartDate),'У1 Ввод'!$D$184="",'У1 Ввод'!$E$184="",'У1 Ввод'!$D$184&gt;$B15),0,MAX(0,MIN(1,'У1 Ввод'!$E$184-NETWORKDAYS('У1 Ввод'!$D$184,$B15)+1))/Настройки!$E$7*100)</f>
        <v>0</v>
      </c>
      <c r="FX15" s="67" t="n">
        <f aca="false">IF(OR($D15=1,MONTH($B15)&lt;&gt;MONTH(StartDate),'У1 Ввод'!$D$185="",'У1 Ввод'!$E$185="",'У1 Ввод'!$D$185&gt;$B15),0,MAX(0,MIN(1,'У1 Ввод'!$E$185-NETWORKDAYS('У1 Ввод'!$D$185,$B15)+1))/Настройки!$E$7*100)</f>
        <v>0</v>
      </c>
      <c r="FY15" s="67" t="n">
        <f aca="false">IF(OR($D15=1,MONTH($B15)&lt;&gt;MONTH(StartDate),'У1 Ввод'!$D$186="",'У1 Ввод'!$E$186="",'У1 Ввод'!$D$186&gt;$B15),0,MAX(0,MIN(1,'У1 Ввод'!$E$186-NETWORKDAYS('У1 Ввод'!$D$186,$B15)+1))/Настройки!$E$7*100)</f>
        <v>0</v>
      </c>
      <c r="FZ15" s="67" t="n">
        <f aca="false">IF(OR($D15=1,MONTH($B15)&lt;&gt;MONTH(StartDate),'У1 Ввод'!$D$187="",'У1 Ввод'!$E$187="",'У1 Ввод'!$D$187&gt;$B15),0,MAX(0,MIN(1,'У1 Ввод'!$E$187-NETWORKDAYS('У1 Ввод'!$D$187,$B15)+1))/Настройки!$E$7*100)</f>
        <v>0</v>
      </c>
      <c r="GA15" s="67" t="n">
        <f aca="false">IF(OR($D15=1,MONTH($B15)&lt;&gt;MONTH(StartDate),'У1 Ввод'!$D$188="",'У1 Ввод'!$E$188="",'У1 Ввод'!$D$188&gt;$B15),0,MAX(0,MIN(1,'У1 Ввод'!$E$188-NETWORKDAYS('У1 Ввод'!$D$188,$B15)+1))/Настройки!$E$7*100)</f>
        <v>0</v>
      </c>
      <c r="GB15" s="67" t="n">
        <f aca="false">IF(OR($D15=1,MONTH($B15)&lt;&gt;MONTH(StartDate),'У1 Ввод'!$D$189="",'У1 Ввод'!$E$189="",'У1 Ввод'!$D$189&gt;$B15),0,MAX(0,MIN(1,'У1 Ввод'!$E$189-NETWORKDAYS('У1 Ввод'!$D$189,$B15)+1))/Настройки!$E$7*100)</f>
        <v>0</v>
      </c>
      <c r="GC15" s="67" t="n">
        <f aca="false">IF(OR($D15=1,MONTH($B15)&lt;&gt;MONTH(StartDate),'У1 Ввод'!$D$190="",'У1 Ввод'!$E$190="",'У1 Ввод'!$D$190&gt;$B15),0,MAX(0,MIN(1,'У1 Ввод'!$E$190-NETWORKDAYS('У1 Ввод'!$D$190,$B15)+1))/Настройки!$E$7*100)</f>
        <v>0</v>
      </c>
      <c r="GD15" s="67" t="n">
        <f aca="false">IF(OR($D15=1,MONTH($B15)&lt;&gt;MONTH(StartDate),'У1 Ввод'!$D$191="",'У1 Ввод'!$E$191="",'У1 Ввод'!$D$191&gt;$B15),0,MAX(0,MIN(1,'У1 Ввод'!$E$191-NETWORKDAYS('У1 Ввод'!$D$191,$B15)+1))/Настройки!$E$7*100)</f>
        <v>0</v>
      </c>
      <c r="GE15" s="67" t="n">
        <f aca="false">IF(OR($D15=1,MONTH($B15)&lt;&gt;MONTH(StartDate),'У1 Ввод'!$D$192="",'У1 Ввод'!$E$192="",'У1 Ввод'!$D$192&gt;$B15),0,MAX(0,MIN(1,'У1 Ввод'!$E$192-NETWORKDAYS('У1 Ввод'!$D$192,$B15)+1))/Настройки!$E$7*100)</f>
        <v>0</v>
      </c>
      <c r="GF15" s="67" t="n">
        <f aca="false">IF(OR($D15=1,MONTH($B15)&lt;&gt;MONTH(StartDate),'У1 Ввод'!$D$193="",'У1 Ввод'!$E$193="",'У1 Ввод'!$D$193&gt;$B15),0,MAX(0,MIN(1,'У1 Ввод'!$E$193-NETWORKDAYS('У1 Ввод'!$D$193,$B15)+1))/Настройки!$E$7*100)</f>
        <v>0</v>
      </c>
      <c r="GG15" s="67" t="n">
        <f aca="false">IF(OR($D15=1,MONTH($B15)&lt;&gt;MONTH(StartDate),'У1 Ввод'!$D$194="",'У1 Ввод'!$E$194="",'У1 Ввод'!$D$194&gt;$B15),0,MAX(0,MIN(1,'У1 Ввод'!$E$194-NETWORKDAYS('У1 Ввод'!$D$194,$B15)+1))/Настройки!$E$7*100)</f>
        <v>0</v>
      </c>
      <c r="GH15" s="67" t="n">
        <f aca="false">IF(OR($D15=1,MONTH($B15)&lt;&gt;MONTH(StartDate),'У1 Ввод'!$D$195="",'У1 Ввод'!$E$195="",'У1 Ввод'!$D$195&gt;$B15),0,MAX(0,MIN(1,'У1 Ввод'!$E$195-NETWORKDAYS('У1 Ввод'!$D$195,$B15)+1))/Настройки!$E$7*100)</f>
        <v>0</v>
      </c>
      <c r="GI15" s="67" t="n">
        <f aca="false">IF(OR($D15=1,MONTH($B15)&lt;&gt;MONTH(StartDate),'У1 Ввод'!$D$196="",'У1 Ввод'!$E$196="",'У1 Ввод'!$D$196&gt;$B15),0,MAX(0,MIN(1,'У1 Ввод'!$E$196-NETWORKDAYS('У1 Ввод'!$D$196,$B15)+1))/Настройки!$E$7*100)</f>
        <v>0</v>
      </c>
      <c r="GJ15" s="67" t="n">
        <f aca="false">IF(OR($D15=1,MONTH($B15)&lt;&gt;MONTH(StartDate),'У1 Ввод'!$D$197="",'У1 Ввод'!$E$197="",'У1 Ввод'!$D$197&gt;$B15),0,MAX(0,MIN(1,'У1 Ввод'!$E$197-NETWORKDAYS('У1 Ввод'!$D$197,$B15)+1))/Настройки!$E$7*100)</f>
        <v>0</v>
      </c>
      <c r="GK15" s="67" t="n">
        <f aca="false">IF(OR($D15=1,MONTH($B15)&lt;&gt;MONTH(StartDate),'У1 Ввод'!$D$198="",'У1 Ввод'!$E$198="",'У1 Ввод'!$D$198&gt;$B15),0,MAX(0,MIN(1,'У1 Ввод'!$E$198-NETWORKDAYS('У1 Ввод'!$D$198,$B15)+1))/Настройки!$E$7*100)</f>
        <v>0</v>
      </c>
      <c r="GL15" s="67" t="n">
        <f aca="false">IF(OR($D15=1,MONTH($B15)&lt;&gt;MONTH(StartDate),'У1 Ввод'!$D$199="",'У1 Ввод'!$E$199="",'У1 Ввод'!$D$199&gt;$B15),0,MAX(0,MIN(1,'У1 Ввод'!$E$199-NETWORKDAYS('У1 Ввод'!$D$199,$B15)+1))/Настройки!$E$7*100)</f>
        <v>0</v>
      </c>
      <c r="GM15" s="67" t="n">
        <f aca="false">IF(OR($D15=1,MONTH($B15)&lt;&gt;MONTH(StartDate),'У1 Ввод'!$D$200="",'У1 Ввод'!$E$200="",'У1 Ввод'!$D$200&gt;$B15),0,MAX(0,MIN(1,'У1 Ввод'!$E$200-NETWORKDAYS('У1 Ввод'!$D$200,$B15)+1))/Настройки!$E$7*100)</f>
        <v>0</v>
      </c>
      <c r="GN15" s="67" t="n">
        <f aca="false">IF(OR($D15=1,MONTH($B15)&lt;&gt;MONTH(StartDate),'У1 Ввод'!$D$201="",'У1 Ввод'!$E$201="",'У1 Ввод'!$D$201&gt;$B15),0,MAX(0,MIN(1,'У1 Ввод'!$E$201-NETWORKDAYS('У1 Ввод'!$D$201,$B15)+1))/Настройки!$E$7*100)</f>
        <v>0</v>
      </c>
      <c r="GO15" s="67" t="n">
        <f aca="false">IF(OR($D15=1,MONTH($B15)&lt;&gt;MONTH(StartDate),'У1 Ввод'!$D$202="",'У1 Ввод'!$E$202="",'У1 Ввод'!$D$202&gt;$B15),0,MAX(0,MIN(1,'У1 Ввод'!$E$202-NETWORKDAYS('У1 Ввод'!$D$202,$B15)+1))/Настройки!$E$7*100)</f>
        <v>0</v>
      </c>
      <c r="GP15" s="67" t="n">
        <f aca="false">IF(OR($D15=1,MONTH($B15)&lt;&gt;MONTH(StartDate),'У1 Ввод'!$D$203="",'У1 Ввод'!$E$203="",'У1 Ввод'!$D$203&gt;$B15),0,MAX(0,MIN(1,'У1 Ввод'!$E$203-NETWORKDAYS('У1 Ввод'!$D$203,$B15)+1))/Настройки!$E$7*100)</f>
        <v>0</v>
      </c>
      <c r="GQ15" s="67" t="n">
        <f aca="false">IF(OR($D15=1,MONTH($B15)&lt;&gt;MONTH(StartDate),'У1 Ввод'!$D$204="",'У1 Ввод'!$E$204="",'У1 Ввод'!$D$204&gt;$B15),0,MAX(0,MIN(1,'У1 Ввод'!$E$204-NETWORKDAYS('У1 Ввод'!$D$204,$B15)+1))/Настройки!$E$7*100)</f>
        <v>0</v>
      </c>
      <c r="GR15" s="67" t="n">
        <f aca="false">IF(OR($D15=1,MONTH($B15)&lt;&gt;MONTH(StartDate),'У1 Ввод'!$D$205="",'У1 Ввод'!$E$205="",'У1 Ввод'!$D$205&gt;$B15),0,MAX(0,MIN(1,'У1 Ввод'!$E$205-NETWORKDAYS('У1 Ввод'!$D$205,$B15)+1))/Настройки!$E$7*100)</f>
        <v>0</v>
      </c>
      <c r="GS15" s="67" t="n">
        <f aca="false">IF(OR($D15=1,MONTH($B15)&lt;&gt;MONTH(StartDate),'У1 Ввод'!$D$206="",'У1 Ввод'!$E$206="",'У1 Ввод'!$D$206&gt;$B15),0,MAX(0,MIN(1,'У1 Ввод'!$E$206-NETWORKDAYS('У1 Ввод'!$D$206,$B15)+1))/Настройки!$E$7*100)</f>
        <v>0</v>
      </c>
      <c r="GT15" s="67" t="n">
        <f aca="false">IF(OR($D15=1,MONTH($B15)&lt;&gt;MONTH(StartDate),'У1 Ввод'!$D$207="",'У1 Ввод'!$E$207="",'У1 Ввод'!$D$207&gt;$B15),0,MAX(0,MIN(1,'У1 Ввод'!$E$207-NETWORKDAYS('У1 Ввод'!$D$207,$B15)+1))/Настройки!$E$7*100)</f>
        <v>0</v>
      </c>
      <c r="GU15" s="67" t="n">
        <f aca="false">IF(OR($D15=1,MONTH($B15)&lt;&gt;MONTH(StartDate),'У1 Ввод'!$D$208="",'У1 Ввод'!$E$208="",'У1 Ввод'!$D$208&gt;$B15),0,MAX(0,MIN(1,'У1 Ввод'!$E$208-NETWORKDAYS('У1 Ввод'!$D$208,$B15)+1))/Настройки!$E$7*100)</f>
        <v>0</v>
      </c>
      <c r="GV15" s="67" t="n">
        <f aca="false">IF(OR($D15=1,MONTH($B15)&lt;&gt;MONTH(StartDate),'У1 Ввод'!$D$209="",'У1 Ввод'!$E$209="",'У1 Ввод'!$D$209&gt;$B15),0,MAX(0,MIN(1,'У1 Ввод'!$E$209-NETWORKDAYS('У1 Ввод'!$D$209,$B15)+1))/Настройки!$E$7*100)</f>
        <v>0</v>
      </c>
      <c r="GW15" s="67" t="n">
        <f aca="false">IF(OR($D15=1,MONTH($B15)&lt;&gt;MONTH(StartDate),'У1 Ввод'!$D$210="",'У1 Ввод'!$E$210="",'У1 Ввод'!$D$210&gt;$B15),0,MAX(0,MIN(1,'У1 Ввод'!$E$210-NETWORKDAYS('У1 Ввод'!$D$210,$B15)+1))/Настройки!$E$7*100)</f>
        <v>0</v>
      </c>
      <c r="GX15" s="67" t="n">
        <f aca="false">IF(OR($D15=1,MONTH($B15)&lt;&gt;MONTH(StartDate),'У1 Ввод'!$D$211="",'У1 Ввод'!$E$211="",'У1 Ввод'!$D$211&gt;$B15),0,MAX(0,MIN(1,'У1 Ввод'!$E$211-NETWORKDAYS('У1 Ввод'!$D$211,$B15)+1))/Настройки!$E$7*100)</f>
        <v>0</v>
      </c>
      <c r="GY15" s="67" t="n">
        <f aca="false">IF(OR($D15=1,MONTH($B15)&lt;&gt;MONTH(StartDate),'У1 Ввод'!$D$212="",'У1 Ввод'!$E$212="",'У1 Ввод'!$D$212&gt;$B15),0,MAX(0,MIN(1,'У1 Ввод'!$E$212-NETWORKDAYS('У1 Ввод'!$D$212,$B15)+1))/Настройки!$E$7*100)</f>
        <v>0</v>
      </c>
      <c r="GZ15" s="67" t="n">
        <f aca="false">IF(OR($D15=1,MONTH($B15)&lt;&gt;MONTH(StartDate),'У1 Ввод'!$D$213="",'У1 Ввод'!$E$213="",'У1 Ввод'!$D$213&gt;$B15),0,MAX(0,MIN(1,'У1 Ввод'!$E$213-NETWORKDAYS('У1 Ввод'!$D$213,$B15)+1))/Настройки!$E$7*100)</f>
        <v>0</v>
      </c>
      <c r="HA15" s="67" t="n">
        <f aca="false">IF(OR($D15=1,MONTH($B15)&lt;&gt;MONTH(StartDate),'У1 Ввод'!$D$214="",'У1 Ввод'!$E$214="",'У1 Ввод'!$D$214&gt;$B15),0,MAX(0,MIN(1,'У1 Ввод'!$E$214-NETWORKDAYS('У1 Ввод'!$D$214,$B15)+1))/Настройки!$E$7*100)</f>
        <v>0</v>
      </c>
      <c r="HB15" s="67" t="n">
        <f aca="false">IF(OR($D15=1,MONTH($B15)&lt;&gt;MONTH(StartDate),'У1 Ввод'!$D$215="",'У1 Ввод'!$E$215="",'У1 Ввод'!$D$215&gt;$B15),0,MAX(0,MIN(1,'У1 Ввод'!$E$215-NETWORKDAYS('У1 Ввод'!$D$215,$B15)+1))/Настройки!$E$7*100)</f>
        <v>0</v>
      </c>
      <c r="HC15" s="67" t="n">
        <f aca="false">IF(OR($D15=1,MONTH($B15)&lt;&gt;MONTH(StartDate),'У1 Ввод'!$D$216="",'У1 Ввод'!$E$216="",'У1 Ввод'!$D$216&gt;$B15),0,MAX(0,MIN(1,'У1 Ввод'!$E$216-NETWORKDAYS('У1 Ввод'!$D$216,$B15)+1))/Настройки!$E$7*100)</f>
        <v>0</v>
      </c>
      <c r="HD15" s="67" t="n">
        <f aca="false">IF(OR($D15=1,MONTH($B15)&lt;&gt;MONTH(StartDate),'У1 Ввод'!$D$217="",'У1 Ввод'!$E$217="",'У1 Ввод'!$D$217&gt;$B15),0,MAX(0,MIN(1,'У1 Ввод'!$E$217-NETWORKDAYS('У1 Ввод'!$D$217,$B15)+1))/Настройки!$E$7*100)</f>
        <v>0</v>
      </c>
      <c r="HE15" s="67" t="n">
        <f aca="false">IF(OR($D15=1,MONTH($B15)&lt;&gt;MONTH(StartDate),'У1 Ввод'!$D$218="",'У1 Ввод'!$E$218="",'У1 Ввод'!$D$218&gt;$B15),0,MAX(0,MIN(1,'У1 Ввод'!$E$218-NETWORKDAYS('У1 Ввод'!$D$218,$B15)+1))/Настройки!$E$7*100)</f>
        <v>0</v>
      </c>
      <c r="HF15" s="67" t="n">
        <f aca="false">IF(OR($D15=1,MONTH($B15)&lt;&gt;MONTH(StartDate),'У1 Ввод'!$D$219="",'У1 Ввод'!$E$219="",'У1 Ввод'!$D$219&gt;$B15),0,MAX(0,MIN(1,'У1 Ввод'!$E$219-NETWORKDAYS('У1 Ввод'!$D$219,$B15)+1))/Настройки!$E$7*100)</f>
        <v>0</v>
      </c>
      <c r="HG15" s="67" t="n">
        <f aca="false">IF(OR($D15=1,MONTH($B15)&lt;&gt;MONTH(StartDate),'У1 Ввод'!$D$220="",'У1 Ввод'!$E$220="",'У1 Ввод'!$D$220&gt;$B15),0,MAX(0,MIN(1,'У1 Ввод'!$E$220-NETWORKDAYS('У1 Ввод'!$D$220,$B15)+1))/Настройки!$E$7*100)</f>
        <v>0</v>
      </c>
      <c r="HH15" s="67" t="n">
        <f aca="false">IF(OR($D15=1,MONTH($B15)&lt;&gt;MONTH(StartDate),'У1 Ввод'!$D$221="",'У1 Ввод'!$E$221="",'У1 Ввод'!$D$221&gt;$B15),0,MAX(0,MIN(1,'У1 Ввод'!$E$221-NETWORKDAYS('У1 Ввод'!$D$221,$B15)+1))/Настройки!$E$7*100)</f>
        <v>0</v>
      </c>
      <c r="HI15" s="67" t="n">
        <f aca="false">IF(OR($D15=1,MONTH($B15)&lt;&gt;MONTH(StartDate),'У1 Ввод'!$D$222="",'У1 Ввод'!$E$222="",'У1 Ввод'!$D$222&gt;$B15),0,MAX(0,MIN(1,'У1 Ввод'!$E$222-NETWORKDAYS('У1 Ввод'!$D$222,$B15)+1))/Настройки!$E$7*100)</f>
        <v>0</v>
      </c>
      <c r="HJ15" s="67" t="n">
        <f aca="false">IF(OR($D15=1,MONTH($B15)&lt;&gt;MONTH(StartDate),'У1 Ввод'!$D$223="",'У1 Ввод'!$E$223="",'У1 Ввод'!$D$223&gt;$B15),0,MAX(0,MIN(1,'У1 Ввод'!$E$223-NETWORKDAYS('У1 Ввод'!$D$223,$B15)+1))/Настройки!$E$7*100)</f>
        <v>0</v>
      </c>
      <c r="HK15" s="67" t="n">
        <f aca="false">IF(OR($D15=1,MONTH($B15)&lt;&gt;MONTH(StartDate),'У1 Ввод'!$D$224="",'У1 Ввод'!$E$224="",'У1 Ввод'!$D$224&gt;$B15),0,MAX(0,MIN(1,'У1 Ввод'!$E$224-NETWORKDAYS('У1 Ввод'!$D$224,$B15)+1))/Настройки!$E$7*100)</f>
        <v>0</v>
      </c>
      <c r="HL15" s="67" t="n">
        <f aca="false">IF(OR($D15=1,MONTH($B15)&lt;&gt;MONTH(StartDate),'У1 Ввод'!$D$225="",'У1 Ввод'!$E$225="",'У1 Ввод'!$D$225&gt;$B15),0,MAX(0,MIN(1,'У1 Ввод'!$E$225-NETWORKDAYS('У1 Ввод'!$D$225,$B15)+1))/Настройки!$E$7*100)</f>
        <v>0</v>
      </c>
      <c r="HM15" s="67" t="n">
        <f aca="false">IF(OR($D15=1,MONTH($B15)&lt;&gt;MONTH(StartDate),'У1 Ввод'!$D$226="",'У1 Ввод'!$E$226="",'У1 Ввод'!$D$226&gt;$B15),0,MAX(0,MIN(1,'У1 Ввод'!$E$226-NETWORKDAYS('У1 Ввод'!$D$226,$B15)+1))/Настройки!$E$7*100)</f>
        <v>0</v>
      </c>
      <c r="HN15" s="67" t="n">
        <f aca="false">IF(OR($D15=1,MONTH($B15)&lt;&gt;MONTH(StartDate),'У1 Ввод'!$D$227="",'У1 Ввод'!$E$227="",'У1 Ввод'!$D$227&gt;$B15),0,MAX(0,MIN(1,'У1 Ввод'!$E$227-NETWORKDAYS('У1 Ввод'!$D$227,$B15)+1))/Настройки!$E$7*100)</f>
        <v>0</v>
      </c>
      <c r="HO15" s="67" t="n">
        <f aca="false">IF(OR($D15=1,MONTH($B15)&lt;&gt;MONTH(StartDate),'У1 Ввод'!$D$228="",'У1 Ввод'!$E$228="",'У1 Ввод'!$D$228&gt;$B15),0,MAX(0,MIN(1,'У1 Ввод'!$E$228-NETWORKDAYS('У1 Ввод'!$D$228,$B15)+1))/Настройки!$E$7*100)</f>
        <v>0</v>
      </c>
      <c r="HP15" s="67" t="n">
        <f aca="false">IF(OR($D15=1,MONTH($B15)&lt;&gt;MONTH(StartDate),'У1 Ввод'!$D$229="",'У1 Ввод'!$E$229="",'У1 Ввод'!$D$229&gt;$B15),0,MAX(0,MIN(1,'У1 Ввод'!$E$229-NETWORKDAYS('У1 Ввод'!$D$229,$B15)+1))/Настройки!$E$7*100)</f>
        <v>0</v>
      </c>
      <c r="HQ15" s="67" t="n">
        <f aca="false">IF(OR($D15=1,MONTH($B15)&lt;&gt;MONTH(StartDate),'У1 Ввод'!$D$230="",'У1 Ввод'!$E$230="",'У1 Ввод'!$D$230&gt;$B15),0,MAX(0,MIN(1,'У1 Ввод'!$E$230-NETWORKDAYS('У1 Ввод'!$D$230,$B15)+1))/Настройки!$E$7*100)</f>
        <v>0</v>
      </c>
      <c r="HR15" s="67" t="n">
        <f aca="false">IF(OR($D15=1,MONTH($B15)&lt;&gt;MONTH(StartDate),'У1 Ввод'!$D$231="",'У1 Ввод'!$E$231="",'У1 Ввод'!$D$231&gt;$B15),0,MAX(0,MIN(1,'У1 Ввод'!$E$231-NETWORKDAYS('У1 Ввод'!$D$231,$B15)+1))/Настройки!$E$7*100)</f>
        <v>0</v>
      </c>
      <c r="HS15" s="67" t="n">
        <f aca="false">IF(OR($D15=1,MONTH($B15)&lt;&gt;MONTH(StartDate),'У1 Ввод'!$D$232="",'У1 Ввод'!$E$232="",'У1 Ввод'!$D$232&gt;$B15),0,MAX(0,MIN(1,'У1 Ввод'!$E$232-NETWORKDAYS('У1 Ввод'!$D$232,$B15)+1))/Настройки!$E$7*100)</f>
        <v>0</v>
      </c>
      <c r="HT15" s="67" t="n">
        <f aca="false">IF(OR($D15=1,MONTH($B15)&lt;&gt;MONTH(StartDate),'У1 Ввод'!$D$233="",'У1 Ввод'!$E$233="",'У1 Ввод'!$D$233&gt;$B15),0,MAX(0,MIN(1,'У1 Ввод'!$E$233-NETWORKDAYS('У1 Ввод'!$D$233,$B15)+1))/Настройки!$E$7*100)</f>
        <v>0</v>
      </c>
      <c r="HU15" s="67" t="n">
        <f aca="false">IF(OR($D15=1,MONTH($B15)&lt;&gt;MONTH(StartDate),'У1 Ввод'!$D$234="",'У1 Ввод'!$E$234="",'У1 Ввод'!$D$234&gt;$B15),0,MAX(0,MIN(1,'У1 Ввод'!$E$234-NETWORKDAYS('У1 Ввод'!$D$234,$B15)+1))/Настройки!$E$7*100)</f>
        <v>0</v>
      </c>
      <c r="HV15" s="67" t="n">
        <f aca="false">IF(OR($D15=1,MONTH($B15)&lt;&gt;MONTH(StartDate),'У1 Ввод'!$D$235="",'У1 Ввод'!$E$235="",'У1 Ввод'!$D$235&gt;$B15),0,MAX(0,MIN(1,'У1 Ввод'!$E$235-NETWORKDAYS('У1 Ввод'!$D$235,$B15)+1))/Настройки!$E$7*100)</f>
        <v>0</v>
      </c>
      <c r="HW15" s="67" t="n">
        <f aca="false">IF(OR($D15=1,MONTH($B15)&lt;&gt;MONTH(StartDate),'У1 Ввод'!$D$236="",'У1 Ввод'!$E$236="",'У1 Ввод'!$D$236&gt;$B15),0,MAX(0,MIN(1,'У1 Ввод'!$E$236-NETWORKDAYS('У1 Ввод'!$D$236,$B15)+1))/Настройки!$E$7*100)</f>
        <v>0</v>
      </c>
      <c r="HX15" s="67" t="n">
        <f aca="false">IF(OR($D15=1,MONTH($B15)&lt;&gt;MONTH(StartDate),'У1 Ввод'!$D$237="",'У1 Ввод'!$E$237="",'У1 Ввод'!$D$237&gt;$B15),0,MAX(0,MIN(1,'У1 Ввод'!$E$237-NETWORKDAYS('У1 Ввод'!$D$237,$B15)+1))/Настройки!$E$7*100)</f>
        <v>0</v>
      </c>
      <c r="HY15" s="67" t="n">
        <f aca="false">IF(OR($D15=1,MONTH($B15)&lt;&gt;MONTH(StartDate),'У1 Ввод'!$D$238="",'У1 Ввод'!$E$238="",'У1 Ввод'!$D$238&gt;$B15),0,MAX(0,MIN(1,'У1 Ввод'!$E$238-NETWORKDAYS('У1 Ввод'!$D$238,$B15)+1))/Настройки!$E$7*100)</f>
        <v>0</v>
      </c>
      <c r="HZ15" s="67" t="n">
        <f aca="false">IF(OR($D15=1,MONTH($B15)&lt;&gt;MONTH(StartDate),'У1 Ввод'!$D$239="",'У1 Ввод'!$E$239="",'У1 Ввод'!$D$239&gt;$B15),0,MAX(0,MIN(1,'У1 Ввод'!$E$239-NETWORKDAYS('У1 Ввод'!$D$239,$B15)+1))/Настройки!$E$7*100)</f>
        <v>0</v>
      </c>
      <c r="IA15" s="67" t="n">
        <f aca="false">IF(OR($D15=1,MONTH($B15)&lt;&gt;MONTH(StartDate),'У1 Ввод'!$D$240="",'У1 Ввод'!$E$240="",'У1 Ввод'!$D$240&gt;$B15),0,MAX(0,MIN(1,'У1 Ввод'!$E$240-NETWORKDAYS('У1 Ввод'!$D$240,$B15)+1))/Настройки!$E$7*100)</f>
        <v>0</v>
      </c>
      <c r="IB15" s="67" t="n">
        <f aca="false">IF(OR($D15=1,MONTH($B15)&lt;&gt;MONTH(StartDate),'У1 Ввод'!$D$241="",'У1 Ввод'!$E$241="",'У1 Ввод'!$D$241&gt;$B15),0,MAX(0,MIN(1,'У1 Ввод'!$E$241-NETWORKDAYS('У1 Ввод'!$D$241,$B15)+1))/Настройки!$E$7*100)</f>
        <v>0</v>
      </c>
      <c r="IC15" s="67" t="n">
        <f aca="false">IF(OR($D15=1,MONTH($B15)&lt;&gt;MONTH(StartDate),'У1 Ввод'!$D$242="",'У1 Ввод'!$E$242="",'У1 Ввод'!$D$242&gt;$B15),0,MAX(0,MIN(1,'У1 Ввод'!$E$242-NETWORKDAYS('У1 Ввод'!$D$242,$B15)+1))/Настройки!$E$7*100)</f>
        <v>0</v>
      </c>
      <c r="ID15" s="67" t="n">
        <f aca="false">IF(OR($D15=1,MONTH($B15)&lt;&gt;MONTH(StartDate),'У1 Ввод'!$D$243="",'У1 Ввод'!$E$243="",'У1 Ввод'!$D$243&gt;$B15),0,MAX(0,MIN(1,'У1 Ввод'!$E$243-NETWORKDAYS('У1 Ввод'!$D$243,$B15)+1))/Настройки!$E$7*100)</f>
        <v>0</v>
      </c>
      <c r="IE15" s="67" t="n">
        <f aca="false">IF(OR($D15=1,MONTH($B15)&lt;&gt;MONTH(StartDate),'У1 Ввод'!$D$244="",'У1 Ввод'!$E$244="",'У1 Ввод'!$D$244&gt;$B15),0,MAX(0,MIN(1,'У1 Ввод'!$E$244-NETWORKDAYS('У1 Ввод'!$D$244,$B15)+1))/Настройки!$E$7*100)</f>
        <v>0</v>
      </c>
      <c r="IF15" s="67" t="n">
        <f aca="false">IF(OR($D15=1,MONTH($B15)&lt;&gt;MONTH(StartDate),'У1 Ввод'!$D$245="",'У1 Ввод'!$E$245="",'У1 Ввод'!$D$245&gt;$B15),0,MAX(0,MIN(1,'У1 Ввод'!$E$245-NETWORKDAYS('У1 Ввод'!$D$245,$B15)+1))/Настройки!$E$7*100)</f>
        <v>0</v>
      </c>
      <c r="IG15" s="67" t="n">
        <f aca="false">IF(OR($D15=1,MONTH($B15)&lt;&gt;MONTH(StartDate),'У1 Ввод'!$D$246="",'У1 Ввод'!$E$246="",'У1 Ввод'!$D$246&gt;$B15),0,MAX(0,MIN(1,'У1 Ввод'!$E$246-NETWORKDAYS('У1 Ввод'!$D$246,$B15)+1))/Настройки!$E$7*100)</f>
        <v>0</v>
      </c>
      <c r="IH15" s="67" t="n">
        <f aca="false">IF(OR($D15=1,MONTH($B15)&lt;&gt;MONTH(StartDate),'У1 Ввод'!$D$247="",'У1 Ввод'!$E$247="",'У1 Ввод'!$D$247&gt;$B15),0,MAX(0,MIN(1,'У1 Ввод'!$E$247-NETWORKDAYS('У1 Ввод'!$D$247,$B15)+1))/Настройки!$E$7*100)</f>
        <v>0</v>
      </c>
      <c r="II15" s="67" t="n">
        <f aca="false">IF(OR($D15=1,MONTH($B15)&lt;&gt;MONTH(StartDate),'У1 Ввод'!$D$248="",'У1 Ввод'!$E$248="",'У1 Ввод'!$D$248&gt;$B15),0,MAX(0,MIN(1,'У1 Ввод'!$E$248-NETWORKDAYS('У1 Ввод'!$D$248,$B15)+1))/Настройки!$E$7*100)</f>
        <v>0</v>
      </c>
      <c r="IJ15" s="67" t="n">
        <f aca="false">IF(OR($D15=1,MONTH($B15)&lt;&gt;MONTH(StartDate),'У1 Ввод'!$D$249="",'У1 Ввод'!$E$249="",'У1 Ввод'!$D$249&gt;$B15),0,MAX(0,MIN(1,'У1 Ввод'!$E$249-NETWORKDAYS('У1 Ввод'!$D$249,$B15)+1))/Настройки!$E$7*100)</f>
        <v>0</v>
      </c>
      <c r="IK15" s="67" t="n">
        <f aca="false">IF(OR($D15=1,MONTH($B15)&lt;&gt;MONTH(StartDate),'У1 Ввод'!$D$250="",'У1 Ввод'!$E$250="",'У1 Ввод'!$D$250&gt;$B15),0,MAX(0,MIN(1,'У1 Ввод'!$E$250-NETWORKDAYS('У1 Ввод'!$D$250,$B15)+1))/Настройки!$E$7*100)</f>
        <v>0</v>
      </c>
      <c r="IL15" s="67" t="n">
        <f aca="false">IF(OR($D15=1,MONTH($B15)&lt;&gt;MONTH(StartDate),'У1 Ввод'!$D$251="",'У1 Ввод'!$E$251="",'У1 Ввод'!$D$251&gt;$B15),0,MAX(0,MIN(1,'У1 Ввод'!$E$251-NETWORKDAYS('У1 Ввод'!$D$251,$B15)+1))/Настройки!$E$7*100)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IF(OR($D16=1,MONTH($B16)&lt;&gt;MONTH(StartDate),'У1 Ввод'!$D$12="",'У1 Ввод'!$E$12="",'У1 Ввод'!$D$12&gt;$B16),0,MAX(0,MIN(1,'У1 Ввод'!$E$12-NETWORKDAYS('У1 Ввод'!$D$12,$B16)+1))/Настройки!$E$7*100)</f>
        <v>0</v>
      </c>
      <c r="H16" s="67" t="n">
        <f aca="false">IF(OR($D16=1,MONTH($B16)&lt;&gt;MONTH(StartDate),'У1 Ввод'!$D$13="",'У1 Ввод'!$E$13="",'У1 Ввод'!$D$13&gt;$B16),0,MAX(0,MIN(1,'У1 Ввод'!$E$13-NETWORKDAYS('У1 Ввод'!$D$13,$B16)+1))/Настройки!$E$7*100)</f>
        <v>0</v>
      </c>
      <c r="I16" s="67" t="n">
        <f aca="false">IF(OR($D16=1,MONTH($B16)&lt;&gt;MONTH(StartDate),'У1 Ввод'!$D$14="",'У1 Ввод'!$E$14="",'У1 Ввод'!$D$14&gt;$B16),0,MAX(0,MIN(1,'У1 Ввод'!$E$14-NETWORKDAYS('У1 Ввод'!$D$14,$B16)+1))/Настройки!$E$7*100)</f>
        <v>0</v>
      </c>
      <c r="J16" s="67" t="n">
        <f aca="false">IF(OR($D16=1,MONTH($B16)&lt;&gt;MONTH(StartDate),'У1 Ввод'!$D$15="",'У1 Ввод'!$E$15="",'У1 Ввод'!$D$15&gt;$B16),0,MAX(0,MIN(1,'У1 Ввод'!$E$15-NETWORKDAYS('У1 Ввод'!$D$15,$B16)+1))/Настройки!$E$7*100)</f>
        <v>0</v>
      </c>
      <c r="K16" s="67" t="n">
        <f aca="false">IF(OR($D16=1,MONTH($B16)&lt;&gt;MONTH(StartDate),'У1 Ввод'!$D$16="",'У1 Ввод'!$E$16="",'У1 Ввод'!$D$16&gt;$B16),0,MAX(0,MIN(1,'У1 Ввод'!$E$16-NETWORKDAYS('У1 Ввод'!$D$16,$B16)+1))/Настройки!$E$7*100)</f>
        <v>0</v>
      </c>
      <c r="L16" s="67" t="n">
        <f aca="false">IF(OR($D16=1,MONTH($B16)&lt;&gt;MONTH(StartDate),'У1 Ввод'!$D$17="",'У1 Ввод'!$E$17="",'У1 Ввод'!$D$17&gt;$B16),0,MAX(0,MIN(1,'У1 Ввод'!$E$17-NETWORKDAYS('У1 Ввод'!$D$17,$B16)+1))/Настройки!$E$7*100)</f>
        <v>0</v>
      </c>
      <c r="M16" s="67" t="n">
        <f aca="false">IF(OR($D16=1,MONTH($B16)&lt;&gt;MONTH(StartDate),'У1 Ввод'!$D$18="",'У1 Ввод'!$E$18="",'У1 Ввод'!$D$18&gt;$B16),0,MAX(0,MIN(1,'У1 Ввод'!$E$18-NETWORKDAYS('У1 Ввод'!$D$18,$B16)+1))/Настройки!$E$7*100)</f>
        <v>0</v>
      </c>
      <c r="N16" s="67" t="n">
        <f aca="false">IF(OR($D16=1,MONTH($B16)&lt;&gt;MONTH(StartDate),'У1 Ввод'!$D$19="",'У1 Ввод'!$E$19="",'У1 Ввод'!$D$19&gt;$B16),0,MAX(0,MIN(1,'У1 Ввод'!$E$19-NETWORKDAYS('У1 Ввод'!$D$19,$B16)+1))/Настройки!$E$7*100)</f>
        <v>0</v>
      </c>
      <c r="O16" s="67" t="n">
        <f aca="false">IF(OR($D16=1,MONTH($B16)&lt;&gt;MONTH(StartDate),'У1 Ввод'!$D$20="",'У1 Ввод'!$E$20="",'У1 Ввод'!$D$20&gt;$B16),0,MAX(0,MIN(1,'У1 Ввод'!$E$20-NETWORKDAYS('У1 Ввод'!$D$20,$B16)+1))/Настройки!$E$7*100)</f>
        <v>0</v>
      </c>
      <c r="P16" s="67" t="n">
        <f aca="false">IF(OR($D16=1,MONTH($B16)&lt;&gt;MONTH(StartDate),'У1 Ввод'!$D$21="",'У1 Ввод'!$E$21="",'У1 Ввод'!$D$21&gt;$B16),0,MAX(0,MIN(1,'У1 Ввод'!$E$21-NETWORKDAYS('У1 Ввод'!$D$21,$B16)+1))/Настройки!$E$7*100)</f>
        <v>0</v>
      </c>
      <c r="Q16" s="67" t="n">
        <f aca="false">IF(OR($D16=1,MONTH($B16)&lt;&gt;MONTH(StartDate),'У1 Ввод'!$D$22="",'У1 Ввод'!$E$22="",'У1 Ввод'!$D$22&gt;$B16),0,MAX(0,MIN(1,'У1 Ввод'!$E$22-NETWORKDAYS('У1 Ввод'!$D$22,$B16)+1))/Настройки!$E$7*100)</f>
        <v>0</v>
      </c>
      <c r="R16" s="67" t="n">
        <f aca="false">IF(OR($D16=1,MONTH($B16)&lt;&gt;MONTH(StartDate),'У1 Ввод'!$D$23="",'У1 Ввод'!$E$23="",'У1 Ввод'!$D$23&gt;$B16),0,MAX(0,MIN(1,'У1 Ввод'!$E$23-NETWORKDAYS('У1 Ввод'!$D$23,$B16)+1))/Настройки!$E$7*100)</f>
        <v>0</v>
      </c>
      <c r="S16" s="67" t="n">
        <f aca="false">IF(OR($D16=1,MONTH($B16)&lt;&gt;MONTH(StartDate),'У1 Ввод'!$D$24="",'У1 Ввод'!$E$24="",'У1 Ввод'!$D$24&gt;$B16),0,MAX(0,MIN(1,'У1 Ввод'!$E$24-NETWORKDAYS('У1 Ввод'!$D$24,$B16)+1))/Настройки!$E$7*100)</f>
        <v>0</v>
      </c>
      <c r="T16" s="67" t="n">
        <f aca="false">IF(OR($D16=1,MONTH($B16)&lt;&gt;MONTH(StartDate),'У1 Ввод'!$D$25="",'У1 Ввод'!$E$25="",'У1 Ввод'!$D$25&gt;$B16),0,MAX(0,MIN(1,'У1 Ввод'!$E$25-NETWORKDAYS('У1 Ввод'!$D$25,$B16)+1))/Настройки!$E$7*100)</f>
        <v>0</v>
      </c>
      <c r="U16" s="67" t="n">
        <f aca="false">IF(OR($D16=1,MONTH($B16)&lt;&gt;MONTH(StartDate),'У1 Ввод'!$D$26="",'У1 Ввод'!$E$26="",'У1 Ввод'!$D$26&gt;$B16),0,MAX(0,MIN(1,'У1 Ввод'!$E$26-NETWORKDAYS('У1 Ввод'!$D$26,$B16)+1))/Настройки!$E$7*100)</f>
        <v>0</v>
      </c>
      <c r="V16" s="67" t="n">
        <f aca="false">IF(OR($D16=1,MONTH($B16)&lt;&gt;MONTH(StartDate),'У1 Ввод'!$D$27="",'У1 Ввод'!$E$27="",'У1 Ввод'!$D$27&gt;$B16),0,MAX(0,MIN(1,'У1 Ввод'!$E$27-NETWORKDAYS('У1 Ввод'!$D$27,$B16)+1))/Настройки!$E$7*100)</f>
        <v>0</v>
      </c>
      <c r="W16" s="67" t="n">
        <f aca="false">IF(OR($D16=1,MONTH($B16)&lt;&gt;MONTH(StartDate),'У1 Ввод'!$D$28="",'У1 Ввод'!$E$28="",'У1 Ввод'!$D$28&gt;$B16),0,MAX(0,MIN(1,'У1 Ввод'!$E$28-NETWORKDAYS('У1 Ввод'!$D$28,$B16)+1))/Настройки!$E$7*100)</f>
        <v>0</v>
      </c>
      <c r="X16" s="67" t="n">
        <f aca="false">IF(OR($D16=1,MONTH($B16)&lt;&gt;MONTH(StartDate),'У1 Ввод'!$D$29="",'У1 Ввод'!$E$29="",'У1 Ввод'!$D$29&gt;$B16),0,MAX(0,MIN(1,'У1 Ввод'!$E$29-NETWORKDAYS('У1 Ввод'!$D$29,$B16)+1))/Настройки!$E$7*100)</f>
        <v>0</v>
      </c>
      <c r="Y16" s="67" t="n">
        <f aca="false">IF(OR($D16=1,MONTH($B16)&lt;&gt;MONTH(StartDate),'У1 Ввод'!$D$30="",'У1 Ввод'!$E$30="",'У1 Ввод'!$D$30&gt;$B16),0,MAX(0,MIN(1,'У1 Ввод'!$E$30-NETWORKDAYS('У1 Ввод'!$D$30,$B16)+1))/Настройки!$E$7*100)</f>
        <v>0</v>
      </c>
      <c r="Z16" s="67" t="n">
        <f aca="false">IF(OR($D16=1,MONTH($B16)&lt;&gt;MONTH(StartDate),'У1 Ввод'!$D$31="",'У1 Ввод'!$E$31="",'У1 Ввод'!$D$31&gt;$B16),0,MAX(0,MIN(1,'У1 Ввод'!$E$31-NETWORKDAYS('У1 Ввод'!$D$31,$B16)+1))/Настройки!$E$7*100)</f>
        <v>0</v>
      </c>
      <c r="AA16" s="67" t="n">
        <f aca="false">IF(OR($D16=1,MONTH($B16)&lt;&gt;MONTH(StartDate),'У1 Ввод'!$D$32="",'У1 Ввод'!$E$32="",'У1 Ввод'!$D$32&gt;$B16),0,MAX(0,MIN(1,'У1 Ввод'!$E$32-NETWORKDAYS('У1 Ввод'!$D$32,$B16)+1))/Настройки!$E$7*100)</f>
        <v>0</v>
      </c>
      <c r="AB16" s="67" t="n">
        <f aca="false">IF(OR($D16=1,MONTH($B16)&lt;&gt;MONTH(StartDate),'У1 Ввод'!$D$33="",'У1 Ввод'!$E$33="",'У1 Ввод'!$D$33&gt;$B16),0,MAX(0,MIN(1,'У1 Ввод'!$E$33-NETWORKDAYS('У1 Ввод'!$D$33,$B16)+1))/Настройки!$E$7*100)</f>
        <v>0</v>
      </c>
      <c r="AC16" s="67" t="n">
        <f aca="false">IF(OR($D16=1,MONTH($B16)&lt;&gt;MONTH(StartDate),'У1 Ввод'!$D$34="",'У1 Ввод'!$E$34="",'У1 Ввод'!$D$34&gt;$B16),0,MAX(0,MIN(1,'У1 Ввод'!$E$34-NETWORKDAYS('У1 Ввод'!$D$34,$B16)+1))/Настройки!$E$7*100)</f>
        <v>0</v>
      </c>
      <c r="AD16" s="67" t="n">
        <f aca="false">IF(OR($D16=1,MONTH($B16)&lt;&gt;MONTH(StartDate),'У1 Ввод'!$D$35="",'У1 Ввод'!$E$35="",'У1 Ввод'!$D$35&gt;$B16),0,MAX(0,MIN(1,'У1 Ввод'!$E$35-NETWORKDAYS('У1 Ввод'!$D$35,$B16)+1))/Настройки!$E$7*100)</f>
        <v>0</v>
      </c>
      <c r="AE16" s="67" t="n">
        <f aca="false">IF(OR($D16=1,MONTH($B16)&lt;&gt;MONTH(StartDate),'У1 Ввод'!$D$36="",'У1 Ввод'!$E$36="",'У1 Ввод'!$D$36&gt;$B16),0,MAX(0,MIN(1,'У1 Ввод'!$E$36-NETWORKDAYS('У1 Ввод'!$D$36,$B16)+1))/Настройки!$E$7*100)</f>
        <v>0</v>
      </c>
      <c r="AF16" s="67" t="n">
        <f aca="false">IF(OR($D16=1,MONTH($B16)&lt;&gt;MONTH(StartDate),'У1 Ввод'!$D$37="",'У1 Ввод'!$E$37="",'У1 Ввод'!$D$37&gt;$B16),0,MAX(0,MIN(1,'У1 Ввод'!$E$37-NETWORKDAYS('У1 Ввод'!$D$37,$B16)+1))/Настройки!$E$7*100)</f>
        <v>0</v>
      </c>
      <c r="AG16" s="67" t="n">
        <f aca="false">IF(OR($D16=1,MONTH($B16)&lt;&gt;MONTH(StartDate),'У1 Ввод'!$D$38="",'У1 Ввод'!$E$38="",'У1 Ввод'!$D$38&gt;$B16),0,MAX(0,MIN(1,'У1 Ввод'!$E$38-NETWORKDAYS('У1 Ввод'!$D$38,$B16)+1))/Настройки!$E$7*100)</f>
        <v>0</v>
      </c>
      <c r="AH16" s="67" t="n">
        <f aca="false">IF(OR($D16=1,MONTH($B16)&lt;&gt;MONTH(StartDate),'У1 Ввод'!$D$39="",'У1 Ввод'!$E$39="",'У1 Ввод'!$D$39&gt;$B16),0,MAX(0,MIN(1,'У1 Ввод'!$E$39-NETWORKDAYS('У1 Ввод'!$D$39,$B16)+1))/Настройки!$E$7*100)</f>
        <v>0</v>
      </c>
      <c r="AI16" s="67" t="n">
        <f aca="false">IF(OR($D16=1,MONTH($B16)&lt;&gt;MONTH(StartDate),'У1 Ввод'!$D$40="",'У1 Ввод'!$E$40="",'У1 Ввод'!$D$40&gt;$B16),0,MAX(0,MIN(1,'У1 Ввод'!$E$40-NETWORKDAYS('У1 Ввод'!$D$40,$B16)+1))/Настройки!$E$7*100)</f>
        <v>0</v>
      </c>
      <c r="AJ16" s="67" t="n">
        <f aca="false">IF(OR($D16=1,MONTH($B16)&lt;&gt;MONTH(StartDate),'У1 Ввод'!$D$41="",'У1 Ввод'!$E$41="",'У1 Ввод'!$D$41&gt;$B16),0,MAX(0,MIN(1,'У1 Ввод'!$E$41-NETWORKDAYS('У1 Ввод'!$D$41,$B16)+1))/Настройки!$E$7*100)</f>
        <v>0</v>
      </c>
      <c r="AK16" s="67" t="n">
        <f aca="false">IF(OR($D16=1,MONTH($B16)&lt;&gt;MONTH(StartDate),'У1 Ввод'!$D$42="",'У1 Ввод'!$E$42="",'У1 Ввод'!$D$42&gt;$B16),0,MAX(0,MIN(1,'У1 Ввод'!$E$42-NETWORKDAYS('У1 Ввод'!$D$42,$B16)+1))/Настройки!$E$7*100)</f>
        <v>0</v>
      </c>
      <c r="AL16" s="67" t="n">
        <f aca="false">IF(OR($D16=1,MONTH($B16)&lt;&gt;MONTH(StartDate),'У1 Ввод'!$D$43="",'У1 Ввод'!$E$43="",'У1 Ввод'!$D$43&gt;$B16),0,MAX(0,MIN(1,'У1 Ввод'!$E$43-NETWORKDAYS('У1 Ввод'!$D$43,$B16)+1))/Настройки!$E$7*100)</f>
        <v>0</v>
      </c>
      <c r="AM16" s="67" t="n">
        <f aca="false">IF(OR($D16=1,MONTH($B16)&lt;&gt;MONTH(StartDate),'У1 Ввод'!$D$44="",'У1 Ввод'!$E$44="",'У1 Ввод'!$D$44&gt;$B16),0,MAX(0,MIN(1,'У1 Ввод'!$E$44-NETWORKDAYS('У1 Ввод'!$D$44,$B16)+1))/Настройки!$E$7*100)</f>
        <v>0</v>
      </c>
      <c r="AN16" s="67" t="n">
        <f aca="false">IF(OR($D16=1,MONTH($B16)&lt;&gt;MONTH(StartDate),'У1 Ввод'!$D$45="",'У1 Ввод'!$E$45="",'У1 Ввод'!$D$45&gt;$B16),0,MAX(0,MIN(1,'У1 Ввод'!$E$45-NETWORKDAYS('У1 Ввод'!$D$45,$B16)+1))/Настройки!$E$7*100)</f>
        <v>0</v>
      </c>
      <c r="AO16" s="67" t="n">
        <f aca="false">IF(OR($D16=1,MONTH($B16)&lt;&gt;MONTH(StartDate),'У1 Ввод'!$D$46="",'У1 Ввод'!$E$46="",'У1 Ввод'!$D$46&gt;$B16),0,MAX(0,MIN(1,'У1 Ввод'!$E$46-NETWORKDAYS('У1 Ввод'!$D$46,$B16)+1))/Настройки!$E$7*100)</f>
        <v>0</v>
      </c>
      <c r="AP16" s="67" t="n">
        <f aca="false">IF(OR($D16=1,MONTH($B16)&lt;&gt;MONTH(StartDate),'У1 Ввод'!$D$47="",'У1 Ввод'!$E$47="",'У1 Ввод'!$D$47&gt;$B16),0,MAX(0,MIN(1,'У1 Ввод'!$E$47-NETWORKDAYS('У1 Ввод'!$D$47,$B16)+1))/Настройки!$E$7*100)</f>
        <v>0</v>
      </c>
      <c r="AQ16" s="67" t="n">
        <f aca="false">IF(OR($D16=1,MONTH($B16)&lt;&gt;MONTH(StartDate),'У1 Ввод'!$D$48="",'У1 Ввод'!$E$48="",'У1 Ввод'!$D$48&gt;$B16),0,MAX(0,MIN(1,'У1 Ввод'!$E$48-NETWORKDAYS('У1 Ввод'!$D$48,$B16)+1))/Настройки!$E$7*100)</f>
        <v>0</v>
      </c>
      <c r="AR16" s="67" t="n">
        <f aca="false">IF(OR($D16=1,MONTH($B16)&lt;&gt;MONTH(StartDate),'У1 Ввод'!$D$49="",'У1 Ввод'!$E$49="",'У1 Ввод'!$D$49&gt;$B16),0,MAX(0,MIN(1,'У1 Ввод'!$E$49-NETWORKDAYS('У1 Ввод'!$D$49,$B16)+1))/Настройки!$E$7*100)</f>
        <v>0</v>
      </c>
      <c r="AS16" s="67" t="n">
        <f aca="false">IF(OR($D16=1,MONTH($B16)&lt;&gt;MONTH(StartDate),'У1 Ввод'!$D$50="",'У1 Ввод'!$E$50="",'У1 Ввод'!$D$50&gt;$B16),0,MAX(0,MIN(1,'У1 Ввод'!$E$50-NETWORKDAYS('У1 Ввод'!$D$50,$B16)+1))/Настройки!$E$7*100)</f>
        <v>0</v>
      </c>
      <c r="AT16" s="67" t="n">
        <f aca="false">IF(OR($D16=1,MONTH($B16)&lt;&gt;MONTH(StartDate),'У1 Ввод'!$D$51="",'У1 Ввод'!$E$51="",'У1 Ввод'!$D$51&gt;$B16),0,MAX(0,MIN(1,'У1 Ввод'!$E$51-NETWORKDAYS('У1 Ввод'!$D$51,$B16)+1))/Настройки!$E$7*100)</f>
        <v>0</v>
      </c>
      <c r="AU16" s="67" t="n">
        <f aca="false">IF(OR($D16=1,MONTH($B16)&lt;&gt;MONTH(StartDate),'У1 Ввод'!$D$52="",'У1 Ввод'!$E$52="",'У1 Ввод'!$D$52&gt;$B16),0,MAX(0,MIN(1,'У1 Ввод'!$E$52-NETWORKDAYS('У1 Ввод'!$D$52,$B16)+1))/Настройки!$E$7*100)</f>
        <v>0</v>
      </c>
      <c r="AV16" s="67" t="n">
        <f aca="false">IF(OR($D16=1,MONTH($B16)&lt;&gt;MONTH(StartDate),'У1 Ввод'!$D$53="",'У1 Ввод'!$E$53="",'У1 Ввод'!$D$53&gt;$B16),0,MAX(0,MIN(1,'У1 Ввод'!$E$53-NETWORKDAYS('У1 Ввод'!$D$53,$B16)+1))/Настройки!$E$7*100)</f>
        <v>0</v>
      </c>
      <c r="AW16" s="67" t="n">
        <f aca="false">IF(OR($D16=1,MONTH($B16)&lt;&gt;MONTH(StartDate),'У1 Ввод'!$D$54="",'У1 Ввод'!$E$54="",'У1 Ввод'!$D$54&gt;$B16),0,MAX(0,MIN(1,'У1 Ввод'!$E$54-NETWORKDAYS('У1 Ввод'!$D$54,$B16)+1))/Настройки!$E$7*100)</f>
        <v>0</v>
      </c>
      <c r="AX16" s="67" t="n">
        <f aca="false">IF(OR($D16=1,MONTH($B16)&lt;&gt;MONTH(StartDate),'У1 Ввод'!$D$55="",'У1 Ввод'!$E$55="",'У1 Ввод'!$D$55&gt;$B16),0,MAX(0,MIN(1,'У1 Ввод'!$E$55-NETWORKDAYS('У1 Ввод'!$D$55,$B16)+1))/Настройки!$E$7*100)</f>
        <v>0</v>
      </c>
      <c r="AY16" s="67" t="n">
        <f aca="false">IF(OR($D16=1,MONTH($B16)&lt;&gt;MONTH(StartDate),'У1 Ввод'!$D$56="",'У1 Ввод'!$E$56="",'У1 Ввод'!$D$56&gt;$B16),0,MAX(0,MIN(1,'У1 Ввод'!$E$56-NETWORKDAYS('У1 Ввод'!$D$56,$B16)+1))/Настройки!$E$7*100)</f>
        <v>0</v>
      </c>
      <c r="AZ16" s="67" t="n">
        <f aca="false">IF(OR($D16=1,MONTH($B16)&lt;&gt;MONTH(StartDate),'У1 Ввод'!$D$57="",'У1 Ввод'!$E$57="",'У1 Ввод'!$D$57&gt;$B16),0,MAX(0,MIN(1,'У1 Ввод'!$E$57-NETWORKDAYS('У1 Ввод'!$D$57,$B16)+1))/Настройки!$E$7*100)</f>
        <v>0</v>
      </c>
      <c r="BA16" s="67" t="n">
        <f aca="false">IF(OR($D16=1,MONTH($B16)&lt;&gt;MONTH(StartDate),'У1 Ввод'!$D$58="",'У1 Ввод'!$E$58="",'У1 Ввод'!$D$58&gt;$B16),0,MAX(0,MIN(1,'У1 Ввод'!$E$58-NETWORKDAYS('У1 Ввод'!$D$58,$B16)+1))/Настройки!$E$7*100)</f>
        <v>0</v>
      </c>
      <c r="BB16" s="67" t="n">
        <f aca="false">IF(OR($D16=1,MONTH($B16)&lt;&gt;MONTH(StartDate),'У1 Ввод'!$D$59="",'У1 Ввод'!$E$59="",'У1 Ввод'!$D$59&gt;$B16),0,MAX(0,MIN(1,'У1 Ввод'!$E$59-NETWORKDAYS('У1 Ввод'!$D$59,$B16)+1))/Настройки!$E$7*100)</f>
        <v>0</v>
      </c>
      <c r="BC16" s="67" t="n">
        <f aca="false">IF(OR($D16=1,MONTH($B16)&lt;&gt;MONTH(StartDate),'У1 Ввод'!$D$60="",'У1 Ввод'!$E$60="",'У1 Ввод'!$D$60&gt;$B16),0,MAX(0,MIN(1,'У1 Ввод'!$E$60-NETWORKDAYS('У1 Ввод'!$D$60,$B16)+1))/Настройки!$E$7*100)</f>
        <v>0</v>
      </c>
      <c r="BD16" s="67" t="n">
        <f aca="false">IF(OR($D16=1,MONTH($B16)&lt;&gt;MONTH(StartDate),'У1 Ввод'!$D$61="",'У1 Ввод'!$E$61="",'У1 Ввод'!$D$61&gt;$B16),0,MAX(0,MIN(1,'У1 Ввод'!$E$61-NETWORKDAYS('У1 Ввод'!$D$61,$B16)+1))/Настройки!$E$7*100)</f>
        <v>0</v>
      </c>
      <c r="BE16" s="67" t="n">
        <f aca="false">IF(OR($D16=1,MONTH($B16)&lt;&gt;MONTH(StartDate),'У1 Ввод'!$D$62="",'У1 Ввод'!$E$62="",'У1 Ввод'!$D$62&gt;$B16),0,MAX(0,MIN(1,'У1 Ввод'!$E$62-NETWORKDAYS('У1 Ввод'!$D$62,$B16)+1))/Настройки!$E$7*100)</f>
        <v>0</v>
      </c>
      <c r="BF16" s="67" t="n">
        <f aca="false">IF(OR($D16=1,MONTH($B16)&lt;&gt;MONTH(StartDate),'У1 Ввод'!$D$63="",'У1 Ввод'!$E$63="",'У1 Ввод'!$D$63&gt;$B16),0,MAX(0,MIN(1,'У1 Ввод'!$E$63-NETWORKDAYS('У1 Ввод'!$D$63,$B16)+1))/Настройки!$E$7*100)</f>
        <v>0</v>
      </c>
      <c r="BG16" s="67" t="n">
        <f aca="false">IF(OR($D16=1,MONTH($B16)&lt;&gt;MONTH(StartDate),'У1 Ввод'!$D$64="",'У1 Ввод'!$E$64="",'У1 Ввод'!$D$64&gt;$B16),0,MAX(0,MIN(1,'У1 Ввод'!$E$64-NETWORKDAYS('У1 Ввод'!$D$64,$B16)+1))/Настройки!$E$7*100)</f>
        <v>0</v>
      </c>
      <c r="BH16" s="67" t="n">
        <f aca="false">IF(OR($D16=1,MONTH($B16)&lt;&gt;MONTH(StartDate),'У1 Ввод'!$D$65="",'У1 Ввод'!$E$65="",'У1 Ввод'!$D$65&gt;$B16),0,MAX(0,MIN(1,'У1 Ввод'!$E$65-NETWORKDAYS('У1 Ввод'!$D$65,$B16)+1))/Настройки!$E$7*100)</f>
        <v>0</v>
      </c>
      <c r="BI16" s="67" t="n">
        <f aca="false">IF(OR($D16=1,MONTH($B16)&lt;&gt;MONTH(StartDate),'У1 Ввод'!$D$66="",'У1 Ввод'!$E$66="",'У1 Ввод'!$D$66&gt;$B16),0,MAX(0,MIN(1,'У1 Ввод'!$E$66-NETWORKDAYS('У1 Ввод'!$D$66,$B16)+1))/Настройки!$E$7*100)</f>
        <v>0</v>
      </c>
      <c r="BJ16" s="67" t="n">
        <f aca="false">IF(OR($D16=1,MONTH($B16)&lt;&gt;MONTH(StartDate),'У1 Ввод'!$D$67="",'У1 Ввод'!$E$67="",'У1 Ввод'!$D$67&gt;$B16),0,MAX(0,MIN(1,'У1 Ввод'!$E$67-NETWORKDAYS('У1 Ввод'!$D$67,$B16)+1))/Настройки!$E$7*100)</f>
        <v>0</v>
      </c>
      <c r="BK16" s="67" t="n">
        <f aca="false">IF(OR($D16=1,MONTH($B16)&lt;&gt;MONTH(StartDate),'У1 Ввод'!$D$68="",'У1 Ввод'!$E$68="",'У1 Ввод'!$D$68&gt;$B16),0,MAX(0,MIN(1,'У1 Ввод'!$E$68-NETWORKDAYS('У1 Ввод'!$D$68,$B16)+1))/Настройки!$E$7*100)</f>
        <v>0</v>
      </c>
      <c r="BL16" s="67" t="n">
        <f aca="false">IF(OR($D16=1,MONTH($B16)&lt;&gt;MONTH(StartDate),'У1 Ввод'!$D$69="",'У1 Ввод'!$E$69="",'У1 Ввод'!$D$69&gt;$B16),0,MAX(0,MIN(1,'У1 Ввод'!$E$69-NETWORKDAYS('У1 Ввод'!$D$69,$B16)+1))/Настройки!$E$7*100)</f>
        <v>0</v>
      </c>
      <c r="BM16" s="67" t="n">
        <f aca="false">IF(OR($D16=1,MONTH($B16)&lt;&gt;MONTH(StartDate),'У1 Ввод'!$D$70="",'У1 Ввод'!$E$70="",'У1 Ввод'!$D$70&gt;$B16),0,MAX(0,MIN(1,'У1 Ввод'!$E$70-NETWORKDAYS('У1 Ввод'!$D$70,$B16)+1))/Настройки!$E$7*100)</f>
        <v>0</v>
      </c>
      <c r="BN16" s="67" t="n">
        <f aca="false">IF(OR($D16=1,MONTH($B16)&lt;&gt;MONTH(StartDate),'У1 Ввод'!$D$71="",'У1 Ввод'!$E$71="",'У1 Ввод'!$D$71&gt;$B16),0,MAX(0,MIN(1,'У1 Ввод'!$E$71-NETWORKDAYS('У1 Ввод'!$D$71,$B16)+1))/Настройки!$E$7*100)</f>
        <v>0</v>
      </c>
      <c r="BO16" s="67" t="n">
        <f aca="false">IF(OR($D16=1,MONTH($B16)&lt;&gt;MONTH(StartDate),'У1 Ввод'!$D$72="",'У1 Ввод'!$E$72="",'У1 Ввод'!$D$72&gt;$B16),0,MAX(0,MIN(1,'У1 Ввод'!$E$72-NETWORKDAYS('У1 Ввод'!$D$72,$B16)+1))/Настройки!$E$7*100)</f>
        <v>0</v>
      </c>
      <c r="BP16" s="67" t="n">
        <f aca="false">IF(OR($D16=1,MONTH($B16)&lt;&gt;MONTH(StartDate),'У1 Ввод'!$D$73="",'У1 Ввод'!$E$73="",'У1 Ввод'!$D$73&gt;$B16),0,MAX(0,MIN(1,'У1 Ввод'!$E$73-NETWORKDAYS('У1 Ввод'!$D$73,$B16)+1))/Настройки!$E$7*100)</f>
        <v>0</v>
      </c>
      <c r="BQ16" s="67" t="n">
        <f aca="false">IF(OR($D16=1,MONTH($B16)&lt;&gt;MONTH(StartDate),'У1 Ввод'!$D$74="",'У1 Ввод'!$E$74="",'У1 Ввод'!$D$74&gt;$B16),0,MAX(0,MIN(1,'У1 Ввод'!$E$74-NETWORKDAYS('У1 Ввод'!$D$74,$B16)+1))/Настройки!$E$7*100)</f>
        <v>0</v>
      </c>
      <c r="BR16" s="67" t="n">
        <f aca="false">IF(OR($D16=1,MONTH($B16)&lt;&gt;MONTH(StartDate),'У1 Ввод'!$D$75="",'У1 Ввод'!$E$75="",'У1 Ввод'!$D$75&gt;$B16),0,MAX(0,MIN(1,'У1 Ввод'!$E$75-NETWORKDAYS('У1 Ввод'!$D$75,$B16)+1))/Настройки!$E$7*100)</f>
        <v>0</v>
      </c>
      <c r="BS16" s="67" t="n">
        <f aca="false">IF(OR($D16=1,MONTH($B16)&lt;&gt;MONTH(StartDate),'У1 Ввод'!$D$76="",'У1 Ввод'!$E$76="",'У1 Ввод'!$D$76&gt;$B16),0,MAX(0,MIN(1,'У1 Ввод'!$E$76-NETWORKDAYS('У1 Ввод'!$D$76,$B16)+1))/Настройки!$E$7*100)</f>
        <v>0</v>
      </c>
      <c r="BT16" s="67" t="n">
        <f aca="false">IF(OR($D16=1,MONTH($B16)&lt;&gt;MONTH(StartDate),'У1 Ввод'!$D$77="",'У1 Ввод'!$E$77="",'У1 Ввод'!$D$77&gt;$B16),0,MAX(0,MIN(1,'У1 Ввод'!$E$77-NETWORKDAYS('У1 Ввод'!$D$77,$B16)+1))/Настройки!$E$7*100)</f>
        <v>0</v>
      </c>
      <c r="BU16" s="67" t="n">
        <f aca="false">IF(OR($D16=1,MONTH($B16)&lt;&gt;MONTH(StartDate),'У1 Ввод'!$D$78="",'У1 Ввод'!$E$78="",'У1 Ввод'!$D$78&gt;$B16),0,MAX(0,MIN(1,'У1 Ввод'!$E$78-NETWORKDAYS('У1 Ввод'!$D$78,$B16)+1))/Настройки!$E$7*100)</f>
        <v>0</v>
      </c>
      <c r="BV16" s="67" t="n">
        <f aca="false">IF(OR($D16=1,MONTH($B16)&lt;&gt;MONTH(StartDate),'У1 Ввод'!$D$79="",'У1 Ввод'!$E$79="",'У1 Ввод'!$D$79&gt;$B16),0,MAX(0,MIN(1,'У1 Ввод'!$E$79-NETWORKDAYS('У1 Ввод'!$D$79,$B16)+1))/Настройки!$E$7*100)</f>
        <v>0</v>
      </c>
      <c r="BW16" s="67" t="n">
        <f aca="false">IF(OR($D16=1,MONTH($B16)&lt;&gt;MONTH(StartDate),'У1 Ввод'!$D$80="",'У1 Ввод'!$E$80="",'У1 Ввод'!$D$80&gt;$B16),0,MAX(0,MIN(1,'У1 Ввод'!$E$80-NETWORKDAYS('У1 Ввод'!$D$80,$B16)+1))/Настройки!$E$7*100)</f>
        <v>0</v>
      </c>
      <c r="BX16" s="67" t="n">
        <f aca="false">IF(OR($D16=1,MONTH($B16)&lt;&gt;MONTH(StartDate),'У1 Ввод'!$D$81="",'У1 Ввод'!$E$81="",'У1 Ввод'!$D$81&gt;$B16),0,MAX(0,MIN(1,'У1 Ввод'!$E$81-NETWORKDAYS('У1 Ввод'!$D$81,$B16)+1))/Настройки!$E$7*100)</f>
        <v>0</v>
      </c>
      <c r="BY16" s="67" t="n">
        <f aca="false">IF(OR($D16=1,MONTH($B16)&lt;&gt;MONTH(StartDate),'У1 Ввод'!$D$82="",'У1 Ввод'!$E$82="",'У1 Ввод'!$D$82&gt;$B16),0,MAX(0,MIN(1,'У1 Ввод'!$E$82-NETWORKDAYS('У1 Ввод'!$D$82,$B16)+1))/Настройки!$E$7*100)</f>
        <v>0</v>
      </c>
      <c r="BZ16" s="67" t="n">
        <f aca="false">IF(OR($D16=1,MONTH($B16)&lt;&gt;MONTH(StartDate),'У1 Ввод'!$D$83="",'У1 Ввод'!$E$83="",'У1 Ввод'!$D$83&gt;$B16),0,MAX(0,MIN(1,'У1 Ввод'!$E$83-NETWORKDAYS('У1 Ввод'!$D$83,$B16)+1))/Настройки!$E$7*100)</f>
        <v>0</v>
      </c>
      <c r="CA16" s="67" t="n">
        <f aca="false">IF(OR($D16=1,MONTH($B16)&lt;&gt;MONTH(StartDate),'У1 Ввод'!$D$84="",'У1 Ввод'!$E$84="",'У1 Ввод'!$D$84&gt;$B16),0,MAX(0,MIN(1,'У1 Ввод'!$E$84-NETWORKDAYS('У1 Ввод'!$D$84,$B16)+1))/Настройки!$E$7*100)</f>
        <v>0</v>
      </c>
      <c r="CB16" s="67" t="n">
        <f aca="false">IF(OR($D16=1,MONTH($B16)&lt;&gt;MONTH(StartDate),'У1 Ввод'!$D$85="",'У1 Ввод'!$E$85="",'У1 Ввод'!$D$85&gt;$B16),0,MAX(0,MIN(1,'У1 Ввод'!$E$85-NETWORKDAYS('У1 Ввод'!$D$85,$B16)+1))/Настройки!$E$7*100)</f>
        <v>0</v>
      </c>
      <c r="CC16" s="67" t="n">
        <f aca="false">IF(OR($D16=1,MONTH($B16)&lt;&gt;MONTH(StartDate),'У1 Ввод'!$D$86="",'У1 Ввод'!$E$86="",'У1 Ввод'!$D$86&gt;$B16),0,MAX(0,MIN(1,'У1 Ввод'!$E$86-NETWORKDAYS('У1 Ввод'!$D$86,$B16)+1))/Настройки!$E$7*100)</f>
        <v>0</v>
      </c>
      <c r="CD16" s="67" t="n">
        <f aca="false">IF(OR($D16=1,MONTH($B16)&lt;&gt;MONTH(StartDate),'У1 Ввод'!$D$87="",'У1 Ввод'!$E$87="",'У1 Ввод'!$D$87&gt;$B16),0,MAX(0,MIN(1,'У1 Ввод'!$E$87-NETWORKDAYS('У1 Ввод'!$D$87,$B16)+1))/Настройки!$E$7*100)</f>
        <v>0</v>
      </c>
      <c r="CE16" s="67" t="n">
        <f aca="false">IF(OR($D16=1,MONTH($B16)&lt;&gt;MONTH(StartDate),'У1 Ввод'!$D$88="",'У1 Ввод'!$E$88="",'У1 Ввод'!$D$88&gt;$B16),0,MAX(0,MIN(1,'У1 Ввод'!$E$88-NETWORKDAYS('У1 Ввод'!$D$88,$B16)+1))/Настройки!$E$7*100)</f>
        <v>0</v>
      </c>
      <c r="CF16" s="67" t="n">
        <f aca="false">IF(OR($D16=1,MONTH($B16)&lt;&gt;MONTH(StartDate),'У1 Ввод'!$D$89="",'У1 Ввод'!$E$89="",'У1 Ввод'!$D$89&gt;$B16),0,MAX(0,MIN(1,'У1 Ввод'!$E$89-NETWORKDAYS('У1 Ввод'!$D$89,$B16)+1))/Настройки!$E$7*100)</f>
        <v>0</v>
      </c>
      <c r="CG16" s="67" t="n">
        <f aca="false">IF(OR($D16=1,MONTH($B16)&lt;&gt;MONTH(StartDate),'У1 Ввод'!$D$90="",'У1 Ввод'!$E$90="",'У1 Ввод'!$D$90&gt;$B16),0,MAX(0,MIN(1,'У1 Ввод'!$E$90-NETWORKDAYS('У1 Ввод'!$D$90,$B16)+1))/Настройки!$E$7*100)</f>
        <v>0</v>
      </c>
      <c r="CH16" s="67" t="n">
        <f aca="false">IF(OR($D16=1,MONTH($B16)&lt;&gt;MONTH(StartDate),'У1 Ввод'!$D$91="",'У1 Ввод'!$E$91="",'У1 Ввод'!$D$91&gt;$B16),0,MAX(0,MIN(1,'У1 Ввод'!$E$91-NETWORKDAYS('У1 Ввод'!$D$91,$B16)+1))/Настройки!$E$7*100)</f>
        <v>0</v>
      </c>
      <c r="CI16" s="67" t="n">
        <f aca="false">IF(OR($D16=1,MONTH($B16)&lt;&gt;MONTH(StartDate),'У1 Ввод'!$D$92="",'У1 Ввод'!$E$92="",'У1 Ввод'!$D$92&gt;$B16),0,MAX(0,MIN(1,'У1 Ввод'!$E$92-NETWORKDAYS('У1 Ввод'!$D$92,$B16)+1))/Настройки!$E$7*100)</f>
        <v>0</v>
      </c>
      <c r="CJ16" s="67" t="n">
        <f aca="false">IF(OR($D16=1,MONTH($B16)&lt;&gt;MONTH(StartDate),'У1 Ввод'!$D$93="",'У1 Ввод'!$E$93="",'У1 Ввод'!$D$93&gt;$B16),0,MAX(0,MIN(1,'У1 Ввод'!$E$93-NETWORKDAYS('У1 Ввод'!$D$93,$B16)+1))/Настройки!$E$7*100)</f>
        <v>0</v>
      </c>
      <c r="CK16" s="67" t="n">
        <f aca="false">IF(OR($D16=1,MONTH($B16)&lt;&gt;MONTH(StartDate),'У1 Ввод'!$D$94="",'У1 Ввод'!$E$94="",'У1 Ввод'!$D$94&gt;$B16),0,MAX(0,MIN(1,'У1 Ввод'!$E$94-NETWORKDAYS('У1 Ввод'!$D$94,$B16)+1))/Настройки!$E$7*100)</f>
        <v>0</v>
      </c>
      <c r="CL16" s="67" t="n">
        <f aca="false">IF(OR($D16=1,MONTH($B16)&lt;&gt;MONTH(StartDate),'У1 Ввод'!$D$95="",'У1 Ввод'!$E$95="",'У1 Ввод'!$D$95&gt;$B16),0,MAX(0,MIN(1,'У1 Ввод'!$E$95-NETWORKDAYS('У1 Ввод'!$D$95,$B16)+1))/Настройки!$E$7*100)</f>
        <v>0</v>
      </c>
      <c r="CM16" s="67" t="n">
        <f aca="false">IF(OR($D16=1,MONTH($B16)&lt;&gt;MONTH(StartDate),'У1 Ввод'!$D$96="",'У1 Ввод'!$E$96="",'У1 Ввод'!$D$96&gt;$B16),0,MAX(0,MIN(1,'У1 Ввод'!$E$96-NETWORKDAYS('У1 Ввод'!$D$96,$B16)+1))/Настройки!$E$7*100)</f>
        <v>0</v>
      </c>
      <c r="CN16" s="67" t="n">
        <f aca="false">IF(OR($D16=1,MONTH($B16)&lt;&gt;MONTH(StartDate),'У1 Ввод'!$D$97="",'У1 Ввод'!$E$97="",'У1 Ввод'!$D$97&gt;$B16),0,MAX(0,MIN(1,'У1 Ввод'!$E$97-NETWORKDAYS('У1 Ввод'!$D$97,$B16)+1))/Настройки!$E$7*100)</f>
        <v>0</v>
      </c>
      <c r="CO16" s="67" t="n">
        <f aca="false">IF(OR($D16=1,MONTH($B16)&lt;&gt;MONTH(StartDate),'У1 Ввод'!$D$98="",'У1 Ввод'!$E$98="",'У1 Ввод'!$D$98&gt;$B16),0,MAX(0,MIN(1,'У1 Ввод'!$E$98-NETWORKDAYS('У1 Ввод'!$D$98,$B16)+1))/Настройки!$E$7*100)</f>
        <v>0</v>
      </c>
      <c r="CP16" s="67" t="n">
        <f aca="false">IF(OR($D16=1,MONTH($B16)&lt;&gt;MONTH(StartDate),'У1 Ввод'!$D$99="",'У1 Ввод'!$E$99="",'У1 Ввод'!$D$99&gt;$B16),0,MAX(0,MIN(1,'У1 Ввод'!$E$99-NETWORKDAYS('У1 Ввод'!$D$99,$B16)+1))/Настройки!$E$7*100)</f>
        <v>0</v>
      </c>
      <c r="CQ16" s="67" t="n">
        <f aca="false">IF(OR($D16=1,MONTH($B16)&lt;&gt;MONTH(StartDate),'У1 Ввод'!$D$100="",'У1 Ввод'!$E$100="",'У1 Ввод'!$D$100&gt;$B16),0,MAX(0,MIN(1,'У1 Ввод'!$E$100-NETWORKDAYS('У1 Ввод'!$D$100,$B16)+1))/Настройки!$E$7*100)</f>
        <v>0</v>
      </c>
      <c r="CR16" s="67" t="n">
        <f aca="false">IF(OR($D16=1,MONTH($B16)&lt;&gt;MONTH(StartDate),'У1 Ввод'!$D$101="",'У1 Ввод'!$E$101="",'У1 Ввод'!$D$101&gt;$B16),0,MAX(0,MIN(1,'У1 Ввод'!$E$101-NETWORKDAYS('У1 Ввод'!$D$101,$B16)+1))/Настройки!$E$7*100)</f>
        <v>0</v>
      </c>
      <c r="CS16" s="67" t="n">
        <f aca="false">IF(OR($D16=1,MONTH($B16)&lt;&gt;MONTH(StartDate),'У1 Ввод'!$D$102="",'У1 Ввод'!$E$102="",'У1 Ввод'!$D$102&gt;$B16),0,MAX(0,MIN(1,'У1 Ввод'!$E$102-NETWORKDAYS('У1 Ввод'!$D$102,$B16)+1))/Настройки!$E$7*100)</f>
        <v>0</v>
      </c>
      <c r="CT16" s="67" t="n">
        <f aca="false">IF(OR($D16=1,MONTH($B16)&lt;&gt;MONTH(StartDate),'У1 Ввод'!$D$103="",'У1 Ввод'!$E$103="",'У1 Ввод'!$D$103&gt;$B16),0,MAX(0,MIN(1,'У1 Ввод'!$E$103-NETWORKDAYS('У1 Ввод'!$D$103,$B16)+1))/Настройки!$E$7*100)</f>
        <v>0</v>
      </c>
      <c r="CU16" s="67" t="n">
        <f aca="false">IF(OR($D16=1,MONTH($B16)&lt;&gt;MONTH(StartDate),'У1 Ввод'!$D$104="",'У1 Ввод'!$E$104="",'У1 Ввод'!$D$104&gt;$B16),0,MAX(0,MIN(1,'У1 Ввод'!$E$104-NETWORKDAYS('У1 Ввод'!$D$104,$B16)+1))/Настройки!$E$7*100)</f>
        <v>0</v>
      </c>
      <c r="CV16" s="67" t="n">
        <f aca="false">IF(OR($D16=1,MONTH($B16)&lt;&gt;MONTH(StartDate),'У1 Ввод'!$D$105="",'У1 Ввод'!$E$105="",'У1 Ввод'!$D$105&gt;$B16),0,MAX(0,MIN(1,'У1 Ввод'!$E$105-NETWORKDAYS('У1 Ввод'!$D$105,$B16)+1))/Настройки!$E$7*100)</f>
        <v>0</v>
      </c>
      <c r="CW16" s="67" t="n">
        <f aca="false">IF(OR($D16=1,MONTH($B16)&lt;&gt;MONTH(StartDate),'У1 Ввод'!$D$106="",'У1 Ввод'!$E$106="",'У1 Ввод'!$D$106&gt;$B16),0,MAX(0,MIN(1,'У1 Ввод'!$E$106-NETWORKDAYS('У1 Ввод'!$D$106,$B16)+1))/Настройки!$E$7*100)</f>
        <v>0</v>
      </c>
      <c r="CX16" s="67" t="n">
        <f aca="false">IF(OR($D16=1,MONTH($B16)&lt;&gt;MONTH(StartDate),'У1 Ввод'!$D$107="",'У1 Ввод'!$E$107="",'У1 Ввод'!$D$107&gt;$B16),0,MAX(0,MIN(1,'У1 Ввод'!$E$107-NETWORKDAYS('У1 Ввод'!$D$107,$B16)+1))/Настройки!$E$7*100)</f>
        <v>0</v>
      </c>
      <c r="CY16" s="67" t="n">
        <f aca="false">IF(OR($D16=1,MONTH($B16)&lt;&gt;MONTH(StartDate),'У1 Ввод'!$D$108="",'У1 Ввод'!$E$108="",'У1 Ввод'!$D$108&gt;$B16),0,MAX(0,MIN(1,'У1 Ввод'!$E$108-NETWORKDAYS('У1 Ввод'!$D$108,$B16)+1))/Настройки!$E$7*100)</f>
        <v>0</v>
      </c>
      <c r="CZ16" s="67" t="n">
        <f aca="false">IF(OR($D16=1,MONTH($B16)&lt;&gt;MONTH(StartDate),'У1 Ввод'!$D$109="",'У1 Ввод'!$E$109="",'У1 Ввод'!$D$109&gt;$B16),0,MAX(0,MIN(1,'У1 Ввод'!$E$109-NETWORKDAYS('У1 Ввод'!$D$109,$B16)+1))/Настройки!$E$7*100)</f>
        <v>0</v>
      </c>
      <c r="DA16" s="67" t="n">
        <f aca="false">IF(OR($D16=1,MONTH($B16)&lt;&gt;MONTH(StartDate),'У1 Ввод'!$D$110="",'У1 Ввод'!$E$110="",'У1 Ввод'!$D$110&gt;$B16),0,MAX(0,MIN(1,'У1 Ввод'!$E$110-NETWORKDAYS('У1 Ввод'!$D$110,$B16)+1))/Настройки!$E$7*100)</f>
        <v>0</v>
      </c>
      <c r="DB16" s="67" t="n">
        <f aca="false">IF(OR($D16=1,MONTH($B16)&lt;&gt;MONTH(StartDate),'У1 Ввод'!$D$111="",'У1 Ввод'!$E$111="",'У1 Ввод'!$D$111&gt;$B16),0,MAX(0,MIN(1,'У1 Ввод'!$E$111-NETWORKDAYS('У1 Ввод'!$D$111,$B16)+1))/Настройки!$E$7*100)</f>
        <v>0</v>
      </c>
      <c r="DC16" s="67" t="n">
        <f aca="false">IF(OR($D16=1,MONTH($B16)&lt;&gt;MONTH(StartDate),'У1 Ввод'!$D$112="",'У1 Ввод'!$E$112="",'У1 Ввод'!$D$112&gt;$B16),0,MAX(0,MIN(1,'У1 Ввод'!$E$112-NETWORKDAYS('У1 Ввод'!$D$112,$B16)+1))/Настройки!$E$7*100)</f>
        <v>0</v>
      </c>
      <c r="DD16" s="67" t="n">
        <f aca="false">IF(OR($D16=1,MONTH($B16)&lt;&gt;MONTH(StartDate),'У1 Ввод'!$D$113="",'У1 Ввод'!$E$113="",'У1 Ввод'!$D$113&gt;$B16),0,MAX(0,MIN(1,'У1 Ввод'!$E$113-NETWORKDAYS('У1 Ввод'!$D$113,$B16)+1))/Настройки!$E$7*100)</f>
        <v>0</v>
      </c>
      <c r="DE16" s="67" t="n">
        <f aca="false">IF(OR($D16=1,MONTH($B16)&lt;&gt;MONTH(StartDate),'У1 Ввод'!$D$114="",'У1 Ввод'!$E$114="",'У1 Ввод'!$D$114&gt;$B16),0,MAX(0,MIN(1,'У1 Ввод'!$E$114-NETWORKDAYS('У1 Ввод'!$D$114,$B16)+1))/Настройки!$E$7*100)</f>
        <v>0</v>
      </c>
      <c r="DF16" s="67" t="n">
        <f aca="false">IF(OR($D16=1,MONTH($B16)&lt;&gt;MONTH(StartDate),'У1 Ввод'!$D$115="",'У1 Ввод'!$E$115="",'У1 Ввод'!$D$115&gt;$B16),0,MAX(0,MIN(1,'У1 Ввод'!$E$115-NETWORKDAYS('У1 Ввод'!$D$115,$B16)+1))/Настройки!$E$7*100)</f>
        <v>0</v>
      </c>
      <c r="DG16" s="67" t="n">
        <f aca="false">IF(OR($D16=1,MONTH($B16)&lt;&gt;MONTH(StartDate),'У1 Ввод'!$D$116="",'У1 Ввод'!$E$116="",'У1 Ввод'!$D$116&gt;$B16),0,MAX(0,MIN(1,'У1 Ввод'!$E$116-NETWORKDAYS('У1 Ввод'!$D$116,$B16)+1))/Настройки!$E$7*100)</f>
        <v>0</v>
      </c>
      <c r="DH16" s="67" t="n">
        <f aca="false">IF(OR($D16=1,MONTH($B16)&lt;&gt;MONTH(StartDate),'У1 Ввод'!$D$117="",'У1 Ввод'!$E$117="",'У1 Ввод'!$D$117&gt;$B16),0,MAX(0,MIN(1,'У1 Ввод'!$E$117-NETWORKDAYS('У1 Ввод'!$D$117,$B16)+1))/Настройки!$E$7*100)</f>
        <v>0</v>
      </c>
      <c r="DI16" s="67" t="n">
        <f aca="false">IF(OR($D16=1,MONTH($B16)&lt;&gt;MONTH(StartDate),'У1 Ввод'!$D$118="",'У1 Ввод'!$E$118="",'У1 Ввод'!$D$118&gt;$B16),0,MAX(0,MIN(1,'У1 Ввод'!$E$118-NETWORKDAYS('У1 Ввод'!$D$118,$B16)+1))/Настройки!$E$7*100)</f>
        <v>0</v>
      </c>
      <c r="DJ16" s="67" t="n">
        <f aca="false">IF(OR($D16=1,MONTH($B16)&lt;&gt;MONTH(StartDate),'У1 Ввод'!$D$119="",'У1 Ввод'!$E$119="",'У1 Ввод'!$D$119&gt;$B16),0,MAX(0,MIN(1,'У1 Ввод'!$E$119-NETWORKDAYS('У1 Ввод'!$D$119,$B16)+1))/Настройки!$E$7*100)</f>
        <v>0</v>
      </c>
      <c r="DK16" s="67" t="n">
        <f aca="false">IF(OR($D16=1,MONTH($B16)&lt;&gt;MONTH(StartDate),'У1 Ввод'!$D$120="",'У1 Ввод'!$E$120="",'У1 Ввод'!$D$120&gt;$B16),0,MAX(0,MIN(1,'У1 Ввод'!$E$120-NETWORKDAYS('У1 Ввод'!$D$120,$B16)+1))/Настройки!$E$7*100)</f>
        <v>0</v>
      </c>
      <c r="DL16" s="67" t="n">
        <f aca="false">IF(OR($D16=1,MONTH($B16)&lt;&gt;MONTH(StartDate),'У1 Ввод'!$D$121="",'У1 Ввод'!$E$121="",'У1 Ввод'!$D$121&gt;$B16),0,MAX(0,MIN(1,'У1 Ввод'!$E$121-NETWORKDAYS('У1 Ввод'!$D$121,$B16)+1))/Настройки!$E$7*100)</f>
        <v>0</v>
      </c>
      <c r="DM16" s="67" t="n">
        <f aca="false">IF(OR($D16=1,MONTH($B16)&lt;&gt;MONTH(StartDate),'У1 Ввод'!$D$122="",'У1 Ввод'!$E$122="",'У1 Ввод'!$D$122&gt;$B16),0,MAX(0,MIN(1,'У1 Ввод'!$E$122-NETWORKDAYS('У1 Ввод'!$D$122,$B16)+1))/Настройки!$E$7*100)</f>
        <v>0</v>
      </c>
      <c r="DN16" s="67" t="n">
        <f aca="false">IF(OR($D16=1,MONTH($B16)&lt;&gt;MONTH(StartDate),'У1 Ввод'!$D$123="",'У1 Ввод'!$E$123="",'У1 Ввод'!$D$123&gt;$B16),0,MAX(0,MIN(1,'У1 Ввод'!$E$123-NETWORKDAYS('У1 Ввод'!$D$123,$B16)+1))/Настройки!$E$7*100)</f>
        <v>0</v>
      </c>
      <c r="DO16" s="67" t="n">
        <f aca="false">IF(OR($D16=1,MONTH($B16)&lt;&gt;MONTH(StartDate),'У1 Ввод'!$D$124="",'У1 Ввод'!$E$124="",'У1 Ввод'!$D$124&gt;$B16),0,MAX(0,MIN(1,'У1 Ввод'!$E$124-NETWORKDAYS('У1 Ввод'!$D$124,$B16)+1))/Настройки!$E$7*100)</f>
        <v>0</v>
      </c>
      <c r="DP16" s="67" t="n">
        <f aca="false">IF(OR($D16=1,MONTH($B16)&lt;&gt;MONTH(StartDate),'У1 Ввод'!$D$125="",'У1 Ввод'!$E$125="",'У1 Ввод'!$D$125&gt;$B16),0,MAX(0,MIN(1,'У1 Ввод'!$E$125-NETWORKDAYS('У1 Ввод'!$D$125,$B16)+1))/Настройки!$E$7*100)</f>
        <v>0</v>
      </c>
      <c r="DQ16" s="67" t="n">
        <f aca="false">IF(OR($D16=1,MONTH($B16)&lt;&gt;MONTH(StartDate),'У1 Ввод'!$D$126="",'У1 Ввод'!$E$126="",'У1 Ввод'!$D$126&gt;$B16),0,MAX(0,MIN(1,'У1 Ввод'!$E$126-NETWORKDAYS('У1 Ввод'!$D$126,$B16)+1))/Настройки!$E$7*100)</f>
        <v>0</v>
      </c>
      <c r="DR16" s="67" t="n">
        <f aca="false">IF(OR($D16=1,MONTH($B16)&lt;&gt;MONTH(StartDate),'У1 Ввод'!$D$127="",'У1 Ввод'!$E$127="",'У1 Ввод'!$D$127&gt;$B16),0,MAX(0,MIN(1,'У1 Ввод'!$E$127-NETWORKDAYS('У1 Ввод'!$D$127,$B16)+1))/Настройки!$E$7*100)</f>
        <v>0</v>
      </c>
      <c r="DS16" s="67" t="n">
        <f aca="false">IF(OR($D16=1,MONTH($B16)&lt;&gt;MONTH(StartDate),'У1 Ввод'!$D$128="",'У1 Ввод'!$E$128="",'У1 Ввод'!$D$128&gt;$B16),0,MAX(0,MIN(1,'У1 Ввод'!$E$128-NETWORKDAYS('У1 Ввод'!$D$128,$B16)+1))/Настройки!$E$7*100)</f>
        <v>0</v>
      </c>
      <c r="DT16" s="67" t="n">
        <f aca="false">IF(OR($D16=1,MONTH($B16)&lt;&gt;MONTH(StartDate),'У1 Ввод'!$D$129="",'У1 Ввод'!$E$129="",'У1 Ввод'!$D$129&gt;$B16),0,MAX(0,MIN(1,'У1 Ввод'!$E$129-NETWORKDAYS('У1 Ввод'!$D$129,$B16)+1))/Настройки!$E$7*100)</f>
        <v>0</v>
      </c>
      <c r="DU16" s="67" t="n">
        <f aca="false">IF(OR($D16=1,MONTH($B16)&lt;&gt;MONTH(StartDate),'У1 Ввод'!$D$130="",'У1 Ввод'!$E$130="",'У1 Ввод'!$D$130&gt;$B16),0,MAX(0,MIN(1,'У1 Ввод'!$E$130-NETWORKDAYS('У1 Ввод'!$D$130,$B16)+1))/Настройки!$E$7*100)</f>
        <v>0</v>
      </c>
      <c r="DV16" s="67" t="n">
        <f aca="false">IF(OR($D16=1,MONTH($B16)&lt;&gt;MONTH(StartDate),'У1 Ввод'!$D$131="",'У1 Ввод'!$E$131="",'У1 Ввод'!$D$131&gt;$B16),0,MAX(0,MIN(1,'У1 Ввод'!$E$131-NETWORKDAYS('У1 Ввод'!$D$131,$B16)+1))/Настройки!$E$7*100)</f>
        <v>0</v>
      </c>
      <c r="DW16" s="67" t="n">
        <f aca="false">IF(OR($D16=1,MONTH($B16)&lt;&gt;MONTH(StartDate),'У1 Ввод'!$D$132="",'У1 Ввод'!$E$132="",'У1 Ввод'!$D$132&gt;$B16),0,MAX(0,MIN(1,'У1 Ввод'!$E$132-NETWORKDAYS('У1 Ввод'!$D$132,$B16)+1))/Настройки!$E$7*100)</f>
        <v>0</v>
      </c>
      <c r="DX16" s="67" t="n">
        <f aca="false">IF(OR($D16=1,MONTH($B16)&lt;&gt;MONTH(StartDate),'У1 Ввод'!$D$133="",'У1 Ввод'!$E$133="",'У1 Ввод'!$D$133&gt;$B16),0,MAX(0,MIN(1,'У1 Ввод'!$E$133-NETWORKDAYS('У1 Ввод'!$D$133,$B16)+1))/Настройки!$E$7*100)</f>
        <v>0</v>
      </c>
      <c r="DY16" s="67" t="n">
        <f aca="false">IF(OR($D16=1,MONTH($B16)&lt;&gt;MONTH(StartDate),'У1 Ввод'!$D$134="",'У1 Ввод'!$E$134="",'У1 Ввод'!$D$134&gt;$B16),0,MAX(0,MIN(1,'У1 Ввод'!$E$134-NETWORKDAYS('У1 Ввод'!$D$134,$B16)+1))/Настройки!$E$7*100)</f>
        <v>0</v>
      </c>
      <c r="DZ16" s="67" t="n">
        <f aca="false">IF(OR($D16=1,MONTH($B16)&lt;&gt;MONTH(StartDate),'У1 Ввод'!$D$135="",'У1 Ввод'!$E$135="",'У1 Ввод'!$D$135&gt;$B16),0,MAX(0,MIN(1,'У1 Ввод'!$E$135-NETWORKDAYS('У1 Ввод'!$D$135,$B16)+1))/Настройки!$E$7*100)</f>
        <v>0</v>
      </c>
      <c r="EA16" s="67" t="n">
        <f aca="false">IF(OR($D16=1,MONTH($B16)&lt;&gt;MONTH(StartDate),'У1 Ввод'!$D$136="",'У1 Ввод'!$E$136="",'У1 Ввод'!$D$136&gt;$B16),0,MAX(0,MIN(1,'У1 Ввод'!$E$136-NETWORKDAYS('У1 Ввод'!$D$136,$B16)+1))/Настройки!$E$7*100)</f>
        <v>0</v>
      </c>
      <c r="EB16" s="67" t="n">
        <f aca="false">IF(OR($D16=1,MONTH($B16)&lt;&gt;MONTH(StartDate),'У1 Ввод'!$D$137="",'У1 Ввод'!$E$137="",'У1 Ввод'!$D$137&gt;$B16),0,MAX(0,MIN(1,'У1 Ввод'!$E$137-NETWORKDAYS('У1 Ввод'!$D$137,$B16)+1))/Настройки!$E$7*100)</f>
        <v>0</v>
      </c>
      <c r="EC16" s="67" t="n">
        <f aca="false">IF(OR($D16=1,MONTH($B16)&lt;&gt;MONTH(StartDate),'У1 Ввод'!$D$138="",'У1 Ввод'!$E$138="",'У1 Ввод'!$D$138&gt;$B16),0,MAX(0,MIN(1,'У1 Ввод'!$E$138-NETWORKDAYS('У1 Ввод'!$D$138,$B16)+1))/Настройки!$E$7*100)</f>
        <v>0</v>
      </c>
      <c r="ED16" s="67" t="n">
        <f aca="false">IF(OR($D16=1,MONTH($B16)&lt;&gt;MONTH(StartDate),'У1 Ввод'!$D$139="",'У1 Ввод'!$E$139="",'У1 Ввод'!$D$139&gt;$B16),0,MAX(0,MIN(1,'У1 Ввод'!$E$139-NETWORKDAYS('У1 Ввод'!$D$139,$B16)+1))/Настройки!$E$7*100)</f>
        <v>0</v>
      </c>
      <c r="EE16" s="67" t="n">
        <f aca="false">IF(OR($D16=1,MONTH($B16)&lt;&gt;MONTH(StartDate),'У1 Ввод'!$D$140="",'У1 Ввод'!$E$140="",'У1 Ввод'!$D$140&gt;$B16),0,MAX(0,MIN(1,'У1 Ввод'!$E$140-NETWORKDAYS('У1 Ввод'!$D$140,$B16)+1))/Настройки!$E$7*100)</f>
        <v>0</v>
      </c>
      <c r="EF16" s="67" t="n">
        <f aca="false">IF(OR($D16=1,MONTH($B16)&lt;&gt;MONTH(StartDate),'У1 Ввод'!$D$141="",'У1 Ввод'!$E$141="",'У1 Ввод'!$D$141&gt;$B16),0,MAX(0,MIN(1,'У1 Ввод'!$E$141-NETWORKDAYS('У1 Ввод'!$D$141,$B16)+1))/Настройки!$E$7*100)</f>
        <v>0</v>
      </c>
      <c r="EG16" s="67" t="n">
        <f aca="false">IF(OR($D16=1,MONTH($B16)&lt;&gt;MONTH(StartDate),'У1 Ввод'!$D$142="",'У1 Ввод'!$E$142="",'У1 Ввод'!$D$142&gt;$B16),0,MAX(0,MIN(1,'У1 Ввод'!$E$142-NETWORKDAYS('У1 Ввод'!$D$142,$B16)+1))/Настройки!$E$7*100)</f>
        <v>0</v>
      </c>
      <c r="EH16" s="67" t="n">
        <f aca="false">IF(OR($D16=1,MONTH($B16)&lt;&gt;MONTH(StartDate),'У1 Ввод'!$D$143="",'У1 Ввод'!$E$143="",'У1 Ввод'!$D$143&gt;$B16),0,MAX(0,MIN(1,'У1 Ввод'!$E$143-NETWORKDAYS('У1 Ввод'!$D$143,$B16)+1))/Настройки!$E$7*100)</f>
        <v>0</v>
      </c>
      <c r="EI16" s="67" t="n">
        <f aca="false">IF(OR($D16=1,MONTH($B16)&lt;&gt;MONTH(StartDate),'У1 Ввод'!$D$144="",'У1 Ввод'!$E$144="",'У1 Ввод'!$D$144&gt;$B16),0,MAX(0,MIN(1,'У1 Ввод'!$E$144-NETWORKDAYS('У1 Ввод'!$D$144,$B16)+1))/Настройки!$E$7*100)</f>
        <v>0</v>
      </c>
      <c r="EJ16" s="67" t="n">
        <f aca="false">IF(OR($D16=1,MONTH($B16)&lt;&gt;MONTH(StartDate),'У1 Ввод'!$D$145="",'У1 Ввод'!$E$145="",'У1 Ввод'!$D$145&gt;$B16),0,MAX(0,MIN(1,'У1 Ввод'!$E$145-NETWORKDAYS('У1 Ввод'!$D$145,$B16)+1))/Настройки!$E$7*100)</f>
        <v>0</v>
      </c>
      <c r="EK16" s="67" t="n">
        <f aca="false">IF(OR($D16=1,MONTH($B16)&lt;&gt;MONTH(StartDate),'У1 Ввод'!$D$146="",'У1 Ввод'!$E$146="",'У1 Ввод'!$D$146&gt;$B16),0,MAX(0,MIN(1,'У1 Ввод'!$E$146-NETWORKDAYS('У1 Ввод'!$D$146,$B16)+1))/Настройки!$E$7*100)</f>
        <v>0</v>
      </c>
      <c r="EL16" s="67" t="n">
        <f aca="false">IF(OR($D16=1,MONTH($B16)&lt;&gt;MONTH(StartDate),'У1 Ввод'!$D$147="",'У1 Ввод'!$E$147="",'У1 Ввод'!$D$147&gt;$B16),0,MAX(0,MIN(1,'У1 Ввод'!$E$147-NETWORKDAYS('У1 Ввод'!$D$147,$B16)+1))/Настройки!$E$7*100)</f>
        <v>0</v>
      </c>
      <c r="EM16" s="67" t="n">
        <f aca="false">IF(OR($D16=1,MONTH($B16)&lt;&gt;MONTH(StartDate),'У1 Ввод'!$D$148="",'У1 Ввод'!$E$148="",'У1 Ввод'!$D$148&gt;$B16),0,MAX(0,MIN(1,'У1 Ввод'!$E$148-NETWORKDAYS('У1 Ввод'!$D$148,$B16)+1))/Настройки!$E$7*100)</f>
        <v>0</v>
      </c>
      <c r="EN16" s="67" t="n">
        <f aca="false">IF(OR($D16=1,MONTH($B16)&lt;&gt;MONTH(StartDate),'У1 Ввод'!$D$149="",'У1 Ввод'!$E$149="",'У1 Ввод'!$D$149&gt;$B16),0,MAX(0,MIN(1,'У1 Ввод'!$E$149-NETWORKDAYS('У1 Ввод'!$D$149,$B16)+1))/Настройки!$E$7*100)</f>
        <v>0</v>
      </c>
      <c r="EO16" s="67" t="n">
        <f aca="false">IF(OR($D16=1,MONTH($B16)&lt;&gt;MONTH(StartDate),'У1 Ввод'!$D$150="",'У1 Ввод'!$E$150="",'У1 Ввод'!$D$150&gt;$B16),0,MAX(0,MIN(1,'У1 Ввод'!$E$150-NETWORKDAYS('У1 Ввод'!$D$150,$B16)+1))/Настройки!$E$7*100)</f>
        <v>0</v>
      </c>
      <c r="EP16" s="67" t="n">
        <f aca="false">IF(OR($D16=1,MONTH($B16)&lt;&gt;MONTH(StartDate),'У1 Ввод'!$D$151="",'У1 Ввод'!$E$151="",'У1 Ввод'!$D$151&gt;$B16),0,MAX(0,MIN(1,'У1 Ввод'!$E$151-NETWORKDAYS('У1 Ввод'!$D$151,$B16)+1))/Настройки!$E$7*100)</f>
        <v>0</v>
      </c>
      <c r="EQ16" s="67" t="n">
        <f aca="false">IF(OR($D16=1,MONTH($B16)&lt;&gt;MONTH(StartDate),'У1 Ввод'!$D$152="",'У1 Ввод'!$E$152="",'У1 Ввод'!$D$152&gt;$B16),0,MAX(0,MIN(1,'У1 Ввод'!$E$152-NETWORKDAYS('У1 Ввод'!$D$152,$B16)+1))/Настройки!$E$7*100)</f>
        <v>0</v>
      </c>
      <c r="ER16" s="67" t="n">
        <f aca="false">IF(OR($D16=1,MONTH($B16)&lt;&gt;MONTH(StartDate),'У1 Ввод'!$D$153="",'У1 Ввод'!$E$153="",'У1 Ввод'!$D$153&gt;$B16),0,MAX(0,MIN(1,'У1 Ввод'!$E$153-NETWORKDAYS('У1 Ввод'!$D$153,$B16)+1))/Настройки!$E$7*100)</f>
        <v>0</v>
      </c>
      <c r="ES16" s="67" t="n">
        <f aca="false">IF(OR($D16=1,MONTH($B16)&lt;&gt;MONTH(StartDate),'У1 Ввод'!$D$154="",'У1 Ввод'!$E$154="",'У1 Ввод'!$D$154&gt;$B16),0,MAX(0,MIN(1,'У1 Ввод'!$E$154-NETWORKDAYS('У1 Ввод'!$D$154,$B16)+1))/Настройки!$E$7*100)</f>
        <v>0</v>
      </c>
      <c r="ET16" s="67" t="n">
        <f aca="false">IF(OR($D16=1,MONTH($B16)&lt;&gt;MONTH(StartDate),'У1 Ввод'!$D$155="",'У1 Ввод'!$E$155="",'У1 Ввод'!$D$155&gt;$B16),0,MAX(0,MIN(1,'У1 Ввод'!$E$155-NETWORKDAYS('У1 Ввод'!$D$155,$B16)+1))/Настройки!$E$7*100)</f>
        <v>0</v>
      </c>
      <c r="EU16" s="67" t="n">
        <f aca="false">IF(OR($D16=1,MONTH($B16)&lt;&gt;MONTH(StartDate),'У1 Ввод'!$D$156="",'У1 Ввод'!$E$156="",'У1 Ввод'!$D$156&gt;$B16),0,MAX(0,MIN(1,'У1 Ввод'!$E$156-NETWORKDAYS('У1 Ввод'!$D$156,$B16)+1))/Настройки!$E$7*100)</f>
        <v>0</v>
      </c>
      <c r="EV16" s="67" t="n">
        <f aca="false">IF(OR($D16=1,MONTH($B16)&lt;&gt;MONTH(StartDate),'У1 Ввод'!$D$157="",'У1 Ввод'!$E$157="",'У1 Ввод'!$D$157&gt;$B16),0,MAX(0,MIN(1,'У1 Ввод'!$E$157-NETWORKDAYS('У1 Ввод'!$D$157,$B16)+1))/Настройки!$E$7*100)</f>
        <v>0</v>
      </c>
      <c r="EW16" s="67" t="n">
        <f aca="false">IF(OR($D16=1,MONTH($B16)&lt;&gt;MONTH(StartDate),'У1 Ввод'!$D$158="",'У1 Ввод'!$E$158="",'У1 Ввод'!$D$158&gt;$B16),0,MAX(0,MIN(1,'У1 Ввод'!$E$158-NETWORKDAYS('У1 Ввод'!$D$158,$B16)+1))/Настройки!$E$7*100)</f>
        <v>0</v>
      </c>
      <c r="EX16" s="67" t="n">
        <f aca="false">IF(OR($D16=1,MONTH($B16)&lt;&gt;MONTH(StartDate),'У1 Ввод'!$D$159="",'У1 Ввод'!$E$159="",'У1 Ввод'!$D$159&gt;$B16),0,MAX(0,MIN(1,'У1 Ввод'!$E$159-NETWORKDAYS('У1 Ввод'!$D$159,$B16)+1))/Настройки!$E$7*100)</f>
        <v>0</v>
      </c>
      <c r="EY16" s="67" t="n">
        <f aca="false">IF(OR($D16=1,MONTH($B16)&lt;&gt;MONTH(StartDate),'У1 Ввод'!$D$160="",'У1 Ввод'!$E$160="",'У1 Ввод'!$D$160&gt;$B16),0,MAX(0,MIN(1,'У1 Ввод'!$E$160-NETWORKDAYS('У1 Ввод'!$D$160,$B16)+1))/Настройки!$E$7*100)</f>
        <v>0</v>
      </c>
      <c r="EZ16" s="67" t="n">
        <f aca="false">IF(OR($D16=1,MONTH($B16)&lt;&gt;MONTH(StartDate),'У1 Ввод'!$D$161="",'У1 Ввод'!$E$161="",'У1 Ввод'!$D$161&gt;$B16),0,MAX(0,MIN(1,'У1 Ввод'!$E$161-NETWORKDAYS('У1 Ввод'!$D$161,$B16)+1))/Настройки!$E$7*100)</f>
        <v>0</v>
      </c>
      <c r="FA16" s="67" t="n">
        <f aca="false">IF(OR($D16=1,MONTH($B16)&lt;&gt;MONTH(StartDate),'У1 Ввод'!$D$162="",'У1 Ввод'!$E$162="",'У1 Ввод'!$D$162&gt;$B16),0,MAX(0,MIN(1,'У1 Ввод'!$E$162-NETWORKDAYS('У1 Ввод'!$D$162,$B16)+1))/Настройки!$E$7*100)</f>
        <v>0</v>
      </c>
      <c r="FB16" s="67" t="n">
        <f aca="false">IF(OR($D16=1,MONTH($B16)&lt;&gt;MONTH(StartDate),'У1 Ввод'!$D$163="",'У1 Ввод'!$E$163="",'У1 Ввод'!$D$163&gt;$B16),0,MAX(0,MIN(1,'У1 Ввод'!$E$163-NETWORKDAYS('У1 Ввод'!$D$163,$B16)+1))/Настройки!$E$7*100)</f>
        <v>0</v>
      </c>
      <c r="FC16" s="67" t="n">
        <f aca="false">IF(OR($D16=1,MONTH($B16)&lt;&gt;MONTH(StartDate),'У1 Ввод'!$D$164="",'У1 Ввод'!$E$164="",'У1 Ввод'!$D$164&gt;$B16),0,MAX(0,MIN(1,'У1 Ввод'!$E$164-NETWORKDAYS('У1 Ввод'!$D$164,$B16)+1))/Настройки!$E$7*100)</f>
        <v>0</v>
      </c>
      <c r="FD16" s="67" t="n">
        <f aca="false">IF(OR($D16=1,MONTH($B16)&lt;&gt;MONTH(StartDate),'У1 Ввод'!$D$165="",'У1 Ввод'!$E$165="",'У1 Ввод'!$D$165&gt;$B16),0,MAX(0,MIN(1,'У1 Ввод'!$E$165-NETWORKDAYS('У1 Ввод'!$D$165,$B16)+1))/Настройки!$E$7*100)</f>
        <v>0</v>
      </c>
      <c r="FE16" s="67" t="n">
        <f aca="false">IF(OR($D16=1,MONTH($B16)&lt;&gt;MONTH(StartDate),'У1 Ввод'!$D$166="",'У1 Ввод'!$E$166="",'У1 Ввод'!$D$166&gt;$B16),0,MAX(0,MIN(1,'У1 Ввод'!$E$166-NETWORKDAYS('У1 Ввод'!$D$166,$B16)+1))/Настройки!$E$7*100)</f>
        <v>0</v>
      </c>
      <c r="FF16" s="67" t="n">
        <f aca="false">IF(OR($D16=1,MONTH($B16)&lt;&gt;MONTH(StartDate),'У1 Ввод'!$D$167="",'У1 Ввод'!$E$167="",'У1 Ввод'!$D$167&gt;$B16),0,MAX(0,MIN(1,'У1 Ввод'!$E$167-NETWORKDAYS('У1 Ввод'!$D$167,$B16)+1))/Настройки!$E$7*100)</f>
        <v>0</v>
      </c>
      <c r="FG16" s="67" t="n">
        <f aca="false">IF(OR($D16=1,MONTH($B16)&lt;&gt;MONTH(StartDate),'У1 Ввод'!$D$168="",'У1 Ввод'!$E$168="",'У1 Ввод'!$D$168&gt;$B16),0,MAX(0,MIN(1,'У1 Ввод'!$E$168-NETWORKDAYS('У1 Ввод'!$D$168,$B16)+1))/Настройки!$E$7*100)</f>
        <v>0</v>
      </c>
      <c r="FH16" s="67" t="n">
        <f aca="false">IF(OR($D16=1,MONTH($B16)&lt;&gt;MONTH(StartDate),'У1 Ввод'!$D$169="",'У1 Ввод'!$E$169="",'У1 Ввод'!$D$169&gt;$B16),0,MAX(0,MIN(1,'У1 Ввод'!$E$169-NETWORKDAYS('У1 Ввод'!$D$169,$B16)+1))/Настройки!$E$7*100)</f>
        <v>0</v>
      </c>
      <c r="FI16" s="67" t="n">
        <f aca="false">IF(OR($D16=1,MONTH($B16)&lt;&gt;MONTH(StartDate),'У1 Ввод'!$D$170="",'У1 Ввод'!$E$170="",'У1 Ввод'!$D$170&gt;$B16),0,MAX(0,MIN(1,'У1 Ввод'!$E$170-NETWORKDAYS('У1 Ввод'!$D$170,$B16)+1))/Настройки!$E$7*100)</f>
        <v>0</v>
      </c>
      <c r="FJ16" s="67" t="n">
        <f aca="false">IF(OR($D16=1,MONTH($B16)&lt;&gt;MONTH(StartDate),'У1 Ввод'!$D$171="",'У1 Ввод'!$E$171="",'У1 Ввод'!$D$171&gt;$B16),0,MAX(0,MIN(1,'У1 Ввод'!$E$171-NETWORKDAYS('У1 Ввод'!$D$171,$B16)+1))/Настройки!$E$7*100)</f>
        <v>0</v>
      </c>
      <c r="FK16" s="67" t="n">
        <f aca="false">IF(OR($D16=1,MONTH($B16)&lt;&gt;MONTH(StartDate),'У1 Ввод'!$D$172="",'У1 Ввод'!$E$172="",'У1 Ввод'!$D$172&gt;$B16),0,MAX(0,MIN(1,'У1 Ввод'!$E$172-NETWORKDAYS('У1 Ввод'!$D$172,$B16)+1))/Настройки!$E$7*100)</f>
        <v>0</v>
      </c>
      <c r="FL16" s="67" t="n">
        <f aca="false">IF(OR($D16=1,MONTH($B16)&lt;&gt;MONTH(StartDate),'У1 Ввод'!$D$173="",'У1 Ввод'!$E$173="",'У1 Ввод'!$D$173&gt;$B16),0,MAX(0,MIN(1,'У1 Ввод'!$E$173-NETWORKDAYS('У1 Ввод'!$D$173,$B16)+1))/Настройки!$E$7*100)</f>
        <v>0</v>
      </c>
      <c r="FM16" s="67" t="n">
        <f aca="false">IF(OR($D16=1,MONTH($B16)&lt;&gt;MONTH(StartDate),'У1 Ввод'!$D$174="",'У1 Ввод'!$E$174="",'У1 Ввод'!$D$174&gt;$B16),0,MAX(0,MIN(1,'У1 Ввод'!$E$174-NETWORKDAYS('У1 Ввод'!$D$174,$B16)+1))/Настройки!$E$7*100)</f>
        <v>0</v>
      </c>
      <c r="FN16" s="67" t="n">
        <f aca="false">IF(OR($D16=1,MONTH($B16)&lt;&gt;MONTH(StartDate),'У1 Ввод'!$D$175="",'У1 Ввод'!$E$175="",'У1 Ввод'!$D$175&gt;$B16),0,MAX(0,MIN(1,'У1 Ввод'!$E$175-NETWORKDAYS('У1 Ввод'!$D$175,$B16)+1))/Настройки!$E$7*100)</f>
        <v>0</v>
      </c>
      <c r="FO16" s="67" t="n">
        <f aca="false">IF(OR($D16=1,MONTH($B16)&lt;&gt;MONTH(StartDate),'У1 Ввод'!$D$176="",'У1 Ввод'!$E$176="",'У1 Ввод'!$D$176&gt;$B16),0,MAX(0,MIN(1,'У1 Ввод'!$E$176-NETWORKDAYS('У1 Ввод'!$D$176,$B16)+1))/Настройки!$E$7*100)</f>
        <v>0</v>
      </c>
      <c r="FP16" s="67" t="n">
        <f aca="false">IF(OR($D16=1,MONTH($B16)&lt;&gt;MONTH(StartDate),'У1 Ввод'!$D$177="",'У1 Ввод'!$E$177="",'У1 Ввод'!$D$177&gt;$B16),0,MAX(0,MIN(1,'У1 Ввод'!$E$177-NETWORKDAYS('У1 Ввод'!$D$177,$B16)+1))/Настройки!$E$7*100)</f>
        <v>0</v>
      </c>
      <c r="FQ16" s="67" t="n">
        <f aca="false">IF(OR($D16=1,MONTH($B16)&lt;&gt;MONTH(StartDate),'У1 Ввод'!$D$178="",'У1 Ввод'!$E$178="",'У1 Ввод'!$D$178&gt;$B16),0,MAX(0,MIN(1,'У1 Ввод'!$E$178-NETWORKDAYS('У1 Ввод'!$D$178,$B16)+1))/Настройки!$E$7*100)</f>
        <v>0</v>
      </c>
      <c r="FR16" s="67" t="n">
        <f aca="false">IF(OR($D16=1,MONTH($B16)&lt;&gt;MONTH(StartDate),'У1 Ввод'!$D$179="",'У1 Ввод'!$E$179="",'У1 Ввод'!$D$179&gt;$B16),0,MAX(0,MIN(1,'У1 Ввод'!$E$179-NETWORKDAYS('У1 Ввод'!$D$179,$B16)+1))/Настройки!$E$7*100)</f>
        <v>0</v>
      </c>
      <c r="FS16" s="67" t="n">
        <f aca="false">IF(OR($D16=1,MONTH($B16)&lt;&gt;MONTH(StartDate),'У1 Ввод'!$D$180="",'У1 Ввод'!$E$180="",'У1 Ввод'!$D$180&gt;$B16),0,MAX(0,MIN(1,'У1 Ввод'!$E$180-NETWORKDAYS('У1 Ввод'!$D$180,$B16)+1))/Настройки!$E$7*100)</f>
        <v>0</v>
      </c>
      <c r="FT16" s="67" t="n">
        <f aca="false">IF(OR($D16=1,MONTH($B16)&lt;&gt;MONTH(StartDate),'У1 Ввод'!$D$181="",'У1 Ввод'!$E$181="",'У1 Ввод'!$D$181&gt;$B16),0,MAX(0,MIN(1,'У1 Ввод'!$E$181-NETWORKDAYS('У1 Ввод'!$D$181,$B16)+1))/Настройки!$E$7*100)</f>
        <v>0</v>
      </c>
      <c r="FU16" s="67" t="n">
        <f aca="false">IF(OR($D16=1,MONTH($B16)&lt;&gt;MONTH(StartDate),'У1 Ввод'!$D$182="",'У1 Ввод'!$E$182="",'У1 Ввод'!$D$182&gt;$B16),0,MAX(0,MIN(1,'У1 Ввод'!$E$182-NETWORKDAYS('У1 Ввод'!$D$182,$B16)+1))/Настройки!$E$7*100)</f>
        <v>0</v>
      </c>
      <c r="FV16" s="67" t="n">
        <f aca="false">IF(OR($D16=1,MONTH($B16)&lt;&gt;MONTH(StartDate),'У1 Ввод'!$D$183="",'У1 Ввод'!$E$183="",'У1 Ввод'!$D$183&gt;$B16),0,MAX(0,MIN(1,'У1 Ввод'!$E$183-NETWORKDAYS('У1 Ввод'!$D$183,$B16)+1))/Настройки!$E$7*100)</f>
        <v>0</v>
      </c>
      <c r="FW16" s="67" t="n">
        <f aca="false">IF(OR($D16=1,MONTH($B16)&lt;&gt;MONTH(StartDate),'У1 Ввод'!$D$184="",'У1 Ввод'!$E$184="",'У1 Ввод'!$D$184&gt;$B16),0,MAX(0,MIN(1,'У1 Ввод'!$E$184-NETWORKDAYS('У1 Ввод'!$D$184,$B16)+1))/Настройки!$E$7*100)</f>
        <v>0</v>
      </c>
      <c r="FX16" s="67" t="n">
        <f aca="false">IF(OR($D16=1,MONTH($B16)&lt;&gt;MONTH(StartDate),'У1 Ввод'!$D$185="",'У1 Ввод'!$E$185="",'У1 Ввод'!$D$185&gt;$B16),0,MAX(0,MIN(1,'У1 Ввод'!$E$185-NETWORKDAYS('У1 Ввод'!$D$185,$B16)+1))/Настройки!$E$7*100)</f>
        <v>0</v>
      </c>
      <c r="FY16" s="67" t="n">
        <f aca="false">IF(OR($D16=1,MONTH($B16)&lt;&gt;MONTH(StartDate),'У1 Ввод'!$D$186="",'У1 Ввод'!$E$186="",'У1 Ввод'!$D$186&gt;$B16),0,MAX(0,MIN(1,'У1 Ввод'!$E$186-NETWORKDAYS('У1 Ввод'!$D$186,$B16)+1))/Настройки!$E$7*100)</f>
        <v>0</v>
      </c>
      <c r="FZ16" s="67" t="n">
        <f aca="false">IF(OR($D16=1,MONTH($B16)&lt;&gt;MONTH(StartDate),'У1 Ввод'!$D$187="",'У1 Ввод'!$E$187="",'У1 Ввод'!$D$187&gt;$B16),0,MAX(0,MIN(1,'У1 Ввод'!$E$187-NETWORKDAYS('У1 Ввод'!$D$187,$B16)+1))/Настройки!$E$7*100)</f>
        <v>0</v>
      </c>
      <c r="GA16" s="67" t="n">
        <f aca="false">IF(OR($D16=1,MONTH($B16)&lt;&gt;MONTH(StartDate),'У1 Ввод'!$D$188="",'У1 Ввод'!$E$188="",'У1 Ввод'!$D$188&gt;$B16),0,MAX(0,MIN(1,'У1 Ввод'!$E$188-NETWORKDAYS('У1 Ввод'!$D$188,$B16)+1))/Настройки!$E$7*100)</f>
        <v>0</v>
      </c>
      <c r="GB16" s="67" t="n">
        <f aca="false">IF(OR($D16=1,MONTH($B16)&lt;&gt;MONTH(StartDate),'У1 Ввод'!$D$189="",'У1 Ввод'!$E$189="",'У1 Ввод'!$D$189&gt;$B16),0,MAX(0,MIN(1,'У1 Ввод'!$E$189-NETWORKDAYS('У1 Ввод'!$D$189,$B16)+1))/Настройки!$E$7*100)</f>
        <v>0</v>
      </c>
      <c r="GC16" s="67" t="n">
        <f aca="false">IF(OR($D16=1,MONTH($B16)&lt;&gt;MONTH(StartDate),'У1 Ввод'!$D$190="",'У1 Ввод'!$E$190="",'У1 Ввод'!$D$190&gt;$B16),0,MAX(0,MIN(1,'У1 Ввод'!$E$190-NETWORKDAYS('У1 Ввод'!$D$190,$B16)+1))/Настройки!$E$7*100)</f>
        <v>0</v>
      </c>
      <c r="GD16" s="67" t="n">
        <f aca="false">IF(OR($D16=1,MONTH($B16)&lt;&gt;MONTH(StartDate),'У1 Ввод'!$D$191="",'У1 Ввод'!$E$191="",'У1 Ввод'!$D$191&gt;$B16),0,MAX(0,MIN(1,'У1 Ввод'!$E$191-NETWORKDAYS('У1 Ввод'!$D$191,$B16)+1))/Настройки!$E$7*100)</f>
        <v>0</v>
      </c>
      <c r="GE16" s="67" t="n">
        <f aca="false">IF(OR($D16=1,MONTH($B16)&lt;&gt;MONTH(StartDate),'У1 Ввод'!$D$192="",'У1 Ввод'!$E$192="",'У1 Ввод'!$D$192&gt;$B16),0,MAX(0,MIN(1,'У1 Ввод'!$E$192-NETWORKDAYS('У1 Ввод'!$D$192,$B16)+1))/Настройки!$E$7*100)</f>
        <v>0</v>
      </c>
      <c r="GF16" s="67" t="n">
        <f aca="false">IF(OR($D16=1,MONTH($B16)&lt;&gt;MONTH(StartDate),'У1 Ввод'!$D$193="",'У1 Ввод'!$E$193="",'У1 Ввод'!$D$193&gt;$B16),0,MAX(0,MIN(1,'У1 Ввод'!$E$193-NETWORKDAYS('У1 Ввод'!$D$193,$B16)+1))/Настройки!$E$7*100)</f>
        <v>0</v>
      </c>
      <c r="GG16" s="67" t="n">
        <f aca="false">IF(OR($D16=1,MONTH($B16)&lt;&gt;MONTH(StartDate),'У1 Ввод'!$D$194="",'У1 Ввод'!$E$194="",'У1 Ввод'!$D$194&gt;$B16),0,MAX(0,MIN(1,'У1 Ввод'!$E$194-NETWORKDAYS('У1 Ввод'!$D$194,$B16)+1))/Настройки!$E$7*100)</f>
        <v>0</v>
      </c>
      <c r="GH16" s="67" t="n">
        <f aca="false">IF(OR($D16=1,MONTH($B16)&lt;&gt;MONTH(StartDate),'У1 Ввод'!$D$195="",'У1 Ввод'!$E$195="",'У1 Ввод'!$D$195&gt;$B16),0,MAX(0,MIN(1,'У1 Ввод'!$E$195-NETWORKDAYS('У1 Ввод'!$D$195,$B16)+1))/Настройки!$E$7*100)</f>
        <v>0</v>
      </c>
      <c r="GI16" s="67" t="n">
        <f aca="false">IF(OR($D16=1,MONTH($B16)&lt;&gt;MONTH(StartDate),'У1 Ввод'!$D$196="",'У1 Ввод'!$E$196="",'У1 Ввод'!$D$196&gt;$B16),0,MAX(0,MIN(1,'У1 Ввод'!$E$196-NETWORKDAYS('У1 Ввод'!$D$196,$B16)+1))/Настройки!$E$7*100)</f>
        <v>0</v>
      </c>
      <c r="GJ16" s="67" t="n">
        <f aca="false">IF(OR($D16=1,MONTH($B16)&lt;&gt;MONTH(StartDate),'У1 Ввод'!$D$197="",'У1 Ввод'!$E$197="",'У1 Ввод'!$D$197&gt;$B16),0,MAX(0,MIN(1,'У1 Ввод'!$E$197-NETWORKDAYS('У1 Ввод'!$D$197,$B16)+1))/Настройки!$E$7*100)</f>
        <v>0</v>
      </c>
      <c r="GK16" s="67" t="n">
        <f aca="false">IF(OR($D16=1,MONTH($B16)&lt;&gt;MONTH(StartDate),'У1 Ввод'!$D$198="",'У1 Ввод'!$E$198="",'У1 Ввод'!$D$198&gt;$B16),0,MAX(0,MIN(1,'У1 Ввод'!$E$198-NETWORKDAYS('У1 Ввод'!$D$198,$B16)+1))/Настройки!$E$7*100)</f>
        <v>0</v>
      </c>
      <c r="GL16" s="67" t="n">
        <f aca="false">IF(OR($D16=1,MONTH($B16)&lt;&gt;MONTH(StartDate),'У1 Ввод'!$D$199="",'У1 Ввод'!$E$199="",'У1 Ввод'!$D$199&gt;$B16),0,MAX(0,MIN(1,'У1 Ввод'!$E$199-NETWORKDAYS('У1 Ввод'!$D$199,$B16)+1))/Настройки!$E$7*100)</f>
        <v>0</v>
      </c>
      <c r="GM16" s="67" t="n">
        <f aca="false">IF(OR($D16=1,MONTH($B16)&lt;&gt;MONTH(StartDate),'У1 Ввод'!$D$200="",'У1 Ввод'!$E$200="",'У1 Ввод'!$D$200&gt;$B16),0,MAX(0,MIN(1,'У1 Ввод'!$E$200-NETWORKDAYS('У1 Ввод'!$D$200,$B16)+1))/Настройки!$E$7*100)</f>
        <v>0</v>
      </c>
      <c r="GN16" s="67" t="n">
        <f aca="false">IF(OR($D16=1,MONTH($B16)&lt;&gt;MONTH(StartDate),'У1 Ввод'!$D$201="",'У1 Ввод'!$E$201="",'У1 Ввод'!$D$201&gt;$B16),0,MAX(0,MIN(1,'У1 Ввод'!$E$201-NETWORKDAYS('У1 Ввод'!$D$201,$B16)+1))/Настройки!$E$7*100)</f>
        <v>0</v>
      </c>
      <c r="GO16" s="67" t="n">
        <f aca="false">IF(OR($D16=1,MONTH($B16)&lt;&gt;MONTH(StartDate),'У1 Ввод'!$D$202="",'У1 Ввод'!$E$202="",'У1 Ввод'!$D$202&gt;$B16),0,MAX(0,MIN(1,'У1 Ввод'!$E$202-NETWORKDAYS('У1 Ввод'!$D$202,$B16)+1))/Настройки!$E$7*100)</f>
        <v>0</v>
      </c>
      <c r="GP16" s="67" t="n">
        <f aca="false">IF(OR($D16=1,MONTH($B16)&lt;&gt;MONTH(StartDate),'У1 Ввод'!$D$203="",'У1 Ввод'!$E$203="",'У1 Ввод'!$D$203&gt;$B16),0,MAX(0,MIN(1,'У1 Ввод'!$E$203-NETWORKDAYS('У1 Ввод'!$D$203,$B16)+1))/Настройки!$E$7*100)</f>
        <v>0</v>
      </c>
      <c r="GQ16" s="67" t="n">
        <f aca="false">IF(OR($D16=1,MONTH($B16)&lt;&gt;MONTH(StartDate),'У1 Ввод'!$D$204="",'У1 Ввод'!$E$204="",'У1 Ввод'!$D$204&gt;$B16),0,MAX(0,MIN(1,'У1 Ввод'!$E$204-NETWORKDAYS('У1 Ввод'!$D$204,$B16)+1))/Настройки!$E$7*100)</f>
        <v>0</v>
      </c>
      <c r="GR16" s="67" t="n">
        <f aca="false">IF(OR($D16=1,MONTH($B16)&lt;&gt;MONTH(StartDate),'У1 Ввод'!$D$205="",'У1 Ввод'!$E$205="",'У1 Ввод'!$D$205&gt;$B16),0,MAX(0,MIN(1,'У1 Ввод'!$E$205-NETWORKDAYS('У1 Ввод'!$D$205,$B16)+1))/Настройки!$E$7*100)</f>
        <v>0</v>
      </c>
      <c r="GS16" s="67" t="n">
        <f aca="false">IF(OR($D16=1,MONTH($B16)&lt;&gt;MONTH(StartDate),'У1 Ввод'!$D$206="",'У1 Ввод'!$E$206="",'У1 Ввод'!$D$206&gt;$B16),0,MAX(0,MIN(1,'У1 Ввод'!$E$206-NETWORKDAYS('У1 Ввод'!$D$206,$B16)+1))/Настройки!$E$7*100)</f>
        <v>0</v>
      </c>
      <c r="GT16" s="67" t="n">
        <f aca="false">IF(OR($D16=1,MONTH($B16)&lt;&gt;MONTH(StartDate),'У1 Ввод'!$D$207="",'У1 Ввод'!$E$207="",'У1 Ввод'!$D$207&gt;$B16),0,MAX(0,MIN(1,'У1 Ввод'!$E$207-NETWORKDAYS('У1 Ввод'!$D$207,$B16)+1))/Настройки!$E$7*100)</f>
        <v>0</v>
      </c>
      <c r="GU16" s="67" t="n">
        <f aca="false">IF(OR($D16=1,MONTH($B16)&lt;&gt;MONTH(StartDate),'У1 Ввод'!$D$208="",'У1 Ввод'!$E$208="",'У1 Ввод'!$D$208&gt;$B16),0,MAX(0,MIN(1,'У1 Ввод'!$E$208-NETWORKDAYS('У1 Ввод'!$D$208,$B16)+1))/Настройки!$E$7*100)</f>
        <v>0</v>
      </c>
      <c r="GV16" s="67" t="n">
        <f aca="false">IF(OR($D16=1,MONTH($B16)&lt;&gt;MONTH(StartDate),'У1 Ввод'!$D$209="",'У1 Ввод'!$E$209="",'У1 Ввод'!$D$209&gt;$B16),0,MAX(0,MIN(1,'У1 Ввод'!$E$209-NETWORKDAYS('У1 Ввод'!$D$209,$B16)+1))/Настройки!$E$7*100)</f>
        <v>0</v>
      </c>
      <c r="GW16" s="67" t="n">
        <f aca="false">IF(OR($D16=1,MONTH($B16)&lt;&gt;MONTH(StartDate),'У1 Ввод'!$D$210="",'У1 Ввод'!$E$210="",'У1 Ввод'!$D$210&gt;$B16),0,MAX(0,MIN(1,'У1 Ввод'!$E$210-NETWORKDAYS('У1 Ввод'!$D$210,$B16)+1))/Настройки!$E$7*100)</f>
        <v>0</v>
      </c>
      <c r="GX16" s="67" t="n">
        <f aca="false">IF(OR($D16=1,MONTH($B16)&lt;&gt;MONTH(StartDate),'У1 Ввод'!$D$211="",'У1 Ввод'!$E$211="",'У1 Ввод'!$D$211&gt;$B16),0,MAX(0,MIN(1,'У1 Ввод'!$E$211-NETWORKDAYS('У1 Ввод'!$D$211,$B16)+1))/Настройки!$E$7*100)</f>
        <v>0</v>
      </c>
      <c r="GY16" s="67" t="n">
        <f aca="false">IF(OR($D16=1,MONTH($B16)&lt;&gt;MONTH(StartDate),'У1 Ввод'!$D$212="",'У1 Ввод'!$E$212="",'У1 Ввод'!$D$212&gt;$B16),0,MAX(0,MIN(1,'У1 Ввод'!$E$212-NETWORKDAYS('У1 Ввод'!$D$212,$B16)+1))/Настройки!$E$7*100)</f>
        <v>0</v>
      </c>
      <c r="GZ16" s="67" t="n">
        <f aca="false">IF(OR($D16=1,MONTH($B16)&lt;&gt;MONTH(StartDate),'У1 Ввод'!$D$213="",'У1 Ввод'!$E$213="",'У1 Ввод'!$D$213&gt;$B16),0,MAX(0,MIN(1,'У1 Ввод'!$E$213-NETWORKDAYS('У1 Ввод'!$D$213,$B16)+1))/Настройки!$E$7*100)</f>
        <v>0</v>
      </c>
      <c r="HA16" s="67" t="n">
        <f aca="false">IF(OR($D16=1,MONTH($B16)&lt;&gt;MONTH(StartDate),'У1 Ввод'!$D$214="",'У1 Ввод'!$E$214="",'У1 Ввод'!$D$214&gt;$B16),0,MAX(0,MIN(1,'У1 Ввод'!$E$214-NETWORKDAYS('У1 Ввод'!$D$214,$B16)+1))/Настройки!$E$7*100)</f>
        <v>0</v>
      </c>
      <c r="HB16" s="67" t="n">
        <f aca="false">IF(OR($D16=1,MONTH($B16)&lt;&gt;MONTH(StartDate),'У1 Ввод'!$D$215="",'У1 Ввод'!$E$215="",'У1 Ввод'!$D$215&gt;$B16),0,MAX(0,MIN(1,'У1 Ввод'!$E$215-NETWORKDAYS('У1 Ввод'!$D$215,$B16)+1))/Настройки!$E$7*100)</f>
        <v>0</v>
      </c>
      <c r="HC16" s="67" t="n">
        <f aca="false">IF(OR($D16=1,MONTH($B16)&lt;&gt;MONTH(StartDate),'У1 Ввод'!$D$216="",'У1 Ввод'!$E$216="",'У1 Ввод'!$D$216&gt;$B16),0,MAX(0,MIN(1,'У1 Ввод'!$E$216-NETWORKDAYS('У1 Ввод'!$D$216,$B16)+1))/Настройки!$E$7*100)</f>
        <v>0</v>
      </c>
      <c r="HD16" s="67" t="n">
        <f aca="false">IF(OR($D16=1,MONTH($B16)&lt;&gt;MONTH(StartDate),'У1 Ввод'!$D$217="",'У1 Ввод'!$E$217="",'У1 Ввод'!$D$217&gt;$B16),0,MAX(0,MIN(1,'У1 Ввод'!$E$217-NETWORKDAYS('У1 Ввод'!$D$217,$B16)+1))/Настройки!$E$7*100)</f>
        <v>0</v>
      </c>
      <c r="HE16" s="67" t="n">
        <f aca="false">IF(OR($D16=1,MONTH($B16)&lt;&gt;MONTH(StartDate),'У1 Ввод'!$D$218="",'У1 Ввод'!$E$218="",'У1 Ввод'!$D$218&gt;$B16),0,MAX(0,MIN(1,'У1 Ввод'!$E$218-NETWORKDAYS('У1 Ввод'!$D$218,$B16)+1))/Настройки!$E$7*100)</f>
        <v>0</v>
      </c>
      <c r="HF16" s="67" t="n">
        <f aca="false">IF(OR($D16=1,MONTH($B16)&lt;&gt;MONTH(StartDate),'У1 Ввод'!$D$219="",'У1 Ввод'!$E$219="",'У1 Ввод'!$D$219&gt;$B16),0,MAX(0,MIN(1,'У1 Ввод'!$E$219-NETWORKDAYS('У1 Ввод'!$D$219,$B16)+1))/Настройки!$E$7*100)</f>
        <v>0</v>
      </c>
      <c r="HG16" s="67" t="n">
        <f aca="false">IF(OR($D16=1,MONTH($B16)&lt;&gt;MONTH(StartDate),'У1 Ввод'!$D$220="",'У1 Ввод'!$E$220="",'У1 Ввод'!$D$220&gt;$B16),0,MAX(0,MIN(1,'У1 Ввод'!$E$220-NETWORKDAYS('У1 Ввод'!$D$220,$B16)+1))/Настройки!$E$7*100)</f>
        <v>0</v>
      </c>
      <c r="HH16" s="67" t="n">
        <f aca="false">IF(OR($D16=1,MONTH($B16)&lt;&gt;MONTH(StartDate),'У1 Ввод'!$D$221="",'У1 Ввод'!$E$221="",'У1 Ввод'!$D$221&gt;$B16),0,MAX(0,MIN(1,'У1 Ввод'!$E$221-NETWORKDAYS('У1 Ввод'!$D$221,$B16)+1))/Настройки!$E$7*100)</f>
        <v>0</v>
      </c>
      <c r="HI16" s="67" t="n">
        <f aca="false">IF(OR($D16=1,MONTH($B16)&lt;&gt;MONTH(StartDate),'У1 Ввод'!$D$222="",'У1 Ввод'!$E$222="",'У1 Ввод'!$D$222&gt;$B16),0,MAX(0,MIN(1,'У1 Ввод'!$E$222-NETWORKDAYS('У1 Ввод'!$D$222,$B16)+1))/Настройки!$E$7*100)</f>
        <v>0</v>
      </c>
      <c r="HJ16" s="67" t="n">
        <f aca="false">IF(OR($D16=1,MONTH($B16)&lt;&gt;MONTH(StartDate),'У1 Ввод'!$D$223="",'У1 Ввод'!$E$223="",'У1 Ввод'!$D$223&gt;$B16),0,MAX(0,MIN(1,'У1 Ввод'!$E$223-NETWORKDAYS('У1 Ввод'!$D$223,$B16)+1))/Настройки!$E$7*100)</f>
        <v>0</v>
      </c>
      <c r="HK16" s="67" t="n">
        <f aca="false">IF(OR($D16=1,MONTH($B16)&lt;&gt;MONTH(StartDate),'У1 Ввод'!$D$224="",'У1 Ввод'!$E$224="",'У1 Ввод'!$D$224&gt;$B16),0,MAX(0,MIN(1,'У1 Ввод'!$E$224-NETWORKDAYS('У1 Ввод'!$D$224,$B16)+1))/Настройки!$E$7*100)</f>
        <v>0</v>
      </c>
      <c r="HL16" s="67" t="n">
        <f aca="false">IF(OR($D16=1,MONTH($B16)&lt;&gt;MONTH(StartDate),'У1 Ввод'!$D$225="",'У1 Ввод'!$E$225="",'У1 Ввод'!$D$225&gt;$B16),0,MAX(0,MIN(1,'У1 Ввод'!$E$225-NETWORKDAYS('У1 Ввод'!$D$225,$B16)+1))/Настройки!$E$7*100)</f>
        <v>0</v>
      </c>
      <c r="HM16" s="67" t="n">
        <f aca="false">IF(OR($D16=1,MONTH($B16)&lt;&gt;MONTH(StartDate),'У1 Ввод'!$D$226="",'У1 Ввод'!$E$226="",'У1 Ввод'!$D$226&gt;$B16),0,MAX(0,MIN(1,'У1 Ввод'!$E$226-NETWORKDAYS('У1 Ввод'!$D$226,$B16)+1))/Настройки!$E$7*100)</f>
        <v>0</v>
      </c>
      <c r="HN16" s="67" t="n">
        <f aca="false">IF(OR($D16=1,MONTH($B16)&lt;&gt;MONTH(StartDate),'У1 Ввод'!$D$227="",'У1 Ввод'!$E$227="",'У1 Ввод'!$D$227&gt;$B16),0,MAX(0,MIN(1,'У1 Ввод'!$E$227-NETWORKDAYS('У1 Ввод'!$D$227,$B16)+1))/Настройки!$E$7*100)</f>
        <v>0</v>
      </c>
      <c r="HO16" s="67" t="n">
        <f aca="false">IF(OR($D16=1,MONTH($B16)&lt;&gt;MONTH(StartDate),'У1 Ввод'!$D$228="",'У1 Ввод'!$E$228="",'У1 Ввод'!$D$228&gt;$B16),0,MAX(0,MIN(1,'У1 Ввод'!$E$228-NETWORKDAYS('У1 Ввод'!$D$228,$B16)+1))/Настройки!$E$7*100)</f>
        <v>0</v>
      </c>
      <c r="HP16" s="67" t="n">
        <f aca="false">IF(OR($D16=1,MONTH($B16)&lt;&gt;MONTH(StartDate),'У1 Ввод'!$D$229="",'У1 Ввод'!$E$229="",'У1 Ввод'!$D$229&gt;$B16),0,MAX(0,MIN(1,'У1 Ввод'!$E$229-NETWORKDAYS('У1 Ввод'!$D$229,$B16)+1))/Настройки!$E$7*100)</f>
        <v>0</v>
      </c>
      <c r="HQ16" s="67" t="n">
        <f aca="false">IF(OR($D16=1,MONTH($B16)&lt;&gt;MONTH(StartDate),'У1 Ввод'!$D$230="",'У1 Ввод'!$E$230="",'У1 Ввод'!$D$230&gt;$B16),0,MAX(0,MIN(1,'У1 Ввод'!$E$230-NETWORKDAYS('У1 Ввод'!$D$230,$B16)+1))/Настройки!$E$7*100)</f>
        <v>0</v>
      </c>
      <c r="HR16" s="67" t="n">
        <f aca="false">IF(OR($D16=1,MONTH($B16)&lt;&gt;MONTH(StartDate),'У1 Ввод'!$D$231="",'У1 Ввод'!$E$231="",'У1 Ввод'!$D$231&gt;$B16),0,MAX(0,MIN(1,'У1 Ввод'!$E$231-NETWORKDAYS('У1 Ввод'!$D$231,$B16)+1))/Настройки!$E$7*100)</f>
        <v>0</v>
      </c>
      <c r="HS16" s="67" t="n">
        <f aca="false">IF(OR($D16=1,MONTH($B16)&lt;&gt;MONTH(StartDate),'У1 Ввод'!$D$232="",'У1 Ввод'!$E$232="",'У1 Ввод'!$D$232&gt;$B16),0,MAX(0,MIN(1,'У1 Ввод'!$E$232-NETWORKDAYS('У1 Ввод'!$D$232,$B16)+1))/Настройки!$E$7*100)</f>
        <v>0</v>
      </c>
      <c r="HT16" s="67" t="n">
        <f aca="false">IF(OR($D16=1,MONTH($B16)&lt;&gt;MONTH(StartDate),'У1 Ввод'!$D$233="",'У1 Ввод'!$E$233="",'У1 Ввод'!$D$233&gt;$B16),0,MAX(0,MIN(1,'У1 Ввод'!$E$233-NETWORKDAYS('У1 Ввод'!$D$233,$B16)+1))/Настройки!$E$7*100)</f>
        <v>0</v>
      </c>
      <c r="HU16" s="67" t="n">
        <f aca="false">IF(OR($D16=1,MONTH($B16)&lt;&gt;MONTH(StartDate),'У1 Ввод'!$D$234="",'У1 Ввод'!$E$234="",'У1 Ввод'!$D$234&gt;$B16),0,MAX(0,MIN(1,'У1 Ввод'!$E$234-NETWORKDAYS('У1 Ввод'!$D$234,$B16)+1))/Настройки!$E$7*100)</f>
        <v>0</v>
      </c>
      <c r="HV16" s="67" t="n">
        <f aca="false">IF(OR($D16=1,MONTH($B16)&lt;&gt;MONTH(StartDate),'У1 Ввод'!$D$235="",'У1 Ввод'!$E$235="",'У1 Ввод'!$D$235&gt;$B16),0,MAX(0,MIN(1,'У1 Ввод'!$E$235-NETWORKDAYS('У1 Ввод'!$D$235,$B16)+1))/Настройки!$E$7*100)</f>
        <v>0</v>
      </c>
      <c r="HW16" s="67" t="n">
        <f aca="false">IF(OR($D16=1,MONTH($B16)&lt;&gt;MONTH(StartDate),'У1 Ввод'!$D$236="",'У1 Ввод'!$E$236="",'У1 Ввод'!$D$236&gt;$B16),0,MAX(0,MIN(1,'У1 Ввод'!$E$236-NETWORKDAYS('У1 Ввод'!$D$236,$B16)+1))/Настройки!$E$7*100)</f>
        <v>0</v>
      </c>
      <c r="HX16" s="67" t="n">
        <f aca="false">IF(OR($D16=1,MONTH($B16)&lt;&gt;MONTH(StartDate),'У1 Ввод'!$D$237="",'У1 Ввод'!$E$237="",'У1 Ввод'!$D$237&gt;$B16),0,MAX(0,MIN(1,'У1 Ввод'!$E$237-NETWORKDAYS('У1 Ввод'!$D$237,$B16)+1))/Настройки!$E$7*100)</f>
        <v>0</v>
      </c>
      <c r="HY16" s="67" t="n">
        <f aca="false">IF(OR($D16=1,MONTH($B16)&lt;&gt;MONTH(StartDate),'У1 Ввод'!$D$238="",'У1 Ввод'!$E$238="",'У1 Ввод'!$D$238&gt;$B16),0,MAX(0,MIN(1,'У1 Ввод'!$E$238-NETWORKDAYS('У1 Ввод'!$D$238,$B16)+1))/Настройки!$E$7*100)</f>
        <v>0</v>
      </c>
      <c r="HZ16" s="67" t="n">
        <f aca="false">IF(OR($D16=1,MONTH($B16)&lt;&gt;MONTH(StartDate),'У1 Ввод'!$D$239="",'У1 Ввод'!$E$239="",'У1 Ввод'!$D$239&gt;$B16),0,MAX(0,MIN(1,'У1 Ввод'!$E$239-NETWORKDAYS('У1 Ввод'!$D$239,$B16)+1))/Настройки!$E$7*100)</f>
        <v>0</v>
      </c>
      <c r="IA16" s="67" t="n">
        <f aca="false">IF(OR($D16=1,MONTH($B16)&lt;&gt;MONTH(StartDate),'У1 Ввод'!$D$240="",'У1 Ввод'!$E$240="",'У1 Ввод'!$D$240&gt;$B16),0,MAX(0,MIN(1,'У1 Ввод'!$E$240-NETWORKDAYS('У1 Ввод'!$D$240,$B16)+1))/Настройки!$E$7*100)</f>
        <v>0</v>
      </c>
      <c r="IB16" s="67" t="n">
        <f aca="false">IF(OR($D16=1,MONTH($B16)&lt;&gt;MONTH(StartDate),'У1 Ввод'!$D$241="",'У1 Ввод'!$E$241="",'У1 Ввод'!$D$241&gt;$B16),0,MAX(0,MIN(1,'У1 Ввод'!$E$241-NETWORKDAYS('У1 Ввод'!$D$241,$B16)+1))/Настройки!$E$7*100)</f>
        <v>0</v>
      </c>
      <c r="IC16" s="67" t="n">
        <f aca="false">IF(OR($D16=1,MONTH($B16)&lt;&gt;MONTH(StartDate),'У1 Ввод'!$D$242="",'У1 Ввод'!$E$242="",'У1 Ввод'!$D$242&gt;$B16),0,MAX(0,MIN(1,'У1 Ввод'!$E$242-NETWORKDAYS('У1 Ввод'!$D$242,$B16)+1))/Настройки!$E$7*100)</f>
        <v>0</v>
      </c>
      <c r="ID16" s="67" t="n">
        <f aca="false">IF(OR($D16=1,MONTH($B16)&lt;&gt;MONTH(StartDate),'У1 Ввод'!$D$243="",'У1 Ввод'!$E$243="",'У1 Ввод'!$D$243&gt;$B16),0,MAX(0,MIN(1,'У1 Ввод'!$E$243-NETWORKDAYS('У1 Ввод'!$D$243,$B16)+1))/Настройки!$E$7*100)</f>
        <v>0</v>
      </c>
      <c r="IE16" s="67" t="n">
        <f aca="false">IF(OR($D16=1,MONTH($B16)&lt;&gt;MONTH(StartDate),'У1 Ввод'!$D$244="",'У1 Ввод'!$E$244="",'У1 Ввод'!$D$244&gt;$B16),0,MAX(0,MIN(1,'У1 Ввод'!$E$244-NETWORKDAYS('У1 Ввод'!$D$244,$B16)+1))/Настройки!$E$7*100)</f>
        <v>0</v>
      </c>
      <c r="IF16" s="67" t="n">
        <f aca="false">IF(OR($D16=1,MONTH($B16)&lt;&gt;MONTH(StartDate),'У1 Ввод'!$D$245="",'У1 Ввод'!$E$245="",'У1 Ввод'!$D$245&gt;$B16),0,MAX(0,MIN(1,'У1 Ввод'!$E$245-NETWORKDAYS('У1 Ввод'!$D$245,$B16)+1))/Настройки!$E$7*100)</f>
        <v>0</v>
      </c>
      <c r="IG16" s="67" t="n">
        <f aca="false">IF(OR($D16=1,MONTH($B16)&lt;&gt;MONTH(StartDate),'У1 Ввод'!$D$246="",'У1 Ввод'!$E$246="",'У1 Ввод'!$D$246&gt;$B16),0,MAX(0,MIN(1,'У1 Ввод'!$E$246-NETWORKDAYS('У1 Ввод'!$D$246,$B16)+1))/Настройки!$E$7*100)</f>
        <v>0</v>
      </c>
      <c r="IH16" s="67" t="n">
        <f aca="false">IF(OR($D16=1,MONTH($B16)&lt;&gt;MONTH(StartDate),'У1 Ввод'!$D$247="",'У1 Ввод'!$E$247="",'У1 Ввод'!$D$247&gt;$B16),0,MAX(0,MIN(1,'У1 Ввод'!$E$247-NETWORKDAYS('У1 Ввод'!$D$247,$B16)+1))/Настройки!$E$7*100)</f>
        <v>0</v>
      </c>
      <c r="II16" s="67" t="n">
        <f aca="false">IF(OR($D16=1,MONTH($B16)&lt;&gt;MONTH(StartDate),'У1 Ввод'!$D$248="",'У1 Ввод'!$E$248="",'У1 Ввод'!$D$248&gt;$B16),0,MAX(0,MIN(1,'У1 Ввод'!$E$248-NETWORKDAYS('У1 Ввод'!$D$248,$B16)+1))/Настройки!$E$7*100)</f>
        <v>0</v>
      </c>
      <c r="IJ16" s="67" t="n">
        <f aca="false">IF(OR($D16=1,MONTH($B16)&lt;&gt;MONTH(StartDate),'У1 Ввод'!$D$249="",'У1 Ввод'!$E$249="",'У1 Ввод'!$D$249&gt;$B16),0,MAX(0,MIN(1,'У1 Ввод'!$E$249-NETWORKDAYS('У1 Ввод'!$D$249,$B16)+1))/Настройки!$E$7*100)</f>
        <v>0</v>
      </c>
      <c r="IK16" s="67" t="n">
        <f aca="false">IF(OR($D16=1,MONTH($B16)&lt;&gt;MONTH(StartDate),'У1 Ввод'!$D$250="",'У1 Ввод'!$E$250="",'У1 Ввод'!$D$250&gt;$B16),0,MAX(0,MIN(1,'У1 Ввод'!$E$250-NETWORKDAYS('У1 Ввод'!$D$250,$B16)+1))/Настройки!$E$7*100)</f>
        <v>0</v>
      </c>
      <c r="IL16" s="67" t="n">
        <f aca="false">IF(OR($D16=1,MONTH($B16)&lt;&gt;MONTH(StartDate),'У1 Ввод'!$D$251="",'У1 Ввод'!$E$251="",'У1 Ввод'!$D$251&gt;$B16),0,MAX(0,MIN(1,'У1 Ввод'!$E$251-NETWORKDAYS('У1 Ввод'!$D$251,$B16)+1))/Настройки!$E$7*100)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IF(OR($D17=1,MONTH($B17)&lt;&gt;MONTH(StartDate),'У1 Ввод'!$D$12="",'У1 Ввод'!$E$12="",'У1 Ввод'!$D$12&gt;$B17),0,MAX(0,MIN(1,'У1 Ввод'!$E$12-NETWORKDAYS('У1 Ввод'!$D$12,$B17)+1))/Настройки!$E$7*100)</f>
        <v>0</v>
      </c>
      <c r="H17" s="67" t="n">
        <f aca="false">IF(OR($D17=1,MONTH($B17)&lt;&gt;MONTH(StartDate),'У1 Ввод'!$D$13="",'У1 Ввод'!$E$13="",'У1 Ввод'!$D$13&gt;$B17),0,MAX(0,MIN(1,'У1 Ввод'!$E$13-NETWORKDAYS('У1 Ввод'!$D$13,$B17)+1))/Настройки!$E$7*100)</f>
        <v>0</v>
      </c>
      <c r="I17" s="67" t="n">
        <f aca="false">IF(OR($D17=1,MONTH($B17)&lt;&gt;MONTH(StartDate),'У1 Ввод'!$D$14="",'У1 Ввод'!$E$14="",'У1 Ввод'!$D$14&gt;$B17),0,MAX(0,MIN(1,'У1 Ввод'!$E$14-NETWORKDAYS('У1 Ввод'!$D$14,$B17)+1))/Настройки!$E$7*100)</f>
        <v>0</v>
      </c>
      <c r="J17" s="67" t="n">
        <f aca="false">IF(OR($D17=1,MONTH($B17)&lt;&gt;MONTH(StartDate),'У1 Ввод'!$D$15="",'У1 Ввод'!$E$15="",'У1 Ввод'!$D$15&gt;$B17),0,MAX(0,MIN(1,'У1 Ввод'!$E$15-NETWORKDAYS('У1 Ввод'!$D$15,$B17)+1))/Настройки!$E$7*100)</f>
        <v>0</v>
      </c>
      <c r="K17" s="67" t="n">
        <f aca="false">IF(OR($D17=1,MONTH($B17)&lt;&gt;MONTH(StartDate),'У1 Ввод'!$D$16="",'У1 Ввод'!$E$16="",'У1 Ввод'!$D$16&gt;$B17),0,MAX(0,MIN(1,'У1 Ввод'!$E$16-NETWORKDAYS('У1 Ввод'!$D$16,$B17)+1))/Настройки!$E$7*100)</f>
        <v>0</v>
      </c>
      <c r="L17" s="67" t="n">
        <f aca="false">IF(OR($D17=1,MONTH($B17)&lt;&gt;MONTH(StartDate),'У1 Ввод'!$D$17="",'У1 Ввод'!$E$17="",'У1 Ввод'!$D$17&gt;$B17),0,MAX(0,MIN(1,'У1 Ввод'!$E$17-NETWORKDAYS('У1 Ввод'!$D$17,$B17)+1))/Настройки!$E$7*100)</f>
        <v>0</v>
      </c>
      <c r="M17" s="67" t="n">
        <f aca="false">IF(OR($D17=1,MONTH($B17)&lt;&gt;MONTH(StartDate),'У1 Ввод'!$D$18="",'У1 Ввод'!$E$18="",'У1 Ввод'!$D$18&gt;$B17),0,MAX(0,MIN(1,'У1 Ввод'!$E$18-NETWORKDAYS('У1 Ввод'!$D$18,$B17)+1))/Настройки!$E$7*100)</f>
        <v>0</v>
      </c>
      <c r="N17" s="67" t="n">
        <f aca="false">IF(OR($D17=1,MONTH($B17)&lt;&gt;MONTH(StartDate),'У1 Ввод'!$D$19="",'У1 Ввод'!$E$19="",'У1 Ввод'!$D$19&gt;$B17),0,MAX(0,MIN(1,'У1 Ввод'!$E$19-NETWORKDAYS('У1 Ввод'!$D$19,$B17)+1))/Настройки!$E$7*100)</f>
        <v>0</v>
      </c>
      <c r="O17" s="67" t="n">
        <f aca="false">IF(OR($D17=1,MONTH($B17)&lt;&gt;MONTH(StartDate),'У1 Ввод'!$D$20="",'У1 Ввод'!$E$20="",'У1 Ввод'!$D$20&gt;$B17),0,MAX(0,MIN(1,'У1 Ввод'!$E$20-NETWORKDAYS('У1 Ввод'!$D$20,$B17)+1))/Настройки!$E$7*100)</f>
        <v>0</v>
      </c>
      <c r="P17" s="67" t="n">
        <f aca="false">IF(OR($D17=1,MONTH($B17)&lt;&gt;MONTH(StartDate),'У1 Ввод'!$D$21="",'У1 Ввод'!$E$21="",'У1 Ввод'!$D$21&gt;$B17),0,MAX(0,MIN(1,'У1 Ввод'!$E$21-NETWORKDAYS('У1 Ввод'!$D$21,$B17)+1))/Настройки!$E$7*100)</f>
        <v>0</v>
      </c>
      <c r="Q17" s="67" t="n">
        <f aca="false">IF(OR($D17=1,MONTH($B17)&lt;&gt;MONTH(StartDate),'У1 Ввод'!$D$22="",'У1 Ввод'!$E$22="",'У1 Ввод'!$D$22&gt;$B17),0,MAX(0,MIN(1,'У1 Ввод'!$E$22-NETWORKDAYS('У1 Ввод'!$D$22,$B17)+1))/Настройки!$E$7*100)</f>
        <v>0</v>
      </c>
      <c r="R17" s="67" t="n">
        <f aca="false">IF(OR($D17=1,MONTH($B17)&lt;&gt;MONTH(StartDate),'У1 Ввод'!$D$23="",'У1 Ввод'!$E$23="",'У1 Ввод'!$D$23&gt;$B17),0,MAX(0,MIN(1,'У1 Ввод'!$E$23-NETWORKDAYS('У1 Ввод'!$D$23,$B17)+1))/Настройки!$E$7*100)</f>
        <v>0</v>
      </c>
      <c r="S17" s="67" t="n">
        <f aca="false">IF(OR($D17=1,MONTH($B17)&lt;&gt;MONTH(StartDate),'У1 Ввод'!$D$24="",'У1 Ввод'!$E$24="",'У1 Ввод'!$D$24&gt;$B17),0,MAX(0,MIN(1,'У1 Ввод'!$E$24-NETWORKDAYS('У1 Ввод'!$D$24,$B17)+1))/Настройки!$E$7*100)</f>
        <v>0</v>
      </c>
      <c r="T17" s="67" t="n">
        <f aca="false">IF(OR($D17=1,MONTH($B17)&lt;&gt;MONTH(StartDate),'У1 Ввод'!$D$25="",'У1 Ввод'!$E$25="",'У1 Ввод'!$D$25&gt;$B17),0,MAX(0,MIN(1,'У1 Ввод'!$E$25-NETWORKDAYS('У1 Ввод'!$D$25,$B17)+1))/Настройки!$E$7*100)</f>
        <v>0</v>
      </c>
      <c r="U17" s="67" t="n">
        <f aca="false">IF(OR($D17=1,MONTH($B17)&lt;&gt;MONTH(StartDate),'У1 Ввод'!$D$26="",'У1 Ввод'!$E$26="",'У1 Ввод'!$D$26&gt;$B17),0,MAX(0,MIN(1,'У1 Ввод'!$E$26-NETWORKDAYS('У1 Ввод'!$D$26,$B17)+1))/Настройки!$E$7*100)</f>
        <v>0</v>
      </c>
      <c r="V17" s="67" t="n">
        <f aca="false">IF(OR($D17=1,MONTH($B17)&lt;&gt;MONTH(StartDate),'У1 Ввод'!$D$27="",'У1 Ввод'!$E$27="",'У1 Ввод'!$D$27&gt;$B17),0,MAX(0,MIN(1,'У1 Ввод'!$E$27-NETWORKDAYS('У1 Ввод'!$D$27,$B17)+1))/Настройки!$E$7*100)</f>
        <v>0</v>
      </c>
      <c r="W17" s="67" t="n">
        <f aca="false">IF(OR($D17=1,MONTH($B17)&lt;&gt;MONTH(StartDate),'У1 Ввод'!$D$28="",'У1 Ввод'!$E$28="",'У1 Ввод'!$D$28&gt;$B17),0,MAX(0,MIN(1,'У1 Ввод'!$E$28-NETWORKDAYS('У1 Ввод'!$D$28,$B17)+1))/Настройки!$E$7*100)</f>
        <v>0</v>
      </c>
      <c r="X17" s="67" t="n">
        <f aca="false">IF(OR($D17=1,MONTH($B17)&lt;&gt;MONTH(StartDate),'У1 Ввод'!$D$29="",'У1 Ввод'!$E$29="",'У1 Ввод'!$D$29&gt;$B17),0,MAX(0,MIN(1,'У1 Ввод'!$E$29-NETWORKDAYS('У1 Ввод'!$D$29,$B17)+1))/Настройки!$E$7*100)</f>
        <v>0</v>
      </c>
      <c r="Y17" s="67" t="n">
        <f aca="false">IF(OR($D17=1,MONTH($B17)&lt;&gt;MONTH(StartDate),'У1 Ввод'!$D$30="",'У1 Ввод'!$E$30="",'У1 Ввод'!$D$30&gt;$B17),0,MAX(0,MIN(1,'У1 Ввод'!$E$30-NETWORKDAYS('У1 Ввод'!$D$30,$B17)+1))/Настройки!$E$7*100)</f>
        <v>0</v>
      </c>
      <c r="Z17" s="67" t="n">
        <f aca="false">IF(OR($D17=1,MONTH($B17)&lt;&gt;MONTH(StartDate),'У1 Ввод'!$D$31="",'У1 Ввод'!$E$31="",'У1 Ввод'!$D$31&gt;$B17),0,MAX(0,MIN(1,'У1 Ввод'!$E$31-NETWORKDAYS('У1 Ввод'!$D$31,$B17)+1))/Настройки!$E$7*100)</f>
        <v>0</v>
      </c>
      <c r="AA17" s="67" t="n">
        <f aca="false">IF(OR($D17=1,MONTH($B17)&lt;&gt;MONTH(StartDate),'У1 Ввод'!$D$32="",'У1 Ввод'!$E$32="",'У1 Ввод'!$D$32&gt;$B17),0,MAX(0,MIN(1,'У1 Ввод'!$E$32-NETWORKDAYS('У1 Ввод'!$D$32,$B17)+1))/Настройки!$E$7*100)</f>
        <v>0</v>
      </c>
      <c r="AB17" s="67" t="n">
        <f aca="false">IF(OR($D17=1,MONTH($B17)&lt;&gt;MONTH(StartDate),'У1 Ввод'!$D$33="",'У1 Ввод'!$E$33="",'У1 Ввод'!$D$33&gt;$B17),0,MAX(0,MIN(1,'У1 Ввод'!$E$33-NETWORKDAYS('У1 Ввод'!$D$33,$B17)+1))/Настройки!$E$7*100)</f>
        <v>0</v>
      </c>
      <c r="AC17" s="67" t="n">
        <f aca="false">IF(OR($D17=1,MONTH($B17)&lt;&gt;MONTH(StartDate),'У1 Ввод'!$D$34="",'У1 Ввод'!$E$34="",'У1 Ввод'!$D$34&gt;$B17),0,MAX(0,MIN(1,'У1 Ввод'!$E$34-NETWORKDAYS('У1 Ввод'!$D$34,$B17)+1))/Настройки!$E$7*100)</f>
        <v>0</v>
      </c>
      <c r="AD17" s="67" t="n">
        <f aca="false">IF(OR($D17=1,MONTH($B17)&lt;&gt;MONTH(StartDate),'У1 Ввод'!$D$35="",'У1 Ввод'!$E$35="",'У1 Ввод'!$D$35&gt;$B17),0,MAX(0,MIN(1,'У1 Ввод'!$E$35-NETWORKDAYS('У1 Ввод'!$D$35,$B17)+1))/Настройки!$E$7*100)</f>
        <v>0</v>
      </c>
      <c r="AE17" s="67" t="n">
        <f aca="false">IF(OR($D17=1,MONTH($B17)&lt;&gt;MONTH(StartDate),'У1 Ввод'!$D$36="",'У1 Ввод'!$E$36="",'У1 Ввод'!$D$36&gt;$B17),0,MAX(0,MIN(1,'У1 Ввод'!$E$36-NETWORKDAYS('У1 Ввод'!$D$36,$B17)+1))/Настройки!$E$7*100)</f>
        <v>0</v>
      </c>
      <c r="AF17" s="67" t="n">
        <f aca="false">IF(OR($D17=1,MONTH($B17)&lt;&gt;MONTH(StartDate),'У1 Ввод'!$D$37="",'У1 Ввод'!$E$37="",'У1 Ввод'!$D$37&gt;$B17),0,MAX(0,MIN(1,'У1 Ввод'!$E$37-NETWORKDAYS('У1 Ввод'!$D$37,$B17)+1))/Настройки!$E$7*100)</f>
        <v>0</v>
      </c>
      <c r="AG17" s="67" t="n">
        <f aca="false">IF(OR($D17=1,MONTH($B17)&lt;&gt;MONTH(StartDate),'У1 Ввод'!$D$38="",'У1 Ввод'!$E$38="",'У1 Ввод'!$D$38&gt;$B17),0,MAX(0,MIN(1,'У1 Ввод'!$E$38-NETWORKDAYS('У1 Ввод'!$D$38,$B17)+1))/Настройки!$E$7*100)</f>
        <v>0</v>
      </c>
      <c r="AH17" s="67" t="n">
        <f aca="false">IF(OR($D17=1,MONTH($B17)&lt;&gt;MONTH(StartDate),'У1 Ввод'!$D$39="",'У1 Ввод'!$E$39="",'У1 Ввод'!$D$39&gt;$B17),0,MAX(0,MIN(1,'У1 Ввод'!$E$39-NETWORKDAYS('У1 Ввод'!$D$39,$B17)+1))/Настройки!$E$7*100)</f>
        <v>0</v>
      </c>
      <c r="AI17" s="67" t="n">
        <f aca="false">IF(OR($D17=1,MONTH($B17)&lt;&gt;MONTH(StartDate),'У1 Ввод'!$D$40="",'У1 Ввод'!$E$40="",'У1 Ввод'!$D$40&gt;$B17),0,MAX(0,MIN(1,'У1 Ввод'!$E$40-NETWORKDAYS('У1 Ввод'!$D$40,$B17)+1))/Настройки!$E$7*100)</f>
        <v>0</v>
      </c>
      <c r="AJ17" s="67" t="n">
        <f aca="false">IF(OR($D17=1,MONTH($B17)&lt;&gt;MONTH(StartDate),'У1 Ввод'!$D$41="",'У1 Ввод'!$E$41="",'У1 Ввод'!$D$41&gt;$B17),0,MAX(0,MIN(1,'У1 Ввод'!$E$41-NETWORKDAYS('У1 Ввод'!$D$41,$B17)+1))/Настройки!$E$7*100)</f>
        <v>0</v>
      </c>
      <c r="AK17" s="67" t="n">
        <f aca="false">IF(OR($D17=1,MONTH($B17)&lt;&gt;MONTH(StartDate),'У1 Ввод'!$D$42="",'У1 Ввод'!$E$42="",'У1 Ввод'!$D$42&gt;$B17),0,MAX(0,MIN(1,'У1 Ввод'!$E$42-NETWORKDAYS('У1 Ввод'!$D$42,$B17)+1))/Настройки!$E$7*100)</f>
        <v>0</v>
      </c>
      <c r="AL17" s="67" t="n">
        <f aca="false">IF(OR($D17=1,MONTH($B17)&lt;&gt;MONTH(StartDate),'У1 Ввод'!$D$43="",'У1 Ввод'!$E$43="",'У1 Ввод'!$D$43&gt;$B17),0,MAX(0,MIN(1,'У1 Ввод'!$E$43-NETWORKDAYS('У1 Ввод'!$D$43,$B17)+1))/Настройки!$E$7*100)</f>
        <v>0</v>
      </c>
      <c r="AM17" s="67" t="n">
        <f aca="false">IF(OR($D17=1,MONTH($B17)&lt;&gt;MONTH(StartDate),'У1 Ввод'!$D$44="",'У1 Ввод'!$E$44="",'У1 Ввод'!$D$44&gt;$B17),0,MAX(0,MIN(1,'У1 Ввод'!$E$44-NETWORKDAYS('У1 Ввод'!$D$44,$B17)+1))/Настройки!$E$7*100)</f>
        <v>0</v>
      </c>
      <c r="AN17" s="67" t="n">
        <f aca="false">IF(OR($D17=1,MONTH($B17)&lt;&gt;MONTH(StartDate),'У1 Ввод'!$D$45="",'У1 Ввод'!$E$45="",'У1 Ввод'!$D$45&gt;$B17),0,MAX(0,MIN(1,'У1 Ввод'!$E$45-NETWORKDAYS('У1 Ввод'!$D$45,$B17)+1))/Настройки!$E$7*100)</f>
        <v>0</v>
      </c>
      <c r="AO17" s="67" t="n">
        <f aca="false">IF(OR($D17=1,MONTH($B17)&lt;&gt;MONTH(StartDate),'У1 Ввод'!$D$46="",'У1 Ввод'!$E$46="",'У1 Ввод'!$D$46&gt;$B17),0,MAX(0,MIN(1,'У1 Ввод'!$E$46-NETWORKDAYS('У1 Ввод'!$D$46,$B17)+1))/Настройки!$E$7*100)</f>
        <v>0</v>
      </c>
      <c r="AP17" s="67" t="n">
        <f aca="false">IF(OR($D17=1,MONTH($B17)&lt;&gt;MONTH(StartDate),'У1 Ввод'!$D$47="",'У1 Ввод'!$E$47="",'У1 Ввод'!$D$47&gt;$B17),0,MAX(0,MIN(1,'У1 Ввод'!$E$47-NETWORKDAYS('У1 Ввод'!$D$47,$B17)+1))/Настройки!$E$7*100)</f>
        <v>0</v>
      </c>
      <c r="AQ17" s="67" t="n">
        <f aca="false">IF(OR($D17=1,MONTH($B17)&lt;&gt;MONTH(StartDate),'У1 Ввод'!$D$48="",'У1 Ввод'!$E$48="",'У1 Ввод'!$D$48&gt;$B17),0,MAX(0,MIN(1,'У1 Ввод'!$E$48-NETWORKDAYS('У1 Ввод'!$D$48,$B17)+1))/Настройки!$E$7*100)</f>
        <v>0</v>
      </c>
      <c r="AR17" s="67" t="n">
        <f aca="false">IF(OR($D17=1,MONTH($B17)&lt;&gt;MONTH(StartDate),'У1 Ввод'!$D$49="",'У1 Ввод'!$E$49="",'У1 Ввод'!$D$49&gt;$B17),0,MAX(0,MIN(1,'У1 Ввод'!$E$49-NETWORKDAYS('У1 Ввод'!$D$49,$B17)+1))/Настройки!$E$7*100)</f>
        <v>0</v>
      </c>
      <c r="AS17" s="67" t="n">
        <f aca="false">IF(OR($D17=1,MONTH($B17)&lt;&gt;MONTH(StartDate),'У1 Ввод'!$D$50="",'У1 Ввод'!$E$50="",'У1 Ввод'!$D$50&gt;$B17),0,MAX(0,MIN(1,'У1 Ввод'!$E$50-NETWORKDAYS('У1 Ввод'!$D$50,$B17)+1))/Настройки!$E$7*100)</f>
        <v>0</v>
      </c>
      <c r="AT17" s="67" t="n">
        <f aca="false">IF(OR($D17=1,MONTH($B17)&lt;&gt;MONTH(StartDate),'У1 Ввод'!$D$51="",'У1 Ввод'!$E$51="",'У1 Ввод'!$D$51&gt;$B17),0,MAX(0,MIN(1,'У1 Ввод'!$E$51-NETWORKDAYS('У1 Ввод'!$D$51,$B17)+1))/Настройки!$E$7*100)</f>
        <v>0</v>
      </c>
      <c r="AU17" s="67" t="n">
        <f aca="false">IF(OR($D17=1,MONTH($B17)&lt;&gt;MONTH(StartDate),'У1 Ввод'!$D$52="",'У1 Ввод'!$E$52="",'У1 Ввод'!$D$52&gt;$B17),0,MAX(0,MIN(1,'У1 Ввод'!$E$52-NETWORKDAYS('У1 Ввод'!$D$52,$B17)+1))/Настройки!$E$7*100)</f>
        <v>0</v>
      </c>
      <c r="AV17" s="67" t="n">
        <f aca="false">IF(OR($D17=1,MONTH($B17)&lt;&gt;MONTH(StartDate),'У1 Ввод'!$D$53="",'У1 Ввод'!$E$53="",'У1 Ввод'!$D$53&gt;$B17),0,MAX(0,MIN(1,'У1 Ввод'!$E$53-NETWORKDAYS('У1 Ввод'!$D$53,$B17)+1))/Настройки!$E$7*100)</f>
        <v>0</v>
      </c>
      <c r="AW17" s="67" t="n">
        <f aca="false">IF(OR($D17=1,MONTH($B17)&lt;&gt;MONTH(StartDate),'У1 Ввод'!$D$54="",'У1 Ввод'!$E$54="",'У1 Ввод'!$D$54&gt;$B17),0,MAX(0,MIN(1,'У1 Ввод'!$E$54-NETWORKDAYS('У1 Ввод'!$D$54,$B17)+1))/Настройки!$E$7*100)</f>
        <v>0</v>
      </c>
      <c r="AX17" s="67" t="n">
        <f aca="false">IF(OR($D17=1,MONTH($B17)&lt;&gt;MONTH(StartDate),'У1 Ввод'!$D$55="",'У1 Ввод'!$E$55="",'У1 Ввод'!$D$55&gt;$B17),0,MAX(0,MIN(1,'У1 Ввод'!$E$55-NETWORKDAYS('У1 Ввод'!$D$55,$B17)+1))/Настройки!$E$7*100)</f>
        <v>0</v>
      </c>
      <c r="AY17" s="67" t="n">
        <f aca="false">IF(OR($D17=1,MONTH($B17)&lt;&gt;MONTH(StartDate),'У1 Ввод'!$D$56="",'У1 Ввод'!$E$56="",'У1 Ввод'!$D$56&gt;$B17),0,MAX(0,MIN(1,'У1 Ввод'!$E$56-NETWORKDAYS('У1 Ввод'!$D$56,$B17)+1))/Настройки!$E$7*100)</f>
        <v>0</v>
      </c>
      <c r="AZ17" s="67" t="n">
        <f aca="false">IF(OR($D17=1,MONTH($B17)&lt;&gt;MONTH(StartDate),'У1 Ввод'!$D$57="",'У1 Ввод'!$E$57="",'У1 Ввод'!$D$57&gt;$B17),0,MAX(0,MIN(1,'У1 Ввод'!$E$57-NETWORKDAYS('У1 Ввод'!$D$57,$B17)+1))/Настройки!$E$7*100)</f>
        <v>0</v>
      </c>
      <c r="BA17" s="67" t="n">
        <f aca="false">IF(OR($D17=1,MONTH($B17)&lt;&gt;MONTH(StartDate),'У1 Ввод'!$D$58="",'У1 Ввод'!$E$58="",'У1 Ввод'!$D$58&gt;$B17),0,MAX(0,MIN(1,'У1 Ввод'!$E$58-NETWORKDAYS('У1 Ввод'!$D$58,$B17)+1))/Настройки!$E$7*100)</f>
        <v>0</v>
      </c>
      <c r="BB17" s="67" t="n">
        <f aca="false">IF(OR($D17=1,MONTH($B17)&lt;&gt;MONTH(StartDate),'У1 Ввод'!$D$59="",'У1 Ввод'!$E$59="",'У1 Ввод'!$D$59&gt;$B17),0,MAX(0,MIN(1,'У1 Ввод'!$E$59-NETWORKDAYS('У1 Ввод'!$D$59,$B17)+1))/Настройки!$E$7*100)</f>
        <v>0</v>
      </c>
      <c r="BC17" s="67" t="n">
        <f aca="false">IF(OR($D17=1,MONTH($B17)&lt;&gt;MONTH(StartDate),'У1 Ввод'!$D$60="",'У1 Ввод'!$E$60="",'У1 Ввод'!$D$60&gt;$B17),0,MAX(0,MIN(1,'У1 Ввод'!$E$60-NETWORKDAYS('У1 Ввод'!$D$60,$B17)+1))/Настройки!$E$7*100)</f>
        <v>0</v>
      </c>
      <c r="BD17" s="67" t="n">
        <f aca="false">IF(OR($D17=1,MONTH($B17)&lt;&gt;MONTH(StartDate),'У1 Ввод'!$D$61="",'У1 Ввод'!$E$61="",'У1 Ввод'!$D$61&gt;$B17),0,MAX(0,MIN(1,'У1 Ввод'!$E$61-NETWORKDAYS('У1 Ввод'!$D$61,$B17)+1))/Настройки!$E$7*100)</f>
        <v>0</v>
      </c>
      <c r="BE17" s="67" t="n">
        <f aca="false">IF(OR($D17=1,MONTH($B17)&lt;&gt;MONTH(StartDate),'У1 Ввод'!$D$62="",'У1 Ввод'!$E$62="",'У1 Ввод'!$D$62&gt;$B17),0,MAX(0,MIN(1,'У1 Ввод'!$E$62-NETWORKDAYS('У1 Ввод'!$D$62,$B17)+1))/Настройки!$E$7*100)</f>
        <v>0</v>
      </c>
      <c r="BF17" s="67" t="n">
        <f aca="false">IF(OR($D17=1,MONTH($B17)&lt;&gt;MONTH(StartDate),'У1 Ввод'!$D$63="",'У1 Ввод'!$E$63="",'У1 Ввод'!$D$63&gt;$B17),0,MAX(0,MIN(1,'У1 Ввод'!$E$63-NETWORKDAYS('У1 Ввод'!$D$63,$B17)+1))/Настройки!$E$7*100)</f>
        <v>0</v>
      </c>
      <c r="BG17" s="67" t="n">
        <f aca="false">IF(OR($D17=1,MONTH($B17)&lt;&gt;MONTH(StartDate),'У1 Ввод'!$D$64="",'У1 Ввод'!$E$64="",'У1 Ввод'!$D$64&gt;$B17),0,MAX(0,MIN(1,'У1 Ввод'!$E$64-NETWORKDAYS('У1 Ввод'!$D$64,$B17)+1))/Настройки!$E$7*100)</f>
        <v>0</v>
      </c>
      <c r="BH17" s="67" t="n">
        <f aca="false">IF(OR($D17=1,MONTH($B17)&lt;&gt;MONTH(StartDate),'У1 Ввод'!$D$65="",'У1 Ввод'!$E$65="",'У1 Ввод'!$D$65&gt;$B17),0,MAX(0,MIN(1,'У1 Ввод'!$E$65-NETWORKDAYS('У1 Ввод'!$D$65,$B17)+1))/Настройки!$E$7*100)</f>
        <v>0</v>
      </c>
      <c r="BI17" s="67" t="n">
        <f aca="false">IF(OR($D17=1,MONTH($B17)&lt;&gt;MONTH(StartDate),'У1 Ввод'!$D$66="",'У1 Ввод'!$E$66="",'У1 Ввод'!$D$66&gt;$B17),0,MAX(0,MIN(1,'У1 Ввод'!$E$66-NETWORKDAYS('У1 Ввод'!$D$66,$B17)+1))/Настройки!$E$7*100)</f>
        <v>0</v>
      </c>
      <c r="BJ17" s="67" t="n">
        <f aca="false">IF(OR($D17=1,MONTH($B17)&lt;&gt;MONTH(StartDate),'У1 Ввод'!$D$67="",'У1 Ввод'!$E$67="",'У1 Ввод'!$D$67&gt;$B17),0,MAX(0,MIN(1,'У1 Ввод'!$E$67-NETWORKDAYS('У1 Ввод'!$D$67,$B17)+1))/Настройки!$E$7*100)</f>
        <v>0</v>
      </c>
      <c r="BK17" s="67" t="n">
        <f aca="false">IF(OR($D17=1,MONTH($B17)&lt;&gt;MONTH(StartDate),'У1 Ввод'!$D$68="",'У1 Ввод'!$E$68="",'У1 Ввод'!$D$68&gt;$B17),0,MAX(0,MIN(1,'У1 Ввод'!$E$68-NETWORKDAYS('У1 Ввод'!$D$68,$B17)+1))/Настройки!$E$7*100)</f>
        <v>0</v>
      </c>
      <c r="BL17" s="67" t="n">
        <f aca="false">IF(OR($D17=1,MONTH($B17)&lt;&gt;MONTH(StartDate),'У1 Ввод'!$D$69="",'У1 Ввод'!$E$69="",'У1 Ввод'!$D$69&gt;$B17),0,MAX(0,MIN(1,'У1 Ввод'!$E$69-NETWORKDAYS('У1 Ввод'!$D$69,$B17)+1))/Настройки!$E$7*100)</f>
        <v>0</v>
      </c>
      <c r="BM17" s="67" t="n">
        <f aca="false">IF(OR($D17=1,MONTH($B17)&lt;&gt;MONTH(StartDate),'У1 Ввод'!$D$70="",'У1 Ввод'!$E$70="",'У1 Ввод'!$D$70&gt;$B17),0,MAX(0,MIN(1,'У1 Ввод'!$E$70-NETWORKDAYS('У1 Ввод'!$D$70,$B17)+1))/Настройки!$E$7*100)</f>
        <v>0</v>
      </c>
      <c r="BN17" s="67" t="n">
        <f aca="false">IF(OR($D17=1,MONTH($B17)&lt;&gt;MONTH(StartDate),'У1 Ввод'!$D$71="",'У1 Ввод'!$E$71="",'У1 Ввод'!$D$71&gt;$B17),0,MAX(0,MIN(1,'У1 Ввод'!$E$71-NETWORKDAYS('У1 Ввод'!$D$71,$B17)+1))/Настройки!$E$7*100)</f>
        <v>0</v>
      </c>
      <c r="BO17" s="67" t="n">
        <f aca="false">IF(OR($D17=1,MONTH($B17)&lt;&gt;MONTH(StartDate),'У1 Ввод'!$D$72="",'У1 Ввод'!$E$72="",'У1 Ввод'!$D$72&gt;$B17),0,MAX(0,MIN(1,'У1 Ввод'!$E$72-NETWORKDAYS('У1 Ввод'!$D$72,$B17)+1))/Настройки!$E$7*100)</f>
        <v>0</v>
      </c>
      <c r="BP17" s="67" t="n">
        <f aca="false">IF(OR($D17=1,MONTH($B17)&lt;&gt;MONTH(StartDate),'У1 Ввод'!$D$73="",'У1 Ввод'!$E$73="",'У1 Ввод'!$D$73&gt;$B17),0,MAX(0,MIN(1,'У1 Ввод'!$E$73-NETWORKDAYS('У1 Ввод'!$D$73,$B17)+1))/Настройки!$E$7*100)</f>
        <v>0</v>
      </c>
      <c r="BQ17" s="67" t="n">
        <f aca="false">IF(OR($D17=1,MONTH($B17)&lt;&gt;MONTH(StartDate),'У1 Ввод'!$D$74="",'У1 Ввод'!$E$74="",'У1 Ввод'!$D$74&gt;$B17),0,MAX(0,MIN(1,'У1 Ввод'!$E$74-NETWORKDAYS('У1 Ввод'!$D$74,$B17)+1))/Настройки!$E$7*100)</f>
        <v>0</v>
      </c>
      <c r="BR17" s="67" t="n">
        <f aca="false">IF(OR($D17=1,MONTH($B17)&lt;&gt;MONTH(StartDate),'У1 Ввод'!$D$75="",'У1 Ввод'!$E$75="",'У1 Ввод'!$D$75&gt;$B17),0,MAX(0,MIN(1,'У1 Ввод'!$E$75-NETWORKDAYS('У1 Ввод'!$D$75,$B17)+1))/Настройки!$E$7*100)</f>
        <v>0</v>
      </c>
      <c r="BS17" s="67" t="n">
        <f aca="false">IF(OR($D17=1,MONTH($B17)&lt;&gt;MONTH(StartDate),'У1 Ввод'!$D$76="",'У1 Ввод'!$E$76="",'У1 Ввод'!$D$76&gt;$B17),0,MAX(0,MIN(1,'У1 Ввод'!$E$76-NETWORKDAYS('У1 Ввод'!$D$76,$B17)+1))/Настройки!$E$7*100)</f>
        <v>0</v>
      </c>
      <c r="BT17" s="67" t="n">
        <f aca="false">IF(OR($D17=1,MONTH($B17)&lt;&gt;MONTH(StartDate),'У1 Ввод'!$D$77="",'У1 Ввод'!$E$77="",'У1 Ввод'!$D$77&gt;$B17),0,MAX(0,MIN(1,'У1 Ввод'!$E$77-NETWORKDAYS('У1 Ввод'!$D$77,$B17)+1))/Настройки!$E$7*100)</f>
        <v>0</v>
      </c>
      <c r="BU17" s="67" t="n">
        <f aca="false">IF(OR($D17=1,MONTH($B17)&lt;&gt;MONTH(StartDate),'У1 Ввод'!$D$78="",'У1 Ввод'!$E$78="",'У1 Ввод'!$D$78&gt;$B17),0,MAX(0,MIN(1,'У1 Ввод'!$E$78-NETWORKDAYS('У1 Ввод'!$D$78,$B17)+1))/Настройки!$E$7*100)</f>
        <v>0</v>
      </c>
      <c r="BV17" s="67" t="n">
        <f aca="false">IF(OR($D17=1,MONTH($B17)&lt;&gt;MONTH(StartDate),'У1 Ввод'!$D$79="",'У1 Ввод'!$E$79="",'У1 Ввод'!$D$79&gt;$B17),0,MAX(0,MIN(1,'У1 Ввод'!$E$79-NETWORKDAYS('У1 Ввод'!$D$79,$B17)+1))/Настройки!$E$7*100)</f>
        <v>0</v>
      </c>
      <c r="BW17" s="67" t="n">
        <f aca="false">IF(OR($D17=1,MONTH($B17)&lt;&gt;MONTH(StartDate),'У1 Ввод'!$D$80="",'У1 Ввод'!$E$80="",'У1 Ввод'!$D$80&gt;$B17),0,MAX(0,MIN(1,'У1 Ввод'!$E$80-NETWORKDAYS('У1 Ввод'!$D$80,$B17)+1))/Настройки!$E$7*100)</f>
        <v>0</v>
      </c>
      <c r="BX17" s="67" t="n">
        <f aca="false">IF(OR($D17=1,MONTH($B17)&lt;&gt;MONTH(StartDate),'У1 Ввод'!$D$81="",'У1 Ввод'!$E$81="",'У1 Ввод'!$D$81&gt;$B17),0,MAX(0,MIN(1,'У1 Ввод'!$E$81-NETWORKDAYS('У1 Ввод'!$D$81,$B17)+1))/Настройки!$E$7*100)</f>
        <v>0</v>
      </c>
      <c r="BY17" s="67" t="n">
        <f aca="false">IF(OR($D17=1,MONTH($B17)&lt;&gt;MONTH(StartDate),'У1 Ввод'!$D$82="",'У1 Ввод'!$E$82="",'У1 Ввод'!$D$82&gt;$B17),0,MAX(0,MIN(1,'У1 Ввод'!$E$82-NETWORKDAYS('У1 Ввод'!$D$82,$B17)+1))/Настройки!$E$7*100)</f>
        <v>0</v>
      </c>
      <c r="BZ17" s="67" t="n">
        <f aca="false">IF(OR($D17=1,MONTH($B17)&lt;&gt;MONTH(StartDate),'У1 Ввод'!$D$83="",'У1 Ввод'!$E$83="",'У1 Ввод'!$D$83&gt;$B17),0,MAX(0,MIN(1,'У1 Ввод'!$E$83-NETWORKDAYS('У1 Ввод'!$D$83,$B17)+1))/Настройки!$E$7*100)</f>
        <v>0</v>
      </c>
      <c r="CA17" s="67" t="n">
        <f aca="false">IF(OR($D17=1,MONTH($B17)&lt;&gt;MONTH(StartDate),'У1 Ввод'!$D$84="",'У1 Ввод'!$E$84="",'У1 Ввод'!$D$84&gt;$B17),0,MAX(0,MIN(1,'У1 Ввод'!$E$84-NETWORKDAYS('У1 Ввод'!$D$84,$B17)+1))/Настройки!$E$7*100)</f>
        <v>0</v>
      </c>
      <c r="CB17" s="67" t="n">
        <f aca="false">IF(OR($D17=1,MONTH($B17)&lt;&gt;MONTH(StartDate),'У1 Ввод'!$D$85="",'У1 Ввод'!$E$85="",'У1 Ввод'!$D$85&gt;$B17),0,MAX(0,MIN(1,'У1 Ввод'!$E$85-NETWORKDAYS('У1 Ввод'!$D$85,$B17)+1))/Настройки!$E$7*100)</f>
        <v>0</v>
      </c>
      <c r="CC17" s="67" t="n">
        <f aca="false">IF(OR($D17=1,MONTH($B17)&lt;&gt;MONTH(StartDate),'У1 Ввод'!$D$86="",'У1 Ввод'!$E$86="",'У1 Ввод'!$D$86&gt;$B17),0,MAX(0,MIN(1,'У1 Ввод'!$E$86-NETWORKDAYS('У1 Ввод'!$D$86,$B17)+1))/Настройки!$E$7*100)</f>
        <v>0</v>
      </c>
      <c r="CD17" s="67" t="n">
        <f aca="false">IF(OR($D17=1,MONTH($B17)&lt;&gt;MONTH(StartDate),'У1 Ввод'!$D$87="",'У1 Ввод'!$E$87="",'У1 Ввод'!$D$87&gt;$B17),0,MAX(0,MIN(1,'У1 Ввод'!$E$87-NETWORKDAYS('У1 Ввод'!$D$87,$B17)+1))/Настройки!$E$7*100)</f>
        <v>0</v>
      </c>
      <c r="CE17" s="67" t="n">
        <f aca="false">IF(OR($D17=1,MONTH($B17)&lt;&gt;MONTH(StartDate),'У1 Ввод'!$D$88="",'У1 Ввод'!$E$88="",'У1 Ввод'!$D$88&gt;$B17),0,MAX(0,MIN(1,'У1 Ввод'!$E$88-NETWORKDAYS('У1 Ввод'!$D$88,$B17)+1))/Настройки!$E$7*100)</f>
        <v>0</v>
      </c>
      <c r="CF17" s="67" t="n">
        <f aca="false">IF(OR($D17=1,MONTH($B17)&lt;&gt;MONTH(StartDate),'У1 Ввод'!$D$89="",'У1 Ввод'!$E$89="",'У1 Ввод'!$D$89&gt;$B17),0,MAX(0,MIN(1,'У1 Ввод'!$E$89-NETWORKDAYS('У1 Ввод'!$D$89,$B17)+1))/Настройки!$E$7*100)</f>
        <v>0</v>
      </c>
      <c r="CG17" s="67" t="n">
        <f aca="false">IF(OR($D17=1,MONTH($B17)&lt;&gt;MONTH(StartDate),'У1 Ввод'!$D$90="",'У1 Ввод'!$E$90="",'У1 Ввод'!$D$90&gt;$B17),0,MAX(0,MIN(1,'У1 Ввод'!$E$90-NETWORKDAYS('У1 Ввод'!$D$90,$B17)+1))/Настройки!$E$7*100)</f>
        <v>0</v>
      </c>
      <c r="CH17" s="67" t="n">
        <f aca="false">IF(OR($D17=1,MONTH($B17)&lt;&gt;MONTH(StartDate),'У1 Ввод'!$D$91="",'У1 Ввод'!$E$91="",'У1 Ввод'!$D$91&gt;$B17),0,MAX(0,MIN(1,'У1 Ввод'!$E$91-NETWORKDAYS('У1 Ввод'!$D$91,$B17)+1))/Настройки!$E$7*100)</f>
        <v>0</v>
      </c>
      <c r="CI17" s="67" t="n">
        <f aca="false">IF(OR($D17=1,MONTH($B17)&lt;&gt;MONTH(StartDate),'У1 Ввод'!$D$92="",'У1 Ввод'!$E$92="",'У1 Ввод'!$D$92&gt;$B17),0,MAX(0,MIN(1,'У1 Ввод'!$E$92-NETWORKDAYS('У1 Ввод'!$D$92,$B17)+1))/Настройки!$E$7*100)</f>
        <v>0</v>
      </c>
      <c r="CJ17" s="67" t="n">
        <f aca="false">IF(OR($D17=1,MONTH($B17)&lt;&gt;MONTH(StartDate),'У1 Ввод'!$D$93="",'У1 Ввод'!$E$93="",'У1 Ввод'!$D$93&gt;$B17),0,MAX(0,MIN(1,'У1 Ввод'!$E$93-NETWORKDAYS('У1 Ввод'!$D$93,$B17)+1))/Настройки!$E$7*100)</f>
        <v>0</v>
      </c>
      <c r="CK17" s="67" t="n">
        <f aca="false">IF(OR($D17=1,MONTH($B17)&lt;&gt;MONTH(StartDate),'У1 Ввод'!$D$94="",'У1 Ввод'!$E$94="",'У1 Ввод'!$D$94&gt;$B17),0,MAX(0,MIN(1,'У1 Ввод'!$E$94-NETWORKDAYS('У1 Ввод'!$D$94,$B17)+1))/Настройки!$E$7*100)</f>
        <v>0</v>
      </c>
      <c r="CL17" s="67" t="n">
        <f aca="false">IF(OR($D17=1,MONTH($B17)&lt;&gt;MONTH(StartDate),'У1 Ввод'!$D$95="",'У1 Ввод'!$E$95="",'У1 Ввод'!$D$95&gt;$B17),0,MAX(0,MIN(1,'У1 Ввод'!$E$95-NETWORKDAYS('У1 Ввод'!$D$95,$B17)+1))/Настройки!$E$7*100)</f>
        <v>0</v>
      </c>
      <c r="CM17" s="67" t="n">
        <f aca="false">IF(OR($D17=1,MONTH($B17)&lt;&gt;MONTH(StartDate),'У1 Ввод'!$D$96="",'У1 Ввод'!$E$96="",'У1 Ввод'!$D$96&gt;$B17),0,MAX(0,MIN(1,'У1 Ввод'!$E$96-NETWORKDAYS('У1 Ввод'!$D$96,$B17)+1))/Настройки!$E$7*100)</f>
        <v>0</v>
      </c>
      <c r="CN17" s="67" t="n">
        <f aca="false">IF(OR($D17=1,MONTH($B17)&lt;&gt;MONTH(StartDate),'У1 Ввод'!$D$97="",'У1 Ввод'!$E$97="",'У1 Ввод'!$D$97&gt;$B17),0,MAX(0,MIN(1,'У1 Ввод'!$E$97-NETWORKDAYS('У1 Ввод'!$D$97,$B17)+1))/Настройки!$E$7*100)</f>
        <v>0</v>
      </c>
      <c r="CO17" s="67" t="n">
        <f aca="false">IF(OR($D17=1,MONTH($B17)&lt;&gt;MONTH(StartDate),'У1 Ввод'!$D$98="",'У1 Ввод'!$E$98="",'У1 Ввод'!$D$98&gt;$B17),0,MAX(0,MIN(1,'У1 Ввод'!$E$98-NETWORKDAYS('У1 Ввод'!$D$98,$B17)+1))/Настройки!$E$7*100)</f>
        <v>0</v>
      </c>
      <c r="CP17" s="67" t="n">
        <f aca="false">IF(OR($D17=1,MONTH($B17)&lt;&gt;MONTH(StartDate),'У1 Ввод'!$D$99="",'У1 Ввод'!$E$99="",'У1 Ввод'!$D$99&gt;$B17),0,MAX(0,MIN(1,'У1 Ввод'!$E$99-NETWORKDAYS('У1 Ввод'!$D$99,$B17)+1))/Настройки!$E$7*100)</f>
        <v>0</v>
      </c>
      <c r="CQ17" s="67" t="n">
        <f aca="false">IF(OR($D17=1,MONTH($B17)&lt;&gt;MONTH(StartDate),'У1 Ввод'!$D$100="",'У1 Ввод'!$E$100="",'У1 Ввод'!$D$100&gt;$B17),0,MAX(0,MIN(1,'У1 Ввод'!$E$100-NETWORKDAYS('У1 Ввод'!$D$100,$B17)+1))/Настройки!$E$7*100)</f>
        <v>0</v>
      </c>
      <c r="CR17" s="67" t="n">
        <f aca="false">IF(OR($D17=1,MONTH($B17)&lt;&gt;MONTH(StartDate),'У1 Ввод'!$D$101="",'У1 Ввод'!$E$101="",'У1 Ввод'!$D$101&gt;$B17),0,MAX(0,MIN(1,'У1 Ввод'!$E$101-NETWORKDAYS('У1 Ввод'!$D$101,$B17)+1))/Настройки!$E$7*100)</f>
        <v>0</v>
      </c>
      <c r="CS17" s="67" t="n">
        <f aca="false">IF(OR($D17=1,MONTH($B17)&lt;&gt;MONTH(StartDate),'У1 Ввод'!$D$102="",'У1 Ввод'!$E$102="",'У1 Ввод'!$D$102&gt;$B17),0,MAX(0,MIN(1,'У1 Ввод'!$E$102-NETWORKDAYS('У1 Ввод'!$D$102,$B17)+1))/Настройки!$E$7*100)</f>
        <v>0</v>
      </c>
      <c r="CT17" s="67" t="n">
        <f aca="false">IF(OR($D17=1,MONTH($B17)&lt;&gt;MONTH(StartDate),'У1 Ввод'!$D$103="",'У1 Ввод'!$E$103="",'У1 Ввод'!$D$103&gt;$B17),0,MAX(0,MIN(1,'У1 Ввод'!$E$103-NETWORKDAYS('У1 Ввод'!$D$103,$B17)+1))/Настройки!$E$7*100)</f>
        <v>0</v>
      </c>
      <c r="CU17" s="67" t="n">
        <f aca="false">IF(OR($D17=1,MONTH($B17)&lt;&gt;MONTH(StartDate),'У1 Ввод'!$D$104="",'У1 Ввод'!$E$104="",'У1 Ввод'!$D$104&gt;$B17),0,MAX(0,MIN(1,'У1 Ввод'!$E$104-NETWORKDAYS('У1 Ввод'!$D$104,$B17)+1))/Настройки!$E$7*100)</f>
        <v>0</v>
      </c>
      <c r="CV17" s="67" t="n">
        <f aca="false">IF(OR($D17=1,MONTH($B17)&lt;&gt;MONTH(StartDate),'У1 Ввод'!$D$105="",'У1 Ввод'!$E$105="",'У1 Ввод'!$D$105&gt;$B17),0,MAX(0,MIN(1,'У1 Ввод'!$E$105-NETWORKDAYS('У1 Ввод'!$D$105,$B17)+1))/Настройки!$E$7*100)</f>
        <v>0</v>
      </c>
      <c r="CW17" s="67" t="n">
        <f aca="false">IF(OR($D17=1,MONTH($B17)&lt;&gt;MONTH(StartDate),'У1 Ввод'!$D$106="",'У1 Ввод'!$E$106="",'У1 Ввод'!$D$106&gt;$B17),0,MAX(0,MIN(1,'У1 Ввод'!$E$106-NETWORKDAYS('У1 Ввод'!$D$106,$B17)+1))/Настройки!$E$7*100)</f>
        <v>0</v>
      </c>
      <c r="CX17" s="67" t="n">
        <f aca="false">IF(OR($D17=1,MONTH($B17)&lt;&gt;MONTH(StartDate),'У1 Ввод'!$D$107="",'У1 Ввод'!$E$107="",'У1 Ввод'!$D$107&gt;$B17),0,MAX(0,MIN(1,'У1 Ввод'!$E$107-NETWORKDAYS('У1 Ввод'!$D$107,$B17)+1))/Настройки!$E$7*100)</f>
        <v>0</v>
      </c>
      <c r="CY17" s="67" t="n">
        <f aca="false">IF(OR($D17=1,MONTH($B17)&lt;&gt;MONTH(StartDate),'У1 Ввод'!$D$108="",'У1 Ввод'!$E$108="",'У1 Ввод'!$D$108&gt;$B17),0,MAX(0,MIN(1,'У1 Ввод'!$E$108-NETWORKDAYS('У1 Ввод'!$D$108,$B17)+1))/Настройки!$E$7*100)</f>
        <v>0</v>
      </c>
      <c r="CZ17" s="67" t="n">
        <f aca="false">IF(OR($D17=1,MONTH($B17)&lt;&gt;MONTH(StartDate),'У1 Ввод'!$D$109="",'У1 Ввод'!$E$109="",'У1 Ввод'!$D$109&gt;$B17),0,MAX(0,MIN(1,'У1 Ввод'!$E$109-NETWORKDAYS('У1 Ввод'!$D$109,$B17)+1))/Настройки!$E$7*100)</f>
        <v>0</v>
      </c>
      <c r="DA17" s="67" t="n">
        <f aca="false">IF(OR($D17=1,MONTH($B17)&lt;&gt;MONTH(StartDate),'У1 Ввод'!$D$110="",'У1 Ввод'!$E$110="",'У1 Ввод'!$D$110&gt;$B17),0,MAX(0,MIN(1,'У1 Ввод'!$E$110-NETWORKDAYS('У1 Ввод'!$D$110,$B17)+1))/Настройки!$E$7*100)</f>
        <v>0</v>
      </c>
      <c r="DB17" s="67" t="n">
        <f aca="false">IF(OR($D17=1,MONTH($B17)&lt;&gt;MONTH(StartDate),'У1 Ввод'!$D$111="",'У1 Ввод'!$E$111="",'У1 Ввод'!$D$111&gt;$B17),0,MAX(0,MIN(1,'У1 Ввод'!$E$111-NETWORKDAYS('У1 Ввод'!$D$111,$B17)+1))/Настройки!$E$7*100)</f>
        <v>0</v>
      </c>
      <c r="DC17" s="67" t="n">
        <f aca="false">IF(OR($D17=1,MONTH($B17)&lt;&gt;MONTH(StartDate),'У1 Ввод'!$D$112="",'У1 Ввод'!$E$112="",'У1 Ввод'!$D$112&gt;$B17),0,MAX(0,MIN(1,'У1 Ввод'!$E$112-NETWORKDAYS('У1 Ввод'!$D$112,$B17)+1))/Настройки!$E$7*100)</f>
        <v>0</v>
      </c>
      <c r="DD17" s="67" t="n">
        <f aca="false">IF(OR($D17=1,MONTH($B17)&lt;&gt;MONTH(StartDate),'У1 Ввод'!$D$113="",'У1 Ввод'!$E$113="",'У1 Ввод'!$D$113&gt;$B17),0,MAX(0,MIN(1,'У1 Ввод'!$E$113-NETWORKDAYS('У1 Ввод'!$D$113,$B17)+1))/Настройки!$E$7*100)</f>
        <v>0</v>
      </c>
      <c r="DE17" s="67" t="n">
        <f aca="false">IF(OR($D17=1,MONTH($B17)&lt;&gt;MONTH(StartDate),'У1 Ввод'!$D$114="",'У1 Ввод'!$E$114="",'У1 Ввод'!$D$114&gt;$B17),0,MAX(0,MIN(1,'У1 Ввод'!$E$114-NETWORKDAYS('У1 Ввод'!$D$114,$B17)+1))/Настройки!$E$7*100)</f>
        <v>0</v>
      </c>
      <c r="DF17" s="67" t="n">
        <f aca="false">IF(OR($D17=1,MONTH($B17)&lt;&gt;MONTH(StartDate),'У1 Ввод'!$D$115="",'У1 Ввод'!$E$115="",'У1 Ввод'!$D$115&gt;$B17),0,MAX(0,MIN(1,'У1 Ввод'!$E$115-NETWORKDAYS('У1 Ввод'!$D$115,$B17)+1))/Настройки!$E$7*100)</f>
        <v>0</v>
      </c>
      <c r="DG17" s="67" t="n">
        <f aca="false">IF(OR($D17=1,MONTH($B17)&lt;&gt;MONTH(StartDate),'У1 Ввод'!$D$116="",'У1 Ввод'!$E$116="",'У1 Ввод'!$D$116&gt;$B17),0,MAX(0,MIN(1,'У1 Ввод'!$E$116-NETWORKDAYS('У1 Ввод'!$D$116,$B17)+1))/Настройки!$E$7*100)</f>
        <v>0</v>
      </c>
      <c r="DH17" s="67" t="n">
        <f aca="false">IF(OR($D17=1,MONTH($B17)&lt;&gt;MONTH(StartDate),'У1 Ввод'!$D$117="",'У1 Ввод'!$E$117="",'У1 Ввод'!$D$117&gt;$B17),0,MAX(0,MIN(1,'У1 Ввод'!$E$117-NETWORKDAYS('У1 Ввод'!$D$117,$B17)+1))/Настройки!$E$7*100)</f>
        <v>0</v>
      </c>
      <c r="DI17" s="67" t="n">
        <f aca="false">IF(OR($D17=1,MONTH($B17)&lt;&gt;MONTH(StartDate),'У1 Ввод'!$D$118="",'У1 Ввод'!$E$118="",'У1 Ввод'!$D$118&gt;$B17),0,MAX(0,MIN(1,'У1 Ввод'!$E$118-NETWORKDAYS('У1 Ввод'!$D$118,$B17)+1))/Настройки!$E$7*100)</f>
        <v>0</v>
      </c>
      <c r="DJ17" s="67" t="n">
        <f aca="false">IF(OR($D17=1,MONTH($B17)&lt;&gt;MONTH(StartDate),'У1 Ввод'!$D$119="",'У1 Ввод'!$E$119="",'У1 Ввод'!$D$119&gt;$B17),0,MAX(0,MIN(1,'У1 Ввод'!$E$119-NETWORKDAYS('У1 Ввод'!$D$119,$B17)+1))/Настройки!$E$7*100)</f>
        <v>0</v>
      </c>
      <c r="DK17" s="67" t="n">
        <f aca="false">IF(OR($D17=1,MONTH($B17)&lt;&gt;MONTH(StartDate),'У1 Ввод'!$D$120="",'У1 Ввод'!$E$120="",'У1 Ввод'!$D$120&gt;$B17),0,MAX(0,MIN(1,'У1 Ввод'!$E$120-NETWORKDAYS('У1 Ввод'!$D$120,$B17)+1))/Настройки!$E$7*100)</f>
        <v>0</v>
      </c>
      <c r="DL17" s="67" t="n">
        <f aca="false">IF(OR($D17=1,MONTH($B17)&lt;&gt;MONTH(StartDate),'У1 Ввод'!$D$121="",'У1 Ввод'!$E$121="",'У1 Ввод'!$D$121&gt;$B17),0,MAX(0,MIN(1,'У1 Ввод'!$E$121-NETWORKDAYS('У1 Ввод'!$D$121,$B17)+1))/Настройки!$E$7*100)</f>
        <v>0</v>
      </c>
      <c r="DM17" s="67" t="n">
        <f aca="false">IF(OR($D17=1,MONTH($B17)&lt;&gt;MONTH(StartDate),'У1 Ввод'!$D$122="",'У1 Ввод'!$E$122="",'У1 Ввод'!$D$122&gt;$B17),0,MAX(0,MIN(1,'У1 Ввод'!$E$122-NETWORKDAYS('У1 Ввод'!$D$122,$B17)+1))/Настройки!$E$7*100)</f>
        <v>0</v>
      </c>
      <c r="DN17" s="67" t="n">
        <f aca="false">IF(OR($D17=1,MONTH($B17)&lt;&gt;MONTH(StartDate),'У1 Ввод'!$D$123="",'У1 Ввод'!$E$123="",'У1 Ввод'!$D$123&gt;$B17),0,MAX(0,MIN(1,'У1 Ввод'!$E$123-NETWORKDAYS('У1 Ввод'!$D$123,$B17)+1))/Настройки!$E$7*100)</f>
        <v>0</v>
      </c>
      <c r="DO17" s="67" t="n">
        <f aca="false">IF(OR($D17=1,MONTH($B17)&lt;&gt;MONTH(StartDate),'У1 Ввод'!$D$124="",'У1 Ввод'!$E$124="",'У1 Ввод'!$D$124&gt;$B17),0,MAX(0,MIN(1,'У1 Ввод'!$E$124-NETWORKDAYS('У1 Ввод'!$D$124,$B17)+1))/Настройки!$E$7*100)</f>
        <v>0</v>
      </c>
      <c r="DP17" s="67" t="n">
        <f aca="false">IF(OR($D17=1,MONTH($B17)&lt;&gt;MONTH(StartDate),'У1 Ввод'!$D$125="",'У1 Ввод'!$E$125="",'У1 Ввод'!$D$125&gt;$B17),0,MAX(0,MIN(1,'У1 Ввод'!$E$125-NETWORKDAYS('У1 Ввод'!$D$125,$B17)+1))/Настройки!$E$7*100)</f>
        <v>0</v>
      </c>
      <c r="DQ17" s="67" t="n">
        <f aca="false">IF(OR($D17=1,MONTH($B17)&lt;&gt;MONTH(StartDate),'У1 Ввод'!$D$126="",'У1 Ввод'!$E$126="",'У1 Ввод'!$D$126&gt;$B17),0,MAX(0,MIN(1,'У1 Ввод'!$E$126-NETWORKDAYS('У1 Ввод'!$D$126,$B17)+1))/Настройки!$E$7*100)</f>
        <v>0</v>
      </c>
      <c r="DR17" s="67" t="n">
        <f aca="false">IF(OR($D17=1,MONTH($B17)&lt;&gt;MONTH(StartDate),'У1 Ввод'!$D$127="",'У1 Ввод'!$E$127="",'У1 Ввод'!$D$127&gt;$B17),0,MAX(0,MIN(1,'У1 Ввод'!$E$127-NETWORKDAYS('У1 Ввод'!$D$127,$B17)+1))/Настройки!$E$7*100)</f>
        <v>0</v>
      </c>
      <c r="DS17" s="67" t="n">
        <f aca="false">IF(OR($D17=1,MONTH($B17)&lt;&gt;MONTH(StartDate),'У1 Ввод'!$D$128="",'У1 Ввод'!$E$128="",'У1 Ввод'!$D$128&gt;$B17),0,MAX(0,MIN(1,'У1 Ввод'!$E$128-NETWORKDAYS('У1 Ввод'!$D$128,$B17)+1))/Настройки!$E$7*100)</f>
        <v>0</v>
      </c>
      <c r="DT17" s="67" t="n">
        <f aca="false">IF(OR($D17=1,MONTH($B17)&lt;&gt;MONTH(StartDate),'У1 Ввод'!$D$129="",'У1 Ввод'!$E$129="",'У1 Ввод'!$D$129&gt;$B17),0,MAX(0,MIN(1,'У1 Ввод'!$E$129-NETWORKDAYS('У1 Ввод'!$D$129,$B17)+1))/Настройки!$E$7*100)</f>
        <v>0</v>
      </c>
      <c r="DU17" s="67" t="n">
        <f aca="false">IF(OR($D17=1,MONTH($B17)&lt;&gt;MONTH(StartDate),'У1 Ввод'!$D$130="",'У1 Ввод'!$E$130="",'У1 Ввод'!$D$130&gt;$B17),0,MAX(0,MIN(1,'У1 Ввод'!$E$130-NETWORKDAYS('У1 Ввод'!$D$130,$B17)+1))/Настройки!$E$7*100)</f>
        <v>0</v>
      </c>
      <c r="DV17" s="67" t="n">
        <f aca="false">IF(OR($D17=1,MONTH($B17)&lt;&gt;MONTH(StartDate),'У1 Ввод'!$D$131="",'У1 Ввод'!$E$131="",'У1 Ввод'!$D$131&gt;$B17),0,MAX(0,MIN(1,'У1 Ввод'!$E$131-NETWORKDAYS('У1 Ввод'!$D$131,$B17)+1))/Настройки!$E$7*100)</f>
        <v>0</v>
      </c>
      <c r="DW17" s="67" t="n">
        <f aca="false">IF(OR($D17=1,MONTH($B17)&lt;&gt;MONTH(StartDate),'У1 Ввод'!$D$132="",'У1 Ввод'!$E$132="",'У1 Ввод'!$D$132&gt;$B17),0,MAX(0,MIN(1,'У1 Ввод'!$E$132-NETWORKDAYS('У1 Ввод'!$D$132,$B17)+1))/Настройки!$E$7*100)</f>
        <v>0</v>
      </c>
      <c r="DX17" s="67" t="n">
        <f aca="false">IF(OR($D17=1,MONTH($B17)&lt;&gt;MONTH(StartDate),'У1 Ввод'!$D$133="",'У1 Ввод'!$E$133="",'У1 Ввод'!$D$133&gt;$B17),0,MAX(0,MIN(1,'У1 Ввод'!$E$133-NETWORKDAYS('У1 Ввод'!$D$133,$B17)+1))/Настройки!$E$7*100)</f>
        <v>0</v>
      </c>
      <c r="DY17" s="67" t="n">
        <f aca="false">IF(OR($D17=1,MONTH($B17)&lt;&gt;MONTH(StartDate),'У1 Ввод'!$D$134="",'У1 Ввод'!$E$134="",'У1 Ввод'!$D$134&gt;$B17),0,MAX(0,MIN(1,'У1 Ввод'!$E$134-NETWORKDAYS('У1 Ввод'!$D$134,$B17)+1))/Настройки!$E$7*100)</f>
        <v>0</v>
      </c>
      <c r="DZ17" s="67" t="n">
        <f aca="false">IF(OR($D17=1,MONTH($B17)&lt;&gt;MONTH(StartDate),'У1 Ввод'!$D$135="",'У1 Ввод'!$E$135="",'У1 Ввод'!$D$135&gt;$B17),0,MAX(0,MIN(1,'У1 Ввод'!$E$135-NETWORKDAYS('У1 Ввод'!$D$135,$B17)+1))/Настройки!$E$7*100)</f>
        <v>0</v>
      </c>
      <c r="EA17" s="67" t="n">
        <f aca="false">IF(OR($D17=1,MONTH($B17)&lt;&gt;MONTH(StartDate),'У1 Ввод'!$D$136="",'У1 Ввод'!$E$136="",'У1 Ввод'!$D$136&gt;$B17),0,MAX(0,MIN(1,'У1 Ввод'!$E$136-NETWORKDAYS('У1 Ввод'!$D$136,$B17)+1))/Настройки!$E$7*100)</f>
        <v>0</v>
      </c>
      <c r="EB17" s="67" t="n">
        <f aca="false">IF(OR($D17=1,MONTH($B17)&lt;&gt;MONTH(StartDate),'У1 Ввод'!$D$137="",'У1 Ввод'!$E$137="",'У1 Ввод'!$D$137&gt;$B17),0,MAX(0,MIN(1,'У1 Ввод'!$E$137-NETWORKDAYS('У1 Ввод'!$D$137,$B17)+1))/Настройки!$E$7*100)</f>
        <v>0</v>
      </c>
      <c r="EC17" s="67" t="n">
        <f aca="false">IF(OR($D17=1,MONTH($B17)&lt;&gt;MONTH(StartDate),'У1 Ввод'!$D$138="",'У1 Ввод'!$E$138="",'У1 Ввод'!$D$138&gt;$B17),0,MAX(0,MIN(1,'У1 Ввод'!$E$138-NETWORKDAYS('У1 Ввод'!$D$138,$B17)+1))/Настройки!$E$7*100)</f>
        <v>0</v>
      </c>
      <c r="ED17" s="67" t="n">
        <f aca="false">IF(OR($D17=1,MONTH($B17)&lt;&gt;MONTH(StartDate),'У1 Ввод'!$D$139="",'У1 Ввод'!$E$139="",'У1 Ввод'!$D$139&gt;$B17),0,MAX(0,MIN(1,'У1 Ввод'!$E$139-NETWORKDAYS('У1 Ввод'!$D$139,$B17)+1))/Настройки!$E$7*100)</f>
        <v>0</v>
      </c>
      <c r="EE17" s="67" t="n">
        <f aca="false">IF(OR($D17=1,MONTH($B17)&lt;&gt;MONTH(StartDate),'У1 Ввод'!$D$140="",'У1 Ввод'!$E$140="",'У1 Ввод'!$D$140&gt;$B17),0,MAX(0,MIN(1,'У1 Ввод'!$E$140-NETWORKDAYS('У1 Ввод'!$D$140,$B17)+1))/Настройки!$E$7*100)</f>
        <v>0</v>
      </c>
      <c r="EF17" s="67" t="n">
        <f aca="false">IF(OR($D17=1,MONTH($B17)&lt;&gt;MONTH(StartDate),'У1 Ввод'!$D$141="",'У1 Ввод'!$E$141="",'У1 Ввод'!$D$141&gt;$B17),0,MAX(0,MIN(1,'У1 Ввод'!$E$141-NETWORKDAYS('У1 Ввод'!$D$141,$B17)+1))/Настройки!$E$7*100)</f>
        <v>0</v>
      </c>
      <c r="EG17" s="67" t="n">
        <f aca="false">IF(OR($D17=1,MONTH($B17)&lt;&gt;MONTH(StartDate),'У1 Ввод'!$D$142="",'У1 Ввод'!$E$142="",'У1 Ввод'!$D$142&gt;$B17),0,MAX(0,MIN(1,'У1 Ввод'!$E$142-NETWORKDAYS('У1 Ввод'!$D$142,$B17)+1))/Настройки!$E$7*100)</f>
        <v>0</v>
      </c>
      <c r="EH17" s="67" t="n">
        <f aca="false">IF(OR($D17=1,MONTH($B17)&lt;&gt;MONTH(StartDate),'У1 Ввод'!$D$143="",'У1 Ввод'!$E$143="",'У1 Ввод'!$D$143&gt;$B17),0,MAX(0,MIN(1,'У1 Ввод'!$E$143-NETWORKDAYS('У1 Ввод'!$D$143,$B17)+1))/Настройки!$E$7*100)</f>
        <v>0</v>
      </c>
      <c r="EI17" s="67" t="n">
        <f aca="false">IF(OR($D17=1,MONTH($B17)&lt;&gt;MONTH(StartDate),'У1 Ввод'!$D$144="",'У1 Ввод'!$E$144="",'У1 Ввод'!$D$144&gt;$B17),0,MAX(0,MIN(1,'У1 Ввод'!$E$144-NETWORKDAYS('У1 Ввод'!$D$144,$B17)+1))/Настройки!$E$7*100)</f>
        <v>0</v>
      </c>
      <c r="EJ17" s="67" t="n">
        <f aca="false">IF(OR($D17=1,MONTH($B17)&lt;&gt;MONTH(StartDate),'У1 Ввод'!$D$145="",'У1 Ввод'!$E$145="",'У1 Ввод'!$D$145&gt;$B17),0,MAX(0,MIN(1,'У1 Ввод'!$E$145-NETWORKDAYS('У1 Ввод'!$D$145,$B17)+1))/Настройки!$E$7*100)</f>
        <v>0</v>
      </c>
      <c r="EK17" s="67" t="n">
        <f aca="false">IF(OR($D17=1,MONTH($B17)&lt;&gt;MONTH(StartDate),'У1 Ввод'!$D$146="",'У1 Ввод'!$E$146="",'У1 Ввод'!$D$146&gt;$B17),0,MAX(0,MIN(1,'У1 Ввод'!$E$146-NETWORKDAYS('У1 Ввод'!$D$146,$B17)+1))/Настройки!$E$7*100)</f>
        <v>0</v>
      </c>
      <c r="EL17" s="67" t="n">
        <f aca="false">IF(OR($D17=1,MONTH($B17)&lt;&gt;MONTH(StartDate),'У1 Ввод'!$D$147="",'У1 Ввод'!$E$147="",'У1 Ввод'!$D$147&gt;$B17),0,MAX(0,MIN(1,'У1 Ввод'!$E$147-NETWORKDAYS('У1 Ввод'!$D$147,$B17)+1))/Настройки!$E$7*100)</f>
        <v>0</v>
      </c>
      <c r="EM17" s="67" t="n">
        <f aca="false">IF(OR($D17=1,MONTH($B17)&lt;&gt;MONTH(StartDate),'У1 Ввод'!$D$148="",'У1 Ввод'!$E$148="",'У1 Ввод'!$D$148&gt;$B17),0,MAX(0,MIN(1,'У1 Ввод'!$E$148-NETWORKDAYS('У1 Ввод'!$D$148,$B17)+1))/Настройки!$E$7*100)</f>
        <v>0</v>
      </c>
      <c r="EN17" s="67" t="n">
        <f aca="false">IF(OR($D17=1,MONTH($B17)&lt;&gt;MONTH(StartDate),'У1 Ввод'!$D$149="",'У1 Ввод'!$E$149="",'У1 Ввод'!$D$149&gt;$B17),0,MAX(0,MIN(1,'У1 Ввод'!$E$149-NETWORKDAYS('У1 Ввод'!$D$149,$B17)+1))/Настройки!$E$7*100)</f>
        <v>0</v>
      </c>
      <c r="EO17" s="67" t="n">
        <f aca="false">IF(OR($D17=1,MONTH($B17)&lt;&gt;MONTH(StartDate),'У1 Ввод'!$D$150="",'У1 Ввод'!$E$150="",'У1 Ввод'!$D$150&gt;$B17),0,MAX(0,MIN(1,'У1 Ввод'!$E$150-NETWORKDAYS('У1 Ввод'!$D$150,$B17)+1))/Настройки!$E$7*100)</f>
        <v>0</v>
      </c>
      <c r="EP17" s="67" t="n">
        <f aca="false">IF(OR($D17=1,MONTH($B17)&lt;&gt;MONTH(StartDate),'У1 Ввод'!$D$151="",'У1 Ввод'!$E$151="",'У1 Ввод'!$D$151&gt;$B17),0,MAX(0,MIN(1,'У1 Ввод'!$E$151-NETWORKDAYS('У1 Ввод'!$D$151,$B17)+1))/Настройки!$E$7*100)</f>
        <v>0</v>
      </c>
      <c r="EQ17" s="67" t="n">
        <f aca="false">IF(OR($D17=1,MONTH($B17)&lt;&gt;MONTH(StartDate),'У1 Ввод'!$D$152="",'У1 Ввод'!$E$152="",'У1 Ввод'!$D$152&gt;$B17),0,MAX(0,MIN(1,'У1 Ввод'!$E$152-NETWORKDAYS('У1 Ввод'!$D$152,$B17)+1))/Настройки!$E$7*100)</f>
        <v>0</v>
      </c>
      <c r="ER17" s="67" t="n">
        <f aca="false">IF(OR($D17=1,MONTH($B17)&lt;&gt;MONTH(StartDate),'У1 Ввод'!$D$153="",'У1 Ввод'!$E$153="",'У1 Ввод'!$D$153&gt;$B17),0,MAX(0,MIN(1,'У1 Ввод'!$E$153-NETWORKDAYS('У1 Ввод'!$D$153,$B17)+1))/Настройки!$E$7*100)</f>
        <v>0</v>
      </c>
      <c r="ES17" s="67" t="n">
        <f aca="false">IF(OR($D17=1,MONTH($B17)&lt;&gt;MONTH(StartDate),'У1 Ввод'!$D$154="",'У1 Ввод'!$E$154="",'У1 Ввод'!$D$154&gt;$B17),0,MAX(0,MIN(1,'У1 Ввод'!$E$154-NETWORKDAYS('У1 Ввод'!$D$154,$B17)+1))/Настройки!$E$7*100)</f>
        <v>0</v>
      </c>
      <c r="ET17" s="67" t="n">
        <f aca="false">IF(OR($D17=1,MONTH($B17)&lt;&gt;MONTH(StartDate),'У1 Ввод'!$D$155="",'У1 Ввод'!$E$155="",'У1 Ввод'!$D$155&gt;$B17),0,MAX(0,MIN(1,'У1 Ввод'!$E$155-NETWORKDAYS('У1 Ввод'!$D$155,$B17)+1))/Настройки!$E$7*100)</f>
        <v>0</v>
      </c>
      <c r="EU17" s="67" t="n">
        <f aca="false">IF(OR($D17=1,MONTH($B17)&lt;&gt;MONTH(StartDate),'У1 Ввод'!$D$156="",'У1 Ввод'!$E$156="",'У1 Ввод'!$D$156&gt;$B17),0,MAX(0,MIN(1,'У1 Ввод'!$E$156-NETWORKDAYS('У1 Ввод'!$D$156,$B17)+1))/Настройки!$E$7*100)</f>
        <v>0</v>
      </c>
      <c r="EV17" s="67" t="n">
        <f aca="false">IF(OR($D17=1,MONTH($B17)&lt;&gt;MONTH(StartDate),'У1 Ввод'!$D$157="",'У1 Ввод'!$E$157="",'У1 Ввод'!$D$157&gt;$B17),0,MAX(0,MIN(1,'У1 Ввод'!$E$157-NETWORKDAYS('У1 Ввод'!$D$157,$B17)+1))/Настройки!$E$7*100)</f>
        <v>0</v>
      </c>
      <c r="EW17" s="67" t="n">
        <f aca="false">IF(OR($D17=1,MONTH($B17)&lt;&gt;MONTH(StartDate),'У1 Ввод'!$D$158="",'У1 Ввод'!$E$158="",'У1 Ввод'!$D$158&gt;$B17),0,MAX(0,MIN(1,'У1 Ввод'!$E$158-NETWORKDAYS('У1 Ввод'!$D$158,$B17)+1))/Настройки!$E$7*100)</f>
        <v>0</v>
      </c>
      <c r="EX17" s="67" t="n">
        <f aca="false">IF(OR($D17=1,MONTH($B17)&lt;&gt;MONTH(StartDate),'У1 Ввод'!$D$159="",'У1 Ввод'!$E$159="",'У1 Ввод'!$D$159&gt;$B17),0,MAX(0,MIN(1,'У1 Ввод'!$E$159-NETWORKDAYS('У1 Ввод'!$D$159,$B17)+1))/Настройки!$E$7*100)</f>
        <v>0</v>
      </c>
      <c r="EY17" s="67" t="n">
        <f aca="false">IF(OR($D17=1,MONTH($B17)&lt;&gt;MONTH(StartDate),'У1 Ввод'!$D$160="",'У1 Ввод'!$E$160="",'У1 Ввод'!$D$160&gt;$B17),0,MAX(0,MIN(1,'У1 Ввод'!$E$160-NETWORKDAYS('У1 Ввод'!$D$160,$B17)+1))/Настройки!$E$7*100)</f>
        <v>0</v>
      </c>
      <c r="EZ17" s="67" t="n">
        <f aca="false">IF(OR($D17=1,MONTH($B17)&lt;&gt;MONTH(StartDate),'У1 Ввод'!$D$161="",'У1 Ввод'!$E$161="",'У1 Ввод'!$D$161&gt;$B17),0,MAX(0,MIN(1,'У1 Ввод'!$E$161-NETWORKDAYS('У1 Ввод'!$D$161,$B17)+1))/Настройки!$E$7*100)</f>
        <v>0</v>
      </c>
      <c r="FA17" s="67" t="n">
        <f aca="false">IF(OR($D17=1,MONTH($B17)&lt;&gt;MONTH(StartDate),'У1 Ввод'!$D$162="",'У1 Ввод'!$E$162="",'У1 Ввод'!$D$162&gt;$B17),0,MAX(0,MIN(1,'У1 Ввод'!$E$162-NETWORKDAYS('У1 Ввод'!$D$162,$B17)+1))/Настройки!$E$7*100)</f>
        <v>0</v>
      </c>
      <c r="FB17" s="67" t="n">
        <f aca="false">IF(OR($D17=1,MONTH($B17)&lt;&gt;MONTH(StartDate),'У1 Ввод'!$D$163="",'У1 Ввод'!$E$163="",'У1 Ввод'!$D$163&gt;$B17),0,MAX(0,MIN(1,'У1 Ввод'!$E$163-NETWORKDAYS('У1 Ввод'!$D$163,$B17)+1))/Настройки!$E$7*100)</f>
        <v>0</v>
      </c>
      <c r="FC17" s="67" t="n">
        <f aca="false">IF(OR($D17=1,MONTH($B17)&lt;&gt;MONTH(StartDate),'У1 Ввод'!$D$164="",'У1 Ввод'!$E$164="",'У1 Ввод'!$D$164&gt;$B17),0,MAX(0,MIN(1,'У1 Ввод'!$E$164-NETWORKDAYS('У1 Ввод'!$D$164,$B17)+1))/Настройки!$E$7*100)</f>
        <v>0</v>
      </c>
      <c r="FD17" s="67" t="n">
        <f aca="false">IF(OR($D17=1,MONTH($B17)&lt;&gt;MONTH(StartDate),'У1 Ввод'!$D$165="",'У1 Ввод'!$E$165="",'У1 Ввод'!$D$165&gt;$B17),0,MAX(0,MIN(1,'У1 Ввод'!$E$165-NETWORKDAYS('У1 Ввод'!$D$165,$B17)+1))/Настройки!$E$7*100)</f>
        <v>0</v>
      </c>
      <c r="FE17" s="67" t="n">
        <f aca="false">IF(OR($D17=1,MONTH($B17)&lt;&gt;MONTH(StartDate),'У1 Ввод'!$D$166="",'У1 Ввод'!$E$166="",'У1 Ввод'!$D$166&gt;$B17),0,MAX(0,MIN(1,'У1 Ввод'!$E$166-NETWORKDAYS('У1 Ввод'!$D$166,$B17)+1))/Настройки!$E$7*100)</f>
        <v>0</v>
      </c>
      <c r="FF17" s="67" t="n">
        <f aca="false">IF(OR($D17=1,MONTH($B17)&lt;&gt;MONTH(StartDate),'У1 Ввод'!$D$167="",'У1 Ввод'!$E$167="",'У1 Ввод'!$D$167&gt;$B17),0,MAX(0,MIN(1,'У1 Ввод'!$E$167-NETWORKDAYS('У1 Ввод'!$D$167,$B17)+1))/Настройки!$E$7*100)</f>
        <v>0</v>
      </c>
      <c r="FG17" s="67" t="n">
        <f aca="false">IF(OR($D17=1,MONTH($B17)&lt;&gt;MONTH(StartDate),'У1 Ввод'!$D$168="",'У1 Ввод'!$E$168="",'У1 Ввод'!$D$168&gt;$B17),0,MAX(0,MIN(1,'У1 Ввод'!$E$168-NETWORKDAYS('У1 Ввод'!$D$168,$B17)+1))/Настройки!$E$7*100)</f>
        <v>0</v>
      </c>
      <c r="FH17" s="67" t="n">
        <f aca="false">IF(OR($D17=1,MONTH($B17)&lt;&gt;MONTH(StartDate),'У1 Ввод'!$D$169="",'У1 Ввод'!$E$169="",'У1 Ввод'!$D$169&gt;$B17),0,MAX(0,MIN(1,'У1 Ввод'!$E$169-NETWORKDAYS('У1 Ввод'!$D$169,$B17)+1))/Настройки!$E$7*100)</f>
        <v>0</v>
      </c>
      <c r="FI17" s="67" t="n">
        <f aca="false">IF(OR($D17=1,MONTH($B17)&lt;&gt;MONTH(StartDate),'У1 Ввод'!$D$170="",'У1 Ввод'!$E$170="",'У1 Ввод'!$D$170&gt;$B17),0,MAX(0,MIN(1,'У1 Ввод'!$E$170-NETWORKDAYS('У1 Ввод'!$D$170,$B17)+1))/Настройки!$E$7*100)</f>
        <v>0</v>
      </c>
      <c r="FJ17" s="67" t="n">
        <f aca="false">IF(OR($D17=1,MONTH($B17)&lt;&gt;MONTH(StartDate),'У1 Ввод'!$D$171="",'У1 Ввод'!$E$171="",'У1 Ввод'!$D$171&gt;$B17),0,MAX(0,MIN(1,'У1 Ввод'!$E$171-NETWORKDAYS('У1 Ввод'!$D$171,$B17)+1))/Настройки!$E$7*100)</f>
        <v>0</v>
      </c>
      <c r="FK17" s="67" t="n">
        <f aca="false">IF(OR($D17=1,MONTH($B17)&lt;&gt;MONTH(StartDate),'У1 Ввод'!$D$172="",'У1 Ввод'!$E$172="",'У1 Ввод'!$D$172&gt;$B17),0,MAX(0,MIN(1,'У1 Ввод'!$E$172-NETWORKDAYS('У1 Ввод'!$D$172,$B17)+1))/Настройки!$E$7*100)</f>
        <v>0</v>
      </c>
      <c r="FL17" s="67" t="n">
        <f aca="false">IF(OR($D17=1,MONTH($B17)&lt;&gt;MONTH(StartDate),'У1 Ввод'!$D$173="",'У1 Ввод'!$E$173="",'У1 Ввод'!$D$173&gt;$B17),0,MAX(0,MIN(1,'У1 Ввод'!$E$173-NETWORKDAYS('У1 Ввод'!$D$173,$B17)+1))/Настройки!$E$7*100)</f>
        <v>0</v>
      </c>
      <c r="FM17" s="67" t="n">
        <f aca="false">IF(OR($D17=1,MONTH($B17)&lt;&gt;MONTH(StartDate),'У1 Ввод'!$D$174="",'У1 Ввод'!$E$174="",'У1 Ввод'!$D$174&gt;$B17),0,MAX(0,MIN(1,'У1 Ввод'!$E$174-NETWORKDAYS('У1 Ввод'!$D$174,$B17)+1))/Настройки!$E$7*100)</f>
        <v>0</v>
      </c>
      <c r="FN17" s="67" t="n">
        <f aca="false">IF(OR($D17=1,MONTH($B17)&lt;&gt;MONTH(StartDate),'У1 Ввод'!$D$175="",'У1 Ввод'!$E$175="",'У1 Ввод'!$D$175&gt;$B17),0,MAX(0,MIN(1,'У1 Ввод'!$E$175-NETWORKDAYS('У1 Ввод'!$D$175,$B17)+1))/Настройки!$E$7*100)</f>
        <v>0</v>
      </c>
      <c r="FO17" s="67" t="n">
        <f aca="false">IF(OR($D17=1,MONTH($B17)&lt;&gt;MONTH(StartDate),'У1 Ввод'!$D$176="",'У1 Ввод'!$E$176="",'У1 Ввод'!$D$176&gt;$B17),0,MAX(0,MIN(1,'У1 Ввод'!$E$176-NETWORKDAYS('У1 Ввод'!$D$176,$B17)+1))/Настройки!$E$7*100)</f>
        <v>0</v>
      </c>
      <c r="FP17" s="67" t="n">
        <f aca="false">IF(OR($D17=1,MONTH($B17)&lt;&gt;MONTH(StartDate),'У1 Ввод'!$D$177="",'У1 Ввод'!$E$177="",'У1 Ввод'!$D$177&gt;$B17),0,MAX(0,MIN(1,'У1 Ввод'!$E$177-NETWORKDAYS('У1 Ввод'!$D$177,$B17)+1))/Настройки!$E$7*100)</f>
        <v>0</v>
      </c>
      <c r="FQ17" s="67" t="n">
        <f aca="false">IF(OR($D17=1,MONTH($B17)&lt;&gt;MONTH(StartDate),'У1 Ввод'!$D$178="",'У1 Ввод'!$E$178="",'У1 Ввод'!$D$178&gt;$B17),0,MAX(0,MIN(1,'У1 Ввод'!$E$178-NETWORKDAYS('У1 Ввод'!$D$178,$B17)+1))/Настройки!$E$7*100)</f>
        <v>0</v>
      </c>
      <c r="FR17" s="67" t="n">
        <f aca="false">IF(OR($D17=1,MONTH($B17)&lt;&gt;MONTH(StartDate),'У1 Ввод'!$D$179="",'У1 Ввод'!$E$179="",'У1 Ввод'!$D$179&gt;$B17),0,MAX(0,MIN(1,'У1 Ввод'!$E$179-NETWORKDAYS('У1 Ввод'!$D$179,$B17)+1))/Настройки!$E$7*100)</f>
        <v>0</v>
      </c>
      <c r="FS17" s="67" t="n">
        <f aca="false">IF(OR($D17=1,MONTH($B17)&lt;&gt;MONTH(StartDate),'У1 Ввод'!$D$180="",'У1 Ввод'!$E$180="",'У1 Ввод'!$D$180&gt;$B17),0,MAX(0,MIN(1,'У1 Ввод'!$E$180-NETWORKDAYS('У1 Ввод'!$D$180,$B17)+1))/Настройки!$E$7*100)</f>
        <v>0</v>
      </c>
      <c r="FT17" s="67" t="n">
        <f aca="false">IF(OR($D17=1,MONTH($B17)&lt;&gt;MONTH(StartDate),'У1 Ввод'!$D$181="",'У1 Ввод'!$E$181="",'У1 Ввод'!$D$181&gt;$B17),0,MAX(0,MIN(1,'У1 Ввод'!$E$181-NETWORKDAYS('У1 Ввод'!$D$181,$B17)+1))/Настройки!$E$7*100)</f>
        <v>0</v>
      </c>
      <c r="FU17" s="67" t="n">
        <f aca="false">IF(OR($D17=1,MONTH($B17)&lt;&gt;MONTH(StartDate),'У1 Ввод'!$D$182="",'У1 Ввод'!$E$182="",'У1 Ввод'!$D$182&gt;$B17),0,MAX(0,MIN(1,'У1 Ввод'!$E$182-NETWORKDAYS('У1 Ввод'!$D$182,$B17)+1))/Настройки!$E$7*100)</f>
        <v>0</v>
      </c>
      <c r="FV17" s="67" t="n">
        <f aca="false">IF(OR($D17=1,MONTH($B17)&lt;&gt;MONTH(StartDate),'У1 Ввод'!$D$183="",'У1 Ввод'!$E$183="",'У1 Ввод'!$D$183&gt;$B17),0,MAX(0,MIN(1,'У1 Ввод'!$E$183-NETWORKDAYS('У1 Ввод'!$D$183,$B17)+1))/Настройки!$E$7*100)</f>
        <v>0</v>
      </c>
      <c r="FW17" s="67" t="n">
        <f aca="false">IF(OR($D17=1,MONTH($B17)&lt;&gt;MONTH(StartDate),'У1 Ввод'!$D$184="",'У1 Ввод'!$E$184="",'У1 Ввод'!$D$184&gt;$B17),0,MAX(0,MIN(1,'У1 Ввод'!$E$184-NETWORKDAYS('У1 Ввод'!$D$184,$B17)+1))/Настройки!$E$7*100)</f>
        <v>0</v>
      </c>
      <c r="FX17" s="67" t="n">
        <f aca="false">IF(OR($D17=1,MONTH($B17)&lt;&gt;MONTH(StartDate),'У1 Ввод'!$D$185="",'У1 Ввод'!$E$185="",'У1 Ввод'!$D$185&gt;$B17),0,MAX(0,MIN(1,'У1 Ввод'!$E$185-NETWORKDAYS('У1 Ввод'!$D$185,$B17)+1))/Настройки!$E$7*100)</f>
        <v>0</v>
      </c>
      <c r="FY17" s="67" t="n">
        <f aca="false">IF(OR($D17=1,MONTH($B17)&lt;&gt;MONTH(StartDate),'У1 Ввод'!$D$186="",'У1 Ввод'!$E$186="",'У1 Ввод'!$D$186&gt;$B17),0,MAX(0,MIN(1,'У1 Ввод'!$E$186-NETWORKDAYS('У1 Ввод'!$D$186,$B17)+1))/Настройки!$E$7*100)</f>
        <v>0</v>
      </c>
      <c r="FZ17" s="67" t="n">
        <f aca="false">IF(OR($D17=1,MONTH($B17)&lt;&gt;MONTH(StartDate),'У1 Ввод'!$D$187="",'У1 Ввод'!$E$187="",'У1 Ввод'!$D$187&gt;$B17),0,MAX(0,MIN(1,'У1 Ввод'!$E$187-NETWORKDAYS('У1 Ввод'!$D$187,$B17)+1))/Настройки!$E$7*100)</f>
        <v>0</v>
      </c>
      <c r="GA17" s="67" t="n">
        <f aca="false">IF(OR($D17=1,MONTH($B17)&lt;&gt;MONTH(StartDate),'У1 Ввод'!$D$188="",'У1 Ввод'!$E$188="",'У1 Ввод'!$D$188&gt;$B17),0,MAX(0,MIN(1,'У1 Ввод'!$E$188-NETWORKDAYS('У1 Ввод'!$D$188,$B17)+1))/Настройки!$E$7*100)</f>
        <v>0</v>
      </c>
      <c r="GB17" s="67" t="n">
        <f aca="false">IF(OR($D17=1,MONTH($B17)&lt;&gt;MONTH(StartDate),'У1 Ввод'!$D$189="",'У1 Ввод'!$E$189="",'У1 Ввод'!$D$189&gt;$B17),0,MAX(0,MIN(1,'У1 Ввод'!$E$189-NETWORKDAYS('У1 Ввод'!$D$189,$B17)+1))/Настройки!$E$7*100)</f>
        <v>0</v>
      </c>
      <c r="GC17" s="67" t="n">
        <f aca="false">IF(OR($D17=1,MONTH($B17)&lt;&gt;MONTH(StartDate),'У1 Ввод'!$D$190="",'У1 Ввод'!$E$190="",'У1 Ввод'!$D$190&gt;$B17),0,MAX(0,MIN(1,'У1 Ввод'!$E$190-NETWORKDAYS('У1 Ввод'!$D$190,$B17)+1))/Настройки!$E$7*100)</f>
        <v>0</v>
      </c>
      <c r="GD17" s="67" t="n">
        <f aca="false">IF(OR($D17=1,MONTH($B17)&lt;&gt;MONTH(StartDate),'У1 Ввод'!$D$191="",'У1 Ввод'!$E$191="",'У1 Ввод'!$D$191&gt;$B17),0,MAX(0,MIN(1,'У1 Ввод'!$E$191-NETWORKDAYS('У1 Ввод'!$D$191,$B17)+1))/Настройки!$E$7*100)</f>
        <v>0</v>
      </c>
      <c r="GE17" s="67" t="n">
        <f aca="false">IF(OR($D17=1,MONTH($B17)&lt;&gt;MONTH(StartDate),'У1 Ввод'!$D$192="",'У1 Ввод'!$E$192="",'У1 Ввод'!$D$192&gt;$B17),0,MAX(0,MIN(1,'У1 Ввод'!$E$192-NETWORKDAYS('У1 Ввод'!$D$192,$B17)+1))/Настройки!$E$7*100)</f>
        <v>0</v>
      </c>
      <c r="GF17" s="67" t="n">
        <f aca="false">IF(OR($D17=1,MONTH($B17)&lt;&gt;MONTH(StartDate),'У1 Ввод'!$D$193="",'У1 Ввод'!$E$193="",'У1 Ввод'!$D$193&gt;$B17),0,MAX(0,MIN(1,'У1 Ввод'!$E$193-NETWORKDAYS('У1 Ввод'!$D$193,$B17)+1))/Настройки!$E$7*100)</f>
        <v>0</v>
      </c>
      <c r="GG17" s="67" t="n">
        <f aca="false">IF(OR($D17=1,MONTH($B17)&lt;&gt;MONTH(StartDate),'У1 Ввод'!$D$194="",'У1 Ввод'!$E$194="",'У1 Ввод'!$D$194&gt;$B17),0,MAX(0,MIN(1,'У1 Ввод'!$E$194-NETWORKDAYS('У1 Ввод'!$D$194,$B17)+1))/Настройки!$E$7*100)</f>
        <v>0</v>
      </c>
      <c r="GH17" s="67" t="n">
        <f aca="false">IF(OR($D17=1,MONTH($B17)&lt;&gt;MONTH(StartDate),'У1 Ввод'!$D$195="",'У1 Ввод'!$E$195="",'У1 Ввод'!$D$195&gt;$B17),0,MAX(0,MIN(1,'У1 Ввод'!$E$195-NETWORKDAYS('У1 Ввод'!$D$195,$B17)+1))/Настройки!$E$7*100)</f>
        <v>0</v>
      </c>
      <c r="GI17" s="67" t="n">
        <f aca="false">IF(OR($D17=1,MONTH($B17)&lt;&gt;MONTH(StartDate),'У1 Ввод'!$D$196="",'У1 Ввод'!$E$196="",'У1 Ввод'!$D$196&gt;$B17),0,MAX(0,MIN(1,'У1 Ввод'!$E$196-NETWORKDAYS('У1 Ввод'!$D$196,$B17)+1))/Настройки!$E$7*100)</f>
        <v>0</v>
      </c>
      <c r="GJ17" s="67" t="n">
        <f aca="false">IF(OR($D17=1,MONTH($B17)&lt;&gt;MONTH(StartDate),'У1 Ввод'!$D$197="",'У1 Ввод'!$E$197="",'У1 Ввод'!$D$197&gt;$B17),0,MAX(0,MIN(1,'У1 Ввод'!$E$197-NETWORKDAYS('У1 Ввод'!$D$197,$B17)+1))/Настройки!$E$7*100)</f>
        <v>0</v>
      </c>
      <c r="GK17" s="67" t="n">
        <f aca="false">IF(OR($D17=1,MONTH($B17)&lt;&gt;MONTH(StartDate),'У1 Ввод'!$D$198="",'У1 Ввод'!$E$198="",'У1 Ввод'!$D$198&gt;$B17),0,MAX(0,MIN(1,'У1 Ввод'!$E$198-NETWORKDAYS('У1 Ввод'!$D$198,$B17)+1))/Настройки!$E$7*100)</f>
        <v>0</v>
      </c>
      <c r="GL17" s="67" t="n">
        <f aca="false">IF(OR($D17=1,MONTH($B17)&lt;&gt;MONTH(StartDate),'У1 Ввод'!$D$199="",'У1 Ввод'!$E$199="",'У1 Ввод'!$D$199&gt;$B17),0,MAX(0,MIN(1,'У1 Ввод'!$E$199-NETWORKDAYS('У1 Ввод'!$D$199,$B17)+1))/Настройки!$E$7*100)</f>
        <v>0</v>
      </c>
      <c r="GM17" s="67" t="n">
        <f aca="false">IF(OR($D17=1,MONTH($B17)&lt;&gt;MONTH(StartDate),'У1 Ввод'!$D$200="",'У1 Ввод'!$E$200="",'У1 Ввод'!$D$200&gt;$B17),0,MAX(0,MIN(1,'У1 Ввод'!$E$200-NETWORKDAYS('У1 Ввод'!$D$200,$B17)+1))/Настройки!$E$7*100)</f>
        <v>0</v>
      </c>
      <c r="GN17" s="67" t="n">
        <f aca="false">IF(OR($D17=1,MONTH($B17)&lt;&gt;MONTH(StartDate),'У1 Ввод'!$D$201="",'У1 Ввод'!$E$201="",'У1 Ввод'!$D$201&gt;$B17),0,MAX(0,MIN(1,'У1 Ввод'!$E$201-NETWORKDAYS('У1 Ввод'!$D$201,$B17)+1))/Настройки!$E$7*100)</f>
        <v>0</v>
      </c>
      <c r="GO17" s="67" t="n">
        <f aca="false">IF(OR($D17=1,MONTH($B17)&lt;&gt;MONTH(StartDate),'У1 Ввод'!$D$202="",'У1 Ввод'!$E$202="",'У1 Ввод'!$D$202&gt;$B17),0,MAX(0,MIN(1,'У1 Ввод'!$E$202-NETWORKDAYS('У1 Ввод'!$D$202,$B17)+1))/Настройки!$E$7*100)</f>
        <v>0</v>
      </c>
      <c r="GP17" s="67" t="n">
        <f aca="false">IF(OR($D17=1,MONTH($B17)&lt;&gt;MONTH(StartDate),'У1 Ввод'!$D$203="",'У1 Ввод'!$E$203="",'У1 Ввод'!$D$203&gt;$B17),0,MAX(0,MIN(1,'У1 Ввод'!$E$203-NETWORKDAYS('У1 Ввод'!$D$203,$B17)+1))/Настройки!$E$7*100)</f>
        <v>0</v>
      </c>
      <c r="GQ17" s="67" t="n">
        <f aca="false">IF(OR($D17=1,MONTH($B17)&lt;&gt;MONTH(StartDate),'У1 Ввод'!$D$204="",'У1 Ввод'!$E$204="",'У1 Ввод'!$D$204&gt;$B17),0,MAX(0,MIN(1,'У1 Ввод'!$E$204-NETWORKDAYS('У1 Ввод'!$D$204,$B17)+1))/Настройки!$E$7*100)</f>
        <v>0</v>
      </c>
      <c r="GR17" s="67" t="n">
        <f aca="false">IF(OR($D17=1,MONTH($B17)&lt;&gt;MONTH(StartDate),'У1 Ввод'!$D$205="",'У1 Ввод'!$E$205="",'У1 Ввод'!$D$205&gt;$B17),0,MAX(0,MIN(1,'У1 Ввод'!$E$205-NETWORKDAYS('У1 Ввод'!$D$205,$B17)+1))/Настройки!$E$7*100)</f>
        <v>0</v>
      </c>
      <c r="GS17" s="67" t="n">
        <f aca="false">IF(OR($D17=1,MONTH($B17)&lt;&gt;MONTH(StartDate),'У1 Ввод'!$D$206="",'У1 Ввод'!$E$206="",'У1 Ввод'!$D$206&gt;$B17),0,MAX(0,MIN(1,'У1 Ввод'!$E$206-NETWORKDAYS('У1 Ввод'!$D$206,$B17)+1))/Настройки!$E$7*100)</f>
        <v>0</v>
      </c>
      <c r="GT17" s="67" t="n">
        <f aca="false">IF(OR($D17=1,MONTH($B17)&lt;&gt;MONTH(StartDate),'У1 Ввод'!$D$207="",'У1 Ввод'!$E$207="",'У1 Ввод'!$D$207&gt;$B17),0,MAX(0,MIN(1,'У1 Ввод'!$E$207-NETWORKDAYS('У1 Ввод'!$D$207,$B17)+1))/Настройки!$E$7*100)</f>
        <v>0</v>
      </c>
      <c r="GU17" s="67" t="n">
        <f aca="false">IF(OR($D17=1,MONTH($B17)&lt;&gt;MONTH(StartDate),'У1 Ввод'!$D$208="",'У1 Ввод'!$E$208="",'У1 Ввод'!$D$208&gt;$B17),0,MAX(0,MIN(1,'У1 Ввод'!$E$208-NETWORKDAYS('У1 Ввод'!$D$208,$B17)+1))/Настройки!$E$7*100)</f>
        <v>0</v>
      </c>
      <c r="GV17" s="67" t="n">
        <f aca="false">IF(OR($D17=1,MONTH($B17)&lt;&gt;MONTH(StartDate),'У1 Ввод'!$D$209="",'У1 Ввод'!$E$209="",'У1 Ввод'!$D$209&gt;$B17),0,MAX(0,MIN(1,'У1 Ввод'!$E$209-NETWORKDAYS('У1 Ввод'!$D$209,$B17)+1))/Настройки!$E$7*100)</f>
        <v>0</v>
      </c>
      <c r="GW17" s="67" t="n">
        <f aca="false">IF(OR($D17=1,MONTH($B17)&lt;&gt;MONTH(StartDate),'У1 Ввод'!$D$210="",'У1 Ввод'!$E$210="",'У1 Ввод'!$D$210&gt;$B17),0,MAX(0,MIN(1,'У1 Ввод'!$E$210-NETWORKDAYS('У1 Ввод'!$D$210,$B17)+1))/Настройки!$E$7*100)</f>
        <v>0</v>
      </c>
      <c r="GX17" s="67" t="n">
        <f aca="false">IF(OR($D17=1,MONTH($B17)&lt;&gt;MONTH(StartDate),'У1 Ввод'!$D$211="",'У1 Ввод'!$E$211="",'У1 Ввод'!$D$211&gt;$B17),0,MAX(0,MIN(1,'У1 Ввод'!$E$211-NETWORKDAYS('У1 Ввод'!$D$211,$B17)+1))/Настройки!$E$7*100)</f>
        <v>0</v>
      </c>
      <c r="GY17" s="67" t="n">
        <f aca="false">IF(OR($D17=1,MONTH($B17)&lt;&gt;MONTH(StartDate),'У1 Ввод'!$D$212="",'У1 Ввод'!$E$212="",'У1 Ввод'!$D$212&gt;$B17),0,MAX(0,MIN(1,'У1 Ввод'!$E$212-NETWORKDAYS('У1 Ввод'!$D$212,$B17)+1))/Настройки!$E$7*100)</f>
        <v>0</v>
      </c>
      <c r="GZ17" s="67" t="n">
        <f aca="false">IF(OR($D17=1,MONTH($B17)&lt;&gt;MONTH(StartDate),'У1 Ввод'!$D$213="",'У1 Ввод'!$E$213="",'У1 Ввод'!$D$213&gt;$B17),0,MAX(0,MIN(1,'У1 Ввод'!$E$213-NETWORKDAYS('У1 Ввод'!$D$213,$B17)+1))/Настройки!$E$7*100)</f>
        <v>0</v>
      </c>
      <c r="HA17" s="67" t="n">
        <f aca="false">IF(OR($D17=1,MONTH($B17)&lt;&gt;MONTH(StartDate),'У1 Ввод'!$D$214="",'У1 Ввод'!$E$214="",'У1 Ввод'!$D$214&gt;$B17),0,MAX(0,MIN(1,'У1 Ввод'!$E$214-NETWORKDAYS('У1 Ввод'!$D$214,$B17)+1))/Настройки!$E$7*100)</f>
        <v>0</v>
      </c>
      <c r="HB17" s="67" t="n">
        <f aca="false">IF(OR($D17=1,MONTH($B17)&lt;&gt;MONTH(StartDate),'У1 Ввод'!$D$215="",'У1 Ввод'!$E$215="",'У1 Ввод'!$D$215&gt;$B17),0,MAX(0,MIN(1,'У1 Ввод'!$E$215-NETWORKDAYS('У1 Ввод'!$D$215,$B17)+1))/Настройки!$E$7*100)</f>
        <v>0</v>
      </c>
      <c r="HC17" s="67" t="n">
        <f aca="false">IF(OR($D17=1,MONTH($B17)&lt;&gt;MONTH(StartDate),'У1 Ввод'!$D$216="",'У1 Ввод'!$E$216="",'У1 Ввод'!$D$216&gt;$B17),0,MAX(0,MIN(1,'У1 Ввод'!$E$216-NETWORKDAYS('У1 Ввод'!$D$216,$B17)+1))/Настройки!$E$7*100)</f>
        <v>0</v>
      </c>
      <c r="HD17" s="67" t="n">
        <f aca="false">IF(OR($D17=1,MONTH($B17)&lt;&gt;MONTH(StartDate),'У1 Ввод'!$D$217="",'У1 Ввод'!$E$217="",'У1 Ввод'!$D$217&gt;$B17),0,MAX(0,MIN(1,'У1 Ввод'!$E$217-NETWORKDAYS('У1 Ввод'!$D$217,$B17)+1))/Настройки!$E$7*100)</f>
        <v>0</v>
      </c>
      <c r="HE17" s="67" t="n">
        <f aca="false">IF(OR($D17=1,MONTH($B17)&lt;&gt;MONTH(StartDate),'У1 Ввод'!$D$218="",'У1 Ввод'!$E$218="",'У1 Ввод'!$D$218&gt;$B17),0,MAX(0,MIN(1,'У1 Ввод'!$E$218-NETWORKDAYS('У1 Ввод'!$D$218,$B17)+1))/Настройки!$E$7*100)</f>
        <v>0</v>
      </c>
      <c r="HF17" s="67" t="n">
        <f aca="false">IF(OR($D17=1,MONTH($B17)&lt;&gt;MONTH(StartDate),'У1 Ввод'!$D$219="",'У1 Ввод'!$E$219="",'У1 Ввод'!$D$219&gt;$B17),0,MAX(0,MIN(1,'У1 Ввод'!$E$219-NETWORKDAYS('У1 Ввод'!$D$219,$B17)+1))/Настройки!$E$7*100)</f>
        <v>0</v>
      </c>
      <c r="HG17" s="67" t="n">
        <f aca="false">IF(OR($D17=1,MONTH($B17)&lt;&gt;MONTH(StartDate),'У1 Ввод'!$D$220="",'У1 Ввод'!$E$220="",'У1 Ввод'!$D$220&gt;$B17),0,MAX(0,MIN(1,'У1 Ввод'!$E$220-NETWORKDAYS('У1 Ввод'!$D$220,$B17)+1))/Настройки!$E$7*100)</f>
        <v>0</v>
      </c>
      <c r="HH17" s="67" t="n">
        <f aca="false">IF(OR($D17=1,MONTH($B17)&lt;&gt;MONTH(StartDate),'У1 Ввод'!$D$221="",'У1 Ввод'!$E$221="",'У1 Ввод'!$D$221&gt;$B17),0,MAX(0,MIN(1,'У1 Ввод'!$E$221-NETWORKDAYS('У1 Ввод'!$D$221,$B17)+1))/Настройки!$E$7*100)</f>
        <v>0</v>
      </c>
      <c r="HI17" s="67" t="n">
        <f aca="false">IF(OR($D17=1,MONTH($B17)&lt;&gt;MONTH(StartDate),'У1 Ввод'!$D$222="",'У1 Ввод'!$E$222="",'У1 Ввод'!$D$222&gt;$B17),0,MAX(0,MIN(1,'У1 Ввод'!$E$222-NETWORKDAYS('У1 Ввод'!$D$222,$B17)+1))/Настройки!$E$7*100)</f>
        <v>0</v>
      </c>
      <c r="HJ17" s="67" t="n">
        <f aca="false">IF(OR($D17=1,MONTH($B17)&lt;&gt;MONTH(StartDate),'У1 Ввод'!$D$223="",'У1 Ввод'!$E$223="",'У1 Ввод'!$D$223&gt;$B17),0,MAX(0,MIN(1,'У1 Ввод'!$E$223-NETWORKDAYS('У1 Ввод'!$D$223,$B17)+1))/Настройки!$E$7*100)</f>
        <v>0</v>
      </c>
      <c r="HK17" s="67" t="n">
        <f aca="false">IF(OR($D17=1,MONTH($B17)&lt;&gt;MONTH(StartDate),'У1 Ввод'!$D$224="",'У1 Ввод'!$E$224="",'У1 Ввод'!$D$224&gt;$B17),0,MAX(0,MIN(1,'У1 Ввод'!$E$224-NETWORKDAYS('У1 Ввод'!$D$224,$B17)+1))/Настройки!$E$7*100)</f>
        <v>0</v>
      </c>
      <c r="HL17" s="67" t="n">
        <f aca="false">IF(OR($D17=1,MONTH($B17)&lt;&gt;MONTH(StartDate),'У1 Ввод'!$D$225="",'У1 Ввод'!$E$225="",'У1 Ввод'!$D$225&gt;$B17),0,MAX(0,MIN(1,'У1 Ввод'!$E$225-NETWORKDAYS('У1 Ввод'!$D$225,$B17)+1))/Настройки!$E$7*100)</f>
        <v>0</v>
      </c>
      <c r="HM17" s="67" t="n">
        <f aca="false">IF(OR($D17=1,MONTH($B17)&lt;&gt;MONTH(StartDate),'У1 Ввод'!$D$226="",'У1 Ввод'!$E$226="",'У1 Ввод'!$D$226&gt;$B17),0,MAX(0,MIN(1,'У1 Ввод'!$E$226-NETWORKDAYS('У1 Ввод'!$D$226,$B17)+1))/Настройки!$E$7*100)</f>
        <v>0</v>
      </c>
      <c r="HN17" s="67" t="n">
        <f aca="false">IF(OR($D17=1,MONTH($B17)&lt;&gt;MONTH(StartDate),'У1 Ввод'!$D$227="",'У1 Ввод'!$E$227="",'У1 Ввод'!$D$227&gt;$B17),0,MAX(0,MIN(1,'У1 Ввод'!$E$227-NETWORKDAYS('У1 Ввод'!$D$227,$B17)+1))/Настройки!$E$7*100)</f>
        <v>0</v>
      </c>
      <c r="HO17" s="67" t="n">
        <f aca="false">IF(OR($D17=1,MONTH($B17)&lt;&gt;MONTH(StartDate),'У1 Ввод'!$D$228="",'У1 Ввод'!$E$228="",'У1 Ввод'!$D$228&gt;$B17),0,MAX(0,MIN(1,'У1 Ввод'!$E$228-NETWORKDAYS('У1 Ввод'!$D$228,$B17)+1))/Настройки!$E$7*100)</f>
        <v>0</v>
      </c>
      <c r="HP17" s="67" t="n">
        <f aca="false">IF(OR($D17=1,MONTH($B17)&lt;&gt;MONTH(StartDate),'У1 Ввод'!$D$229="",'У1 Ввод'!$E$229="",'У1 Ввод'!$D$229&gt;$B17),0,MAX(0,MIN(1,'У1 Ввод'!$E$229-NETWORKDAYS('У1 Ввод'!$D$229,$B17)+1))/Настройки!$E$7*100)</f>
        <v>0</v>
      </c>
      <c r="HQ17" s="67" t="n">
        <f aca="false">IF(OR($D17=1,MONTH($B17)&lt;&gt;MONTH(StartDate),'У1 Ввод'!$D$230="",'У1 Ввод'!$E$230="",'У1 Ввод'!$D$230&gt;$B17),0,MAX(0,MIN(1,'У1 Ввод'!$E$230-NETWORKDAYS('У1 Ввод'!$D$230,$B17)+1))/Настройки!$E$7*100)</f>
        <v>0</v>
      </c>
      <c r="HR17" s="67" t="n">
        <f aca="false">IF(OR($D17=1,MONTH($B17)&lt;&gt;MONTH(StartDate),'У1 Ввод'!$D$231="",'У1 Ввод'!$E$231="",'У1 Ввод'!$D$231&gt;$B17),0,MAX(0,MIN(1,'У1 Ввод'!$E$231-NETWORKDAYS('У1 Ввод'!$D$231,$B17)+1))/Настройки!$E$7*100)</f>
        <v>0</v>
      </c>
      <c r="HS17" s="67" t="n">
        <f aca="false">IF(OR($D17=1,MONTH($B17)&lt;&gt;MONTH(StartDate),'У1 Ввод'!$D$232="",'У1 Ввод'!$E$232="",'У1 Ввод'!$D$232&gt;$B17),0,MAX(0,MIN(1,'У1 Ввод'!$E$232-NETWORKDAYS('У1 Ввод'!$D$232,$B17)+1))/Настройки!$E$7*100)</f>
        <v>0</v>
      </c>
      <c r="HT17" s="67" t="n">
        <f aca="false">IF(OR($D17=1,MONTH($B17)&lt;&gt;MONTH(StartDate),'У1 Ввод'!$D$233="",'У1 Ввод'!$E$233="",'У1 Ввод'!$D$233&gt;$B17),0,MAX(0,MIN(1,'У1 Ввод'!$E$233-NETWORKDAYS('У1 Ввод'!$D$233,$B17)+1))/Настройки!$E$7*100)</f>
        <v>0</v>
      </c>
      <c r="HU17" s="67" t="n">
        <f aca="false">IF(OR($D17=1,MONTH($B17)&lt;&gt;MONTH(StartDate),'У1 Ввод'!$D$234="",'У1 Ввод'!$E$234="",'У1 Ввод'!$D$234&gt;$B17),0,MAX(0,MIN(1,'У1 Ввод'!$E$234-NETWORKDAYS('У1 Ввод'!$D$234,$B17)+1))/Настройки!$E$7*100)</f>
        <v>0</v>
      </c>
      <c r="HV17" s="67" t="n">
        <f aca="false">IF(OR($D17=1,MONTH($B17)&lt;&gt;MONTH(StartDate),'У1 Ввод'!$D$235="",'У1 Ввод'!$E$235="",'У1 Ввод'!$D$235&gt;$B17),0,MAX(0,MIN(1,'У1 Ввод'!$E$235-NETWORKDAYS('У1 Ввод'!$D$235,$B17)+1))/Настройки!$E$7*100)</f>
        <v>0</v>
      </c>
      <c r="HW17" s="67" t="n">
        <f aca="false">IF(OR($D17=1,MONTH($B17)&lt;&gt;MONTH(StartDate),'У1 Ввод'!$D$236="",'У1 Ввод'!$E$236="",'У1 Ввод'!$D$236&gt;$B17),0,MAX(0,MIN(1,'У1 Ввод'!$E$236-NETWORKDAYS('У1 Ввод'!$D$236,$B17)+1))/Настройки!$E$7*100)</f>
        <v>0</v>
      </c>
      <c r="HX17" s="67" t="n">
        <f aca="false">IF(OR($D17=1,MONTH($B17)&lt;&gt;MONTH(StartDate),'У1 Ввод'!$D$237="",'У1 Ввод'!$E$237="",'У1 Ввод'!$D$237&gt;$B17),0,MAX(0,MIN(1,'У1 Ввод'!$E$237-NETWORKDAYS('У1 Ввод'!$D$237,$B17)+1))/Настройки!$E$7*100)</f>
        <v>0</v>
      </c>
      <c r="HY17" s="67" t="n">
        <f aca="false">IF(OR($D17=1,MONTH($B17)&lt;&gt;MONTH(StartDate),'У1 Ввод'!$D$238="",'У1 Ввод'!$E$238="",'У1 Ввод'!$D$238&gt;$B17),0,MAX(0,MIN(1,'У1 Ввод'!$E$238-NETWORKDAYS('У1 Ввод'!$D$238,$B17)+1))/Настройки!$E$7*100)</f>
        <v>0</v>
      </c>
      <c r="HZ17" s="67" t="n">
        <f aca="false">IF(OR($D17=1,MONTH($B17)&lt;&gt;MONTH(StartDate),'У1 Ввод'!$D$239="",'У1 Ввод'!$E$239="",'У1 Ввод'!$D$239&gt;$B17),0,MAX(0,MIN(1,'У1 Ввод'!$E$239-NETWORKDAYS('У1 Ввод'!$D$239,$B17)+1))/Настройки!$E$7*100)</f>
        <v>0</v>
      </c>
      <c r="IA17" s="67" t="n">
        <f aca="false">IF(OR($D17=1,MONTH($B17)&lt;&gt;MONTH(StartDate),'У1 Ввод'!$D$240="",'У1 Ввод'!$E$240="",'У1 Ввод'!$D$240&gt;$B17),0,MAX(0,MIN(1,'У1 Ввод'!$E$240-NETWORKDAYS('У1 Ввод'!$D$240,$B17)+1))/Настройки!$E$7*100)</f>
        <v>0</v>
      </c>
      <c r="IB17" s="67" t="n">
        <f aca="false">IF(OR($D17=1,MONTH($B17)&lt;&gt;MONTH(StartDate),'У1 Ввод'!$D$241="",'У1 Ввод'!$E$241="",'У1 Ввод'!$D$241&gt;$B17),0,MAX(0,MIN(1,'У1 Ввод'!$E$241-NETWORKDAYS('У1 Ввод'!$D$241,$B17)+1))/Настройки!$E$7*100)</f>
        <v>0</v>
      </c>
      <c r="IC17" s="67" t="n">
        <f aca="false">IF(OR($D17=1,MONTH($B17)&lt;&gt;MONTH(StartDate),'У1 Ввод'!$D$242="",'У1 Ввод'!$E$242="",'У1 Ввод'!$D$242&gt;$B17),0,MAX(0,MIN(1,'У1 Ввод'!$E$242-NETWORKDAYS('У1 Ввод'!$D$242,$B17)+1))/Настройки!$E$7*100)</f>
        <v>0</v>
      </c>
      <c r="ID17" s="67" t="n">
        <f aca="false">IF(OR($D17=1,MONTH($B17)&lt;&gt;MONTH(StartDate),'У1 Ввод'!$D$243="",'У1 Ввод'!$E$243="",'У1 Ввод'!$D$243&gt;$B17),0,MAX(0,MIN(1,'У1 Ввод'!$E$243-NETWORKDAYS('У1 Ввод'!$D$243,$B17)+1))/Настройки!$E$7*100)</f>
        <v>0</v>
      </c>
      <c r="IE17" s="67" t="n">
        <f aca="false">IF(OR($D17=1,MONTH($B17)&lt;&gt;MONTH(StartDate),'У1 Ввод'!$D$244="",'У1 Ввод'!$E$244="",'У1 Ввод'!$D$244&gt;$B17),0,MAX(0,MIN(1,'У1 Ввод'!$E$244-NETWORKDAYS('У1 Ввод'!$D$244,$B17)+1))/Настройки!$E$7*100)</f>
        <v>0</v>
      </c>
      <c r="IF17" s="67" t="n">
        <f aca="false">IF(OR($D17=1,MONTH($B17)&lt;&gt;MONTH(StartDate),'У1 Ввод'!$D$245="",'У1 Ввод'!$E$245="",'У1 Ввод'!$D$245&gt;$B17),0,MAX(0,MIN(1,'У1 Ввод'!$E$245-NETWORKDAYS('У1 Ввод'!$D$245,$B17)+1))/Настройки!$E$7*100)</f>
        <v>0</v>
      </c>
      <c r="IG17" s="67" t="n">
        <f aca="false">IF(OR($D17=1,MONTH($B17)&lt;&gt;MONTH(StartDate),'У1 Ввод'!$D$246="",'У1 Ввод'!$E$246="",'У1 Ввод'!$D$246&gt;$B17),0,MAX(0,MIN(1,'У1 Ввод'!$E$246-NETWORKDAYS('У1 Ввод'!$D$246,$B17)+1))/Настройки!$E$7*100)</f>
        <v>0</v>
      </c>
      <c r="IH17" s="67" t="n">
        <f aca="false">IF(OR($D17=1,MONTH($B17)&lt;&gt;MONTH(StartDate),'У1 Ввод'!$D$247="",'У1 Ввод'!$E$247="",'У1 Ввод'!$D$247&gt;$B17),0,MAX(0,MIN(1,'У1 Ввод'!$E$247-NETWORKDAYS('У1 Ввод'!$D$247,$B17)+1))/Настройки!$E$7*100)</f>
        <v>0</v>
      </c>
      <c r="II17" s="67" t="n">
        <f aca="false">IF(OR($D17=1,MONTH($B17)&lt;&gt;MONTH(StartDate),'У1 Ввод'!$D$248="",'У1 Ввод'!$E$248="",'У1 Ввод'!$D$248&gt;$B17),0,MAX(0,MIN(1,'У1 Ввод'!$E$248-NETWORKDAYS('У1 Ввод'!$D$248,$B17)+1))/Настройки!$E$7*100)</f>
        <v>0</v>
      </c>
      <c r="IJ17" s="67" t="n">
        <f aca="false">IF(OR($D17=1,MONTH($B17)&lt;&gt;MONTH(StartDate),'У1 Ввод'!$D$249="",'У1 Ввод'!$E$249="",'У1 Ввод'!$D$249&gt;$B17),0,MAX(0,MIN(1,'У1 Ввод'!$E$249-NETWORKDAYS('У1 Ввод'!$D$249,$B17)+1))/Настройки!$E$7*100)</f>
        <v>0</v>
      </c>
      <c r="IK17" s="67" t="n">
        <f aca="false">IF(OR($D17=1,MONTH($B17)&lt;&gt;MONTH(StartDate),'У1 Ввод'!$D$250="",'У1 Ввод'!$E$250="",'У1 Ввод'!$D$250&gt;$B17),0,MAX(0,MIN(1,'У1 Ввод'!$E$250-NETWORKDAYS('У1 Ввод'!$D$250,$B17)+1))/Настройки!$E$7*100)</f>
        <v>0</v>
      </c>
      <c r="IL17" s="67" t="n">
        <f aca="false">IF(OR($D17=1,MONTH($B17)&lt;&gt;MONTH(StartDate),'У1 Ввод'!$D$251="",'У1 Ввод'!$E$251="",'У1 Ввод'!$D$251&gt;$B17),0,MAX(0,MIN(1,'У1 Ввод'!$E$251-NETWORKDAYS('У1 Ввод'!$D$251,$B17)+1))/Настройки!$E$7*100)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IF(OR($D18=1,MONTH($B18)&lt;&gt;MONTH(StartDate),'У1 Ввод'!$D$12="",'У1 Ввод'!$E$12="",'У1 Ввод'!$D$12&gt;$B18),0,MAX(0,MIN(1,'У1 Ввод'!$E$12-NETWORKDAYS('У1 Ввод'!$D$12,$B18)+1))/Настройки!$E$7*100)</f>
        <v>0</v>
      </c>
      <c r="H18" s="67" t="n">
        <f aca="false">IF(OR($D18=1,MONTH($B18)&lt;&gt;MONTH(StartDate),'У1 Ввод'!$D$13="",'У1 Ввод'!$E$13="",'У1 Ввод'!$D$13&gt;$B18),0,MAX(0,MIN(1,'У1 Ввод'!$E$13-NETWORKDAYS('У1 Ввод'!$D$13,$B18)+1))/Настройки!$E$7*100)</f>
        <v>0</v>
      </c>
      <c r="I18" s="67" t="n">
        <f aca="false">IF(OR($D18=1,MONTH($B18)&lt;&gt;MONTH(StartDate),'У1 Ввод'!$D$14="",'У1 Ввод'!$E$14="",'У1 Ввод'!$D$14&gt;$B18),0,MAX(0,MIN(1,'У1 Ввод'!$E$14-NETWORKDAYS('У1 Ввод'!$D$14,$B18)+1))/Настройки!$E$7*100)</f>
        <v>0</v>
      </c>
      <c r="J18" s="67" t="n">
        <f aca="false">IF(OR($D18=1,MONTH($B18)&lt;&gt;MONTH(StartDate),'У1 Ввод'!$D$15="",'У1 Ввод'!$E$15="",'У1 Ввод'!$D$15&gt;$B18),0,MAX(0,MIN(1,'У1 Ввод'!$E$15-NETWORKDAYS('У1 Ввод'!$D$15,$B18)+1))/Настройки!$E$7*100)</f>
        <v>0</v>
      </c>
      <c r="K18" s="67" t="n">
        <f aca="false">IF(OR($D18=1,MONTH($B18)&lt;&gt;MONTH(StartDate),'У1 Ввод'!$D$16="",'У1 Ввод'!$E$16="",'У1 Ввод'!$D$16&gt;$B18),0,MAX(0,MIN(1,'У1 Ввод'!$E$16-NETWORKDAYS('У1 Ввод'!$D$16,$B18)+1))/Настройки!$E$7*100)</f>
        <v>0</v>
      </c>
      <c r="L18" s="67" t="n">
        <f aca="false">IF(OR($D18=1,MONTH($B18)&lt;&gt;MONTH(StartDate),'У1 Ввод'!$D$17="",'У1 Ввод'!$E$17="",'У1 Ввод'!$D$17&gt;$B18),0,MAX(0,MIN(1,'У1 Ввод'!$E$17-NETWORKDAYS('У1 Ввод'!$D$17,$B18)+1))/Настройки!$E$7*100)</f>
        <v>0</v>
      </c>
      <c r="M18" s="67" t="n">
        <f aca="false">IF(OR($D18=1,MONTH($B18)&lt;&gt;MONTH(StartDate),'У1 Ввод'!$D$18="",'У1 Ввод'!$E$18="",'У1 Ввод'!$D$18&gt;$B18),0,MAX(0,MIN(1,'У1 Ввод'!$E$18-NETWORKDAYS('У1 Ввод'!$D$18,$B18)+1))/Настройки!$E$7*100)</f>
        <v>0</v>
      </c>
      <c r="N18" s="67" t="n">
        <f aca="false">IF(OR($D18=1,MONTH($B18)&lt;&gt;MONTH(StartDate),'У1 Ввод'!$D$19="",'У1 Ввод'!$E$19="",'У1 Ввод'!$D$19&gt;$B18),0,MAX(0,MIN(1,'У1 Ввод'!$E$19-NETWORKDAYS('У1 Ввод'!$D$19,$B18)+1))/Настройки!$E$7*100)</f>
        <v>0</v>
      </c>
      <c r="O18" s="67" t="n">
        <f aca="false">IF(OR($D18=1,MONTH($B18)&lt;&gt;MONTH(StartDate),'У1 Ввод'!$D$20="",'У1 Ввод'!$E$20="",'У1 Ввод'!$D$20&gt;$B18),0,MAX(0,MIN(1,'У1 Ввод'!$E$20-NETWORKDAYS('У1 Ввод'!$D$20,$B18)+1))/Настройки!$E$7*100)</f>
        <v>0</v>
      </c>
      <c r="P18" s="67" t="n">
        <f aca="false">IF(OR($D18=1,MONTH($B18)&lt;&gt;MONTH(StartDate),'У1 Ввод'!$D$21="",'У1 Ввод'!$E$21="",'У1 Ввод'!$D$21&gt;$B18),0,MAX(0,MIN(1,'У1 Ввод'!$E$21-NETWORKDAYS('У1 Ввод'!$D$21,$B18)+1))/Настройки!$E$7*100)</f>
        <v>0</v>
      </c>
      <c r="Q18" s="67" t="n">
        <f aca="false">IF(OR($D18=1,MONTH($B18)&lt;&gt;MONTH(StartDate),'У1 Ввод'!$D$22="",'У1 Ввод'!$E$22="",'У1 Ввод'!$D$22&gt;$B18),0,MAX(0,MIN(1,'У1 Ввод'!$E$22-NETWORKDAYS('У1 Ввод'!$D$22,$B18)+1))/Настройки!$E$7*100)</f>
        <v>0</v>
      </c>
      <c r="R18" s="67" t="n">
        <f aca="false">IF(OR($D18=1,MONTH($B18)&lt;&gt;MONTH(StartDate),'У1 Ввод'!$D$23="",'У1 Ввод'!$E$23="",'У1 Ввод'!$D$23&gt;$B18),0,MAX(0,MIN(1,'У1 Ввод'!$E$23-NETWORKDAYS('У1 Ввод'!$D$23,$B18)+1))/Настройки!$E$7*100)</f>
        <v>0</v>
      </c>
      <c r="S18" s="67" t="n">
        <f aca="false">IF(OR($D18=1,MONTH($B18)&lt;&gt;MONTH(StartDate),'У1 Ввод'!$D$24="",'У1 Ввод'!$E$24="",'У1 Ввод'!$D$24&gt;$B18),0,MAX(0,MIN(1,'У1 Ввод'!$E$24-NETWORKDAYS('У1 Ввод'!$D$24,$B18)+1))/Настройки!$E$7*100)</f>
        <v>0</v>
      </c>
      <c r="T18" s="67" t="n">
        <f aca="false">IF(OR($D18=1,MONTH($B18)&lt;&gt;MONTH(StartDate),'У1 Ввод'!$D$25="",'У1 Ввод'!$E$25="",'У1 Ввод'!$D$25&gt;$B18),0,MAX(0,MIN(1,'У1 Ввод'!$E$25-NETWORKDAYS('У1 Ввод'!$D$25,$B18)+1))/Настройки!$E$7*100)</f>
        <v>0</v>
      </c>
      <c r="U18" s="67" t="n">
        <f aca="false">IF(OR($D18=1,MONTH($B18)&lt;&gt;MONTH(StartDate),'У1 Ввод'!$D$26="",'У1 Ввод'!$E$26="",'У1 Ввод'!$D$26&gt;$B18),0,MAX(0,MIN(1,'У1 Ввод'!$E$26-NETWORKDAYS('У1 Ввод'!$D$26,$B18)+1))/Настройки!$E$7*100)</f>
        <v>0</v>
      </c>
      <c r="V18" s="67" t="n">
        <f aca="false">IF(OR($D18=1,MONTH($B18)&lt;&gt;MONTH(StartDate),'У1 Ввод'!$D$27="",'У1 Ввод'!$E$27="",'У1 Ввод'!$D$27&gt;$B18),0,MAX(0,MIN(1,'У1 Ввод'!$E$27-NETWORKDAYS('У1 Ввод'!$D$27,$B18)+1))/Настройки!$E$7*100)</f>
        <v>0</v>
      </c>
      <c r="W18" s="67" t="n">
        <f aca="false">IF(OR($D18=1,MONTH($B18)&lt;&gt;MONTH(StartDate),'У1 Ввод'!$D$28="",'У1 Ввод'!$E$28="",'У1 Ввод'!$D$28&gt;$B18),0,MAX(0,MIN(1,'У1 Ввод'!$E$28-NETWORKDAYS('У1 Ввод'!$D$28,$B18)+1))/Настройки!$E$7*100)</f>
        <v>0</v>
      </c>
      <c r="X18" s="67" t="n">
        <f aca="false">IF(OR($D18=1,MONTH($B18)&lt;&gt;MONTH(StartDate),'У1 Ввод'!$D$29="",'У1 Ввод'!$E$29="",'У1 Ввод'!$D$29&gt;$B18),0,MAX(0,MIN(1,'У1 Ввод'!$E$29-NETWORKDAYS('У1 Ввод'!$D$29,$B18)+1))/Настройки!$E$7*100)</f>
        <v>0</v>
      </c>
      <c r="Y18" s="67" t="n">
        <f aca="false">IF(OR($D18=1,MONTH($B18)&lt;&gt;MONTH(StartDate),'У1 Ввод'!$D$30="",'У1 Ввод'!$E$30="",'У1 Ввод'!$D$30&gt;$B18),0,MAX(0,MIN(1,'У1 Ввод'!$E$30-NETWORKDAYS('У1 Ввод'!$D$30,$B18)+1))/Настройки!$E$7*100)</f>
        <v>0</v>
      </c>
      <c r="Z18" s="67" t="n">
        <f aca="false">IF(OR($D18=1,MONTH($B18)&lt;&gt;MONTH(StartDate),'У1 Ввод'!$D$31="",'У1 Ввод'!$E$31="",'У1 Ввод'!$D$31&gt;$B18),0,MAX(0,MIN(1,'У1 Ввод'!$E$31-NETWORKDAYS('У1 Ввод'!$D$31,$B18)+1))/Настройки!$E$7*100)</f>
        <v>0</v>
      </c>
      <c r="AA18" s="67" t="n">
        <f aca="false">IF(OR($D18=1,MONTH($B18)&lt;&gt;MONTH(StartDate),'У1 Ввод'!$D$32="",'У1 Ввод'!$E$32="",'У1 Ввод'!$D$32&gt;$B18),0,MAX(0,MIN(1,'У1 Ввод'!$E$32-NETWORKDAYS('У1 Ввод'!$D$32,$B18)+1))/Настройки!$E$7*100)</f>
        <v>0</v>
      </c>
      <c r="AB18" s="67" t="n">
        <f aca="false">IF(OR($D18=1,MONTH($B18)&lt;&gt;MONTH(StartDate),'У1 Ввод'!$D$33="",'У1 Ввод'!$E$33="",'У1 Ввод'!$D$33&gt;$B18),0,MAX(0,MIN(1,'У1 Ввод'!$E$33-NETWORKDAYS('У1 Ввод'!$D$33,$B18)+1))/Настройки!$E$7*100)</f>
        <v>0</v>
      </c>
      <c r="AC18" s="67" t="n">
        <f aca="false">IF(OR($D18=1,MONTH($B18)&lt;&gt;MONTH(StartDate),'У1 Ввод'!$D$34="",'У1 Ввод'!$E$34="",'У1 Ввод'!$D$34&gt;$B18),0,MAX(0,MIN(1,'У1 Ввод'!$E$34-NETWORKDAYS('У1 Ввод'!$D$34,$B18)+1))/Настройки!$E$7*100)</f>
        <v>0</v>
      </c>
      <c r="AD18" s="67" t="n">
        <f aca="false">IF(OR($D18=1,MONTH($B18)&lt;&gt;MONTH(StartDate),'У1 Ввод'!$D$35="",'У1 Ввод'!$E$35="",'У1 Ввод'!$D$35&gt;$B18),0,MAX(0,MIN(1,'У1 Ввод'!$E$35-NETWORKDAYS('У1 Ввод'!$D$35,$B18)+1))/Настройки!$E$7*100)</f>
        <v>0</v>
      </c>
      <c r="AE18" s="67" t="n">
        <f aca="false">IF(OR($D18=1,MONTH($B18)&lt;&gt;MONTH(StartDate),'У1 Ввод'!$D$36="",'У1 Ввод'!$E$36="",'У1 Ввод'!$D$36&gt;$B18),0,MAX(0,MIN(1,'У1 Ввод'!$E$36-NETWORKDAYS('У1 Ввод'!$D$36,$B18)+1))/Настройки!$E$7*100)</f>
        <v>0</v>
      </c>
      <c r="AF18" s="67" t="n">
        <f aca="false">IF(OR($D18=1,MONTH($B18)&lt;&gt;MONTH(StartDate),'У1 Ввод'!$D$37="",'У1 Ввод'!$E$37="",'У1 Ввод'!$D$37&gt;$B18),0,MAX(0,MIN(1,'У1 Ввод'!$E$37-NETWORKDAYS('У1 Ввод'!$D$37,$B18)+1))/Настройки!$E$7*100)</f>
        <v>0</v>
      </c>
      <c r="AG18" s="67" t="n">
        <f aca="false">IF(OR($D18=1,MONTH($B18)&lt;&gt;MONTH(StartDate),'У1 Ввод'!$D$38="",'У1 Ввод'!$E$38="",'У1 Ввод'!$D$38&gt;$B18),0,MAX(0,MIN(1,'У1 Ввод'!$E$38-NETWORKDAYS('У1 Ввод'!$D$38,$B18)+1))/Настройки!$E$7*100)</f>
        <v>0</v>
      </c>
      <c r="AH18" s="67" t="n">
        <f aca="false">IF(OR($D18=1,MONTH($B18)&lt;&gt;MONTH(StartDate),'У1 Ввод'!$D$39="",'У1 Ввод'!$E$39="",'У1 Ввод'!$D$39&gt;$B18),0,MAX(0,MIN(1,'У1 Ввод'!$E$39-NETWORKDAYS('У1 Ввод'!$D$39,$B18)+1))/Настройки!$E$7*100)</f>
        <v>0</v>
      </c>
      <c r="AI18" s="67" t="n">
        <f aca="false">IF(OR($D18=1,MONTH($B18)&lt;&gt;MONTH(StartDate),'У1 Ввод'!$D$40="",'У1 Ввод'!$E$40="",'У1 Ввод'!$D$40&gt;$B18),0,MAX(0,MIN(1,'У1 Ввод'!$E$40-NETWORKDAYS('У1 Ввод'!$D$40,$B18)+1))/Настройки!$E$7*100)</f>
        <v>0</v>
      </c>
      <c r="AJ18" s="67" t="n">
        <f aca="false">IF(OR($D18=1,MONTH($B18)&lt;&gt;MONTH(StartDate),'У1 Ввод'!$D$41="",'У1 Ввод'!$E$41="",'У1 Ввод'!$D$41&gt;$B18),0,MAX(0,MIN(1,'У1 Ввод'!$E$41-NETWORKDAYS('У1 Ввод'!$D$41,$B18)+1))/Настройки!$E$7*100)</f>
        <v>0</v>
      </c>
      <c r="AK18" s="67" t="n">
        <f aca="false">IF(OR($D18=1,MONTH($B18)&lt;&gt;MONTH(StartDate),'У1 Ввод'!$D$42="",'У1 Ввод'!$E$42="",'У1 Ввод'!$D$42&gt;$B18),0,MAX(0,MIN(1,'У1 Ввод'!$E$42-NETWORKDAYS('У1 Ввод'!$D$42,$B18)+1))/Настройки!$E$7*100)</f>
        <v>0</v>
      </c>
      <c r="AL18" s="67" t="n">
        <f aca="false">IF(OR($D18=1,MONTH($B18)&lt;&gt;MONTH(StartDate),'У1 Ввод'!$D$43="",'У1 Ввод'!$E$43="",'У1 Ввод'!$D$43&gt;$B18),0,MAX(0,MIN(1,'У1 Ввод'!$E$43-NETWORKDAYS('У1 Ввод'!$D$43,$B18)+1))/Настройки!$E$7*100)</f>
        <v>0</v>
      </c>
      <c r="AM18" s="67" t="n">
        <f aca="false">IF(OR($D18=1,MONTH($B18)&lt;&gt;MONTH(StartDate),'У1 Ввод'!$D$44="",'У1 Ввод'!$E$44="",'У1 Ввод'!$D$44&gt;$B18),0,MAX(0,MIN(1,'У1 Ввод'!$E$44-NETWORKDAYS('У1 Ввод'!$D$44,$B18)+1))/Настройки!$E$7*100)</f>
        <v>0</v>
      </c>
      <c r="AN18" s="67" t="n">
        <f aca="false">IF(OR($D18=1,MONTH($B18)&lt;&gt;MONTH(StartDate),'У1 Ввод'!$D$45="",'У1 Ввод'!$E$45="",'У1 Ввод'!$D$45&gt;$B18),0,MAX(0,MIN(1,'У1 Ввод'!$E$45-NETWORKDAYS('У1 Ввод'!$D$45,$B18)+1))/Настройки!$E$7*100)</f>
        <v>0</v>
      </c>
      <c r="AO18" s="67" t="n">
        <f aca="false">IF(OR($D18=1,MONTH($B18)&lt;&gt;MONTH(StartDate),'У1 Ввод'!$D$46="",'У1 Ввод'!$E$46="",'У1 Ввод'!$D$46&gt;$B18),0,MAX(0,MIN(1,'У1 Ввод'!$E$46-NETWORKDAYS('У1 Ввод'!$D$46,$B18)+1))/Настройки!$E$7*100)</f>
        <v>0</v>
      </c>
      <c r="AP18" s="67" t="n">
        <f aca="false">IF(OR($D18=1,MONTH($B18)&lt;&gt;MONTH(StartDate),'У1 Ввод'!$D$47="",'У1 Ввод'!$E$47="",'У1 Ввод'!$D$47&gt;$B18),0,MAX(0,MIN(1,'У1 Ввод'!$E$47-NETWORKDAYS('У1 Ввод'!$D$47,$B18)+1))/Настройки!$E$7*100)</f>
        <v>0</v>
      </c>
      <c r="AQ18" s="67" t="n">
        <f aca="false">IF(OR($D18=1,MONTH($B18)&lt;&gt;MONTH(StartDate),'У1 Ввод'!$D$48="",'У1 Ввод'!$E$48="",'У1 Ввод'!$D$48&gt;$B18),0,MAX(0,MIN(1,'У1 Ввод'!$E$48-NETWORKDAYS('У1 Ввод'!$D$48,$B18)+1))/Настройки!$E$7*100)</f>
        <v>0</v>
      </c>
      <c r="AR18" s="67" t="n">
        <f aca="false">IF(OR($D18=1,MONTH($B18)&lt;&gt;MONTH(StartDate),'У1 Ввод'!$D$49="",'У1 Ввод'!$E$49="",'У1 Ввод'!$D$49&gt;$B18),0,MAX(0,MIN(1,'У1 Ввод'!$E$49-NETWORKDAYS('У1 Ввод'!$D$49,$B18)+1))/Настройки!$E$7*100)</f>
        <v>0</v>
      </c>
      <c r="AS18" s="67" t="n">
        <f aca="false">IF(OR($D18=1,MONTH($B18)&lt;&gt;MONTH(StartDate),'У1 Ввод'!$D$50="",'У1 Ввод'!$E$50="",'У1 Ввод'!$D$50&gt;$B18),0,MAX(0,MIN(1,'У1 Ввод'!$E$50-NETWORKDAYS('У1 Ввод'!$D$50,$B18)+1))/Настройки!$E$7*100)</f>
        <v>0</v>
      </c>
      <c r="AT18" s="67" t="n">
        <f aca="false">IF(OR($D18=1,MONTH($B18)&lt;&gt;MONTH(StartDate),'У1 Ввод'!$D$51="",'У1 Ввод'!$E$51="",'У1 Ввод'!$D$51&gt;$B18),0,MAX(0,MIN(1,'У1 Ввод'!$E$51-NETWORKDAYS('У1 Ввод'!$D$51,$B18)+1))/Настройки!$E$7*100)</f>
        <v>0</v>
      </c>
      <c r="AU18" s="67" t="n">
        <f aca="false">IF(OR($D18=1,MONTH($B18)&lt;&gt;MONTH(StartDate),'У1 Ввод'!$D$52="",'У1 Ввод'!$E$52="",'У1 Ввод'!$D$52&gt;$B18),0,MAX(0,MIN(1,'У1 Ввод'!$E$52-NETWORKDAYS('У1 Ввод'!$D$52,$B18)+1))/Настройки!$E$7*100)</f>
        <v>0</v>
      </c>
      <c r="AV18" s="67" t="n">
        <f aca="false">IF(OR($D18=1,MONTH($B18)&lt;&gt;MONTH(StartDate),'У1 Ввод'!$D$53="",'У1 Ввод'!$E$53="",'У1 Ввод'!$D$53&gt;$B18),0,MAX(0,MIN(1,'У1 Ввод'!$E$53-NETWORKDAYS('У1 Ввод'!$D$53,$B18)+1))/Настройки!$E$7*100)</f>
        <v>0</v>
      </c>
      <c r="AW18" s="67" t="n">
        <f aca="false">IF(OR($D18=1,MONTH($B18)&lt;&gt;MONTH(StartDate),'У1 Ввод'!$D$54="",'У1 Ввод'!$E$54="",'У1 Ввод'!$D$54&gt;$B18),0,MAX(0,MIN(1,'У1 Ввод'!$E$54-NETWORKDAYS('У1 Ввод'!$D$54,$B18)+1))/Настройки!$E$7*100)</f>
        <v>0</v>
      </c>
      <c r="AX18" s="67" t="n">
        <f aca="false">IF(OR($D18=1,MONTH($B18)&lt;&gt;MONTH(StartDate),'У1 Ввод'!$D$55="",'У1 Ввод'!$E$55="",'У1 Ввод'!$D$55&gt;$B18),0,MAX(0,MIN(1,'У1 Ввод'!$E$55-NETWORKDAYS('У1 Ввод'!$D$55,$B18)+1))/Настройки!$E$7*100)</f>
        <v>0</v>
      </c>
      <c r="AY18" s="67" t="n">
        <f aca="false">IF(OR($D18=1,MONTH($B18)&lt;&gt;MONTH(StartDate),'У1 Ввод'!$D$56="",'У1 Ввод'!$E$56="",'У1 Ввод'!$D$56&gt;$B18),0,MAX(0,MIN(1,'У1 Ввод'!$E$56-NETWORKDAYS('У1 Ввод'!$D$56,$B18)+1))/Настройки!$E$7*100)</f>
        <v>0</v>
      </c>
      <c r="AZ18" s="67" t="n">
        <f aca="false">IF(OR($D18=1,MONTH($B18)&lt;&gt;MONTH(StartDate),'У1 Ввод'!$D$57="",'У1 Ввод'!$E$57="",'У1 Ввод'!$D$57&gt;$B18),0,MAX(0,MIN(1,'У1 Ввод'!$E$57-NETWORKDAYS('У1 Ввод'!$D$57,$B18)+1))/Настройки!$E$7*100)</f>
        <v>0</v>
      </c>
      <c r="BA18" s="67" t="n">
        <f aca="false">IF(OR($D18=1,MONTH($B18)&lt;&gt;MONTH(StartDate),'У1 Ввод'!$D$58="",'У1 Ввод'!$E$58="",'У1 Ввод'!$D$58&gt;$B18),0,MAX(0,MIN(1,'У1 Ввод'!$E$58-NETWORKDAYS('У1 Ввод'!$D$58,$B18)+1))/Настройки!$E$7*100)</f>
        <v>0</v>
      </c>
      <c r="BB18" s="67" t="n">
        <f aca="false">IF(OR($D18=1,MONTH($B18)&lt;&gt;MONTH(StartDate),'У1 Ввод'!$D$59="",'У1 Ввод'!$E$59="",'У1 Ввод'!$D$59&gt;$B18),0,MAX(0,MIN(1,'У1 Ввод'!$E$59-NETWORKDAYS('У1 Ввод'!$D$59,$B18)+1))/Настройки!$E$7*100)</f>
        <v>0</v>
      </c>
      <c r="BC18" s="67" t="n">
        <f aca="false">IF(OR($D18=1,MONTH($B18)&lt;&gt;MONTH(StartDate),'У1 Ввод'!$D$60="",'У1 Ввод'!$E$60="",'У1 Ввод'!$D$60&gt;$B18),0,MAX(0,MIN(1,'У1 Ввод'!$E$60-NETWORKDAYS('У1 Ввод'!$D$60,$B18)+1))/Настройки!$E$7*100)</f>
        <v>0</v>
      </c>
      <c r="BD18" s="67" t="n">
        <f aca="false">IF(OR($D18=1,MONTH($B18)&lt;&gt;MONTH(StartDate),'У1 Ввод'!$D$61="",'У1 Ввод'!$E$61="",'У1 Ввод'!$D$61&gt;$B18),0,MAX(0,MIN(1,'У1 Ввод'!$E$61-NETWORKDAYS('У1 Ввод'!$D$61,$B18)+1))/Настройки!$E$7*100)</f>
        <v>0</v>
      </c>
      <c r="BE18" s="67" t="n">
        <f aca="false">IF(OR($D18=1,MONTH($B18)&lt;&gt;MONTH(StartDate),'У1 Ввод'!$D$62="",'У1 Ввод'!$E$62="",'У1 Ввод'!$D$62&gt;$B18),0,MAX(0,MIN(1,'У1 Ввод'!$E$62-NETWORKDAYS('У1 Ввод'!$D$62,$B18)+1))/Настройки!$E$7*100)</f>
        <v>0</v>
      </c>
      <c r="BF18" s="67" t="n">
        <f aca="false">IF(OR($D18=1,MONTH($B18)&lt;&gt;MONTH(StartDate),'У1 Ввод'!$D$63="",'У1 Ввод'!$E$63="",'У1 Ввод'!$D$63&gt;$B18),0,MAX(0,MIN(1,'У1 Ввод'!$E$63-NETWORKDAYS('У1 Ввод'!$D$63,$B18)+1))/Настройки!$E$7*100)</f>
        <v>0</v>
      </c>
      <c r="BG18" s="67" t="n">
        <f aca="false">IF(OR($D18=1,MONTH($B18)&lt;&gt;MONTH(StartDate),'У1 Ввод'!$D$64="",'У1 Ввод'!$E$64="",'У1 Ввод'!$D$64&gt;$B18),0,MAX(0,MIN(1,'У1 Ввод'!$E$64-NETWORKDAYS('У1 Ввод'!$D$64,$B18)+1))/Настройки!$E$7*100)</f>
        <v>0</v>
      </c>
      <c r="BH18" s="67" t="n">
        <f aca="false">IF(OR($D18=1,MONTH($B18)&lt;&gt;MONTH(StartDate),'У1 Ввод'!$D$65="",'У1 Ввод'!$E$65="",'У1 Ввод'!$D$65&gt;$B18),0,MAX(0,MIN(1,'У1 Ввод'!$E$65-NETWORKDAYS('У1 Ввод'!$D$65,$B18)+1))/Настройки!$E$7*100)</f>
        <v>0</v>
      </c>
      <c r="BI18" s="67" t="n">
        <f aca="false">IF(OR($D18=1,MONTH($B18)&lt;&gt;MONTH(StartDate),'У1 Ввод'!$D$66="",'У1 Ввод'!$E$66="",'У1 Ввод'!$D$66&gt;$B18),0,MAX(0,MIN(1,'У1 Ввод'!$E$66-NETWORKDAYS('У1 Ввод'!$D$66,$B18)+1))/Настройки!$E$7*100)</f>
        <v>0</v>
      </c>
      <c r="BJ18" s="67" t="n">
        <f aca="false">IF(OR($D18=1,MONTH($B18)&lt;&gt;MONTH(StartDate),'У1 Ввод'!$D$67="",'У1 Ввод'!$E$67="",'У1 Ввод'!$D$67&gt;$B18),0,MAX(0,MIN(1,'У1 Ввод'!$E$67-NETWORKDAYS('У1 Ввод'!$D$67,$B18)+1))/Настройки!$E$7*100)</f>
        <v>0</v>
      </c>
      <c r="BK18" s="67" t="n">
        <f aca="false">IF(OR($D18=1,MONTH($B18)&lt;&gt;MONTH(StartDate),'У1 Ввод'!$D$68="",'У1 Ввод'!$E$68="",'У1 Ввод'!$D$68&gt;$B18),0,MAX(0,MIN(1,'У1 Ввод'!$E$68-NETWORKDAYS('У1 Ввод'!$D$68,$B18)+1))/Настройки!$E$7*100)</f>
        <v>0</v>
      </c>
      <c r="BL18" s="67" t="n">
        <f aca="false">IF(OR($D18=1,MONTH($B18)&lt;&gt;MONTH(StartDate),'У1 Ввод'!$D$69="",'У1 Ввод'!$E$69="",'У1 Ввод'!$D$69&gt;$B18),0,MAX(0,MIN(1,'У1 Ввод'!$E$69-NETWORKDAYS('У1 Ввод'!$D$69,$B18)+1))/Настройки!$E$7*100)</f>
        <v>0</v>
      </c>
      <c r="BM18" s="67" t="n">
        <f aca="false">IF(OR($D18=1,MONTH($B18)&lt;&gt;MONTH(StartDate),'У1 Ввод'!$D$70="",'У1 Ввод'!$E$70="",'У1 Ввод'!$D$70&gt;$B18),0,MAX(0,MIN(1,'У1 Ввод'!$E$70-NETWORKDAYS('У1 Ввод'!$D$70,$B18)+1))/Настройки!$E$7*100)</f>
        <v>0</v>
      </c>
      <c r="BN18" s="67" t="n">
        <f aca="false">IF(OR($D18=1,MONTH($B18)&lt;&gt;MONTH(StartDate),'У1 Ввод'!$D$71="",'У1 Ввод'!$E$71="",'У1 Ввод'!$D$71&gt;$B18),0,MAX(0,MIN(1,'У1 Ввод'!$E$71-NETWORKDAYS('У1 Ввод'!$D$71,$B18)+1))/Настройки!$E$7*100)</f>
        <v>0</v>
      </c>
      <c r="BO18" s="67" t="n">
        <f aca="false">IF(OR($D18=1,MONTH($B18)&lt;&gt;MONTH(StartDate),'У1 Ввод'!$D$72="",'У1 Ввод'!$E$72="",'У1 Ввод'!$D$72&gt;$B18),0,MAX(0,MIN(1,'У1 Ввод'!$E$72-NETWORKDAYS('У1 Ввод'!$D$72,$B18)+1))/Настройки!$E$7*100)</f>
        <v>0</v>
      </c>
      <c r="BP18" s="67" t="n">
        <f aca="false">IF(OR($D18=1,MONTH($B18)&lt;&gt;MONTH(StartDate),'У1 Ввод'!$D$73="",'У1 Ввод'!$E$73="",'У1 Ввод'!$D$73&gt;$B18),0,MAX(0,MIN(1,'У1 Ввод'!$E$73-NETWORKDAYS('У1 Ввод'!$D$73,$B18)+1))/Настройки!$E$7*100)</f>
        <v>0</v>
      </c>
      <c r="BQ18" s="67" t="n">
        <f aca="false">IF(OR($D18=1,MONTH($B18)&lt;&gt;MONTH(StartDate),'У1 Ввод'!$D$74="",'У1 Ввод'!$E$74="",'У1 Ввод'!$D$74&gt;$B18),0,MAX(0,MIN(1,'У1 Ввод'!$E$74-NETWORKDAYS('У1 Ввод'!$D$74,$B18)+1))/Настройки!$E$7*100)</f>
        <v>0</v>
      </c>
      <c r="BR18" s="67" t="n">
        <f aca="false">IF(OR($D18=1,MONTH($B18)&lt;&gt;MONTH(StartDate),'У1 Ввод'!$D$75="",'У1 Ввод'!$E$75="",'У1 Ввод'!$D$75&gt;$B18),0,MAX(0,MIN(1,'У1 Ввод'!$E$75-NETWORKDAYS('У1 Ввод'!$D$75,$B18)+1))/Настройки!$E$7*100)</f>
        <v>0</v>
      </c>
      <c r="BS18" s="67" t="n">
        <f aca="false">IF(OR($D18=1,MONTH($B18)&lt;&gt;MONTH(StartDate),'У1 Ввод'!$D$76="",'У1 Ввод'!$E$76="",'У1 Ввод'!$D$76&gt;$B18),0,MAX(0,MIN(1,'У1 Ввод'!$E$76-NETWORKDAYS('У1 Ввод'!$D$76,$B18)+1))/Настройки!$E$7*100)</f>
        <v>0</v>
      </c>
      <c r="BT18" s="67" t="n">
        <f aca="false">IF(OR($D18=1,MONTH($B18)&lt;&gt;MONTH(StartDate),'У1 Ввод'!$D$77="",'У1 Ввод'!$E$77="",'У1 Ввод'!$D$77&gt;$B18),0,MAX(0,MIN(1,'У1 Ввод'!$E$77-NETWORKDAYS('У1 Ввод'!$D$77,$B18)+1))/Настройки!$E$7*100)</f>
        <v>0</v>
      </c>
      <c r="BU18" s="67" t="n">
        <f aca="false">IF(OR($D18=1,MONTH($B18)&lt;&gt;MONTH(StartDate),'У1 Ввод'!$D$78="",'У1 Ввод'!$E$78="",'У1 Ввод'!$D$78&gt;$B18),0,MAX(0,MIN(1,'У1 Ввод'!$E$78-NETWORKDAYS('У1 Ввод'!$D$78,$B18)+1))/Настройки!$E$7*100)</f>
        <v>0</v>
      </c>
      <c r="BV18" s="67" t="n">
        <f aca="false">IF(OR($D18=1,MONTH($B18)&lt;&gt;MONTH(StartDate),'У1 Ввод'!$D$79="",'У1 Ввод'!$E$79="",'У1 Ввод'!$D$79&gt;$B18),0,MAX(0,MIN(1,'У1 Ввод'!$E$79-NETWORKDAYS('У1 Ввод'!$D$79,$B18)+1))/Настройки!$E$7*100)</f>
        <v>0</v>
      </c>
      <c r="BW18" s="67" t="n">
        <f aca="false">IF(OR($D18=1,MONTH($B18)&lt;&gt;MONTH(StartDate),'У1 Ввод'!$D$80="",'У1 Ввод'!$E$80="",'У1 Ввод'!$D$80&gt;$B18),0,MAX(0,MIN(1,'У1 Ввод'!$E$80-NETWORKDAYS('У1 Ввод'!$D$80,$B18)+1))/Настройки!$E$7*100)</f>
        <v>0</v>
      </c>
      <c r="BX18" s="67" t="n">
        <f aca="false">IF(OR($D18=1,MONTH($B18)&lt;&gt;MONTH(StartDate),'У1 Ввод'!$D$81="",'У1 Ввод'!$E$81="",'У1 Ввод'!$D$81&gt;$B18),0,MAX(0,MIN(1,'У1 Ввод'!$E$81-NETWORKDAYS('У1 Ввод'!$D$81,$B18)+1))/Настройки!$E$7*100)</f>
        <v>0</v>
      </c>
      <c r="BY18" s="67" t="n">
        <f aca="false">IF(OR($D18=1,MONTH($B18)&lt;&gt;MONTH(StartDate),'У1 Ввод'!$D$82="",'У1 Ввод'!$E$82="",'У1 Ввод'!$D$82&gt;$B18),0,MAX(0,MIN(1,'У1 Ввод'!$E$82-NETWORKDAYS('У1 Ввод'!$D$82,$B18)+1))/Настройки!$E$7*100)</f>
        <v>0</v>
      </c>
      <c r="BZ18" s="67" t="n">
        <f aca="false">IF(OR($D18=1,MONTH($B18)&lt;&gt;MONTH(StartDate),'У1 Ввод'!$D$83="",'У1 Ввод'!$E$83="",'У1 Ввод'!$D$83&gt;$B18),0,MAX(0,MIN(1,'У1 Ввод'!$E$83-NETWORKDAYS('У1 Ввод'!$D$83,$B18)+1))/Настройки!$E$7*100)</f>
        <v>0</v>
      </c>
      <c r="CA18" s="67" t="n">
        <f aca="false">IF(OR($D18=1,MONTH($B18)&lt;&gt;MONTH(StartDate),'У1 Ввод'!$D$84="",'У1 Ввод'!$E$84="",'У1 Ввод'!$D$84&gt;$B18),0,MAX(0,MIN(1,'У1 Ввод'!$E$84-NETWORKDAYS('У1 Ввод'!$D$84,$B18)+1))/Настройки!$E$7*100)</f>
        <v>0</v>
      </c>
      <c r="CB18" s="67" t="n">
        <f aca="false">IF(OR($D18=1,MONTH($B18)&lt;&gt;MONTH(StartDate),'У1 Ввод'!$D$85="",'У1 Ввод'!$E$85="",'У1 Ввод'!$D$85&gt;$B18),0,MAX(0,MIN(1,'У1 Ввод'!$E$85-NETWORKDAYS('У1 Ввод'!$D$85,$B18)+1))/Настройки!$E$7*100)</f>
        <v>0</v>
      </c>
      <c r="CC18" s="67" t="n">
        <f aca="false">IF(OR($D18=1,MONTH($B18)&lt;&gt;MONTH(StartDate),'У1 Ввод'!$D$86="",'У1 Ввод'!$E$86="",'У1 Ввод'!$D$86&gt;$B18),0,MAX(0,MIN(1,'У1 Ввод'!$E$86-NETWORKDAYS('У1 Ввод'!$D$86,$B18)+1))/Настройки!$E$7*100)</f>
        <v>0</v>
      </c>
      <c r="CD18" s="67" t="n">
        <f aca="false">IF(OR($D18=1,MONTH($B18)&lt;&gt;MONTH(StartDate),'У1 Ввод'!$D$87="",'У1 Ввод'!$E$87="",'У1 Ввод'!$D$87&gt;$B18),0,MAX(0,MIN(1,'У1 Ввод'!$E$87-NETWORKDAYS('У1 Ввод'!$D$87,$B18)+1))/Настройки!$E$7*100)</f>
        <v>0</v>
      </c>
      <c r="CE18" s="67" t="n">
        <f aca="false">IF(OR($D18=1,MONTH($B18)&lt;&gt;MONTH(StartDate),'У1 Ввод'!$D$88="",'У1 Ввод'!$E$88="",'У1 Ввод'!$D$88&gt;$B18),0,MAX(0,MIN(1,'У1 Ввод'!$E$88-NETWORKDAYS('У1 Ввод'!$D$88,$B18)+1))/Настройки!$E$7*100)</f>
        <v>0</v>
      </c>
      <c r="CF18" s="67" t="n">
        <f aca="false">IF(OR($D18=1,MONTH($B18)&lt;&gt;MONTH(StartDate),'У1 Ввод'!$D$89="",'У1 Ввод'!$E$89="",'У1 Ввод'!$D$89&gt;$B18),0,MAX(0,MIN(1,'У1 Ввод'!$E$89-NETWORKDAYS('У1 Ввод'!$D$89,$B18)+1))/Настройки!$E$7*100)</f>
        <v>0</v>
      </c>
      <c r="CG18" s="67" t="n">
        <f aca="false">IF(OR($D18=1,MONTH($B18)&lt;&gt;MONTH(StartDate),'У1 Ввод'!$D$90="",'У1 Ввод'!$E$90="",'У1 Ввод'!$D$90&gt;$B18),0,MAX(0,MIN(1,'У1 Ввод'!$E$90-NETWORKDAYS('У1 Ввод'!$D$90,$B18)+1))/Настройки!$E$7*100)</f>
        <v>0</v>
      </c>
      <c r="CH18" s="67" t="n">
        <f aca="false">IF(OR($D18=1,MONTH($B18)&lt;&gt;MONTH(StartDate),'У1 Ввод'!$D$91="",'У1 Ввод'!$E$91="",'У1 Ввод'!$D$91&gt;$B18),0,MAX(0,MIN(1,'У1 Ввод'!$E$91-NETWORKDAYS('У1 Ввод'!$D$91,$B18)+1))/Настройки!$E$7*100)</f>
        <v>0</v>
      </c>
      <c r="CI18" s="67" t="n">
        <f aca="false">IF(OR($D18=1,MONTH($B18)&lt;&gt;MONTH(StartDate),'У1 Ввод'!$D$92="",'У1 Ввод'!$E$92="",'У1 Ввод'!$D$92&gt;$B18),0,MAX(0,MIN(1,'У1 Ввод'!$E$92-NETWORKDAYS('У1 Ввод'!$D$92,$B18)+1))/Настройки!$E$7*100)</f>
        <v>0</v>
      </c>
      <c r="CJ18" s="67" t="n">
        <f aca="false">IF(OR($D18=1,MONTH($B18)&lt;&gt;MONTH(StartDate),'У1 Ввод'!$D$93="",'У1 Ввод'!$E$93="",'У1 Ввод'!$D$93&gt;$B18),0,MAX(0,MIN(1,'У1 Ввод'!$E$93-NETWORKDAYS('У1 Ввод'!$D$93,$B18)+1))/Настройки!$E$7*100)</f>
        <v>0</v>
      </c>
      <c r="CK18" s="67" t="n">
        <f aca="false">IF(OR($D18=1,MONTH($B18)&lt;&gt;MONTH(StartDate),'У1 Ввод'!$D$94="",'У1 Ввод'!$E$94="",'У1 Ввод'!$D$94&gt;$B18),0,MAX(0,MIN(1,'У1 Ввод'!$E$94-NETWORKDAYS('У1 Ввод'!$D$94,$B18)+1))/Настройки!$E$7*100)</f>
        <v>0</v>
      </c>
      <c r="CL18" s="67" t="n">
        <f aca="false">IF(OR($D18=1,MONTH($B18)&lt;&gt;MONTH(StartDate),'У1 Ввод'!$D$95="",'У1 Ввод'!$E$95="",'У1 Ввод'!$D$95&gt;$B18),0,MAX(0,MIN(1,'У1 Ввод'!$E$95-NETWORKDAYS('У1 Ввод'!$D$95,$B18)+1))/Настройки!$E$7*100)</f>
        <v>0</v>
      </c>
      <c r="CM18" s="67" t="n">
        <f aca="false">IF(OR($D18=1,MONTH($B18)&lt;&gt;MONTH(StartDate),'У1 Ввод'!$D$96="",'У1 Ввод'!$E$96="",'У1 Ввод'!$D$96&gt;$B18),0,MAX(0,MIN(1,'У1 Ввод'!$E$96-NETWORKDAYS('У1 Ввод'!$D$96,$B18)+1))/Настройки!$E$7*100)</f>
        <v>0</v>
      </c>
      <c r="CN18" s="67" t="n">
        <f aca="false">IF(OR($D18=1,MONTH($B18)&lt;&gt;MONTH(StartDate),'У1 Ввод'!$D$97="",'У1 Ввод'!$E$97="",'У1 Ввод'!$D$97&gt;$B18),0,MAX(0,MIN(1,'У1 Ввод'!$E$97-NETWORKDAYS('У1 Ввод'!$D$97,$B18)+1))/Настройки!$E$7*100)</f>
        <v>0</v>
      </c>
      <c r="CO18" s="67" t="n">
        <f aca="false">IF(OR($D18=1,MONTH($B18)&lt;&gt;MONTH(StartDate),'У1 Ввод'!$D$98="",'У1 Ввод'!$E$98="",'У1 Ввод'!$D$98&gt;$B18),0,MAX(0,MIN(1,'У1 Ввод'!$E$98-NETWORKDAYS('У1 Ввод'!$D$98,$B18)+1))/Настройки!$E$7*100)</f>
        <v>0</v>
      </c>
      <c r="CP18" s="67" t="n">
        <f aca="false">IF(OR($D18=1,MONTH($B18)&lt;&gt;MONTH(StartDate),'У1 Ввод'!$D$99="",'У1 Ввод'!$E$99="",'У1 Ввод'!$D$99&gt;$B18),0,MAX(0,MIN(1,'У1 Ввод'!$E$99-NETWORKDAYS('У1 Ввод'!$D$99,$B18)+1))/Настройки!$E$7*100)</f>
        <v>0</v>
      </c>
      <c r="CQ18" s="67" t="n">
        <f aca="false">IF(OR($D18=1,MONTH($B18)&lt;&gt;MONTH(StartDate),'У1 Ввод'!$D$100="",'У1 Ввод'!$E$100="",'У1 Ввод'!$D$100&gt;$B18),0,MAX(0,MIN(1,'У1 Ввод'!$E$100-NETWORKDAYS('У1 Ввод'!$D$100,$B18)+1))/Настройки!$E$7*100)</f>
        <v>0</v>
      </c>
      <c r="CR18" s="67" t="n">
        <f aca="false">IF(OR($D18=1,MONTH($B18)&lt;&gt;MONTH(StartDate),'У1 Ввод'!$D$101="",'У1 Ввод'!$E$101="",'У1 Ввод'!$D$101&gt;$B18),0,MAX(0,MIN(1,'У1 Ввод'!$E$101-NETWORKDAYS('У1 Ввод'!$D$101,$B18)+1))/Настройки!$E$7*100)</f>
        <v>0</v>
      </c>
      <c r="CS18" s="67" t="n">
        <f aca="false">IF(OR($D18=1,MONTH($B18)&lt;&gt;MONTH(StartDate),'У1 Ввод'!$D$102="",'У1 Ввод'!$E$102="",'У1 Ввод'!$D$102&gt;$B18),0,MAX(0,MIN(1,'У1 Ввод'!$E$102-NETWORKDAYS('У1 Ввод'!$D$102,$B18)+1))/Настройки!$E$7*100)</f>
        <v>0</v>
      </c>
      <c r="CT18" s="67" t="n">
        <f aca="false">IF(OR($D18=1,MONTH($B18)&lt;&gt;MONTH(StartDate),'У1 Ввод'!$D$103="",'У1 Ввод'!$E$103="",'У1 Ввод'!$D$103&gt;$B18),0,MAX(0,MIN(1,'У1 Ввод'!$E$103-NETWORKDAYS('У1 Ввод'!$D$103,$B18)+1))/Настройки!$E$7*100)</f>
        <v>0</v>
      </c>
      <c r="CU18" s="67" t="n">
        <f aca="false">IF(OR($D18=1,MONTH($B18)&lt;&gt;MONTH(StartDate),'У1 Ввод'!$D$104="",'У1 Ввод'!$E$104="",'У1 Ввод'!$D$104&gt;$B18),0,MAX(0,MIN(1,'У1 Ввод'!$E$104-NETWORKDAYS('У1 Ввод'!$D$104,$B18)+1))/Настройки!$E$7*100)</f>
        <v>0</v>
      </c>
      <c r="CV18" s="67" t="n">
        <f aca="false">IF(OR($D18=1,MONTH($B18)&lt;&gt;MONTH(StartDate),'У1 Ввод'!$D$105="",'У1 Ввод'!$E$105="",'У1 Ввод'!$D$105&gt;$B18),0,MAX(0,MIN(1,'У1 Ввод'!$E$105-NETWORKDAYS('У1 Ввод'!$D$105,$B18)+1))/Настройки!$E$7*100)</f>
        <v>0</v>
      </c>
      <c r="CW18" s="67" t="n">
        <f aca="false">IF(OR($D18=1,MONTH($B18)&lt;&gt;MONTH(StartDate),'У1 Ввод'!$D$106="",'У1 Ввод'!$E$106="",'У1 Ввод'!$D$106&gt;$B18),0,MAX(0,MIN(1,'У1 Ввод'!$E$106-NETWORKDAYS('У1 Ввод'!$D$106,$B18)+1))/Настройки!$E$7*100)</f>
        <v>0</v>
      </c>
      <c r="CX18" s="67" t="n">
        <f aca="false">IF(OR($D18=1,MONTH($B18)&lt;&gt;MONTH(StartDate),'У1 Ввод'!$D$107="",'У1 Ввод'!$E$107="",'У1 Ввод'!$D$107&gt;$B18),0,MAX(0,MIN(1,'У1 Ввод'!$E$107-NETWORKDAYS('У1 Ввод'!$D$107,$B18)+1))/Настройки!$E$7*100)</f>
        <v>0</v>
      </c>
      <c r="CY18" s="67" t="n">
        <f aca="false">IF(OR($D18=1,MONTH($B18)&lt;&gt;MONTH(StartDate),'У1 Ввод'!$D$108="",'У1 Ввод'!$E$108="",'У1 Ввод'!$D$108&gt;$B18),0,MAX(0,MIN(1,'У1 Ввод'!$E$108-NETWORKDAYS('У1 Ввод'!$D$108,$B18)+1))/Настройки!$E$7*100)</f>
        <v>0</v>
      </c>
      <c r="CZ18" s="67" t="n">
        <f aca="false">IF(OR($D18=1,MONTH($B18)&lt;&gt;MONTH(StartDate),'У1 Ввод'!$D$109="",'У1 Ввод'!$E$109="",'У1 Ввод'!$D$109&gt;$B18),0,MAX(0,MIN(1,'У1 Ввод'!$E$109-NETWORKDAYS('У1 Ввод'!$D$109,$B18)+1))/Настройки!$E$7*100)</f>
        <v>0</v>
      </c>
      <c r="DA18" s="67" t="n">
        <f aca="false">IF(OR($D18=1,MONTH($B18)&lt;&gt;MONTH(StartDate),'У1 Ввод'!$D$110="",'У1 Ввод'!$E$110="",'У1 Ввод'!$D$110&gt;$B18),0,MAX(0,MIN(1,'У1 Ввод'!$E$110-NETWORKDAYS('У1 Ввод'!$D$110,$B18)+1))/Настройки!$E$7*100)</f>
        <v>0</v>
      </c>
      <c r="DB18" s="67" t="n">
        <f aca="false">IF(OR($D18=1,MONTH($B18)&lt;&gt;MONTH(StartDate),'У1 Ввод'!$D$111="",'У1 Ввод'!$E$111="",'У1 Ввод'!$D$111&gt;$B18),0,MAX(0,MIN(1,'У1 Ввод'!$E$111-NETWORKDAYS('У1 Ввод'!$D$111,$B18)+1))/Настройки!$E$7*100)</f>
        <v>0</v>
      </c>
      <c r="DC18" s="67" t="n">
        <f aca="false">IF(OR($D18=1,MONTH($B18)&lt;&gt;MONTH(StartDate),'У1 Ввод'!$D$112="",'У1 Ввод'!$E$112="",'У1 Ввод'!$D$112&gt;$B18),0,MAX(0,MIN(1,'У1 Ввод'!$E$112-NETWORKDAYS('У1 Ввод'!$D$112,$B18)+1))/Настройки!$E$7*100)</f>
        <v>0</v>
      </c>
      <c r="DD18" s="67" t="n">
        <f aca="false">IF(OR($D18=1,MONTH($B18)&lt;&gt;MONTH(StartDate),'У1 Ввод'!$D$113="",'У1 Ввод'!$E$113="",'У1 Ввод'!$D$113&gt;$B18),0,MAX(0,MIN(1,'У1 Ввод'!$E$113-NETWORKDAYS('У1 Ввод'!$D$113,$B18)+1))/Настройки!$E$7*100)</f>
        <v>0</v>
      </c>
      <c r="DE18" s="67" t="n">
        <f aca="false">IF(OR($D18=1,MONTH($B18)&lt;&gt;MONTH(StartDate),'У1 Ввод'!$D$114="",'У1 Ввод'!$E$114="",'У1 Ввод'!$D$114&gt;$B18),0,MAX(0,MIN(1,'У1 Ввод'!$E$114-NETWORKDAYS('У1 Ввод'!$D$114,$B18)+1))/Настройки!$E$7*100)</f>
        <v>0</v>
      </c>
      <c r="DF18" s="67" t="n">
        <f aca="false">IF(OR($D18=1,MONTH($B18)&lt;&gt;MONTH(StartDate),'У1 Ввод'!$D$115="",'У1 Ввод'!$E$115="",'У1 Ввод'!$D$115&gt;$B18),0,MAX(0,MIN(1,'У1 Ввод'!$E$115-NETWORKDAYS('У1 Ввод'!$D$115,$B18)+1))/Настройки!$E$7*100)</f>
        <v>0</v>
      </c>
      <c r="DG18" s="67" t="n">
        <f aca="false">IF(OR($D18=1,MONTH($B18)&lt;&gt;MONTH(StartDate),'У1 Ввод'!$D$116="",'У1 Ввод'!$E$116="",'У1 Ввод'!$D$116&gt;$B18),0,MAX(0,MIN(1,'У1 Ввод'!$E$116-NETWORKDAYS('У1 Ввод'!$D$116,$B18)+1))/Настройки!$E$7*100)</f>
        <v>0</v>
      </c>
      <c r="DH18" s="67" t="n">
        <f aca="false">IF(OR($D18=1,MONTH($B18)&lt;&gt;MONTH(StartDate),'У1 Ввод'!$D$117="",'У1 Ввод'!$E$117="",'У1 Ввод'!$D$117&gt;$B18),0,MAX(0,MIN(1,'У1 Ввод'!$E$117-NETWORKDAYS('У1 Ввод'!$D$117,$B18)+1))/Настройки!$E$7*100)</f>
        <v>0</v>
      </c>
      <c r="DI18" s="67" t="n">
        <f aca="false">IF(OR($D18=1,MONTH($B18)&lt;&gt;MONTH(StartDate),'У1 Ввод'!$D$118="",'У1 Ввод'!$E$118="",'У1 Ввод'!$D$118&gt;$B18),0,MAX(0,MIN(1,'У1 Ввод'!$E$118-NETWORKDAYS('У1 Ввод'!$D$118,$B18)+1))/Настройки!$E$7*100)</f>
        <v>0</v>
      </c>
      <c r="DJ18" s="67" t="n">
        <f aca="false">IF(OR($D18=1,MONTH($B18)&lt;&gt;MONTH(StartDate),'У1 Ввод'!$D$119="",'У1 Ввод'!$E$119="",'У1 Ввод'!$D$119&gt;$B18),0,MAX(0,MIN(1,'У1 Ввод'!$E$119-NETWORKDAYS('У1 Ввод'!$D$119,$B18)+1))/Настройки!$E$7*100)</f>
        <v>0</v>
      </c>
      <c r="DK18" s="67" t="n">
        <f aca="false">IF(OR($D18=1,MONTH($B18)&lt;&gt;MONTH(StartDate),'У1 Ввод'!$D$120="",'У1 Ввод'!$E$120="",'У1 Ввод'!$D$120&gt;$B18),0,MAX(0,MIN(1,'У1 Ввод'!$E$120-NETWORKDAYS('У1 Ввод'!$D$120,$B18)+1))/Настройки!$E$7*100)</f>
        <v>0</v>
      </c>
      <c r="DL18" s="67" t="n">
        <f aca="false">IF(OR($D18=1,MONTH($B18)&lt;&gt;MONTH(StartDate),'У1 Ввод'!$D$121="",'У1 Ввод'!$E$121="",'У1 Ввод'!$D$121&gt;$B18),0,MAX(0,MIN(1,'У1 Ввод'!$E$121-NETWORKDAYS('У1 Ввод'!$D$121,$B18)+1))/Настройки!$E$7*100)</f>
        <v>0</v>
      </c>
      <c r="DM18" s="67" t="n">
        <f aca="false">IF(OR($D18=1,MONTH($B18)&lt;&gt;MONTH(StartDate),'У1 Ввод'!$D$122="",'У1 Ввод'!$E$122="",'У1 Ввод'!$D$122&gt;$B18),0,MAX(0,MIN(1,'У1 Ввод'!$E$122-NETWORKDAYS('У1 Ввод'!$D$122,$B18)+1))/Настройки!$E$7*100)</f>
        <v>0</v>
      </c>
      <c r="DN18" s="67" t="n">
        <f aca="false">IF(OR($D18=1,MONTH($B18)&lt;&gt;MONTH(StartDate),'У1 Ввод'!$D$123="",'У1 Ввод'!$E$123="",'У1 Ввод'!$D$123&gt;$B18),0,MAX(0,MIN(1,'У1 Ввод'!$E$123-NETWORKDAYS('У1 Ввод'!$D$123,$B18)+1))/Настройки!$E$7*100)</f>
        <v>0</v>
      </c>
      <c r="DO18" s="67" t="n">
        <f aca="false">IF(OR($D18=1,MONTH($B18)&lt;&gt;MONTH(StartDate),'У1 Ввод'!$D$124="",'У1 Ввод'!$E$124="",'У1 Ввод'!$D$124&gt;$B18),0,MAX(0,MIN(1,'У1 Ввод'!$E$124-NETWORKDAYS('У1 Ввод'!$D$124,$B18)+1))/Настройки!$E$7*100)</f>
        <v>0</v>
      </c>
      <c r="DP18" s="67" t="n">
        <f aca="false">IF(OR($D18=1,MONTH($B18)&lt;&gt;MONTH(StartDate),'У1 Ввод'!$D$125="",'У1 Ввод'!$E$125="",'У1 Ввод'!$D$125&gt;$B18),0,MAX(0,MIN(1,'У1 Ввод'!$E$125-NETWORKDAYS('У1 Ввод'!$D$125,$B18)+1))/Настройки!$E$7*100)</f>
        <v>0</v>
      </c>
      <c r="DQ18" s="67" t="n">
        <f aca="false">IF(OR($D18=1,MONTH($B18)&lt;&gt;MONTH(StartDate),'У1 Ввод'!$D$126="",'У1 Ввод'!$E$126="",'У1 Ввод'!$D$126&gt;$B18),0,MAX(0,MIN(1,'У1 Ввод'!$E$126-NETWORKDAYS('У1 Ввод'!$D$126,$B18)+1))/Настройки!$E$7*100)</f>
        <v>0</v>
      </c>
      <c r="DR18" s="67" t="n">
        <f aca="false">IF(OR($D18=1,MONTH($B18)&lt;&gt;MONTH(StartDate),'У1 Ввод'!$D$127="",'У1 Ввод'!$E$127="",'У1 Ввод'!$D$127&gt;$B18),0,MAX(0,MIN(1,'У1 Ввод'!$E$127-NETWORKDAYS('У1 Ввод'!$D$127,$B18)+1))/Настройки!$E$7*100)</f>
        <v>0</v>
      </c>
      <c r="DS18" s="67" t="n">
        <f aca="false">IF(OR($D18=1,MONTH($B18)&lt;&gt;MONTH(StartDate),'У1 Ввод'!$D$128="",'У1 Ввод'!$E$128="",'У1 Ввод'!$D$128&gt;$B18),0,MAX(0,MIN(1,'У1 Ввод'!$E$128-NETWORKDAYS('У1 Ввод'!$D$128,$B18)+1))/Настройки!$E$7*100)</f>
        <v>0</v>
      </c>
      <c r="DT18" s="67" t="n">
        <f aca="false">IF(OR($D18=1,MONTH($B18)&lt;&gt;MONTH(StartDate),'У1 Ввод'!$D$129="",'У1 Ввод'!$E$129="",'У1 Ввод'!$D$129&gt;$B18),0,MAX(0,MIN(1,'У1 Ввод'!$E$129-NETWORKDAYS('У1 Ввод'!$D$129,$B18)+1))/Настройки!$E$7*100)</f>
        <v>0</v>
      </c>
      <c r="DU18" s="67" t="n">
        <f aca="false">IF(OR($D18=1,MONTH($B18)&lt;&gt;MONTH(StartDate),'У1 Ввод'!$D$130="",'У1 Ввод'!$E$130="",'У1 Ввод'!$D$130&gt;$B18),0,MAX(0,MIN(1,'У1 Ввод'!$E$130-NETWORKDAYS('У1 Ввод'!$D$130,$B18)+1))/Настройки!$E$7*100)</f>
        <v>0</v>
      </c>
      <c r="DV18" s="67" t="n">
        <f aca="false">IF(OR($D18=1,MONTH($B18)&lt;&gt;MONTH(StartDate),'У1 Ввод'!$D$131="",'У1 Ввод'!$E$131="",'У1 Ввод'!$D$131&gt;$B18),0,MAX(0,MIN(1,'У1 Ввод'!$E$131-NETWORKDAYS('У1 Ввод'!$D$131,$B18)+1))/Настройки!$E$7*100)</f>
        <v>0</v>
      </c>
      <c r="DW18" s="67" t="n">
        <f aca="false">IF(OR($D18=1,MONTH($B18)&lt;&gt;MONTH(StartDate),'У1 Ввод'!$D$132="",'У1 Ввод'!$E$132="",'У1 Ввод'!$D$132&gt;$B18),0,MAX(0,MIN(1,'У1 Ввод'!$E$132-NETWORKDAYS('У1 Ввод'!$D$132,$B18)+1))/Настройки!$E$7*100)</f>
        <v>0</v>
      </c>
      <c r="DX18" s="67" t="n">
        <f aca="false">IF(OR($D18=1,MONTH($B18)&lt;&gt;MONTH(StartDate),'У1 Ввод'!$D$133="",'У1 Ввод'!$E$133="",'У1 Ввод'!$D$133&gt;$B18),0,MAX(0,MIN(1,'У1 Ввод'!$E$133-NETWORKDAYS('У1 Ввод'!$D$133,$B18)+1))/Настройки!$E$7*100)</f>
        <v>0</v>
      </c>
      <c r="DY18" s="67" t="n">
        <f aca="false">IF(OR($D18=1,MONTH($B18)&lt;&gt;MONTH(StartDate),'У1 Ввод'!$D$134="",'У1 Ввод'!$E$134="",'У1 Ввод'!$D$134&gt;$B18),0,MAX(0,MIN(1,'У1 Ввод'!$E$134-NETWORKDAYS('У1 Ввод'!$D$134,$B18)+1))/Настройки!$E$7*100)</f>
        <v>0</v>
      </c>
      <c r="DZ18" s="67" t="n">
        <f aca="false">IF(OR($D18=1,MONTH($B18)&lt;&gt;MONTH(StartDate),'У1 Ввод'!$D$135="",'У1 Ввод'!$E$135="",'У1 Ввод'!$D$135&gt;$B18),0,MAX(0,MIN(1,'У1 Ввод'!$E$135-NETWORKDAYS('У1 Ввод'!$D$135,$B18)+1))/Настройки!$E$7*100)</f>
        <v>0</v>
      </c>
      <c r="EA18" s="67" t="n">
        <f aca="false">IF(OR($D18=1,MONTH($B18)&lt;&gt;MONTH(StartDate),'У1 Ввод'!$D$136="",'У1 Ввод'!$E$136="",'У1 Ввод'!$D$136&gt;$B18),0,MAX(0,MIN(1,'У1 Ввод'!$E$136-NETWORKDAYS('У1 Ввод'!$D$136,$B18)+1))/Настройки!$E$7*100)</f>
        <v>0</v>
      </c>
      <c r="EB18" s="67" t="n">
        <f aca="false">IF(OR($D18=1,MONTH($B18)&lt;&gt;MONTH(StartDate),'У1 Ввод'!$D$137="",'У1 Ввод'!$E$137="",'У1 Ввод'!$D$137&gt;$B18),0,MAX(0,MIN(1,'У1 Ввод'!$E$137-NETWORKDAYS('У1 Ввод'!$D$137,$B18)+1))/Настройки!$E$7*100)</f>
        <v>0</v>
      </c>
      <c r="EC18" s="67" t="n">
        <f aca="false">IF(OR($D18=1,MONTH($B18)&lt;&gt;MONTH(StartDate),'У1 Ввод'!$D$138="",'У1 Ввод'!$E$138="",'У1 Ввод'!$D$138&gt;$B18),0,MAX(0,MIN(1,'У1 Ввод'!$E$138-NETWORKDAYS('У1 Ввод'!$D$138,$B18)+1))/Настройки!$E$7*100)</f>
        <v>0</v>
      </c>
      <c r="ED18" s="67" t="n">
        <f aca="false">IF(OR($D18=1,MONTH($B18)&lt;&gt;MONTH(StartDate),'У1 Ввод'!$D$139="",'У1 Ввод'!$E$139="",'У1 Ввод'!$D$139&gt;$B18),0,MAX(0,MIN(1,'У1 Ввод'!$E$139-NETWORKDAYS('У1 Ввод'!$D$139,$B18)+1))/Настройки!$E$7*100)</f>
        <v>0</v>
      </c>
      <c r="EE18" s="67" t="n">
        <f aca="false">IF(OR($D18=1,MONTH($B18)&lt;&gt;MONTH(StartDate),'У1 Ввод'!$D$140="",'У1 Ввод'!$E$140="",'У1 Ввод'!$D$140&gt;$B18),0,MAX(0,MIN(1,'У1 Ввод'!$E$140-NETWORKDAYS('У1 Ввод'!$D$140,$B18)+1))/Настройки!$E$7*100)</f>
        <v>0</v>
      </c>
      <c r="EF18" s="67" t="n">
        <f aca="false">IF(OR($D18=1,MONTH($B18)&lt;&gt;MONTH(StartDate),'У1 Ввод'!$D$141="",'У1 Ввод'!$E$141="",'У1 Ввод'!$D$141&gt;$B18),0,MAX(0,MIN(1,'У1 Ввод'!$E$141-NETWORKDAYS('У1 Ввод'!$D$141,$B18)+1))/Настройки!$E$7*100)</f>
        <v>0</v>
      </c>
      <c r="EG18" s="67" t="n">
        <f aca="false">IF(OR($D18=1,MONTH($B18)&lt;&gt;MONTH(StartDate),'У1 Ввод'!$D$142="",'У1 Ввод'!$E$142="",'У1 Ввод'!$D$142&gt;$B18),0,MAX(0,MIN(1,'У1 Ввод'!$E$142-NETWORKDAYS('У1 Ввод'!$D$142,$B18)+1))/Настройки!$E$7*100)</f>
        <v>0</v>
      </c>
      <c r="EH18" s="67" t="n">
        <f aca="false">IF(OR($D18=1,MONTH($B18)&lt;&gt;MONTH(StartDate),'У1 Ввод'!$D$143="",'У1 Ввод'!$E$143="",'У1 Ввод'!$D$143&gt;$B18),0,MAX(0,MIN(1,'У1 Ввод'!$E$143-NETWORKDAYS('У1 Ввод'!$D$143,$B18)+1))/Настройки!$E$7*100)</f>
        <v>0</v>
      </c>
      <c r="EI18" s="67" t="n">
        <f aca="false">IF(OR($D18=1,MONTH($B18)&lt;&gt;MONTH(StartDate),'У1 Ввод'!$D$144="",'У1 Ввод'!$E$144="",'У1 Ввод'!$D$144&gt;$B18),0,MAX(0,MIN(1,'У1 Ввод'!$E$144-NETWORKDAYS('У1 Ввод'!$D$144,$B18)+1))/Настройки!$E$7*100)</f>
        <v>0</v>
      </c>
      <c r="EJ18" s="67" t="n">
        <f aca="false">IF(OR($D18=1,MONTH($B18)&lt;&gt;MONTH(StartDate),'У1 Ввод'!$D$145="",'У1 Ввод'!$E$145="",'У1 Ввод'!$D$145&gt;$B18),0,MAX(0,MIN(1,'У1 Ввод'!$E$145-NETWORKDAYS('У1 Ввод'!$D$145,$B18)+1))/Настройки!$E$7*100)</f>
        <v>0</v>
      </c>
      <c r="EK18" s="67" t="n">
        <f aca="false">IF(OR($D18=1,MONTH($B18)&lt;&gt;MONTH(StartDate),'У1 Ввод'!$D$146="",'У1 Ввод'!$E$146="",'У1 Ввод'!$D$146&gt;$B18),0,MAX(0,MIN(1,'У1 Ввод'!$E$146-NETWORKDAYS('У1 Ввод'!$D$146,$B18)+1))/Настройки!$E$7*100)</f>
        <v>0</v>
      </c>
      <c r="EL18" s="67" t="n">
        <f aca="false">IF(OR($D18=1,MONTH($B18)&lt;&gt;MONTH(StartDate),'У1 Ввод'!$D$147="",'У1 Ввод'!$E$147="",'У1 Ввод'!$D$147&gt;$B18),0,MAX(0,MIN(1,'У1 Ввод'!$E$147-NETWORKDAYS('У1 Ввод'!$D$147,$B18)+1))/Настройки!$E$7*100)</f>
        <v>0</v>
      </c>
      <c r="EM18" s="67" t="n">
        <f aca="false">IF(OR($D18=1,MONTH($B18)&lt;&gt;MONTH(StartDate),'У1 Ввод'!$D$148="",'У1 Ввод'!$E$148="",'У1 Ввод'!$D$148&gt;$B18),0,MAX(0,MIN(1,'У1 Ввод'!$E$148-NETWORKDAYS('У1 Ввод'!$D$148,$B18)+1))/Настройки!$E$7*100)</f>
        <v>0</v>
      </c>
      <c r="EN18" s="67" t="n">
        <f aca="false">IF(OR($D18=1,MONTH($B18)&lt;&gt;MONTH(StartDate),'У1 Ввод'!$D$149="",'У1 Ввод'!$E$149="",'У1 Ввод'!$D$149&gt;$B18),0,MAX(0,MIN(1,'У1 Ввод'!$E$149-NETWORKDAYS('У1 Ввод'!$D$149,$B18)+1))/Настройки!$E$7*100)</f>
        <v>0</v>
      </c>
      <c r="EO18" s="67" t="n">
        <f aca="false">IF(OR($D18=1,MONTH($B18)&lt;&gt;MONTH(StartDate),'У1 Ввод'!$D$150="",'У1 Ввод'!$E$150="",'У1 Ввод'!$D$150&gt;$B18),0,MAX(0,MIN(1,'У1 Ввод'!$E$150-NETWORKDAYS('У1 Ввод'!$D$150,$B18)+1))/Настройки!$E$7*100)</f>
        <v>0</v>
      </c>
      <c r="EP18" s="67" t="n">
        <f aca="false">IF(OR($D18=1,MONTH($B18)&lt;&gt;MONTH(StartDate),'У1 Ввод'!$D$151="",'У1 Ввод'!$E$151="",'У1 Ввод'!$D$151&gt;$B18),0,MAX(0,MIN(1,'У1 Ввод'!$E$151-NETWORKDAYS('У1 Ввод'!$D$151,$B18)+1))/Настройки!$E$7*100)</f>
        <v>0</v>
      </c>
      <c r="EQ18" s="67" t="n">
        <f aca="false">IF(OR($D18=1,MONTH($B18)&lt;&gt;MONTH(StartDate),'У1 Ввод'!$D$152="",'У1 Ввод'!$E$152="",'У1 Ввод'!$D$152&gt;$B18),0,MAX(0,MIN(1,'У1 Ввод'!$E$152-NETWORKDAYS('У1 Ввод'!$D$152,$B18)+1))/Настройки!$E$7*100)</f>
        <v>0</v>
      </c>
      <c r="ER18" s="67" t="n">
        <f aca="false">IF(OR($D18=1,MONTH($B18)&lt;&gt;MONTH(StartDate),'У1 Ввод'!$D$153="",'У1 Ввод'!$E$153="",'У1 Ввод'!$D$153&gt;$B18),0,MAX(0,MIN(1,'У1 Ввод'!$E$153-NETWORKDAYS('У1 Ввод'!$D$153,$B18)+1))/Настройки!$E$7*100)</f>
        <v>0</v>
      </c>
      <c r="ES18" s="67" t="n">
        <f aca="false">IF(OR($D18=1,MONTH($B18)&lt;&gt;MONTH(StartDate),'У1 Ввод'!$D$154="",'У1 Ввод'!$E$154="",'У1 Ввод'!$D$154&gt;$B18),0,MAX(0,MIN(1,'У1 Ввод'!$E$154-NETWORKDAYS('У1 Ввод'!$D$154,$B18)+1))/Настройки!$E$7*100)</f>
        <v>0</v>
      </c>
      <c r="ET18" s="67" t="n">
        <f aca="false">IF(OR($D18=1,MONTH($B18)&lt;&gt;MONTH(StartDate),'У1 Ввод'!$D$155="",'У1 Ввод'!$E$155="",'У1 Ввод'!$D$155&gt;$B18),0,MAX(0,MIN(1,'У1 Ввод'!$E$155-NETWORKDAYS('У1 Ввод'!$D$155,$B18)+1))/Настройки!$E$7*100)</f>
        <v>0</v>
      </c>
      <c r="EU18" s="67" t="n">
        <f aca="false">IF(OR($D18=1,MONTH($B18)&lt;&gt;MONTH(StartDate),'У1 Ввод'!$D$156="",'У1 Ввод'!$E$156="",'У1 Ввод'!$D$156&gt;$B18),0,MAX(0,MIN(1,'У1 Ввод'!$E$156-NETWORKDAYS('У1 Ввод'!$D$156,$B18)+1))/Настройки!$E$7*100)</f>
        <v>0</v>
      </c>
      <c r="EV18" s="67" t="n">
        <f aca="false">IF(OR($D18=1,MONTH($B18)&lt;&gt;MONTH(StartDate),'У1 Ввод'!$D$157="",'У1 Ввод'!$E$157="",'У1 Ввод'!$D$157&gt;$B18),0,MAX(0,MIN(1,'У1 Ввод'!$E$157-NETWORKDAYS('У1 Ввод'!$D$157,$B18)+1))/Настройки!$E$7*100)</f>
        <v>0</v>
      </c>
      <c r="EW18" s="67" t="n">
        <f aca="false">IF(OR($D18=1,MONTH($B18)&lt;&gt;MONTH(StartDate),'У1 Ввод'!$D$158="",'У1 Ввод'!$E$158="",'У1 Ввод'!$D$158&gt;$B18),0,MAX(0,MIN(1,'У1 Ввод'!$E$158-NETWORKDAYS('У1 Ввод'!$D$158,$B18)+1))/Настройки!$E$7*100)</f>
        <v>0</v>
      </c>
      <c r="EX18" s="67" t="n">
        <f aca="false">IF(OR($D18=1,MONTH($B18)&lt;&gt;MONTH(StartDate),'У1 Ввод'!$D$159="",'У1 Ввод'!$E$159="",'У1 Ввод'!$D$159&gt;$B18),0,MAX(0,MIN(1,'У1 Ввод'!$E$159-NETWORKDAYS('У1 Ввод'!$D$159,$B18)+1))/Настройки!$E$7*100)</f>
        <v>0</v>
      </c>
      <c r="EY18" s="67" t="n">
        <f aca="false">IF(OR($D18=1,MONTH($B18)&lt;&gt;MONTH(StartDate),'У1 Ввод'!$D$160="",'У1 Ввод'!$E$160="",'У1 Ввод'!$D$160&gt;$B18),0,MAX(0,MIN(1,'У1 Ввод'!$E$160-NETWORKDAYS('У1 Ввод'!$D$160,$B18)+1))/Настройки!$E$7*100)</f>
        <v>0</v>
      </c>
      <c r="EZ18" s="67" t="n">
        <f aca="false">IF(OR($D18=1,MONTH($B18)&lt;&gt;MONTH(StartDate),'У1 Ввод'!$D$161="",'У1 Ввод'!$E$161="",'У1 Ввод'!$D$161&gt;$B18),0,MAX(0,MIN(1,'У1 Ввод'!$E$161-NETWORKDAYS('У1 Ввод'!$D$161,$B18)+1))/Настройки!$E$7*100)</f>
        <v>0</v>
      </c>
      <c r="FA18" s="67" t="n">
        <f aca="false">IF(OR($D18=1,MONTH($B18)&lt;&gt;MONTH(StartDate),'У1 Ввод'!$D$162="",'У1 Ввод'!$E$162="",'У1 Ввод'!$D$162&gt;$B18),0,MAX(0,MIN(1,'У1 Ввод'!$E$162-NETWORKDAYS('У1 Ввод'!$D$162,$B18)+1))/Настройки!$E$7*100)</f>
        <v>0</v>
      </c>
      <c r="FB18" s="67" t="n">
        <f aca="false">IF(OR($D18=1,MONTH($B18)&lt;&gt;MONTH(StartDate),'У1 Ввод'!$D$163="",'У1 Ввод'!$E$163="",'У1 Ввод'!$D$163&gt;$B18),0,MAX(0,MIN(1,'У1 Ввод'!$E$163-NETWORKDAYS('У1 Ввод'!$D$163,$B18)+1))/Настройки!$E$7*100)</f>
        <v>0</v>
      </c>
      <c r="FC18" s="67" t="n">
        <f aca="false">IF(OR($D18=1,MONTH($B18)&lt;&gt;MONTH(StartDate),'У1 Ввод'!$D$164="",'У1 Ввод'!$E$164="",'У1 Ввод'!$D$164&gt;$B18),0,MAX(0,MIN(1,'У1 Ввод'!$E$164-NETWORKDAYS('У1 Ввод'!$D$164,$B18)+1))/Настройки!$E$7*100)</f>
        <v>0</v>
      </c>
      <c r="FD18" s="67" t="n">
        <f aca="false">IF(OR($D18=1,MONTH($B18)&lt;&gt;MONTH(StartDate),'У1 Ввод'!$D$165="",'У1 Ввод'!$E$165="",'У1 Ввод'!$D$165&gt;$B18),0,MAX(0,MIN(1,'У1 Ввод'!$E$165-NETWORKDAYS('У1 Ввод'!$D$165,$B18)+1))/Настройки!$E$7*100)</f>
        <v>0</v>
      </c>
      <c r="FE18" s="67" t="n">
        <f aca="false">IF(OR($D18=1,MONTH($B18)&lt;&gt;MONTH(StartDate),'У1 Ввод'!$D$166="",'У1 Ввод'!$E$166="",'У1 Ввод'!$D$166&gt;$B18),0,MAX(0,MIN(1,'У1 Ввод'!$E$166-NETWORKDAYS('У1 Ввод'!$D$166,$B18)+1))/Настройки!$E$7*100)</f>
        <v>0</v>
      </c>
      <c r="FF18" s="67" t="n">
        <f aca="false">IF(OR($D18=1,MONTH($B18)&lt;&gt;MONTH(StartDate),'У1 Ввод'!$D$167="",'У1 Ввод'!$E$167="",'У1 Ввод'!$D$167&gt;$B18),0,MAX(0,MIN(1,'У1 Ввод'!$E$167-NETWORKDAYS('У1 Ввод'!$D$167,$B18)+1))/Настройки!$E$7*100)</f>
        <v>0</v>
      </c>
      <c r="FG18" s="67" t="n">
        <f aca="false">IF(OR($D18=1,MONTH($B18)&lt;&gt;MONTH(StartDate),'У1 Ввод'!$D$168="",'У1 Ввод'!$E$168="",'У1 Ввод'!$D$168&gt;$B18),0,MAX(0,MIN(1,'У1 Ввод'!$E$168-NETWORKDAYS('У1 Ввод'!$D$168,$B18)+1))/Настройки!$E$7*100)</f>
        <v>0</v>
      </c>
      <c r="FH18" s="67" t="n">
        <f aca="false">IF(OR($D18=1,MONTH($B18)&lt;&gt;MONTH(StartDate),'У1 Ввод'!$D$169="",'У1 Ввод'!$E$169="",'У1 Ввод'!$D$169&gt;$B18),0,MAX(0,MIN(1,'У1 Ввод'!$E$169-NETWORKDAYS('У1 Ввод'!$D$169,$B18)+1))/Настройки!$E$7*100)</f>
        <v>0</v>
      </c>
      <c r="FI18" s="67" t="n">
        <f aca="false">IF(OR($D18=1,MONTH($B18)&lt;&gt;MONTH(StartDate),'У1 Ввод'!$D$170="",'У1 Ввод'!$E$170="",'У1 Ввод'!$D$170&gt;$B18),0,MAX(0,MIN(1,'У1 Ввод'!$E$170-NETWORKDAYS('У1 Ввод'!$D$170,$B18)+1))/Настройки!$E$7*100)</f>
        <v>0</v>
      </c>
      <c r="FJ18" s="67" t="n">
        <f aca="false">IF(OR($D18=1,MONTH($B18)&lt;&gt;MONTH(StartDate),'У1 Ввод'!$D$171="",'У1 Ввод'!$E$171="",'У1 Ввод'!$D$171&gt;$B18),0,MAX(0,MIN(1,'У1 Ввод'!$E$171-NETWORKDAYS('У1 Ввод'!$D$171,$B18)+1))/Настройки!$E$7*100)</f>
        <v>0</v>
      </c>
      <c r="FK18" s="67" t="n">
        <f aca="false">IF(OR($D18=1,MONTH($B18)&lt;&gt;MONTH(StartDate),'У1 Ввод'!$D$172="",'У1 Ввод'!$E$172="",'У1 Ввод'!$D$172&gt;$B18),0,MAX(0,MIN(1,'У1 Ввод'!$E$172-NETWORKDAYS('У1 Ввод'!$D$172,$B18)+1))/Настройки!$E$7*100)</f>
        <v>0</v>
      </c>
      <c r="FL18" s="67" t="n">
        <f aca="false">IF(OR($D18=1,MONTH($B18)&lt;&gt;MONTH(StartDate),'У1 Ввод'!$D$173="",'У1 Ввод'!$E$173="",'У1 Ввод'!$D$173&gt;$B18),0,MAX(0,MIN(1,'У1 Ввод'!$E$173-NETWORKDAYS('У1 Ввод'!$D$173,$B18)+1))/Настройки!$E$7*100)</f>
        <v>0</v>
      </c>
      <c r="FM18" s="67" t="n">
        <f aca="false">IF(OR($D18=1,MONTH($B18)&lt;&gt;MONTH(StartDate),'У1 Ввод'!$D$174="",'У1 Ввод'!$E$174="",'У1 Ввод'!$D$174&gt;$B18),0,MAX(0,MIN(1,'У1 Ввод'!$E$174-NETWORKDAYS('У1 Ввод'!$D$174,$B18)+1))/Настройки!$E$7*100)</f>
        <v>0</v>
      </c>
      <c r="FN18" s="67" t="n">
        <f aca="false">IF(OR($D18=1,MONTH($B18)&lt;&gt;MONTH(StartDate),'У1 Ввод'!$D$175="",'У1 Ввод'!$E$175="",'У1 Ввод'!$D$175&gt;$B18),0,MAX(0,MIN(1,'У1 Ввод'!$E$175-NETWORKDAYS('У1 Ввод'!$D$175,$B18)+1))/Настройки!$E$7*100)</f>
        <v>0</v>
      </c>
      <c r="FO18" s="67" t="n">
        <f aca="false">IF(OR($D18=1,MONTH($B18)&lt;&gt;MONTH(StartDate),'У1 Ввод'!$D$176="",'У1 Ввод'!$E$176="",'У1 Ввод'!$D$176&gt;$B18),0,MAX(0,MIN(1,'У1 Ввод'!$E$176-NETWORKDAYS('У1 Ввод'!$D$176,$B18)+1))/Настройки!$E$7*100)</f>
        <v>0</v>
      </c>
      <c r="FP18" s="67" t="n">
        <f aca="false">IF(OR($D18=1,MONTH($B18)&lt;&gt;MONTH(StartDate),'У1 Ввод'!$D$177="",'У1 Ввод'!$E$177="",'У1 Ввод'!$D$177&gt;$B18),0,MAX(0,MIN(1,'У1 Ввод'!$E$177-NETWORKDAYS('У1 Ввод'!$D$177,$B18)+1))/Настройки!$E$7*100)</f>
        <v>0</v>
      </c>
      <c r="FQ18" s="67" t="n">
        <f aca="false">IF(OR($D18=1,MONTH($B18)&lt;&gt;MONTH(StartDate),'У1 Ввод'!$D$178="",'У1 Ввод'!$E$178="",'У1 Ввод'!$D$178&gt;$B18),0,MAX(0,MIN(1,'У1 Ввод'!$E$178-NETWORKDAYS('У1 Ввод'!$D$178,$B18)+1))/Настройки!$E$7*100)</f>
        <v>0</v>
      </c>
      <c r="FR18" s="67" t="n">
        <f aca="false">IF(OR($D18=1,MONTH($B18)&lt;&gt;MONTH(StartDate),'У1 Ввод'!$D$179="",'У1 Ввод'!$E$179="",'У1 Ввод'!$D$179&gt;$B18),0,MAX(0,MIN(1,'У1 Ввод'!$E$179-NETWORKDAYS('У1 Ввод'!$D$179,$B18)+1))/Настройки!$E$7*100)</f>
        <v>0</v>
      </c>
      <c r="FS18" s="67" t="n">
        <f aca="false">IF(OR($D18=1,MONTH($B18)&lt;&gt;MONTH(StartDate),'У1 Ввод'!$D$180="",'У1 Ввод'!$E$180="",'У1 Ввод'!$D$180&gt;$B18),0,MAX(0,MIN(1,'У1 Ввод'!$E$180-NETWORKDAYS('У1 Ввод'!$D$180,$B18)+1))/Настройки!$E$7*100)</f>
        <v>0</v>
      </c>
      <c r="FT18" s="67" t="n">
        <f aca="false">IF(OR($D18=1,MONTH($B18)&lt;&gt;MONTH(StartDate),'У1 Ввод'!$D$181="",'У1 Ввод'!$E$181="",'У1 Ввод'!$D$181&gt;$B18),0,MAX(0,MIN(1,'У1 Ввод'!$E$181-NETWORKDAYS('У1 Ввод'!$D$181,$B18)+1))/Настройки!$E$7*100)</f>
        <v>0</v>
      </c>
      <c r="FU18" s="67" t="n">
        <f aca="false">IF(OR($D18=1,MONTH($B18)&lt;&gt;MONTH(StartDate),'У1 Ввод'!$D$182="",'У1 Ввод'!$E$182="",'У1 Ввод'!$D$182&gt;$B18),0,MAX(0,MIN(1,'У1 Ввод'!$E$182-NETWORKDAYS('У1 Ввод'!$D$182,$B18)+1))/Настройки!$E$7*100)</f>
        <v>0</v>
      </c>
      <c r="FV18" s="67" t="n">
        <f aca="false">IF(OR($D18=1,MONTH($B18)&lt;&gt;MONTH(StartDate),'У1 Ввод'!$D$183="",'У1 Ввод'!$E$183="",'У1 Ввод'!$D$183&gt;$B18),0,MAX(0,MIN(1,'У1 Ввод'!$E$183-NETWORKDAYS('У1 Ввод'!$D$183,$B18)+1))/Настройки!$E$7*100)</f>
        <v>0</v>
      </c>
      <c r="FW18" s="67" t="n">
        <f aca="false">IF(OR($D18=1,MONTH($B18)&lt;&gt;MONTH(StartDate),'У1 Ввод'!$D$184="",'У1 Ввод'!$E$184="",'У1 Ввод'!$D$184&gt;$B18),0,MAX(0,MIN(1,'У1 Ввод'!$E$184-NETWORKDAYS('У1 Ввод'!$D$184,$B18)+1))/Настройки!$E$7*100)</f>
        <v>0</v>
      </c>
      <c r="FX18" s="67" t="n">
        <f aca="false">IF(OR($D18=1,MONTH($B18)&lt;&gt;MONTH(StartDate),'У1 Ввод'!$D$185="",'У1 Ввод'!$E$185="",'У1 Ввод'!$D$185&gt;$B18),0,MAX(0,MIN(1,'У1 Ввод'!$E$185-NETWORKDAYS('У1 Ввод'!$D$185,$B18)+1))/Настройки!$E$7*100)</f>
        <v>0</v>
      </c>
      <c r="FY18" s="67" t="n">
        <f aca="false">IF(OR($D18=1,MONTH($B18)&lt;&gt;MONTH(StartDate),'У1 Ввод'!$D$186="",'У1 Ввод'!$E$186="",'У1 Ввод'!$D$186&gt;$B18),0,MAX(0,MIN(1,'У1 Ввод'!$E$186-NETWORKDAYS('У1 Ввод'!$D$186,$B18)+1))/Настройки!$E$7*100)</f>
        <v>0</v>
      </c>
      <c r="FZ18" s="67" t="n">
        <f aca="false">IF(OR($D18=1,MONTH($B18)&lt;&gt;MONTH(StartDate),'У1 Ввод'!$D$187="",'У1 Ввод'!$E$187="",'У1 Ввод'!$D$187&gt;$B18),0,MAX(0,MIN(1,'У1 Ввод'!$E$187-NETWORKDAYS('У1 Ввод'!$D$187,$B18)+1))/Настройки!$E$7*100)</f>
        <v>0</v>
      </c>
      <c r="GA18" s="67" t="n">
        <f aca="false">IF(OR($D18=1,MONTH($B18)&lt;&gt;MONTH(StartDate),'У1 Ввод'!$D$188="",'У1 Ввод'!$E$188="",'У1 Ввод'!$D$188&gt;$B18),0,MAX(0,MIN(1,'У1 Ввод'!$E$188-NETWORKDAYS('У1 Ввод'!$D$188,$B18)+1))/Настройки!$E$7*100)</f>
        <v>0</v>
      </c>
      <c r="GB18" s="67" t="n">
        <f aca="false">IF(OR($D18=1,MONTH($B18)&lt;&gt;MONTH(StartDate),'У1 Ввод'!$D$189="",'У1 Ввод'!$E$189="",'У1 Ввод'!$D$189&gt;$B18),0,MAX(0,MIN(1,'У1 Ввод'!$E$189-NETWORKDAYS('У1 Ввод'!$D$189,$B18)+1))/Настройки!$E$7*100)</f>
        <v>0</v>
      </c>
      <c r="GC18" s="67" t="n">
        <f aca="false">IF(OR($D18=1,MONTH($B18)&lt;&gt;MONTH(StartDate),'У1 Ввод'!$D$190="",'У1 Ввод'!$E$190="",'У1 Ввод'!$D$190&gt;$B18),0,MAX(0,MIN(1,'У1 Ввод'!$E$190-NETWORKDAYS('У1 Ввод'!$D$190,$B18)+1))/Настройки!$E$7*100)</f>
        <v>0</v>
      </c>
      <c r="GD18" s="67" t="n">
        <f aca="false">IF(OR($D18=1,MONTH($B18)&lt;&gt;MONTH(StartDate),'У1 Ввод'!$D$191="",'У1 Ввод'!$E$191="",'У1 Ввод'!$D$191&gt;$B18),0,MAX(0,MIN(1,'У1 Ввод'!$E$191-NETWORKDAYS('У1 Ввод'!$D$191,$B18)+1))/Настройки!$E$7*100)</f>
        <v>0</v>
      </c>
      <c r="GE18" s="67" t="n">
        <f aca="false">IF(OR($D18=1,MONTH($B18)&lt;&gt;MONTH(StartDate),'У1 Ввод'!$D$192="",'У1 Ввод'!$E$192="",'У1 Ввод'!$D$192&gt;$B18),0,MAX(0,MIN(1,'У1 Ввод'!$E$192-NETWORKDAYS('У1 Ввод'!$D$192,$B18)+1))/Настройки!$E$7*100)</f>
        <v>0</v>
      </c>
      <c r="GF18" s="67" t="n">
        <f aca="false">IF(OR($D18=1,MONTH($B18)&lt;&gt;MONTH(StartDate),'У1 Ввод'!$D$193="",'У1 Ввод'!$E$193="",'У1 Ввод'!$D$193&gt;$B18),0,MAX(0,MIN(1,'У1 Ввод'!$E$193-NETWORKDAYS('У1 Ввод'!$D$193,$B18)+1))/Настройки!$E$7*100)</f>
        <v>0</v>
      </c>
      <c r="GG18" s="67" t="n">
        <f aca="false">IF(OR($D18=1,MONTH($B18)&lt;&gt;MONTH(StartDate),'У1 Ввод'!$D$194="",'У1 Ввод'!$E$194="",'У1 Ввод'!$D$194&gt;$B18),0,MAX(0,MIN(1,'У1 Ввод'!$E$194-NETWORKDAYS('У1 Ввод'!$D$194,$B18)+1))/Настройки!$E$7*100)</f>
        <v>0</v>
      </c>
      <c r="GH18" s="67" t="n">
        <f aca="false">IF(OR($D18=1,MONTH($B18)&lt;&gt;MONTH(StartDate),'У1 Ввод'!$D$195="",'У1 Ввод'!$E$195="",'У1 Ввод'!$D$195&gt;$B18),0,MAX(0,MIN(1,'У1 Ввод'!$E$195-NETWORKDAYS('У1 Ввод'!$D$195,$B18)+1))/Настройки!$E$7*100)</f>
        <v>0</v>
      </c>
      <c r="GI18" s="67" t="n">
        <f aca="false">IF(OR($D18=1,MONTH($B18)&lt;&gt;MONTH(StartDate),'У1 Ввод'!$D$196="",'У1 Ввод'!$E$196="",'У1 Ввод'!$D$196&gt;$B18),0,MAX(0,MIN(1,'У1 Ввод'!$E$196-NETWORKDAYS('У1 Ввод'!$D$196,$B18)+1))/Настройки!$E$7*100)</f>
        <v>0</v>
      </c>
      <c r="GJ18" s="67" t="n">
        <f aca="false">IF(OR($D18=1,MONTH($B18)&lt;&gt;MONTH(StartDate),'У1 Ввод'!$D$197="",'У1 Ввод'!$E$197="",'У1 Ввод'!$D$197&gt;$B18),0,MAX(0,MIN(1,'У1 Ввод'!$E$197-NETWORKDAYS('У1 Ввод'!$D$197,$B18)+1))/Настройки!$E$7*100)</f>
        <v>0</v>
      </c>
      <c r="GK18" s="67" t="n">
        <f aca="false">IF(OR($D18=1,MONTH($B18)&lt;&gt;MONTH(StartDate),'У1 Ввод'!$D$198="",'У1 Ввод'!$E$198="",'У1 Ввод'!$D$198&gt;$B18),0,MAX(0,MIN(1,'У1 Ввод'!$E$198-NETWORKDAYS('У1 Ввод'!$D$198,$B18)+1))/Настройки!$E$7*100)</f>
        <v>0</v>
      </c>
      <c r="GL18" s="67" t="n">
        <f aca="false">IF(OR($D18=1,MONTH($B18)&lt;&gt;MONTH(StartDate),'У1 Ввод'!$D$199="",'У1 Ввод'!$E$199="",'У1 Ввод'!$D$199&gt;$B18),0,MAX(0,MIN(1,'У1 Ввод'!$E$199-NETWORKDAYS('У1 Ввод'!$D$199,$B18)+1))/Настройки!$E$7*100)</f>
        <v>0</v>
      </c>
      <c r="GM18" s="67" t="n">
        <f aca="false">IF(OR($D18=1,MONTH($B18)&lt;&gt;MONTH(StartDate),'У1 Ввод'!$D$200="",'У1 Ввод'!$E$200="",'У1 Ввод'!$D$200&gt;$B18),0,MAX(0,MIN(1,'У1 Ввод'!$E$200-NETWORKDAYS('У1 Ввод'!$D$200,$B18)+1))/Настройки!$E$7*100)</f>
        <v>0</v>
      </c>
      <c r="GN18" s="67" t="n">
        <f aca="false">IF(OR($D18=1,MONTH($B18)&lt;&gt;MONTH(StartDate),'У1 Ввод'!$D$201="",'У1 Ввод'!$E$201="",'У1 Ввод'!$D$201&gt;$B18),0,MAX(0,MIN(1,'У1 Ввод'!$E$201-NETWORKDAYS('У1 Ввод'!$D$201,$B18)+1))/Настройки!$E$7*100)</f>
        <v>0</v>
      </c>
      <c r="GO18" s="67" t="n">
        <f aca="false">IF(OR($D18=1,MONTH($B18)&lt;&gt;MONTH(StartDate),'У1 Ввод'!$D$202="",'У1 Ввод'!$E$202="",'У1 Ввод'!$D$202&gt;$B18),0,MAX(0,MIN(1,'У1 Ввод'!$E$202-NETWORKDAYS('У1 Ввод'!$D$202,$B18)+1))/Настройки!$E$7*100)</f>
        <v>0</v>
      </c>
      <c r="GP18" s="67" t="n">
        <f aca="false">IF(OR($D18=1,MONTH($B18)&lt;&gt;MONTH(StartDate),'У1 Ввод'!$D$203="",'У1 Ввод'!$E$203="",'У1 Ввод'!$D$203&gt;$B18),0,MAX(0,MIN(1,'У1 Ввод'!$E$203-NETWORKDAYS('У1 Ввод'!$D$203,$B18)+1))/Настройки!$E$7*100)</f>
        <v>0</v>
      </c>
      <c r="GQ18" s="67" t="n">
        <f aca="false">IF(OR($D18=1,MONTH($B18)&lt;&gt;MONTH(StartDate),'У1 Ввод'!$D$204="",'У1 Ввод'!$E$204="",'У1 Ввод'!$D$204&gt;$B18),0,MAX(0,MIN(1,'У1 Ввод'!$E$204-NETWORKDAYS('У1 Ввод'!$D$204,$B18)+1))/Настройки!$E$7*100)</f>
        <v>0</v>
      </c>
      <c r="GR18" s="67" t="n">
        <f aca="false">IF(OR($D18=1,MONTH($B18)&lt;&gt;MONTH(StartDate),'У1 Ввод'!$D$205="",'У1 Ввод'!$E$205="",'У1 Ввод'!$D$205&gt;$B18),0,MAX(0,MIN(1,'У1 Ввод'!$E$205-NETWORKDAYS('У1 Ввод'!$D$205,$B18)+1))/Настройки!$E$7*100)</f>
        <v>0</v>
      </c>
      <c r="GS18" s="67" t="n">
        <f aca="false">IF(OR($D18=1,MONTH($B18)&lt;&gt;MONTH(StartDate),'У1 Ввод'!$D$206="",'У1 Ввод'!$E$206="",'У1 Ввод'!$D$206&gt;$B18),0,MAX(0,MIN(1,'У1 Ввод'!$E$206-NETWORKDAYS('У1 Ввод'!$D$206,$B18)+1))/Настройки!$E$7*100)</f>
        <v>0</v>
      </c>
      <c r="GT18" s="67" t="n">
        <f aca="false">IF(OR($D18=1,MONTH($B18)&lt;&gt;MONTH(StartDate),'У1 Ввод'!$D$207="",'У1 Ввод'!$E$207="",'У1 Ввод'!$D$207&gt;$B18),0,MAX(0,MIN(1,'У1 Ввод'!$E$207-NETWORKDAYS('У1 Ввод'!$D$207,$B18)+1))/Настройки!$E$7*100)</f>
        <v>0</v>
      </c>
      <c r="GU18" s="67" t="n">
        <f aca="false">IF(OR($D18=1,MONTH($B18)&lt;&gt;MONTH(StartDate),'У1 Ввод'!$D$208="",'У1 Ввод'!$E$208="",'У1 Ввод'!$D$208&gt;$B18),0,MAX(0,MIN(1,'У1 Ввод'!$E$208-NETWORKDAYS('У1 Ввод'!$D$208,$B18)+1))/Настройки!$E$7*100)</f>
        <v>0</v>
      </c>
      <c r="GV18" s="67" t="n">
        <f aca="false">IF(OR($D18=1,MONTH($B18)&lt;&gt;MONTH(StartDate),'У1 Ввод'!$D$209="",'У1 Ввод'!$E$209="",'У1 Ввод'!$D$209&gt;$B18),0,MAX(0,MIN(1,'У1 Ввод'!$E$209-NETWORKDAYS('У1 Ввод'!$D$209,$B18)+1))/Настройки!$E$7*100)</f>
        <v>0</v>
      </c>
      <c r="GW18" s="67" t="n">
        <f aca="false">IF(OR($D18=1,MONTH($B18)&lt;&gt;MONTH(StartDate),'У1 Ввод'!$D$210="",'У1 Ввод'!$E$210="",'У1 Ввод'!$D$210&gt;$B18),0,MAX(0,MIN(1,'У1 Ввод'!$E$210-NETWORKDAYS('У1 Ввод'!$D$210,$B18)+1))/Настройки!$E$7*100)</f>
        <v>0</v>
      </c>
      <c r="GX18" s="67" t="n">
        <f aca="false">IF(OR($D18=1,MONTH($B18)&lt;&gt;MONTH(StartDate),'У1 Ввод'!$D$211="",'У1 Ввод'!$E$211="",'У1 Ввод'!$D$211&gt;$B18),0,MAX(0,MIN(1,'У1 Ввод'!$E$211-NETWORKDAYS('У1 Ввод'!$D$211,$B18)+1))/Настройки!$E$7*100)</f>
        <v>0</v>
      </c>
      <c r="GY18" s="67" t="n">
        <f aca="false">IF(OR($D18=1,MONTH($B18)&lt;&gt;MONTH(StartDate),'У1 Ввод'!$D$212="",'У1 Ввод'!$E$212="",'У1 Ввод'!$D$212&gt;$B18),0,MAX(0,MIN(1,'У1 Ввод'!$E$212-NETWORKDAYS('У1 Ввод'!$D$212,$B18)+1))/Настройки!$E$7*100)</f>
        <v>0</v>
      </c>
      <c r="GZ18" s="67" t="n">
        <f aca="false">IF(OR($D18=1,MONTH($B18)&lt;&gt;MONTH(StartDate),'У1 Ввод'!$D$213="",'У1 Ввод'!$E$213="",'У1 Ввод'!$D$213&gt;$B18),0,MAX(0,MIN(1,'У1 Ввод'!$E$213-NETWORKDAYS('У1 Ввод'!$D$213,$B18)+1))/Настройки!$E$7*100)</f>
        <v>0</v>
      </c>
      <c r="HA18" s="67" t="n">
        <f aca="false">IF(OR($D18=1,MONTH($B18)&lt;&gt;MONTH(StartDate),'У1 Ввод'!$D$214="",'У1 Ввод'!$E$214="",'У1 Ввод'!$D$214&gt;$B18),0,MAX(0,MIN(1,'У1 Ввод'!$E$214-NETWORKDAYS('У1 Ввод'!$D$214,$B18)+1))/Настройки!$E$7*100)</f>
        <v>0</v>
      </c>
      <c r="HB18" s="67" t="n">
        <f aca="false">IF(OR($D18=1,MONTH($B18)&lt;&gt;MONTH(StartDate),'У1 Ввод'!$D$215="",'У1 Ввод'!$E$215="",'У1 Ввод'!$D$215&gt;$B18),0,MAX(0,MIN(1,'У1 Ввод'!$E$215-NETWORKDAYS('У1 Ввод'!$D$215,$B18)+1))/Настройки!$E$7*100)</f>
        <v>0</v>
      </c>
      <c r="HC18" s="67" t="n">
        <f aca="false">IF(OR($D18=1,MONTH($B18)&lt;&gt;MONTH(StartDate),'У1 Ввод'!$D$216="",'У1 Ввод'!$E$216="",'У1 Ввод'!$D$216&gt;$B18),0,MAX(0,MIN(1,'У1 Ввод'!$E$216-NETWORKDAYS('У1 Ввод'!$D$216,$B18)+1))/Настройки!$E$7*100)</f>
        <v>0</v>
      </c>
      <c r="HD18" s="67" t="n">
        <f aca="false">IF(OR($D18=1,MONTH($B18)&lt;&gt;MONTH(StartDate),'У1 Ввод'!$D$217="",'У1 Ввод'!$E$217="",'У1 Ввод'!$D$217&gt;$B18),0,MAX(0,MIN(1,'У1 Ввод'!$E$217-NETWORKDAYS('У1 Ввод'!$D$217,$B18)+1))/Настройки!$E$7*100)</f>
        <v>0</v>
      </c>
      <c r="HE18" s="67" t="n">
        <f aca="false">IF(OR($D18=1,MONTH($B18)&lt;&gt;MONTH(StartDate),'У1 Ввод'!$D$218="",'У1 Ввод'!$E$218="",'У1 Ввод'!$D$218&gt;$B18),0,MAX(0,MIN(1,'У1 Ввод'!$E$218-NETWORKDAYS('У1 Ввод'!$D$218,$B18)+1))/Настройки!$E$7*100)</f>
        <v>0</v>
      </c>
      <c r="HF18" s="67" t="n">
        <f aca="false">IF(OR($D18=1,MONTH($B18)&lt;&gt;MONTH(StartDate),'У1 Ввод'!$D$219="",'У1 Ввод'!$E$219="",'У1 Ввод'!$D$219&gt;$B18),0,MAX(0,MIN(1,'У1 Ввод'!$E$219-NETWORKDAYS('У1 Ввод'!$D$219,$B18)+1))/Настройки!$E$7*100)</f>
        <v>0</v>
      </c>
      <c r="HG18" s="67" t="n">
        <f aca="false">IF(OR($D18=1,MONTH($B18)&lt;&gt;MONTH(StartDate),'У1 Ввод'!$D$220="",'У1 Ввод'!$E$220="",'У1 Ввод'!$D$220&gt;$B18),0,MAX(0,MIN(1,'У1 Ввод'!$E$220-NETWORKDAYS('У1 Ввод'!$D$220,$B18)+1))/Настройки!$E$7*100)</f>
        <v>0</v>
      </c>
      <c r="HH18" s="67" t="n">
        <f aca="false">IF(OR($D18=1,MONTH($B18)&lt;&gt;MONTH(StartDate),'У1 Ввод'!$D$221="",'У1 Ввод'!$E$221="",'У1 Ввод'!$D$221&gt;$B18),0,MAX(0,MIN(1,'У1 Ввод'!$E$221-NETWORKDAYS('У1 Ввод'!$D$221,$B18)+1))/Настройки!$E$7*100)</f>
        <v>0</v>
      </c>
      <c r="HI18" s="67" t="n">
        <f aca="false">IF(OR($D18=1,MONTH($B18)&lt;&gt;MONTH(StartDate),'У1 Ввод'!$D$222="",'У1 Ввод'!$E$222="",'У1 Ввод'!$D$222&gt;$B18),0,MAX(0,MIN(1,'У1 Ввод'!$E$222-NETWORKDAYS('У1 Ввод'!$D$222,$B18)+1))/Настройки!$E$7*100)</f>
        <v>0</v>
      </c>
      <c r="HJ18" s="67" t="n">
        <f aca="false">IF(OR($D18=1,MONTH($B18)&lt;&gt;MONTH(StartDate),'У1 Ввод'!$D$223="",'У1 Ввод'!$E$223="",'У1 Ввод'!$D$223&gt;$B18),0,MAX(0,MIN(1,'У1 Ввод'!$E$223-NETWORKDAYS('У1 Ввод'!$D$223,$B18)+1))/Настройки!$E$7*100)</f>
        <v>0</v>
      </c>
      <c r="HK18" s="67" t="n">
        <f aca="false">IF(OR($D18=1,MONTH($B18)&lt;&gt;MONTH(StartDate),'У1 Ввод'!$D$224="",'У1 Ввод'!$E$224="",'У1 Ввод'!$D$224&gt;$B18),0,MAX(0,MIN(1,'У1 Ввод'!$E$224-NETWORKDAYS('У1 Ввод'!$D$224,$B18)+1))/Настройки!$E$7*100)</f>
        <v>0</v>
      </c>
      <c r="HL18" s="67" t="n">
        <f aca="false">IF(OR($D18=1,MONTH($B18)&lt;&gt;MONTH(StartDate),'У1 Ввод'!$D$225="",'У1 Ввод'!$E$225="",'У1 Ввод'!$D$225&gt;$B18),0,MAX(0,MIN(1,'У1 Ввод'!$E$225-NETWORKDAYS('У1 Ввод'!$D$225,$B18)+1))/Настройки!$E$7*100)</f>
        <v>0</v>
      </c>
      <c r="HM18" s="67" t="n">
        <f aca="false">IF(OR($D18=1,MONTH($B18)&lt;&gt;MONTH(StartDate),'У1 Ввод'!$D$226="",'У1 Ввод'!$E$226="",'У1 Ввод'!$D$226&gt;$B18),0,MAX(0,MIN(1,'У1 Ввод'!$E$226-NETWORKDAYS('У1 Ввод'!$D$226,$B18)+1))/Настройки!$E$7*100)</f>
        <v>0</v>
      </c>
      <c r="HN18" s="67" t="n">
        <f aca="false">IF(OR($D18=1,MONTH($B18)&lt;&gt;MONTH(StartDate),'У1 Ввод'!$D$227="",'У1 Ввод'!$E$227="",'У1 Ввод'!$D$227&gt;$B18),0,MAX(0,MIN(1,'У1 Ввод'!$E$227-NETWORKDAYS('У1 Ввод'!$D$227,$B18)+1))/Настройки!$E$7*100)</f>
        <v>0</v>
      </c>
      <c r="HO18" s="67" t="n">
        <f aca="false">IF(OR($D18=1,MONTH($B18)&lt;&gt;MONTH(StartDate),'У1 Ввод'!$D$228="",'У1 Ввод'!$E$228="",'У1 Ввод'!$D$228&gt;$B18),0,MAX(0,MIN(1,'У1 Ввод'!$E$228-NETWORKDAYS('У1 Ввод'!$D$228,$B18)+1))/Настройки!$E$7*100)</f>
        <v>0</v>
      </c>
      <c r="HP18" s="67" t="n">
        <f aca="false">IF(OR($D18=1,MONTH($B18)&lt;&gt;MONTH(StartDate),'У1 Ввод'!$D$229="",'У1 Ввод'!$E$229="",'У1 Ввод'!$D$229&gt;$B18),0,MAX(0,MIN(1,'У1 Ввод'!$E$229-NETWORKDAYS('У1 Ввод'!$D$229,$B18)+1))/Настройки!$E$7*100)</f>
        <v>0</v>
      </c>
      <c r="HQ18" s="67" t="n">
        <f aca="false">IF(OR($D18=1,MONTH($B18)&lt;&gt;MONTH(StartDate),'У1 Ввод'!$D$230="",'У1 Ввод'!$E$230="",'У1 Ввод'!$D$230&gt;$B18),0,MAX(0,MIN(1,'У1 Ввод'!$E$230-NETWORKDAYS('У1 Ввод'!$D$230,$B18)+1))/Настройки!$E$7*100)</f>
        <v>0</v>
      </c>
      <c r="HR18" s="67" t="n">
        <f aca="false">IF(OR($D18=1,MONTH($B18)&lt;&gt;MONTH(StartDate),'У1 Ввод'!$D$231="",'У1 Ввод'!$E$231="",'У1 Ввод'!$D$231&gt;$B18),0,MAX(0,MIN(1,'У1 Ввод'!$E$231-NETWORKDAYS('У1 Ввод'!$D$231,$B18)+1))/Настройки!$E$7*100)</f>
        <v>0</v>
      </c>
      <c r="HS18" s="67" t="n">
        <f aca="false">IF(OR($D18=1,MONTH($B18)&lt;&gt;MONTH(StartDate),'У1 Ввод'!$D$232="",'У1 Ввод'!$E$232="",'У1 Ввод'!$D$232&gt;$B18),0,MAX(0,MIN(1,'У1 Ввод'!$E$232-NETWORKDAYS('У1 Ввод'!$D$232,$B18)+1))/Настройки!$E$7*100)</f>
        <v>0</v>
      </c>
      <c r="HT18" s="67" t="n">
        <f aca="false">IF(OR($D18=1,MONTH($B18)&lt;&gt;MONTH(StartDate),'У1 Ввод'!$D$233="",'У1 Ввод'!$E$233="",'У1 Ввод'!$D$233&gt;$B18),0,MAX(0,MIN(1,'У1 Ввод'!$E$233-NETWORKDAYS('У1 Ввод'!$D$233,$B18)+1))/Настройки!$E$7*100)</f>
        <v>0</v>
      </c>
      <c r="HU18" s="67" t="n">
        <f aca="false">IF(OR($D18=1,MONTH($B18)&lt;&gt;MONTH(StartDate),'У1 Ввод'!$D$234="",'У1 Ввод'!$E$234="",'У1 Ввод'!$D$234&gt;$B18),0,MAX(0,MIN(1,'У1 Ввод'!$E$234-NETWORKDAYS('У1 Ввод'!$D$234,$B18)+1))/Настройки!$E$7*100)</f>
        <v>0</v>
      </c>
      <c r="HV18" s="67" t="n">
        <f aca="false">IF(OR($D18=1,MONTH($B18)&lt;&gt;MONTH(StartDate),'У1 Ввод'!$D$235="",'У1 Ввод'!$E$235="",'У1 Ввод'!$D$235&gt;$B18),0,MAX(0,MIN(1,'У1 Ввод'!$E$235-NETWORKDAYS('У1 Ввод'!$D$235,$B18)+1))/Настройки!$E$7*100)</f>
        <v>0</v>
      </c>
      <c r="HW18" s="67" t="n">
        <f aca="false">IF(OR($D18=1,MONTH($B18)&lt;&gt;MONTH(StartDate),'У1 Ввод'!$D$236="",'У1 Ввод'!$E$236="",'У1 Ввод'!$D$236&gt;$B18),0,MAX(0,MIN(1,'У1 Ввод'!$E$236-NETWORKDAYS('У1 Ввод'!$D$236,$B18)+1))/Настройки!$E$7*100)</f>
        <v>0</v>
      </c>
      <c r="HX18" s="67" t="n">
        <f aca="false">IF(OR($D18=1,MONTH($B18)&lt;&gt;MONTH(StartDate),'У1 Ввод'!$D$237="",'У1 Ввод'!$E$237="",'У1 Ввод'!$D$237&gt;$B18),0,MAX(0,MIN(1,'У1 Ввод'!$E$237-NETWORKDAYS('У1 Ввод'!$D$237,$B18)+1))/Настройки!$E$7*100)</f>
        <v>0</v>
      </c>
      <c r="HY18" s="67" t="n">
        <f aca="false">IF(OR($D18=1,MONTH($B18)&lt;&gt;MONTH(StartDate),'У1 Ввод'!$D$238="",'У1 Ввод'!$E$238="",'У1 Ввод'!$D$238&gt;$B18),0,MAX(0,MIN(1,'У1 Ввод'!$E$238-NETWORKDAYS('У1 Ввод'!$D$238,$B18)+1))/Настройки!$E$7*100)</f>
        <v>0</v>
      </c>
      <c r="HZ18" s="67" t="n">
        <f aca="false">IF(OR($D18=1,MONTH($B18)&lt;&gt;MONTH(StartDate),'У1 Ввод'!$D$239="",'У1 Ввод'!$E$239="",'У1 Ввод'!$D$239&gt;$B18),0,MAX(0,MIN(1,'У1 Ввод'!$E$239-NETWORKDAYS('У1 Ввод'!$D$239,$B18)+1))/Настройки!$E$7*100)</f>
        <v>0</v>
      </c>
      <c r="IA18" s="67" t="n">
        <f aca="false">IF(OR($D18=1,MONTH($B18)&lt;&gt;MONTH(StartDate),'У1 Ввод'!$D$240="",'У1 Ввод'!$E$240="",'У1 Ввод'!$D$240&gt;$B18),0,MAX(0,MIN(1,'У1 Ввод'!$E$240-NETWORKDAYS('У1 Ввод'!$D$240,$B18)+1))/Настройки!$E$7*100)</f>
        <v>0</v>
      </c>
      <c r="IB18" s="67" t="n">
        <f aca="false">IF(OR($D18=1,MONTH($B18)&lt;&gt;MONTH(StartDate),'У1 Ввод'!$D$241="",'У1 Ввод'!$E$241="",'У1 Ввод'!$D$241&gt;$B18),0,MAX(0,MIN(1,'У1 Ввод'!$E$241-NETWORKDAYS('У1 Ввод'!$D$241,$B18)+1))/Настройки!$E$7*100)</f>
        <v>0</v>
      </c>
      <c r="IC18" s="67" t="n">
        <f aca="false">IF(OR($D18=1,MONTH($B18)&lt;&gt;MONTH(StartDate),'У1 Ввод'!$D$242="",'У1 Ввод'!$E$242="",'У1 Ввод'!$D$242&gt;$B18),0,MAX(0,MIN(1,'У1 Ввод'!$E$242-NETWORKDAYS('У1 Ввод'!$D$242,$B18)+1))/Настройки!$E$7*100)</f>
        <v>0</v>
      </c>
      <c r="ID18" s="67" t="n">
        <f aca="false">IF(OR($D18=1,MONTH($B18)&lt;&gt;MONTH(StartDate),'У1 Ввод'!$D$243="",'У1 Ввод'!$E$243="",'У1 Ввод'!$D$243&gt;$B18),0,MAX(0,MIN(1,'У1 Ввод'!$E$243-NETWORKDAYS('У1 Ввод'!$D$243,$B18)+1))/Настройки!$E$7*100)</f>
        <v>0</v>
      </c>
      <c r="IE18" s="67" t="n">
        <f aca="false">IF(OR($D18=1,MONTH($B18)&lt;&gt;MONTH(StartDate),'У1 Ввод'!$D$244="",'У1 Ввод'!$E$244="",'У1 Ввод'!$D$244&gt;$B18),0,MAX(0,MIN(1,'У1 Ввод'!$E$244-NETWORKDAYS('У1 Ввод'!$D$244,$B18)+1))/Настройки!$E$7*100)</f>
        <v>0</v>
      </c>
      <c r="IF18" s="67" t="n">
        <f aca="false">IF(OR($D18=1,MONTH($B18)&lt;&gt;MONTH(StartDate),'У1 Ввод'!$D$245="",'У1 Ввод'!$E$245="",'У1 Ввод'!$D$245&gt;$B18),0,MAX(0,MIN(1,'У1 Ввод'!$E$245-NETWORKDAYS('У1 Ввод'!$D$245,$B18)+1))/Настройки!$E$7*100)</f>
        <v>0</v>
      </c>
      <c r="IG18" s="67" t="n">
        <f aca="false">IF(OR($D18=1,MONTH($B18)&lt;&gt;MONTH(StartDate),'У1 Ввод'!$D$246="",'У1 Ввод'!$E$246="",'У1 Ввод'!$D$246&gt;$B18),0,MAX(0,MIN(1,'У1 Ввод'!$E$246-NETWORKDAYS('У1 Ввод'!$D$246,$B18)+1))/Настройки!$E$7*100)</f>
        <v>0</v>
      </c>
      <c r="IH18" s="67" t="n">
        <f aca="false">IF(OR($D18=1,MONTH($B18)&lt;&gt;MONTH(StartDate),'У1 Ввод'!$D$247="",'У1 Ввод'!$E$247="",'У1 Ввод'!$D$247&gt;$B18),0,MAX(0,MIN(1,'У1 Ввод'!$E$247-NETWORKDAYS('У1 Ввод'!$D$247,$B18)+1))/Настройки!$E$7*100)</f>
        <v>0</v>
      </c>
      <c r="II18" s="67" t="n">
        <f aca="false">IF(OR($D18=1,MONTH($B18)&lt;&gt;MONTH(StartDate),'У1 Ввод'!$D$248="",'У1 Ввод'!$E$248="",'У1 Ввод'!$D$248&gt;$B18),0,MAX(0,MIN(1,'У1 Ввод'!$E$248-NETWORKDAYS('У1 Ввод'!$D$248,$B18)+1))/Настройки!$E$7*100)</f>
        <v>0</v>
      </c>
      <c r="IJ18" s="67" t="n">
        <f aca="false">IF(OR($D18=1,MONTH($B18)&lt;&gt;MONTH(StartDate),'У1 Ввод'!$D$249="",'У1 Ввод'!$E$249="",'У1 Ввод'!$D$249&gt;$B18),0,MAX(0,MIN(1,'У1 Ввод'!$E$249-NETWORKDAYS('У1 Ввод'!$D$249,$B18)+1))/Настройки!$E$7*100)</f>
        <v>0</v>
      </c>
      <c r="IK18" s="67" t="n">
        <f aca="false">IF(OR($D18=1,MONTH($B18)&lt;&gt;MONTH(StartDate),'У1 Ввод'!$D$250="",'У1 Ввод'!$E$250="",'У1 Ввод'!$D$250&gt;$B18),0,MAX(0,MIN(1,'У1 Ввод'!$E$250-NETWORKDAYS('У1 Ввод'!$D$250,$B18)+1))/Настройки!$E$7*100)</f>
        <v>0</v>
      </c>
      <c r="IL18" s="67" t="n">
        <f aca="false">IF(OR($D18=1,MONTH($B18)&lt;&gt;MONTH(StartDate),'У1 Ввод'!$D$251="",'У1 Ввод'!$E$251="",'У1 Ввод'!$D$251&gt;$B18),0,MAX(0,MIN(1,'У1 Ввод'!$E$251-NETWORKDAYS('У1 Ввод'!$D$251,$B18)+1))/Настройки!$E$7*100)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IF(OR($D19=1,MONTH($B19)&lt;&gt;MONTH(StartDate),'У1 Ввод'!$D$12="",'У1 Ввод'!$E$12="",'У1 Ввод'!$D$12&gt;$B19),0,MAX(0,MIN(1,'У1 Ввод'!$E$12-NETWORKDAYS('У1 Ввод'!$D$12,$B19)+1))/Настройки!$E$7*100)</f>
        <v>0</v>
      </c>
      <c r="H19" s="67" t="n">
        <f aca="false">IF(OR($D19=1,MONTH($B19)&lt;&gt;MONTH(StartDate),'У1 Ввод'!$D$13="",'У1 Ввод'!$E$13="",'У1 Ввод'!$D$13&gt;$B19),0,MAX(0,MIN(1,'У1 Ввод'!$E$13-NETWORKDAYS('У1 Ввод'!$D$13,$B19)+1))/Настройки!$E$7*100)</f>
        <v>0</v>
      </c>
      <c r="I19" s="67" t="n">
        <f aca="false">IF(OR($D19=1,MONTH($B19)&lt;&gt;MONTH(StartDate),'У1 Ввод'!$D$14="",'У1 Ввод'!$E$14="",'У1 Ввод'!$D$14&gt;$B19),0,MAX(0,MIN(1,'У1 Ввод'!$E$14-NETWORKDAYS('У1 Ввод'!$D$14,$B19)+1))/Настройки!$E$7*100)</f>
        <v>0</v>
      </c>
      <c r="J19" s="67" t="n">
        <f aca="false">IF(OR($D19=1,MONTH($B19)&lt;&gt;MONTH(StartDate),'У1 Ввод'!$D$15="",'У1 Ввод'!$E$15="",'У1 Ввод'!$D$15&gt;$B19),0,MAX(0,MIN(1,'У1 Ввод'!$E$15-NETWORKDAYS('У1 Ввод'!$D$15,$B19)+1))/Настройки!$E$7*100)</f>
        <v>0</v>
      </c>
      <c r="K19" s="67" t="n">
        <f aca="false">IF(OR($D19=1,MONTH($B19)&lt;&gt;MONTH(StartDate),'У1 Ввод'!$D$16="",'У1 Ввод'!$E$16="",'У1 Ввод'!$D$16&gt;$B19),0,MAX(0,MIN(1,'У1 Ввод'!$E$16-NETWORKDAYS('У1 Ввод'!$D$16,$B19)+1))/Настройки!$E$7*100)</f>
        <v>0</v>
      </c>
      <c r="L19" s="67" t="n">
        <f aca="false">IF(OR($D19=1,MONTH($B19)&lt;&gt;MONTH(StartDate),'У1 Ввод'!$D$17="",'У1 Ввод'!$E$17="",'У1 Ввод'!$D$17&gt;$B19),0,MAX(0,MIN(1,'У1 Ввод'!$E$17-NETWORKDAYS('У1 Ввод'!$D$17,$B19)+1))/Настройки!$E$7*100)</f>
        <v>0</v>
      </c>
      <c r="M19" s="67" t="n">
        <f aca="false">IF(OR($D19=1,MONTH($B19)&lt;&gt;MONTH(StartDate),'У1 Ввод'!$D$18="",'У1 Ввод'!$E$18="",'У1 Ввод'!$D$18&gt;$B19),0,MAX(0,MIN(1,'У1 Ввод'!$E$18-NETWORKDAYS('У1 Ввод'!$D$18,$B19)+1))/Настройки!$E$7*100)</f>
        <v>0</v>
      </c>
      <c r="N19" s="67" t="n">
        <f aca="false">IF(OR($D19=1,MONTH($B19)&lt;&gt;MONTH(StartDate),'У1 Ввод'!$D$19="",'У1 Ввод'!$E$19="",'У1 Ввод'!$D$19&gt;$B19),0,MAX(0,MIN(1,'У1 Ввод'!$E$19-NETWORKDAYS('У1 Ввод'!$D$19,$B19)+1))/Настройки!$E$7*100)</f>
        <v>0</v>
      </c>
      <c r="O19" s="67" t="n">
        <f aca="false">IF(OR($D19=1,MONTH($B19)&lt;&gt;MONTH(StartDate),'У1 Ввод'!$D$20="",'У1 Ввод'!$E$20="",'У1 Ввод'!$D$20&gt;$B19),0,MAX(0,MIN(1,'У1 Ввод'!$E$20-NETWORKDAYS('У1 Ввод'!$D$20,$B19)+1))/Настройки!$E$7*100)</f>
        <v>0</v>
      </c>
      <c r="P19" s="67" t="n">
        <f aca="false">IF(OR($D19=1,MONTH($B19)&lt;&gt;MONTH(StartDate),'У1 Ввод'!$D$21="",'У1 Ввод'!$E$21="",'У1 Ввод'!$D$21&gt;$B19),0,MAX(0,MIN(1,'У1 Ввод'!$E$21-NETWORKDAYS('У1 Ввод'!$D$21,$B19)+1))/Настройки!$E$7*100)</f>
        <v>0</v>
      </c>
      <c r="Q19" s="67" t="n">
        <f aca="false">IF(OR($D19=1,MONTH($B19)&lt;&gt;MONTH(StartDate),'У1 Ввод'!$D$22="",'У1 Ввод'!$E$22="",'У1 Ввод'!$D$22&gt;$B19),0,MAX(0,MIN(1,'У1 Ввод'!$E$22-NETWORKDAYS('У1 Ввод'!$D$22,$B19)+1))/Настройки!$E$7*100)</f>
        <v>0</v>
      </c>
      <c r="R19" s="67" t="n">
        <f aca="false">IF(OR($D19=1,MONTH($B19)&lt;&gt;MONTH(StartDate),'У1 Ввод'!$D$23="",'У1 Ввод'!$E$23="",'У1 Ввод'!$D$23&gt;$B19),0,MAX(0,MIN(1,'У1 Ввод'!$E$23-NETWORKDAYS('У1 Ввод'!$D$23,$B19)+1))/Настройки!$E$7*100)</f>
        <v>0</v>
      </c>
      <c r="S19" s="67" t="n">
        <f aca="false">IF(OR($D19=1,MONTH($B19)&lt;&gt;MONTH(StartDate),'У1 Ввод'!$D$24="",'У1 Ввод'!$E$24="",'У1 Ввод'!$D$24&gt;$B19),0,MAX(0,MIN(1,'У1 Ввод'!$E$24-NETWORKDAYS('У1 Ввод'!$D$24,$B19)+1))/Настройки!$E$7*100)</f>
        <v>0</v>
      </c>
      <c r="T19" s="67" t="n">
        <f aca="false">IF(OR($D19=1,MONTH($B19)&lt;&gt;MONTH(StartDate),'У1 Ввод'!$D$25="",'У1 Ввод'!$E$25="",'У1 Ввод'!$D$25&gt;$B19),0,MAX(0,MIN(1,'У1 Ввод'!$E$25-NETWORKDAYS('У1 Ввод'!$D$25,$B19)+1))/Настройки!$E$7*100)</f>
        <v>0</v>
      </c>
      <c r="U19" s="67" t="n">
        <f aca="false">IF(OR($D19=1,MONTH($B19)&lt;&gt;MONTH(StartDate),'У1 Ввод'!$D$26="",'У1 Ввод'!$E$26="",'У1 Ввод'!$D$26&gt;$B19),0,MAX(0,MIN(1,'У1 Ввод'!$E$26-NETWORKDAYS('У1 Ввод'!$D$26,$B19)+1))/Настройки!$E$7*100)</f>
        <v>0</v>
      </c>
      <c r="V19" s="67" t="n">
        <f aca="false">IF(OR($D19=1,MONTH($B19)&lt;&gt;MONTH(StartDate),'У1 Ввод'!$D$27="",'У1 Ввод'!$E$27="",'У1 Ввод'!$D$27&gt;$B19),0,MAX(0,MIN(1,'У1 Ввод'!$E$27-NETWORKDAYS('У1 Ввод'!$D$27,$B19)+1))/Настройки!$E$7*100)</f>
        <v>0</v>
      </c>
      <c r="W19" s="67" t="n">
        <f aca="false">IF(OR($D19=1,MONTH($B19)&lt;&gt;MONTH(StartDate),'У1 Ввод'!$D$28="",'У1 Ввод'!$E$28="",'У1 Ввод'!$D$28&gt;$B19),0,MAX(0,MIN(1,'У1 Ввод'!$E$28-NETWORKDAYS('У1 Ввод'!$D$28,$B19)+1))/Настройки!$E$7*100)</f>
        <v>0</v>
      </c>
      <c r="X19" s="67" t="n">
        <f aca="false">IF(OR($D19=1,MONTH($B19)&lt;&gt;MONTH(StartDate),'У1 Ввод'!$D$29="",'У1 Ввод'!$E$29="",'У1 Ввод'!$D$29&gt;$B19),0,MAX(0,MIN(1,'У1 Ввод'!$E$29-NETWORKDAYS('У1 Ввод'!$D$29,$B19)+1))/Настройки!$E$7*100)</f>
        <v>0</v>
      </c>
      <c r="Y19" s="67" t="n">
        <f aca="false">IF(OR($D19=1,MONTH($B19)&lt;&gt;MONTH(StartDate),'У1 Ввод'!$D$30="",'У1 Ввод'!$E$30="",'У1 Ввод'!$D$30&gt;$B19),0,MAX(0,MIN(1,'У1 Ввод'!$E$30-NETWORKDAYS('У1 Ввод'!$D$30,$B19)+1))/Настройки!$E$7*100)</f>
        <v>0</v>
      </c>
      <c r="Z19" s="67" t="n">
        <f aca="false">IF(OR($D19=1,MONTH($B19)&lt;&gt;MONTH(StartDate),'У1 Ввод'!$D$31="",'У1 Ввод'!$E$31="",'У1 Ввод'!$D$31&gt;$B19),0,MAX(0,MIN(1,'У1 Ввод'!$E$31-NETWORKDAYS('У1 Ввод'!$D$31,$B19)+1))/Настройки!$E$7*100)</f>
        <v>0</v>
      </c>
      <c r="AA19" s="67" t="n">
        <f aca="false">IF(OR($D19=1,MONTH($B19)&lt;&gt;MONTH(StartDate),'У1 Ввод'!$D$32="",'У1 Ввод'!$E$32="",'У1 Ввод'!$D$32&gt;$B19),0,MAX(0,MIN(1,'У1 Ввод'!$E$32-NETWORKDAYS('У1 Ввод'!$D$32,$B19)+1))/Настройки!$E$7*100)</f>
        <v>0</v>
      </c>
      <c r="AB19" s="67" t="n">
        <f aca="false">IF(OR($D19=1,MONTH($B19)&lt;&gt;MONTH(StartDate),'У1 Ввод'!$D$33="",'У1 Ввод'!$E$33="",'У1 Ввод'!$D$33&gt;$B19),0,MAX(0,MIN(1,'У1 Ввод'!$E$33-NETWORKDAYS('У1 Ввод'!$D$33,$B19)+1))/Настройки!$E$7*100)</f>
        <v>0</v>
      </c>
      <c r="AC19" s="67" t="n">
        <f aca="false">IF(OR($D19=1,MONTH($B19)&lt;&gt;MONTH(StartDate),'У1 Ввод'!$D$34="",'У1 Ввод'!$E$34="",'У1 Ввод'!$D$34&gt;$B19),0,MAX(0,MIN(1,'У1 Ввод'!$E$34-NETWORKDAYS('У1 Ввод'!$D$34,$B19)+1))/Настройки!$E$7*100)</f>
        <v>0</v>
      </c>
      <c r="AD19" s="67" t="n">
        <f aca="false">IF(OR($D19=1,MONTH($B19)&lt;&gt;MONTH(StartDate),'У1 Ввод'!$D$35="",'У1 Ввод'!$E$35="",'У1 Ввод'!$D$35&gt;$B19),0,MAX(0,MIN(1,'У1 Ввод'!$E$35-NETWORKDAYS('У1 Ввод'!$D$35,$B19)+1))/Настройки!$E$7*100)</f>
        <v>0</v>
      </c>
      <c r="AE19" s="67" t="n">
        <f aca="false">IF(OR($D19=1,MONTH($B19)&lt;&gt;MONTH(StartDate),'У1 Ввод'!$D$36="",'У1 Ввод'!$E$36="",'У1 Ввод'!$D$36&gt;$B19),0,MAX(0,MIN(1,'У1 Ввод'!$E$36-NETWORKDAYS('У1 Ввод'!$D$36,$B19)+1))/Настройки!$E$7*100)</f>
        <v>0</v>
      </c>
      <c r="AF19" s="67" t="n">
        <f aca="false">IF(OR($D19=1,MONTH($B19)&lt;&gt;MONTH(StartDate),'У1 Ввод'!$D$37="",'У1 Ввод'!$E$37="",'У1 Ввод'!$D$37&gt;$B19),0,MAX(0,MIN(1,'У1 Ввод'!$E$37-NETWORKDAYS('У1 Ввод'!$D$37,$B19)+1))/Настройки!$E$7*100)</f>
        <v>0</v>
      </c>
      <c r="AG19" s="67" t="n">
        <f aca="false">IF(OR($D19=1,MONTH($B19)&lt;&gt;MONTH(StartDate),'У1 Ввод'!$D$38="",'У1 Ввод'!$E$38="",'У1 Ввод'!$D$38&gt;$B19),0,MAX(0,MIN(1,'У1 Ввод'!$E$38-NETWORKDAYS('У1 Ввод'!$D$38,$B19)+1))/Настройки!$E$7*100)</f>
        <v>0</v>
      </c>
      <c r="AH19" s="67" t="n">
        <f aca="false">IF(OR($D19=1,MONTH($B19)&lt;&gt;MONTH(StartDate),'У1 Ввод'!$D$39="",'У1 Ввод'!$E$39="",'У1 Ввод'!$D$39&gt;$B19),0,MAX(0,MIN(1,'У1 Ввод'!$E$39-NETWORKDAYS('У1 Ввод'!$D$39,$B19)+1))/Настройки!$E$7*100)</f>
        <v>0</v>
      </c>
      <c r="AI19" s="67" t="n">
        <f aca="false">IF(OR($D19=1,MONTH($B19)&lt;&gt;MONTH(StartDate),'У1 Ввод'!$D$40="",'У1 Ввод'!$E$40="",'У1 Ввод'!$D$40&gt;$B19),0,MAX(0,MIN(1,'У1 Ввод'!$E$40-NETWORKDAYS('У1 Ввод'!$D$40,$B19)+1))/Настройки!$E$7*100)</f>
        <v>0</v>
      </c>
      <c r="AJ19" s="67" t="n">
        <f aca="false">IF(OR($D19=1,MONTH($B19)&lt;&gt;MONTH(StartDate),'У1 Ввод'!$D$41="",'У1 Ввод'!$E$41="",'У1 Ввод'!$D$41&gt;$B19),0,MAX(0,MIN(1,'У1 Ввод'!$E$41-NETWORKDAYS('У1 Ввод'!$D$41,$B19)+1))/Настройки!$E$7*100)</f>
        <v>0</v>
      </c>
      <c r="AK19" s="67" t="n">
        <f aca="false">IF(OR($D19=1,MONTH($B19)&lt;&gt;MONTH(StartDate),'У1 Ввод'!$D$42="",'У1 Ввод'!$E$42="",'У1 Ввод'!$D$42&gt;$B19),0,MAX(0,MIN(1,'У1 Ввод'!$E$42-NETWORKDAYS('У1 Ввод'!$D$42,$B19)+1))/Настройки!$E$7*100)</f>
        <v>0</v>
      </c>
      <c r="AL19" s="67" t="n">
        <f aca="false">IF(OR($D19=1,MONTH($B19)&lt;&gt;MONTH(StartDate),'У1 Ввод'!$D$43="",'У1 Ввод'!$E$43="",'У1 Ввод'!$D$43&gt;$B19),0,MAX(0,MIN(1,'У1 Ввод'!$E$43-NETWORKDAYS('У1 Ввод'!$D$43,$B19)+1))/Настройки!$E$7*100)</f>
        <v>0</v>
      </c>
      <c r="AM19" s="67" t="n">
        <f aca="false">IF(OR($D19=1,MONTH($B19)&lt;&gt;MONTH(StartDate),'У1 Ввод'!$D$44="",'У1 Ввод'!$E$44="",'У1 Ввод'!$D$44&gt;$B19),0,MAX(0,MIN(1,'У1 Ввод'!$E$44-NETWORKDAYS('У1 Ввод'!$D$44,$B19)+1))/Настройки!$E$7*100)</f>
        <v>0</v>
      </c>
      <c r="AN19" s="67" t="n">
        <f aca="false">IF(OR($D19=1,MONTH($B19)&lt;&gt;MONTH(StartDate),'У1 Ввод'!$D$45="",'У1 Ввод'!$E$45="",'У1 Ввод'!$D$45&gt;$B19),0,MAX(0,MIN(1,'У1 Ввод'!$E$45-NETWORKDAYS('У1 Ввод'!$D$45,$B19)+1))/Настройки!$E$7*100)</f>
        <v>0</v>
      </c>
      <c r="AO19" s="67" t="n">
        <f aca="false">IF(OR($D19=1,MONTH($B19)&lt;&gt;MONTH(StartDate),'У1 Ввод'!$D$46="",'У1 Ввод'!$E$46="",'У1 Ввод'!$D$46&gt;$B19),0,MAX(0,MIN(1,'У1 Ввод'!$E$46-NETWORKDAYS('У1 Ввод'!$D$46,$B19)+1))/Настройки!$E$7*100)</f>
        <v>0</v>
      </c>
      <c r="AP19" s="67" t="n">
        <f aca="false">IF(OR($D19=1,MONTH($B19)&lt;&gt;MONTH(StartDate),'У1 Ввод'!$D$47="",'У1 Ввод'!$E$47="",'У1 Ввод'!$D$47&gt;$B19),0,MAX(0,MIN(1,'У1 Ввод'!$E$47-NETWORKDAYS('У1 Ввод'!$D$47,$B19)+1))/Настройки!$E$7*100)</f>
        <v>0</v>
      </c>
      <c r="AQ19" s="67" t="n">
        <f aca="false">IF(OR($D19=1,MONTH($B19)&lt;&gt;MONTH(StartDate),'У1 Ввод'!$D$48="",'У1 Ввод'!$E$48="",'У1 Ввод'!$D$48&gt;$B19),0,MAX(0,MIN(1,'У1 Ввод'!$E$48-NETWORKDAYS('У1 Ввод'!$D$48,$B19)+1))/Настройки!$E$7*100)</f>
        <v>0</v>
      </c>
      <c r="AR19" s="67" t="n">
        <f aca="false">IF(OR($D19=1,MONTH($B19)&lt;&gt;MONTH(StartDate),'У1 Ввод'!$D$49="",'У1 Ввод'!$E$49="",'У1 Ввод'!$D$49&gt;$B19),0,MAX(0,MIN(1,'У1 Ввод'!$E$49-NETWORKDAYS('У1 Ввод'!$D$49,$B19)+1))/Настройки!$E$7*100)</f>
        <v>0</v>
      </c>
      <c r="AS19" s="67" t="n">
        <f aca="false">IF(OR($D19=1,MONTH($B19)&lt;&gt;MONTH(StartDate),'У1 Ввод'!$D$50="",'У1 Ввод'!$E$50="",'У1 Ввод'!$D$50&gt;$B19),0,MAX(0,MIN(1,'У1 Ввод'!$E$50-NETWORKDAYS('У1 Ввод'!$D$50,$B19)+1))/Настройки!$E$7*100)</f>
        <v>0</v>
      </c>
      <c r="AT19" s="67" t="n">
        <f aca="false">IF(OR($D19=1,MONTH($B19)&lt;&gt;MONTH(StartDate),'У1 Ввод'!$D$51="",'У1 Ввод'!$E$51="",'У1 Ввод'!$D$51&gt;$B19),0,MAX(0,MIN(1,'У1 Ввод'!$E$51-NETWORKDAYS('У1 Ввод'!$D$51,$B19)+1))/Настройки!$E$7*100)</f>
        <v>0</v>
      </c>
      <c r="AU19" s="67" t="n">
        <f aca="false">IF(OR($D19=1,MONTH($B19)&lt;&gt;MONTH(StartDate),'У1 Ввод'!$D$52="",'У1 Ввод'!$E$52="",'У1 Ввод'!$D$52&gt;$B19),0,MAX(0,MIN(1,'У1 Ввод'!$E$52-NETWORKDAYS('У1 Ввод'!$D$52,$B19)+1))/Настройки!$E$7*100)</f>
        <v>0</v>
      </c>
      <c r="AV19" s="67" t="n">
        <f aca="false">IF(OR($D19=1,MONTH($B19)&lt;&gt;MONTH(StartDate),'У1 Ввод'!$D$53="",'У1 Ввод'!$E$53="",'У1 Ввод'!$D$53&gt;$B19),0,MAX(0,MIN(1,'У1 Ввод'!$E$53-NETWORKDAYS('У1 Ввод'!$D$53,$B19)+1))/Настройки!$E$7*100)</f>
        <v>0</v>
      </c>
      <c r="AW19" s="67" t="n">
        <f aca="false">IF(OR($D19=1,MONTH($B19)&lt;&gt;MONTH(StartDate),'У1 Ввод'!$D$54="",'У1 Ввод'!$E$54="",'У1 Ввод'!$D$54&gt;$B19),0,MAX(0,MIN(1,'У1 Ввод'!$E$54-NETWORKDAYS('У1 Ввод'!$D$54,$B19)+1))/Настройки!$E$7*100)</f>
        <v>0</v>
      </c>
      <c r="AX19" s="67" t="n">
        <f aca="false">IF(OR($D19=1,MONTH($B19)&lt;&gt;MONTH(StartDate),'У1 Ввод'!$D$55="",'У1 Ввод'!$E$55="",'У1 Ввод'!$D$55&gt;$B19),0,MAX(0,MIN(1,'У1 Ввод'!$E$55-NETWORKDAYS('У1 Ввод'!$D$55,$B19)+1))/Настройки!$E$7*100)</f>
        <v>0</v>
      </c>
      <c r="AY19" s="67" t="n">
        <f aca="false">IF(OR($D19=1,MONTH($B19)&lt;&gt;MONTH(StartDate),'У1 Ввод'!$D$56="",'У1 Ввод'!$E$56="",'У1 Ввод'!$D$56&gt;$B19),0,MAX(0,MIN(1,'У1 Ввод'!$E$56-NETWORKDAYS('У1 Ввод'!$D$56,$B19)+1))/Настройки!$E$7*100)</f>
        <v>0</v>
      </c>
      <c r="AZ19" s="67" t="n">
        <f aca="false">IF(OR($D19=1,MONTH($B19)&lt;&gt;MONTH(StartDate),'У1 Ввод'!$D$57="",'У1 Ввод'!$E$57="",'У1 Ввод'!$D$57&gt;$B19),0,MAX(0,MIN(1,'У1 Ввод'!$E$57-NETWORKDAYS('У1 Ввод'!$D$57,$B19)+1))/Настройки!$E$7*100)</f>
        <v>0</v>
      </c>
      <c r="BA19" s="67" t="n">
        <f aca="false">IF(OR($D19=1,MONTH($B19)&lt;&gt;MONTH(StartDate),'У1 Ввод'!$D$58="",'У1 Ввод'!$E$58="",'У1 Ввод'!$D$58&gt;$B19),0,MAX(0,MIN(1,'У1 Ввод'!$E$58-NETWORKDAYS('У1 Ввод'!$D$58,$B19)+1))/Настройки!$E$7*100)</f>
        <v>0</v>
      </c>
      <c r="BB19" s="67" t="n">
        <f aca="false">IF(OR($D19=1,MONTH($B19)&lt;&gt;MONTH(StartDate),'У1 Ввод'!$D$59="",'У1 Ввод'!$E$59="",'У1 Ввод'!$D$59&gt;$B19),0,MAX(0,MIN(1,'У1 Ввод'!$E$59-NETWORKDAYS('У1 Ввод'!$D$59,$B19)+1))/Настройки!$E$7*100)</f>
        <v>0</v>
      </c>
      <c r="BC19" s="67" t="n">
        <f aca="false">IF(OR($D19=1,MONTH($B19)&lt;&gt;MONTH(StartDate),'У1 Ввод'!$D$60="",'У1 Ввод'!$E$60="",'У1 Ввод'!$D$60&gt;$B19),0,MAX(0,MIN(1,'У1 Ввод'!$E$60-NETWORKDAYS('У1 Ввод'!$D$60,$B19)+1))/Настройки!$E$7*100)</f>
        <v>0</v>
      </c>
      <c r="BD19" s="67" t="n">
        <f aca="false">IF(OR($D19=1,MONTH($B19)&lt;&gt;MONTH(StartDate),'У1 Ввод'!$D$61="",'У1 Ввод'!$E$61="",'У1 Ввод'!$D$61&gt;$B19),0,MAX(0,MIN(1,'У1 Ввод'!$E$61-NETWORKDAYS('У1 Ввод'!$D$61,$B19)+1))/Настройки!$E$7*100)</f>
        <v>0</v>
      </c>
      <c r="BE19" s="67" t="n">
        <f aca="false">IF(OR($D19=1,MONTH($B19)&lt;&gt;MONTH(StartDate),'У1 Ввод'!$D$62="",'У1 Ввод'!$E$62="",'У1 Ввод'!$D$62&gt;$B19),0,MAX(0,MIN(1,'У1 Ввод'!$E$62-NETWORKDAYS('У1 Ввод'!$D$62,$B19)+1))/Настройки!$E$7*100)</f>
        <v>0</v>
      </c>
      <c r="BF19" s="67" t="n">
        <f aca="false">IF(OR($D19=1,MONTH($B19)&lt;&gt;MONTH(StartDate),'У1 Ввод'!$D$63="",'У1 Ввод'!$E$63="",'У1 Ввод'!$D$63&gt;$B19),0,MAX(0,MIN(1,'У1 Ввод'!$E$63-NETWORKDAYS('У1 Ввод'!$D$63,$B19)+1))/Настройки!$E$7*100)</f>
        <v>0</v>
      </c>
      <c r="BG19" s="67" t="n">
        <f aca="false">IF(OR($D19=1,MONTH($B19)&lt;&gt;MONTH(StartDate),'У1 Ввод'!$D$64="",'У1 Ввод'!$E$64="",'У1 Ввод'!$D$64&gt;$B19),0,MAX(0,MIN(1,'У1 Ввод'!$E$64-NETWORKDAYS('У1 Ввод'!$D$64,$B19)+1))/Настройки!$E$7*100)</f>
        <v>0</v>
      </c>
      <c r="BH19" s="67" t="n">
        <f aca="false">IF(OR($D19=1,MONTH($B19)&lt;&gt;MONTH(StartDate),'У1 Ввод'!$D$65="",'У1 Ввод'!$E$65="",'У1 Ввод'!$D$65&gt;$B19),0,MAX(0,MIN(1,'У1 Ввод'!$E$65-NETWORKDAYS('У1 Ввод'!$D$65,$B19)+1))/Настройки!$E$7*100)</f>
        <v>0</v>
      </c>
      <c r="BI19" s="67" t="n">
        <f aca="false">IF(OR($D19=1,MONTH($B19)&lt;&gt;MONTH(StartDate),'У1 Ввод'!$D$66="",'У1 Ввод'!$E$66="",'У1 Ввод'!$D$66&gt;$B19),0,MAX(0,MIN(1,'У1 Ввод'!$E$66-NETWORKDAYS('У1 Ввод'!$D$66,$B19)+1))/Настройки!$E$7*100)</f>
        <v>0</v>
      </c>
      <c r="BJ19" s="67" t="n">
        <f aca="false">IF(OR($D19=1,MONTH($B19)&lt;&gt;MONTH(StartDate),'У1 Ввод'!$D$67="",'У1 Ввод'!$E$67="",'У1 Ввод'!$D$67&gt;$B19),0,MAX(0,MIN(1,'У1 Ввод'!$E$67-NETWORKDAYS('У1 Ввод'!$D$67,$B19)+1))/Настройки!$E$7*100)</f>
        <v>0</v>
      </c>
      <c r="BK19" s="67" t="n">
        <f aca="false">IF(OR($D19=1,MONTH($B19)&lt;&gt;MONTH(StartDate),'У1 Ввод'!$D$68="",'У1 Ввод'!$E$68="",'У1 Ввод'!$D$68&gt;$B19),0,MAX(0,MIN(1,'У1 Ввод'!$E$68-NETWORKDAYS('У1 Ввод'!$D$68,$B19)+1))/Настройки!$E$7*100)</f>
        <v>0</v>
      </c>
      <c r="BL19" s="67" t="n">
        <f aca="false">IF(OR($D19=1,MONTH($B19)&lt;&gt;MONTH(StartDate),'У1 Ввод'!$D$69="",'У1 Ввод'!$E$69="",'У1 Ввод'!$D$69&gt;$B19),0,MAX(0,MIN(1,'У1 Ввод'!$E$69-NETWORKDAYS('У1 Ввод'!$D$69,$B19)+1))/Настройки!$E$7*100)</f>
        <v>0</v>
      </c>
      <c r="BM19" s="67" t="n">
        <f aca="false">IF(OR($D19=1,MONTH($B19)&lt;&gt;MONTH(StartDate),'У1 Ввод'!$D$70="",'У1 Ввод'!$E$70="",'У1 Ввод'!$D$70&gt;$B19),0,MAX(0,MIN(1,'У1 Ввод'!$E$70-NETWORKDAYS('У1 Ввод'!$D$70,$B19)+1))/Настройки!$E$7*100)</f>
        <v>0</v>
      </c>
      <c r="BN19" s="67" t="n">
        <f aca="false">IF(OR($D19=1,MONTH($B19)&lt;&gt;MONTH(StartDate),'У1 Ввод'!$D$71="",'У1 Ввод'!$E$71="",'У1 Ввод'!$D$71&gt;$B19),0,MAX(0,MIN(1,'У1 Ввод'!$E$71-NETWORKDAYS('У1 Ввод'!$D$71,$B19)+1))/Настройки!$E$7*100)</f>
        <v>0</v>
      </c>
      <c r="BO19" s="67" t="n">
        <f aca="false">IF(OR($D19=1,MONTH($B19)&lt;&gt;MONTH(StartDate),'У1 Ввод'!$D$72="",'У1 Ввод'!$E$72="",'У1 Ввод'!$D$72&gt;$B19),0,MAX(0,MIN(1,'У1 Ввод'!$E$72-NETWORKDAYS('У1 Ввод'!$D$72,$B19)+1))/Настройки!$E$7*100)</f>
        <v>0</v>
      </c>
      <c r="BP19" s="67" t="n">
        <f aca="false">IF(OR($D19=1,MONTH($B19)&lt;&gt;MONTH(StartDate),'У1 Ввод'!$D$73="",'У1 Ввод'!$E$73="",'У1 Ввод'!$D$73&gt;$B19),0,MAX(0,MIN(1,'У1 Ввод'!$E$73-NETWORKDAYS('У1 Ввод'!$D$73,$B19)+1))/Настройки!$E$7*100)</f>
        <v>0</v>
      </c>
      <c r="BQ19" s="67" t="n">
        <f aca="false">IF(OR($D19=1,MONTH($B19)&lt;&gt;MONTH(StartDate),'У1 Ввод'!$D$74="",'У1 Ввод'!$E$74="",'У1 Ввод'!$D$74&gt;$B19),0,MAX(0,MIN(1,'У1 Ввод'!$E$74-NETWORKDAYS('У1 Ввод'!$D$74,$B19)+1))/Настройки!$E$7*100)</f>
        <v>0</v>
      </c>
      <c r="BR19" s="67" t="n">
        <f aca="false">IF(OR($D19=1,MONTH($B19)&lt;&gt;MONTH(StartDate),'У1 Ввод'!$D$75="",'У1 Ввод'!$E$75="",'У1 Ввод'!$D$75&gt;$B19),0,MAX(0,MIN(1,'У1 Ввод'!$E$75-NETWORKDAYS('У1 Ввод'!$D$75,$B19)+1))/Настройки!$E$7*100)</f>
        <v>0</v>
      </c>
      <c r="BS19" s="67" t="n">
        <f aca="false">IF(OR($D19=1,MONTH($B19)&lt;&gt;MONTH(StartDate),'У1 Ввод'!$D$76="",'У1 Ввод'!$E$76="",'У1 Ввод'!$D$76&gt;$B19),0,MAX(0,MIN(1,'У1 Ввод'!$E$76-NETWORKDAYS('У1 Ввод'!$D$76,$B19)+1))/Настройки!$E$7*100)</f>
        <v>0</v>
      </c>
      <c r="BT19" s="67" t="n">
        <f aca="false">IF(OR($D19=1,MONTH($B19)&lt;&gt;MONTH(StartDate),'У1 Ввод'!$D$77="",'У1 Ввод'!$E$77="",'У1 Ввод'!$D$77&gt;$B19),0,MAX(0,MIN(1,'У1 Ввод'!$E$77-NETWORKDAYS('У1 Ввод'!$D$77,$B19)+1))/Настройки!$E$7*100)</f>
        <v>0</v>
      </c>
      <c r="BU19" s="67" t="n">
        <f aca="false">IF(OR($D19=1,MONTH($B19)&lt;&gt;MONTH(StartDate),'У1 Ввод'!$D$78="",'У1 Ввод'!$E$78="",'У1 Ввод'!$D$78&gt;$B19),0,MAX(0,MIN(1,'У1 Ввод'!$E$78-NETWORKDAYS('У1 Ввод'!$D$78,$B19)+1))/Настройки!$E$7*100)</f>
        <v>0</v>
      </c>
      <c r="BV19" s="67" t="n">
        <f aca="false">IF(OR($D19=1,MONTH($B19)&lt;&gt;MONTH(StartDate),'У1 Ввод'!$D$79="",'У1 Ввод'!$E$79="",'У1 Ввод'!$D$79&gt;$B19),0,MAX(0,MIN(1,'У1 Ввод'!$E$79-NETWORKDAYS('У1 Ввод'!$D$79,$B19)+1))/Настройки!$E$7*100)</f>
        <v>0</v>
      </c>
      <c r="BW19" s="67" t="n">
        <f aca="false">IF(OR($D19=1,MONTH($B19)&lt;&gt;MONTH(StartDate),'У1 Ввод'!$D$80="",'У1 Ввод'!$E$80="",'У1 Ввод'!$D$80&gt;$B19),0,MAX(0,MIN(1,'У1 Ввод'!$E$80-NETWORKDAYS('У1 Ввод'!$D$80,$B19)+1))/Настройки!$E$7*100)</f>
        <v>0</v>
      </c>
      <c r="BX19" s="67" t="n">
        <f aca="false">IF(OR($D19=1,MONTH($B19)&lt;&gt;MONTH(StartDate),'У1 Ввод'!$D$81="",'У1 Ввод'!$E$81="",'У1 Ввод'!$D$81&gt;$B19),0,MAX(0,MIN(1,'У1 Ввод'!$E$81-NETWORKDAYS('У1 Ввод'!$D$81,$B19)+1))/Настройки!$E$7*100)</f>
        <v>0</v>
      </c>
      <c r="BY19" s="67" t="n">
        <f aca="false">IF(OR($D19=1,MONTH($B19)&lt;&gt;MONTH(StartDate),'У1 Ввод'!$D$82="",'У1 Ввод'!$E$82="",'У1 Ввод'!$D$82&gt;$B19),0,MAX(0,MIN(1,'У1 Ввод'!$E$82-NETWORKDAYS('У1 Ввод'!$D$82,$B19)+1))/Настройки!$E$7*100)</f>
        <v>0</v>
      </c>
      <c r="BZ19" s="67" t="n">
        <f aca="false">IF(OR($D19=1,MONTH($B19)&lt;&gt;MONTH(StartDate),'У1 Ввод'!$D$83="",'У1 Ввод'!$E$83="",'У1 Ввод'!$D$83&gt;$B19),0,MAX(0,MIN(1,'У1 Ввод'!$E$83-NETWORKDAYS('У1 Ввод'!$D$83,$B19)+1))/Настройки!$E$7*100)</f>
        <v>0</v>
      </c>
      <c r="CA19" s="67" t="n">
        <f aca="false">IF(OR($D19=1,MONTH($B19)&lt;&gt;MONTH(StartDate),'У1 Ввод'!$D$84="",'У1 Ввод'!$E$84="",'У1 Ввод'!$D$84&gt;$B19),0,MAX(0,MIN(1,'У1 Ввод'!$E$84-NETWORKDAYS('У1 Ввод'!$D$84,$B19)+1))/Настройки!$E$7*100)</f>
        <v>0</v>
      </c>
      <c r="CB19" s="67" t="n">
        <f aca="false">IF(OR($D19=1,MONTH($B19)&lt;&gt;MONTH(StartDate),'У1 Ввод'!$D$85="",'У1 Ввод'!$E$85="",'У1 Ввод'!$D$85&gt;$B19),0,MAX(0,MIN(1,'У1 Ввод'!$E$85-NETWORKDAYS('У1 Ввод'!$D$85,$B19)+1))/Настройки!$E$7*100)</f>
        <v>0</v>
      </c>
      <c r="CC19" s="67" t="n">
        <f aca="false">IF(OR($D19=1,MONTH($B19)&lt;&gt;MONTH(StartDate),'У1 Ввод'!$D$86="",'У1 Ввод'!$E$86="",'У1 Ввод'!$D$86&gt;$B19),0,MAX(0,MIN(1,'У1 Ввод'!$E$86-NETWORKDAYS('У1 Ввод'!$D$86,$B19)+1))/Настройки!$E$7*100)</f>
        <v>0</v>
      </c>
      <c r="CD19" s="67" t="n">
        <f aca="false">IF(OR($D19=1,MONTH($B19)&lt;&gt;MONTH(StartDate),'У1 Ввод'!$D$87="",'У1 Ввод'!$E$87="",'У1 Ввод'!$D$87&gt;$B19),0,MAX(0,MIN(1,'У1 Ввод'!$E$87-NETWORKDAYS('У1 Ввод'!$D$87,$B19)+1))/Настройки!$E$7*100)</f>
        <v>0</v>
      </c>
      <c r="CE19" s="67" t="n">
        <f aca="false">IF(OR($D19=1,MONTH($B19)&lt;&gt;MONTH(StartDate),'У1 Ввод'!$D$88="",'У1 Ввод'!$E$88="",'У1 Ввод'!$D$88&gt;$B19),0,MAX(0,MIN(1,'У1 Ввод'!$E$88-NETWORKDAYS('У1 Ввод'!$D$88,$B19)+1))/Настройки!$E$7*100)</f>
        <v>0</v>
      </c>
      <c r="CF19" s="67" t="n">
        <f aca="false">IF(OR($D19=1,MONTH($B19)&lt;&gt;MONTH(StartDate),'У1 Ввод'!$D$89="",'У1 Ввод'!$E$89="",'У1 Ввод'!$D$89&gt;$B19),0,MAX(0,MIN(1,'У1 Ввод'!$E$89-NETWORKDAYS('У1 Ввод'!$D$89,$B19)+1))/Настройки!$E$7*100)</f>
        <v>0</v>
      </c>
      <c r="CG19" s="67" t="n">
        <f aca="false">IF(OR($D19=1,MONTH($B19)&lt;&gt;MONTH(StartDate),'У1 Ввод'!$D$90="",'У1 Ввод'!$E$90="",'У1 Ввод'!$D$90&gt;$B19),0,MAX(0,MIN(1,'У1 Ввод'!$E$90-NETWORKDAYS('У1 Ввод'!$D$90,$B19)+1))/Настройки!$E$7*100)</f>
        <v>0</v>
      </c>
      <c r="CH19" s="67" t="n">
        <f aca="false">IF(OR($D19=1,MONTH($B19)&lt;&gt;MONTH(StartDate),'У1 Ввод'!$D$91="",'У1 Ввод'!$E$91="",'У1 Ввод'!$D$91&gt;$B19),0,MAX(0,MIN(1,'У1 Ввод'!$E$91-NETWORKDAYS('У1 Ввод'!$D$91,$B19)+1))/Настройки!$E$7*100)</f>
        <v>0</v>
      </c>
      <c r="CI19" s="67" t="n">
        <f aca="false">IF(OR($D19=1,MONTH($B19)&lt;&gt;MONTH(StartDate),'У1 Ввод'!$D$92="",'У1 Ввод'!$E$92="",'У1 Ввод'!$D$92&gt;$B19),0,MAX(0,MIN(1,'У1 Ввод'!$E$92-NETWORKDAYS('У1 Ввод'!$D$92,$B19)+1))/Настройки!$E$7*100)</f>
        <v>0</v>
      </c>
      <c r="CJ19" s="67" t="n">
        <f aca="false">IF(OR($D19=1,MONTH($B19)&lt;&gt;MONTH(StartDate),'У1 Ввод'!$D$93="",'У1 Ввод'!$E$93="",'У1 Ввод'!$D$93&gt;$B19),0,MAX(0,MIN(1,'У1 Ввод'!$E$93-NETWORKDAYS('У1 Ввод'!$D$93,$B19)+1))/Настройки!$E$7*100)</f>
        <v>0</v>
      </c>
      <c r="CK19" s="67" t="n">
        <f aca="false">IF(OR($D19=1,MONTH($B19)&lt;&gt;MONTH(StartDate),'У1 Ввод'!$D$94="",'У1 Ввод'!$E$94="",'У1 Ввод'!$D$94&gt;$B19),0,MAX(0,MIN(1,'У1 Ввод'!$E$94-NETWORKDAYS('У1 Ввод'!$D$94,$B19)+1))/Настройки!$E$7*100)</f>
        <v>0</v>
      </c>
      <c r="CL19" s="67" t="n">
        <f aca="false">IF(OR($D19=1,MONTH($B19)&lt;&gt;MONTH(StartDate),'У1 Ввод'!$D$95="",'У1 Ввод'!$E$95="",'У1 Ввод'!$D$95&gt;$B19),0,MAX(0,MIN(1,'У1 Ввод'!$E$95-NETWORKDAYS('У1 Ввод'!$D$95,$B19)+1))/Настройки!$E$7*100)</f>
        <v>0</v>
      </c>
      <c r="CM19" s="67" t="n">
        <f aca="false">IF(OR($D19=1,MONTH($B19)&lt;&gt;MONTH(StartDate),'У1 Ввод'!$D$96="",'У1 Ввод'!$E$96="",'У1 Ввод'!$D$96&gt;$B19),0,MAX(0,MIN(1,'У1 Ввод'!$E$96-NETWORKDAYS('У1 Ввод'!$D$96,$B19)+1))/Настройки!$E$7*100)</f>
        <v>0</v>
      </c>
      <c r="CN19" s="67" t="n">
        <f aca="false">IF(OR($D19=1,MONTH($B19)&lt;&gt;MONTH(StartDate),'У1 Ввод'!$D$97="",'У1 Ввод'!$E$97="",'У1 Ввод'!$D$97&gt;$B19),0,MAX(0,MIN(1,'У1 Ввод'!$E$97-NETWORKDAYS('У1 Ввод'!$D$97,$B19)+1))/Настройки!$E$7*100)</f>
        <v>0</v>
      </c>
      <c r="CO19" s="67" t="n">
        <f aca="false">IF(OR($D19=1,MONTH($B19)&lt;&gt;MONTH(StartDate),'У1 Ввод'!$D$98="",'У1 Ввод'!$E$98="",'У1 Ввод'!$D$98&gt;$B19),0,MAX(0,MIN(1,'У1 Ввод'!$E$98-NETWORKDAYS('У1 Ввод'!$D$98,$B19)+1))/Настройки!$E$7*100)</f>
        <v>0</v>
      </c>
      <c r="CP19" s="67" t="n">
        <f aca="false">IF(OR($D19=1,MONTH($B19)&lt;&gt;MONTH(StartDate),'У1 Ввод'!$D$99="",'У1 Ввод'!$E$99="",'У1 Ввод'!$D$99&gt;$B19),0,MAX(0,MIN(1,'У1 Ввод'!$E$99-NETWORKDAYS('У1 Ввод'!$D$99,$B19)+1))/Настройки!$E$7*100)</f>
        <v>0</v>
      </c>
      <c r="CQ19" s="67" t="n">
        <f aca="false">IF(OR($D19=1,MONTH($B19)&lt;&gt;MONTH(StartDate),'У1 Ввод'!$D$100="",'У1 Ввод'!$E$100="",'У1 Ввод'!$D$100&gt;$B19),0,MAX(0,MIN(1,'У1 Ввод'!$E$100-NETWORKDAYS('У1 Ввод'!$D$100,$B19)+1))/Настройки!$E$7*100)</f>
        <v>0</v>
      </c>
      <c r="CR19" s="67" t="n">
        <f aca="false">IF(OR($D19=1,MONTH($B19)&lt;&gt;MONTH(StartDate),'У1 Ввод'!$D$101="",'У1 Ввод'!$E$101="",'У1 Ввод'!$D$101&gt;$B19),0,MAX(0,MIN(1,'У1 Ввод'!$E$101-NETWORKDAYS('У1 Ввод'!$D$101,$B19)+1))/Настройки!$E$7*100)</f>
        <v>0</v>
      </c>
      <c r="CS19" s="67" t="n">
        <f aca="false">IF(OR($D19=1,MONTH($B19)&lt;&gt;MONTH(StartDate),'У1 Ввод'!$D$102="",'У1 Ввод'!$E$102="",'У1 Ввод'!$D$102&gt;$B19),0,MAX(0,MIN(1,'У1 Ввод'!$E$102-NETWORKDAYS('У1 Ввод'!$D$102,$B19)+1))/Настройки!$E$7*100)</f>
        <v>0</v>
      </c>
      <c r="CT19" s="67" t="n">
        <f aca="false">IF(OR($D19=1,MONTH($B19)&lt;&gt;MONTH(StartDate),'У1 Ввод'!$D$103="",'У1 Ввод'!$E$103="",'У1 Ввод'!$D$103&gt;$B19),0,MAX(0,MIN(1,'У1 Ввод'!$E$103-NETWORKDAYS('У1 Ввод'!$D$103,$B19)+1))/Настройки!$E$7*100)</f>
        <v>0</v>
      </c>
      <c r="CU19" s="67" t="n">
        <f aca="false">IF(OR($D19=1,MONTH($B19)&lt;&gt;MONTH(StartDate),'У1 Ввод'!$D$104="",'У1 Ввод'!$E$104="",'У1 Ввод'!$D$104&gt;$B19),0,MAX(0,MIN(1,'У1 Ввод'!$E$104-NETWORKDAYS('У1 Ввод'!$D$104,$B19)+1))/Настройки!$E$7*100)</f>
        <v>0</v>
      </c>
      <c r="CV19" s="67" t="n">
        <f aca="false">IF(OR($D19=1,MONTH($B19)&lt;&gt;MONTH(StartDate),'У1 Ввод'!$D$105="",'У1 Ввод'!$E$105="",'У1 Ввод'!$D$105&gt;$B19),0,MAX(0,MIN(1,'У1 Ввод'!$E$105-NETWORKDAYS('У1 Ввод'!$D$105,$B19)+1))/Настройки!$E$7*100)</f>
        <v>0</v>
      </c>
      <c r="CW19" s="67" t="n">
        <f aca="false">IF(OR($D19=1,MONTH($B19)&lt;&gt;MONTH(StartDate),'У1 Ввод'!$D$106="",'У1 Ввод'!$E$106="",'У1 Ввод'!$D$106&gt;$B19),0,MAX(0,MIN(1,'У1 Ввод'!$E$106-NETWORKDAYS('У1 Ввод'!$D$106,$B19)+1))/Настройки!$E$7*100)</f>
        <v>0</v>
      </c>
      <c r="CX19" s="67" t="n">
        <f aca="false">IF(OR($D19=1,MONTH($B19)&lt;&gt;MONTH(StartDate),'У1 Ввод'!$D$107="",'У1 Ввод'!$E$107="",'У1 Ввод'!$D$107&gt;$B19),0,MAX(0,MIN(1,'У1 Ввод'!$E$107-NETWORKDAYS('У1 Ввод'!$D$107,$B19)+1))/Настройки!$E$7*100)</f>
        <v>0</v>
      </c>
      <c r="CY19" s="67" t="n">
        <f aca="false">IF(OR($D19=1,MONTH($B19)&lt;&gt;MONTH(StartDate),'У1 Ввод'!$D$108="",'У1 Ввод'!$E$108="",'У1 Ввод'!$D$108&gt;$B19),0,MAX(0,MIN(1,'У1 Ввод'!$E$108-NETWORKDAYS('У1 Ввод'!$D$108,$B19)+1))/Настройки!$E$7*100)</f>
        <v>0</v>
      </c>
      <c r="CZ19" s="67" t="n">
        <f aca="false">IF(OR($D19=1,MONTH($B19)&lt;&gt;MONTH(StartDate),'У1 Ввод'!$D$109="",'У1 Ввод'!$E$109="",'У1 Ввод'!$D$109&gt;$B19),0,MAX(0,MIN(1,'У1 Ввод'!$E$109-NETWORKDAYS('У1 Ввод'!$D$109,$B19)+1))/Настройки!$E$7*100)</f>
        <v>0</v>
      </c>
      <c r="DA19" s="67" t="n">
        <f aca="false">IF(OR($D19=1,MONTH($B19)&lt;&gt;MONTH(StartDate),'У1 Ввод'!$D$110="",'У1 Ввод'!$E$110="",'У1 Ввод'!$D$110&gt;$B19),0,MAX(0,MIN(1,'У1 Ввод'!$E$110-NETWORKDAYS('У1 Ввод'!$D$110,$B19)+1))/Настройки!$E$7*100)</f>
        <v>0</v>
      </c>
      <c r="DB19" s="67" t="n">
        <f aca="false">IF(OR($D19=1,MONTH($B19)&lt;&gt;MONTH(StartDate),'У1 Ввод'!$D$111="",'У1 Ввод'!$E$111="",'У1 Ввод'!$D$111&gt;$B19),0,MAX(0,MIN(1,'У1 Ввод'!$E$111-NETWORKDAYS('У1 Ввод'!$D$111,$B19)+1))/Настройки!$E$7*100)</f>
        <v>0</v>
      </c>
      <c r="DC19" s="67" t="n">
        <f aca="false">IF(OR($D19=1,MONTH($B19)&lt;&gt;MONTH(StartDate),'У1 Ввод'!$D$112="",'У1 Ввод'!$E$112="",'У1 Ввод'!$D$112&gt;$B19),0,MAX(0,MIN(1,'У1 Ввод'!$E$112-NETWORKDAYS('У1 Ввод'!$D$112,$B19)+1))/Настройки!$E$7*100)</f>
        <v>0</v>
      </c>
      <c r="DD19" s="67" t="n">
        <f aca="false">IF(OR($D19=1,MONTH($B19)&lt;&gt;MONTH(StartDate),'У1 Ввод'!$D$113="",'У1 Ввод'!$E$113="",'У1 Ввод'!$D$113&gt;$B19),0,MAX(0,MIN(1,'У1 Ввод'!$E$113-NETWORKDAYS('У1 Ввод'!$D$113,$B19)+1))/Настройки!$E$7*100)</f>
        <v>0</v>
      </c>
      <c r="DE19" s="67" t="n">
        <f aca="false">IF(OR($D19=1,MONTH($B19)&lt;&gt;MONTH(StartDate),'У1 Ввод'!$D$114="",'У1 Ввод'!$E$114="",'У1 Ввод'!$D$114&gt;$B19),0,MAX(0,MIN(1,'У1 Ввод'!$E$114-NETWORKDAYS('У1 Ввод'!$D$114,$B19)+1))/Настройки!$E$7*100)</f>
        <v>0</v>
      </c>
      <c r="DF19" s="67" t="n">
        <f aca="false">IF(OR($D19=1,MONTH($B19)&lt;&gt;MONTH(StartDate),'У1 Ввод'!$D$115="",'У1 Ввод'!$E$115="",'У1 Ввод'!$D$115&gt;$B19),0,MAX(0,MIN(1,'У1 Ввод'!$E$115-NETWORKDAYS('У1 Ввод'!$D$115,$B19)+1))/Настройки!$E$7*100)</f>
        <v>0</v>
      </c>
      <c r="DG19" s="67" t="n">
        <f aca="false">IF(OR($D19=1,MONTH($B19)&lt;&gt;MONTH(StartDate),'У1 Ввод'!$D$116="",'У1 Ввод'!$E$116="",'У1 Ввод'!$D$116&gt;$B19),0,MAX(0,MIN(1,'У1 Ввод'!$E$116-NETWORKDAYS('У1 Ввод'!$D$116,$B19)+1))/Настройки!$E$7*100)</f>
        <v>0</v>
      </c>
      <c r="DH19" s="67" t="n">
        <f aca="false">IF(OR($D19=1,MONTH($B19)&lt;&gt;MONTH(StartDate),'У1 Ввод'!$D$117="",'У1 Ввод'!$E$117="",'У1 Ввод'!$D$117&gt;$B19),0,MAX(0,MIN(1,'У1 Ввод'!$E$117-NETWORKDAYS('У1 Ввод'!$D$117,$B19)+1))/Настройки!$E$7*100)</f>
        <v>0</v>
      </c>
      <c r="DI19" s="67" t="n">
        <f aca="false">IF(OR($D19=1,MONTH($B19)&lt;&gt;MONTH(StartDate),'У1 Ввод'!$D$118="",'У1 Ввод'!$E$118="",'У1 Ввод'!$D$118&gt;$B19),0,MAX(0,MIN(1,'У1 Ввод'!$E$118-NETWORKDAYS('У1 Ввод'!$D$118,$B19)+1))/Настройки!$E$7*100)</f>
        <v>0</v>
      </c>
      <c r="DJ19" s="67" t="n">
        <f aca="false">IF(OR($D19=1,MONTH($B19)&lt;&gt;MONTH(StartDate),'У1 Ввод'!$D$119="",'У1 Ввод'!$E$119="",'У1 Ввод'!$D$119&gt;$B19),0,MAX(0,MIN(1,'У1 Ввод'!$E$119-NETWORKDAYS('У1 Ввод'!$D$119,$B19)+1))/Настройки!$E$7*100)</f>
        <v>0</v>
      </c>
      <c r="DK19" s="67" t="n">
        <f aca="false">IF(OR($D19=1,MONTH($B19)&lt;&gt;MONTH(StartDate),'У1 Ввод'!$D$120="",'У1 Ввод'!$E$120="",'У1 Ввод'!$D$120&gt;$B19),0,MAX(0,MIN(1,'У1 Ввод'!$E$120-NETWORKDAYS('У1 Ввод'!$D$120,$B19)+1))/Настройки!$E$7*100)</f>
        <v>0</v>
      </c>
      <c r="DL19" s="67" t="n">
        <f aca="false">IF(OR($D19=1,MONTH($B19)&lt;&gt;MONTH(StartDate),'У1 Ввод'!$D$121="",'У1 Ввод'!$E$121="",'У1 Ввод'!$D$121&gt;$B19),0,MAX(0,MIN(1,'У1 Ввод'!$E$121-NETWORKDAYS('У1 Ввод'!$D$121,$B19)+1))/Настройки!$E$7*100)</f>
        <v>0</v>
      </c>
      <c r="DM19" s="67" t="n">
        <f aca="false">IF(OR($D19=1,MONTH($B19)&lt;&gt;MONTH(StartDate),'У1 Ввод'!$D$122="",'У1 Ввод'!$E$122="",'У1 Ввод'!$D$122&gt;$B19),0,MAX(0,MIN(1,'У1 Ввод'!$E$122-NETWORKDAYS('У1 Ввод'!$D$122,$B19)+1))/Настройки!$E$7*100)</f>
        <v>0</v>
      </c>
      <c r="DN19" s="67" t="n">
        <f aca="false">IF(OR($D19=1,MONTH($B19)&lt;&gt;MONTH(StartDate),'У1 Ввод'!$D$123="",'У1 Ввод'!$E$123="",'У1 Ввод'!$D$123&gt;$B19),0,MAX(0,MIN(1,'У1 Ввод'!$E$123-NETWORKDAYS('У1 Ввод'!$D$123,$B19)+1))/Настройки!$E$7*100)</f>
        <v>0</v>
      </c>
      <c r="DO19" s="67" t="n">
        <f aca="false">IF(OR($D19=1,MONTH($B19)&lt;&gt;MONTH(StartDate),'У1 Ввод'!$D$124="",'У1 Ввод'!$E$124="",'У1 Ввод'!$D$124&gt;$B19),0,MAX(0,MIN(1,'У1 Ввод'!$E$124-NETWORKDAYS('У1 Ввод'!$D$124,$B19)+1))/Настройки!$E$7*100)</f>
        <v>0</v>
      </c>
      <c r="DP19" s="67" t="n">
        <f aca="false">IF(OR($D19=1,MONTH($B19)&lt;&gt;MONTH(StartDate),'У1 Ввод'!$D$125="",'У1 Ввод'!$E$125="",'У1 Ввод'!$D$125&gt;$B19),0,MAX(0,MIN(1,'У1 Ввод'!$E$125-NETWORKDAYS('У1 Ввод'!$D$125,$B19)+1))/Настройки!$E$7*100)</f>
        <v>0</v>
      </c>
      <c r="DQ19" s="67" t="n">
        <f aca="false">IF(OR($D19=1,MONTH($B19)&lt;&gt;MONTH(StartDate),'У1 Ввод'!$D$126="",'У1 Ввод'!$E$126="",'У1 Ввод'!$D$126&gt;$B19),0,MAX(0,MIN(1,'У1 Ввод'!$E$126-NETWORKDAYS('У1 Ввод'!$D$126,$B19)+1))/Настройки!$E$7*100)</f>
        <v>0</v>
      </c>
      <c r="DR19" s="67" t="n">
        <f aca="false">IF(OR($D19=1,MONTH($B19)&lt;&gt;MONTH(StartDate),'У1 Ввод'!$D$127="",'У1 Ввод'!$E$127="",'У1 Ввод'!$D$127&gt;$B19),0,MAX(0,MIN(1,'У1 Ввод'!$E$127-NETWORKDAYS('У1 Ввод'!$D$127,$B19)+1))/Настройки!$E$7*100)</f>
        <v>0</v>
      </c>
      <c r="DS19" s="67" t="n">
        <f aca="false">IF(OR($D19=1,MONTH($B19)&lt;&gt;MONTH(StartDate),'У1 Ввод'!$D$128="",'У1 Ввод'!$E$128="",'У1 Ввод'!$D$128&gt;$B19),0,MAX(0,MIN(1,'У1 Ввод'!$E$128-NETWORKDAYS('У1 Ввод'!$D$128,$B19)+1))/Настройки!$E$7*100)</f>
        <v>0</v>
      </c>
      <c r="DT19" s="67" t="n">
        <f aca="false">IF(OR($D19=1,MONTH($B19)&lt;&gt;MONTH(StartDate),'У1 Ввод'!$D$129="",'У1 Ввод'!$E$129="",'У1 Ввод'!$D$129&gt;$B19),0,MAX(0,MIN(1,'У1 Ввод'!$E$129-NETWORKDAYS('У1 Ввод'!$D$129,$B19)+1))/Настройки!$E$7*100)</f>
        <v>0</v>
      </c>
      <c r="DU19" s="67" t="n">
        <f aca="false">IF(OR($D19=1,MONTH($B19)&lt;&gt;MONTH(StartDate),'У1 Ввод'!$D$130="",'У1 Ввод'!$E$130="",'У1 Ввод'!$D$130&gt;$B19),0,MAX(0,MIN(1,'У1 Ввод'!$E$130-NETWORKDAYS('У1 Ввод'!$D$130,$B19)+1))/Настройки!$E$7*100)</f>
        <v>0</v>
      </c>
      <c r="DV19" s="67" t="n">
        <f aca="false">IF(OR($D19=1,MONTH($B19)&lt;&gt;MONTH(StartDate),'У1 Ввод'!$D$131="",'У1 Ввод'!$E$131="",'У1 Ввод'!$D$131&gt;$B19),0,MAX(0,MIN(1,'У1 Ввод'!$E$131-NETWORKDAYS('У1 Ввод'!$D$131,$B19)+1))/Настройки!$E$7*100)</f>
        <v>0</v>
      </c>
      <c r="DW19" s="67" t="n">
        <f aca="false">IF(OR($D19=1,MONTH($B19)&lt;&gt;MONTH(StartDate),'У1 Ввод'!$D$132="",'У1 Ввод'!$E$132="",'У1 Ввод'!$D$132&gt;$B19),0,MAX(0,MIN(1,'У1 Ввод'!$E$132-NETWORKDAYS('У1 Ввод'!$D$132,$B19)+1))/Настройки!$E$7*100)</f>
        <v>0</v>
      </c>
      <c r="DX19" s="67" t="n">
        <f aca="false">IF(OR($D19=1,MONTH($B19)&lt;&gt;MONTH(StartDate),'У1 Ввод'!$D$133="",'У1 Ввод'!$E$133="",'У1 Ввод'!$D$133&gt;$B19),0,MAX(0,MIN(1,'У1 Ввод'!$E$133-NETWORKDAYS('У1 Ввод'!$D$133,$B19)+1))/Настройки!$E$7*100)</f>
        <v>0</v>
      </c>
      <c r="DY19" s="67" t="n">
        <f aca="false">IF(OR($D19=1,MONTH($B19)&lt;&gt;MONTH(StartDate),'У1 Ввод'!$D$134="",'У1 Ввод'!$E$134="",'У1 Ввод'!$D$134&gt;$B19),0,MAX(0,MIN(1,'У1 Ввод'!$E$134-NETWORKDAYS('У1 Ввод'!$D$134,$B19)+1))/Настройки!$E$7*100)</f>
        <v>0</v>
      </c>
      <c r="DZ19" s="67" t="n">
        <f aca="false">IF(OR($D19=1,MONTH($B19)&lt;&gt;MONTH(StartDate),'У1 Ввод'!$D$135="",'У1 Ввод'!$E$135="",'У1 Ввод'!$D$135&gt;$B19),0,MAX(0,MIN(1,'У1 Ввод'!$E$135-NETWORKDAYS('У1 Ввод'!$D$135,$B19)+1))/Настройки!$E$7*100)</f>
        <v>0</v>
      </c>
      <c r="EA19" s="67" t="n">
        <f aca="false">IF(OR($D19=1,MONTH($B19)&lt;&gt;MONTH(StartDate),'У1 Ввод'!$D$136="",'У1 Ввод'!$E$136="",'У1 Ввод'!$D$136&gt;$B19),0,MAX(0,MIN(1,'У1 Ввод'!$E$136-NETWORKDAYS('У1 Ввод'!$D$136,$B19)+1))/Настройки!$E$7*100)</f>
        <v>0</v>
      </c>
      <c r="EB19" s="67" t="n">
        <f aca="false">IF(OR($D19=1,MONTH($B19)&lt;&gt;MONTH(StartDate),'У1 Ввод'!$D$137="",'У1 Ввод'!$E$137="",'У1 Ввод'!$D$137&gt;$B19),0,MAX(0,MIN(1,'У1 Ввод'!$E$137-NETWORKDAYS('У1 Ввод'!$D$137,$B19)+1))/Настройки!$E$7*100)</f>
        <v>0</v>
      </c>
      <c r="EC19" s="67" t="n">
        <f aca="false">IF(OR($D19=1,MONTH($B19)&lt;&gt;MONTH(StartDate),'У1 Ввод'!$D$138="",'У1 Ввод'!$E$138="",'У1 Ввод'!$D$138&gt;$B19),0,MAX(0,MIN(1,'У1 Ввод'!$E$138-NETWORKDAYS('У1 Ввод'!$D$138,$B19)+1))/Настройки!$E$7*100)</f>
        <v>0</v>
      </c>
      <c r="ED19" s="67" t="n">
        <f aca="false">IF(OR($D19=1,MONTH($B19)&lt;&gt;MONTH(StartDate),'У1 Ввод'!$D$139="",'У1 Ввод'!$E$139="",'У1 Ввод'!$D$139&gt;$B19),0,MAX(0,MIN(1,'У1 Ввод'!$E$139-NETWORKDAYS('У1 Ввод'!$D$139,$B19)+1))/Настройки!$E$7*100)</f>
        <v>0</v>
      </c>
      <c r="EE19" s="67" t="n">
        <f aca="false">IF(OR($D19=1,MONTH($B19)&lt;&gt;MONTH(StartDate),'У1 Ввод'!$D$140="",'У1 Ввод'!$E$140="",'У1 Ввод'!$D$140&gt;$B19),0,MAX(0,MIN(1,'У1 Ввод'!$E$140-NETWORKDAYS('У1 Ввод'!$D$140,$B19)+1))/Настройки!$E$7*100)</f>
        <v>0</v>
      </c>
      <c r="EF19" s="67" t="n">
        <f aca="false">IF(OR($D19=1,MONTH($B19)&lt;&gt;MONTH(StartDate),'У1 Ввод'!$D$141="",'У1 Ввод'!$E$141="",'У1 Ввод'!$D$141&gt;$B19),0,MAX(0,MIN(1,'У1 Ввод'!$E$141-NETWORKDAYS('У1 Ввод'!$D$141,$B19)+1))/Настройки!$E$7*100)</f>
        <v>0</v>
      </c>
      <c r="EG19" s="67" t="n">
        <f aca="false">IF(OR($D19=1,MONTH($B19)&lt;&gt;MONTH(StartDate),'У1 Ввод'!$D$142="",'У1 Ввод'!$E$142="",'У1 Ввод'!$D$142&gt;$B19),0,MAX(0,MIN(1,'У1 Ввод'!$E$142-NETWORKDAYS('У1 Ввод'!$D$142,$B19)+1))/Настройки!$E$7*100)</f>
        <v>0</v>
      </c>
      <c r="EH19" s="67" t="n">
        <f aca="false">IF(OR($D19=1,MONTH($B19)&lt;&gt;MONTH(StartDate),'У1 Ввод'!$D$143="",'У1 Ввод'!$E$143="",'У1 Ввод'!$D$143&gt;$B19),0,MAX(0,MIN(1,'У1 Ввод'!$E$143-NETWORKDAYS('У1 Ввод'!$D$143,$B19)+1))/Настройки!$E$7*100)</f>
        <v>0</v>
      </c>
      <c r="EI19" s="67" t="n">
        <f aca="false">IF(OR($D19=1,MONTH($B19)&lt;&gt;MONTH(StartDate),'У1 Ввод'!$D$144="",'У1 Ввод'!$E$144="",'У1 Ввод'!$D$144&gt;$B19),0,MAX(0,MIN(1,'У1 Ввод'!$E$144-NETWORKDAYS('У1 Ввод'!$D$144,$B19)+1))/Настройки!$E$7*100)</f>
        <v>0</v>
      </c>
      <c r="EJ19" s="67" t="n">
        <f aca="false">IF(OR($D19=1,MONTH($B19)&lt;&gt;MONTH(StartDate),'У1 Ввод'!$D$145="",'У1 Ввод'!$E$145="",'У1 Ввод'!$D$145&gt;$B19),0,MAX(0,MIN(1,'У1 Ввод'!$E$145-NETWORKDAYS('У1 Ввод'!$D$145,$B19)+1))/Настройки!$E$7*100)</f>
        <v>0</v>
      </c>
      <c r="EK19" s="67" t="n">
        <f aca="false">IF(OR($D19=1,MONTH($B19)&lt;&gt;MONTH(StartDate),'У1 Ввод'!$D$146="",'У1 Ввод'!$E$146="",'У1 Ввод'!$D$146&gt;$B19),0,MAX(0,MIN(1,'У1 Ввод'!$E$146-NETWORKDAYS('У1 Ввод'!$D$146,$B19)+1))/Настройки!$E$7*100)</f>
        <v>0</v>
      </c>
      <c r="EL19" s="67" t="n">
        <f aca="false">IF(OR($D19=1,MONTH($B19)&lt;&gt;MONTH(StartDate),'У1 Ввод'!$D$147="",'У1 Ввод'!$E$147="",'У1 Ввод'!$D$147&gt;$B19),0,MAX(0,MIN(1,'У1 Ввод'!$E$147-NETWORKDAYS('У1 Ввод'!$D$147,$B19)+1))/Настройки!$E$7*100)</f>
        <v>0</v>
      </c>
      <c r="EM19" s="67" t="n">
        <f aca="false">IF(OR($D19=1,MONTH($B19)&lt;&gt;MONTH(StartDate),'У1 Ввод'!$D$148="",'У1 Ввод'!$E$148="",'У1 Ввод'!$D$148&gt;$B19),0,MAX(0,MIN(1,'У1 Ввод'!$E$148-NETWORKDAYS('У1 Ввод'!$D$148,$B19)+1))/Настройки!$E$7*100)</f>
        <v>0</v>
      </c>
      <c r="EN19" s="67" t="n">
        <f aca="false">IF(OR($D19=1,MONTH($B19)&lt;&gt;MONTH(StartDate),'У1 Ввод'!$D$149="",'У1 Ввод'!$E$149="",'У1 Ввод'!$D$149&gt;$B19),0,MAX(0,MIN(1,'У1 Ввод'!$E$149-NETWORKDAYS('У1 Ввод'!$D$149,$B19)+1))/Настройки!$E$7*100)</f>
        <v>0</v>
      </c>
      <c r="EO19" s="67" t="n">
        <f aca="false">IF(OR($D19=1,MONTH($B19)&lt;&gt;MONTH(StartDate),'У1 Ввод'!$D$150="",'У1 Ввод'!$E$150="",'У1 Ввод'!$D$150&gt;$B19),0,MAX(0,MIN(1,'У1 Ввод'!$E$150-NETWORKDAYS('У1 Ввод'!$D$150,$B19)+1))/Настройки!$E$7*100)</f>
        <v>0</v>
      </c>
      <c r="EP19" s="67" t="n">
        <f aca="false">IF(OR($D19=1,MONTH($B19)&lt;&gt;MONTH(StartDate),'У1 Ввод'!$D$151="",'У1 Ввод'!$E$151="",'У1 Ввод'!$D$151&gt;$B19),0,MAX(0,MIN(1,'У1 Ввод'!$E$151-NETWORKDAYS('У1 Ввод'!$D$151,$B19)+1))/Настройки!$E$7*100)</f>
        <v>0</v>
      </c>
      <c r="EQ19" s="67" t="n">
        <f aca="false">IF(OR($D19=1,MONTH($B19)&lt;&gt;MONTH(StartDate),'У1 Ввод'!$D$152="",'У1 Ввод'!$E$152="",'У1 Ввод'!$D$152&gt;$B19),0,MAX(0,MIN(1,'У1 Ввод'!$E$152-NETWORKDAYS('У1 Ввод'!$D$152,$B19)+1))/Настройки!$E$7*100)</f>
        <v>0</v>
      </c>
      <c r="ER19" s="67" t="n">
        <f aca="false">IF(OR($D19=1,MONTH($B19)&lt;&gt;MONTH(StartDate),'У1 Ввод'!$D$153="",'У1 Ввод'!$E$153="",'У1 Ввод'!$D$153&gt;$B19),0,MAX(0,MIN(1,'У1 Ввод'!$E$153-NETWORKDAYS('У1 Ввод'!$D$153,$B19)+1))/Настройки!$E$7*100)</f>
        <v>0</v>
      </c>
      <c r="ES19" s="67" t="n">
        <f aca="false">IF(OR($D19=1,MONTH($B19)&lt;&gt;MONTH(StartDate),'У1 Ввод'!$D$154="",'У1 Ввод'!$E$154="",'У1 Ввод'!$D$154&gt;$B19),0,MAX(0,MIN(1,'У1 Ввод'!$E$154-NETWORKDAYS('У1 Ввод'!$D$154,$B19)+1))/Настройки!$E$7*100)</f>
        <v>0</v>
      </c>
      <c r="ET19" s="67" t="n">
        <f aca="false">IF(OR($D19=1,MONTH($B19)&lt;&gt;MONTH(StartDate),'У1 Ввод'!$D$155="",'У1 Ввод'!$E$155="",'У1 Ввод'!$D$155&gt;$B19),0,MAX(0,MIN(1,'У1 Ввод'!$E$155-NETWORKDAYS('У1 Ввод'!$D$155,$B19)+1))/Настройки!$E$7*100)</f>
        <v>0</v>
      </c>
      <c r="EU19" s="67" t="n">
        <f aca="false">IF(OR($D19=1,MONTH($B19)&lt;&gt;MONTH(StartDate),'У1 Ввод'!$D$156="",'У1 Ввод'!$E$156="",'У1 Ввод'!$D$156&gt;$B19),0,MAX(0,MIN(1,'У1 Ввод'!$E$156-NETWORKDAYS('У1 Ввод'!$D$156,$B19)+1))/Настройки!$E$7*100)</f>
        <v>0</v>
      </c>
      <c r="EV19" s="67" t="n">
        <f aca="false">IF(OR($D19=1,MONTH($B19)&lt;&gt;MONTH(StartDate),'У1 Ввод'!$D$157="",'У1 Ввод'!$E$157="",'У1 Ввод'!$D$157&gt;$B19),0,MAX(0,MIN(1,'У1 Ввод'!$E$157-NETWORKDAYS('У1 Ввод'!$D$157,$B19)+1))/Настройки!$E$7*100)</f>
        <v>0</v>
      </c>
      <c r="EW19" s="67" t="n">
        <f aca="false">IF(OR($D19=1,MONTH($B19)&lt;&gt;MONTH(StartDate),'У1 Ввод'!$D$158="",'У1 Ввод'!$E$158="",'У1 Ввод'!$D$158&gt;$B19),0,MAX(0,MIN(1,'У1 Ввод'!$E$158-NETWORKDAYS('У1 Ввод'!$D$158,$B19)+1))/Настройки!$E$7*100)</f>
        <v>0</v>
      </c>
      <c r="EX19" s="67" t="n">
        <f aca="false">IF(OR($D19=1,MONTH($B19)&lt;&gt;MONTH(StartDate),'У1 Ввод'!$D$159="",'У1 Ввод'!$E$159="",'У1 Ввод'!$D$159&gt;$B19),0,MAX(0,MIN(1,'У1 Ввод'!$E$159-NETWORKDAYS('У1 Ввод'!$D$159,$B19)+1))/Настройки!$E$7*100)</f>
        <v>0</v>
      </c>
      <c r="EY19" s="67" t="n">
        <f aca="false">IF(OR($D19=1,MONTH($B19)&lt;&gt;MONTH(StartDate),'У1 Ввод'!$D$160="",'У1 Ввод'!$E$160="",'У1 Ввод'!$D$160&gt;$B19),0,MAX(0,MIN(1,'У1 Ввод'!$E$160-NETWORKDAYS('У1 Ввод'!$D$160,$B19)+1))/Настройки!$E$7*100)</f>
        <v>0</v>
      </c>
      <c r="EZ19" s="67" t="n">
        <f aca="false">IF(OR($D19=1,MONTH($B19)&lt;&gt;MONTH(StartDate),'У1 Ввод'!$D$161="",'У1 Ввод'!$E$161="",'У1 Ввод'!$D$161&gt;$B19),0,MAX(0,MIN(1,'У1 Ввод'!$E$161-NETWORKDAYS('У1 Ввод'!$D$161,$B19)+1))/Настройки!$E$7*100)</f>
        <v>0</v>
      </c>
      <c r="FA19" s="67" t="n">
        <f aca="false">IF(OR($D19=1,MONTH($B19)&lt;&gt;MONTH(StartDate),'У1 Ввод'!$D$162="",'У1 Ввод'!$E$162="",'У1 Ввод'!$D$162&gt;$B19),0,MAX(0,MIN(1,'У1 Ввод'!$E$162-NETWORKDAYS('У1 Ввод'!$D$162,$B19)+1))/Настройки!$E$7*100)</f>
        <v>0</v>
      </c>
      <c r="FB19" s="67" t="n">
        <f aca="false">IF(OR($D19=1,MONTH($B19)&lt;&gt;MONTH(StartDate),'У1 Ввод'!$D$163="",'У1 Ввод'!$E$163="",'У1 Ввод'!$D$163&gt;$B19),0,MAX(0,MIN(1,'У1 Ввод'!$E$163-NETWORKDAYS('У1 Ввод'!$D$163,$B19)+1))/Настройки!$E$7*100)</f>
        <v>0</v>
      </c>
      <c r="FC19" s="67" t="n">
        <f aca="false">IF(OR($D19=1,MONTH($B19)&lt;&gt;MONTH(StartDate),'У1 Ввод'!$D$164="",'У1 Ввод'!$E$164="",'У1 Ввод'!$D$164&gt;$B19),0,MAX(0,MIN(1,'У1 Ввод'!$E$164-NETWORKDAYS('У1 Ввод'!$D$164,$B19)+1))/Настройки!$E$7*100)</f>
        <v>0</v>
      </c>
      <c r="FD19" s="67" t="n">
        <f aca="false">IF(OR($D19=1,MONTH($B19)&lt;&gt;MONTH(StartDate),'У1 Ввод'!$D$165="",'У1 Ввод'!$E$165="",'У1 Ввод'!$D$165&gt;$B19),0,MAX(0,MIN(1,'У1 Ввод'!$E$165-NETWORKDAYS('У1 Ввод'!$D$165,$B19)+1))/Настройки!$E$7*100)</f>
        <v>0</v>
      </c>
      <c r="FE19" s="67" t="n">
        <f aca="false">IF(OR($D19=1,MONTH($B19)&lt;&gt;MONTH(StartDate),'У1 Ввод'!$D$166="",'У1 Ввод'!$E$166="",'У1 Ввод'!$D$166&gt;$B19),0,MAX(0,MIN(1,'У1 Ввод'!$E$166-NETWORKDAYS('У1 Ввод'!$D$166,$B19)+1))/Настройки!$E$7*100)</f>
        <v>0</v>
      </c>
      <c r="FF19" s="67" t="n">
        <f aca="false">IF(OR($D19=1,MONTH($B19)&lt;&gt;MONTH(StartDate),'У1 Ввод'!$D$167="",'У1 Ввод'!$E$167="",'У1 Ввод'!$D$167&gt;$B19),0,MAX(0,MIN(1,'У1 Ввод'!$E$167-NETWORKDAYS('У1 Ввод'!$D$167,$B19)+1))/Настройки!$E$7*100)</f>
        <v>0</v>
      </c>
      <c r="FG19" s="67" t="n">
        <f aca="false">IF(OR($D19=1,MONTH($B19)&lt;&gt;MONTH(StartDate),'У1 Ввод'!$D$168="",'У1 Ввод'!$E$168="",'У1 Ввод'!$D$168&gt;$B19),0,MAX(0,MIN(1,'У1 Ввод'!$E$168-NETWORKDAYS('У1 Ввод'!$D$168,$B19)+1))/Настройки!$E$7*100)</f>
        <v>0</v>
      </c>
      <c r="FH19" s="67" t="n">
        <f aca="false">IF(OR($D19=1,MONTH($B19)&lt;&gt;MONTH(StartDate),'У1 Ввод'!$D$169="",'У1 Ввод'!$E$169="",'У1 Ввод'!$D$169&gt;$B19),0,MAX(0,MIN(1,'У1 Ввод'!$E$169-NETWORKDAYS('У1 Ввод'!$D$169,$B19)+1))/Настройки!$E$7*100)</f>
        <v>0</v>
      </c>
      <c r="FI19" s="67" t="n">
        <f aca="false">IF(OR($D19=1,MONTH($B19)&lt;&gt;MONTH(StartDate),'У1 Ввод'!$D$170="",'У1 Ввод'!$E$170="",'У1 Ввод'!$D$170&gt;$B19),0,MAX(0,MIN(1,'У1 Ввод'!$E$170-NETWORKDAYS('У1 Ввод'!$D$170,$B19)+1))/Настройки!$E$7*100)</f>
        <v>0</v>
      </c>
      <c r="FJ19" s="67" t="n">
        <f aca="false">IF(OR($D19=1,MONTH($B19)&lt;&gt;MONTH(StartDate),'У1 Ввод'!$D$171="",'У1 Ввод'!$E$171="",'У1 Ввод'!$D$171&gt;$B19),0,MAX(0,MIN(1,'У1 Ввод'!$E$171-NETWORKDAYS('У1 Ввод'!$D$171,$B19)+1))/Настройки!$E$7*100)</f>
        <v>0</v>
      </c>
      <c r="FK19" s="67" t="n">
        <f aca="false">IF(OR($D19=1,MONTH($B19)&lt;&gt;MONTH(StartDate),'У1 Ввод'!$D$172="",'У1 Ввод'!$E$172="",'У1 Ввод'!$D$172&gt;$B19),0,MAX(0,MIN(1,'У1 Ввод'!$E$172-NETWORKDAYS('У1 Ввод'!$D$172,$B19)+1))/Настройки!$E$7*100)</f>
        <v>0</v>
      </c>
      <c r="FL19" s="67" t="n">
        <f aca="false">IF(OR($D19=1,MONTH($B19)&lt;&gt;MONTH(StartDate),'У1 Ввод'!$D$173="",'У1 Ввод'!$E$173="",'У1 Ввод'!$D$173&gt;$B19),0,MAX(0,MIN(1,'У1 Ввод'!$E$173-NETWORKDAYS('У1 Ввод'!$D$173,$B19)+1))/Настройки!$E$7*100)</f>
        <v>0</v>
      </c>
      <c r="FM19" s="67" t="n">
        <f aca="false">IF(OR($D19=1,MONTH($B19)&lt;&gt;MONTH(StartDate),'У1 Ввод'!$D$174="",'У1 Ввод'!$E$174="",'У1 Ввод'!$D$174&gt;$B19),0,MAX(0,MIN(1,'У1 Ввод'!$E$174-NETWORKDAYS('У1 Ввод'!$D$174,$B19)+1))/Настройки!$E$7*100)</f>
        <v>0</v>
      </c>
      <c r="FN19" s="67" t="n">
        <f aca="false">IF(OR($D19=1,MONTH($B19)&lt;&gt;MONTH(StartDate),'У1 Ввод'!$D$175="",'У1 Ввод'!$E$175="",'У1 Ввод'!$D$175&gt;$B19),0,MAX(0,MIN(1,'У1 Ввод'!$E$175-NETWORKDAYS('У1 Ввод'!$D$175,$B19)+1))/Настройки!$E$7*100)</f>
        <v>0</v>
      </c>
      <c r="FO19" s="67" t="n">
        <f aca="false">IF(OR($D19=1,MONTH($B19)&lt;&gt;MONTH(StartDate),'У1 Ввод'!$D$176="",'У1 Ввод'!$E$176="",'У1 Ввод'!$D$176&gt;$B19),0,MAX(0,MIN(1,'У1 Ввод'!$E$176-NETWORKDAYS('У1 Ввод'!$D$176,$B19)+1))/Настройки!$E$7*100)</f>
        <v>0</v>
      </c>
      <c r="FP19" s="67" t="n">
        <f aca="false">IF(OR($D19=1,MONTH($B19)&lt;&gt;MONTH(StartDate),'У1 Ввод'!$D$177="",'У1 Ввод'!$E$177="",'У1 Ввод'!$D$177&gt;$B19),0,MAX(0,MIN(1,'У1 Ввод'!$E$177-NETWORKDAYS('У1 Ввод'!$D$177,$B19)+1))/Настройки!$E$7*100)</f>
        <v>0</v>
      </c>
      <c r="FQ19" s="67" t="n">
        <f aca="false">IF(OR($D19=1,MONTH($B19)&lt;&gt;MONTH(StartDate),'У1 Ввод'!$D$178="",'У1 Ввод'!$E$178="",'У1 Ввод'!$D$178&gt;$B19),0,MAX(0,MIN(1,'У1 Ввод'!$E$178-NETWORKDAYS('У1 Ввод'!$D$178,$B19)+1))/Настройки!$E$7*100)</f>
        <v>0</v>
      </c>
      <c r="FR19" s="67" t="n">
        <f aca="false">IF(OR($D19=1,MONTH($B19)&lt;&gt;MONTH(StartDate),'У1 Ввод'!$D$179="",'У1 Ввод'!$E$179="",'У1 Ввод'!$D$179&gt;$B19),0,MAX(0,MIN(1,'У1 Ввод'!$E$179-NETWORKDAYS('У1 Ввод'!$D$179,$B19)+1))/Настройки!$E$7*100)</f>
        <v>0</v>
      </c>
      <c r="FS19" s="67" t="n">
        <f aca="false">IF(OR($D19=1,MONTH($B19)&lt;&gt;MONTH(StartDate),'У1 Ввод'!$D$180="",'У1 Ввод'!$E$180="",'У1 Ввод'!$D$180&gt;$B19),0,MAX(0,MIN(1,'У1 Ввод'!$E$180-NETWORKDAYS('У1 Ввод'!$D$180,$B19)+1))/Настройки!$E$7*100)</f>
        <v>0</v>
      </c>
      <c r="FT19" s="67" t="n">
        <f aca="false">IF(OR($D19=1,MONTH($B19)&lt;&gt;MONTH(StartDate),'У1 Ввод'!$D$181="",'У1 Ввод'!$E$181="",'У1 Ввод'!$D$181&gt;$B19),0,MAX(0,MIN(1,'У1 Ввод'!$E$181-NETWORKDAYS('У1 Ввод'!$D$181,$B19)+1))/Настройки!$E$7*100)</f>
        <v>0</v>
      </c>
      <c r="FU19" s="67" t="n">
        <f aca="false">IF(OR($D19=1,MONTH($B19)&lt;&gt;MONTH(StartDate),'У1 Ввод'!$D$182="",'У1 Ввод'!$E$182="",'У1 Ввод'!$D$182&gt;$B19),0,MAX(0,MIN(1,'У1 Ввод'!$E$182-NETWORKDAYS('У1 Ввод'!$D$182,$B19)+1))/Настройки!$E$7*100)</f>
        <v>0</v>
      </c>
      <c r="FV19" s="67" t="n">
        <f aca="false">IF(OR($D19=1,MONTH($B19)&lt;&gt;MONTH(StartDate),'У1 Ввод'!$D$183="",'У1 Ввод'!$E$183="",'У1 Ввод'!$D$183&gt;$B19),0,MAX(0,MIN(1,'У1 Ввод'!$E$183-NETWORKDAYS('У1 Ввод'!$D$183,$B19)+1))/Настройки!$E$7*100)</f>
        <v>0</v>
      </c>
      <c r="FW19" s="67" t="n">
        <f aca="false">IF(OR($D19=1,MONTH($B19)&lt;&gt;MONTH(StartDate),'У1 Ввод'!$D$184="",'У1 Ввод'!$E$184="",'У1 Ввод'!$D$184&gt;$B19),0,MAX(0,MIN(1,'У1 Ввод'!$E$184-NETWORKDAYS('У1 Ввод'!$D$184,$B19)+1))/Настройки!$E$7*100)</f>
        <v>0</v>
      </c>
      <c r="FX19" s="67" t="n">
        <f aca="false">IF(OR($D19=1,MONTH($B19)&lt;&gt;MONTH(StartDate),'У1 Ввод'!$D$185="",'У1 Ввод'!$E$185="",'У1 Ввод'!$D$185&gt;$B19),0,MAX(0,MIN(1,'У1 Ввод'!$E$185-NETWORKDAYS('У1 Ввод'!$D$185,$B19)+1))/Настройки!$E$7*100)</f>
        <v>0</v>
      </c>
      <c r="FY19" s="67" t="n">
        <f aca="false">IF(OR($D19=1,MONTH($B19)&lt;&gt;MONTH(StartDate),'У1 Ввод'!$D$186="",'У1 Ввод'!$E$186="",'У1 Ввод'!$D$186&gt;$B19),0,MAX(0,MIN(1,'У1 Ввод'!$E$186-NETWORKDAYS('У1 Ввод'!$D$186,$B19)+1))/Настройки!$E$7*100)</f>
        <v>0</v>
      </c>
      <c r="FZ19" s="67" t="n">
        <f aca="false">IF(OR($D19=1,MONTH($B19)&lt;&gt;MONTH(StartDate),'У1 Ввод'!$D$187="",'У1 Ввод'!$E$187="",'У1 Ввод'!$D$187&gt;$B19),0,MAX(0,MIN(1,'У1 Ввод'!$E$187-NETWORKDAYS('У1 Ввод'!$D$187,$B19)+1))/Настройки!$E$7*100)</f>
        <v>0</v>
      </c>
      <c r="GA19" s="67" t="n">
        <f aca="false">IF(OR($D19=1,MONTH($B19)&lt;&gt;MONTH(StartDate),'У1 Ввод'!$D$188="",'У1 Ввод'!$E$188="",'У1 Ввод'!$D$188&gt;$B19),0,MAX(0,MIN(1,'У1 Ввод'!$E$188-NETWORKDAYS('У1 Ввод'!$D$188,$B19)+1))/Настройки!$E$7*100)</f>
        <v>0</v>
      </c>
      <c r="GB19" s="67" t="n">
        <f aca="false">IF(OR($D19=1,MONTH($B19)&lt;&gt;MONTH(StartDate),'У1 Ввод'!$D$189="",'У1 Ввод'!$E$189="",'У1 Ввод'!$D$189&gt;$B19),0,MAX(0,MIN(1,'У1 Ввод'!$E$189-NETWORKDAYS('У1 Ввод'!$D$189,$B19)+1))/Настройки!$E$7*100)</f>
        <v>0</v>
      </c>
      <c r="GC19" s="67" t="n">
        <f aca="false">IF(OR($D19=1,MONTH($B19)&lt;&gt;MONTH(StartDate),'У1 Ввод'!$D$190="",'У1 Ввод'!$E$190="",'У1 Ввод'!$D$190&gt;$B19),0,MAX(0,MIN(1,'У1 Ввод'!$E$190-NETWORKDAYS('У1 Ввод'!$D$190,$B19)+1))/Настройки!$E$7*100)</f>
        <v>0</v>
      </c>
      <c r="GD19" s="67" t="n">
        <f aca="false">IF(OR($D19=1,MONTH($B19)&lt;&gt;MONTH(StartDate),'У1 Ввод'!$D$191="",'У1 Ввод'!$E$191="",'У1 Ввод'!$D$191&gt;$B19),0,MAX(0,MIN(1,'У1 Ввод'!$E$191-NETWORKDAYS('У1 Ввод'!$D$191,$B19)+1))/Настройки!$E$7*100)</f>
        <v>0</v>
      </c>
      <c r="GE19" s="67" t="n">
        <f aca="false">IF(OR($D19=1,MONTH($B19)&lt;&gt;MONTH(StartDate),'У1 Ввод'!$D$192="",'У1 Ввод'!$E$192="",'У1 Ввод'!$D$192&gt;$B19),0,MAX(0,MIN(1,'У1 Ввод'!$E$192-NETWORKDAYS('У1 Ввод'!$D$192,$B19)+1))/Настройки!$E$7*100)</f>
        <v>0</v>
      </c>
      <c r="GF19" s="67" t="n">
        <f aca="false">IF(OR($D19=1,MONTH($B19)&lt;&gt;MONTH(StartDate),'У1 Ввод'!$D$193="",'У1 Ввод'!$E$193="",'У1 Ввод'!$D$193&gt;$B19),0,MAX(0,MIN(1,'У1 Ввод'!$E$193-NETWORKDAYS('У1 Ввод'!$D$193,$B19)+1))/Настройки!$E$7*100)</f>
        <v>0</v>
      </c>
      <c r="GG19" s="67" t="n">
        <f aca="false">IF(OR($D19=1,MONTH($B19)&lt;&gt;MONTH(StartDate),'У1 Ввод'!$D$194="",'У1 Ввод'!$E$194="",'У1 Ввод'!$D$194&gt;$B19),0,MAX(0,MIN(1,'У1 Ввод'!$E$194-NETWORKDAYS('У1 Ввод'!$D$194,$B19)+1))/Настройки!$E$7*100)</f>
        <v>0</v>
      </c>
      <c r="GH19" s="67" t="n">
        <f aca="false">IF(OR($D19=1,MONTH($B19)&lt;&gt;MONTH(StartDate),'У1 Ввод'!$D$195="",'У1 Ввод'!$E$195="",'У1 Ввод'!$D$195&gt;$B19),0,MAX(0,MIN(1,'У1 Ввод'!$E$195-NETWORKDAYS('У1 Ввод'!$D$195,$B19)+1))/Настройки!$E$7*100)</f>
        <v>0</v>
      </c>
      <c r="GI19" s="67" t="n">
        <f aca="false">IF(OR($D19=1,MONTH($B19)&lt;&gt;MONTH(StartDate),'У1 Ввод'!$D$196="",'У1 Ввод'!$E$196="",'У1 Ввод'!$D$196&gt;$B19),0,MAX(0,MIN(1,'У1 Ввод'!$E$196-NETWORKDAYS('У1 Ввод'!$D$196,$B19)+1))/Настройки!$E$7*100)</f>
        <v>0</v>
      </c>
      <c r="GJ19" s="67" t="n">
        <f aca="false">IF(OR($D19=1,MONTH($B19)&lt;&gt;MONTH(StartDate),'У1 Ввод'!$D$197="",'У1 Ввод'!$E$197="",'У1 Ввод'!$D$197&gt;$B19),0,MAX(0,MIN(1,'У1 Ввод'!$E$197-NETWORKDAYS('У1 Ввод'!$D$197,$B19)+1))/Настройки!$E$7*100)</f>
        <v>0</v>
      </c>
      <c r="GK19" s="67" t="n">
        <f aca="false">IF(OR($D19=1,MONTH($B19)&lt;&gt;MONTH(StartDate),'У1 Ввод'!$D$198="",'У1 Ввод'!$E$198="",'У1 Ввод'!$D$198&gt;$B19),0,MAX(0,MIN(1,'У1 Ввод'!$E$198-NETWORKDAYS('У1 Ввод'!$D$198,$B19)+1))/Настройки!$E$7*100)</f>
        <v>0</v>
      </c>
      <c r="GL19" s="67" t="n">
        <f aca="false">IF(OR($D19=1,MONTH($B19)&lt;&gt;MONTH(StartDate),'У1 Ввод'!$D$199="",'У1 Ввод'!$E$199="",'У1 Ввод'!$D$199&gt;$B19),0,MAX(0,MIN(1,'У1 Ввод'!$E$199-NETWORKDAYS('У1 Ввод'!$D$199,$B19)+1))/Настройки!$E$7*100)</f>
        <v>0</v>
      </c>
      <c r="GM19" s="67" t="n">
        <f aca="false">IF(OR($D19=1,MONTH($B19)&lt;&gt;MONTH(StartDate),'У1 Ввод'!$D$200="",'У1 Ввод'!$E$200="",'У1 Ввод'!$D$200&gt;$B19),0,MAX(0,MIN(1,'У1 Ввод'!$E$200-NETWORKDAYS('У1 Ввод'!$D$200,$B19)+1))/Настройки!$E$7*100)</f>
        <v>0</v>
      </c>
      <c r="GN19" s="67" t="n">
        <f aca="false">IF(OR($D19=1,MONTH($B19)&lt;&gt;MONTH(StartDate),'У1 Ввод'!$D$201="",'У1 Ввод'!$E$201="",'У1 Ввод'!$D$201&gt;$B19),0,MAX(0,MIN(1,'У1 Ввод'!$E$201-NETWORKDAYS('У1 Ввод'!$D$201,$B19)+1))/Настройки!$E$7*100)</f>
        <v>0</v>
      </c>
      <c r="GO19" s="67" t="n">
        <f aca="false">IF(OR($D19=1,MONTH($B19)&lt;&gt;MONTH(StartDate),'У1 Ввод'!$D$202="",'У1 Ввод'!$E$202="",'У1 Ввод'!$D$202&gt;$B19),0,MAX(0,MIN(1,'У1 Ввод'!$E$202-NETWORKDAYS('У1 Ввод'!$D$202,$B19)+1))/Настройки!$E$7*100)</f>
        <v>0</v>
      </c>
      <c r="GP19" s="67" t="n">
        <f aca="false">IF(OR($D19=1,MONTH($B19)&lt;&gt;MONTH(StartDate),'У1 Ввод'!$D$203="",'У1 Ввод'!$E$203="",'У1 Ввод'!$D$203&gt;$B19),0,MAX(0,MIN(1,'У1 Ввод'!$E$203-NETWORKDAYS('У1 Ввод'!$D$203,$B19)+1))/Настройки!$E$7*100)</f>
        <v>0</v>
      </c>
      <c r="GQ19" s="67" t="n">
        <f aca="false">IF(OR($D19=1,MONTH($B19)&lt;&gt;MONTH(StartDate),'У1 Ввод'!$D$204="",'У1 Ввод'!$E$204="",'У1 Ввод'!$D$204&gt;$B19),0,MAX(0,MIN(1,'У1 Ввод'!$E$204-NETWORKDAYS('У1 Ввод'!$D$204,$B19)+1))/Настройки!$E$7*100)</f>
        <v>0</v>
      </c>
      <c r="GR19" s="67" t="n">
        <f aca="false">IF(OR($D19=1,MONTH($B19)&lt;&gt;MONTH(StartDate),'У1 Ввод'!$D$205="",'У1 Ввод'!$E$205="",'У1 Ввод'!$D$205&gt;$B19),0,MAX(0,MIN(1,'У1 Ввод'!$E$205-NETWORKDAYS('У1 Ввод'!$D$205,$B19)+1))/Настройки!$E$7*100)</f>
        <v>0</v>
      </c>
      <c r="GS19" s="67" t="n">
        <f aca="false">IF(OR($D19=1,MONTH($B19)&lt;&gt;MONTH(StartDate),'У1 Ввод'!$D$206="",'У1 Ввод'!$E$206="",'У1 Ввод'!$D$206&gt;$B19),0,MAX(0,MIN(1,'У1 Ввод'!$E$206-NETWORKDAYS('У1 Ввод'!$D$206,$B19)+1))/Настройки!$E$7*100)</f>
        <v>0</v>
      </c>
      <c r="GT19" s="67" t="n">
        <f aca="false">IF(OR($D19=1,MONTH($B19)&lt;&gt;MONTH(StartDate),'У1 Ввод'!$D$207="",'У1 Ввод'!$E$207="",'У1 Ввод'!$D$207&gt;$B19),0,MAX(0,MIN(1,'У1 Ввод'!$E$207-NETWORKDAYS('У1 Ввод'!$D$207,$B19)+1))/Настройки!$E$7*100)</f>
        <v>0</v>
      </c>
      <c r="GU19" s="67" t="n">
        <f aca="false">IF(OR($D19=1,MONTH($B19)&lt;&gt;MONTH(StartDate),'У1 Ввод'!$D$208="",'У1 Ввод'!$E$208="",'У1 Ввод'!$D$208&gt;$B19),0,MAX(0,MIN(1,'У1 Ввод'!$E$208-NETWORKDAYS('У1 Ввод'!$D$208,$B19)+1))/Настройки!$E$7*100)</f>
        <v>0</v>
      </c>
      <c r="GV19" s="67" t="n">
        <f aca="false">IF(OR($D19=1,MONTH($B19)&lt;&gt;MONTH(StartDate),'У1 Ввод'!$D$209="",'У1 Ввод'!$E$209="",'У1 Ввод'!$D$209&gt;$B19),0,MAX(0,MIN(1,'У1 Ввод'!$E$209-NETWORKDAYS('У1 Ввод'!$D$209,$B19)+1))/Настройки!$E$7*100)</f>
        <v>0</v>
      </c>
      <c r="GW19" s="67" t="n">
        <f aca="false">IF(OR($D19=1,MONTH($B19)&lt;&gt;MONTH(StartDate),'У1 Ввод'!$D$210="",'У1 Ввод'!$E$210="",'У1 Ввод'!$D$210&gt;$B19),0,MAX(0,MIN(1,'У1 Ввод'!$E$210-NETWORKDAYS('У1 Ввод'!$D$210,$B19)+1))/Настройки!$E$7*100)</f>
        <v>0</v>
      </c>
      <c r="GX19" s="67" t="n">
        <f aca="false">IF(OR($D19=1,MONTH($B19)&lt;&gt;MONTH(StartDate),'У1 Ввод'!$D$211="",'У1 Ввод'!$E$211="",'У1 Ввод'!$D$211&gt;$B19),0,MAX(0,MIN(1,'У1 Ввод'!$E$211-NETWORKDAYS('У1 Ввод'!$D$211,$B19)+1))/Настройки!$E$7*100)</f>
        <v>0</v>
      </c>
      <c r="GY19" s="67" t="n">
        <f aca="false">IF(OR($D19=1,MONTH($B19)&lt;&gt;MONTH(StartDate),'У1 Ввод'!$D$212="",'У1 Ввод'!$E$212="",'У1 Ввод'!$D$212&gt;$B19),0,MAX(0,MIN(1,'У1 Ввод'!$E$212-NETWORKDAYS('У1 Ввод'!$D$212,$B19)+1))/Настройки!$E$7*100)</f>
        <v>0</v>
      </c>
      <c r="GZ19" s="67" t="n">
        <f aca="false">IF(OR($D19=1,MONTH($B19)&lt;&gt;MONTH(StartDate),'У1 Ввод'!$D$213="",'У1 Ввод'!$E$213="",'У1 Ввод'!$D$213&gt;$B19),0,MAX(0,MIN(1,'У1 Ввод'!$E$213-NETWORKDAYS('У1 Ввод'!$D$213,$B19)+1))/Настройки!$E$7*100)</f>
        <v>0</v>
      </c>
      <c r="HA19" s="67" t="n">
        <f aca="false">IF(OR($D19=1,MONTH($B19)&lt;&gt;MONTH(StartDate),'У1 Ввод'!$D$214="",'У1 Ввод'!$E$214="",'У1 Ввод'!$D$214&gt;$B19),0,MAX(0,MIN(1,'У1 Ввод'!$E$214-NETWORKDAYS('У1 Ввод'!$D$214,$B19)+1))/Настройки!$E$7*100)</f>
        <v>0</v>
      </c>
      <c r="HB19" s="67" t="n">
        <f aca="false">IF(OR($D19=1,MONTH($B19)&lt;&gt;MONTH(StartDate),'У1 Ввод'!$D$215="",'У1 Ввод'!$E$215="",'У1 Ввод'!$D$215&gt;$B19),0,MAX(0,MIN(1,'У1 Ввод'!$E$215-NETWORKDAYS('У1 Ввод'!$D$215,$B19)+1))/Настройки!$E$7*100)</f>
        <v>0</v>
      </c>
      <c r="HC19" s="67" t="n">
        <f aca="false">IF(OR($D19=1,MONTH($B19)&lt;&gt;MONTH(StartDate),'У1 Ввод'!$D$216="",'У1 Ввод'!$E$216="",'У1 Ввод'!$D$216&gt;$B19),0,MAX(0,MIN(1,'У1 Ввод'!$E$216-NETWORKDAYS('У1 Ввод'!$D$216,$B19)+1))/Настройки!$E$7*100)</f>
        <v>0</v>
      </c>
      <c r="HD19" s="67" t="n">
        <f aca="false">IF(OR($D19=1,MONTH($B19)&lt;&gt;MONTH(StartDate),'У1 Ввод'!$D$217="",'У1 Ввод'!$E$217="",'У1 Ввод'!$D$217&gt;$B19),0,MAX(0,MIN(1,'У1 Ввод'!$E$217-NETWORKDAYS('У1 Ввод'!$D$217,$B19)+1))/Настройки!$E$7*100)</f>
        <v>0</v>
      </c>
      <c r="HE19" s="67" t="n">
        <f aca="false">IF(OR($D19=1,MONTH($B19)&lt;&gt;MONTH(StartDate),'У1 Ввод'!$D$218="",'У1 Ввод'!$E$218="",'У1 Ввод'!$D$218&gt;$B19),0,MAX(0,MIN(1,'У1 Ввод'!$E$218-NETWORKDAYS('У1 Ввод'!$D$218,$B19)+1))/Настройки!$E$7*100)</f>
        <v>0</v>
      </c>
      <c r="HF19" s="67" t="n">
        <f aca="false">IF(OR($D19=1,MONTH($B19)&lt;&gt;MONTH(StartDate),'У1 Ввод'!$D$219="",'У1 Ввод'!$E$219="",'У1 Ввод'!$D$219&gt;$B19),0,MAX(0,MIN(1,'У1 Ввод'!$E$219-NETWORKDAYS('У1 Ввод'!$D$219,$B19)+1))/Настройки!$E$7*100)</f>
        <v>0</v>
      </c>
      <c r="HG19" s="67" t="n">
        <f aca="false">IF(OR($D19=1,MONTH($B19)&lt;&gt;MONTH(StartDate),'У1 Ввод'!$D$220="",'У1 Ввод'!$E$220="",'У1 Ввод'!$D$220&gt;$B19),0,MAX(0,MIN(1,'У1 Ввод'!$E$220-NETWORKDAYS('У1 Ввод'!$D$220,$B19)+1))/Настройки!$E$7*100)</f>
        <v>0</v>
      </c>
      <c r="HH19" s="67" t="n">
        <f aca="false">IF(OR($D19=1,MONTH($B19)&lt;&gt;MONTH(StartDate),'У1 Ввод'!$D$221="",'У1 Ввод'!$E$221="",'У1 Ввод'!$D$221&gt;$B19),0,MAX(0,MIN(1,'У1 Ввод'!$E$221-NETWORKDAYS('У1 Ввод'!$D$221,$B19)+1))/Настройки!$E$7*100)</f>
        <v>0</v>
      </c>
      <c r="HI19" s="67" t="n">
        <f aca="false">IF(OR($D19=1,MONTH($B19)&lt;&gt;MONTH(StartDate),'У1 Ввод'!$D$222="",'У1 Ввод'!$E$222="",'У1 Ввод'!$D$222&gt;$B19),0,MAX(0,MIN(1,'У1 Ввод'!$E$222-NETWORKDAYS('У1 Ввод'!$D$222,$B19)+1))/Настройки!$E$7*100)</f>
        <v>0</v>
      </c>
      <c r="HJ19" s="67" t="n">
        <f aca="false">IF(OR($D19=1,MONTH($B19)&lt;&gt;MONTH(StartDate),'У1 Ввод'!$D$223="",'У1 Ввод'!$E$223="",'У1 Ввод'!$D$223&gt;$B19),0,MAX(0,MIN(1,'У1 Ввод'!$E$223-NETWORKDAYS('У1 Ввод'!$D$223,$B19)+1))/Настройки!$E$7*100)</f>
        <v>0</v>
      </c>
      <c r="HK19" s="67" t="n">
        <f aca="false">IF(OR($D19=1,MONTH($B19)&lt;&gt;MONTH(StartDate),'У1 Ввод'!$D$224="",'У1 Ввод'!$E$224="",'У1 Ввод'!$D$224&gt;$B19),0,MAX(0,MIN(1,'У1 Ввод'!$E$224-NETWORKDAYS('У1 Ввод'!$D$224,$B19)+1))/Настройки!$E$7*100)</f>
        <v>0</v>
      </c>
      <c r="HL19" s="67" t="n">
        <f aca="false">IF(OR($D19=1,MONTH($B19)&lt;&gt;MONTH(StartDate),'У1 Ввод'!$D$225="",'У1 Ввод'!$E$225="",'У1 Ввод'!$D$225&gt;$B19),0,MAX(0,MIN(1,'У1 Ввод'!$E$225-NETWORKDAYS('У1 Ввод'!$D$225,$B19)+1))/Настройки!$E$7*100)</f>
        <v>0</v>
      </c>
      <c r="HM19" s="67" t="n">
        <f aca="false">IF(OR($D19=1,MONTH($B19)&lt;&gt;MONTH(StartDate),'У1 Ввод'!$D$226="",'У1 Ввод'!$E$226="",'У1 Ввод'!$D$226&gt;$B19),0,MAX(0,MIN(1,'У1 Ввод'!$E$226-NETWORKDAYS('У1 Ввод'!$D$226,$B19)+1))/Настройки!$E$7*100)</f>
        <v>0</v>
      </c>
      <c r="HN19" s="67" t="n">
        <f aca="false">IF(OR($D19=1,MONTH($B19)&lt;&gt;MONTH(StartDate),'У1 Ввод'!$D$227="",'У1 Ввод'!$E$227="",'У1 Ввод'!$D$227&gt;$B19),0,MAX(0,MIN(1,'У1 Ввод'!$E$227-NETWORKDAYS('У1 Ввод'!$D$227,$B19)+1))/Настройки!$E$7*100)</f>
        <v>0</v>
      </c>
      <c r="HO19" s="67" t="n">
        <f aca="false">IF(OR($D19=1,MONTH($B19)&lt;&gt;MONTH(StartDate),'У1 Ввод'!$D$228="",'У1 Ввод'!$E$228="",'У1 Ввод'!$D$228&gt;$B19),0,MAX(0,MIN(1,'У1 Ввод'!$E$228-NETWORKDAYS('У1 Ввод'!$D$228,$B19)+1))/Настройки!$E$7*100)</f>
        <v>0</v>
      </c>
      <c r="HP19" s="67" t="n">
        <f aca="false">IF(OR($D19=1,MONTH($B19)&lt;&gt;MONTH(StartDate),'У1 Ввод'!$D$229="",'У1 Ввод'!$E$229="",'У1 Ввод'!$D$229&gt;$B19),0,MAX(0,MIN(1,'У1 Ввод'!$E$229-NETWORKDAYS('У1 Ввод'!$D$229,$B19)+1))/Настройки!$E$7*100)</f>
        <v>0</v>
      </c>
      <c r="HQ19" s="67" t="n">
        <f aca="false">IF(OR($D19=1,MONTH($B19)&lt;&gt;MONTH(StartDate),'У1 Ввод'!$D$230="",'У1 Ввод'!$E$230="",'У1 Ввод'!$D$230&gt;$B19),0,MAX(0,MIN(1,'У1 Ввод'!$E$230-NETWORKDAYS('У1 Ввод'!$D$230,$B19)+1))/Настройки!$E$7*100)</f>
        <v>0</v>
      </c>
      <c r="HR19" s="67" t="n">
        <f aca="false">IF(OR($D19=1,MONTH($B19)&lt;&gt;MONTH(StartDate),'У1 Ввод'!$D$231="",'У1 Ввод'!$E$231="",'У1 Ввод'!$D$231&gt;$B19),0,MAX(0,MIN(1,'У1 Ввод'!$E$231-NETWORKDAYS('У1 Ввод'!$D$231,$B19)+1))/Настройки!$E$7*100)</f>
        <v>0</v>
      </c>
      <c r="HS19" s="67" t="n">
        <f aca="false">IF(OR($D19=1,MONTH($B19)&lt;&gt;MONTH(StartDate),'У1 Ввод'!$D$232="",'У1 Ввод'!$E$232="",'У1 Ввод'!$D$232&gt;$B19),0,MAX(0,MIN(1,'У1 Ввод'!$E$232-NETWORKDAYS('У1 Ввод'!$D$232,$B19)+1))/Настройки!$E$7*100)</f>
        <v>0</v>
      </c>
      <c r="HT19" s="67" t="n">
        <f aca="false">IF(OR($D19=1,MONTH($B19)&lt;&gt;MONTH(StartDate),'У1 Ввод'!$D$233="",'У1 Ввод'!$E$233="",'У1 Ввод'!$D$233&gt;$B19),0,MAX(0,MIN(1,'У1 Ввод'!$E$233-NETWORKDAYS('У1 Ввод'!$D$233,$B19)+1))/Настройки!$E$7*100)</f>
        <v>0</v>
      </c>
      <c r="HU19" s="67" t="n">
        <f aca="false">IF(OR($D19=1,MONTH($B19)&lt;&gt;MONTH(StartDate),'У1 Ввод'!$D$234="",'У1 Ввод'!$E$234="",'У1 Ввод'!$D$234&gt;$B19),0,MAX(0,MIN(1,'У1 Ввод'!$E$234-NETWORKDAYS('У1 Ввод'!$D$234,$B19)+1))/Настройки!$E$7*100)</f>
        <v>0</v>
      </c>
      <c r="HV19" s="67" t="n">
        <f aca="false">IF(OR($D19=1,MONTH($B19)&lt;&gt;MONTH(StartDate),'У1 Ввод'!$D$235="",'У1 Ввод'!$E$235="",'У1 Ввод'!$D$235&gt;$B19),0,MAX(0,MIN(1,'У1 Ввод'!$E$235-NETWORKDAYS('У1 Ввод'!$D$235,$B19)+1))/Настройки!$E$7*100)</f>
        <v>0</v>
      </c>
      <c r="HW19" s="67" t="n">
        <f aca="false">IF(OR($D19=1,MONTH($B19)&lt;&gt;MONTH(StartDate),'У1 Ввод'!$D$236="",'У1 Ввод'!$E$236="",'У1 Ввод'!$D$236&gt;$B19),0,MAX(0,MIN(1,'У1 Ввод'!$E$236-NETWORKDAYS('У1 Ввод'!$D$236,$B19)+1))/Настройки!$E$7*100)</f>
        <v>0</v>
      </c>
      <c r="HX19" s="67" t="n">
        <f aca="false">IF(OR($D19=1,MONTH($B19)&lt;&gt;MONTH(StartDate),'У1 Ввод'!$D$237="",'У1 Ввод'!$E$237="",'У1 Ввод'!$D$237&gt;$B19),0,MAX(0,MIN(1,'У1 Ввод'!$E$237-NETWORKDAYS('У1 Ввод'!$D$237,$B19)+1))/Настройки!$E$7*100)</f>
        <v>0</v>
      </c>
      <c r="HY19" s="67" t="n">
        <f aca="false">IF(OR($D19=1,MONTH($B19)&lt;&gt;MONTH(StartDate),'У1 Ввод'!$D$238="",'У1 Ввод'!$E$238="",'У1 Ввод'!$D$238&gt;$B19),0,MAX(0,MIN(1,'У1 Ввод'!$E$238-NETWORKDAYS('У1 Ввод'!$D$238,$B19)+1))/Настройки!$E$7*100)</f>
        <v>0</v>
      </c>
      <c r="HZ19" s="67" t="n">
        <f aca="false">IF(OR($D19=1,MONTH($B19)&lt;&gt;MONTH(StartDate),'У1 Ввод'!$D$239="",'У1 Ввод'!$E$239="",'У1 Ввод'!$D$239&gt;$B19),0,MAX(0,MIN(1,'У1 Ввод'!$E$239-NETWORKDAYS('У1 Ввод'!$D$239,$B19)+1))/Настройки!$E$7*100)</f>
        <v>0</v>
      </c>
      <c r="IA19" s="67" t="n">
        <f aca="false">IF(OR($D19=1,MONTH($B19)&lt;&gt;MONTH(StartDate),'У1 Ввод'!$D$240="",'У1 Ввод'!$E$240="",'У1 Ввод'!$D$240&gt;$B19),0,MAX(0,MIN(1,'У1 Ввод'!$E$240-NETWORKDAYS('У1 Ввод'!$D$240,$B19)+1))/Настройки!$E$7*100)</f>
        <v>0</v>
      </c>
      <c r="IB19" s="67" t="n">
        <f aca="false">IF(OR($D19=1,MONTH($B19)&lt;&gt;MONTH(StartDate),'У1 Ввод'!$D$241="",'У1 Ввод'!$E$241="",'У1 Ввод'!$D$241&gt;$B19),0,MAX(0,MIN(1,'У1 Ввод'!$E$241-NETWORKDAYS('У1 Ввод'!$D$241,$B19)+1))/Настройки!$E$7*100)</f>
        <v>0</v>
      </c>
      <c r="IC19" s="67" t="n">
        <f aca="false">IF(OR($D19=1,MONTH($B19)&lt;&gt;MONTH(StartDate),'У1 Ввод'!$D$242="",'У1 Ввод'!$E$242="",'У1 Ввод'!$D$242&gt;$B19),0,MAX(0,MIN(1,'У1 Ввод'!$E$242-NETWORKDAYS('У1 Ввод'!$D$242,$B19)+1))/Настройки!$E$7*100)</f>
        <v>0</v>
      </c>
      <c r="ID19" s="67" t="n">
        <f aca="false">IF(OR($D19=1,MONTH($B19)&lt;&gt;MONTH(StartDate),'У1 Ввод'!$D$243="",'У1 Ввод'!$E$243="",'У1 Ввод'!$D$243&gt;$B19),0,MAX(0,MIN(1,'У1 Ввод'!$E$243-NETWORKDAYS('У1 Ввод'!$D$243,$B19)+1))/Настройки!$E$7*100)</f>
        <v>0</v>
      </c>
      <c r="IE19" s="67" t="n">
        <f aca="false">IF(OR($D19=1,MONTH($B19)&lt;&gt;MONTH(StartDate),'У1 Ввод'!$D$244="",'У1 Ввод'!$E$244="",'У1 Ввод'!$D$244&gt;$B19),0,MAX(0,MIN(1,'У1 Ввод'!$E$244-NETWORKDAYS('У1 Ввод'!$D$244,$B19)+1))/Настройки!$E$7*100)</f>
        <v>0</v>
      </c>
      <c r="IF19" s="67" t="n">
        <f aca="false">IF(OR($D19=1,MONTH($B19)&lt;&gt;MONTH(StartDate),'У1 Ввод'!$D$245="",'У1 Ввод'!$E$245="",'У1 Ввод'!$D$245&gt;$B19),0,MAX(0,MIN(1,'У1 Ввод'!$E$245-NETWORKDAYS('У1 Ввод'!$D$245,$B19)+1))/Настройки!$E$7*100)</f>
        <v>0</v>
      </c>
      <c r="IG19" s="67" t="n">
        <f aca="false">IF(OR($D19=1,MONTH($B19)&lt;&gt;MONTH(StartDate),'У1 Ввод'!$D$246="",'У1 Ввод'!$E$246="",'У1 Ввод'!$D$246&gt;$B19),0,MAX(0,MIN(1,'У1 Ввод'!$E$246-NETWORKDAYS('У1 Ввод'!$D$246,$B19)+1))/Настройки!$E$7*100)</f>
        <v>0</v>
      </c>
      <c r="IH19" s="67" t="n">
        <f aca="false">IF(OR($D19=1,MONTH($B19)&lt;&gt;MONTH(StartDate),'У1 Ввод'!$D$247="",'У1 Ввод'!$E$247="",'У1 Ввод'!$D$247&gt;$B19),0,MAX(0,MIN(1,'У1 Ввод'!$E$247-NETWORKDAYS('У1 Ввод'!$D$247,$B19)+1))/Настройки!$E$7*100)</f>
        <v>0</v>
      </c>
      <c r="II19" s="67" t="n">
        <f aca="false">IF(OR($D19=1,MONTH($B19)&lt;&gt;MONTH(StartDate),'У1 Ввод'!$D$248="",'У1 Ввод'!$E$248="",'У1 Ввод'!$D$248&gt;$B19),0,MAX(0,MIN(1,'У1 Ввод'!$E$248-NETWORKDAYS('У1 Ввод'!$D$248,$B19)+1))/Настройки!$E$7*100)</f>
        <v>0</v>
      </c>
      <c r="IJ19" s="67" t="n">
        <f aca="false">IF(OR($D19=1,MONTH($B19)&lt;&gt;MONTH(StartDate),'У1 Ввод'!$D$249="",'У1 Ввод'!$E$249="",'У1 Ввод'!$D$249&gt;$B19),0,MAX(0,MIN(1,'У1 Ввод'!$E$249-NETWORKDAYS('У1 Ввод'!$D$249,$B19)+1))/Настройки!$E$7*100)</f>
        <v>0</v>
      </c>
      <c r="IK19" s="67" t="n">
        <f aca="false">IF(OR($D19=1,MONTH($B19)&lt;&gt;MONTH(StartDate),'У1 Ввод'!$D$250="",'У1 Ввод'!$E$250="",'У1 Ввод'!$D$250&gt;$B19),0,MAX(0,MIN(1,'У1 Ввод'!$E$250-NETWORKDAYS('У1 Ввод'!$D$250,$B19)+1))/Настройки!$E$7*100)</f>
        <v>0</v>
      </c>
      <c r="IL19" s="67" t="n">
        <f aca="false">IF(OR($D19=1,MONTH($B19)&lt;&gt;MONTH(StartDate),'У1 Ввод'!$D$251="",'У1 Ввод'!$E$251="",'У1 Ввод'!$D$251&gt;$B19),0,MAX(0,MIN(1,'У1 Ввод'!$E$251-NETWORKDAYS('У1 Ввод'!$D$251,$B19)+1))/Настройки!$E$7*100)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IF(OR($D20=1,MONTH($B20)&lt;&gt;MONTH(StartDate),'У1 Ввод'!$D$12="",'У1 Ввод'!$E$12="",'У1 Ввод'!$D$12&gt;$B20),0,MAX(0,MIN(1,'У1 Ввод'!$E$12-NETWORKDAYS('У1 Ввод'!$D$12,$B20)+1))/Настройки!$E$7*100)</f>
        <v>0</v>
      </c>
      <c r="H20" s="67" t="n">
        <f aca="false">IF(OR($D20=1,MONTH($B20)&lt;&gt;MONTH(StartDate),'У1 Ввод'!$D$13="",'У1 Ввод'!$E$13="",'У1 Ввод'!$D$13&gt;$B20),0,MAX(0,MIN(1,'У1 Ввод'!$E$13-NETWORKDAYS('У1 Ввод'!$D$13,$B20)+1))/Настройки!$E$7*100)</f>
        <v>0</v>
      </c>
      <c r="I20" s="67" t="n">
        <f aca="false">IF(OR($D20=1,MONTH($B20)&lt;&gt;MONTH(StartDate),'У1 Ввод'!$D$14="",'У1 Ввод'!$E$14="",'У1 Ввод'!$D$14&gt;$B20),0,MAX(0,MIN(1,'У1 Ввод'!$E$14-NETWORKDAYS('У1 Ввод'!$D$14,$B20)+1))/Настройки!$E$7*100)</f>
        <v>0</v>
      </c>
      <c r="J20" s="67" t="n">
        <f aca="false">IF(OR($D20=1,MONTH($B20)&lt;&gt;MONTH(StartDate),'У1 Ввод'!$D$15="",'У1 Ввод'!$E$15="",'У1 Ввод'!$D$15&gt;$B20),0,MAX(0,MIN(1,'У1 Ввод'!$E$15-NETWORKDAYS('У1 Ввод'!$D$15,$B20)+1))/Настройки!$E$7*100)</f>
        <v>0</v>
      </c>
      <c r="K20" s="67" t="n">
        <f aca="false">IF(OR($D20=1,MONTH($B20)&lt;&gt;MONTH(StartDate),'У1 Ввод'!$D$16="",'У1 Ввод'!$E$16="",'У1 Ввод'!$D$16&gt;$B20),0,MAX(0,MIN(1,'У1 Ввод'!$E$16-NETWORKDAYS('У1 Ввод'!$D$16,$B20)+1))/Настройки!$E$7*100)</f>
        <v>0</v>
      </c>
      <c r="L20" s="67" t="n">
        <f aca="false">IF(OR($D20=1,MONTH($B20)&lt;&gt;MONTH(StartDate),'У1 Ввод'!$D$17="",'У1 Ввод'!$E$17="",'У1 Ввод'!$D$17&gt;$B20),0,MAX(0,MIN(1,'У1 Ввод'!$E$17-NETWORKDAYS('У1 Ввод'!$D$17,$B20)+1))/Настройки!$E$7*100)</f>
        <v>0</v>
      </c>
      <c r="M20" s="67" t="n">
        <f aca="false">IF(OR($D20=1,MONTH($B20)&lt;&gt;MONTH(StartDate),'У1 Ввод'!$D$18="",'У1 Ввод'!$E$18="",'У1 Ввод'!$D$18&gt;$B20),0,MAX(0,MIN(1,'У1 Ввод'!$E$18-NETWORKDAYS('У1 Ввод'!$D$18,$B20)+1))/Настройки!$E$7*100)</f>
        <v>0</v>
      </c>
      <c r="N20" s="67" t="n">
        <f aca="false">IF(OR($D20=1,MONTH($B20)&lt;&gt;MONTH(StartDate),'У1 Ввод'!$D$19="",'У1 Ввод'!$E$19="",'У1 Ввод'!$D$19&gt;$B20),0,MAX(0,MIN(1,'У1 Ввод'!$E$19-NETWORKDAYS('У1 Ввод'!$D$19,$B20)+1))/Настройки!$E$7*100)</f>
        <v>0</v>
      </c>
      <c r="O20" s="67" t="n">
        <f aca="false">IF(OR($D20=1,MONTH($B20)&lt;&gt;MONTH(StartDate),'У1 Ввод'!$D$20="",'У1 Ввод'!$E$20="",'У1 Ввод'!$D$20&gt;$B20),0,MAX(0,MIN(1,'У1 Ввод'!$E$20-NETWORKDAYS('У1 Ввод'!$D$20,$B20)+1))/Настройки!$E$7*100)</f>
        <v>0</v>
      </c>
      <c r="P20" s="67" t="n">
        <f aca="false">IF(OR($D20=1,MONTH($B20)&lt;&gt;MONTH(StartDate),'У1 Ввод'!$D$21="",'У1 Ввод'!$E$21="",'У1 Ввод'!$D$21&gt;$B20),0,MAX(0,MIN(1,'У1 Ввод'!$E$21-NETWORKDAYS('У1 Ввод'!$D$21,$B20)+1))/Настройки!$E$7*100)</f>
        <v>0</v>
      </c>
      <c r="Q20" s="67" t="n">
        <f aca="false">IF(OR($D20=1,MONTH($B20)&lt;&gt;MONTH(StartDate),'У1 Ввод'!$D$22="",'У1 Ввод'!$E$22="",'У1 Ввод'!$D$22&gt;$B20),0,MAX(0,MIN(1,'У1 Ввод'!$E$22-NETWORKDAYS('У1 Ввод'!$D$22,$B20)+1))/Настройки!$E$7*100)</f>
        <v>0</v>
      </c>
      <c r="R20" s="67" t="n">
        <f aca="false">IF(OR($D20=1,MONTH($B20)&lt;&gt;MONTH(StartDate),'У1 Ввод'!$D$23="",'У1 Ввод'!$E$23="",'У1 Ввод'!$D$23&gt;$B20),0,MAX(0,MIN(1,'У1 Ввод'!$E$23-NETWORKDAYS('У1 Ввод'!$D$23,$B20)+1))/Настройки!$E$7*100)</f>
        <v>0</v>
      </c>
      <c r="S20" s="67" t="n">
        <f aca="false">IF(OR($D20=1,MONTH($B20)&lt;&gt;MONTH(StartDate),'У1 Ввод'!$D$24="",'У1 Ввод'!$E$24="",'У1 Ввод'!$D$24&gt;$B20),0,MAX(0,MIN(1,'У1 Ввод'!$E$24-NETWORKDAYS('У1 Ввод'!$D$24,$B20)+1))/Настройки!$E$7*100)</f>
        <v>0</v>
      </c>
      <c r="T20" s="67" t="n">
        <f aca="false">IF(OR($D20=1,MONTH($B20)&lt;&gt;MONTH(StartDate),'У1 Ввод'!$D$25="",'У1 Ввод'!$E$25="",'У1 Ввод'!$D$25&gt;$B20),0,MAX(0,MIN(1,'У1 Ввод'!$E$25-NETWORKDAYS('У1 Ввод'!$D$25,$B20)+1))/Настройки!$E$7*100)</f>
        <v>0</v>
      </c>
      <c r="U20" s="67" t="n">
        <f aca="false">IF(OR($D20=1,MONTH($B20)&lt;&gt;MONTH(StartDate),'У1 Ввод'!$D$26="",'У1 Ввод'!$E$26="",'У1 Ввод'!$D$26&gt;$B20),0,MAX(0,MIN(1,'У1 Ввод'!$E$26-NETWORKDAYS('У1 Ввод'!$D$26,$B20)+1))/Настройки!$E$7*100)</f>
        <v>0</v>
      </c>
      <c r="V20" s="67" t="n">
        <f aca="false">IF(OR($D20=1,MONTH($B20)&lt;&gt;MONTH(StartDate),'У1 Ввод'!$D$27="",'У1 Ввод'!$E$27="",'У1 Ввод'!$D$27&gt;$B20),0,MAX(0,MIN(1,'У1 Ввод'!$E$27-NETWORKDAYS('У1 Ввод'!$D$27,$B20)+1))/Настройки!$E$7*100)</f>
        <v>0</v>
      </c>
      <c r="W20" s="67" t="n">
        <f aca="false">IF(OR($D20=1,MONTH($B20)&lt;&gt;MONTH(StartDate),'У1 Ввод'!$D$28="",'У1 Ввод'!$E$28="",'У1 Ввод'!$D$28&gt;$B20),0,MAX(0,MIN(1,'У1 Ввод'!$E$28-NETWORKDAYS('У1 Ввод'!$D$28,$B20)+1))/Настройки!$E$7*100)</f>
        <v>0</v>
      </c>
      <c r="X20" s="67" t="n">
        <f aca="false">IF(OR($D20=1,MONTH($B20)&lt;&gt;MONTH(StartDate),'У1 Ввод'!$D$29="",'У1 Ввод'!$E$29="",'У1 Ввод'!$D$29&gt;$B20),0,MAX(0,MIN(1,'У1 Ввод'!$E$29-NETWORKDAYS('У1 Ввод'!$D$29,$B20)+1))/Настройки!$E$7*100)</f>
        <v>0</v>
      </c>
      <c r="Y20" s="67" t="n">
        <f aca="false">IF(OR($D20=1,MONTH($B20)&lt;&gt;MONTH(StartDate),'У1 Ввод'!$D$30="",'У1 Ввод'!$E$30="",'У1 Ввод'!$D$30&gt;$B20),0,MAX(0,MIN(1,'У1 Ввод'!$E$30-NETWORKDAYS('У1 Ввод'!$D$30,$B20)+1))/Настройки!$E$7*100)</f>
        <v>0</v>
      </c>
      <c r="Z20" s="67" t="n">
        <f aca="false">IF(OR($D20=1,MONTH($B20)&lt;&gt;MONTH(StartDate),'У1 Ввод'!$D$31="",'У1 Ввод'!$E$31="",'У1 Ввод'!$D$31&gt;$B20),0,MAX(0,MIN(1,'У1 Ввод'!$E$31-NETWORKDAYS('У1 Ввод'!$D$31,$B20)+1))/Настройки!$E$7*100)</f>
        <v>0</v>
      </c>
      <c r="AA20" s="67" t="n">
        <f aca="false">IF(OR($D20=1,MONTH($B20)&lt;&gt;MONTH(StartDate),'У1 Ввод'!$D$32="",'У1 Ввод'!$E$32="",'У1 Ввод'!$D$32&gt;$B20),0,MAX(0,MIN(1,'У1 Ввод'!$E$32-NETWORKDAYS('У1 Ввод'!$D$32,$B20)+1))/Настройки!$E$7*100)</f>
        <v>0</v>
      </c>
      <c r="AB20" s="67" t="n">
        <f aca="false">IF(OR($D20=1,MONTH($B20)&lt;&gt;MONTH(StartDate),'У1 Ввод'!$D$33="",'У1 Ввод'!$E$33="",'У1 Ввод'!$D$33&gt;$B20),0,MAX(0,MIN(1,'У1 Ввод'!$E$33-NETWORKDAYS('У1 Ввод'!$D$33,$B20)+1))/Настройки!$E$7*100)</f>
        <v>0</v>
      </c>
      <c r="AC20" s="67" t="n">
        <f aca="false">IF(OR($D20=1,MONTH($B20)&lt;&gt;MONTH(StartDate),'У1 Ввод'!$D$34="",'У1 Ввод'!$E$34="",'У1 Ввод'!$D$34&gt;$B20),0,MAX(0,MIN(1,'У1 Ввод'!$E$34-NETWORKDAYS('У1 Ввод'!$D$34,$B20)+1))/Настройки!$E$7*100)</f>
        <v>0</v>
      </c>
      <c r="AD20" s="67" t="n">
        <f aca="false">IF(OR($D20=1,MONTH($B20)&lt;&gt;MONTH(StartDate),'У1 Ввод'!$D$35="",'У1 Ввод'!$E$35="",'У1 Ввод'!$D$35&gt;$B20),0,MAX(0,MIN(1,'У1 Ввод'!$E$35-NETWORKDAYS('У1 Ввод'!$D$35,$B20)+1))/Настройки!$E$7*100)</f>
        <v>0</v>
      </c>
      <c r="AE20" s="67" t="n">
        <f aca="false">IF(OR($D20=1,MONTH($B20)&lt;&gt;MONTH(StartDate),'У1 Ввод'!$D$36="",'У1 Ввод'!$E$36="",'У1 Ввод'!$D$36&gt;$B20),0,MAX(0,MIN(1,'У1 Ввод'!$E$36-NETWORKDAYS('У1 Ввод'!$D$36,$B20)+1))/Настройки!$E$7*100)</f>
        <v>0</v>
      </c>
      <c r="AF20" s="67" t="n">
        <f aca="false">IF(OR($D20=1,MONTH($B20)&lt;&gt;MONTH(StartDate),'У1 Ввод'!$D$37="",'У1 Ввод'!$E$37="",'У1 Ввод'!$D$37&gt;$B20),0,MAX(0,MIN(1,'У1 Ввод'!$E$37-NETWORKDAYS('У1 Ввод'!$D$37,$B20)+1))/Настройки!$E$7*100)</f>
        <v>0</v>
      </c>
      <c r="AG20" s="67" t="n">
        <f aca="false">IF(OR($D20=1,MONTH($B20)&lt;&gt;MONTH(StartDate),'У1 Ввод'!$D$38="",'У1 Ввод'!$E$38="",'У1 Ввод'!$D$38&gt;$B20),0,MAX(0,MIN(1,'У1 Ввод'!$E$38-NETWORKDAYS('У1 Ввод'!$D$38,$B20)+1))/Настройки!$E$7*100)</f>
        <v>0</v>
      </c>
      <c r="AH20" s="67" t="n">
        <f aca="false">IF(OR($D20=1,MONTH($B20)&lt;&gt;MONTH(StartDate),'У1 Ввод'!$D$39="",'У1 Ввод'!$E$39="",'У1 Ввод'!$D$39&gt;$B20),0,MAX(0,MIN(1,'У1 Ввод'!$E$39-NETWORKDAYS('У1 Ввод'!$D$39,$B20)+1))/Настройки!$E$7*100)</f>
        <v>0</v>
      </c>
      <c r="AI20" s="67" t="n">
        <f aca="false">IF(OR($D20=1,MONTH($B20)&lt;&gt;MONTH(StartDate),'У1 Ввод'!$D$40="",'У1 Ввод'!$E$40="",'У1 Ввод'!$D$40&gt;$B20),0,MAX(0,MIN(1,'У1 Ввод'!$E$40-NETWORKDAYS('У1 Ввод'!$D$40,$B20)+1))/Настройки!$E$7*100)</f>
        <v>0</v>
      </c>
      <c r="AJ20" s="67" t="n">
        <f aca="false">IF(OR($D20=1,MONTH($B20)&lt;&gt;MONTH(StartDate),'У1 Ввод'!$D$41="",'У1 Ввод'!$E$41="",'У1 Ввод'!$D$41&gt;$B20),0,MAX(0,MIN(1,'У1 Ввод'!$E$41-NETWORKDAYS('У1 Ввод'!$D$41,$B20)+1))/Настройки!$E$7*100)</f>
        <v>0</v>
      </c>
      <c r="AK20" s="67" t="n">
        <f aca="false">IF(OR($D20=1,MONTH($B20)&lt;&gt;MONTH(StartDate),'У1 Ввод'!$D$42="",'У1 Ввод'!$E$42="",'У1 Ввод'!$D$42&gt;$B20),0,MAX(0,MIN(1,'У1 Ввод'!$E$42-NETWORKDAYS('У1 Ввод'!$D$42,$B20)+1))/Настройки!$E$7*100)</f>
        <v>0</v>
      </c>
      <c r="AL20" s="67" t="n">
        <f aca="false">IF(OR($D20=1,MONTH($B20)&lt;&gt;MONTH(StartDate),'У1 Ввод'!$D$43="",'У1 Ввод'!$E$43="",'У1 Ввод'!$D$43&gt;$B20),0,MAX(0,MIN(1,'У1 Ввод'!$E$43-NETWORKDAYS('У1 Ввод'!$D$43,$B20)+1))/Настройки!$E$7*100)</f>
        <v>0</v>
      </c>
      <c r="AM20" s="67" t="n">
        <f aca="false">IF(OR($D20=1,MONTH($B20)&lt;&gt;MONTH(StartDate),'У1 Ввод'!$D$44="",'У1 Ввод'!$E$44="",'У1 Ввод'!$D$44&gt;$B20),0,MAX(0,MIN(1,'У1 Ввод'!$E$44-NETWORKDAYS('У1 Ввод'!$D$44,$B20)+1))/Настройки!$E$7*100)</f>
        <v>0</v>
      </c>
      <c r="AN20" s="67" t="n">
        <f aca="false">IF(OR($D20=1,MONTH($B20)&lt;&gt;MONTH(StartDate),'У1 Ввод'!$D$45="",'У1 Ввод'!$E$45="",'У1 Ввод'!$D$45&gt;$B20),0,MAX(0,MIN(1,'У1 Ввод'!$E$45-NETWORKDAYS('У1 Ввод'!$D$45,$B20)+1))/Настройки!$E$7*100)</f>
        <v>0</v>
      </c>
      <c r="AO20" s="67" t="n">
        <f aca="false">IF(OR($D20=1,MONTH($B20)&lt;&gt;MONTH(StartDate),'У1 Ввод'!$D$46="",'У1 Ввод'!$E$46="",'У1 Ввод'!$D$46&gt;$B20),0,MAX(0,MIN(1,'У1 Ввод'!$E$46-NETWORKDAYS('У1 Ввод'!$D$46,$B20)+1))/Настройки!$E$7*100)</f>
        <v>0</v>
      </c>
      <c r="AP20" s="67" t="n">
        <f aca="false">IF(OR($D20=1,MONTH($B20)&lt;&gt;MONTH(StartDate),'У1 Ввод'!$D$47="",'У1 Ввод'!$E$47="",'У1 Ввод'!$D$47&gt;$B20),0,MAX(0,MIN(1,'У1 Ввод'!$E$47-NETWORKDAYS('У1 Ввод'!$D$47,$B20)+1))/Настройки!$E$7*100)</f>
        <v>0</v>
      </c>
      <c r="AQ20" s="67" t="n">
        <f aca="false">IF(OR($D20=1,MONTH($B20)&lt;&gt;MONTH(StartDate),'У1 Ввод'!$D$48="",'У1 Ввод'!$E$48="",'У1 Ввод'!$D$48&gt;$B20),0,MAX(0,MIN(1,'У1 Ввод'!$E$48-NETWORKDAYS('У1 Ввод'!$D$48,$B20)+1))/Настройки!$E$7*100)</f>
        <v>0</v>
      </c>
      <c r="AR20" s="67" t="n">
        <f aca="false">IF(OR($D20=1,MONTH($B20)&lt;&gt;MONTH(StartDate),'У1 Ввод'!$D$49="",'У1 Ввод'!$E$49="",'У1 Ввод'!$D$49&gt;$B20),0,MAX(0,MIN(1,'У1 Ввод'!$E$49-NETWORKDAYS('У1 Ввод'!$D$49,$B20)+1))/Настройки!$E$7*100)</f>
        <v>0</v>
      </c>
      <c r="AS20" s="67" t="n">
        <f aca="false">IF(OR($D20=1,MONTH($B20)&lt;&gt;MONTH(StartDate),'У1 Ввод'!$D$50="",'У1 Ввод'!$E$50="",'У1 Ввод'!$D$50&gt;$B20),0,MAX(0,MIN(1,'У1 Ввод'!$E$50-NETWORKDAYS('У1 Ввод'!$D$50,$B20)+1))/Настройки!$E$7*100)</f>
        <v>0</v>
      </c>
      <c r="AT20" s="67" t="n">
        <f aca="false">IF(OR($D20=1,MONTH($B20)&lt;&gt;MONTH(StartDate),'У1 Ввод'!$D$51="",'У1 Ввод'!$E$51="",'У1 Ввод'!$D$51&gt;$B20),0,MAX(0,MIN(1,'У1 Ввод'!$E$51-NETWORKDAYS('У1 Ввод'!$D$51,$B20)+1))/Настройки!$E$7*100)</f>
        <v>0</v>
      </c>
      <c r="AU20" s="67" t="n">
        <f aca="false">IF(OR($D20=1,MONTH($B20)&lt;&gt;MONTH(StartDate),'У1 Ввод'!$D$52="",'У1 Ввод'!$E$52="",'У1 Ввод'!$D$52&gt;$B20),0,MAX(0,MIN(1,'У1 Ввод'!$E$52-NETWORKDAYS('У1 Ввод'!$D$52,$B20)+1))/Настройки!$E$7*100)</f>
        <v>0</v>
      </c>
      <c r="AV20" s="67" t="n">
        <f aca="false">IF(OR($D20=1,MONTH($B20)&lt;&gt;MONTH(StartDate),'У1 Ввод'!$D$53="",'У1 Ввод'!$E$53="",'У1 Ввод'!$D$53&gt;$B20),0,MAX(0,MIN(1,'У1 Ввод'!$E$53-NETWORKDAYS('У1 Ввод'!$D$53,$B20)+1))/Настройки!$E$7*100)</f>
        <v>0</v>
      </c>
      <c r="AW20" s="67" t="n">
        <f aca="false">IF(OR($D20=1,MONTH($B20)&lt;&gt;MONTH(StartDate),'У1 Ввод'!$D$54="",'У1 Ввод'!$E$54="",'У1 Ввод'!$D$54&gt;$B20),0,MAX(0,MIN(1,'У1 Ввод'!$E$54-NETWORKDAYS('У1 Ввод'!$D$54,$B20)+1))/Настройки!$E$7*100)</f>
        <v>0</v>
      </c>
      <c r="AX20" s="67" t="n">
        <f aca="false">IF(OR($D20=1,MONTH($B20)&lt;&gt;MONTH(StartDate),'У1 Ввод'!$D$55="",'У1 Ввод'!$E$55="",'У1 Ввод'!$D$55&gt;$B20),0,MAX(0,MIN(1,'У1 Ввод'!$E$55-NETWORKDAYS('У1 Ввод'!$D$55,$B20)+1))/Настройки!$E$7*100)</f>
        <v>0</v>
      </c>
      <c r="AY20" s="67" t="n">
        <f aca="false">IF(OR($D20=1,MONTH($B20)&lt;&gt;MONTH(StartDate),'У1 Ввод'!$D$56="",'У1 Ввод'!$E$56="",'У1 Ввод'!$D$56&gt;$B20),0,MAX(0,MIN(1,'У1 Ввод'!$E$56-NETWORKDAYS('У1 Ввод'!$D$56,$B20)+1))/Настройки!$E$7*100)</f>
        <v>0</v>
      </c>
      <c r="AZ20" s="67" t="n">
        <f aca="false">IF(OR($D20=1,MONTH($B20)&lt;&gt;MONTH(StartDate),'У1 Ввод'!$D$57="",'У1 Ввод'!$E$57="",'У1 Ввод'!$D$57&gt;$B20),0,MAX(0,MIN(1,'У1 Ввод'!$E$57-NETWORKDAYS('У1 Ввод'!$D$57,$B20)+1))/Настройки!$E$7*100)</f>
        <v>0</v>
      </c>
      <c r="BA20" s="67" t="n">
        <f aca="false">IF(OR($D20=1,MONTH($B20)&lt;&gt;MONTH(StartDate),'У1 Ввод'!$D$58="",'У1 Ввод'!$E$58="",'У1 Ввод'!$D$58&gt;$B20),0,MAX(0,MIN(1,'У1 Ввод'!$E$58-NETWORKDAYS('У1 Ввод'!$D$58,$B20)+1))/Настройки!$E$7*100)</f>
        <v>0</v>
      </c>
      <c r="BB20" s="67" t="n">
        <f aca="false">IF(OR($D20=1,MONTH($B20)&lt;&gt;MONTH(StartDate),'У1 Ввод'!$D$59="",'У1 Ввод'!$E$59="",'У1 Ввод'!$D$59&gt;$B20),0,MAX(0,MIN(1,'У1 Ввод'!$E$59-NETWORKDAYS('У1 Ввод'!$D$59,$B20)+1))/Настройки!$E$7*100)</f>
        <v>0</v>
      </c>
      <c r="BC20" s="67" t="n">
        <f aca="false">IF(OR($D20=1,MONTH($B20)&lt;&gt;MONTH(StartDate),'У1 Ввод'!$D$60="",'У1 Ввод'!$E$60="",'У1 Ввод'!$D$60&gt;$B20),0,MAX(0,MIN(1,'У1 Ввод'!$E$60-NETWORKDAYS('У1 Ввод'!$D$60,$B20)+1))/Настройки!$E$7*100)</f>
        <v>0</v>
      </c>
      <c r="BD20" s="67" t="n">
        <f aca="false">IF(OR($D20=1,MONTH($B20)&lt;&gt;MONTH(StartDate),'У1 Ввод'!$D$61="",'У1 Ввод'!$E$61="",'У1 Ввод'!$D$61&gt;$B20),0,MAX(0,MIN(1,'У1 Ввод'!$E$61-NETWORKDAYS('У1 Ввод'!$D$61,$B20)+1))/Настройки!$E$7*100)</f>
        <v>0</v>
      </c>
      <c r="BE20" s="67" t="n">
        <f aca="false">IF(OR($D20=1,MONTH($B20)&lt;&gt;MONTH(StartDate),'У1 Ввод'!$D$62="",'У1 Ввод'!$E$62="",'У1 Ввод'!$D$62&gt;$B20),0,MAX(0,MIN(1,'У1 Ввод'!$E$62-NETWORKDAYS('У1 Ввод'!$D$62,$B20)+1))/Настройки!$E$7*100)</f>
        <v>0</v>
      </c>
      <c r="BF20" s="67" t="n">
        <f aca="false">IF(OR($D20=1,MONTH($B20)&lt;&gt;MONTH(StartDate),'У1 Ввод'!$D$63="",'У1 Ввод'!$E$63="",'У1 Ввод'!$D$63&gt;$B20),0,MAX(0,MIN(1,'У1 Ввод'!$E$63-NETWORKDAYS('У1 Ввод'!$D$63,$B20)+1))/Настройки!$E$7*100)</f>
        <v>0</v>
      </c>
      <c r="BG20" s="67" t="n">
        <f aca="false">IF(OR($D20=1,MONTH($B20)&lt;&gt;MONTH(StartDate),'У1 Ввод'!$D$64="",'У1 Ввод'!$E$64="",'У1 Ввод'!$D$64&gt;$B20),0,MAX(0,MIN(1,'У1 Ввод'!$E$64-NETWORKDAYS('У1 Ввод'!$D$64,$B20)+1))/Настройки!$E$7*100)</f>
        <v>0</v>
      </c>
      <c r="BH20" s="67" t="n">
        <f aca="false">IF(OR($D20=1,MONTH($B20)&lt;&gt;MONTH(StartDate),'У1 Ввод'!$D$65="",'У1 Ввод'!$E$65="",'У1 Ввод'!$D$65&gt;$B20),0,MAX(0,MIN(1,'У1 Ввод'!$E$65-NETWORKDAYS('У1 Ввод'!$D$65,$B20)+1))/Настройки!$E$7*100)</f>
        <v>0</v>
      </c>
      <c r="BI20" s="67" t="n">
        <f aca="false">IF(OR($D20=1,MONTH($B20)&lt;&gt;MONTH(StartDate),'У1 Ввод'!$D$66="",'У1 Ввод'!$E$66="",'У1 Ввод'!$D$66&gt;$B20),0,MAX(0,MIN(1,'У1 Ввод'!$E$66-NETWORKDAYS('У1 Ввод'!$D$66,$B20)+1))/Настройки!$E$7*100)</f>
        <v>0</v>
      </c>
      <c r="BJ20" s="67" t="n">
        <f aca="false">IF(OR($D20=1,MONTH($B20)&lt;&gt;MONTH(StartDate),'У1 Ввод'!$D$67="",'У1 Ввод'!$E$67="",'У1 Ввод'!$D$67&gt;$B20),0,MAX(0,MIN(1,'У1 Ввод'!$E$67-NETWORKDAYS('У1 Ввод'!$D$67,$B20)+1))/Настройки!$E$7*100)</f>
        <v>0</v>
      </c>
      <c r="BK20" s="67" t="n">
        <f aca="false">IF(OR($D20=1,MONTH($B20)&lt;&gt;MONTH(StartDate),'У1 Ввод'!$D$68="",'У1 Ввод'!$E$68="",'У1 Ввод'!$D$68&gt;$B20),0,MAX(0,MIN(1,'У1 Ввод'!$E$68-NETWORKDAYS('У1 Ввод'!$D$68,$B20)+1))/Настройки!$E$7*100)</f>
        <v>0</v>
      </c>
      <c r="BL20" s="67" t="n">
        <f aca="false">IF(OR($D20=1,MONTH($B20)&lt;&gt;MONTH(StartDate),'У1 Ввод'!$D$69="",'У1 Ввод'!$E$69="",'У1 Ввод'!$D$69&gt;$B20),0,MAX(0,MIN(1,'У1 Ввод'!$E$69-NETWORKDAYS('У1 Ввод'!$D$69,$B20)+1))/Настройки!$E$7*100)</f>
        <v>0</v>
      </c>
      <c r="BM20" s="67" t="n">
        <f aca="false">IF(OR($D20=1,MONTH($B20)&lt;&gt;MONTH(StartDate),'У1 Ввод'!$D$70="",'У1 Ввод'!$E$70="",'У1 Ввод'!$D$70&gt;$B20),0,MAX(0,MIN(1,'У1 Ввод'!$E$70-NETWORKDAYS('У1 Ввод'!$D$70,$B20)+1))/Настройки!$E$7*100)</f>
        <v>0</v>
      </c>
      <c r="BN20" s="67" t="n">
        <f aca="false">IF(OR($D20=1,MONTH($B20)&lt;&gt;MONTH(StartDate),'У1 Ввод'!$D$71="",'У1 Ввод'!$E$71="",'У1 Ввод'!$D$71&gt;$B20),0,MAX(0,MIN(1,'У1 Ввод'!$E$71-NETWORKDAYS('У1 Ввод'!$D$71,$B20)+1))/Настройки!$E$7*100)</f>
        <v>0</v>
      </c>
      <c r="BO20" s="67" t="n">
        <f aca="false">IF(OR($D20=1,MONTH($B20)&lt;&gt;MONTH(StartDate),'У1 Ввод'!$D$72="",'У1 Ввод'!$E$72="",'У1 Ввод'!$D$72&gt;$B20),0,MAX(0,MIN(1,'У1 Ввод'!$E$72-NETWORKDAYS('У1 Ввод'!$D$72,$B20)+1))/Настройки!$E$7*100)</f>
        <v>0</v>
      </c>
      <c r="BP20" s="67" t="n">
        <f aca="false">IF(OR($D20=1,MONTH($B20)&lt;&gt;MONTH(StartDate),'У1 Ввод'!$D$73="",'У1 Ввод'!$E$73="",'У1 Ввод'!$D$73&gt;$B20),0,MAX(0,MIN(1,'У1 Ввод'!$E$73-NETWORKDAYS('У1 Ввод'!$D$73,$B20)+1))/Настройки!$E$7*100)</f>
        <v>0</v>
      </c>
      <c r="BQ20" s="67" t="n">
        <f aca="false">IF(OR($D20=1,MONTH($B20)&lt;&gt;MONTH(StartDate),'У1 Ввод'!$D$74="",'У1 Ввод'!$E$74="",'У1 Ввод'!$D$74&gt;$B20),0,MAX(0,MIN(1,'У1 Ввод'!$E$74-NETWORKDAYS('У1 Ввод'!$D$74,$B20)+1))/Настройки!$E$7*100)</f>
        <v>0</v>
      </c>
      <c r="BR20" s="67" t="n">
        <f aca="false">IF(OR($D20=1,MONTH($B20)&lt;&gt;MONTH(StartDate),'У1 Ввод'!$D$75="",'У1 Ввод'!$E$75="",'У1 Ввод'!$D$75&gt;$B20),0,MAX(0,MIN(1,'У1 Ввод'!$E$75-NETWORKDAYS('У1 Ввод'!$D$75,$B20)+1))/Настройки!$E$7*100)</f>
        <v>0</v>
      </c>
      <c r="BS20" s="67" t="n">
        <f aca="false">IF(OR($D20=1,MONTH($B20)&lt;&gt;MONTH(StartDate),'У1 Ввод'!$D$76="",'У1 Ввод'!$E$76="",'У1 Ввод'!$D$76&gt;$B20),0,MAX(0,MIN(1,'У1 Ввод'!$E$76-NETWORKDAYS('У1 Ввод'!$D$76,$B20)+1))/Настройки!$E$7*100)</f>
        <v>0</v>
      </c>
      <c r="BT20" s="67" t="n">
        <f aca="false">IF(OR($D20=1,MONTH($B20)&lt;&gt;MONTH(StartDate),'У1 Ввод'!$D$77="",'У1 Ввод'!$E$77="",'У1 Ввод'!$D$77&gt;$B20),0,MAX(0,MIN(1,'У1 Ввод'!$E$77-NETWORKDAYS('У1 Ввод'!$D$77,$B20)+1))/Настройки!$E$7*100)</f>
        <v>0</v>
      </c>
      <c r="BU20" s="67" t="n">
        <f aca="false">IF(OR($D20=1,MONTH($B20)&lt;&gt;MONTH(StartDate),'У1 Ввод'!$D$78="",'У1 Ввод'!$E$78="",'У1 Ввод'!$D$78&gt;$B20),0,MAX(0,MIN(1,'У1 Ввод'!$E$78-NETWORKDAYS('У1 Ввод'!$D$78,$B20)+1))/Настройки!$E$7*100)</f>
        <v>0</v>
      </c>
      <c r="BV20" s="67" t="n">
        <f aca="false">IF(OR($D20=1,MONTH($B20)&lt;&gt;MONTH(StartDate),'У1 Ввод'!$D$79="",'У1 Ввод'!$E$79="",'У1 Ввод'!$D$79&gt;$B20),0,MAX(0,MIN(1,'У1 Ввод'!$E$79-NETWORKDAYS('У1 Ввод'!$D$79,$B20)+1))/Настройки!$E$7*100)</f>
        <v>0</v>
      </c>
      <c r="BW20" s="67" t="n">
        <f aca="false">IF(OR($D20=1,MONTH($B20)&lt;&gt;MONTH(StartDate),'У1 Ввод'!$D$80="",'У1 Ввод'!$E$80="",'У1 Ввод'!$D$80&gt;$B20),0,MAX(0,MIN(1,'У1 Ввод'!$E$80-NETWORKDAYS('У1 Ввод'!$D$80,$B20)+1))/Настройки!$E$7*100)</f>
        <v>0</v>
      </c>
      <c r="BX20" s="67" t="n">
        <f aca="false">IF(OR($D20=1,MONTH($B20)&lt;&gt;MONTH(StartDate),'У1 Ввод'!$D$81="",'У1 Ввод'!$E$81="",'У1 Ввод'!$D$81&gt;$B20),0,MAX(0,MIN(1,'У1 Ввод'!$E$81-NETWORKDAYS('У1 Ввод'!$D$81,$B20)+1))/Настройки!$E$7*100)</f>
        <v>0</v>
      </c>
      <c r="BY20" s="67" t="n">
        <f aca="false">IF(OR($D20=1,MONTH($B20)&lt;&gt;MONTH(StartDate),'У1 Ввод'!$D$82="",'У1 Ввод'!$E$82="",'У1 Ввод'!$D$82&gt;$B20),0,MAX(0,MIN(1,'У1 Ввод'!$E$82-NETWORKDAYS('У1 Ввод'!$D$82,$B20)+1))/Настройки!$E$7*100)</f>
        <v>0</v>
      </c>
      <c r="BZ20" s="67" t="n">
        <f aca="false">IF(OR($D20=1,MONTH($B20)&lt;&gt;MONTH(StartDate),'У1 Ввод'!$D$83="",'У1 Ввод'!$E$83="",'У1 Ввод'!$D$83&gt;$B20),0,MAX(0,MIN(1,'У1 Ввод'!$E$83-NETWORKDAYS('У1 Ввод'!$D$83,$B20)+1))/Настройки!$E$7*100)</f>
        <v>0</v>
      </c>
      <c r="CA20" s="67" t="n">
        <f aca="false">IF(OR($D20=1,MONTH($B20)&lt;&gt;MONTH(StartDate),'У1 Ввод'!$D$84="",'У1 Ввод'!$E$84="",'У1 Ввод'!$D$84&gt;$B20),0,MAX(0,MIN(1,'У1 Ввод'!$E$84-NETWORKDAYS('У1 Ввод'!$D$84,$B20)+1))/Настройки!$E$7*100)</f>
        <v>0</v>
      </c>
      <c r="CB20" s="67" t="n">
        <f aca="false">IF(OR($D20=1,MONTH($B20)&lt;&gt;MONTH(StartDate),'У1 Ввод'!$D$85="",'У1 Ввод'!$E$85="",'У1 Ввод'!$D$85&gt;$B20),0,MAX(0,MIN(1,'У1 Ввод'!$E$85-NETWORKDAYS('У1 Ввод'!$D$85,$B20)+1))/Настройки!$E$7*100)</f>
        <v>0</v>
      </c>
      <c r="CC20" s="67" t="n">
        <f aca="false">IF(OR($D20=1,MONTH($B20)&lt;&gt;MONTH(StartDate),'У1 Ввод'!$D$86="",'У1 Ввод'!$E$86="",'У1 Ввод'!$D$86&gt;$B20),0,MAX(0,MIN(1,'У1 Ввод'!$E$86-NETWORKDAYS('У1 Ввод'!$D$86,$B20)+1))/Настройки!$E$7*100)</f>
        <v>0</v>
      </c>
      <c r="CD20" s="67" t="n">
        <f aca="false">IF(OR($D20=1,MONTH($B20)&lt;&gt;MONTH(StartDate),'У1 Ввод'!$D$87="",'У1 Ввод'!$E$87="",'У1 Ввод'!$D$87&gt;$B20),0,MAX(0,MIN(1,'У1 Ввод'!$E$87-NETWORKDAYS('У1 Ввод'!$D$87,$B20)+1))/Настройки!$E$7*100)</f>
        <v>0</v>
      </c>
      <c r="CE20" s="67" t="n">
        <f aca="false">IF(OR($D20=1,MONTH($B20)&lt;&gt;MONTH(StartDate),'У1 Ввод'!$D$88="",'У1 Ввод'!$E$88="",'У1 Ввод'!$D$88&gt;$B20),0,MAX(0,MIN(1,'У1 Ввод'!$E$88-NETWORKDAYS('У1 Ввод'!$D$88,$B20)+1))/Настройки!$E$7*100)</f>
        <v>0</v>
      </c>
      <c r="CF20" s="67" t="n">
        <f aca="false">IF(OR($D20=1,MONTH($B20)&lt;&gt;MONTH(StartDate),'У1 Ввод'!$D$89="",'У1 Ввод'!$E$89="",'У1 Ввод'!$D$89&gt;$B20),0,MAX(0,MIN(1,'У1 Ввод'!$E$89-NETWORKDAYS('У1 Ввод'!$D$89,$B20)+1))/Настройки!$E$7*100)</f>
        <v>0</v>
      </c>
      <c r="CG20" s="67" t="n">
        <f aca="false">IF(OR($D20=1,MONTH($B20)&lt;&gt;MONTH(StartDate),'У1 Ввод'!$D$90="",'У1 Ввод'!$E$90="",'У1 Ввод'!$D$90&gt;$B20),0,MAX(0,MIN(1,'У1 Ввод'!$E$90-NETWORKDAYS('У1 Ввод'!$D$90,$B20)+1))/Настройки!$E$7*100)</f>
        <v>0</v>
      </c>
      <c r="CH20" s="67" t="n">
        <f aca="false">IF(OR($D20=1,MONTH($B20)&lt;&gt;MONTH(StartDate),'У1 Ввод'!$D$91="",'У1 Ввод'!$E$91="",'У1 Ввод'!$D$91&gt;$B20),0,MAX(0,MIN(1,'У1 Ввод'!$E$91-NETWORKDAYS('У1 Ввод'!$D$91,$B20)+1))/Настройки!$E$7*100)</f>
        <v>0</v>
      </c>
      <c r="CI20" s="67" t="n">
        <f aca="false">IF(OR($D20=1,MONTH($B20)&lt;&gt;MONTH(StartDate),'У1 Ввод'!$D$92="",'У1 Ввод'!$E$92="",'У1 Ввод'!$D$92&gt;$B20),0,MAX(0,MIN(1,'У1 Ввод'!$E$92-NETWORKDAYS('У1 Ввод'!$D$92,$B20)+1))/Настройки!$E$7*100)</f>
        <v>0</v>
      </c>
      <c r="CJ20" s="67" t="n">
        <f aca="false">IF(OR($D20=1,MONTH($B20)&lt;&gt;MONTH(StartDate),'У1 Ввод'!$D$93="",'У1 Ввод'!$E$93="",'У1 Ввод'!$D$93&gt;$B20),0,MAX(0,MIN(1,'У1 Ввод'!$E$93-NETWORKDAYS('У1 Ввод'!$D$93,$B20)+1))/Настройки!$E$7*100)</f>
        <v>0</v>
      </c>
      <c r="CK20" s="67" t="n">
        <f aca="false">IF(OR($D20=1,MONTH($B20)&lt;&gt;MONTH(StartDate),'У1 Ввод'!$D$94="",'У1 Ввод'!$E$94="",'У1 Ввод'!$D$94&gt;$B20),0,MAX(0,MIN(1,'У1 Ввод'!$E$94-NETWORKDAYS('У1 Ввод'!$D$94,$B20)+1))/Настройки!$E$7*100)</f>
        <v>0</v>
      </c>
      <c r="CL20" s="67" t="n">
        <f aca="false">IF(OR($D20=1,MONTH($B20)&lt;&gt;MONTH(StartDate),'У1 Ввод'!$D$95="",'У1 Ввод'!$E$95="",'У1 Ввод'!$D$95&gt;$B20),0,MAX(0,MIN(1,'У1 Ввод'!$E$95-NETWORKDAYS('У1 Ввод'!$D$95,$B20)+1))/Настройки!$E$7*100)</f>
        <v>0</v>
      </c>
      <c r="CM20" s="67" t="n">
        <f aca="false">IF(OR($D20=1,MONTH($B20)&lt;&gt;MONTH(StartDate),'У1 Ввод'!$D$96="",'У1 Ввод'!$E$96="",'У1 Ввод'!$D$96&gt;$B20),0,MAX(0,MIN(1,'У1 Ввод'!$E$96-NETWORKDAYS('У1 Ввод'!$D$96,$B20)+1))/Настройки!$E$7*100)</f>
        <v>0</v>
      </c>
      <c r="CN20" s="67" t="n">
        <f aca="false">IF(OR($D20=1,MONTH($B20)&lt;&gt;MONTH(StartDate),'У1 Ввод'!$D$97="",'У1 Ввод'!$E$97="",'У1 Ввод'!$D$97&gt;$B20),0,MAX(0,MIN(1,'У1 Ввод'!$E$97-NETWORKDAYS('У1 Ввод'!$D$97,$B20)+1))/Настройки!$E$7*100)</f>
        <v>0</v>
      </c>
      <c r="CO20" s="67" t="n">
        <f aca="false">IF(OR($D20=1,MONTH($B20)&lt;&gt;MONTH(StartDate),'У1 Ввод'!$D$98="",'У1 Ввод'!$E$98="",'У1 Ввод'!$D$98&gt;$B20),0,MAX(0,MIN(1,'У1 Ввод'!$E$98-NETWORKDAYS('У1 Ввод'!$D$98,$B20)+1))/Настройки!$E$7*100)</f>
        <v>0</v>
      </c>
      <c r="CP20" s="67" t="n">
        <f aca="false">IF(OR($D20=1,MONTH($B20)&lt;&gt;MONTH(StartDate),'У1 Ввод'!$D$99="",'У1 Ввод'!$E$99="",'У1 Ввод'!$D$99&gt;$B20),0,MAX(0,MIN(1,'У1 Ввод'!$E$99-NETWORKDAYS('У1 Ввод'!$D$99,$B20)+1))/Настройки!$E$7*100)</f>
        <v>0</v>
      </c>
      <c r="CQ20" s="67" t="n">
        <f aca="false">IF(OR($D20=1,MONTH($B20)&lt;&gt;MONTH(StartDate),'У1 Ввод'!$D$100="",'У1 Ввод'!$E$100="",'У1 Ввод'!$D$100&gt;$B20),0,MAX(0,MIN(1,'У1 Ввод'!$E$100-NETWORKDAYS('У1 Ввод'!$D$100,$B20)+1))/Настройки!$E$7*100)</f>
        <v>0</v>
      </c>
      <c r="CR20" s="67" t="n">
        <f aca="false">IF(OR($D20=1,MONTH($B20)&lt;&gt;MONTH(StartDate),'У1 Ввод'!$D$101="",'У1 Ввод'!$E$101="",'У1 Ввод'!$D$101&gt;$B20),0,MAX(0,MIN(1,'У1 Ввод'!$E$101-NETWORKDAYS('У1 Ввод'!$D$101,$B20)+1))/Настройки!$E$7*100)</f>
        <v>0</v>
      </c>
      <c r="CS20" s="67" t="n">
        <f aca="false">IF(OR($D20=1,MONTH($B20)&lt;&gt;MONTH(StartDate),'У1 Ввод'!$D$102="",'У1 Ввод'!$E$102="",'У1 Ввод'!$D$102&gt;$B20),0,MAX(0,MIN(1,'У1 Ввод'!$E$102-NETWORKDAYS('У1 Ввод'!$D$102,$B20)+1))/Настройки!$E$7*100)</f>
        <v>0</v>
      </c>
      <c r="CT20" s="67" t="n">
        <f aca="false">IF(OR($D20=1,MONTH($B20)&lt;&gt;MONTH(StartDate),'У1 Ввод'!$D$103="",'У1 Ввод'!$E$103="",'У1 Ввод'!$D$103&gt;$B20),0,MAX(0,MIN(1,'У1 Ввод'!$E$103-NETWORKDAYS('У1 Ввод'!$D$103,$B20)+1))/Настройки!$E$7*100)</f>
        <v>0</v>
      </c>
      <c r="CU20" s="67" t="n">
        <f aca="false">IF(OR($D20=1,MONTH($B20)&lt;&gt;MONTH(StartDate),'У1 Ввод'!$D$104="",'У1 Ввод'!$E$104="",'У1 Ввод'!$D$104&gt;$B20),0,MAX(0,MIN(1,'У1 Ввод'!$E$104-NETWORKDAYS('У1 Ввод'!$D$104,$B20)+1))/Настройки!$E$7*100)</f>
        <v>0</v>
      </c>
      <c r="CV20" s="67" t="n">
        <f aca="false">IF(OR($D20=1,MONTH($B20)&lt;&gt;MONTH(StartDate),'У1 Ввод'!$D$105="",'У1 Ввод'!$E$105="",'У1 Ввод'!$D$105&gt;$B20),0,MAX(0,MIN(1,'У1 Ввод'!$E$105-NETWORKDAYS('У1 Ввод'!$D$105,$B20)+1))/Настройки!$E$7*100)</f>
        <v>0</v>
      </c>
      <c r="CW20" s="67" t="n">
        <f aca="false">IF(OR($D20=1,MONTH($B20)&lt;&gt;MONTH(StartDate),'У1 Ввод'!$D$106="",'У1 Ввод'!$E$106="",'У1 Ввод'!$D$106&gt;$B20),0,MAX(0,MIN(1,'У1 Ввод'!$E$106-NETWORKDAYS('У1 Ввод'!$D$106,$B20)+1))/Настройки!$E$7*100)</f>
        <v>0</v>
      </c>
      <c r="CX20" s="67" t="n">
        <f aca="false">IF(OR($D20=1,MONTH($B20)&lt;&gt;MONTH(StartDate),'У1 Ввод'!$D$107="",'У1 Ввод'!$E$107="",'У1 Ввод'!$D$107&gt;$B20),0,MAX(0,MIN(1,'У1 Ввод'!$E$107-NETWORKDAYS('У1 Ввод'!$D$107,$B20)+1))/Настройки!$E$7*100)</f>
        <v>0</v>
      </c>
      <c r="CY20" s="67" t="n">
        <f aca="false">IF(OR($D20=1,MONTH($B20)&lt;&gt;MONTH(StartDate),'У1 Ввод'!$D$108="",'У1 Ввод'!$E$108="",'У1 Ввод'!$D$108&gt;$B20),0,MAX(0,MIN(1,'У1 Ввод'!$E$108-NETWORKDAYS('У1 Ввод'!$D$108,$B20)+1))/Настройки!$E$7*100)</f>
        <v>0</v>
      </c>
      <c r="CZ20" s="67" t="n">
        <f aca="false">IF(OR($D20=1,MONTH($B20)&lt;&gt;MONTH(StartDate),'У1 Ввод'!$D$109="",'У1 Ввод'!$E$109="",'У1 Ввод'!$D$109&gt;$B20),0,MAX(0,MIN(1,'У1 Ввод'!$E$109-NETWORKDAYS('У1 Ввод'!$D$109,$B20)+1))/Настройки!$E$7*100)</f>
        <v>0</v>
      </c>
      <c r="DA20" s="67" t="n">
        <f aca="false">IF(OR($D20=1,MONTH($B20)&lt;&gt;MONTH(StartDate),'У1 Ввод'!$D$110="",'У1 Ввод'!$E$110="",'У1 Ввод'!$D$110&gt;$B20),0,MAX(0,MIN(1,'У1 Ввод'!$E$110-NETWORKDAYS('У1 Ввод'!$D$110,$B20)+1))/Настройки!$E$7*100)</f>
        <v>0</v>
      </c>
      <c r="DB20" s="67" t="n">
        <f aca="false">IF(OR($D20=1,MONTH($B20)&lt;&gt;MONTH(StartDate),'У1 Ввод'!$D$111="",'У1 Ввод'!$E$111="",'У1 Ввод'!$D$111&gt;$B20),0,MAX(0,MIN(1,'У1 Ввод'!$E$111-NETWORKDAYS('У1 Ввод'!$D$111,$B20)+1))/Настройки!$E$7*100)</f>
        <v>0</v>
      </c>
      <c r="DC20" s="67" t="n">
        <f aca="false">IF(OR($D20=1,MONTH($B20)&lt;&gt;MONTH(StartDate),'У1 Ввод'!$D$112="",'У1 Ввод'!$E$112="",'У1 Ввод'!$D$112&gt;$B20),0,MAX(0,MIN(1,'У1 Ввод'!$E$112-NETWORKDAYS('У1 Ввод'!$D$112,$B20)+1))/Настройки!$E$7*100)</f>
        <v>0</v>
      </c>
      <c r="DD20" s="67" t="n">
        <f aca="false">IF(OR($D20=1,MONTH($B20)&lt;&gt;MONTH(StartDate),'У1 Ввод'!$D$113="",'У1 Ввод'!$E$113="",'У1 Ввод'!$D$113&gt;$B20),0,MAX(0,MIN(1,'У1 Ввод'!$E$113-NETWORKDAYS('У1 Ввод'!$D$113,$B20)+1))/Настройки!$E$7*100)</f>
        <v>0</v>
      </c>
      <c r="DE20" s="67" t="n">
        <f aca="false">IF(OR($D20=1,MONTH($B20)&lt;&gt;MONTH(StartDate),'У1 Ввод'!$D$114="",'У1 Ввод'!$E$114="",'У1 Ввод'!$D$114&gt;$B20),0,MAX(0,MIN(1,'У1 Ввод'!$E$114-NETWORKDAYS('У1 Ввод'!$D$114,$B20)+1))/Настройки!$E$7*100)</f>
        <v>0</v>
      </c>
      <c r="DF20" s="67" t="n">
        <f aca="false">IF(OR($D20=1,MONTH($B20)&lt;&gt;MONTH(StartDate),'У1 Ввод'!$D$115="",'У1 Ввод'!$E$115="",'У1 Ввод'!$D$115&gt;$B20),0,MAX(0,MIN(1,'У1 Ввод'!$E$115-NETWORKDAYS('У1 Ввод'!$D$115,$B20)+1))/Настройки!$E$7*100)</f>
        <v>0</v>
      </c>
      <c r="DG20" s="67" t="n">
        <f aca="false">IF(OR($D20=1,MONTH($B20)&lt;&gt;MONTH(StartDate),'У1 Ввод'!$D$116="",'У1 Ввод'!$E$116="",'У1 Ввод'!$D$116&gt;$B20),0,MAX(0,MIN(1,'У1 Ввод'!$E$116-NETWORKDAYS('У1 Ввод'!$D$116,$B20)+1))/Настройки!$E$7*100)</f>
        <v>0</v>
      </c>
      <c r="DH20" s="67" t="n">
        <f aca="false">IF(OR($D20=1,MONTH($B20)&lt;&gt;MONTH(StartDate),'У1 Ввод'!$D$117="",'У1 Ввод'!$E$117="",'У1 Ввод'!$D$117&gt;$B20),0,MAX(0,MIN(1,'У1 Ввод'!$E$117-NETWORKDAYS('У1 Ввод'!$D$117,$B20)+1))/Настройки!$E$7*100)</f>
        <v>0</v>
      </c>
      <c r="DI20" s="67" t="n">
        <f aca="false">IF(OR($D20=1,MONTH($B20)&lt;&gt;MONTH(StartDate),'У1 Ввод'!$D$118="",'У1 Ввод'!$E$118="",'У1 Ввод'!$D$118&gt;$B20),0,MAX(0,MIN(1,'У1 Ввод'!$E$118-NETWORKDAYS('У1 Ввод'!$D$118,$B20)+1))/Настройки!$E$7*100)</f>
        <v>0</v>
      </c>
      <c r="DJ20" s="67" t="n">
        <f aca="false">IF(OR($D20=1,MONTH($B20)&lt;&gt;MONTH(StartDate),'У1 Ввод'!$D$119="",'У1 Ввод'!$E$119="",'У1 Ввод'!$D$119&gt;$B20),0,MAX(0,MIN(1,'У1 Ввод'!$E$119-NETWORKDAYS('У1 Ввод'!$D$119,$B20)+1))/Настройки!$E$7*100)</f>
        <v>0</v>
      </c>
      <c r="DK20" s="67" t="n">
        <f aca="false">IF(OR($D20=1,MONTH($B20)&lt;&gt;MONTH(StartDate),'У1 Ввод'!$D$120="",'У1 Ввод'!$E$120="",'У1 Ввод'!$D$120&gt;$B20),0,MAX(0,MIN(1,'У1 Ввод'!$E$120-NETWORKDAYS('У1 Ввод'!$D$120,$B20)+1))/Настройки!$E$7*100)</f>
        <v>0</v>
      </c>
      <c r="DL20" s="67" t="n">
        <f aca="false">IF(OR($D20=1,MONTH($B20)&lt;&gt;MONTH(StartDate),'У1 Ввод'!$D$121="",'У1 Ввод'!$E$121="",'У1 Ввод'!$D$121&gt;$B20),0,MAX(0,MIN(1,'У1 Ввод'!$E$121-NETWORKDAYS('У1 Ввод'!$D$121,$B20)+1))/Настройки!$E$7*100)</f>
        <v>0</v>
      </c>
      <c r="DM20" s="67" t="n">
        <f aca="false">IF(OR($D20=1,MONTH($B20)&lt;&gt;MONTH(StartDate),'У1 Ввод'!$D$122="",'У1 Ввод'!$E$122="",'У1 Ввод'!$D$122&gt;$B20),0,MAX(0,MIN(1,'У1 Ввод'!$E$122-NETWORKDAYS('У1 Ввод'!$D$122,$B20)+1))/Настройки!$E$7*100)</f>
        <v>0</v>
      </c>
      <c r="DN20" s="67" t="n">
        <f aca="false">IF(OR($D20=1,MONTH($B20)&lt;&gt;MONTH(StartDate),'У1 Ввод'!$D$123="",'У1 Ввод'!$E$123="",'У1 Ввод'!$D$123&gt;$B20),0,MAX(0,MIN(1,'У1 Ввод'!$E$123-NETWORKDAYS('У1 Ввод'!$D$123,$B20)+1))/Настройки!$E$7*100)</f>
        <v>0</v>
      </c>
      <c r="DO20" s="67" t="n">
        <f aca="false">IF(OR($D20=1,MONTH($B20)&lt;&gt;MONTH(StartDate),'У1 Ввод'!$D$124="",'У1 Ввод'!$E$124="",'У1 Ввод'!$D$124&gt;$B20),0,MAX(0,MIN(1,'У1 Ввод'!$E$124-NETWORKDAYS('У1 Ввод'!$D$124,$B20)+1))/Настройки!$E$7*100)</f>
        <v>0</v>
      </c>
      <c r="DP20" s="67" t="n">
        <f aca="false">IF(OR($D20=1,MONTH($B20)&lt;&gt;MONTH(StartDate),'У1 Ввод'!$D$125="",'У1 Ввод'!$E$125="",'У1 Ввод'!$D$125&gt;$B20),0,MAX(0,MIN(1,'У1 Ввод'!$E$125-NETWORKDAYS('У1 Ввод'!$D$125,$B20)+1))/Настройки!$E$7*100)</f>
        <v>0</v>
      </c>
      <c r="DQ20" s="67" t="n">
        <f aca="false">IF(OR($D20=1,MONTH($B20)&lt;&gt;MONTH(StartDate),'У1 Ввод'!$D$126="",'У1 Ввод'!$E$126="",'У1 Ввод'!$D$126&gt;$B20),0,MAX(0,MIN(1,'У1 Ввод'!$E$126-NETWORKDAYS('У1 Ввод'!$D$126,$B20)+1))/Настройки!$E$7*100)</f>
        <v>0</v>
      </c>
      <c r="DR20" s="67" t="n">
        <f aca="false">IF(OR($D20=1,MONTH($B20)&lt;&gt;MONTH(StartDate),'У1 Ввод'!$D$127="",'У1 Ввод'!$E$127="",'У1 Ввод'!$D$127&gt;$B20),0,MAX(0,MIN(1,'У1 Ввод'!$E$127-NETWORKDAYS('У1 Ввод'!$D$127,$B20)+1))/Настройки!$E$7*100)</f>
        <v>0</v>
      </c>
      <c r="DS20" s="67" t="n">
        <f aca="false">IF(OR($D20=1,MONTH($B20)&lt;&gt;MONTH(StartDate),'У1 Ввод'!$D$128="",'У1 Ввод'!$E$128="",'У1 Ввод'!$D$128&gt;$B20),0,MAX(0,MIN(1,'У1 Ввод'!$E$128-NETWORKDAYS('У1 Ввод'!$D$128,$B20)+1))/Настройки!$E$7*100)</f>
        <v>0</v>
      </c>
      <c r="DT20" s="67" t="n">
        <f aca="false">IF(OR($D20=1,MONTH($B20)&lt;&gt;MONTH(StartDate),'У1 Ввод'!$D$129="",'У1 Ввод'!$E$129="",'У1 Ввод'!$D$129&gt;$B20),0,MAX(0,MIN(1,'У1 Ввод'!$E$129-NETWORKDAYS('У1 Ввод'!$D$129,$B20)+1))/Настройки!$E$7*100)</f>
        <v>0</v>
      </c>
      <c r="DU20" s="67" t="n">
        <f aca="false">IF(OR($D20=1,MONTH($B20)&lt;&gt;MONTH(StartDate),'У1 Ввод'!$D$130="",'У1 Ввод'!$E$130="",'У1 Ввод'!$D$130&gt;$B20),0,MAX(0,MIN(1,'У1 Ввод'!$E$130-NETWORKDAYS('У1 Ввод'!$D$130,$B20)+1))/Настройки!$E$7*100)</f>
        <v>0</v>
      </c>
      <c r="DV20" s="67" t="n">
        <f aca="false">IF(OR($D20=1,MONTH($B20)&lt;&gt;MONTH(StartDate),'У1 Ввод'!$D$131="",'У1 Ввод'!$E$131="",'У1 Ввод'!$D$131&gt;$B20),0,MAX(0,MIN(1,'У1 Ввод'!$E$131-NETWORKDAYS('У1 Ввод'!$D$131,$B20)+1))/Настройки!$E$7*100)</f>
        <v>0</v>
      </c>
      <c r="DW20" s="67" t="n">
        <f aca="false">IF(OR($D20=1,MONTH($B20)&lt;&gt;MONTH(StartDate),'У1 Ввод'!$D$132="",'У1 Ввод'!$E$132="",'У1 Ввод'!$D$132&gt;$B20),0,MAX(0,MIN(1,'У1 Ввод'!$E$132-NETWORKDAYS('У1 Ввод'!$D$132,$B20)+1))/Настройки!$E$7*100)</f>
        <v>0</v>
      </c>
      <c r="DX20" s="67" t="n">
        <f aca="false">IF(OR($D20=1,MONTH($B20)&lt;&gt;MONTH(StartDate),'У1 Ввод'!$D$133="",'У1 Ввод'!$E$133="",'У1 Ввод'!$D$133&gt;$B20),0,MAX(0,MIN(1,'У1 Ввод'!$E$133-NETWORKDAYS('У1 Ввод'!$D$133,$B20)+1))/Настройки!$E$7*100)</f>
        <v>0</v>
      </c>
      <c r="DY20" s="67" t="n">
        <f aca="false">IF(OR($D20=1,MONTH($B20)&lt;&gt;MONTH(StartDate),'У1 Ввод'!$D$134="",'У1 Ввод'!$E$134="",'У1 Ввод'!$D$134&gt;$B20),0,MAX(0,MIN(1,'У1 Ввод'!$E$134-NETWORKDAYS('У1 Ввод'!$D$134,$B20)+1))/Настройки!$E$7*100)</f>
        <v>0</v>
      </c>
      <c r="DZ20" s="67" t="n">
        <f aca="false">IF(OR($D20=1,MONTH($B20)&lt;&gt;MONTH(StartDate),'У1 Ввод'!$D$135="",'У1 Ввод'!$E$135="",'У1 Ввод'!$D$135&gt;$B20),0,MAX(0,MIN(1,'У1 Ввод'!$E$135-NETWORKDAYS('У1 Ввод'!$D$135,$B20)+1))/Настройки!$E$7*100)</f>
        <v>0</v>
      </c>
      <c r="EA20" s="67" t="n">
        <f aca="false">IF(OR($D20=1,MONTH($B20)&lt;&gt;MONTH(StartDate),'У1 Ввод'!$D$136="",'У1 Ввод'!$E$136="",'У1 Ввод'!$D$136&gt;$B20),0,MAX(0,MIN(1,'У1 Ввод'!$E$136-NETWORKDAYS('У1 Ввод'!$D$136,$B20)+1))/Настройки!$E$7*100)</f>
        <v>0</v>
      </c>
      <c r="EB20" s="67" t="n">
        <f aca="false">IF(OR($D20=1,MONTH($B20)&lt;&gt;MONTH(StartDate),'У1 Ввод'!$D$137="",'У1 Ввод'!$E$137="",'У1 Ввод'!$D$137&gt;$B20),0,MAX(0,MIN(1,'У1 Ввод'!$E$137-NETWORKDAYS('У1 Ввод'!$D$137,$B20)+1))/Настройки!$E$7*100)</f>
        <v>0</v>
      </c>
      <c r="EC20" s="67" t="n">
        <f aca="false">IF(OR($D20=1,MONTH($B20)&lt;&gt;MONTH(StartDate),'У1 Ввод'!$D$138="",'У1 Ввод'!$E$138="",'У1 Ввод'!$D$138&gt;$B20),0,MAX(0,MIN(1,'У1 Ввод'!$E$138-NETWORKDAYS('У1 Ввод'!$D$138,$B20)+1))/Настройки!$E$7*100)</f>
        <v>0</v>
      </c>
      <c r="ED20" s="67" t="n">
        <f aca="false">IF(OR($D20=1,MONTH($B20)&lt;&gt;MONTH(StartDate),'У1 Ввод'!$D$139="",'У1 Ввод'!$E$139="",'У1 Ввод'!$D$139&gt;$B20),0,MAX(0,MIN(1,'У1 Ввод'!$E$139-NETWORKDAYS('У1 Ввод'!$D$139,$B20)+1))/Настройки!$E$7*100)</f>
        <v>0</v>
      </c>
      <c r="EE20" s="67" t="n">
        <f aca="false">IF(OR($D20=1,MONTH($B20)&lt;&gt;MONTH(StartDate),'У1 Ввод'!$D$140="",'У1 Ввод'!$E$140="",'У1 Ввод'!$D$140&gt;$B20),0,MAX(0,MIN(1,'У1 Ввод'!$E$140-NETWORKDAYS('У1 Ввод'!$D$140,$B20)+1))/Настройки!$E$7*100)</f>
        <v>0</v>
      </c>
      <c r="EF20" s="67" t="n">
        <f aca="false">IF(OR($D20=1,MONTH($B20)&lt;&gt;MONTH(StartDate),'У1 Ввод'!$D$141="",'У1 Ввод'!$E$141="",'У1 Ввод'!$D$141&gt;$B20),0,MAX(0,MIN(1,'У1 Ввод'!$E$141-NETWORKDAYS('У1 Ввод'!$D$141,$B20)+1))/Настройки!$E$7*100)</f>
        <v>0</v>
      </c>
      <c r="EG20" s="67" t="n">
        <f aca="false">IF(OR($D20=1,MONTH($B20)&lt;&gt;MONTH(StartDate),'У1 Ввод'!$D$142="",'У1 Ввод'!$E$142="",'У1 Ввод'!$D$142&gt;$B20),0,MAX(0,MIN(1,'У1 Ввод'!$E$142-NETWORKDAYS('У1 Ввод'!$D$142,$B20)+1))/Настройки!$E$7*100)</f>
        <v>0</v>
      </c>
      <c r="EH20" s="67" t="n">
        <f aca="false">IF(OR($D20=1,MONTH($B20)&lt;&gt;MONTH(StartDate),'У1 Ввод'!$D$143="",'У1 Ввод'!$E$143="",'У1 Ввод'!$D$143&gt;$B20),0,MAX(0,MIN(1,'У1 Ввод'!$E$143-NETWORKDAYS('У1 Ввод'!$D$143,$B20)+1))/Настройки!$E$7*100)</f>
        <v>0</v>
      </c>
      <c r="EI20" s="67" t="n">
        <f aca="false">IF(OR($D20=1,MONTH($B20)&lt;&gt;MONTH(StartDate),'У1 Ввод'!$D$144="",'У1 Ввод'!$E$144="",'У1 Ввод'!$D$144&gt;$B20),0,MAX(0,MIN(1,'У1 Ввод'!$E$144-NETWORKDAYS('У1 Ввод'!$D$144,$B20)+1))/Настройки!$E$7*100)</f>
        <v>0</v>
      </c>
      <c r="EJ20" s="67" t="n">
        <f aca="false">IF(OR($D20=1,MONTH($B20)&lt;&gt;MONTH(StartDate),'У1 Ввод'!$D$145="",'У1 Ввод'!$E$145="",'У1 Ввод'!$D$145&gt;$B20),0,MAX(0,MIN(1,'У1 Ввод'!$E$145-NETWORKDAYS('У1 Ввод'!$D$145,$B20)+1))/Настройки!$E$7*100)</f>
        <v>0</v>
      </c>
      <c r="EK20" s="67" t="n">
        <f aca="false">IF(OR($D20=1,MONTH($B20)&lt;&gt;MONTH(StartDate),'У1 Ввод'!$D$146="",'У1 Ввод'!$E$146="",'У1 Ввод'!$D$146&gt;$B20),0,MAX(0,MIN(1,'У1 Ввод'!$E$146-NETWORKDAYS('У1 Ввод'!$D$146,$B20)+1))/Настройки!$E$7*100)</f>
        <v>0</v>
      </c>
      <c r="EL20" s="67" t="n">
        <f aca="false">IF(OR($D20=1,MONTH($B20)&lt;&gt;MONTH(StartDate),'У1 Ввод'!$D$147="",'У1 Ввод'!$E$147="",'У1 Ввод'!$D$147&gt;$B20),0,MAX(0,MIN(1,'У1 Ввод'!$E$147-NETWORKDAYS('У1 Ввод'!$D$147,$B20)+1))/Настройки!$E$7*100)</f>
        <v>0</v>
      </c>
      <c r="EM20" s="67" t="n">
        <f aca="false">IF(OR($D20=1,MONTH($B20)&lt;&gt;MONTH(StartDate),'У1 Ввод'!$D$148="",'У1 Ввод'!$E$148="",'У1 Ввод'!$D$148&gt;$B20),0,MAX(0,MIN(1,'У1 Ввод'!$E$148-NETWORKDAYS('У1 Ввод'!$D$148,$B20)+1))/Настройки!$E$7*100)</f>
        <v>0</v>
      </c>
      <c r="EN20" s="67" t="n">
        <f aca="false">IF(OR($D20=1,MONTH($B20)&lt;&gt;MONTH(StartDate),'У1 Ввод'!$D$149="",'У1 Ввод'!$E$149="",'У1 Ввод'!$D$149&gt;$B20),0,MAX(0,MIN(1,'У1 Ввод'!$E$149-NETWORKDAYS('У1 Ввод'!$D$149,$B20)+1))/Настройки!$E$7*100)</f>
        <v>0</v>
      </c>
      <c r="EO20" s="67" t="n">
        <f aca="false">IF(OR($D20=1,MONTH($B20)&lt;&gt;MONTH(StartDate),'У1 Ввод'!$D$150="",'У1 Ввод'!$E$150="",'У1 Ввод'!$D$150&gt;$B20),0,MAX(0,MIN(1,'У1 Ввод'!$E$150-NETWORKDAYS('У1 Ввод'!$D$150,$B20)+1))/Настройки!$E$7*100)</f>
        <v>0</v>
      </c>
      <c r="EP20" s="67" t="n">
        <f aca="false">IF(OR($D20=1,MONTH($B20)&lt;&gt;MONTH(StartDate),'У1 Ввод'!$D$151="",'У1 Ввод'!$E$151="",'У1 Ввод'!$D$151&gt;$B20),0,MAX(0,MIN(1,'У1 Ввод'!$E$151-NETWORKDAYS('У1 Ввод'!$D$151,$B20)+1))/Настройки!$E$7*100)</f>
        <v>0</v>
      </c>
      <c r="EQ20" s="67" t="n">
        <f aca="false">IF(OR($D20=1,MONTH($B20)&lt;&gt;MONTH(StartDate),'У1 Ввод'!$D$152="",'У1 Ввод'!$E$152="",'У1 Ввод'!$D$152&gt;$B20),0,MAX(0,MIN(1,'У1 Ввод'!$E$152-NETWORKDAYS('У1 Ввод'!$D$152,$B20)+1))/Настройки!$E$7*100)</f>
        <v>0</v>
      </c>
      <c r="ER20" s="67" t="n">
        <f aca="false">IF(OR($D20=1,MONTH($B20)&lt;&gt;MONTH(StartDate),'У1 Ввод'!$D$153="",'У1 Ввод'!$E$153="",'У1 Ввод'!$D$153&gt;$B20),0,MAX(0,MIN(1,'У1 Ввод'!$E$153-NETWORKDAYS('У1 Ввод'!$D$153,$B20)+1))/Настройки!$E$7*100)</f>
        <v>0</v>
      </c>
      <c r="ES20" s="67" t="n">
        <f aca="false">IF(OR($D20=1,MONTH($B20)&lt;&gt;MONTH(StartDate),'У1 Ввод'!$D$154="",'У1 Ввод'!$E$154="",'У1 Ввод'!$D$154&gt;$B20),0,MAX(0,MIN(1,'У1 Ввод'!$E$154-NETWORKDAYS('У1 Ввод'!$D$154,$B20)+1))/Настройки!$E$7*100)</f>
        <v>0</v>
      </c>
      <c r="ET20" s="67" t="n">
        <f aca="false">IF(OR($D20=1,MONTH($B20)&lt;&gt;MONTH(StartDate),'У1 Ввод'!$D$155="",'У1 Ввод'!$E$155="",'У1 Ввод'!$D$155&gt;$B20),0,MAX(0,MIN(1,'У1 Ввод'!$E$155-NETWORKDAYS('У1 Ввод'!$D$155,$B20)+1))/Настройки!$E$7*100)</f>
        <v>0</v>
      </c>
      <c r="EU20" s="67" t="n">
        <f aca="false">IF(OR($D20=1,MONTH($B20)&lt;&gt;MONTH(StartDate),'У1 Ввод'!$D$156="",'У1 Ввод'!$E$156="",'У1 Ввод'!$D$156&gt;$B20),0,MAX(0,MIN(1,'У1 Ввод'!$E$156-NETWORKDAYS('У1 Ввод'!$D$156,$B20)+1))/Настройки!$E$7*100)</f>
        <v>0</v>
      </c>
      <c r="EV20" s="67" t="n">
        <f aca="false">IF(OR($D20=1,MONTH($B20)&lt;&gt;MONTH(StartDate),'У1 Ввод'!$D$157="",'У1 Ввод'!$E$157="",'У1 Ввод'!$D$157&gt;$B20),0,MAX(0,MIN(1,'У1 Ввод'!$E$157-NETWORKDAYS('У1 Ввод'!$D$157,$B20)+1))/Настройки!$E$7*100)</f>
        <v>0</v>
      </c>
      <c r="EW20" s="67" t="n">
        <f aca="false">IF(OR($D20=1,MONTH($B20)&lt;&gt;MONTH(StartDate),'У1 Ввод'!$D$158="",'У1 Ввод'!$E$158="",'У1 Ввод'!$D$158&gt;$B20),0,MAX(0,MIN(1,'У1 Ввод'!$E$158-NETWORKDAYS('У1 Ввод'!$D$158,$B20)+1))/Настройки!$E$7*100)</f>
        <v>0</v>
      </c>
      <c r="EX20" s="67" t="n">
        <f aca="false">IF(OR($D20=1,MONTH($B20)&lt;&gt;MONTH(StartDate),'У1 Ввод'!$D$159="",'У1 Ввод'!$E$159="",'У1 Ввод'!$D$159&gt;$B20),0,MAX(0,MIN(1,'У1 Ввод'!$E$159-NETWORKDAYS('У1 Ввод'!$D$159,$B20)+1))/Настройки!$E$7*100)</f>
        <v>0</v>
      </c>
      <c r="EY20" s="67" t="n">
        <f aca="false">IF(OR($D20=1,MONTH($B20)&lt;&gt;MONTH(StartDate),'У1 Ввод'!$D$160="",'У1 Ввод'!$E$160="",'У1 Ввод'!$D$160&gt;$B20),0,MAX(0,MIN(1,'У1 Ввод'!$E$160-NETWORKDAYS('У1 Ввод'!$D$160,$B20)+1))/Настройки!$E$7*100)</f>
        <v>0</v>
      </c>
      <c r="EZ20" s="67" t="n">
        <f aca="false">IF(OR($D20=1,MONTH($B20)&lt;&gt;MONTH(StartDate),'У1 Ввод'!$D$161="",'У1 Ввод'!$E$161="",'У1 Ввод'!$D$161&gt;$B20),0,MAX(0,MIN(1,'У1 Ввод'!$E$161-NETWORKDAYS('У1 Ввод'!$D$161,$B20)+1))/Настройки!$E$7*100)</f>
        <v>0</v>
      </c>
      <c r="FA20" s="67" t="n">
        <f aca="false">IF(OR($D20=1,MONTH($B20)&lt;&gt;MONTH(StartDate),'У1 Ввод'!$D$162="",'У1 Ввод'!$E$162="",'У1 Ввод'!$D$162&gt;$B20),0,MAX(0,MIN(1,'У1 Ввод'!$E$162-NETWORKDAYS('У1 Ввод'!$D$162,$B20)+1))/Настройки!$E$7*100)</f>
        <v>0</v>
      </c>
      <c r="FB20" s="67" t="n">
        <f aca="false">IF(OR($D20=1,MONTH($B20)&lt;&gt;MONTH(StartDate),'У1 Ввод'!$D$163="",'У1 Ввод'!$E$163="",'У1 Ввод'!$D$163&gt;$B20),0,MAX(0,MIN(1,'У1 Ввод'!$E$163-NETWORKDAYS('У1 Ввод'!$D$163,$B20)+1))/Настройки!$E$7*100)</f>
        <v>0</v>
      </c>
      <c r="FC20" s="67" t="n">
        <f aca="false">IF(OR($D20=1,MONTH($B20)&lt;&gt;MONTH(StartDate),'У1 Ввод'!$D$164="",'У1 Ввод'!$E$164="",'У1 Ввод'!$D$164&gt;$B20),0,MAX(0,MIN(1,'У1 Ввод'!$E$164-NETWORKDAYS('У1 Ввод'!$D$164,$B20)+1))/Настройки!$E$7*100)</f>
        <v>0</v>
      </c>
      <c r="FD20" s="67" t="n">
        <f aca="false">IF(OR($D20=1,MONTH($B20)&lt;&gt;MONTH(StartDate),'У1 Ввод'!$D$165="",'У1 Ввод'!$E$165="",'У1 Ввод'!$D$165&gt;$B20),0,MAX(0,MIN(1,'У1 Ввод'!$E$165-NETWORKDAYS('У1 Ввод'!$D$165,$B20)+1))/Настройки!$E$7*100)</f>
        <v>0</v>
      </c>
      <c r="FE20" s="67" t="n">
        <f aca="false">IF(OR($D20=1,MONTH($B20)&lt;&gt;MONTH(StartDate),'У1 Ввод'!$D$166="",'У1 Ввод'!$E$166="",'У1 Ввод'!$D$166&gt;$B20),0,MAX(0,MIN(1,'У1 Ввод'!$E$166-NETWORKDAYS('У1 Ввод'!$D$166,$B20)+1))/Настройки!$E$7*100)</f>
        <v>0</v>
      </c>
      <c r="FF20" s="67" t="n">
        <f aca="false">IF(OR($D20=1,MONTH($B20)&lt;&gt;MONTH(StartDate),'У1 Ввод'!$D$167="",'У1 Ввод'!$E$167="",'У1 Ввод'!$D$167&gt;$B20),0,MAX(0,MIN(1,'У1 Ввод'!$E$167-NETWORKDAYS('У1 Ввод'!$D$167,$B20)+1))/Настройки!$E$7*100)</f>
        <v>0</v>
      </c>
      <c r="FG20" s="67" t="n">
        <f aca="false">IF(OR($D20=1,MONTH($B20)&lt;&gt;MONTH(StartDate),'У1 Ввод'!$D$168="",'У1 Ввод'!$E$168="",'У1 Ввод'!$D$168&gt;$B20),0,MAX(0,MIN(1,'У1 Ввод'!$E$168-NETWORKDAYS('У1 Ввод'!$D$168,$B20)+1))/Настройки!$E$7*100)</f>
        <v>0</v>
      </c>
      <c r="FH20" s="67" t="n">
        <f aca="false">IF(OR($D20=1,MONTH($B20)&lt;&gt;MONTH(StartDate),'У1 Ввод'!$D$169="",'У1 Ввод'!$E$169="",'У1 Ввод'!$D$169&gt;$B20),0,MAX(0,MIN(1,'У1 Ввод'!$E$169-NETWORKDAYS('У1 Ввод'!$D$169,$B20)+1))/Настройки!$E$7*100)</f>
        <v>0</v>
      </c>
      <c r="FI20" s="67" t="n">
        <f aca="false">IF(OR($D20=1,MONTH($B20)&lt;&gt;MONTH(StartDate),'У1 Ввод'!$D$170="",'У1 Ввод'!$E$170="",'У1 Ввод'!$D$170&gt;$B20),0,MAX(0,MIN(1,'У1 Ввод'!$E$170-NETWORKDAYS('У1 Ввод'!$D$170,$B20)+1))/Настройки!$E$7*100)</f>
        <v>0</v>
      </c>
      <c r="FJ20" s="67" t="n">
        <f aca="false">IF(OR($D20=1,MONTH($B20)&lt;&gt;MONTH(StartDate),'У1 Ввод'!$D$171="",'У1 Ввод'!$E$171="",'У1 Ввод'!$D$171&gt;$B20),0,MAX(0,MIN(1,'У1 Ввод'!$E$171-NETWORKDAYS('У1 Ввод'!$D$171,$B20)+1))/Настройки!$E$7*100)</f>
        <v>0</v>
      </c>
      <c r="FK20" s="67" t="n">
        <f aca="false">IF(OR($D20=1,MONTH($B20)&lt;&gt;MONTH(StartDate),'У1 Ввод'!$D$172="",'У1 Ввод'!$E$172="",'У1 Ввод'!$D$172&gt;$B20),0,MAX(0,MIN(1,'У1 Ввод'!$E$172-NETWORKDAYS('У1 Ввод'!$D$172,$B20)+1))/Настройки!$E$7*100)</f>
        <v>0</v>
      </c>
      <c r="FL20" s="67" t="n">
        <f aca="false">IF(OR($D20=1,MONTH($B20)&lt;&gt;MONTH(StartDate),'У1 Ввод'!$D$173="",'У1 Ввод'!$E$173="",'У1 Ввод'!$D$173&gt;$B20),0,MAX(0,MIN(1,'У1 Ввод'!$E$173-NETWORKDAYS('У1 Ввод'!$D$173,$B20)+1))/Настройки!$E$7*100)</f>
        <v>0</v>
      </c>
      <c r="FM20" s="67" t="n">
        <f aca="false">IF(OR($D20=1,MONTH($B20)&lt;&gt;MONTH(StartDate),'У1 Ввод'!$D$174="",'У1 Ввод'!$E$174="",'У1 Ввод'!$D$174&gt;$B20),0,MAX(0,MIN(1,'У1 Ввод'!$E$174-NETWORKDAYS('У1 Ввод'!$D$174,$B20)+1))/Настройки!$E$7*100)</f>
        <v>0</v>
      </c>
      <c r="FN20" s="67" t="n">
        <f aca="false">IF(OR($D20=1,MONTH($B20)&lt;&gt;MONTH(StartDate),'У1 Ввод'!$D$175="",'У1 Ввод'!$E$175="",'У1 Ввод'!$D$175&gt;$B20),0,MAX(0,MIN(1,'У1 Ввод'!$E$175-NETWORKDAYS('У1 Ввод'!$D$175,$B20)+1))/Настройки!$E$7*100)</f>
        <v>0</v>
      </c>
      <c r="FO20" s="67" t="n">
        <f aca="false">IF(OR($D20=1,MONTH($B20)&lt;&gt;MONTH(StartDate),'У1 Ввод'!$D$176="",'У1 Ввод'!$E$176="",'У1 Ввод'!$D$176&gt;$B20),0,MAX(0,MIN(1,'У1 Ввод'!$E$176-NETWORKDAYS('У1 Ввод'!$D$176,$B20)+1))/Настройки!$E$7*100)</f>
        <v>0</v>
      </c>
      <c r="FP20" s="67" t="n">
        <f aca="false">IF(OR($D20=1,MONTH($B20)&lt;&gt;MONTH(StartDate),'У1 Ввод'!$D$177="",'У1 Ввод'!$E$177="",'У1 Ввод'!$D$177&gt;$B20),0,MAX(0,MIN(1,'У1 Ввод'!$E$177-NETWORKDAYS('У1 Ввод'!$D$177,$B20)+1))/Настройки!$E$7*100)</f>
        <v>0</v>
      </c>
      <c r="FQ20" s="67" t="n">
        <f aca="false">IF(OR($D20=1,MONTH($B20)&lt;&gt;MONTH(StartDate),'У1 Ввод'!$D$178="",'У1 Ввод'!$E$178="",'У1 Ввод'!$D$178&gt;$B20),0,MAX(0,MIN(1,'У1 Ввод'!$E$178-NETWORKDAYS('У1 Ввод'!$D$178,$B20)+1))/Настройки!$E$7*100)</f>
        <v>0</v>
      </c>
      <c r="FR20" s="67" t="n">
        <f aca="false">IF(OR($D20=1,MONTH($B20)&lt;&gt;MONTH(StartDate),'У1 Ввод'!$D$179="",'У1 Ввод'!$E$179="",'У1 Ввод'!$D$179&gt;$B20),0,MAX(0,MIN(1,'У1 Ввод'!$E$179-NETWORKDAYS('У1 Ввод'!$D$179,$B20)+1))/Настройки!$E$7*100)</f>
        <v>0</v>
      </c>
      <c r="FS20" s="67" t="n">
        <f aca="false">IF(OR($D20=1,MONTH($B20)&lt;&gt;MONTH(StartDate),'У1 Ввод'!$D$180="",'У1 Ввод'!$E$180="",'У1 Ввод'!$D$180&gt;$B20),0,MAX(0,MIN(1,'У1 Ввод'!$E$180-NETWORKDAYS('У1 Ввод'!$D$180,$B20)+1))/Настройки!$E$7*100)</f>
        <v>0</v>
      </c>
      <c r="FT20" s="67" t="n">
        <f aca="false">IF(OR($D20=1,MONTH($B20)&lt;&gt;MONTH(StartDate),'У1 Ввод'!$D$181="",'У1 Ввод'!$E$181="",'У1 Ввод'!$D$181&gt;$B20),0,MAX(0,MIN(1,'У1 Ввод'!$E$181-NETWORKDAYS('У1 Ввод'!$D$181,$B20)+1))/Настройки!$E$7*100)</f>
        <v>0</v>
      </c>
      <c r="FU20" s="67" t="n">
        <f aca="false">IF(OR($D20=1,MONTH($B20)&lt;&gt;MONTH(StartDate),'У1 Ввод'!$D$182="",'У1 Ввод'!$E$182="",'У1 Ввод'!$D$182&gt;$B20),0,MAX(0,MIN(1,'У1 Ввод'!$E$182-NETWORKDAYS('У1 Ввод'!$D$182,$B20)+1))/Настройки!$E$7*100)</f>
        <v>0</v>
      </c>
      <c r="FV20" s="67" t="n">
        <f aca="false">IF(OR($D20=1,MONTH($B20)&lt;&gt;MONTH(StartDate),'У1 Ввод'!$D$183="",'У1 Ввод'!$E$183="",'У1 Ввод'!$D$183&gt;$B20),0,MAX(0,MIN(1,'У1 Ввод'!$E$183-NETWORKDAYS('У1 Ввод'!$D$183,$B20)+1))/Настройки!$E$7*100)</f>
        <v>0</v>
      </c>
      <c r="FW20" s="67" t="n">
        <f aca="false">IF(OR($D20=1,MONTH($B20)&lt;&gt;MONTH(StartDate),'У1 Ввод'!$D$184="",'У1 Ввод'!$E$184="",'У1 Ввод'!$D$184&gt;$B20),0,MAX(0,MIN(1,'У1 Ввод'!$E$184-NETWORKDAYS('У1 Ввод'!$D$184,$B20)+1))/Настройки!$E$7*100)</f>
        <v>0</v>
      </c>
      <c r="FX20" s="67" t="n">
        <f aca="false">IF(OR($D20=1,MONTH($B20)&lt;&gt;MONTH(StartDate),'У1 Ввод'!$D$185="",'У1 Ввод'!$E$185="",'У1 Ввод'!$D$185&gt;$B20),0,MAX(0,MIN(1,'У1 Ввод'!$E$185-NETWORKDAYS('У1 Ввод'!$D$185,$B20)+1))/Настройки!$E$7*100)</f>
        <v>0</v>
      </c>
      <c r="FY20" s="67" t="n">
        <f aca="false">IF(OR($D20=1,MONTH($B20)&lt;&gt;MONTH(StartDate),'У1 Ввод'!$D$186="",'У1 Ввод'!$E$186="",'У1 Ввод'!$D$186&gt;$B20),0,MAX(0,MIN(1,'У1 Ввод'!$E$186-NETWORKDAYS('У1 Ввод'!$D$186,$B20)+1))/Настройки!$E$7*100)</f>
        <v>0</v>
      </c>
      <c r="FZ20" s="67" t="n">
        <f aca="false">IF(OR($D20=1,MONTH($B20)&lt;&gt;MONTH(StartDate),'У1 Ввод'!$D$187="",'У1 Ввод'!$E$187="",'У1 Ввод'!$D$187&gt;$B20),0,MAX(0,MIN(1,'У1 Ввод'!$E$187-NETWORKDAYS('У1 Ввод'!$D$187,$B20)+1))/Настройки!$E$7*100)</f>
        <v>0</v>
      </c>
      <c r="GA20" s="67" t="n">
        <f aca="false">IF(OR($D20=1,MONTH($B20)&lt;&gt;MONTH(StartDate),'У1 Ввод'!$D$188="",'У1 Ввод'!$E$188="",'У1 Ввод'!$D$188&gt;$B20),0,MAX(0,MIN(1,'У1 Ввод'!$E$188-NETWORKDAYS('У1 Ввод'!$D$188,$B20)+1))/Настройки!$E$7*100)</f>
        <v>0</v>
      </c>
      <c r="GB20" s="67" t="n">
        <f aca="false">IF(OR($D20=1,MONTH($B20)&lt;&gt;MONTH(StartDate),'У1 Ввод'!$D$189="",'У1 Ввод'!$E$189="",'У1 Ввод'!$D$189&gt;$B20),0,MAX(0,MIN(1,'У1 Ввод'!$E$189-NETWORKDAYS('У1 Ввод'!$D$189,$B20)+1))/Настройки!$E$7*100)</f>
        <v>0</v>
      </c>
      <c r="GC20" s="67" t="n">
        <f aca="false">IF(OR($D20=1,MONTH($B20)&lt;&gt;MONTH(StartDate),'У1 Ввод'!$D$190="",'У1 Ввод'!$E$190="",'У1 Ввод'!$D$190&gt;$B20),0,MAX(0,MIN(1,'У1 Ввод'!$E$190-NETWORKDAYS('У1 Ввод'!$D$190,$B20)+1))/Настройки!$E$7*100)</f>
        <v>0</v>
      </c>
      <c r="GD20" s="67" t="n">
        <f aca="false">IF(OR($D20=1,MONTH($B20)&lt;&gt;MONTH(StartDate),'У1 Ввод'!$D$191="",'У1 Ввод'!$E$191="",'У1 Ввод'!$D$191&gt;$B20),0,MAX(0,MIN(1,'У1 Ввод'!$E$191-NETWORKDAYS('У1 Ввод'!$D$191,$B20)+1))/Настройки!$E$7*100)</f>
        <v>0</v>
      </c>
      <c r="GE20" s="67" t="n">
        <f aca="false">IF(OR($D20=1,MONTH($B20)&lt;&gt;MONTH(StartDate),'У1 Ввод'!$D$192="",'У1 Ввод'!$E$192="",'У1 Ввод'!$D$192&gt;$B20),0,MAX(0,MIN(1,'У1 Ввод'!$E$192-NETWORKDAYS('У1 Ввод'!$D$192,$B20)+1))/Настройки!$E$7*100)</f>
        <v>0</v>
      </c>
      <c r="GF20" s="67" t="n">
        <f aca="false">IF(OR($D20=1,MONTH($B20)&lt;&gt;MONTH(StartDate),'У1 Ввод'!$D$193="",'У1 Ввод'!$E$193="",'У1 Ввод'!$D$193&gt;$B20),0,MAX(0,MIN(1,'У1 Ввод'!$E$193-NETWORKDAYS('У1 Ввод'!$D$193,$B20)+1))/Настройки!$E$7*100)</f>
        <v>0</v>
      </c>
      <c r="GG20" s="67" t="n">
        <f aca="false">IF(OR($D20=1,MONTH($B20)&lt;&gt;MONTH(StartDate),'У1 Ввод'!$D$194="",'У1 Ввод'!$E$194="",'У1 Ввод'!$D$194&gt;$B20),0,MAX(0,MIN(1,'У1 Ввод'!$E$194-NETWORKDAYS('У1 Ввод'!$D$194,$B20)+1))/Настройки!$E$7*100)</f>
        <v>0</v>
      </c>
      <c r="GH20" s="67" t="n">
        <f aca="false">IF(OR($D20=1,MONTH($B20)&lt;&gt;MONTH(StartDate),'У1 Ввод'!$D$195="",'У1 Ввод'!$E$195="",'У1 Ввод'!$D$195&gt;$B20),0,MAX(0,MIN(1,'У1 Ввод'!$E$195-NETWORKDAYS('У1 Ввод'!$D$195,$B20)+1))/Настройки!$E$7*100)</f>
        <v>0</v>
      </c>
      <c r="GI20" s="67" t="n">
        <f aca="false">IF(OR($D20=1,MONTH($B20)&lt;&gt;MONTH(StartDate),'У1 Ввод'!$D$196="",'У1 Ввод'!$E$196="",'У1 Ввод'!$D$196&gt;$B20),0,MAX(0,MIN(1,'У1 Ввод'!$E$196-NETWORKDAYS('У1 Ввод'!$D$196,$B20)+1))/Настройки!$E$7*100)</f>
        <v>0</v>
      </c>
      <c r="GJ20" s="67" t="n">
        <f aca="false">IF(OR($D20=1,MONTH($B20)&lt;&gt;MONTH(StartDate),'У1 Ввод'!$D$197="",'У1 Ввод'!$E$197="",'У1 Ввод'!$D$197&gt;$B20),0,MAX(0,MIN(1,'У1 Ввод'!$E$197-NETWORKDAYS('У1 Ввод'!$D$197,$B20)+1))/Настройки!$E$7*100)</f>
        <v>0</v>
      </c>
      <c r="GK20" s="67" t="n">
        <f aca="false">IF(OR($D20=1,MONTH($B20)&lt;&gt;MONTH(StartDate),'У1 Ввод'!$D$198="",'У1 Ввод'!$E$198="",'У1 Ввод'!$D$198&gt;$B20),0,MAX(0,MIN(1,'У1 Ввод'!$E$198-NETWORKDAYS('У1 Ввод'!$D$198,$B20)+1))/Настройки!$E$7*100)</f>
        <v>0</v>
      </c>
      <c r="GL20" s="67" t="n">
        <f aca="false">IF(OR($D20=1,MONTH($B20)&lt;&gt;MONTH(StartDate),'У1 Ввод'!$D$199="",'У1 Ввод'!$E$199="",'У1 Ввод'!$D$199&gt;$B20),0,MAX(0,MIN(1,'У1 Ввод'!$E$199-NETWORKDAYS('У1 Ввод'!$D$199,$B20)+1))/Настройки!$E$7*100)</f>
        <v>0</v>
      </c>
      <c r="GM20" s="67" t="n">
        <f aca="false">IF(OR($D20=1,MONTH($B20)&lt;&gt;MONTH(StartDate),'У1 Ввод'!$D$200="",'У1 Ввод'!$E$200="",'У1 Ввод'!$D$200&gt;$B20),0,MAX(0,MIN(1,'У1 Ввод'!$E$200-NETWORKDAYS('У1 Ввод'!$D$200,$B20)+1))/Настройки!$E$7*100)</f>
        <v>0</v>
      </c>
      <c r="GN20" s="67" t="n">
        <f aca="false">IF(OR($D20=1,MONTH($B20)&lt;&gt;MONTH(StartDate),'У1 Ввод'!$D$201="",'У1 Ввод'!$E$201="",'У1 Ввод'!$D$201&gt;$B20),0,MAX(0,MIN(1,'У1 Ввод'!$E$201-NETWORKDAYS('У1 Ввод'!$D$201,$B20)+1))/Настройки!$E$7*100)</f>
        <v>0</v>
      </c>
      <c r="GO20" s="67" t="n">
        <f aca="false">IF(OR($D20=1,MONTH($B20)&lt;&gt;MONTH(StartDate),'У1 Ввод'!$D$202="",'У1 Ввод'!$E$202="",'У1 Ввод'!$D$202&gt;$B20),0,MAX(0,MIN(1,'У1 Ввод'!$E$202-NETWORKDAYS('У1 Ввод'!$D$202,$B20)+1))/Настройки!$E$7*100)</f>
        <v>0</v>
      </c>
      <c r="GP20" s="67" t="n">
        <f aca="false">IF(OR($D20=1,MONTH($B20)&lt;&gt;MONTH(StartDate),'У1 Ввод'!$D$203="",'У1 Ввод'!$E$203="",'У1 Ввод'!$D$203&gt;$B20),0,MAX(0,MIN(1,'У1 Ввод'!$E$203-NETWORKDAYS('У1 Ввод'!$D$203,$B20)+1))/Настройки!$E$7*100)</f>
        <v>0</v>
      </c>
      <c r="GQ20" s="67" t="n">
        <f aca="false">IF(OR($D20=1,MONTH($B20)&lt;&gt;MONTH(StartDate),'У1 Ввод'!$D$204="",'У1 Ввод'!$E$204="",'У1 Ввод'!$D$204&gt;$B20),0,MAX(0,MIN(1,'У1 Ввод'!$E$204-NETWORKDAYS('У1 Ввод'!$D$204,$B20)+1))/Настройки!$E$7*100)</f>
        <v>0</v>
      </c>
      <c r="GR20" s="67" t="n">
        <f aca="false">IF(OR($D20=1,MONTH($B20)&lt;&gt;MONTH(StartDate),'У1 Ввод'!$D$205="",'У1 Ввод'!$E$205="",'У1 Ввод'!$D$205&gt;$B20),0,MAX(0,MIN(1,'У1 Ввод'!$E$205-NETWORKDAYS('У1 Ввод'!$D$205,$B20)+1))/Настройки!$E$7*100)</f>
        <v>0</v>
      </c>
      <c r="GS20" s="67" t="n">
        <f aca="false">IF(OR($D20=1,MONTH($B20)&lt;&gt;MONTH(StartDate),'У1 Ввод'!$D$206="",'У1 Ввод'!$E$206="",'У1 Ввод'!$D$206&gt;$B20),0,MAX(0,MIN(1,'У1 Ввод'!$E$206-NETWORKDAYS('У1 Ввод'!$D$206,$B20)+1))/Настройки!$E$7*100)</f>
        <v>0</v>
      </c>
      <c r="GT20" s="67" t="n">
        <f aca="false">IF(OR($D20=1,MONTH($B20)&lt;&gt;MONTH(StartDate),'У1 Ввод'!$D$207="",'У1 Ввод'!$E$207="",'У1 Ввод'!$D$207&gt;$B20),0,MAX(0,MIN(1,'У1 Ввод'!$E$207-NETWORKDAYS('У1 Ввод'!$D$207,$B20)+1))/Настройки!$E$7*100)</f>
        <v>0</v>
      </c>
      <c r="GU20" s="67" t="n">
        <f aca="false">IF(OR($D20=1,MONTH($B20)&lt;&gt;MONTH(StartDate),'У1 Ввод'!$D$208="",'У1 Ввод'!$E$208="",'У1 Ввод'!$D$208&gt;$B20),0,MAX(0,MIN(1,'У1 Ввод'!$E$208-NETWORKDAYS('У1 Ввод'!$D$208,$B20)+1))/Настройки!$E$7*100)</f>
        <v>0</v>
      </c>
      <c r="GV20" s="67" t="n">
        <f aca="false">IF(OR($D20=1,MONTH($B20)&lt;&gt;MONTH(StartDate),'У1 Ввод'!$D$209="",'У1 Ввод'!$E$209="",'У1 Ввод'!$D$209&gt;$B20),0,MAX(0,MIN(1,'У1 Ввод'!$E$209-NETWORKDAYS('У1 Ввод'!$D$209,$B20)+1))/Настройки!$E$7*100)</f>
        <v>0</v>
      </c>
      <c r="GW20" s="67" t="n">
        <f aca="false">IF(OR($D20=1,MONTH($B20)&lt;&gt;MONTH(StartDate),'У1 Ввод'!$D$210="",'У1 Ввод'!$E$210="",'У1 Ввод'!$D$210&gt;$B20),0,MAX(0,MIN(1,'У1 Ввод'!$E$210-NETWORKDAYS('У1 Ввод'!$D$210,$B20)+1))/Настройки!$E$7*100)</f>
        <v>0</v>
      </c>
      <c r="GX20" s="67" t="n">
        <f aca="false">IF(OR($D20=1,MONTH($B20)&lt;&gt;MONTH(StartDate),'У1 Ввод'!$D$211="",'У1 Ввод'!$E$211="",'У1 Ввод'!$D$211&gt;$B20),0,MAX(0,MIN(1,'У1 Ввод'!$E$211-NETWORKDAYS('У1 Ввод'!$D$211,$B20)+1))/Настройки!$E$7*100)</f>
        <v>0</v>
      </c>
      <c r="GY20" s="67" t="n">
        <f aca="false">IF(OR($D20=1,MONTH($B20)&lt;&gt;MONTH(StartDate),'У1 Ввод'!$D$212="",'У1 Ввод'!$E$212="",'У1 Ввод'!$D$212&gt;$B20),0,MAX(0,MIN(1,'У1 Ввод'!$E$212-NETWORKDAYS('У1 Ввод'!$D$212,$B20)+1))/Настройки!$E$7*100)</f>
        <v>0</v>
      </c>
      <c r="GZ20" s="67" t="n">
        <f aca="false">IF(OR($D20=1,MONTH($B20)&lt;&gt;MONTH(StartDate),'У1 Ввод'!$D$213="",'У1 Ввод'!$E$213="",'У1 Ввод'!$D$213&gt;$B20),0,MAX(0,MIN(1,'У1 Ввод'!$E$213-NETWORKDAYS('У1 Ввод'!$D$213,$B20)+1))/Настройки!$E$7*100)</f>
        <v>0</v>
      </c>
      <c r="HA20" s="67" t="n">
        <f aca="false">IF(OR($D20=1,MONTH($B20)&lt;&gt;MONTH(StartDate),'У1 Ввод'!$D$214="",'У1 Ввод'!$E$214="",'У1 Ввод'!$D$214&gt;$B20),0,MAX(0,MIN(1,'У1 Ввод'!$E$214-NETWORKDAYS('У1 Ввод'!$D$214,$B20)+1))/Настройки!$E$7*100)</f>
        <v>0</v>
      </c>
      <c r="HB20" s="67" t="n">
        <f aca="false">IF(OR($D20=1,MONTH($B20)&lt;&gt;MONTH(StartDate),'У1 Ввод'!$D$215="",'У1 Ввод'!$E$215="",'У1 Ввод'!$D$215&gt;$B20),0,MAX(0,MIN(1,'У1 Ввод'!$E$215-NETWORKDAYS('У1 Ввод'!$D$215,$B20)+1))/Настройки!$E$7*100)</f>
        <v>0</v>
      </c>
      <c r="HC20" s="67" t="n">
        <f aca="false">IF(OR($D20=1,MONTH($B20)&lt;&gt;MONTH(StartDate),'У1 Ввод'!$D$216="",'У1 Ввод'!$E$216="",'У1 Ввод'!$D$216&gt;$B20),0,MAX(0,MIN(1,'У1 Ввод'!$E$216-NETWORKDAYS('У1 Ввод'!$D$216,$B20)+1))/Настройки!$E$7*100)</f>
        <v>0</v>
      </c>
      <c r="HD20" s="67" t="n">
        <f aca="false">IF(OR($D20=1,MONTH($B20)&lt;&gt;MONTH(StartDate),'У1 Ввод'!$D$217="",'У1 Ввод'!$E$217="",'У1 Ввод'!$D$217&gt;$B20),0,MAX(0,MIN(1,'У1 Ввод'!$E$217-NETWORKDAYS('У1 Ввод'!$D$217,$B20)+1))/Настройки!$E$7*100)</f>
        <v>0</v>
      </c>
      <c r="HE20" s="67" t="n">
        <f aca="false">IF(OR($D20=1,MONTH($B20)&lt;&gt;MONTH(StartDate),'У1 Ввод'!$D$218="",'У1 Ввод'!$E$218="",'У1 Ввод'!$D$218&gt;$B20),0,MAX(0,MIN(1,'У1 Ввод'!$E$218-NETWORKDAYS('У1 Ввод'!$D$218,$B20)+1))/Настройки!$E$7*100)</f>
        <v>0</v>
      </c>
      <c r="HF20" s="67" t="n">
        <f aca="false">IF(OR($D20=1,MONTH($B20)&lt;&gt;MONTH(StartDate),'У1 Ввод'!$D$219="",'У1 Ввод'!$E$219="",'У1 Ввод'!$D$219&gt;$B20),0,MAX(0,MIN(1,'У1 Ввод'!$E$219-NETWORKDAYS('У1 Ввод'!$D$219,$B20)+1))/Настройки!$E$7*100)</f>
        <v>0</v>
      </c>
      <c r="HG20" s="67" t="n">
        <f aca="false">IF(OR($D20=1,MONTH($B20)&lt;&gt;MONTH(StartDate),'У1 Ввод'!$D$220="",'У1 Ввод'!$E$220="",'У1 Ввод'!$D$220&gt;$B20),0,MAX(0,MIN(1,'У1 Ввод'!$E$220-NETWORKDAYS('У1 Ввод'!$D$220,$B20)+1))/Настройки!$E$7*100)</f>
        <v>0</v>
      </c>
      <c r="HH20" s="67" t="n">
        <f aca="false">IF(OR($D20=1,MONTH($B20)&lt;&gt;MONTH(StartDate),'У1 Ввод'!$D$221="",'У1 Ввод'!$E$221="",'У1 Ввод'!$D$221&gt;$B20),0,MAX(0,MIN(1,'У1 Ввод'!$E$221-NETWORKDAYS('У1 Ввод'!$D$221,$B20)+1))/Настройки!$E$7*100)</f>
        <v>0</v>
      </c>
      <c r="HI20" s="67" t="n">
        <f aca="false">IF(OR($D20=1,MONTH($B20)&lt;&gt;MONTH(StartDate),'У1 Ввод'!$D$222="",'У1 Ввод'!$E$222="",'У1 Ввод'!$D$222&gt;$B20),0,MAX(0,MIN(1,'У1 Ввод'!$E$222-NETWORKDAYS('У1 Ввод'!$D$222,$B20)+1))/Настройки!$E$7*100)</f>
        <v>0</v>
      </c>
      <c r="HJ20" s="67" t="n">
        <f aca="false">IF(OR($D20=1,MONTH($B20)&lt;&gt;MONTH(StartDate),'У1 Ввод'!$D$223="",'У1 Ввод'!$E$223="",'У1 Ввод'!$D$223&gt;$B20),0,MAX(0,MIN(1,'У1 Ввод'!$E$223-NETWORKDAYS('У1 Ввод'!$D$223,$B20)+1))/Настройки!$E$7*100)</f>
        <v>0</v>
      </c>
      <c r="HK20" s="67" t="n">
        <f aca="false">IF(OR($D20=1,MONTH($B20)&lt;&gt;MONTH(StartDate),'У1 Ввод'!$D$224="",'У1 Ввод'!$E$224="",'У1 Ввод'!$D$224&gt;$B20),0,MAX(0,MIN(1,'У1 Ввод'!$E$224-NETWORKDAYS('У1 Ввод'!$D$224,$B20)+1))/Настройки!$E$7*100)</f>
        <v>0</v>
      </c>
      <c r="HL20" s="67" t="n">
        <f aca="false">IF(OR($D20=1,MONTH($B20)&lt;&gt;MONTH(StartDate),'У1 Ввод'!$D$225="",'У1 Ввод'!$E$225="",'У1 Ввод'!$D$225&gt;$B20),0,MAX(0,MIN(1,'У1 Ввод'!$E$225-NETWORKDAYS('У1 Ввод'!$D$225,$B20)+1))/Настройки!$E$7*100)</f>
        <v>0</v>
      </c>
      <c r="HM20" s="67" t="n">
        <f aca="false">IF(OR($D20=1,MONTH($B20)&lt;&gt;MONTH(StartDate),'У1 Ввод'!$D$226="",'У1 Ввод'!$E$226="",'У1 Ввод'!$D$226&gt;$B20),0,MAX(0,MIN(1,'У1 Ввод'!$E$226-NETWORKDAYS('У1 Ввод'!$D$226,$B20)+1))/Настройки!$E$7*100)</f>
        <v>0</v>
      </c>
      <c r="HN20" s="67" t="n">
        <f aca="false">IF(OR($D20=1,MONTH($B20)&lt;&gt;MONTH(StartDate),'У1 Ввод'!$D$227="",'У1 Ввод'!$E$227="",'У1 Ввод'!$D$227&gt;$B20),0,MAX(0,MIN(1,'У1 Ввод'!$E$227-NETWORKDAYS('У1 Ввод'!$D$227,$B20)+1))/Настройки!$E$7*100)</f>
        <v>0</v>
      </c>
      <c r="HO20" s="67" t="n">
        <f aca="false">IF(OR($D20=1,MONTH($B20)&lt;&gt;MONTH(StartDate),'У1 Ввод'!$D$228="",'У1 Ввод'!$E$228="",'У1 Ввод'!$D$228&gt;$B20),0,MAX(0,MIN(1,'У1 Ввод'!$E$228-NETWORKDAYS('У1 Ввод'!$D$228,$B20)+1))/Настройки!$E$7*100)</f>
        <v>0</v>
      </c>
      <c r="HP20" s="67" t="n">
        <f aca="false">IF(OR($D20=1,MONTH($B20)&lt;&gt;MONTH(StartDate),'У1 Ввод'!$D$229="",'У1 Ввод'!$E$229="",'У1 Ввод'!$D$229&gt;$B20),0,MAX(0,MIN(1,'У1 Ввод'!$E$229-NETWORKDAYS('У1 Ввод'!$D$229,$B20)+1))/Настройки!$E$7*100)</f>
        <v>0</v>
      </c>
      <c r="HQ20" s="67" t="n">
        <f aca="false">IF(OR($D20=1,MONTH($B20)&lt;&gt;MONTH(StartDate),'У1 Ввод'!$D$230="",'У1 Ввод'!$E$230="",'У1 Ввод'!$D$230&gt;$B20),0,MAX(0,MIN(1,'У1 Ввод'!$E$230-NETWORKDAYS('У1 Ввод'!$D$230,$B20)+1))/Настройки!$E$7*100)</f>
        <v>0</v>
      </c>
      <c r="HR20" s="67" t="n">
        <f aca="false">IF(OR($D20=1,MONTH($B20)&lt;&gt;MONTH(StartDate),'У1 Ввод'!$D$231="",'У1 Ввод'!$E$231="",'У1 Ввод'!$D$231&gt;$B20),0,MAX(0,MIN(1,'У1 Ввод'!$E$231-NETWORKDAYS('У1 Ввод'!$D$231,$B20)+1))/Настройки!$E$7*100)</f>
        <v>0</v>
      </c>
      <c r="HS20" s="67" t="n">
        <f aca="false">IF(OR($D20=1,MONTH($B20)&lt;&gt;MONTH(StartDate),'У1 Ввод'!$D$232="",'У1 Ввод'!$E$232="",'У1 Ввод'!$D$232&gt;$B20),0,MAX(0,MIN(1,'У1 Ввод'!$E$232-NETWORKDAYS('У1 Ввод'!$D$232,$B20)+1))/Настройки!$E$7*100)</f>
        <v>0</v>
      </c>
      <c r="HT20" s="67" t="n">
        <f aca="false">IF(OR($D20=1,MONTH($B20)&lt;&gt;MONTH(StartDate),'У1 Ввод'!$D$233="",'У1 Ввод'!$E$233="",'У1 Ввод'!$D$233&gt;$B20),0,MAX(0,MIN(1,'У1 Ввод'!$E$233-NETWORKDAYS('У1 Ввод'!$D$233,$B20)+1))/Настройки!$E$7*100)</f>
        <v>0</v>
      </c>
      <c r="HU20" s="67" t="n">
        <f aca="false">IF(OR($D20=1,MONTH($B20)&lt;&gt;MONTH(StartDate),'У1 Ввод'!$D$234="",'У1 Ввод'!$E$234="",'У1 Ввод'!$D$234&gt;$B20),0,MAX(0,MIN(1,'У1 Ввод'!$E$234-NETWORKDAYS('У1 Ввод'!$D$234,$B20)+1))/Настройки!$E$7*100)</f>
        <v>0</v>
      </c>
      <c r="HV20" s="67" t="n">
        <f aca="false">IF(OR($D20=1,MONTH($B20)&lt;&gt;MONTH(StartDate),'У1 Ввод'!$D$235="",'У1 Ввод'!$E$235="",'У1 Ввод'!$D$235&gt;$B20),0,MAX(0,MIN(1,'У1 Ввод'!$E$235-NETWORKDAYS('У1 Ввод'!$D$235,$B20)+1))/Настройки!$E$7*100)</f>
        <v>0</v>
      </c>
      <c r="HW20" s="67" t="n">
        <f aca="false">IF(OR($D20=1,MONTH($B20)&lt;&gt;MONTH(StartDate),'У1 Ввод'!$D$236="",'У1 Ввод'!$E$236="",'У1 Ввод'!$D$236&gt;$B20),0,MAX(0,MIN(1,'У1 Ввод'!$E$236-NETWORKDAYS('У1 Ввод'!$D$236,$B20)+1))/Настройки!$E$7*100)</f>
        <v>0</v>
      </c>
      <c r="HX20" s="67" t="n">
        <f aca="false">IF(OR($D20=1,MONTH($B20)&lt;&gt;MONTH(StartDate),'У1 Ввод'!$D$237="",'У1 Ввод'!$E$237="",'У1 Ввод'!$D$237&gt;$B20),0,MAX(0,MIN(1,'У1 Ввод'!$E$237-NETWORKDAYS('У1 Ввод'!$D$237,$B20)+1))/Настройки!$E$7*100)</f>
        <v>0</v>
      </c>
      <c r="HY20" s="67" t="n">
        <f aca="false">IF(OR($D20=1,MONTH($B20)&lt;&gt;MONTH(StartDate),'У1 Ввод'!$D$238="",'У1 Ввод'!$E$238="",'У1 Ввод'!$D$238&gt;$B20),0,MAX(0,MIN(1,'У1 Ввод'!$E$238-NETWORKDAYS('У1 Ввод'!$D$238,$B20)+1))/Настройки!$E$7*100)</f>
        <v>0</v>
      </c>
      <c r="HZ20" s="67" t="n">
        <f aca="false">IF(OR($D20=1,MONTH($B20)&lt;&gt;MONTH(StartDate),'У1 Ввод'!$D$239="",'У1 Ввод'!$E$239="",'У1 Ввод'!$D$239&gt;$B20),0,MAX(0,MIN(1,'У1 Ввод'!$E$239-NETWORKDAYS('У1 Ввод'!$D$239,$B20)+1))/Настройки!$E$7*100)</f>
        <v>0</v>
      </c>
      <c r="IA20" s="67" t="n">
        <f aca="false">IF(OR($D20=1,MONTH($B20)&lt;&gt;MONTH(StartDate),'У1 Ввод'!$D$240="",'У1 Ввод'!$E$240="",'У1 Ввод'!$D$240&gt;$B20),0,MAX(0,MIN(1,'У1 Ввод'!$E$240-NETWORKDAYS('У1 Ввод'!$D$240,$B20)+1))/Настройки!$E$7*100)</f>
        <v>0</v>
      </c>
      <c r="IB20" s="67" t="n">
        <f aca="false">IF(OR($D20=1,MONTH($B20)&lt;&gt;MONTH(StartDate),'У1 Ввод'!$D$241="",'У1 Ввод'!$E$241="",'У1 Ввод'!$D$241&gt;$B20),0,MAX(0,MIN(1,'У1 Ввод'!$E$241-NETWORKDAYS('У1 Ввод'!$D$241,$B20)+1))/Настройки!$E$7*100)</f>
        <v>0</v>
      </c>
      <c r="IC20" s="67" t="n">
        <f aca="false">IF(OR($D20=1,MONTH($B20)&lt;&gt;MONTH(StartDate),'У1 Ввод'!$D$242="",'У1 Ввод'!$E$242="",'У1 Ввод'!$D$242&gt;$B20),0,MAX(0,MIN(1,'У1 Ввод'!$E$242-NETWORKDAYS('У1 Ввод'!$D$242,$B20)+1))/Настройки!$E$7*100)</f>
        <v>0</v>
      </c>
      <c r="ID20" s="67" t="n">
        <f aca="false">IF(OR($D20=1,MONTH($B20)&lt;&gt;MONTH(StartDate),'У1 Ввод'!$D$243="",'У1 Ввод'!$E$243="",'У1 Ввод'!$D$243&gt;$B20),0,MAX(0,MIN(1,'У1 Ввод'!$E$243-NETWORKDAYS('У1 Ввод'!$D$243,$B20)+1))/Настройки!$E$7*100)</f>
        <v>0</v>
      </c>
      <c r="IE20" s="67" t="n">
        <f aca="false">IF(OR($D20=1,MONTH($B20)&lt;&gt;MONTH(StartDate),'У1 Ввод'!$D$244="",'У1 Ввод'!$E$244="",'У1 Ввод'!$D$244&gt;$B20),0,MAX(0,MIN(1,'У1 Ввод'!$E$244-NETWORKDAYS('У1 Ввод'!$D$244,$B20)+1))/Настройки!$E$7*100)</f>
        <v>0</v>
      </c>
      <c r="IF20" s="67" t="n">
        <f aca="false">IF(OR($D20=1,MONTH($B20)&lt;&gt;MONTH(StartDate),'У1 Ввод'!$D$245="",'У1 Ввод'!$E$245="",'У1 Ввод'!$D$245&gt;$B20),0,MAX(0,MIN(1,'У1 Ввод'!$E$245-NETWORKDAYS('У1 Ввод'!$D$245,$B20)+1))/Настройки!$E$7*100)</f>
        <v>0</v>
      </c>
      <c r="IG20" s="67" t="n">
        <f aca="false">IF(OR($D20=1,MONTH($B20)&lt;&gt;MONTH(StartDate),'У1 Ввод'!$D$246="",'У1 Ввод'!$E$246="",'У1 Ввод'!$D$246&gt;$B20),0,MAX(0,MIN(1,'У1 Ввод'!$E$246-NETWORKDAYS('У1 Ввод'!$D$246,$B20)+1))/Настройки!$E$7*100)</f>
        <v>0</v>
      </c>
      <c r="IH20" s="67" t="n">
        <f aca="false">IF(OR($D20=1,MONTH($B20)&lt;&gt;MONTH(StartDate),'У1 Ввод'!$D$247="",'У1 Ввод'!$E$247="",'У1 Ввод'!$D$247&gt;$B20),0,MAX(0,MIN(1,'У1 Ввод'!$E$247-NETWORKDAYS('У1 Ввод'!$D$247,$B20)+1))/Настройки!$E$7*100)</f>
        <v>0</v>
      </c>
      <c r="II20" s="67" t="n">
        <f aca="false">IF(OR($D20=1,MONTH($B20)&lt;&gt;MONTH(StartDate),'У1 Ввод'!$D$248="",'У1 Ввод'!$E$248="",'У1 Ввод'!$D$248&gt;$B20),0,MAX(0,MIN(1,'У1 Ввод'!$E$248-NETWORKDAYS('У1 Ввод'!$D$248,$B20)+1))/Настройки!$E$7*100)</f>
        <v>0</v>
      </c>
      <c r="IJ20" s="67" t="n">
        <f aca="false">IF(OR($D20=1,MONTH($B20)&lt;&gt;MONTH(StartDate),'У1 Ввод'!$D$249="",'У1 Ввод'!$E$249="",'У1 Ввод'!$D$249&gt;$B20),0,MAX(0,MIN(1,'У1 Ввод'!$E$249-NETWORKDAYS('У1 Ввод'!$D$249,$B20)+1))/Настройки!$E$7*100)</f>
        <v>0</v>
      </c>
      <c r="IK20" s="67" t="n">
        <f aca="false">IF(OR($D20=1,MONTH($B20)&lt;&gt;MONTH(StartDate),'У1 Ввод'!$D$250="",'У1 Ввод'!$E$250="",'У1 Ввод'!$D$250&gt;$B20),0,MAX(0,MIN(1,'У1 Ввод'!$E$250-NETWORKDAYS('У1 Ввод'!$D$250,$B20)+1))/Настройки!$E$7*100)</f>
        <v>0</v>
      </c>
      <c r="IL20" s="67" t="n">
        <f aca="false">IF(OR($D20=1,MONTH($B20)&lt;&gt;MONTH(StartDate),'У1 Ввод'!$D$251="",'У1 Ввод'!$E$251="",'У1 Ввод'!$D$251&gt;$B20),0,MAX(0,MIN(1,'У1 Ввод'!$E$251-NETWORKDAYS('У1 Ввод'!$D$251,$B20)+1))/Настройки!$E$7*100)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IF(OR($D21=1,MONTH($B21)&lt;&gt;MONTH(StartDate),'У1 Ввод'!$D$12="",'У1 Ввод'!$E$12="",'У1 Ввод'!$D$12&gt;$B21),0,MAX(0,MIN(1,'У1 Ввод'!$E$12-NETWORKDAYS('У1 Ввод'!$D$12,$B21)+1))/Настройки!$E$7*100)</f>
        <v>0</v>
      </c>
      <c r="H21" s="67" t="n">
        <f aca="false">IF(OR($D21=1,MONTH($B21)&lt;&gt;MONTH(StartDate),'У1 Ввод'!$D$13="",'У1 Ввод'!$E$13="",'У1 Ввод'!$D$13&gt;$B21),0,MAX(0,MIN(1,'У1 Ввод'!$E$13-NETWORKDAYS('У1 Ввод'!$D$13,$B21)+1))/Настройки!$E$7*100)</f>
        <v>0</v>
      </c>
      <c r="I21" s="67" t="n">
        <f aca="false">IF(OR($D21=1,MONTH($B21)&lt;&gt;MONTH(StartDate),'У1 Ввод'!$D$14="",'У1 Ввод'!$E$14="",'У1 Ввод'!$D$14&gt;$B21),0,MAX(0,MIN(1,'У1 Ввод'!$E$14-NETWORKDAYS('У1 Ввод'!$D$14,$B21)+1))/Настройки!$E$7*100)</f>
        <v>0</v>
      </c>
      <c r="J21" s="67" t="n">
        <f aca="false">IF(OR($D21=1,MONTH($B21)&lt;&gt;MONTH(StartDate),'У1 Ввод'!$D$15="",'У1 Ввод'!$E$15="",'У1 Ввод'!$D$15&gt;$B21),0,MAX(0,MIN(1,'У1 Ввод'!$E$15-NETWORKDAYS('У1 Ввод'!$D$15,$B21)+1))/Настройки!$E$7*100)</f>
        <v>0</v>
      </c>
      <c r="K21" s="67" t="n">
        <f aca="false">IF(OR($D21=1,MONTH($B21)&lt;&gt;MONTH(StartDate),'У1 Ввод'!$D$16="",'У1 Ввод'!$E$16="",'У1 Ввод'!$D$16&gt;$B21),0,MAX(0,MIN(1,'У1 Ввод'!$E$16-NETWORKDAYS('У1 Ввод'!$D$16,$B21)+1))/Настройки!$E$7*100)</f>
        <v>0</v>
      </c>
      <c r="L21" s="67" t="n">
        <f aca="false">IF(OR($D21=1,MONTH($B21)&lt;&gt;MONTH(StartDate),'У1 Ввод'!$D$17="",'У1 Ввод'!$E$17="",'У1 Ввод'!$D$17&gt;$B21),0,MAX(0,MIN(1,'У1 Ввод'!$E$17-NETWORKDAYS('У1 Ввод'!$D$17,$B21)+1))/Настройки!$E$7*100)</f>
        <v>0</v>
      </c>
      <c r="M21" s="67" t="n">
        <f aca="false">IF(OR($D21=1,MONTH($B21)&lt;&gt;MONTH(StartDate),'У1 Ввод'!$D$18="",'У1 Ввод'!$E$18="",'У1 Ввод'!$D$18&gt;$B21),0,MAX(0,MIN(1,'У1 Ввод'!$E$18-NETWORKDAYS('У1 Ввод'!$D$18,$B21)+1))/Настройки!$E$7*100)</f>
        <v>0</v>
      </c>
      <c r="N21" s="67" t="n">
        <f aca="false">IF(OR($D21=1,MONTH($B21)&lt;&gt;MONTH(StartDate),'У1 Ввод'!$D$19="",'У1 Ввод'!$E$19="",'У1 Ввод'!$D$19&gt;$B21),0,MAX(0,MIN(1,'У1 Ввод'!$E$19-NETWORKDAYS('У1 Ввод'!$D$19,$B21)+1))/Настройки!$E$7*100)</f>
        <v>0</v>
      </c>
      <c r="O21" s="67" t="n">
        <f aca="false">IF(OR($D21=1,MONTH($B21)&lt;&gt;MONTH(StartDate),'У1 Ввод'!$D$20="",'У1 Ввод'!$E$20="",'У1 Ввод'!$D$20&gt;$B21),0,MAX(0,MIN(1,'У1 Ввод'!$E$20-NETWORKDAYS('У1 Ввод'!$D$20,$B21)+1))/Настройки!$E$7*100)</f>
        <v>0</v>
      </c>
      <c r="P21" s="67" t="n">
        <f aca="false">IF(OR($D21=1,MONTH($B21)&lt;&gt;MONTH(StartDate),'У1 Ввод'!$D$21="",'У1 Ввод'!$E$21="",'У1 Ввод'!$D$21&gt;$B21),0,MAX(0,MIN(1,'У1 Ввод'!$E$21-NETWORKDAYS('У1 Ввод'!$D$21,$B21)+1))/Настройки!$E$7*100)</f>
        <v>0</v>
      </c>
      <c r="Q21" s="67" t="n">
        <f aca="false">IF(OR($D21=1,MONTH($B21)&lt;&gt;MONTH(StartDate),'У1 Ввод'!$D$22="",'У1 Ввод'!$E$22="",'У1 Ввод'!$D$22&gt;$B21),0,MAX(0,MIN(1,'У1 Ввод'!$E$22-NETWORKDAYS('У1 Ввод'!$D$22,$B21)+1))/Настройки!$E$7*100)</f>
        <v>0</v>
      </c>
      <c r="R21" s="67" t="n">
        <f aca="false">IF(OR($D21=1,MONTH($B21)&lt;&gt;MONTH(StartDate),'У1 Ввод'!$D$23="",'У1 Ввод'!$E$23="",'У1 Ввод'!$D$23&gt;$B21),0,MAX(0,MIN(1,'У1 Ввод'!$E$23-NETWORKDAYS('У1 Ввод'!$D$23,$B21)+1))/Настройки!$E$7*100)</f>
        <v>0</v>
      </c>
      <c r="S21" s="67" t="n">
        <f aca="false">IF(OR($D21=1,MONTH($B21)&lt;&gt;MONTH(StartDate),'У1 Ввод'!$D$24="",'У1 Ввод'!$E$24="",'У1 Ввод'!$D$24&gt;$B21),0,MAX(0,MIN(1,'У1 Ввод'!$E$24-NETWORKDAYS('У1 Ввод'!$D$24,$B21)+1))/Настройки!$E$7*100)</f>
        <v>0</v>
      </c>
      <c r="T21" s="67" t="n">
        <f aca="false">IF(OR($D21=1,MONTH($B21)&lt;&gt;MONTH(StartDate),'У1 Ввод'!$D$25="",'У1 Ввод'!$E$25="",'У1 Ввод'!$D$25&gt;$B21),0,MAX(0,MIN(1,'У1 Ввод'!$E$25-NETWORKDAYS('У1 Ввод'!$D$25,$B21)+1))/Настройки!$E$7*100)</f>
        <v>0</v>
      </c>
      <c r="U21" s="67" t="n">
        <f aca="false">IF(OR($D21=1,MONTH($B21)&lt;&gt;MONTH(StartDate),'У1 Ввод'!$D$26="",'У1 Ввод'!$E$26="",'У1 Ввод'!$D$26&gt;$B21),0,MAX(0,MIN(1,'У1 Ввод'!$E$26-NETWORKDAYS('У1 Ввод'!$D$26,$B21)+1))/Настройки!$E$7*100)</f>
        <v>0</v>
      </c>
      <c r="V21" s="67" t="n">
        <f aca="false">IF(OR($D21=1,MONTH($B21)&lt;&gt;MONTH(StartDate),'У1 Ввод'!$D$27="",'У1 Ввод'!$E$27="",'У1 Ввод'!$D$27&gt;$B21),0,MAX(0,MIN(1,'У1 Ввод'!$E$27-NETWORKDAYS('У1 Ввод'!$D$27,$B21)+1))/Настройки!$E$7*100)</f>
        <v>0</v>
      </c>
      <c r="W21" s="67" t="n">
        <f aca="false">IF(OR($D21=1,MONTH($B21)&lt;&gt;MONTH(StartDate),'У1 Ввод'!$D$28="",'У1 Ввод'!$E$28="",'У1 Ввод'!$D$28&gt;$B21),0,MAX(0,MIN(1,'У1 Ввод'!$E$28-NETWORKDAYS('У1 Ввод'!$D$28,$B21)+1))/Настройки!$E$7*100)</f>
        <v>0</v>
      </c>
      <c r="X21" s="67" t="n">
        <f aca="false">IF(OR($D21=1,MONTH($B21)&lt;&gt;MONTH(StartDate),'У1 Ввод'!$D$29="",'У1 Ввод'!$E$29="",'У1 Ввод'!$D$29&gt;$B21),0,MAX(0,MIN(1,'У1 Ввод'!$E$29-NETWORKDAYS('У1 Ввод'!$D$29,$B21)+1))/Настройки!$E$7*100)</f>
        <v>0</v>
      </c>
      <c r="Y21" s="67" t="n">
        <f aca="false">IF(OR($D21=1,MONTH($B21)&lt;&gt;MONTH(StartDate),'У1 Ввод'!$D$30="",'У1 Ввод'!$E$30="",'У1 Ввод'!$D$30&gt;$B21),0,MAX(0,MIN(1,'У1 Ввод'!$E$30-NETWORKDAYS('У1 Ввод'!$D$30,$B21)+1))/Настройки!$E$7*100)</f>
        <v>0</v>
      </c>
      <c r="Z21" s="67" t="n">
        <f aca="false">IF(OR($D21=1,MONTH($B21)&lt;&gt;MONTH(StartDate),'У1 Ввод'!$D$31="",'У1 Ввод'!$E$31="",'У1 Ввод'!$D$31&gt;$B21),0,MAX(0,MIN(1,'У1 Ввод'!$E$31-NETWORKDAYS('У1 Ввод'!$D$31,$B21)+1))/Настройки!$E$7*100)</f>
        <v>0</v>
      </c>
      <c r="AA21" s="67" t="n">
        <f aca="false">IF(OR($D21=1,MONTH($B21)&lt;&gt;MONTH(StartDate),'У1 Ввод'!$D$32="",'У1 Ввод'!$E$32="",'У1 Ввод'!$D$32&gt;$B21),0,MAX(0,MIN(1,'У1 Ввод'!$E$32-NETWORKDAYS('У1 Ввод'!$D$32,$B21)+1))/Настройки!$E$7*100)</f>
        <v>0</v>
      </c>
      <c r="AB21" s="67" t="n">
        <f aca="false">IF(OR($D21=1,MONTH($B21)&lt;&gt;MONTH(StartDate),'У1 Ввод'!$D$33="",'У1 Ввод'!$E$33="",'У1 Ввод'!$D$33&gt;$B21),0,MAX(0,MIN(1,'У1 Ввод'!$E$33-NETWORKDAYS('У1 Ввод'!$D$33,$B21)+1))/Настройки!$E$7*100)</f>
        <v>0</v>
      </c>
      <c r="AC21" s="67" t="n">
        <f aca="false">IF(OR($D21=1,MONTH($B21)&lt;&gt;MONTH(StartDate),'У1 Ввод'!$D$34="",'У1 Ввод'!$E$34="",'У1 Ввод'!$D$34&gt;$B21),0,MAX(0,MIN(1,'У1 Ввод'!$E$34-NETWORKDAYS('У1 Ввод'!$D$34,$B21)+1))/Настройки!$E$7*100)</f>
        <v>0</v>
      </c>
      <c r="AD21" s="67" t="n">
        <f aca="false">IF(OR($D21=1,MONTH($B21)&lt;&gt;MONTH(StartDate),'У1 Ввод'!$D$35="",'У1 Ввод'!$E$35="",'У1 Ввод'!$D$35&gt;$B21),0,MAX(0,MIN(1,'У1 Ввод'!$E$35-NETWORKDAYS('У1 Ввод'!$D$35,$B21)+1))/Настройки!$E$7*100)</f>
        <v>0</v>
      </c>
      <c r="AE21" s="67" t="n">
        <f aca="false">IF(OR($D21=1,MONTH($B21)&lt;&gt;MONTH(StartDate),'У1 Ввод'!$D$36="",'У1 Ввод'!$E$36="",'У1 Ввод'!$D$36&gt;$B21),0,MAX(0,MIN(1,'У1 Ввод'!$E$36-NETWORKDAYS('У1 Ввод'!$D$36,$B21)+1))/Настройки!$E$7*100)</f>
        <v>0</v>
      </c>
      <c r="AF21" s="67" t="n">
        <f aca="false">IF(OR($D21=1,MONTH($B21)&lt;&gt;MONTH(StartDate),'У1 Ввод'!$D$37="",'У1 Ввод'!$E$37="",'У1 Ввод'!$D$37&gt;$B21),0,MAX(0,MIN(1,'У1 Ввод'!$E$37-NETWORKDAYS('У1 Ввод'!$D$37,$B21)+1))/Настройки!$E$7*100)</f>
        <v>0</v>
      </c>
      <c r="AG21" s="67" t="n">
        <f aca="false">IF(OR($D21=1,MONTH($B21)&lt;&gt;MONTH(StartDate),'У1 Ввод'!$D$38="",'У1 Ввод'!$E$38="",'У1 Ввод'!$D$38&gt;$B21),0,MAX(0,MIN(1,'У1 Ввод'!$E$38-NETWORKDAYS('У1 Ввод'!$D$38,$B21)+1))/Настройки!$E$7*100)</f>
        <v>0</v>
      </c>
      <c r="AH21" s="67" t="n">
        <f aca="false">IF(OR($D21=1,MONTH($B21)&lt;&gt;MONTH(StartDate),'У1 Ввод'!$D$39="",'У1 Ввод'!$E$39="",'У1 Ввод'!$D$39&gt;$B21),0,MAX(0,MIN(1,'У1 Ввод'!$E$39-NETWORKDAYS('У1 Ввод'!$D$39,$B21)+1))/Настройки!$E$7*100)</f>
        <v>0</v>
      </c>
      <c r="AI21" s="67" t="n">
        <f aca="false">IF(OR($D21=1,MONTH($B21)&lt;&gt;MONTH(StartDate),'У1 Ввод'!$D$40="",'У1 Ввод'!$E$40="",'У1 Ввод'!$D$40&gt;$B21),0,MAX(0,MIN(1,'У1 Ввод'!$E$40-NETWORKDAYS('У1 Ввод'!$D$40,$B21)+1))/Настройки!$E$7*100)</f>
        <v>0</v>
      </c>
      <c r="AJ21" s="67" t="n">
        <f aca="false">IF(OR($D21=1,MONTH($B21)&lt;&gt;MONTH(StartDate),'У1 Ввод'!$D$41="",'У1 Ввод'!$E$41="",'У1 Ввод'!$D$41&gt;$B21),0,MAX(0,MIN(1,'У1 Ввод'!$E$41-NETWORKDAYS('У1 Ввод'!$D$41,$B21)+1))/Настройки!$E$7*100)</f>
        <v>0</v>
      </c>
      <c r="AK21" s="67" t="n">
        <f aca="false">IF(OR($D21=1,MONTH($B21)&lt;&gt;MONTH(StartDate),'У1 Ввод'!$D$42="",'У1 Ввод'!$E$42="",'У1 Ввод'!$D$42&gt;$B21),0,MAX(0,MIN(1,'У1 Ввод'!$E$42-NETWORKDAYS('У1 Ввод'!$D$42,$B21)+1))/Настройки!$E$7*100)</f>
        <v>0</v>
      </c>
      <c r="AL21" s="67" t="n">
        <f aca="false">IF(OR($D21=1,MONTH($B21)&lt;&gt;MONTH(StartDate),'У1 Ввод'!$D$43="",'У1 Ввод'!$E$43="",'У1 Ввод'!$D$43&gt;$B21),0,MAX(0,MIN(1,'У1 Ввод'!$E$43-NETWORKDAYS('У1 Ввод'!$D$43,$B21)+1))/Настройки!$E$7*100)</f>
        <v>0</v>
      </c>
      <c r="AM21" s="67" t="n">
        <f aca="false">IF(OR($D21=1,MONTH($B21)&lt;&gt;MONTH(StartDate),'У1 Ввод'!$D$44="",'У1 Ввод'!$E$44="",'У1 Ввод'!$D$44&gt;$B21),0,MAX(0,MIN(1,'У1 Ввод'!$E$44-NETWORKDAYS('У1 Ввод'!$D$44,$B21)+1))/Настройки!$E$7*100)</f>
        <v>0</v>
      </c>
      <c r="AN21" s="67" t="n">
        <f aca="false">IF(OR($D21=1,MONTH($B21)&lt;&gt;MONTH(StartDate),'У1 Ввод'!$D$45="",'У1 Ввод'!$E$45="",'У1 Ввод'!$D$45&gt;$B21),0,MAX(0,MIN(1,'У1 Ввод'!$E$45-NETWORKDAYS('У1 Ввод'!$D$45,$B21)+1))/Настройки!$E$7*100)</f>
        <v>0</v>
      </c>
      <c r="AO21" s="67" t="n">
        <f aca="false">IF(OR($D21=1,MONTH($B21)&lt;&gt;MONTH(StartDate),'У1 Ввод'!$D$46="",'У1 Ввод'!$E$46="",'У1 Ввод'!$D$46&gt;$B21),0,MAX(0,MIN(1,'У1 Ввод'!$E$46-NETWORKDAYS('У1 Ввод'!$D$46,$B21)+1))/Настройки!$E$7*100)</f>
        <v>0</v>
      </c>
      <c r="AP21" s="67" t="n">
        <f aca="false">IF(OR($D21=1,MONTH($B21)&lt;&gt;MONTH(StartDate),'У1 Ввод'!$D$47="",'У1 Ввод'!$E$47="",'У1 Ввод'!$D$47&gt;$B21),0,MAX(0,MIN(1,'У1 Ввод'!$E$47-NETWORKDAYS('У1 Ввод'!$D$47,$B21)+1))/Настройки!$E$7*100)</f>
        <v>0</v>
      </c>
      <c r="AQ21" s="67" t="n">
        <f aca="false">IF(OR($D21=1,MONTH($B21)&lt;&gt;MONTH(StartDate),'У1 Ввод'!$D$48="",'У1 Ввод'!$E$48="",'У1 Ввод'!$D$48&gt;$B21),0,MAX(0,MIN(1,'У1 Ввод'!$E$48-NETWORKDAYS('У1 Ввод'!$D$48,$B21)+1))/Настройки!$E$7*100)</f>
        <v>0</v>
      </c>
      <c r="AR21" s="67" t="n">
        <f aca="false">IF(OR($D21=1,MONTH($B21)&lt;&gt;MONTH(StartDate),'У1 Ввод'!$D$49="",'У1 Ввод'!$E$49="",'У1 Ввод'!$D$49&gt;$B21),0,MAX(0,MIN(1,'У1 Ввод'!$E$49-NETWORKDAYS('У1 Ввод'!$D$49,$B21)+1))/Настройки!$E$7*100)</f>
        <v>0</v>
      </c>
      <c r="AS21" s="67" t="n">
        <f aca="false">IF(OR($D21=1,MONTH($B21)&lt;&gt;MONTH(StartDate),'У1 Ввод'!$D$50="",'У1 Ввод'!$E$50="",'У1 Ввод'!$D$50&gt;$B21),0,MAX(0,MIN(1,'У1 Ввод'!$E$50-NETWORKDAYS('У1 Ввод'!$D$50,$B21)+1))/Настройки!$E$7*100)</f>
        <v>0</v>
      </c>
      <c r="AT21" s="67" t="n">
        <f aca="false">IF(OR($D21=1,MONTH($B21)&lt;&gt;MONTH(StartDate),'У1 Ввод'!$D$51="",'У1 Ввод'!$E$51="",'У1 Ввод'!$D$51&gt;$B21),0,MAX(0,MIN(1,'У1 Ввод'!$E$51-NETWORKDAYS('У1 Ввод'!$D$51,$B21)+1))/Настройки!$E$7*100)</f>
        <v>0</v>
      </c>
      <c r="AU21" s="67" t="n">
        <f aca="false">IF(OR($D21=1,MONTH($B21)&lt;&gt;MONTH(StartDate),'У1 Ввод'!$D$52="",'У1 Ввод'!$E$52="",'У1 Ввод'!$D$52&gt;$B21),0,MAX(0,MIN(1,'У1 Ввод'!$E$52-NETWORKDAYS('У1 Ввод'!$D$52,$B21)+1))/Настройки!$E$7*100)</f>
        <v>0</v>
      </c>
      <c r="AV21" s="67" t="n">
        <f aca="false">IF(OR($D21=1,MONTH($B21)&lt;&gt;MONTH(StartDate),'У1 Ввод'!$D$53="",'У1 Ввод'!$E$53="",'У1 Ввод'!$D$53&gt;$B21),0,MAX(0,MIN(1,'У1 Ввод'!$E$53-NETWORKDAYS('У1 Ввод'!$D$53,$B21)+1))/Настройки!$E$7*100)</f>
        <v>0</v>
      </c>
      <c r="AW21" s="67" t="n">
        <f aca="false">IF(OR($D21=1,MONTH($B21)&lt;&gt;MONTH(StartDate),'У1 Ввод'!$D$54="",'У1 Ввод'!$E$54="",'У1 Ввод'!$D$54&gt;$B21),0,MAX(0,MIN(1,'У1 Ввод'!$E$54-NETWORKDAYS('У1 Ввод'!$D$54,$B21)+1))/Настройки!$E$7*100)</f>
        <v>0</v>
      </c>
      <c r="AX21" s="67" t="n">
        <f aca="false">IF(OR($D21=1,MONTH($B21)&lt;&gt;MONTH(StartDate),'У1 Ввод'!$D$55="",'У1 Ввод'!$E$55="",'У1 Ввод'!$D$55&gt;$B21),0,MAX(0,MIN(1,'У1 Ввод'!$E$55-NETWORKDAYS('У1 Ввод'!$D$55,$B21)+1))/Настройки!$E$7*100)</f>
        <v>0</v>
      </c>
      <c r="AY21" s="67" t="n">
        <f aca="false">IF(OR($D21=1,MONTH($B21)&lt;&gt;MONTH(StartDate),'У1 Ввод'!$D$56="",'У1 Ввод'!$E$56="",'У1 Ввод'!$D$56&gt;$B21),0,MAX(0,MIN(1,'У1 Ввод'!$E$56-NETWORKDAYS('У1 Ввод'!$D$56,$B21)+1))/Настройки!$E$7*100)</f>
        <v>0</v>
      </c>
      <c r="AZ21" s="67" t="n">
        <f aca="false">IF(OR($D21=1,MONTH($B21)&lt;&gt;MONTH(StartDate),'У1 Ввод'!$D$57="",'У1 Ввод'!$E$57="",'У1 Ввод'!$D$57&gt;$B21),0,MAX(0,MIN(1,'У1 Ввод'!$E$57-NETWORKDAYS('У1 Ввод'!$D$57,$B21)+1))/Настройки!$E$7*100)</f>
        <v>0</v>
      </c>
      <c r="BA21" s="67" t="n">
        <f aca="false">IF(OR($D21=1,MONTH($B21)&lt;&gt;MONTH(StartDate),'У1 Ввод'!$D$58="",'У1 Ввод'!$E$58="",'У1 Ввод'!$D$58&gt;$B21),0,MAX(0,MIN(1,'У1 Ввод'!$E$58-NETWORKDAYS('У1 Ввод'!$D$58,$B21)+1))/Настройки!$E$7*100)</f>
        <v>0</v>
      </c>
      <c r="BB21" s="67" t="n">
        <f aca="false">IF(OR($D21=1,MONTH($B21)&lt;&gt;MONTH(StartDate),'У1 Ввод'!$D$59="",'У1 Ввод'!$E$59="",'У1 Ввод'!$D$59&gt;$B21),0,MAX(0,MIN(1,'У1 Ввод'!$E$59-NETWORKDAYS('У1 Ввод'!$D$59,$B21)+1))/Настройки!$E$7*100)</f>
        <v>0</v>
      </c>
      <c r="BC21" s="67" t="n">
        <f aca="false">IF(OR($D21=1,MONTH($B21)&lt;&gt;MONTH(StartDate),'У1 Ввод'!$D$60="",'У1 Ввод'!$E$60="",'У1 Ввод'!$D$60&gt;$B21),0,MAX(0,MIN(1,'У1 Ввод'!$E$60-NETWORKDAYS('У1 Ввод'!$D$60,$B21)+1))/Настройки!$E$7*100)</f>
        <v>0</v>
      </c>
      <c r="BD21" s="67" t="n">
        <f aca="false">IF(OR($D21=1,MONTH($B21)&lt;&gt;MONTH(StartDate),'У1 Ввод'!$D$61="",'У1 Ввод'!$E$61="",'У1 Ввод'!$D$61&gt;$B21),0,MAX(0,MIN(1,'У1 Ввод'!$E$61-NETWORKDAYS('У1 Ввод'!$D$61,$B21)+1))/Настройки!$E$7*100)</f>
        <v>0</v>
      </c>
      <c r="BE21" s="67" t="n">
        <f aca="false">IF(OR($D21=1,MONTH($B21)&lt;&gt;MONTH(StartDate),'У1 Ввод'!$D$62="",'У1 Ввод'!$E$62="",'У1 Ввод'!$D$62&gt;$B21),0,MAX(0,MIN(1,'У1 Ввод'!$E$62-NETWORKDAYS('У1 Ввод'!$D$62,$B21)+1))/Настройки!$E$7*100)</f>
        <v>0</v>
      </c>
      <c r="BF21" s="67" t="n">
        <f aca="false">IF(OR($D21=1,MONTH($B21)&lt;&gt;MONTH(StartDate),'У1 Ввод'!$D$63="",'У1 Ввод'!$E$63="",'У1 Ввод'!$D$63&gt;$B21),0,MAX(0,MIN(1,'У1 Ввод'!$E$63-NETWORKDAYS('У1 Ввод'!$D$63,$B21)+1))/Настройки!$E$7*100)</f>
        <v>0</v>
      </c>
      <c r="BG21" s="67" t="n">
        <f aca="false">IF(OR($D21=1,MONTH($B21)&lt;&gt;MONTH(StartDate),'У1 Ввод'!$D$64="",'У1 Ввод'!$E$64="",'У1 Ввод'!$D$64&gt;$B21),0,MAX(0,MIN(1,'У1 Ввод'!$E$64-NETWORKDAYS('У1 Ввод'!$D$64,$B21)+1))/Настройки!$E$7*100)</f>
        <v>0</v>
      </c>
      <c r="BH21" s="67" t="n">
        <f aca="false">IF(OR($D21=1,MONTH($B21)&lt;&gt;MONTH(StartDate),'У1 Ввод'!$D$65="",'У1 Ввод'!$E$65="",'У1 Ввод'!$D$65&gt;$B21),0,MAX(0,MIN(1,'У1 Ввод'!$E$65-NETWORKDAYS('У1 Ввод'!$D$65,$B21)+1))/Настройки!$E$7*100)</f>
        <v>0</v>
      </c>
      <c r="BI21" s="67" t="n">
        <f aca="false">IF(OR($D21=1,MONTH($B21)&lt;&gt;MONTH(StartDate),'У1 Ввод'!$D$66="",'У1 Ввод'!$E$66="",'У1 Ввод'!$D$66&gt;$B21),0,MAX(0,MIN(1,'У1 Ввод'!$E$66-NETWORKDAYS('У1 Ввод'!$D$66,$B21)+1))/Настройки!$E$7*100)</f>
        <v>0</v>
      </c>
      <c r="BJ21" s="67" t="n">
        <f aca="false">IF(OR($D21=1,MONTH($B21)&lt;&gt;MONTH(StartDate),'У1 Ввод'!$D$67="",'У1 Ввод'!$E$67="",'У1 Ввод'!$D$67&gt;$B21),0,MAX(0,MIN(1,'У1 Ввод'!$E$67-NETWORKDAYS('У1 Ввод'!$D$67,$B21)+1))/Настройки!$E$7*100)</f>
        <v>0</v>
      </c>
      <c r="BK21" s="67" t="n">
        <f aca="false">IF(OR($D21=1,MONTH($B21)&lt;&gt;MONTH(StartDate),'У1 Ввод'!$D$68="",'У1 Ввод'!$E$68="",'У1 Ввод'!$D$68&gt;$B21),0,MAX(0,MIN(1,'У1 Ввод'!$E$68-NETWORKDAYS('У1 Ввод'!$D$68,$B21)+1))/Настройки!$E$7*100)</f>
        <v>0</v>
      </c>
      <c r="BL21" s="67" t="n">
        <f aca="false">IF(OR($D21=1,MONTH($B21)&lt;&gt;MONTH(StartDate),'У1 Ввод'!$D$69="",'У1 Ввод'!$E$69="",'У1 Ввод'!$D$69&gt;$B21),0,MAX(0,MIN(1,'У1 Ввод'!$E$69-NETWORKDAYS('У1 Ввод'!$D$69,$B21)+1))/Настройки!$E$7*100)</f>
        <v>0</v>
      </c>
      <c r="BM21" s="67" t="n">
        <f aca="false">IF(OR($D21=1,MONTH($B21)&lt;&gt;MONTH(StartDate),'У1 Ввод'!$D$70="",'У1 Ввод'!$E$70="",'У1 Ввод'!$D$70&gt;$B21),0,MAX(0,MIN(1,'У1 Ввод'!$E$70-NETWORKDAYS('У1 Ввод'!$D$70,$B21)+1))/Настройки!$E$7*100)</f>
        <v>0</v>
      </c>
      <c r="BN21" s="67" t="n">
        <f aca="false">IF(OR($D21=1,MONTH($B21)&lt;&gt;MONTH(StartDate),'У1 Ввод'!$D$71="",'У1 Ввод'!$E$71="",'У1 Ввод'!$D$71&gt;$B21),0,MAX(0,MIN(1,'У1 Ввод'!$E$71-NETWORKDAYS('У1 Ввод'!$D$71,$B21)+1))/Настройки!$E$7*100)</f>
        <v>0</v>
      </c>
      <c r="BO21" s="67" t="n">
        <f aca="false">IF(OR($D21=1,MONTH($B21)&lt;&gt;MONTH(StartDate),'У1 Ввод'!$D$72="",'У1 Ввод'!$E$72="",'У1 Ввод'!$D$72&gt;$B21),0,MAX(0,MIN(1,'У1 Ввод'!$E$72-NETWORKDAYS('У1 Ввод'!$D$72,$B21)+1))/Настройки!$E$7*100)</f>
        <v>0</v>
      </c>
      <c r="BP21" s="67" t="n">
        <f aca="false">IF(OR($D21=1,MONTH($B21)&lt;&gt;MONTH(StartDate),'У1 Ввод'!$D$73="",'У1 Ввод'!$E$73="",'У1 Ввод'!$D$73&gt;$B21),0,MAX(0,MIN(1,'У1 Ввод'!$E$73-NETWORKDAYS('У1 Ввод'!$D$73,$B21)+1))/Настройки!$E$7*100)</f>
        <v>0</v>
      </c>
      <c r="BQ21" s="67" t="n">
        <f aca="false">IF(OR($D21=1,MONTH($B21)&lt;&gt;MONTH(StartDate),'У1 Ввод'!$D$74="",'У1 Ввод'!$E$74="",'У1 Ввод'!$D$74&gt;$B21),0,MAX(0,MIN(1,'У1 Ввод'!$E$74-NETWORKDAYS('У1 Ввод'!$D$74,$B21)+1))/Настройки!$E$7*100)</f>
        <v>0</v>
      </c>
      <c r="BR21" s="67" t="n">
        <f aca="false">IF(OR($D21=1,MONTH($B21)&lt;&gt;MONTH(StartDate),'У1 Ввод'!$D$75="",'У1 Ввод'!$E$75="",'У1 Ввод'!$D$75&gt;$B21),0,MAX(0,MIN(1,'У1 Ввод'!$E$75-NETWORKDAYS('У1 Ввод'!$D$75,$B21)+1))/Настройки!$E$7*100)</f>
        <v>0</v>
      </c>
      <c r="BS21" s="67" t="n">
        <f aca="false">IF(OR($D21=1,MONTH($B21)&lt;&gt;MONTH(StartDate),'У1 Ввод'!$D$76="",'У1 Ввод'!$E$76="",'У1 Ввод'!$D$76&gt;$B21),0,MAX(0,MIN(1,'У1 Ввод'!$E$76-NETWORKDAYS('У1 Ввод'!$D$76,$B21)+1))/Настройки!$E$7*100)</f>
        <v>0</v>
      </c>
      <c r="BT21" s="67" t="n">
        <f aca="false">IF(OR($D21=1,MONTH($B21)&lt;&gt;MONTH(StartDate),'У1 Ввод'!$D$77="",'У1 Ввод'!$E$77="",'У1 Ввод'!$D$77&gt;$B21),0,MAX(0,MIN(1,'У1 Ввод'!$E$77-NETWORKDAYS('У1 Ввод'!$D$77,$B21)+1))/Настройки!$E$7*100)</f>
        <v>0</v>
      </c>
      <c r="BU21" s="67" t="n">
        <f aca="false">IF(OR($D21=1,MONTH($B21)&lt;&gt;MONTH(StartDate),'У1 Ввод'!$D$78="",'У1 Ввод'!$E$78="",'У1 Ввод'!$D$78&gt;$B21),0,MAX(0,MIN(1,'У1 Ввод'!$E$78-NETWORKDAYS('У1 Ввод'!$D$78,$B21)+1))/Настройки!$E$7*100)</f>
        <v>0</v>
      </c>
      <c r="BV21" s="67" t="n">
        <f aca="false">IF(OR($D21=1,MONTH($B21)&lt;&gt;MONTH(StartDate),'У1 Ввод'!$D$79="",'У1 Ввод'!$E$79="",'У1 Ввод'!$D$79&gt;$B21),0,MAX(0,MIN(1,'У1 Ввод'!$E$79-NETWORKDAYS('У1 Ввод'!$D$79,$B21)+1))/Настройки!$E$7*100)</f>
        <v>0</v>
      </c>
      <c r="BW21" s="67" t="n">
        <f aca="false">IF(OR($D21=1,MONTH($B21)&lt;&gt;MONTH(StartDate),'У1 Ввод'!$D$80="",'У1 Ввод'!$E$80="",'У1 Ввод'!$D$80&gt;$B21),0,MAX(0,MIN(1,'У1 Ввод'!$E$80-NETWORKDAYS('У1 Ввод'!$D$80,$B21)+1))/Настройки!$E$7*100)</f>
        <v>0</v>
      </c>
      <c r="BX21" s="67" t="n">
        <f aca="false">IF(OR($D21=1,MONTH($B21)&lt;&gt;MONTH(StartDate),'У1 Ввод'!$D$81="",'У1 Ввод'!$E$81="",'У1 Ввод'!$D$81&gt;$B21),0,MAX(0,MIN(1,'У1 Ввод'!$E$81-NETWORKDAYS('У1 Ввод'!$D$81,$B21)+1))/Настройки!$E$7*100)</f>
        <v>0</v>
      </c>
      <c r="BY21" s="67" t="n">
        <f aca="false">IF(OR($D21=1,MONTH($B21)&lt;&gt;MONTH(StartDate),'У1 Ввод'!$D$82="",'У1 Ввод'!$E$82="",'У1 Ввод'!$D$82&gt;$B21),0,MAX(0,MIN(1,'У1 Ввод'!$E$82-NETWORKDAYS('У1 Ввод'!$D$82,$B21)+1))/Настройки!$E$7*100)</f>
        <v>0</v>
      </c>
      <c r="BZ21" s="67" t="n">
        <f aca="false">IF(OR($D21=1,MONTH($B21)&lt;&gt;MONTH(StartDate),'У1 Ввод'!$D$83="",'У1 Ввод'!$E$83="",'У1 Ввод'!$D$83&gt;$B21),0,MAX(0,MIN(1,'У1 Ввод'!$E$83-NETWORKDAYS('У1 Ввод'!$D$83,$B21)+1))/Настройки!$E$7*100)</f>
        <v>0</v>
      </c>
      <c r="CA21" s="67" t="n">
        <f aca="false">IF(OR($D21=1,MONTH($B21)&lt;&gt;MONTH(StartDate),'У1 Ввод'!$D$84="",'У1 Ввод'!$E$84="",'У1 Ввод'!$D$84&gt;$B21),0,MAX(0,MIN(1,'У1 Ввод'!$E$84-NETWORKDAYS('У1 Ввод'!$D$84,$B21)+1))/Настройки!$E$7*100)</f>
        <v>0</v>
      </c>
      <c r="CB21" s="67" t="n">
        <f aca="false">IF(OR($D21=1,MONTH($B21)&lt;&gt;MONTH(StartDate),'У1 Ввод'!$D$85="",'У1 Ввод'!$E$85="",'У1 Ввод'!$D$85&gt;$B21),0,MAX(0,MIN(1,'У1 Ввод'!$E$85-NETWORKDAYS('У1 Ввод'!$D$85,$B21)+1))/Настройки!$E$7*100)</f>
        <v>0</v>
      </c>
      <c r="CC21" s="67" t="n">
        <f aca="false">IF(OR($D21=1,MONTH($B21)&lt;&gt;MONTH(StartDate),'У1 Ввод'!$D$86="",'У1 Ввод'!$E$86="",'У1 Ввод'!$D$86&gt;$B21),0,MAX(0,MIN(1,'У1 Ввод'!$E$86-NETWORKDAYS('У1 Ввод'!$D$86,$B21)+1))/Настройки!$E$7*100)</f>
        <v>0</v>
      </c>
      <c r="CD21" s="67" t="n">
        <f aca="false">IF(OR($D21=1,MONTH($B21)&lt;&gt;MONTH(StartDate),'У1 Ввод'!$D$87="",'У1 Ввод'!$E$87="",'У1 Ввод'!$D$87&gt;$B21),0,MAX(0,MIN(1,'У1 Ввод'!$E$87-NETWORKDAYS('У1 Ввод'!$D$87,$B21)+1))/Настройки!$E$7*100)</f>
        <v>0</v>
      </c>
      <c r="CE21" s="67" t="n">
        <f aca="false">IF(OR($D21=1,MONTH($B21)&lt;&gt;MONTH(StartDate),'У1 Ввод'!$D$88="",'У1 Ввод'!$E$88="",'У1 Ввод'!$D$88&gt;$B21),0,MAX(0,MIN(1,'У1 Ввод'!$E$88-NETWORKDAYS('У1 Ввод'!$D$88,$B21)+1))/Настройки!$E$7*100)</f>
        <v>0</v>
      </c>
      <c r="CF21" s="67" t="n">
        <f aca="false">IF(OR($D21=1,MONTH($B21)&lt;&gt;MONTH(StartDate),'У1 Ввод'!$D$89="",'У1 Ввод'!$E$89="",'У1 Ввод'!$D$89&gt;$B21),0,MAX(0,MIN(1,'У1 Ввод'!$E$89-NETWORKDAYS('У1 Ввод'!$D$89,$B21)+1))/Настройки!$E$7*100)</f>
        <v>0</v>
      </c>
      <c r="CG21" s="67" t="n">
        <f aca="false">IF(OR($D21=1,MONTH($B21)&lt;&gt;MONTH(StartDate),'У1 Ввод'!$D$90="",'У1 Ввод'!$E$90="",'У1 Ввод'!$D$90&gt;$B21),0,MAX(0,MIN(1,'У1 Ввод'!$E$90-NETWORKDAYS('У1 Ввод'!$D$90,$B21)+1))/Настройки!$E$7*100)</f>
        <v>0</v>
      </c>
      <c r="CH21" s="67" t="n">
        <f aca="false">IF(OR($D21=1,MONTH($B21)&lt;&gt;MONTH(StartDate),'У1 Ввод'!$D$91="",'У1 Ввод'!$E$91="",'У1 Ввод'!$D$91&gt;$B21),0,MAX(0,MIN(1,'У1 Ввод'!$E$91-NETWORKDAYS('У1 Ввод'!$D$91,$B21)+1))/Настройки!$E$7*100)</f>
        <v>0</v>
      </c>
      <c r="CI21" s="67" t="n">
        <f aca="false">IF(OR($D21=1,MONTH($B21)&lt;&gt;MONTH(StartDate),'У1 Ввод'!$D$92="",'У1 Ввод'!$E$92="",'У1 Ввод'!$D$92&gt;$B21),0,MAX(0,MIN(1,'У1 Ввод'!$E$92-NETWORKDAYS('У1 Ввод'!$D$92,$B21)+1))/Настройки!$E$7*100)</f>
        <v>0</v>
      </c>
      <c r="CJ21" s="67" t="n">
        <f aca="false">IF(OR($D21=1,MONTH($B21)&lt;&gt;MONTH(StartDate),'У1 Ввод'!$D$93="",'У1 Ввод'!$E$93="",'У1 Ввод'!$D$93&gt;$B21),0,MAX(0,MIN(1,'У1 Ввод'!$E$93-NETWORKDAYS('У1 Ввод'!$D$93,$B21)+1))/Настройки!$E$7*100)</f>
        <v>0</v>
      </c>
      <c r="CK21" s="67" t="n">
        <f aca="false">IF(OR($D21=1,MONTH($B21)&lt;&gt;MONTH(StartDate),'У1 Ввод'!$D$94="",'У1 Ввод'!$E$94="",'У1 Ввод'!$D$94&gt;$B21),0,MAX(0,MIN(1,'У1 Ввод'!$E$94-NETWORKDAYS('У1 Ввод'!$D$94,$B21)+1))/Настройки!$E$7*100)</f>
        <v>0</v>
      </c>
      <c r="CL21" s="67" t="n">
        <f aca="false">IF(OR($D21=1,MONTH($B21)&lt;&gt;MONTH(StartDate),'У1 Ввод'!$D$95="",'У1 Ввод'!$E$95="",'У1 Ввод'!$D$95&gt;$B21),0,MAX(0,MIN(1,'У1 Ввод'!$E$95-NETWORKDAYS('У1 Ввод'!$D$95,$B21)+1))/Настройки!$E$7*100)</f>
        <v>0</v>
      </c>
      <c r="CM21" s="67" t="n">
        <f aca="false">IF(OR($D21=1,MONTH($B21)&lt;&gt;MONTH(StartDate),'У1 Ввод'!$D$96="",'У1 Ввод'!$E$96="",'У1 Ввод'!$D$96&gt;$B21),0,MAX(0,MIN(1,'У1 Ввод'!$E$96-NETWORKDAYS('У1 Ввод'!$D$96,$B21)+1))/Настройки!$E$7*100)</f>
        <v>0</v>
      </c>
      <c r="CN21" s="67" t="n">
        <f aca="false">IF(OR($D21=1,MONTH($B21)&lt;&gt;MONTH(StartDate),'У1 Ввод'!$D$97="",'У1 Ввод'!$E$97="",'У1 Ввод'!$D$97&gt;$B21),0,MAX(0,MIN(1,'У1 Ввод'!$E$97-NETWORKDAYS('У1 Ввод'!$D$97,$B21)+1))/Настройки!$E$7*100)</f>
        <v>0</v>
      </c>
      <c r="CO21" s="67" t="n">
        <f aca="false">IF(OR($D21=1,MONTH($B21)&lt;&gt;MONTH(StartDate),'У1 Ввод'!$D$98="",'У1 Ввод'!$E$98="",'У1 Ввод'!$D$98&gt;$B21),0,MAX(0,MIN(1,'У1 Ввод'!$E$98-NETWORKDAYS('У1 Ввод'!$D$98,$B21)+1))/Настройки!$E$7*100)</f>
        <v>0</v>
      </c>
      <c r="CP21" s="67" t="n">
        <f aca="false">IF(OR($D21=1,MONTH($B21)&lt;&gt;MONTH(StartDate),'У1 Ввод'!$D$99="",'У1 Ввод'!$E$99="",'У1 Ввод'!$D$99&gt;$B21),0,MAX(0,MIN(1,'У1 Ввод'!$E$99-NETWORKDAYS('У1 Ввод'!$D$99,$B21)+1))/Настройки!$E$7*100)</f>
        <v>0</v>
      </c>
      <c r="CQ21" s="67" t="n">
        <f aca="false">IF(OR($D21=1,MONTH($B21)&lt;&gt;MONTH(StartDate),'У1 Ввод'!$D$100="",'У1 Ввод'!$E$100="",'У1 Ввод'!$D$100&gt;$B21),0,MAX(0,MIN(1,'У1 Ввод'!$E$100-NETWORKDAYS('У1 Ввод'!$D$100,$B21)+1))/Настройки!$E$7*100)</f>
        <v>0</v>
      </c>
      <c r="CR21" s="67" t="n">
        <f aca="false">IF(OR($D21=1,MONTH($B21)&lt;&gt;MONTH(StartDate),'У1 Ввод'!$D$101="",'У1 Ввод'!$E$101="",'У1 Ввод'!$D$101&gt;$B21),0,MAX(0,MIN(1,'У1 Ввод'!$E$101-NETWORKDAYS('У1 Ввод'!$D$101,$B21)+1))/Настройки!$E$7*100)</f>
        <v>0</v>
      </c>
      <c r="CS21" s="67" t="n">
        <f aca="false">IF(OR($D21=1,MONTH($B21)&lt;&gt;MONTH(StartDate),'У1 Ввод'!$D$102="",'У1 Ввод'!$E$102="",'У1 Ввод'!$D$102&gt;$B21),0,MAX(0,MIN(1,'У1 Ввод'!$E$102-NETWORKDAYS('У1 Ввод'!$D$102,$B21)+1))/Настройки!$E$7*100)</f>
        <v>0</v>
      </c>
      <c r="CT21" s="67" t="n">
        <f aca="false">IF(OR($D21=1,MONTH($B21)&lt;&gt;MONTH(StartDate),'У1 Ввод'!$D$103="",'У1 Ввод'!$E$103="",'У1 Ввод'!$D$103&gt;$B21),0,MAX(0,MIN(1,'У1 Ввод'!$E$103-NETWORKDAYS('У1 Ввод'!$D$103,$B21)+1))/Настройки!$E$7*100)</f>
        <v>0</v>
      </c>
      <c r="CU21" s="67" t="n">
        <f aca="false">IF(OR($D21=1,MONTH($B21)&lt;&gt;MONTH(StartDate),'У1 Ввод'!$D$104="",'У1 Ввод'!$E$104="",'У1 Ввод'!$D$104&gt;$B21),0,MAX(0,MIN(1,'У1 Ввод'!$E$104-NETWORKDAYS('У1 Ввод'!$D$104,$B21)+1))/Настройки!$E$7*100)</f>
        <v>0</v>
      </c>
      <c r="CV21" s="67" t="n">
        <f aca="false">IF(OR($D21=1,MONTH($B21)&lt;&gt;MONTH(StartDate),'У1 Ввод'!$D$105="",'У1 Ввод'!$E$105="",'У1 Ввод'!$D$105&gt;$B21),0,MAX(0,MIN(1,'У1 Ввод'!$E$105-NETWORKDAYS('У1 Ввод'!$D$105,$B21)+1))/Настройки!$E$7*100)</f>
        <v>0</v>
      </c>
      <c r="CW21" s="67" t="n">
        <f aca="false">IF(OR($D21=1,MONTH($B21)&lt;&gt;MONTH(StartDate),'У1 Ввод'!$D$106="",'У1 Ввод'!$E$106="",'У1 Ввод'!$D$106&gt;$B21),0,MAX(0,MIN(1,'У1 Ввод'!$E$106-NETWORKDAYS('У1 Ввод'!$D$106,$B21)+1))/Настройки!$E$7*100)</f>
        <v>0</v>
      </c>
      <c r="CX21" s="67" t="n">
        <f aca="false">IF(OR($D21=1,MONTH($B21)&lt;&gt;MONTH(StartDate),'У1 Ввод'!$D$107="",'У1 Ввод'!$E$107="",'У1 Ввод'!$D$107&gt;$B21),0,MAX(0,MIN(1,'У1 Ввод'!$E$107-NETWORKDAYS('У1 Ввод'!$D$107,$B21)+1))/Настройки!$E$7*100)</f>
        <v>0</v>
      </c>
      <c r="CY21" s="67" t="n">
        <f aca="false">IF(OR($D21=1,MONTH($B21)&lt;&gt;MONTH(StartDate),'У1 Ввод'!$D$108="",'У1 Ввод'!$E$108="",'У1 Ввод'!$D$108&gt;$B21),0,MAX(0,MIN(1,'У1 Ввод'!$E$108-NETWORKDAYS('У1 Ввод'!$D$108,$B21)+1))/Настройки!$E$7*100)</f>
        <v>0</v>
      </c>
      <c r="CZ21" s="67" t="n">
        <f aca="false">IF(OR($D21=1,MONTH($B21)&lt;&gt;MONTH(StartDate),'У1 Ввод'!$D$109="",'У1 Ввод'!$E$109="",'У1 Ввод'!$D$109&gt;$B21),0,MAX(0,MIN(1,'У1 Ввод'!$E$109-NETWORKDAYS('У1 Ввод'!$D$109,$B21)+1))/Настройки!$E$7*100)</f>
        <v>0</v>
      </c>
      <c r="DA21" s="67" t="n">
        <f aca="false">IF(OR($D21=1,MONTH($B21)&lt;&gt;MONTH(StartDate),'У1 Ввод'!$D$110="",'У1 Ввод'!$E$110="",'У1 Ввод'!$D$110&gt;$B21),0,MAX(0,MIN(1,'У1 Ввод'!$E$110-NETWORKDAYS('У1 Ввод'!$D$110,$B21)+1))/Настройки!$E$7*100)</f>
        <v>0</v>
      </c>
      <c r="DB21" s="67" t="n">
        <f aca="false">IF(OR($D21=1,MONTH($B21)&lt;&gt;MONTH(StartDate),'У1 Ввод'!$D$111="",'У1 Ввод'!$E$111="",'У1 Ввод'!$D$111&gt;$B21),0,MAX(0,MIN(1,'У1 Ввод'!$E$111-NETWORKDAYS('У1 Ввод'!$D$111,$B21)+1))/Настройки!$E$7*100)</f>
        <v>0</v>
      </c>
      <c r="DC21" s="67" t="n">
        <f aca="false">IF(OR($D21=1,MONTH($B21)&lt;&gt;MONTH(StartDate),'У1 Ввод'!$D$112="",'У1 Ввод'!$E$112="",'У1 Ввод'!$D$112&gt;$B21),0,MAX(0,MIN(1,'У1 Ввод'!$E$112-NETWORKDAYS('У1 Ввод'!$D$112,$B21)+1))/Настройки!$E$7*100)</f>
        <v>0</v>
      </c>
      <c r="DD21" s="67" t="n">
        <f aca="false">IF(OR($D21=1,MONTH($B21)&lt;&gt;MONTH(StartDate),'У1 Ввод'!$D$113="",'У1 Ввод'!$E$113="",'У1 Ввод'!$D$113&gt;$B21),0,MAX(0,MIN(1,'У1 Ввод'!$E$113-NETWORKDAYS('У1 Ввод'!$D$113,$B21)+1))/Настройки!$E$7*100)</f>
        <v>0</v>
      </c>
      <c r="DE21" s="67" t="n">
        <f aca="false">IF(OR($D21=1,MONTH($B21)&lt;&gt;MONTH(StartDate),'У1 Ввод'!$D$114="",'У1 Ввод'!$E$114="",'У1 Ввод'!$D$114&gt;$B21),0,MAX(0,MIN(1,'У1 Ввод'!$E$114-NETWORKDAYS('У1 Ввод'!$D$114,$B21)+1))/Настройки!$E$7*100)</f>
        <v>0</v>
      </c>
      <c r="DF21" s="67" t="n">
        <f aca="false">IF(OR($D21=1,MONTH($B21)&lt;&gt;MONTH(StartDate),'У1 Ввод'!$D$115="",'У1 Ввод'!$E$115="",'У1 Ввод'!$D$115&gt;$B21),0,MAX(0,MIN(1,'У1 Ввод'!$E$115-NETWORKDAYS('У1 Ввод'!$D$115,$B21)+1))/Настройки!$E$7*100)</f>
        <v>0</v>
      </c>
      <c r="DG21" s="67" t="n">
        <f aca="false">IF(OR($D21=1,MONTH($B21)&lt;&gt;MONTH(StartDate),'У1 Ввод'!$D$116="",'У1 Ввод'!$E$116="",'У1 Ввод'!$D$116&gt;$B21),0,MAX(0,MIN(1,'У1 Ввод'!$E$116-NETWORKDAYS('У1 Ввод'!$D$116,$B21)+1))/Настройки!$E$7*100)</f>
        <v>0</v>
      </c>
      <c r="DH21" s="67" t="n">
        <f aca="false">IF(OR($D21=1,MONTH($B21)&lt;&gt;MONTH(StartDate),'У1 Ввод'!$D$117="",'У1 Ввод'!$E$117="",'У1 Ввод'!$D$117&gt;$B21),0,MAX(0,MIN(1,'У1 Ввод'!$E$117-NETWORKDAYS('У1 Ввод'!$D$117,$B21)+1))/Настройки!$E$7*100)</f>
        <v>0</v>
      </c>
      <c r="DI21" s="67" t="n">
        <f aca="false">IF(OR($D21=1,MONTH($B21)&lt;&gt;MONTH(StartDate),'У1 Ввод'!$D$118="",'У1 Ввод'!$E$118="",'У1 Ввод'!$D$118&gt;$B21),0,MAX(0,MIN(1,'У1 Ввод'!$E$118-NETWORKDAYS('У1 Ввод'!$D$118,$B21)+1))/Настройки!$E$7*100)</f>
        <v>0</v>
      </c>
      <c r="DJ21" s="67" t="n">
        <f aca="false">IF(OR($D21=1,MONTH($B21)&lt;&gt;MONTH(StartDate),'У1 Ввод'!$D$119="",'У1 Ввод'!$E$119="",'У1 Ввод'!$D$119&gt;$B21),0,MAX(0,MIN(1,'У1 Ввод'!$E$119-NETWORKDAYS('У1 Ввод'!$D$119,$B21)+1))/Настройки!$E$7*100)</f>
        <v>0</v>
      </c>
      <c r="DK21" s="67" t="n">
        <f aca="false">IF(OR($D21=1,MONTH($B21)&lt;&gt;MONTH(StartDate),'У1 Ввод'!$D$120="",'У1 Ввод'!$E$120="",'У1 Ввод'!$D$120&gt;$B21),0,MAX(0,MIN(1,'У1 Ввод'!$E$120-NETWORKDAYS('У1 Ввод'!$D$120,$B21)+1))/Настройки!$E$7*100)</f>
        <v>0</v>
      </c>
      <c r="DL21" s="67" t="n">
        <f aca="false">IF(OR($D21=1,MONTH($B21)&lt;&gt;MONTH(StartDate),'У1 Ввод'!$D$121="",'У1 Ввод'!$E$121="",'У1 Ввод'!$D$121&gt;$B21),0,MAX(0,MIN(1,'У1 Ввод'!$E$121-NETWORKDAYS('У1 Ввод'!$D$121,$B21)+1))/Настройки!$E$7*100)</f>
        <v>0</v>
      </c>
      <c r="DM21" s="67" t="n">
        <f aca="false">IF(OR($D21=1,MONTH($B21)&lt;&gt;MONTH(StartDate),'У1 Ввод'!$D$122="",'У1 Ввод'!$E$122="",'У1 Ввод'!$D$122&gt;$B21),0,MAX(0,MIN(1,'У1 Ввод'!$E$122-NETWORKDAYS('У1 Ввод'!$D$122,$B21)+1))/Настройки!$E$7*100)</f>
        <v>0</v>
      </c>
      <c r="DN21" s="67" t="n">
        <f aca="false">IF(OR($D21=1,MONTH($B21)&lt;&gt;MONTH(StartDate),'У1 Ввод'!$D$123="",'У1 Ввод'!$E$123="",'У1 Ввод'!$D$123&gt;$B21),0,MAX(0,MIN(1,'У1 Ввод'!$E$123-NETWORKDAYS('У1 Ввод'!$D$123,$B21)+1))/Настройки!$E$7*100)</f>
        <v>0</v>
      </c>
      <c r="DO21" s="67" t="n">
        <f aca="false">IF(OR($D21=1,MONTH($B21)&lt;&gt;MONTH(StartDate),'У1 Ввод'!$D$124="",'У1 Ввод'!$E$124="",'У1 Ввод'!$D$124&gt;$B21),0,MAX(0,MIN(1,'У1 Ввод'!$E$124-NETWORKDAYS('У1 Ввод'!$D$124,$B21)+1))/Настройки!$E$7*100)</f>
        <v>0</v>
      </c>
      <c r="DP21" s="67" t="n">
        <f aca="false">IF(OR($D21=1,MONTH($B21)&lt;&gt;MONTH(StartDate),'У1 Ввод'!$D$125="",'У1 Ввод'!$E$125="",'У1 Ввод'!$D$125&gt;$B21),0,MAX(0,MIN(1,'У1 Ввод'!$E$125-NETWORKDAYS('У1 Ввод'!$D$125,$B21)+1))/Настройки!$E$7*100)</f>
        <v>0</v>
      </c>
      <c r="DQ21" s="67" t="n">
        <f aca="false">IF(OR($D21=1,MONTH($B21)&lt;&gt;MONTH(StartDate),'У1 Ввод'!$D$126="",'У1 Ввод'!$E$126="",'У1 Ввод'!$D$126&gt;$B21),0,MAX(0,MIN(1,'У1 Ввод'!$E$126-NETWORKDAYS('У1 Ввод'!$D$126,$B21)+1))/Настройки!$E$7*100)</f>
        <v>0</v>
      </c>
      <c r="DR21" s="67" t="n">
        <f aca="false">IF(OR($D21=1,MONTH($B21)&lt;&gt;MONTH(StartDate),'У1 Ввод'!$D$127="",'У1 Ввод'!$E$127="",'У1 Ввод'!$D$127&gt;$B21),0,MAX(0,MIN(1,'У1 Ввод'!$E$127-NETWORKDAYS('У1 Ввод'!$D$127,$B21)+1))/Настройки!$E$7*100)</f>
        <v>0</v>
      </c>
      <c r="DS21" s="67" t="n">
        <f aca="false">IF(OR($D21=1,MONTH($B21)&lt;&gt;MONTH(StartDate),'У1 Ввод'!$D$128="",'У1 Ввод'!$E$128="",'У1 Ввод'!$D$128&gt;$B21),0,MAX(0,MIN(1,'У1 Ввод'!$E$128-NETWORKDAYS('У1 Ввод'!$D$128,$B21)+1))/Настройки!$E$7*100)</f>
        <v>0</v>
      </c>
      <c r="DT21" s="67" t="n">
        <f aca="false">IF(OR($D21=1,MONTH($B21)&lt;&gt;MONTH(StartDate),'У1 Ввод'!$D$129="",'У1 Ввод'!$E$129="",'У1 Ввод'!$D$129&gt;$B21),0,MAX(0,MIN(1,'У1 Ввод'!$E$129-NETWORKDAYS('У1 Ввод'!$D$129,$B21)+1))/Настройки!$E$7*100)</f>
        <v>0</v>
      </c>
      <c r="DU21" s="67" t="n">
        <f aca="false">IF(OR($D21=1,MONTH($B21)&lt;&gt;MONTH(StartDate),'У1 Ввод'!$D$130="",'У1 Ввод'!$E$130="",'У1 Ввод'!$D$130&gt;$B21),0,MAX(0,MIN(1,'У1 Ввод'!$E$130-NETWORKDAYS('У1 Ввод'!$D$130,$B21)+1))/Настройки!$E$7*100)</f>
        <v>0</v>
      </c>
      <c r="DV21" s="67" t="n">
        <f aca="false">IF(OR($D21=1,MONTH($B21)&lt;&gt;MONTH(StartDate),'У1 Ввод'!$D$131="",'У1 Ввод'!$E$131="",'У1 Ввод'!$D$131&gt;$B21),0,MAX(0,MIN(1,'У1 Ввод'!$E$131-NETWORKDAYS('У1 Ввод'!$D$131,$B21)+1))/Настройки!$E$7*100)</f>
        <v>0</v>
      </c>
      <c r="DW21" s="67" t="n">
        <f aca="false">IF(OR($D21=1,MONTH($B21)&lt;&gt;MONTH(StartDate),'У1 Ввод'!$D$132="",'У1 Ввод'!$E$132="",'У1 Ввод'!$D$132&gt;$B21),0,MAX(0,MIN(1,'У1 Ввод'!$E$132-NETWORKDAYS('У1 Ввод'!$D$132,$B21)+1))/Настройки!$E$7*100)</f>
        <v>0</v>
      </c>
      <c r="DX21" s="67" t="n">
        <f aca="false">IF(OR($D21=1,MONTH($B21)&lt;&gt;MONTH(StartDate),'У1 Ввод'!$D$133="",'У1 Ввод'!$E$133="",'У1 Ввод'!$D$133&gt;$B21),0,MAX(0,MIN(1,'У1 Ввод'!$E$133-NETWORKDAYS('У1 Ввод'!$D$133,$B21)+1))/Настройки!$E$7*100)</f>
        <v>0</v>
      </c>
      <c r="DY21" s="67" t="n">
        <f aca="false">IF(OR($D21=1,MONTH($B21)&lt;&gt;MONTH(StartDate),'У1 Ввод'!$D$134="",'У1 Ввод'!$E$134="",'У1 Ввод'!$D$134&gt;$B21),0,MAX(0,MIN(1,'У1 Ввод'!$E$134-NETWORKDAYS('У1 Ввод'!$D$134,$B21)+1))/Настройки!$E$7*100)</f>
        <v>0</v>
      </c>
      <c r="DZ21" s="67" t="n">
        <f aca="false">IF(OR($D21=1,MONTH($B21)&lt;&gt;MONTH(StartDate),'У1 Ввод'!$D$135="",'У1 Ввод'!$E$135="",'У1 Ввод'!$D$135&gt;$B21),0,MAX(0,MIN(1,'У1 Ввод'!$E$135-NETWORKDAYS('У1 Ввод'!$D$135,$B21)+1))/Настройки!$E$7*100)</f>
        <v>0</v>
      </c>
      <c r="EA21" s="67" t="n">
        <f aca="false">IF(OR($D21=1,MONTH($B21)&lt;&gt;MONTH(StartDate),'У1 Ввод'!$D$136="",'У1 Ввод'!$E$136="",'У1 Ввод'!$D$136&gt;$B21),0,MAX(0,MIN(1,'У1 Ввод'!$E$136-NETWORKDAYS('У1 Ввод'!$D$136,$B21)+1))/Настройки!$E$7*100)</f>
        <v>0</v>
      </c>
      <c r="EB21" s="67" t="n">
        <f aca="false">IF(OR($D21=1,MONTH($B21)&lt;&gt;MONTH(StartDate),'У1 Ввод'!$D$137="",'У1 Ввод'!$E$137="",'У1 Ввод'!$D$137&gt;$B21),0,MAX(0,MIN(1,'У1 Ввод'!$E$137-NETWORKDAYS('У1 Ввод'!$D$137,$B21)+1))/Настройки!$E$7*100)</f>
        <v>0</v>
      </c>
      <c r="EC21" s="67" t="n">
        <f aca="false">IF(OR($D21=1,MONTH($B21)&lt;&gt;MONTH(StartDate),'У1 Ввод'!$D$138="",'У1 Ввод'!$E$138="",'У1 Ввод'!$D$138&gt;$B21),0,MAX(0,MIN(1,'У1 Ввод'!$E$138-NETWORKDAYS('У1 Ввод'!$D$138,$B21)+1))/Настройки!$E$7*100)</f>
        <v>0</v>
      </c>
      <c r="ED21" s="67" t="n">
        <f aca="false">IF(OR($D21=1,MONTH($B21)&lt;&gt;MONTH(StartDate),'У1 Ввод'!$D$139="",'У1 Ввод'!$E$139="",'У1 Ввод'!$D$139&gt;$B21),0,MAX(0,MIN(1,'У1 Ввод'!$E$139-NETWORKDAYS('У1 Ввод'!$D$139,$B21)+1))/Настройки!$E$7*100)</f>
        <v>0</v>
      </c>
      <c r="EE21" s="67" t="n">
        <f aca="false">IF(OR($D21=1,MONTH($B21)&lt;&gt;MONTH(StartDate),'У1 Ввод'!$D$140="",'У1 Ввод'!$E$140="",'У1 Ввод'!$D$140&gt;$B21),0,MAX(0,MIN(1,'У1 Ввод'!$E$140-NETWORKDAYS('У1 Ввод'!$D$140,$B21)+1))/Настройки!$E$7*100)</f>
        <v>0</v>
      </c>
      <c r="EF21" s="67" t="n">
        <f aca="false">IF(OR($D21=1,MONTH($B21)&lt;&gt;MONTH(StartDate),'У1 Ввод'!$D$141="",'У1 Ввод'!$E$141="",'У1 Ввод'!$D$141&gt;$B21),0,MAX(0,MIN(1,'У1 Ввод'!$E$141-NETWORKDAYS('У1 Ввод'!$D$141,$B21)+1))/Настройки!$E$7*100)</f>
        <v>0</v>
      </c>
      <c r="EG21" s="67" t="n">
        <f aca="false">IF(OR($D21=1,MONTH($B21)&lt;&gt;MONTH(StartDate),'У1 Ввод'!$D$142="",'У1 Ввод'!$E$142="",'У1 Ввод'!$D$142&gt;$B21),0,MAX(0,MIN(1,'У1 Ввод'!$E$142-NETWORKDAYS('У1 Ввод'!$D$142,$B21)+1))/Настройки!$E$7*100)</f>
        <v>0</v>
      </c>
      <c r="EH21" s="67" t="n">
        <f aca="false">IF(OR($D21=1,MONTH($B21)&lt;&gt;MONTH(StartDate),'У1 Ввод'!$D$143="",'У1 Ввод'!$E$143="",'У1 Ввод'!$D$143&gt;$B21),0,MAX(0,MIN(1,'У1 Ввод'!$E$143-NETWORKDAYS('У1 Ввод'!$D$143,$B21)+1))/Настройки!$E$7*100)</f>
        <v>0</v>
      </c>
      <c r="EI21" s="67" t="n">
        <f aca="false">IF(OR($D21=1,MONTH($B21)&lt;&gt;MONTH(StartDate),'У1 Ввод'!$D$144="",'У1 Ввод'!$E$144="",'У1 Ввод'!$D$144&gt;$B21),0,MAX(0,MIN(1,'У1 Ввод'!$E$144-NETWORKDAYS('У1 Ввод'!$D$144,$B21)+1))/Настройки!$E$7*100)</f>
        <v>0</v>
      </c>
      <c r="EJ21" s="67" t="n">
        <f aca="false">IF(OR($D21=1,MONTH($B21)&lt;&gt;MONTH(StartDate),'У1 Ввод'!$D$145="",'У1 Ввод'!$E$145="",'У1 Ввод'!$D$145&gt;$B21),0,MAX(0,MIN(1,'У1 Ввод'!$E$145-NETWORKDAYS('У1 Ввод'!$D$145,$B21)+1))/Настройки!$E$7*100)</f>
        <v>0</v>
      </c>
      <c r="EK21" s="67" t="n">
        <f aca="false">IF(OR($D21=1,MONTH($B21)&lt;&gt;MONTH(StartDate),'У1 Ввод'!$D$146="",'У1 Ввод'!$E$146="",'У1 Ввод'!$D$146&gt;$B21),0,MAX(0,MIN(1,'У1 Ввод'!$E$146-NETWORKDAYS('У1 Ввод'!$D$146,$B21)+1))/Настройки!$E$7*100)</f>
        <v>0</v>
      </c>
      <c r="EL21" s="67" t="n">
        <f aca="false">IF(OR($D21=1,MONTH($B21)&lt;&gt;MONTH(StartDate),'У1 Ввод'!$D$147="",'У1 Ввод'!$E$147="",'У1 Ввод'!$D$147&gt;$B21),0,MAX(0,MIN(1,'У1 Ввод'!$E$147-NETWORKDAYS('У1 Ввод'!$D$147,$B21)+1))/Настройки!$E$7*100)</f>
        <v>0</v>
      </c>
      <c r="EM21" s="67" t="n">
        <f aca="false">IF(OR($D21=1,MONTH($B21)&lt;&gt;MONTH(StartDate),'У1 Ввод'!$D$148="",'У1 Ввод'!$E$148="",'У1 Ввод'!$D$148&gt;$B21),0,MAX(0,MIN(1,'У1 Ввод'!$E$148-NETWORKDAYS('У1 Ввод'!$D$148,$B21)+1))/Настройки!$E$7*100)</f>
        <v>0</v>
      </c>
      <c r="EN21" s="67" t="n">
        <f aca="false">IF(OR($D21=1,MONTH($B21)&lt;&gt;MONTH(StartDate),'У1 Ввод'!$D$149="",'У1 Ввод'!$E$149="",'У1 Ввод'!$D$149&gt;$B21),0,MAX(0,MIN(1,'У1 Ввод'!$E$149-NETWORKDAYS('У1 Ввод'!$D$149,$B21)+1))/Настройки!$E$7*100)</f>
        <v>0</v>
      </c>
      <c r="EO21" s="67" t="n">
        <f aca="false">IF(OR($D21=1,MONTH($B21)&lt;&gt;MONTH(StartDate),'У1 Ввод'!$D$150="",'У1 Ввод'!$E$150="",'У1 Ввод'!$D$150&gt;$B21),0,MAX(0,MIN(1,'У1 Ввод'!$E$150-NETWORKDAYS('У1 Ввод'!$D$150,$B21)+1))/Настройки!$E$7*100)</f>
        <v>0</v>
      </c>
      <c r="EP21" s="67" t="n">
        <f aca="false">IF(OR($D21=1,MONTH($B21)&lt;&gt;MONTH(StartDate),'У1 Ввод'!$D$151="",'У1 Ввод'!$E$151="",'У1 Ввод'!$D$151&gt;$B21),0,MAX(0,MIN(1,'У1 Ввод'!$E$151-NETWORKDAYS('У1 Ввод'!$D$151,$B21)+1))/Настройки!$E$7*100)</f>
        <v>0</v>
      </c>
      <c r="EQ21" s="67" t="n">
        <f aca="false">IF(OR($D21=1,MONTH($B21)&lt;&gt;MONTH(StartDate),'У1 Ввод'!$D$152="",'У1 Ввод'!$E$152="",'У1 Ввод'!$D$152&gt;$B21),0,MAX(0,MIN(1,'У1 Ввод'!$E$152-NETWORKDAYS('У1 Ввод'!$D$152,$B21)+1))/Настройки!$E$7*100)</f>
        <v>0</v>
      </c>
      <c r="ER21" s="67" t="n">
        <f aca="false">IF(OR($D21=1,MONTH($B21)&lt;&gt;MONTH(StartDate),'У1 Ввод'!$D$153="",'У1 Ввод'!$E$153="",'У1 Ввод'!$D$153&gt;$B21),0,MAX(0,MIN(1,'У1 Ввод'!$E$153-NETWORKDAYS('У1 Ввод'!$D$153,$B21)+1))/Настройки!$E$7*100)</f>
        <v>0</v>
      </c>
      <c r="ES21" s="67" t="n">
        <f aca="false">IF(OR($D21=1,MONTH($B21)&lt;&gt;MONTH(StartDate),'У1 Ввод'!$D$154="",'У1 Ввод'!$E$154="",'У1 Ввод'!$D$154&gt;$B21),0,MAX(0,MIN(1,'У1 Ввод'!$E$154-NETWORKDAYS('У1 Ввод'!$D$154,$B21)+1))/Настройки!$E$7*100)</f>
        <v>0</v>
      </c>
      <c r="ET21" s="67" t="n">
        <f aca="false">IF(OR($D21=1,MONTH($B21)&lt;&gt;MONTH(StartDate),'У1 Ввод'!$D$155="",'У1 Ввод'!$E$155="",'У1 Ввод'!$D$155&gt;$B21),0,MAX(0,MIN(1,'У1 Ввод'!$E$155-NETWORKDAYS('У1 Ввод'!$D$155,$B21)+1))/Настройки!$E$7*100)</f>
        <v>0</v>
      </c>
      <c r="EU21" s="67" t="n">
        <f aca="false">IF(OR($D21=1,MONTH($B21)&lt;&gt;MONTH(StartDate),'У1 Ввод'!$D$156="",'У1 Ввод'!$E$156="",'У1 Ввод'!$D$156&gt;$B21),0,MAX(0,MIN(1,'У1 Ввод'!$E$156-NETWORKDAYS('У1 Ввод'!$D$156,$B21)+1))/Настройки!$E$7*100)</f>
        <v>0</v>
      </c>
      <c r="EV21" s="67" t="n">
        <f aca="false">IF(OR($D21=1,MONTH($B21)&lt;&gt;MONTH(StartDate),'У1 Ввод'!$D$157="",'У1 Ввод'!$E$157="",'У1 Ввод'!$D$157&gt;$B21),0,MAX(0,MIN(1,'У1 Ввод'!$E$157-NETWORKDAYS('У1 Ввод'!$D$157,$B21)+1))/Настройки!$E$7*100)</f>
        <v>0</v>
      </c>
      <c r="EW21" s="67" t="n">
        <f aca="false">IF(OR($D21=1,MONTH($B21)&lt;&gt;MONTH(StartDate),'У1 Ввод'!$D$158="",'У1 Ввод'!$E$158="",'У1 Ввод'!$D$158&gt;$B21),0,MAX(0,MIN(1,'У1 Ввод'!$E$158-NETWORKDAYS('У1 Ввод'!$D$158,$B21)+1))/Настройки!$E$7*100)</f>
        <v>0</v>
      </c>
      <c r="EX21" s="67" t="n">
        <f aca="false">IF(OR($D21=1,MONTH($B21)&lt;&gt;MONTH(StartDate),'У1 Ввод'!$D$159="",'У1 Ввод'!$E$159="",'У1 Ввод'!$D$159&gt;$B21),0,MAX(0,MIN(1,'У1 Ввод'!$E$159-NETWORKDAYS('У1 Ввод'!$D$159,$B21)+1))/Настройки!$E$7*100)</f>
        <v>0</v>
      </c>
      <c r="EY21" s="67" t="n">
        <f aca="false">IF(OR($D21=1,MONTH($B21)&lt;&gt;MONTH(StartDate),'У1 Ввод'!$D$160="",'У1 Ввод'!$E$160="",'У1 Ввод'!$D$160&gt;$B21),0,MAX(0,MIN(1,'У1 Ввод'!$E$160-NETWORKDAYS('У1 Ввод'!$D$160,$B21)+1))/Настройки!$E$7*100)</f>
        <v>0</v>
      </c>
      <c r="EZ21" s="67" t="n">
        <f aca="false">IF(OR($D21=1,MONTH($B21)&lt;&gt;MONTH(StartDate),'У1 Ввод'!$D$161="",'У1 Ввод'!$E$161="",'У1 Ввод'!$D$161&gt;$B21),0,MAX(0,MIN(1,'У1 Ввод'!$E$161-NETWORKDAYS('У1 Ввод'!$D$161,$B21)+1))/Настройки!$E$7*100)</f>
        <v>0</v>
      </c>
      <c r="FA21" s="67" t="n">
        <f aca="false">IF(OR($D21=1,MONTH($B21)&lt;&gt;MONTH(StartDate),'У1 Ввод'!$D$162="",'У1 Ввод'!$E$162="",'У1 Ввод'!$D$162&gt;$B21),0,MAX(0,MIN(1,'У1 Ввод'!$E$162-NETWORKDAYS('У1 Ввод'!$D$162,$B21)+1))/Настройки!$E$7*100)</f>
        <v>0</v>
      </c>
      <c r="FB21" s="67" t="n">
        <f aca="false">IF(OR($D21=1,MONTH($B21)&lt;&gt;MONTH(StartDate),'У1 Ввод'!$D$163="",'У1 Ввод'!$E$163="",'У1 Ввод'!$D$163&gt;$B21),0,MAX(0,MIN(1,'У1 Ввод'!$E$163-NETWORKDAYS('У1 Ввод'!$D$163,$B21)+1))/Настройки!$E$7*100)</f>
        <v>0</v>
      </c>
      <c r="FC21" s="67" t="n">
        <f aca="false">IF(OR($D21=1,MONTH($B21)&lt;&gt;MONTH(StartDate),'У1 Ввод'!$D$164="",'У1 Ввод'!$E$164="",'У1 Ввод'!$D$164&gt;$B21),0,MAX(0,MIN(1,'У1 Ввод'!$E$164-NETWORKDAYS('У1 Ввод'!$D$164,$B21)+1))/Настройки!$E$7*100)</f>
        <v>0</v>
      </c>
      <c r="FD21" s="67" t="n">
        <f aca="false">IF(OR($D21=1,MONTH($B21)&lt;&gt;MONTH(StartDate),'У1 Ввод'!$D$165="",'У1 Ввод'!$E$165="",'У1 Ввод'!$D$165&gt;$B21),0,MAX(0,MIN(1,'У1 Ввод'!$E$165-NETWORKDAYS('У1 Ввод'!$D$165,$B21)+1))/Настройки!$E$7*100)</f>
        <v>0</v>
      </c>
      <c r="FE21" s="67" t="n">
        <f aca="false">IF(OR($D21=1,MONTH($B21)&lt;&gt;MONTH(StartDate),'У1 Ввод'!$D$166="",'У1 Ввод'!$E$166="",'У1 Ввод'!$D$166&gt;$B21),0,MAX(0,MIN(1,'У1 Ввод'!$E$166-NETWORKDAYS('У1 Ввод'!$D$166,$B21)+1))/Настройки!$E$7*100)</f>
        <v>0</v>
      </c>
      <c r="FF21" s="67" t="n">
        <f aca="false">IF(OR($D21=1,MONTH($B21)&lt;&gt;MONTH(StartDate),'У1 Ввод'!$D$167="",'У1 Ввод'!$E$167="",'У1 Ввод'!$D$167&gt;$B21),0,MAX(0,MIN(1,'У1 Ввод'!$E$167-NETWORKDAYS('У1 Ввод'!$D$167,$B21)+1))/Настройки!$E$7*100)</f>
        <v>0</v>
      </c>
      <c r="FG21" s="67" t="n">
        <f aca="false">IF(OR($D21=1,MONTH($B21)&lt;&gt;MONTH(StartDate),'У1 Ввод'!$D$168="",'У1 Ввод'!$E$168="",'У1 Ввод'!$D$168&gt;$B21),0,MAX(0,MIN(1,'У1 Ввод'!$E$168-NETWORKDAYS('У1 Ввод'!$D$168,$B21)+1))/Настройки!$E$7*100)</f>
        <v>0</v>
      </c>
      <c r="FH21" s="67" t="n">
        <f aca="false">IF(OR($D21=1,MONTH($B21)&lt;&gt;MONTH(StartDate),'У1 Ввод'!$D$169="",'У1 Ввод'!$E$169="",'У1 Ввод'!$D$169&gt;$B21),0,MAX(0,MIN(1,'У1 Ввод'!$E$169-NETWORKDAYS('У1 Ввод'!$D$169,$B21)+1))/Настройки!$E$7*100)</f>
        <v>0</v>
      </c>
      <c r="FI21" s="67" t="n">
        <f aca="false">IF(OR($D21=1,MONTH($B21)&lt;&gt;MONTH(StartDate),'У1 Ввод'!$D$170="",'У1 Ввод'!$E$170="",'У1 Ввод'!$D$170&gt;$B21),0,MAX(0,MIN(1,'У1 Ввод'!$E$170-NETWORKDAYS('У1 Ввод'!$D$170,$B21)+1))/Настройки!$E$7*100)</f>
        <v>0</v>
      </c>
      <c r="FJ21" s="67" t="n">
        <f aca="false">IF(OR($D21=1,MONTH($B21)&lt;&gt;MONTH(StartDate),'У1 Ввод'!$D$171="",'У1 Ввод'!$E$171="",'У1 Ввод'!$D$171&gt;$B21),0,MAX(0,MIN(1,'У1 Ввод'!$E$171-NETWORKDAYS('У1 Ввод'!$D$171,$B21)+1))/Настройки!$E$7*100)</f>
        <v>0</v>
      </c>
      <c r="FK21" s="67" t="n">
        <f aca="false">IF(OR($D21=1,MONTH($B21)&lt;&gt;MONTH(StartDate),'У1 Ввод'!$D$172="",'У1 Ввод'!$E$172="",'У1 Ввод'!$D$172&gt;$B21),0,MAX(0,MIN(1,'У1 Ввод'!$E$172-NETWORKDAYS('У1 Ввод'!$D$172,$B21)+1))/Настройки!$E$7*100)</f>
        <v>0</v>
      </c>
      <c r="FL21" s="67" t="n">
        <f aca="false">IF(OR($D21=1,MONTH($B21)&lt;&gt;MONTH(StartDate),'У1 Ввод'!$D$173="",'У1 Ввод'!$E$173="",'У1 Ввод'!$D$173&gt;$B21),0,MAX(0,MIN(1,'У1 Ввод'!$E$173-NETWORKDAYS('У1 Ввод'!$D$173,$B21)+1))/Настройки!$E$7*100)</f>
        <v>0</v>
      </c>
      <c r="FM21" s="67" t="n">
        <f aca="false">IF(OR($D21=1,MONTH($B21)&lt;&gt;MONTH(StartDate),'У1 Ввод'!$D$174="",'У1 Ввод'!$E$174="",'У1 Ввод'!$D$174&gt;$B21),0,MAX(0,MIN(1,'У1 Ввод'!$E$174-NETWORKDAYS('У1 Ввод'!$D$174,$B21)+1))/Настройки!$E$7*100)</f>
        <v>0</v>
      </c>
      <c r="FN21" s="67" t="n">
        <f aca="false">IF(OR($D21=1,MONTH($B21)&lt;&gt;MONTH(StartDate),'У1 Ввод'!$D$175="",'У1 Ввод'!$E$175="",'У1 Ввод'!$D$175&gt;$B21),0,MAX(0,MIN(1,'У1 Ввод'!$E$175-NETWORKDAYS('У1 Ввод'!$D$175,$B21)+1))/Настройки!$E$7*100)</f>
        <v>0</v>
      </c>
      <c r="FO21" s="67" t="n">
        <f aca="false">IF(OR($D21=1,MONTH($B21)&lt;&gt;MONTH(StartDate),'У1 Ввод'!$D$176="",'У1 Ввод'!$E$176="",'У1 Ввод'!$D$176&gt;$B21),0,MAX(0,MIN(1,'У1 Ввод'!$E$176-NETWORKDAYS('У1 Ввод'!$D$176,$B21)+1))/Настройки!$E$7*100)</f>
        <v>0</v>
      </c>
      <c r="FP21" s="67" t="n">
        <f aca="false">IF(OR($D21=1,MONTH($B21)&lt;&gt;MONTH(StartDate),'У1 Ввод'!$D$177="",'У1 Ввод'!$E$177="",'У1 Ввод'!$D$177&gt;$B21),0,MAX(0,MIN(1,'У1 Ввод'!$E$177-NETWORKDAYS('У1 Ввод'!$D$177,$B21)+1))/Настройки!$E$7*100)</f>
        <v>0</v>
      </c>
      <c r="FQ21" s="67" t="n">
        <f aca="false">IF(OR($D21=1,MONTH($B21)&lt;&gt;MONTH(StartDate),'У1 Ввод'!$D$178="",'У1 Ввод'!$E$178="",'У1 Ввод'!$D$178&gt;$B21),0,MAX(0,MIN(1,'У1 Ввод'!$E$178-NETWORKDAYS('У1 Ввод'!$D$178,$B21)+1))/Настройки!$E$7*100)</f>
        <v>0</v>
      </c>
      <c r="FR21" s="67" t="n">
        <f aca="false">IF(OR($D21=1,MONTH($B21)&lt;&gt;MONTH(StartDate),'У1 Ввод'!$D$179="",'У1 Ввод'!$E$179="",'У1 Ввод'!$D$179&gt;$B21),0,MAX(0,MIN(1,'У1 Ввод'!$E$179-NETWORKDAYS('У1 Ввод'!$D$179,$B21)+1))/Настройки!$E$7*100)</f>
        <v>0</v>
      </c>
      <c r="FS21" s="67" t="n">
        <f aca="false">IF(OR($D21=1,MONTH($B21)&lt;&gt;MONTH(StartDate),'У1 Ввод'!$D$180="",'У1 Ввод'!$E$180="",'У1 Ввод'!$D$180&gt;$B21),0,MAX(0,MIN(1,'У1 Ввод'!$E$180-NETWORKDAYS('У1 Ввод'!$D$180,$B21)+1))/Настройки!$E$7*100)</f>
        <v>0</v>
      </c>
      <c r="FT21" s="67" t="n">
        <f aca="false">IF(OR($D21=1,MONTH($B21)&lt;&gt;MONTH(StartDate),'У1 Ввод'!$D$181="",'У1 Ввод'!$E$181="",'У1 Ввод'!$D$181&gt;$B21),0,MAX(0,MIN(1,'У1 Ввод'!$E$181-NETWORKDAYS('У1 Ввод'!$D$181,$B21)+1))/Настройки!$E$7*100)</f>
        <v>0</v>
      </c>
      <c r="FU21" s="67" t="n">
        <f aca="false">IF(OR($D21=1,MONTH($B21)&lt;&gt;MONTH(StartDate),'У1 Ввод'!$D$182="",'У1 Ввод'!$E$182="",'У1 Ввод'!$D$182&gt;$B21),0,MAX(0,MIN(1,'У1 Ввод'!$E$182-NETWORKDAYS('У1 Ввод'!$D$182,$B21)+1))/Настройки!$E$7*100)</f>
        <v>0</v>
      </c>
      <c r="FV21" s="67" t="n">
        <f aca="false">IF(OR($D21=1,MONTH($B21)&lt;&gt;MONTH(StartDate),'У1 Ввод'!$D$183="",'У1 Ввод'!$E$183="",'У1 Ввод'!$D$183&gt;$B21),0,MAX(0,MIN(1,'У1 Ввод'!$E$183-NETWORKDAYS('У1 Ввод'!$D$183,$B21)+1))/Настройки!$E$7*100)</f>
        <v>0</v>
      </c>
      <c r="FW21" s="67" t="n">
        <f aca="false">IF(OR($D21=1,MONTH($B21)&lt;&gt;MONTH(StartDate),'У1 Ввод'!$D$184="",'У1 Ввод'!$E$184="",'У1 Ввод'!$D$184&gt;$B21),0,MAX(0,MIN(1,'У1 Ввод'!$E$184-NETWORKDAYS('У1 Ввод'!$D$184,$B21)+1))/Настройки!$E$7*100)</f>
        <v>0</v>
      </c>
      <c r="FX21" s="67" t="n">
        <f aca="false">IF(OR($D21=1,MONTH($B21)&lt;&gt;MONTH(StartDate),'У1 Ввод'!$D$185="",'У1 Ввод'!$E$185="",'У1 Ввод'!$D$185&gt;$B21),0,MAX(0,MIN(1,'У1 Ввод'!$E$185-NETWORKDAYS('У1 Ввод'!$D$185,$B21)+1))/Настройки!$E$7*100)</f>
        <v>0</v>
      </c>
      <c r="FY21" s="67" t="n">
        <f aca="false">IF(OR($D21=1,MONTH($B21)&lt;&gt;MONTH(StartDate),'У1 Ввод'!$D$186="",'У1 Ввод'!$E$186="",'У1 Ввод'!$D$186&gt;$B21),0,MAX(0,MIN(1,'У1 Ввод'!$E$186-NETWORKDAYS('У1 Ввод'!$D$186,$B21)+1))/Настройки!$E$7*100)</f>
        <v>0</v>
      </c>
      <c r="FZ21" s="67" t="n">
        <f aca="false">IF(OR($D21=1,MONTH($B21)&lt;&gt;MONTH(StartDate),'У1 Ввод'!$D$187="",'У1 Ввод'!$E$187="",'У1 Ввод'!$D$187&gt;$B21),0,MAX(0,MIN(1,'У1 Ввод'!$E$187-NETWORKDAYS('У1 Ввод'!$D$187,$B21)+1))/Настройки!$E$7*100)</f>
        <v>0</v>
      </c>
      <c r="GA21" s="67" t="n">
        <f aca="false">IF(OR($D21=1,MONTH($B21)&lt;&gt;MONTH(StartDate),'У1 Ввод'!$D$188="",'У1 Ввод'!$E$188="",'У1 Ввод'!$D$188&gt;$B21),0,MAX(0,MIN(1,'У1 Ввод'!$E$188-NETWORKDAYS('У1 Ввод'!$D$188,$B21)+1))/Настройки!$E$7*100)</f>
        <v>0</v>
      </c>
      <c r="GB21" s="67" t="n">
        <f aca="false">IF(OR($D21=1,MONTH($B21)&lt;&gt;MONTH(StartDate),'У1 Ввод'!$D$189="",'У1 Ввод'!$E$189="",'У1 Ввод'!$D$189&gt;$B21),0,MAX(0,MIN(1,'У1 Ввод'!$E$189-NETWORKDAYS('У1 Ввод'!$D$189,$B21)+1))/Настройки!$E$7*100)</f>
        <v>0</v>
      </c>
      <c r="GC21" s="67" t="n">
        <f aca="false">IF(OR($D21=1,MONTH($B21)&lt;&gt;MONTH(StartDate),'У1 Ввод'!$D$190="",'У1 Ввод'!$E$190="",'У1 Ввод'!$D$190&gt;$B21),0,MAX(0,MIN(1,'У1 Ввод'!$E$190-NETWORKDAYS('У1 Ввод'!$D$190,$B21)+1))/Настройки!$E$7*100)</f>
        <v>0</v>
      </c>
      <c r="GD21" s="67" t="n">
        <f aca="false">IF(OR($D21=1,MONTH($B21)&lt;&gt;MONTH(StartDate),'У1 Ввод'!$D$191="",'У1 Ввод'!$E$191="",'У1 Ввод'!$D$191&gt;$B21),0,MAX(0,MIN(1,'У1 Ввод'!$E$191-NETWORKDAYS('У1 Ввод'!$D$191,$B21)+1))/Настройки!$E$7*100)</f>
        <v>0</v>
      </c>
      <c r="GE21" s="67" t="n">
        <f aca="false">IF(OR($D21=1,MONTH($B21)&lt;&gt;MONTH(StartDate),'У1 Ввод'!$D$192="",'У1 Ввод'!$E$192="",'У1 Ввод'!$D$192&gt;$B21),0,MAX(0,MIN(1,'У1 Ввод'!$E$192-NETWORKDAYS('У1 Ввод'!$D$192,$B21)+1))/Настройки!$E$7*100)</f>
        <v>0</v>
      </c>
      <c r="GF21" s="67" t="n">
        <f aca="false">IF(OR($D21=1,MONTH($B21)&lt;&gt;MONTH(StartDate),'У1 Ввод'!$D$193="",'У1 Ввод'!$E$193="",'У1 Ввод'!$D$193&gt;$B21),0,MAX(0,MIN(1,'У1 Ввод'!$E$193-NETWORKDAYS('У1 Ввод'!$D$193,$B21)+1))/Настройки!$E$7*100)</f>
        <v>0</v>
      </c>
      <c r="GG21" s="67" t="n">
        <f aca="false">IF(OR($D21=1,MONTH($B21)&lt;&gt;MONTH(StartDate),'У1 Ввод'!$D$194="",'У1 Ввод'!$E$194="",'У1 Ввод'!$D$194&gt;$B21),0,MAX(0,MIN(1,'У1 Ввод'!$E$194-NETWORKDAYS('У1 Ввод'!$D$194,$B21)+1))/Настройки!$E$7*100)</f>
        <v>0</v>
      </c>
      <c r="GH21" s="67" t="n">
        <f aca="false">IF(OR($D21=1,MONTH($B21)&lt;&gt;MONTH(StartDate),'У1 Ввод'!$D$195="",'У1 Ввод'!$E$195="",'У1 Ввод'!$D$195&gt;$B21),0,MAX(0,MIN(1,'У1 Ввод'!$E$195-NETWORKDAYS('У1 Ввод'!$D$195,$B21)+1))/Настройки!$E$7*100)</f>
        <v>0</v>
      </c>
      <c r="GI21" s="67" t="n">
        <f aca="false">IF(OR($D21=1,MONTH($B21)&lt;&gt;MONTH(StartDate),'У1 Ввод'!$D$196="",'У1 Ввод'!$E$196="",'У1 Ввод'!$D$196&gt;$B21),0,MAX(0,MIN(1,'У1 Ввод'!$E$196-NETWORKDAYS('У1 Ввод'!$D$196,$B21)+1))/Настройки!$E$7*100)</f>
        <v>0</v>
      </c>
      <c r="GJ21" s="67" t="n">
        <f aca="false">IF(OR($D21=1,MONTH($B21)&lt;&gt;MONTH(StartDate),'У1 Ввод'!$D$197="",'У1 Ввод'!$E$197="",'У1 Ввод'!$D$197&gt;$B21),0,MAX(0,MIN(1,'У1 Ввод'!$E$197-NETWORKDAYS('У1 Ввод'!$D$197,$B21)+1))/Настройки!$E$7*100)</f>
        <v>0</v>
      </c>
      <c r="GK21" s="67" t="n">
        <f aca="false">IF(OR($D21=1,MONTH($B21)&lt;&gt;MONTH(StartDate),'У1 Ввод'!$D$198="",'У1 Ввод'!$E$198="",'У1 Ввод'!$D$198&gt;$B21),0,MAX(0,MIN(1,'У1 Ввод'!$E$198-NETWORKDAYS('У1 Ввод'!$D$198,$B21)+1))/Настройки!$E$7*100)</f>
        <v>0</v>
      </c>
      <c r="GL21" s="67" t="n">
        <f aca="false">IF(OR($D21=1,MONTH($B21)&lt;&gt;MONTH(StartDate),'У1 Ввод'!$D$199="",'У1 Ввод'!$E$199="",'У1 Ввод'!$D$199&gt;$B21),0,MAX(0,MIN(1,'У1 Ввод'!$E$199-NETWORKDAYS('У1 Ввод'!$D$199,$B21)+1))/Настройки!$E$7*100)</f>
        <v>0</v>
      </c>
      <c r="GM21" s="67" t="n">
        <f aca="false">IF(OR($D21=1,MONTH($B21)&lt;&gt;MONTH(StartDate),'У1 Ввод'!$D$200="",'У1 Ввод'!$E$200="",'У1 Ввод'!$D$200&gt;$B21),0,MAX(0,MIN(1,'У1 Ввод'!$E$200-NETWORKDAYS('У1 Ввод'!$D$200,$B21)+1))/Настройки!$E$7*100)</f>
        <v>0</v>
      </c>
      <c r="GN21" s="67" t="n">
        <f aca="false">IF(OR($D21=1,MONTH($B21)&lt;&gt;MONTH(StartDate),'У1 Ввод'!$D$201="",'У1 Ввод'!$E$201="",'У1 Ввод'!$D$201&gt;$B21),0,MAX(0,MIN(1,'У1 Ввод'!$E$201-NETWORKDAYS('У1 Ввод'!$D$201,$B21)+1))/Настройки!$E$7*100)</f>
        <v>0</v>
      </c>
      <c r="GO21" s="67" t="n">
        <f aca="false">IF(OR($D21=1,MONTH($B21)&lt;&gt;MONTH(StartDate),'У1 Ввод'!$D$202="",'У1 Ввод'!$E$202="",'У1 Ввод'!$D$202&gt;$B21),0,MAX(0,MIN(1,'У1 Ввод'!$E$202-NETWORKDAYS('У1 Ввод'!$D$202,$B21)+1))/Настройки!$E$7*100)</f>
        <v>0</v>
      </c>
      <c r="GP21" s="67" t="n">
        <f aca="false">IF(OR($D21=1,MONTH($B21)&lt;&gt;MONTH(StartDate),'У1 Ввод'!$D$203="",'У1 Ввод'!$E$203="",'У1 Ввод'!$D$203&gt;$B21),0,MAX(0,MIN(1,'У1 Ввод'!$E$203-NETWORKDAYS('У1 Ввод'!$D$203,$B21)+1))/Настройки!$E$7*100)</f>
        <v>0</v>
      </c>
      <c r="GQ21" s="67" t="n">
        <f aca="false">IF(OR($D21=1,MONTH($B21)&lt;&gt;MONTH(StartDate),'У1 Ввод'!$D$204="",'У1 Ввод'!$E$204="",'У1 Ввод'!$D$204&gt;$B21),0,MAX(0,MIN(1,'У1 Ввод'!$E$204-NETWORKDAYS('У1 Ввод'!$D$204,$B21)+1))/Настройки!$E$7*100)</f>
        <v>0</v>
      </c>
      <c r="GR21" s="67" t="n">
        <f aca="false">IF(OR($D21=1,MONTH($B21)&lt;&gt;MONTH(StartDate),'У1 Ввод'!$D$205="",'У1 Ввод'!$E$205="",'У1 Ввод'!$D$205&gt;$B21),0,MAX(0,MIN(1,'У1 Ввод'!$E$205-NETWORKDAYS('У1 Ввод'!$D$205,$B21)+1))/Настройки!$E$7*100)</f>
        <v>0</v>
      </c>
      <c r="GS21" s="67" t="n">
        <f aca="false">IF(OR($D21=1,MONTH($B21)&lt;&gt;MONTH(StartDate),'У1 Ввод'!$D$206="",'У1 Ввод'!$E$206="",'У1 Ввод'!$D$206&gt;$B21),0,MAX(0,MIN(1,'У1 Ввод'!$E$206-NETWORKDAYS('У1 Ввод'!$D$206,$B21)+1))/Настройки!$E$7*100)</f>
        <v>0</v>
      </c>
      <c r="GT21" s="67" t="n">
        <f aca="false">IF(OR($D21=1,MONTH($B21)&lt;&gt;MONTH(StartDate),'У1 Ввод'!$D$207="",'У1 Ввод'!$E$207="",'У1 Ввод'!$D$207&gt;$B21),0,MAX(0,MIN(1,'У1 Ввод'!$E$207-NETWORKDAYS('У1 Ввод'!$D$207,$B21)+1))/Настройки!$E$7*100)</f>
        <v>0</v>
      </c>
      <c r="GU21" s="67" t="n">
        <f aca="false">IF(OR($D21=1,MONTH($B21)&lt;&gt;MONTH(StartDate),'У1 Ввод'!$D$208="",'У1 Ввод'!$E$208="",'У1 Ввод'!$D$208&gt;$B21),0,MAX(0,MIN(1,'У1 Ввод'!$E$208-NETWORKDAYS('У1 Ввод'!$D$208,$B21)+1))/Настройки!$E$7*100)</f>
        <v>0</v>
      </c>
      <c r="GV21" s="67" t="n">
        <f aca="false">IF(OR($D21=1,MONTH($B21)&lt;&gt;MONTH(StartDate),'У1 Ввод'!$D$209="",'У1 Ввод'!$E$209="",'У1 Ввод'!$D$209&gt;$B21),0,MAX(0,MIN(1,'У1 Ввод'!$E$209-NETWORKDAYS('У1 Ввод'!$D$209,$B21)+1))/Настройки!$E$7*100)</f>
        <v>0</v>
      </c>
      <c r="GW21" s="67" t="n">
        <f aca="false">IF(OR($D21=1,MONTH($B21)&lt;&gt;MONTH(StartDate),'У1 Ввод'!$D$210="",'У1 Ввод'!$E$210="",'У1 Ввод'!$D$210&gt;$B21),0,MAX(0,MIN(1,'У1 Ввод'!$E$210-NETWORKDAYS('У1 Ввод'!$D$210,$B21)+1))/Настройки!$E$7*100)</f>
        <v>0</v>
      </c>
      <c r="GX21" s="67" t="n">
        <f aca="false">IF(OR($D21=1,MONTH($B21)&lt;&gt;MONTH(StartDate),'У1 Ввод'!$D$211="",'У1 Ввод'!$E$211="",'У1 Ввод'!$D$211&gt;$B21),0,MAX(0,MIN(1,'У1 Ввод'!$E$211-NETWORKDAYS('У1 Ввод'!$D$211,$B21)+1))/Настройки!$E$7*100)</f>
        <v>0</v>
      </c>
      <c r="GY21" s="67" t="n">
        <f aca="false">IF(OR($D21=1,MONTH($B21)&lt;&gt;MONTH(StartDate),'У1 Ввод'!$D$212="",'У1 Ввод'!$E$212="",'У1 Ввод'!$D$212&gt;$B21),0,MAX(0,MIN(1,'У1 Ввод'!$E$212-NETWORKDAYS('У1 Ввод'!$D$212,$B21)+1))/Настройки!$E$7*100)</f>
        <v>0</v>
      </c>
      <c r="GZ21" s="67" t="n">
        <f aca="false">IF(OR($D21=1,MONTH($B21)&lt;&gt;MONTH(StartDate),'У1 Ввод'!$D$213="",'У1 Ввод'!$E$213="",'У1 Ввод'!$D$213&gt;$B21),0,MAX(0,MIN(1,'У1 Ввод'!$E$213-NETWORKDAYS('У1 Ввод'!$D$213,$B21)+1))/Настройки!$E$7*100)</f>
        <v>0</v>
      </c>
      <c r="HA21" s="67" t="n">
        <f aca="false">IF(OR($D21=1,MONTH($B21)&lt;&gt;MONTH(StartDate),'У1 Ввод'!$D$214="",'У1 Ввод'!$E$214="",'У1 Ввод'!$D$214&gt;$B21),0,MAX(0,MIN(1,'У1 Ввод'!$E$214-NETWORKDAYS('У1 Ввод'!$D$214,$B21)+1))/Настройки!$E$7*100)</f>
        <v>0</v>
      </c>
      <c r="HB21" s="67" t="n">
        <f aca="false">IF(OR($D21=1,MONTH($B21)&lt;&gt;MONTH(StartDate),'У1 Ввод'!$D$215="",'У1 Ввод'!$E$215="",'У1 Ввод'!$D$215&gt;$B21),0,MAX(0,MIN(1,'У1 Ввод'!$E$215-NETWORKDAYS('У1 Ввод'!$D$215,$B21)+1))/Настройки!$E$7*100)</f>
        <v>0</v>
      </c>
      <c r="HC21" s="67" t="n">
        <f aca="false">IF(OR($D21=1,MONTH($B21)&lt;&gt;MONTH(StartDate),'У1 Ввод'!$D$216="",'У1 Ввод'!$E$216="",'У1 Ввод'!$D$216&gt;$B21),0,MAX(0,MIN(1,'У1 Ввод'!$E$216-NETWORKDAYS('У1 Ввод'!$D$216,$B21)+1))/Настройки!$E$7*100)</f>
        <v>0</v>
      </c>
      <c r="HD21" s="67" t="n">
        <f aca="false">IF(OR($D21=1,MONTH($B21)&lt;&gt;MONTH(StartDate),'У1 Ввод'!$D$217="",'У1 Ввод'!$E$217="",'У1 Ввод'!$D$217&gt;$B21),0,MAX(0,MIN(1,'У1 Ввод'!$E$217-NETWORKDAYS('У1 Ввод'!$D$217,$B21)+1))/Настройки!$E$7*100)</f>
        <v>0</v>
      </c>
      <c r="HE21" s="67" t="n">
        <f aca="false">IF(OR($D21=1,MONTH($B21)&lt;&gt;MONTH(StartDate),'У1 Ввод'!$D$218="",'У1 Ввод'!$E$218="",'У1 Ввод'!$D$218&gt;$B21),0,MAX(0,MIN(1,'У1 Ввод'!$E$218-NETWORKDAYS('У1 Ввод'!$D$218,$B21)+1))/Настройки!$E$7*100)</f>
        <v>0</v>
      </c>
      <c r="HF21" s="67" t="n">
        <f aca="false">IF(OR($D21=1,MONTH($B21)&lt;&gt;MONTH(StartDate),'У1 Ввод'!$D$219="",'У1 Ввод'!$E$219="",'У1 Ввод'!$D$219&gt;$B21),0,MAX(0,MIN(1,'У1 Ввод'!$E$219-NETWORKDAYS('У1 Ввод'!$D$219,$B21)+1))/Настройки!$E$7*100)</f>
        <v>0</v>
      </c>
      <c r="HG21" s="67" t="n">
        <f aca="false">IF(OR($D21=1,MONTH($B21)&lt;&gt;MONTH(StartDate),'У1 Ввод'!$D$220="",'У1 Ввод'!$E$220="",'У1 Ввод'!$D$220&gt;$B21),0,MAX(0,MIN(1,'У1 Ввод'!$E$220-NETWORKDAYS('У1 Ввод'!$D$220,$B21)+1))/Настройки!$E$7*100)</f>
        <v>0</v>
      </c>
      <c r="HH21" s="67" t="n">
        <f aca="false">IF(OR($D21=1,MONTH($B21)&lt;&gt;MONTH(StartDate),'У1 Ввод'!$D$221="",'У1 Ввод'!$E$221="",'У1 Ввод'!$D$221&gt;$B21),0,MAX(0,MIN(1,'У1 Ввод'!$E$221-NETWORKDAYS('У1 Ввод'!$D$221,$B21)+1))/Настройки!$E$7*100)</f>
        <v>0</v>
      </c>
      <c r="HI21" s="67" t="n">
        <f aca="false">IF(OR($D21=1,MONTH($B21)&lt;&gt;MONTH(StartDate),'У1 Ввод'!$D$222="",'У1 Ввод'!$E$222="",'У1 Ввод'!$D$222&gt;$B21),0,MAX(0,MIN(1,'У1 Ввод'!$E$222-NETWORKDAYS('У1 Ввод'!$D$222,$B21)+1))/Настройки!$E$7*100)</f>
        <v>0</v>
      </c>
      <c r="HJ21" s="67" t="n">
        <f aca="false">IF(OR($D21=1,MONTH($B21)&lt;&gt;MONTH(StartDate),'У1 Ввод'!$D$223="",'У1 Ввод'!$E$223="",'У1 Ввод'!$D$223&gt;$B21),0,MAX(0,MIN(1,'У1 Ввод'!$E$223-NETWORKDAYS('У1 Ввод'!$D$223,$B21)+1))/Настройки!$E$7*100)</f>
        <v>0</v>
      </c>
      <c r="HK21" s="67" t="n">
        <f aca="false">IF(OR($D21=1,MONTH($B21)&lt;&gt;MONTH(StartDate),'У1 Ввод'!$D$224="",'У1 Ввод'!$E$224="",'У1 Ввод'!$D$224&gt;$B21),0,MAX(0,MIN(1,'У1 Ввод'!$E$224-NETWORKDAYS('У1 Ввод'!$D$224,$B21)+1))/Настройки!$E$7*100)</f>
        <v>0</v>
      </c>
      <c r="HL21" s="67" t="n">
        <f aca="false">IF(OR($D21=1,MONTH($B21)&lt;&gt;MONTH(StartDate),'У1 Ввод'!$D$225="",'У1 Ввод'!$E$225="",'У1 Ввод'!$D$225&gt;$B21),0,MAX(0,MIN(1,'У1 Ввод'!$E$225-NETWORKDAYS('У1 Ввод'!$D$225,$B21)+1))/Настройки!$E$7*100)</f>
        <v>0</v>
      </c>
      <c r="HM21" s="67" t="n">
        <f aca="false">IF(OR($D21=1,MONTH($B21)&lt;&gt;MONTH(StartDate),'У1 Ввод'!$D$226="",'У1 Ввод'!$E$226="",'У1 Ввод'!$D$226&gt;$B21),0,MAX(0,MIN(1,'У1 Ввод'!$E$226-NETWORKDAYS('У1 Ввод'!$D$226,$B21)+1))/Настройки!$E$7*100)</f>
        <v>0</v>
      </c>
      <c r="HN21" s="67" t="n">
        <f aca="false">IF(OR($D21=1,MONTH($B21)&lt;&gt;MONTH(StartDate),'У1 Ввод'!$D$227="",'У1 Ввод'!$E$227="",'У1 Ввод'!$D$227&gt;$B21),0,MAX(0,MIN(1,'У1 Ввод'!$E$227-NETWORKDAYS('У1 Ввод'!$D$227,$B21)+1))/Настройки!$E$7*100)</f>
        <v>0</v>
      </c>
      <c r="HO21" s="67" t="n">
        <f aca="false">IF(OR($D21=1,MONTH($B21)&lt;&gt;MONTH(StartDate),'У1 Ввод'!$D$228="",'У1 Ввод'!$E$228="",'У1 Ввод'!$D$228&gt;$B21),0,MAX(0,MIN(1,'У1 Ввод'!$E$228-NETWORKDAYS('У1 Ввод'!$D$228,$B21)+1))/Настройки!$E$7*100)</f>
        <v>0</v>
      </c>
      <c r="HP21" s="67" t="n">
        <f aca="false">IF(OR($D21=1,MONTH($B21)&lt;&gt;MONTH(StartDate),'У1 Ввод'!$D$229="",'У1 Ввод'!$E$229="",'У1 Ввод'!$D$229&gt;$B21),0,MAX(0,MIN(1,'У1 Ввод'!$E$229-NETWORKDAYS('У1 Ввод'!$D$229,$B21)+1))/Настройки!$E$7*100)</f>
        <v>0</v>
      </c>
      <c r="HQ21" s="67" t="n">
        <f aca="false">IF(OR($D21=1,MONTH($B21)&lt;&gt;MONTH(StartDate),'У1 Ввод'!$D$230="",'У1 Ввод'!$E$230="",'У1 Ввод'!$D$230&gt;$B21),0,MAX(0,MIN(1,'У1 Ввод'!$E$230-NETWORKDAYS('У1 Ввод'!$D$230,$B21)+1))/Настройки!$E$7*100)</f>
        <v>0</v>
      </c>
      <c r="HR21" s="67" t="n">
        <f aca="false">IF(OR($D21=1,MONTH($B21)&lt;&gt;MONTH(StartDate),'У1 Ввод'!$D$231="",'У1 Ввод'!$E$231="",'У1 Ввод'!$D$231&gt;$B21),0,MAX(0,MIN(1,'У1 Ввод'!$E$231-NETWORKDAYS('У1 Ввод'!$D$231,$B21)+1))/Настройки!$E$7*100)</f>
        <v>0</v>
      </c>
      <c r="HS21" s="67" t="n">
        <f aca="false">IF(OR($D21=1,MONTH($B21)&lt;&gt;MONTH(StartDate),'У1 Ввод'!$D$232="",'У1 Ввод'!$E$232="",'У1 Ввод'!$D$232&gt;$B21),0,MAX(0,MIN(1,'У1 Ввод'!$E$232-NETWORKDAYS('У1 Ввод'!$D$232,$B21)+1))/Настройки!$E$7*100)</f>
        <v>0</v>
      </c>
      <c r="HT21" s="67" t="n">
        <f aca="false">IF(OR($D21=1,MONTH($B21)&lt;&gt;MONTH(StartDate),'У1 Ввод'!$D$233="",'У1 Ввод'!$E$233="",'У1 Ввод'!$D$233&gt;$B21),0,MAX(0,MIN(1,'У1 Ввод'!$E$233-NETWORKDAYS('У1 Ввод'!$D$233,$B21)+1))/Настройки!$E$7*100)</f>
        <v>0</v>
      </c>
      <c r="HU21" s="67" t="n">
        <f aca="false">IF(OR($D21=1,MONTH($B21)&lt;&gt;MONTH(StartDate),'У1 Ввод'!$D$234="",'У1 Ввод'!$E$234="",'У1 Ввод'!$D$234&gt;$B21),0,MAX(0,MIN(1,'У1 Ввод'!$E$234-NETWORKDAYS('У1 Ввод'!$D$234,$B21)+1))/Настройки!$E$7*100)</f>
        <v>0</v>
      </c>
      <c r="HV21" s="67" t="n">
        <f aca="false">IF(OR($D21=1,MONTH($B21)&lt;&gt;MONTH(StartDate),'У1 Ввод'!$D$235="",'У1 Ввод'!$E$235="",'У1 Ввод'!$D$235&gt;$B21),0,MAX(0,MIN(1,'У1 Ввод'!$E$235-NETWORKDAYS('У1 Ввод'!$D$235,$B21)+1))/Настройки!$E$7*100)</f>
        <v>0</v>
      </c>
      <c r="HW21" s="67" t="n">
        <f aca="false">IF(OR($D21=1,MONTH($B21)&lt;&gt;MONTH(StartDate),'У1 Ввод'!$D$236="",'У1 Ввод'!$E$236="",'У1 Ввод'!$D$236&gt;$B21),0,MAX(0,MIN(1,'У1 Ввод'!$E$236-NETWORKDAYS('У1 Ввод'!$D$236,$B21)+1))/Настройки!$E$7*100)</f>
        <v>0</v>
      </c>
      <c r="HX21" s="67" t="n">
        <f aca="false">IF(OR($D21=1,MONTH($B21)&lt;&gt;MONTH(StartDate),'У1 Ввод'!$D$237="",'У1 Ввод'!$E$237="",'У1 Ввод'!$D$237&gt;$B21),0,MAX(0,MIN(1,'У1 Ввод'!$E$237-NETWORKDAYS('У1 Ввод'!$D$237,$B21)+1))/Настройки!$E$7*100)</f>
        <v>0</v>
      </c>
      <c r="HY21" s="67" t="n">
        <f aca="false">IF(OR($D21=1,MONTH($B21)&lt;&gt;MONTH(StartDate),'У1 Ввод'!$D$238="",'У1 Ввод'!$E$238="",'У1 Ввод'!$D$238&gt;$B21),0,MAX(0,MIN(1,'У1 Ввод'!$E$238-NETWORKDAYS('У1 Ввод'!$D$238,$B21)+1))/Настройки!$E$7*100)</f>
        <v>0</v>
      </c>
      <c r="HZ21" s="67" t="n">
        <f aca="false">IF(OR($D21=1,MONTH($B21)&lt;&gt;MONTH(StartDate),'У1 Ввод'!$D$239="",'У1 Ввод'!$E$239="",'У1 Ввод'!$D$239&gt;$B21),0,MAX(0,MIN(1,'У1 Ввод'!$E$239-NETWORKDAYS('У1 Ввод'!$D$239,$B21)+1))/Настройки!$E$7*100)</f>
        <v>0</v>
      </c>
      <c r="IA21" s="67" t="n">
        <f aca="false">IF(OR($D21=1,MONTH($B21)&lt;&gt;MONTH(StartDate),'У1 Ввод'!$D$240="",'У1 Ввод'!$E$240="",'У1 Ввод'!$D$240&gt;$B21),0,MAX(0,MIN(1,'У1 Ввод'!$E$240-NETWORKDAYS('У1 Ввод'!$D$240,$B21)+1))/Настройки!$E$7*100)</f>
        <v>0</v>
      </c>
      <c r="IB21" s="67" t="n">
        <f aca="false">IF(OR($D21=1,MONTH($B21)&lt;&gt;MONTH(StartDate),'У1 Ввод'!$D$241="",'У1 Ввод'!$E$241="",'У1 Ввод'!$D$241&gt;$B21),0,MAX(0,MIN(1,'У1 Ввод'!$E$241-NETWORKDAYS('У1 Ввод'!$D$241,$B21)+1))/Настройки!$E$7*100)</f>
        <v>0</v>
      </c>
      <c r="IC21" s="67" t="n">
        <f aca="false">IF(OR($D21=1,MONTH($B21)&lt;&gt;MONTH(StartDate),'У1 Ввод'!$D$242="",'У1 Ввод'!$E$242="",'У1 Ввод'!$D$242&gt;$B21),0,MAX(0,MIN(1,'У1 Ввод'!$E$242-NETWORKDAYS('У1 Ввод'!$D$242,$B21)+1))/Настройки!$E$7*100)</f>
        <v>0</v>
      </c>
      <c r="ID21" s="67" t="n">
        <f aca="false">IF(OR($D21=1,MONTH($B21)&lt;&gt;MONTH(StartDate),'У1 Ввод'!$D$243="",'У1 Ввод'!$E$243="",'У1 Ввод'!$D$243&gt;$B21),0,MAX(0,MIN(1,'У1 Ввод'!$E$243-NETWORKDAYS('У1 Ввод'!$D$243,$B21)+1))/Настройки!$E$7*100)</f>
        <v>0</v>
      </c>
      <c r="IE21" s="67" t="n">
        <f aca="false">IF(OR($D21=1,MONTH($B21)&lt;&gt;MONTH(StartDate),'У1 Ввод'!$D$244="",'У1 Ввод'!$E$244="",'У1 Ввод'!$D$244&gt;$B21),0,MAX(0,MIN(1,'У1 Ввод'!$E$244-NETWORKDAYS('У1 Ввод'!$D$244,$B21)+1))/Настройки!$E$7*100)</f>
        <v>0</v>
      </c>
      <c r="IF21" s="67" t="n">
        <f aca="false">IF(OR($D21=1,MONTH($B21)&lt;&gt;MONTH(StartDate),'У1 Ввод'!$D$245="",'У1 Ввод'!$E$245="",'У1 Ввод'!$D$245&gt;$B21),0,MAX(0,MIN(1,'У1 Ввод'!$E$245-NETWORKDAYS('У1 Ввод'!$D$245,$B21)+1))/Настройки!$E$7*100)</f>
        <v>0</v>
      </c>
      <c r="IG21" s="67" t="n">
        <f aca="false">IF(OR($D21=1,MONTH($B21)&lt;&gt;MONTH(StartDate),'У1 Ввод'!$D$246="",'У1 Ввод'!$E$246="",'У1 Ввод'!$D$246&gt;$B21),0,MAX(0,MIN(1,'У1 Ввод'!$E$246-NETWORKDAYS('У1 Ввод'!$D$246,$B21)+1))/Настройки!$E$7*100)</f>
        <v>0</v>
      </c>
      <c r="IH21" s="67" t="n">
        <f aca="false">IF(OR($D21=1,MONTH($B21)&lt;&gt;MONTH(StartDate),'У1 Ввод'!$D$247="",'У1 Ввод'!$E$247="",'У1 Ввод'!$D$247&gt;$B21),0,MAX(0,MIN(1,'У1 Ввод'!$E$247-NETWORKDAYS('У1 Ввод'!$D$247,$B21)+1))/Настройки!$E$7*100)</f>
        <v>0</v>
      </c>
      <c r="II21" s="67" t="n">
        <f aca="false">IF(OR($D21=1,MONTH($B21)&lt;&gt;MONTH(StartDate),'У1 Ввод'!$D$248="",'У1 Ввод'!$E$248="",'У1 Ввод'!$D$248&gt;$B21),0,MAX(0,MIN(1,'У1 Ввод'!$E$248-NETWORKDAYS('У1 Ввод'!$D$248,$B21)+1))/Настройки!$E$7*100)</f>
        <v>0</v>
      </c>
      <c r="IJ21" s="67" t="n">
        <f aca="false">IF(OR($D21=1,MONTH($B21)&lt;&gt;MONTH(StartDate),'У1 Ввод'!$D$249="",'У1 Ввод'!$E$249="",'У1 Ввод'!$D$249&gt;$B21),0,MAX(0,MIN(1,'У1 Ввод'!$E$249-NETWORKDAYS('У1 Ввод'!$D$249,$B21)+1))/Настройки!$E$7*100)</f>
        <v>0</v>
      </c>
      <c r="IK21" s="67" t="n">
        <f aca="false">IF(OR($D21=1,MONTH($B21)&lt;&gt;MONTH(StartDate),'У1 Ввод'!$D$250="",'У1 Ввод'!$E$250="",'У1 Ввод'!$D$250&gt;$B21),0,MAX(0,MIN(1,'У1 Ввод'!$E$250-NETWORKDAYS('У1 Ввод'!$D$250,$B21)+1))/Настройки!$E$7*100)</f>
        <v>0</v>
      </c>
      <c r="IL21" s="67" t="n">
        <f aca="false">IF(OR($D21=1,MONTH($B21)&lt;&gt;MONTH(StartDate),'У1 Ввод'!$D$251="",'У1 Ввод'!$E$251="",'У1 Ввод'!$D$251&gt;$B21),0,MAX(0,MIN(1,'У1 Ввод'!$E$251-NETWORKDAYS('У1 Ввод'!$D$251,$B21)+1))/Настройки!$E$7*100)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IF(OR($D22=1,MONTH($B22)&lt;&gt;MONTH(StartDate),'У1 Ввод'!$D$12="",'У1 Ввод'!$E$12="",'У1 Ввод'!$D$12&gt;$B22),0,MAX(0,MIN(1,'У1 Ввод'!$E$12-NETWORKDAYS('У1 Ввод'!$D$12,$B22)+1))/Настройки!$E$7*100)</f>
        <v>0</v>
      </c>
      <c r="H22" s="67" t="n">
        <f aca="false">IF(OR($D22=1,MONTH($B22)&lt;&gt;MONTH(StartDate),'У1 Ввод'!$D$13="",'У1 Ввод'!$E$13="",'У1 Ввод'!$D$13&gt;$B22),0,MAX(0,MIN(1,'У1 Ввод'!$E$13-NETWORKDAYS('У1 Ввод'!$D$13,$B22)+1))/Настройки!$E$7*100)</f>
        <v>0</v>
      </c>
      <c r="I22" s="67" t="n">
        <f aca="false">IF(OR($D22=1,MONTH($B22)&lt;&gt;MONTH(StartDate),'У1 Ввод'!$D$14="",'У1 Ввод'!$E$14="",'У1 Ввод'!$D$14&gt;$B22),0,MAX(0,MIN(1,'У1 Ввод'!$E$14-NETWORKDAYS('У1 Ввод'!$D$14,$B22)+1))/Настройки!$E$7*100)</f>
        <v>0</v>
      </c>
      <c r="J22" s="67" t="n">
        <f aca="false">IF(OR($D22=1,MONTH($B22)&lt;&gt;MONTH(StartDate),'У1 Ввод'!$D$15="",'У1 Ввод'!$E$15="",'У1 Ввод'!$D$15&gt;$B22),0,MAX(0,MIN(1,'У1 Ввод'!$E$15-NETWORKDAYS('У1 Ввод'!$D$15,$B22)+1))/Настройки!$E$7*100)</f>
        <v>0</v>
      </c>
      <c r="K22" s="67" t="n">
        <f aca="false">IF(OR($D22=1,MONTH($B22)&lt;&gt;MONTH(StartDate),'У1 Ввод'!$D$16="",'У1 Ввод'!$E$16="",'У1 Ввод'!$D$16&gt;$B22),0,MAX(0,MIN(1,'У1 Ввод'!$E$16-NETWORKDAYS('У1 Ввод'!$D$16,$B22)+1))/Настройки!$E$7*100)</f>
        <v>0</v>
      </c>
      <c r="L22" s="67" t="n">
        <f aca="false">IF(OR($D22=1,MONTH($B22)&lt;&gt;MONTH(StartDate),'У1 Ввод'!$D$17="",'У1 Ввод'!$E$17="",'У1 Ввод'!$D$17&gt;$B22),0,MAX(0,MIN(1,'У1 Ввод'!$E$17-NETWORKDAYS('У1 Ввод'!$D$17,$B22)+1))/Настройки!$E$7*100)</f>
        <v>0</v>
      </c>
      <c r="M22" s="67" t="n">
        <f aca="false">IF(OR($D22=1,MONTH($B22)&lt;&gt;MONTH(StartDate),'У1 Ввод'!$D$18="",'У1 Ввод'!$E$18="",'У1 Ввод'!$D$18&gt;$B22),0,MAX(0,MIN(1,'У1 Ввод'!$E$18-NETWORKDAYS('У1 Ввод'!$D$18,$B22)+1))/Настройки!$E$7*100)</f>
        <v>0</v>
      </c>
      <c r="N22" s="67" t="n">
        <f aca="false">IF(OR($D22=1,MONTH($B22)&lt;&gt;MONTH(StartDate),'У1 Ввод'!$D$19="",'У1 Ввод'!$E$19="",'У1 Ввод'!$D$19&gt;$B22),0,MAX(0,MIN(1,'У1 Ввод'!$E$19-NETWORKDAYS('У1 Ввод'!$D$19,$B22)+1))/Настройки!$E$7*100)</f>
        <v>0</v>
      </c>
      <c r="O22" s="67" t="n">
        <f aca="false">IF(OR($D22=1,MONTH($B22)&lt;&gt;MONTH(StartDate),'У1 Ввод'!$D$20="",'У1 Ввод'!$E$20="",'У1 Ввод'!$D$20&gt;$B22),0,MAX(0,MIN(1,'У1 Ввод'!$E$20-NETWORKDAYS('У1 Ввод'!$D$20,$B22)+1))/Настройки!$E$7*100)</f>
        <v>0</v>
      </c>
      <c r="P22" s="67" t="n">
        <f aca="false">IF(OR($D22=1,MONTH($B22)&lt;&gt;MONTH(StartDate),'У1 Ввод'!$D$21="",'У1 Ввод'!$E$21="",'У1 Ввод'!$D$21&gt;$B22),0,MAX(0,MIN(1,'У1 Ввод'!$E$21-NETWORKDAYS('У1 Ввод'!$D$21,$B22)+1))/Настройки!$E$7*100)</f>
        <v>0</v>
      </c>
      <c r="Q22" s="67" t="n">
        <f aca="false">IF(OR($D22=1,MONTH($B22)&lt;&gt;MONTH(StartDate),'У1 Ввод'!$D$22="",'У1 Ввод'!$E$22="",'У1 Ввод'!$D$22&gt;$B22),0,MAX(0,MIN(1,'У1 Ввод'!$E$22-NETWORKDAYS('У1 Ввод'!$D$22,$B22)+1))/Настройки!$E$7*100)</f>
        <v>0</v>
      </c>
      <c r="R22" s="67" t="n">
        <f aca="false">IF(OR($D22=1,MONTH($B22)&lt;&gt;MONTH(StartDate),'У1 Ввод'!$D$23="",'У1 Ввод'!$E$23="",'У1 Ввод'!$D$23&gt;$B22),0,MAX(0,MIN(1,'У1 Ввод'!$E$23-NETWORKDAYS('У1 Ввод'!$D$23,$B22)+1))/Настройки!$E$7*100)</f>
        <v>0</v>
      </c>
      <c r="S22" s="67" t="n">
        <f aca="false">IF(OR($D22=1,MONTH($B22)&lt;&gt;MONTH(StartDate),'У1 Ввод'!$D$24="",'У1 Ввод'!$E$24="",'У1 Ввод'!$D$24&gt;$B22),0,MAX(0,MIN(1,'У1 Ввод'!$E$24-NETWORKDAYS('У1 Ввод'!$D$24,$B22)+1))/Настройки!$E$7*100)</f>
        <v>0</v>
      </c>
      <c r="T22" s="67" t="n">
        <f aca="false">IF(OR($D22=1,MONTH($B22)&lt;&gt;MONTH(StartDate),'У1 Ввод'!$D$25="",'У1 Ввод'!$E$25="",'У1 Ввод'!$D$25&gt;$B22),0,MAX(0,MIN(1,'У1 Ввод'!$E$25-NETWORKDAYS('У1 Ввод'!$D$25,$B22)+1))/Настройки!$E$7*100)</f>
        <v>0</v>
      </c>
      <c r="U22" s="67" t="n">
        <f aca="false">IF(OR($D22=1,MONTH($B22)&lt;&gt;MONTH(StartDate),'У1 Ввод'!$D$26="",'У1 Ввод'!$E$26="",'У1 Ввод'!$D$26&gt;$B22),0,MAX(0,MIN(1,'У1 Ввод'!$E$26-NETWORKDAYS('У1 Ввод'!$D$26,$B22)+1))/Настройки!$E$7*100)</f>
        <v>0</v>
      </c>
      <c r="V22" s="67" t="n">
        <f aca="false">IF(OR($D22=1,MONTH($B22)&lt;&gt;MONTH(StartDate),'У1 Ввод'!$D$27="",'У1 Ввод'!$E$27="",'У1 Ввод'!$D$27&gt;$B22),0,MAX(0,MIN(1,'У1 Ввод'!$E$27-NETWORKDAYS('У1 Ввод'!$D$27,$B22)+1))/Настройки!$E$7*100)</f>
        <v>0</v>
      </c>
      <c r="W22" s="67" t="n">
        <f aca="false">IF(OR($D22=1,MONTH($B22)&lt;&gt;MONTH(StartDate),'У1 Ввод'!$D$28="",'У1 Ввод'!$E$28="",'У1 Ввод'!$D$28&gt;$B22),0,MAX(0,MIN(1,'У1 Ввод'!$E$28-NETWORKDAYS('У1 Ввод'!$D$28,$B22)+1))/Настройки!$E$7*100)</f>
        <v>0</v>
      </c>
      <c r="X22" s="67" t="n">
        <f aca="false">IF(OR($D22=1,MONTH($B22)&lt;&gt;MONTH(StartDate),'У1 Ввод'!$D$29="",'У1 Ввод'!$E$29="",'У1 Ввод'!$D$29&gt;$B22),0,MAX(0,MIN(1,'У1 Ввод'!$E$29-NETWORKDAYS('У1 Ввод'!$D$29,$B22)+1))/Настройки!$E$7*100)</f>
        <v>0</v>
      </c>
      <c r="Y22" s="67" t="n">
        <f aca="false">IF(OR($D22=1,MONTH($B22)&lt;&gt;MONTH(StartDate),'У1 Ввод'!$D$30="",'У1 Ввод'!$E$30="",'У1 Ввод'!$D$30&gt;$B22),0,MAX(0,MIN(1,'У1 Ввод'!$E$30-NETWORKDAYS('У1 Ввод'!$D$30,$B22)+1))/Настройки!$E$7*100)</f>
        <v>0</v>
      </c>
      <c r="Z22" s="67" t="n">
        <f aca="false">IF(OR($D22=1,MONTH($B22)&lt;&gt;MONTH(StartDate),'У1 Ввод'!$D$31="",'У1 Ввод'!$E$31="",'У1 Ввод'!$D$31&gt;$B22),0,MAX(0,MIN(1,'У1 Ввод'!$E$31-NETWORKDAYS('У1 Ввод'!$D$31,$B22)+1))/Настройки!$E$7*100)</f>
        <v>0</v>
      </c>
      <c r="AA22" s="67" t="n">
        <f aca="false">IF(OR($D22=1,MONTH($B22)&lt;&gt;MONTH(StartDate),'У1 Ввод'!$D$32="",'У1 Ввод'!$E$32="",'У1 Ввод'!$D$32&gt;$B22),0,MAX(0,MIN(1,'У1 Ввод'!$E$32-NETWORKDAYS('У1 Ввод'!$D$32,$B22)+1))/Настройки!$E$7*100)</f>
        <v>0</v>
      </c>
      <c r="AB22" s="67" t="n">
        <f aca="false">IF(OR($D22=1,MONTH($B22)&lt;&gt;MONTH(StartDate),'У1 Ввод'!$D$33="",'У1 Ввод'!$E$33="",'У1 Ввод'!$D$33&gt;$B22),0,MAX(0,MIN(1,'У1 Ввод'!$E$33-NETWORKDAYS('У1 Ввод'!$D$33,$B22)+1))/Настройки!$E$7*100)</f>
        <v>0</v>
      </c>
      <c r="AC22" s="67" t="n">
        <f aca="false">IF(OR($D22=1,MONTH($B22)&lt;&gt;MONTH(StartDate),'У1 Ввод'!$D$34="",'У1 Ввод'!$E$34="",'У1 Ввод'!$D$34&gt;$B22),0,MAX(0,MIN(1,'У1 Ввод'!$E$34-NETWORKDAYS('У1 Ввод'!$D$34,$B22)+1))/Настройки!$E$7*100)</f>
        <v>0</v>
      </c>
      <c r="AD22" s="67" t="n">
        <f aca="false">IF(OR($D22=1,MONTH($B22)&lt;&gt;MONTH(StartDate),'У1 Ввод'!$D$35="",'У1 Ввод'!$E$35="",'У1 Ввод'!$D$35&gt;$B22),0,MAX(0,MIN(1,'У1 Ввод'!$E$35-NETWORKDAYS('У1 Ввод'!$D$35,$B22)+1))/Настройки!$E$7*100)</f>
        <v>0</v>
      </c>
      <c r="AE22" s="67" t="n">
        <f aca="false">IF(OR($D22=1,MONTH($B22)&lt;&gt;MONTH(StartDate),'У1 Ввод'!$D$36="",'У1 Ввод'!$E$36="",'У1 Ввод'!$D$36&gt;$B22),0,MAX(0,MIN(1,'У1 Ввод'!$E$36-NETWORKDAYS('У1 Ввод'!$D$36,$B22)+1))/Настройки!$E$7*100)</f>
        <v>0</v>
      </c>
      <c r="AF22" s="67" t="n">
        <f aca="false">IF(OR($D22=1,MONTH($B22)&lt;&gt;MONTH(StartDate),'У1 Ввод'!$D$37="",'У1 Ввод'!$E$37="",'У1 Ввод'!$D$37&gt;$B22),0,MAX(0,MIN(1,'У1 Ввод'!$E$37-NETWORKDAYS('У1 Ввод'!$D$37,$B22)+1))/Настройки!$E$7*100)</f>
        <v>0</v>
      </c>
      <c r="AG22" s="67" t="n">
        <f aca="false">IF(OR($D22=1,MONTH($B22)&lt;&gt;MONTH(StartDate),'У1 Ввод'!$D$38="",'У1 Ввод'!$E$38="",'У1 Ввод'!$D$38&gt;$B22),0,MAX(0,MIN(1,'У1 Ввод'!$E$38-NETWORKDAYS('У1 Ввод'!$D$38,$B22)+1))/Настройки!$E$7*100)</f>
        <v>0</v>
      </c>
      <c r="AH22" s="67" t="n">
        <f aca="false">IF(OR($D22=1,MONTH($B22)&lt;&gt;MONTH(StartDate),'У1 Ввод'!$D$39="",'У1 Ввод'!$E$39="",'У1 Ввод'!$D$39&gt;$B22),0,MAX(0,MIN(1,'У1 Ввод'!$E$39-NETWORKDAYS('У1 Ввод'!$D$39,$B22)+1))/Настройки!$E$7*100)</f>
        <v>0</v>
      </c>
      <c r="AI22" s="67" t="n">
        <f aca="false">IF(OR($D22=1,MONTH($B22)&lt;&gt;MONTH(StartDate),'У1 Ввод'!$D$40="",'У1 Ввод'!$E$40="",'У1 Ввод'!$D$40&gt;$B22),0,MAX(0,MIN(1,'У1 Ввод'!$E$40-NETWORKDAYS('У1 Ввод'!$D$40,$B22)+1))/Настройки!$E$7*100)</f>
        <v>0</v>
      </c>
      <c r="AJ22" s="67" t="n">
        <f aca="false">IF(OR($D22=1,MONTH($B22)&lt;&gt;MONTH(StartDate),'У1 Ввод'!$D$41="",'У1 Ввод'!$E$41="",'У1 Ввод'!$D$41&gt;$B22),0,MAX(0,MIN(1,'У1 Ввод'!$E$41-NETWORKDAYS('У1 Ввод'!$D$41,$B22)+1))/Настройки!$E$7*100)</f>
        <v>0</v>
      </c>
      <c r="AK22" s="67" t="n">
        <f aca="false">IF(OR($D22=1,MONTH($B22)&lt;&gt;MONTH(StartDate),'У1 Ввод'!$D$42="",'У1 Ввод'!$E$42="",'У1 Ввод'!$D$42&gt;$B22),0,MAX(0,MIN(1,'У1 Ввод'!$E$42-NETWORKDAYS('У1 Ввод'!$D$42,$B22)+1))/Настройки!$E$7*100)</f>
        <v>0</v>
      </c>
      <c r="AL22" s="67" t="n">
        <f aca="false">IF(OR($D22=1,MONTH($B22)&lt;&gt;MONTH(StartDate),'У1 Ввод'!$D$43="",'У1 Ввод'!$E$43="",'У1 Ввод'!$D$43&gt;$B22),0,MAX(0,MIN(1,'У1 Ввод'!$E$43-NETWORKDAYS('У1 Ввод'!$D$43,$B22)+1))/Настройки!$E$7*100)</f>
        <v>0</v>
      </c>
      <c r="AM22" s="67" t="n">
        <f aca="false">IF(OR($D22=1,MONTH($B22)&lt;&gt;MONTH(StartDate),'У1 Ввод'!$D$44="",'У1 Ввод'!$E$44="",'У1 Ввод'!$D$44&gt;$B22),0,MAX(0,MIN(1,'У1 Ввод'!$E$44-NETWORKDAYS('У1 Ввод'!$D$44,$B22)+1))/Настройки!$E$7*100)</f>
        <v>0</v>
      </c>
      <c r="AN22" s="67" t="n">
        <f aca="false">IF(OR($D22=1,MONTH($B22)&lt;&gt;MONTH(StartDate),'У1 Ввод'!$D$45="",'У1 Ввод'!$E$45="",'У1 Ввод'!$D$45&gt;$B22),0,MAX(0,MIN(1,'У1 Ввод'!$E$45-NETWORKDAYS('У1 Ввод'!$D$45,$B22)+1))/Настройки!$E$7*100)</f>
        <v>0</v>
      </c>
      <c r="AO22" s="67" t="n">
        <f aca="false">IF(OR($D22=1,MONTH($B22)&lt;&gt;MONTH(StartDate),'У1 Ввод'!$D$46="",'У1 Ввод'!$E$46="",'У1 Ввод'!$D$46&gt;$B22),0,MAX(0,MIN(1,'У1 Ввод'!$E$46-NETWORKDAYS('У1 Ввод'!$D$46,$B22)+1))/Настройки!$E$7*100)</f>
        <v>0</v>
      </c>
      <c r="AP22" s="67" t="n">
        <f aca="false">IF(OR($D22=1,MONTH($B22)&lt;&gt;MONTH(StartDate),'У1 Ввод'!$D$47="",'У1 Ввод'!$E$47="",'У1 Ввод'!$D$47&gt;$B22),0,MAX(0,MIN(1,'У1 Ввод'!$E$47-NETWORKDAYS('У1 Ввод'!$D$47,$B22)+1))/Настройки!$E$7*100)</f>
        <v>0</v>
      </c>
      <c r="AQ22" s="67" t="n">
        <f aca="false">IF(OR($D22=1,MONTH($B22)&lt;&gt;MONTH(StartDate),'У1 Ввод'!$D$48="",'У1 Ввод'!$E$48="",'У1 Ввод'!$D$48&gt;$B22),0,MAX(0,MIN(1,'У1 Ввод'!$E$48-NETWORKDAYS('У1 Ввод'!$D$48,$B22)+1))/Настройки!$E$7*100)</f>
        <v>0</v>
      </c>
      <c r="AR22" s="67" t="n">
        <f aca="false">IF(OR($D22=1,MONTH($B22)&lt;&gt;MONTH(StartDate),'У1 Ввод'!$D$49="",'У1 Ввод'!$E$49="",'У1 Ввод'!$D$49&gt;$B22),0,MAX(0,MIN(1,'У1 Ввод'!$E$49-NETWORKDAYS('У1 Ввод'!$D$49,$B22)+1))/Настройки!$E$7*100)</f>
        <v>0</v>
      </c>
      <c r="AS22" s="67" t="n">
        <f aca="false">IF(OR($D22=1,MONTH($B22)&lt;&gt;MONTH(StartDate),'У1 Ввод'!$D$50="",'У1 Ввод'!$E$50="",'У1 Ввод'!$D$50&gt;$B22),0,MAX(0,MIN(1,'У1 Ввод'!$E$50-NETWORKDAYS('У1 Ввод'!$D$50,$B22)+1))/Настройки!$E$7*100)</f>
        <v>0</v>
      </c>
      <c r="AT22" s="67" t="n">
        <f aca="false">IF(OR($D22=1,MONTH($B22)&lt;&gt;MONTH(StartDate),'У1 Ввод'!$D$51="",'У1 Ввод'!$E$51="",'У1 Ввод'!$D$51&gt;$B22),0,MAX(0,MIN(1,'У1 Ввод'!$E$51-NETWORKDAYS('У1 Ввод'!$D$51,$B22)+1))/Настройки!$E$7*100)</f>
        <v>0</v>
      </c>
      <c r="AU22" s="67" t="n">
        <f aca="false">IF(OR($D22=1,MONTH($B22)&lt;&gt;MONTH(StartDate),'У1 Ввод'!$D$52="",'У1 Ввод'!$E$52="",'У1 Ввод'!$D$52&gt;$B22),0,MAX(0,MIN(1,'У1 Ввод'!$E$52-NETWORKDAYS('У1 Ввод'!$D$52,$B22)+1))/Настройки!$E$7*100)</f>
        <v>0</v>
      </c>
      <c r="AV22" s="67" t="n">
        <f aca="false">IF(OR($D22=1,MONTH($B22)&lt;&gt;MONTH(StartDate),'У1 Ввод'!$D$53="",'У1 Ввод'!$E$53="",'У1 Ввод'!$D$53&gt;$B22),0,MAX(0,MIN(1,'У1 Ввод'!$E$53-NETWORKDAYS('У1 Ввод'!$D$53,$B22)+1))/Настройки!$E$7*100)</f>
        <v>0</v>
      </c>
      <c r="AW22" s="67" t="n">
        <f aca="false">IF(OR($D22=1,MONTH($B22)&lt;&gt;MONTH(StartDate),'У1 Ввод'!$D$54="",'У1 Ввод'!$E$54="",'У1 Ввод'!$D$54&gt;$B22),0,MAX(0,MIN(1,'У1 Ввод'!$E$54-NETWORKDAYS('У1 Ввод'!$D$54,$B22)+1))/Настройки!$E$7*100)</f>
        <v>0</v>
      </c>
      <c r="AX22" s="67" t="n">
        <f aca="false">IF(OR($D22=1,MONTH($B22)&lt;&gt;MONTH(StartDate),'У1 Ввод'!$D$55="",'У1 Ввод'!$E$55="",'У1 Ввод'!$D$55&gt;$B22),0,MAX(0,MIN(1,'У1 Ввод'!$E$55-NETWORKDAYS('У1 Ввод'!$D$55,$B22)+1))/Настройки!$E$7*100)</f>
        <v>0</v>
      </c>
      <c r="AY22" s="67" t="n">
        <f aca="false">IF(OR($D22=1,MONTH($B22)&lt;&gt;MONTH(StartDate),'У1 Ввод'!$D$56="",'У1 Ввод'!$E$56="",'У1 Ввод'!$D$56&gt;$B22),0,MAX(0,MIN(1,'У1 Ввод'!$E$56-NETWORKDAYS('У1 Ввод'!$D$56,$B22)+1))/Настройки!$E$7*100)</f>
        <v>0</v>
      </c>
      <c r="AZ22" s="67" t="n">
        <f aca="false">IF(OR($D22=1,MONTH($B22)&lt;&gt;MONTH(StartDate),'У1 Ввод'!$D$57="",'У1 Ввод'!$E$57="",'У1 Ввод'!$D$57&gt;$B22),0,MAX(0,MIN(1,'У1 Ввод'!$E$57-NETWORKDAYS('У1 Ввод'!$D$57,$B22)+1))/Настройки!$E$7*100)</f>
        <v>0</v>
      </c>
      <c r="BA22" s="67" t="n">
        <f aca="false">IF(OR($D22=1,MONTH($B22)&lt;&gt;MONTH(StartDate),'У1 Ввод'!$D$58="",'У1 Ввод'!$E$58="",'У1 Ввод'!$D$58&gt;$B22),0,MAX(0,MIN(1,'У1 Ввод'!$E$58-NETWORKDAYS('У1 Ввод'!$D$58,$B22)+1))/Настройки!$E$7*100)</f>
        <v>0</v>
      </c>
      <c r="BB22" s="67" t="n">
        <f aca="false">IF(OR($D22=1,MONTH($B22)&lt;&gt;MONTH(StartDate),'У1 Ввод'!$D$59="",'У1 Ввод'!$E$59="",'У1 Ввод'!$D$59&gt;$B22),0,MAX(0,MIN(1,'У1 Ввод'!$E$59-NETWORKDAYS('У1 Ввод'!$D$59,$B22)+1))/Настройки!$E$7*100)</f>
        <v>0</v>
      </c>
      <c r="BC22" s="67" t="n">
        <f aca="false">IF(OR($D22=1,MONTH($B22)&lt;&gt;MONTH(StartDate),'У1 Ввод'!$D$60="",'У1 Ввод'!$E$60="",'У1 Ввод'!$D$60&gt;$B22),0,MAX(0,MIN(1,'У1 Ввод'!$E$60-NETWORKDAYS('У1 Ввод'!$D$60,$B22)+1))/Настройки!$E$7*100)</f>
        <v>0</v>
      </c>
      <c r="BD22" s="67" t="n">
        <f aca="false">IF(OR($D22=1,MONTH($B22)&lt;&gt;MONTH(StartDate),'У1 Ввод'!$D$61="",'У1 Ввод'!$E$61="",'У1 Ввод'!$D$61&gt;$B22),0,MAX(0,MIN(1,'У1 Ввод'!$E$61-NETWORKDAYS('У1 Ввод'!$D$61,$B22)+1))/Настройки!$E$7*100)</f>
        <v>0</v>
      </c>
      <c r="BE22" s="67" t="n">
        <f aca="false">IF(OR($D22=1,MONTH($B22)&lt;&gt;MONTH(StartDate),'У1 Ввод'!$D$62="",'У1 Ввод'!$E$62="",'У1 Ввод'!$D$62&gt;$B22),0,MAX(0,MIN(1,'У1 Ввод'!$E$62-NETWORKDAYS('У1 Ввод'!$D$62,$B22)+1))/Настройки!$E$7*100)</f>
        <v>0</v>
      </c>
      <c r="BF22" s="67" t="n">
        <f aca="false">IF(OR($D22=1,MONTH($B22)&lt;&gt;MONTH(StartDate),'У1 Ввод'!$D$63="",'У1 Ввод'!$E$63="",'У1 Ввод'!$D$63&gt;$B22),0,MAX(0,MIN(1,'У1 Ввод'!$E$63-NETWORKDAYS('У1 Ввод'!$D$63,$B22)+1))/Настройки!$E$7*100)</f>
        <v>0</v>
      </c>
      <c r="BG22" s="67" t="n">
        <f aca="false">IF(OR($D22=1,MONTH($B22)&lt;&gt;MONTH(StartDate),'У1 Ввод'!$D$64="",'У1 Ввод'!$E$64="",'У1 Ввод'!$D$64&gt;$B22),0,MAX(0,MIN(1,'У1 Ввод'!$E$64-NETWORKDAYS('У1 Ввод'!$D$64,$B22)+1))/Настройки!$E$7*100)</f>
        <v>0</v>
      </c>
      <c r="BH22" s="67" t="n">
        <f aca="false">IF(OR($D22=1,MONTH($B22)&lt;&gt;MONTH(StartDate),'У1 Ввод'!$D$65="",'У1 Ввод'!$E$65="",'У1 Ввод'!$D$65&gt;$B22),0,MAX(0,MIN(1,'У1 Ввод'!$E$65-NETWORKDAYS('У1 Ввод'!$D$65,$B22)+1))/Настройки!$E$7*100)</f>
        <v>0</v>
      </c>
      <c r="BI22" s="67" t="n">
        <f aca="false">IF(OR($D22=1,MONTH($B22)&lt;&gt;MONTH(StartDate),'У1 Ввод'!$D$66="",'У1 Ввод'!$E$66="",'У1 Ввод'!$D$66&gt;$B22),0,MAX(0,MIN(1,'У1 Ввод'!$E$66-NETWORKDAYS('У1 Ввод'!$D$66,$B22)+1))/Настройки!$E$7*100)</f>
        <v>0</v>
      </c>
      <c r="BJ22" s="67" t="n">
        <f aca="false">IF(OR($D22=1,MONTH($B22)&lt;&gt;MONTH(StartDate),'У1 Ввод'!$D$67="",'У1 Ввод'!$E$67="",'У1 Ввод'!$D$67&gt;$B22),0,MAX(0,MIN(1,'У1 Ввод'!$E$67-NETWORKDAYS('У1 Ввод'!$D$67,$B22)+1))/Настройки!$E$7*100)</f>
        <v>0</v>
      </c>
      <c r="BK22" s="67" t="n">
        <f aca="false">IF(OR($D22=1,MONTH($B22)&lt;&gt;MONTH(StartDate),'У1 Ввод'!$D$68="",'У1 Ввод'!$E$68="",'У1 Ввод'!$D$68&gt;$B22),0,MAX(0,MIN(1,'У1 Ввод'!$E$68-NETWORKDAYS('У1 Ввод'!$D$68,$B22)+1))/Настройки!$E$7*100)</f>
        <v>0</v>
      </c>
      <c r="BL22" s="67" t="n">
        <f aca="false">IF(OR($D22=1,MONTH($B22)&lt;&gt;MONTH(StartDate),'У1 Ввод'!$D$69="",'У1 Ввод'!$E$69="",'У1 Ввод'!$D$69&gt;$B22),0,MAX(0,MIN(1,'У1 Ввод'!$E$69-NETWORKDAYS('У1 Ввод'!$D$69,$B22)+1))/Настройки!$E$7*100)</f>
        <v>0</v>
      </c>
      <c r="BM22" s="67" t="n">
        <f aca="false">IF(OR($D22=1,MONTH($B22)&lt;&gt;MONTH(StartDate),'У1 Ввод'!$D$70="",'У1 Ввод'!$E$70="",'У1 Ввод'!$D$70&gt;$B22),0,MAX(0,MIN(1,'У1 Ввод'!$E$70-NETWORKDAYS('У1 Ввод'!$D$70,$B22)+1))/Настройки!$E$7*100)</f>
        <v>0</v>
      </c>
      <c r="BN22" s="67" t="n">
        <f aca="false">IF(OR($D22=1,MONTH($B22)&lt;&gt;MONTH(StartDate),'У1 Ввод'!$D$71="",'У1 Ввод'!$E$71="",'У1 Ввод'!$D$71&gt;$B22),0,MAX(0,MIN(1,'У1 Ввод'!$E$71-NETWORKDAYS('У1 Ввод'!$D$71,$B22)+1))/Настройки!$E$7*100)</f>
        <v>0</v>
      </c>
      <c r="BO22" s="67" t="n">
        <f aca="false">IF(OR($D22=1,MONTH($B22)&lt;&gt;MONTH(StartDate),'У1 Ввод'!$D$72="",'У1 Ввод'!$E$72="",'У1 Ввод'!$D$72&gt;$B22),0,MAX(0,MIN(1,'У1 Ввод'!$E$72-NETWORKDAYS('У1 Ввод'!$D$72,$B22)+1))/Настройки!$E$7*100)</f>
        <v>0</v>
      </c>
      <c r="BP22" s="67" t="n">
        <f aca="false">IF(OR($D22=1,MONTH($B22)&lt;&gt;MONTH(StartDate),'У1 Ввод'!$D$73="",'У1 Ввод'!$E$73="",'У1 Ввод'!$D$73&gt;$B22),0,MAX(0,MIN(1,'У1 Ввод'!$E$73-NETWORKDAYS('У1 Ввод'!$D$73,$B22)+1))/Настройки!$E$7*100)</f>
        <v>0</v>
      </c>
      <c r="BQ22" s="67" t="n">
        <f aca="false">IF(OR($D22=1,MONTH($B22)&lt;&gt;MONTH(StartDate),'У1 Ввод'!$D$74="",'У1 Ввод'!$E$74="",'У1 Ввод'!$D$74&gt;$B22),0,MAX(0,MIN(1,'У1 Ввод'!$E$74-NETWORKDAYS('У1 Ввод'!$D$74,$B22)+1))/Настройки!$E$7*100)</f>
        <v>0</v>
      </c>
      <c r="BR22" s="67" t="n">
        <f aca="false">IF(OR($D22=1,MONTH($B22)&lt;&gt;MONTH(StartDate),'У1 Ввод'!$D$75="",'У1 Ввод'!$E$75="",'У1 Ввод'!$D$75&gt;$B22),0,MAX(0,MIN(1,'У1 Ввод'!$E$75-NETWORKDAYS('У1 Ввод'!$D$75,$B22)+1))/Настройки!$E$7*100)</f>
        <v>0</v>
      </c>
      <c r="BS22" s="67" t="n">
        <f aca="false">IF(OR($D22=1,MONTH($B22)&lt;&gt;MONTH(StartDate),'У1 Ввод'!$D$76="",'У1 Ввод'!$E$76="",'У1 Ввод'!$D$76&gt;$B22),0,MAX(0,MIN(1,'У1 Ввод'!$E$76-NETWORKDAYS('У1 Ввод'!$D$76,$B22)+1))/Настройки!$E$7*100)</f>
        <v>0</v>
      </c>
      <c r="BT22" s="67" t="n">
        <f aca="false">IF(OR($D22=1,MONTH($B22)&lt;&gt;MONTH(StartDate),'У1 Ввод'!$D$77="",'У1 Ввод'!$E$77="",'У1 Ввод'!$D$77&gt;$B22),0,MAX(0,MIN(1,'У1 Ввод'!$E$77-NETWORKDAYS('У1 Ввод'!$D$77,$B22)+1))/Настройки!$E$7*100)</f>
        <v>0</v>
      </c>
      <c r="BU22" s="67" t="n">
        <f aca="false">IF(OR($D22=1,MONTH($B22)&lt;&gt;MONTH(StartDate),'У1 Ввод'!$D$78="",'У1 Ввод'!$E$78="",'У1 Ввод'!$D$78&gt;$B22),0,MAX(0,MIN(1,'У1 Ввод'!$E$78-NETWORKDAYS('У1 Ввод'!$D$78,$B22)+1))/Настройки!$E$7*100)</f>
        <v>0</v>
      </c>
      <c r="BV22" s="67" t="n">
        <f aca="false">IF(OR($D22=1,MONTH($B22)&lt;&gt;MONTH(StartDate),'У1 Ввод'!$D$79="",'У1 Ввод'!$E$79="",'У1 Ввод'!$D$79&gt;$B22),0,MAX(0,MIN(1,'У1 Ввод'!$E$79-NETWORKDAYS('У1 Ввод'!$D$79,$B22)+1))/Настройки!$E$7*100)</f>
        <v>0</v>
      </c>
      <c r="BW22" s="67" t="n">
        <f aca="false">IF(OR($D22=1,MONTH($B22)&lt;&gt;MONTH(StartDate),'У1 Ввод'!$D$80="",'У1 Ввод'!$E$80="",'У1 Ввод'!$D$80&gt;$B22),0,MAX(0,MIN(1,'У1 Ввод'!$E$80-NETWORKDAYS('У1 Ввод'!$D$80,$B22)+1))/Настройки!$E$7*100)</f>
        <v>0</v>
      </c>
      <c r="BX22" s="67" t="n">
        <f aca="false">IF(OR($D22=1,MONTH($B22)&lt;&gt;MONTH(StartDate),'У1 Ввод'!$D$81="",'У1 Ввод'!$E$81="",'У1 Ввод'!$D$81&gt;$B22),0,MAX(0,MIN(1,'У1 Ввод'!$E$81-NETWORKDAYS('У1 Ввод'!$D$81,$B22)+1))/Настройки!$E$7*100)</f>
        <v>0</v>
      </c>
      <c r="BY22" s="67" t="n">
        <f aca="false">IF(OR($D22=1,MONTH($B22)&lt;&gt;MONTH(StartDate),'У1 Ввод'!$D$82="",'У1 Ввод'!$E$82="",'У1 Ввод'!$D$82&gt;$B22),0,MAX(0,MIN(1,'У1 Ввод'!$E$82-NETWORKDAYS('У1 Ввод'!$D$82,$B22)+1))/Настройки!$E$7*100)</f>
        <v>0</v>
      </c>
      <c r="BZ22" s="67" t="n">
        <f aca="false">IF(OR($D22=1,MONTH($B22)&lt;&gt;MONTH(StartDate),'У1 Ввод'!$D$83="",'У1 Ввод'!$E$83="",'У1 Ввод'!$D$83&gt;$B22),0,MAX(0,MIN(1,'У1 Ввод'!$E$83-NETWORKDAYS('У1 Ввод'!$D$83,$B22)+1))/Настройки!$E$7*100)</f>
        <v>0</v>
      </c>
      <c r="CA22" s="67" t="n">
        <f aca="false">IF(OR($D22=1,MONTH($B22)&lt;&gt;MONTH(StartDate),'У1 Ввод'!$D$84="",'У1 Ввод'!$E$84="",'У1 Ввод'!$D$84&gt;$B22),0,MAX(0,MIN(1,'У1 Ввод'!$E$84-NETWORKDAYS('У1 Ввод'!$D$84,$B22)+1))/Настройки!$E$7*100)</f>
        <v>0</v>
      </c>
      <c r="CB22" s="67" t="n">
        <f aca="false">IF(OR($D22=1,MONTH($B22)&lt;&gt;MONTH(StartDate),'У1 Ввод'!$D$85="",'У1 Ввод'!$E$85="",'У1 Ввод'!$D$85&gt;$B22),0,MAX(0,MIN(1,'У1 Ввод'!$E$85-NETWORKDAYS('У1 Ввод'!$D$85,$B22)+1))/Настройки!$E$7*100)</f>
        <v>0</v>
      </c>
      <c r="CC22" s="67" t="n">
        <f aca="false">IF(OR($D22=1,MONTH($B22)&lt;&gt;MONTH(StartDate),'У1 Ввод'!$D$86="",'У1 Ввод'!$E$86="",'У1 Ввод'!$D$86&gt;$B22),0,MAX(0,MIN(1,'У1 Ввод'!$E$86-NETWORKDAYS('У1 Ввод'!$D$86,$B22)+1))/Настройки!$E$7*100)</f>
        <v>0</v>
      </c>
      <c r="CD22" s="67" t="n">
        <f aca="false">IF(OR($D22=1,MONTH($B22)&lt;&gt;MONTH(StartDate),'У1 Ввод'!$D$87="",'У1 Ввод'!$E$87="",'У1 Ввод'!$D$87&gt;$B22),0,MAX(0,MIN(1,'У1 Ввод'!$E$87-NETWORKDAYS('У1 Ввод'!$D$87,$B22)+1))/Настройки!$E$7*100)</f>
        <v>0</v>
      </c>
      <c r="CE22" s="67" t="n">
        <f aca="false">IF(OR($D22=1,MONTH($B22)&lt;&gt;MONTH(StartDate),'У1 Ввод'!$D$88="",'У1 Ввод'!$E$88="",'У1 Ввод'!$D$88&gt;$B22),0,MAX(0,MIN(1,'У1 Ввод'!$E$88-NETWORKDAYS('У1 Ввод'!$D$88,$B22)+1))/Настройки!$E$7*100)</f>
        <v>0</v>
      </c>
      <c r="CF22" s="67" t="n">
        <f aca="false">IF(OR($D22=1,MONTH($B22)&lt;&gt;MONTH(StartDate),'У1 Ввод'!$D$89="",'У1 Ввод'!$E$89="",'У1 Ввод'!$D$89&gt;$B22),0,MAX(0,MIN(1,'У1 Ввод'!$E$89-NETWORKDAYS('У1 Ввод'!$D$89,$B22)+1))/Настройки!$E$7*100)</f>
        <v>0</v>
      </c>
      <c r="CG22" s="67" t="n">
        <f aca="false">IF(OR($D22=1,MONTH($B22)&lt;&gt;MONTH(StartDate),'У1 Ввод'!$D$90="",'У1 Ввод'!$E$90="",'У1 Ввод'!$D$90&gt;$B22),0,MAX(0,MIN(1,'У1 Ввод'!$E$90-NETWORKDAYS('У1 Ввод'!$D$90,$B22)+1))/Настройки!$E$7*100)</f>
        <v>0</v>
      </c>
      <c r="CH22" s="67" t="n">
        <f aca="false">IF(OR($D22=1,MONTH($B22)&lt;&gt;MONTH(StartDate),'У1 Ввод'!$D$91="",'У1 Ввод'!$E$91="",'У1 Ввод'!$D$91&gt;$B22),0,MAX(0,MIN(1,'У1 Ввод'!$E$91-NETWORKDAYS('У1 Ввод'!$D$91,$B22)+1))/Настройки!$E$7*100)</f>
        <v>0</v>
      </c>
      <c r="CI22" s="67" t="n">
        <f aca="false">IF(OR($D22=1,MONTH($B22)&lt;&gt;MONTH(StartDate),'У1 Ввод'!$D$92="",'У1 Ввод'!$E$92="",'У1 Ввод'!$D$92&gt;$B22),0,MAX(0,MIN(1,'У1 Ввод'!$E$92-NETWORKDAYS('У1 Ввод'!$D$92,$B22)+1))/Настройки!$E$7*100)</f>
        <v>0</v>
      </c>
      <c r="CJ22" s="67" t="n">
        <f aca="false">IF(OR($D22=1,MONTH($B22)&lt;&gt;MONTH(StartDate),'У1 Ввод'!$D$93="",'У1 Ввод'!$E$93="",'У1 Ввод'!$D$93&gt;$B22),0,MAX(0,MIN(1,'У1 Ввод'!$E$93-NETWORKDAYS('У1 Ввод'!$D$93,$B22)+1))/Настройки!$E$7*100)</f>
        <v>0</v>
      </c>
      <c r="CK22" s="67" t="n">
        <f aca="false">IF(OR($D22=1,MONTH($B22)&lt;&gt;MONTH(StartDate),'У1 Ввод'!$D$94="",'У1 Ввод'!$E$94="",'У1 Ввод'!$D$94&gt;$B22),0,MAX(0,MIN(1,'У1 Ввод'!$E$94-NETWORKDAYS('У1 Ввод'!$D$94,$B22)+1))/Настройки!$E$7*100)</f>
        <v>0</v>
      </c>
      <c r="CL22" s="67" t="n">
        <f aca="false">IF(OR($D22=1,MONTH($B22)&lt;&gt;MONTH(StartDate),'У1 Ввод'!$D$95="",'У1 Ввод'!$E$95="",'У1 Ввод'!$D$95&gt;$B22),0,MAX(0,MIN(1,'У1 Ввод'!$E$95-NETWORKDAYS('У1 Ввод'!$D$95,$B22)+1))/Настройки!$E$7*100)</f>
        <v>0</v>
      </c>
      <c r="CM22" s="67" t="n">
        <f aca="false">IF(OR($D22=1,MONTH($B22)&lt;&gt;MONTH(StartDate),'У1 Ввод'!$D$96="",'У1 Ввод'!$E$96="",'У1 Ввод'!$D$96&gt;$B22),0,MAX(0,MIN(1,'У1 Ввод'!$E$96-NETWORKDAYS('У1 Ввод'!$D$96,$B22)+1))/Настройки!$E$7*100)</f>
        <v>0</v>
      </c>
      <c r="CN22" s="67" t="n">
        <f aca="false">IF(OR($D22=1,MONTH($B22)&lt;&gt;MONTH(StartDate),'У1 Ввод'!$D$97="",'У1 Ввод'!$E$97="",'У1 Ввод'!$D$97&gt;$B22),0,MAX(0,MIN(1,'У1 Ввод'!$E$97-NETWORKDAYS('У1 Ввод'!$D$97,$B22)+1))/Настройки!$E$7*100)</f>
        <v>0</v>
      </c>
      <c r="CO22" s="67" t="n">
        <f aca="false">IF(OR($D22=1,MONTH($B22)&lt;&gt;MONTH(StartDate),'У1 Ввод'!$D$98="",'У1 Ввод'!$E$98="",'У1 Ввод'!$D$98&gt;$B22),0,MAX(0,MIN(1,'У1 Ввод'!$E$98-NETWORKDAYS('У1 Ввод'!$D$98,$B22)+1))/Настройки!$E$7*100)</f>
        <v>0</v>
      </c>
      <c r="CP22" s="67" t="n">
        <f aca="false">IF(OR($D22=1,MONTH($B22)&lt;&gt;MONTH(StartDate),'У1 Ввод'!$D$99="",'У1 Ввод'!$E$99="",'У1 Ввод'!$D$99&gt;$B22),0,MAX(0,MIN(1,'У1 Ввод'!$E$99-NETWORKDAYS('У1 Ввод'!$D$99,$B22)+1))/Настройки!$E$7*100)</f>
        <v>0</v>
      </c>
      <c r="CQ22" s="67" t="n">
        <f aca="false">IF(OR($D22=1,MONTH($B22)&lt;&gt;MONTH(StartDate),'У1 Ввод'!$D$100="",'У1 Ввод'!$E$100="",'У1 Ввод'!$D$100&gt;$B22),0,MAX(0,MIN(1,'У1 Ввод'!$E$100-NETWORKDAYS('У1 Ввод'!$D$100,$B22)+1))/Настройки!$E$7*100)</f>
        <v>0</v>
      </c>
      <c r="CR22" s="67" t="n">
        <f aca="false">IF(OR($D22=1,MONTH($B22)&lt;&gt;MONTH(StartDate),'У1 Ввод'!$D$101="",'У1 Ввод'!$E$101="",'У1 Ввод'!$D$101&gt;$B22),0,MAX(0,MIN(1,'У1 Ввод'!$E$101-NETWORKDAYS('У1 Ввод'!$D$101,$B22)+1))/Настройки!$E$7*100)</f>
        <v>0</v>
      </c>
      <c r="CS22" s="67" t="n">
        <f aca="false">IF(OR($D22=1,MONTH($B22)&lt;&gt;MONTH(StartDate),'У1 Ввод'!$D$102="",'У1 Ввод'!$E$102="",'У1 Ввод'!$D$102&gt;$B22),0,MAX(0,MIN(1,'У1 Ввод'!$E$102-NETWORKDAYS('У1 Ввод'!$D$102,$B22)+1))/Настройки!$E$7*100)</f>
        <v>0</v>
      </c>
      <c r="CT22" s="67" t="n">
        <f aca="false">IF(OR($D22=1,MONTH($B22)&lt;&gt;MONTH(StartDate),'У1 Ввод'!$D$103="",'У1 Ввод'!$E$103="",'У1 Ввод'!$D$103&gt;$B22),0,MAX(0,MIN(1,'У1 Ввод'!$E$103-NETWORKDAYS('У1 Ввод'!$D$103,$B22)+1))/Настройки!$E$7*100)</f>
        <v>0</v>
      </c>
      <c r="CU22" s="67" t="n">
        <f aca="false">IF(OR($D22=1,MONTH($B22)&lt;&gt;MONTH(StartDate),'У1 Ввод'!$D$104="",'У1 Ввод'!$E$104="",'У1 Ввод'!$D$104&gt;$B22),0,MAX(0,MIN(1,'У1 Ввод'!$E$104-NETWORKDAYS('У1 Ввод'!$D$104,$B22)+1))/Настройки!$E$7*100)</f>
        <v>0</v>
      </c>
      <c r="CV22" s="67" t="n">
        <f aca="false">IF(OR($D22=1,MONTH($B22)&lt;&gt;MONTH(StartDate),'У1 Ввод'!$D$105="",'У1 Ввод'!$E$105="",'У1 Ввод'!$D$105&gt;$B22),0,MAX(0,MIN(1,'У1 Ввод'!$E$105-NETWORKDAYS('У1 Ввод'!$D$105,$B22)+1))/Настройки!$E$7*100)</f>
        <v>0</v>
      </c>
      <c r="CW22" s="67" t="n">
        <f aca="false">IF(OR($D22=1,MONTH($B22)&lt;&gt;MONTH(StartDate),'У1 Ввод'!$D$106="",'У1 Ввод'!$E$106="",'У1 Ввод'!$D$106&gt;$B22),0,MAX(0,MIN(1,'У1 Ввод'!$E$106-NETWORKDAYS('У1 Ввод'!$D$106,$B22)+1))/Настройки!$E$7*100)</f>
        <v>0</v>
      </c>
      <c r="CX22" s="67" t="n">
        <f aca="false">IF(OR($D22=1,MONTH($B22)&lt;&gt;MONTH(StartDate),'У1 Ввод'!$D$107="",'У1 Ввод'!$E$107="",'У1 Ввод'!$D$107&gt;$B22),0,MAX(0,MIN(1,'У1 Ввод'!$E$107-NETWORKDAYS('У1 Ввод'!$D$107,$B22)+1))/Настройки!$E$7*100)</f>
        <v>0</v>
      </c>
      <c r="CY22" s="67" t="n">
        <f aca="false">IF(OR($D22=1,MONTH($B22)&lt;&gt;MONTH(StartDate),'У1 Ввод'!$D$108="",'У1 Ввод'!$E$108="",'У1 Ввод'!$D$108&gt;$B22),0,MAX(0,MIN(1,'У1 Ввод'!$E$108-NETWORKDAYS('У1 Ввод'!$D$108,$B22)+1))/Настройки!$E$7*100)</f>
        <v>0</v>
      </c>
      <c r="CZ22" s="67" t="n">
        <f aca="false">IF(OR($D22=1,MONTH($B22)&lt;&gt;MONTH(StartDate),'У1 Ввод'!$D$109="",'У1 Ввод'!$E$109="",'У1 Ввод'!$D$109&gt;$B22),0,MAX(0,MIN(1,'У1 Ввод'!$E$109-NETWORKDAYS('У1 Ввод'!$D$109,$B22)+1))/Настройки!$E$7*100)</f>
        <v>0</v>
      </c>
      <c r="DA22" s="67" t="n">
        <f aca="false">IF(OR($D22=1,MONTH($B22)&lt;&gt;MONTH(StartDate),'У1 Ввод'!$D$110="",'У1 Ввод'!$E$110="",'У1 Ввод'!$D$110&gt;$B22),0,MAX(0,MIN(1,'У1 Ввод'!$E$110-NETWORKDAYS('У1 Ввод'!$D$110,$B22)+1))/Настройки!$E$7*100)</f>
        <v>0</v>
      </c>
      <c r="DB22" s="67" t="n">
        <f aca="false">IF(OR($D22=1,MONTH($B22)&lt;&gt;MONTH(StartDate),'У1 Ввод'!$D$111="",'У1 Ввод'!$E$111="",'У1 Ввод'!$D$111&gt;$B22),0,MAX(0,MIN(1,'У1 Ввод'!$E$111-NETWORKDAYS('У1 Ввод'!$D$111,$B22)+1))/Настройки!$E$7*100)</f>
        <v>0</v>
      </c>
      <c r="DC22" s="67" t="n">
        <f aca="false">IF(OR($D22=1,MONTH($B22)&lt;&gt;MONTH(StartDate),'У1 Ввод'!$D$112="",'У1 Ввод'!$E$112="",'У1 Ввод'!$D$112&gt;$B22),0,MAX(0,MIN(1,'У1 Ввод'!$E$112-NETWORKDAYS('У1 Ввод'!$D$112,$B22)+1))/Настройки!$E$7*100)</f>
        <v>0</v>
      </c>
      <c r="DD22" s="67" t="n">
        <f aca="false">IF(OR($D22=1,MONTH($B22)&lt;&gt;MONTH(StartDate),'У1 Ввод'!$D$113="",'У1 Ввод'!$E$113="",'У1 Ввод'!$D$113&gt;$B22),0,MAX(0,MIN(1,'У1 Ввод'!$E$113-NETWORKDAYS('У1 Ввод'!$D$113,$B22)+1))/Настройки!$E$7*100)</f>
        <v>0</v>
      </c>
      <c r="DE22" s="67" t="n">
        <f aca="false">IF(OR($D22=1,MONTH($B22)&lt;&gt;MONTH(StartDate),'У1 Ввод'!$D$114="",'У1 Ввод'!$E$114="",'У1 Ввод'!$D$114&gt;$B22),0,MAX(0,MIN(1,'У1 Ввод'!$E$114-NETWORKDAYS('У1 Ввод'!$D$114,$B22)+1))/Настройки!$E$7*100)</f>
        <v>0</v>
      </c>
      <c r="DF22" s="67" t="n">
        <f aca="false">IF(OR($D22=1,MONTH($B22)&lt;&gt;MONTH(StartDate),'У1 Ввод'!$D$115="",'У1 Ввод'!$E$115="",'У1 Ввод'!$D$115&gt;$B22),0,MAX(0,MIN(1,'У1 Ввод'!$E$115-NETWORKDAYS('У1 Ввод'!$D$115,$B22)+1))/Настройки!$E$7*100)</f>
        <v>0</v>
      </c>
      <c r="DG22" s="67" t="n">
        <f aca="false">IF(OR($D22=1,MONTH($B22)&lt;&gt;MONTH(StartDate),'У1 Ввод'!$D$116="",'У1 Ввод'!$E$116="",'У1 Ввод'!$D$116&gt;$B22),0,MAX(0,MIN(1,'У1 Ввод'!$E$116-NETWORKDAYS('У1 Ввод'!$D$116,$B22)+1))/Настройки!$E$7*100)</f>
        <v>0</v>
      </c>
      <c r="DH22" s="67" t="n">
        <f aca="false">IF(OR($D22=1,MONTH($B22)&lt;&gt;MONTH(StartDate),'У1 Ввод'!$D$117="",'У1 Ввод'!$E$117="",'У1 Ввод'!$D$117&gt;$B22),0,MAX(0,MIN(1,'У1 Ввод'!$E$117-NETWORKDAYS('У1 Ввод'!$D$117,$B22)+1))/Настройки!$E$7*100)</f>
        <v>0</v>
      </c>
      <c r="DI22" s="67" t="n">
        <f aca="false">IF(OR($D22=1,MONTH($B22)&lt;&gt;MONTH(StartDate),'У1 Ввод'!$D$118="",'У1 Ввод'!$E$118="",'У1 Ввод'!$D$118&gt;$B22),0,MAX(0,MIN(1,'У1 Ввод'!$E$118-NETWORKDAYS('У1 Ввод'!$D$118,$B22)+1))/Настройки!$E$7*100)</f>
        <v>0</v>
      </c>
      <c r="DJ22" s="67" t="n">
        <f aca="false">IF(OR($D22=1,MONTH($B22)&lt;&gt;MONTH(StartDate),'У1 Ввод'!$D$119="",'У1 Ввод'!$E$119="",'У1 Ввод'!$D$119&gt;$B22),0,MAX(0,MIN(1,'У1 Ввод'!$E$119-NETWORKDAYS('У1 Ввод'!$D$119,$B22)+1))/Настройки!$E$7*100)</f>
        <v>0</v>
      </c>
      <c r="DK22" s="67" t="n">
        <f aca="false">IF(OR($D22=1,MONTH($B22)&lt;&gt;MONTH(StartDate),'У1 Ввод'!$D$120="",'У1 Ввод'!$E$120="",'У1 Ввод'!$D$120&gt;$B22),0,MAX(0,MIN(1,'У1 Ввод'!$E$120-NETWORKDAYS('У1 Ввод'!$D$120,$B22)+1))/Настройки!$E$7*100)</f>
        <v>0</v>
      </c>
      <c r="DL22" s="67" t="n">
        <f aca="false">IF(OR($D22=1,MONTH($B22)&lt;&gt;MONTH(StartDate),'У1 Ввод'!$D$121="",'У1 Ввод'!$E$121="",'У1 Ввод'!$D$121&gt;$B22),0,MAX(0,MIN(1,'У1 Ввод'!$E$121-NETWORKDAYS('У1 Ввод'!$D$121,$B22)+1))/Настройки!$E$7*100)</f>
        <v>0</v>
      </c>
      <c r="DM22" s="67" t="n">
        <f aca="false">IF(OR($D22=1,MONTH($B22)&lt;&gt;MONTH(StartDate),'У1 Ввод'!$D$122="",'У1 Ввод'!$E$122="",'У1 Ввод'!$D$122&gt;$B22),0,MAX(0,MIN(1,'У1 Ввод'!$E$122-NETWORKDAYS('У1 Ввод'!$D$122,$B22)+1))/Настройки!$E$7*100)</f>
        <v>0</v>
      </c>
      <c r="DN22" s="67" t="n">
        <f aca="false">IF(OR($D22=1,MONTH($B22)&lt;&gt;MONTH(StartDate),'У1 Ввод'!$D$123="",'У1 Ввод'!$E$123="",'У1 Ввод'!$D$123&gt;$B22),0,MAX(0,MIN(1,'У1 Ввод'!$E$123-NETWORKDAYS('У1 Ввод'!$D$123,$B22)+1))/Настройки!$E$7*100)</f>
        <v>0</v>
      </c>
      <c r="DO22" s="67" t="n">
        <f aca="false">IF(OR($D22=1,MONTH($B22)&lt;&gt;MONTH(StartDate),'У1 Ввод'!$D$124="",'У1 Ввод'!$E$124="",'У1 Ввод'!$D$124&gt;$B22),0,MAX(0,MIN(1,'У1 Ввод'!$E$124-NETWORKDAYS('У1 Ввод'!$D$124,$B22)+1))/Настройки!$E$7*100)</f>
        <v>0</v>
      </c>
      <c r="DP22" s="67" t="n">
        <f aca="false">IF(OR($D22=1,MONTH($B22)&lt;&gt;MONTH(StartDate),'У1 Ввод'!$D$125="",'У1 Ввод'!$E$125="",'У1 Ввод'!$D$125&gt;$B22),0,MAX(0,MIN(1,'У1 Ввод'!$E$125-NETWORKDAYS('У1 Ввод'!$D$125,$B22)+1))/Настройки!$E$7*100)</f>
        <v>0</v>
      </c>
      <c r="DQ22" s="67" t="n">
        <f aca="false">IF(OR($D22=1,MONTH($B22)&lt;&gt;MONTH(StartDate),'У1 Ввод'!$D$126="",'У1 Ввод'!$E$126="",'У1 Ввод'!$D$126&gt;$B22),0,MAX(0,MIN(1,'У1 Ввод'!$E$126-NETWORKDAYS('У1 Ввод'!$D$126,$B22)+1))/Настройки!$E$7*100)</f>
        <v>0</v>
      </c>
      <c r="DR22" s="67" t="n">
        <f aca="false">IF(OR($D22=1,MONTH($B22)&lt;&gt;MONTH(StartDate),'У1 Ввод'!$D$127="",'У1 Ввод'!$E$127="",'У1 Ввод'!$D$127&gt;$B22),0,MAX(0,MIN(1,'У1 Ввод'!$E$127-NETWORKDAYS('У1 Ввод'!$D$127,$B22)+1))/Настройки!$E$7*100)</f>
        <v>0</v>
      </c>
      <c r="DS22" s="67" t="n">
        <f aca="false">IF(OR($D22=1,MONTH($B22)&lt;&gt;MONTH(StartDate),'У1 Ввод'!$D$128="",'У1 Ввод'!$E$128="",'У1 Ввод'!$D$128&gt;$B22),0,MAX(0,MIN(1,'У1 Ввод'!$E$128-NETWORKDAYS('У1 Ввод'!$D$128,$B22)+1))/Настройки!$E$7*100)</f>
        <v>0</v>
      </c>
      <c r="DT22" s="67" t="n">
        <f aca="false">IF(OR($D22=1,MONTH($B22)&lt;&gt;MONTH(StartDate),'У1 Ввод'!$D$129="",'У1 Ввод'!$E$129="",'У1 Ввод'!$D$129&gt;$B22),0,MAX(0,MIN(1,'У1 Ввод'!$E$129-NETWORKDAYS('У1 Ввод'!$D$129,$B22)+1))/Настройки!$E$7*100)</f>
        <v>0</v>
      </c>
      <c r="DU22" s="67" t="n">
        <f aca="false">IF(OR($D22=1,MONTH($B22)&lt;&gt;MONTH(StartDate),'У1 Ввод'!$D$130="",'У1 Ввод'!$E$130="",'У1 Ввод'!$D$130&gt;$B22),0,MAX(0,MIN(1,'У1 Ввод'!$E$130-NETWORKDAYS('У1 Ввод'!$D$130,$B22)+1))/Настройки!$E$7*100)</f>
        <v>0</v>
      </c>
      <c r="DV22" s="67" t="n">
        <f aca="false">IF(OR($D22=1,MONTH($B22)&lt;&gt;MONTH(StartDate),'У1 Ввод'!$D$131="",'У1 Ввод'!$E$131="",'У1 Ввод'!$D$131&gt;$B22),0,MAX(0,MIN(1,'У1 Ввод'!$E$131-NETWORKDAYS('У1 Ввод'!$D$131,$B22)+1))/Настройки!$E$7*100)</f>
        <v>0</v>
      </c>
      <c r="DW22" s="67" t="n">
        <f aca="false">IF(OR($D22=1,MONTH($B22)&lt;&gt;MONTH(StartDate),'У1 Ввод'!$D$132="",'У1 Ввод'!$E$132="",'У1 Ввод'!$D$132&gt;$B22),0,MAX(0,MIN(1,'У1 Ввод'!$E$132-NETWORKDAYS('У1 Ввод'!$D$132,$B22)+1))/Настройки!$E$7*100)</f>
        <v>0</v>
      </c>
      <c r="DX22" s="67" t="n">
        <f aca="false">IF(OR($D22=1,MONTH($B22)&lt;&gt;MONTH(StartDate),'У1 Ввод'!$D$133="",'У1 Ввод'!$E$133="",'У1 Ввод'!$D$133&gt;$B22),0,MAX(0,MIN(1,'У1 Ввод'!$E$133-NETWORKDAYS('У1 Ввод'!$D$133,$B22)+1))/Настройки!$E$7*100)</f>
        <v>0</v>
      </c>
      <c r="DY22" s="67" t="n">
        <f aca="false">IF(OR($D22=1,MONTH($B22)&lt;&gt;MONTH(StartDate),'У1 Ввод'!$D$134="",'У1 Ввод'!$E$134="",'У1 Ввод'!$D$134&gt;$B22),0,MAX(0,MIN(1,'У1 Ввод'!$E$134-NETWORKDAYS('У1 Ввод'!$D$134,$B22)+1))/Настройки!$E$7*100)</f>
        <v>0</v>
      </c>
      <c r="DZ22" s="67" t="n">
        <f aca="false">IF(OR($D22=1,MONTH($B22)&lt;&gt;MONTH(StartDate),'У1 Ввод'!$D$135="",'У1 Ввод'!$E$135="",'У1 Ввод'!$D$135&gt;$B22),0,MAX(0,MIN(1,'У1 Ввод'!$E$135-NETWORKDAYS('У1 Ввод'!$D$135,$B22)+1))/Настройки!$E$7*100)</f>
        <v>0</v>
      </c>
      <c r="EA22" s="67" t="n">
        <f aca="false">IF(OR($D22=1,MONTH($B22)&lt;&gt;MONTH(StartDate),'У1 Ввод'!$D$136="",'У1 Ввод'!$E$136="",'У1 Ввод'!$D$136&gt;$B22),0,MAX(0,MIN(1,'У1 Ввод'!$E$136-NETWORKDAYS('У1 Ввод'!$D$136,$B22)+1))/Настройки!$E$7*100)</f>
        <v>0</v>
      </c>
      <c r="EB22" s="67" t="n">
        <f aca="false">IF(OR($D22=1,MONTH($B22)&lt;&gt;MONTH(StartDate),'У1 Ввод'!$D$137="",'У1 Ввод'!$E$137="",'У1 Ввод'!$D$137&gt;$B22),0,MAX(0,MIN(1,'У1 Ввод'!$E$137-NETWORKDAYS('У1 Ввод'!$D$137,$B22)+1))/Настройки!$E$7*100)</f>
        <v>0</v>
      </c>
      <c r="EC22" s="67" t="n">
        <f aca="false">IF(OR($D22=1,MONTH($B22)&lt;&gt;MONTH(StartDate),'У1 Ввод'!$D$138="",'У1 Ввод'!$E$138="",'У1 Ввод'!$D$138&gt;$B22),0,MAX(0,MIN(1,'У1 Ввод'!$E$138-NETWORKDAYS('У1 Ввод'!$D$138,$B22)+1))/Настройки!$E$7*100)</f>
        <v>0</v>
      </c>
      <c r="ED22" s="67" t="n">
        <f aca="false">IF(OR($D22=1,MONTH($B22)&lt;&gt;MONTH(StartDate),'У1 Ввод'!$D$139="",'У1 Ввод'!$E$139="",'У1 Ввод'!$D$139&gt;$B22),0,MAX(0,MIN(1,'У1 Ввод'!$E$139-NETWORKDAYS('У1 Ввод'!$D$139,$B22)+1))/Настройки!$E$7*100)</f>
        <v>0</v>
      </c>
      <c r="EE22" s="67" t="n">
        <f aca="false">IF(OR($D22=1,MONTH($B22)&lt;&gt;MONTH(StartDate),'У1 Ввод'!$D$140="",'У1 Ввод'!$E$140="",'У1 Ввод'!$D$140&gt;$B22),0,MAX(0,MIN(1,'У1 Ввод'!$E$140-NETWORKDAYS('У1 Ввод'!$D$140,$B22)+1))/Настройки!$E$7*100)</f>
        <v>0</v>
      </c>
      <c r="EF22" s="67" t="n">
        <f aca="false">IF(OR($D22=1,MONTH($B22)&lt;&gt;MONTH(StartDate),'У1 Ввод'!$D$141="",'У1 Ввод'!$E$141="",'У1 Ввод'!$D$141&gt;$B22),0,MAX(0,MIN(1,'У1 Ввод'!$E$141-NETWORKDAYS('У1 Ввод'!$D$141,$B22)+1))/Настройки!$E$7*100)</f>
        <v>0</v>
      </c>
      <c r="EG22" s="67" t="n">
        <f aca="false">IF(OR($D22=1,MONTH($B22)&lt;&gt;MONTH(StartDate),'У1 Ввод'!$D$142="",'У1 Ввод'!$E$142="",'У1 Ввод'!$D$142&gt;$B22),0,MAX(0,MIN(1,'У1 Ввод'!$E$142-NETWORKDAYS('У1 Ввод'!$D$142,$B22)+1))/Настройки!$E$7*100)</f>
        <v>0</v>
      </c>
      <c r="EH22" s="67" t="n">
        <f aca="false">IF(OR($D22=1,MONTH($B22)&lt;&gt;MONTH(StartDate),'У1 Ввод'!$D$143="",'У1 Ввод'!$E$143="",'У1 Ввод'!$D$143&gt;$B22),0,MAX(0,MIN(1,'У1 Ввод'!$E$143-NETWORKDAYS('У1 Ввод'!$D$143,$B22)+1))/Настройки!$E$7*100)</f>
        <v>0</v>
      </c>
      <c r="EI22" s="67" t="n">
        <f aca="false">IF(OR($D22=1,MONTH($B22)&lt;&gt;MONTH(StartDate),'У1 Ввод'!$D$144="",'У1 Ввод'!$E$144="",'У1 Ввод'!$D$144&gt;$B22),0,MAX(0,MIN(1,'У1 Ввод'!$E$144-NETWORKDAYS('У1 Ввод'!$D$144,$B22)+1))/Настройки!$E$7*100)</f>
        <v>0</v>
      </c>
      <c r="EJ22" s="67" t="n">
        <f aca="false">IF(OR($D22=1,MONTH($B22)&lt;&gt;MONTH(StartDate),'У1 Ввод'!$D$145="",'У1 Ввод'!$E$145="",'У1 Ввод'!$D$145&gt;$B22),0,MAX(0,MIN(1,'У1 Ввод'!$E$145-NETWORKDAYS('У1 Ввод'!$D$145,$B22)+1))/Настройки!$E$7*100)</f>
        <v>0</v>
      </c>
      <c r="EK22" s="67" t="n">
        <f aca="false">IF(OR($D22=1,MONTH($B22)&lt;&gt;MONTH(StartDate),'У1 Ввод'!$D$146="",'У1 Ввод'!$E$146="",'У1 Ввод'!$D$146&gt;$B22),0,MAX(0,MIN(1,'У1 Ввод'!$E$146-NETWORKDAYS('У1 Ввод'!$D$146,$B22)+1))/Настройки!$E$7*100)</f>
        <v>0</v>
      </c>
      <c r="EL22" s="67" t="n">
        <f aca="false">IF(OR($D22=1,MONTH($B22)&lt;&gt;MONTH(StartDate),'У1 Ввод'!$D$147="",'У1 Ввод'!$E$147="",'У1 Ввод'!$D$147&gt;$B22),0,MAX(0,MIN(1,'У1 Ввод'!$E$147-NETWORKDAYS('У1 Ввод'!$D$147,$B22)+1))/Настройки!$E$7*100)</f>
        <v>0</v>
      </c>
      <c r="EM22" s="67" t="n">
        <f aca="false">IF(OR($D22=1,MONTH($B22)&lt;&gt;MONTH(StartDate),'У1 Ввод'!$D$148="",'У1 Ввод'!$E$148="",'У1 Ввод'!$D$148&gt;$B22),0,MAX(0,MIN(1,'У1 Ввод'!$E$148-NETWORKDAYS('У1 Ввод'!$D$148,$B22)+1))/Настройки!$E$7*100)</f>
        <v>0</v>
      </c>
      <c r="EN22" s="67" t="n">
        <f aca="false">IF(OR($D22=1,MONTH($B22)&lt;&gt;MONTH(StartDate),'У1 Ввод'!$D$149="",'У1 Ввод'!$E$149="",'У1 Ввод'!$D$149&gt;$B22),0,MAX(0,MIN(1,'У1 Ввод'!$E$149-NETWORKDAYS('У1 Ввод'!$D$149,$B22)+1))/Настройки!$E$7*100)</f>
        <v>0</v>
      </c>
      <c r="EO22" s="67" t="n">
        <f aca="false">IF(OR($D22=1,MONTH($B22)&lt;&gt;MONTH(StartDate),'У1 Ввод'!$D$150="",'У1 Ввод'!$E$150="",'У1 Ввод'!$D$150&gt;$B22),0,MAX(0,MIN(1,'У1 Ввод'!$E$150-NETWORKDAYS('У1 Ввод'!$D$150,$B22)+1))/Настройки!$E$7*100)</f>
        <v>0</v>
      </c>
      <c r="EP22" s="67" t="n">
        <f aca="false">IF(OR($D22=1,MONTH($B22)&lt;&gt;MONTH(StartDate),'У1 Ввод'!$D$151="",'У1 Ввод'!$E$151="",'У1 Ввод'!$D$151&gt;$B22),0,MAX(0,MIN(1,'У1 Ввод'!$E$151-NETWORKDAYS('У1 Ввод'!$D$151,$B22)+1))/Настройки!$E$7*100)</f>
        <v>0</v>
      </c>
      <c r="EQ22" s="67" t="n">
        <f aca="false">IF(OR($D22=1,MONTH($B22)&lt;&gt;MONTH(StartDate),'У1 Ввод'!$D$152="",'У1 Ввод'!$E$152="",'У1 Ввод'!$D$152&gt;$B22),0,MAX(0,MIN(1,'У1 Ввод'!$E$152-NETWORKDAYS('У1 Ввод'!$D$152,$B22)+1))/Настройки!$E$7*100)</f>
        <v>0</v>
      </c>
      <c r="ER22" s="67" t="n">
        <f aca="false">IF(OR($D22=1,MONTH($B22)&lt;&gt;MONTH(StartDate),'У1 Ввод'!$D$153="",'У1 Ввод'!$E$153="",'У1 Ввод'!$D$153&gt;$B22),0,MAX(0,MIN(1,'У1 Ввод'!$E$153-NETWORKDAYS('У1 Ввод'!$D$153,$B22)+1))/Настройки!$E$7*100)</f>
        <v>0</v>
      </c>
      <c r="ES22" s="67" t="n">
        <f aca="false">IF(OR($D22=1,MONTH($B22)&lt;&gt;MONTH(StartDate),'У1 Ввод'!$D$154="",'У1 Ввод'!$E$154="",'У1 Ввод'!$D$154&gt;$B22),0,MAX(0,MIN(1,'У1 Ввод'!$E$154-NETWORKDAYS('У1 Ввод'!$D$154,$B22)+1))/Настройки!$E$7*100)</f>
        <v>0</v>
      </c>
      <c r="ET22" s="67" t="n">
        <f aca="false">IF(OR($D22=1,MONTH($B22)&lt;&gt;MONTH(StartDate),'У1 Ввод'!$D$155="",'У1 Ввод'!$E$155="",'У1 Ввод'!$D$155&gt;$B22),0,MAX(0,MIN(1,'У1 Ввод'!$E$155-NETWORKDAYS('У1 Ввод'!$D$155,$B22)+1))/Настройки!$E$7*100)</f>
        <v>0</v>
      </c>
      <c r="EU22" s="67" t="n">
        <f aca="false">IF(OR($D22=1,MONTH($B22)&lt;&gt;MONTH(StartDate),'У1 Ввод'!$D$156="",'У1 Ввод'!$E$156="",'У1 Ввод'!$D$156&gt;$B22),0,MAX(0,MIN(1,'У1 Ввод'!$E$156-NETWORKDAYS('У1 Ввод'!$D$156,$B22)+1))/Настройки!$E$7*100)</f>
        <v>0</v>
      </c>
      <c r="EV22" s="67" t="n">
        <f aca="false">IF(OR($D22=1,MONTH($B22)&lt;&gt;MONTH(StartDate),'У1 Ввод'!$D$157="",'У1 Ввод'!$E$157="",'У1 Ввод'!$D$157&gt;$B22),0,MAX(0,MIN(1,'У1 Ввод'!$E$157-NETWORKDAYS('У1 Ввод'!$D$157,$B22)+1))/Настройки!$E$7*100)</f>
        <v>0</v>
      </c>
      <c r="EW22" s="67" t="n">
        <f aca="false">IF(OR($D22=1,MONTH($B22)&lt;&gt;MONTH(StartDate),'У1 Ввод'!$D$158="",'У1 Ввод'!$E$158="",'У1 Ввод'!$D$158&gt;$B22),0,MAX(0,MIN(1,'У1 Ввод'!$E$158-NETWORKDAYS('У1 Ввод'!$D$158,$B22)+1))/Настройки!$E$7*100)</f>
        <v>0</v>
      </c>
      <c r="EX22" s="67" t="n">
        <f aca="false">IF(OR($D22=1,MONTH($B22)&lt;&gt;MONTH(StartDate),'У1 Ввод'!$D$159="",'У1 Ввод'!$E$159="",'У1 Ввод'!$D$159&gt;$B22),0,MAX(0,MIN(1,'У1 Ввод'!$E$159-NETWORKDAYS('У1 Ввод'!$D$159,$B22)+1))/Настройки!$E$7*100)</f>
        <v>0</v>
      </c>
      <c r="EY22" s="67" t="n">
        <f aca="false">IF(OR($D22=1,MONTH($B22)&lt;&gt;MONTH(StartDate),'У1 Ввод'!$D$160="",'У1 Ввод'!$E$160="",'У1 Ввод'!$D$160&gt;$B22),0,MAX(0,MIN(1,'У1 Ввод'!$E$160-NETWORKDAYS('У1 Ввод'!$D$160,$B22)+1))/Настройки!$E$7*100)</f>
        <v>0</v>
      </c>
      <c r="EZ22" s="67" t="n">
        <f aca="false">IF(OR($D22=1,MONTH($B22)&lt;&gt;MONTH(StartDate),'У1 Ввод'!$D$161="",'У1 Ввод'!$E$161="",'У1 Ввод'!$D$161&gt;$B22),0,MAX(0,MIN(1,'У1 Ввод'!$E$161-NETWORKDAYS('У1 Ввод'!$D$161,$B22)+1))/Настройки!$E$7*100)</f>
        <v>0</v>
      </c>
      <c r="FA22" s="67" t="n">
        <f aca="false">IF(OR($D22=1,MONTH($B22)&lt;&gt;MONTH(StartDate),'У1 Ввод'!$D$162="",'У1 Ввод'!$E$162="",'У1 Ввод'!$D$162&gt;$B22),0,MAX(0,MIN(1,'У1 Ввод'!$E$162-NETWORKDAYS('У1 Ввод'!$D$162,$B22)+1))/Настройки!$E$7*100)</f>
        <v>0</v>
      </c>
      <c r="FB22" s="67" t="n">
        <f aca="false">IF(OR($D22=1,MONTH($B22)&lt;&gt;MONTH(StartDate),'У1 Ввод'!$D$163="",'У1 Ввод'!$E$163="",'У1 Ввод'!$D$163&gt;$B22),0,MAX(0,MIN(1,'У1 Ввод'!$E$163-NETWORKDAYS('У1 Ввод'!$D$163,$B22)+1))/Настройки!$E$7*100)</f>
        <v>0</v>
      </c>
      <c r="FC22" s="67" t="n">
        <f aca="false">IF(OR($D22=1,MONTH($B22)&lt;&gt;MONTH(StartDate),'У1 Ввод'!$D$164="",'У1 Ввод'!$E$164="",'У1 Ввод'!$D$164&gt;$B22),0,MAX(0,MIN(1,'У1 Ввод'!$E$164-NETWORKDAYS('У1 Ввод'!$D$164,$B22)+1))/Настройки!$E$7*100)</f>
        <v>0</v>
      </c>
      <c r="FD22" s="67" t="n">
        <f aca="false">IF(OR($D22=1,MONTH($B22)&lt;&gt;MONTH(StartDate),'У1 Ввод'!$D$165="",'У1 Ввод'!$E$165="",'У1 Ввод'!$D$165&gt;$B22),0,MAX(0,MIN(1,'У1 Ввод'!$E$165-NETWORKDAYS('У1 Ввод'!$D$165,$B22)+1))/Настройки!$E$7*100)</f>
        <v>0</v>
      </c>
      <c r="FE22" s="67" t="n">
        <f aca="false">IF(OR($D22=1,MONTH($B22)&lt;&gt;MONTH(StartDate),'У1 Ввод'!$D$166="",'У1 Ввод'!$E$166="",'У1 Ввод'!$D$166&gt;$B22),0,MAX(0,MIN(1,'У1 Ввод'!$E$166-NETWORKDAYS('У1 Ввод'!$D$166,$B22)+1))/Настройки!$E$7*100)</f>
        <v>0</v>
      </c>
      <c r="FF22" s="67" t="n">
        <f aca="false">IF(OR($D22=1,MONTH($B22)&lt;&gt;MONTH(StartDate),'У1 Ввод'!$D$167="",'У1 Ввод'!$E$167="",'У1 Ввод'!$D$167&gt;$B22),0,MAX(0,MIN(1,'У1 Ввод'!$E$167-NETWORKDAYS('У1 Ввод'!$D$167,$B22)+1))/Настройки!$E$7*100)</f>
        <v>0</v>
      </c>
      <c r="FG22" s="67" t="n">
        <f aca="false">IF(OR($D22=1,MONTH($B22)&lt;&gt;MONTH(StartDate),'У1 Ввод'!$D$168="",'У1 Ввод'!$E$168="",'У1 Ввод'!$D$168&gt;$B22),0,MAX(0,MIN(1,'У1 Ввод'!$E$168-NETWORKDAYS('У1 Ввод'!$D$168,$B22)+1))/Настройки!$E$7*100)</f>
        <v>0</v>
      </c>
      <c r="FH22" s="67" t="n">
        <f aca="false">IF(OR($D22=1,MONTH($B22)&lt;&gt;MONTH(StartDate),'У1 Ввод'!$D$169="",'У1 Ввод'!$E$169="",'У1 Ввод'!$D$169&gt;$B22),0,MAX(0,MIN(1,'У1 Ввод'!$E$169-NETWORKDAYS('У1 Ввод'!$D$169,$B22)+1))/Настройки!$E$7*100)</f>
        <v>0</v>
      </c>
      <c r="FI22" s="67" t="n">
        <f aca="false">IF(OR($D22=1,MONTH($B22)&lt;&gt;MONTH(StartDate),'У1 Ввод'!$D$170="",'У1 Ввод'!$E$170="",'У1 Ввод'!$D$170&gt;$B22),0,MAX(0,MIN(1,'У1 Ввод'!$E$170-NETWORKDAYS('У1 Ввод'!$D$170,$B22)+1))/Настройки!$E$7*100)</f>
        <v>0</v>
      </c>
      <c r="FJ22" s="67" t="n">
        <f aca="false">IF(OR($D22=1,MONTH($B22)&lt;&gt;MONTH(StartDate),'У1 Ввод'!$D$171="",'У1 Ввод'!$E$171="",'У1 Ввод'!$D$171&gt;$B22),0,MAX(0,MIN(1,'У1 Ввод'!$E$171-NETWORKDAYS('У1 Ввод'!$D$171,$B22)+1))/Настройки!$E$7*100)</f>
        <v>0</v>
      </c>
      <c r="FK22" s="67" t="n">
        <f aca="false">IF(OR($D22=1,MONTH($B22)&lt;&gt;MONTH(StartDate),'У1 Ввод'!$D$172="",'У1 Ввод'!$E$172="",'У1 Ввод'!$D$172&gt;$B22),0,MAX(0,MIN(1,'У1 Ввод'!$E$172-NETWORKDAYS('У1 Ввод'!$D$172,$B22)+1))/Настройки!$E$7*100)</f>
        <v>0</v>
      </c>
      <c r="FL22" s="67" t="n">
        <f aca="false">IF(OR($D22=1,MONTH($B22)&lt;&gt;MONTH(StartDate),'У1 Ввод'!$D$173="",'У1 Ввод'!$E$173="",'У1 Ввод'!$D$173&gt;$B22),0,MAX(0,MIN(1,'У1 Ввод'!$E$173-NETWORKDAYS('У1 Ввод'!$D$173,$B22)+1))/Настройки!$E$7*100)</f>
        <v>0</v>
      </c>
      <c r="FM22" s="67" t="n">
        <f aca="false">IF(OR($D22=1,MONTH($B22)&lt;&gt;MONTH(StartDate),'У1 Ввод'!$D$174="",'У1 Ввод'!$E$174="",'У1 Ввод'!$D$174&gt;$B22),0,MAX(0,MIN(1,'У1 Ввод'!$E$174-NETWORKDAYS('У1 Ввод'!$D$174,$B22)+1))/Настройки!$E$7*100)</f>
        <v>0</v>
      </c>
      <c r="FN22" s="67" t="n">
        <f aca="false">IF(OR($D22=1,MONTH($B22)&lt;&gt;MONTH(StartDate),'У1 Ввод'!$D$175="",'У1 Ввод'!$E$175="",'У1 Ввод'!$D$175&gt;$B22),0,MAX(0,MIN(1,'У1 Ввод'!$E$175-NETWORKDAYS('У1 Ввод'!$D$175,$B22)+1))/Настройки!$E$7*100)</f>
        <v>0</v>
      </c>
      <c r="FO22" s="67" t="n">
        <f aca="false">IF(OR($D22=1,MONTH($B22)&lt;&gt;MONTH(StartDate),'У1 Ввод'!$D$176="",'У1 Ввод'!$E$176="",'У1 Ввод'!$D$176&gt;$B22),0,MAX(0,MIN(1,'У1 Ввод'!$E$176-NETWORKDAYS('У1 Ввод'!$D$176,$B22)+1))/Настройки!$E$7*100)</f>
        <v>0</v>
      </c>
      <c r="FP22" s="67" t="n">
        <f aca="false">IF(OR($D22=1,MONTH($B22)&lt;&gt;MONTH(StartDate),'У1 Ввод'!$D$177="",'У1 Ввод'!$E$177="",'У1 Ввод'!$D$177&gt;$B22),0,MAX(0,MIN(1,'У1 Ввод'!$E$177-NETWORKDAYS('У1 Ввод'!$D$177,$B22)+1))/Настройки!$E$7*100)</f>
        <v>0</v>
      </c>
      <c r="FQ22" s="67" t="n">
        <f aca="false">IF(OR($D22=1,MONTH($B22)&lt;&gt;MONTH(StartDate),'У1 Ввод'!$D$178="",'У1 Ввод'!$E$178="",'У1 Ввод'!$D$178&gt;$B22),0,MAX(0,MIN(1,'У1 Ввод'!$E$178-NETWORKDAYS('У1 Ввод'!$D$178,$B22)+1))/Настройки!$E$7*100)</f>
        <v>0</v>
      </c>
      <c r="FR22" s="67" t="n">
        <f aca="false">IF(OR($D22=1,MONTH($B22)&lt;&gt;MONTH(StartDate),'У1 Ввод'!$D$179="",'У1 Ввод'!$E$179="",'У1 Ввод'!$D$179&gt;$B22),0,MAX(0,MIN(1,'У1 Ввод'!$E$179-NETWORKDAYS('У1 Ввод'!$D$179,$B22)+1))/Настройки!$E$7*100)</f>
        <v>0</v>
      </c>
      <c r="FS22" s="67" t="n">
        <f aca="false">IF(OR($D22=1,MONTH($B22)&lt;&gt;MONTH(StartDate),'У1 Ввод'!$D$180="",'У1 Ввод'!$E$180="",'У1 Ввод'!$D$180&gt;$B22),0,MAX(0,MIN(1,'У1 Ввод'!$E$180-NETWORKDAYS('У1 Ввод'!$D$180,$B22)+1))/Настройки!$E$7*100)</f>
        <v>0</v>
      </c>
      <c r="FT22" s="67" t="n">
        <f aca="false">IF(OR($D22=1,MONTH($B22)&lt;&gt;MONTH(StartDate),'У1 Ввод'!$D$181="",'У1 Ввод'!$E$181="",'У1 Ввод'!$D$181&gt;$B22),0,MAX(0,MIN(1,'У1 Ввод'!$E$181-NETWORKDAYS('У1 Ввод'!$D$181,$B22)+1))/Настройки!$E$7*100)</f>
        <v>0</v>
      </c>
      <c r="FU22" s="67" t="n">
        <f aca="false">IF(OR($D22=1,MONTH($B22)&lt;&gt;MONTH(StartDate),'У1 Ввод'!$D$182="",'У1 Ввод'!$E$182="",'У1 Ввод'!$D$182&gt;$B22),0,MAX(0,MIN(1,'У1 Ввод'!$E$182-NETWORKDAYS('У1 Ввод'!$D$182,$B22)+1))/Настройки!$E$7*100)</f>
        <v>0</v>
      </c>
      <c r="FV22" s="67" t="n">
        <f aca="false">IF(OR($D22=1,MONTH($B22)&lt;&gt;MONTH(StartDate),'У1 Ввод'!$D$183="",'У1 Ввод'!$E$183="",'У1 Ввод'!$D$183&gt;$B22),0,MAX(0,MIN(1,'У1 Ввод'!$E$183-NETWORKDAYS('У1 Ввод'!$D$183,$B22)+1))/Настройки!$E$7*100)</f>
        <v>0</v>
      </c>
      <c r="FW22" s="67" t="n">
        <f aca="false">IF(OR($D22=1,MONTH($B22)&lt;&gt;MONTH(StartDate),'У1 Ввод'!$D$184="",'У1 Ввод'!$E$184="",'У1 Ввод'!$D$184&gt;$B22),0,MAX(0,MIN(1,'У1 Ввод'!$E$184-NETWORKDAYS('У1 Ввод'!$D$184,$B22)+1))/Настройки!$E$7*100)</f>
        <v>0</v>
      </c>
      <c r="FX22" s="67" t="n">
        <f aca="false">IF(OR($D22=1,MONTH($B22)&lt;&gt;MONTH(StartDate),'У1 Ввод'!$D$185="",'У1 Ввод'!$E$185="",'У1 Ввод'!$D$185&gt;$B22),0,MAX(0,MIN(1,'У1 Ввод'!$E$185-NETWORKDAYS('У1 Ввод'!$D$185,$B22)+1))/Настройки!$E$7*100)</f>
        <v>0</v>
      </c>
      <c r="FY22" s="67" t="n">
        <f aca="false">IF(OR($D22=1,MONTH($B22)&lt;&gt;MONTH(StartDate),'У1 Ввод'!$D$186="",'У1 Ввод'!$E$186="",'У1 Ввод'!$D$186&gt;$B22),0,MAX(0,MIN(1,'У1 Ввод'!$E$186-NETWORKDAYS('У1 Ввод'!$D$186,$B22)+1))/Настройки!$E$7*100)</f>
        <v>0</v>
      </c>
      <c r="FZ22" s="67" t="n">
        <f aca="false">IF(OR($D22=1,MONTH($B22)&lt;&gt;MONTH(StartDate),'У1 Ввод'!$D$187="",'У1 Ввод'!$E$187="",'У1 Ввод'!$D$187&gt;$B22),0,MAX(0,MIN(1,'У1 Ввод'!$E$187-NETWORKDAYS('У1 Ввод'!$D$187,$B22)+1))/Настройки!$E$7*100)</f>
        <v>0</v>
      </c>
      <c r="GA22" s="67" t="n">
        <f aca="false">IF(OR($D22=1,MONTH($B22)&lt;&gt;MONTH(StartDate),'У1 Ввод'!$D$188="",'У1 Ввод'!$E$188="",'У1 Ввод'!$D$188&gt;$B22),0,MAX(0,MIN(1,'У1 Ввод'!$E$188-NETWORKDAYS('У1 Ввод'!$D$188,$B22)+1))/Настройки!$E$7*100)</f>
        <v>0</v>
      </c>
      <c r="GB22" s="67" t="n">
        <f aca="false">IF(OR($D22=1,MONTH($B22)&lt;&gt;MONTH(StartDate),'У1 Ввод'!$D$189="",'У1 Ввод'!$E$189="",'У1 Ввод'!$D$189&gt;$B22),0,MAX(0,MIN(1,'У1 Ввод'!$E$189-NETWORKDAYS('У1 Ввод'!$D$189,$B22)+1))/Настройки!$E$7*100)</f>
        <v>0</v>
      </c>
      <c r="GC22" s="67" t="n">
        <f aca="false">IF(OR($D22=1,MONTH($B22)&lt;&gt;MONTH(StartDate),'У1 Ввод'!$D$190="",'У1 Ввод'!$E$190="",'У1 Ввод'!$D$190&gt;$B22),0,MAX(0,MIN(1,'У1 Ввод'!$E$190-NETWORKDAYS('У1 Ввод'!$D$190,$B22)+1))/Настройки!$E$7*100)</f>
        <v>0</v>
      </c>
      <c r="GD22" s="67" t="n">
        <f aca="false">IF(OR($D22=1,MONTH($B22)&lt;&gt;MONTH(StartDate),'У1 Ввод'!$D$191="",'У1 Ввод'!$E$191="",'У1 Ввод'!$D$191&gt;$B22),0,MAX(0,MIN(1,'У1 Ввод'!$E$191-NETWORKDAYS('У1 Ввод'!$D$191,$B22)+1))/Настройки!$E$7*100)</f>
        <v>0</v>
      </c>
      <c r="GE22" s="67" t="n">
        <f aca="false">IF(OR($D22=1,MONTH($B22)&lt;&gt;MONTH(StartDate),'У1 Ввод'!$D$192="",'У1 Ввод'!$E$192="",'У1 Ввод'!$D$192&gt;$B22),0,MAX(0,MIN(1,'У1 Ввод'!$E$192-NETWORKDAYS('У1 Ввод'!$D$192,$B22)+1))/Настройки!$E$7*100)</f>
        <v>0</v>
      </c>
      <c r="GF22" s="67" t="n">
        <f aca="false">IF(OR($D22=1,MONTH($B22)&lt;&gt;MONTH(StartDate),'У1 Ввод'!$D$193="",'У1 Ввод'!$E$193="",'У1 Ввод'!$D$193&gt;$B22),0,MAX(0,MIN(1,'У1 Ввод'!$E$193-NETWORKDAYS('У1 Ввод'!$D$193,$B22)+1))/Настройки!$E$7*100)</f>
        <v>0</v>
      </c>
      <c r="GG22" s="67" t="n">
        <f aca="false">IF(OR($D22=1,MONTH($B22)&lt;&gt;MONTH(StartDate),'У1 Ввод'!$D$194="",'У1 Ввод'!$E$194="",'У1 Ввод'!$D$194&gt;$B22),0,MAX(0,MIN(1,'У1 Ввод'!$E$194-NETWORKDAYS('У1 Ввод'!$D$194,$B22)+1))/Настройки!$E$7*100)</f>
        <v>0</v>
      </c>
      <c r="GH22" s="67" t="n">
        <f aca="false">IF(OR($D22=1,MONTH($B22)&lt;&gt;MONTH(StartDate),'У1 Ввод'!$D$195="",'У1 Ввод'!$E$195="",'У1 Ввод'!$D$195&gt;$B22),0,MAX(0,MIN(1,'У1 Ввод'!$E$195-NETWORKDAYS('У1 Ввод'!$D$195,$B22)+1))/Настройки!$E$7*100)</f>
        <v>0</v>
      </c>
      <c r="GI22" s="67" t="n">
        <f aca="false">IF(OR($D22=1,MONTH($B22)&lt;&gt;MONTH(StartDate),'У1 Ввод'!$D$196="",'У1 Ввод'!$E$196="",'У1 Ввод'!$D$196&gt;$B22),0,MAX(0,MIN(1,'У1 Ввод'!$E$196-NETWORKDAYS('У1 Ввод'!$D$196,$B22)+1))/Настройки!$E$7*100)</f>
        <v>0</v>
      </c>
      <c r="GJ22" s="67" t="n">
        <f aca="false">IF(OR($D22=1,MONTH($B22)&lt;&gt;MONTH(StartDate),'У1 Ввод'!$D$197="",'У1 Ввод'!$E$197="",'У1 Ввод'!$D$197&gt;$B22),0,MAX(0,MIN(1,'У1 Ввод'!$E$197-NETWORKDAYS('У1 Ввод'!$D$197,$B22)+1))/Настройки!$E$7*100)</f>
        <v>0</v>
      </c>
      <c r="GK22" s="67" t="n">
        <f aca="false">IF(OR($D22=1,MONTH($B22)&lt;&gt;MONTH(StartDate),'У1 Ввод'!$D$198="",'У1 Ввод'!$E$198="",'У1 Ввод'!$D$198&gt;$B22),0,MAX(0,MIN(1,'У1 Ввод'!$E$198-NETWORKDAYS('У1 Ввод'!$D$198,$B22)+1))/Настройки!$E$7*100)</f>
        <v>0</v>
      </c>
      <c r="GL22" s="67" t="n">
        <f aca="false">IF(OR($D22=1,MONTH($B22)&lt;&gt;MONTH(StartDate),'У1 Ввод'!$D$199="",'У1 Ввод'!$E$199="",'У1 Ввод'!$D$199&gt;$B22),0,MAX(0,MIN(1,'У1 Ввод'!$E$199-NETWORKDAYS('У1 Ввод'!$D$199,$B22)+1))/Настройки!$E$7*100)</f>
        <v>0</v>
      </c>
      <c r="GM22" s="67" t="n">
        <f aca="false">IF(OR($D22=1,MONTH($B22)&lt;&gt;MONTH(StartDate),'У1 Ввод'!$D$200="",'У1 Ввод'!$E$200="",'У1 Ввод'!$D$200&gt;$B22),0,MAX(0,MIN(1,'У1 Ввод'!$E$200-NETWORKDAYS('У1 Ввод'!$D$200,$B22)+1))/Настройки!$E$7*100)</f>
        <v>0</v>
      </c>
      <c r="GN22" s="67" t="n">
        <f aca="false">IF(OR($D22=1,MONTH($B22)&lt;&gt;MONTH(StartDate),'У1 Ввод'!$D$201="",'У1 Ввод'!$E$201="",'У1 Ввод'!$D$201&gt;$B22),0,MAX(0,MIN(1,'У1 Ввод'!$E$201-NETWORKDAYS('У1 Ввод'!$D$201,$B22)+1))/Настройки!$E$7*100)</f>
        <v>0</v>
      </c>
      <c r="GO22" s="67" t="n">
        <f aca="false">IF(OR($D22=1,MONTH($B22)&lt;&gt;MONTH(StartDate),'У1 Ввод'!$D$202="",'У1 Ввод'!$E$202="",'У1 Ввод'!$D$202&gt;$B22),0,MAX(0,MIN(1,'У1 Ввод'!$E$202-NETWORKDAYS('У1 Ввод'!$D$202,$B22)+1))/Настройки!$E$7*100)</f>
        <v>0</v>
      </c>
      <c r="GP22" s="67" t="n">
        <f aca="false">IF(OR($D22=1,MONTH($B22)&lt;&gt;MONTH(StartDate),'У1 Ввод'!$D$203="",'У1 Ввод'!$E$203="",'У1 Ввод'!$D$203&gt;$B22),0,MAX(0,MIN(1,'У1 Ввод'!$E$203-NETWORKDAYS('У1 Ввод'!$D$203,$B22)+1))/Настройки!$E$7*100)</f>
        <v>0</v>
      </c>
      <c r="GQ22" s="67" t="n">
        <f aca="false">IF(OR($D22=1,MONTH($B22)&lt;&gt;MONTH(StartDate),'У1 Ввод'!$D$204="",'У1 Ввод'!$E$204="",'У1 Ввод'!$D$204&gt;$B22),0,MAX(0,MIN(1,'У1 Ввод'!$E$204-NETWORKDAYS('У1 Ввод'!$D$204,$B22)+1))/Настройки!$E$7*100)</f>
        <v>0</v>
      </c>
      <c r="GR22" s="67" t="n">
        <f aca="false">IF(OR($D22=1,MONTH($B22)&lt;&gt;MONTH(StartDate),'У1 Ввод'!$D$205="",'У1 Ввод'!$E$205="",'У1 Ввод'!$D$205&gt;$B22),0,MAX(0,MIN(1,'У1 Ввод'!$E$205-NETWORKDAYS('У1 Ввод'!$D$205,$B22)+1))/Настройки!$E$7*100)</f>
        <v>0</v>
      </c>
      <c r="GS22" s="67" t="n">
        <f aca="false">IF(OR($D22=1,MONTH($B22)&lt;&gt;MONTH(StartDate),'У1 Ввод'!$D$206="",'У1 Ввод'!$E$206="",'У1 Ввод'!$D$206&gt;$B22),0,MAX(0,MIN(1,'У1 Ввод'!$E$206-NETWORKDAYS('У1 Ввод'!$D$206,$B22)+1))/Настройки!$E$7*100)</f>
        <v>0</v>
      </c>
      <c r="GT22" s="67" t="n">
        <f aca="false">IF(OR($D22=1,MONTH($B22)&lt;&gt;MONTH(StartDate),'У1 Ввод'!$D$207="",'У1 Ввод'!$E$207="",'У1 Ввод'!$D$207&gt;$B22),0,MAX(0,MIN(1,'У1 Ввод'!$E$207-NETWORKDAYS('У1 Ввод'!$D$207,$B22)+1))/Настройки!$E$7*100)</f>
        <v>0</v>
      </c>
      <c r="GU22" s="67" t="n">
        <f aca="false">IF(OR($D22=1,MONTH($B22)&lt;&gt;MONTH(StartDate),'У1 Ввод'!$D$208="",'У1 Ввод'!$E$208="",'У1 Ввод'!$D$208&gt;$B22),0,MAX(0,MIN(1,'У1 Ввод'!$E$208-NETWORKDAYS('У1 Ввод'!$D$208,$B22)+1))/Настройки!$E$7*100)</f>
        <v>0</v>
      </c>
      <c r="GV22" s="67" t="n">
        <f aca="false">IF(OR($D22=1,MONTH($B22)&lt;&gt;MONTH(StartDate),'У1 Ввод'!$D$209="",'У1 Ввод'!$E$209="",'У1 Ввод'!$D$209&gt;$B22),0,MAX(0,MIN(1,'У1 Ввод'!$E$209-NETWORKDAYS('У1 Ввод'!$D$209,$B22)+1))/Настройки!$E$7*100)</f>
        <v>0</v>
      </c>
      <c r="GW22" s="67" t="n">
        <f aca="false">IF(OR($D22=1,MONTH($B22)&lt;&gt;MONTH(StartDate),'У1 Ввод'!$D$210="",'У1 Ввод'!$E$210="",'У1 Ввод'!$D$210&gt;$B22),0,MAX(0,MIN(1,'У1 Ввод'!$E$210-NETWORKDAYS('У1 Ввод'!$D$210,$B22)+1))/Настройки!$E$7*100)</f>
        <v>0</v>
      </c>
      <c r="GX22" s="67" t="n">
        <f aca="false">IF(OR($D22=1,MONTH($B22)&lt;&gt;MONTH(StartDate),'У1 Ввод'!$D$211="",'У1 Ввод'!$E$211="",'У1 Ввод'!$D$211&gt;$B22),0,MAX(0,MIN(1,'У1 Ввод'!$E$211-NETWORKDAYS('У1 Ввод'!$D$211,$B22)+1))/Настройки!$E$7*100)</f>
        <v>0</v>
      </c>
      <c r="GY22" s="67" t="n">
        <f aca="false">IF(OR($D22=1,MONTH($B22)&lt;&gt;MONTH(StartDate),'У1 Ввод'!$D$212="",'У1 Ввод'!$E$212="",'У1 Ввод'!$D$212&gt;$B22),0,MAX(0,MIN(1,'У1 Ввод'!$E$212-NETWORKDAYS('У1 Ввод'!$D$212,$B22)+1))/Настройки!$E$7*100)</f>
        <v>0</v>
      </c>
      <c r="GZ22" s="67" t="n">
        <f aca="false">IF(OR($D22=1,MONTH($B22)&lt;&gt;MONTH(StartDate),'У1 Ввод'!$D$213="",'У1 Ввод'!$E$213="",'У1 Ввод'!$D$213&gt;$B22),0,MAX(0,MIN(1,'У1 Ввод'!$E$213-NETWORKDAYS('У1 Ввод'!$D$213,$B22)+1))/Настройки!$E$7*100)</f>
        <v>0</v>
      </c>
      <c r="HA22" s="67" t="n">
        <f aca="false">IF(OR($D22=1,MONTH($B22)&lt;&gt;MONTH(StartDate),'У1 Ввод'!$D$214="",'У1 Ввод'!$E$214="",'У1 Ввод'!$D$214&gt;$B22),0,MAX(0,MIN(1,'У1 Ввод'!$E$214-NETWORKDAYS('У1 Ввод'!$D$214,$B22)+1))/Настройки!$E$7*100)</f>
        <v>0</v>
      </c>
      <c r="HB22" s="67" t="n">
        <f aca="false">IF(OR($D22=1,MONTH($B22)&lt;&gt;MONTH(StartDate),'У1 Ввод'!$D$215="",'У1 Ввод'!$E$215="",'У1 Ввод'!$D$215&gt;$B22),0,MAX(0,MIN(1,'У1 Ввод'!$E$215-NETWORKDAYS('У1 Ввод'!$D$215,$B22)+1))/Настройки!$E$7*100)</f>
        <v>0</v>
      </c>
      <c r="HC22" s="67" t="n">
        <f aca="false">IF(OR($D22=1,MONTH($B22)&lt;&gt;MONTH(StartDate),'У1 Ввод'!$D$216="",'У1 Ввод'!$E$216="",'У1 Ввод'!$D$216&gt;$B22),0,MAX(0,MIN(1,'У1 Ввод'!$E$216-NETWORKDAYS('У1 Ввод'!$D$216,$B22)+1))/Настройки!$E$7*100)</f>
        <v>0</v>
      </c>
      <c r="HD22" s="67" t="n">
        <f aca="false">IF(OR($D22=1,MONTH($B22)&lt;&gt;MONTH(StartDate),'У1 Ввод'!$D$217="",'У1 Ввод'!$E$217="",'У1 Ввод'!$D$217&gt;$B22),0,MAX(0,MIN(1,'У1 Ввод'!$E$217-NETWORKDAYS('У1 Ввод'!$D$217,$B22)+1))/Настройки!$E$7*100)</f>
        <v>0</v>
      </c>
      <c r="HE22" s="67" t="n">
        <f aca="false">IF(OR($D22=1,MONTH($B22)&lt;&gt;MONTH(StartDate),'У1 Ввод'!$D$218="",'У1 Ввод'!$E$218="",'У1 Ввод'!$D$218&gt;$B22),0,MAX(0,MIN(1,'У1 Ввод'!$E$218-NETWORKDAYS('У1 Ввод'!$D$218,$B22)+1))/Настройки!$E$7*100)</f>
        <v>0</v>
      </c>
      <c r="HF22" s="67" t="n">
        <f aca="false">IF(OR($D22=1,MONTH($B22)&lt;&gt;MONTH(StartDate),'У1 Ввод'!$D$219="",'У1 Ввод'!$E$219="",'У1 Ввод'!$D$219&gt;$B22),0,MAX(0,MIN(1,'У1 Ввод'!$E$219-NETWORKDAYS('У1 Ввод'!$D$219,$B22)+1))/Настройки!$E$7*100)</f>
        <v>0</v>
      </c>
      <c r="HG22" s="67" t="n">
        <f aca="false">IF(OR($D22=1,MONTH($B22)&lt;&gt;MONTH(StartDate),'У1 Ввод'!$D$220="",'У1 Ввод'!$E$220="",'У1 Ввод'!$D$220&gt;$B22),0,MAX(0,MIN(1,'У1 Ввод'!$E$220-NETWORKDAYS('У1 Ввод'!$D$220,$B22)+1))/Настройки!$E$7*100)</f>
        <v>0</v>
      </c>
      <c r="HH22" s="67" t="n">
        <f aca="false">IF(OR($D22=1,MONTH($B22)&lt;&gt;MONTH(StartDate),'У1 Ввод'!$D$221="",'У1 Ввод'!$E$221="",'У1 Ввод'!$D$221&gt;$B22),0,MAX(0,MIN(1,'У1 Ввод'!$E$221-NETWORKDAYS('У1 Ввод'!$D$221,$B22)+1))/Настройки!$E$7*100)</f>
        <v>0</v>
      </c>
      <c r="HI22" s="67" t="n">
        <f aca="false">IF(OR($D22=1,MONTH($B22)&lt;&gt;MONTH(StartDate),'У1 Ввод'!$D$222="",'У1 Ввод'!$E$222="",'У1 Ввод'!$D$222&gt;$B22),0,MAX(0,MIN(1,'У1 Ввод'!$E$222-NETWORKDAYS('У1 Ввод'!$D$222,$B22)+1))/Настройки!$E$7*100)</f>
        <v>0</v>
      </c>
      <c r="HJ22" s="67" t="n">
        <f aca="false">IF(OR($D22=1,MONTH($B22)&lt;&gt;MONTH(StartDate),'У1 Ввод'!$D$223="",'У1 Ввод'!$E$223="",'У1 Ввод'!$D$223&gt;$B22),0,MAX(0,MIN(1,'У1 Ввод'!$E$223-NETWORKDAYS('У1 Ввод'!$D$223,$B22)+1))/Настройки!$E$7*100)</f>
        <v>0</v>
      </c>
      <c r="HK22" s="67" t="n">
        <f aca="false">IF(OR($D22=1,MONTH($B22)&lt;&gt;MONTH(StartDate),'У1 Ввод'!$D$224="",'У1 Ввод'!$E$224="",'У1 Ввод'!$D$224&gt;$B22),0,MAX(0,MIN(1,'У1 Ввод'!$E$224-NETWORKDAYS('У1 Ввод'!$D$224,$B22)+1))/Настройки!$E$7*100)</f>
        <v>0</v>
      </c>
      <c r="HL22" s="67" t="n">
        <f aca="false">IF(OR($D22=1,MONTH($B22)&lt;&gt;MONTH(StartDate),'У1 Ввод'!$D$225="",'У1 Ввод'!$E$225="",'У1 Ввод'!$D$225&gt;$B22),0,MAX(0,MIN(1,'У1 Ввод'!$E$225-NETWORKDAYS('У1 Ввод'!$D$225,$B22)+1))/Настройки!$E$7*100)</f>
        <v>0</v>
      </c>
      <c r="HM22" s="67" t="n">
        <f aca="false">IF(OR($D22=1,MONTH($B22)&lt;&gt;MONTH(StartDate),'У1 Ввод'!$D$226="",'У1 Ввод'!$E$226="",'У1 Ввод'!$D$226&gt;$B22),0,MAX(0,MIN(1,'У1 Ввод'!$E$226-NETWORKDAYS('У1 Ввод'!$D$226,$B22)+1))/Настройки!$E$7*100)</f>
        <v>0</v>
      </c>
      <c r="HN22" s="67" t="n">
        <f aca="false">IF(OR($D22=1,MONTH($B22)&lt;&gt;MONTH(StartDate),'У1 Ввод'!$D$227="",'У1 Ввод'!$E$227="",'У1 Ввод'!$D$227&gt;$B22),0,MAX(0,MIN(1,'У1 Ввод'!$E$227-NETWORKDAYS('У1 Ввод'!$D$227,$B22)+1))/Настройки!$E$7*100)</f>
        <v>0</v>
      </c>
      <c r="HO22" s="67" t="n">
        <f aca="false">IF(OR($D22=1,MONTH($B22)&lt;&gt;MONTH(StartDate),'У1 Ввод'!$D$228="",'У1 Ввод'!$E$228="",'У1 Ввод'!$D$228&gt;$B22),0,MAX(0,MIN(1,'У1 Ввод'!$E$228-NETWORKDAYS('У1 Ввод'!$D$228,$B22)+1))/Настройки!$E$7*100)</f>
        <v>0</v>
      </c>
      <c r="HP22" s="67" t="n">
        <f aca="false">IF(OR($D22=1,MONTH($B22)&lt;&gt;MONTH(StartDate),'У1 Ввод'!$D$229="",'У1 Ввод'!$E$229="",'У1 Ввод'!$D$229&gt;$B22),0,MAX(0,MIN(1,'У1 Ввод'!$E$229-NETWORKDAYS('У1 Ввод'!$D$229,$B22)+1))/Настройки!$E$7*100)</f>
        <v>0</v>
      </c>
      <c r="HQ22" s="67" t="n">
        <f aca="false">IF(OR($D22=1,MONTH($B22)&lt;&gt;MONTH(StartDate),'У1 Ввод'!$D$230="",'У1 Ввод'!$E$230="",'У1 Ввод'!$D$230&gt;$B22),0,MAX(0,MIN(1,'У1 Ввод'!$E$230-NETWORKDAYS('У1 Ввод'!$D$230,$B22)+1))/Настройки!$E$7*100)</f>
        <v>0</v>
      </c>
      <c r="HR22" s="67" t="n">
        <f aca="false">IF(OR($D22=1,MONTH($B22)&lt;&gt;MONTH(StartDate),'У1 Ввод'!$D$231="",'У1 Ввод'!$E$231="",'У1 Ввод'!$D$231&gt;$B22),0,MAX(0,MIN(1,'У1 Ввод'!$E$231-NETWORKDAYS('У1 Ввод'!$D$231,$B22)+1))/Настройки!$E$7*100)</f>
        <v>0</v>
      </c>
      <c r="HS22" s="67" t="n">
        <f aca="false">IF(OR($D22=1,MONTH($B22)&lt;&gt;MONTH(StartDate),'У1 Ввод'!$D$232="",'У1 Ввод'!$E$232="",'У1 Ввод'!$D$232&gt;$B22),0,MAX(0,MIN(1,'У1 Ввод'!$E$232-NETWORKDAYS('У1 Ввод'!$D$232,$B22)+1))/Настройки!$E$7*100)</f>
        <v>0</v>
      </c>
      <c r="HT22" s="67" t="n">
        <f aca="false">IF(OR($D22=1,MONTH($B22)&lt;&gt;MONTH(StartDate),'У1 Ввод'!$D$233="",'У1 Ввод'!$E$233="",'У1 Ввод'!$D$233&gt;$B22),0,MAX(0,MIN(1,'У1 Ввод'!$E$233-NETWORKDAYS('У1 Ввод'!$D$233,$B22)+1))/Настройки!$E$7*100)</f>
        <v>0</v>
      </c>
      <c r="HU22" s="67" t="n">
        <f aca="false">IF(OR($D22=1,MONTH($B22)&lt;&gt;MONTH(StartDate),'У1 Ввод'!$D$234="",'У1 Ввод'!$E$234="",'У1 Ввод'!$D$234&gt;$B22),0,MAX(0,MIN(1,'У1 Ввод'!$E$234-NETWORKDAYS('У1 Ввод'!$D$234,$B22)+1))/Настройки!$E$7*100)</f>
        <v>0</v>
      </c>
      <c r="HV22" s="67" t="n">
        <f aca="false">IF(OR($D22=1,MONTH($B22)&lt;&gt;MONTH(StartDate),'У1 Ввод'!$D$235="",'У1 Ввод'!$E$235="",'У1 Ввод'!$D$235&gt;$B22),0,MAX(0,MIN(1,'У1 Ввод'!$E$235-NETWORKDAYS('У1 Ввод'!$D$235,$B22)+1))/Настройки!$E$7*100)</f>
        <v>0</v>
      </c>
      <c r="HW22" s="67" t="n">
        <f aca="false">IF(OR($D22=1,MONTH($B22)&lt;&gt;MONTH(StartDate),'У1 Ввод'!$D$236="",'У1 Ввод'!$E$236="",'У1 Ввод'!$D$236&gt;$B22),0,MAX(0,MIN(1,'У1 Ввод'!$E$236-NETWORKDAYS('У1 Ввод'!$D$236,$B22)+1))/Настройки!$E$7*100)</f>
        <v>0</v>
      </c>
      <c r="HX22" s="67" t="n">
        <f aca="false">IF(OR($D22=1,MONTH($B22)&lt;&gt;MONTH(StartDate),'У1 Ввод'!$D$237="",'У1 Ввод'!$E$237="",'У1 Ввод'!$D$237&gt;$B22),0,MAX(0,MIN(1,'У1 Ввод'!$E$237-NETWORKDAYS('У1 Ввод'!$D$237,$B22)+1))/Настройки!$E$7*100)</f>
        <v>0</v>
      </c>
      <c r="HY22" s="67" t="n">
        <f aca="false">IF(OR($D22=1,MONTH($B22)&lt;&gt;MONTH(StartDate),'У1 Ввод'!$D$238="",'У1 Ввод'!$E$238="",'У1 Ввод'!$D$238&gt;$B22),0,MAX(0,MIN(1,'У1 Ввод'!$E$238-NETWORKDAYS('У1 Ввод'!$D$238,$B22)+1))/Настройки!$E$7*100)</f>
        <v>0</v>
      </c>
      <c r="HZ22" s="67" t="n">
        <f aca="false">IF(OR($D22=1,MONTH($B22)&lt;&gt;MONTH(StartDate),'У1 Ввод'!$D$239="",'У1 Ввод'!$E$239="",'У1 Ввод'!$D$239&gt;$B22),0,MAX(0,MIN(1,'У1 Ввод'!$E$239-NETWORKDAYS('У1 Ввод'!$D$239,$B22)+1))/Настройки!$E$7*100)</f>
        <v>0</v>
      </c>
      <c r="IA22" s="67" t="n">
        <f aca="false">IF(OR($D22=1,MONTH($B22)&lt;&gt;MONTH(StartDate),'У1 Ввод'!$D$240="",'У1 Ввод'!$E$240="",'У1 Ввод'!$D$240&gt;$B22),0,MAX(0,MIN(1,'У1 Ввод'!$E$240-NETWORKDAYS('У1 Ввод'!$D$240,$B22)+1))/Настройки!$E$7*100)</f>
        <v>0</v>
      </c>
      <c r="IB22" s="67" t="n">
        <f aca="false">IF(OR($D22=1,MONTH($B22)&lt;&gt;MONTH(StartDate),'У1 Ввод'!$D$241="",'У1 Ввод'!$E$241="",'У1 Ввод'!$D$241&gt;$B22),0,MAX(0,MIN(1,'У1 Ввод'!$E$241-NETWORKDAYS('У1 Ввод'!$D$241,$B22)+1))/Настройки!$E$7*100)</f>
        <v>0</v>
      </c>
      <c r="IC22" s="67" t="n">
        <f aca="false">IF(OR($D22=1,MONTH($B22)&lt;&gt;MONTH(StartDate),'У1 Ввод'!$D$242="",'У1 Ввод'!$E$242="",'У1 Ввод'!$D$242&gt;$B22),0,MAX(0,MIN(1,'У1 Ввод'!$E$242-NETWORKDAYS('У1 Ввод'!$D$242,$B22)+1))/Настройки!$E$7*100)</f>
        <v>0</v>
      </c>
      <c r="ID22" s="67" t="n">
        <f aca="false">IF(OR($D22=1,MONTH($B22)&lt;&gt;MONTH(StartDate),'У1 Ввод'!$D$243="",'У1 Ввод'!$E$243="",'У1 Ввод'!$D$243&gt;$B22),0,MAX(0,MIN(1,'У1 Ввод'!$E$243-NETWORKDAYS('У1 Ввод'!$D$243,$B22)+1))/Настройки!$E$7*100)</f>
        <v>0</v>
      </c>
      <c r="IE22" s="67" t="n">
        <f aca="false">IF(OR($D22=1,MONTH($B22)&lt;&gt;MONTH(StartDate),'У1 Ввод'!$D$244="",'У1 Ввод'!$E$244="",'У1 Ввод'!$D$244&gt;$B22),0,MAX(0,MIN(1,'У1 Ввод'!$E$244-NETWORKDAYS('У1 Ввод'!$D$244,$B22)+1))/Настройки!$E$7*100)</f>
        <v>0</v>
      </c>
      <c r="IF22" s="67" t="n">
        <f aca="false">IF(OR($D22=1,MONTH($B22)&lt;&gt;MONTH(StartDate),'У1 Ввод'!$D$245="",'У1 Ввод'!$E$245="",'У1 Ввод'!$D$245&gt;$B22),0,MAX(0,MIN(1,'У1 Ввод'!$E$245-NETWORKDAYS('У1 Ввод'!$D$245,$B22)+1))/Настройки!$E$7*100)</f>
        <v>0</v>
      </c>
      <c r="IG22" s="67" t="n">
        <f aca="false">IF(OR($D22=1,MONTH($B22)&lt;&gt;MONTH(StartDate),'У1 Ввод'!$D$246="",'У1 Ввод'!$E$246="",'У1 Ввод'!$D$246&gt;$B22),0,MAX(0,MIN(1,'У1 Ввод'!$E$246-NETWORKDAYS('У1 Ввод'!$D$246,$B22)+1))/Настройки!$E$7*100)</f>
        <v>0</v>
      </c>
      <c r="IH22" s="67" t="n">
        <f aca="false">IF(OR($D22=1,MONTH($B22)&lt;&gt;MONTH(StartDate),'У1 Ввод'!$D$247="",'У1 Ввод'!$E$247="",'У1 Ввод'!$D$247&gt;$B22),0,MAX(0,MIN(1,'У1 Ввод'!$E$247-NETWORKDAYS('У1 Ввод'!$D$247,$B22)+1))/Настройки!$E$7*100)</f>
        <v>0</v>
      </c>
      <c r="II22" s="67" t="n">
        <f aca="false">IF(OR($D22=1,MONTH($B22)&lt;&gt;MONTH(StartDate),'У1 Ввод'!$D$248="",'У1 Ввод'!$E$248="",'У1 Ввод'!$D$248&gt;$B22),0,MAX(0,MIN(1,'У1 Ввод'!$E$248-NETWORKDAYS('У1 Ввод'!$D$248,$B22)+1))/Настройки!$E$7*100)</f>
        <v>0</v>
      </c>
      <c r="IJ22" s="67" t="n">
        <f aca="false">IF(OR($D22=1,MONTH($B22)&lt;&gt;MONTH(StartDate),'У1 Ввод'!$D$249="",'У1 Ввод'!$E$249="",'У1 Ввод'!$D$249&gt;$B22),0,MAX(0,MIN(1,'У1 Ввод'!$E$249-NETWORKDAYS('У1 Ввод'!$D$249,$B22)+1))/Настройки!$E$7*100)</f>
        <v>0</v>
      </c>
      <c r="IK22" s="67" t="n">
        <f aca="false">IF(OR($D22=1,MONTH($B22)&lt;&gt;MONTH(StartDate),'У1 Ввод'!$D$250="",'У1 Ввод'!$E$250="",'У1 Ввод'!$D$250&gt;$B22),0,MAX(0,MIN(1,'У1 Ввод'!$E$250-NETWORKDAYS('У1 Ввод'!$D$250,$B22)+1))/Настройки!$E$7*100)</f>
        <v>0</v>
      </c>
      <c r="IL22" s="67" t="n">
        <f aca="false">IF(OR($D22=1,MONTH($B22)&lt;&gt;MONTH(StartDate),'У1 Ввод'!$D$251="",'У1 Ввод'!$E$251="",'У1 Ввод'!$D$251&gt;$B22),0,MAX(0,MIN(1,'У1 Ввод'!$E$251-NETWORKDAYS('У1 Ввод'!$D$251,$B22)+1))/Настройки!$E$7*100)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0</v>
      </c>
      <c r="F23" s="49" t="n">
        <f aca="false">IF(OR(MONTH(B23)&lt;&gt;MONTH(StartDate),D23=1),"",100)</f>
        <v>100</v>
      </c>
      <c r="G23" s="67" t="n">
        <f aca="false">IF(OR($D23=1,MONTH($B23)&lt;&gt;MONTH(StartDate),'У1 Ввод'!$D$12="",'У1 Ввод'!$E$12="",'У1 Ввод'!$D$12&gt;$B23),0,MAX(0,MIN(1,'У1 Ввод'!$E$12-NETWORKDAYS('У1 Ввод'!$D$12,$B23)+1))/Настройки!$E$7*100)</f>
        <v>0</v>
      </c>
      <c r="H23" s="67" t="n">
        <f aca="false">IF(OR($D23=1,MONTH($B23)&lt;&gt;MONTH(StartDate),'У1 Ввод'!$D$13="",'У1 Ввод'!$E$13="",'У1 Ввод'!$D$13&gt;$B23),0,MAX(0,MIN(1,'У1 Ввод'!$E$13-NETWORKDAYS('У1 Ввод'!$D$13,$B23)+1))/Настройки!$E$7*100)</f>
        <v>0</v>
      </c>
      <c r="I23" s="67" t="n">
        <f aca="false">IF(OR($D23=1,MONTH($B23)&lt;&gt;MONTH(StartDate),'У1 Ввод'!$D$14="",'У1 Ввод'!$E$14="",'У1 Ввод'!$D$14&gt;$B23),0,MAX(0,MIN(1,'У1 Ввод'!$E$14-NETWORKDAYS('У1 Ввод'!$D$14,$B23)+1))/Настройки!$E$7*100)</f>
        <v>0</v>
      </c>
      <c r="J23" s="67" t="n">
        <f aca="false">IF(OR($D23=1,MONTH($B23)&lt;&gt;MONTH(StartDate),'У1 Ввод'!$D$15="",'У1 Ввод'!$E$15="",'У1 Ввод'!$D$15&gt;$B23),0,MAX(0,MIN(1,'У1 Ввод'!$E$15-NETWORKDAYS('У1 Ввод'!$D$15,$B23)+1))/Настройки!$E$7*100)</f>
        <v>0</v>
      </c>
      <c r="K23" s="67" t="n">
        <f aca="false">IF(OR($D23=1,MONTH($B23)&lt;&gt;MONTH(StartDate),'У1 Ввод'!$D$16="",'У1 Ввод'!$E$16="",'У1 Ввод'!$D$16&gt;$B23),0,MAX(0,MIN(1,'У1 Ввод'!$E$16-NETWORKDAYS('У1 Ввод'!$D$16,$B23)+1))/Настройки!$E$7*100)</f>
        <v>0</v>
      </c>
      <c r="L23" s="67" t="n">
        <f aca="false">IF(OR($D23=1,MONTH($B23)&lt;&gt;MONTH(StartDate),'У1 Ввод'!$D$17="",'У1 Ввод'!$E$17="",'У1 Ввод'!$D$17&gt;$B23),0,MAX(0,MIN(1,'У1 Ввод'!$E$17-NETWORKDAYS('У1 Ввод'!$D$17,$B23)+1))/Настройки!$E$7*100)</f>
        <v>0</v>
      </c>
      <c r="M23" s="67" t="n">
        <f aca="false">IF(OR($D23=1,MONTH($B23)&lt;&gt;MONTH(StartDate),'У1 Ввод'!$D$18="",'У1 Ввод'!$E$18="",'У1 Ввод'!$D$18&gt;$B23),0,MAX(0,MIN(1,'У1 Ввод'!$E$18-NETWORKDAYS('У1 Ввод'!$D$18,$B23)+1))/Настройки!$E$7*100)</f>
        <v>0</v>
      </c>
      <c r="N23" s="67" t="n">
        <f aca="false">IF(OR($D23=1,MONTH($B23)&lt;&gt;MONTH(StartDate),'У1 Ввод'!$D$19="",'У1 Ввод'!$E$19="",'У1 Ввод'!$D$19&gt;$B23),0,MAX(0,MIN(1,'У1 Ввод'!$E$19-NETWORKDAYS('У1 Ввод'!$D$19,$B23)+1))/Настройки!$E$7*100)</f>
        <v>0</v>
      </c>
      <c r="O23" s="67" t="n">
        <f aca="false">IF(OR($D23=1,MONTH($B23)&lt;&gt;MONTH(StartDate),'У1 Ввод'!$D$20="",'У1 Ввод'!$E$20="",'У1 Ввод'!$D$20&gt;$B23),0,MAX(0,MIN(1,'У1 Ввод'!$E$20-NETWORKDAYS('У1 Ввод'!$D$20,$B23)+1))/Настройки!$E$7*100)</f>
        <v>0</v>
      </c>
      <c r="P23" s="67" t="n">
        <f aca="false">IF(OR($D23=1,MONTH($B23)&lt;&gt;MONTH(StartDate),'У1 Ввод'!$D$21="",'У1 Ввод'!$E$21="",'У1 Ввод'!$D$21&gt;$B23),0,MAX(0,MIN(1,'У1 Ввод'!$E$21-NETWORKDAYS('У1 Ввод'!$D$21,$B23)+1))/Настройки!$E$7*100)</f>
        <v>0</v>
      </c>
      <c r="Q23" s="67" t="n">
        <f aca="false">IF(OR($D23=1,MONTH($B23)&lt;&gt;MONTH(StartDate),'У1 Ввод'!$D$22="",'У1 Ввод'!$E$22="",'У1 Ввод'!$D$22&gt;$B23),0,MAX(0,MIN(1,'У1 Ввод'!$E$22-NETWORKDAYS('У1 Ввод'!$D$22,$B23)+1))/Настройки!$E$7*100)</f>
        <v>0</v>
      </c>
      <c r="R23" s="67" t="n">
        <f aca="false">IF(OR($D23=1,MONTH($B23)&lt;&gt;MONTH(StartDate),'У1 Ввод'!$D$23="",'У1 Ввод'!$E$23="",'У1 Ввод'!$D$23&gt;$B23),0,MAX(0,MIN(1,'У1 Ввод'!$E$23-NETWORKDAYS('У1 Ввод'!$D$23,$B23)+1))/Настройки!$E$7*100)</f>
        <v>0</v>
      </c>
      <c r="S23" s="67" t="n">
        <f aca="false">IF(OR($D23=1,MONTH($B23)&lt;&gt;MONTH(StartDate),'У1 Ввод'!$D$24="",'У1 Ввод'!$E$24="",'У1 Ввод'!$D$24&gt;$B23),0,MAX(0,MIN(1,'У1 Ввод'!$E$24-NETWORKDAYS('У1 Ввод'!$D$24,$B23)+1))/Настройки!$E$7*100)</f>
        <v>0</v>
      </c>
      <c r="T23" s="67" t="n">
        <f aca="false">IF(OR($D23=1,MONTH($B23)&lt;&gt;MONTH(StartDate),'У1 Ввод'!$D$25="",'У1 Ввод'!$E$25="",'У1 Ввод'!$D$25&gt;$B23),0,MAX(0,MIN(1,'У1 Ввод'!$E$25-NETWORKDAYS('У1 Ввод'!$D$25,$B23)+1))/Настройки!$E$7*100)</f>
        <v>0</v>
      </c>
      <c r="U23" s="67" t="n">
        <f aca="false">IF(OR($D23=1,MONTH($B23)&lt;&gt;MONTH(StartDate),'У1 Ввод'!$D$26="",'У1 Ввод'!$E$26="",'У1 Ввод'!$D$26&gt;$B23),0,MAX(0,MIN(1,'У1 Ввод'!$E$26-NETWORKDAYS('У1 Ввод'!$D$26,$B23)+1))/Настройки!$E$7*100)</f>
        <v>0</v>
      </c>
      <c r="V23" s="67" t="n">
        <f aca="false">IF(OR($D23=1,MONTH($B23)&lt;&gt;MONTH(StartDate),'У1 Ввод'!$D$27="",'У1 Ввод'!$E$27="",'У1 Ввод'!$D$27&gt;$B23),0,MAX(0,MIN(1,'У1 Ввод'!$E$27-NETWORKDAYS('У1 Ввод'!$D$27,$B23)+1))/Настройки!$E$7*100)</f>
        <v>0</v>
      </c>
      <c r="W23" s="67" t="n">
        <f aca="false">IF(OR($D23=1,MONTH($B23)&lt;&gt;MONTH(StartDate),'У1 Ввод'!$D$28="",'У1 Ввод'!$E$28="",'У1 Ввод'!$D$28&gt;$B23),0,MAX(0,MIN(1,'У1 Ввод'!$E$28-NETWORKDAYS('У1 Ввод'!$D$28,$B23)+1))/Настройки!$E$7*100)</f>
        <v>0</v>
      </c>
      <c r="X23" s="67" t="n">
        <f aca="false">IF(OR($D23=1,MONTH($B23)&lt;&gt;MONTH(StartDate),'У1 Ввод'!$D$29="",'У1 Ввод'!$E$29="",'У1 Ввод'!$D$29&gt;$B23),0,MAX(0,MIN(1,'У1 Ввод'!$E$29-NETWORKDAYS('У1 Ввод'!$D$29,$B23)+1))/Настройки!$E$7*100)</f>
        <v>0</v>
      </c>
      <c r="Y23" s="67" t="n">
        <f aca="false">IF(OR($D23=1,MONTH($B23)&lt;&gt;MONTH(StartDate),'У1 Ввод'!$D$30="",'У1 Ввод'!$E$30="",'У1 Ввод'!$D$30&gt;$B23),0,MAX(0,MIN(1,'У1 Ввод'!$E$30-NETWORKDAYS('У1 Ввод'!$D$30,$B23)+1))/Настройки!$E$7*100)</f>
        <v>0</v>
      </c>
      <c r="Z23" s="67" t="n">
        <f aca="false">IF(OR($D23=1,MONTH($B23)&lt;&gt;MONTH(StartDate),'У1 Ввод'!$D$31="",'У1 Ввод'!$E$31="",'У1 Ввод'!$D$31&gt;$B23),0,MAX(0,MIN(1,'У1 Ввод'!$E$31-NETWORKDAYS('У1 Ввод'!$D$31,$B23)+1))/Настройки!$E$7*100)</f>
        <v>0</v>
      </c>
      <c r="AA23" s="67" t="n">
        <f aca="false">IF(OR($D23=1,MONTH($B23)&lt;&gt;MONTH(StartDate),'У1 Ввод'!$D$32="",'У1 Ввод'!$E$32="",'У1 Ввод'!$D$32&gt;$B23),0,MAX(0,MIN(1,'У1 Ввод'!$E$32-NETWORKDAYS('У1 Ввод'!$D$32,$B23)+1))/Настройки!$E$7*100)</f>
        <v>0</v>
      </c>
      <c r="AB23" s="67" t="n">
        <f aca="false">IF(OR($D23=1,MONTH($B23)&lt;&gt;MONTH(StartDate),'У1 Ввод'!$D$33="",'У1 Ввод'!$E$33="",'У1 Ввод'!$D$33&gt;$B23),0,MAX(0,MIN(1,'У1 Ввод'!$E$33-NETWORKDAYS('У1 Ввод'!$D$33,$B23)+1))/Настройки!$E$7*100)</f>
        <v>0</v>
      </c>
      <c r="AC23" s="67" t="n">
        <f aca="false">IF(OR($D23=1,MONTH($B23)&lt;&gt;MONTH(StartDate),'У1 Ввод'!$D$34="",'У1 Ввод'!$E$34="",'У1 Ввод'!$D$34&gt;$B23),0,MAX(0,MIN(1,'У1 Ввод'!$E$34-NETWORKDAYS('У1 Ввод'!$D$34,$B23)+1))/Настройки!$E$7*100)</f>
        <v>0</v>
      </c>
      <c r="AD23" s="67" t="n">
        <f aca="false">IF(OR($D23=1,MONTH($B23)&lt;&gt;MONTH(StartDate),'У1 Ввод'!$D$35="",'У1 Ввод'!$E$35="",'У1 Ввод'!$D$35&gt;$B23),0,MAX(0,MIN(1,'У1 Ввод'!$E$35-NETWORKDAYS('У1 Ввод'!$D$35,$B23)+1))/Настройки!$E$7*100)</f>
        <v>0</v>
      </c>
      <c r="AE23" s="67" t="n">
        <f aca="false">IF(OR($D23=1,MONTH($B23)&lt;&gt;MONTH(StartDate),'У1 Ввод'!$D$36="",'У1 Ввод'!$E$36="",'У1 Ввод'!$D$36&gt;$B23),0,MAX(0,MIN(1,'У1 Ввод'!$E$36-NETWORKDAYS('У1 Ввод'!$D$36,$B23)+1))/Настройки!$E$7*100)</f>
        <v>0</v>
      </c>
      <c r="AF23" s="67" t="n">
        <f aca="false">IF(OR($D23=1,MONTH($B23)&lt;&gt;MONTH(StartDate),'У1 Ввод'!$D$37="",'У1 Ввод'!$E$37="",'У1 Ввод'!$D$37&gt;$B23),0,MAX(0,MIN(1,'У1 Ввод'!$E$37-NETWORKDAYS('У1 Ввод'!$D$37,$B23)+1))/Настройки!$E$7*100)</f>
        <v>0</v>
      </c>
      <c r="AG23" s="67" t="n">
        <f aca="false">IF(OR($D23=1,MONTH($B23)&lt;&gt;MONTH(StartDate),'У1 Ввод'!$D$38="",'У1 Ввод'!$E$38="",'У1 Ввод'!$D$38&gt;$B23),0,MAX(0,MIN(1,'У1 Ввод'!$E$38-NETWORKDAYS('У1 Ввод'!$D$38,$B23)+1))/Настройки!$E$7*100)</f>
        <v>0</v>
      </c>
      <c r="AH23" s="67" t="n">
        <f aca="false">IF(OR($D23=1,MONTH($B23)&lt;&gt;MONTH(StartDate),'У1 Ввод'!$D$39="",'У1 Ввод'!$E$39="",'У1 Ввод'!$D$39&gt;$B23),0,MAX(0,MIN(1,'У1 Ввод'!$E$39-NETWORKDAYS('У1 Ввод'!$D$39,$B23)+1))/Настройки!$E$7*100)</f>
        <v>0</v>
      </c>
      <c r="AI23" s="67" t="n">
        <f aca="false">IF(OR($D23=1,MONTH($B23)&lt;&gt;MONTH(StartDate),'У1 Ввод'!$D$40="",'У1 Ввод'!$E$40="",'У1 Ввод'!$D$40&gt;$B23),0,MAX(0,MIN(1,'У1 Ввод'!$E$40-NETWORKDAYS('У1 Ввод'!$D$40,$B23)+1))/Настройки!$E$7*100)</f>
        <v>0</v>
      </c>
      <c r="AJ23" s="67" t="n">
        <f aca="false">IF(OR($D23=1,MONTH($B23)&lt;&gt;MONTH(StartDate),'У1 Ввод'!$D$41="",'У1 Ввод'!$E$41="",'У1 Ввод'!$D$41&gt;$B23),0,MAX(0,MIN(1,'У1 Ввод'!$E$41-NETWORKDAYS('У1 Ввод'!$D$41,$B23)+1))/Настройки!$E$7*100)</f>
        <v>0</v>
      </c>
      <c r="AK23" s="67" t="n">
        <f aca="false">IF(OR($D23=1,MONTH($B23)&lt;&gt;MONTH(StartDate),'У1 Ввод'!$D$42="",'У1 Ввод'!$E$42="",'У1 Ввод'!$D$42&gt;$B23),0,MAX(0,MIN(1,'У1 Ввод'!$E$42-NETWORKDAYS('У1 Ввод'!$D$42,$B23)+1))/Настройки!$E$7*100)</f>
        <v>0</v>
      </c>
      <c r="AL23" s="67" t="n">
        <f aca="false">IF(OR($D23=1,MONTH($B23)&lt;&gt;MONTH(StartDate),'У1 Ввод'!$D$43="",'У1 Ввод'!$E$43="",'У1 Ввод'!$D$43&gt;$B23),0,MAX(0,MIN(1,'У1 Ввод'!$E$43-NETWORKDAYS('У1 Ввод'!$D$43,$B23)+1))/Настройки!$E$7*100)</f>
        <v>0</v>
      </c>
      <c r="AM23" s="67" t="n">
        <f aca="false">IF(OR($D23=1,MONTH($B23)&lt;&gt;MONTH(StartDate),'У1 Ввод'!$D$44="",'У1 Ввод'!$E$44="",'У1 Ввод'!$D$44&gt;$B23),0,MAX(0,MIN(1,'У1 Ввод'!$E$44-NETWORKDAYS('У1 Ввод'!$D$44,$B23)+1))/Настройки!$E$7*100)</f>
        <v>0</v>
      </c>
      <c r="AN23" s="67" t="n">
        <f aca="false">IF(OR($D23=1,MONTH($B23)&lt;&gt;MONTH(StartDate),'У1 Ввод'!$D$45="",'У1 Ввод'!$E$45="",'У1 Ввод'!$D$45&gt;$B23),0,MAX(0,MIN(1,'У1 Ввод'!$E$45-NETWORKDAYS('У1 Ввод'!$D$45,$B23)+1))/Настройки!$E$7*100)</f>
        <v>0</v>
      </c>
      <c r="AO23" s="67" t="n">
        <f aca="false">IF(OR($D23=1,MONTH($B23)&lt;&gt;MONTH(StartDate),'У1 Ввод'!$D$46="",'У1 Ввод'!$E$46="",'У1 Ввод'!$D$46&gt;$B23),0,MAX(0,MIN(1,'У1 Ввод'!$E$46-NETWORKDAYS('У1 Ввод'!$D$46,$B23)+1))/Настройки!$E$7*100)</f>
        <v>0</v>
      </c>
      <c r="AP23" s="67" t="n">
        <f aca="false">IF(OR($D23=1,MONTH($B23)&lt;&gt;MONTH(StartDate),'У1 Ввод'!$D$47="",'У1 Ввод'!$E$47="",'У1 Ввод'!$D$47&gt;$B23),0,MAX(0,MIN(1,'У1 Ввод'!$E$47-NETWORKDAYS('У1 Ввод'!$D$47,$B23)+1))/Настройки!$E$7*100)</f>
        <v>0</v>
      </c>
      <c r="AQ23" s="67" t="n">
        <f aca="false">IF(OR($D23=1,MONTH($B23)&lt;&gt;MONTH(StartDate),'У1 Ввод'!$D$48="",'У1 Ввод'!$E$48="",'У1 Ввод'!$D$48&gt;$B23),0,MAX(0,MIN(1,'У1 Ввод'!$E$48-NETWORKDAYS('У1 Ввод'!$D$48,$B23)+1))/Настройки!$E$7*100)</f>
        <v>0</v>
      </c>
      <c r="AR23" s="67" t="n">
        <f aca="false">IF(OR($D23=1,MONTH($B23)&lt;&gt;MONTH(StartDate),'У1 Ввод'!$D$49="",'У1 Ввод'!$E$49="",'У1 Ввод'!$D$49&gt;$B23),0,MAX(0,MIN(1,'У1 Ввод'!$E$49-NETWORKDAYS('У1 Ввод'!$D$49,$B23)+1))/Настройки!$E$7*100)</f>
        <v>0</v>
      </c>
      <c r="AS23" s="67" t="n">
        <f aca="false">IF(OR($D23=1,MONTH($B23)&lt;&gt;MONTH(StartDate),'У1 Ввод'!$D$50="",'У1 Ввод'!$E$50="",'У1 Ввод'!$D$50&gt;$B23),0,MAX(0,MIN(1,'У1 Ввод'!$E$50-NETWORKDAYS('У1 Ввод'!$D$50,$B23)+1))/Настройки!$E$7*100)</f>
        <v>0</v>
      </c>
      <c r="AT23" s="67" t="n">
        <f aca="false">IF(OR($D23=1,MONTH($B23)&lt;&gt;MONTH(StartDate),'У1 Ввод'!$D$51="",'У1 Ввод'!$E$51="",'У1 Ввод'!$D$51&gt;$B23),0,MAX(0,MIN(1,'У1 Ввод'!$E$51-NETWORKDAYS('У1 Ввод'!$D$51,$B23)+1))/Настройки!$E$7*100)</f>
        <v>0</v>
      </c>
      <c r="AU23" s="67" t="n">
        <f aca="false">IF(OR($D23=1,MONTH($B23)&lt;&gt;MONTH(StartDate),'У1 Ввод'!$D$52="",'У1 Ввод'!$E$52="",'У1 Ввод'!$D$52&gt;$B23),0,MAX(0,MIN(1,'У1 Ввод'!$E$52-NETWORKDAYS('У1 Ввод'!$D$52,$B23)+1))/Настройки!$E$7*100)</f>
        <v>0</v>
      </c>
      <c r="AV23" s="67" t="n">
        <f aca="false">IF(OR($D23=1,MONTH($B23)&lt;&gt;MONTH(StartDate),'У1 Ввод'!$D$53="",'У1 Ввод'!$E$53="",'У1 Ввод'!$D$53&gt;$B23),0,MAX(0,MIN(1,'У1 Ввод'!$E$53-NETWORKDAYS('У1 Ввод'!$D$53,$B23)+1))/Настройки!$E$7*100)</f>
        <v>0</v>
      </c>
      <c r="AW23" s="67" t="n">
        <f aca="false">IF(OR($D23=1,MONTH($B23)&lt;&gt;MONTH(StartDate),'У1 Ввод'!$D$54="",'У1 Ввод'!$E$54="",'У1 Ввод'!$D$54&gt;$B23),0,MAX(0,MIN(1,'У1 Ввод'!$E$54-NETWORKDAYS('У1 Ввод'!$D$54,$B23)+1))/Настройки!$E$7*100)</f>
        <v>0</v>
      </c>
      <c r="AX23" s="67" t="n">
        <f aca="false">IF(OR($D23=1,MONTH($B23)&lt;&gt;MONTH(StartDate),'У1 Ввод'!$D$55="",'У1 Ввод'!$E$55="",'У1 Ввод'!$D$55&gt;$B23),0,MAX(0,MIN(1,'У1 Ввод'!$E$55-NETWORKDAYS('У1 Ввод'!$D$55,$B23)+1))/Настройки!$E$7*100)</f>
        <v>0</v>
      </c>
      <c r="AY23" s="67" t="n">
        <f aca="false">IF(OR($D23=1,MONTH($B23)&lt;&gt;MONTH(StartDate),'У1 Ввод'!$D$56="",'У1 Ввод'!$E$56="",'У1 Ввод'!$D$56&gt;$B23),0,MAX(0,MIN(1,'У1 Ввод'!$E$56-NETWORKDAYS('У1 Ввод'!$D$56,$B23)+1))/Настройки!$E$7*100)</f>
        <v>0</v>
      </c>
      <c r="AZ23" s="67" t="n">
        <f aca="false">IF(OR($D23=1,MONTH($B23)&lt;&gt;MONTH(StartDate),'У1 Ввод'!$D$57="",'У1 Ввод'!$E$57="",'У1 Ввод'!$D$57&gt;$B23),0,MAX(0,MIN(1,'У1 Ввод'!$E$57-NETWORKDAYS('У1 Ввод'!$D$57,$B23)+1))/Настройки!$E$7*100)</f>
        <v>0</v>
      </c>
      <c r="BA23" s="67" t="n">
        <f aca="false">IF(OR($D23=1,MONTH($B23)&lt;&gt;MONTH(StartDate),'У1 Ввод'!$D$58="",'У1 Ввод'!$E$58="",'У1 Ввод'!$D$58&gt;$B23),0,MAX(0,MIN(1,'У1 Ввод'!$E$58-NETWORKDAYS('У1 Ввод'!$D$58,$B23)+1))/Настройки!$E$7*100)</f>
        <v>0</v>
      </c>
      <c r="BB23" s="67" t="n">
        <f aca="false">IF(OR($D23=1,MONTH($B23)&lt;&gt;MONTH(StartDate),'У1 Ввод'!$D$59="",'У1 Ввод'!$E$59="",'У1 Ввод'!$D$59&gt;$B23),0,MAX(0,MIN(1,'У1 Ввод'!$E$59-NETWORKDAYS('У1 Ввод'!$D$59,$B23)+1))/Настройки!$E$7*100)</f>
        <v>0</v>
      </c>
      <c r="BC23" s="67" t="n">
        <f aca="false">IF(OR($D23=1,MONTH($B23)&lt;&gt;MONTH(StartDate),'У1 Ввод'!$D$60="",'У1 Ввод'!$E$60="",'У1 Ввод'!$D$60&gt;$B23),0,MAX(0,MIN(1,'У1 Ввод'!$E$60-NETWORKDAYS('У1 Ввод'!$D$60,$B23)+1))/Настройки!$E$7*100)</f>
        <v>0</v>
      </c>
      <c r="BD23" s="67" t="n">
        <f aca="false">IF(OR($D23=1,MONTH($B23)&lt;&gt;MONTH(StartDate),'У1 Ввод'!$D$61="",'У1 Ввод'!$E$61="",'У1 Ввод'!$D$61&gt;$B23),0,MAX(0,MIN(1,'У1 Ввод'!$E$61-NETWORKDAYS('У1 Ввод'!$D$61,$B23)+1))/Настройки!$E$7*100)</f>
        <v>0</v>
      </c>
      <c r="BE23" s="67" t="n">
        <f aca="false">IF(OR($D23=1,MONTH($B23)&lt;&gt;MONTH(StartDate),'У1 Ввод'!$D$62="",'У1 Ввод'!$E$62="",'У1 Ввод'!$D$62&gt;$B23),0,MAX(0,MIN(1,'У1 Ввод'!$E$62-NETWORKDAYS('У1 Ввод'!$D$62,$B23)+1))/Настройки!$E$7*100)</f>
        <v>0</v>
      </c>
      <c r="BF23" s="67" t="n">
        <f aca="false">IF(OR($D23=1,MONTH($B23)&lt;&gt;MONTH(StartDate),'У1 Ввод'!$D$63="",'У1 Ввод'!$E$63="",'У1 Ввод'!$D$63&gt;$B23),0,MAX(0,MIN(1,'У1 Ввод'!$E$63-NETWORKDAYS('У1 Ввод'!$D$63,$B23)+1))/Настройки!$E$7*100)</f>
        <v>0</v>
      </c>
      <c r="BG23" s="67" t="n">
        <f aca="false">IF(OR($D23=1,MONTH($B23)&lt;&gt;MONTH(StartDate),'У1 Ввод'!$D$64="",'У1 Ввод'!$E$64="",'У1 Ввод'!$D$64&gt;$B23),0,MAX(0,MIN(1,'У1 Ввод'!$E$64-NETWORKDAYS('У1 Ввод'!$D$64,$B23)+1))/Настройки!$E$7*100)</f>
        <v>0</v>
      </c>
      <c r="BH23" s="67" t="n">
        <f aca="false">IF(OR($D23=1,MONTH($B23)&lt;&gt;MONTH(StartDate),'У1 Ввод'!$D$65="",'У1 Ввод'!$E$65="",'У1 Ввод'!$D$65&gt;$B23),0,MAX(0,MIN(1,'У1 Ввод'!$E$65-NETWORKDAYS('У1 Ввод'!$D$65,$B23)+1))/Настройки!$E$7*100)</f>
        <v>0</v>
      </c>
      <c r="BI23" s="67" t="n">
        <f aca="false">IF(OR($D23=1,MONTH($B23)&lt;&gt;MONTH(StartDate),'У1 Ввод'!$D$66="",'У1 Ввод'!$E$66="",'У1 Ввод'!$D$66&gt;$B23),0,MAX(0,MIN(1,'У1 Ввод'!$E$66-NETWORKDAYS('У1 Ввод'!$D$66,$B23)+1))/Настройки!$E$7*100)</f>
        <v>0</v>
      </c>
      <c r="BJ23" s="67" t="n">
        <f aca="false">IF(OR($D23=1,MONTH($B23)&lt;&gt;MONTH(StartDate),'У1 Ввод'!$D$67="",'У1 Ввод'!$E$67="",'У1 Ввод'!$D$67&gt;$B23),0,MAX(0,MIN(1,'У1 Ввод'!$E$67-NETWORKDAYS('У1 Ввод'!$D$67,$B23)+1))/Настройки!$E$7*100)</f>
        <v>0</v>
      </c>
      <c r="BK23" s="67" t="n">
        <f aca="false">IF(OR($D23=1,MONTH($B23)&lt;&gt;MONTH(StartDate),'У1 Ввод'!$D$68="",'У1 Ввод'!$E$68="",'У1 Ввод'!$D$68&gt;$B23),0,MAX(0,MIN(1,'У1 Ввод'!$E$68-NETWORKDAYS('У1 Ввод'!$D$68,$B23)+1))/Настройки!$E$7*100)</f>
        <v>0</v>
      </c>
      <c r="BL23" s="67" t="n">
        <f aca="false">IF(OR($D23=1,MONTH($B23)&lt;&gt;MONTH(StartDate),'У1 Ввод'!$D$69="",'У1 Ввод'!$E$69="",'У1 Ввод'!$D$69&gt;$B23),0,MAX(0,MIN(1,'У1 Ввод'!$E$69-NETWORKDAYS('У1 Ввод'!$D$69,$B23)+1))/Настройки!$E$7*100)</f>
        <v>0</v>
      </c>
      <c r="BM23" s="67" t="n">
        <f aca="false">IF(OR($D23=1,MONTH($B23)&lt;&gt;MONTH(StartDate),'У1 Ввод'!$D$70="",'У1 Ввод'!$E$70="",'У1 Ввод'!$D$70&gt;$B23),0,MAX(0,MIN(1,'У1 Ввод'!$E$70-NETWORKDAYS('У1 Ввод'!$D$70,$B23)+1))/Настройки!$E$7*100)</f>
        <v>0</v>
      </c>
      <c r="BN23" s="67" t="n">
        <f aca="false">IF(OR($D23=1,MONTH($B23)&lt;&gt;MONTH(StartDate),'У1 Ввод'!$D$71="",'У1 Ввод'!$E$71="",'У1 Ввод'!$D$71&gt;$B23),0,MAX(0,MIN(1,'У1 Ввод'!$E$71-NETWORKDAYS('У1 Ввод'!$D$71,$B23)+1))/Настройки!$E$7*100)</f>
        <v>0</v>
      </c>
      <c r="BO23" s="67" t="n">
        <f aca="false">IF(OR($D23=1,MONTH($B23)&lt;&gt;MONTH(StartDate),'У1 Ввод'!$D$72="",'У1 Ввод'!$E$72="",'У1 Ввод'!$D$72&gt;$B23),0,MAX(0,MIN(1,'У1 Ввод'!$E$72-NETWORKDAYS('У1 Ввод'!$D$72,$B23)+1))/Настройки!$E$7*100)</f>
        <v>0</v>
      </c>
      <c r="BP23" s="67" t="n">
        <f aca="false">IF(OR($D23=1,MONTH($B23)&lt;&gt;MONTH(StartDate),'У1 Ввод'!$D$73="",'У1 Ввод'!$E$73="",'У1 Ввод'!$D$73&gt;$B23),0,MAX(0,MIN(1,'У1 Ввод'!$E$73-NETWORKDAYS('У1 Ввод'!$D$73,$B23)+1))/Настройки!$E$7*100)</f>
        <v>0</v>
      </c>
      <c r="BQ23" s="67" t="n">
        <f aca="false">IF(OR($D23=1,MONTH($B23)&lt;&gt;MONTH(StartDate),'У1 Ввод'!$D$74="",'У1 Ввод'!$E$74="",'У1 Ввод'!$D$74&gt;$B23),0,MAX(0,MIN(1,'У1 Ввод'!$E$74-NETWORKDAYS('У1 Ввод'!$D$74,$B23)+1))/Настройки!$E$7*100)</f>
        <v>0</v>
      </c>
      <c r="BR23" s="67" t="n">
        <f aca="false">IF(OR($D23=1,MONTH($B23)&lt;&gt;MONTH(StartDate),'У1 Ввод'!$D$75="",'У1 Ввод'!$E$75="",'У1 Ввод'!$D$75&gt;$B23),0,MAX(0,MIN(1,'У1 Ввод'!$E$75-NETWORKDAYS('У1 Ввод'!$D$75,$B23)+1))/Настройки!$E$7*100)</f>
        <v>0</v>
      </c>
      <c r="BS23" s="67" t="n">
        <f aca="false">IF(OR($D23=1,MONTH($B23)&lt;&gt;MONTH(StartDate),'У1 Ввод'!$D$76="",'У1 Ввод'!$E$76="",'У1 Ввод'!$D$76&gt;$B23),0,MAX(0,MIN(1,'У1 Ввод'!$E$76-NETWORKDAYS('У1 Ввод'!$D$76,$B23)+1))/Настройки!$E$7*100)</f>
        <v>0</v>
      </c>
      <c r="BT23" s="67" t="n">
        <f aca="false">IF(OR($D23=1,MONTH($B23)&lt;&gt;MONTH(StartDate),'У1 Ввод'!$D$77="",'У1 Ввод'!$E$77="",'У1 Ввод'!$D$77&gt;$B23),0,MAX(0,MIN(1,'У1 Ввод'!$E$77-NETWORKDAYS('У1 Ввод'!$D$77,$B23)+1))/Настройки!$E$7*100)</f>
        <v>0</v>
      </c>
      <c r="BU23" s="67" t="n">
        <f aca="false">IF(OR($D23=1,MONTH($B23)&lt;&gt;MONTH(StartDate),'У1 Ввод'!$D$78="",'У1 Ввод'!$E$78="",'У1 Ввод'!$D$78&gt;$B23),0,MAX(0,MIN(1,'У1 Ввод'!$E$78-NETWORKDAYS('У1 Ввод'!$D$78,$B23)+1))/Настройки!$E$7*100)</f>
        <v>0</v>
      </c>
      <c r="BV23" s="67" t="n">
        <f aca="false">IF(OR($D23=1,MONTH($B23)&lt;&gt;MONTH(StartDate),'У1 Ввод'!$D$79="",'У1 Ввод'!$E$79="",'У1 Ввод'!$D$79&gt;$B23),0,MAX(0,MIN(1,'У1 Ввод'!$E$79-NETWORKDAYS('У1 Ввод'!$D$79,$B23)+1))/Настройки!$E$7*100)</f>
        <v>0</v>
      </c>
      <c r="BW23" s="67" t="n">
        <f aca="false">IF(OR($D23=1,MONTH($B23)&lt;&gt;MONTH(StartDate),'У1 Ввод'!$D$80="",'У1 Ввод'!$E$80="",'У1 Ввод'!$D$80&gt;$B23),0,MAX(0,MIN(1,'У1 Ввод'!$E$80-NETWORKDAYS('У1 Ввод'!$D$80,$B23)+1))/Настройки!$E$7*100)</f>
        <v>0</v>
      </c>
      <c r="BX23" s="67" t="n">
        <f aca="false">IF(OR($D23=1,MONTH($B23)&lt;&gt;MONTH(StartDate),'У1 Ввод'!$D$81="",'У1 Ввод'!$E$81="",'У1 Ввод'!$D$81&gt;$B23),0,MAX(0,MIN(1,'У1 Ввод'!$E$81-NETWORKDAYS('У1 Ввод'!$D$81,$B23)+1))/Настройки!$E$7*100)</f>
        <v>0</v>
      </c>
      <c r="BY23" s="67" t="n">
        <f aca="false">IF(OR($D23=1,MONTH($B23)&lt;&gt;MONTH(StartDate),'У1 Ввод'!$D$82="",'У1 Ввод'!$E$82="",'У1 Ввод'!$D$82&gt;$B23),0,MAX(0,MIN(1,'У1 Ввод'!$E$82-NETWORKDAYS('У1 Ввод'!$D$82,$B23)+1))/Настройки!$E$7*100)</f>
        <v>0</v>
      </c>
      <c r="BZ23" s="67" t="n">
        <f aca="false">IF(OR($D23=1,MONTH($B23)&lt;&gt;MONTH(StartDate),'У1 Ввод'!$D$83="",'У1 Ввод'!$E$83="",'У1 Ввод'!$D$83&gt;$B23),0,MAX(0,MIN(1,'У1 Ввод'!$E$83-NETWORKDAYS('У1 Ввод'!$D$83,$B23)+1))/Настройки!$E$7*100)</f>
        <v>0</v>
      </c>
      <c r="CA23" s="67" t="n">
        <f aca="false">IF(OR($D23=1,MONTH($B23)&lt;&gt;MONTH(StartDate),'У1 Ввод'!$D$84="",'У1 Ввод'!$E$84="",'У1 Ввод'!$D$84&gt;$B23),0,MAX(0,MIN(1,'У1 Ввод'!$E$84-NETWORKDAYS('У1 Ввод'!$D$84,$B23)+1))/Настройки!$E$7*100)</f>
        <v>0</v>
      </c>
      <c r="CB23" s="67" t="n">
        <f aca="false">IF(OR($D23=1,MONTH($B23)&lt;&gt;MONTH(StartDate),'У1 Ввод'!$D$85="",'У1 Ввод'!$E$85="",'У1 Ввод'!$D$85&gt;$B23),0,MAX(0,MIN(1,'У1 Ввод'!$E$85-NETWORKDAYS('У1 Ввод'!$D$85,$B23)+1))/Настройки!$E$7*100)</f>
        <v>0</v>
      </c>
      <c r="CC23" s="67" t="n">
        <f aca="false">IF(OR($D23=1,MONTH($B23)&lt;&gt;MONTH(StartDate),'У1 Ввод'!$D$86="",'У1 Ввод'!$E$86="",'У1 Ввод'!$D$86&gt;$B23),0,MAX(0,MIN(1,'У1 Ввод'!$E$86-NETWORKDAYS('У1 Ввод'!$D$86,$B23)+1))/Настройки!$E$7*100)</f>
        <v>0</v>
      </c>
      <c r="CD23" s="67" t="n">
        <f aca="false">IF(OR($D23=1,MONTH($B23)&lt;&gt;MONTH(StartDate),'У1 Ввод'!$D$87="",'У1 Ввод'!$E$87="",'У1 Ввод'!$D$87&gt;$B23),0,MAX(0,MIN(1,'У1 Ввод'!$E$87-NETWORKDAYS('У1 Ввод'!$D$87,$B23)+1))/Настройки!$E$7*100)</f>
        <v>0</v>
      </c>
      <c r="CE23" s="67" t="n">
        <f aca="false">IF(OR($D23=1,MONTH($B23)&lt;&gt;MONTH(StartDate),'У1 Ввод'!$D$88="",'У1 Ввод'!$E$88="",'У1 Ввод'!$D$88&gt;$B23),0,MAX(0,MIN(1,'У1 Ввод'!$E$88-NETWORKDAYS('У1 Ввод'!$D$88,$B23)+1))/Настройки!$E$7*100)</f>
        <v>0</v>
      </c>
      <c r="CF23" s="67" t="n">
        <f aca="false">IF(OR($D23=1,MONTH($B23)&lt;&gt;MONTH(StartDate),'У1 Ввод'!$D$89="",'У1 Ввод'!$E$89="",'У1 Ввод'!$D$89&gt;$B23),0,MAX(0,MIN(1,'У1 Ввод'!$E$89-NETWORKDAYS('У1 Ввод'!$D$89,$B23)+1))/Настройки!$E$7*100)</f>
        <v>0</v>
      </c>
      <c r="CG23" s="67" t="n">
        <f aca="false">IF(OR($D23=1,MONTH($B23)&lt;&gt;MONTH(StartDate),'У1 Ввод'!$D$90="",'У1 Ввод'!$E$90="",'У1 Ввод'!$D$90&gt;$B23),0,MAX(0,MIN(1,'У1 Ввод'!$E$90-NETWORKDAYS('У1 Ввод'!$D$90,$B23)+1))/Настройки!$E$7*100)</f>
        <v>0</v>
      </c>
      <c r="CH23" s="67" t="n">
        <f aca="false">IF(OR($D23=1,MONTH($B23)&lt;&gt;MONTH(StartDate),'У1 Ввод'!$D$91="",'У1 Ввод'!$E$91="",'У1 Ввод'!$D$91&gt;$B23),0,MAX(0,MIN(1,'У1 Ввод'!$E$91-NETWORKDAYS('У1 Ввод'!$D$91,$B23)+1))/Настройки!$E$7*100)</f>
        <v>0</v>
      </c>
      <c r="CI23" s="67" t="n">
        <f aca="false">IF(OR($D23=1,MONTH($B23)&lt;&gt;MONTH(StartDate),'У1 Ввод'!$D$92="",'У1 Ввод'!$E$92="",'У1 Ввод'!$D$92&gt;$B23),0,MAX(0,MIN(1,'У1 Ввод'!$E$92-NETWORKDAYS('У1 Ввод'!$D$92,$B23)+1))/Настройки!$E$7*100)</f>
        <v>0</v>
      </c>
      <c r="CJ23" s="67" t="n">
        <f aca="false">IF(OR($D23=1,MONTH($B23)&lt;&gt;MONTH(StartDate),'У1 Ввод'!$D$93="",'У1 Ввод'!$E$93="",'У1 Ввод'!$D$93&gt;$B23),0,MAX(0,MIN(1,'У1 Ввод'!$E$93-NETWORKDAYS('У1 Ввод'!$D$93,$B23)+1))/Настройки!$E$7*100)</f>
        <v>0</v>
      </c>
      <c r="CK23" s="67" t="n">
        <f aca="false">IF(OR($D23=1,MONTH($B23)&lt;&gt;MONTH(StartDate),'У1 Ввод'!$D$94="",'У1 Ввод'!$E$94="",'У1 Ввод'!$D$94&gt;$B23),0,MAX(0,MIN(1,'У1 Ввод'!$E$94-NETWORKDAYS('У1 Ввод'!$D$94,$B23)+1))/Настройки!$E$7*100)</f>
        <v>0</v>
      </c>
      <c r="CL23" s="67" t="n">
        <f aca="false">IF(OR($D23=1,MONTH($B23)&lt;&gt;MONTH(StartDate),'У1 Ввод'!$D$95="",'У1 Ввод'!$E$95="",'У1 Ввод'!$D$95&gt;$B23),0,MAX(0,MIN(1,'У1 Ввод'!$E$95-NETWORKDAYS('У1 Ввод'!$D$95,$B23)+1))/Настройки!$E$7*100)</f>
        <v>0</v>
      </c>
      <c r="CM23" s="67" t="n">
        <f aca="false">IF(OR($D23=1,MONTH($B23)&lt;&gt;MONTH(StartDate),'У1 Ввод'!$D$96="",'У1 Ввод'!$E$96="",'У1 Ввод'!$D$96&gt;$B23),0,MAX(0,MIN(1,'У1 Ввод'!$E$96-NETWORKDAYS('У1 Ввод'!$D$96,$B23)+1))/Настройки!$E$7*100)</f>
        <v>0</v>
      </c>
      <c r="CN23" s="67" t="n">
        <f aca="false">IF(OR($D23=1,MONTH($B23)&lt;&gt;MONTH(StartDate),'У1 Ввод'!$D$97="",'У1 Ввод'!$E$97="",'У1 Ввод'!$D$97&gt;$B23),0,MAX(0,MIN(1,'У1 Ввод'!$E$97-NETWORKDAYS('У1 Ввод'!$D$97,$B23)+1))/Настройки!$E$7*100)</f>
        <v>0</v>
      </c>
      <c r="CO23" s="67" t="n">
        <f aca="false">IF(OR($D23=1,MONTH($B23)&lt;&gt;MONTH(StartDate),'У1 Ввод'!$D$98="",'У1 Ввод'!$E$98="",'У1 Ввод'!$D$98&gt;$B23),0,MAX(0,MIN(1,'У1 Ввод'!$E$98-NETWORKDAYS('У1 Ввод'!$D$98,$B23)+1))/Настройки!$E$7*100)</f>
        <v>0</v>
      </c>
      <c r="CP23" s="67" t="n">
        <f aca="false">IF(OR($D23=1,MONTH($B23)&lt;&gt;MONTH(StartDate),'У1 Ввод'!$D$99="",'У1 Ввод'!$E$99="",'У1 Ввод'!$D$99&gt;$B23),0,MAX(0,MIN(1,'У1 Ввод'!$E$99-NETWORKDAYS('У1 Ввод'!$D$99,$B23)+1))/Настройки!$E$7*100)</f>
        <v>0</v>
      </c>
      <c r="CQ23" s="67" t="n">
        <f aca="false">IF(OR($D23=1,MONTH($B23)&lt;&gt;MONTH(StartDate),'У1 Ввод'!$D$100="",'У1 Ввод'!$E$100="",'У1 Ввод'!$D$100&gt;$B23),0,MAX(0,MIN(1,'У1 Ввод'!$E$100-NETWORKDAYS('У1 Ввод'!$D$100,$B23)+1))/Настройки!$E$7*100)</f>
        <v>0</v>
      </c>
      <c r="CR23" s="67" t="n">
        <f aca="false">IF(OR($D23=1,MONTH($B23)&lt;&gt;MONTH(StartDate),'У1 Ввод'!$D$101="",'У1 Ввод'!$E$101="",'У1 Ввод'!$D$101&gt;$B23),0,MAX(0,MIN(1,'У1 Ввод'!$E$101-NETWORKDAYS('У1 Ввод'!$D$101,$B23)+1))/Настройки!$E$7*100)</f>
        <v>0</v>
      </c>
      <c r="CS23" s="67" t="n">
        <f aca="false">IF(OR($D23=1,MONTH($B23)&lt;&gt;MONTH(StartDate),'У1 Ввод'!$D$102="",'У1 Ввод'!$E$102="",'У1 Ввод'!$D$102&gt;$B23),0,MAX(0,MIN(1,'У1 Ввод'!$E$102-NETWORKDAYS('У1 Ввод'!$D$102,$B23)+1))/Настройки!$E$7*100)</f>
        <v>0</v>
      </c>
      <c r="CT23" s="67" t="n">
        <f aca="false">IF(OR($D23=1,MONTH($B23)&lt;&gt;MONTH(StartDate),'У1 Ввод'!$D$103="",'У1 Ввод'!$E$103="",'У1 Ввод'!$D$103&gt;$B23),0,MAX(0,MIN(1,'У1 Ввод'!$E$103-NETWORKDAYS('У1 Ввод'!$D$103,$B23)+1))/Настройки!$E$7*100)</f>
        <v>0</v>
      </c>
      <c r="CU23" s="67" t="n">
        <f aca="false">IF(OR($D23=1,MONTH($B23)&lt;&gt;MONTH(StartDate),'У1 Ввод'!$D$104="",'У1 Ввод'!$E$104="",'У1 Ввод'!$D$104&gt;$B23),0,MAX(0,MIN(1,'У1 Ввод'!$E$104-NETWORKDAYS('У1 Ввод'!$D$104,$B23)+1))/Настройки!$E$7*100)</f>
        <v>0</v>
      </c>
      <c r="CV23" s="67" t="n">
        <f aca="false">IF(OR($D23=1,MONTH($B23)&lt;&gt;MONTH(StartDate),'У1 Ввод'!$D$105="",'У1 Ввод'!$E$105="",'У1 Ввод'!$D$105&gt;$B23),0,MAX(0,MIN(1,'У1 Ввод'!$E$105-NETWORKDAYS('У1 Ввод'!$D$105,$B23)+1))/Настройки!$E$7*100)</f>
        <v>0</v>
      </c>
      <c r="CW23" s="67" t="n">
        <f aca="false">IF(OR($D23=1,MONTH($B23)&lt;&gt;MONTH(StartDate),'У1 Ввод'!$D$106="",'У1 Ввод'!$E$106="",'У1 Ввод'!$D$106&gt;$B23),0,MAX(0,MIN(1,'У1 Ввод'!$E$106-NETWORKDAYS('У1 Ввод'!$D$106,$B23)+1))/Настройки!$E$7*100)</f>
        <v>0</v>
      </c>
      <c r="CX23" s="67" t="n">
        <f aca="false">IF(OR($D23=1,MONTH($B23)&lt;&gt;MONTH(StartDate),'У1 Ввод'!$D$107="",'У1 Ввод'!$E$107="",'У1 Ввод'!$D$107&gt;$B23),0,MAX(0,MIN(1,'У1 Ввод'!$E$107-NETWORKDAYS('У1 Ввод'!$D$107,$B23)+1))/Настройки!$E$7*100)</f>
        <v>0</v>
      </c>
      <c r="CY23" s="67" t="n">
        <f aca="false">IF(OR($D23=1,MONTH($B23)&lt;&gt;MONTH(StartDate),'У1 Ввод'!$D$108="",'У1 Ввод'!$E$108="",'У1 Ввод'!$D$108&gt;$B23),0,MAX(0,MIN(1,'У1 Ввод'!$E$108-NETWORKDAYS('У1 Ввод'!$D$108,$B23)+1))/Настройки!$E$7*100)</f>
        <v>0</v>
      </c>
      <c r="CZ23" s="67" t="n">
        <f aca="false">IF(OR($D23=1,MONTH($B23)&lt;&gt;MONTH(StartDate),'У1 Ввод'!$D$109="",'У1 Ввод'!$E$109="",'У1 Ввод'!$D$109&gt;$B23),0,MAX(0,MIN(1,'У1 Ввод'!$E$109-NETWORKDAYS('У1 Ввод'!$D$109,$B23)+1))/Настройки!$E$7*100)</f>
        <v>0</v>
      </c>
      <c r="DA23" s="67" t="n">
        <f aca="false">IF(OR($D23=1,MONTH($B23)&lt;&gt;MONTH(StartDate),'У1 Ввод'!$D$110="",'У1 Ввод'!$E$110="",'У1 Ввод'!$D$110&gt;$B23),0,MAX(0,MIN(1,'У1 Ввод'!$E$110-NETWORKDAYS('У1 Ввод'!$D$110,$B23)+1))/Настройки!$E$7*100)</f>
        <v>0</v>
      </c>
      <c r="DB23" s="67" t="n">
        <f aca="false">IF(OR($D23=1,MONTH($B23)&lt;&gt;MONTH(StartDate),'У1 Ввод'!$D$111="",'У1 Ввод'!$E$111="",'У1 Ввод'!$D$111&gt;$B23),0,MAX(0,MIN(1,'У1 Ввод'!$E$111-NETWORKDAYS('У1 Ввод'!$D$111,$B23)+1))/Настройки!$E$7*100)</f>
        <v>0</v>
      </c>
      <c r="DC23" s="67" t="n">
        <f aca="false">IF(OR($D23=1,MONTH($B23)&lt;&gt;MONTH(StartDate),'У1 Ввод'!$D$112="",'У1 Ввод'!$E$112="",'У1 Ввод'!$D$112&gt;$B23),0,MAX(0,MIN(1,'У1 Ввод'!$E$112-NETWORKDAYS('У1 Ввод'!$D$112,$B23)+1))/Настройки!$E$7*100)</f>
        <v>0</v>
      </c>
      <c r="DD23" s="67" t="n">
        <f aca="false">IF(OR($D23=1,MONTH($B23)&lt;&gt;MONTH(StartDate),'У1 Ввод'!$D$113="",'У1 Ввод'!$E$113="",'У1 Ввод'!$D$113&gt;$B23),0,MAX(0,MIN(1,'У1 Ввод'!$E$113-NETWORKDAYS('У1 Ввод'!$D$113,$B23)+1))/Настройки!$E$7*100)</f>
        <v>0</v>
      </c>
      <c r="DE23" s="67" t="n">
        <f aca="false">IF(OR($D23=1,MONTH($B23)&lt;&gt;MONTH(StartDate),'У1 Ввод'!$D$114="",'У1 Ввод'!$E$114="",'У1 Ввод'!$D$114&gt;$B23),0,MAX(0,MIN(1,'У1 Ввод'!$E$114-NETWORKDAYS('У1 Ввод'!$D$114,$B23)+1))/Настройки!$E$7*100)</f>
        <v>0</v>
      </c>
      <c r="DF23" s="67" t="n">
        <f aca="false">IF(OR($D23=1,MONTH($B23)&lt;&gt;MONTH(StartDate),'У1 Ввод'!$D$115="",'У1 Ввод'!$E$115="",'У1 Ввод'!$D$115&gt;$B23),0,MAX(0,MIN(1,'У1 Ввод'!$E$115-NETWORKDAYS('У1 Ввод'!$D$115,$B23)+1))/Настройки!$E$7*100)</f>
        <v>0</v>
      </c>
      <c r="DG23" s="67" t="n">
        <f aca="false">IF(OR($D23=1,MONTH($B23)&lt;&gt;MONTH(StartDate),'У1 Ввод'!$D$116="",'У1 Ввод'!$E$116="",'У1 Ввод'!$D$116&gt;$B23),0,MAX(0,MIN(1,'У1 Ввод'!$E$116-NETWORKDAYS('У1 Ввод'!$D$116,$B23)+1))/Настройки!$E$7*100)</f>
        <v>0</v>
      </c>
      <c r="DH23" s="67" t="n">
        <f aca="false">IF(OR($D23=1,MONTH($B23)&lt;&gt;MONTH(StartDate),'У1 Ввод'!$D$117="",'У1 Ввод'!$E$117="",'У1 Ввод'!$D$117&gt;$B23),0,MAX(0,MIN(1,'У1 Ввод'!$E$117-NETWORKDAYS('У1 Ввод'!$D$117,$B23)+1))/Настройки!$E$7*100)</f>
        <v>0</v>
      </c>
      <c r="DI23" s="67" t="n">
        <f aca="false">IF(OR($D23=1,MONTH($B23)&lt;&gt;MONTH(StartDate),'У1 Ввод'!$D$118="",'У1 Ввод'!$E$118="",'У1 Ввод'!$D$118&gt;$B23),0,MAX(0,MIN(1,'У1 Ввод'!$E$118-NETWORKDAYS('У1 Ввод'!$D$118,$B23)+1))/Настройки!$E$7*100)</f>
        <v>0</v>
      </c>
      <c r="DJ23" s="67" t="n">
        <f aca="false">IF(OR($D23=1,MONTH($B23)&lt;&gt;MONTH(StartDate),'У1 Ввод'!$D$119="",'У1 Ввод'!$E$119="",'У1 Ввод'!$D$119&gt;$B23),0,MAX(0,MIN(1,'У1 Ввод'!$E$119-NETWORKDAYS('У1 Ввод'!$D$119,$B23)+1))/Настройки!$E$7*100)</f>
        <v>0</v>
      </c>
      <c r="DK23" s="67" t="n">
        <f aca="false">IF(OR($D23=1,MONTH($B23)&lt;&gt;MONTH(StartDate),'У1 Ввод'!$D$120="",'У1 Ввод'!$E$120="",'У1 Ввод'!$D$120&gt;$B23),0,MAX(0,MIN(1,'У1 Ввод'!$E$120-NETWORKDAYS('У1 Ввод'!$D$120,$B23)+1))/Настройки!$E$7*100)</f>
        <v>0</v>
      </c>
      <c r="DL23" s="67" t="n">
        <f aca="false">IF(OR($D23=1,MONTH($B23)&lt;&gt;MONTH(StartDate),'У1 Ввод'!$D$121="",'У1 Ввод'!$E$121="",'У1 Ввод'!$D$121&gt;$B23),0,MAX(0,MIN(1,'У1 Ввод'!$E$121-NETWORKDAYS('У1 Ввод'!$D$121,$B23)+1))/Настройки!$E$7*100)</f>
        <v>0</v>
      </c>
      <c r="DM23" s="67" t="n">
        <f aca="false">IF(OR($D23=1,MONTH($B23)&lt;&gt;MONTH(StartDate),'У1 Ввод'!$D$122="",'У1 Ввод'!$E$122="",'У1 Ввод'!$D$122&gt;$B23),0,MAX(0,MIN(1,'У1 Ввод'!$E$122-NETWORKDAYS('У1 Ввод'!$D$122,$B23)+1))/Настройки!$E$7*100)</f>
        <v>0</v>
      </c>
      <c r="DN23" s="67" t="n">
        <f aca="false">IF(OR($D23=1,MONTH($B23)&lt;&gt;MONTH(StartDate),'У1 Ввод'!$D$123="",'У1 Ввод'!$E$123="",'У1 Ввод'!$D$123&gt;$B23),0,MAX(0,MIN(1,'У1 Ввод'!$E$123-NETWORKDAYS('У1 Ввод'!$D$123,$B23)+1))/Настройки!$E$7*100)</f>
        <v>0</v>
      </c>
      <c r="DO23" s="67" t="n">
        <f aca="false">IF(OR($D23=1,MONTH($B23)&lt;&gt;MONTH(StartDate),'У1 Ввод'!$D$124="",'У1 Ввод'!$E$124="",'У1 Ввод'!$D$124&gt;$B23),0,MAX(0,MIN(1,'У1 Ввод'!$E$124-NETWORKDAYS('У1 Ввод'!$D$124,$B23)+1))/Настройки!$E$7*100)</f>
        <v>0</v>
      </c>
      <c r="DP23" s="67" t="n">
        <f aca="false">IF(OR($D23=1,MONTH($B23)&lt;&gt;MONTH(StartDate),'У1 Ввод'!$D$125="",'У1 Ввод'!$E$125="",'У1 Ввод'!$D$125&gt;$B23),0,MAX(0,MIN(1,'У1 Ввод'!$E$125-NETWORKDAYS('У1 Ввод'!$D$125,$B23)+1))/Настройки!$E$7*100)</f>
        <v>0</v>
      </c>
      <c r="DQ23" s="67" t="n">
        <f aca="false">IF(OR($D23=1,MONTH($B23)&lt;&gt;MONTH(StartDate),'У1 Ввод'!$D$126="",'У1 Ввод'!$E$126="",'У1 Ввод'!$D$126&gt;$B23),0,MAX(0,MIN(1,'У1 Ввод'!$E$126-NETWORKDAYS('У1 Ввод'!$D$126,$B23)+1))/Настройки!$E$7*100)</f>
        <v>0</v>
      </c>
      <c r="DR23" s="67" t="n">
        <f aca="false">IF(OR($D23=1,MONTH($B23)&lt;&gt;MONTH(StartDate),'У1 Ввод'!$D$127="",'У1 Ввод'!$E$127="",'У1 Ввод'!$D$127&gt;$B23),0,MAX(0,MIN(1,'У1 Ввод'!$E$127-NETWORKDAYS('У1 Ввод'!$D$127,$B23)+1))/Настройки!$E$7*100)</f>
        <v>0</v>
      </c>
      <c r="DS23" s="67" t="n">
        <f aca="false">IF(OR($D23=1,MONTH($B23)&lt;&gt;MONTH(StartDate),'У1 Ввод'!$D$128="",'У1 Ввод'!$E$128="",'У1 Ввод'!$D$128&gt;$B23),0,MAX(0,MIN(1,'У1 Ввод'!$E$128-NETWORKDAYS('У1 Ввод'!$D$128,$B23)+1))/Настройки!$E$7*100)</f>
        <v>0</v>
      </c>
      <c r="DT23" s="67" t="n">
        <f aca="false">IF(OR($D23=1,MONTH($B23)&lt;&gt;MONTH(StartDate),'У1 Ввод'!$D$129="",'У1 Ввод'!$E$129="",'У1 Ввод'!$D$129&gt;$B23),0,MAX(0,MIN(1,'У1 Ввод'!$E$129-NETWORKDAYS('У1 Ввод'!$D$129,$B23)+1))/Настройки!$E$7*100)</f>
        <v>0</v>
      </c>
      <c r="DU23" s="67" t="n">
        <f aca="false">IF(OR($D23=1,MONTH($B23)&lt;&gt;MONTH(StartDate),'У1 Ввод'!$D$130="",'У1 Ввод'!$E$130="",'У1 Ввод'!$D$130&gt;$B23),0,MAX(0,MIN(1,'У1 Ввод'!$E$130-NETWORKDAYS('У1 Ввод'!$D$130,$B23)+1))/Настройки!$E$7*100)</f>
        <v>0</v>
      </c>
      <c r="DV23" s="67" t="n">
        <f aca="false">IF(OR($D23=1,MONTH($B23)&lt;&gt;MONTH(StartDate),'У1 Ввод'!$D$131="",'У1 Ввод'!$E$131="",'У1 Ввод'!$D$131&gt;$B23),0,MAX(0,MIN(1,'У1 Ввод'!$E$131-NETWORKDAYS('У1 Ввод'!$D$131,$B23)+1))/Настройки!$E$7*100)</f>
        <v>0</v>
      </c>
      <c r="DW23" s="67" t="n">
        <f aca="false">IF(OR($D23=1,MONTH($B23)&lt;&gt;MONTH(StartDate),'У1 Ввод'!$D$132="",'У1 Ввод'!$E$132="",'У1 Ввод'!$D$132&gt;$B23),0,MAX(0,MIN(1,'У1 Ввод'!$E$132-NETWORKDAYS('У1 Ввод'!$D$132,$B23)+1))/Настройки!$E$7*100)</f>
        <v>0</v>
      </c>
      <c r="DX23" s="67" t="n">
        <f aca="false">IF(OR($D23=1,MONTH($B23)&lt;&gt;MONTH(StartDate),'У1 Ввод'!$D$133="",'У1 Ввод'!$E$133="",'У1 Ввод'!$D$133&gt;$B23),0,MAX(0,MIN(1,'У1 Ввод'!$E$133-NETWORKDAYS('У1 Ввод'!$D$133,$B23)+1))/Настройки!$E$7*100)</f>
        <v>0</v>
      </c>
      <c r="DY23" s="67" t="n">
        <f aca="false">IF(OR($D23=1,MONTH($B23)&lt;&gt;MONTH(StartDate),'У1 Ввод'!$D$134="",'У1 Ввод'!$E$134="",'У1 Ввод'!$D$134&gt;$B23),0,MAX(0,MIN(1,'У1 Ввод'!$E$134-NETWORKDAYS('У1 Ввод'!$D$134,$B23)+1))/Настройки!$E$7*100)</f>
        <v>0</v>
      </c>
      <c r="DZ23" s="67" t="n">
        <f aca="false">IF(OR($D23=1,MONTH($B23)&lt;&gt;MONTH(StartDate),'У1 Ввод'!$D$135="",'У1 Ввод'!$E$135="",'У1 Ввод'!$D$135&gt;$B23),0,MAX(0,MIN(1,'У1 Ввод'!$E$135-NETWORKDAYS('У1 Ввод'!$D$135,$B23)+1))/Настройки!$E$7*100)</f>
        <v>0</v>
      </c>
      <c r="EA23" s="67" t="n">
        <f aca="false">IF(OR($D23=1,MONTH($B23)&lt;&gt;MONTH(StartDate),'У1 Ввод'!$D$136="",'У1 Ввод'!$E$136="",'У1 Ввод'!$D$136&gt;$B23),0,MAX(0,MIN(1,'У1 Ввод'!$E$136-NETWORKDAYS('У1 Ввод'!$D$136,$B23)+1))/Настройки!$E$7*100)</f>
        <v>0</v>
      </c>
      <c r="EB23" s="67" t="n">
        <f aca="false">IF(OR($D23=1,MONTH($B23)&lt;&gt;MONTH(StartDate),'У1 Ввод'!$D$137="",'У1 Ввод'!$E$137="",'У1 Ввод'!$D$137&gt;$B23),0,MAX(0,MIN(1,'У1 Ввод'!$E$137-NETWORKDAYS('У1 Ввод'!$D$137,$B23)+1))/Настройки!$E$7*100)</f>
        <v>0</v>
      </c>
      <c r="EC23" s="67" t="n">
        <f aca="false">IF(OR($D23=1,MONTH($B23)&lt;&gt;MONTH(StartDate),'У1 Ввод'!$D$138="",'У1 Ввод'!$E$138="",'У1 Ввод'!$D$138&gt;$B23),0,MAX(0,MIN(1,'У1 Ввод'!$E$138-NETWORKDAYS('У1 Ввод'!$D$138,$B23)+1))/Настройки!$E$7*100)</f>
        <v>0</v>
      </c>
      <c r="ED23" s="67" t="n">
        <f aca="false">IF(OR($D23=1,MONTH($B23)&lt;&gt;MONTH(StartDate),'У1 Ввод'!$D$139="",'У1 Ввод'!$E$139="",'У1 Ввод'!$D$139&gt;$B23),0,MAX(0,MIN(1,'У1 Ввод'!$E$139-NETWORKDAYS('У1 Ввод'!$D$139,$B23)+1))/Настройки!$E$7*100)</f>
        <v>0</v>
      </c>
      <c r="EE23" s="67" t="n">
        <f aca="false">IF(OR($D23=1,MONTH($B23)&lt;&gt;MONTH(StartDate),'У1 Ввод'!$D$140="",'У1 Ввод'!$E$140="",'У1 Ввод'!$D$140&gt;$B23),0,MAX(0,MIN(1,'У1 Ввод'!$E$140-NETWORKDAYS('У1 Ввод'!$D$140,$B23)+1))/Настройки!$E$7*100)</f>
        <v>0</v>
      </c>
      <c r="EF23" s="67" t="n">
        <f aca="false">IF(OR($D23=1,MONTH($B23)&lt;&gt;MONTH(StartDate),'У1 Ввод'!$D$141="",'У1 Ввод'!$E$141="",'У1 Ввод'!$D$141&gt;$B23),0,MAX(0,MIN(1,'У1 Ввод'!$E$141-NETWORKDAYS('У1 Ввод'!$D$141,$B23)+1))/Настройки!$E$7*100)</f>
        <v>0</v>
      </c>
      <c r="EG23" s="67" t="n">
        <f aca="false">IF(OR($D23=1,MONTH($B23)&lt;&gt;MONTH(StartDate),'У1 Ввод'!$D$142="",'У1 Ввод'!$E$142="",'У1 Ввод'!$D$142&gt;$B23),0,MAX(0,MIN(1,'У1 Ввод'!$E$142-NETWORKDAYS('У1 Ввод'!$D$142,$B23)+1))/Настройки!$E$7*100)</f>
        <v>0</v>
      </c>
      <c r="EH23" s="67" t="n">
        <f aca="false">IF(OR($D23=1,MONTH($B23)&lt;&gt;MONTH(StartDate),'У1 Ввод'!$D$143="",'У1 Ввод'!$E$143="",'У1 Ввод'!$D$143&gt;$B23),0,MAX(0,MIN(1,'У1 Ввод'!$E$143-NETWORKDAYS('У1 Ввод'!$D$143,$B23)+1))/Настройки!$E$7*100)</f>
        <v>0</v>
      </c>
      <c r="EI23" s="67" t="n">
        <f aca="false">IF(OR($D23=1,MONTH($B23)&lt;&gt;MONTH(StartDate),'У1 Ввод'!$D$144="",'У1 Ввод'!$E$144="",'У1 Ввод'!$D$144&gt;$B23),0,MAX(0,MIN(1,'У1 Ввод'!$E$144-NETWORKDAYS('У1 Ввод'!$D$144,$B23)+1))/Настройки!$E$7*100)</f>
        <v>0</v>
      </c>
      <c r="EJ23" s="67" t="n">
        <f aca="false">IF(OR($D23=1,MONTH($B23)&lt;&gt;MONTH(StartDate),'У1 Ввод'!$D$145="",'У1 Ввод'!$E$145="",'У1 Ввод'!$D$145&gt;$B23),0,MAX(0,MIN(1,'У1 Ввод'!$E$145-NETWORKDAYS('У1 Ввод'!$D$145,$B23)+1))/Настройки!$E$7*100)</f>
        <v>0</v>
      </c>
      <c r="EK23" s="67" t="n">
        <f aca="false">IF(OR($D23=1,MONTH($B23)&lt;&gt;MONTH(StartDate),'У1 Ввод'!$D$146="",'У1 Ввод'!$E$146="",'У1 Ввод'!$D$146&gt;$B23),0,MAX(0,MIN(1,'У1 Ввод'!$E$146-NETWORKDAYS('У1 Ввод'!$D$146,$B23)+1))/Настройки!$E$7*100)</f>
        <v>0</v>
      </c>
      <c r="EL23" s="67" t="n">
        <f aca="false">IF(OR($D23=1,MONTH($B23)&lt;&gt;MONTH(StartDate),'У1 Ввод'!$D$147="",'У1 Ввод'!$E$147="",'У1 Ввод'!$D$147&gt;$B23),0,MAX(0,MIN(1,'У1 Ввод'!$E$147-NETWORKDAYS('У1 Ввод'!$D$147,$B23)+1))/Настройки!$E$7*100)</f>
        <v>0</v>
      </c>
      <c r="EM23" s="67" t="n">
        <f aca="false">IF(OR($D23=1,MONTH($B23)&lt;&gt;MONTH(StartDate),'У1 Ввод'!$D$148="",'У1 Ввод'!$E$148="",'У1 Ввод'!$D$148&gt;$B23),0,MAX(0,MIN(1,'У1 Ввод'!$E$148-NETWORKDAYS('У1 Ввод'!$D$148,$B23)+1))/Настройки!$E$7*100)</f>
        <v>0</v>
      </c>
      <c r="EN23" s="67" t="n">
        <f aca="false">IF(OR($D23=1,MONTH($B23)&lt;&gt;MONTH(StartDate),'У1 Ввод'!$D$149="",'У1 Ввод'!$E$149="",'У1 Ввод'!$D$149&gt;$B23),0,MAX(0,MIN(1,'У1 Ввод'!$E$149-NETWORKDAYS('У1 Ввод'!$D$149,$B23)+1))/Настройки!$E$7*100)</f>
        <v>0</v>
      </c>
      <c r="EO23" s="67" t="n">
        <f aca="false">IF(OR($D23=1,MONTH($B23)&lt;&gt;MONTH(StartDate),'У1 Ввод'!$D$150="",'У1 Ввод'!$E$150="",'У1 Ввод'!$D$150&gt;$B23),0,MAX(0,MIN(1,'У1 Ввод'!$E$150-NETWORKDAYS('У1 Ввод'!$D$150,$B23)+1))/Настройки!$E$7*100)</f>
        <v>0</v>
      </c>
      <c r="EP23" s="67" t="n">
        <f aca="false">IF(OR($D23=1,MONTH($B23)&lt;&gt;MONTH(StartDate),'У1 Ввод'!$D$151="",'У1 Ввод'!$E$151="",'У1 Ввод'!$D$151&gt;$B23),0,MAX(0,MIN(1,'У1 Ввод'!$E$151-NETWORKDAYS('У1 Ввод'!$D$151,$B23)+1))/Настройки!$E$7*100)</f>
        <v>0</v>
      </c>
      <c r="EQ23" s="67" t="n">
        <f aca="false">IF(OR($D23=1,MONTH($B23)&lt;&gt;MONTH(StartDate),'У1 Ввод'!$D$152="",'У1 Ввод'!$E$152="",'У1 Ввод'!$D$152&gt;$B23),0,MAX(0,MIN(1,'У1 Ввод'!$E$152-NETWORKDAYS('У1 Ввод'!$D$152,$B23)+1))/Настройки!$E$7*100)</f>
        <v>0</v>
      </c>
      <c r="ER23" s="67" t="n">
        <f aca="false">IF(OR($D23=1,MONTH($B23)&lt;&gt;MONTH(StartDate),'У1 Ввод'!$D$153="",'У1 Ввод'!$E$153="",'У1 Ввод'!$D$153&gt;$B23),0,MAX(0,MIN(1,'У1 Ввод'!$E$153-NETWORKDAYS('У1 Ввод'!$D$153,$B23)+1))/Настройки!$E$7*100)</f>
        <v>0</v>
      </c>
      <c r="ES23" s="67" t="n">
        <f aca="false">IF(OR($D23=1,MONTH($B23)&lt;&gt;MONTH(StartDate),'У1 Ввод'!$D$154="",'У1 Ввод'!$E$154="",'У1 Ввод'!$D$154&gt;$B23),0,MAX(0,MIN(1,'У1 Ввод'!$E$154-NETWORKDAYS('У1 Ввод'!$D$154,$B23)+1))/Настройки!$E$7*100)</f>
        <v>0</v>
      </c>
      <c r="ET23" s="67" t="n">
        <f aca="false">IF(OR($D23=1,MONTH($B23)&lt;&gt;MONTH(StartDate),'У1 Ввод'!$D$155="",'У1 Ввод'!$E$155="",'У1 Ввод'!$D$155&gt;$B23),0,MAX(0,MIN(1,'У1 Ввод'!$E$155-NETWORKDAYS('У1 Ввод'!$D$155,$B23)+1))/Настройки!$E$7*100)</f>
        <v>0</v>
      </c>
      <c r="EU23" s="67" t="n">
        <f aca="false">IF(OR($D23=1,MONTH($B23)&lt;&gt;MONTH(StartDate),'У1 Ввод'!$D$156="",'У1 Ввод'!$E$156="",'У1 Ввод'!$D$156&gt;$B23),0,MAX(0,MIN(1,'У1 Ввод'!$E$156-NETWORKDAYS('У1 Ввод'!$D$156,$B23)+1))/Настройки!$E$7*100)</f>
        <v>0</v>
      </c>
      <c r="EV23" s="67" t="n">
        <f aca="false">IF(OR($D23=1,MONTH($B23)&lt;&gt;MONTH(StartDate),'У1 Ввод'!$D$157="",'У1 Ввод'!$E$157="",'У1 Ввод'!$D$157&gt;$B23),0,MAX(0,MIN(1,'У1 Ввод'!$E$157-NETWORKDAYS('У1 Ввод'!$D$157,$B23)+1))/Настройки!$E$7*100)</f>
        <v>0</v>
      </c>
      <c r="EW23" s="67" t="n">
        <f aca="false">IF(OR($D23=1,MONTH($B23)&lt;&gt;MONTH(StartDate),'У1 Ввод'!$D$158="",'У1 Ввод'!$E$158="",'У1 Ввод'!$D$158&gt;$B23),0,MAX(0,MIN(1,'У1 Ввод'!$E$158-NETWORKDAYS('У1 Ввод'!$D$158,$B23)+1))/Настройки!$E$7*100)</f>
        <v>0</v>
      </c>
      <c r="EX23" s="67" t="n">
        <f aca="false">IF(OR($D23=1,MONTH($B23)&lt;&gt;MONTH(StartDate),'У1 Ввод'!$D$159="",'У1 Ввод'!$E$159="",'У1 Ввод'!$D$159&gt;$B23),0,MAX(0,MIN(1,'У1 Ввод'!$E$159-NETWORKDAYS('У1 Ввод'!$D$159,$B23)+1))/Настройки!$E$7*100)</f>
        <v>0</v>
      </c>
      <c r="EY23" s="67" t="n">
        <f aca="false">IF(OR($D23=1,MONTH($B23)&lt;&gt;MONTH(StartDate),'У1 Ввод'!$D$160="",'У1 Ввод'!$E$160="",'У1 Ввод'!$D$160&gt;$B23),0,MAX(0,MIN(1,'У1 Ввод'!$E$160-NETWORKDAYS('У1 Ввод'!$D$160,$B23)+1))/Настройки!$E$7*100)</f>
        <v>0</v>
      </c>
      <c r="EZ23" s="67" t="n">
        <f aca="false">IF(OR($D23=1,MONTH($B23)&lt;&gt;MONTH(StartDate),'У1 Ввод'!$D$161="",'У1 Ввод'!$E$161="",'У1 Ввод'!$D$161&gt;$B23),0,MAX(0,MIN(1,'У1 Ввод'!$E$161-NETWORKDAYS('У1 Ввод'!$D$161,$B23)+1))/Настройки!$E$7*100)</f>
        <v>0</v>
      </c>
      <c r="FA23" s="67" t="n">
        <f aca="false">IF(OR($D23=1,MONTH($B23)&lt;&gt;MONTH(StartDate),'У1 Ввод'!$D$162="",'У1 Ввод'!$E$162="",'У1 Ввод'!$D$162&gt;$B23),0,MAX(0,MIN(1,'У1 Ввод'!$E$162-NETWORKDAYS('У1 Ввод'!$D$162,$B23)+1))/Настройки!$E$7*100)</f>
        <v>0</v>
      </c>
      <c r="FB23" s="67" t="n">
        <f aca="false">IF(OR($D23=1,MONTH($B23)&lt;&gt;MONTH(StartDate),'У1 Ввод'!$D$163="",'У1 Ввод'!$E$163="",'У1 Ввод'!$D$163&gt;$B23),0,MAX(0,MIN(1,'У1 Ввод'!$E$163-NETWORKDAYS('У1 Ввод'!$D$163,$B23)+1))/Настройки!$E$7*100)</f>
        <v>0</v>
      </c>
      <c r="FC23" s="67" t="n">
        <f aca="false">IF(OR($D23=1,MONTH($B23)&lt;&gt;MONTH(StartDate),'У1 Ввод'!$D$164="",'У1 Ввод'!$E$164="",'У1 Ввод'!$D$164&gt;$B23),0,MAX(0,MIN(1,'У1 Ввод'!$E$164-NETWORKDAYS('У1 Ввод'!$D$164,$B23)+1))/Настройки!$E$7*100)</f>
        <v>0</v>
      </c>
      <c r="FD23" s="67" t="n">
        <f aca="false">IF(OR($D23=1,MONTH($B23)&lt;&gt;MONTH(StartDate),'У1 Ввод'!$D$165="",'У1 Ввод'!$E$165="",'У1 Ввод'!$D$165&gt;$B23),0,MAX(0,MIN(1,'У1 Ввод'!$E$165-NETWORKDAYS('У1 Ввод'!$D$165,$B23)+1))/Настройки!$E$7*100)</f>
        <v>0</v>
      </c>
      <c r="FE23" s="67" t="n">
        <f aca="false">IF(OR($D23=1,MONTH($B23)&lt;&gt;MONTH(StartDate),'У1 Ввод'!$D$166="",'У1 Ввод'!$E$166="",'У1 Ввод'!$D$166&gt;$B23),0,MAX(0,MIN(1,'У1 Ввод'!$E$166-NETWORKDAYS('У1 Ввод'!$D$166,$B23)+1))/Настройки!$E$7*100)</f>
        <v>0</v>
      </c>
      <c r="FF23" s="67" t="n">
        <f aca="false">IF(OR($D23=1,MONTH($B23)&lt;&gt;MONTH(StartDate),'У1 Ввод'!$D$167="",'У1 Ввод'!$E$167="",'У1 Ввод'!$D$167&gt;$B23),0,MAX(0,MIN(1,'У1 Ввод'!$E$167-NETWORKDAYS('У1 Ввод'!$D$167,$B23)+1))/Настройки!$E$7*100)</f>
        <v>0</v>
      </c>
      <c r="FG23" s="67" t="n">
        <f aca="false">IF(OR($D23=1,MONTH($B23)&lt;&gt;MONTH(StartDate),'У1 Ввод'!$D$168="",'У1 Ввод'!$E$168="",'У1 Ввод'!$D$168&gt;$B23),0,MAX(0,MIN(1,'У1 Ввод'!$E$168-NETWORKDAYS('У1 Ввод'!$D$168,$B23)+1))/Настройки!$E$7*100)</f>
        <v>0</v>
      </c>
      <c r="FH23" s="67" t="n">
        <f aca="false">IF(OR($D23=1,MONTH($B23)&lt;&gt;MONTH(StartDate),'У1 Ввод'!$D$169="",'У1 Ввод'!$E$169="",'У1 Ввод'!$D$169&gt;$B23),0,MAX(0,MIN(1,'У1 Ввод'!$E$169-NETWORKDAYS('У1 Ввод'!$D$169,$B23)+1))/Настройки!$E$7*100)</f>
        <v>0</v>
      </c>
      <c r="FI23" s="67" t="n">
        <f aca="false">IF(OR($D23=1,MONTH($B23)&lt;&gt;MONTH(StartDate),'У1 Ввод'!$D$170="",'У1 Ввод'!$E$170="",'У1 Ввод'!$D$170&gt;$B23),0,MAX(0,MIN(1,'У1 Ввод'!$E$170-NETWORKDAYS('У1 Ввод'!$D$170,$B23)+1))/Настройки!$E$7*100)</f>
        <v>0</v>
      </c>
      <c r="FJ23" s="67" t="n">
        <f aca="false">IF(OR($D23=1,MONTH($B23)&lt;&gt;MONTH(StartDate),'У1 Ввод'!$D$171="",'У1 Ввод'!$E$171="",'У1 Ввод'!$D$171&gt;$B23),0,MAX(0,MIN(1,'У1 Ввод'!$E$171-NETWORKDAYS('У1 Ввод'!$D$171,$B23)+1))/Настройки!$E$7*100)</f>
        <v>0</v>
      </c>
      <c r="FK23" s="67" t="n">
        <f aca="false">IF(OR($D23=1,MONTH($B23)&lt;&gt;MONTH(StartDate),'У1 Ввод'!$D$172="",'У1 Ввод'!$E$172="",'У1 Ввод'!$D$172&gt;$B23),0,MAX(0,MIN(1,'У1 Ввод'!$E$172-NETWORKDAYS('У1 Ввод'!$D$172,$B23)+1))/Настройки!$E$7*100)</f>
        <v>0</v>
      </c>
      <c r="FL23" s="67" t="n">
        <f aca="false">IF(OR($D23=1,MONTH($B23)&lt;&gt;MONTH(StartDate),'У1 Ввод'!$D$173="",'У1 Ввод'!$E$173="",'У1 Ввод'!$D$173&gt;$B23),0,MAX(0,MIN(1,'У1 Ввод'!$E$173-NETWORKDAYS('У1 Ввод'!$D$173,$B23)+1))/Настройки!$E$7*100)</f>
        <v>0</v>
      </c>
      <c r="FM23" s="67" t="n">
        <f aca="false">IF(OR($D23=1,MONTH($B23)&lt;&gt;MONTH(StartDate),'У1 Ввод'!$D$174="",'У1 Ввод'!$E$174="",'У1 Ввод'!$D$174&gt;$B23),0,MAX(0,MIN(1,'У1 Ввод'!$E$174-NETWORKDAYS('У1 Ввод'!$D$174,$B23)+1))/Настройки!$E$7*100)</f>
        <v>0</v>
      </c>
      <c r="FN23" s="67" t="n">
        <f aca="false">IF(OR($D23=1,MONTH($B23)&lt;&gt;MONTH(StartDate),'У1 Ввод'!$D$175="",'У1 Ввод'!$E$175="",'У1 Ввод'!$D$175&gt;$B23),0,MAX(0,MIN(1,'У1 Ввод'!$E$175-NETWORKDAYS('У1 Ввод'!$D$175,$B23)+1))/Настройки!$E$7*100)</f>
        <v>0</v>
      </c>
      <c r="FO23" s="67" t="n">
        <f aca="false">IF(OR($D23=1,MONTH($B23)&lt;&gt;MONTH(StartDate),'У1 Ввод'!$D$176="",'У1 Ввод'!$E$176="",'У1 Ввод'!$D$176&gt;$B23),0,MAX(0,MIN(1,'У1 Ввод'!$E$176-NETWORKDAYS('У1 Ввод'!$D$176,$B23)+1))/Настройки!$E$7*100)</f>
        <v>0</v>
      </c>
      <c r="FP23" s="67" t="n">
        <f aca="false">IF(OR($D23=1,MONTH($B23)&lt;&gt;MONTH(StartDate),'У1 Ввод'!$D$177="",'У1 Ввод'!$E$177="",'У1 Ввод'!$D$177&gt;$B23),0,MAX(0,MIN(1,'У1 Ввод'!$E$177-NETWORKDAYS('У1 Ввод'!$D$177,$B23)+1))/Настройки!$E$7*100)</f>
        <v>0</v>
      </c>
      <c r="FQ23" s="67" t="n">
        <f aca="false">IF(OR($D23=1,MONTH($B23)&lt;&gt;MONTH(StartDate),'У1 Ввод'!$D$178="",'У1 Ввод'!$E$178="",'У1 Ввод'!$D$178&gt;$B23),0,MAX(0,MIN(1,'У1 Ввод'!$E$178-NETWORKDAYS('У1 Ввод'!$D$178,$B23)+1))/Настройки!$E$7*100)</f>
        <v>0</v>
      </c>
      <c r="FR23" s="67" t="n">
        <f aca="false">IF(OR($D23=1,MONTH($B23)&lt;&gt;MONTH(StartDate),'У1 Ввод'!$D$179="",'У1 Ввод'!$E$179="",'У1 Ввод'!$D$179&gt;$B23),0,MAX(0,MIN(1,'У1 Ввод'!$E$179-NETWORKDAYS('У1 Ввод'!$D$179,$B23)+1))/Настройки!$E$7*100)</f>
        <v>0</v>
      </c>
      <c r="FS23" s="67" t="n">
        <f aca="false">IF(OR($D23=1,MONTH($B23)&lt;&gt;MONTH(StartDate),'У1 Ввод'!$D$180="",'У1 Ввод'!$E$180="",'У1 Ввод'!$D$180&gt;$B23),0,MAX(0,MIN(1,'У1 Ввод'!$E$180-NETWORKDAYS('У1 Ввод'!$D$180,$B23)+1))/Настройки!$E$7*100)</f>
        <v>0</v>
      </c>
      <c r="FT23" s="67" t="n">
        <f aca="false">IF(OR($D23=1,MONTH($B23)&lt;&gt;MONTH(StartDate),'У1 Ввод'!$D$181="",'У1 Ввод'!$E$181="",'У1 Ввод'!$D$181&gt;$B23),0,MAX(0,MIN(1,'У1 Ввод'!$E$181-NETWORKDAYS('У1 Ввод'!$D$181,$B23)+1))/Настройки!$E$7*100)</f>
        <v>0</v>
      </c>
      <c r="FU23" s="67" t="n">
        <f aca="false">IF(OR($D23=1,MONTH($B23)&lt;&gt;MONTH(StartDate),'У1 Ввод'!$D$182="",'У1 Ввод'!$E$182="",'У1 Ввод'!$D$182&gt;$B23),0,MAX(0,MIN(1,'У1 Ввод'!$E$182-NETWORKDAYS('У1 Ввод'!$D$182,$B23)+1))/Настройки!$E$7*100)</f>
        <v>0</v>
      </c>
      <c r="FV23" s="67" t="n">
        <f aca="false">IF(OR($D23=1,MONTH($B23)&lt;&gt;MONTH(StartDate),'У1 Ввод'!$D$183="",'У1 Ввод'!$E$183="",'У1 Ввод'!$D$183&gt;$B23),0,MAX(0,MIN(1,'У1 Ввод'!$E$183-NETWORKDAYS('У1 Ввод'!$D$183,$B23)+1))/Настройки!$E$7*100)</f>
        <v>0</v>
      </c>
      <c r="FW23" s="67" t="n">
        <f aca="false">IF(OR($D23=1,MONTH($B23)&lt;&gt;MONTH(StartDate),'У1 Ввод'!$D$184="",'У1 Ввод'!$E$184="",'У1 Ввод'!$D$184&gt;$B23),0,MAX(0,MIN(1,'У1 Ввод'!$E$184-NETWORKDAYS('У1 Ввод'!$D$184,$B23)+1))/Настройки!$E$7*100)</f>
        <v>0</v>
      </c>
      <c r="FX23" s="67" t="n">
        <f aca="false">IF(OR($D23=1,MONTH($B23)&lt;&gt;MONTH(StartDate),'У1 Ввод'!$D$185="",'У1 Ввод'!$E$185="",'У1 Ввод'!$D$185&gt;$B23),0,MAX(0,MIN(1,'У1 Ввод'!$E$185-NETWORKDAYS('У1 Ввод'!$D$185,$B23)+1))/Настройки!$E$7*100)</f>
        <v>0</v>
      </c>
      <c r="FY23" s="67" t="n">
        <f aca="false">IF(OR($D23=1,MONTH($B23)&lt;&gt;MONTH(StartDate),'У1 Ввод'!$D$186="",'У1 Ввод'!$E$186="",'У1 Ввод'!$D$186&gt;$B23),0,MAX(0,MIN(1,'У1 Ввод'!$E$186-NETWORKDAYS('У1 Ввод'!$D$186,$B23)+1))/Настройки!$E$7*100)</f>
        <v>0</v>
      </c>
      <c r="FZ23" s="67" t="n">
        <f aca="false">IF(OR($D23=1,MONTH($B23)&lt;&gt;MONTH(StartDate),'У1 Ввод'!$D$187="",'У1 Ввод'!$E$187="",'У1 Ввод'!$D$187&gt;$B23),0,MAX(0,MIN(1,'У1 Ввод'!$E$187-NETWORKDAYS('У1 Ввод'!$D$187,$B23)+1))/Настройки!$E$7*100)</f>
        <v>0</v>
      </c>
      <c r="GA23" s="67" t="n">
        <f aca="false">IF(OR($D23=1,MONTH($B23)&lt;&gt;MONTH(StartDate),'У1 Ввод'!$D$188="",'У1 Ввод'!$E$188="",'У1 Ввод'!$D$188&gt;$B23),0,MAX(0,MIN(1,'У1 Ввод'!$E$188-NETWORKDAYS('У1 Ввод'!$D$188,$B23)+1))/Настройки!$E$7*100)</f>
        <v>0</v>
      </c>
      <c r="GB23" s="67" t="n">
        <f aca="false">IF(OR($D23=1,MONTH($B23)&lt;&gt;MONTH(StartDate),'У1 Ввод'!$D$189="",'У1 Ввод'!$E$189="",'У1 Ввод'!$D$189&gt;$B23),0,MAX(0,MIN(1,'У1 Ввод'!$E$189-NETWORKDAYS('У1 Ввод'!$D$189,$B23)+1))/Настройки!$E$7*100)</f>
        <v>0</v>
      </c>
      <c r="GC23" s="67" t="n">
        <f aca="false">IF(OR($D23=1,MONTH($B23)&lt;&gt;MONTH(StartDate),'У1 Ввод'!$D$190="",'У1 Ввод'!$E$190="",'У1 Ввод'!$D$190&gt;$B23),0,MAX(0,MIN(1,'У1 Ввод'!$E$190-NETWORKDAYS('У1 Ввод'!$D$190,$B23)+1))/Настройки!$E$7*100)</f>
        <v>0</v>
      </c>
      <c r="GD23" s="67" t="n">
        <f aca="false">IF(OR($D23=1,MONTH($B23)&lt;&gt;MONTH(StartDate),'У1 Ввод'!$D$191="",'У1 Ввод'!$E$191="",'У1 Ввод'!$D$191&gt;$B23),0,MAX(0,MIN(1,'У1 Ввод'!$E$191-NETWORKDAYS('У1 Ввод'!$D$191,$B23)+1))/Настройки!$E$7*100)</f>
        <v>0</v>
      </c>
      <c r="GE23" s="67" t="n">
        <f aca="false">IF(OR($D23=1,MONTH($B23)&lt;&gt;MONTH(StartDate),'У1 Ввод'!$D$192="",'У1 Ввод'!$E$192="",'У1 Ввод'!$D$192&gt;$B23),0,MAX(0,MIN(1,'У1 Ввод'!$E$192-NETWORKDAYS('У1 Ввод'!$D$192,$B23)+1))/Настройки!$E$7*100)</f>
        <v>0</v>
      </c>
      <c r="GF23" s="67" t="n">
        <f aca="false">IF(OR($D23=1,MONTH($B23)&lt;&gt;MONTH(StartDate),'У1 Ввод'!$D$193="",'У1 Ввод'!$E$193="",'У1 Ввод'!$D$193&gt;$B23),0,MAX(0,MIN(1,'У1 Ввод'!$E$193-NETWORKDAYS('У1 Ввод'!$D$193,$B23)+1))/Настройки!$E$7*100)</f>
        <v>0</v>
      </c>
      <c r="GG23" s="67" t="n">
        <f aca="false">IF(OR($D23=1,MONTH($B23)&lt;&gt;MONTH(StartDate),'У1 Ввод'!$D$194="",'У1 Ввод'!$E$194="",'У1 Ввод'!$D$194&gt;$B23),0,MAX(0,MIN(1,'У1 Ввод'!$E$194-NETWORKDAYS('У1 Ввод'!$D$194,$B23)+1))/Настройки!$E$7*100)</f>
        <v>0</v>
      </c>
      <c r="GH23" s="67" t="n">
        <f aca="false">IF(OR($D23=1,MONTH($B23)&lt;&gt;MONTH(StartDate),'У1 Ввод'!$D$195="",'У1 Ввод'!$E$195="",'У1 Ввод'!$D$195&gt;$B23),0,MAX(0,MIN(1,'У1 Ввод'!$E$195-NETWORKDAYS('У1 Ввод'!$D$195,$B23)+1))/Настройки!$E$7*100)</f>
        <v>0</v>
      </c>
      <c r="GI23" s="67" t="n">
        <f aca="false">IF(OR($D23=1,MONTH($B23)&lt;&gt;MONTH(StartDate),'У1 Ввод'!$D$196="",'У1 Ввод'!$E$196="",'У1 Ввод'!$D$196&gt;$B23),0,MAX(0,MIN(1,'У1 Ввод'!$E$196-NETWORKDAYS('У1 Ввод'!$D$196,$B23)+1))/Настройки!$E$7*100)</f>
        <v>0</v>
      </c>
      <c r="GJ23" s="67" t="n">
        <f aca="false">IF(OR($D23=1,MONTH($B23)&lt;&gt;MONTH(StartDate),'У1 Ввод'!$D$197="",'У1 Ввод'!$E$197="",'У1 Ввод'!$D$197&gt;$B23),0,MAX(0,MIN(1,'У1 Ввод'!$E$197-NETWORKDAYS('У1 Ввод'!$D$197,$B23)+1))/Настройки!$E$7*100)</f>
        <v>0</v>
      </c>
      <c r="GK23" s="67" t="n">
        <f aca="false">IF(OR($D23=1,MONTH($B23)&lt;&gt;MONTH(StartDate),'У1 Ввод'!$D$198="",'У1 Ввод'!$E$198="",'У1 Ввод'!$D$198&gt;$B23),0,MAX(0,MIN(1,'У1 Ввод'!$E$198-NETWORKDAYS('У1 Ввод'!$D$198,$B23)+1))/Настройки!$E$7*100)</f>
        <v>0</v>
      </c>
      <c r="GL23" s="67" t="n">
        <f aca="false">IF(OR($D23=1,MONTH($B23)&lt;&gt;MONTH(StartDate),'У1 Ввод'!$D$199="",'У1 Ввод'!$E$199="",'У1 Ввод'!$D$199&gt;$B23),0,MAX(0,MIN(1,'У1 Ввод'!$E$199-NETWORKDAYS('У1 Ввод'!$D$199,$B23)+1))/Настройки!$E$7*100)</f>
        <v>0</v>
      </c>
      <c r="GM23" s="67" t="n">
        <f aca="false">IF(OR($D23=1,MONTH($B23)&lt;&gt;MONTH(StartDate),'У1 Ввод'!$D$200="",'У1 Ввод'!$E$200="",'У1 Ввод'!$D$200&gt;$B23),0,MAX(0,MIN(1,'У1 Ввод'!$E$200-NETWORKDAYS('У1 Ввод'!$D$200,$B23)+1))/Настройки!$E$7*100)</f>
        <v>0</v>
      </c>
      <c r="GN23" s="67" t="n">
        <f aca="false">IF(OR($D23=1,MONTH($B23)&lt;&gt;MONTH(StartDate),'У1 Ввод'!$D$201="",'У1 Ввод'!$E$201="",'У1 Ввод'!$D$201&gt;$B23),0,MAX(0,MIN(1,'У1 Ввод'!$E$201-NETWORKDAYS('У1 Ввод'!$D$201,$B23)+1))/Настройки!$E$7*100)</f>
        <v>0</v>
      </c>
      <c r="GO23" s="67" t="n">
        <f aca="false">IF(OR($D23=1,MONTH($B23)&lt;&gt;MONTH(StartDate),'У1 Ввод'!$D$202="",'У1 Ввод'!$E$202="",'У1 Ввод'!$D$202&gt;$B23),0,MAX(0,MIN(1,'У1 Ввод'!$E$202-NETWORKDAYS('У1 Ввод'!$D$202,$B23)+1))/Настройки!$E$7*100)</f>
        <v>0</v>
      </c>
      <c r="GP23" s="67" t="n">
        <f aca="false">IF(OR($D23=1,MONTH($B23)&lt;&gt;MONTH(StartDate),'У1 Ввод'!$D$203="",'У1 Ввод'!$E$203="",'У1 Ввод'!$D$203&gt;$B23),0,MAX(0,MIN(1,'У1 Ввод'!$E$203-NETWORKDAYS('У1 Ввод'!$D$203,$B23)+1))/Настройки!$E$7*100)</f>
        <v>0</v>
      </c>
      <c r="GQ23" s="67" t="n">
        <f aca="false">IF(OR($D23=1,MONTH($B23)&lt;&gt;MONTH(StartDate),'У1 Ввод'!$D$204="",'У1 Ввод'!$E$204="",'У1 Ввод'!$D$204&gt;$B23),0,MAX(0,MIN(1,'У1 Ввод'!$E$204-NETWORKDAYS('У1 Ввод'!$D$204,$B23)+1))/Настройки!$E$7*100)</f>
        <v>0</v>
      </c>
      <c r="GR23" s="67" t="n">
        <f aca="false">IF(OR($D23=1,MONTH($B23)&lt;&gt;MONTH(StartDate),'У1 Ввод'!$D$205="",'У1 Ввод'!$E$205="",'У1 Ввод'!$D$205&gt;$B23),0,MAX(0,MIN(1,'У1 Ввод'!$E$205-NETWORKDAYS('У1 Ввод'!$D$205,$B23)+1))/Настройки!$E$7*100)</f>
        <v>0</v>
      </c>
      <c r="GS23" s="67" t="n">
        <f aca="false">IF(OR($D23=1,MONTH($B23)&lt;&gt;MONTH(StartDate),'У1 Ввод'!$D$206="",'У1 Ввод'!$E$206="",'У1 Ввод'!$D$206&gt;$B23),0,MAX(0,MIN(1,'У1 Ввод'!$E$206-NETWORKDAYS('У1 Ввод'!$D$206,$B23)+1))/Настройки!$E$7*100)</f>
        <v>0</v>
      </c>
      <c r="GT23" s="67" t="n">
        <f aca="false">IF(OR($D23=1,MONTH($B23)&lt;&gt;MONTH(StartDate),'У1 Ввод'!$D$207="",'У1 Ввод'!$E$207="",'У1 Ввод'!$D$207&gt;$B23),0,MAX(0,MIN(1,'У1 Ввод'!$E$207-NETWORKDAYS('У1 Ввод'!$D$207,$B23)+1))/Настройки!$E$7*100)</f>
        <v>0</v>
      </c>
      <c r="GU23" s="67" t="n">
        <f aca="false">IF(OR($D23=1,MONTH($B23)&lt;&gt;MONTH(StartDate),'У1 Ввод'!$D$208="",'У1 Ввод'!$E$208="",'У1 Ввод'!$D$208&gt;$B23),0,MAX(0,MIN(1,'У1 Ввод'!$E$208-NETWORKDAYS('У1 Ввод'!$D$208,$B23)+1))/Настройки!$E$7*100)</f>
        <v>0</v>
      </c>
      <c r="GV23" s="67" t="n">
        <f aca="false">IF(OR($D23=1,MONTH($B23)&lt;&gt;MONTH(StartDate),'У1 Ввод'!$D$209="",'У1 Ввод'!$E$209="",'У1 Ввод'!$D$209&gt;$B23),0,MAX(0,MIN(1,'У1 Ввод'!$E$209-NETWORKDAYS('У1 Ввод'!$D$209,$B23)+1))/Настройки!$E$7*100)</f>
        <v>0</v>
      </c>
      <c r="GW23" s="67" t="n">
        <f aca="false">IF(OR($D23=1,MONTH($B23)&lt;&gt;MONTH(StartDate),'У1 Ввод'!$D$210="",'У1 Ввод'!$E$210="",'У1 Ввод'!$D$210&gt;$B23),0,MAX(0,MIN(1,'У1 Ввод'!$E$210-NETWORKDAYS('У1 Ввод'!$D$210,$B23)+1))/Настройки!$E$7*100)</f>
        <v>0</v>
      </c>
      <c r="GX23" s="67" t="n">
        <f aca="false">IF(OR($D23=1,MONTH($B23)&lt;&gt;MONTH(StartDate),'У1 Ввод'!$D$211="",'У1 Ввод'!$E$211="",'У1 Ввод'!$D$211&gt;$B23),0,MAX(0,MIN(1,'У1 Ввод'!$E$211-NETWORKDAYS('У1 Ввод'!$D$211,$B23)+1))/Настройки!$E$7*100)</f>
        <v>0</v>
      </c>
      <c r="GY23" s="67" t="n">
        <f aca="false">IF(OR($D23=1,MONTH($B23)&lt;&gt;MONTH(StartDate),'У1 Ввод'!$D$212="",'У1 Ввод'!$E$212="",'У1 Ввод'!$D$212&gt;$B23),0,MAX(0,MIN(1,'У1 Ввод'!$E$212-NETWORKDAYS('У1 Ввод'!$D$212,$B23)+1))/Настройки!$E$7*100)</f>
        <v>0</v>
      </c>
      <c r="GZ23" s="67" t="n">
        <f aca="false">IF(OR($D23=1,MONTH($B23)&lt;&gt;MONTH(StartDate),'У1 Ввод'!$D$213="",'У1 Ввод'!$E$213="",'У1 Ввод'!$D$213&gt;$B23),0,MAX(0,MIN(1,'У1 Ввод'!$E$213-NETWORKDAYS('У1 Ввод'!$D$213,$B23)+1))/Настройки!$E$7*100)</f>
        <v>0</v>
      </c>
      <c r="HA23" s="67" t="n">
        <f aca="false">IF(OR($D23=1,MONTH($B23)&lt;&gt;MONTH(StartDate),'У1 Ввод'!$D$214="",'У1 Ввод'!$E$214="",'У1 Ввод'!$D$214&gt;$B23),0,MAX(0,MIN(1,'У1 Ввод'!$E$214-NETWORKDAYS('У1 Ввод'!$D$214,$B23)+1))/Настройки!$E$7*100)</f>
        <v>0</v>
      </c>
      <c r="HB23" s="67" t="n">
        <f aca="false">IF(OR($D23=1,MONTH($B23)&lt;&gt;MONTH(StartDate),'У1 Ввод'!$D$215="",'У1 Ввод'!$E$215="",'У1 Ввод'!$D$215&gt;$B23),0,MAX(0,MIN(1,'У1 Ввод'!$E$215-NETWORKDAYS('У1 Ввод'!$D$215,$B23)+1))/Настройки!$E$7*100)</f>
        <v>0</v>
      </c>
      <c r="HC23" s="67" t="n">
        <f aca="false">IF(OR($D23=1,MONTH($B23)&lt;&gt;MONTH(StartDate),'У1 Ввод'!$D$216="",'У1 Ввод'!$E$216="",'У1 Ввод'!$D$216&gt;$B23),0,MAX(0,MIN(1,'У1 Ввод'!$E$216-NETWORKDAYS('У1 Ввод'!$D$216,$B23)+1))/Настройки!$E$7*100)</f>
        <v>0</v>
      </c>
      <c r="HD23" s="67" t="n">
        <f aca="false">IF(OR($D23=1,MONTH($B23)&lt;&gt;MONTH(StartDate),'У1 Ввод'!$D$217="",'У1 Ввод'!$E$217="",'У1 Ввод'!$D$217&gt;$B23),0,MAX(0,MIN(1,'У1 Ввод'!$E$217-NETWORKDAYS('У1 Ввод'!$D$217,$B23)+1))/Настройки!$E$7*100)</f>
        <v>0</v>
      </c>
      <c r="HE23" s="67" t="n">
        <f aca="false">IF(OR($D23=1,MONTH($B23)&lt;&gt;MONTH(StartDate),'У1 Ввод'!$D$218="",'У1 Ввод'!$E$218="",'У1 Ввод'!$D$218&gt;$B23),0,MAX(0,MIN(1,'У1 Ввод'!$E$218-NETWORKDAYS('У1 Ввод'!$D$218,$B23)+1))/Настройки!$E$7*100)</f>
        <v>0</v>
      </c>
      <c r="HF23" s="67" t="n">
        <f aca="false">IF(OR($D23=1,MONTH($B23)&lt;&gt;MONTH(StartDate),'У1 Ввод'!$D$219="",'У1 Ввод'!$E$219="",'У1 Ввод'!$D$219&gt;$B23),0,MAX(0,MIN(1,'У1 Ввод'!$E$219-NETWORKDAYS('У1 Ввод'!$D$219,$B23)+1))/Настройки!$E$7*100)</f>
        <v>0</v>
      </c>
      <c r="HG23" s="67" t="n">
        <f aca="false">IF(OR($D23=1,MONTH($B23)&lt;&gt;MONTH(StartDate),'У1 Ввод'!$D$220="",'У1 Ввод'!$E$220="",'У1 Ввод'!$D$220&gt;$B23),0,MAX(0,MIN(1,'У1 Ввод'!$E$220-NETWORKDAYS('У1 Ввод'!$D$220,$B23)+1))/Настройки!$E$7*100)</f>
        <v>0</v>
      </c>
      <c r="HH23" s="67" t="n">
        <f aca="false">IF(OR($D23=1,MONTH($B23)&lt;&gt;MONTH(StartDate),'У1 Ввод'!$D$221="",'У1 Ввод'!$E$221="",'У1 Ввод'!$D$221&gt;$B23),0,MAX(0,MIN(1,'У1 Ввод'!$E$221-NETWORKDAYS('У1 Ввод'!$D$221,$B23)+1))/Настройки!$E$7*100)</f>
        <v>0</v>
      </c>
      <c r="HI23" s="67" t="n">
        <f aca="false">IF(OR($D23=1,MONTH($B23)&lt;&gt;MONTH(StartDate),'У1 Ввод'!$D$222="",'У1 Ввод'!$E$222="",'У1 Ввод'!$D$222&gt;$B23),0,MAX(0,MIN(1,'У1 Ввод'!$E$222-NETWORKDAYS('У1 Ввод'!$D$222,$B23)+1))/Настройки!$E$7*100)</f>
        <v>0</v>
      </c>
      <c r="HJ23" s="67" t="n">
        <f aca="false">IF(OR($D23=1,MONTH($B23)&lt;&gt;MONTH(StartDate),'У1 Ввод'!$D$223="",'У1 Ввод'!$E$223="",'У1 Ввод'!$D$223&gt;$B23),0,MAX(0,MIN(1,'У1 Ввод'!$E$223-NETWORKDAYS('У1 Ввод'!$D$223,$B23)+1))/Настройки!$E$7*100)</f>
        <v>0</v>
      </c>
      <c r="HK23" s="67" t="n">
        <f aca="false">IF(OR($D23=1,MONTH($B23)&lt;&gt;MONTH(StartDate),'У1 Ввод'!$D$224="",'У1 Ввод'!$E$224="",'У1 Ввод'!$D$224&gt;$B23),0,MAX(0,MIN(1,'У1 Ввод'!$E$224-NETWORKDAYS('У1 Ввод'!$D$224,$B23)+1))/Настройки!$E$7*100)</f>
        <v>0</v>
      </c>
      <c r="HL23" s="67" t="n">
        <f aca="false">IF(OR($D23=1,MONTH($B23)&lt;&gt;MONTH(StartDate),'У1 Ввод'!$D$225="",'У1 Ввод'!$E$225="",'У1 Ввод'!$D$225&gt;$B23),0,MAX(0,MIN(1,'У1 Ввод'!$E$225-NETWORKDAYS('У1 Ввод'!$D$225,$B23)+1))/Настройки!$E$7*100)</f>
        <v>0</v>
      </c>
      <c r="HM23" s="67" t="n">
        <f aca="false">IF(OR($D23=1,MONTH($B23)&lt;&gt;MONTH(StartDate),'У1 Ввод'!$D$226="",'У1 Ввод'!$E$226="",'У1 Ввод'!$D$226&gt;$B23),0,MAX(0,MIN(1,'У1 Ввод'!$E$226-NETWORKDAYS('У1 Ввод'!$D$226,$B23)+1))/Настройки!$E$7*100)</f>
        <v>0</v>
      </c>
      <c r="HN23" s="67" t="n">
        <f aca="false">IF(OR($D23=1,MONTH($B23)&lt;&gt;MONTH(StartDate),'У1 Ввод'!$D$227="",'У1 Ввод'!$E$227="",'У1 Ввод'!$D$227&gt;$B23),0,MAX(0,MIN(1,'У1 Ввод'!$E$227-NETWORKDAYS('У1 Ввод'!$D$227,$B23)+1))/Настройки!$E$7*100)</f>
        <v>0</v>
      </c>
      <c r="HO23" s="67" t="n">
        <f aca="false">IF(OR($D23=1,MONTH($B23)&lt;&gt;MONTH(StartDate),'У1 Ввод'!$D$228="",'У1 Ввод'!$E$228="",'У1 Ввод'!$D$228&gt;$B23),0,MAX(0,MIN(1,'У1 Ввод'!$E$228-NETWORKDAYS('У1 Ввод'!$D$228,$B23)+1))/Настройки!$E$7*100)</f>
        <v>0</v>
      </c>
      <c r="HP23" s="67" t="n">
        <f aca="false">IF(OR($D23=1,MONTH($B23)&lt;&gt;MONTH(StartDate),'У1 Ввод'!$D$229="",'У1 Ввод'!$E$229="",'У1 Ввод'!$D$229&gt;$B23),0,MAX(0,MIN(1,'У1 Ввод'!$E$229-NETWORKDAYS('У1 Ввод'!$D$229,$B23)+1))/Настройки!$E$7*100)</f>
        <v>0</v>
      </c>
      <c r="HQ23" s="67" t="n">
        <f aca="false">IF(OR($D23=1,MONTH($B23)&lt;&gt;MONTH(StartDate),'У1 Ввод'!$D$230="",'У1 Ввод'!$E$230="",'У1 Ввод'!$D$230&gt;$B23),0,MAX(0,MIN(1,'У1 Ввод'!$E$230-NETWORKDAYS('У1 Ввод'!$D$230,$B23)+1))/Настройки!$E$7*100)</f>
        <v>0</v>
      </c>
      <c r="HR23" s="67" t="n">
        <f aca="false">IF(OR($D23=1,MONTH($B23)&lt;&gt;MONTH(StartDate),'У1 Ввод'!$D$231="",'У1 Ввод'!$E$231="",'У1 Ввод'!$D$231&gt;$B23),0,MAX(0,MIN(1,'У1 Ввод'!$E$231-NETWORKDAYS('У1 Ввод'!$D$231,$B23)+1))/Настройки!$E$7*100)</f>
        <v>0</v>
      </c>
      <c r="HS23" s="67" t="n">
        <f aca="false">IF(OR($D23=1,MONTH($B23)&lt;&gt;MONTH(StartDate),'У1 Ввод'!$D$232="",'У1 Ввод'!$E$232="",'У1 Ввод'!$D$232&gt;$B23),0,MAX(0,MIN(1,'У1 Ввод'!$E$232-NETWORKDAYS('У1 Ввод'!$D$232,$B23)+1))/Настройки!$E$7*100)</f>
        <v>0</v>
      </c>
      <c r="HT23" s="67" t="n">
        <f aca="false">IF(OR($D23=1,MONTH($B23)&lt;&gt;MONTH(StartDate),'У1 Ввод'!$D$233="",'У1 Ввод'!$E$233="",'У1 Ввод'!$D$233&gt;$B23),0,MAX(0,MIN(1,'У1 Ввод'!$E$233-NETWORKDAYS('У1 Ввод'!$D$233,$B23)+1))/Настройки!$E$7*100)</f>
        <v>0</v>
      </c>
      <c r="HU23" s="67" t="n">
        <f aca="false">IF(OR($D23=1,MONTH($B23)&lt;&gt;MONTH(StartDate),'У1 Ввод'!$D$234="",'У1 Ввод'!$E$234="",'У1 Ввод'!$D$234&gt;$B23),0,MAX(0,MIN(1,'У1 Ввод'!$E$234-NETWORKDAYS('У1 Ввод'!$D$234,$B23)+1))/Настройки!$E$7*100)</f>
        <v>0</v>
      </c>
      <c r="HV23" s="67" t="n">
        <f aca="false">IF(OR($D23=1,MONTH($B23)&lt;&gt;MONTH(StartDate),'У1 Ввод'!$D$235="",'У1 Ввод'!$E$235="",'У1 Ввод'!$D$235&gt;$B23),0,MAX(0,MIN(1,'У1 Ввод'!$E$235-NETWORKDAYS('У1 Ввод'!$D$235,$B23)+1))/Настройки!$E$7*100)</f>
        <v>0</v>
      </c>
      <c r="HW23" s="67" t="n">
        <f aca="false">IF(OR($D23=1,MONTH($B23)&lt;&gt;MONTH(StartDate),'У1 Ввод'!$D$236="",'У1 Ввод'!$E$236="",'У1 Ввод'!$D$236&gt;$B23),0,MAX(0,MIN(1,'У1 Ввод'!$E$236-NETWORKDAYS('У1 Ввод'!$D$236,$B23)+1))/Настройки!$E$7*100)</f>
        <v>0</v>
      </c>
      <c r="HX23" s="67" t="n">
        <f aca="false">IF(OR($D23=1,MONTH($B23)&lt;&gt;MONTH(StartDate),'У1 Ввод'!$D$237="",'У1 Ввод'!$E$237="",'У1 Ввод'!$D$237&gt;$B23),0,MAX(0,MIN(1,'У1 Ввод'!$E$237-NETWORKDAYS('У1 Ввод'!$D$237,$B23)+1))/Настройки!$E$7*100)</f>
        <v>0</v>
      </c>
      <c r="HY23" s="67" t="n">
        <f aca="false">IF(OR($D23=1,MONTH($B23)&lt;&gt;MONTH(StartDate),'У1 Ввод'!$D$238="",'У1 Ввод'!$E$238="",'У1 Ввод'!$D$238&gt;$B23),0,MAX(0,MIN(1,'У1 Ввод'!$E$238-NETWORKDAYS('У1 Ввод'!$D$238,$B23)+1))/Настройки!$E$7*100)</f>
        <v>0</v>
      </c>
      <c r="HZ23" s="67" t="n">
        <f aca="false">IF(OR($D23=1,MONTH($B23)&lt;&gt;MONTH(StartDate),'У1 Ввод'!$D$239="",'У1 Ввод'!$E$239="",'У1 Ввод'!$D$239&gt;$B23),0,MAX(0,MIN(1,'У1 Ввод'!$E$239-NETWORKDAYS('У1 Ввод'!$D$239,$B23)+1))/Настройки!$E$7*100)</f>
        <v>0</v>
      </c>
      <c r="IA23" s="67" t="n">
        <f aca="false">IF(OR($D23=1,MONTH($B23)&lt;&gt;MONTH(StartDate),'У1 Ввод'!$D$240="",'У1 Ввод'!$E$240="",'У1 Ввод'!$D$240&gt;$B23),0,MAX(0,MIN(1,'У1 Ввод'!$E$240-NETWORKDAYS('У1 Ввод'!$D$240,$B23)+1))/Настройки!$E$7*100)</f>
        <v>0</v>
      </c>
      <c r="IB23" s="67" t="n">
        <f aca="false">IF(OR($D23=1,MONTH($B23)&lt;&gt;MONTH(StartDate),'У1 Ввод'!$D$241="",'У1 Ввод'!$E$241="",'У1 Ввод'!$D$241&gt;$B23),0,MAX(0,MIN(1,'У1 Ввод'!$E$241-NETWORKDAYS('У1 Ввод'!$D$241,$B23)+1))/Настройки!$E$7*100)</f>
        <v>0</v>
      </c>
      <c r="IC23" s="67" t="n">
        <f aca="false">IF(OR($D23=1,MONTH($B23)&lt;&gt;MONTH(StartDate),'У1 Ввод'!$D$242="",'У1 Ввод'!$E$242="",'У1 Ввод'!$D$242&gt;$B23),0,MAX(0,MIN(1,'У1 Ввод'!$E$242-NETWORKDAYS('У1 Ввод'!$D$242,$B23)+1))/Настройки!$E$7*100)</f>
        <v>0</v>
      </c>
      <c r="ID23" s="67" t="n">
        <f aca="false">IF(OR($D23=1,MONTH($B23)&lt;&gt;MONTH(StartDate),'У1 Ввод'!$D$243="",'У1 Ввод'!$E$243="",'У1 Ввод'!$D$243&gt;$B23),0,MAX(0,MIN(1,'У1 Ввод'!$E$243-NETWORKDAYS('У1 Ввод'!$D$243,$B23)+1))/Настройки!$E$7*100)</f>
        <v>0</v>
      </c>
      <c r="IE23" s="67" t="n">
        <f aca="false">IF(OR($D23=1,MONTH($B23)&lt;&gt;MONTH(StartDate),'У1 Ввод'!$D$244="",'У1 Ввод'!$E$244="",'У1 Ввод'!$D$244&gt;$B23),0,MAX(0,MIN(1,'У1 Ввод'!$E$244-NETWORKDAYS('У1 Ввод'!$D$244,$B23)+1))/Настройки!$E$7*100)</f>
        <v>0</v>
      </c>
      <c r="IF23" s="67" t="n">
        <f aca="false">IF(OR($D23=1,MONTH($B23)&lt;&gt;MONTH(StartDate),'У1 Ввод'!$D$245="",'У1 Ввод'!$E$245="",'У1 Ввод'!$D$245&gt;$B23),0,MAX(0,MIN(1,'У1 Ввод'!$E$245-NETWORKDAYS('У1 Ввод'!$D$245,$B23)+1))/Настройки!$E$7*100)</f>
        <v>0</v>
      </c>
      <c r="IG23" s="67" t="n">
        <f aca="false">IF(OR($D23=1,MONTH($B23)&lt;&gt;MONTH(StartDate),'У1 Ввод'!$D$246="",'У1 Ввод'!$E$246="",'У1 Ввод'!$D$246&gt;$B23),0,MAX(0,MIN(1,'У1 Ввод'!$E$246-NETWORKDAYS('У1 Ввод'!$D$246,$B23)+1))/Настройки!$E$7*100)</f>
        <v>0</v>
      </c>
      <c r="IH23" s="67" t="n">
        <f aca="false">IF(OR($D23=1,MONTH($B23)&lt;&gt;MONTH(StartDate),'У1 Ввод'!$D$247="",'У1 Ввод'!$E$247="",'У1 Ввод'!$D$247&gt;$B23),0,MAX(0,MIN(1,'У1 Ввод'!$E$247-NETWORKDAYS('У1 Ввод'!$D$247,$B23)+1))/Настройки!$E$7*100)</f>
        <v>0</v>
      </c>
      <c r="II23" s="67" t="n">
        <f aca="false">IF(OR($D23=1,MONTH($B23)&lt;&gt;MONTH(StartDate),'У1 Ввод'!$D$248="",'У1 Ввод'!$E$248="",'У1 Ввод'!$D$248&gt;$B23),0,MAX(0,MIN(1,'У1 Ввод'!$E$248-NETWORKDAYS('У1 Ввод'!$D$248,$B23)+1))/Настройки!$E$7*100)</f>
        <v>0</v>
      </c>
      <c r="IJ23" s="67" t="n">
        <f aca="false">IF(OR($D23=1,MONTH($B23)&lt;&gt;MONTH(StartDate),'У1 Ввод'!$D$249="",'У1 Ввод'!$E$249="",'У1 Ввод'!$D$249&gt;$B23),0,MAX(0,MIN(1,'У1 Ввод'!$E$249-NETWORKDAYS('У1 Ввод'!$D$249,$B23)+1))/Настройки!$E$7*100)</f>
        <v>0</v>
      </c>
      <c r="IK23" s="67" t="n">
        <f aca="false">IF(OR($D23=1,MONTH($B23)&lt;&gt;MONTH(StartDate),'У1 Ввод'!$D$250="",'У1 Ввод'!$E$250="",'У1 Ввод'!$D$250&gt;$B23),0,MAX(0,MIN(1,'У1 Ввод'!$E$250-NETWORKDAYS('У1 Ввод'!$D$250,$B23)+1))/Настройки!$E$7*100)</f>
        <v>0</v>
      </c>
      <c r="IL23" s="67" t="n">
        <f aca="false">IF(OR($D23=1,MONTH($B23)&lt;&gt;MONTH(StartDate),'У1 Ввод'!$D$251="",'У1 Ввод'!$E$251="",'У1 Ввод'!$D$251&gt;$B23),0,MAX(0,MIN(1,'У1 Ввод'!$E$251-NETWORKDAYS('У1 Ввод'!$D$251,$B23)+1))/Настройки!$E$7*100)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IF(OR($D24=1,MONTH($B24)&lt;&gt;MONTH(StartDate),'У1 Ввод'!$D$12="",'У1 Ввод'!$E$12="",'У1 Ввод'!$D$12&gt;$B24),0,MAX(0,MIN(1,'У1 Ввод'!$E$12-NETWORKDAYS('У1 Ввод'!$D$12,$B24)+1))/Настройки!$E$7*100)</f>
        <v>0</v>
      </c>
      <c r="H24" s="67" t="n">
        <f aca="false">IF(OR($D24=1,MONTH($B24)&lt;&gt;MONTH(StartDate),'У1 Ввод'!$D$13="",'У1 Ввод'!$E$13="",'У1 Ввод'!$D$13&gt;$B24),0,MAX(0,MIN(1,'У1 Ввод'!$E$13-NETWORKDAYS('У1 Ввод'!$D$13,$B24)+1))/Настройки!$E$7*100)</f>
        <v>0</v>
      </c>
      <c r="I24" s="67" t="n">
        <f aca="false">IF(OR($D24=1,MONTH($B24)&lt;&gt;MONTH(StartDate),'У1 Ввод'!$D$14="",'У1 Ввод'!$E$14="",'У1 Ввод'!$D$14&gt;$B24),0,MAX(0,MIN(1,'У1 Ввод'!$E$14-NETWORKDAYS('У1 Ввод'!$D$14,$B24)+1))/Настройки!$E$7*100)</f>
        <v>0</v>
      </c>
      <c r="J24" s="67" t="n">
        <f aca="false">IF(OR($D24=1,MONTH($B24)&lt;&gt;MONTH(StartDate),'У1 Ввод'!$D$15="",'У1 Ввод'!$E$15="",'У1 Ввод'!$D$15&gt;$B24),0,MAX(0,MIN(1,'У1 Ввод'!$E$15-NETWORKDAYS('У1 Ввод'!$D$15,$B24)+1))/Настройки!$E$7*100)</f>
        <v>0</v>
      </c>
      <c r="K24" s="67" t="n">
        <f aca="false">IF(OR($D24=1,MONTH($B24)&lt;&gt;MONTH(StartDate),'У1 Ввод'!$D$16="",'У1 Ввод'!$E$16="",'У1 Ввод'!$D$16&gt;$B24),0,MAX(0,MIN(1,'У1 Ввод'!$E$16-NETWORKDAYS('У1 Ввод'!$D$16,$B24)+1))/Настройки!$E$7*100)</f>
        <v>0</v>
      </c>
      <c r="L24" s="67" t="n">
        <f aca="false">IF(OR($D24=1,MONTH($B24)&lt;&gt;MONTH(StartDate),'У1 Ввод'!$D$17="",'У1 Ввод'!$E$17="",'У1 Ввод'!$D$17&gt;$B24),0,MAX(0,MIN(1,'У1 Ввод'!$E$17-NETWORKDAYS('У1 Ввод'!$D$17,$B24)+1))/Настройки!$E$7*100)</f>
        <v>0</v>
      </c>
      <c r="M24" s="67" t="n">
        <f aca="false">IF(OR($D24=1,MONTH($B24)&lt;&gt;MONTH(StartDate),'У1 Ввод'!$D$18="",'У1 Ввод'!$E$18="",'У1 Ввод'!$D$18&gt;$B24),0,MAX(0,MIN(1,'У1 Ввод'!$E$18-NETWORKDAYS('У1 Ввод'!$D$18,$B24)+1))/Настройки!$E$7*100)</f>
        <v>0</v>
      </c>
      <c r="N24" s="67" t="n">
        <f aca="false">IF(OR($D24=1,MONTH($B24)&lt;&gt;MONTH(StartDate),'У1 Ввод'!$D$19="",'У1 Ввод'!$E$19="",'У1 Ввод'!$D$19&gt;$B24),0,MAX(0,MIN(1,'У1 Ввод'!$E$19-NETWORKDAYS('У1 Ввод'!$D$19,$B24)+1))/Настройки!$E$7*100)</f>
        <v>0</v>
      </c>
      <c r="O24" s="67" t="n">
        <f aca="false">IF(OR($D24=1,MONTH($B24)&lt;&gt;MONTH(StartDate),'У1 Ввод'!$D$20="",'У1 Ввод'!$E$20="",'У1 Ввод'!$D$20&gt;$B24),0,MAX(0,MIN(1,'У1 Ввод'!$E$20-NETWORKDAYS('У1 Ввод'!$D$20,$B24)+1))/Настройки!$E$7*100)</f>
        <v>0</v>
      </c>
      <c r="P24" s="67" t="n">
        <f aca="false">IF(OR($D24=1,MONTH($B24)&lt;&gt;MONTH(StartDate),'У1 Ввод'!$D$21="",'У1 Ввод'!$E$21="",'У1 Ввод'!$D$21&gt;$B24),0,MAX(0,MIN(1,'У1 Ввод'!$E$21-NETWORKDAYS('У1 Ввод'!$D$21,$B24)+1))/Настройки!$E$7*100)</f>
        <v>0</v>
      </c>
      <c r="Q24" s="67" t="n">
        <f aca="false">IF(OR($D24=1,MONTH($B24)&lt;&gt;MONTH(StartDate),'У1 Ввод'!$D$22="",'У1 Ввод'!$E$22="",'У1 Ввод'!$D$22&gt;$B24),0,MAX(0,MIN(1,'У1 Ввод'!$E$22-NETWORKDAYS('У1 Ввод'!$D$22,$B24)+1))/Настройки!$E$7*100)</f>
        <v>0</v>
      </c>
      <c r="R24" s="67" t="n">
        <f aca="false">IF(OR($D24=1,MONTH($B24)&lt;&gt;MONTH(StartDate),'У1 Ввод'!$D$23="",'У1 Ввод'!$E$23="",'У1 Ввод'!$D$23&gt;$B24),0,MAX(0,MIN(1,'У1 Ввод'!$E$23-NETWORKDAYS('У1 Ввод'!$D$23,$B24)+1))/Настройки!$E$7*100)</f>
        <v>0</v>
      </c>
      <c r="S24" s="67" t="n">
        <f aca="false">IF(OR($D24=1,MONTH($B24)&lt;&gt;MONTH(StartDate),'У1 Ввод'!$D$24="",'У1 Ввод'!$E$24="",'У1 Ввод'!$D$24&gt;$B24),0,MAX(0,MIN(1,'У1 Ввод'!$E$24-NETWORKDAYS('У1 Ввод'!$D$24,$B24)+1))/Настройки!$E$7*100)</f>
        <v>0</v>
      </c>
      <c r="T24" s="67" t="n">
        <f aca="false">IF(OR($D24=1,MONTH($B24)&lt;&gt;MONTH(StartDate),'У1 Ввод'!$D$25="",'У1 Ввод'!$E$25="",'У1 Ввод'!$D$25&gt;$B24),0,MAX(0,MIN(1,'У1 Ввод'!$E$25-NETWORKDAYS('У1 Ввод'!$D$25,$B24)+1))/Настройки!$E$7*100)</f>
        <v>0</v>
      </c>
      <c r="U24" s="67" t="n">
        <f aca="false">IF(OR($D24=1,MONTH($B24)&lt;&gt;MONTH(StartDate),'У1 Ввод'!$D$26="",'У1 Ввод'!$E$26="",'У1 Ввод'!$D$26&gt;$B24),0,MAX(0,MIN(1,'У1 Ввод'!$E$26-NETWORKDAYS('У1 Ввод'!$D$26,$B24)+1))/Настройки!$E$7*100)</f>
        <v>0</v>
      </c>
      <c r="V24" s="67" t="n">
        <f aca="false">IF(OR($D24=1,MONTH($B24)&lt;&gt;MONTH(StartDate),'У1 Ввод'!$D$27="",'У1 Ввод'!$E$27="",'У1 Ввод'!$D$27&gt;$B24),0,MAX(0,MIN(1,'У1 Ввод'!$E$27-NETWORKDAYS('У1 Ввод'!$D$27,$B24)+1))/Настройки!$E$7*100)</f>
        <v>0</v>
      </c>
      <c r="W24" s="67" t="n">
        <f aca="false">IF(OR($D24=1,MONTH($B24)&lt;&gt;MONTH(StartDate),'У1 Ввод'!$D$28="",'У1 Ввод'!$E$28="",'У1 Ввод'!$D$28&gt;$B24),0,MAX(0,MIN(1,'У1 Ввод'!$E$28-NETWORKDAYS('У1 Ввод'!$D$28,$B24)+1))/Настройки!$E$7*100)</f>
        <v>0</v>
      </c>
      <c r="X24" s="67" t="n">
        <f aca="false">IF(OR($D24=1,MONTH($B24)&lt;&gt;MONTH(StartDate),'У1 Ввод'!$D$29="",'У1 Ввод'!$E$29="",'У1 Ввод'!$D$29&gt;$B24),0,MAX(0,MIN(1,'У1 Ввод'!$E$29-NETWORKDAYS('У1 Ввод'!$D$29,$B24)+1))/Настройки!$E$7*100)</f>
        <v>0</v>
      </c>
      <c r="Y24" s="67" t="n">
        <f aca="false">IF(OR($D24=1,MONTH($B24)&lt;&gt;MONTH(StartDate),'У1 Ввод'!$D$30="",'У1 Ввод'!$E$30="",'У1 Ввод'!$D$30&gt;$B24),0,MAX(0,MIN(1,'У1 Ввод'!$E$30-NETWORKDAYS('У1 Ввод'!$D$30,$B24)+1))/Настройки!$E$7*100)</f>
        <v>0</v>
      </c>
      <c r="Z24" s="67" t="n">
        <f aca="false">IF(OR($D24=1,MONTH($B24)&lt;&gt;MONTH(StartDate),'У1 Ввод'!$D$31="",'У1 Ввод'!$E$31="",'У1 Ввод'!$D$31&gt;$B24),0,MAX(0,MIN(1,'У1 Ввод'!$E$31-NETWORKDAYS('У1 Ввод'!$D$31,$B24)+1))/Настройки!$E$7*100)</f>
        <v>0</v>
      </c>
      <c r="AA24" s="67" t="n">
        <f aca="false">IF(OR($D24=1,MONTH($B24)&lt;&gt;MONTH(StartDate),'У1 Ввод'!$D$32="",'У1 Ввод'!$E$32="",'У1 Ввод'!$D$32&gt;$B24),0,MAX(0,MIN(1,'У1 Ввод'!$E$32-NETWORKDAYS('У1 Ввод'!$D$32,$B24)+1))/Настройки!$E$7*100)</f>
        <v>0</v>
      </c>
      <c r="AB24" s="67" t="n">
        <f aca="false">IF(OR($D24=1,MONTH($B24)&lt;&gt;MONTH(StartDate),'У1 Ввод'!$D$33="",'У1 Ввод'!$E$33="",'У1 Ввод'!$D$33&gt;$B24),0,MAX(0,MIN(1,'У1 Ввод'!$E$33-NETWORKDAYS('У1 Ввод'!$D$33,$B24)+1))/Настройки!$E$7*100)</f>
        <v>0</v>
      </c>
      <c r="AC24" s="67" t="n">
        <f aca="false">IF(OR($D24=1,MONTH($B24)&lt;&gt;MONTH(StartDate),'У1 Ввод'!$D$34="",'У1 Ввод'!$E$34="",'У1 Ввод'!$D$34&gt;$B24),0,MAX(0,MIN(1,'У1 Ввод'!$E$34-NETWORKDAYS('У1 Ввод'!$D$34,$B24)+1))/Настройки!$E$7*100)</f>
        <v>0</v>
      </c>
      <c r="AD24" s="67" t="n">
        <f aca="false">IF(OR($D24=1,MONTH($B24)&lt;&gt;MONTH(StartDate),'У1 Ввод'!$D$35="",'У1 Ввод'!$E$35="",'У1 Ввод'!$D$35&gt;$B24),0,MAX(0,MIN(1,'У1 Ввод'!$E$35-NETWORKDAYS('У1 Ввод'!$D$35,$B24)+1))/Настройки!$E$7*100)</f>
        <v>0</v>
      </c>
      <c r="AE24" s="67" t="n">
        <f aca="false">IF(OR($D24=1,MONTH($B24)&lt;&gt;MONTH(StartDate),'У1 Ввод'!$D$36="",'У1 Ввод'!$E$36="",'У1 Ввод'!$D$36&gt;$B24),0,MAX(0,MIN(1,'У1 Ввод'!$E$36-NETWORKDAYS('У1 Ввод'!$D$36,$B24)+1))/Настройки!$E$7*100)</f>
        <v>0</v>
      </c>
      <c r="AF24" s="67" t="n">
        <f aca="false">IF(OR($D24=1,MONTH($B24)&lt;&gt;MONTH(StartDate),'У1 Ввод'!$D$37="",'У1 Ввод'!$E$37="",'У1 Ввод'!$D$37&gt;$B24),0,MAX(0,MIN(1,'У1 Ввод'!$E$37-NETWORKDAYS('У1 Ввод'!$D$37,$B24)+1))/Настройки!$E$7*100)</f>
        <v>0</v>
      </c>
      <c r="AG24" s="67" t="n">
        <f aca="false">IF(OR($D24=1,MONTH($B24)&lt;&gt;MONTH(StartDate),'У1 Ввод'!$D$38="",'У1 Ввод'!$E$38="",'У1 Ввод'!$D$38&gt;$B24),0,MAX(0,MIN(1,'У1 Ввод'!$E$38-NETWORKDAYS('У1 Ввод'!$D$38,$B24)+1))/Настройки!$E$7*100)</f>
        <v>0</v>
      </c>
      <c r="AH24" s="67" t="n">
        <f aca="false">IF(OR($D24=1,MONTH($B24)&lt;&gt;MONTH(StartDate),'У1 Ввод'!$D$39="",'У1 Ввод'!$E$39="",'У1 Ввод'!$D$39&gt;$B24),0,MAX(0,MIN(1,'У1 Ввод'!$E$39-NETWORKDAYS('У1 Ввод'!$D$39,$B24)+1))/Настройки!$E$7*100)</f>
        <v>0</v>
      </c>
      <c r="AI24" s="67" t="n">
        <f aca="false">IF(OR($D24=1,MONTH($B24)&lt;&gt;MONTH(StartDate),'У1 Ввод'!$D$40="",'У1 Ввод'!$E$40="",'У1 Ввод'!$D$40&gt;$B24),0,MAX(0,MIN(1,'У1 Ввод'!$E$40-NETWORKDAYS('У1 Ввод'!$D$40,$B24)+1))/Настройки!$E$7*100)</f>
        <v>0</v>
      </c>
      <c r="AJ24" s="67" t="n">
        <f aca="false">IF(OR($D24=1,MONTH($B24)&lt;&gt;MONTH(StartDate),'У1 Ввод'!$D$41="",'У1 Ввод'!$E$41="",'У1 Ввод'!$D$41&gt;$B24),0,MAX(0,MIN(1,'У1 Ввод'!$E$41-NETWORKDAYS('У1 Ввод'!$D$41,$B24)+1))/Настройки!$E$7*100)</f>
        <v>0</v>
      </c>
      <c r="AK24" s="67" t="n">
        <f aca="false">IF(OR($D24=1,MONTH($B24)&lt;&gt;MONTH(StartDate),'У1 Ввод'!$D$42="",'У1 Ввод'!$E$42="",'У1 Ввод'!$D$42&gt;$B24),0,MAX(0,MIN(1,'У1 Ввод'!$E$42-NETWORKDAYS('У1 Ввод'!$D$42,$B24)+1))/Настройки!$E$7*100)</f>
        <v>0</v>
      </c>
      <c r="AL24" s="67" t="n">
        <f aca="false">IF(OR($D24=1,MONTH($B24)&lt;&gt;MONTH(StartDate),'У1 Ввод'!$D$43="",'У1 Ввод'!$E$43="",'У1 Ввод'!$D$43&gt;$B24),0,MAX(0,MIN(1,'У1 Ввод'!$E$43-NETWORKDAYS('У1 Ввод'!$D$43,$B24)+1))/Настройки!$E$7*100)</f>
        <v>0</v>
      </c>
      <c r="AM24" s="67" t="n">
        <f aca="false">IF(OR($D24=1,MONTH($B24)&lt;&gt;MONTH(StartDate),'У1 Ввод'!$D$44="",'У1 Ввод'!$E$44="",'У1 Ввод'!$D$44&gt;$B24),0,MAX(0,MIN(1,'У1 Ввод'!$E$44-NETWORKDAYS('У1 Ввод'!$D$44,$B24)+1))/Настройки!$E$7*100)</f>
        <v>0</v>
      </c>
      <c r="AN24" s="67" t="n">
        <f aca="false">IF(OR($D24=1,MONTH($B24)&lt;&gt;MONTH(StartDate),'У1 Ввод'!$D$45="",'У1 Ввод'!$E$45="",'У1 Ввод'!$D$45&gt;$B24),0,MAX(0,MIN(1,'У1 Ввод'!$E$45-NETWORKDAYS('У1 Ввод'!$D$45,$B24)+1))/Настройки!$E$7*100)</f>
        <v>0</v>
      </c>
      <c r="AO24" s="67" t="n">
        <f aca="false">IF(OR($D24=1,MONTH($B24)&lt;&gt;MONTH(StartDate),'У1 Ввод'!$D$46="",'У1 Ввод'!$E$46="",'У1 Ввод'!$D$46&gt;$B24),0,MAX(0,MIN(1,'У1 Ввод'!$E$46-NETWORKDAYS('У1 Ввод'!$D$46,$B24)+1))/Настройки!$E$7*100)</f>
        <v>0</v>
      </c>
      <c r="AP24" s="67" t="n">
        <f aca="false">IF(OR($D24=1,MONTH($B24)&lt;&gt;MONTH(StartDate),'У1 Ввод'!$D$47="",'У1 Ввод'!$E$47="",'У1 Ввод'!$D$47&gt;$B24),0,MAX(0,MIN(1,'У1 Ввод'!$E$47-NETWORKDAYS('У1 Ввод'!$D$47,$B24)+1))/Настройки!$E$7*100)</f>
        <v>0</v>
      </c>
      <c r="AQ24" s="67" t="n">
        <f aca="false">IF(OR($D24=1,MONTH($B24)&lt;&gt;MONTH(StartDate),'У1 Ввод'!$D$48="",'У1 Ввод'!$E$48="",'У1 Ввод'!$D$48&gt;$B24),0,MAX(0,MIN(1,'У1 Ввод'!$E$48-NETWORKDAYS('У1 Ввод'!$D$48,$B24)+1))/Настройки!$E$7*100)</f>
        <v>0</v>
      </c>
      <c r="AR24" s="67" t="n">
        <f aca="false">IF(OR($D24=1,MONTH($B24)&lt;&gt;MONTH(StartDate),'У1 Ввод'!$D$49="",'У1 Ввод'!$E$49="",'У1 Ввод'!$D$49&gt;$B24),0,MAX(0,MIN(1,'У1 Ввод'!$E$49-NETWORKDAYS('У1 Ввод'!$D$49,$B24)+1))/Настройки!$E$7*100)</f>
        <v>0</v>
      </c>
      <c r="AS24" s="67" t="n">
        <f aca="false">IF(OR($D24=1,MONTH($B24)&lt;&gt;MONTH(StartDate),'У1 Ввод'!$D$50="",'У1 Ввод'!$E$50="",'У1 Ввод'!$D$50&gt;$B24),0,MAX(0,MIN(1,'У1 Ввод'!$E$50-NETWORKDAYS('У1 Ввод'!$D$50,$B24)+1))/Настройки!$E$7*100)</f>
        <v>0</v>
      </c>
      <c r="AT24" s="67" t="n">
        <f aca="false">IF(OR($D24=1,MONTH($B24)&lt;&gt;MONTH(StartDate),'У1 Ввод'!$D$51="",'У1 Ввод'!$E$51="",'У1 Ввод'!$D$51&gt;$B24),0,MAX(0,MIN(1,'У1 Ввод'!$E$51-NETWORKDAYS('У1 Ввод'!$D$51,$B24)+1))/Настройки!$E$7*100)</f>
        <v>0</v>
      </c>
      <c r="AU24" s="67" t="n">
        <f aca="false">IF(OR($D24=1,MONTH($B24)&lt;&gt;MONTH(StartDate),'У1 Ввод'!$D$52="",'У1 Ввод'!$E$52="",'У1 Ввод'!$D$52&gt;$B24),0,MAX(0,MIN(1,'У1 Ввод'!$E$52-NETWORKDAYS('У1 Ввод'!$D$52,$B24)+1))/Настройки!$E$7*100)</f>
        <v>0</v>
      </c>
      <c r="AV24" s="67" t="n">
        <f aca="false">IF(OR($D24=1,MONTH($B24)&lt;&gt;MONTH(StartDate),'У1 Ввод'!$D$53="",'У1 Ввод'!$E$53="",'У1 Ввод'!$D$53&gt;$B24),0,MAX(0,MIN(1,'У1 Ввод'!$E$53-NETWORKDAYS('У1 Ввод'!$D$53,$B24)+1))/Настройки!$E$7*100)</f>
        <v>0</v>
      </c>
      <c r="AW24" s="67" t="n">
        <f aca="false">IF(OR($D24=1,MONTH($B24)&lt;&gt;MONTH(StartDate),'У1 Ввод'!$D$54="",'У1 Ввод'!$E$54="",'У1 Ввод'!$D$54&gt;$B24),0,MAX(0,MIN(1,'У1 Ввод'!$E$54-NETWORKDAYS('У1 Ввод'!$D$54,$B24)+1))/Настройки!$E$7*100)</f>
        <v>0</v>
      </c>
      <c r="AX24" s="67" t="n">
        <f aca="false">IF(OR($D24=1,MONTH($B24)&lt;&gt;MONTH(StartDate),'У1 Ввод'!$D$55="",'У1 Ввод'!$E$55="",'У1 Ввод'!$D$55&gt;$B24),0,MAX(0,MIN(1,'У1 Ввод'!$E$55-NETWORKDAYS('У1 Ввод'!$D$55,$B24)+1))/Настройки!$E$7*100)</f>
        <v>0</v>
      </c>
      <c r="AY24" s="67" t="n">
        <f aca="false">IF(OR($D24=1,MONTH($B24)&lt;&gt;MONTH(StartDate),'У1 Ввод'!$D$56="",'У1 Ввод'!$E$56="",'У1 Ввод'!$D$56&gt;$B24),0,MAX(0,MIN(1,'У1 Ввод'!$E$56-NETWORKDAYS('У1 Ввод'!$D$56,$B24)+1))/Настройки!$E$7*100)</f>
        <v>0</v>
      </c>
      <c r="AZ24" s="67" t="n">
        <f aca="false">IF(OR($D24=1,MONTH($B24)&lt;&gt;MONTH(StartDate),'У1 Ввод'!$D$57="",'У1 Ввод'!$E$57="",'У1 Ввод'!$D$57&gt;$B24),0,MAX(0,MIN(1,'У1 Ввод'!$E$57-NETWORKDAYS('У1 Ввод'!$D$57,$B24)+1))/Настройки!$E$7*100)</f>
        <v>0</v>
      </c>
      <c r="BA24" s="67" t="n">
        <f aca="false">IF(OR($D24=1,MONTH($B24)&lt;&gt;MONTH(StartDate),'У1 Ввод'!$D$58="",'У1 Ввод'!$E$58="",'У1 Ввод'!$D$58&gt;$B24),0,MAX(0,MIN(1,'У1 Ввод'!$E$58-NETWORKDAYS('У1 Ввод'!$D$58,$B24)+1))/Настройки!$E$7*100)</f>
        <v>0</v>
      </c>
      <c r="BB24" s="67" t="n">
        <f aca="false">IF(OR($D24=1,MONTH($B24)&lt;&gt;MONTH(StartDate),'У1 Ввод'!$D$59="",'У1 Ввод'!$E$59="",'У1 Ввод'!$D$59&gt;$B24),0,MAX(0,MIN(1,'У1 Ввод'!$E$59-NETWORKDAYS('У1 Ввод'!$D$59,$B24)+1))/Настройки!$E$7*100)</f>
        <v>0</v>
      </c>
      <c r="BC24" s="67" t="n">
        <f aca="false">IF(OR($D24=1,MONTH($B24)&lt;&gt;MONTH(StartDate),'У1 Ввод'!$D$60="",'У1 Ввод'!$E$60="",'У1 Ввод'!$D$60&gt;$B24),0,MAX(0,MIN(1,'У1 Ввод'!$E$60-NETWORKDAYS('У1 Ввод'!$D$60,$B24)+1))/Настройки!$E$7*100)</f>
        <v>0</v>
      </c>
      <c r="BD24" s="67" t="n">
        <f aca="false">IF(OR($D24=1,MONTH($B24)&lt;&gt;MONTH(StartDate),'У1 Ввод'!$D$61="",'У1 Ввод'!$E$61="",'У1 Ввод'!$D$61&gt;$B24),0,MAX(0,MIN(1,'У1 Ввод'!$E$61-NETWORKDAYS('У1 Ввод'!$D$61,$B24)+1))/Настройки!$E$7*100)</f>
        <v>0</v>
      </c>
      <c r="BE24" s="67" t="n">
        <f aca="false">IF(OR($D24=1,MONTH($B24)&lt;&gt;MONTH(StartDate),'У1 Ввод'!$D$62="",'У1 Ввод'!$E$62="",'У1 Ввод'!$D$62&gt;$B24),0,MAX(0,MIN(1,'У1 Ввод'!$E$62-NETWORKDAYS('У1 Ввод'!$D$62,$B24)+1))/Настройки!$E$7*100)</f>
        <v>0</v>
      </c>
      <c r="BF24" s="67" t="n">
        <f aca="false">IF(OR($D24=1,MONTH($B24)&lt;&gt;MONTH(StartDate),'У1 Ввод'!$D$63="",'У1 Ввод'!$E$63="",'У1 Ввод'!$D$63&gt;$B24),0,MAX(0,MIN(1,'У1 Ввод'!$E$63-NETWORKDAYS('У1 Ввод'!$D$63,$B24)+1))/Настройки!$E$7*100)</f>
        <v>0</v>
      </c>
      <c r="BG24" s="67" t="n">
        <f aca="false">IF(OR($D24=1,MONTH($B24)&lt;&gt;MONTH(StartDate),'У1 Ввод'!$D$64="",'У1 Ввод'!$E$64="",'У1 Ввод'!$D$64&gt;$B24),0,MAX(0,MIN(1,'У1 Ввод'!$E$64-NETWORKDAYS('У1 Ввод'!$D$64,$B24)+1))/Настройки!$E$7*100)</f>
        <v>0</v>
      </c>
      <c r="BH24" s="67" t="n">
        <f aca="false">IF(OR($D24=1,MONTH($B24)&lt;&gt;MONTH(StartDate),'У1 Ввод'!$D$65="",'У1 Ввод'!$E$65="",'У1 Ввод'!$D$65&gt;$B24),0,MAX(0,MIN(1,'У1 Ввод'!$E$65-NETWORKDAYS('У1 Ввод'!$D$65,$B24)+1))/Настройки!$E$7*100)</f>
        <v>0</v>
      </c>
      <c r="BI24" s="67" t="n">
        <f aca="false">IF(OR($D24=1,MONTH($B24)&lt;&gt;MONTH(StartDate),'У1 Ввод'!$D$66="",'У1 Ввод'!$E$66="",'У1 Ввод'!$D$66&gt;$B24),0,MAX(0,MIN(1,'У1 Ввод'!$E$66-NETWORKDAYS('У1 Ввод'!$D$66,$B24)+1))/Настройки!$E$7*100)</f>
        <v>0</v>
      </c>
      <c r="BJ24" s="67" t="n">
        <f aca="false">IF(OR($D24=1,MONTH($B24)&lt;&gt;MONTH(StartDate),'У1 Ввод'!$D$67="",'У1 Ввод'!$E$67="",'У1 Ввод'!$D$67&gt;$B24),0,MAX(0,MIN(1,'У1 Ввод'!$E$67-NETWORKDAYS('У1 Ввод'!$D$67,$B24)+1))/Настройки!$E$7*100)</f>
        <v>0</v>
      </c>
      <c r="BK24" s="67" t="n">
        <f aca="false">IF(OR($D24=1,MONTH($B24)&lt;&gt;MONTH(StartDate),'У1 Ввод'!$D$68="",'У1 Ввод'!$E$68="",'У1 Ввод'!$D$68&gt;$B24),0,MAX(0,MIN(1,'У1 Ввод'!$E$68-NETWORKDAYS('У1 Ввод'!$D$68,$B24)+1))/Настройки!$E$7*100)</f>
        <v>0</v>
      </c>
      <c r="BL24" s="67" t="n">
        <f aca="false">IF(OR($D24=1,MONTH($B24)&lt;&gt;MONTH(StartDate),'У1 Ввод'!$D$69="",'У1 Ввод'!$E$69="",'У1 Ввод'!$D$69&gt;$B24),0,MAX(0,MIN(1,'У1 Ввод'!$E$69-NETWORKDAYS('У1 Ввод'!$D$69,$B24)+1))/Настройки!$E$7*100)</f>
        <v>0</v>
      </c>
      <c r="BM24" s="67" t="n">
        <f aca="false">IF(OR($D24=1,MONTH($B24)&lt;&gt;MONTH(StartDate),'У1 Ввод'!$D$70="",'У1 Ввод'!$E$70="",'У1 Ввод'!$D$70&gt;$B24),0,MAX(0,MIN(1,'У1 Ввод'!$E$70-NETWORKDAYS('У1 Ввод'!$D$70,$B24)+1))/Настройки!$E$7*100)</f>
        <v>0</v>
      </c>
      <c r="BN24" s="67" t="n">
        <f aca="false">IF(OR($D24=1,MONTH($B24)&lt;&gt;MONTH(StartDate),'У1 Ввод'!$D$71="",'У1 Ввод'!$E$71="",'У1 Ввод'!$D$71&gt;$B24),0,MAX(0,MIN(1,'У1 Ввод'!$E$71-NETWORKDAYS('У1 Ввод'!$D$71,$B24)+1))/Настройки!$E$7*100)</f>
        <v>0</v>
      </c>
      <c r="BO24" s="67" t="n">
        <f aca="false">IF(OR($D24=1,MONTH($B24)&lt;&gt;MONTH(StartDate),'У1 Ввод'!$D$72="",'У1 Ввод'!$E$72="",'У1 Ввод'!$D$72&gt;$B24),0,MAX(0,MIN(1,'У1 Ввод'!$E$72-NETWORKDAYS('У1 Ввод'!$D$72,$B24)+1))/Настройки!$E$7*100)</f>
        <v>0</v>
      </c>
      <c r="BP24" s="67" t="n">
        <f aca="false">IF(OR($D24=1,MONTH($B24)&lt;&gt;MONTH(StartDate),'У1 Ввод'!$D$73="",'У1 Ввод'!$E$73="",'У1 Ввод'!$D$73&gt;$B24),0,MAX(0,MIN(1,'У1 Ввод'!$E$73-NETWORKDAYS('У1 Ввод'!$D$73,$B24)+1))/Настройки!$E$7*100)</f>
        <v>0</v>
      </c>
      <c r="BQ24" s="67" t="n">
        <f aca="false">IF(OR($D24=1,MONTH($B24)&lt;&gt;MONTH(StartDate),'У1 Ввод'!$D$74="",'У1 Ввод'!$E$74="",'У1 Ввод'!$D$74&gt;$B24),0,MAX(0,MIN(1,'У1 Ввод'!$E$74-NETWORKDAYS('У1 Ввод'!$D$74,$B24)+1))/Настройки!$E$7*100)</f>
        <v>0</v>
      </c>
      <c r="BR24" s="67" t="n">
        <f aca="false">IF(OR($D24=1,MONTH($B24)&lt;&gt;MONTH(StartDate),'У1 Ввод'!$D$75="",'У1 Ввод'!$E$75="",'У1 Ввод'!$D$75&gt;$B24),0,MAX(0,MIN(1,'У1 Ввод'!$E$75-NETWORKDAYS('У1 Ввод'!$D$75,$B24)+1))/Настройки!$E$7*100)</f>
        <v>0</v>
      </c>
      <c r="BS24" s="67" t="n">
        <f aca="false">IF(OR($D24=1,MONTH($B24)&lt;&gt;MONTH(StartDate),'У1 Ввод'!$D$76="",'У1 Ввод'!$E$76="",'У1 Ввод'!$D$76&gt;$B24),0,MAX(0,MIN(1,'У1 Ввод'!$E$76-NETWORKDAYS('У1 Ввод'!$D$76,$B24)+1))/Настройки!$E$7*100)</f>
        <v>0</v>
      </c>
      <c r="BT24" s="67" t="n">
        <f aca="false">IF(OR($D24=1,MONTH($B24)&lt;&gt;MONTH(StartDate),'У1 Ввод'!$D$77="",'У1 Ввод'!$E$77="",'У1 Ввод'!$D$77&gt;$B24),0,MAX(0,MIN(1,'У1 Ввод'!$E$77-NETWORKDAYS('У1 Ввод'!$D$77,$B24)+1))/Настройки!$E$7*100)</f>
        <v>0</v>
      </c>
      <c r="BU24" s="67" t="n">
        <f aca="false">IF(OR($D24=1,MONTH($B24)&lt;&gt;MONTH(StartDate),'У1 Ввод'!$D$78="",'У1 Ввод'!$E$78="",'У1 Ввод'!$D$78&gt;$B24),0,MAX(0,MIN(1,'У1 Ввод'!$E$78-NETWORKDAYS('У1 Ввод'!$D$78,$B24)+1))/Настройки!$E$7*100)</f>
        <v>0</v>
      </c>
      <c r="BV24" s="67" t="n">
        <f aca="false">IF(OR($D24=1,MONTH($B24)&lt;&gt;MONTH(StartDate),'У1 Ввод'!$D$79="",'У1 Ввод'!$E$79="",'У1 Ввод'!$D$79&gt;$B24),0,MAX(0,MIN(1,'У1 Ввод'!$E$79-NETWORKDAYS('У1 Ввод'!$D$79,$B24)+1))/Настройки!$E$7*100)</f>
        <v>0</v>
      </c>
      <c r="BW24" s="67" t="n">
        <f aca="false">IF(OR($D24=1,MONTH($B24)&lt;&gt;MONTH(StartDate),'У1 Ввод'!$D$80="",'У1 Ввод'!$E$80="",'У1 Ввод'!$D$80&gt;$B24),0,MAX(0,MIN(1,'У1 Ввод'!$E$80-NETWORKDAYS('У1 Ввод'!$D$80,$B24)+1))/Настройки!$E$7*100)</f>
        <v>0</v>
      </c>
      <c r="BX24" s="67" t="n">
        <f aca="false">IF(OR($D24=1,MONTH($B24)&lt;&gt;MONTH(StartDate),'У1 Ввод'!$D$81="",'У1 Ввод'!$E$81="",'У1 Ввод'!$D$81&gt;$B24),0,MAX(0,MIN(1,'У1 Ввод'!$E$81-NETWORKDAYS('У1 Ввод'!$D$81,$B24)+1))/Настройки!$E$7*100)</f>
        <v>0</v>
      </c>
      <c r="BY24" s="67" t="n">
        <f aca="false">IF(OR($D24=1,MONTH($B24)&lt;&gt;MONTH(StartDate),'У1 Ввод'!$D$82="",'У1 Ввод'!$E$82="",'У1 Ввод'!$D$82&gt;$B24),0,MAX(0,MIN(1,'У1 Ввод'!$E$82-NETWORKDAYS('У1 Ввод'!$D$82,$B24)+1))/Настройки!$E$7*100)</f>
        <v>0</v>
      </c>
      <c r="BZ24" s="67" t="n">
        <f aca="false">IF(OR($D24=1,MONTH($B24)&lt;&gt;MONTH(StartDate),'У1 Ввод'!$D$83="",'У1 Ввод'!$E$83="",'У1 Ввод'!$D$83&gt;$B24),0,MAX(0,MIN(1,'У1 Ввод'!$E$83-NETWORKDAYS('У1 Ввод'!$D$83,$B24)+1))/Настройки!$E$7*100)</f>
        <v>0</v>
      </c>
      <c r="CA24" s="67" t="n">
        <f aca="false">IF(OR($D24=1,MONTH($B24)&lt;&gt;MONTH(StartDate),'У1 Ввод'!$D$84="",'У1 Ввод'!$E$84="",'У1 Ввод'!$D$84&gt;$B24),0,MAX(0,MIN(1,'У1 Ввод'!$E$84-NETWORKDAYS('У1 Ввод'!$D$84,$B24)+1))/Настройки!$E$7*100)</f>
        <v>0</v>
      </c>
      <c r="CB24" s="67" t="n">
        <f aca="false">IF(OR($D24=1,MONTH($B24)&lt;&gt;MONTH(StartDate),'У1 Ввод'!$D$85="",'У1 Ввод'!$E$85="",'У1 Ввод'!$D$85&gt;$B24),0,MAX(0,MIN(1,'У1 Ввод'!$E$85-NETWORKDAYS('У1 Ввод'!$D$85,$B24)+1))/Настройки!$E$7*100)</f>
        <v>0</v>
      </c>
      <c r="CC24" s="67" t="n">
        <f aca="false">IF(OR($D24=1,MONTH($B24)&lt;&gt;MONTH(StartDate),'У1 Ввод'!$D$86="",'У1 Ввод'!$E$86="",'У1 Ввод'!$D$86&gt;$B24),0,MAX(0,MIN(1,'У1 Ввод'!$E$86-NETWORKDAYS('У1 Ввод'!$D$86,$B24)+1))/Настройки!$E$7*100)</f>
        <v>0</v>
      </c>
      <c r="CD24" s="67" t="n">
        <f aca="false">IF(OR($D24=1,MONTH($B24)&lt;&gt;MONTH(StartDate),'У1 Ввод'!$D$87="",'У1 Ввод'!$E$87="",'У1 Ввод'!$D$87&gt;$B24),0,MAX(0,MIN(1,'У1 Ввод'!$E$87-NETWORKDAYS('У1 Ввод'!$D$87,$B24)+1))/Настройки!$E$7*100)</f>
        <v>0</v>
      </c>
      <c r="CE24" s="67" t="n">
        <f aca="false">IF(OR($D24=1,MONTH($B24)&lt;&gt;MONTH(StartDate),'У1 Ввод'!$D$88="",'У1 Ввод'!$E$88="",'У1 Ввод'!$D$88&gt;$B24),0,MAX(0,MIN(1,'У1 Ввод'!$E$88-NETWORKDAYS('У1 Ввод'!$D$88,$B24)+1))/Настройки!$E$7*100)</f>
        <v>0</v>
      </c>
      <c r="CF24" s="67" t="n">
        <f aca="false">IF(OR($D24=1,MONTH($B24)&lt;&gt;MONTH(StartDate),'У1 Ввод'!$D$89="",'У1 Ввод'!$E$89="",'У1 Ввод'!$D$89&gt;$B24),0,MAX(0,MIN(1,'У1 Ввод'!$E$89-NETWORKDAYS('У1 Ввод'!$D$89,$B24)+1))/Настройки!$E$7*100)</f>
        <v>0</v>
      </c>
      <c r="CG24" s="67" t="n">
        <f aca="false">IF(OR($D24=1,MONTH($B24)&lt;&gt;MONTH(StartDate),'У1 Ввод'!$D$90="",'У1 Ввод'!$E$90="",'У1 Ввод'!$D$90&gt;$B24),0,MAX(0,MIN(1,'У1 Ввод'!$E$90-NETWORKDAYS('У1 Ввод'!$D$90,$B24)+1))/Настройки!$E$7*100)</f>
        <v>0</v>
      </c>
      <c r="CH24" s="67" t="n">
        <f aca="false">IF(OR($D24=1,MONTH($B24)&lt;&gt;MONTH(StartDate),'У1 Ввод'!$D$91="",'У1 Ввод'!$E$91="",'У1 Ввод'!$D$91&gt;$B24),0,MAX(0,MIN(1,'У1 Ввод'!$E$91-NETWORKDAYS('У1 Ввод'!$D$91,$B24)+1))/Настройки!$E$7*100)</f>
        <v>0</v>
      </c>
      <c r="CI24" s="67" t="n">
        <f aca="false">IF(OR($D24=1,MONTH($B24)&lt;&gt;MONTH(StartDate),'У1 Ввод'!$D$92="",'У1 Ввод'!$E$92="",'У1 Ввод'!$D$92&gt;$B24),0,MAX(0,MIN(1,'У1 Ввод'!$E$92-NETWORKDAYS('У1 Ввод'!$D$92,$B24)+1))/Настройки!$E$7*100)</f>
        <v>0</v>
      </c>
      <c r="CJ24" s="67" t="n">
        <f aca="false">IF(OR($D24=1,MONTH($B24)&lt;&gt;MONTH(StartDate),'У1 Ввод'!$D$93="",'У1 Ввод'!$E$93="",'У1 Ввод'!$D$93&gt;$B24),0,MAX(0,MIN(1,'У1 Ввод'!$E$93-NETWORKDAYS('У1 Ввод'!$D$93,$B24)+1))/Настройки!$E$7*100)</f>
        <v>0</v>
      </c>
      <c r="CK24" s="67" t="n">
        <f aca="false">IF(OR($D24=1,MONTH($B24)&lt;&gt;MONTH(StartDate),'У1 Ввод'!$D$94="",'У1 Ввод'!$E$94="",'У1 Ввод'!$D$94&gt;$B24),0,MAX(0,MIN(1,'У1 Ввод'!$E$94-NETWORKDAYS('У1 Ввод'!$D$94,$B24)+1))/Настройки!$E$7*100)</f>
        <v>0</v>
      </c>
      <c r="CL24" s="67" t="n">
        <f aca="false">IF(OR($D24=1,MONTH($B24)&lt;&gt;MONTH(StartDate),'У1 Ввод'!$D$95="",'У1 Ввод'!$E$95="",'У1 Ввод'!$D$95&gt;$B24),0,MAX(0,MIN(1,'У1 Ввод'!$E$95-NETWORKDAYS('У1 Ввод'!$D$95,$B24)+1))/Настройки!$E$7*100)</f>
        <v>0</v>
      </c>
      <c r="CM24" s="67" t="n">
        <f aca="false">IF(OR($D24=1,MONTH($B24)&lt;&gt;MONTH(StartDate),'У1 Ввод'!$D$96="",'У1 Ввод'!$E$96="",'У1 Ввод'!$D$96&gt;$B24),0,MAX(0,MIN(1,'У1 Ввод'!$E$96-NETWORKDAYS('У1 Ввод'!$D$96,$B24)+1))/Настройки!$E$7*100)</f>
        <v>0</v>
      </c>
      <c r="CN24" s="67" t="n">
        <f aca="false">IF(OR($D24=1,MONTH($B24)&lt;&gt;MONTH(StartDate),'У1 Ввод'!$D$97="",'У1 Ввод'!$E$97="",'У1 Ввод'!$D$97&gt;$B24),0,MAX(0,MIN(1,'У1 Ввод'!$E$97-NETWORKDAYS('У1 Ввод'!$D$97,$B24)+1))/Настройки!$E$7*100)</f>
        <v>0</v>
      </c>
      <c r="CO24" s="67" t="n">
        <f aca="false">IF(OR($D24=1,MONTH($B24)&lt;&gt;MONTH(StartDate),'У1 Ввод'!$D$98="",'У1 Ввод'!$E$98="",'У1 Ввод'!$D$98&gt;$B24),0,MAX(0,MIN(1,'У1 Ввод'!$E$98-NETWORKDAYS('У1 Ввод'!$D$98,$B24)+1))/Настройки!$E$7*100)</f>
        <v>0</v>
      </c>
      <c r="CP24" s="67" t="n">
        <f aca="false">IF(OR($D24=1,MONTH($B24)&lt;&gt;MONTH(StartDate),'У1 Ввод'!$D$99="",'У1 Ввод'!$E$99="",'У1 Ввод'!$D$99&gt;$B24),0,MAX(0,MIN(1,'У1 Ввод'!$E$99-NETWORKDAYS('У1 Ввод'!$D$99,$B24)+1))/Настройки!$E$7*100)</f>
        <v>0</v>
      </c>
      <c r="CQ24" s="67" t="n">
        <f aca="false">IF(OR($D24=1,MONTH($B24)&lt;&gt;MONTH(StartDate),'У1 Ввод'!$D$100="",'У1 Ввод'!$E$100="",'У1 Ввод'!$D$100&gt;$B24),0,MAX(0,MIN(1,'У1 Ввод'!$E$100-NETWORKDAYS('У1 Ввод'!$D$100,$B24)+1))/Настройки!$E$7*100)</f>
        <v>0</v>
      </c>
      <c r="CR24" s="67" t="n">
        <f aca="false">IF(OR($D24=1,MONTH($B24)&lt;&gt;MONTH(StartDate),'У1 Ввод'!$D$101="",'У1 Ввод'!$E$101="",'У1 Ввод'!$D$101&gt;$B24),0,MAX(0,MIN(1,'У1 Ввод'!$E$101-NETWORKDAYS('У1 Ввод'!$D$101,$B24)+1))/Настройки!$E$7*100)</f>
        <v>0</v>
      </c>
      <c r="CS24" s="67" t="n">
        <f aca="false">IF(OR($D24=1,MONTH($B24)&lt;&gt;MONTH(StartDate),'У1 Ввод'!$D$102="",'У1 Ввод'!$E$102="",'У1 Ввод'!$D$102&gt;$B24),0,MAX(0,MIN(1,'У1 Ввод'!$E$102-NETWORKDAYS('У1 Ввод'!$D$102,$B24)+1))/Настройки!$E$7*100)</f>
        <v>0</v>
      </c>
      <c r="CT24" s="67" t="n">
        <f aca="false">IF(OR($D24=1,MONTH($B24)&lt;&gt;MONTH(StartDate),'У1 Ввод'!$D$103="",'У1 Ввод'!$E$103="",'У1 Ввод'!$D$103&gt;$B24),0,MAX(0,MIN(1,'У1 Ввод'!$E$103-NETWORKDAYS('У1 Ввод'!$D$103,$B24)+1))/Настройки!$E$7*100)</f>
        <v>0</v>
      </c>
      <c r="CU24" s="67" t="n">
        <f aca="false">IF(OR($D24=1,MONTH($B24)&lt;&gt;MONTH(StartDate),'У1 Ввод'!$D$104="",'У1 Ввод'!$E$104="",'У1 Ввод'!$D$104&gt;$B24),0,MAX(0,MIN(1,'У1 Ввод'!$E$104-NETWORKDAYS('У1 Ввод'!$D$104,$B24)+1))/Настройки!$E$7*100)</f>
        <v>0</v>
      </c>
      <c r="CV24" s="67" t="n">
        <f aca="false">IF(OR($D24=1,MONTH($B24)&lt;&gt;MONTH(StartDate),'У1 Ввод'!$D$105="",'У1 Ввод'!$E$105="",'У1 Ввод'!$D$105&gt;$B24),0,MAX(0,MIN(1,'У1 Ввод'!$E$105-NETWORKDAYS('У1 Ввод'!$D$105,$B24)+1))/Настройки!$E$7*100)</f>
        <v>0</v>
      </c>
      <c r="CW24" s="67" t="n">
        <f aca="false">IF(OR($D24=1,MONTH($B24)&lt;&gt;MONTH(StartDate),'У1 Ввод'!$D$106="",'У1 Ввод'!$E$106="",'У1 Ввод'!$D$106&gt;$B24),0,MAX(0,MIN(1,'У1 Ввод'!$E$106-NETWORKDAYS('У1 Ввод'!$D$106,$B24)+1))/Настройки!$E$7*100)</f>
        <v>0</v>
      </c>
      <c r="CX24" s="67" t="n">
        <f aca="false">IF(OR($D24=1,MONTH($B24)&lt;&gt;MONTH(StartDate),'У1 Ввод'!$D$107="",'У1 Ввод'!$E$107="",'У1 Ввод'!$D$107&gt;$B24),0,MAX(0,MIN(1,'У1 Ввод'!$E$107-NETWORKDAYS('У1 Ввод'!$D$107,$B24)+1))/Настройки!$E$7*100)</f>
        <v>0</v>
      </c>
      <c r="CY24" s="67" t="n">
        <f aca="false">IF(OR($D24=1,MONTH($B24)&lt;&gt;MONTH(StartDate),'У1 Ввод'!$D$108="",'У1 Ввод'!$E$108="",'У1 Ввод'!$D$108&gt;$B24),0,MAX(0,MIN(1,'У1 Ввод'!$E$108-NETWORKDAYS('У1 Ввод'!$D$108,$B24)+1))/Настройки!$E$7*100)</f>
        <v>0</v>
      </c>
      <c r="CZ24" s="67" t="n">
        <f aca="false">IF(OR($D24=1,MONTH($B24)&lt;&gt;MONTH(StartDate),'У1 Ввод'!$D$109="",'У1 Ввод'!$E$109="",'У1 Ввод'!$D$109&gt;$B24),0,MAX(0,MIN(1,'У1 Ввод'!$E$109-NETWORKDAYS('У1 Ввод'!$D$109,$B24)+1))/Настройки!$E$7*100)</f>
        <v>0</v>
      </c>
      <c r="DA24" s="67" t="n">
        <f aca="false">IF(OR($D24=1,MONTH($B24)&lt;&gt;MONTH(StartDate),'У1 Ввод'!$D$110="",'У1 Ввод'!$E$110="",'У1 Ввод'!$D$110&gt;$B24),0,MAX(0,MIN(1,'У1 Ввод'!$E$110-NETWORKDAYS('У1 Ввод'!$D$110,$B24)+1))/Настройки!$E$7*100)</f>
        <v>0</v>
      </c>
      <c r="DB24" s="67" t="n">
        <f aca="false">IF(OR($D24=1,MONTH($B24)&lt;&gt;MONTH(StartDate),'У1 Ввод'!$D$111="",'У1 Ввод'!$E$111="",'У1 Ввод'!$D$111&gt;$B24),0,MAX(0,MIN(1,'У1 Ввод'!$E$111-NETWORKDAYS('У1 Ввод'!$D$111,$B24)+1))/Настройки!$E$7*100)</f>
        <v>0</v>
      </c>
      <c r="DC24" s="67" t="n">
        <f aca="false">IF(OR($D24=1,MONTH($B24)&lt;&gt;MONTH(StartDate),'У1 Ввод'!$D$112="",'У1 Ввод'!$E$112="",'У1 Ввод'!$D$112&gt;$B24),0,MAX(0,MIN(1,'У1 Ввод'!$E$112-NETWORKDAYS('У1 Ввод'!$D$112,$B24)+1))/Настройки!$E$7*100)</f>
        <v>0</v>
      </c>
      <c r="DD24" s="67" t="n">
        <f aca="false">IF(OR($D24=1,MONTH($B24)&lt;&gt;MONTH(StartDate),'У1 Ввод'!$D$113="",'У1 Ввод'!$E$113="",'У1 Ввод'!$D$113&gt;$B24),0,MAX(0,MIN(1,'У1 Ввод'!$E$113-NETWORKDAYS('У1 Ввод'!$D$113,$B24)+1))/Настройки!$E$7*100)</f>
        <v>0</v>
      </c>
      <c r="DE24" s="67" t="n">
        <f aca="false">IF(OR($D24=1,MONTH($B24)&lt;&gt;MONTH(StartDate),'У1 Ввод'!$D$114="",'У1 Ввод'!$E$114="",'У1 Ввод'!$D$114&gt;$B24),0,MAX(0,MIN(1,'У1 Ввод'!$E$114-NETWORKDAYS('У1 Ввод'!$D$114,$B24)+1))/Настройки!$E$7*100)</f>
        <v>0</v>
      </c>
      <c r="DF24" s="67" t="n">
        <f aca="false">IF(OR($D24=1,MONTH($B24)&lt;&gt;MONTH(StartDate),'У1 Ввод'!$D$115="",'У1 Ввод'!$E$115="",'У1 Ввод'!$D$115&gt;$B24),0,MAX(0,MIN(1,'У1 Ввод'!$E$115-NETWORKDAYS('У1 Ввод'!$D$115,$B24)+1))/Настройки!$E$7*100)</f>
        <v>0</v>
      </c>
      <c r="DG24" s="67" t="n">
        <f aca="false">IF(OR($D24=1,MONTH($B24)&lt;&gt;MONTH(StartDate),'У1 Ввод'!$D$116="",'У1 Ввод'!$E$116="",'У1 Ввод'!$D$116&gt;$B24),0,MAX(0,MIN(1,'У1 Ввод'!$E$116-NETWORKDAYS('У1 Ввод'!$D$116,$B24)+1))/Настройки!$E$7*100)</f>
        <v>0</v>
      </c>
      <c r="DH24" s="67" t="n">
        <f aca="false">IF(OR($D24=1,MONTH($B24)&lt;&gt;MONTH(StartDate),'У1 Ввод'!$D$117="",'У1 Ввод'!$E$117="",'У1 Ввод'!$D$117&gt;$B24),0,MAX(0,MIN(1,'У1 Ввод'!$E$117-NETWORKDAYS('У1 Ввод'!$D$117,$B24)+1))/Настройки!$E$7*100)</f>
        <v>0</v>
      </c>
      <c r="DI24" s="67" t="n">
        <f aca="false">IF(OR($D24=1,MONTH($B24)&lt;&gt;MONTH(StartDate),'У1 Ввод'!$D$118="",'У1 Ввод'!$E$118="",'У1 Ввод'!$D$118&gt;$B24),0,MAX(0,MIN(1,'У1 Ввод'!$E$118-NETWORKDAYS('У1 Ввод'!$D$118,$B24)+1))/Настройки!$E$7*100)</f>
        <v>0</v>
      </c>
      <c r="DJ24" s="67" t="n">
        <f aca="false">IF(OR($D24=1,MONTH($B24)&lt;&gt;MONTH(StartDate),'У1 Ввод'!$D$119="",'У1 Ввод'!$E$119="",'У1 Ввод'!$D$119&gt;$B24),0,MAX(0,MIN(1,'У1 Ввод'!$E$119-NETWORKDAYS('У1 Ввод'!$D$119,$B24)+1))/Настройки!$E$7*100)</f>
        <v>0</v>
      </c>
      <c r="DK24" s="67" t="n">
        <f aca="false">IF(OR($D24=1,MONTH($B24)&lt;&gt;MONTH(StartDate),'У1 Ввод'!$D$120="",'У1 Ввод'!$E$120="",'У1 Ввод'!$D$120&gt;$B24),0,MAX(0,MIN(1,'У1 Ввод'!$E$120-NETWORKDAYS('У1 Ввод'!$D$120,$B24)+1))/Настройки!$E$7*100)</f>
        <v>0</v>
      </c>
      <c r="DL24" s="67" t="n">
        <f aca="false">IF(OR($D24=1,MONTH($B24)&lt;&gt;MONTH(StartDate),'У1 Ввод'!$D$121="",'У1 Ввод'!$E$121="",'У1 Ввод'!$D$121&gt;$B24),0,MAX(0,MIN(1,'У1 Ввод'!$E$121-NETWORKDAYS('У1 Ввод'!$D$121,$B24)+1))/Настройки!$E$7*100)</f>
        <v>0</v>
      </c>
      <c r="DM24" s="67" t="n">
        <f aca="false">IF(OR($D24=1,MONTH($B24)&lt;&gt;MONTH(StartDate),'У1 Ввод'!$D$122="",'У1 Ввод'!$E$122="",'У1 Ввод'!$D$122&gt;$B24),0,MAX(0,MIN(1,'У1 Ввод'!$E$122-NETWORKDAYS('У1 Ввод'!$D$122,$B24)+1))/Настройки!$E$7*100)</f>
        <v>0</v>
      </c>
      <c r="DN24" s="67" t="n">
        <f aca="false">IF(OR($D24=1,MONTH($B24)&lt;&gt;MONTH(StartDate),'У1 Ввод'!$D$123="",'У1 Ввод'!$E$123="",'У1 Ввод'!$D$123&gt;$B24),0,MAX(0,MIN(1,'У1 Ввод'!$E$123-NETWORKDAYS('У1 Ввод'!$D$123,$B24)+1))/Настройки!$E$7*100)</f>
        <v>0</v>
      </c>
      <c r="DO24" s="67" t="n">
        <f aca="false">IF(OR($D24=1,MONTH($B24)&lt;&gt;MONTH(StartDate),'У1 Ввод'!$D$124="",'У1 Ввод'!$E$124="",'У1 Ввод'!$D$124&gt;$B24),0,MAX(0,MIN(1,'У1 Ввод'!$E$124-NETWORKDAYS('У1 Ввод'!$D$124,$B24)+1))/Настройки!$E$7*100)</f>
        <v>0</v>
      </c>
      <c r="DP24" s="67" t="n">
        <f aca="false">IF(OR($D24=1,MONTH($B24)&lt;&gt;MONTH(StartDate),'У1 Ввод'!$D$125="",'У1 Ввод'!$E$125="",'У1 Ввод'!$D$125&gt;$B24),0,MAX(0,MIN(1,'У1 Ввод'!$E$125-NETWORKDAYS('У1 Ввод'!$D$125,$B24)+1))/Настройки!$E$7*100)</f>
        <v>0</v>
      </c>
      <c r="DQ24" s="67" t="n">
        <f aca="false">IF(OR($D24=1,MONTH($B24)&lt;&gt;MONTH(StartDate),'У1 Ввод'!$D$126="",'У1 Ввод'!$E$126="",'У1 Ввод'!$D$126&gt;$B24),0,MAX(0,MIN(1,'У1 Ввод'!$E$126-NETWORKDAYS('У1 Ввод'!$D$126,$B24)+1))/Настройки!$E$7*100)</f>
        <v>0</v>
      </c>
      <c r="DR24" s="67" t="n">
        <f aca="false">IF(OR($D24=1,MONTH($B24)&lt;&gt;MONTH(StartDate),'У1 Ввод'!$D$127="",'У1 Ввод'!$E$127="",'У1 Ввод'!$D$127&gt;$B24),0,MAX(0,MIN(1,'У1 Ввод'!$E$127-NETWORKDAYS('У1 Ввод'!$D$127,$B24)+1))/Настройки!$E$7*100)</f>
        <v>0</v>
      </c>
      <c r="DS24" s="67" t="n">
        <f aca="false">IF(OR($D24=1,MONTH($B24)&lt;&gt;MONTH(StartDate),'У1 Ввод'!$D$128="",'У1 Ввод'!$E$128="",'У1 Ввод'!$D$128&gt;$B24),0,MAX(0,MIN(1,'У1 Ввод'!$E$128-NETWORKDAYS('У1 Ввод'!$D$128,$B24)+1))/Настройки!$E$7*100)</f>
        <v>0</v>
      </c>
      <c r="DT24" s="67" t="n">
        <f aca="false">IF(OR($D24=1,MONTH($B24)&lt;&gt;MONTH(StartDate),'У1 Ввод'!$D$129="",'У1 Ввод'!$E$129="",'У1 Ввод'!$D$129&gt;$B24),0,MAX(0,MIN(1,'У1 Ввод'!$E$129-NETWORKDAYS('У1 Ввод'!$D$129,$B24)+1))/Настройки!$E$7*100)</f>
        <v>0</v>
      </c>
      <c r="DU24" s="67" t="n">
        <f aca="false">IF(OR($D24=1,MONTH($B24)&lt;&gt;MONTH(StartDate),'У1 Ввод'!$D$130="",'У1 Ввод'!$E$130="",'У1 Ввод'!$D$130&gt;$B24),0,MAX(0,MIN(1,'У1 Ввод'!$E$130-NETWORKDAYS('У1 Ввод'!$D$130,$B24)+1))/Настройки!$E$7*100)</f>
        <v>0</v>
      </c>
      <c r="DV24" s="67" t="n">
        <f aca="false">IF(OR($D24=1,MONTH($B24)&lt;&gt;MONTH(StartDate),'У1 Ввод'!$D$131="",'У1 Ввод'!$E$131="",'У1 Ввод'!$D$131&gt;$B24),0,MAX(0,MIN(1,'У1 Ввод'!$E$131-NETWORKDAYS('У1 Ввод'!$D$131,$B24)+1))/Настройки!$E$7*100)</f>
        <v>0</v>
      </c>
      <c r="DW24" s="67" t="n">
        <f aca="false">IF(OR($D24=1,MONTH($B24)&lt;&gt;MONTH(StartDate),'У1 Ввод'!$D$132="",'У1 Ввод'!$E$132="",'У1 Ввод'!$D$132&gt;$B24),0,MAX(0,MIN(1,'У1 Ввод'!$E$132-NETWORKDAYS('У1 Ввод'!$D$132,$B24)+1))/Настройки!$E$7*100)</f>
        <v>0</v>
      </c>
      <c r="DX24" s="67" t="n">
        <f aca="false">IF(OR($D24=1,MONTH($B24)&lt;&gt;MONTH(StartDate),'У1 Ввод'!$D$133="",'У1 Ввод'!$E$133="",'У1 Ввод'!$D$133&gt;$B24),0,MAX(0,MIN(1,'У1 Ввод'!$E$133-NETWORKDAYS('У1 Ввод'!$D$133,$B24)+1))/Настройки!$E$7*100)</f>
        <v>0</v>
      </c>
      <c r="DY24" s="67" t="n">
        <f aca="false">IF(OR($D24=1,MONTH($B24)&lt;&gt;MONTH(StartDate),'У1 Ввод'!$D$134="",'У1 Ввод'!$E$134="",'У1 Ввод'!$D$134&gt;$B24),0,MAX(0,MIN(1,'У1 Ввод'!$E$134-NETWORKDAYS('У1 Ввод'!$D$134,$B24)+1))/Настройки!$E$7*100)</f>
        <v>0</v>
      </c>
      <c r="DZ24" s="67" t="n">
        <f aca="false">IF(OR($D24=1,MONTH($B24)&lt;&gt;MONTH(StartDate),'У1 Ввод'!$D$135="",'У1 Ввод'!$E$135="",'У1 Ввод'!$D$135&gt;$B24),0,MAX(0,MIN(1,'У1 Ввод'!$E$135-NETWORKDAYS('У1 Ввод'!$D$135,$B24)+1))/Настройки!$E$7*100)</f>
        <v>0</v>
      </c>
      <c r="EA24" s="67" t="n">
        <f aca="false">IF(OR($D24=1,MONTH($B24)&lt;&gt;MONTH(StartDate),'У1 Ввод'!$D$136="",'У1 Ввод'!$E$136="",'У1 Ввод'!$D$136&gt;$B24),0,MAX(0,MIN(1,'У1 Ввод'!$E$136-NETWORKDAYS('У1 Ввод'!$D$136,$B24)+1))/Настройки!$E$7*100)</f>
        <v>0</v>
      </c>
      <c r="EB24" s="67" t="n">
        <f aca="false">IF(OR($D24=1,MONTH($B24)&lt;&gt;MONTH(StartDate),'У1 Ввод'!$D$137="",'У1 Ввод'!$E$137="",'У1 Ввод'!$D$137&gt;$B24),0,MAX(0,MIN(1,'У1 Ввод'!$E$137-NETWORKDAYS('У1 Ввод'!$D$137,$B24)+1))/Настройки!$E$7*100)</f>
        <v>0</v>
      </c>
      <c r="EC24" s="67" t="n">
        <f aca="false">IF(OR($D24=1,MONTH($B24)&lt;&gt;MONTH(StartDate),'У1 Ввод'!$D$138="",'У1 Ввод'!$E$138="",'У1 Ввод'!$D$138&gt;$B24),0,MAX(0,MIN(1,'У1 Ввод'!$E$138-NETWORKDAYS('У1 Ввод'!$D$138,$B24)+1))/Настройки!$E$7*100)</f>
        <v>0</v>
      </c>
      <c r="ED24" s="67" t="n">
        <f aca="false">IF(OR($D24=1,MONTH($B24)&lt;&gt;MONTH(StartDate),'У1 Ввод'!$D$139="",'У1 Ввод'!$E$139="",'У1 Ввод'!$D$139&gt;$B24),0,MAX(0,MIN(1,'У1 Ввод'!$E$139-NETWORKDAYS('У1 Ввод'!$D$139,$B24)+1))/Настройки!$E$7*100)</f>
        <v>0</v>
      </c>
      <c r="EE24" s="67" t="n">
        <f aca="false">IF(OR($D24=1,MONTH($B24)&lt;&gt;MONTH(StartDate),'У1 Ввод'!$D$140="",'У1 Ввод'!$E$140="",'У1 Ввод'!$D$140&gt;$B24),0,MAX(0,MIN(1,'У1 Ввод'!$E$140-NETWORKDAYS('У1 Ввод'!$D$140,$B24)+1))/Настройки!$E$7*100)</f>
        <v>0</v>
      </c>
      <c r="EF24" s="67" t="n">
        <f aca="false">IF(OR($D24=1,MONTH($B24)&lt;&gt;MONTH(StartDate),'У1 Ввод'!$D$141="",'У1 Ввод'!$E$141="",'У1 Ввод'!$D$141&gt;$B24),0,MAX(0,MIN(1,'У1 Ввод'!$E$141-NETWORKDAYS('У1 Ввод'!$D$141,$B24)+1))/Настройки!$E$7*100)</f>
        <v>0</v>
      </c>
      <c r="EG24" s="67" t="n">
        <f aca="false">IF(OR($D24=1,MONTH($B24)&lt;&gt;MONTH(StartDate),'У1 Ввод'!$D$142="",'У1 Ввод'!$E$142="",'У1 Ввод'!$D$142&gt;$B24),0,MAX(0,MIN(1,'У1 Ввод'!$E$142-NETWORKDAYS('У1 Ввод'!$D$142,$B24)+1))/Настройки!$E$7*100)</f>
        <v>0</v>
      </c>
      <c r="EH24" s="67" t="n">
        <f aca="false">IF(OR($D24=1,MONTH($B24)&lt;&gt;MONTH(StartDate),'У1 Ввод'!$D$143="",'У1 Ввод'!$E$143="",'У1 Ввод'!$D$143&gt;$B24),0,MAX(0,MIN(1,'У1 Ввод'!$E$143-NETWORKDAYS('У1 Ввод'!$D$143,$B24)+1))/Настройки!$E$7*100)</f>
        <v>0</v>
      </c>
      <c r="EI24" s="67" t="n">
        <f aca="false">IF(OR($D24=1,MONTH($B24)&lt;&gt;MONTH(StartDate),'У1 Ввод'!$D$144="",'У1 Ввод'!$E$144="",'У1 Ввод'!$D$144&gt;$B24),0,MAX(0,MIN(1,'У1 Ввод'!$E$144-NETWORKDAYS('У1 Ввод'!$D$144,$B24)+1))/Настройки!$E$7*100)</f>
        <v>0</v>
      </c>
      <c r="EJ24" s="67" t="n">
        <f aca="false">IF(OR($D24=1,MONTH($B24)&lt;&gt;MONTH(StartDate),'У1 Ввод'!$D$145="",'У1 Ввод'!$E$145="",'У1 Ввод'!$D$145&gt;$B24),0,MAX(0,MIN(1,'У1 Ввод'!$E$145-NETWORKDAYS('У1 Ввод'!$D$145,$B24)+1))/Настройки!$E$7*100)</f>
        <v>0</v>
      </c>
      <c r="EK24" s="67" t="n">
        <f aca="false">IF(OR($D24=1,MONTH($B24)&lt;&gt;MONTH(StartDate),'У1 Ввод'!$D$146="",'У1 Ввод'!$E$146="",'У1 Ввод'!$D$146&gt;$B24),0,MAX(0,MIN(1,'У1 Ввод'!$E$146-NETWORKDAYS('У1 Ввод'!$D$146,$B24)+1))/Настройки!$E$7*100)</f>
        <v>0</v>
      </c>
      <c r="EL24" s="67" t="n">
        <f aca="false">IF(OR($D24=1,MONTH($B24)&lt;&gt;MONTH(StartDate),'У1 Ввод'!$D$147="",'У1 Ввод'!$E$147="",'У1 Ввод'!$D$147&gt;$B24),0,MAX(0,MIN(1,'У1 Ввод'!$E$147-NETWORKDAYS('У1 Ввод'!$D$147,$B24)+1))/Настройки!$E$7*100)</f>
        <v>0</v>
      </c>
      <c r="EM24" s="67" t="n">
        <f aca="false">IF(OR($D24=1,MONTH($B24)&lt;&gt;MONTH(StartDate),'У1 Ввод'!$D$148="",'У1 Ввод'!$E$148="",'У1 Ввод'!$D$148&gt;$B24),0,MAX(0,MIN(1,'У1 Ввод'!$E$148-NETWORKDAYS('У1 Ввод'!$D$148,$B24)+1))/Настройки!$E$7*100)</f>
        <v>0</v>
      </c>
      <c r="EN24" s="67" t="n">
        <f aca="false">IF(OR($D24=1,MONTH($B24)&lt;&gt;MONTH(StartDate),'У1 Ввод'!$D$149="",'У1 Ввод'!$E$149="",'У1 Ввод'!$D$149&gt;$B24),0,MAX(0,MIN(1,'У1 Ввод'!$E$149-NETWORKDAYS('У1 Ввод'!$D$149,$B24)+1))/Настройки!$E$7*100)</f>
        <v>0</v>
      </c>
      <c r="EO24" s="67" t="n">
        <f aca="false">IF(OR($D24=1,MONTH($B24)&lt;&gt;MONTH(StartDate),'У1 Ввод'!$D$150="",'У1 Ввод'!$E$150="",'У1 Ввод'!$D$150&gt;$B24),0,MAX(0,MIN(1,'У1 Ввод'!$E$150-NETWORKDAYS('У1 Ввод'!$D$150,$B24)+1))/Настройки!$E$7*100)</f>
        <v>0</v>
      </c>
      <c r="EP24" s="67" t="n">
        <f aca="false">IF(OR($D24=1,MONTH($B24)&lt;&gt;MONTH(StartDate),'У1 Ввод'!$D$151="",'У1 Ввод'!$E$151="",'У1 Ввод'!$D$151&gt;$B24),0,MAX(0,MIN(1,'У1 Ввод'!$E$151-NETWORKDAYS('У1 Ввод'!$D$151,$B24)+1))/Настройки!$E$7*100)</f>
        <v>0</v>
      </c>
      <c r="EQ24" s="67" t="n">
        <f aca="false">IF(OR($D24=1,MONTH($B24)&lt;&gt;MONTH(StartDate),'У1 Ввод'!$D$152="",'У1 Ввод'!$E$152="",'У1 Ввод'!$D$152&gt;$B24),0,MAX(0,MIN(1,'У1 Ввод'!$E$152-NETWORKDAYS('У1 Ввод'!$D$152,$B24)+1))/Настройки!$E$7*100)</f>
        <v>0</v>
      </c>
      <c r="ER24" s="67" t="n">
        <f aca="false">IF(OR($D24=1,MONTH($B24)&lt;&gt;MONTH(StartDate),'У1 Ввод'!$D$153="",'У1 Ввод'!$E$153="",'У1 Ввод'!$D$153&gt;$B24),0,MAX(0,MIN(1,'У1 Ввод'!$E$153-NETWORKDAYS('У1 Ввод'!$D$153,$B24)+1))/Настройки!$E$7*100)</f>
        <v>0</v>
      </c>
      <c r="ES24" s="67" t="n">
        <f aca="false">IF(OR($D24=1,MONTH($B24)&lt;&gt;MONTH(StartDate),'У1 Ввод'!$D$154="",'У1 Ввод'!$E$154="",'У1 Ввод'!$D$154&gt;$B24),0,MAX(0,MIN(1,'У1 Ввод'!$E$154-NETWORKDAYS('У1 Ввод'!$D$154,$B24)+1))/Настройки!$E$7*100)</f>
        <v>0</v>
      </c>
      <c r="ET24" s="67" t="n">
        <f aca="false">IF(OR($D24=1,MONTH($B24)&lt;&gt;MONTH(StartDate),'У1 Ввод'!$D$155="",'У1 Ввод'!$E$155="",'У1 Ввод'!$D$155&gt;$B24),0,MAX(0,MIN(1,'У1 Ввод'!$E$155-NETWORKDAYS('У1 Ввод'!$D$155,$B24)+1))/Настройки!$E$7*100)</f>
        <v>0</v>
      </c>
      <c r="EU24" s="67" t="n">
        <f aca="false">IF(OR($D24=1,MONTH($B24)&lt;&gt;MONTH(StartDate),'У1 Ввод'!$D$156="",'У1 Ввод'!$E$156="",'У1 Ввод'!$D$156&gt;$B24),0,MAX(0,MIN(1,'У1 Ввод'!$E$156-NETWORKDAYS('У1 Ввод'!$D$156,$B24)+1))/Настройки!$E$7*100)</f>
        <v>0</v>
      </c>
      <c r="EV24" s="67" t="n">
        <f aca="false">IF(OR($D24=1,MONTH($B24)&lt;&gt;MONTH(StartDate),'У1 Ввод'!$D$157="",'У1 Ввод'!$E$157="",'У1 Ввод'!$D$157&gt;$B24),0,MAX(0,MIN(1,'У1 Ввод'!$E$157-NETWORKDAYS('У1 Ввод'!$D$157,$B24)+1))/Настройки!$E$7*100)</f>
        <v>0</v>
      </c>
      <c r="EW24" s="67" t="n">
        <f aca="false">IF(OR($D24=1,MONTH($B24)&lt;&gt;MONTH(StartDate),'У1 Ввод'!$D$158="",'У1 Ввод'!$E$158="",'У1 Ввод'!$D$158&gt;$B24),0,MAX(0,MIN(1,'У1 Ввод'!$E$158-NETWORKDAYS('У1 Ввод'!$D$158,$B24)+1))/Настройки!$E$7*100)</f>
        <v>0</v>
      </c>
      <c r="EX24" s="67" t="n">
        <f aca="false">IF(OR($D24=1,MONTH($B24)&lt;&gt;MONTH(StartDate),'У1 Ввод'!$D$159="",'У1 Ввод'!$E$159="",'У1 Ввод'!$D$159&gt;$B24),0,MAX(0,MIN(1,'У1 Ввод'!$E$159-NETWORKDAYS('У1 Ввод'!$D$159,$B24)+1))/Настройки!$E$7*100)</f>
        <v>0</v>
      </c>
      <c r="EY24" s="67" t="n">
        <f aca="false">IF(OR($D24=1,MONTH($B24)&lt;&gt;MONTH(StartDate),'У1 Ввод'!$D$160="",'У1 Ввод'!$E$160="",'У1 Ввод'!$D$160&gt;$B24),0,MAX(0,MIN(1,'У1 Ввод'!$E$160-NETWORKDAYS('У1 Ввод'!$D$160,$B24)+1))/Настройки!$E$7*100)</f>
        <v>0</v>
      </c>
      <c r="EZ24" s="67" t="n">
        <f aca="false">IF(OR($D24=1,MONTH($B24)&lt;&gt;MONTH(StartDate),'У1 Ввод'!$D$161="",'У1 Ввод'!$E$161="",'У1 Ввод'!$D$161&gt;$B24),0,MAX(0,MIN(1,'У1 Ввод'!$E$161-NETWORKDAYS('У1 Ввод'!$D$161,$B24)+1))/Настройки!$E$7*100)</f>
        <v>0</v>
      </c>
      <c r="FA24" s="67" t="n">
        <f aca="false">IF(OR($D24=1,MONTH($B24)&lt;&gt;MONTH(StartDate),'У1 Ввод'!$D$162="",'У1 Ввод'!$E$162="",'У1 Ввод'!$D$162&gt;$B24),0,MAX(0,MIN(1,'У1 Ввод'!$E$162-NETWORKDAYS('У1 Ввод'!$D$162,$B24)+1))/Настройки!$E$7*100)</f>
        <v>0</v>
      </c>
      <c r="FB24" s="67" t="n">
        <f aca="false">IF(OR($D24=1,MONTH($B24)&lt;&gt;MONTH(StartDate),'У1 Ввод'!$D$163="",'У1 Ввод'!$E$163="",'У1 Ввод'!$D$163&gt;$B24),0,MAX(0,MIN(1,'У1 Ввод'!$E$163-NETWORKDAYS('У1 Ввод'!$D$163,$B24)+1))/Настройки!$E$7*100)</f>
        <v>0</v>
      </c>
      <c r="FC24" s="67" t="n">
        <f aca="false">IF(OR($D24=1,MONTH($B24)&lt;&gt;MONTH(StartDate),'У1 Ввод'!$D$164="",'У1 Ввод'!$E$164="",'У1 Ввод'!$D$164&gt;$B24),0,MAX(0,MIN(1,'У1 Ввод'!$E$164-NETWORKDAYS('У1 Ввод'!$D$164,$B24)+1))/Настройки!$E$7*100)</f>
        <v>0</v>
      </c>
      <c r="FD24" s="67" t="n">
        <f aca="false">IF(OR($D24=1,MONTH($B24)&lt;&gt;MONTH(StartDate),'У1 Ввод'!$D$165="",'У1 Ввод'!$E$165="",'У1 Ввод'!$D$165&gt;$B24),0,MAX(0,MIN(1,'У1 Ввод'!$E$165-NETWORKDAYS('У1 Ввод'!$D$165,$B24)+1))/Настройки!$E$7*100)</f>
        <v>0</v>
      </c>
      <c r="FE24" s="67" t="n">
        <f aca="false">IF(OR($D24=1,MONTH($B24)&lt;&gt;MONTH(StartDate),'У1 Ввод'!$D$166="",'У1 Ввод'!$E$166="",'У1 Ввод'!$D$166&gt;$B24),0,MAX(0,MIN(1,'У1 Ввод'!$E$166-NETWORKDAYS('У1 Ввод'!$D$166,$B24)+1))/Настройки!$E$7*100)</f>
        <v>0</v>
      </c>
      <c r="FF24" s="67" t="n">
        <f aca="false">IF(OR($D24=1,MONTH($B24)&lt;&gt;MONTH(StartDate),'У1 Ввод'!$D$167="",'У1 Ввод'!$E$167="",'У1 Ввод'!$D$167&gt;$B24),0,MAX(0,MIN(1,'У1 Ввод'!$E$167-NETWORKDAYS('У1 Ввод'!$D$167,$B24)+1))/Настройки!$E$7*100)</f>
        <v>0</v>
      </c>
      <c r="FG24" s="67" t="n">
        <f aca="false">IF(OR($D24=1,MONTH($B24)&lt;&gt;MONTH(StartDate),'У1 Ввод'!$D$168="",'У1 Ввод'!$E$168="",'У1 Ввод'!$D$168&gt;$B24),0,MAX(0,MIN(1,'У1 Ввод'!$E$168-NETWORKDAYS('У1 Ввод'!$D$168,$B24)+1))/Настройки!$E$7*100)</f>
        <v>0</v>
      </c>
      <c r="FH24" s="67" t="n">
        <f aca="false">IF(OR($D24=1,MONTH($B24)&lt;&gt;MONTH(StartDate),'У1 Ввод'!$D$169="",'У1 Ввод'!$E$169="",'У1 Ввод'!$D$169&gt;$B24),0,MAX(0,MIN(1,'У1 Ввод'!$E$169-NETWORKDAYS('У1 Ввод'!$D$169,$B24)+1))/Настройки!$E$7*100)</f>
        <v>0</v>
      </c>
      <c r="FI24" s="67" t="n">
        <f aca="false">IF(OR($D24=1,MONTH($B24)&lt;&gt;MONTH(StartDate),'У1 Ввод'!$D$170="",'У1 Ввод'!$E$170="",'У1 Ввод'!$D$170&gt;$B24),0,MAX(0,MIN(1,'У1 Ввод'!$E$170-NETWORKDAYS('У1 Ввод'!$D$170,$B24)+1))/Настройки!$E$7*100)</f>
        <v>0</v>
      </c>
      <c r="FJ24" s="67" t="n">
        <f aca="false">IF(OR($D24=1,MONTH($B24)&lt;&gt;MONTH(StartDate),'У1 Ввод'!$D$171="",'У1 Ввод'!$E$171="",'У1 Ввод'!$D$171&gt;$B24),0,MAX(0,MIN(1,'У1 Ввод'!$E$171-NETWORKDAYS('У1 Ввод'!$D$171,$B24)+1))/Настройки!$E$7*100)</f>
        <v>0</v>
      </c>
      <c r="FK24" s="67" t="n">
        <f aca="false">IF(OR($D24=1,MONTH($B24)&lt;&gt;MONTH(StartDate),'У1 Ввод'!$D$172="",'У1 Ввод'!$E$172="",'У1 Ввод'!$D$172&gt;$B24),0,MAX(0,MIN(1,'У1 Ввод'!$E$172-NETWORKDAYS('У1 Ввод'!$D$172,$B24)+1))/Настройки!$E$7*100)</f>
        <v>0</v>
      </c>
      <c r="FL24" s="67" t="n">
        <f aca="false">IF(OR($D24=1,MONTH($B24)&lt;&gt;MONTH(StartDate),'У1 Ввод'!$D$173="",'У1 Ввод'!$E$173="",'У1 Ввод'!$D$173&gt;$B24),0,MAX(0,MIN(1,'У1 Ввод'!$E$173-NETWORKDAYS('У1 Ввод'!$D$173,$B24)+1))/Настройки!$E$7*100)</f>
        <v>0</v>
      </c>
      <c r="FM24" s="67" t="n">
        <f aca="false">IF(OR($D24=1,MONTH($B24)&lt;&gt;MONTH(StartDate),'У1 Ввод'!$D$174="",'У1 Ввод'!$E$174="",'У1 Ввод'!$D$174&gt;$B24),0,MAX(0,MIN(1,'У1 Ввод'!$E$174-NETWORKDAYS('У1 Ввод'!$D$174,$B24)+1))/Настройки!$E$7*100)</f>
        <v>0</v>
      </c>
      <c r="FN24" s="67" t="n">
        <f aca="false">IF(OR($D24=1,MONTH($B24)&lt;&gt;MONTH(StartDate),'У1 Ввод'!$D$175="",'У1 Ввод'!$E$175="",'У1 Ввод'!$D$175&gt;$B24),0,MAX(0,MIN(1,'У1 Ввод'!$E$175-NETWORKDAYS('У1 Ввод'!$D$175,$B24)+1))/Настройки!$E$7*100)</f>
        <v>0</v>
      </c>
      <c r="FO24" s="67" t="n">
        <f aca="false">IF(OR($D24=1,MONTH($B24)&lt;&gt;MONTH(StartDate),'У1 Ввод'!$D$176="",'У1 Ввод'!$E$176="",'У1 Ввод'!$D$176&gt;$B24),0,MAX(0,MIN(1,'У1 Ввод'!$E$176-NETWORKDAYS('У1 Ввод'!$D$176,$B24)+1))/Настройки!$E$7*100)</f>
        <v>0</v>
      </c>
      <c r="FP24" s="67" t="n">
        <f aca="false">IF(OR($D24=1,MONTH($B24)&lt;&gt;MONTH(StartDate),'У1 Ввод'!$D$177="",'У1 Ввод'!$E$177="",'У1 Ввод'!$D$177&gt;$B24),0,MAX(0,MIN(1,'У1 Ввод'!$E$177-NETWORKDAYS('У1 Ввод'!$D$177,$B24)+1))/Настройки!$E$7*100)</f>
        <v>0</v>
      </c>
      <c r="FQ24" s="67" t="n">
        <f aca="false">IF(OR($D24=1,MONTH($B24)&lt;&gt;MONTH(StartDate),'У1 Ввод'!$D$178="",'У1 Ввод'!$E$178="",'У1 Ввод'!$D$178&gt;$B24),0,MAX(0,MIN(1,'У1 Ввод'!$E$178-NETWORKDAYS('У1 Ввод'!$D$178,$B24)+1))/Настройки!$E$7*100)</f>
        <v>0</v>
      </c>
      <c r="FR24" s="67" t="n">
        <f aca="false">IF(OR($D24=1,MONTH($B24)&lt;&gt;MONTH(StartDate),'У1 Ввод'!$D$179="",'У1 Ввод'!$E$179="",'У1 Ввод'!$D$179&gt;$B24),0,MAX(0,MIN(1,'У1 Ввод'!$E$179-NETWORKDAYS('У1 Ввод'!$D$179,$B24)+1))/Настройки!$E$7*100)</f>
        <v>0</v>
      </c>
      <c r="FS24" s="67" t="n">
        <f aca="false">IF(OR($D24=1,MONTH($B24)&lt;&gt;MONTH(StartDate),'У1 Ввод'!$D$180="",'У1 Ввод'!$E$180="",'У1 Ввод'!$D$180&gt;$B24),0,MAX(0,MIN(1,'У1 Ввод'!$E$180-NETWORKDAYS('У1 Ввод'!$D$180,$B24)+1))/Настройки!$E$7*100)</f>
        <v>0</v>
      </c>
      <c r="FT24" s="67" t="n">
        <f aca="false">IF(OR($D24=1,MONTH($B24)&lt;&gt;MONTH(StartDate),'У1 Ввод'!$D$181="",'У1 Ввод'!$E$181="",'У1 Ввод'!$D$181&gt;$B24),0,MAX(0,MIN(1,'У1 Ввод'!$E$181-NETWORKDAYS('У1 Ввод'!$D$181,$B24)+1))/Настройки!$E$7*100)</f>
        <v>0</v>
      </c>
      <c r="FU24" s="67" t="n">
        <f aca="false">IF(OR($D24=1,MONTH($B24)&lt;&gt;MONTH(StartDate),'У1 Ввод'!$D$182="",'У1 Ввод'!$E$182="",'У1 Ввод'!$D$182&gt;$B24),0,MAX(0,MIN(1,'У1 Ввод'!$E$182-NETWORKDAYS('У1 Ввод'!$D$182,$B24)+1))/Настройки!$E$7*100)</f>
        <v>0</v>
      </c>
      <c r="FV24" s="67" t="n">
        <f aca="false">IF(OR($D24=1,MONTH($B24)&lt;&gt;MONTH(StartDate),'У1 Ввод'!$D$183="",'У1 Ввод'!$E$183="",'У1 Ввод'!$D$183&gt;$B24),0,MAX(0,MIN(1,'У1 Ввод'!$E$183-NETWORKDAYS('У1 Ввод'!$D$183,$B24)+1))/Настройки!$E$7*100)</f>
        <v>0</v>
      </c>
      <c r="FW24" s="67" t="n">
        <f aca="false">IF(OR($D24=1,MONTH($B24)&lt;&gt;MONTH(StartDate),'У1 Ввод'!$D$184="",'У1 Ввод'!$E$184="",'У1 Ввод'!$D$184&gt;$B24),0,MAX(0,MIN(1,'У1 Ввод'!$E$184-NETWORKDAYS('У1 Ввод'!$D$184,$B24)+1))/Настройки!$E$7*100)</f>
        <v>0</v>
      </c>
      <c r="FX24" s="67" t="n">
        <f aca="false">IF(OR($D24=1,MONTH($B24)&lt;&gt;MONTH(StartDate),'У1 Ввод'!$D$185="",'У1 Ввод'!$E$185="",'У1 Ввод'!$D$185&gt;$B24),0,MAX(0,MIN(1,'У1 Ввод'!$E$185-NETWORKDAYS('У1 Ввод'!$D$185,$B24)+1))/Настройки!$E$7*100)</f>
        <v>0</v>
      </c>
      <c r="FY24" s="67" t="n">
        <f aca="false">IF(OR($D24=1,MONTH($B24)&lt;&gt;MONTH(StartDate),'У1 Ввод'!$D$186="",'У1 Ввод'!$E$186="",'У1 Ввод'!$D$186&gt;$B24),0,MAX(0,MIN(1,'У1 Ввод'!$E$186-NETWORKDAYS('У1 Ввод'!$D$186,$B24)+1))/Настройки!$E$7*100)</f>
        <v>0</v>
      </c>
      <c r="FZ24" s="67" t="n">
        <f aca="false">IF(OR($D24=1,MONTH($B24)&lt;&gt;MONTH(StartDate),'У1 Ввод'!$D$187="",'У1 Ввод'!$E$187="",'У1 Ввод'!$D$187&gt;$B24),0,MAX(0,MIN(1,'У1 Ввод'!$E$187-NETWORKDAYS('У1 Ввод'!$D$187,$B24)+1))/Настройки!$E$7*100)</f>
        <v>0</v>
      </c>
      <c r="GA24" s="67" t="n">
        <f aca="false">IF(OR($D24=1,MONTH($B24)&lt;&gt;MONTH(StartDate),'У1 Ввод'!$D$188="",'У1 Ввод'!$E$188="",'У1 Ввод'!$D$188&gt;$B24),0,MAX(0,MIN(1,'У1 Ввод'!$E$188-NETWORKDAYS('У1 Ввод'!$D$188,$B24)+1))/Настройки!$E$7*100)</f>
        <v>0</v>
      </c>
      <c r="GB24" s="67" t="n">
        <f aca="false">IF(OR($D24=1,MONTH($B24)&lt;&gt;MONTH(StartDate),'У1 Ввод'!$D$189="",'У1 Ввод'!$E$189="",'У1 Ввод'!$D$189&gt;$B24),0,MAX(0,MIN(1,'У1 Ввод'!$E$189-NETWORKDAYS('У1 Ввод'!$D$189,$B24)+1))/Настройки!$E$7*100)</f>
        <v>0</v>
      </c>
      <c r="GC24" s="67" t="n">
        <f aca="false">IF(OR($D24=1,MONTH($B24)&lt;&gt;MONTH(StartDate),'У1 Ввод'!$D$190="",'У1 Ввод'!$E$190="",'У1 Ввод'!$D$190&gt;$B24),0,MAX(0,MIN(1,'У1 Ввод'!$E$190-NETWORKDAYS('У1 Ввод'!$D$190,$B24)+1))/Настройки!$E$7*100)</f>
        <v>0</v>
      </c>
      <c r="GD24" s="67" t="n">
        <f aca="false">IF(OR($D24=1,MONTH($B24)&lt;&gt;MONTH(StartDate),'У1 Ввод'!$D$191="",'У1 Ввод'!$E$191="",'У1 Ввод'!$D$191&gt;$B24),0,MAX(0,MIN(1,'У1 Ввод'!$E$191-NETWORKDAYS('У1 Ввод'!$D$191,$B24)+1))/Настройки!$E$7*100)</f>
        <v>0</v>
      </c>
      <c r="GE24" s="67" t="n">
        <f aca="false">IF(OR($D24=1,MONTH($B24)&lt;&gt;MONTH(StartDate),'У1 Ввод'!$D$192="",'У1 Ввод'!$E$192="",'У1 Ввод'!$D$192&gt;$B24),0,MAX(0,MIN(1,'У1 Ввод'!$E$192-NETWORKDAYS('У1 Ввод'!$D$192,$B24)+1))/Настройки!$E$7*100)</f>
        <v>0</v>
      </c>
      <c r="GF24" s="67" t="n">
        <f aca="false">IF(OR($D24=1,MONTH($B24)&lt;&gt;MONTH(StartDate),'У1 Ввод'!$D$193="",'У1 Ввод'!$E$193="",'У1 Ввод'!$D$193&gt;$B24),0,MAX(0,MIN(1,'У1 Ввод'!$E$193-NETWORKDAYS('У1 Ввод'!$D$193,$B24)+1))/Настройки!$E$7*100)</f>
        <v>0</v>
      </c>
      <c r="GG24" s="67" t="n">
        <f aca="false">IF(OR($D24=1,MONTH($B24)&lt;&gt;MONTH(StartDate),'У1 Ввод'!$D$194="",'У1 Ввод'!$E$194="",'У1 Ввод'!$D$194&gt;$B24),0,MAX(0,MIN(1,'У1 Ввод'!$E$194-NETWORKDAYS('У1 Ввод'!$D$194,$B24)+1))/Настройки!$E$7*100)</f>
        <v>0</v>
      </c>
      <c r="GH24" s="67" t="n">
        <f aca="false">IF(OR($D24=1,MONTH($B24)&lt;&gt;MONTH(StartDate),'У1 Ввод'!$D$195="",'У1 Ввод'!$E$195="",'У1 Ввод'!$D$195&gt;$B24),0,MAX(0,MIN(1,'У1 Ввод'!$E$195-NETWORKDAYS('У1 Ввод'!$D$195,$B24)+1))/Настройки!$E$7*100)</f>
        <v>0</v>
      </c>
      <c r="GI24" s="67" t="n">
        <f aca="false">IF(OR($D24=1,MONTH($B24)&lt;&gt;MONTH(StartDate),'У1 Ввод'!$D$196="",'У1 Ввод'!$E$196="",'У1 Ввод'!$D$196&gt;$B24),0,MAX(0,MIN(1,'У1 Ввод'!$E$196-NETWORKDAYS('У1 Ввод'!$D$196,$B24)+1))/Настройки!$E$7*100)</f>
        <v>0</v>
      </c>
      <c r="GJ24" s="67" t="n">
        <f aca="false">IF(OR($D24=1,MONTH($B24)&lt;&gt;MONTH(StartDate),'У1 Ввод'!$D$197="",'У1 Ввод'!$E$197="",'У1 Ввод'!$D$197&gt;$B24),0,MAX(0,MIN(1,'У1 Ввод'!$E$197-NETWORKDAYS('У1 Ввод'!$D$197,$B24)+1))/Настройки!$E$7*100)</f>
        <v>0</v>
      </c>
      <c r="GK24" s="67" t="n">
        <f aca="false">IF(OR($D24=1,MONTH($B24)&lt;&gt;MONTH(StartDate),'У1 Ввод'!$D$198="",'У1 Ввод'!$E$198="",'У1 Ввод'!$D$198&gt;$B24),0,MAX(0,MIN(1,'У1 Ввод'!$E$198-NETWORKDAYS('У1 Ввод'!$D$198,$B24)+1))/Настройки!$E$7*100)</f>
        <v>0</v>
      </c>
      <c r="GL24" s="67" t="n">
        <f aca="false">IF(OR($D24=1,MONTH($B24)&lt;&gt;MONTH(StartDate),'У1 Ввод'!$D$199="",'У1 Ввод'!$E$199="",'У1 Ввод'!$D$199&gt;$B24),0,MAX(0,MIN(1,'У1 Ввод'!$E$199-NETWORKDAYS('У1 Ввод'!$D$199,$B24)+1))/Настройки!$E$7*100)</f>
        <v>0</v>
      </c>
      <c r="GM24" s="67" t="n">
        <f aca="false">IF(OR($D24=1,MONTH($B24)&lt;&gt;MONTH(StartDate),'У1 Ввод'!$D$200="",'У1 Ввод'!$E$200="",'У1 Ввод'!$D$200&gt;$B24),0,MAX(0,MIN(1,'У1 Ввод'!$E$200-NETWORKDAYS('У1 Ввод'!$D$200,$B24)+1))/Настройки!$E$7*100)</f>
        <v>0</v>
      </c>
      <c r="GN24" s="67" t="n">
        <f aca="false">IF(OR($D24=1,MONTH($B24)&lt;&gt;MONTH(StartDate),'У1 Ввод'!$D$201="",'У1 Ввод'!$E$201="",'У1 Ввод'!$D$201&gt;$B24),0,MAX(0,MIN(1,'У1 Ввод'!$E$201-NETWORKDAYS('У1 Ввод'!$D$201,$B24)+1))/Настройки!$E$7*100)</f>
        <v>0</v>
      </c>
      <c r="GO24" s="67" t="n">
        <f aca="false">IF(OR($D24=1,MONTH($B24)&lt;&gt;MONTH(StartDate),'У1 Ввод'!$D$202="",'У1 Ввод'!$E$202="",'У1 Ввод'!$D$202&gt;$B24),0,MAX(0,MIN(1,'У1 Ввод'!$E$202-NETWORKDAYS('У1 Ввод'!$D$202,$B24)+1))/Настройки!$E$7*100)</f>
        <v>0</v>
      </c>
      <c r="GP24" s="67" t="n">
        <f aca="false">IF(OR($D24=1,MONTH($B24)&lt;&gt;MONTH(StartDate),'У1 Ввод'!$D$203="",'У1 Ввод'!$E$203="",'У1 Ввод'!$D$203&gt;$B24),0,MAX(0,MIN(1,'У1 Ввод'!$E$203-NETWORKDAYS('У1 Ввод'!$D$203,$B24)+1))/Настройки!$E$7*100)</f>
        <v>0</v>
      </c>
      <c r="GQ24" s="67" t="n">
        <f aca="false">IF(OR($D24=1,MONTH($B24)&lt;&gt;MONTH(StartDate),'У1 Ввод'!$D$204="",'У1 Ввод'!$E$204="",'У1 Ввод'!$D$204&gt;$B24),0,MAX(0,MIN(1,'У1 Ввод'!$E$204-NETWORKDAYS('У1 Ввод'!$D$204,$B24)+1))/Настройки!$E$7*100)</f>
        <v>0</v>
      </c>
      <c r="GR24" s="67" t="n">
        <f aca="false">IF(OR($D24=1,MONTH($B24)&lt;&gt;MONTH(StartDate),'У1 Ввод'!$D$205="",'У1 Ввод'!$E$205="",'У1 Ввод'!$D$205&gt;$B24),0,MAX(0,MIN(1,'У1 Ввод'!$E$205-NETWORKDAYS('У1 Ввод'!$D$205,$B24)+1))/Настройки!$E$7*100)</f>
        <v>0</v>
      </c>
      <c r="GS24" s="67" t="n">
        <f aca="false">IF(OR($D24=1,MONTH($B24)&lt;&gt;MONTH(StartDate),'У1 Ввод'!$D$206="",'У1 Ввод'!$E$206="",'У1 Ввод'!$D$206&gt;$B24),0,MAX(0,MIN(1,'У1 Ввод'!$E$206-NETWORKDAYS('У1 Ввод'!$D$206,$B24)+1))/Настройки!$E$7*100)</f>
        <v>0</v>
      </c>
      <c r="GT24" s="67" t="n">
        <f aca="false">IF(OR($D24=1,MONTH($B24)&lt;&gt;MONTH(StartDate),'У1 Ввод'!$D$207="",'У1 Ввод'!$E$207="",'У1 Ввод'!$D$207&gt;$B24),0,MAX(0,MIN(1,'У1 Ввод'!$E$207-NETWORKDAYS('У1 Ввод'!$D$207,$B24)+1))/Настройки!$E$7*100)</f>
        <v>0</v>
      </c>
      <c r="GU24" s="67" t="n">
        <f aca="false">IF(OR($D24=1,MONTH($B24)&lt;&gt;MONTH(StartDate),'У1 Ввод'!$D$208="",'У1 Ввод'!$E$208="",'У1 Ввод'!$D$208&gt;$B24),0,MAX(0,MIN(1,'У1 Ввод'!$E$208-NETWORKDAYS('У1 Ввод'!$D$208,$B24)+1))/Настройки!$E$7*100)</f>
        <v>0</v>
      </c>
      <c r="GV24" s="67" t="n">
        <f aca="false">IF(OR($D24=1,MONTH($B24)&lt;&gt;MONTH(StartDate),'У1 Ввод'!$D$209="",'У1 Ввод'!$E$209="",'У1 Ввод'!$D$209&gt;$B24),0,MAX(0,MIN(1,'У1 Ввод'!$E$209-NETWORKDAYS('У1 Ввод'!$D$209,$B24)+1))/Настройки!$E$7*100)</f>
        <v>0</v>
      </c>
      <c r="GW24" s="67" t="n">
        <f aca="false">IF(OR($D24=1,MONTH($B24)&lt;&gt;MONTH(StartDate),'У1 Ввод'!$D$210="",'У1 Ввод'!$E$210="",'У1 Ввод'!$D$210&gt;$B24),0,MAX(0,MIN(1,'У1 Ввод'!$E$210-NETWORKDAYS('У1 Ввод'!$D$210,$B24)+1))/Настройки!$E$7*100)</f>
        <v>0</v>
      </c>
      <c r="GX24" s="67" t="n">
        <f aca="false">IF(OR($D24=1,MONTH($B24)&lt;&gt;MONTH(StartDate),'У1 Ввод'!$D$211="",'У1 Ввод'!$E$211="",'У1 Ввод'!$D$211&gt;$B24),0,MAX(0,MIN(1,'У1 Ввод'!$E$211-NETWORKDAYS('У1 Ввод'!$D$211,$B24)+1))/Настройки!$E$7*100)</f>
        <v>0</v>
      </c>
      <c r="GY24" s="67" t="n">
        <f aca="false">IF(OR($D24=1,MONTH($B24)&lt;&gt;MONTH(StartDate),'У1 Ввод'!$D$212="",'У1 Ввод'!$E$212="",'У1 Ввод'!$D$212&gt;$B24),0,MAX(0,MIN(1,'У1 Ввод'!$E$212-NETWORKDAYS('У1 Ввод'!$D$212,$B24)+1))/Настройки!$E$7*100)</f>
        <v>0</v>
      </c>
      <c r="GZ24" s="67" t="n">
        <f aca="false">IF(OR($D24=1,MONTH($B24)&lt;&gt;MONTH(StartDate),'У1 Ввод'!$D$213="",'У1 Ввод'!$E$213="",'У1 Ввод'!$D$213&gt;$B24),0,MAX(0,MIN(1,'У1 Ввод'!$E$213-NETWORKDAYS('У1 Ввод'!$D$213,$B24)+1))/Настройки!$E$7*100)</f>
        <v>0</v>
      </c>
      <c r="HA24" s="67" t="n">
        <f aca="false">IF(OR($D24=1,MONTH($B24)&lt;&gt;MONTH(StartDate),'У1 Ввод'!$D$214="",'У1 Ввод'!$E$214="",'У1 Ввод'!$D$214&gt;$B24),0,MAX(0,MIN(1,'У1 Ввод'!$E$214-NETWORKDAYS('У1 Ввод'!$D$214,$B24)+1))/Настройки!$E$7*100)</f>
        <v>0</v>
      </c>
      <c r="HB24" s="67" t="n">
        <f aca="false">IF(OR($D24=1,MONTH($B24)&lt;&gt;MONTH(StartDate),'У1 Ввод'!$D$215="",'У1 Ввод'!$E$215="",'У1 Ввод'!$D$215&gt;$B24),0,MAX(0,MIN(1,'У1 Ввод'!$E$215-NETWORKDAYS('У1 Ввод'!$D$215,$B24)+1))/Настройки!$E$7*100)</f>
        <v>0</v>
      </c>
      <c r="HC24" s="67" t="n">
        <f aca="false">IF(OR($D24=1,MONTH($B24)&lt;&gt;MONTH(StartDate),'У1 Ввод'!$D$216="",'У1 Ввод'!$E$216="",'У1 Ввод'!$D$216&gt;$B24),0,MAX(0,MIN(1,'У1 Ввод'!$E$216-NETWORKDAYS('У1 Ввод'!$D$216,$B24)+1))/Настройки!$E$7*100)</f>
        <v>0</v>
      </c>
      <c r="HD24" s="67" t="n">
        <f aca="false">IF(OR($D24=1,MONTH($B24)&lt;&gt;MONTH(StartDate),'У1 Ввод'!$D$217="",'У1 Ввод'!$E$217="",'У1 Ввод'!$D$217&gt;$B24),0,MAX(0,MIN(1,'У1 Ввод'!$E$217-NETWORKDAYS('У1 Ввод'!$D$217,$B24)+1))/Настройки!$E$7*100)</f>
        <v>0</v>
      </c>
      <c r="HE24" s="67" t="n">
        <f aca="false">IF(OR($D24=1,MONTH($B24)&lt;&gt;MONTH(StartDate),'У1 Ввод'!$D$218="",'У1 Ввод'!$E$218="",'У1 Ввод'!$D$218&gt;$B24),0,MAX(0,MIN(1,'У1 Ввод'!$E$218-NETWORKDAYS('У1 Ввод'!$D$218,$B24)+1))/Настройки!$E$7*100)</f>
        <v>0</v>
      </c>
      <c r="HF24" s="67" t="n">
        <f aca="false">IF(OR($D24=1,MONTH($B24)&lt;&gt;MONTH(StartDate),'У1 Ввод'!$D$219="",'У1 Ввод'!$E$219="",'У1 Ввод'!$D$219&gt;$B24),0,MAX(0,MIN(1,'У1 Ввод'!$E$219-NETWORKDAYS('У1 Ввод'!$D$219,$B24)+1))/Настройки!$E$7*100)</f>
        <v>0</v>
      </c>
      <c r="HG24" s="67" t="n">
        <f aca="false">IF(OR($D24=1,MONTH($B24)&lt;&gt;MONTH(StartDate),'У1 Ввод'!$D$220="",'У1 Ввод'!$E$220="",'У1 Ввод'!$D$220&gt;$B24),0,MAX(0,MIN(1,'У1 Ввод'!$E$220-NETWORKDAYS('У1 Ввод'!$D$220,$B24)+1))/Настройки!$E$7*100)</f>
        <v>0</v>
      </c>
      <c r="HH24" s="67" t="n">
        <f aca="false">IF(OR($D24=1,MONTH($B24)&lt;&gt;MONTH(StartDate),'У1 Ввод'!$D$221="",'У1 Ввод'!$E$221="",'У1 Ввод'!$D$221&gt;$B24),0,MAX(0,MIN(1,'У1 Ввод'!$E$221-NETWORKDAYS('У1 Ввод'!$D$221,$B24)+1))/Настройки!$E$7*100)</f>
        <v>0</v>
      </c>
      <c r="HI24" s="67" t="n">
        <f aca="false">IF(OR($D24=1,MONTH($B24)&lt;&gt;MONTH(StartDate),'У1 Ввод'!$D$222="",'У1 Ввод'!$E$222="",'У1 Ввод'!$D$222&gt;$B24),0,MAX(0,MIN(1,'У1 Ввод'!$E$222-NETWORKDAYS('У1 Ввод'!$D$222,$B24)+1))/Настройки!$E$7*100)</f>
        <v>0</v>
      </c>
      <c r="HJ24" s="67" t="n">
        <f aca="false">IF(OR($D24=1,MONTH($B24)&lt;&gt;MONTH(StartDate),'У1 Ввод'!$D$223="",'У1 Ввод'!$E$223="",'У1 Ввод'!$D$223&gt;$B24),0,MAX(0,MIN(1,'У1 Ввод'!$E$223-NETWORKDAYS('У1 Ввод'!$D$223,$B24)+1))/Настройки!$E$7*100)</f>
        <v>0</v>
      </c>
      <c r="HK24" s="67" t="n">
        <f aca="false">IF(OR($D24=1,MONTH($B24)&lt;&gt;MONTH(StartDate),'У1 Ввод'!$D$224="",'У1 Ввод'!$E$224="",'У1 Ввод'!$D$224&gt;$B24),0,MAX(0,MIN(1,'У1 Ввод'!$E$224-NETWORKDAYS('У1 Ввод'!$D$224,$B24)+1))/Настройки!$E$7*100)</f>
        <v>0</v>
      </c>
      <c r="HL24" s="67" t="n">
        <f aca="false">IF(OR($D24=1,MONTH($B24)&lt;&gt;MONTH(StartDate),'У1 Ввод'!$D$225="",'У1 Ввод'!$E$225="",'У1 Ввод'!$D$225&gt;$B24),0,MAX(0,MIN(1,'У1 Ввод'!$E$225-NETWORKDAYS('У1 Ввод'!$D$225,$B24)+1))/Настройки!$E$7*100)</f>
        <v>0</v>
      </c>
      <c r="HM24" s="67" t="n">
        <f aca="false">IF(OR($D24=1,MONTH($B24)&lt;&gt;MONTH(StartDate),'У1 Ввод'!$D$226="",'У1 Ввод'!$E$226="",'У1 Ввод'!$D$226&gt;$B24),0,MAX(0,MIN(1,'У1 Ввод'!$E$226-NETWORKDAYS('У1 Ввод'!$D$226,$B24)+1))/Настройки!$E$7*100)</f>
        <v>0</v>
      </c>
      <c r="HN24" s="67" t="n">
        <f aca="false">IF(OR($D24=1,MONTH($B24)&lt;&gt;MONTH(StartDate),'У1 Ввод'!$D$227="",'У1 Ввод'!$E$227="",'У1 Ввод'!$D$227&gt;$B24),0,MAX(0,MIN(1,'У1 Ввод'!$E$227-NETWORKDAYS('У1 Ввод'!$D$227,$B24)+1))/Настройки!$E$7*100)</f>
        <v>0</v>
      </c>
      <c r="HO24" s="67" t="n">
        <f aca="false">IF(OR($D24=1,MONTH($B24)&lt;&gt;MONTH(StartDate),'У1 Ввод'!$D$228="",'У1 Ввод'!$E$228="",'У1 Ввод'!$D$228&gt;$B24),0,MAX(0,MIN(1,'У1 Ввод'!$E$228-NETWORKDAYS('У1 Ввод'!$D$228,$B24)+1))/Настройки!$E$7*100)</f>
        <v>0</v>
      </c>
      <c r="HP24" s="67" t="n">
        <f aca="false">IF(OR($D24=1,MONTH($B24)&lt;&gt;MONTH(StartDate),'У1 Ввод'!$D$229="",'У1 Ввод'!$E$229="",'У1 Ввод'!$D$229&gt;$B24),0,MAX(0,MIN(1,'У1 Ввод'!$E$229-NETWORKDAYS('У1 Ввод'!$D$229,$B24)+1))/Настройки!$E$7*100)</f>
        <v>0</v>
      </c>
      <c r="HQ24" s="67" t="n">
        <f aca="false">IF(OR($D24=1,MONTH($B24)&lt;&gt;MONTH(StartDate),'У1 Ввод'!$D$230="",'У1 Ввод'!$E$230="",'У1 Ввод'!$D$230&gt;$B24),0,MAX(0,MIN(1,'У1 Ввод'!$E$230-NETWORKDAYS('У1 Ввод'!$D$230,$B24)+1))/Настройки!$E$7*100)</f>
        <v>0</v>
      </c>
      <c r="HR24" s="67" t="n">
        <f aca="false">IF(OR($D24=1,MONTH($B24)&lt;&gt;MONTH(StartDate),'У1 Ввод'!$D$231="",'У1 Ввод'!$E$231="",'У1 Ввод'!$D$231&gt;$B24),0,MAX(0,MIN(1,'У1 Ввод'!$E$231-NETWORKDAYS('У1 Ввод'!$D$231,$B24)+1))/Настройки!$E$7*100)</f>
        <v>0</v>
      </c>
      <c r="HS24" s="67" t="n">
        <f aca="false">IF(OR($D24=1,MONTH($B24)&lt;&gt;MONTH(StartDate),'У1 Ввод'!$D$232="",'У1 Ввод'!$E$232="",'У1 Ввод'!$D$232&gt;$B24),0,MAX(0,MIN(1,'У1 Ввод'!$E$232-NETWORKDAYS('У1 Ввод'!$D$232,$B24)+1))/Настройки!$E$7*100)</f>
        <v>0</v>
      </c>
      <c r="HT24" s="67" t="n">
        <f aca="false">IF(OR($D24=1,MONTH($B24)&lt;&gt;MONTH(StartDate),'У1 Ввод'!$D$233="",'У1 Ввод'!$E$233="",'У1 Ввод'!$D$233&gt;$B24),0,MAX(0,MIN(1,'У1 Ввод'!$E$233-NETWORKDAYS('У1 Ввод'!$D$233,$B24)+1))/Настройки!$E$7*100)</f>
        <v>0</v>
      </c>
      <c r="HU24" s="67" t="n">
        <f aca="false">IF(OR($D24=1,MONTH($B24)&lt;&gt;MONTH(StartDate),'У1 Ввод'!$D$234="",'У1 Ввод'!$E$234="",'У1 Ввод'!$D$234&gt;$B24),0,MAX(0,MIN(1,'У1 Ввод'!$E$234-NETWORKDAYS('У1 Ввод'!$D$234,$B24)+1))/Настройки!$E$7*100)</f>
        <v>0</v>
      </c>
      <c r="HV24" s="67" t="n">
        <f aca="false">IF(OR($D24=1,MONTH($B24)&lt;&gt;MONTH(StartDate),'У1 Ввод'!$D$235="",'У1 Ввод'!$E$235="",'У1 Ввод'!$D$235&gt;$B24),0,MAX(0,MIN(1,'У1 Ввод'!$E$235-NETWORKDAYS('У1 Ввод'!$D$235,$B24)+1))/Настройки!$E$7*100)</f>
        <v>0</v>
      </c>
      <c r="HW24" s="67" t="n">
        <f aca="false">IF(OR($D24=1,MONTH($B24)&lt;&gt;MONTH(StartDate),'У1 Ввод'!$D$236="",'У1 Ввод'!$E$236="",'У1 Ввод'!$D$236&gt;$B24),0,MAX(0,MIN(1,'У1 Ввод'!$E$236-NETWORKDAYS('У1 Ввод'!$D$236,$B24)+1))/Настройки!$E$7*100)</f>
        <v>0</v>
      </c>
      <c r="HX24" s="67" t="n">
        <f aca="false">IF(OR($D24=1,MONTH($B24)&lt;&gt;MONTH(StartDate),'У1 Ввод'!$D$237="",'У1 Ввод'!$E$237="",'У1 Ввод'!$D$237&gt;$B24),0,MAX(0,MIN(1,'У1 Ввод'!$E$237-NETWORKDAYS('У1 Ввод'!$D$237,$B24)+1))/Настройки!$E$7*100)</f>
        <v>0</v>
      </c>
      <c r="HY24" s="67" t="n">
        <f aca="false">IF(OR($D24=1,MONTH($B24)&lt;&gt;MONTH(StartDate),'У1 Ввод'!$D$238="",'У1 Ввод'!$E$238="",'У1 Ввод'!$D$238&gt;$B24),0,MAX(0,MIN(1,'У1 Ввод'!$E$238-NETWORKDAYS('У1 Ввод'!$D$238,$B24)+1))/Настройки!$E$7*100)</f>
        <v>0</v>
      </c>
      <c r="HZ24" s="67" t="n">
        <f aca="false">IF(OR($D24=1,MONTH($B24)&lt;&gt;MONTH(StartDate),'У1 Ввод'!$D$239="",'У1 Ввод'!$E$239="",'У1 Ввод'!$D$239&gt;$B24),0,MAX(0,MIN(1,'У1 Ввод'!$E$239-NETWORKDAYS('У1 Ввод'!$D$239,$B24)+1))/Настройки!$E$7*100)</f>
        <v>0</v>
      </c>
      <c r="IA24" s="67" t="n">
        <f aca="false">IF(OR($D24=1,MONTH($B24)&lt;&gt;MONTH(StartDate),'У1 Ввод'!$D$240="",'У1 Ввод'!$E$240="",'У1 Ввод'!$D$240&gt;$B24),0,MAX(0,MIN(1,'У1 Ввод'!$E$240-NETWORKDAYS('У1 Ввод'!$D$240,$B24)+1))/Настройки!$E$7*100)</f>
        <v>0</v>
      </c>
      <c r="IB24" s="67" t="n">
        <f aca="false">IF(OR($D24=1,MONTH($B24)&lt;&gt;MONTH(StartDate),'У1 Ввод'!$D$241="",'У1 Ввод'!$E$241="",'У1 Ввод'!$D$241&gt;$B24),0,MAX(0,MIN(1,'У1 Ввод'!$E$241-NETWORKDAYS('У1 Ввод'!$D$241,$B24)+1))/Настройки!$E$7*100)</f>
        <v>0</v>
      </c>
      <c r="IC24" s="67" t="n">
        <f aca="false">IF(OR($D24=1,MONTH($B24)&lt;&gt;MONTH(StartDate),'У1 Ввод'!$D$242="",'У1 Ввод'!$E$242="",'У1 Ввод'!$D$242&gt;$B24),0,MAX(0,MIN(1,'У1 Ввод'!$E$242-NETWORKDAYS('У1 Ввод'!$D$242,$B24)+1))/Настройки!$E$7*100)</f>
        <v>0</v>
      </c>
      <c r="ID24" s="67" t="n">
        <f aca="false">IF(OR($D24=1,MONTH($B24)&lt;&gt;MONTH(StartDate),'У1 Ввод'!$D$243="",'У1 Ввод'!$E$243="",'У1 Ввод'!$D$243&gt;$B24),0,MAX(0,MIN(1,'У1 Ввод'!$E$243-NETWORKDAYS('У1 Ввод'!$D$243,$B24)+1))/Настройки!$E$7*100)</f>
        <v>0</v>
      </c>
      <c r="IE24" s="67" t="n">
        <f aca="false">IF(OR($D24=1,MONTH($B24)&lt;&gt;MONTH(StartDate),'У1 Ввод'!$D$244="",'У1 Ввод'!$E$244="",'У1 Ввод'!$D$244&gt;$B24),0,MAX(0,MIN(1,'У1 Ввод'!$E$244-NETWORKDAYS('У1 Ввод'!$D$244,$B24)+1))/Настройки!$E$7*100)</f>
        <v>0</v>
      </c>
      <c r="IF24" s="67" t="n">
        <f aca="false">IF(OR($D24=1,MONTH($B24)&lt;&gt;MONTH(StartDate),'У1 Ввод'!$D$245="",'У1 Ввод'!$E$245="",'У1 Ввод'!$D$245&gt;$B24),0,MAX(0,MIN(1,'У1 Ввод'!$E$245-NETWORKDAYS('У1 Ввод'!$D$245,$B24)+1))/Настройки!$E$7*100)</f>
        <v>0</v>
      </c>
      <c r="IG24" s="67" t="n">
        <f aca="false">IF(OR($D24=1,MONTH($B24)&lt;&gt;MONTH(StartDate),'У1 Ввод'!$D$246="",'У1 Ввод'!$E$246="",'У1 Ввод'!$D$246&gt;$B24),0,MAX(0,MIN(1,'У1 Ввод'!$E$246-NETWORKDAYS('У1 Ввод'!$D$246,$B24)+1))/Настройки!$E$7*100)</f>
        <v>0</v>
      </c>
      <c r="IH24" s="67" t="n">
        <f aca="false">IF(OR($D24=1,MONTH($B24)&lt;&gt;MONTH(StartDate),'У1 Ввод'!$D$247="",'У1 Ввод'!$E$247="",'У1 Ввод'!$D$247&gt;$B24),0,MAX(0,MIN(1,'У1 Ввод'!$E$247-NETWORKDAYS('У1 Ввод'!$D$247,$B24)+1))/Настройки!$E$7*100)</f>
        <v>0</v>
      </c>
      <c r="II24" s="67" t="n">
        <f aca="false">IF(OR($D24=1,MONTH($B24)&lt;&gt;MONTH(StartDate),'У1 Ввод'!$D$248="",'У1 Ввод'!$E$248="",'У1 Ввод'!$D$248&gt;$B24),0,MAX(0,MIN(1,'У1 Ввод'!$E$248-NETWORKDAYS('У1 Ввод'!$D$248,$B24)+1))/Настройки!$E$7*100)</f>
        <v>0</v>
      </c>
      <c r="IJ24" s="67" t="n">
        <f aca="false">IF(OR($D24=1,MONTH($B24)&lt;&gt;MONTH(StartDate),'У1 Ввод'!$D$249="",'У1 Ввод'!$E$249="",'У1 Ввод'!$D$249&gt;$B24),0,MAX(0,MIN(1,'У1 Ввод'!$E$249-NETWORKDAYS('У1 Ввод'!$D$249,$B24)+1))/Настройки!$E$7*100)</f>
        <v>0</v>
      </c>
      <c r="IK24" s="67" t="n">
        <f aca="false">IF(OR($D24=1,MONTH($B24)&lt;&gt;MONTH(StartDate),'У1 Ввод'!$D$250="",'У1 Ввод'!$E$250="",'У1 Ввод'!$D$250&gt;$B24),0,MAX(0,MIN(1,'У1 Ввод'!$E$250-NETWORKDAYS('У1 Ввод'!$D$250,$B24)+1))/Настройки!$E$7*100)</f>
        <v>0</v>
      </c>
      <c r="IL24" s="67" t="n">
        <f aca="false">IF(OR($D24=1,MONTH($B24)&lt;&gt;MONTH(StartDate),'У1 Ввод'!$D$251="",'У1 Ввод'!$E$251="",'У1 Ввод'!$D$251&gt;$B24),0,MAX(0,MIN(1,'У1 Ввод'!$E$251-NETWORKDAYS('У1 Ввод'!$D$251,$B24)+1))/Настройки!$E$7*100)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IF(OR($D25=1,MONTH($B25)&lt;&gt;MONTH(StartDate),'У1 Ввод'!$D$12="",'У1 Ввод'!$E$12="",'У1 Ввод'!$D$12&gt;$B25),0,MAX(0,MIN(1,'У1 Ввод'!$E$12-NETWORKDAYS('У1 Ввод'!$D$12,$B25)+1))/Настройки!$E$7*100)</f>
        <v>0</v>
      </c>
      <c r="H25" s="67" t="n">
        <f aca="false">IF(OR($D25=1,MONTH($B25)&lt;&gt;MONTH(StartDate),'У1 Ввод'!$D$13="",'У1 Ввод'!$E$13="",'У1 Ввод'!$D$13&gt;$B25),0,MAX(0,MIN(1,'У1 Ввод'!$E$13-NETWORKDAYS('У1 Ввод'!$D$13,$B25)+1))/Настройки!$E$7*100)</f>
        <v>0</v>
      </c>
      <c r="I25" s="67" t="n">
        <f aca="false">IF(OR($D25=1,MONTH($B25)&lt;&gt;MONTH(StartDate),'У1 Ввод'!$D$14="",'У1 Ввод'!$E$14="",'У1 Ввод'!$D$14&gt;$B25),0,MAX(0,MIN(1,'У1 Ввод'!$E$14-NETWORKDAYS('У1 Ввод'!$D$14,$B25)+1))/Настройки!$E$7*100)</f>
        <v>0</v>
      </c>
      <c r="J25" s="67" t="n">
        <f aca="false">IF(OR($D25=1,MONTH($B25)&lt;&gt;MONTH(StartDate),'У1 Ввод'!$D$15="",'У1 Ввод'!$E$15="",'У1 Ввод'!$D$15&gt;$B25),0,MAX(0,MIN(1,'У1 Ввод'!$E$15-NETWORKDAYS('У1 Ввод'!$D$15,$B25)+1))/Настройки!$E$7*100)</f>
        <v>0</v>
      </c>
      <c r="K25" s="67" t="n">
        <f aca="false">IF(OR($D25=1,MONTH($B25)&lt;&gt;MONTH(StartDate),'У1 Ввод'!$D$16="",'У1 Ввод'!$E$16="",'У1 Ввод'!$D$16&gt;$B25),0,MAX(0,MIN(1,'У1 Ввод'!$E$16-NETWORKDAYS('У1 Ввод'!$D$16,$B25)+1))/Настройки!$E$7*100)</f>
        <v>0</v>
      </c>
      <c r="L25" s="67" t="n">
        <f aca="false">IF(OR($D25=1,MONTH($B25)&lt;&gt;MONTH(StartDate),'У1 Ввод'!$D$17="",'У1 Ввод'!$E$17="",'У1 Ввод'!$D$17&gt;$B25),0,MAX(0,MIN(1,'У1 Ввод'!$E$17-NETWORKDAYS('У1 Ввод'!$D$17,$B25)+1))/Настройки!$E$7*100)</f>
        <v>0</v>
      </c>
      <c r="M25" s="67" t="n">
        <f aca="false">IF(OR($D25=1,MONTH($B25)&lt;&gt;MONTH(StartDate),'У1 Ввод'!$D$18="",'У1 Ввод'!$E$18="",'У1 Ввод'!$D$18&gt;$B25),0,MAX(0,MIN(1,'У1 Ввод'!$E$18-NETWORKDAYS('У1 Ввод'!$D$18,$B25)+1))/Настройки!$E$7*100)</f>
        <v>0</v>
      </c>
      <c r="N25" s="67" t="n">
        <f aca="false">IF(OR($D25=1,MONTH($B25)&lt;&gt;MONTH(StartDate),'У1 Ввод'!$D$19="",'У1 Ввод'!$E$19="",'У1 Ввод'!$D$19&gt;$B25),0,MAX(0,MIN(1,'У1 Ввод'!$E$19-NETWORKDAYS('У1 Ввод'!$D$19,$B25)+1))/Настройки!$E$7*100)</f>
        <v>0</v>
      </c>
      <c r="O25" s="67" t="n">
        <f aca="false">IF(OR($D25=1,MONTH($B25)&lt;&gt;MONTH(StartDate),'У1 Ввод'!$D$20="",'У1 Ввод'!$E$20="",'У1 Ввод'!$D$20&gt;$B25),0,MAX(0,MIN(1,'У1 Ввод'!$E$20-NETWORKDAYS('У1 Ввод'!$D$20,$B25)+1))/Настройки!$E$7*100)</f>
        <v>0</v>
      </c>
      <c r="P25" s="67" t="n">
        <f aca="false">IF(OR($D25=1,MONTH($B25)&lt;&gt;MONTH(StartDate),'У1 Ввод'!$D$21="",'У1 Ввод'!$E$21="",'У1 Ввод'!$D$21&gt;$B25),0,MAX(0,MIN(1,'У1 Ввод'!$E$21-NETWORKDAYS('У1 Ввод'!$D$21,$B25)+1))/Настройки!$E$7*100)</f>
        <v>0</v>
      </c>
      <c r="Q25" s="67" t="n">
        <f aca="false">IF(OR($D25=1,MONTH($B25)&lt;&gt;MONTH(StartDate),'У1 Ввод'!$D$22="",'У1 Ввод'!$E$22="",'У1 Ввод'!$D$22&gt;$B25),0,MAX(0,MIN(1,'У1 Ввод'!$E$22-NETWORKDAYS('У1 Ввод'!$D$22,$B25)+1))/Настройки!$E$7*100)</f>
        <v>0</v>
      </c>
      <c r="R25" s="67" t="n">
        <f aca="false">IF(OR($D25=1,MONTH($B25)&lt;&gt;MONTH(StartDate),'У1 Ввод'!$D$23="",'У1 Ввод'!$E$23="",'У1 Ввод'!$D$23&gt;$B25),0,MAX(0,MIN(1,'У1 Ввод'!$E$23-NETWORKDAYS('У1 Ввод'!$D$23,$B25)+1))/Настройки!$E$7*100)</f>
        <v>0</v>
      </c>
      <c r="S25" s="67" t="n">
        <f aca="false">IF(OR($D25=1,MONTH($B25)&lt;&gt;MONTH(StartDate),'У1 Ввод'!$D$24="",'У1 Ввод'!$E$24="",'У1 Ввод'!$D$24&gt;$B25),0,MAX(0,MIN(1,'У1 Ввод'!$E$24-NETWORKDAYS('У1 Ввод'!$D$24,$B25)+1))/Настройки!$E$7*100)</f>
        <v>0</v>
      </c>
      <c r="T25" s="67" t="n">
        <f aca="false">IF(OR($D25=1,MONTH($B25)&lt;&gt;MONTH(StartDate),'У1 Ввод'!$D$25="",'У1 Ввод'!$E$25="",'У1 Ввод'!$D$25&gt;$B25),0,MAX(0,MIN(1,'У1 Ввод'!$E$25-NETWORKDAYS('У1 Ввод'!$D$25,$B25)+1))/Настройки!$E$7*100)</f>
        <v>0</v>
      </c>
      <c r="U25" s="67" t="n">
        <f aca="false">IF(OR($D25=1,MONTH($B25)&lt;&gt;MONTH(StartDate),'У1 Ввод'!$D$26="",'У1 Ввод'!$E$26="",'У1 Ввод'!$D$26&gt;$B25),0,MAX(0,MIN(1,'У1 Ввод'!$E$26-NETWORKDAYS('У1 Ввод'!$D$26,$B25)+1))/Настройки!$E$7*100)</f>
        <v>0</v>
      </c>
      <c r="V25" s="67" t="n">
        <f aca="false">IF(OR($D25=1,MONTH($B25)&lt;&gt;MONTH(StartDate),'У1 Ввод'!$D$27="",'У1 Ввод'!$E$27="",'У1 Ввод'!$D$27&gt;$B25),0,MAX(0,MIN(1,'У1 Ввод'!$E$27-NETWORKDAYS('У1 Ввод'!$D$27,$B25)+1))/Настройки!$E$7*100)</f>
        <v>0</v>
      </c>
      <c r="W25" s="67" t="n">
        <f aca="false">IF(OR($D25=1,MONTH($B25)&lt;&gt;MONTH(StartDate),'У1 Ввод'!$D$28="",'У1 Ввод'!$E$28="",'У1 Ввод'!$D$28&gt;$B25),0,MAX(0,MIN(1,'У1 Ввод'!$E$28-NETWORKDAYS('У1 Ввод'!$D$28,$B25)+1))/Настройки!$E$7*100)</f>
        <v>0</v>
      </c>
      <c r="X25" s="67" t="n">
        <f aca="false">IF(OR($D25=1,MONTH($B25)&lt;&gt;MONTH(StartDate),'У1 Ввод'!$D$29="",'У1 Ввод'!$E$29="",'У1 Ввод'!$D$29&gt;$B25),0,MAX(0,MIN(1,'У1 Ввод'!$E$29-NETWORKDAYS('У1 Ввод'!$D$29,$B25)+1))/Настройки!$E$7*100)</f>
        <v>0</v>
      </c>
      <c r="Y25" s="67" t="n">
        <f aca="false">IF(OR($D25=1,MONTH($B25)&lt;&gt;MONTH(StartDate),'У1 Ввод'!$D$30="",'У1 Ввод'!$E$30="",'У1 Ввод'!$D$30&gt;$B25),0,MAX(0,MIN(1,'У1 Ввод'!$E$30-NETWORKDAYS('У1 Ввод'!$D$30,$B25)+1))/Настройки!$E$7*100)</f>
        <v>0</v>
      </c>
      <c r="Z25" s="67" t="n">
        <f aca="false">IF(OR($D25=1,MONTH($B25)&lt;&gt;MONTH(StartDate),'У1 Ввод'!$D$31="",'У1 Ввод'!$E$31="",'У1 Ввод'!$D$31&gt;$B25),0,MAX(0,MIN(1,'У1 Ввод'!$E$31-NETWORKDAYS('У1 Ввод'!$D$31,$B25)+1))/Настройки!$E$7*100)</f>
        <v>0</v>
      </c>
      <c r="AA25" s="67" t="n">
        <f aca="false">IF(OR($D25=1,MONTH($B25)&lt;&gt;MONTH(StartDate),'У1 Ввод'!$D$32="",'У1 Ввод'!$E$32="",'У1 Ввод'!$D$32&gt;$B25),0,MAX(0,MIN(1,'У1 Ввод'!$E$32-NETWORKDAYS('У1 Ввод'!$D$32,$B25)+1))/Настройки!$E$7*100)</f>
        <v>0</v>
      </c>
      <c r="AB25" s="67" t="n">
        <f aca="false">IF(OR($D25=1,MONTH($B25)&lt;&gt;MONTH(StartDate),'У1 Ввод'!$D$33="",'У1 Ввод'!$E$33="",'У1 Ввод'!$D$33&gt;$B25),0,MAX(0,MIN(1,'У1 Ввод'!$E$33-NETWORKDAYS('У1 Ввод'!$D$33,$B25)+1))/Настройки!$E$7*100)</f>
        <v>0</v>
      </c>
      <c r="AC25" s="67" t="n">
        <f aca="false">IF(OR($D25=1,MONTH($B25)&lt;&gt;MONTH(StartDate),'У1 Ввод'!$D$34="",'У1 Ввод'!$E$34="",'У1 Ввод'!$D$34&gt;$B25),0,MAX(0,MIN(1,'У1 Ввод'!$E$34-NETWORKDAYS('У1 Ввод'!$D$34,$B25)+1))/Настройки!$E$7*100)</f>
        <v>0</v>
      </c>
      <c r="AD25" s="67" t="n">
        <f aca="false">IF(OR($D25=1,MONTH($B25)&lt;&gt;MONTH(StartDate),'У1 Ввод'!$D$35="",'У1 Ввод'!$E$35="",'У1 Ввод'!$D$35&gt;$B25),0,MAX(0,MIN(1,'У1 Ввод'!$E$35-NETWORKDAYS('У1 Ввод'!$D$35,$B25)+1))/Настройки!$E$7*100)</f>
        <v>0</v>
      </c>
      <c r="AE25" s="67" t="n">
        <f aca="false">IF(OR($D25=1,MONTH($B25)&lt;&gt;MONTH(StartDate),'У1 Ввод'!$D$36="",'У1 Ввод'!$E$36="",'У1 Ввод'!$D$36&gt;$B25),0,MAX(0,MIN(1,'У1 Ввод'!$E$36-NETWORKDAYS('У1 Ввод'!$D$36,$B25)+1))/Настройки!$E$7*100)</f>
        <v>0</v>
      </c>
      <c r="AF25" s="67" t="n">
        <f aca="false">IF(OR($D25=1,MONTH($B25)&lt;&gt;MONTH(StartDate),'У1 Ввод'!$D$37="",'У1 Ввод'!$E$37="",'У1 Ввод'!$D$37&gt;$B25),0,MAX(0,MIN(1,'У1 Ввод'!$E$37-NETWORKDAYS('У1 Ввод'!$D$37,$B25)+1))/Настройки!$E$7*100)</f>
        <v>0</v>
      </c>
      <c r="AG25" s="67" t="n">
        <f aca="false">IF(OR($D25=1,MONTH($B25)&lt;&gt;MONTH(StartDate),'У1 Ввод'!$D$38="",'У1 Ввод'!$E$38="",'У1 Ввод'!$D$38&gt;$B25),0,MAX(0,MIN(1,'У1 Ввод'!$E$38-NETWORKDAYS('У1 Ввод'!$D$38,$B25)+1))/Настройки!$E$7*100)</f>
        <v>0</v>
      </c>
      <c r="AH25" s="67" t="n">
        <f aca="false">IF(OR($D25=1,MONTH($B25)&lt;&gt;MONTH(StartDate),'У1 Ввод'!$D$39="",'У1 Ввод'!$E$39="",'У1 Ввод'!$D$39&gt;$B25),0,MAX(0,MIN(1,'У1 Ввод'!$E$39-NETWORKDAYS('У1 Ввод'!$D$39,$B25)+1))/Настройки!$E$7*100)</f>
        <v>0</v>
      </c>
      <c r="AI25" s="67" t="n">
        <f aca="false">IF(OR($D25=1,MONTH($B25)&lt;&gt;MONTH(StartDate),'У1 Ввод'!$D$40="",'У1 Ввод'!$E$40="",'У1 Ввод'!$D$40&gt;$B25),0,MAX(0,MIN(1,'У1 Ввод'!$E$40-NETWORKDAYS('У1 Ввод'!$D$40,$B25)+1))/Настройки!$E$7*100)</f>
        <v>0</v>
      </c>
      <c r="AJ25" s="67" t="n">
        <f aca="false">IF(OR($D25=1,MONTH($B25)&lt;&gt;MONTH(StartDate),'У1 Ввод'!$D$41="",'У1 Ввод'!$E$41="",'У1 Ввод'!$D$41&gt;$B25),0,MAX(0,MIN(1,'У1 Ввод'!$E$41-NETWORKDAYS('У1 Ввод'!$D$41,$B25)+1))/Настройки!$E$7*100)</f>
        <v>0</v>
      </c>
      <c r="AK25" s="67" t="n">
        <f aca="false">IF(OR($D25=1,MONTH($B25)&lt;&gt;MONTH(StartDate),'У1 Ввод'!$D$42="",'У1 Ввод'!$E$42="",'У1 Ввод'!$D$42&gt;$B25),0,MAX(0,MIN(1,'У1 Ввод'!$E$42-NETWORKDAYS('У1 Ввод'!$D$42,$B25)+1))/Настройки!$E$7*100)</f>
        <v>0</v>
      </c>
      <c r="AL25" s="67" t="n">
        <f aca="false">IF(OR($D25=1,MONTH($B25)&lt;&gt;MONTH(StartDate),'У1 Ввод'!$D$43="",'У1 Ввод'!$E$43="",'У1 Ввод'!$D$43&gt;$B25),0,MAX(0,MIN(1,'У1 Ввод'!$E$43-NETWORKDAYS('У1 Ввод'!$D$43,$B25)+1))/Настройки!$E$7*100)</f>
        <v>0</v>
      </c>
      <c r="AM25" s="67" t="n">
        <f aca="false">IF(OR($D25=1,MONTH($B25)&lt;&gt;MONTH(StartDate),'У1 Ввод'!$D$44="",'У1 Ввод'!$E$44="",'У1 Ввод'!$D$44&gt;$B25),0,MAX(0,MIN(1,'У1 Ввод'!$E$44-NETWORKDAYS('У1 Ввод'!$D$44,$B25)+1))/Настройки!$E$7*100)</f>
        <v>0</v>
      </c>
      <c r="AN25" s="67" t="n">
        <f aca="false">IF(OR($D25=1,MONTH($B25)&lt;&gt;MONTH(StartDate),'У1 Ввод'!$D$45="",'У1 Ввод'!$E$45="",'У1 Ввод'!$D$45&gt;$B25),0,MAX(0,MIN(1,'У1 Ввод'!$E$45-NETWORKDAYS('У1 Ввод'!$D$45,$B25)+1))/Настройки!$E$7*100)</f>
        <v>0</v>
      </c>
      <c r="AO25" s="67" t="n">
        <f aca="false">IF(OR($D25=1,MONTH($B25)&lt;&gt;MONTH(StartDate),'У1 Ввод'!$D$46="",'У1 Ввод'!$E$46="",'У1 Ввод'!$D$46&gt;$B25),0,MAX(0,MIN(1,'У1 Ввод'!$E$46-NETWORKDAYS('У1 Ввод'!$D$46,$B25)+1))/Настройки!$E$7*100)</f>
        <v>0</v>
      </c>
      <c r="AP25" s="67" t="n">
        <f aca="false">IF(OR($D25=1,MONTH($B25)&lt;&gt;MONTH(StartDate),'У1 Ввод'!$D$47="",'У1 Ввод'!$E$47="",'У1 Ввод'!$D$47&gt;$B25),0,MAX(0,MIN(1,'У1 Ввод'!$E$47-NETWORKDAYS('У1 Ввод'!$D$47,$B25)+1))/Настройки!$E$7*100)</f>
        <v>0</v>
      </c>
      <c r="AQ25" s="67" t="n">
        <f aca="false">IF(OR($D25=1,MONTH($B25)&lt;&gt;MONTH(StartDate),'У1 Ввод'!$D$48="",'У1 Ввод'!$E$48="",'У1 Ввод'!$D$48&gt;$B25),0,MAX(0,MIN(1,'У1 Ввод'!$E$48-NETWORKDAYS('У1 Ввод'!$D$48,$B25)+1))/Настройки!$E$7*100)</f>
        <v>0</v>
      </c>
      <c r="AR25" s="67" t="n">
        <f aca="false">IF(OR($D25=1,MONTH($B25)&lt;&gt;MONTH(StartDate),'У1 Ввод'!$D$49="",'У1 Ввод'!$E$49="",'У1 Ввод'!$D$49&gt;$B25),0,MAX(0,MIN(1,'У1 Ввод'!$E$49-NETWORKDAYS('У1 Ввод'!$D$49,$B25)+1))/Настройки!$E$7*100)</f>
        <v>0</v>
      </c>
      <c r="AS25" s="67" t="n">
        <f aca="false">IF(OR($D25=1,MONTH($B25)&lt;&gt;MONTH(StartDate),'У1 Ввод'!$D$50="",'У1 Ввод'!$E$50="",'У1 Ввод'!$D$50&gt;$B25),0,MAX(0,MIN(1,'У1 Ввод'!$E$50-NETWORKDAYS('У1 Ввод'!$D$50,$B25)+1))/Настройки!$E$7*100)</f>
        <v>0</v>
      </c>
      <c r="AT25" s="67" t="n">
        <f aca="false">IF(OR($D25=1,MONTH($B25)&lt;&gt;MONTH(StartDate),'У1 Ввод'!$D$51="",'У1 Ввод'!$E$51="",'У1 Ввод'!$D$51&gt;$B25),0,MAX(0,MIN(1,'У1 Ввод'!$E$51-NETWORKDAYS('У1 Ввод'!$D$51,$B25)+1))/Настройки!$E$7*100)</f>
        <v>0</v>
      </c>
      <c r="AU25" s="67" t="n">
        <f aca="false">IF(OR($D25=1,MONTH($B25)&lt;&gt;MONTH(StartDate),'У1 Ввод'!$D$52="",'У1 Ввод'!$E$52="",'У1 Ввод'!$D$52&gt;$B25),0,MAX(0,MIN(1,'У1 Ввод'!$E$52-NETWORKDAYS('У1 Ввод'!$D$52,$B25)+1))/Настройки!$E$7*100)</f>
        <v>0</v>
      </c>
      <c r="AV25" s="67" t="n">
        <f aca="false">IF(OR($D25=1,MONTH($B25)&lt;&gt;MONTH(StartDate),'У1 Ввод'!$D$53="",'У1 Ввод'!$E$53="",'У1 Ввод'!$D$53&gt;$B25),0,MAX(0,MIN(1,'У1 Ввод'!$E$53-NETWORKDAYS('У1 Ввод'!$D$53,$B25)+1))/Настройки!$E$7*100)</f>
        <v>0</v>
      </c>
      <c r="AW25" s="67" t="n">
        <f aca="false">IF(OR($D25=1,MONTH($B25)&lt;&gt;MONTH(StartDate),'У1 Ввод'!$D$54="",'У1 Ввод'!$E$54="",'У1 Ввод'!$D$54&gt;$B25),0,MAX(0,MIN(1,'У1 Ввод'!$E$54-NETWORKDAYS('У1 Ввод'!$D$54,$B25)+1))/Настройки!$E$7*100)</f>
        <v>0</v>
      </c>
      <c r="AX25" s="67" t="n">
        <f aca="false">IF(OR($D25=1,MONTH($B25)&lt;&gt;MONTH(StartDate),'У1 Ввод'!$D$55="",'У1 Ввод'!$E$55="",'У1 Ввод'!$D$55&gt;$B25),0,MAX(0,MIN(1,'У1 Ввод'!$E$55-NETWORKDAYS('У1 Ввод'!$D$55,$B25)+1))/Настройки!$E$7*100)</f>
        <v>0</v>
      </c>
      <c r="AY25" s="67" t="n">
        <f aca="false">IF(OR($D25=1,MONTH($B25)&lt;&gt;MONTH(StartDate),'У1 Ввод'!$D$56="",'У1 Ввод'!$E$56="",'У1 Ввод'!$D$56&gt;$B25),0,MAX(0,MIN(1,'У1 Ввод'!$E$56-NETWORKDAYS('У1 Ввод'!$D$56,$B25)+1))/Настройки!$E$7*100)</f>
        <v>0</v>
      </c>
      <c r="AZ25" s="67" t="n">
        <f aca="false">IF(OR($D25=1,MONTH($B25)&lt;&gt;MONTH(StartDate),'У1 Ввод'!$D$57="",'У1 Ввод'!$E$57="",'У1 Ввод'!$D$57&gt;$B25),0,MAX(0,MIN(1,'У1 Ввод'!$E$57-NETWORKDAYS('У1 Ввод'!$D$57,$B25)+1))/Настройки!$E$7*100)</f>
        <v>0</v>
      </c>
      <c r="BA25" s="67" t="n">
        <f aca="false">IF(OR($D25=1,MONTH($B25)&lt;&gt;MONTH(StartDate),'У1 Ввод'!$D$58="",'У1 Ввод'!$E$58="",'У1 Ввод'!$D$58&gt;$B25),0,MAX(0,MIN(1,'У1 Ввод'!$E$58-NETWORKDAYS('У1 Ввод'!$D$58,$B25)+1))/Настройки!$E$7*100)</f>
        <v>0</v>
      </c>
      <c r="BB25" s="67" t="n">
        <f aca="false">IF(OR($D25=1,MONTH($B25)&lt;&gt;MONTH(StartDate),'У1 Ввод'!$D$59="",'У1 Ввод'!$E$59="",'У1 Ввод'!$D$59&gt;$B25),0,MAX(0,MIN(1,'У1 Ввод'!$E$59-NETWORKDAYS('У1 Ввод'!$D$59,$B25)+1))/Настройки!$E$7*100)</f>
        <v>0</v>
      </c>
      <c r="BC25" s="67" t="n">
        <f aca="false">IF(OR($D25=1,MONTH($B25)&lt;&gt;MONTH(StartDate),'У1 Ввод'!$D$60="",'У1 Ввод'!$E$60="",'У1 Ввод'!$D$60&gt;$B25),0,MAX(0,MIN(1,'У1 Ввод'!$E$60-NETWORKDAYS('У1 Ввод'!$D$60,$B25)+1))/Настройки!$E$7*100)</f>
        <v>0</v>
      </c>
      <c r="BD25" s="67" t="n">
        <f aca="false">IF(OR($D25=1,MONTH($B25)&lt;&gt;MONTH(StartDate),'У1 Ввод'!$D$61="",'У1 Ввод'!$E$61="",'У1 Ввод'!$D$61&gt;$B25),0,MAX(0,MIN(1,'У1 Ввод'!$E$61-NETWORKDAYS('У1 Ввод'!$D$61,$B25)+1))/Настройки!$E$7*100)</f>
        <v>0</v>
      </c>
      <c r="BE25" s="67" t="n">
        <f aca="false">IF(OR($D25=1,MONTH($B25)&lt;&gt;MONTH(StartDate),'У1 Ввод'!$D$62="",'У1 Ввод'!$E$62="",'У1 Ввод'!$D$62&gt;$B25),0,MAX(0,MIN(1,'У1 Ввод'!$E$62-NETWORKDAYS('У1 Ввод'!$D$62,$B25)+1))/Настройки!$E$7*100)</f>
        <v>0</v>
      </c>
      <c r="BF25" s="67" t="n">
        <f aca="false">IF(OR($D25=1,MONTH($B25)&lt;&gt;MONTH(StartDate),'У1 Ввод'!$D$63="",'У1 Ввод'!$E$63="",'У1 Ввод'!$D$63&gt;$B25),0,MAX(0,MIN(1,'У1 Ввод'!$E$63-NETWORKDAYS('У1 Ввод'!$D$63,$B25)+1))/Настройки!$E$7*100)</f>
        <v>0</v>
      </c>
      <c r="BG25" s="67" t="n">
        <f aca="false">IF(OR($D25=1,MONTH($B25)&lt;&gt;MONTH(StartDate),'У1 Ввод'!$D$64="",'У1 Ввод'!$E$64="",'У1 Ввод'!$D$64&gt;$B25),0,MAX(0,MIN(1,'У1 Ввод'!$E$64-NETWORKDAYS('У1 Ввод'!$D$64,$B25)+1))/Настройки!$E$7*100)</f>
        <v>0</v>
      </c>
      <c r="BH25" s="67" t="n">
        <f aca="false">IF(OR($D25=1,MONTH($B25)&lt;&gt;MONTH(StartDate),'У1 Ввод'!$D$65="",'У1 Ввод'!$E$65="",'У1 Ввод'!$D$65&gt;$B25),0,MAX(0,MIN(1,'У1 Ввод'!$E$65-NETWORKDAYS('У1 Ввод'!$D$65,$B25)+1))/Настройки!$E$7*100)</f>
        <v>0</v>
      </c>
      <c r="BI25" s="67" t="n">
        <f aca="false">IF(OR($D25=1,MONTH($B25)&lt;&gt;MONTH(StartDate),'У1 Ввод'!$D$66="",'У1 Ввод'!$E$66="",'У1 Ввод'!$D$66&gt;$B25),0,MAX(0,MIN(1,'У1 Ввод'!$E$66-NETWORKDAYS('У1 Ввод'!$D$66,$B25)+1))/Настройки!$E$7*100)</f>
        <v>0</v>
      </c>
      <c r="BJ25" s="67" t="n">
        <f aca="false">IF(OR($D25=1,MONTH($B25)&lt;&gt;MONTH(StartDate),'У1 Ввод'!$D$67="",'У1 Ввод'!$E$67="",'У1 Ввод'!$D$67&gt;$B25),0,MAX(0,MIN(1,'У1 Ввод'!$E$67-NETWORKDAYS('У1 Ввод'!$D$67,$B25)+1))/Настройки!$E$7*100)</f>
        <v>0</v>
      </c>
      <c r="BK25" s="67" t="n">
        <f aca="false">IF(OR($D25=1,MONTH($B25)&lt;&gt;MONTH(StartDate),'У1 Ввод'!$D$68="",'У1 Ввод'!$E$68="",'У1 Ввод'!$D$68&gt;$B25),0,MAX(0,MIN(1,'У1 Ввод'!$E$68-NETWORKDAYS('У1 Ввод'!$D$68,$B25)+1))/Настройки!$E$7*100)</f>
        <v>0</v>
      </c>
      <c r="BL25" s="67" t="n">
        <f aca="false">IF(OR($D25=1,MONTH($B25)&lt;&gt;MONTH(StartDate),'У1 Ввод'!$D$69="",'У1 Ввод'!$E$69="",'У1 Ввод'!$D$69&gt;$B25),0,MAX(0,MIN(1,'У1 Ввод'!$E$69-NETWORKDAYS('У1 Ввод'!$D$69,$B25)+1))/Настройки!$E$7*100)</f>
        <v>0</v>
      </c>
      <c r="BM25" s="67" t="n">
        <f aca="false">IF(OR($D25=1,MONTH($B25)&lt;&gt;MONTH(StartDate),'У1 Ввод'!$D$70="",'У1 Ввод'!$E$70="",'У1 Ввод'!$D$70&gt;$B25),0,MAX(0,MIN(1,'У1 Ввод'!$E$70-NETWORKDAYS('У1 Ввод'!$D$70,$B25)+1))/Настройки!$E$7*100)</f>
        <v>0</v>
      </c>
      <c r="BN25" s="67" t="n">
        <f aca="false">IF(OR($D25=1,MONTH($B25)&lt;&gt;MONTH(StartDate),'У1 Ввод'!$D$71="",'У1 Ввод'!$E$71="",'У1 Ввод'!$D$71&gt;$B25),0,MAX(0,MIN(1,'У1 Ввод'!$E$71-NETWORKDAYS('У1 Ввод'!$D$71,$B25)+1))/Настройки!$E$7*100)</f>
        <v>0</v>
      </c>
      <c r="BO25" s="67" t="n">
        <f aca="false">IF(OR($D25=1,MONTH($B25)&lt;&gt;MONTH(StartDate),'У1 Ввод'!$D$72="",'У1 Ввод'!$E$72="",'У1 Ввод'!$D$72&gt;$B25),0,MAX(0,MIN(1,'У1 Ввод'!$E$72-NETWORKDAYS('У1 Ввод'!$D$72,$B25)+1))/Настройки!$E$7*100)</f>
        <v>0</v>
      </c>
      <c r="BP25" s="67" t="n">
        <f aca="false">IF(OR($D25=1,MONTH($B25)&lt;&gt;MONTH(StartDate),'У1 Ввод'!$D$73="",'У1 Ввод'!$E$73="",'У1 Ввод'!$D$73&gt;$B25),0,MAX(0,MIN(1,'У1 Ввод'!$E$73-NETWORKDAYS('У1 Ввод'!$D$73,$B25)+1))/Настройки!$E$7*100)</f>
        <v>0</v>
      </c>
      <c r="BQ25" s="67" t="n">
        <f aca="false">IF(OR($D25=1,MONTH($B25)&lt;&gt;MONTH(StartDate),'У1 Ввод'!$D$74="",'У1 Ввод'!$E$74="",'У1 Ввод'!$D$74&gt;$B25),0,MAX(0,MIN(1,'У1 Ввод'!$E$74-NETWORKDAYS('У1 Ввод'!$D$74,$B25)+1))/Настройки!$E$7*100)</f>
        <v>0</v>
      </c>
      <c r="BR25" s="67" t="n">
        <f aca="false">IF(OR($D25=1,MONTH($B25)&lt;&gt;MONTH(StartDate),'У1 Ввод'!$D$75="",'У1 Ввод'!$E$75="",'У1 Ввод'!$D$75&gt;$B25),0,MAX(0,MIN(1,'У1 Ввод'!$E$75-NETWORKDAYS('У1 Ввод'!$D$75,$B25)+1))/Настройки!$E$7*100)</f>
        <v>0</v>
      </c>
      <c r="BS25" s="67" t="n">
        <f aca="false">IF(OR($D25=1,MONTH($B25)&lt;&gt;MONTH(StartDate),'У1 Ввод'!$D$76="",'У1 Ввод'!$E$76="",'У1 Ввод'!$D$76&gt;$B25),0,MAX(0,MIN(1,'У1 Ввод'!$E$76-NETWORKDAYS('У1 Ввод'!$D$76,$B25)+1))/Настройки!$E$7*100)</f>
        <v>0</v>
      </c>
      <c r="BT25" s="67" t="n">
        <f aca="false">IF(OR($D25=1,MONTH($B25)&lt;&gt;MONTH(StartDate),'У1 Ввод'!$D$77="",'У1 Ввод'!$E$77="",'У1 Ввод'!$D$77&gt;$B25),0,MAX(0,MIN(1,'У1 Ввод'!$E$77-NETWORKDAYS('У1 Ввод'!$D$77,$B25)+1))/Настройки!$E$7*100)</f>
        <v>0</v>
      </c>
      <c r="BU25" s="67" t="n">
        <f aca="false">IF(OR($D25=1,MONTH($B25)&lt;&gt;MONTH(StartDate),'У1 Ввод'!$D$78="",'У1 Ввод'!$E$78="",'У1 Ввод'!$D$78&gt;$B25),0,MAX(0,MIN(1,'У1 Ввод'!$E$78-NETWORKDAYS('У1 Ввод'!$D$78,$B25)+1))/Настройки!$E$7*100)</f>
        <v>0</v>
      </c>
      <c r="BV25" s="67" t="n">
        <f aca="false">IF(OR($D25=1,MONTH($B25)&lt;&gt;MONTH(StartDate),'У1 Ввод'!$D$79="",'У1 Ввод'!$E$79="",'У1 Ввод'!$D$79&gt;$B25),0,MAX(0,MIN(1,'У1 Ввод'!$E$79-NETWORKDAYS('У1 Ввод'!$D$79,$B25)+1))/Настройки!$E$7*100)</f>
        <v>0</v>
      </c>
      <c r="BW25" s="67" t="n">
        <f aca="false">IF(OR($D25=1,MONTH($B25)&lt;&gt;MONTH(StartDate),'У1 Ввод'!$D$80="",'У1 Ввод'!$E$80="",'У1 Ввод'!$D$80&gt;$B25),0,MAX(0,MIN(1,'У1 Ввод'!$E$80-NETWORKDAYS('У1 Ввод'!$D$80,$B25)+1))/Настройки!$E$7*100)</f>
        <v>0</v>
      </c>
      <c r="BX25" s="67" t="n">
        <f aca="false">IF(OR($D25=1,MONTH($B25)&lt;&gt;MONTH(StartDate),'У1 Ввод'!$D$81="",'У1 Ввод'!$E$81="",'У1 Ввод'!$D$81&gt;$B25),0,MAX(0,MIN(1,'У1 Ввод'!$E$81-NETWORKDAYS('У1 Ввод'!$D$81,$B25)+1))/Настройки!$E$7*100)</f>
        <v>0</v>
      </c>
      <c r="BY25" s="67" t="n">
        <f aca="false">IF(OR($D25=1,MONTH($B25)&lt;&gt;MONTH(StartDate),'У1 Ввод'!$D$82="",'У1 Ввод'!$E$82="",'У1 Ввод'!$D$82&gt;$B25),0,MAX(0,MIN(1,'У1 Ввод'!$E$82-NETWORKDAYS('У1 Ввод'!$D$82,$B25)+1))/Настройки!$E$7*100)</f>
        <v>0</v>
      </c>
      <c r="BZ25" s="67" t="n">
        <f aca="false">IF(OR($D25=1,MONTH($B25)&lt;&gt;MONTH(StartDate),'У1 Ввод'!$D$83="",'У1 Ввод'!$E$83="",'У1 Ввод'!$D$83&gt;$B25),0,MAX(0,MIN(1,'У1 Ввод'!$E$83-NETWORKDAYS('У1 Ввод'!$D$83,$B25)+1))/Настройки!$E$7*100)</f>
        <v>0</v>
      </c>
      <c r="CA25" s="67" t="n">
        <f aca="false">IF(OR($D25=1,MONTH($B25)&lt;&gt;MONTH(StartDate),'У1 Ввод'!$D$84="",'У1 Ввод'!$E$84="",'У1 Ввод'!$D$84&gt;$B25),0,MAX(0,MIN(1,'У1 Ввод'!$E$84-NETWORKDAYS('У1 Ввод'!$D$84,$B25)+1))/Настройки!$E$7*100)</f>
        <v>0</v>
      </c>
      <c r="CB25" s="67" t="n">
        <f aca="false">IF(OR($D25=1,MONTH($B25)&lt;&gt;MONTH(StartDate),'У1 Ввод'!$D$85="",'У1 Ввод'!$E$85="",'У1 Ввод'!$D$85&gt;$B25),0,MAX(0,MIN(1,'У1 Ввод'!$E$85-NETWORKDAYS('У1 Ввод'!$D$85,$B25)+1))/Настройки!$E$7*100)</f>
        <v>0</v>
      </c>
      <c r="CC25" s="67" t="n">
        <f aca="false">IF(OR($D25=1,MONTH($B25)&lt;&gt;MONTH(StartDate),'У1 Ввод'!$D$86="",'У1 Ввод'!$E$86="",'У1 Ввод'!$D$86&gt;$B25),0,MAX(0,MIN(1,'У1 Ввод'!$E$86-NETWORKDAYS('У1 Ввод'!$D$86,$B25)+1))/Настройки!$E$7*100)</f>
        <v>0</v>
      </c>
      <c r="CD25" s="67" t="n">
        <f aca="false">IF(OR($D25=1,MONTH($B25)&lt;&gt;MONTH(StartDate),'У1 Ввод'!$D$87="",'У1 Ввод'!$E$87="",'У1 Ввод'!$D$87&gt;$B25),0,MAX(0,MIN(1,'У1 Ввод'!$E$87-NETWORKDAYS('У1 Ввод'!$D$87,$B25)+1))/Настройки!$E$7*100)</f>
        <v>0</v>
      </c>
      <c r="CE25" s="67" t="n">
        <f aca="false">IF(OR($D25=1,MONTH($B25)&lt;&gt;MONTH(StartDate),'У1 Ввод'!$D$88="",'У1 Ввод'!$E$88="",'У1 Ввод'!$D$88&gt;$B25),0,MAX(0,MIN(1,'У1 Ввод'!$E$88-NETWORKDAYS('У1 Ввод'!$D$88,$B25)+1))/Настройки!$E$7*100)</f>
        <v>0</v>
      </c>
      <c r="CF25" s="67" t="n">
        <f aca="false">IF(OR($D25=1,MONTH($B25)&lt;&gt;MONTH(StartDate),'У1 Ввод'!$D$89="",'У1 Ввод'!$E$89="",'У1 Ввод'!$D$89&gt;$B25),0,MAX(0,MIN(1,'У1 Ввод'!$E$89-NETWORKDAYS('У1 Ввод'!$D$89,$B25)+1))/Настройки!$E$7*100)</f>
        <v>0</v>
      </c>
      <c r="CG25" s="67" t="n">
        <f aca="false">IF(OR($D25=1,MONTH($B25)&lt;&gt;MONTH(StartDate),'У1 Ввод'!$D$90="",'У1 Ввод'!$E$90="",'У1 Ввод'!$D$90&gt;$B25),0,MAX(0,MIN(1,'У1 Ввод'!$E$90-NETWORKDAYS('У1 Ввод'!$D$90,$B25)+1))/Настройки!$E$7*100)</f>
        <v>0</v>
      </c>
      <c r="CH25" s="67" t="n">
        <f aca="false">IF(OR($D25=1,MONTH($B25)&lt;&gt;MONTH(StartDate),'У1 Ввод'!$D$91="",'У1 Ввод'!$E$91="",'У1 Ввод'!$D$91&gt;$B25),0,MAX(0,MIN(1,'У1 Ввод'!$E$91-NETWORKDAYS('У1 Ввод'!$D$91,$B25)+1))/Настройки!$E$7*100)</f>
        <v>0</v>
      </c>
      <c r="CI25" s="67" t="n">
        <f aca="false">IF(OR($D25=1,MONTH($B25)&lt;&gt;MONTH(StartDate),'У1 Ввод'!$D$92="",'У1 Ввод'!$E$92="",'У1 Ввод'!$D$92&gt;$B25),0,MAX(0,MIN(1,'У1 Ввод'!$E$92-NETWORKDAYS('У1 Ввод'!$D$92,$B25)+1))/Настройки!$E$7*100)</f>
        <v>0</v>
      </c>
      <c r="CJ25" s="67" t="n">
        <f aca="false">IF(OR($D25=1,MONTH($B25)&lt;&gt;MONTH(StartDate),'У1 Ввод'!$D$93="",'У1 Ввод'!$E$93="",'У1 Ввод'!$D$93&gt;$B25),0,MAX(0,MIN(1,'У1 Ввод'!$E$93-NETWORKDAYS('У1 Ввод'!$D$93,$B25)+1))/Настройки!$E$7*100)</f>
        <v>0</v>
      </c>
      <c r="CK25" s="67" t="n">
        <f aca="false">IF(OR($D25=1,MONTH($B25)&lt;&gt;MONTH(StartDate),'У1 Ввод'!$D$94="",'У1 Ввод'!$E$94="",'У1 Ввод'!$D$94&gt;$B25),0,MAX(0,MIN(1,'У1 Ввод'!$E$94-NETWORKDAYS('У1 Ввод'!$D$94,$B25)+1))/Настройки!$E$7*100)</f>
        <v>0</v>
      </c>
      <c r="CL25" s="67" t="n">
        <f aca="false">IF(OR($D25=1,MONTH($B25)&lt;&gt;MONTH(StartDate),'У1 Ввод'!$D$95="",'У1 Ввод'!$E$95="",'У1 Ввод'!$D$95&gt;$B25),0,MAX(0,MIN(1,'У1 Ввод'!$E$95-NETWORKDAYS('У1 Ввод'!$D$95,$B25)+1))/Настройки!$E$7*100)</f>
        <v>0</v>
      </c>
      <c r="CM25" s="67" t="n">
        <f aca="false">IF(OR($D25=1,MONTH($B25)&lt;&gt;MONTH(StartDate),'У1 Ввод'!$D$96="",'У1 Ввод'!$E$96="",'У1 Ввод'!$D$96&gt;$B25),0,MAX(0,MIN(1,'У1 Ввод'!$E$96-NETWORKDAYS('У1 Ввод'!$D$96,$B25)+1))/Настройки!$E$7*100)</f>
        <v>0</v>
      </c>
      <c r="CN25" s="67" t="n">
        <f aca="false">IF(OR($D25=1,MONTH($B25)&lt;&gt;MONTH(StartDate),'У1 Ввод'!$D$97="",'У1 Ввод'!$E$97="",'У1 Ввод'!$D$97&gt;$B25),0,MAX(0,MIN(1,'У1 Ввод'!$E$97-NETWORKDAYS('У1 Ввод'!$D$97,$B25)+1))/Настройки!$E$7*100)</f>
        <v>0</v>
      </c>
      <c r="CO25" s="67" t="n">
        <f aca="false">IF(OR($D25=1,MONTH($B25)&lt;&gt;MONTH(StartDate),'У1 Ввод'!$D$98="",'У1 Ввод'!$E$98="",'У1 Ввод'!$D$98&gt;$B25),0,MAX(0,MIN(1,'У1 Ввод'!$E$98-NETWORKDAYS('У1 Ввод'!$D$98,$B25)+1))/Настройки!$E$7*100)</f>
        <v>0</v>
      </c>
      <c r="CP25" s="67" t="n">
        <f aca="false">IF(OR($D25=1,MONTH($B25)&lt;&gt;MONTH(StartDate),'У1 Ввод'!$D$99="",'У1 Ввод'!$E$99="",'У1 Ввод'!$D$99&gt;$B25),0,MAX(0,MIN(1,'У1 Ввод'!$E$99-NETWORKDAYS('У1 Ввод'!$D$99,$B25)+1))/Настройки!$E$7*100)</f>
        <v>0</v>
      </c>
      <c r="CQ25" s="67" t="n">
        <f aca="false">IF(OR($D25=1,MONTH($B25)&lt;&gt;MONTH(StartDate),'У1 Ввод'!$D$100="",'У1 Ввод'!$E$100="",'У1 Ввод'!$D$100&gt;$B25),0,MAX(0,MIN(1,'У1 Ввод'!$E$100-NETWORKDAYS('У1 Ввод'!$D$100,$B25)+1))/Настройки!$E$7*100)</f>
        <v>0</v>
      </c>
      <c r="CR25" s="67" t="n">
        <f aca="false">IF(OR($D25=1,MONTH($B25)&lt;&gt;MONTH(StartDate),'У1 Ввод'!$D$101="",'У1 Ввод'!$E$101="",'У1 Ввод'!$D$101&gt;$B25),0,MAX(0,MIN(1,'У1 Ввод'!$E$101-NETWORKDAYS('У1 Ввод'!$D$101,$B25)+1))/Настройки!$E$7*100)</f>
        <v>0</v>
      </c>
      <c r="CS25" s="67" t="n">
        <f aca="false">IF(OR($D25=1,MONTH($B25)&lt;&gt;MONTH(StartDate),'У1 Ввод'!$D$102="",'У1 Ввод'!$E$102="",'У1 Ввод'!$D$102&gt;$B25),0,MAX(0,MIN(1,'У1 Ввод'!$E$102-NETWORKDAYS('У1 Ввод'!$D$102,$B25)+1))/Настройки!$E$7*100)</f>
        <v>0</v>
      </c>
      <c r="CT25" s="67" t="n">
        <f aca="false">IF(OR($D25=1,MONTH($B25)&lt;&gt;MONTH(StartDate),'У1 Ввод'!$D$103="",'У1 Ввод'!$E$103="",'У1 Ввод'!$D$103&gt;$B25),0,MAX(0,MIN(1,'У1 Ввод'!$E$103-NETWORKDAYS('У1 Ввод'!$D$103,$B25)+1))/Настройки!$E$7*100)</f>
        <v>0</v>
      </c>
      <c r="CU25" s="67" t="n">
        <f aca="false">IF(OR($D25=1,MONTH($B25)&lt;&gt;MONTH(StartDate),'У1 Ввод'!$D$104="",'У1 Ввод'!$E$104="",'У1 Ввод'!$D$104&gt;$B25),0,MAX(0,MIN(1,'У1 Ввод'!$E$104-NETWORKDAYS('У1 Ввод'!$D$104,$B25)+1))/Настройки!$E$7*100)</f>
        <v>0</v>
      </c>
      <c r="CV25" s="67" t="n">
        <f aca="false">IF(OR($D25=1,MONTH($B25)&lt;&gt;MONTH(StartDate),'У1 Ввод'!$D$105="",'У1 Ввод'!$E$105="",'У1 Ввод'!$D$105&gt;$B25),0,MAX(0,MIN(1,'У1 Ввод'!$E$105-NETWORKDAYS('У1 Ввод'!$D$105,$B25)+1))/Настройки!$E$7*100)</f>
        <v>0</v>
      </c>
      <c r="CW25" s="67" t="n">
        <f aca="false">IF(OR($D25=1,MONTH($B25)&lt;&gt;MONTH(StartDate),'У1 Ввод'!$D$106="",'У1 Ввод'!$E$106="",'У1 Ввод'!$D$106&gt;$B25),0,MAX(0,MIN(1,'У1 Ввод'!$E$106-NETWORKDAYS('У1 Ввод'!$D$106,$B25)+1))/Настройки!$E$7*100)</f>
        <v>0</v>
      </c>
      <c r="CX25" s="67" t="n">
        <f aca="false">IF(OR($D25=1,MONTH($B25)&lt;&gt;MONTH(StartDate),'У1 Ввод'!$D$107="",'У1 Ввод'!$E$107="",'У1 Ввод'!$D$107&gt;$B25),0,MAX(0,MIN(1,'У1 Ввод'!$E$107-NETWORKDAYS('У1 Ввод'!$D$107,$B25)+1))/Настройки!$E$7*100)</f>
        <v>0</v>
      </c>
      <c r="CY25" s="67" t="n">
        <f aca="false">IF(OR($D25=1,MONTH($B25)&lt;&gt;MONTH(StartDate),'У1 Ввод'!$D$108="",'У1 Ввод'!$E$108="",'У1 Ввод'!$D$108&gt;$B25),0,MAX(0,MIN(1,'У1 Ввод'!$E$108-NETWORKDAYS('У1 Ввод'!$D$108,$B25)+1))/Настройки!$E$7*100)</f>
        <v>0</v>
      </c>
      <c r="CZ25" s="67" t="n">
        <f aca="false">IF(OR($D25=1,MONTH($B25)&lt;&gt;MONTH(StartDate),'У1 Ввод'!$D$109="",'У1 Ввод'!$E$109="",'У1 Ввод'!$D$109&gt;$B25),0,MAX(0,MIN(1,'У1 Ввод'!$E$109-NETWORKDAYS('У1 Ввод'!$D$109,$B25)+1))/Настройки!$E$7*100)</f>
        <v>0</v>
      </c>
      <c r="DA25" s="67" t="n">
        <f aca="false">IF(OR($D25=1,MONTH($B25)&lt;&gt;MONTH(StartDate),'У1 Ввод'!$D$110="",'У1 Ввод'!$E$110="",'У1 Ввод'!$D$110&gt;$B25),0,MAX(0,MIN(1,'У1 Ввод'!$E$110-NETWORKDAYS('У1 Ввод'!$D$110,$B25)+1))/Настройки!$E$7*100)</f>
        <v>0</v>
      </c>
      <c r="DB25" s="67" t="n">
        <f aca="false">IF(OR($D25=1,MONTH($B25)&lt;&gt;MONTH(StartDate),'У1 Ввод'!$D$111="",'У1 Ввод'!$E$111="",'У1 Ввод'!$D$111&gt;$B25),0,MAX(0,MIN(1,'У1 Ввод'!$E$111-NETWORKDAYS('У1 Ввод'!$D$111,$B25)+1))/Настройки!$E$7*100)</f>
        <v>0</v>
      </c>
      <c r="DC25" s="67" t="n">
        <f aca="false">IF(OR($D25=1,MONTH($B25)&lt;&gt;MONTH(StartDate),'У1 Ввод'!$D$112="",'У1 Ввод'!$E$112="",'У1 Ввод'!$D$112&gt;$B25),0,MAX(0,MIN(1,'У1 Ввод'!$E$112-NETWORKDAYS('У1 Ввод'!$D$112,$B25)+1))/Настройки!$E$7*100)</f>
        <v>0</v>
      </c>
      <c r="DD25" s="67" t="n">
        <f aca="false">IF(OR($D25=1,MONTH($B25)&lt;&gt;MONTH(StartDate),'У1 Ввод'!$D$113="",'У1 Ввод'!$E$113="",'У1 Ввод'!$D$113&gt;$B25),0,MAX(0,MIN(1,'У1 Ввод'!$E$113-NETWORKDAYS('У1 Ввод'!$D$113,$B25)+1))/Настройки!$E$7*100)</f>
        <v>0</v>
      </c>
      <c r="DE25" s="67" t="n">
        <f aca="false">IF(OR($D25=1,MONTH($B25)&lt;&gt;MONTH(StartDate),'У1 Ввод'!$D$114="",'У1 Ввод'!$E$114="",'У1 Ввод'!$D$114&gt;$B25),0,MAX(0,MIN(1,'У1 Ввод'!$E$114-NETWORKDAYS('У1 Ввод'!$D$114,$B25)+1))/Настройки!$E$7*100)</f>
        <v>0</v>
      </c>
      <c r="DF25" s="67" t="n">
        <f aca="false">IF(OR($D25=1,MONTH($B25)&lt;&gt;MONTH(StartDate),'У1 Ввод'!$D$115="",'У1 Ввод'!$E$115="",'У1 Ввод'!$D$115&gt;$B25),0,MAX(0,MIN(1,'У1 Ввод'!$E$115-NETWORKDAYS('У1 Ввод'!$D$115,$B25)+1))/Настройки!$E$7*100)</f>
        <v>0</v>
      </c>
      <c r="DG25" s="67" t="n">
        <f aca="false">IF(OR($D25=1,MONTH($B25)&lt;&gt;MONTH(StartDate),'У1 Ввод'!$D$116="",'У1 Ввод'!$E$116="",'У1 Ввод'!$D$116&gt;$B25),0,MAX(0,MIN(1,'У1 Ввод'!$E$116-NETWORKDAYS('У1 Ввод'!$D$116,$B25)+1))/Настройки!$E$7*100)</f>
        <v>0</v>
      </c>
      <c r="DH25" s="67" t="n">
        <f aca="false">IF(OR($D25=1,MONTH($B25)&lt;&gt;MONTH(StartDate),'У1 Ввод'!$D$117="",'У1 Ввод'!$E$117="",'У1 Ввод'!$D$117&gt;$B25),0,MAX(0,MIN(1,'У1 Ввод'!$E$117-NETWORKDAYS('У1 Ввод'!$D$117,$B25)+1))/Настройки!$E$7*100)</f>
        <v>0</v>
      </c>
      <c r="DI25" s="67" t="n">
        <f aca="false">IF(OR($D25=1,MONTH($B25)&lt;&gt;MONTH(StartDate),'У1 Ввод'!$D$118="",'У1 Ввод'!$E$118="",'У1 Ввод'!$D$118&gt;$B25),0,MAX(0,MIN(1,'У1 Ввод'!$E$118-NETWORKDAYS('У1 Ввод'!$D$118,$B25)+1))/Настройки!$E$7*100)</f>
        <v>0</v>
      </c>
      <c r="DJ25" s="67" t="n">
        <f aca="false">IF(OR($D25=1,MONTH($B25)&lt;&gt;MONTH(StartDate),'У1 Ввод'!$D$119="",'У1 Ввод'!$E$119="",'У1 Ввод'!$D$119&gt;$B25),0,MAX(0,MIN(1,'У1 Ввод'!$E$119-NETWORKDAYS('У1 Ввод'!$D$119,$B25)+1))/Настройки!$E$7*100)</f>
        <v>0</v>
      </c>
      <c r="DK25" s="67" t="n">
        <f aca="false">IF(OR($D25=1,MONTH($B25)&lt;&gt;MONTH(StartDate),'У1 Ввод'!$D$120="",'У1 Ввод'!$E$120="",'У1 Ввод'!$D$120&gt;$B25),0,MAX(0,MIN(1,'У1 Ввод'!$E$120-NETWORKDAYS('У1 Ввод'!$D$120,$B25)+1))/Настройки!$E$7*100)</f>
        <v>0</v>
      </c>
      <c r="DL25" s="67" t="n">
        <f aca="false">IF(OR($D25=1,MONTH($B25)&lt;&gt;MONTH(StartDate),'У1 Ввод'!$D$121="",'У1 Ввод'!$E$121="",'У1 Ввод'!$D$121&gt;$B25),0,MAX(0,MIN(1,'У1 Ввод'!$E$121-NETWORKDAYS('У1 Ввод'!$D$121,$B25)+1))/Настройки!$E$7*100)</f>
        <v>0</v>
      </c>
      <c r="DM25" s="67" t="n">
        <f aca="false">IF(OR($D25=1,MONTH($B25)&lt;&gt;MONTH(StartDate),'У1 Ввод'!$D$122="",'У1 Ввод'!$E$122="",'У1 Ввод'!$D$122&gt;$B25),0,MAX(0,MIN(1,'У1 Ввод'!$E$122-NETWORKDAYS('У1 Ввод'!$D$122,$B25)+1))/Настройки!$E$7*100)</f>
        <v>0</v>
      </c>
      <c r="DN25" s="67" t="n">
        <f aca="false">IF(OR($D25=1,MONTH($B25)&lt;&gt;MONTH(StartDate),'У1 Ввод'!$D$123="",'У1 Ввод'!$E$123="",'У1 Ввод'!$D$123&gt;$B25),0,MAX(0,MIN(1,'У1 Ввод'!$E$123-NETWORKDAYS('У1 Ввод'!$D$123,$B25)+1))/Настройки!$E$7*100)</f>
        <v>0</v>
      </c>
      <c r="DO25" s="67" t="n">
        <f aca="false">IF(OR($D25=1,MONTH($B25)&lt;&gt;MONTH(StartDate),'У1 Ввод'!$D$124="",'У1 Ввод'!$E$124="",'У1 Ввод'!$D$124&gt;$B25),0,MAX(0,MIN(1,'У1 Ввод'!$E$124-NETWORKDAYS('У1 Ввод'!$D$124,$B25)+1))/Настройки!$E$7*100)</f>
        <v>0</v>
      </c>
      <c r="DP25" s="67" t="n">
        <f aca="false">IF(OR($D25=1,MONTH($B25)&lt;&gt;MONTH(StartDate),'У1 Ввод'!$D$125="",'У1 Ввод'!$E$125="",'У1 Ввод'!$D$125&gt;$B25),0,MAX(0,MIN(1,'У1 Ввод'!$E$125-NETWORKDAYS('У1 Ввод'!$D$125,$B25)+1))/Настройки!$E$7*100)</f>
        <v>0</v>
      </c>
      <c r="DQ25" s="67" t="n">
        <f aca="false">IF(OR($D25=1,MONTH($B25)&lt;&gt;MONTH(StartDate),'У1 Ввод'!$D$126="",'У1 Ввод'!$E$126="",'У1 Ввод'!$D$126&gt;$B25),0,MAX(0,MIN(1,'У1 Ввод'!$E$126-NETWORKDAYS('У1 Ввод'!$D$126,$B25)+1))/Настройки!$E$7*100)</f>
        <v>0</v>
      </c>
      <c r="DR25" s="67" t="n">
        <f aca="false">IF(OR($D25=1,MONTH($B25)&lt;&gt;MONTH(StartDate),'У1 Ввод'!$D$127="",'У1 Ввод'!$E$127="",'У1 Ввод'!$D$127&gt;$B25),0,MAX(0,MIN(1,'У1 Ввод'!$E$127-NETWORKDAYS('У1 Ввод'!$D$127,$B25)+1))/Настройки!$E$7*100)</f>
        <v>0</v>
      </c>
      <c r="DS25" s="67" t="n">
        <f aca="false">IF(OR($D25=1,MONTH($B25)&lt;&gt;MONTH(StartDate),'У1 Ввод'!$D$128="",'У1 Ввод'!$E$128="",'У1 Ввод'!$D$128&gt;$B25),0,MAX(0,MIN(1,'У1 Ввод'!$E$128-NETWORKDAYS('У1 Ввод'!$D$128,$B25)+1))/Настройки!$E$7*100)</f>
        <v>0</v>
      </c>
      <c r="DT25" s="67" t="n">
        <f aca="false">IF(OR($D25=1,MONTH($B25)&lt;&gt;MONTH(StartDate),'У1 Ввод'!$D$129="",'У1 Ввод'!$E$129="",'У1 Ввод'!$D$129&gt;$B25),0,MAX(0,MIN(1,'У1 Ввод'!$E$129-NETWORKDAYS('У1 Ввод'!$D$129,$B25)+1))/Настройки!$E$7*100)</f>
        <v>0</v>
      </c>
      <c r="DU25" s="67" t="n">
        <f aca="false">IF(OR($D25=1,MONTH($B25)&lt;&gt;MONTH(StartDate),'У1 Ввод'!$D$130="",'У1 Ввод'!$E$130="",'У1 Ввод'!$D$130&gt;$B25),0,MAX(0,MIN(1,'У1 Ввод'!$E$130-NETWORKDAYS('У1 Ввод'!$D$130,$B25)+1))/Настройки!$E$7*100)</f>
        <v>0</v>
      </c>
      <c r="DV25" s="67" t="n">
        <f aca="false">IF(OR($D25=1,MONTH($B25)&lt;&gt;MONTH(StartDate),'У1 Ввод'!$D$131="",'У1 Ввод'!$E$131="",'У1 Ввод'!$D$131&gt;$B25),0,MAX(0,MIN(1,'У1 Ввод'!$E$131-NETWORKDAYS('У1 Ввод'!$D$131,$B25)+1))/Настройки!$E$7*100)</f>
        <v>0</v>
      </c>
      <c r="DW25" s="67" t="n">
        <f aca="false">IF(OR($D25=1,MONTH($B25)&lt;&gt;MONTH(StartDate),'У1 Ввод'!$D$132="",'У1 Ввод'!$E$132="",'У1 Ввод'!$D$132&gt;$B25),0,MAX(0,MIN(1,'У1 Ввод'!$E$132-NETWORKDAYS('У1 Ввод'!$D$132,$B25)+1))/Настройки!$E$7*100)</f>
        <v>0</v>
      </c>
      <c r="DX25" s="67" t="n">
        <f aca="false">IF(OR($D25=1,MONTH($B25)&lt;&gt;MONTH(StartDate),'У1 Ввод'!$D$133="",'У1 Ввод'!$E$133="",'У1 Ввод'!$D$133&gt;$B25),0,MAX(0,MIN(1,'У1 Ввод'!$E$133-NETWORKDAYS('У1 Ввод'!$D$133,$B25)+1))/Настройки!$E$7*100)</f>
        <v>0</v>
      </c>
      <c r="DY25" s="67" t="n">
        <f aca="false">IF(OR($D25=1,MONTH($B25)&lt;&gt;MONTH(StartDate),'У1 Ввод'!$D$134="",'У1 Ввод'!$E$134="",'У1 Ввод'!$D$134&gt;$B25),0,MAX(0,MIN(1,'У1 Ввод'!$E$134-NETWORKDAYS('У1 Ввод'!$D$134,$B25)+1))/Настройки!$E$7*100)</f>
        <v>0</v>
      </c>
      <c r="DZ25" s="67" t="n">
        <f aca="false">IF(OR($D25=1,MONTH($B25)&lt;&gt;MONTH(StartDate),'У1 Ввод'!$D$135="",'У1 Ввод'!$E$135="",'У1 Ввод'!$D$135&gt;$B25),0,MAX(0,MIN(1,'У1 Ввод'!$E$135-NETWORKDAYS('У1 Ввод'!$D$135,$B25)+1))/Настройки!$E$7*100)</f>
        <v>0</v>
      </c>
      <c r="EA25" s="67" t="n">
        <f aca="false">IF(OR($D25=1,MONTH($B25)&lt;&gt;MONTH(StartDate),'У1 Ввод'!$D$136="",'У1 Ввод'!$E$136="",'У1 Ввод'!$D$136&gt;$B25),0,MAX(0,MIN(1,'У1 Ввод'!$E$136-NETWORKDAYS('У1 Ввод'!$D$136,$B25)+1))/Настройки!$E$7*100)</f>
        <v>0</v>
      </c>
      <c r="EB25" s="67" t="n">
        <f aca="false">IF(OR($D25=1,MONTH($B25)&lt;&gt;MONTH(StartDate),'У1 Ввод'!$D$137="",'У1 Ввод'!$E$137="",'У1 Ввод'!$D$137&gt;$B25),0,MAX(0,MIN(1,'У1 Ввод'!$E$137-NETWORKDAYS('У1 Ввод'!$D$137,$B25)+1))/Настройки!$E$7*100)</f>
        <v>0</v>
      </c>
      <c r="EC25" s="67" t="n">
        <f aca="false">IF(OR($D25=1,MONTH($B25)&lt;&gt;MONTH(StartDate),'У1 Ввод'!$D$138="",'У1 Ввод'!$E$138="",'У1 Ввод'!$D$138&gt;$B25),0,MAX(0,MIN(1,'У1 Ввод'!$E$138-NETWORKDAYS('У1 Ввод'!$D$138,$B25)+1))/Настройки!$E$7*100)</f>
        <v>0</v>
      </c>
      <c r="ED25" s="67" t="n">
        <f aca="false">IF(OR($D25=1,MONTH($B25)&lt;&gt;MONTH(StartDate),'У1 Ввод'!$D$139="",'У1 Ввод'!$E$139="",'У1 Ввод'!$D$139&gt;$B25),0,MAX(0,MIN(1,'У1 Ввод'!$E$139-NETWORKDAYS('У1 Ввод'!$D$139,$B25)+1))/Настройки!$E$7*100)</f>
        <v>0</v>
      </c>
      <c r="EE25" s="67" t="n">
        <f aca="false">IF(OR($D25=1,MONTH($B25)&lt;&gt;MONTH(StartDate),'У1 Ввод'!$D$140="",'У1 Ввод'!$E$140="",'У1 Ввод'!$D$140&gt;$B25),0,MAX(0,MIN(1,'У1 Ввод'!$E$140-NETWORKDAYS('У1 Ввод'!$D$140,$B25)+1))/Настройки!$E$7*100)</f>
        <v>0</v>
      </c>
      <c r="EF25" s="67" t="n">
        <f aca="false">IF(OR($D25=1,MONTH($B25)&lt;&gt;MONTH(StartDate),'У1 Ввод'!$D$141="",'У1 Ввод'!$E$141="",'У1 Ввод'!$D$141&gt;$B25),0,MAX(0,MIN(1,'У1 Ввод'!$E$141-NETWORKDAYS('У1 Ввод'!$D$141,$B25)+1))/Настройки!$E$7*100)</f>
        <v>0</v>
      </c>
      <c r="EG25" s="67" t="n">
        <f aca="false">IF(OR($D25=1,MONTH($B25)&lt;&gt;MONTH(StartDate),'У1 Ввод'!$D$142="",'У1 Ввод'!$E$142="",'У1 Ввод'!$D$142&gt;$B25),0,MAX(0,MIN(1,'У1 Ввод'!$E$142-NETWORKDAYS('У1 Ввод'!$D$142,$B25)+1))/Настройки!$E$7*100)</f>
        <v>0</v>
      </c>
      <c r="EH25" s="67" t="n">
        <f aca="false">IF(OR($D25=1,MONTH($B25)&lt;&gt;MONTH(StartDate),'У1 Ввод'!$D$143="",'У1 Ввод'!$E$143="",'У1 Ввод'!$D$143&gt;$B25),0,MAX(0,MIN(1,'У1 Ввод'!$E$143-NETWORKDAYS('У1 Ввод'!$D$143,$B25)+1))/Настройки!$E$7*100)</f>
        <v>0</v>
      </c>
      <c r="EI25" s="67" t="n">
        <f aca="false">IF(OR($D25=1,MONTH($B25)&lt;&gt;MONTH(StartDate),'У1 Ввод'!$D$144="",'У1 Ввод'!$E$144="",'У1 Ввод'!$D$144&gt;$B25),0,MAX(0,MIN(1,'У1 Ввод'!$E$144-NETWORKDAYS('У1 Ввод'!$D$144,$B25)+1))/Настройки!$E$7*100)</f>
        <v>0</v>
      </c>
      <c r="EJ25" s="67" t="n">
        <f aca="false">IF(OR($D25=1,MONTH($B25)&lt;&gt;MONTH(StartDate),'У1 Ввод'!$D$145="",'У1 Ввод'!$E$145="",'У1 Ввод'!$D$145&gt;$B25),0,MAX(0,MIN(1,'У1 Ввод'!$E$145-NETWORKDAYS('У1 Ввод'!$D$145,$B25)+1))/Настройки!$E$7*100)</f>
        <v>0</v>
      </c>
      <c r="EK25" s="67" t="n">
        <f aca="false">IF(OR($D25=1,MONTH($B25)&lt;&gt;MONTH(StartDate),'У1 Ввод'!$D$146="",'У1 Ввод'!$E$146="",'У1 Ввод'!$D$146&gt;$B25),0,MAX(0,MIN(1,'У1 Ввод'!$E$146-NETWORKDAYS('У1 Ввод'!$D$146,$B25)+1))/Настройки!$E$7*100)</f>
        <v>0</v>
      </c>
      <c r="EL25" s="67" t="n">
        <f aca="false">IF(OR($D25=1,MONTH($B25)&lt;&gt;MONTH(StartDate),'У1 Ввод'!$D$147="",'У1 Ввод'!$E$147="",'У1 Ввод'!$D$147&gt;$B25),0,MAX(0,MIN(1,'У1 Ввод'!$E$147-NETWORKDAYS('У1 Ввод'!$D$147,$B25)+1))/Настройки!$E$7*100)</f>
        <v>0</v>
      </c>
      <c r="EM25" s="67" t="n">
        <f aca="false">IF(OR($D25=1,MONTH($B25)&lt;&gt;MONTH(StartDate),'У1 Ввод'!$D$148="",'У1 Ввод'!$E$148="",'У1 Ввод'!$D$148&gt;$B25),0,MAX(0,MIN(1,'У1 Ввод'!$E$148-NETWORKDAYS('У1 Ввод'!$D$148,$B25)+1))/Настройки!$E$7*100)</f>
        <v>0</v>
      </c>
      <c r="EN25" s="67" t="n">
        <f aca="false">IF(OR($D25=1,MONTH($B25)&lt;&gt;MONTH(StartDate),'У1 Ввод'!$D$149="",'У1 Ввод'!$E$149="",'У1 Ввод'!$D$149&gt;$B25),0,MAX(0,MIN(1,'У1 Ввод'!$E$149-NETWORKDAYS('У1 Ввод'!$D$149,$B25)+1))/Настройки!$E$7*100)</f>
        <v>0</v>
      </c>
      <c r="EO25" s="67" t="n">
        <f aca="false">IF(OR($D25=1,MONTH($B25)&lt;&gt;MONTH(StartDate),'У1 Ввод'!$D$150="",'У1 Ввод'!$E$150="",'У1 Ввод'!$D$150&gt;$B25),0,MAX(0,MIN(1,'У1 Ввод'!$E$150-NETWORKDAYS('У1 Ввод'!$D$150,$B25)+1))/Настройки!$E$7*100)</f>
        <v>0</v>
      </c>
      <c r="EP25" s="67" t="n">
        <f aca="false">IF(OR($D25=1,MONTH($B25)&lt;&gt;MONTH(StartDate),'У1 Ввод'!$D$151="",'У1 Ввод'!$E$151="",'У1 Ввод'!$D$151&gt;$B25),0,MAX(0,MIN(1,'У1 Ввод'!$E$151-NETWORKDAYS('У1 Ввод'!$D$151,$B25)+1))/Настройки!$E$7*100)</f>
        <v>0</v>
      </c>
      <c r="EQ25" s="67" t="n">
        <f aca="false">IF(OR($D25=1,MONTH($B25)&lt;&gt;MONTH(StartDate),'У1 Ввод'!$D$152="",'У1 Ввод'!$E$152="",'У1 Ввод'!$D$152&gt;$B25),0,MAX(0,MIN(1,'У1 Ввод'!$E$152-NETWORKDAYS('У1 Ввод'!$D$152,$B25)+1))/Настройки!$E$7*100)</f>
        <v>0</v>
      </c>
      <c r="ER25" s="67" t="n">
        <f aca="false">IF(OR($D25=1,MONTH($B25)&lt;&gt;MONTH(StartDate),'У1 Ввод'!$D$153="",'У1 Ввод'!$E$153="",'У1 Ввод'!$D$153&gt;$B25),0,MAX(0,MIN(1,'У1 Ввод'!$E$153-NETWORKDAYS('У1 Ввод'!$D$153,$B25)+1))/Настройки!$E$7*100)</f>
        <v>0</v>
      </c>
      <c r="ES25" s="67" t="n">
        <f aca="false">IF(OR($D25=1,MONTH($B25)&lt;&gt;MONTH(StartDate),'У1 Ввод'!$D$154="",'У1 Ввод'!$E$154="",'У1 Ввод'!$D$154&gt;$B25),0,MAX(0,MIN(1,'У1 Ввод'!$E$154-NETWORKDAYS('У1 Ввод'!$D$154,$B25)+1))/Настройки!$E$7*100)</f>
        <v>0</v>
      </c>
      <c r="ET25" s="67" t="n">
        <f aca="false">IF(OR($D25=1,MONTH($B25)&lt;&gt;MONTH(StartDate),'У1 Ввод'!$D$155="",'У1 Ввод'!$E$155="",'У1 Ввод'!$D$155&gt;$B25),0,MAX(0,MIN(1,'У1 Ввод'!$E$155-NETWORKDAYS('У1 Ввод'!$D$155,$B25)+1))/Настройки!$E$7*100)</f>
        <v>0</v>
      </c>
      <c r="EU25" s="67" t="n">
        <f aca="false">IF(OR($D25=1,MONTH($B25)&lt;&gt;MONTH(StartDate),'У1 Ввод'!$D$156="",'У1 Ввод'!$E$156="",'У1 Ввод'!$D$156&gt;$B25),0,MAX(0,MIN(1,'У1 Ввод'!$E$156-NETWORKDAYS('У1 Ввод'!$D$156,$B25)+1))/Настройки!$E$7*100)</f>
        <v>0</v>
      </c>
      <c r="EV25" s="67" t="n">
        <f aca="false">IF(OR($D25=1,MONTH($B25)&lt;&gt;MONTH(StartDate),'У1 Ввод'!$D$157="",'У1 Ввод'!$E$157="",'У1 Ввод'!$D$157&gt;$B25),0,MAX(0,MIN(1,'У1 Ввод'!$E$157-NETWORKDAYS('У1 Ввод'!$D$157,$B25)+1))/Настройки!$E$7*100)</f>
        <v>0</v>
      </c>
      <c r="EW25" s="67" t="n">
        <f aca="false">IF(OR($D25=1,MONTH($B25)&lt;&gt;MONTH(StartDate),'У1 Ввод'!$D$158="",'У1 Ввод'!$E$158="",'У1 Ввод'!$D$158&gt;$B25),0,MAX(0,MIN(1,'У1 Ввод'!$E$158-NETWORKDAYS('У1 Ввод'!$D$158,$B25)+1))/Настройки!$E$7*100)</f>
        <v>0</v>
      </c>
      <c r="EX25" s="67" t="n">
        <f aca="false">IF(OR($D25=1,MONTH($B25)&lt;&gt;MONTH(StartDate),'У1 Ввод'!$D$159="",'У1 Ввод'!$E$159="",'У1 Ввод'!$D$159&gt;$B25),0,MAX(0,MIN(1,'У1 Ввод'!$E$159-NETWORKDAYS('У1 Ввод'!$D$159,$B25)+1))/Настройки!$E$7*100)</f>
        <v>0</v>
      </c>
      <c r="EY25" s="67" t="n">
        <f aca="false">IF(OR($D25=1,MONTH($B25)&lt;&gt;MONTH(StartDate),'У1 Ввод'!$D$160="",'У1 Ввод'!$E$160="",'У1 Ввод'!$D$160&gt;$B25),0,MAX(0,MIN(1,'У1 Ввод'!$E$160-NETWORKDAYS('У1 Ввод'!$D$160,$B25)+1))/Настройки!$E$7*100)</f>
        <v>0</v>
      </c>
      <c r="EZ25" s="67" t="n">
        <f aca="false">IF(OR($D25=1,MONTH($B25)&lt;&gt;MONTH(StartDate),'У1 Ввод'!$D$161="",'У1 Ввод'!$E$161="",'У1 Ввод'!$D$161&gt;$B25),0,MAX(0,MIN(1,'У1 Ввод'!$E$161-NETWORKDAYS('У1 Ввод'!$D$161,$B25)+1))/Настройки!$E$7*100)</f>
        <v>0</v>
      </c>
      <c r="FA25" s="67" t="n">
        <f aca="false">IF(OR($D25=1,MONTH($B25)&lt;&gt;MONTH(StartDate),'У1 Ввод'!$D$162="",'У1 Ввод'!$E$162="",'У1 Ввод'!$D$162&gt;$B25),0,MAX(0,MIN(1,'У1 Ввод'!$E$162-NETWORKDAYS('У1 Ввод'!$D$162,$B25)+1))/Настройки!$E$7*100)</f>
        <v>0</v>
      </c>
      <c r="FB25" s="67" t="n">
        <f aca="false">IF(OR($D25=1,MONTH($B25)&lt;&gt;MONTH(StartDate),'У1 Ввод'!$D$163="",'У1 Ввод'!$E$163="",'У1 Ввод'!$D$163&gt;$B25),0,MAX(0,MIN(1,'У1 Ввод'!$E$163-NETWORKDAYS('У1 Ввод'!$D$163,$B25)+1))/Настройки!$E$7*100)</f>
        <v>0</v>
      </c>
      <c r="FC25" s="67" t="n">
        <f aca="false">IF(OR($D25=1,MONTH($B25)&lt;&gt;MONTH(StartDate),'У1 Ввод'!$D$164="",'У1 Ввод'!$E$164="",'У1 Ввод'!$D$164&gt;$B25),0,MAX(0,MIN(1,'У1 Ввод'!$E$164-NETWORKDAYS('У1 Ввод'!$D$164,$B25)+1))/Настройки!$E$7*100)</f>
        <v>0</v>
      </c>
      <c r="FD25" s="67" t="n">
        <f aca="false">IF(OR($D25=1,MONTH($B25)&lt;&gt;MONTH(StartDate),'У1 Ввод'!$D$165="",'У1 Ввод'!$E$165="",'У1 Ввод'!$D$165&gt;$B25),0,MAX(0,MIN(1,'У1 Ввод'!$E$165-NETWORKDAYS('У1 Ввод'!$D$165,$B25)+1))/Настройки!$E$7*100)</f>
        <v>0</v>
      </c>
      <c r="FE25" s="67" t="n">
        <f aca="false">IF(OR($D25=1,MONTH($B25)&lt;&gt;MONTH(StartDate),'У1 Ввод'!$D$166="",'У1 Ввод'!$E$166="",'У1 Ввод'!$D$166&gt;$B25),0,MAX(0,MIN(1,'У1 Ввод'!$E$166-NETWORKDAYS('У1 Ввод'!$D$166,$B25)+1))/Настройки!$E$7*100)</f>
        <v>0</v>
      </c>
      <c r="FF25" s="67" t="n">
        <f aca="false">IF(OR($D25=1,MONTH($B25)&lt;&gt;MONTH(StartDate),'У1 Ввод'!$D$167="",'У1 Ввод'!$E$167="",'У1 Ввод'!$D$167&gt;$B25),0,MAX(0,MIN(1,'У1 Ввод'!$E$167-NETWORKDAYS('У1 Ввод'!$D$167,$B25)+1))/Настройки!$E$7*100)</f>
        <v>0</v>
      </c>
      <c r="FG25" s="67" t="n">
        <f aca="false">IF(OR($D25=1,MONTH($B25)&lt;&gt;MONTH(StartDate),'У1 Ввод'!$D$168="",'У1 Ввод'!$E$168="",'У1 Ввод'!$D$168&gt;$B25),0,MAX(0,MIN(1,'У1 Ввод'!$E$168-NETWORKDAYS('У1 Ввод'!$D$168,$B25)+1))/Настройки!$E$7*100)</f>
        <v>0</v>
      </c>
      <c r="FH25" s="67" t="n">
        <f aca="false">IF(OR($D25=1,MONTH($B25)&lt;&gt;MONTH(StartDate),'У1 Ввод'!$D$169="",'У1 Ввод'!$E$169="",'У1 Ввод'!$D$169&gt;$B25),0,MAX(0,MIN(1,'У1 Ввод'!$E$169-NETWORKDAYS('У1 Ввод'!$D$169,$B25)+1))/Настройки!$E$7*100)</f>
        <v>0</v>
      </c>
      <c r="FI25" s="67" t="n">
        <f aca="false">IF(OR($D25=1,MONTH($B25)&lt;&gt;MONTH(StartDate),'У1 Ввод'!$D$170="",'У1 Ввод'!$E$170="",'У1 Ввод'!$D$170&gt;$B25),0,MAX(0,MIN(1,'У1 Ввод'!$E$170-NETWORKDAYS('У1 Ввод'!$D$170,$B25)+1))/Настройки!$E$7*100)</f>
        <v>0</v>
      </c>
      <c r="FJ25" s="67" t="n">
        <f aca="false">IF(OR($D25=1,MONTH($B25)&lt;&gt;MONTH(StartDate),'У1 Ввод'!$D$171="",'У1 Ввод'!$E$171="",'У1 Ввод'!$D$171&gt;$B25),0,MAX(0,MIN(1,'У1 Ввод'!$E$171-NETWORKDAYS('У1 Ввод'!$D$171,$B25)+1))/Настройки!$E$7*100)</f>
        <v>0</v>
      </c>
      <c r="FK25" s="67" t="n">
        <f aca="false">IF(OR($D25=1,MONTH($B25)&lt;&gt;MONTH(StartDate),'У1 Ввод'!$D$172="",'У1 Ввод'!$E$172="",'У1 Ввод'!$D$172&gt;$B25),0,MAX(0,MIN(1,'У1 Ввод'!$E$172-NETWORKDAYS('У1 Ввод'!$D$172,$B25)+1))/Настройки!$E$7*100)</f>
        <v>0</v>
      </c>
      <c r="FL25" s="67" t="n">
        <f aca="false">IF(OR($D25=1,MONTH($B25)&lt;&gt;MONTH(StartDate),'У1 Ввод'!$D$173="",'У1 Ввод'!$E$173="",'У1 Ввод'!$D$173&gt;$B25),0,MAX(0,MIN(1,'У1 Ввод'!$E$173-NETWORKDAYS('У1 Ввод'!$D$173,$B25)+1))/Настройки!$E$7*100)</f>
        <v>0</v>
      </c>
      <c r="FM25" s="67" t="n">
        <f aca="false">IF(OR($D25=1,MONTH($B25)&lt;&gt;MONTH(StartDate),'У1 Ввод'!$D$174="",'У1 Ввод'!$E$174="",'У1 Ввод'!$D$174&gt;$B25),0,MAX(0,MIN(1,'У1 Ввод'!$E$174-NETWORKDAYS('У1 Ввод'!$D$174,$B25)+1))/Настройки!$E$7*100)</f>
        <v>0</v>
      </c>
      <c r="FN25" s="67" t="n">
        <f aca="false">IF(OR($D25=1,MONTH($B25)&lt;&gt;MONTH(StartDate),'У1 Ввод'!$D$175="",'У1 Ввод'!$E$175="",'У1 Ввод'!$D$175&gt;$B25),0,MAX(0,MIN(1,'У1 Ввод'!$E$175-NETWORKDAYS('У1 Ввод'!$D$175,$B25)+1))/Настройки!$E$7*100)</f>
        <v>0</v>
      </c>
      <c r="FO25" s="67" t="n">
        <f aca="false">IF(OR($D25=1,MONTH($B25)&lt;&gt;MONTH(StartDate),'У1 Ввод'!$D$176="",'У1 Ввод'!$E$176="",'У1 Ввод'!$D$176&gt;$B25),0,MAX(0,MIN(1,'У1 Ввод'!$E$176-NETWORKDAYS('У1 Ввод'!$D$176,$B25)+1))/Настройки!$E$7*100)</f>
        <v>0</v>
      </c>
      <c r="FP25" s="67" t="n">
        <f aca="false">IF(OR($D25=1,MONTH($B25)&lt;&gt;MONTH(StartDate),'У1 Ввод'!$D$177="",'У1 Ввод'!$E$177="",'У1 Ввод'!$D$177&gt;$B25),0,MAX(0,MIN(1,'У1 Ввод'!$E$177-NETWORKDAYS('У1 Ввод'!$D$177,$B25)+1))/Настройки!$E$7*100)</f>
        <v>0</v>
      </c>
      <c r="FQ25" s="67" t="n">
        <f aca="false">IF(OR($D25=1,MONTH($B25)&lt;&gt;MONTH(StartDate),'У1 Ввод'!$D$178="",'У1 Ввод'!$E$178="",'У1 Ввод'!$D$178&gt;$B25),0,MAX(0,MIN(1,'У1 Ввод'!$E$178-NETWORKDAYS('У1 Ввод'!$D$178,$B25)+1))/Настройки!$E$7*100)</f>
        <v>0</v>
      </c>
      <c r="FR25" s="67" t="n">
        <f aca="false">IF(OR($D25=1,MONTH($B25)&lt;&gt;MONTH(StartDate),'У1 Ввод'!$D$179="",'У1 Ввод'!$E$179="",'У1 Ввод'!$D$179&gt;$B25),0,MAX(0,MIN(1,'У1 Ввод'!$E$179-NETWORKDAYS('У1 Ввод'!$D$179,$B25)+1))/Настройки!$E$7*100)</f>
        <v>0</v>
      </c>
      <c r="FS25" s="67" t="n">
        <f aca="false">IF(OR($D25=1,MONTH($B25)&lt;&gt;MONTH(StartDate),'У1 Ввод'!$D$180="",'У1 Ввод'!$E$180="",'У1 Ввод'!$D$180&gt;$B25),0,MAX(0,MIN(1,'У1 Ввод'!$E$180-NETWORKDAYS('У1 Ввод'!$D$180,$B25)+1))/Настройки!$E$7*100)</f>
        <v>0</v>
      </c>
      <c r="FT25" s="67" t="n">
        <f aca="false">IF(OR($D25=1,MONTH($B25)&lt;&gt;MONTH(StartDate),'У1 Ввод'!$D$181="",'У1 Ввод'!$E$181="",'У1 Ввод'!$D$181&gt;$B25),0,MAX(0,MIN(1,'У1 Ввод'!$E$181-NETWORKDAYS('У1 Ввод'!$D$181,$B25)+1))/Настройки!$E$7*100)</f>
        <v>0</v>
      </c>
      <c r="FU25" s="67" t="n">
        <f aca="false">IF(OR($D25=1,MONTH($B25)&lt;&gt;MONTH(StartDate),'У1 Ввод'!$D$182="",'У1 Ввод'!$E$182="",'У1 Ввод'!$D$182&gt;$B25),0,MAX(0,MIN(1,'У1 Ввод'!$E$182-NETWORKDAYS('У1 Ввод'!$D$182,$B25)+1))/Настройки!$E$7*100)</f>
        <v>0</v>
      </c>
      <c r="FV25" s="67" t="n">
        <f aca="false">IF(OR($D25=1,MONTH($B25)&lt;&gt;MONTH(StartDate),'У1 Ввод'!$D$183="",'У1 Ввод'!$E$183="",'У1 Ввод'!$D$183&gt;$B25),0,MAX(0,MIN(1,'У1 Ввод'!$E$183-NETWORKDAYS('У1 Ввод'!$D$183,$B25)+1))/Настройки!$E$7*100)</f>
        <v>0</v>
      </c>
      <c r="FW25" s="67" t="n">
        <f aca="false">IF(OR($D25=1,MONTH($B25)&lt;&gt;MONTH(StartDate),'У1 Ввод'!$D$184="",'У1 Ввод'!$E$184="",'У1 Ввод'!$D$184&gt;$B25),0,MAX(0,MIN(1,'У1 Ввод'!$E$184-NETWORKDAYS('У1 Ввод'!$D$184,$B25)+1))/Настройки!$E$7*100)</f>
        <v>0</v>
      </c>
      <c r="FX25" s="67" t="n">
        <f aca="false">IF(OR($D25=1,MONTH($B25)&lt;&gt;MONTH(StartDate),'У1 Ввод'!$D$185="",'У1 Ввод'!$E$185="",'У1 Ввод'!$D$185&gt;$B25),0,MAX(0,MIN(1,'У1 Ввод'!$E$185-NETWORKDAYS('У1 Ввод'!$D$185,$B25)+1))/Настройки!$E$7*100)</f>
        <v>0</v>
      </c>
      <c r="FY25" s="67" t="n">
        <f aca="false">IF(OR($D25=1,MONTH($B25)&lt;&gt;MONTH(StartDate),'У1 Ввод'!$D$186="",'У1 Ввод'!$E$186="",'У1 Ввод'!$D$186&gt;$B25),0,MAX(0,MIN(1,'У1 Ввод'!$E$186-NETWORKDAYS('У1 Ввод'!$D$186,$B25)+1))/Настройки!$E$7*100)</f>
        <v>0</v>
      </c>
      <c r="FZ25" s="67" t="n">
        <f aca="false">IF(OR($D25=1,MONTH($B25)&lt;&gt;MONTH(StartDate),'У1 Ввод'!$D$187="",'У1 Ввод'!$E$187="",'У1 Ввод'!$D$187&gt;$B25),0,MAX(0,MIN(1,'У1 Ввод'!$E$187-NETWORKDAYS('У1 Ввод'!$D$187,$B25)+1))/Настройки!$E$7*100)</f>
        <v>0</v>
      </c>
      <c r="GA25" s="67" t="n">
        <f aca="false">IF(OR($D25=1,MONTH($B25)&lt;&gt;MONTH(StartDate),'У1 Ввод'!$D$188="",'У1 Ввод'!$E$188="",'У1 Ввод'!$D$188&gt;$B25),0,MAX(0,MIN(1,'У1 Ввод'!$E$188-NETWORKDAYS('У1 Ввод'!$D$188,$B25)+1))/Настройки!$E$7*100)</f>
        <v>0</v>
      </c>
      <c r="GB25" s="67" t="n">
        <f aca="false">IF(OR($D25=1,MONTH($B25)&lt;&gt;MONTH(StartDate),'У1 Ввод'!$D$189="",'У1 Ввод'!$E$189="",'У1 Ввод'!$D$189&gt;$B25),0,MAX(0,MIN(1,'У1 Ввод'!$E$189-NETWORKDAYS('У1 Ввод'!$D$189,$B25)+1))/Настройки!$E$7*100)</f>
        <v>0</v>
      </c>
      <c r="GC25" s="67" t="n">
        <f aca="false">IF(OR($D25=1,MONTH($B25)&lt;&gt;MONTH(StartDate),'У1 Ввод'!$D$190="",'У1 Ввод'!$E$190="",'У1 Ввод'!$D$190&gt;$B25),0,MAX(0,MIN(1,'У1 Ввод'!$E$190-NETWORKDAYS('У1 Ввод'!$D$190,$B25)+1))/Настройки!$E$7*100)</f>
        <v>0</v>
      </c>
      <c r="GD25" s="67" t="n">
        <f aca="false">IF(OR($D25=1,MONTH($B25)&lt;&gt;MONTH(StartDate),'У1 Ввод'!$D$191="",'У1 Ввод'!$E$191="",'У1 Ввод'!$D$191&gt;$B25),0,MAX(0,MIN(1,'У1 Ввод'!$E$191-NETWORKDAYS('У1 Ввод'!$D$191,$B25)+1))/Настройки!$E$7*100)</f>
        <v>0</v>
      </c>
      <c r="GE25" s="67" t="n">
        <f aca="false">IF(OR($D25=1,MONTH($B25)&lt;&gt;MONTH(StartDate),'У1 Ввод'!$D$192="",'У1 Ввод'!$E$192="",'У1 Ввод'!$D$192&gt;$B25),0,MAX(0,MIN(1,'У1 Ввод'!$E$192-NETWORKDAYS('У1 Ввод'!$D$192,$B25)+1))/Настройки!$E$7*100)</f>
        <v>0</v>
      </c>
      <c r="GF25" s="67" t="n">
        <f aca="false">IF(OR($D25=1,MONTH($B25)&lt;&gt;MONTH(StartDate),'У1 Ввод'!$D$193="",'У1 Ввод'!$E$193="",'У1 Ввод'!$D$193&gt;$B25),0,MAX(0,MIN(1,'У1 Ввод'!$E$193-NETWORKDAYS('У1 Ввод'!$D$193,$B25)+1))/Настройки!$E$7*100)</f>
        <v>0</v>
      </c>
      <c r="GG25" s="67" t="n">
        <f aca="false">IF(OR($D25=1,MONTH($B25)&lt;&gt;MONTH(StartDate),'У1 Ввод'!$D$194="",'У1 Ввод'!$E$194="",'У1 Ввод'!$D$194&gt;$B25),0,MAX(0,MIN(1,'У1 Ввод'!$E$194-NETWORKDAYS('У1 Ввод'!$D$194,$B25)+1))/Настройки!$E$7*100)</f>
        <v>0</v>
      </c>
      <c r="GH25" s="67" t="n">
        <f aca="false">IF(OR($D25=1,MONTH($B25)&lt;&gt;MONTH(StartDate),'У1 Ввод'!$D$195="",'У1 Ввод'!$E$195="",'У1 Ввод'!$D$195&gt;$B25),0,MAX(0,MIN(1,'У1 Ввод'!$E$195-NETWORKDAYS('У1 Ввод'!$D$195,$B25)+1))/Настройки!$E$7*100)</f>
        <v>0</v>
      </c>
      <c r="GI25" s="67" t="n">
        <f aca="false">IF(OR($D25=1,MONTH($B25)&lt;&gt;MONTH(StartDate),'У1 Ввод'!$D$196="",'У1 Ввод'!$E$196="",'У1 Ввод'!$D$196&gt;$B25),0,MAX(0,MIN(1,'У1 Ввод'!$E$196-NETWORKDAYS('У1 Ввод'!$D$196,$B25)+1))/Настройки!$E$7*100)</f>
        <v>0</v>
      </c>
      <c r="GJ25" s="67" t="n">
        <f aca="false">IF(OR($D25=1,MONTH($B25)&lt;&gt;MONTH(StartDate),'У1 Ввод'!$D$197="",'У1 Ввод'!$E$197="",'У1 Ввод'!$D$197&gt;$B25),0,MAX(0,MIN(1,'У1 Ввод'!$E$197-NETWORKDAYS('У1 Ввод'!$D$197,$B25)+1))/Настройки!$E$7*100)</f>
        <v>0</v>
      </c>
      <c r="GK25" s="67" t="n">
        <f aca="false">IF(OR($D25=1,MONTH($B25)&lt;&gt;MONTH(StartDate),'У1 Ввод'!$D$198="",'У1 Ввод'!$E$198="",'У1 Ввод'!$D$198&gt;$B25),0,MAX(0,MIN(1,'У1 Ввод'!$E$198-NETWORKDAYS('У1 Ввод'!$D$198,$B25)+1))/Настройки!$E$7*100)</f>
        <v>0</v>
      </c>
      <c r="GL25" s="67" t="n">
        <f aca="false">IF(OR($D25=1,MONTH($B25)&lt;&gt;MONTH(StartDate),'У1 Ввод'!$D$199="",'У1 Ввод'!$E$199="",'У1 Ввод'!$D$199&gt;$B25),0,MAX(0,MIN(1,'У1 Ввод'!$E$199-NETWORKDAYS('У1 Ввод'!$D$199,$B25)+1))/Настройки!$E$7*100)</f>
        <v>0</v>
      </c>
      <c r="GM25" s="67" t="n">
        <f aca="false">IF(OR($D25=1,MONTH($B25)&lt;&gt;MONTH(StartDate),'У1 Ввод'!$D$200="",'У1 Ввод'!$E$200="",'У1 Ввод'!$D$200&gt;$B25),0,MAX(0,MIN(1,'У1 Ввод'!$E$200-NETWORKDAYS('У1 Ввод'!$D$200,$B25)+1))/Настройки!$E$7*100)</f>
        <v>0</v>
      </c>
      <c r="GN25" s="67" t="n">
        <f aca="false">IF(OR($D25=1,MONTH($B25)&lt;&gt;MONTH(StartDate),'У1 Ввод'!$D$201="",'У1 Ввод'!$E$201="",'У1 Ввод'!$D$201&gt;$B25),0,MAX(0,MIN(1,'У1 Ввод'!$E$201-NETWORKDAYS('У1 Ввод'!$D$201,$B25)+1))/Настройки!$E$7*100)</f>
        <v>0</v>
      </c>
      <c r="GO25" s="67" t="n">
        <f aca="false">IF(OR($D25=1,MONTH($B25)&lt;&gt;MONTH(StartDate),'У1 Ввод'!$D$202="",'У1 Ввод'!$E$202="",'У1 Ввод'!$D$202&gt;$B25),0,MAX(0,MIN(1,'У1 Ввод'!$E$202-NETWORKDAYS('У1 Ввод'!$D$202,$B25)+1))/Настройки!$E$7*100)</f>
        <v>0</v>
      </c>
      <c r="GP25" s="67" t="n">
        <f aca="false">IF(OR($D25=1,MONTH($B25)&lt;&gt;MONTH(StartDate),'У1 Ввод'!$D$203="",'У1 Ввод'!$E$203="",'У1 Ввод'!$D$203&gt;$B25),0,MAX(0,MIN(1,'У1 Ввод'!$E$203-NETWORKDAYS('У1 Ввод'!$D$203,$B25)+1))/Настройки!$E$7*100)</f>
        <v>0</v>
      </c>
      <c r="GQ25" s="67" t="n">
        <f aca="false">IF(OR($D25=1,MONTH($B25)&lt;&gt;MONTH(StartDate),'У1 Ввод'!$D$204="",'У1 Ввод'!$E$204="",'У1 Ввод'!$D$204&gt;$B25),0,MAX(0,MIN(1,'У1 Ввод'!$E$204-NETWORKDAYS('У1 Ввод'!$D$204,$B25)+1))/Настройки!$E$7*100)</f>
        <v>0</v>
      </c>
      <c r="GR25" s="67" t="n">
        <f aca="false">IF(OR($D25=1,MONTH($B25)&lt;&gt;MONTH(StartDate),'У1 Ввод'!$D$205="",'У1 Ввод'!$E$205="",'У1 Ввод'!$D$205&gt;$B25),0,MAX(0,MIN(1,'У1 Ввод'!$E$205-NETWORKDAYS('У1 Ввод'!$D$205,$B25)+1))/Настройки!$E$7*100)</f>
        <v>0</v>
      </c>
      <c r="GS25" s="67" t="n">
        <f aca="false">IF(OR($D25=1,MONTH($B25)&lt;&gt;MONTH(StartDate),'У1 Ввод'!$D$206="",'У1 Ввод'!$E$206="",'У1 Ввод'!$D$206&gt;$B25),0,MAX(0,MIN(1,'У1 Ввод'!$E$206-NETWORKDAYS('У1 Ввод'!$D$206,$B25)+1))/Настройки!$E$7*100)</f>
        <v>0</v>
      </c>
      <c r="GT25" s="67" t="n">
        <f aca="false">IF(OR($D25=1,MONTH($B25)&lt;&gt;MONTH(StartDate),'У1 Ввод'!$D$207="",'У1 Ввод'!$E$207="",'У1 Ввод'!$D$207&gt;$B25),0,MAX(0,MIN(1,'У1 Ввод'!$E$207-NETWORKDAYS('У1 Ввод'!$D$207,$B25)+1))/Настройки!$E$7*100)</f>
        <v>0</v>
      </c>
      <c r="GU25" s="67" t="n">
        <f aca="false">IF(OR($D25=1,MONTH($B25)&lt;&gt;MONTH(StartDate),'У1 Ввод'!$D$208="",'У1 Ввод'!$E$208="",'У1 Ввод'!$D$208&gt;$B25),0,MAX(0,MIN(1,'У1 Ввод'!$E$208-NETWORKDAYS('У1 Ввод'!$D$208,$B25)+1))/Настройки!$E$7*100)</f>
        <v>0</v>
      </c>
      <c r="GV25" s="67" t="n">
        <f aca="false">IF(OR($D25=1,MONTH($B25)&lt;&gt;MONTH(StartDate),'У1 Ввод'!$D$209="",'У1 Ввод'!$E$209="",'У1 Ввод'!$D$209&gt;$B25),0,MAX(0,MIN(1,'У1 Ввод'!$E$209-NETWORKDAYS('У1 Ввод'!$D$209,$B25)+1))/Настройки!$E$7*100)</f>
        <v>0</v>
      </c>
      <c r="GW25" s="67" t="n">
        <f aca="false">IF(OR($D25=1,MONTH($B25)&lt;&gt;MONTH(StartDate),'У1 Ввод'!$D$210="",'У1 Ввод'!$E$210="",'У1 Ввод'!$D$210&gt;$B25),0,MAX(0,MIN(1,'У1 Ввод'!$E$210-NETWORKDAYS('У1 Ввод'!$D$210,$B25)+1))/Настройки!$E$7*100)</f>
        <v>0</v>
      </c>
      <c r="GX25" s="67" t="n">
        <f aca="false">IF(OR($D25=1,MONTH($B25)&lt;&gt;MONTH(StartDate),'У1 Ввод'!$D$211="",'У1 Ввод'!$E$211="",'У1 Ввод'!$D$211&gt;$B25),0,MAX(0,MIN(1,'У1 Ввод'!$E$211-NETWORKDAYS('У1 Ввод'!$D$211,$B25)+1))/Настройки!$E$7*100)</f>
        <v>0</v>
      </c>
      <c r="GY25" s="67" t="n">
        <f aca="false">IF(OR($D25=1,MONTH($B25)&lt;&gt;MONTH(StartDate),'У1 Ввод'!$D$212="",'У1 Ввод'!$E$212="",'У1 Ввод'!$D$212&gt;$B25),0,MAX(0,MIN(1,'У1 Ввод'!$E$212-NETWORKDAYS('У1 Ввод'!$D$212,$B25)+1))/Настройки!$E$7*100)</f>
        <v>0</v>
      </c>
      <c r="GZ25" s="67" t="n">
        <f aca="false">IF(OR($D25=1,MONTH($B25)&lt;&gt;MONTH(StartDate),'У1 Ввод'!$D$213="",'У1 Ввод'!$E$213="",'У1 Ввод'!$D$213&gt;$B25),0,MAX(0,MIN(1,'У1 Ввод'!$E$213-NETWORKDAYS('У1 Ввод'!$D$213,$B25)+1))/Настройки!$E$7*100)</f>
        <v>0</v>
      </c>
      <c r="HA25" s="67" t="n">
        <f aca="false">IF(OR($D25=1,MONTH($B25)&lt;&gt;MONTH(StartDate),'У1 Ввод'!$D$214="",'У1 Ввод'!$E$214="",'У1 Ввод'!$D$214&gt;$B25),0,MAX(0,MIN(1,'У1 Ввод'!$E$214-NETWORKDAYS('У1 Ввод'!$D$214,$B25)+1))/Настройки!$E$7*100)</f>
        <v>0</v>
      </c>
      <c r="HB25" s="67" t="n">
        <f aca="false">IF(OR($D25=1,MONTH($B25)&lt;&gt;MONTH(StartDate),'У1 Ввод'!$D$215="",'У1 Ввод'!$E$215="",'У1 Ввод'!$D$215&gt;$B25),0,MAX(0,MIN(1,'У1 Ввод'!$E$215-NETWORKDAYS('У1 Ввод'!$D$215,$B25)+1))/Настройки!$E$7*100)</f>
        <v>0</v>
      </c>
      <c r="HC25" s="67" t="n">
        <f aca="false">IF(OR($D25=1,MONTH($B25)&lt;&gt;MONTH(StartDate),'У1 Ввод'!$D$216="",'У1 Ввод'!$E$216="",'У1 Ввод'!$D$216&gt;$B25),0,MAX(0,MIN(1,'У1 Ввод'!$E$216-NETWORKDAYS('У1 Ввод'!$D$216,$B25)+1))/Настройки!$E$7*100)</f>
        <v>0</v>
      </c>
      <c r="HD25" s="67" t="n">
        <f aca="false">IF(OR($D25=1,MONTH($B25)&lt;&gt;MONTH(StartDate),'У1 Ввод'!$D$217="",'У1 Ввод'!$E$217="",'У1 Ввод'!$D$217&gt;$B25),0,MAX(0,MIN(1,'У1 Ввод'!$E$217-NETWORKDAYS('У1 Ввод'!$D$217,$B25)+1))/Настройки!$E$7*100)</f>
        <v>0</v>
      </c>
      <c r="HE25" s="67" t="n">
        <f aca="false">IF(OR($D25=1,MONTH($B25)&lt;&gt;MONTH(StartDate),'У1 Ввод'!$D$218="",'У1 Ввод'!$E$218="",'У1 Ввод'!$D$218&gt;$B25),0,MAX(0,MIN(1,'У1 Ввод'!$E$218-NETWORKDAYS('У1 Ввод'!$D$218,$B25)+1))/Настройки!$E$7*100)</f>
        <v>0</v>
      </c>
      <c r="HF25" s="67" t="n">
        <f aca="false">IF(OR($D25=1,MONTH($B25)&lt;&gt;MONTH(StartDate),'У1 Ввод'!$D$219="",'У1 Ввод'!$E$219="",'У1 Ввод'!$D$219&gt;$B25),0,MAX(0,MIN(1,'У1 Ввод'!$E$219-NETWORKDAYS('У1 Ввод'!$D$219,$B25)+1))/Настройки!$E$7*100)</f>
        <v>0</v>
      </c>
      <c r="HG25" s="67" t="n">
        <f aca="false">IF(OR($D25=1,MONTH($B25)&lt;&gt;MONTH(StartDate),'У1 Ввод'!$D$220="",'У1 Ввод'!$E$220="",'У1 Ввод'!$D$220&gt;$B25),0,MAX(0,MIN(1,'У1 Ввод'!$E$220-NETWORKDAYS('У1 Ввод'!$D$220,$B25)+1))/Настройки!$E$7*100)</f>
        <v>0</v>
      </c>
      <c r="HH25" s="67" t="n">
        <f aca="false">IF(OR($D25=1,MONTH($B25)&lt;&gt;MONTH(StartDate),'У1 Ввод'!$D$221="",'У1 Ввод'!$E$221="",'У1 Ввод'!$D$221&gt;$B25),0,MAX(0,MIN(1,'У1 Ввод'!$E$221-NETWORKDAYS('У1 Ввод'!$D$221,$B25)+1))/Настройки!$E$7*100)</f>
        <v>0</v>
      </c>
      <c r="HI25" s="67" t="n">
        <f aca="false">IF(OR($D25=1,MONTH($B25)&lt;&gt;MONTH(StartDate),'У1 Ввод'!$D$222="",'У1 Ввод'!$E$222="",'У1 Ввод'!$D$222&gt;$B25),0,MAX(0,MIN(1,'У1 Ввод'!$E$222-NETWORKDAYS('У1 Ввод'!$D$222,$B25)+1))/Настройки!$E$7*100)</f>
        <v>0</v>
      </c>
      <c r="HJ25" s="67" t="n">
        <f aca="false">IF(OR($D25=1,MONTH($B25)&lt;&gt;MONTH(StartDate),'У1 Ввод'!$D$223="",'У1 Ввод'!$E$223="",'У1 Ввод'!$D$223&gt;$B25),0,MAX(0,MIN(1,'У1 Ввод'!$E$223-NETWORKDAYS('У1 Ввод'!$D$223,$B25)+1))/Настройки!$E$7*100)</f>
        <v>0</v>
      </c>
      <c r="HK25" s="67" t="n">
        <f aca="false">IF(OR($D25=1,MONTH($B25)&lt;&gt;MONTH(StartDate),'У1 Ввод'!$D$224="",'У1 Ввод'!$E$224="",'У1 Ввод'!$D$224&gt;$B25),0,MAX(0,MIN(1,'У1 Ввод'!$E$224-NETWORKDAYS('У1 Ввод'!$D$224,$B25)+1))/Настройки!$E$7*100)</f>
        <v>0</v>
      </c>
      <c r="HL25" s="67" t="n">
        <f aca="false">IF(OR($D25=1,MONTH($B25)&lt;&gt;MONTH(StartDate),'У1 Ввод'!$D$225="",'У1 Ввод'!$E$225="",'У1 Ввод'!$D$225&gt;$B25),0,MAX(0,MIN(1,'У1 Ввод'!$E$225-NETWORKDAYS('У1 Ввод'!$D$225,$B25)+1))/Настройки!$E$7*100)</f>
        <v>0</v>
      </c>
      <c r="HM25" s="67" t="n">
        <f aca="false">IF(OR($D25=1,MONTH($B25)&lt;&gt;MONTH(StartDate),'У1 Ввод'!$D$226="",'У1 Ввод'!$E$226="",'У1 Ввод'!$D$226&gt;$B25),0,MAX(0,MIN(1,'У1 Ввод'!$E$226-NETWORKDAYS('У1 Ввод'!$D$226,$B25)+1))/Настройки!$E$7*100)</f>
        <v>0</v>
      </c>
      <c r="HN25" s="67" t="n">
        <f aca="false">IF(OR($D25=1,MONTH($B25)&lt;&gt;MONTH(StartDate),'У1 Ввод'!$D$227="",'У1 Ввод'!$E$227="",'У1 Ввод'!$D$227&gt;$B25),0,MAX(0,MIN(1,'У1 Ввод'!$E$227-NETWORKDAYS('У1 Ввод'!$D$227,$B25)+1))/Настройки!$E$7*100)</f>
        <v>0</v>
      </c>
      <c r="HO25" s="67" t="n">
        <f aca="false">IF(OR($D25=1,MONTH($B25)&lt;&gt;MONTH(StartDate),'У1 Ввод'!$D$228="",'У1 Ввод'!$E$228="",'У1 Ввод'!$D$228&gt;$B25),0,MAX(0,MIN(1,'У1 Ввод'!$E$228-NETWORKDAYS('У1 Ввод'!$D$228,$B25)+1))/Настройки!$E$7*100)</f>
        <v>0</v>
      </c>
      <c r="HP25" s="67" t="n">
        <f aca="false">IF(OR($D25=1,MONTH($B25)&lt;&gt;MONTH(StartDate),'У1 Ввод'!$D$229="",'У1 Ввод'!$E$229="",'У1 Ввод'!$D$229&gt;$B25),0,MAX(0,MIN(1,'У1 Ввод'!$E$229-NETWORKDAYS('У1 Ввод'!$D$229,$B25)+1))/Настройки!$E$7*100)</f>
        <v>0</v>
      </c>
      <c r="HQ25" s="67" t="n">
        <f aca="false">IF(OR($D25=1,MONTH($B25)&lt;&gt;MONTH(StartDate),'У1 Ввод'!$D$230="",'У1 Ввод'!$E$230="",'У1 Ввод'!$D$230&gt;$B25),0,MAX(0,MIN(1,'У1 Ввод'!$E$230-NETWORKDAYS('У1 Ввод'!$D$230,$B25)+1))/Настройки!$E$7*100)</f>
        <v>0</v>
      </c>
      <c r="HR25" s="67" t="n">
        <f aca="false">IF(OR($D25=1,MONTH($B25)&lt;&gt;MONTH(StartDate),'У1 Ввод'!$D$231="",'У1 Ввод'!$E$231="",'У1 Ввод'!$D$231&gt;$B25),0,MAX(0,MIN(1,'У1 Ввод'!$E$231-NETWORKDAYS('У1 Ввод'!$D$231,$B25)+1))/Настройки!$E$7*100)</f>
        <v>0</v>
      </c>
      <c r="HS25" s="67" t="n">
        <f aca="false">IF(OR($D25=1,MONTH($B25)&lt;&gt;MONTH(StartDate),'У1 Ввод'!$D$232="",'У1 Ввод'!$E$232="",'У1 Ввод'!$D$232&gt;$B25),0,MAX(0,MIN(1,'У1 Ввод'!$E$232-NETWORKDAYS('У1 Ввод'!$D$232,$B25)+1))/Настройки!$E$7*100)</f>
        <v>0</v>
      </c>
      <c r="HT25" s="67" t="n">
        <f aca="false">IF(OR($D25=1,MONTH($B25)&lt;&gt;MONTH(StartDate),'У1 Ввод'!$D$233="",'У1 Ввод'!$E$233="",'У1 Ввод'!$D$233&gt;$B25),0,MAX(0,MIN(1,'У1 Ввод'!$E$233-NETWORKDAYS('У1 Ввод'!$D$233,$B25)+1))/Настройки!$E$7*100)</f>
        <v>0</v>
      </c>
      <c r="HU25" s="67" t="n">
        <f aca="false">IF(OR($D25=1,MONTH($B25)&lt;&gt;MONTH(StartDate),'У1 Ввод'!$D$234="",'У1 Ввод'!$E$234="",'У1 Ввод'!$D$234&gt;$B25),0,MAX(0,MIN(1,'У1 Ввод'!$E$234-NETWORKDAYS('У1 Ввод'!$D$234,$B25)+1))/Настройки!$E$7*100)</f>
        <v>0</v>
      </c>
      <c r="HV25" s="67" t="n">
        <f aca="false">IF(OR($D25=1,MONTH($B25)&lt;&gt;MONTH(StartDate),'У1 Ввод'!$D$235="",'У1 Ввод'!$E$235="",'У1 Ввод'!$D$235&gt;$B25),0,MAX(0,MIN(1,'У1 Ввод'!$E$235-NETWORKDAYS('У1 Ввод'!$D$235,$B25)+1))/Настройки!$E$7*100)</f>
        <v>0</v>
      </c>
      <c r="HW25" s="67" t="n">
        <f aca="false">IF(OR($D25=1,MONTH($B25)&lt;&gt;MONTH(StartDate),'У1 Ввод'!$D$236="",'У1 Ввод'!$E$236="",'У1 Ввод'!$D$236&gt;$B25),0,MAX(0,MIN(1,'У1 Ввод'!$E$236-NETWORKDAYS('У1 Ввод'!$D$236,$B25)+1))/Настройки!$E$7*100)</f>
        <v>0</v>
      </c>
      <c r="HX25" s="67" t="n">
        <f aca="false">IF(OR($D25=1,MONTH($B25)&lt;&gt;MONTH(StartDate),'У1 Ввод'!$D$237="",'У1 Ввод'!$E$237="",'У1 Ввод'!$D$237&gt;$B25),0,MAX(0,MIN(1,'У1 Ввод'!$E$237-NETWORKDAYS('У1 Ввод'!$D$237,$B25)+1))/Настройки!$E$7*100)</f>
        <v>0</v>
      </c>
      <c r="HY25" s="67" t="n">
        <f aca="false">IF(OR($D25=1,MONTH($B25)&lt;&gt;MONTH(StartDate),'У1 Ввод'!$D$238="",'У1 Ввод'!$E$238="",'У1 Ввод'!$D$238&gt;$B25),0,MAX(0,MIN(1,'У1 Ввод'!$E$238-NETWORKDAYS('У1 Ввод'!$D$238,$B25)+1))/Настройки!$E$7*100)</f>
        <v>0</v>
      </c>
      <c r="HZ25" s="67" t="n">
        <f aca="false">IF(OR($D25=1,MONTH($B25)&lt;&gt;MONTH(StartDate),'У1 Ввод'!$D$239="",'У1 Ввод'!$E$239="",'У1 Ввод'!$D$239&gt;$B25),0,MAX(0,MIN(1,'У1 Ввод'!$E$239-NETWORKDAYS('У1 Ввод'!$D$239,$B25)+1))/Настройки!$E$7*100)</f>
        <v>0</v>
      </c>
      <c r="IA25" s="67" t="n">
        <f aca="false">IF(OR($D25=1,MONTH($B25)&lt;&gt;MONTH(StartDate),'У1 Ввод'!$D$240="",'У1 Ввод'!$E$240="",'У1 Ввод'!$D$240&gt;$B25),0,MAX(0,MIN(1,'У1 Ввод'!$E$240-NETWORKDAYS('У1 Ввод'!$D$240,$B25)+1))/Настройки!$E$7*100)</f>
        <v>0</v>
      </c>
      <c r="IB25" s="67" t="n">
        <f aca="false">IF(OR($D25=1,MONTH($B25)&lt;&gt;MONTH(StartDate),'У1 Ввод'!$D$241="",'У1 Ввод'!$E$241="",'У1 Ввод'!$D$241&gt;$B25),0,MAX(0,MIN(1,'У1 Ввод'!$E$241-NETWORKDAYS('У1 Ввод'!$D$241,$B25)+1))/Настройки!$E$7*100)</f>
        <v>0</v>
      </c>
      <c r="IC25" s="67" t="n">
        <f aca="false">IF(OR($D25=1,MONTH($B25)&lt;&gt;MONTH(StartDate),'У1 Ввод'!$D$242="",'У1 Ввод'!$E$242="",'У1 Ввод'!$D$242&gt;$B25),0,MAX(0,MIN(1,'У1 Ввод'!$E$242-NETWORKDAYS('У1 Ввод'!$D$242,$B25)+1))/Настройки!$E$7*100)</f>
        <v>0</v>
      </c>
      <c r="ID25" s="67" t="n">
        <f aca="false">IF(OR($D25=1,MONTH($B25)&lt;&gt;MONTH(StartDate),'У1 Ввод'!$D$243="",'У1 Ввод'!$E$243="",'У1 Ввод'!$D$243&gt;$B25),0,MAX(0,MIN(1,'У1 Ввод'!$E$243-NETWORKDAYS('У1 Ввод'!$D$243,$B25)+1))/Настройки!$E$7*100)</f>
        <v>0</v>
      </c>
      <c r="IE25" s="67" t="n">
        <f aca="false">IF(OR($D25=1,MONTH($B25)&lt;&gt;MONTH(StartDate),'У1 Ввод'!$D$244="",'У1 Ввод'!$E$244="",'У1 Ввод'!$D$244&gt;$B25),0,MAX(0,MIN(1,'У1 Ввод'!$E$244-NETWORKDAYS('У1 Ввод'!$D$244,$B25)+1))/Настройки!$E$7*100)</f>
        <v>0</v>
      </c>
      <c r="IF25" s="67" t="n">
        <f aca="false">IF(OR($D25=1,MONTH($B25)&lt;&gt;MONTH(StartDate),'У1 Ввод'!$D$245="",'У1 Ввод'!$E$245="",'У1 Ввод'!$D$245&gt;$B25),0,MAX(0,MIN(1,'У1 Ввод'!$E$245-NETWORKDAYS('У1 Ввод'!$D$245,$B25)+1))/Настройки!$E$7*100)</f>
        <v>0</v>
      </c>
      <c r="IG25" s="67" t="n">
        <f aca="false">IF(OR($D25=1,MONTH($B25)&lt;&gt;MONTH(StartDate),'У1 Ввод'!$D$246="",'У1 Ввод'!$E$246="",'У1 Ввод'!$D$246&gt;$B25),0,MAX(0,MIN(1,'У1 Ввод'!$E$246-NETWORKDAYS('У1 Ввод'!$D$246,$B25)+1))/Настройки!$E$7*100)</f>
        <v>0</v>
      </c>
      <c r="IH25" s="67" t="n">
        <f aca="false">IF(OR($D25=1,MONTH($B25)&lt;&gt;MONTH(StartDate),'У1 Ввод'!$D$247="",'У1 Ввод'!$E$247="",'У1 Ввод'!$D$247&gt;$B25),0,MAX(0,MIN(1,'У1 Ввод'!$E$247-NETWORKDAYS('У1 Ввод'!$D$247,$B25)+1))/Настройки!$E$7*100)</f>
        <v>0</v>
      </c>
      <c r="II25" s="67" t="n">
        <f aca="false">IF(OR($D25=1,MONTH($B25)&lt;&gt;MONTH(StartDate),'У1 Ввод'!$D$248="",'У1 Ввод'!$E$248="",'У1 Ввод'!$D$248&gt;$B25),0,MAX(0,MIN(1,'У1 Ввод'!$E$248-NETWORKDAYS('У1 Ввод'!$D$248,$B25)+1))/Настройки!$E$7*100)</f>
        <v>0</v>
      </c>
      <c r="IJ25" s="67" t="n">
        <f aca="false">IF(OR($D25=1,MONTH($B25)&lt;&gt;MONTH(StartDate),'У1 Ввод'!$D$249="",'У1 Ввод'!$E$249="",'У1 Ввод'!$D$249&gt;$B25),0,MAX(0,MIN(1,'У1 Ввод'!$E$249-NETWORKDAYS('У1 Ввод'!$D$249,$B25)+1))/Настройки!$E$7*100)</f>
        <v>0</v>
      </c>
      <c r="IK25" s="67" t="n">
        <f aca="false">IF(OR($D25=1,MONTH($B25)&lt;&gt;MONTH(StartDate),'У1 Ввод'!$D$250="",'У1 Ввод'!$E$250="",'У1 Ввод'!$D$250&gt;$B25),0,MAX(0,MIN(1,'У1 Ввод'!$E$250-NETWORKDAYS('У1 Ввод'!$D$250,$B25)+1))/Настройки!$E$7*100)</f>
        <v>0</v>
      </c>
      <c r="IL25" s="67" t="n">
        <f aca="false">IF(OR($D25=1,MONTH($B25)&lt;&gt;MONTH(StartDate),'У1 Ввод'!$D$251="",'У1 Ввод'!$E$251="",'У1 Ввод'!$D$251&gt;$B25),0,MAX(0,MIN(1,'У1 Ввод'!$E$251-NETWORKDAYS('У1 Ввод'!$D$251,$B25)+1))/Настройки!$E$7*100)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IF(OR($D26=1,MONTH($B26)&lt;&gt;MONTH(StartDate),'У1 Ввод'!$D$12="",'У1 Ввод'!$E$12="",'У1 Ввод'!$D$12&gt;$B26),0,MAX(0,MIN(1,'У1 Ввод'!$E$12-NETWORKDAYS('У1 Ввод'!$D$12,$B26)+1))/Настройки!$E$7*100)</f>
        <v>0</v>
      </c>
      <c r="H26" s="67" t="n">
        <f aca="false">IF(OR($D26=1,MONTH($B26)&lt;&gt;MONTH(StartDate),'У1 Ввод'!$D$13="",'У1 Ввод'!$E$13="",'У1 Ввод'!$D$13&gt;$B26),0,MAX(0,MIN(1,'У1 Ввод'!$E$13-NETWORKDAYS('У1 Ввод'!$D$13,$B26)+1))/Настройки!$E$7*100)</f>
        <v>0</v>
      </c>
      <c r="I26" s="67" t="n">
        <f aca="false">IF(OR($D26=1,MONTH($B26)&lt;&gt;MONTH(StartDate),'У1 Ввод'!$D$14="",'У1 Ввод'!$E$14="",'У1 Ввод'!$D$14&gt;$B26),0,MAX(0,MIN(1,'У1 Ввод'!$E$14-NETWORKDAYS('У1 Ввод'!$D$14,$B26)+1))/Настройки!$E$7*100)</f>
        <v>0</v>
      </c>
      <c r="J26" s="67" t="n">
        <f aca="false">IF(OR($D26=1,MONTH($B26)&lt;&gt;MONTH(StartDate),'У1 Ввод'!$D$15="",'У1 Ввод'!$E$15="",'У1 Ввод'!$D$15&gt;$B26),0,MAX(0,MIN(1,'У1 Ввод'!$E$15-NETWORKDAYS('У1 Ввод'!$D$15,$B26)+1))/Настройки!$E$7*100)</f>
        <v>0</v>
      </c>
      <c r="K26" s="67" t="n">
        <f aca="false">IF(OR($D26=1,MONTH($B26)&lt;&gt;MONTH(StartDate),'У1 Ввод'!$D$16="",'У1 Ввод'!$E$16="",'У1 Ввод'!$D$16&gt;$B26),0,MAX(0,MIN(1,'У1 Ввод'!$E$16-NETWORKDAYS('У1 Ввод'!$D$16,$B26)+1))/Настройки!$E$7*100)</f>
        <v>0</v>
      </c>
      <c r="L26" s="67" t="n">
        <f aca="false">IF(OR($D26=1,MONTH($B26)&lt;&gt;MONTH(StartDate),'У1 Ввод'!$D$17="",'У1 Ввод'!$E$17="",'У1 Ввод'!$D$17&gt;$B26),0,MAX(0,MIN(1,'У1 Ввод'!$E$17-NETWORKDAYS('У1 Ввод'!$D$17,$B26)+1))/Настройки!$E$7*100)</f>
        <v>0</v>
      </c>
      <c r="M26" s="67" t="n">
        <f aca="false">IF(OR($D26=1,MONTH($B26)&lt;&gt;MONTH(StartDate),'У1 Ввод'!$D$18="",'У1 Ввод'!$E$18="",'У1 Ввод'!$D$18&gt;$B26),0,MAX(0,MIN(1,'У1 Ввод'!$E$18-NETWORKDAYS('У1 Ввод'!$D$18,$B26)+1))/Настройки!$E$7*100)</f>
        <v>0</v>
      </c>
      <c r="N26" s="67" t="n">
        <f aca="false">IF(OR($D26=1,MONTH($B26)&lt;&gt;MONTH(StartDate),'У1 Ввод'!$D$19="",'У1 Ввод'!$E$19="",'У1 Ввод'!$D$19&gt;$B26),0,MAX(0,MIN(1,'У1 Ввод'!$E$19-NETWORKDAYS('У1 Ввод'!$D$19,$B26)+1))/Настройки!$E$7*100)</f>
        <v>0</v>
      </c>
      <c r="O26" s="67" t="n">
        <f aca="false">IF(OR($D26=1,MONTH($B26)&lt;&gt;MONTH(StartDate),'У1 Ввод'!$D$20="",'У1 Ввод'!$E$20="",'У1 Ввод'!$D$20&gt;$B26),0,MAX(0,MIN(1,'У1 Ввод'!$E$20-NETWORKDAYS('У1 Ввод'!$D$20,$B26)+1))/Настройки!$E$7*100)</f>
        <v>0</v>
      </c>
      <c r="P26" s="67" t="n">
        <f aca="false">IF(OR($D26=1,MONTH($B26)&lt;&gt;MONTH(StartDate),'У1 Ввод'!$D$21="",'У1 Ввод'!$E$21="",'У1 Ввод'!$D$21&gt;$B26),0,MAX(0,MIN(1,'У1 Ввод'!$E$21-NETWORKDAYS('У1 Ввод'!$D$21,$B26)+1))/Настройки!$E$7*100)</f>
        <v>0</v>
      </c>
      <c r="Q26" s="67" t="n">
        <f aca="false">IF(OR($D26=1,MONTH($B26)&lt;&gt;MONTH(StartDate),'У1 Ввод'!$D$22="",'У1 Ввод'!$E$22="",'У1 Ввод'!$D$22&gt;$B26),0,MAX(0,MIN(1,'У1 Ввод'!$E$22-NETWORKDAYS('У1 Ввод'!$D$22,$B26)+1))/Настройки!$E$7*100)</f>
        <v>0</v>
      </c>
      <c r="R26" s="67" t="n">
        <f aca="false">IF(OR($D26=1,MONTH($B26)&lt;&gt;MONTH(StartDate),'У1 Ввод'!$D$23="",'У1 Ввод'!$E$23="",'У1 Ввод'!$D$23&gt;$B26),0,MAX(0,MIN(1,'У1 Ввод'!$E$23-NETWORKDAYS('У1 Ввод'!$D$23,$B26)+1))/Настройки!$E$7*100)</f>
        <v>0</v>
      </c>
      <c r="S26" s="67" t="n">
        <f aca="false">IF(OR($D26=1,MONTH($B26)&lt;&gt;MONTH(StartDate),'У1 Ввод'!$D$24="",'У1 Ввод'!$E$24="",'У1 Ввод'!$D$24&gt;$B26),0,MAX(0,MIN(1,'У1 Ввод'!$E$24-NETWORKDAYS('У1 Ввод'!$D$24,$B26)+1))/Настройки!$E$7*100)</f>
        <v>0</v>
      </c>
      <c r="T26" s="67" t="n">
        <f aca="false">IF(OR($D26=1,MONTH($B26)&lt;&gt;MONTH(StartDate),'У1 Ввод'!$D$25="",'У1 Ввод'!$E$25="",'У1 Ввод'!$D$25&gt;$B26),0,MAX(0,MIN(1,'У1 Ввод'!$E$25-NETWORKDAYS('У1 Ввод'!$D$25,$B26)+1))/Настройки!$E$7*100)</f>
        <v>0</v>
      </c>
      <c r="U26" s="67" t="n">
        <f aca="false">IF(OR($D26=1,MONTH($B26)&lt;&gt;MONTH(StartDate),'У1 Ввод'!$D$26="",'У1 Ввод'!$E$26="",'У1 Ввод'!$D$26&gt;$B26),0,MAX(0,MIN(1,'У1 Ввод'!$E$26-NETWORKDAYS('У1 Ввод'!$D$26,$B26)+1))/Настройки!$E$7*100)</f>
        <v>0</v>
      </c>
      <c r="V26" s="67" t="n">
        <f aca="false">IF(OR($D26=1,MONTH($B26)&lt;&gt;MONTH(StartDate),'У1 Ввод'!$D$27="",'У1 Ввод'!$E$27="",'У1 Ввод'!$D$27&gt;$B26),0,MAX(0,MIN(1,'У1 Ввод'!$E$27-NETWORKDAYS('У1 Ввод'!$D$27,$B26)+1))/Настройки!$E$7*100)</f>
        <v>0</v>
      </c>
      <c r="W26" s="67" t="n">
        <f aca="false">IF(OR($D26=1,MONTH($B26)&lt;&gt;MONTH(StartDate),'У1 Ввод'!$D$28="",'У1 Ввод'!$E$28="",'У1 Ввод'!$D$28&gt;$B26),0,MAX(0,MIN(1,'У1 Ввод'!$E$28-NETWORKDAYS('У1 Ввод'!$D$28,$B26)+1))/Настройки!$E$7*100)</f>
        <v>0</v>
      </c>
      <c r="X26" s="67" t="n">
        <f aca="false">IF(OR($D26=1,MONTH($B26)&lt;&gt;MONTH(StartDate),'У1 Ввод'!$D$29="",'У1 Ввод'!$E$29="",'У1 Ввод'!$D$29&gt;$B26),0,MAX(0,MIN(1,'У1 Ввод'!$E$29-NETWORKDAYS('У1 Ввод'!$D$29,$B26)+1))/Настройки!$E$7*100)</f>
        <v>0</v>
      </c>
      <c r="Y26" s="67" t="n">
        <f aca="false">IF(OR($D26=1,MONTH($B26)&lt;&gt;MONTH(StartDate),'У1 Ввод'!$D$30="",'У1 Ввод'!$E$30="",'У1 Ввод'!$D$30&gt;$B26),0,MAX(0,MIN(1,'У1 Ввод'!$E$30-NETWORKDAYS('У1 Ввод'!$D$30,$B26)+1))/Настройки!$E$7*100)</f>
        <v>0</v>
      </c>
      <c r="Z26" s="67" t="n">
        <f aca="false">IF(OR($D26=1,MONTH($B26)&lt;&gt;MONTH(StartDate),'У1 Ввод'!$D$31="",'У1 Ввод'!$E$31="",'У1 Ввод'!$D$31&gt;$B26),0,MAX(0,MIN(1,'У1 Ввод'!$E$31-NETWORKDAYS('У1 Ввод'!$D$31,$B26)+1))/Настройки!$E$7*100)</f>
        <v>0</v>
      </c>
      <c r="AA26" s="67" t="n">
        <f aca="false">IF(OR($D26=1,MONTH($B26)&lt;&gt;MONTH(StartDate),'У1 Ввод'!$D$32="",'У1 Ввод'!$E$32="",'У1 Ввод'!$D$32&gt;$B26),0,MAX(0,MIN(1,'У1 Ввод'!$E$32-NETWORKDAYS('У1 Ввод'!$D$32,$B26)+1))/Настройки!$E$7*100)</f>
        <v>0</v>
      </c>
      <c r="AB26" s="67" t="n">
        <f aca="false">IF(OR($D26=1,MONTH($B26)&lt;&gt;MONTH(StartDate),'У1 Ввод'!$D$33="",'У1 Ввод'!$E$33="",'У1 Ввод'!$D$33&gt;$B26),0,MAX(0,MIN(1,'У1 Ввод'!$E$33-NETWORKDAYS('У1 Ввод'!$D$33,$B26)+1))/Настройки!$E$7*100)</f>
        <v>0</v>
      </c>
      <c r="AC26" s="67" t="n">
        <f aca="false">IF(OR($D26=1,MONTH($B26)&lt;&gt;MONTH(StartDate),'У1 Ввод'!$D$34="",'У1 Ввод'!$E$34="",'У1 Ввод'!$D$34&gt;$B26),0,MAX(0,MIN(1,'У1 Ввод'!$E$34-NETWORKDAYS('У1 Ввод'!$D$34,$B26)+1))/Настройки!$E$7*100)</f>
        <v>0</v>
      </c>
      <c r="AD26" s="67" t="n">
        <f aca="false">IF(OR($D26=1,MONTH($B26)&lt;&gt;MONTH(StartDate),'У1 Ввод'!$D$35="",'У1 Ввод'!$E$35="",'У1 Ввод'!$D$35&gt;$B26),0,MAX(0,MIN(1,'У1 Ввод'!$E$35-NETWORKDAYS('У1 Ввод'!$D$35,$B26)+1))/Настройки!$E$7*100)</f>
        <v>0</v>
      </c>
      <c r="AE26" s="67" t="n">
        <f aca="false">IF(OR($D26=1,MONTH($B26)&lt;&gt;MONTH(StartDate),'У1 Ввод'!$D$36="",'У1 Ввод'!$E$36="",'У1 Ввод'!$D$36&gt;$B26),0,MAX(0,MIN(1,'У1 Ввод'!$E$36-NETWORKDAYS('У1 Ввод'!$D$36,$B26)+1))/Настройки!$E$7*100)</f>
        <v>0</v>
      </c>
      <c r="AF26" s="67" t="n">
        <f aca="false">IF(OR($D26=1,MONTH($B26)&lt;&gt;MONTH(StartDate),'У1 Ввод'!$D$37="",'У1 Ввод'!$E$37="",'У1 Ввод'!$D$37&gt;$B26),0,MAX(0,MIN(1,'У1 Ввод'!$E$37-NETWORKDAYS('У1 Ввод'!$D$37,$B26)+1))/Настройки!$E$7*100)</f>
        <v>0</v>
      </c>
      <c r="AG26" s="67" t="n">
        <f aca="false">IF(OR($D26=1,MONTH($B26)&lt;&gt;MONTH(StartDate),'У1 Ввод'!$D$38="",'У1 Ввод'!$E$38="",'У1 Ввод'!$D$38&gt;$B26),0,MAX(0,MIN(1,'У1 Ввод'!$E$38-NETWORKDAYS('У1 Ввод'!$D$38,$B26)+1))/Настройки!$E$7*100)</f>
        <v>0</v>
      </c>
      <c r="AH26" s="67" t="n">
        <f aca="false">IF(OR($D26=1,MONTH($B26)&lt;&gt;MONTH(StartDate),'У1 Ввод'!$D$39="",'У1 Ввод'!$E$39="",'У1 Ввод'!$D$39&gt;$B26),0,MAX(0,MIN(1,'У1 Ввод'!$E$39-NETWORKDAYS('У1 Ввод'!$D$39,$B26)+1))/Настройки!$E$7*100)</f>
        <v>0</v>
      </c>
      <c r="AI26" s="67" t="n">
        <f aca="false">IF(OR($D26=1,MONTH($B26)&lt;&gt;MONTH(StartDate),'У1 Ввод'!$D$40="",'У1 Ввод'!$E$40="",'У1 Ввод'!$D$40&gt;$B26),0,MAX(0,MIN(1,'У1 Ввод'!$E$40-NETWORKDAYS('У1 Ввод'!$D$40,$B26)+1))/Настройки!$E$7*100)</f>
        <v>0</v>
      </c>
      <c r="AJ26" s="67" t="n">
        <f aca="false">IF(OR($D26=1,MONTH($B26)&lt;&gt;MONTH(StartDate),'У1 Ввод'!$D$41="",'У1 Ввод'!$E$41="",'У1 Ввод'!$D$41&gt;$B26),0,MAX(0,MIN(1,'У1 Ввод'!$E$41-NETWORKDAYS('У1 Ввод'!$D$41,$B26)+1))/Настройки!$E$7*100)</f>
        <v>0</v>
      </c>
      <c r="AK26" s="67" t="n">
        <f aca="false">IF(OR($D26=1,MONTH($B26)&lt;&gt;MONTH(StartDate),'У1 Ввод'!$D$42="",'У1 Ввод'!$E$42="",'У1 Ввод'!$D$42&gt;$B26),0,MAX(0,MIN(1,'У1 Ввод'!$E$42-NETWORKDAYS('У1 Ввод'!$D$42,$B26)+1))/Настройки!$E$7*100)</f>
        <v>0</v>
      </c>
      <c r="AL26" s="67" t="n">
        <f aca="false">IF(OR($D26=1,MONTH($B26)&lt;&gt;MONTH(StartDate),'У1 Ввод'!$D$43="",'У1 Ввод'!$E$43="",'У1 Ввод'!$D$43&gt;$B26),0,MAX(0,MIN(1,'У1 Ввод'!$E$43-NETWORKDAYS('У1 Ввод'!$D$43,$B26)+1))/Настройки!$E$7*100)</f>
        <v>0</v>
      </c>
      <c r="AM26" s="67" t="n">
        <f aca="false">IF(OR($D26=1,MONTH($B26)&lt;&gt;MONTH(StartDate),'У1 Ввод'!$D$44="",'У1 Ввод'!$E$44="",'У1 Ввод'!$D$44&gt;$B26),0,MAX(0,MIN(1,'У1 Ввод'!$E$44-NETWORKDAYS('У1 Ввод'!$D$44,$B26)+1))/Настройки!$E$7*100)</f>
        <v>0</v>
      </c>
      <c r="AN26" s="67" t="n">
        <f aca="false">IF(OR($D26=1,MONTH($B26)&lt;&gt;MONTH(StartDate),'У1 Ввод'!$D$45="",'У1 Ввод'!$E$45="",'У1 Ввод'!$D$45&gt;$B26),0,MAX(0,MIN(1,'У1 Ввод'!$E$45-NETWORKDAYS('У1 Ввод'!$D$45,$B26)+1))/Настройки!$E$7*100)</f>
        <v>0</v>
      </c>
      <c r="AO26" s="67" t="n">
        <f aca="false">IF(OR($D26=1,MONTH($B26)&lt;&gt;MONTH(StartDate),'У1 Ввод'!$D$46="",'У1 Ввод'!$E$46="",'У1 Ввод'!$D$46&gt;$B26),0,MAX(0,MIN(1,'У1 Ввод'!$E$46-NETWORKDAYS('У1 Ввод'!$D$46,$B26)+1))/Настройки!$E$7*100)</f>
        <v>0</v>
      </c>
      <c r="AP26" s="67" t="n">
        <f aca="false">IF(OR($D26=1,MONTH($B26)&lt;&gt;MONTH(StartDate),'У1 Ввод'!$D$47="",'У1 Ввод'!$E$47="",'У1 Ввод'!$D$47&gt;$B26),0,MAX(0,MIN(1,'У1 Ввод'!$E$47-NETWORKDAYS('У1 Ввод'!$D$47,$B26)+1))/Настройки!$E$7*100)</f>
        <v>0</v>
      </c>
      <c r="AQ26" s="67" t="n">
        <f aca="false">IF(OR($D26=1,MONTH($B26)&lt;&gt;MONTH(StartDate),'У1 Ввод'!$D$48="",'У1 Ввод'!$E$48="",'У1 Ввод'!$D$48&gt;$B26),0,MAX(0,MIN(1,'У1 Ввод'!$E$48-NETWORKDAYS('У1 Ввод'!$D$48,$B26)+1))/Настройки!$E$7*100)</f>
        <v>0</v>
      </c>
      <c r="AR26" s="67" t="n">
        <f aca="false">IF(OR($D26=1,MONTH($B26)&lt;&gt;MONTH(StartDate),'У1 Ввод'!$D$49="",'У1 Ввод'!$E$49="",'У1 Ввод'!$D$49&gt;$B26),0,MAX(0,MIN(1,'У1 Ввод'!$E$49-NETWORKDAYS('У1 Ввод'!$D$49,$B26)+1))/Настройки!$E$7*100)</f>
        <v>0</v>
      </c>
      <c r="AS26" s="67" t="n">
        <f aca="false">IF(OR($D26=1,MONTH($B26)&lt;&gt;MONTH(StartDate),'У1 Ввод'!$D$50="",'У1 Ввод'!$E$50="",'У1 Ввод'!$D$50&gt;$B26),0,MAX(0,MIN(1,'У1 Ввод'!$E$50-NETWORKDAYS('У1 Ввод'!$D$50,$B26)+1))/Настройки!$E$7*100)</f>
        <v>0</v>
      </c>
      <c r="AT26" s="67" t="n">
        <f aca="false">IF(OR($D26=1,MONTH($B26)&lt;&gt;MONTH(StartDate),'У1 Ввод'!$D$51="",'У1 Ввод'!$E$51="",'У1 Ввод'!$D$51&gt;$B26),0,MAX(0,MIN(1,'У1 Ввод'!$E$51-NETWORKDAYS('У1 Ввод'!$D$51,$B26)+1))/Настройки!$E$7*100)</f>
        <v>0</v>
      </c>
      <c r="AU26" s="67" t="n">
        <f aca="false">IF(OR($D26=1,MONTH($B26)&lt;&gt;MONTH(StartDate),'У1 Ввод'!$D$52="",'У1 Ввод'!$E$52="",'У1 Ввод'!$D$52&gt;$B26),0,MAX(0,MIN(1,'У1 Ввод'!$E$52-NETWORKDAYS('У1 Ввод'!$D$52,$B26)+1))/Настройки!$E$7*100)</f>
        <v>0</v>
      </c>
      <c r="AV26" s="67" t="n">
        <f aca="false">IF(OR($D26=1,MONTH($B26)&lt;&gt;MONTH(StartDate),'У1 Ввод'!$D$53="",'У1 Ввод'!$E$53="",'У1 Ввод'!$D$53&gt;$B26),0,MAX(0,MIN(1,'У1 Ввод'!$E$53-NETWORKDAYS('У1 Ввод'!$D$53,$B26)+1))/Настройки!$E$7*100)</f>
        <v>0</v>
      </c>
      <c r="AW26" s="67" t="n">
        <f aca="false">IF(OR($D26=1,MONTH($B26)&lt;&gt;MONTH(StartDate),'У1 Ввод'!$D$54="",'У1 Ввод'!$E$54="",'У1 Ввод'!$D$54&gt;$B26),0,MAX(0,MIN(1,'У1 Ввод'!$E$54-NETWORKDAYS('У1 Ввод'!$D$54,$B26)+1))/Настройки!$E$7*100)</f>
        <v>0</v>
      </c>
      <c r="AX26" s="67" t="n">
        <f aca="false">IF(OR($D26=1,MONTH($B26)&lt;&gt;MONTH(StartDate),'У1 Ввод'!$D$55="",'У1 Ввод'!$E$55="",'У1 Ввод'!$D$55&gt;$B26),0,MAX(0,MIN(1,'У1 Ввод'!$E$55-NETWORKDAYS('У1 Ввод'!$D$55,$B26)+1))/Настройки!$E$7*100)</f>
        <v>0</v>
      </c>
      <c r="AY26" s="67" t="n">
        <f aca="false">IF(OR($D26=1,MONTH($B26)&lt;&gt;MONTH(StartDate),'У1 Ввод'!$D$56="",'У1 Ввод'!$E$56="",'У1 Ввод'!$D$56&gt;$B26),0,MAX(0,MIN(1,'У1 Ввод'!$E$56-NETWORKDAYS('У1 Ввод'!$D$56,$B26)+1))/Настройки!$E$7*100)</f>
        <v>0</v>
      </c>
      <c r="AZ26" s="67" t="n">
        <f aca="false">IF(OR($D26=1,MONTH($B26)&lt;&gt;MONTH(StartDate),'У1 Ввод'!$D$57="",'У1 Ввод'!$E$57="",'У1 Ввод'!$D$57&gt;$B26),0,MAX(0,MIN(1,'У1 Ввод'!$E$57-NETWORKDAYS('У1 Ввод'!$D$57,$B26)+1))/Настройки!$E$7*100)</f>
        <v>0</v>
      </c>
      <c r="BA26" s="67" t="n">
        <f aca="false">IF(OR($D26=1,MONTH($B26)&lt;&gt;MONTH(StartDate),'У1 Ввод'!$D$58="",'У1 Ввод'!$E$58="",'У1 Ввод'!$D$58&gt;$B26),0,MAX(0,MIN(1,'У1 Ввод'!$E$58-NETWORKDAYS('У1 Ввод'!$D$58,$B26)+1))/Настройки!$E$7*100)</f>
        <v>0</v>
      </c>
      <c r="BB26" s="67" t="n">
        <f aca="false">IF(OR($D26=1,MONTH($B26)&lt;&gt;MONTH(StartDate),'У1 Ввод'!$D$59="",'У1 Ввод'!$E$59="",'У1 Ввод'!$D$59&gt;$B26),0,MAX(0,MIN(1,'У1 Ввод'!$E$59-NETWORKDAYS('У1 Ввод'!$D$59,$B26)+1))/Настройки!$E$7*100)</f>
        <v>0</v>
      </c>
      <c r="BC26" s="67" t="n">
        <f aca="false">IF(OR($D26=1,MONTH($B26)&lt;&gt;MONTH(StartDate),'У1 Ввод'!$D$60="",'У1 Ввод'!$E$60="",'У1 Ввод'!$D$60&gt;$B26),0,MAX(0,MIN(1,'У1 Ввод'!$E$60-NETWORKDAYS('У1 Ввод'!$D$60,$B26)+1))/Настройки!$E$7*100)</f>
        <v>0</v>
      </c>
      <c r="BD26" s="67" t="n">
        <f aca="false">IF(OR($D26=1,MONTH($B26)&lt;&gt;MONTH(StartDate),'У1 Ввод'!$D$61="",'У1 Ввод'!$E$61="",'У1 Ввод'!$D$61&gt;$B26),0,MAX(0,MIN(1,'У1 Ввод'!$E$61-NETWORKDAYS('У1 Ввод'!$D$61,$B26)+1))/Настройки!$E$7*100)</f>
        <v>0</v>
      </c>
      <c r="BE26" s="67" t="n">
        <f aca="false">IF(OR($D26=1,MONTH($B26)&lt;&gt;MONTH(StartDate),'У1 Ввод'!$D$62="",'У1 Ввод'!$E$62="",'У1 Ввод'!$D$62&gt;$B26),0,MAX(0,MIN(1,'У1 Ввод'!$E$62-NETWORKDAYS('У1 Ввод'!$D$62,$B26)+1))/Настройки!$E$7*100)</f>
        <v>0</v>
      </c>
      <c r="BF26" s="67" t="n">
        <f aca="false">IF(OR($D26=1,MONTH($B26)&lt;&gt;MONTH(StartDate),'У1 Ввод'!$D$63="",'У1 Ввод'!$E$63="",'У1 Ввод'!$D$63&gt;$B26),0,MAX(0,MIN(1,'У1 Ввод'!$E$63-NETWORKDAYS('У1 Ввод'!$D$63,$B26)+1))/Настройки!$E$7*100)</f>
        <v>0</v>
      </c>
      <c r="BG26" s="67" t="n">
        <f aca="false">IF(OR($D26=1,MONTH($B26)&lt;&gt;MONTH(StartDate),'У1 Ввод'!$D$64="",'У1 Ввод'!$E$64="",'У1 Ввод'!$D$64&gt;$B26),0,MAX(0,MIN(1,'У1 Ввод'!$E$64-NETWORKDAYS('У1 Ввод'!$D$64,$B26)+1))/Настройки!$E$7*100)</f>
        <v>0</v>
      </c>
      <c r="BH26" s="67" t="n">
        <f aca="false">IF(OR($D26=1,MONTH($B26)&lt;&gt;MONTH(StartDate),'У1 Ввод'!$D$65="",'У1 Ввод'!$E$65="",'У1 Ввод'!$D$65&gt;$B26),0,MAX(0,MIN(1,'У1 Ввод'!$E$65-NETWORKDAYS('У1 Ввод'!$D$65,$B26)+1))/Настройки!$E$7*100)</f>
        <v>0</v>
      </c>
      <c r="BI26" s="67" t="n">
        <f aca="false">IF(OR($D26=1,MONTH($B26)&lt;&gt;MONTH(StartDate),'У1 Ввод'!$D$66="",'У1 Ввод'!$E$66="",'У1 Ввод'!$D$66&gt;$B26),0,MAX(0,MIN(1,'У1 Ввод'!$E$66-NETWORKDAYS('У1 Ввод'!$D$66,$B26)+1))/Настройки!$E$7*100)</f>
        <v>0</v>
      </c>
      <c r="BJ26" s="67" t="n">
        <f aca="false">IF(OR($D26=1,MONTH($B26)&lt;&gt;MONTH(StartDate),'У1 Ввод'!$D$67="",'У1 Ввод'!$E$67="",'У1 Ввод'!$D$67&gt;$B26),0,MAX(0,MIN(1,'У1 Ввод'!$E$67-NETWORKDAYS('У1 Ввод'!$D$67,$B26)+1))/Настройки!$E$7*100)</f>
        <v>0</v>
      </c>
      <c r="BK26" s="67" t="n">
        <f aca="false">IF(OR($D26=1,MONTH($B26)&lt;&gt;MONTH(StartDate),'У1 Ввод'!$D$68="",'У1 Ввод'!$E$68="",'У1 Ввод'!$D$68&gt;$B26),0,MAX(0,MIN(1,'У1 Ввод'!$E$68-NETWORKDAYS('У1 Ввод'!$D$68,$B26)+1))/Настройки!$E$7*100)</f>
        <v>0</v>
      </c>
      <c r="BL26" s="67" t="n">
        <f aca="false">IF(OR($D26=1,MONTH($B26)&lt;&gt;MONTH(StartDate),'У1 Ввод'!$D$69="",'У1 Ввод'!$E$69="",'У1 Ввод'!$D$69&gt;$B26),0,MAX(0,MIN(1,'У1 Ввод'!$E$69-NETWORKDAYS('У1 Ввод'!$D$69,$B26)+1))/Настройки!$E$7*100)</f>
        <v>0</v>
      </c>
      <c r="BM26" s="67" t="n">
        <f aca="false">IF(OR($D26=1,MONTH($B26)&lt;&gt;MONTH(StartDate),'У1 Ввод'!$D$70="",'У1 Ввод'!$E$70="",'У1 Ввод'!$D$70&gt;$B26),0,MAX(0,MIN(1,'У1 Ввод'!$E$70-NETWORKDAYS('У1 Ввод'!$D$70,$B26)+1))/Настройки!$E$7*100)</f>
        <v>0</v>
      </c>
      <c r="BN26" s="67" t="n">
        <f aca="false">IF(OR($D26=1,MONTH($B26)&lt;&gt;MONTH(StartDate),'У1 Ввод'!$D$71="",'У1 Ввод'!$E$71="",'У1 Ввод'!$D$71&gt;$B26),0,MAX(0,MIN(1,'У1 Ввод'!$E$71-NETWORKDAYS('У1 Ввод'!$D$71,$B26)+1))/Настройки!$E$7*100)</f>
        <v>0</v>
      </c>
      <c r="BO26" s="67" t="n">
        <f aca="false">IF(OR($D26=1,MONTH($B26)&lt;&gt;MONTH(StartDate),'У1 Ввод'!$D$72="",'У1 Ввод'!$E$72="",'У1 Ввод'!$D$72&gt;$B26),0,MAX(0,MIN(1,'У1 Ввод'!$E$72-NETWORKDAYS('У1 Ввод'!$D$72,$B26)+1))/Настройки!$E$7*100)</f>
        <v>0</v>
      </c>
      <c r="BP26" s="67" t="n">
        <f aca="false">IF(OR($D26=1,MONTH($B26)&lt;&gt;MONTH(StartDate),'У1 Ввод'!$D$73="",'У1 Ввод'!$E$73="",'У1 Ввод'!$D$73&gt;$B26),0,MAX(0,MIN(1,'У1 Ввод'!$E$73-NETWORKDAYS('У1 Ввод'!$D$73,$B26)+1))/Настройки!$E$7*100)</f>
        <v>0</v>
      </c>
      <c r="BQ26" s="67" t="n">
        <f aca="false">IF(OR($D26=1,MONTH($B26)&lt;&gt;MONTH(StartDate),'У1 Ввод'!$D$74="",'У1 Ввод'!$E$74="",'У1 Ввод'!$D$74&gt;$B26),0,MAX(0,MIN(1,'У1 Ввод'!$E$74-NETWORKDAYS('У1 Ввод'!$D$74,$B26)+1))/Настройки!$E$7*100)</f>
        <v>0</v>
      </c>
      <c r="BR26" s="67" t="n">
        <f aca="false">IF(OR($D26=1,MONTH($B26)&lt;&gt;MONTH(StartDate),'У1 Ввод'!$D$75="",'У1 Ввод'!$E$75="",'У1 Ввод'!$D$75&gt;$B26),0,MAX(0,MIN(1,'У1 Ввод'!$E$75-NETWORKDAYS('У1 Ввод'!$D$75,$B26)+1))/Настройки!$E$7*100)</f>
        <v>0</v>
      </c>
      <c r="BS26" s="67" t="n">
        <f aca="false">IF(OR($D26=1,MONTH($B26)&lt;&gt;MONTH(StartDate),'У1 Ввод'!$D$76="",'У1 Ввод'!$E$76="",'У1 Ввод'!$D$76&gt;$B26),0,MAX(0,MIN(1,'У1 Ввод'!$E$76-NETWORKDAYS('У1 Ввод'!$D$76,$B26)+1))/Настройки!$E$7*100)</f>
        <v>0</v>
      </c>
      <c r="BT26" s="67" t="n">
        <f aca="false">IF(OR($D26=1,MONTH($B26)&lt;&gt;MONTH(StartDate),'У1 Ввод'!$D$77="",'У1 Ввод'!$E$77="",'У1 Ввод'!$D$77&gt;$B26),0,MAX(0,MIN(1,'У1 Ввод'!$E$77-NETWORKDAYS('У1 Ввод'!$D$77,$B26)+1))/Настройки!$E$7*100)</f>
        <v>0</v>
      </c>
      <c r="BU26" s="67" t="n">
        <f aca="false">IF(OR($D26=1,MONTH($B26)&lt;&gt;MONTH(StartDate),'У1 Ввод'!$D$78="",'У1 Ввод'!$E$78="",'У1 Ввод'!$D$78&gt;$B26),0,MAX(0,MIN(1,'У1 Ввод'!$E$78-NETWORKDAYS('У1 Ввод'!$D$78,$B26)+1))/Настройки!$E$7*100)</f>
        <v>0</v>
      </c>
      <c r="BV26" s="67" t="n">
        <f aca="false">IF(OR($D26=1,MONTH($B26)&lt;&gt;MONTH(StartDate),'У1 Ввод'!$D$79="",'У1 Ввод'!$E$79="",'У1 Ввод'!$D$79&gt;$B26),0,MAX(0,MIN(1,'У1 Ввод'!$E$79-NETWORKDAYS('У1 Ввод'!$D$79,$B26)+1))/Настройки!$E$7*100)</f>
        <v>0</v>
      </c>
      <c r="BW26" s="67" t="n">
        <f aca="false">IF(OR($D26=1,MONTH($B26)&lt;&gt;MONTH(StartDate),'У1 Ввод'!$D$80="",'У1 Ввод'!$E$80="",'У1 Ввод'!$D$80&gt;$B26),0,MAX(0,MIN(1,'У1 Ввод'!$E$80-NETWORKDAYS('У1 Ввод'!$D$80,$B26)+1))/Настройки!$E$7*100)</f>
        <v>0</v>
      </c>
      <c r="BX26" s="67" t="n">
        <f aca="false">IF(OR($D26=1,MONTH($B26)&lt;&gt;MONTH(StartDate),'У1 Ввод'!$D$81="",'У1 Ввод'!$E$81="",'У1 Ввод'!$D$81&gt;$B26),0,MAX(0,MIN(1,'У1 Ввод'!$E$81-NETWORKDAYS('У1 Ввод'!$D$81,$B26)+1))/Настройки!$E$7*100)</f>
        <v>0</v>
      </c>
      <c r="BY26" s="67" t="n">
        <f aca="false">IF(OR($D26=1,MONTH($B26)&lt;&gt;MONTH(StartDate),'У1 Ввод'!$D$82="",'У1 Ввод'!$E$82="",'У1 Ввод'!$D$82&gt;$B26),0,MAX(0,MIN(1,'У1 Ввод'!$E$82-NETWORKDAYS('У1 Ввод'!$D$82,$B26)+1))/Настройки!$E$7*100)</f>
        <v>0</v>
      </c>
      <c r="BZ26" s="67" t="n">
        <f aca="false">IF(OR($D26=1,MONTH($B26)&lt;&gt;MONTH(StartDate),'У1 Ввод'!$D$83="",'У1 Ввод'!$E$83="",'У1 Ввод'!$D$83&gt;$B26),0,MAX(0,MIN(1,'У1 Ввод'!$E$83-NETWORKDAYS('У1 Ввод'!$D$83,$B26)+1))/Настройки!$E$7*100)</f>
        <v>0</v>
      </c>
      <c r="CA26" s="67" t="n">
        <f aca="false">IF(OR($D26=1,MONTH($B26)&lt;&gt;MONTH(StartDate),'У1 Ввод'!$D$84="",'У1 Ввод'!$E$84="",'У1 Ввод'!$D$84&gt;$B26),0,MAX(0,MIN(1,'У1 Ввод'!$E$84-NETWORKDAYS('У1 Ввод'!$D$84,$B26)+1))/Настройки!$E$7*100)</f>
        <v>0</v>
      </c>
      <c r="CB26" s="67" t="n">
        <f aca="false">IF(OR($D26=1,MONTH($B26)&lt;&gt;MONTH(StartDate),'У1 Ввод'!$D$85="",'У1 Ввод'!$E$85="",'У1 Ввод'!$D$85&gt;$B26),0,MAX(0,MIN(1,'У1 Ввод'!$E$85-NETWORKDAYS('У1 Ввод'!$D$85,$B26)+1))/Настройки!$E$7*100)</f>
        <v>0</v>
      </c>
      <c r="CC26" s="67" t="n">
        <f aca="false">IF(OR($D26=1,MONTH($B26)&lt;&gt;MONTH(StartDate),'У1 Ввод'!$D$86="",'У1 Ввод'!$E$86="",'У1 Ввод'!$D$86&gt;$B26),0,MAX(0,MIN(1,'У1 Ввод'!$E$86-NETWORKDAYS('У1 Ввод'!$D$86,$B26)+1))/Настройки!$E$7*100)</f>
        <v>0</v>
      </c>
      <c r="CD26" s="67" t="n">
        <f aca="false">IF(OR($D26=1,MONTH($B26)&lt;&gt;MONTH(StartDate),'У1 Ввод'!$D$87="",'У1 Ввод'!$E$87="",'У1 Ввод'!$D$87&gt;$B26),0,MAX(0,MIN(1,'У1 Ввод'!$E$87-NETWORKDAYS('У1 Ввод'!$D$87,$B26)+1))/Настройки!$E$7*100)</f>
        <v>0</v>
      </c>
      <c r="CE26" s="67" t="n">
        <f aca="false">IF(OR($D26=1,MONTH($B26)&lt;&gt;MONTH(StartDate),'У1 Ввод'!$D$88="",'У1 Ввод'!$E$88="",'У1 Ввод'!$D$88&gt;$B26),0,MAX(0,MIN(1,'У1 Ввод'!$E$88-NETWORKDAYS('У1 Ввод'!$D$88,$B26)+1))/Настройки!$E$7*100)</f>
        <v>0</v>
      </c>
      <c r="CF26" s="67" t="n">
        <f aca="false">IF(OR($D26=1,MONTH($B26)&lt;&gt;MONTH(StartDate),'У1 Ввод'!$D$89="",'У1 Ввод'!$E$89="",'У1 Ввод'!$D$89&gt;$B26),0,MAX(0,MIN(1,'У1 Ввод'!$E$89-NETWORKDAYS('У1 Ввод'!$D$89,$B26)+1))/Настройки!$E$7*100)</f>
        <v>0</v>
      </c>
      <c r="CG26" s="67" t="n">
        <f aca="false">IF(OR($D26=1,MONTH($B26)&lt;&gt;MONTH(StartDate),'У1 Ввод'!$D$90="",'У1 Ввод'!$E$90="",'У1 Ввод'!$D$90&gt;$B26),0,MAX(0,MIN(1,'У1 Ввод'!$E$90-NETWORKDAYS('У1 Ввод'!$D$90,$B26)+1))/Настройки!$E$7*100)</f>
        <v>0</v>
      </c>
      <c r="CH26" s="67" t="n">
        <f aca="false">IF(OR($D26=1,MONTH($B26)&lt;&gt;MONTH(StartDate),'У1 Ввод'!$D$91="",'У1 Ввод'!$E$91="",'У1 Ввод'!$D$91&gt;$B26),0,MAX(0,MIN(1,'У1 Ввод'!$E$91-NETWORKDAYS('У1 Ввод'!$D$91,$B26)+1))/Настройки!$E$7*100)</f>
        <v>0</v>
      </c>
      <c r="CI26" s="67" t="n">
        <f aca="false">IF(OR($D26=1,MONTH($B26)&lt;&gt;MONTH(StartDate),'У1 Ввод'!$D$92="",'У1 Ввод'!$E$92="",'У1 Ввод'!$D$92&gt;$B26),0,MAX(0,MIN(1,'У1 Ввод'!$E$92-NETWORKDAYS('У1 Ввод'!$D$92,$B26)+1))/Настройки!$E$7*100)</f>
        <v>0</v>
      </c>
      <c r="CJ26" s="67" t="n">
        <f aca="false">IF(OR($D26=1,MONTH($B26)&lt;&gt;MONTH(StartDate),'У1 Ввод'!$D$93="",'У1 Ввод'!$E$93="",'У1 Ввод'!$D$93&gt;$B26),0,MAX(0,MIN(1,'У1 Ввод'!$E$93-NETWORKDAYS('У1 Ввод'!$D$93,$B26)+1))/Настройки!$E$7*100)</f>
        <v>0</v>
      </c>
      <c r="CK26" s="67" t="n">
        <f aca="false">IF(OR($D26=1,MONTH($B26)&lt;&gt;MONTH(StartDate),'У1 Ввод'!$D$94="",'У1 Ввод'!$E$94="",'У1 Ввод'!$D$94&gt;$B26),0,MAX(0,MIN(1,'У1 Ввод'!$E$94-NETWORKDAYS('У1 Ввод'!$D$94,$B26)+1))/Настройки!$E$7*100)</f>
        <v>0</v>
      </c>
      <c r="CL26" s="67" t="n">
        <f aca="false">IF(OR($D26=1,MONTH($B26)&lt;&gt;MONTH(StartDate),'У1 Ввод'!$D$95="",'У1 Ввод'!$E$95="",'У1 Ввод'!$D$95&gt;$B26),0,MAX(0,MIN(1,'У1 Ввод'!$E$95-NETWORKDAYS('У1 Ввод'!$D$95,$B26)+1))/Настройки!$E$7*100)</f>
        <v>0</v>
      </c>
      <c r="CM26" s="67" t="n">
        <f aca="false">IF(OR($D26=1,MONTH($B26)&lt;&gt;MONTH(StartDate),'У1 Ввод'!$D$96="",'У1 Ввод'!$E$96="",'У1 Ввод'!$D$96&gt;$B26),0,MAX(0,MIN(1,'У1 Ввод'!$E$96-NETWORKDAYS('У1 Ввод'!$D$96,$B26)+1))/Настройки!$E$7*100)</f>
        <v>0</v>
      </c>
      <c r="CN26" s="67" t="n">
        <f aca="false">IF(OR($D26=1,MONTH($B26)&lt;&gt;MONTH(StartDate),'У1 Ввод'!$D$97="",'У1 Ввод'!$E$97="",'У1 Ввод'!$D$97&gt;$B26),0,MAX(0,MIN(1,'У1 Ввод'!$E$97-NETWORKDAYS('У1 Ввод'!$D$97,$B26)+1))/Настройки!$E$7*100)</f>
        <v>0</v>
      </c>
      <c r="CO26" s="67" t="n">
        <f aca="false">IF(OR($D26=1,MONTH($B26)&lt;&gt;MONTH(StartDate),'У1 Ввод'!$D$98="",'У1 Ввод'!$E$98="",'У1 Ввод'!$D$98&gt;$B26),0,MAX(0,MIN(1,'У1 Ввод'!$E$98-NETWORKDAYS('У1 Ввод'!$D$98,$B26)+1))/Настройки!$E$7*100)</f>
        <v>0</v>
      </c>
      <c r="CP26" s="67" t="n">
        <f aca="false">IF(OR($D26=1,MONTH($B26)&lt;&gt;MONTH(StartDate),'У1 Ввод'!$D$99="",'У1 Ввод'!$E$99="",'У1 Ввод'!$D$99&gt;$B26),0,MAX(0,MIN(1,'У1 Ввод'!$E$99-NETWORKDAYS('У1 Ввод'!$D$99,$B26)+1))/Настройки!$E$7*100)</f>
        <v>0</v>
      </c>
      <c r="CQ26" s="67" t="n">
        <f aca="false">IF(OR($D26=1,MONTH($B26)&lt;&gt;MONTH(StartDate),'У1 Ввод'!$D$100="",'У1 Ввод'!$E$100="",'У1 Ввод'!$D$100&gt;$B26),0,MAX(0,MIN(1,'У1 Ввод'!$E$100-NETWORKDAYS('У1 Ввод'!$D$100,$B26)+1))/Настройки!$E$7*100)</f>
        <v>0</v>
      </c>
      <c r="CR26" s="67" t="n">
        <f aca="false">IF(OR($D26=1,MONTH($B26)&lt;&gt;MONTH(StartDate),'У1 Ввод'!$D$101="",'У1 Ввод'!$E$101="",'У1 Ввод'!$D$101&gt;$B26),0,MAX(0,MIN(1,'У1 Ввод'!$E$101-NETWORKDAYS('У1 Ввод'!$D$101,$B26)+1))/Настройки!$E$7*100)</f>
        <v>0</v>
      </c>
      <c r="CS26" s="67" t="n">
        <f aca="false">IF(OR($D26=1,MONTH($B26)&lt;&gt;MONTH(StartDate),'У1 Ввод'!$D$102="",'У1 Ввод'!$E$102="",'У1 Ввод'!$D$102&gt;$B26),0,MAX(0,MIN(1,'У1 Ввод'!$E$102-NETWORKDAYS('У1 Ввод'!$D$102,$B26)+1))/Настройки!$E$7*100)</f>
        <v>0</v>
      </c>
      <c r="CT26" s="67" t="n">
        <f aca="false">IF(OR($D26=1,MONTH($B26)&lt;&gt;MONTH(StartDate),'У1 Ввод'!$D$103="",'У1 Ввод'!$E$103="",'У1 Ввод'!$D$103&gt;$B26),0,MAX(0,MIN(1,'У1 Ввод'!$E$103-NETWORKDAYS('У1 Ввод'!$D$103,$B26)+1))/Настройки!$E$7*100)</f>
        <v>0</v>
      </c>
      <c r="CU26" s="67" t="n">
        <f aca="false">IF(OR($D26=1,MONTH($B26)&lt;&gt;MONTH(StartDate),'У1 Ввод'!$D$104="",'У1 Ввод'!$E$104="",'У1 Ввод'!$D$104&gt;$B26),0,MAX(0,MIN(1,'У1 Ввод'!$E$104-NETWORKDAYS('У1 Ввод'!$D$104,$B26)+1))/Настройки!$E$7*100)</f>
        <v>0</v>
      </c>
      <c r="CV26" s="67" t="n">
        <f aca="false">IF(OR($D26=1,MONTH($B26)&lt;&gt;MONTH(StartDate),'У1 Ввод'!$D$105="",'У1 Ввод'!$E$105="",'У1 Ввод'!$D$105&gt;$B26),0,MAX(0,MIN(1,'У1 Ввод'!$E$105-NETWORKDAYS('У1 Ввод'!$D$105,$B26)+1))/Настройки!$E$7*100)</f>
        <v>0</v>
      </c>
      <c r="CW26" s="67" t="n">
        <f aca="false">IF(OR($D26=1,MONTH($B26)&lt;&gt;MONTH(StartDate),'У1 Ввод'!$D$106="",'У1 Ввод'!$E$106="",'У1 Ввод'!$D$106&gt;$B26),0,MAX(0,MIN(1,'У1 Ввод'!$E$106-NETWORKDAYS('У1 Ввод'!$D$106,$B26)+1))/Настройки!$E$7*100)</f>
        <v>0</v>
      </c>
      <c r="CX26" s="67" t="n">
        <f aca="false">IF(OR($D26=1,MONTH($B26)&lt;&gt;MONTH(StartDate),'У1 Ввод'!$D$107="",'У1 Ввод'!$E$107="",'У1 Ввод'!$D$107&gt;$B26),0,MAX(0,MIN(1,'У1 Ввод'!$E$107-NETWORKDAYS('У1 Ввод'!$D$107,$B26)+1))/Настройки!$E$7*100)</f>
        <v>0</v>
      </c>
      <c r="CY26" s="67" t="n">
        <f aca="false">IF(OR($D26=1,MONTH($B26)&lt;&gt;MONTH(StartDate),'У1 Ввод'!$D$108="",'У1 Ввод'!$E$108="",'У1 Ввод'!$D$108&gt;$B26),0,MAX(0,MIN(1,'У1 Ввод'!$E$108-NETWORKDAYS('У1 Ввод'!$D$108,$B26)+1))/Настройки!$E$7*100)</f>
        <v>0</v>
      </c>
      <c r="CZ26" s="67" t="n">
        <f aca="false">IF(OR($D26=1,MONTH($B26)&lt;&gt;MONTH(StartDate),'У1 Ввод'!$D$109="",'У1 Ввод'!$E$109="",'У1 Ввод'!$D$109&gt;$B26),0,MAX(0,MIN(1,'У1 Ввод'!$E$109-NETWORKDAYS('У1 Ввод'!$D$109,$B26)+1))/Настройки!$E$7*100)</f>
        <v>0</v>
      </c>
      <c r="DA26" s="67" t="n">
        <f aca="false">IF(OR($D26=1,MONTH($B26)&lt;&gt;MONTH(StartDate),'У1 Ввод'!$D$110="",'У1 Ввод'!$E$110="",'У1 Ввод'!$D$110&gt;$B26),0,MAX(0,MIN(1,'У1 Ввод'!$E$110-NETWORKDAYS('У1 Ввод'!$D$110,$B26)+1))/Настройки!$E$7*100)</f>
        <v>0</v>
      </c>
      <c r="DB26" s="67" t="n">
        <f aca="false">IF(OR($D26=1,MONTH($B26)&lt;&gt;MONTH(StartDate),'У1 Ввод'!$D$111="",'У1 Ввод'!$E$111="",'У1 Ввод'!$D$111&gt;$B26),0,MAX(0,MIN(1,'У1 Ввод'!$E$111-NETWORKDAYS('У1 Ввод'!$D$111,$B26)+1))/Настройки!$E$7*100)</f>
        <v>0</v>
      </c>
      <c r="DC26" s="67" t="n">
        <f aca="false">IF(OR($D26=1,MONTH($B26)&lt;&gt;MONTH(StartDate),'У1 Ввод'!$D$112="",'У1 Ввод'!$E$112="",'У1 Ввод'!$D$112&gt;$B26),0,MAX(0,MIN(1,'У1 Ввод'!$E$112-NETWORKDAYS('У1 Ввод'!$D$112,$B26)+1))/Настройки!$E$7*100)</f>
        <v>0</v>
      </c>
      <c r="DD26" s="67" t="n">
        <f aca="false">IF(OR($D26=1,MONTH($B26)&lt;&gt;MONTH(StartDate),'У1 Ввод'!$D$113="",'У1 Ввод'!$E$113="",'У1 Ввод'!$D$113&gt;$B26),0,MAX(0,MIN(1,'У1 Ввод'!$E$113-NETWORKDAYS('У1 Ввод'!$D$113,$B26)+1))/Настройки!$E$7*100)</f>
        <v>0</v>
      </c>
      <c r="DE26" s="67" t="n">
        <f aca="false">IF(OR($D26=1,MONTH($B26)&lt;&gt;MONTH(StartDate),'У1 Ввод'!$D$114="",'У1 Ввод'!$E$114="",'У1 Ввод'!$D$114&gt;$B26),0,MAX(0,MIN(1,'У1 Ввод'!$E$114-NETWORKDAYS('У1 Ввод'!$D$114,$B26)+1))/Настройки!$E$7*100)</f>
        <v>0</v>
      </c>
      <c r="DF26" s="67" t="n">
        <f aca="false">IF(OR($D26=1,MONTH($B26)&lt;&gt;MONTH(StartDate),'У1 Ввод'!$D$115="",'У1 Ввод'!$E$115="",'У1 Ввод'!$D$115&gt;$B26),0,MAX(0,MIN(1,'У1 Ввод'!$E$115-NETWORKDAYS('У1 Ввод'!$D$115,$B26)+1))/Настройки!$E$7*100)</f>
        <v>0</v>
      </c>
      <c r="DG26" s="67" t="n">
        <f aca="false">IF(OR($D26=1,MONTH($B26)&lt;&gt;MONTH(StartDate),'У1 Ввод'!$D$116="",'У1 Ввод'!$E$116="",'У1 Ввод'!$D$116&gt;$B26),0,MAX(0,MIN(1,'У1 Ввод'!$E$116-NETWORKDAYS('У1 Ввод'!$D$116,$B26)+1))/Настройки!$E$7*100)</f>
        <v>0</v>
      </c>
      <c r="DH26" s="67" t="n">
        <f aca="false">IF(OR($D26=1,MONTH($B26)&lt;&gt;MONTH(StartDate),'У1 Ввод'!$D$117="",'У1 Ввод'!$E$117="",'У1 Ввод'!$D$117&gt;$B26),0,MAX(0,MIN(1,'У1 Ввод'!$E$117-NETWORKDAYS('У1 Ввод'!$D$117,$B26)+1))/Настройки!$E$7*100)</f>
        <v>0</v>
      </c>
      <c r="DI26" s="67" t="n">
        <f aca="false">IF(OR($D26=1,MONTH($B26)&lt;&gt;MONTH(StartDate),'У1 Ввод'!$D$118="",'У1 Ввод'!$E$118="",'У1 Ввод'!$D$118&gt;$B26),0,MAX(0,MIN(1,'У1 Ввод'!$E$118-NETWORKDAYS('У1 Ввод'!$D$118,$B26)+1))/Настройки!$E$7*100)</f>
        <v>0</v>
      </c>
      <c r="DJ26" s="67" t="n">
        <f aca="false">IF(OR($D26=1,MONTH($B26)&lt;&gt;MONTH(StartDate),'У1 Ввод'!$D$119="",'У1 Ввод'!$E$119="",'У1 Ввод'!$D$119&gt;$B26),0,MAX(0,MIN(1,'У1 Ввод'!$E$119-NETWORKDAYS('У1 Ввод'!$D$119,$B26)+1))/Настройки!$E$7*100)</f>
        <v>0</v>
      </c>
      <c r="DK26" s="67" t="n">
        <f aca="false">IF(OR($D26=1,MONTH($B26)&lt;&gt;MONTH(StartDate),'У1 Ввод'!$D$120="",'У1 Ввод'!$E$120="",'У1 Ввод'!$D$120&gt;$B26),0,MAX(0,MIN(1,'У1 Ввод'!$E$120-NETWORKDAYS('У1 Ввод'!$D$120,$B26)+1))/Настройки!$E$7*100)</f>
        <v>0</v>
      </c>
      <c r="DL26" s="67" t="n">
        <f aca="false">IF(OR($D26=1,MONTH($B26)&lt;&gt;MONTH(StartDate),'У1 Ввод'!$D$121="",'У1 Ввод'!$E$121="",'У1 Ввод'!$D$121&gt;$B26),0,MAX(0,MIN(1,'У1 Ввод'!$E$121-NETWORKDAYS('У1 Ввод'!$D$121,$B26)+1))/Настройки!$E$7*100)</f>
        <v>0</v>
      </c>
      <c r="DM26" s="67" t="n">
        <f aca="false">IF(OR($D26=1,MONTH($B26)&lt;&gt;MONTH(StartDate),'У1 Ввод'!$D$122="",'У1 Ввод'!$E$122="",'У1 Ввод'!$D$122&gt;$B26),0,MAX(0,MIN(1,'У1 Ввод'!$E$122-NETWORKDAYS('У1 Ввод'!$D$122,$B26)+1))/Настройки!$E$7*100)</f>
        <v>0</v>
      </c>
      <c r="DN26" s="67" t="n">
        <f aca="false">IF(OR($D26=1,MONTH($B26)&lt;&gt;MONTH(StartDate),'У1 Ввод'!$D$123="",'У1 Ввод'!$E$123="",'У1 Ввод'!$D$123&gt;$B26),0,MAX(0,MIN(1,'У1 Ввод'!$E$123-NETWORKDAYS('У1 Ввод'!$D$123,$B26)+1))/Настройки!$E$7*100)</f>
        <v>0</v>
      </c>
      <c r="DO26" s="67" t="n">
        <f aca="false">IF(OR($D26=1,MONTH($B26)&lt;&gt;MONTH(StartDate),'У1 Ввод'!$D$124="",'У1 Ввод'!$E$124="",'У1 Ввод'!$D$124&gt;$B26),0,MAX(0,MIN(1,'У1 Ввод'!$E$124-NETWORKDAYS('У1 Ввод'!$D$124,$B26)+1))/Настройки!$E$7*100)</f>
        <v>0</v>
      </c>
      <c r="DP26" s="67" t="n">
        <f aca="false">IF(OR($D26=1,MONTH($B26)&lt;&gt;MONTH(StartDate),'У1 Ввод'!$D$125="",'У1 Ввод'!$E$125="",'У1 Ввод'!$D$125&gt;$B26),0,MAX(0,MIN(1,'У1 Ввод'!$E$125-NETWORKDAYS('У1 Ввод'!$D$125,$B26)+1))/Настройки!$E$7*100)</f>
        <v>0</v>
      </c>
      <c r="DQ26" s="67" t="n">
        <f aca="false">IF(OR($D26=1,MONTH($B26)&lt;&gt;MONTH(StartDate),'У1 Ввод'!$D$126="",'У1 Ввод'!$E$126="",'У1 Ввод'!$D$126&gt;$B26),0,MAX(0,MIN(1,'У1 Ввод'!$E$126-NETWORKDAYS('У1 Ввод'!$D$126,$B26)+1))/Настройки!$E$7*100)</f>
        <v>0</v>
      </c>
      <c r="DR26" s="67" t="n">
        <f aca="false">IF(OR($D26=1,MONTH($B26)&lt;&gt;MONTH(StartDate),'У1 Ввод'!$D$127="",'У1 Ввод'!$E$127="",'У1 Ввод'!$D$127&gt;$B26),0,MAX(0,MIN(1,'У1 Ввод'!$E$127-NETWORKDAYS('У1 Ввод'!$D$127,$B26)+1))/Настройки!$E$7*100)</f>
        <v>0</v>
      </c>
      <c r="DS26" s="67" t="n">
        <f aca="false">IF(OR($D26=1,MONTH($B26)&lt;&gt;MONTH(StartDate),'У1 Ввод'!$D$128="",'У1 Ввод'!$E$128="",'У1 Ввод'!$D$128&gt;$B26),0,MAX(0,MIN(1,'У1 Ввод'!$E$128-NETWORKDAYS('У1 Ввод'!$D$128,$B26)+1))/Настройки!$E$7*100)</f>
        <v>0</v>
      </c>
      <c r="DT26" s="67" t="n">
        <f aca="false">IF(OR($D26=1,MONTH($B26)&lt;&gt;MONTH(StartDate),'У1 Ввод'!$D$129="",'У1 Ввод'!$E$129="",'У1 Ввод'!$D$129&gt;$B26),0,MAX(0,MIN(1,'У1 Ввод'!$E$129-NETWORKDAYS('У1 Ввод'!$D$129,$B26)+1))/Настройки!$E$7*100)</f>
        <v>0</v>
      </c>
      <c r="DU26" s="67" t="n">
        <f aca="false">IF(OR($D26=1,MONTH($B26)&lt;&gt;MONTH(StartDate),'У1 Ввод'!$D$130="",'У1 Ввод'!$E$130="",'У1 Ввод'!$D$130&gt;$B26),0,MAX(0,MIN(1,'У1 Ввод'!$E$130-NETWORKDAYS('У1 Ввод'!$D$130,$B26)+1))/Настройки!$E$7*100)</f>
        <v>0</v>
      </c>
      <c r="DV26" s="67" t="n">
        <f aca="false">IF(OR($D26=1,MONTH($B26)&lt;&gt;MONTH(StartDate),'У1 Ввод'!$D$131="",'У1 Ввод'!$E$131="",'У1 Ввод'!$D$131&gt;$B26),0,MAX(0,MIN(1,'У1 Ввод'!$E$131-NETWORKDAYS('У1 Ввод'!$D$131,$B26)+1))/Настройки!$E$7*100)</f>
        <v>0</v>
      </c>
      <c r="DW26" s="67" t="n">
        <f aca="false">IF(OR($D26=1,MONTH($B26)&lt;&gt;MONTH(StartDate),'У1 Ввод'!$D$132="",'У1 Ввод'!$E$132="",'У1 Ввод'!$D$132&gt;$B26),0,MAX(0,MIN(1,'У1 Ввод'!$E$132-NETWORKDAYS('У1 Ввод'!$D$132,$B26)+1))/Настройки!$E$7*100)</f>
        <v>0</v>
      </c>
      <c r="DX26" s="67" t="n">
        <f aca="false">IF(OR($D26=1,MONTH($B26)&lt;&gt;MONTH(StartDate),'У1 Ввод'!$D$133="",'У1 Ввод'!$E$133="",'У1 Ввод'!$D$133&gt;$B26),0,MAX(0,MIN(1,'У1 Ввод'!$E$133-NETWORKDAYS('У1 Ввод'!$D$133,$B26)+1))/Настройки!$E$7*100)</f>
        <v>0</v>
      </c>
      <c r="DY26" s="67" t="n">
        <f aca="false">IF(OR($D26=1,MONTH($B26)&lt;&gt;MONTH(StartDate),'У1 Ввод'!$D$134="",'У1 Ввод'!$E$134="",'У1 Ввод'!$D$134&gt;$B26),0,MAX(0,MIN(1,'У1 Ввод'!$E$134-NETWORKDAYS('У1 Ввод'!$D$134,$B26)+1))/Настройки!$E$7*100)</f>
        <v>0</v>
      </c>
      <c r="DZ26" s="67" t="n">
        <f aca="false">IF(OR($D26=1,MONTH($B26)&lt;&gt;MONTH(StartDate),'У1 Ввод'!$D$135="",'У1 Ввод'!$E$135="",'У1 Ввод'!$D$135&gt;$B26),0,MAX(0,MIN(1,'У1 Ввод'!$E$135-NETWORKDAYS('У1 Ввод'!$D$135,$B26)+1))/Настройки!$E$7*100)</f>
        <v>0</v>
      </c>
      <c r="EA26" s="67" t="n">
        <f aca="false">IF(OR($D26=1,MONTH($B26)&lt;&gt;MONTH(StartDate),'У1 Ввод'!$D$136="",'У1 Ввод'!$E$136="",'У1 Ввод'!$D$136&gt;$B26),0,MAX(0,MIN(1,'У1 Ввод'!$E$136-NETWORKDAYS('У1 Ввод'!$D$136,$B26)+1))/Настройки!$E$7*100)</f>
        <v>0</v>
      </c>
      <c r="EB26" s="67" t="n">
        <f aca="false">IF(OR($D26=1,MONTH($B26)&lt;&gt;MONTH(StartDate),'У1 Ввод'!$D$137="",'У1 Ввод'!$E$137="",'У1 Ввод'!$D$137&gt;$B26),0,MAX(0,MIN(1,'У1 Ввод'!$E$137-NETWORKDAYS('У1 Ввод'!$D$137,$B26)+1))/Настройки!$E$7*100)</f>
        <v>0</v>
      </c>
      <c r="EC26" s="67" t="n">
        <f aca="false">IF(OR($D26=1,MONTH($B26)&lt;&gt;MONTH(StartDate),'У1 Ввод'!$D$138="",'У1 Ввод'!$E$138="",'У1 Ввод'!$D$138&gt;$B26),0,MAX(0,MIN(1,'У1 Ввод'!$E$138-NETWORKDAYS('У1 Ввод'!$D$138,$B26)+1))/Настройки!$E$7*100)</f>
        <v>0</v>
      </c>
      <c r="ED26" s="67" t="n">
        <f aca="false">IF(OR($D26=1,MONTH($B26)&lt;&gt;MONTH(StartDate),'У1 Ввод'!$D$139="",'У1 Ввод'!$E$139="",'У1 Ввод'!$D$139&gt;$B26),0,MAX(0,MIN(1,'У1 Ввод'!$E$139-NETWORKDAYS('У1 Ввод'!$D$139,$B26)+1))/Настройки!$E$7*100)</f>
        <v>0</v>
      </c>
      <c r="EE26" s="67" t="n">
        <f aca="false">IF(OR($D26=1,MONTH($B26)&lt;&gt;MONTH(StartDate),'У1 Ввод'!$D$140="",'У1 Ввод'!$E$140="",'У1 Ввод'!$D$140&gt;$B26),0,MAX(0,MIN(1,'У1 Ввод'!$E$140-NETWORKDAYS('У1 Ввод'!$D$140,$B26)+1))/Настройки!$E$7*100)</f>
        <v>0</v>
      </c>
      <c r="EF26" s="67" t="n">
        <f aca="false">IF(OR($D26=1,MONTH($B26)&lt;&gt;MONTH(StartDate),'У1 Ввод'!$D$141="",'У1 Ввод'!$E$141="",'У1 Ввод'!$D$141&gt;$B26),0,MAX(0,MIN(1,'У1 Ввод'!$E$141-NETWORKDAYS('У1 Ввод'!$D$141,$B26)+1))/Настройки!$E$7*100)</f>
        <v>0</v>
      </c>
      <c r="EG26" s="67" t="n">
        <f aca="false">IF(OR($D26=1,MONTH($B26)&lt;&gt;MONTH(StartDate),'У1 Ввод'!$D$142="",'У1 Ввод'!$E$142="",'У1 Ввод'!$D$142&gt;$B26),0,MAX(0,MIN(1,'У1 Ввод'!$E$142-NETWORKDAYS('У1 Ввод'!$D$142,$B26)+1))/Настройки!$E$7*100)</f>
        <v>0</v>
      </c>
      <c r="EH26" s="67" t="n">
        <f aca="false">IF(OR($D26=1,MONTH($B26)&lt;&gt;MONTH(StartDate),'У1 Ввод'!$D$143="",'У1 Ввод'!$E$143="",'У1 Ввод'!$D$143&gt;$B26),0,MAX(0,MIN(1,'У1 Ввод'!$E$143-NETWORKDAYS('У1 Ввод'!$D$143,$B26)+1))/Настройки!$E$7*100)</f>
        <v>0</v>
      </c>
      <c r="EI26" s="67" t="n">
        <f aca="false">IF(OR($D26=1,MONTH($B26)&lt;&gt;MONTH(StartDate),'У1 Ввод'!$D$144="",'У1 Ввод'!$E$144="",'У1 Ввод'!$D$144&gt;$B26),0,MAX(0,MIN(1,'У1 Ввод'!$E$144-NETWORKDAYS('У1 Ввод'!$D$144,$B26)+1))/Настройки!$E$7*100)</f>
        <v>0</v>
      </c>
      <c r="EJ26" s="67" t="n">
        <f aca="false">IF(OR($D26=1,MONTH($B26)&lt;&gt;MONTH(StartDate),'У1 Ввод'!$D$145="",'У1 Ввод'!$E$145="",'У1 Ввод'!$D$145&gt;$B26),0,MAX(0,MIN(1,'У1 Ввод'!$E$145-NETWORKDAYS('У1 Ввод'!$D$145,$B26)+1))/Настройки!$E$7*100)</f>
        <v>0</v>
      </c>
      <c r="EK26" s="67" t="n">
        <f aca="false">IF(OR($D26=1,MONTH($B26)&lt;&gt;MONTH(StartDate),'У1 Ввод'!$D$146="",'У1 Ввод'!$E$146="",'У1 Ввод'!$D$146&gt;$B26),0,MAX(0,MIN(1,'У1 Ввод'!$E$146-NETWORKDAYS('У1 Ввод'!$D$146,$B26)+1))/Настройки!$E$7*100)</f>
        <v>0</v>
      </c>
      <c r="EL26" s="67" t="n">
        <f aca="false">IF(OR($D26=1,MONTH($B26)&lt;&gt;MONTH(StartDate),'У1 Ввод'!$D$147="",'У1 Ввод'!$E$147="",'У1 Ввод'!$D$147&gt;$B26),0,MAX(0,MIN(1,'У1 Ввод'!$E$147-NETWORKDAYS('У1 Ввод'!$D$147,$B26)+1))/Настройки!$E$7*100)</f>
        <v>0</v>
      </c>
      <c r="EM26" s="67" t="n">
        <f aca="false">IF(OR($D26=1,MONTH($B26)&lt;&gt;MONTH(StartDate),'У1 Ввод'!$D$148="",'У1 Ввод'!$E$148="",'У1 Ввод'!$D$148&gt;$B26),0,MAX(0,MIN(1,'У1 Ввод'!$E$148-NETWORKDAYS('У1 Ввод'!$D$148,$B26)+1))/Настройки!$E$7*100)</f>
        <v>0</v>
      </c>
      <c r="EN26" s="67" t="n">
        <f aca="false">IF(OR($D26=1,MONTH($B26)&lt;&gt;MONTH(StartDate),'У1 Ввод'!$D$149="",'У1 Ввод'!$E$149="",'У1 Ввод'!$D$149&gt;$B26),0,MAX(0,MIN(1,'У1 Ввод'!$E$149-NETWORKDAYS('У1 Ввод'!$D$149,$B26)+1))/Настройки!$E$7*100)</f>
        <v>0</v>
      </c>
      <c r="EO26" s="67" t="n">
        <f aca="false">IF(OR($D26=1,MONTH($B26)&lt;&gt;MONTH(StartDate),'У1 Ввод'!$D$150="",'У1 Ввод'!$E$150="",'У1 Ввод'!$D$150&gt;$B26),0,MAX(0,MIN(1,'У1 Ввод'!$E$150-NETWORKDAYS('У1 Ввод'!$D$150,$B26)+1))/Настройки!$E$7*100)</f>
        <v>0</v>
      </c>
      <c r="EP26" s="67" t="n">
        <f aca="false">IF(OR($D26=1,MONTH($B26)&lt;&gt;MONTH(StartDate),'У1 Ввод'!$D$151="",'У1 Ввод'!$E$151="",'У1 Ввод'!$D$151&gt;$B26),0,MAX(0,MIN(1,'У1 Ввод'!$E$151-NETWORKDAYS('У1 Ввод'!$D$151,$B26)+1))/Настройки!$E$7*100)</f>
        <v>0</v>
      </c>
      <c r="EQ26" s="67" t="n">
        <f aca="false">IF(OR($D26=1,MONTH($B26)&lt;&gt;MONTH(StartDate),'У1 Ввод'!$D$152="",'У1 Ввод'!$E$152="",'У1 Ввод'!$D$152&gt;$B26),0,MAX(0,MIN(1,'У1 Ввод'!$E$152-NETWORKDAYS('У1 Ввод'!$D$152,$B26)+1))/Настройки!$E$7*100)</f>
        <v>0</v>
      </c>
      <c r="ER26" s="67" t="n">
        <f aca="false">IF(OR($D26=1,MONTH($B26)&lt;&gt;MONTH(StartDate),'У1 Ввод'!$D$153="",'У1 Ввод'!$E$153="",'У1 Ввод'!$D$153&gt;$B26),0,MAX(0,MIN(1,'У1 Ввод'!$E$153-NETWORKDAYS('У1 Ввод'!$D$153,$B26)+1))/Настройки!$E$7*100)</f>
        <v>0</v>
      </c>
      <c r="ES26" s="67" t="n">
        <f aca="false">IF(OR($D26=1,MONTH($B26)&lt;&gt;MONTH(StartDate),'У1 Ввод'!$D$154="",'У1 Ввод'!$E$154="",'У1 Ввод'!$D$154&gt;$B26),0,MAX(0,MIN(1,'У1 Ввод'!$E$154-NETWORKDAYS('У1 Ввод'!$D$154,$B26)+1))/Настройки!$E$7*100)</f>
        <v>0</v>
      </c>
      <c r="ET26" s="67" t="n">
        <f aca="false">IF(OR($D26=1,MONTH($B26)&lt;&gt;MONTH(StartDate),'У1 Ввод'!$D$155="",'У1 Ввод'!$E$155="",'У1 Ввод'!$D$155&gt;$B26),0,MAX(0,MIN(1,'У1 Ввод'!$E$155-NETWORKDAYS('У1 Ввод'!$D$155,$B26)+1))/Настройки!$E$7*100)</f>
        <v>0</v>
      </c>
      <c r="EU26" s="67" t="n">
        <f aca="false">IF(OR($D26=1,MONTH($B26)&lt;&gt;MONTH(StartDate),'У1 Ввод'!$D$156="",'У1 Ввод'!$E$156="",'У1 Ввод'!$D$156&gt;$B26),0,MAX(0,MIN(1,'У1 Ввод'!$E$156-NETWORKDAYS('У1 Ввод'!$D$156,$B26)+1))/Настройки!$E$7*100)</f>
        <v>0</v>
      </c>
      <c r="EV26" s="67" t="n">
        <f aca="false">IF(OR($D26=1,MONTH($B26)&lt;&gt;MONTH(StartDate),'У1 Ввод'!$D$157="",'У1 Ввод'!$E$157="",'У1 Ввод'!$D$157&gt;$B26),0,MAX(0,MIN(1,'У1 Ввод'!$E$157-NETWORKDAYS('У1 Ввод'!$D$157,$B26)+1))/Настройки!$E$7*100)</f>
        <v>0</v>
      </c>
      <c r="EW26" s="67" t="n">
        <f aca="false">IF(OR($D26=1,MONTH($B26)&lt;&gt;MONTH(StartDate),'У1 Ввод'!$D$158="",'У1 Ввод'!$E$158="",'У1 Ввод'!$D$158&gt;$B26),0,MAX(0,MIN(1,'У1 Ввод'!$E$158-NETWORKDAYS('У1 Ввод'!$D$158,$B26)+1))/Настройки!$E$7*100)</f>
        <v>0</v>
      </c>
      <c r="EX26" s="67" t="n">
        <f aca="false">IF(OR($D26=1,MONTH($B26)&lt;&gt;MONTH(StartDate),'У1 Ввод'!$D$159="",'У1 Ввод'!$E$159="",'У1 Ввод'!$D$159&gt;$B26),0,MAX(0,MIN(1,'У1 Ввод'!$E$159-NETWORKDAYS('У1 Ввод'!$D$159,$B26)+1))/Настройки!$E$7*100)</f>
        <v>0</v>
      </c>
      <c r="EY26" s="67" t="n">
        <f aca="false">IF(OR($D26=1,MONTH($B26)&lt;&gt;MONTH(StartDate),'У1 Ввод'!$D$160="",'У1 Ввод'!$E$160="",'У1 Ввод'!$D$160&gt;$B26),0,MAX(0,MIN(1,'У1 Ввод'!$E$160-NETWORKDAYS('У1 Ввод'!$D$160,$B26)+1))/Настройки!$E$7*100)</f>
        <v>0</v>
      </c>
      <c r="EZ26" s="67" t="n">
        <f aca="false">IF(OR($D26=1,MONTH($B26)&lt;&gt;MONTH(StartDate),'У1 Ввод'!$D$161="",'У1 Ввод'!$E$161="",'У1 Ввод'!$D$161&gt;$B26),0,MAX(0,MIN(1,'У1 Ввод'!$E$161-NETWORKDAYS('У1 Ввод'!$D$161,$B26)+1))/Настройки!$E$7*100)</f>
        <v>0</v>
      </c>
      <c r="FA26" s="67" t="n">
        <f aca="false">IF(OR($D26=1,MONTH($B26)&lt;&gt;MONTH(StartDate),'У1 Ввод'!$D$162="",'У1 Ввод'!$E$162="",'У1 Ввод'!$D$162&gt;$B26),0,MAX(0,MIN(1,'У1 Ввод'!$E$162-NETWORKDAYS('У1 Ввод'!$D$162,$B26)+1))/Настройки!$E$7*100)</f>
        <v>0</v>
      </c>
      <c r="FB26" s="67" t="n">
        <f aca="false">IF(OR($D26=1,MONTH($B26)&lt;&gt;MONTH(StartDate),'У1 Ввод'!$D$163="",'У1 Ввод'!$E$163="",'У1 Ввод'!$D$163&gt;$B26),0,MAX(0,MIN(1,'У1 Ввод'!$E$163-NETWORKDAYS('У1 Ввод'!$D$163,$B26)+1))/Настройки!$E$7*100)</f>
        <v>0</v>
      </c>
      <c r="FC26" s="67" t="n">
        <f aca="false">IF(OR($D26=1,MONTH($B26)&lt;&gt;MONTH(StartDate),'У1 Ввод'!$D$164="",'У1 Ввод'!$E$164="",'У1 Ввод'!$D$164&gt;$B26),0,MAX(0,MIN(1,'У1 Ввод'!$E$164-NETWORKDAYS('У1 Ввод'!$D$164,$B26)+1))/Настройки!$E$7*100)</f>
        <v>0</v>
      </c>
      <c r="FD26" s="67" t="n">
        <f aca="false">IF(OR($D26=1,MONTH($B26)&lt;&gt;MONTH(StartDate),'У1 Ввод'!$D$165="",'У1 Ввод'!$E$165="",'У1 Ввод'!$D$165&gt;$B26),0,MAX(0,MIN(1,'У1 Ввод'!$E$165-NETWORKDAYS('У1 Ввод'!$D$165,$B26)+1))/Настройки!$E$7*100)</f>
        <v>0</v>
      </c>
      <c r="FE26" s="67" t="n">
        <f aca="false">IF(OR($D26=1,MONTH($B26)&lt;&gt;MONTH(StartDate),'У1 Ввод'!$D$166="",'У1 Ввод'!$E$166="",'У1 Ввод'!$D$166&gt;$B26),0,MAX(0,MIN(1,'У1 Ввод'!$E$166-NETWORKDAYS('У1 Ввод'!$D$166,$B26)+1))/Настройки!$E$7*100)</f>
        <v>0</v>
      </c>
      <c r="FF26" s="67" t="n">
        <f aca="false">IF(OR($D26=1,MONTH($B26)&lt;&gt;MONTH(StartDate),'У1 Ввод'!$D$167="",'У1 Ввод'!$E$167="",'У1 Ввод'!$D$167&gt;$B26),0,MAX(0,MIN(1,'У1 Ввод'!$E$167-NETWORKDAYS('У1 Ввод'!$D$167,$B26)+1))/Настройки!$E$7*100)</f>
        <v>0</v>
      </c>
      <c r="FG26" s="67" t="n">
        <f aca="false">IF(OR($D26=1,MONTH($B26)&lt;&gt;MONTH(StartDate),'У1 Ввод'!$D$168="",'У1 Ввод'!$E$168="",'У1 Ввод'!$D$168&gt;$B26),0,MAX(0,MIN(1,'У1 Ввод'!$E$168-NETWORKDAYS('У1 Ввод'!$D$168,$B26)+1))/Настройки!$E$7*100)</f>
        <v>0</v>
      </c>
      <c r="FH26" s="67" t="n">
        <f aca="false">IF(OR($D26=1,MONTH($B26)&lt;&gt;MONTH(StartDate),'У1 Ввод'!$D$169="",'У1 Ввод'!$E$169="",'У1 Ввод'!$D$169&gt;$B26),0,MAX(0,MIN(1,'У1 Ввод'!$E$169-NETWORKDAYS('У1 Ввод'!$D$169,$B26)+1))/Настройки!$E$7*100)</f>
        <v>0</v>
      </c>
      <c r="FI26" s="67" t="n">
        <f aca="false">IF(OR($D26=1,MONTH($B26)&lt;&gt;MONTH(StartDate),'У1 Ввод'!$D$170="",'У1 Ввод'!$E$170="",'У1 Ввод'!$D$170&gt;$B26),0,MAX(0,MIN(1,'У1 Ввод'!$E$170-NETWORKDAYS('У1 Ввод'!$D$170,$B26)+1))/Настройки!$E$7*100)</f>
        <v>0</v>
      </c>
      <c r="FJ26" s="67" t="n">
        <f aca="false">IF(OR($D26=1,MONTH($B26)&lt;&gt;MONTH(StartDate),'У1 Ввод'!$D$171="",'У1 Ввод'!$E$171="",'У1 Ввод'!$D$171&gt;$B26),0,MAX(0,MIN(1,'У1 Ввод'!$E$171-NETWORKDAYS('У1 Ввод'!$D$171,$B26)+1))/Настройки!$E$7*100)</f>
        <v>0</v>
      </c>
      <c r="FK26" s="67" t="n">
        <f aca="false">IF(OR($D26=1,MONTH($B26)&lt;&gt;MONTH(StartDate),'У1 Ввод'!$D$172="",'У1 Ввод'!$E$172="",'У1 Ввод'!$D$172&gt;$B26),0,MAX(0,MIN(1,'У1 Ввод'!$E$172-NETWORKDAYS('У1 Ввод'!$D$172,$B26)+1))/Настройки!$E$7*100)</f>
        <v>0</v>
      </c>
      <c r="FL26" s="67" t="n">
        <f aca="false">IF(OR($D26=1,MONTH($B26)&lt;&gt;MONTH(StartDate),'У1 Ввод'!$D$173="",'У1 Ввод'!$E$173="",'У1 Ввод'!$D$173&gt;$B26),0,MAX(0,MIN(1,'У1 Ввод'!$E$173-NETWORKDAYS('У1 Ввод'!$D$173,$B26)+1))/Настройки!$E$7*100)</f>
        <v>0</v>
      </c>
      <c r="FM26" s="67" t="n">
        <f aca="false">IF(OR($D26=1,MONTH($B26)&lt;&gt;MONTH(StartDate),'У1 Ввод'!$D$174="",'У1 Ввод'!$E$174="",'У1 Ввод'!$D$174&gt;$B26),0,MAX(0,MIN(1,'У1 Ввод'!$E$174-NETWORKDAYS('У1 Ввод'!$D$174,$B26)+1))/Настройки!$E$7*100)</f>
        <v>0</v>
      </c>
      <c r="FN26" s="67" t="n">
        <f aca="false">IF(OR($D26=1,MONTH($B26)&lt;&gt;MONTH(StartDate),'У1 Ввод'!$D$175="",'У1 Ввод'!$E$175="",'У1 Ввод'!$D$175&gt;$B26),0,MAX(0,MIN(1,'У1 Ввод'!$E$175-NETWORKDAYS('У1 Ввод'!$D$175,$B26)+1))/Настройки!$E$7*100)</f>
        <v>0</v>
      </c>
      <c r="FO26" s="67" t="n">
        <f aca="false">IF(OR($D26=1,MONTH($B26)&lt;&gt;MONTH(StartDate),'У1 Ввод'!$D$176="",'У1 Ввод'!$E$176="",'У1 Ввод'!$D$176&gt;$B26),0,MAX(0,MIN(1,'У1 Ввод'!$E$176-NETWORKDAYS('У1 Ввод'!$D$176,$B26)+1))/Настройки!$E$7*100)</f>
        <v>0</v>
      </c>
      <c r="FP26" s="67" t="n">
        <f aca="false">IF(OR($D26=1,MONTH($B26)&lt;&gt;MONTH(StartDate),'У1 Ввод'!$D$177="",'У1 Ввод'!$E$177="",'У1 Ввод'!$D$177&gt;$B26),0,MAX(0,MIN(1,'У1 Ввод'!$E$177-NETWORKDAYS('У1 Ввод'!$D$177,$B26)+1))/Настройки!$E$7*100)</f>
        <v>0</v>
      </c>
      <c r="FQ26" s="67" t="n">
        <f aca="false">IF(OR($D26=1,MONTH($B26)&lt;&gt;MONTH(StartDate),'У1 Ввод'!$D$178="",'У1 Ввод'!$E$178="",'У1 Ввод'!$D$178&gt;$B26),0,MAX(0,MIN(1,'У1 Ввод'!$E$178-NETWORKDAYS('У1 Ввод'!$D$178,$B26)+1))/Настройки!$E$7*100)</f>
        <v>0</v>
      </c>
      <c r="FR26" s="67" t="n">
        <f aca="false">IF(OR($D26=1,MONTH($B26)&lt;&gt;MONTH(StartDate),'У1 Ввод'!$D$179="",'У1 Ввод'!$E$179="",'У1 Ввод'!$D$179&gt;$B26),0,MAX(0,MIN(1,'У1 Ввод'!$E$179-NETWORKDAYS('У1 Ввод'!$D$179,$B26)+1))/Настройки!$E$7*100)</f>
        <v>0</v>
      </c>
      <c r="FS26" s="67" t="n">
        <f aca="false">IF(OR($D26=1,MONTH($B26)&lt;&gt;MONTH(StartDate),'У1 Ввод'!$D$180="",'У1 Ввод'!$E$180="",'У1 Ввод'!$D$180&gt;$B26),0,MAX(0,MIN(1,'У1 Ввод'!$E$180-NETWORKDAYS('У1 Ввод'!$D$180,$B26)+1))/Настройки!$E$7*100)</f>
        <v>0</v>
      </c>
      <c r="FT26" s="67" t="n">
        <f aca="false">IF(OR($D26=1,MONTH($B26)&lt;&gt;MONTH(StartDate),'У1 Ввод'!$D$181="",'У1 Ввод'!$E$181="",'У1 Ввод'!$D$181&gt;$B26),0,MAX(0,MIN(1,'У1 Ввод'!$E$181-NETWORKDAYS('У1 Ввод'!$D$181,$B26)+1))/Настройки!$E$7*100)</f>
        <v>0</v>
      </c>
      <c r="FU26" s="67" t="n">
        <f aca="false">IF(OR($D26=1,MONTH($B26)&lt;&gt;MONTH(StartDate),'У1 Ввод'!$D$182="",'У1 Ввод'!$E$182="",'У1 Ввод'!$D$182&gt;$B26),0,MAX(0,MIN(1,'У1 Ввод'!$E$182-NETWORKDAYS('У1 Ввод'!$D$182,$B26)+1))/Настройки!$E$7*100)</f>
        <v>0</v>
      </c>
      <c r="FV26" s="67" t="n">
        <f aca="false">IF(OR($D26=1,MONTH($B26)&lt;&gt;MONTH(StartDate),'У1 Ввод'!$D$183="",'У1 Ввод'!$E$183="",'У1 Ввод'!$D$183&gt;$B26),0,MAX(0,MIN(1,'У1 Ввод'!$E$183-NETWORKDAYS('У1 Ввод'!$D$183,$B26)+1))/Настройки!$E$7*100)</f>
        <v>0</v>
      </c>
      <c r="FW26" s="67" t="n">
        <f aca="false">IF(OR($D26=1,MONTH($B26)&lt;&gt;MONTH(StartDate),'У1 Ввод'!$D$184="",'У1 Ввод'!$E$184="",'У1 Ввод'!$D$184&gt;$B26),0,MAX(0,MIN(1,'У1 Ввод'!$E$184-NETWORKDAYS('У1 Ввод'!$D$184,$B26)+1))/Настройки!$E$7*100)</f>
        <v>0</v>
      </c>
      <c r="FX26" s="67" t="n">
        <f aca="false">IF(OR($D26=1,MONTH($B26)&lt;&gt;MONTH(StartDate),'У1 Ввод'!$D$185="",'У1 Ввод'!$E$185="",'У1 Ввод'!$D$185&gt;$B26),0,MAX(0,MIN(1,'У1 Ввод'!$E$185-NETWORKDAYS('У1 Ввод'!$D$185,$B26)+1))/Настройки!$E$7*100)</f>
        <v>0</v>
      </c>
      <c r="FY26" s="67" t="n">
        <f aca="false">IF(OR($D26=1,MONTH($B26)&lt;&gt;MONTH(StartDate),'У1 Ввод'!$D$186="",'У1 Ввод'!$E$186="",'У1 Ввод'!$D$186&gt;$B26),0,MAX(0,MIN(1,'У1 Ввод'!$E$186-NETWORKDAYS('У1 Ввод'!$D$186,$B26)+1))/Настройки!$E$7*100)</f>
        <v>0</v>
      </c>
      <c r="FZ26" s="67" t="n">
        <f aca="false">IF(OR($D26=1,MONTH($B26)&lt;&gt;MONTH(StartDate),'У1 Ввод'!$D$187="",'У1 Ввод'!$E$187="",'У1 Ввод'!$D$187&gt;$B26),0,MAX(0,MIN(1,'У1 Ввод'!$E$187-NETWORKDAYS('У1 Ввод'!$D$187,$B26)+1))/Настройки!$E$7*100)</f>
        <v>0</v>
      </c>
      <c r="GA26" s="67" t="n">
        <f aca="false">IF(OR($D26=1,MONTH($B26)&lt;&gt;MONTH(StartDate),'У1 Ввод'!$D$188="",'У1 Ввод'!$E$188="",'У1 Ввод'!$D$188&gt;$B26),0,MAX(0,MIN(1,'У1 Ввод'!$E$188-NETWORKDAYS('У1 Ввод'!$D$188,$B26)+1))/Настройки!$E$7*100)</f>
        <v>0</v>
      </c>
      <c r="GB26" s="67" t="n">
        <f aca="false">IF(OR($D26=1,MONTH($B26)&lt;&gt;MONTH(StartDate),'У1 Ввод'!$D$189="",'У1 Ввод'!$E$189="",'У1 Ввод'!$D$189&gt;$B26),0,MAX(0,MIN(1,'У1 Ввод'!$E$189-NETWORKDAYS('У1 Ввод'!$D$189,$B26)+1))/Настройки!$E$7*100)</f>
        <v>0</v>
      </c>
      <c r="GC26" s="67" t="n">
        <f aca="false">IF(OR($D26=1,MONTH($B26)&lt;&gt;MONTH(StartDate),'У1 Ввод'!$D$190="",'У1 Ввод'!$E$190="",'У1 Ввод'!$D$190&gt;$B26),0,MAX(0,MIN(1,'У1 Ввод'!$E$190-NETWORKDAYS('У1 Ввод'!$D$190,$B26)+1))/Настройки!$E$7*100)</f>
        <v>0</v>
      </c>
      <c r="GD26" s="67" t="n">
        <f aca="false">IF(OR($D26=1,MONTH($B26)&lt;&gt;MONTH(StartDate),'У1 Ввод'!$D$191="",'У1 Ввод'!$E$191="",'У1 Ввод'!$D$191&gt;$B26),0,MAX(0,MIN(1,'У1 Ввод'!$E$191-NETWORKDAYS('У1 Ввод'!$D$191,$B26)+1))/Настройки!$E$7*100)</f>
        <v>0</v>
      </c>
      <c r="GE26" s="67" t="n">
        <f aca="false">IF(OR($D26=1,MONTH($B26)&lt;&gt;MONTH(StartDate),'У1 Ввод'!$D$192="",'У1 Ввод'!$E$192="",'У1 Ввод'!$D$192&gt;$B26),0,MAX(0,MIN(1,'У1 Ввод'!$E$192-NETWORKDAYS('У1 Ввод'!$D$192,$B26)+1))/Настройки!$E$7*100)</f>
        <v>0</v>
      </c>
      <c r="GF26" s="67" t="n">
        <f aca="false">IF(OR($D26=1,MONTH($B26)&lt;&gt;MONTH(StartDate),'У1 Ввод'!$D$193="",'У1 Ввод'!$E$193="",'У1 Ввод'!$D$193&gt;$B26),0,MAX(0,MIN(1,'У1 Ввод'!$E$193-NETWORKDAYS('У1 Ввод'!$D$193,$B26)+1))/Настройки!$E$7*100)</f>
        <v>0</v>
      </c>
      <c r="GG26" s="67" t="n">
        <f aca="false">IF(OR($D26=1,MONTH($B26)&lt;&gt;MONTH(StartDate),'У1 Ввод'!$D$194="",'У1 Ввод'!$E$194="",'У1 Ввод'!$D$194&gt;$B26),0,MAX(0,MIN(1,'У1 Ввод'!$E$194-NETWORKDAYS('У1 Ввод'!$D$194,$B26)+1))/Настройки!$E$7*100)</f>
        <v>0</v>
      </c>
      <c r="GH26" s="67" t="n">
        <f aca="false">IF(OR($D26=1,MONTH($B26)&lt;&gt;MONTH(StartDate),'У1 Ввод'!$D$195="",'У1 Ввод'!$E$195="",'У1 Ввод'!$D$195&gt;$B26),0,MAX(0,MIN(1,'У1 Ввод'!$E$195-NETWORKDAYS('У1 Ввод'!$D$195,$B26)+1))/Настройки!$E$7*100)</f>
        <v>0</v>
      </c>
      <c r="GI26" s="67" t="n">
        <f aca="false">IF(OR($D26=1,MONTH($B26)&lt;&gt;MONTH(StartDate),'У1 Ввод'!$D$196="",'У1 Ввод'!$E$196="",'У1 Ввод'!$D$196&gt;$B26),0,MAX(0,MIN(1,'У1 Ввод'!$E$196-NETWORKDAYS('У1 Ввод'!$D$196,$B26)+1))/Настройки!$E$7*100)</f>
        <v>0</v>
      </c>
      <c r="GJ26" s="67" t="n">
        <f aca="false">IF(OR($D26=1,MONTH($B26)&lt;&gt;MONTH(StartDate),'У1 Ввод'!$D$197="",'У1 Ввод'!$E$197="",'У1 Ввод'!$D$197&gt;$B26),0,MAX(0,MIN(1,'У1 Ввод'!$E$197-NETWORKDAYS('У1 Ввод'!$D$197,$B26)+1))/Настройки!$E$7*100)</f>
        <v>0</v>
      </c>
      <c r="GK26" s="67" t="n">
        <f aca="false">IF(OR($D26=1,MONTH($B26)&lt;&gt;MONTH(StartDate),'У1 Ввод'!$D$198="",'У1 Ввод'!$E$198="",'У1 Ввод'!$D$198&gt;$B26),0,MAX(0,MIN(1,'У1 Ввод'!$E$198-NETWORKDAYS('У1 Ввод'!$D$198,$B26)+1))/Настройки!$E$7*100)</f>
        <v>0</v>
      </c>
      <c r="GL26" s="67" t="n">
        <f aca="false">IF(OR($D26=1,MONTH($B26)&lt;&gt;MONTH(StartDate),'У1 Ввод'!$D$199="",'У1 Ввод'!$E$199="",'У1 Ввод'!$D$199&gt;$B26),0,MAX(0,MIN(1,'У1 Ввод'!$E$199-NETWORKDAYS('У1 Ввод'!$D$199,$B26)+1))/Настройки!$E$7*100)</f>
        <v>0</v>
      </c>
      <c r="GM26" s="67" t="n">
        <f aca="false">IF(OR($D26=1,MONTH($B26)&lt;&gt;MONTH(StartDate),'У1 Ввод'!$D$200="",'У1 Ввод'!$E$200="",'У1 Ввод'!$D$200&gt;$B26),0,MAX(0,MIN(1,'У1 Ввод'!$E$200-NETWORKDAYS('У1 Ввод'!$D$200,$B26)+1))/Настройки!$E$7*100)</f>
        <v>0</v>
      </c>
      <c r="GN26" s="67" t="n">
        <f aca="false">IF(OR($D26=1,MONTH($B26)&lt;&gt;MONTH(StartDate),'У1 Ввод'!$D$201="",'У1 Ввод'!$E$201="",'У1 Ввод'!$D$201&gt;$B26),0,MAX(0,MIN(1,'У1 Ввод'!$E$201-NETWORKDAYS('У1 Ввод'!$D$201,$B26)+1))/Настройки!$E$7*100)</f>
        <v>0</v>
      </c>
      <c r="GO26" s="67" t="n">
        <f aca="false">IF(OR($D26=1,MONTH($B26)&lt;&gt;MONTH(StartDate),'У1 Ввод'!$D$202="",'У1 Ввод'!$E$202="",'У1 Ввод'!$D$202&gt;$B26),0,MAX(0,MIN(1,'У1 Ввод'!$E$202-NETWORKDAYS('У1 Ввод'!$D$202,$B26)+1))/Настройки!$E$7*100)</f>
        <v>0</v>
      </c>
      <c r="GP26" s="67" t="n">
        <f aca="false">IF(OR($D26=1,MONTH($B26)&lt;&gt;MONTH(StartDate),'У1 Ввод'!$D$203="",'У1 Ввод'!$E$203="",'У1 Ввод'!$D$203&gt;$B26),0,MAX(0,MIN(1,'У1 Ввод'!$E$203-NETWORKDAYS('У1 Ввод'!$D$203,$B26)+1))/Настройки!$E$7*100)</f>
        <v>0</v>
      </c>
      <c r="GQ26" s="67" t="n">
        <f aca="false">IF(OR($D26=1,MONTH($B26)&lt;&gt;MONTH(StartDate),'У1 Ввод'!$D$204="",'У1 Ввод'!$E$204="",'У1 Ввод'!$D$204&gt;$B26),0,MAX(0,MIN(1,'У1 Ввод'!$E$204-NETWORKDAYS('У1 Ввод'!$D$204,$B26)+1))/Настройки!$E$7*100)</f>
        <v>0</v>
      </c>
      <c r="GR26" s="67" t="n">
        <f aca="false">IF(OR($D26=1,MONTH($B26)&lt;&gt;MONTH(StartDate),'У1 Ввод'!$D$205="",'У1 Ввод'!$E$205="",'У1 Ввод'!$D$205&gt;$B26),0,MAX(0,MIN(1,'У1 Ввод'!$E$205-NETWORKDAYS('У1 Ввод'!$D$205,$B26)+1))/Настройки!$E$7*100)</f>
        <v>0</v>
      </c>
      <c r="GS26" s="67" t="n">
        <f aca="false">IF(OR($D26=1,MONTH($B26)&lt;&gt;MONTH(StartDate),'У1 Ввод'!$D$206="",'У1 Ввод'!$E$206="",'У1 Ввод'!$D$206&gt;$B26),0,MAX(0,MIN(1,'У1 Ввод'!$E$206-NETWORKDAYS('У1 Ввод'!$D$206,$B26)+1))/Настройки!$E$7*100)</f>
        <v>0</v>
      </c>
      <c r="GT26" s="67" t="n">
        <f aca="false">IF(OR($D26=1,MONTH($B26)&lt;&gt;MONTH(StartDate),'У1 Ввод'!$D$207="",'У1 Ввод'!$E$207="",'У1 Ввод'!$D$207&gt;$B26),0,MAX(0,MIN(1,'У1 Ввод'!$E$207-NETWORKDAYS('У1 Ввод'!$D$207,$B26)+1))/Настройки!$E$7*100)</f>
        <v>0</v>
      </c>
      <c r="GU26" s="67" t="n">
        <f aca="false">IF(OR($D26=1,MONTH($B26)&lt;&gt;MONTH(StartDate),'У1 Ввод'!$D$208="",'У1 Ввод'!$E$208="",'У1 Ввод'!$D$208&gt;$B26),0,MAX(0,MIN(1,'У1 Ввод'!$E$208-NETWORKDAYS('У1 Ввод'!$D$208,$B26)+1))/Настройки!$E$7*100)</f>
        <v>0</v>
      </c>
      <c r="GV26" s="67" t="n">
        <f aca="false">IF(OR($D26=1,MONTH($B26)&lt;&gt;MONTH(StartDate),'У1 Ввод'!$D$209="",'У1 Ввод'!$E$209="",'У1 Ввод'!$D$209&gt;$B26),0,MAX(0,MIN(1,'У1 Ввод'!$E$209-NETWORKDAYS('У1 Ввод'!$D$209,$B26)+1))/Настройки!$E$7*100)</f>
        <v>0</v>
      </c>
      <c r="GW26" s="67" t="n">
        <f aca="false">IF(OR($D26=1,MONTH($B26)&lt;&gt;MONTH(StartDate),'У1 Ввод'!$D$210="",'У1 Ввод'!$E$210="",'У1 Ввод'!$D$210&gt;$B26),0,MAX(0,MIN(1,'У1 Ввод'!$E$210-NETWORKDAYS('У1 Ввод'!$D$210,$B26)+1))/Настройки!$E$7*100)</f>
        <v>0</v>
      </c>
      <c r="GX26" s="67" t="n">
        <f aca="false">IF(OR($D26=1,MONTH($B26)&lt;&gt;MONTH(StartDate),'У1 Ввод'!$D$211="",'У1 Ввод'!$E$211="",'У1 Ввод'!$D$211&gt;$B26),0,MAX(0,MIN(1,'У1 Ввод'!$E$211-NETWORKDAYS('У1 Ввод'!$D$211,$B26)+1))/Настройки!$E$7*100)</f>
        <v>0</v>
      </c>
      <c r="GY26" s="67" t="n">
        <f aca="false">IF(OR($D26=1,MONTH($B26)&lt;&gt;MONTH(StartDate),'У1 Ввод'!$D$212="",'У1 Ввод'!$E$212="",'У1 Ввод'!$D$212&gt;$B26),0,MAX(0,MIN(1,'У1 Ввод'!$E$212-NETWORKDAYS('У1 Ввод'!$D$212,$B26)+1))/Настройки!$E$7*100)</f>
        <v>0</v>
      </c>
      <c r="GZ26" s="67" t="n">
        <f aca="false">IF(OR($D26=1,MONTH($B26)&lt;&gt;MONTH(StartDate),'У1 Ввод'!$D$213="",'У1 Ввод'!$E$213="",'У1 Ввод'!$D$213&gt;$B26),0,MAX(0,MIN(1,'У1 Ввод'!$E$213-NETWORKDAYS('У1 Ввод'!$D$213,$B26)+1))/Настройки!$E$7*100)</f>
        <v>0</v>
      </c>
      <c r="HA26" s="67" t="n">
        <f aca="false">IF(OR($D26=1,MONTH($B26)&lt;&gt;MONTH(StartDate),'У1 Ввод'!$D$214="",'У1 Ввод'!$E$214="",'У1 Ввод'!$D$214&gt;$B26),0,MAX(0,MIN(1,'У1 Ввод'!$E$214-NETWORKDAYS('У1 Ввод'!$D$214,$B26)+1))/Настройки!$E$7*100)</f>
        <v>0</v>
      </c>
      <c r="HB26" s="67" t="n">
        <f aca="false">IF(OR($D26=1,MONTH($B26)&lt;&gt;MONTH(StartDate),'У1 Ввод'!$D$215="",'У1 Ввод'!$E$215="",'У1 Ввод'!$D$215&gt;$B26),0,MAX(0,MIN(1,'У1 Ввод'!$E$215-NETWORKDAYS('У1 Ввод'!$D$215,$B26)+1))/Настройки!$E$7*100)</f>
        <v>0</v>
      </c>
      <c r="HC26" s="67" t="n">
        <f aca="false">IF(OR($D26=1,MONTH($B26)&lt;&gt;MONTH(StartDate),'У1 Ввод'!$D$216="",'У1 Ввод'!$E$216="",'У1 Ввод'!$D$216&gt;$B26),0,MAX(0,MIN(1,'У1 Ввод'!$E$216-NETWORKDAYS('У1 Ввод'!$D$216,$B26)+1))/Настройки!$E$7*100)</f>
        <v>0</v>
      </c>
      <c r="HD26" s="67" t="n">
        <f aca="false">IF(OR($D26=1,MONTH($B26)&lt;&gt;MONTH(StartDate),'У1 Ввод'!$D$217="",'У1 Ввод'!$E$217="",'У1 Ввод'!$D$217&gt;$B26),0,MAX(0,MIN(1,'У1 Ввод'!$E$217-NETWORKDAYS('У1 Ввод'!$D$217,$B26)+1))/Настройки!$E$7*100)</f>
        <v>0</v>
      </c>
      <c r="HE26" s="67" t="n">
        <f aca="false">IF(OR($D26=1,MONTH($B26)&lt;&gt;MONTH(StartDate),'У1 Ввод'!$D$218="",'У1 Ввод'!$E$218="",'У1 Ввод'!$D$218&gt;$B26),0,MAX(0,MIN(1,'У1 Ввод'!$E$218-NETWORKDAYS('У1 Ввод'!$D$218,$B26)+1))/Настройки!$E$7*100)</f>
        <v>0</v>
      </c>
      <c r="HF26" s="67" t="n">
        <f aca="false">IF(OR($D26=1,MONTH($B26)&lt;&gt;MONTH(StartDate),'У1 Ввод'!$D$219="",'У1 Ввод'!$E$219="",'У1 Ввод'!$D$219&gt;$B26),0,MAX(0,MIN(1,'У1 Ввод'!$E$219-NETWORKDAYS('У1 Ввод'!$D$219,$B26)+1))/Настройки!$E$7*100)</f>
        <v>0</v>
      </c>
      <c r="HG26" s="67" t="n">
        <f aca="false">IF(OR($D26=1,MONTH($B26)&lt;&gt;MONTH(StartDate),'У1 Ввод'!$D$220="",'У1 Ввод'!$E$220="",'У1 Ввод'!$D$220&gt;$B26),0,MAX(0,MIN(1,'У1 Ввод'!$E$220-NETWORKDAYS('У1 Ввод'!$D$220,$B26)+1))/Настройки!$E$7*100)</f>
        <v>0</v>
      </c>
      <c r="HH26" s="67" t="n">
        <f aca="false">IF(OR($D26=1,MONTH($B26)&lt;&gt;MONTH(StartDate),'У1 Ввод'!$D$221="",'У1 Ввод'!$E$221="",'У1 Ввод'!$D$221&gt;$B26),0,MAX(0,MIN(1,'У1 Ввод'!$E$221-NETWORKDAYS('У1 Ввод'!$D$221,$B26)+1))/Настройки!$E$7*100)</f>
        <v>0</v>
      </c>
      <c r="HI26" s="67" t="n">
        <f aca="false">IF(OR($D26=1,MONTH($B26)&lt;&gt;MONTH(StartDate),'У1 Ввод'!$D$222="",'У1 Ввод'!$E$222="",'У1 Ввод'!$D$222&gt;$B26),0,MAX(0,MIN(1,'У1 Ввод'!$E$222-NETWORKDAYS('У1 Ввод'!$D$222,$B26)+1))/Настройки!$E$7*100)</f>
        <v>0</v>
      </c>
      <c r="HJ26" s="67" t="n">
        <f aca="false">IF(OR($D26=1,MONTH($B26)&lt;&gt;MONTH(StartDate),'У1 Ввод'!$D$223="",'У1 Ввод'!$E$223="",'У1 Ввод'!$D$223&gt;$B26),0,MAX(0,MIN(1,'У1 Ввод'!$E$223-NETWORKDAYS('У1 Ввод'!$D$223,$B26)+1))/Настройки!$E$7*100)</f>
        <v>0</v>
      </c>
      <c r="HK26" s="67" t="n">
        <f aca="false">IF(OR($D26=1,MONTH($B26)&lt;&gt;MONTH(StartDate),'У1 Ввод'!$D$224="",'У1 Ввод'!$E$224="",'У1 Ввод'!$D$224&gt;$B26),0,MAX(0,MIN(1,'У1 Ввод'!$E$224-NETWORKDAYS('У1 Ввод'!$D$224,$B26)+1))/Настройки!$E$7*100)</f>
        <v>0</v>
      </c>
      <c r="HL26" s="67" t="n">
        <f aca="false">IF(OR($D26=1,MONTH($B26)&lt;&gt;MONTH(StartDate),'У1 Ввод'!$D$225="",'У1 Ввод'!$E$225="",'У1 Ввод'!$D$225&gt;$B26),0,MAX(0,MIN(1,'У1 Ввод'!$E$225-NETWORKDAYS('У1 Ввод'!$D$225,$B26)+1))/Настройки!$E$7*100)</f>
        <v>0</v>
      </c>
      <c r="HM26" s="67" t="n">
        <f aca="false">IF(OR($D26=1,MONTH($B26)&lt;&gt;MONTH(StartDate),'У1 Ввод'!$D$226="",'У1 Ввод'!$E$226="",'У1 Ввод'!$D$226&gt;$B26),0,MAX(0,MIN(1,'У1 Ввод'!$E$226-NETWORKDAYS('У1 Ввод'!$D$226,$B26)+1))/Настройки!$E$7*100)</f>
        <v>0</v>
      </c>
      <c r="HN26" s="67" t="n">
        <f aca="false">IF(OR($D26=1,MONTH($B26)&lt;&gt;MONTH(StartDate),'У1 Ввод'!$D$227="",'У1 Ввод'!$E$227="",'У1 Ввод'!$D$227&gt;$B26),0,MAX(0,MIN(1,'У1 Ввод'!$E$227-NETWORKDAYS('У1 Ввод'!$D$227,$B26)+1))/Настройки!$E$7*100)</f>
        <v>0</v>
      </c>
      <c r="HO26" s="67" t="n">
        <f aca="false">IF(OR($D26=1,MONTH($B26)&lt;&gt;MONTH(StartDate),'У1 Ввод'!$D$228="",'У1 Ввод'!$E$228="",'У1 Ввод'!$D$228&gt;$B26),0,MAX(0,MIN(1,'У1 Ввод'!$E$228-NETWORKDAYS('У1 Ввод'!$D$228,$B26)+1))/Настройки!$E$7*100)</f>
        <v>0</v>
      </c>
      <c r="HP26" s="67" t="n">
        <f aca="false">IF(OR($D26=1,MONTH($B26)&lt;&gt;MONTH(StartDate),'У1 Ввод'!$D$229="",'У1 Ввод'!$E$229="",'У1 Ввод'!$D$229&gt;$B26),0,MAX(0,MIN(1,'У1 Ввод'!$E$229-NETWORKDAYS('У1 Ввод'!$D$229,$B26)+1))/Настройки!$E$7*100)</f>
        <v>0</v>
      </c>
      <c r="HQ26" s="67" t="n">
        <f aca="false">IF(OR($D26=1,MONTH($B26)&lt;&gt;MONTH(StartDate),'У1 Ввод'!$D$230="",'У1 Ввод'!$E$230="",'У1 Ввод'!$D$230&gt;$B26),0,MAX(0,MIN(1,'У1 Ввод'!$E$230-NETWORKDAYS('У1 Ввод'!$D$230,$B26)+1))/Настройки!$E$7*100)</f>
        <v>0</v>
      </c>
      <c r="HR26" s="67" t="n">
        <f aca="false">IF(OR($D26=1,MONTH($B26)&lt;&gt;MONTH(StartDate),'У1 Ввод'!$D$231="",'У1 Ввод'!$E$231="",'У1 Ввод'!$D$231&gt;$B26),0,MAX(0,MIN(1,'У1 Ввод'!$E$231-NETWORKDAYS('У1 Ввод'!$D$231,$B26)+1))/Настройки!$E$7*100)</f>
        <v>0</v>
      </c>
      <c r="HS26" s="67" t="n">
        <f aca="false">IF(OR($D26=1,MONTH($B26)&lt;&gt;MONTH(StartDate),'У1 Ввод'!$D$232="",'У1 Ввод'!$E$232="",'У1 Ввод'!$D$232&gt;$B26),0,MAX(0,MIN(1,'У1 Ввод'!$E$232-NETWORKDAYS('У1 Ввод'!$D$232,$B26)+1))/Настройки!$E$7*100)</f>
        <v>0</v>
      </c>
      <c r="HT26" s="67" t="n">
        <f aca="false">IF(OR($D26=1,MONTH($B26)&lt;&gt;MONTH(StartDate),'У1 Ввод'!$D$233="",'У1 Ввод'!$E$233="",'У1 Ввод'!$D$233&gt;$B26),0,MAX(0,MIN(1,'У1 Ввод'!$E$233-NETWORKDAYS('У1 Ввод'!$D$233,$B26)+1))/Настройки!$E$7*100)</f>
        <v>0</v>
      </c>
      <c r="HU26" s="67" t="n">
        <f aca="false">IF(OR($D26=1,MONTH($B26)&lt;&gt;MONTH(StartDate),'У1 Ввод'!$D$234="",'У1 Ввод'!$E$234="",'У1 Ввод'!$D$234&gt;$B26),0,MAX(0,MIN(1,'У1 Ввод'!$E$234-NETWORKDAYS('У1 Ввод'!$D$234,$B26)+1))/Настройки!$E$7*100)</f>
        <v>0</v>
      </c>
      <c r="HV26" s="67" t="n">
        <f aca="false">IF(OR($D26=1,MONTH($B26)&lt;&gt;MONTH(StartDate),'У1 Ввод'!$D$235="",'У1 Ввод'!$E$235="",'У1 Ввод'!$D$235&gt;$B26),0,MAX(0,MIN(1,'У1 Ввод'!$E$235-NETWORKDAYS('У1 Ввод'!$D$235,$B26)+1))/Настройки!$E$7*100)</f>
        <v>0</v>
      </c>
      <c r="HW26" s="67" t="n">
        <f aca="false">IF(OR($D26=1,MONTH($B26)&lt;&gt;MONTH(StartDate),'У1 Ввод'!$D$236="",'У1 Ввод'!$E$236="",'У1 Ввод'!$D$236&gt;$B26),0,MAX(0,MIN(1,'У1 Ввод'!$E$236-NETWORKDAYS('У1 Ввод'!$D$236,$B26)+1))/Настройки!$E$7*100)</f>
        <v>0</v>
      </c>
      <c r="HX26" s="67" t="n">
        <f aca="false">IF(OR($D26=1,MONTH($B26)&lt;&gt;MONTH(StartDate),'У1 Ввод'!$D$237="",'У1 Ввод'!$E$237="",'У1 Ввод'!$D$237&gt;$B26),0,MAX(0,MIN(1,'У1 Ввод'!$E$237-NETWORKDAYS('У1 Ввод'!$D$237,$B26)+1))/Настройки!$E$7*100)</f>
        <v>0</v>
      </c>
      <c r="HY26" s="67" t="n">
        <f aca="false">IF(OR($D26=1,MONTH($B26)&lt;&gt;MONTH(StartDate),'У1 Ввод'!$D$238="",'У1 Ввод'!$E$238="",'У1 Ввод'!$D$238&gt;$B26),0,MAX(0,MIN(1,'У1 Ввод'!$E$238-NETWORKDAYS('У1 Ввод'!$D$238,$B26)+1))/Настройки!$E$7*100)</f>
        <v>0</v>
      </c>
      <c r="HZ26" s="67" t="n">
        <f aca="false">IF(OR($D26=1,MONTH($B26)&lt;&gt;MONTH(StartDate),'У1 Ввод'!$D$239="",'У1 Ввод'!$E$239="",'У1 Ввод'!$D$239&gt;$B26),0,MAX(0,MIN(1,'У1 Ввод'!$E$239-NETWORKDAYS('У1 Ввод'!$D$239,$B26)+1))/Настройки!$E$7*100)</f>
        <v>0</v>
      </c>
      <c r="IA26" s="67" t="n">
        <f aca="false">IF(OR($D26=1,MONTH($B26)&lt;&gt;MONTH(StartDate),'У1 Ввод'!$D$240="",'У1 Ввод'!$E$240="",'У1 Ввод'!$D$240&gt;$B26),0,MAX(0,MIN(1,'У1 Ввод'!$E$240-NETWORKDAYS('У1 Ввод'!$D$240,$B26)+1))/Настройки!$E$7*100)</f>
        <v>0</v>
      </c>
      <c r="IB26" s="67" t="n">
        <f aca="false">IF(OR($D26=1,MONTH($B26)&lt;&gt;MONTH(StartDate),'У1 Ввод'!$D$241="",'У1 Ввод'!$E$241="",'У1 Ввод'!$D$241&gt;$B26),0,MAX(0,MIN(1,'У1 Ввод'!$E$241-NETWORKDAYS('У1 Ввод'!$D$241,$B26)+1))/Настройки!$E$7*100)</f>
        <v>0</v>
      </c>
      <c r="IC26" s="67" t="n">
        <f aca="false">IF(OR($D26=1,MONTH($B26)&lt;&gt;MONTH(StartDate),'У1 Ввод'!$D$242="",'У1 Ввод'!$E$242="",'У1 Ввод'!$D$242&gt;$B26),0,MAX(0,MIN(1,'У1 Ввод'!$E$242-NETWORKDAYS('У1 Ввод'!$D$242,$B26)+1))/Настройки!$E$7*100)</f>
        <v>0</v>
      </c>
      <c r="ID26" s="67" t="n">
        <f aca="false">IF(OR($D26=1,MONTH($B26)&lt;&gt;MONTH(StartDate),'У1 Ввод'!$D$243="",'У1 Ввод'!$E$243="",'У1 Ввод'!$D$243&gt;$B26),0,MAX(0,MIN(1,'У1 Ввод'!$E$243-NETWORKDAYS('У1 Ввод'!$D$243,$B26)+1))/Настройки!$E$7*100)</f>
        <v>0</v>
      </c>
      <c r="IE26" s="67" t="n">
        <f aca="false">IF(OR($D26=1,MONTH($B26)&lt;&gt;MONTH(StartDate),'У1 Ввод'!$D$244="",'У1 Ввод'!$E$244="",'У1 Ввод'!$D$244&gt;$B26),0,MAX(0,MIN(1,'У1 Ввод'!$E$244-NETWORKDAYS('У1 Ввод'!$D$244,$B26)+1))/Настройки!$E$7*100)</f>
        <v>0</v>
      </c>
      <c r="IF26" s="67" t="n">
        <f aca="false">IF(OR($D26=1,MONTH($B26)&lt;&gt;MONTH(StartDate),'У1 Ввод'!$D$245="",'У1 Ввод'!$E$245="",'У1 Ввод'!$D$245&gt;$B26),0,MAX(0,MIN(1,'У1 Ввод'!$E$245-NETWORKDAYS('У1 Ввод'!$D$245,$B26)+1))/Настройки!$E$7*100)</f>
        <v>0</v>
      </c>
      <c r="IG26" s="67" t="n">
        <f aca="false">IF(OR($D26=1,MONTH($B26)&lt;&gt;MONTH(StartDate),'У1 Ввод'!$D$246="",'У1 Ввод'!$E$246="",'У1 Ввод'!$D$246&gt;$B26),0,MAX(0,MIN(1,'У1 Ввод'!$E$246-NETWORKDAYS('У1 Ввод'!$D$246,$B26)+1))/Настройки!$E$7*100)</f>
        <v>0</v>
      </c>
      <c r="IH26" s="67" t="n">
        <f aca="false">IF(OR($D26=1,MONTH($B26)&lt;&gt;MONTH(StartDate),'У1 Ввод'!$D$247="",'У1 Ввод'!$E$247="",'У1 Ввод'!$D$247&gt;$B26),0,MAX(0,MIN(1,'У1 Ввод'!$E$247-NETWORKDAYS('У1 Ввод'!$D$247,$B26)+1))/Настройки!$E$7*100)</f>
        <v>0</v>
      </c>
      <c r="II26" s="67" t="n">
        <f aca="false">IF(OR($D26=1,MONTH($B26)&lt;&gt;MONTH(StartDate),'У1 Ввод'!$D$248="",'У1 Ввод'!$E$248="",'У1 Ввод'!$D$248&gt;$B26),0,MAX(0,MIN(1,'У1 Ввод'!$E$248-NETWORKDAYS('У1 Ввод'!$D$248,$B26)+1))/Настройки!$E$7*100)</f>
        <v>0</v>
      </c>
      <c r="IJ26" s="67" t="n">
        <f aca="false">IF(OR($D26=1,MONTH($B26)&lt;&gt;MONTH(StartDate),'У1 Ввод'!$D$249="",'У1 Ввод'!$E$249="",'У1 Ввод'!$D$249&gt;$B26),0,MAX(0,MIN(1,'У1 Ввод'!$E$249-NETWORKDAYS('У1 Ввод'!$D$249,$B26)+1))/Настройки!$E$7*100)</f>
        <v>0</v>
      </c>
      <c r="IK26" s="67" t="n">
        <f aca="false">IF(OR($D26=1,MONTH($B26)&lt;&gt;MONTH(StartDate),'У1 Ввод'!$D$250="",'У1 Ввод'!$E$250="",'У1 Ввод'!$D$250&gt;$B26),0,MAX(0,MIN(1,'У1 Ввод'!$E$250-NETWORKDAYS('У1 Ввод'!$D$250,$B26)+1))/Настройки!$E$7*100)</f>
        <v>0</v>
      </c>
      <c r="IL26" s="67" t="n">
        <f aca="false">IF(OR($D26=1,MONTH($B26)&lt;&gt;MONTH(StartDate),'У1 Ввод'!$D$251="",'У1 Ввод'!$E$251="",'У1 Ввод'!$D$251&gt;$B26),0,MAX(0,MIN(1,'У1 Ввод'!$E$251-NETWORKDAYS('У1 Ввод'!$D$251,$B26)+1))/Настройки!$E$7*100)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IF(OR($D27=1,MONTH($B27)&lt;&gt;MONTH(StartDate),'У1 Ввод'!$D$12="",'У1 Ввод'!$E$12="",'У1 Ввод'!$D$12&gt;$B27),0,MAX(0,MIN(1,'У1 Ввод'!$E$12-NETWORKDAYS('У1 Ввод'!$D$12,$B27)+1))/Настройки!$E$7*100)</f>
        <v>0</v>
      </c>
      <c r="H27" s="67" t="n">
        <f aca="false">IF(OR($D27=1,MONTH($B27)&lt;&gt;MONTH(StartDate),'У1 Ввод'!$D$13="",'У1 Ввод'!$E$13="",'У1 Ввод'!$D$13&gt;$B27),0,MAX(0,MIN(1,'У1 Ввод'!$E$13-NETWORKDAYS('У1 Ввод'!$D$13,$B27)+1))/Настройки!$E$7*100)</f>
        <v>0</v>
      </c>
      <c r="I27" s="67" t="n">
        <f aca="false">IF(OR($D27=1,MONTH($B27)&lt;&gt;MONTH(StartDate),'У1 Ввод'!$D$14="",'У1 Ввод'!$E$14="",'У1 Ввод'!$D$14&gt;$B27),0,MAX(0,MIN(1,'У1 Ввод'!$E$14-NETWORKDAYS('У1 Ввод'!$D$14,$B27)+1))/Настройки!$E$7*100)</f>
        <v>0</v>
      </c>
      <c r="J27" s="67" t="n">
        <f aca="false">IF(OR($D27=1,MONTH($B27)&lt;&gt;MONTH(StartDate),'У1 Ввод'!$D$15="",'У1 Ввод'!$E$15="",'У1 Ввод'!$D$15&gt;$B27),0,MAX(0,MIN(1,'У1 Ввод'!$E$15-NETWORKDAYS('У1 Ввод'!$D$15,$B27)+1))/Настройки!$E$7*100)</f>
        <v>0</v>
      </c>
      <c r="K27" s="67" t="n">
        <f aca="false">IF(OR($D27=1,MONTH($B27)&lt;&gt;MONTH(StartDate),'У1 Ввод'!$D$16="",'У1 Ввод'!$E$16="",'У1 Ввод'!$D$16&gt;$B27),0,MAX(0,MIN(1,'У1 Ввод'!$E$16-NETWORKDAYS('У1 Ввод'!$D$16,$B27)+1))/Настройки!$E$7*100)</f>
        <v>0</v>
      </c>
      <c r="L27" s="67" t="n">
        <f aca="false">IF(OR($D27=1,MONTH($B27)&lt;&gt;MONTH(StartDate),'У1 Ввод'!$D$17="",'У1 Ввод'!$E$17="",'У1 Ввод'!$D$17&gt;$B27),0,MAX(0,MIN(1,'У1 Ввод'!$E$17-NETWORKDAYS('У1 Ввод'!$D$17,$B27)+1))/Настройки!$E$7*100)</f>
        <v>0</v>
      </c>
      <c r="M27" s="67" t="n">
        <f aca="false">IF(OR($D27=1,MONTH($B27)&lt;&gt;MONTH(StartDate),'У1 Ввод'!$D$18="",'У1 Ввод'!$E$18="",'У1 Ввод'!$D$18&gt;$B27),0,MAX(0,MIN(1,'У1 Ввод'!$E$18-NETWORKDAYS('У1 Ввод'!$D$18,$B27)+1))/Настройки!$E$7*100)</f>
        <v>0</v>
      </c>
      <c r="N27" s="67" t="n">
        <f aca="false">IF(OR($D27=1,MONTH($B27)&lt;&gt;MONTH(StartDate),'У1 Ввод'!$D$19="",'У1 Ввод'!$E$19="",'У1 Ввод'!$D$19&gt;$B27),0,MAX(0,MIN(1,'У1 Ввод'!$E$19-NETWORKDAYS('У1 Ввод'!$D$19,$B27)+1))/Настройки!$E$7*100)</f>
        <v>0</v>
      </c>
      <c r="O27" s="67" t="n">
        <f aca="false">IF(OR($D27=1,MONTH($B27)&lt;&gt;MONTH(StartDate),'У1 Ввод'!$D$20="",'У1 Ввод'!$E$20="",'У1 Ввод'!$D$20&gt;$B27),0,MAX(0,MIN(1,'У1 Ввод'!$E$20-NETWORKDAYS('У1 Ввод'!$D$20,$B27)+1))/Настройки!$E$7*100)</f>
        <v>0</v>
      </c>
      <c r="P27" s="67" t="n">
        <f aca="false">IF(OR($D27=1,MONTH($B27)&lt;&gt;MONTH(StartDate),'У1 Ввод'!$D$21="",'У1 Ввод'!$E$21="",'У1 Ввод'!$D$21&gt;$B27),0,MAX(0,MIN(1,'У1 Ввод'!$E$21-NETWORKDAYS('У1 Ввод'!$D$21,$B27)+1))/Настройки!$E$7*100)</f>
        <v>0</v>
      </c>
      <c r="Q27" s="67" t="n">
        <f aca="false">IF(OR($D27=1,MONTH($B27)&lt;&gt;MONTH(StartDate),'У1 Ввод'!$D$22="",'У1 Ввод'!$E$22="",'У1 Ввод'!$D$22&gt;$B27),0,MAX(0,MIN(1,'У1 Ввод'!$E$22-NETWORKDAYS('У1 Ввод'!$D$22,$B27)+1))/Настройки!$E$7*100)</f>
        <v>0</v>
      </c>
      <c r="R27" s="67" t="n">
        <f aca="false">IF(OR($D27=1,MONTH($B27)&lt;&gt;MONTH(StartDate),'У1 Ввод'!$D$23="",'У1 Ввод'!$E$23="",'У1 Ввод'!$D$23&gt;$B27),0,MAX(0,MIN(1,'У1 Ввод'!$E$23-NETWORKDAYS('У1 Ввод'!$D$23,$B27)+1))/Настройки!$E$7*100)</f>
        <v>0</v>
      </c>
      <c r="S27" s="67" t="n">
        <f aca="false">IF(OR($D27=1,MONTH($B27)&lt;&gt;MONTH(StartDate),'У1 Ввод'!$D$24="",'У1 Ввод'!$E$24="",'У1 Ввод'!$D$24&gt;$B27),0,MAX(0,MIN(1,'У1 Ввод'!$E$24-NETWORKDAYS('У1 Ввод'!$D$24,$B27)+1))/Настройки!$E$7*100)</f>
        <v>0</v>
      </c>
      <c r="T27" s="67" t="n">
        <f aca="false">IF(OR($D27=1,MONTH($B27)&lt;&gt;MONTH(StartDate),'У1 Ввод'!$D$25="",'У1 Ввод'!$E$25="",'У1 Ввод'!$D$25&gt;$B27),0,MAX(0,MIN(1,'У1 Ввод'!$E$25-NETWORKDAYS('У1 Ввод'!$D$25,$B27)+1))/Настройки!$E$7*100)</f>
        <v>0</v>
      </c>
      <c r="U27" s="67" t="n">
        <f aca="false">IF(OR($D27=1,MONTH($B27)&lt;&gt;MONTH(StartDate),'У1 Ввод'!$D$26="",'У1 Ввод'!$E$26="",'У1 Ввод'!$D$26&gt;$B27),0,MAX(0,MIN(1,'У1 Ввод'!$E$26-NETWORKDAYS('У1 Ввод'!$D$26,$B27)+1))/Настройки!$E$7*100)</f>
        <v>0</v>
      </c>
      <c r="V27" s="67" t="n">
        <f aca="false">IF(OR($D27=1,MONTH($B27)&lt;&gt;MONTH(StartDate),'У1 Ввод'!$D$27="",'У1 Ввод'!$E$27="",'У1 Ввод'!$D$27&gt;$B27),0,MAX(0,MIN(1,'У1 Ввод'!$E$27-NETWORKDAYS('У1 Ввод'!$D$27,$B27)+1))/Настройки!$E$7*100)</f>
        <v>0</v>
      </c>
      <c r="W27" s="67" t="n">
        <f aca="false">IF(OR($D27=1,MONTH($B27)&lt;&gt;MONTH(StartDate),'У1 Ввод'!$D$28="",'У1 Ввод'!$E$28="",'У1 Ввод'!$D$28&gt;$B27),0,MAX(0,MIN(1,'У1 Ввод'!$E$28-NETWORKDAYS('У1 Ввод'!$D$28,$B27)+1))/Настройки!$E$7*100)</f>
        <v>0</v>
      </c>
      <c r="X27" s="67" t="n">
        <f aca="false">IF(OR($D27=1,MONTH($B27)&lt;&gt;MONTH(StartDate),'У1 Ввод'!$D$29="",'У1 Ввод'!$E$29="",'У1 Ввод'!$D$29&gt;$B27),0,MAX(0,MIN(1,'У1 Ввод'!$E$29-NETWORKDAYS('У1 Ввод'!$D$29,$B27)+1))/Настройки!$E$7*100)</f>
        <v>0</v>
      </c>
      <c r="Y27" s="67" t="n">
        <f aca="false">IF(OR($D27=1,MONTH($B27)&lt;&gt;MONTH(StartDate),'У1 Ввод'!$D$30="",'У1 Ввод'!$E$30="",'У1 Ввод'!$D$30&gt;$B27),0,MAX(0,MIN(1,'У1 Ввод'!$E$30-NETWORKDAYS('У1 Ввод'!$D$30,$B27)+1))/Настройки!$E$7*100)</f>
        <v>0</v>
      </c>
      <c r="Z27" s="67" t="n">
        <f aca="false">IF(OR($D27=1,MONTH($B27)&lt;&gt;MONTH(StartDate),'У1 Ввод'!$D$31="",'У1 Ввод'!$E$31="",'У1 Ввод'!$D$31&gt;$B27),0,MAX(0,MIN(1,'У1 Ввод'!$E$31-NETWORKDAYS('У1 Ввод'!$D$31,$B27)+1))/Настройки!$E$7*100)</f>
        <v>0</v>
      </c>
      <c r="AA27" s="67" t="n">
        <f aca="false">IF(OR($D27=1,MONTH($B27)&lt;&gt;MONTH(StartDate),'У1 Ввод'!$D$32="",'У1 Ввод'!$E$32="",'У1 Ввод'!$D$32&gt;$B27),0,MAX(0,MIN(1,'У1 Ввод'!$E$32-NETWORKDAYS('У1 Ввод'!$D$32,$B27)+1))/Настройки!$E$7*100)</f>
        <v>0</v>
      </c>
      <c r="AB27" s="67" t="n">
        <f aca="false">IF(OR($D27=1,MONTH($B27)&lt;&gt;MONTH(StartDate),'У1 Ввод'!$D$33="",'У1 Ввод'!$E$33="",'У1 Ввод'!$D$33&gt;$B27),0,MAX(0,MIN(1,'У1 Ввод'!$E$33-NETWORKDAYS('У1 Ввод'!$D$33,$B27)+1))/Настройки!$E$7*100)</f>
        <v>0</v>
      </c>
      <c r="AC27" s="67" t="n">
        <f aca="false">IF(OR($D27=1,MONTH($B27)&lt;&gt;MONTH(StartDate),'У1 Ввод'!$D$34="",'У1 Ввод'!$E$34="",'У1 Ввод'!$D$34&gt;$B27),0,MAX(0,MIN(1,'У1 Ввод'!$E$34-NETWORKDAYS('У1 Ввод'!$D$34,$B27)+1))/Настройки!$E$7*100)</f>
        <v>0</v>
      </c>
      <c r="AD27" s="67" t="n">
        <f aca="false">IF(OR($D27=1,MONTH($B27)&lt;&gt;MONTH(StartDate),'У1 Ввод'!$D$35="",'У1 Ввод'!$E$35="",'У1 Ввод'!$D$35&gt;$B27),0,MAX(0,MIN(1,'У1 Ввод'!$E$35-NETWORKDAYS('У1 Ввод'!$D$35,$B27)+1))/Настройки!$E$7*100)</f>
        <v>0</v>
      </c>
      <c r="AE27" s="67" t="n">
        <f aca="false">IF(OR($D27=1,MONTH($B27)&lt;&gt;MONTH(StartDate),'У1 Ввод'!$D$36="",'У1 Ввод'!$E$36="",'У1 Ввод'!$D$36&gt;$B27),0,MAX(0,MIN(1,'У1 Ввод'!$E$36-NETWORKDAYS('У1 Ввод'!$D$36,$B27)+1))/Настройки!$E$7*100)</f>
        <v>0</v>
      </c>
      <c r="AF27" s="67" t="n">
        <f aca="false">IF(OR($D27=1,MONTH($B27)&lt;&gt;MONTH(StartDate),'У1 Ввод'!$D$37="",'У1 Ввод'!$E$37="",'У1 Ввод'!$D$37&gt;$B27),0,MAX(0,MIN(1,'У1 Ввод'!$E$37-NETWORKDAYS('У1 Ввод'!$D$37,$B27)+1))/Настройки!$E$7*100)</f>
        <v>0</v>
      </c>
      <c r="AG27" s="67" t="n">
        <f aca="false">IF(OR($D27=1,MONTH($B27)&lt;&gt;MONTH(StartDate),'У1 Ввод'!$D$38="",'У1 Ввод'!$E$38="",'У1 Ввод'!$D$38&gt;$B27),0,MAX(0,MIN(1,'У1 Ввод'!$E$38-NETWORKDAYS('У1 Ввод'!$D$38,$B27)+1))/Настройки!$E$7*100)</f>
        <v>0</v>
      </c>
      <c r="AH27" s="67" t="n">
        <f aca="false">IF(OR($D27=1,MONTH($B27)&lt;&gt;MONTH(StartDate),'У1 Ввод'!$D$39="",'У1 Ввод'!$E$39="",'У1 Ввод'!$D$39&gt;$B27),0,MAX(0,MIN(1,'У1 Ввод'!$E$39-NETWORKDAYS('У1 Ввод'!$D$39,$B27)+1))/Настройки!$E$7*100)</f>
        <v>0</v>
      </c>
      <c r="AI27" s="67" t="n">
        <f aca="false">IF(OR($D27=1,MONTH($B27)&lt;&gt;MONTH(StartDate),'У1 Ввод'!$D$40="",'У1 Ввод'!$E$40="",'У1 Ввод'!$D$40&gt;$B27),0,MAX(0,MIN(1,'У1 Ввод'!$E$40-NETWORKDAYS('У1 Ввод'!$D$40,$B27)+1))/Настройки!$E$7*100)</f>
        <v>0</v>
      </c>
      <c r="AJ27" s="67" t="n">
        <f aca="false">IF(OR($D27=1,MONTH($B27)&lt;&gt;MONTH(StartDate),'У1 Ввод'!$D$41="",'У1 Ввод'!$E$41="",'У1 Ввод'!$D$41&gt;$B27),0,MAX(0,MIN(1,'У1 Ввод'!$E$41-NETWORKDAYS('У1 Ввод'!$D$41,$B27)+1))/Настройки!$E$7*100)</f>
        <v>0</v>
      </c>
      <c r="AK27" s="67" t="n">
        <f aca="false">IF(OR($D27=1,MONTH($B27)&lt;&gt;MONTH(StartDate),'У1 Ввод'!$D$42="",'У1 Ввод'!$E$42="",'У1 Ввод'!$D$42&gt;$B27),0,MAX(0,MIN(1,'У1 Ввод'!$E$42-NETWORKDAYS('У1 Ввод'!$D$42,$B27)+1))/Настройки!$E$7*100)</f>
        <v>0</v>
      </c>
      <c r="AL27" s="67" t="n">
        <f aca="false">IF(OR($D27=1,MONTH($B27)&lt;&gt;MONTH(StartDate),'У1 Ввод'!$D$43="",'У1 Ввод'!$E$43="",'У1 Ввод'!$D$43&gt;$B27),0,MAX(0,MIN(1,'У1 Ввод'!$E$43-NETWORKDAYS('У1 Ввод'!$D$43,$B27)+1))/Настройки!$E$7*100)</f>
        <v>0</v>
      </c>
      <c r="AM27" s="67" t="n">
        <f aca="false">IF(OR($D27=1,MONTH($B27)&lt;&gt;MONTH(StartDate),'У1 Ввод'!$D$44="",'У1 Ввод'!$E$44="",'У1 Ввод'!$D$44&gt;$B27),0,MAX(0,MIN(1,'У1 Ввод'!$E$44-NETWORKDAYS('У1 Ввод'!$D$44,$B27)+1))/Настройки!$E$7*100)</f>
        <v>0</v>
      </c>
      <c r="AN27" s="67" t="n">
        <f aca="false">IF(OR($D27=1,MONTH($B27)&lt;&gt;MONTH(StartDate),'У1 Ввод'!$D$45="",'У1 Ввод'!$E$45="",'У1 Ввод'!$D$45&gt;$B27),0,MAX(0,MIN(1,'У1 Ввод'!$E$45-NETWORKDAYS('У1 Ввод'!$D$45,$B27)+1))/Настройки!$E$7*100)</f>
        <v>0</v>
      </c>
      <c r="AO27" s="67" t="n">
        <f aca="false">IF(OR($D27=1,MONTH($B27)&lt;&gt;MONTH(StartDate),'У1 Ввод'!$D$46="",'У1 Ввод'!$E$46="",'У1 Ввод'!$D$46&gt;$B27),0,MAX(0,MIN(1,'У1 Ввод'!$E$46-NETWORKDAYS('У1 Ввод'!$D$46,$B27)+1))/Настройки!$E$7*100)</f>
        <v>0</v>
      </c>
      <c r="AP27" s="67" t="n">
        <f aca="false">IF(OR($D27=1,MONTH($B27)&lt;&gt;MONTH(StartDate),'У1 Ввод'!$D$47="",'У1 Ввод'!$E$47="",'У1 Ввод'!$D$47&gt;$B27),0,MAX(0,MIN(1,'У1 Ввод'!$E$47-NETWORKDAYS('У1 Ввод'!$D$47,$B27)+1))/Настройки!$E$7*100)</f>
        <v>0</v>
      </c>
      <c r="AQ27" s="67" t="n">
        <f aca="false">IF(OR($D27=1,MONTH($B27)&lt;&gt;MONTH(StartDate),'У1 Ввод'!$D$48="",'У1 Ввод'!$E$48="",'У1 Ввод'!$D$48&gt;$B27),0,MAX(0,MIN(1,'У1 Ввод'!$E$48-NETWORKDAYS('У1 Ввод'!$D$48,$B27)+1))/Настройки!$E$7*100)</f>
        <v>0</v>
      </c>
      <c r="AR27" s="67" t="n">
        <f aca="false">IF(OR($D27=1,MONTH($B27)&lt;&gt;MONTH(StartDate),'У1 Ввод'!$D$49="",'У1 Ввод'!$E$49="",'У1 Ввод'!$D$49&gt;$B27),0,MAX(0,MIN(1,'У1 Ввод'!$E$49-NETWORKDAYS('У1 Ввод'!$D$49,$B27)+1))/Настройки!$E$7*100)</f>
        <v>0</v>
      </c>
      <c r="AS27" s="67" t="n">
        <f aca="false">IF(OR($D27=1,MONTH($B27)&lt;&gt;MONTH(StartDate),'У1 Ввод'!$D$50="",'У1 Ввод'!$E$50="",'У1 Ввод'!$D$50&gt;$B27),0,MAX(0,MIN(1,'У1 Ввод'!$E$50-NETWORKDAYS('У1 Ввод'!$D$50,$B27)+1))/Настройки!$E$7*100)</f>
        <v>0</v>
      </c>
      <c r="AT27" s="67" t="n">
        <f aca="false">IF(OR($D27=1,MONTH($B27)&lt;&gt;MONTH(StartDate),'У1 Ввод'!$D$51="",'У1 Ввод'!$E$51="",'У1 Ввод'!$D$51&gt;$B27),0,MAX(0,MIN(1,'У1 Ввод'!$E$51-NETWORKDAYS('У1 Ввод'!$D$51,$B27)+1))/Настройки!$E$7*100)</f>
        <v>0</v>
      </c>
      <c r="AU27" s="67" t="n">
        <f aca="false">IF(OR($D27=1,MONTH($B27)&lt;&gt;MONTH(StartDate),'У1 Ввод'!$D$52="",'У1 Ввод'!$E$52="",'У1 Ввод'!$D$52&gt;$B27),0,MAX(0,MIN(1,'У1 Ввод'!$E$52-NETWORKDAYS('У1 Ввод'!$D$52,$B27)+1))/Настройки!$E$7*100)</f>
        <v>0</v>
      </c>
      <c r="AV27" s="67" t="n">
        <f aca="false">IF(OR($D27=1,MONTH($B27)&lt;&gt;MONTH(StartDate),'У1 Ввод'!$D$53="",'У1 Ввод'!$E$53="",'У1 Ввод'!$D$53&gt;$B27),0,MAX(0,MIN(1,'У1 Ввод'!$E$53-NETWORKDAYS('У1 Ввод'!$D$53,$B27)+1))/Настройки!$E$7*100)</f>
        <v>0</v>
      </c>
      <c r="AW27" s="67" t="n">
        <f aca="false">IF(OR($D27=1,MONTH($B27)&lt;&gt;MONTH(StartDate),'У1 Ввод'!$D$54="",'У1 Ввод'!$E$54="",'У1 Ввод'!$D$54&gt;$B27),0,MAX(0,MIN(1,'У1 Ввод'!$E$54-NETWORKDAYS('У1 Ввод'!$D$54,$B27)+1))/Настройки!$E$7*100)</f>
        <v>0</v>
      </c>
      <c r="AX27" s="67" t="n">
        <f aca="false">IF(OR($D27=1,MONTH($B27)&lt;&gt;MONTH(StartDate),'У1 Ввод'!$D$55="",'У1 Ввод'!$E$55="",'У1 Ввод'!$D$55&gt;$B27),0,MAX(0,MIN(1,'У1 Ввод'!$E$55-NETWORKDAYS('У1 Ввод'!$D$55,$B27)+1))/Настройки!$E$7*100)</f>
        <v>0</v>
      </c>
      <c r="AY27" s="67" t="n">
        <f aca="false">IF(OR($D27=1,MONTH($B27)&lt;&gt;MONTH(StartDate),'У1 Ввод'!$D$56="",'У1 Ввод'!$E$56="",'У1 Ввод'!$D$56&gt;$B27),0,MAX(0,MIN(1,'У1 Ввод'!$E$56-NETWORKDAYS('У1 Ввод'!$D$56,$B27)+1))/Настройки!$E$7*100)</f>
        <v>0</v>
      </c>
      <c r="AZ27" s="67" t="n">
        <f aca="false">IF(OR($D27=1,MONTH($B27)&lt;&gt;MONTH(StartDate),'У1 Ввод'!$D$57="",'У1 Ввод'!$E$57="",'У1 Ввод'!$D$57&gt;$B27),0,MAX(0,MIN(1,'У1 Ввод'!$E$57-NETWORKDAYS('У1 Ввод'!$D$57,$B27)+1))/Настройки!$E$7*100)</f>
        <v>0</v>
      </c>
      <c r="BA27" s="67" t="n">
        <f aca="false">IF(OR($D27=1,MONTH($B27)&lt;&gt;MONTH(StartDate),'У1 Ввод'!$D$58="",'У1 Ввод'!$E$58="",'У1 Ввод'!$D$58&gt;$B27),0,MAX(0,MIN(1,'У1 Ввод'!$E$58-NETWORKDAYS('У1 Ввод'!$D$58,$B27)+1))/Настройки!$E$7*100)</f>
        <v>0</v>
      </c>
      <c r="BB27" s="67" t="n">
        <f aca="false">IF(OR($D27=1,MONTH($B27)&lt;&gt;MONTH(StartDate),'У1 Ввод'!$D$59="",'У1 Ввод'!$E$59="",'У1 Ввод'!$D$59&gt;$B27),0,MAX(0,MIN(1,'У1 Ввод'!$E$59-NETWORKDAYS('У1 Ввод'!$D$59,$B27)+1))/Настройки!$E$7*100)</f>
        <v>0</v>
      </c>
      <c r="BC27" s="67" t="n">
        <f aca="false">IF(OR($D27=1,MONTH($B27)&lt;&gt;MONTH(StartDate),'У1 Ввод'!$D$60="",'У1 Ввод'!$E$60="",'У1 Ввод'!$D$60&gt;$B27),0,MAX(0,MIN(1,'У1 Ввод'!$E$60-NETWORKDAYS('У1 Ввод'!$D$60,$B27)+1))/Настройки!$E$7*100)</f>
        <v>0</v>
      </c>
      <c r="BD27" s="67" t="n">
        <f aca="false">IF(OR($D27=1,MONTH($B27)&lt;&gt;MONTH(StartDate),'У1 Ввод'!$D$61="",'У1 Ввод'!$E$61="",'У1 Ввод'!$D$61&gt;$B27),0,MAX(0,MIN(1,'У1 Ввод'!$E$61-NETWORKDAYS('У1 Ввод'!$D$61,$B27)+1))/Настройки!$E$7*100)</f>
        <v>0</v>
      </c>
      <c r="BE27" s="67" t="n">
        <f aca="false">IF(OR($D27=1,MONTH($B27)&lt;&gt;MONTH(StartDate),'У1 Ввод'!$D$62="",'У1 Ввод'!$E$62="",'У1 Ввод'!$D$62&gt;$B27),0,MAX(0,MIN(1,'У1 Ввод'!$E$62-NETWORKDAYS('У1 Ввод'!$D$62,$B27)+1))/Настройки!$E$7*100)</f>
        <v>0</v>
      </c>
      <c r="BF27" s="67" t="n">
        <f aca="false">IF(OR($D27=1,MONTH($B27)&lt;&gt;MONTH(StartDate),'У1 Ввод'!$D$63="",'У1 Ввод'!$E$63="",'У1 Ввод'!$D$63&gt;$B27),0,MAX(0,MIN(1,'У1 Ввод'!$E$63-NETWORKDAYS('У1 Ввод'!$D$63,$B27)+1))/Настройки!$E$7*100)</f>
        <v>0</v>
      </c>
      <c r="BG27" s="67" t="n">
        <f aca="false">IF(OR($D27=1,MONTH($B27)&lt;&gt;MONTH(StartDate),'У1 Ввод'!$D$64="",'У1 Ввод'!$E$64="",'У1 Ввод'!$D$64&gt;$B27),0,MAX(0,MIN(1,'У1 Ввод'!$E$64-NETWORKDAYS('У1 Ввод'!$D$64,$B27)+1))/Настройки!$E$7*100)</f>
        <v>0</v>
      </c>
      <c r="BH27" s="67" t="n">
        <f aca="false">IF(OR($D27=1,MONTH($B27)&lt;&gt;MONTH(StartDate),'У1 Ввод'!$D$65="",'У1 Ввод'!$E$65="",'У1 Ввод'!$D$65&gt;$B27),0,MAX(0,MIN(1,'У1 Ввод'!$E$65-NETWORKDAYS('У1 Ввод'!$D$65,$B27)+1))/Настройки!$E$7*100)</f>
        <v>0</v>
      </c>
      <c r="BI27" s="67" t="n">
        <f aca="false">IF(OR($D27=1,MONTH($B27)&lt;&gt;MONTH(StartDate),'У1 Ввод'!$D$66="",'У1 Ввод'!$E$66="",'У1 Ввод'!$D$66&gt;$B27),0,MAX(0,MIN(1,'У1 Ввод'!$E$66-NETWORKDAYS('У1 Ввод'!$D$66,$B27)+1))/Настройки!$E$7*100)</f>
        <v>0</v>
      </c>
      <c r="BJ27" s="67" t="n">
        <f aca="false">IF(OR($D27=1,MONTH($B27)&lt;&gt;MONTH(StartDate),'У1 Ввод'!$D$67="",'У1 Ввод'!$E$67="",'У1 Ввод'!$D$67&gt;$B27),0,MAX(0,MIN(1,'У1 Ввод'!$E$67-NETWORKDAYS('У1 Ввод'!$D$67,$B27)+1))/Настройки!$E$7*100)</f>
        <v>0</v>
      </c>
      <c r="BK27" s="67" t="n">
        <f aca="false">IF(OR($D27=1,MONTH($B27)&lt;&gt;MONTH(StartDate),'У1 Ввод'!$D$68="",'У1 Ввод'!$E$68="",'У1 Ввод'!$D$68&gt;$B27),0,MAX(0,MIN(1,'У1 Ввод'!$E$68-NETWORKDAYS('У1 Ввод'!$D$68,$B27)+1))/Настройки!$E$7*100)</f>
        <v>0</v>
      </c>
      <c r="BL27" s="67" t="n">
        <f aca="false">IF(OR($D27=1,MONTH($B27)&lt;&gt;MONTH(StartDate),'У1 Ввод'!$D$69="",'У1 Ввод'!$E$69="",'У1 Ввод'!$D$69&gt;$B27),0,MAX(0,MIN(1,'У1 Ввод'!$E$69-NETWORKDAYS('У1 Ввод'!$D$69,$B27)+1))/Настройки!$E$7*100)</f>
        <v>0</v>
      </c>
      <c r="BM27" s="67" t="n">
        <f aca="false">IF(OR($D27=1,MONTH($B27)&lt;&gt;MONTH(StartDate),'У1 Ввод'!$D$70="",'У1 Ввод'!$E$70="",'У1 Ввод'!$D$70&gt;$B27),0,MAX(0,MIN(1,'У1 Ввод'!$E$70-NETWORKDAYS('У1 Ввод'!$D$70,$B27)+1))/Настройки!$E$7*100)</f>
        <v>0</v>
      </c>
      <c r="BN27" s="67" t="n">
        <f aca="false">IF(OR($D27=1,MONTH($B27)&lt;&gt;MONTH(StartDate),'У1 Ввод'!$D$71="",'У1 Ввод'!$E$71="",'У1 Ввод'!$D$71&gt;$B27),0,MAX(0,MIN(1,'У1 Ввод'!$E$71-NETWORKDAYS('У1 Ввод'!$D$71,$B27)+1))/Настройки!$E$7*100)</f>
        <v>0</v>
      </c>
      <c r="BO27" s="67" t="n">
        <f aca="false">IF(OR($D27=1,MONTH($B27)&lt;&gt;MONTH(StartDate),'У1 Ввод'!$D$72="",'У1 Ввод'!$E$72="",'У1 Ввод'!$D$72&gt;$B27),0,MAX(0,MIN(1,'У1 Ввод'!$E$72-NETWORKDAYS('У1 Ввод'!$D$72,$B27)+1))/Настройки!$E$7*100)</f>
        <v>0</v>
      </c>
      <c r="BP27" s="67" t="n">
        <f aca="false">IF(OR($D27=1,MONTH($B27)&lt;&gt;MONTH(StartDate),'У1 Ввод'!$D$73="",'У1 Ввод'!$E$73="",'У1 Ввод'!$D$73&gt;$B27),0,MAX(0,MIN(1,'У1 Ввод'!$E$73-NETWORKDAYS('У1 Ввод'!$D$73,$B27)+1))/Настройки!$E$7*100)</f>
        <v>0</v>
      </c>
      <c r="BQ27" s="67" t="n">
        <f aca="false">IF(OR($D27=1,MONTH($B27)&lt;&gt;MONTH(StartDate),'У1 Ввод'!$D$74="",'У1 Ввод'!$E$74="",'У1 Ввод'!$D$74&gt;$B27),0,MAX(0,MIN(1,'У1 Ввод'!$E$74-NETWORKDAYS('У1 Ввод'!$D$74,$B27)+1))/Настройки!$E$7*100)</f>
        <v>0</v>
      </c>
      <c r="BR27" s="67" t="n">
        <f aca="false">IF(OR($D27=1,MONTH($B27)&lt;&gt;MONTH(StartDate),'У1 Ввод'!$D$75="",'У1 Ввод'!$E$75="",'У1 Ввод'!$D$75&gt;$B27),0,MAX(0,MIN(1,'У1 Ввод'!$E$75-NETWORKDAYS('У1 Ввод'!$D$75,$B27)+1))/Настройки!$E$7*100)</f>
        <v>0</v>
      </c>
      <c r="BS27" s="67" t="n">
        <f aca="false">IF(OR($D27=1,MONTH($B27)&lt;&gt;MONTH(StartDate),'У1 Ввод'!$D$76="",'У1 Ввод'!$E$76="",'У1 Ввод'!$D$76&gt;$B27),0,MAX(0,MIN(1,'У1 Ввод'!$E$76-NETWORKDAYS('У1 Ввод'!$D$76,$B27)+1))/Настройки!$E$7*100)</f>
        <v>0</v>
      </c>
      <c r="BT27" s="67" t="n">
        <f aca="false">IF(OR($D27=1,MONTH($B27)&lt;&gt;MONTH(StartDate),'У1 Ввод'!$D$77="",'У1 Ввод'!$E$77="",'У1 Ввод'!$D$77&gt;$B27),0,MAX(0,MIN(1,'У1 Ввод'!$E$77-NETWORKDAYS('У1 Ввод'!$D$77,$B27)+1))/Настройки!$E$7*100)</f>
        <v>0</v>
      </c>
      <c r="BU27" s="67" t="n">
        <f aca="false">IF(OR($D27=1,MONTH($B27)&lt;&gt;MONTH(StartDate),'У1 Ввод'!$D$78="",'У1 Ввод'!$E$78="",'У1 Ввод'!$D$78&gt;$B27),0,MAX(0,MIN(1,'У1 Ввод'!$E$78-NETWORKDAYS('У1 Ввод'!$D$78,$B27)+1))/Настройки!$E$7*100)</f>
        <v>0</v>
      </c>
      <c r="BV27" s="67" t="n">
        <f aca="false">IF(OR($D27=1,MONTH($B27)&lt;&gt;MONTH(StartDate),'У1 Ввод'!$D$79="",'У1 Ввод'!$E$79="",'У1 Ввод'!$D$79&gt;$B27),0,MAX(0,MIN(1,'У1 Ввод'!$E$79-NETWORKDAYS('У1 Ввод'!$D$79,$B27)+1))/Настройки!$E$7*100)</f>
        <v>0</v>
      </c>
      <c r="BW27" s="67" t="n">
        <f aca="false">IF(OR($D27=1,MONTH($B27)&lt;&gt;MONTH(StartDate),'У1 Ввод'!$D$80="",'У1 Ввод'!$E$80="",'У1 Ввод'!$D$80&gt;$B27),0,MAX(0,MIN(1,'У1 Ввод'!$E$80-NETWORKDAYS('У1 Ввод'!$D$80,$B27)+1))/Настройки!$E$7*100)</f>
        <v>0</v>
      </c>
      <c r="BX27" s="67" t="n">
        <f aca="false">IF(OR($D27=1,MONTH($B27)&lt;&gt;MONTH(StartDate),'У1 Ввод'!$D$81="",'У1 Ввод'!$E$81="",'У1 Ввод'!$D$81&gt;$B27),0,MAX(0,MIN(1,'У1 Ввод'!$E$81-NETWORKDAYS('У1 Ввод'!$D$81,$B27)+1))/Настройки!$E$7*100)</f>
        <v>0</v>
      </c>
      <c r="BY27" s="67" t="n">
        <f aca="false">IF(OR($D27=1,MONTH($B27)&lt;&gt;MONTH(StartDate),'У1 Ввод'!$D$82="",'У1 Ввод'!$E$82="",'У1 Ввод'!$D$82&gt;$B27),0,MAX(0,MIN(1,'У1 Ввод'!$E$82-NETWORKDAYS('У1 Ввод'!$D$82,$B27)+1))/Настройки!$E$7*100)</f>
        <v>0</v>
      </c>
      <c r="BZ27" s="67" t="n">
        <f aca="false">IF(OR($D27=1,MONTH($B27)&lt;&gt;MONTH(StartDate),'У1 Ввод'!$D$83="",'У1 Ввод'!$E$83="",'У1 Ввод'!$D$83&gt;$B27),0,MAX(0,MIN(1,'У1 Ввод'!$E$83-NETWORKDAYS('У1 Ввод'!$D$83,$B27)+1))/Настройки!$E$7*100)</f>
        <v>0</v>
      </c>
      <c r="CA27" s="67" t="n">
        <f aca="false">IF(OR($D27=1,MONTH($B27)&lt;&gt;MONTH(StartDate),'У1 Ввод'!$D$84="",'У1 Ввод'!$E$84="",'У1 Ввод'!$D$84&gt;$B27),0,MAX(0,MIN(1,'У1 Ввод'!$E$84-NETWORKDAYS('У1 Ввод'!$D$84,$B27)+1))/Настройки!$E$7*100)</f>
        <v>0</v>
      </c>
      <c r="CB27" s="67" t="n">
        <f aca="false">IF(OR($D27=1,MONTH($B27)&lt;&gt;MONTH(StartDate),'У1 Ввод'!$D$85="",'У1 Ввод'!$E$85="",'У1 Ввод'!$D$85&gt;$B27),0,MAX(0,MIN(1,'У1 Ввод'!$E$85-NETWORKDAYS('У1 Ввод'!$D$85,$B27)+1))/Настройки!$E$7*100)</f>
        <v>0</v>
      </c>
      <c r="CC27" s="67" t="n">
        <f aca="false">IF(OR($D27=1,MONTH($B27)&lt;&gt;MONTH(StartDate),'У1 Ввод'!$D$86="",'У1 Ввод'!$E$86="",'У1 Ввод'!$D$86&gt;$B27),0,MAX(0,MIN(1,'У1 Ввод'!$E$86-NETWORKDAYS('У1 Ввод'!$D$86,$B27)+1))/Настройки!$E$7*100)</f>
        <v>0</v>
      </c>
      <c r="CD27" s="67" t="n">
        <f aca="false">IF(OR($D27=1,MONTH($B27)&lt;&gt;MONTH(StartDate),'У1 Ввод'!$D$87="",'У1 Ввод'!$E$87="",'У1 Ввод'!$D$87&gt;$B27),0,MAX(0,MIN(1,'У1 Ввод'!$E$87-NETWORKDAYS('У1 Ввод'!$D$87,$B27)+1))/Настройки!$E$7*100)</f>
        <v>0</v>
      </c>
      <c r="CE27" s="67" t="n">
        <f aca="false">IF(OR($D27=1,MONTH($B27)&lt;&gt;MONTH(StartDate),'У1 Ввод'!$D$88="",'У1 Ввод'!$E$88="",'У1 Ввод'!$D$88&gt;$B27),0,MAX(0,MIN(1,'У1 Ввод'!$E$88-NETWORKDAYS('У1 Ввод'!$D$88,$B27)+1))/Настройки!$E$7*100)</f>
        <v>0</v>
      </c>
      <c r="CF27" s="67" t="n">
        <f aca="false">IF(OR($D27=1,MONTH($B27)&lt;&gt;MONTH(StartDate),'У1 Ввод'!$D$89="",'У1 Ввод'!$E$89="",'У1 Ввод'!$D$89&gt;$B27),0,MAX(0,MIN(1,'У1 Ввод'!$E$89-NETWORKDAYS('У1 Ввод'!$D$89,$B27)+1))/Настройки!$E$7*100)</f>
        <v>0</v>
      </c>
      <c r="CG27" s="67" t="n">
        <f aca="false">IF(OR($D27=1,MONTH($B27)&lt;&gt;MONTH(StartDate),'У1 Ввод'!$D$90="",'У1 Ввод'!$E$90="",'У1 Ввод'!$D$90&gt;$B27),0,MAX(0,MIN(1,'У1 Ввод'!$E$90-NETWORKDAYS('У1 Ввод'!$D$90,$B27)+1))/Настройки!$E$7*100)</f>
        <v>0</v>
      </c>
      <c r="CH27" s="67" t="n">
        <f aca="false">IF(OR($D27=1,MONTH($B27)&lt;&gt;MONTH(StartDate),'У1 Ввод'!$D$91="",'У1 Ввод'!$E$91="",'У1 Ввод'!$D$91&gt;$B27),0,MAX(0,MIN(1,'У1 Ввод'!$E$91-NETWORKDAYS('У1 Ввод'!$D$91,$B27)+1))/Настройки!$E$7*100)</f>
        <v>0</v>
      </c>
      <c r="CI27" s="67" t="n">
        <f aca="false">IF(OR($D27=1,MONTH($B27)&lt;&gt;MONTH(StartDate),'У1 Ввод'!$D$92="",'У1 Ввод'!$E$92="",'У1 Ввод'!$D$92&gt;$B27),0,MAX(0,MIN(1,'У1 Ввод'!$E$92-NETWORKDAYS('У1 Ввод'!$D$92,$B27)+1))/Настройки!$E$7*100)</f>
        <v>0</v>
      </c>
      <c r="CJ27" s="67" t="n">
        <f aca="false">IF(OR($D27=1,MONTH($B27)&lt;&gt;MONTH(StartDate),'У1 Ввод'!$D$93="",'У1 Ввод'!$E$93="",'У1 Ввод'!$D$93&gt;$B27),0,MAX(0,MIN(1,'У1 Ввод'!$E$93-NETWORKDAYS('У1 Ввод'!$D$93,$B27)+1))/Настройки!$E$7*100)</f>
        <v>0</v>
      </c>
      <c r="CK27" s="67" t="n">
        <f aca="false">IF(OR($D27=1,MONTH($B27)&lt;&gt;MONTH(StartDate),'У1 Ввод'!$D$94="",'У1 Ввод'!$E$94="",'У1 Ввод'!$D$94&gt;$B27),0,MAX(0,MIN(1,'У1 Ввод'!$E$94-NETWORKDAYS('У1 Ввод'!$D$94,$B27)+1))/Настройки!$E$7*100)</f>
        <v>0</v>
      </c>
      <c r="CL27" s="67" t="n">
        <f aca="false">IF(OR($D27=1,MONTH($B27)&lt;&gt;MONTH(StartDate),'У1 Ввод'!$D$95="",'У1 Ввод'!$E$95="",'У1 Ввод'!$D$95&gt;$B27),0,MAX(0,MIN(1,'У1 Ввод'!$E$95-NETWORKDAYS('У1 Ввод'!$D$95,$B27)+1))/Настройки!$E$7*100)</f>
        <v>0</v>
      </c>
      <c r="CM27" s="67" t="n">
        <f aca="false">IF(OR($D27=1,MONTH($B27)&lt;&gt;MONTH(StartDate),'У1 Ввод'!$D$96="",'У1 Ввод'!$E$96="",'У1 Ввод'!$D$96&gt;$B27),0,MAX(0,MIN(1,'У1 Ввод'!$E$96-NETWORKDAYS('У1 Ввод'!$D$96,$B27)+1))/Настройки!$E$7*100)</f>
        <v>0</v>
      </c>
      <c r="CN27" s="67" t="n">
        <f aca="false">IF(OR($D27=1,MONTH($B27)&lt;&gt;MONTH(StartDate),'У1 Ввод'!$D$97="",'У1 Ввод'!$E$97="",'У1 Ввод'!$D$97&gt;$B27),0,MAX(0,MIN(1,'У1 Ввод'!$E$97-NETWORKDAYS('У1 Ввод'!$D$97,$B27)+1))/Настройки!$E$7*100)</f>
        <v>0</v>
      </c>
      <c r="CO27" s="67" t="n">
        <f aca="false">IF(OR($D27=1,MONTH($B27)&lt;&gt;MONTH(StartDate),'У1 Ввод'!$D$98="",'У1 Ввод'!$E$98="",'У1 Ввод'!$D$98&gt;$B27),0,MAX(0,MIN(1,'У1 Ввод'!$E$98-NETWORKDAYS('У1 Ввод'!$D$98,$B27)+1))/Настройки!$E$7*100)</f>
        <v>0</v>
      </c>
      <c r="CP27" s="67" t="n">
        <f aca="false">IF(OR($D27=1,MONTH($B27)&lt;&gt;MONTH(StartDate),'У1 Ввод'!$D$99="",'У1 Ввод'!$E$99="",'У1 Ввод'!$D$99&gt;$B27),0,MAX(0,MIN(1,'У1 Ввод'!$E$99-NETWORKDAYS('У1 Ввод'!$D$99,$B27)+1))/Настройки!$E$7*100)</f>
        <v>0</v>
      </c>
      <c r="CQ27" s="67" t="n">
        <f aca="false">IF(OR($D27=1,MONTH($B27)&lt;&gt;MONTH(StartDate),'У1 Ввод'!$D$100="",'У1 Ввод'!$E$100="",'У1 Ввод'!$D$100&gt;$B27),0,MAX(0,MIN(1,'У1 Ввод'!$E$100-NETWORKDAYS('У1 Ввод'!$D$100,$B27)+1))/Настройки!$E$7*100)</f>
        <v>0</v>
      </c>
      <c r="CR27" s="67" t="n">
        <f aca="false">IF(OR($D27=1,MONTH($B27)&lt;&gt;MONTH(StartDate),'У1 Ввод'!$D$101="",'У1 Ввод'!$E$101="",'У1 Ввод'!$D$101&gt;$B27),0,MAX(0,MIN(1,'У1 Ввод'!$E$101-NETWORKDAYS('У1 Ввод'!$D$101,$B27)+1))/Настройки!$E$7*100)</f>
        <v>0</v>
      </c>
      <c r="CS27" s="67" t="n">
        <f aca="false">IF(OR($D27=1,MONTH($B27)&lt;&gt;MONTH(StartDate),'У1 Ввод'!$D$102="",'У1 Ввод'!$E$102="",'У1 Ввод'!$D$102&gt;$B27),0,MAX(0,MIN(1,'У1 Ввод'!$E$102-NETWORKDAYS('У1 Ввод'!$D$102,$B27)+1))/Настройки!$E$7*100)</f>
        <v>0</v>
      </c>
      <c r="CT27" s="67" t="n">
        <f aca="false">IF(OR($D27=1,MONTH($B27)&lt;&gt;MONTH(StartDate),'У1 Ввод'!$D$103="",'У1 Ввод'!$E$103="",'У1 Ввод'!$D$103&gt;$B27),0,MAX(0,MIN(1,'У1 Ввод'!$E$103-NETWORKDAYS('У1 Ввод'!$D$103,$B27)+1))/Настройки!$E$7*100)</f>
        <v>0</v>
      </c>
      <c r="CU27" s="67" t="n">
        <f aca="false">IF(OR($D27=1,MONTH($B27)&lt;&gt;MONTH(StartDate),'У1 Ввод'!$D$104="",'У1 Ввод'!$E$104="",'У1 Ввод'!$D$104&gt;$B27),0,MAX(0,MIN(1,'У1 Ввод'!$E$104-NETWORKDAYS('У1 Ввод'!$D$104,$B27)+1))/Настройки!$E$7*100)</f>
        <v>0</v>
      </c>
      <c r="CV27" s="67" t="n">
        <f aca="false">IF(OR($D27=1,MONTH($B27)&lt;&gt;MONTH(StartDate),'У1 Ввод'!$D$105="",'У1 Ввод'!$E$105="",'У1 Ввод'!$D$105&gt;$B27),0,MAX(0,MIN(1,'У1 Ввод'!$E$105-NETWORKDAYS('У1 Ввод'!$D$105,$B27)+1))/Настройки!$E$7*100)</f>
        <v>0</v>
      </c>
      <c r="CW27" s="67" t="n">
        <f aca="false">IF(OR($D27=1,MONTH($B27)&lt;&gt;MONTH(StartDate),'У1 Ввод'!$D$106="",'У1 Ввод'!$E$106="",'У1 Ввод'!$D$106&gt;$B27),0,MAX(0,MIN(1,'У1 Ввод'!$E$106-NETWORKDAYS('У1 Ввод'!$D$106,$B27)+1))/Настройки!$E$7*100)</f>
        <v>0</v>
      </c>
      <c r="CX27" s="67" t="n">
        <f aca="false">IF(OR($D27=1,MONTH($B27)&lt;&gt;MONTH(StartDate),'У1 Ввод'!$D$107="",'У1 Ввод'!$E$107="",'У1 Ввод'!$D$107&gt;$B27),0,MAX(0,MIN(1,'У1 Ввод'!$E$107-NETWORKDAYS('У1 Ввод'!$D$107,$B27)+1))/Настройки!$E$7*100)</f>
        <v>0</v>
      </c>
      <c r="CY27" s="67" t="n">
        <f aca="false">IF(OR($D27=1,MONTH($B27)&lt;&gt;MONTH(StartDate),'У1 Ввод'!$D$108="",'У1 Ввод'!$E$108="",'У1 Ввод'!$D$108&gt;$B27),0,MAX(0,MIN(1,'У1 Ввод'!$E$108-NETWORKDAYS('У1 Ввод'!$D$108,$B27)+1))/Настройки!$E$7*100)</f>
        <v>0</v>
      </c>
      <c r="CZ27" s="67" t="n">
        <f aca="false">IF(OR($D27=1,MONTH($B27)&lt;&gt;MONTH(StartDate),'У1 Ввод'!$D$109="",'У1 Ввод'!$E$109="",'У1 Ввод'!$D$109&gt;$B27),0,MAX(0,MIN(1,'У1 Ввод'!$E$109-NETWORKDAYS('У1 Ввод'!$D$109,$B27)+1))/Настройки!$E$7*100)</f>
        <v>0</v>
      </c>
      <c r="DA27" s="67" t="n">
        <f aca="false">IF(OR($D27=1,MONTH($B27)&lt;&gt;MONTH(StartDate),'У1 Ввод'!$D$110="",'У1 Ввод'!$E$110="",'У1 Ввод'!$D$110&gt;$B27),0,MAX(0,MIN(1,'У1 Ввод'!$E$110-NETWORKDAYS('У1 Ввод'!$D$110,$B27)+1))/Настройки!$E$7*100)</f>
        <v>0</v>
      </c>
      <c r="DB27" s="67" t="n">
        <f aca="false">IF(OR($D27=1,MONTH($B27)&lt;&gt;MONTH(StartDate),'У1 Ввод'!$D$111="",'У1 Ввод'!$E$111="",'У1 Ввод'!$D$111&gt;$B27),0,MAX(0,MIN(1,'У1 Ввод'!$E$111-NETWORKDAYS('У1 Ввод'!$D$111,$B27)+1))/Настройки!$E$7*100)</f>
        <v>0</v>
      </c>
      <c r="DC27" s="67" t="n">
        <f aca="false">IF(OR($D27=1,MONTH($B27)&lt;&gt;MONTH(StartDate),'У1 Ввод'!$D$112="",'У1 Ввод'!$E$112="",'У1 Ввод'!$D$112&gt;$B27),0,MAX(0,MIN(1,'У1 Ввод'!$E$112-NETWORKDAYS('У1 Ввод'!$D$112,$B27)+1))/Настройки!$E$7*100)</f>
        <v>0</v>
      </c>
      <c r="DD27" s="67" t="n">
        <f aca="false">IF(OR($D27=1,MONTH($B27)&lt;&gt;MONTH(StartDate),'У1 Ввод'!$D$113="",'У1 Ввод'!$E$113="",'У1 Ввод'!$D$113&gt;$B27),0,MAX(0,MIN(1,'У1 Ввод'!$E$113-NETWORKDAYS('У1 Ввод'!$D$113,$B27)+1))/Настройки!$E$7*100)</f>
        <v>0</v>
      </c>
      <c r="DE27" s="67" t="n">
        <f aca="false">IF(OR($D27=1,MONTH($B27)&lt;&gt;MONTH(StartDate),'У1 Ввод'!$D$114="",'У1 Ввод'!$E$114="",'У1 Ввод'!$D$114&gt;$B27),0,MAX(0,MIN(1,'У1 Ввод'!$E$114-NETWORKDAYS('У1 Ввод'!$D$114,$B27)+1))/Настройки!$E$7*100)</f>
        <v>0</v>
      </c>
      <c r="DF27" s="67" t="n">
        <f aca="false">IF(OR($D27=1,MONTH($B27)&lt;&gt;MONTH(StartDate),'У1 Ввод'!$D$115="",'У1 Ввод'!$E$115="",'У1 Ввод'!$D$115&gt;$B27),0,MAX(0,MIN(1,'У1 Ввод'!$E$115-NETWORKDAYS('У1 Ввод'!$D$115,$B27)+1))/Настройки!$E$7*100)</f>
        <v>0</v>
      </c>
      <c r="DG27" s="67" t="n">
        <f aca="false">IF(OR($D27=1,MONTH($B27)&lt;&gt;MONTH(StartDate),'У1 Ввод'!$D$116="",'У1 Ввод'!$E$116="",'У1 Ввод'!$D$116&gt;$B27),0,MAX(0,MIN(1,'У1 Ввод'!$E$116-NETWORKDAYS('У1 Ввод'!$D$116,$B27)+1))/Настройки!$E$7*100)</f>
        <v>0</v>
      </c>
      <c r="DH27" s="67" t="n">
        <f aca="false">IF(OR($D27=1,MONTH($B27)&lt;&gt;MONTH(StartDate),'У1 Ввод'!$D$117="",'У1 Ввод'!$E$117="",'У1 Ввод'!$D$117&gt;$B27),0,MAX(0,MIN(1,'У1 Ввод'!$E$117-NETWORKDAYS('У1 Ввод'!$D$117,$B27)+1))/Настройки!$E$7*100)</f>
        <v>0</v>
      </c>
      <c r="DI27" s="67" t="n">
        <f aca="false">IF(OR($D27=1,MONTH($B27)&lt;&gt;MONTH(StartDate),'У1 Ввод'!$D$118="",'У1 Ввод'!$E$118="",'У1 Ввод'!$D$118&gt;$B27),0,MAX(0,MIN(1,'У1 Ввод'!$E$118-NETWORKDAYS('У1 Ввод'!$D$118,$B27)+1))/Настройки!$E$7*100)</f>
        <v>0</v>
      </c>
      <c r="DJ27" s="67" t="n">
        <f aca="false">IF(OR($D27=1,MONTH($B27)&lt;&gt;MONTH(StartDate),'У1 Ввод'!$D$119="",'У1 Ввод'!$E$119="",'У1 Ввод'!$D$119&gt;$B27),0,MAX(0,MIN(1,'У1 Ввод'!$E$119-NETWORKDAYS('У1 Ввод'!$D$119,$B27)+1))/Настройки!$E$7*100)</f>
        <v>0</v>
      </c>
      <c r="DK27" s="67" t="n">
        <f aca="false">IF(OR($D27=1,MONTH($B27)&lt;&gt;MONTH(StartDate),'У1 Ввод'!$D$120="",'У1 Ввод'!$E$120="",'У1 Ввод'!$D$120&gt;$B27),0,MAX(0,MIN(1,'У1 Ввод'!$E$120-NETWORKDAYS('У1 Ввод'!$D$120,$B27)+1))/Настройки!$E$7*100)</f>
        <v>0</v>
      </c>
      <c r="DL27" s="67" t="n">
        <f aca="false">IF(OR($D27=1,MONTH($B27)&lt;&gt;MONTH(StartDate),'У1 Ввод'!$D$121="",'У1 Ввод'!$E$121="",'У1 Ввод'!$D$121&gt;$B27),0,MAX(0,MIN(1,'У1 Ввод'!$E$121-NETWORKDAYS('У1 Ввод'!$D$121,$B27)+1))/Настройки!$E$7*100)</f>
        <v>0</v>
      </c>
      <c r="DM27" s="67" t="n">
        <f aca="false">IF(OR($D27=1,MONTH($B27)&lt;&gt;MONTH(StartDate),'У1 Ввод'!$D$122="",'У1 Ввод'!$E$122="",'У1 Ввод'!$D$122&gt;$B27),0,MAX(0,MIN(1,'У1 Ввод'!$E$122-NETWORKDAYS('У1 Ввод'!$D$122,$B27)+1))/Настройки!$E$7*100)</f>
        <v>0</v>
      </c>
      <c r="DN27" s="67" t="n">
        <f aca="false">IF(OR($D27=1,MONTH($B27)&lt;&gt;MONTH(StartDate),'У1 Ввод'!$D$123="",'У1 Ввод'!$E$123="",'У1 Ввод'!$D$123&gt;$B27),0,MAX(0,MIN(1,'У1 Ввод'!$E$123-NETWORKDAYS('У1 Ввод'!$D$123,$B27)+1))/Настройки!$E$7*100)</f>
        <v>0</v>
      </c>
      <c r="DO27" s="67" t="n">
        <f aca="false">IF(OR($D27=1,MONTH($B27)&lt;&gt;MONTH(StartDate),'У1 Ввод'!$D$124="",'У1 Ввод'!$E$124="",'У1 Ввод'!$D$124&gt;$B27),0,MAX(0,MIN(1,'У1 Ввод'!$E$124-NETWORKDAYS('У1 Ввод'!$D$124,$B27)+1))/Настройки!$E$7*100)</f>
        <v>0</v>
      </c>
      <c r="DP27" s="67" t="n">
        <f aca="false">IF(OR($D27=1,MONTH($B27)&lt;&gt;MONTH(StartDate),'У1 Ввод'!$D$125="",'У1 Ввод'!$E$125="",'У1 Ввод'!$D$125&gt;$B27),0,MAX(0,MIN(1,'У1 Ввод'!$E$125-NETWORKDAYS('У1 Ввод'!$D$125,$B27)+1))/Настройки!$E$7*100)</f>
        <v>0</v>
      </c>
      <c r="DQ27" s="67" t="n">
        <f aca="false">IF(OR($D27=1,MONTH($B27)&lt;&gt;MONTH(StartDate),'У1 Ввод'!$D$126="",'У1 Ввод'!$E$126="",'У1 Ввод'!$D$126&gt;$B27),0,MAX(0,MIN(1,'У1 Ввод'!$E$126-NETWORKDAYS('У1 Ввод'!$D$126,$B27)+1))/Настройки!$E$7*100)</f>
        <v>0</v>
      </c>
      <c r="DR27" s="67" t="n">
        <f aca="false">IF(OR($D27=1,MONTH($B27)&lt;&gt;MONTH(StartDate),'У1 Ввод'!$D$127="",'У1 Ввод'!$E$127="",'У1 Ввод'!$D$127&gt;$B27),0,MAX(0,MIN(1,'У1 Ввод'!$E$127-NETWORKDAYS('У1 Ввод'!$D$127,$B27)+1))/Настройки!$E$7*100)</f>
        <v>0</v>
      </c>
      <c r="DS27" s="67" t="n">
        <f aca="false">IF(OR($D27=1,MONTH($B27)&lt;&gt;MONTH(StartDate),'У1 Ввод'!$D$128="",'У1 Ввод'!$E$128="",'У1 Ввод'!$D$128&gt;$B27),0,MAX(0,MIN(1,'У1 Ввод'!$E$128-NETWORKDAYS('У1 Ввод'!$D$128,$B27)+1))/Настройки!$E$7*100)</f>
        <v>0</v>
      </c>
      <c r="DT27" s="67" t="n">
        <f aca="false">IF(OR($D27=1,MONTH($B27)&lt;&gt;MONTH(StartDate),'У1 Ввод'!$D$129="",'У1 Ввод'!$E$129="",'У1 Ввод'!$D$129&gt;$B27),0,MAX(0,MIN(1,'У1 Ввод'!$E$129-NETWORKDAYS('У1 Ввод'!$D$129,$B27)+1))/Настройки!$E$7*100)</f>
        <v>0</v>
      </c>
      <c r="DU27" s="67" t="n">
        <f aca="false">IF(OR($D27=1,MONTH($B27)&lt;&gt;MONTH(StartDate),'У1 Ввод'!$D$130="",'У1 Ввод'!$E$130="",'У1 Ввод'!$D$130&gt;$B27),0,MAX(0,MIN(1,'У1 Ввод'!$E$130-NETWORKDAYS('У1 Ввод'!$D$130,$B27)+1))/Настройки!$E$7*100)</f>
        <v>0</v>
      </c>
      <c r="DV27" s="67" t="n">
        <f aca="false">IF(OR($D27=1,MONTH($B27)&lt;&gt;MONTH(StartDate),'У1 Ввод'!$D$131="",'У1 Ввод'!$E$131="",'У1 Ввод'!$D$131&gt;$B27),0,MAX(0,MIN(1,'У1 Ввод'!$E$131-NETWORKDAYS('У1 Ввод'!$D$131,$B27)+1))/Настройки!$E$7*100)</f>
        <v>0</v>
      </c>
      <c r="DW27" s="67" t="n">
        <f aca="false">IF(OR($D27=1,MONTH($B27)&lt;&gt;MONTH(StartDate),'У1 Ввод'!$D$132="",'У1 Ввод'!$E$132="",'У1 Ввод'!$D$132&gt;$B27),0,MAX(0,MIN(1,'У1 Ввод'!$E$132-NETWORKDAYS('У1 Ввод'!$D$132,$B27)+1))/Настройки!$E$7*100)</f>
        <v>0</v>
      </c>
      <c r="DX27" s="67" t="n">
        <f aca="false">IF(OR($D27=1,MONTH($B27)&lt;&gt;MONTH(StartDate),'У1 Ввод'!$D$133="",'У1 Ввод'!$E$133="",'У1 Ввод'!$D$133&gt;$B27),0,MAX(0,MIN(1,'У1 Ввод'!$E$133-NETWORKDAYS('У1 Ввод'!$D$133,$B27)+1))/Настройки!$E$7*100)</f>
        <v>0</v>
      </c>
      <c r="DY27" s="67" t="n">
        <f aca="false">IF(OR($D27=1,MONTH($B27)&lt;&gt;MONTH(StartDate),'У1 Ввод'!$D$134="",'У1 Ввод'!$E$134="",'У1 Ввод'!$D$134&gt;$B27),0,MAX(0,MIN(1,'У1 Ввод'!$E$134-NETWORKDAYS('У1 Ввод'!$D$134,$B27)+1))/Настройки!$E$7*100)</f>
        <v>0</v>
      </c>
      <c r="DZ27" s="67" t="n">
        <f aca="false">IF(OR($D27=1,MONTH($B27)&lt;&gt;MONTH(StartDate),'У1 Ввод'!$D$135="",'У1 Ввод'!$E$135="",'У1 Ввод'!$D$135&gt;$B27),0,MAX(0,MIN(1,'У1 Ввод'!$E$135-NETWORKDAYS('У1 Ввод'!$D$135,$B27)+1))/Настройки!$E$7*100)</f>
        <v>0</v>
      </c>
      <c r="EA27" s="67" t="n">
        <f aca="false">IF(OR($D27=1,MONTH($B27)&lt;&gt;MONTH(StartDate),'У1 Ввод'!$D$136="",'У1 Ввод'!$E$136="",'У1 Ввод'!$D$136&gt;$B27),0,MAX(0,MIN(1,'У1 Ввод'!$E$136-NETWORKDAYS('У1 Ввод'!$D$136,$B27)+1))/Настройки!$E$7*100)</f>
        <v>0</v>
      </c>
      <c r="EB27" s="67" t="n">
        <f aca="false">IF(OR($D27=1,MONTH($B27)&lt;&gt;MONTH(StartDate),'У1 Ввод'!$D$137="",'У1 Ввод'!$E$137="",'У1 Ввод'!$D$137&gt;$B27),0,MAX(0,MIN(1,'У1 Ввод'!$E$137-NETWORKDAYS('У1 Ввод'!$D$137,$B27)+1))/Настройки!$E$7*100)</f>
        <v>0</v>
      </c>
      <c r="EC27" s="67" t="n">
        <f aca="false">IF(OR($D27=1,MONTH($B27)&lt;&gt;MONTH(StartDate),'У1 Ввод'!$D$138="",'У1 Ввод'!$E$138="",'У1 Ввод'!$D$138&gt;$B27),0,MAX(0,MIN(1,'У1 Ввод'!$E$138-NETWORKDAYS('У1 Ввод'!$D$138,$B27)+1))/Настройки!$E$7*100)</f>
        <v>0</v>
      </c>
      <c r="ED27" s="67" t="n">
        <f aca="false">IF(OR($D27=1,MONTH($B27)&lt;&gt;MONTH(StartDate),'У1 Ввод'!$D$139="",'У1 Ввод'!$E$139="",'У1 Ввод'!$D$139&gt;$B27),0,MAX(0,MIN(1,'У1 Ввод'!$E$139-NETWORKDAYS('У1 Ввод'!$D$139,$B27)+1))/Настройки!$E$7*100)</f>
        <v>0</v>
      </c>
      <c r="EE27" s="67" t="n">
        <f aca="false">IF(OR($D27=1,MONTH($B27)&lt;&gt;MONTH(StartDate),'У1 Ввод'!$D$140="",'У1 Ввод'!$E$140="",'У1 Ввод'!$D$140&gt;$B27),0,MAX(0,MIN(1,'У1 Ввод'!$E$140-NETWORKDAYS('У1 Ввод'!$D$140,$B27)+1))/Настройки!$E$7*100)</f>
        <v>0</v>
      </c>
      <c r="EF27" s="67" t="n">
        <f aca="false">IF(OR($D27=1,MONTH($B27)&lt;&gt;MONTH(StartDate),'У1 Ввод'!$D$141="",'У1 Ввод'!$E$141="",'У1 Ввод'!$D$141&gt;$B27),0,MAX(0,MIN(1,'У1 Ввод'!$E$141-NETWORKDAYS('У1 Ввод'!$D$141,$B27)+1))/Настройки!$E$7*100)</f>
        <v>0</v>
      </c>
      <c r="EG27" s="67" t="n">
        <f aca="false">IF(OR($D27=1,MONTH($B27)&lt;&gt;MONTH(StartDate),'У1 Ввод'!$D$142="",'У1 Ввод'!$E$142="",'У1 Ввод'!$D$142&gt;$B27),0,MAX(0,MIN(1,'У1 Ввод'!$E$142-NETWORKDAYS('У1 Ввод'!$D$142,$B27)+1))/Настройки!$E$7*100)</f>
        <v>0</v>
      </c>
      <c r="EH27" s="67" t="n">
        <f aca="false">IF(OR($D27=1,MONTH($B27)&lt;&gt;MONTH(StartDate),'У1 Ввод'!$D$143="",'У1 Ввод'!$E$143="",'У1 Ввод'!$D$143&gt;$B27),0,MAX(0,MIN(1,'У1 Ввод'!$E$143-NETWORKDAYS('У1 Ввод'!$D$143,$B27)+1))/Настройки!$E$7*100)</f>
        <v>0</v>
      </c>
      <c r="EI27" s="67" t="n">
        <f aca="false">IF(OR($D27=1,MONTH($B27)&lt;&gt;MONTH(StartDate),'У1 Ввод'!$D$144="",'У1 Ввод'!$E$144="",'У1 Ввод'!$D$144&gt;$B27),0,MAX(0,MIN(1,'У1 Ввод'!$E$144-NETWORKDAYS('У1 Ввод'!$D$144,$B27)+1))/Настройки!$E$7*100)</f>
        <v>0</v>
      </c>
      <c r="EJ27" s="67" t="n">
        <f aca="false">IF(OR($D27=1,MONTH($B27)&lt;&gt;MONTH(StartDate),'У1 Ввод'!$D$145="",'У1 Ввод'!$E$145="",'У1 Ввод'!$D$145&gt;$B27),0,MAX(0,MIN(1,'У1 Ввод'!$E$145-NETWORKDAYS('У1 Ввод'!$D$145,$B27)+1))/Настройки!$E$7*100)</f>
        <v>0</v>
      </c>
      <c r="EK27" s="67" t="n">
        <f aca="false">IF(OR($D27=1,MONTH($B27)&lt;&gt;MONTH(StartDate),'У1 Ввод'!$D$146="",'У1 Ввод'!$E$146="",'У1 Ввод'!$D$146&gt;$B27),0,MAX(0,MIN(1,'У1 Ввод'!$E$146-NETWORKDAYS('У1 Ввод'!$D$146,$B27)+1))/Настройки!$E$7*100)</f>
        <v>0</v>
      </c>
      <c r="EL27" s="67" t="n">
        <f aca="false">IF(OR($D27=1,MONTH($B27)&lt;&gt;MONTH(StartDate),'У1 Ввод'!$D$147="",'У1 Ввод'!$E$147="",'У1 Ввод'!$D$147&gt;$B27),0,MAX(0,MIN(1,'У1 Ввод'!$E$147-NETWORKDAYS('У1 Ввод'!$D$147,$B27)+1))/Настройки!$E$7*100)</f>
        <v>0</v>
      </c>
      <c r="EM27" s="67" t="n">
        <f aca="false">IF(OR($D27=1,MONTH($B27)&lt;&gt;MONTH(StartDate),'У1 Ввод'!$D$148="",'У1 Ввод'!$E$148="",'У1 Ввод'!$D$148&gt;$B27),0,MAX(0,MIN(1,'У1 Ввод'!$E$148-NETWORKDAYS('У1 Ввод'!$D$148,$B27)+1))/Настройки!$E$7*100)</f>
        <v>0</v>
      </c>
      <c r="EN27" s="67" t="n">
        <f aca="false">IF(OR($D27=1,MONTH($B27)&lt;&gt;MONTH(StartDate),'У1 Ввод'!$D$149="",'У1 Ввод'!$E$149="",'У1 Ввод'!$D$149&gt;$B27),0,MAX(0,MIN(1,'У1 Ввод'!$E$149-NETWORKDAYS('У1 Ввод'!$D$149,$B27)+1))/Настройки!$E$7*100)</f>
        <v>0</v>
      </c>
      <c r="EO27" s="67" t="n">
        <f aca="false">IF(OR($D27=1,MONTH($B27)&lt;&gt;MONTH(StartDate),'У1 Ввод'!$D$150="",'У1 Ввод'!$E$150="",'У1 Ввод'!$D$150&gt;$B27),0,MAX(0,MIN(1,'У1 Ввод'!$E$150-NETWORKDAYS('У1 Ввод'!$D$150,$B27)+1))/Настройки!$E$7*100)</f>
        <v>0</v>
      </c>
      <c r="EP27" s="67" t="n">
        <f aca="false">IF(OR($D27=1,MONTH($B27)&lt;&gt;MONTH(StartDate),'У1 Ввод'!$D$151="",'У1 Ввод'!$E$151="",'У1 Ввод'!$D$151&gt;$B27),0,MAX(0,MIN(1,'У1 Ввод'!$E$151-NETWORKDAYS('У1 Ввод'!$D$151,$B27)+1))/Настройки!$E$7*100)</f>
        <v>0</v>
      </c>
      <c r="EQ27" s="67" t="n">
        <f aca="false">IF(OR($D27=1,MONTH($B27)&lt;&gt;MONTH(StartDate),'У1 Ввод'!$D$152="",'У1 Ввод'!$E$152="",'У1 Ввод'!$D$152&gt;$B27),0,MAX(0,MIN(1,'У1 Ввод'!$E$152-NETWORKDAYS('У1 Ввод'!$D$152,$B27)+1))/Настройки!$E$7*100)</f>
        <v>0</v>
      </c>
      <c r="ER27" s="67" t="n">
        <f aca="false">IF(OR($D27=1,MONTH($B27)&lt;&gt;MONTH(StartDate),'У1 Ввод'!$D$153="",'У1 Ввод'!$E$153="",'У1 Ввод'!$D$153&gt;$B27),0,MAX(0,MIN(1,'У1 Ввод'!$E$153-NETWORKDAYS('У1 Ввод'!$D$153,$B27)+1))/Настройки!$E$7*100)</f>
        <v>0</v>
      </c>
      <c r="ES27" s="67" t="n">
        <f aca="false">IF(OR($D27=1,MONTH($B27)&lt;&gt;MONTH(StartDate),'У1 Ввод'!$D$154="",'У1 Ввод'!$E$154="",'У1 Ввод'!$D$154&gt;$B27),0,MAX(0,MIN(1,'У1 Ввод'!$E$154-NETWORKDAYS('У1 Ввод'!$D$154,$B27)+1))/Настройки!$E$7*100)</f>
        <v>0</v>
      </c>
      <c r="ET27" s="67" t="n">
        <f aca="false">IF(OR($D27=1,MONTH($B27)&lt;&gt;MONTH(StartDate),'У1 Ввод'!$D$155="",'У1 Ввод'!$E$155="",'У1 Ввод'!$D$155&gt;$B27),0,MAX(0,MIN(1,'У1 Ввод'!$E$155-NETWORKDAYS('У1 Ввод'!$D$155,$B27)+1))/Настройки!$E$7*100)</f>
        <v>0</v>
      </c>
      <c r="EU27" s="67" t="n">
        <f aca="false">IF(OR($D27=1,MONTH($B27)&lt;&gt;MONTH(StartDate),'У1 Ввод'!$D$156="",'У1 Ввод'!$E$156="",'У1 Ввод'!$D$156&gt;$B27),0,MAX(0,MIN(1,'У1 Ввод'!$E$156-NETWORKDAYS('У1 Ввод'!$D$156,$B27)+1))/Настройки!$E$7*100)</f>
        <v>0</v>
      </c>
      <c r="EV27" s="67" t="n">
        <f aca="false">IF(OR($D27=1,MONTH($B27)&lt;&gt;MONTH(StartDate),'У1 Ввод'!$D$157="",'У1 Ввод'!$E$157="",'У1 Ввод'!$D$157&gt;$B27),0,MAX(0,MIN(1,'У1 Ввод'!$E$157-NETWORKDAYS('У1 Ввод'!$D$157,$B27)+1))/Настройки!$E$7*100)</f>
        <v>0</v>
      </c>
      <c r="EW27" s="67" t="n">
        <f aca="false">IF(OR($D27=1,MONTH($B27)&lt;&gt;MONTH(StartDate),'У1 Ввод'!$D$158="",'У1 Ввод'!$E$158="",'У1 Ввод'!$D$158&gt;$B27),0,MAX(0,MIN(1,'У1 Ввод'!$E$158-NETWORKDAYS('У1 Ввод'!$D$158,$B27)+1))/Настройки!$E$7*100)</f>
        <v>0</v>
      </c>
      <c r="EX27" s="67" t="n">
        <f aca="false">IF(OR($D27=1,MONTH($B27)&lt;&gt;MONTH(StartDate),'У1 Ввод'!$D$159="",'У1 Ввод'!$E$159="",'У1 Ввод'!$D$159&gt;$B27),0,MAX(0,MIN(1,'У1 Ввод'!$E$159-NETWORKDAYS('У1 Ввод'!$D$159,$B27)+1))/Настройки!$E$7*100)</f>
        <v>0</v>
      </c>
      <c r="EY27" s="67" t="n">
        <f aca="false">IF(OR($D27=1,MONTH($B27)&lt;&gt;MONTH(StartDate),'У1 Ввод'!$D$160="",'У1 Ввод'!$E$160="",'У1 Ввод'!$D$160&gt;$B27),0,MAX(0,MIN(1,'У1 Ввод'!$E$160-NETWORKDAYS('У1 Ввод'!$D$160,$B27)+1))/Настройки!$E$7*100)</f>
        <v>0</v>
      </c>
      <c r="EZ27" s="67" t="n">
        <f aca="false">IF(OR($D27=1,MONTH($B27)&lt;&gt;MONTH(StartDate),'У1 Ввод'!$D$161="",'У1 Ввод'!$E$161="",'У1 Ввод'!$D$161&gt;$B27),0,MAX(0,MIN(1,'У1 Ввод'!$E$161-NETWORKDAYS('У1 Ввод'!$D$161,$B27)+1))/Настройки!$E$7*100)</f>
        <v>0</v>
      </c>
      <c r="FA27" s="67" t="n">
        <f aca="false">IF(OR($D27=1,MONTH($B27)&lt;&gt;MONTH(StartDate),'У1 Ввод'!$D$162="",'У1 Ввод'!$E$162="",'У1 Ввод'!$D$162&gt;$B27),0,MAX(0,MIN(1,'У1 Ввод'!$E$162-NETWORKDAYS('У1 Ввод'!$D$162,$B27)+1))/Настройки!$E$7*100)</f>
        <v>0</v>
      </c>
      <c r="FB27" s="67" t="n">
        <f aca="false">IF(OR($D27=1,MONTH($B27)&lt;&gt;MONTH(StartDate),'У1 Ввод'!$D$163="",'У1 Ввод'!$E$163="",'У1 Ввод'!$D$163&gt;$B27),0,MAX(0,MIN(1,'У1 Ввод'!$E$163-NETWORKDAYS('У1 Ввод'!$D$163,$B27)+1))/Настройки!$E$7*100)</f>
        <v>0</v>
      </c>
      <c r="FC27" s="67" t="n">
        <f aca="false">IF(OR($D27=1,MONTH($B27)&lt;&gt;MONTH(StartDate),'У1 Ввод'!$D$164="",'У1 Ввод'!$E$164="",'У1 Ввод'!$D$164&gt;$B27),0,MAX(0,MIN(1,'У1 Ввод'!$E$164-NETWORKDAYS('У1 Ввод'!$D$164,$B27)+1))/Настройки!$E$7*100)</f>
        <v>0</v>
      </c>
      <c r="FD27" s="67" t="n">
        <f aca="false">IF(OR($D27=1,MONTH($B27)&lt;&gt;MONTH(StartDate),'У1 Ввод'!$D$165="",'У1 Ввод'!$E$165="",'У1 Ввод'!$D$165&gt;$B27),0,MAX(0,MIN(1,'У1 Ввод'!$E$165-NETWORKDAYS('У1 Ввод'!$D$165,$B27)+1))/Настройки!$E$7*100)</f>
        <v>0</v>
      </c>
      <c r="FE27" s="67" t="n">
        <f aca="false">IF(OR($D27=1,MONTH($B27)&lt;&gt;MONTH(StartDate),'У1 Ввод'!$D$166="",'У1 Ввод'!$E$166="",'У1 Ввод'!$D$166&gt;$B27),0,MAX(0,MIN(1,'У1 Ввод'!$E$166-NETWORKDAYS('У1 Ввод'!$D$166,$B27)+1))/Настройки!$E$7*100)</f>
        <v>0</v>
      </c>
      <c r="FF27" s="67" t="n">
        <f aca="false">IF(OR($D27=1,MONTH($B27)&lt;&gt;MONTH(StartDate),'У1 Ввод'!$D$167="",'У1 Ввод'!$E$167="",'У1 Ввод'!$D$167&gt;$B27),0,MAX(0,MIN(1,'У1 Ввод'!$E$167-NETWORKDAYS('У1 Ввод'!$D$167,$B27)+1))/Настройки!$E$7*100)</f>
        <v>0</v>
      </c>
      <c r="FG27" s="67" t="n">
        <f aca="false">IF(OR($D27=1,MONTH($B27)&lt;&gt;MONTH(StartDate),'У1 Ввод'!$D$168="",'У1 Ввод'!$E$168="",'У1 Ввод'!$D$168&gt;$B27),0,MAX(0,MIN(1,'У1 Ввод'!$E$168-NETWORKDAYS('У1 Ввод'!$D$168,$B27)+1))/Настройки!$E$7*100)</f>
        <v>0</v>
      </c>
      <c r="FH27" s="67" t="n">
        <f aca="false">IF(OR($D27=1,MONTH($B27)&lt;&gt;MONTH(StartDate),'У1 Ввод'!$D$169="",'У1 Ввод'!$E$169="",'У1 Ввод'!$D$169&gt;$B27),0,MAX(0,MIN(1,'У1 Ввод'!$E$169-NETWORKDAYS('У1 Ввод'!$D$169,$B27)+1))/Настройки!$E$7*100)</f>
        <v>0</v>
      </c>
      <c r="FI27" s="67" t="n">
        <f aca="false">IF(OR($D27=1,MONTH($B27)&lt;&gt;MONTH(StartDate),'У1 Ввод'!$D$170="",'У1 Ввод'!$E$170="",'У1 Ввод'!$D$170&gt;$B27),0,MAX(0,MIN(1,'У1 Ввод'!$E$170-NETWORKDAYS('У1 Ввод'!$D$170,$B27)+1))/Настройки!$E$7*100)</f>
        <v>0</v>
      </c>
      <c r="FJ27" s="67" t="n">
        <f aca="false">IF(OR($D27=1,MONTH($B27)&lt;&gt;MONTH(StartDate),'У1 Ввод'!$D$171="",'У1 Ввод'!$E$171="",'У1 Ввод'!$D$171&gt;$B27),0,MAX(0,MIN(1,'У1 Ввод'!$E$171-NETWORKDAYS('У1 Ввод'!$D$171,$B27)+1))/Настройки!$E$7*100)</f>
        <v>0</v>
      </c>
      <c r="FK27" s="67" t="n">
        <f aca="false">IF(OR($D27=1,MONTH($B27)&lt;&gt;MONTH(StartDate),'У1 Ввод'!$D$172="",'У1 Ввод'!$E$172="",'У1 Ввод'!$D$172&gt;$B27),0,MAX(0,MIN(1,'У1 Ввод'!$E$172-NETWORKDAYS('У1 Ввод'!$D$172,$B27)+1))/Настройки!$E$7*100)</f>
        <v>0</v>
      </c>
      <c r="FL27" s="67" t="n">
        <f aca="false">IF(OR($D27=1,MONTH($B27)&lt;&gt;MONTH(StartDate),'У1 Ввод'!$D$173="",'У1 Ввод'!$E$173="",'У1 Ввод'!$D$173&gt;$B27),0,MAX(0,MIN(1,'У1 Ввод'!$E$173-NETWORKDAYS('У1 Ввод'!$D$173,$B27)+1))/Настройки!$E$7*100)</f>
        <v>0</v>
      </c>
      <c r="FM27" s="67" t="n">
        <f aca="false">IF(OR($D27=1,MONTH($B27)&lt;&gt;MONTH(StartDate),'У1 Ввод'!$D$174="",'У1 Ввод'!$E$174="",'У1 Ввод'!$D$174&gt;$B27),0,MAX(0,MIN(1,'У1 Ввод'!$E$174-NETWORKDAYS('У1 Ввод'!$D$174,$B27)+1))/Настройки!$E$7*100)</f>
        <v>0</v>
      </c>
      <c r="FN27" s="67" t="n">
        <f aca="false">IF(OR($D27=1,MONTH($B27)&lt;&gt;MONTH(StartDate),'У1 Ввод'!$D$175="",'У1 Ввод'!$E$175="",'У1 Ввод'!$D$175&gt;$B27),0,MAX(0,MIN(1,'У1 Ввод'!$E$175-NETWORKDAYS('У1 Ввод'!$D$175,$B27)+1))/Настройки!$E$7*100)</f>
        <v>0</v>
      </c>
      <c r="FO27" s="67" t="n">
        <f aca="false">IF(OR($D27=1,MONTH($B27)&lt;&gt;MONTH(StartDate),'У1 Ввод'!$D$176="",'У1 Ввод'!$E$176="",'У1 Ввод'!$D$176&gt;$B27),0,MAX(0,MIN(1,'У1 Ввод'!$E$176-NETWORKDAYS('У1 Ввод'!$D$176,$B27)+1))/Настройки!$E$7*100)</f>
        <v>0</v>
      </c>
      <c r="FP27" s="67" t="n">
        <f aca="false">IF(OR($D27=1,MONTH($B27)&lt;&gt;MONTH(StartDate),'У1 Ввод'!$D$177="",'У1 Ввод'!$E$177="",'У1 Ввод'!$D$177&gt;$B27),0,MAX(0,MIN(1,'У1 Ввод'!$E$177-NETWORKDAYS('У1 Ввод'!$D$177,$B27)+1))/Настройки!$E$7*100)</f>
        <v>0</v>
      </c>
      <c r="FQ27" s="67" t="n">
        <f aca="false">IF(OR($D27=1,MONTH($B27)&lt;&gt;MONTH(StartDate),'У1 Ввод'!$D$178="",'У1 Ввод'!$E$178="",'У1 Ввод'!$D$178&gt;$B27),0,MAX(0,MIN(1,'У1 Ввод'!$E$178-NETWORKDAYS('У1 Ввод'!$D$178,$B27)+1))/Настройки!$E$7*100)</f>
        <v>0</v>
      </c>
      <c r="FR27" s="67" t="n">
        <f aca="false">IF(OR($D27=1,MONTH($B27)&lt;&gt;MONTH(StartDate),'У1 Ввод'!$D$179="",'У1 Ввод'!$E$179="",'У1 Ввод'!$D$179&gt;$B27),0,MAX(0,MIN(1,'У1 Ввод'!$E$179-NETWORKDAYS('У1 Ввод'!$D$179,$B27)+1))/Настройки!$E$7*100)</f>
        <v>0</v>
      </c>
      <c r="FS27" s="67" t="n">
        <f aca="false">IF(OR($D27=1,MONTH($B27)&lt;&gt;MONTH(StartDate),'У1 Ввод'!$D$180="",'У1 Ввод'!$E$180="",'У1 Ввод'!$D$180&gt;$B27),0,MAX(0,MIN(1,'У1 Ввод'!$E$180-NETWORKDAYS('У1 Ввод'!$D$180,$B27)+1))/Настройки!$E$7*100)</f>
        <v>0</v>
      </c>
      <c r="FT27" s="67" t="n">
        <f aca="false">IF(OR($D27=1,MONTH($B27)&lt;&gt;MONTH(StartDate),'У1 Ввод'!$D$181="",'У1 Ввод'!$E$181="",'У1 Ввод'!$D$181&gt;$B27),0,MAX(0,MIN(1,'У1 Ввод'!$E$181-NETWORKDAYS('У1 Ввод'!$D$181,$B27)+1))/Настройки!$E$7*100)</f>
        <v>0</v>
      </c>
      <c r="FU27" s="67" t="n">
        <f aca="false">IF(OR($D27=1,MONTH($B27)&lt;&gt;MONTH(StartDate),'У1 Ввод'!$D$182="",'У1 Ввод'!$E$182="",'У1 Ввод'!$D$182&gt;$B27),0,MAX(0,MIN(1,'У1 Ввод'!$E$182-NETWORKDAYS('У1 Ввод'!$D$182,$B27)+1))/Настройки!$E$7*100)</f>
        <v>0</v>
      </c>
      <c r="FV27" s="67" t="n">
        <f aca="false">IF(OR($D27=1,MONTH($B27)&lt;&gt;MONTH(StartDate),'У1 Ввод'!$D$183="",'У1 Ввод'!$E$183="",'У1 Ввод'!$D$183&gt;$B27),0,MAX(0,MIN(1,'У1 Ввод'!$E$183-NETWORKDAYS('У1 Ввод'!$D$183,$B27)+1))/Настройки!$E$7*100)</f>
        <v>0</v>
      </c>
      <c r="FW27" s="67" t="n">
        <f aca="false">IF(OR($D27=1,MONTH($B27)&lt;&gt;MONTH(StartDate),'У1 Ввод'!$D$184="",'У1 Ввод'!$E$184="",'У1 Ввод'!$D$184&gt;$B27),0,MAX(0,MIN(1,'У1 Ввод'!$E$184-NETWORKDAYS('У1 Ввод'!$D$184,$B27)+1))/Настройки!$E$7*100)</f>
        <v>0</v>
      </c>
      <c r="FX27" s="67" t="n">
        <f aca="false">IF(OR($D27=1,MONTH($B27)&lt;&gt;MONTH(StartDate),'У1 Ввод'!$D$185="",'У1 Ввод'!$E$185="",'У1 Ввод'!$D$185&gt;$B27),0,MAX(0,MIN(1,'У1 Ввод'!$E$185-NETWORKDAYS('У1 Ввод'!$D$185,$B27)+1))/Настройки!$E$7*100)</f>
        <v>0</v>
      </c>
      <c r="FY27" s="67" t="n">
        <f aca="false">IF(OR($D27=1,MONTH($B27)&lt;&gt;MONTH(StartDate),'У1 Ввод'!$D$186="",'У1 Ввод'!$E$186="",'У1 Ввод'!$D$186&gt;$B27),0,MAX(0,MIN(1,'У1 Ввод'!$E$186-NETWORKDAYS('У1 Ввод'!$D$186,$B27)+1))/Настройки!$E$7*100)</f>
        <v>0</v>
      </c>
      <c r="FZ27" s="67" t="n">
        <f aca="false">IF(OR($D27=1,MONTH($B27)&lt;&gt;MONTH(StartDate),'У1 Ввод'!$D$187="",'У1 Ввод'!$E$187="",'У1 Ввод'!$D$187&gt;$B27),0,MAX(0,MIN(1,'У1 Ввод'!$E$187-NETWORKDAYS('У1 Ввод'!$D$187,$B27)+1))/Настройки!$E$7*100)</f>
        <v>0</v>
      </c>
      <c r="GA27" s="67" t="n">
        <f aca="false">IF(OR($D27=1,MONTH($B27)&lt;&gt;MONTH(StartDate),'У1 Ввод'!$D$188="",'У1 Ввод'!$E$188="",'У1 Ввод'!$D$188&gt;$B27),0,MAX(0,MIN(1,'У1 Ввод'!$E$188-NETWORKDAYS('У1 Ввод'!$D$188,$B27)+1))/Настройки!$E$7*100)</f>
        <v>0</v>
      </c>
      <c r="GB27" s="67" t="n">
        <f aca="false">IF(OR($D27=1,MONTH($B27)&lt;&gt;MONTH(StartDate),'У1 Ввод'!$D$189="",'У1 Ввод'!$E$189="",'У1 Ввод'!$D$189&gt;$B27),0,MAX(0,MIN(1,'У1 Ввод'!$E$189-NETWORKDAYS('У1 Ввод'!$D$189,$B27)+1))/Настройки!$E$7*100)</f>
        <v>0</v>
      </c>
      <c r="GC27" s="67" t="n">
        <f aca="false">IF(OR($D27=1,MONTH($B27)&lt;&gt;MONTH(StartDate),'У1 Ввод'!$D$190="",'У1 Ввод'!$E$190="",'У1 Ввод'!$D$190&gt;$B27),0,MAX(0,MIN(1,'У1 Ввод'!$E$190-NETWORKDAYS('У1 Ввод'!$D$190,$B27)+1))/Настройки!$E$7*100)</f>
        <v>0</v>
      </c>
      <c r="GD27" s="67" t="n">
        <f aca="false">IF(OR($D27=1,MONTH($B27)&lt;&gt;MONTH(StartDate),'У1 Ввод'!$D$191="",'У1 Ввод'!$E$191="",'У1 Ввод'!$D$191&gt;$B27),0,MAX(0,MIN(1,'У1 Ввод'!$E$191-NETWORKDAYS('У1 Ввод'!$D$191,$B27)+1))/Настройки!$E$7*100)</f>
        <v>0</v>
      </c>
      <c r="GE27" s="67" t="n">
        <f aca="false">IF(OR($D27=1,MONTH($B27)&lt;&gt;MONTH(StartDate),'У1 Ввод'!$D$192="",'У1 Ввод'!$E$192="",'У1 Ввод'!$D$192&gt;$B27),0,MAX(0,MIN(1,'У1 Ввод'!$E$192-NETWORKDAYS('У1 Ввод'!$D$192,$B27)+1))/Настройки!$E$7*100)</f>
        <v>0</v>
      </c>
      <c r="GF27" s="67" t="n">
        <f aca="false">IF(OR($D27=1,MONTH($B27)&lt;&gt;MONTH(StartDate),'У1 Ввод'!$D$193="",'У1 Ввод'!$E$193="",'У1 Ввод'!$D$193&gt;$B27),0,MAX(0,MIN(1,'У1 Ввод'!$E$193-NETWORKDAYS('У1 Ввод'!$D$193,$B27)+1))/Настройки!$E$7*100)</f>
        <v>0</v>
      </c>
      <c r="GG27" s="67" t="n">
        <f aca="false">IF(OR($D27=1,MONTH($B27)&lt;&gt;MONTH(StartDate),'У1 Ввод'!$D$194="",'У1 Ввод'!$E$194="",'У1 Ввод'!$D$194&gt;$B27),0,MAX(0,MIN(1,'У1 Ввод'!$E$194-NETWORKDAYS('У1 Ввод'!$D$194,$B27)+1))/Настройки!$E$7*100)</f>
        <v>0</v>
      </c>
      <c r="GH27" s="67" t="n">
        <f aca="false">IF(OR($D27=1,MONTH($B27)&lt;&gt;MONTH(StartDate),'У1 Ввод'!$D$195="",'У1 Ввод'!$E$195="",'У1 Ввод'!$D$195&gt;$B27),0,MAX(0,MIN(1,'У1 Ввод'!$E$195-NETWORKDAYS('У1 Ввод'!$D$195,$B27)+1))/Настройки!$E$7*100)</f>
        <v>0</v>
      </c>
      <c r="GI27" s="67" t="n">
        <f aca="false">IF(OR($D27=1,MONTH($B27)&lt;&gt;MONTH(StartDate),'У1 Ввод'!$D$196="",'У1 Ввод'!$E$196="",'У1 Ввод'!$D$196&gt;$B27),0,MAX(0,MIN(1,'У1 Ввод'!$E$196-NETWORKDAYS('У1 Ввод'!$D$196,$B27)+1))/Настройки!$E$7*100)</f>
        <v>0</v>
      </c>
      <c r="GJ27" s="67" t="n">
        <f aca="false">IF(OR($D27=1,MONTH($B27)&lt;&gt;MONTH(StartDate),'У1 Ввод'!$D$197="",'У1 Ввод'!$E$197="",'У1 Ввод'!$D$197&gt;$B27),0,MAX(0,MIN(1,'У1 Ввод'!$E$197-NETWORKDAYS('У1 Ввод'!$D$197,$B27)+1))/Настройки!$E$7*100)</f>
        <v>0</v>
      </c>
      <c r="GK27" s="67" t="n">
        <f aca="false">IF(OR($D27=1,MONTH($B27)&lt;&gt;MONTH(StartDate),'У1 Ввод'!$D$198="",'У1 Ввод'!$E$198="",'У1 Ввод'!$D$198&gt;$B27),0,MAX(0,MIN(1,'У1 Ввод'!$E$198-NETWORKDAYS('У1 Ввод'!$D$198,$B27)+1))/Настройки!$E$7*100)</f>
        <v>0</v>
      </c>
      <c r="GL27" s="67" t="n">
        <f aca="false">IF(OR($D27=1,MONTH($B27)&lt;&gt;MONTH(StartDate),'У1 Ввод'!$D$199="",'У1 Ввод'!$E$199="",'У1 Ввод'!$D$199&gt;$B27),0,MAX(0,MIN(1,'У1 Ввод'!$E$199-NETWORKDAYS('У1 Ввод'!$D$199,$B27)+1))/Настройки!$E$7*100)</f>
        <v>0</v>
      </c>
      <c r="GM27" s="67" t="n">
        <f aca="false">IF(OR($D27=1,MONTH($B27)&lt;&gt;MONTH(StartDate),'У1 Ввод'!$D$200="",'У1 Ввод'!$E$200="",'У1 Ввод'!$D$200&gt;$B27),0,MAX(0,MIN(1,'У1 Ввод'!$E$200-NETWORKDAYS('У1 Ввод'!$D$200,$B27)+1))/Настройки!$E$7*100)</f>
        <v>0</v>
      </c>
      <c r="GN27" s="67" t="n">
        <f aca="false">IF(OR($D27=1,MONTH($B27)&lt;&gt;MONTH(StartDate),'У1 Ввод'!$D$201="",'У1 Ввод'!$E$201="",'У1 Ввод'!$D$201&gt;$B27),0,MAX(0,MIN(1,'У1 Ввод'!$E$201-NETWORKDAYS('У1 Ввод'!$D$201,$B27)+1))/Настройки!$E$7*100)</f>
        <v>0</v>
      </c>
      <c r="GO27" s="67" t="n">
        <f aca="false">IF(OR($D27=1,MONTH($B27)&lt;&gt;MONTH(StartDate),'У1 Ввод'!$D$202="",'У1 Ввод'!$E$202="",'У1 Ввод'!$D$202&gt;$B27),0,MAX(0,MIN(1,'У1 Ввод'!$E$202-NETWORKDAYS('У1 Ввод'!$D$202,$B27)+1))/Настройки!$E$7*100)</f>
        <v>0</v>
      </c>
      <c r="GP27" s="67" t="n">
        <f aca="false">IF(OR($D27=1,MONTH($B27)&lt;&gt;MONTH(StartDate),'У1 Ввод'!$D$203="",'У1 Ввод'!$E$203="",'У1 Ввод'!$D$203&gt;$B27),0,MAX(0,MIN(1,'У1 Ввод'!$E$203-NETWORKDAYS('У1 Ввод'!$D$203,$B27)+1))/Настройки!$E$7*100)</f>
        <v>0</v>
      </c>
      <c r="GQ27" s="67" t="n">
        <f aca="false">IF(OR($D27=1,MONTH($B27)&lt;&gt;MONTH(StartDate),'У1 Ввод'!$D$204="",'У1 Ввод'!$E$204="",'У1 Ввод'!$D$204&gt;$B27),0,MAX(0,MIN(1,'У1 Ввод'!$E$204-NETWORKDAYS('У1 Ввод'!$D$204,$B27)+1))/Настройки!$E$7*100)</f>
        <v>0</v>
      </c>
      <c r="GR27" s="67" t="n">
        <f aca="false">IF(OR($D27=1,MONTH($B27)&lt;&gt;MONTH(StartDate),'У1 Ввод'!$D$205="",'У1 Ввод'!$E$205="",'У1 Ввод'!$D$205&gt;$B27),0,MAX(0,MIN(1,'У1 Ввод'!$E$205-NETWORKDAYS('У1 Ввод'!$D$205,$B27)+1))/Настройки!$E$7*100)</f>
        <v>0</v>
      </c>
      <c r="GS27" s="67" t="n">
        <f aca="false">IF(OR($D27=1,MONTH($B27)&lt;&gt;MONTH(StartDate),'У1 Ввод'!$D$206="",'У1 Ввод'!$E$206="",'У1 Ввод'!$D$206&gt;$B27),0,MAX(0,MIN(1,'У1 Ввод'!$E$206-NETWORKDAYS('У1 Ввод'!$D$206,$B27)+1))/Настройки!$E$7*100)</f>
        <v>0</v>
      </c>
      <c r="GT27" s="67" t="n">
        <f aca="false">IF(OR($D27=1,MONTH($B27)&lt;&gt;MONTH(StartDate),'У1 Ввод'!$D$207="",'У1 Ввод'!$E$207="",'У1 Ввод'!$D$207&gt;$B27),0,MAX(0,MIN(1,'У1 Ввод'!$E$207-NETWORKDAYS('У1 Ввод'!$D$207,$B27)+1))/Настройки!$E$7*100)</f>
        <v>0</v>
      </c>
      <c r="GU27" s="67" t="n">
        <f aca="false">IF(OR($D27=1,MONTH($B27)&lt;&gt;MONTH(StartDate),'У1 Ввод'!$D$208="",'У1 Ввод'!$E$208="",'У1 Ввод'!$D$208&gt;$B27),0,MAX(0,MIN(1,'У1 Ввод'!$E$208-NETWORKDAYS('У1 Ввод'!$D$208,$B27)+1))/Настройки!$E$7*100)</f>
        <v>0</v>
      </c>
      <c r="GV27" s="67" t="n">
        <f aca="false">IF(OR($D27=1,MONTH($B27)&lt;&gt;MONTH(StartDate),'У1 Ввод'!$D$209="",'У1 Ввод'!$E$209="",'У1 Ввод'!$D$209&gt;$B27),0,MAX(0,MIN(1,'У1 Ввод'!$E$209-NETWORKDAYS('У1 Ввод'!$D$209,$B27)+1))/Настройки!$E$7*100)</f>
        <v>0</v>
      </c>
      <c r="GW27" s="67" t="n">
        <f aca="false">IF(OR($D27=1,MONTH($B27)&lt;&gt;MONTH(StartDate),'У1 Ввод'!$D$210="",'У1 Ввод'!$E$210="",'У1 Ввод'!$D$210&gt;$B27),0,MAX(0,MIN(1,'У1 Ввод'!$E$210-NETWORKDAYS('У1 Ввод'!$D$210,$B27)+1))/Настройки!$E$7*100)</f>
        <v>0</v>
      </c>
      <c r="GX27" s="67" t="n">
        <f aca="false">IF(OR($D27=1,MONTH($B27)&lt;&gt;MONTH(StartDate),'У1 Ввод'!$D$211="",'У1 Ввод'!$E$211="",'У1 Ввод'!$D$211&gt;$B27),0,MAX(0,MIN(1,'У1 Ввод'!$E$211-NETWORKDAYS('У1 Ввод'!$D$211,$B27)+1))/Настройки!$E$7*100)</f>
        <v>0</v>
      </c>
      <c r="GY27" s="67" t="n">
        <f aca="false">IF(OR($D27=1,MONTH($B27)&lt;&gt;MONTH(StartDate),'У1 Ввод'!$D$212="",'У1 Ввод'!$E$212="",'У1 Ввод'!$D$212&gt;$B27),0,MAX(0,MIN(1,'У1 Ввод'!$E$212-NETWORKDAYS('У1 Ввод'!$D$212,$B27)+1))/Настройки!$E$7*100)</f>
        <v>0</v>
      </c>
      <c r="GZ27" s="67" t="n">
        <f aca="false">IF(OR($D27=1,MONTH($B27)&lt;&gt;MONTH(StartDate),'У1 Ввод'!$D$213="",'У1 Ввод'!$E$213="",'У1 Ввод'!$D$213&gt;$B27),0,MAX(0,MIN(1,'У1 Ввод'!$E$213-NETWORKDAYS('У1 Ввод'!$D$213,$B27)+1))/Настройки!$E$7*100)</f>
        <v>0</v>
      </c>
      <c r="HA27" s="67" t="n">
        <f aca="false">IF(OR($D27=1,MONTH($B27)&lt;&gt;MONTH(StartDate),'У1 Ввод'!$D$214="",'У1 Ввод'!$E$214="",'У1 Ввод'!$D$214&gt;$B27),0,MAX(0,MIN(1,'У1 Ввод'!$E$214-NETWORKDAYS('У1 Ввод'!$D$214,$B27)+1))/Настройки!$E$7*100)</f>
        <v>0</v>
      </c>
      <c r="HB27" s="67" t="n">
        <f aca="false">IF(OR($D27=1,MONTH($B27)&lt;&gt;MONTH(StartDate),'У1 Ввод'!$D$215="",'У1 Ввод'!$E$215="",'У1 Ввод'!$D$215&gt;$B27),0,MAX(0,MIN(1,'У1 Ввод'!$E$215-NETWORKDAYS('У1 Ввод'!$D$215,$B27)+1))/Настройки!$E$7*100)</f>
        <v>0</v>
      </c>
      <c r="HC27" s="67" t="n">
        <f aca="false">IF(OR($D27=1,MONTH($B27)&lt;&gt;MONTH(StartDate),'У1 Ввод'!$D$216="",'У1 Ввод'!$E$216="",'У1 Ввод'!$D$216&gt;$B27),0,MAX(0,MIN(1,'У1 Ввод'!$E$216-NETWORKDAYS('У1 Ввод'!$D$216,$B27)+1))/Настройки!$E$7*100)</f>
        <v>0</v>
      </c>
      <c r="HD27" s="67" t="n">
        <f aca="false">IF(OR($D27=1,MONTH($B27)&lt;&gt;MONTH(StartDate),'У1 Ввод'!$D$217="",'У1 Ввод'!$E$217="",'У1 Ввод'!$D$217&gt;$B27),0,MAX(0,MIN(1,'У1 Ввод'!$E$217-NETWORKDAYS('У1 Ввод'!$D$217,$B27)+1))/Настройки!$E$7*100)</f>
        <v>0</v>
      </c>
      <c r="HE27" s="67" t="n">
        <f aca="false">IF(OR($D27=1,MONTH($B27)&lt;&gt;MONTH(StartDate),'У1 Ввод'!$D$218="",'У1 Ввод'!$E$218="",'У1 Ввод'!$D$218&gt;$B27),0,MAX(0,MIN(1,'У1 Ввод'!$E$218-NETWORKDAYS('У1 Ввод'!$D$218,$B27)+1))/Настройки!$E$7*100)</f>
        <v>0</v>
      </c>
      <c r="HF27" s="67" t="n">
        <f aca="false">IF(OR($D27=1,MONTH($B27)&lt;&gt;MONTH(StartDate),'У1 Ввод'!$D$219="",'У1 Ввод'!$E$219="",'У1 Ввод'!$D$219&gt;$B27),0,MAX(0,MIN(1,'У1 Ввод'!$E$219-NETWORKDAYS('У1 Ввод'!$D$219,$B27)+1))/Настройки!$E$7*100)</f>
        <v>0</v>
      </c>
      <c r="HG27" s="67" t="n">
        <f aca="false">IF(OR($D27=1,MONTH($B27)&lt;&gt;MONTH(StartDate),'У1 Ввод'!$D$220="",'У1 Ввод'!$E$220="",'У1 Ввод'!$D$220&gt;$B27),0,MAX(0,MIN(1,'У1 Ввод'!$E$220-NETWORKDAYS('У1 Ввод'!$D$220,$B27)+1))/Настройки!$E$7*100)</f>
        <v>0</v>
      </c>
      <c r="HH27" s="67" t="n">
        <f aca="false">IF(OR($D27=1,MONTH($B27)&lt;&gt;MONTH(StartDate),'У1 Ввод'!$D$221="",'У1 Ввод'!$E$221="",'У1 Ввод'!$D$221&gt;$B27),0,MAX(0,MIN(1,'У1 Ввод'!$E$221-NETWORKDAYS('У1 Ввод'!$D$221,$B27)+1))/Настройки!$E$7*100)</f>
        <v>0</v>
      </c>
      <c r="HI27" s="67" t="n">
        <f aca="false">IF(OR($D27=1,MONTH($B27)&lt;&gt;MONTH(StartDate),'У1 Ввод'!$D$222="",'У1 Ввод'!$E$222="",'У1 Ввод'!$D$222&gt;$B27),0,MAX(0,MIN(1,'У1 Ввод'!$E$222-NETWORKDAYS('У1 Ввод'!$D$222,$B27)+1))/Настройки!$E$7*100)</f>
        <v>0</v>
      </c>
      <c r="HJ27" s="67" t="n">
        <f aca="false">IF(OR($D27=1,MONTH($B27)&lt;&gt;MONTH(StartDate),'У1 Ввод'!$D$223="",'У1 Ввод'!$E$223="",'У1 Ввод'!$D$223&gt;$B27),0,MAX(0,MIN(1,'У1 Ввод'!$E$223-NETWORKDAYS('У1 Ввод'!$D$223,$B27)+1))/Настройки!$E$7*100)</f>
        <v>0</v>
      </c>
      <c r="HK27" s="67" t="n">
        <f aca="false">IF(OR($D27=1,MONTH($B27)&lt;&gt;MONTH(StartDate),'У1 Ввод'!$D$224="",'У1 Ввод'!$E$224="",'У1 Ввод'!$D$224&gt;$B27),0,MAX(0,MIN(1,'У1 Ввод'!$E$224-NETWORKDAYS('У1 Ввод'!$D$224,$B27)+1))/Настройки!$E$7*100)</f>
        <v>0</v>
      </c>
      <c r="HL27" s="67" t="n">
        <f aca="false">IF(OR($D27=1,MONTH($B27)&lt;&gt;MONTH(StartDate),'У1 Ввод'!$D$225="",'У1 Ввод'!$E$225="",'У1 Ввод'!$D$225&gt;$B27),0,MAX(0,MIN(1,'У1 Ввод'!$E$225-NETWORKDAYS('У1 Ввод'!$D$225,$B27)+1))/Настройки!$E$7*100)</f>
        <v>0</v>
      </c>
      <c r="HM27" s="67" t="n">
        <f aca="false">IF(OR($D27=1,MONTH($B27)&lt;&gt;MONTH(StartDate),'У1 Ввод'!$D$226="",'У1 Ввод'!$E$226="",'У1 Ввод'!$D$226&gt;$B27),0,MAX(0,MIN(1,'У1 Ввод'!$E$226-NETWORKDAYS('У1 Ввод'!$D$226,$B27)+1))/Настройки!$E$7*100)</f>
        <v>0</v>
      </c>
      <c r="HN27" s="67" t="n">
        <f aca="false">IF(OR($D27=1,MONTH($B27)&lt;&gt;MONTH(StartDate),'У1 Ввод'!$D$227="",'У1 Ввод'!$E$227="",'У1 Ввод'!$D$227&gt;$B27),0,MAX(0,MIN(1,'У1 Ввод'!$E$227-NETWORKDAYS('У1 Ввод'!$D$227,$B27)+1))/Настройки!$E$7*100)</f>
        <v>0</v>
      </c>
      <c r="HO27" s="67" t="n">
        <f aca="false">IF(OR($D27=1,MONTH($B27)&lt;&gt;MONTH(StartDate),'У1 Ввод'!$D$228="",'У1 Ввод'!$E$228="",'У1 Ввод'!$D$228&gt;$B27),0,MAX(0,MIN(1,'У1 Ввод'!$E$228-NETWORKDAYS('У1 Ввод'!$D$228,$B27)+1))/Настройки!$E$7*100)</f>
        <v>0</v>
      </c>
      <c r="HP27" s="67" t="n">
        <f aca="false">IF(OR($D27=1,MONTH($B27)&lt;&gt;MONTH(StartDate),'У1 Ввод'!$D$229="",'У1 Ввод'!$E$229="",'У1 Ввод'!$D$229&gt;$B27),0,MAX(0,MIN(1,'У1 Ввод'!$E$229-NETWORKDAYS('У1 Ввод'!$D$229,$B27)+1))/Настройки!$E$7*100)</f>
        <v>0</v>
      </c>
      <c r="HQ27" s="67" t="n">
        <f aca="false">IF(OR($D27=1,MONTH($B27)&lt;&gt;MONTH(StartDate),'У1 Ввод'!$D$230="",'У1 Ввод'!$E$230="",'У1 Ввод'!$D$230&gt;$B27),0,MAX(0,MIN(1,'У1 Ввод'!$E$230-NETWORKDAYS('У1 Ввод'!$D$230,$B27)+1))/Настройки!$E$7*100)</f>
        <v>0</v>
      </c>
      <c r="HR27" s="67" t="n">
        <f aca="false">IF(OR($D27=1,MONTH($B27)&lt;&gt;MONTH(StartDate),'У1 Ввод'!$D$231="",'У1 Ввод'!$E$231="",'У1 Ввод'!$D$231&gt;$B27),0,MAX(0,MIN(1,'У1 Ввод'!$E$231-NETWORKDAYS('У1 Ввод'!$D$231,$B27)+1))/Настройки!$E$7*100)</f>
        <v>0</v>
      </c>
      <c r="HS27" s="67" t="n">
        <f aca="false">IF(OR($D27=1,MONTH($B27)&lt;&gt;MONTH(StartDate),'У1 Ввод'!$D$232="",'У1 Ввод'!$E$232="",'У1 Ввод'!$D$232&gt;$B27),0,MAX(0,MIN(1,'У1 Ввод'!$E$232-NETWORKDAYS('У1 Ввод'!$D$232,$B27)+1))/Настройки!$E$7*100)</f>
        <v>0</v>
      </c>
      <c r="HT27" s="67" t="n">
        <f aca="false">IF(OR($D27=1,MONTH($B27)&lt;&gt;MONTH(StartDate),'У1 Ввод'!$D$233="",'У1 Ввод'!$E$233="",'У1 Ввод'!$D$233&gt;$B27),0,MAX(0,MIN(1,'У1 Ввод'!$E$233-NETWORKDAYS('У1 Ввод'!$D$233,$B27)+1))/Настройки!$E$7*100)</f>
        <v>0</v>
      </c>
      <c r="HU27" s="67" t="n">
        <f aca="false">IF(OR($D27=1,MONTH($B27)&lt;&gt;MONTH(StartDate),'У1 Ввод'!$D$234="",'У1 Ввод'!$E$234="",'У1 Ввод'!$D$234&gt;$B27),0,MAX(0,MIN(1,'У1 Ввод'!$E$234-NETWORKDAYS('У1 Ввод'!$D$234,$B27)+1))/Настройки!$E$7*100)</f>
        <v>0</v>
      </c>
      <c r="HV27" s="67" t="n">
        <f aca="false">IF(OR($D27=1,MONTH($B27)&lt;&gt;MONTH(StartDate),'У1 Ввод'!$D$235="",'У1 Ввод'!$E$235="",'У1 Ввод'!$D$235&gt;$B27),0,MAX(0,MIN(1,'У1 Ввод'!$E$235-NETWORKDAYS('У1 Ввод'!$D$235,$B27)+1))/Настройки!$E$7*100)</f>
        <v>0</v>
      </c>
      <c r="HW27" s="67" t="n">
        <f aca="false">IF(OR($D27=1,MONTH($B27)&lt;&gt;MONTH(StartDate),'У1 Ввод'!$D$236="",'У1 Ввод'!$E$236="",'У1 Ввод'!$D$236&gt;$B27),0,MAX(0,MIN(1,'У1 Ввод'!$E$236-NETWORKDAYS('У1 Ввод'!$D$236,$B27)+1))/Настройки!$E$7*100)</f>
        <v>0</v>
      </c>
      <c r="HX27" s="67" t="n">
        <f aca="false">IF(OR($D27=1,MONTH($B27)&lt;&gt;MONTH(StartDate),'У1 Ввод'!$D$237="",'У1 Ввод'!$E$237="",'У1 Ввод'!$D$237&gt;$B27),0,MAX(0,MIN(1,'У1 Ввод'!$E$237-NETWORKDAYS('У1 Ввод'!$D$237,$B27)+1))/Настройки!$E$7*100)</f>
        <v>0</v>
      </c>
      <c r="HY27" s="67" t="n">
        <f aca="false">IF(OR($D27=1,MONTH($B27)&lt;&gt;MONTH(StartDate),'У1 Ввод'!$D$238="",'У1 Ввод'!$E$238="",'У1 Ввод'!$D$238&gt;$B27),0,MAX(0,MIN(1,'У1 Ввод'!$E$238-NETWORKDAYS('У1 Ввод'!$D$238,$B27)+1))/Настройки!$E$7*100)</f>
        <v>0</v>
      </c>
      <c r="HZ27" s="67" t="n">
        <f aca="false">IF(OR($D27=1,MONTH($B27)&lt;&gt;MONTH(StartDate),'У1 Ввод'!$D$239="",'У1 Ввод'!$E$239="",'У1 Ввод'!$D$239&gt;$B27),0,MAX(0,MIN(1,'У1 Ввод'!$E$239-NETWORKDAYS('У1 Ввод'!$D$239,$B27)+1))/Настройки!$E$7*100)</f>
        <v>0</v>
      </c>
      <c r="IA27" s="67" t="n">
        <f aca="false">IF(OR($D27=1,MONTH($B27)&lt;&gt;MONTH(StartDate),'У1 Ввод'!$D$240="",'У1 Ввод'!$E$240="",'У1 Ввод'!$D$240&gt;$B27),0,MAX(0,MIN(1,'У1 Ввод'!$E$240-NETWORKDAYS('У1 Ввод'!$D$240,$B27)+1))/Настройки!$E$7*100)</f>
        <v>0</v>
      </c>
      <c r="IB27" s="67" t="n">
        <f aca="false">IF(OR($D27=1,MONTH($B27)&lt;&gt;MONTH(StartDate),'У1 Ввод'!$D$241="",'У1 Ввод'!$E$241="",'У1 Ввод'!$D$241&gt;$B27),0,MAX(0,MIN(1,'У1 Ввод'!$E$241-NETWORKDAYS('У1 Ввод'!$D$241,$B27)+1))/Настройки!$E$7*100)</f>
        <v>0</v>
      </c>
      <c r="IC27" s="67" t="n">
        <f aca="false">IF(OR($D27=1,MONTH($B27)&lt;&gt;MONTH(StartDate),'У1 Ввод'!$D$242="",'У1 Ввод'!$E$242="",'У1 Ввод'!$D$242&gt;$B27),0,MAX(0,MIN(1,'У1 Ввод'!$E$242-NETWORKDAYS('У1 Ввод'!$D$242,$B27)+1))/Настройки!$E$7*100)</f>
        <v>0</v>
      </c>
      <c r="ID27" s="67" t="n">
        <f aca="false">IF(OR($D27=1,MONTH($B27)&lt;&gt;MONTH(StartDate),'У1 Ввод'!$D$243="",'У1 Ввод'!$E$243="",'У1 Ввод'!$D$243&gt;$B27),0,MAX(0,MIN(1,'У1 Ввод'!$E$243-NETWORKDAYS('У1 Ввод'!$D$243,$B27)+1))/Настройки!$E$7*100)</f>
        <v>0</v>
      </c>
      <c r="IE27" s="67" t="n">
        <f aca="false">IF(OR($D27=1,MONTH($B27)&lt;&gt;MONTH(StartDate),'У1 Ввод'!$D$244="",'У1 Ввод'!$E$244="",'У1 Ввод'!$D$244&gt;$B27),0,MAX(0,MIN(1,'У1 Ввод'!$E$244-NETWORKDAYS('У1 Ввод'!$D$244,$B27)+1))/Настройки!$E$7*100)</f>
        <v>0</v>
      </c>
      <c r="IF27" s="67" t="n">
        <f aca="false">IF(OR($D27=1,MONTH($B27)&lt;&gt;MONTH(StartDate),'У1 Ввод'!$D$245="",'У1 Ввод'!$E$245="",'У1 Ввод'!$D$245&gt;$B27),0,MAX(0,MIN(1,'У1 Ввод'!$E$245-NETWORKDAYS('У1 Ввод'!$D$245,$B27)+1))/Настройки!$E$7*100)</f>
        <v>0</v>
      </c>
      <c r="IG27" s="67" t="n">
        <f aca="false">IF(OR($D27=1,MONTH($B27)&lt;&gt;MONTH(StartDate),'У1 Ввод'!$D$246="",'У1 Ввод'!$E$246="",'У1 Ввод'!$D$246&gt;$B27),0,MAX(0,MIN(1,'У1 Ввод'!$E$246-NETWORKDAYS('У1 Ввод'!$D$246,$B27)+1))/Настройки!$E$7*100)</f>
        <v>0</v>
      </c>
      <c r="IH27" s="67" t="n">
        <f aca="false">IF(OR($D27=1,MONTH($B27)&lt;&gt;MONTH(StartDate),'У1 Ввод'!$D$247="",'У1 Ввод'!$E$247="",'У1 Ввод'!$D$247&gt;$B27),0,MAX(0,MIN(1,'У1 Ввод'!$E$247-NETWORKDAYS('У1 Ввод'!$D$247,$B27)+1))/Настройки!$E$7*100)</f>
        <v>0</v>
      </c>
      <c r="II27" s="67" t="n">
        <f aca="false">IF(OR($D27=1,MONTH($B27)&lt;&gt;MONTH(StartDate),'У1 Ввод'!$D$248="",'У1 Ввод'!$E$248="",'У1 Ввод'!$D$248&gt;$B27),0,MAX(0,MIN(1,'У1 Ввод'!$E$248-NETWORKDAYS('У1 Ввод'!$D$248,$B27)+1))/Настройки!$E$7*100)</f>
        <v>0</v>
      </c>
      <c r="IJ27" s="67" t="n">
        <f aca="false">IF(OR($D27=1,MONTH($B27)&lt;&gt;MONTH(StartDate),'У1 Ввод'!$D$249="",'У1 Ввод'!$E$249="",'У1 Ввод'!$D$249&gt;$B27),0,MAX(0,MIN(1,'У1 Ввод'!$E$249-NETWORKDAYS('У1 Ввод'!$D$249,$B27)+1))/Настройки!$E$7*100)</f>
        <v>0</v>
      </c>
      <c r="IK27" s="67" t="n">
        <f aca="false">IF(OR($D27=1,MONTH($B27)&lt;&gt;MONTH(StartDate),'У1 Ввод'!$D$250="",'У1 Ввод'!$E$250="",'У1 Ввод'!$D$250&gt;$B27),0,MAX(0,MIN(1,'У1 Ввод'!$E$250-NETWORKDAYS('У1 Ввод'!$D$250,$B27)+1))/Настройки!$E$7*100)</f>
        <v>0</v>
      </c>
      <c r="IL27" s="67" t="n">
        <f aca="false">IF(OR($D27=1,MONTH($B27)&lt;&gt;MONTH(StartDate),'У1 Ввод'!$D$251="",'У1 Ввод'!$E$251="",'У1 Ввод'!$D$251&gt;$B27),0,MAX(0,MIN(1,'У1 Ввод'!$E$251-NETWORKDAYS('У1 Ввод'!$D$251,$B27)+1))/Настройки!$E$7*100)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0</v>
      </c>
      <c r="F28" s="49" t="n">
        <f aca="false">IF(OR(MONTH(B28)&lt;&gt;MONTH(StartDate),D28=1),"",100)</f>
        <v>100</v>
      </c>
      <c r="G28" s="67" t="n">
        <f aca="false">IF(OR($D28=1,MONTH($B28)&lt;&gt;MONTH(StartDate),'У1 Ввод'!$D$12="",'У1 Ввод'!$E$12="",'У1 Ввод'!$D$12&gt;$B28),0,MAX(0,MIN(1,'У1 Ввод'!$E$12-NETWORKDAYS('У1 Ввод'!$D$12,$B28)+1))/Настройки!$E$7*100)</f>
        <v>0</v>
      </c>
      <c r="H28" s="67" t="n">
        <f aca="false">IF(OR($D28=1,MONTH($B28)&lt;&gt;MONTH(StartDate),'У1 Ввод'!$D$13="",'У1 Ввод'!$E$13="",'У1 Ввод'!$D$13&gt;$B28),0,MAX(0,MIN(1,'У1 Ввод'!$E$13-NETWORKDAYS('У1 Ввод'!$D$13,$B28)+1))/Настройки!$E$7*100)</f>
        <v>0</v>
      </c>
      <c r="I28" s="67" t="n">
        <f aca="false">IF(OR($D28=1,MONTH($B28)&lt;&gt;MONTH(StartDate),'У1 Ввод'!$D$14="",'У1 Ввод'!$E$14="",'У1 Ввод'!$D$14&gt;$B28),0,MAX(0,MIN(1,'У1 Ввод'!$E$14-NETWORKDAYS('У1 Ввод'!$D$14,$B28)+1))/Настройки!$E$7*100)</f>
        <v>0</v>
      </c>
      <c r="J28" s="67" t="n">
        <f aca="false">IF(OR($D28=1,MONTH($B28)&lt;&gt;MONTH(StartDate),'У1 Ввод'!$D$15="",'У1 Ввод'!$E$15="",'У1 Ввод'!$D$15&gt;$B28),0,MAX(0,MIN(1,'У1 Ввод'!$E$15-NETWORKDAYS('У1 Ввод'!$D$15,$B28)+1))/Настройки!$E$7*100)</f>
        <v>0</v>
      </c>
      <c r="K28" s="67" t="n">
        <f aca="false">IF(OR($D28=1,MONTH($B28)&lt;&gt;MONTH(StartDate),'У1 Ввод'!$D$16="",'У1 Ввод'!$E$16="",'У1 Ввод'!$D$16&gt;$B28),0,MAX(0,MIN(1,'У1 Ввод'!$E$16-NETWORKDAYS('У1 Ввод'!$D$16,$B28)+1))/Настройки!$E$7*100)</f>
        <v>0</v>
      </c>
      <c r="L28" s="67" t="n">
        <f aca="false">IF(OR($D28=1,MONTH($B28)&lt;&gt;MONTH(StartDate),'У1 Ввод'!$D$17="",'У1 Ввод'!$E$17="",'У1 Ввод'!$D$17&gt;$B28),0,MAX(0,MIN(1,'У1 Ввод'!$E$17-NETWORKDAYS('У1 Ввод'!$D$17,$B28)+1))/Настройки!$E$7*100)</f>
        <v>0</v>
      </c>
      <c r="M28" s="67" t="n">
        <f aca="false">IF(OR($D28=1,MONTH($B28)&lt;&gt;MONTH(StartDate),'У1 Ввод'!$D$18="",'У1 Ввод'!$E$18="",'У1 Ввод'!$D$18&gt;$B28),0,MAX(0,MIN(1,'У1 Ввод'!$E$18-NETWORKDAYS('У1 Ввод'!$D$18,$B28)+1))/Настройки!$E$7*100)</f>
        <v>0</v>
      </c>
      <c r="N28" s="67" t="n">
        <f aca="false">IF(OR($D28=1,MONTH($B28)&lt;&gt;MONTH(StartDate),'У1 Ввод'!$D$19="",'У1 Ввод'!$E$19="",'У1 Ввод'!$D$19&gt;$B28),0,MAX(0,MIN(1,'У1 Ввод'!$E$19-NETWORKDAYS('У1 Ввод'!$D$19,$B28)+1))/Настройки!$E$7*100)</f>
        <v>0</v>
      </c>
      <c r="O28" s="67" t="n">
        <f aca="false">IF(OR($D28=1,MONTH($B28)&lt;&gt;MONTH(StartDate),'У1 Ввод'!$D$20="",'У1 Ввод'!$E$20="",'У1 Ввод'!$D$20&gt;$B28),0,MAX(0,MIN(1,'У1 Ввод'!$E$20-NETWORKDAYS('У1 Ввод'!$D$20,$B28)+1))/Настройки!$E$7*100)</f>
        <v>0</v>
      </c>
      <c r="P28" s="67" t="n">
        <f aca="false">IF(OR($D28=1,MONTH($B28)&lt;&gt;MONTH(StartDate),'У1 Ввод'!$D$21="",'У1 Ввод'!$E$21="",'У1 Ввод'!$D$21&gt;$B28),0,MAX(0,MIN(1,'У1 Ввод'!$E$21-NETWORKDAYS('У1 Ввод'!$D$21,$B28)+1))/Настройки!$E$7*100)</f>
        <v>0</v>
      </c>
      <c r="Q28" s="67" t="n">
        <f aca="false">IF(OR($D28=1,MONTH($B28)&lt;&gt;MONTH(StartDate),'У1 Ввод'!$D$22="",'У1 Ввод'!$E$22="",'У1 Ввод'!$D$22&gt;$B28),0,MAX(0,MIN(1,'У1 Ввод'!$E$22-NETWORKDAYS('У1 Ввод'!$D$22,$B28)+1))/Настройки!$E$7*100)</f>
        <v>0</v>
      </c>
      <c r="R28" s="67" t="n">
        <f aca="false">IF(OR($D28=1,MONTH($B28)&lt;&gt;MONTH(StartDate),'У1 Ввод'!$D$23="",'У1 Ввод'!$E$23="",'У1 Ввод'!$D$23&gt;$B28),0,MAX(0,MIN(1,'У1 Ввод'!$E$23-NETWORKDAYS('У1 Ввод'!$D$23,$B28)+1))/Настройки!$E$7*100)</f>
        <v>0</v>
      </c>
      <c r="S28" s="67" t="n">
        <f aca="false">IF(OR($D28=1,MONTH($B28)&lt;&gt;MONTH(StartDate),'У1 Ввод'!$D$24="",'У1 Ввод'!$E$24="",'У1 Ввод'!$D$24&gt;$B28),0,MAX(0,MIN(1,'У1 Ввод'!$E$24-NETWORKDAYS('У1 Ввод'!$D$24,$B28)+1))/Настройки!$E$7*100)</f>
        <v>0</v>
      </c>
      <c r="T28" s="67" t="n">
        <f aca="false">IF(OR($D28=1,MONTH($B28)&lt;&gt;MONTH(StartDate),'У1 Ввод'!$D$25="",'У1 Ввод'!$E$25="",'У1 Ввод'!$D$25&gt;$B28),0,MAX(0,MIN(1,'У1 Ввод'!$E$25-NETWORKDAYS('У1 Ввод'!$D$25,$B28)+1))/Настройки!$E$7*100)</f>
        <v>0</v>
      </c>
      <c r="U28" s="67" t="n">
        <f aca="false">IF(OR($D28=1,MONTH($B28)&lt;&gt;MONTH(StartDate),'У1 Ввод'!$D$26="",'У1 Ввод'!$E$26="",'У1 Ввод'!$D$26&gt;$B28),0,MAX(0,MIN(1,'У1 Ввод'!$E$26-NETWORKDAYS('У1 Ввод'!$D$26,$B28)+1))/Настройки!$E$7*100)</f>
        <v>0</v>
      </c>
      <c r="V28" s="67" t="n">
        <f aca="false">IF(OR($D28=1,MONTH($B28)&lt;&gt;MONTH(StartDate),'У1 Ввод'!$D$27="",'У1 Ввод'!$E$27="",'У1 Ввод'!$D$27&gt;$B28),0,MAX(0,MIN(1,'У1 Ввод'!$E$27-NETWORKDAYS('У1 Ввод'!$D$27,$B28)+1))/Настройки!$E$7*100)</f>
        <v>0</v>
      </c>
      <c r="W28" s="67" t="n">
        <f aca="false">IF(OR($D28=1,MONTH($B28)&lt;&gt;MONTH(StartDate),'У1 Ввод'!$D$28="",'У1 Ввод'!$E$28="",'У1 Ввод'!$D$28&gt;$B28),0,MAX(0,MIN(1,'У1 Ввод'!$E$28-NETWORKDAYS('У1 Ввод'!$D$28,$B28)+1))/Настройки!$E$7*100)</f>
        <v>0</v>
      </c>
      <c r="X28" s="67" t="n">
        <f aca="false">IF(OR($D28=1,MONTH($B28)&lt;&gt;MONTH(StartDate),'У1 Ввод'!$D$29="",'У1 Ввод'!$E$29="",'У1 Ввод'!$D$29&gt;$B28),0,MAX(0,MIN(1,'У1 Ввод'!$E$29-NETWORKDAYS('У1 Ввод'!$D$29,$B28)+1))/Настройки!$E$7*100)</f>
        <v>0</v>
      </c>
      <c r="Y28" s="67" t="n">
        <f aca="false">IF(OR($D28=1,MONTH($B28)&lt;&gt;MONTH(StartDate),'У1 Ввод'!$D$30="",'У1 Ввод'!$E$30="",'У1 Ввод'!$D$30&gt;$B28),0,MAX(0,MIN(1,'У1 Ввод'!$E$30-NETWORKDAYS('У1 Ввод'!$D$30,$B28)+1))/Настройки!$E$7*100)</f>
        <v>0</v>
      </c>
      <c r="Z28" s="67" t="n">
        <f aca="false">IF(OR($D28=1,MONTH($B28)&lt;&gt;MONTH(StartDate),'У1 Ввод'!$D$31="",'У1 Ввод'!$E$31="",'У1 Ввод'!$D$31&gt;$B28),0,MAX(0,MIN(1,'У1 Ввод'!$E$31-NETWORKDAYS('У1 Ввод'!$D$31,$B28)+1))/Настройки!$E$7*100)</f>
        <v>0</v>
      </c>
      <c r="AA28" s="67" t="n">
        <f aca="false">IF(OR($D28=1,MONTH($B28)&lt;&gt;MONTH(StartDate),'У1 Ввод'!$D$32="",'У1 Ввод'!$E$32="",'У1 Ввод'!$D$32&gt;$B28),0,MAX(0,MIN(1,'У1 Ввод'!$E$32-NETWORKDAYS('У1 Ввод'!$D$32,$B28)+1))/Настройки!$E$7*100)</f>
        <v>0</v>
      </c>
      <c r="AB28" s="67" t="n">
        <f aca="false">IF(OR($D28=1,MONTH($B28)&lt;&gt;MONTH(StartDate),'У1 Ввод'!$D$33="",'У1 Ввод'!$E$33="",'У1 Ввод'!$D$33&gt;$B28),0,MAX(0,MIN(1,'У1 Ввод'!$E$33-NETWORKDAYS('У1 Ввод'!$D$33,$B28)+1))/Настройки!$E$7*100)</f>
        <v>0</v>
      </c>
      <c r="AC28" s="67" t="n">
        <f aca="false">IF(OR($D28=1,MONTH($B28)&lt;&gt;MONTH(StartDate),'У1 Ввод'!$D$34="",'У1 Ввод'!$E$34="",'У1 Ввод'!$D$34&gt;$B28),0,MAX(0,MIN(1,'У1 Ввод'!$E$34-NETWORKDAYS('У1 Ввод'!$D$34,$B28)+1))/Настройки!$E$7*100)</f>
        <v>0</v>
      </c>
      <c r="AD28" s="67" t="n">
        <f aca="false">IF(OR($D28=1,MONTH($B28)&lt;&gt;MONTH(StartDate),'У1 Ввод'!$D$35="",'У1 Ввод'!$E$35="",'У1 Ввод'!$D$35&gt;$B28),0,MAX(0,MIN(1,'У1 Ввод'!$E$35-NETWORKDAYS('У1 Ввод'!$D$35,$B28)+1))/Настройки!$E$7*100)</f>
        <v>0</v>
      </c>
      <c r="AE28" s="67" t="n">
        <f aca="false">IF(OR($D28=1,MONTH($B28)&lt;&gt;MONTH(StartDate),'У1 Ввод'!$D$36="",'У1 Ввод'!$E$36="",'У1 Ввод'!$D$36&gt;$B28),0,MAX(0,MIN(1,'У1 Ввод'!$E$36-NETWORKDAYS('У1 Ввод'!$D$36,$B28)+1))/Настройки!$E$7*100)</f>
        <v>0</v>
      </c>
      <c r="AF28" s="67" t="n">
        <f aca="false">IF(OR($D28=1,MONTH($B28)&lt;&gt;MONTH(StartDate),'У1 Ввод'!$D$37="",'У1 Ввод'!$E$37="",'У1 Ввод'!$D$37&gt;$B28),0,MAX(0,MIN(1,'У1 Ввод'!$E$37-NETWORKDAYS('У1 Ввод'!$D$37,$B28)+1))/Настройки!$E$7*100)</f>
        <v>0</v>
      </c>
      <c r="AG28" s="67" t="n">
        <f aca="false">IF(OR($D28=1,MONTH($B28)&lt;&gt;MONTH(StartDate),'У1 Ввод'!$D$38="",'У1 Ввод'!$E$38="",'У1 Ввод'!$D$38&gt;$B28),0,MAX(0,MIN(1,'У1 Ввод'!$E$38-NETWORKDAYS('У1 Ввод'!$D$38,$B28)+1))/Настройки!$E$7*100)</f>
        <v>0</v>
      </c>
      <c r="AH28" s="67" t="n">
        <f aca="false">IF(OR($D28=1,MONTH($B28)&lt;&gt;MONTH(StartDate),'У1 Ввод'!$D$39="",'У1 Ввод'!$E$39="",'У1 Ввод'!$D$39&gt;$B28),0,MAX(0,MIN(1,'У1 Ввод'!$E$39-NETWORKDAYS('У1 Ввод'!$D$39,$B28)+1))/Настройки!$E$7*100)</f>
        <v>0</v>
      </c>
      <c r="AI28" s="67" t="n">
        <f aca="false">IF(OR($D28=1,MONTH($B28)&lt;&gt;MONTH(StartDate),'У1 Ввод'!$D$40="",'У1 Ввод'!$E$40="",'У1 Ввод'!$D$40&gt;$B28),0,MAX(0,MIN(1,'У1 Ввод'!$E$40-NETWORKDAYS('У1 Ввод'!$D$40,$B28)+1))/Настройки!$E$7*100)</f>
        <v>0</v>
      </c>
      <c r="AJ28" s="67" t="n">
        <f aca="false">IF(OR($D28=1,MONTH($B28)&lt;&gt;MONTH(StartDate),'У1 Ввод'!$D$41="",'У1 Ввод'!$E$41="",'У1 Ввод'!$D$41&gt;$B28),0,MAX(0,MIN(1,'У1 Ввод'!$E$41-NETWORKDAYS('У1 Ввод'!$D$41,$B28)+1))/Настройки!$E$7*100)</f>
        <v>0</v>
      </c>
      <c r="AK28" s="67" t="n">
        <f aca="false">IF(OR($D28=1,MONTH($B28)&lt;&gt;MONTH(StartDate),'У1 Ввод'!$D$42="",'У1 Ввод'!$E$42="",'У1 Ввод'!$D$42&gt;$B28),0,MAX(0,MIN(1,'У1 Ввод'!$E$42-NETWORKDAYS('У1 Ввод'!$D$42,$B28)+1))/Настройки!$E$7*100)</f>
        <v>0</v>
      </c>
      <c r="AL28" s="67" t="n">
        <f aca="false">IF(OR($D28=1,MONTH($B28)&lt;&gt;MONTH(StartDate),'У1 Ввод'!$D$43="",'У1 Ввод'!$E$43="",'У1 Ввод'!$D$43&gt;$B28),0,MAX(0,MIN(1,'У1 Ввод'!$E$43-NETWORKDAYS('У1 Ввод'!$D$43,$B28)+1))/Настройки!$E$7*100)</f>
        <v>0</v>
      </c>
      <c r="AM28" s="67" t="n">
        <f aca="false">IF(OR($D28=1,MONTH($B28)&lt;&gt;MONTH(StartDate),'У1 Ввод'!$D$44="",'У1 Ввод'!$E$44="",'У1 Ввод'!$D$44&gt;$B28),0,MAX(0,MIN(1,'У1 Ввод'!$E$44-NETWORKDAYS('У1 Ввод'!$D$44,$B28)+1))/Настройки!$E$7*100)</f>
        <v>0</v>
      </c>
      <c r="AN28" s="67" t="n">
        <f aca="false">IF(OR($D28=1,MONTH($B28)&lt;&gt;MONTH(StartDate),'У1 Ввод'!$D$45="",'У1 Ввод'!$E$45="",'У1 Ввод'!$D$45&gt;$B28),0,MAX(0,MIN(1,'У1 Ввод'!$E$45-NETWORKDAYS('У1 Ввод'!$D$45,$B28)+1))/Настройки!$E$7*100)</f>
        <v>0</v>
      </c>
      <c r="AO28" s="67" t="n">
        <f aca="false">IF(OR($D28=1,MONTH($B28)&lt;&gt;MONTH(StartDate),'У1 Ввод'!$D$46="",'У1 Ввод'!$E$46="",'У1 Ввод'!$D$46&gt;$B28),0,MAX(0,MIN(1,'У1 Ввод'!$E$46-NETWORKDAYS('У1 Ввод'!$D$46,$B28)+1))/Настройки!$E$7*100)</f>
        <v>0</v>
      </c>
      <c r="AP28" s="67" t="n">
        <f aca="false">IF(OR($D28=1,MONTH($B28)&lt;&gt;MONTH(StartDate),'У1 Ввод'!$D$47="",'У1 Ввод'!$E$47="",'У1 Ввод'!$D$47&gt;$B28),0,MAX(0,MIN(1,'У1 Ввод'!$E$47-NETWORKDAYS('У1 Ввод'!$D$47,$B28)+1))/Настройки!$E$7*100)</f>
        <v>0</v>
      </c>
      <c r="AQ28" s="67" t="n">
        <f aca="false">IF(OR($D28=1,MONTH($B28)&lt;&gt;MONTH(StartDate),'У1 Ввод'!$D$48="",'У1 Ввод'!$E$48="",'У1 Ввод'!$D$48&gt;$B28),0,MAX(0,MIN(1,'У1 Ввод'!$E$48-NETWORKDAYS('У1 Ввод'!$D$48,$B28)+1))/Настройки!$E$7*100)</f>
        <v>0</v>
      </c>
      <c r="AR28" s="67" t="n">
        <f aca="false">IF(OR($D28=1,MONTH($B28)&lt;&gt;MONTH(StartDate),'У1 Ввод'!$D$49="",'У1 Ввод'!$E$49="",'У1 Ввод'!$D$49&gt;$B28),0,MAX(0,MIN(1,'У1 Ввод'!$E$49-NETWORKDAYS('У1 Ввод'!$D$49,$B28)+1))/Настройки!$E$7*100)</f>
        <v>0</v>
      </c>
      <c r="AS28" s="67" t="n">
        <f aca="false">IF(OR($D28=1,MONTH($B28)&lt;&gt;MONTH(StartDate),'У1 Ввод'!$D$50="",'У1 Ввод'!$E$50="",'У1 Ввод'!$D$50&gt;$B28),0,MAX(0,MIN(1,'У1 Ввод'!$E$50-NETWORKDAYS('У1 Ввод'!$D$50,$B28)+1))/Настройки!$E$7*100)</f>
        <v>0</v>
      </c>
      <c r="AT28" s="67" t="n">
        <f aca="false">IF(OR($D28=1,MONTH($B28)&lt;&gt;MONTH(StartDate),'У1 Ввод'!$D$51="",'У1 Ввод'!$E$51="",'У1 Ввод'!$D$51&gt;$B28),0,MAX(0,MIN(1,'У1 Ввод'!$E$51-NETWORKDAYS('У1 Ввод'!$D$51,$B28)+1))/Настройки!$E$7*100)</f>
        <v>0</v>
      </c>
      <c r="AU28" s="67" t="n">
        <f aca="false">IF(OR($D28=1,MONTH($B28)&lt;&gt;MONTH(StartDate),'У1 Ввод'!$D$52="",'У1 Ввод'!$E$52="",'У1 Ввод'!$D$52&gt;$B28),0,MAX(0,MIN(1,'У1 Ввод'!$E$52-NETWORKDAYS('У1 Ввод'!$D$52,$B28)+1))/Настройки!$E$7*100)</f>
        <v>0</v>
      </c>
      <c r="AV28" s="67" t="n">
        <f aca="false">IF(OR($D28=1,MONTH($B28)&lt;&gt;MONTH(StartDate),'У1 Ввод'!$D$53="",'У1 Ввод'!$E$53="",'У1 Ввод'!$D$53&gt;$B28),0,MAX(0,MIN(1,'У1 Ввод'!$E$53-NETWORKDAYS('У1 Ввод'!$D$53,$B28)+1))/Настройки!$E$7*100)</f>
        <v>0</v>
      </c>
      <c r="AW28" s="67" t="n">
        <f aca="false">IF(OR($D28=1,MONTH($B28)&lt;&gt;MONTH(StartDate),'У1 Ввод'!$D$54="",'У1 Ввод'!$E$54="",'У1 Ввод'!$D$54&gt;$B28),0,MAX(0,MIN(1,'У1 Ввод'!$E$54-NETWORKDAYS('У1 Ввод'!$D$54,$B28)+1))/Настройки!$E$7*100)</f>
        <v>0</v>
      </c>
      <c r="AX28" s="67" t="n">
        <f aca="false">IF(OR($D28=1,MONTH($B28)&lt;&gt;MONTH(StartDate),'У1 Ввод'!$D$55="",'У1 Ввод'!$E$55="",'У1 Ввод'!$D$55&gt;$B28),0,MAX(0,MIN(1,'У1 Ввод'!$E$55-NETWORKDAYS('У1 Ввод'!$D$55,$B28)+1))/Настройки!$E$7*100)</f>
        <v>0</v>
      </c>
      <c r="AY28" s="67" t="n">
        <f aca="false">IF(OR($D28=1,MONTH($B28)&lt;&gt;MONTH(StartDate),'У1 Ввод'!$D$56="",'У1 Ввод'!$E$56="",'У1 Ввод'!$D$56&gt;$B28),0,MAX(0,MIN(1,'У1 Ввод'!$E$56-NETWORKDAYS('У1 Ввод'!$D$56,$B28)+1))/Настройки!$E$7*100)</f>
        <v>0</v>
      </c>
      <c r="AZ28" s="67" t="n">
        <f aca="false">IF(OR($D28=1,MONTH($B28)&lt;&gt;MONTH(StartDate),'У1 Ввод'!$D$57="",'У1 Ввод'!$E$57="",'У1 Ввод'!$D$57&gt;$B28),0,MAX(0,MIN(1,'У1 Ввод'!$E$57-NETWORKDAYS('У1 Ввод'!$D$57,$B28)+1))/Настройки!$E$7*100)</f>
        <v>0</v>
      </c>
      <c r="BA28" s="67" t="n">
        <f aca="false">IF(OR($D28=1,MONTH($B28)&lt;&gt;MONTH(StartDate),'У1 Ввод'!$D$58="",'У1 Ввод'!$E$58="",'У1 Ввод'!$D$58&gt;$B28),0,MAX(0,MIN(1,'У1 Ввод'!$E$58-NETWORKDAYS('У1 Ввод'!$D$58,$B28)+1))/Настройки!$E$7*100)</f>
        <v>0</v>
      </c>
      <c r="BB28" s="67" t="n">
        <f aca="false">IF(OR($D28=1,MONTH($B28)&lt;&gt;MONTH(StartDate),'У1 Ввод'!$D$59="",'У1 Ввод'!$E$59="",'У1 Ввод'!$D$59&gt;$B28),0,MAX(0,MIN(1,'У1 Ввод'!$E$59-NETWORKDAYS('У1 Ввод'!$D$59,$B28)+1))/Настройки!$E$7*100)</f>
        <v>0</v>
      </c>
      <c r="BC28" s="67" t="n">
        <f aca="false">IF(OR($D28=1,MONTH($B28)&lt;&gt;MONTH(StartDate),'У1 Ввод'!$D$60="",'У1 Ввод'!$E$60="",'У1 Ввод'!$D$60&gt;$B28),0,MAX(0,MIN(1,'У1 Ввод'!$E$60-NETWORKDAYS('У1 Ввод'!$D$60,$B28)+1))/Настройки!$E$7*100)</f>
        <v>0</v>
      </c>
      <c r="BD28" s="67" t="n">
        <f aca="false">IF(OR($D28=1,MONTH($B28)&lt;&gt;MONTH(StartDate),'У1 Ввод'!$D$61="",'У1 Ввод'!$E$61="",'У1 Ввод'!$D$61&gt;$B28),0,MAX(0,MIN(1,'У1 Ввод'!$E$61-NETWORKDAYS('У1 Ввод'!$D$61,$B28)+1))/Настройки!$E$7*100)</f>
        <v>0</v>
      </c>
      <c r="BE28" s="67" t="n">
        <f aca="false">IF(OR($D28=1,MONTH($B28)&lt;&gt;MONTH(StartDate),'У1 Ввод'!$D$62="",'У1 Ввод'!$E$62="",'У1 Ввод'!$D$62&gt;$B28),0,MAX(0,MIN(1,'У1 Ввод'!$E$62-NETWORKDAYS('У1 Ввод'!$D$62,$B28)+1))/Настройки!$E$7*100)</f>
        <v>0</v>
      </c>
      <c r="BF28" s="67" t="n">
        <f aca="false">IF(OR($D28=1,MONTH($B28)&lt;&gt;MONTH(StartDate),'У1 Ввод'!$D$63="",'У1 Ввод'!$E$63="",'У1 Ввод'!$D$63&gt;$B28),0,MAX(0,MIN(1,'У1 Ввод'!$E$63-NETWORKDAYS('У1 Ввод'!$D$63,$B28)+1))/Настройки!$E$7*100)</f>
        <v>0</v>
      </c>
      <c r="BG28" s="67" t="n">
        <f aca="false">IF(OR($D28=1,MONTH($B28)&lt;&gt;MONTH(StartDate),'У1 Ввод'!$D$64="",'У1 Ввод'!$E$64="",'У1 Ввод'!$D$64&gt;$B28),0,MAX(0,MIN(1,'У1 Ввод'!$E$64-NETWORKDAYS('У1 Ввод'!$D$64,$B28)+1))/Настройки!$E$7*100)</f>
        <v>0</v>
      </c>
      <c r="BH28" s="67" t="n">
        <f aca="false">IF(OR($D28=1,MONTH($B28)&lt;&gt;MONTH(StartDate),'У1 Ввод'!$D$65="",'У1 Ввод'!$E$65="",'У1 Ввод'!$D$65&gt;$B28),0,MAX(0,MIN(1,'У1 Ввод'!$E$65-NETWORKDAYS('У1 Ввод'!$D$65,$B28)+1))/Настройки!$E$7*100)</f>
        <v>0</v>
      </c>
      <c r="BI28" s="67" t="n">
        <f aca="false">IF(OR($D28=1,MONTH($B28)&lt;&gt;MONTH(StartDate),'У1 Ввод'!$D$66="",'У1 Ввод'!$E$66="",'У1 Ввод'!$D$66&gt;$B28),0,MAX(0,MIN(1,'У1 Ввод'!$E$66-NETWORKDAYS('У1 Ввод'!$D$66,$B28)+1))/Настройки!$E$7*100)</f>
        <v>0</v>
      </c>
      <c r="BJ28" s="67" t="n">
        <f aca="false">IF(OR($D28=1,MONTH($B28)&lt;&gt;MONTH(StartDate),'У1 Ввод'!$D$67="",'У1 Ввод'!$E$67="",'У1 Ввод'!$D$67&gt;$B28),0,MAX(0,MIN(1,'У1 Ввод'!$E$67-NETWORKDAYS('У1 Ввод'!$D$67,$B28)+1))/Настройки!$E$7*100)</f>
        <v>0</v>
      </c>
      <c r="BK28" s="67" t="n">
        <f aca="false">IF(OR($D28=1,MONTH($B28)&lt;&gt;MONTH(StartDate),'У1 Ввод'!$D$68="",'У1 Ввод'!$E$68="",'У1 Ввод'!$D$68&gt;$B28),0,MAX(0,MIN(1,'У1 Ввод'!$E$68-NETWORKDAYS('У1 Ввод'!$D$68,$B28)+1))/Настройки!$E$7*100)</f>
        <v>0</v>
      </c>
      <c r="BL28" s="67" t="n">
        <f aca="false">IF(OR($D28=1,MONTH($B28)&lt;&gt;MONTH(StartDate),'У1 Ввод'!$D$69="",'У1 Ввод'!$E$69="",'У1 Ввод'!$D$69&gt;$B28),0,MAX(0,MIN(1,'У1 Ввод'!$E$69-NETWORKDAYS('У1 Ввод'!$D$69,$B28)+1))/Настройки!$E$7*100)</f>
        <v>0</v>
      </c>
      <c r="BM28" s="67" t="n">
        <f aca="false">IF(OR($D28=1,MONTH($B28)&lt;&gt;MONTH(StartDate),'У1 Ввод'!$D$70="",'У1 Ввод'!$E$70="",'У1 Ввод'!$D$70&gt;$B28),0,MAX(0,MIN(1,'У1 Ввод'!$E$70-NETWORKDAYS('У1 Ввод'!$D$70,$B28)+1))/Настройки!$E$7*100)</f>
        <v>0</v>
      </c>
      <c r="BN28" s="67" t="n">
        <f aca="false">IF(OR($D28=1,MONTH($B28)&lt;&gt;MONTH(StartDate),'У1 Ввод'!$D$71="",'У1 Ввод'!$E$71="",'У1 Ввод'!$D$71&gt;$B28),0,MAX(0,MIN(1,'У1 Ввод'!$E$71-NETWORKDAYS('У1 Ввод'!$D$71,$B28)+1))/Настройки!$E$7*100)</f>
        <v>0</v>
      </c>
      <c r="BO28" s="67" t="n">
        <f aca="false">IF(OR($D28=1,MONTH($B28)&lt;&gt;MONTH(StartDate),'У1 Ввод'!$D$72="",'У1 Ввод'!$E$72="",'У1 Ввод'!$D$72&gt;$B28),0,MAX(0,MIN(1,'У1 Ввод'!$E$72-NETWORKDAYS('У1 Ввод'!$D$72,$B28)+1))/Настройки!$E$7*100)</f>
        <v>0</v>
      </c>
      <c r="BP28" s="67" t="n">
        <f aca="false">IF(OR($D28=1,MONTH($B28)&lt;&gt;MONTH(StartDate),'У1 Ввод'!$D$73="",'У1 Ввод'!$E$73="",'У1 Ввод'!$D$73&gt;$B28),0,MAX(0,MIN(1,'У1 Ввод'!$E$73-NETWORKDAYS('У1 Ввод'!$D$73,$B28)+1))/Настройки!$E$7*100)</f>
        <v>0</v>
      </c>
      <c r="BQ28" s="67" t="n">
        <f aca="false">IF(OR($D28=1,MONTH($B28)&lt;&gt;MONTH(StartDate),'У1 Ввод'!$D$74="",'У1 Ввод'!$E$74="",'У1 Ввод'!$D$74&gt;$B28),0,MAX(0,MIN(1,'У1 Ввод'!$E$74-NETWORKDAYS('У1 Ввод'!$D$74,$B28)+1))/Настройки!$E$7*100)</f>
        <v>0</v>
      </c>
      <c r="BR28" s="67" t="n">
        <f aca="false">IF(OR($D28=1,MONTH($B28)&lt;&gt;MONTH(StartDate),'У1 Ввод'!$D$75="",'У1 Ввод'!$E$75="",'У1 Ввод'!$D$75&gt;$B28),0,MAX(0,MIN(1,'У1 Ввод'!$E$75-NETWORKDAYS('У1 Ввод'!$D$75,$B28)+1))/Настройки!$E$7*100)</f>
        <v>0</v>
      </c>
      <c r="BS28" s="67" t="n">
        <f aca="false">IF(OR($D28=1,MONTH($B28)&lt;&gt;MONTH(StartDate),'У1 Ввод'!$D$76="",'У1 Ввод'!$E$76="",'У1 Ввод'!$D$76&gt;$B28),0,MAX(0,MIN(1,'У1 Ввод'!$E$76-NETWORKDAYS('У1 Ввод'!$D$76,$B28)+1))/Настройки!$E$7*100)</f>
        <v>0</v>
      </c>
      <c r="BT28" s="67" t="n">
        <f aca="false">IF(OR($D28=1,MONTH($B28)&lt;&gt;MONTH(StartDate),'У1 Ввод'!$D$77="",'У1 Ввод'!$E$77="",'У1 Ввод'!$D$77&gt;$B28),0,MAX(0,MIN(1,'У1 Ввод'!$E$77-NETWORKDAYS('У1 Ввод'!$D$77,$B28)+1))/Настройки!$E$7*100)</f>
        <v>0</v>
      </c>
      <c r="BU28" s="67" t="n">
        <f aca="false">IF(OR($D28=1,MONTH($B28)&lt;&gt;MONTH(StartDate),'У1 Ввод'!$D$78="",'У1 Ввод'!$E$78="",'У1 Ввод'!$D$78&gt;$B28),0,MAX(0,MIN(1,'У1 Ввод'!$E$78-NETWORKDAYS('У1 Ввод'!$D$78,$B28)+1))/Настройки!$E$7*100)</f>
        <v>0</v>
      </c>
      <c r="BV28" s="67" t="n">
        <f aca="false">IF(OR($D28=1,MONTH($B28)&lt;&gt;MONTH(StartDate),'У1 Ввод'!$D$79="",'У1 Ввод'!$E$79="",'У1 Ввод'!$D$79&gt;$B28),0,MAX(0,MIN(1,'У1 Ввод'!$E$79-NETWORKDAYS('У1 Ввод'!$D$79,$B28)+1))/Настройки!$E$7*100)</f>
        <v>0</v>
      </c>
      <c r="BW28" s="67" t="n">
        <f aca="false">IF(OR($D28=1,MONTH($B28)&lt;&gt;MONTH(StartDate),'У1 Ввод'!$D$80="",'У1 Ввод'!$E$80="",'У1 Ввод'!$D$80&gt;$B28),0,MAX(0,MIN(1,'У1 Ввод'!$E$80-NETWORKDAYS('У1 Ввод'!$D$80,$B28)+1))/Настройки!$E$7*100)</f>
        <v>0</v>
      </c>
      <c r="BX28" s="67" t="n">
        <f aca="false">IF(OR($D28=1,MONTH($B28)&lt;&gt;MONTH(StartDate),'У1 Ввод'!$D$81="",'У1 Ввод'!$E$81="",'У1 Ввод'!$D$81&gt;$B28),0,MAX(0,MIN(1,'У1 Ввод'!$E$81-NETWORKDAYS('У1 Ввод'!$D$81,$B28)+1))/Настройки!$E$7*100)</f>
        <v>0</v>
      </c>
      <c r="BY28" s="67" t="n">
        <f aca="false">IF(OR($D28=1,MONTH($B28)&lt;&gt;MONTH(StartDate),'У1 Ввод'!$D$82="",'У1 Ввод'!$E$82="",'У1 Ввод'!$D$82&gt;$B28),0,MAX(0,MIN(1,'У1 Ввод'!$E$82-NETWORKDAYS('У1 Ввод'!$D$82,$B28)+1))/Настройки!$E$7*100)</f>
        <v>0</v>
      </c>
      <c r="BZ28" s="67" t="n">
        <f aca="false">IF(OR($D28=1,MONTH($B28)&lt;&gt;MONTH(StartDate),'У1 Ввод'!$D$83="",'У1 Ввод'!$E$83="",'У1 Ввод'!$D$83&gt;$B28),0,MAX(0,MIN(1,'У1 Ввод'!$E$83-NETWORKDAYS('У1 Ввод'!$D$83,$B28)+1))/Настройки!$E$7*100)</f>
        <v>0</v>
      </c>
      <c r="CA28" s="67" t="n">
        <f aca="false">IF(OR($D28=1,MONTH($B28)&lt;&gt;MONTH(StartDate),'У1 Ввод'!$D$84="",'У1 Ввод'!$E$84="",'У1 Ввод'!$D$84&gt;$B28),0,MAX(0,MIN(1,'У1 Ввод'!$E$84-NETWORKDAYS('У1 Ввод'!$D$84,$B28)+1))/Настройки!$E$7*100)</f>
        <v>0</v>
      </c>
      <c r="CB28" s="67" t="n">
        <f aca="false">IF(OR($D28=1,MONTH($B28)&lt;&gt;MONTH(StartDate),'У1 Ввод'!$D$85="",'У1 Ввод'!$E$85="",'У1 Ввод'!$D$85&gt;$B28),0,MAX(0,MIN(1,'У1 Ввод'!$E$85-NETWORKDAYS('У1 Ввод'!$D$85,$B28)+1))/Настройки!$E$7*100)</f>
        <v>0</v>
      </c>
      <c r="CC28" s="67" t="n">
        <f aca="false">IF(OR($D28=1,MONTH($B28)&lt;&gt;MONTH(StartDate),'У1 Ввод'!$D$86="",'У1 Ввод'!$E$86="",'У1 Ввод'!$D$86&gt;$B28),0,MAX(0,MIN(1,'У1 Ввод'!$E$86-NETWORKDAYS('У1 Ввод'!$D$86,$B28)+1))/Настройки!$E$7*100)</f>
        <v>0</v>
      </c>
      <c r="CD28" s="67" t="n">
        <f aca="false">IF(OR($D28=1,MONTH($B28)&lt;&gt;MONTH(StartDate),'У1 Ввод'!$D$87="",'У1 Ввод'!$E$87="",'У1 Ввод'!$D$87&gt;$B28),0,MAX(0,MIN(1,'У1 Ввод'!$E$87-NETWORKDAYS('У1 Ввод'!$D$87,$B28)+1))/Настройки!$E$7*100)</f>
        <v>0</v>
      </c>
      <c r="CE28" s="67" t="n">
        <f aca="false">IF(OR($D28=1,MONTH($B28)&lt;&gt;MONTH(StartDate),'У1 Ввод'!$D$88="",'У1 Ввод'!$E$88="",'У1 Ввод'!$D$88&gt;$B28),0,MAX(0,MIN(1,'У1 Ввод'!$E$88-NETWORKDAYS('У1 Ввод'!$D$88,$B28)+1))/Настройки!$E$7*100)</f>
        <v>0</v>
      </c>
      <c r="CF28" s="67" t="n">
        <f aca="false">IF(OR($D28=1,MONTH($B28)&lt;&gt;MONTH(StartDate),'У1 Ввод'!$D$89="",'У1 Ввод'!$E$89="",'У1 Ввод'!$D$89&gt;$B28),0,MAX(0,MIN(1,'У1 Ввод'!$E$89-NETWORKDAYS('У1 Ввод'!$D$89,$B28)+1))/Настройки!$E$7*100)</f>
        <v>0</v>
      </c>
      <c r="CG28" s="67" t="n">
        <f aca="false">IF(OR($D28=1,MONTH($B28)&lt;&gt;MONTH(StartDate),'У1 Ввод'!$D$90="",'У1 Ввод'!$E$90="",'У1 Ввод'!$D$90&gt;$B28),0,MAX(0,MIN(1,'У1 Ввод'!$E$90-NETWORKDAYS('У1 Ввод'!$D$90,$B28)+1))/Настройки!$E$7*100)</f>
        <v>0</v>
      </c>
      <c r="CH28" s="67" t="n">
        <f aca="false">IF(OR($D28=1,MONTH($B28)&lt;&gt;MONTH(StartDate),'У1 Ввод'!$D$91="",'У1 Ввод'!$E$91="",'У1 Ввод'!$D$91&gt;$B28),0,MAX(0,MIN(1,'У1 Ввод'!$E$91-NETWORKDAYS('У1 Ввод'!$D$91,$B28)+1))/Настройки!$E$7*100)</f>
        <v>0</v>
      </c>
      <c r="CI28" s="67" t="n">
        <f aca="false">IF(OR($D28=1,MONTH($B28)&lt;&gt;MONTH(StartDate),'У1 Ввод'!$D$92="",'У1 Ввод'!$E$92="",'У1 Ввод'!$D$92&gt;$B28),0,MAX(0,MIN(1,'У1 Ввод'!$E$92-NETWORKDAYS('У1 Ввод'!$D$92,$B28)+1))/Настройки!$E$7*100)</f>
        <v>0</v>
      </c>
      <c r="CJ28" s="67" t="n">
        <f aca="false">IF(OR($D28=1,MONTH($B28)&lt;&gt;MONTH(StartDate),'У1 Ввод'!$D$93="",'У1 Ввод'!$E$93="",'У1 Ввод'!$D$93&gt;$B28),0,MAX(0,MIN(1,'У1 Ввод'!$E$93-NETWORKDAYS('У1 Ввод'!$D$93,$B28)+1))/Настройки!$E$7*100)</f>
        <v>0</v>
      </c>
      <c r="CK28" s="67" t="n">
        <f aca="false">IF(OR($D28=1,MONTH($B28)&lt;&gt;MONTH(StartDate),'У1 Ввод'!$D$94="",'У1 Ввод'!$E$94="",'У1 Ввод'!$D$94&gt;$B28),0,MAX(0,MIN(1,'У1 Ввод'!$E$94-NETWORKDAYS('У1 Ввод'!$D$94,$B28)+1))/Настройки!$E$7*100)</f>
        <v>0</v>
      </c>
      <c r="CL28" s="67" t="n">
        <f aca="false">IF(OR($D28=1,MONTH($B28)&lt;&gt;MONTH(StartDate),'У1 Ввод'!$D$95="",'У1 Ввод'!$E$95="",'У1 Ввод'!$D$95&gt;$B28),0,MAX(0,MIN(1,'У1 Ввод'!$E$95-NETWORKDAYS('У1 Ввод'!$D$95,$B28)+1))/Настройки!$E$7*100)</f>
        <v>0</v>
      </c>
      <c r="CM28" s="67" t="n">
        <f aca="false">IF(OR($D28=1,MONTH($B28)&lt;&gt;MONTH(StartDate),'У1 Ввод'!$D$96="",'У1 Ввод'!$E$96="",'У1 Ввод'!$D$96&gt;$B28),0,MAX(0,MIN(1,'У1 Ввод'!$E$96-NETWORKDAYS('У1 Ввод'!$D$96,$B28)+1))/Настройки!$E$7*100)</f>
        <v>0</v>
      </c>
      <c r="CN28" s="67" t="n">
        <f aca="false">IF(OR($D28=1,MONTH($B28)&lt;&gt;MONTH(StartDate),'У1 Ввод'!$D$97="",'У1 Ввод'!$E$97="",'У1 Ввод'!$D$97&gt;$B28),0,MAX(0,MIN(1,'У1 Ввод'!$E$97-NETWORKDAYS('У1 Ввод'!$D$97,$B28)+1))/Настройки!$E$7*100)</f>
        <v>0</v>
      </c>
      <c r="CO28" s="67" t="n">
        <f aca="false">IF(OR($D28=1,MONTH($B28)&lt;&gt;MONTH(StartDate),'У1 Ввод'!$D$98="",'У1 Ввод'!$E$98="",'У1 Ввод'!$D$98&gt;$B28),0,MAX(0,MIN(1,'У1 Ввод'!$E$98-NETWORKDAYS('У1 Ввод'!$D$98,$B28)+1))/Настройки!$E$7*100)</f>
        <v>0</v>
      </c>
      <c r="CP28" s="67" t="n">
        <f aca="false">IF(OR($D28=1,MONTH($B28)&lt;&gt;MONTH(StartDate),'У1 Ввод'!$D$99="",'У1 Ввод'!$E$99="",'У1 Ввод'!$D$99&gt;$B28),0,MAX(0,MIN(1,'У1 Ввод'!$E$99-NETWORKDAYS('У1 Ввод'!$D$99,$B28)+1))/Настройки!$E$7*100)</f>
        <v>0</v>
      </c>
      <c r="CQ28" s="67" t="n">
        <f aca="false">IF(OR($D28=1,MONTH($B28)&lt;&gt;MONTH(StartDate),'У1 Ввод'!$D$100="",'У1 Ввод'!$E$100="",'У1 Ввод'!$D$100&gt;$B28),0,MAX(0,MIN(1,'У1 Ввод'!$E$100-NETWORKDAYS('У1 Ввод'!$D$100,$B28)+1))/Настройки!$E$7*100)</f>
        <v>0</v>
      </c>
      <c r="CR28" s="67" t="n">
        <f aca="false">IF(OR($D28=1,MONTH($B28)&lt;&gt;MONTH(StartDate),'У1 Ввод'!$D$101="",'У1 Ввод'!$E$101="",'У1 Ввод'!$D$101&gt;$B28),0,MAX(0,MIN(1,'У1 Ввод'!$E$101-NETWORKDAYS('У1 Ввод'!$D$101,$B28)+1))/Настройки!$E$7*100)</f>
        <v>0</v>
      </c>
      <c r="CS28" s="67" t="n">
        <f aca="false">IF(OR($D28=1,MONTH($B28)&lt;&gt;MONTH(StartDate),'У1 Ввод'!$D$102="",'У1 Ввод'!$E$102="",'У1 Ввод'!$D$102&gt;$B28),0,MAX(0,MIN(1,'У1 Ввод'!$E$102-NETWORKDAYS('У1 Ввод'!$D$102,$B28)+1))/Настройки!$E$7*100)</f>
        <v>0</v>
      </c>
      <c r="CT28" s="67" t="n">
        <f aca="false">IF(OR($D28=1,MONTH($B28)&lt;&gt;MONTH(StartDate),'У1 Ввод'!$D$103="",'У1 Ввод'!$E$103="",'У1 Ввод'!$D$103&gt;$B28),0,MAX(0,MIN(1,'У1 Ввод'!$E$103-NETWORKDAYS('У1 Ввод'!$D$103,$B28)+1))/Настройки!$E$7*100)</f>
        <v>0</v>
      </c>
      <c r="CU28" s="67" t="n">
        <f aca="false">IF(OR($D28=1,MONTH($B28)&lt;&gt;MONTH(StartDate),'У1 Ввод'!$D$104="",'У1 Ввод'!$E$104="",'У1 Ввод'!$D$104&gt;$B28),0,MAX(0,MIN(1,'У1 Ввод'!$E$104-NETWORKDAYS('У1 Ввод'!$D$104,$B28)+1))/Настройки!$E$7*100)</f>
        <v>0</v>
      </c>
      <c r="CV28" s="67" t="n">
        <f aca="false">IF(OR($D28=1,MONTH($B28)&lt;&gt;MONTH(StartDate),'У1 Ввод'!$D$105="",'У1 Ввод'!$E$105="",'У1 Ввод'!$D$105&gt;$B28),0,MAX(0,MIN(1,'У1 Ввод'!$E$105-NETWORKDAYS('У1 Ввод'!$D$105,$B28)+1))/Настройки!$E$7*100)</f>
        <v>0</v>
      </c>
      <c r="CW28" s="67" t="n">
        <f aca="false">IF(OR($D28=1,MONTH($B28)&lt;&gt;MONTH(StartDate),'У1 Ввод'!$D$106="",'У1 Ввод'!$E$106="",'У1 Ввод'!$D$106&gt;$B28),0,MAX(0,MIN(1,'У1 Ввод'!$E$106-NETWORKDAYS('У1 Ввод'!$D$106,$B28)+1))/Настройки!$E$7*100)</f>
        <v>0</v>
      </c>
      <c r="CX28" s="67" t="n">
        <f aca="false">IF(OR($D28=1,MONTH($B28)&lt;&gt;MONTH(StartDate),'У1 Ввод'!$D$107="",'У1 Ввод'!$E$107="",'У1 Ввод'!$D$107&gt;$B28),0,MAX(0,MIN(1,'У1 Ввод'!$E$107-NETWORKDAYS('У1 Ввод'!$D$107,$B28)+1))/Настройки!$E$7*100)</f>
        <v>0</v>
      </c>
      <c r="CY28" s="67" t="n">
        <f aca="false">IF(OR($D28=1,MONTH($B28)&lt;&gt;MONTH(StartDate),'У1 Ввод'!$D$108="",'У1 Ввод'!$E$108="",'У1 Ввод'!$D$108&gt;$B28),0,MAX(0,MIN(1,'У1 Ввод'!$E$108-NETWORKDAYS('У1 Ввод'!$D$108,$B28)+1))/Настройки!$E$7*100)</f>
        <v>0</v>
      </c>
      <c r="CZ28" s="67" t="n">
        <f aca="false">IF(OR($D28=1,MONTH($B28)&lt;&gt;MONTH(StartDate),'У1 Ввод'!$D$109="",'У1 Ввод'!$E$109="",'У1 Ввод'!$D$109&gt;$B28),0,MAX(0,MIN(1,'У1 Ввод'!$E$109-NETWORKDAYS('У1 Ввод'!$D$109,$B28)+1))/Настройки!$E$7*100)</f>
        <v>0</v>
      </c>
      <c r="DA28" s="67" t="n">
        <f aca="false">IF(OR($D28=1,MONTH($B28)&lt;&gt;MONTH(StartDate),'У1 Ввод'!$D$110="",'У1 Ввод'!$E$110="",'У1 Ввод'!$D$110&gt;$B28),0,MAX(0,MIN(1,'У1 Ввод'!$E$110-NETWORKDAYS('У1 Ввод'!$D$110,$B28)+1))/Настройки!$E$7*100)</f>
        <v>0</v>
      </c>
      <c r="DB28" s="67" t="n">
        <f aca="false">IF(OR($D28=1,MONTH($B28)&lt;&gt;MONTH(StartDate),'У1 Ввод'!$D$111="",'У1 Ввод'!$E$111="",'У1 Ввод'!$D$111&gt;$B28),0,MAX(0,MIN(1,'У1 Ввод'!$E$111-NETWORKDAYS('У1 Ввод'!$D$111,$B28)+1))/Настройки!$E$7*100)</f>
        <v>0</v>
      </c>
      <c r="DC28" s="67" t="n">
        <f aca="false">IF(OR($D28=1,MONTH($B28)&lt;&gt;MONTH(StartDate),'У1 Ввод'!$D$112="",'У1 Ввод'!$E$112="",'У1 Ввод'!$D$112&gt;$B28),0,MAX(0,MIN(1,'У1 Ввод'!$E$112-NETWORKDAYS('У1 Ввод'!$D$112,$B28)+1))/Настройки!$E$7*100)</f>
        <v>0</v>
      </c>
      <c r="DD28" s="67" t="n">
        <f aca="false">IF(OR($D28=1,MONTH($B28)&lt;&gt;MONTH(StartDate),'У1 Ввод'!$D$113="",'У1 Ввод'!$E$113="",'У1 Ввод'!$D$113&gt;$B28),0,MAX(0,MIN(1,'У1 Ввод'!$E$113-NETWORKDAYS('У1 Ввод'!$D$113,$B28)+1))/Настройки!$E$7*100)</f>
        <v>0</v>
      </c>
      <c r="DE28" s="67" t="n">
        <f aca="false">IF(OR($D28=1,MONTH($B28)&lt;&gt;MONTH(StartDate),'У1 Ввод'!$D$114="",'У1 Ввод'!$E$114="",'У1 Ввод'!$D$114&gt;$B28),0,MAX(0,MIN(1,'У1 Ввод'!$E$114-NETWORKDAYS('У1 Ввод'!$D$114,$B28)+1))/Настройки!$E$7*100)</f>
        <v>0</v>
      </c>
      <c r="DF28" s="67" t="n">
        <f aca="false">IF(OR($D28=1,MONTH($B28)&lt;&gt;MONTH(StartDate),'У1 Ввод'!$D$115="",'У1 Ввод'!$E$115="",'У1 Ввод'!$D$115&gt;$B28),0,MAX(0,MIN(1,'У1 Ввод'!$E$115-NETWORKDAYS('У1 Ввод'!$D$115,$B28)+1))/Настройки!$E$7*100)</f>
        <v>0</v>
      </c>
      <c r="DG28" s="67" t="n">
        <f aca="false">IF(OR($D28=1,MONTH($B28)&lt;&gt;MONTH(StartDate),'У1 Ввод'!$D$116="",'У1 Ввод'!$E$116="",'У1 Ввод'!$D$116&gt;$B28),0,MAX(0,MIN(1,'У1 Ввод'!$E$116-NETWORKDAYS('У1 Ввод'!$D$116,$B28)+1))/Настройки!$E$7*100)</f>
        <v>0</v>
      </c>
      <c r="DH28" s="67" t="n">
        <f aca="false">IF(OR($D28=1,MONTH($B28)&lt;&gt;MONTH(StartDate),'У1 Ввод'!$D$117="",'У1 Ввод'!$E$117="",'У1 Ввод'!$D$117&gt;$B28),0,MAX(0,MIN(1,'У1 Ввод'!$E$117-NETWORKDAYS('У1 Ввод'!$D$117,$B28)+1))/Настройки!$E$7*100)</f>
        <v>0</v>
      </c>
      <c r="DI28" s="67" t="n">
        <f aca="false">IF(OR($D28=1,MONTH($B28)&lt;&gt;MONTH(StartDate),'У1 Ввод'!$D$118="",'У1 Ввод'!$E$118="",'У1 Ввод'!$D$118&gt;$B28),0,MAX(0,MIN(1,'У1 Ввод'!$E$118-NETWORKDAYS('У1 Ввод'!$D$118,$B28)+1))/Настройки!$E$7*100)</f>
        <v>0</v>
      </c>
      <c r="DJ28" s="67" t="n">
        <f aca="false">IF(OR($D28=1,MONTH($B28)&lt;&gt;MONTH(StartDate),'У1 Ввод'!$D$119="",'У1 Ввод'!$E$119="",'У1 Ввод'!$D$119&gt;$B28),0,MAX(0,MIN(1,'У1 Ввод'!$E$119-NETWORKDAYS('У1 Ввод'!$D$119,$B28)+1))/Настройки!$E$7*100)</f>
        <v>0</v>
      </c>
      <c r="DK28" s="67" t="n">
        <f aca="false">IF(OR($D28=1,MONTH($B28)&lt;&gt;MONTH(StartDate),'У1 Ввод'!$D$120="",'У1 Ввод'!$E$120="",'У1 Ввод'!$D$120&gt;$B28),0,MAX(0,MIN(1,'У1 Ввод'!$E$120-NETWORKDAYS('У1 Ввод'!$D$120,$B28)+1))/Настройки!$E$7*100)</f>
        <v>0</v>
      </c>
      <c r="DL28" s="67" t="n">
        <f aca="false">IF(OR($D28=1,MONTH($B28)&lt;&gt;MONTH(StartDate),'У1 Ввод'!$D$121="",'У1 Ввод'!$E$121="",'У1 Ввод'!$D$121&gt;$B28),0,MAX(0,MIN(1,'У1 Ввод'!$E$121-NETWORKDAYS('У1 Ввод'!$D$121,$B28)+1))/Настройки!$E$7*100)</f>
        <v>0</v>
      </c>
      <c r="DM28" s="67" t="n">
        <f aca="false">IF(OR($D28=1,MONTH($B28)&lt;&gt;MONTH(StartDate),'У1 Ввод'!$D$122="",'У1 Ввод'!$E$122="",'У1 Ввод'!$D$122&gt;$B28),0,MAX(0,MIN(1,'У1 Ввод'!$E$122-NETWORKDAYS('У1 Ввод'!$D$122,$B28)+1))/Настройки!$E$7*100)</f>
        <v>0</v>
      </c>
      <c r="DN28" s="67" t="n">
        <f aca="false">IF(OR($D28=1,MONTH($B28)&lt;&gt;MONTH(StartDate),'У1 Ввод'!$D$123="",'У1 Ввод'!$E$123="",'У1 Ввод'!$D$123&gt;$B28),0,MAX(0,MIN(1,'У1 Ввод'!$E$123-NETWORKDAYS('У1 Ввод'!$D$123,$B28)+1))/Настройки!$E$7*100)</f>
        <v>0</v>
      </c>
      <c r="DO28" s="67" t="n">
        <f aca="false">IF(OR($D28=1,MONTH($B28)&lt;&gt;MONTH(StartDate),'У1 Ввод'!$D$124="",'У1 Ввод'!$E$124="",'У1 Ввод'!$D$124&gt;$B28),0,MAX(0,MIN(1,'У1 Ввод'!$E$124-NETWORKDAYS('У1 Ввод'!$D$124,$B28)+1))/Настройки!$E$7*100)</f>
        <v>0</v>
      </c>
      <c r="DP28" s="67" t="n">
        <f aca="false">IF(OR($D28=1,MONTH($B28)&lt;&gt;MONTH(StartDate),'У1 Ввод'!$D$125="",'У1 Ввод'!$E$125="",'У1 Ввод'!$D$125&gt;$B28),0,MAX(0,MIN(1,'У1 Ввод'!$E$125-NETWORKDAYS('У1 Ввод'!$D$125,$B28)+1))/Настройки!$E$7*100)</f>
        <v>0</v>
      </c>
      <c r="DQ28" s="67" t="n">
        <f aca="false">IF(OR($D28=1,MONTH($B28)&lt;&gt;MONTH(StartDate),'У1 Ввод'!$D$126="",'У1 Ввод'!$E$126="",'У1 Ввод'!$D$126&gt;$B28),0,MAX(0,MIN(1,'У1 Ввод'!$E$126-NETWORKDAYS('У1 Ввод'!$D$126,$B28)+1))/Настройки!$E$7*100)</f>
        <v>0</v>
      </c>
      <c r="DR28" s="67" t="n">
        <f aca="false">IF(OR($D28=1,MONTH($B28)&lt;&gt;MONTH(StartDate),'У1 Ввод'!$D$127="",'У1 Ввод'!$E$127="",'У1 Ввод'!$D$127&gt;$B28),0,MAX(0,MIN(1,'У1 Ввод'!$E$127-NETWORKDAYS('У1 Ввод'!$D$127,$B28)+1))/Настройки!$E$7*100)</f>
        <v>0</v>
      </c>
      <c r="DS28" s="67" t="n">
        <f aca="false">IF(OR($D28=1,MONTH($B28)&lt;&gt;MONTH(StartDate),'У1 Ввод'!$D$128="",'У1 Ввод'!$E$128="",'У1 Ввод'!$D$128&gt;$B28),0,MAX(0,MIN(1,'У1 Ввод'!$E$128-NETWORKDAYS('У1 Ввод'!$D$128,$B28)+1))/Настройки!$E$7*100)</f>
        <v>0</v>
      </c>
      <c r="DT28" s="67" t="n">
        <f aca="false">IF(OR($D28=1,MONTH($B28)&lt;&gt;MONTH(StartDate),'У1 Ввод'!$D$129="",'У1 Ввод'!$E$129="",'У1 Ввод'!$D$129&gt;$B28),0,MAX(0,MIN(1,'У1 Ввод'!$E$129-NETWORKDAYS('У1 Ввод'!$D$129,$B28)+1))/Настройки!$E$7*100)</f>
        <v>0</v>
      </c>
      <c r="DU28" s="67" t="n">
        <f aca="false">IF(OR($D28=1,MONTH($B28)&lt;&gt;MONTH(StartDate),'У1 Ввод'!$D$130="",'У1 Ввод'!$E$130="",'У1 Ввод'!$D$130&gt;$B28),0,MAX(0,MIN(1,'У1 Ввод'!$E$130-NETWORKDAYS('У1 Ввод'!$D$130,$B28)+1))/Настройки!$E$7*100)</f>
        <v>0</v>
      </c>
      <c r="DV28" s="67" t="n">
        <f aca="false">IF(OR($D28=1,MONTH($B28)&lt;&gt;MONTH(StartDate),'У1 Ввод'!$D$131="",'У1 Ввод'!$E$131="",'У1 Ввод'!$D$131&gt;$B28),0,MAX(0,MIN(1,'У1 Ввод'!$E$131-NETWORKDAYS('У1 Ввод'!$D$131,$B28)+1))/Настройки!$E$7*100)</f>
        <v>0</v>
      </c>
      <c r="DW28" s="67" t="n">
        <f aca="false">IF(OR($D28=1,MONTH($B28)&lt;&gt;MONTH(StartDate),'У1 Ввод'!$D$132="",'У1 Ввод'!$E$132="",'У1 Ввод'!$D$132&gt;$B28),0,MAX(0,MIN(1,'У1 Ввод'!$E$132-NETWORKDAYS('У1 Ввод'!$D$132,$B28)+1))/Настройки!$E$7*100)</f>
        <v>0</v>
      </c>
      <c r="DX28" s="67" t="n">
        <f aca="false">IF(OR($D28=1,MONTH($B28)&lt;&gt;MONTH(StartDate),'У1 Ввод'!$D$133="",'У1 Ввод'!$E$133="",'У1 Ввод'!$D$133&gt;$B28),0,MAX(0,MIN(1,'У1 Ввод'!$E$133-NETWORKDAYS('У1 Ввод'!$D$133,$B28)+1))/Настройки!$E$7*100)</f>
        <v>0</v>
      </c>
      <c r="DY28" s="67" t="n">
        <f aca="false">IF(OR($D28=1,MONTH($B28)&lt;&gt;MONTH(StartDate),'У1 Ввод'!$D$134="",'У1 Ввод'!$E$134="",'У1 Ввод'!$D$134&gt;$B28),0,MAX(0,MIN(1,'У1 Ввод'!$E$134-NETWORKDAYS('У1 Ввод'!$D$134,$B28)+1))/Настройки!$E$7*100)</f>
        <v>0</v>
      </c>
      <c r="DZ28" s="67" t="n">
        <f aca="false">IF(OR($D28=1,MONTH($B28)&lt;&gt;MONTH(StartDate),'У1 Ввод'!$D$135="",'У1 Ввод'!$E$135="",'У1 Ввод'!$D$135&gt;$B28),0,MAX(0,MIN(1,'У1 Ввод'!$E$135-NETWORKDAYS('У1 Ввод'!$D$135,$B28)+1))/Настройки!$E$7*100)</f>
        <v>0</v>
      </c>
      <c r="EA28" s="67" t="n">
        <f aca="false">IF(OR($D28=1,MONTH($B28)&lt;&gt;MONTH(StartDate),'У1 Ввод'!$D$136="",'У1 Ввод'!$E$136="",'У1 Ввод'!$D$136&gt;$B28),0,MAX(0,MIN(1,'У1 Ввод'!$E$136-NETWORKDAYS('У1 Ввод'!$D$136,$B28)+1))/Настройки!$E$7*100)</f>
        <v>0</v>
      </c>
      <c r="EB28" s="67" t="n">
        <f aca="false">IF(OR($D28=1,MONTH($B28)&lt;&gt;MONTH(StartDate),'У1 Ввод'!$D$137="",'У1 Ввод'!$E$137="",'У1 Ввод'!$D$137&gt;$B28),0,MAX(0,MIN(1,'У1 Ввод'!$E$137-NETWORKDAYS('У1 Ввод'!$D$137,$B28)+1))/Настройки!$E$7*100)</f>
        <v>0</v>
      </c>
      <c r="EC28" s="67" t="n">
        <f aca="false">IF(OR($D28=1,MONTH($B28)&lt;&gt;MONTH(StartDate),'У1 Ввод'!$D$138="",'У1 Ввод'!$E$138="",'У1 Ввод'!$D$138&gt;$B28),0,MAX(0,MIN(1,'У1 Ввод'!$E$138-NETWORKDAYS('У1 Ввод'!$D$138,$B28)+1))/Настройки!$E$7*100)</f>
        <v>0</v>
      </c>
      <c r="ED28" s="67" t="n">
        <f aca="false">IF(OR($D28=1,MONTH($B28)&lt;&gt;MONTH(StartDate),'У1 Ввод'!$D$139="",'У1 Ввод'!$E$139="",'У1 Ввод'!$D$139&gt;$B28),0,MAX(0,MIN(1,'У1 Ввод'!$E$139-NETWORKDAYS('У1 Ввод'!$D$139,$B28)+1))/Настройки!$E$7*100)</f>
        <v>0</v>
      </c>
      <c r="EE28" s="67" t="n">
        <f aca="false">IF(OR($D28=1,MONTH($B28)&lt;&gt;MONTH(StartDate),'У1 Ввод'!$D$140="",'У1 Ввод'!$E$140="",'У1 Ввод'!$D$140&gt;$B28),0,MAX(0,MIN(1,'У1 Ввод'!$E$140-NETWORKDAYS('У1 Ввод'!$D$140,$B28)+1))/Настройки!$E$7*100)</f>
        <v>0</v>
      </c>
      <c r="EF28" s="67" t="n">
        <f aca="false">IF(OR($D28=1,MONTH($B28)&lt;&gt;MONTH(StartDate),'У1 Ввод'!$D$141="",'У1 Ввод'!$E$141="",'У1 Ввод'!$D$141&gt;$B28),0,MAX(0,MIN(1,'У1 Ввод'!$E$141-NETWORKDAYS('У1 Ввод'!$D$141,$B28)+1))/Настройки!$E$7*100)</f>
        <v>0</v>
      </c>
      <c r="EG28" s="67" t="n">
        <f aca="false">IF(OR($D28=1,MONTH($B28)&lt;&gt;MONTH(StartDate),'У1 Ввод'!$D$142="",'У1 Ввод'!$E$142="",'У1 Ввод'!$D$142&gt;$B28),0,MAX(0,MIN(1,'У1 Ввод'!$E$142-NETWORKDAYS('У1 Ввод'!$D$142,$B28)+1))/Настройки!$E$7*100)</f>
        <v>0</v>
      </c>
      <c r="EH28" s="67" t="n">
        <f aca="false">IF(OR($D28=1,MONTH($B28)&lt;&gt;MONTH(StartDate),'У1 Ввод'!$D$143="",'У1 Ввод'!$E$143="",'У1 Ввод'!$D$143&gt;$B28),0,MAX(0,MIN(1,'У1 Ввод'!$E$143-NETWORKDAYS('У1 Ввод'!$D$143,$B28)+1))/Настройки!$E$7*100)</f>
        <v>0</v>
      </c>
      <c r="EI28" s="67" t="n">
        <f aca="false">IF(OR($D28=1,MONTH($B28)&lt;&gt;MONTH(StartDate),'У1 Ввод'!$D$144="",'У1 Ввод'!$E$144="",'У1 Ввод'!$D$144&gt;$B28),0,MAX(0,MIN(1,'У1 Ввод'!$E$144-NETWORKDAYS('У1 Ввод'!$D$144,$B28)+1))/Настройки!$E$7*100)</f>
        <v>0</v>
      </c>
      <c r="EJ28" s="67" t="n">
        <f aca="false">IF(OR($D28=1,MONTH($B28)&lt;&gt;MONTH(StartDate),'У1 Ввод'!$D$145="",'У1 Ввод'!$E$145="",'У1 Ввод'!$D$145&gt;$B28),0,MAX(0,MIN(1,'У1 Ввод'!$E$145-NETWORKDAYS('У1 Ввод'!$D$145,$B28)+1))/Настройки!$E$7*100)</f>
        <v>0</v>
      </c>
      <c r="EK28" s="67" t="n">
        <f aca="false">IF(OR($D28=1,MONTH($B28)&lt;&gt;MONTH(StartDate),'У1 Ввод'!$D$146="",'У1 Ввод'!$E$146="",'У1 Ввод'!$D$146&gt;$B28),0,MAX(0,MIN(1,'У1 Ввод'!$E$146-NETWORKDAYS('У1 Ввод'!$D$146,$B28)+1))/Настройки!$E$7*100)</f>
        <v>0</v>
      </c>
      <c r="EL28" s="67" t="n">
        <f aca="false">IF(OR($D28=1,MONTH($B28)&lt;&gt;MONTH(StartDate),'У1 Ввод'!$D$147="",'У1 Ввод'!$E$147="",'У1 Ввод'!$D$147&gt;$B28),0,MAX(0,MIN(1,'У1 Ввод'!$E$147-NETWORKDAYS('У1 Ввод'!$D$147,$B28)+1))/Настройки!$E$7*100)</f>
        <v>0</v>
      </c>
      <c r="EM28" s="67" t="n">
        <f aca="false">IF(OR($D28=1,MONTH($B28)&lt;&gt;MONTH(StartDate),'У1 Ввод'!$D$148="",'У1 Ввод'!$E$148="",'У1 Ввод'!$D$148&gt;$B28),0,MAX(0,MIN(1,'У1 Ввод'!$E$148-NETWORKDAYS('У1 Ввод'!$D$148,$B28)+1))/Настройки!$E$7*100)</f>
        <v>0</v>
      </c>
      <c r="EN28" s="67" t="n">
        <f aca="false">IF(OR($D28=1,MONTH($B28)&lt;&gt;MONTH(StartDate),'У1 Ввод'!$D$149="",'У1 Ввод'!$E$149="",'У1 Ввод'!$D$149&gt;$B28),0,MAX(0,MIN(1,'У1 Ввод'!$E$149-NETWORKDAYS('У1 Ввод'!$D$149,$B28)+1))/Настройки!$E$7*100)</f>
        <v>0</v>
      </c>
      <c r="EO28" s="67" t="n">
        <f aca="false">IF(OR($D28=1,MONTH($B28)&lt;&gt;MONTH(StartDate),'У1 Ввод'!$D$150="",'У1 Ввод'!$E$150="",'У1 Ввод'!$D$150&gt;$B28),0,MAX(0,MIN(1,'У1 Ввод'!$E$150-NETWORKDAYS('У1 Ввод'!$D$150,$B28)+1))/Настройки!$E$7*100)</f>
        <v>0</v>
      </c>
      <c r="EP28" s="67" t="n">
        <f aca="false">IF(OR($D28=1,MONTH($B28)&lt;&gt;MONTH(StartDate),'У1 Ввод'!$D$151="",'У1 Ввод'!$E$151="",'У1 Ввод'!$D$151&gt;$B28),0,MAX(0,MIN(1,'У1 Ввод'!$E$151-NETWORKDAYS('У1 Ввод'!$D$151,$B28)+1))/Настройки!$E$7*100)</f>
        <v>0</v>
      </c>
      <c r="EQ28" s="67" t="n">
        <f aca="false">IF(OR($D28=1,MONTH($B28)&lt;&gt;MONTH(StartDate),'У1 Ввод'!$D$152="",'У1 Ввод'!$E$152="",'У1 Ввод'!$D$152&gt;$B28),0,MAX(0,MIN(1,'У1 Ввод'!$E$152-NETWORKDAYS('У1 Ввод'!$D$152,$B28)+1))/Настройки!$E$7*100)</f>
        <v>0</v>
      </c>
      <c r="ER28" s="67" t="n">
        <f aca="false">IF(OR($D28=1,MONTH($B28)&lt;&gt;MONTH(StartDate),'У1 Ввод'!$D$153="",'У1 Ввод'!$E$153="",'У1 Ввод'!$D$153&gt;$B28),0,MAX(0,MIN(1,'У1 Ввод'!$E$153-NETWORKDAYS('У1 Ввод'!$D$153,$B28)+1))/Настройки!$E$7*100)</f>
        <v>0</v>
      </c>
      <c r="ES28" s="67" t="n">
        <f aca="false">IF(OR($D28=1,MONTH($B28)&lt;&gt;MONTH(StartDate),'У1 Ввод'!$D$154="",'У1 Ввод'!$E$154="",'У1 Ввод'!$D$154&gt;$B28),0,MAX(0,MIN(1,'У1 Ввод'!$E$154-NETWORKDAYS('У1 Ввод'!$D$154,$B28)+1))/Настройки!$E$7*100)</f>
        <v>0</v>
      </c>
      <c r="ET28" s="67" t="n">
        <f aca="false">IF(OR($D28=1,MONTH($B28)&lt;&gt;MONTH(StartDate),'У1 Ввод'!$D$155="",'У1 Ввод'!$E$155="",'У1 Ввод'!$D$155&gt;$B28),0,MAX(0,MIN(1,'У1 Ввод'!$E$155-NETWORKDAYS('У1 Ввод'!$D$155,$B28)+1))/Настройки!$E$7*100)</f>
        <v>0</v>
      </c>
      <c r="EU28" s="67" t="n">
        <f aca="false">IF(OR($D28=1,MONTH($B28)&lt;&gt;MONTH(StartDate),'У1 Ввод'!$D$156="",'У1 Ввод'!$E$156="",'У1 Ввод'!$D$156&gt;$B28),0,MAX(0,MIN(1,'У1 Ввод'!$E$156-NETWORKDAYS('У1 Ввод'!$D$156,$B28)+1))/Настройки!$E$7*100)</f>
        <v>0</v>
      </c>
      <c r="EV28" s="67" t="n">
        <f aca="false">IF(OR($D28=1,MONTH($B28)&lt;&gt;MONTH(StartDate),'У1 Ввод'!$D$157="",'У1 Ввод'!$E$157="",'У1 Ввод'!$D$157&gt;$B28),0,MAX(0,MIN(1,'У1 Ввод'!$E$157-NETWORKDAYS('У1 Ввод'!$D$157,$B28)+1))/Настройки!$E$7*100)</f>
        <v>0</v>
      </c>
      <c r="EW28" s="67" t="n">
        <f aca="false">IF(OR($D28=1,MONTH($B28)&lt;&gt;MONTH(StartDate),'У1 Ввод'!$D$158="",'У1 Ввод'!$E$158="",'У1 Ввод'!$D$158&gt;$B28),0,MAX(0,MIN(1,'У1 Ввод'!$E$158-NETWORKDAYS('У1 Ввод'!$D$158,$B28)+1))/Настройки!$E$7*100)</f>
        <v>0</v>
      </c>
      <c r="EX28" s="67" t="n">
        <f aca="false">IF(OR($D28=1,MONTH($B28)&lt;&gt;MONTH(StartDate),'У1 Ввод'!$D$159="",'У1 Ввод'!$E$159="",'У1 Ввод'!$D$159&gt;$B28),0,MAX(0,MIN(1,'У1 Ввод'!$E$159-NETWORKDAYS('У1 Ввод'!$D$159,$B28)+1))/Настройки!$E$7*100)</f>
        <v>0</v>
      </c>
      <c r="EY28" s="67" t="n">
        <f aca="false">IF(OR($D28=1,MONTH($B28)&lt;&gt;MONTH(StartDate),'У1 Ввод'!$D$160="",'У1 Ввод'!$E$160="",'У1 Ввод'!$D$160&gt;$B28),0,MAX(0,MIN(1,'У1 Ввод'!$E$160-NETWORKDAYS('У1 Ввод'!$D$160,$B28)+1))/Настройки!$E$7*100)</f>
        <v>0</v>
      </c>
      <c r="EZ28" s="67" t="n">
        <f aca="false">IF(OR($D28=1,MONTH($B28)&lt;&gt;MONTH(StartDate),'У1 Ввод'!$D$161="",'У1 Ввод'!$E$161="",'У1 Ввод'!$D$161&gt;$B28),0,MAX(0,MIN(1,'У1 Ввод'!$E$161-NETWORKDAYS('У1 Ввод'!$D$161,$B28)+1))/Настройки!$E$7*100)</f>
        <v>0</v>
      </c>
      <c r="FA28" s="67" t="n">
        <f aca="false">IF(OR($D28=1,MONTH($B28)&lt;&gt;MONTH(StartDate),'У1 Ввод'!$D$162="",'У1 Ввод'!$E$162="",'У1 Ввод'!$D$162&gt;$B28),0,MAX(0,MIN(1,'У1 Ввод'!$E$162-NETWORKDAYS('У1 Ввод'!$D$162,$B28)+1))/Настройки!$E$7*100)</f>
        <v>0</v>
      </c>
      <c r="FB28" s="67" t="n">
        <f aca="false">IF(OR($D28=1,MONTH($B28)&lt;&gt;MONTH(StartDate),'У1 Ввод'!$D$163="",'У1 Ввод'!$E$163="",'У1 Ввод'!$D$163&gt;$B28),0,MAX(0,MIN(1,'У1 Ввод'!$E$163-NETWORKDAYS('У1 Ввод'!$D$163,$B28)+1))/Настройки!$E$7*100)</f>
        <v>0</v>
      </c>
      <c r="FC28" s="67" t="n">
        <f aca="false">IF(OR($D28=1,MONTH($B28)&lt;&gt;MONTH(StartDate),'У1 Ввод'!$D$164="",'У1 Ввод'!$E$164="",'У1 Ввод'!$D$164&gt;$B28),0,MAX(0,MIN(1,'У1 Ввод'!$E$164-NETWORKDAYS('У1 Ввод'!$D$164,$B28)+1))/Настройки!$E$7*100)</f>
        <v>0</v>
      </c>
      <c r="FD28" s="67" t="n">
        <f aca="false">IF(OR($D28=1,MONTH($B28)&lt;&gt;MONTH(StartDate),'У1 Ввод'!$D$165="",'У1 Ввод'!$E$165="",'У1 Ввод'!$D$165&gt;$B28),0,MAX(0,MIN(1,'У1 Ввод'!$E$165-NETWORKDAYS('У1 Ввод'!$D$165,$B28)+1))/Настройки!$E$7*100)</f>
        <v>0</v>
      </c>
      <c r="FE28" s="67" t="n">
        <f aca="false">IF(OR($D28=1,MONTH($B28)&lt;&gt;MONTH(StartDate),'У1 Ввод'!$D$166="",'У1 Ввод'!$E$166="",'У1 Ввод'!$D$166&gt;$B28),0,MAX(0,MIN(1,'У1 Ввод'!$E$166-NETWORKDAYS('У1 Ввод'!$D$166,$B28)+1))/Настройки!$E$7*100)</f>
        <v>0</v>
      </c>
      <c r="FF28" s="67" t="n">
        <f aca="false">IF(OR($D28=1,MONTH($B28)&lt;&gt;MONTH(StartDate),'У1 Ввод'!$D$167="",'У1 Ввод'!$E$167="",'У1 Ввод'!$D$167&gt;$B28),0,MAX(0,MIN(1,'У1 Ввод'!$E$167-NETWORKDAYS('У1 Ввод'!$D$167,$B28)+1))/Настройки!$E$7*100)</f>
        <v>0</v>
      </c>
      <c r="FG28" s="67" t="n">
        <f aca="false">IF(OR($D28=1,MONTH($B28)&lt;&gt;MONTH(StartDate),'У1 Ввод'!$D$168="",'У1 Ввод'!$E$168="",'У1 Ввод'!$D$168&gt;$B28),0,MAX(0,MIN(1,'У1 Ввод'!$E$168-NETWORKDAYS('У1 Ввод'!$D$168,$B28)+1))/Настройки!$E$7*100)</f>
        <v>0</v>
      </c>
      <c r="FH28" s="67" t="n">
        <f aca="false">IF(OR($D28=1,MONTH($B28)&lt;&gt;MONTH(StartDate),'У1 Ввод'!$D$169="",'У1 Ввод'!$E$169="",'У1 Ввод'!$D$169&gt;$B28),0,MAX(0,MIN(1,'У1 Ввод'!$E$169-NETWORKDAYS('У1 Ввод'!$D$169,$B28)+1))/Настройки!$E$7*100)</f>
        <v>0</v>
      </c>
      <c r="FI28" s="67" t="n">
        <f aca="false">IF(OR($D28=1,MONTH($B28)&lt;&gt;MONTH(StartDate),'У1 Ввод'!$D$170="",'У1 Ввод'!$E$170="",'У1 Ввод'!$D$170&gt;$B28),0,MAX(0,MIN(1,'У1 Ввод'!$E$170-NETWORKDAYS('У1 Ввод'!$D$170,$B28)+1))/Настройки!$E$7*100)</f>
        <v>0</v>
      </c>
      <c r="FJ28" s="67" t="n">
        <f aca="false">IF(OR($D28=1,MONTH($B28)&lt;&gt;MONTH(StartDate),'У1 Ввод'!$D$171="",'У1 Ввод'!$E$171="",'У1 Ввод'!$D$171&gt;$B28),0,MAX(0,MIN(1,'У1 Ввод'!$E$171-NETWORKDAYS('У1 Ввод'!$D$171,$B28)+1))/Настройки!$E$7*100)</f>
        <v>0</v>
      </c>
      <c r="FK28" s="67" t="n">
        <f aca="false">IF(OR($D28=1,MONTH($B28)&lt;&gt;MONTH(StartDate),'У1 Ввод'!$D$172="",'У1 Ввод'!$E$172="",'У1 Ввод'!$D$172&gt;$B28),0,MAX(0,MIN(1,'У1 Ввод'!$E$172-NETWORKDAYS('У1 Ввод'!$D$172,$B28)+1))/Настройки!$E$7*100)</f>
        <v>0</v>
      </c>
      <c r="FL28" s="67" t="n">
        <f aca="false">IF(OR($D28=1,MONTH($B28)&lt;&gt;MONTH(StartDate),'У1 Ввод'!$D$173="",'У1 Ввод'!$E$173="",'У1 Ввод'!$D$173&gt;$B28),0,MAX(0,MIN(1,'У1 Ввод'!$E$173-NETWORKDAYS('У1 Ввод'!$D$173,$B28)+1))/Настройки!$E$7*100)</f>
        <v>0</v>
      </c>
      <c r="FM28" s="67" t="n">
        <f aca="false">IF(OR($D28=1,MONTH($B28)&lt;&gt;MONTH(StartDate),'У1 Ввод'!$D$174="",'У1 Ввод'!$E$174="",'У1 Ввод'!$D$174&gt;$B28),0,MAX(0,MIN(1,'У1 Ввод'!$E$174-NETWORKDAYS('У1 Ввод'!$D$174,$B28)+1))/Настройки!$E$7*100)</f>
        <v>0</v>
      </c>
      <c r="FN28" s="67" t="n">
        <f aca="false">IF(OR($D28=1,MONTH($B28)&lt;&gt;MONTH(StartDate),'У1 Ввод'!$D$175="",'У1 Ввод'!$E$175="",'У1 Ввод'!$D$175&gt;$B28),0,MAX(0,MIN(1,'У1 Ввод'!$E$175-NETWORKDAYS('У1 Ввод'!$D$175,$B28)+1))/Настройки!$E$7*100)</f>
        <v>0</v>
      </c>
      <c r="FO28" s="67" t="n">
        <f aca="false">IF(OR($D28=1,MONTH($B28)&lt;&gt;MONTH(StartDate),'У1 Ввод'!$D$176="",'У1 Ввод'!$E$176="",'У1 Ввод'!$D$176&gt;$B28),0,MAX(0,MIN(1,'У1 Ввод'!$E$176-NETWORKDAYS('У1 Ввод'!$D$176,$B28)+1))/Настройки!$E$7*100)</f>
        <v>0</v>
      </c>
      <c r="FP28" s="67" t="n">
        <f aca="false">IF(OR($D28=1,MONTH($B28)&lt;&gt;MONTH(StartDate),'У1 Ввод'!$D$177="",'У1 Ввод'!$E$177="",'У1 Ввод'!$D$177&gt;$B28),0,MAX(0,MIN(1,'У1 Ввод'!$E$177-NETWORKDAYS('У1 Ввод'!$D$177,$B28)+1))/Настройки!$E$7*100)</f>
        <v>0</v>
      </c>
      <c r="FQ28" s="67" t="n">
        <f aca="false">IF(OR($D28=1,MONTH($B28)&lt;&gt;MONTH(StartDate),'У1 Ввод'!$D$178="",'У1 Ввод'!$E$178="",'У1 Ввод'!$D$178&gt;$B28),0,MAX(0,MIN(1,'У1 Ввод'!$E$178-NETWORKDAYS('У1 Ввод'!$D$178,$B28)+1))/Настройки!$E$7*100)</f>
        <v>0</v>
      </c>
      <c r="FR28" s="67" t="n">
        <f aca="false">IF(OR($D28=1,MONTH($B28)&lt;&gt;MONTH(StartDate),'У1 Ввод'!$D$179="",'У1 Ввод'!$E$179="",'У1 Ввод'!$D$179&gt;$B28),0,MAX(0,MIN(1,'У1 Ввод'!$E$179-NETWORKDAYS('У1 Ввод'!$D$179,$B28)+1))/Настройки!$E$7*100)</f>
        <v>0</v>
      </c>
      <c r="FS28" s="67" t="n">
        <f aca="false">IF(OR($D28=1,MONTH($B28)&lt;&gt;MONTH(StartDate),'У1 Ввод'!$D$180="",'У1 Ввод'!$E$180="",'У1 Ввод'!$D$180&gt;$B28),0,MAX(0,MIN(1,'У1 Ввод'!$E$180-NETWORKDAYS('У1 Ввод'!$D$180,$B28)+1))/Настройки!$E$7*100)</f>
        <v>0</v>
      </c>
      <c r="FT28" s="67" t="n">
        <f aca="false">IF(OR($D28=1,MONTH($B28)&lt;&gt;MONTH(StartDate),'У1 Ввод'!$D$181="",'У1 Ввод'!$E$181="",'У1 Ввод'!$D$181&gt;$B28),0,MAX(0,MIN(1,'У1 Ввод'!$E$181-NETWORKDAYS('У1 Ввод'!$D$181,$B28)+1))/Настройки!$E$7*100)</f>
        <v>0</v>
      </c>
      <c r="FU28" s="67" t="n">
        <f aca="false">IF(OR($D28=1,MONTH($B28)&lt;&gt;MONTH(StartDate),'У1 Ввод'!$D$182="",'У1 Ввод'!$E$182="",'У1 Ввод'!$D$182&gt;$B28),0,MAX(0,MIN(1,'У1 Ввод'!$E$182-NETWORKDAYS('У1 Ввод'!$D$182,$B28)+1))/Настройки!$E$7*100)</f>
        <v>0</v>
      </c>
      <c r="FV28" s="67" t="n">
        <f aca="false">IF(OR($D28=1,MONTH($B28)&lt;&gt;MONTH(StartDate),'У1 Ввод'!$D$183="",'У1 Ввод'!$E$183="",'У1 Ввод'!$D$183&gt;$B28),0,MAX(0,MIN(1,'У1 Ввод'!$E$183-NETWORKDAYS('У1 Ввод'!$D$183,$B28)+1))/Настройки!$E$7*100)</f>
        <v>0</v>
      </c>
      <c r="FW28" s="67" t="n">
        <f aca="false">IF(OR($D28=1,MONTH($B28)&lt;&gt;MONTH(StartDate),'У1 Ввод'!$D$184="",'У1 Ввод'!$E$184="",'У1 Ввод'!$D$184&gt;$B28),0,MAX(0,MIN(1,'У1 Ввод'!$E$184-NETWORKDAYS('У1 Ввод'!$D$184,$B28)+1))/Настройки!$E$7*100)</f>
        <v>0</v>
      </c>
      <c r="FX28" s="67" t="n">
        <f aca="false">IF(OR($D28=1,MONTH($B28)&lt;&gt;MONTH(StartDate),'У1 Ввод'!$D$185="",'У1 Ввод'!$E$185="",'У1 Ввод'!$D$185&gt;$B28),0,MAX(0,MIN(1,'У1 Ввод'!$E$185-NETWORKDAYS('У1 Ввод'!$D$185,$B28)+1))/Настройки!$E$7*100)</f>
        <v>0</v>
      </c>
      <c r="FY28" s="67" t="n">
        <f aca="false">IF(OR($D28=1,MONTH($B28)&lt;&gt;MONTH(StartDate),'У1 Ввод'!$D$186="",'У1 Ввод'!$E$186="",'У1 Ввод'!$D$186&gt;$B28),0,MAX(0,MIN(1,'У1 Ввод'!$E$186-NETWORKDAYS('У1 Ввод'!$D$186,$B28)+1))/Настройки!$E$7*100)</f>
        <v>0</v>
      </c>
      <c r="FZ28" s="67" t="n">
        <f aca="false">IF(OR($D28=1,MONTH($B28)&lt;&gt;MONTH(StartDate),'У1 Ввод'!$D$187="",'У1 Ввод'!$E$187="",'У1 Ввод'!$D$187&gt;$B28),0,MAX(0,MIN(1,'У1 Ввод'!$E$187-NETWORKDAYS('У1 Ввод'!$D$187,$B28)+1))/Настройки!$E$7*100)</f>
        <v>0</v>
      </c>
      <c r="GA28" s="67" t="n">
        <f aca="false">IF(OR($D28=1,MONTH($B28)&lt;&gt;MONTH(StartDate),'У1 Ввод'!$D$188="",'У1 Ввод'!$E$188="",'У1 Ввод'!$D$188&gt;$B28),0,MAX(0,MIN(1,'У1 Ввод'!$E$188-NETWORKDAYS('У1 Ввод'!$D$188,$B28)+1))/Настройки!$E$7*100)</f>
        <v>0</v>
      </c>
      <c r="GB28" s="67" t="n">
        <f aca="false">IF(OR($D28=1,MONTH($B28)&lt;&gt;MONTH(StartDate),'У1 Ввод'!$D$189="",'У1 Ввод'!$E$189="",'У1 Ввод'!$D$189&gt;$B28),0,MAX(0,MIN(1,'У1 Ввод'!$E$189-NETWORKDAYS('У1 Ввод'!$D$189,$B28)+1))/Настройки!$E$7*100)</f>
        <v>0</v>
      </c>
      <c r="GC28" s="67" t="n">
        <f aca="false">IF(OR($D28=1,MONTH($B28)&lt;&gt;MONTH(StartDate),'У1 Ввод'!$D$190="",'У1 Ввод'!$E$190="",'У1 Ввод'!$D$190&gt;$B28),0,MAX(0,MIN(1,'У1 Ввод'!$E$190-NETWORKDAYS('У1 Ввод'!$D$190,$B28)+1))/Настройки!$E$7*100)</f>
        <v>0</v>
      </c>
      <c r="GD28" s="67" t="n">
        <f aca="false">IF(OR($D28=1,MONTH($B28)&lt;&gt;MONTH(StartDate),'У1 Ввод'!$D$191="",'У1 Ввод'!$E$191="",'У1 Ввод'!$D$191&gt;$B28),0,MAX(0,MIN(1,'У1 Ввод'!$E$191-NETWORKDAYS('У1 Ввод'!$D$191,$B28)+1))/Настройки!$E$7*100)</f>
        <v>0</v>
      </c>
      <c r="GE28" s="67" t="n">
        <f aca="false">IF(OR($D28=1,MONTH($B28)&lt;&gt;MONTH(StartDate),'У1 Ввод'!$D$192="",'У1 Ввод'!$E$192="",'У1 Ввод'!$D$192&gt;$B28),0,MAX(0,MIN(1,'У1 Ввод'!$E$192-NETWORKDAYS('У1 Ввод'!$D$192,$B28)+1))/Настройки!$E$7*100)</f>
        <v>0</v>
      </c>
      <c r="GF28" s="67" t="n">
        <f aca="false">IF(OR($D28=1,MONTH($B28)&lt;&gt;MONTH(StartDate),'У1 Ввод'!$D$193="",'У1 Ввод'!$E$193="",'У1 Ввод'!$D$193&gt;$B28),0,MAX(0,MIN(1,'У1 Ввод'!$E$193-NETWORKDAYS('У1 Ввод'!$D$193,$B28)+1))/Настройки!$E$7*100)</f>
        <v>0</v>
      </c>
      <c r="GG28" s="67" t="n">
        <f aca="false">IF(OR($D28=1,MONTH($B28)&lt;&gt;MONTH(StartDate),'У1 Ввод'!$D$194="",'У1 Ввод'!$E$194="",'У1 Ввод'!$D$194&gt;$B28),0,MAX(0,MIN(1,'У1 Ввод'!$E$194-NETWORKDAYS('У1 Ввод'!$D$194,$B28)+1))/Настройки!$E$7*100)</f>
        <v>0</v>
      </c>
      <c r="GH28" s="67" t="n">
        <f aca="false">IF(OR($D28=1,MONTH($B28)&lt;&gt;MONTH(StartDate),'У1 Ввод'!$D$195="",'У1 Ввод'!$E$195="",'У1 Ввод'!$D$195&gt;$B28),0,MAX(0,MIN(1,'У1 Ввод'!$E$195-NETWORKDAYS('У1 Ввод'!$D$195,$B28)+1))/Настройки!$E$7*100)</f>
        <v>0</v>
      </c>
      <c r="GI28" s="67" t="n">
        <f aca="false">IF(OR($D28=1,MONTH($B28)&lt;&gt;MONTH(StartDate),'У1 Ввод'!$D$196="",'У1 Ввод'!$E$196="",'У1 Ввод'!$D$196&gt;$B28),0,MAX(0,MIN(1,'У1 Ввод'!$E$196-NETWORKDAYS('У1 Ввод'!$D$196,$B28)+1))/Настройки!$E$7*100)</f>
        <v>0</v>
      </c>
      <c r="GJ28" s="67" t="n">
        <f aca="false">IF(OR($D28=1,MONTH($B28)&lt;&gt;MONTH(StartDate),'У1 Ввод'!$D$197="",'У1 Ввод'!$E$197="",'У1 Ввод'!$D$197&gt;$B28),0,MAX(0,MIN(1,'У1 Ввод'!$E$197-NETWORKDAYS('У1 Ввод'!$D$197,$B28)+1))/Настройки!$E$7*100)</f>
        <v>0</v>
      </c>
      <c r="GK28" s="67" t="n">
        <f aca="false">IF(OR($D28=1,MONTH($B28)&lt;&gt;MONTH(StartDate),'У1 Ввод'!$D$198="",'У1 Ввод'!$E$198="",'У1 Ввод'!$D$198&gt;$B28),0,MAX(0,MIN(1,'У1 Ввод'!$E$198-NETWORKDAYS('У1 Ввод'!$D$198,$B28)+1))/Настройки!$E$7*100)</f>
        <v>0</v>
      </c>
      <c r="GL28" s="67" t="n">
        <f aca="false">IF(OR($D28=1,MONTH($B28)&lt;&gt;MONTH(StartDate),'У1 Ввод'!$D$199="",'У1 Ввод'!$E$199="",'У1 Ввод'!$D$199&gt;$B28),0,MAX(0,MIN(1,'У1 Ввод'!$E$199-NETWORKDAYS('У1 Ввод'!$D$199,$B28)+1))/Настройки!$E$7*100)</f>
        <v>0</v>
      </c>
      <c r="GM28" s="67" t="n">
        <f aca="false">IF(OR($D28=1,MONTH($B28)&lt;&gt;MONTH(StartDate),'У1 Ввод'!$D$200="",'У1 Ввод'!$E$200="",'У1 Ввод'!$D$200&gt;$B28),0,MAX(0,MIN(1,'У1 Ввод'!$E$200-NETWORKDAYS('У1 Ввод'!$D$200,$B28)+1))/Настройки!$E$7*100)</f>
        <v>0</v>
      </c>
      <c r="GN28" s="67" t="n">
        <f aca="false">IF(OR($D28=1,MONTH($B28)&lt;&gt;MONTH(StartDate),'У1 Ввод'!$D$201="",'У1 Ввод'!$E$201="",'У1 Ввод'!$D$201&gt;$B28),0,MAX(0,MIN(1,'У1 Ввод'!$E$201-NETWORKDAYS('У1 Ввод'!$D$201,$B28)+1))/Настройки!$E$7*100)</f>
        <v>0</v>
      </c>
      <c r="GO28" s="67" t="n">
        <f aca="false">IF(OR($D28=1,MONTH($B28)&lt;&gt;MONTH(StartDate),'У1 Ввод'!$D$202="",'У1 Ввод'!$E$202="",'У1 Ввод'!$D$202&gt;$B28),0,MAX(0,MIN(1,'У1 Ввод'!$E$202-NETWORKDAYS('У1 Ввод'!$D$202,$B28)+1))/Настройки!$E$7*100)</f>
        <v>0</v>
      </c>
      <c r="GP28" s="67" t="n">
        <f aca="false">IF(OR($D28=1,MONTH($B28)&lt;&gt;MONTH(StartDate),'У1 Ввод'!$D$203="",'У1 Ввод'!$E$203="",'У1 Ввод'!$D$203&gt;$B28),0,MAX(0,MIN(1,'У1 Ввод'!$E$203-NETWORKDAYS('У1 Ввод'!$D$203,$B28)+1))/Настройки!$E$7*100)</f>
        <v>0</v>
      </c>
      <c r="GQ28" s="67" t="n">
        <f aca="false">IF(OR($D28=1,MONTH($B28)&lt;&gt;MONTH(StartDate),'У1 Ввод'!$D$204="",'У1 Ввод'!$E$204="",'У1 Ввод'!$D$204&gt;$B28),0,MAX(0,MIN(1,'У1 Ввод'!$E$204-NETWORKDAYS('У1 Ввод'!$D$204,$B28)+1))/Настройки!$E$7*100)</f>
        <v>0</v>
      </c>
      <c r="GR28" s="67" t="n">
        <f aca="false">IF(OR($D28=1,MONTH($B28)&lt;&gt;MONTH(StartDate),'У1 Ввод'!$D$205="",'У1 Ввод'!$E$205="",'У1 Ввод'!$D$205&gt;$B28),0,MAX(0,MIN(1,'У1 Ввод'!$E$205-NETWORKDAYS('У1 Ввод'!$D$205,$B28)+1))/Настройки!$E$7*100)</f>
        <v>0</v>
      </c>
      <c r="GS28" s="67" t="n">
        <f aca="false">IF(OR($D28=1,MONTH($B28)&lt;&gt;MONTH(StartDate),'У1 Ввод'!$D$206="",'У1 Ввод'!$E$206="",'У1 Ввод'!$D$206&gt;$B28),0,MAX(0,MIN(1,'У1 Ввод'!$E$206-NETWORKDAYS('У1 Ввод'!$D$206,$B28)+1))/Настройки!$E$7*100)</f>
        <v>0</v>
      </c>
      <c r="GT28" s="67" t="n">
        <f aca="false">IF(OR($D28=1,MONTH($B28)&lt;&gt;MONTH(StartDate),'У1 Ввод'!$D$207="",'У1 Ввод'!$E$207="",'У1 Ввод'!$D$207&gt;$B28),0,MAX(0,MIN(1,'У1 Ввод'!$E$207-NETWORKDAYS('У1 Ввод'!$D$207,$B28)+1))/Настройки!$E$7*100)</f>
        <v>0</v>
      </c>
      <c r="GU28" s="67" t="n">
        <f aca="false">IF(OR($D28=1,MONTH($B28)&lt;&gt;MONTH(StartDate),'У1 Ввод'!$D$208="",'У1 Ввод'!$E$208="",'У1 Ввод'!$D$208&gt;$B28),0,MAX(0,MIN(1,'У1 Ввод'!$E$208-NETWORKDAYS('У1 Ввод'!$D$208,$B28)+1))/Настройки!$E$7*100)</f>
        <v>0</v>
      </c>
      <c r="GV28" s="67" t="n">
        <f aca="false">IF(OR($D28=1,MONTH($B28)&lt;&gt;MONTH(StartDate),'У1 Ввод'!$D$209="",'У1 Ввод'!$E$209="",'У1 Ввод'!$D$209&gt;$B28),0,MAX(0,MIN(1,'У1 Ввод'!$E$209-NETWORKDAYS('У1 Ввод'!$D$209,$B28)+1))/Настройки!$E$7*100)</f>
        <v>0</v>
      </c>
      <c r="GW28" s="67" t="n">
        <f aca="false">IF(OR($D28=1,MONTH($B28)&lt;&gt;MONTH(StartDate),'У1 Ввод'!$D$210="",'У1 Ввод'!$E$210="",'У1 Ввод'!$D$210&gt;$B28),0,MAX(0,MIN(1,'У1 Ввод'!$E$210-NETWORKDAYS('У1 Ввод'!$D$210,$B28)+1))/Настройки!$E$7*100)</f>
        <v>0</v>
      </c>
      <c r="GX28" s="67" t="n">
        <f aca="false">IF(OR($D28=1,MONTH($B28)&lt;&gt;MONTH(StartDate),'У1 Ввод'!$D$211="",'У1 Ввод'!$E$211="",'У1 Ввод'!$D$211&gt;$B28),0,MAX(0,MIN(1,'У1 Ввод'!$E$211-NETWORKDAYS('У1 Ввод'!$D$211,$B28)+1))/Настройки!$E$7*100)</f>
        <v>0</v>
      </c>
      <c r="GY28" s="67" t="n">
        <f aca="false">IF(OR($D28=1,MONTH($B28)&lt;&gt;MONTH(StartDate),'У1 Ввод'!$D$212="",'У1 Ввод'!$E$212="",'У1 Ввод'!$D$212&gt;$B28),0,MAX(0,MIN(1,'У1 Ввод'!$E$212-NETWORKDAYS('У1 Ввод'!$D$212,$B28)+1))/Настройки!$E$7*100)</f>
        <v>0</v>
      </c>
      <c r="GZ28" s="67" t="n">
        <f aca="false">IF(OR($D28=1,MONTH($B28)&lt;&gt;MONTH(StartDate),'У1 Ввод'!$D$213="",'У1 Ввод'!$E$213="",'У1 Ввод'!$D$213&gt;$B28),0,MAX(0,MIN(1,'У1 Ввод'!$E$213-NETWORKDAYS('У1 Ввод'!$D$213,$B28)+1))/Настройки!$E$7*100)</f>
        <v>0</v>
      </c>
      <c r="HA28" s="67" t="n">
        <f aca="false">IF(OR($D28=1,MONTH($B28)&lt;&gt;MONTH(StartDate),'У1 Ввод'!$D$214="",'У1 Ввод'!$E$214="",'У1 Ввод'!$D$214&gt;$B28),0,MAX(0,MIN(1,'У1 Ввод'!$E$214-NETWORKDAYS('У1 Ввод'!$D$214,$B28)+1))/Настройки!$E$7*100)</f>
        <v>0</v>
      </c>
      <c r="HB28" s="67" t="n">
        <f aca="false">IF(OR($D28=1,MONTH($B28)&lt;&gt;MONTH(StartDate),'У1 Ввод'!$D$215="",'У1 Ввод'!$E$215="",'У1 Ввод'!$D$215&gt;$B28),0,MAX(0,MIN(1,'У1 Ввод'!$E$215-NETWORKDAYS('У1 Ввод'!$D$215,$B28)+1))/Настройки!$E$7*100)</f>
        <v>0</v>
      </c>
      <c r="HC28" s="67" t="n">
        <f aca="false">IF(OR($D28=1,MONTH($B28)&lt;&gt;MONTH(StartDate),'У1 Ввод'!$D$216="",'У1 Ввод'!$E$216="",'У1 Ввод'!$D$216&gt;$B28),0,MAX(0,MIN(1,'У1 Ввод'!$E$216-NETWORKDAYS('У1 Ввод'!$D$216,$B28)+1))/Настройки!$E$7*100)</f>
        <v>0</v>
      </c>
      <c r="HD28" s="67" t="n">
        <f aca="false">IF(OR($D28=1,MONTH($B28)&lt;&gt;MONTH(StartDate),'У1 Ввод'!$D$217="",'У1 Ввод'!$E$217="",'У1 Ввод'!$D$217&gt;$B28),0,MAX(0,MIN(1,'У1 Ввод'!$E$217-NETWORKDAYS('У1 Ввод'!$D$217,$B28)+1))/Настройки!$E$7*100)</f>
        <v>0</v>
      </c>
      <c r="HE28" s="67" t="n">
        <f aca="false">IF(OR($D28=1,MONTH($B28)&lt;&gt;MONTH(StartDate),'У1 Ввод'!$D$218="",'У1 Ввод'!$E$218="",'У1 Ввод'!$D$218&gt;$B28),0,MAX(0,MIN(1,'У1 Ввод'!$E$218-NETWORKDAYS('У1 Ввод'!$D$218,$B28)+1))/Настройки!$E$7*100)</f>
        <v>0</v>
      </c>
      <c r="HF28" s="67" t="n">
        <f aca="false">IF(OR($D28=1,MONTH($B28)&lt;&gt;MONTH(StartDate),'У1 Ввод'!$D$219="",'У1 Ввод'!$E$219="",'У1 Ввод'!$D$219&gt;$B28),0,MAX(0,MIN(1,'У1 Ввод'!$E$219-NETWORKDAYS('У1 Ввод'!$D$219,$B28)+1))/Настройки!$E$7*100)</f>
        <v>0</v>
      </c>
      <c r="HG28" s="67" t="n">
        <f aca="false">IF(OR($D28=1,MONTH($B28)&lt;&gt;MONTH(StartDate),'У1 Ввод'!$D$220="",'У1 Ввод'!$E$220="",'У1 Ввод'!$D$220&gt;$B28),0,MAX(0,MIN(1,'У1 Ввод'!$E$220-NETWORKDAYS('У1 Ввод'!$D$220,$B28)+1))/Настройки!$E$7*100)</f>
        <v>0</v>
      </c>
      <c r="HH28" s="67" t="n">
        <f aca="false">IF(OR($D28=1,MONTH($B28)&lt;&gt;MONTH(StartDate),'У1 Ввод'!$D$221="",'У1 Ввод'!$E$221="",'У1 Ввод'!$D$221&gt;$B28),0,MAX(0,MIN(1,'У1 Ввод'!$E$221-NETWORKDAYS('У1 Ввод'!$D$221,$B28)+1))/Настройки!$E$7*100)</f>
        <v>0</v>
      </c>
      <c r="HI28" s="67" t="n">
        <f aca="false">IF(OR($D28=1,MONTH($B28)&lt;&gt;MONTH(StartDate),'У1 Ввод'!$D$222="",'У1 Ввод'!$E$222="",'У1 Ввод'!$D$222&gt;$B28),0,MAX(0,MIN(1,'У1 Ввод'!$E$222-NETWORKDAYS('У1 Ввод'!$D$222,$B28)+1))/Настройки!$E$7*100)</f>
        <v>0</v>
      </c>
      <c r="HJ28" s="67" t="n">
        <f aca="false">IF(OR($D28=1,MONTH($B28)&lt;&gt;MONTH(StartDate),'У1 Ввод'!$D$223="",'У1 Ввод'!$E$223="",'У1 Ввод'!$D$223&gt;$B28),0,MAX(0,MIN(1,'У1 Ввод'!$E$223-NETWORKDAYS('У1 Ввод'!$D$223,$B28)+1))/Настройки!$E$7*100)</f>
        <v>0</v>
      </c>
      <c r="HK28" s="67" t="n">
        <f aca="false">IF(OR($D28=1,MONTH($B28)&lt;&gt;MONTH(StartDate),'У1 Ввод'!$D$224="",'У1 Ввод'!$E$224="",'У1 Ввод'!$D$224&gt;$B28),0,MAX(0,MIN(1,'У1 Ввод'!$E$224-NETWORKDAYS('У1 Ввод'!$D$224,$B28)+1))/Настройки!$E$7*100)</f>
        <v>0</v>
      </c>
      <c r="HL28" s="67" t="n">
        <f aca="false">IF(OR($D28=1,MONTH($B28)&lt;&gt;MONTH(StartDate),'У1 Ввод'!$D$225="",'У1 Ввод'!$E$225="",'У1 Ввод'!$D$225&gt;$B28),0,MAX(0,MIN(1,'У1 Ввод'!$E$225-NETWORKDAYS('У1 Ввод'!$D$225,$B28)+1))/Настройки!$E$7*100)</f>
        <v>0</v>
      </c>
      <c r="HM28" s="67" t="n">
        <f aca="false">IF(OR($D28=1,MONTH($B28)&lt;&gt;MONTH(StartDate),'У1 Ввод'!$D$226="",'У1 Ввод'!$E$226="",'У1 Ввод'!$D$226&gt;$B28),0,MAX(0,MIN(1,'У1 Ввод'!$E$226-NETWORKDAYS('У1 Ввод'!$D$226,$B28)+1))/Настройки!$E$7*100)</f>
        <v>0</v>
      </c>
      <c r="HN28" s="67" t="n">
        <f aca="false">IF(OR($D28=1,MONTH($B28)&lt;&gt;MONTH(StartDate),'У1 Ввод'!$D$227="",'У1 Ввод'!$E$227="",'У1 Ввод'!$D$227&gt;$B28),0,MAX(0,MIN(1,'У1 Ввод'!$E$227-NETWORKDAYS('У1 Ввод'!$D$227,$B28)+1))/Настройки!$E$7*100)</f>
        <v>0</v>
      </c>
      <c r="HO28" s="67" t="n">
        <f aca="false">IF(OR($D28=1,MONTH($B28)&lt;&gt;MONTH(StartDate),'У1 Ввод'!$D$228="",'У1 Ввод'!$E$228="",'У1 Ввод'!$D$228&gt;$B28),0,MAX(0,MIN(1,'У1 Ввод'!$E$228-NETWORKDAYS('У1 Ввод'!$D$228,$B28)+1))/Настройки!$E$7*100)</f>
        <v>0</v>
      </c>
      <c r="HP28" s="67" t="n">
        <f aca="false">IF(OR($D28=1,MONTH($B28)&lt;&gt;MONTH(StartDate),'У1 Ввод'!$D$229="",'У1 Ввод'!$E$229="",'У1 Ввод'!$D$229&gt;$B28),0,MAX(0,MIN(1,'У1 Ввод'!$E$229-NETWORKDAYS('У1 Ввод'!$D$229,$B28)+1))/Настройки!$E$7*100)</f>
        <v>0</v>
      </c>
      <c r="HQ28" s="67" t="n">
        <f aca="false">IF(OR($D28=1,MONTH($B28)&lt;&gt;MONTH(StartDate),'У1 Ввод'!$D$230="",'У1 Ввод'!$E$230="",'У1 Ввод'!$D$230&gt;$B28),0,MAX(0,MIN(1,'У1 Ввод'!$E$230-NETWORKDAYS('У1 Ввод'!$D$230,$B28)+1))/Настройки!$E$7*100)</f>
        <v>0</v>
      </c>
      <c r="HR28" s="67" t="n">
        <f aca="false">IF(OR($D28=1,MONTH($B28)&lt;&gt;MONTH(StartDate),'У1 Ввод'!$D$231="",'У1 Ввод'!$E$231="",'У1 Ввод'!$D$231&gt;$B28),0,MAX(0,MIN(1,'У1 Ввод'!$E$231-NETWORKDAYS('У1 Ввод'!$D$231,$B28)+1))/Настройки!$E$7*100)</f>
        <v>0</v>
      </c>
      <c r="HS28" s="67" t="n">
        <f aca="false">IF(OR($D28=1,MONTH($B28)&lt;&gt;MONTH(StartDate),'У1 Ввод'!$D$232="",'У1 Ввод'!$E$232="",'У1 Ввод'!$D$232&gt;$B28),0,MAX(0,MIN(1,'У1 Ввод'!$E$232-NETWORKDAYS('У1 Ввод'!$D$232,$B28)+1))/Настройки!$E$7*100)</f>
        <v>0</v>
      </c>
      <c r="HT28" s="67" t="n">
        <f aca="false">IF(OR($D28=1,MONTH($B28)&lt;&gt;MONTH(StartDate),'У1 Ввод'!$D$233="",'У1 Ввод'!$E$233="",'У1 Ввод'!$D$233&gt;$B28),0,MAX(0,MIN(1,'У1 Ввод'!$E$233-NETWORKDAYS('У1 Ввод'!$D$233,$B28)+1))/Настройки!$E$7*100)</f>
        <v>0</v>
      </c>
      <c r="HU28" s="67" t="n">
        <f aca="false">IF(OR($D28=1,MONTH($B28)&lt;&gt;MONTH(StartDate),'У1 Ввод'!$D$234="",'У1 Ввод'!$E$234="",'У1 Ввод'!$D$234&gt;$B28),0,MAX(0,MIN(1,'У1 Ввод'!$E$234-NETWORKDAYS('У1 Ввод'!$D$234,$B28)+1))/Настройки!$E$7*100)</f>
        <v>0</v>
      </c>
      <c r="HV28" s="67" t="n">
        <f aca="false">IF(OR($D28=1,MONTH($B28)&lt;&gt;MONTH(StartDate),'У1 Ввод'!$D$235="",'У1 Ввод'!$E$235="",'У1 Ввод'!$D$235&gt;$B28),0,MAX(0,MIN(1,'У1 Ввод'!$E$235-NETWORKDAYS('У1 Ввод'!$D$235,$B28)+1))/Настройки!$E$7*100)</f>
        <v>0</v>
      </c>
      <c r="HW28" s="67" t="n">
        <f aca="false">IF(OR($D28=1,MONTH($B28)&lt;&gt;MONTH(StartDate),'У1 Ввод'!$D$236="",'У1 Ввод'!$E$236="",'У1 Ввод'!$D$236&gt;$B28),0,MAX(0,MIN(1,'У1 Ввод'!$E$236-NETWORKDAYS('У1 Ввод'!$D$236,$B28)+1))/Настройки!$E$7*100)</f>
        <v>0</v>
      </c>
      <c r="HX28" s="67" t="n">
        <f aca="false">IF(OR($D28=1,MONTH($B28)&lt;&gt;MONTH(StartDate),'У1 Ввод'!$D$237="",'У1 Ввод'!$E$237="",'У1 Ввод'!$D$237&gt;$B28),0,MAX(0,MIN(1,'У1 Ввод'!$E$237-NETWORKDAYS('У1 Ввод'!$D$237,$B28)+1))/Настройки!$E$7*100)</f>
        <v>0</v>
      </c>
      <c r="HY28" s="67" t="n">
        <f aca="false">IF(OR($D28=1,MONTH($B28)&lt;&gt;MONTH(StartDate),'У1 Ввод'!$D$238="",'У1 Ввод'!$E$238="",'У1 Ввод'!$D$238&gt;$B28),0,MAX(0,MIN(1,'У1 Ввод'!$E$238-NETWORKDAYS('У1 Ввод'!$D$238,$B28)+1))/Настройки!$E$7*100)</f>
        <v>0</v>
      </c>
      <c r="HZ28" s="67" t="n">
        <f aca="false">IF(OR($D28=1,MONTH($B28)&lt;&gt;MONTH(StartDate),'У1 Ввод'!$D$239="",'У1 Ввод'!$E$239="",'У1 Ввод'!$D$239&gt;$B28),0,MAX(0,MIN(1,'У1 Ввод'!$E$239-NETWORKDAYS('У1 Ввод'!$D$239,$B28)+1))/Настройки!$E$7*100)</f>
        <v>0</v>
      </c>
      <c r="IA28" s="67" t="n">
        <f aca="false">IF(OR($D28=1,MONTH($B28)&lt;&gt;MONTH(StartDate),'У1 Ввод'!$D$240="",'У1 Ввод'!$E$240="",'У1 Ввод'!$D$240&gt;$B28),0,MAX(0,MIN(1,'У1 Ввод'!$E$240-NETWORKDAYS('У1 Ввод'!$D$240,$B28)+1))/Настройки!$E$7*100)</f>
        <v>0</v>
      </c>
      <c r="IB28" s="67" t="n">
        <f aca="false">IF(OR($D28=1,MONTH($B28)&lt;&gt;MONTH(StartDate),'У1 Ввод'!$D$241="",'У1 Ввод'!$E$241="",'У1 Ввод'!$D$241&gt;$B28),0,MAX(0,MIN(1,'У1 Ввод'!$E$241-NETWORKDAYS('У1 Ввод'!$D$241,$B28)+1))/Настройки!$E$7*100)</f>
        <v>0</v>
      </c>
      <c r="IC28" s="67" t="n">
        <f aca="false">IF(OR($D28=1,MONTH($B28)&lt;&gt;MONTH(StartDate),'У1 Ввод'!$D$242="",'У1 Ввод'!$E$242="",'У1 Ввод'!$D$242&gt;$B28),0,MAX(0,MIN(1,'У1 Ввод'!$E$242-NETWORKDAYS('У1 Ввод'!$D$242,$B28)+1))/Настройки!$E$7*100)</f>
        <v>0</v>
      </c>
      <c r="ID28" s="67" t="n">
        <f aca="false">IF(OR($D28=1,MONTH($B28)&lt;&gt;MONTH(StartDate),'У1 Ввод'!$D$243="",'У1 Ввод'!$E$243="",'У1 Ввод'!$D$243&gt;$B28),0,MAX(0,MIN(1,'У1 Ввод'!$E$243-NETWORKDAYS('У1 Ввод'!$D$243,$B28)+1))/Настройки!$E$7*100)</f>
        <v>0</v>
      </c>
      <c r="IE28" s="67" t="n">
        <f aca="false">IF(OR($D28=1,MONTH($B28)&lt;&gt;MONTH(StartDate),'У1 Ввод'!$D$244="",'У1 Ввод'!$E$244="",'У1 Ввод'!$D$244&gt;$B28),0,MAX(0,MIN(1,'У1 Ввод'!$E$244-NETWORKDAYS('У1 Ввод'!$D$244,$B28)+1))/Настройки!$E$7*100)</f>
        <v>0</v>
      </c>
      <c r="IF28" s="67" t="n">
        <f aca="false">IF(OR($D28=1,MONTH($B28)&lt;&gt;MONTH(StartDate),'У1 Ввод'!$D$245="",'У1 Ввод'!$E$245="",'У1 Ввод'!$D$245&gt;$B28),0,MAX(0,MIN(1,'У1 Ввод'!$E$245-NETWORKDAYS('У1 Ввод'!$D$245,$B28)+1))/Настройки!$E$7*100)</f>
        <v>0</v>
      </c>
      <c r="IG28" s="67" t="n">
        <f aca="false">IF(OR($D28=1,MONTH($B28)&lt;&gt;MONTH(StartDate),'У1 Ввод'!$D$246="",'У1 Ввод'!$E$246="",'У1 Ввод'!$D$246&gt;$B28),0,MAX(0,MIN(1,'У1 Ввод'!$E$246-NETWORKDAYS('У1 Ввод'!$D$246,$B28)+1))/Настройки!$E$7*100)</f>
        <v>0</v>
      </c>
      <c r="IH28" s="67" t="n">
        <f aca="false">IF(OR($D28=1,MONTH($B28)&lt;&gt;MONTH(StartDate),'У1 Ввод'!$D$247="",'У1 Ввод'!$E$247="",'У1 Ввод'!$D$247&gt;$B28),0,MAX(0,MIN(1,'У1 Ввод'!$E$247-NETWORKDAYS('У1 Ввод'!$D$247,$B28)+1))/Настройки!$E$7*100)</f>
        <v>0</v>
      </c>
      <c r="II28" s="67" t="n">
        <f aca="false">IF(OR($D28=1,MONTH($B28)&lt;&gt;MONTH(StartDate),'У1 Ввод'!$D$248="",'У1 Ввод'!$E$248="",'У1 Ввод'!$D$248&gt;$B28),0,MAX(0,MIN(1,'У1 Ввод'!$E$248-NETWORKDAYS('У1 Ввод'!$D$248,$B28)+1))/Настройки!$E$7*100)</f>
        <v>0</v>
      </c>
      <c r="IJ28" s="67" t="n">
        <f aca="false">IF(OR($D28=1,MONTH($B28)&lt;&gt;MONTH(StartDate),'У1 Ввод'!$D$249="",'У1 Ввод'!$E$249="",'У1 Ввод'!$D$249&gt;$B28),0,MAX(0,MIN(1,'У1 Ввод'!$E$249-NETWORKDAYS('У1 Ввод'!$D$249,$B28)+1))/Настройки!$E$7*100)</f>
        <v>0</v>
      </c>
      <c r="IK28" s="67" t="n">
        <f aca="false">IF(OR($D28=1,MONTH($B28)&lt;&gt;MONTH(StartDate),'У1 Ввод'!$D$250="",'У1 Ввод'!$E$250="",'У1 Ввод'!$D$250&gt;$B28),0,MAX(0,MIN(1,'У1 Ввод'!$E$250-NETWORKDAYS('У1 Ввод'!$D$250,$B28)+1))/Настройки!$E$7*100)</f>
        <v>0</v>
      </c>
      <c r="IL28" s="67" t="n">
        <f aca="false">IF(OR($D28=1,MONTH($B28)&lt;&gt;MONTH(StartDate),'У1 Ввод'!$D$251="",'У1 Ввод'!$E$251="",'У1 Ввод'!$D$251&gt;$B28),0,MAX(0,MIN(1,'У1 Ввод'!$E$251-NETWORKDAYS('У1 Ввод'!$D$251,$B28)+1))/Настройки!$E$7*100)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IF(OR($D29=1,MONTH($B29)&lt;&gt;MONTH(StartDate),'У1 Ввод'!$D$12="",'У1 Ввод'!$E$12="",'У1 Ввод'!$D$12&gt;$B29),0,MAX(0,MIN(1,'У1 Ввод'!$E$12-NETWORKDAYS('У1 Ввод'!$D$12,$B29)+1))/Настройки!$E$7*100)</f>
        <v>0</v>
      </c>
      <c r="H29" s="67" t="n">
        <f aca="false">IF(OR($D29=1,MONTH($B29)&lt;&gt;MONTH(StartDate),'У1 Ввод'!$D$13="",'У1 Ввод'!$E$13="",'У1 Ввод'!$D$13&gt;$B29),0,MAX(0,MIN(1,'У1 Ввод'!$E$13-NETWORKDAYS('У1 Ввод'!$D$13,$B29)+1))/Настройки!$E$7*100)</f>
        <v>0</v>
      </c>
      <c r="I29" s="67" t="n">
        <f aca="false">IF(OR($D29=1,MONTH($B29)&lt;&gt;MONTH(StartDate),'У1 Ввод'!$D$14="",'У1 Ввод'!$E$14="",'У1 Ввод'!$D$14&gt;$B29),0,MAX(0,MIN(1,'У1 Ввод'!$E$14-NETWORKDAYS('У1 Ввод'!$D$14,$B29)+1))/Настройки!$E$7*100)</f>
        <v>0</v>
      </c>
      <c r="J29" s="67" t="n">
        <f aca="false">IF(OR($D29=1,MONTH($B29)&lt;&gt;MONTH(StartDate),'У1 Ввод'!$D$15="",'У1 Ввод'!$E$15="",'У1 Ввод'!$D$15&gt;$B29),0,MAX(0,MIN(1,'У1 Ввод'!$E$15-NETWORKDAYS('У1 Ввод'!$D$15,$B29)+1))/Настройки!$E$7*100)</f>
        <v>0</v>
      </c>
      <c r="K29" s="67" t="n">
        <f aca="false">IF(OR($D29=1,MONTH($B29)&lt;&gt;MONTH(StartDate),'У1 Ввод'!$D$16="",'У1 Ввод'!$E$16="",'У1 Ввод'!$D$16&gt;$B29),0,MAX(0,MIN(1,'У1 Ввод'!$E$16-NETWORKDAYS('У1 Ввод'!$D$16,$B29)+1))/Настройки!$E$7*100)</f>
        <v>0</v>
      </c>
      <c r="L29" s="67" t="n">
        <f aca="false">IF(OR($D29=1,MONTH($B29)&lt;&gt;MONTH(StartDate),'У1 Ввод'!$D$17="",'У1 Ввод'!$E$17="",'У1 Ввод'!$D$17&gt;$B29),0,MAX(0,MIN(1,'У1 Ввод'!$E$17-NETWORKDAYS('У1 Ввод'!$D$17,$B29)+1))/Настройки!$E$7*100)</f>
        <v>0</v>
      </c>
      <c r="M29" s="67" t="n">
        <f aca="false">IF(OR($D29=1,MONTH($B29)&lt;&gt;MONTH(StartDate),'У1 Ввод'!$D$18="",'У1 Ввод'!$E$18="",'У1 Ввод'!$D$18&gt;$B29),0,MAX(0,MIN(1,'У1 Ввод'!$E$18-NETWORKDAYS('У1 Ввод'!$D$18,$B29)+1))/Настройки!$E$7*100)</f>
        <v>0</v>
      </c>
      <c r="N29" s="67" t="n">
        <f aca="false">IF(OR($D29=1,MONTH($B29)&lt;&gt;MONTH(StartDate),'У1 Ввод'!$D$19="",'У1 Ввод'!$E$19="",'У1 Ввод'!$D$19&gt;$B29),0,MAX(0,MIN(1,'У1 Ввод'!$E$19-NETWORKDAYS('У1 Ввод'!$D$19,$B29)+1))/Настройки!$E$7*100)</f>
        <v>0</v>
      </c>
      <c r="O29" s="67" t="n">
        <f aca="false">IF(OR($D29=1,MONTH($B29)&lt;&gt;MONTH(StartDate),'У1 Ввод'!$D$20="",'У1 Ввод'!$E$20="",'У1 Ввод'!$D$20&gt;$B29),0,MAX(0,MIN(1,'У1 Ввод'!$E$20-NETWORKDAYS('У1 Ввод'!$D$20,$B29)+1))/Настройки!$E$7*100)</f>
        <v>0</v>
      </c>
      <c r="P29" s="67" t="n">
        <f aca="false">IF(OR($D29=1,MONTH($B29)&lt;&gt;MONTH(StartDate),'У1 Ввод'!$D$21="",'У1 Ввод'!$E$21="",'У1 Ввод'!$D$21&gt;$B29),0,MAX(0,MIN(1,'У1 Ввод'!$E$21-NETWORKDAYS('У1 Ввод'!$D$21,$B29)+1))/Настройки!$E$7*100)</f>
        <v>0</v>
      </c>
      <c r="Q29" s="67" t="n">
        <f aca="false">IF(OR($D29=1,MONTH($B29)&lt;&gt;MONTH(StartDate),'У1 Ввод'!$D$22="",'У1 Ввод'!$E$22="",'У1 Ввод'!$D$22&gt;$B29),0,MAX(0,MIN(1,'У1 Ввод'!$E$22-NETWORKDAYS('У1 Ввод'!$D$22,$B29)+1))/Настройки!$E$7*100)</f>
        <v>0</v>
      </c>
      <c r="R29" s="67" t="n">
        <f aca="false">IF(OR($D29=1,MONTH($B29)&lt;&gt;MONTH(StartDate),'У1 Ввод'!$D$23="",'У1 Ввод'!$E$23="",'У1 Ввод'!$D$23&gt;$B29),0,MAX(0,MIN(1,'У1 Ввод'!$E$23-NETWORKDAYS('У1 Ввод'!$D$23,$B29)+1))/Настройки!$E$7*100)</f>
        <v>0</v>
      </c>
      <c r="S29" s="67" t="n">
        <f aca="false">IF(OR($D29=1,MONTH($B29)&lt;&gt;MONTH(StartDate),'У1 Ввод'!$D$24="",'У1 Ввод'!$E$24="",'У1 Ввод'!$D$24&gt;$B29),0,MAX(0,MIN(1,'У1 Ввод'!$E$24-NETWORKDAYS('У1 Ввод'!$D$24,$B29)+1))/Настройки!$E$7*100)</f>
        <v>0</v>
      </c>
      <c r="T29" s="67" t="n">
        <f aca="false">IF(OR($D29=1,MONTH($B29)&lt;&gt;MONTH(StartDate),'У1 Ввод'!$D$25="",'У1 Ввод'!$E$25="",'У1 Ввод'!$D$25&gt;$B29),0,MAX(0,MIN(1,'У1 Ввод'!$E$25-NETWORKDAYS('У1 Ввод'!$D$25,$B29)+1))/Настройки!$E$7*100)</f>
        <v>0</v>
      </c>
      <c r="U29" s="67" t="n">
        <f aca="false">IF(OR($D29=1,MONTH($B29)&lt;&gt;MONTH(StartDate),'У1 Ввод'!$D$26="",'У1 Ввод'!$E$26="",'У1 Ввод'!$D$26&gt;$B29),0,MAX(0,MIN(1,'У1 Ввод'!$E$26-NETWORKDAYS('У1 Ввод'!$D$26,$B29)+1))/Настройки!$E$7*100)</f>
        <v>0</v>
      </c>
      <c r="V29" s="67" t="n">
        <f aca="false">IF(OR($D29=1,MONTH($B29)&lt;&gt;MONTH(StartDate),'У1 Ввод'!$D$27="",'У1 Ввод'!$E$27="",'У1 Ввод'!$D$27&gt;$B29),0,MAX(0,MIN(1,'У1 Ввод'!$E$27-NETWORKDAYS('У1 Ввод'!$D$27,$B29)+1))/Настройки!$E$7*100)</f>
        <v>0</v>
      </c>
      <c r="W29" s="67" t="n">
        <f aca="false">IF(OR($D29=1,MONTH($B29)&lt;&gt;MONTH(StartDate),'У1 Ввод'!$D$28="",'У1 Ввод'!$E$28="",'У1 Ввод'!$D$28&gt;$B29),0,MAX(0,MIN(1,'У1 Ввод'!$E$28-NETWORKDAYS('У1 Ввод'!$D$28,$B29)+1))/Настройки!$E$7*100)</f>
        <v>0</v>
      </c>
      <c r="X29" s="67" t="n">
        <f aca="false">IF(OR($D29=1,MONTH($B29)&lt;&gt;MONTH(StartDate),'У1 Ввод'!$D$29="",'У1 Ввод'!$E$29="",'У1 Ввод'!$D$29&gt;$B29),0,MAX(0,MIN(1,'У1 Ввод'!$E$29-NETWORKDAYS('У1 Ввод'!$D$29,$B29)+1))/Настройки!$E$7*100)</f>
        <v>0</v>
      </c>
      <c r="Y29" s="67" t="n">
        <f aca="false">IF(OR($D29=1,MONTH($B29)&lt;&gt;MONTH(StartDate),'У1 Ввод'!$D$30="",'У1 Ввод'!$E$30="",'У1 Ввод'!$D$30&gt;$B29),0,MAX(0,MIN(1,'У1 Ввод'!$E$30-NETWORKDAYS('У1 Ввод'!$D$30,$B29)+1))/Настройки!$E$7*100)</f>
        <v>0</v>
      </c>
      <c r="Z29" s="67" t="n">
        <f aca="false">IF(OR($D29=1,MONTH($B29)&lt;&gt;MONTH(StartDate),'У1 Ввод'!$D$31="",'У1 Ввод'!$E$31="",'У1 Ввод'!$D$31&gt;$B29),0,MAX(0,MIN(1,'У1 Ввод'!$E$31-NETWORKDAYS('У1 Ввод'!$D$31,$B29)+1))/Настройки!$E$7*100)</f>
        <v>0</v>
      </c>
      <c r="AA29" s="67" t="n">
        <f aca="false">IF(OR($D29=1,MONTH($B29)&lt;&gt;MONTH(StartDate),'У1 Ввод'!$D$32="",'У1 Ввод'!$E$32="",'У1 Ввод'!$D$32&gt;$B29),0,MAX(0,MIN(1,'У1 Ввод'!$E$32-NETWORKDAYS('У1 Ввод'!$D$32,$B29)+1))/Настройки!$E$7*100)</f>
        <v>0</v>
      </c>
      <c r="AB29" s="67" t="n">
        <f aca="false">IF(OR($D29=1,MONTH($B29)&lt;&gt;MONTH(StartDate),'У1 Ввод'!$D$33="",'У1 Ввод'!$E$33="",'У1 Ввод'!$D$33&gt;$B29),0,MAX(0,MIN(1,'У1 Ввод'!$E$33-NETWORKDAYS('У1 Ввод'!$D$33,$B29)+1))/Настройки!$E$7*100)</f>
        <v>0</v>
      </c>
      <c r="AC29" s="67" t="n">
        <f aca="false">IF(OR($D29=1,MONTH($B29)&lt;&gt;MONTH(StartDate),'У1 Ввод'!$D$34="",'У1 Ввод'!$E$34="",'У1 Ввод'!$D$34&gt;$B29),0,MAX(0,MIN(1,'У1 Ввод'!$E$34-NETWORKDAYS('У1 Ввод'!$D$34,$B29)+1))/Настройки!$E$7*100)</f>
        <v>0</v>
      </c>
      <c r="AD29" s="67" t="n">
        <f aca="false">IF(OR($D29=1,MONTH($B29)&lt;&gt;MONTH(StartDate),'У1 Ввод'!$D$35="",'У1 Ввод'!$E$35="",'У1 Ввод'!$D$35&gt;$B29),0,MAX(0,MIN(1,'У1 Ввод'!$E$35-NETWORKDAYS('У1 Ввод'!$D$35,$B29)+1))/Настройки!$E$7*100)</f>
        <v>0</v>
      </c>
      <c r="AE29" s="67" t="n">
        <f aca="false">IF(OR($D29=1,MONTH($B29)&lt;&gt;MONTH(StartDate),'У1 Ввод'!$D$36="",'У1 Ввод'!$E$36="",'У1 Ввод'!$D$36&gt;$B29),0,MAX(0,MIN(1,'У1 Ввод'!$E$36-NETWORKDAYS('У1 Ввод'!$D$36,$B29)+1))/Настройки!$E$7*100)</f>
        <v>0</v>
      </c>
      <c r="AF29" s="67" t="n">
        <f aca="false">IF(OR($D29=1,MONTH($B29)&lt;&gt;MONTH(StartDate),'У1 Ввод'!$D$37="",'У1 Ввод'!$E$37="",'У1 Ввод'!$D$37&gt;$B29),0,MAX(0,MIN(1,'У1 Ввод'!$E$37-NETWORKDAYS('У1 Ввод'!$D$37,$B29)+1))/Настройки!$E$7*100)</f>
        <v>0</v>
      </c>
      <c r="AG29" s="67" t="n">
        <f aca="false">IF(OR($D29=1,MONTH($B29)&lt;&gt;MONTH(StartDate),'У1 Ввод'!$D$38="",'У1 Ввод'!$E$38="",'У1 Ввод'!$D$38&gt;$B29),0,MAX(0,MIN(1,'У1 Ввод'!$E$38-NETWORKDAYS('У1 Ввод'!$D$38,$B29)+1))/Настройки!$E$7*100)</f>
        <v>0</v>
      </c>
      <c r="AH29" s="67" t="n">
        <f aca="false">IF(OR($D29=1,MONTH($B29)&lt;&gt;MONTH(StartDate),'У1 Ввод'!$D$39="",'У1 Ввод'!$E$39="",'У1 Ввод'!$D$39&gt;$B29),0,MAX(0,MIN(1,'У1 Ввод'!$E$39-NETWORKDAYS('У1 Ввод'!$D$39,$B29)+1))/Настройки!$E$7*100)</f>
        <v>0</v>
      </c>
      <c r="AI29" s="67" t="n">
        <f aca="false">IF(OR($D29=1,MONTH($B29)&lt;&gt;MONTH(StartDate),'У1 Ввод'!$D$40="",'У1 Ввод'!$E$40="",'У1 Ввод'!$D$40&gt;$B29),0,MAX(0,MIN(1,'У1 Ввод'!$E$40-NETWORKDAYS('У1 Ввод'!$D$40,$B29)+1))/Настройки!$E$7*100)</f>
        <v>0</v>
      </c>
      <c r="AJ29" s="67" t="n">
        <f aca="false">IF(OR($D29=1,MONTH($B29)&lt;&gt;MONTH(StartDate),'У1 Ввод'!$D$41="",'У1 Ввод'!$E$41="",'У1 Ввод'!$D$41&gt;$B29),0,MAX(0,MIN(1,'У1 Ввод'!$E$41-NETWORKDAYS('У1 Ввод'!$D$41,$B29)+1))/Настройки!$E$7*100)</f>
        <v>0</v>
      </c>
      <c r="AK29" s="67" t="n">
        <f aca="false">IF(OR($D29=1,MONTH($B29)&lt;&gt;MONTH(StartDate),'У1 Ввод'!$D$42="",'У1 Ввод'!$E$42="",'У1 Ввод'!$D$42&gt;$B29),0,MAX(0,MIN(1,'У1 Ввод'!$E$42-NETWORKDAYS('У1 Ввод'!$D$42,$B29)+1))/Настройки!$E$7*100)</f>
        <v>0</v>
      </c>
      <c r="AL29" s="67" t="n">
        <f aca="false">IF(OR($D29=1,MONTH($B29)&lt;&gt;MONTH(StartDate),'У1 Ввод'!$D$43="",'У1 Ввод'!$E$43="",'У1 Ввод'!$D$43&gt;$B29),0,MAX(0,MIN(1,'У1 Ввод'!$E$43-NETWORKDAYS('У1 Ввод'!$D$43,$B29)+1))/Настройки!$E$7*100)</f>
        <v>0</v>
      </c>
      <c r="AM29" s="67" t="n">
        <f aca="false">IF(OR($D29=1,MONTH($B29)&lt;&gt;MONTH(StartDate),'У1 Ввод'!$D$44="",'У1 Ввод'!$E$44="",'У1 Ввод'!$D$44&gt;$B29),0,MAX(0,MIN(1,'У1 Ввод'!$E$44-NETWORKDAYS('У1 Ввод'!$D$44,$B29)+1))/Настройки!$E$7*100)</f>
        <v>0</v>
      </c>
      <c r="AN29" s="67" t="n">
        <f aca="false">IF(OR($D29=1,MONTH($B29)&lt;&gt;MONTH(StartDate),'У1 Ввод'!$D$45="",'У1 Ввод'!$E$45="",'У1 Ввод'!$D$45&gt;$B29),0,MAX(0,MIN(1,'У1 Ввод'!$E$45-NETWORKDAYS('У1 Ввод'!$D$45,$B29)+1))/Настройки!$E$7*100)</f>
        <v>0</v>
      </c>
      <c r="AO29" s="67" t="n">
        <f aca="false">IF(OR($D29=1,MONTH($B29)&lt;&gt;MONTH(StartDate),'У1 Ввод'!$D$46="",'У1 Ввод'!$E$46="",'У1 Ввод'!$D$46&gt;$B29),0,MAX(0,MIN(1,'У1 Ввод'!$E$46-NETWORKDAYS('У1 Ввод'!$D$46,$B29)+1))/Настройки!$E$7*100)</f>
        <v>0</v>
      </c>
      <c r="AP29" s="67" t="n">
        <f aca="false">IF(OR($D29=1,MONTH($B29)&lt;&gt;MONTH(StartDate),'У1 Ввод'!$D$47="",'У1 Ввод'!$E$47="",'У1 Ввод'!$D$47&gt;$B29),0,MAX(0,MIN(1,'У1 Ввод'!$E$47-NETWORKDAYS('У1 Ввод'!$D$47,$B29)+1))/Настройки!$E$7*100)</f>
        <v>0</v>
      </c>
      <c r="AQ29" s="67" t="n">
        <f aca="false">IF(OR($D29=1,MONTH($B29)&lt;&gt;MONTH(StartDate),'У1 Ввод'!$D$48="",'У1 Ввод'!$E$48="",'У1 Ввод'!$D$48&gt;$B29),0,MAX(0,MIN(1,'У1 Ввод'!$E$48-NETWORKDAYS('У1 Ввод'!$D$48,$B29)+1))/Настройки!$E$7*100)</f>
        <v>0</v>
      </c>
      <c r="AR29" s="67" t="n">
        <f aca="false">IF(OR($D29=1,MONTH($B29)&lt;&gt;MONTH(StartDate),'У1 Ввод'!$D$49="",'У1 Ввод'!$E$49="",'У1 Ввод'!$D$49&gt;$B29),0,MAX(0,MIN(1,'У1 Ввод'!$E$49-NETWORKDAYS('У1 Ввод'!$D$49,$B29)+1))/Настройки!$E$7*100)</f>
        <v>0</v>
      </c>
      <c r="AS29" s="67" t="n">
        <f aca="false">IF(OR($D29=1,MONTH($B29)&lt;&gt;MONTH(StartDate),'У1 Ввод'!$D$50="",'У1 Ввод'!$E$50="",'У1 Ввод'!$D$50&gt;$B29),0,MAX(0,MIN(1,'У1 Ввод'!$E$50-NETWORKDAYS('У1 Ввод'!$D$50,$B29)+1))/Настройки!$E$7*100)</f>
        <v>0</v>
      </c>
      <c r="AT29" s="67" t="n">
        <f aca="false">IF(OR($D29=1,MONTH($B29)&lt;&gt;MONTH(StartDate),'У1 Ввод'!$D$51="",'У1 Ввод'!$E$51="",'У1 Ввод'!$D$51&gt;$B29),0,MAX(0,MIN(1,'У1 Ввод'!$E$51-NETWORKDAYS('У1 Ввод'!$D$51,$B29)+1))/Настройки!$E$7*100)</f>
        <v>0</v>
      </c>
      <c r="AU29" s="67" t="n">
        <f aca="false">IF(OR($D29=1,MONTH($B29)&lt;&gt;MONTH(StartDate),'У1 Ввод'!$D$52="",'У1 Ввод'!$E$52="",'У1 Ввод'!$D$52&gt;$B29),0,MAX(0,MIN(1,'У1 Ввод'!$E$52-NETWORKDAYS('У1 Ввод'!$D$52,$B29)+1))/Настройки!$E$7*100)</f>
        <v>0</v>
      </c>
      <c r="AV29" s="67" t="n">
        <f aca="false">IF(OR($D29=1,MONTH($B29)&lt;&gt;MONTH(StartDate),'У1 Ввод'!$D$53="",'У1 Ввод'!$E$53="",'У1 Ввод'!$D$53&gt;$B29),0,MAX(0,MIN(1,'У1 Ввод'!$E$53-NETWORKDAYS('У1 Ввод'!$D$53,$B29)+1))/Настройки!$E$7*100)</f>
        <v>0</v>
      </c>
      <c r="AW29" s="67" t="n">
        <f aca="false">IF(OR($D29=1,MONTH($B29)&lt;&gt;MONTH(StartDate),'У1 Ввод'!$D$54="",'У1 Ввод'!$E$54="",'У1 Ввод'!$D$54&gt;$B29),0,MAX(0,MIN(1,'У1 Ввод'!$E$54-NETWORKDAYS('У1 Ввод'!$D$54,$B29)+1))/Настройки!$E$7*100)</f>
        <v>0</v>
      </c>
      <c r="AX29" s="67" t="n">
        <f aca="false">IF(OR($D29=1,MONTH($B29)&lt;&gt;MONTH(StartDate),'У1 Ввод'!$D$55="",'У1 Ввод'!$E$55="",'У1 Ввод'!$D$55&gt;$B29),0,MAX(0,MIN(1,'У1 Ввод'!$E$55-NETWORKDAYS('У1 Ввод'!$D$55,$B29)+1))/Настройки!$E$7*100)</f>
        <v>0</v>
      </c>
      <c r="AY29" s="67" t="n">
        <f aca="false">IF(OR($D29=1,MONTH($B29)&lt;&gt;MONTH(StartDate),'У1 Ввод'!$D$56="",'У1 Ввод'!$E$56="",'У1 Ввод'!$D$56&gt;$B29),0,MAX(0,MIN(1,'У1 Ввод'!$E$56-NETWORKDAYS('У1 Ввод'!$D$56,$B29)+1))/Настройки!$E$7*100)</f>
        <v>0</v>
      </c>
      <c r="AZ29" s="67" t="n">
        <f aca="false">IF(OR($D29=1,MONTH($B29)&lt;&gt;MONTH(StartDate),'У1 Ввод'!$D$57="",'У1 Ввод'!$E$57="",'У1 Ввод'!$D$57&gt;$B29),0,MAX(0,MIN(1,'У1 Ввод'!$E$57-NETWORKDAYS('У1 Ввод'!$D$57,$B29)+1))/Настройки!$E$7*100)</f>
        <v>0</v>
      </c>
      <c r="BA29" s="67" t="n">
        <f aca="false">IF(OR($D29=1,MONTH($B29)&lt;&gt;MONTH(StartDate),'У1 Ввод'!$D$58="",'У1 Ввод'!$E$58="",'У1 Ввод'!$D$58&gt;$B29),0,MAX(0,MIN(1,'У1 Ввод'!$E$58-NETWORKDAYS('У1 Ввод'!$D$58,$B29)+1))/Настройки!$E$7*100)</f>
        <v>0</v>
      </c>
      <c r="BB29" s="67" t="n">
        <f aca="false">IF(OR($D29=1,MONTH($B29)&lt;&gt;MONTH(StartDate),'У1 Ввод'!$D$59="",'У1 Ввод'!$E$59="",'У1 Ввод'!$D$59&gt;$B29),0,MAX(0,MIN(1,'У1 Ввод'!$E$59-NETWORKDAYS('У1 Ввод'!$D$59,$B29)+1))/Настройки!$E$7*100)</f>
        <v>0</v>
      </c>
      <c r="BC29" s="67" t="n">
        <f aca="false">IF(OR($D29=1,MONTH($B29)&lt;&gt;MONTH(StartDate),'У1 Ввод'!$D$60="",'У1 Ввод'!$E$60="",'У1 Ввод'!$D$60&gt;$B29),0,MAX(0,MIN(1,'У1 Ввод'!$E$60-NETWORKDAYS('У1 Ввод'!$D$60,$B29)+1))/Настройки!$E$7*100)</f>
        <v>0</v>
      </c>
      <c r="BD29" s="67" t="n">
        <f aca="false">IF(OR($D29=1,MONTH($B29)&lt;&gt;MONTH(StartDate),'У1 Ввод'!$D$61="",'У1 Ввод'!$E$61="",'У1 Ввод'!$D$61&gt;$B29),0,MAX(0,MIN(1,'У1 Ввод'!$E$61-NETWORKDAYS('У1 Ввод'!$D$61,$B29)+1))/Настройки!$E$7*100)</f>
        <v>0</v>
      </c>
      <c r="BE29" s="67" t="n">
        <f aca="false">IF(OR($D29=1,MONTH($B29)&lt;&gt;MONTH(StartDate),'У1 Ввод'!$D$62="",'У1 Ввод'!$E$62="",'У1 Ввод'!$D$62&gt;$B29),0,MAX(0,MIN(1,'У1 Ввод'!$E$62-NETWORKDAYS('У1 Ввод'!$D$62,$B29)+1))/Настройки!$E$7*100)</f>
        <v>0</v>
      </c>
      <c r="BF29" s="67" t="n">
        <f aca="false">IF(OR($D29=1,MONTH($B29)&lt;&gt;MONTH(StartDate),'У1 Ввод'!$D$63="",'У1 Ввод'!$E$63="",'У1 Ввод'!$D$63&gt;$B29),0,MAX(0,MIN(1,'У1 Ввод'!$E$63-NETWORKDAYS('У1 Ввод'!$D$63,$B29)+1))/Настройки!$E$7*100)</f>
        <v>0</v>
      </c>
      <c r="BG29" s="67" t="n">
        <f aca="false">IF(OR($D29=1,MONTH($B29)&lt;&gt;MONTH(StartDate),'У1 Ввод'!$D$64="",'У1 Ввод'!$E$64="",'У1 Ввод'!$D$64&gt;$B29),0,MAX(0,MIN(1,'У1 Ввод'!$E$64-NETWORKDAYS('У1 Ввод'!$D$64,$B29)+1))/Настройки!$E$7*100)</f>
        <v>0</v>
      </c>
      <c r="BH29" s="67" t="n">
        <f aca="false">IF(OR($D29=1,MONTH($B29)&lt;&gt;MONTH(StartDate),'У1 Ввод'!$D$65="",'У1 Ввод'!$E$65="",'У1 Ввод'!$D$65&gt;$B29),0,MAX(0,MIN(1,'У1 Ввод'!$E$65-NETWORKDAYS('У1 Ввод'!$D$65,$B29)+1))/Настройки!$E$7*100)</f>
        <v>0</v>
      </c>
      <c r="BI29" s="67" t="n">
        <f aca="false">IF(OR($D29=1,MONTH($B29)&lt;&gt;MONTH(StartDate),'У1 Ввод'!$D$66="",'У1 Ввод'!$E$66="",'У1 Ввод'!$D$66&gt;$B29),0,MAX(0,MIN(1,'У1 Ввод'!$E$66-NETWORKDAYS('У1 Ввод'!$D$66,$B29)+1))/Настройки!$E$7*100)</f>
        <v>0</v>
      </c>
      <c r="BJ29" s="67" t="n">
        <f aca="false">IF(OR($D29=1,MONTH($B29)&lt;&gt;MONTH(StartDate),'У1 Ввод'!$D$67="",'У1 Ввод'!$E$67="",'У1 Ввод'!$D$67&gt;$B29),0,MAX(0,MIN(1,'У1 Ввод'!$E$67-NETWORKDAYS('У1 Ввод'!$D$67,$B29)+1))/Настройки!$E$7*100)</f>
        <v>0</v>
      </c>
      <c r="BK29" s="67" t="n">
        <f aca="false">IF(OR($D29=1,MONTH($B29)&lt;&gt;MONTH(StartDate),'У1 Ввод'!$D$68="",'У1 Ввод'!$E$68="",'У1 Ввод'!$D$68&gt;$B29),0,MAX(0,MIN(1,'У1 Ввод'!$E$68-NETWORKDAYS('У1 Ввод'!$D$68,$B29)+1))/Настройки!$E$7*100)</f>
        <v>0</v>
      </c>
      <c r="BL29" s="67" t="n">
        <f aca="false">IF(OR($D29=1,MONTH($B29)&lt;&gt;MONTH(StartDate),'У1 Ввод'!$D$69="",'У1 Ввод'!$E$69="",'У1 Ввод'!$D$69&gt;$B29),0,MAX(0,MIN(1,'У1 Ввод'!$E$69-NETWORKDAYS('У1 Ввод'!$D$69,$B29)+1))/Настройки!$E$7*100)</f>
        <v>0</v>
      </c>
      <c r="BM29" s="67" t="n">
        <f aca="false">IF(OR($D29=1,MONTH($B29)&lt;&gt;MONTH(StartDate),'У1 Ввод'!$D$70="",'У1 Ввод'!$E$70="",'У1 Ввод'!$D$70&gt;$B29),0,MAX(0,MIN(1,'У1 Ввод'!$E$70-NETWORKDAYS('У1 Ввод'!$D$70,$B29)+1))/Настройки!$E$7*100)</f>
        <v>0</v>
      </c>
      <c r="BN29" s="67" t="n">
        <f aca="false">IF(OR($D29=1,MONTH($B29)&lt;&gt;MONTH(StartDate),'У1 Ввод'!$D$71="",'У1 Ввод'!$E$71="",'У1 Ввод'!$D$71&gt;$B29),0,MAX(0,MIN(1,'У1 Ввод'!$E$71-NETWORKDAYS('У1 Ввод'!$D$71,$B29)+1))/Настройки!$E$7*100)</f>
        <v>0</v>
      </c>
      <c r="BO29" s="67" t="n">
        <f aca="false">IF(OR($D29=1,MONTH($B29)&lt;&gt;MONTH(StartDate),'У1 Ввод'!$D$72="",'У1 Ввод'!$E$72="",'У1 Ввод'!$D$72&gt;$B29),0,MAX(0,MIN(1,'У1 Ввод'!$E$72-NETWORKDAYS('У1 Ввод'!$D$72,$B29)+1))/Настройки!$E$7*100)</f>
        <v>0</v>
      </c>
      <c r="BP29" s="67" t="n">
        <f aca="false">IF(OR($D29=1,MONTH($B29)&lt;&gt;MONTH(StartDate),'У1 Ввод'!$D$73="",'У1 Ввод'!$E$73="",'У1 Ввод'!$D$73&gt;$B29),0,MAX(0,MIN(1,'У1 Ввод'!$E$73-NETWORKDAYS('У1 Ввод'!$D$73,$B29)+1))/Настройки!$E$7*100)</f>
        <v>0</v>
      </c>
      <c r="BQ29" s="67" t="n">
        <f aca="false">IF(OR($D29=1,MONTH($B29)&lt;&gt;MONTH(StartDate),'У1 Ввод'!$D$74="",'У1 Ввод'!$E$74="",'У1 Ввод'!$D$74&gt;$B29),0,MAX(0,MIN(1,'У1 Ввод'!$E$74-NETWORKDAYS('У1 Ввод'!$D$74,$B29)+1))/Настройки!$E$7*100)</f>
        <v>0</v>
      </c>
      <c r="BR29" s="67" t="n">
        <f aca="false">IF(OR($D29=1,MONTH($B29)&lt;&gt;MONTH(StartDate),'У1 Ввод'!$D$75="",'У1 Ввод'!$E$75="",'У1 Ввод'!$D$75&gt;$B29),0,MAX(0,MIN(1,'У1 Ввод'!$E$75-NETWORKDAYS('У1 Ввод'!$D$75,$B29)+1))/Настройки!$E$7*100)</f>
        <v>0</v>
      </c>
      <c r="BS29" s="67" t="n">
        <f aca="false">IF(OR($D29=1,MONTH($B29)&lt;&gt;MONTH(StartDate),'У1 Ввод'!$D$76="",'У1 Ввод'!$E$76="",'У1 Ввод'!$D$76&gt;$B29),0,MAX(0,MIN(1,'У1 Ввод'!$E$76-NETWORKDAYS('У1 Ввод'!$D$76,$B29)+1))/Настройки!$E$7*100)</f>
        <v>0</v>
      </c>
      <c r="BT29" s="67" t="n">
        <f aca="false">IF(OR($D29=1,MONTH($B29)&lt;&gt;MONTH(StartDate),'У1 Ввод'!$D$77="",'У1 Ввод'!$E$77="",'У1 Ввод'!$D$77&gt;$B29),0,MAX(0,MIN(1,'У1 Ввод'!$E$77-NETWORKDAYS('У1 Ввод'!$D$77,$B29)+1))/Настройки!$E$7*100)</f>
        <v>0</v>
      </c>
      <c r="BU29" s="67" t="n">
        <f aca="false">IF(OR($D29=1,MONTH($B29)&lt;&gt;MONTH(StartDate),'У1 Ввод'!$D$78="",'У1 Ввод'!$E$78="",'У1 Ввод'!$D$78&gt;$B29),0,MAX(0,MIN(1,'У1 Ввод'!$E$78-NETWORKDAYS('У1 Ввод'!$D$78,$B29)+1))/Настройки!$E$7*100)</f>
        <v>0</v>
      </c>
      <c r="BV29" s="67" t="n">
        <f aca="false">IF(OR($D29=1,MONTH($B29)&lt;&gt;MONTH(StartDate),'У1 Ввод'!$D$79="",'У1 Ввод'!$E$79="",'У1 Ввод'!$D$79&gt;$B29),0,MAX(0,MIN(1,'У1 Ввод'!$E$79-NETWORKDAYS('У1 Ввод'!$D$79,$B29)+1))/Настройки!$E$7*100)</f>
        <v>0</v>
      </c>
      <c r="BW29" s="67" t="n">
        <f aca="false">IF(OR($D29=1,MONTH($B29)&lt;&gt;MONTH(StartDate),'У1 Ввод'!$D$80="",'У1 Ввод'!$E$80="",'У1 Ввод'!$D$80&gt;$B29),0,MAX(0,MIN(1,'У1 Ввод'!$E$80-NETWORKDAYS('У1 Ввод'!$D$80,$B29)+1))/Настройки!$E$7*100)</f>
        <v>0</v>
      </c>
      <c r="BX29" s="67" t="n">
        <f aca="false">IF(OR($D29=1,MONTH($B29)&lt;&gt;MONTH(StartDate),'У1 Ввод'!$D$81="",'У1 Ввод'!$E$81="",'У1 Ввод'!$D$81&gt;$B29),0,MAX(0,MIN(1,'У1 Ввод'!$E$81-NETWORKDAYS('У1 Ввод'!$D$81,$B29)+1))/Настройки!$E$7*100)</f>
        <v>0</v>
      </c>
      <c r="BY29" s="67" t="n">
        <f aca="false">IF(OR($D29=1,MONTH($B29)&lt;&gt;MONTH(StartDate),'У1 Ввод'!$D$82="",'У1 Ввод'!$E$82="",'У1 Ввод'!$D$82&gt;$B29),0,MAX(0,MIN(1,'У1 Ввод'!$E$82-NETWORKDAYS('У1 Ввод'!$D$82,$B29)+1))/Настройки!$E$7*100)</f>
        <v>0</v>
      </c>
      <c r="BZ29" s="67" t="n">
        <f aca="false">IF(OR($D29=1,MONTH($B29)&lt;&gt;MONTH(StartDate),'У1 Ввод'!$D$83="",'У1 Ввод'!$E$83="",'У1 Ввод'!$D$83&gt;$B29),0,MAX(0,MIN(1,'У1 Ввод'!$E$83-NETWORKDAYS('У1 Ввод'!$D$83,$B29)+1))/Настройки!$E$7*100)</f>
        <v>0</v>
      </c>
      <c r="CA29" s="67" t="n">
        <f aca="false">IF(OR($D29=1,MONTH($B29)&lt;&gt;MONTH(StartDate),'У1 Ввод'!$D$84="",'У1 Ввод'!$E$84="",'У1 Ввод'!$D$84&gt;$B29),0,MAX(0,MIN(1,'У1 Ввод'!$E$84-NETWORKDAYS('У1 Ввод'!$D$84,$B29)+1))/Настройки!$E$7*100)</f>
        <v>0</v>
      </c>
      <c r="CB29" s="67" t="n">
        <f aca="false">IF(OR($D29=1,MONTH($B29)&lt;&gt;MONTH(StartDate),'У1 Ввод'!$D$85="",'У1 Ввод'!$E$85="",'У1 Ввод'!$D$85&gt;$B29),0,MAX(0,MIN(1,'У1 Ввод'!$E$85-NETWORKDAYS('У1 Ввод'!$D$85,$B29)+1))/Настройки!$E$7*100)</f>
        <v>0</v>
      </c>
      <c r="CC29" s="67" t="n">
        <f aca="false">IF(OR($D29=1,MONTH($B29)&lt;&gt;MONTH(StartDate),'У1 Ввод'!$D$86="",'У1 Ввод'!$E$86="",'У1 Ввод'!$D$86&gt;$B29),0,MAX(0,MIN(1,'У1 Ввод'!$E$86-NETWORKDAYS('У1 Ввод'!$D$86,$B29)+1))/Настройки!$E$7*100)</f>
        <v>0</v>
      </c>
      <c r="CD29" s="67" t="n">
        <f aca="false">IF(OR($D29=1,MONTH($B29)&lt;&gt;MONTH(StartDate),'У1 Ввод'!$D$87="",'У1 Ввод'!$E$87="",'У1 Ввод'!$D$87&gt;$B29),0,MAX(0,MIN(1,'У1 Ввод'!$E$87-NETWORKDAYS('У1 Ввод'!$D$87,$B29)+1))/Настройки!$E$7*100)</f>
        <v>0</v>
      </c>
      <c r="CE29" s="67" t="n">
        <f aca="false">IF(OR($D29=1,MONTH($B29)&lt;&gt;MONTH(StartDate),'У1 Ввод'!$D$88="",'У1 Ввод'!$E$88="",'У1 Ввод'!$D$88&gt;$B29),0,MAX(0,MIN(1,'У1 Ввод'!$E$88-NETWORKDAYS('У1 Ввод'!$D$88,$B29)+1))/Настройки!$E$7*100)</f>
        <v>0</v>
      </c>
      <c r="CF29" s="67" t="n">
        <f aca="false">IF(OR($D29=1,MONTH($B29)&lt;&gt;MONTH(StartDate),'У1 Ввод'!$D$89="",'У1 Ввод'!$E$89="",'У1 Ввод'!$D$89&gt;$B29),0,MAX(0,MIN(1,'У1 Ввод'!$E$89-NETWORKDAYS('У1 Ввод'!$D$89,$B29)+1))/Настройки!$E$7*100)</f>
        <v>0</v>
      </c>
      <c r="CG29" s="67" t="n">
        <f aca="false">IF(OR($D29=1,MONTH($B29)&lt;&gt;MONTH(StartDate),'У1 Ввод'!$D$90="",'У1 Ввод'!$E$90="",'У1 Ввод'!$D$90&gt;$B29),0,MAX(0,MIN(1,'У1 Ввод'!$E$90-NETWORKDAYS('У1 Ввод'!$D$90,$B29)+1))/Настройки!$E$7*100)</f>
        <v>0</v>
      </c>
      <c r="CH29" s="67" t="n">
        <f aca="false">IF(OR($D29=1,MONTH($B29)&lt;&gt;MONTH(StartDate),'У1 Ввод'!$D$91="",'У1 Ввод'!$E$91="",'У1 Ввод'!$D$91&gt;$B29),0,MAX(0,MIN(1,'У1 Ввод'!$E$91-NETWORKDAYS('У1 Ввод'!$D$91,$B29)+1))/Настройки!$E$7*100)</f>
        <v>0</v>
      </c>
      <c r="CI29" s="67" t="n">
        <f aca="false">IF(OR($D29=1,MONTH($B29)&lt;&gt;MONTH(StartDate),'У1 Ввод'!$D$92="",'У1 Ввод'!$E$92="",'У1 Ввод'!$D$92&gt;$B29),0,MAX(0,MIN(1,'У1 Ввод'!$E$92-NETWORKDAYS('У1 Ввод'!$D$92,$B29)+1))/Настройки!$E$7*100)</f>
        <v>0</v>
      </c>
      <c r="CJ29" s="67" t="n">
        <f aca="false">IF(OR($D29=1,MONTH($B29)&lt;&gt;MONTH(StartDate),'У1 Ввод'!$D$93="",'У1 Ввод'!$E$93="",'У1 Ввод'!$D$93&gt;$B29),0,MAX(0,MIN(1,'У1 Ввод'!$E$93-NETWORKDAYS('У1 Ввод'!$D$93,$B29)+1))/Настройки!$E$7*100)</f>
        <v>0</v>
      </c>
      <c r="CK29" s="67" t="n">
        <f aca="false">IF(OR($D29=1,MONTH($B29)&lt;&gt;MONTH(StartDate),'У1 Ввод'!$D$94="",'У1 Ввод'!$E$94="",'У1 Ввод'!$D$94&gt;$B29),0,MAX(0,MIN(1,'У1 Ввод'!$E$94-NETWORKDAYS('У1 Ввод'!$D$94,$B29)+1))/Настройки!$E$7*100)</f>
        <v>0</v>
      </c>
      <c r="CL29" s="67" t="n">
        <f aca="false">IF(OR($D29=1,MONTH($B29)&lt;&gt;MONTH(StartDate),'У1 Ввод'!$D$95="",'У1 Ввод'!$E$95="",'У1 Ввод'!$D$95&gt;$B29),0,MAX(0,MIN(1,'У1 Ввод'!$E$95-NETWORKDAYS('У1 Ввод'!$D$95,$B29)+1))/Настройки!$E$7*100)</f>
        <v>0</v>
      </c>
      <c r="CM29" s="67" t="n">
        <f aca="false">IF(OR($D29=1,MONTH($B29)&lt;&gt;MONTH(StartDate),'У1 Ввод'!$D$96="",'У1 Ввод'!$E$96="",'У1 Ввод'!$D$96&gt;$B29),0,MAX(0,MIN(1,'У1 Ввод'!$E$96-NETWORKDAYS('У1 Ввод'!$D$96,$B29)+1))/Настройки!$E$7*100)</f>
        <v>0</v>
      </c>
      <c r="CN29" s="67" t="n">
        <f aca="false">IF(OR($D29=1,MONTH($B29)&lt;&gt;MONTH(StartDate),'У1 Ввод'!$D$97="",'У1 Ввод'!$E$97="",'У1 Ввод'!$D$97&gt;$B29),0,MAX(0,MIN(1,'У1 Ввод'!$E$97-NETWORKDAYS('У1 Ввод'!$D$97,$B29)+1))/Настройки!$E$7*100)</f>
        <v>0</v>
      </c>
      <c r="CO29" s="67" t="n">
        <f aca="false">IF(OR($D29=1,MONTH($B29)&lt;&gt;MONTH(StartDate),'У1 Ввод'!$D$98="",'У1 Ввод'!$E$98="",'У1 Ввод'!$D$98&gt;$B29),0,MAX(0,MIN(1,'У1 Ввод'!$E$98-NETWORKDAYS('У1 Ввод'!$D$98,$B29)+1))/Настройки!$E$7*100)</f>
        <v>0</v>
      </c>
      <c r="CP29" s="67" t="n">
        <f aca="false">IF(OR($D29=1,MONTH($B29)&lt;&gt;MONTH(StartDate),'У1 Ввод'!$D$99="",'У1 Ввод'!$E$99="",'У1 Ввод'!$D$99&gt;$B29),0,MAX(0,MIN(1,'У1 Ввод'!$E$99-NETWORKDAYS('У1 Ввод'!$D$99,$B29)+1))/Настройки!$E$7*100)</f>
        <v>0</v>
      </c>
      <c r="CQ29" s="67" t="n">
        <f aca="false">IF(OR($D29=1,MONTH($B29)&lt;&gt;MONTH(StartDate),'У1 Ввод'!$D$100="",'У1 Ввод'!$E$100="",'У1 Ввод'!$D$100&gt;$B29),0,MAX(0,MIN(1,'У1 Ввод'!$E$100-NETWORKDAYS('У1 Ввод'!$D$100,$B29)+1))/Настройки!$E$7*100)</f>
        <v>0</v>
      </c>
      <c r="CR29" s="67" t="n">
        <f aca="false">IF(OR($D29=1,MONTH($B29)&lt;&gt;MONTH(StartDate),'У1 Ввод'!$D$101="",'У1 Ввод'!$E$101="",'У1 Ввод'!$D$101&gt;$B29),0,MAX(0,MIN(1,'У1 Ввод'!$E$101-NETWORKDAYS('У1 Ввод'!$D$101,$B29)+1))/Настройки!$E$7*100)</f>
        <v>0</v>
      </c>
      <c r="CS29" s="67" t="n">
        <f aca="false">IF(OR($D29=1,MONTH($B29)&lt;&gt;MONTH(StartDate),'У1 Ввод'!$D$102="",'У1 Ввод'!$E$102="",'У1 Ввод'!$D$102&gt;$B29),0,MAX(0,MIN(1,'У1 Ввод'!$E$102-NETWORKDAYS('У1 Ввод'!$D$102,$B29)+1))/Настройки!$E$7*100)</f>
        <v>0</v>
      </c>
      <c r="CT29" s="67" t="n">
        <f aca="false">IF(OR($D29=1,MONTH($B29)&lt;&gt;MONTH(StartDate),'У1 Ввод'!$D$103="",'У1 Ввод'!$E$103="",'У1 Ввод'!$D$103&gt;$B29),0,MAX(0,MIN(1,'У1 Ввод'!$E$103-NETWORKDAYS('У1 Ввод'!$D$103,$B29)+1))/Настройки!$E$7*100)</f>
        <v>0</v>
      </c>
      <c r="CU29" s="67" t="n">
        <f aca="false">IF(OR($D29=1,MONTH($B29)&lt;&gt;MONTH(StartDate),'У1 Ввод'!$D$104="",'У1 Ввод'!$E$104="",'У1 Ввод'!$D$104&gt;$B29),0,MAX(0,MIN(1,'У1 Ввод'!$E$104-NETWORKDAYS('У1 Ввод'!$D$104,$B29)+1))/Настройки!$E$7*100)</f>
        <v>0</v>
      </c>
      <c r="CV29" s="67" t="n">
        <f aca="false">IF(OR($D29=1,MONTH($B29)&lt;&gt;MONTH(StartDate),'У1 Ввод'!$D$105="",'У1 Ввод'!$E$105="",'У1 Ввод'!$D$105&gt;$B29),0,MAX(0,MIN(1,'У1 Ввод'!$E$105-NETWORKDAYS('У1 Ввод'!$D$105,$B29)+1))/Настройки!$E$7*100)</f>
        <v>0</v>
      </c>
      <c r="CW29" s="67" t="n">
        <f aca="false">IF(OR($D29=1,MONTH($B29)&lt;&gt;MONTH(StartDate),'У1 Ввод'!$D$106="",'У1 Ввод'!$E$106="",'У1 Ввод'!$D$106&gt;$B29),0,MAX(0,MIN(1,'У1 Ввод'!$E$106-NETWORKDAYS('У1 Ввод'!$D$106,$B29)+1))/Настройки!$E$7*100)</f>
        <v>0</v>
      </c>
      <c r="CX29" s="67" t="n">
        <f aca="false">IF(OR($D29=1,MONTH($B29)&lt;&gt;MONTH(StartDate),'У1 Ввод'!$D$107="",'У1 Ввод'!$E$107="",'У1 Ввод'!$D$107&gt;$B29),0,MAX(0,MIN(1,'У1 Ввод'!$E$107-NETWORKDAYS('У1 Ввод'!$D$107,$B29)+1))/Настройки!$E$7*100)</f>
        <v>0</v>
      </c>
      <c r="CY29" s="67" t="n">
        <f aca="false">IF(OR($D29=1,MONTH($B29)&lt;&gt;MONTH(StartDate),'У1 Ввод'!$D$108="",'У1 Ввод'!$E$108="",'У1 Ввод'!$D$108&gt;$B29),0,MAX(0,MIN(1,'У1 Ввод'!$E$108-NETWORKDAYS('У1 Ввод'!$D$108,$B29)+1))/Настройки!$E$7*100)</f>
        <v>0</v>
      </c>
      <c r="CZ29" s="67" t="n">
        <f aca="false">IF(OR($D29=1,MONTH($B29)&lt;&gt;MONTH(StartDate),'У1 Ввод'!$D$109="",'У1 Ввод'!$E$109="",'У1 Ввод'!$D$109&gt;$B29),0,MAX(0,MIN(1,'У1 Ввод'!$E$109-NETWORKDAYS('У1 Ввод'!$D$109,$B29)+1))/Настройки!$E$7*100)</f>
        <v>0</v>
      </c>
      <c r="DA29" s="67" t="n">
        <f aca="false">IF(OR($D29=1,MONTH($B29)&lt;&gt;MONTH(StartDate),'У1 Ввод'!$D$110="",'У1 Ввод'!$E$110="",'У1 Ввод'!$D$110&gt;$B29),0,MAX(0,MIN(1,'У1 Ввод'!$E$110-NETWORKDAYS('У1 Ввод'!$D$110,$B29)+1))/Настройки!$E$7*100)</f>
        <v>0</v>
      </c>
      <c r="DB29" s="67" t="n">
        <f aca="false">IF(OR($D29=1,MONTH($B29)&lt;&gt;MONTH(StartDate),'У1 Ввод'!$D$111="",'У1 Ввод'!$E$111="",'У1 Ввод'!$D$111&gt;$B29),0,MAX(0,MIN(1,'У1 Ввод'!$E$111-NETWORKDAYS('У1 Ввод'!$D$111,$B29)+1))/Настройки!$E$7*100)</f>
        <v>0</v>
      </c>
      <c r="DC29" s="67" t="n">
        <f aca="false">IF(OR($D29=1,MONTH($B29)&lt;&gt;MONTH(StartDate),'У1 Ввод'!$D$112="",'У1 Ввод'!$E$112="",'У1 Ввод'!$D$112&gt;$B29),0,MAX(0,MIN(1,'У1 Ввод'!$E$112-NETWORKDAYS('У1 Ввод'!$D$112,$B29)+1))/Настройки!$E$7*100)</f>
        <v>0</v>
      </c>
      <c r="DD29" s="67" t="n">
        <f aca="false">IF(OR($D29=1,MONTH($B29)&lt;&gt;MONTH(StartDate),'У1 Ввод'!$D$113="",'У1 Ввод'!$E$113="",'У1 Ввод'!$D$113&gt;$B29),0,MAX(0,MIN(1,'У1 Ввод'!$E$113-NETWORKDAYS('У1 Ввод'!$D$113,$B29)+1))/Настройки!$E$7*100)</f>
        <v>0</v>
      </c>
      <c r="DE29" s="67" t="n">
        <f aca="false">IF(OR($D29=1,MONTH($B29)&lt;&gt;MONTH(StartDate),'У1 Ввод'!$D$114="",'У1 Ввод'!$E$114="",'У1 Ввод'!$D$114&gt;$B29),0,MAX(0,MIN(1,'У1 Ввод'!$E$114-NETWORKDAYS('У1 Ввод'!$D$114,$B29)+1))/Настройки!$E$7*100)</f>
        <v>0</v>
      </c>
      <c r="DF29" s="67" t="n">
        <f aca="false">IF(OR($D29=1,MONTH($B29)&lt;&gt;MONTH(StartDate),'У1 Ввод'!$D$115="",'У1 Ввод'!$E$115="",'У1 Ввод'!$D$115&gt;$B29),0,MAX(0,MIN(1,'У1 Ввод'!$E$115-NETWORKDAYS('У1 Ввод'!$D$115,$B29)+1))/Настройки!$E$7*100)</f>
        <v>0</v>
      </c>
      <c r="DG29" s="67" t="n">
        <f aca="false">IF(OR($D29=1,MONTH($B29)&lt;&gt;MONTH(StartDate),'У1 Ввод'!$D$116="",'У1 Ввод'!$E$116="",'У1 Ввод'!$D$116&gt;$B29),0,MAX(0,MIN(1,'У1 Ввод'!$E$116-NETWORKDAYS('У1 Ввод'!$D$116,$B29)+1))/Настройки!$E$7*100)</f>
        <v>0</v>
      </c>
      <c r="DH29" s="67" t="n">
        <f aca="false">IF(OR($D29=1,MONTH($B29)&lt;&gt;MONTH(StartDate),'У1 Ввод'!$D$117="",'У1 Ввод'!$E$117="",'У1 Ввод'!$D$117&gt;$B29),0,MAX(0,MIN(1,'У1 Ввод'!$E$117-NETWORKDAYS('У1 Ввод'!$D$117,$B29)+1))/Настройки!$E$7*100)</f>
        <v>0</v>
      </c>
      <c r="DI29" s="67" t="n">
        <f aca="false">IF(OR($D29=1,MONTH($B29)&lt;&gt;MONTH(StartDate),'У1 Ввод'!$D$118="",'У1 Ввод'!$E$118="",'У1 Ввод'!$D$118&gt;$B29),0,MAX(0,MIN(1,'У1 Ввод'!$E$118-NETWORKDAYS('У1 Ввод'!$D$118,$B29)+1))/Настройки!$E$7*100)</f>
        <v>0</v>
      </c>
      <c r="DJ29" s="67" t="n">
        <f aca="false">IF(OR($D29=1,MONTH($B29)&lt;&gt;MONTH(StartDate),'У1 Ввод'!$D$119="",'У1 Ввод'!$E$119="",'У1 Ввод'!$D$119&gt;$B29),0,MAX(0,MIN(1,'У1 Ввод'!$E$119-NETWORKDAYS('У1 Ввод'!$D$119,$B29)+1))/Настройки!$E$7*100)</f>
        <v>0</v>
      </c>
      <c r="DK29" s="67" t="n">
        <f aca="false">IF(OR($D29=1,MONTH($B29)&lt;&gt;MONTH(StartDate),'У1 Ввод'!$D$120="",'У1 Ввод'!$E$120="",'У1 Ввод'!$D$120&gt;$B29),0,MAX(0,MIN(1,'У1 Ввод'!$E$120-NETWORKDAYS('У1 Ввод'!$D$120,$B29)+1))/Настройки!$E$7*100)</f>
        <v>0</v>
      </c>
      <c r="DL29" s="67" t="n">
        <f aca="false">IF(OR($D29=1,MONTH($B29)&lt;&gt;MONTH(StartDate),'У1 Ввод'!$D$121="",'У1 Ввод'!$E$121="",'У1 Ввод'!$D$121&gt;$B29),0,MAX(0,MIN(1,'У1 Ввод'!$E$121-NETWORKDAYS('У1 Ввод'!$D$121,$B29)+1))/Настройки!$E$7*100)</f>
        <v>0</v>
      </c>
      <c r="DM29" s="67" t="n">
        <f aca="false">IF(OR($D29=1,MONTH($B29)&lt;&gt;MONTH(StartDate),'У1 Ввод'!$D$122="",'У1 Ввод'!$E$122="",'У1 Ввод'!$D$122&gt;$B29),0,MAX(0,MIN(1,'У1 Ввод'!$E$122-NETWORKDAYS('У1 Ввод'!$D$122,$B29)+1))/Настройки!$E$7*100)</f>
        <v>0</v>
      </c>
      <c r="DN29" s="67" t="n">
        <f aca="false">IF(OR($D29=1,MONTH($B29)&lt;&gt;MONTH(StartDate),'У1 Ввод'!$D$123="",'У1 Ввод'!$E$123="",'У1 Ввод'!$D$123&gt;$B29),0,MAX(0,MIN(1,'У1 Ввод'!$E$123-NETWORKDAYS('У1 Ввод'!$D$123,$B29)+1))/Настройки!$E$7*100)</f>
        <v>0</v>
      </c>
      <c r="DO29" s="67" t="n">
        <f aca="false">IF(OR($D29=1,MONTH($B29)&lt;&gt;MONTH(StartDate),'У1 Ввод'!$D$124="",'У1 Ввод'!$E$124="",'У1 Ввод'!$D$124&gt;$B29),0,MAX(0,MIN(1,'У1 Ввод'!$E$124-NETWORKDAYS('У1 Ввод'!$D$124,$B29)+1))/Настройки!$E$7*100)</f>
        <v>0</v>
      </c>
      <c r="DP29" s="67" t="n">
        <f aca="false">IF(OR($D29=1,MONTH($B29)&lt;&gt;MONTH(StartDate),'У1 Ввод'!$D$125="",'У1 Ввод'!$E$125="",'У1 Ввод'!$D$125&gt;$B29),0,MAX(0,MIN(1,'У1 Ввод'!$E$125-NETWORKDAYS('У1 Ввод'!$D$125,$B29)+1))/Настройки!$E$7*100)</f>
        <v>0</v>
      </c>
      <c r="DQ29" s="67" t="n">
        <f aca="false">IF(OR($D29=1,MONTH($B29)&lt;&gt;MONTH(StartDate),'У1 Ввод'!$D$126="",'У1 Ввод'!$E$126="",'У1 Ввод'!$D$126&gt;$B29),0,MAX(0,MIN(1,'У1 Ввод'!$E$126-NETWORKDAYS('У1 Ввод'!$D$126,$B29)+1))/Настройки!$E$7*100)</f>
        <v>0</v>
      </c>
      <c r="DR29" s="67" t="n">
        <f aca="false">IF(OR($D29=1,MONTH($B29)&lt;&gt;MONTH(StartDate),'У1 Ввод'!$D$127="",'У1 Ввод'!$E$127="",'У1 Ввод'!$D$127&gt;$B29),0,MAX(0,MIN(1,'У1 Ввод'!$E$127-NETWORKDAYS('У1 Ввод'!$D$127,$B29)+1))/Настройки!$E$7*100)</f>
        <v>0</v>
      </c>
      <c r="DS29" s="67" t="n">
        <f aca="false">IF(OR($D29=1,MONTH($B29)&lt;&gt;MONTH(StartDate),'У1 Ввод'!$D$128="",'У1 Ввод'!$E$128="",'У1 Ввод'!$D$128&gt;$B29),0,MAX(0,MIN(1,'У1 Ввод'!$E$128-NETWORKDAYS('У1 Ввод'!$D$128,$B29)+1))/Настройки!$E$7*100)</f>
        <v>0</v>
      </c>
      <c r="DT29" s="67" t="n">
        <f aca="false">IF(OR($D29=1,MONTH($B29)&lt;&gt;MONTH(StartDate),'У1 Ввод'!$D$129="",'У1 Ввод'!$E$129="",'У1 Ввод'!$D$129&gt;$B29),0,MAX(0,MIN(1,'У1 Ввод'!$E$129-NETWORKDAYS('У1 Ввод'!$D$129,$B29)+1))/Настройки!$E$7*100)</f>
        <v>0</v>
      </c>
      <c r="DU29" s="67" t="n">
        <f aca="false">IF(OR($D29=1,MONTH($B29)&lt;&gt;MONTH(StartDate),'У1 Ввод'!$D$130="",'У1 Ввод'!$E$130="",'У1 Ввод'!$D$130&gt;$B29),0,MAX(0,MIN(1,'У1 Ввод'!$E$130-NETWORKDAYS('У1 Ввод'!$D$130,$B29)+1))/Настройки!$E$7*100)</f>
        <v>0</v>
      </c>
      <c r="DV29" s="67" t="n">
        <f aca="false">IF(OR($D29=1,MONTH($B29)&lt;&gt;MONTH(StartDate),'У1 Ввод'!$D$131="",'У1 Ввод'!$E$131="",'У1 Ввод'!$D$131&gt;$B29),0,MAX(0,MIN(1,'У1 Ввод'!$E$131-NETWORKDAYS('У1 Ввод'!$D$131,$B29)+1))/Настройки!$E$7*100)</f>
        <v>0</v>
      </c>
      <c r="DW29" s="67" t="n">
        <f aca="false">IF(OR($D29=1,MONTH($B29)&lt;&gt;MONTH(StartDate),'У1 Ввод'!$D$132="",'У1 Ввод'!$E$132="",'У1 Ввод'!$D$132&gt;$B29),0,MAX(0,MIN(1,'У1 Ввод'!$E$132-NETWORKDAYS('У1 Ввод'!$D$132,$B29)+1))/Настройки!$E$7*100)</f>
        <v>0</v>
      </c>
      <c r="DX29" s="67" t="n">
        <f aca="false">IF(OR($D29=1,MONTH($B29)&lt;&gt;MONTH(StartDate),'У1 Ввод'!$D$133="",'У1 Ввод'!$E$133="",'У1 Ввод'!$D$133&gt;$B29),0,MAX(0,MIN(1,'У1 Ввод'!$E$133-NETWORKDAYS('У1 Ввод'!$D$133,$B29)+1))/Настройки!$E$7*100)</f>
        <v>0</v>
      </c>
      <c r="DY29" s="67" t="n">
        <f aca="false">IF(OR($D29=1,MONTH($B29)&lt;&gt;MONTH(StartDate),'У1 Ввод'!$D$134="",'У1 Ввод'!$E$134="",'У1 Ввод'!$D$134&gt;$B29),0,MAX(0,MIN(1,'У1 Ввод'!$E$134-NETWORKDAYS('У1 Ввод'!$D$134,$B29)+1))/Настройки!$E$7*100)</f>
        <v>0</v>
      </c>
      <c r="DZ29" s="67" t="n">
        <f aca="false">IF(OR($D29=1,MONTH($B29)&lt;&gt;MONTH(StartDate),'У1 Ввод'!$D$135="",'У1 Ввод'!$E$135="",'У1 Ввод'!$D$135&gt;$B29),0,MAX(0,MIN(1,'У1 Ввод'!$E$135-NETWORKDAYS('У1 Ввод'!$D$135,$B29)+1))/Настройки!$E$7*100)</f>
        <v>0</v>
      </c>
      <c r="EA29" s="67" t="n">
        <f aca="false">IF(OR($D29=1,MONTH($B29)&lt;&gt;MONTH(StartDate),'У1 Ввод'!$D$136="",'У1 Ввод'!$E$136="",'У1 Ввод'!$D$136&gt;$B29),0,MAX(0,MIN(1,'У1 Ввод'!$E$136-NETWORKDAYS('У1 Ввод'!$D$136,$B29)+1))/Настройки!$E$7*100)</f>
        <v>0</v>
      </c>
      <c r="EB29" s="67" t="n">
        <f aca="false">IF(OR($D29=1,MONTH($B29)&lt;&gt;MONTH(StartDate),'У1 Ввод'!$D$137="",'У1 Ввод'!$E$137="",'У1 Ввод'!$D$137&gt;$B29),0,MAX(0,MIN(1,'У1 Ввод'!$E$137-NETWORKDAYS('У1 Ввод'!$D$137,$B29)+1))/Настройки!$E$7*100)</f>
        <v>0</v>
      </c>
      <c r="EC29" s="67" t="n">
        <f aca="false">IF(OR($D29=1,MONTH($B29)&lt;&gt;MONTH(StartDate),'У1 Ввод'!$D$138="",'У1 Ввод'!$E$138="",'У1 Ввод'!$D$138&gt;$B29),0,MAX(0,MIN(1,'У1 Ввод'!$E$138-NETWORKDAYS('У1 Ввод'!$D$138,$B29)+1))/Настройки!$E$7*100)</f>
        <v>0</v>
      </c>
      <c r="ED29" s="67" t="n">
        <f aca="false">IF(OR($D29=1,MONTH($B29)&lt;&gt;MONTH(StartDate),'У1 Ввод'!$D$139="",'У1 Ввод'!$E$139="",'У1 Ввод'!$D$139&gt;$B29),0,MAX(0,MIN(1,'У1 Ввод'!$E$139-NETWORKDAYS('У1 Ввод'!$D$139,$B29)+1))/Настройки!$E$7*100)</f>
        <v>0</v>
      </c>
      <c r="EE29" s="67" t="n">
        <f aca="false">IF(OR($D29=1,MONTH($B29)&lt;&gt;MONTH(StartDate),'У1 Ввод'!$D$140="",'У1 Ввод'!$E$140="",'У1 Ввод'!$D$140&gt;$B29),0,MAX(0,MIN(1,'У1 Ввод'!$E$140-NETWORKDAYS('У1 Ввод'!$D$140,$B29)+1))/Настройки!$E$7*100)</f>
        <v>0</v>
      </c>
      <c r="EF29" s="67" t="n">
        <f aca="false">IF(OR($D29=1,MONTH($B29)&lt;&gt;MONTH(StartDate),'У1 Ввод'!$D$141="",'У1 Ввод'!$E$141="",'У1 Ввод'!$D$141&gt;$B29),0,MAX(0,MIN(1,'У1 Ввод'!$E$141-NETWORKDAYS('У1 Ввод'!$D$141,$B29)+1))/Настройки!$E$7*100)</f>
        <v>0</v>
      </c>
      <c r="EG29" s="67" t="n">
        <f aca="false">IF(OR($D29=1,MONTH($B29)&lt;&gt;MONTH(StartDate),'У1 Ввод'!$D$142="",'У1 Ввод'!$E$142="",'У1 Ввод'!$D$142&gt;$B29),0,MAX(0,MIN(1,'У1 Ввод'!$E$142-NETWORKDAYS('У1 Ввод'!$D$142,$B29)+1))/Настройки!$E$7*100)</f>
        <v>0</v>
      </c>
      <c r="EH29" s="67" t="n">
        <f aca="false">IF(OR($D29=1,MONTH($B29)&lt;&gt;MONTH(StartDate),'У1 Ввод'!$D$143="",'У1 Ввод'!$E$143="",'У1 Ввод'!$D$143&gt;$B29),0,MAX(0,MIN(1,'У1 Ввод'!$E$143-NETWORKDAYS('У1 Ввод'!$D$143,$B29)+1))/Настройки!$E$7*100)</f>
        <v>0</v>
      </c>
      <c r="EI29" s="67" t="n">
        <f aca="false">IF(OR($D29=1,MONTH($B29)&lt;&gt;MONTH(StartDate),'У1 Ввод'!$D$144="",'У1 Ввод'!$E$144="",'У1 Ввод'!$D$144&gt;$B29),0,MAX(0,MIN(1,'У1 Ввод'!$E$144-NETWORKDAYS('У1 Ввод'!$D$144,$B29)+1))/Настройки!$E$7*100)</f>
        <v>0</v>
      </c>
      <c r="EJ29" s="67" t="n">
        <f aca="false">IF(OR($D29=1,MONTH($B29)&lt;&gt;MONTH(StartDate),'У1 Ввод'!$D$145="",'У1 Ввод'!$E$145="",'У1 Ввод'!$D$145&gt;$B29),0,MAX(0,MIN(1,'У1 Ввод'!$E$145-NETWORKDAYS('У1 Ввод'!$D$145,$B29)+1))/Настройки!$E$7*100)</f>
        <v>0</v>
      </c>
      <c r="EK29" s="67" t="n">
        <f aca="false">IF(OR($D29=1,MONTH($B29)&lt;&gt;MONTH(StartDate),'У1 Ввод'!$D$146="",'У1 Ввод'!$E$146="",'У1 Ввод'!$D$146&gt;$B29),0,MAX(0,MIN(1,'У1 Ввод'!$E$146-NETWORKDAYS('У1 Ввод'!$D$146,$B29)+1))/Настройки!$E$7*100)</f>
        <v>0</v>
      </c>
      <c r="EL29" s="67" t="n">
        <f aca="false">IF(OR($D29=1,MONTH($B29)&lt;&gt;MONTH(StartDate),'У1 Ввод'!$D$147="",'У1 Ввод'!$E$147="",'У1 Ввод'!$D$147&gt;$B29),0,MAX(0,MIN(1,'У1 Ввод'!$E$147-NETWORKDAYS('У1 Ввод'!$D$147,$B29)+1))/Настройки!$E$7*100)</f>
        <v>0</v>
      </c>
      <c r="EM29" s="67" t="n">
        <f aca="false">IF(OR($D29=1,MONTH($B29)&lt;&gt;MONTH(StartDate),'У1 Ввод'!$D$148="",'У1 Ввод'!$E$148="",'У1 Ввод'!$D$148&gt;$B29),0,MAX(0,MIN(1,'У1 Ввод'!$E$148-NETWORKDAYS('У1 Ввод'!$D$148,$B29)+1))/Настройки!$E$7*100)</f>
        <v>0</v>
      </c>
      <c r="EN29" s="67" t="n">
        <f aca="false">IF(OR($D29=1,MONTH($B29)&lt;&gt;MONTH(StartDate),'У1 Ввод'!$D$149="",'У1 Ввод'!$E$149="",'У1 Ввод'!$D$149&gt;$B29),0,MAX(0,MIN(1,'У1 Ввод'!$E$149-NETWORKDAYS('У1 Ввод'!$D$149,$B29)+1))/Настройки!$E$7*100)</f>
        <v>0</v>
      </c>
      <c r="EO29" s="67" t="n">
        <f aca="false">IF(OR($D29=1,MONTH($B29)&lt;&gt;MONTH(StartDate),'У1 Ввод'!$D$150="",'У1 Ввод'!$E$150="",'У1 Ввод'!$D$150&gt;$B29),0,MAX(0,MIN(1,'У1 Ввод'!$E$150-NETWORKDAYS('У1 Ввод'!$D$150,$B29)+1))/Настройки!$E$7*100)</f>
        <v>0</v>
      </c>
      <c r="EP29" s="67" t="n">
        <f aca="false">IF(OR($D29=1,MONTH($B29)&lt;&gt;MONTH(StartDate),'У1 Ввод'!$D$151="",'У1 Ввод'!$E$151="",'У1 Ввод'!$D$151&gt;$B29),0,MAX(0,MIN(1,'У1 Ввод'!$E$151-NETWORKDAYS('У1 Ввод'!$D$151,$B29)+1))/Настройки!$E$7*100)</f>
        <v>0</v>
      </c>
      <c r="EQ29" s="67" t="n">
        <f aca="false">IF(OR($D29=1,MONTH($B29)&lt;&gt;MONTH(StartDate),'У1 Ввод'!$D$152="",'У1 Ввод'!$E$152="",'У1 Ввод'!$D$152&gt;$B29),0,MAX(0,MIN(1,'У1 Ввод'!$E$152-NETWORKDAYS('У1 Ввод'!$D$152,$B29)+1))/Настройки!$E$7*100)</f>
        <v>0</v>
      </c>
      <c r="ER29" s="67" t="n">
        <f aca="false">IF(OR($D29=1,MONTH($B29)&lt;&gt;MONTH(StartDate),'У1 Ввод'!$D$153="",'У1 Ввод'!$E$153="",'У1 Ввод'!$D$153&gt;$B29),0,MAX(0,MIN(1,'У1 Ввод'!$E$153-NETWORKDAYS('У1 Ввод'!$D$153,$B29)+1))/Настройки!$E$7*100)</f>
        <v>0</v>
      </c>
      <c r="ES29" s="67" t="n">
        <f aca="false">IF(OR($D29=1,MONTH($B29)&lt;&gt;MONTH(StartDate),'У1 Ввод'!$D$154="",'У1 Ввод'!$E$154="",'У1 Ввод'!$D$154&gt;$B29),0,MAX(0,MIN(1,'У1 Ввод'!$E$154-NETWORKDAYS('У1 Ввод'!$D$154,$B29)+1))/Настройки!$E$7*100)</f>
        <v>0</v>
      </c>
      <c r="ET29" s="67" t="n">
        <f aca="false">IF(OR($D29=1,MONTH($B29)&lt;&gt;MONTH(StartDate),'У1 Ввод'!$D$155="",'У1 Ввод'!$E$155="",'У1 Ввод'!$D$155&gt;$B29),0,MAX(0,MIN(1,'У1 Ввод'!$E$155-NETWORKDAYS('У1 Ввод'!$D$155,$B29)+1))/Настройки!$E$7*100)</f>
        <v>0</v>
      </c>
      <c r="EU29" s="67" t="n">
        <f aca="false">IF(OR($D29=1,MONTH($B29)&lt;&gt;MONTH(StartDate),'У1 Ввод'!$D$156="",'У1 Ввод'!$E$156="",'У1 Ввод'!$D$156&gt;$B29),0,MAX(0,MIN(1,'У1 Ввод'!$E$156-NETWORKDAYS('У1 Ввод'!$D$156,$B29)+1))/Настройки!$E$7*100)</f>
        <v>0</v>
      </c>
      <c r="EV29" s="67" t="n">
        <f aca="false">IF(OR($D29=1,MONTH($B29)&lt;&gt;MONTH(StartDate),'У1 Ввод'!$D$157="",'У1 Ввод'!$E$157="",'У1 Ввод'!$D$157&gt;$B29),0,MAX(0,MIN(1,'У1 Ввод'!$E$157-NETWORKDAYS('У1 Ввод'!$D$157,$B29)+1))/Настройки!$E$7*100)</f>
        <v>0</v>
      </c>
      <c r="EW29" s="67" t="n">
        <f aca="false">IF(OR($D29=1,MONTH($B29)&lt;&gt;MONTH(StartDate),'У1 Ввод'!$D$158="",'У1 Ввод'!$E$158="",'У1 Ввод'!$D$158&gt;$B29),0,MAX(0,MIN(1,'У1 Ввод'!$E$158-NETWORKDAYS('У1 Ввод'!$D$158,$B29)+1))/Настройки!$E$7*100)</f>
        <v>0</v>
      </c>
      <c r="EX29" s="67" t="n">
        <f aca="false">IF(OR($D29=1,MONTH($B29)&lt;&gt;MONTH(StartDate),'У1 Ввод'!$D$159="",'У1 Ввод'!$E$159="",'У1 Ввод'!$D$159&gt;$B29),0,MAX(0,MIN(1,'У1 Ввод'!$E$159-NETWORKDAYS('У1 Ввод'!$D$159,$B29)+1))/Настройки!$E$7*100)</f>
        <v>0</v>
      </c>
      <c r="EY29" s="67" t="n">
        <f aca="false">IF(OR($D29=1,MONTH($B29)&lt;&gt;MONTH(StartDate),'У1 Ввод'!$D$160="",'У1 Ввод'!$E$160="",'У1 Ввод'!$D$160&gt;$B29),0,MAX(0,MIN(1,'У1 Ввод'!$E$160-NETWORKDAYS('У1 Ввод'!$D$160,$B29)+1))/Настройки!$E$7*100)</f>
        <v>0</v>
      </c>
      <c r="EZ29" s="67" t="n">
        <f aca="false">IF(OR($D29=1,MONTH($B29)&lt;&gt;MONTH(StartDate),'У1 Ввод'!$D$161="",'У1 Ввод'!$E$161="",'У1 Ввод'!$D$161&gt;$B29),0,MAX(0,MIN(1,'У1 Ввод'!$E$161-NETWORKDAYS('У1 Ввод'!$D$161,$B29)+1))/Настройки!$E$7*100)</f>
        <v>0</v>
      </c>
      <c r="FA29" s="67" t="n">
        <f aca="false">IF(OR($D29=1,MONTH($B29)&lt;&gt;MONTH(StartDate),'У1 Ввод'!$D$162="",'У1 Ввод'!$E$162="",'У1 Ввод'!$D$162&gt;$B29),0,MAX(0,MIN(1,'У1 Ввод'!$E$162-NETWORKDAYS('У1 Ввод'!$D$162,$B29)+1))/Настройки!$E$7*100)</f>
        <v>0</v>
      </c>
      <c r="FB29" s="67" t="n">
        <f aca="false">IF(OR($D29=1,MONTH($B29)&lt;&gt;MONTH(StartDate),'У1 Ввод'!$D$163="",'У1 Ввод'!$E$163="",'У1 Ввод'!$D$163&gt;$B29),0,MAX(0,MIN(1,'У1 Ввод'!$E$163-NETWORKDAYS('У1 Ввод'!$D$163,$B29)+1))/Настройки!$E$7*100)</f>
        <v>0</v>
      </c>
      <c r="FC29" s="67" t="n">
        <f aca="false">IF(OR($D29=1,MONTH($B29)&lt;&gt;MONTH(StartDate),'У1 Ввод'!$D$164="",'У1 Ввод'!$E$164="",'У1 Ввод'!$D$164&gt;$B29),0,MAX(0,MIN(1,'У1 Ввод'!$E$164-NETWORKDAYS('У1 Ввод'!$D$164,$B29)+1))/Настройки!$E$7*100)</f>
        <v>0</v>
      </c>
      <c r="FD29" s="67" t="n">
        <f aca="false">IF(OR($D29=1,MONTH($B29)&lt;&gt;MONTH(StartDate),'У1 Ввод'!$D$165="",'У1 Ввод'!$E$165="",'У1 Ввод'!$D$165&gt;$B29),0,MAX(0,MIN(1,'У1 Ввод'!$E$165-NETWORKDAYS('У1 Ввод'!$D$165,$B29)+1))/Настройки!$E$7*100)</f>
        <v>0</v>
      </c>
      <c r="FE29" s="67" t="n">
        <f aca="false">IF(OR($D29=1,MONTH($B29)&lt;&gt;MONTH(StartDate),'У1 Ввод'!$D$166="",'У1 Ввод'!$E$166="",'У1 Ввод'!$D$166&gt;$B29),0,MAX(0,MIN(1,'У1 Ввод'!$E$166-NETWORKDAYS('У1 Ввод'!$D$166,$B29)+1))/Настройки!$E$7*100)</f>
        <v>0</v>
      </c>
      <c r="FF29" s="67" t="n">
        <f aca="false">IF(OR($D29=1,MONTH($B29)&lt;&gt;MONTH(StartDate),'У1 Ввод'!$D$167="",'У1 Ввод'!$E$167="",'У1 Ввод'!$D$167&gt;$B29),0,MAX(0,MIN(1,'У1 Ввод'!$E$167-NETWORKDAYS('У1 Ввод'!$D$167,$B29)+1))/Настройки!$E$7*100)</f>
        <v>0</v>
      </c>
      <c r="FG29" s="67" t="n">
        <f aca="false">IF(OR($D29=1,MONTH($B29)&lt;&gt;MONTH(StartDate),'У1 Ввод'!$D$168="",'У1 Ввод'!$E$168="",'У1 Ввод'!$D$168&gt;$B29),0,MAX(0,MIN(1,'У1 Ввод'!$E$168-NETWORKDAYS('У1 Ввод'!$D$168,$B29)+1))/Настройки!$E$7*100)</f>
        <v>0</v>
      </c>
      <c r="FH29" s="67" t="n">
        <f aca="false">IF(OR($D29=1,MONTH($B29)&lt;&gt;MONTH(StartDate),'У1 Ввод'!$D$169="",'У1 Ввод'!$E$169="",'У1 Ввод'!$D$169&gt;$B29),0,MAX(0,MIN(1,'У1 Ввод'!$E$169-NETWORKDAYS('У1 Ввод'!$D$169,$B29)+1))/Настройки!$E$7*100)</f>
        <v>0</v>
      </c>
      <c r="FI29" s="67" t="n">
        <f aca="false">IF(OR($D29=1,MONTH($B29)&lt;&gt;MONTH(StartDate),'У1 Ввод'!$D$170="",'У1 Ввод'!$E$170="",'У1 Ввод'!$D$170&gt;$B29),0,MAX(0,MIN(1,'У1 Ввод'!$E$170-NETWORKDAYS('У1 Ввод'!$D$170,$B29)+1))/Настройки!$E$7*100)</f>
        <v>0</v>
      </c>
      <c r="FJ29" s="67" t="n">
        <f aca="false">IF(OR($D29=1,MONTH($B29)&lt;&gt;MONTH(StartDate),'У1 Ввод'!$D$171="",'У1 Ввод'!$E$171="",'У1 Ввод'!$D$171&gt;$B29),0,MAX(0,MIN(1,'У1 Ввод'!$E$171-NETWORKDAYS('У1 Ввод'!$D$171,$B29)+1))/Настройки!$E$7*100)</f>
        <v>0</v>
      </c>
      <c r="FK29" s="67" t="n">
        <f aca="false">IF(OR($D29=1,MONTH($B29)&lt;&gt;MONTH(StartDate),'У1 Ввод'!$D$172="",'У1 Ввод'!$E$172="",'У1 Ввод'!$D$172&gt;$B29),0,MAX(0,MIN(1,'У1 Ввод'!$E$172-NETWORKDAYS('У1 Ввод'!$D$172,$B29)+1))/Настройки!$E$7*100)</f>
        <v>0</v>
      </c>
      <c r="FL29" s="67" t="n">
        <f aca="false">IF(OR($D29=1,MONTH($B29)&lt;&gt;MONTH(StartDate),'У1 Ввод'!$D$173="",'У1 Ввод'!$E$173="",'У1 Ввод'!$D$173&gt;$B29),0,MAX(0,MIN(1,'У1 Ввод'!$E$173-NETWORKDAYS('У1 Ввод'!$D$173,$B29)+1))/Настройки!$E$7*100)</f>
        <v>0</v>
      </c>
      <c r="FM29" s="67" t="n">
        <f aca="false">IF(OR($D29=1,MONTH($B29)&lt;&gt;MONTH(StartDate),'У1 Ввод'!$D$174="",'У1 Ввод'!$E$174="",'У1 Ввод'!$D$174&gt;$B29),0,MAX(0,MIN(1,'У1 Ввод'!$E$174-NETWORKDAYS('У1 Ввод'!$D$174,$B29)+1))/Настройки!$E$7*100)</f>
        <v>0</v>
      </c>
      <c r="FN29" s="67" t="n">
        <f aca="false">IF(OR($D29=1,MONTH($B29)&lt;&gt;MONTH(StartDate),'У1 Ввод'!$D$175="",'У1 Ввод'!$E$175="",'У1 Ввод'!$D$175&gt;$B29),0,MAX(0,MIN(1,'У1 Ввод'!$E$175-NETWORKDAYS('У1 Ввод'!$D$175,$B29)+1))/Настройки!$E$7*100)</f>
        <v>0</v>
      </c>
      <c r="FO29" s="67" t="n">
        <f aca="false">IF(OR($D29=1,MONTH($B29)&lt;&gt;MONTH(StartDate),'У1 Ввод'!$D$176="",'У1 Ввод'!$E$176="",'У1 Ввод'!$D$176&gt;$B29),0,MAX(0,MIN(1,'У1 Ввод'!$E$176-NETWORKDAYS('У1 Ввод'!$D$176,$B29)+1))/Настройки!$E$7*100)</f>
        <v>0</v>
      </c>
      <c r="FP29" s="67" t="n">
        <f aca="false">IF(OR($D29=1,MONTH($B29)&lt;&gt;MONTH(StartDate),'У1 Ввод'!$D$177="",'У1 Ввод'!$E$177="",'У1 Ввод'!$D$177&gt;$B29),0,MAX(0,MIN(1,'У1 Ввод'!$E$177-NETWORKDAYS('У1 Ввод'!$D$177,$B29)+1))/Настройки!$E$7*100)</f>
        <v>0</v>
      </c>
      <c r="FQ29" s="67" t="n">
        <f aca="false">IF(OR($D29=1,MONTH($B29)&lt;&gt;MONTH(StartDate),'У1 Ввод'!$D$178="",'У1 Ввод'!$E$178="",'У1 Ввод'!$D$178&gt;$B29),0,MAX(0,MIN(1,'У1 Ввод'!$E$178-NETWORKDAYS('У1 Ввод'!$D$178,$B29)+1))/Настройки!$E$7*100)</f>
        <v>0</v>
      </c>
      <c r="FR29" s="67" t="n">
        <f aca="false">IF(OR($D29=1,MONTH($B29)&lt;&gt;MONTH(StartDate),'У1 Ввод'!$D$179="",'У1 Ввод'!$E$179="",'У1 Ввод'!$D$179&gt;$B29),0,MAX(0,MIN(1,'У1 Ввод'!$E$179-NETWORKDAYS('У1 Ввод'!$D$179,$B29)+1))/Настройки!$E$7*100)</f>
        <v>0</v>
      </c>
      <c r="FS29" s="67" t="n">
        <f aca="false">IF(OR($D29=1,MONTH($B29)&lt;&gt;MONTH(StartDate),'У1 Ввод'!$D$180="",'У1 Ввод'!$E$180="",'У1 Ввод'!$D$180&gt;$B29),0,MAX(0,MIN(1,'У1 Ввод'!$E$180-NETWORKDAYS('У1 Ввод'!$D$180,$B29)+1))/Настройки!$E$7*100)</f>
        <v>0</v>
      </c>
      <c r="FT29" s="67" t="n">
        <f aca="false">IF(OR($D29=1,MONTH($B29)&lt;&gt;MONTH(StartDate),'У1 Ввод'!$D$181="",'У1 Ввод'!$E$181="",'У1 Ввод'!$D$181&gt;$B29),0,MAX(0,MIN(1,'У1 Ввод'!$E$181-NETWORKDAYS('У1 Ввод'!$D$181,$B29)+1))/Настройки!$E$7*100)</f>
        <v>0</v>
      </c>
      <c r="FU29" s="67" t="n">
        <f aca="false">IF(OR($D29=1,MONTH($B29)&lt;&gt;MONTH(StartDate),'У1 Ввод'!$D$182="",'У1 Ввод'!$E$182="",'У1 Ввод'!$D$182&gt;$B29),0,MAX(0,MIN(1,'У1 Ввод'!$E$182-NETWORKDAYS('У1 Ввод'!$D$182,$B29)+1))/Настройки!$E$7*100)</f>
        <v>0</v>
      </c>
      <c r="FV29" s="67" t="n">
        <f aca="false">IF(OR($D29=1,MONTH($B29)&lt;&gt;MONTH(StartDate),'У1 Ввод'!$D$183="",'У1 Ввод'!$E$183="",'У1 Ввод'!$D$183&gt;$B29),0,MAX(0,MIN(1,'У1 Ввод'!$E$183-NETWORKDAYS('У1 Ввод'!$D$183,$B29)+1))/Настройки!$E$7*100)</f>
        <v>0</v>
      </c>
      <c r="FW29" s="67" t="n">
        <f aca="false">IF(OR($D29=1,MONTH($B29)&lt;&gt;MONTH(StartDate),'У1 Ввод'!$D$184="",'У1 Ввод'!$E$184="",'У1 Ввод'!$D$184&gt;$B29),0,MAX(0,MIN(1,'У1 Ввод'!$E$184-NETWORKDAYS('У1 Ввод'!$D$184,$B29)+1))/Настройки!$E$7*100)</f>
        <v>0</v>
      </c>
      <c r="FX29" s="67" t="n">
        <f aca="false">IF(OR($D29=1,MONTH($B29)&lt;&gt;MONTH(StartDate),'У1 Ввод'!$D$185="",'У1 Ввод'!$E$185="",'У1 Ввод'!$D$185&gt;$B29),0,MAX(0,MIN(1,'У1 Ввод'!$E$185-NETWORKDAYS('У1 Ввод'!$D$185,$B29)+1))/Настройки!$E$7*100)</f>
        <v>0</v>
      </c>
      <c r="FY29" s="67" t="n">
        <f aca="false">IF(OR($D29=1,MONTH($B29)&lt;&gt;MONTH(StartDate),'У1 Ввод'!$D$186="",'У1 Ввод'!$E$186="",'У1 Ввод'!$D$186&gt;$B29),0,MAX(0,MIN(1,'У1 Ввод'!$E$186-NETWORKDAYS('У1 Ввод'!$D$186,$B29)+1))/Настройки!$E$7*100)</f>
        <v>0</v>
      </c>
      <c r="FZ29" s="67" t="n">
        <f aca="false">IF(OR($D29=1,MONTH($B29)&lt;&gt;MONTH(StartDate),'У1 Ввод'!$D$187="",'У1 Ввод'!$E$187="",'У1 Ввод'!$D$187&gt;$B29),0,MAX(0,MIN(1,'У1 Ввод'!$E$187-NETWORKDAYS('У1 Ввод'!$D$187,$B29)+1))/Настройки!$E$7*100)</f>
        <v>0</v>
      </c>
      <c r="GA29" s="67" t="n">
        <f aca="false">IF(OR($D29=1,MONTH($B29)&lt;&gt;MONTH(StartDate),'У1 Ввод'!$D$188="",'У1 Ввод'!$E$188="",'У1 Ввод'!$D$188&gt;$B29),0,MAX(0,MIN(1,'У1 Ввод'!$E$188-NETWORKDAYS('У1 Ввод'!$D$188,$B29)+1))/Настройки!$E$7*100)</f>
        <v>0</v>
      </c>
      <c r="GB29" s="67" t="n">
        <f aca="false">IF(OR($D29=1,MONTH($B29)&lt;&gt;MONTH(StartDate),'У1 Ввод'!$D$189="",'У1 Ввод'!$E$189="",'У1 Ввод'!$D$189&gt;$B29),0,MAX(0,MIN(1,'У1 Ввод'!$E$189-NETWORKDAYS('У1 Ввод'!$D$189,$B29)+1))/Настройки!$E$7*100)</f>
        <v>0</v>
      </c>
      <c r="GC29" s="67" t="n">
        <f aca="false">IF(OR($D29=1,MONTH($B29)&lt;&gt;MONTH(StartDate),'У1 Ввод'!$D$190="",'У1 Ввод'!$E$190="",'У1 Ввод'!$D$190&gt;$B29),0,MAX(0,MIN(1,'У1 Ввод'!$E$190-NETWORKDAYS('У1 Ввод'!$D$190,$B29)+1))/Настройки!$E$7*100)</f>
        <v>0</v>
      </c>
      <c r="GD29" s="67" t="n">
        <f aca="false">IF(OR($D29=1,MONTH($B29)&lt;&gt;MONTH(StartDate),'У1 Ввод'!$D$191="",'У1 Ввод'!$E$191="",'У1 Ввод'!$D$191&gt;$B29),0,MAX(0,MIN(1,'У1 Ввод'!$E$191-NETWORKDAYS('У1 Ввод'!$D$191,$B29)+1))/Настройки!$E$7*100)</f>
        <v>0</v>
      </c>
      <c r="GE29" s="67" t="n">
        <f aca="false">IF(OR($D29=1,MONTH($B29)&lt;&gt;MONTH(StartDate),'У1 Ввод'!$D$192="",'У1 Ввод'!$E$192="",'У1 Ввод'!$D$192&gt;$B29),0,MAX(0,MIN(1,'У1 Ввод'!$E$192-NETWORKDAYS('У1 Ввод'!$D$192,$B29)+1))/Настройки!$E$7*100)</f>
        <v>0</v>
      </c>
      <c r="GF29" s="67" t="n">
        <f aca="false">IF(OR($D29=1,MONTH($B29)&lt;&gt;MONTH(StartDate),'У1 Ввод'!$D$193="",'У1 Ввод'!$E$193="",'У1 Ввод'!$D$193&gt;$B29),0,MAX(0,MIN(1,'У1 Ввод'!$E$193-NETWORKDAYS('У1 Ввод'!$D$193,$B29)+1))/Настройки!$E$7*100)</f>
        <v>0</v>
      </c>
      <c r="GG29" s="67" t="n">
        <f aca="false">IF(OR($D29=1,MONTH($B29)&lt;&gt;MONTH(StartDate),'У1 Ввод'!$D$194="",'У1 Ввод'!$E$194="",'У1 Ввод'!$D$194&gt;$B29),0,MAX(0,MIN(1,'У1 Ввод'!$E$194-NETWORKDAYS('У1 Ввод'!$D$194,$B29)+1))/Настройки!$E$7*100)</f>
        <v>0</v>
      </c>
      <c r="GH29" s="67" t="n">
        <f aca="false">IF(OR($D29=1,MONTH($B29)&lt;&gt;MONTH(StartDate),'У1 Ввод'!$D$195="",'У1 Ввод'!$E$195="",'У1 Ввод'!$D$195&gt;$B29),0,MAX(0,MIN(1,'У1 Ввод'!$E$195-NETWORKDAYS('У1 Ввод'!$D$195,$B29)+1))/Настройки!$E$7*100)</f>
        <v>0</v>
      </c>
      <c r="GI29" s="67" t="n">
        <f aca="false">IF(OR($D29=1,MONTH($B29)&lt;&gt;MONTH(StartDate),'У1 Ввод'!$D$196="",'У1 Ввод'!$E$196="",'У1 Ввод'!$D$196&gt;$B29),0,MAX(0,MIN(1,'У1 Ввод'!$E$196-NETWORKDAYS('У1 Ввод'!$D$196,$B29)+1))/Настройки!$E$7*100)</f>
        <v>0</v>
      </c>
      <c r="GJ29" s="67" t="n">
        <f aca="false">IF(OR($D29=1,MONTH($B29)&lt;&gt;MONTH(StartDate),'У1 Ввод'!$D$197="",'У1 Ввод'!$E$197="",'У1 Ввод'!$D$197&gt;$B29),0,MAX(0,MIN(1,'У1 Ввод'!$E$197-NETWORKDAYS('У1 Ввод'!$D$197,$B29)+1))/Настройки!$E$7*100)</f>
        <v>0</v>
      </c>
      <c r="GK29" s="67" t="n">
        <f aca="false">IF(OR($D29=1,MONTH($B29)&lt;&gt;MONTH(StartDate),'У1 Ввод'!$D$198="",'У1 Ввод'!$E$198="",'У1 Ввод'!$D$198&gt;$B29),0,MAX(0,MIN(1,'У1 Ввод'!$E$198-NETWORKDAYS('У1 Ввод'!$D$198,$B29)+1))/Настройки!$E$7*100)</f>
        <v>0</v>
      </c>
      <c r="GL29" s="67" t="n">
        <f aca="false">IF(OR($D29=1,MONTH($B29)&lt;&gt;MONTH(StartDate),'У1 Ввод'!$D$199="",'У1 Ввод'!$E$199="",'У1 Ввод'!$D$199&gt;$B29),0,MAX(0,MIN(1,'У1 Ввод'!$E$199-NETWORKDAYS('У1 Ввод'!$D$199,$B29)+1))/Настройки!$E$7*100)</f>
        <v>0</v>
      </c>
      <c r="GM29" s="67" t="n">
        <f aca="false">IF(OR($D29=1,MONTH($B29)&lt;&gt;MONTH(StartDate),'У1 Ввод'!$D$200="",'У1 Ввод'!$E$200="",'У1 Ввод'!$D$200&gt;$B29),0,MAX(0,MIN(1,'У1 Ввод'!$E$200-NETWORKDAYS('У1 Ввод'!$D$200,$B29)+1))/Настройки!$E$7*100)</f>
        <v>0</v>
      </c>
      <c r="GN29" s="67" t="n">
        <f aca="false">IF(OR($D29=1,MONTH($B29)&lt;&gt;MONTH(StartDate),'У1 Ввод'!$D$201="",'У1 Ввод'!$E$201="",'У1 Ввод'!$D$201&gt;$B29),0,MAX(0,MIN(1,'У1 Ввод'!$E$201-NETWORKDAYS('У1 Ввод'!$D$201,$B29)+1))/Настройки!$E$7*100)</f>
        <v>0</v>
      </c>
      <c r="GO29" s="67" t="n">
        <f aca="false">IF(OR($D29=1,MONTH($B29)&lt;&gt;MONTH(StartDate),'У1 Ввод'!$D$202="",'У1 Ввод'!$E$202="",'У1 Ввод'!$D$202&gt;$B29),0,MAX(0,MIN(1,'У1 Ввод'!$E$202-NETWORKDAYS('У1 Ввод'!$D$202,$B29)+1))/Настройки!$E$7*100)</f>
        <v>0</v>
      </c>
      <c r="GP29" s="67" t="n">
        <f aca="false">IF(OR($D29=1,MONTH($B29)&lt;&gt;MONTH(StartDate),'У1 Ввод'!$D$203="",'У1 Ввод'!$E$203="",'У1 Ввод'!$D$203&gt;$B29),0,MAX(0,MIN(1,'У1 Ввод'!$E$203-NETWORKDAYS('У1 Ввод'!$D$203,$B29)+1))/Настройки!$E$7*100)</f>
        <v>0</v>
      </c>
      <c r="GQ29" s="67" t="n">
        <f aca="false">IF(OR($D29=1,MONTH($B29)&lt;&gt;MONTH(StartDate),'У1 Ввод'!$D$204="",'У1 Ввод'!$E$204="",'У1 Ввод'!$D$204&gt;$B29),0,MAX(0,MIN(1,'У1 Ввод'!$E$204-NETWORKDAYS('У1 Ввод'!$D$204,$B29)+1))/Настройки!$E$7*100)</f>
        <v>0</v>
      </c>
      <c r="GR29" s="67" t="n">
        <f aca="false">IF(OR($D29=1,MONTH($B29)&lt;&gt;MONTH(StartDate),'У1 Ввод'!$D$205="",'У1 Ввод'!$E$205="",'У1 Ввод'!$D$205&gt;$B29),0,MAX(0,MIN(1,'У1 Ввод'!$E$205-NETWORKDAYS('У1 Ввод'!$D$205,$B29)+1))/Настройки!$E$7*100)</f>
        <v>0</v>
      </c>
      <c r="GS29" s="67" t="n">
        <f aca="false">IF(OR($D29=1,MONTH($B29)&lt;&gt;MONTH(StartDate),'У1 Ввод'!$D$206="",'У1 Ввод'!$E$206="",'У1 Ввод'!$D$206&gt;$B29),0,MAX(0,MIN(1,'У1 Ввод'!$E$206-NETWORKDAYS('У1 Ввод'!$D$206,$B29)+1))/Настройки!$E$7*100)</f>
        <v>0</v>
      </c>
      <c r="GT29" s="67" t="n">
        <f aca="false">IF(OR($D29=1,MONTH($B29)&lt;&gt;MONTH(StartDate),'У1 Ввод'!$D$207="",'У1 Ввод'!$E$207="",'У1 Ввод'!$D$207&gt;$B29),0,MAX(0,MIN(1,'У1 Ввод'!$E$207-NETWORKDAYS('У1 Ввод'!$D$207,$B29)+1))/Настройки!$E$7*100)</f>
        <v>0</v>
      </c>
      <c r="GU29" s="67" t="n">
        <f aca="false">IF(OR($D29=1,MONTH($B29)&lt;&gt;MONTH(StartDate),'У1 Ввод'!$D$208="",'У1 Ввод'!$E$208="",'У1 Ввод'!$D$208&gt;$B29),0,MAX(0,MIN(1,'У1 Ввод'!$E$208-NETWORKDAYS('У1 Ввод'!$D$208,$B29)+1))/Настройки!$E$7*100)</f>
        <v>0</v>
      </c>
      <c r="GV29" s="67" t="n">
        <f aca="false">IF(OR($D29=1,MONTH($B29)&lt;&gt;MONTH(StartDate),'У1 Ввод'!$D$209="",'У1 Ввод'!$E$209="",'У1 Ввод'!$D$209&gt;$B29),0,MAX(0,MIN(1,'У1 Ввод'!$E$209-NETWORKDAYS('У1 Ввод'!$D$209,$B29)+1))/Настройки!$E$7*100)</f>
        <v>0</v>
      </c>
      <c r="GW29" s="67" t="n">
        <f aca="false">IF(OR($D29=1,MONTH($B29)&lt;&gt;MONTH(StartDate),'У1 Ввод'!$D$210="",'У1 Ввод'!$E$210="",'У1 Ввод'!$D$210&gt;$B29),0,MAX(0,MIN(1,'У1 Ввод'!$E$210-NETWORKDAYS('У1 Ввод'!$D$210,$B29)+1))/Настройки!$E$7*100)</f>
        <v>0</v>
      </c>
      <c r="GX29" s="67" t="n">
        <f aca="false">IF(OR($D29=1,MONTH($B29)&lt;&gt;MONTH(StartDate),'У1 Ввод'!$D$211="",'У1 Ввод'!$E$211="",'У1 Ввод'!$D$211&gt;$B29),0,MAX(0,MIN(1,'У1 Ввод'!$E$211-NETWORKDAYS('У1 Ввод'!$D$211,$B29)+1))/Настройки!$E$7*100)</f>
        <v>0</v>
      </c>
      <c r="GY29" s="67" t="n">
        <f aca="false">IF(OR($D29=1,MONTH($B29)&lt;&gt;MONTH(StartDate),'У1 Ввод'!$D$212="",'У1 Ввод'!$E$212="",'У1 Ввод'!$D$212&gt;$B29),0,MAX(0,MIN(1,'У1 Ввод'!$E$212-NETWORKDAYS('У1 Ввод'!$D$212,$B29)+1))/Настройки!$E$7*100)</f>
        <v>0</v>
      </c>
      <c r="GZ29" s="67" t="n">
        <f aca="false">IF(OR($D29=1,MONTH($B29)&lt;&gt;MONTH(StartDate),'У1 Ввод'!$D$213="",'У1 Ввод'!$E$213="",'У1 Ввод'!$D$213&gt;$B29),0,MAX(0,MIN(1,'У1 Ввод'!$E$213-NETWORKDAYS('У1 Ввод'!$D$213,$B29)+1))/Настройки!$E$7*100)</f>
        <v>0</v>
      </c>
      <c r="HA29" s="67" t="n">
        <f aca="false">IF(OR($D29=1,MONTH($B29)&lt;&gt;MONTH(StartDate),'У1 Ввод'!$D$214="",'У1 Ввод'!$E$214="",'У1 Ввод'!$D$214&gt;$B29),0,MAX(0,MIN(1,'У1 Ввод'!$E$214-NETWORKDAYS('У1 Ввод'!$D$214,$B29)+1))/Настройки!$E$7*100)</f>
        <v>0</v>
      </c>
      <c r="HB29" s="67" t="n">
        <f aca="false">IF(OR($D29=1,MONTH($B29)&lt;&gt;MONTH(StartDate),'У1 Ввод'!$D$215="",'У1 Ввод'!$E$215="",'У1 Ввод'!$D$215&gt;$B29),0,MAX(0,MIN(1,'У1 Ввод'!$E$215-NETWORKDAYS('У1 Ввод'!$D$215,$B29)+1))/Настройки!$E$7*100)</f>
        <v>0</v>
      </c>
      <c r="HC29" s="67" t="n">
        <f aca="false">IF(OR($D29=1,MONTH($B29)&lt;&gt;MONTH(StartDate),'У1 Ввод'!$D$216="",'У1 Ввод'!$E$216="",'У1 Ввод'!$D$216&gt;$B29),0,MAX(0,MIN(1,'У1 Ввод'!$E$216-NETWORKDAYS('У1 Ввод'!$D$216,$B29)+1))/Настройки!$E$7*100)</f>
        <v>0</v>
      </c>
      <c r="HD29" s="67" t="n">
        <f aca="false">IF(OR($D29=1,MONTH($B29)&lt;&gt;MONTH(StartDate),'У1 Ввод'!$D$217="",'У1 Ввод'!$E$217="",'У1 Ввод'!$D$217&gt;$B29),0,MAX(0,MIN(1,'У1 Ввод'!$E$217-NETWORKDAYS('У1 Ввод'!$D$217,$B29)+1))/Настройки!$E$7*100)</f>
        <v>0</v>
      </c>
      <c r="HE29" s="67" t="n">
        <f aca="false">IF(OR($D29=1,MONTH($B29)&lt;&gt;MONTH(StartDate),'У1 Ввод'!$D$218="",'У1 Ввод'!$E$218="",'У1 Ввод'!$D$218&gt;$B29),0,MAX(0,MIN(1,'У1 Ввод'!$E$218-NETWORKDAYS('У1 Ввод'!$D$218,$B29)+1))/Настройки!$E$7*100)</f>
        <v>0</v>
      </c>
      <c r="HF29" s="67" t="n">
        <f aca="false">IF(OR($D29=1,MONTH($B29)&lt;&gt;MONTH(StartDate),'У1 Ввод'!$D$219="",'У1 Ввод'!$E$219="",'У1 Ввод'!$D$219&gt;$B29),0,MAX(0,MIN(1,'У1 Ввод'!$E$219-NETWORKDAYS('У1 Ввод'!$D$219,$B29)+1))/Настройки!$E$7*100)</f>
        <v>0</v>
      </c>
      <c r="HG29" s="67" t="n">
        <f aca="false">IF(OR($D29=1,MONTH($B29)&lt;&gt;MONTH(StartDate),'У1 Ввод'!$D$220="",'У1 Ввод'!$E$220="",'У1 Ввод'!$D$220&gt;$B29),0,MAX(0,MIN(1,'У1 Ввод'!$E$220-NETWORKDAYS('У1 Ввод'!$D$220,$B29)+1))/Настройки!$E$7*100)</f>
        <v>0</v>
      </c>
      <c r="HH29" s="67" t="n">
        <f aca="false">IF(OR($D29=1,MONTH($B29)&lt;&gt;MONTH(StartDate),'У1 Ввод'!$D$221="",'У1 Ввод'!$E$221="",'У1 Ввод'!$D$221&gt;$B29),0,MAX(0,MIN(1,'У1 Ввод'!$E$221-NETWORKDAYS('У1 Ввод'!$D$221,$B29)+1))/Настройки!$E$7*100)</f>
        <v>0</v>
      </c>
      <c r="HI29" s="67" t="n">
        <f aca="false">IF(OR($D29=1,MONTH($B29)&lt;&gt;MONTH(StartDate),'У1 Ввод'!$D$222="",'У1 Ввод'!$E$222="",'У1 Ввод'!$D$222&gt;$B29),0,MAX(0,MIN(1,'У1 Ввод'!$E$222-NETWORKDAYS('У1 Ввод'!$D$222,$B29)+1))/Настройки!$E$7*100)</f>
        <v>0</v>
      </c>
      <c r="HJ29" s="67" t="n">
        <f aca="false">IF(OR($D29=1,MONTH($B29)&lt;&gt;MONTH(StartDate),'У1 Ввод'!$D$223="",'У1 Ввод'!$E$223="",'У1 Ввод'!$D$223&gt;$B29),0,MAX(0,MIN(1,'У1 Ввод'!$E$223-NETWORKDAYS('У1 Ввод'!$D$223,$B29)+1))/Настройки!$E$7*100)</f>
        <v>0</v>
      </c>
      <c r="HK29" s="67" t="n">
        <f aca="false">IF(OR($D29=1,MONTH($B29)&lt;&gt;MONTH(StartDate),'У1 Ввод'!$D$224="",'У1 Ввод'!$E$224="",'У1 Ввод'!$D$224&gt;$B29),0,MAX(0,MIN(1,'У1 Ввод'!$E$224-NETWORKDAYS('У1 Ввод'!$D$224,$B29)+1))/Настройки!$E$7*100)</f>
        <v>0</v>
      </c>
      <c r="HL29" s="67" t="n">
        <f aca="false">IF(OR($D29=1,MONTH($B29)&lt;&gt;MONTH(StartDate),'У1 Ввод'!$D$225="",'У1 Ввод'!$E$225="",'У1 Ввод'!$D$225&gt;$B29),0,MAX(0,MIN(1,'У1 Ввод'!$E$225-NETWORKDAYS('У1 Ввод'!$D$225,$B29)+1))/Настройки!$E$7*100)</f>
        <v>0</v>
      </c>
      <c r="HM29" s="67" t="n">
        <f aca="false">IF(OR($D29=1,MONTH($B29)&lt;&gt;MONTH(StartDate),'У1 Ввод'!$D$226="",'У1 Ввод'!$E$226="",'У1 Ввод'!$D$226&gt;$B29),0,MAX(0,MIN(1,'У1 Ввод'!$E$226-NETWORKDAYS('У1 Ввод'!$D$226,$B29)+1))/Настройки!$E$7*100)</f>
        <v>0</v>
      </c>
      <c r="HN29" s="67" t="n">
        <f aca="false">IF(OR($D29=1,MONTH($B29)&lt;&gt;MONTH(StartDate),'У1 Ввод'!$D$227="",'У1 Ввод'!$E$227="",'У1 Ввод'!$D$227&gt;$B29),0,MAX(0,MIN(1,'У1 Ввод'!$E$227-NETWORKDAYS('У1 Ввод'!$D$227,$B29)+1))/Настройки!$E$7*100)</f>
        <v>0</v>
      </c>
      <c r="HO29" s="67" t="n">
        <f aca="false">IF(OR($D29=1,MONTH($B29)&lt;&gt;MONTH(StartDate),'У1 Ввод'!$D$228="",'У1 Ввод'!$E$228="",'У1 Ввод'!$D$228&gt;$B29),0,MAX(0,MIN(1,'У1 Ввод'!$E$228-NETWORKDAYS('У1 Ввод'!$D$228,$B29)+1))/Настройки!$E$7*100)</f>
        <v>0</v>
      </c>
      <c r="HP29" s="67" t="n">
        <f aca="false">IF(OR($D29=1,MONTH($B29)&lt;&gt;MONTH(StartDate),'У1 Ввод'!$D$229="",'У1 Ввод'!$E$229="",'У1 Ввод'!$D$229&gt;$B29),0,MAX(0,MIN(1,'У1 Ввод'!$E$229-NETWORKDAYS('У1 Ввод'!$D$229,$B29)+1))/Настройки!$E$7*100)</f>
        <v>0</v>
      </c>
      <c r="HQ29" s="67" t="n">
        <f aca="false">IF(OR($D29=1,MONTH($B29)&lt;&gt;MONTH(StartDate),'У1 Ввод'!$D$230="",'У1 Ввод'!$E$230="",'У1 Ввод'!$D$230&gt;$B29),0,MAX(0,MIN(1,'У1 Ввод'!$E$230-NETWORKDAYS('У1 Ввод'!$D$230,$B29)+1))/Настройки!$E$7*100)</f>
        <v>0</v>
      </c>
      <c r="HR29" s="67" t="n">
        <f aca="false">IF(OR($D29=1,MONTH($B29)&lt;&gt;MONTH(StartDate),'У1 Ввод'!$D$231="",'У1 Ввод'!$E$231="",'У1 Ввод'!$D$231&gt;$B29),0,MAX(0,MIN(1,'У1 Ввод'!$E$231-NETWORKDAYS('У1 Ввод'!$D$231,$B29)+1))/Настройки!$E$7*100)</f>
        <v>0</v>
      </c>
      <c r="HS29" s="67" t="n">
        <f aca="false">IF(OR($D29=1,MONTH($B29)&lt;&gt;MONTH(StartDate),'У1 Ввод'!$D$232="",'У1 Ввод'!$E$232="",'У1 Ввод'!$D$232&gt;$B29),0,MAX(0,MIN(1,'У1 Ввод'!$E$232-NETWORKDAYS('У1 Ввод'!$D$232,$B29)+1))/Настройки!$E$7*100)</f>
        <v>0</v>
      </c>
      <c r="HT29" s="67" t="n">
        <f aca="false">IF(OR($D29=1,MONTH($B29)&lt;&gt;MONTH(StartDate),'У1 Ввод'!$D$233="",'У1 Ввод'!$E$233="",'У1 Ввод'!$D$233&gt;$B29),0,MAX(0,MIN(1,'У1 Ввод'!$E$233-NETWORKDAYS('У1 Ввод'!$D$233,$B29)+1))/Настройки!$E$7*100)</f>
        <v>0</v>
      </c>
      <c r="HU29" s="67" t="n">
        <f aca="false">IF(OR($D29=1,MONTH($B29)&lt;&gt;MONTH(StartDate),'У1 Ввод'!$D$234="",'У1 Ввод'!$E$234="",'У1 Ввод'!$D$234&gt;$B29),0,MAX(0,MIN(1,'У1 Ввод'!$E$234-NETWORKDAYS('У1 Ввод'!$D$234,$B29)+1))/Настройки!$E$7*100)</f>
        <v>0</v>
      </c>
      <c r="HV29" s="67" t="n">
        <f aca="false">IF(OR($D29=1,MONTH($B29)&lt;&gt;MONTH(StartDate),'У1 Ввод'!$D$235="",'У1 Ввод'!$E$235="",'У1 Ввод'!$D$235&gt;$B29),0,MAX(0,MIN(1,'У1 Ввод'!$E$235-NETWORKDAYS('У1 Ввод'!$D$235,$B29)+1))/Настройки!$E$7*100)</f>
        <v>0</v>
      </c>
      <c r="HW29" s="67" t="n">
        <f aca="false">IF(OR($D29=1,MONTH($B29)&lt;&gt;MONTH(StartDate),'У1 Ввод'!$D$236="",'У1 Ввод'!$E$236="",'У1 Ввод'!$D$236&gt;$B29),0,MAX(0,MIN(1,'У1 Ввод'!$E$236-NETWORKDAYS('У1 Ввод'!$D$236,$B29)+1))/Настройки!$E$7*100)</f>
        <v>0</v>
      </c>
      <c r="HX29" s="67" t="n">
        <f aca="false">IF(OR($D29=1,MONTH($B29)&lt;&gt;MONTH(StartDate),'У1 Ввод'!$D$237="",'У1 Ввод'!$E$237="",'У1 Ввод'!$D$237&gt;$B29),0,MAX(0,MIN(1,'У1 Ввод'!$E$237-NETWORKDAYS('У1 Ввод'!$D$237,$B29)+1))/Настройки!$E$7*100)</f>
        <v>0</v>
      </c>
      <c r="HY29" s="67" t="n">
        <f aca="false">IF(OR($D29=1,MONTH($B29)&lt;&gt;MONTH(StartDate),'У1 Ввод'!$D$238="",'У1 Ввод'!$E$238="",'У1 Ввод'!$D$238&gt;$B29),0,MAX(0,MIN(1,'У1 Ввод'!$E$238-NETWORKDAYS('У1 Ввод'!$D$238,$B29)+1))/Настройки!$E$7*100)</f>
        <v>0</v>
      </c>
      <c r="HZ29" s="67" t="n">
        <f aca="false">IF(OR($D29=1,MONTH($B29)&lt;&gt;MONTH(StartDate),'У1 Ввод'!$D$239="",'У1 Ввод'!$E$239="",'У1 Ввод'!$D$239&gt;$B29),0,MAX(0,MIN(1,'У1 Ввод'!$E$239-NETWORKDAYS('У1 Ввод'!$D$239,$B29)+1))/Настройки!$E$7*100)</f>
        <v>0</v>
      </c>
      <c r="IA29" s="67" t="n">
        <f aca="false">IF(OR($D29=1,MONTH($B29)&lt;&gt;MONTH(StartDate),'У1 Ввод'!$D$240="",'У1 Ввод'!$E$240="",'У1 Ввод'!$D$240&gt;$B29),0,MAX(0,MIN(1,'У1 Ввод'!$E$240-NETWORKDAYS('У1 Ввод'!$D$240,$B29)+1))/Настройки!$E$7*100)</f>
        <v>0</v>
      </c>
      <c r="IB29" s="67" t="n">
        <f aca="false">IF(OR($D29=1,MONTH($B29)&lt;&gt;MONTH(StartDate),'У1 Ввод'!$D$241="",'У1 Ввод'!$E$241="",'У1 Ввод'!$D$241&gt;$B29),0,MAX(0,MIN(1,'У1 Ввод'!$E$241-NETWORKDAYS('У1 Ввод'!$D$241,$B29)+1))/Настройки!$E$7*100)</f>
        <v>0</v>
      </c>
      <c r="IC29" s="67" t="n">
        <f aca="false">IF(OR($D29=1,MONTH($B29)&lt;&gt;MONTH(StartDate),'У1 Ввод'!$D$242="",'У1 Ввод'!$E$242="",'У1 Ввод'!$D$242&gt;$B29),0,MAX(0,MIN(1,'У1 Ввод'!$E$242-NETWORKDAYS('У1 Ввод'!$D$242,$B29)+1))/Настройки!$E$7*100)</f>
        <v>0</v>
      </c>
      <c r="ID29" s="67" t="n">
        <f aca="false">IF(OR($D29=1,MONTH($B29)&lt;&gt;MONTH(StartDate),'У1 Ввод'!$D$243="",'У1 Ввод'!$E$243="",'У1 Ввод'!$D$243&gt;$B29),0,MAX(0,MIN(1,'У1 Ввод'!$E$243-NETWORKDAYS('У1 Ввод'!$D$243,$B29)+1))/Настройки!$E$7*100)</f>
        <v>0</v>
      </c>
      <c r="IE29" s="67" t="n">
        <f aca="false">IF(OR($D29=1,MONTH($B29)&lt;&gt;MONTH(StartDate),'У1 Ввод'!$D$244="",'У1 Ввод'!$E$244="",'У1 Ввод'!$D$244&gt;$B29),0,MAX(0,MIN(1,'У1 Ввод'!$E$244-NETWORKDAYS('У1 Ввод'!$D$244,$B29)+1))/Настройки!$E$7*100)</f>
        <v>0</v>
      </c>
      <c r="IF29" s="67" t="n">
        <f aca="false">IF(OR($D29=1,MONTH($B29)&lt;&gt;MONTH(StartDate),'У1 Ввод'!$D$245="",'У1 Ввод'!$E$245="",'У1 Ввод'!$D$245&gt;$B29),0,MAX(0,MIN(1,'У1 Ввод'!$E$245-NETWORKDAYS('У1 Ввод'!$D$245,$B29)+1))/Настройки!$E$7*100)</f>
        <v>0</v>
      </c>
      <c r="IG29" s="67" t="n">
        <f aca="false">IF(OR($D29=1,MONTH($B29)&lt;&gt;MONTH(StartDate),'У1 Ввод'!$D$246="",'У1 Ввод'!$E$246="",'У1 Ввод'!$D$246&gt;$B29),0,MAX(0,MIN(1,'У1 Ввод'!$E$246-NETWORKDAYS('У1 Ввод'!$D$246,$B29)+1))/Настройки!$E$7*100)</f>
        <v>0</v>
      </c>
      <c r="IH29" s="67" t="n">
        <f aca="false">IF(OR($D29=1,MONTH($B29)&lt;&gt;MONTH(StartDate),'У1 Ввод'!$D$247="",'У1 Ввод'!$E$247="",'У1 Ввод'!$D$247&gt;$B29),0,MAX(0,MIN(1,'У1 Ввод'!$E$247-NETWORKDAYS('У1 Ввод'!$D$247,$B29)+1))/Настройки!$E$7*100)</f>
        <v>0</v>
      </c>
      <c r="II29" s="67" t="n">
        <f aca="false">IF(OR($D29=1,MONTH($B29)&lt;&gt;MONTH(StartDate),'У1 Ввод'!$D$248="",'У1 Ввод'!$E$248="",'У1 Ввод'!$D$248&gt;$B29),0,MAX(0,MIN(1,'У1 Ввод'!$E$248-NETWORKDAYS('У1 Ввод'!$D$248,$B29)+1))/Настройки!$E$7*100)</f>
        <v>0</v>
      </c>
      <c r="IJ29" s="67" t="n">
        <f aca="false">IF(OR($D29=1,MONTH($B29)&lt;&gt;MONTH(StartDate),'У1 Ввод'!$D$249="",'У1 Ввод'!$E$249="",'У1 Ввод'!$D$249&gt;$B29),0,MAX(0,MIN(1,'У1 Ввод'!$E$249-NETWORKDAYS('У1 Ввод'!$D$249,$B29)+1))/Настройки!$E$7*100)</f>
        <v>0</v>
      </c>
      <c r="IK29" s="67" t="n">
        <f aca="false">IF(OR($D29=1,MONTH($B29)&lt;&gt;MONTH(StartDate),'У1 Ввод'!$D$250="",'У1 Ввод'!$E$250="",'У1 Ввод'!$D$250&gt;$B29),0,MAX(0,MIN(1,'У1 Ввод'!$E$250-NETWORKDAYS('У1 Ввод'!$D$250,$B29)+1))/Настройки!$E$7*100)</f>
        <v>0</v>
      </c>
      <c r="IL29" s="67" t="n">
        <f aca="false">IF(OR($D29=1,MONTH($B29)&lt;&gt;MONTH(StartDate),'У1 Ввод'!$D$251="",'У1 Ввод'!$E$251="",'У1 Ввод'!$D$251&gt;$B29),0,MAX(0,MIN(1,'У1 Ввод'!$E$251-NETWORKDAYS('У1 Ввод'!$D$251,$B29)+1))/Настройки!$E$7*100)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IF(OR($D30=1,MONTH($B30)&lt;&gt;MONTH(StartDate),'У1 Ввод'!$D$12="",'У1 Ввод'!$E$12="",'У1 Ввод'!$D$12&gt;$B30),0,MAX(0,MIN(1,'У1 Ввод'!$E$12-NETWORKDAYS('У1 Ввод'!$D$12,$B30)+1))/Настройки!$E$7*100)</f>
        <v>0</v>
      </c>
      <c r="H30" s="67" t="n">
        <f aca="false">IF(OR($D30=1,MONTH($B30)&lt;&gt;MONTH(StartDate),'У1 Ввод'!$D$13="",'У1 Ввод'!$E$13="",'У1 Ввод'!$D$13&gt;$B30),0,MAX(0,MIN(1,'У1 Ввод'!$E$13-NETWORKDAYS('У1 Ввод'!$D$13,$B30)+1))/Настройки!$E$7*100)</f>
        <v>0</v>
      </c>
      <c r="I30" s="67" t="n">
        <f aca="false">IF(OR($D30=1,MONTH($B30)&lt;&gt;MONTH(StartDate),'У1 Ввод'!$D$14="",'У1 Ввод'!$E$14="",'У1 Ввод'!$D$14&gt;$B30),0,MAX(0,MIN(1,'У1 Ввод'!$E$14-NETWORKDAYS('У1 Ввод'!$D$14,$B30)+1))/Настройки!$E$7*100)</f>
        <v>0</v>
      </c>
      <c r="J30" s="67" t="n">
        <f aca="false">IF(OR($D30=1,MONTH($B30)&lt;&gt;MONTH(StartDate),'У1 Ввод'!$D$15="",'У1 Ввод'!$E$15="",'У1 Ввод'!$D$15&gt;$B30),0,MAX(0,MIN(1,'У1 Ввод'!$E$15-NETWORKDAYS('У1 Ввод'!$D$15,$B30)+1))/Настройки!$E$7*100)</f>
        <v>0</v>
      </c>
      <c r="K30" s="67" t="n">
        <f aca="false">IF(OR($D30=1,MONTH($B30)&lt;&gt;MONTH(StartDate),'У1 Ввод'!$D$16="",'У1 Ввод'!$E$16="",'У1 Ввод'!$D$16&gt;$B30),0,MAX(0,MIN(1,'У1 Ввод'!$E$16-NETWORKDAYS('У1 Ввод'!$D$16,$B30)+1))/Настройки!$E$7*100)</f>
        <v>0</v>
      </c>
      <c r="L30" s="67" t="n">
        <f aca="false">IF(OR($D30=1,MONTH($B30)&lt;&gt;MONTH(StartDate),'У1 Ввод'!$D$17="",'У1 Ввод'!$E$17="",'У1 Ввод'!$D$17&gt;$B30),0,MAX(0,MIN(1,'У1 Ввод'!$E$17-NETWORKDAYS('У1 Ввод'!$D$17,$B30)+1))/Настройки!$E$7*100)</f>
        <v>0</v>
      </c>
      <c r="M30" s="67" t="n">
        <f aca="false">IF(OR($D30=1,MONTH($B30)&lt;&gt;MONTH(StartDate),'У1 Ввод'!$D$18="",'У1 Ввод'!$E$18="",'У1 Ввод'!$D$18&gt;$B30),0,MAX(0,MIN(1,'У1 Ввод'!$E$18-NETWORKDAYS('У1 Ввод'!$D$18,$B30)+1))/Настройки!$E$7*100)</f>
        <v>0</v>
      </c>
      <c r="N30" s="67" t="n">
        <f aca="false">IF(OR($D30=1,MONTH($B30)&lt;&gt;MONTH(StartDate),'У1 Ввод'!$D$19="",'У1 Ввод'!$E$19="",'У1 Ввод'!$D$19&gt;$B30),0,MAX(0,MIN(1,'У1 Ввод'!$E$19-NETWORKDAYS('У1 Ввод'!$D$19,$B30)+1))/Настройки!$E$7*100)</f>
        <v>0</v>
      </c>
      <c r="O30" s="67" t="n">
        <f aca="false">IF(OR($D30=1,MONTH($B30)&lt;&gt;MONTH(StartDate),'У1 Ввод'!$D$20="",'У1 Ввод'!$E$20="",'У1 Ввод'!$D$20&gt;$B30),0,MAX(0,MIN(1,'У1 Ввод'!$E$20-NETWORKDAYS('У1 Ввод'!$D$20,$B30)+1))/Настройки!$E$7*100)</f>
        <v>0</v>
      </c>
      <c r="P30" s="67" t="n">
        <f aca="false">IF(OR($D30=1,MONTH($B30)&lt;&gt;MONTH(StartDate),'У1 Ввод'!$D$21="",'У1 Ввод'!$E$21="",'У1 Ввод'!$D$21&gt;$B30),0,MAX(0,MIN(1,'У1 Ввод'!$E$21-NETWORKDAYS('У1 Ввод'!$D$21,$B30)+1))/Настройки!$E$7*100)</f>
        <v>0</v>
      </c>
      <c r="Q30" s="67" t="n">
        <f aca="false">IF(OR($D30=1,MONTH($B30)&lt;&gt;MONTH(StartDate),'У1 Ввод'!$D$22="",'У1 Ввод'!$E$22="",'У1 Ввод'!$D$22&gt;$B30),0,MAX(0,MIN(1,'У1 Ввод'!$E$22-NETWORKDAYS('У1 Ввод'!$D$22,$B30)+1))/Настройки!$E$7*100)</f>
        <v>0</v>
      </c>
      <c r="R30" s="67" t="n">
        <f aca="false">IF(OR($D30=1,MONTH($B30)&lt;&gt;MONTH(StartDate),'У1 Ввод'!$D$23="",'У1 Ввод'!$E$23="",'У1 Ввод'!$D$23&gt;$B30),0,MAX(0,MIN(1,'У1 Ввод'!$E$23-NETWORKDAYS('У1 Ввод'!$D$23,$B30)+1))/Настройки!$E$7*100)</f>
        <v>0</v>
      </c>
      <c r="S30" s="67" t="n">
        <f aca="false">IF(OR($D30=1,MONTH($B30)&lt;&gt;MONTH(StartDate),'У1 Ввод'!$D$24="",'У1 Ввод'!$E$24="",'У1 Ввод'!$D$24&gt;$B30),0,MAX(0,MIN(1,'У1 Ввод'!$E$24-NETWORKDAYS('У1 Ввод'!$D$24,$B30)+1))/Настройки!$E$7*100)</f>
        <v>0</v>
      </c>
      <c r="T30" s="67" t="n">
        <f aca="false">IF(OR($D30=1,MONTH($B30)&lt;&gt;MONTH(StartDate),'У1 Ввод'!$D$25="",'У1 Ввод'!$E$25="",'У1 Ввод'!$D$25&gt;$B30),0,MAX(0,MIN(1,'У1 Ввод'!$E$25-NETWORKDAYS('У1 Ввод'!$D$25,$B30)+1))/Настройки!$E$7*100)</f>
        <v>0</v>
      </c>
      <c r="U30" s="67" t="n">
        <f aca="false">IF(OR($D30=1,MONTH($B30)&lt;&gt;MONTH(StartDate),'У1 Ввод'!$D$26="",'У1 Ввод'!$E$26="",'У1 Ввод'!$D$26&gt;$B30),0,MAX(0,MIN(1,'У1 Ввод'!$E$26-NETWORKDAYS('У1 Ввод'!$D$26,$B30)+1))/Настройки!$E$7*100)</f>
        <v>0</v>
      </c>
      <c r="V30" s="67" t="n">
        <f aca="false">IF(OR($D30=1,MONTH($B30)&lt;&gt;MONTH(StartDate),'У1 Ввод'!$D$27="",'У1 Ввод'!$E$27="",'У1 Ввод'!$D$27&gt;$B30),0,MAX(0,MIN(1,'У1 Ввод'!$E$27-NETWORKDAYS('У1 Ввод'!$D$27,$B30)+1))/Настройки!$E$7*100)</f>
        <v>0</v>
      </c>
      <c r="W30" s="67" t="n">
        <f aca="false">IF(OR($D30=1,MONTH($B30)&lt;&gt;MONTH(StartDate),'У1 Ввод'!$D$28="",'У1 Ввод'!$E$28="",'У1 Ввод'!$D$28&gt;$B30),0,MAX(0,MIN(1,'У1 Ввод'!$E$28-NETWORKDAYS('У1 Ввод'!$D$28,$B30)+1))/Настройки!$E$7*100)</f>
        <v>0</v>
      </c>
      <c r="X30" s="67" t="n">
        <f aca="false">IF(OR($D30=1,MONTH($B30)&lt;&gt;MONTH(StartDate),'У1 Ввод'!$D$29="",'У1 Ввод'!$E$29="",'У1 Ввод'!$D$29&gt;$B30),0,MAX(0,MIN(1,'У1 Ввод'!$E$29-NETWORKDAYS('У1 Ввод'!$D$29,$B30)+1))/Настройки!$E$7*100)</f>
        <v>0</v>
      </c>
      <c r="Y30" s="67" t="n">
        <f aca="false">IF(OR($D30=1,MONTH($B30)&lt;&gt;MONTH(StartDate),'У1 Ввод'!$D$30="",'У1 Ввод'!$E$30="",'У1 Ввод'!$D$30&gt;$B30),0,MAX(0,MIN(1,'У1 Ввод'!$E$30-NETWORKDAYS('У1 Ввод'!$D$30,$B30)+1))/Настройки!$E$7*100)</f>
        <v>0</v>
      </c>
      <c r="Z30" s="67" t="n">
        <f aca="false">IF(OR($D30=1,MONTH($B30)&lt;&gt;MONTH(StartDate),'У1 Ввод'!$D$31="",'У1 Ввод'!$E$31="",'У1 Ввод'!$D$31&gt;$B30),0,MAX(0,MIN(1,'У1 Ввод'!$E$31-NETWORKDAYS('У1 Ввод'!$D$31,$B30)+1))/Настройки!$E$7*100)</f>
        <v>0</v>
      </c>
      <c r="AA30" s="67" t="n">
        <f aca="false">IF(OR($D30=1,MONTH($B30)&lt;&gt;MONTH(StartDate),'У1 Ввод'!$D$32="",'У1 Ввод'!$E$32="",'У1 Ввод'!$D$32&gt;$B30),0,MAX(0,MIN(1,'У1 Ввод'!$E$32-NETWORKDAYS('У1 Ввод'!$D$32,$B30)+1))/Настройки!$E$7*100)</f>
        <v>0</v>
      </c>
      <c r="AB30" s="67" t="n">
        <f aca="false">IF(OR($D30=1,MONTH($B30)&lt;&gt;MONTH(StartDate),'У1 Ввод'!$D$33="",'У1 Ввод'!$E$33="",'У1 Ввод'!$D$33&gt;$B30),0,MAX(0,MIN(1,'У1 Ввод'!$E$33-NETWORKDAYS('У1 Ввод'!$D$33,$B30)+1))/Настройки!$E$7*100)</f>
        <v>0</v>
      </c>
      <c r="AC30" s="67" t="n">
        <f aca="false">IF(OR($D30=1,MONTH($B30)&lt;&gt;MONTH(StartDate),'У1 Ввод'!$D$34="",'У1 Ввод'!$E$34="",'У1 Ввод'!$D$34&gt;$B30),0,MAX(0,MIN(1,'У1 Ввод'!$E$34-NETWORKDAYS('У1 Ввод'!$D$34,$B30)+1))/Настройки!$E$7*100)</f>
        <v>0</v>
      </c>
      <c r="AD30" s="67" t="n">
        <f aca="false">IF(OR($D30=1,MONTH($B30)&lt;&gt;MONTH(StartDate),'У1 Ввод'!$D$35="",'У1 Ввод'!$E$35="",'У1 Ввод'!$D$35&gt;$B30),0,MAX(0,MIN(1,'У1 Ввод'!$E$35-NETWORKDAYS('У1 Ввод'!$D$35,$B30)+1))/Настройки!$E$7*100)</f>
        <v>0</v>
      </c>
      <c r="AE30" s="67" t="n">
        <f aca="false">IF(OR($D30=1,MONTH($B30)&lt;&gt;MONTH(StartDate),'У1 Ввод'!$D$36="",'У1 Ввод'!$E$36="",'У1 Ввод'!$D$36&gt;$B30),0,MAX(0,MIN(1,'У1 Ввод'!$E$36-NETWORKDAYS('У1 Ввод'!$D$36,$B30)+1))/Настройки!$E$7*100)</f>
        <v>0</v>
      </c>
      <c r="AF30" s="67" t="n">
        <f aca="false">IF(OR($D30=1,MONTH($B30)&lt;&gt;MONTH(StartDate),'У1 Ввод'!$D$37="",'У1 Ввод'!$E$37="",'У1 Ввод'!$D$37&gt;$B30),0,MAX(0,MIN(1,'У1 Ввод'!$E$37-NETWORKDAYS('У1 Ввод'!$D$37,$B30)+1))/Настройки!$E$7*100)</f>
        <v>0</v>
      </c>
      <c r="AG30" s="67" t="n">
        <f aca="false">IF(OR($D30=1,MONTH($B30)&lt;&gt;MONTH(StartDate),'У1 Ввод'!$D$38="",'У1 Ввод'!$E$38="",'У1 Ввод'!$D$38&gt;$B30),0,MAX(0,MIN(1,'У1 Ввод'!$E$38-NETWORKDAYS('У1 Ввод'!$D$38,$B30)+1))/Настройки!$E$7*100)</f>
        <v>0</v>
      </c>
      <c r="AH30" s="67" t="n">
        <f aca="false">IF(OR($D30=1,MONTH($B30)&lt;&gt;MONTH(StartDate),'У1 Ввод'!$D$39="",'У1 Ввод'!$E$39="",'У1 Ввод'!$D$39&gt;$B30),0,MAX(0,MIN(1,'У1 Ввод'!$E$39-NETWORKDAYS('У1 Ввод'!$D$39,$B30)+1))/Настройки!$E$7*100)</f>
        <v>0</v>
      </c>
      <c r="AI30" s="67" t="n">
        <f aca="false">IF(OR($D30=1,MONTH($B30)&lt;&gt;MONTH(StartDate),'У1 Ввод'!$D$40="",'У1 Ввод'!$E$40="",'У1 Ввод'!$D$40&gt;$B30),0,MAX(0,MIN(1,'У1 Ввод'!$E$40-NETWORKDAYS('У1 Ввод'!$D$40,$B30)+1))/Настройки!$E$7*100)</f>
        <v>0</v>
      </c>
      <c r="AJ30" s="67" t="n">
        <f aca="false">IF(OR($D30=1,MONTH($B30)&lt;&gt;MONTH(StartDate),'У1 Ввод'!$D$41="",'У1 Ввод'!$E$41="",'У1 Ввод'!$D$41&gt;$B30),0,MAX(0,MIN(1,'У1 Ввод'!$E$41-NETWORKDAYS('У1 Ввод'!$D$41,$B30)+1))/Настройки!$E$7*100)</f>
        <v>0</v>
      </c>
      <c r="AK30" s="67" t="n">
        <f aca="false">IF(OR($D30=1,MONTH($B30)&lt;&gt;MONTH(StartDate),'У1 Ввод'!$D$42="",'У1 Ввод'!$E$42="",'У1 Ввод'!$D$42&gt;$B30),0,MAX(0,MIN(1,'У1 Ввод'!$E$42-NETWORKDAYS('У1 Ввод'!$D$42,$B30)+1))/Настройки!$E$7*100)</f>
        <v>0</v>
      </c>
      <c r="AL30" s="67" t="n">
        <f aca="false">IF(OR($D30=1,MONTH($B30)&lt;&gt;MONTH(StartDate),'У1 Ввод'!$D$43="",'У1 Ввод'!$E$43="",'У1 Ввод'!$D$43&gt;$B30),0,MAX(0,MIN(1,'У1 Ввод'!$E$43-NETWORKDAYS('У1 Ввод'!$D$43,$B30)+1))/Настройки!$E$7*100)</f>
        <v>0</v>
      </c>
      <c r="AM30" s="67" t="n">
        <f aca="false">IF(OR($D30=1,MONTH($B30)&lt;&gt;MONTH(StartDate),'У1 Ввод'!$D$44="",'У1 Ввод'!$E$44="",'У1 Ввод'!$D$44&gt;$B30),0,MAX(0,MIN(1,'У1 Ввод'!$E$44-NETWORKDAYS('У1 Ввод'!$D$44,$B30)+1))/Настройки!$E$7*100)</f>
        <v>0</v>
      </c>
      <c r="AN30" s="67" t="n">
        <f aca="false">IF(OR($D30=1,MONTH($B30)&lt;&gt;MONTH(StartDate),'У1 Ввод'!$D$45="",'У1 Ввод'!$E$45="",'У1 Ввод'!$D$45&gt;$B30),0,MAX(0,MIN(1,'У1 Ввод'!$E$45-NETWORKDAYS('У1 Ввод'!$D$45,$B30)+1))/Настройки!$E$7*100)</f>
        <v>0</v>
      </c>
      <c r="AO30" s="67" t="n">
        <f aca="false">IF(OR($D30=1,MONTH($B30)&lt;&gt;MONTH(StartDate),'У1 Ввод'!$D$46="",'У1 Ввод'!$E$46="",'У1 Ввод'!$D$46&gt;$B30),0,MAX(0,MIN(1,'У1 Ввод'!$E$46-NETWORKDAYS('У1 Ввод'!$D$46,$B30)+1))/Настройки!$E$7*100)</f>
        <v>0</v>
      </c>
      <c r="AP30" s="67" t="n">
        <f aca="false">IF(OR($D30=1,MONTH($B30)&lt;&gt;MONTH(StartDate),'У1 Ввод'!$D$47="",'У1 Ввод'!$E$47="",'У1 Ввод'!$D$47&gt;$B30),0,MAX(0,MIN(1,'У1 Ввод'!$E$47-NETWORKDAYS('У1 Ввод'!$D$47,$B30)+1))/Настройки!$E$7*100)</f>
        <v>0</v>
      </c>
      <c r="AQ30" s="67" t="n">
        <f aca="false">IF(OR($D30=1,MONTH($B30)&lt;&gt;MONTH(StartDate),'У1 Ввод'!$D$48="",'У1 Ввод'!$E$48="",'У1 Ввод'!$D$48&gt;$B30),0,MAX(0,MIN(1,'У1 Ввод'!$E$48-NETWORKDAYS('У1 Ввод'!$D$48,$B30)+1))/Настройки!$E$7*100)</f>
        <v>0</v>
      </c>
      <c r="AR30" s="67" t="n">
        <f aca="false">IF(OR($D30=1,MONTH($B30)&lt;&gt;MONTH(StartDate),'У1 Ввод'!$D$49="",'У1 Ввод'!$E$49="",'У1 Ввод'!$D$49&gt;$B30),0,MAX(0,MIN(1,'У1 Ввод'!$E$49-NETWORKDAYS('У1 Ввод'!$D$49,$B30)+1))/Настройки!$E$7*100)</f>
        <v>0</v>
      </c>
      <c r="AS30" s="67" t="n">
        <f aca="false">IF(OR($D30=1,MONTH($B30)&lt;&gt;MONTH(StartDate),'У1 Ввод'!$D$50="",'У1 Ввод'!$E$50="",'У1 Ввод'!$D$50&gt;$B30),0,MAX(0,MIN(1,'У1 Ввод'!$E$50-NETWORKDAYS('У1 Ввод'!$D$50,$B30)+1))/Настройки!$E$7*100)</f>
        <v>0</v>
      </c>
      <c r="AT30" s="67" t="n">
        <f aca="false">IF(OR($D30=1,MONTH($B30)&lt;&gt;MONTH(StartDate),'У1 Ввод'!$D$51="",'У1 Ввод'!$E$51="",'У1 Ввод'!$D$51&gt;$B30),0,MAX(0,MIN(1,'У1 Ввод'!$E$51-NETWORKDAYS('У1 Ввод'!$D$51,$B30)+1))/Настройки!$E$7*100)</f>
        <v>0</v>
      </c>
      <c r="AU30" s="67" t="n">
        <f aca="false">IF(OR($D30=1,MONTH($B30)&lt;&gt;MONTH(StartDate),'У1 Ввод'!$D$52="",'У1 Ввод'!$E$52="",'У1 Ввод'!$D$52&gt;$B30),0,MAX(0,MIN(1,'У1 Ввод'!$E$52-NETWORKDAYS('У1 Ввод'!$D$52,$B30)+1))/Настройки!$E$7*100)</f>
        <v>0</v>
      </c>
      <c r="AV30" s="67" t="n">
        <f aca="false">IF(OR($D30=1,MONTH($B30)&lt;&gt;MONTH(StartDate),'У1 Ввод'!$D$53="",'У1 Ввод'!$E$53="",'У1 Ввод'!$D$53&gt;$B30),0,MAX(0,MIN(1,'У1 Ввод'!$E$53-NETWORKDAYS('У1 Ввод'!$D$53,$B30)+1))/Настройки!$E$7*100)</f>
        <v>0</v>
      </c>
      <c r="AW30" s="67" t="n">
        <f aca="false">IF(OR($D30=1,MONTH($B30)&lt;&gt;MONTH(StartDate),'У1 Ввод'!$D$54="",'У1 Ввод'!$E$54="",'У1 Ввод'!$D$54&gt;$B30),0,MAX(0,MIN(1,'У1 Ввод'!$E$54-NETWORKDAYS('У1 Ввод'!$D$54,$B30)+1))/Настройки!$E$7*100)</f>
        <v>0</v>
      </c>
      <c r="AX30" s="67" t="n">
        <f aca="false">IF(OR($D30=1,MONTH($B30)&lt;&gt;MONTH(StartDate),'У1 Ввод'!$D$55="",'У1 Ввод'!$E$55="",'У1 Ввод'!$D$55&gt;$B30),0,MAX(0,MIN(1,'У1 Ввод'!$E$55-NETWORKDAYS('У1 Ввод'!$D$55,$B30)+1))/Настройки!$E$7*100)</f>
        <v>0</v>
      </c>
      <c r="AY30" s="67" t="n">
        <f aca="false">IF(OR($D30=1,MONTH($B30)&lt;&gt;MONTH(StartDate),'У1 Ввод'!$D$56="",'У1 Ввод'!$E$56="",'У1 Ввод'!$D$56&gt;$B30),0,MAX(0,MIN(1,'У1 Ввод'!$E$56-NETWORKDAYS('У1 Ввод'!$D$56,$B30)+1))/Настройки!$E$7*100)</f>
        <v>0</v>
      </c>
      <c r="AZ30" s="67" t="n">
        <f aca="false">IF(OR($D30=1,MONTH($B30)&lt;&gt;MONTH(StartDate),'У1 Ввод'!$D$57="",'У1 Ввод'!$E$57="",'У1 Ввод'!$D$57&gt;$B30),0,MAX(0,MIN(1,'У1 Ввод'!$E$57-NETWORKDAYS('У1 Ввод'!$D$57,$B30)+1))/Настройки!$E$7*100)</f>
        <v>0</v>
      </c>
      <c r="BA30" s="67" t="n">
        <f aca="false">IF(OR($D30=1,MONTH($B30)&lt;&gt;MONTH(StartDate),'У1 Ввод'!$D$58="",'У1 Ввод'!$E$58="",'У1 Ввод'!$D$58&gt;$B30),0,MAX(0,MIN(1,'У1 Ввод'!$E$58-NETWORKDAYS('У1 Ввод'!$D$58,$B30)+1))/Настройки!$E$7*100)</f>
        <v>0</v>
      </c>
      <c r="BB30" s="67" t="n">
        <f aca="false">IF(OR($D30=1,MONTH($B30)&lt;&gt;MONTH(StartDate),'У1 Ввод'!$D$59="",'У1 Ввод'!$E$59="",'У1 Ввод'!$D$59&gt;$B30),0,MAX(0,MIN(1,'У1 Ввод'!$E$59-NETWORKDAYS('У1 Ввод'!$D$59,$B30)+1))/Настройки!$E$7*100)</f>
        <v>0</v>
      </c>
      <c r="BC30" s="67" t="n">
        <f aca="false">IF(OR($D30=1,MONTH($B30)&lt;&gt;MONTH(StartDate),'У1 Ввод'!$D$60="",'У1 Ввод'!$E$60="",'У1 Ввод'!$D$60&gt;$B30),0,MAX(0,MIN(1,'У1 Ввод'!$E$60-NETWORKDAYS('У1 Ввод'!$D$60,$B30)+1))/Настройки!$E$7*100)</f>
        <v>0</v>
      </c>
      <c r="BD30" s="67" t="n">
        <f aca="false">IF(OR($D30=1,MONTH($B30)&lt;&gt;MONTH(StartDate),'У1 Ввод'!$D$61="",'У1 Ввод'!$E$61="",'У1 Ввод'!$D$61&gt;$B30),0,MAX(0,MIN(1,'У1 Ввод'!$E$61-NETWORKDAYS('У1 Ввод'!$D$61,$B30)+1))/Настройки!$E$7*100)</f>
        <v>0</v>
      </c>
      <c r="BE30" s="67" t="n">
        <f aca="false">IF(OR($D30=1,MONTH($B30)&lt;&gt;MONTH(StartDate),'У1 Ввод'!$D$62="",'У1 Ввод'!$E$62="",'У1 Ввод'!$D$62&gt;$B30),0,MAX(0,MIN(1,'У1 Ввод'!$E$62-NETWORKDAYS('У1 Ввод'!$D$62,$B30)+1))/Настройки!$E$7*100)</f>
        <v>0</v>
      </c>
      <c r="BF30" s="67" t="n">
        <f aca="false">IF(OR($D30=1,MONTH($B30)&lt;&gt;MONTH(StartDate),'У1 Ввод'!$D$63="",'У1 Ввод'!$E$63="",'У1 Ввод'!$D$63&gt;$B30),0,MAX(0,MIN(1,'У1 Ввод'!$E$63-NETWORKDAYS('У1 Ввод'!$D$63,$B30)+1))/Настройки!$E$7*100)</f>
        <v>0</v>
      </c>
      <c r="BG30" s="67" t="n">
        <f aca="false">IF(OR($D30=1,MONTH($B30)&lt;&gt;MONTH(StartDate),'У1 Ввод'!$D$64="",'У1 Ввод'!$E$64="",'У1 Ввод'!$D$64&gt;$B30),0,MAX(0,MIN(1,'У1 Ввод'!$E$64-NETWORKDAYS('У1 Ввод'!$D$64,$B30)+1))/Настройки!$E$7*100)</f>
        <v>0</v>
      </c>
      <c r="BH30" s="67" t="n">
        <f aca="false">IF(OR($D30=1,MONTH($B30)&lt;&gt;MONTH(StartDate),'У1 Ввод'!$D$65="",'У1 Ввод'!$E$65="",'У1 Ввод'!$D$65&gt;$B30),0,MAX(0,MIN(1,'У1 Ввод'!$E$65-NETWORKDAYS('У1 Ввод'!$D$65,$B30)+1))/Настройки!$E$7*100)</f>
        <v>0</v>
      </c>
      <c r="BI30" s="67" t="n">
        <f aca="false">IF(OR($D30=1,MONTH($B30)&lt;&gt;MONTH(StartDate),'У1 Ввод'!$D$66="",'У1 Ввод'!$E$66="",'У1 Ввод'!$D$66&gt;$B30),0,MAX(0,MIN(1,'У1 Ввод'!$E$66-NETWORKDAYS('У1 Ввод'!$D$66,$B30)+1))/Настройки!$E$7*100)</f>
        <v>0</v>
      </c>
      <c r="BJ30" s="67" t="n">
        <f aca="false">IF(OR($D30=1,MONTH($B30)&lt;&gt;MONTH(StartDate),'У1 Ввод'!$D$67="",'У1 Ввод'!$E$67="",'У1 Ввод'!$D$67&gt;$B30),0,MAX(0,MIN(1,'У1 Ввод'!$E$67-NETWORKDAYS('У1 Ввод'!$D$67,$B30)+1))/Настройки!$E$7*100)</f>
        <v>0</v>
      </c>
      <c r="BK30" s="67" t="n">
        <f aca="false">IF(OR($D30=1,MONTH($B30)&lt;&gt;MONTH(StartDate),'У1 Ввод'!$D$68="",'У1 Ввод'!$E$68="",'У1 Ввод'!$D$68&gt;$B30),0,MAX(0,MIN(1,'У1 Ввод'!$E$68-NETWORKDAYS('У1 Ввод'!$D$68,$B30)+1))/Настройки!$E$7*100)</f>
        <v>0</v>
      </c>
      <c r="BL30" s="67" t="n">
        <f aca="false">IF(OR($D30=1,MONTH($B30)&lt;&gt;MONTH(StartDate),'У1 Ввод'!$D$69="",'У1 Ввод'!$E$69="",'У1 Ввод'!$D$69&gt;$B30),0,MAX(0,MIN(1,'У1 Ввод'!$E$69-NETWORKDAYS('У1 Ввод'!$D$69,$B30)+1))/Настройки!$E$7*100)</f>
        <v>0</v>
      </c>
      <c r="BM30" s="67" t="n">
        <f aca="false">IF(OR($D30=1,MONTH($B30)&lt;&gt;MONTH(StartDate),'У1 Ввод'!$D$70="",'У1 Ввод'!$E$70="",'У1 Ввод'!$D$70&gt;$B30),0,MAX(0,MIN(1,'У1 Ввод'!$E$70-NETWORKDAYS('У1 Ввод'!$D$70,$B30)+1))/Настройки!$E$7*100)</f>
        <v>0</v>
      </c>
      <c r="BN30" s="67" t="n">
        <f aca="false">IF(OR($D30=1,MONTH($B30)&lt;&gt;MONTH(StartDate),'У1 Ввод'!$D$71="",'У1 Ввод'!$E$71="",'У1 Ввод'!$D$71&gt;$B30),0,MAX(0,MIN(1,'У1 Ввод'!$E$71-NETWORKDAYS('У1 Ввод'!$D$71,$B30)+1))/Настройки!$E$7*100)</f>
        <v>0</v>
      </c>
      <c r="BO30" s="67" t="n">
        <f aca="false">IF(OR($D30=1,MONTH($B30)&lt;&gt;MONTH(StartDate),'У1 Ввод'!$D$72="",'У1 Ввод'!$E$72="",'У1 Ввод'!$D$72&gt;$B30),0,MAX(0,MIN(1,'У1 Ввод'!$E$72-NETWORKDAYS('У1 Ввод'!$D$72,$B30)+1))/Настройки!$E$7*100)</f>
        <v>0</v>
      </c>
      <c r="BP30" s="67" t="n">
        <f aca="false">IF(OR($D30=1,MONTH($B30)&lt;&gt;MONTH(StartDate),'У1 Ввод'!$D$73="",'У1 Ввод'!$E$73="",'У1 Ввод'!$D$73&gt;$B30),0,MAX(0,MIN(1,'У1 Ввод'!$E$73-NETWORKDAYS('У1 Ввод'!$D$73,$B30)+1))/Настройки!$E$7*100)</f>
        <v>0</v>
      </c>
      <c r="BQ30" s="67" t="n">
        <f aca="false">IF(OR($D30=1,MONTH($B30)&lt;&gt;MONTH(StartDate),'У1 Ввод'!$D$74="",'У1 Ввод'!$E$74="",'У1 Ввод'!$D$74&gt;$B30),0,MAX(0,MIN(1,'У1 Ввод'!$E$74-NETWORKDAYS('У1 Ввод'!$D$74,$B30)+1))/Настройки!$E$7*100)</f>
        <v>0</v>
      </c>
      <c r="BR30" s="67" t="n">
        <f aca="false">IF(OR($D30=1,MONTH($B30)&lt;&gt;MONTH(StartDate),'У1 Ввод'!$D$75="",'У1 Ввод'!$E$75="",'У1 Ввод'!$D$75&gt;$B30),0,MAX(0,MIN(1,'У1 Ввод'!$E$75-NETWORKDAYS('У1 Ввод'!$D$75,$B30)+1))/Настройки!$E$7*100)</f>
        <v>0</v>
      </c>
      <c r="BS30" s="67" t="n">
        <f aca="false">IF(OR($D30=1,MONTH($B30)&lt;&gt;MONTH(StartDate),'У1 Ввод'!$D$76="",'У1 Ввод'!$E$76="",'У1 Ввод'!$D$76&gt;$B30),0,MAX(0,MIN(1,'У1 Ввод'!$E$76-NETWORKDAYS('У1 Ввод'!$D$76,$B30)+1))/Настройки!$E$7*100)</f>
        <v>0</v>
      </c>
      <c r="BT30" s="67" t="n">
        <f aca="false">IF(OR($D30=1,MONTH($B30)&lt;&gt;MONTH(StartDate),'У1 Ввод'!$D$77="",'У1 Ввод'!$E$77="",'У1 Ввод'!$D$77&gt;$B30),0,MAX(0,MIN(1,'У1 Ввод'!$E$77-NETWORKDAYS('У1 Ввод'!$D$77,$B30)+1))/Настройки!$E$7*100)</f>
        <v>0</v>
      </c>
      <c r="BU30" s="67" t="n">
        <f aca="false">IF(OR($D30=1,MONTH($B30)&lt;&gt;MONTH(StartDate),'У1 Ввод'!$D$78="",'У1 Ввод'!$E$78="",'У1 Ввод'!$D$78&gt;$B30),0,MAX(0,MIN(1,'У1 Ввод'!$E$78-NETWORKDAYS('У1 Ввод'!$D$78,$B30)+1))/Настройки!$E$7*100)</f>
        <v>0</v>
      </c>
      <c r="BV30" s="67" t="n">
        <f aca="false">IF(OR($D30=1,MONTH($B30)&lt;&gt;MONTH(StartDate),'У1 Ввод'!$D$79="",'У1 Ввод'!$E$79="",'У1 Ввод'!$D$79&gt;$B30),0,MAX(0,MIN(1,'У1 Ввод'!$E$79-NETWORKDAYS('У1 Ввод'!$D$79,$B30)+1))/Настройки!$E$7*100)</f>
        <v>0</v>
      </c>
      <c r="BW30" s="67" t="n">
        <f aca="false">IF(OR($D30=1,MONTH($B30)&lt;&gt;MONTH(StartDate),'У1 Ввод'!$D$80="",'У1 Ввод'!$E$80="",'У1 Ввод'!$D$80&gt;$B30),0,MAX(0,MIN(1,'У1 Ввод'!$E$80-NETWORKDAYS('У1 Ввод'!$D$80,$B30)+1))/Настройки!$E$7*100)</f>
        <v>0</v>
      </c>
      <c r="BX30" s="67" t="n">
        <f aca="false">IF(OR($D30=1,MONTH($B30)&lt;&gt;MONTH(StartDate),'У1 Ввод'!$D$81="",'У1 Ввод'!$E$81="",'У1 Ввод'!$D$81&gt;$B30),0,MAX(0,MIN(1,'У1 Ввод'!$E$81-NETWORKDAYS('У1 Ввод'!$D$81,$B30)+1))/Настройки!$E$7*100)</f>
        <v>0</v>
      </c>
      <c r="BY30" s="67" t="n">
        <f aca="false">IF(OR($D30=1,MONTH($B30)&lt;&gt;MONTH(StartDate),'У1 Ввод'!$D$82="",'У1 Ввод'!$E$82="",'У1 Ввод'!$D$82&gt;$B30),0,MAX(0,MIN(1,'У1 Ввод'!$E$82-NETWORKDAYS('У1 Ввод'!$D$82,$B30)+1))/Настройки!$E$7*100)</f>
        <v>0</v>
      </c>
      <c r="BZ30" s="67" t="n">
        <f aca="false">IF(OR($D30=1,MONTH($B30)&lt;&gt;MONTH(StartDate),'У1 Ввод'!$D$83="",'У1 Ввод'!$E$83="",'У1 Ввод'!$D$83&gt;$B30),0,MAX(0,MIN(1,'У1 Ввод'!$E$83-NETWORKDAYS('У1 Ввод'!$D$83,$B30)+1))/Настройки!$E$7*100)</f>
        <v>0</v>
      </c>
      <c r="CA30" s="67" t="n">
        <f aca="false">IF(OR($D30=1,MONTH($B30)&lt;&gt;MONTH(StartDate),'У1 Ввод'!$D$84="",'У1 Ввод'!$E$84="",'У1 Ввод'!$D$84&gt;$B30),0,MAX(0,MIN(1,'У1 Ввод'!$E$84-NETWORKDAYS('У1 Ввод'!$D$84,$B30)+1))/Настройки!$E$7*100)</f>
        <v>0</v>
      </c>
      <c r="CB30" s="67" t="n">
        <f aca="false">IF(OR($D30=1,MONTH($B30)&lt;&gt;MONTH(StartDate),'У1 Ввод'!$D$85="",'У1 Ввод'!$E$85="",'У1 Ввод'!$D$85&gt;$B30),0,MAX(0,MIN(1,'У1 Ввод'!$E$85-NETWORKDAYS('У1 Ввод'!$D$85,$B30)+1))/Настройки!$E$7*100)</f>
        <v>0</v>
      </c>
      <c r="CC30" s="67" t="n">
        <f aca="false">IF(OR($D30=1,MONTH($B30)&lt;&gt;MONTH(StartDate),'У1 Ввод'!$D$86="",'У1 Ввод'!$E$86="",'У1 Ввод'!$D$86&gt;$B30),0,MAX(0,MIN(1,'У1 Ввод'!$E$86-NETWORKDAYS('У1 Ввод'!$D$86,$B30)+1))/Настройки!$E$7*100)</f>
        <v>0</v>
      </c>
      <c r="CD30" s="67" t="n">
        <f aca="false">IF(OR($D30=1,MONTH($B30)&lt;&gt;MONTH(StartDate),'У1 Ввод'!$D$87="",'У1 Ввод'!$E$87="",'У1 Ввод'!$D$87&gt;$B30),0,MAX(0,MIN(1,'У1 Ввод'!$E$87-NETWORKDAYS('У1 Ввод'!$D$87,$B30)+1))/Настройки!$E$7*100)</f>
        <v>0</v>
      </c>
      <c r="CE30" s="67" t="n">
        <f aca="false">IF(OR($D30=1,MONTH($B30)&lt;&gt;MONTH(StartDate),'У1 Ввод'!$D$88="",'У1 Ввод'!$E$88="",'У1 Ввод'!$D$88&gt;$B30),0,MAX(0,MIN(1,'У1 Ввод'!$E$88-NETWORKDAYS('У1 Ввод'!$D$88,$B30)+1))/Настройки!$E$7*100)</f>
        <v>0</v>
      </c>
      <c r="CF30" s="67" t="n">
        <f aca="false">IF(OR($D30=1,MONTH($B30)&lt;&gt;MONTH(StartDate),'У1 Ввод'!$D$89="",'У1 Ввод'!$E$89="",'У1 Ввод'!$D$89&gt;$B30),0,MAX(0,MIN(1,'У1 Ввод'!$E$89-NETWORKDAYS('У1 Ввод'!$D$89,$B30)+1))/Настройки!$E$7*100)</f>
        <v>0</v>
      </c>
      <c r="CG30" s="67" t="n">
        <f aca="false">IF(OR($D30=1,MONTH($B30)&lt;&gt;MONTH(StartDate),'У1 Ввод'!$D$90="",'У1 Ввод'!$E$90="",'У1 Ввод'!$D$90&gt;$B30),0,MAX(0,MIN(1,'У1 Ввод'!$E$90-NETWORKDAYS('У1 Ввод'!$D$90,$B30)+1))/Настройки!$E$7*100)</f>
        <v>0</v>
      </c>
      <c r="CH30" s="67" t="n">
        <f aca="false">IF(OR($D30=1,MONTH($B30)&lt;&gt;MONTH(StartDate),'У1 Ввод'!$D$91="",'У1 Ввод'!$E$91="",'У1 Ввод'!$D$91&gt;$B30),0,MAX(0,MIN(1,'У1 Ввод'!$E$91-NETWORKDAYS('У1 Ввод'!$D$91,$B30)+1))/Настройки!$E$7*100)</f>
        <v>0</v>
      </c>
      <c r="CI30" s="67" t="n">
        <f aca="false">IF(OR($D30=1,MONTH($B30)&lt;&gt;MONTH(StartDate),'У1 Ввод'!$D$92="",'У1 Ввод'!$E$92="",'У1 Ввод'!$D$92&gt;$B30),0,MAX(0,MIN(1,'У1 Ввод'!$E$92-NETWORKDAYS('У1 Ввод'!$D$92,$B30)+1))/Настройки!$E$7*100)</f>
        <v>0</v>
      </c>
      <c r="CJ30" s="67" t="n">
        <f aca="false">IF(OR($D30=1,MONTH($B30)&lt;&gt;MONTH(StartDate),'У1 Ввод'!$D$93="",'У1 Ввод'!$E$93="",'У1 Ввод'!$D$93&gt;$B30),0,MAX(0,MIN(1,'У1 Ввод'!$E$93-NETWORKDAYS('У1 Ввод'!$D$93,$B30)+1))/Настройки!$E$7*100)</f>
        <v>0</v>
      </c>
      <c r="CK30" s="67" t="n">
        <f aca="false">IF(OR($D30=1,MONTH($B30)&lt;&gt;MONTH(StartDate),'У1 Ввод'!$D$94="",'У1 Ввод'!$E$94="",'У1 Ввод'!$D$94&gt;$B30),0,MAX(0,MIN(1,'У1 Ввод'!$E$94-NETWORKDAYS('У1 Ввод'!$D$94,$B30)+1))/Настройки!$E$7*100)</f>
        <v>0</v>
      </c>
      <c r="CL30" s="67" t="n">
        <f aca="false">IF(OR($D30=1,MONTH($B30)&lt;&gt;MONTH(StartDate),'У1 Ввод'!$D$95="",'У1 Ввод'!$E$95="",'У1 Ввод'!$D$95&gt;$B30),0,MAX(0,MIN(1,'У1 Ввод'!$E$95-NETWORKDAYS('У1 Ввод'!$D$95,$B30)+1))/Настройки!$E$7*100)</f>
        <v>0</v>
      </c>
      <c r="CM30" s="67" t="n">
        <f aca="false">IF(OR($D30=1,MONTH($B30)&lt;&gt;MONTH(StartDate),'У1 Ввод'!$D$96="",'У1 Ввод'!$E$96="",'У1 Ввод'!$D$96&gt;$B30),0,MAX(0,MIN(1,'У1 Ввод'!$E$96-NETWORKDAYS('У1 Ввод'!$D$96,$B30)+1))/Настройки!$E$7*100)</f>
        <v>0</v>
      </c>
      <c r="CN30" s="67" t="n">
        <f aca="false">IF(OR($D30=1,MONTH($B30)&lt;&gt;MONTH(StartDate),'У1 Ввод'!$D$97="",'У1 Ввод'!$E$97="",'У1 Ввод'!$D$97&gt;$B30),0,MAX(0,MIN(1,'У1 Ввод'!$E$97-NETWORKDAYS('У1 Ввод'!$D$97,$B30)+1))/Настройки!$E$7*100)</f>
        <v>0</v>
      </c>
      <c r="CO30" s="67" t="n">
        <f aca="false">IF(OR($D30=1,MONTH($B30)&lt;&gt;MONTH(StartDate),'У1 Ввод'!$D$98="",'У1 Ввод'!$E$98="",'У1 Ввод'!$D$98&gt;$B30),0,MAX(0,MIN(1,'У1 Ввод'!$E$98-NETWORKDAYS('У1 Ввод'!$D$98,$B30)+1))/Настройки!$E$7*100)</f>
        <v>0</v>
      </c>
      <c r="CP30" s="67" t="n">
        <f aca="false">IF(OR($D30=1,MONTH($B30)&lt;&gt;MONTH(StartDate),'У1 Ввод'!$D$99="",'У1 Ввод'!$E$99="",'У1 Ввод'!$D$99&gt;$B30),0,MAX(0,MIN(1,'У1 Ввод'!$E$99-NETWORKDAYS('У1 Ввод'!$D$99,$B30)+1))/Настройки!$E$7*100)</f>
        <v>0</v>
      </c>
      <c r="CQ30" s="67" t="n">
        <f aca="false">IF(OR($D30=1,MONTH($B30)&lt;&gt;MONTH(StartDate),'У1 Ввод'!$D$100="",'У1 Ввод'!$E$100="",'У1 Ввод'!$D$100&gt;$B30),0,MAX(0,MIN(1,'У1 Ввод'!$E$100-NETWORKDAYS('У1 Ввод'!$D$100,$B30)+1))/Настройки!$E$7*100)</f>
        <v>0</v>
      </c>
      <c r="CR30" s="67" t="n">
        <f aca="false">IF(OR($D30=1,MONTH($B30)&lt;&gt;MONTH(StartDate),'У1 Ввод'!$D$101="",'У1 Ввод'!$E$101="",'У1 Ввод'!$D$101&gt;$B30),0,MAX(0,MIN(1,'У1 Ввод'!$E$101-NETWORKDAYS('У1 Ввод'!$D$101,$B30)+1))/Настройки!$E$7*100)</f>
        <v>0</v>
      </c>
      <c r="CS30" s="67" t="n">
        <f aca="false">IF(OR($D30=1,MONTH($B30)&lt;&gt;MONTH(StartDate),'У1 Ввод'!$D$102="",'У1 Ввод'!$E$102="",'У1 Ввод'!$D$102&gt;$B30),0,MAX(0,MIN(1,'У1 Ввод'!$E$102-NETWORKDAYS('У1 Ввод'!$D$102,$B30)+1))/Настройки!$E$7*100)</f>
        <v>0</v>
      </c>
      <c r="CT30" s="67" t="n">
        <f aca="false">IF(OR($D30=1,MONTH($B30)&lt;&gt;MONTH(StartDate),'У1 Ввод'!$D$103="",'У1 Ввод'!$E$103="",'У1 Ввод'!$D$103&gt;$B30),0,MAX(0,MIN(1,'У1 Ввод'!$E$103-NETWORKDAYS('У1 Ввод'!$D$103,$B30)+1))/Настройки!$E$7*100)</f>
        <v>0</v>
      </c>
      <c r="CU30" s="67" t="n">
        <f aca="false">IF(OR($D30=1,MONTH($B30)&lt;&gt;MONTH(StartDate),'У1 Ввод'!$D$104="",'У1 Ввод'!$E$104="",'У1 Ввод'!$D$104&gt;$B30),0,MAX(0,MIN(1,'У1 Ввод'!$E$104-NETWORKDAYS('У1 Ввод'!$D$104,$B30)+1))/Настройки!$E$7*100)</f>
        <v>0</v>
      </c>
      <c r="CV30" s="67" t="n">
        <f aca="false">IF(OR($D30=1,MONTH($B30)&lt;&gt;MONTH(StartDate),'У1 Ввод'!$D$105="",'У1 Ввод'!$E$105="",'У1 Ввод'!$D$105&gt;$B30),0,MAX(0,MIN(1,'У1 Ввод'!$E$105-NETWORKDAYS('У1 Ввод'!$D$105,$B30)+1))/Настройки!$E$7*100)</f>
        <v>0</v>
      </c>
      <c r="CW30" s="67" t="n">
        <f aca="false">IF(OR($D30=1,MONTH($B30)&lt;&gt;MONTH(StartDate),'У1 Ввод'!$D$106="",'У1 Ввод'!$E$106="",'У1 Ввод'!$D$106&gt;$B30),0,MAX(0,MIN(1,'У1 Ввод'!$E$106-NETWORKDAYS('У1 Ввод'!$D$106,$B30)+1))/Настройки!$E$7*100)</f>
        <v>0</v>
      </c>
      <c r="CX30" s="67" t="n">
        <f aca="false">IF(OR($D30=1,MONTH($B30)&lt;&gt;MONTH(StartDate),'У1 Ввод'!$D$107="",'У1 Ввод'!$E$107="",'У1 Ввод'!$D$107&gt;$B30),0,MAX(0,MIN(1,'У1 Ввод'!$E$107-NETWORKDAYS('У1 Ввод'!$D$107,$B30)+1))/Настройки!$E$7*100)</f>
        <v>0</v>
      </c>
      <c r="CY30" s="67" t="n">
        <f aca="false">IF(OR($D30=1,MONTH($B30)&lt;&gt;MONTH(StartDate),'У1 Ввод'!$D$108="",'У1 Ввод'!$E$108="",'У1 Ввод'!$D$108&gt;$B30),0,MAX(0,MIN(1,'У1 Ввод'!$E$108-NETWORKDAYS('У1 Ввод'!$D$108,$B30)+1))/Настройки!$E$7*100)</f>
        <v>0</v>
      </c>
      <c r="CZ30" s="67" t="n">
        <f aca="false">IF(OR($D30=1,MONTH($B30)&lt;&gt;MONTH(StartDate),'У1 Ввод'!$D$109="",'У1 Ввод'!$E$109="",'У1 Ввод'!$D$109&gt;$B30),0,MAX(0,MIN(1,'У1 Ввод'!$E$109-NETWORKDAYS('У1 Ввод'!$D$109,$B30)+1))/Настройки!$E$7*100)</f>
        <v>0</v>
      </c>
      <c r="DA30" s="67" t="n">
        <f aca="false">IF(OR($D30=1,MONTH($B30)&lt;&gt;MONTH(StartDate),'У1 Ввод'!$D$110="",'У1 Ввод'!$E$110="",'У1 Ввод'!$D$110&gt;$B30),0,MAX(0,MIN(1,'У1 Ввод'!$E$110-NETWORKDAYS('У1 Ввод'!$D$110,$B30)+1))/Настройки!$E$7*100)</f>
        <v>0</v>
      </c>
      <c r="DB30" s="67" t="n">
        <f aca="false">IF(OR($D30=1,MONTH($B30)&lt;&gt;MONTH(StartDate),'У1 Ввод'!$D$111="",'У1 Ввод'!$E$111="",'У1 Ввод'!$D$111&gt;$B30),0,MAX(0,MIN(1,'У1 Ввод'!$E$111-NETWORKDAYS('У1 Ввод'!$D$111,$B30)+1))/Настройки!$E$7*100)</f>
        <v>0</v>
      </c>
      <c r="DC30" s="67" t="n">
        <f aca="false">IF(OR($D30=1,MONTH($B30)&lt;&gt;MONTH(StartDate),'У1 Ввод'!$D$112="",'У1 Ввод'!$E$112="",'У1 Ввод'!$D$112&gt;$B30),0,MAX(0,MIN(1,'У1 Ввод'!$E$112-NETWORKDAYS('У1 Ввод'!$D$112,$B30)+1))/Настройки!$E$7*100)</f>
        <v>0</v>
      </c>
      <c r="DD30" s="67" t="n">
        <f aca="false">IF(OR($D30=1,MONTH($B30)&lt;&gt;MONTH(StartDate),'У1 Ввод'!$D$113="",'У1 Ввод'!$E$113="",'У1 Ввод'!$D$113&gt;$B30),0,MAX(0,MIN(1,'У1 Ввод'!$E$113-NETWORKDAYS('У1 Ввод'!$D$113,$B30)+1))/Настройки!$E$7*100)</f>
        <v>0</v>
      </c>
      <c r="DE30" s="67" t="n">
        <f aca="false">IF(OR($D30=1,MONTH($B30)&lt;&gt;MONTH(StartDate),'У1 Ввод'!$D$114="",'У1 Ввод'!$E$114="",'У1 Ввод'!$D$114&gt;$B30),0,MAX(0,MIN(1,'У1 Ввод'!$E$114-NETWORKDAYS('У1 Ввод'!$D$114,$B30)+1))/Настройки!$E$7*100)</f>
        <v>0</v>
      </c>
      <c r="DF30" s="67" t="n">
        <f aca="false">IF(OR($D30=1,MONTH($B30)&lt;&gt;MONTH(StartDate),'У1 Ввод'!$D$115="",'У1 Ввод'!$E$115="",'У1 Ввод'!$D$115&gt;$B30),0,MAX(0,MIN(1,'У1 Ввод'!$E$115-NETWORKDAYS('У1 Ввод'!$D$115,$B30)+1))/Настройки!$E$7*100)</f>
        <v>0</v>
      </c>
      <c r="DG30" s="67" t="n">
        <f aca="false">IF(OR($D30=1,MONTH($B30)&lt;&gt;MONTH(StartDate),'У1 Ввод'!$D$116="",'У1 Ввод'!$E$116="",'У1 Ввод'!$D$116&gt;$B30),0,MAX(0,MIN(1,'У1 Ввод'!$E$116-NETWORKDAYS('У1 Ввод'!$D$116,$B30)+1))/Настройки!$E$7*100)</f>
        <v>0</v>
      </c>
      <c r="DH30" s="67" t="n">
        <f aca="false">IF(OR($D30=1,MONTH($B30)&lt;&gt;MONTH(StartDate),'У1 Ввод'!$D$117="",'У1 Ввод'!$E$117="",'У1 Ввод'!$D$117&gt;$B30),0,MAX(0,MIN(1,'У1 Ввод'!$E$117-NETWORKDAYS('У1 Ввод'!$D$117,$B30)+1))/Настройки!$E$7*100)</f>
        <v>0</v>
      </c>
      <c r="DI30" s="67" t="n">
        <f aca="false">IF(OR($D30=1,MONTH($B30)&lt;&gt;MONTH(StartDate),'У1 Ввод'!$D$118="",'У1 Ввод'!$E$118="",'У1 Ввод'!$D$118&gt;$B30),0,MAX(0,MIN(1,'У1 Ввод'!$E$118-NETWORKDAYS('У1 Ввод'!$D$118,$B30)+1))/Настройки!$E$7*100)</f>
        <v>0</v>
      </c>
      <c r="DJ30" s="67" t="n">
        <f aca="false">IF(OR($D30=1,MONTH($B30)&lt;&gt;MONTH(StartDate),'У1 Ввод'!$D$119="",'У1 Ввод'!$E$119="",'У1 Ввод'!$D$119&gt;$B30),0,MAX(0,MIN(1,'У1 Ввод'!$E$119-NETWORKDAYS('У1 Ввод'!$D$119,$B30)+1))/Настройки!$E$7*100)</f>
        <v>0</v>
      </c>
      <c r="DK30" s="67" t="n">
        <f aca="false">IF(OR($D30=1,MONTH($B30)&lt;&gt;MONTH(StartDate),'У1 Ввод'!$D$120="",'У1 Ввод'!$E$120="",'У1 Ввод'!$D$120&gt;$B30),0,MAX(0,MIN(1,'У1 Ввод'!$E$120-NETWORKDAYS('У1 Ввод'!$D$120,$B30)+1))/Настройки!$E$7*100)</f>
        <v>0</v>
      </c>
      <c r="DL30" s="67" t="n">
        <f aca="false">IF(OR($D30=1,MONTH($B30)&lt;&gt;MONTH(StartDate),'У1 Ввод'!$D$121="",'У1 Ввод'!$E$121="",'У1 Ввод'!$D$121&gt;$B30),0,MAX(0,MIN(1,'У1 Ввод'!$E$121-NETWORKDAYS('У1 Ввод'!$D$121,$B30)+1))/Настройки!$E$7*100)</f>
        <v>0</v>
      </c>
      <c r="DM30" s="67" t="n">
        <f aca="false">IF(OR($D30=1,MONTH($B30)&lt;&gt;MONTH(StartDate),'У1 Ввод'!$D$122="",'У1 Ввод'!$E$122="",'У1 Ввод'!$D$122&gt;$B30),0,MAX(0,MIN(1,'У1 Ввод'!$E$122-NETWORKDAYS('У1 Ввод'!$D$122,$B30)+1))/Настройки!$E$7*100)</f>
        <v>0</v>
      </c>
      <c r="DN30" s="67" t="n">
        <f aca="false">IF(OR($D30=1,MONTH($B30)&lt;&gt;MONTH(StartDate),'У1 Ввод'!$D$123="",'У1 Ввод'!$E$123="",'У1 Ввод'!$D$123&gt;$B30),0,MAX(0,MIN(1,'У1 Ввод'!$E$123-NETWORKDAYS('У1 Ввод'!$D$123,$B30)+1))/Настройки!$E$7*100)</f>
        <v>0</v>
      </c>
      <c r="DO30" s="67" t="n">
        <f aca="false">IF(OR($D30=1,MONTH($B30)&lt;&gt;MONTH(StartDate),'У1 Ввод'!$D$124="",'У1 Ввод'!$E$124="",'У1 Ввод'!$D$124&gt;$B30),0,MAX(0,MIN(1,'У1 Ввод'!$E$124-NETWORKDAYS('У1 Ввод'!$D$124,$B30)+1))/Настройки!$E$7*100)</f>
        <v>0</v>
      </c>
      <c r="DP30" s="67" t="n">
        <f aca="false">IF(OR($D30=1,MONTH($B30)&lt;&gt;MONTH(StartDate),'У1 Ввод'!$D$125="",'У1 Ввод'!$E$125="",'У1 Ввод'!$D$125&gt;$B30),0,MAX(0,MIN(1,'У1 Ввод'!$E$125-NETWORKDAYS('У1 Ввод'!$D$125,$B30)+1))/Настройки!$E$7*100)</f>
        <v>0</v>
      </c>
      <c r="DQ30" s="67" t="n">
        <f aca="false">IF(OR($D30=1,MONTH($B30)&lt;&gt;MONTH(StartDate),'У1 Ввод'!$D$126="",'У1 Ввод'!$E$126="",'У1 Ввод'!$D$126&gt;$B30),0,MAX(0,MIN(1,'У1 Ввод'!$E$126-NETWORKDAYS('У1 Ввод'!$D$126,$B30)+1))/Настройки!$E$7*100)</f>
        <v>0</v>
      </c>
      <c r="DR30" s="67" t="n">
        <f aca="false">IF(OR($D30=1,MONTH($B30)&lt;&gt;MONTH(StartDate),'У1 Ввод'!$D$127="",'У1 Ввод'!$E$127="",'У1 Ввод'!$D$127&gt;$B30),0,MAX(0,MIN(1,'У1 Ввод'!$E$127-NETWORKDAYS('У1 Ввод'!$D$127,$B30)+1))/Настройки!$E$7*100)</f>
        <v>0</v>
      </c>
      <c r="DS30" s="67" t="n">
        <f aca="false">IF(OR($D30=1,MONTH($B30)&lt;&gt;MONTH(StartDate),'У1 Ввод'!$D$128="",'У1 Ввод'!$E$128="",'У1 Ввод'!$D$128&gt;$B30),0,MAX(0,MIN(1,'У1 Ввод'!$E$128-NETWORKDAYS('У1 Ввод'!$D$128,$B30)+1))/Настройки!$E$7*100)</f>
        <v>0</v>
      </c>
      <c r="DT30" s="67" t="n">
        <f aca="false">IF(OR($D30=1,MONTH($B30)&lt;&gt;MONTH(StartDate),'У1 Ввод'!$D$129="",'У1 Ввод'!$E$129="",'У1 Ввод'!$D$129&gt;$B30),0,MAX(0,MIN(1,'У1 Ввод'!$E$129-NETWORKDAYS('У1 Ввод'!$D$129,$B30)+1))/Настройки!$E$7*100)</f>
        <v>0</v>
      </c>
      <c r="DU30" s="67" t="n">
        <f aca="false">IF(OR($D30=1,MONTH($B30)&lt;&gt;MONTH(StartDate),'У1 Ввод'!$D$130="",'У1 Ввод'!$E$130="",'У1 Ввод'!$D$130&gt;$B30),0,MAX(0,MIN(1,'У1 Ввод'!$E$130-NETWORKDAYS('У1 Ввод'!$D$130,$B30)+1))/Настройки!$E$7*100)</f>
        <v>0</v>
      </c>
      <c r="DV30" s="67" t="n">
        <f aca="false">IF(OR($D30=1,MONTH($B30)&lt;&gt;MONTH(StartDate),'У1 Ввод'!$D$131="",'У1 Ввод'!$E$131="",'У1 Ввод'!$D$131&gt;$B30),0,MAX(0,MIN(1,'У1 Ввод'!$E$131-NETWORKDAYS('У1 Ввод'!$D$131,$B30)+1))/Настройки!$E$7*100)</f>
        <v>0</v>
      </c>
      <c r="DW30" s="67" t="n">
        <f aca="false">IF(OR($D30=1,MONTH($B30)&lt;&gt;MONTH(StartDate),'У1 Ввод'!$D$132="",'У1 Ввод'!$E$132="",'У1 Ввод'!$D$132&gt;$B30),0,MAX(0,MIN(1,'У1 Ввод'!$E$132-NETWORKDAYS('У1 Ввод'!$D$132,$B30)+1))/Настройки!$E$7*100)</f>
        <v>0</v>
      </c>
      <c r="DX30" s="67" t="n">
        <f aca="false">IF(OR($D30=1,MONTH($B30)&lt;&gt;MONTH(StartDate),'У1 Ввод'!$D$133="",'У1 Ввод'!$E$133="",'У1 Ввод'!$D$133&gt;$B30),0,MAX(0,MIN(1,'У1 Ввод'!$E$133-NETWORKDAYS('У1 Ввод'!$D$133,$B30)+1))/Настройки!$E$7*100)</f>
        <v>0</v>
      </c>
      <c r="DY30" s="67" t="n">
        <f aca="false">IF(OR($D30=1,MONTH($B30)&lt;&gt;MONTH(StartDate),'У1 Ввод'!$D$134="",'У1 Ввод'!$E$134="",'У1 Ввод'!$D$134&gt;$B30),0,MAX(0,MIN(1,'У1 Ввод'!$E$134-NETWORKDAYS('У1 Ввод'!$D$134,$B30)+1))/Настройки!$E$7*100)</f>
        <v>0</v>
      </c>
      <c r="DZ30" s="67" t="n">
        <f aca="false">IF(OR($D30=1,MONTH($B30)&lt;&gt;MONTH(StartDate),'У1 Ввод'!$D$135="",'У1 Ввод'!$E$135="",'У1 Ввод'!$D$135&gt;$B30),0,MAX(0,MIN(1,'У1 Ввод'!$E$135-NETWORKDAYS('У1 Ввод'!$D$135,$B30)+1))/Настройки!$E$7*100)</f>
        <v>0</v>
      </c>
      <c r="EA30" s="67" t="n">
        <f aca="false">IF(OR($D30=1,MONTH($B30)&lt;&gt;MONTH(StartDate),'У1 Ввод'!$D$136="",'У1 Ввод'!$E$136="",'У1 Ввод'!$D$136&gt;$B30),0,MAX(0,MIN(1,'У1 Ввод'!$E$136-NETWORKDAYS('У1 Ввод'!$D$136,$B30)+1))/Настройки!$E$7*100)</f>
        <v>0</v>
      </c>
      <c r="EB30" s="67" t="n">
        <f aca="false">IF(OR($D30=1,MONTH($B30)&lt;&gt;MONTH(StartDate),'У1 Ввод'!$D$137="",'У1 Ввод'!$E$137="",'У1 Ввод'!$D$137&gt;$B30),0,MAX(0,MIN(1,'У1 Ввод'!$E$137-NETWORKDAYS('У1 Ввод'!$D$137,$B30)+1))/Настройки!$E$7*100)</f>
        <v>0</v>
      </c>
      <c r="EC30" s="67" t="n">
        <f aca="false">IF(OR($D30=1,MONTH($B30)&lt;&gt;MONTH(StartDate),'У1 Ввод'!$D$138="",'У1 Ввод'!$E$138="",'У1 Ввод'!$D$138&gt;$B30),0,MAX(0,MIN(1,'У1 Ввод'!$E$138-NETWORKDAYS('У1 Ввод'!$D$138,$B30)+1))/Настройки!$E$7*100)</f>
        <v>0</v>
      </c>
      <c r="ED30" s="67" t="n">
        <f aca="false">IF(OR($D30=1,MONTH($B30)&lt;&gt;MONTH(StartDate),'У1 Ввод'!$D$139="",'У1 Ввод'!$E$139="",'У1 Ввод'!$D$139&gt;$B30),0,MAX(0,MIN(1,'У1 Ввод'!$E$139-NETWORKDAYS('У1 Ввод'!$D$139,$B30)+1))/Настройки!$E$7*100)</f>
        <v>0</v>
      </c>
      <c r="EE30" s="67" t="n">
        <f aca="false">IF(OR($D30=1,MONTH($B30)&lt;&gt;MONTH(StartDate),'У1 Ввод'!$D$140="",'У1 Ввод'!$E$140="",'У1 Ввод'!$D$140&gt;$B30),0,MAX(0,MIN(1,'У1 Ввод'!$E$140-NETWORKDAYS('У1 Ввод'!$D$140,$B30)+1))/Настройки!$E$7*100)</f>
        <v>0</v>
      </c>
      <c r="EF30" s="67" t="n">
        <f aca="false">IF(OR($D30=1,MONTH($B30)&lt;&gt;MONTH(StartDate),'У1 Ввод'!$D$141="",'У1 Ввод'!$E$141="",'У1 Ввод'!$D$141&gt;$B30),0,MAX(0,MIN(1,'У1 Ввод'!$E$141-NETWORKDAYS('У1 Ввод'!$D$141,$B30)+1))/Настройки!$E$7*100)</f>
        <v>0</v>
      </c>
      <c r="EG30" s="67" t="n">
        <f aca="false">IF(OR($D30=1,MONTH($B30)&lt;&gt;MONTH(StartDate),'У1 Ввод'!$D$142="",'У1 Ввод'!$E$142="",'У1 Ввод'!$D$142&gt;$B30),0,MAX(0,MIN(1,'У1 Ввод'!$E$142-NETWORKDAYS('У1 Ввод'!$D$142,$B30)+1))/Настройки!$E$7*100)</f>
        <v>0</v>
      </c>
      <c r="EH30" s="67" t="n">
        <f aca="false">IF(OR($D30=1,MONTH($B30)&lt;&gt;MONTH(StartDate),'У1 Ввод'!$D$143="",'У1 Ввод'!$E$143="",'У1 Ввод'!$D$143&gt;$B30),0,MAX(0,MIN(1,'У1 Ввод'!$E$143-NETWORKDAYS('У1 Ввод'!$D$143,$B30)+1))/Настройки!$E$7*100)</f>
        <v>0</v>
      </c>
      <c r="EI30" s="67" t="n">
        <f aca="false">IF(OR($D30=1,MONTH($B30)&lt;&gt;MONTH(StartDate),'У1 Ввод'!$D$144="",'У1 Ввод'!$E$144="",'У1 Ввод'!$D$144&gt;$B30),0,MAX(0,MIN(1,'У1 Ввод'!$E$144-NETWORKDAYS('У1 Ввод'!$D$144,$B30)+1))/Настройки!$E$7*100)</f>
        <v>0</v>
      </c>
      <c r="EJ30" s="67" t="n">
        <f aca="false">IF(OR($D30=1,MONTH($B30)&lt;&gt;MONTH(StartDate),'У1 Ввод'!$D$145="",'У1 Ввод'!$E$145="",'У1 Ввод'!$D$145&gt;$B30),0,MAX(0,MIN(1,'У1 Ввод'!$E$145-NETWORKDAYS('У1 Ввод'!$D$145,$B30)+1))/Настройки!$E$7*100)</f>
        <v>0</v>
      </c>
      <c r="EK30" s="67" t="n">
        <f aca="false">IF(OR($D30=1,MONTH($B30)&lt;&gt;MONTH(StartDate),'У1 Ввод'!$D$146="",'У1 Ввод'!$E$146="",'У1 Ввод'!$D$146&gt;$B30),0,MAX(0,MIN(1,'У1 Ввод'!$E$146-NETWORKDAYS('У1 Ввод'!$D$146,$B30)+1))/Настройки!$E$7*100)</f>
        <v>0</v>
      </c>
      <c r="EL30" s="67" t="n">
        <f aca="false">IF(OR($D30=1,MONTH($B30)&lt;&gt;MONTH(StartDate),'У1 Ввод'!$D$147="",'У1 Ввод'!$E$147="",'У1 Ввод'!$D$147&gt;$B30),0,MAX(0,MIN(1,'У1 Ввод'!$E$147-NETWORKDAYS('У1 Ввод'!$D$147,$B30)+1))/Настройки!$E$7*100)</f>
        <v>0</v>
      </c>
      <c r="EM30" s="67" t="n">
        <f aca="false">IF(OR($D30=1,MONTH($B30)&lt;&gt;MONTH(StartDate),'У1 Ввод'!$D$148="",'У1 Ввод'!$E$148="",'У1 Ввод'!$D$148&gt;$B30),0,MAX(0,MIN(1,'У1 Ввод'!$E$148-NETWORKDAYS('У1 Ввод'!$D$148,$B30)+1))/Настройки!$E$7*100)</f>
        <v>0</v>
      </c>
      <c r="EN30" s="67" t="n">
        <f aca="false">IF(OR($D30=1,MONTH($B30)&lt;&gt;MONTH(StartDate),'У1 Ввод'!$D$149="",'У1 Ввод'!$E$149="",'У1 Ввод'!$D$149&gt;$B30),0,MAX(0,MIN(1,'У1 Ввод'!$E$149-NETWORKDAYS('У1 Ввод'!$D$149,$B30)+1))/Настройки!$E$7*100)</f>
        <v>0</v>
      </c>
      <c r="EO30" s="67" t="n">
        <f aca="false">IF(OR($D30=1,MONTH($B30)&lt;&gt;MONTH(StartDate),'У1 Ввод'!$D$150="",'У1 Ввод'!$E$150="",'У1 Ввод'!$D$150&gt;$B30),0,MAX(0,MIN(1,'У1 Ввод'!$E$150-NETWORKDAYS('У1 Ввод'!$D$150,$B30)+1))/Настройки!$E$7*100)</f>
        <v>0</v>
      </c>
      <c r="EP30" s="67" t="n">
        <f aca="false">IF(OR($D30=1,MONTH($B30)&lt;&gt;MONTH(StartDate),'У1 Ввод'!$D$151="",'У1 Ввод'!$E$151="",'У1 Ввод'!$D$151&gt;$B30),0,MAX(0,MIN(1,'У1 Ввод'!$E$151-NETWORKDAYS('У1 Ввод'!$D$151,$B30)+1))/Настройки!$E$7*100)</f>
        <v>0</v>
      </c>
      <c r="EQ30" s="67" t="n">
        <f aca="false">IF(OR($D30=1,MONTH($B30)&lt;&gt;MONTH(StartDate),'У1 Ввод'!$D$152="",'У1 Ввод'!$E$152="",'У1 Ввод'!$D$152&gt;$B30),0,MAX(0,MIN(1,'У1 Ввод'!$E$152-NETWORKDAYS('У1 Ввод'!$D$152,$B30)+1))/Настройки!$E$7*100)</f>
        <v>0</v>
      </c>
      <c r="ER30" s="67" t="n">
        <f aca="false">IF(OR($D30=1,MONTH($B30)&lt;&gt;MONTH(StartDate),'У1 Ввод'!$D$153="",'У1 Ввод'!$E$153="",'У1 Ввод'!$D$153&gt;$B30),0,MAX(0,MIN(1,'У1 Ввод'!$E$153-NETWORKDAYS('У1 Ввод'!$D$153,$B30)+1))/Настройки!$E$7*100)</f>
        <v>0</v>
      </c>
      <c r="ES30" s="67" t="n">
        <f aca="false">IF(OR($D30=1,MONTH($B30)&lt;&gt;MONTH(StartDate),'У1 Ввод'!$D$154="",'У1 Ввод'!$E$154="",'У1 Ввод'!$D$154&gt;$B30),0,MAX(0,MIN(1,'У1 Ввод'!$E$154-NETWORKDAYS('У1 Ввод'!$D$154,$B30)+1))/Настройки!$E$7*100)</f>
        <v>0</v>
      </c>
      <c r="ET30" s="67" t="n">
        <f aca="false">IF(OR($D30=1,MONTH($B30)&lt;&gt;MONTH(StartDate),'У1 Ввод'!$D$155="",'У1 Ввод'!$E$155="",'У1 Ввод'!$D$155&gt;$B30),0,MAX(0,MIN(1,'У1 Ввод'!$E$155-NETWORKDAYS('У1 Ввод'!$D$155,$B30)+1))/Настройки!$E$7*100)</f>
        <v>0</v>
      </c>
      <c r="EU30" s="67" t="n">
        <f aca="false">IF(OR($D30=1,MONTH($B30)&lt;&gt;MONTH(StartDate),'У1 Ввод'!$D$156="",'У1 Ввод'!$E$156="",'У1 Ввод'!$D$156&gt;$B30),0,MAX(0,MIN(1,'У1 Ввод'!$E$156-NETWORKDAYS('У1 Ввод'!$D$156,$B30)+1))/Настройки!$E$7*100)</f>
        <v>0</v>
      </c>
      <c r="EV30" s="67" t="n">
        <f aca="false">IF(OR($D30=1,MONTH($B30)&lt;&gt;MONTH(StartDate),'У1 Ввод'!$D$157="",'У1 Ввод'!$E$157="",'У1 Ввод'!$D$157&gt;$B30),0,MAX(0,MIN(1,'У1 Ввод'!$E$157-NETWORKDAYS('У1 Ввод'!$D$157,$B30)+1))/Настройки!$E$7*100)</f>
        <v>0</v>
      </c>
      <c r="EW30" s="67" t="n">
        <f aca="false">IF(OR($D30=1,MONTH($B30)&lt;&gt;MONTH(StartDate),'У1 Ввод'!$D$158="",'У1 Ввод'!$E$158="",'У1 Ввод'!$D$158&gt;$B30),0,MAX(0,MIN(1,'У1 Ввод'!$E$158-NETWORKDAYS('У1 Ввод'!$D$158,$B30)+1))/Настройки!$E$7*100)</f>
        <v>0</v>
      </c>
      <c r="EX30" s="67" t="n">
        <f aca="false">IF(OR($D30=1,MONTH($B30)&lt;&gt;MONTH(StartDate),'У1 Ввод'!$D$159="",'У1 Ввод'!$E$159="",'У1 Ввод'!$D$159&gt;$B30),0,MAX(0,MIN(1,'У1 Ввод'!$E$159-NETWORKDAYS('У1 Ввод'!$D$159,$B30)+1))/Настройки!$E$7*100)</f>
        <v>0</v>
      </c>
      <c r="EY30" s="67" t="n">
        <f aca="false">IF(OR($D30=1,MONTH($B30)&lt;&gt;MONTH(StartDate),'У1 Ввод'!$D$160="",'У1 Ввод'!$E$160="",'У1 Ввод'!$D$160&gt;$B30),0,MAX(0,MIN(1,'У1 Ввод'!$E$160-NETWORKDAYS('У1 Ввод'!$D$160,$B30)+1))/Настройки!$E$7*100)</f>
        <v>0</v>
      </c>
      <c r="EZ30" s="67" t="n">
        <f aca="false">IF(OR($D30=1,MONTH($B30)&lt;&gt;MONTH(StartDate),'У1 Ввод'!$D$161="",'У1 Ввод'!$E$161="",'У1 Ввод'!$D$161&gt;$B30),0,MAX(0,MIN(1,'У1 Ввод'!$E$161-NETWORKDAYS('У1 Ввод'!$D$161,$B30)+1))/Настройки!$E$7*100)</f>
        <v>0</v>
      </c>
      <c r="FA30" s="67" t="n">
        <f aca="false">IF(OR($D30=1,MONTH($B30)&lt;&gt;MONTH(StartDate),'У1 Ввод'!$D$162="",'У1 Ввод'!$E$162="",'У1 Ввод'!$D$162&gt;$B30),0,MAX(0,MIN(1,'У1 Ввод'!$E$162-NETWORKDAYS('У1 Ввод'!$D$162,$B30)+1))/Настройки!$E$7*100)</f>
        <v>0</v>
      </c>
      <c r="FB30" s="67" t="n">
        <f aca="false">IF(OR($D30=1,MONTH($B30)&lt;&gt;MONTH(StartDate),'У1 Ввод'!$D$163="",'У1 Ввод'!$E$163="",'У1 Ввод'!$D$163&gt;$B30),0,MAX(0,MIN(1,'У1 Ввод'!$E$163-NETWORKDAYS('У1 Ввод'!$D$163,$B30)+1))/Настройки!$E$7*100)</f>
        <v>0</v>
      </c>
      <c r="FC30" s="67" t="n">
        <f aca="false">IF(OR($D30=1,MONTH($B30)&lt;&gt;MONTH(StartDate),'У1 Ввод'!$D$164="",'У1 Ввод'!$E$164="",'У1 Ввод'!$D$164&gt;$B30),0,MAX(0,MIN(1,'У1 Ввод'!$E$164-NETWORKDAYS('У1 Ввод'!$D$164,$B30)+1))/Настройки!$E$7*100)</f>
        <v>0</v>
      </c>
      <c r="FD30" s="67" t="n">
        <f aca="false">IF(OR($D30=1,MONTH($B30)&lt;&gt;MONTH(StartDate),'У1 Ввод'!$D$165="",'У1 Ввод'!$E$165="",'У1 Ввод'!$D$165&gt;$B30),0,MAX(0,MIN(1,'У1 Ввод'!$E$165-NETWORKDAYS('У1 Ввод'!$D$165,$B30)+1))/Настройки!$E$7*100)</f>
        <v>0</v>
      </c>
      <c r="FE30" s="67" t="n">
        <f aca="false">IF(OR($D30=1,MONTH($B30)&lt;&gt;MONTH(StartDate),'У1 Ввод'!$D$166="",'У1 Ввод'!$E$166="",'У1 Ввод'!$D$166&gt;$B30),0,MAX(0,MIN(1,'У1 Ввод'!$E$166-NETWORKDAYS('У1 Ввод'!$D$166,$B30)+1))/Настройки!$E$7*100)</f>
        <v>0</v>
      </c>
      <c r="FF30" s="67" t="n">
        <f aca="false">IF(OR($D30=1,MONTH($B30)&lt;&gt;MONTH(StartDate),'У1 Ввод'!$D$167="",'У1 Ввод'!$E$167="",'У1 Ввод'!$D$167&gt;$B30),0,MAX(0,MIN(1,'У1 Ввод'!$E$167-NETWORKDAYS('У1 Ввод'!$D$167,$B30)+1))/Настройки!$E$7*100)</f>
        <v>0</v>
      </c>
      <c r="FG30" s="67" t="n">
        <f aca="false">IF(OR($D30=1,MONTH($B30)&lt;&gt;MONTH(StartDate),'У1 Ввод'!$D$168="",'У1 Ввод'!$E$168="",'У1 Ввод'!$D$168&gt;$B30),0,MAX(0,MIN(1,'У1 Ввод'!$E$168-NETWORKDAYS('У1 Ввод'!$D$168,$B30)+1))/Настройки!$E$7*100)</f>
        <v>0</v>
      </c>
      <c r="FH30" s="67" t="n">
        <f aca="false">IF(OR($D30=1,MONTH($B30)&lt;&gt;MONTH(StartDate),'У1 Ввод'!$D$169="",'У1 Ввод'!$E$169="",'У1 Ввод'!$D$169&gt;$B30),0,MAX(0,MIN(1,'У1 Ввод'!$E$169-NETWORKDAYS('У1 Ввод'!$D$169,$B30)+1))/Настройки!$E$7*100)</f>
        <v>0</v>
      </c>
      <c r="FI30" s="67" t="n">
        <f aca="false">IF(OR($D30=1,MONTH($B30)&lt;&gt;MONTH(StartDate),'У1 Ввод'!$D$170="",'У1 Ввод'!$E$170="",'У1 Ввод'!$D$170&gt;$B30),0,MAX(0,MIN(1,'У1 Ввод'!$E$170-NETWORKDAYS('У1 Ввод'!$D$170,$B30)+1))/Настройки!$E$7*100)</f>
        <v>0</v>
      </c>
      <c r="FJ30" s="67" t="n">
        <f aca="false">IF(OR($D30=1,MONTH($B30)&lt;&gt;MONTH(StartDate),'У1 Ввод'!$D$171="",'У1 Ввод'!$E$171="",'У1 Ввод'!$D$171&gt;$B30),0,MAX(0,MIN(1,'У1 Ввод'!$E$171-NETWORKDAYS('У1 Ввод'!$D$171,$B30)+1))/Настройки!$E$7*100)</f>
        <v>0</v>
      </c>
      <c r="FK30" s="67" t="n">
        <f aca="false">IF(OR($D30=1,MONTH($B30)&lt;&gt;MONTH(StartDate),'У1 Ввод'!$D$172="",'У1 Ввод'!$E$172="",'У1 Ввод'!$D$172&gt;$B30),0,MAX(0,MIN(1,'У1 Ввод'!$E$172-NETWORKDAYS('У1 Ввод'!$D$172,$B30)+1))/Настройки!$E$7*100)</f>
        <v>0</v>
      </c>
      <c r="FL30" s="67" t="n">
        <f aca="false">IF(OR($D30=1,MONTH($B30)&lt;&gt;MONTH(StartDate),'У1 Ввод'!$D$173="",'У1 Ввод'!$E$173="",'У1 Ввод'!$D$173&gt;$B30),0,MAX(0,MIN(1,'У1 Ввод'!$E$173-NETWORKDAYS('У1 Ввод'!$D$173,$B30)+1))/Настройки!$E$7*100)</f>
        <v>0</v>
      </c>
      <c r="FM30" s="67" t="n">
        <f aca="false">IF(OR($D30=1,MONTH($B30)&lt;&gt;MONTH(StartDate),'У1 Ввод'!$D$174="",'У1 Ввод'!$E$174="",'У1 Ввод'!$D$174&gt;$B30),0,MAX(0,MIN(1,'У1 Ввод'!$E$174-NETWORKDAYS('У1 Ввод'!$D$174,$B30)+1))/Настройки!$E$7*100)</f>
        <v>0</v>
      </c>
      <c r="FN30" s="67" t="n">
        <f aca="false">IF(OR($D30=1,MONTH($B30)&lt;&gt;MONTH(StartDate),'У1 Ввод'!$D$175="",'У1 Ввод'!$E$175="",'У1 Ввод'!$D$175&gt;$B30),0,MAX(0,MIN(1,'У1 Ввод'!$E$175-NETWORKDAYS('У1 Ввод'!$D$175,$B30)+1))/Настройки!$E$7*100)</f>
        <v>0</v>
      </c>
      <c r="FO30" s="67" t="n">
        <f aca="false">IF(OR($D30=1,MONTH($B30)&lt;&gt;MONTH(StartDate),'У1 Ввод'!$D$176="",'У1 Ввод'!$E$176="",'У1 Ввод'!$D$176&gt;$B30),0,MAX(0,MIN(1,'У1 Ввод'!$E$176-NETWORKDAYS('У1 Ввод'!$D$176,$B30)+1))/Настройки!$E$7*100)</f>
        <v>0</v>
      </c>
      <c r="FP30" s="67" t="n">
        <f aca="false">IF(OR($D30=1,MONTH($B30)&lt;&gt;MONTH(StartDate),'У1 Ввод'!$D$177="",'У1 Ввод'!$E$177="",'У1 Ввод'!$D$177&gt;$B30),0,MAX(0,MIN(1,'У1 Ввод'!$E$177-NETWORKDAYS('У1 Ввод'!$D$177,$B30)+1))/Настройки!$E$7*100)</f>
        <v>0</v>
      </c>
      <c r="FQ30" s="67" t="n">
        <f aca="false">IF(OR($D30=1,MONTH($B30)&lt;&gt;MONTH(StartDate),'У1 Ввод'!$D$178="",'У1 Ввод'!$E$178="",'У1 Ввод'!$D$178&gt;$B30),0,MAX(0,MIN(1,'У1 Ввод'!$E$178-NETWORKDAYS('У1 Ввод'!$D$178,$B30)+1))/Настройки!$E$7*100)</f>
        <v>0</v>
      </c>
      <c r="FR30" s="67" t="n">
        <f aca="false">IF(OR($D30=1,MONTH($B30)&lt;&gt;MONTH(StartDate),'У1 Ввод'!$D$179="",'У1 Ввод'!$E$179="",'У1 Ввод'!$D$179&gt;$B30),0,MAX(0,MIN(1,'У1 Ввод'!$E$179-NETWORKDAYS('У1 Ввод'!$D$179,$B30)+1))/Настройки!$E$7*100)</f>
        <v>0</v>
      </c>
      <c r="FS30" s="67" t="n">
        <f aca="false">IF(OR($D30=1,MONTH($B30)&lt;&gt;MONTH(StartDate),'У1 Ввод'!$D$180="",'У1 Ввод'!$E$180="",'У1 Ввод'!$D$180&gt;$B30),0,MAX(0,MIN(1,'У1 Ввод'!$E$180-NETWORKDAYS('У1 Ввод'!$D$180,$B30)+1))/Настройки!$E$7*100)</f>
        <v>0</v>
      </c>
      <c r="FT30" s="67" t="n">
        <f aca="false">IF(OR($D30=1,MONTH($B30)&lt;&gt;MONTH(StartDate),'У1 Ввод'!$D$181="",'У1 Ввод'!$E$181="",'У1 Ввод'!$D$181&gt;$B30),0,MAX(0,MIN(1,'У1 Ввод'!$E$181-NETWORKDAYS('У1 Ввод'!$D$181,$B30)+1))/Настройки!$E$7*100)</f>
        <v>0</v>
      </c>
      <c r="FU30" s="67" t="n">
        <f aca="false">IF(OR($D30=1,MONTH($B30)&lt;&gt;MONTH(StartDate),'У1 Ввод'!$D$182="",'У1 Ввод'!$E$182="",'У1 Ввод'!$D$182&gt;$B30),0,MAX(0,MIN(1,'У1 Ввод'!$E$182-NETWORKDAYS('У1 Ввод'!$D$182,$B30)+1))/Настройки!$E$7*100)</f>
        <v>0</v>
      </c>
      <c r="FV30" s="67" t="n">
        <f aca="false">IF(OR($D30=1,MONTH($B30)&lt;&gt;MONTH(StartDate),'У1 Ввод'!$D$183="",'У1 Ввод'!$E$183="",'У1 Ввод'!$D$183&gt;$B30),0,MAX(0,MIN(1,'У1 Ввод'!$E$183-NETWORKDAYS('У1 Ввод'!$D$183,$B30)+1))/Настройки!$E$7*100)</f>
        <v>0</v>
      </c>
      <c r="FW30" s="67" t="n">
        <f aca="false">IF(OR($D30=1,MONTH($B30)&lt;&gt;MONTH(StartDate),'У1 Ввод'!$D$184="",'У1 Ввод'!$E$184="",'У1 Ввод'!$D$184&gt;$B30),0,MAX(0,MIN(1,'У1 Ввод'!$E$184-NETWORKDAYS('У1 Ввод'!$D$184,$B30)+1))/Настройки!$E$7*100)</f>
        <v>0</v>
      </c>
      <c r="FX30" s="67" t="n">
        <f aca="false">IF(OR($D30=1,MONTH($B30)&lt;&gt;MONTH(StartDate),'У1 Ввод'!$D$185="",'У1 Ввод'!$E$185="",'У1 Ввод'!$D$185&gt;$B30),0,MAX(0,MIN(1,'У1 Ввод'!$E$185-NETWORKDAYS('У1 Ввод'!$D$185,$B30)+1))/Настройки!$E$7*100)</f>
        <v>0</v>
      </c>
      <c r="FY30" s="67" t="n">
        <f aca="false">IF(OR($D30=1,MONTH($B30)&lt;&gt;MONTH(StartDate),'У1 Ввод'!$D$186="",'У1 Ввод'!$E$186="",'У1 Ввод'!$D$186&gt;$B30),0,MAX(0,MIN(1,'У1 Ввод'!$E$186-NETWORKDAYS('У1 Ввод'!$D$186,$B30)+1))/Настройки!$E$7*100)</f>
        <v>0</v>
      </c>
      <c r="FZ30" s="67" t="n">
        <f aca="false">IF(OR($D30=1,MONTH($B30)&lt;&gt;MONTH(StartDate),'У1 Ввод'!$D$187="",'У1 Ввод'!$E$187="",'У1 Ввод'!$D$187&gt;$B30),0,MAX(0,MIN(1,'У1 Ввод'!$E$187-NETWORKDAYS('У1 Ввод'!$D$187,$B30)+1))/Настройки!$E$7*100)</f>
        <v>0</v>
      </c>
      <c r="GA30" s="67" t="n">
        <f aca="false">IF(OR($D30=1,MONTH($B30)&lt;&gt;MONTH(StartDate),'У1 Ввод'!$D$188="",'У1 Ввод'!$E$188="",'У1 Ввод'!$D$188&gt;$B30),0,MAX(0,MIN(1,'У1 Ввод'!$E$188-NETWORKDAYS('У1 Ввод'!$D$188,$B30)+1))/Настройки!$E$7*100)</f>
        <v>0</v>
      </c>
      <c r="GB30" s="67" t="n">
        <f aca="false">IF(OR($D30=1,MONTH($B30)&lt;&gt;MONTH(StartDate),'У1 Ввод'!$D$189="",'У1 Ввод'!$E$189="",'У1 Ввод'!$D$189&gt;$B30),0,MAX(0,MIN(1,'У1 Ввод'!$E$189-NETWORKDAYS('У1 Ввод'!$D$189,$B30)+1))/Настройки!$E$7*100)</f>
        <v>0</v>
      </c>
      <c r="GC30" s="67" t="n">
        <f aca="false">IF(OR($D30=1,MONTH($B30)&lt;&gt;MONTH(StartDate),'У1 Ввод'!$D$190="",'У1 Ввод'!$E$190="",'У1 Ввод'!$D$190&gt;$B30),0,MAX(0,MIN(1,'У1 Ввод'!$E$190-NETWORKDAYS('У1 Ввод'!$D$190,$B30)+1))/Настройки!$E$7*100)</f>
        <v>0</v>
      </c>
      <c r="GD30" s="67" t="n">
        <f aca="false">IF(OR($D30=1,MONTH($B30)&lt;&gt;MONTH(StartDate),'У1 Ввод'!$D$191="",'У1 Ввод'!$E$191="",'У1 Ввод'!$D$191&gt;$B30),0,MAX(0,MIN(1,'У1 Ввод'!$E$191-NETWORKDAYS('У1 Ввод'!$D$191,$B30)+1))/Настройки!$E$7*100)</f>
        <v>0</v>
      </c>
      <c r="GE30" s="67" t="n">
        <f aca="false">IF(OR($D30=1,MONTH($B30)&lt;&gt;MONTH(StartDate),'У1 Ввод'!$D$192="",'У1 Ввод'!$E$192="",'У1 Ввод'!$D$192&gt;$B30),0,MAX(0,MIN(1,'У1 Ввод'!$E$192-NETWORKDAYS('У1 Ввод'!$D$192,$B30)+1))/Настройки!$E$7*100)</f>
        <v>0</v>
      </c>
      <c r="GF30" s="67" t="n">
        <f aca="false">IF(OR($D30=1,MONTH($B30)&lt;&gt;MONTH(StartDate),'У1 Ввод'!$D$193="",'У1 Ввод'!$E$193="",'У1 Ввод'!$D$193&gt;$B30),0,MAX(0,MIN(1,'У1 Ввод'!$E$193-NETWORKDAYS('У1 Ввод'!$D$193,$B30)+1))/Настройки!$E$7*100)</f>
        <v>0</v>
      </c>
      <c r="GG30" s="67" t="n">
        <f aca="false">IF(OR($D30=1,MONTH($B30)&lt;&gt;MONTH(StartDate),'У1 Ввод'!$D$194="",'У1 Ввод'!$E$194="",'У1 Ввод'!$D$194&gt;$B30),0,MAX(0,MIN(1,'У1 Ввод'!$E$194-NETWORKDAYS('У1 Ввод'!$D$194,$B30)+1))/Настройки!$E$7*100)</f>
        <v>0</v>
      </c>
      <c r="GH30" s="67" t="n">
        <f aca="false">IF(OR($D30=1,MONTH($B30)&lt;&gt;MONTH(StartDate),'У1 Ввод'!$D$195="",'У1 Ввод'!$E$195="",'У1 Ввод'!$D$195&gt;$B30),0,MAX(0,MIN(1,'У1 Ввод'!$E$195-NETWORKDAYS('У1 Ввод'!$D$195,$B30)+1))/Настройки!$E$7*100)</f>
        <v>0</v>
      </c>
      <c r="GI30" s="67" t="n">
        <f aca="false">IF(OR($D30=1,MONTH($B30)&lt;&gt;MONTH(StartDate),'У1 Ввод'!$D$196="",'У1 Ввод'!$E$196="",'У1 Ввод'!$D$196&gt;$B30),0,MAX(0,MIN(1,'У1 Ввод'!$E$196-NETWORKDAYS('У1 Ввод'!$D$196,$B30)+1))/Настройки!$E$7*100)</f>
        <v>0</v>
      </c>
      <c r="GJ30" s="67" t="n">
        <f aca="false">IF(OR($D30=1,MONTH($B30)&lt;&gt;MONTH(StartDate),'У1 Ввод'!$D$197="",'У1 Ввод'!$E$197="",'У1 Ввод'!$D$197&gt;$B30),0,MAX(0,MIN(1,'У1 Ввод'!$E$197-NETWORKDAYS('У1 Ввод'!$D$197,$B30)+1))/Настройки!$E$7*100)</f>
        <v>0</v>
      </c>
      <c r="GK30" s="67" t="n">
        <f aca="false">IF(OR($D30=1,MONTH($B30)&lt;&gt;MONTH(StartDate),'У1 Ввод'!$D$198="",'У1 Ввод'!$E$198="",'У1 Ввод'!$D$198&gt;$B30),0,MAX(0,MIN(1,'У1 Ввод'!$E$198-NETWORKDAYS('У1 Ввод'!$D$198,$B30)+1))/Настройки!$E$7*100)</f>
        <v>0</v>
      </c>
      <c r="GL30" s="67" t="n">
        <f aca="false">IF(OR($D30=1,MONTH($B30)&lt;&gt;MONTH(StartDate),'У1 Ввод'!$D$199="",'У1 Ввод'!$E$199="",'У1 Ввод'!$D$199&gt;$B30),0,MAX(0,MIN(1,'У1 Ввод'!$E$199-NETWORKDAYS('У1 Ввод'!$D$199,$B30)+1))/Настройки!$E$7*100)</f>
        <v>0</v>
      </c>
      <c r="GM30" s="67" t="n">
        <f aca="false">IF(OR($D30=1,MONTH($B30)&lt;&gt;MONTH(StartDate),'У1 Ввод'!$D$200="",'У1 Ввод'!$E$200="",'У1 Ввод'!$D$200&gt;$B30),0,MAX(0,MIN(1,'У1 Ввод'!$E$200-NETWORKDAYS('У1 Ввод'!$D$200,$B30)+1))/Настройки!$E$7*100)</f>
        <v>0</v>
      </c>
      <c r="GN30" s="67" t="n">
        <f aca="false">IF(OR($D30=1,MONTH($B30)&lt;&gt;MONTH(StartDate),'У1 Ввод'!$D$201="",'У1 Ввод'!$E$201="",'У1 Ввод'!$D$201&gt;$B30),0,MAX(0,MIN(1,'У1 Ввод'!$E$201-NETWORKDAYS('У1 Ввод'!$D$201,$B30)+1))/Настройки!$E$7*100)</f>
        <v>0</v>
      </c>
      <c r="GO30" s="67" t="n">
        <f aca="false">IF(OR($D30=1,MONTH($B30)&lt;&gt;MONTH(StartDate),'У1 Ввод'!$D$202="",'У1 Ввод'!$E$202="",'У1 Ввод'!$D$202&gt;$B30),0,MAX(0,MIN(1,'У1 Ввод'!$E$202-NETWORKDAYS('У1 Ввод'!$D$202,$B30)+1))/Настройки!$E$7*100)</f>
        <v>0</v>
      </c>
      <c r="GP30" s="67" t="n">
        <f aca="false">IF(OR($D30=1,MONTH($B30)&lt;&gt;MONTH(StartDate),'У1 Ввод'!$D$203="",'У1 Ввод'!$E$203="",'У1 Ввод'!$D$203&gt;$B30),0,MAX(0,MIN(1,'У1 Ввод'!$E$203-NETWORKDAYS('У1 Ввод'!$D$203,$B30)+1))/Настройки!$E$7*100)</f>
        <v>0</v>
      </c>
      <c r="GQ30" s="67" t="n">
        <f aca="false">IF(OR($D30=1,MONTH($B30)&lt;&gt;MONTH(StartDate),'У1 Ввод'!$D$204="",'У1 Ввод'!$E$204="",'У1 Ввод'!$D$204&gt;$B30),0,MAX(0,MIN(1,'У1 Ввод'!$E$204-NETWORKDAYS('У1 Ввод'!$D$204,$B30)+1))/Настройки!$E$7*100)</f>
        <v>0</v>
      </c>
      <c r="GR30" s="67" t="n">
        <f aca="false">IF(OR($D30=1,MONTH($B30)&lt;&gt;MONTH(StartDate),'У1 Ввод'!$D$205="",'У1 Ввод'!$E$205="",'У1 Ввод'!$D$205&gt;$B30),0,MAX(0,MIN(1,'У1 Ввод'!$E$205-NETWORKDAYS('У1 Ввод'!$D$205,$B30)+1))/Настройки!$E$7*100)</f>
        <v>0</v>
      </c>
      <c r="GS30" s="67" t="n">
        <f aca="false">IF(OR($D30=1,MONTH($B30)&lt;&gt;MONTH(StartDate),'У1 Ввод'!$D$206="",'У1 Ввод'!$E$206="",'У1 Ввод'!$D$206&gt;$B30),0,MAX(0,MIN(1,'У1 Ввод'!$E$206-NETWORKDAYS('У1 Ввод'!$D$206,$B30)+1))/Настройки!$E$7*100)</f>
        <v>0</v>
      </c>
      <c r="GT30" s="67" t="n">
        <f aca="false">IF(OR($D30=1,MONTH($B30)&lt;&gt;MONTH(StartDate),'У1 Ввод'!$D$207="",'У1 Ввод'!$E$207="",'У1 Ввод'!$D$207&gt;$B30),0,MAX(0,MIN(1,'У1 Ввод'!$E$207-NETWORKDAYS('У1 Ввод'!$D$207,$B30)+1))/Настройки!$E$7*100)</f>
        <v>0</v>
      </c>
      <c r="GU30" s="67" t="n">
        <f aca="false">IF(OR($D30=1,MONTH($B30)&lt;&gt;MONTH(StartDate),'У1 Ввод'!$D$208="",'У1 Ввод'!$E$208="",'У1 Ввод'!$D$208&gt;$B30),0,MAX(0,MIN(1,'У1 Ввод'!$E$208-NETWORKDAYS('У1 Ввод'!$D$208,$B30)+1))/Настройки!$E$7*100)</f>
        <v>0</v>
      </c>
      <c r="GV30" s="67" t="n">
        <f aca="false">IF(OR($D30=1,MONTH($B30)&lt;&gt;MONTH(StartDate),'У1 Ввод'!$D$209="",'У1 Ввод'!$E$209="",'У1 Ввод'!$D$209&gt;$B30),0,MAX(0,MIN(1,'У1 Ввод'!$E$209-NETWORKDAYS('У1 Ввод'!$D$209,$B30)+1))/Настройки!$E$7*100)</f>
        <v>0</v>
      </c>
      <c r="GW30" s="67" t="n">
        <f aca="false">IF(OR($D30=1,MONTH($B30)&lt;&gt;MONTH(StartDate),'У1 Ввод'!$D$210="",'У1 Ввод'!$E$210="",'У1 Ввод'!$D$210&gt;$B30),0,MAX(0,MIN(1,'У1 Ввод'!$E$210-NETWORKDAYS('У1 Ввод'!$D$210,$B30)+1))/Настройки!$E$7*100)</f>
        <v>0</v>
      </c>
      <c r="GX30" s="67" t="n">
        <f aca="false">IF(OR($D30=1,MONTH($B30)&lt;&gt;MONTH(StartDate),'У1 Ввод'!$D$211="",'У1 Ввод'!$E$211="",'У1 Ввод'!$D$211&gt;$B30),0,MAX(0,MIN(1,'У1 Ввод'!$E$211-NETWORKDAYS('У1 Ввод'!$D$211,$B30)+1))/Настройки!$E$7*100)</f>
        <v>0</v>
      </c>
      <c r="GY30" s="67" t="n">
        <f aca="false">IF(OR($D30=1,MONTH($B30)&lt;&gt;MONTH(StartDate),'У1 Ввод'!$D$212="",'У1 Ввод'!$E$212="",'У1 Ввод'!$D$212&gt;$B30),0,MAX(0,MIN(1,'У1 Ввод'!$E$212-NETWORKDAYS('У1 Ввод'!$D$212,$B30)+1))/Настройки!$E$7*100)</f>
        <v>0</v>
      </c>
      <c r="GZ30" s="67" t="n">
        <f aca="false">IF(OR($D30=1,MONTH($B30)&lt;&gt;MONTH(StartDate),'У1 Ввод'!$D$213="",'У1 Ввод'!$E$213="",'У1 Ввод'!$D$213&gt;$B30),0,MAX(0,MIN(1,'У1 Ввод'!$E$213-NETWORKDAYS('У1 Ввод'!$D$213,$B30)+1))/Настройки!$E$7*100)</f>
        <v>0</v>
      </c>
      <c r="HA30" s="67" t="n">
        <f aca="false">IF(OR($D30=1,MONTH($B30)&lt;&gt;MONTH(StartDate),'У1 Ввод'!$D$214="",'У1 Ввод'!$E$214="",'У1 Ввод'!$D$214&gt;$B30),0,MAX(0,MIN(1,'У1 Ввод'!$E$214-NETWORKDAYS('У1 Ввод'!$D$214,$B30)+1))/Настройки!$E$7*100)</f>
        <v>0</v>
      </c>
      <c r="HB30" s="67" t="n">
        <f aca="false">IF(OR($D30=1,MONTH($B30)&lt;&gt;MONTH(StartDate),'У1 Ввод'!$D$215="",'У1 Ввод'!$E$215="",'У1 Ввод'!$D$215&gt;$B30),0,MAX(0,MIN(1,'У1 Ввод'!$E$215-NETWORKDAYS('У1 Ввод'!$D$215,$B30)+1))/Настройки!$E$7*100)</f>
        <v>0</v>
      </c>
      <c r="HC30" s="67" t="n">
        <f aca="false">IF(OR($D30=1,MONTH($B30)&lt;&gt;MONTH(StartDate),'У1 Ввод'!$D$216="",'У1 Ввод'!$E$216="",'У1 Ввод'!$D$216&gt;$B30),0,MAX(0,MIN(1,'У1 Ввод'!$E$216-NETWORKDAYS('У1 Ввод'!$D$216,$B30)+1))/Настройки!$E$7*100)</f>
        <v>0</v>
      </c>
      <c r="HD30" s="67" t="n">
        <f aca="false">IF(OR($D30=1,MONTH($B30)&lt;&gt;MONTH(StartDate),'У1 Ввод'!$D$217="",'У1 Ввод'!$E$217="",'У1 Ввод'!$D$217&gt;$B30),0,MAX(0,MIN(1,'У1 Ввод'!$E$217-NETWORKDAYS('У1 Ввод'!$D$217,$B30)+1))/Настройки!$E$7*100)</f>
        <v>0</v>
      </c>
      <c r="HE30" s="67" t="n">
        <f aca="false">IF(OR($D30=1,MONTH($B30)&lt;&gt;MONTH(StartDate),'У1 Ввод'!$D$218="",'У1 Ввод'!$E$218="",'У1 Ввод'!$D$218&gt;$B30),0,MAX(0,MIN(1,'У1 Ввод'!$E$218-NETWORKDAYS('У1 Ввод'!$D$218,$B30)+1))/Настройки!$E$7*100)</f>
        <v>0</v>
      </c>
      <c r="HF30" s="67" t="n">
        <f aca="false">IF(OR($D30=1,MONTH($B30)&lt;&gt;MONTH(StartDate),'У1 Ввод'!$D$219="",'У1 Ввод'!$E$219="",'У1 Ввод'!$D$219&gt;$B30),0,MAX(0,MIN(1,'У1 Ввод'!$E$219-NETWORKDAYS('У1 Ввод'!$D$219,$B30)+1))/Настройки!$E$7*100)</f>
        <v>0</v>
      </c>
      <c r="HG30" s="67" t="n">
        <f aca="false">IF(OR($D30=1,MONTH($B30)&lt;&gt;MONTH(StartDate),'У1 Ввод'!$D$220="",'У1 Ввод'!$E$220="",'У1 Ввод'!$D$220&gt;$B30),0,MAX(0,MIN(1,'У1 Ввод'!$E$220-NETWORKDAYS('У1 Ввод'!$D$220,$B30)+1))/Настройки!$E$7*100)</f>
        <v>0</v>
      </c>
      <c r="HH30" s="67" t="n">
        <f aca="false">IF(OR($D30=1,MONTH($B30)&lt;&gt;MONTH(StartDate),'У1 Ввод'!$D$221="",'У1 Ввод'!$E$221="",'У1 Ввод'!$D$221&gt;$B30),0,MAX(0,MIN(1,'У1 Ввод'!$E$221-NETWORKDAYS('У1 Ввод'!$D$221,$B30)+1))/Настройки!$E$7*100)</f>
        <v>0</v>
      </c>
      <c r="HI30" s="67" t="n">
        <f aca="false">IF(OR($D30=1,MONTH($B30)&lt;&gt;MONTH(StartDate),'У1 Ввод'!$D$222="",'У1 Ввод'!$E$222="",'У1 Ввод'!$D$222&gt;$B30),0,MAX(0,MIN(1,'У1 Ввод'!$E$222-NETWORKDAYS('У1 Ввод'!$D$222,$B30)+1))/Настройки!$E$7*100)</f>
        <v>0</v>
      </c>
      <c r="HJ30" s="67" t="n">
        <f aca="false">IF(OR($D30=1,MONTH($B30)&lt;&gt;MONTH(StartDate),'У1 Ввод'!$D$223="",'У1 Ввод'!$E$223="",'У1 Ввод'!$D$223&gt;$B30),0,MAX(0,MIN(1,'У1 Ввод'!$E$223-NETWORKDAYS('У1 Ввод'!$D$223,$B30)+1))/Настройки!$E$7*100)</f>
        <v>0</v>
      </c>
      <c r="HK30" s="67" t="n">
        <f aca="false">IF(OR($D30=1,MONTH($B30)&lt;&gt;MONTH(StartDate),'У1 Ввод'!$D$224="",'У1 Ввод'!$E$224="",'У1 Ввод'!$D$224&gt;$B30),0,MAX(0,MIN(1,'У1 Ввод'!$E$224-NETWORKDAYS('У1 Ввод'!$D$224,$B30)+1))/Настройки!$E$7*100)</f>
        <v>0</v>
      </c>
      <c r="HL30" s="67" t="n">
        <f aca="false">IF(OR($D30=1,MONTH($B30)&lt;&gt;MONTH(StartDate),'У1 Ввод'!$D$225="",'У1 Ввод'!$E$225="",'У1 Ввод'!$D$225&gt;$B30),0,MAX(0,MIN(1,'У1 Ввод'!$E$225-NETWORKDAYS('У1 Ввод'!$D$225,$B30)+1))/Настройки!$E$7*100)</f>
        <v>0</v>
      </c>
      <c r="HM30" s="67" t="n">
        <f aca="false">IF(OR($D30=1,MONTH($B30)&lt;&gt;MONTH(StartDate),'У1 Ввод'!$D$226="",'У1 Ввод'!$E$226="",'У1 Ввод'!$D$226&gt;$B30),0,MAX(0,MIN(1,'У1 Ввод'!$E$226-NETWORKDAYS('У1 Ввод'!$D$226,$B30)+1))/Настройки!$E$7*100)</f>
        <v>0</v>
      </c>
      <c r="HN30" s="67" t="n">
        <f aca="false">IF(OR($D30=1,MONTH($B30)&lt;&gt;MONTH(StartDate),'У1 Ввод'!$D$227="",'У1 Ввод'!$E$227="",'У1 Ввод'!$D$227&gt;$B30),0,MAX(0,MIN(1,'У1 Ввод'!$E$227-NETWORKDAYS('У1 Ввод'!$D$227,$B30)+1))/Настройки!$E$7*100)</f>
        <v>0</v>
      </c>
      <c r="HO30" s="67" t="n">
        <f aca="false">IF(OR($D30=1,MONTH($B30)&lt;&gt;MONTH(StartDate),'У1 Ввод'!$D$228="",'У1 Ввод'!$E$228="",'У1 Ввод'!$D$228&gt;$B30),0,MAX(0,MIN(1,'У1 Ввод'!$E$228-NETWORKDAYS('У1 Ввод'!$D$228,$B30)+1))/Настройки!$E$7*100)</f>
        <v>0</v>
      </c>
      <c r="HP30" s="67" t="n">
        <f aca="false">IF(OR($D30=1,MONTH($B30)&lt;&gt;MONTH(StartDate),'У1 Ввод'!$D$229="",'У1 Ввод'!$E$229="",'У1 Ввод'!$D$229&gt;$B30),0,MAX(0,MIN(1,'У1 Ввод'!$E$229-NETWORKDAYS('У1 Ввод'!$D$229,$B30)+1))/Настройки!$E$7*100)</f>
        <v>0</v>
      </c>
      <c r="HQ30" s="67" t="n">
        <f aca="false">IF(OR($D30=1,MONTH($B30)&lt;&gt;MONTH(StartDate),'У1 Ввод'!$D$230="",'У1 Ввод'!$E$230="",'У1 Ввод'!$D$230&gt;$B30),0,MAX(0,MIN(1,'У1 Ввод'!$E$230-NETWORKDAYS('У1 Ввод'!$D$230,$B30)+1))/Настройки!$E$7*100)</f>
        <v>0</v>
      </c>
      <c r="HR30" s="67" t="n">
        <f aca="false">IF(OR($D30=1,MONTH($B30)&lt;&gt;MONTH(StartDate),'У1 Ввод'!$D$231="",'У1 Ввод'!$E$231="",'У1 Ввод'!$D$231&gt;$B30),0,MAX(0,MIN(1,'У1 Ввод'!$E$231-NETWORKDAYS('У1 Ввод'!$D$231,$B30)+1))/Настройки!$E$7*100)</f>
        <v>0</v>
      </c>
      <c r="HS30" s="67" t="n">
        <f aca="false">IF(OR($D30=1,MONTH($B30)&lt;&gt;MONTH(StartDate),'У1 Ввод'!$D$232="",'У1 Ввод'!$E$232="",'У1 Ввод'!$D$232&gt;$B30),0,MAX(0,MIN(1,'У1 Ввод'!$E$232-NETWORKDAYS('У1 Ввод'!$D$232,$B30)+1))/Настройки!$E$7*100)</f>
        <v>0</v>
      </c>
      <c r="HT30" s="67" t="n">
        <f aca="false">IF(OR($D30=1,MONTH($B30)&lt;&gt;MONTH(StartDate),'У1 Ввод'!$D$233="",'У1 Ввод'!$E$233="",'У1 Ввод'!$D$233&gt;$B30),0,MAX(0,MIN(1,'У1 Ввод'!$E$233-NETWORKDAYS('У1 Ввод'!$D$233,$B30)+1))/Настройки!$E$7*100)</f>
        <v>0</v>
      </c>
      <c r="HU30" s="67" t="n">
        <f aca="false">IF(OR($D30=1,MONTH($B30)&lt;&gt;MONTH(StartDate),'У1 Ввод'!$D$234="",'У1 Ввод'!$E$234="",'У1 Ввод'!$D$234&gt;$B30),0,MAX(0,MIN(1,'У1 Ввод'!$E$234-NETWORKDAYS('У1 Ввод'!$D$234,$B30)+1))/Настройки!$E$7*100)</f>
        <v>0</v>
      </c>
      <c r="HV30" s="67" t="n">
        <f aca="false">IF(OR($D30=1,MONTH($B30)&lt;&gt;MONTH(StartDate),'У1 Ввод'!$D$235="",'У1 Ввод'!$E$235="",'У1 Ввод'!$D$235&gt;$B30),0,MAX(0,MIN(1,'У1 Ввод'!$E$235-NETWORKDAYS('У1 Ввод'!$D$235,$B30)+1))/Настройки!$E$7*100)</f>
        <v>0</v>
      </c>
      <c r="HW30" s="67" t="n">
        <f aca="false">IF(OR($D30=1,MONTH($B30)&lt;&gt;MONTH(StartDate),'У1 Ввод'!$D$236="",'У1 Ввод'!$E$236="",'У1 Ввод'!$D$236&gt;$B30),0,MAX(0,MIN(1,'У1 Ввод'!$E$236-NETWORKDAYS('У1 Ввод'!$D$236,$B30)+1))/Настройки!$E$7*100)</f>
        <v>0</v>
      </c>
      <c r="HX30" s="67" t="n">
        <f aca="false">IF(OR($D30=1,MONTH($B30)&lt;&gt;MONTH(StartDate),'У1 Ввод'!$D$237="",'У1 Ввод'!$E$237="",'У1 Ввод'!$D$237&gt;$B30),0,MAX(0,MIN(1,'У1 Ввод'!$E$237-NETWORKDAYS('У1 Ввод'!$D$237,$B30)+1))/Настройки!$E$7*100)</f>
        <v>0</v>
      </c>
      <c r="HY30" s="67" t="n">
        <f aca="false">IF(OR($D30=1,MONTH($B30)&lt;&gt;MONTH(StartDate),'У1 Ввод'!$D$238="",'У1 Ввод'!$E$238="",'У1 Ввод'!$D$238&gt;$B30),0,MAX(0,MIN(1,'У1 Ввод'!$E$238-NETWORKDAYS('У1 Ввод'!$D$238,$B30)+1))/Настройки!$E$7*100)</f>
        <v>0</v>
      </c>
      <c r="HZ30" s="67" t="n">
        <f aca="false">IF(OR($D30=1,MONTH($B30)&lt;&gt;MONTH(StartDate),'У1 Ввод'!$D$239="",'У1 Ввод'!$E$239="",'У1 Ввод'!$D$239&gt;$B30),0,MAX(0,MIN(1,'У1 Ввод'!$E$239-NETWORKDAYS('У1 Ввод'!$D$239,$B30)+1))/Настройки!$E$7*100)</f>
        <v>0</v>
      </c>
      <c r="IA30" s="67" t="n">
        <f aca="false">IF(OR($D30=1,MONTH($B30)&lt;&gt;MONTH(StartDate),'У1 Ввод'!$D$240="",'У1 Ввод'!$E$240="",'У1 Ввод'!$D$240&gt;$B30),0,MAX(0,MIN(1,'У1 Ввод'!$E$240-NETWORKDAYS('У1 Ввод'!$D$240,$B30)+1))/Настройки!$E$7*100)</f>
        <v>0</v>
      </c>
      <c r="IB30" s="67" t="n">
        <f aca="false">IF(OR($D30=1,MONTH($B30)&lt;&gt;MONTH(StartDate),'У1 Ввод'!$D$241="",'У1 Ввод'!$E$241="",'У1 Ввод'!$D$241&gt;$B30),0,MAX(0,MIN(1,'У1 Ввод'!$E$241-NETWORKDAYS('У1 Ввод'!$D$241,$B30)+1))/Настройки!$E$7*100)</f>
        <v>0</v>
      </c>
      <c r="IC30" s="67" t="n">
        <f aca="false">IF(OR($D30=1,MONTH($B30)&lt;&gt;MONTH(StartDate),'У1 Ввод'!$D$242="",'У1 Ввод'!$E$242="",'У1 Ввод'!$D$242&gt;$B30),0,MAX(0,MIN(1,'У1 Ввод'!$E$242-NETWORKDAYS('У1 Ввод'!$D$242,$B30)+1))/Настройки!$E$7*100)</f>
        <v>0</v>
      </c>
      <c r="ID30" s="67" t="n">
        <f aca="false">IF(OR($D30=1,MONTH($B30)&lt;&gt;MONTH(StartDate),'У1 Ввод'!$D$243="",'У1 Ввод'!$E$243="",'У1 Ввод'!$D$243&gt;$B30),0,MAX(0,MIN(1,'У1 Ввод'!$E$243-NETWORKDAYS('У1 Ввод'!$D$243,$B30)+1))/Настройки!$E$7*100)</f>
        <v>0</v>
      </c>
      <c r="IE30" s="67" t="n">
        <f aca="false">IF(OR($D30=1,MONTH($B30)&lt;&gt;MONTH(StartDate),'У1 Ввод'!$D$244="",'У1 Ввод'!$E$244="",'У1 Ввод'!$D$244&gt;$B30),0,MAX(0,MIN(1,'У1 Ввод'!$E$244-NETWORKDAYS('У1 Ввод'!$D$244,$B30)+1))/Настройки!$E$7*100)</f>
        <v>0</v>
      </c>
      <c r="IF30" s="67" t="n">
        <f aca="false">IF(OR($D30=1,MONTH($B30)&lt;&gt;MONTH(StartDate),'У1 Ввод'!$D$245="",'У1 Ввод'!$E$245="",'У1 Ввод'!$D$245&gt;$B30),0,MAX(0,MIN(1,'У1 Ввод'!$E$245-NETWORKDAYS('У1 Ввод'!$D$245,$B30)+1))/Настройки!$E$7*100)</f>
        <v>0</v>
      </c>
      <c r="IG30" s="67" t="n">
        <f aca="false">IF(OR($D30=1,MONTH($B30)&lt;&gt;MONTH(StartDate),'У1 Ввод'!$D$246="",'У1 Ввод'!$E$246="",'У1 Ввод'!$D$246&gt;$B30),0,MAX(0,MIN(1,'У1 Ввод'!$E$246-NETWORKDAYS('У1 Ввод'!$D$246,$B30)+1))/Настройки!$E$7*100)</f>
        <v>0</v>
      </c>
      <c r="IH30" s="67" t="n">
        <f aca="false">IF(OR($D30=1,MONTH($B30)&lt;&gt;MONTH(StartDate),'У1 Ввод'!$D$247="",'У1 Ввод'!$E$247="",'У1 Ввод'!$D$247&gt;$B30),0,MAX(0,MIN(1,'У1 Ввод'!$E$247-NETWORKDAYS('У1 Ввод'!$D$247,$B30)+1))/Настройки!$E$7*100)</f>
        <v>0</v>
      </c>
      <c r="II30" s="67" t="n">
        <f aca="false">IF(OR($D30=1,MONTH($B30)&lt;&gt;MONTH(StartDate),'У1 Ввод'!$D$248="",'У1 Ввод'!$E$248="",'У1 Ввод'!$D$248&gt;$B30),0,MAX(0,MIN(1,'У1 Ввод'!$E$248-NETWORKDAYS('У1 Ввод'!$D$248,$B30)+1))/Настройки!$E$7*100)</f>
        <v>0</v>
      </c>
      <c r="IJ30" s="67" t="n">
        <f aca="false">IF(OR($D30=1,MONTH($B30)&lt;&gt;MONTH(StartDate),'У1 Ввод'!$D$249="",'У1 Ввод'!$E$249="",'У1 Ввод'!$D$249&gt;$B30),0,MAX(0,MIN(1,'У1 Ввод'!$E$249-NETWORKDAYS('У1 Ввод'!$D$249,$B30)+1))/Настройки!$E$7*100)</f>
        <v>0</v>
      </c>
      <c r="IK30" s="67" t="n">
        <f aca="false">IF(OR($D30=1,MONTH($B30)&lt;&gt;MONTH(StartDate),'У1 Ввод'!$D$250="",'У1 Ввод'!$E$250="",'У1 Ввод'!$D$250&gt;$B30),0,MAX(0,MIN(1,'У1 Ввод'!$E$250-NETWORKDAYS('У1 Ввод'!$D$250,$B30)+1))/Настройки!$E$7*100)</f>
        <v>0</v>
      </c>
      <c r="IL30" s="67" t="n">
        <f aca="false">IF(OR($D30=1,MONTH($B30)&lt;&gt;MONTH(StartDate),'У1 Ввод'!$D$251="",'У1 Ввод'!$E$251="",'У1 Ввод'!$D$251&gt;$B30),0,MAX(0,MIN(1,'У1 Ввод'!$E$251-NETWORKDAYS('У1 Ввод'!$D$251,$B30)+1))/Настройки!$E$7*100)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IF(OR($D31=1,MONTH($B31)&lt;&gt;MONTH(StartDate),'У1 Ввод'!$D$12="",'У1 Ввод'!$E$12="",'У1 Ввод'!$D$12&gt;$B31),0,MAX(0,MIN(1,'У1 Ввод'!$E$12-NETWORKDAYS('У1 Ввод'!$D$12,$B31)+1))/Настройки!$E$7*100)</f>
        <v>0</v>
      </c>
      <c r="H31" s="67" t="n">
        <f aca="false">IF(OR($D31=1,MONTH($B31)&lt;&gt;MONTH(StartDate),'У1 Ввод'!$D$13="",'У1 Ввод'!$E$13="",'У1 Ввод'!$D$13&gt;$B31),0,MAX(0,MIN(1,'У1 Ввод'!$E$13-NETWORKDAYS('У1 Ввод'!$D$13,$B31)+1))/Настройки!$E$7*100)</f>
        <v>0</v>
      </c>
      <c r="I31" s="67" t="n">
        <f aca="false">IF(OR($D31=1,MONTH($B31)&lt;&gt;MONTH(StartDate),'У1 Ввод'!$D$14="",'У1 Ввод'!$E$14="",'У1 Ввод'!$D$14&gt;$B31),0,MAX(0,MIN(1,'У1 Ввод'!$E$14-NETWORKDAYS('У1 Ввод'!$D$14,$B31)+1))/Настройки!$E$7*100)</f>
        <v>0</v>
      </c>
      <c r="J31" s="67" t="n">
        <f aca="false">IF(OR($D31=1,MONTH($B31)&lt;&gt;MONTH(StartDate),'У1 Ввод'!$D$15="",'У1 Ввод'!$E$15="",'У1 Ввод'!$D$15&gt;$B31),0,MAX(0,MIN(1,'У1 Ввод'!$E$15-NETWORKDAYS('У1 Ввод'!$D$15,$B31)+1))/Настройки!$E$7*100)</f>
        <v>0</v>
      </c>
      <c r="K31" s="67" t="n">
        <f aca="false">IF(OR($D31=1,MONTH($B31)&lt;&gt;MONTH(StartDate),'У1 Ввод'!$D$16="",'У1 Ввод'!$E$16="",'У1 Ввод'!$D$16&gt;$B31),0,MAX(0,MIN(1,'У1 Ввод'!$E$16-NETWORKDAYS('У1 Ввод'!$D$16,$B31)+1))/Настройки!$E$7*100)</f>
        <v>0</v>
      </c>
      <c r="L31" s="67" t="n">
        <f aca="false">IF(OR($D31=1,MONTH($B31)&lt;&gt;MONTH(StartDate),'У1 Ввод'!$D$17="",'У1 Ввод'!$E$17="",'У1 Ввод'!$D$17&gt;$B31),0,MAX(0,MIN(1,'У1 Ввод'!$E$17-NETWORKDAYS('У1 Ввод'!$D$17,$B31)+1))/Настройки!$E$7*100)</f>
        <v>0</v>
      </c>
      <c r="M31" s="67" t="n">
        <f aca="false">IF(OR($D31=1,MONTH($B31)&lt;&gt;MONTH(StartDate),'У1 Ввод'!$D$18="",'У1 Ввод'!$E$18="",'У1 Ввод'!$D$18&gt;$B31),0,MAX(0,MIN(1,'У1 Ввод'!$E$18-NETWORKDAYS('У1 Ввод'!$D$18,$B31)+1))/Настройки!$E$7*100)</f>
        <v>0</v>
      </c>
      <c r="N31" s="67" t="n">
        <f aca="false">IF(OR($D31=1,MONTH($B31)&lt;&gt;MONTH(StartDate),'У1 Ввод'!$D$19="",'У1 Ввод'!$E$19="",'У1 Ввод'!$D$19&gt;$B31),0,MAX(0,MIN(1,'У1 Ввод'!$E$19-NETWORKDAYS('У1 Ввод'!$D$19,$B31)+1))/Настройки!$E$7*100)</f>
        <v>0</v>
      </c>
      <c r="O31" s="67" t="n">
        <f aca="false">IF(OR($D31=1,MONTH($B31)&lt;&gt;MONTH(StartDate),'У1 Ввод'!$D$20="",'У1 Ввод'!$E$20="",'У1 Ввод'!$D$20&gt;$B31),0,MAX(0,MIN(1,'У1 Ввод'!$E$20-NETWORKDAYS('У1 Ввод'!$D$20,$B31)+1))/Настройки!$E$7*100)</f>
        <v>0</v>
      </c>
      <c r="P31" s="67" t="n">
        <f aca="false">IF(OR($D31=1,MONTH($B31)&lt;&gt;MONTH(StartDate),'У1 Ввод'!$D$21="",'У1 Ввод'!$E$21="",'У1 Ввод'!$D$21&gt;$B31),0,MAX(0,MIN(1,'У1 Ввод'!$E$21-NETWORKDAYS('У1 Ввод'!$D$21,$B31)+1))/Настройки!$E$7*100)</f>
        <v>0</v>
      </c>
      <c r="Q31" s="67" t="n">
        <f aca="false">IF(OR($D31=1,MONTH($B31)&lt;&gt;MONTH(StartDate),'У1 Ввод'!$D$22="",'У1 Ввод'!$E$22="",'У1 Ввод'!$D$22&gt;$B31),0,MAX(0,MIN(1,'У1 Ввод'!$E$22-NETWORKDAYS('У1 Ввод'!$D$22,$B31)+1))/Настройки!$E$7*100)</f>
        <v>0</v>
      </c>
      <c r="R31" s="67" t="n">
        <f aca="false">IF(OR($D31=1,MONTH($B31)&lt;&gt;MONTH(StartDate),'У1 Ввод'!$D$23="",'У1 Ввод'!$E$23="",'У1 Ввод'!$D$23&gt;$B31),0,MAX(0,MIN(1,'У1 Ввод'!$E$23-NETWORKDAYS('У1 Ввод'!$D$23,$B31)+1))/Настройки!$E$7*100)</f>
        <v>0</v>
      </c>
      <c r="S31" s="67" t="n">
        <f aca="false">IF(OR($D31=1,MONTH($B31)&lt;&gt;MONTH(StartDate),'У1 Ввод'!$D$24="",'У1 Ввод'!$E$24="",'У1 Ввод'!$D$24&gt;$B31),0,MAX(0,MIN(1,'У1 Ввод'!$E$24-NETWORKDAYS('У1 Ввод'!$D$24,$B31)+1))/Настройки!$E$7*100)</f>
        <v>0</v>
      </c>
      <c r="T31" s="67" t="n">
        <f aca="false">IF(OR($D31=1,MONTH($B31)&lt;&gt;MONTH(StartDate),'У1 Ввод'!$D$25="",'У1 Ввод'!$E$25="",'У1 Ввод'!$D$25&gt;$B31),0,MAX(0,MIN(1,'У1 Ввод'!$E$25-NETWORKDAYS('У1 Ввод'!$D$25,$B31)+1))/Настройки!$E$7*100)</f>
        <v>0</v>
      </c>
      <c r="U31" s="67" t="n">
        <f aca="false">IF(OR($D31=1,MONTH($B31)&lt;&gt;MONTH(StartDate),'У1 Ввод'!$D$26="",'У1 Ввод'!$E$26="",'У1 Ввод'!$D$26&gt;$B31),0,MAX(0,MIN(1,'У1 Ввод'!$E$26-NETWORKDAYS('У1 Ввод'!$D$26,$B31)+1))/Настройки!$E$7*100)</f>
        <v>0</v>
      </c>
      <c r="V31" s="67" t="n">
        <f aca="false">IF(OR($D31=1,MONTH($B31)&lt;&gt;MONTH(StartDate),'У1 Ввод'!$D$27="",'У1 Ввод'!$E$27="",'У1 Ввод'!$D$27&gt;$B31),0,MAX(0,MIN(1,'У1 Ввод'!$E$27-NETWORKDAYS('У1 Ввод'!$D$27,$B31)+1))/Настройки!$E$7*100)</f>
        <v>0</v>
      </c>
      <c r="W31" s="67" t="n">
        <f aca="false">IF(OR($D31=1,MONTH($B31)&lt;&gt;MONTH(StartDate),'У1 Ввод'!$D$28="",'У1 Ввод'!$E$28="",'У1 Ввод'!$D$28&gt;$B31),0,MAX(0,MIN(1,'У1 Ввод'!$E$28-NETWORKDAYS('У1 Ввод'!$D$28,$B31)+1))/Настройки!$E$7*100)</f>
        <v>0</v>
      </c>
      <c r="X31" s="67" t="n">
        <f aca="false">IF(OR($D31=1,MONTH($B31)&lt;&gt;MONTH(StartDate),'У1 Ввод'!$D$29="",'У1 Ввод'!$E$29="",'У1 Ввод'!$D$29&gt;$B31),0,MAX(0,MIN(1,'У1 Ввод'!$E$29-NETWORKDAYS('У1 Ввод'!$D$29,$B31)+1))/Настройки!$E$7*100)</f>
        <v>0</v>
      </c>
      <c r="Y31" s="67" t="n">
        <f aca="false">IF(OR($D31=1,MONTH($B31)&lt;&gt;MONTH(StartDate),'У1 Ввод'!$D$30="",'У1 Ввод'!$E$30="",'У1 Ввод'!$D$30&gt;$B31),0,MAX(0,MIN(1,'У1 Ввод'!$E$30-NETWORKDAYS('У1 Ввод'!$D$30,$B31)+1))/Настройки!$E$7*100)</f>
        <v>0</v>
      </c>
      <c r="Z31" s="67" t="n">
        <f aca="false">IF(OR($D31=1,MONTH($B31)&lt;&gt;MONTH(StartDate),'У1 Ввод'!$D$31="",'У1 Ввод'!$E$31="",'У1 Ввод'!$D$31&gt;$B31),0,MAX(0,MIN(1,'У1 Ввод'!$E$31-NETWORKDAYS('У1 Ввод'!$D$31,$B31)+1))/Настройки!$E$7*100)</f>
        <v>0</v>
      </c>
      <c r="AA31" s="67" t="n">
        <f aca="false">IF(OR($D31=1,MONTH($B31)&lt;&gt;MONTH(StartDate),'У1 Ввод'!$D$32="",'У1 Ввод'!$E$32="",'У1 Ввод'!$D$32&gt;$B31),0,MAX(0,MIN(1,'У1 Ввод'!$E$32-NETWORKDAYS('У1 Ввод'!$D$32,$B31)+1))/Настройки!$E$7*100)</f>
        <v>0</v>
      </c>
      <c r="AB31" s="67" t="n">
        <f aca="false">IF(OR($D31=1,MONTH($B31)&lt;&gt;MONTH(StartDate),'У1 Ввод'!$D$33="",'У1 Ввод'!$E$33="",'У1 Ввод'!$D$33&gt;$B31),0,MAX(0,MIN(1,'У1 Ввод'!$E$33-NETWORKDAYS('У1 Ввод'!$D$33,$B31)+1))/Настройки!$E$7*100)</f>
        <v>0</v>
      </c>
      <c r="AC31" s="67" t="n">
        <f aca="false">IF(OR($D31=1,MONTH($B31)&lt;&gt;MONTH(StartDate),'У1 Ввод'!$D$34="",'У1 Ввод'!$E$34="",'У1 Ввод'!$D$34&gt;$B31),0,MAX(0,MIN(1,'У1 Ввод'!$E$34-NETWORKDAYS('У1 Ввод'!$D$34,$B31)+1))/Настройки!$E$7*100)</f>
        <v>0</v>
      </c>
      <c r="AD31" s="67" t="n">
        <f aca="false">IF(OR($D31=1,MONTH($B31)&lt;&gt;MONTH(StartDate),'У1 Ввод'!$D$35="",'У1 Ввод'!$E$35="",'У1 Ввод'!$D$35&gt;$B31),0,MAX(0,MIN(1,'У1 Ввод'!$E$35-NETWORKDAYS('У1 Ввод'!$D$35,$B31)+1))/Настройки!$E$7*100)</f>
        <v>0</v>
      </c>
      <c r="AE31" s="67" t="n">
        <f aca="false">IF(OR($D31=1,MONTH($B31)&lt;&gt;MONTH(StartDate),'У1 Ввод'!$D$36="",'У1 Ввод'!$E$36="",'У1 Ввод'!$D$36&gt;$B31),0,MAX(0,MIN(1,'У1 Ввод'!$E$36-NETWORKDAYS('У1 Ввод'!$D$36,$B31)+1))/Настройки!$E$7*100)</f>
        <v>0</v>
      </c>
      <c r="AF31" s="67" t="n">
        <f aca="false">IF(OR($D31=1,MONTH($B31)&lt;&gt;MONTH(StartDate),'У1 Ввод'!$D$37="",'У1 Ввод'!$E$37="",'У1 Ввод'!$D$37&gt;$B31),0,MAX(0,MIN(1,'У1 Ввод'!$E$37-NETWORKDAYS('У1 Ввод'!$D$37,$B31)+1))/Настройки!$E$7*100)</f>
        <v>0</v>
      </c>
      <c r="AG31" s="67" t="n">
        <f aca="false">IF(OR($D31=1,MONTH($B31)&lt;&gt;MONTH(StartDate),'У1 Ввод'!$D$38="",'У1 Ввод'!$E$38="",'У1 Ввод'!$D$38&gt;$B31),0,MAX(0,MIN(1,'У1 Ввод'!$E$38-NETWORKDAYS('У1 Ввод'!$D$38,$B31)+1))/Настройки!$E$7*100)</f>
        <v>0</v>
      </c>
      <c r="AH31" s="67" t="n">
        <f aca="false">IF(OR($D31=1,MONTH($B31)&lt;&gt;MONTH(StartDate),'У1 Ввод'!$D$39="",'У1 Ввод'!$E$39="",'У1 Ввод'!$D$39&gt;$B31),0,MAX(0,MIN(1,'У1 Ввод'!$E$39-NETWORKDAYS('У1 Ввод'!$D$39,$B31)+1))/Настройки!$E$7*100)</f>
        <v>0</v>
      </c>
      <c r="AI31" s="67" t="n">
        <f aca="false">IF(OR($D31=1,MONTH($B31)&lt;&gt;MONTH(StartDate),'У1 Ввод'!$D$40="",'У1 Ввод'!$E$40="",'У1 Ввод'!$D$40&gt;$B31),0,MAX(0,MIN(1,'У1 Ввод'!$E$40-NETWORKDAYS('У1 Ввод'!$D$40,$B31)+1))/Настройки!$E$7*100)</f>
        <v>0</v>
      </c>
      <c r="AJ31" s="67" t="n">
        <f aca="false">IF(OR($D31=1,MONTH($B31)&lt;&gt;MONTH(StartDate),'У1 Ввод'!$D$41="",'У1 Ввод'!$E$41="",'У1 Ввод'!$D$41&gt;$B31),0,MAX(0,MIN(1,'У1 Ввод'!$E$41-NETWORKDAYS('У1 Ввод'!$D$41,$B31)+1))/Настройки!$E$7*100)</f>
        <v>0</v>
      </c>
      <c r="AK31" s="67" t="n">
        <f aca="false">IF(OR($D31=1,MONTH($B31)&lt;&gt;MONTH(StartDate),'У1 Ввод'!$D$42="",'У1 Ввод'!$E$42="",'У1 Ввод'!$D$42&gt;$B31),0,MAX(0,MIN(1,'У1 Ввод'!$E$42-NETWORKDAYS('У1 Ввод'!$D$42,$B31)+1))/Настройки!$E$7*100)</f>
        <v>0</v>
      </c>
      <c r="AL31" s="67" t="n">
        <f aca="false">IF(OR($D31=1,MONTH($B31)&lt;&gt;MONTH(StartDate),'У1 Ввод'!$D$43="",'У1 Ввод'!$E$43="",'У1 Ввод'!$D$43&gt;$B31),0,MAX(0,MIN(1,'У1 Ввод'!$E$43-NETWORKDAYS('У1 Ввод'!$D$43,$B31)+1))/Настройки!$E$7*100)</f>
        <v>0</v>
      </c>
      <c r="AM31" s="67" t="n">
        <f aca="false">IF(OR($D31=1,MONTH($B31)&lt;&gt;MONTH(StartDate),'У1 Ввод'!$D$44="",'У1 Ввод'!$E$44="",'У1 Ввод'!$D$44&gt;$B31),0,MAX(0,MIN(1,'У1 Ввод'!$E$44-NETWORKDAYS('У1 Ввод'!$D$44,$B31)+1))/Настройки!$E$7*100)</f>
        <v>0</v>
      </c>
      <c r="AN31" s="67" t="n">
        <f aca="false">IF(OR($D31=1,MONTH($B31)&lt;&gt;MONTH(StartDate),'У1 Ввод'!$D$45="",'У1 Ввод'!$E$45="",'У1 Ввод'!$D$45&gt;$B31),0,MAX(0,MIN(1,'У1 Ввод'!$E$45-NETWORKDAYS('У1 Ввод'!$D$45,$B31)+1))/Настройки!$E$7*100)</f>
        <v>0</v>
      </c>
      <c r="AO31" s="67" t="n">
        <f aca="false">IF(OR($D31=1,MONTH($B31)&lt;&gt;MONTH(StartDate),'У1 Ввод'!$D$46="",'У1 Ввод'!$E$46="",'У1 Ввод'!$D$46&gt;$B31),0,MAX(0,MIN(1,'У1 Ввод'!$E$46-NETWORKDAYS('У1 Ввод'!$D$46,$B31)+1))/Настройки!$E$7*100)</f>
        <v>0</v>
      </c>
      <c r="AP31" s="67" t="n">
        <f aca="false">IF(OR($D31=1,MONTH($B31)&lt;&gt;MONTH(StartDate),'У1 Ввод'!$D$47="",'У1 Ввод'!$E$47="",'У1 Ввод'!$D$47&gt;$B31),0,MAX(0,MIN(1,'У1 Ввод'!$E$47-NETWORKDAYS('У1 Ввод'!$D$47,$B31)+1))/Настройки!$E$7*100)</f>
        <v>0</v>
      </c>
      <c r="AQ31" s="67" t="n">
        <f aca="false">IF(OR($D31=1,MONTH($B31)&lt;&gt;MONTH(StartDate),'У1 Ввод'!$D$48="",'У1 Ввод'!$E$48="",'У1 Ввод'!$D$48&gt;$B31),0,MAX(0,MIN(1,'У1 Ввод'!$E$48-NETWORKDAYS('У1 Ввод'!$D$48,$B31)+1))/Настройки!$E$7*100)</f>
        <v>0</v>
      </c>
      <c r="AR31" s="67" t="n">
        <f aca="false">IF(OR($D31=1,MONTH($B31)&lt;&gt;MONTH(StartDate),'У1 Ввод'!$D$49="",'У1 Ввод'!$E$49="",'У1 Ввод'!$D$49&gt;$B31),0,MAX(0,MIN(1,'У1 Ввод'!$E$49-NETWORKDAYS('У1 Ввод'!$D$49,$B31)+1))/Настройки!$E$7*100)</f>
        <v>0</v>
      </c>
      <c r="AS31" s="67" t="n">
        <f aca="false">IF(OR($D31=1,MONTH($B31)&lt;&gt;MONTH(StartDate),'У1 Ввод'!$D$50="",'У1 Ввод'!$E$50="",'У1 Ввод'!$D$50&gt;$B31),0,MAX(0,MIN(1,'У1 Ввод'!$E$50-NETWORKDAYS('У1 Ввод'!$D$50,$B31)+1))/Настройки!$E$7*100)</f>
        <v>0</v>
      </c>
      <c r="AT31" s="67" t="n">
        <f aca="false">IF(OR($D31=1,MONTH($B31)&lt;&gt;MONTH(StartDate),'У1 Ввод'!$D$51="",'У1 Ввод'!$E$51="",'У1 Ввод'!$D$51&gt;$B31),0,MAX(0,MIN(1,'У1 Ввод'!$E$51-NETWORKDAYS('У1 Ввод'!$D$51,$B31)+1))/Настройки!$E$7*100)</f>
        <v>0</v>
      </c>
      <c r="AU31" s="67" t="n">
        <f aca="false">IF(OR($D31=1,MONTH($B31)&lt;&gt;MONTH(StartDate),'У1 Ввод'!$D$52="",'У1 Ввод'!$E$52="",'У1 Ввод'!$D$52&gt;$B31),0,MAX(0,MIN(1,'У1 Ввод'!$E$52-NETWORKDAYS('У1 Ввод'!$D$52,$B31)+1))/Настройки!$E$7*100)</f>
        <v>0</v>
      </c>
      <c r="AV31" s="67" t="n">
        <f aca="false">IF(OR($D31=1,MONTH($B31)&lt;&gt;MONTH(StartDate),'У1 Ввод'!$D$53="",'У1 Ввод'!$E$53="",'У1 Ввод'!$D$53&gt;$B31),0,MAX(0,MIN(1,'У1 Ввод'!$E$53-NETWORKDAYS('У1 Ввод'!$D$53,$B31)+1))/Настройки!$E$7*100)</f>
        <v>0</v>
      </c>
      <c r="AW31" s="67" t="n">
        <f aca="false">IF(OR($D31=1,MONTH($B31)&lt;&gt;MONTH(StartDate),'У1 Ввод'!$D$54="",'У1 Ввод'!$E$54="",'У1 Ввод'!$D$54&gt;$B31),0,MAX(0,MIN(1,'У1 Ввод'!$E$54-NETWORKDAYS('У1 Ввод'!$D$54,$B31)+1))/Настройки!$E$7*100)</f>
        <v>0</v>
      </c>
      <c r="AX31" s="67" t="n">
        <f aca="false">IF(OR($D31=1,MONTH($B31)&lt;&gt;MONTH(StartDate),'У1 Ввод'!$D$55="",'У1 Ввод'!$E$55="",'У1 Ввод'!$D$55&gt;$B31),0,MAX(0,MIN(1,'У1 Ввод'!$E$55-NETWORKDAYS('У1 Ввод'!$D$55,$B31)+1))/Настройки!$E$7*100)</f>
        <v>0</v>
      </c>
      <c r="AY31" s="67" t="n">
        <f aca="false">IF(OR($D31=1,MONTH($B31)&lt;&gt;MONTH(StartDate),'У1 Ввод'!$D$56="",'У1 Ввод'!$E$56="",'У1 Ввод'!$D$56&gt;$B31),0,MAX(0,MIN(1,'У1 Ввод'!$E$56-NETWORKDAYS('У1 Ввод'!$D$56,$B31)+1))/Настройки!$E$7*100)</f>
        <v>0</v>
      </c>
      <c r="AZ31" s="67" t="n">
        <f aca="false">IF(OR($D31=1,MONTH($B31)&lt;&gt;MONTH(StartDate),'У1 Ввод'!$D$57="",'У1 Ввод'!$E$57="",'У1 Ввод'!$D$57&gt;$B31),0,MAX(0,MIN(1,'У1 Ввод'!$E$57-NETWORKDAYS('У1 Ввод'!$D$57,$B31)+1))/Настройки!$E$7*100)</f>
        <v>0</v>
      </c>
      <c r="BA31" s="67" t="n">
        <f aca="false">IF(OR($D31=1,MONTH($B31)&lt;&gt;MONTH(StartDate),'У1 Ввод'!$D$58="",'У1 Ввод'!$E$58="",'У1 Ввод'!$D$58&gt;$B31),0,MAX(0,MIN(1,'У1 Ввод'!$E$58-NETWORKDAYS('У1 Ввод'!$D$58,$B31)+1))/Настройки!$E$7*100)</f>
        <v>0</v>
      </c>
      <c r="BB31" s="67" t="n">
        <f aca="false">IF(OR($D31=1,MONTH($B31)&lt;&gt;MONTH(StartDate),'У1 Ввод'!$D$59="",'У1 Ввод'!$E$59="",'У1 Ввод'!$D$59&gt;$B31),0,MAX(0,MIN(1,'У1 Ввод'!$E$59-NETWORKDAYS('У1 Ввод'!$D$59,$B31)+1))/Настройки!$E$7*100)</f>
        <v>0</v>
      </c>
      <c r="BC31" s="67" t="n">
        <f aca="false">IF(OR($D31=1,MONTH($B31)&lt;&gt;MONTH(StartDate),'У1 Ввод'!$D$60="",'У1 Ввод'!$E$60="",'У1 Ввод'!$D$60&gt;$B31),0,MAX(0,MIN(1,'У1 Ввод'!$E$60-NETWORKDAYS('У1 Ввод'!$D$60,$B31)+1))/Настройки!$E$7*100)</f>
        <v>0</v>
      </c>
      <c r="BD31" s="67" t="n">
        <f aca="false">IF(OR($D31=1,MONTH($B31)&lt;&gt;MONTH(StartDate),'У1 Ввод'!$D$61="",'У1 Ввод'!$E$61="",'У1 Ввод'!$D$61&gt;$B31),0,MAX(0,MIN(1,'У1 Ввод'!$E$61-NETWORKDAYS('У1 Ввод'!$D$61,$B31)+1))/Настройки!$E$7*100)</f>
        <v>0</v>
      </c>
      <c r="BE31" s="67" t="n">
        <f aca="false">IF(OR($D31=1,MONTH($B31)&lt;&gt;MONTH(StartDate),'У1 Ввод'!$D$62="",'У1 Ввод'!$E$62="",'У1 Ввод'!$D$62&gt;$B31),0,MAX(0,MIN(1,'У1 Ввод'!$E$62-NETWORKDAYS('У1 Ввод'!$D$62,$B31)+1))/Настройки!$E$7*100)</f>
        <v>0</v>
      </c>
      <c r="BF31" s="67" t="n">
        <f aca="false">IF(OR($D31=1,MONTH($B31)&lt;&gt;MONTH(StartDate),'У1 Ввод'!$D$63="",'У1 Ввод'!$E$63="",'У1 Ввод'!$D$63&gt;$B31),0,MAX(0,MIN(1,'У1 Ввод'!$E$63-NETWORKDAYS('У1 Ввод'!$D$63,$B31)+1))/Настройки!$E$7*100)</f>
        <v>0</v>
      </c>
      <c r="BG31" s="67" t="n">
        <f aca="false">IF(OR($D31=1,MONTH($B31)&lt;&gt;MONTH(StartDate),'У1 Ввод'!$D$64="",'У1 Ввод'!$E$64="",'У1 Ввод'!$D$64&gt;$B31),0,MAX(0,MIN(1,'У1 Ввод'!$E$64-NETWORKDAYS('У1 Ввод'!$D$64,$B31)+1))/Настройки!$E$7*100)</f>
        <v>0</v>
      </c>
      <c r="BH31" s="67" t="n">
        <f aca="false">IF(OR($D31=1,MONTH($B31)&lt;&gt;MONTH(StartDate),'У1 Ввод'!$D$65="",'У1 Ввод'!$E$65="",'У1 Ввод'!$D$65&gt;$B31),0,MAX(0,MIN(1,'У1 Ввод'!$E$65-NETWORKDAYS('У1 Ввод'!$D$65,$B31)+1))/Настройки!$E$7*100)</f>
        <v>0</v>
      </c>
      <c r="BI31" s="67" t="n">
        <f aca="false">IF(OR($D31=1,MONTH($B31)&lt;&gt;MONTH(StartDate),'У1 Ввод'!$D$66="",'У1 Ввод'!$E$66="",'У1 Ввод'!$D$66&gt;$B31),0,MAX(0,MIN(1,'У1 Ввод'!$E$66-NETWORKDAYS('У1 Ввод'!$D$66,$B31)+1))/Настройки!$E$7*100)</f>
        <v>0</v>
      </c>
      <c r="BJ31" s="67" t="n">
        <f aca="false">IF(OR($D31=1,MONTH($B31)&lt;&gt;MONTH(StartDate),'У1 Ввод'!$D$67="",'У1 Ввод'!$E$67="",'У1 Ввод'!$D$67&gt;$B31),0,MAX(0,MIN(1,'У1 Ввод'!$E$67-NETWORKDAYS('У1 Ввод'!$D$67,$B31)+1))/Настройки!$E$7*100)</f>
        <v>0</v>
      </c>
      <c r="BK31" s="67" t="n">
        <f aca="false">IF(OR($D31=1,MONTH($B31)&lt;&gt;MONTH(StartDate),'У1 Ввод'!$D$68="",'У1 Ввод'!$E$68="",'У1 Ввод'!$D$68&gt;$B31),0,MAX(0,MIN(1,'У1 Ввод'!$E$68-NETWORKDAYS('У1 Ввод'!$D$68,$B31)+1))/Настройки!$E$7*100)</f>
        <v>0</v>
      </c>
      <c r="BL31" s="67" t="n">
        <f aca="false">IF(OR($D31=1,MONTH($B31)&lt;&gt;MONTH(StartDate),'У1 Ввод'!$D$69="",'У1 Ввод'!$E$69="",'У1 Ввод'!$D$69&gt;$B31),0,MAX(0,MIN(1,'У1 Ввод'!$E$69-NETWORKDAYS('У1 Ввод'!$D$69,$B31)+1))/Настройки!$E$7*100)</f>
        <v>0</v>
      </c>
      <c r="BM31" s="67" t="n">
        <f aca="false">IF(OR($D31=1,MONTH($B31)&lt;&gt;MONTH(StartDate),'У1 Ввод'!$D$70="",'У1 Ввод'!$E$70="",'У1 Ввод'!$D$70&gt;$B31),0,MAX(0,MIN(1,'У1 Ввод'!$E$70-NETWORKDAYS('У1 Ввод'!$D$70,$B31)+1))/Настройки!$E$7*100)</f>
        <v>0</v>
      </c>
      <c r="BN31" s="67" t="n">
        <f aca="false">IF(OR($D31=1,MONTH($B31)&lt;&gt;MONTH(StartDate),'У1 Ввод'!$D$71="",'У1 Ввод'!$E$71="",'У1 Ввод'!$D$71&gt;$B31),0,MAX(0,MIN(1,'У1 Ввод'!$E$71-NETWORKDAYS('У1 Ввод'!$D$71,$B31)+1))/Настройки!$E$7*100)</f>
        <v>0</v>
      </c>
      <c r="BO31" s="67" t="n">
        <f aca="false">IF(OR($D31=1,MONTH($B31)&lt;&gt;MONTH(StartDate),'У1 Ввод'!$D$72="",'У1 Ввод'!$E$72="",'У1 Ввод'!$D$72&gt;$B31),0,MAX(0,MIN(1,'У1 Ввод'!$E$72-NETWORKDAYS('У1 Ввод'!$D$72,$B31)+1))/Настройки!$E$7*100)</f>
        <v>0</v>
      </c>
      <c r="BP31" s="67" t="n">
        <f aca="false">IF(OR($D31=1,MONTH($B31)&lt;&gt;MONTH(StartDate),'У1 Ввод'!$D$73="",'У1 Ввод'!$E$73="",'У1 Ввод'!$D$73&gt;$B31),0,MAX(0,MIN(1,'У1 Ввод'!$E$73-NETWORKDAYS('У1 Ввод'!$D$73,$B31)+1))/Настройки!$E$7*100)</f>
        <v>0</v>
      </c>
      <c r="BQ31" s="67" t="n">
        <f aca="false">IF(OR($D31=1,MONTH($B31)&lt;&gt;MONTH(StartDate),'У1 Ввод'!$D$74="",'У1 Ввод'!$E$74="",'У1 Ввод'!$D$74&gt;$B31),0,MAX(0,MIN(1,'У1 Ввод'!$E$74-NETWORKDAYS('У1 Ввод'!$D$74,$B31)+1))/Настройки!$E$7*100)</f>
        <v>0</v>
      </c>
      <c r="BR31" s="67" t="n">
        <f aca="false">IF(OR($D31=1,MONTH($B31)&lt;&gt;MONTH(StartDate),'У1 Ввод'!$D$75="",'У1 Ввод'!$E$75="",'У1 Ввод'!$D$75&gt;$B31),0,MAX(0,MIN(1,'У1 Ввод'!$E$75-NETWORKDAYS('У1 Ввод'!$D$75,$B31)+1))/Настройки!$E$7*100)</f>
        <v>0</v>
      </c>
      <c r="BS31" s="67" t="n">
        <f aca="false">IF(OR($D31=1,MONTH($B31)&lt;&gt;MONTH(StartDate),'У1 Ввод'!$D$76="",'У1 Ввод'!$E$76="",'У1 Ввод'!$D$76&gt;$B31),0,MAX(0,MIN(1,'У1 Ввод'!$E$76-NETWORKDAYS('У1 Ввод'!$D$76,$B31)+1))/Настройки!$E$7*100)</f>
        <v>0</v>
      </c>
      <c r="BT31" s="67" t="n">
        <f aca="false">IF(OR($D31=1,MONTH($B31)&lt;&gt;MONTH(StartDate),'У1 Ввод'!$D$77="",'У1 Ввод'!$E$77="",'У1 Ввод'!$D$77&gt;$B31),0,MAX(0,MIN(1,'У1 Ввод'!$E$77-NETWORKDAYS('У1 Ввод'!$D$77,$B31)+1))/Настройки!$E$7*100)</f>
        <v>0</v>
      </c>
      <c r="BU31" s="67" t="n">
        <f aca="false">IF(OR($D31=1,MONTH($B31)&lt;&gt;MONTH(StartDate),'У1 Ввод'!$D$78="",'У1 Ввод'!$E$78="",'У1 Ввод'!$D$78&gt;$B31),0,MAX(0,MIN(1,'У1 Ввод'!$E$78-NETWORKDAYS('У1 Ввод'!$D$78,$B31)+1))/Настройки!$E$7*100)</f>
        <v>0</v>
      </c>
      <c r="BV31" s="67" t="n">
        <f aca="false">IF(OR($D31=1,MONTH($B31)&lt;&gt;MONTH(StartDate),'У1 Ввод'!$D$79="",'У1 Ввод'!$E$79="",'У1 Ввод'!$D$79&gt;$B31),0,MAX(0,MIN(1,'У1 Ввод'!$E$79-NETWORKDAYS('У1 Ввод'!$D$79,$B31)+1))/Настройки!$E$7*100)</f>
        <v>0</v>
      </c>
      <c r="BW31" s="67" t="n">
        <f aca="false">IF(OR($D31=1,MONTH($B31)&lt;&gt;MONTH(StartDate),'У1 Ввод'!$D$80="",'У1 Ввод'!$E$80="",'У1 Ввод'!$D$80&gt;$B31),0,MAX(0,MIN(1,'У1 Ввод'!$E$80-NETWORKDAYS('У1 Ввод'!$D$80,$B31)+1))/Настройки!$E$7*100)</f>
        <v>0</v>
      </c>
      <c r="BX31" s="67" t="n">
        <f aca="false">IF(OR($D31=1,MONTH($B31)&lt;&gt;MONTH(StartDate),'У1 Ввод'!$D$81="",'У1 Ввод'!$E$81="",'У1 Ввод'!$D$81&gt;$B31),0,MAX(0,MIN(1,'У1 Ввод'!$E$81-NETWORKDAYS('У1 Ввод'!$D$81,$B31)+1))/Настройки!$E$7*100)</f>
        <v>0</v>
      </c>
      <c r="BY31" s="67" t="n">
        <f aca="false">IF(OR($D31=1,MONTH($B31)&lt;&gt;MONTH(StartDate),'У1 Ввод'!$D$82="",'У1 Ввод'!$E$82="",'У1 Ввод'!$D$82&gt;$B31),0,MAX(0,MIN(1,'У1 Ввод'!$E$82-NETWORKDAYS('У1 Ввод'!$D$82,$B31)+1))/Настройки!$E$7*100)</f>
        <v>0</v>
      </c>
      <c r="BZ31" s="67" t="n">
        <f aca="false">IF(OR($D31=1,MONTH($B31)&lt;&gt;MONTH(StartDate),'У1 Ввод'!$D$83="",'У1 Ввод'!$E$83="",'У1 Ввод'!$D$83&gt;$B31),0,MAX(0,MIN(1,'У1 Ввод'!$E$83-NETWORKDAYS('У1 Ввод'!$D$83,$B31)+1))/Настройки!$E$7*100)</f>
        <v>0</v>
      </c>
      <c r="CA31" s="67" t="n">
        <f aca="false">IF(OR($D31=1,MONTH($B31)&lt;&gt;MONTH(StartDate),'У1 Ввод'!$D$84="",'У1 Ввод'!$E$84="",'У1 Ввод'!$D$84&gt;$B31),0,MAX(0,MIN(1,'У1 Ввод'!$E$84-NETWORKDAYS('У1 Ввод'!$D$84,$B31)+1))/Настройки!$E$7*100)</f>
        <v>0</v>
      </c>
      <c r="CB31" s="67" t="n">
        <f aca="false">IF(OR($D31=1,MONTH($B31)&lt;&gt;MONTH(StartDate),'У1 Ввод'!$D$85="",'У1 Ввод'!$E$85="",'У1 Ввод'!$D$85&gt;$B31),0,MAX(0,MIN(1,'У1 Ввод'!$E$85-NETWORKDAYS('У1 Ввод'!$D$85,$B31)+1))/Настройки!$E$7*100)</f>
        <v>0</v>
      </c>
      <c r="CC31" s="67" t="n">
        <f aca="false">IF(OR($D31=1,MONTH($B31)&lt;&gt;MONTH(StartDate),'У1 Ввод'!$D$86="",'У1 Ввод'!$E$86="",'У1 Ввод'!$D$86&gt;$B31),0,MAX(0,MIN(1,'У1 Ввод'!$E$86-NETWORKDAYS('У1 Ввод'!$D$86,$B31)+1))/Настройки!$E$7*100)</f>
        <v>0</v>
      </c>
      <c r="CD31" s="67" t="n">
        <f aca="false">IF(OR($D31=1,MONTH($B31)&lt;&gt;MONTH(StartDate),'У1 Ввод'!$D$87="",'У1 Ввод'!$E$87="",'У1 Ввод'!$D$87&gt;$B31),0,MAX(0,MIN(1,'У1 Ввод'!$E$87-NETWORKDAYS('У1 Ввод'!$D$87,$B31)+1))/Настройки!$E$7*100)</f>
        <v>0</v>
      </c>
      <c r="CE31" s="67" t="n">
        <f aca="false">IF(OR($D31=1,MONTH($B31)&lt;&gt;MONTH(StartDate),'У1 Ввод'!$D$88="",'У1 Ввод'!$E$88="",'У1 Ввод'!$D$88&gt;$B31),0,MAX(0,MIN(1,'У1 Ввод'!$E$88-NETWORKDAYS('У1 Ввод'!$D$88,$B31)+1))/Настройки!$E$7*100)</f>
        <v>0</v>
      </c>
      <c r="CF31" s="67" t="n">
        <f aca="false">IF(OR($D31=1,MONTH($B31)&lt;&gt;MONTH(StartDate),'У1 Ввод'!$D$89="",'У1 Ввод'!$E$89="",'У1 Ввод'!$D$89&gt;$B31),0,MAX(0,MIN(1,'У1 Ввод'!$E$89-NETWORKDAYS('У1 Ввод'!$D$89,$B31)+1))/Настройки!$E$7*100)</f>
        <v>0</v>
      </c>
      <c r="CG31" s="67" t="n">
        <f aca="false">IF(OR($D31=1,MONTH($B31)&lt;&gt;MONTH(StartDate),'У1 Ввод'!$D$90="",'У1 Ввод'!$E$90="",'У1 Ввод'!$D$90&gt;$B31),0,MAX(0,MIN(1,'У1 Ввод'!$E$90-NETWORKDAYS('У1 Ввод'!$D$90,$B31)+1))/Настройки!$E$7*100)</f>
        <v>0</v>
      </c>
      <c r="CH31" s="67" t="n">
        <f aca="false">IF(OR($D31=1,MONTH($B31)&lt;&gt;MONTH(StartDate),'У1 Ввод'!$D$91="",'У1 Ввод'!$E$91="",'У1 Ввод'!$D$91&gt;$B31),0,MAX(0,MIN(1,'У1 Ввод'!$E$91-NETWORKDAYS('У1 Ввод'!$D$91,$B31)+1))/Настройки!$E$7*100)</f>
        <v>0</v>
      </c>
      <c r="CI31" s="67" t="n">
        <f aca="false">IF(OR($D31=1,MONTH($B31)&lt;&gt;MONTH(StartDate),'У1 Ввод'!$D$92="",'У1 Ввод'!$E$92="",'У1 Ввод'!$D$92&gt;$B31),0,MAX(0,MIN(1,'У1 Ввод'!$E$92-NETWORKDAYS('У1 Ввод'!$D$92,$B31)+1))/Настройки!$E$7*100)</f>
        <v>0</v>
      </c>
      <c r="CJ31" s="67" t="n">
        <f aca="false">IF(OR($D31=1,MONTH($B31)&lt;&gt;MONTH(StartDate),'У1 Ввод'!$D$93="",'У1 Ввод'!$E$93="",'У1 Ввод'!$D$93&gt;$B31),0,MAX(0,MIN(1,'У1 Ввод'!$E$93-NETWORKDAYS('У1 Ввод'!$D$93,$B31)+1))/Настройки!$E$7*100)</f>
        <v>0</v>
      </c>
      <c r="CK31" s="67" t="n">
        <f aca="false">IF(OR($D31=1,MONTH($B31)&lt;&gt;MONTH(StartDate),'У1 Ввод'!$D$94="",'У1 Ввод'!$E$94="",'У1 Ввод'!$D$94&gt;$B31),0,MAX(0,MIN(1,'У1 Ввод'!$E$94-NETWORKDAYS('У1 Ввод'!$D$94,$B31)+1))/Настройки!$E$7*100)</f>
        <v>0</v>
      </c>
      <c r="CL31" s="67" t="n">
        <f aca="false">IF(OR($D31=1,MONTH($B31)&lt;&gt;MONTH(StartDate),'У1 Ввод'!$D$95="",'У1 Ввод'!$E$95="",'У1 Ввод'!$D$95&gt;$B31),0,MAX(0,MIN(1,'У1 Ввод'!$E$95-NETWORKDAYS('У1 Ввод'!$D$95,$B31)+1))/Настройки!$E$7*100)</f>
        <v>0</v>
      </c>
      <c r="CM31" s="67" t="n">
        <f aca="false">IF(OR($D31=1,MONTH($B31)&lt;&gt;MONTH(StartDate),'У1 Ввод'!$D$96="",'У1 Ввод'!$E$96="",'У1 Ввод'!$D$96&gt;$B31),0,MAX(0,MIN(1,'У1 Ввод'!$E$96-NETWORKDAYS('У1 Ввод'!$D$96,$B31)+1))/Настройки!$E$7*100)</f>
        <v>0</v>
      </c>
      <c r="CN31" s="67" t="n">
        <f aca="false">IF(OR($D31=1,MONTH($B31)&lt;&gt;MONTH(StartDate),'У1 Ввод'!$D$97="",'У1 Ввод'!$E$97="",'У1 Ввод'!$D$97&gt;$B31),0,MAX(0,MIN(1,'У1 Ввод'!$E$97-NETWORKDAYS('У1 Ввод'!$D$97,$B31)+1))/Настройки!$E$7*100)</f>
        <v>0</v>
      </c>
      <c r="CO31" s="67" t="n">
        <f aca="false">IF(OR($D31=1,MONTH($B31)&lt;&gt;MONTH(StartDate),'У1 Ввод'!$D$98="",'У1 Ввод'!$E$98="",'У1 Ввод'!$D$98&gt;$B31),0,MAX(0,MIN(1,'У1 Ввод'!$E$98-NETWORKDAYS('У1 Ввод'!$D$98,$B31)+1))/Настройки!$E$7*100)</f>
        <v>0</v>
      </c>
      <c r="CP31" s="67" t="n">
        <f aca="false">IF(OR($D31=1,MONTH($B31)&lt;&gt;MONTH(StartDate),'У1 Ввод'!$D$99="",'У1 Ввод'!$E$99="",'У1 Ввод'!$D$99&gt;$B31),0,MAX(0,MIN(1,'У1 Ввод'!$E$99-NETWORKDAYS('У1 Ввод'!$D$99,$B31)+1))/Настройки!$E$7*100)</f>
        <v>0</v>
      </c>
      <c r="CQ31" s="67" t="n">
        <f aca="false">IF(OR($D31=1,MONTH($B31)&lt;&gt;MONTH(StartDate),'У1 Ввод'!$D$100="",'У1 Ввод'!$E$100="",'У1 Ввод'!$D$100&gt;$B31),0,MAX(0,MIN(1,'У1 Ввод'!$E$100-NETWORKDAYS('У1 Ввод'!$D$100,$B31)+1))/Настройки!$E$7*100)</f>
        <v>0</v>
      </c>
      <c r="CR31" s="67" t="n">
        <f aca="false">IF(OR($D31=1,MONTH($B31)&lt;&gt;MONTH(StartDate),'У1 Ввод'!$D$101="",'У1 Ввод'!$E$101="",'У1 Ввод'!$D$101&gt;$B31),0,MAX(0,MIN(1,'У1 Ввод'!$E$101-NETWORKDAYS('У1 Ввод'!$D$101,$B31)+1))/Настройки!$E$7*100)</f>
        <v>0</v>
      </c>
      <c r="CS31" s="67" t="n">
        <f aca="false">IF(OR($D31=1,MONTH($B31)&lt;&gt;MONTH(StartDate),'У1 Ввод'!$D$102="",'У1 Ввод'!$E$102="",'У1 Ввод'!$D$102&gt;$B31),0,MAX(0,MIN(1,'У1 Ввод'!$E$102-NETWORKDAYS('У1 Ввод'!$D$102,$B31)+1))/Настройки!$E$7*100)</f>
        <v>0</v>
      </c>
      <c r="CT31" s="67" t="n">
        <f aca="false">IF(OR($D31=1,MONTH($B31)&lt;&gt;MONTH(StartDate),'У1 Ввод'!$D$103="",'У1 Ввод'!$E$103="",'У1 Ввод'!$D$103&gt;$B31),0,MAX(0,MIN(1,'У1 Ввод'!$E$103-NETWORKDAYS('У1 Ввод'!$D$103,$B31)+1))/Настройки!$E$7*100)</f>
        <v>0</v>
      </c>
      <c r="CU31" s="67" t="n">
        <f aca="false">IF(OR($D31=1,MONTH($B31)&lt;&gt;MONTH(StartDate),'У1 Ввод'!$D$104="",'У1 Ввод'!$E$104="",'У1 Ввод'!$D$104&gt;$B31),0,MAX(0,MIN(1,'У1 Ввод'!$E$104-NETWORKDAYS('У1 Ввод'!$D$104,$B31)+1))/Настройки!$E$7*100)</f>
        <v>0</v>
      </c>
      <c r="CV31" s="67" t="n">
        <f aca="false">IF(OR($D31=1,MONTH($B31)&lt;&gt;MONTH(StartDate),'У1 Ввод'!$D$105="",'У1 Ввод'!$E$105="",'У1 Ввод'!$D$105&gt;$B31),0,MAX(0,MIN(1,'У1 Ввод'!$E$105-NETWORKDAYS('У1 Ввод'!$D$105,$B31)+1))/Настройки!$E$7*100)</f>
        <v>0</v>
      </c>
      <c r="CW31" s="67" t="n">
        <f aca="false">IF(OR($D31=1,MONTH($B31)&lt;&gt;MONTH(StartDate),'У1 Ввод'!$D$106="",'У1 Ввод'!$E$106="",'У1 Ввод'!$D$106&gt;$B31),0,MAX(0,MIN(1,'У1 Ввод'!$E$106-NETWORKDAYS('У1 Ввод'!$D$106,$B31)+1))/Настройки!$E$7*100)</f>
        <v>0</v>
      </c>
      <c r="CX31" s="67" t="n">
        <f aca="false">IF(OR($D31=1,MONTH($B31)&lt;&gt;MONTH(StartDate),'У1 Ввод'!$D$107="",'У1 Ввод'!$E$107="",'У1 Ввод'!$D$107&gt;$B31),0,MAX(0,MIN(1,'У1 Ввод'!$E$107-NETWORKDAYS('У1 Ввод'!$D$107,$B31)+1))/Настройки!$E$7*100)</f>
        <v>0</v>
      </c>
      <c r="CY31" s="67" t="n">
        <f aca="false">IF(OR($D31=1,MONTH($B31)&lt;&gt;MONTH(StartDate),'У1 Ввод'!$D$108="",'У1 Ввод'!$E$108="",'У1 Ввод'!$D$108&gt;$B31),0,MAX(0,MIN(1,'У1 Ввод'!$E$108-NETWORKDAYS('У1 Ввод'!$D$108,$B31)+1))/Настройки!$E$7*100)</f>
        <v>0</v>
      </c>
      <c r="CZ31" s="67" t="n">
        <f aca="false">IF(OR($D31=1,MONTH($B31)&lt;&gt;MONTH(StartDate),'У1 Ввод'!$D$109="",'У1 Ввод'!$E$109="",'У1 Ввод'!$D$109&gt;$B31),0,MAX(0,MIN(1,'У1 Ввод'!$E$109-NETWORKDAYS('У1 Ввод'!$D$109,$B31)+1))/Настройки!$E$7*100)</f>
        <v>0</v>
      </c>
      <c r="DA31" s="67" t="n">
        <f aca="false">IF(OR($D31=1,MONTH($B31)&lt;&gt;MONTH(StartDate),'У1 Ввод'!$D$110="",'У1 Ввод'!$E$110="",'У1 Ввод'!$D$110&gt;$B31),0,MAX(0,MIN(1,'У1 Ввод'!$E$110-NETWORKDAYS('У1 Ввод'!$D$110,$B31)+1))/Настройки!$E$7*100)</f>
        <v>0</v>
      </c>
      <c r="DB31" s="67" t="n">
        <f aca="false">IF(OR($D31=1,MONTH($B31)&lt;&gt;MONTH(StartDate),'У1 Ввод'!$D$111="",'У1 Ввод'!$E$111="",'У1 Ввод'!$D$111&gt;$B31),0,MAX(0,MIN(1,'У1 Ввод'!$E$111-NETWORKDAYS('У1 Ввод'!$D$111,$B31)+1))/Настройки!$E$7*100)</f>
        <v>0</v>
      </c>
      <c r="DC31" s="67" t="n">
        <f aca="false">IF(OR($D31=1,MONTH($B31)&lt;&gt;MONTH(StartDate),'У1 Ввод'!$D$112="",'У1 Ввод'!$E$112="",'У1 Ввод'!$D$112&gt;$B31),0,MAX(0,MIN(1,'У1 Ввод'!$E$112-NETWORKDAYS('У1 Ввод'!$D$112,$B31)+1))/Настройки!$E$7*100)</f>
        <v>0</v>
      </c>
      <c r="DD31" s="67" t="n">
        <f aca="false">IF(OR($D31=1,MONTH($B31)&lt;&gt;MONTH(StartDate),'У1 Ввод'!$D$113="",'У1 Ввод'!$E$113="",'У1 Ввод'!$D$113&gt;$B31),0,MAX(0,MIN(1,'У1 Ввод'!$E$113-NETWORKDAYS('У1 Ввод'!$D$113,$B31)+1))/Настройки!$E$7*100)</f>
        <v>0</v>
      </c>
      <c r="DE31" s="67" t="n">
        <f aca="false">IF(OR($D31=1,MONTH($B31)&lt;&gt;MONTH(StartDate),'У1 Ввод'!$D$114="",'У1 Ввод'!$E$114="",'У1 Ввод'!$D$114&gt;$B31),0,MAX(0,MIN(1,'У1 Ввод'!$E$114-NETWORKDAYS('У1 Ввод'!$D$114,$B31)+1))/Настройки!$E$7*100)</f>
        <v>0</v>
      </c>
      <c r="DF31" s="67" t="n">
        <f aca="false">IF(OR($D31=1,MONTH($B31)&lt;&gt;MONTH(StartDate),'У1 Ввод'!$D$115="",'У1 Ввод'!$E$115="",'У1 Ввод'!$D$115&gt;$B31),0,MAX(0,MIN(1,'У1 Ввод'!$E$115-NETWORKDAYS('У1 Ввод'!$D$115,$B31)+1))/Настройки!$E$7*100)</f>
        <v>0</v>
      </c>
      <c r="DG31" s="67" t="n">
        <f aca="false">IF(OR($D31=1,MONTH($B31)&lt;&gt;MONTH(StartDate),'У1 Ввод'!$D$116="",'У1 Ввод'!$E$116="",'У1 Ввод'!$D$116&gt;$B31),0,MAX(0,MIN(1,'У1 Ввод'!$E$116-NETWORKDAYS('У1 Ввод'!$D$116,$B31)+1))/Настройки!$E$7*100)</f>
        <v>0</v>
      </c>
      <c r="DH31" s="67" t="n">
        <f aca="false">IF(OR($D31=1,MONTH($B31)&lt;&gt;MONTH(StartDate),'У1 Ввод'!$D$117="",'У1 Ввод'!$E$117="",'У1 Ввод'!$D$117&gt;$B31),0,MAX(0,MIN(1,'У1 Ввод'!$E$117-NETWORKDAYS('У1 Ввод'!$D$117,$B31)+1))/Настройки!$E$7*100)</f>
        <v>0</v>
      </c>
      <c r="DI31" s="67" t="n">
        <f aca="false">IF(OR($D31=1,MONTH($B31)&lt;&gt;MONTH(StartDate),'У1 Ввод'!$D$118="",'У1 Ввод'!$E$118="",'У1 Ввод'!$D$118&gt;$B31),0,MAX(0,MIN(1,'У1 Ввод'!$E$118-NETWORKDAYS('У1 Ввод'!$D$118,$B31)+1))/Настройки!$E$7*100)</f>
        <v>0</v>
      </c>
      <c r="DJ31" s="67" t="n">
        <f aca="false">IF(OR($D31=1,MONTH($B31)&lt;&gt;MONTH(StartDate),'У1 Ввод'!$D$119="",'У1 Ввод'!$E$119="",'У1 Ввод'!$D$119&gt;$B31),0,MAX(0,MIN(1,'У1 Ввод'!$E$119-NETWORKDAYS('У1 Ввод'!$D$119,$B31)+1))/Настройки!$E$7*100)</f>
        <v>0</v>
      </c>
      <c r="DK31" s="67" t="n">
        <f aca="false">IF(OR($D31=1,MONTH($B31)&lt;&gt;MONTH(StartDate),'У1 Ввод'!$D$120="",'У1 Ввод'!$E$120="",'У1 Ввод'!$D$120&gt;$B31),0,MAX(0,MIN(1,'У1 Ввод'!$E$120-NETWORKDAYS('У1 Ввод'!$D$120,$B31)+1))/Настройки!$E$7*100)</f>
        <v>0</v>
      </c>
      <c r="DL31" s="67" t="n">
        <f aca="false">IF(OR($D31=1,MONTH($B31)&lt;&gt;MONTH(StartDate),'У1 Ввод'!$D$121="",'У1 Ввод'!$E$121="",'У1 Ввод'!$D$121&gt;$B31),0,MAX(0,MIN(1,'У1 Ввод'!$E$121-NETWORKDAYS('У1 Ввод'!$D$121,$B31)+1))/Настройки!$E$7*100)</f>
        <v>0</v>
      </c>
      <c r="DM31" s="67" t="n">
        <f aca="false">IF(OR($D31=1,MONTH($B31)&lt;&gt;MONTH(StartDate),'У1 Ввод'!$D$122="",'У1 Ввод'!$E$122="",'У1 Ввод'!$D$122&gt;$B31),0,MAX(0,MIN(1,'У1 Ввод'!$E$122-NETWORKDAYS('У1 Ввод'!$D$122,$B31)+1))/Настройки!$E$7*100)</f>
        <v>0</v>
      </c>
      <c r="DN31" s="67" t="n">
        <f aca="false">IF(OR($D31=1,MONTH($B31)&lt;&gt;MONTH(StartDate),'У1 Ввод'!$D$123="",'У1 Ввод'!$E$123="",'У1 Ввод'!$D$123&gt;$B31),0,MAX(0,MIN(1,'У1 Ввод'!$E$123-NETWORKDAYS('У1 Ввод'!$D$123,$B31)+1))/Настройки!$E$7*100)</f>
        <v>0</v>
      </c>
      <c r="DO31" s="67" t="n">
        <f aca="false">IF(OR($D31=1,MONTH($B31)&lt;&gt;MONTH(StartDate),'У1 Ввод'!$D$124="",'У1 Ввод'!$E$124="",'У1 Ввод'!$D$124&gt;$B31),0,MAX(0,MIN(1,'У1 Ввод'!$E$124-NETWORKDAYS('У1 Ввод'!$D$124,$B31)+1))/Настройки!$E$7*100)</f>
        <v>0</v>
      </c>
      <c r="DP31" s="67" t="n">
        <f aca="false">IF(OR($D31=1,MONTH($B31)&lt;&gt;MONTH(StartDate),'У1 Ввод'!$D$125="",'У1 Ввод'!$E$125="",'У1 Ввод'!$D$125&gt;$B31),0,MAX(0,MIN(1,'У1 Ввод'!$E$125-NETWORKDAYS('У1 Ввод'!$D$125,$B31)+1))/Настройки!$E$7*100)</f>
        <v>0</v>
      </c>
      <c r="DQ31" s="67" t="n">
        <f aca="false">IF(OR($D31=1,MONTH($B31)&lt;&gt;MONTH(StartDate),'У1 Ввод'!$D$126="",'У1 Ввод'!$E$126="",'У1 Ввод'!$D$126&gt;$B31),0,MAX(0,MIN(1,'У1 Ввод'!$E$126-NETWORKDAYS('У1 Ввод'!$D$126,$B31)+1))/Настройки!$E$7*100)</f>
        <v>0</v>
      </c>
      <c r="DR31" s="67" t="n">
        <f aca="false">IF(OR($D31=1,MONTH($B31)&lt;&gt;MONTH(StartDate),'У1 Ввод'!$D$127="",'У1 Ввод'!$E$127="",'У1 Ввод'!$D$127&gt;$B31),0,MAX(0,MIN(1,'У1 Ввод'!$E$127-NETWORKDAYS('У1 Ввод'!$D$127,$B31)+1))/Настройки!$E$7*100)</f>
        <v>0</v>
      </c>
      <c r="DS31" s="67" t="n">
        <f aca="false">IF(OR($D31=1,MONTH($B31)&lt;&gt;MONTH(StartDate),'У1 Ввод'!$D$128="",'У1 Ввод'!$E$128="",'У1 Ввод'!$D$128&gt;$B31),0,MAX(0,MIN(1,'У1 Ввод'!$E$128-NETWORKDAYS('У1 Ввод'!$D$128,$B31)+1))/Настройки!$E$7*100)</f>
        <v>0</v>
      </c>
      <c r="DT31" s="67" t="n">
        <f aca="false">IF(OR($D31=1,MONTH($B31)&lt;&gt;MONTH(StartDate),'У1 Ввод'!$D$129="",'У1 Ввод'!$E$129="",'У1 Ввод'!$D$129&gt;$B31),0,MAX(0,MIN(1,'У1 Ввод'!$E$129-NETWORKDAYS('У1 Ввод'!$D$129,$B31)+1))/Настройки!$E$7*100)</f>
        <v>0</v>
      </c>
      <c r="DU31" s="67" t="n">
        <f aca="false">IF(OR($D31=1,MONTH($B31)&lt;&gt;MONTH(StartDate),'У1 Ввод'!$D$130="",'У1 Ввод'!$E$130="",'У1 Ввод'!$D$130&gt;$B31),0,MAX(0,MIN(1,'У1 Ввод'!$E$130-NETWORKDAYS('У1 Ввод'!$D$130,$B31)+1))/Настройки!$E$7*100)</f>
        <v>0</v>
      </c>
      <c r="DV31" s="67" t="n">
        <f aca="false">IF(OR($D31=1,MONTH($B31)&lt;&gt;MONTH(StartDate),'У1 Ввод'!$D$131="",'У1 Ввод'!$E$131="",'У1 Ввод'!$D$131&gt;$B31),0,MAX(0,MIN(1,'У1 Ввод'!$E$131-NETWORKDAYS('У1 Ввод'!$D$131,$B31)+1))/Настройки!$E$7*100)</f>
        <v>0</v>
      </c>
      <c r="DW31" s="67" t="n">
        <f aca="false">IF(OR($D31=1,MONTH($B31)&lt;&gt;MONTH(StartDate),'У1 Ввод'!$D$132="",'У1 Ввод'!$E$132="",'У1 Ввод'!$D$132&gt;$B31),0,MAX(0,MIN(1,'У1 Ввод'!$E$132-NETWORKDAYS('У1 Ввод'!$D$132,$B31)+1))/Настройки!$E$7*100)</f>
        <v>0</v>
      </c>
      <c r="DX31" s="67" t="n">
        <f aca="false">IF(OR($D31=1,MONTH($B31)&lt;&gt;MONTH(StartDate),'У1 Ввод'!$D$133="",'У1 Ввод'!$E$133="",'У1 Ввод'!$D$133&gt;$B31),0,MAX(0,MIN(1,'У1 Ввод'!$E$133-NETWORKDAYS('У1 Ввод'!$D$133,$B31)+1))/Настройки!$E$7*100)</f>
        <v>0</v>
      </c>
      <c r="DY31" s="67" t="n">
        <f aca="false">IF(OR($D31=1,MONTH($B31)&lt;&gt;MONTH(StartDate),'У1 Ввод'!$D$134="",'У1 Ввод'!$E$134="",'У1 Ввод'!$D$134&gt;$B31),0,MAX(0,MIN(1,'У1 Ввод'!$E$134-NETWORKDAYS('У1 Ввод'!$D$134,$B31)+1))/Настройки!$E$7*100)</f>
        <v>0</v>
      </c>
      <c r="DZ31" s="67" t="n">
        <f aca="false">IF(OR($D31=1,MONTH($B31)&lt;&gt;MONTH(StartDate),'У1 Ввод'!$D$135="",'У1 Ввод'!$E$135="",'У1 Ввод'!$D$135&gt;$B31),0,MAX(0,MIN(1,'У1 Ввод'!$E$135-NETWORKDAYS('У1 Ввод'!$D$135,$B31)+1))/Настройки!$E$7*100)</f>
        <v>0</v>
      </c>
      <c r="EA31" s="67" t="n">
        <f aca="false">IF(OR($D31=1,MONTH($B31)&lt;&gt;MONTH(StartDate),'У1 Ввод'!$D$136="",'У1 Ввод'!$E$136="",'У1 Ввод'!$D$136&gt;$B31),0,MAX(0,MIN(1,'У1 Ввод'!$E$136-NETWORKDAYS('У1 Ввод'!$D$136,$B31)+1))/Настройки!$E$7*100)</f>
        <v>0</v>
      </c>
      <c r="EB31" s="67" t="n">
        <f aca="false">IF(OR($D31=1,MONTH($B31)&lt;&gt;MONTH(StartDate),'У1 Ввод'!$D$137="",'У1 Ввод'!$E$137="",'У1 Ввод'!$D$137&gt;$B31),0,MAX(0,MIN(1,'У1 Ввод'!$E$137-NETWORKDAYS('У1 Ввод'!$D$137,$B31)+1))/Настройки!$E$7*100)</f>
        <v>0</v>
      </c>
      <c r="EC31" s="67" t="n">
        <f aca="false">IF(OR($D31=1,MONTH($B31)&lt;&gt;MONTH(StartDate),'У1 Ввод'!$D$138="",'У1 Ввод'!$E$138="",'У1 Ввод'!$D$138&gt;$B31),0,MAX(0,MIN(1,'У1 Ввод'!$E$138-NETWORKDAYS('У1 Ввод'!$D$138,$B31)+1))/Настройки!$E$7*100)</f>
        <v>0</v>
      </c>
      <c r="ED31" s="67" t="n">
        <f aca="false">IF(OR($D31=1,MONTH($B31)&lt;&gt;MONTH(StartDate),'У1 Ввод'!$D$139="",'У1 Ввод'!$E$139="",'У1 Ввод'!$D$139&gt;$B31),0,MAX(0,MIN(1,'У1 Ввод'!$E$139-NETWORKDAYS('У1 Ввод'!$D$139,$B31)+1))/Настройки!$E$7*100)</f>
        <v>0</v>
      </c>
      <c r="EE31" s="67" t="n">
        <f aca="false">IF(OR($D31=1,MONTH($B31)&lt;&gt;MONTH(StartDate),'У1 Ввод'!$D$140="",'У1 Ввод'!$E$140="",'У1 Ввод'!$D$140&gt;$B31),0,MAX(0,MIN(1,'У1 Ввод'!$E$140-NETWORKDAYS('У1 Ввод'!$D$140,$B31)+1))/Настройки!$E$7*100)</f>
        <v>0</v>
      </c>
      <c r="EF31" s="67" t="n">
        <f aca="false">IF(OR($D31=1,MONTH($B31)&lt;&gt;MONTH(StartDate),'У1 Ввод'!$D$141="",'У1 Ввод'!$E$141="",'У1 Ввод'!$D$141&gt;$B31),0,MAX(0,MIN(1,'У1 Ввод'!$E$141-NETWORKDAYS('У1 Ввод'!$D$141,$B31)+1))/Настройки!$E$7*100)</f>
        <v>0</v>
      </c>
      <c r="EG31" s="67" t="n">
        <f aca="false">IF(OR($D31=1,MONTH($B31)&lt;&gt;MONTH(StartDate),'У1 Ввод'!$D$142="",'У1 Ввод'!$E$142="",'У1 Ввод'!$D$142&gt;$B31),0,MAX(0,MIN(1,'У1 Ввод'!$E$142-NETWORKDAYS('У1 Ввод'!$D$142,$B31)+1))/Настройки!$E$7*100)</f>
        <v>0</v>
      </c>
      <c r="EH31" s="67" t="n">
        <f aca="false">IF(OR($D31=1,MONTH($B31)&lt;&gt;MONTH(StartDate),'У1 Ввод'!$D$143="",'У1 Ввод'!$E$143="",'У1 Ввод'!$D$143&gt;$B31),0,MAX(0,MIN(1,'У1 Ввод'!$E$143-NETWORKDAYS('У1 Ввод'!$D$143,$B31)+1))/Настройки!$E$7*100)</f>
        <v>0</v>
      </c>
      <c r="EI31" s="67" t="n">
        <f aca="false">IF(OR($D31=1,MONTH($B31)&lt;&gt;MONTH(StartDate),'У1 Ввод'!$D$144="",'У1 Ввод'!$E$144="",'У1 Ввод'!$D$144&gt;$B31),0,MAX(0,MIN(1,'У1 Ввод'!$E$144-NETWORKDAYS('У1 Ввод'!$D$144,$B31)+1))/Настройки!$E$7*100)</f>
        <v>0</v>
      </c>
      <c r="EJ31" s="67" t="n">
        <f aca="false">IF(OR($D31=1,MONTH($B31)&lt;&gt;MONTH(StartDate),'У1 Ввод'!$D$145="",'У1 Ввод'!$E$145="",'У1 Ввод'!$D$145&gt;$B31),0,MAX(0,MIN(1,'У1 Ввод'!$E$145-NETWORKDAYS('У1 Ввод'!$D$145,$B31)+1))/Настройки!$E$7*100)</f>
        <v>0</v>
      </c>
      <c r="EK31" s="67" t="n">
        <f aca="false">IF(OR($D31=1,MONTH($B31)&lt;&gt;MONTH(StartDate),'У1 Ввод'!$D$146="",'У1 Ввод'!$E$146="",'У1 Ввод'!$D$146&gt;$B31),0,MAX(0,MIN(1,'У1 Ввод'!$E$146-NETWORKDAYS('У1 Ввод'!$D$146,$B31)+1))/Настройки!$E$7*100)</f>
        <v>0</v>
      </c>
      <c r="EL31" s="67" t="n">
        <f aca="false">IF(OR($D31=1,MONTH($B31)&lt;&gt;MONTH(StartDate),'У1 Ввод'!$D$147="",'У1 Ввод'!$E$147="",'У1 Ввод'!$D$147&gt;$B31),0,MAX(0,MIN(1,'У1 Ввод'!$E$147-NETWORKDAYS('У1 Ввод'!$D$147,$B31)+1))/Настройки!$E$7*100)</f>
        <v>0</v>
      </c>
      <c r="EM31" s="67" t="n">
        <f aca="false">IF(OR($D31=1,MONTH($B31)&lt;&gt;MONTH(StartDate),'У1 Ввод'!$D$148="",'У1 Ввод'!$E$148="",'У1 Ввод'!$D$148&gt;$B31),0,MAX(0,MIN(1,'У1 Ввод'!$E$148-NETWORKDAYS('У1 Ввод'!$D$148,$B31)+1))/Настройки!$E$7*100)</f>
        <v>0</v>
      </c>
      <c r="EN31" s="67" t="n">
        <f aca="false">IF(OR($D31=1,MONTH($B31)&lt;&gt;MONTH(StartDate),'У1 Ввод'!$D$149="",'У1 Ввод'!$E$149="",'У1 Ввод'!$D$149&gt;$B31),0,MAX(0,MIN(1,'У1 Ввод'!$E$149-NETWORKDAYS('У1 Ввод'!$D$149,$B31)+1))/Настройки!$E$7*100)</f>
        <v>0</v>
      </c>
      <c r="EO31" s="67" t="n">
        <f aca="false">IF(OR($D31=1,MONTH($B31)&lt;&gt;MONTH(StartDate),'У1 Ввод'!$D$150="",'У1 Ввод'!$E$150="",'У1 Ввод'!$D$150&gt;$B31),0,MAX(0,MIN(1,'У1 Ввод'!$E$150-NETWORKDAYS('У1 Ввод'!$D$150,$B31)+1))/Настройки!$E$7*100)</f>
        <v>0</v>
      </c>
      <c r="EP31" s="67" t="n">
        <f aca="false">IF(OR($D31=1,MONTH($B31)&lt;&gt;MONTH(StartDate),'У1 Ввод'!$D$151="",'У1 Ввод'!$E$151="",'У1 Ввод'!$D$151&gt;$B31),0,MAX(0,MIN(1,'У1 Ввод'!$E$151-NETWORKDAYS('У1 Ввод'!$D$151,$B31)+1))/Настройки!$E$7*100)</f>
        <v>0</v>
      </c>
      <c r="EQ31" s="67" t="n">
        <f aca="false">IF(OR($D31=1,MONTH($B31)&lt;&gt;MONTH(StartDate),'У1 Ввод'!$D$152="",'У1 Ввод'!$E$152="",'У1 Ввод'!$D$152&gt;$B31),0,MAX(0,MIN(1,'У1 Ввод'!$E$152-NETWORKDAYS('У1 Ввод'!$D$152,$B31)+1))/Настройки!$E$7*100)</f>
        <v>0</v>
      </c>
      <c r="ER31" s="67" t="n">
        <f aca="false">IF(OR($D31=1,MONTH($B31)&lt;&gt;MONTH(StartDate),'У1 Ввод'!$D$153="",'У1 Ввод'!$E$153="",'У1 Ввод'!$D$153&gt;$B31),0,MAX(0,MIN(1,'У1 Ввод'!$E$153-NETWORKDAYS('У1 Ввод'!$D$153,$B31)+1))/Настройки!$E$7*100)</f>
        <v>0</v>
      </c>
      <c r="ES31" s="67" t="n">
        <f aca="false">IF(OR($D31=1,MONTH($B31)&lt;&gt;MONTH(StartDate),'У1 Ввод'!$D$154="",'У1 Ввод'!$E$154="",'У1 Ввод'!$D$154&gt;$B31),0,MAX(0,MIN(1,'У1 Ввод'!$E$154-NETWORKDAYS('У1 Ввод'!$D$154,$B31)+1))/Настройки!$E$7*100)</f>
        <v>0</v>
      </c>
      <c r="ET31" s="67" t="n">
        <f aca="false">IF(OR($D31=1,MONTH($B31)&lt;&gt;MONTH(StartDate),'У1 Ввод'!$D$155="",'У1 Ввод'!$E$155="",'У1 Ввод'!$D$155&gt;$B31),0,MAX(0,MIN(1,'У1 Ввод'!$E$155-NETWORKDAYS('У1 Ввод'!$D$155,$B31)+1))/Настройки!$E$7*100)</f>
        <v>0</v>
      </c>
      <c r="EU31" s="67" t="n">
        <f aca="false">IF(OR($D31=1,MONTH($B31)&lt;&gt;MONTH(StartDate),'У1 Ввод'!$D$156="",'У1 Ввод'!$E$156="",'У1 Ввод'!$D$156&gt;$B31),0,MAX(0,MIN(1,'У1 Ввод'!$E$156-NETWORKDAYS('У1 Ввод'!$D$156,$B31)+1))/Настройки!$E$7*100)</f>
        <v>0</v>
      </c>
      <c r="EV31" s="67" t="n">
        <f aca="false">IF(OR($D31=1,MONTH($B31)&lt;&gt;MONTH(StartDate),'У1 Ввод'!$D$157="",'У1 Ввод'!$E$157="",'У1 Ввод'!$D$157&gt;$B31),0,MAX(0,MIN(1,'У1 Ввод'!$E$157-NETWORKDAYS('У1 Ввод'!$D$157,$B31)+1))/Настройки!$E$7*100)</f>
        <v>0</v>
      </c>
      <c r="EW31" s="67" t="n">
        <f aca="false">IF(OR($D31=1,MONTH($B31)&lt;&gt;MONTH(StartDate),'У1 Ввод'!$D$158="",'У1 Ввод'!$E$158="",'У1 Ввод'!$D$158&gt;$B31),0,MAX(0,MIN(1,'У1 Ввод'!$E$158-NETWORKDAYS('У1 Ввод'!$D$158,$B31)+1))/Настройки!$E$7*100)</f>
        <v>0</v>
      </c>
      <c r="EX31" s="67" t="n">
        <f aca="false">IF(OR($D31=1,MONTH($B31)&lt;&gt;MONTH(StartDate),'У1 Ввод'!$D$159="",'У1 Ввод'!$E$159="",'У1 Ввод'!$D$159&gt;$B31),0,MAX(0,MIN(1,'У1 Ввод'!$E$159-NETWORKDAYS('У1 Ввод'!$D$159,$B31)+1))/Настройки!$E$7*100)</f>
        <v>0</v>
      </c>
      <c r="EY31" s="67" t="n">
        <f aca="false">IF(OR($D31=1,MONTH($B31)&lt;&gt;MONTH(StartDate),'У1 Ввод'!$D$160="",'У1 Ввод'!$E$160="",'У1 Ввод'!$D$160&gt;$B31),0,MAX(0,MIN(1,'У1 Ввод'!$E$160-NETWORKDAYS('У1 Ввод'!$D$160,$B31)+1))/Настройки!$E$7*100)</f>
        <v>0</v>
      </c>
      <c r="EZ31" s="67" t="n">
        <f aca="false">IF(OR($D31=1,MONTH($B31)&lt;&gt;MONTH(StartDate),'У1 Ввод'!$D$161="",'У1 Ввод'!$E$161="",'У1 Ввод'!$D$161&gt;$B31),0,MAX(0,MIN(1,'У1 Ввод'!$E$161-NETWORKDAYS('У1 Ввод'!$D$161,$B31)+1))/Настройки!$E$7*100)</f>
        <v>0</v>
      </c>
      <c r="FA31" s="67" t="n">
        <f aca="false">IF(OR($D31=1,MONTH($B31)&lt;&gt;MONTH(StartDate),'У1 Ввод'!$D$162="",'У1 Ввод'!$E$162="",'У1 Ввод'!$D$162&gt;$B31),0,MAX(0,MIN(1,'У1 Ввод'!$E$162-NETWORKDAYS('У1 Ввод'!$D$162,$B31)+1))/Настройки!$E$7*100)</f>
        <v>0</v>
      </c>
      <c r="FB31" s="67" t="n">
        <f aca="false">IF(OR($D31=1,MONTH($B31)&lt;&gt;MONTH(StartDate),'У1 Ввод'!$D$163="",'У1 Ввод'!$E$163="",'У1 Ввод'!$D$163&gt;$B31),0,MAX(0,MIN(1,'У1 Ввод'!$E$163-NETWORKDAYS('У1 Ввод'!$D$163,$B31)+1))/Настройки!$E$7*100)</f>
        <v>0</v>
      </c>
      <c r="FC31" s="67" t="n">
        <f aca="false">IF(OR($D31=1,MONTH($B31)&lt;&gt;MONTH(StartDate),'У1 Ввод'!$D$164="",'У1 Ввод'!$E$164="",'У1 Ввод'!$D$164&gt;$B31),0,MAX(0,MIN(1,'У1 Ввод'!$E$164-NETWORKDAYS('У1 Ввод'!$D$164,$B31)+1))/Настройки!$E$7*100)</f>
        <v>0</v>
      </c>
      <c r="FD31" s="67" t="n">
        <f aca="false">IF(OR($D31=1,MONTH($B31)&lt;&gt;MONTH(StartDate),'У1 Ввод'!$D$165="",'У1 Ввод'!$E$165="",'У1 Ввод'!$D$165&gt;$B31),0,MAX(0,MIN(1,'У1 Ввод'!$E$165-NETWORKDAYS('У1 Ввод'!$D$165,$B31)+1))/Настройки!$E$7*100)</f>
        <v>0</v>
      </c>
      <c r="FE31" s="67" t="n">
        <f aca="false">IF(OR($D31=1,MONTH($B31)&lt;&gt;MONTH(StartDate),'У1 Ввод'!$D$166="",'У1 Ввод'!$E$166="",'У1 Ввод'!$D$166&gt;$B31),0,MAX(0,MIN(1,'У1 Ввод'!$E$166-NETWORKDAYS('У1 Ввод'!$D$166,$B31)+1))/Настройки!$E$7*100)</f>
        <v>0</v>
      </c>
      <c r="FF31" s="67" t="n">
        <f aca="false">IF(OR($D31=1,MONTH($B31)&lt;&gt;MONTH(StartDate),'У1 Ввод'!$D$167="",'У1 Ввод'!$E$167="",'У1 Ввод'!$D$167&gt;$B31),0,MAX(0,MIN(1,'У1 Ввод'!$E$167-NETWORKDAYS('У1 Ввод'!$D$167,$B31)+1))/Настройки!$E$7*100)</f>
        <v>0</v>
      </c>
      <c r="FG31" s="67" t="n">
        <f aca="false">IF(OR($D31=1,MONTH($B31)&lt;&gt;MONTH(StartDate),'У1 Ввод'!$D$168="",'У1 Ввод'!$E$168="",'У1 Ввод'!$D$168&gt;$B31),0,MAX(0,MIN(1,'У1 Ввод'!$E$168-NETWORKDAYS('У1 Ввод'!$D$168,$B31)+1))/Настройки!$E$7*100)</f>
        <v>0</v>
      </c>
      <c r="FH31" s="67" t="n">
        <f aca="false">IF(OR($D31=1,MONTH($B31)&lt;&gt;MONTH(StartDate),'У1 Ввод'!$D$169="",'У1 Ввод'!$E$169="",'У1 Ввод'!$D$169&gt;$B31),0,MAX(0,MIN(1,'У1 Ввод'!$E$169-NETWORKDAYS('У1 Ввод'!$D$169,$B31)+1))/Настройки!$E$7*100)</f>
        <v>0</v>
      </c>
      <c r="FI31" s="67" t="n">
        <f aca="false">IF(OR($D31=1,MONTH($B31)&lt;&gt;MONTH(StartDate),'У1 Ввод'!$D$170="",'У1 Ввод'!$E$170="",'У1 Ввод'!$D$170&gt;$B31),0,MAX(0,MIN(1,'У1 Ввод'!$E$170-NETWORKDAYS('У1 Ввод'!$D$170,$B31)+1))/Настройки!$E$7*100)</f>
        <v>0</v>
      </c>
      <c r="FJ31" s="67" t="n">
        <f aca="false">IF(OR($D31=1,MONTH($B31)&lt;&gt;MONTH(StartDate),'У1 Ввод'!$D$171="",'У1 Ввод'!$E$171="",'У1 Ввод'!$D$171&gt;$B31),0,MAX(0,MIN(1,'У1 Ввод'!$E$171-NETWORKDAYS('У1 Ввод'!$D$171,$B31)+1))/Настройки!$E$7*100)</f>
        <v>0</v>
      </c>
      <c r="FK31" s="67" t="n">
        <f aca="false">IF(OR($D31=1,MONTH($B31)&lt;&gt;MONTH(StartDate),'У1 Ввод'!$D$172="",'У1 Ввод'!$E$172="",'У1 Ввод'!$D$172&gt;$B31),0,MAX(0,MIN(1,'У1 Ввод'!$E$172-NETWORKDAYS('У1 Ввод'!$D$172,$B31)+1))/Настройки!$E$7*100)</f>
        <v>0</v>
      </c>
      <c r="FL31" s="67" t="n">
        <f aca="false">IF(OR($D31=1,MONTH($B31)&lt;&gt;MONTH(StartDate),'У1 Ввод'!$D$173="",'У1 Ввод'!$E$173="",'У1 Ввод'!$D$173&gt;$B31),0,MAX(0,MIN(1,'У1 Ввод'!$E$173-NETWORKDAYS('У1 Ввод'!$D$173,$B31)+1))/Настройки!$E$7*100)</f>
        <v>0</v>
      </c>
      <c r="FM31" s="67" t="n">
        <f aca="false">IF(OR($D31=1,MONTH($B31)&lt;&gt;MONTH(StartDate),'У1 Ввод'!$D$174="",'У1 Ввод'!$E$174="",'У1 Ввод'!$D$174&gt;$B31),0,MAX(0,MIN(1,'У1 Ввод'!$E$174-NETWORKDAYS('У1 Ввод'!$D$174,$B31)+1))/Настройки!$E$7*100)</f>
        <v>0</v>
      </c>
      <c r="FN31" s="67" t="n">
        <f aca="false">IF(OR($D31=1,MONTH($B31)&lt;&gt;MONTH(StartDate),'У1 Ввод'!$D$175="",'У1 Ввод'!$E$175="",'У1 Ввод'!$D$175&gt;$B31),0,MAX(0,MIN(1,'У1 Ввод'!$E$175-NETWORKDAYS('У1 Ввод'!$D$175,$B31)+1))/Настройки!$E$7*100)</f>
        <v>0</v>
      </c>
      <c r="FO31" s="67" t="n">
        <f aca="false">IF(OR($D31=1,MONTH($B31)&lt;&gt;MONTH(StartDate),'У1 Ввод'!$D$176="",'У1 Ввод'!$E$176="",'У1 Ввод'!$D$176&gt;$B31),0,MAX(0,MIN(1,'У1 Ввод'!$E$176-NETWORKDAYS('У1 Ввод'!$D$176,$B31)+1))/Настройки!$E$7*100)</f>
        <v>0</v>
      </c>
      <c r="FP31" s="67" t="n">
        <f aca="false">IF(OR($D31=1,MONTH($B31)&lt;&gt;MONTH(StartDate),'У1 Ввод'!$D$177="",'У1 Ввод'!$E$177="",'У1 Ввод'!$D$177&gt;$B31),0,MAX(0,MIN(1,'У1 Ввод'!$E$177-NETWORKDAYS('У1 Ввод'!$D$177,$B31)+1))/Настройки!$E$7*100)</f>
        <v>0</v>
      </c>
      <c r="FQ31" s="67" t="n">
        <f aca="false">IF(OR($D31=1,MONTH($B31)&lt;&gt;MONTH(StartDate),'У1 Ввод'!$D$178="",'У1 Ввод'!$E$178="",'У1 Ввод'!$D$178&gt;$B31),0,MAX(0,MIN(1,'У1 Ввод'!$E$178-NETWORKDAYS('У1 Ввод'!$D$178,$B31)+1))/Настройки!$E$7*100)</f>
        <v>0</v>
      </c>
      <c r="FR31" s="67" t="n">
        <f aca="false">IF(OR($D31=1,MONTH($B31)&lt;&gt;MONTH(StartDate),'У1 Ввод'!$D$179="",'У1 Ввод'!$E$179="",'У1 Ввод'!$D$179&gt;$B31),0,MAX(0,MIN(1,'У1 Ввод'!$E$179-NETWORKDAYS('У1 Ввод'!$D$179,$B31)+1))/Настройки!$E$7*100)</f>
        <v>0</v>
      </c>
      <c r="FS31" s="67" t="n">
        <f aca="false">IF(OR($D31=1,MONTH($B31)&lt;&gt;MONTH(StartDate),'У1 Ввод'!$D$180="",'У1 Ввод'!$E$180="",'У1 Ввод'!$D$180&gt;$B31),0,MAX(0,MIN(1,'У1 Ввод'!$E$180-NETWORKDAYS('У1 Ввод'!$D$180,$B31)+1))/Настройки!$E$7*100)</f>
        <v>0</v>
      </c>
      <c r="FT31" s="67" t="n">
        <f aca="false">IF(OR($D31=1,MONTH($B31)&lt;&gt;MONTH(StartDate),'У1 Ввод'!$D$181="",'У1 Ввод'!$E$181="",'У1 Ввод'!$D$181&gt;$B31),0,MAX(0,MIN(1,'У1 Ввод'!$E$181-NETWORKDAYS('У1 Ввод'!$D$181,$B31)+1))/Настройки!$E$7*100)</f>
        <v>0</v>
      </c>
      <c r="FU31" s="67" t="n">
        <f aca="false">IF(OR($D31=1,MONTH($B31)&lt;&gt;MONTH(StartDate),'У1 Ввод'!$D$182="",'У1 Ввод'!$E$182="",'У1 Ввод'!$D$182&gt;$B31),0,MAX(0,MIN(1,'У1 Ввод'!$E$182-NETWORKDAYS('У1 Ввод'!$D$182,$B31)+1))/Настройки!$E$7*100)</f>
        <v>0</v>
      </c>
      <c r="FV31" s="67" t="n">
        <f aca="false">IF(OR($D31=1,MONTH($B31)&lt;&gt;MONTH(StartDate),'У1 Ввод'!$D$183="",'У1 Ввод'!$E$183="",'У1 Ввод'!$D$183&gt;$B31),0,MAX(0,MIN(1,'У1 Ввод'!$E$183-NETWORKDAYS('У1 Ввод'!$D$183,$B31)+1))/Настройки!$E$7*100)</f>
        <v>0</v>
      </c>
      <c r="FW31" s="67" t="n">
        <f aca="false">IF(OR($D31=1,MONTH($B31)&lt;&gt;MONTH(StartDate),'У1 Ввод'!$D$184="",'У1 Ввод'!$E$184="",'У1 Ввод'!$D$184&gt;$B31),0,MAX(0,MIN(1,'У1 Ввод'!$E$184-NETWORKDAYS('У1 Ввод'!$D$184,$B31)+1))/Настройки!$E$7*100)</f>
        <v>0</v>
      </c>
      <c r="FX31" s="67" t="n">
        <f aca="false">IF(OR($D31=1,MONTH($B31)&lt;&gt;MONTH(StartDate),'У1 Ввод'!$D$185="",'У1 Ввод'!$E$185="",'У1 Ввод'!$D$185&gt;$B31),0,MAX(0,MIN(1,'У1 Ввод'!$E$185-NETWORKDAYS('У1 Ввод'!$D$185,$B31)+1))/Настройки!$E$7*100)</f>
        <v>0</v>
      </c>
      <c r="FY31" s="67" t="n">
        <f aca="false">IF(OR($D31=1,MONTH($B31)&lt;&gt;MONTH(StartDate),'У1 Ввод'!$D$186="",'У1 Ввод'!$E$186="",'У1 Ввод'!$D$186&gt;$B31),0,MAX(0,MIN(1,'У1 Ввод'!$E$186-NETWORKDAYS('У1 Ввод'!$D$186,$B31)+1))/Настройки!$E$7*100)</f>
        <v>0</v>
      </c>
      <c r="FZ31" s="67" t="n">
        <f aca="false">IF(OR($D31=1,MONTH($B31)&lt;&gt;MONTH(StartDate),'У1 Ввод'!$D$187="",'У1 Ввод'!$E$187="",'У1 Ввод'!$D$187&gt;$B31),0,MAX(0,MIN(1,'У1 Ввод'!$E$187-NETWORKDAYS('У1 Ввод'!$D$187,$B31)+1))/Настройки!$E$7*100)</f>
        <v>0</v>
      </c>
      <c r="GA31" s="67" t="n">
        <f aca="false">IF(OR($D31=1,MONTH($B31)&lt;&gt;MONTH(StartDate),'У1 Ввод'!$D$188="",'У1 Ввод'!$E$188="",'У1 Ввод'!$D$188&gt;$B31),0,MAX(0,MIN(1,'У1 Ввод'!$E$188-NETWORKDAYS('У1 Ввод'!$D$188,$B31)+1))/Настройки!$E$7*100)</f>
        <v>0</v>
      </c>
      <c r="GB31" s="67" t="n">
        <f aca="false">IF(OR($D31=1,MONTH($B31)&lt;&gt;MONTH(StartDate),'У1 Ввод'!$D$189="",'У1 Ввод'!$E$189="",'У1 Ввод'!$D$189&gt;$B31),0,MAX(0,MIN(1,'У1 Ввод'!$E$189-NETWORKDAYS('У1 Ввод'!$D$189,$B31)+1))/Настройки!$E$7*100)</f>
        <v>0</v>
      </c>
      <c r="GC31" s="67" t="n">
        <f aca="false">IF(OR($D31=1,MONTH($B31)&lt;&gt;MONTH(StartDate),'У1 Ввод'!$D$190="",'У1 Ввод'!$E$190="",'У1 Ввод'!$D$190&gt;$B31),0,MAX(0,MIN(1,'У1 Ввод'!$E$190-NETWORKDAYS('У1 Ввод'!$D$190,$B31)+1))/Настройки!$E$7*100)</f>
        <v>0</v>
      </c>
      <c r="GD31" s="67" t="n">
        <f aca="false">IF(OR($D31=1,MONTH($B31)&lt;&gt;MONTH(StartDate),'У1 Ввод'!$D$191="",'У1 Ввод'!$E$191="",'У1 Ввод'!$D$191&gt;$B31),0,MAX(0,MIN(1,'У1 Ввод'!$E$191-NETWORKDAYS('У1 Ввод'!$D$191,$B31)+1))/Настройки!$E$7*100)</f>
        <v>0</v>
      </c>
      <c r="GE31" s="67" t="n">
        <f aca="false">IF(OR($D31=1,MONTH($B31)&lt;&gt;MONTH(StartDate),'У1 Ввод'!$D$192="",'У1 Ввод'!$E$192="",'У1 Ввод'!$D$192&gt;$B31),0,MAX(0,MIN(1,'У1 Ввод'!$E$192-NETWORKDAYS('У1 Ввод'!$D$192,$B31)+1))/Настройки!$E$7*100)</f>
        <v>0</v>
      </c>
      <c r="GF31" s="67" t="n">
        <f aca="false">IF(OR($D31=1,MONTH($B31)&lt;&gt;MONTH(StartDate),'У1 Ввод'!$D$193="",'У1 Ввод'!$E$193="",'У1 Ввод'!$D$193&gt;$B31),0,MAX(0,MIN(1,'У1 Ввод'!$E$193-NETWORKDAYS('У1 Ввод'!$D$193,$B31)+1))/Настройки!$E$7*100)</f>
        <v>0</v>
      </c>
      <c r="GG31" s="67" t="n">
        <f aca="false">IF(OR($D31=1,MONTH($B31)&lt;&gt;MONTH(StartDate),'У1 Ввод'!$D$194="",'У1 Ввод'!$E$194="",'У1 Ввод'!$D$194&gt;$B31),0,MAX(0,MIN(1,'У1 Ввод'!$E$194-NETWORKDAYS('У1 Ввод'!$D$194,$B31)+1))/Настройки!$E$7*100)</f>
        <v>0</v>
      </c>
      <c r="GH31" s="67" t="n">
        <f aca="false">IF(OR($D31=1,MONTH($B31)&lt;&gt;MONTH(StartDate),'У1 Ввод'!$D$195="",'У1 Ввод'!$E$195="",'У1 Ввод'!$D$195&gt;$B31),0,MAX(0,MIN(1,'У1 Ввод'!$E$195-NETWORKDAYS('У1 Ввод'!$D$195,$B31)+1))/Настройки!$E$7*100)</f>
        <v>0</v>
      </c>
      <c r="GI31" s="67" t="n">
        <f aca="false">IF(OR($D31=1,MONTH($B31)&lt;&gt;MONTH(StartDate),'У1 Ввод'!$D$196="",'У1 Ввод'!$E$196="",'У1 Ввод'!$D$196&gt;$B31),0,MAX(0,MIN(1,'У1 Ввод'!$E$196-NETWORKDAYS('У1 Ввод'!$D$196,$B31)+1))/Настройки!$E$7*100)</f>
        <v>0</v>
      </c>
      <c r="GJ31" s="67" t="n">
        <f aca="false">IF(OR($D31=1,MONTH($B31)&lt;&gt;MONTH(StartDate),'У1 Ввод'!$D$197="",'У1 Ввод'!$E$197="",'У1 Ввод'!$D$197&gt;$B31),0,MAX(0,MIN(1,'У1 Ввод'!$E$197-NETWORKDAYS('У1 Ввод'!$D$197,$B31)+1))/Настройки!$E$7*100)</f>
        <v>0</v>
      </c>
      <c r="GK31" s="67" t="n">
        <f aca="false">IF(OR($D31=1,MONTH($B31)&lt;&gt;MONTH(StartDate),'У1 Ввод'!$D$198="",'У1 Ввод'!$E$198="",'У1 Ввод'!$D$198&gt;$B31),0,MAX(0,MIN(1,'У1 Ввод'!$E$198-NETWORKDAYS('У1 Ввод'!$D$198,$B31)+1))/Настройки!$E$7*100)</f>
        <v>0</v>
      </c>
      <c r="GL31" s="67" t="n">
        <f aca="false">IF(OR($D31=1,MONTH($B31)&lt;&gt;MONTH(StartDate),'У1 Ввод'!$D$199="",'У1 Ввод'!$E$199="",'У1 Ввод'!$D$199&gt;$B31),0,MAX(0,MIN(1,'У1 Ввод'!$E$199-NETWORKDAYS('У1 Ввод'!$D$199,$B31)+1))/Настройки!$E$7*100)</f>
        <v>0</v>
      </c>
      <c r="GM31" s="67" t="n">
        <f aca="false">IF(OR($D31=1,MONTH($B31)&lt;&gt;MONTH(StartDate),'У1 Ввод'!$D$200="",'У1 Ввод'!$E$200="",'У1 Ввод'!$D$200&gt;$B31),0,MAX(0,MIN(1,'У1 Ввод'!$E$200-NETWORKDAYS('У1 Ввод'!$D$200,$B31)+1))/Настройки!$E$7*100)</f>
        <v>0</v>
      </c>
      <c r="GN31" s="67" t="n">
        <f aca="false">IF(OR($D31=1,MONTH($B31)&lt;&gt;MONTH(StartDate),'У1 Ввод'!$D$201="",'У1 Ввод'!$E$201="",'У1 Ввод'!$D$201&gt;$B31),0,MAX(0,MIN(1,'У1 Ввод'!$E$201-NETWORKDAYS('У1 Ввод'!$D$201,$B31)+1))/Настройки!$E$7*100)</f>
        <v>0</v>
      </c>
      <c r="GO31" s="67" t="n">
        <f aca="false">IF(OR($D31=1,MONTH($B31)&lt;&gt;MONTH(StartDate),'У1 Ввод'!$D$202="",'У1 Ввод'!$E$202="",'У1 Ввод'!$D$202&gt;$B31),0,MAX(0,MIN(1,'У1 Ввод'!$E$202-NETWORKDAYS('У1 Ввод'!$D$202,$B31)+1))/Настройки!$E$7*100)</f>
        <v>0</v>
      </c>
      <c r="GP31" s="67" t="n">
        <f aca="false">IF(OR($D31=1,MONTH($B31)&lt;&gt;MONTH(StartDate),'У1 Ввод'!$D$203="",'У1 Ввод'!$E$203="",'У1 Ввод'!$D$203&gt;$B31),0,MAX(0,MIN(1,'У1 Ввод'!$E$203-NETWORKDAYS('У1 Ввод'!$D$203,$B31)+1))/Настройки!$E$7*100)</f>
        <v>0</v>
      </c>
      <c r="GQ31" s="67" t="n">
        <f aca="false">IF(OR($D31=1,MONTH($B31)&lt;&gt;MONTH(StartDate),'У1 Ввод'!$D$204="",'У1 Ввод'!$E$204="",'У1 Ввод'!$D$204&gt;$B31),0,MAX(0,MIN(1,'У1 Ввод'!$E$204-NETWORKDAYS('У1 Ввод'!$D$204,$B31)+1))/Настройки!$E$7*100)</f>
        <v>0</v>
      </c>
      <c r="GR31" s="67" t="n">
        <f aca="false">IF(OR($D31=1,MONTH($B31)&lt;&gt;MONTH(StartDate),'У1 Ввод'!$D$205="",'У1 Ввод'!$E$205="",'У1 Ввод'!$D$205&gt;$B31),0,MAX(0,MIN(1,'У1 Ввод'!$E$205-NETWORKDAYS('У1 Ввод'!$D$205,$B31)+1))/Настройки!$E$7*100)</f>
        <v>0</v>
      </c>
      <c r="GS31" s="67" t="n">
        <f aca="false">IF(OR($D31=1,MONTH($B31)&lt;&gt;MONTH(StartDate),'У1 Ввод'!$D$206="",'У1 Ввод'!$E$206="",'У1 Ввод'!$D$206&gt;$B31),0,MAX(0,MIN(1,'У1 Ввод'!$E$206-NETWORKDAYS('У1 Ввод'!$D$206,$B31)+1))/Настройки!$E$7*100)</f>
        <v>0</v>
      </c>
      <c r="GT31" s="67" t="n">
        <f aca="false">IF(OR($D31=1,MONTH($B31)&lt;&gt;MONTH(StartDate),'У1 Ввод'!$D$207="",'У1 Ввод'!$E$207="",'У1 Ввод'!$D$207&gt;$B31),0,MAX(0,MIN(1,'У1 Ввод'!$E$207-NETWORKDAYS('У1 Ввод'!$D$207,$B31)+1))/Настройки!$E$7*100)</f>
        <v>0</v>
      </c>
      <c r="GU31" s="67" t="n">
        <f aca="false">IF(OR($D31=1,MONTH($B31)&lt;&gt;MONTH(StartDate),'У1 Ввод'!$D$208="",'У1 Ввод'!$E$208="",'У1 Ввод'!$D$208&gt;$B31),0,MAX(0,MIN(1,'У1 Ввод'!$E$208-NETWORKDAYS('У1 Ввод'!$D$208,$B31)+1))/Настройки!$E$7*100)</f>
        <v>0</v>
      </c>
      <c r="GV31" s="67" t="n">
        <f aca="false">IF(OR($D31=1,MONTH($B31)&lt;&gt;MONTH(StartDate),'У1 Ввод'!$D$209="",'У1 Ввод'!$E$209="",'У1 Ввод'!$D$209&gt;$B31),0,MAX(0,MIN(1,'У1 Ввод'!$E$209-NETWORKDAYS('У1 Ввод'!$D$209,$B31)+1))/Настройки!$E$7*100)</f>
        <v>0</v>
      </c>
      <c r="GW31" s="67" t="n">
        <f aca="false">IF(OR($D31=1,MONTH($B31)&lt;&gt;MONTH(StartDate),'У1 Ввод'!$D$210="",'У1 Ввод'!$E$210="",'У1 Ввод'!$D$210&gt;$B31),0,MAX(0,MIN(1,'У1 Ввод'!$E$210-NETWORKDAYS('У1 Ввод'!$D$210,$B31)+1))/Настройки!$E$7*100)</f>
        <v>0</v>
      </c>
      <c r="GX31" s="67" t="n">
        <f aca="false">IF(OR($D31=1,MONTH($B31)&lt;&gt;MONTH(StartDate),'У1 Ввод'!$D$211="",'У1 Ввод'!$E$211="",'У1 Ввод'!$D$211&gt;$B31),0,MAX(0,MIN(1,'У1 Ввод'!$E$211-NETWORKDAYS('У1 Ввод'!$D$211,$B31)+1))/Настройки!$E$7*100)</f>
        <v>0</v>
      </c>
      <c r="GY31" s="67" t="n">
        <f aca="false">IF(OR($D31=1,MONTH($B31)&lt;&gt;MONTH(StartDate),'У1 Ввод'!$D$212="",'У1 Ввод'!$E$212="",'У1 Ввод'!$D$212&gt;$B31),0,MAX(0,MIN(1,'У1 Ввод'!$E$212-NETWORKDAYS('У1 Ввод'!$D$212,$B31)+1))/Настройки!$E$7*100)</f>
        <v>0</v>
      </c>
      <c r="GZ31" s="67" t="n">
        <f aca="false">IF(OR($D31=1,MONTH($B31)&lt;&gt;MONTH(StartDate),'У1 Ввод'!$D$213="",'У1 Ввод'!$E$213="",'У1 Ввод'!$D$213&gt;$B31),0,MAX(0,MIN(1,'У1 Ввод'!$E$213-NETWORKDAYS('У1 Ввод'!$D$213,$B31)+1))/Настройки!$E$7*100)</f>
        <v>0</v>
      </c>
      <c r="HA31" s="67" t="n">
        <f aca="false">IF(OR($D31=1,MONTH($B31)&lt;&gt;MONTH(StartDate),'У1 Ввод'!$D$214="",'У1 Ввод'!$E$214="",'У1 Ввод'!$D$214&gt;$B31),0,MAX(0,MIN(1,'У1 Ввод'!$E$214-NETWORKDAYS('У1 Ввод'!$D$214,$B31)+1))/Настройки!$E$7*100)</f>
        <v>0</v>
      </c>
      <c r="HB31" s="67" t="n">
        <f aca="false">IF(OR($D31=1,MONTH($B31)&lt;&gt;MONTH(StartDate),'У1 Ввод'!$D$215="",'У1 Ввод'!$E$215="",'У1 Ввод'!$D$215&gt;$B31),0,MAX(0,MIN(1,'У1 Ввод'!$E$215-NETWORKDAYS('У1 Ввод'!$D$215,$B31)+1))/Настройки!$E$7*100)</f>
        <v>0</v>
      </c>
      <c r="HC31" s="67" t="n">
        <f aca="false">IF(OR($D31=1,MONTH($B31)&lt;&gt;MONTH(StartDate),'У1 Ввод'!$D$216="",'У1 Ввод'!$E$216="",'У1 Ввод'!$D$216&gt;$B31),0,MAX(0,MIN(1,'У1 Ввод'!$E$216-NETWORKDAYS('У1 Ввод'!$D$216,$B31)+1))/Настройки!$E$7*100)</f>
        <v>0</v>
      </c>
      <c r="HD31" s="67" t="n">
        <f aca="false">IF(OR($D31=1,MONTH($B31)&lt;&gt;MONTH(StartDate),'У1 Ввод'!$D$217="",'У1 Ввод'!$E$217="",'У1 Ввод'!$D$217&gt;$B31),0,MAX(0,MIN(1,'У1 Ввод'!$E$217-NETWORKDAYS('У1 Ввод'!$D$217,$B31)+1))/Настройки!$E$7*100)</f>
        <v>0</v>
      </c>
      <c r="HE31" s="67" t="n">
        <f aca="false">IF(OR($D31=1,MONTH($B31)&lt;&gt;MONTH(StartDate),'У1 Ввод'!$D$218="",'У1 Ввод'!$E$218="",'У1 Ввод'!$D$218&gt;$B31),0,MAX(0,MIN(1,'У1 Ввод'!$E$218-NETWORKDAYS('У1 Ввод'!$D$218,$B31)+1))/Настройки!$E$7*100)</f>
        <v>0</v>
      </c>
      <c r="HF31" s="67" t="n">
        <f aca="false">IF(OR($D31=1,MONTH($B31)&lt;&gt;MONTH(StartDate),'У1 Ввод'!$D$219="",'У1 Ввод'!$E$219="",'У1 Ввод'!$D$219&gt;$B31),0,MAX(0,MIN(1,'У1 Ввод'!$E$219-NETWORKDAYS('У1 Ввод'!$D$219,$B31)+1))/Настройки!$E$7*100)</f>
        <v>0</v>
      </c>
      <c r="HG31" s="67" t="n">
        <f aca="false">IF(OR($D31=1,MONTH($B31)&lt;&gt;MONTH(StartDate),'У1 Ввод'!$D$220="",'У1 Ввод'!$E$220="",'У1 Ввод'!$D$220&gt;$B31),0,MAX(0,MIN(1,'У1 Ввод'!$E$220-NETWORKDAYS('У1 Ввод'!$D$220,$B31)+1))/Настройки!$E$7*100)</f>
        <v>0</v>
      </c>
      <c r="HH31" s="67" t="n">
        <f aca="false">IF(OR($D31=1,MONTH($B31)&lt;&gt;MONTH(StartDate),'У1 Ввод'!$D$221="",'У1 Ввод'!$E$221="",'У1 Ввод'!$D$221&gt;$B31),0,MAX(0,MIN(1,'У1 Ввод'!$E$221-NETWORKDAYS('У1 Ввод'!$D$221,$B31)+1))/Настройки!$E$7*100)</f>
        <v>0</v>
      </c>
      <c r="HI31" s="67" t="n">
        <f aca="false">IF(OR($D31=1,MONTH($B31)&lt;&gt;MONTH(StartDate),'У1 Ввод'!$D$222="",'У1 Ввод'!$E$222="",'У1 Ввод'!$D$222&gt;$B31),0,MAX(0,MIN(1,'У1 Ввод'!$E$222-NETWORKDAYS('У1 Ввод'!$D$222,$B31)+1))/Настройки!$E$7*100)</f>
        <v>0</v>
      </c>
      <c r="HJ31" s="67" t="n">
        <f aca="false">IF(OR($D31=1,MONTH($B31)&lt;&gt;MONTH(StartDate),'У1 Ввод'!$D$223="",'У1 Ввод'!$E$223="",'У1 Ввод'!$D$223&gt;$B31),0,MAX(0,MIN(1,'У1 Ввод'!$E$223-NETWORKDAYS('У1 Ввод'!$D$223,$B31)+1))/Настройки!$E$7*100)</f>
        <v>0</v>
      </c>
      <c r="HK31" s="67" t="n">
        <f aca="false">IF(OR($D31=1,MONTH($B31)&lt;&gt;MONTH(StartDate),'У1 Ввод'!$D$224="",'У1 Ввод'!$E$224="",'У1 Ввод'!$D$224&gt;$B31),0,MAX(0,MIN(1,'У1 Ввод'!$E$224-NETWORKDAYS('У1 Ввод'!$D$224,$B31)+1))/Настройки!$E$7*100)</f>
        <v>0</v>
      </c>
      <c r="HL31" s="67" t="n">
        <f aca="false">IF(OR($D31=1,MONTH($B31)&lt;&gt;MONTH(StartDate),'У1 Ввод'!$D$225="",'У1 Ввод'!$E$225="",'У1 Ввод'!$D$225&gt;$B31),0,MAX(0,MIN(1,'У1 Ввод'!$E$225-NETWORKDAYS('У1 Ввод'!$D$225,$B31)+1))/Настройки!$E$7*100)</f>
        <v>0</v>
      </c>
      <c r="HM31" s="67" t="n">
        <f aca="false">IF(OR($D31=1,MONTH($B31)&lt;&gt;MONTH(StartDate),'У1 Ввод'!$D$226="",'У1 Ввод'!$E$226="",'У1 Ввод'!$D$226&gt;$B31),0,MAX(0,MIN(1,'У1 Ввод'!$E$226-NETWORKDAYS('У1 Ввод'!$D$226,$B31)+1))/Настройки!$E$7*100)</f>
        <v>0</v>
      </c>
      <c r="HN31" s="67" t="n">
        <f aca="false">IF(OR($D31=1,MONTH($B31)&lt;&gt;MONTH(StartDate),'У1 Ввод'!$D$227="",'У1 Ввод'!$E$227="",'У1 Ввод'!$D$227&gt;$B31),0,MAX(0,MIN(1,'У1 Ввод'!$E$227-NETWORKDAYS('У1 Ввод'!$D$227,$B31)+1))/Настройки!$E$7*100)</f>
        <v>0</v>
      </c>
      <c r="HO31" s="67" t="n">
        <f aca="false">IF(OR($D31=1,MONTH($B31)&lt;&gt;MONTH(StartDate),'У1 Ввод'!$D$228="",'У1 Ввод'!$E$228="",'У1 Ввод'!$D$228&gt;$B31),0,MAX(0,MIN(1,'У1 Ввод'!$E$228-NETWORKDAYS('У1 Ввод'!$D$228,$B31)+1))/Настройки!$E$7*100)</f>
        <v>0</v>
      </c>
      <c r="HP31" s="67" t="n">
        <f aca="false">IF(OR($D31=1,MONTH($B31)&lt;&gt;MONTH(StartDate),'У1 Ввод'!$D$229="",'У1 Ввод'!$E$229="",'У1 Ввод'!$D$229&gt;$B31),0,MAX(0,MIN(1,'У1 Ввод'!$E$229-NETWORKDAYS('У1 Ввод'!$D$229,$B31)+1))/Настройки!$E$7*100)</f>
        <v>0</v>
      </c>
      <c r="HQ31" s="67" t="n">
        <f aca="false">IF(OR($D31=1,MONTH($B31)&lt;&gt;MONTH(StartDate),'У1 Ввод'!$D$230="",'У1 Ввод'!$E$230="",'У1 Ввод'!$D$230&gt;$B31),0,MAX(0,MIN(1,'У1 Ввод'!$E$230-NETWORKDAYS('У1 Ввод'!$D$230,$B31)+1))/Настройки!$E$7*100)</f>
        <v>0</v>
      </c>
      <c r="HR31" s="67" t="n">
        <f aca="false">IF(OR($D31=1,MONTH($B31)&lt;&gt;MONTH(StartDate),'У1 Ввод'!$D$231="",'У1 Ввод'!$E$231="",'У1 Ввод'!$D$231&gt;$B31),0,MAX(0,MIN(1,'У1 Ввод'!$E$231-NETWORKDAYS('У1 Ввод'!$D$231,$B31)+1))/Настройки!$E$7*100)</f>
        <v>0</v>
      </c>
      <c r="HS31" s="67" t="n">
        <f aca="false">IF(OR($D31=1,MONTH($B31)&lt;&gt;MONTH(StartDate),'У1 Ввод'!$D$232="",'У1 Ввод'!$E$232="",'У1 Ввод'!$D$232&gt;$B31),0,MAX(0,MIN(1,'У1 Ввод'!$E$232-NETWORKDAYS('У1 Ввод'!$D$232,$B31)+1))/Настройки!$E$7*100)</f>
        <v>0</v>
      </c>
      <c r="HT31" s="67" t="n">
        <f aca="false">IF(OR($D31=1,MONTH($B31)&lt;&gt;MONTH(StartDate),'У1 Ввод'!$D$233="",'У1 Ввод'!$E$233="",'У1 Ввод'!$D$233&gt;$B31),0,MAX(0,MIN(1,'У1 Ввод'!$E$233-NETWORKDAYS('У1 Ввод'!$D$233,$B31)+1))/Настройки!$E$7*100)</f>
        <v>0</v>
      </c>
      <c r="HU31" s="67" t="n">
        <f aca="false">IF(OR($D31=1,MONTH($B31)&lt;&gt;MONTH(StartDate),'У1 Ввод'!$D$234="",'У1 Ввод'!$E$234="",'У1 Ввод'!$D$234&gt;$B31),0,MAX(0,MIN(1,'У1 Ввод'!$E$234-NETWORKDAYS('У1 Ввод'!$D$234,$B31)+1))/Настройки!$E$7*100)</f>
        <v>0</v>
      </c>
      <c r="HV31" s="67" t="n">
        <f aca="false">IF(OR($D31=1,MONTH($B31)&lt;&gt;MONTH(StartDate),'У1 Ввод'!$D$235="",'У1 Ввод'!$E$235="",'У1 Ввод'!$D$235&gt;$B31),0,MAX(0,MIN(1,'У1 Ввод'!$E$235-NETWORKDAYS('У1 Ввод'!$D$235,$B31)+1))/Настройки!$E$7*100)</f>
        <v>0</v>
      </c>
      <c r="HW31" s="67" t="n">
        <f aca="false">IF(OR($D31=1,MONTH($B31)&lt;&gt;MONTH(StartDate),'У1 Ввод'!$D$236="",'У1 Ввод'!$E$236="",'У1 Ввод'!$D$236&gt;$B31),0,MAX(0,MIN(1,'У1 Ввод'!$E$236-NETWORKDAYS('У1 Ввод'!$D$236,$B31)+1))/Настройки!$E$7*100)</f>
        <v>0</v>
      </c>
      <c r="HX31" s="67" t="n">
        <f aca="false">IF(OR($D31=1,MONTH($B31)&lt;&gt;MONTH(StartDate),'У1 Ввод'!$D$237="",'У1 Ввод'!$E$237="",'У1 Ввод'!$D$237&gt;$B31),0,MAX(0,MIN(1,'У1 Ввод'!$E$237-NETWORKDAYS('У1 Ввод'!$D$237,$B31)+1))/Настройки!$E$7*100)</f>
        <v>0</v>
      </c>
      <c r="HY31" s="67" t="n">
        <f aca="false">IF(OR($D31=1,MONTH($B31)&lt;&gt;MONTH(StartDate),'У1 Ввод'!$D$238="",'У1 Ввод'!$E$238="",'У1 Ввод'!$D$238&gt;$B31),0,MAX(0,MIN(1,'У1 Ввод'!$E$238-NETWORKDAYS('У1 Ввод'!$D$238,$B31)+1))/Настройки!$E$7*100)</f>
        <v>0</v>
      </c>
      <c r="HZ31" s="67" t="n">
        <f aca="false">IF(OR($D31=1,MONTH($B31)&lt;&gt;MONTH(StartDate),'У1 Ввод'!$D$239="",'У1 Ввод'!$E$239="",'У1 Ввод'!$D$239&gt;$B31),0,MAX(0,MIN(1,'У1 Ввод'!$E$239-NETWORKDAYS('У1 Ввод'!$D$239,$B31)+1))/Настройки!$E$7*100)</f>
        <v>0</v>
      </c>
      <c r="IA31" s="67" t="n">
        <f aca="false">IF(OR($D31=1,MONTH($B31)&lt;&gt;MONTH(StartDate),'У1 Ввод'!$D$240="",'У1 Ввод'!$E$240="",'У1 Ввод'!$D$240&gt;$B31),0,MAX(0,MIN(1,'У1 Ввод'!$E$240-NETWORKDAYS('У1 Ввод'!$D$240,$B31)+1))/Настройки!$E$7*100)</f>
        <v>0</v>
      </c>
      <c r="IB31" s="67" t="n">
        <f aca="false">IF(OR($D31=1,MONTH($B31)&lt;&gt;MONTH(StartDate),'У1 Ввод'!$D$241="",'У1 Ввод'!$E$241="",'У1 Ввод'!$D$241&gt;$B31),0,MAX(0,MIN(1,'У1 Ввод'!$E$241-NETWORKDAYS('У1 Ввод'!$D$241,$B31)+1))/Настройки!$E$7*100)</f>
        <v>0</v>
      </c>
      <c r="IC31" s="67" t="n">
        <f aca="false">IF(OR($D31=1,MONTH($B31)&lt;&gt;MONTH(StartDate),'У1 Ввод'!$D$242="",'У1 Ввод'!$E$242="",'У1 Ввод'!$D$242&gt;$B31),0,MAX(0,MIN(1,'У1 Ввод'!$E$242-NETWORKDAYS('У1 Ввод'!$D$242,$B31)+1))/Настройки!$E$7*100)</f>
        <v>0</v>
      </c>
      <c r="ID31" s="67" t="n">
        <f aca="false">IF(OR($D31=1,MONTH($B31)&lt;&gt;MONTH(StartDate),'У1 Ввод'!$D$243="",'У1 Ввод'!$E$243="",'У1 Ввод'!$D$243&gt;$B31),0,MAX(0,MIN(1,'У1 Ввод'!$E$243-NETWORKDAYS('У1 Ввод'!$D$243,$B31)+1))/Настройки!$E$7*100)</f>
        <v>0</v>
      </c>
      <c r="IE31" s="67" t="n">
        <f aca="false">IF(OR($D31=1,MONTH($B31)&lt;&gt;MONTH(StartDate),'У1 Ввод'!$D$244="",'У1 Ввод'!$E$244="",'У1 Ввод'!$D$244&gt;$B31),0,MAX(0,MIN(1,'У1 Ввод'!$E$244-NETWORKDAYS('У1 Ввод'!$D$244,$B31)+1))/Настройки!$E$7*100)</f>
        <v>0</v>
      </c>
      <c r="IF31" s="67" t="n">
        <f aca="false">IF(OR($D31=1,MONTH($B31)&lt;&gt;MONTH(StartDate),'У1 Ввод'!$D$245="",'У1 Ввод'!$E$245="",'У1 Ввод'!$D$245&gt;$B31),0,MAX(0,MIN(1,'У1 Ввод'!$E$245-NETWORKDAYS('У1 Ввод'!$D$245,$B31)+1))/Настройки!$E$7*100)</f>
        <v>0</v>
      </c>
      <c r="IG31" s="67" t="n">
        <f aca="false">IF(OR($D31=1,MONTH($B31)&lt;&gt;MONTH(StartDate),'У1 Ввод'!$D$246="",'У1 Ввод'!$E$246="",'У1 Ввод'!$D$246&gt;$B31),0,MAX(0,MIN(1,'У1 Ввод'!$E$246-NETWORKDAYS('У1 Ввод'!$D$246,$B31)+1))/Настройки!$E$7*100)</f>
        <v>0</v>
      </c>
      <c r="IH31" s="67" t="n">
        <f aca="false">IF(OR($D31=1,MONTH($B31)&lt;&gt;MONTH(StartDate),'У1 Ввод'!$D$247="",'У1 Ввод'!$E$247="",'У1 Ввод'!$D$247&gt;$B31),0,MAX(0,MIN(1,'У1 Ввод'!$E$247-NETWORKDAYS('У1 Ввод'!$D$247,$B31)+1))/Настройки!$E$7*100)</f>
        <v>0</v>
      </c>
      <c r="II31" s="67" t="n">
        <f aca="false">IF(OR($D31=1,MONTH($B31)&lt;&gt;MONTH(StartDate),'У1 Ввод'!$D$248="",'У1 Ввод'!$E$248="",'У1 Ввод'!$D$248&gt;$B31),0,MAX(0,MIN(1,'У1 Ввод'!$E$248-NETWORKDAYS('У1 Ввод'!$D$248,$B31)+1))/Настройки!$E$7*100)</f>
        <v>0</v>
      </c>
      <c r="IJ31" s="67" t="n">
        <f aca="false">IF(OR($D31=1,MONTH($B31)&lt;&gt;MONTH(StartDate),'У1 Ввод'!$D$249="",'У1 Ввод'!$E$249="",'У1 Ввод'!$D$249&gt;$B31),0,MAX(0,MIN(1,'У1 Ввод'!$E$249-NETWORKDAYS('У1 Ввод'!$D$249,$B31)+1))/Настройки!$E$7*100)</f>
        <v>0</v>
      </c>
      <c r="IK31" s="67" t="n">
        <f aca="false">IF(OR($D31=1,MONTH($B31)&lt;&gt;MONTH(StartDate),'У1 Ввод'!$D$250="",'У1 Ввод'!$E$250="",'У1 Ввод'!$D$250&gt;$B31),0,MAX(0,MIN(1,'У1 Ввод'!$E$250-NETWORKDAYS('У1 Ввод'!$D$250,$B31)+1))/Настройки!$E$7*100)</f>
        <v>0</v>
      </c>
      <c r="IL31" s="67" t="n">
        <f aca="false">IF(OR($D31=1,MONTH($B31)&lt;&gt;MONTH(StartDate),'У1 Ввод'!$D$251="",'У1 Ввод'!$E$251="",'У1 Ввод'!$D$251&gt;$B31),0,MAX(0,MIN(1,'У1 Ввод'!$E$251-NETWORKDAYS('У1 Ввод'!$D$251,$B31)+1))/Настройки!$E$7*100)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IF(OR($D32=1,MONTH($B32)&lt;&gt;MONTH(StartDate),'У1 Ввод'!$D$12="",'У1 Ввод'!$E$12="",'У1 Ввод'!$D$12&gt;$B32),0,MAX(0,MIN(1,'У1 Ввод'!$E$12-NETWORKDAYS('У1 Ввод'!$D$12,$B32)+1))/Настройки!$E$7*100)</f>
        <v>0</v>
      </c>
      <c r="H32" s="67" t="n">
        <f aca="false">IF(OR($D32=1,MONTH($B32)&lt;&gt;MONTH(StartDate),'У1 Ввод'!$D$13="",'У1 Ввод'!$E$13="",'У1 Ввод'!$D$13&gt;$B32),0,MAX(0,MIN(1,'У1 Ввод'!$E$13-NETWORKDAYS('У1 Ввод'!$D$13,$B32)+1))/Настройки!$E$7*100)</f>
        <v>0</v>
      </c>
      <c r="I32" s="67" t="n">
        <f aca="false">IF(OR($D32=1,MONTH($B32)&lt;&gt;MONTH(StartDate),'У1 Ввод'!$D$14="",'У1 Ввод'!$E$14="",'У1 Ввод'!$D$14&gt;$B32),0,MAX(0,MIN(1,'У1 Ввод'!$E$14-NETWORKDAYS('У1 Ввод'!$D$14,$B32)+1))/Настройки!$E$7*100)</f>
        <v>0</v>
      </c>
      <c r="J32" s="67" t="n">
        <f aca="false">IF(OR($D32=1,MONTH($B32)&lt;&gt;MONTH(StartDate),'У1 Ввод'!$D$15="",'У1 Ввод'!$E$15="",'У1 Ввод'!$D$15&gt;$B32),0,MAX(0,MIN(1,'У1 Ввод'!$E$15-NETWORKDAYS('У1 Ввод'!$D$15,$B32)+1))/Настройки!$E$7*100)</f>
        <v>0</v>
      </c>
      <c r="K32" s="67" t="n">
        <f aca="false">IF(OR($D32=1,MONTH($B32)&lt;&gt;MONTH(StartDate),'У1 Ввод'!$D$16="",'У1 Ввод'!$E$16="",'У1 Ввод'!$D$16&gt;$B32),0,MAX(0,MIN(1,'У1 Ввод'!$E$16-NETWORKDAYS('У1 Ввод'!$D$16,$B32)+1))/Настройки!$E$7*100)</f>
        <v>0</v>
      </c>
      <c r="L32" s="67" t="n">
        <f aca="false">IF(OR($D32=1,MONTH($B32)&lt;&gt;MONTH(StartDate),'У1 Ввод'!$D$17="",'У1 Ввод'!$E$17="",'У1 Ввод'!$D$17&gt;$B32),0,MAX(0,MIN(1,'У1 Ввод'!$E$17-NETWORKDAYS('У1 Ввод'!$D$17,$B32)+1))/Настройки!$E$7*100)</f>
        <v>0</v>
      </c>
      <c r="M32" s="67" t="n">
        <f aca="false">IF(OR($D32=1,MONTH($B32)&lt;&gt;MONTH(StartDate),'У1 Ввод'!$D$18="",'У1 Ввод'!$E$18="",'У1 Ввод'!$D$18&gt;$B32),0,MAX(0,MIN(1,'У1 Ввод'!$E$18-NETWORKDAYS('У1 Ввод'!$D$18,$B32)+1))/Настройки!$E$7*100)</f>
        <v>0</v>
      </c>
      <c r="N32" s="67" t="n">
        <f aca="false">IF(OR($D32=1,MONTH($B32)&lt;&gt;MONTH(StartDate),'У1 Ввод'!$D$19="",'У1 Ввод'!$E$19="",'У1 Ввод'!$D$19&gt;$B32),0,MAX(0,MIN(1,'У1 Ввод'!$E$19-NETWORKDAYS('У1 Ввод'!$D$19,$B32)+1))/Настройки!$E$7*100)</f>
        <v>0</v>
      </c>
      <c r="O32" s="67" t="n">
        <f aca="false">IF(OR($D32=1,MONTH($B32)&lt;&gt;MONTH(StartDate),'У1 Ввод'!$D$20="",'У1 Ввод'!$E$20="",'У1 Ввод'!$D$20&gt;$B32),0,MAX(0,MIN(1,'У1 Ввод'!$E$20-NETWORKDAYS('У1 Ввод'!$D$20,$B32)+1))/Настройки!$E$7*100)</f>
        <v>0</v>
      </c>
      <c r="P32" s="67" t="n">
        <f aca="false">IF(OR($D32=1,MONTH($B32)&lt;&gt;MONTH(StartDate),'У1 Ввод'!$D$21="",'У1 Ввод'!$E$21="",'У1 Ввод'!$D$21&gt;$B32),0,MAX(0,MIN(1,'У1 Ввод'!$E$21-NETWORKDAYS('У1 Ввод'!$D$21,$B32)+1))/Настройки!$E$7*100)</f>
        <v>0</v>
      </c>
      <c r="Q32" s="67" t="n">
        <f aca="false">IF(OR($D32=1,MONTH($B32)&lt;&gt;MONTH(StartDate),'У1 Ввод'!$D$22="",'У1 Ввод'!$E$22="",'У1 Ввод'!$D$22&gt;$B32),0,MAX(0,MIN(1,'У1 Ввод'!$E$22-NETWORKDAYS('У1 Ввод'!$D$22,$B32)+1))/Настройки!$E$7*100)</f>
        <v>0</v>
      </c>
      <c r="R32" s="67" t="n">
        <f aca="false">IF(OR($D32=1,MONTH($B32)&lt;&gt;MONTH(StartDate),'У1 Ввод'!$D$23="",'У1 Ввод'!$E$23="",'У1 Ввод'!$D$23&gt;$B32),0,MAX(0,MIN(1,'У1 Ввод'!$E$23-NETWORKDAYS('У1 Ввод'!$D$23,$B32)+1))/Настройки!$E$7*100)</f>
        <v>0</v>
      </c>
      <c r="S32" s="67" t="n">
        <f aca="false">IF(OR($D32=1,MONTH($B32)&lt;&gt;MONTH(StartDate),'У1 Ввод'!$D$24="",'У1 Ввод'!$E$24="",'У1 Ввод'!$D$24&gt;$B32),0,MAX(0,MIN(1,'У1 Ввод'!$E$24-NETWORKDAYS('У1 Ввод'!$D$24,$B32)+1))/Настройки!$E$7*100)</f>
        <v>0</v>
      </c>
      <c r="T32" s="67" t="n">
        <f aca="false">IF(OR($D32=1,MONTH($B32)&lt;&gt;MONTH(StartDate),'У1 Ввод'!$D$25="",'У1 Ввод'!$E$25="",'У1 Ввод'!$D$25&gt;$B32),0,MAX(0,MIN(1,'У1 Ввод'!$E$25-NETWORKDAYS('У1 Ввод'!$D$25,$B32)+1))/Настройки!$E$7*100)</f>
        <v>0</v>
      </c>
      <c r="U32" s="67" t="n">
        <f aca="false">IF(OR($D32=1,MONTH($B32)&lt;&gt;MONTH(StartDate),'У1 Ввод'!$D$26="",'У1 Ввод'!$E$26="",'У1 Ввод'!$D$26&gt;$B32),0,MAX(0,MIN(1,'У1 Ввод'!$E$26-NETWORKDAYS('У1 Ввод'!$D$26,$B32)+1))/Настройки!$E$7*100)</f>
        <v>0</v>
      </c>
      <c r="V32" s="67" t="n">
        <f aca="false">IF(OR($D32=1,MONTH($B32)&lt;&gt;MONTH(StartDate),'У1 Ввод'!$D$27="",'У1 Ввод'!$E$27="",'У1 Ввод'!$D$27&gt;$B32),0,MAX(0,MIN(1,'У1 Ввод'!$E$27-NETWORKDAYS('У1 Ввод'!$D$27,$B32)+1))/Настройки!$E$7*100)</f>
        <v>0</v>
      </c>
      <c r="W32" s="67" t="n">
        <f aca="false">IF(OR($D32=1,MONTH($B32)&lt;&gt;MONTH(StartDate),'У1 Ввод'!$D$28="",'У1 Ввод'!$E$28="",'У1 Ввод'!$D$28&gt;$B32),0,MAX(0,MIN(1,'У1 Ввод'!$E$28-NETWORKDAYS('У1 Ввод'!$D$28,$B32)+1))/Настройки!$E$7*100)</f>
        <v>0</v>
      </c>
      <c r="X32" s="67" t="n">
        <f aca="false">IF(OR($D32=1,MONTH($B32)&lt;&gt;MONTH(StartDate),'У1 Ввод'!$D$29="",'У1 Ввод'!$E$29="",'У1 Ввод'!$D$29&gt;$B32),0,MAX(0,MIN(1,'У1 Ввод'!$E$29-NETWORKDAYS('У1 Ввод'!$D$29,$B32)+1))/Настройки!$E$7*100)</f>
        <v>0</v>
      </c>
      <c r="Y32" s="67" t="n">
        <f aca="false">IF(OR($D32=1,MONTH($B32)&lt;&gt;MONTH(StartDate),'У1 Ввод'!$D$30="",'У1 Ввод'!$E$30="",'У1 Ввод'!$D$30&gt;$B32),0,MAX(0,MIN(1,'У1 Ввод'!$E$30-NETWORKDAYS('У1 Ввод'!$D$30,$B32)+1))/Настройки!$E$7*100)</f>
        <v>0</v>
      </c>
      <c r="Z32" s="67" t="n">
        <f aca="false">IF(OR($D32=1,MONTH($B32)&lt;&gt;MONTH(StartDate),'У1 Ввод'!$D$31="",'У1 Ввод'!$E$31="",'У1 Ввод'!$D$31&gt;$B32),0,MAX(0,MIN(1,'У1 Ввод'!$E$31-NETWORKDAYS('У1 Ввод'!$D$31,$B32)+1))/Настройки!$E$7*100)</f>
        <v>0</v>
      </c>
      <c r="AA32" s="67" t="n">
        <f aca="false">IF(OR($D32=1,MONTH($B32)&lt;&gt;MONTH(StartDate),'У1 Ввод'!$D$32="",'У1 Ввод'!$E$32="",'У1 Ввод'!$D$32&gt;$B32),0,MAX(0,MIN(1,'У1 Ввод'!$E$32-NETWORKDAYS('У1 Ввод'!$D$32,$B32)+1))/Настройки!$E$7*100)</f>
        <v>0</v>
      </c>
      <c r="AB32" s="67" t="n">
        <f aca="false">IF(OR($D32=1,MONTH($B32)&lt;&gt;MONTH(StartDate),'У1 Ввод'!$D$33="",'У1 Ввод'!$E$33="",'У1 Ввод'!$D$33&gt;$B32),0,MAX(0,MIN(1,'У1 Ввод'!$E$33-NETWORKDAYS('У1 Ввод'!$D$33,$B32)+1))/Настройки!$E$7*100)</f>
        <v>0</v>
      </c>
      <c r="AC32" s="67" t="n">
        <f aca="false">IF(OR($D32=1,MONTH($B32)&lt;&gt;MONTH(StartDate),'У1 Ввод'!$D$34="",'У1 Ввод'!$E$34="",'У1 Ввод'!$D$34&gt;$B32),0,MAX(0,MIN(1,'У1 Ввод'!$E$34-NETWORKDAYS('У1 Ввод'!$D$34,$B32)+1))/Настройки!$E$7*100)</f>
        <v>0</v>
      </c>
      <c r="AD32" s="67" t="n">
        <f aca="false">IF(OR($D32=1,MONTH($B32)&lt;&gt;MONTH(StartDate),'У1 Ввод'!$D$35="",'У1 Ввод'!$E$35="",'У1 Ввод'!$D$35&gt;$B32),0,MAX(0,MIN(1,'У1 Ввод'!$E$35-NETWORKDAYS('У1 Ввод'!$D$35,$B32)+1))/Настройки!$E$7*100)</f>
        <v>0</v>
      </c>
      <c r="AE32" s="67" t="n">
        <f aca="false">IF(OR($D32=1,MONTH($B32)&lt;&gt;MONTH(StartDate),'У1 Ввод'!$D$36="",'У1 Ввод'!$E$36="",'У1 Ввод'!$D$36&gt;$B32),0,MAX(0,MIN(1,'У1 Ввод'!$E$36-NETWORKDAYS('У1 Ввод'!$D$36,$B32)+1))/Настройки!$E$7*100)</f>
        <v>0</v>
      </c>
      <c r="AF32" s="67" t="n">
        <f aca="false">IF(OR($D32=1,MONTH($B32)&lt;&gt;MONTH(StartDate),'У1 Ввод'!$D$37="",'У1 Ввод'!$E$37="",'У1 Ввод'!$D$37&gt;$B32),0,MAX(0,MIN(1,'У1 Ввод'!$E$37-NETWORKDAYS('У1 Ввод'!$D$37,$B32)+1))/Настройки!$E$7*100)</f>
        <v>0</v>
      </c>
      <c r="AG32" s="67" t="n">
        <f aca="false">IF(OR($D32=1,MONTH($B32)&lt;&gt;MONTH(StartDate),'У1 Ввод'!$D$38="",'У1 Ввод'!$E$38="",'У1 Ввод'!$D$38&gt;$B32),0,MAX(0,MIN(1,'У1 Ввод'!$E$38-NETWORKDAYS('У1 Ввод'!$D$38,$B32)+1))/Настройки!$E$7*100)</f>
        <v>0</v>
      </c>
      <c r="AH32" s="67" t="n">
        <f aca="false">IF(OR($D32=1,MONTH($B32)&lt;&gt;MONTH(StartDate),'У1 Ввод'!$D$39="",'У1 Ввод'!$E$39="",'У1 Ввод'!$D$39&gt;$B32),0,MAX(0,MIN(1,'У1 Ввод'!$E$39-NETWORKDAYS('У1 Ввод'!$D$39,$B32)+1))/Настройки!$E$7*100)</f>
        <v>0</v>
      </c>
      <c r="AI32" s="67" t="n">
        <f aca="false">IF(OR($D32=1,MONTH($B32)&lt;&gt;MONTH(StartDate),'У1 Ввод'!$D$40="",'У1 Ввод'!$E$40="",'У1 Ввод'!$D$40&gt;$B32),0,MAX(0,MIN(1,'У1 Ввод'!$E$40-NETWORKDAYS('У1 Ввод'!$D$40,$B32)+1))/Настройки!$E$7*100)</f>
        <v>0</v>
      </c>
      <c r="AJ32" s="67" t="n">
        <f aca="false">IF(OR($D32=1,MONTH($B32)&lt;&gt;MONTH(StartDate),'У1 Ввод'!$D$41="",'У1 Ввод'!$E$41="",'У1 Ввод'!$D$41&gt;$B32),0,MAX(0,MIN(1,'У1 Ввод'!$E$41-NETWORKDAYS('У1 Ввод'!$D$41,$B32)+1))/Настройки!$E$7*100)</f>
        <v>0</v>
      </c>
      <c r="AK32" s="67" t="n">
        <f aca="false">IF(OR($D32=1,MONTH($B32)&lt;&gt;MONTH(StartDate),'У1 Ввод'!$D$42="",'У1 Ввод'!$E$42="",'У1 Ввод'!$D$42&gt;$B32),0,MAX(0,MIN(1,'У1 Ввод'!$E$42-NETWORKDAYS('У1 Ввод'!$D$42,$B32)+1))/Настройки!$E$7*100)</f>
        <v>0</v>
      </c>
      <c r="AL32" s="67" t="n">
        <f aca="false">IF(OR($D32=1,MONTH($B32)&lt;&gt;MONTH(StartDate),'У1 Ввод'!$D$43="",'У1 Ввод'!$E$43="",'У1 Ввод'!$D$43&gt;$B32),0,MAX(0,MIN(1,'У1 Ввод'!$E$43-NETWORKDAYS('У1 Ввод'!$D$43,$B32)+1))/Настройки!$E$7*100)</f>
        <v>0</v>
      </c>
      <c r="AM32" s="67" t="n">
        <f aca="false">IF(OR($D32=1,MONTH($B32)&lt;&gt;MONTH(StartDate),'У1 Ввод'!$D$44="",'У1 Ввод'!$E$44="",'У1 Ввод'!$D$44&gt;$B32),0,MAX(0,MIN(1,'У1 Ввод'!$E$44-NETWORKDAYS('У1 Ввод'!$D$44,$B32)+1))/Настройки!$E$7*100)</f>
        <v>0</v>
      </c>
      <c r="AN32" s="67" t="n">
        <f aca="false">IF(OR($D32=1,MONTH($B32)&lt;&gt;MONTH(StartDate),'У1 Ввод'!$D$45="",'У1 Ввод'!$E$45="",'У1 Ввод'!$D$45&gt;$B32),0,MAX(0,MIN(1,'У1 Ввод'!$E$45-NETWORKDAYS('У1 Ввод'!$D$45,$B32)+1))/Настройки!$E$7*100)</f>
        <v>0</v>
      </c>
      <c r="AO32" s="67" t="n">
        <f aca="false">IF(OR($D32=1,MONTH($B32)&lt;&gt;MONTH(StartDate),'У1 Ввод'!$D$46="",'У1 Ввод'!$E$46="",'У1 Ввод'!$D$46&gt;$B32),0,MAX(0,MIN(1,'У1 Ввод'!$E$46-NETWORKDAYS('У1 Ввод'!$D$46,$B32)+1))/Настройки!$E$7*100)</f>
        <v>0</v>
      </c>
      <c r="AP32" s="67" t="n">
        <f aca="false">IF(OR($D32=1,MONTH($B32)&lt;&gt;MONTH(StartDate),'У1 Ввод'!$D$47="",'У1 Ввод'!$E$47="",'У1 Ввод'!$D$47&gt;$B32),0,MAX(0,MIN(1,'У1 Ввод'!$E$47-NETWORKDAYS('У1 Ввод'!$D$47,$B32)+1))/Настройки!$E$7*100)</f>
        <v>0</v>
      </c>
      <c r="AQ32" s="67" t="n">
        <f aca="false">IF(OR($D32=1,MONTH($B32)&lt;&gt;MONTH(StartDate),'У1 Ввод'!$D$48="",'У1 Ввод'!$E$48="",'У1 Ввод'!$D$48&gt;$B32),0,MAX(0,MIN(1,'У1 Ввод'!$E$48-NETWORKDAYS('У1 Ввод'!$D$48,$B32)+1))/Настройки!$E$7*100)</f>
        <v>0</v>
      </c>
      <c r="AR32" s="67" t="n">
        <f aca="false">IF(OR($D32=1,MONTH($B32)&lt;&gt;MONTH(StartDate),'У1 Ввод'!$D$49="",'У1 Ввод'!$E$49="",'У1 Ввод'!$D$49&gt;$B32),0,MAX(0,MIN(1,'У1 Ввод'!$E$49-NETWORKDAYS('У1 Ввод'!$D$49,$B32)+1))/Настройки!$E$7*100)</f>
        <v>0</v>
      </c>
      <c r="AS32" s="67" t="n">
        <f aca="false">IF(OR($D32=1,MONTH($B32)&lt;&gt;MONTH(StartDate),'У1 Ввод'!$D$50="",'У1 Ввод'!$E$50="",'У1 Ввод'!$D$50&gt;$B32),0,MAX(0,MIN(1,'У1 Ввод'!$E$50-NETWORKDAYS('У1 Ввод'!$D$50,$B32)+1))/Настройки!$E$7*100)</f>
        <v>0</v>
      </c>
      <c r="AT32" s="67" t="n">
        <f aca="false">IF(OR($D32=1,MONTH($B32)&lt;&gt;MONTH(StartDate),'У1 Ввод'!$D$51="",'У1 Ввод'!$E$51="",'У1 Ввод'!$D$51&gt;$B32),0,MAX(0,MIN(1,'У1 Ввод'!$E$51-NETWORKDAYS('У1 Ввод'!$D$51,$B32)+1))/Настройки!$E$7*100)</f>
        <v>0</v>
      </c>
      <c r="AU32" s="67" t="n">
        <f aca="false">IF(OR($D32=1,MONTH($B32)&lt;&gt;MONTH(StartDate),'У1 Ввод'!$D$52="",'У1 Ввод'!$E$52="",'У1 Ввод'!$D$52&gt;$B32),0,MAX(0,MIN(1,'У1 Ввод'!$E$52-NETWORKDAYS('У1 Ввод'!$D$52,$B32)+1))/Настройки!$E$7*100)</f>
        <v>0</v>
      </c>
      <c r="AV32" s="67" t="n">
        <f aca="false">IF(OR($D32=1,MONTH($B32)&lt;&gt;MONTH(StartDate),'У1 Ввод'!$D$53="",'У1 Ввод'!$E$53="",'У1 Ввод'!$D$53&gt;$B32),0,MAX(0,MIN(1,'У1 Ввод'!$E$53-NETWORKDAYS('У1 Ввод'!$D$53,$B32)+1))/Настройки!$E$7*100)</f>
        <v>0</v>
      </c>
      <c r="AW32" s="67" t="n">
        <f aca="false">IF(OR($D32=1,MONTH($B32)&lt;&gt;MONTH(StartDate),'У1 Ввод'!$D$54="",'У1 Ввод'!$E$54="",'У1 Ввод'!$D$54&gt;$B32),0,MAX(0,MIN(1,'У1 Ввод'!$E$54-NETWORKDAYS('У1 Ввод'!$D$54,$B32)+1))/Настройки!$E$7*100)</f>
        <v>0</v>
      </c>
      <c r="AX32" s="67" t="n">
        <f aca="false">IF(OR($D32=1,MONTH($B32)&lt;&gt;MONTH(StartDate),'У1 Ввод'!$D$55="",'У1 Ввод'!$E$55="",'У1 Ввод'!$D$55&gt;$B32),0,MAX(0,MIN(1,'У1 Ввод'!$E$55-NETWORKDAYS('У1 Ввод'!$D$55,$B32)+1))/Настройки!$E$7*100)</f>
        <v>0</v>
      </c>
      <c r="AY32" s="67" t="n">
        <f aca="false">IF(OR($D32=1,MONTH($B32)&lt;&gt;MONTH(StartDate),'У1 Ввод'!$D$56="",'У1 Ввод'!$E$56="",'У1 Ввод'!$D$56&gt;$B32),0,MAX(0,MIN(1,'У1 Ввод'!$E$56-NETWORKDAYS('У1 Ввод'!$D$56,$B32)+1))/Настройки!$E$7*100)</f>
        <v>0</v>
      </c>
      <c r="AZ32" s="67" t="n">
        <f aca="false">IF(OR($D32=1,MONTH($B32)&lt;&gt;MONTH(StartDate),'У1 Ввод'!$D$57="",'У1 Ввод'!$E$57="",'У1 Ввод'!$D$57&gt;$B32),0,MAX(0,MIN(1,'У1 Ввод'!$E$57-NETWORKDAYS('У1 Ввод'!$D$57,$B32)+1))/Настройки!$E$7*100)</f>
        <v>0</v>
      </c>
      <c r="BA32" s="67" t="n">
        <f aca="false">IF(OR($D32=1,MONTH($B32)&lt;&gt;MONTH(StartDate),'У1 Ввод'!$D$58="",'У1 Ввод'!$E$58="",'У1 Ввод'!$D$58&gt;$B32),0,MAX(0,MIN(1,'У1 Ввод'!$E$58-NETWORKDAYS('У1 Ввод'!$D$58,$B32)+1))/Настройки!$E$7*100)</f>
        <v>0</v>
      </c>
      <c r="BB32" s="67" t="n">
        <f aca="false">IF(OR($D32=1,MONTH($B32)&lt;&gt;MONTH(StartDate),'У1 Ввод'!$D$59="",'У1 Ввод'!$E$59="",'У1 Ввод'!$D$59&gt;$B32),0,MAX(0,MIN(1,'У1 Ввод'!$E$59-NETWORKDAYS('У1 Ввод'!$D$59,$B32)+1))/Настройки!$E$7*100)</f>
        <v>0</v>
      </c>
      <c r="BC32" s="67" t="n">
        <f aca="false">IF(OR($D32=1,MONTH($B32)&lt;&gt;MONTH(StartDate),'У1 Ввод'!$D$60="",'У1 Ввод'!$E$60="",'У1 Ввод'!$D$60&gt;$B32),0,MAX(0,MIN(1,'У1 Ввод'!$E$60-NETWORKDAYS('У1 Ввод'!$D$60,$B32)+1))/Настройки!$E$7*100)</f>
        <v>0</v>
      </c>
      <c r="BD32" s="67" t="n">
        <f aca="false">IF(OR($D32=1,MONTH($B32)&lt;&gt;MONTH(StartDate),'У1 Ввод'!$D$61="",'У1 Ввод'!$E$61="",'У1 Ввод'!$D$61&gt;$B32),0,MAX(0,MIN(1,'У1 Ввод'!$E$61-NETWORKDAYS('У1 Ввод'!$D$61,$B32)+1))/Настройки!$E$7*100)</f>
        <v>0</v>
      </c>
      <c r="BE32" s="67" t="n">
        <f aca="false">IF(OR($D32=1,MONTH($B32)&lt;&gt;MONTH(StartDate),'У1 Ввод'!$D$62="",'У1 Ввод'!$E$62="",'У1 Ввод'!$D$62&gt;$B32),0,MAX(0,MIN(1,'У1 Ввод'!$E$62-NETWORKDAYS('У1 Ввод'!$D$62,$B32)+1))/Настройки!$E$7*100)</f>
        <v>0</v>
      </c>
      <c r="BF32" s="67" t="n">
        <f aca="false">IF(OR($D32=1,MONTH($B32)&lt;&gt;MONTH(StartDate),'У1 Ввод'!$D$63="",'У1 Ввод'!$E$63="",'У1 Ввод'!$D$63&gt;$B32),0,MAX(0,MIN(1,'У1 Ввод'!$E$63-NETWORKDAYS('У1 Ввод'!$D$63,$B32)+1))/Настройки!$E$7*100)</f>
        <v>0</v>
      </c>
      <c r="BG32" s="67" t="n">
        <f aca="false">IF(OR($D32=1,MONTH($B32)&lt;&gt;MONTH(StartDate),'У1 Ввод'!$D$64="",'У1 Ввод'!$E$64="",'У1 Ввод'!$D$64&gt;$B32),0,MAX(0,MIN(1,'У1 Ввод'!$E$64-NETWORKDAYS('У1 Ввод'!$D$64,$B32)+1))/Настройки!$E$7*100)</f>
        <v>0</v>
      </c>
      <c r="BH32" s="67" t="n">
        <f aca="false">IF(OR($D32=1,MONTH($B32)&lt;&gt;MONTH(StartDate),'У1 Ввод'!$D$65="",'У1 Ввод'!$E$65="",'У1 Ввод'!$D$65&gt;$B32),0,MAX(0,MIN(1,'У1 Ввод'!$E$65-NETWORKDAYS('У1 Ввод'!$D$65,$B32)+1))/Настройки!$E$7*100)</f>
        <v>0</v>
      </c>
      <c r="BI32" s="67" t="n">
        <f aca="false">IF(OR($D32=1,MONTH($B32)&lt;&gt;MONTH(StartDate),'У1 Ввод'!$D$66="",'У1 Ввод'!$E$66="",'У1 Ввод'!$D$66&gt;$B32),0,MAX(0,MIN(1,'У1 Ввод'!$E$66-NETWORKDAYS('У1 Ввод'!$D$66,$B32)+1))/Настройки!$E$7*100)</f>
        <v>0</v>
      </c>
      <c r="BJ32" s="67" t="n">
        <f aca="false">IF(OR($D32=1,MONTH($B32)&lt;&gt;MONTH(StartDate),'У1 Ввод'!$D$67="",'У1 Ввод'!$E$67="",'У1 Ввод'!$D$67&gt;$B32),0,MAX(0,MIN(1,'У1 Ввод'!$E$67-NETWORKDAYS('У1 Ввод'!$D$67,$B32)+1))/Настройки!$E$7*100)</f>
        <v>0</v>
      </c>
      <c r="BK32" s="67" t="n">
        <f aca="false">IF(OR($D32=1,MONTH($B32)&lt;&gt;MONTH(StartDate),'У1 Ввод'!$D$68="",'У1 Ввод'!$E$68="",'У1 Ввод'!$D$68&gt;$B32),0,MAX(0,MIN(1,'У1 Ввод'!$E$68-NETWORKDAYS('У1 Ввод'!$D$68,$B32)+1))/Настройки!$E$7*100)</f>
        <v>0</v>
      </c>
      <c r="BL32" s="67" t="n">
        <f aca="false">IF(OR($D32=1,MONTH($B32)&lt;&gt;MONTH(StartDate),'У1 Ввод'!$D$69="",'У1 Ввод'!$E$69="",'У1 Ввод'!$D$69&gt;$B32),0,MAX(0,MIN(1,'У1 Ввод'!$E$69-NETWORKDAYS('У1 Ввод'!$D$69,$B32)+1))/Настройки!$E$7*100)</f>
        <v>0</v>
      </c>
      <c r="BM32" s="67" t="n">
        <f aca="false">IF(OR($D32=1,MONTH($B32)&lt;&gt;MONTH(StartDate),'У1 Ввод'!$D$70="",'У1 Ввод'!$E$70="",'У1 Ввод'!$D$70&gt;$B32),0,MAX(0,MIN(1,'У1 Ввод'!$E$70-NETWORKDAYS('У1 Ввод'!$D$70,$B32)+1))/Настройки!$E$7*100)</f>
        <v>0</v>
      </c>
      <c r="BN32" s="67" t="n">
        <f aca="false">IF(OR($D32=1,MONTH($B32)&lt;&gt;MONTH(StartDate),'У1 Ввод'!$D$71="",'У1 Ввод'!$E$71="",'У1 Ввод'!$D$71&gt;$B32),0,MAX(0,MIN(1,'У1 Ввод'!$E$71-NETWORKDAYS('У1 Ввод'!$D$71,$B32)+1))/Настройки!$E$7*100)</f>
        <v>0</v>
      </c>
      <c r="BO32" s="67" t="n">
        <f aca="false">IF(OR($D32=1,MONTH($B32)&lt;&gt;MONTH(StartDate),'У1 Ввод'!$D$72="",'У1 Ввод'!$E$72="",'У1 Ввод'!$D$72&gt;$B32),0,MAX(0,MIN(1,'У1 Ввод'!$E$72-NETWORKDAYS('У1 Ввод'!$D$72,$B32)+1))/Настройки!$E$7*100)</f>
        <v>0</v>
      </c>
      <c r="BP32" s="67" t="n">
        <f aca="false">IF(OR($D32=1,MONTH($B32)&lt;&gt;MONTH(StartDate),'У1 Ввод'!$D$73="",'У1 Ввод'!$E$73="",'У1 Ввод'!$D$73&gt;$B32),0,MAX(0,MIN(1,'У1 Ввод'!$E$73-NETWORKDAYS('У1 Ввод'!$D$73,$B32)+1))/Настройки!$E$7*100)</f>
        <v>0</v>
      </c>
      <c r="BQ32" s="67" t="n">
        <f aca="false">IF(OR($D32=1,MONTH($B32)&lt;&gt;MONTH(StartDate),'У1 Ввод'!$D$74="",'У1 Ввод'!$E$74="",'У1 Ввод'!$D$74&gt;$B32),0,MAX(0,MIN(1,'У1 Ввод'!$E$74-NETWORKDAYS('У1 Ввод'!$D$74,$B32)+1))/Настройки!$E$7*100)</f>
        <v>0</v>
      </c>
      <c r="BR32" s="67" t="n">
        <f aca="false">IF(OR($D32=1,MONTH($B32)&lt;&gt;MONTH(StartDate),'У1 Ввод'!$D$75="",'У1 Ввод'!$E$75="",'У1 Ввод'!$D$75&gt;$B32),0,MAX(0,MIN(1,'У1 Ввод'!$E$75-NETWORKDAYS('У1 Ввод'!$D$75,$B32)+1))/Настройки!$E$7*100)</f>
        <v>0</v>
      </c>
      <c r="BS32" s="67" t="n">
        <f aca="false">IF(OR($D32=1,MONTH($B32)&lt;&gt;MONTH(StartDate),'У1 Ввод'!$D$76="",'У1 Ввод'!$E$76="",'У1 Ввод'!$D$76&gt;$B32),0,MAX(0,MIN(1,'У1 Ввод'!$E$76-NETWORKDAYS('У1 Ввод'!$D$76,$B32)+1))/Настройки!$E$7*100)</f>
        <v>0</v>
      </c>
      <c r="BT32" s="67" t="n">
        <f aca="false">IF(OR($D32=1,MONTH($B32)&lt;&gt;MONTH(StartDate),'У1 Ввод'!$D$77="",'У1 Ввод'!$E$77="",'У1 Ввод'!$D$77&gt;$B32),0,MAX(0,MIN(1,'У1 Ввод'!$E$77-NETWORKDAYS('У1 Ввод'!$D$77,$B32)+1))/Настройки!$E$7*100)</f>
        <v>0</v>
      </c>
      <c r="BU32" s="67" t="n">
        <f aca="false">IF(OR($D32=1,MONTH($B32)&lt;&gt;MONTH(StartDate),'У1 Ввод'!$D$78="",'У1 Ввод'!$E$78="",'У1 Ввод'!$D$78&gt;$B32),0,MAX(0,MIN(1,'У1 Ввод'!$E$78-NETWORKDAYS('У1 Ввод'!$D$78,$B32)+1))/Настройки!$E$7*100)</f>
        <v>0</v>
      </c>
      <c r="BV32" s="67" t="n">
        <f aca="false">IF(OR($D32=1,MONTH($B32)&lt;&gt;MONTH(StartDate),'У1 Ввод'!$D$79="",'У1 Ввод'!$E$79="",'У1 Ввод'!$D$79&gt;$B32),0,MAX(0,MIN(1,'У1 Ввод'!$E$79-NETWORKDAYS('У1 Ввод'!$D$79,$B32)+1))/Настройки!$E$7*100)</f>
        <v>0</v>
      </c>
      <c r="BW32" s="67" t="n">
        <f aca="false">IF(OR($D32=1,MONTH($B32)&lt;&gt;MONTH(StartDate),'У1 Ввод'!$D$80="",'У1 Ввод'!$E$80="",'У1 Ввод'!$D$80&gt;$B32),0,MAX(0,MIN(1,'У1 Ввод'!$E$80-NETWORKDAYS('У1 Ввод'!$D$80,$B32)+1))/Настройки!$E$7*100)</f>
        <v>0</v>
      </c>
      <c r="BX32" s="67" t="n">
        <f aca="false">IF(OR($D32=1,MONTH($B32)&lt;&gt;MONTH(StartDate),'У1 Ввод'!$D$81="",'У1 Ввод'!$E$81="",'У1 Ввод'!$D$81&gt;$B32),0,MAX(0,MIN(1,'У1 Ввод'!$E$81-NETWORKDAYS('У1 Ввод'!$D$81,$B32)+1))/Настройки!$E$7*100)</f>
        <v>0</v>
      </c>
      <c r="BY32" s="67" t="n">
        <f aca="false">IF(OR($D32=1,MONTH($B32)&lt;&gt;MONTH(StartDate),'У1 Ввод'!$D$82="",'У1 Ввод'!$E$82="",'У1 Ввод'!$D$82&gt;$B32),0,MAX(0,MIN(1,'У1 Ввод'!$E$82-NETWORKDAYS('У1 Ввод'!$D$82,$B32)+1))/Настройки!$E$7*100)</f>
        <v>0</v>
      </c>
      <c r="BZ32" s="67" t="n">
        <f aca="false">IF(OR($D32=1,MONTH($B32)&lt;&gt;MONTH(StartDate),'У1 Ввод'!$D$83="",'У1 Ввод'!$E$83="",'У1 Ввод'!$D$83&gt;$B32),0,MAX(0,MIN(1,'У1 Ввод'!$E$83-NETWORKDAYS('У1 Ввод'!$D$83,$B32)+1))/Настройки!$E$7*100)</f>
        <v>0</v>
      </c>
      <c r="CA32" s="67" t="n">
        <f aca="false">IF(OR($D32=1,MONTH($B32)&lt;&gt;MONTH(StartDate),'У1 Ввод'!$D$84="",'У1 Ввод'!$E$84="",'У1 Ввод'!$D$84&gt;$B32),0,MAX(0,MIN(1,'У1 Ввод'!$E$84-NETWORKDAYS('У1 Ввод'!$D$84,$B32)+1))/Настройки!$E$7*100)</f>
        <v>0</v>
      </c>
      <c r="CB32" s="67" t="n">
        <f aca="false">IF(OR($D32=1,MONTH($B32)&lt;&gt;MONTH(StartDate),'У1 Ввод'!$D$85="",'У1 Ввод'!$E$85="",'У1 Ввод'!$D$85&gt;$B32),0,MAX(0,MIN(1,'У1 Ввод'!$E$85-NETWORKDAYS('У1 Ввод'!$D$85,$B32)+1))/Настройки!$E$7*100)</f>
        <v>0</v>
      </c>
      <c r="CC32" s="67" t="n">
        <f aca="false">IF(OR($D32=1,MONTH($B32)&lt;&gt;MONTH(StartDate),'У1 Ввод'!$D$86="",'У1 Ввод'!$E$86="",'У1 Ввод'!$D$86&gt;$B32),0,MAX(0,MIN(1,'У1 Ввод'!$E$86-NETWORKDAYS('У1 Ввод'!$D$86,$B32)+1))/Настройки!$E$7*100)</f>
        <v>0</v>
      </c>
      <c r="CD32" s="67" t="n">
        <f aca="false">IF(OR($D32=1,MONTH($B32)&lt;&gt;MONTH(StartDate),'У1 Ввод'!$D$87="",'У1 Ввод'!$E$87="",'У1 Ввод'!$D$87&gt;$B32),0,MAX(0,MIN(1,'У1 Ввод'!$E$87-NETWORKDAYS('У1 Ввод'!$D$87,$B32)+1))/Настройки!$E$7*100)</f>
        <v>0</v>
      </c>
      <c r="CE32" s="67" t="n">
        <f aca="false">IF(OR($D32=1,MONTH($B32)&lt;&gt;MONTH(StartDate),'У1 Ввод'!$D$88="",'У1 Ввод'!$E$88="",'У1 Ввод'!$D$88&gt;$B32),0,MAX(0,MIN(1,'У1 Ввод'!$E$88-NETWORKDAYS('У1 Ввод'!$D$88,$B32)+1))/Настройки!$E$7*100)</f>
        <v>0</v>
      </c>
      <c r="CF32" s="67" t="n">
        <f aca="false">IF(OR($D32=1,MONTH($B32)&lt;&gt;MONTH(StartDate),'У1 Ввод'!$D$89="",'У1 Ввод'!$E$89="",'У1 Ввод'!$D$89&gt;$B32),0,MAX(0,MIN(1,'У1 Ввод'!$E$89-NETWORKDAYS('У1 Ввод'!$D$89,$B32)+1))/Настройки!$E$7*100)</f>
        <v>0</v>
      </c>
      <c r="CG32" s="67" t="n">
        <f aca="false">IF(OR($D32=1,MONTH($B32)&lt;&gt;MONTH(StartDate),'У1 Ввод'!$D$90="",'У1 Ввод'!$E$90="",'У1 Ввод'!$D$90&gt;$B32),0,MAX(0,MIN(1,'У1 Ввод'!$E$90-NETWORKDAYS('У1 Ввод'!$D$90,$B32)+1))/Настройки!$E$7*100)</f>
        <v>0</v>
      </c>
      <c r="CH32" s="67" t="n">
        <f aca="false">IF(OR($D32=1,MONTH($B32)&lt;&gt;MONTH(StartDate),'У1 Ввод'!$D$91="",'У1 Ввод'!$E$91="",'У1 Ввод'!$D$91&gt;$B32),0,MAX(0,MIN(1,'У1 Ввод'!$E$91-NETWORKDAYS('У1 Ввод'!$D$91,$B32)+1))/Настройки!$E$7*100)</f>
        <v>0</v>
      </c>
      <c r="CI32" s="67" t="n">
        <f aca="false">IF(OR($D32=1,MONTH($B32)&lt;&gt;MONTH(StartDate),'У1 Ввод'!$D$92="",'У1 Ввод'!$E$92="",'У1 Ввод'!$D$92&gt;$B32),0,MAX(0,MIN(1,'У1 Ввод'!$E$92-NETWORKDAYS('У1 Ввод'!$D$92,$B32)+1))/Настройки!$E$7*100)</f>
        <v>0</v>
      </c>
      <c r="CJ32" s="67" t="n">
        <f aca="false">IF(OR($D32=1,MONTH($B32)&lt;&gt;MONTH(StartDate),'У1 Ввод'!$D$93="",'У1 Ввод'!$E$93="",'У1 Ввод'!$D$93&gt;$B32),0,MAX(0,MIN(1,'У1 Ввод'!$E$93-NETWORKDAYS('У1 Ввод'!$D$93,$B32)+1))/Настройки!$E$7*100)</f>
        <v>0</v>
      </c>
      <c r="CK32" s="67" t="n">
        <f aca="false">IF(OR($D32=1,MONTH($B32)&lt;&gt;MONTH(StartDate),'У1 Ввод'!$D$94="",'У1 Ввод'!$E$94="",'У1 Ввод'!$D$94&gt;$B32),0,MAX(0,MIN(1,'У1 Ввод'!$E$94-NETWORKDAYS('У1 Ввод'!$D$94,$B32)+1))/Настройки!$E$7*100)</f>
        <v>0</v>
      </c>
      <c r="CL32" s="67" t="n">
        <f aca="false">IF(OR($D32=1,MONTH($B32)&lt;&gt;MONTH(StartDate),'У1 Ввод'!$D$95="",'У1 Ввод'!$E$95="",'У1 Ввод'!$D$95&gt;$B32),0,MAX(0,MIN(1,'У1 Ввод'!$E$95-NETWORKDAYS('У1 Ввод'!$D$95,$B32)+1))/Настройки!$E$7*100)</f>
        <v>0</v>
      </c>
      <c r="CM32" s="67" t="n">
        <f aca="false">IF(OR($D32=1,MONTH($B32)&lt;&gt;MONTH(StartDate),'У1 Ввод'!$D$96="",'У1 Ввод'!$E$96="",'У1 Ввод'!$D$96&gt;$B32),0,MAX(0,MIN(1,'У1 Ввод'!$E$96-NETWORKDAYS('У1 Ввод'!$D$96,$B32)+1))/Настройки!$E$7*100)</f>
        <v>0</v>
      </c>
      <c r="CN32" s="67" t="n">
        <f aca="false">IF(OR($D32=1,MONTH($B32)&lt;&gt;MONTH(StartDate),'У1 Ввод'!$D$97="",'У1 Ввод'!$E$97="",'У1 Ввод'!$D$97&gt;$B32),0,MAX(0,MIN(1,'У1 Ввод'!$E$97-NETWORKDAYS('У1 Ввод'!$D$97,$B32)+1))/Настройки!$E$7*100)</f>
        <v>0</v>
      </c>
      <c r="CO32" s="67" t="n">
        <f aca="false">IF(OR($D32=1,MONTH($B32)&lt;&gt;MONTH(StartDate),'У1 Ввод'!$D$98="",'У1 Ввод'!$E$98="",'У1 Ввод'!$D$98&gt;$B32),0,MAX(0,MIN(1,'У1 Ввод'!$E$98-NETWORKDAYS('У1 Ввод'!$D$98,$B32)+1))/Настройки!$E$7*100)</f>
        <v>0</v>
      </c>
      <c r="CP32" s="67" t="n">
        <f aca="false">IF(OR($D32=1,MONTH($B32)&lt;&gt;MONTH(StartDate),'У1 Ввод'!$D$99="",'У1 Ввод'!$E$99="",'У1 Ввод'!$D$99&gt;$B32),0,MAX(0,MIN(1,'У1 Ввод'!$E$99-NETWORKDAYS('У1 Ввод'!$D$99,$B32)+1))/Настройки!$E$7*100)</f>
        <v>0</v>
      </c>
      <c r="CQ32" s="67" t="n">
        <f aca="false">IF(OR($D32=1,MONTH($B32)&lt;&gt;MONTH(StartDate),'У1 Ввод'!$D$100="",'У1 Ввод'!$E$100="",'У1 Ввод'!$D$100&gt;$B32),0,MAX(0,MIN(1,'У1 Ввод'!$E$100-NETWORKDAYS('У1 Ввод'!$D$100,$B32)+1))/Настройки!$E$7*100)</f>
        <v>0</v>
      </c>
      <c r="CR32" s="67" t="n">
        <f aca="false">IF(OR($D32=1,MONTH($B32)&lt;&gt;MONTH(StartDate),'У1 Ввод'!$D$101="",'У1 Ввод'!$E$101="",'У1 Ввод'!$D$101&gt;$B32),0,MAX(0,MIN(1,'У1 Ввод'!$E$101-NETWORKDAYS('У1 Ввод'!$D$101,$B32)+1))/Настройки!$E$7*100)</f>
        <v>0</v>
      </c>
      <c r="CS32" s="67" t="n">
        <f aca="false">IF(OR($D32=1,MONTH($B32)&lt;&gt;MONTH(StartDate),'У1 Ввод'!$D$102="",'У1 Ввод'!$E$102="",'У1 Ввод'!$D$102&gt;$B32),0,MAX(0,MIN(1,'У1 Ввод'!$E$102-NETWORKDAYS('У1 Ввод'!$D$102,$B32)+1))/Настройки!$E$7*100)</f>
        <v>0</v>
      </c>
      <c r="CT32" s="67" t="n">
        <f aca="false">IF(OR($D32=1,MONTH($B32)&lt;&gt;MONTH(StartDate),'У1 Ввод'!$D$103="",'У1 Ввод'!$E$103="",'У1 Ввод'!$D$103&gt;$B32),0,MAX(0,MIN(1,'У1 Ввод'!$E$103-NETWORKDAYS('У1 Ввод'!$D$103,$B32)+1))/Настройки!$E$7*100)</f>
        <v>0</v>
      </c>
      <c r="CU32" s="67" t="n">
        <f aca="false">IF(OR($D32=1,MONTH($B32)&lt;&gt;MONTH(StartDate),'У1 Ввод'!$D$104="",'У1 Ввод'!$E$104="",'У1 Ввод'!$D$104&gt;$B32),0,MAX(0,MIN(1,'У1 Ввод'!$E$104-NETWORKDAYS('У1 Ввод'!$D$104,$B32)+1))/Настройки!$E$7*100)</f>
        <v>0</v>
      </c>
      <c r="CV32" s="67" t="n">
        <f aca="false">IF(OR($D32=1,MONTH($B32)&lt;&gt;MONTH(StartDate),'У1 Ввод'!$D$105="",'У1 Ввод'!$E$105="",'У1 Ввод'!$D$105&gt;$B32),0,MAX(0,MIN(1,'У1 Ввод'!$E$105-NETWORKDAYS('У1 Ввод'!$D$105,$B32)+1))/Настройки!$E$7*100)</f>
        <v>0</v>
      </c>
      <c r="CW32" s="67" t="n">
        <f aca="false">IF(OR($D32=1,MONTH($B32)&lt;&gt;MONTH(StartDate),'У1 Ввод'!$D$106="",'У1 Ввод'!$E$106="",'У1 Ввод'!$D$106&gt;$B32),0,MAX(0,MIN(1,'У1 Ввод'!$E$106-NETWORKDAYS('У1 Ввод'!$D$106,$B32)+1))/Настройки!$E$7*100)</f>
        <v>0</v>
      </c>
      <c r="CX32" s="67" t="n">
        <f aca="false">IF(OR($D32=1,MONTH($B32)&lt;&gt;MONTH(StartDate),'У1 Ввод'!$D$107="",'У1 Ввод'!$E$107="",'У1 Ввод'!$D$107&gt;$B32),0,MAX(0,MIN(1,'У1 Ввод'!$E$107-NETWORKDAYS('У1 Ввод'!$D$107,$B32)+1))/Настройки!$E$7*100)</f>
        <v>0</v>
      </c>
      <c r="CY32" s="67" t="n">
        <f aca="false">IF(OR($D32=1,MONTH($B32)&lt;&gt;MONTH(StartDate),'У1 Ввод'!$D$108="",'У1 Ввод'!$E$108="",'У1 Ввод'!$D$108&gt;$B32),0,MAX(0,MIN(1,'У1 Ввод'!$E$108-NETWORKDAYS('У1 Ввод'!$D$108,$B32)+1))/Настройки!$E$7*100)</f>
        <v>0</v>
      </c>
      <c r="CZ32" s="67" t="n">
        <f aca="false">IF(OR($D32=1,MONTH($B32)&lt;&gt;MONTH(StartDate),'У1 Ввод'!$D$109="",'У1 Ввод'!$E$109="",'У1 Ввод'!$D$109&gt;$B32),0,MAX(0,MIN(1,'У1 Ввод'!$E$109-NETWORKDAYS('У1 Ввод'!$D$109,$B32)+1))/Настройки!$E$7*100)</f>
        <v>0</v>
      </c>
      <c r="DA32" s="67" t="n">
        <f aca="false">IF(OR($D32=1,MONTH($B32)&lt;&gt;MONTH(StartDate),'У1 Ввод'!$D$110="",'У1 Ввод'!$E$110="",'У1 Ввод'!$D$110&gt;$B32),0,MAX(0,MIN(1,'У1 Ввод'!$E$110-NETWORKDAYS('У1 Ввод'!$D$110,$B32)+1))/Настройки!$E$7*100)</f>
        <v>0</v>
      </c>
      <c r="DB32" s="67" t="n">
        <f aca="false">IF(OR($D32=1,MONTH($B32)&lt;&gt;MONTH(StartDate),'У1 Ввод'!$D$111="",'У1 Ввод'!$E$111="",'У1 Ввод'!$D$111&gt;$B32),0,MAX(0,MIN(1,'У1 Ввод'!$E$111-NETWORKDAYS('У1 Ввод'!$D$111,$B32)+1))/Настройки!$E$7*100)</f>
        <v>0</v>
      </c>
      <c r="DC32" s="67" t="n">
        <f aca="false">IF(OR($D32=1,MONTH($B32)&lt;&gt;MONTH(StartDate),'У1 Ввод'!$D$112="",'У1 Ввод'!$E$112="",'У1 Ввод'!$D$112&gt;$B32),0,MAX(0,MIN(1,'У1 Ввод'!$E$112-NETWORKDAYS('У1 Ввод'!$D$112,$B32)+1))/Настройки!$E$7*100)</f>
        <v>0</v>
      </c>
      <c r="DD32" s="67" t="n">
        <f aca="false">IF(OR($D32=1,MONTH($B32)&lt;&gt;MONTH(StartDate),'У1 Ввод'!$D$113="",'У1 Ввод'!$E$113="",'У1 Ввод'!$D$113&gt;$B32),0,MAX(0,MIN(1,'У1 Ввод'!$E$113-NETWORKDAYS('У1 Ввод'!$D$113,$B32)+1))/Настройки!$E$7*100)</f>
        <v>0</v>
      </c>
      <c r="DE32" s="67" t="n">
        <f aca="false">IF(OR($D32=1,MONTH($B32)&lt;&gt;MONTH(StartDate),'У1 Ввод'!$D$114="",'У1 Ввод'!$E$114="",'У1 Ввод'!$D$114&gt;$B32),0,MAX(0,MIN(1,'У1 Ввод'!$E$114-NETWORKDAYS('У1 Ввод'!$D$114,$B32)+1))/Настройки!$E$7*100)</f>
        <v>0</v>
      </c>
      <c r="DF32" s="67" t="n">
        <f aca="false">IF(OR($D32=1,MONTH($B32)&lt;&gt;MONTH(StartDate),'У1 Ввод'!$D$115="",'У1 Ввод'!$E$115="",'У1 Ввод'!$D$115&gt;$B32),0,MAX(0,MIN(1,'У1 Ввод'!$E$115-NETWORKDAYS('У1 Ввод'!$D$115,$B32)+1))/Настройки!$E$7*100)</f>
        <v>0</v>
      </c>
      <c r="DG32" s="67" t="n">
        <f aca="false">IF(OR($D32=1,MONTH($B32)&lt;&gt;MONTH(StartDate),'У1 Ввод'!$D$116="",'У1 Ввод'!$E$116="",'У1 Ввод'!$D$116&gt;$B32),0,MAX(0,MIN(1,'У1 Ввод'!$E$116-NETWORKDAYS('У1 Ввод'!$D$116,$B32)+1))/Настройки!$E$7*100)</f>
        <v>0</v>
      </c>
      <c r="DH32" s="67" t="n">
        <f aca="false">IF(OR($D32=1,MONTH($B32)&lt;&gt;MONTH(StartDate),'У1 Ввод'!$D$117="",'У1 Ввод'!$E$117="",'У1 Ввод'!$D$117&gt;$B32),0,MAX(0,MIN(1,'У1 Ввод'!$E$117-NETWORKDAYS('У1 Ввод'!$D$117,$B32)+1))/Настройки!$E$7*100)</f>
        <v>0</v>
      </c>
      <c r="DI32" s="67" t="n">
        <f aca="false">IF(OR($D32=1,MONTH($B32)&lt;&gt;MONTH(StartDate),'У1 Ввод'!$D$118="",'У1 Ввод'!$E$118="",'У1 Ввод'!$D$118&gt;$B32),0,MAX(0,MIN(1,'У1 Ввод'!$E$118-NETWORKDAYS('У1 Ввод'!$D$118,$B32)+1))/Настройки!$E$7*100)</f>
        <v>0</v>
      </c>
      <c r="DJ32" s="67" t="n">
        <f aca="false">IF(OR($D32=1,MONTH($B32)&lt;&gt;MONTH(StartDate),'У1 Ввод'!$D$119="",'У1 Ввод'!$E$119="",'У1 Ввод'!$D$119&gt;$B32),0,MAX(0,MIN(1,'У1 Ввод'!$E$119-NETWORKDAYS('У1 Ввод'!$D$119,$B32)+1))/Настройки!$E$7*100)</f>
        <v>0</v>
      </c>
      <c r="DK32" s="67" t="n">
        <f aca="false">IF(OR($D32=1,MONTH($B32)&lt;&gt;MONTH(StartDate),'У1 Ввод'!$D$120="",'У1 Ввод'!$E$120="",'У1 Ввод'!$D$120&gt;$B32),0,MAX(0,MIN(1,'У1 Ввод'!$E$120-NETWORKDAYS('У1 Ввод'!$D$120,$B32)+1))/Настройки!$E$7*100)</f>
        <v>0</v>
      </c>
      <c r="DL32" s="67" t="n">
        <f aca="false">IF(OR($D32=1,MONTH($B32)&lt;&gt;MONTH(StartDate),'У1 Ввод'!$D$121="",'У1 Ввод'!$E$121="",'У1 Ввод'!$D$121&gt;$B32),0,MAX(0,MIN(1,'У1 Ввод'!$E$121-NETWORKDAYS('У1 Ввод'!$D$121,$B32)+1))/Настройки!$E$7*100)</f>
        <v>0</v>
      </c>
      <c r="DM32" s="67" t="n">
        <f aca="false">IF(OR($D32=1,MONTH($B32)&lt;&gt;MONTH(StartDate),'У1 Ввод'!$D$122="",'У1 Ввод'!$E$122="",'У1 Ввод'!$D$122&gt;$B32),0,MAX(0,MIN(1,'У1 Ввод'!$E$122-NETWORKDAYS('У1 Ввод'!$D$122,$B32)+1))/Настройки!$E$7*100)</f>
        <v>0</v>
      </c>
      <c r="DN32" s="67" t="n">
        <f aca="false">IF(OR($D32=1,MONTH($B32)&lt;&gt;MONTH(StartDate),'У1 Ввод'!$D$123="",'У1 Ввод'!$E$123="",'У1 Ввод'!$D$123&gt;$B32),0,MAX(0,MIN(1,'У1 Ввод'!$E$123-NETWORKDAYS('У1 Ввод'!$D$123,$B32)+1))/Настройки!$E$7*100)</f>
        <v>0</v>
      </c>
      <c r="DO32" s="67" t="n">
        <f aca="false">IF(OR($D32=1,MONTH($B32)&lt;&gt;MONTH(StartDate),'У1 Ввод'!$D$124="",'У1 Ввод'!$E$124="",'У1 Ввод'!$D$124&gt;$B32),0,MAX(0,MIN(1,'У1 Ввод'!$E$124-NETWORKDAYS('У1 Ввод'!$D$124,$B32)+1))/Настройки!$E$7*100)</f>
        <v>0</v>
      </c>
      <c r="DP32" s="67" t="n">
        <f aca="false">IF(OR($D32=1,MONTH($B32)&lt;&gt;MONTH(StartDate),'У1 Ввод'!$D$125="",'У1 Ввод'!$E$125="",'У1 Ввод'!$D$125&gt;$B32),0,MAX(0,MIN(1,'У1 Ввод'!$E$125-NETWORKDAYS('У1 Ввод'!$D$125,$B32)+1))/Настройки!$E$7*100)</f>
        <v>0</v>
      </c>
      <c r="DQ32" s="67" t="n">
        <f aca="false">IF(OR($D32=1,MONTH($B32)&lt;&gt;MONTH(StartDate),'У1 Ввод'!$D$126="",'У1 Ввод'!$E$126="",'У1 Ввод'!$D$126&gt;$B32),0,MAX(0,MIN(1,'У1 Ввод'!$E$126-NETWORKDAYS('У1 Ввод'!$D$126,$B32)+1))/Настройки!$E$7*100)</f>
        <v>0</v>
      </c>
      <c r="DR32" s="67" t="n">
        <f aca="false">IF(OR($D32=1,MONTH($B32)&lt;&gt;MONTH(StartDate),'У1 Ввод'!$D$127="",'У1 Ввод'!$E$127="",'У1 Ввод'!$D$127&gt;$B32),0,MAX(0,MIN(1,'У1 Ввод'!$E$127-NETWORKDAYS('У1 Ввод'!$D$127,$B32)+1))/Настройки!$E$7*100)</f>
        <v>0</v>
      </c>
      <c r="DS32" s="67" t="n">
        <f aca="false">IF(OR($D32=1,MONTH($B32)&lt;&gt;MONTH(StartDate),'У1 Ввод'!$D$128="",'У1 Ввод'!$E$128="",'У1 Ввод'!$D$128&gt;$B32),0,MAX(0,MIN(1,'У1 Ввод'!$E$128-NETWORKDAYS('У1 Ввод'!$D$128,$B32)+1))/Настройки!$E$7*100)</f>
        <v>0</v>
      </c>
      <c r="DT32" s="67" t="n">
        <f aca="false">IF(OR($D32=1,MONTH($B32)&lt;&gt;MONTH(StartDate),'У1 Ввод'!$D$129="",'У1 Ввод'!$E$129="",'У1 Ввод'!$D$129&gt;$B32),0,MAX(0,MIN(1,'У1 Ввод'!$E$129-NETWORKDAYS('У1 Ввод'!$D$129,$B32)+1))/Настройки!$E$7*100)</f>
        <v>0</v>
      </c>
      <c r="DU32" s="67" t="n">
        <f aca="false">IF(OR($D32=1,MONTH($B32)&lt;&gt;MONTH(StartDate),'У1 Ввод'!$D$130="",'У1 Ввод'!$E$130="",'У1 Ввод'!$D$130&gt;$B32),0,MAX(0,MIN(1,'У1 Ввод'!$E$130-NETWORKDAYS('У1 Ввод'!$D$130,$B32)+1))/Настройки!$E$7*100)</f>
        <v>0</v>
      </c>
      <c r="DV32" s="67" t="n">
        <f aca="false">IF(OR($D32=1,MONTH($B32)&lt;&gt;MONTH(StartDate),'У1 Ввод'!$D$131="",'У1 Ввод'!$E$131="",'У1 Ввод'!$D$131&gt;$B32),0,MAX(0,MIN(1,'У1 Ввод'!$E$131-NETWORKDAYS('У1 Ввод'!$D$131,$B32)+1))/Настройки!$E$7*100)</f>
        <v>0</v>
      </c>
      <c r="DW32" s="67" t="n">
        <f aca="false">IF(OR($D32=1,MONTH($B32)&lt;&gt;MONTH(StartDate),'У1 Ввод'!$D$132="",'У1 Ввод'!$E$132="",'У1 Ввод'!$D$132&gt;$B32),0,MAX(0,MIN(1,'У1 Ввод'!$E$132-NETWORKDAYS('У1 Ввод'!$D$132,$B32)+1))/Настройки!$E$7*100)</f>
        <v>0</v>
      </c>
      <c r="DX32" s="67" t="n">
        <f aca="false">IF(OR($D32=1,MONTH($B32)&lt;&gt;MONTH(StartDate),'У1 Ввод'!$D$133="",'У1 Ввод'!$E$133="",'У1 Ввод'!$D$133&gt;$B32),0,MAX(0,MIN(1,'У1 Ввод'!$E$133-NETWORKDAYS('У1 Ввод'!$D$133,$B32)+1))/Настройки!$E$7*100)</f>
        <v>0</v>
      </c>
      <c r="DY32" s="67" t="n">
        <f aca="false">IF(OR($D32=1,MONTH($B32)&lt;&gt;MONTH(StartDate),'У1 Ввод'!$D$134="",'У1 Ввод'!$E$134="",'У1 Ввод'!$D$134&gt;$B32),0,MAX(0,MIN(1,'У1 Ввод'!$E$134-NETWORKDAYS('У1 Ввод'!$D$134,$B32)+1))/Настройки!$E$7*100)</f>
        <v>0</v>
      </c>
      <c r="DZ32" s="67" t="n">
        <f aca="false">IF(OR($D32=1,MONTH($B32)&lt;&gt;MONTH(StartDate),'У1 Ввод'!$D$135="",'У1 Ввод'!$E$135="",'У1 Ввод'!$D$135&gt;$B32),0,MAX(0,MIN(1,'У1 Ввод'!$E$135-NETWORKDAYS('У1 Ввод'!$D$135,$B32)+1))/Настройки!$E$7*100)</f>
        <v>0</v>
      </c>
      <c r="EA32" s="67" t="n">
        <f aca="false">IF(OR($D32=1,MONTH($B32)&lt;&gt;MONTH(StartDate),'У1 Ввод'!$D$136="",'У1 Ввод'!$E$136="",'У1 Ввод'!$D$136&gt;$B32),0,MAX(0,MIN(1,'У1 Ввод'!$E$136-NETWORKDAYS('У1 Ввод'!$D$136,$B32)+1))/Настройки!$E$7*100)</f>
        <v>0</v>
      </c>
      <c r="EB32" s="67" t="n">
        <f aca="false">IF(OR($D32=1,MONTH($B32)&lt;&gt;MONTH(StartDate),'У1 Ввод'!$D$137="",'У1 Ввод'!$E$137="",'У1 Ввод'!$D$137&gt;$B32),0,MAX(0,MIN(1,'У1 Ввод'!$E$137-NETWORKDAYS('У1 Ввод'!$D$137,$B32)+1))/Настройки!$E$7*100)</f>
        <v>0</v>
      </c>
      <c r="EC32" s="67" t="n">
        <f aca="false">IF(OR($D32=1,MONTH($B32)&lt;&gt;MONTH(StartDate),'У1 Ввод'!$D$138="",'У1 Ввод'!$E$138="",'У1 Ввод'!$D$138&gt;$B32),0,MAX(0,MIN(1,'У1 Ввод'!$E$138-NETWORKDAYS('У1 Ввод'!$D$138,$B32)+1))/Настройки!$E$7*100)</f>
        <v>0</v>
      </c>
      <c r="ED32" s="67" t="n">
        <f aca="false">IF(OR($D32=1,MONTH($B32)&lt;&gt;MONTH(StartDate),'У1 Ввод'!$D$139="",'У1 Ввод'!$E$139="",'У1 Ввод'!$D$139&gt;$B32),0,MAX(0,MIN(1,'У1 Ввод'!$E$139-NETWORKDAYS('У1 Ввод'!$D$139,$B32)+1))/Настройки!$E$7*100)</f>
        <v>0</v>
      </c>
      <c r="EE32" s="67" t="n">
        <f aca="false">IF(OR($D32=1,MONTH($B32)&lt;&gt;MONTH(StartDate),'У1 Ввод'!$D$140="",'У1 Ввод'!$E$140="",'У1 Ввод'!$D$140&gt;$B32),0,MAX(0,MIN(1,'У1 Ввод'!$E$140-NETWORKDAYS('У1 Ввод'!$D$140,$B32)+1))/Настройки!$E$7*100)</f>
        <v>0</v>
      </c>
      <c r="EF32" s="67" t="n">
        <f aca="false">IF(OR($D32=1,MONTH($B32)&lt;&gt;MONTH(StartDate),'У1 Ввод'!$D$141="",'У1 Ввод'!$E$141="",'У1 Ввод'!$D$141&gt;$B32),0,MAX(0,MIN(1,'У1 Ввод'!$E$141-NETWORKDAYS('У1 Ввод'!$D$141,$B32)+1))/Настройки!$E$7*100)</f>
        <v>0</v>
      </c>
      <c r="EG32" s="67" t="n">
        <f aca="false">IF(OR($D32=1,MONTH($B32)&lt;&gt;MONTH(StartDate),'У1 Ввод'!$D$142="",'У1 Ввод'!$E$142="",'У1 Ввод'!$D$142&gt;$B32),0,MAX(0,MIN(1,'У1 Ввод'!$E$142-NETWORKDAYS('У1 Ввод'!$D$142,$B32)+1))/Настройки!$E$7*100)</f>
        <v>0</v>
      </c>
      <c r="EH32" s="67" t="n">
        <f aca="false">IF(OR($D32=1,MONTH($B32)&lt;&gt;MONTH(StartDate),'У1 Ввод'!$D$143="",'У1 Ввод'!$E$143="",'У1 Ввод'!$D$143&gt;$B32),0,MAX(0,MIN(1,'У1 Ввод'!$E$143-NETWORKDAYS('У1 Ввод'!$D$143,$B32)+1))/Настройки!$E$7*100)</f>
        <v>0</v>
      </c>
      <c r="EI32" s="67" t="n">
        <f aca="false">IF(OR($D32=1,MONTH($B32)&lt;&gt;MONTH(StartDate),'У1 Ввод'!$D$144="",'У1 Ввод'!$E$144="",'У1 Ввод'!$D$144&gt;$B32),0,MAX(0,MIN(1,'У1 Ввод'!$E$144-NETWORKDAYS('У1 Ввод'!$D$144,$B32)+1))/Настройки!$E$7*100)</f>
        <v>0</v>
      </c>
      <c r="EJ32" s="67" t="n">
        <f aca="false">IF(OR($D32=1,MONTH($B32)&lt;&gt;MONTH(StartDate),'У1 Ввод'!$D$145="",'У1 Ввод'!$E$145="",'У1 Ввод'!$D$145&gt;$B32),0,MAX(0,MIN(1,'У1 Ввод'!$E$145-NETWORKDAYS('У1 Ввод'!$D$145,$B32)+1))/Настройки!$E$7*100)</f>
        <v>0</v>
      </c>
      <c r="EK32" s="67" t="n">
        <f aca="false">IF(OR($D32=1,MONTH($B32)&lt;&gt;MONTH(StartDate),'У1 Ввод'!$D$146="",'У1 Ввод'!$E$146="",'У1 Ввод'!$D$146&gt;$B32),0,MAX(0,MIN(1,'У1 Ввод'!$E$146-NETWORKDAYS('У1 Ввод'!$D$146,$B32)+1))/Настройки!$E$7*100)</f>
        <v>0</v>
      </c>
      <c r="EL32" s="67" t="n">
        <f aca="false">IF(OR($D32=1,MONTH($B32)&lt;&gt;MONTH(StartDate),'У1 Ввод'!$D$147="",'У1 Ввод'!$E$147="",'У1 Ввод'!$D$147&gt;$B32),0,MAX(0,MIN(1,'У1 Ввод'!$E$147-NETWORKDAYS('У1 Ввод'!$D$147,$B32)+1))/Настройки!$E$7*100)</f>
        <v>0</v>
      </c>
      <c r="EM32" s="67" t="n">
        <f aca="false">IF(OR($D32=1,MONTH($B32)&lt;&gt;MONTH(StartDate),'У1 Ввод'!$D$148="",'У1 Ввод'!$E$148="",'У1 Ввод'!$D$148&gt;$B32),0,MAX(0,MIN(1,'У1 Ввод'!$E$148-NETWORKDAYS('У1 Ввод'!$D$148,$B32)+1))/Настройки!$E$7*100)</f>
        <v>0</v>
      </c>
      <c r="EN32" s="67" t="n">
        <f aca="false">IF(OR($D32=1,MONTH($B32)&lt;&gt;MONTH(StartDate),'У1 Ввод'!$D$149="",'У1 Ввод'!$E$149="",'У1 Ввод'!$D$149&gt;$B32),0,MAX(0,MIN(1,'У1 Ввод'!$E$149-NETWORKDAYS('У1 Ввод'!$D$149,$B32)+1))/Настройки!$E$7*100)</f>
        <v>0</v>
      </c>
      <c r="EO32" s="67" t="n">
        <f aca="false">IF(OR($D32=1,MONTH($B32)&lt;&gt;MONTH(StartDate),'У1 Ввод'!$D$150="",'У1 Ввод'!$E$150="",'У1 Ввод'!$D$150&gt;$B32),0,MAX(0,MIN(1,'У1 Ввод'!$E$150-NETWORKDAYS('У1 Ввод'!$D$150,$B32)+1))/Настройки!$E$7*100)</f>
        <v>0</v>
      </c>
      <c r="EP32" s="67" t="n">
        <f aca="false">IF(OR($D32=1,MONTH($B32)&lt;&gt;MONTH(StartDate),'У1 Ввод'!$D$151="",'У1 Ввод'!$E$151="",'У1 Ввод'!$D$151&gt;$B32),0,MAX(0,MIN(1,'У1 Ввод'!$E$151-NETWORKDAYS('У1 Ввод'!$D$151,$B32)+1))/Настройки!$E$7*100)</f>
        <v>0</v>
      </c>
      <c r="EQ32" s="67" t="n">
        <f aca="false">IF(OR($D32=1,MONTH($B32)&lt;&gt;MONTH(StartDate),'У1 Ввод'!$D$152="",'У1 Ввод'!$E$152="",'У1 Ввод'!$D$152&gt;$B32),0,MAX(0,MIN(1,'У1 Ввод'!$E$152-NETWORKDAYS('У1 Ввод'!$D$152,$B32)+1))/Настройки!$E$7*100)</f>
        <v>0</v>
      </c>
      <c r="ER32" s="67" t="n">
        <f aca="false">IF(OR($D32=1,MONTH($B32)&lt;&gt;MONTH(StartDate),'У1 Ввод'!$D$153="",'У1 Ввод'!$E$153="",'У1 Ввод'!$D$153&gt;$B32),0,MAX(0,MIN(1,'У1 Ввод'!$E$153-NETWORKDAYS('У1 Ввод'!$D$153,$B32)+1))/Настройки!$E$7*100)</f>
        <v>0</v>
      </c>
      <c r="ES32" s="67" t="n">
        <f aca="false">IF(OR($D32=1,MONTH($B32)&lt;&gt;MONTH(StartDate),'У1 Ввод'!$D$154="",'У1 Ввод'!$E$154="",'У1 Ввод'!$D$154&gt;$B32),0,MAX(0,MIN(1,'У1 Ввод'!$E$154-NETWORKDAYS('У1 Ввод'!$D$154,$B32)+1))/Настройки!$E$7*100)</f>
        <v>0</v>
      </c>
      <c r="ET32" s="67" t="n">
        <f aca="false">IF(OR($D32=1,MONTH($B32)&lt;&gt;MONTH(StartDate),'У1 Ввод'!$D$155="",'У1 Ввод'!$E$155="",'У1 Ввод'!$D$155&gt;$B32),0,MAX(0,MIN(1,'У1 Ввод'!$E$155-NETWORKDAYS('У1 Ввод'!$D$155,$B32)+1))/Настройки!$E$7*100)</f>
        <v>0</v>
      </c>
      <c r="EU32" s="67" t="n">
        <f aca="false">IF(OR($D32=1,MONTH($B32)&lt;&gt;MONTH(StartDate),'У1 Ввод'!$D$156="",'У1 Ввод'!$E$156="",'У1 Ввод'!$D$156&gt;$B32),0,MAX(0,MIN(1,'У1 Ввод'!$E$156-NETWORKDAYS('У1 Ввод'!$D$156,$B32)+1))/Настройки!$E$7*100)</f>
        <v>0</v>
      </c>
      <c r="EV32" s="67" t="n">
        <f aca="false">IF(OR($D32=1,MONTH($B32)&lt;&gt;MONTH(StartDate),'У1 Ввод'!$D$157="",'У1 Ввод'!$E$157="",'У1 Ввод'!$D$157&gt;$B32),0,MAX(0,MIN(1,'У1 Ввод'!$E$157-NETWORKDAYS('У1 Ввод'!$D$157,$B32)+1))/Настройки!$E$7*100)</f>
        <v>0</v>
      </c>
      <c r="EW32" s="67" t="n">
        <f aca="false">IF(OR($D32=1,MONTH($B32)&lt;&gt;MONTH(StartDate),'У1 Ввод'!$D$158="",'У1 Ввод'!$E$158="",'У1 Ввод'!$D$158&gt;$B32),0,MAX(0,MIN(1,'У1 Ввод'!$E$158-NETWORKDAYS('У1 Ввод'!$D$158,$B32)+1))/Настройки!$E$7*100)</f>
        <v>0</v>
      </c>
      <c r="EX32" s="67" t="n">
        <f aca="false">IF(OR($D32=1,MONTH($B32)&lt;&gt;MONTH(StartDate),'У1 Ввод'!$D$159="",'У1 Ввод'!$E$159="",'У1 Ввод'!$D$159&gt;$B32),0,MAX(0,MIN(1,'У1 Ввод'!$E$159-NETWORKDAYS('У1 Ввод'!$D$159,$B32)+1))/Настройки!$E$7*100)</f>
        <v>0</v>
      </c>
      <c r="EY32" s="67" t="n">
        <f aca="false">IF(OR($D32=1,MONTH($B32)&lt;&gt;MONTH(StartDate),'У1 Ввод'!$D$160="",'У1 Ввод'!$E$160="",'У1 Ввод'!$D$160&gt;$B32),0,MAX(0,MIN(1,'У1 Ввод'!$E$160-NETWORKDAYS('У1 Ввод'!$D$160,$B32)+1))/Настройки!$E$7*100)</f>
        <v>0</v>
      </c>
      <c r="EZ32" s="67" t="n">
        <f aca="false">IF(OR($D32=1,MONTH($B32)&lt;&gt;MONTH(StartDate),'У1 Ввод'!$D$161="",'У1 Ввод'!$E$161="",'У1 Ввод'!$D$161&gt;$B32),0,MAX(0,MIN(1,'У1 Ввод'!$E$161-NETWORKDAYS('У1 Ввод'!$D$161,$B32)+1))/Настройки!$E$7*100)</f>
        <v>0</v>
      </c>
      <c r="FA32" s="67" t="n">
        <f aca="false">IF(OR($D32=1,MONTH($B32)&lt;&gt;MONTH(StartDate),'У1 Ввод'!$D$162="",'У1 Ввод'!$E$162="",'У1 Ввод'!$D$162&gt;$B32),0,MAX(0,MIN(1,'У1 Ввод'!$E$162-NETWORKDAYS('У1 Ввод'!$D$162,$B32)+1))/Настройки!$E$7*100)</f>
        <v>0</v>
      </c>
      <c r="FB32" s="67" t="n">
        <f aca="false">IF(OR($D32=1,MONTH($B32)&lt;&gt;MONTH(StartDate),'У1 Ввод'!$D$163="",'У1 Ввод'!$E$163="",'У1 Ввод'!$D$163&gt;$B32),0,MAX(0,MIN(1,'У1 Ввод'!$E$163-NETWORKDAYS('У1 Ввод'!$D$163,$B32)+1))/Настройки!$E$7*100)</f>
        <v>0</v>
      </c>
      <c r="FC32" s="67" t="n">
        <f aca="false">IF(OR($D32=1,MONTH($B32)&lt;&gt;MONTH(StartDate),'У1 Ввод'!$D$164="",'У1 Ввод'!$E$164="",'У1 Ввод'!$D$164&gt;$B32),0,MAX(0,MIN(1,'У1 Ввод'!$E$164-NETWORKDAYS('У1 Ввод'!$D$164,$B32)+1))/Настройки!$E$7*100)</f>
        <v>0</v>
      </c>
      <c r="FD32" s="67" t="n">
        <f aca="false">IF(OR($D32=1,MONTH($B32)&lt;&gt;MONTH(StartDate),'У1 Ввод'!$D$165="",'У1 Ввод'!$E$165="",'У1 Ввод'!$D$165&gt;$B32),0,MAX(0,MIN(1,'У1 Ввод'!$E$165-NETWORKDAYS('У1 Ввод'!$D$165,$B32)+1))/Настройки!$E$7*100)</f>
        <v>0</v>
      </c>
      <c r="FE32" s="67" t="n">
        <f aca="false">IF(OR($D32=1,MONTH($B32)&lt;&gt;MONTH(StartDate),'У1 Ввод'!$D$166="",'У1 Ввод'!$E$166="",'У1 Ввод'!$D$166&gt;$B32),0,MAX(0,MIN(1,'У1 Ввод'!$E$166-NETWORKDAYS('У1 Ввод'!$D$166,$B32)+1))/Настройки!$E$7*100)</f>
        <v>0</v>
      </c>
      <c r="FF32" s="67" t="n">
        <f aca="false">IF(OR($D32=1,MONTH($B32)&lt;&gt;MONTH(StartDate),'У1 Ввод'!$D$167="",'У1 Ввод'!$E$167="",'У1 Ввод'!$D$167&gt;$B32),0,MAX(0,MIN(1,'У1 Ввод'!$E$167-NETWORKDAYS('У1 Ввод'!$D$167,$B32)+1))/Настройки!$E$7*100)</f>
        <v>0</v>
      </c>
      <c r="FG32" s="67" t="n">
        <f aca="false">IF(OR($D32=1,MONTH($B32)&lt;&gt;MONTH(StartDate),'У1 Ввод'!$D$168="",'У1 Ввод'!$E$168="",'У1 Ввод'!$D$168&gt;$B32),0,MAX(0,MIN(1,'У1 Ввод'!$E$168-NETWORKDAYS('У1 Ввод'!$D$168,$B32)+1))/Настройки!$E$7*100)</f>
        <v>0</v>
      </c>
      <c r="FH32" s="67" t="n">
        <f aca="false">IF(OR($D32=1,MONTH($B32)&lt;&gt;MONTH(StartDate),'У1 Ввод'!$D$169="",'У1 Ввод'!$E$169="",'У1 Ввод'!$D$169&gt;$B32),0,MAX(0,MIN(1,'У1 Ввод'!$E$169-NETWORKDAYS('У1 Ввод'!$D$169,$B32)+1))/Настройки!$E$7*100)</f>
        <v>0</v>
      </c>
      <c r="FI32" s="67" t="n">
        <f aca="false">IF(OR($D32=1,MONTH($B32)&lt;&gt;MONTH(StartDate),'У1 Ввод'!$D$170="",'У1 Ввод'!$E$170="",'У1 Ввод'!$D$170&gt;$B32),0,MAX(0,MIN(1,'У1 Ввод'!$E$170-NETWORKDAYS('У1 Ввод'!$D$170,$B32)+1))/Настройки!$E$7*100)</f>
        <v>0</v>
      </c>
      <c r="FJ32" s="67" t="n">
        <f aca="false">IF(OR($D32=1,MONTH($B32)&lt;&gt;MONTH(StartDate),'У1 Ввод'!$D$171="",'У1 Ввод'!$E$171="",'У1 Ввод'!$D$171&gt;$B32),0,MAX(0,MIN(1,'У1 Ввод'!$E$171-NETWORKDAYS('У1 Ввод'!$D$171,$B32)+1))/Настройки!$E$7*100)</f>
        <v>0</v>
      </c>
      <c r="FK32" s="67" t="n">
        <f aca="false">IF(OR($D32=1,MONTH($B32)&lt;&gt;MONTH(StartDate),'У1 Ввод'!$D$172="",'У1 Ввод'!$E$172="",'У1 Ввод'!$D$172&gt;$B32),0,MAX(0,MIN(1,'У1 Ввод'!$E$172-NETWORKDAYS('У1 Ввод'!$D$172,$B32)+1))/Настройки!$E$7*100)</f>
        <v>0</v>
      </c>
      <c r="FL32" s="67" t="n">
        <f aca="false">IF(OR($D32=1,MONTH($B32)&lt;&gt;MONTH(StartDate),'У1 Ввод'!$D$173="",'У1 Ввод'!$E$173="",'У1 Ввод'!$D$173&gt;$B32),0,MAX(0,MIN(1,'У1 Ввод'!$E$173-NETWORKDAYS('У1 Ввод'!$D$173,$B32)+1))/Настройки!$E$7*100)</f>
        <v>0</v>
      </c>
      <c r="FM32" s="67" t="n">
        <f aca="false">IF(OR($D32=1,MONTH($B32)&lt;&gt;MONTH(StartDate),'У1 Ввод'!$D$174="",'У1 Ввод'!$E$174="",'У1 Ввод'!$D$174&gt;$B32),0,MAX(0,MIN(1,'У1 Ввод'!$E$174-NETWORKDAYS('У1 Ввод'!$D$174,$B32)+1))/Настройки!$E$7*100)</f>
        <v>0</v>
      </c>
      <c r="FN32" s="67" t="n">
        <f aca="false">IF(OR($D32=1,MONTH($B32)&lt;&gt;MONTH(StartDate),'У1 Ввод'!$D$175="",'У1 Ввод'!$E$175="",'У1 Ввод'!$D$175&gt;$B32),0,MAX(0,MIN(1,'У1 Ввод'!$E$175-NETWORKDAYS('У1 Ввод'!$D$175,$B32)+1))/Настройки!$E$7*100)</f>
        <v>0</v>
      </c>
      <c r="FO32" s="67" t="n">
        <f aca="false">IF(OR($D32=1,MONTH($B32)&lt;&gt;MONTH(StartDate),'У1 Ввод'!$D$176="",'У1 Ввод'!$E$176="",'У1 Ввод'!$D$176&gt;$B32),0,MAX(0,MIN(1,'У1 Ввод'!$E$176-NETWORKDAYS('У1 Ввод'!$D$176,$B32)+1))/Настройки!$E$7*100)</f>
        <v>0</v>
      </c>
      <c r="FP32" s="67" t="n">
        <f aca="false">IF(OR($D32=1,MONTH($B32)&lt;&gt;MONTH(StartDate),'У1 Ввод'!$D$177="",'У1 Ввод'!$E$177="",'У1 Ввод'!$D$177&gt;$B32),0,MAX(0,MIN(1,'У1 Ввод'!$E$177-NETWORKDAYS('У1 Ввод'!$D$177,$B32)+1))/Настройки!$E$7*100)</f>
        <v>0</v>
      </c>
      <c r="FQ32" s="67" t="n">
        <f aca="false">IF(OR($D32=1,MONTH($B32)&lt;&gt;MONTH(StartDate),'У1 Ввод'!$D$178="",'У1 Ввод'!$E$178="",'У1 Ввод'!$D$178&gt;$B32),0,MAX(0,MIN(1,'У1 Ввод'!$E$178-NETWORKDAYS('У1 Ввод'!$D$178,$B32)+1))/Настройки!$E$7*100)</f>
        <v>0</v>
      </c>
      <c r="FR32" s="67" t="n">
        <f aca="false">IF(OR($D32=1,MONTH($B32)&lt;&gt;MONTH(StartDate),'У1 Ввод'!$D$179="",'У1 Ввод'!$E$179="",'У1 Ввод'!$D$179&gt;$B32),0,MAX(0,MIN(1,'У1 Ввод'!$E$179-NETWORKDAYS('У1 Ввод'!$D$179,$B32)+1))/Настройки!$E$7*100)</f>
        <v>0</v>
      </c>
      <c r="FS32" s="67" t="n">
        <f aca="false">IF(OR($D32=1,MONTH($B32)&lt;&gt;MONTH(StartDate),'У1 Ввод'!$D$180="",'У1 Ввод'!$E$180="",'У1 Ввод'!$D$180&gt;$B32),0,MAX(0,MIN(1,'У1 Ввод'!$E$180-NETWORKDAYS('У1 Ввод'!$D$180,$B32)+1))/Настройки!$E$7*100)</f>
        <v>0</v>
      </c>
      <c r="FT32" s="67" t="n">
        <f aca="false">IF(OR($D32=1,MONTH($B32)&lt;&gt;MONTH(StartDate),'У1 Ввод'!$D$181="",'У1 Ввод'!$E$181="",'У1 Ввод'!$D$181&gt;$B32),0,MAX(0,MIN(1,'У1 Ввод'!$E$181-NETWORKDAYS('У1 Ввод'!$D$181,$B32)+1))/Настройки!$E$7*100)</f>
        <v>0</v>
      </c>
      <c r="FU32" s="67" t="n">
        <f aca="false">IF(OR($D32=1,MONTH($B32)&lt;&gt;MONTH(StartDate),'У1 Ввод'!$D$182="",'У1 Ввод'!$E$182="",'У1 Ввод'!$D$182&gt;$B32),0,MAX(0,MIN(1,'У1 Ввод'!$E$182-NETWORKDAYS('У1 Ввод'!$D$182,$B32)+1))/Настройки!$E$7*100)</f>
        <v>0</v>
      </c>
      <c r="FV32" s="67" t="n">
        <f aca="false">IF(OR($D32=1,MONTH($B32)&lt;&gt;MONTH(StartDate),'У1 Ввод'!$D$183="",'У1 Ввод'!$E$183="",'У1 Ввод'!$D$183&gt;$B32),0,MAX(0,MIN(1,'У1 Ввод'!$E$183-NETWORKDAYS('У1 Ввод'!$D$183,$B32)+1))/Настройки!$E$7*100)</f>
        <v>0</v>
      </c>
      <c r="FW32" s="67" t="n">
        <f aca="false">IF(OR($D32=1,MONTH($B32)&lt;&gt;MONTH(StartDate),'У1 Ввод'!$D$184="",'У1 Ввод'!$E$184="",'У1 Ввод'!$D$184&gt;$B32),0,MAX(0,MIN(1,'У1 Ввод'!$E$184-NETWORKDAYS('У1 Ввод'!$D$184,$B32)+1))/Настройки!$E$7*100)</f>
        <v>0</v>
      </c>
      <c r="FX32" s="67" t="n">
        <f aca="false">IF(OR($D32=1,MONTH($B32)&lt;&gt;MONTH(StartDate),'У1 Ввод'!$D$185="",'У1 Ввод'!$E$185="",'У1 Ввод'!$D$185&gt;$B32),0,MAX(0,MIN(1,'У1 Ввод'!$E$185-NETWORKDAYS('У1 Ввод'!$D$185,$B32)+1))/Настройки!$E$7*100)</f>
        <v>0</v>
      </c>
      <c r="FY32" s="67" t="n">
        <f aca="false">IF(OR($D32=1,MONTH($B32)&lt;&gt;MONTH(StartDate),'У1 Ввод'!$D$186="",'У1 Ввод'!$E$186="",'У1 Ввод'!$D$186&gt;$B32),0,MAX(0,MIN(1,'У1 Ввод'!$E$186-NETWORKDAYS('У1 Ввод'!$D$186,$B32)+1))/Настройки!$E$7*100)</f>
        <v>0</v>
      </c>
      <c r="FZ32" s="67" t="n">
        <f aca="false">IF(OR($D32=1,MONTH($B32)&lt;&gt;MONTH(StartDate),'У1 Ввод'!$D$187="",'У1 Ввод'!$E$187="",'У1 Ввод'!$D$187&gt;$B32),0,MAX(0,MIN(1,'У1 Ввод'!$E$187-NETWORKDAYS('У1 Ввод'!$D$187,$B32)+1))/Настройки!$E$7*100)</f>
        <v>0</v>
      </c>
      <c r="GA32" s="67" t="n">
        <f aca="false">IF(OR($D32=1,MONTH($B32)&lt;&gt;MONTH(StartDate),'У1 Ввод'!$D$188="",'У1 Ввод'!$E$188="",'У1 Ввод'!$D$188&gt;$B32),0,MAX(0,MIN(1,'У1 Ввод'!$E$188-NETWORKDAYS('У1 Ввод'!$D$188,$B32)+1))/Настройки!$E$7*100)</f>
        <v>0</v>
      </c>
      <c r="GB32" s="67" t="n">
        <f aca="false">IF(OR($D32=1,MONTH($B32)&lt;&gt;MONTH(StartDate),'У1 Ввод'!$D$189="",'У1 Ввод'!$E$189="",'У1 Ввод'!$D$189&gt;$B32),0,MAX(0,MIN(1,'У1 Ввод'!$E$189-NETWORKDAYS('У1 Ввод'!$D$189,$B32)+1))/Настройки!$E$7*100)</f>
        <v>0</v>
      </c>
      <c r="GC32" s="67" t="n">
        <f aca="false">IF(OR($D32=1,MONTH($B32)&lt;&gt;MONTH(StartDate),'У1 Ввод'!$D$190="",'У1 Ввод'!$E$190="",'У1 Ввод'!$D$190&gt;$B32),0,MAX(0,MIN(1,'У1 Ввод'!$E$190-NETWORKDAYS('У1 Ввод'!$D$190,$B32)+1))/Настройки!$E$7*100)</f>
        <v>0</v>
      </c>
      <c r="GD32" s="67" t="n">
        <f aca="false">IF(OR($D32=1,MONTH($B32)&lt;&gt;MONTH(StartDate),'У1 Ввод'!$D$191="",'У1 Ввод'!$E$191="",'У1 Ввод'!$D$191&gt;$B32),0,MAX(0,MIN(1,'У1 Ввод'!$E$191-NETWORKDAYS('У1 Ввод'!$D$191,$B32)+1))/Настройки!$E$7*100)</f>
        <v>0</v>
      </c>
      <c r="GE32" s="67" t="n">
        <f aca="false">IF(OR($D32=1,MONTH($B32)&lt;&gt;MONTH(StartDate),'У1 Ввод'!$D$192="",'У1 Ввод'!$E$192="",'У1 Ввод'!$D$192&gt;$B32),0,MAX(0,MIN(1,'У1 Ввод'!$E$192-NETWORKDAYS('У1 Ввод'!$D$192,$B32)+1))/Настройки!$E$7*100)</f>
        <v>0</v>
      </c>
      <c r="GF32" s="67" t="n">
        <f aca="false">IF(OR($D32=1,MONTH($B32)&lt;&gt;MONTH(StartDate),'У1 Ввод'!$D$193="",'У1 Ввод'!$E$193="",'У1 Ввод'!$D$193&gt;$B32),0,MAX(0,MIN(1,'У1 Ввод'!$E$193-NETWORKDAYS('У1 Ввод'!$D$193,$B32)+1))/Настройки!$E$7*100)</f>
        <v>0</v>
      </c>
      <c r="GG32" s="67" t="n">
        <f aca="false">IF(OR($D32=1,MONTH($B32)&lt;&gt;MONTH(StartDate),'У1 Ввод'!$D$194="",'У1 Ввод'!$E$194="",'У1 Ввод'!$D$194&gt;$B32),0,MAX(0,MIN(1,'У1 Ввод'!$E$194-NETWORKDAYS('У1 Ввод'!$D$194,$B32)+1))/Настройки!$E$7*100)</f>
        <v>0</v>
      </c>
      <c r="GH32" s="67" t="n">
        <f aca="false">IF(OR($D32=1,MONTH($B32)&lt;&gt;MONTH(StartDate),'У1 Ввод'!$D$195="",'У1 Ввод'!$E$195="",'У1 Ввод'!$D$195&gt;$B32),0,MAX(0,MIN(1,'У1 Ввод'!$E$195-NETWORKDAYS('У1 Ввод'!$D$195,$B32)+1))/Настройки!$E$7*100)</f>
        <v>0</v>
      </c>
      <c r="GI32" s="67" t="n">
        <f aca="false">IF(OR($D32=1,MONTH($B32)&lt;&gt;MONTH(StartDate),'У1 Ввод'!$D$196="",'У1 Ввод'!$E$196="",'У1 Ввод'!$D$196&gt;$B32),0,MAX(0,MIN(1,'У1 Ввод'!$E$196-NETWORKDAYS('У1 Ввод'!$D$196,$B32)+1))/Настройки!$E$7*100)</f>
        <v>0</v>
      </c>
      <c r="GJ32" s="67" t="n">
        <f aca="false">IF(OR($D32=1,MONTH($B32)&lt;&gt;MONTH(StartDate),'У1 Ввод'!$D$197="",'У1 Ввод'!$E$197="",'У1 Ввод'!$D$197&gt;$B32),0,MAX(0,MIN(1,'У1 Ввод'!$E$197-NETWORKDAYS('У1 Ввод'!$D$197,$B32)+1))/Настройки!$E$7*100)</f>
        <v>0</v>
      </c>
      <c r="GK32" s="67" t="n">
        <f aca="false">IF(OR($D32=1,MONTH($B32)&lt;&gt;MONTH(StartDate),'У1 Ввод'!$D$198="",'У1 Ввод'!$E$198="",'У1 Ввод'!$D$198&gt;$B32),0,MAX(0,MIN(1,'У1 Ввод'!$E$198-NETWORKDAYS('У1 Ввод'!$D$198,$B32)+1))/Настройки!$E$7*100)</f>
        <v>0</v>
      </c>
      <c r="GL32" s="67" t="n">
        <f aca="false">IF(OR($D32=1,MONTH($B32)&lt;&gt;MONTH(StartDate),'У1 Ввод'!$D$199="",'У1 Ввод'!$E$199="",'У1 Ввод'!$D$199&gt;$B32),0,MAX(0,MIN(1,'У1 Ввод'!$E$199-NETWORKDAYS('У1 Ввод'!$D$199,$B32)+1))/Настройки!$E$7*100)</f>
        <v>0</v>
      </c>
      <c r="GM32" s="67" t="n">
        <f aca="false">IF(OR($D32=1,MONTH($B32)&lt;&gt;MONTH(StartDate),'У1 Ввод'!$D$200="",'У1 Ввод'!$E$200="",'У1 Ввод'!$D$200&gt;$B32),0,MAX(0,MIN(1,'У1 Ввод'!$E$200-NETWORKDAYS('У1 Ввод'!$D$200,$B32)+1))/Настройки!$E$7*100)</f>
        <v>0</v>
      </c>
      <c r="GN32" s="67" t="n">
        <f aca="false">IF(OR($D32=1,MONTH($B32)&lt;&gt;MONTH(StartDate),'У1 Ввод'!$D$201="",'У1 Ввод'!$E$201="",'У1 Ввод'!$D$201&gt;$B32),0,MAX(0,MIN(1,'У1 Ввод'!$E$201-NETWORKDAYS('У1 Ввод'!$D$201,$B32)+1))/Настройки!$E$7*100)</f>
        <v>0</v>
      </c>
      <c r="GO32" s="67" t="n">
        <f aca="false">IF(OR($D32=1,MONTH($B32)&lt;&gt;MONTH(StartDate),'У1 Ввод'!$D$202="",'У1 Ввод'!$E$202="",'У1 Ввод'!$D$202&gt;$B32),0,MAX(0,MIN(1,'У1 Ввод'!$E$202-NETWORKDAYS('У1 Ввод'!$D$202,$B32)+1))/Настройки!$E$7*100)</f>
        <v>0</v>
      </c>
      <c r="GP32" s="67" t="n">
        <f aca="false">IF(OR($D32=1,MONTH($B32)&lt;&gt;MONTH(StartDate),'У1 Ввод'!$D$203="",'У1 Ввод'!$E$203="",'У1 Ввод'!$D$203&gt;$B32),0,MAX(0,MIN(1,'У1 Ввод'!$E$203-NETWORKDAYS('У1 Ввод'!$D$203,$B32)+1))/Настройки!$E$7*100)</f>
        <v>0</v>
      </c>
      <c r="GQ32" s="67" t="n">
        <f aca="false">IF(OR($D32=1,MONTH($B32)&lt;&gt;MONTH(StartDate),'У1 Ввод'!$D$204="",'У1 Ввод'!$E$204="",'У1 Ввод'!$D$204&gt;$B32),0,MAX(0,MIN(1,'У1 Ввод'!$E$204-NETWORKDAYS('У1 Ввод'!$D$204,$B32)+1))/Настройки!$E$7*100)</f>
        <v>0</v>
      </c>
      <c r="GR32" s="67" t="n">
        <f aca="false">IF(OR($D32=1,MONTH($B32)&lt;&gt;MONTH(StartDate),'У1 Ввод'!$D$205="",'У1 Ввод'!$E$205="",'У1 Ввод'!$D$205&gt;$B32),0,MAX(0,MIN(1,'У1 Ввод'!$E$205-NETWORKDAYS('У1 Ввод'!$D$205,$B32)+1))/Настройки!$E$7*100)</f>
        <v>0</v>
      </c>
      <c r="GS32" s="67" t="n">
        <f aca="false">IF(OR($D32=1,MONTH($B32)&lt;&gt;MONTH(StartDate),'У1 Ввод'!$D$206="",'У1 Ввод'!$E$206="",'У1 Ввод'!$D$206&gt;$B32),0,MAX(0,MIN(1,'У1 Ввод'!$E$206-NETWORKDAYS('У1 Ввод'!$D$206,$B32)+1))/Настройки!$E$7*100)</f>
        <v>0</v>
      </c>
      <c r="GT32" s="67" t="n">
        <f aca="false">IF(OR($D32=1,MONTH($B32)&lt;&gt;MONTH(StartDate),'У1 Ввод'!$D$207="",'У1 Ввод'!$E$207="",'У1 Ввод'!$D$207&gt;$B32),0,MAX(0,MIN(1,'У1 Ввод'!$E$207-NETWORKDAYS('У1 Ввод'!$D$207,$B32)+1))/Настройки!$E$7*100)</f>
        <v>0</v>
      </c>
      <c r="GU32" s="67" t="n">
        <f aca="false">IF(OR($D32=1,MONTH($B32)&lt;&gt;MONTH(StartDate),'У1 Ввод'!$D$208="",'У1 Ввод'!$E$208="",'У1 Ввод'!$D$208&gt;$B32),0,MAX(0,MIN(1,'У1 Ввод'!$E$208-NETWORKDAYS('У1 Ввод'!$D$208,$B32)+1))/Настройки!$E$7*100)</f>
        <v>0</v>
      </c>
      <c r="GV32" s="67" t="n">
        <f aca="false">IF(OR($D32=1,MONTH($B32)&lt;&gt;MONTH(StartDate),'У1 Ввод'!$D$209="",'У1 Ввод'!$E$209="",'У1 Ввод'!$D$209&gt;$B32),0,MAX(0,MIN(1,'У1 Ввод'!$E$209-NETWORKDAYS('У1 Ввод'!$D$209,$B32)+1))/Настройки!$E$7*100)</f>
        <v>0</v>
      </c>
      <c r="GW32" s="67" t="n">
        <f aca="false">IF(OR($D32=1,MONTH($B32)&lt;&gt;MONTH(StartDate),'У1 Ввод'!$D$210="",'У1 Ввод'!$E$210="",'У1 Ввод'!$D$210&gt;$B32),0,MAX(0,MIN(1,'У1 Ввод'!$E$210-NETWORKDAYS('У1 Ввод'!$D$210,$B32)+1))/Настройки!$E$7*100)</f>
        <v>0</v>
      </c>
      <c r="GX32" s="67" t="n">
        <f aca="false">IF(OR($D32=1,MONTH($B32)&lt;&gt;MONTH(StartDate),'У1 Ввод'!$D$211="",'У1 Ввод'!$E$211="",'У1 Ввод'!$D$211&gt;$B32),0,MAX(0,MIN(1,'У1 Ввод'!$E$211-NETWORKDAYS('У1 Ввод'!$D$211,$B32)+1))/Настройки!$E$7*100)</f>
        <v>0</v>
      </c>
      <c r="GY32" s="67" t="n">
        <f aca="false">IF(OR($D32=1,MONTH($B32)&lt;&gt;MONTH(StartDate),'У1 Ввод'!$D$212="",'У1 Ввод'!$E$212="",'У1 Ввод'!$D$212&gt;$B32),0,MAX(0,MIN(1,'У1 Ввод'!$E$212-NETWORKDAYS('У1 Ввод'!$D$212,$B32)+1))/Настройки!$E$7*100)</f>
        <v>0</v>
      </c>
      <c r="GZ32" s="67" t="n">
        <f aca="false">IF(OR($D32=1,MONTH($B32)&lt;&gt;MONTH(StartDate),'У1 Ввод'!$D$213="",'У1 Ввод'!$E$213="",'У1 Ввод'!$D$213&gt;$B32),0,MAX(0,MIN(1,'У1 Ввод'!$E$213-NETWORKDAYS('У1 Ввод'!$D$213,$B32)+1))/Настройки!$E$7*100)</f>
        <v>0</v>
      </c>
      <c r="HA32" s="67" t="n">
        <f aca="false">IF(OR($D32=1,MONTH($B32)&lt;&gt;MONTH(StartDate),'У1 Ввод'!$D$214="",'У1 Ввод'!$E$214="",'У1 Ввод'!$D$214&gt;$B32),0,MAX(0,MIN(1,'У1 Ввод'!$E$214-NETWORKDAYS('У1 Ввод'!$D$214,$B32)+1))/Настройки!$E$7*100)</f>
        <v>0</v>
      </c>
      <c r="HB32" s="67" t="n">
        <f aca="false">IF(OR($D32=1,MONTH($B32)&lt;&gt;MONTH(StartDate),'У1 Ввод'!$D$215="",'У1 Ввод'!$E$215="",'У1 Ввод'!$D$215&gt;$B32),0,MAX(0,MIN(1,'У1 Ввод'!$E$215-NETWORKDAYS('У1 Ввод'!$D$215,$B32)+1))/Настройки!$E$7*100)</f>
        <v>0</v>
      </c>
      <c r="HC32" s="67" t="n">
        <f aca="false">IF(OR($D32=1,MONTH($B32)&lt;&gt;MONTH(StartDate),'У1 Ввод'!$D$216="",'У1 Ввод'!$E$216="",'У1 Ввод'!$D$216&gt;$B32),0,MAX(0,MIN(1,'У1 Ввод'!$E$216-NETWORKDAYS('У1 Ввод'!$D$216,$B32)+1))/Настройки!$E$7*100)</f>
        <v>0</v>
      </c>
      <c r="HD32" s="67" t="n">
        <f aca="false">IF(OR($D32=1,MONTH($B32)&lt;&gt;MONTH(StartDate),'У1 Ввод'!$D$217="",'У1 Ввод'!$E$217="",'У1 Ввод'!$D$217&gt;$B32),0,MAX(0,MIN(1,'У1 Ввод'!$E$217-NETWORKDAYS('У1 Ввод'!$D$217,$B32)+1))/Настройки!$E$7*100)</f>
        <v>0</v>
      </c>
      <c r="HE32" s="67" t="n">
        <f aca="false">IF(OR($D32=1,MONTH($B32)&lt;&gt;MONTH(StartDate),'У1 Ввод'!$D$218="",'У1 Ввод'!$E$218="",'У1 Ввод'!$D$218&gt;$B32),0,MAX(0,MIN(1,'У1 Ввод'!$E$218-NETWORKDAYS('У1 Ввод'!$D$218,$B32)+1))/Настройки!$E$7*100)</f>
        <v>0</v>
      </c>
      <c r="HF32" s="67" t="n">
        <f aca="false">IF(OR($D32=1,MONTH($B32)&lt;&gt;MONTH(StartDate),'У1 Ввод'!$D$219="",'У1 Ввод'!$E$219="",'У1 Ввод'!$D$219&gt;$B32),0,MAX(0,MIN(1,'У1 Ввод'!$E$219-NETWORKDAYS('У1 Ввод'!$D$219,$B32)+1))/Настройки!$E$7*100)</f>
        <v>0</v>
      </c>
      <c r="HG32" s="67" t="n">
        <f aca="false">IF(OR($D32=1,MONTH($B32)&lt;&gt;MONTH(StartDate),'У1 Ввод'!$D$220="",'У1 Ввод'!$E$220="",'У1 Ввод'!$D$220&gt;$B32),0,MAX(0,MIN(1,'У1 Ввод'!$E$220-NETWORKDAYS('У1 Ввод'!$D$220,$B32)+1))/Настройки!$E$7*100)</f>
        <v>0</v>
      </c>
      <c r="HH32" s="67" t="n">
        <f aca="false">IF(OR($D32=1,MONTH($B32)&lt;&gt;MONTH(StartDate),'У1 Ввод'!$D$221="",'У1 Ввод'!$E$221="",'У1 Ввод'!$D$221&gt;$B32),0,MAX(0,MIN(1,'У1 Ввод'!$E$221-NETWORKDAYS('У1 Ввод'!$D$221,$B32)+1))/Настройки!$E$7*100)</f>
        <v>0</v>
      </c>
      <c r="HI32" s="67" t="n">
        <f aca="false">IF(OR($D32=1,MONTH($B32)&lt;&gt;MONTH(StartDate),'У1 Ввод'!$D$222="",'У1 Ввод'!$E$222="",'У1 Ввод'!$D$222&gt;$B32),0,MAX(0,MIN(1,'У1 Ввод'!$E$222-NETWORKDAYS('У1 Ввод'!$D$222,$B32)+1))/Настройки!$E$7*100)</f>
        <v>0</v>
      </c>
      <c r="HJ32" s="67" t="n">
        <f aca="false">IF(OR($D32=1,MONTH($B32)&lt;&gt;MONTH(StartDate),'У1 Ввод'!$D$223="",'У1 Ввод'!$E$223="",'У1 Ввод'!$D$223&gt;$B32),0,MAX(0,MIN(1,'У1 Ввод'!$E$223-NETWORKDAYS('У1 Ввод'!$D$223,$B32)+1))/Настройки!$E$7*100)</f>
        <v>0</v>
      </c>
      <c r="HK32" s="67" t="n">
        <f aca="false">IF(OR($D32=1,MONTH($B32)&lt;&gt;MONTH(StartDate),'У1 Ввод'!$D$224="",'У1 Ввод'!$E$224="",'У1 Ввод'!$D$224&gt;$B32),0,MAX(0,MIN(1,'У1 Ввод'!$E$224-NETWORKDAYS('У1 Ввод'!$D$224,$B32)+1))/Настройки!$E$7*100)</f>
        <v>0</v>
      </c>
      <c r="HL32" s="67" t="n">
        <f aca="false">IF(OR($D32=1,MONTH($B32)&lt;&gt;MONTH(StartDate),'У1 Ввод'!$D$225="",'У1 Ввод'!$E$225="",'У1 Ввод'!$D$225&gt;$B32),0,MAX(0,MIN(1,'У1 Ввод'!$E$225-NETWORKDAYS('У1 Ввод'!$D$225,$B32)+1))/Настройки!$E$7*100)</f>
        <v>0</v>
      </c>
      <c r="HM32" s="67" t="n">
        <f aca="false">IF(OR($D32=1,MONTH($B32)&lt;&gt;MONTH(StartDate),'У1 Ввод'!$D$226="",'У1 Ввод'!$E$226="",'У1 Ввод'!$D$226&gt;$B32),0,MAX(0,MIN(1,'У1 Ввод'!$E$226-NETWORKDAYS('У1 Ввод'!$D$226,$B32)+1))/Настройки!$E$7*100)</f>
        <v>0</v>
      </c>
      <c r="HN32" s="67" t="n">
        <f aca="false">IF(OR($D32=1,MONTH($B32)&lt;&gt;MONTH(StartDate),'У1 Ввод'!$D$227="",'У1 Ввод'!$E$227="",'У1 Ввод'!$D$227&gt;$B32),0,MAX(0,MIN(1,'У1 Ввод'!$E$227-NETWORKDAYS('У1 Ввод'!$D$227,$B32)+1))/Настройки!$E$7*100)</f>
        <v>0</v>
      </c>
      <c r="HO32" s="67" t="n">
        <f aca="false">IF(OR($D32=1,MONTH($B32)&lt;&gt;MONTH(StartDate),'У1 Ввод'!$D$228="",'У1 Ввод'!$E$228="",'У1 Ввод'!$D$228&gt;$B32),0,MAX(0,MIN(1,'У1 Ввод'!$E$228-NETWORKDAYS('У1 Ввод'!$D$228,$B32)+1))/Настройки!$E$7*100)</f>
        <v>0</v>
      </c>
      <c r="HP32" s="67" t="n">
        <f aca="false">IF(OR($D32=1,MONTH($B32)&lt;&gt;MONTH(StartDate),'У1 Ввод'!$D$229="",'У1 Ввод'!$E$229="",'У1 Ввод'!$D$229&gt;$B32),0,MAX(0,MIN(1,'У1 Ввод'!$E$229-NETWORKDAYS('У1 Ввод'!$D$229,$B32)+1))/Настройки!$E$7*100)</f>
        <v>0</v>
      </c>
      <c r="HQ32" s="67" t="n">
        <f aca="false">IF(OR($D32=1,MONTH($B32)&lt;&gt;MONTH(StartDate),'У1 Ввод'!$D$230="",'У1 Ввод'!$E$230="",'У1 Ввод'!$D$230&gt;$B32),0,MAX(0,MIN(1,'У1 Ввод'!$E$230-NETWORKDAYS('У1 Ввод'!$D$230,$B32)+1))/Настройки!$E$7*100)</f>
        <v>0</v>
      </c>
      <c r="HR32" s="67" t="n">
        <f aca="false">IF(OR($D32=1,MONTH($B32)&lt;&gt;MONTH(StartDate),'У1 Ввод'!$D$231="",'У1 Ввод'!$E$231="",'У1 Ввод'!$D$231&gt;$B32),0,MAX(0,MIN(1,'У1 Ввод'!$E$231-NETWORKDAYS('У1 Ввод'!$D$231,$B32)+1))/Настройки!$E$7*100)</f>
        <v>0</v>
      </c>
      <c r="HS32" s="67" t="n">
        <f aca="false">IF(OR($D32=1,MONTH($B32)&lt;&gt;MONTH(StartDate),'У1 Ввод'!$D$232="",'У1 Ввод'!$E$232="",'У1 Ввод'!$D$232&gt;$B32),0,MAX(0,MIN(1,'У1 Ввод'!$E$232-NETWORKDAYS('У1 Ввод'!$D$232,$B32)+1))/Настройки!$E$7*100)</f>
        <v>0</v>
      </c>
      <c r="HT32" s="67" t="n">
        <f aca="false">IF(OR($D32=1,MONTH($B32)&lt;&gt;MONTH(StartDate),'У1 Ввод'!$D$233="",'У1 Ввод'!$E$233="",'У1 Ввод'!$D$233&gt;$B32),0,MAX(0,MIN(1,'У1 Ввод'!$E$233-NETWORKDAYS('У1 Ввод'!$D$233,$B32)+1))/Настройки!$E$7*100)</f>
        <v>0</v>
      </c>
      <c r="HU32" s="67" t="n">
        <f aca="false">IF(OR($D32=1,MONTH($B32)&lt;&gt;MONTH(StartDate),'У1 Ввод'!$D$234="",'У1 Ввод'!$E$234="",'У1 Ввод'!$D$234&gt;$B32),0,MAX(0,MIN(1,'У1 Ввод'!$E$234-NETWORKDAYS('У1 Ввод'!$D$234,$B32)+1))/Настройки!$E$7*100)</f>
        <v>0</v>
      </c>
      <c r="HV32" s="67" t="n">
        <f aca="false">IF(OR($D32=1,MONTH($B32)&lt;&gt;MONTH(StartDate),'У1 Ввод'!$D$235="",'У1 Ввод'!$E$235="",'У1 Ввод'!$D$235&gt;$B32),0,MAX(0,MIN(1,'У1 Ввод'!$E$235-NETWORKDAYS('У1 Ввод'!$D$235,$B32)+1))/Настройки!$E$7*100)</f>
        <v>0</v>
      </c>
      <c r="HW32" s="67" t="n">
        <f aca="false">IF(OR($D32=1,MONTH($B32)&lt;&gt;MONTH(StartDate),'У1 Ввод'!$D$236="",'У1 Ввод'!$E$236="",'У1 Ввод'!$D$236&gt;$B32),0,MAX(0,MIN(1,'У1 Ввод'!$E$236-NETWORKDAYS('У1 Ввод'!$D$236,$B32)+1))/Настройки!$E$7*100)</f>
        <v>0</v>
      </c>
      <c r="HX32" s="67" t="n">
        <f aca="false">IF(OR($D32=1,MONTH($B32)&lt;&gt;MONTH(StartDate),'У1 Ввод'!$D$237="",'У1 Ввод'!$E$237="",'У1 Ввод'!$D$237&gt;$B32),0,MAX(0,MIN(1,'У1 Ввод'!$E$237-NETWORKDAYS('У1 Ввод'!$D$237,$B32)+1))/Настройки!$E$7*100)</f>
        <v>0</v>
      </c>
      <c r="HY32" s="67" t="n">
        <f aca="false">IF(OR($D32=1,MONTH($B32)&lt;&gt;MONTH(StartDate),'У1 Ввод'!$D$238="",'У1 Ввод'!$E$238="",'У1 Ввод'!$D$238&gt;$B32),0,MAX(0,MIN(1,'У1 Ввод'!$E$238-NETWORKDAYS('У1 Ввод'!$D$238,$B32)+1))/Настройки!$E$7*100)</f>
        <v>0</v>
      </c>
      <c r="HZ32" s="67" t="n">
        <f aca="false">IF(OR($D32=1,MONTH($B32)&lt;&gt;MONTH(StartDate),'У1 Ввод'!$D$239="",'У1 Ввод'!$E$239="",'У1 Ввод'!$D$239&gt;$B32),0,MAX(0,MIN(1,'У1 Ввод'!$E$239-NETWORKDAYS('У1 Ввод'!$D$239,$B32)+1))/Настройки!$E$7*100)</f>
        <v>0</v>
      </c>
      <c r="IA32" s="67" t="n">
        <f aca="false">IF(OR($D32=1,MONTH($B32)&lt;&gt;MONTH(StartDate),'У1 Ввод'!$D$240="",'У1 Ввод'!$E$240="",'У1 Ввод'!$D$240&gt;$B32),0,MAX(0,MIN(1,'У1 Ввод'!$E$240-NETWORKDAYS('У1 Ввод'!$D$240,$B32)+1))/Настройки!$E$7*100)</f>
        <v>0</v>
      </c>
      <c r="IB32" s="67" t="n">
        <f aca="false">IF(OR($D32=1,MONTH($B32)&lt;&gt;MONTH(StartDate),'У1 Ввод'!$D$241="",'У1 Ввод'!$E$241="",'У1 Ввод'!$D$241&gt;$B32),0,MAX(0,MIN(1,'У1 Ввод'!$E$241-NETWORKDAYS('У1 Ввод'!$D$241,$B32)+1))/Настройки!$E$7*100)</f>
        <v>0</v>
      </c>
      <c r="IC32" s="67" t="n">
        <f aca="false">IF(OR($D32=1,MONTH($B32)&lt;&gt;MONTH(StartDate),'У1 Ввод'!$D$242="",'У1 Ввод'!$E$242="",'У1 Ввод'!$D$242&gt;$B32),0,MAX(0,MIN(1,'У1 Ввод'!$E$242-NETWORKDAYS('У1 Ввод'!$D$242,$B32)+1))/Настройки!$E$7*100)</f>
        <v>0</v>
      </c>
      <c r="ID32" s="67" t="n">
        <f aca="false">IF(OR($D32=1,MONTH($B32)&lt;&gt;MONTH(StartDate),'У1 Ввод'!$D$243="",'У1 Ввод'!$E$243="",'У1 Ввод'!$D$243&gt;$B32),0,MAX(0,MIN(1,'У1 Ввод'!$E$243-NETWORKDAYS('У1 Ввод'!$D$243,$B32)+1))/Настройки!$E$7*100)</f>
        <v>0</v>
      </c>
      <c r="IE32" s="67" t="n">
        <f aca="false">IF(OR($D32=1,MONTH($B32)&lt;&gt;MONTH(StartDate),'У1 Ввод'!$D$244="",'У1 Ввод'!$E$244="",'У1 Ввод'!$D$244&gt;$B32),0,MAX(0,MIN(1,'У1 Ввод'!$E$244-NETWORKDAYS('У1 Ввод'!$D$244,$B32)+1))/Настройки!$E$7*100)</f>
        <v>0</v>
      </c>
      <c r="IF32" s="67" t="n">
        <f aca="false">IF(OR($D32=1,MONTH($B32)&lt;&gt;MONTH(StartDate),'У1 Ввод'!$D$245="",'У1 Ввод'!$E$245="",'У1 Ввод'!$D$245&gt;$B32),0,MAX(0,MIN(1,'У1 Ввод'!$E$245-NETWORKDAYS('У1 Ввод'!$D$245,$B32)+1))/Настройки!$E$7*100)</f>
        <v>0</v>
      </c>
      <c r="IG32" s="67" t="n">
        <f aca="false">IF(OR($D32=1,MONTH($B32)&lt;&gt;MONTH(StartDate),'У1 Ввод'!$D$246="",'У1 Ввод'!$E$246="",'У1 Ввод'!$D$246&gt;$B32),0,MAX(0,MIN(1,'У1 Ввод'!$E$246-NETWORKDAYS('У1 Ввод'!$D$246,$B32)+1))/Настройки!$E$7*100)</f>
        <v>0</v>
      </c>
      <c r="IH32" s="67" t="n">
        <f aca="false">IF(OR($D32=1,MONTH($B32)&lt;&gt;MONTH(StartDate),'У1 Ввод'!$D$247="",'У1 Ввод'!$E$247="",'У1 Ввод'!$D$247&gt;$B32),0,MAX(0,MIN(1,'У1 Ввод'!$E$247-NETWORKDAYS('У1 Ввод'!$D$247,$B32)+1))/Настройки!$E$7*100)</f>
        <v>0</v>
      </c>
      <c r="II32" s="67" t="n">
        <f aca="false">IF(OR($D32=1,MONTH($B32)&lt;&gt;MONTH(StartDate),'У1 Ввод'!$D$248="",'У1 Ввод'!$E$248="",'У1 Ввод'!$D$248&gt;$B32),0,MAX(0,MIN(1,'У1 Ввод'!$E$248-NETWORKDAYS('У1 Ввод'!$D$248,$B32)+1))/Настройки!$E$7*100)</f>
        <v>0</v>
      </c>
      <c r="IJ32" s="67" t="n">
        <f aca="false">IF(OR($D32=1,MONTH($B32)&lt;&gt;MONTH(StartDate),'У1 Ввод'!$D$249="",'У1 Ввод'!$E$249="",'У1 Ввод'!$D$249&gt;$B32),0,MAX(0,MIN(1,'У1 Ввод'!$E$249-NETWORKDAYS('У1 Ввод'!$D$249,$B32)+1))/Настройки!$E$7*100)</f>
        <v>0</v>
      </c>
      <c r="IK32" s="67" t="n">
        <f aca="false">IF(OR($D32=1,MONTH($B32)&lt;&gt;MONTH(StartDate),'У1 Ввод'!$D$250="",'У1 Ввод'!$E$250="",'У1 Ввод'!$D$250&gt;$B32),0,MAX(0,MIN(1,'У1 Ввод'!$E$250-NETWORKDAYS('У1 Ввод'!$D$250,$B32)+1))/Настройки!$E$7*100)</f>
        <v>0</v>
      </c>
      <c r="IL32" s="67" t="n">
        <f aca="false">IF(OR($D32=1,MONTH($B32)&lt;&gt;MONTH(StartDate),'У1 Ввод'!$D$251="",'У1 Ввод'!$E$251="",'У1 Ввод'!$D$251&gt;$B32),0,MAX(0,MIN(1,'У1 Ввод'!$E$251-NETWORKDAYS('У1 Ввод'!$D$251,$B32)+1))/Настройки!$E$7*100)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UPPER(Настройки!$B$7)&amp;" — загрузка, % (100% = "&amp;Настройки!$E$7&amp;" бригад/смену)"</f>
        <v>КОНСТРУКТОРСКОЕ БЮРО — загрузка, % (100% = 4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UPPER(Настройки!$B$8)&amp;" — ФОРМА ЗАКАЗОВ (30 шт). Названия операций редактируются в шапке"</f>
        <v>СНАБЖЕНИЕ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116</v>
      </c>
      <c r="D2" s="6"/>
      <c r="E2" s="6"/>
      <c r="F2" s="6" t="s">
        <v>117</v>
      </c>
      <c r="G2" s="6"/>
      <c r="H2" s="6"/>
      <c r="I2" s="6" t="s">
        <v>118</v>
      </c>
      <c r="J2" s="6"/>
      <c r="K2" s="6"/>
      <c r="L2" s="6" t="s">
        <v>119</v>
      </c>
      <c r="M2" s="6"/>
      <c r="N2" s="6"/>
      <c r="O2" s="6" t="s">
        <v>120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DATE(2026,7,3)</f>
        <v>46206</v>
      </c>
      <c r="D4" s="61" t="n">
        <v>2</v>
      </c>
      <c r="E4" s="60" t="n">
        <f aca="false">DATE(2026,7,7)</f>
        <v>46210</v>
      </c>
      <c r="F4" s="60" t="n">
        <f aca="false">DATE(2026,7,3)</f>
        <v>46206</v>
      </c>
      <c r="G4" s="61" t="n">
        <v>3</v>
      </c>
      <c r="H4" s="60"/>
      <c r="I4" s="60"/>
      <c r="J4" s="61"/>
      <c r="K4" s="60"/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 t="n">
        <f aca="false">DATE(2026,7,6)</f>
        <v>46209</v>
      </c>
      <c r="D5" s="61" t="n">
        <v>2</v>
      </c>
      <c r="E5" s="60" t="n">
        <f aca="false">DATE(2026,7,8)</f>
        <v>46211</v>
      </c>
      <c r="F5" s="60"/>
      <c r="G5" s="61"/>
      <c r="H5" s="60"/>
      <c r="I5" s="60"/>
      <c r="J5" s="61"/>
      <c r="K5" s="60"/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/>
      <c r="D6" s="61"/>
      <c r="E6" s="60"/>
      <c r="F6" s="60"/>
      <c r="G6" s="61"/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UPPER(Настройки!$B$8)&amp;" — ВВОД ДАННЫХ (заполняется автоматически из формы заказов)"</f>
        <v>СНАБЖЕНИЕ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Настройки!$B$8</f>
        <v>Снабжение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Настройки!$E$8</f>
        <v>3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'У2 Заказы'!$A$4</f>
        <v>26-1817</v>
      </c>
      <c r="C12" s="10" t="str">
        <f aca="false">IF($B12="","",'У2 Заказы'!$C$2)</f>
        <v>Металлопрокат</v>
      </c>
      <c r="D12" s="64" t="n">
        <f aca="false">IF('У2 Заказы'!C4="","",'У2 Заказы'!C4)</f>
        <v>46206</v>
      </c>
      <c r="E12" s="65" t="n">
        <f aca="false">IF('У2 Заказы'!D4="","",'У2 Заказы'!D4)</f>
        <v>2</v>
      </c>
      <c r="F12" s="64" t="n">
        <f aca="false">IF(OR(D12="",E12="",E12=0),"",WORKDAY(D12,MAX(0,CEILING(E12,1)-1)))</f>
        <v>46209</v>
      </c>
      <c r="G12" s="64" t="n">
        <f aca="false">IF('У2 Заказы'!E4="","",'У2 Заказы'!E4)</f>
        <v>46210</v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✔ Выполнен</v>
      </c>
    </row>
    <row r="13" customFormat="false" ht="15" hidden="false" customHeight="true" outlineLevel="0" collapsed="false">
      <c r="A13" s="10" t="n">
        <v>2</v>
      </c>
      <c r="B13" s="59" t="str">
        <f aca="false">'У2 Заказы'!$A$4</f>
        <v>26-1817</v>
      </c>
      <c r="C13" s="10" t="str">
        <f aca="false">IF($B13="","",'У2 Заказы'!$F$2)</f>
        <v>Комплектующие</v>
      </c>
      <c r="D13" s="64" t="n">
        <f aca="false">IF('У2 Заказы'!F4="","",'У2 Заказы'!F4)</f>
        <v>46206</v>
      </c>
      <c r="E13" s="65" t="n">
        <f aca="false">IF('У2 Заказы'!G4="","",'У2 Заказы'!G4)</f>
        <v>3</v>
      </c>
      <c r="F13" s="64" t="n">
        <f aca="false">IF(OR(D13="",E13="",E13=0),"",WORKDAY(D13,MAX(0,CEILING(E13,1)-1)))</f>
        <v>46210</v>
      </c>
      <c r="G13" s="64" t="str">
        <f aca="false">IF('У2 Заказы'!H4="","",'У2 Заказы'!H4)</f>
        <v/>
      </c>
      <c r="J13" s="10" t="str">
        <f aca="false">IF(D13="","",IF(WEEKDAY(D13,2)&gt;5,"⚠ Выходной","Рабочий день"))</f>
        <v>Рабочий день</v>
      </c>
      <c r="K13" s="10" t="str">
        <f aca="false">IF(OR($B13="",D13=""),"",IF(G13&lt;&gt;"","✔ Выполнен","В работе"))</f>
        <v>В работе</v>
      </c>
    </row>
    <row r="14" customFormat="false" ht="15" hidden="false" customHeight="true" outlineLevel="0" collapsed="false">
      <c r="A14" s="10" t="n">
        <v>3</v>
      </c>
      <c r="B14" s="59" t="str">
        <f aca="false">'У2 Заказы'!$A$4</f>
        <v>26-1817</v>
      </c>
      <c r="C14" s="10" t="str">
        <f aca="false">IF($B14="","",'У2 Заказы'!$I$2)</f>
        <v>Метизы</v>
      </c>
      <c r="D14" s="64" t="str">
        <f aca="false">IF('У2 Заказы'!I4="","",'У2 Заказы'!I4)</f>
        <v/>
      </c>
      <c r="E14" s="65" t="str">
        <f aca="false">IF('У2 Заказы'!J4="","",'У2 Заказы'!J4)</f>
        <v/>
      </c>
      <c r="F14" s="64" t="str">
        <f aca="false">IF(OR(D14="",E14="",E14=0),"",WORKDAY(D14,MAX(0,CEILING(E14,1)-1)))</f>
        <v/>
      </c>
      <c r="G14" s="64" t="str">
        <f aca="false">IF('У2 Заказы'!K4="","",'У2 Заказы'!K4)</f>
        <v/>
      </c>
      <c r="J14" s="10" t="str">
        <f aca="false">IF(D14="","",IF(WEEKDAY(D14,2)&gt;5,"⚠ Выходной","Рабочий день"))</f>
        <v/>
      </c>
      <c r="K14" s="10" t="str">
        <f aca="false">IF(OR($B14="",D14=""),"",IF(G14&lt;&gt;"","✔ Выполнен","В работе"))</f>
        <v/>
      </c>
    </row>
    <row r="15" customFormat="false" ht="15" hidden="false" customHeight="true" outlineLevel="0" collapsed="false">
      <c r="A15" s="10" t="n">
        <v>4</v>
      </c>
      <c r="B15" s="59" t="str">
        <f aca="false">'У2 Заказы'!$A$4</f>
        <v>26-1817</v>
      </c>
      <c r="C15" s="10" t="str">
        <f aca="false">IF($B15="","",'У2 Заказы'!$L$2)</f>
        <v>Покупные изделия</v>
      </c>
      <c r="D15" s="64" t="str">
        <f aca="false">IF('У2 Заказы'!L4="","",'У2 Заказы'!L4)</f>
        <v/>
      </c>
      <c r="E15" s="65" t="str">
        <f aca="false">IF('У2 Заказы'!M4="","",'У2 Заказы'!M4)</f>
        <v/>
      </c>
      <c r="F15" s="64" t="str">
        <f aca="false">IF(OR(D15="",E15="",E15=0),"",WORKDAY(D15,MAX(0,CEILING(E15,1)-1)))</f>
        <v/>
      </c>
      <c r="G15" s="64" t="str">
        <f aca="false">IF('У2 Заказы'!N4="","",'У2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'У2 Заказы'!$A$4</f>
        <v>26-1817</v>
      </c>
      <c r="C16" s="10" t="str">
        <f aca="false">IF($B16="","",'У2 Заказы'!$O$2)</f>
        <v>Оп.5</v>
      </c>
      <c r="D16" s="64" t="str">
        <f aca="false">IF('У2 Заказы'!O4="","",'У2 Заказы'!O4)</f>
        <v/>
      </c>
      <c r="E16" s="65" t="str">
        <f aca="false">IF('У2 Заказы'!P4="","",'У2 Заказы'!P4)</f>
        <v/>
      </c>
      <c r="F16" s="64" t="str">
        <f aca="false">IF(OR(D16="",E16="",E16=0),"",WORKDAY(D16,MAX(0,CEILING(E16,1)-1)))</f>
        <v/>
      </c>
      <c r="G16" s="64" t="str">
        <f aca="false">IF('У2 Заказы'!Q4="","",'У2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'У2 Заказы'!$A$4</f>
        <v>26-1817</v>
      </c>
      <c r="C17" s="10" t="str">
        <f aca="false">IF($B17="","",'У2 Заказы'!$R$2)</f>
        <v>Оп.6</v>
      </c>
      <c r="D17" s="64" t="str">
        <f aca="false">IF('У2 Заказы'!R4="","",'У2 Заказы'!R4)</f>
        <v/>
      </c>
      <c r="E17" s="65" t="str">
        <f aca="false">IF('У2 Заказы'!S4="","",'У2 Заказы'!S4)</f>
        <v/>
      </c>
      <c r="F17" s="64" t="str">
        <f aca="false">IF(OR(D17="",E17="",E17=0),"",WORKDAY(D17,MAX(0,CEILING(E17,1)-1)))</f>
        <v/>
      </c>
      <c r="G17" s="64" t="str">
        <f aca="false">IF('У2 Заказы'!T4="","",'У2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'У2 Заказы'!$A$4</f>
        <v>26-1817</v>
      </c>
      <c r="C18" s="10" t="str">
        <f aca="false">IF($B18="","",'У2 Заказы'!$U$2)</f>
        <v>Оп.7</v>
      </c>
      <c r="D18" s="64" t="str">
        <f aca="false">IF('У2 Заказы'!U4="","",'У2 Заказы'!U4)</f>
        <v/>
      </c>
      <c r="E18" s="65" t="str">
        <f aca="false">IF('У2 Заказы'!V4="","",'У2 Заказы'!V4)</f>
        <v/>
      </c>
      <c r="F18" s="64" t="str">
        <f aca="false">IF(OR(D18="",E18="",E18=0),"",WORKDAY(D18,MAX(0,CEILING(E18,1)-1)))</f>
        <v/>
      </c>
      <c r="G18" s="64" t="str">
        <f aca="false">IF('У2 Заказы'!W4="","",'У2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'У2 Заказы'!$A$4</f>
        <v>26-1817</v>
      </c>
      <c r="C19" s="10" t="str">
        <f aca="false">IF($B19="","",'У2 Заказы'!$X$2)</f>
        <v>Оп.8</v>
      </c>
      <c r="D19" s="64" t="str">
        <f aca="false">IF('У2 Заказы'!X4="","",'У2 Заказы'!X4)</f>
        <v/>
      </c>
      <c r="E19" s="65" t="str">
        <f aca="false">IF('У2 Заказы'!Y4="","",'У2 Заказы'!Y4)</f>
        <v/>
      </c>
      <c r="F19" s="64" t="str">
        <f aca="false">IF(OR(D19="",E19="",E19=0),"",WORKDAY(D19,MAX(0,CEILING(E19,1)-1)))</f>
        <v/>
      </c>
      <c r="G19" s="64" t="str">
        <f aca="false">IF('У2 Заказы'!Z4="","",'У2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'У2 Заказы'!$A$5</f>
        <v>26-1455</v>
      </c>
      <c r="C20" s="10" t="str">
        <f aca="false">IF($B20="","",'У2 Заказы'!$C$2)</f>
        <v>Металлопрокат</v>
      </c>
      <c r="D20" s="64" t="n">
        <f aca="false">IF('У2 Заказы'!C5="","",'У2 Заказы'!C5)</f>
        <v>46209</v>
      </c>
      <c r="E20" s="65" t="n">
        <f aca="false">IF('У2 Заказы'!D5="","",'У2 Заказы'!D5)</f>
        <v>2</v>
      </c>
      <c r="F20" s="64" t="n">
        <f aca="false">IF(OR(D20="",E20="",E20=0),"",WORKDAY(D20,MAX(0,CEILING(E20,1)-1)))</f>
        <v>46210</v>
      </c>
      <c r="G20" s="64" t="n">
        <f aca="false">IF('У2 Заказы'!E5="","",'У2 Заказы'!E5)</f>
        <v>46211</v>
      </c>
      <c r="J20" s="10" t="str">
        <f aca="false">IF(D20="","",IF(WEEKDAY(D20,2)&gt;5,"⚠ Выходной","Рабочий день"))</f>
        <v>Рабочий день</v>
      </c>
      <c r="K20" s="10" t="str">
        <f aca="false">IF(OR($B20="",D20=""),"",IF(G20&lt;&gt;"","✔ Выполнен","В работе"))</f>
        <v>✔ Выполнен</v>
      </c>
    </row>
    <row r="21" customFormat="false" ht="15" hidden="false" customHeight="true" outlineLevel="0" collapsed="false">
      <c r="A21" s="10" t="n">
        <v>10</v>
      </c>
      <c r="B21" s="59" t="str">
        <f aca="false">'У2 Заказы'!$A$5</f>
        <v>26-1455</v>
      </c>
      <c r="C21" s="10" t="str">
        <f aca="false">IF($B21="","",'У2 Заказы'!$F$2)</f>
        <v>Комплектующие</v>
      </c>
      <c r="D21" s="64" t="str">
        <f aca="false">IF('У2 Заказы'!F5="","",'У2 Заказы'!F5)</f>
        <v/>
      </c>
      <c r="E21" s="65" t="str">
        <f aca="false">IF('У2 Заказы'!G5="","",'У2 Заказы'!G5)</f>
        <v/>
      </c>
      <c r="F21" s="64" t="str">
        <f aca="false">IF(OR(D21="",E21="",E21=0),"",WORKDAY(D21,MAX(0,CEILING(E21,1)-1)))</f>
        <v/>
      </c>
      <c r="G21" s="64" t="str">
        <f aca="false">IF('У2 Заказы'!H5="","",'У2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'У2 Заказы'!$A$5</f>
        <v>26-1455</v>
      </c>
      <c r="C22" s="10" t="str">
        <f aca="false">IF($B22="","",'У2 Заказы'!$I$2)</f>
        <v>Метизы</v>
      </c>
      <c r="D22" s="64" t="str">
        <f aca="false">IF('У2 Заказы'!I5="","",'У2 Заказы'!I5)</f>
        <v/>
      </c>
      <c r="E22" s="65" t="str">
        <f aca="false">IF('У2 Заказы'!J5="","",'У2 Заказы'!J5)</f>
        <v/>
      </c>
      <c r="F22" s="64" t="str">
        <f aca="false">IF(OR(D22="",E22="",E22=0),"",WORKDAY(D22,MAX(0,CEILING(E22,1)-1)))</f>
        <v/>
      </c>
      <c r="G22" s="64" t="str">
        <f aca="false">IF('У2 Заказы'!K5="","",'У2 Заказы'!K5)</f>
        <v/>
      </c>
      <c r="J22" s="10" t="str">
        <f aca="false">IF(D22="","",IF(WEEKDAY(D22,2)&gt;5,"⚠ Выходной","Рабочий день"))</f>
        <v/>
      </c>
      <c r="K22" s="10" t="str">
        <f aca="false">IF(OR($B22="",D22=""),"",IF(G22&lt;&gt;"","✔ Выполнен","В работе"))</f>
        <v/>
      </c>
    </row>
    <row r="23" customFormat="false" ht="15" hidden="false" customHeight="true" outlineLevel="0" collapsed="false">
      <c r="A23" s="10" t="n">
        <v>12</v>
      </c>
      <c r="B23" s="59" t="str">
        <f aca="false">'У2 Заказы'!$A$5</f>
        <v>26-1455</v>
      </c>
      <c r="C23" s="10" t="str">
        <f aca="false">IF($B23="","",'У2 Заказы'!$L$2)</f>
        <v>Покупные изделия</v>
      </c>
      <c r="D23" s="64" t="str">
        <f aca="false">IF('У2 Заказы'!L5="","",'У2 Заказы'!L5)</f>
        <v/>
      </c>
      <c r="E23" s="65" t="str">
        <f aca="false">IF('У2 Заказы'!M5="","",'У2 Заказы'!M5)</f>
        <v/>
      </c>
      <c r="F23" s="64" t="str">
        <f aca="false">IF(OR(D23="",E23="",E23=0),"",WORKDAY(D23,MAX(0,CEILING(E23,1)-1)))</f>
        <v/>
      </c>
      <c r="G23" s="64" t="str">
        <f aca="false">IF('У2 Заказы'!N5="","",'У2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'У2 Заказы'!$A$5</f>
        <v>26-1455</v>
      </c>
      <c r="C24" s="10" t="str">
        <f aca="false">IF($B24="","",'У2 Заказы'!$O$2)</f>
        <v>Оп.5</v>
      </c>
      <c r="D24" s="64" t="str">
        <f aca="false">IF('У2 Заказы'!O5="","",'У2 Заказы'!O5)</f>
        <v/>
      </c>
      <c r="E24" s="65" t="str">
        <f aca="false">IF('У2 Заказы'!P5="","",'У2 Заказы'!P5)</f>
        <v/>
      </c>
      <c r="F24" s="64" t="str">
        <f aca="false">IF(OR(D24="",E24="",E24=0),"",WORKDAY(D24,MAX(0,CEILING(E24,1)-1)))</f>
        <v/>
      </c>
      <c r="G24" s="64" t="str">
        <f aca="false">IF('У2 Заказы'!Q5="","",'У2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'У2 Заказы'!$A$5</f>
        <v>26-1455</v>
      </c>
      <c r="C25" s="10" t="str">
        <f aca="false">IF($B25="","",'У2 Заказы'!$R$2)</f>
        <v>Оп.6</v>
      </c>
      <c r="D25" s="64" t="str">
        <f aca="false">IF('У2 Заказы'!R5="","",'У2 Заказы'!R5)</f>
        <v/>
      </c>
      <c r="E25" s="65" t="str">
        <f aca="false">IF('У2 Заказы'!S5="","",'У2 Заказы'!S5)</f>
        <v/>
      </c>
      <c r="F25" s="64" t="str">
        <f aca="false">IF(OR(D25="",E25="",E25=0),"",WORKDAY(D25,MAX(0,CEILING(E25,1)-1)))</f>
        <v/>
      </c>
      <c r="G25" s="64" t="str">
        <f aca="false">IF('У2 Заказы'!T5="","",'У2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'У2 Заказы'!$A$5</f>
        <v>26-1455</v>
      </c>
      <c r="C26" s="10" t="str">
        <f aca="false">IF($B26="","",'У2 Заказы'!$U$2)</f>
        <v>Оп.7</v>
      </c>
      <c r="D26" s="64" t="str">
        <f aca="false">IF('У2 Заказы'!U5="","",'У2 Заказы'!U5)</f>
        <v/>
      </c>
      <c r="E26" s="65" t="str">
        <f aca="false">IF('У2 Заказы'!V5="","",'У2 Заказы'!V5)</f>
        <v/>
      </c>
      <c r="F26" s="64" t="str">
        <f aca="false">IF(OR(D26="",E26="",E26=0),"",WORKDAY(D26,MAX(0,CEILING(E26,1)-1)))</f>
        <v/>
      </c>
      <c r="G26" s="64" t="str">
        <f aca="false">IF('У2 Заказы'!W5="","",'У2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'У2 Заказы'!$A$5</f>
        <v>26-1455</v>
      </c>
      <c r="C27" s="10" t="str">
        <f aca="false">IF($B27="","",'У2 Заказы'!$X$2)</f>
        <v>Оп.8</v>
      </c>
      <c r="D27" s="64" t="str">
        <f aca="false">IF('У2 Заказы'!X5="","",'У2 Заказы'!X5)</f>
        <v/>
      </c>
      <c r="E27" s="65" t="str">
        <f aca="false">IF('У2 Заказы'!Y5="","",'У2 Заказы'!Y5)</f>
        <v/>
      </c>
      <c r="F27" s="64" t="str">
        <f aca="false">IF(OR(D27="",E27="",E27=0),"",WORKDAY(D27,MAX(0,CEILING(E27,1)-1)))</f>
        <v/>
      </c>
      <c r="G27" s="64" t="str">
        <f aca="false">IF('У2 Заказы'!Z5="","",'У2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'У2 Заказы'!$A$6</f>
        <v>26-1905</v>
      </c>
      <c r="C28" s="10" t="str">
        <f aca="false">IF($B28="","",'У2 Заказы'!$C$2)</f>
        <v>Металлопрокат</v>
      </c>
      <c r="D28" s="64" t="str">
        <f aca="false">IF('У2 Заказы'!C6="","",'У2 Заказы'!C6)</f>
        <v/>
      </c>
      <c r="E28" s="65" t="str">
        <f aca="false">IF('У2 Заказы'!D6="","",'У2 Заказы'!D6)</f>
        <v/>
      </c>
      <c r="F28" s="64" t="str">
        <f aca="false">IF(OR(D28="",E28="",E28=0),"",WORKDAY(D28,MAX(0,CEILING(E28,1)-1)))</f>
        <v/>
      </c>
      <c r="G28" s="64" t="str">
        <f aca="false">IF('У2 Заказы'!E6="","",'У2 Заказы'!E6)</f>
        <v/>
      </c>
      <c r="J28" s="10" t="str">
        <f aca="false">IF(D28="","",IF(WEEKDAY(D28,2)&gt;5,"⚠ Выходной","Рабочий день"))</f>
        <v/>
      </c>
      <c r="K28" s="10" t="str">
        <f aca="false">IF(OR($B28="",D28=""),"",IF(G28&lt;&gt;"","✔ Выполнен","В работе"))</f>
        <v/>
      </c>
    </row>
    <row r="29" customFormat="false" ht="15" hidden="false" customHeight="true" outlineLevel="0" collapsed="false">
      <c r="A29" s="10" t="n">
        <v>18</v>
      </c>
      <c r="B29" s="59" t="str">
        <f aca="false">'У2 Заказы'!$A$6</f>
        <v>26-1905</v>
      </c>
      <c r="C29" s="10" t="str">
        <f aca="false">IF($B29="","",'У2 Заказы'!$F$2)</f>
        <v>Комплектующие</v>
      </c>
      <c r="D29" s="64" t="str">
        <f aca="false">IF('У2 Заказы'!F6="","",'У2 Заказы'!F6)</f>
        <v/>
      </c>
      <c r="E29" s="65" t="str">
        <f aca="false">IF('У2 Заказы'!G6="","",'У2 Заказы'!G6)</f>
        <v/>
      </c>
      <c r="F29" s="64" t="str">
        <f aca="false">IF(OR(D29="",E29="",E29=0),"",WORKDAY(D29,MAX(0,CEILING(E29,1)-1)))</f>
        <v/>
      </c>
      <c r="G29" s="64" t="str">
        <f aca="false">IF('У2 Заказы'!H6="","",'У2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'У2 Заказы'!$A$6</f>
        <v>26-1905</v>
      </c>
      <c r="C30" s="10" t="str">
        <f aca="false">IF($B30="","",'У2 Заказы'!$I$2)</f>
        <v>Метизы</v>
      </c>
      <c r="D30" s="64" t="str">
        <f aca="false">IF('У2 Заказы'!I6="","",'У2 Заказы'!I6)</f>
        <v/>
      </c>
      <c r="E30" s="65" t="str">
        <f aca="false">IF('У2 Заказы'!J6="","",'У2 Заказы'!J6)</f>
        <v/>
      </c>
      <c r="F30" s="64" t="str">
        <f aca="false">IF(OR(D30="",E30="",E30=0),"",WORKDAY(D30,MAX(0,CEILING(E30,1)-1)))</f>
        <v/>
      </c>
      <c r="G30" s="64" t="str">
        <f aca="false">IF('У2 Заказы'!K6="","",'У2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'У2 Заказы'!$A$6</f>
        <v>26-1905</v>
      </c>
      <c r="C31" s="10" t="str">
        <f aca="false">IF($B31="","",'У2 Заказы'!$L$2)</f>
        <v>Покупные изделия</v>
      </c>
      <c r="D31" s="64" t="str">
        <f aca="false">IF('У2 Заказы'!L6="","",'У2 Заказы'!L6)</f>
        <v/>
      </c>
      <c r="E31" s="65" t="str">
        <f aca="false">IF('У2 Заказы'!M6="","",'У2 Заказы'!M6)</f>
        <v/>
      </c>
      <c r="F31" s="64" t="str">
        <f aca="false">IF(OR(D31="",E31="",E31=0),"",WORKDAY(D31,MAX(0,CEILING(E31,1)-1)))</f>
        <v/>
      </c>
      <c r="G31" s="64" t="str">
        <f aca="false">IF('У2 Заказы'!N6="","",'У2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'У2 Заказы'!$A$6</f>
        <v>26-1905</v>
      </c>
      <c r="C32" s="10" t="str">
        <f aca="false">IF($B32="","",'У2 Заказы'!$O$2)</f>
        <v>Оп.5</v>
      </c>
      <c r="D32" s="64" t="str">
        <f aca="false">IF('У2 Заказы'!O6="","",'У2 Заказы'!O6)</f>
        <v/>
      </c>
      <c r="E32" s="65" t="str">
        <f aca="false">IF('У2 Заказы'!P6="","",'У2 Заказы'!P6)</f>
        <v/>
      </c>
      <c r="F32" s="64" t="str">
        <f aca="false">IF(OR(D32="",E32="",E32=0),"",WORKDAY(D32,MAX(0,CEILING(E32,1)-1)))</f>
        <v/>
      </c>
      <c r="G32" s="64" t="str">
        <f aca="false">IF('У2 Заказы'!Q6="","",'У2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'У2 Заказы'!$A$6</f>
        <v>26-1905</v>
      </c>
      <c r="C33" s="10" t="str">
        <f aca="false">IF($B33="","",'У2 Заказы'!$R$2)</f>
        <v>Оп.6</v>
      </c>
      <c r="D33" s="64" t="str">
        <f aca="false">IF('У2 Заказы'!R6="","",'У2 Заказы'!R6)</f>
        <v/>
      </c>
      <c r="E33" s="65" t="str">
        <f aca="false">IF('У2 Заказы'!S6="","",'У2 Заказы'!S6)</f>
        <v/>
      </c>
      <c r="F33" s="64" t="str">
        <f aca="false">IF(OR(D33="",E33="",E33=0),"",WORKDAY(D33,MAX(0,CEILING(E33,1)-1)))</f>
        <v/>
      </c>
      <c r="G33" s="64" t="str">
        <f aca="false">IF('У2 Заказы'!T6="","",'У2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'У2 Заказы'!$A$6</f>
        <v>26-1905</v>
      </c>
      <c r="C34" s="10" t="str">
        <f aca="false">IF($B34="","",'У2 Заказы'!$U$2)</f>
        <v>Оп.7</v>
      </c>
      <c r="D34" s="64" t="str">
        <f aca="false">IF('У2 Заказы'!U6="","",'У2 Заказы'!U6)</f>
        <v/>
      </c>
      <c r="E34" s="65" t="str">
        <f aca="false">IF('У2 Заказы'!V6="","",'У2 Заказы'!V6)</f>
        <v/>
      </c>
      <c r="F34" s="64" t="str">
        <f aca="false">IF(OR(D34="",E34="",E34=0),"",WORKDAY(D34,MAX(0,CEILING(E34,1)-1)))</f>
        <v/>
      </c>
      <c r="G34" s="64" t="str">
        <f aca="false">IF('У2 Заказы'!W6="","",'У2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'У2 Заказы'!$A$6</f>
        <v>26-1905</v>
      </c>
      <c r="C35" s="10" t="str">
        <f aca="false">IF($B35="","",'У2 Заказы'!$X$2)</f>
        <v>Оп.8</v>
      </c>
      <c r="D35" s="64" t="str">
        <f aca="false">IF('У2 Заказы'!X6="","",'У2 Заказы'!X6)</f>
        <v/>
      </c>
      <c r="E35" s="65" t="str">
        <f aca="false">IF('У2 Заказы'!Y6="","",'У2 Заказы'!Y6)</f>
        <v/>
      </c>
      <c r="F35" s="64" t="str">
        <f aca="false">IF(OR(D35="",E35="",E35=0),"",WORKDAY(D35,MAX(0,CEILING(E35,1)-1)))</f>
        <v/>
      </c>
      <c r="G35" s="64" t="str">
        <f aca="false">IF('У2 Заказы'!Z6="","",'У2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'У2 Заказы'!$A$7</f>
        <v/>
      </c>
      <c r="C36" s="10" t="str">
        <f aca="false">IF($B36="","",'У2 Заказы'!$C$2)</f>
        <v/>
      </c>
      <c r="D36" s="64" t="str">
        <f aca="false">IF('У2 Заказы'!C7="","",'У2 Заказы'!C7)</f>
        <v/>
      </c>
      <c r="E36" s="65" t="str">
        <f aca="false">IF('У2 Заказы'!D7="","",'У2 Заказы'!D7)</f>
        <v/>
      </c>
      <c r="F36" s="64" t="str">
        <f aca="false">IF(OR(D36="",E36="",E36=0),"",WORKDAY(D36,MAX(0,CEILING(E36,1)-1)))</f>
        <v/>
      </c>
      <c r="G36" s="64" t="str">
        <f aca="false">IF('У2 Заказы'!E7="","",'У2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'У2 Заказы'!$A$7</f>
        <v/>
      </c>
      <c r="C37" s="10" t="str">
        <f aca="false">IF($B37="","",'У2 Заказы'!$F$2)</f>
        <v/>
      </c>
      <c r="D37" s="64" t="str">
        <f aca="false">IF('У2 Заказы'!F7="","",'У2 Заказы'!F7)</f>
        <v/>
      </c>
      <c r="E37" s="65" t="str">
        <f aca="false">IF('У2 Заказы'!G7="","",'У2 Заказы'!G7)</f>
        <v/>
      </c>
      <c r="F37" s="64" t="str">
        <f aca="false">IF(OR(D37="",E37="",E37=0),"",WORKDAY(D37,MAX(0,CEILING(E37,1)-1)))</f>
        <v/>
      </c>
      <c r="G37" s="64" t="str">
        <f aca="false">IF('У2 Заказы'!H7="","",'У2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'У2 Заказы'!$A$7</f>
        <v/>
      </c>
      <c r="C38" s="10" t="str">
        <f aca="false">IF($B38="","",'У2 Заказы'!$I$2)</f>
        <v/>
      </c>
      <c r="D38" s="64" t="str">
        <f aca="false">IF('У2 Заказы'!I7="","",'У2 Заказы'!I7)</f>
        <v/>
      </c>
      <c r="E38" s="65" t="str">
        <f aca="false">IF('У2 Заказы'!J7="","",'У2 Заказы'!J7)</f>
        <v/>
      </c>
      <c r="F38" s="64" t="str">
        <f aca="false">IF(OR(D38="",E38="",E38=0),"",WORKDAY(D38,MAX(0,CEILING(E38,1)-1)))</f>
        <v/>
      </c>
      <c r="G38" s="64" t="str">
        <f aca="false">IF('У2 Заказы'!K7="","",'У2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'У2 Заказы'!$A$7</f>
        <v/>
      </c>
      <c r="C39" s="10" t="str">
        <f aca="false">IF($B39="","",'У2 Заказы'!$L$2)</f>
        <v/>
      </c>
      <c r="D39" s="64" t="str">
        <f aca="false">IF('У2 Заказы'!L7="","",'У2 Заказы'!L7)</f>
        <v/>
      </c>
      <c r="E39" s="65" t="str">
        <f aca="false">IF('У2 Заказы'!M7="","",'У2 Заказы'!M7)</f>
        <v/>
      </c>
      <c r="F39" s="64" t="str">
        <f aca="false">IF(OR(D39="",E39="",E39=0),"",WORKDAY(D39,MAX(0,CEILING(E39,1)-1)))</f>
        <v/>
      </c>
      <c r="G39" s="64" t="str">
        <f aca="false">IF('У2 Заказы'!N7="","",'У2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'У2 Заказы'!$A$7</f>
        <v/>
      </c>
      <c r="C40" s="10" t="str">
        <f aca="false">IF($B40="","",'У2 Заказы'!$O$2)</f>
        <v/>
      </c>
      <c r="D40" s="64" t="str">
        <f aca="false">IF('У2 Заказы'!O7="","",'У2 Заказы'!O7)</f>
        <v/>
      </c>
      <c r="E40" s="65" t="str">
        <f aca="false">IF('У2 Заказы'!P7="","",'У2 Заказы'!P7)</f>
        <v/>
      </c>
      <c r="F40" s="64" t="str">
        <f aca="false">IF(OR(D40="",E40="",E40=0),"",WORKDAY(D40,MAX(0,CEILING(E40,1)-1)))</f>
        <v/>
      </c>
      <c r="G40" s="64" t="str">
        <f aca="false">IF('У2 Заказы'!Q7="","",'У2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'У2 Заказы'!$A$7</f>
        <v/>
      </c>
      <c r="C41" s="10" t="str">
        <f aca="false">IF($B41="","",'У2 Заказы'!$R$2)</f>
        <v/>
      </c>
      <c r="D41" s="64" t="str">
        <f aca="false">IF('У2 Заказы'!R7="","",'У2 Заказы'!R7)</f>
        <v/>
      </c>
      <c r="E41" s="65" t="str">
        <f aca="false">IF('У2 Заказы'!S7="","",'У2 Заказы'!S7)</f>
        <v/>
      </c>
      <c r="F41" s="64" t="str">
        <f aca="false">IF(OR(D41="",E41="",E41=0),"",WORKDAY(D41,MAX(0,CEILING(E41,1)-1)))</f>
        <v/>
      </c>
      <c r="G41" s="64" t="str">
        <f aca="false">IF('У2 Заказы'!T7="","",'У2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'У2 Заказы'!$A$7</f>
        <v/>
      </c>
      <c r="C42" s="10" t="str">
        <f aca="false">IF($B42="","",'У2 Заказы'!$U$2)</f>
        <v/>
      </c>
      <c r="D42" s="64" t="str">
        <f aca="false">IF('У2 Заказы'!U7="","",'У2 Заказы'!U7)</f>
        <v/>
      </c>
      <c r="E42" s="65" t="str">
        <f aca="false">IF('У2 Заказы'!V7="","",'У2 Заказы'!V7)</f>
        <v/>
      </c>
      <c r="F42" s="64" t="str">
        <f aca="false">IF(OR(D42="",E42="",E42=0),"",WORKDAY(D42,MAX(0,CEILING(E42,1)-1)))</f>
        <v/>
      </c>
      <c r="G42" s="64" t="str">
        <f aca="false">IF('У2 Заказы'!W7="","",'У2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'У2 Заказы'!$A$7</f>
        <v/>
      </c>
      <c r="C43" s="10" t="str">
        <f aca="false">IF($B43="","",'У2 Заказы'!$X$2)</f>
        <v/>
      </c>
      <c r="D43" s="64" t="str">
        <f aca="false">IF('У2 Заказы'!X7="","",'У2 Заказы'!X7)</f>
        <v/>
      </c>
      <c r="E43" s="65" t="str">
        <f aca="false">IF('У2 Заказы'!Y7="","",'У2 Заказы'!Y7)</f>
        <v/>
      </c>
      <c r="F43" s="64" t="str">
        <f aca="false">IF(OR(D43="",E43="",E43=0),"",WORKDAY(D43,MAX(0,CEILING(E43,1)-1)))</f>
        <v/>
      </c>
      <c r="G43" s="64" t="str">
        <f aca="false">IF('У2 Заказы'!Z7="","",'У2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'У2 Заказы'!$A$8</f>
        <v/>
      </c>
      <c r="C44" s="10" t="str">
        <f aca="false">IF($B44="","",'У2 Заказы'!$C$2)</f>
        <v/>
      </c>
      <c r="D44" s="64" t="str">
        <f aca="false">IF('У2 Заказы'!C8="","",'У2 Заказы'!C8)</f>
        <v/>
      </c>
      <c r="E44" s="65" t="str">
        <f aca="false">IF('У2 Заказы'!D8="","",'У2 Заказы'!D8)</f>
        <v/>
      </c>
      <c r="F44" s="64" t="str">
        <f aca="false">IF(OR(D44="",E44="",E44=0),"",WORKDAY(D44,MAX(0,CEILING(E44,1)-1)))</f>
        <v/>
      </c>
      <c r="G44" s="64" t="str">
        <f aca="false">IF('У2 Заказы'!E8="","",'У2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'У2 Заказы'!$A$8</f>
        <v/>
      </c>
      <c r="C45" s="10" t="str">
        <f aca="false">IF($B45="","",'У2 Заказы'!$F$2)</f>
        <v/>
      </c>
      <c r="D45" s="64" t="str">
        <f aca="false">IF('У2 Заказы'!F8="","",'У2 Заказы'!F8)</f>
        <v/>
      </c>
      <c r="E45" s="65" t="str">
        <f aca="false">IF('У2 Заказы'!G8="","",'У2 Заказы'!G8)</f>
        <v/>
      </c>
      <c r="F45" s="64" t="str">
        <f aca="false">IF(OR(D45="",E45="",E45=0),"",WORKDAY(D45,MAX(0,CEILING(E45,1)-1)))</f>
        <v/>
      </c>
      <c r="G45" s="64" t="str">
        <f aca="false">IF('У2 Заказы'!H8="","",'У2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'У2 Заказы'!$A$8</f>
        <v/>
      </c>
      <c r="C46" s="10" t="str">
        <f aca="false">IF($B46="","",'У2 Заказы'!$I$2)</f>
        <v/>
      </c>
      <c r="D46" s="64" t="str">
        <f aca="false">IF('У2 Заказы'!I8="","",'У2 Заказы'!I8)</f>
        <v/>
      </c>
      <c r="E46" s="65" t="str">
        <f aca="false">IF('У2 Заказы'!J8="","",'У2 Заказы'!J8)</f>
        <v/>
      </c>
      <c r="F46" s="64" t="str">
        <f aca="false">IF(OR(D46="",E46="",E46=0),"",WORKDAY(D46,MAX(0,CEILING(E46,1)-1)))</f>
        <v/>
      </c>
      <c r="G46" s="64" t="str">
        <f aca="false">IF('У2 Заказы'!K8="","",'У2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'У2 Заказы'!$A$8</f>
        <v/>
      </c>
      <c r="C47" s="10" t="str">
        <f aca="false">IF($B47="","",'У2 Заказы'!$L$2)</f>
        <v/>
      </c>
      <c r="D47" s="64" t="str">
        <f aca="false">IF('У2 Заказы'!L8="","",'У2 Заказы'!L8)</f>
        <v/>
      </c>
      <c r="E47" s="65" t="str">
        <f aca="false">IF('У2 Заказы'!M8="","",'У2 Заказы'!M8)</f>
        <v/>
      </c>
      <c r="F47" s="64" t="str">
        <f aca="false">IF(OR(D47="",E47="",E47=0),"",WORKDAY(D47,MAX(0,CEILING(E47,1)-1)))</f>
        <v/>
      </c>
      <c r="G47" s="64" t="str">
        <f aca="false">IF('У2 Заказы'!N8="","",'У2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'У2 Заказы'!$A$8</f>
        <v/>
      </c>
      <c r="C48" s="10" t="str">
        <f aca="false">IF($B48="","",'У2 Заказы'!$O$2)</f>
        <v/>
      </c>
      <c r="D48" s="64" t="str">
        <f aca="false">IF('У2 Заказы'!O8="","",'У2 Заказы'!O8)</f>
        <v/>
      </c>
      <c r="E48" s="65" t="str">
        <f aca="false">IF('У2 Заказы'!P8="","",'У2 Заказы'!P8)</f>
        <v/>
      </c>
      <c r="F48" s="64" t="str">
        <f aca="false">IF(OR(D48="",E48="",E48=0),"",WORKDAY(D48,MAX(0,CEILING(E48,1)-1)))</f>
        <v/>
      </c>
      <c r="G48" s="64" t="str">
        <f aca="false">IF('У2 Заказы'!Q8="","",'У2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'У2 Заказы'!$A$8</f>
        <v/>
      </c>
      <c r="C49" s="10" t="str">
        <f aca="false">IF($B49="","",'У2 Заказы'!$R$2)</f>
        <v/>
      </c>
      <c r="D49" s="64" t="str">
        <f aca="false">IF('У2 Заказы'!R8="","",'У2 Заказы'!R8)</f>
        <v/>
      </c>
      <c r="E49" s="65" t="str">
        <f aca="false">IF('У2 Заказы'!S8="","",'У2 Заказы'!S8)</f>
        <v/>
      </c>
      <c r="F49" s="64" t="str">
        <f aca="false">IF(OR(D49="",E49="",E49=0),"",WORKDAY(D49,MAX(0,CEILING(E49,1)-1)))</f>
        <v/>
      </c>
      <c r="G49" s="64" t="str">
        <f aca="false">IF('У2 Заказы'!T8="","",'У2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'У2 Заказы'!$A$8</f>
        <v/>
      </c>
      <c r="C50" s="10" t="str">
        <f aca="false">IF($B50="","",'У2 Заказы'!$U$2)</f>
        <v/>
      </c>
      <c r="D50" s="64" t="str">
        <f aca="false">IF('У2 Заказы'!U8="","",'У2 Заказы'!U8)</f>
        <v/>
      </c>
      <c r="E50" s="65" t="str">
        <f aca="false">IF('У2 Заказы'!V8="","",'У2 Заказы'!V8)</f>
        <v/>
      </c>
      <c r="F50" s="64" t="str">
        <f aca="false">IF(OR(D50="",E50="",E50=0),"",WORKDAY(D50,MAX(0,CEILING(E50,1)-1)))</f>
        <v/>
      </c>
      <c r="G50" s="64" t="str">
        <f aca="false">IF('У2 Заказы'!W8="","",'У2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'У2 Заказы'!$A$8</f>
        <v/>
      </c>
      <c r="C51" s="10" t="str">
        <f aca="false">IF($B51="","",'У2 Заказы'!$X$2)</f>
        <v/>
      </c>
      <c r="D51" s="64" t="str">
        <f aca="false">IF('У2 Заказы'!X8="","",'У2 Заказы'!X8)</f>
        <v/>
      </c>
      <c r="E51" s="65" t="str">
        <f aca="false">IF('У2 Заказы'!Y8="","",'У2 Заказы'!Y8)</f>
        <v/>
      </c>
      <c r="F51" s="64" t="str">
        <f aca="false">IF(OR(D51="",E51="",E51=0),"",WORKDAY(D51,MAX(0,CEILING(E51,1)-1)))</f>
        <v/>
      </c>
      <c r="G51" s="64" t="str">
        <f aca="false">IF('У2 Заказы'!Z8="","",'У2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'У2 Заказы'!$A$9</f>
        <v/>
      </c>
      <c r="C52" s="10" t="str">
        <f aca="false">IF($B52="","",'У2 Заказы'!$C$2)</f>
        <v/>
      </c>
      <c r="D52" s="64" t="str">
        <f aca="false">IF('У2 Заказы'!C9="","",'У2 Заказы'!C9)</f>
        <v/>
      </c>
      <c r="E52" s="65" t="str">
        <f aca="false">IF('У2 Заказы'!D9="","",'У2 Заказы'!D9)</f>
        <v/>
      </c>
      <c r="F52" s="64" t="str">
        <f aca="false">IF(OR(D52="",E52="",E52=0),"",WORKDAY(D52,MAX(0,CEILING(E52,1)-1)))</f>
        <v/>
      </c>
      <c r="G52" s="64" t="str">
        <f aca="false">IF('У2 Заказы'!E9="","",'У2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'У2 Заказы'!$A$9</f>
        <v/>
      </c>
      <c r="C53" s="10" t="str">
        <f aca="false">IF($B53="","",'У2 Заказы'!$F$2)</f>
        <v/>
      </c>
      <c r="D53" s="64" t="str">
        <f aca="false">IF('У2 Заказы'!F9="","",'У2 Заказы'!F9)</f>
        <v/>
      </c>
      <c r="E53" s="65" t="str">
        <f aca="false">IF('У2 Заказы'!G9="","",'У2 Заказы'!G9)</f>
        <v/>
      </c>
      <c r="F53" s="64" t="str">
        <f aca="false">IF(OR(D53="",E53="",E53=0),"",WORKDAY(D53,MAX(0,CEILING(E53,1)-1)))</f>
        <v/>
      </c>
      <c r="G53" s="64" t="str">
        <f aca="false">IF('У2 Заказы'!H9="","",'У2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'У2 Заказы'!$A$9</f>
        <v/>
      </c>
      <c r="C54" s="10" t="str">
        <f aca="false">IF($B54="","",'У2 Заказы'!$I$2)</f>
        <v/>
      </c>
      <c r="D54" s="64" t="str">
        <f aca="false">IF('У2 Заказы'!I9="","",'У2 Заказы'!I9)</f>
        <v/>
      </c>
      <c r="E54" s="65" t="str">
        <f aca="false">IF('У2 Заказы'!J9="","",'У2 Заказы'!J9)</f>
        <v/>
      </c>
      <c r="F54" s="64" t="str">
        <f aca="false">IF(OR(D54="",E54="",E54=0),"",WORKDAY(D54,MAX(0,CEILING(E54,1)-1)))</f>
        <v/>
      </c>
      <c r="G54" s="64" t="str">
        <f aca="false">IF('У2 Заказы'!K9="","",'У2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'У2 Заказы'!$A$9</f>
        <v/>
      </c>
      <c r="C55" s="10" t="str">
        <f aca="false">IF($B55="","",'У2 Заказы'!$L$2)</f>
        <v/>
      </c>
      <c r="D55" s="64" t="str">
        <f aca="false">IF('У2 Заказы'!L9="","",'У2 Заказы'!L9)</f>
        <v/>
      </c>
      <c r="E55" s="65" t="str">
        <f aca="false">IF('У2 Заказы'!M9="","",'У2 Заказы'!M9)</f>
        <v/>
      </c>
      <c r="F55" s="64" t="str">
        <f aca="false">IF(OR(D55="",E55="",E55=0),"",WORKDAY(D55,MAX(0,CEILING(E55,1)-1)))</f>
        <v/>
      </c>
      <c r="G55" s="64" t="str">
        <f aca="false">IF('У2 Заказы'!N9="","",'У2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'У2 Заказы'!$A$9</f>
        <v/>
      </c>
      <c r="C56" s="10" t="str">
        <f aca="false">IF($B56="","",'У2 Заказы'!$O$2)</f>
        <v/>
      </c>
      <c r="D56" s="64" t="str">
        <f aca="false">IF('У2 Заказы'!O9="","",'У2 Заказы'!O9)</f>
        <v/>
      </c>
      <c r="E56" s="65" t="str">
        <f aca="false">IF('У2 Заказы'!P9="","",'У2 Заказы'!P9)</f>
        <v/>
      </c>
      <c r="F56" s="64" t="str">
        <f aca="false">IF(OR(D56="",E56="",E56=0),"",WORKDAY(D56,MAX(0,CEILING(E56,1)-1)))</f>
        <v/>
      </c>
      <c r="G56" s="64" t="str">
        <f aca="false">IF('У2 Заказы'!Q9="","",'У2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'У2 Заказы'!$A$9</f>
        <v/>
      </c>
      <c r="C57" s="10" t="str">
        <f aca="false">IF($B57="","",'У2 Заказы'!$R$2)</f>
        <v/>
      </c>
      <c r="D57" s="64" t="str">
        <f aca="false">IF('У2 Заказы'!R9="","",'У2 Заказы'!R9)</f>
        <v/>
      </c>
      <c r="E57" s="65" t="str">
        <f aca="false">IF('У2 Заказы'!S9="","",'У2 Заказы'!S9)</f>
        <v/>
      </c>
      <c r="F57" s="64" t="str">
        <f aca="false">IF(OR(D57="",E57="",E57=0),"",WORKDAY(D57,MAX(0,CEILING(E57,1)-1)))</f>
        <v/>
      </c>
      <c r="G57" s="64" t="str">
        <f aca="false">IF('У2 Заказы'!T9="","",'У2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'У2 Заказы'!$A$9</f>
        <v/>
      </c>
      <c r="C58" s="10" t="str">
        <f aca="false">IF($B58="","",'У2 Заказы'!$U$2)</f>
        <v/>
      </c>
      <c r="D58" s="64" t="str">
        <f aca="false">IF('У2 Заказы'!U9="","",'У2 Заказы'!U9)</f>
        <v/>
      </c>
      <c r="E58" s="65" t="str">
        <f aca="false">IF('У2 Заказы'!V9="","",'У2 Заказы'!V9)</f>
        <v/>
      </c>
      <c r="F58" s="64" t="str">
        <f aca="false">IF(OR(D58="",E58="",E58=0),"",WORKDAY(D58,MAX(0,CEILING(E58,1)-1)))</f>
        <v/>
      </c>
      <c r="G58" s="64" t="str">
        <f aca="false">IF('У2 Заказы'!W9="","",'У2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'У2 Заказы'!$A$9</f>
        <v/>
      </c>
      <c r="C59" s="10" t="str">
        <f aca="false">IF($B59="","",'У2 Заказы'!$X$2)</f>
        <v/>
      </c>
      <c r="D59" s="64" t="str">
        <f aca="false">IF('У2 Заказы'!X9="","",'У2 Заказы'!X9)</f>
        <v/>
      </c>
      <c r="E59" s="65" t="str">
        <f aca="false">IF('У2 Заказы'!Y9="","",'У2 Заказы'!Y9)</f>
        <v/>
      </c>
      <c r="F59" s="64" t="str">
        <f aca="false">IF(OR(D59="",E59="",E59=0),"",WORKDAY(D59,MAX(0,CEILING(E59,1)-1)))</f>
        <v/>
      </c>
      <c r="G59" s="64" t="str">
        <f aca="false">IF('У2 Заказы'!Z9="","",'У2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'У2 Заказы'!$A$10</f>
        <v/>
      </c>
      <c r="C60" s="10" t="str">
        <f aca="false">IF($B60="","",'У2 Заказы'!$C$2)</f>
        <v/>
      </c>
      <c r="D60" s="64" t="str">
        <f aca="false">IF('У2 Заказы'!C10="","",'У2 Заказы'!C10)</f>
        <v/>
      </c>
      <c r="E60" s="65" t="str">
        <f aca="false">IF('У2 Заказы'!D10="","",'У2 Заказы'!D10)</f>
        <v/>
      </c>
      <c r="F60" s="64" t="str">
        <f aca="false">IF(OR(D60="",E60="",E60=0),"",WORKDAY(D60,MAX(0,CEILING(E60,1)-1)))</f>
        <v/>
      </c>
      <c r="G60" s="64" t="str">
        <f aca="false">IF('У2 Заказы'!E10="","",'У2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'У2 Заказы'!$A$10</f>
        <v/>
      </c>
      <c r="C61" s="10" t="str">
        <f aca="false">IF($B61="","",'У2 Заказы'!$F$2)</f>
        <v/>
      </c>
      <c r="D61" s="64" t="str">
        <f aca="false">IF('У2 Заказы'!F10="","",'У2 Заказы'!F10)</f>
        <v/>
      </c>
      <c r="E61" s="65" t="str">
        <f aca="false">IF('У2 Заказы'!G10="","",'У2 Заказы'!G10)</f>
        <v/>
      </c>
      <c r="F61" s="64" t="str">
        <f aca="false">IF(OR(D61="",E61="",E61=0),"",WORKDAY(D61,MAX(0,CEILING(E61,1)-1)))</f>
        <v/>
      </c>
      <c r="G61" s="64" t="str">
        <f aca="false">IF('У2 Заказы'!H10="","",'У2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'У2 Заказы'!$A$10</f>
        <v/>
      </c>
      <c r="C62" s="10" t="str">
        <f aca="false">IF($B62="","",'У2 Заказы'!$I$2)</f>
        <v/>
      </c>
      <c r="D62" s="64" t="str">
        <f aca="false">IF('У2 Заказы'!I10="","",'У2 Заказы'!I10)</f>
        <v/>
      </c>
      <c r="E62" s="65" t="str">
        <f aca="false">IF('У2 Заказы'!J10="","",'У2 Заказы'!J10)</f>
        <v/>
      </c>
      <c r="F62" s="64" t="str">
        <f aca="false">IF(OR(D62="",E62="",E62=0),"",WORKDAY(D62,MAX(0,CEILING(E62,1)-1)))</f>
        <v/>
      </c>
      <c r="G62" s="64" t="str">
        <f aca="false">IF('У2 Заказы'!K10="","",'У2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'У2 Заказы'!$A$10</f>
        <v/>
      </c>
      <c r="C63" s="10" t="str">
        <f aca="false">IF($B63="","",'У2 Заказы'!$L$2)</f>
        <v/>
      </c>
      <c r="D63" s="64" t="str">
        <f aca="false">IF('У2 Заказы'!L10="","",'У2 Заказы'!L10)</f>
        <v/>
      </c>
      <c r="E63" s="65" t="str">
        <f aca="false">IF('У2 Заказы'!M10="","",'У2 Заказы'!M10)</f>
        <v/>
      </c>
      <c r="F63" s="64" t="str">
        <f aca="false">IF(OR(D63="",E63="",E63=0),"",WORKDAY(D63,MAX(0,CEILING(E63,1)-1)))</f>
        <v/>
      </c>
      <c r="G63" s="64" t="str">
        <f aca="false">IF('У2 Заказы'!N10="","",'У2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'У2 Заказы'!$A$10</f>
        <v/>
      </c>
      <c r="C64" s="10" t="str">
        <f aca="false">IF($B64="","",'У2 Заказы'!$O$2)</f>
        <v/>
      </c>
      <c r="D64" s="64" t="str">
        <f aca="false">IF('У2 Заказы'!O10="","",'У2 Заказы'!O10)</f>
        <v/>
      </c>
      <c r="E64" s="65" t="str">
        <f aca="false">IF('У2 Заказы'!P10="","",'У2 Заказы'!P10)</f>
        <v/>
      </c>
      <c r="F64" s="64" t="str">
        <f aca="false">IF(OR(D64="",E64="",E64=0),"",WORKDAY(D64,MAX(0,CEILING(E64,1)-1)))</f>
        <v/>
      </c>
      <c r="G64" s="64" t="str">
        <f aca="false">IF('У2 Заказы'!Q10="","",'У2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'У2 Заказы'!$A$10</f>
        <v/>
      </c>
      <c r="C65" s="10" t="str">
        <f aca="false">IF($B65="","",'У2 Заказы'!$R$2)</f>
        <v/>
      </c>
      <c r="D65" s="64" t="str">
        <f aca="false">IF('У2 Заказы'!R10="","",'У2 Заказы'!R10)</f>
        <v/>
      </c>
      <c r="E65" s="65" t="str">
        <f aca="false">IF('У2 Заказы'!S10="","",'У2 Заказы'!S10)</f>
        <v/>
      </c>
      <c r="F65" s="64" t="str">
        <f aca="false">IF(OR(D65="",E65="",E65=0),"",WORKDAY(D65,MAX(0,CEILING(E65,1)-1)))</f>
        <v/>
      </c>
      <c r="G65" s="64" t="str">
        <f aca="false">IF('У2 Заказы'!T10="","",'У2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'У2 Заказы'!$A$10</f>
        <v/>
      </c>
      <c r="C66" s="10" t="str">
        <f aca="false">IF($B66="","",'У2 Заказы'!$U$2)</f>
        <v/>
      </c>
      <c r="D66" s="64" t="str">
        <f aca="false">IF('У2 Заказы'!U10="","",'У2 Заказы'!U10)</f>
        <v/>
      </c>
      <c r="E66" s="65" t="str">
        <f aca="false">IF('У2 Заказы'!V10="","",'У2 Заказы'!V10)</f>
        <v/>
      </c>
      <c r="F66" s="64" t="str">
        <f aca="false">IF(OR(D66="",E66="",E66=0),"",WORKDAY(D66,MAX(0,CEILING(E66,1)-1)))</f>
        <v/>
      </c>
      <c r="G66" s="64" t="str">
        <f aca="false">IF('У2 Заказы'!W10="","",'У2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'У2 Заказы'!$A$10</f>
        <v/>
      </c>
      <c r="C67" s="10" t="str">
        <f aca="false">IF($B67="","",'У2 Заказы'!$X$2)</f>
        <v/>
      </c>
      <c r="D67" s="64" t="str">
        <f aca="false">IF('У2 Заказы'!X10="","",'У2 Заказы'!X10)</f>
        <v/>
      </c>
      <c r="E67" s="65" t="str">
        <f aca="false">IF('У2 Заказы'!Y10="","",'У2 Заказы'!Y10)</f>
        <v/>
      </c>
      <c r="F67" s="64" t="str">
        <f aca="false">IF(OR(D67="",E67="",E67=0),"",WORKDAY(D67,MAX(0,CEILING(E67,1)-1)))</f>
        <v/>
      </c>
      <c r="G67" s="64" t="str">
        <f aca="false">IF('У2 Заказы'!Z10="","",'У2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'У2 Заказы'!$A$11</f>
        <v/>
      </c>
      <c r="C68" s="10" t="str">
        <f aca="false">IF($B68="","",'У2 Заказы'!$C$2)</f>
        <v/>
      </c>
      <c r="D68" s="64" t="str">
        <f aca="false">IF('У2 Заказы'!C11="","",'У2 Заказы'!C11)</f>
        <v/>
      </c>
      <c r="E68" s="65" t="str">
        <f aca="false">IF('У2 Заказы'!D11="","",'У2 Заказы'!D11)</f>
        <v/>
      </c>
      <c r="F68" s="64" t="str">
        <f aca="false">IF(OR(D68="",E68="",E68=0),"",WORKDAY(D68,MAX(0,CEILING(E68,1)-1)))</f>
        <v/>
      </c>
      <c r="G68" s="64" t="str">
        <f aca="false">IF('У2 Заказы'!E11="","",'У2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'У2 Заказы'!$A$11</f>
        <v/>
      </c>
      <c r="C69" s="10" t="str">
        <f aca="false">IF($B69="","",'У2 Заказы'!$F$2)</f>
        <v/>
      </c>
      <c r="D69" s="64" t="str">
        <f aca="false">IF('У2 Заказы'!F11="","",'У2 Заказы'!F11)</f>
        <v/>
      </c>
      <c r="E69" s="65" t="str">
        <f aca="false">IF('У2 Заказы'!G11="","",'У2 Заказы'!G11)</f>
        <v/>
      </c>
      <c r="F69" s="64" t="str">
        <f aca="false">IF(OR(D69="",E69="",E69=0),"",WORKDAY(D69,MAX(0,CEILING(E69,1)-1)))</f>
        <v/>
      </c>
      <c r="G69" s="64" t="str">
        <f aca="false">IF('У2 Заказы'!H11="","",'У2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'У2 Заказы'!$A$11</f>
        <v/>
      </c>
      <c r="C70" s="10" t="str">
        <f aca="false">IF($B70="","",'У2 Заказы'!$I$2)</f>
        <v/>
      </c>
      <c r="D70" s="64" t="str">
        <f aca="false">IF('У2 Заказы'!I11="","",'У2 Заказы'!I11)</f>
        <v/>
      </c>
      <c r="E70" s="65" t="str">
        <f aca="false">IF('У2 Заказы'!J11="","",'У2 Заказы'!J11)</f>
        <v/>
      </c>
      <c r="F70" s="64" t="str">
        <f aca="false">IF(OR(D70="",E70="",E70=0),"",WORKDAY(D70,MAX(0,CEILING(E70,1)-1)))</f>
        <v/>
      </c>
      <c r="G70" s="64" t="str">
        <f aca="false">IF('У2 Заказы'!K11="","",'У2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'У2 Заказы'!$A$11</f>
        <v/>
      </c>
      <c r="C71" s="10" t="str">
        <f aca="false">IF($B71="","",'У2 Заказы'!$L$2)</f>
        <v/>
      </c>
      <c r="D71" s="64" t="str">
        <f aca="false">IF('У2 Заказы'!L11="","",'У2 Заказы'!L11)</f>
        <v/>
      </c>
      <c r="E71" s="65" t="str">
        <f aca="false">IF('У2 Заказы'!M11="","",'У2 Заказы'!M11)</f>
        <v/>
      </c>
      <c r="F71" s="64" t="str">
        <f aca="false">IF(OR(D71="",E71="",E71=0),"",WORKDAY(D71,MAX(0,CEILING(E71,1)-1)))</f>
        <v/>
      </c>
      <c r="G71" s="64" t="str">
        <f aca="false">IF('У2 Заказы'!N11="","",'У2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'У2 Заказы'!$A$11</f>
        <v/>
      </c>
      <c r="C72" s="10" t="str">
        <f aca="false">IF($B72="","",'У2 Заказы'!$O$2)</f>
        <v/>
      </c>
      <c r="D72" s="64" t="str">
        <f aca="false">IF('У2 Заказы'!O11="","",'У2 Заказы'!O11)</f>
        <v/>
      </c>
      <c r="E72" s="65" t="str">
        <f aca="false">IF('У2 Заказы'!P11="","",'У2 Заказы'!P11)</f>
        <v/>
      </c>
      <c r="F72" s="64" t="str">
        <f aca="false">IF(OR(D72="",E72="",E72=0),"",WORKDAY(D72,MAX(0,CEILING(E72,1)-1)))</f>
        <v/>
      </c>
      <c r="G72" s="64" t="str">
        <f aca="false">IF('У2 Заказы'!Q11="","",'У2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'У2 Заказы'!$A$11</f>
        <v/>
      </c>
      <c r="C73" s="10" t="str">
        <f aca="false">IF($B73="","",'У2 Заказы'!$R$2)</f>
        <v/>
      </c>
      <c r="D73" s="64" t="str">
        <f aca="false">IF('У2 Заказы'!R11="","",'У2 Заказы'!R11)</f>
        <v/>
      </c>
      <c r="E73" s="65" t="str">
        <f aca="false">IF('У2 Заказы'!S11="","",'У2 Заказы'!S11)</f>
        <v/>
      </c>
      <c r="F73" s="64" t="str">
        <f aca="false">IF(OR(D73="",E73="",E73=0),"",WORKDAY(D73,MAX(0,CEILING(E73,1)-1)))</f>
        <v/>
      </c>
      <c r="G73" s="64" t="str">
        <f aca="false">IF('У2 Заказы'!T11="","",'У2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'У2 Заказы'!$A$11</f>
        <v/>
      </c>
      <c r="C74" s="10" t="str">
        <f aca="false">IF($B74="","",'У2 Заказы'!$U$2)</f>
        <v/>
      </c>
      <c r="D74" s="64" t="str">
        <f aca="false">IF('У2 Заказы'!U11="","",'У2 Заказы'!U11)</f>
        <v/>
      </c>
      <c r="E74" s="65" t="str">
        <f aca="false">IF('У2 Заказы'!V11="","",'У2 Заказы'!V11)</f>
        <v/>
      </c>
      <c r="F74" s="64" t="str">
        <f aca="false">IF(OR(D74="",E74="",E74=0),"",WORKDAY(D74,MAX(0,CEILING(E74,1)-1)))</f>
        <v/>
      </c>
      <c r="G74" s="64" t="str">
        <f aca="false">IF('У2 Заказы'!W11="","",'У2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'У2 Заказы'!$A$11</f>
        <v/>
      </c>
      <c r="C75" s="10" t="str">
        <f aca="false">IF($B75="","",'У2 Заказы'!$X$2)</f>
        <v/>
      </c>
      <c r="D75" s="64" t="str">
        <f aca="false">IF('У2 Заказы'!X11="","",'У2 Заказы'!X11)</f>
        <v/>
      </c>
      <c r="E75" s="65" t="str">
        <f aca="false">IF('У2 Заказы'!Y11="","",'У2 Заказы'!Y11)</f>
        <v/>
      </c>
      <c r="F75" s="64" t="str">
        <f aca="false">IF(OR(D75="",E75="",E75=0),"",WORKDAY(D75,MAX(0,CEILING(E75,1)-1)))</f>
        <v/>
      </c>
      <c r="G75" s="64" t="str">
        <f aca="false">IF('У2 Заказы'!Z11="","",'У2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'У2 Заказы'!$A$12</f>
        <v/>
      </c>
      <c r="C76" s="10" t="str">
        <f aca="false">IF($B76="","",'У2 Заказы'!$C$2)</f>
        <v/>
      </c>
      <c r="D76" s="64" t="str">
        <f aca="false">IF('У2 Заказы'!C12="","",'У2 Заказы'!C12)</f>
        <v/>
      </c>
      <c r="E76" s="65" t="str">
        <f aca="false">IF('У2 Заказы'!D12="","",'У2 Заказы'!D12)</f>
        <v/>
      </c>
      <c r="F76" s="64" t="str">
        <f aca="false">IF(OR(D76="",E76="",E76=0),"",WORKDAY(D76,MAX(0,CEILING(E76,1)-1)))</f>
        <v/>
      </c>
      <c r="G76" s="64" t="str">
        <f aca="false">IF('У2 Заказы'!E12="","",'У2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'У2 Заказы'!$A$12</f>
        <v/>
      </c>
      <c r="C77" s="10" t="str">
        <f aca="false">IF($B77="","",'У2 Заказы'!$F$2)</f>
        <v/>
      </c>
      <c r="D77" s="64" t="str">
        <f aca="false">IF('У2 Заказы'!F12="","",'У2 Заказы'!F12)</f>
        <v/>
      </c>
      <c r="E77" s="65" t="str">
        <f aca="false">IF('У2 Заказы'!G12="","",'У2 Заказы'!G12)</f>
        <v/>
      </c>
      <c r="F77" s="64" t="str">
        <f aca="false">IF(OR(D77="",E77="",E77=0),"",WORKDAY(D77,MAX(0,CEILING(E77,1)-1)))</f>
        <v/>
      </c>
      <c r="G77" s="64" t="str">
        <f aca="false">IF('У2 Заказы'!H12="","",'У2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'У2 Заказы'!$A$12</f>
        <v/>
      </c>
      <c r="C78" s="10" t="str">
        <f aca="false">IF($B78="","",'У2 Заказы'!$I$2)</f>
        <v/>
      </c>
      <c r="D78" s="64" t="str">
        <f aca="false">IF('У2 Заказы'!I12="","",'У2 Заказы'!I12)</f>
        <v/>
      </c>
      <c r="E78" s="65" t="str">
        <f aca="false">IF('У2 Заказы'!J12="","",'У2 Заказы'!J12)</f>
        <v/>
      </c>
      <c r="F78" s="64" t="str">
        <f aca="false">IF(OR(D78="",E78="",E78=0),"",WORKDAY(D78,MAX(0,CEILING(E78,1)-1)))</f>
        <v/>
      </c>
      <c r="G78" s="64" t="str">
        <f aca="false">IF('У2 Заказы'!K12="","",'У2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'У2 Заказы'!$A$12</f>
        <v/>
      </c>
      <c r="C79" s="10" t="str">
        <f aca="false">IF($B79="","",'У2 Заказы'!$L$2)</f>
        <v/>
      </c>
      <c r="D79" s="64" t="str">
        <f aca="false">IF('У2 Заказы'!L12="","",'У2 Заказы'!L12)</f>
        <v/>
      </c>
      <c r="E79" s="65" t="str">
        <f aca="false">IF('У2 Заказы'!M12="","",'У2 Заказы'!M12)</f>
        <v/>
      </c>
      <c r="F79" s="64" t="str">
        <f aca="false">IF(OR(D79="",E79="",E79=0),"",WORKDAY(D79,MAX(0,CEILING(E79,1)-1)))</f>
        <v/>
      </c>
      <c r="G79" s="64" t="str">
        <f aca="false">IF('У2 Заказы'!N12="","",'У2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'У2 Заказы'!$A$12</f>
        <v/>
      </c>
      <c r="C80" s="10" t="str">
        <f aca="false">IF($B80="","",'У2 Заказы'!$O$2)</f>
        <v/>
      </c>
      <c r="D80" s="64" t="str">
        <f aca="false">IF('У2 Заказы'!O12="","",'У2 Заказы'!O12)</f>
        <v/>
      </c>
      <c r="E80" s="65" t="str">
        <f aca="false">IF('У2 Заказы'!P12="","",'У2 Заказы'!P12)</f>
        <v/>
      </c>
      <c r="F80" s="64" t="str">
        <f aca="false">IF(OR(D80="",E80="",E80=0),"",WORKDAY(D80,MAX(0,CEILING(E80,1)-1)))</f>
        <v/>
      </c>
      <c r="G80" s="64" t="str">
        <f aca="false">IF('У2 Заказы'!Q12="","",'У2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'У2 Заказы'!$A$12</f>
        <v/>
      </c>
      <c r="C81" s="10" t="str">
        <f aca="false">IF($B81="","",'У2 Заказы'!$R$2)</f>
        <v/>
      </c>
      <c r="D81" s="64" t="str">
        <f aca="false">IF('У2 Заказы'!R12="","",'У2 Заказы'!R12)</f>
        <v/>
      </c>
      <c r="E81" s="65" t="str">
        <f aca="false">IF('У2 Заказы'!S12="","",'У2 Заказы'!S12)</f>
        <v/>
      </c>
      <c r="F81" s="64" t="str">
        <f aca="false">IF(OR(D81="",E81="",E81=0),"",WORKDAY(D81,MAX(0,CEILING(E81,1)-1)))</f>
        <v/>
      </c>
      <c r="G81" s="64" t="str">
        <f aca="false">IF('У2 Заказы'!T12="","",'У2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'У2 Заказы'!$A$12</f>
        <v/>
      </c>
      <c r="C82" s="10" t="str">
        <f aca="false">IF($B82="","",'У2 Заказы'!$U$2)</f>
        <v/>
      </c>
      <c r="D82" s="64" t="str">
        <f aca="false">IF('У2 Заказы'!U12="","",'У2 Заказы'!U12)</f>
        <v/>
      </c>
      <c r="E82" s="65" t="str">
        <f aca="false">IF('У2 Заказы'!V12="","",'У2 Заказы'!V12)</f>
        <v/>
      </c>
      <c r="F82" s="64" t="str">
        <f aca="false">IF(OR(D82="",E82="",E82=0),"",WORKDAY(D82,MAX(0,CEILING(E82,1)-1)))</f>
        <v/>
      </c>
      <c r="G82" s="64" t="str">
        <f aca="false">IF('У2 Заказы'!W12="","",'У2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'У2 Заказы'!$A$12</f>
        <v/>
      </c>
      <c r="C83" s="10" t="str">
        <f aca="false">IF($B83="","",'У2 Заказы'!$X$2)</f>
        <v/>
      </c>
      <c r="D83" s="64" t="str">
        <f aca="false">IF('У2 Заказы'!X12="","",'У2 Заказы'!X12)</f>
        <v/>
      </c>
      <c r="E83" s="65" t="str">
        <f aca="false">IF('У2 Заказы'!Y12="","",'У2 Заказы'!Y12)</f>
        <v/>
      </c>
      <c r="F83" s="64" t="str">
        <f aca="false">IF(OR(D83="",E83="",E83=0),"",WORKDAY(D83,MAX(0,CEILING(E83,1)-1)))</f>
        <v/>
      </c>
      <c r="G83" s="64" t="str">
        <f aca="false">IF('У2 Заказы'!Z12="","",'У2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'У2 Заказы'!$A$13</f>
        <v/>
      </c>
      <c r="C84" s="10" t="str">
        <f aca="false">IF($B84="","",'У2 Заказы'!$C$2)</f>
        <v/>
      </c>
      <c r="D84" s="64" t="str">
        <f aca="false">IF('У2 Заказы'!C13="","",'У2 Заказы'!C13)</f>
        <v/>
      </c>
      <c r="E84" s="65" t="str">
        <f aca="false">IF('У2 Заказы'!D13="","",'У2 Заказы'!D13)</f>
        <v/>
      </c>
      <c r="F84" s="64" t="str">
        <f aca="false">IF(OR(D84="",E84="",E84=0),"",WORKDAY(D84,MAX(0,CEILING(E84,1)-1)))</f>
        <v/>
      </c>
      <c r="G84" s="64" t="str">
        <f aca="false">IF('У2 Заказы'!E13="","",'У2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'У2 Заказы'!$A$13</f>
        <v/>
      </c>
      <c r="C85" s="10" t="str">
        <f aca="false">IF($B85="","",'У2 Заказы'!$F$2)</f>
        <v/>
      </c>
      <c r="D85" s="64" t="str">
        <f aca="false">IF('У2 Заказы'!F13="","",'У2 Заказы'!F13)</f>
        <v/>
      </c>
      <c r="E85" s="65" t="str">
        <f aca="false">IF('У2 Заказы'!G13="","",'У2 Заказы'!G13)</f>
        <v/>
      </c>
      <c r="F85" s="64" t="str">
        <f aca="false">IF(OR(D85="",E85="",E85=0),"",WORKDAY(D85,MAX(0,CEILING(E85,1)-1)))</f>
        <v/>
      </c>
      <c r="G85" s="64" t="str">
        <f aca="false">IF('У2 Заказы'!H13="","",'У2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'У2 Заказы'!$A$13</f>
        <v/>
      </c>
      <c r="C86" s="10" t="str">
        <f aca="false">IF($B86="","",'У2 Заказы'!$I$2)</f>
        <v/>
      </c>
      <c r="D86" s="64" t="str">
        <f aca="false">IF('У2 Заказы'!I13="","",'У2 Заказы'!I13)</f>
        <v/>
      </c>
      <c r="E86" s="65" t="str">
        <f aca="false">IF('У2 Заказы'!J13="","",'У2 Заказы'!J13)</f>
        <v/>
      </c>
      <c r="F86" s="64" t="str">
        <f aca="false">IF(OR(D86="",E86="",E86=0),"",WORKDAY(D86,MAX(0,CEILING(E86,1)-1)))</f>
        <v/>
      </c>
      <c r="G86" s="64" t="str">
        <f aca="false">IF('У2 Заказы'!K13="","",'У2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'У2 Заказы'!$A$13</f>
        <v/>
      </c>
      <c r="C87" s="10" t="str">
        <f aca="false">IF($B87="","",'У2 Заказы'!$L$2)</f>
        <v/>
      </c>
      <c r="D87" s="64" t="str">
        <f aca="false">IF('У2 Заказы'!L13="","",'У2 Заказы'!L13)</f>
        <v/>
      </c>
      <c r="E87" s="65" t="str">
        <f aca="false">IF('У2 Заказы'!M13="","",'У2 Заказы'!M13)</f>
        <v/>
      </c>
      <c r="F87" s="64" t="str">
        <f aca="false">IF(OR(D87="",E87="",E87=0),"",WORKDAY(D87,MAX(0,CEILING(E87,1)-1)))</f>
        <v/>
      </c>
      <c r="G87" s="64" t="str">
        <f aca="false">IF('У2 Заказы'!N13="","",'У2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'У2 Заказы'!$A$13</f>
        <v/>
      </c>
      <c r="C88" s="10" t="str">
        <f aca="false">IF($B88="","",'У2 Заказы'!$O$2)</f>
        <v/>
      </c>
      <c r="D88" s="64" t="str">
        <f aca="false">IF('У2 Заказы'!O13="","",'У2 Заказы'!O13)</f>
        <v/>
      </c>
      <c r="E88" s="65" t="str">
        <f aca="false">IF('У2 Заказы'!P13="","",'У2 Заказы'!P13)</f>
        <v/>
      </c>
      <c r="F88" s="64" t="str">
        <f aca="false">IF(OR(D88="",E88="",E88=0),"",WORKDAY(D88,MAX(0,CEILING(E88,1)-1)))</f>
        <v/>
      </c>
      <c r="G88" s="64" t="str">
        <f aca="false">IF('У2 Заказы'!Q13="","",'У2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'У2 Заказы'!$A$13</f>
        <v/>
      </c>
      <c r="C89" s="10" t="str">
        <f aca="false">IF($B89="","",'У2 Заказы'!$R$2)</f>
        <v/>
      </c>
      <c r="D89" s="64" t="str">
        <f aca="false">IF('У2 Заказы'!R13="","",'У2 Заказы'!R13)</f>
        <v/>
      </c>
      <c r="E89" s="65" t="str">
        <f aca="false">IF('У2 Заказы'!S13="","",'У2 Заказы'!S13)</f>
        <v/>
      </c>
      <c r="F89" s="64" t="str">
        <f aca="false">IF(OR(D89="",E89="",E89=0),"",WORKDAY(D89,MAX(0,CEILING(E89,1)-1)))</f>
        <v/>
      </c>
      <c r="G89" s="64" t="str">
        <f aca="false">IF('У2 Заказы'!T13="","",'У2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'У2 Заказы'!$A$13</f>
        <v/>
      </c>
      <c r="C90" s="10" t="str">
        <f aca="false">IF($B90="","",'У2 Заказы'!$U$2)</f>
        <v/>
      </c>
      <c r="D90" s="64" t="str">
        <f aca="false">IF('У2 Заказы'!U13="","",'У2 Заказы'!U13)</f>
        <v/>
      </c>
      <c r="E90" s="65" t="str">
        <f aca="false">IF('У2 Заказы'!V13="","",'У2 Заказы'!V13)</f>
        <v/>
      </c>
      <c r="F90" s="64" t="str">
        <f aca="false">IF(OR(D90="",E90="",E90=0),"",WORKDAY(D90,MAX(0,CEILING(E90,1)-1)))</f>
        <v/>
      </c>
      <c r="G90" s="64" t="str">
        <f aca="false">IF('У2 Заказы'!W13="","",'У2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'У2 Заказы'!$A$13</f>
        <v/>
      </c>
      <c r="C91" s="10" t="str">
        <f aca="false">IF($B91="","",'У2 Заказы'!$X$2)</f>
        <v/>
      </c>
      <c r="D91" s="64" t="str">
        <f aca="false">IF('У2 Заказы'!X13="","",'У2 Заказы'!X13)</f>
        <v/>
      </c>
      <c r="E91" s="65" t="str">
        <f aca="false">IF('У2 Заказы'!Y13="","",'У2 Заказы'!Y13)</f>
        <v/>
      </c>
      <c r="F91" s="64" t="str">
        <f aca="false">IF(OR(D91="",E91="",E91=0),"",WORKDAY(D91,MAX(0,CEILING(E91,1)-1)))</f>
        <v/>
      </c>
      <c r="G91" s="64" t="str">
        <f aca="false">IF('У2 Заказы'!Z13="","",'У2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'У2 Заказы'!$A$14</f>
        <v/>
      </c>
      <c r="C92" s="10" t="str">
        <f aca="false">IF($B92="","",'У2 Заказы'!$C$2)</f>
        <v/>
      </c>
      <c r="D92" s="64" t="str">
        <f aca="false">IF('У2 Заказы'!C14="","",'У2 Заказы'!C14)</f>
        <v/>
      </c>
      <c r="E92" s="65" t="str">
        <f aca="false">IF('У2 Заказы'!D14="","",'У2 Заказы'!D14)</f>
        <v/>
      </c>
      <c r="F92" s="64" t="str">
        <f aca="false">IF(OR(D92="",E92="",E92=0),"",WORKDAY(D92,MAX(0,CEILING(E92,1)-1)))</f>
        <v/>
      </c>
      <c r="G92" s="64" t="str">
        <f aca="false">IF('У2 Заказы'!E14="","",'У2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'У2 Заказы'!$A$14</f>
        <v/>
      </c>
      <c r="C93" s="10" t="str">
        <f aca="false">IF($B93="","",'У2 Заказы'!$F$2)</f>
        <v/>
      </c>
      <c r="D93" s="64" t="str">
        <f aca="false">IF('У2 Заказы'!F14="","",'У2 Заказы'!F14)</f>
        <v/>
      </c>
      <c r="E93" s="65" t="str">
        <f aca="false">IF('У2 Заказы'!G14="","",'У2 Заказы'!G14)</f>
        <v/>
      </c>
      <c r="F93" s="64" t="str">
        <f aca="false">IF(OR(D93="",E93="",E93=0),"",WORKDAY(D93,MAX(0,CEILING(E93,1)-1)))</f>
        <v/>
      </c>
      <c r="G93" s="64" t="str">
        <f aca="false">IF('У2 Заказы'!H14="","",'У2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'У2 Заказы'!$A$14</f>
        <v/>
      </c>
      <c r="C94" s="10" t="str">
        <f aca="false">IF($B94="","",'У2 Заказы'!$I$2)</f>
        <v/>
      </c>
      <c r="D94" s="64" t="str">
        <f aca="false">IF('У2 Заказы'!I14="","",'У2 Заказы'!I14)</f>
        <v/>
      </c>
      <c r="E94" s="65" t="str">
        <f aca="false">IF('У2 Заказы'!J14="","",'У2 Заказы'!J14)</f>
        <v/>
      </c>
      <c r="F94" s="64" t="str">
        <f aca="false">IF(OR(D94="",E94="",E94=0),"",WORKDAY(D94,MAX(0,CEILING(E94,1)-1)))</f>
        <v/>
      </c>
      <c r="G94" s="64" t="str">
        <f aca="false">IF('У2 Заказы'!K14="","",'У2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'У2 Заказы'!$A$14</f>
        <v/>
      </c>
      <c r="C95" s="10" t="str">
        <f aca="false">IF($B95="","",'У2 Заказы'!$L$2)</f>
        <v/>
      </c>
      <c r="D95" s="64" t="str">
        <f aca="false">IF('У2 Заказы'!L14="","",'У2 Заказы'!L14)</f>
        <v/>
      </c>
      <c r="E95" s="65" t="str">
        <f aca="false">IF('У2 Заказы'!M14="","",'У2 Заказы'!M14)</f>
        <v/>
      </c>
      <c r="F95" s="64" t="str">
        <f aca="false">IF(OR(D95="",E95="",E95=0),"",WORKDAY(D95,MAX(0,CEILING(E95,1)-1)))</f>
        <v/>
      </c>
      <c r="G95" s="64" t="str">
        <f aca="false">IF('У2 Заказы'!N14="","",'У2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'У2 Заказы'!$A$14</f>
        <v/>
      </c>
      <c r="C96" s="10" t="str">
        <f aca="false">IF($B96="","",'У2 Заказы'!$O$2)</f>
        <v/>
      </c>
      <c r="D96" s="64" t="str">
        <f aca="false">IF('У2 Заказы'!O14="","",'У2 Заказы'!O14)</f>
        <v/>
      </c>
      <c r="E96" s="65" t="str">
        <f aca="false">IF('У2 Заказы'!P14="","",'У2 Заказы'!P14)</f>
        <v/>
      </c>
      <c r="F96" s="64" t="str">
        <f aca="false">IF(OR(D96="",E96="",E96=0),"",WORKDAY(D96,MAX(0,CEILING(E96,1)-1)))</f>
        <v/>
      </c>
      <c r="G96" s="64" t="str">
        <f aca="false">IF('У2 Заказы'!Q14="","",'У2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'У2 Заказы'!$A$14</f>
        <v/>
      </c>
      <c r="C97" s="10" t="str">
        <f aca="false">IF($B97="","",'У2 Заказы'!$R$2)</f>
        <v/>
      </c>
      <c r="D97" s="64" t="str">
        <f aca="false">IF('У2 Заказы'!R14="","",'У2 Заказы'!R14)</f>
        <v/>
      </c>
      <c r="E97" s="65" t="str">
        <f aca="false">IF('У2 Заказы'!S14="","",'У2 Заказы'!S14)</f>
        <v/>
      </c>
      <c r="F97" s="64" t="str">
        <f aca="false">IF(OR(D97="",E97="",E97=0),"",WORKDAY(D97,MAX(0,CEILING(E97,1)-1)))</f>
        <v/>
      </c>
      <c r="G97" s="64" t="str">
        <f aca="false">IF('У2 Заказы'!T14="","",'У2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'У2 Заказы'!$A$14</f>
        <v/>
      </c>
      <c r="C98" s="10" t="str">
        <f aca="false">IF($B98="","",'У2 Заказы'!$U$2)</f>
        <v/>
      </c>
      <c r="D98" s="64" t="str">
        <f aca="false">IF('У2 Заказы'!U14="","",'У2 Заказы'!U14)</f>
        <v/>
      </c>
      <c r="E98" s="65" t="str">
        <f aca="false">IF('У2 Заказы'!V14="","",'У2 Заказы'!V14)</f>
        <v/>
      </c>
      <c r="F98" s="64" t="str">
        <f aca="false">IF(OR(D98="",E98="",E98=0),"",WORKDAY(D98,MAX(0,CEILING(E98,1)-1)))</f>
        <v/>
      </c>
      <c r="G98" s="64" t="str">
        <f aca="false">IF('У2 Заказы'!W14="","",'У2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'У2 Заказы'!$A$14</f>
        <v/>
      </c>
      <c r="C99" s="10" t="str">
        <f aca="false">IF($B99="","",'У2 Заказы'!$X$2)</f>
        <v/>
      </c>
      <c r="D99" s="64" t="str">
        <f aca="false">IF('У2 Заказы'!X14="","",'У2 Заказы'!X14)</f>
        <v/>
      </c>
      <c r="E99" s="65" t="str">
        <f aca="false">IF('У2 Заказы'!Y14="","",'У2 Заказы'!Y14)</f>
        <v/>
      </c>
      <c r="F99" s="64" t="str">
        <f aca="false">IF(OR(D99="",E99="",E99=0),"",WORKDAY(D99,MAX(0,CEILING(E99,1)-1)))</f>
        <v/>
      </c>
      <c r="G99" s="64" t="str">
        <f aca="false">IF('У2 Заказы'!Z14="","",'У2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'У2 Заказы'!$A$15</f>
        <v/>
      </c>
      <c r="C100" s="10" t="str">
        <f aca="false">IF($B100="","",'У2 Заказы'!$C$2)</f>
        <v/>
      </c>
      <c r="D100" s="64" t="str">
        <f aca="false">IF('У2 Заказы'!C15="","",'У2 Заказы'!C15)</f>
        <v/>
      </c>
      <c r="E100" s="65" t="str">
        <f aca="false">IF('У2 Заказы'!D15="","",'У2 Заказы'!D15)</f>
        <v/>
      </c>
      <c r="F100" s="64" t="str">
        <f aca="false">IF(OR(D100="",E100="",E100=0),"",WORKDAY(D100,MAX(0,CEILING(E100,1)-1)))</f>
        <v/>
      </c>
      <c r="G100" s="64" t="str">
        <f aca="false">IF('У2 Заказы'!E15="","",'У2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'У2 Заказы'!$A$15</f>
        <v/>
      </c>
      <c r="C101" s="10" t="str">
        <f aca="false">IF($B101="","",'У2 Заказы'!$F$2)</f>
        <v/>
      </c>
      <c r="D101" s="64" t="str">
        <f aca="false">IF('У2 Заказы'!F15="","",'У2 Заказы'!F15)</f>
        <v/>
      </c>
      <c r="E101" s="65" t="str">
        <f aca="false">IF('У2 Заказы'!G15="","",'У2 Заказы'!G15)</f>
        <v/>
      </c>
      <c r="F101" s="64" t="str">
        <f aca="false">IF(OR(D101="",E101="",E101=0),"",WORKDAY(D101,MAX(0,CEILING(E101,1)-1)))</f>
        <v/>
      </c>
      <c r="G101" s="64" t="str">
        <f aca="false">IF('У2 Заказы'!H15="","",'У2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'У2 Заказы'!$A$15</f>
        <v/>
      </c>
      <c r="C102" s="10" t="str">
        <f aca="false">IF($B102="","",'У2 Заказы'!$I$2)</f>
        <v/>
      </c>
      <c r="D102" s="64" t="str">
        <f aca="false">IF('У2 Заказы'!I15="","",'У2 Заказы'!I15)</f>
        <v/>
      </c>
      <c r="E102" s="65" t="str">
        <f aca="false">IF('У2 Заказы'!J15="","",'У2 Заказы'!J15)</f>
        <v/>
      </c>
      <c r="F102" s="64" t="str">
        <f aca="false">IF(OR(D102="",E102="",E102=0),"",WORKDAY(D102,MAX(0,CEILING(E102,1)-1)))</f>
        <v/>
      </c>
      <c r="G102" s="64" t="str">
        <f aca="false">IF('У2 Заказы'!K15="","",'У2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'У2 Заказы'!$A$15</f>
        <v/>
      </c>
      <c r="C103" s="10" t="str">
        <f aca="false">IF($B103="","",'У2 Заказы'!$L$2)</f>
        <v/>
      </c>
      <c r="D103" s="64" t="str">
        <f aca="false">IF('У2 Заказы'!L15="","",'У2 Заказы'!L15)</f>
        <v/>
      </c>
      <c r="E103" s="65" t="str">
        <f aca="false">IF('У2 Заказы'!M15="","",'У2 Заказы'!M15)</f>
        <v/>
      </c>
      <c r="F103" s="64" t="str">
        <f aca="false">IF(OR(D103="",E103="",E103=0),"",WORKDAY(D103,MAX(0,CEILING(E103,1)-1)))</f>
        <v/>
      </c>
      <c r="G103" s="64" t="str">
        <f aca="false">IF('У2 Заказы'!N15="","",'У2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'У2 Заказы'!$A$15</f>
        <v/>
      </c>
      <c r="C104" s="10" t="str">
        <f aca="false">IF($B104="","",'У2 Заказы'!$O$2)</f>
        <v/>
      </c>
      <c r="D104" s="64" t="str">
        <f aca="false">IF('У2 Заказы'!O15="","",'У2 Заказы'!O15)</f>
        <v/>
      </c>
      <c r="E104" s="65" t="str">
        <f aca="false">IF('У2 Заказы'!P15="","",'У2 Заказы'!P15)</f>
        <v/>
      </c>
      <c r="F104" s="64" t="str">
        <f aca="false">IF(OR(D104="",E104="",E104=0),"",WORKDAY(D104,MAX(0,CEILING(E104,1)-1)))</f>
        <v/>
      </c>
      <c r="G104" s="64" t="str">
        <f aca="false">IF('У2 Заказы'!Q15="","",'У2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'У2 Заказы'!$A$15</f>
        <v/>
      </c>
      <c r="C105" s="10" t="str">
        <f aca="false">IF($B105="","",'У2 Заказы'!$R$2)</f>
        <v/>
      </c>
      <c r="D105" s="64" t="str">
        <f aca="false">IF('У2 Заказы'!R15="","",'У2 Заказы'!R15)</f>
        <v/>
      </c>
      <c r="E105" s="65" t="str">
        <f aca="false">IF('У2 Заказы'!S15="","",'У2 Заказы'!S15)</f>
        <v/>
      </c>
      <c r="F105" s="64" t="str">
        <f aca="false">IF(OR(D105="",E105="",E105=0),"",WORKDAY(D105,MAX(0,CEILING(E105,1)-1)))</f>
        <v/>
      </c>
      <c r="G105" s="64" t="str">
        <f aca="false">IF('У2 Заказы'!T15="","",'У2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'У2 Заказы'!$A$15</f>
        <v/>
      </c>
      <c r="C106" s="10" t="str">
        <f aca="false">IF($B106="","",'У2 Заказы'!$U$2)</f>
        <v/>
      </c>
      <c r="D106" s="64" t="str">
        <f aca="false">IF('У2 Заказы'!U15="","",'У2 Заказы'!U15)</f>
        <v/>
      </c>
      <c r="E106" s="65" t="str">
        <f aca="false">IF('У2 Заказы'!V15="","",'У2 Заказы'!V15)</f>
        <v/>
      </c>
      <c r="F106" s="64" t="str">
        <f aca="false">IF(OR(D106="",E106="",E106=0),"",WORKDAY(D106,MAX(0,CEILING(E106,1)-1)))</f>
        <v/>
      </c>
      <c r="G106" s="64" t="str">
        <f aca="false">IF('У2 Заказы'!W15="","",'У2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'У2 Заказы'!$A$15</f>
        <v/>
      </c>
      <c r="C107" s="10" t="str">
        <f aca="false">IF($B107="","",'У2 Заказы'!$X$2)</f>
        <v/>
      </c>
      <c r="D107" s="64" t="str">
        <f aca="false">IF('У2 Заказы'!X15="","",'У2 Заказы'!X15)</f>
        <v/>
      </c>
      <c r="E107" s="65" t="str">
        <f aca="false">IF('У2 Заказы'!Y15="","",'У2 Заказы'!Y15)</f>
        <v/>
      </c>
      <c r="F107" s="64" t="str">
        <f aca="false">IF(OR(D107="",E107="",E107=0),"",WORKDAY(D107,MAX(0,CEILING(E107,1)-1)))</f>
        <v/>
      </c>
      <c r="G107" s="64" t="str">
        <f aca="false">IF('У2 Заказы'!Z15="","",'У2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'У2 Заказы'!$A$16</f>
        <v/>
      </c>
      <c r="C108" s="10" t="str">
        <f aca="false">IF($B108="","",'У2 Заказы'!$C$2)</f>
        <v/>
      </c>
      <c r="D108" s="64" t="str">
        <f aca="false">IF('У2 Заказы'!C16="","",'У2 Заказы'!C16)</f>
        <v/>
      </c>
      <c r="E108" s="65" t="str">
        <f aca="false">IF('У2 Заказы'!D16="","",'У2 Заказы'!D16)</f>
        <v/>
      </c>
      <c r="F108" s="64" t="str">
        <f aca="false">IF(OR(D108="",E108="",E108=0),"",WORKDAY(D108,MAX(0,CEILING(E108,1)-1)))</f>
        <v/>
      </c>
      <c r="G108" s="64" t="str">
        <f aca="false">IF('У2 Заказы'!E16="","",'У2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'У2 Заказы'!$A$16</f>
        <v/>
      </c>
      <c r="C109" s="10" t="str">
        <f aca="false">IF($B109="","",'У2 Заказы'!$F$2)</f>
        <v/>
      </c>
      <c r="D109" s="64" t="str">
        <f aca="false">IF('У2 Заказы'!F16="","",'У2 Заказы'!F16)</f>
        <v/>
      </c>
      <c r="E109" s="65" t="str">
        <f aca="false">IF('У2 Заказы'!G16="","",'У2 Заказы'!G16)</f>
        <v/>
      </c>
      <c r="F109" s="64" t="str">
        <f aca="false">IF(OR(D109="",E109="",E109=0),"",WORKDAY(D109,MAX(0,CEILING(E109,1)-1)))</f>
        <v/>
      </c>
      <c r="G109" s="64" t="str">
        <f aca="false">IF('У2 Заказы'!H16="","",'У2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'У2 Заказы'!$A$16</f>
        <v/>
      </c>
      <c r="C110" s="10" t="str">
        <f aca="false">IF($B110="","",'У2 Заказы'!$I$2)</f>
        <v/>
      </c>
      <c r="D110" s="64" t="str">
        <f aca="false">IF('У2 Заказы'!I16="","",'У2 Заказы'!I16)</f>
        <v/>
      </c>
      <c r="E110" s="65" t="str">
        <f aca="false">IF('У2 Заказы'!J16="","",'У2 Заказы'!J16)</f>
        <v/>
      </c>
      <c r="F110" s="64" t="str">
        <f aca="false">IF(OR(D110="",E110="",E110=0),"",WORKDAY(D110,MAX(0,CEILING(E110,1)-1)))</f>
        <v/>
      </c>
      <c r="G110" s="64" t="str">
        <f aca="false">IF('У2 Заказы'!K16="","",'У2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'У2 Заказы'!$A$16</f>
        <v/>
      </c>
      <c r="C111" s="10" t="str">
        <f aca="false">IF($B111="","",'У2 Заказы'!$L$2)</f>
        <v/>
      </c>
      <c r="D111" s="64" t="str">
        <f aca="false">IF('У2 Заказы'!L16="","",'У2 Заказы'!L16)</f>
        <v/>
      </c>
      <c r="E111" s="65" t="str">
        <f aca="false">IF('У2 Заказы'!M16="","",'У2 Заказы'!M16)</f>
        <v/>
      </c>
      <c r="F111" s="64" t="str">
        <f aca="false">IF(OR(D111="",E111="",E111=0),"",WORKDAY(D111,MAX(0,CEILING(E111,1)-1)))</f>
        <v/>
      </c>
      <c r="G111" s="64" t="str">
        <f aca="false">IF('У2 Заказы'!N16="","",'У2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'У2 Заказы'!$A$16</f>
        <v/>
      </c>
      <c r="C112" s="10" t="str">
        <f aca="false">IF($B112="","",'У2 Заказы'!$O$2)</f>
        <v/>
      </c>
      <c r="D112" s="64" t="str">
        <f aca="false">IF('У2 Заказы'!O16="","",'У2 Заказы'!O16)</f>
        <v/>
      </c>
      <c r="E112" s="65" t="str">
        <f aca="false">IF('У2 Заказы'!P16="","",'У2 Заказы'!P16)</f>
        <v/>
      </c>
      <c r="F112" s="64" t="str">
        <f aca="false">IF(OR(D112="",E112="",E112=0),"",WORKDAY(D112,MAX(0,CEILING(E112,1)-1)))</f>
        <v/>
      </c>
      <c r="G112" s="64" t="str">
        <f aca="false">IF('У2 Заказы'!Q16="","",'У2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'У2 Заказы'!$A$16</f>
        <v/>
      </c>
      <c r="C113" s="10" t="str">
        <f aca="false">IF($B113="","",'У2 Заказы'!$R$2)</f>
        <v/>
      </c>
      <c r="D113" s="64" t="str">
        <f aca="false">IF('У2 Заказы'!R16="","",'У2 Заказы'!R16)</f>
        <v/>
      </c>
      <c r="E113" s="65" t="str">
        <f aca="false">IF('У2 Заказы'!S16="","",'У2 Заказы'!S16)</f>
        <v/>
      </c>
      <c r="F113" s="64" t="str">
        <f aca="false">IF(OR(D113="",E113="",E113=0),"",WORKDAY(D113,MAX(0,CEILING(E113,1)-1)))</f>
        <v/>
      </c>
      <c r="G113" s="64" t="str">
        <f aca="false">IF('У2 Заказы'!T16="","",'У2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'У2 Заказы'!$A$16</f>
        <v/>
      </c>
      <c r="C114" s="10" t="str">
        <f aca="false">IF($B114="","",'У2 Заказы'!$U$2)</f>
        <v/>
      </c>
      <c r="D114" s="64" t="str">
        <f aca="false">IF('У2 Заказы'!U16="","",'У2 Заказы'!U16)</f>
        <v/>
      </c>
      <c r="E114" s="65" t="str">
        <f aca="false">IF('У2 Заказы'!V16="","",'У2 Заказы'!V16)</f>
        <v/>
      </c>
      <c r="F114" s="64" t="str">
        <f aca="false">IF(OR(D114="",E114="",E114=0),"",WORKDAY(D114,MAX(0,CEILING(E114,1)-1)))</f>
        <v/>
      </c>
      <c r="G114" s="64" t="str">
        <f aca="false">IF('У2 Заказы'!W16="","",'У2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'У2 Заказы'!$A$16</f>
        <v/>
      </c>
      <c r="C115" s="10" t="str">
        <f aca="false">IF($B115="","",'У2 Заказы'!$X$2)</f>
        <v/>
      </c>
      <c r="D115" s="64" t="str">
        <f aca="false">IF('У2 Заказы'!X16="","",'У2 Заказы'!X16)</f>
        <v/>
      </c>
      <c r="E115" s="65" t="str">
        <f aca="false">IF('У2 Заказы'!Y16="","",'У2 Заказы'!Y16)</f>
        <v/>
      </c>
      <c r="F115" s="64" t="str">
        <f aca="false">IF(OR(D115="",E115="",E115=0),"",WORKDAY(D115,MAX(0,CEILING(E115,1)-1)))</f>
        <v/>
      </c>
      <c r="G115" s="64" t="str">
        <f aca="false">IF('У2 Заказы'!Z16="","",'У2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'У2 Заказы'!$A$17</f>
        <v/>
      </c>
      <c r="C116" s="10" t="str">
        <f aca="false">IF($B116="","",'У2 Заказы'!$C$2)</f>
        <v/>
      </c>
      <c r="D116" s="64" t="str">
        <f aca="false">IF('У2 Заказы'!C17="","",'У2 Заказы'!C17)</f>
        <v/>
      </c>
      <c r="E116" s="65" t="str">
        <f aca="false">IF('У2 Заказы'!D17="","",'У2 Заказы'!D17)</f>
        <v/>
      </c>
      <c r="F116" s="64" t="str">
        <f aca="false">IF(OR(D116="",E116="",E116=0),"",WORKDAY(D116,MAX(0,CEILING(E116,1)-1)))</f>
        <v/>
      </c>
      <c r="G116" s="64" t="str">
        <f aca="false">IF('У2 Заказы'!E17="","",'У2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'У2 Заказы'!$A$17</f>
        <v/>
      </c>
      <c r="C117" s="10" t="str">
        <f aca="false">IF($B117="","",'У2 Заказы'!$F$2)</f>
        <v/>
      </c>
      <c r="D117" s="64" t="str">
        <f aca="false">IF('У2 Заказы'!F17="","",'У2 Заказы'!F17)</f>
        <v/>
      </c>
      <c r="E117" s="65" t="str">
        <f aca="false">IF('У2 Заказы'!G17="","",'У2 Заказы'!G17)</f>
        <v/>
      </c>
      <c r="F117" s="64" t="str">
        <f aca="false">IF(OR(D117="",E117="",E117=0),"",WORKDAY(D117,MAX(0,CEILING(E117,1)-1)))</f>
        <v/>
      </c>
      <c r="G117" s="64" t="str">
        <f aca="false">IF('У2 Заказы'!H17="","",'У2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'У2 Заказы'!$A$17</f>
        <v/>
      </c>
      <c r="C118" s="10" t="str">
        <f aca="false">IF($B118="","",'У2 Заказы'!$I$2)</f>
        <v/>
      </c>
      <c r="D118" s="64" t="str">
        <f aca="false">IF('У2 Заказы'!I17="","",'У2 Заказы'!I17)</f>
        <v/>
      </c>
      <c r="E118" s="65" t="str">
        <f aca="false">IF('У2 Заказы'!J17="","",'У2 Заказы'!J17)</f>
        <v/>
      </c>
      <c r="F118" s="64" t="str">
        <f aca="false">IF(OR(D118="",E118="",E118=0),"",WORKDAY(D118,MAX(0,CEILING(E118,1)-1)))</f>
        <v/>
      </c>
      <c r="G118" s="64" t="str">
        <f aca="false">IF('У2 Заказы'!K17="","",'У2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'У2 Заказы'!$A$17</f>
        <v/>
      </c>
      <c r="C119" s="10" t="str">
        <f aca="false">IF($B119="","",'У2 Заказы'!$L$2)</f>
        <v/>
      </c>
      <c r="D119" s="64" t="str">
        <f aca="false">IF('У2 Заказы'!L17="","",'У2 Заказы'!L17)</f>
        <v/>
      </c>
      <c r="E119" s="65" t="str">
        <f aca="false">IF('У2 Заказы'!M17="","",'У2 Заказы'!M17)</f>
        <v/>
      </c>
      <c r="F119" s="64" t="str">
        <f aca="false">IF(OR(D119="",E119="",E119=0),"",WORKDAY(D119,MAX(0,CEILING(E119,1)-1)))</f>
        <v/>
      </c>
      <c r="G119" s="64" t="str">
        <f aca="false">IF('У2 Заказы'!N17="","",'У2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'У2 Заказы'!$A$17</f>
        <v/>
      </c>
      <c r="C120" s="10" t="str">
        <f aca="false">IF($B120="","",'У2 Заказы'!$O$2)</f>
        <v/>
      </c>
      <c r="D120" s="64" t="str">
        <f aca="false">IF('У2 Заказы'!O17="","",'У2 Заказы'!O17)</f>
        <v/>
      </c>
      <c r="E120" s="65" t="str">
        <f aca="false">IF('У2 Заказы'!P17="","",'У2 Заказы'!P17)</f>
        <v/>
      </c>
      <c r="F120" s="64" t="str">
        <f aca="false">IF(OR(D120="",E120="",E120=0),"",WORKDAY(D120,MAX(0,CEILING(E120,1)-1)))</f>
        <v/>
      </c>
      <c r="G120" s="64" t="str">
        <f aca="false">IF('У2 Заказы'!Q17="","",'У2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'У2 Заказы'!$A$17</f>
        <v/>
      </c>
      <c r="C121" s="10" t="str">
        <f aca="false">IF($B121="","",'У2 Заказы'!$R$2)</f>
        <v/>
      </c>
      <c r="D121" s="64" t="str">
        <f aca="false">IF('У2 Заказы'!R17="","",'У2 Заказы'!R17)</f>
        <v/>
      </c>
      <c r="E121" s="65" t="str">
        <f aca="false">IF('У2 Заказы'!S17="","",'У2 Заказы'!S17)</f>
        <v/>
      </c>
      <c r="F121" s="64" t="str">
        <f aca="false">IF(OR(D121="",E121="",E121=0),"",WORKDAY(D121,MAX(0,CEILING(E121,1)-1)))</f>
        <v/>
      </c>
      <c r="G121" s="64" t="str">
        <f aca="false">IF('У2 Заказы'!T17="","",'У2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'У2 Заказы'!$A$17</f>
        <v/>
      </c>
      <c r="C122" s="10" t="str">
        <f aca="false">IF($B122="","",'У2 Заказы'!$U$2)</f>
        <v/>
      </c>
      <c r="D122" s="64" t="str">
        <f aca="false">IF('У2 Заказы'!U17="","",'У2 Заказы'!U17)</f>
        <v/>
      </c>
      <c r="E122" s="65" t="str">
        <f aca="false">IF('У2 Заказы'!V17="","",'У2 Заказы'!V17)</f>
        <v/>
      </c>
      <c r="F122" s="64" t="str">
        <f aca="false">IF(OR(D122="",E122="",E122=0),"",WORKDAY(D122,MAX(0,CEILING(E122,1)-1)))</f>
        <v/>
      </c>
      <c r="G122" s="64" t="str">
        <f aca="false">IF('У2 Заказы'!W17="","",'У2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'У2 Заказы'!$A$17</f>
        <v/>
      </c>
      <c r="C123" s="10" t="str">
        <f aca="false">IF($B123="","",'У2 Заказы'!$X$2)</f>
        <v/>
      </c>
      <c r="D123" s="64" t="str">
        <f aca="false">IF('У2 Заказы'!X17="","",'У2 Заказы'!X17)</f>
        <v/>
      </c>
      <c r="E123" s="65" t="str">
        <f aca="false">IF('У2 Заказы'!Y17="","",'У2 Заказы'!Y17)</f>
        <v/>
      </c>
      <c r="F123" s="64" t="str">
        <f aca="false">IF(OR(D123="",E123="",E123=0),"",WORKDAY(D123,MAX(0,CEILING(E123,1)-1)))</f>
        <v/>
      </c>
      <c r="G123" s="64" t="str">
        <f aca="false">IF('У2 Заказы'!Z17="","",'У2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'У2 Заказы'!$A$18</f>
        <v/>
      </c>
      <c r="C124" s="10" t="str">
        <f aca="false">IF($B124="","",'У2 Заказы'!$C$2)</f>
        <v/>
      </c>
      <c r="D124" s="64" t="str">
        <f aca="false">IF('У2 Заказы'!C18="","",'У2 Заказы'!C18)</f>
        <v/>
      </c>
      <c r="E124" s="65" t="str">
        <f aca="false">IF('У2 Заказы'!D18="","",'У2 Заказы'!D18)</f>
        <v/>
      </c>
      <c r="F124" s="64" t="str">
        <f aca="false">IF(OR(D124="",E124="",E124=0),"",WORKDAY(D124,MAX(0,CEILING(E124,1)-1)))</f>
        <v/>
      </c>
      <c r="G124" s="64" t="str">
        <f aca="false">IF('У2 Заказы'!E18="","",'У2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'У2 Заказы'!$A$18</f>
        <v/>
      </c>
      <c r="C125" s="10" t="str">
        <f aca="false">IF($B125="","",'У2 Заказы'!$F$2)</f>
        <v/>
      </c>
      <c r="D125" s="64" t="str">
        <f aca="false">IF('У2 Заказы'!F18="","",'У2 Заказы'!F18)</f>
        <v/>
      </c>
      <c r="E125" s="65" t="str">
        <f aca="false">IF('У2 Заказы'!G18="","",'У2 Заказы'!G18)</f>
        <v/>
      </c>
      <c r="F125" s="64" t="str">
        <f aca="false">IF(OR(D125="",E125="",E125=0),"",WORKDAY(D125,MAX(0,CEILING(E125,1)-1)))</f>
        <v/>
      </c>
      <c r="G125" s="64" t="str">
        <f aca="false">IF('У2 Заказы'!H18="","",'У2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'У2 Заказы'!$A$18</f>
        <v/>
      </c>
      <c r="C126" s="10" t="str">
        <f aca="false">IF($B126="","",'У2 Заказы'!$I$2)</f>
        <v/>
      </c>
      <c r="D126" s="64" t="str">
        <f aca="false">IF('У2 Заказы'!I18="","",'У2 Заказы'!I18)</f>
        <v/>
      </c>
      <c r="E126" s="65" t="str">
        <f aca="false">IF('У2 Заказы'!J18="","",'У2 Заказы'!J18)</f>
        <v/>
      </c>
      <c r="F126" s="64" t="str">
        <f aca="false">IF(OR(D126="",E126="",E126=0),"",WORKDAY(D126,MAX(0,CEILING(E126,1)-1)))</f>
        <v/>
      </c>
      <c r="G126" s="64" t="str">
        <f aca="false">IF('У2 Заказы'!K18="","",'У2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'У2 Заказы'!$A$18</f>
        <v/>
      </c>
      <c r="C127" s="10" t="str">
        <f aca="false">IF($B127="","",'У2 Заказы'!$L$2)</f>
        <v/>
      </c>
      <c r="D127" s="64" t="str">
        <f aca="false">IF('У2 Заказы'!L18="","",'У2 Заказы'!L18)</f>
        <v/>
      </c>
      <c r="E127" s="65" t="str">
        <f aca="false">IF('У2 Заказы'!M18="","",'У2 Заказы'!M18)</f>
        <v/>
      </c>
      <c r="F127" s="64" t="str">
        <f aca="false">IF(OR(D127="",E127="",E127=0),"",WORKDAY(D127,MAX(0,CEILING(E127,1)-1)))</f>
        <v/>
      </c>
      <c r="G127" s="64" t="str">
        <f aca="false">IF('У2 Заказы'!N18="","",'У2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'У2 Заказы'!$A$18</f>
        <v/>
      </c>
      <c r="C128" s="10" t="str">
        <f aca="false">IF($B128="","",'У2 Заказы'!$O$2)</f>
        <v/>
      </c>
      <c r="D128" s="64" t="str">
        <f aca="false">IF('У2 Заказы'!O18="","",'У2 Заказы'!O18)</f>
        <v/>
      </c>
      <c r="E128" s="65" t="str">
        <f aca="false">IF('У2 Заказы'!P18="","",'У2 Заказы'!P18)</f>
        <v/>
      </c>
      <c r="F128" s="64" t="str">
        <f aca="false">IF(OR(D128="",E128="",E128=0),"",WORKDAY(D128,MAX(0,CEILING(E128,1)-1)))</f>
        <v/>
      </c>
      <c r="G128" s="64" t="str">
        <f aca="false">IF('У2 Заказы'!Q18="","",'У2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'У2 Заказы'!$A$18</f>
        <v/>
      </c>
      <c r="C129" s="10" t="str">
        <f aca="false">IF($B129="","",'У2 Заказы'!$R$2)</f>
        <v/>
      </c>
      <c r="D129" s="64" t="str">
        <f aca="false">IF('У2 Заказы'!R18="","",'У2 Заказы'!R18)</f>
        <v/>
      </c>
      <c r="E129" s="65" t="str">
        <f aca="false">IF('У2 Заказы'!S18="","",'У2 Заказы'!S18)</f>
        <v/>
      </c>
      <c r="F129" s="64" t="str">
        <f aca="false">IF(OR(D129="",E129="",E129=0),"",WORKDAY(D129,MAX(0,CEILING(E129,1)-1)))</f>
        <v/>
      </c>
      <c r="G129" s="64" t="str">
        <f aca="false">IF('У2 Заказы'!T18="","",'У2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'У2 Заказы'!$A$18</f>
        <v/>
      </c>
      <c r="C130" s="10" t="str">
        <f aca="false">IF($B130="","",'У2 Заказы'!$U$2)</f>
        <v/>
      </c>
      <c r="D130" s="64" t="str">
        <f aca="false">IF('У2 Заказы'!U18="","",'У2 Заказы'!U18)</f>
        <v/>
      </c>
      <c r="E130" s="65" t="str">
        <f aca="false">IF('У2 Заказы'!V18="","",'У2 Заказы'!V18)</f>
        <v/>
      </c>
      <c r="F130" s="64" t="str">
        <f aca="false">IF(OR(D130="",E130="",E130=0),"",WORKDAY(D130,MAX(0,CEILING(E130,1)-1)))</f>
        <v/>
      </c>
      <c r="G130" s="64" t="str">
        <f aca="false">IF('У2 Заказы'!W18="","",'У2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'У2 Заказы'!$A$18</f>
        <v/>
      </c>
      <c r="C131" s="10" t="str">
        <f aca="false">IF($B131="","",'У2 Заказы'!$X$2)</f>
        <v/>
      </c>
      <c r="D131" s="64" t="str">
        <f aca="false">IF('У2 Заказы'!X18="","",'У2 Заказы'!X18)</f>
        <v/>
      </c>
      <c r="E131" s="65" t="str">
        <f aca="false">IF('У2 Заказы'!Y18="","",'У2 Заказы'!Y18)</f>
        <v/>
      </c>
      <c r="F131" s="64" t="str">
        <f aca="false">IF(OR(D131="",E131="",E131=0),"",WORKDAY(D131,MAX(0,CEILING(E131,1)-1)))</f>
        <v/>
      </c>
      <c r="G131" s="64" t="str">
        <f aca="false">IF('У2 Заказы'!Z18="","",'У2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'У2 Заказы'!$A$19</f>
        <v/>
      </c>
      <c r="C132" s="10" t="str">
        <f aca="false">IF($B132="","",'У2 Заказы'!$C$2)</f>
        <v/>
      </c>
      <c r="D132" s="64" t="str">
        <f aca="false">IF('У2 Заказы'!C19="","",'У2 Заказы'!C19)</f>
        <v/>
      </c>
      <c r="E132" s="65" t="str">
        <f aca="false">IF('У2 Заказы'!D19="","",'У2 Заказы'!D19)</f>
        <v/>
      </c>
      <c r="F132" s="64" t="str">
        <f aca="false">IF(OR(D132="",E132="",E132=0),"",WORKDAY(D132,MAX(0,CEILING(E132,1)-1)))</f>
        <v/>
      </c>
      <c r="G132" s="64" t="str">
        <f aca="false">IF('У2 Заказы'!E19="","",'У2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'У2 Заказы'!$A$19</f>
        <v/>
      </c>
      <c r="C133" s="10" t="str">
        <f aca="false">IF($B133="","",'У2 Заказы'!$F$2)</f>
        <v/>
      </c>
      <c r="D133" s="64" t="str">
        <f aca="false">IF('У2 Заказы'!F19="","",'У2 Заказы'!F19)</f>
        <v/>
      </c>
      <c r="E133" s="65" t="str">
        <f aca="false">IF('У2 Заказы'!G19="","",'У2 Заказы'!G19)</f>
        <v/>
      </c>
      <c r="F133" s="64" t="str">
        <f aca="false">IF(OR(D133="",E133="",E133=0),"",WORKDAY(D133,MAX(0,CEILING(E133,1)-1)))</f>
        <v/>
      </c>
      <c r="G133" s="64" t="str">
        <f aca="false">IF('У2 Заказы'!H19="","",'У2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'У2 Заказы'!$A$19</f>
        <v/>
      </c>
      <c r="C134" s="10" t="str">
        <f aca="false">IF($B134="","",'У2 Заказы'!$I$2)</f>
        <v/>
      </c>
      <c r="D134" s="64" t="str">
        <f aca="false">IF('У2 Заказы'!I19="","",'У2 Заказы'!I19)</f>
        <v/>
      </c>
      <c r="E134" s="65" t="str">
        <f aca="false">IF('У2 Заказы'!J19="","",'У2 Заказы'!J19)</f>
        <v/>
      </c>
      <c r="F134" s="64" t="str">
        <f aca="false">IF(OR(D134="",E134="",E134=0),"",WORKDAY(D134,MAX(0,CEILING(E134,1)-1)))</f>
        <v/>
      </c>
      <c r="G134" s="64" t="str">
        <f aca="false">IF('У2 Заказы'!K19="","",'У2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'У2 Заказы'!$A$19</f>
        <v/>
      </c>
      <c r="C135" s="10" t="str">
        <f aca="false">IF($B135="","",'У2 Заказы'!$L$2)</f>
        <v/>
      </c>
      <c r="D135" s="64" t="str">
        <f aca="false">IF('У2 Заказы'!L19="","",'У2 Заказы'!L19)</f>
        <v/>
      </c>
      <c r="E135" s="65" t="str">
        <f aca="false">IF('У2 Заказы'!M19="","",'У2 Заказы'!M19)</f>
        <v/>
      </c>
      <c r="F135" s="64" t="str">
        <f aca="false">IF(OR(D135="",E135="",E135=0),"",WORKDAY(D135,MAX(0,CEILING(E135,1)-1)))</f>
        <v/>
      </c>
      <c r="G135" s="64" t="str">
        <f aca="false">IF('У2 Заказы'!N19="","",'У2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'У2 Заказы'!$A$19</f>
        <v/>
      </c>
      <c r="C136" s="10" t="str">
        <f aca="false">IF($B136="","",'У2 Заказы'!$O$2)</f>
        <v/>
      </c>
      <c r="D136" s="64" t="str">
        <f aca="false">IF('У2 Заказы'!O19="","",'У2 Заказы'!O19)</f>
        <v/>
      </c>
      <c r="E136" s="65" t="str">
        <f aca="false">IF('У2 Заказы'!P19="","",'У2 Заказы'!P19)</f>
        <v/>
      </c>
      <c r="F136" s="64" t="str">
        <f aca="false">IF(OR(D136="",E136="",E136=0),"",WORKDAY(D136,MAX(0,CEILING(E136,1)-1)))</f>
        <v/>
      </c>
      <c r="G136" s="64" t="str">
        <f aca="false">IF('У2 Заказы'!Q19="","",'У2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'У2 Заказы'!$A$19</f>
        <v/>
      </c>
      <c r="C137" s="10" t="str">
        <f aca="false">IF($B137="","",'У2 Заказы'!$R$2)</f>
        <v/>
      </c>
      <c r="D137" s="64" t="str">
        <f aca="false">IF('У2 Заказы'!R19="","",'У2 Заказы'!R19)</f>
        <v/>
      </c>
      <c r="E137" s="65" t="str">
        <f aca="false">IF('У2 Заказы'!S19="","",'У2 Заказы'!S19)</f>
        <v/>
      </c>
      <c r="F137" s="64" t="str">
        <f aca="false">IF(OR(D137="",E137="",E137=0),"",WORKDAY(D137,MAX(0,CEILING(E137,1)-1)))</f>
        <v/>
      </c>
      <c r="G137" s="64" t="str">
        <f aca="false">IF('У2 Заказы'!T19="","",'У2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'У2 Заказы'!$A$19</f>
        <v/>
      </c>
      <c r="C138" s="10" t="str">
        <f aca="false">IF($B138="","",'У2 Заказы'!$U$2)</f>
        <v/>
      </c>
      <c r="D138" s="64" t="str">
        <f aca="false">IF('У2 Заказы'!U19="","",'У2 Заказы'!U19)</f>
        <v/>
      </c>
      <c r="E138" s="65" t="str">
        <f aca="false">IF('У2 Заказы'!V19="","",'У2 Заказы'!V19)</f>
        <v/>
      </c>
      <c r="F138" s="64" t="str">
        <f aca="false">IF(OR(D138="",E138="",E138=0),"",WORKDAY(D138,MAX(0,CEILING(E138,1)-1)))</f>
        <v/>
      </c>
      <c r="G138" s="64" t="str">
        <f aca="false">IF('У2 Заказы'!W19="","",'У2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'У2 Заказы'!$A$19</f>
        <v/>
      </c>
      <c r="C139" s="10" t="str">
        <f aca="false">IF($B139="","",'У2 Заказы'!$X$2)</f>
        <v/>
      </c>
      <c r="D139" s="64" t="str">
        <f aca="false">IF('У2 Заказы'!X19="","",'У2 Заказы'!X19)</f>
        <v/>
      </c>
      <c r="E139" s="65" t="str">
        <f aca="false">IF('У2 Заказы'!Y19="","",'У2 Заказы'!Y19)</f>
        <v/>
      </c>
      <c r="F139" s="64" t="str">
        <f aca="false">IF(OR(D139="",E139="",E139=0),"",WORKDAY(D139,MAX(0,CEILING(E139,1)-1)))</f>
        <v/>
      </c>
      <c r="G139" s="64" t="str">
        <f aca="false">IF('У2 Заказы'!Z19="","",'У2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'У2 Заказы'!$A$20</f>
        <v/>
      </c>
      <c r="C140" s="10" t="str">
        <f aca="false">IF($B140="","",'У2 Заказы'!$C$2)</f>
        <v/>
      </c>
      <c r="D140" s="64" t="str">
        <f aca="false">IF('У2 Заказы'!C20="","",'У2 Заказы'!C20)</f>
        <v/>
      </c>
      <c r="E140" s="65" t="str">
        <f aca="false">IF('У2 Заказы'!D20="","",'У2 Заказы'!D20)</f>
        <v/>
      </c>
      <c r="F140" s="64" t="str">
        <f aca="false">IF(OR(D140="",E140="",E140=0),"",WORKDAY(D140,MAX(0,CEILING(E140,1)-1)))</f>
        <v/>
      </c>
      <c r="G140" s="64" t="str">
        <f aca="false">IF('У2 Заказы'!E20="","",'У2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'У2 Заказы'!$A$20</f>
        <v/>
      </c>
      <c r="C141" s="10" t="str">
        <f aca="false">IF($B141="","",'У2 Заказы'!$F$2)</f>
        <v/>
      </c>
      <c r="D141" s="64" t="str">
        <f aca="false">IF('У2 Заказы'!F20="","",'У2 Заказы'!F20)</f>
        <v/>
      </c>
      <c r="E141" s="65" t="str">
        <f aca="false">IF('У2 Заказы'!G20="","",'У2 Заказы'!G20)</f>
        <v/>
      </c>
      <c r="F141" s="64" t="str">
        <f aca="false">IF(OR(D141="",E141="",E141=0),"",WORKDAY(D141,MAX(0,CEILING(E141,1)-1)))</f>
        <v/>
      </c>
      <c r="G141" s="64" t="str">
        <f aca="false">IF('У2 Заказы'!H20="","",'У2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'У2 Заказы'!$A$20</f>
        <v/>
      </c>
      <c r="C142" s="10" t="str">
        <f aca="false">IF($B142="","",'У2 Заказы'!$I$2)</f>
        <v/>
      </c>
      <c r="D142" s="64" t="str">
        <f aca="false">IF('У2 Заказы'!I20="","",'У2 Заказы'!I20)</f>
        <v/>
      </c>
      <c r="E142" s="65" t="str">
        <f aca="false">IF('У2 Заказы'!J20="","",'У2 Заказы'!J20)</f>
        <v/>
      </c>
      <c r="F142" s="64" t="str">
        <f aca="false">IF(OR(D142="",E142="",E142=0),"",WORKDAY(D142,MAX(0,CEILING(E142,1)-1)))</f>
        <v/>
      </c>
      <c r="G142" s="64" t="str">
        <f aca="false">IF('У2 Заказы'!K20="","",'У2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'У2 Заказы'!$A$20</f>
        <v/>
      </c>
      <c r="C143" s="10" t="str">
        <f aca="false">IF($B143="","",'У2 Заказы'!$L$2)</f>
        <v/>
      </c>
      <c r="D143" s="64" t="str">
        <f aca="false">IF('У2 Заказы'!L20="","",'У2 Заказы'!L20)</f>
        <v/>
      </c>
      <c r="E143" s="65" t="str">
        <f aca="false">IF('У2 Заказы'!M20="","",'У2 Заказы'!M20)</f>
        <v/>
      </c>
      <c r="F143" s="64" t="str">
        <f aca="false">IF(OR(D143="",E143="",E143=0),"",WORKDAY(D143,MAX(0,CEILING(E143,1)-1)))</f>
        <v/>
      </c>
      <c r="G143" s="64" t="str">
        <f aca="false">IF('У2 Заказы'!N20="","",'У2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'У2 Заказы'!$A$20</f>
        <v/>
      </c>
      <c r="C144" s="10" t="str">
        <f aca="false">IF($B144="","",'У2 Заказы'!$O$2)</f>
        <v/>
      </c>
      <c r="D144" s="64" t="str">
        <f aca="false">IF('У2 Заказы'!O20="","",'У2 Заказы'!O20)</f>
        <v/>
      </c>
      <c r="E144" s="65" t="str">
        <f aca="false">IF('У2 Заказы'!P20="","",'У2 Заказы'!P20)</f>
        <v/>
      </c>
      <c r="F144" s="64" t="str">
        <f aca="false">IF(OR(D144="",E144="",E144=0),"",WORKDAY(D144,MAX(0,CEILING(E144,1)-1)))</f>
        <v/>
      </c>
      <c r="G144" s="64" t="str">
        <f aca="false">IF('У2 Заказы'!Q20="","",'У2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'У2 Заказы'!$A$20</f>
        <v/>
      </c>
      <c r="C145" s="10" t="str">
        <f aca="false">IF($B145="","",'У2 Заказы'!$R$2)</f>
        <v/>
      </c>
      <c r="D145" s="64" t="str">
        <f aca="false">IF('У2 Заказы'!R20="","",'У2 Заказы'!R20)</f>
        <v/>
      </c>
      <c r="E145" s="65" t="str">
        <f aca="false">IF('У2 Заказы'!S20="","",'У2 Заказы'!S20)</f>
        <v/>
      </c>
      <c r="F145" s="64" t="str">
        <f aca="false">IF(OR(D145="",E145="",E145=0),"",WORKDAY(D145,MAX(0,CEILING(E145,1)-1)))</f>
        <v/>
      </c>
      <c r="G145" s="64" t="str">
        <f aca="false">IF('У2 Заказы'!T20="","",'У2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'У2 Заказы'!$A$20</f>
        <v/>
      </c>
      <c r="C146" s="10" t="str">
        <f aca="false">IF($B146="","",'У2 Заказы'!$U$2)</f>
        <v/>
      </c>
      <c r="D146" s="64" t="str">
        <f aca="false">IF('У2 Заказы'!U20="","",'У2 Заказы'!U20)</f>
        <v/>
      </c>
      <c r="E146" s="65" t="str">
        <f aca="false">IF('У2 Заказы'!V20="","",'У2 Заказы'!V20)</f>
        <v/>
      </c>
      <c r="F146" s="64" t="str">
        <f aca="false">IF(OR(D146="",E146="",E146=0),"",WORKDAY(D146,MAX(0,CEILING(E146,1)-1)))</f>
        <v/>
      </c>
      <c r="G146" s="64" t="str">
        <f aca="false">IF('У2 Заказы'!W20="","",'У2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'У2 Заказы'!$A$20</f>
        <v/>
      </c>
      <c r="C147" s="10" t="str">
        <f aca="false">IF($B147="","",'У2 Заказы'!$X$2)</f>
        <v/>
      </c>
      <c r="D147" s="64" t="str">
        <f aca="false">IF('У2 Заказы'!X20="","",'У2 Заказы'!X20)</f>
        <v/>
      </c>
      <c r="E147" s="65" t="str">
        <f aca="false">IF('У2 Заказы'!Y20="","",'У2 Заказы'!Y20)</f>
        <v/>
      </c>
      <c r="F147" s="64" t="str">
        <f aca="false">IF(OR(D147="",E147="",E147=0),"",WORKDAY(D147,MAX(0,CEILING(E147,1)-1)))</f>
        <v/>
      </c>
      <c r="G147" s="64" t="str">
        <f aca="false">IF('У2 Заказы'!Z20="","",'У2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'У2 Заказы'!$A$21</f>
        <v/>
      </c>
      <c r="C148" s="10" t="str">
        <f aca="false">IF($B148="","",'У2 Заказы'!$C$2)</f>
        <v/>
      </c>
      <c r="D148" s="64" t="str">
        <f aca="false">IF('У2 Заказы'!C21="","",'У2 Заказы'!C21)</f>
        <v/>
      </c>
      <c r="E148" s="65" t="str">
        <f aca="false">IF('У2 Заказы'!D21="","",'У2 Заказы'!D21)</f>
        <v/>
      </c>
      <c r="F148" s="64" t="str">
        <f aca="false">IF(OR(D148="",E148="",E148=0),"",WORKDAY(D148,MAX(0,CEILING(E148,1)-1)))</f>
        <v/>
      </c>
      <c r="G148" s="64" t="str">
        <f aca="false">IF('У2 Заказы'!E21="","",'У2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'У2 Заказы'!$A$21</f>
        <v/>
      </c>
      <c r="C149" s="10" t="str">
        <f aca="false">IF($B149="","",'У2 Заказы'!$F$2)</f>
        <v/>
      </c>
      <c r="D149" s="64" t="str">
        <f aca="false">IF('У2 Заказы'!F21="","",'У2 Заказы'!F21)</f>
        <v/>
      </c>
      <c r="E149" s="65" t="str">
        <f aca="false">IF('У2 Заказы'!G21="","",'У2 Заказы'!G21)</f>
        <v/>
      </c>
      <c r="F149" s="64" t="str">
        <f aca="false">IF(OR(D149="",E149="",E149=0),"",WORKDAY(D149,MAX(0,CEILING(E149,1)-1)))</f>
        <v/>
      </c>
      <c r="G149" s="64" t="str">
        <f aca="false">IF('У2 Заказы'!H21="","",'У2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'У2 Заказы'!$A$21</f>
        <v/>
      </c>
      <c r="C150" s="10" t="str">
        <f aca="false">IF($B150="","",'У2 Заказы'!$I$2)</f>
        <v/>
      </c>
      <c r="D150" s="64" t="str">
        <f aca="false">IF('У2 Заказы'!I21="","",'У2 Заказы'!I21)</f>
        <v/>
      </c>
      <c r="E150" s="65" t="str">
        <f aca="false">IF('У2 Заказы'!J21="","",'У2 Заказы'!J21)</f>
        <v/>
      </c>
      <c r="F150" s="64" t="str">
        <f aca="false">IF(OR(D150="",E150="",E150=0),"",WORKDAY(D150,MAX(0,CEILING(E150,1)-1)))</f>
        <v/>
      </c>
      <c r="G150" s="64" t="str">
        <f aca="false">IF('У2 Заказы'!K21="","",'У2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'У2 Заказы'!$A$21</f>
        <v/>
      </c>
      <c r="C151" s="10" t="str">
        <f aca="false">IF($B151="","",'У2 Заказы'!$L$2)</f>
        <v/>
      </c>
      <c r="D151" s="64" t="str">
        <f aca="false">IF('У2 Заказы'!L21="","",'У2 Заказы'!L21)</f>
        <v/>
      </c>
      <c r="E151" s="65" t="str">
        <f aca="false">IF('У2 Заказы'!M21="","",'У2 Заказы'!M21)</f>
        <v/>
      </c>
      <c r="F151" s="64" t="str">
        <f aca="false">IF(OR(D151="",E151="",E151=0),"",WORKDAY(D151,MAX(0,CEILING(E151,1)-1)))</f>
        <v/>
      </c>
      <c r="G151" s="64" t="str">
        <f aca="false">IF('У2 Заказы'!N21="","",'У2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'У2 Заказы'!$A$21</f>
        <v/>
      </c>
      <c r="C152" s="10" t="str">
        <f aca="false">IF($B152="","",'У2 Заказы'!$O$2)</f>
        <v/>
      </c>
      <c r="D152" s="64" t="str">
        <f aca="false">IF('У2 Заказы'!O21="","",'У2 Заказы'!O21)</f>
        <v/>
      </c>
      <c r="E152" s="65" t="str">
        <f aca="false">IF('У2 Заказы'!P21="","",'У2 Заказы'!P21)</f>
        <v/>
      </c>
      <c r="F152" s="64" t="str">
        <f aca="false">IF(OR(D152="",E152="",E152=0),"",WORKDAY(D152,MAX(0,CEILING(E152,1)-1)))</f>
        <v/>
      </c>
      <c r="G152" s="64" t="str">
        <f aca="false">IF('У2 Заказы'!Q21="","",'У2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'У2 Заказы'!$A$21</f>
        <v/>
      </c>
      <c r="C153" s="10" t="str">
        <f aca="false">IF($B153="","",'У2 Заказы'!$R$2)</f>
        <v/>
      </c>
      <c r="D153" s="64" t="str">
        <f aca="false">IF('У2 Заказы'!R21="","",'У2 Заказы'!R21)</f>
        <v/>
      </c>
      <c r="E153" s="65" t="str">
        <f aca="false">IF('У2 Заказы'!S21="","",'У2 Заказы'!S21)</f>
        <v/>
      </c>
      <c r="F153" s="64" t="str">
        <f aca="false">IF(OR(D153="",E153="",E153=0),"",WORKDAY(D153,MAX(0,CEILING(E153,1)-1)))</f>
        <v/>
      </c>
      <c r="G153" s="64" t="str">
        <f aca="false">IF('У2 Заказы'!T21="","",'У2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'У2 Заказы'!$A$21</f>
        <v/>
      </c>
      <c r="C154" s="10" t="str">
        <f aca="false">IF($B154="","",'У2 Заказы'!$U$2)</f>
        <v/>
      </c>
      <c r="D154" s="64" t="str">
        <f aca="false">IF('У2 Заказы'!U21="","",'У2 Заказы'!U21)</f>
        <v/>
      </c>
      <c r="E154" s="65" t="str">
        <f aca="false">IF('У2 Заказы'!V21="","",'У2 Заказы'!V21)</f>
        <v/>
      </c>
      <c r="F154" s="64" t="str">
        <f aca="false">IF(OR(D154="",E154="",E154=0),"",WORKDAY(D154,MAX(0,CEILING(E154,1)-1)))</f>
        <v/>
      </c>
      <c r="G154" s="64" t="str">
        <f aca="false">IF('У2 Заказы'!W21="","",'У2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'У2 Заказы'!$A$21</f>
        <v/>
      </c>
      <c r="C155" s="10" t="str">
        <f aca="false">IF($B155="","",'У2 Заказы'!$X$2)</f>
        <v/>
      </c>
      <c r="D155" s="64" t="str">
        <f aca="false">IF('У2 Заказы'!X21="","",'У2 Заказы'!X21)</f>
        <v/>
      </c>
      <c r="E155" s="65" t="str">
        <f aca="false">IF('У2 Заказы'!Y21="","",'У2 Заказы'!Y21)</f>
        <v/>
      </c>
      <c r="F155" s="64" t="str">
        <f aca="false">IF(OR(D155="",E155="",E155=0),"",WORKDAY(D155,MAX(0,CEILING(E155,1)-1)))</f>
        <v/>
      </c>
      <c r="G155" s="64" t="str">
        <f aca="false">IF('У2 Заказы'!Z21="","",'У2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'У2 Заказы'!$A$22</f>
        <v/>
      </c>
      <c r="C156" s="10" t="str">
        <f aca="false">IF($B156="","",'У2 Заказы'!$C$2)</f>
        <v/>
      </c>
      <c r="D156" s="64" t="str">
        <f aca="false">IF('У2 Заказы'!C22="","",'У2 Заказы'!C22)</f>
        <v/>
      </c>
      <c r="E156" s="65" t="str">
        <f aca="false">IF('У2 Заказы'!D22="","",'У2 Заказы'!D22)</f>
        <v/>
      </c>
      <c r="F156" s="64" t="str">
        <f aca="false">IF(OR(D156="",E156="",E156=0),"",WORKDAY(D156,MAX(0,CEILING(E156,1)-1)))</f>
        <v/>
      </c>
      <c r="G156" s="64" t="str">
        <f aca="false">IF('У2 Заказы'!E22="","",'У2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'У2 Заказы'!$A$22</f>
        <v/>
      </c>
      <c r="C157" s="10" t="str">
        <f aca="false">IF($B157="","",'У2 Заказы'!$F$2)</f>
        <v/>
      </c>
      <c r="D157" s="64" t="str">
        <f aca="false">IF('У2 Заказы'!F22="","",'У2 Заказы'!F22)</f>
        <v/>
      </c>
      <c r="E157" s="65" t="str">
        <f aca="false">IF('У2 Заказы'!G22="","",'У2 Заказы'!G22)</f>
        <v/>
      </c>
      <c r="F157" s="64" t="str">
        <f aca="false">IF(OR(D157="",E157="",E157=0),"",WORKDAY(D157,MAX(0,CEILING(E157,1)-1)))</f>
        <v/>
      </c>
      <c r="G157" s="64" t="str">
        <f aca="false">IF('У2 Заказы'!H22="","",'У2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'У2 Заказы'!$A$22</f>
        <v/>
      </c>
      <c r="C158" s="10" t="str">
        <f aca="false">IF($B158="","",'У2 Заказы'!$I$2)</f>
        <v/>
      </c>
      <c r="D158" s="64" t="str">
        <f aca="false">IF('У2 Заказы'!I22="","",'У2 Заказы'!I22)</f>
        <v/>
      </c>
      <c r="E158" s="65" t="str">
        <f aca="false">IF('У2 Заказы'!J22="","",'У2 Заказы'!J22)</f>
        <v/>
      </c>
      <c r="F158" s="64" t="str">
        <f aca="false">IF(OR(D158="",E158="",E158=0),"",WORKDAY(D158,MAX(0,CEILING(E158,1)-1)))</f>
        <v/>
      </c>
      <c r="G158" s="64" t="str">
        <f aca="false">IF('У2 Заказы'!K22="","",'У2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'У2 Заказы'!$A$22</f>
        <v/>
      </c>
      <c r="C159" s="10" t="str">
        <f aca="false">IF($B159="","",'У2 Заказы'!$L$2)</f>
        <v/>
      </c>
      <c r="D159" s="64" t="str">
        <f aca="false">IF('У2 Заказы'!L22="","",'У2 Заказы'!L22)</f>
        <v/>
      </c>
      <c r="E159" s="65" t="str">
        <f aca="false">IF('У2 Заказы'!M22="","",'У2 Заказы'!M22)</f>
        <v/>
      </c>
      <c r="F159" s="64" t="str">
        <f aca="false">IF(OR(D159="",E159="",E159=0),"",WORKDAY(D159,MAX(0,CEILING(E159,1)-1)))</f>
        <v/>
      </c>
      <c r="G159" s="64" t="str">
        <f aca="false">IF('У2 Заказы'!N22="","",'У2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'У2 Заказы'!$A$22</f>
        <v/>
      </c>
      <c r="C160" s="10" t="str">
        <f aca="false">IF($B160="","",'У2 Заказы'!$O$2)</f>
        <v/>
      </c>
      <c r="D160" s="64" t="str">
        <f aca="false">IF('У2 Заказы'!O22="","",'У2 Заказы'!O22)</f>
        <v/>
      </c>
      <c r="E160" s="65" t="str">
        <f aca="false">IF('У2 Заказы'!P22="","",'У2 Заказы'!P22)</f>
        <v/>
      </c>
      <c r="F160" s="64" t="str">
        <f aca="false">IF(OR(D160="",E160="",E160=0),"",WORKDAY(D160,MAX(0,CEILING(E160,1)-1)))</f>
        <v/>
      </c>
      <c r="G160" s="64" t="str">
        <f aca="false">IF('У2 Заказы'!Q22="","",'У2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'У2 Заказы'!$A$22</f>
        <v/>
      </c>
      <c r="C161" s="10" t="str">
        <f aca="false">IF($B161="","",'У2 Заказы'!$R$2)</f>
        <v/>
      </c>
      <c r="D161" s="64" t="str">
        <f aca="false">IF('У2 Заказы'!R22="","",'У2 Заказы'!R22)</f>
        <v/>
      </c>
      <c r="E161" s="65" t="str">
        <f aca="false">IF('У2 Заказы'!S22="","",'У2 Заказы'!S22)</f>
        <v/>
      </c>
      <c r="F161" s="64" t="str">
        <f aca="false">IF(OR(D161="",E161="",E161=0),"",WORKDAY(D161,MAX(0,CEILING(E161,1)-1)))</f>
        <v/>
      </c>
      <c r="G161" s="64" t="str">
        <f aca="false">IF('У2 Заказы'!T22="","",'У2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'У2 Заказы'!$A$22</f>
        <v/>
      </c>
      <c r="C162" s="10" t="str">
        <f aca="false">IF($B162="","",'У2 Заказы'!$U$2)</f>
        <v/>
      </c>
      <c r="D162" s="64" t="str">
        <f aca="false">IF('У2 Заказы'!U22="","",'У2 Заказы'!U22)</f>
        <v/>
      </c>
      <c r="E162" s="65" t="str">
        <f aca="false">IF('У2 Заказы'!V22="","",'У2 Заказы'!V22)</f>
        <v/>
      </c>
      <c r="F162" s="64" t="str">
        <f aca="false">IF(OR(D162="",E162="",E162=0),"",WORKDAY(D162,MAX(0,CEILING(E162,1)-1)))</f>
        <v/>
      </c>
      <c r="G162" s="64" t="str">
        <f aca="false">IF('У2 Заказы'!W22="","",'У2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'У2 Заказы'!$A$22</f>
        <v/>
      </c>
      <c r="C163" s="10" t="str">
        <f aca="false">IF($B163="","",'У2 Заказы'!$X$2)</f>
        <v/>
      </c>
      <c r="D163" s="64" t="str">
        <f aca="false">IF('У2 Заказы'!X22="","",'У2 Заказы'!X22)</f>
        <v/>
      </c>
      <c r="E163" s="65" t="str">
        <f aca="false">IF('У2 Заказы'!Y22="","",'У2 Заказы'!Y22)</f>
        <v/>
      </c>
      <c r="F163" s="64" t="str">
        <f aca="false">IF(OR(D163="",E163="",E163=0),"",WORKDAY(D163,MAX(0,CEILING(E163,1)-1)))</f>
        <v/>
      </c>
      <c r="G163" s="64" t="str">
        <f aca="false">IF('У2 Заказы'!Z22="","",'У2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'У2 Заказы'!$A$23</f>
        <v/>
      </c>
      <c r="C164" s="10" t="str">
        <f aca="false">IF($B164="","",'У2 Заказы'!$C$2)</f>
        <v/>
      </c>
      <c r="D164" s="64" t="str">
        <f aca="false">IF('У2 Заказы'!C23="","",'У2 Заказы'!C23)</f>
        <v/>
      </c>
      <c r="E164" s="65" t="str">
        <f aca="false">IF('У2 Заказы'!D23="","",'У2 Заказы'!D23)</f>
        <v/>
      </c>
      <c r="F164" s="64" t="str">
        <f aca="false">IF(OR(D164="",E164="",E164=0),"",WORKDAY(D164,MAX(0,CEILING(E164,1)-1)))</f>
        <v/>
      </c>
      <c r="G164" s="64" t="str">
        <f aca="false">IF('У2 Заказы'!E23="","",'У2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'У2 Заказы'!$A$23</f>
        <v/>
      </c>
      <c r="C165" s="10" t="str">
        <f aca="false">IF($B165="","",'У2 Заказы'!$F$2)</f>
        <v/>
      </c>
      <c r="D165" s="64" t="str">
        <f aca="false">IF('У2 Заказы'!F23="","",'У2 Заказы'!F23)</f>
        <v/>
      </c>
      <c r="E165" s="65" t="str">
        <f aca="false">IF('У2 Заказы'!G23="","",'У2 Заказы'!G23)</f>
        <v/>
      </c>
      <c r="F165" s="64" t="str">
        <f aca="false">IF(OR(D165="",E165="",E165=0),"",WORKDAY(D165,MAX(0,CEILING(E165,1)-1)))</f>
        <v/>
      </c>
      <c r="G165" s="64" t="str">
        <f aca="false">IF('У2 Заказы'!H23="","",'У2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'У2 Заказы'!$A$23</f>
        <v/>
      </c>
      <c r="C166" s="10" t="str">
        <f aca="false">IF($B166="","",'У2 Заказы'!$I$2)</f>
        <v/>
      </c>
      <c r="D166" s="64" t="str">
        <f aca="false">IF('У2 Заказы'!I23="","",'У2 Заказы'!I23)</f>
        <v/>
      </c>
      <c r="E166" s="65" t="str">
        <f aca="false">IF('У2 Заказы'!J23="","",'У2 Заказы'!J23)</f>
        <v/>
      </c>
      <c r="F166" s="64" t="str">
        <f aca="false">IF(OR(D166="",E166="",E166=0),"",WORKDAY(D166,MAX(0,CEILING(E166,1)-1)))</f>
        <v/>
      </c>
      <c r="G166" s="64" t="str">
        <f aca="false">IF('У2 Заказы'!K23="","",'У2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'У2 Заказы'!$A$23</f>
        <v/>
      </c>
      <c r="C167" s="10" t="str">
        <f aca="false">IF($B167="","",'У2 Заказы'!$L$2)</f>
        <v/>
      </c>
      <c r="D167" s="64" t="str">
        <f aca="false">IF('У2 Заказы'!L23="","",'У2 Заказы'!L23)</f>
        <v/>
      </c>
      <c r="E167" s="65" t="str">
        <f aca="false">IF('У2 Заказы'!M23="","",'У2 Заказы'!M23)</f>
        <v/>
      </c>
      <c r="F167" s="64" t="str">
        <f aca="false">IF(OR(D167="",E167="",E167=0),"",WORKDAY(D167,MAX(0,CEILING(E167,1)-1)))</f>
        <v/>
      </c>
      <c r="G167" s="64" t="str">
        <f aca="false">IF('У2 Заказы'!N23="","",'У2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'У2 Заказы'!$A$23</f>
        <v/>
      </c>
      <c r="C168" s="10" t="str">
        <f aca="false">IF($B168="","",'У2 Заказы'!$O$2)</f>
        <v/>
      </c>
      <c r="D168" s="64" t="str">
        <f aca="false">IF('У2 Заказы'!O23="","",'У2 Заказы'!O23)</f>
        <v/>
      </c>
      <c r="E168" s="65" t="str">
        <f aca="false">IF('У2 Заказы'!P23="","",'У2 Заказы'!P23)</f>
        <v/>
      </c>
      <c r="F168" s="64" t="str">
        <f aca="false">IF(OR(D168="",E168="",E168=0),"",WORKDAY(D168,MAX(0,CEILING(E168,1)-1)))</f>
        <v/>
      </c>
      <c r="G168" s="64" t="str">
        <f aca="false">IF('У2 Заказы'!Q23="","",'У2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'У2 Заказы'!$A$23</f>
        <v/>
      </c>
      <c r="C169" s="10" t="str">
        <f aca="false">IF($B169="","",'У2 Заказы'!$R$2)</f>
        <v/>
      </c>
      <c r="D169" s="64" t="str">
        <f aca="false">IF('У2 Заказы'!R23="","",'У2 Заказы'!R23)</f>
        <v/>
      </c>
      <c r="E169" s="65" t="str">
        <f aca="false">IF('У2 Заказы'!S23="","",'У2 Заказы'!S23)</f>
        <v/>
      </c>
      <c r="F169" s="64" t="str">
        <f aca="false">IF(OR(D169="",E169="",E169=0),"",WORKDAY(D169,MAX(0,CEILING(E169,1)-1)))</f>
        <v/>
      </c>
      <c r="G169" s="64" t="str">
        <f aca="false">IF('У2 Заказы'!T23="","",'У2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'У2 Заказы'!$A$23</f>
        <v/>
      </c>
      <c r="C170" s="10" t="str">
        <f aca="false">IF($B170="","",'У2 Заказы'!$U$2)</f>
        <v/>
      </c>
      <c r="D170" s="64" t="str">
        <f aca="false">IF('У2 Заказы'!U23="","",'У2 Заказы'!U23)</f>
        <v/>
      </c>
      <c r="E170" s="65" t="str">
        <f aca="false">IF('У2 Заказы'!V23="","",'У2 Заказы'!V23)</f>
        <v/>
      </c>
      <c r="F170" s="64" t="str">
        <f aca="false">IF(OR(D170="",E170="",E170=0),"",WORKDAY(D170,MAX(0,CEILING(E170,1)-1)))</f>
        <v/>
      </c>
      <c r="G170" s="64" t="str">
        <f aca="false">IF('У2 Заказы'!W23="","",'У2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'У2 Заказы'!$A$23</f>
        <v/>
      </c>
      <c r="C171" s="10" t="str">
        <f aca="false">IF($B171="","",'У2 Заказы'!$X$2)</f>
        <v/>
      </c>
      <c r="D171" s="64" t="str">
        <f aca="false">IF('У2 Заказы'!X23="","",'У2 Заказы'!X23)</f>
        <v/>
      </c>
      <c r="E171" s="65" t="str">
        <f aca="false">IF('У2 Заказы'!Y23="","",'У2 Заказы'!Y23)</f>
        <v/>
      </c>
      <c r="F171" s="64" t="str">
        <f aca="false">IF(OR(D171="",E171="",E171=0),"",WORKDAY(D171,MAX(0,CEILING(E171,1)-1)))</f>
        <v/>
      </c>
      <c r="G171" s="64" t="str">
        <f aca="false">IF('У2 Заказы'!Z23="","",'У2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'У2 Заказы'!$A$24</f>
        <v/>
      </c>
      <c r="C172" s="10" t="str">
        <f aca="false">IF($B172="","",'У2 Заказы'!$C$2)</f>
        <v/>
      </c>
      <c r="D172" s="64" t="str">
        <f aca="false">IF('У2 Заказы'!C24="","",'У2 Заказы'!C24)</f>
        <v/>
      </c>
      <c r="E172" s="65" t="str">
        <f aca="false">IF('У2 Заказы'!D24="","",'У2 Заказы'!D24)</f>
        <v/>
      </c>
      <c r="F172" s="64" t="str">
        <f aca="false">IF(OR(D172="",E172="",E172=0),"",WORKDAY(D172,MAX(0,CEILING(E172,1)-1)))</f>
        <v/>
      </c>
      <c r="G172" s="64" t="str">
        <f aca="false">IF('У2 Заказы'!E24="","",'У2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'У2 Заказы'!$A$24</f>
        <v/>
      </c>
      <c r="C173" s="10" t="str">
        <f aca="false">IF($B173="","",'У2 Заказы'!$F$2)</f>
        <v/>
      </c>
      <c r="D173" s="64" t="str">
        <f aca="false">IF('У2 Заказы'!F24="","",'У2 Заказы'!F24)</f>
        <v/>
      </c>
      <c r="E173" s="65" t="str">
        <f aca="false">IF('У2 Заказы'!G24="","",'У2 Заказы'!G24)</f>
        <v/>
      </c>
      <c r="F173" s="64" t="str">
        <f aca="false">IF(OR(D173="",E173="",E173=0),"",WORKDAY(D173,MAX(0,CEILING(E173,1)-1)))</f>
        <v/>
      </c>
      <c r="G173" s="64" t="str">
        <f aca="false">IF('У2 Заказы'!H24="","",'У2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'У2 Заказы'!$A$24</f>
        <v/>
      </c>
      <c r="C174" s="10" t="str">
        <f aca="false">IF($B174="","",'У2 Заказы'!$I$2)</f>
        <v/>
      </c>
      <c r="D174" s="64" t="str">
        <f aca="false">IF('У2 Заказы'!I24="","",'У2 Заказы'!I24)</f>
        <v/>
      </c>
      <c r="E174" s="65" t="str">
        <f aca="false">IF('У2 Заказы'!J24="","",'У2 Заказы'!J24)</f>
        <v/>
      </c>
      <c r="F174" s="64" t="str">
        <f aca="false">IF(OR(D174="",E174="",E174=0),"",WORKDAY(D174,MAX(0,CEILING(E174,1)-1)))</f>
        <v/>
      </c>
      <c r="G174" s="64" t="str">
        <f aca="false">IF('У2 Заказы'!K24="","",'У2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'У2 Заказы'!$A$24</f>
        <v/>
      </c>
      <c r="C175" s="10" t="str">
        <f aca="false">IF($B175="","",'У2 Заказы'!$L$2)</f>
        <v/>
      </c>
      <c r="D175" s="64" t="str">
        <f aca="false">IF('У2 Заказы'!L24="","",'У2 Заказы'!L24)</f>
        <v/>
      </c>
      <c r="E175" s="65" t="str">
        <f aca="false">IF('У2 Заказы'!M24="","",'У2 Заказы'!M24)</f>
        <v/>
      </c>
      <c r="F175" s="64" t="str">
        <f aca="false">IF(OR(D175="",E175="",E175=0),"",WORKDAY(D175,MAX(0,CEILING(E175,1)-1)))</f>
        <v/>
      </c>
      <c r="G175" s="64" t="str">
        <f aca="false">IF('У2 Заказы'!N24="","",'У2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'У2 Заказы'!$A$24</f>
        <v/>
      </c>
      <c r="C176" s="10" t="str">
        <f aca="false">IF($B176="","",'У2 Заказы'!$O$2)</f>
        <v/>
      </c>
      <c r="D176" s="64" t="str">
        <f aca="false">IF('У2 Заказы'!O24="","",'У2 Заказы'!O24)</f>
        <v/>
      </c>
      <c r="E176" s="65" t="str">
        <f aca="false">IF('У2 Заказы'!P24="","",'У2 Заказы'!P24)</f>
        <v/>
      </c>
      <c r="F176" s="64" t="str">
        <f aca="false">IF(OR(D176="",E176="",E176=0),"",WORKDAY(D176,MAX(0,CEILING(E176,1)-1)))</f>
        <v/>
      </c>
      <c r="G176" s="64" t="str">
        <f aca="false">IF('У2 Заказы'!Q24="","",'У2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'У2 Заказы'!$A$24</f>
        <v/>
      </c>
      <c r="C177" s="10" t="str">
        <f aca="false">IF($B177="","",'У2 Заказы'!$R$2)</f>
        <v/>
      </c>
      <c r="D177" s="64" t="str">
        <f aca="false">IF('У2 Заказы'!R24="","",'У2 Заказы'!R24)</f>
        <v/>
      </c>
      <c r="E177" s="65" t="str">
        <f aca="false">IF('У2 Заказы'!S24="","",'У2 Заказы'!S24)</f>
        <v/>
      </c>
      <c r="F177" s="64" t="str">
        <f aca="false">IF(OR(D177="",E177="",E177=0),"",WORKDAY(D177,MAX(0,CEILING(E177,1)-1)))</f>
        <v/>
      </c>
      <c r="G177" s="64" t="str">
        <f aca="false">IF('У2 Заказы'!T24="","",'У2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'У2 Заказы'!$A$24</f>
        <v/>
      </c>
      <c r="C178" s="10" t="str">
        <f aca="false">IF($B178="","",'У2 Заказы'!$U$2)</f>
        <v/>
      </c>
      <c r="D178" s="64" t="str">
        <f aca="false">IF('У2 Заказы'!U24="","",'У2 Заказы'!U24)</f>
        <v/>
      </c>
      <c r="E178" s="65" t="str">
        <f aca="false">IF('У2 Заказы'!V24="","",'У2 Заказы'!V24)</f>
        <v/>
      </c>
      <c r="F178" s="64" t="str">
        <f aca="false">IF(OR(D178="",E178="",E178=0),"",WORKDAY(D178,MAX(0,CEILING(E178,1)-1)))</f>
        <v/>
      </c>
      <c r="G178" s="64" t="str">
        <f aca="false">IF('У2 Заказы'!W24="","",'У2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'У2 Заказы'!$A$24</f>
        <v/>
      </c>
      <c r="C179" s="10" t="str">
        <f aca="false">IF($B179="","",'У2 Заказы'!$X$2)</f>
        <v/>
      </c>
      <c r="D179" s="64" t="str">
        <f aca="false">IF('У2 Заказы'!X24="","",'У2 Заказы'!X24)</f>
        <v/>
      </c>
      <c r="E179" s="65" t="str">
        <f aca="false">IF('У2 Заказы'!Y24="","",'У2 Заказы'!Y24)</f>
        <v/>
      </c>
      <c r="F179" s="64" t="str">
        <f aca="false">IF(OR(D179="",E179="",E179=0),"",WORKDAY(D179,MAX(0,CEILING(E179,1)-1)))</f>
        <v/>
      </c>
      <c r="G179" s="64" t="str">
        <f aca="false">IF('У2 Заказы'!Z24="","",'У2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'У2 Заказы'!$A$25</f>
        <v/>
      </c>
      <c r="C180" s="10" t="str">
        <f aca="false">IF($B180="","",'У2 Заказы'!$C$2)</f>
        <v/>
      </c>
      <c r="D180" s="64" t="str">
        <f aca="false">IF('У2 Заказы'!C25="","",'У2 Заказы'!C25)</f>
        <v/>
      </c>
      <c r="E180" s="65" t="str">
        <f aca="false">IF('У2 Заказы'!D25="","",'У2 Заказы'!D25)</f>
        <v/>
      </c>
      <c r="F180" s="64" t="str">
        <f aca="false">IF(OR(D180="",E180="",E180=0),"",WORKDAY(D180,MAX(0,CEILING(E180,1)-1)))</f>
        <v/>
      </c>
      <c r="G180" s="64" t="str">
        <f aca="false">IF('У2 Заказы'!E25="","",'У2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'У2 Заказы'!$A$25</f>
        <v/>
      </c>
      <c r="C181" s="10" t="str">
        <f aca="false">IF($B181="","",'У2 Заказы'!$F$2)</f>
        <v/>
      </c>
      <c r="D181" s="64" t="str">
        <f aca="false">IF('У2 Заказы'!F25="","",'У2 Заказы'!F25)</f>
        <v/>
      </c>
      <c r="E181" s="65" t="str">
        <f aca="false">IF('У2 Заказы'!G25="","",'У2 Заказы'!G25)</f>
        <v/>
      </c>
      <c r="F181" s="64" t="str">
        <f aca="false">IF(OR(D181="",E181="",E181=0),"",WORKDAY(D181,MAX(0,CEILING(E181,1)-1)))</f>
        <v/>
      </c>
      <c r="G181" s="64" t="str">
        <f aca="false">IF('У2 Заказы'!H25="","",'У2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'У2 Заказы'!$A$25</f>
        <v/>
      </c>
      <c r="C182" s="10" t="str">
        <f aca="false">IF($B182="","",'У2 Заказы'!$I$2)</f>
        <v/>
      </c>
      <c r="D182" s="64" t="str">
        <f aca="false">IF('У2 Заказы'!I25="","",'У2 Заказы'!I25)</f>
        <v/>
      </c>
      <c r="E182" s="65" t="str">
        <f aca="false">IF('У2 Заказы'!J25="","",'У2 Заказы'!J25)</f>
        <v/>
      </c>
      <c r="F182" s="64" t="str">
        <f aca="false">IF(OR(D182="",E182="",E182=0),"",WORKDAY(D182,MAX(0,CEILING(E182,1)-1)))</f>
        <v/>
      </c>
      <c r="G182" s="64" t="str">
        <f aca="false">IF('У2 Заказы'!K25="","",'У2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'У2 Заказы'!$A$25</f>
        <v/>
      </c>
      <c r="C183" s="10" t="str">
        <f aca="false">IF($B183="","",'У2 Заказы'!$L$2)</f>
        <v/>
      </c>
      <c r="D183" s="64" t="str">
        <f aca="false">IF('У2 Заказы'!L25="","",'У2 Заказы'!L25)</f>
        <v/>
      </c>
      <c r="E183" s="65" t="str">
        <f aca="false">IF('У2 Заказы'!M25="","",'У2 Заказы'!M25)</f>
        <v/>
      </c>
      <c r="F183" s="64" t="str">
        <f aca="false">IF(OR(D183="",E183="",E183=0),"",WORKDAY(D183,MAX(0,CEILING(E183,1)-1)))</f>
        <v/>
      </c>
      <c r="G183" s="64" t="str">
        <f aca="false">IF('У2 Заказы'!N25="","",'У2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'У2 Заказы'!$A$25</f>
        <v/>
      </c>
      <c r="C184" s="10" t="str">
        <f aca="false">IF($B184="","",'У2 Заказы'!$O$2)</f>
        <v/>
      </c>
      <c r="D184" s="64" t="str">
        <f aca="false">IF('У2 Заказы'!O25="","",'У2 Заказы'!O25)</f>
        <v/>
      </c>
      <c r="E184" s="65" t="str">
        <f aca="false">IF('У2 Заказы'!P25="","",'У2 Заказы'!P25)</f>
        <v/>
      </c>
      <c r="F184" s="64" t="str">
        <f aca="false">IF(OR(D184="",E184="",E184=0),"",WORKDAY(D184,MAX(0,CEILING(E184,1)-1)))</f>
        <v/>
      </c>
      <c r="G184" s="64" t="str">
        <f aca="false">IF('У2 Заказы'!Q25="","",'У2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'У2 Заказы'!$A$25</f>
        <v/>
      </c>
      <c r="C185" s="10" t="str">
        <f aca="false">IF($B185="","",'У2 Заказы'!$R$2)</f>
        <v/>
      </c>
      <c r="D185" s="64" t="str">
        <f aca="false">IF('У2 Заказы'!R25="","",'У2 Заказы'!R25)</f>
        <v/>
      </c>
      <c r="E185" s="65" t="str">
        <f aca="false">IF('У2 Заказы'!S25="","",'У2 Заказы'!S25)</f>
        <v/>
      </c>
      <c r="F185" s="64" t="str">
        <f aca="false">IF(OR(D185="",E185="",E185=0),"",WORKDAY(D185,MAX(0,CEILING(E185,1)-1)))</f>
        <v/>
      </c>
      <c r="G185" s="64" t="str">
        <f aca="false">IF('У2 Заказы'!T25="","",'У2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'У2 Заказы'!$A$25</f>
        <v/>
      </c>
      <c r="C186" s="10" t="str">
        <f aca="false">IF($B186="","",'У2 Заказы'!$U$2)</f>
        <v/>
      </c>
      <c r="D186" s="64" t="str">
        <f aca="false">IF('У2 Заказы'!U25="","",'У2 Заказы'!U25)</f>
        <v/>
      </c>
      <c r="E186" s="65" t="str">
        <f aca="false">IF('У2 Заказы'!V25="","",'У2 Заказы'!V25)</f>
        <v/>
      </c>
      <c r="F186" s="64" t="str">
        <f aca="false">IF(OR(D186="",E186="",E186=0),"",WORKDAY(D186,MAX(0,CEILING(E186,1)-1)))</f>
        <v/>
      </c>
      <c r="G186" s="64" t="str">
        <f aca="false">IF('У2 Заказы'!W25="","",'У2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'У2 Заказы'!$A$25</f>
        <v/>
      </c>
      <c r="C187" s="10" t="str">
        <f aca="false">IF($B187="","",'У2 Заказы'!$X$2)</f>
        <v/>
      </c>
      <c r="D187" s="64" t="str">
        <f aca="false">IF('У2 Заказы'!X25="","",'У2 Заказы'!X25)</f>
        <v/>
      </c>
      <c r="E187" s="65" t="str">
        <f aca="false">IF('У2 Заказы'!Y25="","",'У2 Заказы'!Y25)</f>
        <v/>
      </c>
      <c r="F187" s="64" t="str">
        <f aca="false">IF(OR(D187="",E187="",E187=0),"",WORKDAY(D187,MAX(0,CEILING(E187,1)-1)))</f>
        <v/>
      </c>
      <c r="G187" s="64" t="str">
        <f aca="false">IF('У2 Заказы'!Z25="","",'У2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'У2 Заказы'!$A$26</f>
        <v/>
      </c>
      <c r="C188" s="10" t="str">
        <f aca="false">IF($B188="","",'У2 Заказы'!$C$2)</f>
        <v/>
      </c>
      <c r="D188" s="64" t="str">
        <f aca="false">IF('У2 Заказы'!C26="","",'У2 Заказы'!C26)</f>
        <v/>
      </c>
      <c r="E188" s="65" t="str">
        <f aca="false">IF('У2 Заказы'!D26="","",'У2 Заказы'!D26)</f>
        <v/>
      </c>
      <c r="F188" s="64" t="str">
        <f aca="false">IF(OR(D188="",E188="",E188=0),"",WORKDAY(D188,MAX(0,CEILING(E188,1)-1)))</f>
        <v/>
      </c>
      <c r="G188" s="64" t="str">
        <f aca="false">IF('У2 Заказы'!E26="","",'У2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'У2 Заказы'!$A$26</f>
        <v/>
      </c>
      <c r="C189" s="10" t="str">
        <f aca="false">IF($B189="","",'У2 Заказы'!$F$2)</f>
        <v/>
      </c>
      <c r="D189" s="64" t="str">
        <f aca="false">IF('У2 Заказы'!F26="","",'У2 Заказы'!F26)</f>
        <v/>
      </c>
      <c r="E189" s="65" t="str">
        <f aca="false">IF('У2 Заказы'!G26="","",'У2 Заказы'!G26)</f>
        <v/>
      </c>
      <c r="F189" s="64" t="str">
        <f aca="false">IF(OR(D189="",E189="",E189=0),"",WORKDAY(D189,MAX(0,CEILING(E189,1)-1)))</f>
        <v/>
      </c>
      <c r="G189" s="64" t="str">
        <f aca="false">IF('У2 Заказы'!H26="","",'У2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'У2 Заказы'!$A$26</f>
        <v/>
      </c>
      <c r="C190" s="10" t="str">
        <f aca="false">IF($B190="","",'У2 Заказы'!$I$2)</f>
        <v/>
      </c>
      <c r="D190" s="64" t="str">
        <f aca="false">IF('У2 Заказы'!I26="","",'У2 Заказы'!I26)</f>
        <v/>
      </c>
      <c r="E190" s="65" t="str">
        <f aca="false">IF('У2 Заказы'!J26="","",'У2 Заказы'!J26)</f>
        <v/>
      </c>
      <c r="F190" s="64" t="str">
        <f aca="false">IF(OR(D190="",E190="",E190=0),"",WORKDAY(D190,MAX(0,CEILING(E190,1)-1)))</f>
        <v/>
      </c>
      <c r="G190" s="64" t="str">
        <f aca="false">IF('У2 Заказы'!K26="","",'У2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'У2 Заказы'!$A$26</f>
        <v/>
      </c>
      <c r="C191" s="10" t="str">
        <f aca="false">IF($B191="","",'У2 Заказы'!$L$2)</f>
        <v/>
      </c>
      <c r="D191" s="64" t="str">
        <f aca="false">IF('У2 Заказы'!L26="","",'У2 Заказы'!L26)</f>
        <v/>
      </c>
      <c r="E191" s="65" t="str">
        <f aca="false">IF('У2 Заказы'!M26="","",'У2 Заказы'!M26)</f>
        <v/>
      </c>
      <c r="F191" s="64" t="str">
        <f aca="false">IF(OR(D191="",E191="",E191=0),"",WORKDAY(D191,MAX(0,CEILING(E191,1)-1)))</f>
        <v/>
      </c>
      <c r="G191" s="64" t="str">
        <f aca="false">IF('У2 Заказы'!N26="","",'У2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'У2 Заказы'!$A$26</f>
        <v/>
      </c>
      <c r="C192" s="10" t="str">
        <f aca="false">IF($B192="","",'У2 Заказы'!$O$2)</f>
        <v/>
      </c>
      <c r="D192" s="64" t="str">
        <f aca="false">IF('У2 Заказы'!O26="","",'У2 Заказы'!O26)</f>
        <v/>
      </c>
      <c r="E192" s="65" t="str">
        <f aca="false">IF('У2 Заказы'!P26="","",'У2 Заказы'!P26)</f>
        <v/>
      </c>
      <c r="F192" s="64" t="str">
        <f aca="false">IF(OR(D192="",E192="",E192=0),"",WORKDAY(D192,MAX(0,CEILING(E192,1)-1)))</f>
        <v/>
      </c>
      <c r="G192" s="64" t="str">
        <f aca="false">IF('У2 Заказы'!Q26="","",'У2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'У2 Заказы'!$A$26</f>
        <v/>
      </c>
      <c r="C193" s="10" t="str">
        <f aca="false">IF($B193="","",'У2 Заказы'!$R$2)</f>
        <v/>
      </c>
      <c r="D193" s="64" t="str">
        <f aca="false">IF('У2 Заказы'!R26="","",'У2 Заказы'!R26)</f>
        <v/>
      </c>
      <c r="E193" s="65" t="str">
        <f aca="false">IF('У2 Заказы'!S26="","",'У2 Заказы'!S26)</f>
        <v/>
      </c>
      <c r="F193" s="64" t="str">
        <f aca="false">IF(OR(D193="",E193="",E193=0),"",WORKDAY(D193,MAX(0,CEILING(E193,1)-1)))</f>
        <v/>
      </c>
      <c r="G193" s="64" t="str">
        <f aca="false">IF('У2 Заказы'!T26="","",'У2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'У2 Заказы'!$A$26</f>
        <v/>
      </c>
      <c r="C194" s="10" t="str">
        <f aca="false">IF($B194="","",'У2 Заказы'!$U$2)</f>
        <v/>
      </c>
      <c r="D194" s="64" t="str">
        <f aca="false">IF('У2 Заказы'!U26="","",'У2 Заказы'!U26)</f>
        <v/>
      </c>
      <c r="E194" s="65" t="str">
        <f aca="false">IF('У2 Заказы'!V26="","",'У2 Заказы'!V26)</f>
        <v/>
      </c>
      <c r="F194" s="64" t="str">
        <f aca="false">IF(OR(D194="",E194="",E194=0),"",WORKDAY(D194,MAX(0,CEILING(E194,1)-1)))</f>
        <v/>
      </c>
      <c r="G194" s="64" t="str">
        <f aca="false">IF('У2 Заказы'!W26="","",'У2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'У2 Заказы'!$A$26</f>
        <v/>
      </c>
      <c r="C195" s="10" t="str">
        <f aca="false">IF($B195="","",'У2 Заказы'!$X$2)</f>
        <v/>
      </c>
      <c r="D195" s="64" t="str">
        <f aca="false">IF('У2 Заказы'!X26="","",'У2 Заказы'!X26)</f>
        <v/>
      </c>
      <c r="E195" s="65" t="str">
        <f aca="false">IF('У2 Заказы'!Y26="","",'У2 Заказы'!Y26)</f>
        <v/>
      </c>
      <c r="F195" s="64" t="str">
        <f aca="false">IF(OR(D195="",E195="",E195=0),"",WORKDAY(D195,MAX(0,CEILING(E195,1)-1)))</f>
        <v/>
      </c>
      <c r="G195" s="64" t="str">
        <f aca="false">IF('У2 Заказы'!Z26="","",'У2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'У2 Заказы'!$A$27</f>
        <v/>
      </c>
      <c r="C196" s="10" t="str">
        <f aca="false">IF($B196="","",'У2 Заказы'!$C$2)</f>
        <v/>
      </c>
      <c r="D196" s="64" t="str">
        <f aca="false">IF('У2 Заказы'!C27="","",'У2 Заказы'!C27)</f>
        <v/>
      </c>
      <c r="E196" s="65" t="str">
        <f aca="false">IF('У2 Заказы'!D27="","",'У2 Заказы'!D27)</f>
        <v/>
      </c>
      <c r="F196" s="64" t="str">
        <f aca="false">IF(OR(D196="",E196="",E196=0),"",WORKDAY(D196,MAX(0,CEILING(E196,1)-1)))</f>
        <v/>
      </c>
      <c r="G196" s="64" t="str">
        <f aca="false">IF('У2 Заказы'!E27="","",'У2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'У2 Заказы'!$A$27</f>
        <v/>
      </c>
      <c r="C197" s="10" t="str">
        <f aca="false">IF($B197="","",'У2 Заказы'!$F$2)</f>
        <v/>
      </c>
      <c r="D197" s="64" t="str">
        <f aca="false">IF('У2 Заказы'!F27="","",'У2 Заказы'!F27)</f>
        <v/>
      </c>
      <c r="E197" s="65" t="str">
        <f aca="false">IF('У2 Заказы'!G27="","",'У2 Заказы'!G27)</f>
        <v/>
      </c>
      <c r="F197" s="64" t="str">
        <f aca="false">IF(OR(D197="",E197="",E197=0),"",WORKDAY(D197,MAX(0,CEILING(E197,1)-1)))</f>
        <v/>
      </c>
      <c r="G197" s="64" t="str">
        <f aca="false">IF('У2 Заказы'!H27="","",'У2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'У2 Заказы'!$A$27</f>
        <v/>
      </c>
      <c r="C198" s="10" t="str">
        <f aca="false">IF($B198="","",'У2 Заказы'!$I$2)</f>
        <v/>
      </c>
      <c r="D198" s="64" t="str">
        <f aca="false">IF('У2 Заказы'!I27="","",'У2 Заказы'!I27)</f>
        <v/>
      </c>
      <c r="E198" s="65" t="str">
        <f aca="false">IF('У2 Заказы'!J27="","",'У2 Заказы'!J27)</f>
        <v/>
      </c>
      <c r="F198" s="64" t="str">
        <f aca="false">IF(OR(D198="",E198="",E198=0),"",WORKDAY(D198,MAX(0,CEILING(E198,1)-1)))</f>
        <v/>
      </c>
      <c r="G198" s="64" t="str">
        <f aca="false">IF('У2 Заказы'!K27="","",'У2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'У2 Заказы'!$A$27</f>
        <v/>
      </c>
      <c r="C199" s="10" t="str">
        <f aca="false">IF($B199="","",'У2 Заказы'!$L$2)</f>
        <v/>
      </c>
      <c r="D199" s="64" t="str">
        <f aca="false">IF('У2 Заказы'!L27="","",'У2 Заказы'!L27)</f>
        <v/>
      </c>
      <c r="E199" s="65" t="str">
        <f aca="false">IF('У2 Заказы'!M27="","",'У2 Заказы'!M27)</f>
        <v/>
      </c>
      <c r="F199" s="64" t="str">
        <f aca="false">IF(OR(D199="",E199="",E199=0),"",WORKDAY(D199,MAX(0,CEILING(E199,1)-1)))</f>
        <v/>
      </c>
      <c r="G199" s="64" t="str">
        <f aca="false">IF('У2 Заказы'!N27="","",'У2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'У2 Заказы'!$A$27</f>
        <v/>
      </c>
      <c r="C200" s="10" t="str">
        <f aca="false">IF($B200="","",'У2 Заказы'!$O$2)</f>
        <v/>
      </c>
      <c r="D200" s="64" t="str">
        <f aca="false">IF('У2 Заказы'!O27="","",'У2 Заказы'!O27)</f>
        <v/>
      </c>
      <c r="E200" s="65" t="str">
        <f aca="false">IF('У2 Заказы'!P27="","",'У2 Заказы'!P27)</f>
        <v/>
      </c>
      <c r="F200" s="64" t="str">
        <f aca="false">IF(OR(D200="",E200="",E200=0),"",WORKDAY(D200,MAX(0,CEILING(E200,1)-1)))</f>
        <v/>
      </c>
      <c r="G200" s="64" t="str">
        <f aca="false">IF('У2 Заказы'!Q27="","",'У2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'У2 Заказы'!$A$27</f>
        <v/>
      </c>
      <c r="C201" s="10" t="str">
        <f aca="false">IF($B201="","",'У2 Заказы'!$R$2)</f>
        <v/>
      </c>
      <c r="D201" s="64" t="str">
        <f aca="false">IF('У2 Заказы'!R27="","",'У2 Заказы'!R27)</f>
        <v/>
      </c>
      <c r="E201" s="65" t="str">
        <f aca="false">IF('У2 Заказы'!S27="","",'У2 Заказы'!S27)</f>
        <v/>
      </c>
      <c r="F201" s="64" t="str">
        <f aca="false">IF(OR(D201="",E201="",E201=0),"",WORKDAY(D201,MAX(0,CEILING(E201,1)-1)))</f>
        <v/>
      </c>
      <c r="G201" s="64" t="str">
        <f aca="false">IF('У2 Заказы'!T27="","",'У2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'У2 Заказы'!$A$27</f>
        <v/>
      </c>
      <c r="C202" s="10" t="str">
        <f aca="false">IF($B202="","",'У2 Заказы'!$U$2)</f>
        <v/>
      </c>
      <c r="D202" s="64" t="str">
        <f aca="false">IF('У2 Заказы'!U27="","",'У2 Заказы'!U27)</f>
        <v/>
      </c>
      <c r="E202" s="65" t="str">
        <f aca="false">IF('У2 Заказы'!V27="","",'У2 Заказы'!V27)</f>
        <v/>
      </c>
      <c r="F202" s="64" t="str">
        <f aca="false">IF(OR(D202="",E202="",E202=0),"",WORKDAY(D202,MAX(0,CEILING(E202,1)-1)))</f>
        <v/>
      </c>
      <c r="G202" s="64" t="str">
        <f aca="false">IF('У2 Заказы'!W27="","",'У2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'У2 Заказы'!$A$27</f>
        <v/>
      </c>
      <c r="C203" s="10" t="str">
        <f aca="false">IF($B203="","",'У2 Заказы'!$X$2)</f>
        <v/>
      </c>
      <c r="D203" s="64" t="str">
        <f aca="false">IF('У2 Заказы'!X27="","",'У2 Заказы'!X27)</f>
        <v/>
      </c>
      <c r="E203" s="65" t="str">
        <f aca="false">IF('У2 Заказы'!Y27="","",'У2 Заказы'!Y27)</f>
        <v/>
      </c>
      <c r="F203" s="64" t="str">
        <f aca="false">IF(OR(D203="",E203="",E203=0),"",WORKDAY(D203,MAX(0,CEILING(E203,1)-1)))</f>
        <v/>
      </c>
      <c r="G203" s="64" t="str">
        <f aca="false">IF('У2 Заказы'!Z27="","",'У2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'У2 Заказы'!$A$28</f>
        <v/>
      </c>
      <c r="C204" s="10" t="str">
        <f aca="false">IF($B204="","",'У2 Заказы'!$C$2)</f>
        <v/>
      </c>
      <c r="D204" s="64" t="str">
        <f aca="false">IF('У2 Заказы'!C28="","",'У2 Заказы'!C28)</f>
        <v/>
      </c>
      <c r="E204" s="65" t="str">
        <f aca="false">IF('У2 Заказы'!D28="","",'У2 Заказы'!D28)</f>
        <v/>
      </c>
      <c r="F204" s="64" t="str">
        <f aca="false">IF(OR(D204="",E204="",E204=0),"",WORKDAY(D204,MAX(0,CEILING(E204,1)-1)))</f>
        <v/>
      </c>
      <c r="G204" s="64" t="str">
        <f aca="false">IF('У2 Заказы'!E28="","",'У2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'У2 Заказы'!$A$28</f>
        <v/>
      </c>
      <c r="C205" s="10" t="str">
        <f aca="false">IF($B205="","",'У2 Заказы'!$F$2)</f>
        <v/>
      </c>
      <c r="D205" s="64" t="str">
        <f aca="false">IF('У2 Заказы'!F28="","",'У2 Заказы'!F28)</f>
        <v/>
      </c>
      <c r="E205" s="65" t="str">
        <f aca="false">IF('У2 Заказы'!G28="","",'У2 Заказы'!G28)</f>
        <v/>
      </c>
      <c r="F205" s="64" t="str">
        <f aca="false">IF(OR(D205="",E205="",E205=0),"",WORKDAY(D205,MAX(0,CEILING(E205,1)-1)))</f>
        <v/>
      </c>
      <c r="G205" s="64" t="str">
        <f aca="false">IF('У2 Заказы'!H28="","",'У2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'У2 Заказы'!$A$28</f>
        <v/>
      </c>
      <c r="C206" s="10" t="str">
        <f aca="false">IF($B206="","",'У2 Заказы'!$I$2)</f>
        <v/>
      </c>
      <c r="D206" s="64" t="str">
        <f aca="false">IF('У2 Заказы'!I28="","",'У2 Заказы'!I28)</f>
        <v/>
      </c>
      <c r="E206" s="65" t="str">
        <f aca="false">IF('У2 Заказы'!J28="","",'У2 Заказы'!J28)</f>
        <v/>
      </c>
      <c r="F206" s="64" t="str">
        <f aca="false">IF(OR(D206="",E206="",E206=0),"",WORKDAY(D206,MAX(0,CEILING(E206,1)-1)))</f>
        <v/>
      </c>
      <c r="G206" s="64" t="str">
        <f aca="false">IF('У2 Заказы'!K28="","",'У2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'У2 Заказы'!$A$28</f>
        <v/>
      </c>
      <c r="C207" s="10" t="str">
        <f aca="false">IF($B207="","",'У2 Заказы'!$L$2)</f>
        <v/>
      </c>
      <c r="D207" s="64" t="str">
        <f aca="false">IF('У2 Заказы'!L28="","",'У2 Заказы'!L28)</f>
        <v/>
      </c>
      <c r="E207" s="65" t="str">
        <f aca="false">IF('У2 Заказы'!M28="","",'У2 Заказы'!M28)</f>
        <v/>
      </c>
      <c r="F207" s="64" t="str">
        <f aca="false">IF(OR(D207="",E207="",E207=0),"",WORKDAY(D207,MAX(0,CEILING(E207,1)-1)))</f>
        <v/>
      </c>
      <c r="G207" s="64" t="str">
        <f aca="false">IF('У2 Заказы'!N28="","",'У2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'У2 Заказы'!$A$28</f>
        <v/>
      </c>
      <c r="C208" s="10" t="str">
        <f aca="false">IF($B208="","",'У2 Заказы'!$O$2)</f>
        <v/>
      </c>
      <c r="D208" s="64" t="str">
        <f aca="false">IF('У2 Заказы'!O28="","",'У2 Заказы'!O28)</f>
        <v/>
      </c>
      <c r="E208" s="65" t="str">
        <f aca="false">IF('У2 Заказы'!P28="","",'У2 Заказы'!P28)</f>
        <v/>
      </c>
      <c r="F208" s="64" t="str">
        <f aca="false">IF(OR(D208="",E208="",E208=0),"",WORKDAY(D208,MAX(0,CEILING(E208,1)-1)))</f>
        <v/>
      </c>
      <c r="G208" s="64" t="str">
        <f aca="false">IF('У2 Заказы'!Q28="","",'У2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'У2 Заказы'!$A$28</f>
        <v/>
      </c>
      <c r="C209" s="10" t="str">
        <f aca="false">IF($B209="","",'У2 Заказы'!$R$2)</f>
        <v/>
      </c>
      <c r="D209" s="64" t="str">
        <f aca="false">IF('У2 Заказы'!R28="","",'У2 Заказы'!R28)</f>
        <v/>
      </c>
      <c r="E209" s="65" t="str">
        <f aca="false">IF('У2 Заказы'!S28="","",'У2 Заказы'!S28)</f>
        <v/>
      </c>
      <c r="F209" s="64" t="str">
        <f aca="false">IF(OR(D209="",E209="",E209=0),"",WORKDAY(D209,MAX(0,CEILING(E209,1)-1)))</f>
        <v/>
      </c>
      <c r="G209" s="64" t="str">
        <f aca="false">IF('У2 Заказы'!T28="","",'У2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'У2 Заказы'!$A$28</f>
        <v/>
      </c>
      <c r="C210" s="10" t="str">
        <f aca="false">IF($B210="","",'У2 Заказы'!$U$2)</f>
        <v/>
      </c>
      <c r="D210" s="64" t="str">
        <f aca="false">IF('У2 Заказы'!U28="","",'У2 Заказы'!U28)</f>
        <v/>
      </c>
      <c r="E210" s="65" t="str">
        <f aca="false">IF('У2 Заказы'!V28="","",'У2 Заказы'!V28)</f>
        <v/>
      </c>
      <c r="F210" s="64" t="str">
        <f aca="false">IF(OR(D210="",E210="",E210=0),"",WORKDAY(D210,MAX(0,CEILING(E210,1)-1)))</f>
        <v/>
      </c>
      <c r="G210" s="64" t="str">
        <f aca="false">IF('У2 Заказы'!W28="","",'У2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'У2 Заказы'!$A$28</f>
        <v/>
      </c>
      <c r="C211" s="10" t="str">
        <f aca="false">IF($B211="","",'У2 Заказы'!$X$2)</f>
        <v/>
      </c>
      <c r="D211" s="64" t="str">
        <f aca="false">IF('У2 Заказы'!X28="","",'У2 Заказы'!X28)</f>
        <v/>
      </c>
      <c r="E211" s="65" t="str">
        <f aca="false">IF('У2 Заказы'!Y28="","",'У2 Заказы'!Y28)</f>
        <v/>
      </c>
      <c r="F211" s="64" t="str">
        <f aca="false">IF(OR(D211="",E211="",E211=0),"",WORKDAY(D211,MAX(0,CEILING(E211,1)-1)))</f>
        <v/>
      </c>
      <c r="G211" s="64" t="str">
        <f aca="false">IF('У2 Заказы'!Z28="","",'У2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'У2 Заказы'!$A$29</f>
        <v/>
      </c>
      <c r="C212" s="10" t="str">
        <f aca="false">IF($B212="","",'У2 Заказы'!$C$2)</f>
        <v/>
      </c>
      <c r="D212" s="64" t="str">
        <f aca="false">IF('У2 Заказы'!C29="","",'У2 Заказы'!C29)</f>
        <v/>
      </c>
      <c r="E212" s="65" t="str">
        <f aca="false">IF('У2 Заказы'!D29="","",'У2 Заказы'!D29)</f>
        <v/>
      </c>
      <c r="F212" s="64" t="str">
        <f aca="false">IF(OR(D212="",E212="",E212=0),"",WORKDAY(D212,MAX(0,CEILING(E212,1)-1)))</f>
        <v/>
      </c>
      <c r="G212" s="64" t="str">
        <f aca="false">IF('У2 Заказы'!E29="","",'У2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'У2 Заказы'!$A$29</f>
        <v/>
      </c>
      <c r="C213" s="10" t="str">
        <f aca="false">IF($B213="","",'У2 Заказы'!$F$2)</f>
        <v/>
      </c>
      <c r="D213" s="64" t="str">
        <f aca="false">IF('У2 Заказы'!F29="","",'У2 Заказы'!F29)</f>
        <v/>
      </c>
      <c r="E213" s="65" t="str">
        <f aca="false">IF('У2 Заказы'!G29="","",'У2 Заказы'!G29)</f>
        <v/>
      </c>
      <c r="F213" s="64" t="str">
        <f aca="false">IF(OR(D213="",E213="",E213=0),"",WORKDAY(D213,MAX(0,CEILING(E213,1)-1)))</f>
        <v/>
      </c>
      <c r="G213" s="64" t="str">
        <f aca="false">IF('У2 Заказы'!H29="","",'У2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'У2 Заказы'!$A$29</f>
        <v/>
      </c>
      <c r="C214" s="10" t="str">
        <f aca="false">IF($B214="","",'У2 Заказы'!$I$2)</f>
        <v/>
      </c>
      <c r="D214" s="64" t="str">
        <f aca="false">IF('У2 Заказы'!I29="","",'У2 Заказы'!I29)</f>
        <v/>
      </c>
      <c r="E214" s="65" t="str">
        <f aca="false">IF('У2 Заказы'!J29="","",'У2 Заказы'!J29)</f>
        <v/>
      </c>
      <c r="F214" s="64" t="str">
        <f aca="false">IF(OR(D214="",E214="",E214=0),"",WORKDAY(D214,MAX(0,CEILING(E214,1)-1)))</f>
        <v/>
      </c>
      <c r="G214" s="64" t="str">
        <f aca="false">IF('У2 Заказы'!K29="","",'У2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'У2 Заказы'!$A$29</f>
        <v/>
      </c>
      <c r="C215" s="10" t="str">
        <f aca="false">IF($B215="","",'У2 Заказы'!$L$2)</f>
        <v/>
      </c>
      <c r="D215" s="64" t="str">
        <f aca="false">IF('У2 Заказы'!L29="","",'У2 Заказы'!L29)</f>
        <v/>
      </c>
      <c r="E215" s="65" t="str">
        <f aca="false">IF('У2 Заказы'!M29="","",'У2 Заказы'!M29)</f>
        <v/>
      </c>
      <c r="F215" s="64" t="str">
        <f aca="false">IF(OR(D215="",E215="",E215=0),"",WORKDAY(D215,MAX(0,CEILING(E215,1)-1)))</f>
        <v/>
      </c>
      <c r="G215" s="64" t="str">
        <f aca="false">IF('У2 Заказы'!N29="","",'У2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'У2 Заказы'!$A$29</f>
        <v/>
      </c>
      <c r="C216" s="10" t="str">
        <f aca="false">IF($B216="","",'У2 Заказы'!$O$2)</f>
        <v/>
      </c>
      <c r="D216" s="64" t="str">
        <f aca="false">IF('У2 Заказы'!O29="","",'У2 Заказы'!O29)</f>
        <v/>
      </c>
      <c r="E216" s="65" t="str">
        <f aca="false">IF('У2 Заказы'!P29="","",'У2 Заказы'!P29)</f>
        <v/>
      </c>
      <c r="F216" s="64" t="str">
        <f aca="false">IF(OR(D216="",E216="",E216=0),"",WORKDAY(D216,MAX(0,CEILING(E216,1)-1)))</f>
        <v/>
      </c>
      <c r="G216" s="64" t="str">
        <f aca="false">IF('У2 Заказы'!Q29="","",'У2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'У2 Заказы'!$A$29</f>
        <v/>
      </c>
      <c r="C217" s="10" t="str">
        <f aca="false">IF($B217="","",'У2 Заказы'!$R$2)</f>
        <v/>
      </c>
      <c r="D217" s="64" t="str">
        <f aca="false">IF('У2 Заказы'!R29="","",'У2 Заказы'!R29)</f>
        <v/>
      </c>
      <c r="E217" s="65" t="str">
        <f aca="false">IF('У2 Заказы'!S29="","",'У2 Заказы'!S29)</f>
        <v/>
      </c>
      <c r="F217" s="64" t="str">
        <f aca="false">IF(OR(D217="",E217="",E217=0),"",WORKDAY(D217,MAX(0,CEILING(E217,1)-1)))</f>
        <v/>
      </c>
      <c r="G217" s="64" t="str">
        <f aca="false">IF('У2 Заказы'!T29="","",'У2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'У2 Заказы'!$A$29</f>
        <v/>
      </c>
      <c r="C218" s="10" t="str">
        <f aca="false">IF($B218="","",'У2 Заказы'!$U$2)</f>
        <v/>
      </c>
      <c r="D218" s="64" t="str">
        <f aca="false">IF('У2 Заказы'!U29="","",'У2 Заказы'!U29)</f>
        <v/>
      </c>
      <c r="E218" s="65" t="str">
        <f aca="false">IF('У2 Заказы'!V29="","",'У2 Заказы'!V29)</f>
        <v/>
      </c>
      <c r="F218" s="64" t="str">
        <f aca="false">IF(OR(D218="",E218="",E218=0),"",WORKDAY(D218,MAX(0,CEILING(E218,1)-1)))</f>
        <v/>
      </c>
      <c r="G218" s="64" t="str">
        <f aca="false">IF('У2 Заказы'!W29="","",'У2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'У2 Заказы'!$A$29</f>
        <v/>
      </c>
      <c r="C219" s="10" t="str">
        <f aca="false">IF($B219="","",'У2 Заказы'!$X$2)</f>
        <v/>
      </c>
      <c r="D219" s="64" t="str">
        <f aca="false">IF('У2 Заказы'!X29="","",'У2 Заказы'!X29)</f>
        <v/>
      </c>
      <c r="E219" s="65" t="str">
        <f aca="false">IF('У2 Заказы'!Y29="","",'У2 Заказы'!Y29)</f>
        <v/>
      </c>
      <c r="F219" s="64" t="str">
        <f aca="false">IF(OR(D219="",E219="",E219=0),"",WORKDAY(D219,MAX(0,CEILING(E219,1)-1)))</f>
        <v/>
      </c>
      <c r="G219" s="64" t="str">
        <f aca="false">IF('У2 Заказы'!Z29="","",'У2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'У2 Заказы'!$A$30</f>
        <v/>
      </c>
      <c r="C220" s="10" t="str">
        <f aca="false">IF($B220="","",'У2 Заказы'!$C$2)</f>
        <v/>
      </c>
      <c r="D220" s="64" t="str">
        <f aca="false">IF('У2 Заказы'!C30="","",'У2 Заказы'!C30)</f>
        <v/>
      </c>
      <c r="E220" s="65" t="str">
        <f aca="false">IF('У2 Заказы'!D30="","",'У2 Заказы'!D30)</f>
        <v/>
      </c>
      <c r="F220" s="64" t="str">
        <f aca="false">IF(OR(D220="",E220="",E220=0),"",WORKDAY(D220,MAX(0,CEILING(E220,1)-1)))</f>
        <v/>
      </c>
      <c r="G220" s="64" t="str">
        <f aca="false">IF('У2 Заказы'!E30="","",'У2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'У2 Заказы'!$A$30</f>
        <v/>
      </c>
      <c r="C221" s="10" t="str">
        <f aca="false">IF($B221="","",'У2 Заказы'!$F$2)</f>
        <v/>
      </c>
      <c r="D221" s="64" t="str">
        <f aca="false">IF('У2 Заказы'!F30="","",'У2 Заказы'!F30)</f>
        <v/>
      </c>
      <c r="E221" s="65" t="str">
        <f aca="false">IF('У2 Заказы'!G30="","",'У2 Заказы'!G30)</f>
        <v/>
      </c>
      <c r="F221" s="64" t="str">
        <f aca="false">IF(OR(D221="",E221="",E221=0),"",WORKDAY(D221,MAX(0,CEILING(E221,1)-1)))</f>
        <v/>
      </c>
      <c r="G221" s="64" t="str">
        <f aca="false">IF('У2 Заказы'!H30="","",'У2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'У2 Заказы'!$A$30</f>
        <v/>
      </c>
      <c r="C222" s="10" t="str">
        <f aca="false">IF($B222="","",'У2 Заказы'!$I$2)</f>
        <v/>
      </c>
      <c r="D222" s="64" t="str">
        <f aca="false">IF('У2 Заказы'!I30="","",'У2 Заказы'!I30)</f>
        <v/>
      </c>
      <c r="E222" s="65" t="str">
        <f aca="false">IF('У2 Заказы'!J30="","",'У2 Заказы'!J30)</f>
        <v/>
      </c>
      <c r="F222" s="64" t="str">
        <f aca="false">IF(OR(D222="",E222="",E222=0),"",WORKDAY(D222,MAX(0,CEILING(E222,1)-1)))</f>
        <v/>
      </c>
      <c r="G222" s="64" t="str">
        <f aca="false">IF('У2 Заказы'!K30="","",'У2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'У2 Заказы'!$A$30</f>
        <v/>
      </c>
      <c r="C223" s="10" t="str">
        <f aca="false">IF($B223="","",'У2 Заказы'!$L$2)</f>
        <v/>
      </c>
      <c r="D223" s="64" t="str">
        <f aca="false">IF('У2 Заказы'!L30="","",'У2 Заказы'!L30)</f>
        <v/>
      </c>
      <c r="E223" s="65" t="str">
        <f aca="false">IF('У2 Заказы'!M30="","",'У2 Заказы'!M30)</f>
        <v/>
      </c>
      <c r="F223" s="64" t="str">
        <f aca="false">IF(OR(D223="",E223="",E223=0),"",WORKDAY(D223,MAX(0,CEILING(E223,1)-1)))</f>
        <v/>
      </c>
      <c r="G223" s="64" t="str">
        <f aca="false">IF('У2 Заказы'!N30="","",'У2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'У2 Заказы'!$A$30</f>
        <v/>
      </c>
      <c r="C224" s="10" t="str">
        <f aca="false">IF($B224="","",'У2 Заказы'!$O$2)</f>
        <v/>
      </c>
      <c r="D224" s="64" t="str">
        <f aca="false">IF('У2 Заказы'!O30="","",'У2 Заказы'!O30)</f>
        <v/>
      </c>
      <c r="E224" s="65" t="str">
        <f aca="false">IF('У2 Заказы'!P30="","",'У2 Заказы'!P30)</f>
        <v/>
      </c>
      <c r="F224" s="64" t="str">
        <f aca="false">IF(OR(D224="",E224="",E224=0),"",WORKDAY(D224,MAX(0,CEILING(E224,1)-1)))</f>
        <v/>
      </c>
      <c r="G224" s="64" t="str">
        <f aca="false">IF('У2 Заказы'!Q30="","",'У2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'У2 Заказы'!$A$30</f>
        <v/>
      </c>
      <c r="C225" s="10" t="str">
        <f aca="false">IF($B225="","",'У2 Заказы'!$R$2)</f>
        <v/>
      </c>
      <c r="D225" s="64" t="str">
        <f aca="false">IF('У2 Заказы'!R30="","",'У2 Заказы'!R30)</f>
        <v/>
      </c>
      <c r="E225" s="65" t="str">
        <f aca="false">IF('У2 Заказы'!S30="","",'У2 Заказы'!S30)</f>
        <v/>
      </c>
      <c r="F225" s="64" t="str">
        <f aca="false">IF(OR(D225="",E225="",E225=0),"",WORKDAY(D225,MAX(0,CEILING(E225,1)-1)))</f>
        <v/>
      </c>
      <c r="G225" s="64" t="str">
        <f aca="false">IF('У2 Заказы'!T30="","",'У2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'У2 Заказы'!$A$30</f>
        <v/>
      </c>
      <c r="C226" s="10" t="str">
        <f aca="false">IF($B226="","",'У2 Заказы'!$U$2)</f>
        <v/>
      </c>
      <c r="D226" s="64" t="str">
        <f aca="false">IF('У2 Заказы'!U30="","",'У2 Заказы'!U30)</f>
        <v/>
      </c>
      <c r="E226" s="65" t="str">
        <f aca="false">IF('У2 Заказы'!V30="","",'У2 Заказы'!V30)</f>
        <v/>
      </c>
      <c r="F226" s="64" t="str">
        <f aca="false">IF(OR(D226="",E226="",E226=0),"",WORKDAY(D226,MAX(0,CEILING(E226,1)-1)))</f>
        <v/>
      </c>
      <c r="G226" s="64" t="str">
        <f aca="false">IF('У2 Заказы'!W30="","",'У2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'У2 Заказы'!$A$30</f>
        <v/>
      </c>
      <c r="C227" s="10" t="str">
        <f aca="false">IF($B227="","",'У2 Заказы'!$X$2)</f>
        <v/>
      </c>
      <c r="D227" s="64" t="str">
        <f aca="false">IF('У2 Заказы'!X30="","",'У2 Заказы'!X30)</f>
        <v/>
      </c>
      <c r="E227" s="65" t="str">
        <f aca="false">IF('У2 Заказы'!Y30="","",'У2 Заказы'!Y30)</f>
        <v/>
      </c>
      <c r="F227" s="64" t="str">
        <f aca="false">IF(OR(D227="",E227="",E227=0),"",WORKDAY(D227,MAX(0,CEILING(E227,1)-1)))</f>
        <v/>
      </c>
      <c r="G227" s="64" t="str">
        <f aca="false">IF('У2 Заказы'!Z30="","",'У2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'У2 Заказы'!$A$31</f>
        <v/>
      </c>
      <c r="C228" s="10" t="str">
        <f aca="false">IF($B228="","",'У2 Заказы'!$C$2)</f>
        <v/>
      </c>
      <c r="D228" s="64" t="str">
        <f aca="false">IF('У2 Заказы'!C31="","",'У2 Заказы'!C31)</f>
        <v/>
      </c>
      <c r="E228" s="65" t="str">
        <f aca="false">IF('У2 Заказы'!D31="","",'У2 Заказы'!D31)</f>
        <v/>
      </c>
      <c r="F228" s="64" t="str">
        <f aca="false">IF(OR(D228="",E228="",E228=0),"",WORKDAY(D228,MAX(0,CEILING(E228,1)-1)))</f>
        <v/>
      </c>
      <c r="G228" s="64" t="str">
        <f aca="false">IF('У2 Заказы'!E31="","",'У2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'У2 Заказы'!$A$31</f>
        <v/>
      </c>
      <c r="C229" s="10" t="str">
        <f aca="false">IF($B229="","",'У2 Заказы'!$F$2)</f>
        <v/>
      </c>
      <c r="D229" s="64" t="str">
        <f aca="false">IF('У2 Заказы'!F31="","",'У2 Заказы'!F31)</f>
        <v/>
      </c>
      <c r="E229" s="65" t="str">
        <f aca="false">IF('У2 Заказы'!G31="","",'У2 Заказы'!G31)</f>
        <v/>
      </c>
      <c r="F229" s="64" t="str">
        <f aca="false">IF(OR(D229="",E229="",E229=0),"",WORKDAY(D229,MAX(0,CEILING(E229,1)-1)))</f>
        <v/>
      </c>
      <c r="G229" s="64" t="str">
        <f aca="false">IF('У2 Заказы'!H31="","",'У2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'У2 Заказы'!$A$31</f>
        <v/>
      </c>
      <c r="C230" s="10" t="str">
        <f aca="false">IF($B230="","",'У2 Заказы'!$I$2)</f>
        <v/>
      </c>
      <c r="D230" s="64" t="str">
        <f aca="false">IF('У2 Заказы'!I31="","",'У2 Заказы'!I31)</f>
        <v/>
      </c>
      <c r="E230" s="65" t="str">
        <f aca="false">IF('У2 Заказы'!J31="","",'У2 Заказы'!J31)</f>
        <v/>
      </c>
      <c r="F230" s="64" t="str">
        <f aca="false">IF(OR(D230="",E230="",E230=0),"",WORKDAY(D230,MAX(0,CEILING(E230,1)-1)))</f>
        <v/>
      </c>
      <c r="G230" s="64" t="str">
        <f aca="false">IF('У2 Заказы'!K31="","",'У2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'У2 Заказы'!$A$31</f>
        <v/>
      </c>
      <c r="C231" s="10" t="str">
        <f aca="false">IF($B231="","",'У2 Заказы'!$L$2)</f>
        <v/>
      </c>
      <c r="D231" s="64" t="str">
        <f aca="false">IF('У2 Заказы'!L31="","",'У2 Заказы'!L31)</f>
        <v/>
      </c>
      <c r="E231" s="65" t="str">
        <f aca="false">IF('У2 Заказы'!M31="","",'У2 Заказы'!M31)</f>
        <v/>
      </c>
      <c r="F231" s="64" t="str">
        <f aca="false">IF(OR(D231="",E231="",E231=0),"",WORKDAY(D231,MAX(0,CEILING(E231,1)-1)))</f>
        <v/>
      </c>
      <c r="G231" s="64" t="str">
        <f aca="false">IF('У2 Заказы'!N31="","",'У2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'У2 Заказы'!$A$31</f>
        <v/>
      </c>
      <c r="C232" s="10" t="str">
        <f aca="false">IF($B232="","",'У2 Заказы'!$O$2)</f>
        <v/>
      </c>
      <c r="D232" s="64" t="str">
        <f aca="false">IF('У2 Заказы'!O31="","",'У2 Заказы'!O31)</f>
        <v/>
      </c>
      <c r="E232" s="65" t="str">
        <f aca="false">IF('У2 Заказы'!P31="","",'У2 Заказы'!P31)</f>
        <v/>
      </c>
      <c r="F232" s="64" t="str">
        <f aca="false">IF(OR(D232="",E232="",E232=0),"",WORKDAY(D232,MAX(0,CEILING(E232,1)-1)))</f>
        <v/>
      </c>
      <c r="G232" s="64" t="str">
        <f aca="false">IF('У2 Заказы'!Q31="","",'У2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'У2 Заказы'!$A$31</f>
        <v/>
      </c>
      <c r="C233" s="10" t="str">
        <f aca="false">IF($B233="","",'У2 Заказы'!$R$2)</f>
        <v/>
      </c>
      <c r="D233" s="64" t="str">
        <f aca="false">IF('У2 Заказы'!R31="","",'У2 Заказы'!R31)</f>
        <v/>
      </c>
      <c r="E233" s="65" t="str">
        <f aca="false">IF('У2 Заказы'!S31="","",'У2 Заказы'!S31)</f>
        <v/>
      </c>
      <c r="F233" s="64" t="str">
        <f aca="false">IF(OR(D233="",E233="",E233=0),"",WORKDAY(D233,MAX(0,CEILING(E233,1)-1)))</f>
        <v/>
      </c>
      <c r="G233" s="64" t="str">
        <f aca="false">IF('У2 Заказы'!T31="","",'У2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'У2 Заказы'!$A$31</f>
        <v/>
      </c>
      <c r="C234" s="10" t="str">
        <f aca="false">IF($B234="","",'У2 Заказы'!$U$2)</f>
        <v/>
      </c>
      <c r="D234" s="64" t="str">
        <f aca="false">IF('У2 Заказы'!U31="","",'У2 Заказы'!U31)</f>
        <v/>
      </c>
      <c r="E234" s="65" t="str">
        <f aca="false">IF('У2 Заказы'!V31="","",'У2 Заказы'!V31)</f>
        <v/>
      </c>
      <c r="F234" s="64" t="str">
        <f aca="false">IF(OR(D234="",E234="",E234=0),"",WORKDAY(D234,MAX(0,CEILING(E234,1)-1)))</f>
        <v/>
      </c>
      <c r="G234" s="64" t="str">
        <f aca="false">IF('У2 Заказы'!W31="","",'У2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'У2 Заказы'!$A$31</f>
        <v/>
      </c>
      <c r="C235" s="10" t="str">
        <f aca="false">IF($B235="","",'У2 Заказы'!$X$2)</f>
        <v/>
      </c>
      <c r="D235" s="64" t="str">
        <f aca="false">IF('У2 Заказы'!X31="","",'У2 Заказы'!X31)</f>
        <v/>
      </c>
      <c r="E235" s="65" t="str">
        <f aca="false">IF('У2 Заказы'!Y31="","",'У2 Заказы'!Y31)</f>
        <v/>
      </c>
      <c r="F235" s="64" t="str">
        <f aca="false">IF(OR(D235="",E235="",E235=0),"",WORKDAY(D235,MAX(0,CEILING(E235,1)-1)))</f>
        <v/>
      </c>
      <c r="G235" s="64" t="str">
        <f aca="false">IF('У2 Заказы'!Z31="","",'У2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'У2 Заказы'!$A$32</f>
        <v/>
      </c>
      <c r="C236" s="10" t="str">
        <f aca="false">IF($B236="","",'У2 Заказы'!$C$2)</f>
        <v/>
      </c>
      <c r="D236" s="64" t="str">
        <f aca="false">IF('У2 Заказы'!C32="","",'У2 Заказы'!C32)</f>
        <v/>
      </c>
      <c r="E236" s="65" t="str">
        <f aca="false">IF('У2 Заказы'!D32="","",'У2 Заказы'!D32)</f>
        <v/>
      </c>
      <c r="F236" s="64" t="str">
        <f aca="false">IF(OR(D236="",E236="",E236=0),"",WORKDAY(D236,MAX(0,CEILING(E236,1)-1)))</f>
        <v/>
      </c>
      <c r="G236" s="64" t="str">
        <f aca="false">IF('У2 Заказы'!E32="","",'У2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'У2 Заказы'!$A$32</f>
        <v/>
      </c>
      <c r="C237" s="10" t="str">
        <f aca="false">IF($B237="","",'У2 Заказы'!$F$2)</f>
        <v/>
      </c>
      <c r="D237" s="64" t="str">
        <f aca="false">IF('У2 Заказы'!F32="","",'У2 Заказы'!F32)</f>
        <v/>
      </c>
      <c r="E237" s="65" t="str">
        <f aca="false">IF('У2 Заказы'!G32="","",'У2 Заказы'!G32)</f>
        <v/>
      </c>
      <c r="F237" s="64" t="str">
        <f aca="false">IF(OR(D237="",E237="",E237=0),"",WORKDAY(D237,MAX(0,CEILING(E237,1)-1)))</f>
        <v/>
      </c>
      <c r="G237" s="64" t="str">
        <f aca="false">IF('У2 Заказы'!H32="","",'У2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'У2 Заказы'!$A$32</f>
        <v/>
      </c>
      <c r="C238" s="10" t="str">
        <f aca="false">IF($B238="","",'У2 Заказы'!$I$2)</f>
        <v/>
      </c>
      <c r="D238" s="64" t="str">
        <f aca="false">IF('У2 Заказы'!I32="","",'У2 Заказы'!I32)</f>
        <v/>
      </c>
      <c r="E238" s="65" t="str">
        <f aca="false">IF('У2 Заказы'!J32="","",'У2 Заказы'!J32)</f>
        <v/>
      </c>
      <c r="F238" s="64" t="str">
        <f aca="false">IF(OR(D238="",E238="",E238=0),"",WORKDAY(D238,MAX(0,CEILING(E238,1)-1)))</f>
        <v/>
      </c>
      <c r="G238" s="64" t="str">
        <f aca="false">IF('У2 Заказы'!K32="","",'У2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'У2 Заказы'!$A$32</f>
        <v/>
      </c>
      <c r="C239" s="10" t="str">
        <f aca="false">IF($B239="","",'У2 Заказы'!$L$2)</f>
        <v/>
      </c>
      <c r="D239" s="64" t="str">
        <f aca="false">IF('У2 Заказы'!L32="","",'У2 Заказы'!L32)</f>
        <v/>
      </c>
      <c r="E239" s="65" t="str">
        <f aca="false">IF('У2 Заказы'!M32="","",'У2 Заказы'!M32)</f>
        <v/>
      </c>
      <c r="F239" s="64" t="str">
        <f aca="false">IF(OR(D239="",E239="",E239=0),"",WORKDAY(D239,MAX(0,CEILING(E239,1)-1)))</f>
        <v/>
      </c>
      <c r="G239" s="64" t="str">
        <f aca="false">IF('У2 Заказы'!N32="","",'У2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'У2 Заказы'!$A$32</f>
        <v/>
      </c>
      <c r="C240" s="10" t="str">
        <f aca="false">IF($B240="","",'У2 Заказы'!$O$2)</f>
        <v/>
      </c>
      <c r="D240" s="64" t="str">
        <f aca="false">IF('У2 Заказы'!O32="","",'У2 Заказы'!O32)</f>
        <v/>
      </c>
      <c r="E240" s="65" t="str">
        <f aca="false">IF('У2 Заказы'!P32="","",'У2 Заказы'!P32)</f>
        <v/>
      </c>
      <c r="F240" s="64" t="str">
        <f aca="false">IF(OR(D240="",E240="",E240=0),"",WORKDAY(D240,MAX(0,CEILING(E240,1)-1)))</f>
        <v/>
      </c>
      <c r="G240" s="64" t="str">
        <f aca="false">IF('У2 Заказы'!Q32="","",'У2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'У2 Заказы'!$A$32</f>
        <v/>
      </c>
      <c r="C241" s="10" t="str">
        <f aca="false">IF($B241="","",'У2 Заказы'!$R$2)</f>
        <v/>
      </c>
      <c r="D241" s="64" t="str">
        <f aca="false">IF('У2 Заказы'!R32="","",'У2 Заказы'!R32)</f>
        <v/>
      </c>
      <c r="E241" s="65" t="str">
        <f aca="false">IF('У2 Заказы'!S32="","",'У2 Заказы'!S32)</f>
        <v/>
      </c>
      <c r="F241" s="64" t="str">
        <f aca="false">IF(OR(D241="",E241="",E241=0),"",WORKDAY(D241,MAX(0,CEILING(E241,1)-1)))</f>
        <v/>
      </c>
      <c r="G241" s="64" t="str">
        <f aca="false">IF('У2 Заказы'!T32="","",'У2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'У2 Заказы'!$A$32</f>
        <v/>
      </c>
      <c r="C242" s="10" t="str">
        <f aca="false">IF($B242="","",'У2 Заказы'!$U$2)</f>
        <v/>
      </c>
      <c r="D242" s="64" t="str">
        <f aca="false">IF('У2 Заказы'!U32="","",'У2 Заказы'!U32)</f>
        <v/>
      </c>
      <c r="E242" s="65" t="str">
        <f aca="false">IF('У2 Заказы'!V32="","",'У2 Заказы'!V32)</f>
        <v/>
      </c>
      <c r="F242" s="64" t="str">
        <f aca="false">IF(OR(D242="",E242="",E242=0),"",WORKDAY(D242,MAX(0,CEILING(E242,1)-1)))</f>
        <v/>
      </c>
      <c r="G242" s="64" t="str">
        <f aca="false">IF('У2 Заказы'!W32="","",'У2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'У2 Заказы'!$A$32</f>
        <v/>
      </c>
      <c r="C243" s="10" t="str">
        <f aca="false">IF($B243="","",'У2 Заказы'!$X$2)</f>
        <v/>
      </c>
      <c r="D243" s="64" t="str">
        <f aca="false">IF('У2 Заказы'!X32="","",'У2 Заказы'!X32)</f>
        <v/>
      </c>
      <c r="E243" s="65" t="str">
        <f aca="false">IF('У2 Заказы'!Y32="","",'У2 Заказы'!Y32)</f>
        <v/>
      </c>
      <c r="F243" s="64" t="str">
        <f aca="false">IF(OR(D243="",E243="",E243=0),"",WORKDAY(D243,MAX(0,CEILING(E243,1)-1)))</f>
        <v/>
      </c>
      <c r="G243" s="64" t="str">
        <f aca="false">IF('У2 Заказы'!Z32="","",'У2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'У2 Заказы'!$A$33</f>
        <v/>
      </c>
      <c r="C244" s="10" t="str">
        <f aca="false">IF($B244="","",'У2 Заказы'!$C$2)</f>
        <v/>
      </c>
      <c r="D244" s="64" t="str">
        <f aca="false">IF('У2 Заказы'!C33="","",'У2 Заказы'!C33)</f>
        <v/>
      </c>
      <c r="E244" s="65" t="str">
        <f aca="false">IF('У2 Заказы'!D33="","",'У2 Заказы'!D33)</f>
        <v/>
      </c>
      <c r="F244" s="64" t="str">
        <f aca="false">IF(OR(D244="",E244="",E244=0),"",WORKDAY(D244,MAX(0,CEILING(E244,1)-1)))</f>
        <v/>
      </c>
      <c r="G244" s="64" t="str">
        <f aca="false">IF('У2 Заказы'!E33="","",'У2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'У2 Заказы'!$A$33</f>
        <v/>
      </c>
      <c r="C245" s="10" t="str">
        <f aca="false">IF($B245="","",'У2 Заказы'!$F$2)</f>
        <v/>
      </c>
      <c r="D245" s="64" t="str">
        <f aca="false">IF('У2 Заказы'!F33="","",'У2 Заказы'!F33)</f>
        <v/>
      </c>
      <c r="E245" s="65" t="str">
        <f aca="false">IF('У2 Заказы'!G33="","",'У2 Заказы'!G33)</f>
        <v/>
      </c>
      <c r="F245" s="64" t="str">
        <f aca="false">IF(OR(D245="",E245="",E245=0),"",WORKDAY(D245,MAX(0,CEILING(E245,1)-1)))</f>
        <v/>
      </c>
      <c r="G245" s="64" t="str">
        <f aca="false">IF('У2 Заказы'!H33="","",'У2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'У2 Заказы'!$A$33</f>
        <v/>
      </c>
      <c r="C246" s="10" t="str">
        <f aca="false">IF($B246="","",'У2 Заказы'!$I$2)</f>
        <v/>
      </c>
      <c r="D246" s="64" t="str">
        <f aca="false">IF('У2 Заказы'!I33="","",'У2 Заказы'!I33)</f>
        <v/>
      </c>
      <c r="E246" s="65" t="str">
        <f aca="false">IF('У2 Заказы'!J33="","",'У2 Заказы'!J33)</f>
        <v/>
      </c>
      <c r="F246" s="64" t="str">
        <f aca="false">IF(OR(D246="",E246="",E246=0),"",WORKDAY(D246,MAX(0,CEILING(E246,1)-1)))</f>
        <v/>
      </c>
      <c r="G246" s="64" t="str">
        <f aca="false">IF('У2 Заказы'!K33="","",'У2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'У2 Заказы'!$A$33</f>
        <v/>
      </c>
      <c r="C247" s="10" t="str">
        <f aca="false">IF($B247="","",'У2 Заказы'!$L$2)</f>
        <v/>
      </c>
      <c r="D247" s="64" t="str">
        <f aca="false">IF('У2 Заказы'!L33="","",'У2 Заказы'!L33)</f>
        <v/>
      </c>
      <c r="E247" s="65" t="str">
        <f aca="false">IF('У2 Заказы'!M33="","",'У2 Заказы'!M33)</f>
        <v/>
      </c>
      <c r="F247" s="64" t="str">
        <f aca="false">IF(OR(D247="",E247="",E247=0),"",WORKDAY(D247,MAX(0,CEILING(E247,1)-1)))</f>
        <v/>
      </c>
      <c r="G247" s="64" t="str">
        <f aca="false">IF('У2 Заказы'!N33="","",'У2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'У2 Заказы'!$A$33</f>
        <v/>
      </c>
      <c r="C248" s="10" t="str">
        <f aca="false">IF($B248="","",'У2 Заказы'!$O$2)</f>
        <v/>
      </c>
      <c r="D248" s="64" t="str">
        <f aca="false">IF('У2 Заказы'!O33="","",'У2 Заказы'!O33)</f>
        <v/>
      </c>
      <c r="E248" s="65" t="str">
        <f aca="false">IF('У2 Заказы'!P33="","",'У2 Заказы'!P33)</f>
        <v/>
      </c>
      <c r="F248" s="64" t="str">
        <f aca="false">IF(OR(D248="",E248="",E248=0),"",WORKDAY(D248,MAX(0,CEILING(E248,1)-1)))</f>
        <v/>
      </c>
      <c r="G248" s="64" t="str">
        <f aca="false">IF('У2 Заказы'!Q33="","",'У2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'У2 Заказы'!$A$33</f>
        <v/>
      </c>
      <c r="C249" s="10" t="str">
        <f aca="false">IF($B249="","",'У2 Заказы'!$R$2)</f>
        <v/>
      </c>
      <c r="D249" s="64" t="str">
        <f aca="false">IF('У2 Заказы'!R33="","",'У2 Заказы'!R33)</f>
        <v/>
      </c>
      <c r="E249" s="65" t="str">
        <f aca="false">IF('У2 Заказы'!S33="","",'У2 Заказы'!S33)</f>
        <v/>
      </c>
      <c r="F249" s="64" t="str">
        <f aca="false">IF(OR(D249="",E249="",E249=0),"",WORKDAY(D249,MAX(0,CEILING(E249,1)-1)))</f>
        <v/>
      </c>
      <c r="G249" s="64" t="str">
        <f aca="false">IF('У2 Заказы'!T33="","",'У2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'У2 Заказы'!$A$33</f>
        <v/>
      </c>
      <c r="C250" s="10" t="str">
        <f aca="false">IF($B250="","",'У2 Заказы'!$U$2)</f>
        <v/>
      </c>
      <c r="D250" s="64" t="str">
        <f aca="false">IF('У2 Заказы'!U33="","",'У2 Заказы'!U33)</f>
        <v/>
      </c>
      <c r="E250" s="65" t="str">
        <f aca="false">IF('У2 Заказы'!V33="","",'У2 Заказы'!V33)</f>
        <v/>
      </c>
      <c r="F250" s="64" t="str">
        <f aca="false">IF(OR(D250="",E250="",E250=0),"",WORKDAY(D250,MAX(0,CEILING(E250,1)-1)))</f>
        <v/>
      </c>
      <c r="G250" s="64" t="str">
        <f aca="false">IF('У2 Заказы'!W33="","",'У2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'У2 Заказы'!$A$33</f>
        <v/>
      </c>
      <c r="C251" s="10" t="str">
        <f aca="false">IF($B251="","",'У2 Заказы'!$X$2)</f>
        <v/>
      </c>
      <c r="D251" s="64" t="str">
        <f aca="false">IF('У2 Заказы'!X33="","",'У2 Заказы'!X33)</f>
        <v/>
      </c>
      <c r="E251" s="65" t="str">
        <f aca="false">IF('У2 Заказы'!Y33="","",'У2 Заказы'!Y33)</f>
        <v/>
      </c>
      <c r="F251" s="64" t="str">
        <f aca="false">IF(OR(D251="",E251="",E251=0),"",WORKDAY(D251,MAX(0,CEILING(E251,1)-1)))</f>
        <v/>
      </c>
      <c r="G251" s="64" t="str">
        <f aca="false">IF('У2 Заказы'!Z33="","",'У2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TRIM('У2 Ввод'!B12&amp;" · "&amp;'У2 Ввод'!C12)</f>
        <v>26-1817 · Металлопрокат</v>
      </c>
      <c r="H1" s="49" t="str">
        <f aca="false">TRIM('У2 Ввод'!B13&amp;" · "&amp;'У2 Ввод'!C13)</f>
        <v>26-1817 · Комплектующие</v>
      </c>
      <c r="I1" s="49" t="str">
        <f aca="false">TRIM('У2 Ввод'!B14&amp;" · "&amp;'У2 Ввод'!C14)</f>
        <v>26-1817 · Метизы</v>
      </c>
      <c r="J1" s="49" t="str">
        <f aca="false">TRIM('У2 Ввод'!B15&amp;" · "&amp;'У2 Ввод'!C15)</f>
        <v>26-1817 · Покупные изделия</v>
      </c>
      <c r="K1" s="49" t="str">
        <f aca="false">TRIM('У2 Ввод'!B16&amp;" · "&amp;'У2 Ввод'!C16)</f>
        <v>26-1817 · Оп.5</v>
      </c>
      <c r="L1" s="49" t="str">
        <f aca="false">TRIM('У2 Ввод'!B17&amp;" · "&amp;'У2 Ввод'!C17)</f>
        <v>26-1817 · Оп.6</v>
      </c>
      <c r="M1" s="49" t="str">
        <f aca="false">TRIM('У2 Ввод'!B18&amp;" · "&amp;'У2 Ввод'!C18)</f>
        <v>26-1817 · Оп.7</v>
      </c>
      <c r="N1" s="49" t="str">
        <f aca="false">TRIM('У2 Ввод'!B19&amp;" · "&amp;'У2 Ввод'!C19)</f>
        <v>26-1817 · Оп.8</v>
      </c>
      <c r="O1" s="49" t="str">
        <f aca="false">TRIM('У2 Ввод'!B20&amp;" · "&amp;'У2 Ввод'!C20)</f>
        <v>26-1455 · Металлопрокат</v>
      </c>
      <c r="P1" s="49" t="str">
        <f aca="false">TRIM('У2 Ввод'!B21&amp;" · "&amp;'У2 Ввод'!C21)</f>
        <v>26-1455 · Комплектующие</v>
      </c>
      <c r="Q1" s="49" t="str">
        <f aca="false">TRIM('У2 Ввод'!B22&amp;" · "&amp;'У2 Ввод'!C22)</f>
        <v>26-1455 · Метизы</v>
      </c>
      <c r="R1" s="49" t="str">
        <f aca="false">TRIM('У2 Ввод'!B23&amp;" · "&amp;'У2 Ввод'!C23)</f>
        <v>26-1455 · Покупные изделия</v>
      </c>
      <c r="S1" s="49" t="str">
        <f aca="false">TRIM('У2 Ввод'!B24&amp;" · "&amp;'У2 Ввод'!C24)</f>
        <v>26-1455 · Оп.5</v>
      </c>
      <c r="T1" s="49" t="str">
        <f aca="false">TRIM('У2 Ввод'!B25&amp;" · "&amp;'У2 Ввод'!C25)</f>
        <v>26-1455 · Оп.6</v>
      </c>
      <c r="U1" s="49" t="str">
        <f aca="false">TRIM('У2 Ввод'!B26&amp;" · "&amp;'У2 Ввод'!C26)</f>
        <v>26-1455 · Оп.7</v>
      </c>
      <c r="V1" s="49" t="str">
        <f aca="false">TRIM('У2 Ввод'!B27&amp;" · "&amp;'У2 Ввод'!C27)</f>
        <v>26-1455 · Оп.8</v>
      </c>
      <c r="W1" s="49" t="str">
        <f aca="false">TRIM('У2 Ввод'!B28&amp;" · "&amp;'У2 Ввод'!C28)</f>
        <v>26-1905 · Металлопрокат</v>
      </c>
      <c r="X1" s="49" t="str">
        <f aca="false">TRIM('У2 Ввод'!B29&amp;" · "&amp;'У2 Ввод'!C29)</f>
        <v>26-1905 · Комплектующие</v>
      </c>
      <c r="Y1" s="49" t="str">
        <f aca="false">TRIM('У2 Ввод'!B30&amp;" · "&amp;'У2 Ввод'!C30)</f>
        <v>26-1905 · Метизы</v>
      </c>
      <c r="Z1" s="49" t="str">
        <f aca="false">TRIM('У2 Ввод'!B31&amp;" · "&amp;'У2 Ввод'!C31)</f>
        <v>26-1905 · Покупные изделия</v>
      </c>
      <c r="AA1" s="49" t="str">
        <f aca="false">TRIM('У2 Ввод'!B32&amp;" · "&amp;'У2 Ввод'!C32)</f>
        <v>26-1905 · Оп.5</v>
      </c>
      <c r="AB1" s="49" t="str">
        <f aca="false">TRIM('У2 Ввод'!B33&amp;" · "&amp;'У2 Ввод'!C33)</f>
        <v>26-1905 · Оп.6</v>
      </c>
      <c r="AC1" s="49" t="str">
        <f aca="false">TRIM('У2 Ввод'!B34&amp;" · "&amp;'У2 Ввод'!C34)</f>
        <v>26-1905 · Оп.7</v>
      </c>
      <c r="AD1" s="49" t="str">
        <f aca="false">TRIM('У2 Ввод'!B35&amp;" · "&amp;'У2 Ввод'!C35)</f>
        <v>26-1905 · Оп.8</v>
      </c>
      <c r="AE1" s="49" t="str">
        <f aca="false">TRIM('У2 Ввод'!B36&amp;" · "&amp;'У2 Ввод'!C36)</f>
        <v>·</v>
      </c>
      <c r="AF1" s="49" t="str">
        <f aca="false">TRIM('У2 Ввод'!B37&amp;" · "&amp;'У2 Ввод'!C37)</f>
        <v>·</v>
      </c>
      <c r="AG1" s="49" t="str">
        <f aca="false">TRIM('У2 Ввод'!B38&amp;" · "&amp;'У2 Ввод'!C38)</f>
        <v>·</v>
      </c>
      <c r="AH1" s="49" t="str">
        <f aca="false">TRIM('У2 Ввод'!B39&amp;" · "&amp;'У2 Ввод'!C39)</f>
        <v>·</v>
      </c>
      <c r="AI1" s="49" t="str">
        <f aca="false">TRIM('У2 Ввод'!B40&amp;" · "&amp;'У2 Ввод'!C40)</f>
        <v>·</v>
      </c>
      <c r="AJ1" s="49" t="str">
        <f aca="false">TRIM('У2 Ввод'!B41&amp;" · "&amp;'У2 Ввод'!C41)</f>
        <v>·</v>
      </c>
      <c r="AK1" s="49" t="str">
        <f aca="false">TRIM('У2 Ввод'!B42&amp;" · "&amp;'У2 Ввод'!C42)</f>
        <v>·</v>
      </c>
      <c r="AL1" s="49" t="str">
        <f aca="false">TRIM('У2 Ввод'!B43&amp;" · "&amp;'У2 Ввод'!C43)</f>
        <v>·</v>
      </c>
      <c r="AM1" s="49" t="str">
        <f aca="false">TRIM('У2 Ввод'!B44&amp;" · "&amp;'У2 Ввод'!C44)</f>
        <v>·</v>
      </c>
      <c r="AN1" s="49" t="str">
        <f aca="false">TRIM('У2 Ввод'!B45&amp;" · "&amp;'У2 Ввод'!C45)</f>
        <v>·</v>
      </c>
      <c r="AO1" s="49" t="str">
        <f aca="false">TRIM('У2 Ввод'!B46&amp;" · "&amp;'У2 Ввод'!C46)</f>
        <v>·</v>
      </c>
      <c r="AP1" s="49" t="str">
        <f aca="false">TRIM('У2 Ввод'!B47&amp;" · "&amp;'У2 Ввод'!C47)</f>
        <v>·</v>
      </c>
      <c r="AQ1" s="49" t="str">
        <f aca="false">TRIM('У2 Ввод'!B48&amp;" · "&amp;'У2 Ввод'!C48)</f>
        <v>·</v>
      </c>
      <c r="AR1" s="49" t="str">
        <f aca="false">TRIM('У2 Ввод'!B49&amp;" · "&amp;'У2 Ввод'!C49)</f>
        <v>·</v>
      </c>
      <c r="AS1" s="49" t="str">
        <f aca="false">TRIM('У2 Ввод'!B50&amp;" · "&amp;'У2 Ввод'!C50)</f>
        <v>·</v>
      </c>
      <c r="AT1" s="49" t="str">
        <f aca="false">TRIM('У2 Ввод'!B51&amp;" · "&amp;'У2 Ввод'!C51)</f>
        <v>·</v>
      </c>
      <c r="AU1" s="49" t="str">
        <f aca="false">TRIM('У2 Ввод'!B52&amp;" · "&amp;'У2 Ввод'!C52)</f>
        <v>·</v>
      </c>
      <c r="AV1" s="49" t="str">
        <f aca="false">TRIM('У2 Ввод'!B53&amp;" · "&amp;'У2 Ввод'!C53)</f>
        <v>·</v>
      </c>
      <c r="AW1" s="49" t="str">
        <f aca="false">TRIM('У2 Ввод'!B54&amp;" · "&amp;'У2 Ввод'!C54)</f>
        <v>·</v>
      </c>
      <c r="AX1" s="49" t="str">
        <f aca="false">TRIM('У2 Ввод'!B55&amp;" · "&amp;'У2 Ввод'!C55)</f>
        <v>·</v>
      </c>
      <c r="AY1" s="49" t="str">
        <f aca="false">TRIM('У2 Ввод'!B56&amp;" · "&amp;'У2 Ввод'!C56)</f>
        <v>·</v>
      </c>
      <c r="AZ1" s="49" t="str">
        <f aca="false">TRIM('У2 Ввод'!B57&amp;" · "&amp;'У2 Ввод'!C57)</f>
        <v>·</v>
      </c>
      <c r="BA1" s="49" t="str">
        <f aca="false">TRIM('У2 Ввод'!B58&amp;" · "&amp;'У2 Ввод'!C58)</f>
        <v>·</v>
      </c>
      <c r="BB1" s="49" t="str">
        <f aca="false">TRIM('У2 Ввод'!B59&amp;" · "&amp;'У2 Ввод'!C59)</f>
        <v>·</v>
      </c>
      <c r="BC1" s="49" t="str">
        <f aca="false">TRIM('У2 Ввод'!B60&amp;" · "&amp;'У2 Ввод'!C60)</f>
        <v>·</v>
      </c>
      <c r="BD1" s="49" t="str">
        <f aca="false">TRIM('У2 Ввод'!B61&amp;" · "&amp;'У2 Ввод'!C61)</f>
        <v>·</v>
      </c>
      <c r="BE1" s="49" t="str">
        <f aca="false">TRIM('У2 Ввод'!B62&amp;" · "&amp;'У2 Ввод'!C62)</f>
        <v>·</v>
      </c>
      <c r="BF1" s="49" t="str">
        <f aca="false">TRIM('У2 Ввод'!B63&amp;" · "&amp;'У2 Ввод'!C63)</f>
        <v>·</v>
      </c>
      <c r="BG1" s="49" t="str">
        <f aca="false">TRIM('У2 Ввод'!B64&amp;" · "&amp;'У2 Ввод'!C64)</f>
        <v>·</v>
      </c>
      <c r="BH1" s="49" t="str">
        <f aca="false">TRIM('У2 Ввод'!B65&amp;" · "&amp;'У2 Ввод'!C65)</f>
        <v>·</v>
      </c>
      <c r="BI1" s="49" t="str">
        <f aca="false">TRIM('У2 Ввод'!B66&amp;" · "&amp;'У2 Ввод'!C66)</f>
        <v>·</v>
      </c>
      <c r="BJ1" s="49" t="str">
        <f aca="false">TRIM('У2 Ввод'!B67&amp;" · "&amp;'У2 Ввод'!C67)</f>
        <v>·</v>
      </c>
      <c r="BK1" s="49" t="str">
        <f aca="false">TRIM('У2 Ввод'!B68&amp;" · "&amp;'У2 Ввод'!C68)</f>
        <v>·</v>
      </c>
      <c r="BL1" s="49" t="str">
        <f aca="false">TRIM('У2 Ввод'!B69&amp;" · "&amp;'У2 Ввод'!C69)</f>
        <v>·</v>
      </c>
      <c r="BM1" s="49" t="str">
        <f aca="false">TRIM('У2 Ввод'!B70&amp;" · "&amp;'У2 Ввод'!C70)</f>
        <v>·</v>
      </c>
      <c r="BN1" s="49" t="str">
        <f aca="false">TRIM('У2 Ввод'!B71&amp;" · "&amp;'У2 Ввод'!C71)</f>
        <v>·</v>
      </c>
      <c r="BO1" s="49" t="str">
        <f aca="false">TRIM('У2 Ввод'!B72&amp;" · "&amp;'У2 Ввод'!C72)</f>
        <v>·</v>
      </c>
      <c r="BP1" s="49" t="str">
        <f aca="false">TRIM('У2 Ввод'!B73&amp;" · "&amp;'У2 Ввод'!C73)</f>
        <v>·</v>
      </c>
      <c r="BQ1" s="49" t="str">
        <f aca="false">TRIM('У2 Ввод'!B74&amp;" · "&amp;'У2 Ввод'!C74)</f>
        <v>·</v>
      </c>
      <c r="BR1" s="49" t="str">
        <f aca="false">TRIM('У2 Ввод'!B75&amp;" · "&amp;'У2 Ввод'!C75)</f>
        <v>·</v>
      </c>
      <c r="BS1" s="49" t="str">
        <f aca="false">TRIM('У2 Ввод'!B76&amp;" · "&amp;'У2 Ввод'!C76)</f>
        <v>·</v>
      </c>
      <c r="BT1" s="49" t="str">
        <f aca="false">TRIM('У2 Ввод'!B77&amp;" · "&amp;'У2 Ввод'!C77)</f>
        <v>·</v>
      </c>
      <c r="BU1" s="49" t="str">
        <f aca="false">TRIM('У2 Ввод'!B78&amp;" · "&amp;'У2 Ввод'!C78)</f>
        <v>·</v>
      </c>
      <c r="BV1" s="49" t="str">
        <f aca="false">TRIM('У2 Ввод'!B79&amp;" · "&amp;'У2 Ввод'!C79)</f>
        <v>·</v>
      </c>
      <c r="BW1" s="49" t="str">
        <f aca="false">TRIM('У2 Ввод'!B80&amp;" · "&amp;'У2 Ввод'!C80)</f>
        <v>·</v>
      </c>
      <c r="BX1" s="49" t="str">
        <f aca="false">TRIM('У2 Ввод'!B81&amp;" · "&amp;'У2 Ввод'!C81)</f>
        <v>·</v>
      </c>
      <c r="BY1" s="49" t="str">
        <f aca="false">TRIM('У2 Ввод'!B82&amp;" · "&amp;'У2 Ввод'!C82)</f>
        <v>·</v>
      </c>
      <c r="BZ1" s="49" t="str">
        <f aca="false">TRIM('У2 Ввод'!B83&amp;" · "&amp;'У2 Ввод'!C83)</f>
        <v>·</v>
      </c>
      <c r="CA1" s="49" t="str">
        <f aca="false">TRIM('У2 Ввод'!B84&amp;" · "&amp;'У2 Ввод'!C84)</f>
        <v>·</v>
      </c>
      <c r="CB1" s="49" t="str">
        <f aca="false">TRIM('У2 Ввод'!B85&amp;" · "&amp;'У2 Ввод'!C85)</f>
        <v>·</v>
      </c>
      <c r="CC1" s="49" t="str">
        <f aca="false">TRIM('У2 Ввод'!B86&amp;" · "&amp;'У2 Ввод'!C86)</f>
        <v>·</v>
      </c>
      <c r="CD1" s="49" t="str">
        <f aca="false">TRIM('У2 Ввод'!B87&amp;" · "&amp;'У2 Ввод'!C87)</f>
        <v>·</v>
      </c>
      <c r="CE1" s="49" t="str">
        <f aca="false">TRIM('У2 Ввод'!B88&amp;" · "&amp;'У2 Ввод'!C88)</f>
        <v>·</v>
      </c>
      <c r="CF1" s="49" t="str">
        <f aca="false">TRIM('У2 Ввод'!B89&amp;" · "&amp;'У2 Ввод'!C89)</f>
        <v>·</v>
      </c>
      <c r="CG1" s="49" t="str">
        <f aca="false">TRIM('У2 Ввод'!B90&amp;" · "&amp;'У2 Ввод'!C90)</f>
        <v>·</v>
      </c>
      <c r="CH1" s="49" t="str">
        <f aca="false">TRIM('У2 Ввод'!B91&amp;" · "&amp;'У2 Ввод'!C91)</f>
        <v>·</v>
      </c>
      <c r="CI1" s="49" t="str">
        <f aca="false">TRIM('У2 Ввод'!B92&amp;" · "&amp;'У2 Ввод'!C92)</f>
        <v>·</v>
      </c>
      <c r="CJ1" s="49" t="str">
        <f aca="false">TRIM('У2 Ввод'!B93&amp;" · "&amp;'У2 Ввод'!C93)</f>
        <v>·</v>
      </c>
      <c r="CK1" s="49" t="str">
        <f aca="false">TRIM('У2 Ввод'!B94&amp;" · "&amp;'У2 Ввод'!C94)</f>
        <v>·</v>
      </c>
      <c r="CL1" s="49" t="str">
        <f aca="false">TRIM('У2 Ввод'!B95&amp;" · "&amp;'У2 Ввод'!C95)</f>
        <v>·</v>
      </c>
      <c r="CM1" s="49" t="str">
        <f aca="false">TRIM('У2 Ввод'!B96&amp;" · "&amp;'У2 Ввод'!C96)</f>
        <v>·</v>
      </c>
      <c r="CN1" s="49" t="str">
        <f aca="false">TRIM('У2 Ввод'!B97&amp;" · "&amp;'У2 Ввод'!C97)</f>
        <v>·</v>
      </c>
      <c r="CO1" s="49" t="str">
        <f aca="false">TRIM('У2 Ввод'!B98&amp;" · "&amp;'У2 Ввод'!C98)</f>
        <v>·</v>
      </c>
      <c r="CP1" s="49" t="str">
        <f aca="false">TRIM('У2 Ввод'!B99&amp;" · "&amp;'У2 Ввод'!C99)</f>
        <v>·</v>
      </c>
      <c r="CQ1" s="49" t="str">
        <f aca="false">TRIM('У2 Ввод'!B100&amp;" · "&amp;'У2 Ввод'!C100)</f>
        <v>·</v>
      </c>
      <c r="CR1" s="49" t="str">
        <f aca="false">TRIM('У2 Ввод'!B101&amp;" · "&amp;'У2 Ввод'!C101)</f>
        <v>·</v>
      </c>
      <c r="CS1" s="49" t="str">
        <f aca="false">TRIM('У2 Ввод'!B102&amp;" · "&amp;'У2 Ввод'!C102)</f>
        <v>·</v>
      </c>
      <c r="CT1" s="49" t="str">
        <f aca="false">TRIM('У2 Ввод'!B103&amp;" · "&amp;'У2 Ввод'!C103)</f>
        <v>·</v>
      </c>
      <c r="CU1" s="49" t="str">
        <f aca="false">TRIM('У2 Ввод'!B104&amp;" · "&amp;'У2 Ввод'!C104)</f>
        <v>·</v>
      </c>
      <c r="CV1" s="49" t="str">
        <f aca="false">TRIM('У2 Ввод'!B105&amp;" · "&amp;'У2 Ввод'!C105)</f>
        <v>·</v>
      </c>
      <c r="CW1" s="49" t="str">
        <f aca="false">TRIM('У2 Ввод'!B106&amp;" · "&amp;'У2 Ввод'!C106)</f>
        <v>·</v>
      </c>
      <c r="CX1" s="49" t="str">
        <f aca="false">TRIM('У2 Ввод'!B107&amp;" · "&amp;'У2 Ввод'!C107)</f>
        <v>·</v>
      </c>
      <c r="CY1" s="49" t="str">
        <f aca="false">TRIM('У2 Ввод'!B108&amp;" · "&amp;'У2 Ввод'!C108)</f>
        <v>·</v>
      </c>
      <c r="CZ1" s="49" t="str">
        <f aca="false">TRIM('У2 Ввод'!B109&amp;" · "&amp;'У2 Ввод'!C109)</f>
        <v>·</v>
      </c>
      <c r="DA1" s="49" t="str">
        <f aca="false">TRIM('У2 Ввод'!B110&amp;" · "&amp;'У2 Ввод'!C110)</f>
        <v>·</v>
      </c>
      <c r="DB1" s="49" t="str">
        <f aca="false">TRIM('У2 Ввод'!B111&amp;" · "&amp;'У2 Ввод'!C111)</f>
        <v>·</v>
      </c>
      <c r="DC1" s="49" t="str">
        <f aca="false">TRIM('У2 Ввод'!B112&amp;" · "&amp;'У2 Ввод'!C112)</f>
        <v>·</v>
      </c>
      <c r="DD1" s="49" t="str">
        <f aca="false">TRIM('У2 Ввод'!B113&amp;" · "&amp;'У2 Ввод'!C113)</f>
        <v>·</v>
      </c>
      <c r="DE1" s="49" t="str">
        <f aca="false">TRIM('У2 Ввод'!B114&amp;" · "&amp;'У2 Ввод'!C114)</f>
        <v>·</v>
      </c>
      <c r="DF1" s="49" t="str">
        <f aca="false">TRIM('У2 Ввод'!B115&amp;" · "&amp;'У2 Ввод'!C115)</f>
        <v>·</v>
      </c>
      <c r="DG1" s="49" t="str">
        <f aca="false">TRIM('У2 Ввод'!B116&amp;" · "&amp;'У2 Ввод'!C116)</f>
        <v>·</v>
      </c>
      <c r="DH1" s="49" t="str">
        <f aca="false">TRIM('У2 Ввод'!B117&amp;" · "&amp;'У2 Ввод'!C117)</f>
        <v>·</v>
      </c>
      <c r="DI1" s="49" t="str">
        <f aca="false">TRIM('У2 Ввод'!B118&amp;" · "&amp;'У2 Ввод'!C118)</f>
        <v>·</v>
      </c>
      <c r="DJ1" s="49" t="str">
        <f aca="false">TRIM('У2 Ввод'!B119&amp;" · "&amp;'У2 Ввод'!C119)</f>
        <v>·</v>
      </c>
      <c r="DK1" s="49" t="str">
        <f aca="false">TRIM('У2 Ввод'!B120&amp;" · "&amp;'У2 Ввод'!C120)</f>
        <v>·</v>
      </c>
      <c r="DL1" s="49" t="str">
        <f aca="false">TRIM('У2 Ввод'!B121&amp;" · "&amp;'У2 Ввод'!C121)</f>
        <v>·</v>
      </c>
      <c r="DM1" s="49" t="str">
        <f aca="false">TRIM('У2 Ввод'!B122&amp;" · "&amp;'У2 Ввод'!C122)</f>
        <v>·</v>
      </c>
      <c r="DN1" s="49" t="str">
        <f aca="false">TRIM('У2 Ввод'!B123&amp;" · "&amp;'У2 Ввод'!C123)</f>
        <v>·</v>
      </c>
      <c r="DO1" s="49" t="str">
        <f aca="false">TRIM('У2 Ввод'!B124&amp;" · "&amp;'У2 Ввод'!C124)</f>
        <v>·</v>
      </c>
      <c r="DP1" s="49" t="str">
        <f aca="false">TRIM('У2 Ввод'!B125&amp;" · "&amp;'У2 Ввод'!C125)</f>
        <v>·</v>
      </c>
      <c r="DQ1" s="49" t="str">
        <f aca="false">TRIM('У2 Ввод'!B126&amp;" · "&amp;'У2 Ввод'!C126)</f>
        <v>·</v>
      </c>
      <c r="DR1" s="49" t="str">
        <f aca="false">TRIM('У2 Ввод'!B127&amp;" · "&amp;'У2 Ввод'!C127)</f>
        <v>·</v>
      </c>
      <c r="DS1" s="49" t="str">
        <f aca="false">TRIM('У2 Ввод'!B128&amp;" · "&amp;'У2 Ввод'!C128)</f>
        <v>·</v>
      </c>
      <c r="DT1" s="49" t="str">
        <f aca="false">TRIM('У2 Ввод'!B129&amp;" · "&amp;'У2 Ввод'!C129)</f>
        <v>·</v>
      </c>
      <c r="DU1" s="49" t="str">
        <f aca="false">TRIM('У2 Ввод'!B130&amp;" · "&amp;'У2 Ввод'!C130)</f>
        <v>·</v>
      </c>
      <c r="DV1" s="49" t="str">
        <f aca="false">TRIM('У2 Ввод'!B131&amp;" · "&amp;'У2 Ввод'!C131)</f>
        <v>·</v>
      </c>
      <c r="DW1" s="49" t="str">
        <f aca="false">TRIM('У2 Ввод'!B132&amp;" · "&amp;'У2 Ввод'!C132)</f>
        <v>·</v>
      </c>
      <c r="DX1" s="49" t="str">
        <f aca="false">TRIM('У2 Ввод'!B133&amp;" · "&amp;'У2 Ввод'!C133)</f>
        <v>·</v>
      </c>
      <c r="DY1" s="49" t="str">
        <f aca="false">TRIM('У2 Ввод'!B134&amp;" · "&amp;'У2 Ввод'!C134)</f>
        <v>·</v>
      </c>
      <c r="DZ1" s="49" t="str">
        <f aca="false">TRIM('У2 Ввод'!B135&amp;" · "&amp;'У2 Ввод'!C135)</f>
        <v>·</v>
      </c>
      <c r="EA1" s="49" t="str">
        <f aca="false">TRIM('У2 Ввод'!B136&amp;" · "&amp;'У2 Ввод'!C136)</f>
        <v>·</v>
      </c>
      <c r="EB1" s="49" t="str">
        <f aca="false">TRIM('У2 Ввод'!B137&amp;" · "&amp;'У2 Ввод'!C137)</f>
        <v>·</v>
      </c>
      <c r="EC1" s="49" t="str">
        <f aca="false">TRIM('У2 Ввод'!B138&amp;" · "&amp;'У2 Ввод'!C138)</f>
        <v>·</v>
      </c>
      <c r="ED1" s="49" t="str">
        <f aca="false">TRIM('У2 Ввод'!B139&amp;" · "&amp;'У2 Ввод'!C139)</f>
        <v>·</v>
      </c>
      <c r="EE1" s="49" t="str">
        <f aca="false">TRIM('У2 Ввод'!B140&amp;" · "&amp;'У2 Ввод'!C140)</f>
        <v>·</v>
      </c>
      <c r="EF1" s="49" t="str">
        <f aca="false">TRIM('У2 Ввод'!B141&amp;" · "&amp;'У2 Ввод'!C141)</f>
        <v>·</v>
      </c>
      <c r="EG1" s="49" t="str">
        <f aca="false">TRIM('У2 Ввод'!B142&amp;" · "&amp;'У2 Ввод'!C142)</f>
        <v>·</v>
      </c>
      <c r="EH1" s="49" t="str">
        <f aca="false">TRIM('У2 Ввод'!B143&amp;" · "&amp;'У2 Ввод'!C143)</f>
        <v>·</v>
      </c>
      <c r="EI1" s="49" t="str">
        <f aca="false">TRIM('У2 Ввод'!B144&amp;" · "&amp;'У2 Ввод'!C144)</f>
        <v>·</v>
      </c>
      <c r="EJ1" s="49" t="str">
        <f aca="false">TRIM('У2 Ввод'!B145&amp;" · "&amp;'У2 Ввод'!C145)</f>
        <v>·</v>
      </c>
      <c r="EK1" s="49" t="str">
        <f aca="false">TRIM('У2 Ввод'!B146&amp;" · "&amp;'У2 Ввод'!C146)</f>
        <v>·</v>
      </c>
      <c r="EL1" s="49" t="str">
        <f aca="false">TRIM('У2 Ввод'!B147&amp;" · "&amp;'У2 Ввод'!C147)</f>
        <v>·</v>
      </c>
      <c r="EM1" s="49" t="str">
        <f aca="false">TRIM('У2 Ввод'!B148&amp;" · "&amp;'У2 Ввод'!C148)</f>
        <v>·</v>
      </c>
      <c r="EN1" s="49" t="str">
        <f aca="false">TRIM('У2 Ввод'!B149&amp;" · "&amp;'У2 Ввод'!C149)</f>
        <v>·</v>
      </c>
      <c r="EO1" s="49" t="str">
        <f aca="false">TRIM('У2 Ввод'!B150&amp;" · "&amp;'У2 Ввод'!C150)</f>
        <v>·</v>
      </c>
      <c r="EP1" s="49" t="str">
        <f aca="false">TRIM('У2 Ввод'!B151&amp;" · "&amp;'У2 Ввод'!C151)</f>
        <v>·</v>
      </c>
      <c r="EQ1" s="49" t="str">
        <f aca="false">TRIM('У2 Ввод'!B152&amp;" · "&amp;'У2 Ввод'!C152)</f>
        <v>·</v>
      </c>
      <c r="ER1" s="49" t="str">
        <f aca="false">TRIM('У2 Ввод'!B153&amp;" · "&amp;'У2 Ввод'!C153)</f>
        <v>·</v>
      </c>
      <c r="ES1" s="49" t="str">
        <f aca="false">TRIM('У2 Ввод'!B154&amp;" · "&amp;'У2 Ввод'!C154)</f>
        <v>·</v>
      </c>
      <c r="ET1" s="49" t="str">
        <f aca="false">TRIM('У2 Ввод'!B155&amp;" · "&amp;'У2 Ввод'!C155)</f>
        <v>·</v>
      </c>
      <c r="EU1" s="49" t="str">
        <f aca="false">TRIM('У2 Ввод'!B156&amp;" · "&amp;'У2 Ввод'!C156)</f>
        <v>·</v>
      </c>
      <c r="EV1" s="49" t="str">
        <f aca="false">TRIM('У2 Ввод'!B157&amp;" · "&amp;'У2 Ввод'!C157)</f>
        <v>·</v>
      </c>
      <c r="EW1" s="49" t="str">
        <f aca="false">TRIM('У2 Ввод'!B158&amp;" · "&amp;'У2 Ввод'!C158)</f>
        <v>·</v>
      </c>
      <c r="EX1" s="49" t="str">
        <f aca="false">TRIM('У2 Ввод'!B159&amp;" · "&amp;'У2 Ввод'!C159)</f>
        <v>·</v>
      </c>
      <c r="EY1" s="49" t="str">
        <f aca="false">TRIM('У2 Ввод'!B160&amp;" · "&amp;'У2 Ввод'!C160)</f>
        <v>·</v>
      </c>
      <c r="EZ1" s="49" t="str">
        <f aca="false">TRIM('У2 Ввод'!B161&amp;" · "&amp;'У2 Ввод'!C161)</f>
        <v>·</v>
      </c>
      <c r="FA1" s="49" t="str">
        <f aca="false">TRIM('У2 Ввод'!B162&amp;" · "&amp;'У2 Ввод'!C162)</f>
        <v>·</v>
      </c>
      <c r="FB1" s="49" t="str">
        <f aca="false">TRIM('У2 Ввод'!B163&amp;" · "&amp;'У2 Ввод'!C163)</f>
        <v>·</v>
      </c>
      <c r="FC1" s="49" t="str">
        <f aca="false">TRIM('У2 Ввод'!B164&amp;" · "&amp;'У2 Ввод'!C164)</f>
        <v>·</v>
      </c>
      <c r="FD1" s="49" t="str">
        <f aca="false">TRIM('У2 Ввод'!B165&amp;" · "&amp;'У2 Ввод'!C165)</f>
        <v>·</v>
      </c>
      <c r="FE1" s="49" t="str">
        <f aca="false">TRIM('У2 Ввод'!B166&amp;" · "&amp;'У2 Ввод'!C166)</f>
        <v>·</v>
      </c>
      <c r="FF1" s="49" t="str">
        <f aca="false">TRIM('У2 Ввод'!B167&amp;" · "&amp;'У2 Ввод'!C167)</f>
        <v>·</v>
      </c>
      <c r="FG1" s="49" t="str">
        <f aca="false">TRIM('У2 Ввод'!B168&amp;" · "&amp;'У2 Ввод'!C168)</f>
        <v>·</v>
      </c>
      <c r="FH1" s="49" t="str">
        <f aca="false">TRIM('У2 Ввод'!B169&amp;" · "&amp;'У2 Ввод'!C169)</f>
        <v>·</v>
      </c>
      <c r="FI1" s="49" t="str">
        <f aca="false">TRIM('У2 Ввод'!B170&amp;" · "&amp;'У2 Ввод'!C170)</f>
        <v>·</v>
      </c>
      <c r="FJ1" s="49" t="str">
        <f aca="false">TRIM('У2 Ввод'!B171&amp;" · "&amp;'У2 Ввод'!C171)</f>
        <v>·</v>
      </c>
      <c r="FK1" s="49" t="str">
        <f aca="false">TRIM('У2 Ввод'!B172&amp;" · "&amp;'У2 Ввод'!C172)</f>
        <v>·</v>
      </c>
      <c r="FL1" s="49" t="str">
        <f aca="false">TRIM('У2 Ввод'!B173&amp;" · "&amp;'У2 Ввод'!C173)</f>
        <v>·</v>
      </c>
      <c r="FM1" s="49" t="str">
        <f aca="false">TRIM('У2 Ввод'!B174&amp;" · "&amp;'У2 Ввод'!C174)</f>
        <v>·</v>
      </c>
      <c r="FN1" s="49" t="str">
        <f aca="false">TRIM('У2 Ввод'!B175&amp;" · "&amp;'У2 Ввод'!C175)</f>
        <v>·</v>
      </c>
      <c r="FO1" s="49" t="str">
        <f aca="false">TRIM('У2 Ввод'!B176&amp;" · "&amp;'У2 Ввод'!C176)</f>
        <v>·</v>
      </c>
      <c r="FP1" s="49" t="str">
        <f aca="false">TRIM('У2 Ввод'!B177&amp;" · "&amp;'У2 Ввод'!C177)</f>
        <v>·</v>
      </c>
      <c r="FQ1" s="49" t="str">
        <f aca="false">TRIM('У2 Ввод'!B178&amp;" · "&amp;'У2 Ввод'!C178)</f>
        <v>·</v>
      </c>
      <c r="FR1" s="49" t="str">
        <f aca="false">TRIM('У2 Ввод'!B179&amp;" · "&amp;'У2 Ввод'!C179)</f>
        <v>·</v>
      </c>
      <c r="FS1" s="49" t="str">
        <f aca="false">TRIM('У2 Ввод'!B180&amp;" · "&amp;'У2 Ввод'!C180)</f>
        <v>·</v>
      </c>
      <c r="FT1" s="49" t="str">
        <f aca="false">TRIM('У2 Ввод'!B181&amp;" · "&amp;'У2 Ввод'!C181)</f>
        <v>·</v>
      </c>
      <c r="FU1" s="49" t="str">
        <f aca="false">TRIM('У2 Ввод'!B182&amp;" · "&amp;'У2 Ввод'!C182)</f>
        <v>·</v>
      </c>
      <c r="FV1" s="49" t="str">
        <f aca="false">TRIM('У2 Ввод'!B183&amp;" · "&amp;'У2 Ввод'!C183)</f>
        <v>·</v>
      </c>
      <c r="FW1" s="49" t="str">
        <f aca="false">TRIM('У2 Ввод'!B184&amp;" · "&amp;'У2 Ввод'!C184)</f>
        <v>·</v>
      </c>
      <c r="FX1" s="49" t="str">
        <f aca="false">TRIM('У2 Ввод'!B185&amp;" · "&amp;'У2 Ввод'!C185)</f>
        <v>·</v>
      </c>
      <c r="FY1" s="49" t="str">
        <f aca="false">TRIM('У2 Ввод'!B186&amp;" · "&amp;'У2 Ввод'!C186)</f>
        <v>·</v>
      </c>
      <c r="FZ1" s="49" t="str">
        <f aca="false">TRIM('У2 Ввод'!B187&amp;" · "&amp;'У2 Ввод'!C187)</f>
        <v>·</v>
      </c>
      <c r="GA1" s="49" t="str">
        <f aca="false">TRIM('У2 Ввод'!B188&amp;" · "&amp;'У2 Ввод'!C188)</f>
        <v>·</v>
      </c>
      <c r="GB1" s="49" t="str">
        <f aca="false">TRIM('У2 Ввод'!B189&amp;" · "&amp;'У2 Ввод'!C189)</f>
        <v>·</v>
      </c>
      <c r="GC1" s="49" t="str">
        <f aca="false">TRIM('У2 Ввод'!B190&amp;" · "&amp;'У2 Ввод'!C190)</f>
        <v>·</v>
      </c>
      <c r="GD1" s="49" t="str">
        <f aca="false">TRIM('У2 Ввод'!B191&amp;" · "&amp;'У2 Ввод'!C191)</f>
        <v>·</v>
      </c>
      <c r="GE1" s="49" t="str">
        <f aca="false">TRIM('У2 Ввод'!B192&amp;" · "&amp;'У2 Ввод'!C192)</f>
        <v>·</v>
      </c>
      <c r="GF1" s="49" t="str">
        <f aca="false">TRIM('У2 Ввод'!B193&amp;" · "&amp;'У2 Ввод'!C193)</f>
        <v>·</v>
      </c>
      <c r="GG1" s="49" t="str">
        <f aca="false">TRIM('У2 Ввод'!B194&amp;" · "&amp;'У2 Ввод'!C194)</f>
        <v>·</v>
      </c>
      <c r="GH1" s="49" t="str">
        <f aca="false">TRIM('У2 Ввод'!B195&amp;" · "&amp;'У2 Ввод'!C195)</f>
        <v>·</v>
      </c>
      <c r="GI1" s="49" t="str">
        <f aca="false">TRIM('У2 Ввод'!B196&amp;" · "&amp;'У2 Ввод'!C196)</f>
        <v>·</v>
      </c>
      <c r="GJ1" s="49" t="str">
        <f aca="false">TRIM('У2 Ввод'!B197&amp;" · "&amp;'У2 Ввод'!C197)</f>
        <v>·</v>
      </c>
      <c r="GK1" s="49" t="str">
        <f aca="false">TRIM('У2 Ввод'!B198&amp;" · "&amp;'У2 Ввод'!C198)</f>
        <v>·</v>
      </c>
      <c r="GL1" s="49" t="str">
        <f aca="false">TRIM('У2 Ввод'!B199&amp;" · "&amp;'У2 Ввод'!C199)</f>
        <v>·</v>
      </c>
      <c r="GM1" s="49" t="str">
        <f aca="false">TRIM('У2 Ввод'!B200&amp;" · "&amp;'У2 Ввод'!C200)</f>
        <v>·</v>
      </c>
      <c r="GN1" s="49" t="str">
        <f aca="false">TRIM('У2 Ввод'!B201&amp;" · "&amp;'У2 Ввод'!C201)</f>
        <v>·</v>
      </c>
      <c r="GO1" s="49" t="str">
        <f aca="false">TRIM('У2 Ввод'!B202&amp;" · "&amp;'У2 Ввод'!C202)</f>
        <v>·</v>
      </c>
      <c r="GP1" s="49" t="str">
        <f aca="false">TRIM('У2 Ввод'!B203&amp;" · "&amp;'У2 Ввод'!C203)</f>
        <v>·</v>
      </c>
      <c r="GQ1" s="49" t="str">
        <f aca="false">TRIM('У2 Ввод'!B204&amp;" · "&amp;'У2 Ввод'!C204)</f>
        <v>·</v>
      </c>
      <c r="GR1" s="49" t="str">
        <f aca="false">TRIM('У2 Ввод'!B205&amp;" · "&amp;'У2 Ввод'!C205)</f>
        <v>·</v>
      </c>
      <c r="GS1" s="49" t="str">
        <f aca="false">TRIM('У2 Ввод'!B206&amp;" · "&amp;'У2 Ввод'!C206)</f>
        <v>·</v>
      </c>
      <c r="GT1" s="49" t="str">
        <f aca="false">TRIM('У2 Ввод'!B207&amp;" · "&amp;'У2 Ввод'!C207)</f>
        <v>·</v>
      </c>
      <c r="GU1" s="49" t="str">
        <f aca="false">TRIM('У2 Ввод'!B208&amp;" · "&amp;'У2 Ввод'!C208)</f>
        <v>·</v>
      </c>
      <c r="GV1" s="49" t="str">
        <f aca="false">TRIM('У2 Ввод'!B209&amp;" · "&amp;'У2 Ввод'!C209)</f>
        <v>·</v>
      </c>
      <c r="GW1" s="49" t="str">
        <f aca="false">TRIM('У2 Ввод'!B210&amp;" · "&amp;'У2 Ввод'!C210)</f>
        <v>·</v>
      </c>
      <c r="GX1" s="49" t="str">
        <f aca="false">TRIM('У2 Ввод'!B211&amp;" · "&amp;'У2 Ввод'!C211)</f>
        <v>·</v>
      </c>
      <c r="GY1" s="49" t="str">
        <f aca="false">TRIM('У2 Ввод'!B212&amp;" · "&amp;'У2 Ввод'!C212)</f>
        <v>·</v>
      </c>
      <c r="GZ1" s="49" t="str">
        <f aca="false">TRIM('У2 Ввод'!B213&amp;" · "&amp;'У2 Ввод'!C213)</f>
        <v>·</v>
      </c>
      <c r="HA1" s="49" t="str">
        <f aca="false">TRIM('У2 Ввод'!B214&amp;" · "&amp;'У2 Ввод'!C214)</f>
        <v>·</v>
      </c>
      <c r="HB1" s="49" t="str">
        <f aca="false">TRIM('У2 Ввод'!B215&amp;" · "&amp;'У2 Ввод'!C215)</f>
        <v>·</v>
      </c>
      <c r="HC1" s="49" t="str">
        <f aca="false">TRIM('У2 Ввод'!B216&amp;" · "&amp;'У2 Ввод'!C216)</f>
        <v>·</v>
      </c>
      <c r="HD1" s="49" t="str">
        <f aca="false">TRIM('У2 Ввод'!B217&amp;" · "&amp;'У2 Ввод'!C217)</f>
        <v>·</v>
      </c>
      <c r="HE1" s="49" t="str">
        <f aca="false">TRIM('У2 Ввод'!B218&amp;" · "&amp;'У2 Ввод'!C218)</f>
        <v>·</v>
      </c>
      <c r="HF1" s="49" t="str">
        <f aca="false">TRIM('У2 Ввод'!B219&amp;" · "&amp;'У2 Ввод'!C219)</f>
        <v>·</v>
      </c>
      <c r="HG1" s="49" t="str">
        <f aca="false">TRIM('У2 Ввод'!B220&amp;" · "&amp;'У2 Ввод'!C220)</f>
        <v>·</v>
      </c>
      <c r="HH1" s="49" t="str">
        <f aca="false">TRIM('У2 Ввод'!B221&amp;" · "&amp;'У2 Ввод'!C221)</f>
        <v>·</v>
      </c>
      <c r="HI1" s="49" t="str">
        <f aca="false">TRIM('У2 Ввод'!B222&amp;" · "&amp;'У2 Ввод'!C222)</f>
        <v>·</v>
      </c>
      <c r="HJ1" s="49" t="str">
        <f aca="false">TRIM('У2 Ввод'!B223&amp;" · "&amp;'У2 Ввод'!C223)</f>
        <v>·</v>
      </c>
      <c r="HK1" s="49" t="str">
        <f aca="false">TRIM('У2 Ввод'!B224&amp;" · "&amp;'У2 Ввод'!C224)</f>
        <v>·</v>
      </c>
      <c r="HL1" s="49" t="str">
        <f aca="false">TRIM('У2 Ввод'!B225&amp;" · "&amp;'У2 Ввод'!C225)</f>
        <v>·</v>
      </c>
      <c r="HM1" s="49" t="str">
        <f aca="false">TRIM('У2 Ввод'!B226&amp;" · "&amp;'У2 Ввод'!C226)</f>
        <v>·</v>
      </c>
      <c r="HN1" s="49" t="str">
        <f aca="false">TRIM('У2 Ввод'!B227&amp;" · "&amp;'У2 Ввод'!C227)</f>
        <v>·</v>
      </c>
      <c r="HO1" s="49" t="str">
        <f aca="false">TRIM('У2 Ввод'!B228&amp;" · "&amp;'У2 Ввод'!C228)</f>
        <v>·</v>
      </c>
      <c r="HP1" s="49" t="str">
        <f aca="false">TRIM('У2 Ввод'!B229&amp;" · "&amp;'У2 Ввод'!C229)</f>
        <v>·</v>
      </c>
      <c r="HQ1" s="49" t="str">
        <f aca="false">TRIM('У2 Ввод'!B230&amp;" · "&amp;'У2 Ввод'!C230)</f>
        <v>·</v>
      </c>
      <c r="HR1" s="49" t="str">
        <f aca="false">TRIM('У2 Ввод'!B231&amp;" · "&amp;'У2 Ввод'!C231)</f>
        <v>·</v>
      </c>
      <c r="HS1" s="49" t="str">
        <f aca="false">TRIM('У2 Ввод'!B232&amp;" · "&amp;'У2 Ввод'!C232)</f>
        <v>·</v>
      </c>
      <c r="HT1" s="49" t="str">
        <f aca="false">TRIM('У2 Ввод'!B233&amp;" · "&amp;'У2 Ввод'!C233)</f>
        <v>·</v>
      </c>
      <c r="HU1" s="49" t="str">
        <f aca="false">TRIM('У2 Ввод'!B234&amp;" · "&amp;'У2 Ввод'!C234)</f>
        <v>·</v>
      </c>
      <c r="HV1" s="49" t="str">
        <f aca="false">TRIM('У2 Ввод'!B235&amp;" · "&amp;'У2 Ввод'!C235)</f>
        <v>·</v>
      </c>
      <c r="HW1" s="49" t="str">
        <f aca="false">TRIM('У2 Ввод'!B236&amp;" · "&amp;'У2 Ввод'!C236)</f>
        <v>·</v>
      </c>
      <c r="HX1" s="49" t="str">
        <f aca="false">TRIM('У2 Ввод'!B237&amp;" · "&amp;'У2 Ввод'!C237)</f>
        <v>·</v>
      </c>
      <c r="HY1" s="49" t="str">
        <f aca="false">TRIM('У2 Ввод'!B238&amp;" · "&amp;'У2 Ввод'!C238)</f>
        <v>·</v>
      </c>
      <c r="HZ1" s="49" t="str">
        <f aca="false">TRIM('У2 Ввод'!B239&amp;" · "&amp;'У2 Ввод'!C239)</f>
        <v>·</v>
      </c>
      <c r="IA1" s="49" t="str">
        <f aca="false">TRIM('У2 Ввод'!B240&amp;" · "&amp;'У2 Ввод'!C240)</f>
        <v>·</v>
      </c>
      <c r="IB1" s="49" t="str">
        <f aca="false">TRIM('У2 Ввод'!B241&amp;" · "&amp;'У2 Ввод'!C241)</f>
        <v>·</v>
      </c>
      <c r="IC1" s="49" t="str">
        <f aca="false">TRIM('У2 Ввод'!B242&amp;" · "&amp;'У2 Ввод'!C242)</f>
        <v>·</v>
      </c>
      <c r="ID1" s="49" t="str">
        <f aca="false">TRIM('У2 Ввод'!B243&amp;" · "&amp;'У2 Ввод'!C243)</f>
        <v>·</v>
      </c>
      <c r="IE1" s="49" t="str">
        <f aca="false">TRIM('У2 Ввод'!B244&amp;" · "&amp;'У2 Ввод'!C244)</f>
        <v>·</v>
      </c>
      <c r="IF1" s="49" t="str">
        <f aca="false">TRIM('У2 Ввод'!B245&amp;" · "&amp;'У2 Ввод'!C245)</f>
        <v>·</v>
      </c>
      <c r="IG1" s="49" t="str">
        <f aca="false">TRIM('У2 Ввод'!B246&amp;" · "&amp;'У2 Ввод'!C246)</f>
        <v>·</v>
      </c>
      <c r="IH1" s="49" t="str">
        <f aca="false">TRIM('У2 Ввод'!B247&amp;" · "&amp;'У2 Ввод'!C247)</f>
        <v>·</v>
      </c>
      <c r="II1" s="49" t="str">
        <f aca="false">TRIM('У2 Ввод'!B248&amp;" · "&amp;'У2 Ввод'!C248)</f>
        <v>·</v>
      </c>
      <c r="IJ1" s="49" t="str">
        <f aca="false">TRIM('У2 Ввод'!B249&amp;" · "&amp;'У2 Ввод'!C249)</f>
        <v>·</v>
      </c>
      <c r="IK1" s="49" t="str">
        <f aca="false">TRIM('У2 Ввод'!B250&amp;" · "&amp;'У2 Ввод'!C250)</f>
        <v>·</v>
      </c>
      <c r="IL1" s="49" t="str">
        <f aca="false">TRIM('У2 Ввод'!B251&amp;" · "&amp;'У2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IF(OR($D2=1,MONTH($B2)&lt;&gt;MONTH(StartDate),'У2 Ввод'!$D$12="",'У2 Ввод'!$E$12="",'У2 Ввод'!$D$12&gt;$B2),0,MAX(0,MIN(1,'У2 Ввод'!$E$12-NETWORKDAYS('У2 Ввод'!$D$12,$B2)+1))/Настройки!$E$8*100)</f>
        <v>0</v>
      </c>
      <c r="H2" s="67" t="n">
        <f aca="false">IF(OR($D2=1,MONTH($B2)&lt;&gt;MONTH(StartDate),'У2 Ввод'!$D$13="",'У2 Ввод'!$E$13="",'У2 Ввод'!$D$13&gt;$B2),0,MAX(0,MIN(1,'У2 Ввод'!$E$13-NETWORKDAYS('У2 Ввод'!$D$13,$B2)+1))/Настройки!$E$8*100)</f>
        <v>0</v>
      </c>
      <c r="I2" s="67" t="n">
        <f aca="false">IF(OR($D2=1,MONTH($B2)&lt;&gt;MONTH(StartDate),'У2 Ввод'!$D$14="",'У2 Ввод'!$E$14="",'У2 Ввод'!$D$14&gt;$B2),0,MAX(0,MIN(1,'У2 Ввод'!$E$14-NETWORKDAYS('У2 Ввод'!$D$14,$B2)+1))/Настройки!$E$8*100)</f>
        <v>0</v>
      </c>
      <c r="J2" s="67" t="n">
        <f aca="false">IF(OR($D2=1,MONTH($B2)&lt;&gt;MONTH(StartDate),'У2 Ввод'!$D$15="",'У2 Ввод'!$E$15="",'У2 Ввод'!$D$15&gt;$B2),0,MAX(0,MIN(1,'У2 Ввод'!$E$15-NETWORKDAYS('У2 Ввод'!$D$15,$B2)+1))/Настройки!$E$8*100)</f>
        <v>0</v>
      </c>
      <c r="K2" s="67" t="n">
        <f aca="false">IF(OR($D2=1,MONTH($B2)&lt;&gt;MONTH(StartDate),'У2 Ввод'!$D$16="",'У2 Ввод'!$E$16="",'У2 Ввод'!$D$16&gt;$B2),0,MAX(0,MIN(1,'У2 Ввод'!$E$16-NETWORKDAYS('У2 Ввод'!$D$16,$B2)+1))/Настройки!$E$8*100)</f>
        <v>0</v>
      </c>
      <c r="L2" s="67" t="n">
        <f aca="false">IF(OR($D2=1,MONTH($B2)&lt;&gt;MONTH(StartDate),'У2 Ввод'!$D$17="",'У2 Ввод'!$E$17="",'У2 Ввод'!$D$17&gt;$B2),0,MAX(0,MIN(1,'У2 Ввод'!$E$17-NETWORKDAYS('У2 Ввод'!$D$17,$B2)+1))/Настройки!$E$8*100)</f>
        <v>0</v>
      </c>
      <c r="M2" s="67" t="n">
        <f aca="false">IF(OR($D2=1,MONTH($B2)&lt;&gt;MONTH(StartDate),'У2 Ввод'!$D$18="",'У2 Ввод'!$E$18="",'У2 Ввод'!$D$18&gt;$B2),0,MAX(0,MIN(1,'У2 Ввод'!$E$18-NETWORKDAYS('У2 Ввод'!$D$18,$B2)+1))/Настройки!$E$8*100)</f>
        <v>0</v>
      </c>
      <c r="N2" s="67" t="n">
        <f aca="false">IF(OR($D2=1,MONTH($B2)&lt;&gt;MONTH(StartDate),'У2 Ввод'!$D$19="",'У2 Ввод'!$E$19="",'У2 Ввод'!$D$19&gt;$B2),0,MAX(0,MIN(1,'У2 Ввод'!$E$19-NETWORKDAYS('У2 Ввод'!$D$19,$B2)+1))/Настройки!$E$8*100)</f>
        <v>0</v>
      </c>
      <c r="O2" s="67" t="n">
        <f aca="false">IF(OR($D2=1,MONTH($B2)&lt;&gt;MONTH(StartDate),'У2 Ввод'!$D$20="",'У2 Ввод'!$E$20="",'У2 Ввод'!$D$20&gt;$B2),0,MAX(0,MIN(1,'У2 Ввод'!$E$20-NETWORKDAYS('У2 Ввод'!$D$20,$B2)+1))/Настройки!$E$8*100)</f>
        <v>0</v>
      </c>
      <c r="P2" s="67" t="n">
        <f aca="false">IF(OR($D2=1,MONTH($B2)&lt;&gt;MONTH(StartDate),'У2 Ввод'!$D$21="",'У2 Ввод'!$E$21="",'У2 Ввод'!$D$21&gt;$B2),0,MAX(0,MIN(1,'У2 Ввод'!$E$21-NETWORKDAYS('У2 Ввод'!$D$21,$B2)+1))/Настройки!$E$8*100)</f>
        <v>0</v>
      </c>
      <c r="Q2" s="67" t="n">
        <f aca="false">IF(OR($D2=1,MONTH($B2)&lt;&gt;MONTH(StartDate),'У2 Ввод'!$D$22="",'У2 Ввод'!$E$22="",'У2 Ввод'!$D$22&gt;$B2),0,MAX(0,MIN(1,'У2 Ввод'!$E$22-NETWORKDAYS('У2 Ввод'!$D$22,$B2)+1))/Настройки!$E$8*100)</f>
        <v>0</v>
      </c>
      <c r="R2" s="67" t="n">
        <f aca="false">IF(OR($D2=1,MONTH($B2)&lt;&gt;MONTH(StartDate),'У2 Ввод'!$D$23="",'У2 Ввод'!$E$23="",'У2 Ввод'!$D$23&gt;$B2),0,MAX(0,MIN(1,'У2 Ввод'!$E$23-NETWORKDAYS('У2 Ввод'!$D$23,$B2)+1))/Настройки!$E$8*100)</f>
        <v>0</v>
      </c>
      <c r="S2" s="67" t="n">
        <f aca="false">IF(OR($D2=1,MONTH($B2)&lt;&gt;MONTH(StartDate),'У2 Ввод'!$D$24="",'У2 Ввод'!$E$24="",'У2 Ввод'!$D$24&gt;$B2),0,MAX(0,MIN(1,'У2 Ввод'!$E$24-NETWORKDAYS('У2 Ввод'!$D$24,$B2)+1))/Настройки!$E$8*100)</f>
        <v>0</v>
      </c>
      <c r="T2" s="67" t="n">
        <f aca="false">IF(OR($D2=1,MONTH($B2)&lt;&gt;MONTH(StartDate),'У2 Ввод'!$D$25="",'У2 Ввод'!$E$25="",'У2 Ввод'!$D$25&gt;$B2),0,MAX(0,MIN(1,'У2 Ввод'!$E$25-NETWORKDAYS('У2 Ввод'!$D$25,$B2)+1))/Настройки!$E$8*100)</f>
        <v>0</v>
      </c>
      <c r="U2" s="67" t="n">
        <f aca="false">IF(OR($D2=1,MONTH($B2)&lt;&gt;MONTH(StartDate),'У2 Ввод'!$D$26="",'У2 Ввод'!$E$26="",'У2 Ввод'!$D$26&gt;$B2),0,MAX(0,MIN(1,'У2 Ввод'!$E$26-NETWORKDAYS('У2 Ввод'!$D$26,$B2)+1))/Настройки!$E$8*100)</f>
        <v>0</v>
      </c>
      <c r="V2" s="67" t="n">
        <f aca="false">IF(OR($D2=1,MONTH($B2)&lt;&gt;MONTH(StartDate),'У2 Ввод'!$D$27="",'У2 Ввод'!$E$27="",'У2 Ввод'!$D$27&gt;$B2),0,MAX(0,MIN(1,'У2 Ввод'!$E$27-NETWORKDAYS('У2 Ввод'!$D$27,$B2)+1))/Настройки!$E$8*100)</f>
        <v>0</v>
      </c>
      <c r="W2" s="67" t="n">
        <f aca="false">IF(OR($D2=1,MONTH($B2)&lt;&gt;MONTH(StartDate),'У2 Ввод'!$D$28="",'У2 Ввод'!$E$28="",'У2 Ввод'!$D$28&gt;$B2),0,MAX(0,MIN(1,'У2 Ввод'!$E$28-NETWORKDAYS('У2 Ввод'!$D$28,$B2)+1))/Настройки!$E$8*100)</f>
        <v>0</v>
      </c>
      <c r="X2" s="67" t="n">
        <f aca="false">IF(OR($D2=1,MONTH($B2)&lt;&gt;MONTH(StartDate),'У2 Ввод'!$D$29="",'У2 Ввод'!$E$29="",'У2 Ввод'!$D$29&gt;$B2),0,MAX(0,MIN(1,'У2 Ввод'!$E$29-NETWORKDAYS('У2 Ввод'!$D$29,$B2)+1))/Настройки!$E$8*100)</f>
        <v>0</v>
      </c>
      <c r="Y2" s="67" t="n">
        <f aca="false">IF(OR($D2=1,MONTH($B2)&lt;&gt;MONTH(StartDate),'У2 Ввод'!$D$30="",'У2 Ввод'!$E$30="",'У2 Ввод'!$D$30&gt;$B2),0,MAX(0,MIN(1,'У2 Ввод'!$E$30-NETWORKDAYS('У2 Ввод'!$D$30,$B2)+1))/Настройки!$E$8*100)</f>
        <v>0</v>
      </c>
      <c r="Z2" s="67" t="n">
        <f aca="false">IF(OR($D2=1,MONTH($B2)&lt;&gt;MONTH(StartDate),'У2 Ввод'!$D$31="",'У2 Ввод'!$E$31="",'У2 Ввод'!$D$31&gt;$B2),0,MAX(0,MIN(1,'У2 Ввод'!$E$31-NETWORKDAYS('У2 Ввод'!$D$31,$B2)+1))/Настройки!$E$8*100)</f>
        <v>0</v>
      </c>
      <c r="AA2" s="67" t="n">
        <f aca="false">IF(OR($D2=1,MONTH($B2)&lt;&gt;MONTH(StartDate),'У2 Ввод'!$D$32="",'У2 Ввод'!$E$32="",'У2 Ввод'!$D$32&gt;$B2),0,MAX(0,MIN(1,'У2 Ввод'!$E$32-NETWORKDAYS('У2 Ввод'!$D$32,$B2)+1))/Настройки!$E$8*100)</f>
        <v>0</v>
      </c>
      <c r="AB2" s="67" t="n">
        <f aca="false">IF(OR($D2=1,MONTH($B2)&lt;&gt;MONTH(StartDate),'У2 Ввод'!$D$33="",'У2 Ввод'!$E$33="",'У2 Ввод'!$D$33&gt;$B2),0,MAX(0,MIN(1,'У2 Ввод'!$E$33-NETWORKDAYS('У2 Ввод'!$D$33,$B2)+1))/Настройки!$E$8*100)</f>
        <v>0</v>
      </c>
      <c r="AC2" s="67" t="n">
        <f aca="false">IF(OR($D2=1,MONTH($B2)&lt;&gt;MONTH(StartDate),'У2 Ввод'!$D$34="",'У2 Ввод'!$E$34="",'У2 Ввод'!$D$34&gt;$B2),0,MAX(0,MIN(1,'У2 Ввод'!$E$34-NETWORKDAYS('У2 Ввод'!$D$34,$B2)+1))/Настройки!$E$8*100)</f>
        <v>0</v>
      </c>
      <c r="AD2" s="67" t="n">
        <f aca="false">IF(OR($D2=1,MONTH($B2)&lt;&gt;MONTH(StartDate),'У2 Ввод'!$D$35="",'У2 Ввод'!$E$35="",'У2 Ввод'!$D$35&gt;$B2),0,MAX(0,MIN(1,'У2 Ввод'!$E$35-NETWORKDAYS('У2 Ввод'!$D$35,$B2)+1))/Настройки!$E$8*100)</f>
        <v>0</v>
      </c>
      <c r="AE2" s="67" t="n">
        <f aca="false">IF(OR($D2=1,MONTH($B2)&lt;&gt;MONTH(StartDate),'У2 Ввод'!$D$36="",'У2 Ввод'!$E$36="",'У2 Ввод'!$D$36&gt;$B2),0,MAX(0,MIN(1,'У2 Ввод'!$E$36-NETWORKDAYS('У2 Ввод'!$D$36,$B2)+1))/Настройки!$E$8*100)</f>
        <v>0</v>
      </c>
      <c r="AF2" s="67" t="n">
        <f aca="false">IF(OR($D2=1,MONTH($B2)&lt;&gt;MONTH(StartDate),'У2 Ввод'!$D$37="",'У2 Ввод'!$E$37="",'У2 Ввод'!$D$37&gt;$B2),0,MAX(0,MIN(1,'У2 Ввод'!$E$37-NETWORKDAYS('У2 Ввод'!$D$37,$B2)+1))/Настройки!$E$8*100)</f>
        <v>0</v>
      </c>
      <c r="AG2" s="67" t="n">
        <f aca="false">IF(OR($D2=1,MONTH($B2)&lt;&gt;MONTH(StartDate),'У2 Ввод'!$D$38="",'У2 Ввод'!$E$38="",'У2 Ввод'!$D$38&gt;$B2),0,MAX(0,MIN(1,'У2 Ввод'!$E$38-NETWORKDAYS('У2 Ввод'!$D$38,$B2)+1))/Настройки!$E$8*100)</f>
        <v>0</v>
      </c>
      <c r="AH2" s="67" t="n">
        <f aca="false">IF(OR($D2=1,MONTH($B2)&lt;&gt;MONTH(StartDate),'У2 Ввод'!$D$39="",'У2 Ввод'!$E$39="",'У2 Ввод'!$D$39&gt;$B2),0,MAX(0,MIN(1,'У2 Ввод'!$E$39-NETWORKDAYS('У2 Ввод'!$D$39,$B2)+1))/Настройки!$E$8*100)</f>
        <v>0</v>
      </c>
      <c r="AI2" s="67" t="n">
        <f aca="false">IF(OR($D2=1,MONTH($B2)&lt;&gt;MONTH(StartDate),'У2 Ввод'!$D$40="",'У2 Ввод'!$E$40="",'У2 Ввод'!$D$40&gt;$B2),0,MAX(0,MIN(1,'У2 Ввод'!$E$40-NETWORKDAYS('У2 Ввод'!$D$40,$B2)+1))/Настройки!$E$8*100)</f>
        <v>0</v>
      </c>
      <c r="AJ2" s="67" t="n">
        <f aca="false">IF(OR($D2=1,MONTH($B2)&lt;&gt;MONTH(StartDate),'У2 Ввод'!$D$41="",'У2 Ввод'!$E$41="",'У2 Ввод'!$D$41&gt;$B2),0,MAX(0,MIN(1,'У2 Ввод'!$E$41-NETWORKDAYS('У2 Ввод'!$D$41,$B2)+1))/Настройки!$E$8*100)</f>
        <v>0</v>
      </c>
      <c r="AK2" s="67" t="n">
        <f aca="false">IF(OR($D2=1,MONTH($B2)&lt;&gt;MONTH(StartDate),'У2 Ввод'!$D$42="",'У2 Ввод'!$E$42="",'У2 Ввод'!$D$42&gt;$B2),0,MAX(0,MIN(1,'У2 Ввод'!$E$42-NETWORKDAYS('У2 Ввод'!$D$42,$B2)+1))/Настройки!$E$8*100)</f>
        <v>0</v>
      </c>
      <c r="AL2" s="67" t="n">
        <f aca="false">IF(OR($D2=1,MONTH($B2)&lt;&gt;MONTH(StartDate),'У2 Ввод'!$D$43="",'У2 Ввод'!$E$43="",'У2 Ввод'!$D$43&gt;$B2),0,MAX(0,MIN(1,'У2 Ввод'!$E$43-NETWORKDAYS('У2 Ввод'!$D$43,$B2)+1))/Настройки!$E$8*100)</f>
        <v>0</v>
      </c>
      <c r="AM2" s="67" t="n">
        <f aca="false">IF(OR($D2=1,MONTH($B2)&lt;&gt;MONTH(StartDate),'У2 Ввод'!$D$44="",'У2 Ввод'!$E$44="",'У2 Ввод'!$D$44&gt;$B2),0,MAX(0,MIN(1,'У2 Ввод'!$E$44-NETWORKDAYS('У2 Ввод'!$D$44,$B2)+1))/Настройки!$E$8*100)</f>
        <v>0</v>
      </c>
      <c r="AN2" s="67" t="n">
        <f aca="false">IF(OR($D2=1,MONTH($B2)&lt;&gt;MONTH(StartDate),'У2 Ввод'!$D$45="",'У2 Ввод'!$E$45="",'У2 Ввод'!$D$45&gt;$B2),0,MAX(0,MIN(1,'У2 Ввод'!$E$45-NETWORKDAYS('У2 Ввод'!$D$45,$B2)+1))/Настройки!$E$8*100)</f>
        <v>0</v>
      </c>
      <c r="AO2" s="67" t="n">
        <f aca="false">IF(OR($D2=1,MONTH($B2)&lt;&gt;MONTH(StartDate),'У2 Ввод'!$D$46="",'У2 Ввод'!$E$46="",'У2 Ввод'!$D$46&gt;$B2),0,MAX(0,MIN(1,'У2 Ввод'!$E$46-NETWORKDAYS('У2 Ввод'!$D$46,$B2)+1))/Настройки!$E$8*100)</f>
        <v>0</v>
      </c>
      <c r="AP2" s="67" t="n">
        <f aca="false">IF(OR($D2=1,MONTH($B2)&lt;&gt;MONTH(StartDate),'У2 Ввод'!$D$47="",'У2 Ввод'!$E$47="",'У2 Ввод'!$D$47&gt;$B2),0,MAX(0,MIN(1,'У2 Ввод'!$E$47-NETWORKDAYS('У2 Ввод'!$D$47,$B2)+1))/Настройки!$E$8*100)</f>
        <v>0</v>
      </c>
      <c r="AQ2" s="67" t="n">
        <f aca="false">IF(OR($D2=1,MONTH($B2)&lt;&gt;MONTH(StartDate),'У2 Ввод'!$D$48="",'У2 Ввод'!$E$48="",'У2 Ввод'!$D$48&gt;$B2),0,MAX(0,MIN(1,'У2 Ввод'!$E$48-NETWORKDAYS('У2 Ввод'!$D$48,$B2)+1))/Настройки!$E$8*100)</f>
        <v>0</v>
      </c>
      <c r="AR2" s="67" t="n">
        <f aca="false">IF(OR($D2=1,MONTH($B2)&lt;&gt;MONTH(StartDate),'У2 Ввод'!$D$49="",'У2 Ввод'!$E$49="",'У2 Ввод'!$D$49&gt;$B2),0,MAX(0,MIN(1,'У2 Ввод'!$E$49-NETWORKDAYS('У2 Ввод'!$D$49,$B2)+1))/Настройки!$E$8*100)</f>
        <v>0</v>
      </c>
      <c r="AS2" s="67" t="n">
        <f aca="false">IF(OR($D2=1,MONTH($B2)&lt;&gt;MONTH(StartDate),'У2 Ввод'!$D$50="",'У2 Ввод'!$E$50="",'У2 Ввод'!$D$50&gt;$B2),0,MAX(0,MIN(1,'У2 Ввод'!$E$50-NETWORKDAYS('У2 Ввод'!$D$50,$B2)+1))/Настройки!$E$8*100)</f>
        <v>0</v>
      </c>
      <c r="AT2" s="67" t="n">
        <f aca="false">IF(OR($D2=1,MONTH($B2)&lt;&gt;MONTH(StartDate),'У2 Ввод'!$D$51="",'У2 Ввод'!$E$51="",'У2 Ввод'!$D$51&gt;$B2),0,MAX(0,MIN(1,'У2 Ввод'!$E$51-NETWORKDAYS('У2 Ввод'!$D$51,$B2)+1))/Настройки!$E$8*100)</f>
        <v>0</v>
      </c>
      <c r="AU2" s="67" t="n">
        <f aca="false">IF(OR($D2=1,MONTH($B2)&lt;&gt;MONTH(StartDate),'У2 Ввод'!$D$52="",'У2 Ввод'!$E$52="",'У2 Ввод'!$D$52&gt;$B2),0,MAX(0,MIN(1,'У2 Ввод'!$E$52-NETWORKDAYS('У2 Ввод'!$D$52,$B2)+1))/Настройки!$E$8*100)</f>
        <v>0</v>
      </c>
      <c r="AV2" s="67" t="n">
        <f aca="false">IF(OR($D2=1,MONTH($B2)&lt;&gt;MONTH(StartDate),'У2 Ввод'!$D$53="",'У2 Ввод'!$E$53="",'У2 Ввод'!$D$53&gt;$B2),0,MAX(0,MIN(1,'У2 Ввод'!$E$53-NETWORKDAYS('У2 Ввод'!$D$53,$B2)+1))/Настройки!$E$8*100)</f>
        <v>0</v>
      </c>
      <c r="AW2" s="67" t="n">
        <f aca="false">IF(OR($D2=1,MONTH($B2)&lt;&gt;MONTH(StartDate),'У2 Ввод'!$D$54="",'У2 Ввод'!$E$54="",'У2 Ввод'!$D$54&gt;$B2),0,MAX(0,MIN(1,'У2 Ввод'!$E$54-NETWORKDAYS('У2 Ввод'!$D$54,$B2)+1))/Настройки!$E$8*100)</f>
        <v>0</v>
      </c>
      <c r="AX2" s="67" t="n">
        <f aca="false">IF(OR($D2=1,MONTH($B2)&lt;&gt;MONTH(StartDate),'У2 Ввод'!$D$55="",'У2 Ввод'!$E$55="",'У2 Ввод'!$D$55&gt;$B2),0,MAX(0,MIN(1,'У2 Ввод'!$E$55-NETWORKDAYS('У2 Ввод'!$D$55,$B2)+1))/Настройки!$E$8*100)</f>
        <v>0</v>
      </c>
      <c r="AY2" s="67" t="n">
        <f aca="false">IF(OR($D2=1,MONTH($B2)&lt;&gt;MONTH(StartDate),'У2 Ввод'!$D$56="",'У2 Ввод'!$E$56="",'У2 Ввод'!$D$56&gt;$B2),0,MAX(0,MIN(1,'У2 Ввод'!$E$56-NETWORKDAYS('У2 Ввод'!$D$56,$B2)+1))/Настройки!$E$8*100)</f>
        <v>0</v>
      </c>
      <c r="AZ2" s="67" t="n">
        <f aca="false">IF(OR($D2=1,MONTH($B2)&lt;&gt;MONTH(StartDate),'У2 Ввод'!$D$57="",'У2 Ввод'!$E$57="",'У2 Ввод'!$D$57&gt;$B2),0,MAX(0,MIN(1,'У2 Ввод'!$E$57-NETWORKDAYS('У2 Ввод'!$D$57,$B2)+1))/Настройки!$E$8*100)</f>
        <v>0</v>
      </c>
      <c r="BA2" s="67" t="n">
        <f aca="false">IF(OR($D2=1,MONTH($B2)&lt;&gt;MONTH(StartDate),'У2 Ввод'!$D$58="",'У2 Ввод'!$E$58="",'У2 Ввод'!$D$58&gt;$B2),0,MAX(0,MIN(1,'У2 Ввод'!$E$58-NETWORKDAYS('У2 Ввод'!$D$58,$B2)+1))/Настройки!$E$8*100)</f>
        <v>0</v>
      </c>
      <c r="BB2" s="67" t="n">
        <f aca="false">IF(OR($D2=1,MONTH($B2)&lt;&gt;MONTH(StartDate),'У2 Ввод'!$D$59="",'У2 Ввод'!$E$59="",'У2 Ввод'!$D$59&gt;$B2),0,MAX(0,MIN(1,'У2 Ввод'!$E$59-NETWORKDAYS('У2 Ввод'!$D$59,$B2)+1))/Настройки!$E$8*100)</f>
        <v>0</v>
      </c>
      <c r="BC2" s="67" t="n">
        <f aca="false">IF(OR($D2=1,MONTH($B2)&lt;&gt;MONTH(StartDate),'У2 Ввод'!$D$60="",'У2 Ввод'!$E$60="",'У2 Ввод'!$D$60&gt;$B2),0,MAX(0,MIN(1,'У2 Ввод'!$E$60-NETWORKDAYS('У2 Ввод'!$D$60,$B2)+1))/Настройки!$E$8*100)</f>
        <v>0</v>
      </c>
      <c r="BD2" s="67" t="n">
        <f aca="false">IF(OR($D2=1,MONTH($B2)&lt;&gt;MONTH(StartDate),'У2 Ввод'!$D$61="",'У2 Ввод'!$E$61="",'У2 Ввод'!$D$61&gt;$B2),0,MAX(0,MIN(1,'У2 Ввод'!$E$61-NETWORKDAYS('У2 Ввод'!$D$61,$B2)+1))/Настройки!$E$8*100)</f>
        <v>0</v>
      </c>
      <c r="BE2" s="67" t="n">
        <f aca="false">IF(OR($D2=1,MONTH($B2)&lt;&gt;MONTH(StartDate),'У2 Ввод'!$D$62="",'У2 Ввод'!$E$62="",'У2 Ввод'!$D$62&gt;$B2),0,MAX(0,MIN(1,'У2 Ввод'!$E$62-NETWORKDAYS('У2 Ввод'!$D$62,$B2)+1))/Настройки!$E$8*100)</f>
        <v>0</v>
      </c>
      <c r="BF2" s="67" t="n">
        <f aca="false">IF(OR($D2=1,MONTH($B2)&lt;&gt;MONTH(StartDate),'У2 Ввод'!$D$63="",'У2 Ввод'!$E$63="",'У2 Ввод'!$D$63&gt;$B2),0,MAX(0,MIN(1,'У2 Ввод'!$E$63-NETWORKDAYS('У2 Ввод'!$D$63,$B2)+1))/Настройки!$E$8*100)</f>
        <v>0</v>
      </c>
      <c r="BG2" s="67" t="n">
        <f aca="false">IF(OR($D2=1,MONTH($B2)&lt;&gt;MONTH(StartDate),'У2 Ввод'!$D$64="",'У2 Ввод'!$E$64="",'У2 Ввод'!$D$64&gt;$B2),0,MAX(0,MIN(1,'У2 Ввод'!$E$64-NETWORKDAYS('У2 Ввод'!$D$64,$B2)+1))/Настройки!$E$8*100)</f>
        <v>0</v>
      </c>
      <c r="BH2" s="67" t="n">
        <f aca="false">IF(OR($D2=1,MONTH($B2)&lt;&gt;MONTH(StartDate),'У2 Ввод'!$D$65="",'У2 Ввод'!$E$65="",'У2 Ввод'!$D$65&gt;$B2),0,MAX(0,MIN(1,'У2 Ввод'!$E$65-NETWORKDAYS('У2 Ввод'!$D$65,$B2)+1))/Настройки!$E$8*100)</f>
        <v>0</v>
      </c>
      <c r="BI2" s="67" t="n">
        <f aca="false">IF(OR($D2=1,MONTH($B2)&lt;&gt;MONTH(StartDate),'У2 Ввод'!$D$66="",'У2 Ввод'!$E$66="",'У2 Ввод'!$D$66&gt;$B2),0,MAX(0,MIN(1,'У2 Ввод'!$E$66-NETWORKDAYS('У2 Ввод'!$D$66,$B2)+1))/Настройки!$E$8*100)</f>
        <v>0</v>
      </c>
      <c r="BJ2" s="67" t="n">
        <f aca="false">IF(OR($D2=1,MONTH($B2)&lt;&gt;MONTH(StartDate),'У2 Ввод'!$D$67="",'У2 Ввод'!$E$67="",'У2 Ввод'!$D$67&gt;$B2),0,MAX(0,MIN(1,'У2 Ввод'!$E$67-NETWORKDAYS('У2 Ввод'!$D$67,$B2)+1))/Настройки!$E$8*100)</f>
        <v>0</v>
      </c>
      <c r="BK2" s="67" t="n">
        <f aca="false">IF(OR($D2=1,MONTH($B2)&lt;&gt;MONTH(StartDate),'У2 Ввод'!$D$68="",'У2 Ввод'!$E$68="",'У2 Ввод'!$D$68&gt;$B2),0,MAX(0,MIN(1,'У2 Ввод'!$E$68-NETWORKDAYS('У2 Ввод'!$D$68,$B2)+1))/Настройки!$E$8*100)</f>
        <v>0</v>
      </c>
      <c r="BL2" s="67" t="n">
        <f aca="false">IF(OR($D2=1,MONTH($B2)&lt;&gt;MONTH(StartDate),'У2 Ввод'!$D$69="",'У2 Ввод'!$E$69="",'У2 Ввод'!$D$69&gt;$B2),0,MAX(0,MIN(1,'У2 Ввод'!$E$69-NETWORKDAYS('У2 Ввод'!$D$69,$B2)+1))/Настройки!$E$8*100)</f>
        <v>0</v>
      </c>
      <c r="BM2" s="67" t="n">
        <f aca="false">IF(OR($D2=1,MONTH($B2)&lt;&gt;MONTH(StartDate),'У2 Ввод'!$D$70="",'У2 Ввод'!$E$70="",'У2 Ввод'!$D$70&gt;$B2),0,MAX(0,MIN(1,'У2 Ввод'!$E$70-NETWORKDAYS('У2 Ввод'!$D$70,$B2)+1))/Настройки!$E$8*100)</f>
        <v>0</v>
      </c>
      <c r="BN2" s="67" t="n">
        <f aca="false">IF(OR($D2=1,MONTH($B2)&lt;&gt;MONTH(StartDate),'У2 Ввод'!$D$71="",'У2 Ввод'!$E$71="",'У2 Ввод'!$D$71&gt;$B2),0,MAX(0,MIN(1,'У2 Ввод'!$E$71-NETWORKDAYS('У2 Ввод'!$D$71,$B2)+1))/Настройки!$E$8*100)</f>
        <v>0</v>
      </c>
      <c r="BO2" s="67" t="n">
        <f aca="false">IF(OR($D2=1,MONTH($B2)&lt;&gt;MONTH(StartDate),'У2 Ввод'!$D$72="",'У2 Ввод'!$E$72="",'У2 Ввод'!$D$72&gt;$B2),0,MAX(0,MIN(1,'У2 Ввод'!$E$72-NETWORKDAYS('У2 Ввод'!$D$72,$B2)+1))/Настройки!$E$8*100)</f>
        <v>0</v>
      </c>
      <c r="BP2" s="67" t="n">
        <f aca="false">IF(OR($D2=1,MONTH($B2)&lt;&gt;MONTH(StartDate),'У2 Ввод'!$D$73="",'У2 Ввод'!$E$73="",'У2 Ввод'!$D$73&gt;$B2),0,MAX(0,MIN(1,'У2 Ввод'!$E$73-NETWORKDAYS('У2 Ввод'!$D$73,$B2)+1))/Настройки!$E$8*100)</f>
        <v>0</v>
      </c>
      <c r="BQ2" s="67" t="n">
        <f aca="false">IF(OR($D2=1,MONTH($B2)&lt;&gt;MONTH(StartDate),'У2 Ввод'!$D$74="",'У2 Ввод'!$E$74="",'У2 Ввод'!$D$74&gt;$B2),0,MAX(0,MIN(1,'У2 Ввод'!$E$74-NETWORKDAYS('У2 Ввод'!$D$74,$B2)+1))/Настройки!$E$8*100)</f>
        <v>0</v>
      </c>
      <c r="BR2" s="67" t="n">
        <f aca="false">IF(OR($D2=1,MONTH($B2)&lt;&gt;MONTH(StartDate),'У2 Ввод'!$D$75="",'У2 Ввод'!$E$75="",'У2 Ввод'!$D$75&gt;$B2),0,MAX(0,MIN(1,'У2 Ввод'!$E$75-NETWORKDAYS('У2 Ввод'!$D$75,$B2)+1))/Настройки!$E$8*100)</f>
        <v>0</v>
      </c>
      <c r="BS2" s="67" t="n">
        <f aca="false">IF(OR($D2=1,MONTH($B2)&lt;&gt;MONTH(StartDate),'У2 Ввод'!$D$76="",'У2 Ввод'!$E$76="",'У2 Ввод'!$D$76&gt;$B2),0,MAX(0,MIN(1,'У2 Ввод'!$E$76-NETWORKDAYS('У2 Ввод'!$D$76,$B2)+1))/Настройки!$E$8*100)</f>
        <v>0</v>
      </c>
      <c r="BT2" s="67" t="n">
        <f aca="false">IF(OR($D2=1,MONTH($B2)&lt;&gt;MONTH(StartDate),'У2 Ввод'!$D$77="",'У2 Ввод'!$E$77="",'У2 Ввод'!$D$77&gt;$B2),0,MAX(0,MIN(1,'У2 Ввод'!$E$77-NETWORKDAYS('У2 Ввод'!$D$77,$B2)+1))/Настройки!$E$8*100)</f>
        <v>0</v>
      </c>
      <c r="BU2" s="67" t="n">
        <f aca="false">IF(OR($D2=1,MONTH($B2)&lt;&gt;MONTH(StartDate),'У2 Ввод'!$D$78="",'У2 Ввод'!$E$78="",'У2 Ввод'!$D$78&gt;$B2),0,MAX(0,MIN(1,'У2 Ввод'!$E$78-NETWORKDAYS('У2 Ввод'!$D$78,$B2)+1))/Настройки!$E$8*100)</f>
        <v>0</v>
      </c>
      <c r="BV2" s="67" t="n">
        <f aca="false">IF(OR($D2=1,MONTH($B2)&lt;&gt;MONTH(StartDate),'У2 Ввод'!$D$79="",'У2 Ввод'!$E$79="",'У2 Ввод'!$D$79&gt;$B2),0,MAX(0,MIN(1,'У2 Ввод'!$E$79-NETWORKDAYS('У2 Ввод'!$D$79,$B2)+1))/Настройки!$E$8*100)</f>
        <v>0</v>
      </c>
      <c r="BW2" s="67" t="n">
        <f aca="false">IF(OR($D2=1,MONTH($B2)&lt;&gt;MONTH(StartDate),'У2 Ввод'!$D$80="",'У2 Ввод'!$E$80="",'У2 Ввод'!$D$80&gt;$B2),0,MAX(0,MIN(1,'У2 Ввод'!$E$80-NETWORKDAYS('У2 Ввод'!$D$80,$B2)+1))/Настройки!$E$8*100)</f>
        <v>0</v>
      </c>
      <c r="BX2" s="67" t="n">
        <f aca="false">IF(OR($D2=1,MONTH($B2)&lt;&gt;MONTH(StartDate),'У2 Ввод'!$D$81="",'У2 Ввод'!$E$81="",'У2 Ввод'!$D$81&gt;$B2),0,MAX(0,MIN(1,'У2 Ввод'!$E$81-NETWORKDAYS('У2 Ввод'!$D$81,$B2)+1))/Настройки!$E$8*100)</f>
        <v>0</v>
      </c>
      <c r="BY2" s="67" t="n">
        <f aca="false">IF(OR($D2=1,MONTH($B2)&lt;&gt;MONTH(StartDate),'У2 Ввод'!$D$82="",'У2 Ввод'!$E$82="",'У2 Ввод'!$D$82&gt;$B2),0,MAX(0,MIN(1,'У2 Ввод'!$E$82-NETWORKDAYS('У2 Ввод'!$D$82,$B2)+1))/Настройки!$E$8*100)</f>
        <v>0</v>
      </c>
      <c r="BZ2" s="67" t="n">
        <f aca="false">IF(OR($D2=1,MONTH($B2)&lt;&gt;MONTH(StartDate),'У2 Ввод'!$D$83="",'У2 Ввод'!$E$83="",'У2 Ввод'!$D$83&gt;$B2),0,MAX(0,MIN(1,'У2 Ввод'!$E$83-NETWORKDAYS('У2 Ввод'!$D$83,$B2)+1))/Настройки!$E$8*100)</f>
        <v>0</v>
      </c>
      <c r="CA2" s="67" t="n">
        <f aca="false">IF(OR($D2=1,MONTH($B2)&lt;&gt;MONTH(StartDate),'У2 Ввод'!$D$84="",'У2 Ввод'!$E$84="",'У2 Ввод'!$D$84&gt;$B2),0,MAX(0,MIN(1,'У2 Ввод'!$E$84-NETWORKDAYS('У2 Ввод'!$D$84,$B2)+1))/Настройки!$E$8*100)</f>
        <v>0</v>
      </c>
      <c r="CB2" s="67" t="n">
        <f aca="false">IF(OR($D2=1,MONTH($B2)&lt;&gt;MONTH(StartDate),'У2 Ввод'!$D$85="",'У2 Ввод'!$E$85="",'У2 Ввод'!$D$85&gt;$B2),0,MAX(0,MIN(1,'У2 Ввод'!$E$85-NETWORKDAYS('У2 Ввод'!$D$85,$B2)+1))/Настройки!$E$8*100)</f>
        <v>0</v>
      </c>
      <c r="CC2" s="67" t="n">
        <f aca="false">IF(OR($D2=1,MONTH($B2)&lt;&gt;MONTH(StartDate),'У2 Ввод'!$D$86="",'У2 Ввод'!$E$86="",'У2 Ввод'!$D$86&gt;$B2),0,MAX(0,MIN(1,'У2 Ввод'!$E$86-NETWORKDAYS('У2 Ввод'!$D$86,$B2)+1))/Настройки!$E$8*100)</f>
        <v>0</v>
      </c>
      <c r="CD2" s="67" t="n">
        <f aca="false">IF(OR($D2=1,MONTH($B2)&lt;&gt;MONTH(StartDate),'У2 Ввод'!$D$87="",'У2 Ввод'!$E$87="",'У2 Ввод'!$D$87&gt;$B2),0,MAX(0,MIN(1,'У2 Ввод'!$E$87-NETWORKDAYS('У2 Ввод'!$D$87,$B2)+1))/Настройки!$E$8*100)</f>
        <v>0</v>
      </c>
      <c r="CE2" s="67" t="n">
        <f aca="false">IF(OR($D2=1,MONTH($B2)&lt;&gt;MONTH(StartDate),'У2 Ввод'!$D$88="",'У2 Ввод'!$E$88="",'У2 Ввод'!$D$88&gt;$B2),0,MAX(0,MIN(1,'У2 Ввод'!$E$88-NETWORKDAYS('У2 Ввод'!$D$88,$B2)+1))/Настройки!$E$8*100)</f>
        <v>0</v>
      </c>
      <c r="CF2" s="67" t="n">
        <f aca="false">IF(OR($D2=1,MONTH($B2)&lt;&gt;MONTH(StartDate),'У2 Ввод'!$D$89="",'У2 Ввод'!$E$89="",'У2 Ввод'!$D$89&gt;$B2),0,MAX(0,MIN(1,'У2 Ввод'!$E$89-NETWORKDAYS('У2 Ввод'!$D$89,$B2)+1))/Настройки!$E$8*100)</f>
        <v>0</v>
      </c>
      <c r="CG2" s="67" t="n">
        <f aca="false">IF(OR($D2=1,MONTH($B2)&lt;&gt;MONTH(StartDate),'У2 Ввод'!$D$90="",'У2 Ввод'!$E$90="",'У2 Ввод'!$D$90&gt;$B2),0,MAX(0,MIN(1,'У2 Ввод'!$E$90-NETWORKDAYS('У2 Ввод'!$D$90,$B2)+1))/Настройки!$E$8*100)</f>
        <v>0</v>
      </c>
      <c r="CH2" s="67" t="n">
        <f aca="false">IF(OR($D2=1,MONTH($B2)&lt;&gt;MONTH(StartDate),'У2 Ввод'!$D$91="",'У2 Ввод'!$E$91="",'У2 Ввод'!$D$91&gt;$B2),0,MAX(0,MIN(1,'У2 Ввод'!$E$91-NETWORKDAYS('У2 Ввод'!$D$91,$B2)+1))/Настройки!$E$8*100)</f>
        <v>0</v>
      </c>
      <c r="CI2" s="67" t="n">
        <f aca="false">IF(OR($D2=1,MONTH($B2)&lt;&gt;MONTH(StartDate),'У2 Ввод'!$D$92="",'У2 Ввод'!$E$92="",'У2 Ввод'!$D$92&gt;$B2),0,MAX(0,MIN(1,'У2 Ввод'!$E$92-NETWORKDAYS('У2 Ввод'!$D$92,$B2)+1))/Настройки!$E$8*100)</f>
        <v>0</v>
      </c>
      <c r="CJ2" s="67" t="n">
        <f aca="false">IF(OR($D2=1,MONTH($B2)&lt;&gt;MONTH(StartDate),'У2 Ввод'!$D$93="",'У2 Ввод'!$E$93="",'У2 Ввод'!$D$93&gt;$B2),0,MAX(0,MIN(1,'У2 Ввод'!$E$93-NETWORKDAYS('У2 Ввод'!$D$93,$B2)+1))/Настройки!$E$8*100)</f>
        <v>0</v>
      </c>
      <c r="CK2" s="67" t="n">
        <f aca="false">IF(OR($D2=1,MONTH($B2)&lt;&gt;MONTH(StartDate),'У2 Ввод'!$D$94="",'У2 Ввод'!$E$94="",'У2 Ввод'!$D$94&gt;$B2),0,MAX(0,MIN(1,'У2 Ввод'!$E$94-NETWORKDAYS('У2 Ввод'!$D$94,$B2)+1))/Настройки!$E$8*100)</f>
        <v>0</v>
      </c>
      <c r="CL2" s="67" t="n">
        <f aca="false">IF(OR($D2=1,MONTH($B2)&lt;&gt;MONTH(StartDate),'У2 Ввод'!$D$95="",'У2 Ввод'!$E$95="",'У2 Ввод'!$D$95&gt;$B2),0,MAX(0,MIN(1,'У2 Ввод'!$E$95-NETWORKDAYS('У2 Ввод'!$D$95,$B2)+1))/Настройки!$E$8*100)</f>
        <v>0</v>
      </c>
      <c r="CM2" s="67" t="n">
        <f aca="false">IF(OR($D2=1,MONTH($B2)&lt;&gt;MONTH(StartDate),'У2 Ввод'!$D$96="",'У2 Ввод'!$E$96="",'У2 Ввод'!$D$96&gt;$B2),0,MAX(0,MIN(1,'У2 Ввод'!$E$96-NETWORKDAYS('У2 Ввод'!$D$96,$B2)+1))/Настройки!$E$8*100)</f>
        <v>0</v>
      </c>
      <c r="CN2" s="67" t="n">
        <f aca="false">IF(OR($D2=1,MONTH($B2)&lt;&gt;MONTH(StartDate),'У2 Ввод'!$D$97="",'У2 Ввод'!$E$97="",'У2 Ввод'!$D$97&gt;$B2),0,MAX(0,MIN(1,'У2 Ввод'!$E$97-NETWORKDAYS('У2 Ввод'!$D$97,$B2)+1))/Настройки!$E$8*100)</f>
        <v>0</v>
      </c>
      <c r="CO2" s="67" t="n">
        <f aca="false">IF(OR($D2=1,MONTH($B2)&lt;&gt;MONTH(StartDate),'У2 Ввод'!$D$98="",'У2 Ввод'!$E$98="",'У2 Ввод'!$D$98&gt;$B2),0,MAX(0,MIN(1,'У2 Ввод'!$E$98-NETWORKDAYS('У2 Ввод'!$D$98,$B2)+1))/Настройки!$E$8*100)</f>
        <v>0</v>
      </c>
      <c r="CP2" s="67" t="n">
        <f aca="false">IF(OR($D2=1,MONTH($B2)&lt;&gt;MONTH(StartDate),'У2 Ввод'!$D$99="",'У2 Ввод'!$E$99="",'У2 Ввод'!$D$99&gt;$B2),0,MAX(0,MIN(1,'У2 Ввод'!$E$99-NETWORKDAYS('У2 Ввод'!$D$99,$B2)+1))/Настройки!$E$8*100)</f>
        <v>0</v>
      </c>
      <c r="CQ2" s="67" t="n">
        <f aca="false">IF(OR($D2=1,MONTH($B2)&lt;&gt;MONTH(StartDate),'У2 Ввод'!$D$100="",'У2 Ввод'!$E$100="",'У2 Ввод'!$D$100&gt;$B2),0,MAX(0,MIN(1,'У2 Ввод'!$E$100-NETWORKDAYS('У2 Ввод'!$D$100,$B2)+1))/Настройки!$E$8*100)</f>
        <v>0</v>
      </c>
      <c r="CR2" s="67" t="n">
        <f aca="false">IF(OR($D2=1,MONTH($B2)&lt;&gt;MONTH(StartDate),'У2 Ввод'!$D$101="",'У2 Ввод'!$E$101="",'У2 Ввод'!$D$101&gt;$B2),0,MAX(0,MIN(1,'У2 Ввод'!$E$101-NETWORKDAYS('У2 Ввод'!$D$101,$B2)+1))/Настройки!$E$8*100)</f>
        <v>0</v>
      </c>
      <c r="CS2" s="67" t="n">
        <f aca="false">IF(OR($D2=1,MONTH($B2)&lt;&gt;MONTH(StartDate),'У2 Ввод'!$D$102="",'У2 Ввод'!$E$102="",'У2 Ввод'!$D$102&gt;$B2),0,MAX(0,MIN(1,'У2 Ввод'!$E$102-NETWORKDAYS('У2 Ввод'!$D$102,$B2)+1))/Настройки!$E$8*100)</f>
        <v>0</v>
      </c>
      <c r="CT2" s="67" t="n">
        <f aca="false">IF(OR($D2=1,MONTH($B2)&lt;&gt;MONTH(StartDate),'У2 Ввод'!$D$103="",'У2 Ввод'!$E$103="",'У2 Ввод'!$D$103&gt;$B2),0,MAX(0,MIN(1,'У2 Ввод'!$E$103-NETWORKDAYS('У2 Ввод'!$D$103,$B2)+1))/Настройки!$E$8*100)</f>
        <v>0</v>
      </c>
      <c r="CU2" s="67" t="n">
        <f aca="false">IF(OR($D2=1,MONTH($B2)&lt;&gt;MONTH(StartDate),'У2 Ввод'!$D$104="",'У2 Ввод'!$E$104="",'У2 Ввод'!$D$104&gt;$B2),0,MAX(0,MIN(1,'У2 Ввод'!$E$104-NETWORKDAYS('У2 Ввод'!$D$104,$B2)+1))/Настройки!$E$8*100)</f>
        <v>0</v>
      </c>
      <c r="CV2" s="67" t="n">
        <f aca="false">IF(OR($D2=1,MONTH($B2)&lt;&gt;MONTH(StartDate),'У2 Ввод'!$D$105="",'У2 Ввод'!$E$105="",'У2 Ввод'!$D$105&gt;$B2),0,MAX(0,MIN(1,'У2 Ввод'!$E$105-NETWORKDAYS('У2 Ввод'!$D$105,$B2)+1))/Настройки!$E$8*100)</f>
        <v>0</v>
      </c>
      <c r="CW2" s="67" t="n">
        <f aca="false">IF(OR($D2=1,MONTH($B2)&lt;&gt;MONTH(StartDate),'У2 Ввод'!$D$106="",'У2 Ввод'!$E$106="",'У2 Ввод'!$D$106&gt;$B2),0,MAX(0,MIN(1,'У2 Ввод'!$E$106-NETWORKDAYS('У2 Ввод'!$D$106,$B2)+1))/Настройки!$E$8*100)</f>
        <v>0</v>
      </c>
      <c r="CX2" s="67" t="n">
        <f aca="false">IF(OR($D2=1,MONTH($B2)&lt;&gt;MONTH(StartDate),'У2 Ввод'!$D$107="",'У2 Ввод'!$E$107="",'У2 Ввод'!$D$107&gt;$B2),0,MAX(0,MIN(1,'У2 Ввод'!$E$107-NETWORKDAYS('У2 Ввод'!$D$107,$B2)+1))/Настройки!$E$8*100)</f>
        <v>0</v>
      </c>
      <c r="CY2" s="67" t="n">
        <f aca="false">IF(OR($D2=1,MONTH($B2)&lt;&gt;MONTH(StartDate),'У2 Ввод'!$D$108="",'У2 Ввод'!$E$108="",'У2 Ввод'!$D$108&gt;$B2),0,MAX(0,MIN(1,'У2 Ввод'!$E$108-NETWORKDAYS('У2 Ввод'!$D$108,$B2)+1))/Настройки!$E$8*100)</f>
        <v>0</v>
      </c>
      <c r="CZ2" s="67" t="n">
        <f aca="false">IF(OR($D2=1,MONTH($B2)&lt;&gt;MONTH(StartDate),'У2 Ввод'!$D$109="",'У2 Ввод'!$E$109="",'У2 Ввод'!$D$109&gt;$B2),0,MAX(0,MIN(1,'У2 Ввод'!$E$109-NETWORKDAYS('У2 Ввод'!$D$109,$B2)+1))/Настройки!$E$8*100)</f>
        <v>0</v>
      </c>
      <c r="DA2" s="67" t="n">
        <f aca="false">IF(OR($D2=1,MONTH($B2)&lt;&gt;MONTH(StartDate),'У2 Ввод'!$D$110="",'У2 Ввод'!$E$110="",'У2 Ввод'!$D$110&gt;$B2),0,MAX(0,MIN(1,'У2 Ввод'!$E$110-NETWORKDAYS('У2 Ввод'!$D$110,$B2)+1))/Настройки!$E$8*100)</f>
        <v>0</v>
      </c>
      <c r="DB2" s="67" t="n">
        <f aca="false">IF(OR($D2=1,MONTH($B2)&lt;&gt;MONTH(StartDate),'У2 Ввод'!$D$111="",'У2 Ввод'!$E$111="",'У2 Ввод'!$D$111&gt;$B2),0,MAX(0,MIN(1,'У2 Ввод'!$E$111-NETWORKDAYS('У2 Ввод'!$D$111,$B2)+1))/Настройки!$E$8*100)</f>
        <v>0</v>
      </c>
      <c r="DC2" s="67" t="n">
        <f aca="false">IF(OR($D2=1,MONTH($B2)&lt;&gt;MONTH(StartDate),'У2 Ввод'!$D$112="",'У2 Ввод'!$E$112="",'У2 Ввод'!$D$112&gt;$B2),0,MAX(0,MIN(1,'У2 Ввод'!$E$112-NETWORKDAYS('У2 Ввод'!$D$112,$B2)+1))/Настройки!$E$8*100)</f>
        <v>0</v>
      </c>
      <c r="DD2" s="67" t="n">
        <f aca="false">IF(OR($D2=1,MONTH($B2)&lt;&gt;MONTH(StartDate),'У2 Ввод'!$D$113="",'У2 Ввод'!$E$113="",'У2 Ввод'!$D$113&gt;$B2),0,MAX(0,MIN(1,'У2 Ввод'!$E$113-NETWORKDAYS('У2 Ввод'!$D$113,$B2)+1))/Настройки!$E$8*100)</f>
        <v>0</v>
      </c>
      <c r="DE2" s="67" t="n">
        <f aca="false">IF(OR($D2=1,MONTH($B2)&lt;&gt;MONTH(StartDate),'У2 Ввод'!$D$114="",'У2 Ввод'!$E$114="",'У2 Ввод'!$D$114&gt;$B2),0,MAX(0,MIN(1,'У2 Ввод'!$E$114-NETWORKDAYS('У2 Ввод'!$D$114,$B2)+1))/Настройки!$E$8*100)</f>
        <v>0</v>
      </c>
      <c r="DF2" s="67" t="n">
        <f aca="false">IF(OR($D2=1,MONTH($B2)&lt;&gt;MONTH(StartDate),'У2 Ввод'!$D$115="",'У2 Ввод'!$E$115="",'У2 Ввод'!$D$115&gt;$B2),0,MAX(0,MIN(1,'У2 Ввод'!$E$115-NETWORKDAYS('У2 Ввод'!$D$115,$B2)+1))/Настройки!$E$8*100)</f>
        <v>0</v>
      </c>
      <c r="DG2" s="67" t="n">
        <f aca="false">IF(OR($D2=1,MONTH($B2)&lt;&gt;MONTH(StartDate),'У2 Ввод'!$D$116="",'У2 Ввод'!$E$116="",'У2 Ввод'!$D$116&gt;$B2),0,MAX(0,MIN(1,'У2 Ввод'!$E$116-NETWORKDAYS('У2 Ввод'!$D$116,$B2)+1))/Настройки!$E$8*100)</f>
        <v>0</v>
      </c>
      <c r="DH2" s="67" t="n">
        <f aca="false">IF(OR($D2=1,MONTH($B2)&lt;&gt;MONTH(StartDate),'У2 Ввод'!$D$117="",'У2 Ввод'!$E$117="",'У2 Ввод'!$D$117&gt;$B2),0,MAX(0,MIN(1,'У2 Ввод'!$E$117-NETWORKDAYS('У2 Ввод'!$D$117,$B2)+1))/Настройки!$E$8*100)</f>
        <v>0</v>
      </c>
      <c r="DI2" s="67" t="n">
        <f aca="false">IF(OR($D2=1,MONTH($B2)&lt;&gt;MONTH(StartDate),'У2 Ввод'!$D$118="",'У2 Ввод'!$E$118="",'У2 Ввод'!$D$118&gt;$B2),0,MAX(0,MIN(1,'У2 Ввод'!$E$118-NETWORKDAYS('У2 Ввод'!$D$118,$B2)+1))/Настройки!$E$8*100)</f>
        <v>0</v>
      </c>
      <c r="DJ2" s="67" t="n">
        <f aca="false">IF(OR($D2=1,MONTH($B2)&lt;&gt;MONTH(StartDate),'У2 Ввод'!$D$119="",'У2 Ввод'!$E$119="",'У2 Ввод'!$D$119&gt;$B2),0,MAX(0,MIN(1,'У2 Ввод'!$E$119-NETWORKDAYS('У2 Ввод'!$D$119,$B2)+1))/Настройки!$E$8*100)</f>
        <v>0</v>
      </c>
      <c r="DK2" s="67" t="n">
        <f aca="false">IF(OR($D2=1,MONTH($B2)&lt;&gt;MONTH(StartDate),'У2 Ввод'!$D$120="",'У2 Ввод'!$E$120="",'У2 Ввод'!$D$120&gt;$B2),0,MAX(0,MIN(1,'У2 Ввод'!$E$120-NETWORKDAYS('У2 Ввод'!$D$120,$B2)+1))/Настройки!$E$8*100)</f>
        <v>0</v>
      </c>
      <c r="DL2" s="67" t="n">
        <f aca="false">IF(OR($D2=1,MONTH($B2)&lt;&gt;MONTH(StartDate),'У2 Ввод'!$D$121="",'У2 Ввод'!$E$121="",'У2 Ввод'!$D$121&gt;$B2),0,MAX(0,MIN(1,'У2 Ввод'!$E$121-NETWORKDAYS('У2 Ввод'!$D$121,$B2)+1))/Настройки!$E$8*100)</f>
        <v>0</v>
      </c>
      <c r="DM2" s="67" t="n">
        <f aca="false">IF(OR($D2=1,MONTH($B2)&lt;&gt;MONTH(StartDate),'У2 Ввод'!$D$122="",'У2 Ввод'!$E$122="",'У2 Ввод'!$D$122&gt;$B2),0,MAX(0,MIN(1,'У2 Ввод'!$E$122-NETWORKDAYS('У2 Ввод'!$D$122,$B2)+1))/Настройки!$E$8*100)</f>
        <v>0</v>
      </c>
      <c r="DN2" s="67" t="n">
        <f aca="false">IF(OR($D2=1,MONTH($B2)&lt;&gt;MONTH(StartDate),'У2 Ввод'!$D$123="",'У2 Ввод'!$E$123="",'У2 Ввод'!$D$123&gt;$B2),0,MAX(0,MIN(1,'У2 Ввод'!$E$123-NETWORKDAYS('У2 Ввод'!$D$123,$B2)+1))/Настройки!$E$8*100)</f>
        <v>0</v>
      </c>
      <c r="DO2" s="67" t="n">
        <f aca="false">IF(OR($D2=1,MONTH($B2)&lt;&gt;MONTH(StartDate),'У2 Ввод'!$D$124="",'У2 Ввод'!$E$124="",'У2 Ввод'!$D$124&gt;$B2),0,MAX(0,MIN(1,'У2 Ввод'!$E$124-NETWORKDAYS('У2 Ввод'!$D$124,$B2)+1))/Настройки!$E$8*100)</f>
        <v>0</v>
      </c>
      <c r="DP2" s="67" t="n">
        <f aca="false">IF(OR($D2=1,MONTH($B2)&lt;&gt;MONTH(StartDate),'У2 Ввод'!$D$125="",'У2 Ввод'!$E$125="",'У2 Ввод'!$D$125&gt;$B2),0,MAX(0,MIN(1,'У2 Ввод'!$E$125-NETWORKDAYS('У2 Ввод'!$D$125,$B2)+1))/Настройки!$E$8*100)</f>
        <v>0</v>
      </c>
      <c r="DQ2" s="67" t="n">
        <f aca="false">IF(OR($D2=1,MONTH($B2)&lt;&gt;MONTH(StartDate),'У2 Ввод'!$D$126="",'У2 Ввод'!$E$126="",'У2 Ввод'!$D$126&gt;$B2),0,MAX(0,MIN(1,'У2 Ввод'!$E$126-NETWORKDAYS('У2 Ввод'!$D$126,$B2)+1))/Настройки!$E$8*100)</f>
        <v>0</v>
      </c>
      <c r="DR2" s="67" t="n">
        <f aca="false">IF(OR($D2=1,MONTH($B2)&lt;&gt;MONTH(StartDate),'У2 Ввод'!$D$127="",'У2 Ввод'!$E$127="",'У2 Ввод'!$D$127&gt;$B2),0,MAX(0,MIN(1,'У2 Ввод'!$E$127-NETWORKDAYS('У2 Ввод'!$D$127,$B2)+1))/Настройки!$E$8*100)</f>
        <v>0</v>
      </c>
      <c r="DS2" s="67" t="n">
        <f aca="false">IF(OR($D2=1,MONTH($B2)&lt;&gt;MONTH(StartDate),'У2 Ввод'!$D$128="",'У2 Ввод'!$E$128="",'У2 Ввод'!$D$128&gt;$B2),0,MAX(0,MIN(1,'У2 Ввод'!$E$128-NETWORKDAYS('У2 Ввод'!$D$128,$B2)+1))/Настройки!$E$8*100)</f>
        <v>0</v>
      </c>
      <c r="DT2" s="67" t="n">
        <f aca="false">IF(OR($D2=1,MONTH($B2)&lt;&gt;MONTH(StartDate),'У2 Ввод'!$D$129="",'У2 Ввод'!$E$129="",'У2 Ввод'!$D$129&gt;$B2),0,MAX(0,MIN(1,'У2 Ввод'!$E$129-NETWORKDAYS('У2 Ввод'!$D$129,$B2)+1))/Настройки!$E$8*100)</f>
        <v>0</v>
      </c>
      <c r="DU2" s="67" t="n">
        <f aca="false">IF(OR($D2=1,MONTH($B2)&lt;&gt;MONTH(StartDate),'У2 Ввод'!$D$130="",'У2 Ввод'!$E$130="",'У2 Ввод'!$D$130&gt;$B2),0,MAX(0,MIN(1,'У2 Ввод'!$E$130-NETWORKDAYS('У2 Ввод'!$D$130,$B2)+1))/Настройки!$E$8*100)</f>
        <v>0</v>
      </c>
      <c r="DV2" s="67" t="n">
        <f aca="false">IF(OR($D2=1,MONTH($B2)&lt;&gt;MONTH(StartDate),'У2 Ввод'!$D$131="",'У2 Ввод'!$E$131="",'У2 Ввод'!$D$131&gt;$B2),0,MAX(0,MIN(1,'У2 Ввод'!$E$131-NETWORKDAYS('У2 Ввод'!$D$131,$B2)+1))/Настройки!$E$8*100)</f>
        <v>0</v>
      </c>
      <c r="DW2" s="67" t="n">
        <f aca="false">IF(OR($D2=1,MONTH($B2)&lt;&gt;MONTH(StartDate),'У2 Ввод'!$D$132="",'У2 Ввод'!$E$132="",'У2 Ввод'!$D$132&gt;$B2),0,MAX(0,MIN(1,'У2 Ввод'!$E$132-NETWORKDAYS('У2 Ввод'!$D$132,$B2)+1))/Настройки!$E$8*100)</f>
        <v>0</v>
      </c>
      <c r="DX2" s="67" t="n">
        <f aca="false">IF(OR($D2=1,MONTH($B2)&lt;&gt;MONTH(StartDate),'У2 Ввод'!$D$133="",'У2 Ввод'!$E$133="",'У2 Ввод'!$D$133&gt;$B2),0,MAX(0,MIN(1,'У2 Ввод'!$E$133-NETWORKDAYS('У2 Ввод'!$D$133,$B2)+1))/Настройки!$E$8*100)</f>
        <v>0</v>
      </c>
      <c r="DY2" s="67" t="n">
        <f aca="false">IF(OR($D2=1,MONTH($B2)&lt;&gt;MONTH(StartDate),'У2 Ввод'!$D$134="",'У2 Ввод'!$E$134="",'У2 Ввод'!$D$134&gt;$B2),0,MAX(0,MIN(1,'У2 Ввод'!$E$134-NETWORKDAYS('У2 Ввод'!$D$134,$B2)+1))/Настройки!$E$8*100)</f>
        <v>0</v>
      </c>
      <c r="DZ2" s="67" t="n">
        <f aca="false">IF(OR($D2=1,MONTH($B2)&lt;&gt;MONTH(StartDate),'У2 Ввод'!$D$135="",'У2 Ввод'!$E$135="",'У2 Ввод'!$D$135&gt;$B2),0,MAX(0,MIN(1,'У2 Ввод'!$E$135-NETWORKDAYS('У2 Ввод'!$D$135,$B2)+1))/Настройки!$E$8*100)</f>
        <v>0</v>
      </c>
      <c r="EA2" s="67" t="n">
        <f aca="false">IF(OR($D2=1,MONTH($B2)&lt;&gt;MONTH(StartDate),'У2 Ввод'!$D$136="",'У2 Ввод'!$E$136="",'У2 Ввод'!$D$136&gt;$B2),0,MAX(0,MIN(1,'У2 Ввод'!$E$136-NETWORKDAYS('У2 Ввод'!$D$136,$B2)+1))/Настройки!$E$8*100)</f>
        <v>0</v>
      </c>
      <c r="EB2" s="67" t="n">
        <f aca="false">IF(OR($D2=1,MONTH($B2)&lt;&gt;MONTH(StartDate),'У2 Ввод'!$D$137="",'У2 Ввод'!$E$137="",'У2 Ввод'!$D$137&gt;$B2),0,MAX(0,MIN(1,'У2 Ввод'!$E$137-NETWORKDAYS('У2 Ввод'!$D$137,$B2)+1))/Настройки!$E$8*100)</f>
        <v>0</v>
      </c>
      <c r="EC2" s="67" t="n">
        <f aca="false">IF(OR($D2=1,MONTH($B2)&lt;&gt;MONTH(StartDate),'У2 Ввод'!$D$138="",'У2 Ввод'!$E$138="",'У2 Ввод'!$D$138&gt;$B2),0,MAX(0,MIN(1,'У2 Ввод'!$E$138-NETWORKDAYS('У2 Ввод'!$D$138,$B2)+1))/Настройки!$E$8*100)</f>
        <v>0</v>
      </c>
      <c r="ED2" s="67" t="n">
        <f aca="false">IF(OR($D2=1,MONTH($B2)&lt;&gt;MONTH(StartDate),'У2 Ввод'!$D$139="",'У2 Ввод'!$E$139="",'У2 Ввод'!$D$139&gt;$B2),0,MAX(0,MIN(1,'У2 Ввод'!$E$139-NETWORKDAYS('У2 Ввод'!$D$139,$B2)+1))/Настройки!$E$8*100)</f>
        <v>0</v>
      </c>
      <c r="EE2" s="67" t="n">
        <f aca="false">IF(OR($D2=1,MONTH($B2)&lt;&gt;MONTH(StartDate),'У2 Ввод'!$D$140="",'У2 Ввод'!$E$140="",'У2 Ввод'!$D$140&gt;$B2),0,MAX(0,MIN(1,'У2 Ввод'!$E$140-NETWORKDAYS('У2 Ввод'!$D$140,$B2)+1))/Настройки!$E$8*100)</f>
        <v>0</v>
      </c>
      <c r="EF2" s="67" t="n">
        <f aca="false">IF(OR($D2=1,MONTH($B2)&lt;&gt;MONTH(StartDate),'У2 Ввод'!$D$141="",'У2 Ввод'!$E$141="",'У2 Ввод'!$D$141&gt;$B2),0,MAX(0,MIN(1,'У2 Ввод'!$E$141-NETWORKDAYS('У2 Ввод'!$D$141,$B2)+1))/Настройки!$E$8*100)</f>
        <v>0</v>
      </c>
      <c r="EG2" s="67" t="n">
        <f aca="false">IF(OR($D2=1,MONTH($B2)&lt;&gt;MONTH(StartDate),'У2 Ввод'!$D$142="",'У2 Ввод'!$E$142="",'У2 Ввод'!$D$142&gt;$B2),0,MAX(0,MIN(1,'У2 Ввод'!$E$142-NETWORKDAYS('У2 Ввод'!$D$142,$B2)+1))/Настройки!$E$8*100)</f>
        <v>0</v>
      </c>
      <c r="EH2" s="67" t="n">
        <f aca="false">IF(OR($D2=1,MONTH($B2)&lt;&gt;MONTH(StartDate),'У2 Ввод'!$D$143="",'У2 Ввод'!$E$143="",'У2 Ввод'!$D$143&gt;$B2),0,MAX(0,MIN(1,'У2 Ввод'!$E$143-NETWORKDAYS('У2 Ввод'!$D$143,$B2)+1))/Настройки!$E$8*100)</f>
        <v>0</v>
      </c>
      <c r="EI2" s="67" t="n">
        <f aca="false">IF(OR($D2=1,MONTH($B2)&lt;&gt;MONTH(StartDate),'У2 Ввод'!$D$144="",'У2 Ввод'!$E$144="",'У2 Ввод'!$D$144&gt;$B2),0,MAX(0,MIN(1,'У2 Ввод'!$E$144-NETWORKDAYS('У2 Ввод'!$D$144,$B2)+1))/Настройки!$E$8*100)</f>
        <v>0</v>
      </c>
      <c r="EJ2" s="67" t="n">
        <f aca="false">IF(OR($D2=1,MONTH($B2)&lt;&gt;MONTH(StartDate),'У2 Ввод'!$D$145="",'У2 Ввод'!$E$145="",'У2 Ввод'!$D$145&gt;$B2),0,MAX(0,MIN(1,'У2 Ввод'!$E$145-NETWORKDAYS('У2 Ввод'!$D$145,$B2)+1))/Настройки!$E$8*100)</f>
        <v>0</v>
      </c>
      <c r="EK2" s="67" t="n">
        <f aca="false">IF(OR($D2=1,MONTH($B2)&lt;&gt;MONTH(StartDate),'У2 Ввод'!$D$146="",'У2 Ввод'!$E$146="",'У2 Ввод'!$D$146&gt;$B2),0,MAX(0,MIN(1,'У2 Ввод'!$E$146-NETWORKDAYS('У2 Ввод'!$D$146,$B2)+1))/Настройки!$E$8*100)</f>
        <v>0</v>
      </c>
      <c r="EL2" s="67" t="n">
        <f aca="false">IF(OR($D2=1,MONTH($B2)&lt;&gt;MONTH(StartDate),'У2 Ввод'!$D$147="",'У2 Ввод'!$E$147="",'У2 Ввод'!$D$147&gt;$B2),0,MAX(0,MIN(1,'У2 Ввод'!$E$147-NETWORKDAYS('У2 Ввод'!$D$147,$B2)+1))/Настройки!$E$8*100)</f>
        <v>0</v>
      </c>
      <c r="EM2" s="67" t="n">
        <f aca="false">IF(OR($D2=1,MONTH($B2)&lt;&gt;MONTH(StartDate),'У2 Ввод'!$D$148="",'У2 Ввод'!$E$148="",'У2 Ввод'!$D$148&gt;$B2),0,MAX(0,MIN(1,'У2 Ввод'!$E$148-NETWORKDAYS('У2 Ввод'!$D$148,$B2)+1))/Настройки!$E$8*100)</f>
        <v>0</v>
      </c>
      <c r="EN2" s="67" t="n">
        <f aca="false">IF(OR($D2=1,MONTH($B2)&lt;&gt;MONTH(StartDate),'У2 Ввод'!$D$149="",'У2 Ввод'!$E$149="",'У2 Ввод'!$D$149&gt;$B2),0,MAX(0,MIN(1,'У2 Ввод'!$E$149-NETWORKDAYS('У2 Ввод'!$D$149,$B2)+1))/Настройки!$E$8*100)</f>
        <v>0</v>
      </c>
      <c r="EO2" s="67" t="n">
        <f aca="false">IF(OR($D2=1,MONTH($B2)&lt;&gt;MONTH(StartDate),'У2 Ввод'!$D$150="",'У2 Ввод'!$E$150="",'У2 Ввод'!$D$150&gt;$B2),0,MAX(0,MIN(1,'У2 Ввод'!$E$150-NETWORKDAYS('У2 Ввод'!$D$150,$B2)+1))/Настройки!$E$8*100)</f>
        <v>0</v>
      </c>
      <c r="EP2" s="67" t="n">
        <f aca="false">IF(OR($D2=1,MONTH($B2)&lt;&gt;MONTH(StartDate),'У2 Ввод'!$D$151="",'У2 Ввод'!$E$151="",'У2 Ввод'!$D$151&gt;$B2),0,MAX(0,MIN(1,'У2 Ввод'!$E$151-NETWORKDAYS('У2 Ввод'!$D$151,$B2)+1))/Настройки!$E$8*100)</f>
        <v>0</v>
      </c>
      <c r="EQ2" s="67" t="n">
        <f aca="false">IF(OR($D2=1,MONTH($B2)&lt;&gt;MONTH(StartDate),'У2 Ввод'!$D$152="",'У2 Ввод'!$E$152="",'У2 Ввод'!$D$152&gt;$B2),0,MAX(0,MIN(1,'У2 Ввод'!$E$152-NETWORKDAYS('У2 Ввод'!$D$152,$B2)+1))/Настройки!$E$8*100)</f>
        <v>0</v>
      </c>
      <c r="ER2" s="67" t="n">
        <f aca="false">IF(OR($D2=1,MONTH($B2)&lt;&gt;MONTH(StartDate),'У2 Ввод'!$D$153="",'У2 Ввод'!$E$153="",'У2 Ввод'!$D$153&gt;$B2),0,MAX(0,MIN(1,'У2 Ввод'!$E$153-NETWORKDAYS('У2 Ввод'!$D$153,$B2)+1))/Настройки!$E$8*100)</f>
        <v>0</v>
      </c>
      <c r="ES2" s="67" t="n">
        <f aca="false">IF(OR($D2=1,MONTH($B2)&lt;&gt;MONTH(StartDate),'У2 Ввод'!$D$154="",'У2 Ввод'!$E$154="",'У2 Ввод'!$D$154&gt;$B2),0,MAX(0,MIN(1,'У2 Ввод'!$E$154-NETWORKDAYS('У2 Ввод'!$D$154,$B2)+1))/Настройки!$E$8*100)</f>
        <v>0</v>
      </c>
      <c r="ET2" s="67" t="n">
        <f aca="false">IF(OR($D2=1,MONTH($B2)&lt;&gt;MONTH(StartDate),'У2 Ввод'!$D$155="",'У2 Ввод'!$E$155="",'У2 Ввод'!$D$155&gt;$B2),0,MAX(0,MIN(1,'У2 Ввод'!$E$155-NETWORKDAYS('У2 Ввод'!$D$155,$B2)+1))/Настройки!$E$8*100)</f>
        <v>0</v>
      </c>
      <c r="EU2" s="67" t="n">
        <f aca="false">IF(OR($D2=1,MONTH($B2)&lt;&gt;MONTH(StartDate),'У2 Ввод'!$D$156="",'У2 Ввод'!$E$156="",'У2 Ввод'!$D$156&gt;$B2),0,MAX(0,MIN(1,'У2 Ввод'!$E$156-NETWORKDAYS('У2 Ввод'!$D$156,$B2)+1))/Настройки!$E$8*100)</f>
        <v>0</v>
      </c>
      <c r="EV2" s="67" t="n">
        <f aca="false">IF(OR($D2=1,MONTH($B2)&lt;&gt;MONTH(StartDate),'У2 Ввод'!$D$157="",'У2 Ввод'!$E$157="",'У2 Ввод'!$D$157&gt;$B2),0,MAX(0,MIN(1,'У2 Ввод'!$E$157-NETWORKDAYS('У2 Ввод'!$D$157,$B2)+1))/Настройки!$E$8*100)</f>
        <v>0</v>
      </c>
      <c r="EW2" s="67" t="n">
        <f aca="false">IF(OR($D2=1,MONTH($B2)&lt;&gt;MONTH(StartDate),'У2 Ввод'!$D$158="",'У2 Ввод'!$E$158="",'У2 Ввод'!$D$158&gt;$B2),0,MAX(0,MIN(1,'У2 Ввод'!$E$158-NETWORKDAYS('У2 Ввод'!$D$158,$B2)+1))/Настройки!$E$8*100)</f>
        <v>0</v>
      </c>
      <c r="EX2" s="67" t="n">
        <f aca="false">IF(OR($D2=1,MONTH($B2)&lt;&gt;MONTH(StartDate),'У2 Ввод'!$D$159="",'У2 Ввод'!$E$159="",'У2 Ввод'!$D$159&gt;$B2),0,MAX(0,MIN(1,'У2 Ввод'!$E$159-NETWORKDAYS('У2 Ввод'!$D$159,$B2)+1))/Настройки!$E$8*100)</f>
        <v>0</v>
      </c>
      <c r="EY2" s="67" t="n">
        <f aca="false">IF(OR($D2=1,MONTH($B2)&lt;&gt;MONTH(StartDate),'У2 Ввод'!$D$160="",'У2 Ввод'!$E$160="",'У2 Ввод'!$D$160&gt;$B2),0,MAX(0,MIN(1,'У2 Ввод'!$E$160-NETWORKDAYS('У2 Ввод'!$D$160,$B2)+1))/Настройки!$E$8*100)</f>
        <v>0</v>
      </c>
      <c r="EZ2" s="67" t="n">
        <f aca="false">IF(OR($D2=1,MONTH($B2)&lt;&gt;MONTH(StartDate),'У2 Ввод'!$D$161="",'У2 Ввод'!$E$161="",'У2 Ввод'!$D$161&gt;$B2),0,MAX(0,MIN(1,'У2 Ввод'!$E$161-NETWORKDAYS('У2 Ввод'!$D$161,$B2)+1))/Настройки!$E$8*100)</f>
        <v>0</v>
      </c>
      <c r="FA2" s="67" t="n">
        <f aca="false">IF(OR($D2=1,MONTH($B2)&lt;&gt;MONTH(StartDate),'У2 Ввод'!$D$162="",'У2 Ввод'!$E$162="",'У2 Ввод'!$D$162&gt;$B2),0,MAX(0,MIN(1,'У2 Ввод'!$E$162-NETWORKDAYS('У2 Ввод'!$D$162,$B2)+1))/Настройки!$E$8*100)</f>
        <v>0</v>
      </c>
      <c r="FB2" s="67" t="n">
        <f aca="false">IF(OR($D2=1,MONTH($B2)&lt;&gt;MONTH(StartDate),'У2 Ввод'!$D$163="",'У2 Ввод'!$E$163="",'У2 Ввод'!$D$163&gt;$B2),0,MAX(0,MIN(1,'У2 Ввод'!$E$163-NETWORKDAYS('У2 Ввод'!$D$163,$B2)+1))/Настройки!$E$8*100)</f>
        <v>0</v>
      </c>
      <c r="FC2" s="67" t="n">
        <f aca="false">IF(OR($D2=1,MONTH($B2)&lt;&gt;MONTH(StartDate),'У2 Ввод'!$D$164="",'У2 Ввод'!$E$164="",'У2 Ввод'!$D$164&gt;$B2),0,MAX(0,MIN(1,'У2 Ввод'!$E$164-NETWORKDAYS('У2 Ввод'!$D$164,$B2)+1))/Настройки!$E$8*100)</f>
        <v>0</v>
      </c>
      <c r="FD2" s="67" t="n">
        <f aca="false">IF(OR($D2=1,MONTH($B2)&lt;&gt;MONTH(StartDate),'У2 Ввод'!$D$165="",'У2 Ввод'!$E$165="",'У2 Ввод'!$D$165&gt;$B2),0,MAX(0,MIN(1,'У2 Ввод'!$E$165-NETWORKDAYS('У2 Ввод'!$D$165,$B2)+1))/Настройки!$E$8*100)</f>
        <v>0</v>
      </c>
      <c r="FE2" s="67" t="n">
        <f aca="false">IF(OR($D2=1,MONTH($B2)&lt;&gt;MONTH(StartDate),'У2 Ввод'!$D$166="",'У2 Ввод'!$E$166="",'У2 Ввод'!$D$166&gt;$B2),0,MAX(0,MIN(1,'У2 Ввод'!$E$166-NETWORKDAYS('У2 Ввод'!$D$166,$B2)+1))/Настройки!$E$8*100)</f>
        <v>0</v>
      </c>
      <c r="FF2" s="67" t="n">
        <f aca="false">IF(OR($D2=1,MONTH($B2)&lt;&gt;MONTH(StartDate),'У2 Ввод'!$D$167="",'У2 Ввод'!$E$167="",'У2 Ввод'!$D$167&gt;$B2),0,MAX(0,MIN(1,'У2 Ввод'!$E$167-NETWORKDAYS('У2 Ввод'!$D$167,$B2)+1))/Настройки!$E$8*100)</f>
        <v>0</v>
      </c>
      <c r="FG2" s="67" t="n">
        <f aca="false">IF(OR($D2=1,MONTH($B2)&lt;&gt;MONTH(StartDate),'У2 Ввод'!$D$168="",'У2 Ввод'!$E$168="",'У2 Ввод'!$D$168&gt;$B2),0,MAX(0,MIN(1,'У2 Ввод'!$E$168-NETWORKDAYS('У2 Ввод'!$D$168,$B2)+1))/Настройки!$E$8*100)</f>
        <v>0</v>
      </c>
      <c r="FH2" s="67" t="n">
        <f aca="false">IF(OR($D2=1,MONTH($B2)&lt;&gt;MONTH(StartDate),'У2 Ввод'!$D$169="",'У2 Ввод'!$E$169="",'У2 Ввод'!$D$169&gt;$B2),0,MAX(0,MIN(1,'У2 Ввод'!$E$169-NETWORKDAYS('У2 Ввод'!$D$169,$B2)+1))/Настройки!$E$8*100)</f>
        <v>0</v>
      </c>
      <c r="FI2" s="67" t="n">
        <f aca="false">IF(OR($D2=1,MONTH($B2)&lt;&gt;MONTH(StartDate),'У2 Ввод'!$D$170="",'У2 Ввод'!$E$170="",'У2 Ввод'!$D$170&gt;$B2),0,MAX(0,MIN(1,'У2 Ввод'!$E$170-NETWORKDAYS('У2 Ввод'!$D$170,$B2)+1))/Настройки!$E$8*100)</f>
        <v>0</v>
      </c>
      <c r="FJ2" s="67" t="n">
        <f aca="false">IF(OR($D2=1,MONTH($B2)&lt;&gt;MONTH(StartDate),'У2 Ввод'!$D$171="",'У2 Ввод'!$E$171="",'У2 Ввод'!$D$171&gt;$B2),0,MAX(0,MIN(1,'У2 Ввод'!$E$171-NETWORKDAYS('У2 Ввод'!$D$171,$B2)+1))/Настройки!$E$8*100)</f>
        <v>0</v>
      </c>
      <c r="FK2" s="67" t="n">
        <f aca="false">IF(OR($D2=1,MONTH($B2)&lt;&gt;MONTH(StartDate),'У2 Ввод'!$D$172="",'У2 Ввод'!$E$172="",'У2 Ввод'!$D$172&gt;$B2),0,MAX(0,MIN(1,'У2 Ввод'!$E$172-NETWORKDAYS('У2 Ввод'!$D$172,$B2)+1))/Настройки!$E$8*100)</f>
        <v>0</v>
      </c>
      <c r="FL2" s="67" t="n">
        <f aca="false">IF(OR($D2=1,MONTH($B2)&lt;&gt;MONTH(StartDate),'У2 Ввод'!$D$173="",'У2 Ввод'!$E$173="",'У2 Ввод'!$D$173&gt;$B2),0,MAX(0,MIN(1,'У2 Ввод'!$E$173-NETWORKDAYS('У2 Ввод'!$D$173,$B2)+1))/Настройки!$E$8*100)</f>
        <v>0</v>
      </c>
      <c r="FM2" s="67" t="n">
        <f aca="false">IF(OR($D2=1,MONTH($B2)&lt;&gt;MONTH(StartDate),'У2 Ввод'!$D$174="",'У2 Ввод'!$E$174="",'У2 Ввод'!$D$174&gt;$B2),0,MAX(0,MIN(1,'У2 Ввод'!$E$174-NETWORKDAYS('У2 Ввод'!$D$174,$B2)+1))/Настройки!$E$8*100)</f>
        <v>0</v>
      </c>
      <c r="FN2" s="67" t="n">
        <f aca="false">IF(OR($D2=1,MONTH($B2)&lt;&gt;MONTH(StartDate),'У2 Ввод'!$D$175="",'У2 Ввод'!$E$175="",'У2 Ввод'!$D$175&gt;$B2),0,MAX(0,MIN(1,'У2 Ввод'!$E$175-NETWORKDAYS('У2 Ввод'!$D$175,$B2)+1))/Настройки!$E$8*100)</f>
        <v>0</v>
      </c>
      <c r="FO2" s="67" t="n">
        <f aca="false">IF(OR($D2=1,MONTH($B2)&lt;&gt;MONTH(StartDate),'У2 Ввод'!$D$176="",'У2 Ввод'!$E$176="",'У2 Ввод'!$D$176&gt;$B2),0,MAX(0,MIN(1,'У2 Ввод'!$E$176-NETWORKDAYS('У2 Ввод'!$D$176,$B2)+1))/Настройки!$E$8*100)</f>
        <v>0</v>
      </c>
      <c r="FP2" s="67" t="n">
        <f aca="false">IF(OR($D2=1,MONTH($B2)&lt;&gt;MONTH(StartDate),'У2 Ввод'!$D$177="",'У2 Ввод'!$E$177="",'У2 Ввод'!$D$177&gt;$B2),0,MAX(0,MIN(1,'У2 Ввод'!$E$177-NETWORKDAYS('У2 Ввод'!$D$177,$B2)+1))/Настройки!$E$8*100)</f>
        <v>0</v>
      </c>
      <c r="FQ2" s="67" t="n">
        <f aca="false">IF(OR($D2=1,MONTH($B2)&lt;&gt;MONTH(StartDate),'У2 Ввод'!$D$178="",'У2 Ввод'!$E$178="",'У2 Ввод'!$D$178&gt;$B2),0,MAX(0,MIN(1,'У2 Ввод'!$E$178-NETWORKDAYS('У2 Ввод'!$D$178,$B2)+1))/Настройки!$E$8*100)</f>
        <v>0</v>
      </c>
      <c r="FR2" s="67" t="n">
        <f aca="false">IF(OR($D2=1,MONTH($B2)&lt;&gt;MONTH(StartDate),'У2 Ввод'!$D$179="",'У2 Ввод'!$E$179="",'У2 Ввод'!$D$179&gt;$B2),0,MAX(0,MIN(1,'У2 Ввод'!$E$179-NETWORKDAYS('У2 Ввод'!$D$179,$B2)+1))/Настройки!$E$8*100)</f>
        <v>0</v>
      </c>
      <c r="FS2" s="67" t="n">
        <f aca="false">IF(OR($D2=1,MONTH($B2)&lt;&gt;MONTH(StartDate),'У2 Ввод'!$D$180="",'У2 Ввод'!$E$180="",'У2 Ввод'!$D$180&gt;$B2),0,MAX(0,MIN(1,'У2 Ввод'!$E$180-NETWORKDAYS('У2 Ввод'!$D$180,$B2)+1))/Настройки!$E$8*100)</f>
        <v>0</v>
      </c>
      <c r="FT2" s="67" t="n">
        <f aca="false">IF(OR($D2=1,MONTH($B2)&lt;&gt;MONTH(StartDate),'У2 Ввод'!$D$181="",'У2 Ввод'!$E$181="",'У2 Ввод'!$D$181&gt;$B2),0,MAX(0,MIN(1,'У2 Ввод'!$E$181-NETWORKDAYS('У2 Ввод'!$D$181,$B2)+1))/Настройки!$E$8*100)</f>
        <v>0</v>
      </c>
      <c r="FU2" s="67" t="n">
        <f aca="false">IF(OR($D2=1,MONTH($B2)&lt;&gt;MONTH(StartDate),'У2 Ввод'!$D$182="",'У2 Ввод'!$E$182="",'У2 Ввод'!$D$182&gt;$B2),0,MAX(0,MIN(1,'У2 Ввод'!$E$182-NETWORKDAYS('У2 Ввод'!$D$182,$B2)+1))/Настройки!$E$8*100)</f>
        <v>0</v>
      </c>
      <c r="FV2" s="67" t="n">
        <f aca="false">IF(OR($D2=1,MONTH($B2)&lt;&gt;MONTH(StartDate),'У2 Ввод'!$D$183="",'У2 Ввод'!$E$183="",'У2 Ввод'!$D$183&gt;$B2),0,MAX(0,MIN(1,'У2 Ввод'!$E$183-NETWORKDAYS('У2 Ввод'!$D$183,$B2)+1))/Настройки!$E$8*100)</f>
        <v>0</v>
      </c>
      <c r="FW2" s="67" t="n">
        <f aca="false">IF(OR($D2=1,MONTH($B2)&lt;&gt;MONTH(StartDate),'У2 Ввод'!$D$184="",'У2 Ввод'!$E$184="",'У2 Ввод'!$D$184&gt;$B2),0,MAX(0,MIN(1,'У2 Ввод'!$E$184-NETWORKDAYS('У2 Ввод'!$D$184,$B2)+1))/Настройки!$E$8*100)</f>
        <v>0</v>
      </c>
      <c r="FX2" s="67" t="n">
        <f aca="false">IF(OR($D2=1,MONTH($B2)&lt;&gt;MONTH(StartDate),'У2 Ввод'!$D$185="",'У2 Ввод'!$E$185="",'У2 Ввод'!$D$185&gt;$B2),0,MAX(0,MIN(1,'У2 Ввод'!$E$185-NETWORKDAYS('У2 Ввод'!$D$185,$B2)+1))/Настройки!$E$8*100)</f>
        <v>0</v>
      </c>
      <c r="FY2" s="67" t="n">
        <f aca="false">IF(OR($D2=1,MONTH($B2)&lt;&gt;MONTH(StartDate),'У2 Ввод'!$D$186="",'У2 Ввод'!$E$186="",'У2 Ввод'!$D$186&gt;$B2),0,MAX(0,MIN(1,'У2 Ввод'!$E$186-NETWORKDAYS('У2 Ввод'!$D$186,$B2)+1))/Настройки!$E$8*100)</f>
        <v>0</v>
      </c>
      <c r="FZ2" s="67" t="n">
        <f aca="false">IF(OR($D2=1,MONTH($B2)&lt;&gt;MONTH(StartDate),'У2 Ввод'!$D$187="",'У2 Ввод'!$E$187="",'У2 Ввод'!$D$187&gt;$B2),0,MAX(0,MIN(1,'У2 Ввод'!$E$187-NETWORKDAYS('У2 Ввод'!$D$187,$B2)+1))/Настройки!$E$8*100)</f>
        <v>0</v>
      </c>
      <c r="GA2" s="67" t="n">
        <f aca="false">IF(OR($D2=1,MONTH($B2)&lt;&gt;MONTH(StartDate),'У2 Ввод'!$D$188="",'У2 Ввод'!$E$188="",'У2 Ввод'!$D$188&gt;$B2),0,MAX(0,MIN(1,'У2 Ввод'!$E$188-NETWORKDAYS('У2 Ввод'!$D$188,$B2)+1))/Настройки!$E$8*100)</f>
        <v>0</v>
      </c>
      <c r="GB2" s="67" t="n">
        <f aca="false">IF(OR($D2=1,MONTH($B2)&lt;&gt;MONTH(StartDate),'У2 Ввод'!$D$189="",'У2 Ввод'!$E$189="",'У2 Ввод'!$D$189&gt;$B2),0,MAX(0,MIN(1,'У2 Ввод'!$E$189-NETWORKDAYS('У2 Ввод'!$D$189,$B2)+1))/Настройки!$E$8*100)</f>
        <v>0</v>
      </c>
      <c r="GC2" s="67" t="n">
        <f aca="false">IF(OR($D2=1,MONTH($B2)&lt;&gt;MONTH(StartDate),'У2 Ввод'!$D$190="",'У2 Ввод'!$E$190="",'У2 Ввод'!$D$190&gt;$B2),0,MAX(0,MIN(1,'У2 Ввод'!$E$190-NETWORKDAYS('У2 Ввод'!$D$190,$B2)+1))/Настройки!$E$8*100)</f>
        <v>0</v>
      </c>
      <c r="GD2" s="67" t="n">
        <f aca="false">IF(OR($D2=1,MONTH($B2)&lt;&gt;MONTH(StartDate),'У2 Ввод'!$D$191="",'У2 Ввод'!$E$191="",'У2 Ввод'!$D$191&gt;$B2),0,MAX(0,MIN(1,'У2 Ввод'!$E$191-NETWORKDAYS('У2 Ввод'!$D$191,$B2)+1))/Настройки!$E$8*100)</f>
        <v>0</v>
      </c>
      <c r="GE2" s="67" t="n">
        <f aca="false">IF(OR($D2=1,MONTH($B2)&lt;&gt;MONTH(StartDate),'У2 Ввод'!$D$192="",'У2 Ввод'!$E$192="",'У2 Ввод'!$D$192&gt;$B2),0,MAX(0,MIN(1,'У2 Ввод'!$E$192-NETWORKDAYS('У2 Ввод'!$D$192,$B2)+1))/Настройки!$E$8*100)</f>
        <v>0</v>
      </c>
      <c r="GF2" s="67" t="n">
        <f aca="false">IF(OR($D2=1,MONTH($B2)&lt;&gt;MONTH(StartDate),'У2 Ввод'!$D$193="",'У2 Ввод'!$E$193="",'У2 Ввод'!$D$193&gt;$B2),0,MAX(0,MIN(1,'У2 Ввод'!$E$193-NETWORKDAYS('У2 Ввод'!$D$193,$B2)+1))/Настройки!$E$8*100)</f>
        <v>0</v>
      </c>
      <c r="GG2" s="67" t="n">
        <f aca="false">IF(OR($D2=1,MONTH($B2)&lt;&gt;MONTH(StartDate),'У2 Ввод'!$D$194="",'У2 Ввод'!$E$194="",'У2 Ввод'!$D$194&gt;$B2),0,MAX(0,MIN(1,'У2 Ввод'!$E$194-NETWORKDAYS('У2 Ввод'!$D$194,$B2)+1))/Настройки!$E$8*100)</f>
        <v>0</v>
      </c>
      <c r="GH2" s="67" t="n">
        <f aca="false">IF(OR($D2=1,MONTH($B2)&lt;&gt;MONTH(StartDate),'У2 Ввод'!$D$195="",'У2 Ввод'!$E$195="",'У2 Ввод'!$D$195&gt;$B2),0,MAX(0,MIN(1,'У2 Ввод'!$E$195-NETWORKDAYS('У2 Ввод'!$D$195,$B2)+1))/Настройки!$E$8*100)</f>
        <v>0</v>
      </c>
      <c r="GI2" s="67" t="n">
        <f aca="false">IF(OR($D2=1,MONTH($B2)&lt;&gt;MONTH(StartDate),'У2 Ввод'!$D$196="",'У2 Ввод'!$E$196="",'У2 Ввод'!$D$196&gt;$B2),0,MAX(0,MIN(1,'У2 Ввод'!$E$196-NETWORKDAYS('У2 Ввод'!$D$196,$B2)+1))/Настройки!$E$8*100)</f>
        <v>0</v>
      </c>
      <c r="GJ2" s="67" t="n">
        <f aca="false">IF(OR($D2=1,MONTH($B2)&lt;&gt;MONTH(StartDate),'У2 Ввод'!$D$197="",'У2 Ввод'!$E$197="",'У2 Ввод'!$D$197&gt;$B2),0,MAX(0,MIN(1,'У2 Ввод'!$E$197-NETWORKDAYS('У2 Ввод'!$D$197,$B2)+1))/Настройки!$E$8*100)</f>
        <v>0</v>
      </c>
      <c r="GK2" s="67" t="n">
        <f aca="false">IF(OR($D2=1,MONTH($B2)&lt;&gt;MONTH(StartDate),'У2 Ввод'!$D$198="",'У2 Ввод'!$E$198="",'У2 Ввод'!$D$198&gt;$B2),0,MAX(0,MIN(1,'У2 Ввод'!$E$198-NETWORKDAYS('У2 Ввод'!$D$198,$B2)+1))/Настройки!$E$8*100)</f>
        <v>0</v>
      </c>
      <c r="GL2" s="67" t="n">
        <f aca="false">IF(OR($D2=1,MONTH($B2)&lt;&gt;MONTH(StartDate),'У2 Ввод'!$D$199="",'У2 Ввод'!$E$199="",'У2 Ввод'!$D$199&gt;$B2),0,MAX(0,MIN(1,'У2 Ввод'!$E$199-NETWORKDAYS('У2 Ввод'!$D$199,$B2)+1))/Настройки!$E$8*100)</f>
        <v>0</v>
      </c>
      <c r="GM2" s="67" t="n">
        <f aca="false">IF(OR($D2=1,MONTH($B2)&lt;&gt;MONTH(StartDate),'У2 Ввод'!$D$200="",'У2 Ввод'!$E$200="",'У2 Ввод'!$D$200&gt;$B2),0,MAX(0,MIN(1,'У2 Ввод'!$E$200-NETWORKDAYS('У2 Ввод'!$D$200,$B2)+1))/Настройки!$E$8*100)</f>
        <v>0</v>
      </c>
      <c r="GN2" s="67" t="n">
        <f aca="false">IF(OR($D2=1,MONTH($B2)&lt;&gt;MONTH(StartDate),'У2 Ввод'!$D$201="",'У2 Ввод'!$E$201="",'У2 Ввод'!$D$201&gt;$B2),0,MAX(0,MIN(1,'У2 Ввод'!$E$201-NETWORKDAYS('У2 Ввод'!$D$201,$B2)+1))/Настройки!$E$8*100)</f>
        <v>0</v>
      </c>
      <c r="GO2" s="67" t="n">
        <f aca="false">IF(OR($D2=1,MONTH($B2)&lt;&gt;MONTH(StartDate),'У2 Ввод'!$D$202="",'У2 Ввод'!$E$202="",'У2 Ввод'!$D$202&gt;$B2),0,MAX(0,MIN(1,'У2 Ввод'!$E$202-NETWORKDAYS('У2 Ввод'!$D$202,$B2)+1))/Настройки!$E$8*100)</f>
        <v>0</v>
      </c>
      <c r="GP2" s="67" t="n">
        <f aca="false">IF(OR($D2=1,MONTH($B2)&lt;&gt;MONTH(StartDate),'У2 Ввод'!$D$203="",'У2 Ввод'!$E$203="",'У2 Ввод'!$D$203&gt;$B2),0,MAX(0,MIN(1,'У2 Ввод'!$E$203-NETWORKDAYS('У2 Ввод'!$D$203,$B2)+1))/Настройки!$E$8*100)</f>
        <v>0</v>
      </c>
      <c r="GQ2" s="67" t="n">
        <f aca="false">IF(OR($D2=1,MONTH($B2)&lt;&gt;MONTH(StartDate),'У2 Ввод'!$D$204="",'У2 Ввод'!$E$204="",'У2 Ввод'!$D$204&gt;$B2),0,MAX(0,MIN(1,'У2 Ввод'!$E$204-NETWORKDAYS('У2 Ввод'!$D$204,$B2)+1))/Настройки!$E$8*100)</f>
        <v>0</v>
      </c>
      <c r="GR2" s="67" t="n">
        <f aca="false">IF(OR($D2=1,MONTH($B2)&lt;&gt;MONTH(StartDate),'У2 Ввод'!$D$205="",'У2 Ввод'!$E$205="",'У2 Ввод'!$D$205&gt;$B2),0,MAX(0,MIN(1,'У2 Ввод'!$E$205-NETWORKDAYS('У2 Ввод'!$D$205,$B2)+1))/Настройки!$E$8*100)</f>
        <v>0</v>
      </c>
      <c r="GS2" s="67" t="n">
        <f aca="false">IF(OR($D2=1,MONTH($B2)&lt;&gt;MONTH(StartDate),'У2 Ввод'!$D$206="",'У2 Ввод'!$E$206="",'У2 Ввод'!$D$206&gt;$B2),0,MAX(0,MIN(1,'У2 Ввод'!$E$206-NETWORKDAYS('У2 Ввод'!$D$206,$B2)+1))/Настройки!$E$8*100)</f>
        <v>0</v>
      </c>
      <c r="GT2" s="67" t="n">
        <f aca="false">IF(OR($D2=1,MONTH($B2)&lt;&gt;MONTH(StartDate),'У2 Ввод'!$D$207="",'У2 Ввод'!$E$207="",'У2 Ввод'!$D$207&gt;$B2),0,MAX(0,MIN(1,'У2 Ввод'!$E$207-NETWORKDAYS('У2 Ввод'!$D$207,$B2)+1))/Настройки!$E$8*100)</f>
        <v>0</v>
      </c>
      <c r="GU2" s="67" t="n">
        <f aca="false">IF(OR($D2=1,MONTH($B2)&lt;&gt;MONTH(StartDate),'У2 Ввод'!$D$208="",'У2 Ввод'!$E$208="",'У2 Ввод'!$D$208&gt;$B2),0,MAX(0,MIN(1,'У2 Ввод'!$E$208-NETWORKDAYS('У2 Ввод'!$D$208,$B2)+1))/Настройки!$E$8*100)</f>
        <v>0</v>
      </c>
      <c r="GV2" s="67" t="n">
        <f aca="false">IF(OR($D2=1,MONTH($B2)&lt;&gt;MONTH(StartDate),'У2 Ввод'!$D$209="",'У2 Ввод'!$E$209="",'У2 Ввод'!$D$209&gt;$B2),0,MAX(0,MIN(1,'У2 Ввод'!$E$209-NETWORKDAYS('У2 Ввод'!$D$209,$B2)+1))/Настройки!$E$8*100)</f>
        <v>0</v>
      </c>
      <c r="GW2" s="67" t="n">
        <f aca="false">IF(OR($D2=1,MONTH($B2)&lt;&gt;MONTH(StartDate),'У2 Ввод'!$D$210="",'У2 Ввод'!$E$210="",'У2 Ввод'!$D$210&gt;$B2),0,MAX(0,MIN(1,'У2 Ввод'!$E$210-NETWORKDAYS('У2 Ввод'!$D$210,$B2)+1))/Настройки!$E$8*100)</f>
        <v>0</v>
      </c>
      <c r="GX2" s="67" t="n">
        <f aca="false">IF(OR($D2=1,MONTH($B2)&lt;&gt;MONTH(StartDate),'У2 Ввод'!$D$211="",'У2 Ввод'!$E$211="",'У2 Ввод'!$D$211&gt;$B2),0,MAX(0,MIN(1,'У2 Ввод'!$E$211-NETWORKDAYS('У2 Ввод'!$D$211,$B2)+1))/Настройки!$E$8*100)</f>
        <v>0</v>
      </c>
      <c r="GY2" s="67" t="n">
        <f aca="false">IF(OR($D2=1,MONTH($B2)&lt;&gt;MONTH(StartDate),'У2 Ввод'!$D$212="",'У2 Ввод'!$E$212="",'У2 Ввод'!$D$212&gt;$B2),0,MAX(0,MIN(1,'У2 Ввод'!$E$212-NETWORKDAYS('У2 Ввод'!$D$212,$B2)+1))/Настройки!$E$8*100)</f>
        <v>0</v>
      </c>
      <c r="GZ2" s="67" t="n">
        <f aca="false">IF(OR($D2=1,MONTH($B2)&lt;&gt;MONTH(StartDate),'У2 Ввод'!$D$213="",'У2 Ввод'!$E$213="",'У2 Ввод'!$D$213&gt;$B2),0,MAX(0,MIN(1,'У2 Ввод'!$E$213-NETWORKDAYS('У2 Ввод'!$D$213,$B2)+1))/Настройки!$E$8*100)</f>
        <v>0</v>
      </c>
      <c r="HA2" s="67" t="n">
        <f aca="false">IF(OR($D2=1,MONTH($B2)&lt;&gt;MONTH(StartDate),'У2 Ввод'!$D$214="",'У2 Ввод'!$E$214="",'У2 Ввод'!$D$214&gt;$B2),0,MAX(0,MIN(1,'У2 Ввод'!$E$214-NETWORKDAYS('У2 Ввод'!$D$214,$B2)+1))/Настройки!$E$8*100)</f>
        <v>0</v>
      </c>
      <c r="HB2" s="67" t="n">
        <f aca="false">IF(OR($D2=1,MONTH($B2)&lt;&gt;MONTH(StartDate),'У2 Ввод'!$D$215="",'У2 Ввод'!$E$215="",'У2 Ввод'!$D$215&gt;$B2),0,MAX(0,MIN(1,'У2 Ввод'!$E$215-NETWORKDAYS('У2 Ввод'!$D$215,$B2)+1))/Настройки!$E$8*100)</f>
        <v>0</v>
      </c>
      <c r="HC2" s="67" t="n">
        <f aca="false">IF(OR($D2=1,MONTH($B2)&lt;&gt;MONTH(StartDate),'У2 Ввод'!$D$216="",'У2 Ввод'!$E$216="",'У2 Ввод'!$D$216&gt;$B2),0,MAX(0,MIN(1,'У2 Ввод'!$E$216-NETWORKDAYS('У2 Ввод'!$D$216,$B2)+1))/Настройки!$E$8*100)</f>
        <v>0</v>
      </c>
      <c r="HD2" s="67" t="n">
        <f aca="false">IF(OR($D2=1,MONTH($B2)&lt;&gt;MONTH(StartDate),'У2 Ввод'!$D$217="",'У2 Ввод'!$E$217="",'У2 Ввод'!$D$217&gt;$B2),0,MAX(0,MIN(1,'У2 Ввод'!$E$217-NETWORKDAYS('У2 Ввод'!$D$217,$B2)+1))/Настройки!$E$8*100)</f>
        <v>0</v>
      </c>
      <c r="HE2" s="67" t="n">
        <f aca="false">IF(OR($D2=1,MONTH($B2)&lt;&gt;MONTH(StartDate),'У2 Ввод'!$D$218="",'У2 Ввод'!$E$218="",'У2 Ввод'!$D$218&gt;$B2),0,MAX(0,MIN(1,'У2 Ввод'!$E$218-NETWORKDAYS('У2 Ввод'!$D$218,$B2)+1))/Настройки!$E$8*100)</f>
        <v>0</v>
      </c>
      <c r="HF2" s="67" t="n">
        <f aca="false">IF(OR($D2=1,MONTH($B2)&lt;&gt;MONTH(StartDate),'У2 Ввод'!$D$219="",'У2 Ввод'!$E$219="",'У2 Ввод'!$D$219&gt;$B2),0,MAX(0,MIN(1,'У2 Ввод'!$E$219-NETWORKDAYS('У2 Ввод'!$D$219,$B2)+1))/Настройки!$E$8*100)</f>
        <v>0</v>
      </c>
      <c r="HG2" s="67" t="n">
        <f aca="false">IF(OR($D2=1,MONTH($B2)&lt;&gt;MONTH(StartDate),'У2 Ввод'!$D$220="",'У2 Ввод'!$E$220="",'У2 Ввод'!$D$220&gt;$B2),0,MAX(0,MIN(1,'У2 Ввод'!$E$220-NETWORKDAYS('У2 Ввод'!$D$220,$B2)+1))/Настройки!$E$8*100)</f>
        <v>0</v>
      </c>
      <c r="HH2" s="67" t="n">
        <f aca="false">IF(OR($D2=1,MONTH($B2)&lt;&gt;MONTH(StartDate),'У2 Ввод'!$D$221="",'У2 Ввод'!$E$221="",'У2 Ввод'!$D$221&gt;$B2),0,MAX(0,MIN(1,'У2 Ввод'!$E$221-NETWORKDAYS('У2 Ввод'!$D$221,$B2)+1))/Настройки!$E$8*100)</f>
        <v>0</v>
      </c>
      <c r="HI2" s="67" t="n">
        <f aca="false">IF(OR($D2=1,MONTH($B2)&lt;&gt;MONTH(StartDate),'У2 Ввод'!$D$222="",'У2 Ввод'!$E$222="",'У2 Ввод'!$D$222&gt;$B2),0,MAX(0,MIN(1,'У2 Ввод'!$E$222-NETWORKDAYS('У2 Ввод'!$D$222,$B2)+1))/Настройки!$E$8*100)</f>
        <v>0</v>
      </c>
      <c r="HJ2" s="67" t="n">
        <f aca="false">IF(OR($D2=1,MONTH($B2)&lt;&gt;MONTH(StartDate),'У2 Ввод'!$D$223="",'У2 Ввод'!$E$223="",'У2 Ввод'!$D$223&gt;$B2),0,MAX(0,MIN(1,'У2 Ввод'!$E$223-NETWORKDAYS('У2 Ввод'!$D$223,$B2)+1))/Настройки!$E$8*100)</f>
        <v>0</v>
      </c>
      <c r="HK2" s="67" t="n">
        <f aca="false">IF(OR($D2=1,MONTH($B2)&lt;&gt;MONTH(StartDate),'У2 Ввод'!$D$224="",'У2 Ввод'!$E$224="",'У2 Ввод'!$D$224&gt;$B2),0,MAX(0,MIN(1,'У2 Ввод'!$E$224-NETWORKDAYS('У2 Ввод'!$D$224,$B2)+1))/Настройки!$E$8*100)</f>
        <v>0</v>
      </c>
      <c r="HL2" s="67" t="n">
        <f aca="false">IF(OR($D2=1,MONTH($B2)&lt;&gt;MONTH(StartDate),'У2 Ввод'!$D$225="",'У2 Ввод'!$E$225="",'У2 Ввод'!$D$225&gt;$B2),0,MAX(0,MIN(1,'У2 Ввод'!$E$225-NETWORKDAYS('У2 Ввод'!$D$225,$B2)+1))/Настройки!$E$8*100)</f>
        <v>0</v>
      </c>
      <c r="HM2" s="67" t="n">
        <f aca="false">IF(OR($D2=1,MONTH($B2)&lt;&gt;MONTH(StartDate),'У2 Ввод'!$D$226="",'У2 Ввод'!$E$226="",'У2 Ввод'!$D$226&gt;$B2),0,MAX(0,MIN(1,'У2 Ввод'!$E$226-NETWORKDAYS('У2 Ввод'!$D$226,$B2)+1))/Настройки!$E$8*100)</f>
        <v>0</v>
      </c>
      <c r="HN2" s="67" t="n">
        <f aca="false">IF(OR($D2=1,MONTH($B2)&lt;&gt;MONTH(StartDate),'У2 Ввод'!$D$227="",'У2 Ввод'!$E$227="",'У2 Ввод'!$D$227&gt;$B2),0,MAX(0,MIN(1,'У2 Ввод'!$E$227-NETWORKDAYS('У2 Ввод'!$D$227,$B2)+1))/Настройки!$E$8*100)</f>
        <v>0</v>
      </c>
      <c r="HO2" s="67" t="n">
        <f aca="false">IF(OR($D2=1,MONTH($B2)&lt;&gt;MONTH(StartDate),'У2 Ввод'!$D$228="",'У2 Ввод'!$E$228="",'У2 Ввод'!$D$228&gt;$B2),0,MAX(0,MIN(1,'У2 Ввод'!$E$228-NETWORKDAYS('У2 Ввод'!$D$228,$B2)+1))/Настройки!$E$8*100)</f>
        <v>0</v>
      </c>
      <c r="HP2" s="67" t="n">
        <f aca="false">IF(OR($D2=1,MONTH($B2)&lt;&gt;MONTH(StartDate),'У2 Ввод'!$D$229="",'У2 Ввод'!$E$229="",'У2 Ввод'!$D$229&gt;$B2),0,MAX(0,MIN(1,'У2 Ввод'!$E$229-NETWORKDAYS('У2 Ввод'!$D$229,$B2)+1))/Настройки!$E$8*100)</f>
        <v>0</v>
      </c>
      <c r="HQ2" s="67" t="n">
        <f aca="false">IF(OR($D2=1,MONTH($B2)&lt;&gt;MONTH(StartDate),'У2 Ввод'!$D$230="",'У2 Ввод'!$E$230="",'У2 Ввод'!$D$230&gt;$B2),0,MAX(0,MIN(1,'У2 Ввод'!$E$230-NETWORKDAYS('У2 Ввод'!$D$230,$B2)+1))/Настройки!$E$8*100)</f>
        <v>0</v>
      </c>
      <c r="HR2" s="67" t="n">
        <f aca="false">IF(OR($D2=1,MONTH($B2)&lt;&gt;MONTH(StartDate),'У2 Ввод'!$D$231="",'У2 Ввод'!$E$231="",'У2 Ввод'!$D$231&gt;$B2),0,MAX(0,MIN(1,'У2 Ввод'!$E$231-NETWORKDAYS('У2 Ввод'!$D$231,$B2)+1))/Настройки!$E$8*100)</f>
        <v>0</v>
      </c>
      <c r="HS2" s="67" t="n">
        <f aca="false">IF(OR($D2=1,MONTH($B2)&lt;&gt;MONTH(StartDate),'У2 Ввод'!$D$232="",'У2 Ввод'!$E$232="",'У2 Ввод'!$D$232&gt;$B2),0,MAX(0,MIN(1,'У2 Ввод'!$E$232-NETWORKDAYS('У2 Ввод'!$D$232,$B2)+1))/Настройки!$E$8*100)</f>
        <v>0</v>
      </c>
      <c r="HT2" s="67" t="n">
        <f aca="false">IF(OR($D2=1,MONTH($B2)&lt;&gt;MONTH(StartDate),'У2 Ввод'!$D$233="",'У2 Ввод'!$E$233="",'У2 Ввод'!$D$233&gt;$B2),0,MAX(0,MIN(1,'У2 Ввод'!$E$233-NETWORKDAYS('У2 Ввод'!$D$233,$B2)+1))/Настройки!$E$8*100)</f>
        <v>0</v>
      </c>
      <c r="HU2" s="67" t="n">
        <f aca="false">IF(OR($D2=1,MONTH($B2)&lt;&gt;MONTH(StartDate),'У2 Ввод'!$D$234="",'У2 Ввод'!$E$234="",'У2 Ввод'!$D$234&gt;$B2),0,MAX(0,MIN(1,'У2 Ввод'!$E$234-NETWORKDAYS('У2 Ввод'!$D$234,$B2)+1))/Настройки!$E$8*100)</f>
        <v>0</v>
      </c>
      <c r="HV2" s="67" t="n">
        <f aca="false">IF(OR($D2=1,MONTH($B2)&lt;&gt;MONTH(StartDate),'У2 Ввод'!$D$235="",'У2 Ввод'!$E$235="",'У2 Ввод'!$D$235&gt;$B2),0,MAX(0,MIN(1,'У2 Ввод'!$E$235-NETWORKDAYS('У2 Ввод'!$D$235,$B2)+1))/Настройки!$E$8*100)</f>
        <v>0</v>
      </c>
      <c r="HW2" s="67" t="n">
        <f aca="false">IF(OR($D2=1,MONTH($B2)&lt;&gt;MONTH(StartDate),'У2 Ввод'!$D$236="",'У2 Ввод'!$E$236="",'У2 Ввод'!$D$236&gt;$B2),0,MAX(0,MIN(1,'У2 Ввод'!$E$236-NETWORKDAYS('У2 Ввод'!$D$236,$B2)+1))/Настройки!$E$8*100)</f>
        <v>0</v>
      </c>
      <c r="HX2" s="67" t="n">
        <f aca="false">IF(OR($D2=1,MONTH($B2)&lt;&gt;MONTH(StartDate),'У2 Ввод'!$D$237="",'У2 Ввод'!$E$237="",'У2 Ввод'!$D$237&gt;$B2),0,MAX(0,MIN(1,'У2 Ввод'!$E$237-NETWORKDAYS('У2 Ввод'!$D$237,$B2)+1))/Настройки!$E$8*100)</f>
        <v>0</v>
      </c>
      <c r="HY2" s="67" t="n">
        <f aca="false">IF(OR($D2=1,MONTH($B2)&lt;&gt;MONTH(StartDate),'У2 Ввод'!$D$238="",'У2 Ввод'!$E$238="",'У2 Ввод'!$D$238&gt;$B2),0,MAX(0,MIN(1,'У2 Ввод'!$E$238-NETWORKDAYS('У2 Ввод'!$D$238,$B2)+1))/Настройки!$E$8*100)</f>
        <v>0</v>
      </c>
      <c r="HZ2" s="67" t="n">
        <f aca="false">IF(OR($D2=1,MONTH($B2)&lt;&gt;MONTH(StartDate),'У2 Ввод'!$D$239="",'У2 Ввод'!$E$239="",'У2 Ввод'!$D$239&gt;$B2),0,MAX(0,MIN(1,'У2 Ввод'!$E$239-NETWORKDAYS('У2 Ввод'!$D$239,$B2)+1))/Настройки!$E$8*100)</f>
        <v>0</v>
      </c>
      <c r="IA2" s="67" t="n">
        <f aca="false">IF(OR($D2=1,MONTH($B2)&lt;&gt;MONTH(StartDate),'У2 Ввод'!$D$240="",'У2 Ввод'!$E$240="",'У2 Ввод'!$D$240&gt;$B2),0,MAX(0,MIN(1,'У2 Ввод'!$E$240-NETWORKDAYS('У2 Ввод'!$D$240,$B2)+1))/Настройки!$E$8*100)</f>
        <v>0</v>
      </c>
      <c r="IB2" s="67" t="n">
        <f aca="false">IF(OR($D2=1,MONTH($B2)&lt;&gt;MONTH(StartDate),'У2 Ввод'!$D$241="",'У2 Ввод'!$E$241="",'У2 Ввод'!$D$241&gt;$B2),0,MAX(0,MIN(1,'У2 Ввод'!$E$241-NETWORKDAYS('У2 Ввод'!$D$241,$B2)+1))/Настройки!$E$8*100)</f>
        <v>0</v>
      </c>
      <c r="IC2" s="67" t="n">
        <f aca="false">IF(OR($D2=1,MONTH($B2)&lt;&gt;MONTH(StartDate),'У2 Ввод'!$D$242="",'У2 Ввод'!$E$242="",'У2 Ввод'!$D$242&gt;$B2),0,MAX(0,MIN(1,'У2 Ввод'!$E$242-NETWORKDAYS('У2 Ввод'!$D$242,$B2)+1))/Настройки!$E$8*100)</f>
        <v>0</v>
      </c>
      <c r="ID2" s="67" t="n">
        <f aca="false">IF(OR($D2=1,MONTH($B2)&lt;&gt;MONTH(StartDate),'У2 Ввод'!$D$243="",'У2 Ввод'!$E$243="",'У2 Ввод'!$D$243&gt;$B2),0,MAX(0,MIN(1,'У2 Ввод'!$E$243-NETWORKDAYS('У2 Ввод'!$D$243,$B2)+1))/Настройки!$E$8*100)</f>
        <v>0</v>
      </c>
      <c r="IE2" s="67" t="n">
        <f aca="false">IF(OR($D2=1,MONTH($B2)&lt;&gt;MONTH(StartDate),'У2 Ввод'!$D$244="",'У2 Ввод'!$E$244="",'У2 Ввод'!$D$244&gt;$B2),0,MAX(0,MIN(1,'У2 Ввод'!$E$244-NETWORKDAYS('У2 Ввод'!$D$244,$B2)+1))/Настройки!$E$8*100)</f>
        <v>0</v>
      </c>
      <c r="IF2" s="67" t="n">
        <f aca="false">IF(OR($D2=1,MONTH($B2)&lt;&gt;MONTH(StartDate),'У2 Ввод'!$D$245="",'У2 Ввод'!$E$245="",'У2 Ввод'!$D$245&gt;$B2),0,MAX(0,MIN(1,'У2 Ввод'!$E$245-NETWORKDAYS('У2 Ввод'!$D$245,$B2)+1))/Настройки!$E$8*100)</f>
        <v>0</v>
      </c>
      <c r="IG2" s="67" t="n">
        <f aca="false">IF(OR($D2=1,MONTH($B2)&lt;&gt;MONTH(StartDate),'У2 Ввод'!$D$246="",'У2 Ввод'!$E$246="",'У2 Ввод'!$D$246&gt;$B2),0,MAX(0,MIN(1,'У2 Ввод'!$E$246-NETWORKDAYS('У2 Ввод'!$D$246,$B2)+1))/Настройки!$E$8*100)</f>
        <v>0</v>
      </c>
      <c r="IH2" s="67" t="n">
        <f aca="false">IF(OR($D2=1,MONTH($B2)&lt;&gt;MONTH(StartDate),'У2 Ввод'!$D$247="",'У2 Ввод'!$E$247="",'У2 Ввод'!$D$247&gt;$B2),0,MAX(0,MIN(1,'У2 Ввод'!$E$247-NETWORKDAYS('У2 Ввод'!$D$247,$B2)+1))/Настройки!$E$8*100)</f>
        <v>0</v>
      </c>
      <c r="II2" s="67" t="n">
        <f aca="false">IF(OR($D2=1,MONTH($B2)&lt;&gt;MONTH(StartDate),'У2 Ввод'!$D$248="",'У2 Ввод'!$E$248="",'У2 Ввод'!$D$248&gt;$B2),0,MAX(0,MIN(1,'У2 Ввод'!$E$248-NETWORKDAYS('У2 Ввод'!$D$248,$B2)+1))/Настройки!$E$8*100)</f>
        <v>0</v>
      </c>
      <c r="IJ2" s="67" t="n">
        <f aca="false">IF(OR($D2=1,MONTH($B2)&lt;&gt;MONTH(StartDate),'У2 Ввод'!$D$249="",'У2 Ввод'!$E$249="",'У2 Ввод'!$D$249&gt;$B2),0,MAX(0,MIN(1,'У2 Ввод'!$E$249-NETWORKDAYS('У2 Ввод'!$D$249,$B2)+1))/Настройки!$E$8*100)</f>
        <v>0</v>
      </c>
      <c r="IK2" s="67" t="n">
        <f aca="false">IF(OR($D2=1,MONTH($B2)&lt;&gt;MONTH(StartDate),'У2 Ввод'!$D$250="",'У2 Ввод'!$E$250="",'У2 Ввод'!$D$250&gt;$B2),0,MAX(0,MIN(1,'У2 Ввод'!$E$250-NETWORKDAYS('У2 Ввод'!$D$250,$B2)+1))/Настройки!$E$8*100)</f>
        <v>0</v>
      </c>
      <c r="IL2" s="67" t="n">
        <f aca="false">IF(OR($D2=1,MONTH($B2)&lt;&gt;MONTH(StartDate),'У2 Ввод'!$D$251="",'У2 Ввод'!$E$251="",'У2 Ввод'!$D$251&gt;$B2),0,MAX(0,MIN(1,'У2 Ввод'!$E$251-NETWORKDAYS('У2 Ввод'!$D$251,$B2)+1))/Настройки!$E$8*100)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IF(OR($D3=1,MONTH($B3)&lt;&gt;MONTH(StartDate),'У2 Ввод'!$D$12="",'У2 Ввод'!$E$12="",'У2 Ввод'!$D$12&gt;$B3),0,MAX(0,MIN(1,'У2 Ввод'!$E$12-NETWORKDAYS('У2 Ввод'!$D$12,$B3)+1))/Настройки!$E$8*100)</f>
        <v>0</v>
      </c>
      <c r="H3" s="67" t="n">
        <f aca="false">IF(OR($D3=1,MONTH($B3)&lt;&gt;MONTH(StartDate),'У2 Ввод'!$D$13="",'У2 Ввод'!$E$13="",'У2 Ввод'!$D$13&gt;$B3),0,MAX(0,MIN(1,'У2 Ввод'!$E$13-NETWORKDAYS('У2 Ввод'!$D$13,$B3)+1))/Настройки!$E$8*100)</f>
        <v>0</v>
      </c>
      <c r="I3" s="67" t="n">
        <f aca="false">IF(OR($D3=1,MONTH($B3)&lt;&gt;MONTH(StartDate),'У2 Ввод'!$D$14="",'У2 Ввод'!$E$14="",'У2 Ввод'!$D$14&gt;$B3),0,MAX(0,MIN(1,'У2 Ввод'!$E$14-NETWORKDAYS('У2 Ввод'!$D$14,$B3)+1))/Настройки!$E$8*100)</f>
        <v>0</v>
      </c>
      <c r="J3" s="67" t="n">
        <f aca="false">IF(OR($D3=1,MONTH($B3)&lt;&gt;MONTH(StartDate),'У2 Ввод'!$D$15="",'У2 Ввод'!$E$15="",'У2 Ввод'!$D$15&gt;$B3),0,MAX(0,MIN(1,'У2 Ввод'!$E$15-NETWORKDAYS('У2 Ввод'!$D$15,$B3)+1))/Настройки!$E$8*100)</f>
        <v>0</v>
      </c>
      <c r="K3" s="67" t="n">
        <f aca="false">IF(OR($D3=1,MONTH($B3)&lt;&gt;MONTH(StartDate),'У2 Ввод'!$D$16="",'У2 Ввод'!$E$16="",'У2 Ввод'!$D$16&gt;$B3),0,MAX(0,MIN(1,'У2 Ввод'!$E$16-NETWORKDAYS('У2 Ввод'!$D$16,$B3)+1))/Настройки!$E$8*100)</f>
        <v>0</v>
      </c>
      <c r="L3" s="67" t="n">
        <f aca="false">IF(OR($D3=1,MONTH($B3)&lt;&gt;MONTH(StartDate),'У2 Ввод'!$D$17="",'У2 Ввод'!$E$17="",'У2 Ввод'!$D$17&gt;$B3),0,MAX(0,MIN(1,'У2 Ввод'!$E$17-NETWORKDAYS('У2 Ввод'!$D$17,$B3)+1))/Настройки!$E$8*100)</f>
        <v>0</v>
      </c>
      <c r="M3" s="67" t="n">
        <f aca="false">IF(OR($D3=1,MONTH($B3)&lt;&gt;MONTH(StartDate),'У2 Ввод'!$D$18="",'У2 Ввод'!$E$18="",'У2 Ввод'!$D$18&gt;$B3),0,MAX(0,MIN(1,'У2 Ввод'!$E$18-NETWORKDAYS('У2 Ввод'!$D$18,$B3)+1))/Настройки!$E$8*100)</f>
        <v>0</v>
      </c>
      <c r="N3" s="67" t="n">
        <f aca="false">IF(OR($D3=1,MONTH($B3)&lt;&gt;MONTH(StartDate),'У2 Ввод'!$D$19="",'У2 Ввод'!$E$19="",'У2 Ввод'!$D$19&gt;$B3),0,MAX(0,MIN(1,'У2 Ввод'!$E$19-NETWORKDAYS('У2 Ввод'!$D$19,$B3)+1))/Настройки!$E$8*100)</f>
        <v>0</v>
      </c>
      <c r="O3" s="67" t="n">
        <f aca="false">IF(OR($D3=1,MONTH($B3)&lt;&gt;MONTH(StartDate),'У2 Ввод'!$D$20="",'У2 Ввод'!$E$20="",'У2 Ввод'!$D$20&gt;$B3),0,MAX(0,MIN(1,'У2 Ввод'!$E$20-NETWORKDAYS('У2 Ввод'!$D$20,$B3)+1))/Настройки!$E$8*100)</f>
        <v>0</v>
      </c>
      <c r="P3" s="67" t="n">
        <f aca="false">IF(OR($D3=1,MONTH($B3)&lt;&gt;MONTH(StartDate),'У2 Ввод'!$D$21="",'У2 Ввод'!$E$21="",'У2 Ввод'!$D$21&gt;$B3),0,MAX(0,MIN(1,'У2 Ввод'!$E$21-NETWORKDAYS('У2 Ввод'!$D$21,$B3)+1))/Настройки!$E$8*100)</f>
        <v>0</v>
      </c>
      <c r="Q3" s="67" t="n">
        <f aca="false">IF(OR($D3=1,MONTH($B3)&lt;&gt;MONTH(StartDate),'У2 Ввод'!$D$22="",'У2 Ввод'!$E$22="",'У2 Ввод'!$D$22&gt;$B3),0,MAX(0,MIN(1,'У2 Ввод'!$E$22-NETWORKDAYS('У2 Ввод'!$D$22,$B3)+1))/Настройки!$E$8*100)</f>
        <v>0</v>
      </c>
      <c r="R3" s="67" t="n">
        <f aca="false">IF(OR($D3=1,MONTH($B3)&lt;&gt;MONTH(StartDate),'У2 Ввод'!$D$23="",'У2 Ввод'!$E$23="",'У2 Ввод'!$D$23&gt;$B3),0,MAX(0,MIN(1,'У2 Ввод'!$E$23-NETWORKDAYS('У2 Ввод'!$D$23,$B3)+1))/Настройки!$E$8*100)</f>
        <v>0</v>
      </c>
      <c r="S3" s="67" t="n">
        <f aca="false">IF(OR($D3=1,MONTH($B3)&lt;&gt;MONTH(StartDate),'У2 Ввод'!$D$24="",'У2 Ввод'!$E$24="",'У2 Ввод'!$D$24&gt;$B3),0,MAX(0,MIN(1,'У2 Ввод'!$E$24-NETWORKDAYS('У2 Ввод'!$D$24,$B3)+1))/Настройки!$E$8*100)</f>
        <v>0</v>
      </c>
      <c r="T3" s="67" t="n">
        <f aca="false">IF(OR($D3=1,MONTH($B3)&lt;&gt;MONTH(StartDate),'У2 Ввод'!$D$25="",'У2 Ввод'!$E$25="",'У2 Ввод'!$D$25&gt;$B3),0,MAX(0,MIN(1,'У2 Ввод'!$E$25-NETWORKDAYS('У2 Ввод'!$D$25,$B3)+1))/Настройки!$E$8*100)</f>
        <v>0</v>
      </c>
      <c r="U3" s="67" t="n">
        <f aca="false">IF(OR($D3=1,MONTH($B3)&lt;&gt;MONTH(StartDate),'У2 Ввод'!$D$26="",'У2 Ввод'!$E$26="",'У2 Ввод'!$D$26&gt;$B3),0,MAX(0,MIN(1,'У2 Ввод'!$E$26-NETWORKDAYS('У2 Ввод'!$D$26,$B3)+1))/Настройки!$E$8*100)</f>
        <v>0</v>
      </c>
      <c r="V3" s="67" t="n">
        <f aca="false">IF(OR($D3=1,MONTH($B3)&lt;&gt;MONTH(StartDate),'У2 Ввод'!$D$27="",'У2 Ввод'!$E$27="",'У2 Ввод'!$D$27&gt;$B3),0,MAX(0,MIN(1,'У2 Ввод'!$E$27-NETWORKDAYS('У2 Ввод'!$D$27,$B3)+1))/Настройки!$E$8*100)</f>
        <v>0</v>
      </c>
      <c r="W3" s="67" t="n">
        <f aca="false">IF(OR($D3=1,MONTH($B3)&lt;&gt;MONTH(StartDate),'У2 Ввод'!$D$28="",'У2 Ввод'!$E$28="",'У2 Ввод'!$D$28&gt;$B3),0,MAX(0,MIN(1,'У2 Ввод'!$E$28-NETWORKDAYS('У2 Ввод'!$D$28,$B3)+1))/Настройки!$E$8*100)</f>
        <v>0</v>
      </c>
      <c r="X3" s="67" t="n">
        <f aca="false">IF(OR($D3=1,MONTH($B3)&lt;&gt;MONTH(StartDate),'У2 Ввод'!$D$29="",'У2 Ввод'!$E$29="",'У2 Ввод'!$D$29&gt;$B3),0,MAX(0,MIN(1,'У2 Ввод'!$E$29-NETWORKDAYS('У2 Ввод'!$D$29,$B3)+1))/Настройки!$E$8*100)</f>
        <v>0</v>
      </c>
      <c r="Y3" s="67" t="n">
        <f aca="false">IF(OR($D3=1,MONTH($B3)&lt;&gt;MONTH(StartDate),'У2 Ввод'!$D$30="",'У2 Ввод'!$E$30="",'У2 Ввод'!$D$30&gt;$B3),0,MAX(0,MIN(1,'У2 Ввод'!$E$30-NETWORKDAYS('У2 Ввод'!$D$30,$B3)+1))/Настройки!$E$8*100)</f>
        <v>0</v>
      </c>
      <c r="Z3" s="67" t="n">
        <f aca="false">IF(OR($D3=1,MONTH($B3)&lt;&gt;MONTH(StartDate),'У2 Ввод'!$D$31="",'У2 Ввод'!$E$31="",'У2 Ввод'!$D$31&gt;$B3),0,MAX(0,MIN(1,'У2 Ввод'!$E$31-NETWORKDAYS('У2 Ввод'!$D$31,$B3)+1))/Настройки!$E$8*100)</f>
        <v>0</v>
      </c>
      <c r="AA3" s="67" t="n">
        <f aca="false">IF(OR($D3=1,MONTH($B3)&lt;&gt;MONTH(StartDate),'У2 Ввод'!$D$32="",'У2 Ввод'!$E$32="",'У2 Ввод'!$D$32&gt;$B3),0,MAX(0,MIN(1,'У2 Ввод'!$E$32-NETWORKDAYS('У2 Ввод'!$D$32,$B3)+1))/Настройки!$E$8*100)</f>
        <v>0</v>
      </c>
      <c r="AB3" s="67" t="n">
        <f aca="false">IF(OR($D3=1,MONTH($B3)&lt;&gt;MONTH(StartDate),'У2 Ввод'!$D$33="",'У2 Ввод'!$E$33="",'У2 Ввод'!$D$33&gt;$B3),0,MAX(0,MIN(1,'У2 Ввод'!$E$33-NETWORKDAYS('У2 Ввод'!$D$33,$B3)+1))/Настройки!$E$8*100)</f>
        <v>0</v>
      </c>
      <c r="AC3" s="67" t="n">
        <f aca="false">IF(OR($D3=1,MONTH($B3)&lt;&gt;MONTH(StartDate),'У2 Ввод'!$D$34="",'У2 Ввод'!$E$34="",'У2 Ввод'!$D$34&gt;$B3),0,MAX(0,MIN(1,'У2 Ввод'!$E$34-NETWORKDAYS('У2 Ввод'!$D$34,$B3)+1))/Настройки!$E$8*100)</f>
        <v>0</v>
      </c>
      <c r="AD3" s="67" t="n">
        <f aca="false">IF(OR($D3=1,MONTH($B3)&lt;&gt;MONTH(StartDate),'У2 Ввод'!$D$35="",'У2 Ввод'!$E$35="",'У2 Ввод'!$D$35&gt;$B3),0,MAX(0,MIN(1,'У2 Ввод'!$E$35-NETWORKDAYS('У2 Ввод'!$D$35,$B3)+1))/Настройки!$E$8*100)</f>
        <v>0</v>
      </c>
      <c r="AE3" s="67" t="n">
        <f aca="false">IF(OR($D3=1,MONTH($B3)&lt;&gt;MONTH(StartDate),'У2 Ввод'!$D$36="",'У2 Ввод'!$E$36="",'У2 Ввод'!$D$36&gt;$B3),0,MAX(0,MIN(1,'У2 Ввод'!$E$36-NETWORKDAYS('У2 Ввод'!$D$36,$B3)+1))/Настройки!$E$8*100)</f>
        <v>0</v>
      </c>
      <c r="AF3" s="67" t="n">
        <f aca="false">IF(OR($D3=1,MONTH($B3)&lt;&gt;MONTH(StartDate),'У2 Ввод'!$D$37="",'У2 Ввод'!$E$37="",'У2 Ввод'!$D$37&gt;$B3),0,MAX(0,MIN(1,'У2 Ввод'!$E$37-NETWORKDAYS('У2 Ввод'!$D$37,$B3)+1))/Настройки!$E$8*100)</f>
        <v>0</v>
      </c>
      <c r="AG3" s="67" t="n">
        <f aca="false">IF(OR($D3=1,MONTH($B3)&lt;&gt;MONTH(StartDate),'У2 Ввод'!$D$38="",'У2 Ввод'!$E$38="",'У2 Ввод'!$D$38&gt;$B3),0,MAX(0,MIN(1,'У2 Ввод'!$E$38-NETWORKDAYS('У2 Ввод'!$D$38,$B3)+1))/Настройки!$E$8*100)</f>
        <v>0</v>
      </c>
      <c r="AH3" s="67" t="n">
        <f aca="false">IF(OR($D3=1,MONTH($B3)&lt;&gt;MONTH(StartDate),'У2 Ввод'!$D$39="",'У2 Ввод'!$E$39="",'У2 Ввод'!$D$39&gt;$B3),0,MAX(0,MIN(1,'У2 Ввод'!$E$39-NETWORKDAYS('У2 Ввод'!$D$39,$B3)+1))/Настройки!$E$8*100)</f>
        <v>0</v>
      </c>
      <c r="AI3" s="67" t="n">
        <f aca="false">IF(OR($D3=1,MONTH($B3)&lt;&gt;MONTH(StartDate),'У2 Ввод'!$D$40="",'У2 Ввод'!$E$40="",'У2 Ввод'!$D$40&gt;$B3),0,MAX(0,MIN(1,'У2 Ввод'!$E$40-NETWORKDAYS('У2 Ввод'!$D$40,$B3)+1))/Настройки!$E$8*100)</f>
        <v>0</v>
      </c>
      <c r="AJ3" s="67" t="n">
        <f aca="false">IF(OR($D3=1,MONTH($B3)&lt;&gt;MONTH(StartDate),'У2 Ввод'!$D$41="",'У2 Ввод'!$E$41="",'У2 Ввод'!$D$41&gt;$B3),0,MAX(0,MIN(1,'У2 Ввод'!$E$41-NETWORKDAYS('У2 Ввод'!$D$41,$B3)+1))/Настройки!$E$8*100)</f>
        <v>0</v>
      </c>
      <c r="AK3" s="67" t="n">
        <f aca="false">IF(OR($D3=1,MONTH($B3)&lt;&gt;MONTH(StartDate),'У2 Ввод'!$D$42="",'У2 Ввод'!$E$42="",'У2 Ввод'!$D$42&gt;$B3),0,MAX(0,MIN(1,'У2 Ввод'!$E$42-NETWORKDAYS('У2 Ввод'!$D$42,$B3)+1))/Настройки!$E$8*100)</f>
        <v>0</v>
      </c>
      <c r="AL3" s="67" t="n">
        <f aca="false">IF(OR($D3=1,MONTH($B3)&lt;&gt;MONTH(StartDate),'У2 Ввод'!$D$43="",'У2 Ввод'!$E$43="",'У2 Ввод'!$D$43&gt;$B3),0,MAX(0,MIN(1,'У2 Ввод'!$E$43-NETWORKDAYS('У2 Ввод'!$D$43,$B3)+1))/Настройки!$E$8*100)</f>
        <v>0</v>
      </c>
      <c r="AM3" s="67" t="n">
        <f aca="false">IF(OR($D3=1,MONTH($B3)&lt;&gt;MONTH(StartDate),'У2 Ввод'!$D$44="",'У2 Ввод'!$E$44="",'У2 Ввод'!$D$44&gt;$B3),0,MAX(0,MIN(1,'У2 Ввод'!$E$44-NETWORKDAYS('У2 Ввод'!$D$44,$B3)+1))/Настройки!$E$8*100)</f>
        <v>0</v>
      </c>
      <c r="AN3" s="67" t="n">
        <f aca="false">IF(OR($D3=1,MONTH($B3)&lt;&gt;MONTH(StartDate),'У2 Ввод'!$D$45="",'У2 Ввод'!$E$45="",'У2 Ввод'!$D$45&gt;$B3),0,MAX(0,MIN(1,'У2 Ввод'!$E$45-NETWORKDAYS('У2 Ввод'!$D$45,$B3)+1))/Настройки!$E$8*100)</f>
        <v>0</v>
      </c>
      <c r="AO3" s="67" t="n">
        <f aca="false">IF(OR($D3=1,MONTH($B3)&lt;&gt;MONTH(StartDate),'У2 Ввод'!$D$46="",'У2 Ввод'!$E$46="",'У2 Ввод'!$D$46&gt;$B3),0,MAX(0,MIN(1,'У2 Ввод'!$E$46-NETWORKDAYS('У2 Ввод'!$D$46,$B3)+1))/Настройки!$E$8*100)</f>
        <v>0</v>
      </c>
      <c r="AP3" s="67" t="n">
        <f aca="false">IF(OR($D3=1,MONTH($B3)&lt;&gt;MONTH(StartDate),'У2 Ввод'!$D$47="",'У2 Ввод'!$E$47="",'У2 Ввод'!$D$47&gt;$B3),0,MAX(0,MIN(1,'У2 Ввод'!$E$47-NETWORKDAYS('У2 Ввод'!$D$47,$B3)+1))/Настройки!$E$8*100)</f>
        <v>0</v>
      </c>
      <c r="AQ3" s="67" t="n">
        <f aca="false">IF(OR($D3=1,MONTH($B3)&lt;&gt;MONTH(StartDate),'У2 Ввод'!$D$48="",'У2 Ввод'!$E$48="",'У2 Ввод'!$D$48&gt;$B3),0,MAX(0,MIN(1,'У2 Ввод'!$E$48-NETWORKDAYS('У2 Ввод'!$D$48,$B3)+1))/Настройки!$E$8*100)</f>
        <v>0</v>
      </c>
      <c r="AR3" s="67" t="n">
        <f aca="false">IF(OR($D3=1,MONTH($B3)&lt;&gt;MONTH(StartDate),'У2 Ввод'!$D$49="",'У2 Ввод'!$E$49="",'У2 Ввод'!$D$49&gt;$B3),0,MAX(0,MIN(1,'У2 Ввод'!$E$49-NETWORKDAYS('У2 Ввод'!$D$49,$B3)+1))/Настройки!$E$8*100)</f>
        <v>0</v>
      </c>
      <c r="AS3" s="67" t="n">
        <f aca="false">IF(OR($D3=1,MONTH($B3)&lt;&gt;MONTH(StartDate),'У2 Ввод'!$D$50="",'У2 Ввод'!$E$50="",'У2 Ввод'!$D$50&gt;$B3),0,MAX(0,MIN(1,'У2 Ввод'!$E$50-NETWORKDAYS('У2 Ввод'!$D$50,$B3)+1))/Настройки!$E$8*100)</f>
        <v>0</v>
      </c>
      <c r="AT3" s="67" t="n">
        <f aca="false">IF(OR($D3=1,MONTH($B3)&lt;&gt;MONTH(StartDate),'У2 Ввод'!$D$51="",'У2 Ввод'!$E$51="",'У2 Ввод'!$D$51&gt;$B3),0,MAX(0,MIN(1,'У2 Ввод'!$E$51-NETWORKDAYS('У2 Ввод'!$D$51,$B3)+1))/Настройки!$E$8*100)</f>
        <v>0</v>
      </c>
      <c r="AU3" s="67" t="n">
        <f aca="false">IF(OR($D3=1,MONTH($B3)&lt;&gt;MONTH(StartDate),'У2 Ввод'!$D$52="",'У2 Ввод'!$E$52="",'У2 Ввод'!$D$52&gt;$B3),0,MAX(0,MIN(1,'У2 Ввод'!$E$52-NETWORKDAYS('У2 Ввод'!$D$52,$B3)+1))/Настройки!$E$8*100)</f>
        <v>0</v>
      </c>
      <c r="AV3" s="67" t="n">
        <f aca="false">IF(OR($D3=1,MONTH($B3)&lt;&gt;MONTH(StartDate),'У2 Ввод'!$D$53="",'У2 Ввод'!$E$53="",'У2 Ввод'!$D$53&gt;$B3),0,MAX(0,MIN(1,'У2 Ввод'!$E$53-NETWORKDAYS('У2 Ввод'!$D$53,$B3)+1))/Настройки!$E$8*100)</f>
        <v>0</v>
      </c>
      <c r="AW3" s="67" t="n">
        <f aca="false">IF(OR($D3=1,MONTH($B3)&lt;&gt;MONTH(StartDate),'У2 Ввод'!$D$54="",'У2 Ввод'!$E$54="",'У2 Ввод'!$D$54&gt;$B3),0,MAX(0,MIN(1,'У2 Ввод'!$E$54-NETWORKDAYS('У2 Ввод'!$D$54,$B3)+1))/Настройки!$E$8*100)</f>
        <v>0</v>
      </c>
      <c r="AX3" s="67" t="n">
        <f aca="false">IF(OR($D3=1,MONTH($B3)&lt;&gt;MONTH(StartDate),'У2 Ввод'!$D$55="",'У2 Ввод'!$E$55="",'У2 Ввод'!$D$55&gt;$B3),0,MAX(0,MIN(1,'У2 Ввод'!$E$55-NETWORKDAYS('У2 Ввод'!$D$55,$B3)+1))/Настройки!$E$8*100)</f>
        <v>0</v>
      </c>
      <c r="AY3" s="67" t="n">
        <f aca="false">IF(OR($D3=1,MONTH($B3)&lt;&gt;MONTH(StartDate),'У2 Ввод'!$D$56="",'У2 Ввод'!$E$56="",'У2 Ввод'!$D$56&gt;$B3),0,MAX(0,MIN(1,'У2 Ввод'!$E$56-NETWORKDAYS('У2 Ввод'!$D$56,$B3)+1))/Настройки!$E$8*100)</f>
        <v>0</v>
      </c>
      <c r="AZ3" s="67" t="n">
        <f aca="false">IF(OR($D3=1,MONTH($B3)&lt;&gt;MONTH(StartDate),'У2 Ввод'!$D$57="",'У2 Ввод'!$E$57="",'У2 Ввод'!$D$57&gt;$B3),0,MAX(0,MIN(1,'У2 Ввод'!$E$57-NETWORKDAYS('У2 Ввод'!$D$57,$B3)+1))/Настройки!$E$8*100)</f>
        <v>0</v>
      </c>
      <c r="BA3" s="67" t="n">
        <f aca="false">IF(OR($D3=1,MONTH($B3)&lt;&gt;MONTH(StartDate),'У2 Ввод'!$D$58="",'У2 Ввод'!$E$58="",'У2 Ввод'!$D$58&gt;$B3),0,MAX(0,MIN(1,'У2 Ввод'!$E$58-NETWORKDAYS('У2 Ввод'!$D$58,$B3)+1))/Настройки!$E$8*100)</f>
        <v>0</v>
      </c>
      <c r="BB3" s="67" t="n">
        <f aca="false">IF(OR($D3=1,MONTH($B3)&lt;&gt;MONTH(StartDate),'У2 Ввод'!$D$59="",'У2 Ввод'!$E$59="",'У2 Ввод'!$D$59&gt;$B3),0,MAX(0,MIN(1,'У2 Ввод'!$E$59-NETWORKDAYS('У2 Ввод'!$D$59,$B3)+1))/Настройки!$E$8*100)</f>
        <v>0</v>
      </c>
      <c r="BC3" s="67" t="n">
        <f aca="false">IF(OR($D3=1,MONTH($B3)&lt;&gt;MONTH(StartDate),'У2 Ввод'!$D$60="",'У2 Ввод'!$E$60="",'У2 Ввод'!$D$60&gt;$B3),0,MAX(0,MIN(1,'У2 Ввод'!$E$60-NETWORKDAYS('У2 Ввод'!$D$60,$B3)+1))/Настройки!$E$8*100)</f>
        <v>0</v>
      </c>
      <c r="BD3" s="67" t="n">
        <f aca="false">IF(OR($D3=1,MONTH($B3)&lt;&gt;MONTH(StartDate),'У2 Ввод'!$D$61="",'У2 Ввод'!$E$61="",'У2 Ввод'!$D$61&gt;$B3),0,MAX(0,MIN(1,'У2 Ввод'!$E$61-NETWORKDAYS('У2 Ввод'!$D$61,$B3)+1))/Настройки!$E$8*100)</f>
        <v>0</v>
      </c>
      <c r="BE3" s="67" t="n">
        <f aca="false">IF(OR($D3=1,MONTH($B3)&lt;&gt;MONTH(StartDate),'У2 Ввод'!$D$62="",'У2 Ввод'!$E$62="",'У2 Ввод'!$D$62&gt;$B3),0,MAX(0,MIN(1,'У2 Ввод'!$E$62-NETWORKDAYS('У2 Ввод'!$D$62,$B3)+1))/Настройки!$E$8*100)</f>
        <v>0</v>
      </c>
      <c r="BF3" s="67" t="n">
        <f aca="false">IF(OR($D3=1,MONTH($B3)&lt;&gt;MONTH(StartDate),'У2 Ввод'!$D$63="",'У2 Ввод'!$E$63="",'У2 Ввод'!$D$63&gt;$B3),0,MAX(0,MIN(1,'У2 Ввод'!$E$63-NETWORKDAYS('У2 Ввод'!$D$63,$B3)+1))/Настройки!$E$8*100)</f>
        <v>0</v>
      </c>
      <c r="BG3" s="67" t="n">
        <f aca="false">IF(OR($D3=1,MONTH($B3)&lt;&gt;MONTH(StartDate),'У2 Ввод'!$D$64="",'У2 Ввод'!$E$64="",'У2 Ввод'!$D$64&gt;$B3),0,MAX(0,MIN(1,'У2 Ввод'!$E$64-NETWORKDAYS('У2 Ввод'!$D$64,$B3)+1))/Настройки!$E$8*100)</f>
        <v>0</v>
      </c>
      <c r="BH3" s="67" t="n">
        <f aca="false">IF(OR($D3=1,MONTH($B3)&lt;&gt;MONTH(StartDate),'У2 Ввод'!$D$65="",'У2 Ввод'!$E$65="",'У2 Ввод'!$D$65&gt;$B3),0,MAX(0,MIN(1,'У2 Ввод'!$E$65-NETWORKDAYS('У2 Ввод'!$D$65,$B3)+1))/Настройки!$E$8*100)</f>
        <v>0</v>
      </c>
      <c r="BI3" s="67" t="n">
        <f aca="false">IF(OR($D3=1,MONTH($B3)&lt;&gt;MONTH(StartDate),'У2 Ввод'!$D$66="",'У2 Ввод'!$E$66="",'У2 Ввод'!$D$66&gt;$B3),0,MAX(0,MIN(1,'У2 Ввод'!$E$66-NETWORKDAYS('У2 Ввод'!$D$66,$B3)+1))/Настройки!$E$8*100)</f>
        <v>0</v>
      </c>
      <c r="BJ3" s="67" t="n">
        <f aca="false">IF(OR($D3=1,MONTH($B3)&lt;&gt;MONTH(StartDate),'У2 Ввод'!$D$67="",'У2 Ввод'!$E$67="",'У2 Ввод'!$D$67&gt;$B3),0,MAX(0,MIN(1,'У2 Ввод'!$E$67-NETWORKDAYS('У2 Ввод'!$D$67,$B3)+1))/Настройки!$E$8*100)</f>
        <v>0</v>
      </c>
      <c r="BK3" s="67" t="n">
        <f aca="false">IF(OR($D3=1,MONTH($B3)&lt;&gt;MONTH(StartDate),'У2 Ввод'!$D$68="",'У2 Ввод'!$E$68="",'У2 Ввод'!$D$68&gt;$B3),0,MAX(0,MIN(1,'У2 Ввод'!$E$68-NETWORKDAYS('У2 Ввод'!$D$68,$B3)+1))/Настройки!$E$8*100)</f>
        <v>0</v>
      </c>
      <c r="BL3" s="67" t="n">
        <f aca="false">IF(OR($D3=1,MONTH($B3)&lt;&gt;MONTH(StartDate),'У2 Ввод'!$D$69="",'У2 Ввод'!$E$69="",'У2 Ввод'!$D$69&gt;$B3),0,MAX(0,MIN(1,'У2 Ввод'!$E$69-NETWORKDAYS('У2 Ввод'!$D$69,$B3)+1))/Настройки!$E$8*100)</f>
        <v>0</v>
      </c>
      <c r="BM3" s="67" t="n">
        <f aca="false">IF(OR($D3=1,MONTH($B3)&lt;&gt;MONTH(StartDate),'У2 Ввод'!$D$70="",'У2 Ввод'!$E$70="",'У2 Ввод'!$D$70&gt;$B3),0,MAX(0,MIN(1,'У2 Ввод'!$E$70-NETWORKDAYS('У2 Ввод'!$D$70,$B3)+1))/Настройки!$E$8*100)</f>
        <v>0</v>
      </c>
      <c r="BN3" s="67" t="n">
        <f aca="false">IF(OR($D3=1,MONTH($B3)&lt;&gt;MONTH(StartDate),'У2 Ввод'!$D$71="",'У2 Ввод'!$E$71="",'У2 Ввод'!$D$71&gt;$B3),0,MAX(0,MIN(1,'У2 Ввод'!$E$71-NETWORKDAYS('У2 Ввод'!$D$71,$B3)+1))/Настройки!$E$8*100)</f>
        <v>0</v>
      </c>
      <c r="BO3" s="67" t="n">
        <f aca="false">IF(OR($D3=1,MONTH($B3)&lt;&gt;MONTH(StartDate),'У2 Ввод'!$D$72="",'У2 Ввод'!$E$72="",'У2 Ввод'!$D$72&gt;$B3),0,MAX(0,MIN(1,'У2 Ввод'!$E$72-NETWORKDAYS('У2 Ввод'!$D$72,$B3)+1))/Настройки!$E$8*100)</f>
        <v>0</v>
      </c>
      <c r="BP3" s="67" t="n">
        <f aca="false">IF(OR($D3=1,MONTH($B3)&lt;&gt;MONTH(StartDate),'У2 Ввод'!$D$73="",'У2 Ввод'!$E$73="",'У2 Ввод'!$D$73&gt;$B3),0,MAX(0,MIN(1,'У2 Ввод'!$E$73-NETWORKDAYS('У2 Ввод'!$D$73,$B3)+1))/Настройки!$E$8*100)</f>
        <v>0</v>
      </c>
      <c r="BQ3" s="67" t="n">
        <f aca="false">IF(OR($D3=1,MONTH($B3)&lt;&gt;MONTH(StartDate),'У2 Ввод'!$D$74="",'У2 Ввод'!$E$74="",'У2 Ввод'!$D$74&gt;$B3),0,MAX(0,MIN(1,'У2 Ввод'!$E$74-NETWORKDAYS('У2 Ввод'!$D$74,$B3)+1))/Настройки!$E$8*100)</f>
        <v>0</v>
      </c>
      <c r="BR3" s="67" t="n">
        <f aca="false">IF(OR($D3=1,MONTH($B3)&lt;&gt;MONTH(StartDate),'У2 Ввод'!$D$75="",'У2 Ввод'!$E$75="",'У2 Ввод'!$D$75&gt;$B3),0,MAX(0,MIN(1,'У2 Ввод'!$E$75-NETWORKDAYS('У2 Ввод'!$D$75,$B3)+1))/Настройки!$E$8*100)</f>
        <v>0</v>
      </c>
      <c r="BS3" s="67" t="n">
        <f aca="false">IF(OR($D3=1,MONTH($B3)&lt;&gt;MONTH(StartDate),'У2 Ввод'!$D$76="",'У2 Ввод'!$E$76="",'У2 Ввод'!$D$76&gt;$B3),0,MAX(0,MIN(1,'У2 Ввод'!$E$76-NETWORKDAYS('У2 Ввод'!$D$76,$B3)+1))/Настройки!$E$8*100)</f>
        <v>0</v>
      </c>
      <c r="BT3" s="67" t="n">
        <f aca="false">IF(OR($D3=1,MONTH($B3)&lt;&gt;MONTH(StartDate),'У2 Ввод'!$D$77="",'У2 Ввод'!$E$77="",'У2 Ввод'!$D$77&gt;$B3),0,MAX(0,MIN(1,'У2 Ввод'!$E$77-NETWORKDAYS('У2 Ввод'!$D$77,$B3)+1))/Настройки!$E$8*100)</f>
        <v>0</v>
      </c>
      <c r="BU3" s="67" t="n">
        <f aca="false">IF(OR($D3=1,MONTH($B3)&lt;&gt;MONTH(StartDate),'У2 Ввод'!$D$78="",'У2 Ввод'!$E$78="",'У2 Ввод'!$D$78&gt;$B3),0,MAX(0,MIN(1,'У2 Ввод'!$E$78-NETWORKDAYS('У2 Ввод'!$D$78,$B3)+1))/Настройки!$E$8*100)</f>
        <v>0</v>
      </c>
      <c r="BV3" s="67" t="n">
        <f aca="false">IF(OR($D3=1,MONTH($B3)&lt;&gt;MONTH(StartDate),'У2 Ввод'!$D$79="",'У2 Ввод'!$E$79="",'У2 Ввод'!$D$79&gt;$B3),0,MAX(0,MIN(1,'У2 Ввод'!$E$79-NETWORKDAYS('У2 Ввод'!$D$79,$B3)+1))/Настройки!$E$8*100)</f>
        <v>0</v>
      </c>
      <c r="BW3" s="67" t="n">
        <f aca="false">IF(OR($D3=1,MONTH($B3)&lt;&gt;MONTH(StartDate),'У2 Ввод'!$D$80="",'У2 Ввод'!$E$80="",'У2 Ввод'!$D$80&gt;$B3),0,MAX(0,MIN(1,'У2 Ввод'!$E$80-NETWORKDAYS('У2 Ввод'!$D$80,$B3)+1))/Настройки!$E$8*100)</f>
        <v>0</v>
      </c>
      <c r="BX3" s="67" t="n">
        <f aca="false">IF(OR($D3=1,MONTH($B3)&lt;&gt;MONTH(StartDate),'У2 Ввод'!$D$81="",'У2 Ввод'!$E$81="",'У2 Ввод'!$D$81&gt;$B3),0,MAX(0,MIN(1,'У2 Ввод'!$E$81-NETWORKDAYS('У2 Ввод'!$D$81,$B3)+1))/Настройки!$E$8*100)</f>
        <v>0</v>
      </c>
      <c r="BY3" s="67" t="n">
        <f aca="false">IF(OR($D3=1,MONTH($B3)&lt;&gt;MONTH(StartDate),'У2 Ввод'!$D$82="",'У2 Ввод'!$E$82="",'У2 Ввод'!$D$82&gt;$B3),0,MAX(0,MIN(1,'У2 Ввод'!$E$82-NETWORKDAYS('У2 Ввод'!$D$82,$B3)+1))/Настройки!$E$8*100)</f>
        <v>0</v>
      </c>
      <c r="BZ3" s="67" t="n">
        <f aca="false">IF(OR($D3=1,MONTH($B3)&lt;&gt;MONTH(StartDate),'У2 Ввод'!$D$83="",'У2 Ввод'!$E$83="",'У2 Ввод'!$D$83&gt;$B3),0,MAX(0,MIN(1,'У2 Ввод'!$E$83-NETWORKDAYS('У2 Ввод'!$D$83,$B3)+1))/Настройки!$E$8*100)</f>
        <v>0</v>
      </c>
      <c r="CA3" s="67" t="n">
        <f aca="false">IF(OR($D3=1,MONTH($B3)&lt;&gt;MONTH(StartDate),'У2 Ввод'!$D$84="",'У2 Ввод'!$E$84="",'У2 Ввод'!$D$84&gt;$B3),0,MAX(0,MIN(1,'У2 Ввод'!$E$84-NETWORKDAYS('У2 Ввод'!$D$84,$B3)+1))/Настройки!$E$8*100)</f>
        <v>0</v>
      </c>
      <c r="CB3" s="67" t="n">
        <f aca="false">IF(OR($D3=1,MONTH($B3)&lt;&gt;MONTH(StartDate),'У2 Ввод'!$D$85="",'У2 Ввод'!$E$85="",'У2 Ввод'!$D$85&gt;$B3),0,MAX(0,MIN(1,'У2 Ввод'!$E$85-NETWORKDAYS('У2 Ввод'!$D$85,$B3)+1))/Настройки!$E$8*100)</f>
        <v>0</v>
      </c>
      <c r="CC3" s="67" t="n">
        <f aca="false">IF(OR($D3=1,MONTH($B3)&lt;&gt;MONTH(StartDate),'У2 Ввод'!$D$86="",'У2 Ввод'!$E$86="",'У2 Ввод'!$D$86&gt;$B3),0,MAX(0,MIN(1,'У2 Ввод'!$E$86-NETWORKDAYS('У2 Ввод'!$D$86,$B3)+1))/Настройки!$E$8*100)</f>
        <v>0</v>
      </c>
      <c r="CD3" s="67" t="n">
        <f aca="false">IF(OR($D3=1,MONTH($B3)&lt;&gt;MONTH(StartDate),'У2 Ввод'!$D$87="",'У2 Ввод'!$E$87="",'У2 Ввод'!$D$87&gt;$B3),0,MAX(0,MIN(1,'У2 Ввод'!$E$87-NETWORKDAYS('У2 Ввод'!$D$87,$B3)+1))/Настройки!$E$8*100)</f>
        <v>0</v>
      </c>
      <c r="CE3" s="67" t="n">
        <f aca="false">IF(OR($D3=1,MONTH($B3)&lt;&gt;MONTH(StartDate),'У2 Ввод'!$D$88="",'У2 Ввод'!$E$88="",'У2 Ввод'!$D$88&gt;$B3),0,MAX(0,MIN(1,'У2 Ввод'!$E$88-NETWORKDAYS('У2 Ввод'!$D$88,$B3)+1))/Настройки!$E$8*100)</f>
        <v>0</v>
      </c>
      <c r="CF3" s="67" t="n">
        <f aca="false">IF(OR($D3=1,MONTH($B3)&lt;&gt;MONTH(StartDate),'У2 Ввод'!$D$89="",'У2 Ввод'!$E$89="",'У2 Ввод'!$D$89&gt;$B3),0,MAX(0,MIN(1,'У2 Ввод'!$E$89-NETWORKDAYS('У2 Ввод'!$D$89,$B3)+1))/Настройки!$E$8*100)</f>
        <v>0</v>
      </c>
      <c r="CG3" s="67" t="n">
        <f aca="false">IF(OR($D3=1,MONTH($B3)&lt;&gt;MONTH(StartDate),'У2 Ввод'!$D$90="",'У2 Ввод'!$E$90="",'У2 Ввод'!$D$90&gt;$B3),0,MAX(0,MIN(1,'У2 Ввод'!$E$90-NETWORKDAYS('У2 Ввод'!$D$90,$B3)+1))/Настройки!$E$8*100)</f>
        <v>0</v>
      </c>
      <c r="CH3" s="67" t="n">
        <f aca="false">IF(OR($D3=1,MONTH($B3)&lt;&gt;MONTH(StartDate),'У2 Ввод'!$D$91="",'У2 Ввод'!$E$91="",'У2 Ввод'!$D$91&gt;$B3),0,MAX(0,MIN(1,'У2 Ввод'!$E$91-NETWORKDAYS('У2 Ввод'!$D$91,$B3)+1))/Настройки!$E$8*100)</f>
        <v>0</v>
      </c>
      <c r="CI3" s="67" t="n">
        <f aca="false">IF(OR($D3=1,MONTH($B3)&lt;&gt;MONTH(StartDate),'У2 Ввод'!$D$92="",'У2 Ввод'!$E$92="",'У2 Ввод'!$D$92&gt;$B3),0,MAX(0,MIN(1,'У2 Ввод'!$E$92-NETWORKDAYS('У2 Ввод'!$D$92,$B3)+1))/Настройки!$E$8*100)</f>
        <v>0</v>
      </c>
      <c r="CJ3" s="67" t="n">
        <f aca="false">IF(OR($D3=1,MONTH($B3)&lt;&gt;MONTH(StartDate),'У2 Ввод'!$D$93="",'У2 Ввод'!$E$93="",'У2 Ввод'!$D$93&gt;$B3),0,MAX(0,MIN(1,'У2 Ввод'!$E$93-NETWORKDAYS('У2 Ввод'!$D$93,$B3)+1))/Настройки!$E$8*100)</f>
        <v>0</v>
      </c>
      <c r="CK3" s="67" t="n">
        <f aca="false">IF(OR($D3=1,MONTH($B3)&lt;&gt;MONTH(StartDate),'У2 Ввод'!$D$94="",'У2 Ввод'!$E$94="",'У2 Ввод'!$D$94&gt;$B3),0,MAX(0,MIN(1,'У2 Ввод'!$E$94-NETWORKDAYS('У2 Ввод'!$D$94,$B3)+1))/Настройки!$E$8*100)</f>
        <v>0</v>
      </c>
      <c r="CL3" s="67" t="n">
        <f aca="false">IF(OR($D3=1,MONTH($B3)&lt;&gt;MONTH(StartDate),'У2 Ввод'!$D$95="",'У2 Ввод'!$E$95="",'У2 Ввод'!$D$95&gt;$B3),0,MAX(0,MIN(1,'У2 Ввод'!$E$95-NETWORKDAYS('У2 Ввод'!$D$95,$B3)+1))/Настройки!$E$8*100)</f>
        <v>0</v>
      </c>
      <c r="CM3" s="67" t="n">
        <f aca="false">IF(OR($D3=1,MONTH($B3)&lt;&gt;MONTH(StartDate),'У2 Ввод'!$D$96="",'У2 Ввод'!$E$96="",'У2 Ввод'!$D$96&gt;$B3),0,MAX(0,MIN(1,'У2 Ввод'!$E$96-NETWORKDAYS('У2 Ввод'!$D$96,$B3)+1))/Настройки!$E$8*100)</f>
        <v>0</v>
      </c>
      <c r="CN3" s="67" t="n">
        <f aca="false">IF(OR($D3=1,MONTH($B3)&lt;&gt;MONTH(StartDate),'У2 Ввод'!$D$97="",'У2 Ввод'!$E$97="",'У2 Ввод'!$D$97&gt;$B3),0,MAX(0,MIN(1,'У2 Ввод'!$E$97-NETWORKDAYS('У2 Ввод'!$D$97,$B3)+1))/Настройки!$E$8*100)</f>
        <v>0</v>
      </c>
      <c r="CO3" s="67" t="n">
        <f aca="false">IF(OR($D3=1,MONTH($B3)&lt;&gt;MONTH(StartDate),'У2 Ввод'!$D$98="",'У2 Ввод'!$E$98="",'У2 Ввод'!$D$98&gt;$B3),0,MAX(0,MIN(1,'У2 Ввод'!$E$98-NETWORKDAYS('У2 Ввод'!$D$98,$B3)+1))/Настройки!$E$8*100)</f>
        <v>0</v>
      </c>
      <c r="CP3" s="67" t="n">
        <f aca="false">IF(OR($D3=1,MONTH($B3)&lt;&gt;MONTH(StartDate),'У2 Ввод'!$D$99="",'У2 Ввод'!$E$99="",'У2 Ввод'!$D$99&gt;$B3),0,MAX(0,MIN(1,'У2 Ввод'!$E$99-NETWORKDAYS('У2 Ввод'!$D$99,$B3)+1))/Настройки!$E$8*100)</f>
        <v>0</v>
      </c>
      <c r="CQ3" s="67" t="n">
        <f aca="false">IF(OR($D3=1,MONTH($B3)&lt;&gt;MONTH(StartDate),'У2 Ввод'!$D$100="",'У2 Ввод'!$E$100="",'У2 Ввод'!$D$100&gt;$B3),0,MAX(0,MIN(1,'У2 Ввод'!$E$100-NETWORKDAYS('У2 Ввод'!$D$100,$B3)+1))/Настройки!$E$8*100)</f>
        <v>0</v>
      </c>
      <c r="CR3" s="67" t="n">
        <f aca="false">IF(OR($D3=1,MONTH($B3)&lt;&gt;MONTH(StartDate),'У2 Ввод'!$D$101="",'У2 Ввод'!$E$101="",'У2 Ввод'!$D$101&gt;$B3),0,MAX(0,MIN(1,'У2 Ввод'!$E$101-NETWORKDAYS('У2 Ввод'!$D$101,$B3)+1))/Настройки!$E$8*100)</f>
        <v>0</v>
      </c>
      <c r="CS3" s="67" t="n">
        <f aca="false">IF(OR($D3=1,MONTH($B3)&lt;&gt;MONTH(StartDate),'У2 Ввод'!$D$102="",'У2 Ввод'!$E$102="",'У2 Ввод'!$D$102&gt;$B3),0,MAX(0,MIN(1,'У2 Ввод'!$E$102-NETWORKDAYS('У2 Ввод'!$D$102,$B3)+1))/Настройки!$E$8*100)</f>
        <v>0</v>
      </c>
      <c r="CT3" s="67" t="n">
        <f aca="false">IF(OR($D3=1,MONTH($B3)&lt;&gt;MONTH(StartDate),'У2 Ввод'!$D$103="",'У2 Ввод'!$E$103="",'У2 Ввод'!$D$103&gt;$B3),0,MAX(0,MIN(1,'У2 Ввод'!$E$103-NETWORKDAYS('У2 Ввод'!$D$103,$B3)+1))/Настройки!$E$8*100)</f>
        <v>0</v>
      </c>
      <c r="CU3" s="67" t="n">
        <f aca="false">IF(OR($D3=1,MONTH($B3)&lt;&gt;MONTH(StartDate),'У2 Ввод'!$D$104="",'У2 Ввод'!$E$104="",'У2 Ввод'!$D$104&gt;$B3),0,MAX(0,MIN(1,'У2 Ввод'!$E$104-NETWORKDAYS('У2 Ввод'!$D$104,$B3)+1))/Настройки!$E$8*100)</f>
        <v>0</v>
      </c>
      <c r="CV3" s="67" t="n">
        <f aca="false">IF(OR($D3=1,MONTH($B3)&lt;&gt;MONTH(StartDate),'У2 Ввод'!$D$105="",'У2 Ввод'!$E$105="",'У2 Ввод'!$D$105&gt;$B3),0,MAX(0,MIN(1,'У2 Ввод'!$E$105-NETWORKDAYS('У2 Ввод'!$D$105,$B3)+1))/Настройки!$E$8*100)</f>
        <v>0</v>
      </c>
      <c r="CW3" s="67" t="n">
        <f aca="false">IF(OR($D3=1,MONTH($B3)&lt;&gt;MONTH(StartDate),'У2 Ввод'!$D$106="",'У2 Ввод'!$E$106="",'У2 Ввод'!$D$106&gt;$B3),0,MAX(0,MIN(1,'У2 Ввод'!$E$106-NETWORKDAYS('У2 Ввод'!$D$106,$B3)+1))/Настройки!$E$8*100)</f>
        <v>0</v>
      </c>
      <c r="CX3" s="67" t="n">
        <f aca="false">IF(OR($D3=1,MONTH($B3)&lt;&gt;MONTH(StartDate),'У2 Ввод'!$D$107="",'У2 Ввод'!$E$107="",'У2 Ввод'!$D$107&gt;$B3),0,MAX(0,MIN(1,'У2 Ввод'!$E$107-NETWORKDAYS('У2 Ввод'!$D$107,$B3)+1))/Настройки!$E$8*100)</f>
        <v>0</v>
      </c>
      <c r="CY3" s="67" t="n">
        <f aca="false">IF(OR($D3=1,MONTH($B3)&lt;&gt;MONTH(StartDate),'У2 Ввод'!$D$108="",'У2 Ввод'!$E$108="",'У2 Ввод'!$D$108&gt;$B3),0,MAX(0,MIN(1,'У2 Ввод'!$E$108-NETWORKDAYS('У2 Ввод'!$D$108,$B3)+1))/Настройки!$E$8*100)</f>
        <v>0</v>
      </c>
      <c r="CZ3" s="67" t="n">
        <f aca="false">IF(OR($D3=1,MONTH($B3)&lt;&gt;MONTH(StartDate),'У2 Ввод'!$D$109="",'У2 Ввод'!$E$109="",'У2 Ввод'!$D$109&gt;$B3),0,MAX(0,MIN(1,'У2 Ввод'!$E$109-NETWORKDAYS('У2 Ввод'!$D$109,$B3)+1))/Настройки!$E$8*100)</f>
        <v>0</v>
      </c>
      <c r="DA3" s="67" t="n">
        <f aca="false">IF(OR($D3=1,MONTH($B3)&lt;&gt;MONTH(StartDate),'У2 Ввод'!$D$110="",'У2 Ввод'!$E$110="",'У2 Ввод'!$D$110&gt;$B3),0,MAX(0,MIN(1,'У2 Ввод'!$E$110-NETWORKDAYS('У2 Ввод'!$D$110,$B3)+1))/Настройки!$E$8*100)</f>
        <v>0</v>
      </c>
      <c r="DB3" s="67" t="n">
        <f aca="false">IF(OR($D3=1,MONTH($B3)&lt;&gt;MONTH(StartDate),'У2 Ввод'!$D$111="",'У2 Ввод'!$E$111="",'У2 Ввод'!$D$111&gt;$B3),0,MAX(0,MIN(1,'У2 Ввод'!$E$111-NETWORKDAYS('У2 Ввод'!$D$111,$B3)+1))/Настройки!$E$8*100)</f>
        <v>0</v>
      </c>
      <c r="DC3" s="67" t="n">
        <f aca="false">IF(OR($D3=1,MONTH($B3)&lt;&gt;MONTH(StartDate),'У2 Ввод'!$D$112="",'У2 Ввод'!$E$112="",'У2 Ввод'!$D$112&gt;$B3),0,MAX(0,MIN(1,'У2 Ввод'!$E$112-NETWORKDAYS('У2 Ввод'!$D$112,$B3)+1))/Настройки!$E$8*100)</f>
        <v>0</v>
      </c>
      <c r="DD3" s="67" t="n">
        <f aca="false">IF(OR($D3=1,MONTH($B3)&lt;&gt;MONTH(StartDate),'У2 Ввод'!$D$113="",'У2 Ввод'!$E$113="",'У2 Ввод'!$D$113&gt;$B3),0,MAX(0,MIN(1,'У2 Ввод'!$E$113-NETWORKDAYS('У2 Ввод'!$D$113,$B3)+1))/Настройки!$E$8*100)</f>
        <v>0</v>
      </c>
      <c r="DE3" s="67" t="n">
        <f aca="false">IF(OR($D3=1,MONTH($B3)&lt;&gt;MONTH(StartDate),'У2 Ввод'!$D$114="",'У2 Ввод'!$E$114="",'У2 Ввод'!$D$114&gt;$B3),0,MAX(0,MIN(1,'У2 Ввод'!$E$114-NETWORKDAYS('У2 Ввод'!$D$114,$B3)+1))/Настройки!$E$8*100)</f>
        <v>0</v>
      </c>
      <c r="DF3" s="67" t="n">
        <f aca="false">IF(OR($D3=1,MONTH($B3)&lt;&gt;MONTH(StartDate),'У2 Ввод'!$D$115="",'У2 Ввод'!$E$115="",'У2 Ввод'!$D$115&gt;$B3),0,MAX(0,MIN(1,'У2 Ввод'!$E$115-NETWORKDAYS('У2 Ввод'!$D$115,$B3)+1))/Настройки!$E$8*100)</f>
        <v>0</v>
      </c>
      <c r="DG3" s="67" t="n">
        <f aca="false">IF(OR($D3=1,MONTH($B3)&lt;&gt;MONTH(StartDate),'У2 Ввод'!$D$116="",'У2 Ввод'!$E$116="",'У2 Ввод'!$D$116&gt;$B3),0,MAX(0,MIN(1,'У2 Ввод'!$E$116-NETWORKDAYS('У2 Ввод'!$D$116,$B3)+1))/Настройки!$E$8*100)</f>
        <v>0</v>
      </c>
      <c r="DH3" s="67" t="n">
        <f aca="false">IF(OR($D3=1,MONTH($B3)&lt;&gt;MONTH(StartDate),'У2 Ввод'!$D$117="",'У2 Ввод'!$E$117="",'У2 Ввод'!$D$117&gt;$B3),0,MAX(0,MIN(1,'У2 Ввод'!$E$117-NETWORKDAYS('У2 Ввод'!$D$117,$B3)+1))/Настройки!$E$8*100)</f>
        <v>0</v>
      </c>
      <c r="DI3" s="67" t="n">
        <f aca="false">IF(OR($D3=1,MONTH($B3)&lt;&gt;MONTH(StartDate),'У2 Ввод'!$D$118="",'У2 Ввод'!$E$118="",'У2 Ввод'!$D$118&gt;$B3),0,MAX(0,MIN(1,'У2 Ввод'!$E$118-NETWORKDAYS('У2 Ввод'!$D$118,$B3)+1))/Настройки!$E$8*100)</f>
        <v>0</v>
      </c>
      <c r="DJ3" s="67" t="n">
        <f aca="false">IF(OR($D3=1,MONTH($B3)&lt;&gt;MONTH(StartDate),'У2 Ввод'!$D$119="",'У2 Ввод'!$E$119="",'У2 Ввод'!$D$119&gt;$B3),0,MAX(0,MIN(1,'У2 Ввод'!$E$119-NETWORKDAYS('У2 Ввод'!$D$119,$B3)+1))/Настройки!$E$8*100)</f>
        <v>0</v>
      </c>
      <c r="DK3" s="67" t="n">
        <f aca="false">IF(OR($D3=1,MONTH($B3)&lt;&gt;MONTH(StartDate),'У2 Ввод'!$D$120="",'У2 Ввод'!$E$120="",'У2 Ввод'!$D$120&gt;$B3),0,MAX(0,MIN(1,'У2 Ввод'!$E$120-NETWORKDAYS('У2 Ввод'!$D$120,$B3)+1))/Настройки!$E$8*100)</f>
        <v>0</v>
      </c>
      <c r="DL3" s="67" t="n">
        <f aca="false">IF(OR($D3=1,MONTH($B3)&lt;&gt;MONTH(StartDate),'У2 Ввод'!$D$121="",'У2 Ввод'!$E$121="",'У2 Ввод'!$D$121&gt;$B3),0,MAX(0,MIN(1,'У2 Ввод'!$E$121-NETWORKDAYS('У2 Ввод'!$D$121,$B3)+1))/Настройки!$E$8*100)</f>
        <v>0</v>
      </c>
      <c r="DM3" s="67" t="n">
        <f aca="false">IF(OR($D3=1,MONTH($B3)&lt;&gt;MONTH(StartDate),'У2 Ввод'!$D$122="",'У2 Ввод'!$E$122="",'У2 Ввод'!$D$122&gt;$B3),0,MAX(0,MIN(1,'У2 Ввод'!$E$122-NETWORKDAYS('У2 Ввод'!$D$122,$B3)+1))/Настройки!$E$8*100)</f>
        <v>0</v>
      </c>
      <c r="DN3" s="67" t="n">
        <f aca="false">IF(OR($D3=1,MONTH($B3)&lt;&gt;MONTH(StartDate),'У2 Ввод'!$D$123="",'У2 Ввод'!$E$123="",'У2 Ввод'!$D$123&gt;$B3),0,MAX(0,MIN(1,'У2 Ввод'!$E$123-NETWORKDAYS('У2 Ввод'!$D$123,$B3)+1))/Настройки!$E$8*100)</f>
        <v>0</v>
      </c>
      <c r="DO3" s="67" t="n">
        <f aca="false">IF(OR($D3=1,MONTH($B3)&lt;&gt;MONTH(StartDate),'У2 Ввод'!$D$124="",'У2 Ввод'!$E$124="",'У2 Ввод'!$D$124&gt;$B3),0,MAX(0,MIN(1,'У2 Ввод'!$E$124-NETWORKDAYS('У2 Ввод'!$D$124,$B3)+1))/Настройки!$E$8*100)</f>
        <v>0</v>
      </c>
      <c r="DP3" s="67" t="n">
        <f aca="false">IF(OR($D3=1,MONTH($B3)&lt;&gt;MONTH(StartDate),'У2 Ввод'!$D$125="",'У2 Ввод'!$E$125="",'У2 Ввод'!$D$125&gt;$B3),0,MAX(0,MIN(1,'У2 Ввод'!$E$125-NETWORKDAYS('У2 Ввод'!$D$125,$B3)+1))/Настройки!$E$8*100)</f>
        <v>0</v>
      </c>
      <c r="DQ3" s="67" t="n">
        <f aca="false">IF(OR($D3=1,MONTH($B3)&lt;&gt;MONTH(StartDate),'У2 Ввод'!$D$126="",'У2 Ввод'!$E$126="",'У2 Ввод'!$D$126&gt;$B3),0,MAX(0,MIN(1,'У2 Ввод'!$E$126-NETWORKDAYS('У2 Ввод'!$D$126,$B3)+1))/Настройки!$E$8*100)</f>
        <v>0</v>
      </c>
      <c r="DR3" s="67" t="n">
        <f aca="false">IF(OR($D3=1,MONTH($B3)&lt;&gt;MONTH(StartDate),'У2 Ввод'!$D$127="",'У2 Ввод'!$E$127="",'У2 Ввод'!$D$127&gt;$B3),0,MAX(0,MIN(1,'У2 Ввод'!$E$127-NETWORKDAYS('У2 Ввод'!$D$127,$B3)+1))/Настройки!$E$8*100)</f>
        <v>0</v>
      </c>
      <c r="DS3" s="67" t="n">
        <f aca="false">IF(OR($D3=1,MONTH($B3)&lt;&gt;MONTH(StartDate),'У2 Ввод'!$D$128="",'У2 Ввод'!$E$128="",'У2 Ввод'!$D$128&gt;$B3),0,MAX(0,MIN(1,'У2 Ввод'!$E$128-NETWORKDAYS('У2 Ввод'!$D$128,$B3)+1))/Настройки!$E$8*100)</f>
        <v>0</v>
      </c>
      <c r="DT3" s="67" t="n">
        <f aca="false">IF(OR($D3=1,MONTH($B3)&lt;&gt;MONTH(StartDate),'У2 Ввод'!$D$129="",'У2 Ввод'!$E$129="",'У2 Ввод'!$D$129&gt;$B3),0,MAX(0,MIN(1,'У2 Ввод'!$E$129-NETWORKDAYS('У2 Ввод'!$D$129,$B3)+1))/Настройки!$E$8*100)</f>
        <v>0</v>
      </c>
      <c r="DU3" s="67" t="n">
        <f aca="false">IF(OR($D3=1,MONTH($B3)&lt;&gt;MONTH(StartDate),'У2 Ввод'!$D$130="",'У2 Ввод'!$E$130="",'У2 Ввод'!$D$130&gt;$B3),0,MAX(0,MIN(1,'У2 Ввод'!$E$130-NETWORKDAYS('У2 Ввод'!$D$130,$B3)+1))/Настройки!$E$8*100)</f>
        <v>0</v>
      </c>
      <c r="DV3" s="67" t="n">
        <f aca="false">IF(OR($D3=1,MONTH($B3)&lt;&gt;MONTH(StartDate),'У2 Ввод'!$D$131="",'У2 Ввод'!$E$131="",'У2 Ввод'!$D$131&gt;$B3),0,MAX(0,MIN(1,'У2 Ввод'!$E$131-NETWORKDAYS('У2 Ввод'!$D$131,$B3)+1))/Настройки!$E$8*100)</f>
        <v>0</v>
      </c>
      <c r="DW3" s="67" t="n">
        <f aca="false">IF(OR($D3=1,MONTH($B3)&lt;&gt;MONTH(StartDate),'У2 Ввод'!$D$132="",'У2 Ввод'!$E$132="",'У2 Ввод'!$D$132&gt;$B3),0,MAX(0,MIN(1,'У2 Ввод'!$E$132-NETWORKDAYS('У2 Ввод'!$D$132,$B3)+1))/Настройки!$E$8*100)</f>
        <v>0</v>
      </c>
      <c r="DX3" s="67" t="n">
        <f aca="false">IF(OR($D3=1,MONTH($B3)&lt;&gt;MONTH(StartDate),'У2 Ввод'!$D$133="",'У2 Ввод'!$E$133="",'У2 Ввод'!$D$133&gt;$B3),0,MAX(0,MIN(1,'У2 Ввод'!$E$133-NETWORKDAYS('У2 Ввод'!$D$133,$B3)+1))/Настройки!$E$8*100)</f>
        <v>0</v>
      </c>
      <c r="DY3" s="67" t="n">
        <f aca="false">IF(OR($D3=1,MONTH($B3)&lt;&gt;MONTH(StartDate),'У2 Ввод'!$D$134="",'У2 Ввод'!$E$134="",'У2 Ввод'!$D$134&gt;$B3),0,MAX(0,MIN(1,'У2 Ввод'!$E$134-NETWORKDAYS('У2 Ввод'!$D$134,$B3)+1))/Настройки!$E$8*100)</f>
        <v>0</v>
      </c>
      <c r="DZ3" s="67" t="n">
        <f aca="false">IF(OR($D3=1,MONTH($B3)&lt;&gt;MONTH(StartDate),'У2 Ввод'!$D$135="",'У2 Ввод'!$E$135="",'У2 Ввод'!$D$135&gt;$B3),0,MAX(0,MIN(1,'У2 Ввод'!$E$135-NETWORKDAYS('У2 Ввод'!$D$135,$B3)+1))/Настройки!$E$8*100)</f>
        <v>0</v>
      </c>
      <c r="EA3" s="67" t="n">
        <f aca="false">IF(OR($D3=1,MONTH($B3)&lt;&gt;MONTH(StartDate),'У2 Ввод'!$D$136="",'У2 Ввод'!$E$136="",'У2 Ввод'!$D$136&gt;$B3),0,MAX(0,MIN(1,'У2 Ввод'!$E$136-NETWORKDAYS('У2 Ввод'!$D$136,$B3)+1))/Настройки!$E$8*100)</f>
        <v>0</v>
      </c>
      <c r="EB3" s="67" t="n">
        <f aca="false">IF(OR($D3=1,MONTH($B3)&lt;&gt;MONTH(StartDate),'У2 Ввод'!$D$137="",'У2 Ввод'!$E$137="",'У2 Ввод'!$D$137&gt;$B3),0,MAX(0,MIN(1,'У2 Ввод'!$E$137-NETWORKDAYS('У2 Ввод'!$D$137,$B3)+1))/Настройки!$E$8*100)</f>
        <v>0</v>
      </c>
      <c r="EC3" s="67" t="n">
        <f aca="false">IF(OR($D3=1,MONTH($B3)&lt;&gt;MONTH(StartDate),'У2 Ввод'!$D$138="",'У2 Ввод'!$E$138="",'У2 Ввод'!$D$138&gt;$B3),0,MAX(0,MIN(1,'У2 Ввод'!$E$138-NETWORKDAYS('У2 Ввод'!$D$138,$B3)+1))/Настройки!$E$8*100)</f>
        <v>0</v>
      </c>
      <c r="ED3" s="67" t="n">
        <f aca="false">IF(OR($D3=1,MONTH($B3)&lt;&gt;MONTH(StartDate),'У2 Ввод'!$D$139="",'У2 Ввод'!$E$139="",'У2 Ввод'!$D$139&gt;$B3),0,MAX(0,MIN(1,'У2 Ввод'!$E$139-NETWORKDAYS('У2 Ввод'!$D$139,$B3)+1))/Настройки!$E$8*100)</f>
        <v>0</v>
      </c>
      <c r="EE3" s="67" t="n">
        <f aca="false">IF(OR($D3=1,MONTH($B3)&lt;&gt;MONTH(StartDate),'У2 Ввод'!$D$140="",'У2 Ввод'!$E$140="",'У2 Ввод'!$D$140&gt;$B3),0,MAX(0,MIN(1,'У2 Ввод'!$E$140-NETWORKDAYS('У2 Ввод'!$D$140,$B3)+1))/Настройки!$E$8*100)</f>
        <v>0</v>
      </c>
      <c r="EF3" s="67" t="n">
        <f aca="false">IF(OR($D3=1,MONTH($B3)&lt;&gt;MONTH(StartDate),'У2 Ввод'!$D$141="",'У2 Ввод'!$E$141="",'У2 Ввод'!$D$141&gt;$B3),0,MAX(0,MIN(1,'У2 Ввод'!$E$141-NETWORKDAYS('У2 Ввод'!$D$141,$B3)+1))/Настройки!$E$8*100)</f>
        <v>0</v>
      </c>
      <c r="EG3" s="67" t="n">
        <f aca="false">IF(OR($D3=1,MONTH($B3)&lt;&gt;MONTH(StartDate),'У2 Ввод'!$D$142="",'У2 Ввод'!$E$142="",'У2 Ввод'!$D$142&gt;$B3),0,MAX(0,MIN(1,'У2 Ввод'!$E$142-NETWORKDAYS('У2 Ввод'!$D$142,$B3)+1))/Настройки!$E$8*100)</f>
        <v>0</v>
      </c>
      <c r="EH3" s="67" t="n">
        <f aca="false">IF(OR($D3=1,MONTH($B3)&lt;&gt;MONTH(StartDate),'У2 Ввод'!$D$143="",'У2 Ввод'!$E$143="",'У2 Ввод'!$D$143&gt;$B3),0,MAX(0,MIN(1,'У2 Ввод'!$E$143-NETWORKDAYS('У2 Ввод'!$D$143,$B3)+1))/Настройки!$E$8*100)</f>
        <v>0</v>
      </c>
      <c r="EI3" s="67" t="n">
        <f aca="false">IF(OR($D3=1,MONTH($B3)&lt;&gt;MONTH(StartDate),'У2 Ввод'!$D$144="",'У2 Ввод'!$E$144="",'У2 Ввод'!$D$144&gt;$B3),0,MAX(0,MIN(1,'У2 Ввод'!$E$144-NETWORKDAYS('У2 Ввод'!$D$144,$B3)+1))/Настройки!$E$8*100)</f>
        <v>0</v>
      </c>
      <c r="EJ3" s="67" t="n">
        <f aca="false">IF(OR($D3=1,MONTH($B3)&lt;&gt;MONTH(StartDate),'У2 Ввод'!$D$145="",'У2 Ввод'!$E$145="",'У2 Ввод'!$D$145&gt;$B3),0,MAX(0,MIN(1,'У2 Ввод'!$E$145-NETWORKDAYS('У2 Ввод'!$D$145,$B3)+1))/Настройки!$E$8*100)</f>
        <v>0</v>
      </c>
      <c r="EK3" s="67" t="n">
        <f aca="false">IF(OR($D3=1,MONTH($B3)&lt;&gt;MONTH(StartDate),'У2 Ввод'!$D$146="",'У2 Ввод'!$E$146="",'У2 Ввод'!$D$146&gt;$B3),0,MAX(0,MIN(1,'У2 Ввод'!$E$146-NETWORKDAYS('У2 Ввод'!$D$146,$B3)+1))/Настройки!$E$8*100)</f>
        <v>0</v>
      </c>
      <c r="EL3" s="67" t="n">
        <f aca="false">IF(OR($D3=1,MONTH($B3)&lt;&gt;MONTH(StartDate),'У2 Ввод'!$D$147="",'У2 Ввод'!$E$147="",'У2 Ввод'!$D$147&gt;$B3),0,MAX(0,MIN(1,'У2 Ввод'!$E$147-NETWORKDAYS('У2 Ввод'!$D$147,$B3)+1))/Настройки!$E$8*100)</f>
        <v>0</v>
      </c>
      <c r="EM3" s="67" t="n">
        <f aca="false">IF(OR($D3=1,MONTH($B3)&lt;&gt;MONTH(StartDate),'У2 Ввод'!$D$148="",'У2 Ввод'!$E$148="",'У2 Ввод'!$D$148&gt;$B3),0,MAX(0,MIN(1,'У2 Ввод'!$E$148-NETWORKDAYS('У2 Ввод'!$D$148,$B3)+1))/Настройки!$E$8*100)</f>
        <v>0</v>
      </c>
      <c r="EN3" s="67" t="n">
        <f aca="false">IF(OR($D3=1,MONTH($B3)&lt;&gt;MONTH(StartDate),'У2 Ввод'!$D$149="",'У2 Ввод'!$E$149="",'У2 Ввод'!$D$149&gt;$B3),0,MAX(0,MIN(1,'У2 Ввод'!$E$149-NETWORKDAYS('У2 Ввод'!$D$149,$B3)+1))/Настройки!$E$8*100)</f>
        <v>0</v>
      </c>
      <c r="EO3" s="67" t="n">
        <f aca="false">IF(OR($D3=1,MONTH($B3)&lt;&gt;MONTH(StartDate),'У2 Ввод'!$D$150="",'У2 Ввод'!$E$150="",'У2 Ввод'!$D$150&gt;$B3),0,MAX(0,MIN(1,'У2 Ввод'!$E$150-NETWORKDAYS('У2 Ввод'!$D$150,$B3)+1))/Настройки!$E$8*100)</f>
        <v>0</v>
      </c>
      <c r="EP3" s="67" t="n">
        <f aca="false">IF(OR($D3=1,MONTH($B3)&lt;&gt;MONTH(StartDate),'У2 Ввод'!$D$151="",'У2 Ввод'!$E$151="",'У2 Ввод'!$D$151&gt;$B3),0,MAX(0,MIN(1,'У2 Ввод'!$E$151-NETWORKDAYS('У2 Ввод'!$D$151,$B3)+1))/Настройки!$E$8*100)</f>
        <v>0</v>
      </c>
      <c r="EQ3" s="67" t="n">
        <f aca="false">IF(OR($D3=1,MONTH($B3)&lt;&gt;MONTH(StartDate),'У2 Ввод'!$D$152="",'У2 Ввод'!$E$152="",'У2 Ввод'!$D$152&gt;$B3),0,MAX(0,MIN(1,'У2 Ввод'!$E$152-NETWORKDAYS('У2 Ввод'!$D$152,$B3)+1))/Настройки!$E$8*100)</f>
        <v>0</v>
      </c>
      <c r="ER3" s="67" t="n">
        <f aca="false">IF(OR($D3=1,MONTH($B3)&lt;&gt;MONTH(StartDate),'У2 Ввод'!$D$153="",'У2 Ввод'!$E$153="",'У2 Ввод'!$D$153&gt;$B3),0,MAX(0,MIN(1,'У2 Ввод'!$E$153-NETWORKDAYS('У2 Ввод'!$D$153,$B3)+1))/Настройки!$E$8*100)</f>
        <v>0</v>
      </c>
      <c r="ES3" s="67" t="n">
        <f aca="false">IF(OR($D3=1,MONTH($B3)&lt;&gt;MONTH(StartDate),'У2 Ввод'!$D$154="",'У2 Ввод'!$E$154="",'У2 Ввод'!$D$154&gt;$B3),0,MAX(0,MIN(1,'У2 Ввод'!$E$154-NETWORKDAYS('У2 Ввод'!$D$154,$B3)+1))/Настройки!$E$8*100)</f>
        <v>0</v>
      </c>
      <c r="ET3" s="67" t="n">
        <f aca="false">IF(OR($D3=1,MONTH($B3)&lt;&gt;MONTH(StartDate),'У2 Ввод'!$D$155="",'У2 Ввод'!$E$155="",'У2 Ввод'!$D$155&gt;$B3),0,MAX(0,MIN(1,'У2 Ввод'!$E$155-NETWORKDAYS('У2 Ввод'!$D$155,$B3)+1))/Настройки!$E$8*100)</f>
        <v>0</v>
      </c>
      <c r="EU3" s="67" t="n">
        <f aca="false">IF(OR($D3=1,MONTH($B3)&lt;&gt;MONTH(StartDate),'У2 Ввод'!$D$156="",'У2 Ввод'!$E$156="",'У2 Ввод'!$D$156&gt;$B3),0,MAX(0,MIN(1,'У2 Ввод'!$E$156-NETWORKDAYS('У2 Ввод'!$D$156,$B3)+1))/Настройки!$E$8*100)</f>
        <v>0</v>
      </c>
      <c r="EV3" s="67" t="n">
        <f aca="false">IF(OR($D3=1,MONTH($B3)&lt;&gt;MONTH(StartDate),'У2 Ввод'!$D$157="",'У2 Ввод'!$E$157="",'У2 Ввод'!$D$157&gt;$B3),0,MAX(0,MIN(1,'У2 Ввод'!$E$157-NETWORKDAYS('У2 Ввод'!$D$157,$B3)+1))/Настройки!$E$8*100)</f>
        <v>0</v>
      </c>
      <c r="EW3" s="67" t="n">
        <f aca="false">IF(OR($D3=1,MONTH($B3)&lt;&gt;MONTH(StartDate),'У2 Ввод'!$D$158="",'У2 Ввод'!$E$158="",'У2 Ввод'!$D$158&gt;$B3),0,MAX(0,MIN(1,'У2 Ввод'!$E$158-NETWORKDAYS('У2 Ввод'!$D$158,$B3)+1))/Настройки!$E$8*100)</f>
        <v>0</v>
      </c>
      <c r="EX3" s="67" t="n">
        <f aca="false">IF(OR($D3=1,MONTH($B3)&lt;&gt;MONTH(StartDate),'У2 Ввод'!$D$159="",'У2 Ввод'!$E$159="",'У2 Ввод'!$D$159&gt;$B3),0,MAX(0,MIN(1,'У2 Ввод'!$E$159-NETWORKDAYS('У2 Ввод'!$D$159,$B3)+1))/Настройки!$E$8*100)</f>
        <v>0</v>
      </c>
      <c r="EY3" s="67" t="n">
        <f aca="false">IF(OR($D3=1,MONTH($B3)&lt;&gt;MONTH(StartDate),'У2 Ввод'!$D$160="",'У2 Ввод'!$E$160="",'У2 Ввод'!$D$160&gt;$B3),0,MAX(0,MIN(1,'У2 Ввод'!$E$160-NETWORKDAYS('У2 Ввод'!$D$160,$B3)+1))/Настройки!$E$8*100)</f>
        <v>0</v>
      </c>
      <c r="EZ3" s="67" t="n">
        <f aca="false">IF(OR($D3=1,MONTH($B3)&lt;&gt;MONTH(StartDate),'У2 Ввод'!$D$161="",'У2 Ввод'!$E$161="",'У2 Ввод'!$D$161&gt;$B3),0,MAX(0,MIN(1,'У2 Ввод'!$E$161-NETWORKDAYS('У2 Ввод'!$D$161,$B3)+1))/Настройки!$E$8*100)</f>
        <v>0</v>
      </c>
      <c r="FA3" s="67" t="n">
        <f aca="false">IF(OR($D3=1,MONTH($B3)&lt;&gt;MONTH(StartDate),'У2 Ввод'!$D$162="",'У2 Ввод'!$E$162="",'У2 Ввод'!$D$162&gt;$B3),0,MAX(0,MIN(1,'У2 Ввод'!$E$162-NETWORKDAYS('У2 Ввод'!$D$162,$B3)+1))/Настройки!$E$8*100)</f>
        <v>0</v>
      </c>
      <c r="FB3" s="67" t="n">
        <f aca="false">IF(OR($D3=1,MONTH($B3)&lt;&gt;MONTH(StartDate),'У2 Ввод'!$D$163="",'У2 Ввод'!$E$163="",'У2 Ввод'!$D$163&gt;$B3),0,MAX(0,MIN(1,'У2 Ввод'!$E$163-NETWORKDAYS('У2 Ввод'!$D$163,$B3)+1))/Настройки!$E$8*100)</f>
        <v>0</v>
      </c>
      <c r="FC3" s="67" t="n">
        <f aca="false">IF(OR($D3=1,MONTH($B3)&lt;&gt;MONTH(StartDate),'У2 Ввод'!$D$164="",'У2 Ввод'!$E$164="",'У2 Ввод'!$D$164&gt;$B3),0,MAX(0,MIN(1,'У2 Ввод'!$E$164-NETWORKDAYS('У2 Ввод'!$D$164,$B3)+1))/Настройки!$E$8*100)</f>
        <v>0</v>
      </c>
      <c r="FD3" s="67" t="n">
        <f aca="false">IF(OR($D3=1,MONTH($B3)&lt;&gt;MONTH(StartDate),'У2 Ввод'!$D$165="",'У2 Ввод'!$E$165="",'У2 Ввод'!$D$165&gt;$B3),0,MAX(0,MIN(1,'У2 Ввод'!$E$165-NETWORKDAYS('У2 Ввод'!$D$165,$B3)+1))/Настройки!$E$8*100)</f>
        <v>0</v>
      </c>
      <c r="FE3" s="67" t="n">
        <f aca="false">IF(OR($D3=1,MONTH($B3)&lt;&gt;MONTH(StartDate),'У2 Ввод'!$D$166="",'У2 Ввод'!$E$166="",'У2 Ввод'!$D$166&gt;$B3),0,MAX(0,MIN(1,'У2 Ввод'!$E$166-NETWORKDAYS('У2 Ввод'!$D$166,$B3)+1))/Настройки!$E$8*100)</f>
        <v>0</v>
      </c>
      <c r="FF3" s="67" t="n">
        <f aca="false">IF(OR($D3=1,MONTH($B3)&lt;&gt;MONTH(StartDate),'У2 Ввод'!$D$167="",'У2 Ввод'!$E$167="",'У2 Ввод'!$D$167&gt;$B3),0,MAX(0,MIN(1,'У2 Ввод'!$E$167-NETWORKDAYS('У2 Ввод'!$D$167,$B3)+1))/Настройки!$E$8*100)</f>
        <v>0</v>
      </c>
      <c r="FG3" s="67" t="n">
        <f aca="false">IF(OR($D3=1,MONTH($B3)&lt;&gt;MONTH(StartDate),'У2 Ввод'!$D$168="",'У2 Ввод'!$E$168="",'У2 Ввод'!$D$168&gt;$B3),0,MAX(0,MIN(1,'У2 Ввод'!$E$168-NETWORKDAYS('У2 Ввод'!$D$168,$B3)+1))/Настройки!$E$8*100)</f>
        <v>0</v>
      </c>
      <c r="FH3" s="67" t="n">
        <f aca="false">IF(OR($D3=1,MONTH($B3)&lt;&gt;MONTH(StartDate),'У2 Ввод'!$D$169="",'У2 Ввод'!$E$169="",'У2 Ввод'!$D$169&gt;$B3),0,MAX(0,MIN(1,'У2 Ввод'!$E$169-NETWORKDAYS('У2 Ввод'!$D$169,$B3)+1))/Настройки!$E$8*100)</f>
        <v>0</v>
      </c>
      <c r="FI3" s="67" t="n">
        <f aca="false">IF(OR($D3=1,MONTH($B3)&lt;&gt;MONTH(StartDate),'У2 Ввод'!$D$170="",'У2 Ввод'!$E$170="",'У2 Ввод'!$D$170&gt;$B3),0,MAX(0,MIN(1,'У2 Ввод'!$E$170-NETWORKDAYS('У2 Ввод'!$D$170,$B3)+1))/Настройки!$E$8*100)</f>
        <v>0</v>
      </c>
      <c r="FJ3" s="67" t="n">
        <f aca="false">IF(OR($D3=1,MONTH($B3)&lt;&gt;MONTH(StartDate),'У2 Ввод'!$D$171="",'У2 Ввод'!$E$171="",'У2 Ввод'!$D$171&gt;$B3),0,MAX(0,MIN(1,'У2 Ввод'!$E$171-NETWORKDAYS('У2 Ввод'!$D$171,$B3)+1))/Настройки!$E$8*100)</f>
        <v>0</v>
      </c>
      <c r="FK3" s="67" t="n">
        <f aca="false">IF(OR($D3=1,MONTH($B3)&lt;&gt;MONTH(StartDate),'У2 Ввод'!$D$172="",'У2 Ввод'!$E$172="",'У2 Ввод'!$D$172&gt;$B3),0,MAX(0,MIN(1,'У2 Ввод'!$E$172-NETWORKDAYS('У2 Ввод'!$D$172,$B3)+1))/Настройки!$E$8*100)</f>
        <v>0</v>
      </c>
      <c r="FL3" s="67" t="n">
        <f aca="false">IF(OR($D3=1,MONTH($B3)&lt;&gt;MONTH(StartDate),'У2 Ввод'!$D$173="",'У2 Ввод'!$E$173="",'У2 Ввод'!$D$173&gt;$B3),0,MAX(0,MIN(1,'У2 Ввод'!$E$173-NETWORKDAYS('У2 Ввод'!$D$173,$B3)+1))/Настройки!$E$8*100)</f>
        <v>0</v>
      </c>
      <c r="FM3" s="67" t="n">
        <f aca="false">IF(OR($D3=1,MONTH($B3)&lt;&gt;MONTH(StartDate),'У2 Ввод'!$D$174="",'У2 Ввод'!$E$174="",'У2 Ввод'!$D$174&gt;$B3),0,MAX(0,MIN(1,'У2 Ввод'!$E$174-NETWORKDAYS('У2 Ввод'!$D$174,$B3)+1))/Настройки!$E$8*100)</f>
        <v>0</v>
      </c>
      <c r="FN3" s="67" t="n">
        <f aca="false">IF(OR($D3=1,MONTH($B3)&lt;&gt;MONTH(StartDate),'У2 Ввод'!$D$175="",'У2 Ввод'!$E$175="",'У2 Ввод'!$D$175&gt;$B3),0,MAX(0,MIN(1,'У2 Ввод'!$E$175-NETWORKDAYS('У2 Ввод'!$D$175,$B3)+1))/Настройки!$E$8*100)</f>
        <v>0</v>
      </c>
      <c r="FO3" s="67" t="n">
        <f aca="false">IF(OR($D3=1,MONTH($B3)&lt;&gt;MONTH(StartDate),'У2 Ввод'!$D$176="",'У2 Ввод'!$E$176="",'У2 Ввод'!$D$176&gt;$B3),0,MAX(0,MIN(1,'У2 Ввод'!$E$176-NETWORKDAYS('У2 Ввод'!$D$176,$B3)+1))/Настройки!$E$8*100)</f>
        <v>0</v>
      </c>
      <c r="FP3" s="67" t="n">
        <f aca="false">IF(OR($D3=1,MONTH($B3)&lt;&gt;MONTH(StartDate),'У2 Ввод'!$D$177="",'У2 Ввод'!$E$177="",'У2 Ввод'!$D$177&gt;$B3),0,MAX(0,MIN(1,'У2 Ввод'!$E$177-NETWORKDAYS('У2 Ввод'!$D$177,$B3)+1))/Настройки!$E$8*100)</f>
        <v>0</v>
      </c>
      <c r="FQ3" s="67" t="n">
        <f aca="false">IF(OR($D3=1,MONTH($B3)&lt;&gt;MONTH(StartDate),'У2 Ввод'!$D$178="",'У2 Ввод'!$E$178="",'У2 Ввод'!$D$178&gt;$B3),0,MAX(0,MIN(1,'У2 Ввод'!$E$178-NETWORKDAYS('У2 Ввод'!$D$178,$B3)+1))/Настройки!$E$8*100)</f>
        <v>0</v>
      </c>
      <c r="FR3" s="67" t="n">
        <f aca="false">IF(OR($D3=1,MONTH($B3)&lt;&gt;MONTH(StartDate),'У2 Ввод'!$D$179="",'У2 Ввод'!$E$179="",'У2 Ввод'!$D$179&gt;$B3),0,MAX(0,MIN(1,'У2 Ввод'!$E$179-NETWORKDAYS('У2 Ввод'!$D$179,$B3)+1))/Настройки!$E$8*100)</f>
        <v>0</v>
      </c>
      <c r="FS3" s="67" t="n">
        <f aca="false">IF(OR($D3=1,MONTH($B3)&lt;&gt;MONTH(StartDate),'У2 Ввод'!$D$180="",'У2 Ввод'!$E$180="",'У2 Ввод'!$D$180&gt;$B3),0,MAX(0,MIN(1,'У2 Ввод'!$E$180-NETWORKDAYS('У2 Ввод'!$D$180,$B3)+1))/Настройки!$E$8*100)</f>
        <v>0</v>
      </c>
      <c r="FT3" s="67" t="n">
        <f aca="false">IF(OR($D3=1,MONTH($B3)&lt;&gt;MONTH(StartDate),'У2 Ввод'!$D$181="",'У2 Ввод'!$E$181="",'У2 Ввод'!$D$181&gt;$B3),0,MAX(0,MIN(1,'У2 Ввод'!$E$181-NETWORKDAYS('У2 Ввод'!$D$181,$B3)+1))/Настройки!$E$8*100)</f>
        <v>0</v>
      </c>
      <c r="FU3" s="67" t="n">
        <f aca="false">IF(OR($D3=1,MONTH($B3)&lt;&gt;MONTH(StartDate),'У2 Ввод'!$D$182="",'У2 Ввод'!$E$182="",'У2 Ввод'!$D$182&gt;$B3),0,MAX(0,MIN(1,'У2 Ввод'!$E$182-NETWORKDAYS('У2 Ввод'!$D$182,$B3)+1))/Настройки!$E$8*100)</f>
        <v>0</v>
      </c>
      <c r="FV3" s="67" t="n">
        <f aca="false">IF(OR($D3=1,MONTH($B3)&lt;&gt;MONTH(StartDate),'У2 Ввод'!$D$183="",'У2 Ввод'!$E$183="",'У2 Ввод'!$D$183&gt;$B3),0,MAX(0,MIN(1,'У2 Ввод'!$E$183-NETWORKDAYS('У2 Ввод'!$D$183,$B3)+1))/Настройки!$E$8*100)</f>
        <v>0</v>
      </c>
      <c r="FW3" s="67" t="n">
        <f aca="false">IF(OR($D3=1,MONTH($B3)&lt;&gt;MONTH(StartDate),'У2 Ввод'!$D$184="",'У2 Ввод'!$E$184="",'У2 Ввод'!$D$184&gt;$B3),0,MAX(0,MIN(1,'У2 Ввод'!$E$184-NETWORKDAYS('У2 Ввод'!$D$184,$B3)+1))/Настройки!$E$8*100)</f>
        <v>0</v>
      </c>
      <c r="FX3" s="67" t="n">
        <f aca="false">IF(OR($D3=1,MONTH($B3)&lt;&gt;MONTH(StartDate),'У2 Ввод'!$D$185="",'У2 Ввод'!$E$185="",'У2 Ввод'!$D$185&gt;$B3),0,MAX(0,MIN(1,'У2 Ввод'!$E$185-NETWORKDAYS('У2 Ввод'!$D$185,$B3)+1))/Настройки!$E$8*100)</f>
        <v>0</v>
      </c>
      <c r="FY3" s="67" t="n">
        <f aca="false">IF(OR($D3=1,MONTH($B3)&lt;&gt;MONTH(StartDate),'У2 Ввод'!$D$186="",'У2 Ввод'!$E$186="",'У2 Ввод'!$D$186&gt;$B3),0,MAX(0,MIN(1,'У2 Ввод'!$E$186-NETWORKDAYS('У2 Ввод'!$D$186,$B3)+1))/Настройки!$E$8*100)</f>
        <v>0</v>
      </c>
      <c r="FZ3" s="67" t="n">
        <f aca="false">IF(OR($D3=1,MONTH($B3)&lt;&gt;MONTH(StartDate),'У2 Ввод'!$D$187="",'У2 Ввод'!$E$187="",'У2 Ввод'!$D$187&gt;$B3),0,MAX(0,MIN(1,'У2 Ввод'!$E$187-NETWORKDAYS('У2 Ввод'!$D$187,$B3)+1))/Настройки!$E$8*100)</f>
        <v>0</v>
      </c>
      <c r="GA3" s="67" t="n">
        <f aca="false">IF(OR($D3=1,MONTH($B3)&lt;&gt;MONTH(StartDate),'У2 Ввод'!$D$188="",'У2 Ввод'!$E$188="",'У2 Ввод'!$D$188&gt;$B3),0,MAX(0,MIN(1,'У2 Ввод'!$E$188-NETWORKDAYS('У2 Ввод'!$D$188,$B3)+1))/Настройки!$E$8*100)</f>
        <v>0</v>
      </c>
      <c r="GB3" s="67" t="n">
        <f aca="false">IF(OR($D3=1,MONTH($B3)&lt;&gt;MONTH(StartDate),'У2 Ввод'!$D$189="",'У2 Ввод'!$E$189="",'У2 Ввод'!$D$189&gt;$B3),0,MAX(0,MIN(1,'У2 Ввод'!$E$189-NETWORKDAYS('У2 Ввод'!$D$189,$B3)+1))/Настройки!$E$8*100)</f>
        <v>0</v>
      </c>
      <c r="GC3" s="67" t="n">
        <f aca="false">IF(OR($D3=1,MONTH($B3)&lt;&gt;MONTH(StartDate),'У2 Ввод'!$D$190="",'У2 Ввод'!$E$190="",'У2 Ввод'!$D$190&gt;$B3),0,MAX(0,MIN(1,'У2 Ввод'!$E$190-NETWORKDAYS('У2 Ввод'!$D$190,$B3)+1))/Настройки!$E$8*100)</f>
        <v>0</v>
      </c>
      <c r="GD3" s="67" t="n">
        <f aca="false">IF(OR($D3=1,MONTH($B3)&lt;&gt;MONTH(StartDate),'У2 Ввод'!$D$191="",'У2 Ввод'!$E$191="",'У2 Ввод'!$D$191&gt;$B3),0,MAX(0,MIN(1,'У2 Ввод'!$E$191-NETWORKDAYS('У2 Ввод'!$D$191,$B3)+1))/Настройки!$E$8*100)</f>
        <v>0</v>
      </c>
      <c r="GE3" s="67" t="n">
        <f aca="false">IF(OR($D3=1,MONTH($B3)&lt;&gt;MONTH(StartDate),'У2 Ввод'!$D$192="",'У2 Ввод'!$E$192="",'У2 Ввод'!$D$192&gt;$B3),0,MAX(0,MIN(1,'У2 Ввод'!$E$192-NETWORKDAYS('У2 Ввод'!$D$192,$B3)+1))/Настройки!$E$8*100)</f>
        <v>0</v>
      </c>
      <c r="GF3" s="67" t="n">
        <f aca="false">IF(OR($D3=1,MONTH($B3)&lt;&gt;MONTH(StartDate),'У2 Ввод'!$D$193="",'У2 Ввод'!$E$193="",'У2 Ввод'!$D$193&gt;$B3),0,MAX(0,MIN(1,'У2 Ввод'!$E$193-NETWORKDAYS('У2 Ввод'!$D$193,$B3)+1))/Настройки!$E$8*100)</f>
        <v>0</v>
      </c>
      <c r="GG3" s="67" t="n">
        <f aca="false">IF(OR($D3=1,MONTH($B3)&lt;&gt;MONTH(StartDate),'У2 Ввод'!$D$194="",'У2 Ввод'!$E$194="",'У2 Ввод'!$D$194&gt;$B3),0,MAX(0,MIN(1,'У2 Ввод'!$E$194-NETWORKDAYS('У2 Ввод'!$D$194,$B3)+1))/Настройки!$E$8*100)</f>
        <v>0</v>
      </c>
      <c r="GH3" s="67" t="n">
        <f aca="false">IF(OR($D3=1,MONTH($B3)&lt;&gt;MONTH(StartDate),'У2 Ввод'!$D$195="",'У2 Ввод'!$E$195="",'У2 Ввод'!$D$195&gt;$B3),0,MAX(0,MIN(1,'У2 Ввод'!$E$195-NETWORKDAYS('У2 Ввод'!$D$195,$B3)+1))/Настройки!$E$8*100)</f>
        <v>0</v>
      </c>
      <c r="GI3" s="67" t="n">
        <f aca="false">IF(OR($D3=1,MONTH($B3)&lt;&gt;MONTH(StartDate),'У2 Ввод'!$D$196="",'У2 Ввод'!$E$196="",'У2 Ввод'!$D$196&gt;$B3),0,MAX(0,MIN(1,'У2 Ввод'!$E$196-NETWORKDAYS('У2 Ввод'!$D$196,$B3)+1))/Настройки!$E$8*100)</f>
        <v>0</v>
      </c>
      <c r="GJ3" s="67" t="n">
        <f aca="false">IF(OR($D3=1,MONTH($B3)&lt;&gt;MONTH(StartDate),'У2 Ввод'!$D$197="",'У2 Ввод'!$E$197="",'У2 Ввод'!$D$197&gt;$B3),0,MAX(0,MIN(1,'У2 Ввод'!$E$197-NETWORKDAYS('У2 Ввод'!$D$197,$B3)+1))/Настройки!$E$8*100)</f>
        <v>0</v>
      </c>
      <c r="GK3" s="67" t="n">
        <f aca="false">IF(OR($D3=1,MONTH($B3)&lt;&gt;MONTH(StartDate),'У2 Ввод'!$D$198="",'У2 Ввод'!$E$198="",'У2 Ввод'!$D$198&gt;$B3),0,MAX(0,MIN(1,'У2 Ввод'!$E$198-NETWORKDAYS('У2 Ввод'!$D$198,$B3)+1))/Настройки!$E$8*100)</f>
        <v>0</v>
      </c>
      <c r="GL3" s="67" t="n">
        <f aca="false">IF(OR($D3=1,MONTH($B3)&lt;&gt;MONTH(StartDate),'У2 Ввод'!$D$199="",'У2 Ввод'!$E$199="",'У2 Ввод'!$D$199&gt;$B3),0,MAX(0,MIN(1,'У2 Ввод'!$E$199-NETWORKDAYS('У2 Ввод'!$D$199,$B3)+1))/Настройки!$E$8*100)</f>
        <v>0</v>
      </c>
      <c r="GM3" s="67" t="n">
        <f aca="false">IF(OR($D3=1,MONTH($B3)&lt;&gt;MONTH(StartDate),'У2 Ввод'!$D$200="",'У2 Ввод'!$E$200="",'У2 Ввод'!$D$200&gt;$B3),0,MAX(0,MIN(1,'У2 Ввод'!$E$200-NETWORKDAYS('У2 Ввод'!$D$200,$B3)+1))/Настройки!$E$8*100)</f>
        <v>0</v>
      </c>
      <c r="GN3" s="67" t="n">
        <f aca="false">IF(OR($D3=1,MONTH($B3)&lt;&gt;MONTH(StartDate),'У2 Ввод'!$D$201="",'У2 Ввод'!$E$201="",'У2 Ввод'!$D$201&gt;$B3),0,MAX(0,MIN(1,'У2 Ввод'!$E$201-NETWORKDAYS('У2 Ввод'!$D$201,$B3)+1))/Настройки!$E$8*100)</f>
        <v>0</v>
      </c>
      <c r="GO3" s="67" t="n">
        <f aca="false">IF(OR($D3=1,MONTH($B3)&lt;&gt;MONTH(StartDate),'У2 Ввод'!$D$202="",'У2 Ввод'!$E$202="",'У2 Ввод'!$D$202&gt;$B3),0,MAX(0,MIN(1,'У2 Ввод'!$E$202-NETWORKDAYS('У2 Ввод'!$D$202,$B3)+1))/Настройки!$E$8*100)</f>
        <v>0</v>
      </c>
      <c r="GP3" s="67" t="n">
        <f aca="false">IF(OR($D3=1,MONTH($B3)&lt;&gt;MONTH(StartDate),'У2 Ввод'!$D$203="",'У2 Ввод'!$E$203="",'У2 Ввод'!$D$203&gt;$B3),0,MAX(0,MIN(1,'У2 Ввод'!$E$203-NETWORKDAYS('У2 Ввод'!$D$203,$B3)+1))/Настройки!$E$8*100)</f>
        <v>0</v>
      </c>
      <c r="GQ3" s="67" t="n">
        <f aca="false">IF(OR($D3=1,MONTH($B3)&lt;&gt;MONTH(StartDate),'У2 Ввод'!$D$204="",'У2 Ввод'!$E$204="",'У2 Ввод'!$D$204&gt;$B3),0,MAX(0,MIN(1,'У2 Ввод'!$E$204-NETWORKDAYS('У2 Ввод'!$D$204,$B3)+1))/Настройки!$E$8*100)</f>
        <v>0</v>
      </c>
      <c r="GR3" s="67" t="n">
        <f aca="false">IF(OR($D3=1,MONTH($B3)&lt;&gt;MONTH(StartDate),'У2 Ввод'!$D$205="",'У2 Ввод'!$E$205="",'У2 Ввод'!$D$205&gt;$B3),0,MAX(0,MIN(1,'У2 Ввод'!$E$205-NETWORKDAYS('У2 Ввод'!$D$205,$B3)+1))/Настройки!$E$8*100)</f>
        <v>0</v>
      </c>
      <c r="GS3" s="67" t="n">
        <f aca="false">IF(OR($D3=1,MONTH($B3)&lt;&gt;MONTH(StartDate),'У2 Ввод'!$D$206="",'У2 Ввод'!$E$206="",'У2 Ввод'!$D$206&gt;$B3),0,MAX(0,MIN(1,'У2 Ввод'!$E$206-NETWORKDAYS('У2 Ввод'!$D$206,$B3)+1))/Настройки!$E$8*100)</f>
        <v>0</v>
      </c>
      <c r="GT3" s="67" t="n">
        <f aca="false">IF(OR($D3=1,MONTH($B3)&lt;&gt;MONTH(StartDate),'У2 Ввод'!$D$207="",'У2 Ввод'!$E$207="",'У2 Ввод'!$D$207&gt;$B3),0,MAX(0,MIN(1,'У2 Ввод'!$E$207-NETWORKDAYS('У2 Ввод'!$D$207,$B3)+1))/Настройки!$E$8*100)</f>
        <v>0</v>
      </c>
      <c r="GU3" s="67" t="n">
        <f aca="false">IF(OR($D3=1,MONTH($B3)&lt;&gt;MONTH(StartDate),'У2 Ввод'!$D$208="",'У2 Ввод'!$E$208="",'У2 Ввод'!$D$208&gt;$B3),0,MAX(0,MIN(1,'У2 Ввод'!$E$208-NETWORKDAYS('У2 Ввод'!$D$208,$B3)+1))/Настройки!$E$8*100)</f>
        <v>0</v>
      </c>
      <c r="GV3" s="67" t="n">
        <f aca="false">IF(OR($D3=1,MONTH($B3)&lt;&gt;MONTH(StartDate),'У2 Ввод'!$D$209="",'У2 Ввод'!$E$209="",'У2 Ввод'!$D$209&gt;$B3),0,MAX(0,MIN(1,'У2 Ввод'!$E$209-NETWORKDAYS('У2 Ввод'!$D$209,$B3)+1))/Настройки!$E$8*100)</f>
        <v>0</v>
      </c>
      <c r="GW3" s="67" t="n">
        <f aca="false">IF(OR($D3=1,MONTH($B3)&lt;&gt;MONTH(StartDate),'У2 Ввод'!$D$210="",'У2 Ввод'!$E$210="",'У2 Ввод'!$D$210&gt;$B3),0,MAX(0,MIN(1,'У2 Ввод'!$E$210-NETWORKDAYS('У2 Ввод'!$D$210,$B3)+1))/Настройки!$E$8*100)</f>
        <v>0</v>
      </c>
      <c r="GX3" s="67" t="n">
        <f aca="false">IF(OR($D3=1,MONTH($B3)&lt;&gt;MONTH(StartDate),'У2 Ввод'!$D$211="",'У2 Ввод'!$E$211="",'У2 Ввод'!$D$211&gt;$B3),0,MAX(0,MIN(1,'У2 Ввод'!$E$211-NETWORKDAYS('У2 Ввод'!$D$211,$B3)+1))/Настройки!$E$8*100)</f>
        <v>0</v>
      </c>
      <c r="GY3" s="67" t="n">
        <f aca="false">IF(OR($D3=1,MONTH($B3)&lt;&gt;MONTH(StartDate),'У2 Ввод'!$D$212="",'У2 Ввод'!$E$212="",'У2 Ввод'!$D$212&gt;$B3),0,MAX(0,MIN(1,'У2 Ввод'!$E$212-NETWORKDAYS('У2 Ввод'!$D$212,$B3)+1))/Настройки!$E$8*100)</f>
        <v>0</v>
      </c>
      <c r="GZ3" s="67" t="n">
        <f aca="false">IF(OR($D3=1,MONTH($B3)&lt;&gt;MONTH(StartDate),'У2 Ввод'!$D$213="",'У2 Ввод'!$E$213="",'У2 Ввод'!$D$213&gt;$B3),0,MAX(0,MIN(1,'У2 Ввод'!$E$213-NETWORKDAYS('У2 Ввод'!$D$213,$B3)+1))/Настройки!$E$8*100)</f>
        <v>0</v>
      </c>
      <c r="HA3" s="67" t="n">
        <f aca="false">IF(OR($D3=1,MONTH($B3)&lt;&gt;MONTH(StartDate),'У2 Ввод'!$D$214="",'У2 Ввод'!$E$214="",'У2 Ввод'!$D$214&gt;$B3),0,MAX(0,MIN(1,'У2 Ввод'!$E$214-NETWORKDAYS('У2 Ввод'!$D$214,$B3)+1))/Настройки!$E$8*100)</f>
        <v>0</v>
      </c>
      <c r="HB3" s="67" t="n">
        <f aca="false">IF(OR($D3=1,MONTH($B3)&lt;&gt;MONTH(StartDate),'У2 Ввод'!$D$215="",'У2 Ввод'!$E$215="",'У2 Ввод'!$D$215&gt;$B3),0,MAX(0,MIN(1,'У2 Ввод'!$E$215-NETWORKDAYS('У2 Ввод'!$D$215,$B3)+1))/Настройки!$E$8*100)</f>
        <v>0</v>
      </c>
      <c r="HC3" s="67" t="n">
        <f aca="false">IF(OR($D3=1,MONTH($B3)&lt;&gt;MONTH(StartDate),'У2 Ввод'!$D$216="",'У2 Ввод'!$E$216="",'У2 Ввод'!$D$216&gt;$B3),0,MAX(0,MIN(1,'У2 Ввод'!$E$216-NETWORKDAYS('У2 Ввод'!$D$216,$B3)+1))/Настройки!$E$8*100)</f>
        <v>0</v>
      </c>
      <c r="HD3" s="67" t="n">
        <f aca="false">IF(OR($D3=1,MONTH($B3)&lt;&gt;MONTH(StartDate),'У2 Ввод'!$D$217="",'У2 Ввод'!$E$217="",'У2 Ввод'!$D$217&gt;$B3),0,MAX(0,MIN(1,'У2 Ввод'!$E$217-NETWORKDAYS('У2 Ввод'!$D$217,$B3)+1))/Настройки!$E$8*100)</f>
        <v>0</v>
      </c>
      <c r="HE3" s="67" t="n">
        <f aca="false">IF(OR($D3=1,MONTH($B3)&lt;&gt;MONTH(StartDate),'У2 Ввод'!$D$218="",'У2 Ввод'!$E$218="",'У2 Ввод'!$D$218&gt;$B3),0,MAX(0,MIN(1,'У2 Ввод'!$E$218-NETWORKDAYS('У2 Ввод'!$D$218,$B3)+1))/Настройки!$E$8*100)</f>
        <v>0</v>
      </c>
      <c r="HF3" s="67" t="n">
        <f aca="false">IF(OR($D3=1,MONTH($B3)&lt;&gt;MONTH(StartDate),'У2 Ввод'!$D$219="",'У2 Ввод'!$E$219="",'У2 Ввод'!$D$219&gt;$B3),0,MAX(0,MIN(1,'У2 Ввод'!$E$219-NETWORKDAYS('У2 Ввод'!$D$219,$B3)+1))/Настройки!$E$8*100)</f>
        <v>0</v>
      </c>
      <c r="HG3" s="67" t="n">
        <f aca="false">IF(OR($D3=1,MONTH($B3)&lt;&gt;MONTH(StartDate),'У2 Ввод'!$D$220="",'У2 Ввод'!$E$220="",'У2 Ввод'!$D$220&gt;$B3),0,MAX(0,MIN(1,'У2 Ввод'!$E$220-NETWORKDAYS('У2 Ввод'!$D$220,$B3)+1))/Настройки!$E$8*100)</f>
        <v>0</v>
      </c>
      <c r="HH3" s="67" t="n">
        <f aca="false">IF(OR($D3=1,MONTH($B3)&lt;&gt;MONTH(StartDate),'У2 Ввод'!$D$221="",'У2 Ввод'!$E$221="",'У2 Ввод'!$D$221&gt;$B3),0,MAX(0,MIN(1,'У2 Ввод'!$E$221-NETWORKDAYS('У2 Ввод'!$D$221,$B3)+1))/Настройки!$E$8*100)</f>
        <v>0</v>
      </c>
      <c r="HI3" s="67" t="n">
        <f aca="false">IF(OR($D3=1,MONTH($B3)&lt;&gt;MONTH(StartDate),'У2 Ввод'!$D$222="",'У2 Ввод'!$E$222="",'У2 Ввод'!$D$222&gt;$B3),0,MAX(0,MIN(1,'У2 Ввод'!$E$222-NETWORKDAYS('У2 Ввод'!$D$222,$B3)+1))/Настройки!$E$8*100)</f>
        <v>0</v>
      </c>
      <c r="HJ3" s="67" t="n">
        <f aca="false">IF(OR($D3=1,MONTH($B3)&lt;&gt;MONTH(StartDate),'У2 Ввод'!$D$223="",'У2 Ввод'!$E$223="",'У2 Ввод'!$D$223&gt;$B3),0,MAX(0,MIN(1,'У2 Ввод'!$E$223-NETWORKDAYS('У2 Ввод'!$D$223,$B3)+1))/Настройки!$E$8*100)</f>
        <v>0</v>
      </c>
      <c r="HK3" s="67" t="n">
        <f aca="false">IF(OR($D3=1,MONTH($B3)&lt;&gt;MONTH(StartDate),'У2 Ввод'!$D$224="",'У2 Ввод'!$E$224="",'У2 Ввод'!$D$224&gt;$B3),0,MAX(0,MIN(1,'У2 Ввод'!$E$224-NETWORKDAYS('У2 Ввод'!$D$224,$B3)+1))/Настройки!$E$8*100)</f>
        <v>0</v>
      </c>
      <c r="HL3" s="67" t="n">
        <f aca="false">IF(OR($D3=1,MONTH($B3)&lt;&gt;MONTH(StartDate),'У2 Ввод'!$D$225="",'У2 Ввод'!$E$225="",'У2 Ввод'!$D$225&gt;$B3),0,MAX(0,MIN(1,'У2 Ввод'!$E$225-NETWORKDAYS('У2 Ввод'!$D$225,$B3)+1))/Настройки!$E$8*100)</f>
        <v>0</v>
      </c>
      <c r="HM3" s="67" t="n">
        <f aca="false">IF(OR($D3=1,MONTH($B3)&lt;&gt;MONTH(StartDate),'У2 Ввод'!$D$226="",'У2 Ввод'!$E$226="",'У2 Ввод'!$D$226&gt;$B3),0,MAX(0,MIN(1,'У2 Ввод'!$E$226-NETWORKDAYS('У2 Ввод'!$D$226,$B3)+1))/Настройки!$E$8*100)</f>
        <v>0</v>
      </c>
      <c r="HN3" s="67" t="n">
        <f aca="false">IF(OR($D3=1,MONTH($B3)&lt;&gt;MONTH(StartDate),'У2 Ввод'!$D$227="",'У2 Ввод'!$E$227="",'У2 Ввод'!$D$227&gt;$B3),0,MAX(0,MIN(1,'У2 Ввод'!$E$227-NETWORKDAYS('У2 Ввод'!$D$227,$B3)+1))/Настройки!$E$8*100)</f>
        <v>0</v>
      </c>
      <c r="HO3" s="67" t="n">
        <f aca="false">IF(OR($D3=1,MONTH($B3)&lt;&gt;MONTH(StartDate),'У2 Ввод'!$D$228="",'У2 Ввод'!$E$228="",'У2 Ввод'!$D$228&gt;$B3),0,MAX(0,MIN(1,'У2 Ввод'!$E$228-NETWORKDAYS('У2 Ввод'!$D$228,$B3)+1))/Настройки!$E$8*100)</f>
        <v>0</v>
      </c>
      <c r="HP3" s="67" t="n">
        <f aca="false">IF(OR($D3=1,MONTH($B3)&lt;&gt;MONTH(StartDate),'У2 Ввод'!$D$229="",'У2 Ввод'!$E$229="",'У2 Ввод'!$D$229&gt;$B3),0,MAX(0,MIN(1,'У2 Ввод'!$E$229-NETWORKDAYS('У2 Ввод'!$D$229,$B3)+1))/Настройки!$E$8*100)</f>
        <v>0</v>
      </c>
      <c r="HQ3" s="67" t="n">
        <f aca="false">IF(OR($D3=1,MONTH($B3)&lt;&gt;MONTH(StartDate),'У2 Ввод'!$D$230="",'У2 Ввод'!$E$230="",'У2 Ввод'!$D$230&gt;$B3),0,MAX(0,MIN(1,'У2 Ввод'!$E$230-NETWORKDAYS('У2 Ввод'!$D$230,$B3)+1))/Настройки!$E$8*100)</f>
        <v>0</v>
      </c>
      <c r="HR3" s="67" t="n">
        <f aca="false">IF(OR($D3=1,MONTH($B3)&lt;&gt;MONTH(StartDate),'У2 Ввод'!$D$231="",'У2 Ввод'!$E$231="",'У2 Ввод'!$D$231&gt;$B3),0,MAX(0,MIN(1,'У2 Ввод'!$E$231-NETWORKDAYS('У2 Ввод'!$D$231,$B3)+1))/Настройки!$E$8*100)</f>
        <v>0</v>
      </c>
      <c r="HS3" s="67" t="n">
        <f aca="false">IF(OR($D3=1,MONTH($B3)&lt;&gt;MONTH(StartDate),'У2 Ввод'!$D$232="",'У2 Ввод'!$E$232="",'У2 Ввод'!$D$232&gt;$B3),0,MAX(0,MIN(1,'У2 Ввод'!$E$232-NETWORKDAYS('У2 Ввод'!$D$232,$B3)+1))/Настройки!$E$8*100)</f>
        <v>0</v>
      </c>
      <c r="HT3" s="67" t="n">
        <f aca="false">IF(OR($D3=1,MONTH($B3)&lt;&gt;MONTH(StartDate),'У2 Ввод'!$D$233="",'У2 Ввод'!$E$233="",'У2 Ввод'!$D$233&gt;$B3),0,MAX(0,MIN(1,'У2 Ввод'!$E$233-NETWORKDAYS('У2 Ввод'!$D$233,$B3)+1))/Настройки!$E$8*100)</f>
        <v>0</v>
      </c>
      <c r="HU3" s="67" t="n">
        <f aca="false">IF(OR($D3=1,MONTH($B3)&lt;&gt;MONTH(StartDate),'У2 Ввод'!$D$234="",'У2 Ввод'!$E$234="",'У2 Ввод'!$D$234&gt;$B3),0,MAX(0,MIN(1,'У2 Ввод'!$E$234-NETWORKDAYS('У2 Ввод'!$D$234,$B3)+1))/Настройки!$E$8*100)</f>
        <v>0</v>
      </c>
      <c r="HV3" s="67" t="n">
        <f aca="false">IF(OR($D3=1,MONTH($B3)&lt;&gt;MONTH(StartDate),'У2 Ввод'!$D$235="",'У2 Ввод'!$E$235="",'У2 Ввод'!$D$235&gt;$B3),0,MAX(0,MIN(1,'У2 Ввод'!$E$235-NETWORKDAYS('У2 Ввод'!$D$235,$B3)+1))/Настройки!$E$8*100)</f>
        <v>0</v>
      </c>
      <c r="HW3" s="67" t="n">
        <f aca="false">IF(OR($D3=1,MONTH($B3)&lt;&gt;MONTH(StartDate),'У2 Ввод'!$D$236="",'У2 Ввод'!$E$236="",'У2 Ввод'!$D$236&gt;$B3),0,MAX(0,MIN(1,'У2 Ввод'!$E$236-NETWORKDAYS('У2 Ввод'!$D$236,$B3)+1))/Настройки!$E$8*100)</f>
        <v>0</v>
      </c>
      <c r="HX3" s="67" t="n">
        <f aca="false">IF(OR($D3=1,MONTH($B3)&lt;&gt;MONTH(StartDate),'У2 Ввод'!$D$237="",'У2 Ввод'!$E$237="",'У2 Ввод'!$D$237&gt;$B3),0,MAX(0,MIN(1,'У2 Ввод'!$E$237-NETWORKDAYS('У2 Ввод'!$D$237,$B3)+1))/Настройки!$E$8*100)</f>
        <v>0</v>
      </c>
      <c r="HY3" s="67" t="n">
        <f aca="false">IF(OR($D3=1,MONTH($B3)&lt;&gt;MONTH(StartDate),'У2 Ввод'!$D$238="",'У2 Ввод'!$E$238="",'У2 Ввод'!$D$238&gt;$B3),0,MAX(0,MIN(1,'У2 Ввод'!$E$238-NETWORKDAYS('У2 Ввод'!$D$238,$B3)+1))/Настройки!$E$8*100)</f>
        <v>0</v>
      </c>
      <c r="HZ3" s="67" t="n">
        <f aca="false">IF(OR($D3=1,MONTH($B3)&lt;&gt;MONTH(StartDate),'У2 Ввод'!$D$239="",'У2 Ввод'!$E$239="",'У2 Ввод'!$D$239&gt;$B3),0,MAX(0,MIN(1,'У2 Ввод'!$E$239-NETWORKDAYS('У2 Ввод'!$D$239,$B3)+1))/Настройки!$E$8*100)</f>
        <v>0</v>
      </c>
      <c r="IA3" s="67" t="n">
        <f aca="false">IF(OR($D3=1,MONTH($B3)&lt;&gt;MONTH(StartDate),'У2 Ввод'!$D$240="",'У2 Ввод'!$E$240="",'У2 Ввод'!$D$240&gt;$B3),0,MAX(0,MIN(1,'У2 Ввод'!$E$240-NETWORKDAYS('У2 Ввод'!$D$240,$B3)+1))/Настройки!$E$8*100)</f>
        <v>0</v>
      </c>
      <c r="IB3" s="67" t="n">
        <f aca="false">IF(OR($D3=1,MONTH($B3)&lt;&gt;MONTH(StartDate),'У2 Ввод'!$D$241="",'У2 Ввод'!$E$241="",'У2 Ввод'!$D$241&gt;$B3),0,MAX(0,MIN(1,'У2 Ввод'!$E$241-NETWORKDAYS('У2 Ввод'!$D$241,$B3)+1))/Настройки!$E$8*100)</f>
        <v>0</v>
      </c>
      <c r="IC3" s="67" t="n">
        <f aca="false">IF(OR($D3=1,MONTH($B3)&lt;&gt;MONTH(StartDate),'У2 Ввод'!$D$242="",'У2 Ввод'!$E$242="",'У2 Ввод'!$D$242&gt;$B3),0,MAX(0,MIN(1,'У2 Ввод'!$E$242-NETWORKDAYS('У2 Ввод'!$D$242,$B3)+1))/Настройки!$E$8*100)</f>
        <v>0</v>
      </c>
      <c r="ID3" s="67" t="n">
        <f aca="false">IF(OR($D3=1,MONTH($B3)&lt;&gt;MONTH(StartDate),'У2 Ввод'!$D$243="",'У2 Ввод'!$E$243="",'У2 Ввод'!$D$243&gt;$B3),0,MAX(0,MIN(1,'У2 Ввод'!$E$243-NETWORKDAYS('У2 Ввод'!$D$243,$B3)+1))/Настройки!$E$8*100)</f>
        <v>0</v>
      </c>
      <c r="IE3" s="67" t="n">
        <f aca="false">IF(OR($D3=1,MONTH($B3)&lt;&gt;MONTH(StartDate),'У2 Ввод'!$D$244="",'У2 Ввод'!$E$244="",'У2 Ввод'!$D$244&gt;$B3),0,MAX(0,MIN(1,'У2 Ввод'!$E$244-NETWORKDAYS('У2 Ввод'!$D$244,$B3)+1))/Настройки!$E$8*100)</f>
        <v>0</v>
      </c>
      <c r="IF3" s="67" t="n">
        <f aca="false">IF(OR($D3=1,MONTH($B3)&lt;&gt;MONTH(StartDate),'У2 Ввод'!$D$245="",'У2 Ввод'!$E$245="",'У2 Ввод'!$D$245&gt;$B3),0,MAX(0,MIN(1,'У2 Ввод'!$E$245-NETWORKDAYS('У2 Ввод'!$D$245,$B3)+1))/Настройки!$E$8*100)</f>
        <v>0</v>
      </c>
      <c r="IG3" s="67" t="n">
        <f aca="false">IF(OR($D3=1,MONTH($B3)&lt;&gt;MONTH(StartDate),'У2 Ввод'!$D$246="",'У2 Ввод'!$E$246="",'У2 Ввод'!$D$246&gt;$B3),0,MAX(0,MIN(1,'У2 Ввод'!$E$246-NETWORKDAYS('У2 Ввод'!$D$246,$B3)+1))/Настройки!$E$8*100)</f>
        <v>0</v>
      </c>
      <c r="IH3" s="67" t="n">
        <f aca="false">IF(OR($D3=1,MONTH($B3)&lt;&gt;MONTH(StartDate),'У2 Ввод'!$D$247="",'У2 Ввод'!$E$247="",'У2 Ввод'!$D$247&gt;$B3),0,MAX(0,MIN(1,'У2 Ввод'!$E$247-NETWORKDAYS('У2 Ввод'!$D$247,$B3)+1))/Настройки!$E$8*100)</f>
        <v>0</v>
      </c>
      <c r="II3" s="67" t="n">
        <f aca="false">IF(OR($D3=1,MONTH($B3)&lt;&gt;MONTH(StartDate),'У2 Ввод'!$D$248="",'У2 Ввод'!$E$248="",'У2 Ввод'!$D$248&gt;$B3),0,MAX(0,MIN(1,'У2 Ввод'!$E$248-NETWORKDAYS('У2 Ввод'!$D$248,$B3)+1))/Настройки!$E$8*100)</f>
        <v>0</v>
      </c>
      <c r="IJ3" s="67" t="n">
        <f aca="false">IF(OR($D3=1,MONTH($B3)&lt;&gt;MONTH(StartDate),'У2 Ввод'!$D$249="",'У2 Ввод'!$E$249="",'У2 Ввод'!$D$249&gt;$B3),0,MAX(0,MIN(1,'У2 Ввод'!$E$249-NETWORKDAYS('У2 Ввод'!$D$249,$B3)+1))/Настройки!$E$8*100)</f>
        <v>0</v>
      </c>
      <c r="IK3" s="67" t="n">
        <f aca="false">IF(OR($D3=1,MONTH($B3)&lt;&gt;MONTH(StartDate),'У2 Ввод'!$D$250="",'У2 Ввод'!$E$250="",'У2 Ввод'!$D$250&gt;$B3),0,MAX(0,MIN(1,'У2 Ввод'!$E$250-NETWORKDAYS('У2 Ввод'!$D$250,$B3)+1))/Настройки!$E$8*100)</f>
        <v>0</v>
      </c>
      <c r="IL3" s="67" t="n">
        <f aca="false">IF(OR($D3=1,MONTH($B3)&lt;&gt;MONTH(StartDate),'У2 Ввод'!$D$251="",'У2 Ввод'!$E$251="",'У2 Ввод'!$D$251&gt;$B3),0,MAX(0,MIN(1,'У2 Ввод'!$E$251-NETWORKDAYS('У2 Ввод'!$D$251,$B3)+1))/Настройки!$E$8*100)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66.7</v>
      </c>
      <c r="F4" s="49" t="n">
        <f aca="false">IF(OR(MONTH(B4)&lt;&gt;MONTH(StartDate),D4=1),"",100)</f>
        <v>100</v>
      </c>
      <c r="G4" s="67" t="n">
        <f aca="false">IF(OR($D4=1,MONTH($B4)&lt;&gt;MONTH(StartDate),'У2 Ввод'!$D$12="",'У2 Ввод'!$E$12="",'У2 Ввод'!$D$12&gt;$B4),0,MAX(0,MIN(1,'У2 Ввод'!$E$12-NETWORKDAYS('У2 Ввод'!$D$12,$B4)+1))/Настройки!$E$8*100)</f>
        <v>33.3333333333333</v>
      </c>
      <c r="H4" s="67" t="n">
        <f aca="false">IF(OR($D4=1,MONTH($B4)&lt;&gt;MONTH(StartDate),'У2 Ввод'!$D$13="",'У2 Ввод'!$E$13="",'У2 Ввод'!$D$13&gt;$B4),0,MAX(0,MIN(1,'У2 Ввод'!$E$13-NETWORKDAYS('У2 Ввод'!$D$13,$B4)+1))/Настройки!$E$8*100)</f>
        <v>33.3333333333333</v>
      </c>
      <c r="I4" s="67" t="n">
        <f aca="false">IF(OR($D4=1,MONTH($B4)&lt;&gt;MONTH(StartDate),'У2 Ввод'!$D$14="",'У2 Ввод'!$E$14="",'У2 Ввод'!$D$14&gt;$B4),0,MAX(0,MIN(1,'У2 Ввод'!$E$14-NETWORKDAYS('У2 Ввод'!$D$14,$B4)+1))/Настройки!$E$8*100)</f>
        <v>0</v>
      </c>
      <c r="J4" s="67" t="n">
        <f aca="false">IF(OR($D4=1,MONTH($B4)&lt;&gt;MONTH(StartDate),'У2 Ввод'!$D$15="",'У2 Ввод'!$E$15="",'У2 Ввод'!$D$15&gt;$B4),0,MAX(0,MIN(1,'У2 Ввод'!$E$15-NETWORKDAYS('У2 Ввод'!$D$15,$B4)+1))/Настройки!$E$8*100)</f>
        <v>0</v>
      </c>
      <c r="K4" s="67" t="n">
        <f aca="false">IF(OR($D4=1,MONTH($B4)&lt;&gt;MONTH(StartDate),'У2 Ввод'!$D$16="",'У2 Ввод'!$E$16="",'У2 Ввод'!$D$16&gt;$B4),0,MAX(0,MIN(1,'У2 Ввод'!$E$16-NETWORKDAYS('У2 Ввод'!$D$16,$B4)+1))/Настройки!$E$8*100)</f>
        <v>0</v>
      </c>
      <c r="L4" s="67" t="n">
        <f aca="false">IF(OR($D4=1,MONTH($B4)&lt;&gt;MONTH(StartDate),'У2 Ввод'!$D$17="",'У2 Ввод'!$E$17="",'У2 Ввод'!$D$17&gt;$B4),0,MAX(0,MIN(1,'У2 Ввод'!$E$17-NETWORKDAYS('У2 Ввод'!$D$17,$B4)+1))/Настройки!$E$8*100)</f>
        <v>0</v>
      </c>
      <c r="M4" s="67" t="n">
        <f aca="false">IF(OR($D4=1,MONTH($B4)&lt;&gt;MONTH(StartDate),'У2 Ввод'!$D$18="",'У2 Ввод'!$E$18="",'У2 Ввод'!$D$18&gt;$B4),0,MAX(0,MIN(1,'У2 Ввод'!$E$18-NETWORKDAYS('У2 Ввод'!$D$18,$B4)+1))/Настройки!$E$8*100)</f>
        <v>0</v>
      </c>
      <c r="N4" s="67" t="n">
        <f aca="false">IF(OR($D4=1,MONTH($B4)&lt;&gt;MONTH(StartDate),'У2 Ввод'!$D$19="",'У2 Ввод'!$E$19="",'У2 Ввод'!$D$19&gt;$B4),0,MAX(0,MIN(1,'У2 Ввод'!$E$19-NETWORKDAYS('У2 Ввод'!$D$19,$B4)+1))/Настройки!$E$8*100)</f>
        <v>0</v>
      </c>
      <c r="O4" s="67" t="n">
        <f aca="false">IF(OR($D4=1,MONTH($B4)&lt;&gt;MONTH(StartDate),'У2 Ввод'!$D$20="",'У2 Ввод'!$E$20="",'У2 Ввод'!$D$20&gt;$B4),0,MAX(0,MIN(1,'У2 Ввод'!$E$20-NETWORKDAYS('У2 Ввод'!$D$20,$B4)+1))/Настройки!$E$8*100)</f>
        <v>0</v>
      </c>
      <c r="P4" s="67" t="n">
        <f aca="false">IF(OR($D4=1,MONTH($B4)&lt;&gt;MONTH(StartDate),'У2 Ввод'!$D$21="",'У2 Ввод'!$E$21="",'У2 Ввод'!$D$21&gt;$B4),0,MAX(0,MIN(1,'У2 Ввод'!$E$21-NETWORKDAYS('У2 Ввод'!$D$21,$B4)+1))/Настройки!$E$8*100)</f>
        <v>0</v>
      </c>
      <c r="Q4" s="67" t="n">
        <f aca="false">IF(OR($D4=1,MONTH($B4)&lt;&gt;MONTH(StartDate),'У2 Ввод'!$D$22="",'У2 Ввод'!$E$22="",'У2 Ввод'!$D$22&gt;$B4),0,MAX(0,MIN(1,'У2 Ввод'!$E$22-NETWORKDAYS('У2 Ввод'!$D$22,$B4)+1))/Настройки!$E$8*100)</f>
        <v>0</v>
      </c>
      <c r="R4" s="67" t="n">
        <f aca="false">IF(OR($D4=1,MONTH($B4)&lt;&gt;MONTH(StartDate),'У2 Ввод'!$D$23="",'У2 Ввод'!$E$23="",'У2 Ввод'!$D$23&gt;$B4),0,MAX(0,MIN(1,'У2 Ввод'!$E$23-NETWORKDAYS('У2 Ввод'!$D$23,$B4)+1))/Настройки!$E$8*100)</f>
        <v>0</v>
      </c>
      <c r="S4" s="67" t="n">
        <f aca="false">IF(OR($D4=1,MONTH($B4)&lt;&gt;MONTH(StartDate),'У2 Ввод'!$D$24="",'У2 Ввод'!$E$24="",'У2 Ввод'!$D$24&gt;$B4),0,MAX(0,MIN(1,'У2 Ввод'!$E$24-NETWORKDAYS('У2 Ввод'!$D$24,$B4)+1))/Настройки!$E$8*100)</f>
        <v>0</v>
      </c>
      <c r="T4" s="67" t="n">
        <f aca="false">IF(OR($D4=1,MONTH($B4)&lt;&gt;MONTH(StartDate),'У2 Ввод'!$D$25="",'У2 Ввод'!$E$25="",'У2 Ввод'!$D$25&gt;$B4),0,MAX(0,MIN(1,'У2 Ввод'!$E$25-NETWORKDAYS('У2 Ввод'!$D$25,$B4)+1))/Настройки!$E$8*100)</f>
        <v>0</v>
      </c>
      <c r="U4" s="67" t="n">
        <f aca="false">IF(OR($D4=1,MONTH($B4)&lt;&gt;MONTH(StartDate),'У2 Ввод'!$D$26="",'У2 Ввод'!$E$26="",'У2 Ввод'!$D$26&gt;$B4),0,MAX(0,MIN(1,'У2 Ввод'!$E$26-NETWORKDAYS('У2 Ввод'!$D$26,$B4)+1))/Настройки!$E$8*100)</f>
        <v>0</v>
      </c>
      <c r="V4" s="67" t="n">
        <f aca="false">IF(OR($D4=1,MONTH($B4)&lt;&gt;MONTH(StartDate),'У2 Ввод'!$D$27="",'У2 Ввод'!$E$27="",'У2 Ввод'!$D$27&gt;$B4),0,MAX(0,MIN(1,'У2 Ввод'!$E$27-NETWORKDAYS('У2 Ввод'!$D$27,$B4)+1))/Настройки!$E$8*100)</f>
        <v>0</v>
      </c>
      <c r="W4" s="67" t="n">
        <f aca="false">IF(OR($D4=1,MONTH($B4)&lt;&gt;MONTH(StartDate),'У2 Ввод'!$D$28="",'У2 Ввод'!$E$28="",'У2 Ввод'!$D$28&gt;$B4),0,MAX(0,MIN(1,'У2 Ввод'!$E$28-NETWORKDAYS('У2 Ввод'!$D$28,$B4)+1))/Настройки!$E$8*100)</f>
        <v>0</v>
      </c>
      <c r="X4" s="67" t="n">
        <f aca="false">IF(OR($D4=1,MONTH($B4)&lt;&gt;MONTH(StartDate),'У2 Ввод'!$D$29="",'У2 Ввод'!$E$29="",'У2 Ввод'!$D$29&gt;$B4),0,MAX(0,MIN(1,'У2 Ввод'!$E$29-NETWORKDAYS('У2 Ввод'!$D$29,$B4)+1))/Настройки!$E$8*100)</f>
        <v>0</v>
      </c>
      <c r="Y4" s="67" t="n">
        <f aca="false">IF(OR($D4=1,MONTH($B4)&lt;&gt;MONTH(StartDate),'У2 Ввод'!$D$30="",'У2 Ввод'!$E$30="",'У2 Ввод'!$D$30&gt;$B4),0,MAX(0,MIN(1,'У2 Ввод'!$E$30-NETWORKDAYS('У2 Ввод'!$D$30,$B4)+1))/Настройки!$E$8*100)</f>
        <v>0</v>
      </c>
      <c r="Z4" s="67" t="n">
        <f aca="false">IF(OR($D4=1,MONTH($B4)&lt;&gt;MONTH(StartDate),'У2 Ввод'!$D$31="",'У2 Ввод'!$E$31="",'У2 Ввод'!$D$31&gt;$B4),0,MAX(0,MIN(1,'У2 Ввод'!$E$31-NETWORKDAYS('У2 Ввод'!$D$31,$B4)+1))/Настройки!$E$8*100)</f>
        <v>0</v>
      </c>
      <c r="AA4" s="67" t="n">
        <f aca="false">IF(OR($D4=1,MONTH($B4)&lt;&gt;MONTH(StartDate),'У2 Ввод'!$D$32="",'У2 Ввод'!$E$32="",'У2 Ввод'!$D$32&gt;$B4),0,MAX(0,MIN(1,'У2 Ввод'!$E$32-NETWORKDAYS('У2 Ввод'!$D$32,$B4)+1))/Настройки!$E$8*100)</f>
        <v>0</v>
      </c>
      <c r="AB4" s="67" t="n">
        <f aca="false">IF(OR($D4=1,MONTH($B4)&lt;&gt;MONTH(StartDate),'У2 Ввод'!$D$33="",'У2 Ввод'!$E$33="",'У2 Ввод'!$D$33&gt;$B4),0,MAX(0,MIN(1,'У2 Ввод'!$E$33-NETWORKDAYS('У2 Ввод'!$D$33,$B4)+1))/Настройки!$E$8*100)</f>
        <v>0</v>
      </c>
      <c r="AC4" s="67" t="n">
        <f aca="false">IF(OR($D4=1,MONTH($B4)&lt;&gt;MONTH(StartDate),'У2 Ввод'!$D$34="",'У2 Ввод'!$E$34="",'У2 Ввод'!$D$34&gt;$B4),0,MAX(0,MIN(1,'У2 Ввод'!$E$34-NETWORKDAYS('У2 Ввод'!$D$34,$B4)+1))/Настройки!$E$8*100)</f>
        <v>0</v>
      </c>
      <c r="AD4" s="67" t="n">
        <f aca="false">IF(OR($D4=1,MONTH($B4)&lt;&gt;MONTH(StartDate),'У2 Ввод'!$D$35="",'У2 Ввод'!$E$35="",'У2 Ввод'!$D$35&gt;$B4),0,MAX(0,MIN(1,'У2 Ввод'!$E$35-NETWORKDAYS('У2 Ввод'!$D$35,$B4)+1))/Настройки!$E$8*100)</f>
        <v>0</v>
      </c>
      <c r="AE4" s="67" t="n">
        <f aca="false">IF(OR($D4=1,MONTH($B4)&lt;&gt;MONTH(StartDate),'У2 Ввод'!$D$36="",'У2 Ввод'!$E$36="",'У2 Ввод'!$D$36&gt;$B4),0,MAX(0,MIN(1,'У2 Ввод'!$E$36-NETWORKDAYS('У2 Ввод'!$D$36,$B4)+1))/Настройки!$E$8*100)</f>
        <v>0</v>
      </c>
      <c r="AF4" s="67" t="n">
        <f aca="false">IF(OR($D4=1,MONTH($B4)&lt;&gt;MONTH(StartDate),'У2 Ввод'!$D$37="",'У2 Ввод'!$E$37="",'У2 Ввод'!$D$37&gt;$B4),0,MAX(0,MIN(1,'У2 Ввод'!$E$37-NETWORKDAYS('У2 Ввод'!$D$37,$B4)+1))/Настройки!$E$8*100)</f>
        <v>0</v>
      </c>
      <c r="AG4" s="67" t="n">
        <f aca="false">IF(OR($D4=1,MONTH($B4)&lt;&gt;MONTH(StartDate),'У2 Ввод'!$D$38="",'У2 Ввод'!$E$38="",'У2 Ввод'!$D$38&gt;$B4),0,MAX(0,MIN(1,'У2 Ввод'!$E$38-NETWORKDAYS('У2 Ввод'!$D$38,$B4)+1))/Настройки!$E$8*100)</f>
        <v>0</v>
      </c>
      <c r="AH4" s="67" t="n">
        <f aca="false">IF(OR($D4=1,MONTH($B4)&lt;&gt;MONTH(StartDate),'У2 Ввод'!$D$39="",'У2 Ввод'!$E$39="",'У2 Ввод'!$D$39&gt;$B4),0,MAX(0,MIN(1,'У2 Ввод'!$E$39-NETWORKDAYS('У2 Ввод'!$D$39,$B4)+1))/Настройки!$E$8*100)</f>
        <v>0</v>
      </c>
      <c r="AI4" s="67" t="n">
        <f aca="false">IF(OR($D4=1,MONTH($B4)&lt;&gt;MONTH(StartDate),'У2 Ввод'!$D$40="",'У2 Ввод'!$E$40="",'У2 Ввод'!$D$40&gt;$B4),0,MAX(0,MIN(1,'У2 Ввод'!$E$40-NETWORKDAYS('У2 Ввод'!$D$40,$B4)+1))/Настройки!$E$8*100)</f>
        <v>0</v>
      </c>
      <c r="AJ4" s="67" t="n">
        <f aca="false">IF(OR($D4=1,MONTH($B4)&lt;&gt;MONTH(StartDate),'У2 Ввод'!$D$41="",'У2 Ввод'!$E$41="",'У2 Ввод'!$D$41&gt;$B4),0,MAX(0,MIN(1,'У2 Ввод'!$E$41-NETWORKDAYS('У2 Ввод'!$D$41,$B4)+1))/Настройки!$E$8*100)</f>
        <v>0</v>
      </c>
      <c r="AK4" s="67" t="n">
        <f aca="false">IF(OR($D4=1,MONTH($B4)&lt;&gt;MONTH(StartDate),'У2 Ввод'!$D$42="",'У2 Ввод'!$E$42="",'У2 Ввод'!$D$42&gt;$B4),0,MAX(0,MIN(1,'У2 Ввод'!$E$42-NETWORKDAYS('У2 Ввод'!$D$42,$B4)+1))/Настройки!$E$8*100)</f>
        <v>0</v>
      </c>
      <c r="AL4" s="67" t="n">
        <f aca="false">IF(OR($D4=1,MONTH($B4)&lt;&gt;MONTH(StartDate),'У2 Ввод'!$D$43="",'У2 Ввод'!$E$43="",'У2 Ввод'!$D$43&gt;$B4),0,MAX(0,MIN(1,'У2 Ввод'!$E$43-NETWORKDAYS('У2 Ввод'!$D$43,$B4)+1))/Настройки!$E$8*100)</f>
        <v>0</v>
      </c>
      <c r="AM4" s="67" t="n">
        <f aca="false">IF(OR($D4=1,MONTH($B4)&lt;&gt;MONTH(StartDate),'У2 Ввод'!$D$44="",'У2 Ввод'!$E$44="",'У2 Ввод'!$D$44&gt;$B4),0,MAX(0,MIN(1,'У2 Ввод'!$E$44-NETWORKDAYS('У2 Ввод'!$D$44,$B4)+1))/Настройки!$E$8*100)</f>
        <v>0</v>
      </c>
      <c r="AN4" s="67" t="n">
        <f aca="false">IF(OR($D4=1,MONTH($B4)&lt;&gt;MONTH(StartDate),'У2 Ввод'!$D$45="",'У2 Ввод'!$E$45="",'У2 Ввод'!$D$45&gt;$B4),0,MAX(0,MIN(1,'У2 Ввод'!$E$45-NETWORKDAYS('У2 Ввод'!$D$45,$B4)+1))/Настройки!$E$8*100)</f>
        <v>0</v>
      </c>
      <c r="AO4" s="67" t="n">
        <f aca="false">IF(OR($D4=1,MONTH($B4)&lt;&gt;MONTH(StartDate),'У2 Ввод'!$D$46="",'У2 Ввод'!$E$46="",'У2 Ввод'!$D$46&gt;$B4),0,MAX(0,MIN(1,'У2 Ввод'!$E$46-NETWORKDAYS('У2 Ввод'!$D$46,$B4)+1))/Настройки!$E$8*100)</f>
        <v>0</v>
      </c>
      <c r="AP4" s="67" t="n">
        <f aca="false">IF(OR($D4=1,MONTH($B4)&lt;&gt;MONTH(StartDate),'У2 Ввод'!$D$47="",'У2 Ввод'!$E$47="",'У2 Ввод'!$D$47&gt;$B4),0,MAX(0,MIN(1,'У2 Ввод'!$E$47-NETWORKDAYS('У2 Ввод'!$D$47,$B4)+1))/Настройки!$E$8*100)</f>
        <v>0</v>
      </c>
      <c r="AQ4" s="67" t="n">
        <f aca="false">IF(OR($D4=1,MONTH($B4)&lt;&gt;MONTH(StartDate),'У2 Ввод'!$D$48="",'У2 Ввод'!$E$48="",'У2 Ввод'!$D$48&gt;$B4),0,MAX(0,MIN(1,'У2 Ввод'!$E$48-NETWORKDAYS('У2 Ввод'!$D$48,$B4)+1))/Настройки!$E$8*100)</f>
        <v>0</v>
      </c>
      <c r="AR4" s="67" t="n">
        <f aca="false">IF(OR($D4=1,MONTH($B4)&lt;&gt;MONTH(StartDate),'У2 Ввод'!$D$49="",'У2 Ввод'!$E$49="",'У2 Ввод'!$D$49&gt;$B4),0,MAX(0,MIN(1,'У2 Ввод'!$E$49-NETWORKDAYS('У2 Ввод'!$D$49,$B4)+1))/Настройки!$E$8*100)</f>
        <v>0</v>
      </c>
      <c r="AS4" s="67" t="n">
        <f aca="false">IF(OR($D4=1,MONTH($B4)&lt;&gt;MONTH(StartDate),'У2 Ввод'!$D$50="",'У2 Ввод'!$E$50="",'У2 Ввод'!$D$50&gt;$B4),0,MAX(0,MIN(1,'У2 Ввод'!$E$50-NETWORKDAYS('У2 Ввод'!$D$50,$B4)+1))/Настройки!$E$8*100)</f>
        <v>0</v>
      </c>
      <c r="AT4" s="67" t="n">
        <f aca="false">IF(OR($D4=1,MONTH($B4)&lt;&gt;MONTH(StartDate),'У2 Ввод'!$D$51="",'У2 Ввод'!$E$51="",'У2 Ввод'!$D$51&gt;$B4),0,MAX(0,MIN(1,'У2 Ввод'!$E$51-NETWORKDAYS('У2 Ввод'!$D$51,$B4)+1))/Настройки!$E$8*100)</f>
        <v>0</v>
      </c>
      <c r="AU4" s="67" t="n">
        <f aca="false">IF(OR($D4=1,MONTH($B4)&lt;&gt;MONTH(StartDate),'У2 Ввод'!$D$52="",'У2 Ввод'!$E$52="",'У2 Ввод'!$D$52&gt;$B4),0,MAX(0,MIN(1,'У2 Ввод'!$E$52-NETWORKDAYS('У2 Ввод'!$D$52,$B4)+1))/Настройки!$E$8*100)</f>
        <v>0</v>
      </c>
      <c r="AV4" s="67" t="n">
        <f aca="false">IF(OR($D4=1,MONTH($B4)&lt;&gt;MONTH(StartDate),'У2 Ввод'!$D$53="",'У2 Ввод'!$E$53="",'У2 Ввод'!$D$53&gt;$B4),0,MAX(0,MIN(1,'У2 Ввод'!$E$53-NETWORKDAYS('У2 Ввод'!$D$53,$B4)+1))/Настройки!$E$8*100)</f>
        <v>0</v>
      </c>
      <c r="AW4" s="67" t="n">
        <f aca="false">IF(OR($D4=1,MONTH($B4)&lt;&gt;MONTH(StartDate),'У2 Ввод'!$D$54="",'У2 Ввод'!$E$54="",'У2 Ввод'!$D$54&gt;$B4),0,MAX(0,MIN(1,'У2 Ввод'!$E$54-NETWORKDAYS('У2 Ввод'!$D$54,$B4)+1))/Настройки!$E$8*100)</f>
        <v>0</v>
      </c>
      <c r="AX4" s="67" t="n">
        <f aca="false">IF(OR($D4=1,MONTH($B4)&lt;&gt;MONTH(StartDate),'У2 Ввод'!$D$55="",'У2 Ввод'!$E$55="",'У2 Ввод'!$D$55&gt;$B4),0,MAX(0,MIN(1,'У2 Ввод'!$E$55-NETWORKDAYS('У2 Ввод'!$D$55,$B4)+1))/Настройки!$E$8*100)</f>
        <v>0</v>
      </c>
      <c r="AY4" s="67" t="n">
        <f aca="false">IF(OR($D4=1,MONTH($B4)&lt;&gt;MONTH(StartDate),'У2 Ввод'!$D$56="",'У2 Ввод'!$E$56="",'У2 Ввод'!$D$56&gt;$B4),0,MAX(0,MIN(1,'У2 Ввод'!$E$56-NETWORKDAYS('У2 Ввод'!$D$56,$B4)+1))/Настройки!$E$8*100)</f>
        <v>0</v>
      </c>
      <c r="AZ4" s="67" t="n">
        <f aca="false">IF(OR($D4=1,MONTH($B4)&lt;&gt;MONTH(StartDate),'У2 Ввод'!$D$57="",'У2 Ввод'!$E$57="",'У2 Ввод'!$D$57&gt;$B4),0,MAX(0,MIN(1,'У2 Ввод'!$E$57-NETWORKDAYS('У2 Ввод'!$D$57,$B4)+1))/Настройки!$E$8*100)</f>
        <v>0</v>
      </c>
      <c r="BA4" s="67" t="n">
        <f aca="false">IF(OR($D4=1,MONTH($B4)&lt;&gt;MONTH(StartDate),'У2 Ввод'!$D$58="",'У2 Ввод'!$E$58="",'У2 Ввод'!$D$58&gt;$B4),0,MAX(0,MIN(1,'У2 Ввод'!$E$58-NETWORKDAYS('У2 Ввод'!$D$58,$B4)+1))/Настройки!$E$8*100)</f>
        <v>0</v>
      </c>
      <c r="BB4" s="67" t="n">
        <f aca="false">IF(OR($D4=1,MONTH($B4)&lt;&gt;MONTH(StartDate),'У2 Ввод'!$D$59="",'У2 Ввод'!$E$59="",'У2 Ввод'!$D$59&gt;$B4),0,MAX(0,MIN(1,'У2 Ввод'!$E$59-NETWORKDAYS('У2 Ввод'!$D$59,$B4)+1))/Настройки!$E$8*100)</f>
        <v>0</v>
      </c>
      <c r="BC4" s="67" t="n">
        <f aca="false">IF(OR($D4=1,MONTH($B4)&lt;&gt;MONTH(StartDate),'У2 Ввод'!$D$60="",'У2 Ввод'!$E$60="",'У2 Ввод'!$D$60&gt;$B4),0,MAX(0,MIN(1,'У2 Ввод'!$E$60-NETWORKDAYS('У2 Ввод'!$D$60,$B4)+1))/Настройки!$E$8*100)</f>
        <v>0</v>
      </c>
      <c r="BD4" s="67" t="n">
        <f aca="false">IF(OR($D4=1,MONTH($B4)&lt;&gt;MONTH(StartDate),'У2 Ввод'!$D$61="",'У2 Ввод'!$E$61="",'У2 Ввод'!$D$61&gt;$B4),0,MAX(0,MIN(1,'У2 Ввод'!$E$61-NETWORKDAYS('У2 Ввод'!$D$61,$B4)+1))/Настройки!$E$8*100)</f>
        <v>0</v>
      </c>
      <c r="BE4" s="67" t="n">
        <f aca="false">IF(OR($D4=1,MONTH($B4)&lt;&gt;MONTH(StartDate),'У2 Ввод'!$D$62="",'У2 Ввод'!$E$62="",'У2 Ввод'!$D$62&gt;$B4),0,MAX(0,MIN(1,'У2 Ввод'!$E$62-NETWORKDAYS('У2 Ввод'!$D$62,$B4)+1))/Настройки!$E$8*100)</f>
        <v>0</v>
      </c>
      <c r="BF4" s="67" t="n">
        <f aca="false">IF(OR($D4=1,MONTH($B4)&lt;&gt;MONTH(StartDate),'У2 Ввод'!$D$63="",'У2 Ввод'!$E$63="",'У2 Ввод'!$D$63&gt;$B4),0,MAX(0,MIN(1,'У2 Ввод'!$E$63-NETWORKDAYS('У2 Ввод'!$D$63,$B4)+1))/Настройки!$E$8*100)</f>
        <v>0</v>
      </c>
      <c r="BG4" s="67" t="n">
        <f aca="false">IF(OR($D4=1,MONTH($B4)&lt;&gt;MONTH(StartDate),'У2 Ввод'!$D$64="",'У2 Ввод'!$E$64="",'У2 Ввод'!$D$64&gt;$B4),0,MAX(0,MIN(1,'У2 Ввод'!$E$64-NETWORKDAYS('У2 Ввод'!$D$64,$B4)+1))/Настройки!$E$8*100)</f>
        <v>0</v>
      </c>
      <c r="BH4" s="67" t="n">
        <f aca="false">IF(OR($D4=1,MONTH($B4)&lt;&gt;MONTH(StartDate),'У2 Ввод'!$D$65="",'У2 Ввод'!$E$65="",'У2 Ввод'!$D$65&gt;$B4),0,MAX(0,MIN(1,'У2 Ввод'!$E$65-NETWORKDAYS('У2 Ввод'!$D$65,$B4)+1))/Настройки!$E$8*100)</f>
        <v>0</v>
      </c>
      <c r="BI4" s="67" t="n">
        <f aca="false">IF(OR($D4=1,MONTH($B4)&lt;&gt;MONTH(StartDate),'У2 Ввод'!$D$66="",'У2 Ввод'!$E$66="",'У2 Ввод'!$D$66&gt;$B4),0,MAX(0,MIN(1,'У2 Ввод'!$E$66-NETWORKDAYS('У2 Ввод'!$D$66,$B4)+1))/Настройки!$E$8*100)</f>
        <v>0</v>
      </c>
      <c r="BJ4" s="67" t="n">
        <f aca="false">IF(OR($D4=1,MONTH($B4)&lt;&gt;MONTH(StartDate),'У2 Ввод'!$D$67="",'У2 Ввод'!$E$67="",'У2 Ввод'!$D$67&gt;$B4),0,MAX(0,MIN(1,'У2 Ввод'!$E$67-NETWORKDAYS('У2 Ввод'!$D$67,$B4)+1))/Настройки!$E$8*100)</f>
        <v>0</v>
      </c>
      <c r="BK4" s="67" t="n">
        <f aca="false">IF(OR($D4=1,MONTH($B4)&lt;&gt;MONTH(StartDate),'У2 Ввод'!$D$68="",'У2 Ввод'!$E$68="",'У2 Ввод'!$D$68&gt;$B4),0,MAX(0,MIN(1,'У2 Ввод'!$E$68-NETWORKDAYS('У2 Ввод'!$D$68,$B4)+1))/Настройки!$E$8*100)</f>
        <v>0</v>
      </c>
      <c r="BL4" s="67" t="n">
        <f aca="false">IF(OR($D4=1,MONTH($B4)&lt;&gt;MONTH(StartDate),'У2 Ввод'!$D$69="",'У2 Ввод'!$E$69="",'У2 Ввод'!$D$69&gt;$B4),0,MAX(0,MIN(1,'У2 Ввод'!$E$69-NETWORKDAYS('У2 Ввод'!$D$69,$B4)+1))/Настройки!$E$8*100)</f>
        <v>0</v>
      </c>
      <c r="BM4" s="67" t="n">
        <f aca="false">IF(OR($D4=1,MONTH($B4)&lt;&gt;MONTH(StartDate),'У2 Ввод'!$D$70="",'У2 Ввод'!$E$70="",'У2 Ввод'!$D$70&gt;$B4),0,MAX(0,MIN(1,'У2 Ввод'!$E$70-NETWORKDAYS('У2 Ввод'!$D$70,$B4)+1))/Настройки!$E$8*100)</f>
        <v>0</v>
      </c>
      <c r="BN4" s="67" t="n">
        <f aca="false">IF(OR($D4=1,MONTH($B4)&lt;&gt;MONTH(StartDate),'У2 Ввод'!$D$71="",'У2 Ввод'!$E$71="",'У2 Ввод'!$D$71&gt;$B4),0,MAX(0,MIN(1,'У2 Ввод'!$E$71-NETWORKDAYS('У2 Ввод'!$D$71,$B4)+1))/Настройки!$E$8*100)</f>
        <v>0</v>
      </c>
      <c r="BO4" s="67" t="n">
        <f aca="false">IF(OR($D4=1,MONTH($B4)&lt;&gt;MONTH(StartDate),'У2 Ввод'!$D$72="",'У2 Ввод'!$E$72="",'У2 Ввод'!$D$72&gt;$B4),0,MAX(0,MIN(1,'У2 Ввод'!$E$72-NETWORKDAYS('У2 Ввод'!$D$72,$B4)+1))/Настройки!$E$8*100)</f>
        <v>0</v>
      </c>
      <c r="BP4" s="67" t="n">
        <f aca="false">IF(OR($D4=1,MONTH($B4)&lt;&gt;MONTH(StartDate),'У2 Ввод'!$D$73="",'У2 Ввод'!$E$73="",'У2 Ввод'!$D$73&gt;$B4),0,MAX(0,MIN(1,'У2 Ввод'!$E$73-NETWORKDAYS('У2 Ввод'!$D$73,$B4)+1))/Настройки!$E$8*100)</f>
        <v>0</v>
      </c>
      <c r="BQ4" s="67" t="n">
        <f aca="false">IF(OR($D4=1,MONTH($B4)&lt;&gt;MONTH(StartDate),'У2 Ввод'!$D$74="",'У2 Ввод'!$E$74="",'У2 Ввод'!$D$74&gt;$B4),0,MAX(0,MIN(1,'У2 Ввод'!$E$74-NETWORKDAYS('У2 Ввод'!$D$74,$B4)+1))/Настройки!$E$8*100)</f>
        <v>0</v>
      </c>
      <c r="BR4" s="67" t="n">
        <f aca="false">IF(OR($D4=1,MONTH($B4)&lt;&gt;MONTH(StartDate),'У2 Ввод'!$D$75="",'У2 Ввод'!$E$75="",'У2 Ввод'!$D$75&gt;$B4),0,MAX(0,MIN(1,'У2 Ввод'!$E$75-NETWORKDAYS('У2 Ввод'!$D$75,$B4)+1))/Настройки!$E$8*100)</f>
        <v>0</v>
      </c>
      <c r="BS4" s="67" t="n">
        <f aca="false">IF(OR($D4=1,MONTH($B4)&lt;&gt;MONTH(StartDate),'У2 Ввод'!$D$76="",'У2 Ввод'!$E$76="",'У2 Ввод'!$D$76&gt;$B4),0,MAX(0,MIN(1,'У2 Ввод'!$E$76-NETWORKDAYS('У2 Ввод'!$D$76,$B4)+1))/Настройки!$E$8*100)</f>
        <v>0</v>
      </c>
      <c r="BT4" s="67" t="n">
        <f aca="false">IF(OR($D4=1,MONTH($B4)&lt;&gt;MONTH(StartDate),'У2 Ввод'!$D$77="",'У2 Ввод'!$E$77="",'У2 Ввод'!$D$77&gt;$B4),0,MAX(0,MIN(1,'У2 Ввод'!$E$77-NETWORKDAYS('У2 Ввод'!$D$77,$B4)+1))/Настройки!$E$8*100)</f>
        <v>0</v>
      </c>
      <c r="BU4" s="67" t="n">
        <f aca="false">IF(OR($D4=1,MONTH($B4)&lt;&gt;MONTH(StartDate),'У2 Ввод'!$D$78="",'У2 Ввод'!$E$78="",'У2 Ввод'!$D$78&gt;$B4),0,MAX(0,MIN(1,'У2 Ввод'!$E$78-NETWORKDAYS('У2 Ввод'!$D$78,$B4)+1))/Настройки!$E$8*100)</f>
        <v>0</v>
      </c>
      <c r="BV4" s="67" t="n">
        <f aca="false">IF(OR($D4=1,MONTH($B4)&lt;&gt;MONTH(StartDate),'У2 Ввод'!$D$79="",'У2 Ввод'!$E$79="",'У2 Ввод'!$D$79&gt;$B4),0,MAX(0,MIN(1,'У2 Ввод'!$E$79-NETWORKDAYS('У2 Ввод'!$D$79,$B4)+1))/Настройки!$E$8*100)</f>
        <v>0</v>
      </c>
      <c r="BW4" s="67" t="n">
        <f aca="false">IF(OR($D4=1,MONTH($B4)&lt;&gt;MONTH(StartDate),'У2 Ввод'!$D$80="",'У2 Ввод'!$E$80="",'У2 Ввод'!$D$80&gt;$B4),0,MAX(0,MIN(1,'У2 Ввод'!$E$80-NETWORKDAYS('У2 Ввод'!$D$80,$B4)+1))/Настройки!$E$8*100)</f>
        <v>0</v>
      </c>
      <c r="BX4" s="67" t="n">
        <f aca="false">IF(OR($D4=1,MONTH($B4)&lt;&gt;MONTH(StartDate),'У2 Ввод'!$D$81="",'У2 Ввод'!$E$81="",'У2 Ввод'!$D$81&gt;$B4),0,MAX(0,MIN(1,'У2 Ввод'!$E$81-NETWORKDAYS('У2 Ввод'!$D$81,$B4)+1))/Настройки!$E$8*100)</f>
        <v>0</v>
      </c>
      <c r="BY4" s="67" t="n">
        <f aca="false">IF(OR($D4=1,MONTH($B4)&lt;&gt;MONTH(StartDate),'У2 Ввод'!$D$82="",'У2 Ввод'!$E$82="",'У2 Ввод'!$D$82&gt;$B4),0,MAX(0,MIN(1,'У2 Ввод'!$E$82-NETWORKDAYS('У2 Ввод'!$D$82,$B4)+1))/Настройки!$E$8*100)</f>
        <v>0</v>
      </c>
      <c r="BZ4" s="67" t="n">
        <f aca="false">IF(OR($D4=1,MONTH($B4)&lt;&gt;MONTH(StartDate),'У2 Ввод'!$D$83="",'У2 Ввод'!$E$83="",'У2 Ввод'!$D$83&gt;$B4),0,MAX(0,MIN(1,'У2 Ввод'!$E$83-NETWORKDAYS('У2 Ввод'!$D$83,$B4)+1))/Настройки!$E$8*100)</f>
        <v>0</v>
      </c>
      <c r="CA4" s="67" t="n">
        <f aca="false">IF(OR($D4=1,MONTH($B4)&lt;&gt;MONTH(StartDate),'У2 Ввод'!$D$84="",'У2 Ввод'!$E$84="",'У2 Ввод'!$D$84&gt;$B4),0,MAX(0,MIN(1,'У2 Ввод'!$E$84-NETWORKDAYS('У2 Ввод'!$D$84,$B4)+1))/Настройки!$E$8*100)</f>
        <v>0</v>
      </c>
      <c r="CB4" s="67" t="n">
        <f aca="false">IF(OR($D4=1,MONTH($B4)&lt;&gt;MONTH(StartDate),'У2 Ввод'!$D$85="",'У2 Ввод'!$E$85="",'У2 Ввод'!$D$85&gt;$B4),0,MAX(0,MIN(1,'У2 Ввод'!$E$85-NETWORKDAYS('У2 Ввод'!$D$85,$B4)+1))/Настройки!$E$8*100)</f>
        <v>0</v>
      </c>
      <c r="CC4" s="67" t="n">
        <f aca="false">IF(OR($D4=1,MONTH($B4)&lt;&gt;MONTH(StartDate),'У2 Ввод'!$D$86="",'У2 Ввод'!$E$86="",'У2 Ввод'!$D$86&gt;$B4),0,MAX(0,MIN(1,'У2 Ввод'!$E$86-NETWORKDAYS('У2 Ввод'!$D$86,$B4)+1))/Настройки!$E$8*100)</f>
        <v>0</v>
      </c>
      <c r="CD4" s="67" t="n">
        <f aca="false">IF(OR($D4=1,MONTH($B4)&lt;&gt;MONTH(StartDate),'У2 Ввод'!$D$87="",'У2 Ввод'!$E$87="",'У2 Ввод'!$D$87&gt;$B4),0,MAX(0,MIN(1,'У2 Ввод'!$E$87-NETWORKDAYS('У2 Ввод'!$D$87,$B4)+1))/Настройки!$E$8*100)</f>
        <v>0</v>
      </c>
      <c r="CE4" s="67" t="n">
        <f aca="false">IF(OR($D4=1,MONTH($B4)&lt;&gt;MONTH(StartDate),'У2 Ввод'!$D$88="",'У2 Ввод'!$E$88="",'У2 Ввод'!$D$88&gt;$B4),0,MAX(0,MIN(1,'У2 Ввод'!$E$88-NETWORKDAYS('У2 Ввод'!$D$88,$B4)+1))/Настройки!$E$8*100)</f>
        <v>0</v>
      </c>
      <c r="CF4" s="67" t="n">
        <f aca="false">IF(OR($D4=1,MONTH($B4)&lt;&gt;MONTH(StartDate),'У2 Ввод'!$D$89="",'У2 Ввод'!$E$89="",'У2 Ввод'!$D$89&gt;$B4),0,MAX(0,MIN(1,'У2 Ввод'!$E$89-NETWORKDAYS('У2 Ввод'!$D$89,$B4)+1))/Настройки!$E$8*100)</f>
        <v>0</v>
      </c>
      <c r="CG4" s="67" t="n">
        <f aca="false">IF(OR($D4=1,MONTH($B4)&lt;&gt;MONTH(StartDate),'У2 Ввод'!$D$90="",'У2 Ввод'!$E$90="",'У2 Ввод'!$D$90&gt;$B4),0,MAX(0,MIN(1,'У2 Ввод'!$E$90-NETWORKDAYS('У2 Ввод'!$D$90,$B4)+1))/Настройки!$E$8*100)</f>
        <v>0</v>
      </c>
      <c r="CH4" s="67" t="n">
        <f aca="false">IF(OR($D4=1,MONTH($B4)&lt;&gt;MONTH(StartDate),'У2 Ввод'!$D$91="",'У2 Ввод'!$E$91="",'У2 Ввод'!$D$91&gt;$B4),0,MAX(0,MIN(1,'У2 Ввод'!$E$91-NETWORKDAYS('У2 Ввод'!$D$91,$B4)+1))/Настройки!$E$8*100)</f>
        <v>0</v>
      </c>
      <c r="CI4" s="67" t="n">
        <f aca="false">IF(OR($D4=1,MONTH($B4)&lt;&gt;MONTH(StartDate),'У2 Ввод'!$D$92="",'У2 Ввод'!$E$92="",'У2 Ввод'!$D$92&gt;$B4),0,MAX(0,MIN(1,'У2 Ввод'!$E$92-NETWORKDAYS('У2 Ввод'!$D$92,$B4)+1))/Настройки!$E$8*100)</f>
        <v>0</v>
      </c>
      <c r="CJ4" s="67" t="n">
        <f aca="false">IF(OR($D4=1,MONTH($B4)&lt;&gt;MONTH(StartDate),'У2 Ввод'!$D$93="",'У2 Ввод'!$E$93="",'У2 Ввод'!$D$93&gt;$B4),0,MAX(0,MIN(1,'У2 Ввод'!$E$93-NETWORKDAYS('У2 Ввод'!$D$93,$B4)+1))/Настройки!$E$8*100)</f>
        <v>0</v>
      </c>
      <c r="CK4" s="67" t="n">
        <f aca="false">IF(OR($D4=1,MONTH($B4)&lt;&gt;MONTH(StartDate),'У2 Ввод'!$D$94="",'У2 Ввод'!$E$94="",'У2 Ввод'!$D$94&gt;$B4),0,MAX(0,MIN(1,'У2 Ввод'!$E$94-NETWORKDAYS('У2 Ввод'!$D$94,$B4)+1))/Настройки!$E$8*100)</f>
        <v>0</v>
      </c>
      <c r="CL4" s="67" t="n">
        <f aca="false">IF(OR($D4=1,MONTH($B4)&lt;&gt;MONTH(StartDate),'У2 Ввод'!$D$95="",'У2 Ввод'!$E$95="",'У2 Ввод'!$D$95&gt;$B4),0,MAX(0,MIN(1,'У2 Ввод'!$E$95-NETWORKDAYS('У2 Ввод'!$D$95,$B4)+1))/Настройки!$E$8*100)</f>
        <v>0</v>
      </c>
      <c r="CM4" s="67" t="n">
        <f aca="false">IF(OR($D4=1,MONTH($B4)&lt;&gt;MONTH(StartDate),'У2 Ввод'!$D$96="",'У2 Ввод'!$E$96="",'У2 Ввод'!$D$96&gt;$B4),0,MAX(0,MIN(1,'У2 Ввод'!$E$96-NETWORKDAYS('У2 Ввод'!$D$96,$B4)+1))/Настройки!$E$8*100)</f>
        <v>0</v>
      </c>
      <c r="CN4" s="67" t="n">
        <f aca="false">IF(OR($D4=1,MONTH($B4)&lt;&gt;MONTH(StartDate),'У2 Ввод'!$D$97="",'У2 Ввод'!$E$97="",'У2 Ввод'!$D$97&gt;$B4),0,MAX(0,MIN(1,'У2 Ввод'!$E$97-NETWORKDAYS('У2 Ввод'!$D$97,$B4)+1))/Настройки!$E$8*100)</f>
        <v>0</v>
      </c>
      <c r="CO4" s="67" t="n">
        <f aca="false">IF(OR($D4=1,MONTH($B4)&lt;&gt;MONTH(StartDate),'У2 Ввод'!$D$98="",'У2 Ввод'!$E$98="",'У2 Ввод'!$D$98&gt;$B4),0,MAX(0,MIN(1,'У2 Ввод'!$E$98-NETWORKDAYS('У2 Ввод'!$D$98,$B4)+1))/Настройки!$E$8*100)</f>
        <v>0</v>
      </c>
      <c r="CP4" s="67" t="n">
        <f aca="false">IF(OR($D4=1,MONTH($B4)&lt;&gt;MONTH(StartDate),'У2 Ввод'!$D$99="",'У2 Ввод'!$E$99="",'У2 Ввод'!$D$99&gt;$B4),0,MAX(0,MIN(1,'У2 Ввод'!$E$99-NETWORKDAYS('У2 Ввод'!$D$99,$B4)+1))/Настройки!$E$8*100)</f>
        <v>0</v>
      </c>
      <c r="CQ4" s="67" t="n">
        <f aca="false">IF(OR($D4=1,MONTH($B4)&lt;&gt;MONTH(StartDate),'У2 Ввод'!$D$100="",'У2 Ввод'!$E$100="",'У2 Ввод'!$D$100&gt;$B4),0,MAX(0,MIN(1,'У2 Ввод'!$E$100-NETWORKDAYS('У2 Ввод'!$D$100,$B4)+1))/Настройки!$E$8*100)</f>
        <v>0</v>
      </c>
      <c r="CR4" s="67" t="n">
        <f aca="false">IF(OR($D4=1,MONTH($B4)&lt;&gt;MONTH(StartDate),'У2 Ввод'!$D$101="",'У2 Ввод'!$E$101="",'У2 Ввод'!$D$101&gt;$B4),0,MAX(0,MIN(1,'У2 Ввод'!$E$101-NETWORKDAYS('У2 Ввод'!$D$101,$B4)+1))/Настройки!$E$8*100)</f>
        <v>0</v>
      </c>
      <c r="CS4" s="67" t="n">
        <f aca="false">IF(OR($D4=1,MONTH($B4)&lt;&gt;MONTH(StartDate),'У2 Ввод'!$D$102="",'У2 Ввод'!$E$102="",'У2 Ввод'!$D$102&gt;$B4),0,MAX(0,MIN(1,'У2 Ввод'!$E$102-NETWORKDAYS('У2 Ввод'!$D$102,$B4)+1))/Настройки!$E$8*100)</f>
        <v>0</v>
      </c>
      <c r="CT4" s="67" t="n">
        <f aca="false">IF(OR($D4=1,MONTH($B4)&lt;&gt;MONTH(StartDate),'У2 Ввод'!$D$103="",'У2 Ввод'!$E$103="",'У2 Ввод'!$D$103&gt;$B4),0,MAX(0,MIN(1,'У2 Ввод'!$E$103-NETWORKDAYS('У2 Ввод'!$D$103,$B4)+1))/Настройки!$E$8*100)</f>
        <v>0</v>
      </c>
      <c r="CU4" s="67" t="n">
        <f aca="false">IF(OR($D4=1,MONTH($B4)&lt;&gt;MONTH(StartDate),'У2 Ввод'!$D$104="",'У2 Ввод'!$E$104="",'У2 Ввод'!$D$104&gt;$B4),0,MAX(0,MIN(1,'У2 Ввод'!$E$104-NETWORKDAYS('У2 Ввод'!$D$104,$B4)+1))/Настройки!$E$8*100)</f>
        <v>0</v>
      </c>
      <c r="CV4" s="67" t="n">
        <f aca="false">IF(OR($D4=1,MONTH($B4)&lt;&gt;MONTH(StartDate),'У2 Ввод'!$D$105="",'У2 Ввод'!$E$105="",'У2 Ввод'!$D$105&gt;$B4),0,MAX(0,MIN(1,'У2 Ввод'!$E$105-NETWORKDAYS('У2 Ввод'!$D$105,$B4)+1))/Настройки!$E$8*100)</f>
        <v>0</v>
      </c>
      <c r="CW4" s="67" t="n">
        <f aca="false">IF(OR($D4=1,MONTH($B4)&lt;&gt;MONTH(StartDate),'У2 Ввод'!$D$106="",'У2 Ввод'!$E$106="",'У2 Ввод'!$D$106&gt;$B4),0,MAX(0,MIN(1,'У2 Ввод'!$E$106-NETWORKDAYS('У2 Ввод'!$D$106,$B4)+1))/Настройки!$E$8*100)</f>
        <v>0</v>
      </c>
      <c r="CX4" s="67" t="n">
        <f aca="false">IF(OR($D4=1,MONTH($B4)&lt;&gt;MONTH(StartDate),'У2 Ввод'!$D$107="",'У2 Ввод'!$E$107="",'У2 Ввод'!$D$107&gt;$B4),0,MAX(0,MIN(1,'У2 Ввод'!$E$107-NETWORKDAYS('У2 Ввод'!$D$107,$B4)+1))/Настройки!$E$8*100)</f>
        <v>0</v>
      </c>
      <c r="CY4" s="67" t="n">
        <f aca="false">IF(OR($D4=1,MONTH($B4)&lt;&gt;MONTH(StartDate),'У2 Ввод'!$D$108="",'У2 Ввод'!$E$108="",'У2 Ввод'!$D$108&gt;$B4),0,MAX(0,MIN(1,'У2 Ввод'!$E$108-NETWORKDAYS('У2 Ввод'!$D$108,$B4)+1))/Настройки!$E$8*100)</f>
        <v>0</v>
      </c>
      <c r="CZ4" s="67" t="n">
        <f aca="false">IF(OR($D4=1,MONTH($B4)&lt;&gt;MONTH(StartDate),'У2 Ввод'!$D$109="",'У2 Ввод'!$E$109="",'У2 Ввод'!$D$109&gt;$B4),0,MAX(0,MIN(1,'У2 Ввод'!$E$109-NETWORKDAYS('У2 Ввод'!$D$109,$B4)+1))/Настройки!$E$8*100)</f>
        <v>0</v>
      </c>
      <c r="DA4" s="67" t="n">
        <f aca="false">IF(OR($D4=1,MONTH($B4)&lt;&gt;MONTH(StartDate),'У2 Ввод'!$D$110="",'У2 Ввод'!$E$110="",'У2 Ввод'!$D$110&gt;$B4),0,MAX(0,MIN(1,'У2 Ввод'!$E$110-NETWORKDAYS('У2 Ввод'!$D$110,$B4)+1))/Настройки!$E$8*100)</f>
        <v>0</v>
      </c>
      <c r="DB4" s="67" t="n">
        <f aca="false">IF(OR($D4=1,MONTH($B4)&lt;&gt;MONTH(StartDate),'У2 Ввод'!$D$111="",'У2 Ввод'!$E$111="",'У2 Ввод'!$D$111&gt;$B4),0,MAX(0,MIN(1,'У2 Ввод'!$E$111-NETWORKDAYS('У2 Ввод'!$D$111,$B4)+1))/Настройки!$E$8*100)</f>
        <v>0</v>
      </c>
      <c r="DC4" s="67" t="n">
        <f aca="false">IF(OR($D4=1,MONTH($B4)&lt;&gt;MONTH(StartDate),'У2 Ввод'!$D$112="",'У2 Ввод'!$E$112="",'У2 Ввод'!$D$112&gt;$B4),0,MAX(0,MIN(1,'У2 Ввод'!$E$112-NETWORKDAYS('У2 Ввод'!$D$112,$B4)+1))/Настройки!$E$8*100)</f>
        <v>0</v>
      </c>
      <c r="DD4" s="67" t="n">
        <f aca="false">IF(OR($D4=1,MONTH($B4)&lt;&gt;MONTH(StartDate),'У2 Ввод'!$D$113="",'У2 Ввод'!$E$113="",'У2 Ввод'!$D$113&gt;$B4),0,MAX(0,MIN(1,'У2 Ввод'!$E$113-NETWORKDAYS('У2 Ввод'!$D$113,$B4)+1))/Настройки!$E$8*100)</f>
        <v>0</v>
      </c>
      <c r="DE4" s="67" t="n">
        <f aca="false">IF(OR($D4=1,MONTH($B4)&lt;&gt;MONTH(StartDate),'У2 Ввод'!$D$114="",'У2 Ввод'!$E$114="",'У2 Ввод'!$D$114&gt;$B4),0,MAX(0,MIN(1,'У2 Ввод'!$E$114-NETWORKDAYS('У2 Ввод'!$D$114,$B4)+1))/Настройки!$E$8*100)</f>
        <v>0</v>
      </c>
      <c r="DF4" s="67" t="n">
        <f aca="false">IF(OR($D4=1,MONTH($B4)&lt;&gt;MONTH(StartDate),'У2 Ввод'!$D$115="",'У2 Ввод'!$E$115="",'У2 Ввод'!$D$115&gt;$B4),0,MAX(0,MIN(1,'У2 Ввод'!$E$115-NETWORKDAYS('У2 Ввод'!$D$115,$B4)+1))/Настройки!$E$8*100)</f>
        <v>0</v>
      </c>
      <c r="DG4" s="67" t="n">
        <f aca="false">IF(OR($D4=1,MONTH($B4)&lt;&gt;MONTH(StartDate),'У2 Ввод'!$D$116="",'У2 Ввод'!$E$116="",'У2 Ввод'!$D$116&gt;$B4),0,MAX(0,MIN(1,'У2 Ввод'!$E$116-NETWORKDAYS('У2 Ввод'!$D$116,$B4)+1))/Настройки!$E$8*100)</f>
        <v>0</v>
      </c>
      <c r="DH4" s="67" t="n">
        <f aca="false">IF(OR($D4=1,MONTH($B4)&lt;&gt;MONTH(StartDate),'У2 Ввод'!$D$117="",'У2 Ввод'!$E$117="",'У2 Ввод'!$D$117&gt;$B4),0,MAX(0,MIN(1,'У2 Ввод'!$E$117-NETWORKDAYS('У2 Ввод'!$D$117,$B4)+1))/Настройки!$E$8*100)</f>
        <v>0</v>
      </c>
      <c r="DI4" s="67" t="n">
        <f aca="false">IF(OR($D4=1,MONTH($B4)&lt;&gt;MONTH(StartDate),'У2 Ввод'!$D$118="",'У2 Ввод'!$E$118="",'У2 Ввод'!$D$118&gt;$B4),0,MAX(0,MIN(1,'У2 Ввод'!$E$118-NETWORKDAYS('У2 Ввод'!$D$118,$B4)+1))/Настройки!$E$8*100)</f>
        <v>0</v>
      </c>
      <c r="DJ4" s="67" t="n">
        <f aca="false">IF(OR($D4=1,MONTH($B4)&lt;&gt;MONTH(StartDate),'У2 Ввод'!$D$119="",'У2 Ввод'!$E$119="",'У2 Ввод'!$D$119&gt;$B4),0,MAX(0,MIN(1,'У2 Ввод'!$E$119-NETWORKDAYS('У2 Ввод'!$D$119,$B4)+1))/Настройки!$E$8*100)</f>
        <v>0</v>
      </c>
      <c r="DK4" s="67" t="n">
        <f aca="false">IF(OR($D4=1,MONTH($B4)&lt;&gt;MONTH(StartDate),'У2 Ввод'!$D$120="",'У2 Ввод'!$E$120="",'У2 Ввод'!$D$120&gt;$B4),0,MAX(0,MIN(1,'У2 Ввод'!$E$120-NETWORKDAYS('У2 Ввод'!$D$120,$B4)+1))/Настройки!$E$8*100)</f>
        <v>0</v>
      </c>
      <c r="DL4" s="67" t="n">
        <f aca="false">IF(OR($D4=1,MONTH($B4)&lt;&gt;MONTH(StartDate),'У2 Ввод'!$D$121="",'У2 Ввод'!$E$121="",'У2 Ввод'!$D$121&gt;$B4),0,MAX(0,MIN(1,'У2 Ввод'!$E$121-NETWORKDAYS('У2 Ввод'!$D$121,$B4)+1))/Настройки!$E$8*100)</f>
        <v>0</v>
      </c>
      <c r="DM4" s="67" t="n">
        <f aca="false">IF(OR($D4=1,MONTH($B4)&lt;&gt;MONTH(StartDate),'У2 Ввод'!$D$122="",'У2 Ввод'!$E$122="",'У2 Ввод'!$D$122&gt;$B4),0,MAX(0,MIN(1,'У2 Ввод'!$E$122-NETWORKDAYS('У2 Ввод'!$D$122,$B4)+1))/Настройки!$E$8*100)</f>
        <v>0</v>
      </c>
      <c r="DN4" s="67" t="n">
        <f aca="false">IF(OR($D4=1,MONTH($B4)&lt;&gt;MONTH(StartDate),'У2 Ввод'!$D$123="",'У2 Ввод'!$E$123="",'У2 Ввод'!$D$123&gt;$B4),0,MAX(0,MIN(1,'У2 Ввод'!$E$123-NETWORKDAYS('У2 Ввод'!$D$123,$B4)+1))/Настройки!$E$8*100)</f>
        <v>0</v>
      </c>
      <c r="DO4" s="67" t="n">
        <f aca="false">IF(OR($D4=1,MONTH($B4)&lt;&gt;MONTH(StartDate),'У2 Ввод'!$D$124="",'У2 Ввод'!$E$124="",'У2 Ввод'!$D$124&gt;$B4),0,MAX(0,MIN(1,'У2 Ввод'!$E$124-NETWORKDAYS('У2 Ввод'!$D$124,$B4)+1))/Настройки!$E$8*100)</f>
        <v>0</v>
      </c>
      <c r="DP4" s="67" t="n">
        <f aca="false">IF(OR($D4=1,MONTH($B4)&lt;&gt;MONTH(StartDate),'У2 Ввод'!$D$125="",'У2 Ввод'!$E$125="",'У2 Ввод'!$D$125&gt;$B4),0,MAX(0,MIN(1,'У2 Ввод'!$E$125-NETWORKDAYS('У2 Ввод'!$D$125,$B4)+1))/Настройки!$E$8*100)</f>
        <v>0</v>
      </c>
      <c r="DQ4" s="67" t="n">
        <f aca="false">IF(OR($D4=1,MONTH($B4)&lt;&gt;MONTH(StartDate),'У2 Ввод'!$D$126="",'У2 Ввод'!$E$126="",'У2 Ввод'!$D$126&gt;$B4),0,MAX(0,MIN(1,'У2 Ввод'!$E$126-NETWORKDAYS('У2 Ввод'!$D$126,$B4)+1))/Настройки!$E$8*100)</f>
        <v>0</v>
      </c>
      <c r="DR4" s="67" t="n">
        <f aca="false">IF(OR($D4=1,MONTH($B4)&lt;&gt;MONTH(StartDate),'У2 Ввод'!$D$127="",'У2 Ввод'!$E$127="",'У2 Ввод'!$D$127&gt;$B4),0,MAX(0,MIN(1,'У2 Ввод'!$E$127-NETWORKDAYS('У2 Ввод'!$D$127,$B4)+1))/Настройки!$E$8*100)</f>
        <v>0</v>
      </c>
      <c r="DS4" s="67" t="n">
        <f aca="false">IF(OR($D4=1,MONTH($B4)&lt;&gt;MONTH(StartDate),'У2 Ввод'!$D$128="",'У2 Ввод'!$E$128="",'У2 Ввод'!$D$128&gt;$B4),0,MAX(0,MIN(1,'У2 Ввод'!$E$128-NETWORKDAYS('У2 Ввод'!$D$128,$B4)+1))/Настройки!$E$8*100)</f>
        <v>0</v>
      </c>
      <c r="DT4" s="67" t="n">
        <f aca="false">IF(OR($D4=1,MONTH($B4)&lt;&gt;MONTH(StartDate),'У2 Ввод'!$D$129="",'У2 Ввод'!$E$129="",'У2 Ввод'!$D$129&gt;$B4),0,MAX(0,MIN(1,'У2 Ввод'!$E$129-NETWORKDAYS('У2 Ввод'!$D$129,$B4)+1))/Настройки!$E$8*100)</f>
        <v>0</v>
      </c>
      <c r="DU4" s="67" t="n">
        <f aca="false">IF(OR($D4=1,MONTH($B4)&lt;&gt;MONTH(StartDate),'У2 Ввод'!$D$130="",'У2 Ввод'!$E$130="",'У2 Ввод'!$D$130&gt;$B4),0,MAX(0,MIN(1,'У2 Ввод'!$E$130-NETWORKDAYS('У2 Ввод'!$D$130,$B4)+1))/Настройки!$E$8*100)</f>
        <v>0</v>
      </c>
      <c r="DV4" s="67" t="n">
        <f aca="false">IF(OR($D4=1,MONTH($B4)&lt;&gt;MONTH(StartDate),'У2 Ввод'!$D$131="",'У2 Ввод'!$E$131="",'У2 Ввод'!$D$131&gt;$B4),0,MAX(0,MIN(1,'У2 Ввод'!$E$131-NETWORKDAYS('У2 Ввод'!$D$131,$B4)+1))/Настройки!$E$8*100)</f>
        <v>0</v>
      </c>
      <c r="DW4" s="67" t="n">
        <f aca="false">IF(OR($D4=1,MONTH($B4)&lt;&gt;MONTH(StartDate),'У2 Ввод'!$D$132="",'У2 Ввод'!$E$132="",'У2 Ввод'!$D$132&gt;$B4),0,MAX(0,MIN(1,'У2 Ввод'!$E$132-NETWORKDAYS('У2 Ввод'!$D$132,$B4)+1))/Настройки!$E$8*100)</f>
        <v>0</v>
      </c>
      <c r="DX4" s="67" t="n">
        <f aca="false">IF(OR($D4=1,MONTH($B4)&lt;&gt;MONTH(StartDate),'У2 Ввод'!$D$133="",'У2 Ввод'!$E$133="",'У2 Ввод'!$D$133&gt;$B4),0,MAX(0,MIN(1,'У2 Ввод'!$E$133-NETWORKDAYS('У2 Ввод'!$D$133,$B4)+1))/Настройки!$E$8*100)</f>
        <v>0</v>
      </c>
      <c r="DY4" s="67" t="n">
        <f aca="false">IF(OR($D4=1,MONTH($B4)&lt;&gt;MONTH(StartDate),'У2 Ввод'!$D$134="",'У2 Ввод'!$E$134="",'У2 Ввод'!$D$134&gt;$B4),0,MAX(0,MIN(1,'У2 Ввод'!$E$134-NETWORKDAYS('У2 Ввод'!$D$134,$B4)+1))/Настройки!$E$8*100)</f>
        <v>0</v>
      </c>
      <c r="DZ4" s="67" t="n">
        <f aca="false">IF(OR($D4=1,MONTH($B4)&lt;&gt;MONTH(StartDate),'У2 Ввод'!$D$135="",'У2 Ввод'!$E$135="",'У2 Ввод'!$D$135&gt;$B4),0,MAX(0,MIN(1,'У2 Ввод'!$E$135-NETWORKDAYS('У2 Ввод'!$D$135,$B4)+1))/Настройки!$E$8*100)</f>
        <v>0</v>
      </c>
      <c r="EA4" s="67" t="n">
        <f aca="false">IF(OR($D4=1,MONTH($B4)&lt;&gt;MONTH(StartDate),'У2 Ввод'!$D$136="",'У2 Ввод'!$E$136="",'У2 Ввод'!$D$136&gt;$B4),0,MAX(0,MIN(1,'У2 Ввод'!$E$136-NETWORKDAYS('У2 Ввод'!$D$136,$B4)+1))/Настройки!$E$8*100)</f>
        <v>0</v>
      </c>
      <c r="EB4" s="67" t="n">
        <f aca="false">IF(OR($D4=1,MONTH($B4)&lt;&gt;MONTH(StartDate),'У2 Ввод'!$D$137="",'У2 Ввод'!$E$137="",'У2 Ввод'!$D$137&gt;$B4),0,MAX(0,MIN(1,'У2 Ввод'!$E$137-NETWORKDAYS('У2 Ввод'!$D$137,$B4)+1))/Настройки!$E$8*100)</f>
        <v>0</v>
      </c>
      <c r="EC4" s="67" t="n">
        <f aca="false">IF(OR($D4=1,MONTH($B4)&lt;&gt;MONTH(StartDate),'У2 Ввод'!$D$138="",'У2 Ввод'!$E$138="",'У2 Ввод'!$D$138&gt;$B4),0,MAX(0,MIN(1,'У2 Ввод'!$E$138-NETWORKDAYS('У2 Ввод'!$D$138,$B4)+1))/Настройки!$E$8*100)</f>
        <v>0</v>
      </c>
      <c r="ED4" s="67" t="n">
        <f aca="false">IF(OR($D4=1,MONTH($B4)&lt;&gt;MONTH(StartDate),'У2 Ввод'!$D$139="",'У2 Ввод'!$E$139="",'У2 Ввод'!$D$139&gt;$B4),0,MAX(0,MIN(1,'У2 Ввод'!$E$139-NETWORKDAYS('У2 Ввод'!$D$139,$B4)+1))/Настройки!$E$8*100)</f>
        <v>0</v>
      </c>
      <c r="EE4" s="67" t="n">
        <f aca="false">IF(OR($D4=1,MONTH($B4)&lt;&gt;MONTH(StartDate),'У2 Ввод'!$D$140="",'У2 Ввод'!$E$140="",'У2 Ввод'!$D$140&gt;$B4),0,MAX(0,MIN(1,'У2 Ввод'!$E$140-NETWORKDAYS('У2 Ввод'!$D$140,$B4)+1))/Настройки!$E$8*100)</f>
        <v>0</v>
      </c>
      <c r="EF4" s="67" t="n">
        <f aca="false">IF(OR($D4=1,MONTH($B4)&lt;&gt;MONTH(StartDate),'У2 Ввод'!$D$141="",'У2 Ввод'!$E$141="",'У2 Ввод'!$D$141&gt;$B4),0,MAX(0,MIN(1,'У2 Ввод'!$E$141-NETWORKDAYS('У2 Ввод'!$D$141,$B4)+1))/Настройки!$E$8*100)</f>
        <v>0</v>
      </c>
      <c r="EG4" s="67" t="n">
        <f aca="false">IF(OR($D4=1,MONTH($B4)&lt;&gt;MONTH(StartDate),'У2 Ввод'!$D$142="",'У2 Ввод'!$E$142="",'У2 Ввод'!$D$142&gt;$B4),0,MAX(0,MIN(1,'У2 Ввод'!$E$142-NETWORKDAYS('У2 Ввод'!$D$142,$B4)+1))/Настройки!$E$8*100)</f>
        <v>0</v>
      </c>
      <c r="EH4" s="67" t="n">
        <f aca="false">IF(OR($D4=1,MONTH($B4)&lt;&gt;MONTH(StartDate),'У2 Ввод'!$D$143="",'У2 Ввод'!$E$143="",'У2 Ввод'!$D$143&gt;$B4),0,MAX(0,MIN(1,'У2 Ввод'!$E$143-NETWORKDAYS('У2 Ввод'!$D$143,$B4)+1))/Настройки!$E$8*100)</f>
        <v>0</v>
      </c>
      <c r="EI4" s="67" t="n">
        <f aca="false">IF(OR($D4=1,MONTH($B4)&lt;&gt;MONTH(StartDate),'У2 Ввод'!$D$144="",'У2 Ввод'!$E$144="",'У2 Ввод'!$D$144&gt;$B4),0,MAX(0,MIN(1,'У2 Ввод'!$E$144-NETWORKDAYS('У2 Ввод'!$D$144,$B4)+1))/Настройки!$E$8*100)</f>
        <v>0</v>
      </c>
      <c r="EJ4" s="67" t="n">
        <f aca="false">IF(OR($D4=1,MONTH($B4)&lt;&gt;MONTH(StartDate),'У2 Ввод'!$D$145="",'У2 Ввод'!$E$145="",'У2 Ввод'!$D$145&gt;$B4),0,MAX(0,MIN(1,'У2 Ввод'!$E$145-NETWORKDAYS('У2 Ввод'!$D$145,$B4)+1))/Настройки!$E$8*100)</f>
        <v>0</v>
      </c>
      <c r="EK4" s="67" t="n">
        <f aca="false">IF(OR($D4=1,MONTH($B4)&lt;&gt;MONTH(StartDate),'У2 Ввод'!$D$146="",'У2 Ввод'!$E$146="",'У2 Ввод'!$D$146&gt;$B4),0,MAX(0,MIN(1,'У2 Ввод'!$E$146-NETWORKDAYS('У2 Ввод'!$D$146,$B4)+1))/Настройки!$E$8*100)</f>
        <v>0</v>
      </c>
      <c r="EL4" s="67" t="n">
        <f aca="false">IF(OR($D4=1,MONTH($B4)&lt;&gt;MONTH(StartDate),'У2 Ввод'!$D$147="",'У2 Ввод'!$E$147="",'У2 Ввод'!$D$147&gt;$B4),0,MAX(0,MIN(1,'У2 Ввод'!$E$147-NETWORKDAYS('У2 Ввод'!$D$147,$B4)+1))/Настройки!$E$8*100)</f>
        <v>0</v>
      </c>
      <c r="EM4" s="67" t="n">
        <f aca="false">IF(OR($D4=1,MONTH($B4)&lt;&gt;MONTH(StartDate),'У2 Ввод'!$D$148="",'У2 Ввод'!$E$148="",'У2 Ввод'!$D$148&gt;$B4),0,MAX(0,MIN(1,'У2 Ввод'!$E$148-NETWORKDAYS('У2 Ввод'!$D$148,$B4)+1))/Настройки!$E$8*100)</f>
        <v>0</v>
      </c>
      <c r="EN4" s="67" t="n">
        <f aca="false">IF(OR($D4=1,MONTH($B4)&lt;&gt;MONTH(StartDate),'У2 Ввод'!$D$149="",'У2 Ввод'!$E$149="",'У2 Ввод'!$D$149&gt;$B4),0,MAX(0,MIN(1,'У2 Ввод'!$E$149-NETWORKDAYS('У2 Ввод'!$D$149,$B4)+1))/Настройки!$E$8*100)</f>
        <v>0</v>
      </c>
      <c r="EO4" s="67" t="n">
        <f aca="false">IF(OR($D4=1,MONTH($B4)&lt;&gt;MONTH(StartDate),'У2 Ввод'!$D$150="",'У2 Ввод'!$E$150="",'У2 Ввод'!$D$150&gt;$B4),0,MAX(0,MIN(1,'У2 Ввод'!$E$150-NETWORKDAYS('У2 Ввод'!$D$150,$B4)+1))/Настройки!$E$8*100)</f>
        <v>0</v>
      </c>
      <c r="EP4" s="67" t="n">
        <f aca="false">IF(OR($D4=1,MONTH($B4)&lt;&gt;MONTH(StartDate),'У2 Ввод'!$D$151="",'У2 Ввод'!$E$151="",'У2 Ввод'!$D$151&gt;$B4),0,MAX(0,MIN(1,'У2 Ввод'!$E$151-NETWORKDAYS('У2 Ввод'!$D$151,$B4)+1))/Настройки!$E$8*100)</f>
        <v>0</v>
      </c>
      <c r="EQ4" s="67" t="n">
        <f aca="false">IF(OR($D4=1,MONTH($B4)&lt;&gt;MONTH(StartDate),'У2 Ввод'!$D$152="",'У2 Ввод'!$E$152="",'У2 Ввод'!$D$152&gt;$B4),0,MAX(0,MIN(1,'У2 Ввод'!$E$152-NETWORKDAYS('У2 Ввод'!$D$152,$B4)+1))/Настройки!$E$8*100)</f>
        <v>0</v>
      </c>
      <c r="ER4" s="67" t="n">
        <f aca="false">IF(OR($D4=1,MONTH($B4)&lt;&gt;MONTH(StartDate),'У2 Ввод'!$D$153="",'У2 Ввод'!$E$153="",'У2 Ввод'!$D$153&gt;$B4),0,MAX(0,MIN(1,'У2 Ввод'!$E$153-NETWORKDAYS('У2 Ввод'!$D$153,$B4)+1))/Настройки!$E$8*100)</f>
        <v>0</v>
      </c>
      <c r="ES4" s="67" t="n">
        <f aca="false">IF(OR($D4=1,MONTH($B4)&lt;&gt;MONTH(StartDate),'У2 Ввод'!$D$154="",'У2 Ввод'!$E$154="",'У2 Ввод'!$D$154&gt;$B4),0,MAX(0,MIN(1,'У2 Ввод'!$E$154-NETWORKDAYS('У2 Ввод'!$D$154,$B4)+1))/Настройки!$E$8*100)</f>
        <v>0</v>
      </c>
      <c r="ET4" s="67" t="n">
        <f aca="false">IF(OR($D4=1,MONTH($B4)&lt;&gt;MONTH(StartDate),'У2 Ввод'!$D$155="",'У2 Ввод'!$E$155="",'У2 Ввод'!$D$155&gt;$B4),0,MAX(0,MIN(1,'У2 Ввод'!$E$155-NETWORKDAYS('У2 Ввод'!$D$155,$B4)+1))/Настройки!$E$8*100)</f>
        <v>0</v>
      </c>
      <c r="EU4" s="67" t="n">
        <f aca="false">IF(OR($D4=1,MONTH($B4)&lt;&gt;MONTH(StartDate),'У2 Ввод'!$D$156="",'У2 Ввод'!$E$156="",'У2 Ввод'!$D$156&gt;$B4),0,MAX(0,MIN(1,'У2 Ввод'!$E$156-NETWORKDAYS('У2 Ввод'!$D$156,$B4)+1))/Настройки!$E$8*100)</f>
        <v>0</v>
      </c>
      <c r="EV4" s="67" t="n">
        <f aca="false">IF(OR($D4=1,MONTH($B4)&lt;&gt;MONTH(StartDate),'У2 Ввод'!$D$157="",'У2 Ввод'!$E$157="",'У2 Ввод'!$D$157&gt;$B4),0,MAX(0,MIN(1,'У2 Ввод'!$E$157-NETWORKDAYS('У2 Ввод'!$D$157,$B4)+1))/Настройки!$E$8*100)</f>
        <v>0</v>
      </c>
      <c r="EW4" s="67" t="n">
        <f aca="false">IF(OR($D4=1,MONTH($B4)&lt;&gt;MONTH(StartDate),'У2 Ввод'!$D$158="",'У2 Ввод'!$E$158="",'У2 Ввод'!$D$158&gt;$B4),0,MAX(0,MIN(1,'У2 Ввод'!$E$158-NETWORKDAYS('У2 Ввод'!$D$158,$B4)+1))/Настройки!$E$8*100)</f>
        <v>0</v>
      </c>
      <c r="EX4" s="67" t="n">
        <f aca="false">IF(OR($D4=1,MONTH($B4)&lt;&gt;MONTH(StartDate),'У2 Ввод'!$D$159="",'У2 Ввод'!$E$159="",'У2 Ввод'!$D$159&gt;$B4),0,MAX(0,MIN(1,'У2 Ввод'!$E$159-NETWORKDAYS('У2 Ввод'!$D$159,$B4)+1))/Настройки!$E$8*100)</f>
        <v>0</v>
      </c>
      <c r="EY4" s="67" t="n">
        <f aca="false">IF(OR($D4=1,MONTH($B4)&lt;&gt;MONTH(StartDate),'У2 Ввод'!$D$160="",'У2 Ввод'!$E$160="",'У2 Ввод'!$D$160&gt;$B4),0,MAX(0,MIN(1,'У2 Ввод'!$E$160-NETWORKDAYS('У2 Ввод'!$D$160,$B4)+1))/Настройки!$E$8*100)</f>
        <v>0</v>
      </c>
      <c r="EZ4" s="67" t="n">
        <f aca="false">IF(OR($D4=1,MONTH($B4)&lt;&gt;MONTH(StartDate),'У2 Ввод'!$D$161="",'У2 Ввод'!$E$161="",'У2 Ввод'!$D$161&gt;$B4),0,MAX(0,MIN(1,'У2 Ввод'!$E$161-NETWORKDAYS('У2 Ввод'!$D$161,$B4)+1))/Настройки!$E$8*100)</f>
        <v>0</v>
      </c>
      <c r="FA4" s="67" t="n">
        <f aca="false">IF(OR($D4=1,MONTH($B4)&lt;&gt;MONTH(StartDate),'У2 Ввод'!$D$162="",'У2 Ввод'!$E$162="",'У2 Ввод'!$D$162&gt;$B4),0,MAX(0,MIN(1,'У2 Ввод'!$E$162-NETWORKDAYS('У2 Ввод'!$D$162,$B4)+1))/Настройки!$E$8*100)</f>
        <v>0</v>
      </c>
      <c r="FB4" s="67" t="n">
        <f aca="false">IF(OR($D4=1,MONTH($B4)&lt;&gt;MONTH(StartDate),'У2 Ввод'!$D$163="",'У2 Ввод'!$E$163="",'У2 Ввод'!$D$163&gt;$B4),0,MAX(0,MIN(1,'У2 Ввод'!$E$163-NETWORKDAYS('У2 Ввод'!$D$163,$B4)+1))/Настройки!$E$8*100)</f>
        <v>0</v>
      </c>
      <c r="FC4" s="67" t="n">
        <f aca="false">IF(OR($D4=1,MONTH($B4)&lt;&gt;MONTH(StartDate),'У2 Ввод'!$D$164="",'У2 Ввод'!$E$164="",'У2 Ввод'!$D$164&gt;$B4),0,MAX(0,MIN(1,'У2 Ввод'!$E$164-NETWORKDAYS('У2 Ввод'!$D$164,$B4)+1))/Настройки!$E$8*100)</f>
        <v>0</v>
      </c>
      <c r="FD4" s="67" t="n">
        <f aca="false">IF(OR($D4=1,MONTH($B4)&lt;&gt;MONTH(StartDate),'У2 Ввод'!$D$165="",'У2 Ввод'!$E$165="",'У2 Ввод'!$D$165&gt;$B4),0,MAX(0,MIN(1,'У2 Ввод'!$E$165-NETWORKDAYS('У2 Ввод'!$D$165,$B4)+1))/Настройки!$E$8*100)</f>
        <v>0</v>
      </c>
      <c r="FE4" s="67" t="n">
        <f aca="false">IF(OR($D4=1,MONTH($B4)&lt;&gt;MONTH(StartDate),'У2 Ввод'!$D$166="",'У2 Ввод'!$E$166="",'У2 Ввод'!$D$166&gt;$B4),0,MAX(0,MIN(1,'У2 Ввод'!$E$166-NETWORKDAYS('У2 Ввод'!$D$166,$B4)+1))/Настройки!$E$8*100)</f>
        <v>0</v>
      </c>
      <c r="FF4" s="67" t="n">
        <f aca="false">IF(OR($D4=1,MONTH($B4)&lt;&gt;MONTH(StartDate),'У2 Ввод'!$D$167="",'У2 Ввод'!$E$167="",'У2 Ввод'!$D$167&gt;$B4),0,MAX(0,MIN(1,'У2 Ввод'!$E$167-NETWORKDAYS('У2 Ввод'!$D$167,$B4)+1))/Настройки!$E$8*100)</f>
        <v>0</v>
      </c>
      <c r="FG4" s="67" t="n">
        <f aca="false">IF(OR($D4=1,MONTH($B4)&lt;&gt;MONTH(StartDate),'У2 Ввод'!$D$168="",'У2 Ввод'!$E$168="",'У2 Ввод'!$D$168&gt;$B4),0,MAX(0,MIN(1,'У2 Ввод'!$E$168-NETWORKDAYS('У2 Ввод'!$D$168,$B4)+1))/Настройки!$E$8*100)</f>
        <v>0</v>
      </c>
      <c r="FH4" s="67" t="n">
        <f aca="false">IF(OR($D4=1,MONTH($B4)&lt;&gt;MONTH(StartDate),'У2 Ввод'!$D$169="",'У2 Ввод'!$E$169="",'У2 Ввод'!$D$169&gt;$B4),0,MAX(0,MIN(1,'У2 Ввод'!$E$169-NETWORKDAYS('У2 Ввод'!$D$169,$B4)+1))/Настройки!$E$8*100)</f>
        <v>0</v>
      </c>
      <c r="FI4" s="67" t="n">
        <f aca="false">IF(OR($D4=1,MONTH($B4)&lt;&gt;MONTH(StartDate),'У2 Ввод'!$D$170="",'У2 Ввод'!$E$170="",'У2 Ввод'!$D$170&gt;$B4),0,MAX(0,MIN(1,'У2 Ввод'!$E$170-NETWORKDAYS('У2 Ввод'!$D$170,$B4)+1))/Настройки!$E$8*100)</f>
        <v>0</v>
      </c>
      <c r="FJ4" s="67" t="n">
        <f aca="false">IF(OR($D4=1,MONTH($B4)&lt;&gt;MONTH(StartDate),'У2 Ввод'!$D$171="",'У2 Ввод'!$E$171="",'У2 Ввод'!$D$171&gt;$B4),0,MAX(0,MIN(1,'У2 Ввод'!$E$171-NETWORKDAYS('У2 Ввод'!$D$171,$B4)+1))/Настройки!$E$8*100)</f>
        <v>0</v>
      </c>
      <c r="FK4" s="67" t="n">
        <f aca="false">IF(OR($D4=1,MONTH($B4)&lt;&gt;MONTH(StartDate),'У2 Ввод'!$D$172="",'У2 Ввод'!$E$172="",'У2 Ввод'!$D$172&gt;$B4),0,MAX(0,MIN(1,'У2 Ввод'!$E$172-NETWORKDAYS('У2 Ввод'!$D$172,$B4)+1))/Настройки!$E$8*100)</f>
        <v>0</v>
      </c>
      <c r="FL4" s="67" t="n">
        <f aca="false">IF(OR($D4=1,MONTH($B4)&lt;&gt;MONTH(StartDate),'У2 Ввод'!$D$173="",'У2 Ввод'!$E$173="",'У2 Ввод'!$D$173&gt;$B4),0,MAX(0,MIN(1,'У2 Ввод'!$E$173-NETWORKDAYS('У2 Ввод'!$D$173,$B4)+1))/Настройки!$E$8*100)</f>
        <v>0</v>
      </c>
      <c r="FM4" s="67" t="n">
        <f aca="false">IF(OR($D4=1,MONTH($B4)&lt;&gt;MONTH(StartDate),'У2 Ввод'!$D$174="",'У2 Ввод'!$E$174="",'У2 Ввод'!$D$174&gt;$B4),0,MAX(0,MIN(1,'У2 Ввод'!$E$174-NETWORKDAYS('У2 Ввод'!$D$174,$B4)+1))/Настройки!$E$8*100)</f>
        <v>0</v>
      </c>
      <c r="FN4" s="67" t="n">
        <f aca="false">IF(OR($D4=1,MONTH($B4)&lt;&gt;MONTH(StartDate),'У2 Ввод'!$D$175="",'У2 Ввод'!$E$175="",'У2 Ввод'!$D$175&gt;$B4),0,MAX(0,MIN(1,'У2 Ввод'!$E$175-NETWORKDAYS('У2 Ввод'!$D$175,$B4)+1))/Настройки!$E$8*100)</f>
        <v>0</v>
      </c>
      <c r="FO4" s="67" t="n">
        <f aca="false">IF(OR($D4=1,MONTH($B4)&lt;&gt;MONTH(StartDate),'У2 Ввод'!$D$176="",'У2 Ввод'!$E$176="",'У2 Ввод'!$D$176&gt;$B4),0,MAX(0,MIN(1,'У2 Ввод'!$E$176-NETWORKDAYS('У2 Ввод'!$D$176,$B4)+1))/Настройки!$E$8*100)</f>
        <v>0</v>
      </c>
      <c r="FP4" s="67" t="n">
        <f aca="false">IF(OR($D4=1,MONTH($B4)&lt;&gt;MONTH(StartDate),'У2 Ввод'!$D$177="",'У2 Ввод'!$E$177="",'У2 Ввод'!$D$177&gt;$B4),0,MAX(0,MIN(1,'У2 Ввод'!$E$177-NETWORKDAYS('У2 Ввод'!$D$177,$B4)+1))/Настройки!$E$8*100)</f>
        <v>0</v>
      </c>
      <c r="FQ4" s="67" t="n">
        <f aca="false">IF(OR($D4=1,MONTH($B4)&lt;&gt;MONTH(StartDate),'У2 Ввод'!$D$178="",'У2 Ввод'!$E$178="",'У2 Ввод'!$D$178&gt;$B4),0,MAX(0,MIN(1,'У2 Ввод'!$E$178-NETWORKDAYS('У2 Ввод'!$D$178,$B4)+1))/Настройки!$E$8*100)</f>
        <v>0</v>
      </c>
      <c r="FR4" s="67" t="n">
        <f aca="false">IF(OR($D4=1,MONTH($B4)&lt;&gt;MONTH(StartDate),'У2 Ввод'!$D$179="",'У2 Ввод'!$E$179="",'У2 Ввод'!$D$179&gt;$B4),0,MAX(0,MIN(1,'У2 Ввод'!$E$179-NETWORKDAYS('У2 Ввод'!$D$179,$B4)+1))/Настройки!$E$8*100)</f>
        <v>0</v>
      </c>
      <c r="FS4" s="67" t="n">
        <f aca="false">IF(OR($D4=1,MONTH($B4)&lt;&gt;MONTH(StartDate),'У2 Ввод'!$D$180="",'У2 Ввод'!$E$180="",'У2 Ввод'!$D$180&gt;$B4),0,MAX(0,MIN(1,'У2 Ввод'!$E$180-NETWORKDAYS('У2 Ввод'!$D$180,$B4)+1))/Настройки!$E$8*100)</f>
        <v>0</v>
      </c>
      <c r="FT4" s="67" t="n">
        <f aca="false">IF(OR($D4=1,MONTH($B4)&lt;&gt;MONTH(StartDate),'У2 Ввод'!$D$181="",'У2 Ввод'!$E$181="",'У2 Ввод'!$D$181&gt;$B4),0,MAX(0,MIN(1,'У2 Ввод'!$E$181-NETWORKDAYS('У2 Ввод'!$D$181,$B4)+1))/Настройки!$E$8*100)</f>
        <v>0</v>
      </c>
      <c r="FU4" s="67" t="n">
        <f aca="false">IF(OR($D4=1,MONTH($B4)&lt;&gt;MONTH(StartDate),'У2 Ввод'!$D$182="",'У2 Ввод'!$E$182="",'У2 Ввод'!$D$182&gt;$B4),0,MAX(0,MIN(1,'У2 Ввод'!$E$182-NETWORKDAYS('У2 Ввод'!$D$182,$B4)+1))/Настройки!$E$8*100)</f>
        <v>0</v>
      </c>
      <c r="FV4" s="67" t="n">
        <f aca="false">IF(OR($D4=1,MONTH($B4)&lt;&gt;MONTH(StartDate),'У2 Ввод'!$D$183="",'У2 Ввод'!$E$183="",'У2 Ввод'!$D$183&gt;$B4),0,MAX(0,MIN(1,'У2 Ввод'!$E$183-NETWORKDAYS('У2 Ввод'!$D$183,$B4)+1))/Настройки!$E$8*100)</f>
        <v>0</v>
      </c>
      <c r="FW4" s="67" t="n">
        <f aca="false">IF(OR($D4=1,MONTH($B4)&lt;&gt;MONTH(StartDate),'У2 Ввод'!$D$184="",'У2 Ввод'!$E$184="",'У2 Ввод'!$D$184&gt;$B4),0,MAX(0,MIN(1,'У2 Ввод'!$E$184-NETWORKDAYS('У2 Ввод'!$D$184,$B4)+1))/Настройки!$E$8*100)</f>
        <v>0</v>
      </c>
      <c r="FX4" s="67" t="n">
        <f aca="false">IF(OR($D4=1,MONTH($B4)&lt;&gt;MONTH(StartDate),'У2 Ввод'!$D$185="",'У2 Ввод'!$E$185="",'У2 Ввод'!$D$185&gt;$B4),0,MAX(0,MIN(1,'У2 Ввод'!$E$185-NETWORKDAYS('У2 Ввод'!$D$185,$B4)+1))/Настройки!$E$8*100)</f>
        <v>0</v>
      </c>
      <c r="FY4" s="67" t="n">
        <f aca="false">IF(OR($D4=1,MONTH($B4)&lt;&gt;MONTH(StartDate),'У2 Ввод'!$D$186="",'У2 Ввод'!$E$186="",'У2 Ввод'!$D$186&gt;$B4),0,MAX(0,MIN(1,'У2 Ввод'!$E$186-NETWORKDAYS('У2 Ввод'!$D$186,$B4)+1))/Настройки!$E$8*100)</f>
        <v>0</v>
      </c>
      <c r="FZ4" s="67" t="n">
        <f aca="false">IF(OR($D4=1,MONTH($B4)&lt;&gt;MONTH(StartDate),'У2 Ввод'!$D$187="",'У2 Ввод'!$E$187="",'У2 Ввод'!$D$187&gt;$B4),0,MAX(0,MIN(1,'У2 Ввод'!$E$187-NETWORKDAYS('У2 Ввод'!$D$187,$B4)+1))/Настройки!$E$8*100)</f>
        <v>0</v>
      </c>
      <c r="GA4" s="67" t="n">
        <f aca="false">IF(OR($D4=1,MONTH($B4)&lt;&gt;MONTH(StartDate),'У2 Ввод'!$D$188="",'У2 Ввод'!$E$188="",'У2 Ввод'!$D$188&gt;$B4),0,MAX(0,MIN(1,'У2 Ввод'!$E$188-NETWORKDAYS('У2 Ввод'!$D$188,$B4)+1))/Настройки!$E$8*100)</f>
        <v>0</v>
      </c>
      <c r="GB4" s="67" t="n">
        <f aca="false">IF(OR($D4=1,MONTH($B4)&lt;&gt;MONTH(StartDate),'У2 Ввод'!$D$189="",'У2 Ввод'!$E$189="",'У2 Ввод'!$D$189&gt;$B4),0,MAX(0,MIN(1,'У2 Ввод'!$E$189-NETWORKDAYS('У2 Ввод'!$D$189,$B4)+1))/Настройки!$E$8*100)</f>
        <v>0</v>
      </c>
      <c r="GC4" s="67" t="n">
        <f aca="false">IF(OR($D4=1,MONTH($B4)&lt;&gt;MONTH(StartDate),'У2 Ввод'!$D$190="",'У2 Ввод'!$E$190="",'У2 Ввод'!$D$190&gt;$B4),0,MAX(0,MIN(1,'У2 Ввод'!$E$190-NETWORKDAYS('У2 Ввод'!$D$190,$B4)+1))/Настройки!$E$8*100)</f>
        <v>0</v>
      </c>
      <c r="GD4" s="67" t="n">
        <f aca="false">IF(OR($D4=1,MONTH($B4)&lt;&gt;MONTH(StartDate),'У2 Ввод'!$D$191="",'У2 Ввод'!$E$191="",'У2 Ввод'!$D$191&gt;$B4),0,MAX(0,MIN(1,'У2 Ввод'!$E$191-NETWORKDAYS('У2 Ввод'!$D$191,$B4)+1))/Настройки!$E$8*100)</f>
        <v>0</v>
      </c>
      <c r="GE4" s="67" t="n">
        <f aca="false">IF(OR($D4=1,MONTH($B4)&lt;&gt;MONTH(StartDate),'У2 Ввод'!$D$192="",'У2 Ввод'!$E$192="",'У2 Ввод'!$D$192&gt;$B4),0,MAX(0,MIN(1,'У2 Ввод'!$E$192-NETWORKDAYS('У2 Ввод'!$D$192,$B4)+1))/Настройки!$E$8*100)</f>
        <v>0</v>
      </c>
      <c r="GF4" s="67" t="n">
        <f aca="false">IF(OR($D4=1,MONTH($B4)&lt;&gt;MONTH(StartDate),'У2 Ввод'!$D$193="",'У2 Ввод'!$E$193="",'У2 Ввод'!$D$193&gt;$B4),0,MAX(0,MIN(1,'У2 Ввод'!$E$193-NETWORKDAYS('У2 Ввод'!$D$193,$B4)+1))/Настройки!$E$8*100)</f>
        <v>0</v>
      </c>
      <c r="GG4" s="67" t="n">
        <f aca="false">IF(OR($D4=1,MONTH($B4)&lt;&gt;MONTH(StartDate),'У2 Ввод'!$D$194="",'У2 Ввод'!$E$194="",'У2 Ввод'!$D$194&gt;$B4),0,MAX(0,MIN(1,'У2 Ввод'!$E$194-NETWORKDAYS('У2 Ввод'!$D$194,$B4)+1))/Настройки!$E$8*100)</f>
        <v>0</v>
      </c>
      <c r="GH4" s="67" t="n">
        <f aca="false">IF(OR($D4=1,MONTH($B4)&lt;&gt;MONTH(StartDate),'У2 Ввод'!$D$195="",'У2 Ввод'!$E$195="",'У2 Ввод'!$D$195&gt;$B4),0,MAX(0,MIN(1,'У2 Ввод'!$E$195-NETWORKDAYS('У2 Ввод'!$D$195,$B4)+1))/Настройки!$E$8*100)</f>
        <v>0</v>
      </c>
      <c r="GI4" s="67" t="n">
        <f aca="false">IF(OR($D4=1,MONTH($B4)&lt;&gt;MONTH(StartDate),'У2 Ввод'!$D$196="",'У2 Ввод'!$E$196="",'У2 Ввод'!$D$196&gt;$B4),0,MAX(0,MIN(1,'У2 Ввод'!$E$196-NETWORKDAYS('У2 Ввод'!$D$196,$B4)+1))/Настройки!$E$8*100)</f>
        <v>0</v>
      </c>
      <c r="GJ4" s="67" t="n">
        <f aca="false">IF(OR($D4=1,MONTH($B4)&lt;&gt;MONTH(StartDate),'У2 Ввод'!$D$197="",'У2 Ввод'!$E$197="",'У2 Ввод'!$D$197&gt;$B4),0,MAX(0,MIN(1,'У2 Ввод'!$E$197-NETWORKDAYS('У2 Ввод'!$D$197,$B4)+1))/Настройки!$E$8*100)</f>
        <v>0</v>
      </c>
      <c r="GK4" s="67" t="n">
        <f aca="false">IF(OR($D4=1,MONTH($B4)&lt;&gt;MONTH(StartDate),'У2 Ввод'!$D$198="",'У2 Ввод'!$E$198="",'У2 Ввод'!$D$198&gt;$B4),0,MAX(0,MIN(1,'У2 Ввод'!$E$198-NETWORKDAYS('У2 Ввод'!$D$198,$B4)+1))/Настройки!$E$8*100)</f>
        <v>0</v>
      </c>
      <c r="GL4" s="67" t="n">
        <f aca="false">IF(OR($D4=1,MONTH($B4)&lt;&gt;MONTH(StartDate),'У2 Ввод'!$D$199="",'У2 Ввод'!$E$199="",'У2 Ввод'!$D$199&gt;$B4),0,MAX(0,MIN(1,'У2 Ввод'!$E$199-NETWORKDAYS('У2 Ввод'!$D$199,$B4)+1))/Настройки!$E$8*100)</f>
        <v>0</v>
      </c>
      <c r="GM4" s="67" t="n">
        <f aca="false">IF(OR($D4=1,MONTH($B4)&lt;&gt;MONTH(StartDate),'У2 Ввод'!$D$200="",'У2 Ввод'!$E$200="",'У2 Ввод'!$D$200&gt;$B4),0,MAX(0,MIN(1,'У2 Ввод'!$E$200-NETWORKDAYS('У2 Ввод'!$D$200,$B4)+1))/Настройки!$E$8*100)</f>
        <v>0</v>
      </c>
      <c r="GN4" s="67" t="n">
        <f aca="false">IF(OR($D4=1,MONTH($B4)&lt;&gt;MONTH(StartDate),'У2 Ввод'!$D$201="",'У2 Ввод'!$E$201="",'У2 Ввод'!$D$201&gt;$B4),0,MAX(0,MIN(1,'У2 Ввод'!$E$201-NETWORKDAYS('У2 Ввод'!$D$201,$B4)+1))/Настройки!$E$8*100)</f>
        <v>0</v>
      </c>
      <c r="GO4" s="67" t="n">
        <f aca="false">IF(OR($D4=1,MONTH($B4)&lt;&gt;MONTH(StartDate),'У2 Ввод'!$D$202="",'У2 Ввод'!$E$202="",'У2 Ввод'!$D$202&gt;$B4),0,MAX(0,MIN(1,'У2 Ввод'!$E$202-NETWORKDAYS('У2 Ввод'!$D$202,$B4)+1))/Настройки!$E$8*100)</f>
        <v>0</v>
      </c>
      <c r="GP4" s="67" t="n">
        <f aca="false">IF(OR($D4=1,MONTH($B4)&lt;&gt;MONTH(StartDate),'У2 Ввод'!$D$203="",'У2 Ввод'!$E$203="",'У2 Ввод'!$D$203&gt;$B4),0,MAX(0,MIN(1,'У2 Ввод'!$E$203-NETWORKDAYS('У2 Ввод'!$D$203,$B4)+1))/Настройки!$E$8*100)</f>
        <v>0</v>
      </c>
      <c r="GQ4" s="67" t="n">
        <f aca="false">IF(OR($D4=1,MONTH($B4)&lt;&gt;MONTH(StartDate),'У2 Ввод'!$D$204="",'У2 Ввод'!$E$204="",'У2 Ввод'!$D$204&gt;$B4),0,MAX(0,MIN(1,'У2 Ввод'!$E$204-NETWORKDAYS('У2 Ввод'!$D$204,$B4)+1))/Настройки!$E$8*100)</f>
        <v>0</v>
      </c>
      <c r="GR4" s="67" t="n">
        <f aca="false">IF(OR($D4=1,MONTH($B4)&lt;&gt;MONTH(StartDate),'У2 Ввод'!$D$205="",'У2 Ввод'!$E$205="",'У2 Ввод'!$D$205&gt;$B4),0,MAX(0,MIN(1,'У2 Ввод'!$E$205-NETWORKDAYS('У2 Ввод'!$D$205,$B4)+1))/Настройки!$E$8*100)</f>
        <v>0</v>
      </c>
      <c r="GS4" s="67" t="n">
        <f aca="false">IF(OR($D4=1,MONTH($B4)&lt;&gt;MONTH(StartDate),'У2 Ввод'!$D$206="",'У2 Ввод'!$E$206="",'У2 Ввод'!$D$206&gt;$B4),0,MAX(0,MIN(1,'У2 Ввод'!$E$206-NETWORKDAYS('У2 Ввод'!$D$206,$B4)+1))/Настройки!$E$8*100)</f>
        <v>0</v>
      </c>
      <c r="GT4" s="67" t="n">
        <f aca="false">IF(OR($D4=1,MONTH($B4)&lt;&gt;MONTH(StartDate),'У2 Ввод'!$D$207="",'У2 Ввод'!$E$207="",'У2 Ввод'!$D$207&gt;$B4),0,MAX(0,MIN(1,'У2 Ввод'!$E$207-NETWORKDAYS('У2 Ввод'!$D$207,$B4)+1))/Настройки!$E$8*100)</f>
        <v>0</v>
      </c>
      <c r="GU4" s="67" t="n">
        <f aca="false">IF(OR($D4=1,MONTH($B4)&lt;&gt;MONTH(StartDate),'У2 Ввод'!$D$208="",'У2 Ввод'!$E$208="",'У2 Ввод'!$D$208&gt;$B4),0,MAX(0,MIN(1,'У2 Ввод'!$E$208-NETWORKDAYS('У2 Ввод'!$D$208,$B4)+1))/Настройки!$E$8*100)</f>
        <v>0</v>
      </c>
      <c r="GV4" s="67" t="n">
        <f aca="false">IF(OR($D4=1,MONTH($B4)&lt;&gt;MONTH(StartDate),'У2 Ввод'!$D$209="",'У2 Ввод'!$E$209="",'У2 Ввод'!$D$209&gt;$B4),0,MAX(0,MIN(1,'У2 Ввод'!$E$209-NETWORKDAYS('У2 Ввод'!$D$209,$B4)+1))/Настройки!$E$8*100)</f>
        <v>0</v>
      </c>
      <c r="GW4" s="67" t="n">
        <f aca="false">IF(OR($D4=1,MONTH($B4)&lt;&gt;MONTH(StartDate),'У2 Ввод'!$D$210="",'У2 Ввод'!$E$210="",'У2 Ввод'!$D$210&gt;$B4),0,MAX(0,MIN(1,'У2 Ввод'!$E$210-NETWORKDAYS('У2 Ввод'!$D$210,$B4)+1))/Настройки!$E$8*100)</f>
        <v>0</v>
      </c>
      <c r="GX4" s="67" t="n">
        <f aca="false">IF(OR($D4=1,MONTH($B4)&lt;&gt;MONTH(StartDate),'У2 Ввод'!$D$211="",'У2 Ввод'!$E$211="",'У2 Ввод'!$D$211&gt;$B4),0,MAX(0,MIN(1,'У2 Ввод'!$E$211-NETWORKDAYS('У2 Ввод'!$D$211,$B4)+1))/Настройки!$E$8*100)</f>
        <v>0</v>
      </c>
      <c r="GY4" s="67" t="n">
        <f aca="false">IF(OR($D4=1,MONTH($B4)&lt;&gt;MONTH(StartDate),'У2 Ввод'!$D$212="",'У2 Ввод'!$E$212="",'У2 Ввод'!$D$212&gt;$B4),0,MAX(0,MIN(1,'У2 Ввод'!$E$212-NETWORKDAYS('У2 Ввод'!$D$212,$B4)+1))/Настройки!$E$8*100)</f>
        <v>0</v>
      </c>
      <c r="GZ4" s="67" t="n">
        <f aca="false">IF(OR($D4=1,MONTH($B4)&lt;&gt;MONTH(StartDate),'У2 Ввод'!$D$213="",'У2 Ввод'!$E$213="",'У2 Ввод'!$D$213&gt;$B4),0,MAX(0,MIN(1,'У2 Ввод'!$E$213-NETWORKDAYS('У2 Ввод'!$D$213,$B4)+1))/Настройки!$E$8*100)</f>
        <v>0</v>
      </c>
      <c r="HA4" s="67" t="n">
        <f aca="false">IF(OR($D4=1,MONTH($B4)&lt;&gt;MONTH(StartDate),'У2 Ввод'!$D$214="",'У2 Ввод'!$E$214="",'У2 Ввод'!$D$214&gt;$B4),0,MAX(0,MIN(1,'У2 Ввод'!$E$214-NETWORKDAYS('У2 Ввод'!$D$214,$B4)+1))/Настройки!$E$8*100)</f>
        <v>0</v>
      </c>
      <c r="HB4" s="67" t="n">
        <f aca="false">IF(OR($D4=1,MONTH($B4)&lt;&gt;MONTH(StartDate),'У2 Ввод'!$D$215="",'У2 Ввод'!$E$215="",'У2 Ввод'!$D$215&gt;$B4),0,MAX(0,MIN(1,'У2 Ввод'!$E$215-NETWORKDAYS('У2 Ввод'!$D$215,$B4)+1))/Настройки!$E$8*100)</f>
        <v>0</v>
      </c>
      <c r="HC4" s="67" t="n">
        <f aca="false">IF(OR($D4=1,MONTH($B4)&lt;&gt;MONTH(StartDate),'У2 Ввод'!$D$216="",'У2 Ввод'!$E$216="",'У2 Ввод'!$D$216&gt;$B4),0,MAX(0,MIN(1,'У2 Ввод'!$E$216-NETWORKDAYS('У2 Ввод'!$D$216,$B4)+1))/Настройки!$E$8*100)</f>
        <v>0</v>
      </c>
      <c r="HD4" s="67" t="n">
        <f aca="false">IF(OR($D4=1,MONTH($B4)&lt;&gt;MONTH(StartDate),'У2 Ввод'!$D$217="",'У2 Ввод'!$E$217="",'У2 Ввод'!$D$217&gt;$B4),0,MAX(0,MIN(1,'У2 Ввод'!$E$217-NETWORKDAYS('У2 Ввод'!$D$217,$B4)+1))/Настройки!$E$8*100)</f>
        <v>0</v>
      </c>
      <c r="HE4" s="67" t="n">
        <f aca="false">IF(OR($D4=1,MONTH($B4)&lt;&gt;MONTH(StartDate),'У2 Ввод'!$D$218="",'У2 Ввод'!$E$218="",'У2 Ввод'!$D$218&gt;$B4),0,MAX(0,MIN(1,'У2 Ввод'!$E$218-NETWORKDAYS('У2 Ввод'!$D$218,$B4)+1))/Настройки!$E$8*100)</f>
        <v>0</v>
      </c>
      <c r="HF4" s="67" t="n">
        <f aca="false">IF(OR($D4=1,MONTH($B4)&lt;&gt;MONTH(StartDate),'У2 Ввод'!$D$219="",'У2 Ввод'!$E$219="",'У2 Ввод'!$D$219&gt;$B4),0,MAX(0,MIN(1,'У2 Ввод'!$E$219-NETWORKDAYS('У2 Ввод'!$D$219,$B4)+1))/Настройки!$E$8*100)</f>
        <v>0</v>
      </c>
      <c r="HG4" s="67" t="n">
        <f aca="false">IF(OR($D4=1,MONTH($B4)&lt;&gt;MONTH(StartDate),'У2 Ввод'!$D$220="",'У2 Ввод'!$E$220="",'У2 Ввод'!$D$220&gt;$B4),0,MAX(0,MIN(1,'У2 Ввод'!$E$220-NETWORKDAYS('У2 Ввод'!$D$220,$B4)+1))/Настройки!$E$8*100)</f>
        <v>0</v>
      </c>
      <c r="HH4" s="67" t="n">
        <f aca="false">IF(OR($D4=1,MONTH($B4)&lt;&gt;MONTH(StartDate),'У2 Ввод'!$D$221="",'У2 Ввод'!$E$221="",'У2 Ввод'!$D$221&gt;$B4),0,MAX(0,MIN(1,'У2 Ввод'!$E$221-NETWORKDAYS('У2 Ввод'!$D$221,$B4)+1))/Настройки!$E$8*100)</f>
        <v>0</v>
      </c>
      <c r="HI4" s="67" t="n">
        <f aca="false">IF(OR($D4=1,MONTH($B4)&lt;&gt;MONTH(StartDate),'У2 Ввод'!$D$222="",'У2 Ввод'!$E$222="",'У2 Ввод'!$D$222&gt;$B4),0,MAX(0,MIN(1,'У2 Ввод'!$E$222-NETWORKDAYS('У2 Ввод'!$D$222,$B4)+1))/Настройки!$E$8*100)</f>
        <v>0</v>
      </c>
      <c r="HJ4" s="67" t="n">
        <f aca="false">IF(OR($D4=1,MONTH($B4)&lt;&gt;MONTH(StartDate),'У2 Ввод'!$D$223="",'У2 Ввод'!$E$223="",'У2 Ввод'!$D$223&gt;$B4),0,MAX(0,MIN(1,'У2 Ввод'!$E$223-NETWORKDAYS('У2 Ввод'!$D$223,$B4)+1))/Настройки!$E$8*100)</f>
        <v>0</v>
      </c>
      <c r="HK4" s="67" t="n">
        <f aca="false">IF(OR($D4=1,MONTH($B4)&lt;&gt;MONTH(StartDate),'У2 Ввод'!$D$224="",'У2 Ввод'!$E$224="",'У2 Ввод'!$D$224&gt;$B4),0,MAX(0,MIN(1,'У2 Ввод'!$E$224-NETWORKDAYS('У2 Ввод'!$D$224,$B4)+1))/Настройки!$E$8*100)</f>
        <v>0</v>
      </c>
      <c r="HL4" s="67" t="n">
        <f aca="false">IF(OR($D4=1,MONTH($B4)&lt;&gt;MONTH(StartDate),'У2 Ввод'!$D$225="",'У2 Ввод'!$E$225="",'У2 Ввод'!$D$225&gt;$B4),0,MAX(0,MIN(1,'У2 Ввод'!$E$225-NETWORKDAYS('У2 Ввод'!$D$225,$B4)+1))/Настройки!$E$8*100)</f>
        <v>0</v>
      </c>
      <c r="HM4" s="67" t="n">
        <f aca="false">IF(OR($D4=1,MONTH($B4)&lt;&gt;MONTH(StartDate),'У2 Ввод'!$D$226="",'У2 Ввод'!$E$226="",'У2 Ввод'!$D$226&gt;$B4),0,MAX(0,MIN(1,'У2 Ввод'!$E$226-NETWORKDAYS('У2 Ввод'!$D$226,$B4)+1))/Настройки!$E$8*100)</f>
        <v>0</v>
      </c>
      <c r="HN4" s="67" t="n">
        <f aca="false">IF(OR($D4=1,MONTH($B4)&lt;&gt;MONTH(StartDate),'У2 Ввод'!$D$227="",'У2 Ввод'!$E$227="",'У2 Ввод'!$D$227&gt;$B4),0,MAX(0,MIN(1,'У2 Ввод'!$E$227-NETWORKDAYS('У2 Ввод'!$D$227,$B4)+1))/Настройки!$E$8*100)</f>
        <v>0</v>
      </c>
      <c r="HO4" s="67" t="n">
        <f aca="false">IF(OR($D4=1,MONTH($B4)&lt;&gt;MONTH(StartDate),'У2 Ввод'!$D$228="",'У2 Ввод'!$E$228="",'У2 Ввод'!$D$228&gt;$B4),0,MAX(0,MIN(1,'У2 Ввод'!$E$228-NETWORKDAYS('У2 Ввод'!$D$228,$B4)+1))/Настройки!$E$8*100)</f>
        <v>0</v>
      </c>
      <c r="HP4" s="67" t="n">
        <f aca="false">IF(OR($D4=1,MONTH($B4)&lt;&gt;MONTH(StartDate),'У2 Ввод'!$D$229="",'У2 Ввод'!$E$229="",'У2 Ввод'!$D$229&gt;$B4),0,MAX(0,MIN(1,'У2 Ввод'!$E$229-NETWORKDAYS('У2 Ввод'!$D$229,$B4)+1))/Настройки!$E$8*100)</f>
        <v>0</v>
      </c>
      <c r="HQ4" s="67" t="n">
        <f aca="false">IF(OR($D4=1,MONTH($B4)&lt;&gt;MONTH(StartDate),'У2 Ввод'!$D$230="",'У2 Ввод'!$E$230="",'У2 Ввод'!$D$230&gt;$B4),0,MAX(0,MIN(1,'У2 Ввод'!$E$230-NETWORKDAYS('У2 Ввод'!$D$230,$B4)+1))/Настройки!$E$8*100)</f>
        <v>0</v>
      </c>
      <c r="HR4" s="67" t="n">
        <f aca="false">IF(OR($D4=1,MONTH($B4)&lt;&gt;MONTH(StartDate),'У2 Ввод'!$D$231="",'У2 Ввод'!$E$231="",'У2 Ввод'!$D$231&gt;$B4),0,MAX(0,MIN(1,'У2 Ввод'!$E$231-NETWORKDAYS('У2 Ввод'!$D$231,$B4)+1))/Настройки!$E$8*100)</f>
        <v>0</v>
      </c>
      <c r="HS4" s="67" t="n">
        <f aca="false">IF(OR($D4=1,MONTH($B4)&lt;&gt;MONTH(StartDate),'У2 Ввод'!$D$232="",'У2 Ввод'!$E$232="",'У2 Ввод'!$D$232&gt;$B4),0,MAX(0,MIN(1,'У2 Ввод'!$E$232-NETWORKDAYS('У2 Ввод'!$D$232,$B4)+1))/Настройки!$E$8*100)</f>
        <v>0</v>
      </c>
      <c r="HT4" s="67" t="n">
        <f aca="false">IF(OR($D4=1,MONTH($B4)&lt;&gt;MONTH(StartDate),'У2 Ввод'!$D$233="",'У2 Ввод'!$E$233="",'У2 Ввод'!$D$233&gt;$B4),0,MAX(0,MIN(1,'У2 Ввод'!$E$233-NETWORKDAYS('У2 Ввод'!$D$233,$B4)+1))/Настройки!$E$8*100)</f>
        <v>0</v>
      </c>
      <c r="HU4" s="67" t="n">
        <f aca="false">IF(OR($D4=1,MONTH($B4)&lt;&gt;MONTH(StartDate),'У2 Ввод'!$D$234="",'У2 Ввод'!$E$234="",'У2 Ввод'!$D$234&gt;$B4),0,MAX(0,MIN(1,'У2 Ввод'!$E$234-NETWORKDAYS('У2 Ввод'!$D$234,$B4)+1))/Настройки!$E$8*100)</f>
        <v>0</v>
      </c>
      <c r="HV4" s="67" t="n">
        <f aca="false">IF(OR($D4=1,MONTH($B4)&lt;&gt;MONTH(StartDate),'У2 Ввод'!$D$235="",'У2 Ввод'!$E$235="",'У2 Ввод'!$D$235&gt;$B4),0,MAX(0,MIN(1,'У2 Ввод'!$E$235-NETWORKDAYS('У2 Ввод'!$D$235,$B4)+1))/Настройки!$E$8*100)</f>
        <v>0</v>
      </c>
      <c r="HW4" s="67" t="n">
        <f aca="false">IF(OR($D4=1,MONTH($B4)&lt;&gt;MONTH(StartDate),'У2 Ввод'!$D$236="",'У2 Ввод'!$E$236="",'У2 Ввод'!$D$236&gt;$B4),0,MAX(0,MIN(1,'У2 Ввод'!$E$236-NETWORKDAYS('У2 Ввод'!$D$236,$B4)+1))/Настройки!$E$8*100)</f>
        <v>0</v>
      </c>
      <c r="HX4" s="67" t="n">
        <f aca="false">IF(OR($D4=1,MONTH($B4)&lt;&gt;MONTH(StartDate),'У2 Ввод'!$D$237="",'У2 Ввод'!$E$237="",'У2 Ввод'!$D$237&gt;$B4),0,MAX(0,MIN(1,'У2 Ввод'!$E$237-NETWORKDAYS('У2 Ввод'!$D$237,$B4)+1))/Настройки!$E$8*100)</f>
        <v>0</v>
      </c>
      <c r="HY4" s="67" t="n">
        <f aca="false">IF(OR($D4=1,MONTH($B4)&lt;&gt;MONTH(StartDate),'У2 Ввод'!$D$238="",'У2 Ввод'!$E$238="",'У2 Ввод'!$D$238&gt;$B4),0,MAX(0,MIN(1,'У2 Ввод'!$E$238-NETWORKDAYS('У2 Ввод'!$D$238,$B4)+1))/Настройки!$E$8*100)</f>
        <v>0</v>
      </c>
      <c r="HZ4" s="67" t="n">
        <f aca="false">IF(OR($D4=1,MONTH($B4)&lt;&gt;MONTH(StartDate),'У2 Ввод'!$D$239="",'У2 Ввод'!$E$239="",'У2 Ввод'!$D$239&gt;$B4),0,MAX(0,MIN(1,'У2 Ввод'!$E$239-NETWORKDAYS('У2 Ввод'!$D$239,$B4)+1))/Настройки!$E$8*100)</f>
        <v>0</v>
      </c>
      <c r="IA4" s="67" t="n">
        <f aca="false">IF(OR($D4=1,MONTH($B4)&lt;&gt;MONTH(StartDate),'У2 Ввод'!$D$240="",'У2 Ввод'!$E$240="",'У2 Ввод'!$D$240&gt;$B4),0,MAX(0,MIN(1,'У2 Ввод'!$E$240-NETWORKDAYS('У2 Ввод'!$D$240,$B4)+1))/Настройки!$E$8*100)</f>
        <v>0</v>
      </c>
      <c r="IB4" s="67" t="n">
        <f aca="false">IF(OR($D4=1,MONTH($B4)&lt;&gt;MONTH(StartDate),'У2 Ввод'!$D$241="",'У2 Ввод'!$E$241="",'У2 Ввод'!$D$241&gt;$B4),0,MAX(0,MIN(1,'У2 Ввод'!$E$241-NETWORKDAYS('У2 Ввод'!$D$241,$B4)+1))/Настройки!$E$8*100)</f>
        <v>0</v>
      </c>
      <c r="IC4" s="67" t="n">
        <f aca="false">IF(OR($D4=1,MONTH($B4)&lt;&gt;MONTH(StartDate),'У2 Ввод'!$D$242="",'У2 Ввод'!$E$242="",'У2 Ввод'!$D$242&gt;$B4),0,MAX(0,MIN(1,'У2 Ввод'!$E$242-NETWORKDAYS('У2 Ввод'!$D$242,$B4)+1))/Настройки!$E$8*100)</f>
        <v>0</v>
      </c>
      <c r="ID4" s="67" t="n">
        <f aca="false">IF(OR($D4=1,MONTH($B4)&lt;&gt;MONTH(StartDate),'У2 Ввод'!$D$243="",'У2 Ввод'!$E$243="",'У2 Ввод'!$D$243&gt;$B4),0,MAX(0,MIN(1,'У2 Ввод'!$E$243-NETWORKDAYS('У2 Ввод'!$D$243,$B4)+1))/Настройки!$E$8*100)</f>
        <v>0</v>
      </c>
      <c r="IE4" s="67" t="n">
        <f aca="false">IF(OR($D4=1,MONTH($B4)&lt;&gt;MONTH(StartDate),'У2 Ввод'!$D$244="",'У2 Ввод'!$E$244="",'У2 Ввод'!$D$244&gt;$B4),0,MAX(0,MIN(1,'У2 Ввод'!$E$244-NETWORKDAYS('У2 Ввод'!$D$244,$B4)+1))/Настройки!$E$8*100)</f>
        <v>0</v>
      </c>
      <c r="IF4" s="67" t="n">
        <f aca="false">IF(OR($D4=1,MONTH($B4)&lt;&gt;MONTH(StartDate),'У2 Ввод'!$D$245="",'У2 Ввод'!$E$245="",'У2 Ввод'!$D$245&gt;$B4),0,MAX(0,MIN(1,'У2 Ввод'!$E$245-NETWORKDAYS('У2 Ввод'!$D$245,$B4)+1))/Настройки!$E$8*100)</f>
        <v>0</v>
      </c>
      <c r="IG4" s="67" t="n">
        <f aca="false">IF(OR($D4=1,MONTH($B4)&lt;&gt;MONTH(StartDate),'У2 Ввод'!$D$246="",'У2 Ввод'!$E$246="",'У2 Ввод'!$D$246&gt;$B4),0,MAX(0,MIN(1,'У2 Ввод'!$E$246-NETWORKDAYS('У2 Ввод'!$D$246,$B4)+1))/Настройки!$E$8*100)</f>
        <v>0</v>
      </c>
      <c r="IH4" s="67" t="n">
        <f aca="false">IF(OR($D4=1,MONTH($B4)&lt;&gt;MONTH(StartDate),'У2 Ввод'!$D$247="",'У2 Ввод'!$E$247="",'У2 Ввод'!$D$247&gt;$B4),0,MAX(0,MIN(1,'У2 Ввод'!$E$247-NETWORKDAYS('У2 Ввод'!$D$247,$B4)+1))/Настройки!$E$8*100)</f>
        <v>0</v>
      </c>
      <c r="II4" s="67" t="n">
        <f aca="false">IF(OR($D4=1,MONTH($B4)&lt;&gt;MONTH(StartDate),'У2 Ввод'!$D$248="",'У2 Ввод'!$E$248="",'У2 Ввод'!$D$248&gt;$B4),0,MAX(0,MIN(1,'У2 Ввод'!$E$248-NETWORKDAYS('У2 Ввод'!$D$248,$B4)+1))/Настройки!$E$8*100)</f>
        <v>0</v>
      </c>
      <c r="IJ4" s="67" t="n">
        <f aca="false">IF(OR($D4=1,MONTH($B4)&lt;&gt;MONTH(StartDate),'У2 Ввод'!$D$249="",'У2 Ввод'!$E$249="",'У2 Ввод'!$D$249&gt;$B4),0,MAX(0,MIN(1,'У2 Ввод'!$E$249-NETWORKDAYS('У2 Ввод'!$D$249,$B4)+1))/Настройки!$E$8*100)</f>
        <v>0</v>
      </c>
      <c r="IK4" s="67" t="n">
        <f aca="false">IF(OR($D4=1,MONTH($B4)&lt;&gt;MONTH(StartDate),'У2 Ввод'!$D$250="",'У2 Ввод'!$E$250="",'У2 Ввод'!$D$250&gt;$B4),0,MAX(0,MIN(1,'У2 Ввод'!$E$250-NETWORKDAYS('У2 Ввод'!$D$250,$B4)+1))/Настройки!$E$8*100)</f>
        <v>0</v>
      </c>
      <c r="IL4" s="67" t="n">
        <f aca="false">IF(OR($D4=1,MONTH($B4)&lt;&gt;MONTH(StartDate),'У2 Ввод'!$D$251="",'У2 Ввод'!$E$251="",'У2 Ввод'!$D$251&gt;$B4),0,MAX(0,MIN(1,'У2 Ввод'!$E$251-NETWORKDAYS('У2 Ввод'!$D$251,$B4)+1))/Настройки!$E$8*100)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IF(OR($D5=1,MONTH($B5)&lt;&gt;MONTH(StartDate),'У2 Ввод'!$D$12="",'У2 Ввод'!$E$12="",'У2 Ввод'!$D$12&gt;$B5),0,MAX(0,MIN(1,'У2 Ввод'!$E$12-NETWORKDAYS('У2 Ввод'!$D$12,$B5)+1))/Настройки!$E$8*100)</f>
        <v>0</v>
      </c>
      <c r="H5" s="67" t="n">
        <f aca="false">IF(OR($D5=1,MONTH($B5)&lt;&gt;MONTH(StartDate),'У2 Ввод'!$D$13="",'У2 Ввод'!$E$13="",'У2 Ввод'!$D$13&gt;$B5),0,MAX(0,MIN(1,'У2 Ввод'!$E$13-NETWORKDAYS('У2 Ввод'!$D$13,$B5)+1))/Настройки!$E$8*100)</f>
        <v>0</v>
      </c>
      <c r="I5" s="67" t="n">
        <f aca="false">IF(OR($D5=1,MONTH($B5)&lt;&gt;MONTH(StartDate),'У2 Ввод'!$D$14="",'У2 Ввод'!$E$14="",'У2 Ввод'!$D$14&gt;$B5),0,MAX(0,MIN(1,'У2 Ввод'!$E$14-NETWORKDAYS('У2 Ввод'!$D$14,$B5)+1))/Настройки!$E$8*100)</f>
        <v>0</v>
      </c>
      <c r="J5" s="67" t="n">
        <f aca="false">IF(OR($D5=1,MONTH($B5)&lt;&gt;MONTH(StartDate),'У2 Ввод'!$D$15="",'У2 Ввод'!$E$15="",'У2 Ввод'!$D$15&gt;$B5),0,MAX(0,MIN(1,'У2 Ввод'!$E$15-NETWORKDAYS('У2 Ввод'!$D$15,$B5)+1))/Настройки!$E$8*100)</f>
        <v>0</v>
      </c>
      <c r="K5" s="67" t="n">
        <f aca="false">IF(OR($D5=1,MONTH($B5)&lt;&gt;MONTH(StartDate),'У2 Ввод'!$D$16="",'У2 Ввод'!$E$16="",'У2 Ввод'!$D$16&gt;$B5),0,MAX(0,MIN(1,'У2 Ввод'!$E$16-NETWORKDAYS('У2 Ввод'!$D$16,$B5)+1))/Настройки!$E$8*100)</f>
        <v>0</v>
      </c>
      <c r="L5" s="67" t="n">
        <f aca="false">IF(OR($D5=1,MONTH($B5)&lt;&gt;MONTH(StartDate),'У2 Ввод'!$D$17="",'У2 Ввод'!$E$17="",'У2 Ввод'!$D$17&gt;$B5),0,MAX(0,MIN(1,'У2 Ввод'!$E$17-NETWORKDAYS('У2 Ввод'!$D$17,$B5)+1))/Настройки!$E$8*100)</f>
        <v>0</v>
      </c>
      <c r="M5" s="67" t="n">
        <f aca="false">IF(OR($D5=1,MONTH($B5)&lt;&gt;MONTH(StartDate),'У2 Ввод'!$D$18="",'У2 Ввод'!$E$18="",'У2 Ввод'!$D$18&gt;$B5),0,MAX(0,MIN(1,'У2 Ввод'!$E$18-NETWORKDAYS('У2 Ввод'!$D$18,$B5)+1))/Настройки!$E$8*100)</f>
        <v>0</v>
      </c>
      <c r="N5" s="67" t="n">
        <f aca="false">IF(OR($D5=1,MONTH($B5)&lt;&gt;MONTH(StartDate),'У2 Ввод'!$D$19="",'У2 Ввод'!$E$19="",'У2 Ввод'!$D$19&gt;$B5),0,MAX(0,MIN(1,'У2 Ввод'!$E$19-NETWORKDAYS('У2 Ввод'!$D$19,$B5)+1))/Настройки!$E$8*100)</f>
        <v>0</v>
      </c>
      <c r="O5" s="67" t="n">
        <f aca="false">IF(OR($D5=1,MONTH($B5)&lt;&gt;MONTH(StartDate),'У2 Ввод'!$D$20="",'У2 Ввод'!$E$20="",'У2 Ввод'!$D$20&gt;$B5),0,MAX(0,MIN(1,'У2 Ввод'!$E$20-NETWORKDAYS('У2 Ввод'!$D$20,$B5)+1))/Настройки!$E$8*100)</f>
        <v>0</v>
      </c>
      <c r="P5" s="67" t="n">
        <f aca="false">IF(OR($D5=1,MONTH($B5)&lt;&gt;MONTH(StartDate),'У2 Ввод'!$D$21="",'У2 Ввод'!$E$21="",'У2 Ввод'!$D$21&gt;$B5),0,MAX(0,MIN(1,'У2 Ввод'!$E$21-NETWORKDAYS('У2 Ввод'!$D$21,$B5)+1))/Настройки!$E$8*100)</f>
        <v>0</v>
      </c>
      <c r="Q5" s="67" t="n">
        <f aca="false">IF(OR($D5=1,MONTH($B5)&lt;&gt;MONTH(StartDate),'У2 Ввод'!$D$22="",'У2 Ввод'!$E$22="",'У2 Ввод'!$D$22&gt;$B5),0,MAX(0,MIN(1,'У2 Ввод'!$E$22-NETWORKDAYS('У2 Ввод'!$D$22,$B5)+1))/Настройки!$E$8*100)</f>
        <v>0</v>
      </c>
      <c r="R5" s="67" t="n">
        <f aca="false">IF(OR($D5=1,MONTH($B5)&lt;&gt;MONTH(StartDate),'У2 Ввод'!$D$23="",'У2 Ввод'!$E$23="",'У2 Ввод'!$D$23&gt;$B5),0,MAX(0,MIN(1,'У2 Ввод'!$E$23-NETWORKDAYS('У2 Ввод'!$D$23,$B5)+1))/Настройки!$E$8*100)</f>
        <v>0</v>
      </c>
      <c r="S5" s="67" t="n">
        <f aca="false">IF(OR($D5=1,MONTH($B5)&lt;&gt;MONTH(StartDate),'У2 Ввод'!$D$24="",'У2 Ввод'!$E$24="",'У2 Ввод'!$D$24&gt;$B5),0,MAX(0,MIN(1,'У2 Ввод'!$E$24-NETWORKDAYS('У2 Ввод'!$D$24,$B5)+1))/Настройки!$E$8*100)</f>
        <v>0</v>
      </c>
      <c r="T5" s="67" t="n">
        <f aca="false">IF(OR($D5=1,MONTH($B5)&lt;&gt;MONTH(StartDate),'У2 Ввод'!$D$25="",'У2 Ввод'!$E$25="",'У2 Ввод'!$D$25&gt;$B5),0,MAX(0,MIN(1,'У2 Ввод'!$E$25-NETWORKDAYS('У2 Ввод'!$D$25,$B5)+1))/Настройки!$E$8*100)</f>
        <v>0</v>
      </c>
      <c r="U5" s="67" t="n">
        <f aca="false">IF(OR($D5=1,MONTH($B5)&lt;&gt;MONTH(StartDate),'У2 Ввод'!$D$26="",'У2 Ввод'!$E$26="",'У2 Ввод'!$D$26&gt;$B5),0,MAX(0,MIN(1,'У2 Ввод'!$E$26-NETWORKDAYS('У2 Ввод'!$D$26,$B5)+1))/Настройки!$E$8*100)</f>
        <v>0</v>
      </c>
      <c r="V5" s="67" t="n">
        <f aca="false">IF(OR($D5=1,MONTH($B5)&lt;&gt;MONTH(StartDate),'У2 Ввод'!$D$27="",'У2 Ввод'!$E$27="",'У2 Ввод'!$D$27&gt;$B5),0,MAX(0,MIN(1,'У2 Ввод'!$E$27-NETWORKDAYS('У2 Ввод'!$D$27,$B5)+1))/Настройки!$E$8*100)</f>
        <v>0</v>
      </c>
      <c r="W5" s="67" t="n">
        <f aca="false">IF(OR($D5=1,MONTH($B5)&lt;&gt;MONTH(StartDate),'У2 Ввод'!$D$28="",'У2 Ввод'!$E$28="",'У2 Ввод'!$D$28&gt;$B5),0,MAX(0,MIN(1,'У2 Ввод'!$E$28-NETWORKDAYS('У2 Ввод'!$D$28,$B5)+1))/Настройки!$E$8*100)</f>
        <v>0</v>
      </c>
      <c r="X5" s="67" t="n">
        <f aca="false">IF(OR($D5=1,MONTH($B5)&lt;&gt;MONTH(StartDate),'У2 Ввод'!$D$29="",'У2 Ввод'!$E$29="",'У2 Ввод'!$D$29&gt;$B5),0,MAX(0,MIN(1,'У2 Ввод'!$E$29-NETWORKDAYS('У2 Ввод'!$D$29,$B5)+1))/Настройки!$E$8*100)</f>
        <v>0</v>
      </c>
      <c r="Y5" s="67" t="n">
        <f aca="false">IF(OR($D5=1,MONTH($B5)&lt;&gt;MONTH(StartDate),'У2 Ввод'!$D$30="",'У2 Ввод'!$E$30="",'У2 Ввод'!$D$30&gt;$B5),0,MAX(0,MIN(1,'У2 Ввод'!$E$30-NETWORKDAYS('У2 Ввод'!$D$30,$B5)+1))/Настройки!$E$8*100)</f>
        <v>0</v>
      </c>
      <c r="Z5" s="67" t="n">
        <f aca="false">IF(OR($D5=1,MONTH($B5)&lt;&gt;MONTH(StartDate),'У2 Ввод'!$D$31="",'У2 Ввод'!$E$31="",'У2 Ввод'!$D$31&gt;$B5),0,MAX(0,MIN(1,'У2 Ввод'!$E$31-NETWORKDAYS('У2 Ввод'!$D$31,$B5)+1))/Настройки!$E$8*100)</f>
        <v>0</v>
      </c>
      <c r="AA5" s="67" t="n">
        <f aca="false">IF(OR($D5=1,MONTH($B5)&lt;&gt;MONTH(StartDate),'У2 Ввод'!$D$32="",'У2 Ввод'!$E$32="",'У2 Ввод'!$D$32&gt;$B5),0,MAX(0,MIN(1,'У2 Ввод'!$E$32-NETWORKDAYS('У2 Ввод'!$D$32,$B5)+1))/Настройки!$E$8*100)</f>
        <v>0</v>
      </c>
      <c r="AB5" s="67" t="n">
        <f aca="false">IF(OR($D5=1,MONTH($B5)&lt;&gt;MONTH(StartDate),'У2 Ввод'!$D$33="",'У2 Ввод'!$E$33="",'У2 Ввод'!$D$33&gt;$B5),0,MAX(0,MIN(1,'У2 Ввод'!$E$33-NETWORKDAYS('У2 Ввод'!$D$33,$B5)+1))/Настройки!$E$8*100)</f>
        <v>0</v>
      </c>
      <c r="AC5" s="67" t="n">
        <f aca="false">IF(OR($D5=1,MONTH($B5)&lt;&gt;MONTH(StartDate),'У2 Ввод'!$D$34="",'У2 Ввод'!$E$34="",'У2 Ввод'!$D$34&gt;$B5),0,MAX(0,MIN(1,'У2 Ввод'!$E$34-NETWORKDAYS('У2 Ввод'!$D$34,$B5)+1))/Настройки!$E$8*100)</f>
        <v>0</v>
      </c>
      <c r="AD5" s="67" t="n">
        <f aca="false">IF(OR($D5=1,MONTH($B5)&lt;&gt;MONTH(StartDate),'У2 Ввод'!$D$35="",'У2 Ввод'!$E$35="",'У2 Ввод'!$D$35&gt;$B5),0,MAX(0,MIN(1,'У2 Ввод'!$E$35-NETWORKDAYS('У2 Ввод'!$D$35,$B5)+1))/Настройки!$E$8*100)</f>
        <v>0</v>
      </c>
      <c r="AE5" s="67" t="n">
        <f aca="false">IF(OR($D5=1,MONTH($B5)&lt;&gt;MONTH(StartDate),'У2 Ввод'!$D$36="",'У2 Ввод'!$E$36="",'У2 Ввод'!$D$36&gt;$B5),0,MAX(0,MIN(1,'У2 Ввод'!$E$36-NETWORKDAYS('У2 Ввод'!$D$36,$B5)+1))/Настройки!$E$8*100)</f>
        <v>0</v>
      </c>
      <c r="AF5" s="67" t="n">
        <f aca="false">IF(OR($D5=1,MONTH($B5)&lt;&gt;MONTH(StartDate),'У2 Ввод'!$D$37="",'У2 Ввод'!$E$37="",'У2 Ввод'!$D$37&gt;$B5),0,MAX(0,MIN(1,'У2 Ввод'!$E$37-NETWORKDAYS('У2 Ввод'!$D$37,$B5)+1))/Настройки!$E$8*100)</f>
        <v>0</v>
      </c>
      <c r="AG5" s="67" t="n">
        <f aca="false">IF(OR($D5=1,MONTH($B5)&lt;&gt;MONTH(StartDate),'У2 Ввод'!$D$38="",'У2 Ввод'!$E$38="",'У2 Ввод'!$D$38&gt;$B5),0,MAX(0,MIN(1,'У2 Ввод'!$E$38-NETWORKDAYS('У2 Ввод'!$D$38,$B5)+1))/Настройки!$E$8*100)</f>
        <v>0</v>
      </c>
      <c r="AH5" s="67" t="n">
        <f aca="false">IF(OR($D5=1,MONTH($B5)&lt;&gt;MONTH(StartDate),'У2 Ввод'!$D$39="",'У2 Ввод'!$E$39="",'У2 Ввод'!$D$39&gt;$B5),0,MAX(0,MIN(1,'У2 Ввод'!$E$39-NETWORKDAYS('У2 Ввод'!$D$39,$B5)+1))/Настройки!$E$8*100)</f>
        <v>0</v>
      </c>
      <c r="AI5" s="67" t="n">
        <f aca="false">IF(OR($D5=1,MONTH($B5)&lt;&gt;MONTH(StartDate),'У2 Ввод'!$D$40="",'У2 Ввод'!$E$40="",'У2 Ввод'!$D$40&gt;$B5),0,MAX(0,MIN(1,'У2 Ввод'!$E$40-NETWORKDAYS('У2 Ввод'!$D$40,$B5)+1))/Настройки!$E$8*100)</f>
        <v>0</v>
      </c>
      <c r="AJ5" s="67" t="n">
        <f aca="false">IF(OR($D5=1,MONTH($B5)&lt;&gt;MONTH(StartDate),'У2 Ввод'!$D$41="",'У2 Ввод'!$E$41="",'У2 Ввод'!$D$41&gt;$B5),0,MAX(0,MIN(1,'У2 Ввод'!$E$41-NETWORKDAYS('У2 Ввод'!$D$41,$B5)+1))/Настройки!$E$8*100)</f>
        <v>0</v>
      </c>
      <c r="AK5" s="67" t="n">
        <f aca="false">IF(OR($D5=1,MONTH($B5)&lt;&gt;MONTH(StartDate),'У2 Ввод'!$D$42="",'У2 Ввод'!$E$42="",'У2 Ввод'!$D$42&gt;$B5),0,MAX(0,MIN(1,'У2 Ввод'!$E$42-NETWORKDAYS('У2 Ввод'!$D$42,$B5)+1))/Настройки!$E$8*100)</f>
        <v>0</v>
      </c>
      <c r="AL5" s="67" t="n">
        <f aca="false">IF(OR($D5=1,MONTH($B5)&lt;&gt;MONTH(StartDate),'У2 Ввод'!$D$43="",'У2 Ввод'!$E$43="",'У2 Ввод'!$D$43&gt;$B5),0,MAX(0,MIN(1,'У2 Ввод'!$E$43-NETWORKDAYS('У2 Ввод'!$D$43,$B5)+1))/Настройки!$E$8*100)</f>
        <v>0</v>
      </c>
      <c r="AM5" s="67" t="n">
        <f aca="false">IF(OR($D5=1,MONTH($B5)&lt;&gt;MONTH(StartDate),'У2 Ввод'!$D$44="",'У2 Ввод'!$E$44="",'У2 Ввод'!$D$44&gt;$B5),0,MAX(0,MIN(1,'У2 Ввод'!$E$44-NETWORKDAYS('У2 Ввод'!$D$44,$B5)+1))/Настройки!$E$8*100)</f>
        <v>0</v>
      </c>
      <c r="AN5" s="67" t="n">
        <f aca="false">IF(OR($D5=1,MONTH($B5)&lt;&gt;MONTH(StartDate),'У2 Ввод'!$D$45="",'У2 Ввод'!$E$45="",'У2 Ввод'!$D$45&gt;$B5),0,MAX(0,MIN(1,'У2 Ввод'!$E$45-NETWORKDAYS('У2 Ввод'!$D$45,$B5)+1))/Настройки!$E$8*100)</f>
        <v>0</v>
      </c>
      <c r="AO5" s="67" t="n">
        <f aca="false">IF(OR($D5=1,MONTH($B5)&lt;&gt;MONTH(StartDate),'У2 Ввод'!$D$46="",'У2 Ввод'!$E$46="",'У2 Ввод'!$D$46&gt;$B5),0,MAX(0,MIN(1,'У2 Ввод'!$E$46-NETWORKDAYS('У2 Ввод'!$D$46,$B5)+1))/Настройки!$E$8*100)</f>
        <v>0</v>
      </c>
      <c r="AP5" s="67" t="n">
        <f aca="false">IF(OR($D5=1,MONTH($B5)&lt;&gt;MONTH(StartDate),'У2 Ввод'!$D$47="",'У2 Ввод'!$E$47="",'У2 Ввод'!$D$47&gt;$B5),0,MAX(0,MIN(1,'У2 Ввод'!$E$47-NETWORKDAYS('У2 Ввод'!$D$47,$B5)+1))/Настройки!$E$8*100)</f>
        <v>0</v>
      </c>
      <c r="AQ5" s="67" t="n">
        <f aca="false">IF(OR($D5=1,MONTH($B5)&lt;&gt;MONTH(StartDate),'У2 Ввод'!$D$48="",'У2 Ввод'!$E$48="",'У2 Ввод'!$D$48&gt;$B5),0,MAX(0,MIN(1,'У2 Ввод'!$E$48-NETWORKDAYS('У2 Ввод'!$D$48,$B5)+1))/Настройки!$E$8*100)</f>
        <v>0</v>
      </c>
      <c r="AR5" s="67" t="n">
        <f aca="false">IF(OR($D5=1,MONTH($B5)&lt;&gt;MONTH(StartDate),'У2 Ввод'!$D$49="",'У2 Ввод'!$E$49="",'У2 Ввод'!$D$49&gt;$B5),0,MAX(0,MIN(1,'У2 Ввод'!$E$49-NETWORKDAYS('У2 Ввод'!$D$49,$B5)+1))/Настройки!$E$8*100)</f>
        <v>0</v>
      </c>
      <c r="AS5" s="67" t="n">
        <f aca="false">IF(OR($D5=1,MONTH($B5)&lt;&gt;MONTH(StartDate),'У2 Ввод'!$D$50="",'У2 Ввод'!$E$50="",'У2 Ввод'!$D$50&gt;$B5),0,MAX(0,MIN(1,'У2 Ввод'!$E$50-NETWORKDAYS('У2 Ввод'!$D$50,$B5)+1))/Настройки!$E$8*100)</f>
        <v>0</v>
      </c>
      <c r="AT5" s="67" t="n">
        <f aca="false">IF(OR($D5=1,MONTH($B5)&lt;&gt;MONTH(StartDate),'У2 Ввод'!$D$51="",'У2 Ввод'!$E$51="",'У2 Ввод'!$D$51&gt;$B5),0,MAX(0,MIN(1,'У2 Ввод'!$E$51-NETWORKDAYS('У2 Ввод'!$D$51,$B5)+1))/Настройки!$E$8*100)</f>
        <v>0</v>
      </c>
      <c r="AU5" s="67" t="n">
        <f aca="false">IF(OR($D5=1,MONTH($B5)&lt;&gt;MONTH(StartDate),'У2 Ввод'!$D$52="",'У2 Ввод'!$E$52="",'У2 Ввод'!$D$52&gt;$B5),0,MAX(0,MIN(1,'У2 Ввод'!$E$52-NETWORKDAYS('У2 Ввод'!$D$52,$B5)+1))/Настройки!$E$8*100)</f>
        <v>0</v>
      </c>
      <c r="AV5" s="67" t="n">
        <f aca="false">IF(OR($D5=1,MONTH($B5)&lt;&gt;MONTH(StartDate),'У2 Ввод'!$D$53="",'У2 Ввод'!$E$53="",'У2 Ввод'!$D$53&gt;$B5),0,MAX(0,MIN(1,'У2 Ввод'!$E$53-NETWORKDAYS('У2 Ввод'!$D$53,$B5)+1))/Настройки!$E$8*100)</f>
        <v>0</v>
      </c>
      <c r="AW5" s="67" t="n">
        <f aca="false">IF(OR($D5=1,MONTH($B5)&lt;&gt;MONTH(StartDate),'У2 Ввод'!$D$54="",'У2 Ввод'!$E$54="",'У2 Ввод'!$D$54&gt;$B5),0,MAX(0,MIN(1,'У2 Ввод'!$E$54-NETWORKDAYS('У2 Ввод'!$D$54,$B5)+1))/Настройки!$E$8*100)</f>
        <v>0</v>
      </c>
      <c r="AX5" s="67" t="n">
        <f aca="false">IF(OR($D5=1,MONTH($B5)&lt;&gt;MONTH(StartDate),'У2 Ввод'!$D$55="",'У2 Ввод'!$E$55="",'У2 Ввод'!$D$55&gt;$B5),0,MAX(0,MIN(1,'У2 Ввод'!$E$55-NETWORKDAYS('У2 Ввод'!$D$55,$B5)+1))/Настройки!$E$8*100)</f>
        <v>0</v>
      </c>
      <c r="AY5" s="67" t="n">
        <f aca="false">IF(OR($D5=1,MONTH($B5)&lt;&gt;MONTH(StartDate),'У2 Ввод'!$D$56="",'У2 Ввод'!$E$56="",'У2 Ввод'!$D$56&gt;$B5),0,MAX(0,MIN(1,'У2 Ввод'!$E$56-NETWORKDAYS('У2 Ввод'!$D$56,$B5)+1))/Настройки!$E$8*100)</f>
        <v>0</v>
      </c>
      <c r="AZ5" s="67" t="n">
        <f aca="false">IF(OR($D5=1,MONTH($B5)&lt;&gt;MONTH(StartDate),'У2 Ввод'!$D$57="",'У2 Ввод'!$E$57="",'У2 Ввод'!$D$57&gt;$B5),0,MAX(0,MIN(1,'У2 Ввод'!$E$57-NETWORKDAYS('У2 Ввод'!$D$57,$B5)+1))/Настройки!$E$8*100)</f>
        <v>0</v>
      </c>
      <c r="BA5" s="67" t="n">
        <f aca="false">IF(OR($D5=1,MONTH($B5)&lt;&gt;MONTH(StartDate),'У2 Ввод'!$D$58="",'У2 Ввод'!$E$58="",'У2 Ввод'!$D$58&gt;$B5),0,MAX(0,MIN(1,'У2 Ввод'!$E$58-NETWORKDAYS('У2 Ввод'!$D$58,$B5)+1))/Настройки!$E$8*100)</f>
        <v>0</v>
      </c>
      <c r="BB5" s="67" t="n">
        <f aca="false">IF(OR($D5=1,MONTH($B5)&lt;&gt;MONTH(StartDate),'У2 Ввод'!$D$59="",'У2 Ввод'!$E$59="",'У2 Ввод'!$D$59&gt;$B5),0,MAX(0,MIN(1,'У2 Ввод'!$E$59-NETWORKDAYS('У2 Ввод'!$D$59,$B5)+1))/Настройки!$E$8*100)</f>
        <v>0</v>
      </c>
      <c r="BC5" s="67" t="n">
        <f aca="false">IF(OR($D5=1,MONTH($B5)&lt;&gt;MONTH(StartDate),'У2 Ввод'!$D$60="",'У2 Ввод'!$E$60="",'У2 Ввод'!$D$60&gt;$B5),0,MAX(0,MIN(1,'У2 Ввод'!$E$60-NETWORKDAYS('У2 Ввод'!$D$60,$B5)+1))/Настройки!$E$8*100)</f>
        <v>0</v>
      </c>
      <c r="BD5" s="67" t="n">
        <f aca="false">IF(OR($D5=1,MONTH($B5)&lt;&gt;MONTH(StartDate),'У2 Ввод'!$D$61="",'У2 Ввод'!$E$61="",'У2 Ввод'!$D$61&gt;$B5),0,MAX(0,MIN(1,'У2 Ввод'!$E$61-NETWORKDAYS('У2 Ввод'!$D$61,$B5)+1))/Настройки!$E$8*100)</f>
        <v>0</v>
      </c>
      <c r="BE5" s="67" t="n">
        <f aca="false">IF(OR($D5=1,MONTH($B5)&lt;&gt;MONTH(StartDate),'У2 Ввод'!$D$62="",'У2 Ввод'!$E$62="",'У2 Ввод'!$D$62&gt;$B5),0,MAX(0,MIN(1,'У2 Ввод'!$E$62-NETWORKDAYS('У2 Ввод'!$D$62,$B5)+1))/Настройки!$E$8*100)</f>
        <v>0</v>
      </c>
      <c r="BF5" s="67" t="n">
        <f aca="false">IF(OR($D5=1,MONTH($B5)&lt;&gt;MONTH(StartDate),'У2 Ввод'!$D$63="",'У2 Ввод'!$E$63="",'У2 Ввод'!$D$63&gt;$B5),0,MAX(0,MIN(1,'У2 Ввод'!$E$63-NETWORKDAYS('У2 Ввод'!$D$63,$B5)+1))/Настройки!$E$8*100)</f>
        <v>0</v>
      </c>
      <c r="BG5" s="67" t="n">
        <f aca="false">IF(OR($D5=1,MONTH($B5)&lt;&gt;MONTH(StartDate),'У2 Ввод'!$D$64="",'У2 Ввод'!$E$64="",'У2 Ввод'!$D$64&gt;$B5),0,MAX(0,MIN(1,'У2 Ввод'!$E$64-NETWORKDAYS('У2 Ввод'!$D$64,$B5)+1))/Настройки!$E$8*100)</f>
        <v>0</v>
      </c>
      <c r="BH5" s="67" t="n">
        <f aca="false">IF(OR($D5=1,MONTH($B5)&lt;&gt;MONTH(StartDate),'У2 Ввод'!$D$65="",'У2 Ввод'!$E$65="",'У2 Ввод'!$D$65&gt;$B5),0,MAX(0,MIN(1,'У2 Ввод'!$E$65-NETWORKDAYS('У2 Ввод'!$D$65,$B5)+1))/Настройки!$E$8*100)</f>
        <v>0</v>
      </c>
      <c r="BI5" s="67" t="n">
        <f aca="false">IF(OR($D5=1,MONTH($B5)&lt;&gt;MONTH(StartDate),'У2 Ввод'!$D$66="",'У2 Ввод'!$E$66="",'У2 Ввод'!$D$66&gt;$B5),0,MAX(0,MIN(1,'У2 Ввод'!$E$66-NETWORKDAYS('У2 Ввод'!$D$66,$B5)+1))/Настройки!$E$8*100)</f>
        <v>0</v>
      </c>
      <c r="BJ5" s="67" t="n">
        <f aca="false">IF(OR($D5=1,MONTH($B5)&lt;&gt;MONTH(StartDate),'У2 Ввод'!$D$67="",'У2 Ввод'!$E$67="",'У2 Ввод'!$D$67&gt;$B5),0,MAX(0,MIN(1,'У2 Ввод'!$E$67-NETWORKDAYS('У2 Ввод'!$D$67,$B5)+1))/Настройки!$E$8*100)</f>
        <v>0</v>
      </c>
      <c r="BK5" s="67" t="n">
        <f aca="false">IF(OR($D5=1,MONTH($B5)&lt;&gt;MONTH(StartDate),'У2 Ввод'!$D$68="",'У2 Ввод'!$E$68="",'У2 Ввод'!$D$68&gt;$B5),0,MAX(0,MIN(1,'У2 Ввод'!$E$68-NETWORKDAYS('У2 Ввод'!$D$68,$B5)+1))/Настройки!$E$8*100)</f>
        <v>0</v>
      </c>
      <c r="BL5" s="67" t="n">
        <f aca="false">IF(OR($D5=1,MONTH($B5)&lt;&gt;MONTH(StartDate),'У2 Ввод'!$D$69="",'У2 Ввод'!$E$69="",'У2 Ввод'!$D$69&gt;$B5),0,MAX(0,MIN(1,'У2 Ввод'!$E$69-NETWORKDAYS('У2 Ввод'!$D$69,$B5)+1))/Настройки!$E$8*100)</f>
        <v>0</v>
      </c>
      <c r="BM5" s="67" t="n">
        <f aca="false">IF(OR($D5=1,MONTH($B5)&lt;&gt;MONTH(StartDate),'У2 Ввод'!$D$70="",'У2 Ввод'!$E$70="",'У2 Ввод'!$D$70&gt;$B5),0,MAX(0,MIN(1,'У2 Ввод'!$E$70-NETWORKDAYS('У2 Ввод'!$D$70,$B5)+1))/Настройки!$E$8*100)</f>
        <v>0</v>
      </c>
      <c r="BN5" s="67" t="n">
        <f aca="false">IF(OR($D5=1,MONTH($B5)&lt;&gt;MONTH(StartDate),'У2 Ввод'!$D$71="",'У2 Ввод'!$E$71="",'У2 Ввод'!$D$71&gt;$B5),0,MAX(0,MIN(1,'У2 Ввод'!$E$71-NETWORKDAYS('У2 Ввод'!$D$71,$B5)+1))/Настройки!$E$8*100)</f>
        <v>0</v>
      </c>
      <c r="BO5" s="67" t="n">
        <f aca="false">IF(OR($D5=1,MONTH($B5)&lt;&gt;MONTH(StartDate),'У2 Ввод'!$D$72="",'У2 Ввод'!$E$72="",'У2 Ввод'!$D$72&gt;$B5),0,MAX(0,MIN(1,'У2 Ввод'!$E$72-NETWORKDAYS('У2 Ввод'!$D$72,$B5)+1))/Настройки!$E$8*100)</f>
        <v>0</v>
      </c>
      <c r="BP5" s="67" t="n">
        <f aca="false">IF(OR($D5=1,MONTH($B5)&lt;&gt;MONTH(StartDate),'У2 Ввод'!$D$73="",'У2 Ввод'!$E$73="",'У2 Ввод'!$D$73&gt;$B5),0,MAX(0,MIN(1,'У2 Ввод'!$E$73-NETWORKDAYS('У2 Ввод'!$D$73,$B5)+1))/Настройки!$E$8*100)</f>
        <v>0</v>
      </c>
      <c r="BQ5" s="67" t="n">
        <f aca="false">IF(OR($D5=1,MONTH($B5)&lt;&gt;MONTH(StartDate),'У2 Ввод'!$D$74="",'У2 Ввод'!$E$74="",'У2 Ввод'!$D$74&gt;$B5),0,MAX(0,MIN(1,'У2 Ввод'!$E$74-NETWORKDAYS('У2 Ввод'!$D$74,$B5)+1))/Настройки!$E$8*100)</f>
        <v>0</v>
      </c>
      <c r="BR5" s="67" t="n">
        <f aca="false">IF(OR($D5=1,MONTH($B5)&lt;&gt;MONTH(StartDate),'У2 Ввод'!$D$75="",'У2 Ввод'!$E$75="",'У2 Ввод'!$D$75&gt;$B5),0,MAX(0,MIN(1,'У2 Ввод'!$E$75-NETWORKDAYS('У2 Ввод'!$D$75,$B5)+1))/Настройки!$E$8*100)</f>
        <v>0</v>
      </c>
      <c r="BS5" s="67" t="n">
        <f aca="false">IF(OR($D5=1,MONTH($B5)&lt;&gt;MONTH(StartDate),'У2 Ввод'!$D$76="",'У2 Ввод'!$E$76="",'У2 Ввод'!$D$76&gt;$B5),0,MAX(0,MIN(1,'У2 Ввод'!$E$76-NETWORKDAYS('У2 Ввод'!$D$76,$B5)+1))/Настройки!$E$8*100)</f>
        <v>0</v>
      </c>
      <c r="BT5" s="67" t="n">
        <f aca="false">IF(OR($D5=1,MONTH($B5)&lt;&gt;MONTH(StartDate),'У2 Ввод'!$D$77="",'У2 Ввод'!$E$77="",'У2 Ввод'!$D$77&gt;$B5),0,MAX(0,MIN(1,'У2 Ввод'!$E$77-NETWORKDAYS('У2 Ввод'!$D$77,$B5)+1))/Настройки!$E$8*100)</f>
        <v>0</v>
      </c>
      <c r="BU5" s="67" t="n">
        <f aca="false">IF(OR($D5=1,MONTH($B5)&lt;&gt;MONTH(StartDate),'У2 Ввод'!$D$78="",'У2 Ввод'!$E$78="",'У2 Ввод'!$D$78&gt;$B5),0,MAX(0,MIN(1,'У2 Ввод'!$E$78-NETWORKDAYS('У2 Ввод'!$D$78,$B5)+1))/Настройки!$E$8*100)</f>
        <v>0</v>
      </c>
      <c r="BV5" s="67" t="n">
        <f aca="false">IF(OR($D5=1,MONTH($B5)&lt;&gt;MONTH(StartDate),'У2 Ввод'!$D$79="",'У2 Ввод'!$E$79="",'У2 Ввод'!$D$79&gt;$B5),0,MAX(0,MIN(1,'У2 Ввод'!$E$79-NETWORKDAYS('У2 Ввод'!$D$79,$B5)+1))/Настройки!$E$8*100)</f>
        <v>0</v>
      </c>
      <c r="BW5" s="67" t="n">
        <f aca="false">IF(OR($D5=1,MONTH($B5)&lt;&gt;MONTH(StartDate),'У2 Ввод'!$D$80="",'У2 Ввод'!$E$80="",'У2 Ввод'!$D$80&gt;$B5),0,MAX(0,MIN(1,'У2 Ввод'!$E$80-NETWORKDAYS('У2 Ввод'!$D$80,$B5)+1))/Настройки!$E$8*100)</f>
        <v>0</v>
      </c>
      <c r="BX5" s="67" t="n">
        <f aca="false">IF(OR($D5=1,MONTH($B5)&lt;&gt;MONTH(StartDate),'У2 Ввод'!$D$81="",'У2 Ввод'!$E$81="",'У2 Ввод'!$D$81&gt;$B5),0,MAX(0,MIN(1,'У2 Ввод'!$E$81-NETWORKDAYS('У2 Ввод'!$D$81,$B5)+1))/Настройки!$E$8*100)</f>
        <v>0</v>
      </c>
      <c r="BY5" s="67" t="n">
        <f aca="false">IF(OR($D5=1,MONTH($B5)&lt;&gt;MONTH(StartDate),'У2 Ввод'!$D$82="",'У2 Ввод'!$E$82="",'У2 Ввод'!$D$82&gt;$B5),0,MAX(0,MIN(1,'У2 Ввод'!$E$82-NETWORKDAYS('У2 Ввод'!$D$82,$B5)+1))/Настройки!$E$8*100)</f>
        <v>0</v>
      </c>
      <c r="BZ5" s="67" t="n">
        <f aca="false">IF(OR($D5=1,MONTH($B5)&lt;&gt;MONTH(StartDate),'У2 Ввод'!$D$83="",'У2 Ввод'!$E$83="",'У2 Ввод'!$D$83&gt;$B5),0,MAX(0,MIN(1,'У2 Ввод'!$E$83-NETWORKDAYS('У2 Ввод'!$D$83,$B5)+1))/Настройки!$E$8*100)</f>
        <v>0</v>
      </c>
      <c r="CA5" s="67" t="n">
        <f aca="false">IF(OR($D5=1,MONTH($B5)&lt;&gt;MONTH(StartDate),'У2 Ввод'!$D$84="",'У2 Ввод'!$E$84="",'У2 Ввод'!$D$84&gt;$B5),0,MAX(0,MIN(1,'У2 Ввод'!$E$84-NETWORKDAYS('У2 Ввод'!$D$84,$B5)+1))/Настройки!$E$8*100)</f>
        <v>0</v>
      </c>
      <c r="CB5" s="67" t="n">
        <f aca="false">IF(OR($D5=1,MONTH($B5)&lt;&gt;MONTH(StartDate),'У2 Ввод'!$D$85="",'У2 Ввод'!$E$85="",'У2 Ввод'!$D$85&gt;$B5),0,MAX(0,MIN(1,'У2 Ввод'!$E$85-NETWORKDAYS('У2 Ввод'!$D$85,$B5)+1))/Настройки!$E$8*100)</f>
        <v>0</v>
      </c>
      <c r="CC5" s="67" t="n">
        <f aca="false">IF(OR($D5=1,MONTH($B5)&lt;&gt;MONTH(StartDate),'У2 Ввод'!$D$86="",'У2 Ввод'!$E$86="",'У2 Ввод'!$D$86&gt;$B5),0,MAX(0,MIN(1,'У2 Ввод'!$E$86-NETWORKDAYS('У2 Ввод'!$D$86,$B5)+1))/Настройки!$E$8*100)</f>
        <v>0</v>
      </c>
      <c r="CD5" s="67" t="n">
        <f aca="false">IF(OR($D5=1,MONTH($B5)&lt;&gt;MONTH(StartDate),'У2 Ввод'!$D$87="",'У2 Ввод'!$E$87="",'У2 Ввод'!$D$87&gt;$B5),0,MAX(0,MIN(1,'У2 Ввод'!$E$87-NETWORKDAYS('У2 Ввод'!$D$87,$B5)+1))/Настройки!$E$8*100)</f>
        <v>0</v>
      </c>
      <c r="CE5" s="67" t="n">
        <f aca="false">IF(OR($D5=1,MONTH($B5)&lt;&gt;MONTH(StartDate),'У2 Ввод'!$D$88="",'У2 Ввод'!$E$88="",'У2 Ввод'!$D$88&gt;$B5),0,MAX(0,MIN(1,'У2 Ввод'!$E$88-NETWORKDAYS('У2 Ввод'!$D$88,$B5)+1))/Настройки!$E$8*100)</f>
        <v>0</v>
      </c>
      <c r="CF5" s="67" t="n">
        <f aca="false">IF(OR($D5=1,MONTH($B5)&lt;&gt;MONTH(StartDate),'У2 Ввод'!$D$89="",'У2 Ввод'!$E$89="",'У2 Ввод'!$D$89&gt;$B5),0,MAX(0,MIN(1,'У2 Ввод'!$E$89-NETWORKDAYS('У2 Ввод'!$D$89,$B5)+1))/Настройки!$E$8*100)</f>
        <v>0</v>
      </c>
      <c r="CG5" s="67" t="n">
        <f aca="false">IF(OR($D5=1,MONTH($B5)&lt;&gt;MONTH(StartDate),'У2 Ввод'!$D$90="",'У2 Ввод'!$E$90="",'У2 Ввод'!$D$90&gt;$B5),0,MAX(0,MIN(1,'У2 Ввод'!$E$90-NETWORKDAYS('У2 Ввод'!$D$90,$B5)+1))/Настройки!$E$8*100)</f>
        <v>0</v>
      </c>
      <c r="CH5" s="67" t="n">
        <f aca="false">IF(OR($D5=1,MONTH($B5)&lt;&gt;MONTH(StartDate),'У2 Ввод'!$D$91="",'У2 Ввод'!$E$91="",'У2 Ввод'!$D$91&gt;$B5),0,MAX(0,MIN(1,'У2 Ввод'!$E$91-NETWORKDAYS('У2 Ввод'!$D$91,$B5)+1))/Настройки!$E$8*100)</f>
        <v>0</v>
      </c>
      <c r="CI5" s="67" t="n">
        <f aca="false">IF(OR($D5=1,MONTH($B5)&lt;&gt;MONTH(StartDate),'У2 Ввод'!$D$92="",'У2 Ввод'!$E$92="",'У2 Ввод'!$D$92&gt;$B5),0,MAX(0,MIN(1,'У2 Ввод'!$E$92-NETWORKDAYS('У2 Ввод'!$D$92,$B5)+1))/Настройки!$E$8*100)</f>
        <v>0</v>
      </c>
      <c r="CJ5" s="67" t="n">
        <f aca="false">IF(OR($D5=1,MONTH($B5)&lt;&gt;MONTH(StartDate),'У2 Ввод'!$D$93="",'У2 Ввод'!$E$93="",'У2 Ввод'!$D$93&gt;$B5),0,MAX(0,MIN(1,'У2 Ввод'!$E$93-NETWORKDAYS('У2 Ввод'!$D$93,$B5)+1))/Настройки!$E$8*100)</f>
        <v>0</v>
      </c>
      <c r="CK5" s="67" t="n">
        <f aca="false">IF(OR($D5=1,MONTH($B5)&lt;&gt;MONTH(StartDate),'У2 Ввод'!$D$94="",'У2 Ввод'!$E$94="",'У2 Ввод'!$D$94&gt;$B5),0,MAX(0,MIN(1,'У2 Ввод'!$E$94-NETWORKDAYS('У2 Ввод'!$D$94,$B5)+1))/Настройки!$E$8*100)</f>
        <v>0</v>
      </c>
      <c r="CL5" s="67" t="n">
        <f aca="false">IF(OR($D5=1,MONTH($B5)&lt;&gt;MONTH(StartDate),'У2 Ввод'!$D$95="",'У2 Ввод'!$E$95="",'У2 Ввод'!$D$95&gt;$B5),0,MAX(0,MIN(1,'У2 Ввод'!$E$95-NETWORKDAYS('У2 Ввод'!$D$95,$B5)+1))/Настройки!$E$8*100)</f>
        <v>0</v>
      </c>
      <c r="CM5" s="67" t="n">
        <f aca="false">IF(OR($D5=1,MONTH($B5)&lt;&gt;MONTH(StartDate),'У2 Ввод'!$D$96="",'У2 Ввод'!$E$96="",'У2 Ввод'!$D$96&gt;$B5),0,MAX(0,MIN(1,'У2 Ввод'!$E$96-NETWORKDAYS('У2 Ввод'!$D$96,$B5)+1))/Настройки!$E$8*100)</f>
        <v>0</v>
      </c>
      <c r="CN5" s="67" t="n">
        <f aca="false">IF(OR($D5=1,MONTH($B5)&lt;&gt;MONTH(StartDate),'У2 Ввод'!$D$97="",'У2 Ввод'!$E$97="",'У2 Ввод'!$D$97&gt;$B5),0,MAX(0,MIN(1,'У2 Ввод'!$E$97-NETWORKDAYS('У2 Ввод'!$D$97,$B5)+1))/Настройки!$E$8*100)</f>
        <v>0</v>
      </c>
      <c r="CO5" s="67" t="n">
        <f aca="false">IF(OR($D5=1,MONTH($B5)&lt;&gt;MONTH(StartDate),'У2 Ввод'!$D$98="",'У2 Ввод'!$E$98="",'У2 Ввод'!$D$98&gt;$B5),0,MAX(0,MIN(1,'У2 Ввод'!$E$98-NETWORKDAYS('У2 Ввод'!$D$98,$B5)+1))/Настройки!$E$8*100)</f>
        <v>0</v>
      </c>
      <c r="CP5" s="67" t="n">
        <f aca="false">IF(OR($D5=1,MONTH($B5)&lt;&gt;MONTH(StartDate),'У2 Ввод'!$D$99="",'У2 Ввод'!$E$99="",'У2 Ввод'!$D$99&gt;$B5),0,MAX(0,MIN(1,'У2 Ввод'!$E$99-NETWORKDAYS('У2 Ввод'!$D$99,$B5)+1))/Настройки!$E$8*100)</f>
        <v>0</v>
      </c>
      <c r="CQ5" s="67" t="n">
        <f aca="false">IF(OR($D5=1,MONTH($B5)&lt;&gt;MONTH(StartDate),'У2 Ввод'!$D$100="",'У2 Ввод'!$E$100="",'У2 Ввод'!$D$100&gt;$B5),0,MAX(0,MIN(1,'У2 Ввод'!$E$100-NETWORKDAYS('У2 Ввод'!$D$100,$B5)+1))/Настройки!$E$8*100)</f>
        <v>0</v>
      </c>
      <c r="CR5" s="67" t="n">
        <f aca="false">IF(OR($D5=1,MONTH($B5)&lt;&gt;MONTH(StartDate),'У2 Ввод'!$D$101="",'У2 Ввод'!$E$101="",'У2 Ввод'!$D$101&gt;$B5),0,MAX(0,MIN(1,'У2 Ввод'!$E$101-NETWORKDAYS('У2 Ввод'!$D$101,$B5)+1))/Настройки!$E$8*100)</f>
        <v>0</v>
      </c>
      <c r="CS5" s="67" t="n">
        <f aca="false">IF(OR($D5=1,MONTH($B5)&lt;&gt;MONTH(StartDate),'У2 Ввод'!$D$102="",'У2 Ввод'!$E$102="",'У2 Ввод'!$D$102&gt;$B5),0,MAX(0,MIN(1,'У2 Ввод'!$E$102-NETWORKDAYS('У2 Ввод'!$D$102,$B5)+1))/Настройки!$E$8*100)</f>
        <v>0</v>
      </c>
      <c r="CT5" s="67" t="n">
        <f aca="false">IF(OR($D5=1,MONTH($B5)&lt;&gt;MONTH(StartDate),'У2 Ввод'!$D$103="",'У2 Ввод'!$E$103="",'У2 Ввод'!$D$103&gt;$B5),0,MAX(0,MIN(1,'У2 Ввод'!$E$103-NETWORKDAYS('У2 Ввод'!$D$103,$B5)+1))/Настройки!$E$8*100)</f>
        <v>0</v>
      </c>
      <c r="CU5" s="67" t="n">
        <f aca="false">IF(OR($D5=1,MONTH($B5)&lt;&gt;MONTH(StartDate),'У2 Ввод'!$D$104="",'У2 Ввод'!$E$104="",'У2 Ввод'!$D$104&gt;$B5),0,MAX(0,MIN(1,'У2 Ввод'!$E$104-NETWORKDAYS('У2 Ввод'!$D$104,$B5)+1))/Настройки!$E$8*100)</f>
        <v>0</v>
      </c>
      <c r="CV5" s="67" t="n">
        <f aca="false">IF(OR($D5=1,MONTH($B5)&lt;&gt;MONTH(StartDate),'У2 Ввод'!$D$105="",'У2 Ввод'!$E$105="",'У2 Ввод'!$D$105&gt;$B5),0,MAX(0,MIN(1,'У2 Ввод'!$E$105-NETWORKDAYS('У2 Ввод'!$D$105,$B5)+1))/Настройки!$E$8*100)</f>
        <v>0</v>
      </c>
      <c r="CW5" s="67" t="n">
        <f aca="false">IF(OR($D5=1,MONTH($B5)&lt;&gt;MONTH(StartDate),'У2 Ввод'!$D$106="",'У2 Ввод'!$E$106="",'У2 Ввод'!$D$106&gt;$B5),0,MAX(0,MIN(1,'У2 Ввод'!$E$106-NETWORKDAYS('У2 Ввод'!$D$106,$B5)+1))/Настройки!$E$8*100)</f>
        <v>0</v>
      </c>
      <c r="CX5" s="67" t="n">
        <f aca="false">IF(OR($D5=1,MONTH($B5)&lt;&gt;MONTH(StartDate),'У2 Ввод'!$D$107="",'У2 Ввод'!$E$107="",'У2 Ввод'!$D$107&gt;$B5),0,MAX(0,MIN(1,'У2 Ввод'!$E$107-NETWORKDAYS('У2 Ввод'!$D$107,$B5)+1))/Настройки!$E$8*100)</f>
        <v>0</v>
      </c>
      <c r="CY5" s="67" t="n">
        <f aca="false">IF(OR($D5=1,MONTH($B5)&lt;&gt;MONTH(StartDate),'У2 Ввод'!$D$108="",'У2 Ввод'!$E$108="",'У2 Ввод'!$D$108&gt;$B5),0,MAX(0,MIN(1,'У2 Ввод'!$E$108-NETWORKDAYS('У2 Ввод'!$D$108,$B5)+1))/Настройки!$E$8*100)</f>
        <v>0</v>
      </c>
      <c r="CZ5" s="67" t="n">
        <f aca="false">IF(OR($D5=1,MONTH($B5)&lt;&gt;MONTH(StartDate),'У2 Ввод'!$D$109="",'У2 Ввод'!$E$109="",'У2 Ввод'!$D$109&gt;$B5),0,MAX(0,MIN(1,'У2 Ввод'!$E$109-NETWORKDAYS('У2 Ввод'!$D$109,$B5)+1))/Настройки!$E$8*100)</f>
        <v>0</v>
      </c>
      <c r="DA5" s="67" t="n">
        <f aca="false">IF(OR($D5=1,MONTH($B5)&lt;&gt;MONTH(StartDate),'У2 Ввод'!$D$110="",'У2 Ввод'!$E$110="",'У2 Ввод'!$D$110&gt;$B5),0,MAX(0,MIN(1,'У2 Ввод'!$E$110-NETWORKDAYS('У2 Ввод'!$D$110,$B5)+1))/Настройки!$E$8*100)</f>
        <v>0</v>
      </c>
      <c r="DB5" s="67" t="n">
        <f aca="false">IF(OR($D5=1,MONTH($B5)&lt;&gt;MONTH(StartDate),'У2 Ввод'!$D$111="",'У2 Ввод'!$E$111="",'У2 Ввод'!$D$111&gt;$B5),0,MAX(0,MIN(1,'У2 Ввод'!$E$111-NETWORKDAYS('У2 Ввод'!$D$111,$B5)+1))/Настройки!$E$8*100)</f>
        <v>0</v>
      </c>
      <c r="DC5" s="67" t="n">
        <f aca="false">IF(OR($D5=1,MONTH($B5)&lt;&gt;MONTH(StartDate),'У2 Ввод'!$D$112="",'У2 Ввод'!$E$112="",'У2 Ввод'!$D$112&gt;$B5),0,MAX(0,MIN(1,'У2 Ввод'!$E$112-NETWORKDAYS('У2 Ввод'!$D$112,$B5)+1))/Настройки!$E$8*100)</f>
        <v>0</v>
      </c>
      <c r="DD5" s="67" t="n">
        <f aca="false">IF(OR($D5=1,MONTH($B5)&lt;&gt;MONTH(StartDate),'У2 Ввод'!$D$113="",'У2 Ввод'!$E$113="",'У2 Ввод'!$D$113&gt;$B5),0,MAX(0,MIN(1,'У2 Ввод'!$E$113-NETWORKDAYS('У2 Ввод'!$D$113,$B5)+1))/Настройки!$E$8*100)</f>
        <v>0</v>
      </c>
      <c r="DE5" s="67" t="n">
        <f aca="false">IF(OR($D5=1,MONTH($B5)&lt;&gt;MONTH(StartDate),'У2 Ввод'!$D$114="",'У2 Ввод'!$E$114="",'У2 Ввод'!$D$114&gt;$B5),0,MAX(0,MIN(1,'У2 Ввод'!$E$114-NETWORKDAYS('У2 Ввод'!$D$114,$B5)+1))/Настройки!$E$8*100)</f>
        <v>0</v>
      </c>
      <c r="DF5" s="67" t="n">
        <f aca="false">IF(OR($D5=1,MONTH($B5)&lt;&gt;MONTH(StartDate),'У2 Ввод'!$D$115="",'У2 Ввод'!$E$115="",'У2 Ввод'!$D$115&gt;$B5),0,MAX(0,MIN(1,'У2 Ввод'!$E$115-NETWORKDAYS('У2 Ввод'!$D$115,$B5)+1))/Настройки!$E$8*100)</f>
        <v>0</v>
      </c>
      <c r="DG5" s="67" t="n">
        <f aca="false">IF(OR($D5=1,MONTH($B5)&lt;&gt;MONTH(StartDate),'У2 Ввод'!$D$116="",'У2 Ввод'!$E$116="",'У2 Ввод'!$D$116&gt;$B5),0,MAX(0,MIN(1,'У2 Ввод'!$E$116-NETWORKDAYS('У2 Ввод'!$D$116,$B5)+1))/Настройки!$E$8*100)</f>
        <v>0</v>
      </c>
      <c r="DH5" s="67" t="n">
        <f aca="false">IF(OR($D5=1,MONTH($B5)&lt;&gt;MONTH(StartDate),'У2 Ввод'!$D$117="",'У2 Ввод'!$E$117="",'У2 Ввод'!$D$117&gt;$B5),0,MAX(0,MIN(1,'У2 Ввод'!$E$117-NETWORKDAYS('У2 Ввод'!$D$117,$B5)+1))/Настройки!$E$8*100)</f>
        <v>0</v>
      </c>
      <c r="DI5" s="67" t="n">
        <f aca="false">IF(OR($D5=1,MONTH($B5)&lt;&gt;MONTH(StartDate),'У2 Ввод'!$D$118="",'У2 Ввод'!$E$118="",'У2 Ввод'!$D$118&gt;$B5),0,MAX(0,MIN(1,'У2 Ввод'!$E$118-NETWORKDAYS('У2 Ввод'!$D$118,$B5)+1))/Настройки!$E$8*100)</f>
        <v>0</v>
      </c>
      <c r="DJ5" s="67" t="n">
        <f aca="false">IF(OR($D5=1,MONTH($B5)&lt;&gt;MONTH(StartDate),'У2 Ввод'!$D$119="",'У2 Ввод'!$E$119="",'У2 Ввод'!$D$119&gt;$B5),0,MAX(0,MIN(1,'У2 Ввод'!$E$119-NETWORKDAYS('У2 Ввод'!$D$119,$B5)+1))/Настройки!$E$8*100)</f>
        <v>0</v>
      </c>
      <c r="DK5" s="67" t="n">
        <f aca="false">IF(OR($D5=1,MONTH($B5)&lt;&gt;MONTH(StartDate),'У2 Ввод'!$D$120="",'У2 Ввод'!$E$120="",'У2 Ввод'!$D$120&gt;$B5),0,MAX(0,MIN(1,'У2 Ввод'!$E$120-NETWORKDAYS('У2 Ввод'!$D$120,$B5)+1))/Настройки!$E$8*100)</f>
        <v>0</v>
      </c>
      <c r="DL5" s="67" t="n">
        <f aca="false">IF(OR($D5=1,MONTH($B5)&lt;&gt;MONTH(StartDate),'У2 Ввод'!$D$121="",'У2 Ввод'!$E$121="",'У2 Ввод'!$D$121&gt;$B5),0,MAX(0,MIN(1,'У2 Ввод'!$E$121-NETWORKDAYS('У2 Ввод'!$D$121,$B5)+1))/Настройки!$E$8*100)</f>
        <v>0</v>
      </c>
      <c r="DM5" s="67" t="n">
        <f aca="false">IF(OR($D5=1,MONTH($B5)&lt;&gt;MONTH(StartDate),'У2 Ввод'!$D$122="",'У2 Ввод'!$E$122="",'У2 Ввод'!$D$122&gt;$B5),0,MAX(0,MIN(1,'У2 Ввод'!$E$122-NETWORKDAYS('У2 Ввод'!$D$122,$B5)+1))/Настройки!$E$8*100)</f>
        <v>0</v>
      </c>
      <c r="DN5" s="67" t="n">
        <f aca="false">IF(OR($D5=1,MONTH($B5)&lt;&gt;MONTH(StartDate),'У2 Ввод'!$D$123="",'У2 Ввод'!$E$123="",'У2 Ввод'!$D$123&gt;$B5),0,MAX(0,MIN(1,'У2 Ввод'!$E$123-NETWORKDAYS('У2 Ввод'!$D$123,$B5)+1))/Настройки!$E$8*100)</f>
        <v>0</v>
      </c>
      <c r="DO5" s="67" t="n">
        <f aca="false">IF(OR($D5=1,MONTH($B5)&lt;&gt;MONTH(StartDate),'У2 Ввод'!$D$124="",'У2 Ввод'!$E$124="",'У2 Ввод'!$D$124&gt;$B5),0,MAX(0,MIN(1,'У2 Ввод'!$E$124-NETWORKDAYS('У2 Ввод'!$D$124,$B5)+1))/Настройки!$E$8*100)</f>
        <v>0</v>
      </c>
      <c r="DP5" s="67" t="n">
        <f aca="false">IF(OR($D5=1,MONTH($B5)&lt;&gt;MONTH(StartDate),'У2 Ввод'!$D$125="",'У2 Ввод'!$E$125="",'У2 Ввод'!$D$125&gt;$B5),0,MAX(0,MIN(1,'У2 Ввод'!$E$125-NETWORKDAYS('У2 Ввод'!$D$125,$B5)+1))/Настройки!$E$8*100)</f>
        <v>0</v>
      </c>
      <c r="DQ5" s="67" t="n">
        <f aca="false">IF(OR($D5=1,MONTH($B5)&lt;&gt;MONTH(StartDate),'У2 Ввод'!$D$126="",'У2 Ввод'!$E$126="",'У2 Ввод'!$D$126&gt;$B5),0,MAX(0,MIN(1,'У2 Ввод'!$E$126-NETWORKDAYS('У2 Ввод'!$D$126,$B5)+1))/Настройки!$E$8*100)</f>
        <v>0</v>
      </c>
      <c r="DR5" s="67" t="n">
        <f aca="false">IF(OR($D5=1,MONTH($B5)&lt;&gt;MONTH(StartDate),'У2 Ввод'!$D$127="",'У2 Ввод'!$E$127="",'У2 Ввод'!$D$127&gt;$B5),0,MAX(0,MIN(1,'У2 Ввод'!$E$127-NETWORKDAYS('У2 Ввод'!$D$127,$B5)+1))/Настройки!$E$8*100)</f>
        <v>0</v>
      </c>
      <c r="DS5" s="67" t="n">
        <f aca="false">IF(OR($D5=1,MONTH($B5)&lt;&gt;MONTH(StartDate),'У2 Ввод'!$D$128="",'У2 Ввод'!$E$128="",'У2 Ввод'!$D$128&gt;$B5),0,MAX(0,MIN(1,'У2 Ввод'!$E$128-NETWORKDAYS('У2 Ввод'!$D$128,$B5)+1))/Настройки!$E$8*100)</f>
        <v>0</v>
      </c>
      <c r="DT5" s="67" t="n">
        <f aca="false">IF(OR($D5=1,MONTH($B5)&lt;&gt;MONTH(StartDate),'У2 Ввод'!$D$129="",'У2 Ввод'!$E$129="",'У2 Ввод'!$D$129&gt;$B5),0,MAX(0,MIN(1,'У2 Ввод'!$E$129-NETWORKDAYS('У2 Ввод'!$D$129,$B5)+1))/Настройки!$E$8*100)</f>
        <v>0</v>
      </c>
      <c r="DU5" s="67" t="n">
        <f aca="false">IF(OR($D5=1,MONTH($B5)&lt;&gt;MONTH(StartDate),'У2 Ввод'!$D$130="",'У2 Ввод'!$E$130="",'У2 Ввод'!$D$130&gt;$B5),0,MAX(0,MIN(1,'У2 Ввод'!$E$130-NETWORKDAYS('У2 Ввод'!$D$130,$B5)+1))/Настройки!$E$8*100)</f>
        <v>0</v>
      </c>
      <c r="DV5" s="67" t="n">
        <f aca="false">IF(OR($D5=1,MONTH($B5)&lt;&gt;MONTH(StartDate),'У2 Ввод'!$D$131="",'У2 Ввод'!$E$131="",'У2 Ввод'!$D$131&gt;$B5),0,MAX(0,MIN(1,'У2 Ввод'!$E$131-NETWORKDAYS('У2 Ввод'!$D$131,$B5)+1))/Настройки!$E$8*100)</f>
        <v>0</v>
      </c>
      <c r="DW5" s="67" t="n">
        <f aca="false">IF(OR($D5=1,MONTH($B5)&lt;&gt;MONTH(StartDate),'У2 Ввод'!$D$132="",'У2 Ввод'!$E$132="",'У2 Ввод'!$D$132&gt;$B5),0,MAX(0,MIN(1,'У2 Ввод'!$E$132-NETWORKDAYS('У2 Ввод'!$D$132,$B5)+1))/Настройки!$E$8*100)</f>
        <v>0</v>
      </c>
      <c r="DX5" s="67" t="n">
        <f aca="false">IF(OR($D5=1,MONTH($B5)&lt;&gt;MONTH(StartDate),'У2 Ввод'!$D$133="",'У2 Ввод'!$E$133="",'У2 Ввод'!$D$133&gt;$B5),0,MAX(0,MIN(1,'У2 Ввод'!$E$133-NETWORKDAYS('У2 Ввод'!$D$133,$B5)+1))/Настройки!$E$8*100)</f>
        <v>0</v>
      </c>
      <c r="DY5" s="67" t="n">
        <f aca="false">IF(OR($D5=1,MONTH($B5)&lt;&gt;MONTH(StartDate),'У2 Ввод'!$D$134="",'У2 Ввод'!$E$134="",'У2 Ввод'!$D$134&gt;$B5),0,MAX(0,MIN(1,'У2 Ввод'!$E$134-NETWORKDAYS('У2 Ввод'!$D$134,$B5)+1))/Настройки!$E$8*100)</f>
        <v>0</v>
      </c>
      <c r="DZ5" s="67" t="n">
        <f aca="false">IF(OR($D5=1,MONTH($B5)&lt;&gt;MONTH(StartDate),'У2 Ввод'!$D$135="",'У2 Ввод'!$E$135="",'У2 Ввод'!$D$135&gt;$B5),0,MAX(0,MIN(1,'У2 Ввод'!$E$135-NETWORKDAYS('У2 Ввод'!$D$135,$B5)+1))/Настройки!$E$8*100)</f>
        <v>0</v>
      </c>
      <c r="EA5" s="67" t="n">
        <f aca="false">IF(OR($D5=1,MONTH($B5)&lt;&gt;MONTH(StartDate),'У2 Ввод'!$D$136="",'У2 Ввод'!$E$136="",'У2 Ввод'!$D$136&gt;$B5),0,MAX(0,MIN(1,'У2 Ввод'!$E$136-NETWORKDAYS('У2 Ввод'!$D$136,$B5)+1))/Настройки!$E$8*100)</f>
        <v>0</v>
      </c>
      <c r="EB5" s="67" t="n">
        <f aca="false">IF(OR($D5=1,MONTH($B5)&lt;&gt;MONTH(StartDate),'У2 Ввод'!$D$137="",'У2 Ввод'!$E$137="",'У2 Ввод'!$D$137&gt;$B5),0,MAX(0,MIN(1,'У2 Ввод'!$E$137-NETWORKDAYS('У2 Ввод'!$D$137,$B5)+1))/Настройки!$E$8*100)</f>
        <v>0</v>
      </c>
      <c r="EC5" s="67" t="n">
        <f aca="false">IF(OR($D5=1,MONTH($B5)&lt;&gt;MONTH(StartDate),'У2 Ввод'!$D$138="",'У2 Ввод'!$E$138="",'У2 Ввод'!$D$138&gt;$B5),0,MAX(0,MIN(1,'У2 Ввод'!$E$138-NETWORKDAYS('У2 Ввод'!$D$138,$B5)+1))/Настройки!$E$8*100)</f>
        <v>0</v>
      </c>
      <c r="ED5" s="67" t="n">
        <f aca="false">IF(OR($D5=1,MONTH($B5)&lt;&gt;MONTH(StartDate),'У2 Ввод'!$D$139="",'У2 Ввод'!$E$139="",'У2 Ввод'!$D$139&gt;$B5),0,MAX(0,MIN(1,'У2 Ввод'!$E$139-NETWORKDAYS('У2 Ввод'!$D$139,$B5)+1))/Настройки!$E$8*100)</f>
        <v>0</v>
      </c>
      <c r="EE5" s="67" t="n">
        <f aca="false">IF(OR($D5=1,MONTH($B5)&lt;&gt;MONTH(StartDate),'У2 Ввод'!$D$140="",'У2 Ввод'!$E$140="",'У2 Ввод'!$D$140&gt;$B5),0,MAX(0,MIN(1,'У2 Ввод'!$E$140-NETWORKDAYS('У2 Ввод'!$D$140,$B5)+1))/Настройки!$E$8*100)</f>
        <v>0</v>
      </c>
      <c r="EF5" s="67" t="n">
        <f aca="false">IF(OR($D5=1,MONTH($B5)&lt;&gt;MONTH(StartDate),'У2 Ввод'!$D$141="",'У2 Ввод'!$E$141="",'У2 Ввод'!$D$141&gt;$B5),0,MAX(0,MIN(1,'У2 Ввод'!$E$141-NETWORKDAYS('У2 Ввод'!$D$141,$B5)+1))/Настройки!$E$8*100)</f>
        <v>0</v>
      </c>
      <c r="EG5" s="67" t="n">
        <f aca="false">IF(OR($D5=1,MONTH($B5)&lt;&gt;MONTH(StartDate),'У2 Ввод'!$D$142="",'У2 Ввод'!$E$142="",'У2 Ввод'!$D$142&gt;$B5),0,MAX(0,MIN(1,'У2 Ввод'!$E$142-NETWORKDAYS('У2 Ввод'!$D$142,$B5)+1))/Настройки!$E$8*100)</f>
        <v>0</v>
      </c>
      <c r="EH5" s="67" t="n">
        <f aca="false">IF(OR($D5=1,MONTH($B5)&lt;&gt;MONTH(StartDate),'У2 Ввод'!$D$143="",'У2 Ввод'!$E$143="",'У2 Ввод'!$D$143&gt;$B5),0,MAX(0,MIN(1,'У2 Ввод'!$E$143-NETWORKDAYS('У2 Ввод'!$D$143,$B5)+1))/Настройки!$E$8*100)</f>
        <v>0</v>
      </c>
      <c r="EI5" s="67" t="n">
        <f aca="false">IF(OR($D5=1,MONTH($B5)&lt;&gt;MONTH(StartDate),'У2 Ввод'!$D$144="",'У2 Ввод'!$E$144="",'У2 Ввод'!$D$144&gt;$B5),0,MAX(0,MIN(1,'У2 Ввод'!$E$144-NETWORKDAYS('У2 Ввод'!$D$144,$B5)+1))/Настройки!$E$8*100)</f>
        <v>0</v>
      </c>
      <c r="EJ5" s="67" t="n">
        <f aca="false">IF(OR($D5=1,MONTH($B5)&lt;&gt;MONTH(StartDate),'У2 Ввод'!$D$145="",'У2 Ввод'!$E$145="",'У2 Ввод'!$D$145&gt;$B5),0,MAX(0,MIN(1,'У2 Ввод'!$E$145-NETWORKDAYS('У2 Ввод'!$D$145,$B5)+1))/Настройки!$E$8*100)</f>
        <v>0</v>
      </c>
      <c r="EK5" s="67" t="n">
        <f aca="false">IF(OR($D5=1,MONTH($B5)&lt;&gt;MONTH(StartDate),'У2 Ввод'!$D$146="",'У2 Ввод'!$E$146="",'У2 Ввод'!$D$146&gt;$B5),0,MAX(0,MIN(1,'У2 Ввод'!$E$146-NETWORKDAYS('У2 Ввод'!$D$146,$B5)+1))/Настройки!$E$8*100)</f>
        <v>0</v>
      </c>
      <c r="EL5" s="67" t="n">
        <f aca="false">IF(OR($D5=1,MONTH($B5)&lt;&gt;MONTH(StartDate),'У2 Ввод'!$D$147="",'У2 Ввод'!$E$147="",'У2 Ввод'!$D$147&gt;$B5),0,MAX(0,MIN(1,'У2 Ввод'!$E$147-NETWORKDAYS('У2 Ввод'!$D$147,$B5)+1))/Настройки!$E$8*100)</f>
        <v>0</v>
      </c>
      <c r="EM5" s="67" t="n">
        <f aca="false">IF(OR($D5=1,MONTH($B5)&lt;&gt;MONTH(StartDate),'У2 Ввод'!$D$148="",'У2 Ввод'!$E$148="",'У2 Ввод'!$D$148&gt;$B5),0,MAX(0,MIN(1,'У2 Ввод'!$E$148-NETWORKDAYS('У2 Ввод'!$D$148,$B5)+1))/Настройки!$E$8*100)</f>
        <v>0</v>
      </c>
      <c r="EN5" s="67" t="n">
        <f aca="false">IF(OR($D5=1,MONTH($B5)&lt;&gt;MONTH(StartDate),'У2 Ввод'!$D$149="",'У2 Ввод'!$E$149="",'У2 Ввод'!$D$149&gt;$B5),0,MAX(0,MIN(1,'У2 Ввод'!$E$149-NETWORKDAYS('У2 Ввод'!$D$149,$B5)+1))/Настройки!$E$8*100)</f>
        <v>0</v>
      </c>
      <c r="EO5" s="67" t="n">
        <f aca="false">IF(OR($D5=1,MONTH($B5)&lt;&gt;MONTH(StartDate),'У2 Ввод'!$D$150="",'У2 Ввод'!$E$150="",'У2 Ввод'!$D$150&gt;$B5),0,MAX(0,MIN(1,'У2 Ввод'!$E$150-NETWORKDAYS('У2 Ввод'!$D$150,$B5)+1))/Настройки!$E$8*100)</f>
        <v>0</v>
      </c>
      <c r="EP5" s="67" t="n">
        <f aca="false">IF(OR($D5=1,MONTH($B5)&lt;&gt;MONTH(StartDate),'У2 Ввод'!$D$151="",'У2 Ввод'!$E$151="",'У2 Ввод'!$D$151&gt;$B5),0,MAX(0,MIN(1,'У2 Ввод'!$E$151-NETWORKDAYS('У2 Ввод'!$D$151,$B5)+1))/Настройки!$E$8*100)</f>
        <v>0</v>
      </c>
      <c r="EQ5" s="67" t="n">
        <f aca="false">IF(OR($D5=1,MONTH($B5)&lt;&gt;MONTH(StartDate),'У2 Ввод'!$D$152="",'У2 Ввод'!$E$152="",'У2 Ввод'!$D$152&gt;$B5),0,MAX(0,MIN(1,'У2 Ввод'!$E$152-NETWORKDAYS('У2 Ввод'!$D$152,$B5)+1))/Настройки!$E$8*100)</f>
        <v>0</v>
      </c>
      <c r="ER5" s="67" t="n">
        <f aca="false">IF(OR($D5=1,MONTH($B5)&lt;&gt;MONTH(StartDate),'У2 Ввод'!$D$153="",'У2 Ввод'!$E$153="",'У2 Ввод'!$D$153&gt;$B5),0,MAX(0,MIN(1,'У2 Ввод'!$E$153-NETWORKDAYS('У2 Ввод'!$D$153,$B5)+1))/Настройки!$E$8*100)</f>
        <v>0</v>
      </c>
      <c r="ES5" s="67" t="n">
        <f aca="false">IF(OR($D5=1,MONTH($B5)&lt;&gt;MONTH(StartDate),'У2 Ввод'!$D$154="",'У2 Ввод'!$E$154="",'У2 Ввод'!$D$154&gt;$B5),0,MAX(0,MIN(1,'У2 Ввод'!$E$154-NETWORKDAYS('У2 Ввод'!$D$154,$B5)+1))/Настройки!$E$8*100)</f>
        <v>0</v>
      </c>
      <c r="ET5" s="67" t="n">
        <f aca="false">IF(OR($D5=1,MONTH($B5)&lt;&gt;MONTH(StartDate),'У2 Ввод'!$D$155="",'У2 Ввод'!$E$155="",'У2 Ввод'!$D$155&gt;$B5),0,MAX(0,MIN(1,'У2 Ввод'!$E$155-NETWORKDAYS('У2 Ввод'!$D$155,$B5)+1))/Настройки!$E$8*100)</f>
        <v>0</v>
      </c>
      <c r="EU5" s="67" t="n">
        <f aca="false">IF(OR($D5=1,MONTH($B5)&lt;&gt;MONTH(StartDate),'У2 Ввод'!$D$156="",'У2 Ввод'!$E$156="",'У2 Ввод'!$D$156&gt;$B5),0,MAX(0,MIN(1,'У2 Ввод'!$E$156-NETWORKDAYS('У2 Ввод'!$D$156,$B5)+1))/Настройки!$E$8*100)</f>
        <v>0</v>
      </c>
      <c r="EV5" s="67" t="n">
        <f aca="false">IF(OR($D5=1,MONTH($B5)&lt;&gt;MONTH(StartDate),'У2 Ввод'!$D$157="",'У2 Ввод'!$E$157="",'У2 Ввод'!$D$157&gt;$B5),0,MAX(0,MIN(1,'У2 Ввод'!$E$157-NETWORKDAYS('У2 Ввод'!$D$157,$B5)+1))/Настройки!$E$8*100)</f>
        <v>0</v>
      </c>
      <c r="EW5" s="67" t="n">
        <f aca="false">IF(OR($D5=1,MONTH($B5)&lt;&gt;MONTH(StartDate),'У2 Ввод'!$D$158="",'У2 Ввод'!$E$158="",'У2 Ввод'!$D$158&gt;$B5),0,MAX(0,MIN(1,'У2 Ввод'!$E$158-NETWORKDAYS('У2 Ввод'!$D$158,$B5)+1))/Настройки!$E$8*100)</f>
        <v>0</v>
      </c>
      <c r="EX5" s="67" t="n">
        <f aca="false">IF(OR($D5=1,MONTH($B5)&lt;&gt;MONTH(StartDate),'У2 Ввод'!$D$159="",'У2 Ввод'!$E$159="",'У2 Ввод'!$D$159&gt;$B5),0,MAX(0,MIN(1,'У2 Ввод'!$E$159-NETWORKDAYS('У2 Ввод'!$D$159,$B5)+1))/Настройки!$E$8*100)</f>
        <v>0</v>
      </c>
      <c r="EY5" s="67" t="n">
        <f aca="false">IF(OR($D5=1,MONTH($B5)&lt;&gt;MONTH(StartDate),'У2 Ввод'!$D$160="",'У2 Ввод'!$E$160="",'У2 Ввод'!$D$160&gt;$B5),0,MAX(0,MIN(1,'У2 Ввод'!$E$160-NETWORKDAYS('У2 Ввод'!$D$160,$B5)+1))/Настройки!$E$8*100)</f>
        <v>0</v>
      </c>
      <c r="EZ5" s="67" t="n">
        <f aca="false">IF(OR($D5=1,MONTH($B5)&lt;&gt;MONTH(StartDate),'У2 Ввод'!$D$161="",'У2 Ввод'!$E$161="",'У2 Ввод'!$D$161&gt;$B5),0,MAX(0,MIN(1,'У2 Ввод'!$E$161-NETWORKDAYS('У2 Ввод'!$D$161,$B5)+1))/Настройки!$E$8*100)</f>
        <v>0</v>
      </c>
      <c r="FA5" s="67" t="n">
        <f aca="false">IF(OR($D5=1,MONTH($B5)&lt;&gt;MONTH(StartDate),'У2 Ввод'!$D$162="",'У2 Ввод'!$E$162="",'У2 Ввод'!$D$162&gt;$B5),0,MAX(0,MIN(1,'У2 Ввод'!$E$162-NETWORKDAYS('У2 Ввод'!$D$162,$B5)+1))/Настройки!$E$8*100)</f>
        <v>0</v>
      </c>
      <c r="FB5" s="67" t="n">
        <f aca="false">IF(OR($D5=1,MONTH($B5)&lt;&gt;MONTH(StartDate),'У2 Ввод'!$D$163="",'У2 Ввод'!$E$163="",'У2 Ввод'!$D$163&gt;$B5),0,MAX(0,MIN(1,'У2 Ввод'!$E$163-NETWORKDAYS('У2 Ввод'!$D$163,$B5)+1))/Настройки!$E$8*100)</f>
        <v>0</v>
      </c>
      <c r="FC5" s="67" t="n">
        <f aca="false">IF(OR($D5=1,MONTH($B5)&lt;&gt;MONTH(StartDate),'У2 Ввод'!$D$164="",'У2 Ввод'!$E$164="",'У2 Ввод'!$D$164&gt;$B5),0,MAX(0,MIN(1,'У2 Ввод'!$E$164-NETWORKDAYS('У2 Ввод'!$D$164,$B5)+1))/Настройки!$E$8*100)</f>
        <v>0</v>
      </c>
      <c r="FD5" s="67" t="n">
        <f aca="false">IF(OR($D5=1,MONTH($B5)&lt;&gt;MONTH(StartDate),'У2 Ввод'!$D$165="",'У2 Ввод'!$E$165="",'У2 Ввод'!$D$165&gt;$B5),0,MAX(0,MIN(1,'У2 Ввод'!$E$165-NETWORKDAYS('У2 Ввод'!$D$165,$B5)+1))/Настройки!$E$8*100)</f>
        <v>0</v>
      </c>
      <c r="FE5" s="67" t="n">
        <f aca="false">IF(OR($D5=1,MONTH($B5)&lt;&gt;MONTH(StartDate),'У2 Ввод'!$D$166="",'У2 Ввод'!$E$166="",'У2 Ввод'!$D$166&gt;$B5),0,MAX(0,MIN(1,'У2 Ввод'!$E$166-NETWORKDAYS('У2 Ввод'!$D$166,$B5)+1))/Настройки!$E$8*100)</f>
        <v>0</v>
      </c>
      <c r="FF5" s="67" t="n">
        <f aca="false">IF(OR($D5=1,MONTH($B5)&lt;&gt;MONTH(StartDate),'У2 Ввод'!$D$167="",'У2 Ввод'!$E$167="",'У2 Ввод'!$D$167&gt;$B5),0,MAX(0,MIN(1,'У2 Ввод'!$E$167-NETWORKDAYS('У2 Ввод'!$D$167,$B5)+1))/Настройки!$E$8*100)</f>
        <v>0</v>
      </c>
      <c r="FG5" s="67" t="n">
        <f aca="false">IF(OR($D5=1,MONTH($B5)&lt;&gt;MONTH(StartDate),'У2 Ввод'!$D$168="",'У2 Ввод'!$E$168="",'У2 Ввод'!$D$168&gt;$B5),0,MAX(0,MIN(1,'У2 Ввод'!$E$168-NETWORKDAYS('У2 Ввод'!$D$168,$B5)+1))/Настройки!$E$8*100)</f>
        <v>0</v>
      </c>
      <c r="FH5" s="67" t="n">
        <f aca="false">IF(OR($D5=1,MONTH($B5)&lt;&gt;MONTH(StartDate),'У2 Ввод'!$D$169="",'У2 Ввод'!$E$169="",'У2 Ввод'!$D$169&gt;$B5),0,MAX(0,MIN(1,'У2 Ввод'!$E$169-NETWORKDAYS('У2 Ввод'!$D$169,$B5)+1))/Настройки!$E$8*100)</f>
        <v>0</v>
      </c>
      <c r="FI5" s="67" t="n">
        <f aca="false">IF(OR($D5=1,MONTH($B5)&lt;&gt;MONTH(StartDate),'У2 Ввод'!$D$170="",'У2 Ввод'!$E$170="",'У2 Ввод'!$D$170&gt;$B5),0,MAX(0,MIN(1,'У2 Ввод'!$E$170-NETWORKDAYS('У2 Ввод'!$D$170,$B5)+1))/Настройки!$E$8*100)</f>
        <v>0</v>
      </c>
      <c r="FJ5" s="67" t="n">
        <f aca="false">IF(OR($D5=1,MONTH($B5)&lt;&gt;MONTH(StartDate),'У2 Ввод'!$D$171="",'У2 Ввод'!$E$171="",'У2 Ввод'!$D$171&gt;$B5),0,MAX(0,MIN(1,'У2 Ввод'!$E$171-NETWORKDAYS('У2 Ввод'!$D$171,$B5)+1))/Настройки!$E$8*100)</f>
        <v>0</v>
      </c>
      <c r="FK5" s="67" t="n">
        <f aca="false">IF(OR($D5=1,MONTH($B5)&lt;&gt;MONTH(StartDate),'У2 Ввод'!$D$172="",'У2 Ввод'!$E$172="",'У2 Ввод'!$D$172&gt;$B5),0,MAX(0,MIN(1,'У2 Ввод'!$E$172-NETWORKDAYS('У2 Ввод'!$D$172,$B5)+1))/Настройки!$E$8*100)</f>
        <v>0</v>
      </c>
      <c r="FL5" s="67" t="n">
        <f aca="false">IF(OR($D5=1,MONTH($B5)&lt;&gt;MONTH(StartDate),'У2 Ввод'!$D$173="",'У2 Ввод'!$E$173="",'У2 Ввод'!$D$173&gt;$B5),0,MAX(0,MIN(1,'У2 Ввод'!$E$173-NETWORKDAYS('У2 Ввод'!$D$173,$B5)+1))/Настройки!$E$8*100)</f>
        <v>0</v>
      </c>
      <c r="FM5" s="67" t="n">
        <f aca="false">IF(OR($D5=1,MONTH($B5)&lt;&gt;MONTH(StartDate),'У2 Ввод'!$D$174="",'У2 Ввод'!$E$174="",'У2 Ввод'!$D$174&gt;$B5),0,MAX(0,MIN(1,'У2 Ввод'!$E$174-NETWORKDAYS('У2 Ввод'!$D$174,$B5)+1))/Настройки!$E$8*100)</f>
        <v>0</v>
      </c>
      <c r="FN5" s="67" t="n">
        <f aca="false">IF(OR($D5=1,MONTH($B5)&lt;&gt;MONTH(StartDate),'У2 Ввод'!$D$175="",'У2 Ввод'!$E$175="",'У2 Ввод'!$D$175&gt;$B5),0,MAX(0,MIN(1,'У2 Ввод'!$E$175-NETWORKDAYS('У2 Ввод'!$D$175,$B5)+1))/Настройки!$E$8*100)</f>
        <v>0</v>
      </c>
      <c r="FO5" s="67" t="n">
        <f aca="false">IF(OR($D5=1,MONTH($B5)&lt;&gt;MONTH(StartDate),'У2 Ввод'!$D$176="",'У2 Ввод'!$E$176="",'У2 Ввод'!$D$176&gt;$B5),0,MAX(0,MIN(1,'У2 Ввод'!$E$176-NETWORKDAYS('У2 Ввод'!$D$176,$B5)+1))/Настройки!$E$8*100)</f>
        <v>0</v>
      </c>
      <c r="FP5" s="67" t="n">
        <f aca="false">IF(OR($D5=1,MONTH($B5)&lt;&gt;MONTH(StartDate),'У2 Ввод'!$D$177="",'У2 Ввод'!$E$177="",'У2 Ввод'!$D$177&gt;$B5),0,MAX(0,MIN(1,'У2 Ввод'!$E$177-NETWORKDAYS('У2 Ввод'!$D$177,$B5)+1))/Настройки!$E$8*100)</f>
        <v>0</v>
      </c>
      <c r="FQ5" s="67" t="n">
        <f aca="false">IF(OR($D5=1,MONTH($B5)&lt;&gt;MONTH(StartDate),'У2 Ввод'!$D$178="",'У2 Ввод'!$E$178="",'У2 Ввод'!$D$178&gt;$B5),0,MAX(0,MIN(1,'У2 Ввод'!$E$178-NETWORKDAYS('У2 Ввод'!$D$178,$B5)+1))/Настройки!$E$8*100)</f>
        <v>0</v>
      </c>
      <c r="FR5" s="67" t="n">
        <f aca="false">IF(OR($D5=1,MONTH($B5)&lt;&gt;MONTH(StartDate),'У2 Ввод'!$D$179="",'У2 Ввод'!$E$179="",'У2 Ввод'!$D$179&gt;$B5),0,MAX(0,MIN(1,'У2 Ввод'!$E$179-NETWORKDAYS('У2 Ввод'!$D$179,$B5)+1))/Настройки!$E$8*100)</f>
        <v>0</v>
      </c>
      <c r="FS5" s="67" t="n">
        <f aca="false">IF(OR($D5=1,MONTH($B5)&lt;&gt;MONTH(StartDate),'У2 Ввод'!$D$180="",'У2 Ввод'!$E$180="",'У2 Ввод'!$D$180&gt;$B5),0,MAX(0,MIN(1,'У2 Ввод'!$E$180-NETWORKDAYS('У2 Ввод'!$D$180,$B5)+1))/Настройки!$E$8*100)</f>
        <v>0</v>
      </c>
      <c r="FT5" s="67" t="n">
        <f aca="false">IF(OR($D5=1,MONTH($B5)&lt;&gt;MONTH(StartDate),'У2 Ввод'!$D$181="",'У2 Ввод'!$E$181="",'У2 Ввод'!$D$181&gt;$B5),0,MAX(0,MIN(1,'У2 Ввод'!$E$181-NETWORKDAYS('У2 Ввод'!$D$181,$B5)+1))/Настройки!$E$8*100)</f>
        <v>0</v>
      </c>
      <c r="FU5" s="67" t="n">
        <f aca="false">IF(OR($D5=1,MONTH($B5)&lt;&gt;MONTH(StartDate),'У2 Ввод'!$D$182="",'У2 Ввод'!$E$182="",'У2 Ввод'!$D$182&gt;$B5),0,MAX(0,MIN(1,'У2 Ввод'!$E$182-NETWORKDAYS('У2 Ввод'!$D$182,$B5)+1))/Настройки!$E$8*100)</f>
        <v>0</v>
      </c>
      <c r="FV5" s="67" t="n">
        <f aca="false">IF(OR($D5=1,MONTH($B5)&lt;&gt;MONTH(StartDate),'У2 Ввод'!$D$183="",'У2 Ввод'!$E$183="",'У2 Ввод'!$D$183&gt;$B5),0,MAX(0,MIN(1,'У2 Ввод'!$E$183-NETWORKDAYS('У2 Ввод'!$D$183,$B5)+1))/Настройки!$E$8*100)</f>
        <v>0</v>
      </c>
      <c r="FW5" s="67" t="n">
        <f aca="false">IF(OR($D5=1,MONTH($B5)&lt;&gt;MONTH(StartDate),'У2 Ввод'!$D$184="",'У2 Ввод'!$E$184="",'У2 Ввод'!$D$184&gt;$B5),0,MAX(0,MIN(1,'У2 Ввод'!$E$184-NETWORKDAYS('У2 Ввод'!$D$184,$B5)+1))/Настройки!$E$8*100)</f>
        <v>0</v>
      </c>
      <c r="FX5" s="67" t="n">
        <f aca="false">IF(OR($D5=1,MONTH($B5)&lt;&gt;MONTH(StartDate),'У2 Ввод'!$D$185="",'У2 Ввод'!$E$185="",'У2 Ввод'!$D$185&gt;$B5),0,MAX(0,MIN(1,'У2 Ввод'!$E$185-NETWORKDAYS('У2 Ввод'!$D$185,$B5)+1))/Настройки!$E$8*100)</f>
        <v>0</v>
      </c>
      <c r="FY5" s="67" t="n">
        <f aca="false">IF(OR($D5=1,MONTH($B5)&lt;&gt;MONTH(StartDate),'У2 Ввод'!$D$186="",'У2 Ввод'!$E$186="",'У2 Ввод'!$D$186&gt;$B5),0,MAX(0,MIN(1,'У2 Ввод'!$E$186-NETWORKDAYS('У2 Ввод'!$D$186,$B5)+1))/Настройки!$E$8*100)</f>
        <v>0</v>
      </c>
      <c r="FZ5" s="67" t="n">
        <f aca="false">IF(OR($D5=1,MONTH($B5)&lt;&gt;MONTH(StartDate),'У2 Ввод'!$D$187="",'У2 Ввод'!$E$187="",'У2 Ввод'!$D$187&gt;$B5),0,MAX(0,MIN(1,'У2 Ввод'!$E$187-NETWORKDAYS('У2 Ввод'!$D$187,$B5)+1))/Настройки!$E$8*100)</f>
        <v>0</v>
      </c>
      <c r="GA5" s="67" t="n">
        <f aca="false">IF(OR($D5=1,MONTH($B5)&lt;&gt;MONTH(StartDate),'У2 Ввод'!$D$188="",'У2 Ввод'!$E$188="",'У2 Ввод'!$D$188&gt;$B5),0,MAX(0,MIN(1,'У2 Ввод'!$E$188-NETWORKDAYS('У2 Ввод'!$D$188,$B5)+1))/Настройки!$E$8*100)</f>
        <v>0</v>
      </c>
      <c r="GB5" s="67" t="n">
        <f aca="false">IF(OR($D5=1,MONTH($B5)&lt;&gt;MONTH(StartDate),'У2 Ввод'!$D$189="",'У2 Ввод'!$E$189="",'У2 Ввод'!$D$189&gt;$B5),0,MAX(0,MIN(1,'У2 Ввод'!$E$189-NETWORKDAYS('У2 Ввод'!$D$189,$B5)+1))/Настройки!$E$8*100)</f>
        <v>0</v>
      </c>
      <c r="GC5" s="67" t="n">
        <f aca="false">IF(OR($D5=1,MONTH($B5)&lt;&gt;MONTH(StartDate),'У2 Ввод'!$D$190="",'У2 Ввод'!$E$190="",'У2 Ввод'!$D$190&gt;$B5),0,MAX(0,MIN(1,'У2 Ввод'!$E$190-NETWORKDAYS('У2 Ввод'!$D$190,$B5)+1))/Настройки!$E$8*100)</f>
        <v>0</v>
      </c>
      <c r="GD5" s="67" t="n">
        <f aca="false">IF(OR($D5=1,MONTH($B5)&lt;&gt;MONTH(StartDate),'У2 Ввод'!$D$191="",'У2 Ввод'!$E$191="",'У2 Ввод'!$D$191&gt;$B5),0,MAX(0,MIN(1,'У2 Ввод'!$E$191-NETWORKDAYS('У2 Ввод'!$D$191,$B5)+1))/Настройки!$E$8*100)</f>
        <v>0</v>
      </c>
      <c r="GE5" s="67" t="n">
        <f aca="false">IF(OR($D5=1,MONTH($B5)&lt;&gt;MONTH(StartDate),'У2 Ввод'!$D$192="",'У2 Ввод'!$E$192="",'У2 Ввод'!$D$192&gt;$B5),0,MAX(0,MIN(1,'У2 Ввод'!$E$192-NETWORKDAYS('У2 Ввод'!$D$192,$B5)+1))/Настройки!$E$8*100)</f>
        <v>0</v>
      </c>
      <c r="GF5" s="67" t="n">
        <f aca="false">IF(OR($D5=1,MONTH($B5)&lt;&gt;MONTH(StartDate),'У2 Ввод'!$D$193="",'У2 Ввод'!$E$193="",'У2 Ввод'!$D$193&gt;$B5),0,MAX(0,MIN(1,'У2 Ввод'!$E$193-NETWORKDAYS('У2 Ввод'!$D$193,$B5)+1))/Настройки!$E$8*100)</f>
        <v>0</v>
      </c>
      <c r="GG5" s="67" t="n">
        <f aca="false">IF(OR($D5=1,MONTH($B5)&lt;&gt;MONTH(StartDate),'У2 Ввод'!$D$194="",'У2 Ввод'!$E$194="",'У2 Ввод'!$D$194&gt;$B5),0,MAX(0,MIN(1,'У2 Ввод'!$E$194-NETWORKDAYS('У2 Ввод'!$D$194,$B5)+1))/Настройки!$E$8*100)</f>
        <v>0</v>
      </c>
      <c r="GH5" s="67" t="n">
        <f aca="false">IF(OR($D5=1,MONTH($B5)&lt;&gt;MONTH(StartDate),'У2 Ввод'!$D$195="",'У2 Ввод'!$E$195="",'У2 Ввод'!$D$195&gt;$B5),0,MAX(0,MIN(1,'У2 Ввод'!$E$195-NETWORKDAYS('У2 Ввод'!$D$195,$B5)+1))/Настройки!$E$8*100)</f>
        <v>0</v>
      </c>
      <c r="GI5" s="67" t="n">
        <f aca="false">IF(OR($D5=1,MONTH($B5)&lt;&gt;MONTH(StartDate),'У2 Ввод'!$D$196="",'У2 Ввод'!$E$196="",'У2 Ввод'!$D$196&gt;$B5),0,MAX(0,MIN(1,'У2 Ввод'!$E$196-NETWORKDAYS('У2 Ввод'!$D$196,$B5)+1))/Настройки!$E$8*100)</f>
        <v>0</v>
      </c>
      <c r="GJ5" s="67" t="n">
        <f aca="false">IF(OR($D5=1,MONTH($B5)&lt;&gt;MONTH(StartDate),'У2 Ввод'!$D$197="",'У2 Ввод'!$E$197="",'У2 Ввод'!$D$197&gt;$B5),0,MAX(0,MIN(1,'У2 Ввод'!$E$197-NETWORKDAYS('У2 Ввод'!$D$197,$B5)+1))/Настройки!$E$8*100)</f>
        <v>0</v>
      </c>
      <c r="GK5" s="67" t="n">
        <f aca="false">IF(OR($D5=1,MONTH($B5)&lt;&gt;MONTH(StartDate),'У2 Ввод'!$D$198="",'У2 Ввод'!$E$198="",'У2 Ввод'!$D$198&gt;$B5),0,MAX(0,MIN(1,'У2 Ввод'!$E$198-NETWORKDAYS('У2 Ввод'!$D$198,$B5)+1))/Настройки!$E$8*100)</f>
        <v>0</v>
      </c>
      <c r="GL5" s="67" t="n">
        <f aca="false">IF(OR($D5=1,MONTH($B5)&lt;&gt;MONTH(StartDate),'У2 Ввод'!$D$199="",'У2 Ввод'!$E$199="",'У2 Ввод'!$D$199&gt;$B5),0,MAX(0,MIN(1,'У2 Ввод'!$E$199-NETWORKDAYS('У2 Ввод'!$D$199,$B5)+1))/Настройки!$E$8*100)</f>
        <v>0</v>
      </c>
      <c r="GM5" s="67" t="n">
        <f aca="false">IF(OR($D5=1,MONTH($B5)&lt;&gt;MONTH(StartDate),'У2 Ввод'!$D$200="",'У2 Ввод'!$E$200="",'У2 Ввод'!$D$200&gt;$B5),0,MAX(0,MIN(1,'У2 Ввод'!$E$200-NETWORKDAYS('У2 Ввод'!$D$200,$B5)+1))/Настройки!$E$8*100)</f>
        <v>0</v>
      </c>
      <c r="GN5" s="67" t="n">
        <f aca="false">IF(OR($D5=1,MONTH($B5)&lt;&gt;MONTH(StartDate),'У2 Ввод'!$D$201="",'У2 Ввод'!$E$201="",'У2 Ввод'!$D$201&gt;$B5),0,MAX(0,MIN(1,'У2 Ввод'!$E$201-NETWORKDAYS('У2 Ввод'!$D$201,$B5)+1))/Настройки!$E$8*100)</f>
        <v>0</v>
      </c>
      <c r="GO5" s="67" t="n">
        <f aca="false">IF(OR($D5=1,MONTH($B5)&lt;&gt;MONTH(StartDate),'У2 Ввод'!$D$202="",'У2 Ввод'!$E$202="",'У2 Ввод'!$D$202&gt;$B5),0,MAX(0,MIN(1,'У2 Ввод'!$E$202-NETWORKDAYS('У2 Ввод'!$D$202,$B5)+1))/Настройки!$E$8*100)</f>
        <v>0</v>
      </c>
      <c r="GP5" s="67" t="n">
        <f aca="false">IF(OR($D5=1,MONTH($B5)&lt;&gt;MONTH(StartDate),'У2 Ввод'!$D$203="",'У2 Ввод'!$E$203="",'У2 Ввод'!$D$203&gt;$B5),0,MAX(0,MIN(1,'У2 Ввод'!$E$203-NETWORKDAYS('У2 Ввод'!$D$203,$B5)+1))/Настройки!$E$8*100)</f>
        <v>0</v>
      </c>
      <c r="GQ5" s="67" t="n">
        <f aca="false">IF(OR($D5=1,MONTH($B5)&lt;&gt;MONTH(StartDate),'У2 Ввод'!$D$204="",'У2 Ввод'!$E$204="",'У2 Ввод'!$D$204&gt;$B5),0,MAX(0,MIN(1,'У2 Ввод'!$E$204-NETWORKDAYS('У2 Ввод'!$D$204,$B5)+1))/Настройки!$E$8*100)</f>
        <v>0</v>
      </c>
      <c r="GR5" s="67" t="n">
        <f aca="false">IF(OR($D5=1,MONTH($B5)&lt;&gt;MONTH(StartDate),'У2 Ввод'!$D$205="",'У2 Ввод'!$E$205="",'У2 Ввод'!$D$205&gt;$B5),0,MAX(0,MIN(1,'У2 Ввод'!$E$205-NETWORKDAYS('У2 Ввод'!$D$205,$B5)+1))/Настройки!$E$8*100)</f>
        <v>0</v>
      </c>
      <c r="GS5" s="67" t="n">
        <f aca="false">IF(OR($D5=1,MONTH($B5)&lt;&gt;MONTH(StartDate),'У2 Ввод'!$D$206="",'У2 Ввод'!$E$206="",'У2 Ввод'!$D$206&gt;$B5),0,MAX(0,MIN(1,'У2 Ввод'!$E$206-NETWORKDAYS('У2 Ввод'!$D$206,$B5)+1))/Настройки!$E$8*100)</f>
        <v>0</v>
      </c>
      <c r="GT5" s="67" t="n">
        <f aca="false">IF(OR($D5=1,MONTH($B5)&lt;&gt;MONTH(StartDate),'У2 Ввод'!$D$207="",'У2 Ввод'!$E$207="",'У2 Ввод'!$D$207&gt;$B5),0,MAX(0,MIN(1,'У2 Ввод'!$E$207-NETWORKDAYS('У2 Ввод'!$D$207,$B5)+1))/Настройки!$E$8*100)</f>
        <v>0</v>
      </c>
      <c r="GU5" s="67" t="n">
        <f aca="false">IF(OR($D5=1,MONTH($B5)&lt;&gt;MONTH(StartDate),'У2 Ввод'!$D$208="",'У2 Ввод'!$E$208="",'У2 Ввод'!$D$208&gt;$B5),0,MAX(0,MIN(1,'У2 Ввод'!$E$208-NETWORKDAYS('У2 Ввод'!$D$208,$B5)+1))/Настройки!$E$8*100)</f>
        <v>0</v>
      </c>
      <c r="GV5" s="67" t="n">
        <f aca="false">IF(OR($D5=1,MONTH($B5)&lt;&gt;MONTH(StartDate),'У2 Ввод'!$D$209="",'У2 Ввод'!$E$209="",'У2 Ввод'!$D$209&gt;$B5),0,MAX(0,MIN(1,'У2 Ввод'!$E$209-NETWORKDAYS('У2 Ввод'!$D$209,$B5)+1))/Настройки!$E$8*100)</f>
        <v>0</v>
      </c>
      <c r="GW5" s="67" t="n">
        <f aca="false">IF(OR($D5=1,MONTH($B5)&lt;&gt;MONTH(StartDate),'У2 Ввод'!$D$210="",'У2 Ввод'!$E$210="",'У2 Ввод'!$D$210&gt;$B5),0,MAX(0,MIN(1,'У2 Ввод'!$E$210-NETWORKDAYS('У2 Ввод'!$D$210,$B5)+1))/Настройки!$E$8*100)</f>
        <v>0</v>
      </c>
      <c r="GX5" s="67" t="n">
        <f aca="false">IF(OR($D5=1,MONTH($B5)&lt;&gt;MONTH(StartDate),'У2 Ввод'!$D$211="",'У2 Ввод'!$E$211="",'У2 Ввод'!$D$211&gt;$B5),0,MAX(0,MIN(1,'У2 Ввод'!$E$211-NETWORKDAYS('У2 Ввод'!$D$211,$B5)+1))/Настройки!$E$8*100)</f>
        <v>0</v>
      </c>
      <c r="GY5" s="67" t="n">
        <f aca="false">IF(OR($D5=1,MONTH($B5)&lt;&gt;MONTH(StartDate),'У2 Ввод'!$D$212="",'У2 Ввод'!$E$212="",'У2 Ввод'!$D$212&gt;$B5),0,MAX(0,MIN(1,'У2 Ввод'!$E$212-NETWORKDAYS('У2 Ввод'!$D$212,$B5)+1))/Настройки!$E$8*100)</f>
        <v>0</v>
      </c>
      <c r="GZ5" s="67" t="n">
        <f aca="false">IF(OR($D5=1,MONTH($B5)&lt;&gt;MONTH(StartDate),'У2 Ввод'!$D$213="",'У2 Ввод'!$E$213="",'У2 Ввод'!$D$213&gt;$B5),0,MAX(0,MIN(1,'У2 Ввод'!$E$213-NETWORKDAYS('У2 Ввод'!$D$213,$B5)+1))/Настройки!$E$8*100)</f>
        <v>0</v>
      </c>
      <c r="HA5" s="67" t="n">
        <f aca="false">IF(OR($D5=1,MONTH($B5)&lt;&gt;MONTH(StartDate),'У2 Ввод'!$D$214="",'У2 Ввод'!$E$214="",'У2 Ввод'!$D$214&gt;$B5),0,MAX(0,MIN(1,'У2 Ввод'!$E$214-NETWORKDAYS('У2 Ввод'!$D$214,$B5)+1))/Настройки!$E$8*100)</f>
        <v>0</v>
      </c>
      <c r="HB5" s="67" t="n">
        <f aca="false">IF(OR($D5=1,MONTH($B5)&lt;&gt;MONTH(StartDate),'У2 Ввод'!$D$215="",'У2 Ввод'!$E$215="",'У2 Ввод'!$D$215&gt;$B5),0,MAX(0,MIN(1,'У2 Ввод'!$E$215-NETWORKDAYS('У2 Ввод'!$D$215,$B5)+1))/Настройки!$E$8*100)</f>
        <v>0</v>
      </c>
      <c r="HC5" s="67" t="n">
        <f aca="false">IF(OR($D5=1,MONTH($B5)&lt;&gt;MONTH(StartDate),'У2 Ввод'!$D$216="",'У2 Ввод'!$E$216="",'У2 Ввод'!$D$216&gt;$B5),0,MAX(0,MIN(1,'У2 Ввод'!$E$216-NETWORKDAYS('У2 Ввод'!$D$216,$B5)+1))/Настройки!$E$8*100)</f>
        <v>0</v>
      </c>
      <c r="HD5" s="67" t="n">
        <f aca="false">IF(OR($D5=1,MONTH($B5)&lt;&gt;MONTH(StartDate),'У2 Ввод'!$D$217="",'У2 Ввод'!$E$217="",'У2 Ввод'!$D$217&gt;$B5),0,MAX(0,MIN(1,'У2 Ввод'!$E$217-NETWORKDAYS('У2 Ввод'!$D$217,$B5)+1))/Настройки!$E$8*100)</f>
        <v>0</v>
      </c>
      <c r="HE5" s="67" t="n">
        <f aca="false">IF(OR($D5=1,MONTH($B5)&lt;&gt;MONTH(StartDate),'У2 Ввод'!$D$218="",'У2 Ввод'!$E$218="",'У2 Ввод'!$D$218&gt;$B5),0,MAX(0,MIN(1,'У2 Ввод'!$E$218-NETWORKDAYS('У2 Ввод'!$D$218,$B5)+1))/Настройки!$E$8*100)</f>
        <v>0</v>
      </c>
      <c r="HF5" s="67" t="n">
        <f aca="false">IF(OR($D5=1,MONTH($B5)&lt;&gt;MONTH(StartDate),'У2 Ввод'!$D$219="",'У2 Ввод'!$E$219="",'У2 Ввод'!$D$219&gt;$B5),0,MAX(0,MIN(1,'У2 Ввод'!$E$219-NETWORKDAYS('У2 Ввод'!$D$219,$B5)+1))/Настройки!$E$8*100)</f>
        <v>0</v>
      </c>
      <c r="HG5" s="67" t="n">
        <f aca="false">IF(OR($D5=1,MONTH($B5)&lt;&gt;MONTH(StartDate),'У2 Ввод'!$D$220="",'У2 Ввод'!$E$220="",'У2 Ввод'!$D$220&gt;$B5),0,MAX(0,MIN(1,'У2 Ввод'!$E$220-NETWORKDAYS('У2 Ввод'!$D$220,$B5)+1))/Настройки!$E$8*100)</f>
        <v>0</v>
      </c>
      <c r="HH5" s="67" t="n">
        <f aca="false">IF(OR($D5=1,MONTH($B5)&lt;&gt;MONTH(StartDate),'У2 Ввод'!$D$221="",'У2 Ввод'!$E$221="",'У2 Ввод'!$D$221&gt;$B5),0,MAX(0,MIN(1,'У2 Ввод'!$E$221-NETWORKDAYS('У2 Ввод'!$D$221,$B5)+1))/Настройки!$E$8*100)</f>
        <v>0</v>
      </c>
      <c r="HI5" s="67" t="n">
        <f aca="false">IF(OR($D5=1,MONTH($B5)&lt;&gt;MONTH(StartDate),'У2 Ввод'!$D$222="",'У2 Ввод'!$E$222="",'У2 Ввод'!$D$222&gt;$B5),0,MAX(0,MIN(1,'У2 Ввод'!$E$222-NETWORKDAYS('У2 Ввод'!$D$222,$B5)+1))/Настройки!$E$8*100)</f>
        <v>0</v>
      </c>
      <c r="HJ5" s="67" t="n">
        <f aca="false">IF(OR($D5=1,MONTH($B5)&lt;&gt;MONTH(StartDate),'У2 Ввод'!$D$223="",'У2 Ввод'!$E$223="",'У2 Ввод'!$D$223&gt;$B5),0,MAX(0,MIN(1,'У2 Ввод'!$E$223-NETWORKDAYS('У2 Ввод'!$D$223,$B5)+1))/Настройки!$E$8*100)</f>
        <v>0</v>
      </c>
      <c r="HK5" s="67" t="n">
        <f aca="false">IF(OR($D5=1,MONTH($B5)&lt;&gt;MONTH(StartDate),'У2 Ввод'!$D$224="",'У2 Ввод'!$E$224="",'У2 Ввод'!$D$224&gt;$B5),0,MAX(0,MIN(1,'У2 Ввод'!$E$224-NETWORKDAYS('У2 Ввод'!$D$224,$B5)+1))/Настройки!$E$8*100)</f>
        <v>0</v>
      </c>
      <c r="HL5" s="67" t="n">
        <f aca="false">IF(OR($D5=1,MONTH($B5)&lt;&gt;MONTH(StartDate),'У2 Ввод'!$D$225="",'У2 Ввод'!$E$225="",'У2 Ввод'!$D$225&gt;$B5),0,MAX(0,MIN(1,'У2 Ввод'!$E$225-NETWORKDAYS('У2 Ввод'!$D$225,$B5)+1))/Настройки!$E$8*100)</f>
        <v>0</v>
      </c>
      <c r="HM5" s="67" t="n">
        <f aca="false">IF(OR($D5=1,MONTH($B5)&lt;&gt;MONTH(StartDate),'У2 Ввод'!$D$226="",'У2 Ввод'!$E$226="",'У2 Ввод'!$D$226&gt;$B5),0,MAX(0,MIN(1,'У2 Ввод'!$E$226-NETWORKDAYS('У2 Ввод'!$D$226,$B5)+1))/Настройки!$E$8*100)</f>
        <v>0</v>
      </c>
      <c r="HN5" s="67" t="n">
        <f aca="false">IF(OR($D5=1,MONTH($B5)&lt;&gt;MONTH(StartDate),'У2 Ввод'!$D$227="",'У2 Ввод'!$E$227="",'У2 Ввод'!$D$227&gt;$B5),0,MAX(0,MIN(1,'У2 Ввод'!$E$227-NETWORKDAYS('У2 Ввод'!$D$227,$B5)+1))/Настройки!$E$8*100)</f>
        <v>0</v>
      </c>
      <c r="HO5" s="67" t="n">
        <f aca="false">IF(OR($D5=1,MONTH($B5)&lt;&gt;MONTH(StartDate),'У2 Ввод'!$D$228="",'У2 Ввод'!$E$228="",'У2 Ввод'!$D$228&gt;$B5),0,MAX(0,MIN(1,'У2 Ввод'!$E$228-NETWORKDAYS('У2 Ввод'!$D$228,$B5)+1))/Настройки!$E$8*100)</f>
        <v>0</v>
      </c>
      <c r="HP5" s="67" t="n">
        <f aca="false">IF(OR($D5=1,MONTH($B5)&lt;&gt;MONTH(StartDate),'У2 Ввод'!$D$229="",'У2 Ввод'!$E$229="",'У2 Ввод'!$D$229&gt;$B5),0,MAX(0,MIN(1,'У2 Ввод'!$E$229-NETWORKDAYS('У2 Ввод'!$D$229,$B5)+1))/Настройки!$E$8*100)</f>
        <v>0</v>
      </c>
      <c r="HQ5" s="67" t="n">
        <f aca="false">IF(OR($D5=1,MONTH($B5)&lt;&gt;MONTH(StartDate),'У2 Ввод'!$D$230="",'У2 Ввод'!$E$230="",'У2 Ввод'!$D$230&gt;$B5),0,MAX(0,MIN(1,'У2 Ввод'!$E$230-NETWORKDAYS('У2 Ввод'!$D$230,$B5)+1))/Настройки!$E$8*100)</f>
        <v>0</v>
      </c>
      <c r="HR5" s="67" t="n">
        <f aca="false">IF(OR($D5=1,MONTH($B5)&lt;&gt;MONTH(StartDate),'У2 Ввод'!$D$231="",'У2 Ввод'!$E$231="",'У2 Ввод'!$D$231&gt;$B5),0,MAX(0,MIN(1,'У2 Ввод'!$E$231-NETWORKDAYS('У2 Ввод'!$D$231,$B5)+1))/Настройки!$E$8*100)</f>
        <v>0</v>
      </c>
      <c r="HS5" s="67" t="n">
        <f aca="false">IF(OR($D5=1,MONTH($B5)&lt;&gt;MONTH(StartDate),'У2 Ввод'!$D$232="",'У2 Ввод'!$E$232="",'У2 Ввод'!$D$232&gt;$B5),0,MAX(0,MIN(1,'У2 Ввод'!$E$232-NETWORKDAYS('У2 Ввод'!$D$232,$B5)+1))/Настройки!$E$8*100)</f>
        <v>0</v>
      </c>
      <c r="HT5" s="67" t="n">
        <f aca="false">IF(OR($D5=1,MONTH($B5)&lt;&gt;MONTH(StartDate),'У2 Ввод'!$D$233="",'У2 Ввод'!$E$233="",'У2 Ввод'!$D$233&gt;$B5),0,MAX(0,MIN(1,'У2 Ввод'!$E$233-NETWORKDAYS('У2 Ввод'!$D$233,$B5)+1))/Настройки!$E$8*100)</f>
        <v>0</v>
      </c>
      <c r="HU5" s="67" t="n">
        <f aca="false">IF(OR($D5=1,MONTH($B5)&lt;&gt;MONTH(StartDate),'У2 Ввод'!$D$234="",'У2 Ввод'!$E$234="",'У2 Ввод'!$D$234&gt;$B5),0,MAX(0,MIN(1,'У2 Ввод'!$E$234-NETWORKDAYS('У2 Ввод'!$D$234,$B5)+1))/Настройки!$E$8*100)</f>
        <v>0</v>
      </c>
      <c r="HV5" s="67" t="n">
        <f aca="false">IF(OR($D5=1,MONTH($B5)&lt;&gt;MONTH(StartDate),'У2 Ввод'!$D$235="",'У2 Ввод'!$E$235="",'У2 Ввод'!$D$235&gt;$B5),0,MAX(0,MIN(1,'У2 Ввод'!$E$235-NETWORKDAYS('У2 Ввод'!$D$235,$B5)+1))/Настройки!$E$8*100)</f>
        <v>0</v>
      </c>
      <c r="HW5" s="67" t="n">
        <f aca="false">IF(OR($D5=1,MONTH($B5)&lt;&gt;MONTH(StartDate),'У2 Ввод'!$D$236="",'У2 Ввод'!$E$236="",'У2 Ввод'!$D$236&gt;$B5),0,MAX(0,MIN(1,'У2 Ввод'!$E$236-NETWORKDAYS('У2 Ввод'!$D$236,$B5)+1))/Настройки!$E$8*100)</f>
        <v>0</v>
      </c>
      <c r="HX5" s="67" t="n">
        <f aca="false">IF(OR($D5=1,MONTH($B5)&lt;&gt;MONTH(StartDate),'У2 Ввод'!$D$237="",'У2 Ввод'!$E$237="",'У2 Ввод'!$D$237&gt;$B5),0,MAX(0,MIN(1,'У2 Ввод'!$E$237-NETWORKDAYS('У2 Ввод'!$D$237,$B5)+1))/Настройки!$E$8*100)</f>
        <v>0</v>
      </c>
      <c r="HY5" s="67" t="n">
        <f aca="false">IF(OR($D5=1,MONTH($B5)&lt;&gt;MONTH(StartDate),'У2 Ввод'!$D$238="",'У2 Ввод'!$E$238="",'У2 Ввод'!$D$238&gt;$B5),0,MAX(0,MIN(1,'У2 Ввод'!$E$238-NETWORKDAYS('У2 Ввод'!$D$238,$B5)+1))/Настройки!$E$8*100)</f>
        <v>0</v>
      </c>
      <c r="HZ5" s="67" t="n">
        <f aca="false">IF(OR($D5=1,MONTH($B5)&lt;&gt;MONTH(StartDate),'У2 Ввод'!$D$239="",'У2 Ввод'!$E$239="",'У2 Ввод'!$D$239&gt;$B5),0,MAX(0,MIN(1,'У2 Ввод'!$E$239-NETWORKDAYS('У2 Ввод'!$D$239,$B5)+1))/Настройки!$E$8*100)</f>
        <v>0</v>
      </c>
      <c r="IA5" s="67" t="n">
        <f aca="false">IF(OR($D5=1,MONTH($B5)&lt;&gt;MONTH(StartDate),'У2 Ввод'!$D$240="",'У2 Ввод'!$E$240="",'У2 Ввод'!$D$240&gt;$B5),0,MAX(0,MIN(1,'У2 Ввод'!$E$240-NETWORKDAYS('У2 Ввод'!$D$240,$B5)+1))/Настройки!$E$8*100)</f>
        <v>0</v>
      </c>
      <c r="IB5" s="67" t="n">
        <f aca="false">IF(OR($D5=1,MONTH($B5)&lt;&gt;MONTH(StartDate),'У2 Ввод'!$D$241="",'У2 Ввод'!$E$241="",'У2 Ввод'!$D$241&gt;$B5),0,MAX(0,MIN(1,'У2 Ввод'!$E$241-NETWORKDAYS('У2 Ввод'!$D$241,$B5)+1))/Настройки!$E$8*100)</f>
        <v>0</v>
      </c>
      <c r="IC5" s="67" t="n">
        <f aca="false">IF(OR($D5=1,MONTH($B5)&lt;&gt;MONTH(StartDate),'У2 Ввод'!$D$242="",'У2 Ввод'!$E$242="",'У2 Ввод'!$D$242&gt;$B5),0,MAX(0,MIN(1,'У2 Ввод'!$E$242-NETWORKDAYS('У2 Ввод'!$D$242,$B5)+1))/Настройки!$E$8*100)</f>
        <v>0</v>
      </c>
      <c r="ID5" s="67" t="n">
        <f aca="false">IF(OR($D5=1,MONTH($B5)&lt;&gt;MONTH(StartDate),'У2 Ввод'!$D$243="",'У2 Ввод'!$E$243="",'У2 Ввод'!$D$243&gt;$B5),0,MAX(0,MIN(1,'У2 Ввод'!$E$243-NETWORKDAYS('У2 Ввод'!$D$243,$B5)+1))/Настройки!$E$8*100)</f>
        <v>0</v>
      </c>
      <c r="IE5" s="67" t="n">
        <f aca="false">IF(OR($D5=1,MONTH($B5)&lt;&gt;MONTH(StartDate),'У2 Ввод'!$D$244="",'У2 Ввод'!$E$244="",'У2 Ввод'!$D$244&gt;$B5),0,MAX(0,MIN(1,'У2 Ввод'!$E$244-NETWORKDAYS('У2 Ввод'!$D$244,$B5)+1))/Настройки!$E$8*100)</f>
        <v>0</v>
      </c>
      <c r="IF5" s="67" t="n">
        <f aca="false">IF(OR($D5=1,MONTH($B5)&lt;&gt;MONTH(StartDate),'У2 Ввод'!$D$245="",'У2 Ввод'!$E$245="",'У2 Ввод'!$D$245&gt;$B5),0,MAX(0,MIN(1,'У2 Ввод'!$E$245-NETWORKDAYS('У2 Ввод'!$D$245,$B5)+1))/Настройки!$E$8*100)</f>
        <v>0</v>
      </c>
      <c r="IG5" s="67" t="n">
        <f aca="false">IF(OR($D5=1,MONTH($B5)&lt;&gt;MONTH(StartDate),'У2 Ввод'!$D$246="",'У2 Ввод'!$E$246="",'У2 Ввод'!$D$246&gt;$B5),0,MAX(0,MIN(1,'У2 Ввод'!$E$246-NETWORKDAYS('У2 Ввод'!$D$246,$B5)+1))/Настройки!$E$8*100)</f>
        <v>0</v>
      </c>
      <c r="IH5" s="67" t="n">
        <f aca="false">IF(OR($D5=1,MONTH($B5)&lt;&gt;MONTH(StartDate),'У2 Ввод'!$D$247="",'У2 Ввод'!$E$247="",'У2 Ввод'!$D$247&gt;$B5),0,MAX(0,MIN(1,'У2 Ввод'!$E$247-NETWORKDAYS('У2 Ввод'!$D$247,$B5)+1))/Настройки!$E$8*100)</f>
        <v>0</v>
      </c>
      <c r="II5" s="67" t="n">
        <f aca="false">IF(OR($D5=1,MONTH($B5)&lt;&gt;MONTH(StartDate),'У2 Ввод'!$D$248="",'У2 Ввод'!$E$248="",'У2 Ввод'!$D$248&gt;$B5),0,MAX(0,MIN(1,'У2 Ввод'!$E$248-NETWORKDAYS('У2 Ввод'!$D$248,$B5)+1))/Настройки!$E$8*100)</f>
        <v>0</v>
      </c>
      <c r="IJ5" s="67" t="n">
        <f aca="false">IF(OR($D5=1,MONTH($B5)&lt;&gt;MONTH(StartDate),'У2 Ввод'!$D$249="",'У2 Ввод'!$E$249="",'У2 Ввод'!$D$249&gt;$B5),0,MAX(0,MIN(1,'У2 Ввод'!$E$249-NETWORKDAYS('У2 Ввод'!$D$249,$B5)+1))/Настройки!$E$8*100)</f>
        <v>0</v>
      </c>
      <c r="IK5" s="67" t="n">
        <f aca="false">IF(OR($D5=1,MONTH($B5)&lt;&gt;MONTH(StartDate),'У2 Ввод'!$D$250="",'У2 Ввод'!$E$250="",'У2 Ввод'!$D$250&gt;$B5),0,MAX(0,MIN(1,'У2 Ввод'!$E$250-NETWORKDAYS('У2 Ввод'!$D$250,$B5)+1))/Настройки!$E$8*100)</f>
        <v>0</v>
      </c>
      <c r="IL5" s="67" t="n">
        <f aca="false">IF(OR($D5=1,MONTH($B5)&lt;&gt;MONTH(StartDate),'У2 Ввод'!$D$251="",'У2 Ввод'!$E$251="",'У2 Ввод'!$D$251&gt;$B5),0,MAX(0,MIN(1,'У2 Ввод'!$E$251-NETWORKDAYS('У2 Ввод'!$D$251,$B5)+1))/Настройки!$E$8*100)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IF(OR($D6=1,MONTH($B6)&lt;&gt;MONTH(StartDate),'У2 Ввод'!$D$12="",'У2 Ввод'!$E$12="",'У2 Ввод'!$D$12&gt;$B6),0,MAX(0,MIN(1,'У2 Ввод'!$E$12-NETWORKDAYS('У2 Ввод'!$D$12,$B6)+1))/Настройки!$E$8*100)</f>
        <v>0</v>
      </c>
      <c r="H6" s="67" t="n">
        <f aca="false">IF(OR($D6=1,MONTH($B6)&lt;&gt;MONTH(StartDate),'У2 Ввод'!$D$13="",'У2 Ввод'!$E$13="",'У2 Ввод'!$D$13&gt;$B6),0,MAX(0,MIN(1,'У2 Ввод'!$E$13-NETWORKDAYS('У2 Ввод'!$D$13,$B6)+1))/Настройки!$E$8*100)</f>
        <v>0</v>
      </c>
      <c r="I6" s="67" t="n">
        <f aca="false">IF(OR($D6=1,MONTH($B6)&lt;&gt;MONTH(StartDate),'У2 Ввод'!$D$14="",'У2 Ввод'!$E$14="",'У2 Ввод'!$D$14&gt;$B6),0,MAX(0,MIN(1,'У2 Ввод'!$E$14-NETWORKDAYS('У2 Ввод'!$D$14,$B6)+1))/Настройки!$E$8*100)</f>
        <v>0</v>
      </c>
      <c r="J6" s="67" t="n">
        <f aca="false">IF(OR($D6=1,MONTH($B6)&lt;&gt;MONTH(StartDate),'У2 Ввод'!$D$15="",'У2 Ввод'!$E$15="",'У2 Ввод'!$D$15&gt;$B6),0,MAX(0,MIN(1,'У2 Ввод'!$E$15-NETWORKDAYS('У2 Ввод'!$D$15,$B6)+1))/Настройки!$E$8*100)</f>
        <v>0</v>
      </c>
      <c r="K6" s="67" t="n">
        <f aca="false">IF(OR($D6=1,MONTH($B6)&lt;&gt;MONTH(StartDate),'У2 Ввод'!$D$16="",'У2 Ввод'!$E$16="",'У2 Ввод'!$D$16&gt;$B6),0,MAX(0,MIN(1,'У2 Ввод'!$E$16-NETWORKDAYS('У2 Ввод'!$D$16,$B6)+1))/Настройки!$E$8*100)</f>
        <v>0</v>
      </c>
      <c r="L6" s="67" t="n">
        <f aca="false">IF(OR($D6=1,MONTH($B6)&lt;&gt;MONTH(StartDate),'У2 Ввод'!$D$17="",'У2 Ввод'!$E$17="",'У2 Ввод'!$D$17&gt;$B6),0,MAX(0,MIN(1,'У2 Ввод'!$E$17-NETWORKDAYS('У2 Ввод'!$D$17,$B6)+1))/Настройки!$E$8*100)</f>
        <v>0</v>
      </c>
      <c r="M6" s="67" t="n">
        <f aca="false">IF(OR($D6=1,MONTH($B6)&lt;&gt;MONTH(StartDate),'У2 Ввод'!$D$18="",'У2 Ввод'!$E$18="",'У2 Ввод'!$D$18&gt;$B6),0,MAX(0,MIN(1,'У2 Ввод'!$E$18-NETWORKDAYS('У2 Ввод'!$D$18,$B6)+1))/Настройки!$E$8*100)</f>
        <v>0</v>
      </c>
      <c r="N6" s="67" t="n">
        <f aca="false">IF(OR($D6=1,MONTH($B6)&lt;&gt;MONTH(StartDate),'У2 Ввод'!$D$19="",'У2 Ввод'!$E$19="",'У2 Ввод'!$D$19&gt;$B6),0,MAX(0,MIN(1,'У2 Ввод'!$E$19-NETWORKDAYS('У2 Ввод'!$D$19,$B6)+1))/Настройки!$E$8*100)</f>
        <v>0</v>
      </c>
      <c r="O6" s="67" t="n">
        <f aca="false">IF(OR($D6=1,MONTH($B6)&lt;&gt;MONTH(StartDate),'У2 Ввод'!$D$20="",'У2 Ввод'!$E$20="",'У2 Ввод'!$D$20&gt;$B6),0,MAX(0,MIN(1,'У2 Ввод'!$E$20-NETWORKDAYS('У2 Ввод'!$D$20,$B6)+1))/Настройки!$E$8*100)</f>
        <v>0</v>
      </c>
      <c r="P6" s="67" t="n">
        <f aca="false">IF(OR($D6=1,MONTH($B6)&lt;&gt;MONTH(StartDate),'У2 Ввод'!$D$21="",'У2 Ввод'!$E$21="",'У2 Ввод'!$D$21&gt;$B6),0,MAX(0,MIN(1,'У2 Ввод'!$E$21-NETWORKDAYS('У2 Ввод'!$D$21,$B6)+1))/Настройки!$E$8*100)</f>
        <v>0</v>
      </c>
      <c r="Q6" s="67" t="n">
        <f aca="false">IF(OR($D6=1,MONTH($B6)&lt;&gt;MONTH(StartDate),'У2 Ввод'!$D$22="",'У2 Ввод'!$E$22="",'У2 Ввод'!$D$22&gt;$B6),0,MAX(0,MIN(1,'У2 Ввод'!$E$22-NETWORKDAYS('У2 Ввод'!$D$22,$B6)+1))/Настройки!$E$8*100)</f>
        <v>0</v>
      </c>
      <c r="R6" s="67" t="n">
        <f aca="false">IF(OR($D6=1,MONTH($B6)&lt;&gt;MONTH(StartDate),'У2 Ввод'!$D$23="",'У2 Ввод'!$E$23="",'У2 Ввод'!$D$23&gt;$B6),0,MAX(0,MIN(1,'У2 Ввод'!$E$23-NETWORKDAYS('У2 Ввод'!$D$23,$B6)+1))/Настройки!$E$8*100)</f>
        <v>0</v>
      </c>
      <c r="S6" s="67" t="n">
        <f aca="false">IF(OR($D6=1,MONTH($B6)&lt;&gt;MONTH(StartDate),'У2 Ввод'!$D$24="",'У2 Ввод'!$E$24="",'У2 Ввод'!$D$24&gt;$B6),0,MAX(0,MIN(1,'У2 Ввод'!$E$24-NETWORKDAYS('У2 Ввод'!$D$24,$B6)+1))/Настройки!$E$8*100)</f>
        <v>0</v>
      </c>
      <c r="T6" s="67" t="n">
        <f aca="false">IF(OR($D6=1,MONTH($B6)&lt;&gt;MONTH(StartDate),'У2 Ввод'!$D$25="",'У2 Ввод'!$E$25="",'У2 Ввод'!$D$25&gt;$B6),0,MAX(0,MIN(1,'У2 Ввод'!$E$25-NETWORKDAYS('У2 Ввод'!$D$25,$B6)+1))/Настройки!$E$8*100)</f>
        <v>0</v>
      </c>
      <c r="U6" s="67" t="n">
        <f aca="false">IF(OR($D6=1,MONTH($B6)&lt;&gt;MONTH(StartDate),'У2 Ввод'!$D$26="",'У2 Ввод'!$E$26="",'У2 Ввод'!$D$26&gt;$B6),0,MAX(0,MIN(1,'У2 Ввод'!$E$26-NETWORKDAYS('У2 Ввод'!$D$26,$B6)+1))/Настройки!$E$8*100)</f>
        <v>0</v>
      </c>
      <c r="V6" s="67" t="n">
        <f aca="false">IF(OR($D6=1,MONTH($B6)&lt;&gt;MONTH(StartDate),'У2 Ввод'!$D$27="",'У2 Ввод'!$E$27="",'У2 Ввод'!$D$27&gt;$B6),0,MAX(0,MIN(1,'У2 Ввод'!$E$27-NETWORKDAYS('У2 Ввод'!$D$27,$B6)+1))/Настройки!$E$8*100)</f>
        <v>0</v>
      </c>
      <c r="W6" s="67" t="n">
        <f aca="false">IF(OR($D6=1,MONTH($B6)&lt;&gt;MONTH(StartDate),'У2 Ввод'!$D$28="",'У2 Ввод'!$E$28="",'У2 Ввод'!$D$28&gt;$B6),0,MAX(0,MIN(1,'У2 Ввод'!$E$28-NETWORKDAYS('У2 Ввод'!$D$28,$B6)+1))/Настройки!$E$8*100)</f>
        <v>0</v>
      </c>
      <c r="X6" s="67" t="n">
        <f aca="false">IF(OR($D6=1,MONTH($B6)&lt;&gt;MONTH(StartDate),'У2 Ввод'!$D$29="",'У2 Ввод'!$E$29="",'У2 Ввод'!$D$29&gt;$B6),0,MAX(0,MIN(1,'У2 Ввод'!$E$29-NETWORKDAYS('У2 Ввод'!$D$29,$B6)+1))/Настройки!$E$8*100)</f>
        <v>0</v>
      </c>
      <c r="Y6" s="67" t="n">
        <f aca="false">IF(OR($D6=1,MONTH($B6)&lt;&gt;MONTH(StartDate),'У2 Ввод'!$D$30="",'У2 Ввод'!$E$30="",'У2 Ввод'!$D$30&gt;$B6),0,MAX(0,MIN(1,'У2 Ввод'!$E$30-NETWORKDAYS('У2 Ввод'!$D$30,$B6)+1))/Настройки!$E$8*100)</f>
        <v>0</v>
      </c>
      <c r="Z6" s="67" t="n">
        <f aca="false">IF(OR($D6=1,MONTH($B6)&lt;&gt;MONTH(StartDate),'У2 Ввод'!$D$31="",'У2 Ввод'!$E$31="",'У2 Ввод'!$D$31&gt;$B6),0,MAX(0,MIN(1,'У2 Ввод'!$E$31-NETWORKDAYS('У2 Ввод'!$D$31,$B6)+1))/Настройки!$E$8*100)</f>
        <v>0</v>
      </c>
      <c r="AA6" s="67" t="n">
        <f aca="false">IF(OR($D6=1,MONTH($B6)&lt;&gt;MONTH(StartDate),'У2 Ввод'!$D$32="",'У2 Ввод'!$E$32="",'У2 Ввод'!$D$32&gt;$B6),0,MAX(0,MIN(1,'У2 Ввод'!$E$32-NETWORKDAYS('У2 Ввод'!$D$32,$B6)+1))/Настройки!$E$8*100)</f>
        <v>0</v>
      </c>
      <c r="AB6" s="67" t="n">
        <f aca="false">IF(OR($D6=1,MONTH($B6)&lt;&gt;MONTH(StartDate),'У2 Ввод'!$D$33="",'У2 Ввод'!$E$33="",'У2 Ввод'!$D$33&gt;$B6),0,MAX(0,MIN(1,'У2 Ввод'!$E$33-NETWORKDAYS('У2 Ввод'!$D$33,$B6)+1))/Настройки!$E$8*100)</f>
        <v>0</v>
      </c>
      <c r="AC6" s="67" t="n">
        <f aca="false">IF(OR($D6=1,MONTH($B6)&lt;&gt;MONTH(StartDate),'У2 Ввод'!$D$34="",'У2 Ввод'!$E$34="",'У2 Ввод'!$D$34&gt;$B6),0,MAX(0,MIN(1,'У2 Ввод'!$E$34-NETWORKDAYS('У2 Ввод'!$D$34,$B6)+1))/Настройки!$E$8*100)</f>
        <v>0</v>
      </c>
      <c r="AD6" s="67" t="n">
        <f aca="false">IF(OR($D6=1,MONTH($B6)&lt;&gt;MONTH(StartDate),'У2 Ввод'!$D$35="",'У2 Ввод'!$E$35="",'У2 Ввод'!$D$35&gt;$B6),0,MAX(0,MIN(1,'У2 Ввод'!$E$35-NETWORKDAYS('У2 Ввод'!$D$35,$B6)+1))/Настройки!$E$8*100)</f>
        <v>0</v>
      </c>
      <c r="AE6" s="67" t="n">
        <f aca="false">IF(OR($D6=1,MONTH($B6)&lt;&gt;MONTH(StartDate),'У2 Ввод'!$D$36="",'У2 Ввод'!$E$36="",'У2 Ввод'!$D$36&gt;$B6),0,MAX(0,MIN(1,'У2 Ввод'!$E$36-NETWORKDAYS('У2 Ввод'!$D$36,$B6)+1))/Настройки!$E$8*100)</f>
        <v>0</v>
      </c>
      <c r="AF6" s="67" t="n">
        <f aca="false">IF(OR($D6=1,MONTH($B6)&lt;&gt;MONTH(StartDate),'У2 Ввод'!$D$37="",'У2 Ввод'!$E$37="",'У2 Ввод'!$D$37&gt;$B6),0,MAX(0,MIN(1,'У2 Ввод'!$E$37-NETWORKDAYS('У2 Ввод'!$D$37,$B6)+1))/Настройки!$E$8*100)</f>
        <v>0</v>
      </c>
      <c r="AG6" s="67" t="n">
        <f aca="false">IF(OR($D6=1,MONTH($B6)&lt;&gt;MONTH(StartDate),'У2 Ввод'!$D$38="",'У2 Ввод'!$E$38="",'У2 Ввод'!$D$38&gt;$B6),0,MAX(0,MIN(1,'У2 Ввод'!$E$38-NETWORKDAYS('У2 Ввод'!$D$38,$B6)+1))/Настройки!$E$8*100)</f>
        <v>0</v>
      </c>
      <c r="AH6" s="67" t="n">
        <f aca="false">IF(OR($D6=1,MONTH($B6)&lt;&gt;MONTH(StartDate),'У2 Ввод'!$D$39="",'У2 Ввод'!$E$39="",'У2 Ввод'!$D$39&gt;$B6),0,MAX(0,MIN(1,'У2 Ввод'!$E$39-NETWORKDAYS('У2 Ввод'!$D$39,$B6)+1))/Настройки!$E$8*100)</f>
        <v>0</v>
      </c>
      <c r="AI6" s="67" t="n">
        <f aca="false">IF(OR($D6=1,MONTH($B6)&lt;&gt;MONTH(StartDate),'У2 Ввод'!$D$40="",'У2 Ввод'!$E$40="",'У2 Ввод'!$D$40&gt;$B6),0,MAX(0,MIN(1,'У2 Ввод'!$E$40-NETWORKDAYS('У2 Ввод'!$D$40,$B6)+1))/Настройки!$E$8*100)</f>
        <v>0</v>
      </c>
      <c r="AJ6" s="67" t="n">
        <f aca="false">IF(OR($D6=1,MONTH($B6)&lt;&gt;MONTH(StartDate),'У2 Ввод'!$D$41="",'У2 Ввод'!$E$41="",'У2 Ввод'!$D$41&gt;$B6),0,MAX(0,MIN(1,'У2 Ввод'!$E$41-NETWORKDAYS('У2 Ввод'!$D$41,$B6)+1))/Настройки!$E$8*100)</f>
        <v>0</v>
      </c>
      <c r="AK6" s="67" t="n">
        <f aca="false">IF(OR($D6=1,MONTH($B6)&lt;&gt;MONTH(StartDate),'У2 Ввод'!$D$42="",'У2 Ввод'!$E$42="",'У2 Ввод'!$D$42&gt;$B6),0,MAX(0,MIN(1,'У2 Ввод'!$E$42-NETWORKDAYS('У2 Ввод'!$D$42,$B6)+1))/Настройки!$E$8*100)</f>
        <v>0</v>
      </c>
      <c r="AL6" s="67" t="n">
        <f aca="false">IF(OR($D6=1,MONTH($B6)&lt;&gt;MONTH(StartDate),'У2 Ввод'!$D$43="",'У2 Ввод'!$E$43="",'У2 Ввод'!$D$43&gt;$B6),0,MAX(0,MIN(1,'У2 Ввод'!$E$43-NETWORKDAYS('У2 Ввод'!$D$43,$B6)+1))/Настройки!$E$8*100)</f>
        <v>0</v>
      </c>
      <c r="AM6" s="67" t="n">
        <f aca="false">IF(OR($D6=1,MONTH($B6)&lt;&gt;MONTH(StartDate),'У2 Ввод'!$D$44="",'У2 Ввод'!$E$44="",'У2 Ввод'!$D$44&gt;$B6),0,MAX(0,MIN(1,'У2 Ввод'!$E$44-NETWORKDAYS('У2 Ввод'!$D$44,$B6)+1))/Настройки!$E$8*100)</f>
        <v>0</v>
      </c>
      <c r="AN6" s="67" t="n">
        <f aca="false">IF(OR($D6=1,MONTH($B6)&lt;&gt;MONTH(StartDate),'У2 Ввод'!$D$45="",'У2 Ввод'!$E$45="",'У2 Ввод'!$D$45&gt;$B6),0,MAX(0,MIN(1,'У2 Ввод'!$E$45-NETWORKDAYS('У2 Ввод'!$D$45,$B6)+1))/Настройки!$E$8*100)</f>
        <v>0</v>
      </c>
      <c r="AO6" s="67" t="n">
        <f aca="false">IF(OR($D6=1,MONTH($B6)&lt;&gt;MONTH(StartDate),'У2 Ввод'!$D$46="",'У2 Ввод'!$E$46="",'У2 Ввод'!$D$46&gt;$B6),0,MAX(0,MIN(1,'У2 Ввод'!$E$46-NETWORKDAYS('У2 Ввод'!$D$46,$B6)+1))/Настройки!$E$8*100)</f>
        <v>0</v>
      </c>
      <c r="AP6" s="67" t="n">
        <f aca="false">IF(OR($D6=1,MONTH($B6)&lt;&gt;MONTH(StartDate),'У2 Ввод'!$D$47="",'У2 Ввод'!$E$47="",'У2 Ввод'!$D$47&gt;$B6),0,MAX(0,MIN(1,'У2 Ввод'!$E$47-NETWORKDAYS('У2 Ввод'!$D$47,$B6)+1))/Настройки!$E$8*100)</f>
        <v>0</v>
      </c>
      <c r="AQ6" s="67" t="n">
        <f aca="false">IF(OR($D6=1,MONTH($B6)&lt;&gt;MONTH(StartDate),'У2 Ввод'!$D$48="",'У2 Ввод'!$E$48="",'У2 Ввод'!$D$48&gt;$B6),0,MAX(0,MIN(1,'У2 Ввод'!$E$48-NETWORKDAYS('У2 Ввод'!$D$48,$B6)+1))/Настройки!$E$8*100)</f>
        <v>0</v>
      </c>
      <c r="AR6" s="67" t="n">
        <f aca="false">IF(OR($D6=1,MONTH($B6)&lt;&gt;MONTH(StartDate),'У2 Ввод'!$D$49="",'У2 Ввод'!$E$49="",'У2 Ввод'!$D$49&gt;$B6),0,MAX(0,MIN(1,'У2 Ввод'!$E$49-NETWORKDAYS('У2 Ввод'!$D$49,$B6)+1))/Настройки!$E$8*100)</f>
        <v>0</v>
      </c>
      <c r="AS6" s="67" t="n">
        <f aca="false">IF(OR($D6=1,MONTH($B6)&lt;&gt;MONTH(StartDate),'У2 Ввод'!$D$50="",'У2 Ввод'!$E$50="",'У2 Ввод'!$D$50&gt;$B6),0,MAX(0,MIN(1,'У2 Ввод'!$E$50-NETWORKDAYS('У2 Ввод'!$D$50,$B6)+1))/Настройки!$E$8*100)</f>
        <v>0</v>
      </c>
      <c r="AT6" s="67" t="n">
        <f aca="false">IF(OR($D6=1,MONTH($B6)&lt;&gt;MONTH(StartDate),'У2 Ввод'!$D$51="",'У2 Ввод'!$E$51="",'У2 Ввод'!$D$51&gt;$B6),0,MAX(0,MIN(1,'У2 Ввод'!$E$51-NETWORKDAYS('У2 Ввод'!$D$51,$B6)+1))/Настройки!$E$8*100)</f>
        <v>0</v>
      </c>
      <c r="AU6" s="67" t="n">
        <f aca="false">IF(OR($D6=1,MONTH($B6)&lt;&gt;MONTH(StartDate),'У2 Ввод'!$D$52="",'У2 Ввод'!$E$52="",'У2 Ввод'!$D$52&gt;$B6),0,MAX(0,MIN(1,'У2 Ввод'!$E$52-NETWORKDAYS('У2 Ввод'!$D$52,$B6)+1))/Настройки!$E$8*100)</f>
        <v>0</v>
      </c>
      <c r="AV6" s="67" t="n">
        <f aca="false">IF(OR($D6=1,MONTH($B6)&lt;&gt;MONTH(StartDate),'У2 Ввод'!$D$53="",'У2 Ввод'!$E$53="",'У2 Ввод'!$D$53&gt;$B6),0,MAX(0,MIN(1,'У2 Ввод'!$E$53-NETWORKDAYS('У2 Ввод'!$D$53,$B6)+1))/Настройки!$E$8*100)</f>
        <v>0</v>
      </c>
      <c r="AW6" s="67" t="n">
        <f aca="false">IF(OR($D6=1,MONTH($B6)&lt;&gt;MONTH(StartDate),'У2 Ввод'!$D$54="",'У2 Ввод'!$E$54="",'У2 Ввод'!$D$54&gt;$B6),0,MAX(0,MIN(1,'У2 Ввод'!$E$54-NETWORKDAYS('У2 Ввод'!$D$54,$B6)+1))/Настройки!$E$8*100)</f>
        <v>0</v>
      </c>
      <c r="AX6" s="67" t="n">
        <f aca="false">IF(OR($D6=1,MONTH($B6)&lt;&gt;MONTH(StartDate),'У2 Ввод'!$D$55="",'У2 Ввод'!$E$55="",'У2 Ввод'!$D$55&gt;$B6),0,MAX(0,MIN(1,'У2 Ввод'!$E$55-NETWORKDAYS('У2 Ввод'!$D$55,$B6)+1))/Настройки!$E$8*100)</f>
        <v>0</v>
      </c>
      <c r="AY6" s="67" t="n">
        <f aca="false">IF(OR($D6=1,MONTH($B6)&lt;&gt;MONTH(StartDate),'У2 Ввод'!$D$56="",'У2 Ввод'!$E$56="",'У2 Ввод'!$D$56&gt;$B6),0,MAX(0,MIN(1,'У2 Ввод'!$E$56-NETWORKDAYS('У2 Ввод'!$D$56,$B6)+1))/Настройки!$E$8*100)</f>
        <v>0</v>
      </c>
      <c r="AZ6" s="67" t="n">
        <f aca="false">IF(OR($D6=1,MONTH($B6)&lt;&gt;MONTH(StartDate),'У2 Ввод'!$D$57="",'У2 Ввод'!$E$57="",'У2 Ввод'!$D$57&gt;$B6),0,MAX(0,MIN(1,'У2 Ввод'!$E$57-NETWORKDAYS('У2 Ввод'!$D$57,$B6)+1))/Настройки!$E$8*100)</f>
        <v>0</v>
      </c>
      <c r="BA6" s="67" t="n">
        <f aca="false">IF(OR($D6=1,MONTH($B6)&lt;&gt;MONTH(StartDate),'У2 Ввод'!$D$58="",'У2 Ввод'!$E$58="",'У2 Ввод'!$D$58&gt;$B6),0,MAX(0,MIN(1,'У2 Ввод'!$E$58-NETWORKDAYS('У2 Ввод'!$D$58,$B6)+1))/Настройки!$E$8*100)</f>
        <v>0</v>
      </c>
      <c r="BB6" s="67" t="n">
        <f aca="false">IF(OR($D6=1,MONTH($B6)&lt;&gt;MONTH(StartDate),'У2 Ввод'!$D$59="",'У2 Ввод'!$E$59="",'У2 Ввод'!$D$59&gt;$B6),0,MAX(0,MIN(1,'У2 Ввод'!$E$59-NETWORKDAYS('У2 Ввод'!$D$59,$B6)+1))/Настройки!$E$8*100)</f>
        <v>0</v>
      </c>
      <c r="BC6" s="67" t="n">
        <f aca="false">IF(OR($D6=1,MONTH($B6)&lt;&gt;MONTH(StartDate),'У2 Ввод'!$D$60="",'У2 Ввод'!$E$60="",'У2 Ввод'!$D$60&gt;$B6),0,MAX(0,MIN(1,'У2 Ввод'!$E$60-NETWORKDAYS('У2 Ввод'!$D$60,$B6)+1))/Настройки!$E$8*100)</f>
        <v>0</v>
      </c>
      <c r="BD6" s="67" t="n">
        <f aca="false">IF(OR($D6=1,MONTH($B6)&lt;&gt;MONTH(StartDate),'У2 Ввод'!$D$61="",'У2 Ввод'!$E$61="",'У2 Ввод'!$D$61&gt;$B6),0,MAX(0,MIN(1,'У2 Ввод'!$E$61-NETWORKDAYS('У2 Ввод'!$D$61,$B6)+1))/Настройки!$E$8*100)</f>
        <v>0</v>
      </c>
      <c r="BE6" s="67" t="n">
        <f aca="false">IF(OR($D6=1,MONTH($B6)&lt;&gt;MONTH(StartDate),'У2 Ввод'!$D$62="",'У2 Ввод'!$E$62="",'У2 Ввод'!$D$62&gt;$B6),0,MAX(0,MIN(1,'У2 Ввод'!$E$62-NETWORKDAYS('У2 Ввод'!$D$62,$B6)+1))/Настройки!$E$8*100)</f>
        <v>0</v>
      </c>
      <c r="BF6" s="67" t="n">
        <f aca="false">IF(OR($D6=1,MONTH($B6)&lt;&gt;MONTH(StartDate),'У2 Ввод'!$D$63="",'У2 Ввод'!$E$63="",'У2 Ввод'!$D$63&gt;$B6),0,MAX(0,MIN(1,'У2 Ввод'!$E$63-NETWORKDAYS('У2 Ввод'!$D$63,$B6)+1))/Настройки!$E$8*100)</f>
        <v>0</v>
      </c>
      <c r="BG6" s="67" t="n">
        <f aca="false">IF(OR($D6=1,MONTH($B6)&lt;&gt;MONTH(StartDate),'У2 Ввод'!$D$64="",'У2 Ввод'!$E$64="",'У2 Ввод'!$D$64&gt;$B6),0,MAX(0,MIN(1,'У2 Ввод'!$E$64-NETWORKDAYS('У2 Ввод'!$D$64,$B6)+1))/Настройки!$E$8*100)</f>
        <v>0</v>
      </c>
      <c r="BH6" s="67" t="n">
        <f aca="false">IF(OR($D6=1,MONTH($B6)&lt;&gt;MONTH(StartDate),'У2 Ввод'!$D$65="",'У2 Ввод'!$E$65="",'У2 Ввод'!$D$65&gt;$B6),0,MAX(0,MIN(1,'У2 Ввод'!$E$65-NETWORKDAYS('У2 Ввод'!$D$65,$B6)+1))/Настройки!$E$8*100)</f>
        <v>0</v>
      </c>
      <c r="BI6" s="67" t="n">
        <f aca="false">IF(OR($D6=1,MONTH($B6)&lt;&gt;MONTH(StartDate),'У2 Ввод'!$D$66="",'У2 Ввод'!$E$66="",'У2 Ввод'!$D$66&gt;$B6),0,MAX(0,MIN(1,'У2 Ввод'!$E$66-NETWORKDAYS('У2 Ввод'!$D$66,$B6)+1))/Настройки!$E$8*100)</f>
        <v>0</v>
      </c>
      <c r="BJ6" s="67" t="n">
        <f aca="false">IF(OR($D6=1,MONTH($B6)&lt;&gt;MONTH(StartDate),'У2 Ввод'!$D$67="",'У2 Ввод'!$E$67="",'У2 Ввод'!$D$67&gt;$B6),0,MAX(0,MIN(1,'У2 Ввод'!$E$67-NETWORKDAYS('У2 Ввод'!$D$67,$B6)+1))/Настройки!$E$8*100)</f>
        <v>0</v>
      </c>
      <c r="BK6" s="67" t="n">
        <f aca="false">IF(OR($D6=1,MONTH($B6)&lt;&gt;MONTH(StartDate),'У2 Ввод'!$D$68="",'У2 Ввод'!$E$68="",'У2 Ввод'!$D$68&gt;$B6),0,MAX(0,MIN(1,'У2 Ввод'!$E$68-NETWORKDAYS('У2 Ввод'!$D$68,$B6)+1))/Настройки!$E$8*100)</f>
        <v>0</v>
      </c>
      <c r="BL6" s="67" t="n">
        <f aca="false">IF(OR($D6=1,MONTH($B6)&lt;&gt;MONTH(StartDate),'У2 Ввод'!$D$69="",'У2 Ввод'!$E$69="",'У2 Ввод'!$D$69&gt;$B6),0,MAX(0,MIN(1,'У2 Ввод'!$E$69-NETWORKDAYS('У2 Ввод'!$D$69,$B6)+1))/Настройки!$E$8*100)</f>
        <v>0</v>
      </c>
      <c r="BM6" s="67" t="n">
        <f aca="false">IF(OR($D6=1,MONTH($B6)&lt;&gt;MONTH(StartDate),'У2 Ввод'!$D$70="",'У2 Ввод'!$E$70="",'У2 Ввод'!$D$70&gt;$B6),0,MAX(0,MIN(1,'У2 Ввод'!$E$70-NETWORKDAYS('У2 Ввод'!$D$70,$B6)+1))/Настройки!$E$8*100)</f>
        <v>0</v>
      </c>
      <c r="BN6" s="67" t="n">
        <f aca="false">IF(OR($D6=1,MONTH($B6)&lt;&gt;MONTH(StartDate),'У2 Ввод'!$D$71="",'У2 Ввод'!$E$71="",'У2 Ввод'!$D$71&gt;$B6),0,MAX(0,MIN(1,'У2 Ввод'!$E$71-NETWORKDAYS('У2 Ввод'!$D$71,$B6)+1))/Настройки!$E$8*100)</f>
        <v>0</v>
      </c>
      <c r="BO6" s="67" t="n">
        <f aca="false">IF(OR($D6=1,MONTH($B6)&lt;&gt;MONTH(StartDate),'У2 Ввод'!$D$72="",'У2 Ввод'!$E$72="",'У2 Ввод'!$D$72&gt;$B6),0,MAX(0,MIN(1,'У2 Ввод'!$E$72-NETWORKDAYS('У2 Ввод'!$D$72,$B6)+1))/Настройки!$E$8*100)</f>
        <v>0</v>
      </c>
      <c r="BP6" s="67" t="n">
        <f aca="false">IF(OR($D6=1,MONTH($B6)&lt;&gt;MONTH(StartDate),'У2 Ввод'!$D$73="",'У2 Ввод'!$E$73="",'У2 Ввод'!$D$73&gt;$B6),0,MAX(0,MIN(1,'У2 Ввод'!$E$73-NETWORKDAYS('У2 Ввод'!$D$73,$B6)+1))/Настройки!$E$8*100)</f>
        <v>0</v>
      </c>
      <c r="BQ6" s="67" t="n">
        <f aca="false">IF(OR($D6=1,MONTH($B6)&lt;&gt;MONTH(StartDate),'У2 Ввод'!$D$74="",'У2 Ввод'!$E$74="",'У2 Ввод'!$D$74&gt;$B6),0,MAX(0,MIN(1,'У2 Ввод'!$E$74-NETWORKDAYS('У2 Ввод'!$D$74,$B6)+1))/Настройки!$E$8*100)</f>
        <v>0</v>
      </c>
      <c r="BR6" s="67" t="n">
        <f aca="false">IF(OR($D6=1,MONTH($B6)&lt;&gt;MONTH(StartDate),'У2 Ввод'!$D$75="",'У2 Ввод'!$E$75="",'У2 Ввод'!$D$75&gt;$B6),0,MAX(0,MIN(1,'У2 Ввод'!$E$75-NETWORKDAYS('У2 Ввод'!$D$75,$B6)+1))/Настройки!$E$8*100)</f>
        <v>0</v>
      </c>
      <c r="BS6" s="67" t="n">
        <f aca="false">IF(OR($D6=1,MONTH($B6)&lt;&gt;MONTH(StartDate),'У2 Ввод'!$D$76="",'У2 Ввод'!$E$76="",'У2 Ввод'!$D$76&gt;$B6),0,MAX(0,MIN(1,'У2 Ввод'!$E$76-NETWORKDAYS('У2 Ввод'!$D$76,$B6)+1))/Настройки!$E$8*100)</f>
        <v>0</v>
      </c>
      <c r="BT6" s="67" t="n">
        <f aca="false">IF(OR($D6=1,MONTH($B6)&lt;&gt;MONTH(StartDate),'У2 Ввод'!$D$77="",'У2 Ввод'!$E$77="",'У2 Ввод'!$D$77&gt;$B6),0,MAX(0,MIN(1,'У2 Ввод'!$E$77-NETWORKDAYS('У2 Ввод'!$D$77,$B6)+1))/Настройки!$E$8*100)</f>
        <v>0</v>
      </c>
      <c r="BU6" s="67" t="n">
        <f aca="false">IF(OR($D6=1,MONTH($B6)&lt;&gt;MONTH(StartDate),'У2 Ввод'!$D$78="",'У2 Ввод'!$E$78="",'У2 Ввод'!$D$78&gt;$B6),0,MAX(0,MIN(1,'У2 Ввод'!$E$78-NETWORKDAYS('У2 Ввод'!$D$78,$B6)+1))/Настройки!$E$8*100)</f>
        <v>0</v>
      </c>
      <c r="BV6" s="67" t="n">
        <f aca="false">IF(OR($D6=1,MONTH($B6)&lt;&gt;MONTH(StartDate),'У2 Ввод'!$D$79="",'У2 Ввод'!$E$79="",'У2 Ввод'!$D$79&gt;$B6),0,MAX(0,MIN(1,'У2 Ввод'!$E$79-NETWORKDAYS('У2 Ввод'!$D$79,$B6)+1))/Настройки!$E$8*100)</f>
        <v>0</v>
      </c>
      <c r="BW6" s="67" t="n">
        <f aca="false">IF(OR($D6=1,MONTH($B6)&lt;&gt;MONTH(StartDate),'У2 Ввод'!$D$80="",'У2 Ввод'!$E$80="",'У2 Ввод'!$D$80&gt;$B6),0,MAX(0,MIN(1,'У2 Ввод'!$E$80-NETWORKDAYS('У2 Ввод'!$D$80,$B6)+1))/Настройки!$E$8*100)</f>
        <v>0</v>
      </c>
      <c r="BX6" s="67" t="n">
        <f aca="false">IF(OR($D6=1,MONTH($B6)&lt;&gt;MONTH(StartDate),'У2 Ввод'!$D$81="",'У2 Ввод'!$E$81="",'У2 Ввод'!$D$81&gt;$B6),0,MAX(0,MIN(1,'У2 Ввод'!$E$81-NETWORKDAYS('У2 Ввод'!$D$81,$B6)+1))/Настройки!$E$8*100)</f>
        <v>0</v>
      </c>
      <c r="BY6" s="67" t="n">
        <f aca="false">IF(OR($D6=1,MONTH($B6)&lt;&gt;MONTH(StartDate),'У2 Ввод'!$D$82="",'У2 Ввод'!$E$82="",'У2 Ввод'!$D$82&gt;$B6),0,MAX(0,MIN(1,'У2 Ввод'!$E$82-NETWORKDAYS('У2 Ввод'!$D$82,$B6)+1))/Настройки!$E$8*100)</f>
        <v>0</v>
      </c>
      <c r="BZ6" s="67" t="n">
        <f aca="false">IF(OR($D6=1,MONTH($B6)&lt;&gt;MONTH(StartDate),'У2 Ввод'!$D$83="",'У2 Ввод'!$E$83="",'У2 Ввод'!$D$83&gt;$B6),0,MAX(0,MIN(1,'У2 Ввод'!$E$83-NETWORKDAYS('У2 Ввод'!$D$83,$B6)+1))/Настройки!$E$8*100)</f>
        <v>0</v>
      </c>
      <c r="CA6" s="67" t="n">
        <f aca="false">IF(OR($D6=1,MONTH($B6)&lt;&gt;MONTH(StartDate),'У2 Ввод'!$D$84="",'У2 Ввод'!$E$84="",'У2 Ввод'!$D$84&gt;$B6),0,MAX(0,MIN(1,'У2 Ввод'!$E$84-NETWORKDAYS('У2 Ввод'!$D$84,$B6)+1))/Настройки!$E$8*100)</f>
        <v>0</v>
      </c>
      <c r="CB6" s="67" t="n">
        <f aca="false">IF(OR($D6=1,MONTH($B6)&lt;&gt;MONTH(StartDate),'У2 Ввод'!$D$85="",'У2 Ввод'!$E$85="",'У2 Ввод'!$D$85&gt;$B6),0,MAX(0,MIN(1,'У2 Ввод'!$E$85-NETWORKDAYS('У2 Ввод'!$D$85,$B6)+1))/Настройки!$E$8*100)</f>
        <v>0</v>
      </c>
      <c r="CC6" s="67" t="n">
        <f aca="false">IF(OR($D6=1,MONTH($B6)&lt;&gt;MONTH(StartDate),'У2 Ввод'!$D$86="",'У2 Ввод'!$E$86="",'У2 Ввод'!$D$86&gt;$B6),0,MAX(0,MIN(1,'У2 Ввод'!$E$86-NETWORKDAYS('У2 Ввод'!$D$86,$B6)+1))/Настройки!$E$8*100)</f>
        <v>0</v>
      </c>
      <c r="CD6" s="67" t="n">
        <f aca="false">IF(OR($D6=1,MONTH($B6)&lt;&gt;MONTH(StartDate),'У2 Ввод'!$D$87="",'У2 Ввод'!$E$87="",'У2 Ввод'!$D$87&gt;$B6),0,MAX(0,MIN(1,'У2 Ввод'!$E$87-NETWORKDAYS('У2 Ввод'!$D$87,$B6)+1))/Настройки!$E$8*100)</f>
        <v>0</v>
      </c>
      <c r="CE6" s="67" t="n">
        <f aca="false">IF(OR($D6=1,MONTH($B6)&lt;&gt;MONTH(StartDate),'У2 Ввод'!$D$88="",'У2 Ввод'!$E$88="",'У2 Ввод'!$D$88&gt;$B6),0,MAX(0,MIN(1,'У2 Ввод'!$E$88-NETWORKDAYS('У2 Ввод'!$D$88,$B6)+1))/Настройки!$E$8*100)</f>
        <v>0</v>
      </c>
      <c r="CF6" s="67" t="n">
        <f aca="false">IF(OR($D6=1,MONTH($B6)&lt;&gt;MONTH(StartDate),'У2 Ввод'!$D$89="",'У2 Ввод'!$E$89="",'У2 Ввод'!$D$89&gt;$B6),0,MAX(0,MIN(1,'У2 Ввод'!$E$89-NETWORKDAYS('У2 Ввод'!$D$89,$B6)+1))/Настройки!$E$8*100)</f>
        <v>0</v>
      </c>
      <c r="CG6" s="67" t="n">
        <f aca="false">IF(OR($D6=1,MONTH($B6)&lt;&gt;MONTH(StartDate),'У2 Ввод'!$D$90="",'У2 Ввод'!$E$90="",'У2 Ввод'!$D$90&gt;$B6),0,MAX(0,MIN(1,'У2 Ввод'!$E$90-NETWORKDAYS('У2 Ввод'!$D$90,$B6)+1))/Настройки!$E$8*100)</f>
        <v>0</v>
      </c>
      <c r="CH6" s="67" t="n">
        <f aca="false">IF(OR($D6=1,MONTH($B6)&lt;&gt;MONTH(StartDate),'У2 Ввод'!$D$91="",'У2 Ввод'!$E$91="",'У2 Ввод'!$D$91&gt;$B6),0,MAX(0,MIN(1,'У2 Ввод'!$E$91-NETWORKDAYS('У2 Ввод'!$D$91,$B6)+1))/Настройки!$E$8*100)</f>
        <v>0</v>
      </c>
      <c r="CI6" s="67" t="n">
        <f aca="false">IF(OR($D6=1,MONTH($B6)&lt;&gt;MONTH(StartDate),'У2 Ввод'!$D$92="",'У2 Ввод'!$E$92="",'У2 Ввод'!$D$92&gt;$B6),0,MAX(0,MIN(1,'У2 Ввод'!$E$92-NETWORKDAYS('У2 Ввод'!$D$92,$B6)+1))/Настройки!$E$8*100)</f>
        <v>0</v>
      </c>
      <c r="CJ6" s="67" t="n">
        <f aca="false">IF(OR($D6=1,MONTH($B6)&lt;&gt;MONTH(StartDate),'У2 Ввод'!$D$93="",'У2 Ввод'!$E$93="",'У2 Ввод'!$D$93&gt;$B6),0,MAX(0,MIN(1,'У2 Ввод'!$E$93-NETWORKDAYS('У2 Ввод'!$D$93,$B6)+1))/Настройки!$E$8*100)</f>
        <v>0</v>
      </c>
      <c r="CK6" s="67" t="n">
        <f aca="false">IF(OR($D6=1,MONTH($B6)&lt;&gt;MONTH(StartDate),'У2 Ввод'!$D$94="",'У2 Ввод'!$E$94="",'У2 Ввод'!$D$94&gt;$B6),0,MAX(0,MIN(1,'У2 Ввод'!$E$94-NETWORKDAYS('У2 Ввод'!$D$94,$B6)+1))/Настройки!$E$8*100)</f>
        <v>0</v>
      </c>
      <c r="CL6" s="67" t="n">
        <f aca="false">IF(OR($D6=1,MONTH($B6)&lt;&gt;MONTH(StartDate),'У2 Ввод'!$D$95="",'У2 Ввод'!$E$95="",'У2 Ввод'!$D$95&gt;$B6),0,MAX(0,MIN(1,'У2 Ввод'!$E$95-NETWORKDAYS('У2 Ввод'!$D$95,$B6)+1))/Настройки!$E$8*100)</f>
        <v>0</v>
      </c>
      <c r="CM6" s="67" t="n">
        <f aca="false">IF(OR($D6=1,MONTH($B6)&lt;&gt;MONTH(StartDate),'У2 Ввод'!$D$96="",'У2 Ввод'!$E$96="",'У2 Ввод'!$D$96&gt;$B6),0,MAX(0,MIN(1,'У2 Ввод'!$E$96-NETWORKDAYS('У2 Ввод'!$D$96,$B6)+1))/Настройки!$E$8*100)</f>
        <v>0</v>
      </c>
      <c r="CN6" s="67" t="n">
        <f aca="false">IF(OR($D6=1,MONTH($B6)&lt;&gt;MONTH(StartDate),'У2 Ввод'!$D$97="",'У2 Ввод'!$E$97="",'У2 Ввод'!$D$97&gt;$B6),0,MAX(0,MIN(1,'У2 Ввод'!$E$97-NETWORKDAYS('У2 Ввод'!$D$97,$B6)+1))/Настройки!$E$8*100)</f>
        <v>0</v>
      </c>
      <c r="CO6" s="67" t="n">
        <f aca="false">IF(OR($D6=1,MONTH($B6)&lt;&gt;MONTH(StartDate),'У2 Ввод'!$D$98="",'У2 Ввод'!$E$98="",'У2 Ввод'!$D$98&gt;$B6),0,MAX(0,MIN(1,'У2 Ввод'!$E$98-NETWORKDAYS('У2 Ввод'!$D$98,$B6)+1))/Настройки!$E$8*100)</f>
        <v>0</v>
      </c>
      <c r="CP6" s="67" t="n">
        <f aca="false">IF(OR($D6=1,MONTH($B6)&lt;&gt;MONTH(StartDate),'У2 Ввод'!$D$99="",'У2 Ввод'!$E$99="",'У2 Ввод'!$D$99&gt;$B6),0,MAX(0,MIN(1,'У2 Ввод'!$E$99-NETWORKDAYS('У2 Ввод'!$D$99,$B6)+1))/Настройки!$E$8*100)</f>
        <v>0</v>
      </c>
      <c r="CQ6" s="67" t="n">
        <f aca="false">IF(OR($D6=1,MONTH($B6)&lt;&gt;MONTH(StartDate),'У2 Ввод'!$D$100="",'У2 Ввод'!$E$100="",'У2 Ввод'!$D$100&gt;$B6),0,MAX(0,MIN(1,'У2 Ввод'!$E$100-NETWORKDAYS('У2 Ввод'!$D$100,$B6)+1))/Настройки!$E$8*100)</f>
        <v>0</v>
      </c>
      <c r="CR6" s="67" t="n">
        <f aca="false">IF(OR($D6=1,MONTH($B6)&lt;&gt;MONTH(StartDate),'У2 Ввод'!$D$101="",'У2 Ввод'!$E$101="",'У2 Ввод'!$D$101&gt;$B6),0,MAX(0,MIN(1,'У2 Ввод'!$E$101-NETWORKDAYS('У2 Ввод'!$D$101,$B6)+1))/Настройки!$E$8*100)</f>
        <v>0</v>
      </c>
      <c r="CS6" s="67" t="n">
        <f aca="false">IF(OR($D6=1,MONTH($B6)&lt;&gt;MONTH(StartDate),'У2 Ввод'!$D$102="",'У2 Ввод'!$E$102="",'У2 Ввод'!$D$102&gt;$B6),0,MAX(0,MIN(1,'У2 Ввод'!$E$102-NETWORKDAYS('У2 Ввод'!$D$102,$B6)+1))/Настройки!$E$8*100)</f>
        <v>0</v>
      </c>
      <c r="CT6" s="67" t="n">
        <f aca="false">IF(OR($D6=1,MONTH($B6)&lt;&gt;MONTH(StartDate),'У2 Ввод'!$D$103="",'У2 Ввод'!$E$103="",'У2 Ввод'!$D$103&gt;$B6),0,MAX(0,MIN(1,'У2 Ввод'!$E$103-NETWORKDAYS('У2 Ввод'!$D$103,$B6)+1))/Настройки!$E$8*100)</f>
        <v>0</v>
      </c>
      <c r="CU6" s="67" t="n">
        <f aca="false">IF(OR($D6=1,MONTH($B6)&lt;&gt;MONTH(StartDate),'У2 Ввод'!$D$104="",'У2 Ввод'!$E$104="",'У2 Ввод'!$D$104&gt;$B6),0,MAX(0,MIN(1,'У2 Ввод'!$E$104-NETWORKDAYS('У2 Ввод'!$D$104,$B6)+1))/Настройки!$E$8*100)</f>
        <v>0</v>
      </c>
      <c r="CV6" s="67" t="n">
        <f aca="false">IF(OR($D6=1,MONTH($B6)&lt;&gt;MONTH(StartDate),'У2 Ввод'!$D$105="",'У2 Ввод'!$E$105="",'У2 Ввод'!$D$105&gt;$B6),0,MAX(0,MIN(1,'У2 Ввод'!$E$105-NETWORKDAYS('У2 Ввод'!$D$105,$B6)+1))/Настройки!$E$8*100)</f>
        <v>0</v>
      </c>
      <c r="CW6" s="67" t="n">
        <f aca="false">IF(OR($D6=1,MONTH($B6)&lt;&gt;MONTH(StartDate),'У2 Ввод'!$D$106="",'У2 Ввод'!$E$106="",'У2 Ввод'!$D$106&gt;$B6),0,MAX(0,MIN(1,'У2 Ввод'!$E$106-NETWORKDAYS('У2 Ввод'!$D$106,$B6)+1))/Настройки!$E$8*100)</f>
        <v>0</v>
      </c>
      <c r="CX6" s="67" t="n">
        <f aca="false">IF(OR($D6=1,MONTH($B6)&lt;&gt;MONTH(StartDate),'У2 Ввод'!$D$107="",'У2 Ввод'!$E$107="",'У2 Ввод'!$D$107&gt;$B6),0,MAX(0,MIN(1,'У2 Ввод'!$E$107-NETWORKDAYS('У2 Ввод'!$D$107,$B6)+1))/Настройки!$E$8*100)</f>
        <v>0</v>
      </c>
      <c r="CY6" s="67" t="n">
        <f aca="false">IF(OR($D6=1,MONTH($B6)&lt;&gt;MONTH(StartDate),'У2 Ввод'!$D$108="",'У2 Ввод'!$E$108="",'У2 Ввод'!$D$108&gt;$B6),0,MAX(0,MIN(1,'У2 Ввод'!$E$108-NETWORKDAYS('У2 Ввод'!$D$108,$B6)+1))/Настройки!$E$8*100)</f>
        <v>0</v>
      </c>
      <c r="CZ6" s="67" t="n">
        <f aca="false">IF(OR($D6=1,MONTH($B6)&lt;&gt;MONTH(StartDate),'У2 Ввод'!$D$109="",'У2 Ввод'!$E$109="",'У2 Ввод'!$D$109&gt;$B6),0,MAX(0,MIN(1,'У2 Ввод'!$E$109-NETWORKDAYS('У2 Ввод'!$D$109,$B6)+1))/Настройки!$E$8*100)</f>
        <v>0</v>
      </c>
      <c r="DA6" s="67" t="n">
        <f aca="false">IF(OR($D6=1,MONTH($B6)&lt;&gt;MONTH(StartDate),'У2 Ввод'!$D$110="",'У2 Ввод'!$E$110="",'У2 Ввод'!$D$110&gt;$B6),0,MAX(0,MIN(1,'У2 Ввод'!$E$110-NETWORKDAYS('У2 Ввод'!$D$110,$B6)+1))/Настройки!$E$8*100)</f>
        <v>0</v>
      </c>
      <c r="DB6" s="67" t="n">
        <f aca="false">IF(OR($D6=1,MONTH($B6)&lt;&gt;MONTH(StartDate),'У2 Ввод'!$D$111="",'У2 Ввод'!$E$111="",'У2 Ввод'!$D$111&gt;$B6),0,MAX(0,MIN(1,'У2 Ввод'!$E$111-NETWORKDAYS('У2 Ввод'!$D$111,$B6)+1))/Настройки!$E$8*100)</f>
        <v>0</v>
      </c>
      <c r="DC6" s="67" t="n">
        <f aca="false">IF(OR($D6=1,MONTH($B6)&lt;&gt;MONTH(StartDate),'У2 Ввод'!$D$112="",'У2 Ввод'!$E$112="",'У2 Ввод'!$D$112&gt;$B6),0,MAX(0,MIN(1,'У2 Ввод'!$E$112-NETWORKDAYS('У2 Ввод'!$D$112,$B6)+1))/Настройки!$E$8*100)</f>
        <v>0</v>
      </c>
      <c r="DD6" s="67" t="n">
        <f aca="false">IF(OR($D6=1,MONTH($B6)&lt;&gt;MONTH(StartDate),'У2 Ввод'!$D$113="",'У2 Ввод'!$E$113="",'У2 Ввод'!$D$113&gt;$B6),0,MAX(0,MIN(1,'У2 Ввод'!$E$113-NETWORKDAYS('У2 Ввод'!$D$113,$B6)+1))/Настройки!$E$8*100)</f>
        <v>0</v>
      </c>
      <c r="DE6" s="67" t="n">
        <f aca="false">IF(OR($D6=1,MONTH($B6)&lt;&gt;MONTH(StartDate),'У2 Ввод'!$D$114="",'У2 Ввод'!$E$114="",'У2 Ввод'!$D$114&gt;$B6),0,MAX(0,MIN(1,'У2 Ввод'!$E$114-NETWORKDAYS('У2 Ввод'!$D$114,$B6)+1))/Настройки!$E$8*100)</f>
        <v>0</v>
      </c>
      <c r="DF6" s="67" t="n">
        <f aca="false">IF(OR($D6=1,MONTH($B6)&lt;&gt;MONTH(StartDate),'У2 Ввод'!$D$115="",'У2 Ввод'!$E$115="",'У2 Ввод'!$D$115&gt;$B6),0,MAX(0,MIN(1,'У2 Ввод'!$E$115-NETWORKDAYS('У2 Ввод'!$D$115,$B6)+1))/Настройки!$E$8*100)</f>
        <v>0</v>
      </c>
      <c r="DG6" s="67" t="n">
        <f aca="false">IF(OR($D6=1,MONTH($B6)&lt;&gt;MONTH(StartDate),'У2 Ввод'!$D$116="",'У2 Ввод'!$E$116="",'У2 Ввод'!$D$116&gt;$B6),0,MAX(0,MIN(1,'У2 Ввод'!$E$116-NETWORKDAYS('У2 Ввод'!$D$116,$B6)+1))/Настройки!$E$8*100)</f>
        <v>0</v>
      </c>
      <c r="DH6" s="67" t="n">
        <f aca="false">IF(OR($D6=1,MONTH($B6)&lt;&gt;MONTH(StartDate),'У2 Ввод'!$D$117="",'У2 Ввод'!$E$117="",'У2 Ввод'!$D$117&gt;$B6),0,MAX(0,MIN(1,'У2 Ввод'!$E$117-NETWORKDAYS('У2 Ввод'!$D$117,$B6)+1))/Настройки!$E$8*100)</f>
        <v>0</v>
      </c>
      <c r="DI6" s="67" t="n">
        <f aca="false">IF(OR($D6=1,MONTH($B6)&lt;&gt;MONTH(StartDate),'У2 Ввод'!$D$118="",'У2 Ввод'!$E$118="",'У2 Ввод'!$D$118&gt;$B6),0,MAX(0,MIN(1,'У2 Ввод'!$E$118-NETWORKDAYS('У2 Ввод'!$D$118,$B6)+1))/Настройки!$E$8*100)</f>
        <v>0</v>
      </c>
      <c r="DJ6" s="67" t="n">
        <f aca="false">IF(OR($D6=1,MONTH($B6)&lt;&gt;MONTH(StartDate),'У2 Ввод'!$D$119="",'У2 Ввод'!$E$119="",'У2 Ввод'!$D$119&gt;$B6),0,MAX(0,MIN(1,'У2 Ввод'!$E$119-NETWORKDAYS('У2 Ввод'!$D$119,$B6)+1))/Настройки!$E$8*100)</f>
        <v>0</v>
      </c>
      <c r="DK6" s="67" t="n">
        <f aca="false">IF(OR($D6=1,MONTH($B6)&lt;&gt;MONTH(StartDate),'У2 Ввод'!$D$120="",'У2 Ввод'!$E$120="",'У2 Ввод'!$D$120&gt;$B6),0,MAX(0,MIN(1,'У2 Ввод'!$E$120-NETWORKDAYS('У2 Ввод'!$D$120,$B6)+1))/Настройки!$E$8*100)</f>
        <v>0</v>
      </c>
      <c r="DL6" s="67" t="n">
        <f aca="false">IF(OR($D6=1,MONTH($B6)&lt;&gt;MONTH(StartDate),'У2 Ввод'!$D$121="",'У2 Ввод'!$E$121="",'У2 Ввод'!$D$121&gt;$B6),0,MAX(0,MIN(1,'У2 Ввод'!$E$121-NETWORKDAYS('У2 Ввод'!$D$121,$B6)+1))/Настройки!$E$8*100)</f>
        <v>0</v>
      </c>
      <c r="DM6" s="67" t="n">
        <f aca="false">IF(OR($D6=1,MONTH($B6)&lt;&gt;MONTH(StartDate),'У2 Ввод'!$D$122="",'У2 Ввод'!$E$122="",'У2 Ввод'!$D$122&gt;$B6),0,MAX(0,MIN(1,'У2 Ввод'!$E$122-NETWORKDAYS('У2 Ввод'!$D$122,$B6)+1))/Настройки!$E$8*100)</f>
        <v>0</v>
      </c>
      <c r="DN6" s="67" t="n">
        <f aca="false">IF(OR($D6=1,MONTH($B6)&lt;&gt;MONTH(StartDate),'У2 Ввод'!$D$123="",'У2 Ввод'!$E$123="",'У2 Ввод'!$D$123&gt;$B6),0,MAX(0,MIN(1,'У2 Ввод'!$E$123-NETWORKDAYS('У2 Ввод'!$D$123,$B6)+1))/Настройки!$E$8*100)</f>
        <v>0</v>
      </c>
      <c r="DO6" s="67" t="n">
        <f aca="false">IF(OR($D6=1,MONTH($B6)&lt;&gt;MONTH(StartDate),'У2 Ввод'!$D$124="",'У2 Ввод'!$E$124="",'У2 Ввод'!$D$124&gt;$B6),0,MAX(0,MIN(1,'У2 Ввод'!$E$124-NETWORKDAYS('У2 Ввод'!$D$124,$B6)+1))/Настройки!$E$8*100)</f>
        <v>0</v>
      </c>
      <c r="DP6" s="67" t="n">
        <f aca="false">IF(OR($D6=1,MONTH($B6)&lt;&gt;MONTH(StartDate),'У2 Ввод'!$D$125="",'У2 Ввод'!$E$125="",'У2 Ввод'!$D$125&gt;$B6),0,MAX(0,MIN(1,'У2 Ввод'!$E$125-NETWORKDAYS('У2 Ввод'!$D$125,$B6)+1))/Настройки!$E$8*100)</f>
        <v>0</v>
      </c>
      <c r="DQ6" s="67" t="n">
        <f aca="false">IF(OR($D6=1,MONTH($B6)&lt;&gt;MONTH(StartDate),'У2 Ввод'!$D$126="",'У2 Ввод'!$E$126="",'У2 Ввод'!$D$126&gt;$B6),0,MAX(0,MIN(1,'У2 Ввод'!$E$126-NETWORKDAYS('У2 Ввод'!$D$126,$B6)+1))/Настройки!$E$8*100)</f>
        <v>0</v>
      </c>
      <c r="DR6" s="67" t="n">
        <f aca="false">IF(OR($D6=1,MONTH($B6)&lt;&gt;MONTH(StartDate),'У2 Ввод'!$D$127="",'У2 Ввод'!$E$127="",'У2 Ввод'!$D$127&gt;$B6),0,MAX(0,MIN(1,'У2 Ввод'!$E$127-NETWORKDAYS('У2 Ввод'!$D$127,$B6)+1))/Настройки!$E$8*100)</f>
        <v>0</v>
      </c>
      <c r="DS6" s="67" t="n">
        <f aca="false">IF(OR($D6=1,MONTH($B6)&lt;&gt;MONTH(StartDate),'У2 Ввод'!$D$128="",'У2 Ввод'!$E$128="",'У2 Ввод'!$D$128&gt;$B6),0,MAX(0,MIN(1,'У2 Ввод'!$E$128-NETWORKDAYS('У2 Ввод'!$D$128,$B6)+1))/Настройки!$E$8*100)</f>
        <v>0</v>
      </c>
      <c r="DT6" s="67" t="n">
        <f aca="false">IF(OR($D6=1,MONTH($B6)&lt;&gt;MONTH(StartDate),'У2 Ввод'!$D$129="",'У2 Ввод'!$E$129="",'У2 Ввод'!$D$129&gt;$B6),0,MAX(0,MIN(1,'У2 Ввод'!$E$129-NETWORKDAYS('У2 Ввод'!$D$129,$B6)+1))/Настройки!$E$8*100)</f>
        <v>0</v>
      </c>
      <c r="DU6" s="67" t="n">
        <f aca="false">IF(OR($D6=1,MONTH($B6)&lt;&gt;MONTH(StartDate),'У2 Ввод'!$D$130="",'У2 Ввод'!$E$130="",'У2 Ввод'!$D$130&gt;$B6),0,MAX(0,MIN(1,'У2 Ввод'!$E$130-NETWORKDAYS('У2 Ввод'!$D$130,$B6)+1))/Настройки!$E$8*100)</f>
        <v>0</v>
      </c>
      <c r="DV6" s="67" t="n">
        <f aca="false">IF(OR($D6=1,MONTH($B6)&lt;&gt;MONTH(StartDate),'У2 Ввод'!$D$131="",'У2 Ввод'!$E$131="",'У2 Ввод'!$D$131&gt;$B6),0,MAX(0,MIN(1,'У2 Ввод'!$E$131-NETWORKDAYS('У2 Ввод'!$D$131,$B6)+1))/Настройки!$E$8*100)</f>
        <v>0</v>
      </c>
      <c r="DW6" s="67" t="n">
        <f aca="false">IF(OR($D6=1,MONTH($B6)&lt;&gt;MONTH(StartDate),'У2 Ввод'!$D$132="",'У2 Ввод'!$E$132="",'У2 Ввод'!$D$132&gt;$B6),0,MAX(0,MIN(1,'У2 Ввод'!$E$132-NETWORKDAYS('У2 Ввод'!$D$132,$B6)+1))/Настройки!$E$8*100)</f>
        <v>0</v>
      </c>
      <c r="DX6" s="67" t="n">
        <f aca="false">IF(OR($D6=1,MONTH($B6)&lt;&gt;MONTH(StartDate),'У2 Ввод'!$D$133="",'У2 Ввод'!$E$133="",'У2 Ввод'!$D$133&gt;$B6),0,MAX(0,MIN(1,'У2 Ввод'!$E$133-NETWORKDAYS('У2 Ввод'!$D$133,$B6)+1))/Настройки!$E$8*100)</f>
        <v>0</v>
      </c>
      <c r="DY6" s="67" t="n">
        <f aca="false">IF(OR($D6=1,MONTH($B6)&lt;&gt;MONTH(StartDate),'У2 Ввод'!$D$134="",'У2 Ввод'!$E$134="",'У2 Ввод'!$D$134&gt;$B6),0,MAX(0,MIN(1,'У2 Ввод'!$E$134-NETWORKDAYS('У2 Ввод'!$D$134,$B6)+1))/Настройки!$E$8*100)</f>
        <v>0</v>
      </c>
      <c r="DZ6" s="67" t="n">
        <f aca="false">IF(OR($D6=1,MONTH($B6)&lt;&gt;MONTH(StartDate),'У2 Ввод'!$D$135="",'У2 Ввод'!$E$135="",'У2 Ввод'!$D$135&gt;$B6),0,MAX(0,MIN(1,'У2 Ввод'!$E$135-NETWORKDAYS('У2 Ввод'!$D$135,$B6)+1))/Настройки!$E$8*100)</f>
        <v>0</v>
      </c>
      <c r="EA6" s="67" t="n">
        <f aca="false">IF(OR($D6=1,MONTH($B6)&lt;&gt;MONTH(StartDate),'У2 Ввод'!$D$136="",'У2 Ввод'!$E$136="",'У2 Ввод'!$D$136&gt;$B6),0,MAX(0,MIN(1,'У2 Ввод'!$E$136-NETWORKDAYS('У2 Ввод'!$D$136,$B6)+1))/Настройки!$E$8*100)</f>
        <v>0</v>
      </c>
      <c r="EB6" s="67" t="n">
        <f aca="false">IF(OR($D6=1,MONTH($B6)&lt;&gt;MONTH(StartDate),'У2 Ввод'!$D$137="",'У2 Ввод'!$E$137="",'У2 Ввод'!$D$137&gt;$B6),0,MAX(0,MIN(1,'У2 Ввод'!$E$137-NETWORKDAYS('У2 Ввод'!$D$137,$B6)+1))/Настройки!$E$8*100)</f>
        <v>0</v>
      </c>
      <c r="EC6" s="67" t="n">
        <f aca="false">IF(OR($D6=1,MONTH($B6)&lt;&gt;MONTH(StartDate),'У2 Ввод'!$D$138="",'У2 Ввод'!$E$138="",'У2 Ввод'!$D$138&gt;$B6),0,MAX(0,MIN(1,'У2 Ввод'!$E$138-NETWORKDAYS('У2 Ввод'!$D$138,$B6)+1))/Настройки!$E$8*100)</f>
        <v>0</v>
      </c>
      <c r="ED6" s="67" t="n">
        <f aca="false">IF(OR($D6=1,MONTH($B6)&lt;&gt;MONTH(StartDate),'У2 Ввод'!$D$139="",'У2 Ввод'!$E$139="",'У2 Ввод'!$D$139&gt;$B6),0,MAX(0,MIN(1,'У2 Ввод'!$E$139-NETWORKDAYS('У2 Ввод'!$D$139,$B6)+1))/Настройки!$E$8*100)</f>
        <v>0</v>
      </c>
      <c r="EE6" s="67" t="n">
        <f aca="false">IF(OR($D6=1,MONTH($B6)&lt;&gt;MONTH(StartDate),'У2 Ввод'!$D$140="",'У2 Ввод'!$E$140="",'У2 Ввод'!$D$140&gt;$B6),0,MAX(0,MIN(1,'У2 Ввод'!$E$140-NETWORKDAYS('У2 Ввод'!$D$140,$B6)+1))/Настройки!$E$8*100)</f>
        <v>0</v>
      </c>
      <c r="EF6" s="67" t="n">
        <f aca="false">IF(OR($D6=1,MONTH($B6)&lt;&gt;MONTH(StartDate),'У2 Ввод'!$D$141="",'У2 Ввод'!$E$141="",'У2 Ввод'!$D$141&gt;$B6),0,MAX(0,MIN(1,'У2 Ввод'!$E$141-NETWORKDAYS('У2 Ввод'!$D$141,$B6)+1))/Настройки!$E$8*100)</f>
        <v>0</v>
      </c>
      <c r="EG6" s="67" t="n">
        <f aca="false">IF(OR($D6=1,MONTH($B6)&lt;&gt;MONTH(StartDate),'У2 Ввод'!$D$142="",'У2 Ввод'!$E$142="",'У2 Ввод'!$D$142&gt;$B6),0,MAX(0,MIN(1,'У2 Ввод'!$E$142-NETWORKDAYS('У2 Ввод'!$D$142,$B6)+1))/Настройки!$E$8*100)</f>
        <v>0</v>
      </c>
      <c r="EH6" s="67" t="n">
        <f aca="false">IF(OR($D6=1,MONTH($B6)&lt;&gt;MONTH(StartDate),'У2 Ввод'!$D$143="",'У2 Ввод'!$E$143="",'У2 Ввод'!$D$143&gt;$B6),0,MAX(0,MIN(1,'У2 Ввод'!$E$143-NETWORKDAYS('У2 Ввод'!$D$143,$B6)+1))/Настройки!$E$8*100)</f>
        <v>0</v>
      </c>
      <c r="EI6" s="67" t="n">
        <f aca="false">IF(OR($D6=1,MONTH($B6)&lt;&gt;MONTH(StartDate),'У2 Ввод'!$D$144="",'У2 Ввод'!$E$144="",'У2 Ввод'!$D$144&gt;$B6),0,MAX(0,MIN(1,'У2 Ввод'!$E$144-NETWORKDAYS('У2 Ввод'!$D$144,$B6)+1))/Настройки!$E$8*100)</f>
        <v>0</v>
      </c>
      <c r="EJ6" s="67" t="n">
        <f aca="false">IF(OR($D6=1,MONTH($B6)&lt;&gt;MONTH(StartDate),'У2 Ввод'!$D$145="",'У2 Ввод'!$E$145="",'У2 Ввод'!$D$145&gt;$B6),0,MAX(0,MIN(1,'У2 Ввод'!$E$145-NETWORKDAYS('У2 Ввод'!$D$145,$B6)+1))/Настройки!$E$8*100)</f>
        <v>0</v>
      </c>
      <c r="EK6" s="67" t="n">
        <f aca="false">IF(OR($D6=1,MONTH($B6)&lt;&gt;MONTH(StartDate),'У2 Ввод'!$D$146="",'У2 Ввод'!$E$146="",'У2 Ввод'!$D$146&gt;$B6),0,MAX(0,MIN(1,'У2 Ввод'!$E$146-NETWORKDAYS('У2 Ввод'!$D$146,$B6)+1))/Настройки!$E$8*100)</f>
        <v>0</v>
      </c>
      <c r="EL6" s="67" t="n">
        <f aca="false">IF(OR($D6=1,MONTH($B6)&lt;&gt;MONTH(StartDate),'У2 Ввод'!$D$147="",'У2 Ввод'!$E$147="",'У2 Ввод'!$D$147&gt;$B6),0,MAX(0,MIN(1,'У2 Ввод'!$E$147-NETWORKDAYS('У2 Ввод'!$D$147,$B6)+1))/Настройки!$E$8*100)</f>
        <v>0</v>
      </c>
      <c r="EM6" s="67" t="n">
        <f aca="false">IF(OR($D6=1,MONTH($B6)&lt;&gt;MONTH(StartDate),'У2 Ввод'!$D$148="",'У2 Ввод'!$E$148="",'У2 Ввод'!$D$148&gt;$B6),0,MAX(0,MIN(1,'У2 Ввод'!$E$148-NETWORKDAYS('У2 Ввод'!$D$148,$B6)+1))/Настройки!$E$8*100)</f>
        <v>0</v>
      </c>
      <c r="EN6" s="67" t="n">
        <f aca="false">IF(OR($D6=1,MONTH($B6)&lt;&gt;MONTH(StartDate),'У2 Ввод'!$D$149="",'У2 Ввод'!$E$149="",'У2 Ввод'!$D$149&gt;$B6),0,MAX(0,MIN(1,'У2 Ввод'!$E$149-NETWORKDAYS('У2 Ввод'!$D$149,$B6)+1))/Настройки!$E$8*100)</f>
        <v>0</v>
      </c>
      <c r="EO6" s="67" t="n">
        <f aca="false">IF(OR($D6=1,MONTH($B6)&lt;&gt;MONTH(StartDate),'У2 Ввод'!$D$150="",'У2 Ввод'!$E$150="",'У2 Ввод'!$D$150&gt;$B6),0,MAX(0,MIN(1,'У2 Ввод'!$E$150-NETWORKDAYS('У2 Ввод'!$D$150,$B6)+1))/Настройки!$E$8*100)</f>
        <v>0</v>
      </c>
      <c r="EP6" s="67" t="n">
        <f aca="false">IF(OR($D6=1,MONTH($B6)&lt;&gt;MONTH(StartDate),'У2 Ввод'!$D$151="",'У2 Ввод'!$E$151="",'У2 Ввод'!$D$151&gt;$B6),0,MAX(0,MIN(1,'У2 Ввод'!$E$151-NETWORKDAYS('У2 Ввод'!$D$151,$B6)+1))/Настройки!$E$8*100)</f>
        <v>0</v>
      </c>
      <c r="EQ6" s="67" t="n">
        <f aca="false">IF(OR($D6=1,MONTH($B6)&lt;&gt;MONTH(StartDate),'У2 Ввод'!$D$152="",'У2 Ввод'!$E$152="",'У2 Ввод'!$D$152&gt;$B6),0,MAX(0,MIN(1,'У2 Ввод'!$E$152-NETWORKDAYS('У2 Ввод'!$D$152,$B6)+1))/Настройки!$E$8*100)</f>
        <v>0</v>
      </c>
      <c r="ER6" s="67" t="n">
        <f aca="false">IF(OR($D6=1,MONTH($B6)&lt;&gt;MONTH(StartDate),'У2 Ввод'!$D$153="",'У2 Ввод'!$E$153="",'У2 Ввод'!$D$153&gt;$B6),0,MAX(0,MIN(1,'У2 Ввод'!$E$153-NETWORKDAYS('У2 Ввод'!$D$153,$B6)+1))/Настройки!$E$8*100)</f>
        <v>0</v>
      </c>
      <c r="ES6" s="67" t="n">
        <f aca="false">IF(OR($D6=1,MONTH($B6)&lt;&gt;MONTH(StartDate),'У2 Ввод'!$D$154="",'У2 Ввод'!$E$154="",'У2 Ввод'!$D$154&gt;$B6),0,MAX(0,MIN(1,'У2 Ввод'!$E$154-NETWORKDAYS('У2 Ввод'!$D$154,$B6)+1))/Настройки!$E$8*100)</f>
        <v>0</v>
      </c>
      <c r="ET6" s="67" t="n">
        <f aca="false">IF(OR($D6=1,MONTH($B6)&lt;&gt;MONTH(StartDate),'У2 Ввод'!$D$155="",'У2 Ввод'!$E$155="",'У2 Ввод'!$D$155&gt;$B6),0,MAX(0,MIN(1,'У2 Ввод'!$E$155-NETWORKDAYS('У2 Ввод'!$D$155,$B6)+1))/Настройки!$E$8*100)</f>
        <v>0</v>
      </c>
      <c r="EU6" s="67" t="n">
        <f aca="false">IF(OR($D6=1,MONTH($B6)&lt;&gt;MONTH(StartDate),'У2 Ввод'!$D$156="",'У2 Ввод'!$E$156="",'У2 Ввод'!$D$156&gt;$B6),0,MAX(0,MIN(1,'У2 Ввод'!$E$156-NETWORKDAYS('У2 Ввод'!$D$156,$B6)+1))/Настройки!$E$8*100)</f>
        <v>0</v>
      </c>
      <c r="EV6" s="67" t="n">
        <f aca="false">IF(OR($D6=1,MONTH($B6)&lt;&gt;MONTH(StartDate),'У2 Ввод'!$D$157="",'У2 Ввод'!$E$157="",'У2 Ввод'!$D$157&gt;$B6),0,MAX(0,MIN(1,'У2 Ввод'!$E$157-NETWORKDAYS('У2 Ввод'!$D$157,$B6)+1))/Настройки!$E$8*100)</f>
        <v>0</v>
      </c>
      <c r="EW6" s="67" t="n">
        <f aca="false">IF(OR($D6=1,MONTH($B6)&lt;&gt;MONTH(StartDate),'У2 Ввод'!$D$158="",'У2 Ввод'!$E$158="",'У2 Ввод'!$D$158&gt;$B6),0,MAX(0,MIN(1,'У2 Ввод'!$E$158-NETWORKDAYS('У2 Ввод'!$D$158,$B6)+1))/Настройки!$E$8*100)</f>
        <v>0</v>
      </c>
      <c r="EX6" s="67" t="n">
        <f aca="false">IF(OR($D6=1,MONTH($B6)&lt;&gt;MONTH(StartDate),'У2 Ввод'!$D$159="",'У2 Ввод'!$E$159="",'У2 Ввод'!$D$159&gt;$B6),0,MAX(0,MIN(1,'У2 Ввод'!$E$159-NETWORKDAYS('У2 Ввод'!$D$159,$B6)+1))/Настройки!$E$8*100)</f>
        <v>0</v>
      </c>
      <c r="EY6" s="67" t="n">
        <f aca="false">IF(OR($D6=1,MONTH($B6)&lt;&gt;MONTH(StartDate),'У2 Ввод'!$D$160="",'У2 Ввод'!$E$160="",'У2 Ввод'!$D$160&gt;$B6),0,MAX(0,MIN(1,'У2 Ввод'!$E$160-NETWORKDAYS('У2 Ввод'!$D$160,$B6)+1))/Настройки!$E$8*100)</f>
        <v>0</v>
      </c>
      <c r="EZ6" s="67" t="n">
        <f aca="false">IF(OR($D6=1,MONTH($B6)&lt;&gt;MONTH(StartDate),'У2 Ввод'!$D$161="",'У2 Ввод'!$E$161="",'У2 Ввод'!$D$161&gt;$B6),0,MAX(0,MIN(1,'У2 Ввод'!$E$161-NETWORKDAYS('У2 Ввод'!$D$161,$B6)+1))/Настройки!$E$8*100)</f>
        <v>0</v>
      </c>
      <c r="FA6" s="67" t="n">
        <f aca="false">IF(OR($D6=1,MONTH($B6)&lt;&gt;MONTH(StartDate),'У2 Ввод'!$D$162="",'У2 Ввод'!$E$162="",'У2 Ввод'!$D$162&gt;$B6),0,MAX(0,MIN(1,'У2 Ввод'!$E$162-NETWORKDAYS('У2 Ввод'!$D$162,$B6)+1))/Настройки!$E$8*100)</f>
        <v>0</v>
      </c>
      <c r="FB6" s="67" t="n">
        <f aca="false">IF(OR($D6=1,MONTH($B6)&lt;&gt;MONTH(StartDate),'У2 Ввод'!$D$163="",'У2 Ввод'!$E$163="",'У2 Ввод'!$D$163&gt;$B6),0,MAX(0,MIN(1,'У2 Ввод'!$E$163-NETWORKDAYS('У2 Ввод'!$D$163,$B6)+1))/Настройки!$E$8*100)</f>
        <v>0</v>
      </c>
      <c r="FC6" s="67" t="n">
        <f aca="false">IF(OR($D6=1,MONTH($B6)&lt;&gt;MONTH(StartDate),'У2 Ввод'!$D$164="",'У2 Ввод'!$E$164="",'У2 Ввод'!$D$164&gt;$B6),0,MAX(0,MIN(1,'У2 Ввод'!$E$164-NETWORKDAYS('У2 Ввод'!$D$164,$B6)+1))/Настройки!$E$8*100)</f>
        <v>0</v>
      </c>
      <c r="FD6" s="67" t="n">
        <f aca="false">IF(OR($D6=1,MONTH($B6)&lt;&gt;MONTH(StartDate),'У2 Ввод'!$D$165="",'У2 Ввод'!$E$165="",'У2 Ввод'!$D$165&gt;$B6),0,MAX(0,MIN(1,'У2 Ввод'!$E$165-NETWORKDAYS('У2 Ввод'!$D$165,$B6)+1))/Настройки!$E$8*100)</f>
        <v>0</v>
      </c>
      <c r="FE6" s="67" t="n">
        <f aca="false">IF(OR($D6=1,MONTH($B6)&lt;&gt;MONTH(StartDate),'У2 Ввод'!$D$166="",'У2 Ввод'!$E$166="",'У2 Ввод'!$D$166&gt;$B6),0,MAX(0,MIN(1,'У2 Ввод'!$E$166-NETWORKDAYS('У2 Ввод'!$D$166,$B6)+1))/Настройки!$E$8*100)</f>
        <v>0</v>
      </c>
      <c r="FF6" s="67" t="n">
        <f aca="false">IF(OR($D6=1,MONTH($B6)&lt;&gt;MONTH(StartDate),'У2 Ввод'!$D$167="",'У2 Ввод'!$E$167="",'У2 Ввод'!$D$167&gt;$B6),0,MAX(0,MIN(1,'У2 Ввод'!$E$167-NETWORKDAYS('У2 Ввод'!$D$167,$B6)+1))/Настройки!$E$8*100)</f>
        <v>0</v>
      </c>
      <c r="FG6" s="67" t="n">
        <f aca="false">IF(OR($D6=1,MONTH($B6)&lt;&gt;MONTH(StartDate),'У2 Ввод'!$D$168="",'У2 Ввод'!$E$168="",'У2 Ввод'!$D$168&gt;$B6),0,MAX(0,MIN(1,'У2 Ввод'!$E$168-NETWORKDAYS('У2 Ввод'!$D$168,$B6)+1))/Настройки!$E$8*100)</f>
        <v>0</v>
      </c>
      <c r="FH6" s="67" t="n">
        <f aca="false">IF(OR($D6=1,MONTH($B6)&lt;&gt;MONTH(StartDate),'У2 Ввод'!$D$169="",'У2 Ввод'!$E$169="",'У2 Ввод'!$D$169&gt;$B6),0,MAX(0,MIN(1,'У2 Ввод'!$E$169-NETWORKDAYS('У2 Ввод'!$D$169,$B6)+1))/Настройки!$E$8*100)</f>
        <v>0</v>
      </c>
      <c r="FI6" s="67" t="n">
        <f aca="false">IF(OR($D6=1,MONTH($B6)&lt;&gt;MONTH(StartDate),'У2 Ввод'!$D$170="",'У2 Ввод'!$E$170="",'У2 Ввод'!$D$170&gt;$B6),0,MAX(0,MIN(1,'У2 Ввод'!$E$170-NETWORKDAYS('У2 Ввод'!$D$170,$B6)+1))/Настройки!$E$8*100)</f>
        <v>0</v>
      </c>
      <c r="FJ6" s="67" t="n">
        <f aca="false">IF(OR($D6=1,MONTH($B6)&lt;&gt;MONTH(StartDate),'У2 Ввод'!$D$171="",'У2 Ввод'!$E$171="",'У2 Ввод'!$D$171&gt;$B6),0,MAX(0,MIN(1,'У2 Ввод'!$E$171-NETWORKDAYS('У2 Ввод'!$D$171,$B6)+1))/Настройки!$E$8*100)</f>
        <v>0</v>
      </c>
      <c r="FK6" s="67" t="n">
        <f aca="false">IF(OR($D6=1,MONTH($B6)&lt;&gt;MONTH(StartDate),'У2 Ввод'!$D$172="",'У2 Ввод'!$E$172="",'У2 Ввод'!$D$172&gt;$B6),0,MAX(0,MIN(1,'У2 Ввод'!$E$172-NETWORKDAYS('У2 Ввод'!$D$172,$B6)+1))/Настройки!$E$8*100)</f>
        <v>0</v>
      </c>
      <c r="FL6" s="67" t="n">
        <f aca="false">IF(OR($D6=1,MONTH($B6)&lt;&gt;MONTH(StartDate),'У2 Ввод'!$D$173="",'У2 Ввод'!$E$173="",'У2 Ввод'!$D$173&gt;$B6),0,MAX(0,MIN(1,'У2 Ввод'!$E$173-NETWORKDAYS('У2 Ввод'!$D$173,$B6)+1))/Настройки!$E$8*100)</f>
        <v>0</v>
      </c>
      <c r="FM6" s="67" t="n">
        <f aca="false">IF(OR($D6=1,MONTH($B6)&lt;&gt;MONTH(StartDate),'У2 Ввод'!$D$174="",'У2 Ввод'!$E$174="",'У2 Ввод'!$D$174&gt;$B6),0,MAX(0,MIN(1,'У2 Ввод'!$E$174-NETWORKDAYS('У2 Ввод'!$D$174,$B6)+1))/Настройки!$E$8*100)</f>
        <v>0</v>
      </c>
      <c r="FN6" s="67" t="n">
        <f aca="false">IF(OR($D6=1,MONTH($B6)&lt;&gt;MONTH(StartDate),'У2 Ввод'!$D$175="",'У2 Ввод'!$E$175="",'У2 Ввод'!$D$175&gt;$B6),0,MAX(0,MIN(1,'У2 Ввод'!$E$175-NETWORKDAYS('У2 Ввод'!$D$175,$B6)+1))/Настройки!$E$8*100)</f>
        <v>0</v>
      </c>
      <c r="FO6" s="67" t="n">
        <f aca="false">IF(OR($D6=1,MONTH($B6)&lt;&gt;MONTH(StartDate),'У2 Ввод'!$D$176="",'У2 Ввод'!$E$176="",'У2 Ввод'!$D$176&gt;$B6),0,MAX(0,MIN(1,'У2 Ввод'!$E$176-NETWORKDAYS('У2 Ввод'!$D$176,$B6)+1))/Настройки!$E$8*100)</f>
        <v>0</v>
      </c>
      <c r="FP6" s="67" t="n">
        <f aca="false">IF(OR($D6=1,MONTH($B6)&lt;&gt;MONTH(StartDate),'У2 Ввод'!$D$177="",'У2 Ввод'!$E$177="",'У2 Ввод'!$D$177&gt;$B6),0,MAX(0,MIN(1,'У2 Ввод'!$E$177-NETWORKDAYS('У2 Ввод'!$D$177,$B6)+1))/Настройки!$E$8*100)</f>
        <v>0</v>
      </c>
      <c r="FQ6" s="67" t="n">
        <f aca="false">IF(OR($D6=1,MONTH($B6)&lt;&gt;MONTH(StartDate),'У2 Ввод'!$D$178="",'У2 Ввод'!$E$178="",'У2 Ввод'!$D$178&gt;$B6),0,MAX(0,MIN(1,'У2 Ввод'!$E$178-NETWORKDAYS('У2 Ввод'!$D$178,$B6)+1))/Настройки!$E$8*100)</f>
        <v>0</v>
      </c>
      <c r="FR6" s="67" t="n">
        <f aca="false">IF(OR($D6=1,MONTH($B6)&lt;&gt;MONTH(StartDate),'У2 Ввод'!$D$179="",'У2 Ввод'!$E$179="",'У2 Ввод'!$D$179&gt;$B6),0,MAX(0,MIN(1,'У2 Ввод'!$E$179-NETWORKDAYS('У2 Ввод'!$D$179,$B6)+1))/Настройки!$E$8*100)</f>
        <v>0</v>
      </c>
      <c r="FS6" s="67" t="n">
        <f aca="false">IF(OR($D6=1,MONTH($B6)&lt;&gt;MONTH(StartDate),'У2 Ввод'!$D$180="",'У2 Ввод'!$E$180="",'У2 Ввод'!$D$180&gt;$B6),0,MAX(0,MIN(1,'У2 Ввод'!$E$180-NETWORKDAYS('У2 Ввод'!$D$180,$B6)+1))/Настройки!$E$8*100)</f>
        <v>0</v>
      </c>
      <c r="FT6" s="67" t="n">
        <f aca="false">IF(OR($D6=1,MONTH($B6)&lt;&gt;MONTH(StartDate),'У2 Ввод'!$D$181="",'У2 Ввод'!$E$181="",'У2 Ввод'!$D$181&gt;$B6),0,MAX(0,MIN(1,'У2 Ввод'!$E$181-NETWORKDAYS('У2 Ввод'!$D$181,$B6)+1))/Настройки!$E$8*100)</f>
        <v>0</v>
      </c>
      <c r="FU6" s="67" t="n">
        <f aca="false">IF(OR($D6=1,MONTH($B6)&lt;&gt;MONTH(StartDate),'У2 Ввод'!$D$182="",'У2 Ввод'!$E$182="",'У2 Ввод'!$D$182&gt;$B6),0,MAX(0,MIN(1,'У2 Ввод'!$E$182-NETWORKDAYS('У2 Ввод'!$D$182,$B6)+1))/Настройки!$E$8*100)</f>
        <v>0</v>
      </c>
      <c r="FV6" s="67" t="n">
        <f aca="false">IF(OR($D6=1,MONTH($B6)&lt;&gt;MONTH(StartDate),'У2 Ввод'!$D$183="",'У2 Ввод'!$E$183="",'У2 Ввод'!$D$183&gt;$B6),0,MAX(0,MIN(1,'У2 Ввод'!$E$183-NETWORKDAYS('У2 Ввод'!$D$183,$B6)+1))/Настройки!$E$8*100)</f>
        <v>0</v>
      </c>
      <c r="FW6" s="67" t="n">
        <f aca="false">IF(OR($D6=1,MONTH($B6)&lt;&gt;MONTH(StartDate),'У2 Ввод'!$D$184="",'У2 Ввод'!$E$184="",'У2 Ввод'!$D$184&gt;$B6),0,MAX(0,MIN(1,'У2 Ввод'!$E$184-NETWORKDAYS('У2 Ввод'!$D$184,$B6)+1))/Настройки!$E$8*100)</f>
        <v>0</v>
      </c>
      <c r="FX6" s="67" t="n">
        <f aca="false">IF(OR($D6=1,MONTH($B6)&lt;&gt;MONTH(StartDate),'У2 Ввод'!$D$185="",'У2 Ввод'!$E$185="",'У2 Ввод'!$D$185&gt;$B6),0,MAX(0,MIN(1,'У2 Ввод'!$E$185-NETWORKDAYS('У2 Ввод'!$D$185,$B6)+1))/Настройки!$E$8*100)</f>
        <v>0</v>
      </c>
      <c r="FY6" s="67" t="n">
        <f aca="false">IF(OR($D6=1,MONTH($B6)&lt;&gt;MONTH(StartDate),'У2 Ввод'!$D$186="",'У2 Ввод'!$E$186="",'У2 Ввод'!$D$186&gt;$B6),0,MAX(0,MIN(1,'У2 Ввод'!$E$186-NETWORKDAYS('У2 Ввод'!$D$186,$B6)+1))/Настройки!$E$8*100)</f>
        <v>0</v>
      </c>
      <c r="FZ6" s="67" t="n">
        <f aca="false">IF(OR($D6=1,MONTH($B6)&lt;&gt;MONTH(StartDate),'У2 Ввод'!$D$187="",'У2 Ввод'!$E$187="",'У2 Ввод'!$D$187&gt;$B6),0,MAX(0,MIN(1,'У2 Ввод'!$E$187-NETWORKDAYS('У2 Ввод'!$D$187,$B6)+1))/Настройки!$E$8*100)</f>
        <v>0</v>
      </c>
      <c r="GA6" s="67" t="n">
        <f aca="false">IF(OR($D6=1,MONTH($B6)&lt;&gt;MONTH(StartDate),'У2 Ввод'!$D$188="",'У2 Ввод'!$E$188="",'У2 Ввод'!$D$188&gt;$B6),0,MAX(0,MIN(1,'У2 Ввод'!$E$188-NETWORKDAYS('У2 Ввод'!$D$188,$B6)+1))/Настройки!$E$8*100)</f>
        <v>0</v>
      </c>
      <c r="GB6" s="67" t="n">
        <f aca="false">IF(OR($D6=1,MONTH($B6)&lt;&gt;MONTH(StartDate),'У2 Ввод'!$D$189="",'У2 Ввод'!$E$189="",'У2 Ввод'!$D$189&gt;$B6),0,MAX(0,MIN(1,'У2 Ввод'!$E$189-NETWORKDAYS('У2 Ввод'!$D$189,$B6)+1))/Настройки!$E$8*100)</f>
        <v>0</v>
      </c>
      <c r="GC6" s="67" t="n">
        <f aca="false">IF(OR($D6=1,MONTH($B6)&lt;&gt;MONTH(StartDate),'У2 Ввод'!$D$190="",'У2 Ввод'!$E$190="",'У2 Ввод'!$D$190&gt;$B6),0,MAX(0,MIN(1,'У2 Ввод'!$E$190-NETWORKDAYS('У2 Ввод'!$D$190,$B6)+1))/Настройки!$E$8*100)</f>
        <v>0</v>
      </c>
      <c r="GD6" s="67" t="n">
        <f aca="false">IF(OR($D6=1,MONTH($B6)&lt;&gt;MONTH(StartDate),'У2 Ввод'!$D$191="",'У2 Ввод'!$E$191="",'У2 Ввод'!$D$191&gt;$B6),0,MAX(0,MIN(1,'У2 Ввод'!$E$191-NETWORKDAYS('У2 Ввод'!$D$191,$B6)+1))/Настройки!$E$8*100)</f>
        <v>0</v>
      </c>
      <c r="GE6" s="67" t="n">
        <f aca="false">IF(OR($D6=1,MONTH($B6)&lt;&gt;MONTH(StartDate),'У2 Ввод'!$D$192="",'У2 Ввод'!$E$192="",'У2 Ввод'!$D$192&gt;$B6),0,MAX(0,MIN(1,'У2 Ввод'!$E$192-NETWORKDAYS('У2 Ввод'!$D$192,$B6)+1))/Настройки!$E$8*100)</f>
        <v>0</v>
      </c>
      <c r="GF6" s="67" t="n">
        <f aca="false">IF(OR($D6=1,MONTH($B6)&lt;&gt;MONTH(StartDate),'У2 Ввод'!$D$193="",'У2 Ввод'!$E$193="",'У2 Ввод'!$D$193&gt;$B6),0,MAX(0,MIN(1,'У2 Ввод'!$E$193-NETWORKDAYS('У2 Ввод'!$D$193,$B6)+1))/Настройки!$E$8*100)</f>
        <v>0</v>
      </c>
      <c r="GG6" s="67" t="n">
        <f aca="false">IF(OR($D6=1,MONTH($B6)&lt;&gt;MONTH(StartDate),'У2 Ввод'!$D$194="",'У2 Ввод'!$E$194="",'У2 Ввод'!$D$194&gt;$B6),0,MAX(0,MIN(1,'У2 Ввод'!$E$194-NETWORKDAYS('У2 Ввод'!$D$194,$B6)+1))/Настройки!$E$8*100)</f>
        <v>0</v>
      </c>
      <c r="GH6" s="67" t="n">
        <f aca="false">IF(OR($D6=1,MONTH($B6)&lt;&gt;MONTH(StartDate),'У2 Ввод'!$D$195="",'У2 Ввод'!$E$195="",'У2 Ввод'!$D$195&gt;$B6),0,MAX(0,MIN(1,'У2 Ввод'!$E$195-NETWORKDAYS('У2 Ввод'!$D$195,$B6)+1))/Настройки!$E$8*100)</f>
        <v>0</v>
      </c>
      <c r="GI6" s="67" t="n">
        <f aca="false">IF(OR($D6=1,MONTH($B6)&lt;&gt;MONTH(StartDate),'У2 Ввод'!$D$196="",'У2 Ввод'!$E$196="",'У2 Ввод'!$D$196&gt;$B6),0,MAX(0,MIN(1,'У2 Ввод'!$E$196-NETWORKDAYS('У2 Ввод'!$D$196,$B6)+1))/Настройки!$E$8*100)</f>
        <v>0</v>
      </c>
      <c r="GJ6" s="67" t="n">
        <f aca="false">IF(OR($D6=1,MONTH($B6)&lt;&gt;MONTH(StartDate),'У2 Ввод'!$D$197="",'У2 Ввод'!$E$197="",'У2 Ввод'!$D$197&gt;$B6),0,MAX(0,MIN(1,'У2 Ввод'!$E$197-NETWORKDAYS('У2 Ввод'!$D$197,$B6)+1))/Настройки!$E$8*100)</f>
        <v>0</v>
      </c>
      <c r="GK6" s="67" t="n">
        <f aca="false">IF(OR($D6=1,MONTH($B6)&lt;&gt;MONTH(StartDate),'У2 Ввод'!$D$198="",'У2 Ввод'!$E$198="",'У2 Ввод'!$D$198&gt;$B6),0,MAX(0,MIN(1,'У2 Ввод'!$E$198-NETWORKDAYS('У2 Ввод'!$D$198,$B6)+1))/Настройки!$E$8*100)</f>
        <v>0</v>
      </c>
      <c r="GL6" s="67" t="n">
        <f aca="false">IF(OR($D6=1,MONTH($B6)&lt;&gt;MONTH(StartDate),'У2 Ввод'!$D$199="",'У2 Ввод'!$E$199="",'У2 Ввод'!$D$199&gt;$B6),0,MAX(0,MIN(1,'У2 Ввод'!$E$199-NETWORKDAYS('У2 Ввод'!$D$199,$B6)+1))/Настройки!$E$8*100)</f>
        <v>0</v>
      </c>
      <c r="GM6" s="67" t="n">
        <f aca="false">IF(OR($D6=1,MONTH($B6)&lt;&gt;MONTH(StartDate),'У2 Ввод'!$D$200="",'У2 Ввод'!$E$200="",'У2 Ввод'!$D$200&gt;$B6),0,MAX(0,MIN(1,'У2 Ввод'!$E$200-NETWORKDAYS('У2 Ввод'!$D$200,$B6)+1))/Настройки!$E$8*100)</f>
        <v>0</v>
      </c>
      <c r="GN6" s="67" t="n">
        <f aca="false">IF(OR($D6=1,MONTH($B6)&lt;&gt;MONTH(StartDate),'У2 Ввод'!$D$201="",'У2 Ввод'!$E$201="",'У2 Ввод'!$D$201&gt;$B6),0,MAX(0,MIN(1,'У2 Ввод'!$E$201-NETWORKDAYS('У2 Ввод'!$D$201,$B6)+1))/Настройки!$E$8*100)</f>
        <v>0</v>
      </c>
      <c r="GO6" s="67" t="n">
        <f aca="false">IF(OR($D6=1,MONTH($B6)&lt;&gt;MONTH(StartDate),'У2 Ввод'!$D$202="",'У2 Ввод'!$E$202="",'У2 Ввод'!$D$202&gt;$B6),0,MAX(0,MIN(1,'У2 Ввод'!$E$202-NETWORKDAYS('У2 Ввод'!$D$202,$B6)+1))/Настройки!$E$8*100)</f>
        <v>0</v>
      </c>
      <c r="GP6" s="67" t="n">
        <f aca="false">IF(OR($D6=1,MONTH($B6)&lt;&gt;MONTH(StartDate),'У2 Ввод'!$D$203="",'У2 Ввод'!$E$203="",'У2 Ввод'!$D$203&gt;$B6),0,MAX(0,MIN(1,'У2 Ввод'!$E$203-NETWORKDAYS('У2 Ввод'!$D$203,$B6)+1))/Настройки!$E$8*100)</f>
        <v>0</v>
      </c>
      <c r="GQ6" s="67" t="n">
        <f aca="false">IF(OR($D6=1,MONTH($B6)&lt;&gt;MONTH(StartDate),'У2 Ввод'!$D$204="",'У2 Ввод'!$E$204="",'У2 Ввод'!$D$204&gt;$B6),0,MAX(0,MIN(1,'У2 Ввод'!$E$204-NETWORKDAYS('У2 Ввод'!$D$204,$B6)+1))/Настройки!$E$8*100)</f>
        <v>0</v>
      </c>
      <c r="GR6" s="67" t="n">
        <f aca="false">IF(OR($D6=1,MONTH($B6)&lt;&gt;MONTH(StartDate),'У2 Ввод'!$D$205="",'У2 Ввод'!$E$205="",'У2 Ввод'!$D$205&gt;$B6),0,MAX(0,MIN(1,'У2 Ввод'!$E$205-NETWORKDAYS('У2 Ввод'!$D$205,$B6)+1))/Настройки!$E$8*100)</f>
        <v>0</v>
      </c>
      <c r="GS6" s="67" t="n">
        <f aca="false">IF(OR($D6=1,MONTH($B6)&lt;&gt;MONTH(StartDate),'У2 Ввод'!$D$206="",'У2 Ввод'!$E$206="",'У2 Ввод'!$D$206&gt;$B6),0,MAX(0,MIN(1,'У2 Ввод'!$E$206-NETWORKDAYS('У2 Ввод'!$D$206,$B6)+1))/Настройки!$E$8*100)</f>
        <v>0</v>
      </c>
      <c r="GT6" s="67" t="n">
        <f aca="false">IF(OR($D6=1,MONTH($B6)&lt;&gt;MONTH(StartDate),'У2 Ввод'!$D$207="",'У2 Ввод'!$E$207="",'У2 Ввод'!$D$207&gt;$B6),0,MAX(0,MIN(1,'У2 Ввод'!$E$207-NETWORKDAYS('У2 Ввод'!$D$207,$B6)+1))/Настройки!$E$8*100)</f>
        <v>0</v>
      </c>
      <c r="GU6" s="67" t="n">
        <f aca="false">IF(OR($D6=1,MONTH($B6)&lt;&gt;MONTH(StartDate),'У2 Ввод'!$D$208="",'У2 Ввод'!$E$208="",'У2 Ввод'!$D$208&gt;$B6),0,MAX(0,MIN(1,'У2 Ввод'!$E$208-NETWORKDAYS('У2 Ввод'!$D$208,$B6)+1))/Настройки!$E$8*100)</f>
        <v>0</v>
      </c>
      <c r="GV6" s="67" t="n">
        <f aca="false">IF(OR($D6=1,MONTH($B6)&lt;&gt;MONTH(StartDate),'У2 Ввод'!$D$209="",'У2 Ввод'!$E$209="",'У2 Ввод'!$D$209&gt;$B6),0,MAX(0,MIN(1,'У2 Ввод'!$E$209-NETWORKDAYS('У2 Ввод'!$D$209,$B6)+1))/Настройки!$E$8*100)</f>
        <v>0</v>
      </c>
      <c r="GW6" s="67" t="n">
        <f aca="false">IF(OR($D6=1,MONTH($B6)&lt;&gt;MONTH(StartDate),'У2 Ввод'!$D$210="",'У2 Ввод'!$E$210="",'У2 Ввод'!$D$210&gt;$B6),0,MAX(0,MIN(1,'У2 Ввод'!$E$210-NETWORKDAYS('У2 Ввод'!$D$210,$B6)+1))/Настройки!$E$8*100)</f>
        <v>0</v>
      </c>
      <c r="GX6" s="67" t="n">
        <f aca="false">IF(OR($D6=1,MONTH($B6)&lt;&gt;MONTH(StartDate),'У2 Ввод'!$D$211="",'У2 Ввод'!$E$211="",'У2 Ввод'!$D$211&gt;$B6),0,MAX(0,MIN(1,'У2 Ввод'!$E$211-NETWORKDAYS('У2 Ввод'!$D$211,$B6)+1))/Настройки!$E$8*100)</f>
        <v>0</v>
      </c>
      <c r="GY6" s="67" t="n">
        <f aca="false">IF(OR($D6=1,MONTH($B6)&lt;&gt;MONTH(StartDate),'У2 Ввод'!$D$212="",'У2 Ввод'!$E$212="",'У2 Ввод'!$D$212&gt;$B6),0,MAX(0,MIN(1,'У2 Ввод'!$E$212-NETWORKDAYS('У2 Ввод'!$D$212,$B6)+1))/Настройки!$E$8*100)</f>
        <v>0</v>
      </c>
      <c r="GZ6" s="67" t="n">
        <f aca="false">IF(OR($D6=1,MONTH($B6)&lt;&gt;MONTH(StartDate),'У2 Ввод'!$D$213="",'У2 Ввод'!$E$213="",'У2 Ввод'!$D$213&gt;$B6),0,MAX(0,MIN(1,'У2 Ввод'!$E$213-NETWORKDAYS('У2 Ввод'!$D$213,$B6)+1))/Настройки!$E$8*100)</f>
        <v>0</v>
      </c>
      <c r="HA6" s="67" t="n">
        <f aca="false">IF(OR($D6=1,MONTH($B6)&lt;&gt;MONTH(StartDate),'У2 Ввод'!$D$214="",'У2 Ввод'!$E$214="",'У2 Ввод'!$D$214&gt;$B6),0,MAX(0,MIN(1,'У2 Ввод'!$E$214-NETWORKDAYS('У2 Ввод'!$D$214,$B6)+1))/Настройки!$E$8*100)</f>
        <v>0</v>
      </c>
      <c r="HB6" s="67" t="n">
        <f aca="false">IF(OR($D6=1,MONTH($B6)&lt;&gt;MONTH(StartDate),'У2 Ввод'!$D$215="",'У2 Ввод'!$E$215="",'У2 Ввод'!$D$215&gt;$B6),0,MAX(0,MIN(1,'У2 Ввод'!$E$215-NETWORKDAYS('У2 Ввод'!$D$215,$B6)+1))/Настройки!$E$8*100)</f>
        <v>0</v>
      </c>
      <c r="HC6" s="67" t="n">
        <f aca="false">IF(OR($D6=1,MONTH($B6)&lt;&gt;MONTH(StartDate),'У2 Ввод'!$D$216="",'У2 Ввод'!$E$216="",'У2 Ввод'!$D$216&gt;$B6),0,MAX(0,MIN(1,'У2 Ввод'!$E$216-NETWORKDAYS('У2 Ввод'!$D$216,$B6)+1))/Настройки!$E$8*100)</f>
        <v>0</v>
      </c>
      <c r="HD6" s="67" t="n">
        <f aca="false">IF(OR($D6=1,MONTH($B6)&lt;&gt;MONTH(StartDate),'У2 Ввод'!$D$217="",'У2 Ввод'!$E$217="",'У2 Ввод'!$D$217&gt;$B6),0,MAX(0,MIN(1,'У2 Ввод'!$E$217-NETWORKDAYS('У2 Ввод'!$D$217,$B6)+1))/Настройки!$E$8*100)</f>
        <v>0</v>
      </c>
      <c r="HE6" s="67" t="n">
        <f aca="false">IF(OR($D6=1,MONTH($B6)&lt;&gt;MONTH(StartDate),'У2 Ввод'!$D$218="",'У2 Ввод'!$E$218="",'У2 Ввод'!$D$218&gt;$B6),0,MAX(0,MIN(1,'У2 Ввод'!$E$218-NETWORKDAYS('У2 Ввод'!$D$218,$B6)+1))/Настройки!$E$8*100)</f>
        <v>0</v>
      </c>
      <c r="HF6" s="67" t="n">
        <f aca="false">IF(OR($D6=1,MONTH($B6)&lt;&gt;MONTH(StartDate),'У2 Ввод'!$D$219="",'У2 Ввод'!$E$219="",'У2 Ввод'!$D$219&gt;$B6),0,MAX(0,MIN(1,'У2 Ввод'!$E$219-NETWORKDAYS('У2 Ввод'!$D$219,$B6)+1))/Настройки!$E$8*100)</f>
        <v>0</v>
      </c>
      <c r="HG6" s="67" t="n">
        <f aca="false">IF(OR($D6=1,MONTH($B6)&lt;&gt;MONTH(StartDate),'У2 Ввод'!$D$220="",'У2 Ввод'!$E$220="",'У2 Ввод'!$D$220&gt;$B6),0,MAX(0,MIN(1,'У2 Ввод'!$E$220-NETWORKDAYS('У2 Ввод'!$D$220,$B6)+1))/Настройки!$E$8*100)</f>
        <v>0</v>
      </c>
      <c r="HH6" s="67" t="n">
        <f aca="false">IF(OR($D6=1,MONTH($B6)&lt;&gt;MONTH(StartDate),'У2 Ввод'!$D$221="",'У2 Ввод'!$E$221="",'У2 Ввод'!$D$221&gt;$B6),0,MAX(0,MIN(1,'У2 Ввод'!$E$221-NETWORKDAYS('У2 Ввод'!$D$221,$B6)+1))/Настройки!$E$8*100)</f>
        <v>0</v>
      </c>
      <c r="HI6" s="67" t="n">
        <f aca="false">IF(OR($D6=1,MONTH($B6)&lt;&gt;MONTH(StartDate),'У2 Ввод'!$D$222="",'У2 Ввод'!$E$222="",'У2 Ввод'!$D$222&gt;$B6),0,MAX(0,MIN(1,'У2 Ввод'!$E$222-NETWORKDAYS('У2 Ввод'!$D$222,$B6)+1))/Настройки!$E$8*100)</f>
        <v>0</v>
      </c>
      <c r="HJ6" s="67" t="n">
        <f aca="false">IF(OR($D6=1,MONTH($B6)&lt;&gt;MONTH(StartDate),'У2 Ввод'!$D$223="",'У2 Ввод'!$E$223="",'У2 Ввод'!$D$223&gt;$B6),0,MAX(0,MIN(1,'У2 Ввод'!$E$223-NETWORKDAYS('У2 Ввод'!$D$223,$B6)+1))/Настройки!$E$8*100)</f>
        <v>0</v>
      </c>
      <c r="HK6" s="67" t="n">
        <f aca="false">IF(OR($D6=1,MONTH($B6)&lt;&gt;MONTH(StartDate),'У2 Ввод'!$D$224="",'У2 Ввод'!$E$224="",'У2 Ввод'!$D$224&gt;$B6),0,MAX(0,MIN(1,'У2 Ввод'!$E$224-NETWORKDAYS('У2 Ввод'!$D$224,$B6)+1))/Настройки!$E$8*100)</f>
        <v>0</v>
      </c>
      <c r="HL6" s="67" t="n">
        <f aca="false">IF(OR($D6=1,MONTH($B6)&lt;&gt;MONTH(StartDate),'У2 Ввод'!$D$225="",'У2 Ввод'!$E$225="",'У2 Ввод'!$D$225&gt;$B6),0,MAX(0,MIN(1,'У2 Ввод'!$E$225-NETWORKDAYS('У2 Ввод'!$D$225,$B6)+1))/Настройки!$E$8*100)</f>
        <v>0</v>
      </c>
      <c r="HM6" s="67" t="n">
        <f aca="false">IF(OR($D6=1,MONTH($B6)&lt;&gt;MONTH(StartDate),'У2 Ввод'!$D$226="",'У2 Ввод'!$E$226="",'У2 Ввод'!$D$226&gt;$B6),0,MAX(0,MIN(1,'У2 Ввод'!$E$226-NETWORKDAYS('У2 Ввод'!$D$226,$B6)+1))/Настройки!$E$8*100)</f>
        <v>0</v>
      </c>
      <c r="HN6" s="67" t="n">
        <f aca="false">IF(OR($D6=1,MONTH($B6)&lt;&gt;MONTH(StartDate),'У2 Ввод'!$D$227="",'У2 Ввод'!$E$227="",'У2 Ввод'!$D$227&gt;$B6),0,MAX(0,MIN(1,'У2 Ввод'!$E$227-NETWORKDAYS('У2 Ввод'!$D$227,$B6)+1))/Настройки!$E$8*100)</f>
        <v>0</v>
      </c>
      <c r="HO6" s="67" t="n">
        <f aca="false">IF(OR($D6=1,MONTH($B6)&lt;&gt;MONTH(StartDate),'У2 Ввод'!$D$228="",'У2 Ввод'!$E$228="",'У2 Ввод'!$D$228&gt;$B6),0,MAX(0,MIN(1,'У2 Ввод'!$E$228-NETWORKDAYS('У2 Ввод'!$D$228,$B6)+1))/Настройки!$E$8*100)</f>
        <v>0</v>
      </c>
      <c r="HP6" s="67" t="n">
        <f aca="false">IF(OR($D6=1,MONTH($B6)&lt;&gt;MONTH(StartDate),'У2 Ввод'!$D$229="",'У2 Ввод'!$E$229="",'У2 Ввод'!$D$229&gt;$B6),0,MAX(0,MIN(1,'У2 Ввод'!$E$229-NETWORKDAYS('У2 Ввод'!$D$229,$B6)+1))/Настройки!$E$8*100)</f>
        <v>0</v>
      </c>
      <c r="HQ6" s="67" t="n">
        <f aca="false">IF(OR($D6=1,MONTH($B6)&lt;&gt;MONTH(StartDate),'У2 Ввод'!$D$230="",'У2 Ввод'!$E$230="",'У2 Ввод'!$D$230&gt;$B6),0,MAX(0,MIN(1,'У2 Ввод'!$E$230-NETWORKDAYS('У2 Ввод'!$D$230,$B6)+1))/Настройки!$E$8*100)</f>
        <v>0</v>
      </c>
      <c r="HR6" s="67" t="n">
        <f aca="false">IF(OR($D6=1,MONTH($B6)&lt;&gt;MONTH(StartDate),'У2 Ввод'!$D$231="",'У2 Ввод'!$E$231="",'У2 Ввод'!$D$231&gt;$B6),0,MAX(0,MIN(1,'У2 Ввод'!$E$231-NETWORKDAYS('У2 Ввод'!$D$231,$B6)+1))/Настройки!$E$8*100)</f>
        <v>0</v>
      </c>
      <c r="HS6" s="67" t="n">
        <f aca="false">IF(OR($D6=1,MONTH($B6)&lt;&gt;MONTH(StartDate),'У2 Ввод'!$D$232="",'У2 Ввод'!$E$232="",'У2 Ввод'!$D$232&gt;$B6),0,MAX(0,MIN(1,'У2 Ввод'!$E$232-NETWORKDAYS('У2 Ввод'!$D$232,$B6)+1))/Настройки!$E$8*100)</f>
        <v>0</v>
      </c>
      <c r="HT6" s="67" t="n">
        <f aca="false">IF(OR($D6=1,MONTH($B6)&lt;&gt;MONTH(StartDate),'У2 Ввод'!$D$233="",'У2 Ввод'!$E$233="",'У2 Ввод'!$D$233&gt;$B6),0,MAX(0,MIN(1,'У2 Ввод'!$E$233-NETWORKDAYS('У2 Ввод'!$D$233,$B6)+1))/Настройки!$E$8*100)</f>
        <v>0</v>
      </c>
      <c r="HU6" s="67" t="n">
        <f aca="false">IF(OR($D6=1,MONTH($B6)&lt;&gt;MONTH(StartDate),'У2 Ввод'!$D$234="",'У2 Ввод'!$E$234="",'У2 Ввод'!$D$234&gt;$B6),0,MAX(0,MIN(1,'У2 Ввод'!$E$234-NETWORKDAYS('У2 Ввод'!$D$234,$B6)+1))/Настройки!$E$8*100)</f>
        <v>0</v>
      </c>
      <c r="HV6" s="67" t="n">
        <f aca="false">IF(OR($D6=1,MONTH($B6)&lt;&gt;MONTH(StartDate),'У2 Ввод'!$D$235="",'У2 Ввод'!$E$235="",'У2 Ввод'!$D$235&gt;$B6),0,MAX(0,MIN(1,'У2 Ввод'!$E$235-NETWORKDAYS('У2 Ввод'!$D$235,$B6)+1))/Настройки!$E$8*100)</f>
        <v>0</v>
      </c>
      <c r="HW6" s="67" t="n">
        <f aca="false">IF(OR($D6=1,MONTH($B6)&lt;&gt;MONTH(StartDate),'У2 Ввод'!$D$236="",'У2 Ввод'!$E$236="",'У2 Ввод'!$D$236&gt;$B6),0,MAX(0,MIN(1,'У2 Ввод'!$E$236-NETWORKDAYS('У2 Ввод'!$D$236,$B6)+1))/Настройки!$E$8*100)</f>
        <v>0</v>
      </c>
      <c r="HX6" s="67" t="n">
        <f aca="false">IF(OR($D6=1,MONTH($B6)&lt;&gt;MONTH(StartDate),'У2 Ввод'!$D$237="",'У2 Ввод'!$E$237="",'У2 Ввод'!$D$237&gt;$B6),0,MAX(0,MIN(1,'У2 Ввод'!$E$237-NETWORKDAYS('У2 Ввод'!$D$237,$B6)+1))/Настройки!$E$8*100)</f>
        <v>0</v>
      </c>
      <c r="HY6" s="67" t="n">
        <f aca="false">IF(OR($D6=1,MONTH($B6)&lt;&gt;MONTH(StartDate),'У2 Ввод'!$D$238="",'У2 Ввод'!$E$238="",'У2 Ввод'!$D$238&gt;$B6),0,MAX(0,MIN(1,'У2 Ввод'!$E$238-NETWORKDAYS('У2 Ввод'!$D$238,$B6)+1))/Настройки!$E$8*100)</f>
        <v>0</v>
      </c>
      <c r="HZ6" s="67" t="n">
        <f aca="false">IF(OR($D6=1,MONTH($B6)&lt;&gt;MONTH(StartDate),'У2 Ввод'!$D$239="",'У2 Ввод'!$E$239="",'У2 Ввод'!$D$239&gt;$B6),0,MAX(0,MIN(1,'У2 Ввод'!$E$239-NETWORKDAYS('У2 Ввод'!$D$239,$B6)+1))/Настройки!$E$8*100)</f>
        <v>0</v>
      </c>
      <c r="IA6" s="67" t="n">
        <f aca="false">IF(OR($D6=1,MONTH($B6)&lt;&gt;MONTH(StartDate),'У2 Ввод'!$D$240="",'У2 Ввод'!$E$240="",'У2 Ввод'!$D$240&gt;$B6),0,MAX(0,MIN(1,'У2 Ввод'!$E$240-NETWORKDAYS('У2 Ввод'!$D$240,$B6)+1))/Настройки!$E$8*100)</f>
        <v>0</v>
      </c>
      <c r="IB6" s="67" t="n">
        <f aca="false">IF(OR($D6=1,MONTH($B6)&lt;&gt;MONTH(StartDate),'У2 Ввод'!$D$241="",'У2 Ввод'!$E$241="",'У2 Ввод'!$D$241&gt;$B6),0,MAX(0,MIN(1,'У2 Ввод'!$E$241-NETWORKDAYS('У2 Ввод'!$D$241,$B6)+1))/Настройки!$E$8*100)</f>
        <v>0</v>
      </c>
      <c r="IC6" s="67" t="n">
        <f aca="false">IF(OR($D6=1,MONTH($B6)&lt;&gt;MONTH(StartDate),'У2 Ввод'!$D$242="",'У2 Ввод'!$E$242="",'У2 Ввод'!$D$242&gt;$B6),0,MAX(0,MIN(1,'У2 Ввод'!$E$242-NETWORKDAYS('У2 Ввод'!$D$242,$B6)+1))/Настройки!$E$8*100)</f>
        <v>0</v>
      </c>
      <c r="ID6" s="67" t="n">
        <f aca="false">IF(OR($D6=1,MONTH($B6)&lt;&gt;MONTH(StartDate),'У2 Ввод'!$D$243="",'У2 Ввод'!$E$243="",'У2 Ввод'!$D$243&gt;$B6),0,MAX(0,MIN(1,'У2 Ввод'!$E$243-NETWORKDAYS('У2 Ввод'!$D$243,$B6)+1))/Настройки!$E$8*100)</f>
        <v>0</v>
      </c>
      <c r="IE6" s="67" t="n">
        <f aca="false">IF(OR($D6=1,MONTH($B6)&lt;&gt;MONTH(StartDate),'У2 Ввод'!$D$244="",'У2 Ввод'!$E$244="",'У2 Ввод'!$D$244&gt;$B6),0,MAX(0,MIN(1,'У2 Ввод'!$E$244-NETWORKDAYS('У2 Ввод'!$D$244,$B6)+1))/Настройки!$E$8*100)</f>
        <v>0</v>
      </c>
      <c r="IF6" s="67" t="n">
        <f aca="false">IF(OR($D6=1,MONTH($B6)&lt;&gt;MONTH(StartDate),'У2 Ввод'!$D$245="",'У2 Ввод'!$E$245="",'У2 Ввод'!$D$245&gt;$B6),0,MAX(0,MIN(1,'У2 Ввод'!$E$245-NETWORKDAYS('У2 Ввод'!$D$245,$B6)+1))/Настройки!$E$8*100)</f>
        <v>0</v>
      </c>
      <c r="IG6" s="67" t="n">
        <f aca="false">IF(OR($D6=1,MONTH($B6)&lt;&gt;MONTH(StartDate),'У2 Ввод'!$D$246="",'У2 Ввод'!$E$246="",'У2 Ввод'!$D$246&gt;$B6),0,MAX(0,MIN(1,'У2 Ввод'!$E$246-NETWORKDAYS('У2 Ввод'!$D$246,$B6)+1))/Настройки!$E$8*100)</f>
        <v>0</v>
      </c>
      <c r="IH6" s="67" t="n">
        <f aca="false">IF(OR($D6=1,MONTH($B6)&lt;&gt;MONTH(StartDate),'У2 Ввод'!$D$247="",'У2 Ввод'!$E$247="",'У2 Ввод'!$D$247&gt;$B6),0,MAX(0,MIN(1,'У2 Ввод'!$E$247-NETWORKDAYS('У2 Ввод'!$D$247,$B6)+1))/Настройки!$E$8*100)</f>
        <v>0</v>
      </c>
      <c r="II6" s="67" t="n">
        <f aca="false">IF(OR($D6=1,MONTH($B6)&lt;&gt;MONTH(StartDate),'У2 Ввод'!$D$248="",'У2 Ввод'!$E$248="",'У2 Ввод'!$D$248&gt;$B6),0,MAX(0,MIN(1,'У2 Ввод'!$E$248-NETWORKDAYS('У2 Ввод'!$D$248,$B6)+1))/Настройки!$E$8*100)</f>
        <v>0</v>
      </c>
      <c r="IJ6" s="67" t="n">
        <f aca="false">IF(OR($D6=1,MONTH($B6)&lt;&gt;MONTH(StartDate),'У2 Ввод'!$D$249="",'У2 Ввод'!$E$249="",'У2 Ввод'!$D$249&gt;$B6),0,MAX(0,MIN(1,'У2 Ввод'!$E$249-NETWORKDAYS('У2 Ввод'!$D$249,$B6)+1))/Настройки!$E$8*100)</f>
        <v>0</v>
      </c>
      <c r="IK6" s="67" t="n">
        <f aca="false">IF(OR($D6=1,MONTH($B6)&lt;&gt;MONTH(StartDate),'У2 Ввод'!$D$250="",'У2 Ввод'!$E$250="",'У2 Ввод'!$D$250&gt;$B6),0,MAX(0,MIN(1,'У2 Ввод'!$E$250-NETWORKDAYS('У2 Ввод'!$D$250,$B6)+1))/Настройки!$E$8*100)</f>
        <v>0</v>
      </c>
      <c r="IL6" s="67" t="n">
        <f aca="false">IF(OR($D6=1,MONTH($B6)&lt;&gt;MONTH(StartDate),'У2 Ввод'!$D$251="",'У2 Ввод'!$E$251="",'У2 Ввод'!$D$251&gt;$B6),0,MAX(0,MIN(1,'У2 Ввод'!$E$251-NETWORKDAYS('У2 Ввод'!$D$251,$B6)+1))/Настройки!$E$8*100)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100</v>
      </c>
      <c r="F7" s="49" t="n">
        <f aca="false">IF(OR(MONTH(B7)&lt;&gt;MONTH(StartDate),D7=1),"",100)</f>
        <v>100</v>
      </c>
      <c r="G7" s="67" t="n">
        <f aca="false">IF(OR($D7=1,MONTH($B7)&lt;&gt;MONTH(StartDate),'У2 Ввод'!$D$12="",'У2 Ввод'!$E$12="",'У2 Ввод'!$D$12&gt;$B7),0,MAX(0,MIN(1,'У2 Ввод'!$E$12-NETWORKDAYS('У2 Ввод'!$D$12,$B7)+1))/Настройки!$E$8*100)</f>
        <v>33.3333333333333</v>
      </c>
      <c r="H7" s="67" t="n">
        <f aca="false">IF(OR($D7=1,MONTH($B7)&lt;&gt;MONTH(StartDate),'У2 Ввод'!$D$13="",'У2 Ввод'!$E$13="",'У2 Ввод'!$D$13&gt;$B7),0,MAX(0,MIN(1,'У2 Ввод'!$E$13-NETWORKDAYS('У2 Ввод'!$D$13,$B7)+1))/Настройки!$E$8*100)</f>
        <v>33.3333333333333</v>
      </c>
      <c r="I7" s="67" t="n">
        <f aca="false">IF(OR($D7=1,MONTH($B7)&lt;&gt;MONTH(StartDate),'У2 Ввод'!$D$14="",'У2 Ввод'!$E$14="",'У2 Ввод'!$D$14&gt;$B7),0,MAX(0,MIN(1,'У2 Ввод'!$E$14-NETWORKDAYS('У2 Ввод'!$D$14,$B7)+1))/Настройки!$E$8*100)</f>
        <v>0</v>
      </c>
      <c r="J7" s="67" t="n">
        <f aca="false">IF(OR($D7=1,MONTH($B7)&lt;&gt;MONTH(StartDate),'У2 Ввод'!$D$15="",'У2 Ввод'!$E$15="",'У2 Ввод'!$D$15&gt;$B7),0,MAX(0,MIN(1,'У2 Ввод'!$E$15-NETWORKDAYS('У2 Ввод'!$D$15,$B7)+1))/Настройки!$E$8*100)</f>
        <v>0</v>
      </c>
      <c r="K7" s="67" t="n">
        <f aca="false">IF(OR($D7=1,MONTH($B7)&lt;&gt;MONTH(StartDate),'У2 Ввод'!$D$16="",'У2 Ввод'!$E$16="",'У2 Ввод'!$D$16&gt;$B7),0,MAX(0,MIN(1,'У2 Ввод'!$E$16-NETWORKDAYS('У2 Ввод'!$D$16,$B7)+1))/Настройки!$E$8*100)</f>
        <v>0</v>
      </c>
      <c r="L7" s="67" t="n">
        <f aca="false">IF(OR($D7=1,MONTH($B7)&lt;&gt;MONTH(StartDate),'У2 Ввод'!$D$17="",'У2 Ввод'!$E$17="",'У2 Ввод'!$D$17&gt;$B7),0,MAX(0,MIN(1,'У2 Ввод'!$E$17-NETWORKDAYS('У2 Ввод'!$D$17,$B7)+1))/Настройки!$E$8*100)</f>
        <v>0</v>
      </c>
      <c r="M7" s="67" t="n">
        <f aca="false">IF(OR($D7=1,MONTH($B7)&lt;&gt;MONTH(StartDate),'У2 Ввод'!$D$18="",'У2 Ввод'!$E$18="",'У2 Ввод'!$D$18&gt;$B7),0,MAX(0,MIN(1,'У2 Ввод'!$E$18-NETWORKDAYS('У2 Ввод'!$D$18,$B7)+1))/Настройки!$E$8*100)</f>
        <v>0</v>
      </c>
      <c r="N7" s="67" t="n">
        <f aca="false">IF(OR($D7=1,MONTH($B7)&lt;&gt;MONTH(StartDate),'У2 Ввод'!$D$19="",'У2 Ввод'!$E$19="",'У2 Ввод'!$D$19&gt;$B7),0,MAX(0,MIN(1,'У2 Ввод'!$E$19-NETWORKDAYS('У2 Ввод'!$D$19,$B7)+1))/Настройки!$E$8*100)</f>
        <v>0</v>
      </c>
      <c r="O7" s="67" t="n">
        <f aca="false">IF(OR($D7=1,MONTH($B7)&lt;&gt;MONTH(StartDate),'У2 Ввод'!$D$20="",'У2 Ввод'!$E$20="",'У2 Ввод'!$D$20&gt;$B7),0,MAX(0,MIN(1,'У2 Ввод'!$E$20-NETWORKDAYS('У2 Ввод'!$D$20,$B7)+1))/Настройки!$E$8*100)</f>
        <v>33.3333333333333</v>
      </c>
      <c r="P7" s="67" t="n">
        <f aca="false">IF(OR($D7=1,MONTH($B7)&lt;&gt;MONTH(StartDate),'У2 Ввод'!$D$21="",'У2 Ввод'!$E$21="",'У2 Ввод'!$D$21&gt;$B7),0,MAX(0,MIN(1,'У2 Ввод'!$E$21-NETWORKDAYS('У2 Ввод'!$D$21,$B7)+1))/Настройки!$E$8*100)</f>
        <v>0</v>
      </c>
      <c r="Q7" s="67" t="n">
        <f aca="false">IF(OR($D7=1,MONTH($B7)&lt;&gt;MONTH(StartDate),'У2 Ввод'!$D$22="",'У2 Ввод'!$E$22="",'У2 Ввод'!$D$22&gt;$B7),0,MAX(0,MIN(1,'У2 Ввод'!$E$22-NETWORKDAYS('У2 Ввод'!$D$22,$B7)+1))/Настройки!$E$8*100)</f>
        <v>0</v>
      </c>
      <c r="R7" s="67" t="n">
        <f aca="false">IF(OR($D7=1,MONTH($B7)&lt;&gt;MONTH(StartDate),'У2 Ввод'!$D$23="",'У2 Ввод'!$E$23="",'У2 Ввод'!$D$23&gt;$B7),0,MAX(0,MIN(1,'У2 Ввод'!$E$23-NETWORKDAYS('У2 Ввод'!$D$23,$B7)+1))/Настройки!$E$8*100)</f>
        <v>0</v>
      </c>
      <c r="S7" s="67" t="n">
        <f aca="false">IF(OR($D7=1,MONTH($B7)&lt;&gt;MONTH(StartDate),'У2 Ввод'!$D$24="",'У2 Ввод'!$E$24="",'У2 Ввод'!$D$24&gt;$B7),0,MAX(0,MIN(1,'У2 Ввод'!$E$24-NETWORKDAYS('У2 Ввод'!$D$24,$B7)+1))/Настройки!$E$8*100)</f>
        <v>0</v>
      </c>
      <c r="T7" s="67" t="n">
        <f aca="false">IF(OR($D7=1,MONTH($B7)&lt;&gt;MONTH(StartDate),'У2 Ввод'!$D$25="",'У2 Ввод'!$E$25="",'У2 Ввод'!$D$25&gt;$B7),0,MAX(0,MIN(1,'У2 Ввод'!$E$25-NETWORKDAYS('У2 Ввод'!$D$25,$B7)+1))/Настройки!$E$8*100)</f>
        <v>0</v>
      </c>
      <c r="U7" s="67" t="n">
        <f aca="false">IF(OR($D7=1,MONTH($B7)&lt;&gt;MONTH(StartDate),'У2 Ввод'!$D$26="",'У2 Ввод'!$E$26="",'У2 Ввод'!$D$26&gt;$B7),0,MAX(0,MIN(1,'У2 Ввод'!$E$26-NETWORKDAYS('У2 Ввод'!$D$26,$B7)+1))/Настройки!$E$8*100)</f>
        <v>0</v>
      </c>
      <c r="V7" s="67" t="n">
        <f aca="false">IF(OR($D7=1,MONTH($B7)&lt;&gt;MONTH(StartDate),'У2 Ввод'!$D$27="",'У2 Ввод'!$E$27="",'У2 Ввод'!$D$27&gt;$B7),0,MAX(0,MIN(1,'У2 Ввод'!$E$27-NETWORKDAYS('У2 Ввод'!$D$27,$B7)+1))/Настройки!$E$8*100)</f>
        <v>0</v>
      </c>
      <c r="W7" s="67" t="n">
        <f aca="false">IF(OR($D7=1,MONTH($B7)&lt;&gt;MONTH(StartDate),'У2 Ввод'!$D$28="",'У2 Ввод'!$E$28="",'У2 Ввод'!$D$28&gt;$B7),0,MAX(0,MIN(1,'У2 Ввод'!$E$28-NETWORKDAYS('У2 Ввод'!$D$28,$B7)+1))/Настройки!$E$8*100)</f>
        <v>0</v>
      </c>
      <c r="X7" s="67" t="n">
        <f aca="false">IF(OR($D7=1,MONTH($B7)&lt;&gt;MONTH(StartDate),'У2 Ввод'!$D$29="",'У2 Ввод'!$E$29="",'У2 Ввод'!$D$29&gt;$B7),0,MAX(0,MIN(1,'У2 Ввод'!$E$29-NETWORKDAYS('У2 Ввод'!$D$29,$B7)+1))/Настройки!$E$8*100)</f>
        <v>0</v>
      </c>
      <c r="Y7" s="67" t="n">
        <f aca="false">IF(OR($D7=1,MONTH($B7)&lt;&gt;MONTH(StartDate),'У2 Ввод'!$D$30="",'У2 Ввод'!$E$30="",'У2 Ввод'!$D$30&gt;$B7),0,MAX(0,MIN(1,'У2 Ввод'!$E$30-NETWORKDAYS('У2 Ввод'!$D$30,$B7)+1))/Настройки!$E$8*100)</f>
        <v>0</v>
      </c>
      <c r="Z7" s="67" t="n">
        <f aca="false">IF(OR($D7=1,MONTH($B7)&lt;&gt;MONTH(StartDate),'У2 Ввод'!$D$31="",'У2 Ввод'!$E$31="",'У2 Ввод'!$D$31&gt;$B7),0,MAX(0,MIN(1,'У2 Ввод'!$E$31-NETWORKDAYS('У2 Ввод'!$D$31,$B7)+1))/Настройки!$E$8*100)</f>
        <v>0</v>
      </c>
      <c r="AA7" s="67" t="n">
        <f aca="false">IF(OR($D7=1,MONTH($B7)&lt;&gt;MONTH(StartDate),'У2 Ввод'!$D$32="",'У2 Ввод'!$E$32="",'У2 Ввод'!$D$32&gt;$B7),0,MAX(0,MIN(1,'У2 Ввод'!$E$32-NETWORKDAYS('У2 Ввод'!$D$32,$B7)+1))/Настройки!$E$8*100)</f>
        <v>0</v>
      </c>
      <c r="AB7" s="67" t="n">
        <f aca="false">IF(OR($D7=1,MONTH($B7)&lt;&gt;MONTH(StartDate),'У2 Ввод'!$D$33="",'У2 Ввод'!$E$33="",'У2 Ввод'!$D$33&gt;$B7),0,MAX(0,MIN(1,'У2 Ввод'!$E$33-NETWORKDAYS('У2 Ввод'!$D$33,$B7)+1))/Настройки!$E$8*100)</f>
        <v>0</v>
      </c>
      <c r="AC7" s="67" t="n">
        <f aca="false">IF(OR($D7=1,MONTH($B7)&lt;&gt;MONTH(StartDate),'У2 Ввод'!$D$34="",'У2 Ввод'!$E$34="",'У2 Ввод'!$D$34&gt;$B7),0,MAX(0,MIN(1,'У2 Ввод'!$E$34-NETWORKDAYS('У2 Ввод'!$D$34,$B7)+1))/Настройки!$E$8*100)</f>
        <v>0</v>
      </c>
      <c r="AD7" s="67" t="n">
        <f aca="false">IF(OR($D7=1,MONTH($B7)&lt;&gt;MONTH(StartDate),'У2 Ввод'!$D$35="",'У2 Ввод'!$E$35="",'У2 Ввод'!$D$35&gt;$B7),0,MAX(0,MIN(1,'У2 Ввод'!$E$35-NETWORKDAYS('У2 Ввод'!$D$35,$B7)+1))/Настройки!$E$8*100)</f>
        <v>0</v>
      </c>
      <c r="AE7" s="67" t="n">
        <f aca="false">IF(OR($D7=1,MONTH($B7)&lt;&gt;MONTH(StartDate),'У2 Ввод'!$D$36="",'У2 Ввод'!$E$36="",'У2 Ввод'!$D$36&gt;$B7),0,MAX(0,MIN(1,'У2 Ввод'!$E$36-NETWORKDAYS('У2 Ввод'!$D$36,$B7)+1))/Настройки!$E$8*100)</f>
        <v>0</v>
      </c>
      <c r="AF7" s="67" t="n">
        <f aca="false">IF(OR($D7=1,MONTH($B7)&lt;&gt;MONTH(StartDate),'У2 Ввод'!$D$37="",'У2 Ввод'!$E$37="",'У2 Ввод'!$D$37&gt;$B7),0,MAX(0,MIN(1,'У2 Ввод'!$E$37-NETWORKDAYS('У2 Ввод'!$D$37,$B7)+1))/Настройки!$E$8*100)</f>
        <v>0</v>
      </c>
      <c r="AG7" s="67" t="n">
        <f aca="false">IF(OR($D7=1,MONTH($B7)&lt;&gt;MONTH(StartDate),'У2 Ввод'!$D$38="",'У2 Ввод'!$E$38="",'У2 Ввод'!$D$38&gt;$B7),0,MAX(0,MIN(1,'У2 Ввод'!$E$38-NETWORKDAYS('У2 Ввод'!$D$38,$B7)+1))/Настройки!$E$8*100)</f>
        <v>0</v>
      </c>
      <c r="AH7" s="67" t="n">
        <f aca="false">IF(OR($D7=1,MONTH($B7)&lt;&gt;MONTH(StartDate),'У2 Ввод'!$D$39="",'У2 Ввод'!$E$39="",'У2 Ввод'!$D$39&gt;$B7),0,MAX(0,MIN(1,'У2 Ввод'!$E$39-NETWORKDAYS('У2 Ввод'!$D$39,$B7)+1))/Настройки!$E$8*100)</f>
        <v>0</v>
      </c>
      <c r="AI7" s="67" t="n">
        <f aca="false">IF(OR($D7=1,MONTH($B7)&lt;&gt;MONTH(StartDate),'У2 Ввод'!$D$40="",'У2 Ввод'!$E$40="",'У2 Ввод'!$D$40&gt;$B7),0,MAX(0,MIN(1,'У2 Ввод'!$E$40-NETWORKDAYS('У2 Ввод'!$D$40,$B7)+1))/Настройки!$E$8*100)</f>
        <v>0</v>
      </c>
      <c r="AJ7" s="67" t="n">
        <f aca="false">IF(OR($D7=1,MONTH($B7)&lt;&gt;MONTH(StartDate),'У2 Ввод'!$D$41="",'У2 Ввод'!$E$41="",'У2 Ввод'!$D$41&gt;$B7),0,MAX(0,MIN(1,'У2 Ввод'!$E$41-NETWORKDAYS('У2 Ввод'!$D$41,$B7)+1))/Настройки!$E$8*100)</f>
        <v>0</v>
      </c>
      <c r="AK7" s="67" t="n">
        <f aca="false">IF(OR($D7=1,MONTH($B7)&lt;&gt;MONTH(StartDate),'У2 Ввод'!$D$42="",'У2 Ввод'!$E$42="",'У2 Ввод'!$D$42&gt;$B7),0,MAX(0,MIN(1,'У2 Ввод'!$E$42-NETWORKDAYS('У2 Ввод'!$D$42,$B7)+1))/Настройки!$E$8*100)</f>
        <v>0</v>
      </c>
      <c r="AL7" s="67" t="n">
        <f aca="false">IF(OR($D7=1,MONTH($B7)&lt;&gt;MONTH(StartDate),'У2 Ввод'!$D$43="",'У2 Ввод'!$E$43="",'У2 Ввод'!$D$43&gt;$B7),0,MAX(0,MIN(1,'У2 Ввод'!$E$43-NETWORKDAYS('У2 Ввод'!$D$43,$B7)+1))/Настройки!$E$8*100)</f>
        <v>0</v>
      </c>
      <c r="AM7" s="67" t="n">
        <f aca="false">IF(OR($D7=1,MONTH($B7)&lt;&gt;MONTH(StartDate),'У2 Ввод'!$D$44="",'У2 Ввод'!$E$44="",'У2 Ввод'!$D$44&gt;$B7),0,MAX(0,MIN(1,'У2 Ввод'!$E$44-NETWORKDAYS('У2 Ввод'!$D$44,$B7)+1))/Настройки!$E$8*100)</f>
        <v>0</v>
      </c>
      <c r="AN7" s="67" t="n">
        <f aca="false">IF(OR($D7=1,MONTH($B7)&lt;&gt;MONTH(StartDate),'У2 Ввод'!$D$45="",'У2 Ввод'!$E$45="",'У2 Ввод'!$D$45&gt;$B7),0,MAX(0,MIN(1,'У2 Ввод'!$E$45-NETWORKDAYS('У2 Ввод'!$D$45,$B7)+1))/Настройки!$E$8*100)</f>
        <v>0</v>
      </c>
      <c r="AO7" s="67" t="n">
        <f aca="false">IF(OR($D7=1,MONTH($B7)&lt;&gt;MONTH(StartDate),'У2 Ввод'!$D$46="",'У2 Ввод'!$E$46="",'У2 Ввод'!$D$46&gt;$B7),0,MAX(0,MIN(1,'У2 Ввод'!$E$46-NETWORKDAYS('У2 Ввод'!$D$46,$B7)+1))/Настройки!$E$8*100)</f>
        <v>0</v>
      </c>
      <c r="AP7" s="67" t="n">
        <f aca="false">IF(OR($D7=1,MONTH($B7)&lt;&gt;MONTH(StartDate),'У2 Ввод'!$D$47="",'У2 Ввод'!$E$47="",'У2 Ввод'!$D$47&gt;$B7),0,MAX(0,MIN(1,'У2 Ввод'!$E$47-NETWORKDAYS('У2 Ввод'!$D$47,$B7)+1))/Настройки!$E$8*100)</f>
        <v>0</v>
      </c>
      <c r="AQ7" s="67" t="n">
        <f aca="false">IF(OR($D7=1,MONTH($B7)&lt;&gt;MONTH(StartDate),'У2 Ввод'!$D$48="",'У2 Ввод'!$E$48="",'У2 Ввод'!$D$48&gt;$B7),0,MAX(0,MIN(1,'У2 Ввод'!$E$48-NETWORKDAYS('У2 Ввод'!$D$48,$B7)+1))/Настройки!$E$8*100)</f>
        <v>0</v>
      </c>
      <c r="AR7" s="67" t="n">
        <f aca="false">IF(OR($D7=1,MONTH($B7)&lt;&gt;MONTH(StartDate),'У2 Ввод'!$D$49="",'У2 Ввод'!$E$49="",'У2 Ввод'!$D$49&gt;$B7),0,MAX(0,MIN(1,'У2 Ввод'!$E$49-NETWORKDAYS('У2 Ввод'!$D$49,$B7)+1))/Настройки!$E$8*100)</f>
        <v>0</v>
      </c>
      <c r="AS7" s="67" t="n">
        <f aca="false">IF(OR($D7=1,MONTH($B7)&lt;&gt;MONTH(StartDate),'У2 Ввод'!$D$50="",'У2 Ввод'!$E$50="",'У2 Ввод'!$D$50&gt;$B7),0,MAX(0,MIN(1,'У2 Ввод'!$E$50-NETWORKDAYS('У2 Ввод'!$D$50,$B7)+1))/Настройки!$E$8*100)</f>
        <v>0</v>
      </c>
      <c r="AT7" s="67" t="n">
        <f aca="false">IF(OR($D7=1,MONTH($B7)&lt;&gt;MONTH(StartDate),'У2 Ввод'!$D$51="",'У2 Ввод'!$E$51="",'У2 Ввод'!$D$51&gt;$B7),0,MAX(0,MIN(1,'У2 Ввод'!$E$51-NETWORKDAYS('У2 Ввод'!$D$51,$B7)+1))/Настройки!$E$8*100)</f>
        <v>0</v>
      </c>
      <c r="AU7" s="67" t="n">
        <f aca="false">IF(OR($D7=1,MONTH($B7)&lt;&gt;MONTH(StartDate),'У2 Ввод'!$D$52="",'У2 Ввод'!$E$52="",'У2 Ввод'!$D$52&gt;$B7),0,MAX(0,MIN(1,'У2 Ввод'!$E$52-NETWORKDAYS('У2 Ввод'!$D$52,$B7)+1))/Настройки!$E$8*100)</f>
        <v>0</v>
      </c>
      <c r="AV7" s="67" t="n">
        <f aca="false">IF(OR($D7=1,MONTH($B7)&lt;&gt;MONTH(StartDate),'У2 Ввод'!$D$53="",'У2 Ввод'!$E$53="",'У2 Ввод'!$D$53&gt;$B7),0,MAX(0,MIN(1,'У2 Ввод'!$E$53-NETWORKDAYS('У2 Ввод'!$D$53,$B7)+1))/Настройки!$E$8*100)</f>
        <v>0</v>
      </c>
      <c r="AW7" s="67" t="n">
        <f aca="false">IF(OR($D7=1,MONTH($B7)&lt;&gt;MONTH(StartDate),'У2 Ввод'!$D$54="",'У2 Ввод'!$E$54="",'У2 Ввод'!$D$54&gt;$B7),0,MAX(0,MIN(1,'У2 Ввод'!$E$54-NETWORKDAYS('У2 Ввод'!$D$54,$B7)+1))/Настройки!$E$8*100)</f>
        <v>0</v>
      </c>
      <c r="AX7" s="67" t="n">
        <f aca="false">IF(OR($D7=1,MONTH($B7)&lt;&gt;MONTH(StartDate),'У2 Ввод'!$D$55="",'У2 Ввод'!$E$55="",'У2 Ввод'!$D$55&gt;$B7),0,MAX(0,MIN(1,'У2 Ввод'!$E$55-NETWORKDAYS('У2 Ввод'!$D$55,$B7)+1))/Настройки!$E$8*100)</f>
        <v>0</v>
      </c>
      <c r="AY7" s="67" t="n">
        <f aca="false">IF(OR($D7=1,MONTH($B7)&lt;&gt;MONTH(StartDate),'У2 Ввод'!$D$56="",'У2 Ввод'!$E$56="",'У2 Ввод'!$D$56&gt;$B7),0,MAX(0,MIN(1,'У2 Ввод'!$E$56-NETWORKDAYS('У2 Ввод'!$D$56,$B7)+1))/Настройки!$E$8*100)</f>
        <v>0</v>
      </c>
      <c r="AZ7" s="67" t="n">
        <f aca="false">IF(OR($D7=1,MONTH($B7)&lt;&gt;MONTH(StartDate),'У2 Ввод'!$D$57="",'У2 Ввод'!$E$57="",'У2 Ввод'!$D$57&gt;$B7),0,MAX(0,MIN(1,'У2 Ввод'!$E$57-NETWORKDAYS('У2 Ввод'!$D$57,$B7)+1))/Настройки!$E$8*100)</f>
        <v>0</v>
      </c>
      <c r="BA7" s="67" t="n">
        <f aca="false">IF(OR($D7=1,MONTH($B7)&lt;&gt;MONTH(StartDate),'У2 Ввод'!$D$58="",'У2 Ввод'!$E$58="",'У2 Ввод'!$D$58&gt;$B7),0,MAX(0,MIN(1,'У2 Ввод'!$E$58-NETWORKDAYS('У2 Ввод'!$D$58,$B7)+1))/Настройки!$E$8*100)</f>
        <v>0</v>
      </c>
      <c r="BB7" s="67" t="n">
        <f aca="false">IF(OR($D7=1,MONTH($B7)&lt;&gt;MONTH(StartDate),'У2 Ввод'!$D$59="",'У2 Ввод'!$E$59="",'У2 Ввод'!$D$59&gt;$B7),0,MAX(0,MIN(1,'У2 Ввод'!$E$59-NETWORKDAYS('У2 Ввод'!$D$59,$B7)+1))/Настройки!$E$8*100)</f>
        <v>0</v>
      </c>
      <c r="BC7" s="67" t="n">
        <f aca="false">IF(OR($D7=1,MONTH($B7)&lt;&gt;MONTH(StartDate),'У2 Ввод'!$D$60="",'У2 Ввод'!$E$60="",'У2 Ввод'!$D$60&gt;$B7),0,MAX(0,MIN(1,'У2 Ввод'!$E$60-NETWORKDAYS('У2 Ввод'!$D$60,$B7)+1))/Настройки!$E$8*100)</f>
        <v>0</v>
      </c>
      <c r="BD7" s="67" t="n">
        <f aca="false">IF(OR($D7=1,MONTH($B7)&lt;&gt;MONTH(StartDate),'У2 Ввод'!$D$61="",'У2 Ввод'!$E$61="",'У2 Ввод'!$D$61&gt;$B7),0,MAX(0,MIN(1,'У2 Ввод'!$E$61-NETWORKDAYS('У2 Ввод'!$D$61,$B7)+1))/Настройки!$E$8*100)</f>
        <v>0</v>
      </c>
      <c r="BE7" s="67" t="n">
        <f aca="false">IF(OR($D7=1,MONTH($B7)&lt;&gt;MONTH(StartDate),'У2 Ввод'!$D$62="",'У2 Ввод'!$E$62="",'У2 Ввод'!$D$62&gt;$B7),0,MAX(0,MIN(1,'У2 Ввод'!$E$62-NETWORKDAYS('У2 Ввод'!$D$62,$B7)+1))/Настройки!$E$8*100)</f>
        <v>0</v>
      </c>
      <c r="BF7" s="67" t="n">
        <f aca="false">IF(OR($D7=1,MONTH($B7)&lt;&gt;MONTH(StartDate),'У2 Ввод'!$D$63="",'У2 Ввод'!$E$63="",'У2 Ввод'!$D$63&gt;$B7),0,MAX(0,MIN(1,'У2 Ввод'!$E$63-NETWORKDAYS('У2 Ввод'!$D$63,$B7)+1))/Настройки!$E$8*100)</f>
        <v>0</v>
      </c>
      <c r="BG7" s="67" t="n">
        <f aca="false">IF(OR($D7=1,MONTH($B7)&lt;&gt;MONTH(StartDate),'У2 Ввод'!$D$64="",'У2 Ввод'!$E$64="",'У2 Ввод'!$D$64&gt;$B7),0,MAX(0,MIN(1,'У2 Ввод'!$E$64-NETWORKDAYS('У2 Ввод'!$D$64,$B7)+1))/Настройки!$E$8*100)</f>
        <v>0</v>
      </c>
      <c r="BH7" s="67" t="n">
        <f aca="false">IF(OR($D7=1,MONTH($B7)&lt;&gt;MONTH(StartDate),'У2 Ввод'!$D$65="",'У2 Ввод'!$E$65="",'У2 Ввод'!$D$65&gt;$B7),0,MAX(0,MIN(1,'У2 Ввод'!$E$65-NETWORKDAYS('У2 Ввод'!$D$65,$B7)+1))/Настройки!$E$8*100)</f>
        <v>0</v>
      </c>
      <c r="BI7" s="67" t="n">
        <f aca="false">IF(OR($D7=1,MONTH($B7)&lt;&gt;MONTH(StartDate),'У2 Ввод'!$D$66="",'У2 Ввод'!$E$66="",'У2 Ввод'!$D$66&gt;$B7),0,MAX(0,MIN(1,'У2 Ввод'!$E$66-NETWORKDAYS('У2 Ввод'!$D$66,$B7)+1))/Настройки!$E$8*100)</f>
        <v>0</v>
      </c>
      <c r="BJ7" s="67" t="n">
        <f aca="false">IF(OR($D7=1,MONTH($B7)&lt;&gt;MONTH(StartDate),'У2 Ввод'!$D$67="",'У2 Ввод'!$E$67="",'У2 Ввод'!$D$67&gt;$B7),0,MAX(0,MIN(1,'У2 Ввод'!$E$67-NETWORKDAYS('У2 Ввод'!$D$67,$B7)+1))/Настройки!$E$8*100)</f>
        <v>0</v>
      </c>
      <c r="BK7" s="67" t="n">
        <f aca="false">IF(OR($D7=1,MONTH($B7)&lt;&gt;MONTH(StartDate),'У2 Ввод'!$D$68="",'У2 Ввод'!$E$68="",'У2 Ввод'!$D$68&gt;$B7),0,MAX(0,MIN(1,'У2 Ввод'!$E$68-NETWORKDAYS('У2 Ввод'!$D$68,$B7)+1))/Настройки!$E$8*100)</f>
        <v>0</v>
      </c>
      <c r="BL7" s="67" t="n">
        <f aca="false">IF(OR($D7=1,MONTH($B7)&lt;&gt;MONTH(StartDate),'У2 Ввод'!$D$69="",'У2 Ввод'!$E$69="",'У2 Ввод'!$D$69&gt;$B7),0,MAX(0,MIN(1,'У2 Ввод'!$E$69-NETWORKDAYS('У2 Ввод'!$D$69,$B7)+1))/Настройки!$E$8*100)</f>
        <v>0</v>
      </c>
      <c r="BM7" s="67" t="n">
        <f aca="false">IF(OR($D7=1,MONTH($B7)&lt;&gt;MONTH(StartDate),'У2 Ввод'!$D$70="",'У2 Ввод'!$E$70="",'У2 Ввод'!$D$70&gt;$B7),0,MAX(0,MIN(1,'У2 Ввод'!$E$70-NETWORKDAYS('У2 Ввод'!$D$70,$B7)+1))/Настройки!$E$8*100)</f>
        <v>0</v>
      </c>
      <c r="BN7" s="67" t="n">
        <f aca="false">IF(OR($D7=1,MONTH($B7)&lt;&gt;MONTH(StartDate),'У2 Ввод'!$D$71="",'У2 Ввод'!$E$71="",'У2 Ввод'!$D$71&gt;$B7),0,MAX(0,MIN(1,'У2 Ввод'!$E$71-NETWORKDAYS('У2 Ввод'!$D$71,$B7)+1))/Настройки!$E$8*100)</f>
        <v>0</v>
      </c>
      <c r="BO7" s="67" t="n">
        <f aca="false">IF(OR($D7=1,MONTH($B7)&lt;&gt;MONTH(StartDate),'У2 Ввод'!$D$72="",'У2 Ввод'!$E$72="",'У2 Ввод'!$D$72&gt;$B7),0,MAX(0,MIN(1,'У2 Ввод'!$E$72-NETWORKDAYS('У2 Ввод'!$D$72,$B7)+1))/Настройки!$E$8*100)</f>
        <v>0</v>
      </c>
      <c r="BP7" s="67" t="n">
        <f aca="false">IF(OR($D7=1,MONTH($B7)&lt;&gt;MONTH(StartDate),'У2 Ввод'!$D$73="",'У2 Ввод'!$E$73="",'У2 Ввод'!$D$73&gt;$B7),0,MAX(0,MIN(1,'У2 Ввод'!$E$73-NETWORKDAYS('У2 Ввод'!$D$73,$B7)+1))/Настройки!$E$8*100)</f>
        <v>0</v>
      </c>
      <c r="BQ7" s="67" t="n">
        <f aca="false">IF(OR($D7=1,MONTH($B7)&lt;&gt;MONTH(StartDate),'У2 Ввод'!$D$74="",'У2 Ввод'!$E$74="",'У2 Ввод'!$D$74&gt;$B7),0,MAX(0,MIN(1,'У2 Ввод'!$E$74-NETWORKDAYS('У2 Ввод'!$D$74,$B7)+1))/Настройки!$E$8*100)</f>
        <v>0</v>
      </c>
      <c r="BR7" s="67" t="n">
        <f aca="false">IF(OR($D7=1,MONTH($B7)&lt;&gt;MONTH(StartDate),'У2 Ввод'!$D$75="",'У2 Ввод'!$E$75="",'У2 Ввод'!$D$75&gt;$B7),0,MAX(0,MIN(1,'У2 Ввод'!$E$75-NETWORKDAYS('У2 Ввод'!$D$75,$B7)+1))/Настройки!$E$8*100)</f>
        <v>0</v>
      </c>
      <c r="BS7" s="67" t="n">
        <f aca="false">IF(OR($D7=1,MONTH($B7)&lt;&gt;MONTH(StartDate),'У2 Ввод'!$D$76="",'У2 Ввод'!$E$76="",'У2 Ввод'!$D$76&gt;$B7),0,MAX(0,MIN(1,'У2 Ввод'!$E$76-NETWORKDAYS('У2 Ввод'!$D$76,$B7)+1))/Настройки!$E$8*100)</f>
        <v>0</v>
      </c>
      <c r="BT7" s="67" t="n">
        <f aca="false">IF(OR($D7=1,MONTH($B7)&lt;&gt;MONTH(StartDate),'У2 Ввод'!$D$77="",'У2 Ввод'!$E$77="",'У2 Ввод'!$D$77&gt;$B7),0,MAX(0,MIN(1,'У2 Ввод'!$E$77-NETWORKDAYS('У2 Ввод'!$D$77,$B7)+1))/Настройки!$E$8*100)</f>
        <v>0</v>
      </c>
      <c r="BU7" s="67" t="n">
        <f aca="false">IF(OR($D7=1,MONTH($B7)&lt;&gt;MONTH(StartDate),'У2 Ввод'!$D$78="",'У2 Ввод'!$E$78="",'У2 Ввод'!$D$78&gt;$B7),0,MAX(0,MIN(1,'У2 Ввод'!$E$78-NETWORKDAYS('У2 Ввод'!$D$78,$B7)+1))/Настройки!$E$8*100)</f>
        <v>0</v>
      </c>
      <c r="BV7" s="67" t="n">
        <f aca="false">IF(OR($D7=1,MONTH($B7)&lt;&gt;MONTH(StartDate),'У2 Ввод'!$D$79="",'У2 Ввод'!$E$79="",'У2 Ввод'!$D$79&gt;$B7),0,MAX(0,MIN(1,'У2 Ввод'!$E$79-NETWORKDAYS('У2 Ввод'!$D$79,$B7)+1))/Настройки!$E$8*100)</f>
        <v>0</v>
      </c>
      <c r="BW7" s="67" t="n">
        <f aca="false">IF(OR($D7=1,MONTH($B7)&lt;&gt;MONTH(StartDate),'У2 Ввод'!$D$80="",'У2 Ввод'!$E$80="",'У2 Ввод'!$D$80&gt;$B7),0,MAX(0,MIN(1,'У2 Ввод'!$E$80-NETWORKDAYS('У2 Ввод'!$D$80,$B7)+1))/Настройки!$E$8*100)</f>
        <v>0</v>
      </c>
      <c r="BX7" s="67" t="n">
        <f aca="false">IF(OR($D7=1,MONTH($B7)&lt;&gt;MONTH(StartDate),'У2 Ввод'!$D$81="",'У2 Ввод'!$E$81="",'У2 Ввод'!$D$81&gt;$B7),0,MAX(0,MIN(1,'У2 Ввод'!$E$81-NETWORKDAYS('У2 Ввод'!$D$81,$B7)+1))/Настройки!$E$8*100)</f>
        <v>0</v>
      </c>
      <c r="BY7" s="67" t="n">
        <f aca="false">IF(OR($D7=1,MONTH($B7)&lt;&gt;MONTH(StartDate),'У2 Ввод'!$D$82="",'У2 Ввод'!$E$82="",'У2 Ввод'!$D$82&gt;$B7),0,MAX(0,MIN(1,'У2 Ввод'!$E$82-NETWORKDAYS('У2 Ввод'!$D$82,$B7)+1))/Настройки!$E$8*100)</f>
        <v>0</v>
      </c>
      <c r="BZ7" s="67" t="n">
        <f aca="false">IF(OR($D7=1,MONTH($B7)&lt;&gt;MONTH(StartDate),'У2 Ввод'!$D$83="",'У2 Ввод'!$E$83="",'У2 Ввод'!$D$83&gt;$B7),0,MAX(0,MIN(1,'У2 Ввод'!$E$83-NETWORKDAYS('У2 Ввод'!$D$83,$B7)+1))/Настройки!$E$8*100)</f>
        <v>0</v>
      </c>
      <c r="CA7" s="67" t="n">
        <f aca="false">IF(OR($D7=1,MONTH($B7)&lt;&gt;MONTH(StartDate),'У2 Ввод'!$D$84="",'У2 Ввод'!$E$84="",'У2 Ввод'!$D$84&gt;$B7),0,MAX(0,MIN(1,'У2 Ввод'!$E$84-NETWORKDAYS('У2 Ввод'!$D$84,$B7)+1))/Настройки!$E$8*100)</f>
        <v>0</v>
      </c>
      <c r="CB7" s="67" t="n">
        <f aca="false">IF(OR($D7=1,MONTH($B7)&lt;&gt;MONTH(StartDate),'У2 Ввод'!$D$85="",'У2 Ввод'!$E$85="",'У2 Ввод'!$D$85&gt;$B7),0,MAX(0,MIN(1,'У2 Ввод'!$E$85-NETWORKDAYS('У2 Ввод'!$D$85,$B7)+1))/Настройки!$E$8*100)</f>
        <v>0</v>
      </c>
      <c r="CC7" s="67" t="n">
        <f aca="false">IF(OR($D7=1,MONTH($B7)&lt;&gt;MONTH(StartDate),'У2 Ввод'!$D$86="",'У2 Ввод'!$E$86="",'У2 Ввод'!$D$86&gt;$B7),0,MAX(0,MIN(1,'У2 Ввод'!$E$86-NETWORKDAYS('У2 Ввод'!$D$86,$B7)+1))/Настройки!$E$8*100)</f>
        <v>0</v>
      </c>
      <c r="CD7" s="67" t="n">
        <f aca="false">IF(OR($D7=1,MONTH($B7)&lt;&gt;MONTH(StartDate),'У2 Ввод'!$D$87="",'У2 Ввод'!$E$87="",'У2 Ввод'!$D$87&gt;$B7),0,MAX(0,MIN(1,'У2 Ввод'!$E$87-NETWORKDAYS('У2 Ввод'!$D$87,$B7)+1))/Настройки!$E$8*100)</f>
        <v>0</v>
      </c>
      <c r="CE7" s="67" t="n">
        <f aca="false">IF(OR($D7=1,MONTH($B7)&lt;&gt;MONTH(StartDate),'У2 Ввод'!$D$88="",'У2 Ввод'!$E$88="",'У2 Ввод'!$D$88&gt;$B7),0,MAX(0,MIN(1,'У2 Ввод'!$E$88-NETWORKDAYS('У2 Ввод'!$D$88,$B7)+1))/Настройки!$E$8*100)</f>
        <v>0</v>
      </c>
      <c r="CF7" s="67" t="n">
        <f aca="false">IF(OR($D7=1,MONTH($B7)&lt;&gt;MONTH(StartDate),'У2 Ввод'!$D$89="",'У2 Ввод'!$E$89="",'У2 Ввод'!$D$89&gt;$B7),0,MAX(0,MIN(1,'У2 Ввод'!$E$89-NETWORKDAYS('У2 Ввод'!$D$89,$B7)+1))/Настройки!$E$8*100)</f>
        <v>0</v>
      </c>
      <c r="CG7" s="67" t="n">
        <f aca="false">IF(OR($D7=1,MONTH($B7)&lt;&gt;MONTH(StartDate),'У2 Ввод'!$D$90="",'У2 Ввод'!$E$90="",'У2 Ввод'!$D$90&gt;$B7),0,MAX(0,MIN(1,'У2 Ввод'!$E$90-NETWORKDAYS('У2 Ввод'!$D$90,$B7)+1))/Настройки!$E$8*100)</f>
        <v>0</v>
      </c>
      <c r="CH7" s="67" t="n">
        <f aca="false">IF(OR($D7=1,MONTH($B7)&lt;&gt;MONTH(StartDate),'У2 Ввод'!$D$91="",'У2 Ввод'!$E$91="",'У2 Ввод'!$D$91&gt;$B7),0,MAX(0,MIN(1,'У2 Ввод'!$E$91-NETWORKDAYS('У2 Ввод'!$D$91,$B7)+1))/Настройки!$E$8*100)</f>
        <v>0</v>
      </c>
      <c r="CI7" s="67" t="n">
        <f aca="false">IF(OR($D7=1,MONTH($B7)&lt;&gt;MONTH(StartDate),'У2 Ввод'!$D$92="",'У2 Ввод'!$E$92="",'У2 Ввод'!$D$92&gt;$B7),0,MAX(0,MIN(1,'У2 Ввод'!$E$92-NETWORKDAYS('У2 Ввод'!$D$92,$B7)+1))/Настройки!$E$8*100)</f>
        <v>0</v>
      </c>
      <c r="CJ7" s="67" t="n">
        <f aca="false">IF(OR($D7=1,MONTH($B7)&lt;&gt;MONTH(StartDate),'У2 Ввод'!$D$93="",'У2 Ввод'!$E$93="",'У2 Ввод'!$D$93&gt;$B7),0,MAX(0,MIN(1,'У2 Ввод'!$E$93-NETWORKDAYS('У2 Ввод'!$D$93,$B7)+1))/Настройки!$E$8*100)</f>
        <v>0</v>
      </c>
      <c r="CK7" s="67" t="n">
        <f aca="false">IF(OR($D7=1,MONTH($B7)&lt;&gt;MONTH(StartDate),'У2 Ввод'!$D$94="",'У2 Ввод'!$E$94="",'У2 Ввод'!$D$94&gt;$B7),0,MAX(0,MIN(1,'У2 Ввод'!$E$94-NETWORKDAYS('У2 Ввод'!$D$94,$B7)+1))/Настройки!$E$8*100)</f>
        <v>0</v>
      </c>
      <c r="CL7" s="67" t="n">
        <f aca="false">IF(OR($D7=1,MONTH($B7)&lt;&gt;MONTH(StartDate),'У2 Ввод'!$D$95="",'У2 Ввод'!$E$95="",'У2 Ввод'!$D$95&gt;$B7),0,MAX(0,MIN(1,'У2 Ввод'!$E$95-NETWORKDAYS('У2 Ввод'!$D$95,$B7)+1))/Настройки!$E$8*100)</f>
        <v>0</v>
      </c>
      <c r="CM7" s="67" t="n">
        <f aca="false">IF(OR($D7=1,MONTH($B7)&lt;&gt;MONTH(StartDate),'У2 Ввод'!$D$96="",'У2 Ввод'!$E$96="",'У2 Ввод'!$D$96&gt;$B7),0,MAX(0,MIN(1,'У2 Ввод'!$E$96-NETWORKDAYS('У2 Ввод'!$D$96,$B7)+1))/Настройки!$E$8*100)</f>
        <v>0</v>
      </c>
      <c r="CN7" s="67" t="n">
        <f aca="false">IF(OR($D7=1,MONTH($B7)&lt;&gt;MONTH(StartDate),'У2 Ввод'!$D$97="",'У2 Ввод'!$E$97="",'У2 Ввод'!$D$97&gt;$B7),0,MAX(0,MIN(1,'У2 Ввод'!$E$97-NETWORKDAYS('У2 Ввод'!$D$97,$B7)+1))/Настройки!$E$8*100)</f>
        <v>0</v>
      </c>
      <c r="CO7" s="67" t="n">
        <f aca="false">IF(OR($D7=1,MONTH($B7)&lt;&gt;MONTH(StartDate),'У2 Ввод'!$D$98="",'У2 Ввод'!$E$98="",'У2 Ввод'!$D$98&gt;$B7),0,MAX(0,MIN(1,'У2 Ввод'!$E$98-NETWORKDAYS('У2 Ввод'!$D$98,$B7)+1))/Настройки!$E$8*100)</f>
        <v>0</v>
      </c>
      <c r="CP7" s="67" t="n">
        <f aca="false">IF(OR($D7=1,MONTH($B7)&lt;&gt;MONTH(StartDate),'У2 Ввод'!$D$99="",'У2 Ввод'!$E$99="",'У2 Ввод'!$D$99&gt;$B7),0,MAX(0,MIN(1,'У2 Ввод'!$E$99-NETWORKDAYS('У2 Ввод'!$D$99,$B7)+1))/Настройки!$E$8*100)</f>
        <v>0</v>
      </c>
      <c r="CQ7" s="67" t="n">
        <f aca="false">IF(OR($D7=1,MONTH($B7)&lt;&gt;MONTH(StartDate),'У2 Ввод'!$D$100="",'У2 Ввод'!$E$100="",'У2 Ввод'!$D$100&gt;$B7),0,MAX(0,MIN(1,'У2 Ввод'!$E$100-NETWORKDAYS('У2 Ввод'!$D$100,$B7)+1))/Настройки!$E$8*100)</f>
        <v>0</v>
      </c>
      <c r="CR7" s="67" t="n">
        <f aca="false">IF(OR($D7=1,MONTH($B7)&lt;&gt;MONTH(StartDate),'У2 Ввод'!$D$101="",'У2 Ввод'!$E$101="",'У2 Ввод'!$D$101&gt;$B7),0,MAX(0,MIN(1,'У2 Ввод'!$E$101-NETWORKDAYS('У2 Ввод'!$D$101,$B7)+1))/Настройки!$E$8*100)</f>
        <v>0</v>
      </c>
      <c r="CS7" s="67" t="n">
        <f aca="false">IF(OR($D7=1,MONTH($B7)&lt;&gt;MONTH(StartDate),'У2 Ввод'!$D$102="",'У2 Ввод'!$E$102="",'У2 Ввод'!$D$102&gt;$B7),0,MAX(0,MIN(1,'У2 Ввод'!$E$102-NETWORKDAYS('У2 Ввод'!$D$102,$B7)+1))/Настройки!$E$8*100)</f>
        <v>0</v>
      </c>
      <c r="CT7" s="67" t="n">
        <f aca="false">IF(OR($D7=1,MONTH($B7)&lt;&gt;MONTH(StartDate),'У2 Ввод'!$D$103="",'У2 Ввод'!$E$103="",'У2 Ввод'!$D$103&gt;$B7),0,MAX(0,MIN(1,'У2 Ввод'!$E$103-NETWORKDAYS('У2 Ввод'!$D$103,$B7)+1))/Настройки!$E$8*100)</f>
        <v>0</v>
      </c>
      <c r="CU7" s="67" t="n">
        <f aca="false">IF(OR($D7=1,MONTH($B7)&lt;&gt;MONTH(StartDate),'У2 Ввод'!$D$104="",'У2 Ввод'!$E$104="",'У2 Ввод'!$D$104&gt;$B7),0,MAX(0,MIN(1,'У2 Ввод'!$E$104-NETWORKDAYS('У2 Ввод'!$D$104,$B7)+1))/Настройки!$E$8*100)</f>
        <v>0</v>
      </c>
      <c r="CV7" s="67" t="n">
        <f aca="false">IF(OR($D7=1,MONTH($B7)&lt;&gt;MONTH(StartDate),'У2 Ввод'!$D$105="",'У2 Ввод'!$E$105="",'У2 Ввод'!$D$105&gt;$B7),0,MAX(0,MIN(1,'У2 Ввод'!$E$105-NETWORKDAYS('У2 Ввод'!$D$105,$B7)+1))/Настройки!$E$8*100)</f>
        <v>0</v>
      </c>
      <c r="CW7" s="67" t="n">
        <f aca="false">IF(OR($D7=1,MONTH($B7)&lt;&gt;MONTH(StartDate),'У2 Ввод'!$D$106="",'У2 Ввод'!$E$106="",'У2 Ввод'!$D$106&gt;$B7),0,MAX(0,MIN(1,'У2 Ввод'!$E$106-NETWORKDAYS('У2 Ввод'!$D$106,$B7)+1))/Настройки!$E$8*100)</f>
        <v>0</v>
      </c>
      <c r="CX7" s="67" t="n">
        <f aca="false">IF(OR($D7=1,MONTH($B7)&lt;&gt;MONTH(StartDate),'У2 Ввод'!$D$107="",'У2 Ввод'!$E$107="",'У2 Ввод'!$D$107&gt;$B7),0,MAX(0,MIN(1,'У2 Ввод'!$E$107-NETWORKDAYS('У2 Ввод'!$D$107,$B7)+1))/Настройки!$E$8*100)</f>
        <v>0</v>
      </c>
      <c r="CY7" s="67" t="n">
        <f aca="false">IF(OR($D7=1,MONTH($B7)&lt;&gt;MONTH(StartDate),'У2 Ввод'!$D$108="",'У2 Ввод'!$E$108="",'У2 Ввод'!$D$108&gt;$B7),0,MAX(0,MIN(1,'У2 Ввод'!$E$108-NETWORKDAYS('У2 Ввод'!$D$108,$B7)+1))/Настройки!$E$8*100)</f>
        <v>0</v>
      </c>
      <c r="CZ7" s="67" t="n">
        <f aca="false">IF(OR($D7=1,MONTH($B7)&lt;&gt;MONTH(StartDate),'У2 Ввод'!$D$109="",'У2 Ввод'!$E$109="",'У2 Ввод'!$D$109&gt;$B7),0,MAX(0,MIN(1,'У2 Ввод'!$E$109-NETWORKDAYS('У2 Ввод'!$D$109,$B7)+1))/Настройки!$E$8*100)</f>
        <v>0</v>
      </c>
      <c r="DA7" s="67" t="n">
        <f aca="false">IF(OR($D7=1,MONTH($B7)&lt;&gt;MONTH(StartDate),'У2 Ввод'!$D$110="",'У2 Ввод'!$E$110="",'У2 Ввод'!$D$110&gt;$B7),0,MAX(0,MIN(1,'У2 Ввод'!$E$110-NETWORKDAYS('У2 Ввод'!$D$110,$B7)+1))/Настройки!$E$8*100)</f>
        <v>0</v>
      </c>
      <c r="DB7" s="67" t="n">
        <f aca="false">IF(OR($D7=1,MONTH($B7)&lt;&gt;MONTH(StartDate),'У2 Ввод'!$D$111="",'У2 Ввод'!$E$111="",'У2 Ввод'!$D$111&gt;$B7),0,MAX(0,MIN(1,'У2 Ввод'!$E$111-NETWORKDAYS('У2 Ввод'!$D$111,$B7)+1))/Настройки!$E$8*100)</f>
        <v>0</v>
      </c>
      <c r="DC7" s="67" t="n">
        <f aca="false">IF(OR($D7=1,MONTH($B7)&lt;&gt;MONTH(StartDate),'У2 Ввод'!$D$112="",'У2 Ввод'!$E$112="",'У2 Ввод'!$D$112&gt;$B7),0,MAX(0,MIN(1,'У2 Ввод'!$E$112-NETWORKDAYS('У2 Ввод'!$D$112,$B7)+1))/Настройки!$E$8*100)</f>
        <v>0</v>
      </c>
      <c r="DD7" s="67" t="n">
        <f aca="false">IF(OR($D7=1,MONTH($B7)&lt;&gt;MONTH(StartDate),'У2 Ввод'!$D$113="",'У2 Ввод'!$E$113="",'У2 Ввод'!$D$113&gt;$B7),0,MAX(0,MIN(1,'У2 Ввод'!$E$113-NETWORKDAYS('У2 Ввод'!$D$113,$B7)+1))/Настройки!$E$8*100)</f>
        <v>0</v>
      </c>
      <c r="DE7" s="67" t="n">
        <f aca="false">IF(OR($D7=1,MONTH($B7)&lt;&gt;MONTH(StartDate),'У2 Ввод'!$D$114="",'У2 Ввод'!$E$114="",'У2 Ввод'!$D$114&gt;$B7),0,MAX(0,MIN(1,'У2 Ввод'!$E$114-NETWORKDAYS('У2 Ввод'!$D$114,$B7)+1))/Настройки!$E$8*100)</f>
        <v>0</v>
      </c>
      <c r="DF7" s="67" t="n">
        <f aca="false">IF(OR($D7=1,MONTH($B7)&lt;&gt;MONTH(StartDate),'У2 Ввод'!$D$115="",'У2 Ввод'!$E$115="",'У2 Ввод'!$D$115&gt;$B7),0,MAX(0,MIN(1,'У2 Ввод'!$E$115-NETWORKDAYS('У2 Ввод'!$D$115,$B7)+1))/Настройки!$E$8*100)</f>
        <v>0</v>
      </c>
      <c r="DG7" s="67" t="n">
        <f aca="false">IF(OR($D7=1,MONTH($B7)&lt;&gt;MONTH(StartDate),'У2 Ввод'!$D$116="",'У2 Ввод'!$E$116="",'У2 Ввод'!$D$116&gt;$B7),0,MAX(0,MIN(1,'У2 Ввод'!$E$116-NETWORKDAYS('У2 Ввод'!$D$116,$B7)+1))/Настройки!$E$8*100)</f>
        <v>0</v>
      </c>
      <c r="DH7" s="67" t="n">
        <f aca="false">IF(OR($D7=1,MONTH($B7)&lt;&gt;MONTH(StartDate),'У2 Ввод'!$D$117="",'У2 Ввод'!$E$117="",'У2 Ввод'!$D$117&gt;$B7),0,MAX(0,MIN(1,'У2 Ввод'!$E$117-NETWORKDAYS('У2 Ввод'!$D$117,$B7)+1))/Настройки!$E$8*100)</f>
        <v>0</v>
      </c>
      <c r="DI7" s="67" t="n">
        <f aca="false">IF(OR($D7=1,MONTH($B7)&lt;&gt;MONTH(StartDate),'У2 Ввод'!$D$118="",'У2 Ввод'!$E$118="",'У2 Ввод'!$D$118&gt;$B7),0,MAX(0,MIN(1,'У2 Ввод'!$E$118-NETWORKDAYS('У2 Ввод'!$D$118,$B7)+1))/Настройки!$E$8*100)</f>
        <v>0</v>
      </c>
      <c r="DJ7" s="67" t="n">
        <f aca="false">IF(OR($D7=1,MONTH($B7)&lt;&gt;MONTH(StartDate),'У2 Ввод'!$D$119="",'У2 Ввод'!$E$119="",'У2 Ввод'!$D$119&gt;$B7),0,MAX(0,MIN(1,'У2 Ввод'!$E$119-NETWORKDAYS('У2 Ввод'!$D$119,$B7)+1))/Настройки!$E$8*100)</f>
        <v>0</v>
      </c>
      <c r="DK7" s="67" t="n">
        <f aca="false">IF(OR($D7=1,MONTH($B7)&lt;&gt;MONTH(StartDate),'У2 Ввод'!$D$120="",'У2 Ввод'!$E$120="",'У2 Ввод'!$D$120&gt;$B7),0,MAX(0,MIN(1,'У2 Ввод'!$E$120-NETWORKDAYS('У2 Ввод'!$D$120,$B7)+1))/Настройки!$E$8*100)</f>
        <v>0</v>
      </c>
      <c r="DL7" s="67" t="n">
        <f aca="false">IF(OR($D7=1,MONTH($B7)&lt;&gt;MONTH(StartDate),'У2 Ввод'!$D$121="",'У2 Ввод'!$E$121="",'У2 Ввод'!$D$121&gt;$B7),0,MAX(0,MIN(1,'У2 Ввод'!$E$121-NETWORKDAYS('У2 Ввод'!$D$121,$B7)+1))/Настройки!$E$8*100)</f>
        <v>0</v>
      </c>
      <c r="DM7" s="67" t="n">
        <f aca="false">IF(OR($D7=1,MONTH($B7)&lt;&gt;MONTH(StartDate),'У2 Ввод'!$D$122="",'У2 Ввод'!$E$122="",'У2 Ввод'!$D$122&gt;$B7),0,MAX(0,MIN(1,'У2 Ввод'!$E$122-NETWORKDAYS('У2 Ввод'!$D$122,$B7)+1))/Настройки!$E$8*100)</f>
        <v>0</v>
      </c>
      <c r="DN7" s="67" t="n">
        <f aca="false">IF(OR($D7=1,MONTH($B7)&lt;&gt;MONTH(StartDate),'У2 Ввод'!$D$123="",'У2 Ввод'!$E$123="",'У2 Ввод'!$D$123&gt;$B7),0,MAX(0,MIN(1,'У2 Ввод'!$E$123-NETWORKDAYS('У2 Ввод'!$D$123,$B7)+1))/Настройки!$E$8*100)</f>
        <v>0</v>
      </c>
      <c r="DO7" s="67" t="n">
        <f aca="false">IF(OR($D7=1,MONTH($B7)&lt;&gt;MONTH(StartDate),'У2 Ввод'!$D$124="",'У2 Ввод'!$E$124="",'У2 Ввод'!$D$124&gt;$B7),0,MAX(0,MIN(1,'У2 Ввод'!$E$124-NETWORKDAYS('У2 Ввод'!$D$124,$B7)+1))/Настройки!$E$8*100)</f>
        <v>0</v>
      </c>
      <c r="DP7" s="67" t="n">
        <f aca="false">IF(OR($D7=1,MONTH($B7)&lt;&gt;MONTH(StartDate),'У2 Ввод'!$D$125="",'У2 Ввод'!$E$125="",'У2 Ввод'!$D$125&gt;$B7),0,MAX(0,MIN(1,'У2 Ввод'!$E$125-NETWORKDAYS('У2 Ввод'!$D$125,$B7)+1))/Настройки!$E$8*100)</f>
        <v>0</v>
      </c>
      <c r="DQ7" s="67" t="n">
        <f aca="false">IF(OR($D7=1,MONTH($B7)&lt;&gt;MONTH(StartDate),'У2 Ввод'!$D$126="",'У2 Ввод'!$E$126="",'У2 Ввод'!$D$126&gt;$B7),0,MAX(0,MIN(1,'У2 Ввод'!$E$126-NETWORKDAYS('У2 Ввод'!$D$126,$B7)+1))/Настройки!$E$8*100)</f>
        <v>0</v>
      </c>
      <c r="DR7" s="67" t="n">
        <f aca="false">IF(OR($D7=1,MONTH($B7)&lt;&gt;MONTH(StartDate),'У2 Ввод'!$D$127="",'У2 Ввод'!$E$127="",'У2 Ввод'!$D$127&gt;$B7),0,MAX(0,MIN(1,'У2 Ввод'!$E$127-NETWORKDAYS('У2 Ввод'!$D$127,$B7)+1))/Настройки!$E$8*100)</f>
        <v>0</v>
      </c>
      <c r="DS7" s="67" t="n">
        <f aca="false">IF(OR($D7=1,MONTH($B7)&lt;&gt;MONTH(StartDate),'У2 Ввод'!$D$128="",'У2 Ввод'!$E$128="",'У2 Ввод'!$D$128&gt;$B7),0,MAX(0,MIN(1,'У2 Ввод'!$E$128-NETWORKDAYS('У2 Ввод'!$D$128,$B7)+1))/Настройки!$E$8*100)</f>
        <v>0</v>
      </c>
      <c r="DT7" s="67" t="n">
        <f aca="false">IF(OR($D7=1,MONTH($B7)&lt;&gt;MONTH(StartDate),'У2 Ввод'!$D$129="",'У2 Ввод'!$E$129="",'У2 Ввод'!$D$129&gt;$B7),0,MAX(0,MIN(1,'У2 Ввод'!$E$129-NETWORKDAYS('У2 Ввод'!$D$129,$B7)+1))/Настройки!$E$8*100)</f>
        <v>0</v>
      </c>
      <c r="DU7" s="67" t="n">
        <f aca="false">IF(OR($D7=1,MONTH($B7)&lt;&gt;MONTH(StartDate),'У2 Ввод'!$D$130="",'У2 Ввод'!$E$130="",'У2 Ввод'!$D$130&gt;$B7),0,MAX(0,MIN(1,'У2 Ввод'!$E$130-NETWORKDAYS('У2 Ввод'!$D$130,$B7)+1))/Настройки!$E$8*100)</f>
        <v>0</v>
      </c>
      <c r="DV7" s="67" t="n">
        <f aca="false">IF(OR($D7=1,MONTH($B7)&lt;&gt;MONTH(StartDate),'У2 Ввод'!$D$131="",'У2 Ввод'!$E$131="",'У2 Ввод'!$D$131&gt;$B7),0,MAX(0,MIN(1,'У2 Ввод'!$E$131-NETWORKDAYS('У2 Ввод'!$D$131,$B7)+1))/Настройки!$E$8*100)</f>
        <v>0</v>
      </c>
      <c r="DW7" s="67" t="n">
        <f aca="false">IF(OR($D7=1,MONTH($B7)&lt;&gt;MONTH(StartDate),'У2 Ввод'!$D$132="",'У2 Ввод'!$E$132="",'У2 Ввод'!$D$132&gt;$B7),0,MAX(0,MIN(1,'У2 Ввод'!$E$132-NETWORKDAYS('У2 Ввод'!$D$132,$B7)+1))/Настройки!$E$8*100)</f>
        <v>0</v>
      </c>
      <c r="DX7" s="67" t="n">
        <f aca="false">IF(OR($D7=1,MONTH($B7)&lt;&gt;MONTH(StartDate),'У2 Ввод'!$D$133="",'У2 Ввод'!$E$133="",'У2 Ввод'!$D$133&gt;$B7),0,MAX(0,MIN(1,'У2 Ввод'!$E$133-NETWORKDAYS('У2 Ввод'!$D$133,$B7)+1))/Настройки!$E$8*100)</f>
        <v>0</v>
      </c>
      <c r="DY7" s="67" t="n">
        <f aca="false">IF(OR($D7=1,MONTH($B7)&lt;&gt;MONTH(StartDate),'У2 Ввод'!$D$134="",'У2 Ввод'!$E$134="",'У2 Ввод'!$D$134&gt;$B7),0,MAX(0,MIN(1,'У2 Ввод'!$E$134-NETWORKDAYS('У2 Ввод'!$D$134,$B7)+1))/Настройки!$E$8*100)</f>
        <v>0</v>
      </c>
      <c r="DZ7" s="67" t="n">
        <f aca="false">IF(OR($D7=1,MONTH($B7)&lt;&gt;MONTH(StartDate),'У2 Ввод'!$D$135="",'У2 Ввод'!$E$135="",'У2 Ввод'!$D$135&gt;$B7),0,MAX(0,MIN(1,'У2 Ввод'!$E$135-NETWORKDAYS('У2 Ввод'!$D$135,$B7)+1))/Настройки!$E$8*100)</f>
        <v>0</v>
      </c>
      <c r="EA7" s="67" t="n">
        <f aca="false">IF(OR($D7=1,MONTH($B7)&lt;&gt;MONTH(StartDate),'У2 Ввод'!$D$136="",'У2 Ввод'!$E$136="",'У2 Ввод'!$D$136&gt;$B7),0,MAX(0,MIN(1,'У2 Ввод'!$E$136-NETWORKDAYS('У2 Ввод'!$D$136,$B7)+1))/Настройки!$E$8*100)</f>
        <v>0</v>
      </c>
      <c r="EB7" s="67" t="n">
        <f aca="false">IF(OR($D7=1,MONTH($B7)&lt;&gt;MONTH(StartDate),'У2 Ввод'!$D$137="",'У2 Ввод'!$E$137="",'У2 Ввод'!$D$137&gt;$B7),0,MAX(0,MIN(1,'У2 Ввод'!$E$137-NETWORKDAYS('У2 Ввод'!$D$137,$B7)+1))/Настройки!$E$8*100)</f>
        <v>0</v>
      </c>
      <c r="EC7" s="67" t="n">
        <f aca="false">IF(OR($D7=1,MONTH($B7)&lt;&gt;MONTH(StartDate),'У2 Ввод'!$D$138="",'У2 Ввод'!$E$138="",'У2 Ввод'!$D$138&gt;$B7),0,MAX(0,MIN(1,'У2 Ввод'!$E$138-NETWORKDAYS('У2 Ввод'!$D$138,$B7)+1))/Настройки!$E$8*100)</f>
        <v>0</v>
      </c>
      <c r="ED7" s="67" t="n">
        <f aca="false">IF(OR($D7=1,MONTH($B7)&lt;&gt;MONTH(StartDate),'У2 Ввод'!$D$139="",'У2 Ввод'!$E$139="",'У2 Ввод'!$D$139&gt;$B7),0,MAX(0,MIN(1,'У2 Ввод'!$E$139-NETWORKDAYS('У2 Ввод'!$D$139,$B7)+1))/Настройки!$E$8*100)</f>
        <v>0</v>
      </c>
      <c r="EE7" s="67" t="n">
        <f aca="false">IF(OR($D7=1,MONTH($B7)&lt;&gt;MONTH(StartDate),'У2 Ввод'!$D$140="",'У2 Ввод'!$E$140="",'У2 Ввод'!$D$140&gt;$B7),0,MAX(0,MIN(1,'У2 Ввод'!$E$140-NETWORKDAYS('У2 Ввод'!$D$140,$B7)+1))/Настройки!$E$8*100)</f>
        <v>0</v>
      </c>
      <c r="EF7" s="67" t="n">
        <f aca="false">IF(OR($D7=1,MONTH($B7)&lt;&gt;MONTH(StartDate),'У2 Ввод'!$D$141="",'У2 Ввод'!$E$141="",'У2 Ввод'!$D$141&gt;$B7),0,MAX(0,MIN(1,'У2 Ввод'!$E$141-NETWORKDAYS('У2 Ввод'!$D$141,$B7)+1))/Настройки!$E$8*100)</f>
        <v>0</v>
      </c>
      <c r="EG7" s="67" t="n">
        <f aca="false">IF(OR($D7=1,MONTH($B7)&lt;&gt;MONTH(StartDate),'У2 Ввод'!$D$142="",'У2 Ввод'!$E$142="",'У2 Ввод'!$D$142&gt;$B7),0,MAX(0,MIN(1,'У2 Ввод'!$E$142-NETWORKDAYS('У2 Ввод'!$D$142,$B7)+1))/Настройки!$E$8*100)</f>
        <v>0</v>
      </c>
      <c r="EH7" s="67" t="n">
        <f aca="false">IF(OR($D7=1,MONTH($B7)&lt;&gt;MONTH(StartDate),'У2 Ввод'!$D$143="",'У2 Ввод'!$E$143="",'У2 Ввод'!$D$143&gt;$B7),0,MAX(0,MIN(1,'У2 Ввод'!$E$143-NETWORKDAYS('У2 Ввод'!$D$143,$B7)+1))/Настройки!$E$8*100)</f>
        <v>0</v>
      </c>
      <c r="EI7" s="67" t="n">
        <f aca="false">IF(OR($D7=1,MONTH($B7)&lt;&gt;MONTH(StartDate),'У2 Ввод'!$D$144="",'У2 Ввод'!$E$144="",'У2 Ввод'!$D$144&gt;$B7),0,MAX(0,MIN(1,'У2 Ввод'!$E$144-NETWORKDAYS('У2 Ввод'!$D$144,$B7)+1))/Настройки!$E$8*100)</f>
        <v>0</v>
      </c>
      <c r="EJ7" s="67" t="n">
        <f aca="false">IF(OR($D7=1,MONTH($B7)&lt;&gt;MONTH(StartDate),'У2 Ввод'!$D$145="",'У2 Ввод'!$E$145="",'У2 Ввод'!$D$145&gt;$B7),0,MAX(0,MIN(1,'У2 Ввод'!$E$145-NETWORKDAYS('У2 Ввод'!$D$145,$B7)+1))/Настройки!$E$8*100)</f>
        <v>0</v>
      </c>
      <c r="EK7" s="67" t="n">
        <f aca="false">IF(OR($D7=1,MONTH($B7)&lt;&gt;MONTH(StartDate),'У2 Ввод'!$D$146="",'У2 Ввод'!$E$146="",'У2 Ввод'!$D$146&gt;$B7),0,MAX(0,MIN(1,'У2 Ввод'!$E$146-NETWORKDAYS('У2 Ввод'!$D$146,$B7)+1))/Настройки!$E$8*100)</f>
        <v>0</v>
      </c>
      <c r="EL7" s="67" t="n">
        <f aca="false">IF(OR($D7=1,MONTH($B7)&lt;&gt;MONTH(StartDate),'У2 Ввод'!$D$147="",'У2 Ввод'!$E$147="",'У2 Ввод'!$D$147&gt;$B7),0,MAX(0,MIN(1,'У2 Ввод'!$E$147-NETWORKDAYS('У2 Ввод'!$D$147,$B7)+1))/Настройки!$E$8*100)</f>
        <v>0</v>
      </c>
      <c r="EM7" s="67" t="n">
        <f aca="false">IF(OR($D7=1,MONTH($B7)&lt;&gt;MONTH(StartDate),'У2 Ввод'!$D$148="",'У2 Ввод'!$E$148="",'У2 Ввод'!$D$148&gt;$B7),0,MAX(0,MIN(1,'У2 Ввод'!$E$148-NETWORKDAYS('У2 Ввод'!$D$148,$B7)+1))/Настройки!$E$8*100)</f>
        <v>0</v>
      </c>
      <c r="EN7" s="67" t="n">
        <f aca="false">IF(OR($D7=1,MONTH($B7)&lt;&gt;MONTH(StartDate),'У2 Ввод'!$D$149="",'У2 Ввод'!$E$149="",'У2 Ввод'!$D$149&gt;$B7),0,MAX(0,MIN(1,'У2 Ввод'!$E$149-NETWORKDAYS('У2 Ввод'!$D$149,$B7)+1))/Настройки!$E$8*100)</f>
        <v>0</v>
      </c>
      <c r="EO7" s="67" t="n">
        <f aca="false">IF(OR($D7=1,MONTH($B7)&lt;&gt;MONTH(StartDate),'У2 Ввод'!$D$150="",'У2 Ввод'!$E$150="",'У2 Ввод'!$D$150&gt;$B7),0,MAX(0,MIN(1,'У2 Ввод'!$E$150-NETWORKDAYS('У2 Ввод'!$D$150,$B7)+1))/Настройки!$E$8*100)</f>
        <v>0</v>
      </c>
      <c r="EP7" s="67" t="n">
        <f aca="false">IF(OR($D7=1,MONTH($B7)&lt;&gt;MONTH(StartDate),'У2 Ввод'!$D$151="",'У2 Ввод'!$E$151="",'У2 Ввод'!$D$151&gt;$B7),0,MAX(0,MIN(1,'У2 Ввод'!$E$151-NETWORKDAYS('У2 Ввод'!$D$151,$B7)+1))/Настройки!$E$8*100)</f>
        <v>0</v>
      </c>
      <c r="EQ7" s="67" t="n">
        <f aca="false">IF(OR($D7=1,MONTH($B7)&lt;&gt;MONTH(StartDate),'У2 Ввод'!$D$152="",'У2 Ввод'!$E$152="",'У2 Ввод'!$D$152&gt;$B7),0,MAX(0,MIN(1,'У2 Ввод'!$E$152-NETWORKDAYS('У2 Ввод'!$D$152,$B7)+1))/Настройки!$E$8*100)</f>
        <v>0</v>
      </c>
      <c r="ER7" s="67" t="n">
        <f aca="false">IF(OR($D7=1,MONTH($B7)&lt;&gt;MONTH(StartDate),'У2 Ввод'!$D$153="",'У2 Ввод'!$E$153="",'У2 Ввод'!$D$153&gt;$B7),0,MAX(0,MIN(1,'У2 Ввод'!$E$153-NETWORKDAYS('У2 Ввод'!$D$153,$B7)+1))/Настройки!$E$8*100)</f>
        <v>0</v>
      </c>
      <c r="ES7" s="67" t="n">
        <f aca="false">IF(OR($D7=1,MONTH($B7)&lt;&gt;MONTH(StartDate),'У2 Ввод'!$D$154="",'У2 Ввод'!$E$154="",'У2 Ввод'!$D$154&gt;$B7),0,MAX(0,MIN(1,'У2 Ввод'!$E$154-NETWORKDAYS('У2 Ввод'!$D$154,$B7)+1))/Настройки!$E$8*100)</f>
        <v>0</v>
      </c>
      <c r="ET7" s="67" t="n">
        <f aca="false">IF(OR($D7=1,MONTH($B7)&lt;&gt;MONTH(StartDate),'У2 Ввод'!$D$155="",'У2 Ввод'!$E$155="",'У2 Ввод'!$D$155&gt;$B7),0,MAX(0,MIN(1,'У2 Ввод'!$E$155-NETWORKDAYS('У2 Ввод'!$D$155,$B7)+1))/Настройки!$E$8*100)</f>
        <v>0</v>
      </c>
      <c r="EU7" s="67" t="n">
        <f aca="false">IF(OR($D7=1,MONTH($B7)&lt;&gt;MONTH(StartDate),'У2 Ввод'!$D$156="",'У2 Ввод'!$E$156="",'У2 Ввод'!$D$156&gt;$B7),0,MAX(0,MIN(1,'У2 Ввод'!$E$156-NETWORKDAYS('У2 Ввод'!$D$156,$B7)+1))/Настройки!$E$8*100)</f>
        <v>0</v>
      </c>
      <c r="EV7" s="67" t="n">
        <f aca="false">IF(OR($D7=1,MONTH($B7)&lt;&gt;MONTH(StartDate),'У2 Ввод'!$D$157="",'У2 Ввод'!$E$157="",'У2 Ввод'!$D$157&gt;$B7),0,MAX(0,MIN(1,'У2 Ввод'!$E$157-NETWORKDAYS('У2 Ввод'!$D$157,$B7)+1))/Настройки!$E$8*100)</f>
        <v>0</v>
      </c>
      <c r="EW7" s="67" t="n">
        <f aca="false">IF(OR($D7=1,MONTH($B7)&lt;&gt;MONTH(StartDate),'У2 Ввод'!$D$158="",'У2 Ввод'!$E$158="",'У2 Ввод'!$D$158&gt;$B7),0,MAX(0,MIN(1,'У2 Ввод'!$E$158-NETWORKDAYS('У2 Ввод'!$D$158,$B7)+1))/Настройки!$E$8*100)</f>
        <v>0</v>
      </c>
      <c r="EX7" s="67" t="n">
        <f aca="false">IF(OR($D7=1,MONTH($B7)&lt;&gt;MONTH(StartDate),'У2 Ввод'!$D$159="",'У2 Ввод'!$E$159="",'У2 Ввод'!$D$159&gt;$B7),0,MAX(0,MIN(1,'У2 Ввод'!$E$159-NETWORKDAYS('У2 Ввод'!$D$159,$B7)+1))/Настройки!$E$8*100)</f>
        <v>0</v>
      </c>
      <c r="EY7" s="67" t="n">
        <f aca="false">IF(OR($D7=1,MONTH($B7)&lt;&gt;MONTH(StartDate),'У2 Ввод'!$D$160="",'У2 Ввод'!$E$160="",'У2 Ввод'!$D$160&gt;$B7),0,MAX(0,MIN(1,'У2 Ввод'!$E$160-NETWORKDAYS('У2 Ввод'!$D$160,$B7)+1))/Настройки!$E$8*100)</f>
        <v>0</v>
      </c>
      <c r="EZ7" s="67" t="n">
        <f aca="false">IF(OR($D7=1,MONTH($B7)&lt;&gt;MONTH(StartDate),'У2 Ввод'!$D$161="",'У2 Ввод'!$E$161="",'У2 Ввод'!$D$161&gt;$B7),0,MAX(0,MIN(1,'У2 Ввод'!$E$161-NETWORKDAYS('У2 Ввод'!$D$161,$B7)+1))/Настройки!$E$8*100)</f>
        <v>0</v>
      </c>
      <c r="FA7" s="67" t="n">
        <f aca="false">IF(OR($D7=1,MONTH($B7)&lt;&gt;MONTH(StartDate),'У2 Ввод'!$D$162="",'У2 Ввод'!$E$162="",'У2 Ввод'!$D$162&gt;$B7),0,MAX(0,MIN(1,'У2 Ввод'!$E$162-NETWORKDAYS('У2 Ввод'!$D$162,$B7)+1))/Настройки!$E$8*100)</f>
        <v>0</v>
      </c>
      <c r="FB7" s="67" t="n">
        <f aca="false">IF(OR($D7=1,MONTH($B7)&lt;&gt;MONTH(StartDate),'У2 Ввод'!$D$163="",'У2 Ввод'!$E$163="",'У2 Ввод'!$D$163&gt;$B7),0,MAX(0,MIN(1,'У2 Ввод'!$E$163-NETWORKDAYS('У2 Ввод'!$D$163,$B7)+1))/Настройки!$E$8*100)</f>
        <v>0</v>
      </c>
      <c r="FC7" s="67" t="n">
        <f aca="false">IF(OR($D7=1,MONTH($B7)&lt;&gt;MONTH(StartDate),'У2 Ввод'!$D$164="",'У2 Ввод'!$E$164="",'У2 Ввод'!$D$164&gt;$B7),0,MAX(0,MIN(1,'У2 Ввод'!$E$164-NETWORKDAYS('У2 Ввод'!$D$164,$B7)+1))/Настройки!$E$8*100)</f>
        <v>0</v>
      </c>
      <c r="FD7" s="67" t="n">
        <f aca="false">IF(OR($D7=1,MONTH($B7)&lt;&gt;MONTH(StartDate),'У2 Ввод'!$D$165="",'У2 Ввод'!$E$165="",'У2 Ввод'!$D$165&gt;$B7),0,MAX(0,MIN(1,'У2 Ввод'!$E$165-NETWORKDAYS('У2 Ввод'!$D$165,$B7)+1))/Настройки!$E$8*100)</f>
        <v>0</v>
      </c>
      <c r="FE7" s="67" t="n">
        <f aca="false">IF(OR($D7=1,MONTH($B7)&lt;&gt;MONTH(StartDate),'У2 Ввод'!$D$166="",'У2 Ввод'!$E$166="",'У2 Ввод'!$D$166&gt;$B7),0,MAX(0,MIN(1,'У2 Ввод'!$E$166-NETWORKDAYS('У2 Ввод'!$D$166,$B7)+1))/Настройки!$E$8*100)</f>
        <v>0</v>
      </c>
      <c r="FF7" s="67" t="n">
        <f aca="false">IF(OR($D7=1,MONTH($B7)&lt;&gt;MONTH(StartDate),'У2 Ввод'!$D$167="",'У2 Ввод'!$E$167="",'У2 Ввод'!$D$167&gt;$B7),0,MAX(0,MIN(1,'У2 Ввод'!$E$167-NETWORKDAYS('У2 Ввод'!$D$167,$B7)+1))/Настройки!$E$8*100)</f>
        <v>0</v>
      </c>
      <c r="FG7" s="67" t="n">
        <f aca="false">IF(OR($D7=1,MONTH($B7)&lt;&gt;MONTH(StartDate),'У2 Ввод'!$D$168="",'У2 Ввод'!$E$168="",'У2 Ввод'!$D$168&gt;$B7),0,MAX(0,MIN(1,'У2 Ввод'!$E$168-NETWORKDAYS('У2 Ввод'!$D$168,$B7)+1))/Настройки!$E$8*100)</f>
        <v>0</v>
      </c>
      <c r="FH7" s="67" t="n">
        <f aca="false">IF(OR($D7=1,MONTH($B7)&lt;&gt;MONTH(StartDate),'У2 Ввод'!$D$169="",'У2 Ввод'!$E$169="",'У2 Ввод'!$D$169&gt;$B7),0,MAX(0,MIN(1,'У2 Ввод'!$E$169-NETWORKDAYS('У2 Ввод'!$D$169,$B7)+1))/Настройки!$E$8*100)</f>
        <v>0</v>
      </c>
      <c r="FI7" s="67" t="n">
        <f aca="false">IF(OR($D7=1,MONTH($B7)&lt;&gt;MONTH(StartDate),'У2 Ввод'!$D$170="",'У2 Ввод'!$E$170="",'У2 Ввод'!$D$170&gt;$B7),0,MAX(0,MIN(1,'У2 Ввод'!$E$170-NETWORKDAYS('У2 Ввод'!$D$170,$B7)+1))/Настройки!$E$8*100)</f>
        <v>0</v>
      </c>
      <c r="FJ7" s="67" t="n">
        <f aca="false">IF(OR($D7=1,MONTH($B7)&lt;&gt;MONTH(StartDate),'У2 Ввод'!$D$171="",'У2 Ввод'!$E$171="",'У2 Ввод'!$D$171&gt;$B7),0,MAX(0,MIN(1,'У2 Ввод'!$E$171-NETWORKDAYS('У2 Ввод'!$D$171,$B7)+1))/Настройки!$E$8*100)</f>
        <v>0</v>
      </c>
      <c r="FK7" s="67" t="n">
        <f aca="false">IF(OR($D7=1,MONTH($B7)&lt;&gt;MONTH(StartDate),'У2 Ввод'!$D$172="",'У2 Ввод'!$E$172="",'У2 Ввод'!$D$172&gt;$B7),0,MAX(0,MIN(1,'У2 Ввод'!$E$172-NETWORKDAYS('У2 Ввод'!$D$172,$B7)+1))/Настройки!$E$8*100)</f>
        <v>0</v>
      </c>
      <c r="FL7" s="67" t="n">
        <f aca="false">IF(OR($D7=1,MONTH($B7)&lt;&gt;MONTH(StartDate),'У2 Ввод'!$D$173="",'У2 Ввод'!$E$173="",'У2 Ввод'!$D$173&gt;$B7),0,MAX(0,MIN(1,'У2 Ввод'!$E$173-NETWORKDAYS('У2 Ввод'!$D$173,$B7)+1))/Настройки!$E$8*100)</f>
        <v>0</v>
      </c>
      <c r="FM7" s="67" t="n">
        <f aca="false">IF(OR($D7=1,MONTH($B7)&lt;&gt;MONTH(StartDate),'У2 Ввод'!$D$174="",'У2 Ввод'!$E$174="",'У2 Ввод'!$D$174&gt;$B7),0,MAX(0,MIN(1,'У2 Ввод'!$E$174-NETWORKDAYS('У2 Ввод'!$D$174,$B7)+1))/Настройки!$E$8*100)</f>
        <v>0</v>
      </c>
      <c r="FN7" s="67" t="n">
        <f aca="false">IF(OR($D7=1,MONTH($B7)&lt;&gt;MONTH(StartDate),'У2 Ввод'!$D$175="",'У2 Ввод'!$E$175="",'У2 Ввод'!$D$175&gt;$B7),0,MAX(0,MIN(1,'У2 Ввод'!$E$175-NETWORKDAYS('У2 Ввод'!$D$175,$B7)+1))/Настройки!$E$8*100)</f>
        <v>0</v>
      </c>
      <c r="FO7" s="67" t="n">
        <f aca="false">IF(OR($D7=1,MONTH($B7)&lt;&gt;MONTH(StartDate),'У2 Ввод'!$D$176="",'У2 Ввод'!$E$176="",'У2 Ввод'!$D$176&gt;$B7),0,MAX(0,MIN(1,'У2 Ввод'!$E$176-NETWORKDAYS('У2 Ввод'!$D$176,$B7)+1))/Настройки!$E$8*100)</f>
        <v>0</v>
      </c>
      <c r="FP7" s="67" t="n">
        <f aca="false">IF(OR($D7=1,MONTH($B7)&lt;&gt;MONTH(StartDate),'У2 Ввод'!$D$177="",'У2 Ввод'!$E$177="",'У2 Ввод'!$D$177&gt;$B7),0,MAX(0,MIN(1,'У2 Ввод'!$E$177-NETWORKDAYS('У2 Ввод'!$D$177,$B7)+1))/Настройки!$E$8*100)</f>
        <v>0</v>
      </c>
      <c r="FQ7" s="67" t="n">
        <f aca="false">IF(OR($D7=1,MONTH($B7)&lt;&gt;MONTH(StartDate),'У2 Ввод'!$D$178="",'У2 Ввод'!$E$178="",'У2 Ввод'!$D$178&gt;$B7),0,MAX(0,MIN(1,'У2 Ввод'!$E$178-NETWORKDAYS('У2 Ввод'!$D$178,$B7)+1))/Настройки!$E$8*100)</f>
        <v>0</v>
      </c>
      <c r="FR7" s="67" t="n">
        <f aca="false">IF(OR($D7=1,MONTH($B7)&lt;&gt;MONTH(StartDate),'У2 Ввод'!$D$179="",'У2 Ввод'!$E$179="",'У2 Ввод'!$D$179&gt;$B7),0,MAX(0,MIN(1,'У2 Ввод'!$E$179-NETWORKDAYS('У2 Ввод'!$D$179,$B7)+1))/Настройки!$E$8*100)</f>
        <v>0</v>
      </c>
      <c r="FS7" s="67" t="n">
        <f aca="false">IF(OR($D7=1,MONTH($B7)&lt;&gt;MONTH(StartDate),'У2 Ввод'!$D$180="",'У2 Ввод'!$E$180="",'У2 Ввод'!$D$180&gt;$B7),0,MAX(0,MIN(1,'У2 Ввод'!$E$180-NETWORKDAYS('У2 Ввод'!$D$180,$B7)+1))/Настройки!$E$8*100)</f>
        <v>0</v>
      </c>
      <c r="FT7" s="67" t="n">
        <f aca="false">IF(OR($D7=1,MONTH($B7)&lt;&gt;MONTH(StartDate),'У2 Ввод'!$D$181="",'У2 Ввод'!$E$181="",'У2 Ввод'!$D$181&gt;$B7),0,MAX(0,MIN(1,'У2 Ввод'!$E$181-NETWORKDAYS('У2 Ввод'!$D$181,$B7)+1))/Настройки!$E$8*100)</f>
        <v>0</v>
      </c>
      <c r="FU7" s="67" t="n">
        <f aca="false">IF(OR($D7=1,MONTH($B7)&lt;&gt;MONTH(StartDate),'У2 Ввод'!$D$182="",'У2 Ввод'!$E$182="",'У2 Ввод'!$D$182&gt;$B7),0,MAX(0,MIN(1,'У2 Ввод'!$E$182-NETWORKDAYS('У2 Ввод'!$D$182,$B7)+1))/Настройки!$E$8*100)</f>
        <v>0</v>
      </c>
      <c r="FV7" s="67" t="n">
        <f aca="false">IF(OR($D7=1,MONTH($B7)&lt;&gt;MONTH(StartDate),'У2 Ввод'!$D$183="",'У2 Ввод'!$E$183="",'У2 Ввод'!$D$183&gt;$B7),0,MAX(0,MIN(1,'У2 Ввод'!$E$183-NETWORKDAYS('У2 Ввод'!$D$183,$B7)+1))/Настройки!$E$8*100)</f>
        <v>0</v>
      </c>
      <c r="FW7" s="67" t="n">
        <f aca="false">IF(OR($D7=1,MONTH($B7)&lt;&gt;MONTH(StartDate),'У2 Ввод'!$D$184="",'У2 Ввод'!$E$184="",'У2 Ввод'!$D$184&gt;$B7),0,MAX(0,MIN(1,'У2 Ввод'!$E$184-NETWORKDAYS('У2 Ввод'!$D$184,$B7)+1))/Настройки!$E$8*100)</f>
        <v>0</v>
      </c>
      <c r="FX7" s="67" t="n">
        <f aca="false">IF(OR($D7=1,MONTH($B7)&lt;&gt;MONTH(StartDate),'У2 Ввод'!$D$185="",'У2 Ввод'!$E$185="",'У2 Ввод'!$D$185&gt;$B7),0,MAX(0,MIN(1,'У2 Ввод'!$E$185-NETWORKDAYS('У2 Ввод'!$D$185,$B7)+1))/Настройки!$E$8*100)</f>
        <v>0</v>
      </c>
      <c r="FY7" s="67" t="n">
        <f aca="false">IF(OR($D7=1,MONTH($B7)&lt;&gt;MONTH(StartDate),'У2 Ввод'!$D$186="",'У2 Ввод'!$E$186="",'У2 Ввод'!$D$186&gt;$B7),0,MAX(0,MIN(1,'У2 Ввод'!$E$186-NETWORKDAYS('У2 Ввод'!$D$186,$B7)+1))/Настройки!$E$8*100)</f>
        <v>0</v>
      </c>
      <c r="FZ7" s="67" t="n">
        <f aca="false">IF(OR($D7=1,MONTH($B7)&lt;&gt;MONTH(StartDate),'У2 Ввод'!$D$187="",'У2 Ввод'!$E$187="",'У2 Ввод'!$D$187&gt;$B7),0,MAX(0,MIN(1,'У2 Ввод'!$E$187-NETWORKDAYS('У2 Ввод'!$D$187,$B7)+1))/Настройки!$E$8*100)</f>
        <v>0</v>
      </c>
      <c r="GA7" s="67" t="n">
        <f aca="false">IF(OR($D7=1,MONTH($B7)&lt;&gt;MONTH(StartDate),'У2 Ввод'!$D$188="",'У2 Ввод'!$E$188="",'У2 Ввод'!$D$188&gt;$B7),0,MAX(0,MIN(1,'У2 Ввод'!$E$188-NETWORKDAYS('У2 Ввод'!$D$188,$B7)+1))/Настройки!$E$8*100)</f>
        <v>0</v>
      </c>
      <c r="GB7" s="67" t="n">
        <f aca="false">IF(OR($D7=1,MONTH($B7)&lt;&gt;MONTH(StartDate),'У2 Ввод'!$D$189="",'У2 Ввод'!$E$189="",'У2 Ввод'!$D$189&gt;$B7),0,MAX(0,MIN(1,'У2 Ввод'!$E$189-NETWORKDAYS('У2 Ввод'!$D$189,$B7)+1))/Настройки!$E$8*100)</f>
        <v>0</v>
      </c>
      <c r="GC7" s="67" t="n">
        <f aca="false">IF(OR($D7=1,MONTH($B7)&lt;&gt;MONTH(StartDate),'У2 Ввод'!$D$190="",'У2 Ввод'!$E$190="",'У2 Ввод'!$D$190&gt;$B7),0,MAX(0,MIN(1,'У2 Ввод'!$E$190-NETWORKDAYS('У2 Ввод'!$D$190,$B7)+1))/Настройки!$E$8*100)</f>
        <v>0</v>
      </c>
      <c r="GD7" s="67" t="n">
        <f aca="false">IF(OR($D7=1,MONTH($B7)&lt;&gt;MONTH(StartDate),'У2 Ввод'!$D$191="",'У2 Ввод'!$E$191="",'У2 Ввод'!$D$191&gt;$B7),0,MAX(0,MIN(1,'У2 Ввод'!$E$191-NETWORKDAYS('У2 Ввод'!$D$191,$B7)+1))/Настройки!$E$8*100)</f>
        <v>0</v>
      </c>
      <c r="GE7" s="67" t="n">
        <f aca="false">IF(OR($D7=1,MONTH($B7)&lt;&gt;MONTH(StartDate),'У2 Ввод'!$D$192="",'У2 Ввод'!$E$192="",'У2 Ввод'!$D$192&gt;$B7),0,MAX(0,MIN(1,'У2 Ввод'!$E$192-NETWORKDAYS('У2 Ввод'!$D$192,$B7)+1))/Настройки!$E$8*100)</f>
        <v>0</v>
      </c>
      <c r="GF7" s="67" t="n">
        <f aca="false">IF(OR($D7=1,MONTH($B7)&lt;&gt;MONTH(StartDate),'У2 Ввод'!$D$193="",'У2 Ввод'!$E$193="",'У2 Ввод'!$D$193&gt;$B7),0,MAX(0,MIN(1,'У2 Ввод'!$E$193-NETWORKDAYS('У2 Ввод'!$D$193,$B7)+1))/Настройки!$E$8*100)</f>
        <v>0</v>
      </c>
      <c r="GG7" s="67" t="n">
        <f aca="false">IF(OR($D7=1,MONTH($B7)&lt;&gt;MONTH(StartDate),'У2 Ввод'!$D$194="",'У2 Ввод'!$E$194="",'У2 Ввод'!$D$194&gt;$B7),0,MAX(0,MIN(1,'У2 Ввод'!$E$194-NETWORKDAYS('У2 Ввод'!$D$194,$B7)+1))/Настройки!$E$8*100)</f>
        <v>0</v>
      </c>
      <c r="GH7" s="67" t="n">
        <f aca="false">IF(OR($D7=1,MONTH($B7)&lt;&gt;MONTH(StartDate),'У2 Ввод'!$D$195="",'У2 Ввод'!$E$195="",'У2 Ввод'!$D$195&gt;$B7),0,MAX(0,MIN(1,'У2 Ввод'!$E$195-NETWORKDAYS('У2 Ввод'!$D$195,$B7)+1))/Настройки!$E$8*100)</f>
        <v>0</v>
      </c>
      <c r="GI7" s="67" t="n">
        <f aca="false">IF(OR($D7=1,MONTH($B7)&lt;&gt;MONTH(StartDate),'У2 Ввод'!$D$196="",'У2 Ввод'!$E$196="",'У2 Ввод'!$D$196&gt;$B7),0,MAX(0,MIN(1,'У2 Ввод'!$E$196-NETWORKDAYS('У2 Ввод'!$D$196,$B7)+1))/Настройки!$E$8*100)</f>
        <v>0</v>
      </c>
      <c r="GJ7" s="67" t="n">
        <f aca="false">IF(OR($D7=1,MONTH($B7)&lt;&gt;MONTH(StartDate),'У2 Ввод'!$D$197="",'У2 Ввод'!$E$197="",'У2 Ввод'!$D$197&gt;$B7),0,MAX(0,MIN(1,'У2 Ввод'!$E$197-NETWORKDAYS('У2 Ввод'!$D$197,$B7)+1))/Настройки!$E$8*100)</f>
        <v>0</v>
      </c>
      <c r="GK7" s="67" t="n">
        <f aca="false">IF(OR($D7=1,MONTH($B7)&lt;&gt;MONTH(StartDate),'У2 Ввод'!$D$198="",'У2 Ввод'!$E$198="",'У2 Ввод'!$D$198&gt;$B7),0,MAX(0,MIN(1,'У2 Ввод'!$E$198-NETWORKDAYS('У2 Ввод'!$D$198,$B7)+1))/Настройки!$E$8*100)</f>
        <v>0</v>
      </c>
      <c r="GL7" s="67" t="n">
        <f aca="false">IF(OR($D7=1,MONTH($B7)&lt;&gt;MONTH(StartDate),'У2 Ввод'!$D$199="",'У2 Ввод'!$E$199="",'У2 Ввод'!$D$199&gt;$B7),0,MAX(0,MIN(1,'У2 Ввод'!$E$199-NETWORKDAYS('У2 Ввод'!$D$199,$B7)+1))/Настройки!$E$8*100)</f>
        <v>0</v>
      </c>
      <c r="GM7" s="67" t="n">
        <f aca="false">IF(OR($D7=1,MONTH($B7)&lt;&gt;MONTH(StartDate),'У2 Ввод'!$D$200="",'У2 Ввод'!$E$200="",'У2 Ввод'!$D$200&gt;$B7),0,MAX(0,MIN(1,'У2 Ввод'!$E$200-NETWORKDAYS('У2 Ввод'!$D$200,$B7)+1))/Настройки!$E$8*100)</f>
        <v>0</v>
      </c>
      <c r="GN7" s="67" t="n">
        <f aca="false">IF(OR($D7=1,MONTH($B7)&lt;&gt;MONTH(StartDate),'У2 Ввод'!$D$201="",'У2 Ввод'!$E$201="",'У2 Ввод'!$D$201&gt;$B7),0,MAX(0,MIN(1,'У2 Ввод'!$E$201-NETWORKDAYS('У2 Ввод'!$D$201,$B7)+1))/Настройки!$E$8*100)</f>
        <v>0</v>
      </c>
      <c r="GO7" s="67" t="n">
        <f aca="false">IF(OR($D7=1,MONTH($B7)&lt;&gt;MONTH(StartDate),'У2 Ввод'!$D$202="",'У2 Ввод'!$E$202="",'У2 Ввод'!$D$202&gt;$B7),0,MAX(0,MIN(1,'У2 Ввод'!$E$202-NETWORKDAYS('У2 Ввод'!$D$202,$B7)+1))/Настройки!$E$8*100)</f>
        <v>0</v>
      </c>
      <c r="GP7" s="67" t="n">
        <f aca="false">IF(OR($D7=1,MONTH($B7)&lt;&gt;MONTH(StartDate),'У2 Ввод'!$D$203="",'У2 Ввод'!$E$203="",'У2 Ввод'!$D$203&gt;$B7),0,MAX(0,MIN(1,'У2 Ввод'!$E$203-NETWORKDAYS('У2 Ввод'!$D$203,$B7)+1))/Настройки!$E$8*100)</f>
        <v>0</v>
      </c>
      <c r="GQ7" s="67" t="n">
        <f aca="false">IF(OR($D7=1,MONTH($B7)&lt;&gt;MONTH(StartDate),'У2 Ввод'!$D$204="",'У2 Ввод'!$E$204="",'У2 Ввод'!$D$204&gt;$B7),0,MAX(0,MIN(1,'У2 Ввод'!$E$204-NETWORKDAYS('У2 Ввод'!$D$204,$B7)+1))/Настройки!$E$8*100)</f>
        <v>0</v>
      </c>
      <c r="GR7" s="67" t="n">
        <f aca="false">IF(OR($D7=1,MONTH($B7)&lt;&gt;MONTH(StartDate),'У2 Ввод'!$D$205="",'У2 Ввод'!$E$205="",'У2 Ввод'!$D$205&gt;$B7),0,MAX(0,MIN(1,'У2 Ввод'!$E$205-NETWORKDAYS('У2 Ввод'!$D$205,$B7)+1))/Настройки!$E$8*100)</f>
        <v>0</v>
      </c>
      <c r="GS7" s="67" t="n">
        <f aca="false">IF(OR($D7=1,MONTH($B7)&lt;&gt;MONTH(StartDate),'У2 Ввод'!$D$206="",'У2 Ввод'!$E$206="",'У2 Ввод'!$D$206&gt;$B7),0,MAX(0,MIN(1,'У2 Ввод'!$E$206-NETWORKDAYS('У2 Ввод'!$D$206,$B7)+1))/Настройки!$E$8*100)</f>
        <v>0</v>
      </c>
      <c r="GT7" s="67" t="n">
        <f aca="false">IF(OR($D7=1,MONTH($B7)&lt;&gt;MONTH(StartDate),'У2 Ввод'!$D$207="",'У2 Ввод'!$E$207="",'У2 Ввод'!$D$207&gt;$B7),0,MAX(0,MIN(1,'У2 Ввод'!$E$207-NETWORKDAYS('У2 Ввод'!$D$207,$B7)+1))/Настройки!$E$8*100)</f>
        <v>0</v>
      </c>
      <c r="GU7" s="67" t="n">
        <f aca="false">IF(OR($D7=1,MONTH($B7)&lt;&gt;MONTH(StartDate),'У2 Ввод'!$D$208="",'У2 Ввод'!$E$208="",'У2 Ввод'!$D$208&gt;$B7),0,MAX(0,MIN(1,'У2 Ввод'!$E$208-NETWORKDAYS('У2 Ввод'!$D$208,$B7)+1))/Настройки!$E$8*100)</f>
        <v>0</v>
      </c>
      <c r="GV7" s="67" t="n">
        <f aca="false">IF(OR($D7=1,MONTH($B7)&lt;&gt;MONTH(StartDate),'У2 Ввод'!$D$209="",'У2 Ввод'!$E$209="",'У2 Ввод'!$D$209&gt;$B7),0,MAX(0,MIN(1,'У2 Ввод'!$E$209-NETWORKDAYS('У2 Ввод'!$D$209,$B7)+1))/Настройки!$E$8*100)</f>
        <v>0</v>
      </c>
      <c r="GW7" s="67" t="n">
        <f aca="false">IF(OR($D7=1,MONTH($B7)&lt;&gt;MONTH(StartDate),'У2 Ввод'!$D$210="",'У2 Ввод'!$E$210="",'У2 Ввод'!$D$210&gt;$B7),0,MAX(0,MIN(1,'У2 Ввод'!$E$210-NETWORKDAYS('У2 Ввод'!$D$210,$B7)+1))/Настройки!$E$8*100)</f>
        <v>0</v>
      </c>
      <c r="GX7" s="67" t="n">
        <f aca="false">IF(OR($D7=1,MONTH($B7)&lt;&gt;MONTH(StartDate),'У2 Ввод'!$D$211="",'У2 Ввод'!$E$211="",'У2 Ввод'!$D$211&gt;$B7),0,MAX(0,MIN(1,'У2 Ввод'!$E$211-NETWORKDAYS('У2 Ввод'!$D$211,$B7)+1))/Настройки!$E$8*100)</f>
        <v>0</v>
      </c>
      <c r="GY7" s="67" t="n">
        <f aca="false">IF(OR($D7=1,MONTH($B7)&lt;&gt;MONTH(StartDate),'У2 Ввод'!$D$212="",'У2 Ввод'!$E$212="",'У2 Ввод'!$D$212&gt;$B7),0,MAX(0,MIN(1,'У2 Ввод'!$E$212-NETWORKDAYS('У2 Ввод'!$D$212,$B7)+1))/Настройки!$E$8*100)</f>
        <v>0</v>
      </c>
      <c r="GZ7" s="67" t="n">
        <f aca="false">IF(OR($D7=1,MONTH($B7)&lt;&gt;MONTH(StartDate),'У2 Ввод'!$D$213="",'У2 Ввод'!$E$213="",'У2 Ввод'!$D$213&gt;$B7),0,MAX(0,MIN(1,'У2 Ввод'!$E$213-NETWORKDAYS('У2 Ввод'!$D$213,$B7)+1))/Настройки!$E$8*100)</f>
        <v>0</v>
      </c>
      <c r="HA7" s="67" t="n">
        <f aca="false">IF(OR($D7=1,MONTH($B7)&lt;&gt;MONTH(StartDate),'У2 Ввод'!$D$214="",'У2 Ввод'!$E$214="",'У2 Ввод'!$D$214&gt;$B7),0,MAX(0,MIN(1,'У2 Ввод'!$E$214-NETWORKDAYS('У2 Ввод'!$D$214,$B7)+1))/Настройки!$E$8*100)</f>
        <v>0</v>
      </c>
      <c r="HB7" s="67" t="n">
        <f aca="false">IF(OR($D7=1,MONTH($B7)&lt;&gt;MONTH(StartDate),'У2 Ввод'!$D$215="",'У2 Ввод'!$E$215="",'У2 Ввод'!$D$215&gt;$B7),0,MAX(0,MIN(1,'У2 Ввод'!$E$215-NETWORKDAYS('У2 Ввод'!$D$215,$B7)+1))/Настройки!$E$8*100)</f>
        <v>0</v>
      </c>
      <c r="HC7" s="67" t="n">
        <f aca="false">IF(OR($D7=1,MONTH($B7)&lt;&gt;MONTH(StartDate),'У2 Ввод'!$D$216="",'У2 Ввод'!$E$216="",'У2 Ввод'!$D$216&gt;$B7),0,MAX(0,MIN(1,'У2 Ввод'!$E$216-NETWORKDAYS('У2 Ввод'!$D$216,$B7)+1))/Настройки!$E$8*100)</f>
        <v>0</v>
      </c>
      <c r="HD7" s="67" t="n">
        <f aca="false">IF(OR($D7=1,MONTH($B7)&lt;&gt;MONTH(StartDate),'У2 Ввод'!$D$217="",'У2 Ввод'!$E$217="",'У2 Ввод'!$D$217&gt;$B7),0,MAX(0,MIN(1,'У2 Ввод'!$E$217-NETWORKDAYS('У2 Ввод'!$D$217,$B7)+1))/Настройки!$E$8*100)</f>
        <v>0</v>
      </c>
      <c r="HE7" s="67" t="n">
        <f aca="false">IF(OR($D7=1,MONTH($B7)&lt;&gt;MONTH(StartDate),'У2 Ввод'!$D$218="",'У2 Ввод'!$E$218="",'У2 Ввод'!$D$218&gt;$B7),0,MAX(0,MIN(1,'У2 Ввод'!$E$218-NETWORKDAYS('У2 Ввод'!$D$218,$B7)+1))/Настройки!$E$8*100)</f>
        <v>0</v>
      </c>
      <c r="HF7" s="67" t="n">
        <f aca="false">IF(OR($D7=1,MONTH($B7)&lt;&gt;MONTH(StartDate),'У2 Ввод'!$D$219="",'У2 Ввод'!$E$219="",'У2 Ввод'!$D$219&gt;$B7),0,MAX(0,MIN(1,'У2 Ввод'!$E$219-NETWORKDAYS('У2 Ввод'!$D$219,$B7)+1))/Настройки!$E$8*100)</f>
        <v>0</v>
      </c>
      <c r="HG7" s="67" t="n">
        <f aca="false">IF(OR($D7=1,MONTH($B7)&lt;&gt;MONTH(StartDate),'У2 Ввод'!$D$220="",'У2 Ввод'!$E$220="",'У2 Ввод'!$D$220&gt;$B7),0,MAX(0,MIN(1,'У2 Ввод'!$E$220-NETWORKDAYS('У2 Ввод'!$D$220,$B7)+1))/Настройки!$E$8*100)</f>
        <v>0</v>
      </c>
      <c r="HH7" s="67" t="n">
        <f aca="false">IF(OR($D7=1,MONTH($B7)&lt;&gt;MONTH(StartDate),'У2 Ввод'!$D$221="",'У2 Ввод'!$E$221="",'У2 Ввод'!$D$221&gt;$B7),0,MAX(0,MIN(1,'У2 Ввод'!$E$221-NETWORKDAYS('У2 Ввод'!$D$221,$B7)+1))/Настройки!$E$8*100)</f>
        <v>0</v>
      </c>
      <c r="HI7" s="67" t="n">
        <f aca="false">IF(OR($D7=1,MONTH($B7)&lt;&gt;MONTH(StartDate),'У2 Ввод'!$D$222="",'У2 Ввод'!$E$222="",'У2 Ввод'!$D$222&gt;$B7),0,MAX(0,MIN(1,'У2 Ввод'!$E$222-NETWORKDAYS('У2 Ввод'!$D$222,$B7)+1))/Настройки!$E$8*100)</f>
        <v>0</v>
      </c>
      <c r="HJ7" s="67" t="n">
        <f aca="false">IF(OR($D7=1,MONTH($B7)&lt;&gt;MONTH(StartDate),'У2 Ввод'!$D$223="",'У2 Ввод'!$E$223="",'У2 Ввод'!$D$223&gt;$B7),0,MAX(0,MIN(1,'У2 Ввод'!$E$223-NETWORKDAYS('У2 Ввод'!$D$223,$B7)+1))/Настройки!$E$8*100)</f>
        <v>0</v>
      </c>
      <c r="HK7" s="67" t="n">
        <f aca="false">IF(OR($D7=1,MONTH($B7)&lt;&gt;MONTH(StartDate),'У2 Ввод'!$D$224="",'У2 Ввод'!$E$224="",'У2 Ввод'!$D$224&gt;$B7),0,MAX(0,MIN(1,'У2 Ввод'!$E$224-NETWORKDAYS('У2 Ввод'!$D$224,$B7)+1))/Настройки!$E$8*100)</f>
        <v>0</v>
      </c>
      <c r="HL7" s="67" t="n">
        <f aca="false">IF(OR($D7=1,MONTH($B7)&lt;&gt;MONTH(StartDate),'У2 Ввод'!$D$225="",'У2 Ввод'!$E$225="",'У2 Ввод'!$D$225&gt;$B7),0,MAX(0,MIN(1,'У2 Ввод'!$E$225-NETWORKDAYS('У2 Ввод'!$D$225,$B7)+1))/Настройки!$E$8*100)</f>
        <v>0</v>
      </c>
      <c r="HM7" s="67" t="n">
        <f aca="false">IF(OR($D7=1,MONTH($B7)&lt;&gt;MONTH(StartDate),'У2 Ввод'!$D$226="",'У2 Ввод'!$E$226="",'У2 Ввод'!$D$226&gt;$B7),0,MAX(0,MIN(1,'У2 Ввод'!$E$226-NETWORKDAYS('У2 Ввод'!$D$226,$B7)+1))/Настройки!$E$8*100)</f>
        <v>0</v>
      </c>
      <c r="HN7" s="67" t="n">
        <f aca="false">IF(OR($D7=1,MONTH($B7)&lt;&gt;MONTH(StartDate),'У2 Ввод'!$D$227="",'У2 Ввод'!$E$227="",'У2 Ввод'!$D$227&gt;$B7),0,MAX(0,MIN(1,'У2 Ввод'!$E$227-NETWORKDAYS('У2 Ввод'!$D$227,$B7)+1))/Настройки!$E$8*100)</f>
        <v>0</v>
      </c>
      <c r="HO7" s="67" t="n">
        <f aca="false">IF(OR($D7=1,MONTH($B7)&lt;&gt;MONTH(StartDate),'У2 Ввод'!$D$228="",'У2 Ввод'!$E$228="",'У2 Ввод'!$D$228&gt;$B7),0,MAX(0,MIN(1,'У2 Ввод'!$E$228-NETWORKDAYS('У2 Ввод'!$D$228,$B7)+1))/Настройки!$E$8*100)</f>
        <v>0</v>
      </c>
      <c r="HP7" s="67" t="n">
        <f aca="false">IF(OR($D7=1,MONTH($B7)&lt;&gt;MONTH(StartDate),'У2 Ввод'!$D$229="",'У2 Ввод'!$E$229="",'У2 Ввод'!$D$229&gt;$B7),0,MAX(0,MIN(1,'У2 Ввод'!$E$229-NETWORKDAYS('У2 Ввод'!$D$229,$B7)+1))/Настройки!$E$8*100)</f>
        <v>0</v>
      </c>
      <c r="HQ7" s="67" t="n">
        <f aca="false">IF(OR($D7=1,MONTH($B7)&lt;&gt;MONTH(StartDate),'У2 Ввод'!$D$230="",'У2 Ввод'!$E$230="",'У2 Ввод'!$D$230&gt;$B7),0,MAX(0,MIN(1,'У2 Ввод'!$E$230-NETWORKDAYS('У2 Ввод'!$D$230,$B7)+1))/Настройки!$E$8*100)</f>
        <v>0</v>
      </c>
      <c r="HR7" s="67" t="n">
        <f aca="false">IF(OR($D7=1,MONTH($B7)&lt;&gt;MONTH(StartDate),'У2 Ввод'!$D$231="",'У2 Ввод'!$E$231="",'У2 Ввод'!$D$231&gt;$B7),0,MAX(0,MIN(1,'У2 Ввод'!$E$231-NETWORKDAYS('У2 Ввод'!$D$231,$B7)+1))/Настройки!$E$8*100)</f>
        <v>0</v>
      </c>
      <c r="HS7" s="67" t="n">
        <f aca="false">IF(OR($D7=1,MONTH($B7)&lt;&gt;MONTH(StartDate),'У2 Ввод'!$D$232="",'У2 Ввод'!$E$232="",'У2 Ввод'!$D$232&gt;$B7),0,MAX(0,MIN(1,'У2 Ввод'!$E$232-NETWORKDAYS('У2 Ввод'!$D$232,$B7)+1))/Настройки!$E$8*100)</f>
        <v>0</v>
      </c>
      <c r="HT7" s="67" t="n">
        <f aca="false">IF(OR($D7=1,MONTH($B7)&lt;&gt;MONTH(StartDate),'У2 Ввод'!$D$233="",'У2 Ввод'!$E$233="",'У2 Ввод'!$D$233&gt;$B7),0,MAX(0,MIN(1,'У2 Ввод'!$E$233-NETWORKDAYS('У2 Ввод'!$D$233,$B7)+1))/Настройки!$E$8*100)</f>
        <v>0</v>
      </c>
      <c r="HU7" s="67" t="n">
        <f aca="false">IF(OR($D7=1,MONTH($B7)&lt;&gt;MONTH(StartDate),'У2 Ввод'!$D$234="",'У2 Ввод'!$E$234="",'У2 Ввод'!$D$234&gt;$B7),0,MAX(0,MIN(1,'У2 Ввод'!$E$234-NETWORKDAYS('У2 Ввод'!$D$234,$B7)+1))/Настройки!$E$8*100)</f>
        <v>0</v>
      </c>
      <c r="HV7" s="67" t="n">
        <f aca="false">IF(OR($D7=1,MONTH($B7)&lt;&gt;MONTH(StartDate),'У2 Ввод'!$D$235="",'У2 Ввод'!$E$235="",'У2 Ввод'!$D$235&gt;$B7),0,MAX(0,MIN(1,'У2 Ввод'!$E$235-NETWORKDAYS('У2 Ввод'!$D$235,$B7)+1))/Настройки!$E$8*100)</f>
        <v>0</v>
      </c>
      <c r="HW7" s="67" t="n">
        <f aca="false">IF(OR($D7=1,MONTH($B7)&lt;&gt;MONTH(StartDate),'У2 Ввод'!$D$236="",'У2 Ввод'!$E$236="",'У2 Ввод'!$D$236&gt;$B7),0,MAX(0,MIN(1,'У2 Ввод'!$E$236-NETWORKDAYS('У2 Ввод'!$D$236,$B7)+1))/Настройки!$E$8*100)</f>
        <v>0</v>
      </c>
      <c r="HX7" s="67" t="n">
        <f aca="false">IF(OR($D7=1,MONTH($B7)&lt;&gt;MONTH(StartDate),'У2 Ввод'!$D$237="",'У2 Ввод'!$E$237="",'У2 Ввод'!$D$237&gt;$B7),0,MAX(0,MIN(1,'У2 Ввод'!$E$237-NETWORKDAYS('У2 Ввод'!$D$237,$B7)+1))/Настройки!$E$8*100)</f>
        <v>0</v>
      </c>
      <c r="HY7" s="67" t="n">
        <f aca="false">IF(OR($D7=1,MONTH($B7)&lt;&gt;MONTH(StartDate),'У2 Ввод'!$D$238="",'У2 Ввод'!$E$238="",'У2 Ввод'!$D$238&gt;$B7),0,MAX(0,MIN(1,'У2 Ввод'!$E$238-NETWORKDAYS('У2 Ввод'!$D$238,$B7)+1))/Настройки!$E$8*100)</f>
        <v>0</v>
      </c>
      <c r="HZ7" s="67" t="n">
        <f aca="false">IF(OR($D7=1,MONTH($B7)&lt;&gt;MONTH(StartDate),'У2 Ввод'!$D$239="",'У2 Ввод'!$E$239="",'У2 Ввод'!$D$239&gt;$B7),0,MAX(0,MIN(1,'У2 Ввод'!$E$239-NETWORKDAYS('У2 Ввод'!$D$239,$B7)+1))/Настройки!$E$8*100)</f>
        <v>0</v>
      </c>
      <c r="IA7" s="67" t="n">
        <f aca="false">IF(OR($D7=1,MONTH($B7)&lt;&gt;MONTH(StartDate),'У2 Ввод'!$D$240="",'У2 Ввод'!$E$240="",'У2 Ввод'!$D$240&gt;$B7),0,MAX(0,MIN(1,'У2 Ввод'!$E$240-NETWORKDAYS('У2 Ввод'!$D$240,$B7)+1))/Настройки!$E$8*100)</f>
        <v>0</v>
      </c>
      <c r="IB7" s="67" t="n">
        <f aca="false">IF(OR($D7=1,MONTH($B7)&lt;&gt;MONTH(StartDate),'У2 Ввод'!$D$241="",'У2 Ввод'!$E$241="",'У2 Ввод'!$D$241&gt;$B7),0,MAX(0,MIN(1,'У2 Ввод'!$E$241-NETWORKDAYS('У2 Ввод'!$D$241,$B7)+1))/Настройки!$E$8*100)</f>
        <v>0</v>
      </c>
      <c r="IC7" s="67" t="n">
        <f aca="false">IF(OR($D7=1,MONTH($B7)&lt;&gt;MONTH(StartDate),'У2 Ввод'!$D$242="",'У2 Ввод'!$E$242="",'У2 Ввод'!$D$242&gt;$B7),0,MAX(0,MIN(1,'У2 Ввод'!$E$242-NETWORKDAYS('У2 Ввод'!$D$242,$B7)+1))/Настройки!$E$8*100)</f>
        <v>0</v>
      </c>
      <c r="ID7" s="67" t="n">
        <f aca="false">IF(OR($D7=1,MONTH($B7)&lt;&gt;MONTH(StartDate),'У2 Ввод'!$D$243="",'У2 Ввод'!$E$243="",'У2 Ввод'!$D$243&gt;$B7),0,MAX(0,MIN(1,'У2 Ввод'!$E$243-NETWORKDAYS('У2 Ввод'!$D$243,$B7)+1))/Настройки!$E$8*100)</f>
        <v>0</v>
      </c>
      <c r="IE7" s="67" t="n">
        <f aca="false">IF(OR($D7=1,MONTH($B7)&lt;&gt;MONTH(StartDate),'У2 Ввод'!$D$244="",'У2 Ввод'!$E$244="",'У2 Ввод'!$D$244&gt;$B7),0,MAX(0,MIN(1,'У2 Ввод'!$E$244-NETWORKDAYS('У2 Ввод'!$D$244,$B7)+1))/Настройки!$E$8*100)</f>
        <v>0</v>
      </c>
      <c r="IF7" s="67" t="n">
        <f aca="false">IF(OR($D7=1,MONTH($B7)&lt;&gt;MONTH(StartDate),'У2 Ввод'!$D$245="",'У2 Ввод'!$E$245="",'У2 Ввод'!$D$245&gt;$B7),0,MAX(0,MIN(1,'У2 Ввод'!$E$245-NETWORKDAYS('У2 Ввод'!$D$245,$B7)+1))/Настройки!$E$8*100)</f>
        <v>0</v>
      </c>
      <c r="IG7" s="67" t="n">
        <f aca="false">IF(OR($D7=1,MONTH($B7)&lt;&gt;MONTH(StartDate),'У2 Ввод'!$D$246="",'У2 Ввод'!$E$246="",'У2 Ввод'!$D$246&gt;$B7),0,MAX(0,MIN(1,'У2 Ввод'!$E$246-NETWORKDAYS('У2 Ввод'!$D$246,$B7)+1))/Настройки!$E$8*100)</f>
        <v>0</v>
      </c>
      <c r="IH7" s="67" t="n">
        <f aca="false">IF(OR($D7=1,MONTH($B7)&lt;&gt;MONTH(StartDate),'У2 Ввод'!$D$247="",'У2 Ввод'!$E$247="",'У2 Ввод'!$D$247&gt;$B7),0,MAX(0,MIN(1,'У2 Ввод'!$E$247-NETWORKDAYS('У2 Ввод'!$D$247,$B7)+1))/Настройки!$E$8*100)</f>
        <v>0</v>
      </c>
      <c r="II7" s="67" t="n">
        <f aca="false">IF(OR($D7=1,MONTH($B7)&lt;&gt;MONTH(StartDate),'У2 Ввод'!$D$248="",'У2 Ввод'!$E$248="",'У2 Ввод'!$D$248&gt;$B7),0,MAX(0,MIN(1,'У2 Ввод'!$E$248-NETWORKDAYS('У2 Ввод'!$D$248,$B7)+1))/Настройки!$E$8*100)</f>
        <v>0</v>
      </c>
      <c r="IJ7" s="67" t="n">
        <f aca="false">IF(OR($D7=1,MONTH($B7)&lt;&gt;MONTH(StartDate),'У2 Ввод'!$D$249="",'У2 Ввод'!$E$249="",'У2 Ввод'!$D$249&gt;$B7),0,MAX(0,MIN(1,'У2 Ввод'!$E$249-NETWORKDAYS('У2 Ввод'!$D$249,$B7)+1))/Настройки!$E$8*100)</f>
        <v>0</v>
      </c>
      <c r="IK7" s="67" t="n">
        <f aca="false">IF(OR($D7=1,MONTH($B7)&lt;&gt;MONTH(StartDate),'У2 Ввод'!$D$250="",'У2 Ввод'!$E$250="",'У2 Ввод'!$D$250&gt;$B7),0,MAX(0,MIN(1,'У2 Ввод'!$E$250-NETWORKDAYS('У2 Ввод'!$D$250,$B7)+1))/Настройки!$E$8*100)</f>
        <v>0</v>
      </c>
      <c r="IL7" s="67" t="n">
        <f aca="false">IF(OR($D7=1,MONTH($B7)&lt;&gt;MONTH(StartDate),'У2 Ввод'!$D$251="",'У2 Ввод'!$E$251="",'У2 Ввод'!$D$251&gt;$B7),0,MAX(0,MIN(1,'У2 Ввод'!$E$251-NETWORKDAYS('У2 Ввод'!$D$251,$B7)+1))/Настройки!$E$8*100)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66.7</v>
      </c>
      <c r="F8" s="49" t="n">
        <f aca="false">IF(OR(MONTH(B8)&lt;&gt;MONTH(StartDate),D8=1),"",100)</f>
        <v>100</v>
      </c>
      <c r="G8" s="67" t="n">
        <f aca="false">IF(OR($D8=1,MONTH($B8)&lt;&gt;MONTH(StartDate),'У2 Ввод'!$D$12="",'У2 Ввод'!$E$12="",'У2 Ввод'!$D$12&gt;$B8),0,MAX(0,MIN(1,'У2 Ввод'!$E$12-NETWORKDAYS('У2 Ввод'!$D$12,$B8)+1))/Настройки!$E$8*100)</f>
        <v>0</v>
      </c>
      <c r="H8" s="67" t="n">
        <f aca="false">IF(OR($D8=1,MONTH($B8)&lt;&gt;MONTH(StartDate),'У2 Ввод'!$D$13="",'У2 Ввод'!$E$13="",'У2 Ввод'!$D$13&gt;$B8),0,MAX(0,MIN(1,'У2 Ввод'!$E$13-NETWORKDAYS('У2 Ввод'!$D$13,$B8)+1))/Настройки!$E$8*100)</f>
        <v>33.3333333333333</v>
      </c>
      <c r="I8" s="67" t="n">
        <f aca="false">IF(OR($D8=1,MONTH($B8)&lt;&gt;MONTH(StartDate),'У2 Ввод'!$D$14="",'У2 Ввод'!$E$14="",'У2 Ввод'!$D$14&gt;$B8),0,MAX(0,MIN(1,'У2 Ввод'!$E$14-NETWORKDAYS('У2 Ввод'!$D$14,$B8)+1))/Настройки!$E$8*100)</f>
        <v>0</v>
      </c>
      <c r="J8" s="67" t="n">
        <f aca="false">IF(OR($D8=1,MONTH($B8)&lt;&gt;MONTH(StartDate),'У2 Ввод'!$D$15="",'У2 Ввод'!$E$15="",'У2 Ввод'!$D$15&gt;$B8),0,MAX(0,MIN(1,'У2 Ввод'!$E$15-NETWORKDAYS('У2 Ввод'!$D$15,$B8)+1))/Настройки!$E$8*100)</f>
        <v>0</v>
      </c>
      <c r="K8" s="67" t="n">
        <f aca="false">IF(OR($D8=1,MONTH($B8)&lt;&gt;MONTH(StartDate),'У2 Ввод'!$D$16="",'У2 Ввод'!$E$16="",'У2 Ввод'!$D$16&gt;$B8),0,MAX(0,MIN(1,'У2 Ввод'!$E$16-NETWORKDAYS('У2 Ввод'!$D$16,$B8)+1))/Настройки!$E$8*100)</f>
        <v>0</v>
      </c>
      <c r="L8" s="67" t="n">
        <f aca="false">IF(OR($D8=1,MONTH($B8)&lt;&gt;MONTH(StartDate),'У2 Ввод'!$D$17="",'У2 Ввод'!$E$17="",'У2 Ввод'!$D$17&gt;$B8),0,MAX(0,MIN(1,'У2 Ввод'!$E$17-NETWORKDAYS('У2 Ввод'!$D$17,$B8)+1))/Настройки!$E$8*100)</f>
        <v>0</v>
      </c>
      <c r="M8" s="67" t="n">
        <f aca="false">IF(OR($D8=1,MONTH($B8)&lt;&gt;MONTH(StartDate),'У2 Ввод'!$D$18="",'У2 Ввод'!$E$18="",'У2 Ввод'!$D$18&gt;$B8),0,MAX(0,MIN(1,'У2 Ввод'!$E$18-NETWORKDAYS('У2 Ввод'!$D$18,$B8)+1))/Настройки!$E$8*100)</f>
        <v>0</v>
      </c>
      <c r="N8" s="67" t="n">
        <f aca="false">IF(OR($D8=1,MONTH($B8)&lt;&gt;MONTH(StartDate),'У2 Ввод'!$D$19="",'У2 Ввод'!$E$19="",'У2 Ввод'!$D$19&gt;$B8),0,MAX(0,MIN(1,'У2 Ввод'!$E$19-NETWORKDAYS('У2 Ввод'!$D$19,$B8)+1))/Настройки!$E$8*100)</f>
        <v>0</v>
      </c>
      <c r="O8" s="67" t="n">
        <f aca="false">IF(OR($D8=1,MONTH($B8)&lt;&gt;MONTH(StartDate),'У2 Ввод'!$D$20="",'У2 Ввод'!$E$20="",'У2 Ввод'!$D$20&gt;$B8),0,MAX(0,MIN(1,'У2 Ввод'!$E$20-NETWORKDAYS('У2 Ввод'!$D$20,$B8)+1))/Настройки!$E$8*100)</f>
        <v>33.3333333333333</v>
      </c>
      <c r="P8" s="67" t="n">
        <f aca="false">IF(OR($D8=1,MONTH($B8)&lt;&gt;MONTH(StartDate),'У2 Ввод'!$D$21="",'У2 Ввод'!$E$21="",'У2 Ввод'!$D$21&gt;$B8),0,MAX(0,MIN(1,'У2 Ввод'!$E$21-NETWORKDAYS('У2 Ввод'!$D$21,$B8)+1))/Настройки!$E$8*100)</f>
        <v>0</v>
      </c>
      <c r="Q8" s="67" t="n">
        <f aca="false">IF(OR($D8=1,MONTH($B8)&lt;&gt;MONTH(StartDate),'У2 Ввод'!$D$22="",'У2 Ввод'!$E$22="",'У2 Ввод'!$D$22&gt;$B8),0,MAX(0,MIN(1,'У2 Ввод'!$E$22-NETWORKDAYS('У2 Ввод'!$D$22,$B8)+1))/Настройки!$E$8*100)</f>
        <v>0</v>
      </c>
      <c r="R8" s="67" t="n">
        <f aca="false">IF(OR($D8=1,MONTH($B8)&lt;&gt;MONTH(StartDate),'У2 Ввод'!$D$23="",'У2 Ввод'!$E$23="",'У2 Ввод'!$D$23&gt;$B8),0,MAX(0,MIN(1,'У2 Ввод'!$E$23-NETWORKDAYS('У2 Ввод'!$D$23,$B8)+1))/Настройки!$E$8*100)</f>
        <v>0</v>
      </c>
      <c r="S8" s="67" t="n">
        <f aca="false">IF(OR($D8=1,MONTH($B8)&lt;&gt;MONTH(StartDate),'У2 Ввод'!$D$24="",'У2 Ввод'!$E$24="",'У2 Ввод'!$D$24&gt;$B8),0,MAX(0,MIN(1,'У2 Ввод'!$E$24-NETWORKDAYS('У2 Ввод'!$D$24,$B8)+1))/Настройки!$E$8*100)</f>
        <v>0</v>
      </c>
      <c r="T8" s="67" t="n">
        <f aca="false">IF(OR($D8=1,MONTH($B8)&lt;&gt;MONTH(StartDate),'У2 Ввод'!$D$25="",'У2 Ввод'!$E$25="",'У2 Ввод'!$D$25&gt;$B8),0,MAX(0,MIN(1,'У2 Ввод'!$E$25-NETWORKDAYS('У2 Ввод'!$D$25,$B8)+1))/Настройки!$E$8*100)</f>
        <v>0</v>
      </c>
      <c r="U8" s="67" t="n">
        <f aca="false">IF(OR($D8=1,MONTH($B8)&lt;&gt;MONTH(StartDate),'У2 Ввод'!$D$26="",'У2 Ввод'!$E$26="",'У2 Ввод'!$D$26&gt;$B8),0,MAX(0,MIN(1,'У2 Ввод'!$E$26-NETWORKDAYS('У2 Ввод'!$D$26,$B8)+1))/Настройки!$E$8*100)</f>
        <v>0</v>
      </c>
      <c r="V8" s="67" t="n">
        <f aca="false">IF(OR($D8=1,MONTH($B8)&lt;&gt;MONTH(StartDate),'У2 Ввод'!$D$27="",'У2 Ввод'!$E$27="",'У2 Ввод'!$D$27&gt;$B8),0,MAX(0,MIN(1,'У2 Ввод'!$E$27-NETWORKDAYS('У2 Ввод'!$D$27,$B8)+1))/Настройки!$E$8*100)</f>
        <v>0</v>
      </c>
      <c r="W8" s="67" t="n">
        <f aca="false">IF(OR($D8=1,MONTH($B8)&lt;&gt;MONTH(StartDate),'У2 Ввод'!$D$28="",'У2 Ввод'!$E$28="",'У2 Ввод'!$D$28&gt;$B8),0,MAX(0,MIN(1,'У2 Ввод'!$E$28-NETWORKDAYS('У2 Ввод'!$D$28,$B8)+1))/Настройки!$E$8*100)</f>
        <v>0</v>
      </c>
      <c r="X8" s="67" t="n">
        <f aca="false">IF(OR($D8=1,MONTH($B8)&lt;&gt;MONTH(StartDate),'У2 Ввод'!$D$29="",'У2 Ввод'!$E$29="",'У2 Ввод'!$D$29&gt;$B8),0,MAX(0,MIN(1,'У2 Ввод'!$E$29-NETWORKDAYS('У2 Ввод'!$D$29,$B8)+1))/Настройки!$E$8*100)</f>
        <v>0</v>
      </c>
      <c r="Y8" s="67" t="n">
        <f aca="false">IF(OR($D8=1,MONTH($B8)&lt;&gt;MONTH(StartDate),'У2 Ввод'!$D$30="",'У2 Ввод'!$E$30="",'У2 Ввод'!$D$30&gt;$B8),0,MAX(0,MIN(1,'У2 Ввод'!$E$30-NETWORKDAYS('У2 Ввод'!$D$30,$B8)+1))/Настройки!$E$8*100)</f>
        <v>0</v>
      </c>
      <c r="Z8" s="67" t="n">
        <f aca="false">IF(OR($D8=1,MONTH($B8)&lt;&gt;MONTH(StartDate),'У2 Ввод'!$D$31="",'У2 Ввод'!$E$31="",'У2 Ввод'!$D$31&gt;$B8),0,MAX(0,MIN(1,'У2 Ввод'!$E$31-NETWORKDAYS('У2 Ввод'!$D$31,$B8)+1))/Настройки!$E$8*100)</f>
        <v>0</v>
      </c>
      <c r="AA8" s="67" t="n">
        <f aca="false">IF(OR($D8=1,MONTH($B8)&lt;&gt;MONTH(StartDate),'У2 Ввод'!$D$32="",'У2 Ввод'!$E$32="",'У2 Ввод'!$D$32&gt;$B8),0,MAX(0,MIN(1,'У2 Ввод'!$E$32-NETWORKDAYS('У2 Ввод'!$D$32,$B8)+1))/Настройки!$E$8*100)</f>
        <v>0</v>
      </c>
      <c r="AB8" s="67" t="n">
        <f aca="false">IF(OR($D8=1,MONTH($B8)&lt;&gt;MONTH(StartDate),'У2 Ввод'!$D$33="",'У2 Ввод'!$E$33="",'У2 Ввод'!$D$33&gt;$B8),0,MAX(0,MIN(1,'У2 Ввод'!$E$33-NETWORKDAYS('У2 Ввод'!$D$33,$B8)+1))/Настройки!$E$8*100)</f>
        <v>0</v>
      </c>
      <c r="AC8" s="67" t="n">
        <f aca="false">IF(OR($D8=1,MONTH($B8)&lt;&gt;MONTH(StartDate),'У2 Ввод'!$D$34="",'У2 Ввод'!$E$34="",'У2 Ввод'!$D$34&gt;$B8),0,MAX(0,MIN(1,'У2 Ввод'!$E$34-NETWORKDAYS('У2 Ввод'!$D$34,$B8)+1))/Настройки!$E$8*100)</f>
        <v>0</v>
      </c>
      <c r="AD8" s="67" t="n">
        <f aca="false">IF(OR($D8=1,MONTH($B8)&lt;&gt;MONTH(StartDate),'У2 Ввод'!$D$35="",'У2 Ввод'!$E$35="",'У2 Ввод'!$D$35&gt;$B8),0,MAX(0,MIN(1,'У2 Ввод'!$E$35-NETWORKDAYS('У2 Ввод'!$D$35,$B8)+1))/Настройки!$E$8*100)</f>
        <v>0</v>
      </c>
      <c r="AE8" s="67" t="n">
        <f aca="false">IF(OR($D8=1,MONTH($B8)&lt;&gt;MONTH(StartDate),'У2 Ввод'!$D$36="",'У2 Ввод'!$E$36="",'У2 Ввод'!$D$36&gt;$B8),0,MAX(0,MIN(1,'У2 Ввод'!$E$36-NETWORKDAYS('У2 Ввод'!$D$36,$B8)+1))/Настройки!$E$8*100)</f>
        <v>0</v>
      </c>
      <c r="AF8" s="67" t="n">
        <f aca="false">IF(OR($D8=1,MONTH($B8)&lt;&gt;MONTH(StartDate),'У2 Ввод'!$D$37="",'У2 Ввод'!$E$37="",'У2 Ввод'!$D$37&gt;$B8),0,MAX(0,MIN(1,'У2 Ввод'!$E$37-NETWORKDAYS('У2 Ввод'!$D$37,$B8)+1))/Настройки!$E$8*100)</f>
        <v>0</v>
      </c>
      <c r="AG8" s="67" t="n">
        <f aca="false">IF(OR($D8=1,MONTH($B8)&lt;&gt;MONTH(StartDate),'У2 Ввод'!$D$38="",'У2 Ввод'!$E$38="",'У2 Ввод'!$D$38&gt;$B8),0,MAX(0,MIN(1,'У2 Ввод'!$E$38-NETWORKDAYS('У2 Ввод'!$D$38,$B8)+1))/Настройки!$E$8*100)</f>
        <v>0</v>
      </c>
      <c r="AH8" s="67" t="n">
        <f aca="false">IF(OR($D8=1,MONTH($B8)&lt;&gt;MONTH(StartDate),'У2 Ввод'!$D$39="",'У2 Ввод'!$E$39="",'У2 Ввод'!$D$39&gt;$B8),0,MAX(0,MIN(1,'У2 Ввод'!$E$39-NETWORKDAYS('У2 Ввод'!$D$39,$B8)+1))/Настройки!$E$8*100)</f>
        <v>0</v>
      </c>
      <c r="AI8" s="67" t="n">
        <f aca="false">IF(OR($D8=1,MONTH($B8)&lt;&gt;MONTH(StartDate),'У2 Ввод'!$D$40="",'У2 Ввод'!$E$40="",'У2 Ввод'!$D$40&gt;$B8),0,MAX(0,MIN(1,'У2 Ввод'!$E$40-NETWORKDAYS('У2 Ввод'!$D$40,$B8)+1))/Настройки!$E$8*100)</f>
        <v>0</v>
      </c>
      <c r="AJ8" s="67" t="n">
        <f aca="false">IF(OR($D8=1,MONTH($B8)&lt;&gt;MONTH(StartDate),'У2 Ввод'!$D$41="",'У2 Ввод'!$E$41="",'У2 Ввод'!$D$41&gt;$B8),0,MAX(0,MIN(1,'У2 Ввод'!$E$41-NETWORKDAYS('У2 Ввод'!$D$41,$B8)+1))/Настройки!$E$8*100)</f>
        <v>0</v>
      </c>
      <c r="AK8" s="67" t="n">
        <f aca="false">IF(OR($D8=1,MONTH($B8)&lt;&gt;MONTH(StartDate),'У2 Ввод'!$D$42="",'У2 Ввод'!$E$42="",'У2 Ввод'!$D$42&gt;$B8),0,MAX(0,MIN(1,'У2 Ввод'!$E$42-NETWORKDAYS('У2 Ввод'!$D$42,$B8)+1))/Настройки!$E$8*100)</f>
        <v>0</v>
      </c>
      <c r="AL8" s="67" t="n">
        <f aca="false">IF(OR($D8=1,MONTH($B8)&lt;&gt;MONTH(StartDate),'У2 Ввод'!$D$43="",'У2 Ввод'!$E$43="",'У2 Ввод'!$D$43&gt;$B8),0,MAX(0,MIN(1,'У2 Ввод'!$E$43-NETWORKDAYS('У2 Ввод'!$D$43,$B8)+1))/Настройки!$E$8*100)</f>
        <v>0</v>
      </c>
      <c r="AM8" s="67" t="n">
        <f aca="false">IF(OR($D8=1,MONTH($B8)&lt;&gt;MONTH(StartDate),'У2 Ввод'!$D$44="",'У2 Ввод'!$E$44="",'У2 Ввод'!$D$44&gt;$B8),0,MAX(0,MIN(1,'У2 Ввод'!$E$44-NETWORKDAYS('У2 Ввод'!$D$44,$B8)+1))/Настройки!$E$8*100)</f>
        <v>0</v>
      </c>
      <c r="AN8" s="67" t="n">
        <f aca="false">IF(OR($D8=1,MONTH($B8)&lt;&gt;MONTH(StartDate),'У2 Ввод'!$D$45="",'У2 Ввод'!$E$45="",'У2 Ввод'!$D$45&gt;$B8),0,MAX(0,MIN(1,'У2 Ввод'!$E$45-NETWORKDAYS('У2 Ввод'!$D$45,$B8)+1))/Настройки!$E$8*100)</f>
        <v>0</v>
      </c>
      <c r="AO8" s="67" t="n">
        <f aca="false">IF(OR($D8=1,MONTH($B8)&lt;&gt;MONTH(StartDate),'У2 Ввод'!$D$46="",'У2 Ввод'!$E$46="",'У2 Ввод'!$D$46&gt;$B8),0,MAX(0,MIN(1,'У2 Ввод'!$E$46-NETWORKDAYS('У2 Ввод'!$D$46,$B8)+1))/Настройки!$E$8*100)</f>
        <v>0</v>
      </c>
      <c r="AP8" s="67" t="n">
        <f aca="false">IF(OR($D8=1,MONTH($B8)&lt;&gt;MONTH(StartDate),'У2 Ввод'!$D$47="",'У2 Ввод'!$E$47="",'У2 Ввод'!$D$47&gt;$B8),0,MAX(0,MIN(1,'У2 Ввод'!$E$47-NETWORKDAYS('У2 Ввод'!$D$47,$B8)+1))/Настройки!$E$8*100)</f>
        <v>0</v>
      </c>
      <c r="AQ8" s="67" t="n">
        <f aca="false">IF(OR($D8=1,MONTH($B8)&lt;&gt;MONTH(StartDate),'У2 Ввод'!$D$48="",'У2 Ввод'!$E$48="",'У2 Ввод'!$D$48&gt;$B8),0,MAX(0,MIN(1,'У2 Ввод'!$E$48-NETWORKDAYS('У2 Ввод'!$D$48,$B8)+1))/Настройки!$E$8*100)</f>
        <v>0</v>
      </c>
      <c r="AR8" s="67" t="n">
        <f aca="false">IF(OR($D8=1,MONTH($B8)&lt;&gt;MONTH(StartDate),'У2 Ввод'!$D$49="",'У2 Ввод'!$E$49="",'У2 Ввод'!$D$49&gt;$B8),0,MAX(0,MIN(1,'У2 Ввод'!$E$49-NETWORKDAYS('У2 Ввод'!$D$49,$B8)+1))/Настройки!$E$8*100)</f>
        <v>0</v>
      </c>
      <c r="AS8" s="67" t="n">
        <f aca="false">IF(OR($D8=1,MONTH($B8)&lt;&gt;MONTH(StartDate),'У2 Ввод'!$D$50="",'У2 Ввод'!$E$50="",'У2 Ввод'!$D$50&gt;$B8),0,MAX(0,MIN(1,'У2 Ввод'!$E$50-NETWORKDAYS('У2 Ввод'!$D$50,$B8)+1))/Настройки!$E$8*100)</f>
        <v>0</v>
      </c>
      <c r="AT8" s="67" t="n">
        <f aca="false">IF(OR($D8=1,MONTH($B8)&lt;&gt;MONTH(StartDate),'У2 Ввод'!$D$51="",'У2 Ввод'!$E$51="",'У2 Ввод'!$D$51&gt;$B8),0,MAX(0,MIN(1,'У2 Ввод'!$E$51-NETWORKDAYS('У2 Ввод'!$D$51,$B8)+1))/Настройки!$E$8*100)</f>
        <v>0</v>
      </c>
      <c r="AU8" s="67" t="n">
        <f aca="false">IF(OR($D8=1,MONTH($B8)&lt;&gt;MONTH(StartDate),'У2 Ввод'!$D$52="",'У2 Ввод'!$E$52="",'У2 Ввод'!$D$52&gt;$B8),0,MAX(0,MIN(1,'У2 Ввод'!$E$52-NETWORKDAYS('У2 Ввод'!$D$52,$B8)+1))/Настройки!$E$8*100)</f>
        <v>0</v>
      </c>
      <c r="AV8" s="67" t="n">
        <f aca="false">IF(OR($D8=1,MONTH($B8)&lt;&gt;MONTH(StartDate),'У2 Ввод'!$D$53="",'У2 Ввод'!$E$53="",'У2 Ввод'!$D$53&gt;$B8),0,MAX(0,MIN(1,'У2 Ввод'!$E$53-NETWORKDAYS('У2 Ввод'!$D$53,$B8)+1))/Настройки!$E$8*100)</f>
        <v>0</v>
      </c>
      <c r="AW8" s="67" t="n">
        <f aca="false">IF(OR($D8=1,MONTH($B8)&lt;&gt;MONTH(StartDate),'У2 Ввод'!$D$54="",'У2 Ввод'!$E$54="",'У2 Ввод'!$D$54&gt;$B8),0,MAX(0,MIN(1,'У2 Ввод'!$E$54-NETWORKDAYS('У2 Ввод'!$D$54,$B8)+1))/Настройки!$E$8*100)</f>
        <v>0</v>
      </c>
      <c r="AX8" s="67" t="n">
        <f aca="false">IF(OR($D8=1,MONTH($B8)&lt;&gt;MONTH(StartDate),'У2 Ввод'!$D$55="",'У2 Ввод'!$E$55="",'У2 Ввод'!$D$55&gt;$B8),0,MAX(0,MIN(1,'У2 Ввод'!$E$55-NETWORKDAYS('У2 Ввод'!$D$55,$B8)+1))/Настройки!$E$8*100)</f>
        <v>0</v>
      </c>
      <c r="AY8" s="67" t="n">
        <f aca="false">IF(OR($D8=1,MONTH($B8)&lt;&gt;MONTH(StartDate),'У2 Ввод'!$D$56="",'У2 Ввод'!$E$56="",'У2 Ввод'!$D$56&gt;$B8),0,MAX(0,MIN(1,'У2 Ввод'!$E$56-NETWORKDAYS('У2 Ввод'!$D$56,$B8)+1))/Настройки!$E$8*100)</f>
        <v>0</v>
      </c>
      <c r="AZ8" s="67" t="n">
        <f aca="false">IF(OR($D8=1,MONTH($B8)&lt;&gt;MONTH(StartDate),'У2 Ввод'!$D$57="",'У2 Ввод'!$E$57="",'У2 Ввод'!$D$57&gt;$B8),0,MAX(0,MIN(1,'У2 Ввод'!$E$57-NETWORKDAYS('У2 Ввод'!$D$57,$B8)+1))/Настройки!$E$8*100)</f>
        <v>0</v>
      </c>
      <c r="BA8" s="67" t="n">
        <f aca="false">IF(OR($D8=1,MONTH($B8)&lt;&gt;MONTH(StartDate),'У2 Ввод'!$D$58="",'У2 Ввод'!$E$58="",'У2 Ввод'!$D$58&gt;$B8),0,MAX(0,MIN(1,'У2 Ввод'!$E$58-NETWORKDAYS('У2 Ввод'!$D$58,$B8)+1))/Настройки!$E$8*100)</f>
        <v>0</v>
      </c>
      <c r="BB8" s="67" t="n">
        <f aca="false">IF(OR($D8=1,MONTH($B8)&lt;&gt;MONTH(StartDate),'У2 Ввод'!$D$59="",'У2 Ввод'!$E$59="",'У2 Ввод'!$D$59&gt;$B8),0,MAX(0,MIN(1,'У2 Ввод'!$E$59-NETWORKDAYS('У2 Ввод'!$D$59,$B8)+1))/Настройки!$E$8*100)</f>
        <v>0</v>
      </c>
      <c r="BC8" s="67" t="n">
        <f aca="false">IF(OR($D8=1,MONTH($B8)&lt;&gt;MONTH(StartDate),'У2 Ввод'!$D$60="",'У2 Ввод'!$E$60="",'У2 Ввод'!$D$60&gt;$B8),0,MAX(0,MIN(1,'У2 Ввод'!$E$60-NETWORKDAYS('У2 Ввод'!$D$60,$B8)+1))/Настройки!$E$8*100)</f>
        <v>0</v>
      </c>
      <c r="BD8" s="67" t="n">
        <f aca="false">IF(OR($D8=1,MONTH($B8)&lt;&gt;MONTH(StartDate),'У2 Ввод'!$D$61="",'У2 Ввод'!$E$61="",'У2 Ввод'!$D$61&gt;$B8),0,MAX(0,MIN(1,'У2 Ввод'!$E$61-NETWORKDAYS('У2 Ввод'!$D$61,$B8)+1))/Настройки!$E$8*100)</f>
        <v>0</v>
      </c>
      <c r="BE8" s="67" t="n">
        <f aca="false">IF(OR($D8=1,MONTH($B8)&lt;&gt;MONTH(StartDate),'У2 Ввод'!$D$62="",'У2 Ввод'!$E$62="",'У2 Ввод'!$D$62&gt;$B8),0,MAX(0,MIN(1,'У2 Ввод'!$E$62-NETWORKDAYS('У2 Ввод'!$D$62,$B8)+1))/Настройки!$E$8*100)</f>
        <v>0</v>
      </c>
      <c r="BF8" s="67" t="n">
        <f aca="false">IF(OR($D8=1,MONTH($B8)&lt;&gt;MONTH(StartDate),'У2 Ввод'!$D$63="",'У2 Ввод'!$E$63="",'У2 Ввод'!$D$63&gt;$B8),0,MAX(0,MIN(1,'У2 Ввод'!$E$63-NETWORKDAYS('У2 Ввод'!$D$63,$B8)+1))/Настройки!$E$8*100)</f>
        <v>0</v>
      </c>
      <c r="BG8" s="67" t="n">
        <f aca="false">IF(OR($D8=1,MONTH($B8)&lt;&gt;MONTH(StartDate),'У2 Ввод'!$D$64="",'У2 Ввод'!$E$64="",'У2 Ввод'!$D$64&gt;$B8),0,MAX(0,MIN(1,'У2 Ввод'!$E$64-NETWORKDAYS('У2 Ввод'!$D$64,$B8)+1))/Настройки!$E$8*100)</f>
        <v>0</v>
      </c>
      <c r="BH8" s="67" t="n">
        <f aca="false">IF(OR($D8=1,MONTH($B8)&lt;&gt;MONTH(StartDate),'У2 Ввод'!$D$65="",'У2 Ввод'!$E$65="",'У2 Ввод'!$D$65&gt;$B8),0,MAX(0,MIN(1,'У2 Ввод'!$E$65-NETWORKDAYS('У2 Ввод'!$D$65,$B8)+1))/Настройки!$E$8*100)</f>
        <v>0</v>
      </c>
      <c r="BI8" s="67" t="n">
        <f aca="false">IF(OR($D8=1,MONTH($B8)&lt;&gt;MONTH(StartDate),'У2 Ввод'!$D$66="",'У2 Ввод'!$E$66="",'У2 Ввод'!$D$66&gt;$B8),0,MAX(0,MIN(1,'У2 Ввод'!$E$66-NETWORKDAYS('У2 Ввод'!$D$66,$B8)+1))/Настройки!$E$8*100)</f>
        <v>0</v>
      </c>
      <c r="BJ8" s="67" t="n">
        <f aca="false">IF(OR($D8=1,MONTH($B8)&lt;&gt;MONTH(StartDate),'У2 Ввод'!$D$67="",'У2 Ввод'!$E$67="",'У2 Ввод'!$D$67&gt;$B8),0,MAX(0,MIN(1,'У2 Ввод'!$E$67-NETWORKDAYS('У2 Ввод'!$D$67,$B8)+1))/Настройки!$E$8*100)</f>
        <v>0</v>
      </c>
      <c r="BK8" s="67" t="n">
        <f aca="false">IF(OR($D8=1,MONTH($B8)&lt;&gt;MONTH(StartDate),'У2 Ввод'!$D$68="",'У2 Ввод'!$E$68="",'У2 Ввод'!$D$68&gt;$B8),0,MAX(0,MIN(1,'У2 Ввод'!$E$68-NETWORKDAYS('У2 Ввод'!$D$68,$B8)+1))/Настройки!$E$8*100)</f>
        <v>0</v>
      </c>
      <c r="BL8" s="67" t="n">
        <f aca="false">IF(OR($D8=1,MONTH($B8)&lt;&gt;MONTH(StartDate),'У2 Ввод'!$D$69="",'У2 Ввод'!$E$69="",'У2 Ввод'!$D$69&gt;$B8),0,MAX(0,MIN(1,'У2 Ввод'!$E$69-NETWORKDAYS('У2 Ввод'!$D$69,$B8)+1))/Настройки!$E$8*100)</f>
        <v>0</v>
      </c>
      <c r="BM8" s="67" t="n">
        <f aca="false">IF(OR($D8=1,MONTH($B8)&lt;&gt;MONTH(StartDate),'У2 Ввод'!$D$70="",'У2 Ввод'!$E$70="",'У2 Ввод'!$D$70&gt;$B8),0,MAX(0,MIN(1,'У2 Ввод'!$E$70-NETWORKDAYS('У2 Ввод'!$D$70,$B8)+1))/Настройки!$E$8*100)</f>
        <v>0</v>
      </c>
      <c r="BN8" s="67" t="n">
        <f aca="false">IF(OR($D8=1,MONTH($B8)&lt;&gt;MONTH(StartDate),'У2 Ввод'!$D$71="",'У2 Ввод'!$E$71="",'У2 Ввод'!$D$71&gt;$B8),0,MAX(0,MIN(1,'У2 Ввод'!$E$71-NETWORKDAYS('У2 Ввод'!$D$71,$B8)+1))/Настройки!$E$8*100)</f>
        <v>0</v>
      </c>
      <c r="BO8" s="67" t="n">
        <f aca="false">IF(OR($D8=1,MONTH($B8)&lt;&gt;MONTH(StartDate),'У2 Ввод'!$D$72="",'У2 Ввод'!$E$72="",'У2 Ввод'!$D$72&gt;$B8),0,MAX(0,MIN(1,'У2 Ввод'!$E$72-NETWORKDAYS('У2 Ввод'!$D$72,$B8)+1))/Настройки!$E$8*100)</f>
        <v>0</v>
      </c>
      <c r="BP8" s="67" t="n">
        <f aca="false">IF(OR($D8=1,MONTH($B8)&lt;&gt;MONTH(StartDate),'У2 Ввод'!$D$73="",'У2 Ввод'!$E$73="",'У2 Ввод'!$D$73&gt;$B8),0,MAX(0,MIN(1,'У2 Ввод'!$E$73-NETWORKDAYS('У2 Ввод'!$D$73,$B8)+1))/Настройки!$E$8*100)</f>
        <v>0</v>
      </c>
      <c r="BQ8" s="67" t="n">
        <f aca="false">IF(OR($D8=1,MONTH($B8)&lt;&gt;MONTH(StartDate),'У2 Ввод'!$D$74="",'У2 Ввод'!$E$74="",'У2 Ввод'!$D$74&gt;$B8),0,MAX(0,MIN(1,'У2 Ввод'!$E$74-NETWORKDAYS('У2 Ввод'!$D$74,$B8)+1))/Настройки!$E$8*100)</f>
        <v>0</v>
      </c>
      <c r="BR8" s="67" t="n">
        <f aca="false">IF(OR($D8=1,MONTH($B8)&lt;&gt;MONTH(StartDate),'У2 Ввод'!$D$75="",'У2 Ввод'!$E$75="",'У2 Ввод'!$D$75&gt;$B8),0,MAX(0,MIN(1,'У2 Ввод'!$E$75-NETWORKDAYS('У2 Ввод'!$D$75,$B8)+1))/Настройки!$E$8*100)</f>
        <v>0</v>
      </c>
      <c r="BS8" s="67" t="n">
        <f aca="false">IF(OR($D8=1,MONTH($B8)&lt;&gt;MONTH(StartDate),'У2 Ввод'!$D$76="",'У2 Ввод'!$E$76="",'У2 Ввод'!$D$76&gt;$B8),0,MAX(0,MIN(1,'У2 Ввод'!$E$76-NETWORKDAYS('У2 Ввод'!$D$76,$B8)+1))/Настройки!$E$8*100)</f>
        <v>0</v>
      </c>
      <c r="BT8" s="67" t="n">
        <f aca="false">IF(OR($D8=1,MONTH($B8)&lt;&gt;MONTH(StartDate),'У2 Ввод'!$D$77="",'У2 Ввод'!$E$77="",'У2 Ввод'!$D$77&gt;$B8),0,MAX(0,MIN(1,'У2 Ввод'!$E$77-NETWORKDAYS('У2 Ввод'!$D$77,$B8)+1))/Настройки!$E$8*100)</f>
        <v>0</v>
      </c>
      <c r="BU8" s="67" t="n">
        <f aca="false">IF(OR($D8=1,MONTH($B8)&lt;&gt;MONTH(StartDate),'У2 Ввод'!$D$78="",'У2 Ввод'!$E$78="",'У2 Ввод'!$D$78&gt;$B8),0,MAX(0,MIN(1,'У2 Ввод'!$E$78-NETWORKDAYS('У2 Ввод'!$D$78,$B8)+1))/Настройки!$E$8*100)</f>
        <v>0</v>
      </c>
      <c r="BV8" s="67" t="n">
        <f aca="false">IF(OR($D8=1,MONTH($B8)&lt;&gt;MONTH(StartDate),'У2 Ввод'!$D$79="",'У2 Ввод'!$E$79="",'У2 Ввод'!$D$79&gt;$B8),0,MAX(0,MIN(1,'У2 Ввод'!$E$79-NETWORKDAYS('У2 Ввод'!$D$79,$B8)+1))/Настройки!$E$8*100)</f>
        <v>0</v>
      </c>
      <c r="BW8" s="67" t="n">
        <f aca="false">IF(OR($D8=1,MONTH($B8)&lt;&gt;MONTH(StartDate),'У2 Ввод'!$D$80="",'У2 Ввод'!$E$80="",'У2 Ввод'!$D$80&gt;$B8),0,MAX(0,MIN(1,'У2 Ввод'!$E$80-NETWORKDAYS('У2 Ввод'!$D$80,$B8)+1))/Настройки!$E$8*100)</f>
        <v>0</v>
      </c>
      <c r="BX8" s="67" t="n">
        <f aca="false">IF(OR($D8=1,MONTH($B8)&lt;&gt;MONTH(StartDate),'У2 Ввод'!$D$81="",'У2 Ввод'!$E$81="",'У2 Ввод'!$D$81&gt;$B8),0,MAX(0,MIN(1,'У2 Ввод'!$E$81-NETWORKDAYS('У2 Ввод'!$D$81,$B8)+1))/Настройки!$E$8*100)</f>
        <v>0</v>
      </c>
      <c r="BY8" s="67" t="n">
        <f aca="false">IF(OR($D8=1,MONTH($B8)&lt;&gt;MONTH(StartDate),'У2 Ввод'!$D$82="",'У2 Ввод'!$E$82="",'У2 Ввод'!$D$82&gt;$B8),0,MAX(0,MIN(1,'У2 Ввод'!$E$82-NETWORKDAYS('У2 Ввод'!$D$82,$B8)+1))/Настройки!$E$8*100)</f>
        <v>0</v>
      </c>
      <c r="BZ8" s="67" t="n">
        <f aca="false">IF(OR($D8=1,MONTH($B8)&lt;&gt;MONTH(StartDate),'У2 Ввод'!$D$83="",'У2 Ввод'!$E$83="",'У2 Ввод'!$D$83&gt;$B8),0,MAX(0,MIN(1,'У2 Ввод'!$E$83-NETWORKDAYS('У2 Ввод'!$D$83,$B8)+1))/Настройки!$E$8*100)</f>
        <v>0</v>
      </c>
      <c r="CA8" s="67" t="n">
        <f aca="false">IF(OR($D8=1,MONTH($B8)&lt;&gt;MONTH(StartDate),'У2 Ввод'!$D$84="",'У2 Ввод'!$E$84="",'У2 Ввод'!$D$84&gt;$B8),0,MAX(0,MIN(1,'У2 Ввод'!$E$84-NETWORKDAYS('У2 Ввод'!$D$84,$B8)+1))/Настройки!$E$8*100)</f>
        <v>0</v>
      </c>
      <c r="CB8" s="67" t="n">
        <f aca="false">IF(OR($D8=1,MONTH($B8)&lt;&gt;MONTH(StartDate),'У2 Ввод'!$D$85="",'У2 Ввод'!$E$85="",'У2 Ввод'!$D$85&gt;$B8),0,MAX(0,MIN(1,'У2 Ввод'!$E$85-NETWORKDAYS('У2 Ввод'!$D$85,$B8)+1))/Настройки!$E$8*100)</f>
        <v>0</v>
      </c>
      <c r="CC8" s="67" t="n">
        <f aca="false">IF(OR($D8=1,MONTH($B8)&lt;&gt;MONTH(StartDate),'У2 Ввод'!$D$86="",'У2 Ввод'!$E$86="",'У2 Ввод'!$D$86&gt;$B8),0,MAX(0,MIN(1,'У2 Ввод'!$E$86-NETWORKDAYS('У2 Ввод'!$D$86,$B8)+1))/Настройки!$E$8*100)</f>
        <v>0</v>
      </c>
      <c r="CD8" s="67" t="n">
        <f aca="false">IF(OR($D8=1,MONTH($B8)&lt;&gt;MONTH(StartDate),'У2 Ввод'!$D$87="",'У2 Ввод'!$E$87="",'У2 Ввод'!$D$87&gt;$B8),0,MAX(0,MIN(1,'У2 Ввод'!$E$87-NETWORKDAYS('У2 Ввод'!$D$87,$B8)+1))/Настройки!$E$8*100)</f>
        <v>0</v>
      </c>
      <c r="CE8" s="67" t="n">
        <f aca="false">IF(OR($D8=1,MONTH($B8)&lt;&gt;MONTH(StartDate),'У2 Ввод'!$D$88="",'У2 Ввод'!$E$88="",'У2 Ввод'!$D$88&gt;$B8),0,MAX(0,MIN(1,'У2 Ввод'!$E$88-NETWORKDAYS('У2 Ввод'!$D$88,$B8)+1))/Настройки!$E$8*100)</f>
        <v>0</v>
      </c>
      <c r="CF8" s="67" t="n">
        <f aca="false">IF(OR($D8=1,MONTH($B8)&lt;&gt;MONTH(StartDate),'У2 Ввод'!$D$89="",'У2 Ввод'!$E$89="",'У2 Ввод'!$D$89&gt;$B8),0,MAX(0,MIN(1,'У2 Ввод'!$E$89-NETWORKDAYS('У2 Ввод'!$D$89,$B8)+1))/Настройки!$E$8*100)</f>
        <v>0</v>
      </c>
      <c r="CG8" s="67" t="n">
        <f aca="false">IF(OR($D8=1,MONTH($B8)&lt;&gt;MONTH(StartDate),'У2 Ввод'!$D$90="",'У2 Ввод'!$E$90="",'У2 Ввод'!$D$90&gt;$B8),0,MAX(0,MIN(1,'У2 Ввод'!$E$90-NETWORKDAYS('У2 Ввод'!$D$90,$B8)+1))/Настройки!$E$8*100)</f>
        <v>0</v>
      </c>
      <c r="CH8" s="67" t="n">
        <f aca="false">IF(OR($D8=1,MONTH($B8)&lt;&gt;MONTH(StartDate),'У2 Ввод'!$D$91="",'У2 Ввод'!$E$91="",'У2 Ввод'!$D$91&gt;$B8),0,MAX(0,MIN(1,'У2 Ввод'!$E$91-NETWORKDAYS('У2 Ввод'!$D$91,$B8)+1))/Настройки!$E$8*100)</f>
        <v>0</v>
      </c>
      <c r="CI8" s="67" t="n">
        <f aca="false">IF(OR($D8=1,MONTH($B8)&lt;&gt;MONTH(StartDate),'У2 Ввод'!$D$92="",'У2 Ввод'!$E$92="",'У2 Ввод'!$D$92&gt;$B8),0,MAX(0,MIN(1,'У2 Ввод'!$E$92-NETWORKDAYS('У2 Ввод'!$D$92,$B8)+1))/Настройки!$E$8*100)</f>
        <v>0</v>
      </c>
      <c r="CJ8" s="67" t="n">
        <f aca="false">IF(OR($D8=1,MONTH($B8)&lt;&gt;MONTH(StartDate),'У2 Ввод'!$D$93="",'У2 Ввод'!$E$93="",'У2 Ввод'!$D$93&gt;$B8),0,MAX(0,MIN(1,'У2 Ввод'!$E$93-NETWORKDAYS('У2 Ввод'!$D$93,$B8)+1))/Настройки!$E$8*100)</f>
        <v>0</v>
      </c>
      <c r="CK8" s="67" t="n">
        <f aca="false">IF(OR($D8=1,MONTH($B8)&lt;&gt;MONTH(StartDate),'У2 Ввод'!$D$94="",'У2 Ввод'!$E$94="",'У2 Ввод'!$D$94&gt;$B8),0,MAX(0,MIN(1,'У2 Ввод'!$E$94-NETWORKDAYS('У2 Ввод'!$D$94,$B8)+1))/Настройки!$E$8*100)</f>
        <v>0</v>
      </c>
      <c r="CL8" s="67" t="n">
        <f aca="false">IF(OR($D8=1,MONTH($B8)&lt;&gt;MONTH(StartDate),'У2 Ввод'!$D$95="",'У2 Ввод'!$E$95="",'У2 Ввод'!$D$95&gt;$B8),0,MAX(0,MIN(1,'У2 Ввод'!$E$95-NETWORKDAYS('У2 Ввод'!$D$95,$B8)+1))/Настройки!$E$8*100)</f>
        <v>0</v>
      </c>
      <c r="CM8" s="67" t="n">
        <f aca="false">IF(OR($D8=1,MONTH($B8)&lt;&gt;MONTH(StartDate),'У2 Ввод'!$D$96="",'У2 Ввод'!$E$96="",'У2 Ввод'!$D$96&gt;$B8),0,MAX(0,MIN(1,'У2 Ввод'!$E$96-NETWORKDAYS('У2 Ввод'!$D$96,$B8)+1))/Настройки!$E$8*100)</f>
        <v>0</v>
      </c>
      <c r="CN8" s="67" t="n">
        <f aca="false">IF(OR($D8=1,MONTH($B8)&lt;&gt;MONTH(StartDate),'У2 Ввод'!$D$97="",'У2 Ввод'!$E$97="",'У2 Ввод'!$D$97&gt;$B8),0,MAX(0,MIN(1,'У2 Ввод'!$E$97-NETWORKDAYS('У2 Ввод'!$D$97,$B8)+1))/Настройки!$E$8*100)</f>
        <v>0</v>
      </c>
      <c r="CO8" s="67" t="n">
        <f aca="false">IF(OR($D8=1,MONTH($B8)&lt;&gt;MONTH(StartDate),'У2 Ввод'!$D$98="",'У2 Ввод'!$E$98="",'У2 Ввод'!$D$98&gt;$B8),0,MAX(0,MIN(1,'У2 Ввод'!$E$98-NETWORKDAYS('У2 Ввод'!$D$98,$B8)+1))/Настройки!$E$8*100)</f>
        <v>0</v>
      </c>
      <c r="CP8" s="67" t="n">
        <f aca="false">IF(OR($D8=1,MONTH($B8)&lt;&gt;MONTH(StartDate),'У2 Ввод'!$D$99="",'У2 Ввод'!$E$99="",'У2 Ввод'!$D$99&gt;$B8),0,MAX(0,MIN(1,'У2 Ввод'!$E$99-NETWORKDAYS('У2 Ввод'!$D$99,$B8)+1))/Настройки!$E$8*100)</f>
        <v>0</v>
      </c>
      <c r="CQ8" s="67" t="n">
        <f aca="false">IF(OR($D8=1,MONTH($B8)&lt;&gt;MONTH(StartDate),'У2 Ввод'!$D$100="",'У2 Ввод'!$E$100="",'У2 Ввод'!$D$100&gt;$B8),0,MAX(0,MIN(1,'У2 Ввод'!$E$100-NETWORKDAYS('У2 Ввод'!$D$100,$B8)+1))/Настройки!$E$8*100)</f>
        <v>0</v>
      </c>
      <c r="CR8" s="67" t="n">
        <f aca="false">IF(OR($D8=1,MONTH($B8)&lt;&gt;MONTH(StartDate),'У2 Ввод'!$D$101="",'У2 Ввод'!$E$101="",'У2 Ввод'!$D$101&gt;$B8),0,MAX(0,MIN(1,'У2 Ввод'!$E$101-NETWORKDAYS('У2 Ввод'!$D$101,$B8)+1))/Настройки!$E$8*100)</f>
        <v>0</v>
      </c>
      <c r="CS8" s="67" t="n">
        <f aca="false">IF(OR($D8=1,MONTH($B8)&lt;&gt;MONTH(StartDate),'У2 Ввод'!$D$102="",'У2 Ввод'!$E$102="",'У2 Ввод'!$D$102&gt;$B8),0,MAX(0,MIN(1,'У2 Ввод'!$E$102-NETWORKDAYS('У2 Ввод'!$D$102,$B8)+1))/Настройки!$E$8*100)</f>
        <v>0</v>
      </c>
      <c r="CT8" s="67" t="n">
        <f aca="false">IF(OR($D8=1,MONTH($B8)&lt;&gt;MONTH(StartDate),'У2 Ввод'!$D$103="",'У2 Ввод'!$E$103="",'У2 Ввод'!$D$103&gt;$B8),0,MAX(0,MIN(1,'У2 Ввод'!$E$103-NETWORKDAYS('У2 Ввод'!$D$103,$B8)+1))/Настройки!$E$8*100)</f>
        <v>0</v>
      </c>
      <c r="CU8" s="67" t="n">
        <f aca="false">IF(OR($D8=1,MONTH($B8)&lt;&gt;MONTH(StartDate),'У2 Ввод'!$D$104="",'У2 Ввод'!$E$104="",'У2 Ввод'!$D$104&gt;$B8),0,MAX(0,MIN(1,'У2 Ввод'!$E$104-NETWORKDAYS('У2 Ввод'!$D$104,$B8)+1))/Настройки!$E$8*100)</f>
        <v>0</v>
      </c>
      <c r="CV8" s="67" t="n">
        <f aca="false">IF(OR($D8=1,MONTH($B8)&lt;&gt;MONTH(StartDate),'У2 Ввод'!$D$105="",'У2 Ввод'!$E$105="",'У2 Ввод'!$D$105&gt;$B8),0,MAX(0,MIN(1,'У2 Ввод'!$E$105-NETWORKDAYS('У2 Ввод'!$D$105,$B8)+1))/Настройки!$E$8*100)</f>
        <v>0</v>
      </c>
      <c r="CW8" s="67" t="n">
        <f aca="false">IF(OR($D8=1,MONTH($B8)&lt;&gt;MONTH(StartDate),'У2 Ввод'!$D$106="",'У2 Ввод'!$E$106="",'У2 Ввод'!$D$106&gt;$B8),0,MAX(0,MIN(1,'У2 Ввод'!$E$106-NETWORKDAYS('У2 Ввод'!$D$106,$B8)+1))/Настройки!$E$8*100)</f>
        <v>0</v>
      </c>
      <c r="CX8" s="67" t="n">
        <f aca="false">IF(OR($D8=1,MONTH($B8)&lt;&gt;MONTH(StartDate),'У2 Ввод'!$D$107="",'У2 Ввод'!$E$107="",'У2 Ввод'!$D$107&gt;$B8),0,MAX(0,MIN(1,'У2 Ввод'!$E$107-NETWORKDAYS('У2 Ввод'!$D$107,$B8)+1))/Настройки!$E$8*100)</f>
        <v>0</v>
      </c>
      <c r="CY8" s="67" t="n">
        <f aca="false">IF(OR($D8=1,MONTH($B8)&lt;&gt;MONTH(StartDate),'У2 Ввод'!$D$108="",'У2 Ввод'!$E$108="",'У2 Ввод'!$D$108&gt;$B8),0,MAX(0,MIN(1,'У2 Ввод'!$E$108-NETWORKDAYS('У2 Ввод'!$D$108,$B8)+1))/Настройки!$E$8*100)</f>
        <v>0</v>
      </c>
      <c r="CZ8" s="67" t="n">
        <f aca="false">IF(OR($D8=1,MONTH($B8)&lt;&gt;MONTH(StartDate),'У2 Ввод'!$D$109="",'У2 Ввод'!$E$109="",'У2 Ввод'!$D$109&gt;$B8),0,MAX(0,MIN(1,'У2 Ввод'!$E$109-NETWORKDAYS('У2 Ввод'!$D$109,$B8)+1))/Настройки!$E$8*100)</f>
        <v>0</v>
      </c>
      <c r="DA8" s="67" t="n">
        <f aca="false">IF(OR($D8=1,MONTH($B8)&lt;&gt;MONTH(StartDate),'У2 Ввод'!$D$110="",'У2 Ввод'!$E$110="",'У2 Ввод'!$D$110&gt;$B8),0,MAX(0,MIN(1,'У2 Ввод'!$E$110-NETWORKDAYS('У2 Ввод'!$D$110,$B8)+1))/Настройки!$E$8*100)</f>
        <v>0</v>
      </c>
      <c r="DB8" s="67" t="n">
        <f aca="false">IF(OR($D8=1,MONTH($B8)&lt;&gt;MONTH(StartDate),'У2 Ввод'!$D$111="",'У2 Ввод'!$E$111="",'У2 Ввод'!$D$111&gt;$B8),0,MAX(0,MIN(1,'У2 Ввод'!$E$111-NETWORKDAYS('У2 Ввод'!$D$111,$B8)+1))/Настройки!$E$8*100)</f>
        <v>0</v>
      </c>
      <c r="DC8" s="67" t="n">
        <f aca="false">IF(OR($D8=1,MONTH($B8)&lt;&gt;MONTH(StartDate),'У2 Ввод'!$D$112="",'У2 Ввод'!$E$112="",'У2 Ввод'!$D$112&gt;$B8),0,MAX(0,MIN(1,'У2 Ввод'!$E$112-NETWORKDAYS('У2 Ввод'!$D$112,$B8)+1))/Настройки!$E$8*100)</f>
        <v>0</v>
      </c>
      <c r="DD8" s="67" t="n">
        <f aca="false">IF(OR($D8=1,MONTH($B8)&lt;&gt;MONTH(StartDate),'У2 Ввод'!$D$113="",'У2 Ввод'!$E$113="",'У2 Ввод'!$D$113&gt;$B8),0,MAX(0,MIN(1,'У2 Ввод'!$E$113-NETWORKDAYS('У2 Ввод'!$D$113,$B8)+1))/Настройки!$E$8*100)</f>
        <v>0</v>
      </c>
      <c r="DE8" s="67" t="n">
        <f aca="false">IF(OR($D8=1,MONTH($B8)&lt;&gt;MONTH(StartDate),'У2 Ввод'!$D$114="",'У2 Ввод'!$E$114="",'У2 Ввод'!$D$114&gt;$B8),0,MAX(0,MIN(1,'У2 Ввод'!$E$114-NETWORKDAYS('У2 Ввод'!$D$114,$B8)+1))/Настройки!$E$8*100)</f>
        <v>0</v>
      </c>
      <c r="DF8" s="67" t="n">
        <f aca="false">IF(OR($D8=1,MONTH($B8)&lt;&gt;MONTH(StartDate),'У2 Ввод'!$D$115="",'У2 Ввод'!$E$115="",'У2 Ввод'!$D$115&gt;$B8),0,MAX(0,MIN(1,'У2 Ввод'!$E$115-NETWORKDAYS('У2 Ввод'!$D$115,$B8)+1))/Настройки!$E$8*100)</f>
        <v>0</v>
      </c>
      <c r="DG8" s="67" t="n">
        <f aca="false">IF(OR($D8=1,MONTH($B8)&lt;&gt;MONTH(StartDate),'У2 Ввод'!$D$116="",'У2 Ввод'!$E$116="",'У2 Ввод'!$D$116&gt;$B8),0,MAX(0,MIN(1,'У2 Ввод'!$E$116-NETWORKDAYS('У2 Ввод'!$D$116,$B8)+1))/Настройки!$E$8*100)</f>
        <v>0</v>
      </c>
      <c r="DH8" s="67" t="n">
        <f aca="false">IF(OR($D8=1,MONTH($B8)&lt;&gt;MONTH(StartDate),'У2 Ввод'!$D$117="",'У2 Ввод'!$E$117="",'У2 Ввод'!$D$117&gt;$B8),0,MAX(0,MIN(1,'У2 Ввод'!$E$117-NETWORKDAYS('У2 Ввод'!$D$117,$B8)+1))/Настройки!$E$8*100)</f>
        <v>0</v>
      </c>
      <c r="DI8" s="67" t="n">
        <f aca="false">IF(OR($D8=1,MONTH($B8)&lt;&gt;MONTH(StartDate),'У2 Ввод'!$D$118="",'У2 Ввод'!$E$118="",'У2 Ввод'!$D$118&gt;$B8),0,MAX(0,MIN(1,'У2 Ввод'!$E$118-NETWORKDAYS('У2 Ввод'!$D$118,$B8)+1))/Настройки!$E$8*100)</f>
        <v>0</v>
      </c>
      <c r="DJ8" s="67" t="n">
        <f aca="false">IF(OR($D8=1,MONTH($B8)&lt;&gt;MONTH(StartDate),'У2 Ввод'!$D$119="",'У2 Ввод'!$E$119="",'У2 Ввод'!$D$119&gt;$B8),0,MAX(0,MIN(1,'У2 Ввод'!$E$119-NETWORKDAYS('У2 Ввод'!$D$119,$B8)+1))/Настройки!$E$8*100)</f>
        <v>0</v>
      </c>
      <c r="DK8" s="67" t="n">
        <f aca="false">IF(OR($D8=1,MONTH($B8)&lt;&gt;MONTH(StartDate),'У2 Ввод'!$D$120="",'У2 Ввод'!$E$120="",'У2 Ввод'!$D$120&gt;$B8),0,MAX(0,MIN(1,'У2 Ввод'!$E$120-NETWORKDAYS('У2 Ввод'!$D$120,$B8)+1))/Настройки!$E$8*100)</f>
        <v>0</v>
      </c>
      <c r="DL8" s="67" t="n">
        <f aca="false">IF(OR($D8=1,MONTH($B8)&lt;&gt;MONTH(StartDate),'У2 Ввод'!$D$121="",'У2 Ввод'!$E$121="",'У2 Ввод'!$D$121&gt;$B8),0,MAX(0,MIN(1,'У2 Ввод'!$E$121-NETWORKDAYS('У2 Ввод'!$D$121,$B8)+1))/Настройки!$E$8*100)</f>
        <v>0</v>
      </c>
      <c r="DM8" s="67" t="n">
        <f aca="false">IF(OR($D8=1,MONTH($B8)&lt;&gt;MONTH(StartDate),'У2 Ввод'!$D$122="",'У2 Ввод'!$E$122="",'У2 Ввод'!$D$122&gt;$B8),0,MAX(0,MIN(1,'У2 Ввод'!$E$122-NETWORKDAYS('У2 Ввод'!$D$122,$B8)+1))/Настройки!$E$8*100)</f>
        <v>0</v>
      </c>
      <c r="DN8" s="67" t="n">
        <f aca="false">IF(OR($D8=1,MONTH($B8)&lt;&gt;MONTH(StartDate),'У2 Ввод'!$D$123="",'У2 Ввод'!$E$123="",'У2 Ввод'!$D$123&gt;$B8),0,MAX(0,MIN(1,'У2 Ввод'!$E$123-NETWORKDAYS('У2 Ввод'!$D$123,$B8)+1))/Настройки!$E$8*100)</f>
        <v>0</v>
      </c>
      <c r="DO8" s="67" t="n">
        <f aca="false">IF(OR($D8=1,MONTH($B8)&lt;&gt;MONTH(StartDate),'У2 Ввод'!$D$124="",'У2 Ввод'!$E$124="",'У2 Ввод'!$D$124&gt;$B8),0,MAX(0,MIN(1,'У2 Ввод'!$E$124-NETWORKDAYS('У2 Ввод'!$D$124,$B8)+1))/Настройки!$E$8*100)</f>
        <v>0</v>
      </c>
      <c r="DP8" s="67" t="n">
        <f aca="false">IF(OR($D8=1,MONTH($B8)&lt;&gt;MONTH(StartDate),'У2 Ввод'!$D$125="",'У2 Ввод'!$E$125="",'У2 Ввод'!$D$125&gt;$B8),0,MAX(0,MIN(1,'У2 Ввод'!$E$125-NETWORKDAYS('У2 Ввод'!$D$125,$B8)+1))/Настройки!$E$8*100)</f>
        <v>0</v>
      </c>
      <c r="DQ8" s="67" t="n">
        <f aca="false">IF(OR($D8=1,MONTH($B8)&lt;&gt;MONTH(StartDate),'У2 Ввод'!$D$126="",'У2 Ввод'!$E$126="",'У2 Ввод'!$D$126&gt;$B8),0,MAX(0,MIN(1,'У2 Ввод'!$E$126-NETWORKDAYS('У2 Ввод'!$D$126,$B8)+1))/Настройки!$E$8*100)</f>
        <v>0</v>
      </c>
      <c r="DR8" s="67" t="n">
        <f aca="false">IF(OR($D8=1,MONTH($B8)&lt;&gt;MONTH(StartDate),'У2 Ввод'!$D$127="",'У2 Ввод'!$E$127="",'У2 Ввод'!$D$127&gt;$B8),0,MAX(0,MIN(1,'У2 Ввод'!$E$127-NETWORKDAYS('У2 Ввод'!$D$127,$B8)+1))/Настройки!$E$8*100)</f>
        <v>0</v>
      </c>
      <c r="DS8" s="67" t="n">
        <f aca="false">IF(OR($D8=1,MONTH($B8)&lt;&gt;MONTH(StartDate),'У2 Ввод'!$D$128="",'У2 Ввод'!$E$128="",'У2 Ввод'!$D$128&gt;$B8),0,MAX(0,MIN(1,'У2 Ввод'!$E$128-NETWORKDAYS('У2 Ввод'!$D$128,$B8)+1))/Настройки!$E$8*100)</f>
        <v>0</v>
      </c>
      <c r="DT8" s="67" t="n">
        <f aca="false">IF(OR($D8=1,MONTH($B8)&lt;&gt;MONTH(StartDate),'У2 Ввод'!$D$129="",'У2 Ввод'!$E$129="",'У2 Ввод'!$D$129&gt;$B8),0,MAX(0,MIN(1,'У2 Ввод'!$E$129-NETWORKDAYS('У2 Ввод'!$D$129,$B8)+1))/Настройки!$E$8*100)</f>
        <v>0</v>
      </c>
      <c r="DU8" s="67" t="n">
        <f aca="false">IF(OR($D8=1,MONTH($B8)&lt;&gt;MONTH(StartDate),'У2 Ввод'!$D$130="",'У2 Ввод'!$E$130="",'У2 Ввод'!$D$130&gt;$B8),0,MAX(0,MIN(1,'У2 Ввод'!$E$130-NETWORKDAYS('У2 Ввод'!$D$130,$B8)+1))/Настройки!$E$8*100)</f>
        <v>0</v>
      </c>
      <c r="DV8" s="67" t="n">
        <f aca="false">IF(OR($D8=1,MONTH($B8)&lt;&gt;MONTH(StartDate),'У2 Ввод'!$D$131="",'У2 Ввод'!$E$131="",'У2 Ввод'!$D$131&gt;$B8),0,MAX(0,MIN(1,'У2 Ввод'!$E$131-NETWORKDAYS('У2 Ввод'!$D$131,$B8)+1))/Настройки!$E$8*100)</f>
        <v>0</v>
      </c>
      <c r="DW8" s="67" t="n">
        <f aca="false">IF(OR($D8=1,MONTH($B8)&lt;&gt;MONTH(StartDate),'У2 Ввод'!$D$132="",'У2 Ввод'!$E$132="",'У2 Ввод'!$D$132&gt;$B8),0,MAX(0,MIN(1,'У2 Ввод'!$E$132-NETWORKDAYS('У2 Ввод'!$D$132,$B8)+1))/Настройки!$E$8*100)</f>
        <v>0</v>
      </c>
      <c r="DX8" s="67" t="n">
        <f aca="false">IF(OR($D8=1,MONTH($B8)&lt;&gt;MONTH(StartDate),'У2 Ввод'!$D$133="",'У2 Ввод'!$E$133="",'У2 Ввод'!$D$133&gt;$B8),0,MAX(0,MIN(1,'У2 Ввод'!$E$133-NETWORKDAYS('У2 Ввод'!$D$133,$B8)+1))/Настройки!$E$8*100)</f>
        <v>0</v>
      </c>
      <c r="DY8" s="67" t="n">
        <f aca="false">IF(OR($D8=1,MONTH($B8)&lt;&gt;MONTH(StartDate),'У2 Ввод'!$D$134="",'У2 Ввод'!$E$134="",'У2 Ввод'!$D$134&gt;$B8),0,MAX(0,MIN(1,'У2 Ввод'!$E$134-NETWORKDAYS('У2 Ввод'!$D$134,$B8)+1))/Настройки!$E$8*100)</f>
        <v>0</v>
      </c>
      <c r="DZ8" s="67" t="n">
        <f aca="false">IF(OR($D8=1,MONTH($B8)&lt;&gt;MONTH(StartDate),'У2 Ввод'!$D$135="",'У2 Ввод'!$E$135="",'У2 Ввод'!$D$135&gt;$B8),0,MAX(0,MIN(1,'У2 Ввод'!$E$135-NETWORKDAYS('У2 Ввод'!$D$135,$B8)+1))/Настройки!$E$8*100)</f>
        <v>0</v>
      </c>
      <c r="EA8" s="67" t="n">
        <f aca="false">IF(OR($D8=1,MONTH($B8)&lt;&gt;MONTH(StartDate),'У2 Ввод'!$D$136="",'У2 Ввод'!$E$136="",'У2 Ввод'!$D$136&gt;$B8),0,MAX(0,MIN(1,'У2 Ввод'!$E$136-NETWORKDAYS('У2 Ввод'!$D$136,$B8)+1))/Настройки!$E$8*100)</f>
        <v>0</v>
      </c>
      <c r="EB8" s="67" t="n">
        <f aca="false">IF(OR($D8=1,MONTH($B8)&lt;&gt;MONTH(StartDate),'У2 Ввод'!$D$137="",'У2 Ввод'!$E$137="",'У2 Ввод'!$D$137&gt;$B8),0,MAX(0,MIN(1,'У2 Ввод'!$E$137-NETWORKDAYS('У2 Ввод'!$D$137,$B8)+1))/Настройки!$E$8*100)</f>
        <v>0</v>
      </c>
      <c r="EC8" s="67" t="n">
        <f aca="false">IF(OR($D8=1,MONTH($B8)&lt;&gt;MONTH(StartDate),'У2 Ввод'!$D$138="",'У2 Ввод'!$E$138="",'У2 Ввод'!$D$138&gt;$B8),0,MAX(0,MIN(1,'У2 Ввод'!$E$138-NETWORKDAYS('У2 Ввод'!$D$138,$B8)+1))/Настройки!$E$8*100)</f>
        <v>0</v>
      </c>
      <c r="ED8" s="67" t="n">
        <f aca="false">IF(OR($D8=1,MONTH($B8)&lt;&gt;MONTH(StartDate),'У2 Ввод'!$D$139="",'У2 Ввод'!$E$139="",'У2 Ввод'!$D$139&gt;$B8),0,MAX(0,MIN(1,'У2 Ввод'!$E$139-NETWORKDAYS('У2 Ввод'!$D$139,$B8)+1))/Настройки!$E$8*100)</f>
        <v>0</v>
      </c>
      <c r="EE8" s="67" t="n">
        <f aca="false">IF(OR($D8=1,MONTH($B8)&lt;&gt;MONTH(StartDate),'У2 Ввод'!$D$140="",'У2 Ввод'!$E$140="",'У2 Ввод'!$D$140&gt;$B8),0,MAX(0,MIN(1,'У2 Ввод'!$E$140-NETWORKDAYS('У2 Ввод'!$D$140,$B8)+1))/Настройки!$E$8*100)</f>
        <v>0</v>
      </c>
      <c r="EF8" s="67" t="n">
        <f aca="false">IF(OR($D8=1,MONTH($B8)&lt;&gt;MONTH(StartDate),'У2 Ввод'!$D$141="",'У2 Ввод'!$E$141="",'У2 Ввод'!$D$141&gt;$B8),0,MAX(0,MIN(1,'У2 Ввод'!$E$141-NETWORKDAYS('У2 Ввод'!$D$141,$B8)+1))/Настройки!$E$8*100)</f>
        <v>0</v>
      </c>
      <c r="EG8" s="67" t="n">
        <f aca="false">IF(OR($D8=1,MONTH($B8)&lt;&gt;MONTH(StartDate),'У2 Ввод'!$D$142="",'У2 Ввод'!$E$142="",'У2 Ввод'!$D$142&gt;$B8),0,MAX(0,MIN(1,'У2 Ввод'!$E$142-NETWORKDAYS('У2 Ввод'!$D$142,$B8)+1))/Настройки!$E$8*100)</f>
        <v>0</v>
      </c>
      <c r="EH8" s="67" t="n">
        <f aca="false">IF(OR($D8=1,MONTH($B8)&lt;&gt;MONTH(StartDate),'У2 Ввод'!$D$143="",'У2 Ввод'!$E$143="",'У2 Ввод'!$D$143&gt;$B8),0,MAX(0,MIN(1,'У2 Ввод'!$E$143-NETWORKDAYS('У2 Ввод'!$D$143,$B8)+1))/Настройки!$E$8*100)</f>
        <v>0</v>
      </c>
      <c r="EI8" s="67" t="n">
        <f aca="false">IF(OR($D8=1,MONTH($B8)&lt;&gt;MONTH(StartDate),'У2 Ввод'!$D$144="",'У2 Ввод'!$E$144="",'У2 Ввод'!$D$144&gt;$B8),0,MAX(0,MIN(1,'У2 Ввод'!$E$144-NETWORKDAYS('У2 Ввод'!$D$144,$B8)+1))/Настройки!$E$8*100)</f>
        <v>0</v>
      </c>
      <c r="EJ8" s="67" t="n">
        <f aca="false">IF(OR($D8=1,MONTH($B8)&lt;&gt;MONTH(StartDate),'У2 Ввод'!$D$145="",'У2 Ввод'!$E$145="",'У2 Ввод'!$D$145&gt;$B8),0,MAX(0,MIN(1,'У2 Ввод'!$E$145-NETWORKDAYS('У2 Ввод'!$D$145,$B8)+1))/Настройки!$E$8*100)</f>
        <v>0</v>
      </c>
      <c r="EK8" s="67" t="n">
        <f aca="false">IF(OR($D8=1,MONTH($B8)&lt;&gt;MONTH(StartDate),'У2 Ввод'!$D$146="",'У2 Ввод'!$E$146="",'У2 Ввод'!$D$146&gt;$B8),0,MAX(0,MIN(1,'У2 Ввод'!$E$146-NETWORKDAYS('У2 Ввод'!$D$146,$B8)+1))/Настройки!$E$8*100)</f>
        <v>0</v>
      </c>
      <c r="EL8" s="67" t="n">
        <f aca="false">IF(OR($D8=1,MONTH($B8)&lt;&gt;MONTH(StartDate),'У2 Ввод'!$D$147="",'У2 Ввод'!$E$147="",'У2 Ввод'!$D$147&gt;$B8),0,MAX(0,MIN(1,'У2 Ввод'!$E$147-NETWORKDAYS('У2 Ввод'!$D$147,$B8)+1))/Настройки!$E$8*100)</f>
        <v>0</v>
      </c>
      <c r="EM8" s="67" t="n">
        <f aca="false">IF(OR($D8=1,MONTH($B8)&lt;&gt;MONTH(StartDate),'У2 Ввод'!$D$148="",'У2 Ввод'!$E$148="",'У2 Ввод'!$D$148&gt;$B8),0,MAX(0,MIN(1,'У2 Ввод'!$E$148-NETWORKDAYS('У2 Ввод'!$D$148,$B8)+1))/Настройки!$E$8*100)</f>
        <v>0</v>
      </c>
      <c r="EN8" s="67" t="n">
        <f aca="false">IF(OR($D8=1,MONTH($B8)&lt;&gt;MONTH(StartDate),'У2 Ввод'!$D$149="",'У2 Ввод'!$E$149="",'У2 Ввод'!$D$149&gt;$B8),0,MAX(0,MIN(1,'У2 Ввод'!$E$149-NETWORKDAYS('У2 Ввод'!$D$149,$B8)+1))/Настройки!$E$8*100)</f>
        <v>0</v>
      </c>
      <c r="EO8" s="67" t="n">
        <f aca="false">IF(OR($D8=1,MONTH($B8)&lt;&gt;MONTH(StartDate),'У2 Ввод'!$D$150="",'У2 Ввод'!$E$150="",'У2 Ввод'!$D$150&gt;$B8),0,MAX(0,MIN(1,'У2 Ввод'!$E$150-NETWORKDAYS('У2 Ввод'!$D$150,$B8)+1))/Настройки!$E$8*100)</f>
        <v>0</v>
      </c>
      <c r="EP8" s="67" t="n">
        <f aca="false">IF(OR($D8=1,MONTH($B8)&lt;&gt;MONTH(StartDate),'У2 Ввод'!$D$151="",'У2 Ввод'!$E$151="",'У2 Ввод'!$D$151&gt;$B8),0,MAX(0,MIN(1,'У2 Ввод'!$E$151-NETWORKDAYS('У2 Ввод'!$D$151,$B8)+1))/Настройки!$E$8*100)</f>
        <v>0</v>
      </c>
      <c r="EQ8" s="67" t="n">
        <f aca="false">IF(OR($D8=1,MONTH($B8)&lt;&gt;MONTH(StartDate),'У2 Ввод'!$D$152="",'У2 Ввод'!$E$152="",'У2 Ввод'!$D$152&gt;$B8),0,MAX(0,MIN(1,'У2 Ввод'!$E$152-NETWORKDAYS('У2 Ввод'!$D$152,$B8)+1))/Настройки!$E$8*100)</f>
        <v>0</v>
      </c>
      <c r="ER8" s="67" t="n">
        <f aca="false">IF(OR($D8=1,MONTH($B8)&lt;&gt;MONTH(StartDate),'У2 Ввод'!$D$153="",'У2 Ввод'!$E$153="",'У2 Ввод'!$D$153&gt;$B8),0,MAX(0,MIN(1,'У2 Ввод'!$E$153-NETWORKDAYS('У2 Ввод'!$D$153,$B8)+1))/Настройки!$E$8*100)</f>
        <v>0</v>
      </c>
      <c r="ES8" s="67" t="n">
        <f aca="false">IF(OR($D8=1,MONTH($B8)&lt;&gt;MONTH(StartDate),'У2 Ввод'!$D$154="",'У2 Ввод'!$E$154="",'У2 Ввод'!$D$154&gt;$B8),0,MAX(0,MIN(1,'У2 Ввод'!$E$154-NETWORKDAYS('У2 Ввод'!$D$154,$B8)+1))/Настройки!$E$8*100)</f>
        <v>0</v>
      </c>
      <c r="ET8" s="67" t="n">
        <f aca="false">IF(OR($D8=1,MONTH($B8)&lt;&gt;MONTH(StartDate),'У2 Ввод'!$D$155="",'У2 Ввод'!$E$155="",'У2 Ввод'!$D$155&gt;$B8),0,MAX(0,MIN(1,'У2 Ввод'!$E$155-NETWORKDAYS('У2 Ввод'!$D$155,$B8)+1))/Настройки!$E$8*100)</f>
        <v>0</v>
      </c>
      <c r="EU8" s="67" t="n">
        <f aca="false">IF(OR($D8=1,MONTH($B8)&lt;&gt;MONTH(StartDate),'У2 Ввод'!$D$156="",'У2 Ввод'!$E$156="",'У2 Ввод'!$D$156&gt;$B8),0,MAX(0,MIN(1,'У2 Ввод'!$E$156-NETWORKDAYS('У2 Ввод'!$D$156,$B8)+1))/Настройки!$E$8*100)</f>
        <v>0</v>
      </c>
      <c r="EV8" s="67" t="n">
        <f aca="false">IF(OR($D8=1,MONTH($B8)&lt;&gt;MONTH(StartDate),'У2 Ввод'!$D$157="",'У2 Ввод'!$E$157="",'У2 Ввод'!$D$157&gt;$B8),0,MAX(0,MIN(1,'У2 Ввод'!$E$157-NETWORKDAYS('У2 Ввод'!$D$157,$B8)+1))/Настройки!$E$8*100)</f>
        <v>0</v>
      </c>
      <c r="EW8" s="67" t="n">
        <f aca="false">IF(OR($D8=1,MONTH($B8)&lt;&gt;MONTH(StartDate),'У2 Ввод'!$D$158="",'У2 Ввод'!$E$158="",'У2 Ввод'!$D$158&gt;$B8),0,MAX(0,MIN(1,'У2 Ввод'!$E$158-NETWORKDAYS('У2 Ввод'!$D$158,$B8)+1))/Настройки!$E$8*100)</f>
        <v>0</v>
      </c>
      <c r="EX8" s="67" t="n">
        <f aca="false">IF(OR($D8=1,MONTH($B8)&lt;&gt;MONTH(StartDate),'У2 Ввод'!$D$159="",'У2 Ввод'!$E$159="",'У2 Ввод'!$D$159&gt;$B8),0,MAX(0,MIN(1,'У2 Ввод'!$E$159-NETWORKDAYS('У2 Ввод'!$D$159,$B8)+1))/Настройки!$E$8*100)</f>
        <v>0</v>
      </c>
      <c r="EY8" s="67" t="n">
        <f aca="false">IF(OR($D8=1,MONTH($B8)&lt;&gt;MONTH(StartDate),'У2 Ввод'!$D$160="",'У2 Ввод'!$E$160="",'У2 Ввод'!$D$160&gt;$B8),0,MAX(0,MIN(1,'У2 Ввод'!$E$160-NETWORKDAYS('У2 Ввод'!$D$160,$B8)+1))/Настройки!$E$8*100)</f>
        <v>0</v>
      </c>
      <c r="EZ8" s="67" t="n">
        <f aca="false">IF(OR($D8=1,MONTH($B8)&lt;&gt;MONTH(StartDate),'У2 Ввод'!$D$161="",'У2 Ввод'!$E$161="",'У2 Ввод'!$D$161&gt;$B8),0,MAX(0,MIN(1,'У2 Ввод'!$E$161-NETWORKDAYS('У2 Ввод'!$D$161,$B8)+1))/Настройки!$E$8*100)</f>
        <v>0</v>
      </c>
      <c r="FA8" s="67" t="n">
        <f aca="false">IF(OR($D8=1,MONTH($B8)&lt;&gt;MONTH(StartDate),'У2 Ввод'!$D$162="",'У2 Ввод'!$E$162="",'У2 Ввод'!$D$162&gt;$B8),0,MAX(0,MIN(1,'У2 Ввод'!$E$162-NETWORKDAYS('У2 Ввод'!$D$162,$B8)+1))/Настройки!$E$8*100)</f>
        <v>0</v>
      </c>
      <c r="FB8" s="67" t="n">
        <f aca="false">IF(OR($D8=1,MONTH($B8)&lt;&gt;MONTH(StartDate),'У2 Ввод'!$D$163="",'У2 Ввод'!$E$163="",'У2 Ввод'!$D$163&gt;$B8),0,MAX(0,MIN(1,'У2 Ввод'!$E$163-NETWORKDAYS('У2 Ввод'!$D$163,$B8)+1))/Настройки!$E$8*100)</f>
        <v>0</v>
      </c>
      <c r="FC8" s="67" t="n">
        <f aca="false">IF(OR($D8=1,MONTH($B8)&lt;&gt;MONTH(StartDate),'У2 Ввод'!$D$164="",'У2 Ввод'!$E$164="",'У2 Ввод'!$D$164&gt;$B8),0,MAX(0,MIN(1,'У2 Ввод'!$E$164-NETWORKDAYS('У2 Ввод'!$D$164,$B8)+1))/Настройки!$E$8*100)</f>
        <v>0</v>
      </c>
      <c r="FD8" s="67" t="n">
        <f aca="false">IF(OR($D8=1,MONTH($B8)&lt;&gt;MONTH(StartDate),'У2 Ввод'!$D$165="",'У2 Ввод'!$E$165="",'У2 Ввод'!$D$165&gt;$B8),0,MAX(0,MIN(1,'У2 Ввод'!$E$165-NETWORKDAYS('У2 Ввод'!$D$165,$B8)+1))/Настройки!$E$8*100)</f>
        <v>0</v>
      </c>
      <c r="FE8" s="67" t="n">
        <f aca="false">IF(OR($D8=1,MONTH($B8)&lt;&gt;MONTH(StartDate),'У2 Ввод'!$D$166="",'У2 Ввод'!$E$166="",'У2 Ввод'!$D$166&gt;$B8),0,MAX(0,MIN(1,'У2 Ввод'!$E$166-NETWORKDAYS('У2 Ввод'!$D$166,$B8)+1))/Настройки!$E$8*100)</f>
        <v>0</v>
      </c>
      <c r="FF8" s="67" t="n">
        <f aca="false">IF(OR($D8=1,MONTH($B8)&lt;&gt;MONTH(StartDate),'У2 Ввод'!$D$167="",'У2 Ввод'!$E$167="",'У2 Ввод'!$D$167&gt;$B8),0,MAX(0,MIN(1,'У2 Ввод'!$E$167-NETWORKDAYS('У2 Ввод'!$D$167,$B8)+1))/Настройки!$E$8*100)</f>
        <v>0</v>
      </c>
      <c r="FG8" s="67" t="n">
        <f aca="false">IF(OR($D8=1,MONTH($B8)&lt;&gt;MONTH(StartDate),'У2 Ввод'!$D$168="",'У2 Ввод'!$E$168="",'У2 Ввод'!$D$168&gt;$B8),0,MAX(0,MIN(1,'У2 Ввод'!$E$168-NETWORKDAYS('У2 Ввод'!$D$168,$B8)+1))/Настройки!$E$8*100)</f>
        <v>0</v>
      </c>
      <c r="FH8" s="67" t="n">
        <f aca="false">IF(OR($D8=1,MONTH($B8)&lt;&gt;MONTH(StartDate),'У2 Ввод'!$D$169="",'У2 Ввод'!$E$169="",'У2 Ввод'!$D$169&gt;$B8),0,MAX(0,MIN(1,'У2 Ввод'!$E$169-NETWORKDAYS('У2 Ввод'!$D$169,$B8)+1))/Настройки!$E$8*100)</f>
        <v>0</v>
      </c>
      <c r="FI8" s="67" t="n">
        <f aca="false">IF(OR($D8=1,MONTH($B8)&lt;&gt;MONTH(StartDate),'У2 Ввод'!$D$170="",'У2 Ввод'!$E$170="",'У2 Ввод'!$D$170&gt;$B8),0,MAX(0,MIN(1,'У2 Ввод'!$E$170-NETWORKDAYS('У2 Ввод'!$D$170,$B8)+1))/Настройки!$E$8*100)</f>
        <v>0</v>
      </c>
      <c r="FJ8" s="67" t="n">
        <f aca="false">IF(OR($D8=1,MONTH($B8)&lt;&gt;MONTH(StartDate),'У2 Ввод'!$D$171="",'У2 Ввод'!$E$171="",'У2 Ввод'!$D$171&gt;$B8),0,MAX(0,MIN(1,'У2 Ввод'!$E$171-NETWORKDAYS('У2 Ввод'!$D$171,$B8)+1))/Настройки!$E$8*100)</f>
        <v>0</v>
      </c>
      <c r="FK8" s="67" t="n">
        <f aca="false">IF(OR($D8=1,MONTH($B8)&lt;&gt;MONTH(StartDate),'У2 Ввод'!$D$172="",'У2 Ввод'!$E$172="",'У2 Ввод'!$D$172&gt;$B8),0,MAX(0,MIN(1,'У2 Ввод'!$E$172-NETWORKDAYS('У2 Ввод'!$D$172,$B8)+1))/Настройки!$E$8*100)</f>
        <v>0</v>
      </c>
      <c r="FL8" s="67" t="n">
        <f aca="false">IF(OR($D8=1,MONTH($B8)&lt;&gt;MONTH(StartDate),'У2 Ввод'!$D$173="",'У2 Ввод'!$E$173="",'У2 Ввод'!$D$173&gt;$B8),0,MAX(0,MIN(1,'У2 Ввод'!$E$173-NETWORKDAYS('У2 Ввод'!$D$173,$B8)+1))/Настройки!$E$8*100)</f>
        <v>0</v>
      </c>
      <c r="FM8" s="67" t="n">
        <f aca="false">IF(OR($D8=1,MONTH($B8)&lt;&gt;MONTH(StartDate),'У2 Ввод'!$D$174="",'У2 Ввод'!$E$174="",'У2 Ввод'!$D$174&gt;$B8),0,MAX(0,MIN(1,'У2 Ввод'!$E$174-NETWORKDAYS('У2 Ввод'!$D$174,$B8)+1))/Настройки!$E$8*100)</f>
        <v>0</v>
      </c>
      <c r="FN8" s="67" t="n">
        <f aca="false">IF(OR($D8=1,MONTH($B8)&lt;&gt;MONTH(StartDate),'У2 Ввод'!$D$175="",'У2 Ввод'!$E$175="",'У2 Ввод'!$D$175&gt;$B8),0,MAX(0,MIN(1,'У2 Ввод'!$E$175-NETWORKDAYS('У2 Ввод'!$D$175,$B8)+1))/Настройки!$E$8*100)</f>
        <v>0</v>
      </c>
      <c r="FO8" s="67" t="n">
        <f aca="false">IF(OR($D8=1,MONTH($B8)&lt;&gt;MONTH(StartDate),'У2 Ввод'!$D$176="",'У2 Ввод'!$E$176="",'У2 Ввод'!$D$176&gt;$B8),0,MAX(0,MIN(1,'У2 Ввод'!$E$176-NETWORKDAYS('У2 Ввод'!$D$176,$B8)+1))/Настройки!$E$8*100)</f>
        <v>0</v>
      </c>
      <c r="FP8" s="67" t="n">
        <f aca="false">IF(OR($D8=1,MONTH($B8)&lt;&gt;MONTH(StartDate),'У2 Ввод'!$D$177="",'У2 Ввод'!$E$177="",'У2 Ввод'!$D$177&gt;$B8),0,MAX(0,MIN(1,'У2 Ввод'!$E$177-NETWORKDAYS('У2 Ввод'!$D$177,$B8)+1))/Настройки!$E$8*100)</f>
        <v>0</v>
      </c>
      <c r="FQ8" s="67" t="n">
        <f aca="false">IF(OR($D8=1,MONTH($B8)&lt;&gt;MONTH(StartDate),'У2 Ввод'!$D$178="",'У2 Ввод'!$E$178="",'У2 Ввод'!$D$178&gt;$B8),0,MAX(0,MIN(1,'У2 Ввод'!$E$178-NETWORKDAYS('У2 Ввод'!$D$178,$B8)+1))/Настройки!$E$8*100)</f>
        <v>0</v>
      </c>
      <c r="FR8" s="67" t="n">
        <f aca="false">IF(OR($D8=1,MONTH($B8)&lt;&gt;MONTH(StartDate),'У2 Ввод'!$D$179="",'У2 Ввод'!$E$179="",'У2 Ввод'!$D$179&gt;$B8),0,MAX(0,MIN(1,'У2 Ввод'!$E$179-NETWORKDAYS('У2 Ввод'!$D$179,$B8)+1))/Настройки!$E$8*100)</f>
        <v>0</v>
      </c>
      <c r="FS8" s="67" t="n">
        <f aca="false">IF(OR($D8=1,MONTH($B8)&lt;&gt;MONTH(StartDate),'У2 Ввод'!$D$180="",'У2 Ввод'!$E$180="",'У2 Ввод'!$D$180&gt;$B8),0,MAX(0,MIN(1,'У2 Ввод'!$E$180-NETWORKDAYS('У2 Ввод'!$D$180,$B8)+1))/Настройки!$E$8*100)</f>
        <v>0</v>
      </c>
      <c r="FT8" s="67" t="n">
        <f aca="false">IF(OR($D8=1,MONTH($B8)&lt;&gt;MONTH(StartDate),'У2 Ввод'!$D$181="",'У2 Ввод'!$E$181="",'У2 Ввод'!$D$181&gt;$B8),0,MAX(0,MIN(1,'У2 Ввод'!$E$181-NETWORKDAYS('У2 Ввод'!$D$181,$B8)+1))/Настройки!$E$8*100)</f>
        <v>0</v>
      </c>
      <c r="FU8" s="67" t="n">
        <f aca="false">IF(OR($D8=1,MONTH($B8)&lt;&gt;MONTH(StartDate),'У2 Ввод'!$D$182="",'У2 Ввод'!$E$182="",'У2 Ввод'!$D$182&gt;$B8),0,MAX(0,MIN(1,'У2 Ввод'!$E$182-NETWORKDAYS('У2 Ввод'!$D$182,$B8)+1))/Настройки!$E$8*100)</f>
        <v>0</v>
      </c>
      <c r="FV8" s="67" t="n">
        <f aca="false">IF(OR($D8=1,MONTH($B8)&lt;&gt;MONTH(StartDate),'У2 Ввод'!$D$183="",'У2 Ввод'!$E$183="",'У2 Ввод'!$D$183&gt;$B8),0,MAX(0,MIN(1,'У2 Ввод'!$E$183-NETWORKDAYS('У2 Ввод'!$D$183,$B8)+1))/Настройки!$E$8*100)</f>
        <v>0</v>
      </c>
      <c r="FW8" s="67" t="n">
        <f aca="false">IF(OR($D8=1,MONTH($B8)&lt;&gt;MONTH(StartDate),'У2 Ввод'!$D$184="",'У2 Ввод'!$E$184="",'У2 Ввод'!$D$184&gt;$B8),0,MAX(0,MIN(1,'У2 Ввод'!$E$184-NETWORKDAYS('У2 Ввод'!$D$184,$B8)+1))/Настройки!$E$8*100)</f>
        <v>0</v>
      </c>
      <c r="FX8" s="67" t="n">
        <f aca="false">IF(OR($D8=1,MONTH($B8)&lt;&gt;MONTH(StartDate),'У2 Ввод'!$D$185="",'У2 Ввод'!$E$185="",'У2 Ввод'!$D$185&gt;$B8),0,MAX(0,MIN(1,'У2 Ввод'!$E$185-NETWORKDAYS('У2 Ввод'!$D$185,$B8)+1))/Настройки!$E$8*100)</f>
        <v>0</v>
      </c>
      <c r="FY8" s="67" t="n">
        <f aca="false">IF(OR($D8=1,MONTH($B8)&lt;&gt;MONTH(StartDate),'У2 Ввод'!$D$186="",'У2 Ввод'!$E$186="",'У2 Ввод'!$D$186&gt;$B8),0,MAX(0,MIN(1,'У2 Ввод'!$E$186-NETWORKDAYS('У2 Ввод'!$D$186,$B8)+1))/Настройки!$E$8*100)</f>
        <v>0</v>
      </c>
      <c r="FZ8" s="67" t="n">
        <f aca="false">IF(OR($D8=1,MONTH($B8)&lt;&gt;MONTH(StartDate),'У2 Ввод'!$D$187="",'У2 Ввод'!$E$187="",'У2 Ввод'!$D$187&gt;$B8),0,MAX(0,MIN(1,'У2 Ввод'!$E$187-NETWORKDAYS('У2 Ввод'!$D$187,$B8)+1))/Настройки!$E$8*100)</f>
        <v>0</v>
      </c>
      <c r="GA8" s="67" t="n">
        <f aca="false">IF(OR($D8=1,MONTH($B8)&lt;&gt;MONTH(StartDate),'У2 Ввод'!$D$188="",'У2 Ввод'!$E$188="",'У2 Ввод'!$D$188&gt;$B8),0,MAX(0,MIN(1,'У2 Ввод'!$E$188-NETWORKDAYS('У2 Ввод'!$D$188,$B8)+1))/Настройки!$E$8*100)</f>
        <v>0</v>
      </c>
      <c r="GB8" s="67" t="n">
        <f aca="false">IF(OR($D8=1,MONTH($B8)&lt;&gt;MONTH(StartDate),'У2 Ввод'!$D$189="",'У2 Ввод'!$E$189="",'У2 Ввод'!$D$189&gt;$B8),0,MAX(0,MIN(1,'У2 Ввод'!$E$189-NETWORKDAYS('У2 Ввод'!$D$189,$B8)+1))/Настройки!$E$8*100)</f>
        <v>0</v>
      </c>
      <c r="GC8" s="67" t="n">
        <f aca="false">IF(OR($D8=1,MONTH($B8)&lt;&gt;MONTH(StartDate),'У2 Ввод'!$D$190="",'У2 Ввод'!$E$190="",'У2 Ввод'!$D$190&gt;$B8),0,MAX(0,MIN(1,'У2 Ввод'!$E$190-NETWORKDAYS('У2 Ввод'!$D$190,$B8)+1))/Настройки!$E$8*100)</f>
        <v>0</v>
      </c>
      <c r="GD8" s="67" t="n">
        <f aca="false">IF(OR($D8=1,MONTH($B8)&lt;&gt;MONTH(StartDate),'У2 Ввод'!$D$191="",'У2 Ввод'!$E$191="",'У2 Ввод'!$D$191&gt;$B8),0,MAX(0,MIN(1,'У2 Ввод'!$E$191-NETWORKDAYS('У2 Ввод'!$D$191,$B8)+1))/Настройки!$E$8*100)</f>
        <v>0</v>
      </c>
      <c r="GE8" s="67" t="n">
        <f aca="false">IF(OR($D8=1,MONTH($B8)&lt;&gt;MONTH(StartDate),'У2 Ввод'!$D$192="",'У2 Ввод'!$E$192="",'У2 Ввод'!$D$192&gt;$B8),0,MAX(0,MIN(1,'У2 Ввод'!$E$192-NETWORKDAYS('У2 Ввод'!$D$192,$B8)+1))/Настройки!$E$8*100)</f>
        <v>0</v>
      </c>
      <c r="GF8" s="67" t="n">
        <f aca="false">IF(OR($D8=1,MONTH($B8)&lt;&gt;MONTH(StartDate),'У2 Ввод'!$D$193="",'У2 Ввод'!$E$193="",'У2 Ввод'!$D$193&gt;$B8),0,MAX(0,MIN(1,'У2 Ввод'!$E$193-NETWORKDAYS('У2 Ввод'!$D$193,$B8)+1))/Настройки!$E$8*100)</f>
        <v>0</v>
      </c>
      <c r="GG8" s="67" t="n">
        <f aca="false">IF(OR($D8=1,MONTH($B8)&lt;&gt;MONTH(StartDate),'У2 Ввод'!$D$194="",'У2 Ввод'!$E$194="",'У2 Ввод'!$D$194&gt;$B8),0,MAX(0,MIN(1,'У2 Ввод'!$E$194-NETWORKDAYS('У2 Ввод'!$D$194,$B8)+1))/Настройки!$E$8*100)</f>
        <v>0</v>
      </c>
      <c r="GH8" s="67" t="n">
        <f aca="false">IF(OR($D8=1,MONTH($B8)&lt;&gt;MONTH(StartDate),'У2 Ввод'!$D$195="",'У2 Ввод'!$E$195="",'У2 Ввод'!$D$195&gt;$B8),0,MAX(0,MIN(1,'У2 Ввод'!$E$195-NETWORKDAYS('У2 Ввод'!$D$195,$B8)+1))/Настройки!$E$8*100)</f>
        <v>0</v>
      </c>
      <c r="GI8" s="67" t="n">
        <f aca="false">IF(OR($D8=1,MONTH($B8)&lt;&gt;MONTH(StartDate),'У2 Ввод'!$D$196="",'У2 Ввод'!$E$196="",'У2 Ввод'!$D$196&gt;$B8),0,MAX(0,MIN(1,'У2 Ввод'!$E$196-NETWORKDAYS('У2 Ввод'!$D$196,$B8)+1))/Настройки!$E$8*100)</f>
        <v>0</v>
      </c>
      <c r="GJ8" s="67" t="n">
        <f aca="false">IF(OR($D8=1,MONTH($B8)&lt;&gt;MONTH(StartDate),'У2 Ввод'!$D$197="",'У2 Ввод'!$E$197="",'У2 Ввод'!$D$197&gt;$B8),0,MAX(0,MIN(1,'У2 Ввод'!$E$197-NETWORKDAYS('У2 Ввод'!$D$197,$B8)+1))/Настройки!$E$8*100)</f>
        <v>0</v>
      </c>
      <c r="GK8" s="67" t="n">
        <f aca="false">IF(OR($D8=1,MONTH($B8)&lt;&gt;MONTH(StartDate),'У2 Ввод'!$D$198="",'У2 Ввод'!$E$198="",'У2 Ввод'!$D$198&gt;$B8),0,MAX(0,MIN(1,'У2 Ввод'!$E$198-NETWORKDAYS('У2 Ввод'!$D$198,$B8)+1))/Настройки!$E$8*100)</f>
        <v>0</v>
      </c>
      <c r="GL8" s="67" t="n">
        <f aca="false">IF(OR($D8=1,MONTH($B8)&lt;&gt;MONTH(StartDate),'У2 Ввод'!$D$199="",'У2 Ввод'!$E$199="",'У2 Ввод'!$D$199&gt;$B8),0,MAX(0,MIN(1,'У2 Ввод'!$E$199-NETWORKDAYS('У2 Ввод'!$D$199,$B8)+1))/Настройки!$E$8*100)</f>
        <v>0</v>
      </c>
      <c r="GM8" s="67" t="n">
        <f aca="false">IF(OR($D8=1,MONTH($B8)&lt;&gt;MONTH(StartDate),'У2 Ввод'!$D$200="",'У2 Ввод'!$E$200="",'У2 Ввод'!$D$200&gt;$B8),0,MAX(0,MIN(1,'У2 Ввод'!$E$200-NETWORKDAYS('У2 Ввод'!$D$200,$B8)+1))/Настройки!$E$8*100)</f>
        <v>0</v>
      </c>
      <c r="GN8" s="67" t="n">
        <f aca="false">IF(OR($D8=1,MONTH($B8)&lt;&gt;MONTH(StartDate),'У2 Ввод'!$D$201="",'У2 Ввод'!$E$201="",'У2 Ввод'!$D$201&gt;$B8),0,MAX(0,MIN(1,'У2 Ввод'!$E$201-NETWORKDAYS('У2 Ввод'!$D$201,$B8)+1))/Настройки!$E$8*100)</f>
        <v>0</v>
      </c>
      <c r="GO8" s="67" t="n">
        <f aca="false">IF(OR($D8=1,MONTH($B8)&lt;&gt;MONTH(StartDate),'У2 Ввод'!$D$202="",'У2 Ввод'!$E$202="",'У2 Ввод'!$D$202&gt;$B8),0,MAX(0,MIN(1,'У2 Ввод'!$E$202-NETWORKDAYS('У2 Ввод'!$D$202,$B8)+1))/Настройки!$E$8*100)</f>
        <v>0</v>
      </c>
      <c r="GP8" s="67" t="n">
        <f aca="false">IF(OR($D8=1,MONTH($B8)&lt;&gt;MONTH(StartDate),'У2 Ввод'!$D$203="",'У2 Ввод'!$E$203="",'У2 Ввод'!$D$203&gt;$B8),0,MAX(0,MIN(1,'У2 Ввод'!$E$203-NETWORKDAYS('У2 Ввод'!$D$203,$B8)+1))/Настройки!$E$8*100)</f>
        <v>0</v>
      </c>
      <c r="GQ8" s="67" t="n">
        <f aca="false">IF(OR($D8=1,MONTH($B8)&lt;&gt;MONTH(StartDate),'У2 Ввод'!$D$204="",'У2 Ввод'!$E$204="",'У2 Ввод'!$D$204&gt;$B8),0,MAX(0,MIN(1,'У2 Ввод'!$E$204-NETWORKDAYS('У2 Ввод'!$D$204,$B8)+1))/Настройки!$E$8*100)</f>
        <v>0</v>
      </c>
      <c r="GR8" s="67" t="n">
        <f aca="false">IF(OR($D8=1,MONTH($B8)&lt;&gt;MONTH(StartDate),'У2 Ввод'!$D$205="",'У2 Ввод'!$E$205="",'У2 Ввод'!$D$205&gt;$B8),0,MAX(0,MIN(1,'У2 Ввод'!$E$205-NETWORKDAYS('У2 Ввод'!$D$205,$B8)+1))/Настройки!$E$8*100)</f>
        <v>0</v>
      </c>
      <c r="GS8" s="67" t="n">
        <f aca="false">IF(OR($D8=1,MONTH($B8)&lt;&gt;MONTH(StartDate),'У2 Ввод'!$D$206="",'У2 Ввод'!$E$206="",'У2 Ввод'!$D$206&gt;$B8),0,MAX(0,MIN(1,'У2 Ввод'!$E$206-NETWORKDAYS('У2 Ввод'!$D$206,$B8)+1))/Настройки!$E$8*100)</f>
        <v>0</v>
      </c>
      <c r="GT8" s="67" t="n">
        <f aca="false">IF(OR($D8=1,MONTH($B8)&lt;&gt;MONTH(StartDate),'У2 Ввод'!$D$207="",'У2 Ввод'!$E$207="",'У2 Ввод'!$D$207&gt;$B8),0,MAX(0,MIN(1,'У2 Ввод'!$E$207-NETWORKDAYS('У2 Ввод'!$D$207,$B8)+1))/Настройки!$E$8*100)</f>
        <v>0</v>
      </c>
      <c r="GU8" s="67" t="n">
        <f aca="false">IF(OR($D8=1,MONTH($B8)&lt;&gt;MONTH(StartDate),'У2 Ввод'!$D$208="",'У2 Ввод'!$E$208="",'У2 Ввод'!$D$208&gt;$B8),0,MAX(0,MIN(1,'У2 Ввод'!$E$208-NETWORKDAYS('У2 Ввод'!$D$208,$B8)+1))/Настройки!$E$8*100)</f>
        <v>0</v>
      </c>
      <c r="GV8" s="67" t="n">
        <f aca="false">IF(OR($D8=1,MONTH($B8)&lt;&gt;MONTH(StartDate),'У2 Ввод'!$D$209="",'У2 Ввод'!$E$209="",'У2 Ввод'!$D$209&gt;$B8),0,MAX(0,MIN(1,'У2 Ввод'!$E$209-NETWORKDAYS('У2 Ввод'!$D$209,$B8)+1))/Настройки!$E$8*100)</f>
        <v>0</v>
      </c>
      <c r="GW8" s="67" t="n">
        <f aca="false">IF(OR($D8=1,MONTH($B8)&lt;&gt;MONTH(StartDate),'У2 Ввод'!$D$210="",'У2 Ввод'!$E$210="",'У2 Ввод'!$D$210&gt;$B8),0,MAX(0,MIN(1,'У2 Ввод'!$E$210-NETWORKDAYS('У2 Ввод'!$D$210,$B8)+1))/Настройки!$E$8*100)</f>
        <v>0</v>
      </c>
      <c r="GX8" s="67" t="n">
        <f aca="false">IF(OR($D8=1,MONTH($B8)&lt;&gt;MONTH(StartDate),'У2 Ввод'!$D$211="",'У2 Ввод'!$E$211="",'У2 Ввод'!$D$211&gt;$B8),0,MAX(0,MIN(1,'У2 Ввод'!$E$211-NETWORKDAYS('У2 Ввод'!$D$211,$B8)+1))/Настройки!$E$8*100)</f>
        <v>0</v>
      </c>
      <c r="GY8" s="67" t="n">
        <f aca="false">IF(OR($D8=1,MONTH($B8)&lt;&gt;MONTH(StartDate),'У2 Ввод'!$D$212="",'У2 Ввод'!$E$212="",'У2 Ввод'!$D$212&gt;$B8),0,MAX(0,MIN(1,'У2 Ввод'!$E$212-NETWORKDAYS('У2 Ввод'!$D$212,$B8)+1))/Настройки!$E$8*100)</f>
        <v>0</v>
      </c>
      <c r="GZ8" s="67" t="n">
        <f aca="false">IF(OR($D8=1,MONTH($B8)&lt;&gt;MONTH(StartDate),'У2 Ввод'!$D$213="",'У2 Ввод'!$E$213="",'У2 Ввод'!$D$213&gt;$B8),0,MAX(0,MIN(1,'У2 Ввод'!$E$213-NETWORKDAYS('У2 Ввод'!$D$213,$B8)+1))/Настройки!$E$8*100)</f>
        <v>0</v>
      </c>
      <c r="HA8" s="67" t="n">
        <f aca="false">IF(OR($D8=1,MONTH($B8)&lt;&gt;MONTH(StartDate),'У2 Ввод'!$D$214="",'У2 Ввод'!$E$214="",'У2 Ввод'!$D$214&gt;$B8),0,MAX(0,MIN(1,'У2 Ввод'!$E$214-NETWORKDAYS('У2 Ввод'!$D$214,$B8)+1))/Настройки!$E$8*100)</f>
        <v>0</v>
      </c>
      <c r="HB8" s="67" t="n">
        <f aca="false">IF(OR($D8=1,MONTH($B8)&lt;&gt;MONTH(StartDate),'У2 Ввод'!$D$215="",'У2 Ввод'!$E$215="",'У2 Ввод'!$D$215&gt;$B8),0,MAX(0,MIN(1,'У2 Ввод'!$E$215-NETWORKDAYS('У2 Ввод'!$D$215,$B8)+1))/Настройки!$E$8*100)</f>
        <v>0</v>
      </c>
      <c r="HC8" s="67" t="n">
        <f aca="false">IF(OR($D8=1,MONTH($B8)&lt;&gt;MONTH(StartDate),'У2 Ввод'!$D$216="",'У2 Ввод'!$E$216="",'У2 Ввод'!$D$216&gt;$B8),0,MAX(0,MIN(1,'У2 Ввод'!$E$216-NETWORKDAYS('У2 Ввод'!$D$216,$B8)+1))/Настройки!$E$8*100)</f>
        <v>0</v>
      </c>
      <c r="HD8" s="67" t="n">
        <f aca="false">IF(OR($D8=1,MONTH($B8)&lt;&gt;MONTH(StartDate),'У2 Ввод'!$D$217="",'У2 Ввод'!$E$217="",'У2 Ввод'!$D$217&gt;$B8),0,MAX(0,MIN(1,'У2 Ввод'!$E$217-NETWORKDAYS('У2 Ввод'!$D$217,$B8)+1))/Настройки!$E$8*100)</f>
        <v>0</v>
      </c>
      <c r="HE8" s="67" t="n">
        <f aca="false">IF(OR($D8=1,MONTH($B8)&lt;&gt;MONTH(StartDate),'У2 Ввод'!$D$218="",'У2 Ввод'!$E$218="",'У2 Ввод'!$D$218&gt;$B8),0,MAX(0,MIN(1,'У2 Ввод'!$E$218-NETWORKDAYS('У2 Ввод'!$D$218,$B8)+1))/Настройки!$E$8*100)</f>
        <v>0</v>
      </c>
      <c r="HF8" s="67" t="n">
        <f aca="false">IF(OR($D8=1,MONTH($B8)&lt;&gt;MONTH(StartDate),'У2 Ввод'!$D$219="",'У2 Ввод'!$E$219="",'У2 Ввод'!$D$219&gt;$B8),0,MAX(0,MIN(1,'У2 Ввод'!$E$219-NETWORKDAYS('У2 Ввод'!$D$219,$B8)+1))/Настройки!$E$8*100)</f>
        <v>0</v>
      </c>
      <c r="HG8" s="67" t="n">
        <f aca="false">IF(OR($D8=1,MONTH($B8)&lt;&gt;MONTH(StartDate),'У2 Ввод'!$D$220="",'У2 Ввод'!$E$220="",'У2 Ввод'!$D$220&gt;$B8),0,MAX(0,MIN(1,'У2 Ввод'!$E$220-NETWORKDAYS('У2 Ввод'!$D$220,$B8)+1))/Настройки!$E$8*100)</f>
        <v>0</v>
      </c>
      <c r="HH8" s="67" t="n">
        <f aca="false">IF(OR($D8=1,MONTH($B8)&lt;&gt;MONTH(StartDate),'У2 Ввод'!$D$221="",'У2 Ввод'!$E$221="",'У2 Ввод'!$D$221&gt;$B8),0,MAX(0,MIN(1,'У2 Ввод'!$E$221-NETWORKDAYS('У2 Ввод'!$D$221,$B8)+1))/Настройки!$E$8*100)</f>
        <v>0</v>
      </c>
      <c r="HI8" s="67" t="n">
        <f aca="false">IF(OR($D8=1,MONTH($B8)&lt;&gt;MONTH(StartDate),'У2 Ввод'!$D$222="",'У2 Ввод'!$E$222="",'У2 Ввод'!$D$222&gt;$B8),0,MAX(0,MIN(1,'У2 Ввод'!$E$222-NETWORKDAYS('У2 Ввод'!$D$222,$B8)+1))/Настройки!$E$8*100)</f>
        <v>0</v>
      </c>
      <c r="HJ8" s="67" t="n">
        <f aca="false">IF(OR($D8=1,MONTH($B8)&lt;&gt;MONTH(StartDate),'У2 Ввод'!$D$223="",'У2 Ввод'!$E$223="",'У2 Ввод'!$D$223&gt;$B8),0,MAX(0,MIN(1,'У2 Ввод'!$E$223-NETWORKDAYS('У2 Ввод'!$D$223,$B8)+1))/Настройки!$E$8*100)</f>
        <v>0</v>
      </c>
      <c r="HK8" s="67" t="n">
        <f aca="false">IF(OR($D8=1,MONTH($B8)&lt;&gt;MONTH(StartDate),'У2 Ввод'!$D$224="",'У2 Ввод'!$E$224="",'У2 Ввод'!$D$224&gt;$B8),0,MAX(0,MIN(1,'У2 Ввод'!$E$224-NETWORKDAYS('У2 Ввод'!$D$224,$B8)+1))/Настройки!$E$8*100)</f>
        <v>0</v>
      </c>
      <c r="HL8" s="67" t="n">
        <f aca="false">IF(OR($D8=1,MONTH($B8)&lt;&gt;MONTH(StartDate),'У2 Ввод'!$D$225="",'У2 Ввод'!$E$225="",'У2 Ввод'!$D$225&gt;$B8),0,MAX(0,MIN(1,'У2 Ввод'!$E$225-NETWORKDAYS('У2 Ввод'!$D$225,$B8)+1))/Настройки!$E$8*100)</f>
        <v>0</v>
      </c>
      <c r="HM8" s="67" t="n">
        <f aca="false">IF(OR($D8=1,MONTH($B8)&lt;&gt;MONTH(StartDate),'У2 Ввод'!$D$226="",'У2 Ввод'!$E$226="",'У2 Ввод'!$D$226&gt;$B8),0,MAX(0,MIN(1,'У2 Ввод'!$E$226-NETWORKDAYS('У2 Ввод'!$D$226,$B8)+1))/Настройки!$E$8*100)</f>
        <v>0</v>
      </c>
      <c r="HN8" s="67" t="n">
        <f aca="false">IF(OR($D8=1,MONTH($B8)&lt;&gt;MONTH(StartDate),'У2 Ввод'!$D$227="",'У2 Ввод'!$E$227="",'У2 Ввод'!$D$227&gt;$B8),0,MAX(0,MIN(1,'У2 Ввод'!$E$227-NETWORKDAYS('У2 Ввод'!$D$227,$B8)+1))/Настройки!$E$8*100)</f>
        <v>0</v>
      </c>
      <c r="HO8" s="67" t="n">
        <f aca="false">IF(OR($D8=1,MONTH($B8)&lt;&gt;MONTH(StartDate),'У2 Ввод'!$D$228="",'У2 Ввод'!$E$228="",'У2 Ввод'!$D$228&gt;$B8),0,MAX(0,MIN(1,'У2 Ввод'!$E$228-NETWORKDAYS('У2 Ввод'!$D$228,$B8)+1))/Настройки!$E$8*100)</f>
        <v>0</v>
      </c>
      <c r="HP8" s="67" t="n">
        <f aca="false">IF(OR($D8=1,MONTH($B8)&lt;&gt;MONTH(StartDate),'У2 Ввод'!$D$229="",'У2 Ввод'!$E$229="",'У2 Ввод'!$D$229&gt;$B8),0,MAX(0,MIN(1,'У2 Ввод'!$E$229-NETWORKDAYS('У2 Ввод'!$D$229,$B8)+1))/Настройки!$E$8*100)</f>
        <v>0</v>
      </c>
      <c r="HQ8" s="67" t="n">
        <f aca="false">IF(OR($D8=1,MONTH($B8)&lt;&gt;MONTH(StartDate),'У2 Ввод'!$D$230="",'У2 Ввод'!$E$230="",'У2 Ввод'!$D$230&gt;$B8),0,MAX(0,MIN(1,'У2 Ввод'!$E$230-NETWORKDAYS('У2 Ввод'!$D$230,$B8)+1))/Настройки!$E$8*100)</f>
        <v>0</v>
      </c>
      <c r="HR8" s="67" t="n">
        <f aca="false">IF(OR($D8=1,MONTH($B8)&lt;&gt;MONTH(StartDate),'У2 Ввод'!$D$231="",'У2 Ввод'!$E$231="",'У2 Ввод'!$D$231&gt;$B8),0,MAX(0,MIN(1,'У2 Ввод'!$E$231-NETWORKDAYS('У2 Ввод'!$D$231,$B8)+1))/Настройки!$E$8*100)</f>
        <v>0</v>
      </c>
      <c r="HS8" s="67" t="n">
        <f aca="false">IF(OR($D8=1,MONTH($B8)&lt;&gt;MONTH(StartDate),'У2 Ввод'!$D$232="",'У2 Ввод'!$E$232="",'У2 Ввод'!$D$232&gt;$B8),0,MAX(0,MIN(1,'У2 Ввод'!$E$232-NETWORKDAYS('У2 Ввод'!$D$232,$B8)+1))/Настройки!$E$8*100)</f>
        <v>0</v>
      </c>
      <c r="HT8" s="67" t="n">
        <f aca="false">IF(OR($D8=1,MONTH($B8)&lt;&gt;MONTH(StartDate),'У2 Ввод'!$D$233="",'У2 Ввод'!$E$233="",'У2 Ввод'!$D$233&gt;$B8),0,MAX(0,MIN(1,'У2 Ввод'!$E$233-NETWORKDAYS('У2 Ввод'!$D$233,$B8)+1))/Настройки!$E$8*100)</f>
        <v>0</v>
      </c>
      <c r="HU8" s="67" t="n">
        <f aca="false">IF(OR($D8=1,MONTH($B8)&lt;&gt;MONTH(StartDate),'У2 Ввод'!$D$234="",'У2 Ввод'!$E$234="",'У2 Ввод'!$D$234&gt;$B8),0,MAX(0,MIN(1,'У2 Ввод'!$E$234-NETWORKDAYS('У2 Ввод'!$D$234,$B8)+1))/Настройки!$E$8*100)</f>
        <v>0</v>
      </c>
      <c r="HV8" s="67" t="n">
        <f aca="false">IF(OR($D8=1,MONTH($B8)&lt;&gt;MONTH(StartDate),'У2 Ввод'!$D$235="",'У2 Ввод'!$E$235="",'У2 Ввод'!$D$235&gt;$B8),0,MAX(0,MIN(1,'У2 Ввод'!$E$235-NETWORKDAYS('У2 Ввод'!$D$235,$B8)+1))/Настройки!$E$8*100)</f>
        <v>0</v>
      </c>
      <c r="HW8" s="67" t="n">
        <f aca="false">IF(OR($D8=1,MONTH($B8)&lt;&gt;MONTH(StartDate),'У2 Ввод'!$D$236="",'У2 Ввод'!$E$236="",'У2 Ввод'!$D$236&gt;$B8),0,MAX(0,MIN(1,'У2 Ввод'!$E$236-NETWORKDAYS('У2 Ввод'!$D$236,$B8)+1))/Настройки!$E$8*100)</f>
        <v>0</v>
      </c>
      <c r="HX8" s="67" t="n">
        <f aca="false">IF(OR($D8=1,MONTH($B8)&lt;&gt;MONTH(StartDate),'У2 Ввод'!$D$237="",'У2 Ввод'!$E$237="",'У2 Ввод'!$D$237&gt;$B8),0,MAX(0,MIN(1,'У2 Ввод'!$E$237-NETWORKDAYS('У2 Ввод'!$D$237,$B8)+1))/Настройки!$E$8*100)</f>
        <v>0</v>
      </c>
      <c r="HY8" s="67" t="n">
        <f aca="false">IF(OR($D8=1,MONTH($B8)&lt;&gt;MONTH(StartDate),'У2 Ввод'!$D$238="",'У2 Ввод'!$E$238="",'У2 Ввод'!$D$238&gt;$B8),0,MAX(0,MIN(1,'У2 Ввод'!$E$238-NETWORKDAYS('У2 Ввод'!$D$238,$B8)+1))/Настройки!$E$8*100)</f>
        <v>0</v>
      </c>
      <c r="HZ8" s="67" t="n">
        <f aca="false">IF(OR($D8=1,MONTH($B8)&lt;&gt;MONTH(StartDate),'У2 Ввод'!$D$239="",'У2 Ввод'!$E$239="",'У2 Ввод'!$D$239&gt;$B8),0,MAX(0,MIN(1,'У2 Ввод'!$E$239-NETWORKDAYS('У2 Ввод'!$D$239,$B8)+1))/Настройки!$E$8*100)</f>
        <v>0</v>
      </c>
      <c r="IA8" s="67" t="n">
        <f aca="false">IF(OR($D8=1,MONTH($B8)&lt;&gt;MONTH(StartDate),'У2 Ввод'!$D$240="",'У2 Ввод'!$E$240="",'У2 Ввод'!$D$240&gt;$B8),0,MAX(0,MIN(1,'У2 Ввод'!$E$240-NETWORKDAYS('У2 Ввод'!$D$240,$B8)+1))/Настройки!$E$8*100)</f>
        <v>0</v>
      </c>
      <c r="IB8" s="67" t="n">
        <f aca="false">IF(OR($D8=1,MONTH($B8)&lt;&gt;MONTH(StartDate),'У2 Ввод'!$D$241="",'У2 Ввод'!$E$241="",'У2 Ввод'!$D$241&gt;$B8),0,MAX(0,MIN(1,'У2 Ввод'!$E$241-NETWORKDAYS('У2 Ввод'!$D$241,$B8)+1))/Настройки!$E$8*100)</f>
        <v>0</v>
      </c>
      <c r="IC8" s="67" t="n">
        <f aca="false">IF(OR($D8=1,MONTH($B8)&lt;&gt;MONTH(StartDate),'У2 Ввод'!$D$242="",'У2 Ввод'!$E$242="",'У2 Ввод'!$D$242&gt;$B8),0,MAX(0,MIN(1,'У2 Ввод'!$E$242-NETWORKDAYS('У2 Ввод'!$D$242,$B8)+1))/Настройки!$E$8*100)</f>
        <v>0</v>
      </c>
      <c r="ID8" s="67" t="n">
        <f aca="false">IF(OR($D8=1,MONTH($B8)&lt;&gt;MONTH(StartDate),'У2 Ввод'!$D$243="",'У2 Ввод'!$E$243="",'У2 Ввод'!$D$243&gt;$B8),0,MAX(0,MIN(1,'У2 Ввод'!$E$243-NETWORKDAYS('У2 Ввод'!$D$243,$B8)+1))/Настройки!$E$8*100)</f>
        <v>0</v>
      </c>
      <c r="IE8" s="67" t="n">
        <f aca="false">IF(OR($D8=1,MONTH($B8)&lt;&gt;MONTH(StartDate),'У2 Ввод'!$D$244="",'У2 Ввод'!$E$244="",'У2 Ввод'!$D$244&gt;$B8),0,MAX(0,MIN(1,'У2 Ввод'!$E$244-NETWORKDAYS('У2 Ввод'!$D$244,$B8)+1))/Настройки!$E$8*100)</f>
        <v>0</v>
      </c>
      <c r="IF8" s="67" t="n">
        <f aca="false">IF(OR($D8=1,MONTH($B8)&lt;&gt;MONTH(StartDate),'У2 Ввод'!$D$245="",'У2 Ввод'!$E$245="",'У2 Ввод'!$D$245&gt;$B8),0,MAX(0,MIN(1,'У2 Ввод'!$E$245-NETWORKDAYS('У2 Ввод'!$D$245,$B8)+1))/Настройки!$E$8*100)</f>
        <v>0</v>
      </c>
      <c r="IG8" s="67" t="n">
        <f aca="false">IF(OR($D8=1,MONTH($B8)&lt;&gt;MONTH(StartDate),'У2 Ввод'!$D$246="",'У2 Ввод'!$E$246="",'У2 Ввод'!$D$246&gt;$B8),0,MAX(0,MIN(1,'У2 Ввод'!$E$246-NETWORKDAYS('У2 Ввод'!$D$246,$B8)+1))/Настройки!$E$8*100)</f>
        <v>0</v>
      </c>
      <c r="IH8" s="67" t="n">
        <f aca="false">IF(OR($D8=1,MONTH($B8)&lt;&gt;MONTH(StartDate),'У2 Ввод'!$D$247="",'У2 Ввод'!$E$247="",'У2 Ввод'!$D$247&gt;$B8),0,MAX(0,MIN(1,'У2 Ввод'!$E$247-NETWORKDAYS('У2 Ввод'!$D$247,$B8)+1))/Настройки!$E$8*100)</f>
        <v>0</v>
      </c>
      <c r="II8" s="67" t="n">
        <f aca="false">IF(OR($D8=1,MONTH($B8)&lt;&gt;MONTH(StartDate),'У2 Ввод'!$D$248="",'У2 Ввод'!$E$248="",'У2 Ввод'!$D$248&gt;$B8),0,MAX(0,MIN(1,'У2 Ввод'!$E$248-NETWORKDAYS('У2 Ввод'!$D$248,$B8)+1))/Настройки!$E$8*100)</f>
        <v>0</v>
      </c>
      <c r="IJ8" s="67" t="n">
        <f aca="false">IF(OR($D8=1,MONTH($B8)&lt;&gt;MONTH(StartDate),'У2 Ввод'!$D$249="",'У2 Ввод'!$E$249="",'У2 Ввод'!$D$249&gt;$B8),0,MAX(0,MIN(1,'У2 Ввод'!$E$249-NETWORKDAYS('У2 Ввод'!$D$249,$B8)+1))/Настройки!$E$8*100)</f>
        <v>0</v>
      </c>
      <c r="IK8" s="67" t="n">
        <f aca="false">IF(OR($D8=1,MONTH($B8)&lt;&gt;MONTH(StartDate),'У2 Ввод'!$D$250="",'У2 Ввод'!$E$250="",'У2 Ввод'!$D$250&gt;$B8),0,MAX(0,MIN(1,'У2 Ввод'!$E$250-NETWORKDAYS('У2 Ввод'!$D$250,$B8)+1))/Настройки!$E$8*100)</f>
        <v>0</v>
      </c>
      <c r="IL8" s="67" t="n">
        <f aca="false">IF(OR($D8=1,MONTH($B8)&lt;&gt;MONTH(StartDate),'У2 Ввод'!$D$251="",'У2 Ввод'!$E$251="",'У2 Ввод'!$D$251&gt;$B8),0,MAX(0,MIN(1,'У2 Ввод'!$E$251-NETWORKDAYS('У2 Ввод'!$D$251,$B8)+1))/Настройки!$E$8*100)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0</v>
      </c>
      <c r="F9" s="49" t="n">
        <f aca="false">IF(OR(MONTH(B9)&lt;&gt;MONTH(StartDate),D9=1),"",100)</f>
        <v>100</v>
      </c>
      <c r="G9" s="67" t="n">
        <f aca="false">IF(OR($D9=1,MONTH($B9)&lt;&gt;MONTH(StartDate),'У2 Ввод'!$D$12="",'У2 Ввод'!$E$12="",'У2 Ввод'!$D$12&gt;$B9),0,MAX(0,MIN(1,'У2 Ввод'!$E$12-NETWORKDAYS('У2 Ввод'!$D$12,$B9)+1))/Настройки!$E$8*100)</f>
        <v>0</v>
      </c>
      <c r="H9" s="67" t="n">
        <f aca="false">IF(OR($D9=1,MONTH($B9)&lt;&gt;MONTH(StartDate),'У2 Ввод'!$D$13="",'У2 Ввод'!$E$13="",'У2 Ввод'!$D$13&gt;$B9),0,MAX(0,MIN(1,'У2 Ввод'!$E$13-NETWORKDAYS('У2 Ввод'!$D$13,$B9)+1))/Настройки!$E$8*100)</f>
        <v>0</v>
      </c>
      <c r="I9" s="67" t="n">
        <f aca="false">IF(OR($D9=1,MONTH($B9)&lt;&gt;MONTH(StartDate),'У2 Ввод'!$D$14="",'У2 Ввод'!$E$14="",'У2 Ввод'!$D$14&gt;$B9),0,MAX(0,MIN(1,'У2 Ввод'!$E$14-NETWORKDAYS('У2 Ввод'!$D$14,$B9)+1))/Настройки!$E$8*100)</f>
        <v>0</v>
      </c>
      <c r="J9" s="67" t="n">
        <f aca="false">IF(OR($D9=1,MONTH($B9)&lt;&gt;MONTH(StartDate),'У2 Ввод'!$D$15="",'У2 Ввод'!$E$15="",'У2 Ввод'!$D$15&gt;$B9),0,MAX(0,MIN(1,'У2 Ввод'!$E$15-NETWORKDAYS('У2 Ввод'!$D$15,$B9)+1))/Настройки!$E$8*100)</f>
        <v>0</v>
      </c>
      <c r="K9" s="67" t="n">
        <f aca="false">IF(OR($D9=1,MONTH($B9)&lt;&gt;MONTH(StartDate),'У2 Ввод'!$D$16="",'У2 Ввод'!$E$16="",'У2 Ввод'!$D$16&gt;$B9),0,MAX(0,MIN(1,'У2 Ввод'!$E$16-NETWORKDAYS('У2 Ввод'!$D$16,$B9)+1))/Настройки!$E$8*100)</f>
        <v>0</v>
      </c>
      <c r="L9" s="67" t="n">
        <f aca="false">IF(OR($D9=1,MONTH($B9)&lt;&gt;MONTH(StartDate),'У2 Ввод'!$D$17="",'У2 Ввод'!$E$17="",'У2 Ввод'!$D$17&gt;$B9),0,MAX(0,MIN(1,'У2 Ввод'!$E$17-NETWORKDAYS('У2 Ввод'!$D$17,$B9)+1))/Настройки!$E$8*100)</f>
        <v>0</v>
      </c>
      <c r="M9" s="67" t="n">
        <f aca="false">IF(OR($D9=1,MONTH($B9)&lt;&gt;MONTH(StartDate),'У2 Ввод'!$D$18="",'У2 Ввод'!$E$18="",'У2 Ввод'!$D$18&gt;$B9),0,MAX(0,MIN(1,'У2 Ввод'!$E$18-NETWORKDAYS('У2 Ввод'!$D$18,$B9)+1))/Настройки!$E$8*100)</f>
        <v>0</v>
      </c>
      <c r="N9" s="67" t="n">
        <f aca="false">IF(OR($D9=1,MONTH($B9)&lt;&gt;MONTH(StartDate),'У2 Ввод'!$D$19="",'У2 Ввод'!$E$19="",'У2 Ввод'!$D$19&gt;$B9),0,MAX(0,MIN(1,'У2 Ввод'!$E$19-NETWORKDAYS('У2 Ввод'!$D$19,$B9)+1))/Настройки!$E$8*100)</f>
        <v>0</v>
      </c>
      <c r="O9" s="67" t="n">
        <f aca="false">IF(OR($D9=1,MONTH($B9)&lt;&gt;MONTH(StartDate),'У2 Ввод'!$D$20="",'У2 Ввод'!$E$20="",'У2 Ввод'!$D$20&gt;$B9),0,MAX(0,MIN(1,'У2 Ввод'!$E$20-NETWORKDAYS('У2 Ввод'!$D$20,$B9)+1))/Настройки!$E$8*100)</f>
        <v>0</v>
      </c>
      <c r="P9" s="67" t="n">
        <f aca="false">IF(OR($D9=1,MONTH($B9)&lt;&gt;MONTH(StartDate),'У2 Ввод'!$D$21="",'У2 Ввод'!$E$21="",'У2 Ввод'!$D$21&gt;$B9),0,MAX(0,MIN(1,'У2 Ввод'!$E$21-NETWORKDAYS('У2 Ввод'!$D$21,$B9)+1))/Настройки!$E$8*100)</f>
        <v>0</v>
      </c>
      <c r="Q9" s="67" t="n">
        <f aca="false">IF(OR($D9=1,MONTH($B9)&lt;&gt;MONTH(StartDate),'У2 Ввод'!$D$22="",'У2 Ввод'!$E$22="",'У2 Ввод'!$D$22&gt;$B9),0,MAX(0,MIN(1,'У2 Ввод'!$E$22-NETWORKDAYS('У2 Ввод'!$D$22,$B9)+1))/Настройки!$E$8*100)</f>
        <v>0</v>
      </c>
      <c r="R9" s="67" t="n">
        <f aca="false">IF(OR($D9=1,MONTH($B9)&lt;&gt;MONTH(StartDate),'У2 Ввод'!$D$23="",'У2 Ввод'!$E$23="",'У2 Ввод'!$D$23&gt;$B9),0,MAX(0,MIN(1,'У2 Ввод'!$E$23-NETWORKDAYS('У2 Ввод'!$D$23,$B9)+1))/Настройки!$E$8*100)</f>
        <v>0</v>
      </c>
      <c r="S9" s="67" t="n">
        <f aca="false">IF(OR($D9=1,MONTH($B9)&lt;&gt;MONTH(StartDate),'У2 Ввод'!$D$24="",'У2 Ввод'!$E$24="",'У2 Ввод'!$D$24&gt;$B9),0,MAX(0,MIN(1,'У2 Ввод'!$E$24-NETWORKDAYS('У2 Ввод'!$D$24,$B9)+1))/Настройки!$E$8*100)</f>
        <v>0</v>
      </c>
      <c r="T9" s="67" t="n">
        <f aca="false">IF(OR($D9=1,MONTH($B9)&lt;&gt;MONTH(StartDate),'У2 Ввод'!$D$25="",'У2 Ввод'!$E$25="",'У2 Ввод'!$D$25&gt;$B9),0,MAX(0,MIN(1,'У2 Ввод'!$E$25-NETWORKDAYS('У2 Ввод'!$D$25,$B9)+1))/Настройки!$E$8*100)</f>
        <v>0</v>
      </c>
      <c r="U9" s="67" t="n">
        <f aca="false">IF(OR($D9=1,MONTH($B9)&lt;&gt;MONTH(StartDate),'У2 Ввод'!$D$26="",'У2 Ввод'!$E$26="",'У2 Ввод'!$D$26&gt;$B9),0,MAX(0,MIN(1,'У2 Ввод'!$E$26-NETWORKDAYS('У2 Ввод'!$D$26,$B9)+1))/Настройки!$E$8*100)</f>
        <v>0</v>
      </c>
      <c r="V9" s="67" t="n">
        <f aca="false">IF(OR($D9=1,MONTH($B9)&lt;&gt;MONTH(StartDate),'У2 Ввод'!$D$27="",'У2 Ввод'!$E$27="",'У2 Ввод'!$D$27&gt;$B9),0,MAX(0,MIN(1,'У2 Ввод'!$E$27-NETWORKDAYS('У2 Ввод'!$D$27,$B9)+1))/Настройки!$E$8*100)</f>
        <v>0</v>
      </c>
      <c r="W9" s="67" t="n">
        <f aca="false">IF(OR($D9=1,MONTH($B9)&lt;&gt;MONTH(StartDate),'У2 Ввод'!$D$28="",'У2 Ввод'!$E$28="",'У2 Ввод'!$D$28&gt;$B9),0,MAX(0,MIN(1,'У2 Ввод'!$E$28-NETWORKDAYS('У2 Ввод'!$D$28,$B9)+1))/Настройки!$E$8*100)</f>
        <v>0</v>
      </c>
      <c r="X9" s="67" t="n">
        <f aca="false">IF(OR($D9=1,MONTH($B9)&lt;&gt;MONTH(StartDate),'У2 Ввод'!$D$29="",'У2 Ввод'!$E$29="",'У2 Ввод'!$D$29&gt;$B9),0,MAX(0,MIN(1,'У2 Ввод'!$E$29-NETWORKDAYS('У2 Ввод'!$D$29,$B9)+1))/Настройки!$E$8*100)</f>
        <v>0</v>
      </c>
      <c r="Y9" s="67" t="n">
        <f aca="false">IF(OR($D9=1,MONTH($B9)&lt;&gt;MONTH(StartDate),'У2 Ввод'!$D$30="",'У2 Ввод'!$E$30="",'У2 Ввод'!$D$30&gt;$B9),0,MAX(0,MIN(1,'У2 Ввод'!$E$30-NETWORKDAYS('У2 Ввод'!$D$30,$B9)+1))/Настройки!$E$8*100)</f>
        <v>0</v>
      </c>
      <c r="Z9" s="67" t="n">
        <f aca="false">IF(OR($D9=1,MONTH($B9)&lt;&gt;MONTH(StartDate),'У2 Ввод'!$D$31="",'У2 Ввод'!$E$31="",'У2 Ввод'!$D$31&gt;$B9),0,MAX(0,MIN(1,'У2 Ввод'!$E$31-NETWORKDAYS('У2 Ввод'!$D$31,$B9)+1))/Настройки!$E$8*100)</f>
        <v>0</v>
      </c>
      <c r="AA9" s="67" t="n">
        <f aca="false">IF(OR($D9=1,MONTH($B9)&lt;&gt;MONTH(StartDate),'У2 Ввод'!$D$32="",'У2 Ввод'!$E$32="",'У2 Ввод'!$D$32&gt;$B9),0,MAX(0,MIN(1,'У2 Ввод'!$E$32-NETWORKDAYS('У2 Ввод'!$D$32,$B9)+1))/Настройки!$E$8*100)</f>
        <v>0</v>
      </c>
      <c r="AB9" s="67" t="n">
        <f aca="false">IF(OR($D9=1,MONTH($B9)&lt;&gt;MONTH(StartDate),'У2 Ввод'!$D$33="",'У2 Ввод'!$E$33="",'У2 Ввод'!$D$33&gt;$B9),0,MAX(0,MIN(1,'У2 Ввод'!$E$33-NETWORKDAYS('У2 Ввод'!$D$33,$B9)+1))/Настройки!$E$8*100)</f>
        <v>0</v>
      </c>
      <c r="AC9" s="67" t="n">
        <f aca="false">IF(OR($D9=1,MONTH($B9)&lt;&gt;MONTH(StartDate),'У2 Ввод'!$D$34="",'У2 Ввод'!$E$34="",'У2 Ввод'!$D$34&gt;$B9),0,MAX(0,MIN(1,'У2 Ввод'!$E$34-NETWORKDAYS('У2 Ввод'!$D$34,$B9)+1))/Настройки!$E$8*100)</f>
        <v>0</v>
      </c>
      <c r="AD9" s="67" t="n">
        <f aca="false">IF(OR($D9=1,MONTH($B9)&lt;&gt;MONTH(StartDate),'У2 Ввод'!$D$35="",'У2 Ввод'!$E$35="",'У2 Ввод'!$D$35&gt;$B9),0,MAX(0,MIN(1,'У2 Ввод'!$E$35-NETWORKDAYS('У2 Ввод'!$D$35,$B9)+1))/Настройки!$E$8*100)</f>
        <v>0</v>
      </c>
      <c r="AE9" s="67" t="n">
        <f aca="false">IF(OR($D9=1,MONTH($B9)&lt;&gt;MONTH(StartDate),'У2 Ввод'!$D$36="",'У2 Ввод'!$E$36="",'У2 Ввод'!$D$36&gt;$B9),0,MAX(0,MIN(1,'У2 Ввод'!$E$36-NETWORKDAYS('У2 Ввод'!$D$36,$B9)+1))/Настройки!$E$8*100)</f>
        <v>0</v>
      </c>
      <c r="AF9" s="67" t="n">
        <f aca="false">IF(OR($D9=1,MONTH($B9)&lt;&gt;MONTH(StartDate),'У2 Ввод'!$D$37="",'У2 Ввод'!$E$37="",'У2 Ввод'!$D$37&gt;$B9),0,MAX(0,MIN(1,'У2 Ввод'!$E$37-NETWORKDAYS('У2 Ввод'!$D$37,$B9)+1))/Настройки!$E$8*100)</f>
        <v>0</v>
      </c>
      <c r="AG9" s="67" t="n">
        <f aca="false">IF(OR($D9=1,MONTH($B9)&lt;&gt;MONTH(StartDate),'У2 Ввод'!$D$38="",'У2 Ввод'!$E$38="",'У2 Ввод'!$D$38&gt;$B9),0,MAX(0,MIN(1,'У2 Ввод'!$E$38-NETWORKDAYS('У2 Ввод'!$D$38,$B9)+1))/Настройки!$E$8*100)</f>
        <v>0</v>
      </c>
      <c r="AH9" s="67" t="n">
        <f aca="false">IF(OR($D9=1,MONTH($B9)&lt;&gt;MONTH(StartDate),'У2 Ввод'!$D$39="",'У2 Ввод'!$E$39="",'У2 Ввод'!$D$39&gt;$B9),0,MAX(0,MIN(1,'У2 Ввод'!$E$39-NETWORKDAYS('У2 Ввод'!$D$39,$B9)+1))/Настройки!$E$8*100)</f>
        <v>0</v>
      </c>
      <c r="AI9" s="67" t="n">
        <f aca="false">IF(OR($D9=1,MONTH($B9)&lt;&gt;MONTH(StartDate),'У2 Ввод'!$D$40="",'У2 Ввод'!$E$40="",'У2 Ввод'!$D$40&gt;$B9),0,MAX(0,MIN(1,'У2 Ввод'!$E$40-NETWORKDAYS('У2 Ввод'!$D$40,$B9)+1))/Настройки!$E$8*100)</f>
        <v>0</v>
      </c>
      <c r="AJ9" s="67" t="n">
        <f aca="false">IF(OR($D9=1,MONTH($B9)&lt;&gt;MONTH(StartDate),'У2 Ввод'!$D$41="",'У2 Ввод'!$E$41="",'У2 Ввод'!$D$41&gt;$B9),0,MAX(0,MIN(1,'У2 Ввод'!$E$41-NETWORKDAYS('У2 Ввод'!$D$41,$B9)+1))/Настройки!$E$8*100)</f>
        <v>0</v>
      </c>
      <c r="AK9" s="67" t="n">
        <f aca="false">IF(OR($D9=1,MONTH($B9)&lt;&gt;MONTH(StartDate),'У2 Ввод'!$D$42="",'У2 Ввод'!$E$42="",'У2 Ввод'!$D$42&gt;$B9),0,MAX(0,MIN(1,'У2 Ввод'!$E$42-NETWORKDAYS('У2 Ввод'!$D$42,$B9)+1))/Настройки!$E$8*100)</f>
        <v>0</v>
      </c>
      <c r="AL9" s="67" t="n">
        <f aca="false">IF(OR($D9=1,MONTH($B9)&lt;&gt;MONTH(StartDate),'У2 Ввод'!$D$43="",'У2 Ввод'!$E$43="",'У2 Ввод'!$D$43&gt;$B9),0,MAX(0,MIN(1,'У2 Ввод'!$E$43-NETWORKDAYS('У2 Ввод'!$D$43,$B9)+1))/Настройки!$E$8*100)</f>
        <v>0</v>
      </c>
      <c r="AM9" s="67" t="n">
        <f aca="false">IF(OR($D9=1,MONTH($B9)&lt;&gt;MONTH(StartDate),'У2 Ввод'!$D$44="",'У2 Ввод'!$E$44="",'У2 Ввод'!$D$44&gt;$B9),0,MAX(0,MIN(1,'У2 Ввод'!$E$44-NETWORKDAYS('У2 Ввод'!$D$44,$B9)+1))/Настройки!$E$8*100)</f>
        <v>0</v>
      </c>
      <c r="AN9" s="67" t="n">
        <f aca="false">IF(OR($D9=1,MONTH($B9)&lt;&gt;MONTH(StartDate),'У2 Ввод'!$D$45="",'У2 Ввод'!$E$45="",'У2 Ввод'!$D$45&gt;$B9),0,MAX(0,MIN(1,'У2 Ввод'!$E$45-NETWORKDAYS('У2 Ввод'!$D$45,$B9)+1))/Настройки!$E$8*100)</f>
        <v>0</v>
      </c>
      <c r="AO9" s="67" t="n">
        <f aca="false">IF(OR($D9=1,MONTH($B9)&lt;&gt;MONTH(StartDate),'У2 Ввод'!$D$46="",'У2 Ввод'!$E$46="",'У2 Ввод'!$D$46&gt;$B9),0,MAX(0,MIN(1,'У2 Ввод'!$E$46-NETWORKDAYS('У2 Ввод'!$D$46,$B9)+1))/Настройки!$E$8*100)</f>
        <v>0</v>
      </c>
      <c r="AP9" s="67" t="n">
        <f aca="false">IF(OR($D9=1,MONTH($B9)&lt;&gt;MONTH(StartDate),'У2 Ввод'!$D$47="",'У2 Ввод'!$E$47="",'У2 Ввод'!$D$47&gt;$B9),0,MAX(0,MIN(1,'У2 Ввод'!$E$47-NETWORKDAYS('У2 Ввод'!$D$47,$B9)+1))/Настройки!$E$8*100)</f>
        <v>0</v>
      </c>
      <c r="AQ9" s="67" t="n">
        <f aca="false">IF(OR($D9=1,MONTH($B9)&lt;&gt;MONTH(StartDate),'У2 Ввод'!$D$48="",'У2 Ввод'!$E$48="",'У2 Ввод'!$D$48&gt;$B9),0,MAX(0,MIN(1,'У2 Ввод'!$E$48-NETWORKDAYS('У2 Ввод'!$D$48,$B9)+1))/Настройки!$E$8*100)</f>
        <v>0</v>
      </c>
      <c r="AR9" s="67" t="n">
        <f aca="false">IF(OR($D9=1,MONTH($B9)&lt;&gt;MONTH(StartDate),'У2 Ввод'!$D$49="",'У2 Ввод'!$E$49="",'У2 Ввод'!$D$49&gt;$B9),0,MAX(0,MIN(1,'У2 Ввод'!$E$49-NETWORKDAYS('У2 Ввод'!$D$49,$B9)+1))/Настройки!$E$8*100)</f>
        <v>0</v>
      </c>
      <c r="AS9" s="67" t="n">
        <f aca="false">IF(OR($D9=1,MONTH($B9)&lt;&gt;MONTH(StartDate),'У2 Ввод'!$D$50="",'У2 Ввод'!$E$50="",'У2 Ввод'!$D$50&gt;$B9),0,MAX(0,MIN(1,'У2 Ввод'!$E$50-NETWORKDAYS('У2 Ввод'!$D$50,$B9)+1))/Настройки!$E$8*100)</f>
        <v>0</v>
      </c>
      <c r="AT9" s="67" t="n">
        <f aca="false">IF(OR($D9=1,MONTH($B9)&lt;&gt;MONTH(StartDate),'У2 Ввод'!$D$51="",'У2 Ввод'!$E$51="",'У2 Ввод'!$D$51&gt;$B9),0,MAX(0,MIN(1,'У2 Ввод'!$E$51-NETWORKDAYS('У2 Ввод'!$D$51,$B9)+1))/Настройки!$E$8*100)</f>
        <v>0</v>
      </c>
      <c r="AU9" s="67" t="n">
        <f aca="false">IF(OR($D9=1,MONTH($B9)&lt;&gt;MONTH(StartDate),'У2 Ввод'!$D$52="",'У2 Ввод'!$E$52="",'У2 Ввод'!$D$52&gt;$B9),0,MAX(0,MIN(1,'У2 Ввод'!$E$52-NETWORKDAYS('У2 Ввод'!$D$52,$B9)+1))/Настройки!$E$8*100)</f>
        <v>0</v>
      </c>
      <c r="AV9" s="67" t="n">
        <f aca="false">IF(OR($D9=1,MONTH($B9)&lt;&gt;MONTH(StartDate),'У2 Ввод'!$D$53="",'У2 Ввод'!$E$53="",'У2 Ввод'!$D$53&gt;$B9),0,MAX(0,MIN(1,'У2 Ввод'!$E$53-NETWORKDAYS('У2 Ввод'!$D$53,$B9)+1))/Настройки!$E$8*100)</f>
        <v>0</v>
      </c>
      <c r="AW9" s="67" t="n">
        <f aca="false">IF(OR($D9=1,MONTH($B9)&lt;&gt;MONTH(StartDate),'У2 Ввод'!$D$54="",'У2 Ввод'!$E$54="",'У2 Ввод'!$D$54&gt;$B9),0,MAX(0,MIN(1,'У2 Ввод'!$E$54-NETWORKDAYS('У2 Ввод'!$D$54,$B9)+1))/Настройки!$E$8*100)</f>
        <v>0</v>
      </c>
      <c r="AX9" s="67" t="n">
        <f aca="false">IF(OR($D9=1,MONTH($B9)&lt;&gt;MONTH(StartDate),'У2 Ввод'!$D$55="",'У2 Ввод'!$E$55="",'У2 Ввод'!$D$55&gt;$B9),0,MAX(0,MIN(1,'У2 Ввод'!$E$55-NETWORKDAYS('У2 Ввод'!$D$55,$B9)+1))/Настройки!$E$8*100)</f>
        <v>0</v>
      </c>
      <c r="AY9" s="67" t="n">
        <f aca="false">IF(OR($D9=1,MONTH($B9)&lt;&gt;MONTH(StartDate),'У2 Ввод'!$D$56="",'У2 Ввод'!$E$56="",'У2 Ввод'!$D$56&gt;$B9),0,MAX(0,MIN(1,'У2 Ввод'!$E$56-NETWORKDAYS('У2 Ввод'!$D$56,$B9)+1))/Настройки!$E$8*100)</f>
        <v>0</v>
      </c>
      <c r="AZ9" s="67" t="n">
        <f aca="false">IF(OR($D9=1,MONTH($B9)&lt;&gt;MONTH(StartDate),'У2 Ввод'!$D$57="",'У2 Ввод'!$E$57="",'У2 Ввод'!$D$57&gt;$B9),0,MAX(0,MIN(1,'У2 Ввод'!$E$57-NETWORKDAYS('У2 Ввод'!$D$57,$B9)+1))/Настройки!$E$8*100)</f>
        <v>0</v>
      </c>
      <c r="BA9" s="67" t="n">
        <f aca="false">IF(OR($D9=1,MONTH($B9)&lt;&gt;MONTH(StartDate),'У2 Ввод'!$D$58="",'У2 Ввод'!$E$58="",'У2 Ввод'!$D$58&gt;$B9),0,MAX(0,MIN(1,'У2 Ввод'!$E$58-NETWORKDAYS('У2 Ввод'!$D$58,$B9)+1))/Настройки!$E$8*100)</f>
        <v>0</v>
      </c>
      <c r="BB9" s="67" t="n">
        <f aca="false">IF(OR($D9=1,MONTH($B9)&lt;&gt;MONTH(StartDate),'У2 Ввод'!$D$59="",'У2 Ввод'!$E$59="",'У2 Ввод'!$D$59&gt;$B9),0,MAX(0,MIN(1,'У2 Ввод'!$E$59-NETWORKDAYS('У2 Ввод'!$D$59,$B9)+1))/Настройки!$E$8*100)</f>
        <v>0</v>
      </c>
      <c r="BC9" s="67" t="n">
        <f aca="false">IF(OR($D9=1,MONTH($B9)&lt;&gt;MONTH(StartDate),'У2 Ввод'!$D$60="",'У2 Ввод'!$E$60="",'У2 Ввод'!$D$60&gt;$B9),0,MAX(0,MIN(1,'У2 Ввод'!$E$60-NETWORKDAYS('У2 Ввод'!$D$60,$B9)+1))/Настройки!$E$8*100)</f>
        <v>0</v>
      </c>
      <c r="BD9" s="67" t="n">
        <f aca="false">IF(OR($D9=1,MONTH($B9)&lt;&gt;MONTH(StartDate),'У2 Ввод'!$D$61="",'У2 Ввод'!$E$61="",'У2 Ввод'!$D$61&gt;$B9),0,MAX(0,MIN(1,'У2 Ввод'!$E$61-NETWORKDAYS('У2 Ввод'!$D$61,$B9)+1))/Настройки!$E$8*100)</f>
        <v>0</v>
      </c>
      <c r="BE9" s="67" t="n">
        <f aca="false">IF(OR($D9=1,MONTH($B9)&lt;&gt;MONTH(StartDate),'У2 Ввод'!$D$62="",'У2 Ввод'!$E$62="",'У2 Ввод'!$D$62&gt;$B9),0,MAX(0,MIN(1,'У2 Ввод'!$E$62-NETWORKDAYS('У2 Ввод'!$D$62,$B9)+1))/Настройки!$E$8*100)</f>
        <v>0</v>
      </c>
      <c r="BF9" s="67" t="n">
        <f aca="false">IF(OR($D9=1,MONTH($B9)&lt;&gt;MONTH(StartDate),'У2 Ввод'!$D$63="",'У2 Ввод'!$E$63="",'У2 Ввод'!$D$63&gt;$B9),0,MAX(0,MIN(1,'У2 Ввод'!$E$63-NETWORKDAYS('У2 Ввод'!$D$63,$B9)+1))/Настройки!$E$8*100)</f>
        <v>0</v>
      </c>
      <c r="BG9" s="67" t="n">
        <f aca="false">IF(OR($D9=1,MONTH($B9)&lt;&gt;MONTH(StartDate),'У2 Ввод'!$D$64="",'У2 Ввод'!$E$64="",'У2 Ввод'!$D$64&gt;$B9),0,MAX(0,MIN(1,'У2 Ввод'!$E$64-NETWORKDAYS('У2 Ввод'!$D$64,$B9)+1))/Настройки!$E$8*100)</f>
        <v>0</v>
      </c>
      <c r="BH9" s="67" t="n">
        <f aca="false">IF(OR($D9=1,MONTH($B9)&lt;&gt;MONTH(StartDate),'У2 Ввод'!$D$65="",'У2 Ввод'!$E$65="",'У2 Ввод'!$D$65&gt;$B9),0,MAX(0,MIN(1,'У2 Ввод'!$E$65-NETWORKDAYS('У2 Ввод'!$D$65,$B9)+1))/Настройки!$E$8*100)</f>
        <v>0</v>
      </c>
      <c r="BI9" s="67" t="n">
        <f aca="false">IF(OR($D9=1,MONTH($B9)&lt;&gt;MONTH(StartDate),'У2 Ввод'!$D$66="",'У2 Ввод'!$E$66="",'У2 Ввод'!$D$66&gt;$B9),0,MAX(0,MIN(1,'У2 Ввод'!$E$66-NETWORKDAYS('У2 Ввод'!$D$66,$B9)+1))/Настройки!$E$8*100)</f>
        <v>0</v>
      </c>
      <c r="BJ9" s="67" t="n">
        <f aca="false">IF(OR($D9=1,MONTH($B9)&lt;&gt;MONTH(StartDate),'У2 Ввод'!$D$67="",'У2 Ввод'!$E$67="",'У2 Ввод'!$D$67&gt;$B9),0,MAX(0,MIN(1,'У2 Ввод'!$E$67-NETWORKDAYS('У2 Ввод'!$D$67,$B9)+1))/Настройки!$E$8*100)</f>
        <v>0</v>
      </c>
      <c r="BK9" s="67" t="n">
        <f aca="false">IF(OR($D9=1,MONTH($B9)&lt;&gt;MONTH(StartDate),'У2 Ввод'!$D$68="",'У2 Ввод'!$E$68="",'У2 Ввод'!$D$68&gt;$B9),0,MAX(0,MIN(1,'У2 Ввод'!$E$68-NETWORKDAYS('У2 Ввод'!$D$68,$B9)+1))/Настройки!$E$8*100)</f>
        <v>0</v>
      </c>
      <c r="BL9" s="67" t="n">
        <f aca="false">IF(OR($D9=1,MONTH($B9)&lt;&gt;MONTH(StartDate),'У2 Ввод'!$D$69="",'У2 Ввод'!$E$69="",'У2 Ввод'!$D$69&gt;$B9),0,MAX(0,MIN(1,'У2 Ввод'!$E$69-NETWORKDAYS('У2 Ввод'!$D$69,$B9)+1))/Настройки!$E$8*100)</f>
        <v>0</v>
      </c>
      <c r="BM9" s="67" t="n">
        <f aca="false">IF(OR($D9=1,MONTH($B9)&lt;&gt;MONTH(StartDate),'У2 Ввод'!$D$70="",'У2 Ввод'!$E$70="",'У2 Ввод'!$D$70&gt;$B9),0,MAX(0,MIN(1,'У2 Ввод'!$E$70-NETWORKDAYS('У2 Ввод'!$D$70,$B9)+1))/Настройки!$E$8*100)</f>
        <v>0</v>
      </c>
      <c r="BN9" s="67" t="n">
        <f aca="false">IF(OR($D9=1,MONTH($B9)&lt;&gt;MONTH(StartDate),'У2 Ввод'!$D$71="",'У2 Ввод'!$E$71="",'У2 Ввод'!$D$71&gt;$B9),0,MAX(0,MIN(1,'У2 Ввод'!$E$71-NETWORKDAYS('У2 Ввод'!$D$71,$B9)+1))/Настройки!$E$8*100)</f>
        <v>0</v>
      </c>
      <c r="BO9" s="67" t="n">
        <f aca="false">IF(OR($D9=1,MONTH($B9)&lt;&gt;MONTH(StartDate),'У2 Ввод'!$D$72="",'У2 Ввод'!$E$72="",'У2 Ввод'!$D$72&gt;$B9),0,MAX(0,MIN(1,'У2 Ввод'!$E$72-NETWORKDAYS('У2 Ввод'!$D$72,$B9)+1))/Настройки!$E$8*100)</f>
        <v>0</v>
      </c>
      <c r="BP9" s="67" t="n">
        <f aca="false">IF(OR($D9=1,MONTH($B9)&lt;&gt;MONTH(StartDate),'У2 Ввод'!$D$73="",'У2 Ввод'!$E$73="",'У2 Ввод'!$D$73&gt;$B9),0,MAX(0,MIN(1,'У2 Ввод'!$E$73-NETWORKDAYS('У2 Ввод'!$D$73,$B9)+1))/Настройки!$E$8*100)</f>
        <v>0</v>
      </c>
      <c r="BQ9" s="67" t="n">
        <f aca="false">IF(OR($D9=1,MONTH($B9)&lt;&gt;MONTH(StartDate),'У2 Ввод'!$D$74="",'У2 Ввод'!$E$74="",'У2 Ввод'!$D$74&gt;$B9),0,MAX(0,MIN(1,'У2 Ввод'!$E$74-NETWORKDAYS('У2 Ввод'!$D$74,$B9)+1))/Настройки!$E$8*100)</f>
        <v>0</v>
      </c>
      <c r="BR9" s="67" t="n">
        <f aca="false">IF(OR($D9=1,MONTH($B9)&lt;&gt;MONTH(StartDate),'У2 Ввод'!$D$75="",'У2 Ввод'!$E$75="",'У2 Ввод'!$D$75&gt;$B9),0,MAX(0,MIN(1,'У2 Ввод'!$E$75-NETWORKDAYS('У2 Ввод'!$D$75,$B9)+1))/Настройки!$E$8*100)</f>
        <v>0</v>
      </c>
      <c r="BS9" s="67" t="n">
        <f aca="false">IF(OR($D9=1,MONTH($B9)&lt;&gt;MONTH(StartDate),'У2 Ввод'!$D$76="",'У2 Ввод'!$E$76="",'У2 Ввод'!$D$76&gt;$B9),0,MAX(0,MIN(1,'У2 Ввод'!$E$76-NETWORKDAYS('У2 Ввод'!$D$76,$B9)+1))/Настройки!$E$8*100)</f>
        <v>0</v>
      </c>
      <c r="BT9" s="67" t="n">
        <f aca="false">IF(OR($D9=1,MONTH($B9)&lt;&gt;MONTH(StartDate),'У2 Ввод'!$D$77="",'У2 Ввод'!$E$77="",'У2 Ввод'!$D$77&gt;$B9),0,MAX(0,MIN(1,'У2 Ввод'!$E$77-NETWORKDAYS('У2 Ввод'!$D$77,$B9)+1))/Настройки!$E$8*100)</f>
        <v>0</v>
      </c>
      <c r="BU9" s="67" t="n">
        <f aca="false">IF(OR($D9=1,MONTH($B9)&lt;&gt;MONTH(StartDate),'У2 Ввод'!$D$78="",'У2 Ввод'!$E$78="",'У2 Ввод'!$D$78&gt;$B9),0,MAX(0,MIN(1,'У2 Ввод'!$E$78-NETWORKDAYS('У2 Ввод'!$D$78,$B9)+1))/Настройки!$E$8*100)</f>
        <v>0</v>
      </c>
      <c r="BV9" s="67" t="n">
        <f aca="false">IF(OR($D9=1,MONTH($B9)&lt;&gt;MONTH(StartDate),'У2 Ввод'!$D$79="",'У2 Ввод'!$E$79="",'У2 Ввод'!$D$79&gt;$B9),0,MAX(0,MIN(1,'У2 Ввод'!$E$79-NETWORKDAYS('У2 Ввод'!$D$79,$B9)+1))/Настройки!$E$8*100)</f>
        <v>0</v>
      </c>
      <c r="BW9" s="67" t="n">
        <f aca="false">IF(OR($D9=1,MONTH($B9)&lt;&gt;MONTH(StartDate),'У2 Ввод'!$D$80="",'У2 Ввод'!$E$80="",'У2 Ввод'!$D$80&gt;$B9),0,MAX(0,MIN(1,'У2 Ввод'!$E$80-NETWORKDAYS('У2 Ввод'!$D$80,$B9)+1))/Настройки!$E$8*100)</f>
        <v>0</v>
      </c>
      <c r="BX9" s="67" t="n">
        <f aca="false">IF(OR($D9=1,MONTH($B9)&lt;&gt;MONTH(StartDate),'У2 Ввод'!$D$81="",'У2 Ввод'!$E$81="",'У2 Ввод'!$D$81&gt;$B9),0,MAX(0,MIN(1,'У2 Ввод'!$E$81-NETWORKDAYS('У2 Ввод'!$D$81,$B9)+1))/Настройки!$E$8*100)</f>
        <v>0</v>
      </c>
      <c r="BY9" s="67" t="n">
        <f aca="false">IF(OR($D9=1,MONTH($B9)&lt;&gt;MONTH(StartDate),'У2 Ввод'!$D$82="",'У2 Ввод'!$E$82="",'У2 Ввод'!$D$82&gt;$B9),0,MAX(0,MIN(1,'У2 Ввод'!$E$82-NETWORKDAYS('У2 Ввод'!$D$82,$B9)+1))/Настройки!$E$8*100)</f>
        <v>0</v>
      </c>
      <c r="BZ9" s="67" t="n">
        <f aca="false">IF(OR($D9=1,MONTH($B9)&lt;&gt;MONTH(StartDate),'У2 Ввод'!$D$83="",'У2 Ввод'!$E$83="",'У2 Ввод'!$D$83&gt;$B9),0,MAX(0,MIN(1,'У2 Ввод'!$E$83-NETWORKDAYS('У2 Ввод'!$D$83,$B9)+1))/Настройки!$E$8*100)</f>
        <v>0</v>
      </c>
      <c r="CA9" s="67" t="n">
        <f aca="false">IF(OR($D9=1,MONTH($B9)&lt;&gt;MONTH(StartDate),'У2 Ввод'!$D$84="",'У2 Ввод'!$E$84="",'У2 Ввод'!$D$84&gt;$B9),0,MAX(0,MIN(1,'У2 Ввод'!$E$84-NETWORKDAYS('У2 Ввод'!$D$84,$B9)+1))/Настройки!$E$8*100)</f>
        <v>0</v>
      </c>
      <c r="CB9" s="67" t="n">
        <f aca="false">IF(OR($D9=1,MONTH($B9)&lt;&gt;MONTH(StartDate),'У2 Ввод'!$D$85="",'У2 Ввод'!$E$85="",'У2 Ввод'!$D$85&gt;$B9),0,MAX(0,MIN(1,'У2 Ввод'!$E$85-NETWORKDAYS('У2 Ввод'!$D$85,$B9)+1))/Настройки!$E$8*100)</f>
        <v>0</v>
      </c>
      <c r="CC9" s="67" t="n">
        <f aca="false">IF(OR($D9=1,MONTH($B9)&lt;&gt;MONTH(StartDate),'У2 Ввод'!$D$86="",'У2 Ввод'!$E$86="",'У2 Ввод'!$D$86&gt;$B9),0,MAX(0,MIN(1,'У2 Ввод'!$E$86-NETWORKDAYS('У2 Ввод'!$D$86,$B9)+1))/Настройки!$E$8*100)</f>
        <v>0</v>
      </c>
      <c r="CD9" s="67" t="n">
        <f aca="false">IF(OR($D9=1,MONTH($B9)&lt;&gt;MONTH(StartDate),'У2 Ввод'!$D$87="",'У2 Ввод'!$E$87="",'У2 Ввод'!$D$87&gt;$B9),0,MAX(0,MIN(1,'У2 Ввод'!$E$87-NETWORKDAYS('У2 Ввод'!$D$87,$B9)+1))/Настройки!$E$8*100)</f>
        <v>0</v>
      </c>
      <c r="CE9" s="67" t="n">
        <f aca="false">IF(OR($D9=1,MONTH($B9)&lt;&gt;MONTH(StartDate),'У2 Ввод'!$D$88="",'У2 Ввод'!$E$88="",'У2 Ввод'!$D$88&gt;$B9),0,MAX(0,MIN(1,'У2 Ввод'!$E$88-NETWORKDAYS('У2 Ввод'!$D$88,$B9)+1))/Настройки!$E$8*100)</f>
        <v>0</v>
      </c>
      <c r="CF9" s="67" t="n">
        <f aca="false">IF(OR($D9=1,MONTH($B9)&lt;&gt;MONTH(StartDate),'У2 Ввод'!$D$89="",'У2 Ввод'!$E$89="",'У2 Ввод'!$D$89&gt;$B9),0,MAX(0,MIN(1,'У2 Ввод'!$E$89-NETWORKDAYS('У2 Ввод'!$D$89,$B9)+1))/Настройки!$E$8*100)</f>
        <v>0</v>
      </c>
      <c r="CG9" s="67" t="n">
        <f aca="false">IF(OR($D9=1,MONTH($B9)&lt;&gt;MONTH(StartDate),'У2 Ввод'!$D$90="",'У2 Ввод'!$E$90="",'У2 Ввод'!$D$90&gt;$B9),0,MAX(0,MIN(1,'У2 Ввод'!$E$90-NETWORKDAYS('У2 Ввод'!$D$90,$B9)+1))/Настройки!$E$8*100)</f>
        <v>0</v>
      </c>
      <c r="CH9" s="67" t="n">
        <f aca="false">IF(OR($D9=1,MONTH($B9)&lt;&gt;MONTH(StartDate),'У2 Ввод'!$D$91="",'У2 Ввод'!$E$91="",'У2 Ввод'!$D$91&gt;$B9),0,MAX(0,MIN(1,'У2 Ввод'!$E$91-NETWORKDAYS('У2 Ввод'!$D$91,$B9)+1))/Настройки!$E$8*100)</f>
        <v>0</v>
      </c>
      <c r="CI9" s="67" t="n">
        <f aca="false">IF(OR($D9=1,MONTH($B9)&lt;&gt;MONTH(StartDate),'У2 Ввод'!$D$92="",'У2 Ввод'!$E$92="",'У2 Ввод'!$D$92&gt;$B9),0,MAX(0,MIN(1,'У2 Ввод'!$E$92-NETWORKDAYS('У2 Ввод'!$D$92,$B9)+1))/Настройки!$E$8*100)</f>
        <v>0</v>
      </c>
      <c r="CJ9" s="67" t="n">
        <f aca="false">IF(OR($D9=1,MONTH($B9)&lt;&gt;MONTH(StartDate),'У2 Ввод'!$D$93="",'У2 Ввод'!$E$93="",'У2 Ввод'!$D$93&gt;$B9),0,MAX(0,MIN(1,'У2 Ввод'!$E$93-NETWORKDAYS('У2 Ввод'!$D$93,$B9)+1))/Настройки!$E$8*100)</f>
        <v>0</v>
      </c>
      <c r="CK9" s="67" t="n">
        <f aca="false">IF(OR($D9=1,MONTH($B9)&lt;&gt;MONTH(StartDate),'У2 Ввод'!$D$94="",'У2 Ввод'!$E$94="",'У2 Ввод'!$D$94&gt;$B9),0,MAX(0,MIN(1,'У2 Ввод'!$E$94-NETWORKDAYS('У2 Ввод'!$D$94,$B9)+1))/Настройки!$E$8*100)</f>
        <v>0</v>
      </c>
      <c r="CL9" s="67" t="n">
        <f aca="false">IF(OR($D9=1,MONTH($B9)&lt;&gt;MONTH(StartDate),'У2 Ввод'!$D$95="",'У2 Ввод'!$E$95="",'У2 Ввод'!$D$95&gt;$B9),0,MAX(0,MIN(1,'У2 Ввод'!$E$95-NETWORKDAYS('У2 Ввод'!$D$95,$B9)+1))/Настройки!$E$8*100)</f>
        <v>0</v>
      </c>
      <c r="CM9" s="67" t="n">
        <f aca="false">IF(OR($D9=1,MONTH($B9)&lt;&gt;MONTH(StartDate),'У2 Ввод'!$D$96="",'У2 Ввод'!$E$96="",'У2 Ввод'!$D$96&gt;$B9),0,MAX(0,MIN(1,'У2 Ввод'!$E$96-NETWORKDAYS('У2 Ввод'!$D$96,$B9)+1))/Настройки!$E$8*100)</f>
        <v>0</v>
      </c>
      <c r="CN9" s="67" t="n">
        <f aca="false">IF(OR($D9=1,MONTH($B9)&lt;&gt;MONTH(StartDate),'У2 Ввод'!$D$97="",'У2 Ввод'!$E$97="",'У2 Ввод'!$D$97&gt;$B9),0,MAX(0,MIN(1,'У2 Ввод'!$E$97-NETWORKDAYS('У2 Ввод'!$D$97,$B9)+1))/Настройки!$E$8*100)</f>
        <v>0</v>
      </c>
      <c r="CO9" s="67" t="n">
        <f aca="false">IF(OR($D9=1,MONTH($B9)&lt;&gt;MONTH(StartDate),'У2 Ввод'!$D$98="",'У2 Ввод'!$E$98="",'У2 Ввод'!$D$98&gt;$B9),0,MAX(0,MIN(1,'У2 Ввод'!$E$98-NETWORKDAYS('У2 Ввод'!$D$98,$B9)+1))/Настройки!$E$8*100)</f>
        <v>0</v>
      </c>
      <c r="CP9" s="67" t="n">
        <f aca="false">IF(OR($D9=1,MONTH($B9)&lt;&gt;MONTH(StartDate),'У2 Ввод'!$D$99="",'У2 Ввод'!$E$99="",'У2 Ввод'!$D$99&gt;$B9),0,MAX(0,MIN(1,'У2 Ввод'!$E$99-NETWORKDAYS('У2 Ввод'!$D$99,$B9)+1))/Настройки!$E$8*100)</f>
        <v>0</v>
      </c>
      <c r="CQ9" s="67" t="n">
        <f aca="false">IF(OR($D9=1,MONTH($B9)&lt;&gt;MONTH(StartDate),'У2 Ввод'!$D$100="",'У2 Ввод'!$E$100="",'У2 Ввод'!$D$100&gt;$B9),0,MAX(0,MIN(1,'У2 Ввод'!$E$100-NETWORKDAYS('У2 Ввод'!$D$100,$B9)+1))/Настройки!$E$8*100)</f>
        <v>0</v>
      </c>
      <c r="CR9" s="67" t="n">
        <f aca="false">IF(OR($D9=1,MONTH($B9)&lt;&gt;MONTH(StartDate),'У2 Ввод'!$D$101="",'У2 Ввод'!$E$101="",'У2 Ввод'!$D$101&gt;$B9),0,MAX(0,MIN(1,'У2 Ввод'!$E$101-NETWORKDAYS('У2 Ввод'!$D$101,$B9)+1))/Настройки!$E$8*100)</f>
        <v>0</v>
      </c>
      <c r="CS9" s="67" t="n">
        <f aca="false">IF(OR($D9=1,MONTH($B9)&lt;&gt;MONTH(StartDate),'У2 Ввод'!$D$102="",'У2 Ввод'!$E$102="",'У2 Ввод'!$D$102&gt;$B9),0,MAX(0,MIN(1,'У2 Ввод'!$E$102-NETWORKDAYS('У2 Ввод'!$D$102,$B9)+1))/Настройки!$E$8*100)</f>
        <v>0</v>
      </c>
      <c r="CT9" s="67" t="n">
        <f aca="false">IF(OR($D9=1,MONTH($B9)&lt;&gt;MONTH(StartDate),'У2 Ввод'!$D$103="",'У2 Ввод'!$E$103="",'У2 Ввод'!$D$103&gt;$B9),0,MAX(0,MIN(1,'У2 Ввод'!$E$103-NETWORKDAYS('У2 Ввод'!$D$103,$B9)+1))/Настройки!$E$8*100)</f>
        <v>0</v>
      </c>
      <c r="CU9" s="67" t="n">
        <f aca="false">IF(OR($D9=1,MONTH($B9)&lt;&gt;MONTH(StartDate),'У2 Ввод'!$D$104="",'У2 Ввод'!$E$104="",'У2 Ввод'!$D$104&gt;$B9),0,MAX(0,MIN(1,'У2 Ввод'!$E$104-NETWORKDAYS('У2 Ввод'!$D$104,$B9)+1))/Настройки!$E$8*100)</f>
        <v>0</v>
      </c>
      <c r="CV9" s="67" t="n">
        <f aca="false">IF(OR($D9=1,MONTH($B9)&lt;&gt;MONTH(StartDate),'У2 Ввод'!$D$105="",'У2 Ввод'!$E$105="",'У2 Ввод'!$D$105&gt;$B9),0,MAX(0,MIN(1,'У2 Ввод'!$E$105-NETWORKDAYS('У2 Ввод'!$D$105,$B9)+1))/Настройки!$E$8*100)</f>
        <v>0</v>
      </c>
      <c r="CW9" s="67" t="n">
        <f aca="false">IF(OR($D9=1,MONTH($B9)&lt;&gt;MONTH(StartDate),'У2 Ввод'!$D$106="",'У2 Ввод'!$E$106="",'У2 Ввод'!$D$106&gt;$B9),0,MAX(0,MIN(1,'У2 Ввод'!$E$106-NETWORKDAYS('У2 Ввод'!$D$106,$B9)+1))/Настройки!$E$8*100)</f>
        <v>0</v>
      </c>
      <c r="CX9" s="67" t="n">
        <f aca="false">IF(OR($D9=1,MONTH($B9)&lt;&gt;MONTH(StartDate),'У2 Ввод'!$D$107="",'У2 Ввод'!$E$107="",'У2 Ввод'!$D$107&gt;$B9),0,MAX(0,MIN(1,'У2 Ввод'!$E$107-NETWORKDAYS('У2 Ввод'!$D$107,$B9)+1))/Настройки!$E$8*100)</f>
        <v>0</v>
      </c>
      <c r="CY9" s="67" t="n">
        <f aca="false">IF(OR($D9=1,MONTH($B9)&lt;&gt;MONTH(StartDate),'У2 Ввод'!$D$108="",'У2 Ввод'!$E$108="",'У2 Ввод'!$D$108&gt;$B9),0,MAX(0,MIN(1,'У2 Ввод'!$E$108-NETWORKDAYS('У2 Ввод'!$D$108,$B9)+1))/Настройки!$E$8*100)</f>
        <v>0</v>
      </c>
      <c r="CZ9" s="67" t="n">
        <f aca="false">IF(OR($D9=1,MONTH($B9)&lt;&gt;MONTH(StartDate),'У2 Ввод'!$D$109="",'У2 Ввод'!$E$109="",'У2 Ввод'!$D$109&gt;$B9),0,MAX(0,MIN(1,'У2 Ввод'!$E$109-NETWORKDAYS('У2 Ввод'!$D$109,$B9)+1))/Настройки!$E$8*100)</f>
        <v>0</v>
      </c>
      <c r="DA9" s="67" t="n">
        <f aca="false">IF(OR($D9=1,MONTH($B9)&lt;&gt;MONTH(StartDate),'У2 Ввод'!$D$110="",'У2 Ввод'!$E$110="",'У2 Ввод'!$D$110&gt;$B9),0,MAX(0,MIN(1,'У2 Ввод'!$E$110-NETWORKDAYS('У2 Ввод'!$D$110,$B9)+1))/Настройки!$E$8*100)</f>
        <v>0</v>
      </c>
      <c r="DB9" s="67" t="n">
        <f aca="false">IF(OR($D9=1,MONTH($B9)&lt;&gt;MONTH(StartDate),'У2 Ввод'!$D$111="",'У2 Ввод'!$E$111="",'У2 Ввод'!$D$111&gt;$B9),0,MAX(0,MIN(1,'У2 Ввод'!$E$111-NETWORKDAYS('У2 Ввод'!$D$111,$B9)+1))/Настройки!$E$8*100)</f>
        <v>0</v>
      </c>
      <c r="DC9" s="67" t="n">
        <f aca="false">IF(OR($D9=1,MONTH($B9)&lt;&gt;MONTH(StartDate),'У2 Ввод'!$D$112="",'У2 Ввод'!$E$112="",'У2 Ввод'!$D$112&gt;$B9),0,MAX(0,MIN(1,'У2 Ввод'!$E$112-NETWORKDAYS('У2 Ввод'!$D$112,$B9)+1))/Настройки!$E$8*100)</f>
        <v>0</v>
      </c>
      <c r="DD9" s="67" t="n">
        <f aca="false">IF(OR($D9=1,MONTH($B9)&lt;&gt;MONTH(StartDate),'У2 Ввод'!$D$113="",'У2 Ввод'!$E$113="",'У2 Ввод'!$D$113&gt;$B9),0,MAX(0,MIN(1,'У2 Ввод'!$E$113-NETWORKDAYS('У2 Ввод'!$D$113,$B9)+1))/Настройки!$E$8*100)</f>
        <v>0</v>
      </c>
      <c r="DE9" s="67" t="n">
        <f aca="false">IF(OR($D9=1,MONTH($B9)&lt;&gt;MONTH(StartDate),'У2 Ввод'!$D$114="",'У2 Ввод'!$E$114="",'У2 Ввод'!$D$114&gt;$B9),0,MAX(0,MIN(1,'У2 Ввод'!$E$114-NETWORKDAYS('У2 Ввод'!$D$114,$B9)+1))/Настройки!$E$8*100)</f>
        <v>0</v>
      </c>
      <c r="DF9" s="67" t="n">
        <f aca="false">IF(OR($D9=1,MONTH($B9)&lt;&gt;MONTH(StartDate),'У2 Ввод'!$D$115="",'У2 Ввод'!$E$115="",'У2 Ввод'!$D$115&gt;$B9),0,MAX(0,MIN(1,'У2 Ввод'!$E$115-NETWORKDAYS('У2 Ввод'!$D$115,$B9)+1))/Настройки!$E$8*100)</f>
        <v>0</v>
      </c>
      <c r="DG9" s="67" t="n">
        <f aca="false">IF(OR($D9=1,MONTH($B9)&lt;&gt;MONTH(StartDate),'У2 Ввод'!$D$116="",'У2 Ввод'!$E$116="",'У2 Ввод'!$D$116&gt;$B9),0,MAX(0,MIN(1,'У2 Ввод'!$E$116-NETWORKDAYS('У2 Ввод'!$D$116,$B9)+1))/Настройки!$E$8*100)</f>
        <v>0</v>
      </c>
      <c r="DH9" s="67" t="n">
        <f aca="false">IF(OR($D9=1,MONTH($B9)&lt;&gt;MONTH(StartDate),'У2 Ввод'!$D$117="",'У2 Ввод'!$E$117="",'У2 Ввод'!$D$117&gt;$B9),0,MAX(0,MIN(1,'У2 Ввод'!$E$117-NETWORKDAYS('У2 Ввод'!$D$117,$B9)+1))/Настройки!$E$8*100)</f>
        <v>0</v>
      </c>
      <c r="DI9" s="67" t="n">
        <f aca="false">IF(OR($D9=1,MONTH($B9)&lt;&gt;MONTH(StartDate),'У2 Ввод'!$D$118="",'У2 Ввод'!$E$118="",'У2 Ввод'!$D$118&gt;$B9),0,MAX(0,MIN(1,'У2 Ввод'!$E$118-NETWORKDAYS('У2 Ввод'!$D$118,$B9)+1))/Настройки!$E$8*100)</f>
        <v>0</v>
      </c>
      <c r="DJ9" s="67" t="n">
        <f aca="false">IF(OR($D9=1,MONTH($B9)&lt;&gt;MONTH(StartDate),'У2 Ввод'!$D$119="",'У2 Ввод'!$E$119="",'У2 Ввод'!$D$119&gt;$B9),0,MAX(0,MIN(1,'У2 Ввод'!$E$119-NETWORKDAYS('У2 Ввод'!$D$119,$B9)+1))/Настройки!$E$8*100)</f>
        <v>0</v>
      </c>
      <c r="DK9" s="67" t="n">
        <f aca="false">IF(OR($D9=1,MONTH($B9)&lt;&gt;MONTH(StartDate),'У2 Ввод'!$D$120="",'У2 Ввод'!$E$120="",'У2 Ввод'!$D$120&gt;$B9),0,MAX(0,MIN(1,'У2 Ввод'!$E$120-NETWORKDAYS('У2 Ввод'!$D$120,$B9)+1))/Настройки!$E$8*100)</f>
        <v>0</v>
      </c>
      <c r="DL9" s="67" t="n">
        <f aca="false">IF(OR($D9=1,MONTH($B9)&lt;&gt;MONTH(StartDate),'У2 Ввод'!$D$121="",'У2 Ввод'!$E$121="",'У2 Ввод'!$D$121&gt;$B9),0,MAX(0,MIN(1,'У2 Ввод'!$E$121-NETWORKDAYS('У2 Ввод'!$D$121,$B9)+1))/Настройки!$E$8*100)</f>
        <v>0</v>
      </c>
      <c r="DM9" s="67" t="n">
        <f aca="false">IF(OR($D9=1,MONTH($B9)&lt;&gt;MONTH(StartDate),'У2 Ввод'!$D$122="",'У2 Ввод'!$E$122="",'У2 Ввод'!$D$122&gt;$B9),0,MAX(0,MIN(1,'У2 Ввод'!$E$122-NETWORKDAYS('У2 Ввод'!$D$122,$B9)+1))/Настройки!$E$8*100)</f>
        <v>0</v>
      </c>
      <c r="DN9" s="67" t="n">
        <f aca="false">IF(OR($D9=1,MONTH($B9)&lt;&gt;MONTH(StartDate),'У2 Ввод'!$D$123="",'У2 Ввод'!$E$123="",'У2 Ввод'!$D$123&gt;$B9),0,MAX(0,MIN(1,'У2 Ввод'!$E$123-NETWORKDAYS('У2 Ввод'!$D$123,$B9)+1))/Настройки!$E$8*100)</f>
        <v>0</v>
      </c>
      <c r="DO9" s="67" t="n">
        <f aca="false">IF(OR($D9=1,MONTH($B9)&lt;&gt;MONTH(StartDate),'У2 Ввод'!$D$124="",'У2 Ввод'!$E$124="",'У2 Ввод'!$D$124&gt;$B9),0,MAX(0,MIN(1,'У2 Ввод'!$E$124-NETWORKDAYS('У2 Ввод'!$D$124,$B9)+1))/Настройки!$E$8*100)</f>
        <v>0</v>
      </c>
      <c r="DP9" s="67" t="n">
        <f aca="false">IF(OR($D9=1,MONTH($B9)&lt;&gt;MONTH(StartDate),'У2 Ввод'!$D$125="",'У2 Ввод'!$E$125="",'У2 Ввод'!$D$125&gt;$B9),0,MAX(0,MIN(1,'У2 Ввод'!$E$125-NETWORKDAYS('У2 Ввод'!$D$125,$B9)+1))/Настройки!$E$8*100)</f>
        <v>0</v>
      </c>
      <c r="DQ9" s="67" t="n">
        <f aca="false">IF(OR($D9=1,MONTH($B9)&lt;&gt;MONTH(StartDate),'У2 Ввод'!$D$126="",'У2 Ввод'!$E$126="",'У2 Ввод'!$D$126&gt;$B9),0,MAX(0,MIN(1,'У2 Ввод'!$E$126-NETWORKDAYS('У2 Ввод'!$D$126,$B9)+1))/Настройки!$E$8*100)</f>
        <v>0</v>
      </c>
      <c r="DR9" s="67" t="n">
        <f aca="false">IF(OR($D9=1,MONTH($B9)&lt;&gt;MONTH(StartDate),'У2 Ввод'!$D$127="",'У2 Ввод'!$E$127="",'У2 Ввод'!$D$127&gt;$B9),0,MAX(0,MIN(1,'У2 Ввод'!$E$127-NETWORKDAYS('У2 Ввод'!$D$127,$B9)+1))/Настройки!$E$8*100)</f>
        <v>0</v>
      </c>
      <c r="DS9" s="67" t="n">
        <f aca="false">IF(OR($D9=1,MONTH($B9)&lt;&gt;MONTH(StartDate),'У2 Ввод'!$D$128="",'У2 Ввод'!$E$128="",'У2 Ввод'!$D$128&gt;$B9),0,MAX(0,MIN(1,'У2 Ввод'!$E$128-NETWORKDAYS('У2 Ввод'!$D$128,$B9)+1))/Настройки!$E$8*100)</f>
        <v>0</v>
      </c>
      <c r="DT9" s="67" t="n">
        <f aca="false">IF(OR($D9=1,MONTH($B9)&lt;&gt;MONTH(StartDate),'У2 Ввод'!$D$129="",'У2 Ввод'!$E$129="",'У2 Ввод'!$D$129&gt;$B9),0,MAX(0,MIN(1,'У2 Ввод'!$E$129-NETWORKDAYS('У2 Ввод'!$D$129,$B9)+1))/Настройки!$E$8*100)</f>
        <v>0</v>
      </c>
      <c r="DU9" s="67" t="n">
        <f aca="false">IF(OR($D9=1,MONTH($B9)&lt;&gt;MONTH(StartDate),'У2 Ввод'!$D$130="",'У2 Ввод'!$E$130="",'У2 Ввод'!$D$130&gt;$B9),0,MAX(0,MIN(1,'У2 Ввод'!$E$130-NETWORKDAYS('У2 Ввод'!$D$130,$B9)+1))/Настройки!$E$8*100)</f>
        <v>0</v>
      </c>
      <c r="DV9" s="67" t="n">
        <f aca="false">IF(OR($D9=1,MONTH($B9)&lt;&gt;MONTH(StartDate),'У2 Ввод'!$D$131="",'У2 Ввод'!$E$131="",'У2 Ввод'!$D$131&gt;$B9),0,MAX(0,MIN(1,'У2 Ввод'!$E$131-NETWORKDAYS('У2 Ввод'!$D$131,$B9)+1))/Настройки!$E$8*100)</f>
        <v>0</v>
      </c>
      <c r="DW9" s="67" t="n">
        <f aca="false">IF(OR($D9=1,MONTH($B9)&lt;&gt;MONTH(StartDate),'У2 Ввод'!$D$132="",'У2 Ввод'!$E$132="",'У2 Ввод'!$D$132&gt;$B9),0,MAX(0,MIN(1,'У2 Ввод'!$E$132-NETWORKDAYS('У2 Ввод'!$D$132,$B9)+1))/Настройки!$E$8*100)</f>
        <v>0</v>
      </c>
      <c r="DX9" s="67" t="n">
        <f aca="false">IF(OR($D9=1,MONTH($B9)&lt;&gt;MONTH(StartDate),'У2 Ввод'!$D$133="",'У2 Ввод'!$E$133="",'У2 Ввод'!$D$133&gt;$B9),0,MAX(0,MIN(1,'У2 Ввод'!$E$133-NETWORKDAYS('У2 Ввод'!$D$133,$B9)+1))/Настройки!$E$8*100)</f>
        <v>0</v>
      </c>
      <c r="DY9" s="67" t="n">
        <f aca="false">IF(OR($D9=1,MONTH($B9)&lt;&gt;MONTH(StartDate),'У2 Ввод'!$D$134="",'У2 Ввод'!$E$134="",'У2 Ввод'!$D$134&gt;$B9),0,MAX(0,MIN(1,'У2 Ввод'!$E$134-NETWORKDAYS('У2 Ввод'!$D$134,$B9)+1))/Настройки!$E$8*100)</f>
        <v>0</v>
      </c>
      <c r="DZ9" s="67" t="n">
        <f aca="false">IF(OR($D9=1,MONTH($B9)&lt;&gt;MONTH(StartDate),'У2 Ввод'!$D$135="",'У2 Ввод'!$E$135="",'У2 Ввод'!$D$135&gt;$B9),0,MAX(0,MIN(1,'У2 Ввод'!$E$135-NETWORKDAYS('У2 Ввод'!$D$135,$B9)+1))/Настройки!$E$8*100)</f>
        <v>0</v>
      </c>
      <c r="EA9" s="67" t="n">
        <f aca="false">IF(OR($D9=1,MONTH($B9)&lt;&gt;MONTH(StartDate),'У2 Ввод'!$D$136="",'У2 Ввод'!$E$136="",'У2 Ввод'!$D$136&gt;$B9),0,MAX(0,MIN(1,'У2 Ввод'!$E$136-NETWORKDAYS('У2 Ввод'!$D$136,$B9)+1))/Настройки!$E$8*100)</f>
        <v>0</v>
      </c>
      <c r="EB9" s="67" t="n">
        <f aca="false">IF(OR($D9=1,MONTH($B9)&lt;&gt;MONTH(StartDate),'У2 Ввод'!$D$137="",'У2 Ввод'!$E$137="",'У2 Ввод'!$D$137&gt;$B9),0,MAX(0,MIN(1,'У2 Ввод'!$E$137-NETWORKDAYS('У2 Ввод'!$D$137,$B9)+1))/Настройки!$E$8*100)</f>
        <v>0</v>
      </c>
      <c r="EC9" s="67" t="n">
        <f aca="false">IF(OR($D9=1,MONTH($B9)&lt;&gt;MONTH(StartDate),'У2 Ввод'!$D$138="",'У2 Ввод'!$E$138="",'У2 Ввод'!$D$138&gt;$B9),0,MAX(0,MIN(1,'У2 Ввод'!$E$138-NETWORKDAYS('У2 Ввод'!$D$138,$B9)+1))/Настройки!$E$8*100)</f>
        <v>0</v>
      </c>
      <c r="ED9" s="67" t="n">
        <f aca="false">IF(OR($D9=1,MONTH($B9)&lt;&gt;MONTH(StartDate),'У2 Ввод'!$D$139="",'У2 Ввод'!$E$139="",'У2 Ввод'!$D$139&gt;$B9),0,MAX(0,MIN(1,'У2 Ввод'!$E$139-NETWORKDAYS('У2 Ввод'!$D$139,$B9)+1))/Настройки!$E$8*100)</f>
        <v>0</v>
      </c>
      <c r="EE9" s="67" t="n">
        <f aca="false">IF(OR($D9=1,MONTH($B9)&lt;&gt;MONTH(StartDate),'У2 Ввод'!$D$140="",'У2 Ввод'!$E$140="",'У2 Ввод'!$D$140&gt;$B9),0,MAX(0,MIN(1,'У2 Ввод'!$E$140-NETWORKDAYS('У2 Ввод'!$D$140,$B9)+1))/Настройки!$E$8*100)</f>
        <v>0</v>
      </c>
      <c r="EF9" s="67" t="n">
        <f aca="false">IF(OR($D9=1,MONTH($B9)&lt;&gt;MONTH(StartDate),'У2 Ввод'!$D$141="",'У2 Ввод'!$E$141="",'У2 Ввод'!$D$141&gt;$B9),0,MAX(0,MIN(1,'У2 Ввод'!$E$141-NETWORKDAYS('У2 Ввод'!$D$141,$B9)+1))/Настройки!$E$8*100)</f>
        <v>0</v>
      </c>
      <c r="EG9" s="67" t="n">
        <f aca="false">IF(OR($D9=1,MONTH($B9)&lt;&gt;MONTH(StartDate),'У2 Ввод'!$D$142="",'У2 Ввод'!$E$142="",'У2 Ввод'!$D$142&gt;$B9),0,MAX(0,MIN(1,'У2 Ввод'!$E$142-NETWORKDAYS('У2 Ввод'!$D$142,$B9)+1))/Настройки!$E$8*100)</f>
        <v>0</v>
      </c>
      <c r="EH9" s="67" t="n">
        <f aca="false">IF(OR($D9=1,MONTH($B9)&lt;&gt;MONTH(StartDate),'У2 Ввод'!$D$143="",'У2 Ввод'!$E$143="",'У2 Ввод'!$D$143&gt;$B9),0,MAX(0,MIN(1,'У2 Ввод'!$E$143-NETWORKDAYS('У2 Ввод'!$D$143,$B9)+1))/Настройки!$E$8*100)</f>
        <v>0</v>
      </c>
      <c r="EI9" s="67" t="n">
        <f aca="false">IF(OR($D9=1,MONTH($B9)&lt;&gt;MONTH(StartDate),'У2 Ввод'!$D$144="",'У2 Ввод'!$E$144="",'У2 Ввод'!$D$144&gt;$B9),0,MAX(0,MIN(1,'У2 Ввод'!$E$144-NETWORKDAYS('У2 Ввод'!$D$144,$B9)+1))/Настройки!$E$8*100)</f>
        <v>0</v>
      </c>
      <c r="EJ9" s="67" t="n">
        <f aca="false">IF(OR($D9=1,MONTH($B9)&lt;&gt;MONTH(StartDate),'У2 Ввод'!$D$145="",'У2 Ввод'!$E$145="",'У2 Ввод'!$D$145&gt;$B9),0,MAX(0,MIN(1,'У2 Ввод'!$E$145-NETWORKDAYS('У2 Ввод'!$D$145,$B9)+1))/Настройки!$E$8*100)</f>
        <v>0</v>
      </c>
      <c r="EK9" s="67" t="n">
        <f aca="false">IF(OR($D9=1,MONTH($B9)&lt;&gt;MONTH(StartDate),'У2 Ввод'!$D$146="",'У2 Ввод'!$E$146="",'У2 Ввод'!$D$146&gt;$B9),0,MAX(0,MIN(1,'У2 Ввод'!$E$146-NETWORKDAYS('У2 Ввод'!$D$146,$B9)+1))/Настройки!$E$8*100)</f>
        <v>0</v>
      </c>
      <c r="EL9" s="67" t="n">
        <f aca="false">IF(OR($D9=1,MONTH($B9)&lt;&gt;MONTH(StartDate),'У2 Ввод'!$D$147="",'У2 Ввод'!$E$147="",'У2 Ввод'!$D$147&gt;$B9),0,MAX(0,MIN(1,'У2 Ввод'!$E$147-NETWORKDAYS('У2 Ввод'!$D$147,$B9)+1))/Настройки!$E$8*100)</f>
        <v>0</v>
      </c>
      <c r="EM9" s="67" t="n">
        <f aca="false">IF(OR($D9=1,MONTH($B9)&lt;&gt;MONTH(StartDate),'У2 Ввод'!$D$148="",'У2 Ввод'!$E$148="",'У2 Ввод'!$D$148&gt;$B9),0,MAX(0,MIN(1,'У2 Ввод'!$E$148-NETWORKDAYS('У2 Ввод'!$D$148,$B9)+1))/Настройки!$E$8*100)</f>
        <v>0</v>
      </c>
      <c r="EN9" s="67" t="n">
        <f aca="false">IF(OR($D9=1,MONTH($B9)&lt;&gt;MONTH(StartDate),'У2 Ввод'!$D$149="",'У2 Ввод'!$E$149="",'У2 Ввод'!$D$149&gt;$B9),0,MAX(0,MIN(1,'У2 Ввод'!$E$149-NETWORKDAYS('У2 Ввод'!$D$149,$B9)+1))/Настройки!$E$8*100)</f>
        <v>0</v>
      </c>
      <c r="EO9" s="67" t="n">
        <f aca="false">IF(OR($D9=1,MONTH($B9)&lt;&gt;MONTH(StartDate),'У2 Ввод'!$D$150="",'У2 Ввод'!$E$150="",'У2 Ввод'!$D$150&gt;$B9),0,MAX(0,MIN(1,'У2 Ввод'!$E$150-NETWORKDAYS('У2 Ввод'!$D$150,$B9)+1))/Настройки!$E$8*100)</f>
        <v>0</v>
      </c>
      <c r="EP9" s="67" t="n">
        <f aca="false">IF(OR($D9=1,MONTH($B9)&lt;&gt;MONTH(StartDate),'У2 Ввод'!$D$151="",'У2 Ввод'!$E$151="",'У2 Ввод'!$D$151&gt;$B9),0,MAX(0,MIN(1,'У2 Ввод'!$E$151-NETWORKDAYS('У2 Ввод'!$D$151,$B9)+1))/Настройки!$E$8*100)</f>
        <v>0</v>
      </c>
      <c r="EQ9" s="67" t="n">
        <f aca="false">IF(OR($D9=1,MONTH($B9)&lt;&gt;MONTH(StartDate),'У2 Ввод'!$D$152="",'У2 Ввод'!$E$152="",'У2 Ввод'!$D$152&gt;$B9),0,MAX(0,MIN(1,'У2 Ввод'!$E$152-NETWORKDAYS('У2 Ввод'!$D$152,$B9)+1))/Настройки!$E$8*100)</f>
        <v>0</v>
      </c>
      <c r="ER9" s="67" t="n">
        <f aca="false">IF(OR($D9=1,MONTH($B9)&lt;&gt;MONTH(StartDate),'У2 Ввод'!$D$153="",'У2 Ввод'!$E$153="",'У2 Ввод'!$D$153&gt;$B9),0,MAX(0,MIN(1,'У2 Ввод'!$E$153-NETWORKDAYS('У2 Ввод'!$D$153,$B9)+1))/Настройки!$E$8*100)</f>
        <v>0</v>
      </c>
      <c r="ES9" s="67" t="n">
        <f aca="false">IF(OR($D9=1,MONTH($B9)&lt;&gt;MONTH(StartDate),'У2 Ввод'!$D$154="",'У2 Ввод'!$E$154="",'У2 Ввод'!$D$154&gt;$B9),0,MAX(0,MIN(1,'У2 Ввод'!$E$154-NETWORKDAYS('У2 Ввод'!$D$154,$B9)+1))/Настройки!$E$8*100)</f>
        <v>0</v>
      </c>
      <c r="ET9" s="67" t="n">
        <f aca="false">IF(OR($D9=1,MONTH($B9)&lt;&gt;MONTH(StartDate),'У2 Ввод'!$D$155="",'У2 Ввод'!$E$155="",'У2 Ввод'!$D$155&gt;$B9),0,MAX(0,MIN(1,'У2 Ввод'!$E$155-NETWORKDAYS('У2 Ввод'!$D$155,$B9)+1))/Настройки!$E$8*100)</f>
        <v>0</v>
      </c>
      <c r="EU9" s="67" t="n">
        <f aca="false">IF(OR($D9=1,MONTH($B9)&lt;&gt;MONTH(StartDate),'У2 Ввод'!$D$156="",'У2 Ввод'!$E$156="",'У2 Ввод'!$D$156&gt;$B9),0,MAX(0,MIN(1,'У2 Ввод'!$E$156-NETWORKDAYS('У2 Ввод'!$D$156,$B9)+1))/Настройки!$E$8*100)</f>
        <v>0</v>
      </c>
      <c r="EV9" s="67" t="n">
        <f aca="false">IF(OR($D9=1,MONTH($B9)&lt;&gt;MONTH(StartDate),'У2 Ввод'!$D$157="",'У2 Ввод'!$E$157="",'У2 Ввод'!$D$157&gt;$B9),0,MAX(0,MIN(1,'У2 Ввод'!$E$157-NETWORKDAYS('У2 Ввод'!$D$157,$B9)+1))/Настройки!$E$8*100)</f>
        <v>0</v>
      </c>
      <c r="EW9" s="67" t="n">
        <f aca="false">IF(OR($D9=1,MONTH($B9)&lt;&gt;MONTH(StartDate),'У2 Ввод'!$D$158="",'У2 Ввод'!$E$158="",'У2 Ввод'!$D$158&gt;$B9),0,MAX(0,MIN(1,'У2 Ввод'!$E$158-NETWORKDAYS('У2 Ввод'!$D$158,$B9)+1))/Настройки!$E$8*100)</f>
        <v>0</v>
      </c>
      <c r="EX9" s="67" t="n">
        <f aca="false">IF(OR($D9=1,MONTH($B9)&lt;&gt;MONTH(StartDate),'У2 Ввод'!$D$159="",'У2 Ввод'!$E$159="",'У2 Ввод'!$D$159&gt;$B9),0,MAX(0,MIN(1,'У2 Ввод'!$E$159-NETWORKDAYS('У2 Ввод'!$D$159,$B9)+1))/Настройки!$E$8*100)</f>
        <v>0</v>
      </c>
      <c r="EY9" s="67" t="n">
        <f aca="false">IF(OR($D9=1,MONTH($B9)&lt;&gt;MONTH(StartDate),'У2 Ввод'!$D$160="",'У2 Ввод'!$E$160="",'У2 Ввод'!$D$160&gt;$B9),0,MAX(0,MIN(1,'У2 Ввод'!$E$160-NETWORKDAYS('У2 Ввод'!$D$160,$B9)+1))/Настройки!$E$8*100)</f>
        <v>0</v>
      </c>
      <c r="EZ9" s="67" t="n">
        <f aca="false">IF(OR($D9=1,MONTH($B9)&lt;&gt;MONTH(StartDate),'У2 Ввод'!$D$161="",'У2 Ввод'!$E$161="",'У2 Ввод'!$D$161&gt;$B9),0,MAX(0,MIN(1,'У2 Ввод'!$E$161-NETWORKDAYS('У2 Ввод'!$D$161,$B9)+1))/Настройки!$E$8*100)</f>
        <v>0</v>
      </c>
      <c r="FA9" s="67" t="n">
        <f aca="false">IF(OR($D9=1,MONTH($B9)&lt;&gt;MONTH(StartDate),'У2 Ввод'!$D$162="",'У2 Ввод'!$E$162="",'У2 Ввод'!$D$162&gt;$B9),0,MAX(0,MIN(1,'У2 Ввод'!$E$162-NETWORKDAYS('У2 Ввод'!$D$162,$B9)+1))/Настройки!$E$8*100)</f>
        <v>0</v>
      </c>
      <c r="FB9" s="67" t="n">
        <f aca="false">IF(OR($D9=1,MONTH($B9)&lt;&gt;MONTH(StartDate),'У2 Ввод'!$D$163="",'У2 Ввод'!$E$163="",'У2 Ввод'!$D$163&gt;$B9),0,MAX(0,MIN(1,'У2 Ввод'!$E$163-NETWORKDAYS('У2 Ввод'!$D$163,$B9)+1))/Настройки!$E$8*100)</f>
        <v>0</v>
      </c>
      <c r="FC9" s="67" t="n">
        <f aca="false">IF(OR($D9=1,MONTH($B9)&lt;&gt;MONTH(StartDate),'У2 Ввод'!$D$164="",'У2 Ввод'!$E$164="",'У2 Ввод'!$D$164&gt;$B9),0,MAX(0,MIN(1,'У2 Ввод'!$E$164-NETWORKDAYS('У2 Ввод'!$D$164,$B9)+1))/Настройки!$E$8*100)</f>
        <v>0</v>
      </c>
      <c r="FD9" s="67" t="n">
        <f aca="false">IF(OR($D9=1,MONTH($B9)&lt;&gt;MONTH(StartDate),'У2 Ввод'!$D$165="",'У2 Ввод'!$E$165="",'У2 Ввод'!$D$165&gt;$B9),0,MAX(0,MIN(1,'У2 Ввод'!$E$165-NETWORKDAYS('У2 Ввод'!$D$165,$B9)+1))/Настройки!$E$8*100)</f>
        <v>0</v>
      </c>
      <c r="FE9" s="67" t="n">
        <f aca="false">IF(OR($D9=1,MONTH($B9)&lt;&gt;MONTH(StartDate),'У2 Ввод'!$D$166="",'У2 Ввод'!$E$166="",'У2 Ввод'!$D$166&gt;$B9),0,MAX(0,MIN(1,'У2 Ввод'!$E$166-NETWORKDAYS('У2 Ввод'!$D$166,$B9)+1))/Настройки!$E$8*100)</f>
        <v>0</v>
      </c>
      <c r="FF9" s="67" t="n">
        <f aca="false">IF(OR($D9=1,MONTH($B9)&lt;&gt;MONTH(StartDate),'У2 Ввод'!$D$167="",'У2 Ввод'!$E$167="",'У2 Ввод'!$D$167&gt;$B9),0,MAX(0,MIN(1,'У2 Ввод'!$E$167-NETWORKDAYS('У2 Ввод'!$D$167,$B9)+1))/Настройки!$E$8*100)</f>
        <v>0</v>
      </c>
      <c r="FG9" s="67" t="n">
        <f aca="false">IF(OR($D9=1,MONTH($B9)&lt;&gt;MONTH(StartDate),'У2 Ввод'!$D$168="",'У2 Ввод'!$E$168="",'У2 Ввод'!$D$168&gt;$B9),0,MAX(0,MIN(1,'У2 Ввод'!$E$168-NETWORKDAYS('У2 Ввод'!$D$168,$B9)+1))/Настройки!$E$8*100)</f>
        <v>0</v>
      </c>
      <c r="FH9" s="67" t="n">
        <f aca="false">IF(OR($D9=1,MONTH($B9)&lt;&gt;MONTH(StartDate),'У2 Ввод'!$D$169="",'У2 Ввод'!$E$169="",'У2 Ввод'!$D$169&gt;$B9),0,MAX(0,MIN(1,'У2 Ввод'!$E$169-NETWORKDAYS('У2 Ввод'!$D$169,$B9)+1))/Настройки!$E$8*100)</f>
        <v>0</v>
      </c>
      <c r="FI9" s="67" t="n">
        <f aca="false">IF(OR($D9=1,MONTH($B9)&lt;&gt;MONTH(StartDate),'У2 Ввод'!$D$170="",'У2 Ввод'!$E$170="",'У2 Ввод'!$D$170&gt;$B9),0,MAX(0,MIN(1,'У2 Ввод'!$E$170-NETWORKDAYS('У2 Ввод'!$D$170,$B9)+1))/Настройки!$E$8*100)</f>
        <v>0</v>
      </c>
      <c r="FJ9" s="67" t="n">
        <f aca="false">IF(OR($D9=1,MONTH($B9)&lt;&gt;MONTH(StartDate),'У2 Ввод'!$D$171="",'У2 Ввод'!$E$171="",'У2 Ввод'!$D$171&gt;$B9),0,MAX(0,MIN(1,'У2 Ввод'!$E$171-NETWORKDAYS('У2 Ввод'!$D$171,$B9)+1))/Настройки!$E$8*100)</f>
        <v>0</v>
      </c>
      <c r="FK9" s="67" t="n">
        <f aca="false">IF(OR($D9=1,MONTH($B9)&lt;&gt;MONTH(StartDate),'У2 Ввод'!$D$172="",'У2 Ввод'!$E$172="",'У2 Ввод'!$D$172&gt;$B9),0,MAX(0,MIN(1,'У2 Ввод'!$E$172-NETWORKDAYS('У2 Ввод'!$D$172,$B9)+1))/Настройки!$E$8*100)</f>
        <v>0</v>
      </c>
      <c r="FL9" s="67" t="n">
        <f aca="false">IF(OR($D9=1,MONTH($B9)&lt;&gt;MONTH(StartDate),'У2 Ввод'!$D$173="",'У2 Ввод'!$E$173="",'У2 Ввод'!$D$173&gt;$B9),0,MAX(0,MIN(1,'У2 Ввод'!$E$173-NETWORKDAYS('У2 Ввод'!$D$173,$B9)+1))/Настройки!$E$8*100)</f>
        <v>0</v>
      </c>
      <c r="FM9" s="67" t="n">
        <f aca="false">IF(OR($D9=1,MONTH($B9)&lt;&gt;MONTH(StartDate),'У2 Ввод'!$D$174="",'У2 Ввод'!$E$174="",'У2 Ввод'!$D$174&gt;$B9),0,MAX(0,MIN(1,'У2 Ввод'!$E$174-NETWORKDAYS('У2 Ввод'!$D$174,$B9)+1))/Настройки!$E$8*100)</f>
        <v>0</v>
      </c>
      <c r="FN9" s="67" t="n">
        <f aca="false">IF(OR($D9=1,MONTH($B9)&lt;&gt;MONTH(StartDate),'У2 Ввод'!$D$175="",'У2 Ввод'!$E$175="",'У2 Ввод'!$D$175&gt;$B9),0,MAX(0,MIN(1,'У2 Ввод'!$E$175-NETWORKDAYS('У2 Ввод'!$D$175,$B9)+1))/Настройки!$E$8*100)</f>
        <v>0</v>
      </c>
      <c r="FO9" s="67" t="n">
        <f aca="false">IF(OR($D9=1,MONTH($B9)&lt;&gt;MONTH(StartDate),'У2 Ввод'!$D$176="",'У2 Ввод'!$E$176="",'У2 Ввод'!$D$176&gt;$B9),0,MAX(0,MIN(1,'У2 Ввод'!$E$176-NETWORKDAYS('У2 Ввод'!$D$176,$B9)+1))/Настройки!$E$8*100)</f>
        <v>0</v>
      </c>
      <c r="FP9" s="67" t="n">
        <f aca="false">IF(OR($D9=1,MONTH($B9)&lt;&gt;MONTH(StartDate),'У2 Ввод'!$D$177="",'У2 Ввод'!$E$177="",'У2 Ввод'!$D$177&gt;$B9),0,MAX(0,MIN(1,'У2 Ввод'!$E$177-NETWORKDAYS('У2 Ввод'!$D$177,$B9)+1))/Настройки!$E$8*100)</f>
        <v>0</v>
      </c>
      <c r="FQ9" s="67" t="n">
        <f aca="false">IF(OR($D9=1,MONTH($B9)&lt;&gt;MONTH(StartDate),'У2 Ввод'!$D$178="",'У2 Ввод'!$E$178="",'У2 Ввод'!$D$178&gt;$B9),0,MAX(0,MIN(1,'У2 Ввод'!$E$178-NETWORKDAYS('У2 Ввод'!$D$178,$B9)+1))/Настройки!$E$8*100)</f>
        <v>0</v>
      </c>
      <c r="FR9" s="67" t="n">
        <f aca="false">IF(OR($D9=1,MONTH($B9)&lt;&gt;MONTH(StartDate),'У2 Ввод'!$D$179="",'У2 Ввод'!$E$179="",'У2 Ввод'!$D$179&gt;$B9),0,MAX(0,MIN(1,'У2 Ввод'!$E$179-NETWORKDAYS('У2 Ввод'!$D$179,$B9)+1))/Настройки!$E$8*100)</f>
        <v>0</v>
      </c>
      <c r="FS9" s="67" t="n">
        <f aca="false">IF(OR($D9=1,MONTH($B9)&lt;&gt;MONTH(StartDate),'У2 Ввод'!$D$180="",'У2 Ввод'!$E$180="",'У2 Ввод'!$D$180&gt;$B9),0,MAX(0,MIN(1,'У2 Ввод'!$E$180-NETWORKDAYS('У2 Ввод'!$D$180,$B9)+1))/Настройки!$E$8*100)</f>
        <v>0</v>
      </c>
      <c r="FT9" s="67" t="n">
        <f aca="false">IF(OR($D9=1,MONTH($B9)&lt;&gt;MONTH(StartDate),'У2 Ввод'!$D$181="",'У2 Ввод'!$E$181="",'У2 Ввод'!$D$181&gt;$B9),0,MAX(0,MIN(1,'У2 Ввод'!$E$181-NETWORKDAYS('У2 Ввод'!$D$181,$B9)+1))/Настройки!$E$8*100)</f>
        <v>0</v>
      </c>
      <c r="FU9" s="67" t="n">
        <f aca="false">IF(OR($D9=1,MONTH($B9)&lt;&gt;MONTH(StartDate),'У2 Ввод'!$D$182="",'У2 Ввод'!$E$182="",'У2 Ввод'!$D$182&gt;$B9),0,MAX(0,MIN(1,'У2 Ввод'!$E$182-NETWORKDAYS('У2 Ввод'!$D$182,$B9)+1))/Настройки!$E$8*100)</f>
        <v>0</v>
      </c>
      <c r="FV9" s="67" t="n">
        <f aca="false">IF(OR($D9=1,MONTH($B9)&lt;&gt;MONTH(StartDate),'У2 Ввод'!$D$183="",'У2 Ввод'!$E$183="",'У2 Ввод'!$D$183&gt;$B9),0,MAX(0,MIN(1,'У2 Ввод'!$E$183-NETWORKDAYS('У2 Ввод'!$D$183,$B9)+1))/Настройки!$E$8*100)</f>
        <v>0</v>
      </c>
      <c r="FW9" s="67" t="n">
        <f aca="false">IF(OR($D9=1,MONTH($B9)&lt;&gt;MONTH(StartDate),'У2 Ввод'!$D$184="",'У2 Ввод'!$E$184="",'У2 Ввод'!$D$184&gt;$B9),0,MAX(0,MIN(1,'У2 Ввод'!$E$184-NETWORKDAYS('У2 Ввод'!$D$184,$B9)+1))/Настройки!$E$8*100)</f>
        <v>0</v>
      </c>
      <c r="FX9" s="67" t="n">
        <f aca="false">IF(OR($D9=1,MONTH($B9)&lt;&gt;MONTH(StartDate),'У2 Ввод'!$D$185="",'У2 Ввод'!$E$185="",'У2 Ввод'!$D$185&gt;$B9),0,MAX(0,MIN(1,'У2 Ввод'!$E$185-NETWORKDAYS('У2 Ввод'!$D$185,$B9)+1))/Настройки!$E$8*100)</f>
        <v>0</v>
      </c>
      <c r="FY9" s="67" t="n">
        <f aca="false">IF(OR($D9=1,MONTH($B9)&lt;&gt;MONTH(StartDate),'У2 Ввод'!$D$186="",'У2 Ввод'!$E$186="",'У2 Ввод'!$D$186&gt;$B9),0,MAX(0,MIN(1,'У2 Ввод'!$E$186-NETWORKDAYS('У2 Ввод'!$D$186,$B9)+1))/Настройки!$E$8*100)</f>
        <v>0</v>
      </c>
      <c r="FZ9" s="67" t="n">
        <f aca="false">IF(OR($D9=1,MONTH($B9)&lt;&gt;MONTH(StartDate),'У2 Ввод'!$D$187="",'У2 Ввод'!$E$187="",'У2 Ввод'!$D$187&gt;$B9),0,MAX(0,MIN(1,'У2 Ввод'!$E$187-NETWORKDAYS('У2 Ввод'!$D$187,$B9)+1))/Настройки!$E$8*100)</f>
        <v>0</v>
      </c>
      <c r="GA9" s="67" t="n">
        <f aca="false">IF(OR($D9=1,MONTH($B9)&lt;&gt;MONTH(StartDate),'У2 Ввод'!$D$188="",'У2 Ввод'!$E$188="",'У2 Ввод'!$D$188&gt;$B9),0,MAX(0,MIN(1,'У2 Ввод'!$E$188-NETWORKDAYS('У2 Ввод'!$D$188,$B9)+1))/Настройки!$E$8*100)</f>
        <v>0</v>
      </c>
      <c r="GB9" s="67" t="n">
        <f aca="false">IF(OR($D9=1,MONTH($B9)&lt;&gt;MONTH(StartDate),'У2 Ввод'!$D$189="",'У2 Ввод'!$E$189="",'У2 Ввод'!$D$189&gt;$B9),0,MAX(0,MIN(1,'У2 Ввод'!$E$189-NETWORKDAYS('У2 Ввод'!$D$189,$B9)+1))/Настройки!$E$8*100)</f>
        <v>0</v>
      </c>
      <c r="GC9" s="67" t="n">
        <f aca="false">IF(OR($D9=1,MONTH($B9)&lt;&gt;MONTH(StartDate),'У2 Ввод'!$D$190="",'У2 Ввод'!$E$190="",'У2 Ввод'!$D$190&gt;$B9),0,MAX(0,MIN(1,'У2 Ввод'!$E$190-NETWORKDAYS('У2 Ввод'!$D$190,$B9)+1))/Настройки!$E$8*100)</f>
        <v>0</v>
      </c>
      <c r="GD9" s="67" t="n">
        <f aca="false">IF(OR($D9=1,MONTH($B9)&lt;&gt;MONTH(StartDate),'У2 Ввод'!$D$191="",'У2 Ввод'!$E$191="",'У2 Ввод'!$D$191&gt;$B9),0,MAX(0,MIN(1,'У2 Ввод'!$E$191-NETWORKDAYS('У2 Ввод'!$D$191,$B9)+1))/Настройки!$E$8*100)</f>
        <v>0</v>
      </c>
      <c r="GE9" s="67" t="n">
        <f aca="false">IF(OR($D9=1,MONTH($B9)&lt;&gt;MONTH(StartDate),'У2 Ввод'!$D$192="",'У2 Ввод'!$E$192="",'У2 Ввод'!$D$192&gt;$B9),0,MAX(0,MIN(1,'У2 Ввод'!$E$192-NETWORKDAYS('У2 Ввод'!$D$192,$B9)+1))/Настройки!$E$8*100)</f>
        <v>0</v>
      </c>
      <c r="GF9" s="67" t="n">
        <f aca="false">IF(OR($D9=1,MONTH($B9)&lt;&gt;MONTH(StartDate),'У2 Ввод'!$D$193="",'У2 Ввод'!$E$193="",'У2 Ввод'!$D$193&gt;$B9),0,MAX(0,MIN(1,'У2 Ввод'!$E$193-NETWORKDAYS('У2 Ввод'!$D$193,$B9)+1))/Настройки!$E$8*100)</f>
        <v>0</v>
      </c>
      <c r="GG9" s="67" t="n">
        <f aca="false">IF(OR($D9=1,MONTH($B9)&lt;&gt;MONTH(StartDate),'У2 Ввод'!$D$194="",'У2 Ввод'!$E$194="",'У2 Ввод'!$D$194&gt;$B9),0,MAX(0,MIN(1,'У2 Ввод'!$E$194-NETWORKDAYS('У2 Ввод'!$D$194,$B9)+1))/Настройки!$E$8*100)</f>
        <v>0</v>
      </c>
      <c r="GH9" s="67" t="n">
        <f aca="false">IF(OR($D9=1,MONTH($B9)&lt;&gt;MONTH(StartDate),'У2 Ввод'!$D$195="",'У2 Ввод'!$E$195="",'У2 Ввод'!$D$195&gt;$B9),0,MAX(0,MIN(1,'У2 Ввод'!$E$195-NETWORKDAYS('У2 Ввод'!$D$195,$B9)+1))/Настройки!$E$8*100)</f>
        <v>0</v>
      </c>
      <c r="GI9" s="67" t="n">
        <f aca="false">IF(OR($D9=1,MONTH($B9)&lt;&gt;MONTH(StartDate),'У2 Ввод'!$D$196="",'У2 Ввод'!$E$196="",'У2 Ввод'!$D$196&gt;$B9),0,MAX(0,MIN(1,'У2 Ввод'!$E$196-NETWORKDAYS('У2 Ввод'!$D$196,$B9)+1))/Настройки!$E$8*100)</f>
        <v>0</v>
      </c>
      <c r="GJ9" s="67" t="n">
        <f aca="false">IF(OR($D9=1,MONTH($B9)&lt;&gt;MONTH(StartDate),'У2 Ввод'!$D$197="",'У2 Ввод'!$E$197="",'У2 Ввод'!$D$197&gt;$B9),0,MAX(0,MIN(1,'У2 Ввод'!$E$197-NETWORKDAYS('У2 Ввод'!$D$197,$B9)+1))/Настройки!$E$8*100)</f>
        <v>0</v>
      </c>
      <c r="GK9" s="67" t="n">
        <f aca="false">IF(OR($D9=1,MONTH($B9)&lt;&gt;MONTH(StartDate),'У2 Ввод'!$D$198="",'У2 Ввод'!$E$198="",'У2 Ввод'!$D$198&gt;$B9),0,MAX(0,MIN(1,'У2 Ввод'!$E$198-NETWORKDAYS('У2 Ввод'!$D$198,$B9)+1))/Настройки!$E$8*100)</f>
        <v>0</v>
      </c>
      <c r="GL9" s="67" t="n">
        <f aca="false">IF(OR($D9=1,MONTH($B9)&lt;&gt;MONTH(StartDate),'У2 Ввод'!$D$199="",'У2 Ввод'!$E$199="",'У2 Ввод'!$D$199&gt;$B9),0,MAX(0,MIN(1,'У2 Ввод'!$E$199-NETWORKDAYS('У2 Ввод'!$D$199,$B9)+1))/Настройки!$E$8*100)</f>
        <v>0</v>
      </c>
      <c r="GM9" s="67" t="n">
        <f aca="false">IF(OR($D9=1,MONTH($B9)&lt;&gt;MONTH(StartDate),'У2 Ввод'!$D$200="",'У2 Ввод'!$E$200="",'У2 Ввод'!$D$200&gt;$B9),0,MAX(0,MIN(1,'У2 Ввод'!$E$200-NETWORKDAYS('У2 Ввод'!$D$200,$B9)+1))/Настройки!$E$8*100)</f>
        <v>0</v>
      </c>
      <c r="GN9" s="67" t="n">
        <f aca="false">IF(OR($D9=1,MONTH($B9)&lt;&gt;MONTH(StartDate),'У2 Ввод'!$D$201="",'У2 Ввод'!$E$201="",'У2 Ввод'!$D$201&gt;$B9),0,MAX(0,MIN(1,'У2 Ввод'!$E$201-NETWORKDAYS('У2 Ввод'!$D$201,$B9)+1))/Настройки!$E$8*100)</f>
        <v>0</v>
      </c>
      <c r="GO9" s="67" t="n">
        <f aca="false">IF(OR($D9=1,MONTH($B9)&lt;&gt;MONTH(StartDate),'У2 Ввод'!$D$202="",'У2 Ввод'!$E$202="",'У2 Ввод'!$D$202&gt;$B9),0,MAX(0,MIN(1,'У2 Ввод'!$E$202-NETWORKDAYS('У2 Ввод'!$D$202,$B9)+1))/Настройки!$E$8*100)</f>
        <v>0</v>
      </c>
      <c r="GP9" s="67" t="n">
        <f aca="false">IF(OR($D9=1,MONTH($B9)&lt;&gt;MONTH(StartDate),'У2 Ввод'!$D$203="",'У2 Ввод'!$E$203="",'У2 Ввод'!$D$203&gt;$B9),0,MAX(0,MIN(1,'У2 Ввод'!$E$203-NETWORKDAYS('У2 Ввод'!$D$203,$B9)+1))/Настройки!$E$8*100)</f>
        <v>0</v>
      </c>
      <c r="GQ9" s="67" t="n">
        <f aca="false">IF(OR($D9=1,MONTH($B9)&lt;&gt;MONTH(StartDate),'У2 Ввод'!$D$204="",'У2 Ввод'!$E$204="",'У2 Ввод'!$D$204&gt;$B9),0,MAX(0,MIN(1,'У2 Ввод'!$E$204-NETWORKDAYS('У2 Ввод'!$D$204,$B9)+1))/Настройки!$E$8*100)</f>
        <v>0</v>
      </c>
      <c r="GR9" s="67" t="n">
        <f aca="false">IF(OR($D9=1,MONTH($B9)&lt;&gt;MONTH(StartDate),'У2 Ввод'!$D$205="",'У2 Ввод'!$E$205="",'У2 Ввод'!$D$205&gt;$B9),0,MAX(0,MIN(1,'У2 Ввод'!$E$205-NETWORKDAYS('У2 Ввод'!$D$205,$B9)+1))/Настройки!$E$8*100)</f>
        <v>0</v>
      </c>
      <c r="GS9" s="67" t="n">
        <f aca="false">IF(OR($D9=1,MONTH($B9)&lt;&gt;MONTH(StartDate),'У2 Ввод'!$D$206="",'У2 Ввод'!$E$206="",'У2 Ввод'!$D$206&gt;$B9),0,MAX(0,MIN(1,'У2 Ввод'!$E$206-NETWORKDAYS('У2 Ввод'!$D$206,$B9)+1))/Настройки!$E$8*100)</f>
        <v>0</v>
      </c>
      <c r="GT9" s="67" t="n">
        <f aca="false">IF(OR($D9=1,MONTH($B9)&lt;&gt;MONTH(StartDate),'У2 Ввод'!$D$207="",'У2 Ввод'!$E$207="",'У2 Ввод'!$D$207&gt;$B9),0,MAX(0,MIN(1,'У2 Ввод'!$E$207-NETWORKDAYS('У2 Ввод'!$D$207,$B9)+1))/Настройки!$E$8*100)</f>
        <v>0</v>
      </c>
      <c r="GU9" s="67" t="n">
        <f aca="false">IF(OR($D9=1,MONTH($B9)&lt;&gt;MONTH(StartDate),'У2 Ввод'!$D$208="",'У2 Ввод'!$E$208="",'У2 Ввод'!$D$208&gt;$B9),0,MAX(0,MIN(1,'У2 Ввод'!$E$208-NETWORKDAYS('У2 Ввод'!$D$208,$B9)+1))/Настройки!$E$8*100)</f>
        <v>0</v>
      </c>
      <c r="GV9" s="67" t="n">
        <f aca="false">IF(OR($D9=1,MONTH($B9)&lt;&gt;MONTH(StartDate),'У2 Ввод'!$D$209="",'У2 Ввод'!$E$209="",'У2 Ввод'!$D$209&gt;$B9),0,MAX(0,MIN(1,'У2 Ввод'!$E$209-NETWORKDAYS('У2 Ввод'!$D$209,$B9)+1))/Настройки!$E$8*100)</f>
        <v>0</v>
      </c>
      <c r="GW9" s="67" t="n">
        <f aca="false">IF(OR($D9=1,MONTH($B9)&lt;&gt;MONTH(StartDate),'У2 Ввод'!$D$210="",'У2 Ввод'!$E$210="",'У2 Ввод'!$D$210&gt;$B9),0,MAX(0,MIN(1,'У2 Ввод'!$E$210-NETWORKDAYS('У2 Ввод'!$D$210,$B9)+1))/Настройки!$E$8*100)</f>
        <v>0</v>
      </c>
      <c r="GX9" s="67" t="n">
        <f aca="false">IF(OR($D9=1,MONTH($B9)&lt;&gt;MONTH(StartDate),'У2 Ввод'!$D$211="",'У2 Ввод'!$E$211="",'У2 Ввод'!$D$211&gt;$B9),0,MAX(0,MIN(1,'У2 Ввод'!$E$211-NETWORKDAYS('У2 Ввод'!$D$211,$B9)+1))/Настройки!$E$8*100)</f>
        <v>0</v>
      </c>
      <c r="GY9" s="67" t="n">
        <f aca="false">IF(OR($D9=1,MONTH($B9)&lt;&gt;MONTH(StartDate),'У2 Ввод'!$D$212="",'У2 Ввод'!$E$212="",'У2 Ввод'!$D$212&gt;$B9),0,MAX(0,MIN(1,'У2 Ввод'!$E$212-NETWORKDAYS('У2 Ввод'!$D$212,$B9)+1))/Настройки!$E$8*100)</f>
        <v>0</v>
      </c>
      <c r="GZ9" s="67" t="n">
        <f aca="false">IF(OR($D9=1,MONTH($B9)&lt;&gt;MONTH(StartDate),'У2 Ввод'!$D$213="",'У2 Ввод'!$E$213="",'У2 Ввод'!$D$213&gt;$B9),0,MAX(0,MIN(1,'У2 Ввод'!$E$213-NETWORKDAYS('У2 Ввод'!$D$213,$B9)+1))/Настройки!$E$8*100)</f>
        <v>0</v>
      </c>
      <c r="HA9" s="67" t="n">
        <f aca="false">IF(OR($D9=1,MONTH($B9)&lt;&gt;MONTH(StartDate),'У2 Ввод'!$D$214="",'У2 Ввод'!$E$214="",'У2 Ввод'!$D$214&gt;$B9),0,MAX(0,MIN(1,'У2 Ввод'!$E$214-NETWORKDAYS('У2 Ввод'!$D$214,$B9)+1))/Настройки!$E$8*100)</f>
        <v>0</v>
      </c>
      <c r="HB9" s="67" t="n">
        <f aca="false">IF(OR($D9=1,MONTH($B9)&lt;&gt;MONTH(StartDate),'У2 Ввод'!$D$215="",'У2 Ввод'!$E$215="",'У2 Ввод'!$D$215&gt;$B9),0,MAX(0,MIN(1,'У2 Ввод'!$E$215-NETWORKDAYS('У2 Ввод'!$D$215,$B9)+1))/Настройки!$E$8*100)</f>
        <v>0</v>
      </c>
      <c r="HC9" s="67" t="n">
        <f aca="false">IF(OR($D9=1,MONTH($B9)&lt;&gt;MONTH(StartDate),'У2 Ввод'!$D$216="",'У2 Ввод'!$E$216="",'У2 Ввод'!$D$216&gt;$B9),0,MAX(0,MIN(1,'У2 Ввод'!$E$216-NETWORKDAYS('У2 Ввод'!$D$216,$B9)+1))/Настройки!$E$8*100)</f>
        <v>0</v>
      </c>
      <c r="HD9" s="67" t="n">
        <f aca="false">IF(OR($D9=1,MONTH($B9)&lt;&gt;MONTH(StartDate),'У2 Ввод'!$D$217="",'У2 Ввод'!$E$217="",'У2 Ввод'!$D$217&gt;$B9),0,MAX(0,MIN(1,'У2 Ввод'!$E$217-NETWORKDAYS('У2 Ввод'!$D$217,$B9)+1))/Настройки!$E$8*100)</f>
        <v>0</v>
      </c>
      <c r="HE9" s="67" t="n">
        <f aca="false">IF(OR($D9=1,MONTH($B9)&lt;&gt;MONTH(StartDate),'У2 Ввод'!$D$218="",'У2 Ввод'!$E$218="",'У2 Ввод'!$D$218&gt;$B9),0,MAX(0,MIN(1,'У2 Ввод'!$E$218-NETWORKDAYS('У2 Ввод'!$D$218,$B9)+1))/Настройки!$E$8*100)</f>
        <v>0</v>
      </c>
      <c r="HF9" s="67" t="n">
        <f aca="false">IF(OR($D9=1,MONTH($B9)&lt;&gt;MONTH(StartDate),'У2 Ввод'!$D$219="",'У2 Ввод'!$E$219="",'У2 Ввод'!$D$219&gt;$B9),0,MAX(0,MIN(1,'У2 Ввод'!$E$219-NETWORKDAYS('У2 Ввод'!$D$219,$B9)+1))/Настройки!$E$8*100)</f>
        <v>0</v>
      </c>
      <c r="HG9" s="67" t="n">
        <f aca="false">IF(OR($D9=1,MONTH($B9)&lt;&gt;MONTH(StartDate),'У2 Ввод'!$D$220="",'У2 Ввод'!$E$220="",'У2 Ввод'!$D$220&gt;$B9),0,MAX(0,MIN(1,'У2 Ввод'!$E$220-NETWORKDAYS('У2 Ввод'!$D$220,$B9)+1))/Настройки!$E$8*100)</f>
        <v>0</v>
      </c>
      <c r="HH9" s="67" t="n">
        <f aca="false">IF(OR($D9=1,MONTH($B9)&lt;&gt;MONTH(StartDate),'У2 Ввод'!$D$221="",'У2 Ввод'!$E$221="",'У2 Ввод'!$D$221&gt;$B9),0,MAX(0,MIN(1,'У2 Ввод'!$E$221-NETWORKDAYS('У2 Ввод'!$D$221,$B9)+1))/Настройки!$E$8*100)</f>
        <v>0</v>
      </c>
      <c r="HI9" s="67" t="n">
        <f aca="false">IF(OR($D9=1,MONTH($B9)&lt;&gt;MONTH(StartDate),'У2 Ввод'!$D$222="",'У2 Ввод'!$E$222="",'У2 Ввод'!$D$222&gt;$B9),0,MAX(0,MIN(1,'У2 Ввод'!$E$222-NETWORKDAYS('У2 Ввод'!$D$222,$B9)+1))/Настройки!$E$8*100)</f>
        <v>0</v>
      </c>
      <c r="HJ9" s="67" t="n">
        <f aca="false">IF(OR($D9=1,MONTH($B9)&lt;&gt;MONTH(StartDate),'У2 Ввод'!$D$223="",'У2 Ввод'!$E$223="",'У2 Ввод'!$D$223&gt;$B9),0,MAX(0,MIN(1,'У2 Ввод'!$E$223-NETWORKDAYS('У2 Ввод'!$D$223,$B9)+1))/Настройки!$E$8*100)</f>
        <v>0</v>
      </c>
      <c r="HK9" s="67" t="n">
        <f aca="false">IF(OR($D9=1,MONTH($B9)&lt;&gt;MONTH(StartDate),'У2 Ввод'!$D$224="",'У2 Ввод'!$E$224="",'У2 Ввод'!$D$224&gt;$B9),0,MAX(0,MIN(1,'У2 Ввод'!$E$224-NETWORKDAYS('У2 Ввод'!$D$224,$B9)+1))/Настройки!$E$8*100)</f>
        <v>0</v>
      </c>
      <c r="HL9" s="67" t="n">
        <f aca="false">IF(OR($D9=1,MONTH($B9)&lt;&gt;MONTH(StartDate),'У2 Ввод'!$D$225="",'У2 Ввод'!$E$225="",'У2 Ввод'!$D$225&gt;$B9),0,MAX(0,MIN(1,'У2 Ввод'!$E$225-NETWORKDAYS('У2 Ввод'!$D$225,$B9)+1))/Настройки!$E$8*100)</f>
        <v>0</v>
      </c>
      <c r="HM9" s="67" t="n">
        <f aca="false">IF(OR($D9=1,MONTH($B9)&lt;&gt;MONTH(StartDate),'У2 Ввод'!$D$226="",'У2 Ввод'!$E$226="",'У2 Ввод'!$D$226&gt;$B9),0,MAX(0,MIN(1,'У2 Ввод'!$E$226-NETWORKDAYS('У2 Ввод'!$D$226,$B9)+1))/Настройки!$E$8*100)</f>
        <v>0</v>
      </c>
      <c r="HN9" s="67" t="n">
        <f aca="false">IF(OR($D9=1,MONTH($B9)&lt;&gt;MONTH(StartDate),'У2 Ввод'!$D$227="",'У2 Ввод'!$E$227="",'У2 Ввод'!$D$227&gt;$B9),0,MAX(0,MIN(1,'У2 Ввод'!$E$227-NETWORKDAYS('У2 Ввод'!$D$227,$B9)+1))/Настройки!$E$8*100)</f>
        <v>0</v>
      </c>
      <c r="HO9" s="67" t="n">
        <f aca="false">IF(OR($D9=1,MONTH($B9)&lt;&gt;MONTH(StartDate),'У2 Ввод'!$D$228="",'У2 Ввод'!$E$228="",'У2 Ввод'!$D$228&gt;$B9),0,MAX(0,MIN(1,'У2 Ввод'!$E$228-NETWORKDAYS('У2 Ввод'!$D$228,$B9)+1))/Настройки!$E$8*100)</f>
        <v>0</v>
      </c>
      <c r="HP9" s="67" t="n">
        <f aca="false">IF(OR($D9=1,MONTH($B9)&lt;&gt;MONTH(StartDate),'У2 Ввод'!$D$229="",'У2 Ввод'!$E$229="",'У2 Ввод'!$D$229&gt;$B9),0,MAX(0,MIN(1,'У2 Ввод'!$E$229-NETWORKDAYS('У2 Ввод'!$D$229,$B9)+1))/Настройки!$E$8*100)</f>
        <v>0</v>
      </c>
      <c r="HQ9" s="67" t="n">
        <f aca="false">IF(OR($D9=1,MONTH($B9)&lt;&gt;MONTH(StartDate),'У2 Ввод'!$D$230="",'У2 Ввод'!$E$230="",'У2 Ввод'!$D$230&gt;$B9),0,MAX(0,MIN(1,'У2 Ввод'!$E$230-NETWORKDAYS('У2 Ввод'!$D$230,$B9)+1))/Настройки!$E$8*100)</f>
        <v>0</v>
      </c>
      <c r="HR9" s="67" t="n">
        <f aca="false">IF(OR($D9=1,MONTH($B9)&lt;&gt;MONTH(StartDate),'У2 Ввод'!$D$231="",'У2 Ввод'!$E$231="",'У2 Ввод'!$D$231&gt;$B9),0,MAX(0,MIN(1,'У2 Ввод'!$E$231-NETWORKDAYS('У2 Ввод'!$D$231,$B9)+1))/Настройки!$E$8*100)</f>
        <v>0</v>
      </c>
      <c r="HS9" s="67" t="n">
        <f aca="false">IF(OR($D9=1,MONTH($B9)&lt;&gt;MONTH(StartDate),'У2 Ввод'!$D$232="",'У2 Ввод'!$E$232="",'У2 Ввод'!$D$232&gt;$B9),0,MAX(0,MIN(1,'У2 Ввод'!$E$232-NETWORKDAYS('У2 Ввод'!$D$232,$B9)+1))/Настройки!$E$8*100)</f>
        <v>0</v>
      </c>
      <c r="HT9" s="67" t="n">
        <f aca="false">IF(OR($D9=1,MONTH($B9)&lt;&gt;MONTH(StartDate),'У2 Ввод'!$D$233="",'У2 Ввод'!$E$233="",'У2 Ввод'!$D$233&gt;$B9),0,MAX(0,MIN(1,'У2 Ввод'!$E$233-NETWORKDAYS('У2 Ввод'!$D$233,$B9)+1))/Настройки!$E$8*100)</f>
        <v>0</v>
      </c>
      <c r="HU9" s="67" t="n">
        <f aca="false">IF(OR($D9=1,MONTH($B9)&lt;&gt;MONTH(StartDate),'У2 Ввод'!$D$234="",'У2 Ввод'!$E$234="",'У2 Ввод'!$D$234&gt;$B9),0,MAX(0,MIN(1,'У2 Ввод'!$E$234-NETWORKDAYS('У2 Ввод'!$D$234,$B9)+1))/Настройки!$E$8*100)</f>
        <v>0</v>
      </c>
      <c r="HV9" s="67" t="n">
        <f aca="false">IF(OR($D9=1,MONTH($B9)&lt;&gt;MONTH(StartDate),'У2 Ввод'!$D$235="",'У2 Ввод'!$E$235="",'У2 Ввод'!$D$235&gt;$B9),0,MAX(0,MIN(1,'У2 Ввод'!$E$235-NETWORKDAYS('У2 Ввод'!$D$235,$B9)+1))/Настройки!$E$8*100)</f>
        <v>0</v>
      </c>
      <c r="HW9" s="67" t="n">
        <f aca="false">IF(OR($D9=1,MONTH($B9)&lt;&gt;MONTH(StartDate),'У2 Ввод'!$D$236="",'У2 Ввод'!$E$236="",'У2 Ввод'!$D$236&gt;$B9),0,MAX(0,MIN(1,'У2 Ввод'!$E$236-NETWORKDAYS('У2 Ввод'!$D$236,$B9)+1))/Настройки!$E$8*100)</f>
        <v>0</v>
      </c>
      <c r="HX9" s="67" t="n">
        <f aca="false">IF(OR($D9=1,MONTH($B9)&lt;&gt;MONTH(StartDate),'У2 Ввод'!$D$237="",'У2 Ввод'!$E$237="",'У2 Ввод'!$D$237&gt;$B9),0,MAX(0,MIN(1,'У2 Ввод'!$E$237-NETWORKDAYS('У2 Ввод'!$D$237,$B9)+1))/Настройки!$E$8*100)</f>
        <v>0</v>
      </c>
      <c r="HY9" s="67" t="n">
        <f aca="false">IF(OR($D9=1,MONTH($B9)&lt;&gt;MONTH(StartDate),'У2 Ввод'!$D$238="",'У2 Ввод'!$E$238="",'У2 Ввод'!$D$238&gt;$B9),0,MAX(0,MIN(1,'У2 Ввод'!$E$238-NETWORKDAYS('У2 Ввод'!$D$238,$B9)+1))/Настройки!$E$8*100)</f>
        <v>0</v>
      </c>
      <c r="HZ9" s="67" t="n">
        <f aca="false">IF(OR($D9=1,MONTH($B9)&lt;&gt;MONTH(StartDate),'У2 Ввод'!$D$239="",'У2 Ввод'!$E$239="",'У2 Ввод'!$D$239&gt;$B9),0,MAX(0,MIN(1,'У2 Ввод'!$E$239-NETWORKDAYS('У2 Ввод'!$D$239,$B9)+1))/Настройки!$E$8*100)</f>
        <v>0</v>
      </c>
      <c r="IA9" s="67" t="n">
        <f aca="false">IF(OR($D9=1,MONTH($B9)&lt;&gt;MONTH(StartDate),'У2 Ввод'!$D$240="",'У2 Ввод'!$E$240="",'У2 Ввод'!$D$240&gt;$B9),0,MAX(0,MIN(1,'У2 Ввод'!$E$240-NETWORKDAYS('У2 Ввод'!$D$240,$B9)+1))/Настройки!$E$8*100)</f>
        <v>0</v>
      </c>
      <c r="IB9" s="67" t="n">
        <f aca="false">IF(OR($D9=1,MONTH($B9)&lt;&gt;MONTH(StartDate),'У2 Ввод'!$D$241="",'У2 Ввод'!$E$241="",'У2 Ввод'!$D$241&gt;$B9),0,MAX(0,MIN(1,'У2 Ввод'!$E$241-NETWORKDAYS('У2 Ввод'!$D$241,$B9)+1))/Настройки!$E$8*100)</f>
        <v>0</v>
      </c>
      <c r="IC9" s="67" t="n">
        <f aca="false">IF(OR($D9=1,MONTH($B9)&lt;&gt;MONTH(StartDate),'У2 Ввод'!$D$242="",'У2 Ввод'!$E$242="",'У2 Ввод'!$D$242&gt;$B9),0,MAX(0,MIN(1,'У2 Ввод'!$E$242-NETWORKDAYS('У2 Ввод'!$D$242,$B9)+1))/Настройки!$E$8*100)</f>
        <v>0</v>
      </c>
      <c r="ID9" s="67" t="n">
        <f aca="false">IF(OR($D9=1,MONTH($B9)&lt;&gt;MONTH(StartDate),'У2 Ввод'!$D$243="",'У2 Ввод'!$E$243="",'У2 Ввод'!$D$243&gt;$B9),0,MAX(0,MIN(1,'У2 Ввод'!$E$243-NETWORKDAYS('У2 Ввод'!$D$243,$B9)+1))/Настройки!$E$8*100)</f>
        <v>0</v>
      </c>
      <c r="IE9" s="67" t="n">
        <f aca="false">IF(OR($D9=1,MONTH($B9)&lt;&gt;MONTH(StartDate),'У2 Ввод'!$D$244="",'У2 Ввод'!$E$244="",'У2 Ввод'!$D$244&gt;$B9),0,MAX(0,MIN(1,'У2 Ввод'!$E$244-NETWORKDAYS('У2 Ввод'!$D$244,$B9)+1))/Настройки!$E$8*100)</f>
        <v>0</v>
      </c>
      <c r="IF9" s="67" t="n">
        <f aca="false">IF(OR($D9=1,MONTH($B9)&lt;&gt;MONTH(StartDate),'У2 Ввод'!$D$245="",'У2 Ввод'!$E$245="",'У2 Ввод'!$D$245&gt;$B9),0,MAX(0,MIN(1,'У2 Ввод'!$E$245-NETWORKDAYS('У2 Ввод'!$D$245,$B9)+1))/Настройки!$E$8*100)</f>
        <v>0</v>
      </c>
      <c r="IG9" s="67" t="n">
        <f aca="false">IF(OR($D9=1,MONTH($B9)&lt;&gt;MONTH(StartDate),'У2 Ввод'!$D$246="",'У2 Ввод'!$E$246="",'У2 Ввод'!$D$246&gt;$B9),0,MAX(0,MIN(1,'У2 Ввод'!$E$246-NETWORKDAYS('У2 Ввод'!$D$246,$B9)+1))/Настройки!$E$8*100)</f>
        <v>0</v>
      </c>
      <c r="IH9" s="67" t="n">
        <f aca="false">IF(OR($D9=1,MONTH($B9)&lt;&gt;MONTH(StartDate),'У2 Ввод'!$D$247="",'У2 Ввод'!$E$247="",'У2 Ввод'!$D$247&gt;$B9),0,MAX(0,MIN(1,'У2 Ввод'!$E$247-NETWORKDAYS('У2 Ввод'!$D$247,$B9)+1))/Настройки!$E$8*100)</f>
        <v>0</v>
      </c>
      <c r="II9" s="67" t="n">
        <f aca="false">IF(OR($D9=1,MONTH($B9)&lt;&gt;MONTH(StartDate),'У2 Ввод'!$D$248="",'У2 Ввод'!$E$248="",'У2 Ввод'!$D$248&gt;$B9),0,MAX(0,MIN(1,'У2 Ввод'!$E$248-NETWORKDAYS('У2 Ввод'!$D$248,$B9)+1))/Настройки!$E$8*100)</f>
        <v>0</v>
      </c>
      <c r="IJ9" s="67" t="n">
        <f aca="false">IF(OR($D9=1,MONTH($B9)&lt;&gt;MONTH(StartDate),'У2 Ввод'!$D$249="",'У2 Ввод'!$E$249="",'У2 Ввод'!$D$249&gt;$B9),0,MAX(0,MIN(1,'У2 Ввод'!$E$249-NETWORKDAYS('У2 Ввод'!$D$249,$B9)+1))/Настройки!$E$8*100)</f>
        <v>0</v>
      </c>
      <c r="IK9" s="67" t="n">
        <f aca="false">IF(OR($D9=1,MONTH($B9)&lt;&gt;MONTH(StartDate),'У2 Ввод'!$D$250="",'У2 Ввод'!$E$250="",'У2 Ввод'!$D$250&gt;$B9),0,MAX(0,MIN(1,'У2 Ввод'!$E$250-NETWORKDAYS('У2 Ввод'!$D$250,$B9)+1))/Настройки!$E$8*100)</f>
        <v>0</v>
      </c>
      <c r="IL9" s="67" t="n">
        <f aca="false">IF(OR($D9=1,MONTH($B9)&lt;&gt;MONTH(StartDate),'У2 Ввод'!$D$251="",'У2 Ввод'!$E$251="",'У2 Ввод'!$D$251&gt;$B9),0,MAX(0,MIN(1,'У2 Ввод'!$E$251-NETWORKDAYS('У2 Ввод'!$D$251,$B9)+1))/Настройки!$E$8*100)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0</v>
      </c>
      <c r="F10" s="49" t="n">
        <f aca="false">IF(OR(MONTH(B10)&lt;&gt;MONTH(StartDate),D10=1),"",100)</f>
        <v>100</v>
      </c>
      <c r="G10" s="67" t="n">
        <f aca="false">IF(OR($D10=1,MONTH($B10)&lt;&gt;MONTH(StartDate),'У2 Ввод'!$D$12="",'У2 Ввод'!$E$12="",'У2 Ввод'!$D$12&gt;$B10),0,MAX(0,MIN(1,'У2 Ввод'!$E$12-NETWORKDAYS('У2 Ввод'!$D$12,$B10)+1))/Настройки!$E$8*100)</f>
        <v>0</v>
      </c>
      <c r="H10" s="67" t="n">
        <f aca="false">IF(OR($D10=1,MONTH($B10)&lt;&gt;MONTH(StartDate),'У2 Ввод'!$D$13="",'У2 Ввод'!$E$13="",'У2 Ввод'!$D$13&gt;$B10),0,MAX(0,MIN(1,'У2 Ввод'!$E$13-NETWORKDAYS('У2 Ввод'!$D$13,$B10)+1))/Настройки!$E$8*100)</f>
        <v>0</v>
      </c>
      <c r="I10" s="67" t="n">
        <f aca="false">IF(OR($D10=1,MONTH($B10)&lt;&gt;MONTH(StartDate),'У2 Ввод'!$D$14="",'У2 Ввод'!$E$14="",'У2 Ввод'!$D$14&gt;$B10),0,MAX(0,MIN(1,'У2 Ввод'!$E$14-NETWORKDAYS('У2 Ввод'!$D$14,$B10)+1))/Настройки!$E$8*100)</f>
        <v>0</v>
      </c>
      <c r="J10" s="67" t="n">
        <f aca="false">IF(OR($D10=1,MONTH($B10)&lt;&gt;MONTH(StartDate),'У2 Ввод'!$D$15="",'У2 Ввод'!$E$15="",'У2 Ввод'!$D$15&gt;$B10),0,MAX(0,MIN(1,'У2 Ввод'!$E$15-NETWORKDAYS('У2 Ввод'!$D$15,$B10)+1))/Настройки!$E$8*100)</f>
        <v>0</v>
      </c>
      <c r="K10" s="67" t="n">
        <f aca="false">IF(OR($D10=1,MONTH($B10)&lt;&gt;MONTH(StartDate),'У2 Ввод'!$D$16="",'У2 Ввод'!$E$16="",'У2 Ввод'!$D$16&gt;$B10),0,MAX(0,MIN(1,'У2 Ввод'!$E$16-NETWORKDAYS('У2 Ввод'!$D$16,$B10)+1))/Настройки!$E$8*100)</f>
        <v>0</v>
      </c>
      <c r="L10" s="67" t="n">
        <f aca="false">IF(OR($D10=1,MONTH($B10)&lt;&gt;MONTH(StartDate),'У2 Ввод'!$D$17="",'У2 Ввод'!$E$17="",'У2 Ввод'!$D$17&gt;$B10),0,MAX(0,MIN(1,'У2 Ввод'!$E$17-NETWORKDAYS('У2 Ввод'!$D$17,$B10)+1))/Настройки!$E$8*100)</f>
        <v>0</v>
      </c>
      <c r="M10" s="67" t="n">
        <f aca="false">IF(OR($D10=1,MONTH($B10)&lt;&gt;MONTH(StartDate),'У2 Ввод'!$D$18="",'У2 Ввод'!$E$18="",'У2 Ввод'!$D$18&gt;$B10),0,MAX(0,MIN(1,'У2 Ввод'!$E$18-NETWORKDAYS('У2 Ввод'!$D$18,$B10)+1))/Настройки!$E$8*100)</f>
        <v>0</v>
      </c>
      <c r="N10" s="67" t="n">
        <f aca="false">IF(OR($D10=1,MONTH($B10)&lt;&gt;MONTH(StartDate),'У2 Ввод'!$D$19="",'У2 Ввод'!$E$19="",'У2 Ввод'!$D$19&gt;$B10),0,MAX(0,MIN(1,'У2 Ввод'!$E$19-NETWORKDAYS('У2 Ввод'!$D$19,$B10)+1))/Настройки!$E$8*100)</f>
        <v>0</v>
      </c>
      <c r="O10" s="67" t="n">
        <f aca="false">IF(OR($D10=1,MONTH($B10)&lt;&gt;MONTH(StartDate),'У2 Ввод'!$D$20="",'У2 Ввод'!$E$20="",'У2 Ввод'!$D$20&gt;$B10),0,MAX(0,MIN(1,'У2 Ввод'!$E$20-NETWORKDAYS('У2 Ввод'!$D$20,$B10)+1))/Настройки!$E$8*100)</f>
        <v>0</v>
      </c>
      <c r="P10" s="67" t="n">
        <f aca="false">IF(OR($D10=1,MONTH($B10)&lt;&gt;MONTH(StartDate),'У2 Ввод'!$D$21="",'У2 Ввод'!$E$21="",'У2 Ввод'!$D$21&gt;$B10),0,MAX(0,MIN(1,'У2 Ввод'!$E$21-NETWORKDAYS('У2 Ввод'!$D$21,$B10)+1))/Настройки!$E$8*100)</f>
        <v>0</v>
      </c>
      <c r="Q10" s="67" t="n">
        <f aca="false">IF(OR($D10=1,MONTH($B10)&lt;&gt;MONTH(StartDate),'У2 Ввод'!$D$22="",'У2 Ввод'!$E$22="",'У2 Ввод'!$D$22&gt;$B10),0,MAX(0,MIN(1,'У2 Ввод'!$E$22-NETWORKDAYS('У2 Ввод'!$D$22,$B10)+1))/Настройки!$E$8*100)</f>
        <v>0</v>
      </c>
      <c r="R10" s="67" t="n">
        <f aca="false">IF(OR($D10=1,MONTH($B10)&lt;&gt;MONTH(StartDate),'У2 Ввод'!$D$23="",'У2 Ввод'!$E$23="",'У2 Ввод'!$D$23&gt;$B10),0,MAX(0,MIN(1,'У2 Ввод'!$E$23-NETWORKDAYS('У2 Ввод'!$D$23,$B10)+1))/Настройки!$E$8*100)</f>
        <v>0</v>
      </c>
      <c r="S10" s="67" t="n">
        <f aca="false">IF(OR($D10=1,MONTH($B10)&lt;&gt;MONTH(StartDate),'У2 Ввод'!$D$24="",'У2 Ввод'!$E$24="",'У2 Ввод'!$D$24&gt;$B10),0,MAX(0,MIN(1,'У2 Ввод'!$E$24-NETWORKDAYS('У2 Ввод'!$D$24,$B10)+1))/Настройки!$E$8*100)</f>
        <v>0</v>
      </c>
      <c r="T10" s="67" t="n">
        <f aca="false">IF(OR($D10=1,MONTH($B10)&lt;&gt;MONTH(StartDate),'У2 Ввод'!$D$25="",'У2 Ввод'!$E$25="",'У2 Ввод'!$D$25&gt;$B10),0,MAX(0,MIN(1,'У2 Ввод'!$E$25-NETWORKDAYS('У2 Ввод'!$D$25,$B10)+1))/Настройки!$E$8*100)</f>
        <v>0</v>
      </c>
      <c r="U10" s="67" t="n">
        <f aca="false">IF(OR($D10=1,MONTH($B10)&lt;&gt;MONTH(StartDate),'У2 Ввод'!$D$26="",'У2 Ввод'!$E$26="",'У2 Ввод'!$D$26&gt;$B10),0,MAX(0,MIN(1,'У2 Ввод'!$E$26-NETWORKDAYS('У2 Ввод'!$D$26,$B10)+1))/Настройки!$E$8*100)</f>
        <v>0</v>
      </c>
      <c r="V10" s="67" t="n">
        <f aca="false">IF(OR($D10=1,MONTH($B10)&lt;&gt;MONTH(StartDate),'У2 Ввод'!$D$27="",'У2 Ввод'!$E$27="",'У2 Ввод'!$D$27&gt;$B10),0,MAX(0,MIN(1,'У2 Ввод'!$E$27-NETWORKDAYS('У2 Ввод'!$D$27,$B10)+1))/Настройки!$E$8*100)</f>
        <v>0</v>
      </c>
      <c r="W10" s="67" t="n">
        <f aca="false">IF(OR($D10=1,MONTH($B10)&lt;&gt;MONTH(StartDate),'У2 Ввод'!$D$28="",'У2 Ввод'!$E$28="",'У2 Ввод'!$D$28&gt;$B10),0,MAX(0,MIN(1,'У2 Ввод'!$E$28-NETWORKDAYS('У2 Ввод'!$D$28,$B10)+1))/Настройки!$E$8*100)</f>
        <v>0</v>
      </c>
      <c r="X10" s="67" t="n">
        <f aca="false">IF(OR($D10=1,MONTH($B10)&lt;&gt;MONTH(StartDate),'У2 Ввод'!$D$29="",'У2 Ввод'!$E$29="",'У2 Ввод'!$D$29&gt;$B10),0,MAX(0,MIN(1,'У2 Ввод'!$E$29-NETWORKDAYS('У2 Ввод'!$D$29,$B10)+1))/Настройки!$E$8*100)</f>
        <v>0</v>
      </c>
      <c r="Y10" s="67" t="n">
        <f aca="false">IF(OR($D10=1,MONTH($B10)&lt;&gt;MONTH(StartDate),'У2 Ввод'!$D$30="",'У2 Ввод'!$E$30="",'У2 Ввод'!$D$30&gt;$B10),0,MAX(0,MIN(1,'У2 Ввод'!$E$30-NETWORKDAYS('У2 Ввод'!$D$30,$B10)+1))/Настройки!$E$8*100)</f>
        <v>0</v>
      </c>
      <c r="Z10" s="67" t="n">
        <f aca="false">IF(OR($D10=1,MONTH($B10)&lt;&gt;MONTH(StartDate),'У2 Ввод'!$D$31="",'У2 Ввод'!$E$31="",'У2 Ввод'!$D$31&gt;$B10),0,MAX(0,MIN(1,'У2 Ввод'!$E$31-NETWORKDAYS('У2 Ввод'!$D$31,$B10)+1))/Настройки!$E$8*100)</f>
        <v>0</v>
      </c>
      <c r="AA10" s="67" t="n">
        <f aca="false">IF(OR($D10=1,MONTH($B10)&lt;&gt;MONTH(StartDate),'У2 Ввод'!$D$32="",'У2 Ввод'!$E$32="",'У2 Ввод'!$D$32&gt;$B10),0,MAX(0,MIN(1,'У2 Ввод'!$E$32-NETWORKDAYS('У2 Ввод'!$D$32,$B10)+1))/Настройки!$E$8*100)</f>
        <v>0</v>
      </c>
      <c r="AB10" s="67" t="n">
        <f aca="false">IF(OR($D10=1,MONTH($B10)&lt;&gt;MONTH(StartDate),'У2 Ввод'!$D$33="",'У2 Ввод'!$E$33="",'У2 Ввод'!$D$33&gt;$B10),0,MAX(0,MIN(1,'У2 Ввод'!$E$33-NETWORKDAYS('У2 Ввод'!$D$33,$B10)+1))/Настройки!$E$8*100)</f>
        <v>0</v>
      </c>
      <c r="AC10" s="67" t="n">
        <f aca="false">IF(OR($D10=1,MONTH($B10)&lt;&gt;MONTH(StartDate),'У2 Ввод'!$D$34="",'У2 Ввод'!$E$34="",'У2 Ввод'!$D$34&gt;$B10),0,MAX(0,MIN(1,'У2 Ввод'!$E$34-NETWORKDAYS('У2 Ввод'!$D$34,$B10)+1))/Настройки!$E$8*100)</f>
        <v>0</v>
      </c>
      <c r="AD10" s="67" t="n">
        <f aca="false">IF(OR($D10=1,MONTH($B10)&lt;&gt;MONTH(StartDate),'У2 Ввод'!$D$35="",'У2 Ввод'!$E$35="",'У2 Ввод'!$D$35&gt;$B10),0,MAX(0,MIN(1,'У2 Ввод'!$E$35-NETWORKDAYS('У2 Ввод'!$D$35,$B10)+1))/Настройки!$E$8*100)</f>
        <v>0</v>
      </c>
      <c r="AE10" s="67" t="n">
        <f aca="false">IF(OR($D10=1,MONTH($B10)&lt;&gt;MONTH(StartDate),'У2 Ввод'!$D$36="",'У2 Ввод'!$E$36="",'У2 Ввод'!$D$36&gt;$B10),0,MAX(0,MIN(1,'У2 Ввод'!$E$36-NETWORKDAYS('У2 Ввод'!$D$36,$B10)+1))/Настройки!$E$8*100)</f>
        <v>0</v>
      </c>
      <c r="AF10" s="67" t="n">
        <f aca="false">IF(OR($D10=1,MONTH($B10)&lt;&gt;MONTH(StartDate),'У2 Ввод'!$D$37="",'У2 Ввод'!$E$37="",'У2 Ввод'!$D$37&gt;$B10),0,MAX(0,MIN(1,'У2 Ввод'!$E$37-NETWORKDAYS('У2 Ввод'!$D$37,$B10)+1))/Настройки!$E$8*100)</f>
        <v>0</v>
      </c>
      <c r="AG10" s="67" t="n">
        <f aca="false">IF(OR($D10=1,MONTH($B10)&lt;&gt;MONTH(StartDate),'У2 Ввод'!$D$38="",'У2 Ввод'!$E$38="",'У2 Ввод'!$D$38&gt;$B10),0,MAX(0,MIN(1,'У2 Ввод'!$E$38-NETWORKDAYS('У2 Ввод'!$D$38,$B10)+1))/Настройки!$E$8*100)</f>
        <v>0</v>
      </c>
      <c r="AH10" s="67" t="n">
        <f aca="false">IF(OR($D10=1,MONTH($B10)&lt;&gt;MONTH(StartDate),'У2 Ввод'!$D$39="",'У2 Ввод'!$E$39="",'У2 Ввод'!$D$39&gt;$B10),0,MAX(0,MIN(1,'У2 Ввод'!$E$39-NETWORKDAYS('У2 Ввод'!$D$39,$B10)+1))/Настройки!$E$8*100)</f>
        <v>0</v>
      </c>
      <c r="AI10" s="67" t="n">
        <f aca="false">IF(OR($D10=1,MONTH($B10)&lt;&gt;MONTH(StartDate),'У2 Ввод'!$D$40="",'У2 Ввод'!$E$40="",'У2 Ввод'!$D$40&gt;$B10),0,MAX(0,MIN(1,'У2 Ввод'!$E$40-NETWORKDAYS('У2 Ввод'!$D$40,$B10)+1))/Настройки!$E$8*100)</f>
        <v>0</v>
      </c>
      <c r="AJ10" s="67" t="n">
        <f aca="false">IF(OR($D10=1,MONTH($B10)&lt;&gt;MONTH(StartDate),'У2 Ввод'!$D$41="",'У2 Ввод'!$E$41="",'У2 Ввод'!$D$41&gt;$B10),0,MAX(0,MIN(1,'У2 Ввод'!$E$41-NETWORKDAYS('У2 Ввод'!$D$41,$B10)+1))/Настройки!$E$8*100)</f>
        <v>0</v>
      </c>
      <c r="AK10" s="67" t="n">
        <f aca="false">IF(OR($D10=1,MONTH($B10)&lt;&gt;MONTH(StartDate),'У2 Ввод'!$D$42="",'У2 Ввод'!$E$42="",'У2 Ввод'!$D$42&gt;$B10),0,MAX(0,MIN(1,'У2 Ввод'!$E$42-NETWORKDAYS('У2 Ввод'!$D$42,$B10)+1))/Настройки!$E$8*100)</f>
        <v>0</v>
      </c>
      <c r="AL10" s="67" t="n">
        <f aca="false">IF(OR($D10=1,MONTH($B10)&lt;&gt;MONTH(StartDate),'У2 Ввод'!$D$43="",'У2 Ввод'!$E$43="",'У2 Ввод'!$D$43&gt;$B10),0,MAX(0,MIN(1,'У2 Ввод'!$E$43-NETWORKDAYS('У2 Ввод'!$D$43,$B10)+1))/Настройки!$E$8*100)</f>
        <v>0</v>
      </c>
      <c r="AM10" s="67" t="n">
        <f aca="false">IF(OR($D10=1,MONTH($B10)&lt;&gt;MONTH(StartDate),'У2 Ввод'!$D$44="",'У2 Ввод'!$E$44="",'У2 Ввод'!$D$44&gt;$B10),0,MAX(0,MIN(1,'У2 Ввод'!$E$44-NETWORKDAYS('У2 Ввод'!$D$44,$B10)+1))/Настройки!$E$8*100)</f>
        <v>0</v>
      </c>
      <c r="AN10" s="67" t="n">
        <f aca="false">IF(OR($D10=1,MONTH($B10)&lt;&gt;MONTH(StartDate),'У2 Ввод'!$D$45="",'У2 Ввод'!$E$45="",'У2 Ввод'!$D$45&gt;$B10),0,MAX(0,MIN(1,'У2 Ввод'!$E$45-NETWORKDAYS('У2 Ввод'!$D$45,$B10)+1))/Настройки!$E$8*100)</f>
        <v>0</v>
      </c>
      <c r="AO10" s="67" t="n">
        <f aca="false">IF(OR($D10=1,MONTH($B10)&lt;&gt;MONTH(StartDate),'У2 Ввод'!$D$46="",'У2 Ввод'!$E$46="",'У2 Ввод'!$D$46&gt;$B10),0,MAX(0,MIN(1,'У2 Ввод'!$E$46-NETWORKDAYS('У2 Ввод'!$D$46,$B10)+1))/Настройки!$E$8*100)</f>
        <v>0</v>
      </c>
      <c r="AP10" s="67" t="n">
        <f aca="false">IF(OR($D10=1,MONTH($B10)&lt;&gt;MONTH(StartDate),'У2 Ввод'!$D$47="",'У2 Ввод'!$E$47="",'У2 Ввод'!$D$47&gt;$B10),0,MAX(0,MIN(1,'У2 Ввод'!$E$47-NETWORKDAYS('У2 Ввод'!$D$47,$B10)+1))/Настройки!$E$8*100)</f>
        <v>0</v>
      </c>
      <c r="AQ10" s="67" t="n">
        <f aca="false">IF(OR($D10=1,MONTH($B10)&lt;&gt;MONTH(StartDate),'У2 Ввод'!$D$48="",'У2 Ввод'!$E$48="",'У2 Ввод'!$D$48&gt;$B10),0,MAX(0,MIN(1,'У2 Ввод'!$E$48-NETWORKDAYS('У2 Ввод'!$D$48,$B10)+1))/Настройки!$E$8*100)</f>
        <v>0</v>
      </c>
      <c r="AR10" s="67" t="n">
        <f aca="false">IF(OR($D10=1,MONTH($B10)&lt;&gt;MONTH(StartDate),'У2 Ввод'!$D$49="",'У2 Ввод'!$E$49="",'У2 Ввод'!$D$49&gt;$B10),0,MAX(0,MIN(1,'У2 Ввод'!$E$49-NETWORKDAYS('У2 Ввод'!$D$49,$B10)+1))/Настройки!$E$8*100)</f>
        <v>0</v>
      </c>
      <c r="AS10" s="67" t="n">
        <f aca="false">IF(OR($D10=1,MONTH($B10)&lt;&gt;MONTH(StartDate),'У2 Ввод'!$D$50="",'У2 Ввод'!$E$50="",'У2 Ввод'!$D$50&gt;$B10),0,MAX(0,MIN(1,'У2 Ввод'!$E$50-NETWORKDAYS('У2 Ввод'!$D$50,$B10)+1))/Настройки!$E$8*100)</f>
        <v>0</v>
      </c>
      <c r="AT10" s="67" t="n">
        <f aca="false">IF(OR($D10=1,MONTH($B10)&lt;&gt;MONTH(StartDate),'У2 Ввод'!$D$51="",'У2 Ввод'!$E$51="",'У2 Ввод'!$D$51&gt;$B10),0,MAX(0,MIN(1,'У2 Ввод'!$E$51-NETWORKDAYS('У2 Ввод'!$D$51,$B10)+1))/Настройки!$E$8*100)</f>
        <v>0</v>
      </c>
      <c r="AU10" s="67" t="n">
        <f aca="false">IF(OR($D10=1,MONTH($B10)&lt;&gt;MONTH(StartDate),'У2 Ввод'!$D$52="",'У2 Ввод'!$E$52="",'У2 Ввод'!$D$52&gt;$B10),0,MAX(0,MIN(1,'У2 Ввод'!$E$52-NETWORKDAYS('У2 Ввод'!$D$52,$B10)+1))/Настройки!$E$8*100)</f>
        <v>0</v>
      </c>
      <c r="AV10" s="67" t="n">
        <f aca="false">IF(OR($D10=1,MONTH($B10)&lt;&gt;MONTH(StartDate),'У2 Ввод'!$D$53="",'У2 Ввод'!$E$53="",'У2 Ввод'!$D$53&gt;$B10),0,MAX(0,MIN(1,'У2 Ввод'!$E$53-NETWORKDAYS('У2 Ввод'!$D$53,$B10)+1))/Настройки!$E$8*100)</f>
        <v>0</v>
      </c>
      <c r="AW10" s="67" t="n">
        <f aca="false">IF(OR($D10=1,MONTH($B10)&lt;&gt;MONTH(StartDate),'У2 Ввод'!$D$54="",'У2 Ввод'!$E$54="",'У2 Ввод'!$D$54&gt;$B10),0,MAX(0,MIN(1,'У2 Ввод'!$E$54-NETWORKDAYS('У2 Ввод'!$D$54,$B10)+1))/Настройки!$E$8*100)</f>
        <v>0</v>
      </c>
      <c r="AX10" s="67" t="n">
        <f aca="false">IF(OR($D10=1,MONTH($B10)&lt;&gt;MONTH(StartDate),'У2 Ввод'!$D$55="",'У2 Ввод'!$E$55="",'У2 Ввод'!$D$55&gt;$B10),0,MAX(0,MIN(1,'У2 Ввод'!$E$55-NETWORKDAYS('У2 Ввод'!$D$55,$B10)+1))/Настройки!$E$8*100)</f>
        <v>0</v>
      </c>
      <c r="AY10" s="67" t="n">
        <f aca="false">IF(OR($D10=1,MONTH($B10)&lt;&gt;MONTH(StartDate),'У2 Ввод'!$D$56="",'У2 Ввод'!$E$56="",'У2 Ввод'!$D$56&gt;$B10),0,MAX(0,MIN(1,'У2 Ввод'!$E$56-NETWORKDAYS('У2 Ввод'!$D$56,$B10)+1))/Настройки!$E$8*100)</f>
        <v>0</v>
      </c>
      <c r="AZ10" s="67" t="n">
        <f aca="false">IF(OR($D10=1,MONTH($B10)&lt;&gt;MONTH(StartDate),'У2 Ввод'!$D$57="",'У2 Ввод'!$E$57="",'У2 Ввод'!$D$57&gt;$B10),0,MAX(0,MIN(1,'У2 Ввод'!$E$57-NETWORKDAYS('У2 Ввод'!$D$57,$B10)+1))/Настройки!$E$8*100)</f>
        <v>0</v>
      </c>
      <c r="BA10" s="67" t="n">
        <f aca="false">IF(OR($D10=1,MONTH($B10)&lt;&gt;MONTH(StartDate),'У2 Ввод'!$D$58="",'У2 Ввод'!$E$58="",'У2 Ввод'!$D$58&gt;$B10),0,MAX(0,MIN(1,'У2 Ввод'!$E$58-NETWORKDAYS('У2 Ввод'!$D$58,$B10)+1))/Настройки!$E$8*100)</f>
        <v>0</v>
      </c>
      <c r="BB10" s="67" t="n">
        <f aca="false">IF(OR($D10=1,MONTH($B10)&lt;&gt;MONTH(StartDate),'У2 Ввод'!$D$59="",'У2 Ввод'!$E$59="",'У2 Ввод'!$D$59&gt;$B10),0,MAX(0,MIN(1,'У2 Ввод'!$E$59-NETWORKDAYS('У2 Ввод'!$D$59,$B10)+1))/Настройки!$E$8*100)</f>
        <v>0</v>
      </c>
      <c r="BC10" s="67" t="n">
        <f aca="false">IF(OR($D10=1,MONTH($B10)&lt;&gt;MONTH(StartDate),'У2 Ввод'!$D$60="",'У2 Ввод'!$E$60="",'У2 Ввод'!$D$60&gt;$B10),0,MAX(0,MIN(1,'У2 Ввод'!$E$60-NETWORKDAYS('У2 Ввод'!$D$60,$B10)+1))/Настройки!$E$8*100)</f>
        <v>0</v>
      </c>
      <c r="BD10" s="67" t="n">
        <f aca="false">IF(OR($D10=1,MONTH($B10)&lt;&gt;MONTH(StartDate),'У2 Ввод'!$D$61="",'У2 Ввод'!$E$61="",'У2 Ввод'!$D$61&gt;$B10),0,MAX(0,MIN(1,'У2 Ввод'!$E$61-NETWORKDAYS('У2 Ввод'!$D$61,$B10)+1))/Настройки!$E$8*100)</f>
        <v>0</v>
      </c>
      <c r="BE10" s="67" t="n">
        <f aca="false">IF(OR($D10=1,MONTH($B10)&lt;&gt;MONTH(StartDate),'У2 Ввод'!$D$62="",'У2 Ввод'!$E$62="",'У2 Ввод'!$D$62&gt;$B10),0,MAX(0,MIN(1,'У2 Ввод'!$E$62-NETWORKDAYS('У2 Ввод'!$D$62,$B10)+1))/Настройки!$E$8*100)</f>
        <v>0</v>
      </c>
      <c r="BF10" s="67" t="n">
        <f aca="false">IF(OR($D10=1,MONTH($B10)&lt;&gt;MONTH(StartDate),'У2 Ввод'!$D$63="",'У2 Ввод'!$E$63="",'У2 Ввод'!$D$63&gt;$B10),0,MAX(0,MIN(1,'У2 Ввод'!$E$63-NETWORKDAYS('У2 Ввод'!$D$63,$B10)+1))/Настройки!$E$8*100)</f>
        <v>0</v>
      </c>
      <c r="BG10" s="67" t="n">
        <f aca="false">IF(OR($D10=1,MONTH($B10)&lt;&gt;MONTH(StartDate),'У2 Ввод'!$D$64="",'У2 Ввод'!$E$64="",'У2 Ввод'!$D$64&gt;$B10),0,MAX(0,MIN(1,'У2 Ввод'!$E$64-NETWORKDAYS('У2 Ввод'!$D$64,$B10)+1))/Настройки!$E$8*100)</f>
        <v>0</v>
      </c>
      <c r="BH10" s="67" t="n">
        <f aca="false">IF(OR($D10=1,MONTH($B10)&lt;&gt;MONTH(StartDate),'У2 Ввод'!$D$65="",'У2 Ввод'!$E$65="",'У2 Ввод'!$D$65&gt;$B10),0,MAX(0,MIN(1,'У2 Ввод'!$E$65-NETWORKDAYS('У2 Ввод'!$D$65,$B10)+1))/Настройки!$E$8*100)</f>
        <v>0</v>
      </c>
      <c r="BI10" s="67" t="n">
        <f aca="false">IF(OR($D10=1,MONTH($B10)&lt;&gt;MONTH(StartDate),'У2 Ввод'!$D$66="",'У2 Ввод'!$E$66="",'У2 Ввод'!$D$66&gt;$B10),0,MAX(0,MIN(1,'У2 Ввод'!$E$66-NETWORKDAYS('У2 Ввод'!$D$66,$B10)+1))/Настройки!$E$8*100)</f>
        <v>0</v>
      </c>
      <c r="BJ10" s="67" t="n">
        <f aca="false">IF(OR($D10=1,MONTH($B10)&lt;&gt;MONTH(StartDate),'У2 Ввод'!$D$67="",'У2 Ввод'!$E$67="",'У2 Ввод'!$D$67&gt;$B10),0,MAX(0,MIN(1,'У2 Ввод'!$E$67-NETWORKDAYS('У2 Ввод'!$D$67,$B10)+1))/Настройки!$E$8*100)</f>
        <v>0</v>
      </c>
      <c r="BK10" s="67" t="n">
        <f aca="false">IF(OR($D10=1,MONTH($B10)&lt;&gt;MONTH(StartDate),'У2 Ввод'!$D$68="",'У2 Ввод'!$E$68="",'У2 Ввод'!$D$68&gt;$B10),0,MAX(0,MIN(1,'У2 Ввод'!$E$68-NETWORKDAYS('У2 Ввод'!$D$68,$B10)+1))/Настройки!$E$8*100)</f>
        <v>0</v>
      </c>
      <c r="BL10" s="67" t="n">
        <f aca="false">IF(OR($D10=1,MONTH($B10)&lt;&gt;MONTH(StartDate),'У2 Ввод'!$D$69="",'У2 Ввод'!$E$69="",'У2 Ввод'!$D$69&gt;$B10),0,MAX(0,MIN(1,'У2 Ввод'!$E$69-NETWORKDAYS('У2 Ввод'!$D$69,$B10)+1))/Настройки!$E$8*100)</f>
        <v>0</v>
      </c>
      <c r="BM10" s="67" t="n">
        <f aca="false">IF(OR($D10=1,MONTH($B10)&lt;&gt;MONTH(StartDate),'У2 Ввод'!$D$70="",'У2 Ввод'!$E$70="",'У2 Ввод'!$D$70&gt;$B10),0,MAX(0,MIN(1,'У2 Ввод'!$E$70-NETWORKDAYS('У2 Ввод'!$D$70,$B10)+1))/Настройки!$E$8*100)</f>
        <v>0</v>
      </c>
      <c r="BN10" s="67" t="n">
        <f aca="false">IF(OR($D10=1,MONTH($B10)&lt;&gt;MONTH(StartDate),'У2 Ввод'!$D$71="",'У2 Ввод'!$E$71="",'У2 Ввод'!$D$71&gt;$B10),0,MAX(0,MIN(1,'У2 Ввод'!$E$71-NETWORKDAYS('У2 Ввод'!$D$71,$B10)+1))/Настройки!$E$8*100)</f>
        <v>0</v>
      </c>
      <c r="BO10" s="67" t="n">
        <f aca="false">IF(OR($D10=1,MONTH($B10)&lt;&gt;MONTH(StartDate),'У2 Ввод'!$D$72="",'У2 Ввод'!$E$72="",'У2 Ввод'!$D$72&gt;$B10),0,MAX(0,MIN(1,'У2 Ввод'!$E$72-NETWORKDAYS('У2 Ввод'!$D$72,$B10)+1))/Настройки!$E$8*100)</f>
        <v>0</v>
      </c>
      <c r="BP10" s="67" t="n">
        <f aca="false">IF(OR($D10=1,MONTH($B10)&lt;&gt;MONTH(StartDate),'У2 Ввод'!$D$73="",'У2 Ввод'!$E$73="",'У2 Ввод'!$D$73&gt;$B10),0,MAX(0,MIN(1,'У2 Ввод'!$E$73-NETWORKDAYS('У2 Ввод'!$D$73,$B10)+1))/Настройки!$E$8*100)</f>
        <v>0</v>
      </c>
      <c r="BQ10" s="67" t="n">
        <f aca="false">IF(OR($D10=1,MONTH($B10)&lt;&gt;MONTH(StartDate),'У2 Ввод'!$D$74="",'У2 Ввод'!$E$74="",'У2 Ввод'!$D$74&gt;$B10),0,MAX(0,MIN(1,'У2 Ввод'!$E$74-NETWORKDAYS('У2 Ввод'!$D$74,$B10)+1))/Настройки!$E$8*100)</f>
        <v>0</v>
      </c>
      <c r="BR10" s="67" t="n">
        <f aca="false">IF(OR($D10=1,MONTH($B10)&lt;&gt;MONTH(StartDate),'У2 Ввод'!$D$75="",'У2 Ввод'!$E$75="",'У2 Ввод'!$D$75&gt;$B10),0,MAX(0,MIN(1,'У2 Ввод'!$E$75-NETWORKDAYS('У2 Ввод'!$D$75,$B10)+1))/Настройки!$E$8*100)</f>
        <v>0</v>
      </c>
      <c r="BS10" s="67" t="n">
        <f aca="false">IF(OR($D10=1,MONTH($B10)&lt;&gt;MONTH(StartDate),'У2 Ввод'!$D$76="",'У2 Ввод'!$E$76="",'У2 Ввод'!$D$76&gt;$B10),0,MAX(0,MIN(1,'У2 Ввод'!$E$76-NETWORKDAYS('У2 Ввод'!$D$76,$B10)+1))/Настройки!$E$8*100)</f>
        <v>0</v>
      </c>
      <c r="BT10" s="67" t="n">
        <f aca="false">IF(OR($D10=1,MONTH($B10)&lt;&gt;MONTH(StartDate),'У2 Ввод'!$D$77="",'У2 Ввод'!$E$77="",'У2 Ввод'!$D$77&gt;$B10),0,MAX(0,MIN(1,'У2 Ввод'!$E$77-NETWORKDAYS('У2 Ввод'!$D$77,$B10)+1))/Настройки!$E$8*100)</f>
        <v>0</v>
      </c>
      <c r="BU10" s="67" t="n">
        <f aca="false">IF(OR($D10=1,MONTH($B10)&lt;&gt;MONTH(StartDate),'У2 Ввод'!$D$78="",'У2 Ввод'!$E$78="",'У2 Ввод'!$D$78&gt;$B10),0,MAX(0,MIN(1,'У2 Ввод'!$E$78-NETWORKDAYS('У2 Ввод'!$D$78,$B10)+1))/Настройки!$E$8*100)</f>
        <v>0</v>
      </c>
      <c r="BV10" s="67" t="n">
        <f aca="false">IF(OR($D10=1,MONTH($B10)&lt;&gt;MONTH(StartDate),'У2 Ввод'!$D$79="",'У2 Ввод'!$E$79="",'У2 Ввод'!$D$79&gt;$B10),0,MAX(0,MIN(1,'У2 Ввод'!$E$79-NETWORKDAYS('У2 Ввод'!$D$79,$B10)+1))/Настройки!$E$8*100)</f>
        <v>0</v>
      </c>
      <c r="BW10" s="67" t="n">
        <f aca="false">IF(OR($D10=1,MONTH($B10)&lt;&gt;MONTH(StartDate),'У2 Ввод'!$D$80="",'У2 Ввод'!$E$80="",'У2 Ввод'!$D$80&gt;$B10),0,MAX(0,MIN(1,'У2 Ввод'!$E$80-NETWORKDAYS('У2 Ввод'!$D$80,$B10)+1))/Настройки!$E$8*100)</f>
        <v>0</v>
      </c>
      <c r="BX10" s="67" t="n">
        <f aca="false">IF(OR($D10=1,MONTH($B10)&lt;&gt;MONTH(StartDate),'У2 Ввод'!$D$81="",'У2 Ввод'!$E$81="",'У2 Ввод'!$D$81&gt;$B10),0,MAX(0,MIN(1,'У2 Ввод'!$E$81-NETWORKDAYS('У2 Ввод'!$D$81,$B10)+1))/Настройки!$E$8*100)</f>
        <v>0</v>
      </c>
      <c r="BY10" s="67" t="n">
        <f aca="false">IF(OR($D10=1,MONTH($B10)&lt;&gt;MONTH(StartDate),'У2 Ввод'!$D$82="",'У2 Ввод'!$E$82="",'У2 Ввод'!$D$82&gt;$B10),0,MAX(0,MIN(1,'У2 Ввод'!$E$82-NETWORKDAYS('У2 Ввод'!$D$82,$B10)+1))/Настройки!$E$8*100)</f>
        <v>0</v>
      </c>
      <c r="BZ10" s="67" t="n">
        <f aca="false">IF(OR($D10=1,MONTH($B10)&lt;&gt;MONTH(StartDate),'У2 Ввод'!$D$83="",'У2 Ввод'!$E$83="",'У2 Ввод'!$D$83&gt;$B10),0,MAX(0,MIN(1,'У2 Ввод'!$E$83-NETWORKDAYS('У2 Ввод'!$D$83,$B10)+1))/Настройки!$E$8*100)</f>
        <v>0</v>
      </c>
      <c r="CA10" s="67" t="n">
        <f aca="false">IF(OR($D10=1,MONTH($B10)&lt;&gt;MONTH(StartDate),'У2 Ввод'!$D$84="",'У2 Ввод'!$E$84="",'У2 Ввод'!$D$84&gt;$B10),0,MAX(0,MIN(1,'У2 Ввод'!$E$84-NETWORKDAYS('У2 Ввод'!$D$84,$B10)+1))/Настройки!$E$8*100)</f>
        <v>0</v>
      </c>
      <c r="CB10" s="67" t="n">
        <f aca="false">IF(OR($D10=1,MONTH($B10)&lt;&gt;MONTH(StartDate),'У2 Ввод'!$D$85="",'У2 Ввод'!$E$85="",'У2 Ввод'!$D$85&gt;$B10),0,MAX(0,MIN(1,'У2 Ввод'!$E$85-NETWORKDAYS('У2 Ввод'!$D$85,$B10)+1))/Настройки!$E$8*100)</f>
        <v>0</v>
      </c>
      <c r="CC10" s="67" t="n">
        <f aca="false">IF(OR($D10=1,MONTH($B10)&lt;&gt;MONTH(StartDate),'У2 Ввод'!$D$86="",'У2 Ввод'!$E$86="",'У2 Ввод'!$D$86&gt;$B10),0,MAX(0,MIN(1,'У2 Ввод'!$E$86-NETWORKDAYS('У2 Ввод'!$D$86,$B10)+1))/Настройки!$E$8*100)</f>
        <v>0</v>
      </c>
      <c r="CD10" s="67" t="n">
        <f aca="false">IF(OR($D10=1,MONTH($B10)&lt;&gt;MONTH(StartDate),'У2 Ввод'!$D$87="",'У2 Ввод'!$E$87="",'У2 Ввод'!$D$87&gt;$B10),0,MAX(0,MIN(1,'У2 Ввод'!$E$87-NETWORKDAYS('У2 Ввод'!$D$87,$B10)+1))/Настройки!$E$8*100)</f>
        <v>0</v>
      </c>
      <c r="CE10" s="67" t="n">
        <f aca="false">IF(OR($D10=1,MONTH($B10)&lt;&gt;MONTH(StartDate),'У2 Ввод'!$D$88="",'У2 Ввод'!$E$88="",'У2 Ввод'!$D$88&gt;$B10),0,MAX(0,MIN(1,'У2 Ввод'!$E$88-NETWORKDAYS('У2 Ввод'!$D$88,$B10)+1))/Настройки!$E$8*100)</f>
        <v>0</v>
      </c>
      <c r="CF10" s="67" t="n">
        <f aca="false">IF(OR($D10=1,MONTH($B10)&lt;&gt;MONTH(StartDate),'У2 Ввод'!$D$89="",'У2 Ввод'!$E$89="",'У2 Ввод'!$D$89&gt;$B10),0,MAX(0,MIN(1,'У2 Ввод'!$E$89-NETWORKDAYS('У2 Ввод'!$D$89,$B10)+1))/Настройки!$E$8*100)</f>
        <v>0</v>
      </c>
      <c r="CG10" s="67" t="n">
        <f aca="false">IF(OR($D10=1,MONTH($B10)&lt;&gt;MONTH(StartDate),'У2 Ввод'!$D$90="",'У2 Ввод'!$E$90="",'У2 Ввод'!$D$90&gt;$B10),0,MAX(0,MIN(1,'У2 Ввод'!$E$90-NETWORKDAYS('У2 Ввод'!$D$90,$B10)+1))/Настройки!$E$8*100)</f>
        <v>0</v>
      </c>
      <c r="CH10" s="67" t="n">
        <f aca="false">IF(OR($D10=1,MONTH($B10)&lt;&gt;MONTH(StartDate),'У2 Ввод'!$D$91="",'У2 Ввод'!$E$91="",'У2 Ввод'!$D$91&gt;$B10),0,MAX(0,MIN(1,'У2 Ввод'!$E$91-NETWORKDAYS('У2 Ввод'!$D$91,$B10)+1))/Настройки!$E$8*100)</f>
        <v>0</v>
      </c>
      <c r="CI10" s="67" t="n">
        <f aca="false">IF(OR($D10=1,MONTH($B10)&lt;&gt;MONTH(StartDate),'У2 Ввод'!$D$92="",'У2 Ввод'!$E$92="",'У2 Ввод'!$D$92&gt;$B10),0,MAX(0,MIN(1,'У2 Ввод'!$E$92-NETWORKDAYS('У2 Ввод'!$D$92,$B10)+1))/Настройки!$E$8*100)</f>
        <v>0</v>
      </c>
      <c r="CJ10" s="67" t="n">
        <f aca="false">IF(OR($D10=1,MONTH($B10)&lt;&gt;MONTH(StartDate),'У2 Ввод'!$D$93="",'У2 Ввод'!$E$93="",'У2 Ввод'!$D$93&gt;$B10),0,MAX(0,MIN(1,'У2 Ввод'!$E$93-NETWORKDAYS('У2 Ввод'!$D$93,$B10)+1))/Настройки!$E$8*100)</f>
        <v>0</v>
      </c>
      <c r="CK10" s="67" t="n">
        <f aca="false">IF(OR($D10=1,MONTH($B10)&lt;&gt;MONTH(StartDate),'У2 Ввод'!$D$94="",'У2 Ввод'!$E$94="",'У2 Ввод'!$D$94&gt;$B10),0,MAX(0,MIN(1,'У2 Ввод'!$E$94-NETWORKDAYS('У2 Ввод'!$D$94,$B10)+1))/Настройки!$E$8*100)</f>
        <v>0</v>
      </c>
      <c r="CL10" s="67" t="n">
        <f aca="false">IF(OR($D10=1,MONTH($B10)&lt;&gt;MONTH(StartDate),'У2 Ввод'!$D$95="",'У2 Ввод'!$E$95="",'У2 Ввод'!$D$95&gt;$B10),0,MAX(0,MIN(1,'У2 Ввод'!$E$95-NETWORKDAYS('У2 Ввод'!$D$95,$B10)+1))/Настройки!$E$8*100)</f>
        <v>0</v>
      </c>
      <c r="CM10" s="67" t="n">
        <f aca="false">IF(OR($D10=1,MONTH($B10)&lt;&gt;MONTH(StartDate),'У2 Ввод'!$D$96="",'У2 Ввод'!$E$96="",'У2 Ввод'!$D$96&gt;$B10),0,MAX(0,MIN(1,'У2 Ввод'!$E$96-NETWORKDAYS('У2 Ввод'!$D$96,$B10)+1))/Настройки!$E$8*100)</f>
        <v>0</v>
      </c>
      <c r="CN10" s="67" t="n">
        <f aca="false">IF(OR($D10=1,MONTH($B10)&lt;&gt;MONTH(StartDate),'У2 Ввод'!$D$97="",'У2 Ввод'!$E$97="",'У2 Ввод'!$D$97&gt;$B10),0,MAX(0,MIN(1,'У2 Ввод'!$E$97-NETWORKDAYS('У2 Ввод'!$D$97,$B10)+1))/Настройки!$E$8*100)</f>
        <v>0</v>
      </c>
      <c r="CO10" s="67" t="n">
        <f aca="false">IF(OR($D10=1,MONTH($B10)&lt;&gt;MONTH(StartDate),'У2 Ввод'!$D$98="",'У2 Ввод'!$E$98="",'У2 Ввод'!$D$98&gt;$B10),0,MAX(0,MIN(1,'У2 Ввод'!$E$98-NETWORKDAYS('У2 Ввод'!$D$98,$B10)+1))/Настройки!$E$8*100)</f>
        <v>0</v>
      </c>
      <c r="CP10" s="67" t="n">
        <f aca="false">IF(OR($D10=1,MONTH($B10)&lt;&gt;MONTH(StartDate),'У2 Ввод'!$D$99="",'У2 Ввод'!$E$99="",'У2 Ввод'!$D$99&gt;$B10),0,MAX(0,MIN(1,'У2 Ввод'!$E$99-NETWORKDAYS('У2 Ввод'!$D$99,$B10)+1))/Настройки!$E$8*100)</f>
        <v>0</v>
      </c>
      <c r="CQ10" s="67" t="n">
        <f aca="false">IF(OR($D10=1,MONTH($B10)&lt;&gt;MONTH(StartDate),'У2 Ввод'!$D$100="",'У2 Ввод'!$E$100="",'У2 Ввод'!$D$100&gt;$B10),0,MAX(0,MIN(1,'У2 Ввод'!$E$100-NETWORKDAYS('У2 Ввод'!$D$100,$B10)+1))/Настройки!$E$8*100)</f>
        <v>0</v>
      </c>
      <c r="CR10" s="67" t="n">
        <f aca="false">IF(OR($D10=1,MONTH($B10)&lt;&gt;MONTH(StartDate),'У2 Ввод'!$D$101="",'У2 Ввод'!$E$101="",'У2 Ввод'!$D$101&gt;$B10),0,MAX(0,MIN(1,'У2 Ввод'!$E$101-NETWORKDAYS('У2 Ввод'!$D$101,$B10)+1))/Настройки!$E$8*100)</f>
        <v>0</v>
      </c>
      <c r="CS10" s="67" t="n">
        <f aca="false">IF(OR($D10=1,MONTH($B10)&lt;&gt;MONTH(StartDate),'У2 Ввод'!$D$102="",'У2 Ввод'!$E$102="",'У2 Ввод'!$D$102&gt;$B10),0,MAX(0,MIN(1,'У2 Ввод'!$E$102-NETWORKDAYS('У2 Ввод'!$D$102,$B10)+1))/Настройки!$E$8*100)</f>
        <v>0</v>
      </c>
      <c r="CT10" s="67" t="n">
        <f aca="false">IF(OR($D10=1,MONTH($B10)&lt;&gt;MONTH(StartDate),'У2 Ввод'!$D$103="",'У2 Ввод'!$E$103="",'У2 Ввод'!$D$103&gt;$B10),0,MAX(0,MIN(1,'У2 Ввод'!$E$103-NETWORKDAYS('У2 Ввод'!$D$103,$B10)+1))/Настройки!$E$8*100)</f>
        <v>0</v>
      </c>
      <c r="CU10" s="67" t="n">
        <f aca="false">IF(OR($D10=1,MONTH($B10)&lt;&gt;MONTH(StartDate),'У2 Ввод'!$D$104="",'У2 Ввод'!$E$104="",'У2 Ввод'!$D$104&gt;$B10),0,MAX(0,MIN(1,'У2 Ввод'!$E$104-NETWORKDAYS('У2 Ввод'!$D$104,$B10)+1))/Настройки!$E$8*100)</f>
        <v>0</v>
      </c>
      <c r="CV10" s="67" t="n">
        <f aca="false">IF(OR($D10=1,MONTH($B10)&lt;&gt;MONTH(StartDate),'У2 Ввод'!$D$105="",'У2 Ввод'!$E$105="",'У2 Ввод'!$D$105&gt;$B10),0,MAX(0,MIN(1,'У2 Ввод'!$E$105-NETWORKDAYS('У2 Ввод'!$D$105,$B10)+1))/Настройки!$E$8*100)</f>
        <v>0</v>
      </c>
      <c r="CW10" s="67" t="n">
        <f aca="false">IF(OR($D10=1,MONTH($B10)&lt;&gt;MONTH(StartDate),'У2 Ввод'!$D$106="",'У2 Ввод'!$E$106="",'У2 Ввод'!$D$106&gt;$B10),0,MAX(0,MIN(1,'У2 Ввод'!$E$106-NETWORKDAYS('У2 Ввод'!$D$106,$B10)+1))/Настройки!$E$8*100)</f>
        <v>0</v>
      </c>
      <c r="CX10" s="67" t="n">
        <f aca="false">IF(OR($D10=1,MONTH($B10)&lt;&gt;MONTH(StartDate),'У2 Ввод'!$D$107="",'У2 Ввод'!$E$107="",'У2 Ввод'!$D$107&gt;$B10),0,MAX(0,MIN(1,'У2 Ввод'!$E$107-NETWORKDAYS('У2 Ввод'!$D$107,$B10)+1))/Настройки!$E$8*100)</f>
        <v>0</v>
      </c>
      <c r="CY10" s="67" t="n">
        <f aca="false">IF(OR($D10=1,MONTH($B10)&lt;&gt;MONTH(StartDate),'У2 Ввод'!$D$108="",'У2 Ввод'!$E$108="",'У2 Ввод'!$D$108&gt;$B10),0,MAX(0,MIN(1,'У2 Ввод'!$E$108-NETWORKDAYS('У2 Ввод'!$D$108,$B10)+1))/Настройки!$E$8*100)</f>
        <v>0</v>
      </c>
      <c r="CZ10" s="67" t="n">
        <f aca="false">IF(OR($D10=1,MONTH($B10)&lt;&gt;MONTH(StartDate),'У2 Ввод'!$D$109="",'У2 Ввод'!$E$109="",'У2 Ввод'!$D$109&gt;$B10),0,MAX(0,MIN(1,'У2 Ввод'!$E$109-NETWORKDAYS('У2 Ввод'!$D$109,$B10)+1))/Настройки!$E$8*100)</f>
        <v>0</v>
      </c>
      <c r="DA10" s="67" t="n">
        <f aca="false">IF(OR($D10=1,MONTH($B10)&lt;&gt;MONTH(StartDate),'У2 Ввод'!$D$110="",'У2 Ввод'!$E$110="",'У2 Ввод'!$D$110&gt;$B10),0,MAX(0,MIN(1,'У2 Ввод'!$E$110-NETWORKDAYS('У2 Ввод'!$D$110,$B10)+1))/Настройки!$E$8*100)</f>
        <v>0</v>
      </c>
      <c r="DB10" s="67" t="n">
        <f aca="false">IF(OR($D10=1,MONTH($B10)&lt;&gt;MONTH(StartDate),'У2 Ввод'!$D$111="",'У2 Ввод'!$E$111="",'У2 Ввод'!$D$111&gt;$B10),0,MAX(0,MIN(1,'У2 Ввод'!$E$111-NETWORKDAYS('У2 Ввод'!$D$111,$B10)+1))/Настройки!$E$8*100)</f>
        <v>0</v>
      </c>
      <c r="DC10" s="67" t="n">
        <f aca="false">IF(OR($D10=1,MONTH($B10)&lt;&gt;MONTH(StartDate),'У2 Ввод'!$D$112="",'У2 Ввод'!$E$112="",'У2 Ввод'!$D$112&gt;$B10),0,MAX(0,MIN(1,'У2 Ввод'!$E$112-NETWORKDAYS('У2 Ввод'!$D$112,$B10)+1))/Настройки!$E$8*100)</f>
        <v>0</v>
      </c>
      <c r="DD10" s="67" t="n">
        <f aca="false">IF(OR($D10=1,MONTH($B10)&lt;&gt;MONTH(StartDate),'У2 Ввод'!$D$113="",'У2 Ввод'!$E$113="",'У2 Ввод'!$D$113&gt;$B10),0,MAX(0,MIN(1,'У2 Ввод'!$E$113-NETWORKDAYS('У2 Ввод'!$D$113,$B10)+1))/Настройки!$E$8*100)</f>
        <v>0</v>
      </c>
      <c r="DE10" s="67" t="n">
        <f aca="false">IF(OR($D10=1,MONTH($B10)&lt;&gt;MONTH(StartDate),'У2 Ввод'!$D$114="",'У2 Ввод'!$E$114="",'У2 Ввод'!$D$114&gt;$B10),0,MAX(0,MIN(1,'У2 Ввод'!$E$114-NETWORKDAYS('У2 Ввод'!$D$114,$B10)+1))/Настройки!$E$8*100)</f>
        <v>0</v>
      </c>
      <c r="DF10" s="67" t="n">
        <f aca="false">IF(OR($D10=1,MONTH($B10)&lt;&gt;MONTH(StartDate),'У2 Ввод'!$D$115="",'У2 Ввод'!$E$115="",'У2 Ввод'!$D$115&gt;$B10),0,MAX(0,MIN(1,'У2 Ввод'!$E$115-NETWORKDAYS('У2 Ввод'!$D$115,$B10)+1))/Настройки!$E$8*100)</f>
        <v>0</v>
      </c>
      <c r="DG10" s="67" t="n">
        <f aca="false">IF(OR($D10=1,MONTH($B10)&lt;&gt;MONTH(StartDate),'У2 Ввод'!$D$116="",'У2 Ввод'!$E$116="",'У2 Ввод'!$D$116&gt;$B10),0,MAX(0,MIN(1,'У2 Ввод'!$E$116-NETWORKDAYS('У2 Ввод'!$D$116,$B10)+1))/Настройки!$E$8*100)</f>
        <v>0</v>
      </c>
      <c r="DH10" s="67" t="n">
        <f aca="false">IF(OR($D10=1,MONTH($B10)&lt;&gt;MONTH(StartDate),'У2 Ввод'!$D$117="",'У2 Ввод'!$E$117="",'У2 Ввод'!$D$117&gt;$B10),0,MAX(0,MIN(1,'У2 Ввод'!$E$117-NETWORKDAYS('У2 Ввод'!$D$117,$B10)+1))/Настройки!$E$8*100)</f>
        <v>0</v>
      </c>
      <c r="DI10" s="67" t="n">
        <f aca="false">IF(OR($D10=1,MONTH($B10)&lt;&gt;MONTH(StartDate),'У2 Ввод'!$D$118="",'У2 Ввод'!$E$118="",'У2 Ввод'!$D$118&gt;$B10),0,MAX(0,MIN(1,'У2 Ввод'!$E$118-NETWORKDAYS('У2 Ввод'!$D$118,$B10)+1))/Настройки!$E$8*100)</f>
        <v>0</v>
      </c>
      <c r="DJ10" s="67" t="n">
        <f aca="false">IF(OR($D10=1,MONTH($B10)&lt;&gt;MONTH(StartDate),'У2 Ввод'!$D$119="",'У2 Ввод'!$E$119="",'У2 Ввод'!$D$119&gt;$B10),0,MAX(0,MIN(1,'У2 Ввод'!$E$119-NETWORKDAYS('У2 Ввод'!$D$119,$B10)+1))/Настройки!$E$8*100)</f>
        <v>0</v>
      </c>
      <c r="DK10" s="67" t="n">
        <f aca="false">IF(OR($D10=1,MONTH($B10)&lt;&gt;MONTH(StartDate),'У2 Ввод'!$D$120="",'У2 Ввод'!$E$120="",'У2 Ввод'!$D$120&gt;$B10),0,MAX(0,MIN(1,'У2 Ввод'!$E$120-NETWORKDAYS('У2 Ввод'!$D$120,$B10)+1))/Настройки!$E$8*100)</f>
        <v>0</v>
      </c>
      <c r="DL10" s="67" t="n">
        <f aca="false">IF(OR($D10=1,MONTH($B10)&lt;&gt;MONTH(StartDate),'У2 Ввод'!$D$121="",'У2 Ввод'!$E$121="",'У2 Ввод'!$D$121&gt;$B10),0,MAX(0,MIN(1,'У2 Ввод'!$E$121-NETWORKDAYS('У2 Ввод'!$D$121,$B10)+1))/Настройки!$E$8*100)</f>
        <v>0</v>
      </c>
      <c r="DM10" s="67" t="n">
        <f aca="false">IF(OR($D10=1,MONTH($B10)&lt;&gt;MONTH(StartDate),'У2 Ввод'!$D$122="",'У2 Ввод'!$E$122="",'У2 Ввод'!$D$122&gt;$B10),0,MAX(0,MIN(1,'У2 Ввод'!$E$122-NETWORKDAYS('У2 Ввод'!$D$122,$B10)+1))/Настройки!$E$8*100)</f>
        <v>0</v>
      </c>
      <c r="DN10" s="67" t="n">
        <f aca="false">IF(OR($D10=1,MONTH($B10)&lt;&gt;MONTH(StartDate),'У2 Ввод'!$D$123="",'У2 Ввод'!$E$123="",'У2 Ввод'!$D$123&gt;$B10),0,MAX(0,MIN(1,'У2 Ввод'!$E$123-NETWORKDAYS('У2 Ввод'!$D$123,$B10)+1))/Настройки!$E$8*100)</f>
        <v>0</v>
      </c>
      <c r="DO10" s="67" t="n">
        <f aca="false">IF(OR($D10=1,MONTH($B10)&lt;&gt;MONTH(StartDate),'У2 Ввод'!$D$124="",'У2 Ввод'!$E$124="",'У2 Ввод'!$D$124&gt;$B10),0,MAX(0,MIN(1,'У2 Ввод'!$E$124-NETWORKDAYS('У2 Ввод'!$D$124,$B10)+1))/Настройки!$E$8*100)</f>
        <v>0</v>
      </c>
      <c r="DP10" s="67" t="n">
        <f aca="false">IF(OR($D10=1,MONTH($B10)&lt;&gt;MONTH(StartDate),'У2 Ввод'!$D$125="",'У2 Ввод'!$E$125="",'У2 Ввод'!$D$125&gt;$B10),0,MAX(0,MIN(1,'У2 Ввод'!$E$125-NETWORKDAYS('У2 Ввод'!$D$125,$B10)+1))/Настройки!$E$8*100)</f>
        <v>0</v>
      </c>
      <c r="DQ10" s="67" t="n">
        <f aca="false">IF(OR($D10=1,MONTH($B10)&lt;&gt;MONTH(StartDate),'У2 Ввод'!$D$126="",'У2 Ввод'!$E$126="",'У2 Ввод'!$D$126&gt;$B10),0,MAX(0,MIN(1,'У2 Ввод'!$E$126-NETWORKDAYS('У2 Ввод'!$D$126,$B10)+1))/Настройки!$E$8*100)</f>
        <v>0</v>
      </c>
      <c r="DR10" s="67" t="n">
        <f aca="false">IF(OR($D10=1,MONTH($B10)&lt;&gt;MONTH(StartDate),'У2 Ввод'!$D$127="",'У2 Ввод'!$E$127="",'У2 Ввод'!$D$127&gt;$B10),0,MAX(0,MIN(1,'У2 Ввод'!$E$127-NETWORKDAYS('У2 Ввод'!$D$127,$B10)+1))/Настройки!$E$8*100)</f>
        <v>0</v>
      </c>
      <c r="DS10" s="67" t="n">
        <f aca="false">IF(OR($D10=1,MONTH($B10)&lt;&gt;MONTH(StartDate),'У2 Ввод'!$D$128="",'У2 Ввод'!$E$128="",'У2 Ввод'!$D$128&gt;$B10),0,MAX(0,MIN(1,'У2 Ввод'!$E$128-NETWORKDAYS('У2 Ввод'!$D$128,$B10)+1))/Настройки!$E$8*100)</f>
        <v>0</v>
      </c>
      <c r="DT10" s="67" t="n">
        <f aca="false">IF(OR($D10=1,MONTH($B10)&lt;&gt;MONTH(StartDate),'У2 Ввод'!$D$129="",'У2 Ввод'!$E$129="",'У2 Ввод'!$D$129&gt;$B10),0,MAX(0,MIN(1,'У2 Ввод'!$E$129-NETWORKDAYS('У2 Ввод'!$D$129,$B10)+1))/Настройки!$E$8*100)</f>
        <v>0</v>
      </c>
      <c r="DU10" s="67" t="n">
        <f aca="false">IF(OR($D10=1,MONTH($B10)&lt;&gt;MONTH(StartDate),'У2 Ввод'!$D$130="",'У2 Ввод'!$E$130="",'У2 Ввод'!$D$130&gt;$B10),0,MAX(0,MIN(1,'У2 Ввод'!$E$130-NETWORKDAYS('У2 Ввод'!$D$130,$B10)+1))/Настройки!$E$8*100)</f>
        <v>0</v>
      </c>
      <c r="DV10" s="67" t="n">
        <f aca="false">IF(OR($D10=1,MONTH($B10)&lt;&gt;MONTH(StartDate),'У2 Ввод'!$D$131="",'У2 Ввод'!$E$131="",'У2 Ввод'!$D$131&gt;$B10),0,MAX(0,MIN(1,'У2 Ввод'!$E$131-NETWORKDAYS('У2 Ввод'!$D$131,$B10)+1))/Настройки!$E$8*100)</f>
        <v>0</v>
      </c>
      <c r="DW10" s="67" t="n">
        <f aca="false">IF(OR($D10=1,MONTH($B10)&lt;&gt;MONTH(StartDate),'У2 Ввод'!$D$132="",'У2 Ввод'!$E$132="",'У2 Ввод'!$D$132&gt;$B10),0,MAX(0,MIN(1,'У2 Ввод'!$E$132-NETWORKDAYS('У2 Ввод'!$D$132,$B10)+1))/Настройки!$E$8*100)</f>
        <v>0</v>
      </c>
      <c r="DX10" s="67" t="n">
        <f aca="false">IF(OR($D10=1,MONTH($B10)&lt;&gt;MONTH(StartDate),'У2 Ввод'!$D$133="",'У2 Ввод'!$E$133="",'У2 Ввод'!$D$133&gt;$B10),0,MAX(0,MIN(1,'У2 Ввод'!$E$133-NETWORKDAYS('У2 Ввод'!$D$133,$B10)+1))/Настройки!$E$8*100)</f>
        <v>0</v>
      </c>
      <c r="DY10" s="67" t="n">
        <f aca="false">IF(OR($D10=1,MONTH($B10)&lt;&gt;MONTH(StartDate),'У2 Ввод'!$D$134="",'У2 Ввод'!$E$134="",'У2 Ввод'!$D$134&gt;$B10),0,MAX(0,MIN(1,'У2 Ввод'!$E$134-NETWORKDAYS('У2 Ввод'!$D$134,$B10)+1))/Настройки!$E$8*100)</f>
        <v>0</v>
      </c>
      <c r="DZ10" s="67" t="n">
        <f aca="false">IF(OR($D10=1,MONTH($B10)&lt;&gt;MONTH(StartDate),'У2 Ввод'!$D$135="",'У2 Ввод'!$E$135="",'У2 Ввод'!$D$135&gt;$B10),0,MAX(0,MIN(1,'У2 Ввод'!$E$135-NETWORKDAYS('У2 Ввод'!$D$135,$B10)+1))/Настройки!$E$8*100)</f>
        <v>0</v>
      </c>
      <c r="EA10" s="67" t="n">
        <f aca="false">IF(OR($D10=1,MONTH($B10)&lt;&gt;MONTH(StartDate),'У2 Ввод'!$D$136="",'У2 Ввод'!$E$136="",'У2 Ввод'!$D$136&gt;$B10),0,MAX(0,MIN(1,'У2 Ввод'!$E$136-NETWORKDAYS('У2 Ввод'!$D$136,$B10)+1))/Настройки!$E$8*100)</f>
        <v>0</v>
      </c>
      <c r="EB10" s="67" t="n">
        <f aca="false">IF(OR($D10=1,MONTH($B10)&lt;&gt;MONTH(StartDate),'У2 Ввод'!$D$137="",'У2 Ввод'!$E$137="",'У2 Ввод'!$D$137&gt;$B10),0,MAX(0,MIN(1,'У2 Ввод'!$E$137-NETWORKDAYS('У2 Ввод'!$D$137,$B10)+1))/Настройки!$E$8*100)</f>
        <v>0</v>
      </c>
      <c r="EC10" s="67" t="n">
        <f aca="false">IF(OR($D10=1,MONTH($B10)&lt;&gt;MONTH(StartDate),'У2 Ввод'!$D$138="",'У2 Ввод'!$E$138="",'У2 Ввод'!$D$138&gt;$B10),0,MAX(0,MIN(1,'У2 Ввод'!$E$138-NETWORKDAYS('У2 Ввод'!$D$138,$B10)+1))/Настройки!$E$8*100)</f>
        <v>0</v>
      </c>
      <c r="ED10" s="67" t="n">
        <f aca="false">IF(OR($D10=1,MONTH($B10)&lt;&gt;MONTH(StartDate),'У2 Ввод'!$D$139="",'У2 Ввод'!$E$139="",'У2 Ввод'!$D$139&gt;$B10),0,MAX(0,MIN(1,'У2 Ввод'!$E$139-NETWORKDAYS('У2 Ввод'!$D$139,$B10)+1))/Настройки!$E$8*100)</f>
        <v>0</v>
      </c>
      <c r="EE10" s="67" t="n">
        <f aca="false">IF(OR($D10=1,MONTH($B10)&lt;&gt;MONTH(StartDate),'У2 Ввод'!$D$140="",'У2 Ввод'!$E$140="",'У2 Ввод'!$D$140&gt;$B10),0,MAX(0,MIN(1,'У2 Ввод'!$E$140-NETWORKDAYS('У2 Ввод'!$D$140,$B10)+1))/Настройки!$E$8*100)</f>
        <v>0</v>
      </c>
      <c r="EF10" s="67" t="n">
        <f aca="false">IF(OR($D10=1,MONTH($B10)&lt;&gt;MONTH(StartDate),'У2 Ввод'!$D$141="",'У2 Ввод'!$E$141="",'У2 Ввод'!$D$141&gt;$B10),0,MAX(0,MIN(1,'У2 Ввод'!$E$141-NETWORKDAYS('У2 Ввод'!$D$141,$B10)+1))/Настройки!$E$8*100)</f>
        <v>0</v>
      </c>
      <c r="EG10" s="67" t="n">
        <f aca="false">IF(OR($D10=1,MONTH($B10)&lt;&gt;MONTH(StartDate),'У2 Ввод'!$D$142="",'У2 Ввод'!$E$142="",'У2 Ввод'!$D$142&gt;$B10),0,MAX(0,MIN(1,'У2 Ввод'!$E$142-NETWORKDAYS('У2 Ввод'!$D$142,$B10)+1))/Настройки!$E$8*100)</f>
        <v>0</v>
      </c>
      <c r="EH10" s="67" t="n">
        <f aca="false">IF(OR($D10=1,MONTH($B10)&lt;&gt;MONTH(StartDate),'У2 Ввод'!$D$143="",'У2 Ввод'!$E$143="",'У2 Ввод'!$D$143&gt;$B10),0,MAX(0,MIN(1,'У2 Ввод'!$E$143-NETWORKDAYS('У2 Ввод'!$D$143,$B10)+1))/Настройки!$E$8*100)</f>
        <v>0</v>
      </c>
      <c r="EI10" s="67" t="n">
        <f aca="false">IF(OR($D10=1,MONTH($B10)&lt;&gt;MONTH(StartDate),'У2 Ввод'!$D$144="",'У2 Ввод'!$E$144="",'У2 Ввод'!$D$144&gt;$B10),0,MAX(0,MIN(1,'У2 Ввод'!$E$144-NETWORKDAYS('У2 Ввод'!$D$144,$B10)+1))/Настройки!$E$8*100)</f>
        <v>0</v>
      </c>
      <c r="EJ10" s="67" t="n">
        <f aca="false">IF(OR($D10=1,MONTH($B10)&lt;&gt;MONTH(StartDate),'У2 Ввод'!$D$145="",'У2 Ввод'!$E$145="",'У2 Ввод'!$D$145&gt;$B10),0,MAX(0,MIN(1,'У2 Ввод'!$E$145-NETWORKDAYS('У2 Ввод'!$D$145,$B10)+1))/Настройки!$E$8*100)</f>
        <v>0</v>
      </c>
      <c r="EK10" s="67" t="n">
        <f aca="false">IF(OR($D10=1,MONTH($B10)&lt;&gt;MONTH(StartDate),'У2 Ввод'!$D$146="",'У2 Ввод'!$E$146="",'У2 Ввод'!$D$146&gt;$B10),0,MAX(0,MIN(1,'У2 Ввод'!$E$146-NETWORKDAYS('У2 Ввод'!$D$146,$B10)+1))/Настройки!$E$8*100)</f>
        <v>0</v>
      </c>
      <c r="EL10" s="67" t="n">
        <f aca="false">IF(OR($D10=1,MONTH($B10)&lt;&gt;MONTH(StartDate),'У2 Ввод'!$D$147="",'У2 Ввод'!$E$147="",'У2 Ввод'!$D$147&gt;$B10),0,MAX(0,MIN(1,'У2 Ввод'!$E$147-NETWORKDAYS('У2 Ввод'!$D$147,$B10)+1))/Настройки!$E$8*100)</f>
        <v>0</v>
      </c>
      <c r="EM10" s="67" t="n">
        <f aca="false">IF(OR($D10=1,MONTH($B10)&lt;&gt;MONTH(StartDate),'У2 Ввод'!$D$148="",'У2 Ввод'!$E$148="",'У2 Ввод'!$D$148&gt;$B10),0,MAX(0,MIN(1,'У2 Ввод'!$E$148-NETWORKDAYS('У2 Ввод'!$D$148,$B10)+1))/Настройки!$E$8*100)</f>
        <v>0</v>
      </c>
      <c r="EN10" s="67" t="n">
        <f aca="false">IF(OR($D10=1,MONTH($B10)&lt;&gt;MONTH(StartDate),'У2 Ввод'!$D$149="",'У2 Ввод'!$E$149="",'У2 Ввод'!$D$149&gt;$B10),0,MAX(0,MIN(1,'У2 Ввод'!$E$149-NETWORKDAYS('У2 Ввод'!$D$149,$B10)+1))/Настройки!$E$8*100)</f>
        <v>0</v>
      </c>
      <c r="EO10" s="67" t="n">
        <f aca="false">IF(OR($D10=1,MONTH($B10)&lt;&gt;MONTH(StartDate),'У2 Ввод'!$D$150="",'У2 Ввод'!$E$150="",'У2 Ввод'!$D$150&gt;$B10),0,MAX(0,MIN(1,'У2 Ввод'!$E$150-NETWORKDAYS('У2 Ввод'!$D$150,$B10)+1))/Настройки!$E$8*100)</f>
        <v>0</v>
      </c>
      <c r="EP10" s="67" t="n">
        <f aca="false">IF(OR($D10=1,MONTH($B10)&lt;&gt;MONTH(StartDate),'У2 Ввод'!$D$151="",'У2 Ввод'!$E$151="",'У2 Ввод'!$D$151&gt;$B10),0,MAX(0,MIN(1,'У2 Ввод'!$E$151-NETWORKDAYS('У2 Ввод'!$D$151,$B10)+1))/Настройки!$E$8*100)</f>
        <v>0</v>
      </c>
      <c r="EQ10" s="67" t="n">
        <f aca="false">IF(OR($D10=1,MONTH($B10)&lt;&gt;MONTH(StartDate),'У2 Ввод'!$D$152="",'У2 Ввод'!$E$152="",'У2 Ввод'!$D$152&gt;$B10),0,MAX(0,MIN(1,'У2 Ввод'!$E$152-NETWORKDAYS('У2 Ввод'!$D$152,$B10)+1))/Настройки!$E$8*100)</f>
        <v>0</v>
      </c>
      <c r="ER10" s="67" t="n">
        <f aca="false">IF(OR($D10=1,MONTH($B10)&lt;&gt;MONTH(StartDate),'У2 Ввод'!$D$153="",'У2 Ввод'!$E$153="",'У2 Ввод'!$D$153&gt;$B10),0,MAX(0,MIN(1,'У2 Ввод'!$E$153-NETWORKDAYS('У2 Ввод'!$D$153,$B10)+1))/Настройки!$E$8*100)</f>
        <v>0</v>
      </c>
      <c r="ES10" s="67" t="n">
        <f aca="false">IF(OR($D10=1,MONTH($B10)&lt;&gt;MONTH(StartDate),'У2 Ввод'!$D$154="",'У2 Ввод'!$E$154="",'У2 Ввод'!$D$154&gt;$B10),0,MAX(0,MIN(1,'У2 Ввод'!$E$154-NETWORKDAYS('У2 Ввод'!$D$154,$B10)+1))/Настройки!$E$8*100)</f>
        <v>0</v>
      </c>
      <c r="ET10" s="67" t="n">
        <f aca="false">IF(OR($D10=1,MONTH($B10)&lt;&gt;MONTH(StartDate),'У2 Ввод'!$D$155="",'У2 Ввод'!$E$155="",'У2 Ввод'!$D$155&gt;$B10),0,MAX(0,MIN(1,'У2 Ввод'!$E$155-NETWORKDAYS('У2 Ввод'!$D$155,$B10)+1))/Настройки!$E$8*100)</f>
        <v>0</v>
      </c>
      <c r="EU10" s="67" t="n">
        <f aca="false">IF(OR($D10=1,MONTH($B10)&lt;&gt;MONTH(StartDate),'У2 Ввод'!$D$156="",'У2 Ввод'!$E$156="",'У2 Ввод'!$D$156&gt;$B10),0,MAX(0,MIN(1,'У2 Ввод'!$E$156-NETWORKDAYS('У2 Ввод'!$D$156,$B10)+1))/Настройки!$E$8*100)</f>
        <v>0</v>
      </c>
      <c r="EV10" s="67" t="n">
        <f aca="false">IF(OR($D10=1,MONTH($B10)&lt;&gt;MONTH(StartDate),'У2 Ввод'!$D$157="",'У2 Ввод'!$E$157="",'У2 Ввод'!$D$157&gt;$B10),0,MAX(0,MIN(1,'У2 Ввод'!$E$157-NETWORKDAYS('У2 Ввод'!$D$157,$B10)+1))/Настройки!$E$8*100)</f>
        <v>0</v>
      </c>
      <c r="EW10" s="67" t="n">
        <f aca="false">IF(OR($D10=1,MONTH($B10)&lt;&gt;MONTH(StartDate),'У2 Ввод'!$D$158="",'У2 Ввод'!$E$158="",'У2 Ввод'!$D$158&gt;$B10),0,MAX(0,MIN(1,'У2 Ввод'!$E$158-NETWORKDAYS('У2 Ввод'!$D$158,$B10)+1))/Настройки!$E$8*100)</f>
        <v>0</v>
      </c>
      <c r="EX10" s="67" t="n">
        <f aca="false">IF(OR($D10=1,MONTH($B10)&lt;&gt;MONTH(StartDate),'У2 Ввод'!$D$159="",'У2 Ввод'!$E$159="",'У2 Ввод'!$D$159&gt;$B10),0,MAX(0,MIN(1,'У2 Ввод'!$E$159-NETWORKDAYS('У2 Ввод'!$D$159,$B10)+1))/Настройки!$E$8*100)</f>
        <v>0</v>
      </c>
      <c r="EY10" s="67" t="n">
        <f aca="false">IF(OR($D10=1,MONTH($B10)&lt;&gt;MONTH(StartDate),'У2 Ввод'!$D$160="",'У2 Ввод'!$E$160="",'У2 Ввод'!$D$160&gt;$B10),0,MAX(0,MIN(1,'У2 Ввод'!$E$160-NETWORKDAYS('У2 Ввод'!$D$160,$B10)+1))/Настройки!$E$8*100)</f>
        <v>0</v>
      </c>
      <c r="EZ10" s="67" t="n">
        <f aca="false">IF(OR($D10=1,MONTH($B10)&lt;&gt;MONTH(StartDate),'У2 Ввод'!$D$161="",'У2 Ввод'!$E$161="",'У2 Ввод'!$D$161&gt;$B10),0,MAX(0,MIN(1,'У2 Ввод'!$E$161-NETWORKDAYS('У2 Ввод'!$D$161,$B10)+1))/Настройки!$E$8*100)</f>
        <v>0</v>
      </c>
      <c r="FA10" s="67" t="n">
        <f aca="false">IF(OR($D10=1,MONTH($B10)&lt;&gt;MONTH(StartDate),'У2 Ввод'!$D$162="",'У2 Ввод'!$E$162="",'У2 Ввод'!$D$162&gt;$B10),0,MAX(0,MIN(1,'У2 Ввод'!$E$162-NETWORKDAYS('У2 Ввод'!$D$162,$B10)+1))/Настройки!$E$8*100)</f>
        <v>0</v>
      </c>
      <c r="FB10" s="67" t="n">
        <f aca="false">IF(OR($D10=1,MONTH($B10)&lt;&gt;MONTH(StartDate),'У2 Ввод'!$D$163="",'У2 Ввод'!$E$163="",'У2 Ввод'!$D$163&gt;$B10),0,MAX(0,MIN(1,'У2 Ввод'!$E$163-NETWORKDAYS('У2 Ввод'!$D$163,$B10)+1))/Настройки!$E$8*100)</f>
        <v>0</v>
      </c>
      <c r="FC10" s="67" t="n">
        <f aca="false">IF(OR($D10=1,MONTH($B10)&lt;&gt;MONTH(StartDate),'У2 Ввод'!$D$164="",'У2 Ввод'!$E$164="",'У2 Ввод'!$D$164&gt;$B10),0,MAX(0,MIN(1,'У2 Ввод'!$E$164-NETWORKDAYS('У2 Ввод'!$D$164,$B10)+1))/Настройки!$E$8*100)</f>
        <v>0</v>
      </c>
      <c r="FD10" s="67" t="n">
        <f aca="false">IF(OR($D10=1,MONTH($B10)&lt;&gt;MONTH(StartDate),'У2 Ввод'!$D$165="",'У2 Ввод'!$E$165="",'У2 Ввод'!$D$165&gt;$B10),0,MAX(0,MIN(1,'У2 Ввод'!$E$165-NETWORKDAYS('У2 Ввод'!$D$165,$B10)+1))/Настройки!$E$8*100)</f>
        <v>0</v>
      </c>
      <c r="FE10" s="67" t="n">
        <f aca="false">IF(OR($D10=1,MONTH($B10)&lt;&gt;MONTH(StartDate),'У2 Ввод'!$D$166="",'У2 Ввод'!$E$166="",'У2 Ввод'!$D$166&gt;$B10),0,MAX(0,MIN(1,'У2 Ввод'!$E$166-NETWORKDAYS('У2 Ввод'!$D$166,$B10)+1))/Настройки!$E$8*100)</f>
        <v>0</v>
      </c>
      <c r="FF10" s="67" t="n">
        <f aca="false">IF(OR($D10=1,MONTH($B10)&lt;&gt;MONTH(StartDate),'У2 Ввод'!$D$167="",'У2 Ввод'!$E$167="",'У2 Ввод'!$D$167&gt;$B10),0,MAX(0,MIN(1,'У2 Ввод'!$E$167-NETWORKDAYS('У2 Ввод'!$D$167,$B10)+1))/Настройки!$E$8*100)</f>
        <v>0</v>
      </c>
      <c r="FG10" s="67" t="n">
        <f aca="false">IF(OR($D10=1,MONTH($B10)&lt;&gt;MONTH(StartDate),'У2 Ввод'!$D$168="",'У2 Ввод'!$E$168="",'У2 Ввод'!$D$168&gt;$B10),0,MAX(0,MIN(1,'У2 Ввод'!$E$168-NETWORKDAYS('У2 Ввод'!$D$168,$B10)+1))/Настройки!$E$8*100)</f>
        <v>0</v>
      </c>
      <c r="FH10" s="67" t="n">
        <f aca="false">IF(OR($D10=1,MONTH($B10)&lt;&gt;MONTH(StartDate),'У2 Ввод'!$D$169="",'У2 Ввод'!$E$169="",'У2 Ввод'!$D$169&gt;$B10),0,MAX(0,MIN(1,'У2 Ввод'!$E$169-NETWORKDAYS('У2 Ввод'!$D$169,$B10)+1))/Настройки!$E$8*100)</f>
        <v>0</v>
      </c>
      <c r="FI10" s="67" t="n">
        <f aca="false">IF(OR($D10=1,MONTH($B10)&lt;&gt;MONTH(StartDate),'У2 Ввод'!$D$170="",'У2 Ввод'!$E$170="",'У2 Ввод'!$D$170&gt;$B10),0,MAX(0,MIN(1,'У2 Ввод'!$E$170-NETWORKDAYS('У2 Ввод'!$D$170,$B10)+1))/Настройки!$E$8*100)</f>
        <v>0</v>
      </c>
      <c r="FJ10" s="67" t="n">
        <f aca="false">IF(OR($D10=1,MONTH($B10)&lt;&gt;MONTH(StartDate),'У2 Ввод'!$D$171="",'У2 Ввод'!$E$171="",'У2 Ввод'!$D$171&gt;$B10),0,MAX(0,MIN(1,'У2 Ввод'!$E$171-NETWORKDAYS('У2 Ввод'!$D$171,$B10)+1))/Настройки!$E$8*100)</f>
        <v>0</v>
      </c>
      <c r="FK10" s="67" t="n">
        <f aca="false">IF(OR($D10=1,MONTH($B10)&lt;&gt;MONTH(StartDate),'У2 Ввод'!$D$172="",'У2 Ввод'!$E$172="",'У2 Ввод'!$D$172&gt;$B10),0,MAX(0,MIN(1,'У2 Ввод'!$E$172-NETWORKDAYS('У2 Ввод'!$D$172,$B10)+1))/Настройки!$E$8*100)</f>
        <v>0</v>
      </c>
      <c r="FL10" s="67" t="n">
        <f aca="false">IF(OR($D10=1,MONTH($B10)&lt;&gt;MONTH(StartDate),'У2 Ввод'!$D$173="",'У2 Ввод'!$E$173="",'У2 Ввод'!$D$173&gt;$B10),0,MAX(0,MIN(1,'У2 Ввод'!$E$173-NETWORKDAYS('У2 Ввод'!$D$173,$B10)+1))/Настройки!$E$8*100)</f>
        <v>0</v>
      </c>
      <c r="FM10" s="67" t="n">
        <f aca="false">IF(OR($D10=1,MONTH($B10)&lt;&gt;MONTH(StartDate),'У2 Ввод'!$D$174="",'У2 Ввод'!$E$174="",'У2 Ввод'!$D$174&gt;$B10),0,MAX(0,MIN(1,'У2 Ввод'!$E$174-NETWORKDAYS('У2 Ввод'!$D$174,$B10)+1))/Настройки!$E$8*100)</f>
        <v>0</v>
      </c>
      <c r="FN10" s="67" t="n">
        <f aca="false">IF(OR($D10=1,MONTH($B10)&lt;&gt;MONTH(StartDate),'У2 Ввод'!$D$175="",'У2 Ввод'!$E$175="",'У2 Ввод'!$D$175&gt;$B10),0,MAX(0,MIN(1,'У2 Ввод'!$E$175-NETWORKDAYS('У2 Ввод'!$D$175,$B10)+1))/Настройки!$E$8*100)</f>
        <v>0</v>
      </c>
      <c r="FO10" s="67" t="n">
        <f aca="false">IF(OR($D10=1,MONTH($B10)&lt;&gt;MONTH(StartDate),'У2 Ввод'!$D$176="",'У2 Ввод'!$E$176="",'У2 Ввод'!$D$176&gt;$B10),0,MAX(0,MIN(1,'У2 Ввод'!$E$176-NETWORKDAYS('У2 Ввод'!$D$176,$B10)+1))/Настройки!$E$8*100)</f>
        <v>0</v>
      </c>
      <c r="FP10" s="67" t="n">
        <f aca="false">IF(OR($D10=1,MONTH($B10)&lt;&gt;MONTH(StartDate),'У2 Ввод'!$D$177="",'У2 Ввод'!$E$177="",'У2 Ввод'!$D$177&gt;$B10),0,MAX(0,MIN(1,'У2 Ввод'!$E$177-NETWORKDAYS('У2 Ввод'!$D$177,$B10)+1))/Настройки!$E$8*100)</f>
        <v>0</v>
      </c>
      <c r="FQ10" s="67" t="n">
        <f aca="false">IF(OR($D10=1,MONTH($B10)&lt;&gt;MONTH(StartDate),'У2 Ввод'!$D$178="",'У2 Ввод'!$E$178="",'У2 Ввод'!$D$178&gt;$B10),0,MAX(0,MIN(1,'У2 Ввод'!$E$178-NETWORKDAYS('У2 Ввод'!$D$178,$B10)+1))/Настройки!$E$8*100)</f>
        <v>0</v>
      </c>
      <c r="FR10" s="67" t="n">
        <f aca="false">IF(OR($D10=1,MONTH($B10)&lt;&gt;MONTH(StartDate),'У2 Ввод'!$D$179="",'У2 Ввод'!$E$179="",'У2 Ввод'!$D$179&gt;$B10),0,MAX(0,MIN(1,'У2 Ввод'!$E$179-NETWORKDAYS('У2 Ввод'!$D$179,$B10)+1))/Настройки!$E$8*100)</f>
        <v>0</v>
      </c>
      <c r="FS10" s="67" t="n">
        <f aca="false">IF(OR($D10=1,MONTH($B10)&lt;&gt;MONTH(StartDate),'У2 Ввод'!$D$180="",'У2 Ввод'!$E$180="",'У2 Ввод'!$D$180&gt;$B10),0,MAX(0,MIN(1,'У2 Ввод'!$E$180-NETWORKDAYS('У2 Ввод'!$D$180,$B10)+1))/Настройки!$E$8*100)</f>
        <v>0</v>
      </c>
      <c r="FT10" s="67" t="n">
        <f aca="false">IF(OR($D10=1,MONTH($B10)&lt;&gt;MONTH(StartDate),'У2 Ввод'!$D$181="",'У2 Ввод'!$E$181="",'У2 Ввод'!$D$181&gt;$B10),0,MAX(0,MIN(1,'У2 Ввод'!$E$181-NETWORKDAYS('У2 Ввод'!$D$181,$B10)+1))/Настройки!$E$8*100)</f>
        <v>0</v>
      </c>
      <c r="FU10" s="67" t="n">
        <f aca="false">IF(OR($D10=1,MONTH($B10)&lt;&gt;MONTH(StartDate),'У2 Ввод'!$D$182="",'У2 Ввод'!$E$182="",'У2 Ввод'!$D$182&gt;$B10),0,MAX(0,MIN(1,'У2 Ввод'!$E$182-NETWORKDAYS('У2 Ввод'!$D$182,$B10)+1))/Настройки!$E$8*100)</f>
        <v>0</v>
      </c>
      <c r="FV10" s="67" t="n">
        <f aca="false">IF(OR($D10=1,MONTH($B10)&lt;&gt;MONTH(StartDate),'У2 Ввод'!$D$183="",'У2 Ввод'!$E$183="",'У2 Ввод'!$D$183&gt;$B10),0,MAX(0,MIN(1,'У2 Ввод'!$E$183-NETWORKDAYS('У2 Ввод'!$D$183,$B10)+1))/Настройки!$E$8*100)</f>
        <v>0</v>
      </c>
      <c r="FW10" s="67" t="n">
        <f aca="false">IF(OR($D10=1,MONTH($B10)&lt;&gt;MONTH(StartDate),'У2 Ввод'!$D$184="",'У2 Ввод'!$E$184="",'У2 Ввод'!$D$184&gt;$B10),0,MAX(0,MIN(1,'У2 Ввод'!$E$184-NETWORKDAYS('У2 Ввод'!$D$184,$B10)+1))/Настройки!$E$8*100)</f>
        <v>0</v>
      </c>
      <c r="FX10" s="67" t="n">
        <f aca="false">IF(OR($D10=1,MONTH($B10)&lt;&gt;MONTH(StartDate),'У2 Ввод'!$D$185="",'У2 Ввод'!$E$185="",'У2 Ввод'!$D$185&gt;$B10),0,MAX(0,MIN(1,'У2 Ввод'!$E$185-NETWORKDAYS('У2 Ввод'!$D$185,$B10)+1))/Настройки!$E$8*100)</f>
        <v>0</v>
      </c>
      <c r="FY10" s="67" t="n">
        <f aca="false">IF(OR($D10=1,MONTH($B10)&lt;&gt;MONTH(StartDate),'У2 Ввод'!$D$186="",'У2 Ввод'!$E$186="",'У2 Ввод'!$D$186&gt;$B10),0,MAX(0,MIN(1,'У2 Ввод'!$E$186-NETWORKDAYS('У2 Ввод'!$D$186,$B10)+1))/Настройки!$E$8*100)</f>
        <v>0</v>
      </c>
      <c r="FZ10" s="67" t="n">
        <f aca="false">IF(OR($D10=1,MONTH($B10)&lt;&gt;MONTH(StartDate),'У2 Ввод'!$D$187="",'У2 Ввод'!$E$187="",'У2 Ввод'!$D$187&gt;$B10),0,MAX(0,MIN(1,'У2 Ввод'!$E$187-NETWORKDAYS('У2 Ввод'!$D$187,$B10)+1))/Настройки!$E$8*100)</f>
        <v>0</v>
      </c>
      <c r="GA10" s="67" t="n">
        <f aca="false">IF(OR($D10=1,MONTH($B10)&lt;&gt;MONTH(StartDate),'У2 Ввод'!$D$188="",'У2 Ввод'!$E$188="",'У2 Ввод'!$D$188&gt;$B10),0,MAX(0,MIN(1,'У2 Ввод'!$E$188-NETWORKDAYS('У2 Ввод'!$D$188,$B10)+1))/Настройки!$E$8*100)</f>
        <v>0</v>
      </c>
      <c r="GB10" s="67" t="n">
        <f aca="false">IF(OR($D10=1,MONTH($B10)&lt;&gt;MONTH(StartDate),'У2 Ввод'!$D$189="",'У2 Ввод'!$E$189="",'У2 Ввод'!$D$189&gt;$B10),0,MAX(0,MIN(1,'У2 Ввод'!$E$189-NETWORKDAYS('У2 Ввод'!$D$189,$B10)+1))/Настройки!$E$8*100)</f>
        <v>0</v>
      </c>
      <c r="GC10" s="67" t="n">
        <f aca="false">IF(OR($D10=1,MONTH($B10)&lt;&gt;MONTH(StartDate),'У2 Ввод'!$D$190="",'У2 Ввод'!$E$190="",'У2 Ввод'!$D$190&gt;$B10),0,MAX(0,MIN(1,'У2 Ввод'!$E$190-NETWORKDAYS('У2 Ввод'!$D$190,$B10)+1))/Настройки!$E$8*100)</f>
        <v>0</v>
      </c>
      <c r="GD10" s="67" t="n">
        <f aca="false">IF(OR($D10=1,MONTH($B10)&lt;&gt;MONTH(StartDate),'У2 Ввод'!$D$191="",'У2 Ввод'!$E$191="",'У2 Ввод'!$D$191&gt;$B10),0,MAX(0,MIN(1,'У2 Ввод'!$E$191-NETWORKDAYS('У2 Ввод'!$D$191,$B10)+1))/Настройки!$E$8*100)</f>
        <v>0</v>
      </c>
      <c r="GE10" s="67" t="n">
        <f aca="false">IF(OR($D10=1,MONTH($B10)&lt;&gt;MONTH(StartDate),'У2 Ввод'!$D$192="",'У2 Ввод'!$E$192="",'У2 Ввод'!$D$192&gt;$B10),0,MAX(0,MIN(1,'У2 Ввод'!$E$192-NETWORKDAYS('У2 Ввод'!$D$192,$B10)+1))/Настройки!$E$8*100)</f>
        <v>0</v>
      </c>
      <c r="GF10" s="67" t="n">
        <f aca="false">IF(OR($D10=1,MONTH($B10)&lt;&gt;MONTH(StartDate),'У2 Ввод'!$D$193="",'У2 Ввод'!$E$193="",'У2 Ввод'!$D$193&gt;$B10),0,MAX(0,MIN(1,'У2 Ввод'!$E$193-NETWORKDAYS('У2 Ввод'!$D$193,$B10)+1))/Настройки!$E$8*100)</f>
        <v>0</v>
      </c>
      <c r="GG10" s="67" t="n">
        <f aca="false">IF(OR($D10=1,MONTH($B10)&lt;&gt;MONTH(StartDate),'У2 Ввод'!$D$194="",'У2 Ввод'!$E$194="",'У2 Ввод'!$D$194&gt;$B10),0,MAX(0,MIN(1,'У2 Ввод'!$E$194-NETWORKDAYS('У2 Ввод'!$D$194,$B10)+1))/Настройки!$E$8*100)</f>
        <v>0</v>
      </c>
      <c r="GH10" s="67" t="n">
        <f aca="false">IF(OR($D10=1,MONTH($B10)&lt;&gt;MONTH(StartDate),'У2 Ввод'!$D$195="",'У2 Ввод'!$E$195="",'У2 Ввод'!$D$195&gt;$B10),0,MAX(0,MIN(1,'У2 Ввод'!$E$195-NETWORKDAYS('У2 Ввод'!$D$195,$B10)+1))/Настройки!$E$8*100)</f>
        <v>0</v>
      </c>
      <c r="GI10" s="67" t="n">
        <f aca="false">IF(OR($D10=1,MONTH($B10)&lt;&gt;MONTH(StartDate),'У2 Ввод'!$D$196="",'У2 Ввод'!$E$196="",'У2 Ввод'!$D$196&gt;$B10),0,MAX(0,MIN(1,'У2 Ввод'!$E$196-NETWORKDAYS('У2 Ввод'!$D$196,$B10)+1))/Настройки!$E$8*100)</f>
        <v>0</v>
      </c>
      <c r="GJ10" s="67" t="n">
        <f aca="false">IF(OR($D10=1,MONTH($B10)&lt;&gt;MONTH(StartDate),'У2 Ввод'!$D$197="",'У2 Ввод'!$E$197="",'У2 Ввод'!$D$197&gt;$B10),0,MAX(0,MIN(1,'У2 Ввод'!$E$197-NETWORKDAYS('У2 Ввод'!$D$197,$B10)+1))/Настройки!$E$8*100)</f>
        <v>0</v>
      </c>
      <c r="GK10" s="67" t="n">
        <f aca="false">IF(OR($D10=1,MONTH($B10)&lt;&gt;MONTH(StartDate),'У2 Ввод'!$D$198="",'У2 Ввод'!$E$198="",'У2 Ввод'!$D$198&gt;$B10),0,MAX(0,MIN(1,'У2 Ввод'!$E$198-NETWORKDAYS('У2 Ввод'!$D$198,$B10)+1))/Настройки!$E$8*100)</f>
        <v>0</v>
      </c>
      <c r="GL10" s="67" t="n">
        <f aca="false">IF(OR($D10=1,MONTH($B10)&lt;&gt;MONTH(StartDate),'У2 Ввод'!$D$199="",'У2 Ввод'!$E$199="",'У2 Ввод'!$D$199&gt;$B10),0,MAX(0,MIN(1,'У2 Ввод'!$E$199-NETWORKDAYS('У2 Ввод'!$D$199,$B10)+1))/Настройки!$E$8*100)</f>
        <v>0</v>
      </c>
      <c r="GM10" s="67" t="n">
        <f aca="false">IF(OR($D10=1,MONTH($B10)&lt;&gt;MONTH(StartDate),'У2 Ввод'!$D$200="",'У2 Ввод'!$E$200="",'У2 Ввод'!$D$200&gt;$B10),0,MAX(0,MIN(1,'У2 Ввод'!$E$200-NETWORKDAYS('У2 Ввод'!$D$200,$B10)+1))/Настройки!$E$8*100)</f>
        <v>0</v>
      </c>
      <c r="GN10" s="67" t="n">
        <f aca="false">IF(OR($D10=1,MONTH($B10)&lt;&gt;MONTH(StartDate),'У2 Ввод'!$D$201="",'У2 Ввод'!$E$201="",'У2 Ввод'!$D$201&gt;$B10),0,MAX(0,MIN(1,'У2 Ввод'!$E$201-NETWORKDAYS('У2 Ввод'!$D$201,$B10)+1))/Настройки!$E$8*100)</f>
        <v>0</v>
      </c>
      <c r="GO10" s="67" t="n">
        <f aca="false">IF(OR($D10=1,MONTH($B10)&lt;&gt;MONTH(StartDate),'У2 Ввод'!$D$202="",'У2 Ввод'!$E$202="",'У2 Ввод'!$D$202&gt;$B10),0,MAX(0,MIN(1,'У2 Ввод'!$E$202-NETWORKDAYS('У2 Ввод'!$D$202,$B10)+1))/Настройки!$E$8*100)</f>
        <v>0</v>
      </c>
      <c r="GP10" s="67" t="n">
        <f aca="false">IF(OR($D10=1,MONTH($B10)&lt;&gt;MONTH(StartDate),'У2 Ввод'!$D$203="",'У2 Ввод'!$E$203="",'У2 Ввод'!$D$203&gt;$B10),0,MAX(0,MIN(1,'У2 Ввод'!$E$203-NETWORKDAYS('У2 Ввод'!$D$203,$B10)+1))/Настройки!$E$8*100)</f>
        <v>0</v>
      </c>
      <c r="GQ10" s="67" t="n">
        <f aca="false">IF(OR($D10=1,MONTH($B10)&lt;&gt;MONTH(StartDate),'У2 Ввод'!$D$204="",'У2 Ввод'!$E$204="",'У2 Ввод'!$D$204&gt;$B10),0,MAX(0,MIN(1,'У2 Ввод'!$E$204-NETWORKDAYS('У2 Ввод'!$D$204,$B10)+1))/Настройки!$E$8*100)</f>
        <v>0</v>
      </c>
      <c r="GR10" s="67" t="n">
        <f aca="false">IF(OR($D10=1,MONTH($B10)&lt;&gt;MONTH(StartDate),'У2 Ввод'!$D$205="",'У2 Ввод'!$E$205="",'У2 Ввод'!$D$205&gt;$B10),0,MAX(0,MIN(1,'У2 Ввод'!$E$205-NETWORKDAYS('У2 Ввод'!$D$205,$B10)+1))/Настройки!$E$8*100)</f>
        <v>0</v>
      </c>
      <c r="GS10" s="67" t="n">
        <f aca="false">IF(OR($D10=1,MONTH($B10)&lt;&gt;MONTH(StartDate),'У2 Ввод'!$D$206="",'У2 Ввод'!$E$206="",'У2 Ввод'!$D$206&gt;$B10),0,MAX(0,MIN(1,'У2 Ввод'!$E$206-NETWORKDAYS('У2 Ввод'!$D$206,$B10)+1))/Настройки!$E$8*100)</f>
        <v>0</v>
      </c>
      <c r="GT10" s="67" t="n">
        <f aca="false">IF(OR($D10=1,MONTH($B10)&lt;&gt;MONTH(StartDate),'У2 Ввод'!$D$207="",'У2 Ввод'!$E$207="",'У2 Ввод'!$D$207&gt;$B10),0,MAX(0,MIN(1,'У2 Ввод'!$E$207-NETWORKDAYS('У2 Ввод'!$D$207,$B10)+1))/Настройки!$E$8*100)</f>
        <v>0</v>
      </c>
      <c r="GU10" s="67" t="n">
        <f aca="false">IF(OR($D10=1,MONTH($B10)&lt;&gt;MONTH(StartDate),'У2 Ввод'!$D$208="",'У2 Ввод'!$E$208="",'У2 Ввод'!$D$208&gt;$B10),0,MAX(0,MIN(1,'У2 Ввод'!$E$208-NETWORKDAYS('У2 Ввод'!$D$208,$B10)+1))/Настройки!$E$8*100)</f>
        <v>0</v>
      </c>
      <c r="GV10" s="67" t="n">
        <f aca="false">IF(OR($D10=1,MONTH($B10)&lt;&gt;MONTH(StartDate),'У2 Ввод'!$D$209="",'У2 Ввод'!$E$209="",'У2 Ввод'!$D$209&gt;$B10),0,MAX(0,MIN(1,'У2 Ввод'!$E$209-NETWORKDAYS('У2 Ввод'!$D$209,$B10)+1))/Настройки!$E$8*100)</f>
        <v>0</v>
      </c>
      <c r="GW10" s="67" t="n">
        <f aca="false">IF(OR($D10=1,MONTH($B10)&lt;&gt;MONTH(StartDate),'У2 Ввод'!$D$210="",'У2 Ввод'!$E$210="",'У2 Ввод'!$D$210&gt;$B10),0,MAX(0,MIN(1,'У2 Ввод'!$E$210-NETWORKDAYS('У2 Ввод'!$D$210,$B10)+1))/Настройки!$E$8*100)</f>
        <v>0</v>
      </c>
      <c r="GX10" s="67" t="n">
        <f aca="false">IF(OR($D10=1,MONTH($B10)&lt;&gt;MONTH(StartDate),'У2 Ввод'!$D$211="",'У2 Ввод'!$E$211="",'У2 Ввод'!$D$211&gt;$B10),0,MAX(0,MIN(1,'У2 Ввод'!$E$211-NETWORKDAYS('У2 Ввод'!$D$211,$B10)+1))/Настройки!$E$8*100)</f>
        <v>0</v>
      </c>
      <c r="GY10" s="67" t="n">
        <f aca="false">IF(OR($D10=1,MONTH($B10)&lt;&gt;MONTH(StartDate),'У2 Ввод'!$D$212="",'У2 Ввод'!$E$212="",'У2 Ввод'!$D$212&gt;$B10),0,MAX(0,MIN(1,'У2 Ввод'!$E$212-NETWORKDAYS('У2 Ввод'!$D$212,$B10)+1))/Настройки!$E$8*100)</f>
        <v>0</v>
      </c>
      <c r="GZ10" s="67" t="n">
        <f aca="false">IF(OR($D10=1,MONTH($B10)&lt;&gt;MONTH(StartDate),'У2 Ввод'!$D$213="",'У2 Ввод'!$E$213="",'У2 Ввод'!$D$213&gt;$B10),0,MAX(0,MIN(1,'У2 Ввод'!$E$213-NETWORKDAYS('У2 Ввод'!$D$213,$B10)+1))/Настройки!$E$8*100)</f>
        <v>0</v>
      </c>
      <c r="HA10" s="67" t="n">
        <f aca="false">IF(OR($D10=1,MONTH($B10)&lt;&gt;MONTH(StartDate),'У2 Ввод'!$D$214="",'У2 Ввод'!$E$214="",'У2 Ввод'!$D$214&gt;$B10),0,MAX(0,MIN(1,'У2 Ввод'!$E$214-NETWORKDAYS('У2 Ввод'!$D$214,$B10)+1))/Настройки!$E$8*100)</f>
        <v>0</v>
      </c>
      <c r="HB10" s="67" t="n">
        <f aca="false">IF(OR($D10=1,MONTH($B10)&lt;&gt;MONTH(StartDate),'У2 Ввод'!$D$215="",'У2 Ввод'!$E$215="",'У2 Ввод'!$D$215&gt;$B10),0,MAX(0,MIN(1,'У2 Ввод'!$E$215-NETWORKDAYS('У2 Ввод'!$D$215,$B10)+1))/Настройки!$E$8*100)</f>
        <v>0</v>
      </c>
      <c r="HC10" s="67" t="n">
        <f aca="false">IF(OR($D10=1,MONTH($B10)&lt;&gt;MONTH(StartDate),'У2 Ввод'!$D$216="",'У2 Ввод'!$E$216="",'У2 Ввод'!$D$216&gt;$B10),0,MAX(0,MIN(1,'У2 Ввод'!$E$216-NETWORKDAYS('У2 Ввод'!$D$216,$B10)+1))/Настройки!$E$8*100)</f>
        <v>0</v>
      </c>
      <c r="HD10" s="67" t="n">
        <f aca="false">IF(OR($D10=1,MONTH($B10)&lt;&gt;MONTH(StartDate),'У2 Ввод'!$D$217="",'У2 Ввод'!$E$217="",'У2 Ввод'!$D$217&gt;$B10),0,MAX(0,MIN(1,'У2 Ввод'!$E$217-NETWORKDAYS('У2 Ввод'!$D$217,$B10)+1))/Настройки!$E$8*100)</f>
        <v>0</v>
      </c>
      <c r="HE10" s="67" t="n">
        <f aca="false">IF(OR($D10=1,MONTH($B10)&lt;&gt;MONTH(StartDate),'У2 Ввод'!$D$218="",'У2 Ввод'!$E$218="",'У2 Ввод'!$D$218&gt;$B10),0,MAX(0,MIN(1,'У2 Ввод'!$E$218-NETWORKDAYS('У2 Ввод'!$D$218,$B10)+1))/Настройки!$E$8*100)</f>
        <v>0</v>
      </c>
      <c r="HF10" s="67" t="n">
        <f aca="false">IF(OR($D10=1,MONTH($B10)&lt;&gt;MONTH(StartDate),'У2 Ввод'!$D$219="",'У2 Ввод'!$E$219="",'У2 Ввод'!$D$219&gt;$B10),0,MAX(0,MIN(1,'У2 Ввод'!$E$219-NETWORKDAYS('У2 Ввод'!$D$219,$B10)+1))/Настройки!$E$8*100)</f>
        <v>0</v>
      </c>
      <c r="HG10" s="67" t="n">
        <f aca="false">IF(OR($D10=1,MONTH($B10)&lt;&gt;MONTH(StartDate),'У2 Ввод'!$D$220="",'У2 Ввод'!$E$220="",'У2 Ввод'!$D$220&gt;$B10),0,MAX(0,MIN(1,'У2 Ввод'!$E$220-NETWORKDAYS('У2 Ввод'!$D$220,$B10)+1))/Настройки!$E$8*100)</f>
        <v>0</v>
      </c>
      <c r="HH10" s="67" t="n">
        <f aca="false">IF(OR($D10=1,MONTH($B10)&lt;&gt;MONTH(StartDate),'У2 Ввод'!$D$221="",'У2 Ввод'!$E$221="",'У2 Ввод'!$D$221&gt;$B10),0,MAX(0,MIN(1,'У2 Ввод'!$E$221-NETWORKDAYS('У2 Ввод'!$D$221,$B10)+1))/Настройки!$E$8*100)</f>
        <v>0</v>
      </c>
      <c r="HI10" s="67" t="n">
        <f aca="false">IF(OR($D10=1,MONTH($B10)&lt;&gt;MONTH(StartDate),'У2 Ввод'!$D$222="",'У2 Ввод'!$E$222="",'У2 Ввод'!$D$222&gt;$B10),0,MAX(0,MIN(1,'У2 Ввод'!$E$222-NETWORKDAYS('У2 Ввод'!$D$222,$B10)+1))/Настройки!$E$8*100)</f>
        <v>0</v>
      </c>
      <c r="HJ10" s="67" t="n">
        <f aca="false">IF(OR($D10=1,MONTH($B10)&lt;&gt;MONTH(StartDate),'У2 Ввод'!$D$223="",'У2 Ввод'!$E$223="",'У2 Ввод'!$D$223&gt;$B10),0,MAX(0,MIN(1,'У2 Ввод'!$E$223-NETWORKDAYS('У2 Ввод'!$D$223,$B10)+1))/Настройки!$E$8*100)</f>
        <v>0</v>
      </c>
      <c r="HK10" s="67" t="n">
        <f aca="false">IF(OR($D10=1,MONTH($B10)&lt;&gt;MONTH(StartDate),'У2 Ввод'!$D$224="",'У2 Ввод'!$E$224="",'У2 Ввод'!$D$224&gt;$B10),0,MAX(0,MIN(1,'У2 Ввод'!$E$224-NETWORKDAYS('У2 Ввод'!$D$224,$B10)+1))/Настройки!$E$8*100)</f>
        <v>0</v>
      </c>
      <c r="HL10" s="67" t="n">
        <f aca="false">IF(OR($D10=1,MONTH($B10)&lt;&gt;MONTH(StartDate),'У2 Ввод'!$D$225="",'У2 Ввод'!$E$225="",'У2 Ввод'!$D$225&gt;$B10),0,MAX(0,MIN(1,'У2 Ввод'!$E$225-NETWORKDAYS('У2 Ввод'!$D$225,$B10)+1))/Настройки!$E$8*100)</f>
        <v>0</v>
      </c>
      <c r="HM10" s="67" t="n">
        <f aca="false">IF(OR($D10=1,MONTH($B10)&lt;&gt;MONTH(StartDate),'У2 Ввод'!$D$226="",'У2 Ввод'!$E$226="",'У2 Ввод'!$D$226&gt;$B10),0,MAX(0,MIN(1,'У2 Ввод'!$E$226-NETWORKDAYS('У2 Ввод'!$D$226,$B10)+1))/Настройки!$E$8*100)</f>
        <v>0</v>
      </c>
      <c r="HN10" s="67" t="n">
        <f aca="false">IF(OR($D10=1,MONTH($B10)&lt;&gt;MONTH(StartDate),'У2 Ввод'!$D$227="",'У2 Ввод'!$E$227="",'У2 Ввод'!$D$227&gt;$B10),0,MAX(0,MIN(1,'У2 Ввод'!$E$227-NETWORKDAYS('У2 Ввод'!$D$227,$B10)+1))/Настройки!$E$8*100)</f>
        <v>0</v>
      </c>
      <c r="HO10" s="67" t="n">
        <f aca="false">IF(OR($D10=1,MONTH($B10)&lt;&gt;MONTH(StartDate),'У2 Ввод'!$D$228="",'У2 Ввод'!$E$228="",'У2 Ввод'!$D$228&gt;$B10),0,MAX(0,MIN(1,'У2 Ввод'!$E$228-NETWORKDAYS('У2 Ввод'!$D$228,$B10)+1))/Настройки!$E$8*100)</f>
        <v>0</v>
      </c>
      <c r="HP10" s="67" t="n">
        <f aca="false">IF(OR($D10=1,MONTH($B10)&lt;&gt;MONTH(StartDate),'У2 Ввод'!$D$229="",'У2 Ввод'!$E$229="",'У2 Ввод'!$D$229&gt;$B10),0,MAX(0,MIN(1,'У2 Ввод'!$E$229-NETWORKDAYS('У2 Ввод'!$D$229,$B10)+1))/Настройки!$E$8*100)</f>
        <v>0</v>
      </c>
      <c r="HQ10" s="67" t="n">
        <f aca="false">IF(OR($D10=1,MONTH($B10)&lt;&gt;MONTH(StartDate),'У2 Ввод'!$D$230="",'У2 Ввод'!$E$230="",'У2 Ввод'!$D$230&gt;$B10),0,MAX(0,MIN(1,'У2 Ввод'!$E$230-NETWORKDAYS('У2 Ввод'!$D$230,$B10)+1))/Настройки!$E$8*100)</f>
        <v>0</v>
      </c>
      <c r="HR10" s="67" t="n">
        <f aca="false">IF(OR($D10=1,MONTH($B10)&lt;&gt;MONTH(StartDate),'У2 Ввод'!$D$231="",'У2 Ввод'!$E$231="",'У2 Ввод'!$D$231&gt;$B10),0,MAX(0,MIN(1,'У2 Ввод'!$E$231-NETWORKDAYS('У2 Ввод'!$D$231,$B10)+1))/Настройки!$E$8*100)</f>
        <v>0</v>
      </c>
      <c r="HS10" s="67" t="n">
        <f aca="false">IF(OR($D10=1,MONTH($B10)&lt;&gt;MONTH(StartDate),'У2 Ввод'!$D$232="",'У2 Ввод'!$E$232="",'У2 Ввод'!$D$232&gt;$B10),0,MAX(0,MIN(1,'У2 Ввод'!$E$232-NETWORKDAYS('У2 Ввод'!$D$232,$B10)+1))/Настройки!$E$8*100)</f>
        <v>0</v>
      </c>
      <c r="HT10" s="67" t="n">
        <f aca="false">IF(OR($D10=1,MONTH($B10)&lt;&gt;MONTH(StartDate),'У2 Ввод'!$D$233="",'У2 Ввод'!$E$233="",'У2 Ввод'!$D$233&gt;$B10),0,MAX(0,MIN(1,'У2 Ввод'!$E$233-NETWORKDAYS('У2 Ввод'!$D$233,$B10)+1))/Настройки!$E$8*100)</f>
        <v>0</v>
      </c>
      <c r="HU10" s="67" t="n">
        <f aca="false">IF(OR($D10=1,MONTH($B10)&lt;&gt;MONTH(StartDate),'У2 Ввод'!$D$234="",'У2 Ввод'!$E$234="",'У2 Ввод'!$D$234&gt;$B10),0,MAX(0,MIN(1,'У2 Ввод'!$E$234-NETWORKDAYS('У2 Ввод'!$D$234,$B10)+1))/Настройки!$E$8*100)</f>
        <v>0</v>
      </c>
      <c r="HV10" s="67" t="n">
        <f aca="false">IF(OR($D10=1,MONTH($B10)&lt;&gt;MONTH(StartDate),'У2 Ввод'!$D$235="",'У2 Ввод'!$E$235="",'У2 Ввод'!$D$235&gt;$B10),0,MAX(0,MIN(1,'У2 Ввод'!$E$235-NETWORKDAYS('У2 Ввод'!$D$235,$B10)+1))/Настройки!$E$8*100)</f>
        <v>0</v>
      </c>
      <c r="HW10" s="67" t="n">
        <f aca="false">IF(OR($D10=1,MONTH($B10)&lt;&gt;MONTH(StartDate),'У2 Ввод'!$D$236="",'У2 Ввод'!$E$236="",'У2 Ввод'!$D$236&gt;$B10),0,MAX(0,MIN(1,'У2 Ввод'!$E$236-NETWORKDAYS('У2 Ввод'!$D$236,$B10)+1))/Настройки!$E$8*100)</f>
        <v>0</v>
      </c>
      <c r="HX10" s="67" t="n">
        <f aca="false">IF(OR($D10=1,MONTH($B10)&lt;&gt;MONTH(StartDate),'У2 Ввод'!$D$237="",'У2 Ввод'!$E$237="",'У2 Ввод'!$D$237&gt;$B10),0,MAX(0,MIN(1,'У2 Ввод'!$E$237-NETWORKDAYS('У2 Ввод'!$D$237,$B10)+1))/Настройки!$E$8*100)</f>
        <v>0</v>
      </c>
      <c r="HY10" s="67" t="n">
        <f aca="false">IF(OR($D10=1,MONTH($B10)&lt;&gt;MONTH(StartDate),'У2 Ввод'!$D$238="",'У2 Ввод'!$E$238="",'У2 Ввод'!$D$238&gt;$B10),0,MAX(0,MIN(1,'У2 Ввод'!$E$238-NETWORKDAYS('У2 Ввод'!$D$238,$B10)+1))/Настройки!$E$8*100)</f>
        <v>0</v>
      </c>
      <c r="HZ10" s="67" t="n">
        <f aca="false">IF(OR($D10=1,MONTH($B10)&lt;&gt;MONTH(StartDate),'У2 Ввод'!$D$239="",'У2 Ввод'!$E$239="",'У2 Ввод'!$D$239&gt;$B10),0,MAX(0,MIN(1,'У2 Ввод'!$E$239-NETWORKDAYS('У2 Ввод'!$D$239,$B10)+1))/Настройки!$E$8*100)</f>
        <v>0</v>
      </c>
      <c r="IA10" s="67" t="n">
        <f aca="false">IF(OR($D10=1,MONTH($B10)&lt;&gt;MONTH(StartDate),'У2 Ввод'!$D$240="",'У2 Ввод'!$E$240="",'У2 Ввод'!$D$240&gt;$B10),0,MAX(0,MIN(1,'У2 Ввод'!$E$240-NETWORKDAYS('У2 Ввод'!$D$240,$B10)+1))/Настройки!$E$8*100)</f>
        <v>0</v>
      </c>
      <c r="IB10" s="67" t="n">
        <f aca="false">IF(OR($D10=1,MONTH($B10)&lt;&gt;MONTH(StartDate),'У2 Ввод'!$D$241="",'У2 Ввод'!$E$241="",'У2 Ввод'!$D$241&gt;$B10),0,MAX(0,MIN(1,'У2 Ввод'!$E$241-NETWORKDAYS('У2 Ввод'!$D$241,$B10)+1))/Настройки!$E$8*100)</f>
        <v>0</v>
      </c>
      <c r="IC10" s="67" t="n">
        <f aca="false">IF(OR($D10=1,MONTH($B10)&lt;&gt;MONTH(StartDate),'У2 Ввод'!$D$242="",'У2 Ввод'!$E$242="",'У2 Ввод'!$D$242&gt;$B10),0,MAX(0,MIN(1,'У2 Ввод'!$E$242-NETWORKDAYS('У2 Ввод'!$D$242,$B10)+1))/Настройки!$E$8*100)</f>
        <v>0</v>
      </c>
      <c r="ID10" s="67" t="n">
        <f aca="false">IF(OR($D10=1,MONTH($B10)&lt;&gt;MONTH(StartDate),'У2 Ввод'!$D$243="",'У2 Ввод'!$E$243="",'У2 Ввод'!$D$243&gt;$B10),0,MAX(0,MIN(1,'У2 Ввод'!$E$243-NETWORKDAYS('У2 Ввод'!$D$243,$B10)+1))/Настройки!$E$8*100)</f>
        <v>0</v>
      </c>
      <c r="IE10" s="67" t="n">
        <f aca="false">IF(OR($D10=1,MONTH($B10)&lt;&gt;MONTH(StartDate),'У2 Ввод'!$D$244="",'У2 Ввод'!$E$244="",'У2 Ввод'!$D$244&gt;$B10),0,MAX(0,MIN(1,'У2 Ввод'!$E$244-NETWORKDAYS('У2 Ввод'!$D$244,$B10)+1))/Настройки!$E$8*100)</f>
        <v>0</v>
      </c>
      <c r="IF10" s="67" t="n">
        <f aca="false">IF(OR($D10=1,MONTH($B10)&lt;&gt;MONTH(StartDate),'У2 Ввод'!$D$245="",'У2 Ввод'!$E$245="",'У2 Ввод'!$D$245&gt;$B10),0,MAX(0,MIN(1,'У2 Ввод'!$E$245-NETWORKDAYS('У2 Ввод'!$D$245,$B10)+1))/Настройки!$E$8*100)</f>
        <v>0</v>
      </c>
      <c r="IG10" s="67" t="n">
        <f aca="false">IF(OR($D10=1,MONTH($B10)&lt;&gt;MONTH(StartDate),'У2 Ввод'!$D$246="",'У2 Ввод'!$E$246="",'У2 Ввод'!$D$246&gt;$B10),0,MAX(0,MIN(1,'У2 Ввод'!$E$246-NETWORKDAYS('У2 Ввод'!$D$246,$B10)+1))/Настройки!$E$8*100)</f>
        <v>0</v>
      </c>
      <c r="IH10" s="67" t="n">
        <f aca="false">IF(OR($D10=1,MONTH($B10)&lt;&gt;MONTH(StartDate),'У2 Ввод'!$D$247="",'У2 Ввод'!$E$247="",'У2 Ввод'!$D$247&gt;$B10),0,MAX(0,MIN(1,'У2 Ввод'!$E$247-NETWORKDAYS('У2 Ввод'!$D$247,$B10)+1))/Настройки!$E$8*100)</f>
        <v>0</v>
      </c>
      <c r="II10" s="67" t="n">
        <f aca="false">IF(OR($D10=1,MONTH($B10)&lt;&gt;MONTH(StartDate),'У2 Ввод'!$D$248="",'У2 Ввод'!$E$248="",'У2 Ввод'!$D$248&gt;$B10),0,MAX(0,MIN(1,'У2 Ввод'!$E$248-NETWORKDAYS('У2 Ввод'!$D$248,$B10)+1))/Настройки!$E$8*100)</f>
        <v>0</v>
      </c>
      <c r="IJ10" s="67" t="n">
        <f aca="false">IF(OR($D10=1,MONTH($B10)&lt;&gt;MONTH(StartDate),'У2 Ввод'!$D$249="",'У2 Ввод'!$E$249="",'У2 Ввод'!$D$249&gt;$B10),0,MAX(0,MIN(1,'У2 Ввод'!$E$249-NETWORKDAYS('У2 Ввод'!$D$249,$B10)+1))/Настройки!$E$8*100)</f>
        <v>0</v>
      </c>
      <c r="IK10" s="67" t="n">
        <f aca="false">IF(OR($D10=1,MONTH($B10)&lt;&gt;MONTH(StartDate),'У2 Ввод'!$D$250="",'У2 Ввод'!$E$250="",'У2 Ввод'!$D$250&gt;$B10),0,MAX(0,MIN(1,'У2 Ввод'!$E$250-NETWORKDAYS('У2 Ввод'!$D$250,$B10)+1))/Настройки!$E$8*100)</f>
        <v>0</v>
      </c>
      <c r="IL10" s="67" t="n">
        <f aca="false">IF(OR($D10=1,MONTH($B10)&lt;&gt;MONTH(StartDate),'У2 Ввод'!$D$251="",'У2 Ввод'!$E$251="",'У2 Ввод'!$D$251&gt;$B10),0,MAX(0,MIN(1,'У2 Ввод'!$E$251-NETWORKDAYS('У2 Ввод'!$D$251,$B10)+1))/Настройки!$E$8*100)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0</v>
      </c>
      <c r="F11" s="49" t="n">
        <f aca="false">IF(OR(MONTH(B11)&lt;&gt;MONTH(StartDate),D11=1),"",100)</f>
        <v>100</v>
      </c>
      <c r="G11" s="67" t="n">
        <f aca="false">IF(OR($D11=1,MONTH($B11)&lt;&gt;MONTH(StartDate),'У2 Ввод'!$D$12="",'У2 Ввод'!$E$12="",'У2 Ввод'!$D$12&gt;$B11),0,MAX(0,MIN(1,'У2 Ввод'!$E$12-NETWORKDAYS('У2 Ввод'!$D$12,$B11)+1))/Настройки!$E$8*100)</f>
        <v>0</v>
      </c>
      <c r="H11" s="67" t="n">
        <f aca="false">IF(OR($D11=1,MONTH($B11)&lt;&gt;MONTH(StartDate),'У2 Ввод'!$D$13="",'У2 Ввод'!$E$13="",'У2 Ввод'!$D$13&gt;$B11),0,MAX(0,MIN(1,'У2 Ввод'!$E$13-NETWORKDAYS('У2 Ввод'!$D$13,$B11)+1))/Настройки!$E$8*100)</f>
        <v>0</v>
      </c>
      <c r="I11" s="67" t="n">
        <f aca="false">IF(OR($D11=1,MONTH($B11)&lt;&gt;MONTH(StartDate),'У2 Ввод'!$D$14="",'У2 Ввод'!$E$14="",'У2 Ввод'!$D$14&gt;$B11),0,MAX(0,MIN(1,'У2 Ввод'!$E$14-NETWORKDAYS('У2 Ввод'!$D$14,$B11)+1))/Настройки!$E$8*100)</f>
        <v>0</v>
      </c>
      <c r="J11" s="67" t="n">
        <f aca="false">IF(OR($D11=1,MONTH($B11)&lt;&gt;MONTH(StartDate),'У2 Ввод'!$D$15="",'У2 Ввод'!$E$15="",'У2 Ввод'!$D$15&gt;$B11),0,MAX(0,MIN(1,'У2 Ввод'!$E$15-NETWORKDAYS('У2 Ввод'!$D$15,$B11)+1))/Настройки!$E$8*100)</f>
        <v>0</v>
      </c>
      <c r="K11" s="67" t="n">
        <f aca="false">IF(OR($D11=1,MONTH($B11)&lt;&gt;MONTH(StartDate),'У2 Ввод'!$D$16="",'У2 Ввод'!$E$16="",'У2 Ввод'!$D$16&gt;$B11),0,MAX(0,MIN(1,'У2 Ввод'!$E$16-NETWORKDAYS('У2 Ввод'!$D$16,$B11)+1))/Настройки!$E$8*100)</f>
        <v>0</v>
      </c>
      <c r="L11" s="67" t="n">
        <f aca="false">IF(OR($D11=1,MONTH($B11)&lt;&gt;MONTH(StartDate),'У2 Ввод'!$D$17="",'У2 Ввод'!$E$17="",'У2 Ввод'!$D$17&gt;$B11),0,MAX(0,MIN(1,'У2 Ввод'!$E$17-NETWORKDAYS('У2 Ввод'!$D$17,$B11)+1))/Настройки!$E$8*100)</f>
        <v>0</v>
      </c>
      <c r="M11" s="67" t="n">
        <f aca="false">IF(OR($D11=1,MONTH($B11)&lt;&gt;MONTH(StartDate),'У2 Ввод'!$D$18="",'У2 Ввод'!$E$18="",'У2 Ввод'!$D$18&gt;$B11),0,MAX(0,MIN(1,'У2 Ввод'!$E$18-NETWORKDAYS('У2 Ввод'!$D$18,$B11)+1))/Настройки!$E$8*100)</f>
        <v>0</v>
      </c>
      <c r="N11" s="67" t="n">
        <f aca="false">IF(OR($D11=1,MONTH($B11)&lt;&gt;MONTH(StartDate),'У2 Ввод'!$D$19="",'У2 Ввод'!$E$19="",'У2 Ввод'!$D$19&gt;$B11),0,MAX(0,MIN(1,'У2 Ввод'!$E$19-NETWORKDAYS('У2 Ввод'!$D$19,$B11)+1))/Настройки!$E$8*100)</f>
        <v>0</v>
      </c>
      <c r="O11" s="67" t="n">
        <f aca="false">IF(OR($D11=1,MONTH($B11)&lt;&gt;MONTH(StartDate),'У2 Ввод'!$D$20="",'У2 Ввод'!$E$20="",'У2 Ввод'!$D$20&gt;$B11),0,MAX(0,MIN(1,'У2 Ввод'!$E$20-NETWORKDAYS('У2 Ввод'!$D$20,$B11)+1))/Настройки!$E$8*100)</f>
        <v>0</v>
      </c>
      <c r="P11" s="67" t="n">
        <f aca="false">IF(OR($D11=1,MONTH($B11)&lt;&gt;MONTH(StartDate),'У2 Ввод'!$D$21="",'У2 Ввод'!$E$21="",'У2 Ввод'!$D$21&gt;$B11),0,MAX(0,MIN(1,'У2 Ввод'!$E$21-NETWORKDAYS('У2 Ввод'!$D$21,$B11)+1))/Настройки!$E$8*100)</f>
        <v>0</v>
      </c>
      <c r="Q11" s="67" t="n">
        <f aca="false">IF(OR($D11=1,MONTH($B11)&lt;&gt;MONTH(StartDate),'У2 Ввод'!$D$22="",'У2 Ввод'!$E$22="",'У2 Ввод'!$D$22&gt;$B11),0,MAX(0,MIN(1,'У2 Ввод'!$E$22-NETWORKDAYS('У2 Ввод'!$D$22,$B11)+1))/Настройки!$E$8*100)</f>
        <v>0</v>
      </c>
      <c r="R11" s="67" t="n">
        <f aca="false">IF(OR($D11=1,MONTH($B11)&lt;&gt;MONTH(StartDate),'У2 Ввод'!$D$23="",'У2 Ввод'!$E$23="",'У2 Ввод'!$D$23&gt;$B11),0,MAX(0,MIN(1,'У2 Ввод'!$E$23-NETWORKDAYS('У2 Ввод'!$D$23,$B11)+1))/Настройки!$E$8*100)</f>
        <v>0</v>
      </c>
      <c r="S11" s="67" t="n">
        <f aca="false">IF(OR($D11=1,MONTH($B11)&lt;&gt;MONTH(StartDate),'У2 Ввод'!$D$24="",'У2 Ввод'!$E$24="",'У2 Ввод'!$D$24&gt;$B11),0,MAX(0,MIN(1,'У2 Ввод'!$E$24-NETWORKDAYS('У2 Ввод'!$D$24,$B11)+1))/Настройки!$E$8*100)</f>
        <v>0</v>
      </c>
      <c r="T11" s="67" t="n">
        <f aca="false">IF(OR($D11=1,MONTH($B11)&lt;&gt;MONTH(StartDate),'У2 Ввод'!$D$25="",'У2 Ввод'!$E$25="",'У2 Ввод'!$D$25&gt;$B11),0,MAX(0,MIN(1,'У2 Ввод'!$E$25-NETWORKDAYS('У2 Ввод'!$D$25,$B11)+1))/Настройки!$E$8*100)</f>
        <v>0</v>
      </c>
      <c r="U11" s="67" t="n">
        <f aca="false">IF(OR($D11=1,MONTH($B11)&lt;&gt;MONTH(StartDate),'У2 Ввод'!$D$26="",'У2 Ввод'!$E$26="",'У2 Ввод'!$D$26&gt;$B11),0,MAX(0,MIN(1,'У2 Ввод'!$E$26-NETWORKDAYS('У2 Ввод'!$D$26,$B11)+1))/Настройки!$E$8*100)</f>
        <v>0</v>
      </c>
      <c r="V11" s="67" t="n">
        <f aca="false">IF(OR($D11=1,MONTH($B11)&lt;&gt;MONTH(StartDate),'У2 Ввод'!$D$27="",'У2 Ввод'!$E$27="",'У2 Ввод'!$D$27&gt;$B11),0,MAX(0,MIN(1,'У2 Ввод'!$E$27-NETWORKDAYS('У2 Ввод'!$D$27,$B11)+1))/Настройки!$E$8*100)</f>
        <v>0</v>
      </c>
      <c r="W11" s="67" t="n">
        <f aca="false">IF(OR($D11=1,MONTH($B11)&lt;&gt;MONTH(StartDate),'У2 Ввод'!$D$28="",'У2 Ввод'!$E$28="",'У2 Ввод'!$D$28&gt;$B11),0,MAX(0,MIN(1,'У2 Ввод'!$E$28-NETWORKDAYS('У2 Ввод'!$D$28,$B11)+1))/Настройки!$E$8*100)</f>
        <v>0</v>
      </c>
      <c r="X11" s="67" t="n">
        <f aca="false">IF(OR($D11=1,MONTH($B11)&lt;&gt;MONTH(StartDate),'У2 Ввод'!$D$29="",'У2 Ввод'!$E$29="",'У2 Ввод'!$D$29&gt;$B11),0,MAX(0,MIN(1,'У2 Ввод'!$E$29-NETWORKDAYS('У2 Ввод'!$D$29,$B11)+1))/Настройки!$E$8*100)</f>
        <v>0</v>
      </c>
      <c r="Y11" s="67" t="n">
        <f aca="false">IF(OR($D11=1,MONTH($B11)&lt;&gt;MONTH(StartDate),'У2 Ввод'!$D$30="",'У2 Ввод'!$E$30="",'У2 Ввод'!$D$30&gt;$B11),0,MAX(0,MIN(1,'У2 Ввод'!$E$30-NETWORKDAYS('У2 Ввод'!$D$30,$B11)+1))/Настройки!$E$8*100)</f>
        <v>0</v>
      </c>
      <c r="Z11" s="67" t="n">
        <f aca="false">IF(OR($D11=1,MONTH($B11)&lt;&gt;MONTH(StartDate),'У2 Ввод'!$D$31="",'У2 Ввод'!$E$31="",'У2 Ввод'!$D$31&gt;$B11),0,MAX(0,MIN(1,'У2 Ввод'!$E$31-NETWORKDAYS('У2 Ввод'!$D$31,$B11)+1))/Настройки!$E$8*100)</f>
        <v>0</v>
      </c>
      <c r="AA11" s="67" t="n">
        <f aca="false">IF(OR($D11=1,MONTH($B11)&lt;&gt;MONTH(StartDate),'У2 Ввод'!$D$32="",'У2 Ввод'!$E$32="",'У2 Ввод'!$D$32&gt;$B11),0,MAX(0,MIN(1,'У2 Ввод'!$E$32-NETWORKDAYS('У2 Ввод'!$D$32,$B11)+1))/Настройки!$E$8*100)</f>
        <v>0</v>
      </c>
      <c r="AB11" s="67" t="n">
        <f aca="false">IF(OR($D11=1,MONTH($B11)&lt;&gt;MONTH(StartDate),'У2 Ввод'!$D$33="",'У2 Ввод'!$E$33="",'У2 Ввод'!$D$33&gt;$B11),0,MAX(0,MIN(1,'У2 Ввод'!$E$33-NETWORKDAYS('У2 Ввод'!$D$33,$B11)+1))/Настройки!$E$8*100)</f>
        <v>0</v>
      </c>
      <c r="AC11" s="67" t="n">
        <f aca="false">IF(OR($D11=1,MONTH($B11)&lt;&gt;MONTH(StartDate),'У2 Ввод'!$D$34="",'У2 Ввод'!$E$34="",'У2 Ввод'!$D$34&gt;$B11),0,MAX(0,MIN(1,'У2 Ввод'!$E$34-NETWORKDAYS('У2 Ввод'!$D$34,$B11)+1))/Настройки!$E$8*100)</f>
        <v>0</v>
      </c>
      <c r="AD11" s="67" t="n">
        <f aca="false">IF(OR($D11=1,MONTH($B11)&lt;&gt;MONTH(StartDate),'У2 Ввод'!$D$35="",'У2 Ввод'!$E$35="",'У2 Ввод'!$D$35&gt;$B11),0,MAX(0,MIN(1,'У2 Ввод'!$E$35-NETWORKDAYS('У2 Ввод'!$D$35,$B11)+1))/Настройки!$E$8*100)</f>
        <v>0</v>
      </c>
      <c r="AE11" s="67" t="n">
        <f aca="false">IF(OR($D11=1,MONTH($B11)&lt;&gt;MONTH(StartDate),'У2 Ввод'!$D$36="",'У2 Ввод'!$E$36="",'У2 Ввод'!$D$36&gt;$B11),0,MAX(0,MIN(1,'У2 Ввод'!$E$36-NETWORKDAYS('У2 Ввод'!$D$36,$B11)+1))/Настройки!$E$8*100)</f>
        <v>0</v>
      </c>
      <c r="AF11" s="67" t="n">
        <f aca="false">IF(OR($D11=1,MONTH($B11)&lt;&gt;MONTH(StartDate),'У2 Ввод'!$D$37="",'У2 Ввод'!$E$37="",'У2 Ввод'!$D$37&gt;$B11),0,MAX(0,MIN(1,'У2 Ввод'!$E$37-NETWORKDAYS('У2 Ввод'!$D$37,$B11)+1))/Настройки!$E$8*100)</f>
        <v>0</v>
      </c>
      <c r="AG11" s="67" t="n">
        <f aca="false">IF(OR($D11=1,MONTH($B11)&lt;&gt;MONTH(StartDate),'У2 Ввод'!$D$38="",'У2 Ввод'!$E$38="",'У2 Ввод'!$D$38&gt;$B11),0,MAX(0,MIN(1,'У2 Ввод'!$E$38-NETWORKDAYS('У2 Ввод'!$D$38,$B11)+1))/Настройки!$E$8*100)</f>
        <v>0</v>
      </c>
      <c r="AH11" s="67" t="n">
        <f aca="false">IF(OR($D11=1,MONTH($B11)&lt;&gt;MONTH(StartDate),'У2 Ввод'!$D$39="",'У2 Ввод'!$E$39="",'У2 Ввод'!$D$39&gt;$B11),0,MAX(0,MIN(1,'У2 Ввод'!$E$39-NETWORKDAYS('У2 Ввод'!$D$39,$B11)+1))/Настройки!$E$8*100)</f>
        <v>0</v>
      </c>
      <c r="AI11" s="67" t="n">
        <f aca="false">IF(OR($D11=1,MONTH($B11)&lt;&gt;MONTH(StartDate),'У2 Ввод'!$D$40="",'У2 Ввод'!$E$40="",'У2 Ввод'!$D$40&gt;$B11),0,MAX(0,MIN(1,'У2 Ввод'!$E$40-NETWORKDAYS('У2 Ввод'!$D$40,$B11)+1))/Настройки!$E$8*100)</f>
        <v>0</v>
      </c>
      <c r="AJ11" s="67" t="n">
        <f aca="false">IF(OR($D11=1,MONTH($B11)&lt;&gt;MONTH(StartDate),'У2 Ввод'!$D$41="",'У2 Ввод'!$E$41="",'У2 Ввод'!$D$41&gt;$B11),0,MAX(0,MIN(1,'У2 Ввод'!$E$41-NETWORKDAYS('У2 Ввод'!$D$41,$B11)+1))/Настройки!$E$8*100)</f>
        <v>0</v>
      </c>
      <c r="AK11" s="67" t="n">
        <f aca="false">IF(OR($D11=1,MONTH($B11)&lt;&gt;MONTH(StartDate),'У2 Ввод'!$D$42="",'У2 Ввод'!$E$42="",'У2 Ввод'!$D$42&gt;$B11),0,MAX(0,MIN(1,'У2 Ввод'!$E$42-NETWORKDAYS('У2 Ввод'!$D$42,$B11)+1))/Настройки!$E$8*100)</f>
        <v>0</v>
      </c>
      <c r="AL11" s="67" t="n">
        <f aca="false">IF(OR($D11=1,MONTH($B11)&lt;&gt;MONTH(StartDate),'У2 Ввод'!$D$43="",'У2 Ввод'!$E$43="",'У2 Ввод'!$D$43&gt;$B11),0,MAX(0,MIN(1,'У2 Ввод'!$E$43-NETWORKDAYS('У2 Ввод'!$D$43,$B11)+1))/Настройки!$E$8*100)</f>
        <v>0</v>
      </c>
      <c r="AM11" s="67" t="n">
        <f aca="false">IF(OR($D11=1,MONTH($B11)&lt;&gt;MONTH(StartDate),'У2 Ввод'!$D$44="",'У2 Ввод'!$E$44="",'У2 Ввод'!$D$44&gt;$B11),0,MAX(0,MIN(1,'У2 Ввод'!$E$44-NETWORKDAYS('У2 Ввод'!$D$44,$B11)+1))/Настройки!$E$8*100)</f>
        <v>0</v>
      </c>
      <c r="AN11" s="67" t="n">
        <f aca="false">IF(OR($D11=1,MONTH($B11)&lt;&gt;MONTH(StartDate),'У2 Ввод'!$D$45="",'У2 Ввод'!$E$45="",'У2 Ввод'!$D$45&gt;$B11),0,MAX(0,MIN(1,'У2 Ввод'!$E$45-NETWORKDAYS('У2 Ввод'!$D$45,$B11)+1))/Настройки!$E$8*100)</f>
        <v>0</v>
      </c>
      <c r="AO11" s="67" t="n">
        <f aca="false">IF(OR($D11=1,MONTH($B11)&lt;&gt;MONTH(StartDate),'У2 Ввод'!$D$46="",'У2 Ввод'!$E$46="",'У2 Ввод'!$D$46&gt;$B11),0,MAX(0,MIN(1,'У2 Ввод'!$E$46-NETWORKDAYS('У2 Ввод'!$D$46,$B11)+1))/Настройки!$E$8*100)</f>
        <v>0</v>
      </c>
      <c r="AP11" s="67" t="n">
        <f aca="false">IF(OR($D11=1,MONTH($B11)&lt;&gt;MONTH(StartDate),'У2 Ввод'!$D$47="",'У2 Ввод'!$E$47="",'У2 Ввод'!$D$47&gt;$B11),0,MAX(0,MIN(1,'У2 Ввод'!$E$47-NETWORKDAYS('У2 Ввод'!$D$47,$B11)+1))/Настройки!$E$8*100)</f>
        <v>0</v>
      </c>
      <c r="AQ11" s="67" t="n">
        <f aca="false">IF(OR($D11=1,MONTH($B11)&lt;&gt;MONTH(StartDate),'У2 Ввод'!$D$48="",'У2 Ввод'!$E$48="",'У2 Ввод'!$D$48&gt;$B11),0,MAX(0,MIN(1,'У2 Ввод'!$E$48-NETWORKDAYS('У2 Ввод'!$D$48,$B11)+1))/Настройки!$E$8*100)</f>
        <v>0</v>
      </c>
      <c r="AR11" s="67" t="n">
        <f aca="false">IF(OR($D11=1,MONTH($B11)&lt;&gt;MONTH(StartDate),'У2 Ввод'!$D$49="",'У2 Ввод'!$E$49="",'У2 Ввод'!$D$49&gt;$B11),0,MAX(0,MIN(1,'У2 Ввод'!$E$49-NETWORKDAYS('У2 Ввод'!$D$49,$B11)+1))/Настройки!$E$8*100)</f>
        <v>0</v>
      </c>
      <c r="AS11" s="67" t="n">
        <f aca="false">IF(OR($D11=1,MONTH($B11)&lt;&gt;MONTH(StartDate),'У2 Ввод'!$D$50="",'У2 Ввод'!$E$50="",'У2 Ввод'!$D$50&gt;$B11),0,MAX(0,MIN(1,'У2 Ввод'!$E$50-NETWORKDAYS('У2 Ввод'!$D$50,$B11)+1))/Настройки!$E$8*100)</f>
        <v>0</v>
      </c>
      <c r="AT11" s="67" t="n">
        <f aca="false">IF(OR($D11=1,MONTH($B11)&lt;&gt;MONTH(StartDate),'У2 Ввод'!$D$51="",'У2 Ввод'!$E$51="",'У2 Ввод'!$D$51&gt;$B11),0,MAX(0,MIN(1,'У2 Ввод'!$E$51-NETWORKDAYS('У2 Ввод'!$D$51,$B11)+1))/Настройки!$E$8*100)</f>
        <v>0</v>
      </c>
      <c r="AU11" s="67" t="n">
        <f aca="false">IF(OR($D11=1,MONTH($B11)&lt;&gt;MONTH(StartDate),'У2 Ввод'!$D$52="",'У2 Ввод'!$E$52="",'У2 Ввод'!$D$52&gt;$B11),0,MAX(0,MIN(1,'У2 Ввод'!$E$52-NETWORKDAYS('У2 Ввод'!$D$52,$B11)+1))/Настройки!$E$8*100)</f>
        <v>0</v>
      </c>
      <c r="AV11" s="67" t="n">
        <f aca="false">IF(OR($D11=1,MONTH($B11)&lt;&gt;MONTH(StartDate),'У2 Ввод'!$D$53="",'У2 Ввод'!$E$53="",'У2 Ввод'!$D$53&gt;$B11),0,MAX(0,MIN(1,'У2 Ввод'!$E$53-NETWORKDAYS('У2 Ввод'!$D$53,$B11)+1))/Настройки!$E$8*100)</f>
        <v>0</v>
      </c>
      <c r="AW11" s="67" t="n">
        <f aca="false">IF(OR($D11=1,MONTH($B11)&lt;&gt;MONTH(StartDate),'У2 Ввод'!$D$54="",'У2 Ввод'!$E$54="",'У2 Ввод'!$D$54&gt;$B11),0,MAX(0,MIN(1,'У2 Ввод'!$E$54-NETWORKDAYS('У2 Ввод'!$D$54,$B11)+1))/Настройки!$E$8*100)</f>
        <v>0</v>
      </c>
      <c r="AX11" s="67" t="n">
        <f aca="false">IF(OR($D11=1,MONTH($B11)&lt;&gt;MONTH(StartDate),'У2 Ввод'!$D$55="",'У2 Ввод'!$E$55="",'У2 Ввод'!$D$55&gt;$B11),0,MAX(0,MIN(1,'У2 Ввод'!$E$55-NETWORKDAYS('У2 Ввод'!$D$55,$B11)+1))/Настройки!$E$8*100)</f>
        <v>0</v>
      </c>
      <c r="AY11" s="67" t="n">
        <f aca="false">IF(OR($D11=1,MONTH($B11)&lt;&gt;MONTH(StartDate),'У2 Ввод'!$D$56="",'У2 Ввод'!$E$56="",'У2 Ввод'!$D$56&gt;$B11),0,MAX(0,MIN(1,'У2 Ввод'!$E$56-NETWORKDAYS('У2 Ввод'!$D$56,$B11)+1))/Настройки!$E$8*100)</f>
        <v>0</v>
      </c>
      <c r="AZ11" s="67" t="n">
        <f aca="false">IF(OR($D11=1,MONTH($B11)&lt;&gt;MONTH(StartDate),'У2 Ввод'!$D$57="",'У2 Ввод'!$E$57="",'У2 Ввод'!$D$57&gt;$B11),0,MAX(0,MIN(1,'У2 Ввод'!$E$57-NETWORKDAYS('У2 Ввод'!$D$57,$B11)+1))/Настройки!$E$8*100)</f>
        <v>0</v>
      </c>
      <c r="BA11" s="67" t="n">
        <f aca="false">IF(OR($D11=1,MONTH($B11)&lt;&gt;MONTH(StartDate),'У2 Ввод'!$D$58="",'У2 Ввод'!$E$58="",'У2 Ввод'!$D$58&gt;$B11),0,MAX(0,MIN(1,'У2 Ввод'!$E$58-NETWORKDAYS('У2 Ввод'!$D$58,$B11)+1))/Настройки!$E$8*100)</f>
        <v>0</v>
      </c>
      <c r="BB11" s="67" t="n">
        <f aca="false">IF(OR($D11=1,MONTH($B11)&lt;&gt;MONTH(StartDate),'У2 Ввод'!$D$59="",'У2 Ввод'!$E$59="",'У2 Ввод'!$D$59&gt;$B11),0,MAX(0,MIN(1,'У2 Ввод'!$E$59-NETWORKDAYS('У2 Ввод'!$D$59,$B11)+1))/Настройки!$E$8*100)</f>
        <v>0</v>
      </c>
      <c r="BC11" s="67" t="n">
        <f aca="false">IF(OR($D11=1,MONTH($B11)&lt;&gt;MONTH(StartDate),'У2 Ввод'!$D$60="",'У2 Ввод'!$E$60="",'У2 Ввод'!$D$60&gt;$B11),0,MAX(0,MIN(1,'У2 Ввод'!$E$60-NETWORKDAYS('У2 Ввод'!$D$60,$B11)+1))/Настройки!$E$8*100)</f>
        <v>0</v>
      </c>
      <c r="BD11" s="67" t="n">
        <f aca="false">IF(OR($D11=1,MONTH($B11)&lt;&gt;MONTH(StartDate),'У2 Ввод'!$D$61="",'У2 Ввод'!$E$61="",'У2 Ввод'!$D$61&gt;$B11),0,MAX(0,MIN(1,'У2 Ввод'!$E$61-NETWORKDAYS('У2 Ввод'!$D$61,$B11)+1))/Настройки!$E$8*100)</f>
        <v>0</v>
      </c>
      <c r="BE11" s="67" t="n">
        <f aca="false">IF(OR($D11=1,MONTH($B11)&lt;&gt;MONTH(StartDate),'У2 Ввод'!$D$62="",'У2 Ввод'!$E$62="",'У2 Ввод'!$D$62&gt;$B11),0,MAX(0,MIN(1,'У2 Ввод'!$E$62-NETWORKDAYS('У2 Ввод'!$D$62,$B11)+1))/Настройки!$E$8*100)</f>
        <v>0</v>
      </c>
      <c r="BF11" s="67" t="n">
        <f aca="false">IF(OR($D11=1,MONTH($B11)&lt;&gt;MONTH(StartDate),'У2 Ввод'!$D$63="",'У2 Ввод'!$E$63="",'У2 Ввод'!$D$63&gt;$B11),0,MAX(0,MIN(1,'У2 Ввод'!$E$63-NETWORKDAYS('У2 Ввод'!$D$63,$B11)+1))/Настройки!$E$8*100)</f>
        <v>0</v>
      </c>
      <c r="BG11" s="67" t="n">
        <f aca="false">IF(OR($D11=1,MONTH($B11)&lt;&gt;MONTH(StartDate),'У2 Ввод'!$D$64="",'У2 Ввод'!$E$64="",'У2 Ввод'!$D$64&gt;$B11),0,MAX(0,MIN(1,'У2 Ввод'!$E$64-NETWORKDAYS('У2 Ввод'!$D$64,$B11)+1))/Настройки!$E$8*100)</f>
        <v>0</v>
      </c>
      <c r="BH11" s="67" t="n">
        <f aca="false">IF(OR($D11=1,MONTH($B11)&lt;&gt;MONTH(StartDate),'У2 Ввод'!$D$65="",'У2 Ввод'!$E$65="",'У2 Ввод'!$D$65&gt;$B11),0,MAX(0,MIN(1,'У2 Ввод'!$E$65-NETWORKDAYS('У2 Ввод'!$D$65,$B11)+1))/Настройки!$E$8*100)</f>
        <v>0</v>
      </c>
      <c r="BI11" s="67" t="n">
        <f aca="false">IF(OR($D11=1,MONTH($B11)&lt;&gt;MONTH(StartDate),'У2 Ввод'!$D$66="",'У2 Ввод'!$E$66="",'У2 Ввод'!$D$66&gt;$B11),0,MAX(0,MIN(1,'У2 Ввод'!$E$66-NETWORKDAYS('У2 Ввод'!$D$66,$B11)+1))/Настройки!$E$8*100)</f>
        <v>0</v>
      </c>
      <c r="BJ11" s="67" t="n">
        <f aca="false">IF(OR($D11=1,MONTH($B11)&lt;&gt;MONTH(StartDate),'У2 Ввод'!$D$67="",'У2 Ввод'!$E$67="",'У2 Ввод'!$D$67&gt;$B11),0,MAX(0,MIN(1,'У2 Ввод'!$E$67-NETWORKDAYS('У2 Ввод'!$D$67,$B11)+1))/Настройки!$E$8*100)</f>
        <v>0</v>
      </c>
      <c r="BK11" s="67" t="n">
        <f aca="false">IF(OR($D11=1,MONTH($B11)&lt;&gt;MONTH(StartDate),'У2 Ввод'!$D$68="",'У2 Ввод'!$E$68="",'У2 Ввод'!$D$68&gt;$B11),0,MAX(0,MIN(1,'У2 Ввод'!$E$68-NETWORKDAYS('У2 Ввод'!$D$68,$B11)+1))/Настройки!$E$8*100)</f>
        <v>0</v>
      </c>
      <c r="BL11" s="67" t="n">
        <f aca="false">IF(OR($D11=1,MONTH($B11)&lt;&gt;MONTH(StartDate),'У2 Ввод'!$D$69="",'У2 Ввод'!$E$69="",'У2 Ввод'!$D$69&gt;$B11),0,MAX(0,MIN(1,'У2 Ввод'!$E$69-NETWORKDAYS('У2 Ввод'!$D$69,$B11)+1))/Настройки!$E$8*100)</f>
        <v>0</v>
      </c>
      <c r="BM11" s="67" t="n">
        <f aca="false">IF(OR($D11=1,MONTH($B11)&lt;&gt;MONTH(StartDate),'У2 Ввод'!$D$70="",'У2 Ввод'!$E$70="",'У2 Ввод'!$D$70&gt;$B11),0,MAX(0,MIN(1,'У2 Ввод'!$E$70-NETWORKDAYS('У2 Ввод'!$D$70,$B11)+1))/Настройки!$E$8*100)</f>
        <v>0</v>
      </c>
      <c r="BN11" s="67" t="n">
        <f aca="false">IF(OR($D11=1,MONTH($B11)&lt;&gt;MONTH(StartDate),'У2 Ввод'!$D$71="",'У2 Ввод'!$E$71="",'У2 Ввод'!$D$71&gt;$B11),0,MAX(0,MIN(1,'У2 Ввод'!$E$71-NETWORKDAYS('У2 Ввод'!$D$71,$B11)+1))/Настройки!$E$8*100)</f>
        <v>0</v>
      </c>
      <c r="BO11" s="67" t="n">
        <f aca="false">IF(OR($D11=1,MONTH($B11)&lt;&gt;MONTH(StartDate),'У2 Ввод'!$D$72="",'У2 Ввод'!$E$72="",'У2 Ввод'!$D$72&gt;$B11),0,MAX(0,MIN(1,'У2 Ввод'!$E$72-NETWORKDAYS('У2 Ввод'!$D$72,$B11)+1))/Настройки!$E$8*100)</f>
        <v>0</v>
      </c>
      <c r="BP11" s="67" t="n">
        <f aca="false">IF(OR($D11=1,MONTH($B11)&lt;&gt;MONTH(StartDate),'У2 Ввод'!$D$73="",'У2 Ввод'!$E$73="",'У2 Ввод'!$D$73&gt;$B11),0,MAX(0,MIN(1,'У2 Ввод'!$E$73-NETWORKDAYS('У2 Ввод'!$D$73,$B11)+1))/Настройки!$E$8*100)</f>
        <v>0</v>
      </c>
      <c r="BQ11" s="67" t="n">
        <f aca="false">IF(OR($D11=1,MONTH($B11)&lt;&gt;MONTH(StartDate),'У2 Ввод'!$D$74="",'У2 Ввод'!$E$74="",'У2 Ввод'!$D$74&gt;$B11),0,MAX(0,MIN(1,'У2 Ввод'!$E$74-NETWORKDAYS('У2 Ввод'!$D$74,$B11)+1))/Настройки!$E$8*100)</f>
        <v>0</v>
      </c>
      <c r="BR11" s="67" t="n">
        <f aca="false">IF(OR($D11=1,MONTH($B11)&lt;&gt;MONTH(StartDate),'У2 Ввод'!$D$75="",'У2 Ввод'!$E$75="",'У2 Ввод'!$D$75&gt;$B11),0,MAX(0,MIN(1,'У2 Ввод'!$E$75-NETWORKDAYS('У2 Ввод'!$D$75,$B11)+1))/Настройки!$E$8*100)</f>
        <v>0</v>
      </c>
      <c r="BS11" s="67" t="n">
        <f aca="false">IF(OR($D11=1,MONTH($B11)&lt;&gt;MONTH(StartDate),'У2 Ввод'!$D$76="",'У2 Ввод'!$E$76="",'У2 Ввод'!$D$76&gt;$B11),0,MAX(0,MIN(1,'У2 Ввод'!$E$76-NETWORKDAYS('У2 Ввод'!$D$76,$B11)+1))/Настройки!$E$8*100)</f>
        <v>0</v>
      </c>
      <c r="BT11" s="67" t="n">
        <f aca="false">IF(OR($D11=1,MONTH($B11)&lt;&gt;MONTH(StartDate),'У2 Ввод'!$D$77="",'У2 Ввод'!$E$77="",'У2 Ввод'!$D$77&gt;$B11),0,MAX(0,MIN(1,'У2 Ввод'!$E$77-NETWORKDAYS('У2 Ввод'!$D$77,$B11)+1))/Настройки!$E$8*100)</f>
        <v>0</v>
      </c>
      <c r="BU11" s="67" t="n">
        <f aca="false">IF(OR($D11=1,MONTH($B11)&lt;&gt;MONTH(StartDate),'У2 Ввод'!$D$78="",'У2 Ввод'!$E$78="",'У2 Ввод'!$D$78&gt;$B11),0,MAX(0,MIN(1,'У2 Ввод'!$E$78-NETWORKDAYS('У2 Ввод'!$D$78,$B11)+1))/Настройки!$E$8*100)</f>
        <v>0</v>
      </c>
      <c r="BV11" s="67" t="n">
        <f aca="false">IF(OR($D11=1,MONTH($B11)&lt;&gt;MONTH(StartDate),'У2 Ввод'!$D$79="",'У2 Ввод'!$E$79="",'У2 Ввод'!$D$79&gt;$B11),0,MAX(0,MIN(1,'У2 Ввод'!$E$79-NETWORKDAYS('У2 Ввод'!$D$79,$B11)+1))/Настройки!$E$8*100)</f>
        <v>0</v>
      </c>
      <c r="BW11" s="67" t="n">
        <f aca="false">IF(OR($D11=1,MONTH($B11)&lt;&gt;MONTH(StartDate),'У2 Ввод'!$D$80="",'У2 Ввод'!$E$80="",'У2 Ввод'!$D$80&gt;$B11),0,MAX(0,MIN(1,'У2 Ввод'!$E$80-NETWORKDAYS('У2 Ввод'!$D$80,$B11)+1))/Настройки!$E$8*100)</f>
        <v>0</v>
      </c>
      <c r="BX11" s="67" t="n">
        <f aca="false">IF(OR($D11=1,MONTH($B11)&lt;&gt;MONTH(StartDate),'У2 Ввод'!$D$81="",'У2 Ввод'!$E$81="",'У2 Ввод'!$D$81&gt;$B11),0,MAX(0,MIN(1,'У2 Ввод'!$E$81-NETWORKDAYS('У2 Ввод'!$D$81,$B11)+1))/Настройки!$E$8*100)</f>
        <v>0</v>
      </c>
      <c r="BY11" s="67" t="n">
        <f aca="false">IF(OR($D11=1,MONTH($B11)&lt;&gt;MONTH(StartDate),'У2 Ввод'!$D$82="",'У2 Ввод'!$E$82="",'У2 Ввод'!$D$82&gt;$B11),0,MAX(0,MIN(1,'У2 Ввод'!$E$82-NETWORKDAYS('У2 Ввод'!$D$82,$B11)+1))/Настройки!$E$8*100)</f>
        <v>0</v>
      </c>
      <c r="BZ11" s="67" t="n">
        <f aca="false">IF(OR($D11=1,MONTH($B11)&lt;&gt;MONTH(StartDate),'У2 Ввод'!$D$83="",'У2 Ввод'!$E$83="",'У2 Ввод'!$D$83&gt;$B11),0,MAX(0,MIN(1,'У2 Ввод'!$E$83-NETWORKDAYS('У2 Ввод'!$D$83,$B11)+1))/Настройки!$E$8*100)</f>
        <v>0</v>
      </c>
      <c r="CA11" s="67" t="n">
        <f aca="false">IF(OR($D11=1,MONTH($B11)&lt;&gt;MONTH(StartDate),'У2 Ввод'!$D$84="",'У2 Ввод'!$E$84="",'У2 Ввод'!$D$84&gt;$B11),0,MAX(0,MIN(1,'У2 Ввод'!$E$84-NETWORKDAYS('У2 Ввод'!$D$84,$B11)+1))/Настройки!$E$8*100)</f>
        <v>0</v>
      </c>
      <c r="CB11" s="67" t="n">
        <f aca="false">IF(OR($D11=1,MONTH($B11)&lt;&gt;MONTH(StartDate),'У2 Ввод'!$D$85="",'У2 Ввод'!$E$85="",'У2 Ввод'!$D$85&gt;$B11),0,MAX(0,MIN(1,'У2 Ввод'!$E$85-NETWORKDAYS('У2 Ввод'!$D$85,$B11)+1))/Настройки!$E$8*100)</f>
        <v>0</v>
      </c>
      <c r="CC11" s="67" t="n">
        <f aca="false">IF(OR($D11=1,MONTH($B11)&lt;&gt;MONTH(StartDate),'У2 Ввод'!$D$86="",'У2 Ввод'!$E$86="",'У2 Ввод'!$D$86&gt;$B11),0,MAX(0,MIN(1,'У2 Ввод'!$E$86-NETWORKDAYS('У2 Ввод'!$D$86,$B11)+1))/Настройки!$E$8*100)</f>
        <v>0</v>
      </c>
      <c r="CD11" s="67" t="n">
        <f aca="false">IF(OR($D11=1,MONTH($B11)&lt;&gt;MONTH(StartDate),'У2 Ввод'!$D$87="",'У2 Ввод'!$E$87="",'У2 Ввод'!$D$87&gt;$B11),0,MAX(0,MIN(1,'У2 Ввод'!$E$87-NETWORKDAYS('У2 Ввод'!$D$87,$B11)+1))/Настройки!$E$8*100)</f>
        <v>0</v>
      </c>
      <c r="CE11" s="67" t="n">
        <f aca="false">IF(OR($D11=1,MONTH($B11)&lt;&gt;MONTH(StartDate),'У2 Ввод'!$D$88="",'У2 Ввод'!$E$88="",'У2 Ввод'!$D$88&gt;$B11),0,MAX(0,MIN(1,'У2 Ввод'!$E$88-NETWORKDAYS('У2 Ввод'!$D$88,$B11)+1))/Настройки!$E$8*100)</f>
        <v>0</v>
      </c>
      <c r="CF11" s="67" t="n">
        <f aca="false">IF(OR($D11=1,MONTH($B11)&lt;&gt;MONTH(StartDate),'У2 Ввод'!$D$89="",'У2 Ввод'!$E$89="",'У2 Ввод'!$D$89&gt;$B11),0,MAX(0,MIN(1,'У2 Ввод'!$E$89-NETWORKDAYS('У2 Ввод'!$D$89,$B11)+1))/Настройки!$E$8*100)</f>
        <v>0</v>
      </c>
      <c r="CG11" s="67" t="n">
        <f aca="false">IF(OR($D11=1,MONTH($B11)&lt;&gt;MONTH(StartDate),'У2 Ввод'!$D$90="",'У2 Ввод'!$E$90="",'У2 Ввод'!$D$90&gt;$B11),0,MAX(0,MIN(1,'У2 Ввод'!$E$90-NETWORKDAYS('У2 Ввод'!$D$90,$B11)+1))/Настройки!$E$8*100)</f>
        <v>0</v>
      </c>
      <c r="CH11" s="67" t="n">
        <f aca="false">IF(OR($D11=1,MONTH($B11)&lt;&gt;MONTH(StartDate),'У2 Ввод'!$D$91="",'У2 Ввод'!$E$91="",'У2 Ввод'!$D$91&gt;$B11),0,MAX(0,MIN(1,'У2 Ввод'!$E$91-NETWORKDAYS('У2 Ввод'!$D$91,$B11)+1))/Настройки!$E$8*100)</f>
        <v>0</v>
      </c>
      <c r="CI11" s="67" t="n">
        <f aca="false">IF(OR($D11=1,MONTH($B11)&lt;&gt;MONTH(StartDate),'У2 Ввод'!$D$92="",'У2 Ввод'!$E$92="",'У2 Ввод'!$D$92&gt;$B11),0,MAX(0,MIN(1,'У2 Ввод'!$E$92-NETWORKDAYS('У2 Ввод'!$D$92,$B11)+1))/Настройки!$E$8*100)</f>
        <v>0</v>
      </c>
      <c r="CJ11" s="67" t="n">
        <f aca="false">IF(OR($D11=1,MONTH($B11)&lt;&gt;MONTH(StartDate),'У2 Ввод'!$D$93="",'У2 Ввод'!$E$93="",'У2 Ввод'!$D$93&gt;$B11),0,MAX(0,MIN(1,'У2 Ввод'!$E$93-NETWORKDAYS('У2 Ввод'!$D$93,$B11)+1))/Настройки!$E$8*100)</f>
        <v>0</v>
      </c>
      <c r="CK11" s="67" t="n">
        <f aca="false">IF(OR($D11=1,MONTH($B11)&lt;&gt;MONTH(StartDate),'У2 Ввод'!$D$94="",'У2 Ввод'!$E$94="",'У2 Ввод'!$D$94&gt;$B11),0,MAX(0,MIN(1,'У2 Ввод'!$E$94-NETWORKDAYS('У2 Ввод'!$D$94,$B11)+1))/Настройки!$E$8*100)</f>
        <v>0</v>
      </c>
      <c r="CL11" s="67" t="n">
        <f aca="false">IF(OR($D11=1,MONTH($B11)&lt;&gt;MONTH(StartDate),'У2 Ввод'!$D$95="",'У2 Ввод'!$E$95="",'У2 Ввод'!$D$95&gt;$B11),0,MAX(0,MIN(1,'У2 Ввод'!$E$95-NETWORKDAYS('У2 Ввод'!$D$95,$B11)+1))/Настройки!$E$8*100)</f>
        <v>0</v>
      </c>
      <c r="CM11" s="67" t="n">
        <f aca="false">IF(OR($D11=1,MONTH($B11)&lt;&gt;MONTH(StartDate),'У2 Ввод'!$D$96="",'У2 Ввод'!$E$96="",'У2 Ввод'!$D$96&gt;$B11),0,MAX(0,MIN(1,'У2 Ввод'!$E$96-NETWORKDAYS('У2 Ввод'!$D$96,$B11)+1))/Настройки!$E$8*100)</f>
        <v>0</v>
      </c>
      <c r="CN11" s="67" t="n">
        <f aca="false">IF(OR($D11=1,MONTH($B11)&lt;&gt;MONTH(StartDate),'У2 Ввод'!$D$97="",'У2 Ввод'!$E$97="",'У2 Ввод'!$D$97&gt;$B11),0,MAX(0,MIN(1,'У2 Ввод'!$E$97-NETWORKDAYS('У2 Ввод'!$D$97,$B11)+1))/Настройки!$E$8*100)</f>
        <v>0</v>
      </c>
      <c r="CO11" s="67" t="n">
        <f aca="false">IF(OR($D11=1,MONTH($B11)&lt;&gt;MONTH(StartDate),'У2 Ввод'!$D$98="",'У2 Ввод'!$E$98="",'У2 Ввод'!$D$98&gt;$B11),0,MAX(0,MIN(1,'У2 Ввод'!$E$98-NETWORKDAYS('У2 Ввод'!$D$98,$B11)+1))/Настройки!$E$8*100)</f>
        <v>0</v>
      </c>
      <c r="CP11" s="67" t="n">
        <f aca="false">IF(OR($D11=1,MONTH($B11)&lt;&gt;MONTH(StartDate),'У2 Ввод'!$D$99="",'У2 Ввод'!$E$99="",'У2 Ввод'!$D$99&gt;$B11),0,MAX(0,MIN(1,'У2 Ввод'!$E$99-NETWORKDAYS('У2 Ввод'!$D$99,$B11)+1))/Настройки!$E$8*100)</f>
        <v>0</v>
      </c>
      <c r="CQ11" s="67" t="n">
        <f aca="false">IF(OR($D11=1,MONTH($B11)&lt;&gt;MONTH(StartDate),'У2 Ввод'!$D$100="",'У2 Ввод'!$E$100="",'У2 Ввод'!$D$100&gt;$B11),0,MAX(0,MIN(1,'У2 Ввод'!$E$100-NETWORKDAYS('У2 Ввод'!$D$100,$B11)+1))/Настройки!$E$8*100)</f>
        <v>0</v>
      </c>
      <c r="CR11" s="67" t="n">
        <f aca="false">IF(OR($D11=1,MONTH($B11)&lt;&gt;MONTH(StartDate),'У2 Ввод'!$D$101="",'У2 Ввод'!$E$101="",'У2 Ввод'!$D$101&gt;$B11),0,MAX(0,MIN(1,'У2 Ввод'!$E$101-NETWORKDAYS('У2 Ввод'!$D$101,$B11)+1))/Настройки!$E$8*100)</f>
        <v>0</v>
      </c>
      <c r="CS11" s="67" t="n">
        <f aca="false">IF(OR($D11=1,MONTH($B11)&lt;&gt;MONTH(StartDate),'У2 Ввод'!$D$102="",'У2 Ввод'!$E$102="",'У2 Ввод'!$D$102&gt;$B11),0,MAX(0,MIN(1,'У2 Ввод'!$E$102-NETWORKDAYS('У2 Ввод'!$D$102,$B11)+1))/Настройки!$E$8*100)</f>
        <v>0</v>
      </c>
      <c r="CT11" s="67" t="n">
        <f aca="false">IF(OR($D11=1,MONTH($B11)&lt;&gt;MONTH(StartDate),'У2 Ввод'!$D$103="",'У2 Ввод'!$E$103="",'У2 Ввод'!$D$103&gt;$B11),0,MAX(0,MIN(1,'У2 Ввод'!$E$103-NETWORKDAYS('У2 Ввод'!$D$103,$B11)+1))/Настройки!$E$8*100)</f>
        <v>0</v>
      </c>
      <c r="CU11" s="67" t="n">
        <f aca="false">IF(OR($D11=1,MONTH($B11)&lt;&gt;MONTH(StartDate),'У2 Ввод'!$D$104="",'У2 Ввод'!$E$104="",'У2 Ввод'!$D$104&gt;$B11),0,MAX(0,MIN(1,'У2 Ввод'!$E$104-NETWORKDAYS('У2 Ввод'!$D$104,$B11)+1))/Настройки!$E$8*100)</f>
        <v>0</v>
      </c>
      <c r="CV11" s="67" t="n">
        <f aca="false">IF(OR($D11=1,MONTH($B11)&lt;&gt;MONTH(StartDate),'У2 Ввод'!$D$105="",'У2 Ввод'!$E$105="",'У2 Ввод'!$D$105&gt;$B11),0,MAX(0,MIN(1,'У2 Ввод'!$E$105-NETWORKDAYS('У2 Ввод'!$D$105,$B11)+1))/Настройки!$E$8*100)</f>
        <v>0</v>
      </c>
      <c r="CW11" s="67" t="n">
        <f aca="false">IF(OR($D11=1,MONTH($B11)&lt;&gt;MONTH(StartDate),'У2 Ввод'!$D$106="",'У2 Ввод'!$E$106="",'У2 Ввод'!$D$106&gt;$B11),0,MAX(0,MIN(1,'У2 Ввод'!$E$106-NETWORKDAYS('У2 Ввод'!$D$106,$B11)+1))/Настройки!$E$8*100)</f>
        <v>0</v>
      </c>
      <c r="CX11" s="67" t="n">
        <f aca="false">IF(OR($D11=1,MONTH($B11)&lt;&gt;MONTH(StartDate),'У2 Ввод'!$D$107="",'У2 Ввод'!$E$107="",'У2 Ввод'!$D$107&gt;$B11),0,MAX(0,MIN(1,'У2 Ввод'!$E$107-NETWORKDAYS('У2 Ввод'!$D$107,$B11)+1))/Настройки!$E$8*100)</f>
        <v>0</v>
      </c>
      <c r="CY11" s="67" t="n">
        <f aca="false">IF(OR($D11=1,MONTH($B11)&lt;&gt;MONTH(StartDate),'У2 Ввод'!$D$108="",'У2 Ввод'!$E$108="",'У2 Ввод'!$D$108&gt;$B11),0,MAX(0,MIN(1,'У2 Ввод'!$E$108-NETWORKDAYS('У2 Ввод'!$D$108,$B11)+1))/Настройки!$E$8*100)</f>
        <v>0</v>
      </c>
      <c r="CZ11" s="67" t="n">
        <f aca="false">IF(OR($D11=1,MONTH($B11)&lt;&gt;MONTH(StartDate),'У2 Ввод'!$D$109="",'У2 Ввод'!$E$109="",'У2 Ввод'!$D$109&gt;$B11),0,MAX(0,MIN(1,'У2 Ввод'!$E$109-NETWORKDAYS('У2 Ввод'!$D$109,$B11)+1))/Настройки!$E$8*100)</f>
        <v>0</v>
      </c>
      <c r="DA11" s="67" t="n">
        <f aca="false">IF(OR($D11=1,MONTH($B11)&lt;&gt;MONTH(StartDate),'У2 Ввод'!$D$110="",'У2 Ввод'!$E$110="",'У2 Ввод'!$D$110&gt;$B11),0,MAX(0,MIN(1,'У2 Ввод'!$E$110-NETWORKDAYS('У2 Ввод'!$D$110,$B11)+1))/Настройки!$E$8*100)</f>
        <v>0</v>
      </c>
      <c r="DB11" s="67" t="n">
        <f aca="false">IF(OR($D11=1,MONTH($B11)&lt;&gt;MONTH(StartDate),'У2 Ввод'!$D$111="",'У2 Ввод'!$E$111="",'У2 Ввод'!$D$111&gt;$B11),0,MAX(0,MIN(1,'У2 Ввод'!$E$111-NETWORKDAYS('У2 Ввод'!$D$111,$B11)+1))/Настройки!$E$8*100)</f>
        <v>0</v>
      </c>
      <c r="DC11" s="67" t="n">
        <f aca="false">IF(OR($D11=1,MONTH($B11)&lt;&gt;MONTH(StartDate),'У2 Ввод'!$D$112="",'У2 Ввод'!$E$112="",'У2 Ввод'!$D$112&gt;$B11),0,MAX(0,MIN(1,'У2 Ввод'!$E$112-NETWORKDAYS('У2 Ввод'!$D$112,$B11)+1))/Настройки!$E$8*100)</f>
        <v>0</v>
      </c>
      <c r="DD11" s="67" t="n">
        <f aca="false">IF(OR($D11=1,MONTH($B11)&lt;&gt;MONTH(StartDate),'У2 Ввод'!$D$113="",'У2 Ввод'!$E$113="",'У2 Ввод'!$D$113&gt;$B11),0,MAX(0,MIN(1,'У2 Ввод'!$E$113-NETWORKDAYS('У2 Ввод'!$D$113,$B11)+1))/Настройки!$E$8*100)</f>
        <v>0</v>
      </c>
      <c r="DE11" s="67" t="n">
        <f aca="false">IF(OR($D11=1,MONTH($B11)&lt;&gt;MONTH(StartDate),'У2 Ввод'!$D$114="",'У2 Ввод'!$E$114="",'У2 Ввод'!$D$114&gt;$B11),0,MAX(0,MIN(1,'У2 Ввод'!$E$114-NETWORKDAYS('У2 Ввод'!$D$114,$B11)+1))/Настройки!$E$8*100)</f>
        <v>0</v>
      </c>
      <c r="DF11" s="67" t="n">
        <f aca="false">IF(OR($D11=1,MONTH($B11)&lt;&gt;MONTH(StartDate),'У2 Ввод'!$D$115="",'У2 Ввод'!$E$115="",'У2 Ввод'!$D$115&gt;$B11),0,MAX(0,MIN(1,'У2 Ввод'!$E$115-NETWORKDAYS('У2 Ввод'!$D$115,$B11)+1))/Настройки!$E$8*100)</f>
        <v>0</v>
      </c>
      <c r="DG11" s="67" t="n">
        <f aca="false">IF(OR($D11=1,MONTH($B11)&lt;&gt;MONTH(StartDate),'У2 Ввод'!$D$116="",'У2 Ввод'!$E$116="",'У2 Ввод'!$D$116&gt;$B11),0,MAX(0,MIN(1,'У2 Ввод'!$E$116-NETWORKDAYS('У2 Ввод'!$D$116,$B11)+1))/Настройки!$E$8*100)</f>
        <v>0</v>
      </c>
      <c r="DH11" s="67" t="n">
        <f aca="false">IF(OR($D11=1,MONTH($B11)&lt;&gt;MONTH(StartDate),'У2 Ввод'!$D$117="",'У2 Ввод'!$E$117="",'У2 Ввод'!$D$117&gt;$B11),0,MAX(0,MIN(1,'У2 Ввод'!$E$117-NETWORKDAYS('У2 Ввод'!$D$117,$B11)+1))/Настройки!$E$8*100)</f>
        <v>0</v>
      </c>
      <c r="DI11" s="67" t="n">
        <f aca="false">IF(OR($D11=1,MONTH($B11)&lt;&gt;MONTH(StartDate),'У2 Ввод'!$D$118="",'У2 Ввод'!$E$118="",'У2 Ввод'!$D$118&gt;$B11),0,MAX(0,MIN(1,'У2 Ввод'!$E$118-NETWORKDAYS('У2 Ввод'!$D$118,$B11)+1))/Настройки!$E$8*100)</f>
        <v>0</v>
      </c>
      <c r="DJ11" s="67" t="n">
        <f aca="false">IF(OR($D11=1,MONTH($B11)&lt;&gt;MONTH(StartDate),'У2 Ввод'!$D$119="",'У2 Ввод'!$E$119="",'У2 Ввод'!$D$119&gt;$B11),0,MAX(0,MIN(1,'У2 Ввод'!$E$119-NETWORKDAYS('У2 Ввод'!$D$119,$B11)+1))/Настройки!$E$8*100)</f>
        <v>0</v>
      </c>
      <c r="DK11" s="67" t="n">
        <f aca="false">IF(OR($D11=1,MONTH($B11)&lt;&gt;MONTH(StartDate),'У2 Ввод'!$D$120="",'У2 Ввод'!$E$120="",'У2 Ввод'!$D$120&gt;$B11),0,MAX(0,MIN(1,'У2 Ввод'!$E$120-NETWORKDAYS('У2 Ввод'!$D$120,$B11)+1))/Настройки!$E$8*100)</f>
        <v>0</v>
      </c>
      <c r="DL11" s="67" t="n">
        <f aca="false">IF(OR($D11=1,MONTH($B11)&lt;&gt;MONTH(StartDate),'У2 Ввод'!$D$121="",'У2 Ввод'!$E$121="",'У2 Ввод'!$D$121&gt;$B11),0,MAX(0,MIN(1,'У2 Ввод'!$E$121-NETWORKDAYS('У2 Ввод'!$D$121,$B11)+1))/Настройки!$E$8*100)</f>
        <v>0</v>
      </c>
      <c r="DM11" s="67" t="n">
        <f aca="false">IF(OR($D11=1,MONTH($B11)&lt;&gt;MONTH(StartDate),'У2 Ввод'!$D$122="",'У2 Ввод'!$E$122="",'У2 Ввод'!$D$122&gt;$B11),0,MAX(0,MIN(1,'У2 Ввод'!$E$122-NETWORKDAYS('У2 Ввод'!$D$122,$B11)+1))/Настройки!$E$8*100)</f>
        <v>0</v>
      </c>
      <c r="DN11" s="67" t="n">
        <f aca="false">IF(OR($D11=1,MONTH($B11)&lt;&gt;MONTH(StartDate),'У2 Ввод'!$D$123="",'У2 Ввод'!$E$123="",'У2 Ввод'!$D$123&gt;$B11),0,MAX(0,MIN(1,'У2 Ввод'!$E$123-NETWORKDAYS('У2 Ввод'!$D$123,$B11)+1))/Настройки!$E$8*100)</f>
        <v>0</v>
      </c>
      <c r="DO11" s="67" t="n">
        <f aca="false">IF(OR($D11=1,MONTH($B11)&lt;&gt;MONTH(StartDate),'У2 Ввод'!$D$124="",'У2 Ввод'!$E$124="",'У2 Ввод'!$D$124&gt;$B11),0,MAX(0,MIN(1,'У2 Ввод'!$E$124-NETWORKDAYS('У2 Ввод'!$D$124,$B11)+1))/Настройки!$E$8*100)</f>
        <v>0</v>
      </c>
      <c r="DP11" s="67" t="n">
        <f aca="false">IF(OR($D11=1,MONTH($B11)&lt;&gt;MONTH(StartDate),'У2 Ввод'!$D$125="",'У2 Ввод'!$E$125="",'У2 Ввод'!$D$125&gt;$B11),0,MAX(0,MIN(1,'У2 Ввод'!$E$125-NETWORKDAYS('У2 Ввод'!$D$125,$B11)+1))/Настройки!$E$8*100)</f>
        <v>0</v>
      </c>
      <c r="DQ11" s="67" t="n">
        <f aca="false">IF(OR($D11=1,MONTH($B11)&lt;&gt;MONTH(StartDate),'У2 Ввод'!$D$126="",'У2 Ввод'!$E$126="",'У2 Ввод'!$D$126&gt;$B11),0,MAX(0,MIN(1,'У2 Ввод'!$E$126-NETWORKDAYS('У2 Ввод'!$D$126,$B11)+1))/Настройки!$E$8*100)</f>
        <v>0</v>
      </c>
      <c r="DR11" s="67" t="n">
        <f aca="false">IF(OR($D11=1,MONTH($B11)&lt;&gt;MONTH(StartDate),'У2 Ввод'!$D$127="",'У2 Ввод'!$E$127="",'У2 Ввод'!$D$127&gt;$B11),0,MAX(0,MIN(1,'У2 Ввод'!$E$127-NETWORKDAYS('У2 Ввод'!$D$127,$B11)+1))/Настройки!$E$8*100)</f>
        <v>0</v>
      </c>
      <c r="DS11" s="67" t="n">
        <f aca="false">IF(OR($D11=1,MONTH($B11)&lt;&gt;MONTH(StartDate),'У2 Ввод'!$D$128="",'У2 Ввод'!$E$128="",'У2 Ввод'!$D$128&gt;$B11),0,MAX(0,MIN(1,'У2 Ввод'!$E$128-NETWORKDAYS('У2 Ввод'!$D$128,$B11)+1))/Настройки!$E$8*100)</f>
        <v>0</v>
      </c>
      <c r="DT11" s="67" t="n">
        <f aca="false">IF(OR($D11=1,MONTH($B11)&lt;&gt;MONTH(StartDate),'У2 Ввод'!$D$129="",'У2 Ввод'!$E$129="",'У2 Ввод'!$D$129&gt;$B11),0,MAX(0,MIN(1,'У2 Ввод'!$E$129-NETWORKDAYS('У2 Ввод'!$D$129,$B11)+1))/Настройки!$E$8*100)</f>
        <v>0</v>
      </c>
      <c r="DU11" s="67" t="n">
        <f aca="false">IF(OR($D11=1,MONTH($B11)&lt;&gt;MONTH(StartDate),'У2 Ввод'!$D$130="",'У2 Ввод'!$E$130="",'У2 Ввод'!$D$130&gt;$B11),0,MAX(0,MIN(1,'У2 Ввод'!$E$130-NETWORKDAYS('У2 Ввод'!$D$130,$B11)+1))/Настройки!$E$8*100)</f>
        <v>0</v>
      </c>
      <c r="DV11" s="67" t="n">
        <f aca="false">IF(OR($D11=1,MONTH($B11)&lt;&gt;MONTH(StartDate),'У2 Ввод'!$D$131="",'У2 Ввод'!$E$131="",'У2 Ввод'!$D$131&gt;$B11),0,MAX(0,MIN(1,'У2 Ввод'!$E$131-NETWORKDAYS('У2 Ввод'!$D$131,$B11)+1))/Настройки!$E$8*100)</f>
        <v>0</v>
      </c>
      <c r="DW11" s="67" t="n">
        <f aca="false">IF(OR($D11=1,MONTH($B11)&lt;&gt;MONTH(StartDate),'У2 Ввод'!$D$132="",'У2 Ввод'!$E$132="",'У2 Ввод'!$D$132&gt;$B11),0,MAX(0,MIN(1,'У2 Ввод'!$E$132-NETWORKDAYS('У2 Ввод'!$D$132,$B11)+1))/Настройки!$E$8*100)</f>
        <v>0</v>
      </c>
      <c r="DX11" s="67" t="n">
        <f aca="false">IF(OR($D11=1,MONTH($B11)&lt;&gt;MONTH(StartDate),'У2 Ввод'!$D$133="",'У2 Ввод'!$E$133="",'У2 Ввод'!$D$133&gt;$B11),0,MAX(0,MIN(1,'У2 Ввод'!$E$133-NETWORKDAYS('У2 Ввод'!$D$133,$B11)+1))/Настройки!$E$8*100)</f>
        <v>0</v>
      </c>
      <c r="DY11" s="67" t="n">
        <f aca="false">IF(OR($D11=1,MONTH($B11)&lt;&gt;MONTH(StartDate),'У2 Ввод'!$D$134="",'У2 Ввод'!$E$134="",'У2 Ввод'!$D$134&gt;$B11),0,MAX(0,MIN(1,'У2 Ввод'!$E$134-NETWORKDAYS('У2 Ввод'!$D$134,$B11)+1))/Настройки!$E$8*100)</f>
        <v>0</v>
      </c>
      <c r="DZ11" s="67" t="n">
        <f aca="false">IF(OR($D11=1,MONTH($B11)&lt;&gt;MONTH(StartDate),'У2 Ввод'!$D$135="",'У2 Ввод'!$E$135="",'У2 Ввод'!$D$135&gt;$B11),0,MAX(0,MIN(1,'У2 Ввод'!$E$135-NETWORKDAYS('У2 Ввод'!$D$135,$B11)+1))/Настройки!$E$8*100)</f>
        <v>0</v>
      </c>
      <c r="EA11" s="67" t="n">
        <f aca="false">IF(OR($D11=1,MONTH($B11)&lt;&gt;MONTH(StartDate),'У2 Ввод'!$D$136="",'У2 Ввод'!$E$136="",'У2 Ввод'!$D$136&gt;$B11),0,MAX(0,MIN(1,'У2 Ввод'!$E$136-NETWORKDAYS('У2 Ввод'!$D$136,$B11)+1))/Настройки!$E$8*100)</f>
        <v>0</v>
      </c>
      <c r="EB11" s="67" t="n">
        <f aca="false">IF(OR($D11=1,MONTH($B11)&lt;&gt;MONTH(StartDate),'У2 Ввод'!$D$137="",'У2 Ввод'!$E$137="",'У2 Ввод'!$D$137&gt;$B11),0,MAX(0,MIN(1,'У2 Ввод'!$E$137-NETWORKDAYS('У2 Ввод'!$D$137,$B11)+1))/Настройки!$E$8*100)</f>
        <v>0</v>
      </c>
      <c r="EC11" s="67" t="n">
        <f aca="false">IF(OR($D11=1,MONTH($B11)&lt;&gt;MONTH(StartDate),'У2 Ввод'!$D$138="",'У2 Ввод'!$E$138="",'У2 Ввод'!$D$138&gt;$B11),0,MAX(0,MIN(1,'У2 Ввод'!$E$138-NETWORKDAYS('У2 Ввод'!$D$138,$B11)+1))/Настройки!$E$8*100)</f>
        <v>0</v>
      </c>
      <c r="ED11" s="67" t="n">
        <f aca="false">IF(OR($D11=1,MONTH($B11)&lt;&gt;MONTH(StartDate),'У2 Ввод'!$D$139="",'У2 Ввод'!$E$139="",'У2 Ввод'!$D$139&gt;$B11),0,MAX(0,MIN(1,'У2 Ввод'!$E$139-NETWORKDAYS('У2 Ввод'!$D$139,$B11)+1))/Настройки!$E$8*100)</f>
        <v>0</v>
      </c>
      <c r="EE11" s="67" t="n">
        <f aca="false">IF(OR($D11=1,MONTH($B11)&lt;&gt;MONTH(StartDate),'У2 Ввод'!$D$140="",'У2 Ввод'!$E$140="",'У2 Ввод'!$D$140&gt;$B11),0,MAX(0,MIN(1,'У2 Ввод'!$E$140-NETWORKDAYS('У2 Ввод'!$D$140,$B11)+1))/Настройки!$E$8*100)</f>
        <v>0</v>
      </c>
      <c r="EF11" s="67" t="n">
        <f aca="false">IF(OR($D11=1,MONTH($B11)&lt;&gt;MONTH(StartDate),'У2 Ввод'!$D$141="",'У2 Ввод'!$E$141="",'У2 Ввод'!$D$141&gt;$B11),0,MAX(0,MIN(1,'У2 Ввод'!$E$141-NETWORKDAYS('У2 Ввод'!$D$141,$B11)+1))/Настройки!$E$8*100)</f>
        <v>0</v>
      </c>
      <c r="EG11" s="67" t="n">
        <f aca="false">IF(OR($D11=1,MONTH($B11)&lt;&gt;MONTH(StartDate),'У2 Ввод'!$D$142="",'У2 Ввод'!$E$142="",'У2 Ввод'!$D$142&gt;$B11),0,MAX(0,MIN(1,'У2 Ввод'!$E$142-NETWORKDAYS('У2 Ввод'!$D$142,$B11)+1))/Настройки!$E$8*100)</f>
        <v>0</v>
      </c>
      <c r="EH11" s="67" t="n">
        <f aca="false">IF(OR($D11=1,MONTH($B11)&lt;&gt;MONTH(StartDate),'У2 Ввод'!$D$143="",'У2 Ввод'!$E$143="",'У2 Ввод'!$D$143&gt;$B11),0,MAX(0,MIN(1,'У2 Ввод'!$E$143-NETWORKDAYS('У2 Ввод'!$D$143,$B11)+1))/Настройки!$E$8*100)</f>
        <v>0</v>
      </c>
      <c r="EI11" s="67" t="n">
        <f aca="false">IF(OR($D11=1,MONTH($B11)&lt;&gt;MONTH(StartDate),'У2 Ввод'!$D$144="",'У2 Ввод'!$E$144="",'У2 Ввод'!$D$144&gt;$B11),0,MAX(0,MIN(1,'У2 Ввод'!$E$144-NETWORKDAYS('У2 Ввод'!$D$144,$B11)+1))/Настройки!$E$8*100)</f>
        <v>0</v>
      </c>
      <c r="EJ11" s="67" t="n">
        <f aca="false">IF(OR($D11=1,MONTH($B11)&lt;&gt;MONTH(StartDate),'У2 Ввод'!$D$145="",'У2 Ввод'!$E$145="",'У2 Ввод'!$D$145&gt;$B11),0,MAX(0,MIN(1,'У2 Ввод'!$E$145-NETWORKDAYS('У2 Ввод'!$D$145,$B11)+1))/Настройки!$E$8*100)</f>
        <v>0</v>
      </c>
      <c r="EK11" s="67" t="n">
        <f aca="false">IF(OR($D11=1,MONTH($B11)&lt;&gt;MONTH(StartDate),'У2 Ввод'!$D$146="",'У2 Ввод'!$E$146="",'У2 Ввод'!$D$146&gt;$B11),0,MAX(0,MIN(1,'У2 Ввод'!$E$146-NETWORKDAYS('У2 Ввод'!$D$146,$B11)+1))/Настройки!$E$8*100)</f>
        <v>0</v>
      </c>
      <c r="EL11" s="67" t="n">
        <f aca="false">IF(OR($D11=1,MONTH($B11)&lt;&gt;MONTH(StartDate),'У2 Ввод'!$D$147="",'У2 Ввод'!$E$147="",'У2 Ввод'!$D$147&gt;$B11),0,MAX(0,MIN(1,'У2 Ввод'!$E$147-NETWORKDAYS('У2 Ввод'!$D$147,$B11)+1))/Настройки!$E$8*100)</f>
        <v>0</v>
      </c>
      <c r="EM11" s="67" t="n">
        <f aca="false">IF(OR($D11=1,MONTH($B11)&lt;&gt;MONTH(StartDate),'У2 Ввод'!$D$148="",'У2 Ввод'!$E$148="",'У2 Ввод'!$D$148&gt;$B11),0,MAX(0,MIN(1,'У2 Ввод'!$E$148-NETWORKDAYS('У2 Ввод'!$D$148,$B11)+1))/Настройки!$E$8*100)</f>
        <v>0</v>
      </c>
      <c r="EN11" s="67" t="n">
        <f aca="false">IF(OR($D11=1,MONTH($B11)&lt;&gt;MONTH(StartDate),'У2 Ввод'!$D$149="",'У2 Ввод'!$E$149="",'У2 Ввод'!$D$149&gt;$B11),0,MAX(0,MIN(1,'У2 Ввод'!$E$149-NETWORKDAYS('У2 Ввод'!$D$149,$B11)+1))/Настройки!$E$8*100)</f>
        <v>0</v>
      </c>
      <c r="EO11" s="67" t="n">
        <f aca="false">IF(OR($D11=1,MONTH($B11)&lt;&gt;MONTH(StartDate),'У2 Ввод'!$D$150="",'У2 Ввод'!$E$150="",'У2 Ввод'!$D$150&gt;$B11),0,MAX(0,MIN(1,'У2 Ввод'!$E$150-NETWORKDAYS('У2 Ввод'!$D$150,$B11)+1))/Настройки!$E$8*100)</f>
        <v>0</v>
      </c>
      <c r="EP11" s="67" t="n">
        <f aca="false">IF(OR($D11=1,MONTH($B11)&lt;&gt;MONTH(StartDate),'У2 Ввод'!$D$151="",'У2 Ввод'!$E$151="",'У2 Ввод'!$D$151&gt;$B11),0,MAX(0,MIN(1,'У2 Ввод'!$E$151-NETWORKDAYS('У2 Ввод'!$D$151,$B11)+1))/Настройки!$E$8*100)</f>
        <v>0</v>
      </c>
      <c r="EQ11" s="67" t="n">
        <f aca="false">IF(OR($D11=1,MONTH($B11)&lt;&gt;MONTH(StartDate),'У2 Ввод'!$D$152="",'У2 Ввод'!$E$152="",'У2 Ввод'!$D$152&gt;$B11),0,MAX(0,MIN(1,'У2 Ввод'!$E$152-NETWORKDAYS('У2 Ввод'!$D$152,$B11)+1))/Настройки!$E$8*100)</f>
        <v>0</v>
      </c>
      <c r="ER11" s="67" t="n">
        <f aca="false">IF(OR($D11=1,MONTH($B11)&lt;&gt;MONTH(StartDate),'У2 Ввод'!$D$153="",'У2 Ввод'!$E$153="",'У2 Ввод'!$D$153&gt;$B11),0,MAX(0,MIN(1,'У2 Ввод'!$E$153-NETWORKDAYS('У2 Ввод'!$D$153,$B11)+1))/Настройки!$E$8*100)</f>
        <v>0</v>
      </c>
      <c r="ES11" s="67" t="n">
        <f aca="false">IF(OR($D11=1,MONTH($B11)&lt;&gt;MONTH(StartDate),'У2 Ввод'!$D$154="",'У2 Ввод'!$E$154="",'У2 Ввод'!$D$154&gt;$B11),0,MAX(0,MIN(1,'У2 Ввод'!$E$154-NETWORKDAYS('У2 Ввод'!$D$154,$B11)+1))/Настройки!$E$8*100)</f>
        <v>0</v>
      </c>
      <c r="ET11" s="67" t="n">
        <f aca="false">IF(OR($D11=1,MONTH($B11)&lt;&gt;MONTH(StartDate),'У2 Ввод'!$D$155="",'У2 Ввод'!$E$155="",'У2 Ввод'!$D$155&gt;$B11),0,MAX(0,MIN(1,'У2 Ввод'!$E$155-NETWORKDAYS('У2 Ввод'!$D$155,$B11)+1))/Настройки!$E$8*100)</f>
        <v>0</v>
      </c>
      <c r="EU11" s="67" t="n">
        <f aca="false">IF(OR($D11=1,MONTH($B11)&lt;&gt;MONTH(StartDate),'У2 Ввод'!$D$156="",'У2 Ввод'!$E$156="",'У2 Ввод'!$D$156&gt;$B11),0,MAX(0,MIN(1,'У2 Ввод'!$E$156-NETWORKDAYS('У2 Ввод'!$D$156,$B11)+1))/Настройки!$E$8*100)</f>
        <v>0</v>
      </c>
      <c r="EV11" s="67" t="n">
        <f aca="false">IF(OR($D11=1,MONTH($B11)&lt;&gt;MONTH(StartDate),'У2 Ввод'!$D$157="",'У2 Ввод'!$E$157="",'У2 Ввод'!$D$157&gt;$B11),0,MAX(0,MIN(1,'У2 Ввод'!$E$157-NETWORKDAYS('У2 Ввод'!$D$157,$B11)+1))/Настройки!$E$8*100)</f>
        <v>0</v>
      </c>
      <c r="EW11" s="67" t="n">
        <f aca="false">IF(OR($D11=1,MONTH($B11)&lt;&gt;MONTH(StartDate),'У2 Ввод'!$D$158="",'У2 Ввод'!$E$158="",'У2 Ввод'!$D$158&gt;$B11),0,MAX(0,MIN(1,'У2 Ввод'!$E$158-NETWORKDAYS('У2 Ввод'!$D$158,$B11)+1))/Настройки!$E$8*100)</f>
        <v>0</v>
      </c>
      <c r="EX11" s="67" t="n">
        <f aca="false">IF(OR($D11=1,MONTH($B11)&lt;&gt;MONTH(StartDate),'У2 Ввод'!$D$159="",'У2 Ввод'!$E$159="",'У2 Ввод'!$D$159&gt;$B11),0,MAX(0,MIN(1,'У2 Ввод'!$E$159-NETWORKDAYS('У2 Ввод'!$D$159,$B11)+1))/Настройки!$E$8*100)</f>
        <v>0</v>
      </c>
      <c r="EY11" s="67" t="n">
        <f aca="false">IF(OR($D11=1,MONTH($B11)&lt;&gt;MONTH(StartDate),'У2 Ввод'!$D$160="",'У2 Ввод'!$E$160="",'У2 Ввод'!$D$160&gt;$B11),0,MAX(0,MIN(1,'У2 Ввод'!$E$160-NETWORKDAYS('У2 Ввод'!$D$160,$B11)+1))/Настройки!$E$8*100)</f>
        <v>0</v>
      </c>
      <c r="EZ11" s="67" t="n">
        <f aca="false">IF(OR($D11=1,MONTH($B11)&lt;&gt;MONTH(StartDate),'У2 Ввод'!$D$161="",'У2 Ввод'!$E$161="",'У2 Ввод'!$D$161&gt;$B11),0,MAX(0,MIN(1,'У2 Ввод'!$E$161-NETWORKDAYS('У2 Ввод'!$D$161,$B11)+1))/Настройки!$E$8*100)</f>
        <v>0</v>
      </c>
      <c r="FA11" s="67" t="n">
        <f aca="false">IF(OR($D11=1,MONTH($B11)&lt;&gt;MONTH(StartDate),'У2 Ввод'!$D$162="",'У2 Ввод'!$E$162="",'У2 Ввод'!$D$162&gt;$B11),0,MAX(0,MIN(1,'У2 Ввод'!$E$162-NETWORKDAYS('У2 Ввод'!$D$162,$B11)+1))/Настройки!$E$8*100)</f>
        <v>0</v>
      </c>
      <c r="FB11" s="67" t="n">
        <f aca="false">IF(OR($D11=1,MONTH($B11)&lt;&gt;MONTH(StartDate),'У2 Ввод'!$D$163="",'У2 Ввод'!$E$163="",'У2 Ввод'!$D$163&gt;$B11),0,MAX(0,MIN(1,'У2 Ввод'!$E$163-NETWORKDAYS('У2 Ввод'!$D$163,$B11)+1))/Настройки!$E$8*100)</f>
        <v>0</v>
      </c>
      <c r="FC11" s="67" t="n">
        <f aca="false">IF(OR($D11=1,MONTH($B11)&lt;&gt;MONTH(StartDate),'У2 Ввод'!$D$164="",'У2 Ввод'!$E$164="",'У2 Ввод'!$D$164&gt;$B11),0,MAX(0,MIN(1,'У2 Ввод'!$E$164-NETWORKDAYS('У2 Ввод'!$D$164,$B11)+1))/Настройки!$E$8*100)</f>
        <v>0</v>
      </c>
      <c r="FD11" s="67" t="n">
        <f aca="false">IF(OR($D11=1,MONTH($B11)&lt;&gt;MONTH(StartDate),'У2 Ввод'!$D$165="",'У2 Ввод'!$E$165="",'У2 Ввод'!$D$165&gt;$B11),0,MAX(0,MIN(1,'У2 Ввод'!$E$165-NETWORKDAYS('У2 Ввод'!$D$165,$B11)+1))/Настройки!$E$8*100)</f>
        <v>0</v>
      </c>
      <c r="FE11" s="67" t="n">
        <f aca="false">IF(OR($D11=1,MONTH($B11)&lt;&gt;MONTH(StartDate),'У2 Ввод'!$D$166="",'У2 Ввод'!$E$166="",'У2 Ввод'!$D$166&gt;$B11),0,MAX(0,MIN(1,'У2 Ввод'!$E$166-NETWORKDAYS('У2 Ввод'!$D$166,$B11)+1))/Настройки!$E$8*100)</f>
        <v>0</v>
      </c>
      <c r="FF11" s="67" t="n">
        <f aca="false">IF(OR($D11=1,MONTH($B11)&lt;&gt;MONTH(StartDate),'У2 Ввод'!$D$167="",'У2 Ввод'!$E$167="",'У2 Ввод'!$D$167&gt;$B11),0,MAX(0,MIN(1,'У2 Ввод'!$E$167-NETWORKDAYS('У2 Ввод'!$D$167,$B11)+1))/Настройки!$E$8*100)</f>
        <v>0</v>
      </c>
      <c r="FG11" s="67" t="n">
        <f aca="false">IF(OR($D11=1,MONTH($B11)&lt;&gt;MONTH(StartDate),'У2 Ввод'!$D$168="",'У2 Ввод'!$E$168="",'У2 Ввод'!$D$168&gt;$B11),0,MAX(0,MIN(1,'У2 Ввод'!$E$168-NETWORKDAYS('У2 Ввод'!$D$168,$B11)+1))/Настройки!$E$8*100)</f>
        <v>0</v>
      </c>
      <c r="FH11" s="67" t="n">
        <f aca="false">IF(OR($D11=1,MONTH($B11)&lt;&gt;MONTH(StartDate),'У2 Ввод'!$D$169="",'У2 Ввод'!$E$169="",'У2 Ввод'!$D$169&gt;$B11),0,MAX(0,MIN(1,'У2 Ввод'!$E$169-NETWORKDAYS('У2 Ввод'!$D$169,$B11)+1))/Настройки!$E$8*100)</f>
        <v>0</v>
      </c>
      <c r="FI11" s="67" t="n">
        <f aca="false">IF(OR($D11=1,MONTH($B11)&lt;&gt;MONTH(StartDate),'У2 Ввод'!$D$170="",'У2 Ввод'!$E$170="",'У2 Ввод'!$D$170&gt;$B11),0,MAX(0,MIN(1,'У2 Ввод'!$E$170-NETWORKDAYS('У2 Ввод'!$D$170,$B11)+1))/Настройки!$E$8*100)</f>
        <v>0</v>
      </c>
      <c r="FJ11" s="67" t="n">
        <f aca="false">IF(OR($D11=1,MONTH($B11)&lt;&gt;MONTH(StartDate),'У2 Ввод'!$D$171="",'У2 Ввод'!$E$171="",'У2 Ввод'!$D$171&gt;$B11),0,MAX(0,MIN(1,'У2 Ввод'!$E$171-NETWORKDAYS('У2 Ввод'!$D$171,$B11)+1))/Настройки!$E$8*100)</f>
        <v>0</v>
      </c>
      <c r="FK11" s="67" t="n">
        <f aca="false">IF(OR($D11=1,MONTH($B11)&lt;&gt;MONTH(StartDate),'У2 Ввод'!$D$172="",'У2 Ввод'!$E$172="",'У2 Ввод'!$D$172&gt;$B11),0,MAX(0,MIN(1,'У2 Ввод'!$E$172-NETWORKDAYS('У2 Ввод'!$D$172,$B11)+1))/Настройки!$E$8*100)</f>
        <v>0</v>
      </c>
      <c r="FL11" s="67" t="n">
        <f aca="false">IF(OR($D11=1,MONTH($B11)&lt;&gt;MONTH(StartDate),'У2 Ввод'!$D$173="",'У2 Ввод'!$E$173="",'У2 Ввод'!$D$173&gt;$B11),0,MAX(0,MIN(1,'У2 Ввод'!$E$173-NETWORKDAYS('У2 Ввод'!$D$173,$B11)+1))/Настройки!$E$8*100)</f>
        <v>0</v>
      </c>
      <c r="FM11" s="67" t="n">
        <f aca="false">IF(OR($D11=1,MONTH($B11)&lt;&gt;MONTH(StartDate),'У2 Ввод'!$D$174="",'У2 Ввод'!$E$174="",'У2 Ввод'!$D$174&gt;$B11),0,MAX(0,MIN(1,'У2 Ввод'!$E$174-NETWORKDAYS('У2 Ввод'!$D$174,$B11)+1))/Настройки!$E$8*100)</f>
        <v>0</v>
      </c>
      <c r="FN11" s="67" t="n">
        <f aca="false">IF(OR($D11=1,MONTH($B11)&lt;&gt;MONTH(StartDate),'У2 Ввод'!$D$175="",'У2 Ввод'!$E$175="",'У2 Ввод'!$D$175&gt;$B11),0,MAX(0,MIN(1,'У2 Ввод'!$E$175-NETWORKDAYS('У2 Ввод'!$D$175,$B11)+1))/Настройки!$E$8*100)</f>
        <v>0</v>
      </c>
      <c r="FO11" s="67" t="n">
        <f aca="false">IF(OR($D11=1,MONTH($B11)&lt;&gt;MONTH(StartDate),'У2 Ввод'!$D$176="",'У2 Ввод'!$E$176="",'У2 Ввод'!$D$176&gt;$B11),0,MAX(0,MIN(1,'У2 Ввод'!$E$176-NETWORKDAYS('У2 Ввод'!$D$176,$B11)+1))/Настройки!$E$8*100)</f>
        <v>0</v>
      </c>
      <c r="FP11" s="67" t="n">
        <f aca="false">IF(OR($D11=1,MONTH($B11)&lt;&gt;MONTH(StartDate),'У2 Ввод'!$D$177="",'У2 Ввод'!$E$177="",'У2 Ввод'!$D$177&gt;$B11),0,MAX(0,MIN(1,'У2 Ввод'!$E$177-NETWORKDAYS('У2 Ввод'!$D$177,$B11)+1))/Настройки!$E$8*100)</f>
        <v>0</v>
      </c>
      <c r="FQ11" s="67" t="n">
        <f aca="false">IF(OR($D11=1,MONTH($B11)&lt;&gt;MONTH(StartDate),'У2 Ввод'!$D$178="",'У2 Ввод'!$E$178="",'У2 Ввод'!$D$178&gt;$B11),0,MAX(0,MIN(1,'У2 Ввод'!$E$178-NETWORKDAYS('У2 Ввод'!$D$178,$B11)+1))/Настройки!$E$8*100)</f>
        <v>0</v>
      </c>
      <c r="FR11" s="67" t="n">
        <f aca="false">IF(OR($D11=1,MONTH($B11)&lt;&gt;MONTH(StartDate),'У2 Ввод'!$D$179="",'У2 Ввод'!$E$179="",'У2 Ввод'!$D$179&gt;$B11),0,MAX(0,MIN(1,'У2 Ввод'!$E$179-NETWORKDAYS('У2 Ввод'!$D$179,$B11)+1))/Настройки!$E$8*100)</f>
        <v>0</v>
      </c>
      <c r="FS11" s="67" t="n">
        <f aca="false">IF(OR($D11=1,MONTH($B11)&lt;&gt;MONTH(StartDate),'У2 Ввод'!$D$180="",'У2 Ввод'!$E$180="",'У2 Ввод'!$D$180&gt;$B11),0,MAX(0,MIN(1,'У2 Ввод'!$E$180-NETWORKDAYS('У2 Ввод'!$D$180,$B11)+1))/Настройки!$E$8*100)</f>
        <v>0</v>
      </c>
      <c r="FT11" s="67" t="n">
        <f aca="false">IF(OR($D11=1,MONTH($B11)&lt;&gt;MONTH(StartDate),'У2 Ввод'!$D$181="",'У2 Ввод'!$E$181="",'У2 Ввод'!$D$181&gt;$B11),0,MAX(0,MIN(1,'У2 Ввод'!$E$181-NETWORKDAYS('У2 Ввод'!$D$181,$B11)+1))/Настройки!$E$8*100)</f>
        <v>0</v>
      </c>
      <c r="FU11" s="67" t="n">
        <f aca="false">IF(OR($D11=1,MONTH($B11)&lt;&gt;MONTH(StartDate),'У2 Ввод'!$D$182="",'У2 Ввод'!$E$182="",'У2 Ввод'!$D$182&gt;$B11),0,MAX(0,MIN(1,'У2 Ввод'!$E$182-NETWORKDAYS('У2 Ввод'!$D$182,$B11)+1))/Настройки!$E$8*100)</f>
        <v>0</v>
      </c>
      <c r="FV11" s="67" t="n">
        <f aca="false">IF(OR($D11=1,MONTH($B11)&lt;&gt;MONTH(StartDate),'У2 Ввод'!$D$183="",'У2 Ввод'!$E$183="",'У2 Ввод'!$D$183&gt;$B11),0,MAX(0,MIN(1,'У2 Ввод'!$E$183-NETWORKDAYS('У2 Ввод'!$D$183,$B11)+1))/Настройки!$E$8*100)</f>
        <v>0</v>
      </c>
      <c r="FW11" s="67" t="n">
        <f aca="false">IF(OR($D11=1,MONTH($B11)&lt;&gt;MONTH(StartDate),'У2 Ввод'!$D$184="",'У2 Ввод'!$E$184="",'У2 Ввод'!$D$184&gt;$B11),0,MAX(0,MIN(1,'У2 Ввод'!$E$184-NETWORKDAYS('У2 Ввод'!$D$184,$B11)+1))/Настройки!$E$8*100)</f>
        <v>0</v>
      </c>
      <c r="FX11" s="67" t="n">
        <f aca="false">IF(OR($D11=1,MONTH($B11)&lt;&gt;MONTH(StartDate),'У2 Ввод'!$D$185="",'У2 Ввод'!$E$185="",'У2 Ввод'!$D$185&gt;$B11),0,MAX(0,MIN(1,'У2 Ввод'!$E$185-NETWORKDAYS('У2 Ввод'!$D$185,$B11)+1))/Настройки!$E$8*100)</f>
        <v>0</v>
      </c>
      <c r="FY11" s="67" t="n">
        <f aca="false">IF(OR($D11=1,MONTH($B11)&lt;&gt;MONTH(StartDate),'У2 Ввод'!$D$186="",'У2 Ввод'!$E$186="",'У2 Ввод'!$D$186&gt;$B11),0,MAX(0,MIN(1,'У2 Ввод'!$E$186-NETWORKDAYS('У2 Ввод'!$D$186,$B11)+1))/Настройки!$E$8*100)</f>
        <v>0</v>
      </c>
      <c r="FZ11" s="67" t="n">
        <f aca="false">IF(OR($D11=1,MONTH($B11)&lt;&gt;MONTH(StartDate),'У2 Ввод'!$D$187="",'У2 Ввод'!$E$187="",'У2 Ввод'!$D$187&gt;$B11),0,MAX(0,MIN(1,'У2 Ввод'!$E$187-NETWORKDAYS('У2 Ввод'!$D$187,$B11)+1))/Настройки!$E$8*100)</f>
        <v>0</v>
      </c>
      <c r="GA11" s="67" t="n">
        <f aca="false">IF(OR($D11=1,MONTH($B11)&lt;&gt;MONTH(StartDate),'У2 Ввод'!$D$188="",'У2 Ввод'!$E$188="",'У2 Ввод'!$D$188&gt;$B11),0,MAX(0,MIN(1,'У2 Ввод'!$E$188-NETWORKDAYS('У2 Ввод'!$D$188,$B11)+1))/Настройки!$E$8*100)</f>
        <v>0</v>
      </c>
      <c r="GB11" s="67" t="n">
        <f aca="false">IF(OR($D11=1,MONTH($B11)&lt;&gt;MONTH(StartDate),'У2 Ввод'!$D$189="",'У2 Ввод'!$E$189="",'У2 Ввод'!$D$189&gt;$B11),0,MAX(0,MIN(1,'У2 Ввод'!$E$189-NETWORKDAYS('У2 Ввод'!$D$189,$B11)+1))/Настройки!$E$8*100)</f>
        <v>0</v>
      </c>
      <c r="GC11" s="67" t="n">
        <f aca="false">IF(OR($D11=1,MONTH($B11)&lt;&gt;MONTH(StartDate),'У2 Ввод'!$D$190="",'У2 Ввод'!$E$190="",'У2 Ввод'!$D$190&gt;$B11),0,MAX(0,MIN(1,'У2 Ввод'!$E$190-NETWORKDAYS('У2 Ввод'!$D$190,$B11)+1))/Настройки!$E$8*100)</f>
        <v>0</v>
      </c>
      <c r="GD11" s="67" t="n">
        <f aca="false">IF(OR($D11=1,MONTH($B11)&lt;&gt;MONTH(StartDate),'У2 Ввод'!$D$191="",'У2 Ввод'!$E$191="",'У2 Ввод'!$D$191&gt;$B11),0,MAX(0,MIN(1,'У2 Ввод'!$E$191-NETWORKDAYS('У2 Ввод'!$D$191,$B11)+1))/Настройки!$E$8*100)</f>
        <v>0</v>
      </c>
      <c r="GE11" s="67" t="n">
        <f aca="false">IF(OR($D11=1,MONTH($B11)&lt;&gt;MONTH(StartDate),'У2 Ввод'!$D$192="",'У2 Ввод'!$E$192="",'У2 Ввод'!$D$192&gt;$B11),0,MAX(0,MIN(1,'У2 Ввод'!$E$192-NETWORKDAYS('У2 Ввод'!$D$192,$B11)+1))/Настройки!$E$8*100)</f>
        <v>0</v>
      </c>
      <c r="GF11" s="67" t="n">
        <f aca="false">IF(OR($D11=1,MONTH($B11)&lt;&gt;MONTH(StartDate),'У2 Ввод'!$D$193="",'У2 Ввод'!$E$193="",'У2 Ввод'!$D$193&gt;$B11),0,MAX(0,MIN(1,'У2 Ввод'!$E$193-NETWORKDAYS('У2 Ввод'!$D$193,$B11)+1))/Настройки!$E$8*100)</f>
        <v>0</v>
      </c>
      <c r="GG11" s="67" t="n">
        <f aca="false">IF(OR($D11=1,MONTH($B11)&lt;&gt;MONTH(StartDate),'У2 Ввод'!$D$194="",'У2 Ввод'!$E$194="",'У2 Ввод'!$D$194&gt;$B11),0,MAX(0,MIN(1,'У2 Ввод'!$E$194-NETWORKDAYS('У2 Ввод'!$D$194,$B11)+1))/Настройки!$E$8*100)</f>
        <v>0</v>
      </c>
      <c r="GH11" s="67" t="n">
        <f aca="false">IF(OR($D11=1,MONTH($B11)&lt;&gt;MONTH(StartDate),'У2 Ввод'!$D$195="",'У2 Ввод'!$E$195="",'У2 Ввод'!$D$195&gt;$B11),0,MAX(0,MIN(1,'У2 Ввод'!$E$195-NETWORKDAYS('У2 Ввод'!$D$195,$B11)+1))/Настройки!$E$8*100)</f>
        <v>0</v>
      </c>
      <c r="GI11" s="67" t="n">
        <f aca="false">IF(OR($D11=1,MONTH($B11)&lt;&gt;MONTH(StartDate),'У2 Ввод'!$D$196="",'У2 Ввод'!$E$196="",'У2 Ввод'!$D$196&gt;$B11),0,MAX(0,MIN(1,'У2 Ввод'!$E$196-NETWORKDAYS('У2 Ввод'!$D$196,$B11)+1))/Настройки!$E$8*100)</f>
        <v>0</v>
      </c>
      <c r="GJ11" s="67" t="n">
        <f aca="false">IF(OR($D11=1,MONTH($B11)&lt;&gt;MONTH(StartDate),'У2 Ввод'!$D$197="",'У2 Ввод'!$E$197="",'У2 Ввод'!$D$197&gt;$B11),0,MAX(0,MIN(1,'У2 Ввод'!$E$197-NETWORKDAYS('У2 Ввод'!$D$197,$B11)+1))/Настройки!$E$8*100)</f>
        <v>0</v>
      </c>
      <c r="GK11" s="67" t="n">
        <f aca="false">IF(OR($D11=1,MONTH($B11)&lt;&gt;MONTH(StartDate),'У2 Ввод'!$D$198="",'У2 Ввод'!$E$198="",'У2 Ввод'!$D$198&gt;$B11),0,MAX(0,MIN(1,'У2 Ввод'!$E$198-NETWORKDAYS('У2 Ввод'!$D$198,$B11)+1))/Настройки!$E$8*100)</f>
        <v>0</v>
      </c>
      <c r="GL11" s="67" t="n">
        <f aca="false">IF(OR($D11=1,MONTH($B11)&lt;&gt;MONTH(StartDate),'У2 Ввод'!$D$199="",'У2 Ввод'!$E$199="",'У2 Ввод'!$D$199&gt;$B11),0,MAX(0,MIN(1,'У2 Ввод'!$E$199-NETWORKDAYS('У2 Ввод'!$D$199,$B11)+1))/Настройки!$E$8*100)</f>
        <v>0</v>
      </c>
      <c r="GM11" s="67" t="n">
        <f aca="false">IF(OR($D11=1,MONTH($B11)&lt;&gt;MONTH(StartDate),'У2 Ввод'!$D$200="",'У2 Ввод'!$E$200="",'У2 Ввод'!$D$200&gt;$B11),0,MAX(0,MIN(1,'У2 Ввод'!$E$200-NETWORKDAYS('У2 Ввод'!$D$200,$B11)+1))/Настройки!$E$8*100)</f>
        <v>0</v>
      </c>
      <c r="GN11" s="67" t="n">
        <f aca="false">IF(OR($D11=1,MONTH($B11)&lt;&gt;MONTH(StartDate),'У2 Ввод'!$D$201="",'У2 Ввод'!$E$201="",'У2 Ввод'!$D$201&gt;$B11),0,MAX(0,MIN(1,'У2 Ввод'!$E$201-NETWORKDAYS('У2 Ввод'!$D$201,$B11)+1))/Настройки!$E$8*100)</f>
        <v>0</v>
      </c>
      <c r="GO11" s="67" t="n">
        <f aca="false">IF(OR($D11=1,MONTH($B11)&lt;&gt;MONTH(StartDate),'У2 Ввод'!$D$202="",'У2 Ввод'!$E$202="",'У2 Ввод'!$D$202&gt;$B11),0,MAX(0,MIN(1,'У2 Ввод'!$E$202-NETWORKDAYS('У2 Ввод'!$D$202,$B11)+1))/Настройки!$E$8*100)</f>
        <v>0</v>
      </c>
      <c r="GP11" s="67" t="n">
        <f aca="false">IF(OR($D11=1,MONTH($B11)&lt;&gt;MONTH(StartDate),'У2 Ввод'!$D$203="",'У2 Ввод'!$E$203="",'У2 Ввод'!$D$203&gt;$B11),0,MAX(0,MIN(1,'У2 Ввод'!$E$203-NETWORKDAYS('У2 Ввод'!$D$203,$B11)+1))/Настройки!$E$8*100)</f>
        <v>0</v>
      </c>
      <c r="GQ11" s="67" t="n">
        <f aca="false">IF(OR($D11=1,MONTH($B11)&lt;&gt;MONTH(StartDate),'У2 Ввод'!$D$204="",'У2 Ввод'!$E$204="",'У2 Ввод'!$D$204&gt;$B11),0,MAX(0,MIN(1,'У2 Ввод'!$E$204-NETWORKDAYS('У2 Ввод'!$D$204,$B11)+1))/Настройки!$E$8*100)</f>
        <v>0</v>
      </c>
      <c r="GR11" s="67" t="n">
        <f aca="false">IF(OR($D11=1,MONTH($B11)&lt;&gt;MONTH(StartDate),'У2 Ввод'!$D$205="",'У2 Ввод'!$E$205="",'У2 Ввод'!$D$205&gt;$B11),0,MAX(0,MIN(1,'У2 Ввод'!$E$205-NETWORKDAYS('У2 Ввод'!$D$205,$B11)+1))/Настройки!$E$8*100)</f>
        <v>0</v>
      </c>
      <c r="GS11" s="67" t="n">
        <f aca="false">IF(OR($D11=1,MONTH($B11)&lt;&gt;MONTH(StartDate),'У2 Ввод'!$D$206="",'У2 Ввод'!$E$206="",'У2 Ввод'!$D$206&gt;$B11),0,MAX(0,MIN(1,'У2 Ввод'!$E$206-NETWORKDAYS('У2 Ввод'!$D$206,$B11)+1))/Настройки!$E$8*100)</f>
        <v>0</v>
      </c>
      <c r="GT11" s="67" t="n">
        <f aca="false">IF(OR($D11=1,MONTH($B11)&lt;&gt;MONTH(StartDate),'У2 Ввод'!$D$207="",'У2 Ввод'!$E$207="",'У2 Ввод'!$D$207&gt;$B11),0,MAX(0,MIN(1,'У2 Ввод'!$E$207-NETWORKDAYS('У2 Ввод'!$D$207,$B11)+1))/Настройки!$E$8*100)</f>
        <v>0</v>
      </c>
      <c r="GU11" s="67" t="n">
        <f aca="false">IF(OR($D11=1,MONTH($B11)&lt;&gt;MONTH(StartDate),'У2 Ввод'!$D$208="",'У2 Ввод'!$E$208="",'У2 Ввод'!$D$208&gt;$B11),0,MAX(0,MIN(1,'У2 Ввод'!$E$208-NETWORKDAYS('У2 Ввод'!$D$208,$B11)+1))/Настройки!$E$8*100)</f>
        <v>0</v>
      </c>
      <c r="GV11" s="67" t="n">
        <f aca="false">IF(OR($D11=1,MONTH($B11)&lt;&gt;MONTH(StartDate),'У2 Ввод'!$D$209="",'У2 Ввод'!$E$209="",'У2 Ввод'!$D$209&gt;$B11),0,MAX(0,MIN(1,'У2 Ввод'!$E$209-NETWORKDAYS('У2 Ввод'!$D$209,$B11)+1))/Настройки!$E$8*100)</f>
        <v>0</v>
      </c>
      <c r="GW11" s="67" t="n">
        <f aca="false">IF(OR($D11=1,MONTH($B11)&lt;&gt;MONTH(StartDate),'У2 Ввод'!$D$210="",'У2 Ввод'!$E$210="",'У2 Ввод'!$D$210&gt;$B11),0,MAX(0,MIN(1,'У2 Ввод'!$E$210-NETWORKDAYS('У2 Ввод'!$D$210,$B11)+1))/Настройки!$E$8*100)</f>
        <v>0</v>
      </c>
      <c r="GX11" s="67" t="n">
        <f aca="false">IF(OR($D11=1,MONTH($B11)&lt;&gt;MONTH(StartDate),'У2 Ввод'!$D$211="",'У2 Ввод'!$E$211="",'У2 Ввод'!$D$211&gt;$B11),0,MAX(0,MIN(1,'У2 Ввод'!$E$211-NETWORKDAYS('У2 Ввод'!$D$211,$B11)+1))/Настройки!$E$8*100)</f>
        <v>0</v>
      </c>
      <c r="GY11" s="67" t="n">
        <f aca="false">IF(OR($D11=1,MONTH($B11)&lt;&gt;MONTH(StartDate),'У2 Ввод'!$D$212="",'У2 Ввод'!$E$212="",'У2 Ввод'!$D$212&gt;$B11),0,MAX(0,MIN(1,'У2 Ввод'!$E$212-NETWORKDAYS('У2 Ввод'!$D$212,$B11)+1))/Настройки!$E$8*100)</f>
        <v>0</v>
      </c>
      <c r="GZ11" s="67" t="n">
        <f aca="false">IF(OR($D11=1,MONTH($B11)&lt;&gt;MONTH(StartDate),'У2 Ввод'!$D$213="",'У2 Ввод'!$E$213="",'У2 Ввод'!$D$213&gt;$B11),0,MAX(0,MIN(1,'У2 Ввод'!$E$213-NETWORKDAYS('У2 Ввод'!$D$213,$B11)+1))/Настройки!$E$8*100)</f>
        <v>0</v>
      </c>
      <c r="HA11" s="67" t="n">
        <f aca="false">IF(OR($D11=1,MONTH($B11)&lt;&gt;MONTH(StartDate),'У2 Ввод'!$D$214="",'У2 Ввод'!$E$214="",'У2 Ввод'!$D$214&gt;$B11),0,MAX(0,MIN(1,'У2 Ввод'!$E$214-NETWORKDAYS('У2 Ввод'!$D$214,$B11)+1))/Настройки!$E$8*100)</f>
        <v>0</v>
      </c>
      <c r="HB11" s="67" t="n">
        <f aca="false">IF(OR($D11=1,MONTH($B11)&lt;&gt;MONTH(StartDate),'У2 Ввод'!$D$215="",'У2 Ввод'!$E$215="",'У2 Ввод'!$D$215&gt;$B11),0,MAX(0,MIN(1,'У2 Ввод'!$E$215-NETWORKDAYS('У2 Ввод'!$D$215,$B11)+1))/Настройки!$E$8*100)</f>
        <v>0</v>
      </c>
      <c r="HC11" s="67" t="n">
        <f aca="false">IF(OR($D11=1,MONTH($B11)&lt;&gt;MONTH(StartDate),'У2 Ввод'!$D$216="",'У2 Ввод'!$E$216="",'У2 Ввод'!$D$216&gt;$B11),0,MAX(0,MIN(1,'У2 Ввод'!$E$216-NETWORKDAYS('У2 Ввод'!$D$216,$B11)+1))/Настройки!$E$8*100)</f>
        <v>0</v>
      </c>
      <c r="HD11" s="67" t="n">
        <f aca="false">IF(OR($D11=1,MONTH($B11)&lt;&gt;MONTH(StartDate),'У2 Ввод'!$D$217="",'У2 Ввод'!$E$217="",'У2 Ввод'!$D$217&gt;$B11),0,MAX(0,MIN(1,'У2 Ввод'!$E$217-NETWORKDAYS('У2 Ввод'!$D$217,$B11)+1))/Настройки!$E$8*100)</f>
        <v>0</v>
      </c>
      <c r="HE11" s="67" t="n">
        <f aca="false">IF(OR($D11=1,MONTH($B11)&lt;&gt;MONTH(StartDate),'У2 Ввод'!$D$218="",'У2 Ввод'!$E$218="",'У2 Ввод'!$D$218&gt;$B11),0,MAX(0,MIN(1,'У2 Ввод'!$E$218-NETWORKDAYS('У2 Ввод'!$D$218,$B11)+1))/Настройки!$E$8*100)</f>
        <v>0</v>
      </c>
      <c r="HF11" s="67" t="n">
        <f aca="false">IF(OR($D11=1,MONTH($B11)&lt;&gt;MONTH(StartDate),'У2 Ввод'!$D$219="",'У2 Ввод'!$E$219="",'У2 Ввод'!$D$219&gt;$B11),0,MAX(0,MIN(1,'У2 Ввод'!$E$219-NETWORKDAYS('У2 Ввод'!$D$219,$B11)+1))/Настройки!$E$8*100)</f>
        <v>0</v>
      </c>
      <c r="HG11" s="67" t="n">
        <f aca="false">IF(OR($D11=1,MONTH($B11)&lt;&gt;MONTH(StartDate),'У2 Ввод'!$D$220="",'У2 Ввод'!$E$220="",'У2 Ввод'!$D$220&gt;$B11),0,MAX(0,MIN(1,'У2 Ввод'!$E$220-NETWORKDAYS('У2 Ввод'!$D$220,$B11)+1))/Настройки!$E$8*100)</f>
        <v>0</v>
      </c>
      <c r="HH11" s="67" t="n">
        <f aca="false">IF(OR($D11=1,MONTH($B11)&lt;&gt;MONTH(StartDate),'У2 Ввод'!$D$221="",'У2 Ввод'!$E$221="",'У2 Ввод'!$D$221&gt;$B11),0,MAX(0,MIN(1,'У2 Ввод'!$E$221-NETWORKDAYS('У2 Ввод'!$D$221,$B11)+1))/Настройки!$E$8*100)</f>
        <v>0</v>
      </c>
      <c r="HI11" s="67" t="n">
        <f aca="false">IF(OR($D11=1,MONTH($B11)&lt;&gt;MONTH(StartDate),'У2 Ввод'!$D$222="",'У2 Ввод'!$E$222="",'У2 Ввод'!$D$222&gt;$B11),0,MAX(0,MIN(1,'У2 Ввод'!$E$222-NETWORKDAYS('У2 Ввод'!$D$222,$B11)+1))/Настройки!$E$8*100)</f>
        <v>0</v>
      </c>
      <c r="HJ11" s="67" t="n">
        <f aca="false">IF(OR($D11=1,MONTH($B11)&lt;&gt;MONTH(StartDate),'У2 Ввод'!$D$223="",'У2 Ввод'!$E$223="",'У2 Ввод'!$D$223&gt;$B11),0,MAX(0,MIN(1,'У2 Ввод'!$E$223-NETWORKDAYS('У2 Ввод'!$D$223,$B11)+1))/Настройки!$E$8*100)</f>
        <v>0</v>
      </c>
      <c r="HK11" s="67" t="n">
        <f aca="false">IF(OR($D11=1,MONTH($B11)&lt;&gt;MONTH(StartDate),'У2 Ввод'!$D$224="",'У2 Ввод'!$E$224="",'У2 Ввод'!$D$224&gt;$B11),0,MAX(0,MIN(1,'У2 Ввод'!$E$224-NETWORKDAYS('У2 Ввод'!$D$224,$B11)+1))/Настройки!$E$8*100)</f>
        <v>0</v>
      </c>
      <c r="HL11" s="67" t="n">
        <f aca="false">IF(OR($D11=1,MONTH($B11)&lt;&gt;MONTH(StartDate),'У2 Ввод'!$D$225="",'У2 Ввод'!$E$225="",'У2 Ввод'!$D$225&gt;$B11),0,MAX(0,MIN(1,'У2 Ввод'!$E$225-NETWORKDAYS('У2 Ввод'!$D$225,$B11)+1))/Настройки!$E$8*100)</f>
        <v>0</v>
      </c>
      <c r="HM11" s="67" t="n">
        <f aca="false">IF(OR($D11=1,MONTH($B11)&lt;&gt;MONTH(StartDate),'У2 Ввод'!$D$226="",'У2 Ввод'!$E$226="",'У2 Ввод'!$D$226&gt;$B11),0,MAX(0,MIN(1,'У2 Ввод'!$E$226-NETWORKDAYS('У2 Ввод'!$D$226,$B11)+1))/Настройки!$E$8*100)</f>
        <v>0</v>
      </c>
      <c r="HN11" s="67" t="n">
        <f aca="false">IF(OR($D11=1,MONTH($B11)&lt;&gt;MONTH(StartDate),'У2 Ввод'!$D$227="",'У2 Ввод'!$E$227="",'У2 Ввод'!$D$227&gt;$B11),0,MAX(0,MIN(1,'У2 Ввод'!$E$227-NETWORKDAYS('У2 Ввод'!$D$227,$B11)+1))/Настройки!$E$8*100)</f>
        <v>0</v>
      </c>
      <c r="HO11" s="67" t="n">
        <f aca="false">IF(OR($D11=1,MONTH($B11)&lt;&gt;MONTH(StartDate),'У2 Ввод'!$D$228="",'У2 Ввод'!$E$228="",'У2 Ввод'!$D$228&gt;$B11),0,MAX(0,MIN(1,'У2 Ввод'!$E$228-NETWORKDAYS('У2 Ввод'!$D$228,$B11)+1))/Настройки!$E$8*100)</f>
        <v>0</v>
      </c>
      <c r="HP11" s="67" t="n">
        <f aca="false">IF(OR($D11=1,MONTH($B11)&lt;&gt;MONTH(StartDate),'У2 Ввод'!$D$229="",'У2 Ввод'!$E$229="",'У2 Ввод'!$D$229&gt;$B11),0,MAX(0,MIN(1,'У2 Ввод'!$E$229-NETWORKDAYS('У2 Ввод'!$D$229,$B11)+1))/Настройки!$E$8*100)</f>
        <v>0</v>
      </c>
      <c r="HQ11" s="67" t="n">
        <f aca="false">IF(OR($D11=1,MONTH($B11)&lt;&gt;MONTH(StartDate),'У2 Ввод'!$D$230="",'У2 Ввод'!$E$230="",'У2 Ввод'!$D$230&gt;$B11),0,MAX(0,MIN(1,'У2 Ввод'!$E$230-NETWORKDAYS('У2 Ввод'!$D$230,$B11)+1))/Настройки!$E$8*100)</f>
        <v>0</v>
      </c>
      <c r="HR11" s="67" t="n">
        <f aca="false">IF(OR($D11=1,MONTH($B11)&lt;&gt;MONTH(StartDate),'У2 Ввод'!$D$231="",'У2 Ввод'!$E$231="",'У2 Ввод'!$D$231&gt;$B11),0,MAX(0,MIN(1,'У2 Ввод'!$E$231-NETWORKDAYS('У2 Ввод'!$D$231,$B11)+1))/Настройки!$E$8*100)</f>
        <v>0</v>
      </c>
      <c r="HS11" s="67" t="n">
        <f aca="false">IF(OR($D11=1,MONTH($B11)&lt;&gt;MONTH(StartDate),'У2 Ввод'!$D$232="",'У2 Ввод'!$E$232="",'У2 Ввод'!$D$232&gt;$B11),0,MAX(0,MIN(1,'У2 Ввод'!$E$232-NETWORKDAYS('У2 Ввод'!$D$232,$B11)+1))/Настройки!$E$8*100)</f>
        <v>0</v>
      </c>
      <c r="HT11" s="67" t="n">
        <f aca="false">IF(OR($D11=1,MONTH($B11)&lt;&gt;MONTH(StartDate),'У2 Ввод'!$D$233="",'У2 Ввод'!$E$233="",'У2 Ввод'!$D$233&gt;$B11),0,MAX(0,MIN(1,'У2 Ввод'!$E$233-NETWORKDAYS('У2 Ввод'!$D$233,$B11)+1))/Настройки!$E$8*100)</f>
        <v>0</v>
      </c>
      <c r="HU11" s="67" t="n">
        <f aca="false">IF(OR($D11=1,MONTH($B11)&lt;&gt;MONTH(StartDate),'У2 Ввод'!$D$234="",'У2 Ввод'!$E$234="",'У2 Ввод'!$D$234&gt;$B11),0,MAX(0,MIN(1,'У2 Ввод'!$E$234-NETWORKDAYS('У2 Ввод'!$D$234,$B11)+1))/Настройки!$E$8*100)</f>
        <v>0</v>
      </c>
      <c r="HV11" s="67" t="n">
        <f aca="false">IF(OR($D11=1,MONTH($B11)&lt;&gt;MONTH(StartDate),'У2 Ввод'!$D$235="",'У2 Ввод'!$E$235="",'У2 Ввод'!$D$235&gt;$B11),0,MAX(0,MIN(1,'У2 Ввод'!$E$235-NETWORKDAYS('У2 Ввод'!$D$235,$B11)+1))/Настройки!$E$8*100)</f>
        <v>0</v>
      </c>
      <c r="HW11" s="67" t="n">
        <f aca="false">IF(OR($D11=1,MONTH($B11)&lt;&gt;MONTH(StartDate),'У2 Ввод'!$D$236="",'У2 Ввод'!$E$236="",'У2 Ввод'!$D$236&gt;$B11),0,MAX(0,MIN(1,'У2 Ввод'!$E$236-NETWORKDAYS('У2 Ввод'!$D$236,$B11)+1))/Настройки!$E$8*100)</f>
        <v>0</v>
      </c>
      <c r="HX11" s="67" t="n">
        <f aca="false">IF(OR($D11=1,MONTH($B11)&lt;&gt;MONTH(StartDate),'У2 Ввод'!$D$237="",'У2 Ввод'!$E$237="",'У2 Ввод'!$D$237&gt;$B11),0,MAX(0,MIN(1,'У2 Ввод'!$E$237-NETWORKDAYS('У2 Ввод'!$D$237,$B11)+1))/Настройки!$E$8*100)</f>
        <v>0</v>
      </c>
      <c r="HY11" s="67" t="n">
        <f aca="false">IF(OR($D11=1,MONTH($B11)&lt;&gt;MONTH(StartDate),'У2 Ввод'!$D$238="",'У2 Ввод'!$E$238="",'У2 Ввод'!$D$238&gt;$B11),0,MAX(0,MIN(1,'У2 Ввод'!$E$238-NETWORKDAYS('У2 Ввод'!$D$238,$B11)+1))/Настройки!$E$8*100)</f>
        <v>0</v>
      </c>
      <c r="HZ11" s="67" t="n">
        <f aca="false">IF(OR($D11=1,MONTH($B11)&lt;&gt;MONTH(StartDate),'У2 Ввод'!$D$239="",'У2 Ввод'!$E$239="",'У2 Ввод'!$D$239&gt;$B11),0,MAX(0,MIN(1,'У2 Ввод'!$E$239-NETWORKDAYS('У2 Ввод'!$D$239,$B11)+1))/Настройки!$E$8*100)</f>
        <v>0</v>
      </c>
      <c r="IA11" s="67" t="n">
        <f aca="false">IF(OR($D11=1,MONTH($B11)&lt;&gt;MONTH(StartDate),'У2 Ввод'!$D$240="",'У2 Ввод'!$E$240="",'У2 Ввод'!$D$240&gt;$B11),0,MAX(0,MIN(1,'У2 Ввод'!$E$240-NETWORKDAYS('У2 Ввод'!$D$240,$B11)+1))/Настройки!$E$8*100)</f>
        <v>0</v>
      </c>
      <c r="IB11" s="67" t="n">
        <f aca="false">IF(OR($D11=1,MONTH($B11)&lt;&gt;MONTH(StartDate),'У2 Ввод'!$D$241="",'У2 Ввод'!$E$241="",'У2 Ввод'!$D$241&gt;$B11),0,MAX(0,MIN(1,'У2 Ввод'!$E$241-NETWORKDAYS('У2 Ввод'!$D$241,$B11)+1))/Настройки!$E$8*100)</f>
        <v>0</v>
      </c>
      <c r="IC11" s="67" t="n">
        <f aca="false">IF(OR($D11=1,MONTH($B11)&lt;&gt;MONTH(StartDate),'У2 Ввод'!$D$242="",'У2 Ввод'!$E$242="",'У2 Ввод'!$D$242&gt;$B11),0,MAX(0,MIN(1,'У2 Ввод'!$E$242-NETWORKDAYS('У2 Ввод'!$D$242,$B11)+1))/Настройки!$E$8*100)</f>
        <v>0</v>
      </c>
      <c r="ID11" s="67" t="n">
        <f aca="false">IF(OR($D11=1,MONTH($B11)&lt;&gt;MONTH(StartDate),'У2 Ввод'!$D$243="",'У2 Ввод'!$E$243="",'У2 Ввод'!$D$243&gt;$B11),0,MAX(0,MIN(1,'У2 Ввод'!$E$243-NETWORKDAYS('У2 Ввод'!$D$243,$B11)+1))/Настройки!$E$8*100)</f>
        <v>0</v>
      </c>
      <c r="IE11" s="67" t="n">
        <f aca="false">IF(OR($D11=1,MONTH($B11)&lt;&gt;MONTH(StartDate),'У2 Ввод'!$D$244="",'У2 Ввод'!$E$244="",'У2 Ввод'!$D$244&gt;$B11),0,MAX(0,MIN(1,'У2 Ввод'!$E$244-NETWORKDAYS('У2 Ввод'!$D$244,$B11)+1))/Настройки!$E$8*100)</f>
        <v>0</v>
      </c>
      <c r="IF11" s="67" t="n">
        <f aca="false">IF(OR($D11=1,MONTH($B11)&lt;&gt;MONTH(StartDate),'У2 Ввод'!$D$245="",'У2 Ввод'!$E$245="",'У2 Ввод'!$D$245&gt;$B11),0,MAX(0,MIN(1,'У2 Ввод'!$E$245-NETWORKDAYS('У2 Ввод'!$D$245,$B11)+1))/Настройки!$E$8*100)</f>
        <v>0</v>
      </c>
      <c r="IG11" s="67" t="n">
        <f aca="false">IF(OR($D11=1,MONTH($B11)&lt;&gt;MONTH(StartDate),'У2 Ввод'!$D$246="",'У2 Ввод'!$E$246="",'У2 Ввод'!$D$246&gt;$B11),0,MAX(0,MIN(1,'У2 Ввод'!$E$246-NETWORKDAYS('У2 Ввод'!$D$246,$B11)+1))/Настройки!$E$8*100)</f>
        <v>0</v>
      </c>
      <c r="IH11" s="67" t="n">
        <f aca="false">IF(OR($D11=1,MONTH($B11)&lt;&gt;MONTH(StartDate),'У2 Ввод'!$D$247="",'У2 Ввод'!$E$247="",'У2 Ввод'!$D$247&gt;$B11),0,MAX(0,MIN(1,'У2 Ввод'!$E$247-NETWORKDAYS('У2 Ввод'!$D$247,$B11)+1))/Настройки!$E$8*100)</f>
        <v>0</v>
      </c>
      <c r="II11" s="67" t="n">
        <f aca="false">IF(OR($D11=1,MONTH($B11)&lt;&gt;MONTH(StartDate),'У2 Ввод'!$D$248="",'У2 Ввод'!$E$248="",'У2 Ввод'!$D$248&gt;$B11),0,MAX(0,MIN(1,'У2 Ввод'!$E$248-NETWORKDAYS('У2 Ввод'!$D$248,$B11)+1))/Настройки!$E$8*100)</f>
        <v>0</v>
      </c>
      <c r="IJ11" s="67" t="n">
        <f aca="false">IF(OR($D11=1,MONTH($B11)&lt;&gt;MONTH(StartDate),'У2 Ввод'!$D$249="",'У2 Ввод'!$E$249="",'У2 Ввод'!$D$249&gt;$B11),0,MAX(0,MIN(1,'У2 Ввод'!$E$249-NETWORKDAYS('У2 Ввод'!$D$249,$B11)+1))/Настройки!$E$8*100)</f>
        <v>0</v>
      </c>
      <c r="IK11" s="67" t="n">
        <f aca="false">IF(OR($D11=1,MONTH($B11)&lt;&gt;MONTH(StartDate),'У2 Ввод'!$D$250="",'У2 Ввод'!$E$250="",'У2 Ввод'!$D$250&gt;$B11),0,MAX(0,MIN(1,'У2 Ввод'!$E$250-NETWORKDAYS('У2 Ввод'!$D$250,$B11)+1))/Настройки!$E$8*100)</f>
        <v>0</v>
      </c>
      <c r="IL11" s="67" t="n">
        <f aca="false">IF(OR($D11=1,MONTH($B11)&lt;&gt;MONTH(StartDate),'У2 Ввод'!$D$251="",'У2 Ввод'!$E$251="",'У2 Ввод'!$D$251&gt;$B11),0,MAX(0,MIN(1,'У2 Ввод'!$E$251-NETWORKDAYS('У2 Ввод'!$D$251,$B11)+1))/Настройки!$E$8*100)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IF(OR($D12=1,MONTH($B12)&lt;&gt;MONTH(StartDate),'У2 Ввод'!$D$12="",'У2 Ввод'!$E$12="",'У2 Ввод'!$D$12&gt;$B12),0,MAX(0,MIN(1,'У2 Ввод'!$E$12-NETWORKDAYS('У2 Ввод'!$D$12,$B12)+1))/Настройки!$E$8*100)</f>
        <v>0</v>
      </c>
      <c r="H12" s="67" t="n">
        <f aca="false">IF(OR($D12=1,MONTH($B12)&lt;&gt;MONTH(StartDate),'У2 Ввод'!$D$13="",'У2 Ввод'!$E$13="",'У2 Ввод'!$D$13&gt;$B12),0,MAX(0,MIN(1,'У2 Ввод'!$E$13-NETWORKDAYS('У2 Ввод'!$D$13,$B12)+1))/Настройки!$E$8*100)</f>
        <v>0</v>
      </c>
      <c r="I12" s="67" t="n">
        <f aca="false">IF(OR($D12=1,MONTH($B12)&lt;&gt;MONTH(StartDate),'У2 Ввод'!$D$14="",'У2 Ввод'!$E$14="",'У2 Ввод'!$D$14&gt;$B12),0,MAX(0,MIN(1,'У2 Ввод'!$E$14-NETWORKDAYS('У2 Ввод'!$D$14,$B12)+1))/Настройки!$E$8*100)</f>
        <v>0</v>
      </c>
      <c r="J12" s="67" t="n">
        <f aca="false">IF(OR($D12=1,MONTH($B12)&lt;&gt;MONTH(StartDate),'У2 Ввод'!$D$15="",'У2 Ввод'!$E$15="",'У2 Ввод'!$D$15&gt;$B12),0,MAX(0,MIN(1,'У2 Ввод'!$E$15-NETWORKDAYS('У2 Ввод'!$D$15,$B12)+1))/Настройки!$E$8*100)</f>
        <v>0</v>
      </c>
      <c r="K12" s="67" t="n">
        <f aca="false">IF(OR($D12=1,MONTH($B12)&lt;&gt;MONTH(StartDate),'У2 Ввод'!$D$16="",'У2 Ввод'!$E$16="",'У2 Ввод'!$D$16&gt;$B12),0,MAX(0,MIN(1,'У2 Ввод'!$E$16-NETWORKDAYS('У2 Ввод'!$D$16,$B12)+1))/Настройки!$E$8*100)</f>
        <v>0</v>
      </c>
      <c r="L12" s="67" t="n">
        <f aca="false">IF(OR($D12=1,MONTH($B12)&lt;&gt;MONTH(StartDate),'У2 Ввод'!$D$17="",'У2 Ввод'!$E$17="",'У2 Ввод'!$D$17&gt;$B12),0,MAX(0,MIN(1,'У2 Ввод'!$E$17-NETWORKDAYS('У2 Ввод'!$D$17,$B12)+1))/Настройки!$E$8*100)</f>
        <v>0</v>
      </c>
      <c r="M12" s="67" t="n">
        <f aca="false">IF(OR($D12=1,MONTH($B12)&lt;&gt;MONTH(StartDate),'У2 Ввод'!$D$18="",'У2 Ввод'!$E$18="",'У2 Ввод'!$D$18&gt;$B12),0,MAX(0,MIN(1,'У2 Ввод'!$E$18-NETWORKDAYS('У2 Ввод'!$D$18,$B12)+1))/Настройки!$E$8*100)</f>
        <v>0</v>
      </c>
      <c r="N12" s="67" t="n">
        <f aca="false">IF(OR($D12=1,MONTH($B12)&lt;&gt;MONTH(StartDate),'У2 Ввод'!$D$19="",'У2 Ввод'!$E$19="",'У2 Ввод'!$D$19&gt;$B12),0,MAX(0,MIN(1,'У2 Ввод'!$E$19-NETWORKDAYS('У2 Ввод'!$D$19,$B12)+1))/Настройки!$E$8*100)</f>
        <v>0</v>
      </c>
      <c r="O12" s="67" t="n">
        <f aca="false">IF(OR($D12=1,MONTH($B12)&lt;&gt;MONTH(StartDate),'У2 Ввод'!$D$20="",'У2 Ввод'!$E$20="",'У2 Ввод'!$D$20&gt;$B12),0,MAX(0,MIN(1,'У2 Ввод'!$E$20-NETWORKDAYS('У2 Ввод'!$D$20,$B12)+1))/Настройки!$E$8*100)</f>
        <v>0</v>
      </c>
      <c r="P12" s="67" t="n">
        <f aca="false">IF(OR($D12=1,MONTH($B12)&lt;&gt;MONTH(StartDate),'У2 Ввод'!$D$21="",'У2 Ввод'!$E$21="",'У2 Ввод'!$D$21&gt;$B12),0,MAX(0,MIN(1,'У2 Ввод'!$E$21-NETWORKDAYS('У2 Ввод'!$D$21,$B12)+1))/Настройки!$E$8*100)</f>
        <v>0</v>
      </c>
      <c r="Q12" s="67" t="n">
        <f aca="false">IF(OR($D12=1,MONTH($B12)&lt;&gt;MONTH(StartDate),'У2 Ввод'!$D$22="",'У2 Ввод'!$E$22="",'У2 Ввод'!$D$22&gt;$B12),0,MAX(0,MIN(1,'У2 Ввод'!$E$22-NETWORKDAYS('У2 Ввод'!$D$22,$B12)+1))/Настройки!$E$8*100)</f>
        <v>0</v>
      </c>
      <c r="R12" s="67" t="n">
        <f aca="false">IF(OR($D12=1,MONTH($B12)&lt;&gt;MONTH(StartDate),'У2 Ввод'!$D$23="",'У2 Ввод'!$E$23="",'У2 Ввод'!$D$23&gt;$B12),0,MAX(0,MIN(1,'У2 Ввод'!$E$23-NETWORKDAYS('У2 Ввод'!$D$23,$B12)+1))/Настройки!$E$8*100)</f>
        <v>0</v>
      </c>
      <c r="S12" s="67" t="n">
        <f aca="false">IF(OR($D12=1,MONTH($B12)&lt;&gt;MONTH(StartDate),'У2 Ввод'!$D$24="",'У2 Ввод'!$E$24="",'У2 Ввод'!$D$24&gt;$B12),0,MAX(0,MIN(1,'У2 Ввод'!$E$24-NETWORKDAYS('У2 Ввод'!$D$24,$B12)+1))/Настройки!$E$8*100)</f>
        <v>0</v>
      </c>
      <c r="T12" s="67" t="n">
        <f aca="false">IF(OR($D12=1,MONTH($B12)&lt;&gt;MONTH(StartDate),'У2 Ввод'!$D$25="",'У2 Ввод'!$E$25="",'У2 Ввод'!$D$25&gt;$B12),0,MAX(0,MIN(1,'У2 Ввод'!$E$25-NETWORKDAYS('У2 Ввод'!$D$25,$B12)+1))/Настройки!$E$8*100)</f>
        <v>0</v>
      </c>
      <c r="U12" s="67" t="n">
        <f aca="false">IF(OR($D12=1,MONTH($B12)&lt;&gt;MONTH(StartDate),'У2 Ввод'!$D$26="",'У2 Ввод'!$E$26="",'У2 Ввод'!$D$26&gt;$B12),0,MAX(0,MIN(1,'У2 Ввод'!$E$26-NETWORKDAYS('У2 Ввод'!$D$26,$B12)+1))/Настройки!$E$8*100)</f>
        <v>0</v>
      </c>
      <c r="V12" s="67" t="n">
        <f aca="false">IF(OR($D12=1,MONTH($B12)&lt;&gt;MONTH(StartDate),'У2 Ввод'!$D$27="",'У2 Ввод'!$E$27="",'У2 Ввод'!$D$27&gt;$B12),0,MAX(0,MIN(1,'У2 Ввод'!$E$27-NETWORKDAYS('У2 Ввод'!$D$27,$B12)+1))/Настройки!$E$8*100)</f>
        <v>0</v>
      </c>
      <c r="W12" s="67" t="n">
        <f aca="false">IF(OR($D12=1,MONTH($B12)&lt;&gt;MONTH(StartDate),'У2 Ввод'!$D$28="",'У2 Ввод'!$E$28="",'У2 Ввод'!$D$28&gt;$B12),0,MAX(0,MIN(1,'У2 Ввод'!$E$28-NETWORKDAYS('У2 Ввод'!$D$28,$B12)+1))/Настройки!$E$8*100)</f>
        <v>0</v>
      </c>
      <c r="X12" s="67" t="n">
        <f aca="false">IF(OR($D12=1,MONTH($B12)&lt;&gt;MONTH(StartDate),'У2 Ввод'!$D$29="",'У2 Ввод'!$E$29="",'У2 Ввод'!$D$29&gt;$B12),0,MAX(0,MIN(1,'У2 Ввод'!$E$29-NETWORKDAYS('У2 Ввод'!$D$29,$B12)+1))/Настройки!$E$8*100)</f>
        <v>0</v>
      </c>
      <c r="Y12" s="67" t="n">
        <f aca="false">IF(OR($D12=1,MONTH($B12)&lt;&gt;MONTH(StartDate),'У2 Ввод'!$D$30="",'У2 Ввод'!$E$30="",'У2 Ввод'!$D$30&gt;$B12),0,MAX(0,MIN(1,'У2 Ввод'!$E$30-NETWORKDAYS('У2 Ввод'!$D$30,$B12)+1))/Настройки!$E$8*100)</f>
        <v>0</v>
      </c>
      <c r="Z12" s="67" t="n">
        <f aca="false">IF(OR($D12=1,MONTH($B12)&lt;&gt;MONTH(StartDate),'У2 Ввод'!$D$31="",'У2 Ввод'!$E$31="",'У2 Ввод'!$D$31&gt;$B12),0,MAX(0,MIN(1,'У2 Ввод'!$E$31-NETWORKDAYS('У2 Ввод'!$D$31,$B12)+1))/Настройки!$E$8*100)</f>
        <v>0</v>
      </c>
      <c r="AA12" s="67" t="n">
        <f aca="false">IF(OR($D12=1,MONTH($B12)&lt;&gt;MONTH(StartDate),'У2 Ввод'!$D$32="",'У2 Ввод'!$E$32="",'У2 Ввод'!$D$32&gt;$B12),0,MAX(0,MIN(1,'У2 Ввод'!$E$32-NETWORKDAYS('У2 Ввод'!$D$32,$B12)+1))/Настройки!$E$8*100)</f>
        <v>0</v>
      </c>
      <c r="AB12" s="67" t="n">
        <f aca="false">IF(OR($D12=1,MONTH($B12)&lt;&gt;MONTH(StartDate),'У2 Ввод'!$D$33="",'У2 Ввод'!$E$33="",'У2 Ввод'!$D$33&gt;$B12),0,MAX(0,MIN(1,'У2 Ввод'!$E$33-NETWORKDAYS('У2 Ввод'!$D$33,$B12)+1))/Настройки!$E$8*100)</f>
        <v>0</v>
      </c>
      <c r="AC12" s="67" t="n">
        <f aca="false">IF(OR($D12=1,MONTH($B12)&lt;&gt;MONTH(StartDate),'У2 Ввод'!$D$34="",'У2 Ввод'!$E$34="",'У2 Ввод'!$D$34&gt;$B12),0,MAX(0,MIN(1,'У2 Ввод'!$E$34-NETWORKDAYS('У2 Ввод'!$D$34,$B12)+1))/Настройки!$E$8*100)</f>
        <v>0</v>
      </c>
      <c r="AD12" s="67" t="n">
        <f aca="false">IF(OR($D12=1,MONTH($B12)&lt;&gt;MONTH(StartDate),'У2 Ввод'!$D$35="",'У2 Ввод'!$E$35="",'У2 Ввод'!$D$35&gt;$B12),0,MAX(0,MIN(1,'У2 Ввод'!$E$35-NETWORKDAYS('У2 Ввод'!$D$35,$B12)+1))/Настройки!$E$8*100)</f>
        <v>0</v>
      </c>
      <c r="AE12" s="67" t="n">
        <f aca="false">IF(OR($D12=1,MONTH($B12)&lt;&gt;MONTH(StartDate),'У2 Ввод'!$D$36="",'У2 Ввод'!$E$36="",'У2 Ввод'!$D$36&gt;$B12),0,MAX(0,MIN(1,'У2 Ввод'!$E$36-NETWORKDAYS('У2 Ввод'!$D$36,$B12)+1))/Настройки!$E$8*100)</f>
        <v>0</v>
      </c>
      <c r="AF12" s="67" t="n">
        <f aca="false">IF(OR($D12=1,MONTH($B12)&lt;&gt;MONTH(StartDate),'У2 Ввод'!$D$37="",'У2 Ввод'!$E$37="",'У2 Ввод'!$D$37&gt;$B12),0,MAX(0,MIN(1,'У2 Ввод'!$E$37-NETWORKDAYS('У2 Ввод'!$D$37,$B12)+1))/Настройки!$E$8*100)</f>
        <v>0</v>
      </c>
      <c r="AG12" s="67" t="n">
        <f aca="false">IF(OR($D12=1,MONTH($B12)&lt;&gt;MONTH(StartDate),'У2 Ввод'!$D$38="",'У2 Ввод'!$E$38="",'У2 Ввод'!$D$38&gt;$B12),0,MAX(0,MIN(1,'У2 Ввод'!$E$38-NETWORKDAYS('У2 Ввод'!$D$38,$B12)+1))/Настройки!$E$8*100)</f>
        <v>0</v>
      </c>
      <c r="AH12" s="67" t="n">
        <f aca="false">IF(OR($D12=1,MONTH($B12)&lt;&gt;MONTH(StartDate),'У2 Ввод'!$D$39="",'У2 Ввод'!$E$39="",'У2 Ввод'!$D$39&gt;$B12),0,MAX(0,MIN(1,'У2 Ввод'!$E$39-NETWORKDAYS('У2 Ввод'!$D$39,$B12)+1))/Настройки!$E$8*100)</f>
        <v>0</v>
      </c>
      <c r="AI12" s="67" t="n">
        <f aca="false">IF(OR($D12=1,MONTH($B12)&lt;&gt;MONTH(StartDate),'У2 Ввод'!$D$40="",'У2 Ввод'!$E$40="",'У2 Ввод'!$D$40&gt;$B12),0,MAX(0,MIN(1,'У2 Ввод'!$E$40-NETWORKDAYS('У2 Ввод'!$D$40,$B12)+1))/Настройки!$E$8*100)</f>
        <v>0</v>
      </c>
      <c r="AJ12" s="67" t="n">
        <f aca="false">IF(OR($D12=1,MONTH($B12)&lt;&gt;MONTH(StartDate),'У2 Ввод'!$D$41="",'У2 Ввод'!$E$41="",'У2 Ввод'!$D$41&gt;$B12),0,MAX(0,MIN(1,'У2 Ввод'!$E$41-NETWORKDAYS('У2 Ввод'!$D$41,$B12)+1))/Настройки!$E$8*100)</f>
        <v>0</v>
      </c>
      <c r="AK12" s="67" t="n">
        <f aca="false">IF(OR($D12=1,MONTH($B12)&lt;&gt;MONTH(StartDate),'У2 Ввод'!$D$42="",'У2 Ввод'!$E$42="",'У2 Ввод'!$D$42&gt;$B12),0,MAX(0,MIN(1,'У2 Ввод'!$E$42-NETWORKDAYS('У2 Ввод'!$D$42,$B12)+1))/Настройки!$E$8*100)</f>
        <v>0</v>
      </c>
      <c r="AL12" s="67" t="n">
        <f aca="false">IF(OR($D12=1,MONTH($B12)&lt;&gt;MONTH(StartDate),'У2 Ввод'!$D$43="",'У2 Ввод'!$E$43="",'У2 Ввод'!$D$43&gt;$B12),0,MAX(0,MIN(1,'У2 Ввод'!$E$43-NETWORKDAYS('У2 Ввод'!$D$43,$B12)+1))/Настройки!$E$8*100)</f>
        <v>0</v>
      </c>
      <c r="AM12" s="67" t="n">
        <f aca="false">IF(OR($D12=1,MONTH($B12)&lt;&gt;MONTH(StartDate),'У2 Ввод'!$D$44="",'У2 Ввод'!$E$44="",'У2 Ввод'!$D$44&gt;$B12),0,MAX(0,MIN(1,'У2 Ввод'!$E$44-NETWORKDAYS('У2 Ввод'!$D$44,$B12)+1))/Настройки!$E$8*100)</f>
        <v>0</v>
      </c>
      <c r="AN12" s="67" t="n">
        <f aca="false">IF(OR($D12=1,MONTH($B12)&lt;&gt;MONTH(StartDate),'У2 Ввод'!$D$45="",'У2 Ввод'!$E$45="",'У2 Ввод'!$D$45&gt;$B12),0,MAX(0,MIN(1,'У2 Ввод'!$E$45-NETWORKDAYS('У2 Ввод'!$D$45,$B12)+1))/Настройки!$E$8*100)</f>
        <v>0</v>
      </c>
      <c r="AO12" s="67" t="n">
        <f aca="false">IF(OR($D12=1,MONTH($B12)&lt;&gt;MONTH(StartDate),'У2 Ввод'!$D$46="",'У2 Ввод'!$E$46="",'У2 Ввод'!$D$46&gt;$B12),0,MAX(0,MIN(1,'У2 Ввод'!$E$46-NETWORKDAYS('У2 Ввод'!$D$46,$B12)+1))/Настройки!$E$8*100)</f>
        <v>0</v>
      </c>
      <c r="AP12" s="67" t="n">
        <f aca="false">IF(OR($D12=1,MONTH($B12)&lt;&gt;MONTH(StartDate),'У2 Ввод'!$D$47="",'У2 Ввод'!$E$47="",'У2 Ввод'!$D$47&gt;$B12),0,MAX(0,MIN(1,'У2 Ввод'!$E$47-NETWORKDAYS('У2 Ввод'!$D$47,$B12)+1))/Настройки!$E$8*100)</f>
        <v>0</v>
      </c>
      <c r="AQ12" s="67" t="n">
        <f aca="false">IF(OR($D12=1,MONTH($B12)&lt;&gt;MONTH(StartDate),'У2 Ввод'!$D$48="",'У2 Ввод'!$E$48="",'У2 Ввод'!$D$48&gt;$B12),0,MAX(0,MIN(1,'У2 Ввод'!$E$48-NETWORKDAYS('У2 Ввод'!$D$48,$B12)+1))/Настройки!$E$8*100)</f>
        <v>0</v>
      </c>
      <c r="AR12" s="67" t="n">
        <f aca="false">IF(OR($D12=1,MONTH($B12)&lt;&gt;MONTH(StartDate),'У2 Ввод'!$D$49="",'У2 Ввод'!$E$49="",'У2 Ввод'!$D$49&gt;$B12),0,MAX(0,MIN(1,'У2 Ввод'!$E$49-NETWORKDAYS('У2 Ввод'!$D$49,$B12)+1))/Настройки!$E$8*100)</f>
        <v>0</v>
      </c>
      <c r="AS12" s="67" t="n">
        <f aca="false">IF(OR($D12=1,MONTH($B12)&lt;&gt;MONTH(StartDate),'У2 Ввод'!$D$50="",'У2 Ввод'!$E$50="",'У2 Ввод'!$D$50&gt;$B12),0,MAX(0,MIN(1,'У2 Ввод'!$E$50-NETWORKDAYS('У2 Ввод'!$D$50,$B12)+1))/Настройки!$E$8*100)</f>
        <v>0</v>
      </c>
      <c r="AT12" s="67" t="n">
        <f aca="false">IF(OR($D12=1,MONTH($B12)&lt;&gt;MONTH(StartDate),'У2 Ввод'!$D$51="",'У2 Ввод'!$E$51="",'У2 Ввод'!$D$51&gt;$B12),0,MAX(0,MIN(1,'У2 Ввод'!$E$51-NETWORKDAYS('У2 Ввод'!$D$51,$B12)+1))/Настройки!$E$8*100)</f>
        <v>0</v>
      </c>
      <c r="AU12" s="67" t="n">
        <f aca="false">IF(OR($D12=1,MONTH($B12)&lt;&gt;MONTH(StartDate),'У2 Ввод'!$D$52="",'У2 Ввод'!$E$52="",'У2 Ввод'!$D$52&gt;$B12),0,MAX(0,MIN(1,'У2 Ввод'!$E$52-NETWORKDAYS('У2 Ввод'!$D$52,$B12)+1))/Настройки!$E$8*100)</f>
        <v>0</v>
      </c>
      <c r="AV12" s="67" t="n">
        <f aca="false">IF(OR($D12=1,MONTH($B12)&lt;&gt;MONTH(StartDate),'У2 Ввод'!$D$53="",'У2 Ввод'!$E$53="",'У2 Ввод'!$D$53&gt;$B12),0,MAX(0,MIN(1,'У2 Ввод'!$E$53-NETWORKDAYS('У2 Ввод'!$D$53,$B12)+1))/Настройки!$E$8*100)</f>
        <v>0</v>
      </c>
      <c r="AW12" s="67" t="n">
        <f aca="false">IF(OR($D12=1,MONTH($B12)&lt;&gt;MONTH(StartDate),'У2 Ввод'!$D$54="",'У2 Ввод'!$E$54="",'У2 Ввод'!$D$54&gt;$B12),0,MAX(0,MIN(1,'У2 Ввод'!$E$54-NETWORKDAYS('У2 Ввод'!$D$54,$B12)+1))/Настройки!$E$8*100)</f>
        <v>0</v>
      </c>
      <c r="AX12" s="67" t="n">
        <f aca="false">IF(OR($D12=1,MONTH($B12)&lt;&gt;MONTH(StartDate),'У2 Ввод'!$D$55="",'У2 Ввод'!$E$55="",'У2 Ввод'!$D$55&gt;$B12),0,MAX(0,MIN(1,'У2 Ввод'!$E$55-NETWORKDAYS('У2 Ввод'!$D$55,$B12)+1))/Настройки!$E$8*100)</f>
        <v>0</v>
      </c>
      <c r="AY12" s="67" t="n">
        <f aca="false">IF(OR($D12=1,MONTH($B12)&lt;&gt;MONTH(StartDate),'У2 Ввод'!$D$56="",'У2 Ввод'!$E$56="",'У2 Ввод'!$D$56&gt;$B12),0,MAX(0,MIN(1,'У2 Ввод'!$E$56-NETWORKDAYS('У2 Ввод'!$D$56,$B12)+1))/Настройки!$E$8*100)</f>
        <v>0</v>
      </c>
      <c r="AZ12" s="67" t="n">
        <f aca="false">IF(OR($D12=1,MONTH($B12)&lt;&gt;MONTH(StartDate),'У2 Ввод'!$D$57="",'У2 Ввод'!$E$57="",'У2 Ввод'!$D$57&gt;$B12),0,MAX(0,MIN(1,'У2 Ввод'!$E$57-NETWORKDAYS('У2 Ввод'!$D$57,$B12)+1))/Настройки!$E$8*100)</f>
        <v>0</v>
      </c>
      <c r="BA12" s="67" t="n">
        <f aca="false">IF(OR($D12=1,MONTH($B12)&lt;&gt;MONTH(StartDate),'У2 Ввод'!$D$58="",'У2 Ввод'!$E$58="",'У2 Ввод'!$D$58&gt;$B12),0,MAX(0,MIN(1,'У2 Ввод'!$E$58-NETWORKDAYS('У2 Ввод'!$D$58,$B12)+1))/Настройки!$E$8*100)</f>
        <v>0</v>
      </c>
      <c r="BB12" s="67" t="n">
        <f aca="false">IF(OR($D12=1,MONTH($B12)&lt;&gt;MONTH(StartDate),'У2 Ввод'!$D$59="",'У2 Ввод'!$E$59="",'У2 Ввод'!$D$59&gt;$B12),0,MAX(0,MIN(1,'У2 Ввод'!$E$59-NETWORKDAYS('У2 Ввод'!$D$59,$B12)+1))/Настройки!$E$8*100)</f>
        <v>0</v>
      </c>
      <c r="BC12" s="67" t="n">
        <f aca="false">IF(OR($D12=1,MONTH($B12)&lt;&gt;MONTH(StartDate),'У2 Ввод'!$D$60="",'У2 Ввод'!$E$60="",'У2 Ввод'!$D$60&gt;$B12),0,MAX(0,MIN(1,'У2 Ввод'!$E$60-NETWORKDAYS('У2 Ввод'!$D$60,$B12)+1))/Настройки!$E$8*100)</f>
        <v>0</v>
      </c>
      <c r="BD12" s="67" t="n">
        <f aca="false">IF(OR($D12=1,MONTH($B12)&lt;&gt;MONTH(StartDate),'У2 Ввод'!$D$61="",'У2 Ввод'!$E$61="",'У2 Ввод'!$D$61&gt;$B12),0,MAX(0,MIN(1,'У2 Ввод'!$E$61-NETWORKDAYS('У2 Ввод'!$D$61,$B12)+1))/Настройки!$E$8*100)</f>
        <v>0</v>
      </c>
      <c r="BE12" s="67" t="n">
        <f aca="false">IF(OR($D12=1,MONTH($B12)&lt;&gt;MONTH(StartDate),'У2 Ввод'!$D$62="",'У2 Ввод'!$E$62="",'У2 Ввод'!$D$62&gt;$B12),0,MAX(0,MIN(1,'У2 Ввод'!$E$62-NETWORKDAYS('У2 Ввод'!$D$62,$B12)+1))/Настройки!$E$8*100)</f>
        <v>0</v>
      </c>
      <c r="BF12" s="67" t="n">
        <f aca="false">IF(OR($D12=1,MONTH($B12)&lt;&gt;MONTH(StartDate),'У2 Ввод'!$D$63="",'У2 Ввод'!$E$63="",'У2 Ввод'!$D$63&gt;$B12),0,MAX(0,MIN(1,'У2 Ввод'!$E$63-NETWORKDAYS('У2 Ввод'!$D$63,$B12)+1))/Настройки!$E$8*100)</f>
        <v>0</v>
      </c>
      <c r="BG12" s="67" t="n">
        <f aca="false">IF(OR($D12=1,MONTH($B12)&lt;&gt;MONTH(StartDate),'У2 Ввод'!$D$64="",'У2 Ввод'!$E$64="",'У2 Ввод'!$D$64&gt;$B12),0,MAX(0,MIN(1,'У2 Ввод'!$E$64-NETWORKDAYS('У2 Ввод'!$D$64,$B12)+1))/Настройки!$E$8*100)</f>
        <v>0</v>
      </c>
      <c r="BH12" s="67" t="n">
        <f aca="false">IF(OR($D12=1,MONTH($B12)&lt;&gt;MONTH(StartDate),'У2 Ввод'!$D$65="",'У2 Ввод'!$E$65="",'У2 Ввод'!$D$65&gt;$B12),0,MAX(0,MIN(1,'У2 Ввод'!$E$65-NETWORKDAYS('У2 Ввод'!$D$65,$B12)+1))/Настройки!$E$8*100)</f>
        <v>0</v>
      </c>
      <c r="BI12" s="67" t="n">
        <f aca="false">IF(OR($D12=1,MONTH($B12)&lt;&gt;MONTH(StartDate),'У2 Ввод'!$D$66="",'У2 Ввод'!$E$66="",'У2 Ввод'!$D$66&gt;$B12),0,MAX(0,MIN(1,'У2 Ввод'!$E$66-NETWORKDAYS('У2 Ввод'!$D$66,$B12)+1))/Настройки!$E$8*100)</f>
        <v>0</v>
      </c>
      <c r="BJ12" s="67" t="n">
        <f aca="false">IF(OR($D12=1,MONTH($B12)&lt;&gt;MONTH(StartDate),'У2 Ввод'!$D$67="",'У2 Ввод'!$E$67="",'У2 Ввод'!$D$67&gt;$B12),0,MAX(0,MIN(1,'У2 Ввод'!$E$67-NETWORKDAYS('У2 Ввод'!$D$67,$B12)+1))/Настройки!$E$8*100)</f>
        <v>0</v>
      </c>
      <c r="BK12" s="67" t="n">
        <f aca="false">IF(OR($D12=1,MONTH($B12)&lt;&gt;MONTH(StartDate),'У2 Ввод'!$D$68="",'У2 Ввод'!$E$68="",'У2 Ввод'!$D$68&gt;$B12),0,MAX(0,MIN(1,'У2 Ввод'!$E$68-NETWORKDAYS('У2 Ввод'!$D$68,$B12)+1))/Настройки!$E$8*100)</f>
        <v>0</v>
      </c>
      <c r="BL12" s="67" t="n">
        <f aca="false">IF(OR($D12=1,MONTH($B12)&lt;&gt;MONTH(StartDate),'У2 Ввод'!$D$69="",'У2 Ввод'!$E$69="",'У2 Ввод'!$D$69&gt;$B12),0,MAX(0,MIN(1,'У2 Ввод'!$E$69-NETWORKDAYS('У2 Ввод'!$D$69,$B12)+1))/Настройки!$E$8*100)</f>
        <v>0</v>
      </c>
      <c r="BM12" s="67" t="n">
        <f aca="false">IF(OR($D12=1,MONTH($B12)&lt;&gt;MONTH(StartDate),'У2 Ввод'!$D$70="",'У2 Ввод'!$E$70="",'У2 Ввод'!$D$70&gt;$B12),0,MAX(0,MIN(1,'У2 Ввод'!$E$70-NETWORKDAYS('У2 Ввод'!$D$70,$B12)+1))/Настройки!$E$8*100)</f>
        <v>0</v>
      </c>
      <c r="BN12" s="67" t="n">
        <f aca="false">IF(OR($D12=1,MONTH($B12)&lt;&gt;MONTH(StartDate),'У2 Ввод'!$D$71="",'У2 Ввод'!$E$71="",'У2 Ввод'!$D$71&gt;$B12),0,MAX(0,MIN(1,'У2 Ввод'!$E$71-NETWORKDAYS('У2 Ввод'!$D$71,$B12)+1))/Настройки!$E$8*100)</f>
        <v>0</v>
      </c>
      <c r="BO12" s="67" t="n">
        <f aca="false">IF(OR($D12=1,MONTH($B12)&lt;&gt;MONTH(StartDate),'У2 Ввод'!$D$72="",'У2 Ввод'!$E$72="",'У2 Ввод'!$D$72&gt;$B12),0,MAX(0,MIN(1,'У2 Ввод'!$E$72-NETWORKDAYS('У2 Ввод'!$D$72,$B12)+1))/Настройки!$E$8*100)</f>
        <v>0</v>
      </c>
      <c r="BP12" s="67" t="n">
        <f aca="false">IF(OR($D12=1,MONTH($B12)&lt;&gt;MONTH(StartDate),'У2 Ввод'!$D$73="",'У2 Ввод'!$E$73="",'У2 Ввод'!$D$73&gt;$B12),0,MAX(0,MIN(1,'У2 Ввод'!$E$73-NETWORKDAYS('У2 Ввод'!$D$73,$B12)+1))/Настройки!$E$8*100)</f>
        <v>0</v>
      </c>
      <c r="BQ12" s="67" t="n">
        <f aca="false">IF(OR($D12=1,MONTH($B12)&lt;&gt;MONTH(StartDate),'У2 Ввод'!$D$74="",'У2 Ввод'!$E$74="",'У2 Ввод'!$D$74&gt;$B12),0,MAX(0,MIN(1,'У2 Ввод'!$E$74-NETWORKDAYS('У2 Ввод'!$D$74,$B12)+1))/Настройки!$E$8*100)</f>
        <v>0</v>
      </c>
      <c r="BR12" s="67" t="n">
        <f aca="false">IF(OR($D12=1,MONTH($B12)&lt;&gt;MONTH(StartDate),'У2 Ввод'!$D$75="",'У2 Ввод'!$E$75="",'У2 Ввод'!$D$75&gt;$B12),0,MAX(0,MIN(1,'У2 Ввод'!$E$75-NETWORKDAYS('У2 Ввод'!$D$75,$B12)+1))/Настройки!$E$8*100)</f>
        <v>0</v>
      </c>
      <c r="BS12" s="67" t="n">
        <f aca="false">IF(OR($D12=1,MONTH($B12)&lt;&gt;MONTH(StartDate),'У2 Ввод'!$D$76="",'У2 Ввод'!$E$76="",'У2 Ввод'!$D$76&gt;$B12),0,MAX(0,MIN(1,'У2 Ввод'!$E$76-NETWORKDAYS('У2 Ввод'!$D$76,$B12)+1))/Настройки!$E$8*100)</f>
        <v>0</v>
      </c>
      <c r="BT12" s="67" t="n">
        <f aca="false">IF(OR($D12=1,MONTH($B12)&lt;&gt;MONTH(StartDate),'У2 Ввод'!$D$77="",'У2 Ввод'!$E$77="",'У2 Ввод'!$D$77&gt;$B12),0,MAX(0,MIN(1,'У2 Ввод'!$E$77-NETWORKDAYS('У2 Ввод'!$D$77,$B12)+1))/Настройки!$E$8*100)</f>
        <v>0</v>
      </c>
      <c r="BU12" s="67" t="n">
        <f aca="false">IF(OR($D12=1,MONTH($B12)&lt;&gt;MONTH(StartDate),'У2 Ввод'!$D$78="",'У2 Ввод'!$E$78="",'У2 Ввод'!$D$78&gt;$B12),0,MAX(0,MIN(1,'У2 Ввод'!$E$78-NETWORKDAYS('У2 Ввод'!$D$78,$B12)+1))/Настройки!$E$8*100)</f>
        <v>0</v>
      </c>
      <c r="BV12" s="67" t="n">
        <f aca="false">IF(OR($D12=1,MONTH($B12)&lt;&gt;MONTH(StartDate),'У2 Ввод'!$D$79="",'У2 Ввод'!$E$79="",'У2 Ввод'!$D$79&gt;$B12),0,MAX(0,MIN(1,'У2 Ввод'!$E$79-NETWORKDAYS('У2 Ввод'!$D$79,$B12)+1))/Настройки!$E$8*100)</f>
        <v>0</v>
      </c>
      <c r="BW12" s="67" t="n">
        <f aca="false">IF(OR($D12=1,MONTH($B12)&lt;&gt;MONTH(StartDate),'У2 Ввод'!$D$80="",'У2 Ввод'!$E$80="",'У2 Ввод'!$D$80&gt;$B12),0,MAX(0,MIN(1,'У2 Ввод'!$E$80-NETWORKDAYS('У2 Ввод'!$D$80,$B12)+1))/Настройки!$E$8*100)</f>
        <v>0</v>
      </c>
      <c r="BX12" s="67" t="n">
        <f aca="false">IF(OR($D12=1,MONTH($B12)&lt;&gt;MONTH(StartDate),'У2 Ввод'!$D$81="",'У2 Ввод'!$E$81="",'У2 Ввод'!$D$81&gt;$B12),0,MAX(0,MIN(1,'У2 Ввод'!$E$81-NETWORKDAYS('У2 Ввод'!$D$81,$B12)+1))/Настройки!$E$8*100)</f>
        <v>0</v>
      </c>
      <c r="BY12" s="67" t="n">
        <f aca="false">IF(OR($D12=1,MONTH($B12)&lt;&gt;MONTH(StartDate),'У2 Ввод'!$D$82="",'У2 Ввод'!$E$82="",'У2 Ввод'!$D$82&gt;$B12),0,MAX(0,MIN(1,'У2 Ввод'!$E$82-NETWORKDAYS('У2 Ввод'!$D$82,$B12)+1))/Настройки!$E$8*100)</f>
        <v>0</v>
      </c>
      <c r="BZ12" s="67" t="n">
        <f aca="false">IF(OR($D12=1,MONTH($B12)&lt;&gt;MONTH(StartDate),'У2 Ввод'!$D$83="",'У2 Ввод'!$E$83="",'У2 Ввод'!$D$83&gt;$B12),0,MAX(0,MIN(1,'У2 Ввод'!$E$83-NETWORKDAYS('У2 Ввод'!$D$83,$B12)+1))/Настройки!$E$8*100)</f>
        <v>0</v>
      </c>
      <c r="CA12" s="67" t="n">
        <f aca="false">IF(OR($D12=1,MONTH($B12)&lt;&gt;MONTH(StartDate),'У2 Ввод'!$D$84="",'У2 Ввод'!$E$84="",'У2 Ввод'!$D$84&gt;$B12),0,MAX(0,MIN(1,'У2 Ввод'!$E$84-NETWORKDAYS('У2 Ввод'!$D$84,$B12)+1))/Настройки!$E$8*100)</f>
        <v>0</v>
      </c>
      <c r="CB12" s="67" t="n">
        <f aca="false">IF(OR($D12=1,MONTH($B12)&lt;&gt;MONTH(StartDate),'У2 Ввод'!$D$85="",'У2 Ввод'!$E$85="",'У2 Ввод'!$D$85&gt;$B12),0,MAX(0,MIN(1,'У2 Ввод'!$E$85-NETWORKDAYS('У2 Ввод'!$D$85,$B12)+1))/Настройки!$E$8*100)</f>
        <v>0</v>
      </c>
      <c r="CC12" s="67" t="n">
        <f aca="false">IF(OR($D12=1,MONTH($B12)&lt;&gt;MONTH(StartDate),'У2 Ввод'!$D$86="",'У2 Ввод'!$E$86="",'У2 Ввод'!$D$86&gt;$B12),0,MAX(0,MIN(1,'У2 Ввод'!$E$86-NETWORKDAYS('У2 Ввод'!$D$86,$B12)+1))/Настройки!$E$8*100)</f>
        <v>0</v>
      </c>
      <c r="CD12" s="67" t="n">
        <f aca="false">IF(OR($D12=1,MONTH($B12)&lt;&gt;MONTH(StartDate),'У2 Ввод'!$D$87="",'У2 Ввод'!$E$87="",'У2 Ввод'!$D$87&gt;$B12),0,MAX(0,MIN(1,'У2 Ввод'!$E$87-NETWORKDAYS('У2 Ввод'!$D$87,$B12)+1))/Настройки!$E$8*100)</f>
        <v>0</v>
      </c>
      <c r="CE12" s="67" t="n">
        <f aca="false">IF(OR($D12=1,MONTH($B12)&lt;&gt;MONTH(StartDate),'У2 Ввод'!$D$88="",'У2 Ввод'!$E$88="",'У2 Ввод'!$D$88&gt;$B12),0,MAX(0,MIN(1,'У2 Ввод'!$E$88-NETWORKDAYS('У2 Ввод'!$D$88,$B12)+1))/Настройки!$E$8*100)</f>
        <v>0</v>
      </c>
      <c r="CF12" s="67" t="n">
        <f aca="false">IF(OR($D12=1,MONTH($B12)&lt;&gt;MONTH(StartDate),'У2 Ввод'!$D$89="",'У2 Ввод'!$E$89="",'У2 Ввод'!$D$89&gt;$B12),0,MAX(0,MIN(1,'У2 Ввод'!$E$89-NETWORKDAYS('У2 Ввод'!$D$89,$B12)+1))/Настройки!$E$8*100)</f>
        <v>0</v>
      </c>
      <c r="CG12" s="67" t="n">
        <f aca="false">IF(OR($D12=1,MONTH($B12)&lt;&gt;MONTH(StartDate),'У2 Ввод'!$D$90="",'У2 Ввод'!$E$90="",'У2 Ввод'!$D$90&gt;$B12),0,MAX(0,MIN(1,'У2 Ввод'!$E$90-NETWORKDAYS('У2 Ввод'!$D$90,$B12)+1))/Настройки!$E$8*100)</f>
        <v>0</v>
      </c>
      <c r="CH12" s="67" t="n">
        <f aca="false">IF(OR($D12=1,MONTH($B12)&lt;&gt;MONTH(StartDate),'У2 Ввод'!$D$91="",'У2 Ввод'!$E$91="",'У2 Ввод'!$D$91&gt;$B12),0,MAX(0,MIN(1,'У2 Ввод'!$E$91-NETWORKDAYS('У2 Ввод'!$D$91,$B12)+1))/Настройки!$E$8*100)</f>
        <v>0</v>
      </c>
      <c r="CI12" s="67" t="n">
        <f aca="false">IF(OR($D12=1,MONTH($B12)&lt;&gt;MONTH(StartDate),'У2 Ввод'!$D$92="",'У2 Ввод'!$E$92="",'У2 Ввод'!$D$92&gt;$B12),0,MAX(0,MIN(1,'У2 Ввод'!$E$92-NETWORKDAYS('У2 Ввод'!$D$92,$B12)+1))/Настройки!$E$8*100)</f>
        <v>0</v>
      </c>
      <c r="CJ12" s="67" t="n">
        <f aca="false">IF(OR($D12=1,MONTH($B12)&lt;&gt;MONTH(StartDate),'У2 Ввод'!$D$93="",'У2 Ввод'!$E$93="",'У2 Ввод'!$D$93&gt;$B12),0,MAX(0,MIN(1,'У2 Ввод'!$E$93-NETWORKDAYS('У2 Ввод'!$D$93,$B12)+1))/Настройки!$E$8*100)</f>
        <v>0</v>
      </c>
      <c r="CK12" s="67" t="n">
        <f aca="false">IF(OR($D12=1,MONTH($B12)&lt;&gt;MONTH(StartDate),'У2 Ввод'!$D$94="",'У2 Ввод'!$E$94="",'У2 Ввод'!$D$94&gt;$B12),0,MAX(0,MIN(1,'У2 Ввод'!$E$94-NETWORKDAYS('У2 Ввод'!$D$94,$B12)+1))/Настройки!$E$8*100)</f>
        <v>0</v>
      </c>
      <c r="CL12" s="67" t="n">
        <f aca="false">IF(OR($D12=1,MONTH($B12)&lt;&gt;MONTH(StartDate),'У2 Ввод'!$D$95="",'У2 Ввод'!$E$95="",'У2 Ввод'!$D$95&gt;$B12),0,MAX(0,MIN(1,'У2 Ввод'!$E$95-NETWORKDAYS('У2 Ввод'!$D$95,$B12)+1))/Настройки!$E$8*100)</f>
        <v>0</v>
      </c>
      <c r="CM12" s="67" t="n">
        <f aca="false">IF(OR($D12=1,MONTH($B12)&lt;&gt;MONTH(StartDate),'У2 Ввод'!$D$96="",'У2 Ввод'!$E$96="",'У2 Ввод'!$D$96&gt;$B12),0,MAX(0,MIN(1,'У2 Ввод'!$E$96-NETWORKDAYS('У2 Ввод'!$D$96,$B12)+1))/Настройки!$E$8*100)</f>
        <v>0</v>
      </c>
      <c r="CN12" s="67" t="n">
        <f aca="false">IF(OR($D12=1,MONTH($B12)&lt;&gt;MONTH(StartDate),'У2 Ввод'!$D$97="",'У2 Ввод'!$E$97="",'У2 Ввод'!$D$97&gt;$B12),0,MAX(0,MIN(1,'У2 Ввод'!$E$97-NETWORKDAYS('У2 Ввод'!$D$97,$B12)+1))/Настройки!$E$8*100)</f>
        <v>0</v>
      </c>
      <c r="CO12" s="67" t="n">
        <f aca="false">IF(OR($D12=1,MONTH($B12)&lt;&gt;MONTH(StartDate),'У2 Ввод'!$D$98="",'У2 Ввод'!$E$98="",'У2 Ввод'!$D$98&gt;$B12),0,MAX(0,MIN(1,'У2 Ввод'!$E$98-NETWORKDAYS('У2 Ввод'!$D$98,$B12)+1))/Настройки!$E$8*100)</f>
        <v>0</v>
      </c>
      <c r="CP12" s="67" t="n">
        <f aca="false">IF(OR($D12=1,MONTH($B12)&lt;&gt;MONTH(StartDate),'У2 Ввод'!$D$99="",'У2 Ввод'!$E$99="",'У2 Ввод'!$D$99&gt;$B12),0,MAX(0,MIN(1,'У2 Ввод'!$E$99-NETWORKDAYS('У2 Ввод'!$D$99,$B12)+1))/Настройки!$E$8*100)</f>
        <v>0</v>
      </c>
      <c r="CQ12" s="67" t="n">
        <f aca="false">IF(OR($D12=1,MONTH($B12)&lt;&gt;MONTH(StartDate),'У2 Ввод'!$D$100="",'У2 Ввод'!$E$100="",'У2 Ввод'!$D$100&gt;$B12),0,MAX(0,MIN(1,'У2 Ввод'!$E$100-NETWORKDAYS('У2 Ввод'!$D$100,$B12)+1))/Настройки!$E$8*100)</f>
        <v>0</v>
      </c>
      <c r="CR12" s="67" t="n">
        <f aca="false">IF(OR($D12=1,MONTH($B12)&lt;&gt;MONTH(StartDate),'У2 Ввод'!$D$101="",'У2 Ввод'!$E$101="",'У2 Ввод'!$D$101&gt;$B12),0,MAX(0,MIN(1,'У2 Ввод'!$E$101-NETWORKDAYS('У2 Ввод'!$D$101,$B12)+1))/Настройки!$E$8*100)</f>
        <v>0</v>
      </c>
      <c r="CS12" s="67" t="n">
        <f aca="false">IF(OR($D12=1,MONTH($B12)&lt;&gt;MONTH(StartDate),'У2 Ввод'!$D$102="",'У2 Ввод'!$E$102="",'У2 Ввод'!$D$102&gt;$B12),0,MAX(0,MIN(1,'У2 Ввод'!$E$102-NETWORKDAYS('У2 Ввод'!$D$102,$B12)+1))/Настройки!$E$8*100)</f>
        <v>0</v>
      </c>
      <c r="CT12" s="67" t="n">
        <f aca="false">IF(OR($D12=1,MONTH($B12)&lt;&gt;MONTH(StartDate),'У2 Ввод'!$D$103="",'У2 Ввод'!$E$103="",'У2 Ввод'!$D$103&gt;$B12),0,MAX(0,MIN(1,'У2 Ввод'!$E$103-NETWORKDAYS('У2 Ввод'!$D$103,$B12)+1))/Настройки!$E$8*100)</f>
        <v>0</v>
      </c>
      <c r="CU12" s="67" t="n">
        <f aca="false">IF(OR($D12=1,MONTH($B12)&lt;&gt;MONTH(StartDate),'У2 Ввод'!$D$104="",'У2 Ввод'!$E$104="",'У2 Ввод'!$D$104&gt;$B12),0,MAX(0,MIN(1,'У2 Ввод'!$E$104-NETWORKDAYS('У2 Ввод'!$D$104,$B12)+1))/Настройки!$E$8*100)</f>
        <v>0</v>
      </c>
      <c r="CV12" s="67" t="n">
        <f aca="false">IF(OR($D12=1,MONTH($B12)&lt;&gt;MONTH(StartDate),'У2 Ввод'!$D$105="",'У2 Ввод'!$E$105="",'У2 Ввод'!$D$105&gt;$B12),0,MAX(0,MIN(1,'У2 Ввод'!$E$105-NETWORKDAYS('У2 Ввод'!$D$105,$B12)+1))/Настройки!$E$8*100)</f>
        <v>0</v>
      </c>
      <c r="CW12" s="67" t="n">
        <f aca="false">IF(OR($D12=1,MONTH($B12)&lt;&gt;MONTH(StartDate),'У2 Ввод'!$D$106="",'У2 Ввод'!$E$106="",'У2 Ввод'!$D$106&gt;$B12),0,MAX(0,MIN(1,'У2 Ввод'!$E$106-NETWORKDAYS('У2 Ввод'!$D$106,$B12)+1))/Настройки!$E$8*100)</f>
        <v>0</v>
      </c>
      <c r="CX12" s="67" t="n">
        <f aca="false">IF(OR($D12=1,MONTH($B12)&lt;&gt;MONTH(StartDate),'У2 Ввод'!$D$107="",'У2 Ввод'!$E$107="",'У2 Ввод'!$D$107&gt;$B12),0,MAX(0,MIN(1,'У2 Ввод'!$E$107-NETWORKDAYS('У2 Ввод'!$D$107,$B12)+1))/Настройки!$E$8*100)</f>
        <v>0</v>
      </c>
      <c r="CY12" s="67" t="n">
        <f aca="false">IF(OR($D12=1,MONTH($B12)&lt;&gt;MONTH(StartDate),'У2 Ввод'!$D$108="",'У2 Ввод'!$E$108="",'У2 Ввод'!$D$108&gt;$B12),0,MAX(0,MIN(1,'У2 Ввод'!$E$108-NETWORKDAYS('У2 Ввод'!$D$108,$B12)+1))/Настройки!$E$8*100)</f>
        <v>0</v>
      </c>
      <c r="CZ12" s="67" t="n">
        <f aca="false">IF(OR($D12=1,MONTH($B12)&lt;&gt;MONTH(StartDate),'У2 Ввод'!$D$109="",'У2 Ввод'!$E$109="",'У2 Ввод'!$D$109&gt;$B12),0,MAX(0,MIN(1,'У2 Ввод'!$E$109-NETWORKDAYS('У2 Ввод'!$D$109,$B12)+1))/Настройки!$E$8*100)</f>
        <v>0</v>
      </c>
      <c r="DA12" s="67" t="n">
        <f aca="false">IF(OR($D12=1,MONTH($B12)&lt;&gt;MONTH(StartDate),'У2 Ввод'!$D$110="",'У2 Ввод'!$E$110="",'У2 Ввод'!$D$110&gt;$B12),0,MAX(0,MIN(1,'У2 Ввод'!$E$110-NETWORKDAYS('У2 Ввод'!$D$110,$B12)+1))/Настройки!$E$8*100)</f>
        <v>0</v>
      </c>
      <c r="DB12" s="67" t="n">
        <f aca="false">IF(OR($D12=1,MONTH($B12)&lt;&gt;MONTH(StartDate),'У2 Ввод'!$D$111="",'У2 Ввод'!$E$111="",'У2 Ввод'!$D$111&gt;$B12),0,MAX(0,MIN(1,'У2 Ввод'!$E$111-NETWORKDAYS('У2 Ввод'!$D$111,$B12)+1))/Настройки!$E$8*100)</f>
        <v>0</v>
      </c>
      <c r="DC12" s="67" t="n">
        <f aca="false">IF(OR($D12=1,MONTH($B12)&lt;&gt;MONTH(StartDate),'У2 Ввод'!$D$112="",'У2 Ввод'!$E$112="",'У2 Ввод'!$D$112&gt;$B12),0,MAX(0,MIN(1,'У2 Ввод'!$E$112-NETWORKDAYS('У2 Ввод'!$D$112,$B12)+1))/Настройки!$E$8*100)</f>
        <v>0</v>
      </c>
      <c r="DD12" s="67" t="n">
        <f aca="false">IF(OR($D12=1,MONTH($B12)&lt;&gt;MONTH(StartDate),'У2 Ввод'!$D$113="",'У2 Ввод'!$E$113="",'У2 Ввод'!$D$113&gt;$B12),0,MAX(0,MIN(1,'У2 Ввод'!$E$113-NETWORKDAYS('У2 Ввод'!$D$113,$B12)+1))/Настройки!$E$8*100)</f>
        <v>0</v>
      </c>
      <c r="DE12" s="67" t="n">
        <f aca="false">IF(OR($D12=1,MONTH($B12)&lt;&gt;MONTH(StartDate),'У2 Ввод'!$D$114="",'У2 Ввод'!$E$114="",'У2 Ввод'!$D$114&gt;$B12),0,MAX(0,MIN(1,'У2 Ввод'!$E$114-NETWORKDAYS('У2 Ввод'!$D$114,$B12)+1))/Настройки!$E$8*100)</f>
        <v>0</v>
      </c>
      <c r="DF12" s="67" t="n">
        <f aca="false">IF(OR($D12=1,MONTH($B12)&lt;&gt;MONTH(StartDate),'У2 Ввод'!$D$115="",'У2 Ввод'!$E$115="",'У2 Ввод'!$D$115&gt;$B12),0,MAX(0,MIN(1,'У2 Ввод'!$E$115-NETWORKDAYS('У2 Ввод'!$D$115,$B12)+1))/Настройки!$E$8*100)</f>
        <v>0</v>
      </c>
      <c r="DG12" s="67" t="n">
        <f aca="false">IF(OR($D12=1,MONTH($B12)&lt;&gt;MONTH(StartDate),'У2 Ввод'!$D$116="",'У2 Ввод'!$E$116="",'У2 Ввод'!$D$116&gt;$B12),0,MAX(0,MIN(1,'У2 Ввод'!$E$116-NETWORKDAYS('У2 Ввод'!$D$116,$B12)+1))/Настройки!$E$8*100)</f>
        <v>0</v>
      </c>
      <c r="DH12" s="67" t="n">
        <f aca="false">IF(OR($D12=1,MONTH($B12)&lt;&gt;MONTH(StartDate),'У2 Ввод'!$D$117="",'У2 Ввод'!$E$117="",'У2 Ввод'!$D$117&gt;$B12),0,MAX(0,MIN(1,'У2 Ввод'!$E$117-NETWORKDAYS('У2 Ввод'!$D$117,$B12)+1))/Настройки!$E$8*100)</f>
        <v>0</v>
      </c>
      <c r="DI12" s="67" t="n">
        <f aca="false">IF(OR($D12=1,MONTH($B12)&lt;&gt;MONTH(StartDate),'У2 Ввод'!$D$118="",'У2 Ввод'!$E$118="",'У2 Ввод'!$D$118&gt;$B12),0,MAX(0,MIN(1,'У2 Ввод'!$E$118-NETWORKDAYS('У2 Ввод'!$D$118,$B12)+1))/Настройки!$E$8*100)</f>
        <v>0</v>
      </c>
      <c r="DJ12" s="67" t="n">
        <f aca="false">IF(OR($D12=1,MONTH($B12)&lt;&gt;MONTH(StartDate),'У2 Ввод'!$D$119="",'У2 Ввод'!$E$119="",'У2 Ввод'!$D$119&gt;$B12),0,MAX(0,MIN(1,'У2 Ввод'!$E$119-NETWORKDAYS('У2 Ввод'!$D$119,$B12)+1))/Настройки!$E$8*100)</f>
        <v>0</v>
      </c>
      <c r="DK12" s="67" t="n">
        <f aca="false">IF(OR($D12=1,MONTH($B12)&lt;&gt;MONTH(StartDate),'У2 Ввод'!$D$120="",'У2 Ввод'!$E$120="",'У2 Ввод'!$D$120&gt;$B12),0,MAX(0,MIN(1,'У2 Ввод'!$E$120-NETWORKDAYS('У2 Ввод'!$D$120,$B12)+1))/Настройки!$E$8*100)</f>
        <v>0</v>
      </c>
      <c r="DL12" s="67" t="n">
        <f aca="false">IF(OR($D12=1,MONTH($B12)&lt;&gt;MONTH(StartDate),'У2 Ввод'!$D$121="",'У2 Ввод'!$E$121="",'У2 Ввод'!$D$121&gt;$B12),0,MAX(0,MIN(1,'У2 Ввод'!$E$121-NETWORKDAYS('У2 Ввод'!$D$121,$B12)+1))/Настройки!$E$8*100)</f>
        <v>0</v>
      </c>
      <c r="DM12" s="67" t="n">
        <f aca="false">IF(OR($D12=1,MONTH($B12)&lt;&gt;MONTH(StartDate),'У2 Ввод'!$D$122="",'У2 Ввод'!$E$122="",'У2 Ввод'!$D$122&gt;$B12),0,MAX(0,MIN(1,'У2 Ввод'!$E$122-NETWORKDAYS('У2 Ввод'!$D$122,$B12)+1))/Настройки!$E$8*100)</f>
        <v>0</v>
      </c>
      <c r="DN12" s="67" t="n">
        <f aca="false">IF(OR($D12=1,MONTH($B12)&lt;&gt;MONTH(StartDate),'У2 Ввод'!$D$123="",'У2 Ввод'!$E$123="",'У2 Ввод'!$D$123&gt;$B12),0,MAX(0,MIN(1,'У2 Ввод'!$E$123-NETWORKDAYS('У2 Ввод'!$D$123,$B12)+1))/Настройки!$E$8*100)</f>
        <v>0</v>
      </c>
      <c r="DO12" s="67" t="n">
        <f aca="false">IF(OR($D12=1,MONTH($B12)&lt;&gt;MONTH(StartDate),'У2 Ввод'!$D$124="",'У2 Ввод'!$E$124="",'У2 Ввод'!$D$124&gt;$B12),0,MAX(0,MIN(1,'У2 Ввод'!$E$124-NETWORKDAYS('У2 Ввод'!$D$124,$B12)+1))/Настройки!$E$8*100)</f>
        <v>0</v>
      </c>
      <c r="DP12" s="67" t="n">
        <f aca="false">IF(OR($D12=1,MONTH($B12)&lt;&gt;MONTH(StartDate),'У2 Ввод'!$D$125="",'У2 Ввод'!$E$125="",'У2 Ввод'!$D$125&gt;$B12),0,MAX(0,MIN(1,'У2 Ввод'!$E$125-NETWORKDAYS('У2 Ввод'!$D$125,$B12)+1))/Настройки!$E$8*100)</f>
        <v>0</v>
      </c>
      <c r="DQ12" s="67" t="n">
        <f aca="false">IF(OR($D12=1,MONTH($B12)&lt;&gt;MONTH(StartDate),'У2 Ввод'!$D$126="",'У2 Ввод'!$E$126="",'У2 Ввод'!$D$126&gt;$B12),0,MAX(0,MIN(1,'У2 Ввод'!$E$126-NETWORKDAYS('У2 Ввод'!$D$126,$B12)+1))/Настройки!$E$8*100)</f>
        <v>0</v>
      </c>
      <c r="DR12" s="67" t="n">
        <f aca="false">IF(OR($D12=1,MONTH($B12)&lt;&gt;MONTH(StartDate),'У2 Ввод'!$D$127="",'У2 Ввод'!$E$127="",'У2 Ввод'!$D$127&gt;$B12),0,MAX(0,MIN(1,'У2 Ввод'!$E$127-NETWORKDAYS('У2 Ввод'!$D$127,$B12)+1))/Настройки!$E$8*100)</f>
        <v>0</v>
      </c>
      <c r="DS12" s="67" t="n">
        <f aca="false">IF(OR($D12=1,MONTH($B12)&lt;&gt;MONTH(StartDate),'У2 Ввод'!$D$128="",'У2 Ввод'!$E$128="",'У2 Ввод'!$D$128&gt;$B12),0,MAX(0,MIN(1,'У2 Ввод'!$E$128-NETWORKDAYS('У2 Ввод'!$D$128,$B12)+1))/Настройки!$E$8*100)</f>
        <v>0</v>
      </c>
      <c r="DT12" s="67" t="n">
        <f aca="false">IF(OR($D12=1,MONTH($B12)&lt;&gt;MONTH(StartDate),'У2 Ввод'!$D$129="",'У2 Ввод'!$E$129="",'У2 Ввод'!$D$129&gt;$B12),0,MAX(0,MIN(1,'У2 Ввод'!$E$129-NETWORKDAYS('У2 Ввод'!$D$129,$B12)+1))/Настройки!$E$8*100)</f>
        <v>0</v>
      </c>
      <c r="DU12" s="67" t="n">
        <f aca="false">IF(OR($D12=1,MONTH($B12)&lt;&gt;MONTH(StartDate),'У2 Ввод'!$D$130="",'У2 Ввод'!$E$130="",'У2 Ввод'!$D$130&gt;$B12),0,MAX(0,MIN(1,'У2 Ввод'!$E$130-NETWORKDAYS('У2 Ввод'!$D$130,$B12)+1))/Настройки!$E$8*100)</f>
        <v>0</v>
      </c>
      <c r="DV12" s="67" t="n">
        <f aca="false">IF(OR($D12=1,MONTH($B12)&lt;&gt;MONTH(StartDate),'У2 Ввод'!$D$131="",'У2 Ввод'!$E$131="",'У2 Ввод'!$D$131&gt;$B12),0,MAX(0,MIN(1,'У2 Ввод'!$E$131-NETWORKDAYS('У2 Ввод'!$D$131,$B12)+1))/Настройки!$E$8*100)</f>
        <v>0</v>
      </c>
      <c r="DW12" s="67" t="n">
        <f aca="false">IF(OR($D12=1,MONTH($B12)&lt;&gt;MONTH(StartDate),'У2 Ввод'!$D$132="",'У2 Ввод'!$E$132="",'У2 Ввод'!$D$132&gt;$B12),0,MAX(0,MIN(1,'У2 Ввод'!$E$132-NETWORKDAYS('У2 Ввод'!$D$132,$B12)+1))/Настройки!$E$8*100)</f>
        <v>0</v>
      </c>
      <c r="DX12" s="67" t="n">
        <f aca="false">IF(OR($D12=1,MONTH($B12)&lt;&gt;MONTH(StartDate),'У2 Ввод'!$D$133="",'У2 Ввод'!$E$133="",'У2 Ввод'!$D$133&gt;$B12),0,MAX(0,MIN(1,'У2 Ввод'!$E$133-NETWORKDAYS('У2 Ввод'!$D$133,$B12)+1))/Настройки!$E$8*100)</f>
        <v>0</v>
      </c>
      <c r="DY12" s="67" t="n">
        <f aca="false">IF(OR($D12=1,MONTH($B12)&lt;&gt;MONTH(StartDate),'У2 Ввод'!$D$134="",'У2 Ввод'!$E$134="",'У2 Ввод'!$D$134&gt;$B12),0,MAX(0,MIN(1,'У2 Ввод'!$E$134-NETWORKDAYS('У2 Ввод'!$D$134,$B12)+1))/Настройки!$E$8*100)</f>
        <v>0</v>
      </c>
      <c r="DZ12" s="67" t="n">
        <f aca="false">IF(OR($D12=1,MONTH($B12)&lt;&gt;MONTH(StartDate),'У2 Ввод'!$D$135="",'У2 Ввод'!$E$135="",'У2 Ввод'!$D$135&gt;$B12),0,MAX(0,MIN(1,'У2 Ввод'!$E$135-NETWORKDAYS('У2 Ввод'!$D$135,$B12)+1))/Настройки!$E$8*100)</f>
        <v>0</v>
      </c>
      <c r="EA12" s="67" t="n">
        <f aca="false">IF(OR($D12=1,MONTH($B12)&lt;&gt;MONTH(StartDate),'У2 Ввод'!$D$136="",'У2 Ввод'!$E$136="",'У2 Ввод'!$D$136&gt;$B12),0,MAX(0,MIN(1,'У2 Ввод'!$E$136-NETWORKDAYS('У2 Ввод'!$D$136,$B12)+1))/Настройки!$E$8*100)</f>
        <v>0</v>
      </c>
      <c r="EB12" s="67" t="n">
        <f aca="false">IF(OR($D12=1,MONTH($B12)&lt;&gt;MONTH(StartDate),'У2 Ввод'!$D$137="",'У2 Ввод'!$E$137="",'У2 Ввод'!$D$137&gt;$B12),0,MAX(0,MIN(1,'У2 Ввод'!$E$137-NETWORKDAYS('У2 Ввод'!$D$137,$B12)+1))/Настройки!$E$8*100)</f>
        <v>0</v>
      </c>
      <c r="EC12" s="67" t="n">
        <f aca="false">IF(OR($D12=1,MONTH($B12)&lt;&gt;MONTH(StartDate),'У2 Ввод'!$D$138="",'У2 Ввод'!$E$138="",'У2 Ввод'!$D$138&gt;$B12),0,MAX(0,MIN(1,'У2 Ввод'!$E$138-NETWORKDAYS('У2 Ввод'!$D$138,$B12)+1))/Настройки!$E$8*100)</f>
        <v>0</v>
      </c>
      <c r="ED12" s="67" t="n">
        <f aca="false">IF(OR($D12=1,MONTH($B12)&lt;&gt;MONTH(StartDate),'У2 Ввод'!$D$139="",'У2 Ввод'!$E$139="",'У2 Ввод'!$D$139&gt;$B12),0,MAX(0,MIN(1,'У2 Ввод'!$E$139-NETWORKDAYS('У2 Ввод'!$D$139,$B12)+1))/Настройки!$E$8*100)</f>
        <v>0</v>
      </c>
      <c r="EE12" s="67" t="n">
        <f aca="false">IF(OR($D12=1,MONTH($B12)&lt;&gt;MONTH(StartDate),'У2 Ввод'!$D$140="",'У2 Ввод'!$E$140="",'У2 Ввод'!$D$140&gt;$B12),0,MAX(0,MIN(1,'У2 Ввод'!$E$140-NETWORKDAYS('У2 Ввод'!$D$140,$B12)+1))/Настройки!$E$8*100)</f>
        <v>0</v>
      </c>
      <c r="EF12" s="67" t="n">
        <f aca="false">IF(OR($D12=1,MONTH($B12)&lt;&gt;MONTH(StartDate),'У2 Ввод'!$D$141="",'У2 Ввод'!$E$141="",'У2 Ввод'!$D$141&gt;$B12),0,MAX(0,MIN(1,'У2 Ввод'!$E$141-NETWORKDAYS('У2 Ввод'!$D$141,$B12)+1))/Настройки!$E$8*100)</f>
        <v>0</v>
      </c>
      <c r="EG12" s="67" t="n">
        <f aca="false">IF(OR($D12=1,MONTH($B12)&lt;&gt;MONTH(StartDate),'У2 Ввод'!$D$142="",'У2 Ввод'!$E$142="",'У2 Ввод'!$D$142&gt;$B12),0,MAX(0,MIN(1,'У2 Ввод'!$E$142-NETWORKDAYS('У2 Ввод'!$D$142,$B12)+1))/Настройки!$E$8*100)</f>
        <v>0</v>
      </c>
      <c r="EH12" s="67" t="n">
        <f aca="false">IF(OR($D12=1,MONTH($B12)&lt;&gt;MONTH(StartDate),'У2 Ввод'!$D$143="",'У2 Ввод'!$E$143="",'У2 Ввод'!$D$143&gt;$B12),0,MAX(0,MIN(1,'У2 Ввод'!$E$143-NETWORKDAYS('У2 Ввод'!$D$143,$B12)+1))/Настройки!$E$8*100)</f>
        <v>0</v>
      </c>
      <c r="EI12" s="67" t="n">
        <f aca="false">IF(OR($D12=1,MONTH($B12)&lt;&gt;MONTH(StartDate),'У2 Ввод'!$D$144="",'У2 Ввод'!$E$144="",'У2 Ввод'!$D$144&gt;$B12),0,MAX(0,MIN(1,'У2 Ввод'!$E$144-NETWORKDAYS('У2 Ввод'!$D$144,$B12)+1))/Настройки!$E$8*100)</f>
        <v>0</v>
      </c>
      <c r="EJ12" s="67" t="n">
        <f aca="false">IF(OR($D12=1,MONTH($B12)&lt;&gt;MONTH(StartDate),'У2 Ввод'!$D$145="",'У2 Ввод'!$E$145="",'У2 Ввод'!$D$145&gt;$B12),0,MAX(0,MIN(1,'У2 Ввод'!$E$145-NETWORKDAYS('У2 Ввод'!$D$145,$B12)+1))/Настройки!$E$8*100)</f>
        <v>0</v>
      </c>
      <c r="EK12" s="67" t="n">
        <f aca="false">IF(OR($D12=1,MONTH($B12)&lt;&gt;MONTH(StartDate),'У2 Ввод'!$D$146="",'У2 Ввод'!$E$146="",'У2 Ввод'!$D$146&gt;$B12),0,MAX(0,MIN(1,'У2 Ввод'!$E$146-NETWORKDAYS('У2 Ввод'!$D$146,$B12)+1))/Настройки!$E$8*100)</f>
        <v>0</v>
      </c>
      <c r="EL12" s="67" t="n">
        <f aca="false">IF(OR($D12=1,MONTH($B12)&lt;&gt;MONTH(StartDate),'У2 Ввод'!$D$147="",'У2 Ввод'!$E$147="",'У2 Ввод'!$D$147&gt;$B12),0,MAX(0,MIN(1,'У2 Ввод'!$E$147-NETWORKDAYS('У2 Ввод'!$D$147,$B12)+1))/Настройки!$E$8*100)</f>
        <v>0</v>
      </c>
      <c r="EM12" s="67" t="n">
        <f aca="false">IF(OR($D12=1,MONTH($B12)&lt;&gt;MONTH(StartDate),'У2 Ввод'!$D$148="",'У2 Ввод'!$E$148="",'У2 Ввод'!$D$148&gt;$B12),0,MAX(0,MIN(1,'У2 Ввод'!$E$148-NETWORKDAYS('У2 Ввод'!$D$148,$B12)+1))/Настройки!$E$8*100)</f>
        <v>0</v>
      </c>
      <c r="EN12" s="67" t="n">
        <f aca="false">IF(OR($D12=1,MONTH($B12)&lt;&gt;MONTH(StartDate),'У2 Ввод'!$D$149="",'У2 Ввод'!$E$149="",'У2 Ввод'!$D$149&gt;$B12),0,MAX(0,MIN(1,'У2 Ввод'!$E$149-NETWORKDAYS('У2 Ввод'!$D$149,$B12)+1))/Настройки!$E$8*100)</f>
        <v>0</v>
      </c>
      <c r="EO12" s="67" t="n">
        <f aca="false">IF(OR($D12=1,MONTH($B12)&lt;&gt;MONTH(StartDate),'У2 Ввод'!$D$150="",'У2 Ввод'!$E$150="",'У2 Ввод'!$D$150&gt;$B12),0,MAX(0,MIN(1,'У2 Ввод'!$E$150-NETWORKDAYS('У2 Ввод'!$D$150,$B12)+1))/Настройки!$E$8*100)</f>
        <v>0</v>
      </c>
      <c r="EP12" s="67" t="n">
        <f aca="false">IF(OR($D12=1,MONTH($B12)&lt;&gt;MONTH(StartDate),'У2 Ввод'!$D$151="",'У2 Ввод'!$E$151="",'У2 Ввод'!$D$151&gt;$B12),0,MAX(0,MIN(1,'У2 Ввод'!$E$151-NETWORKDAYS('У2 Ввод'!$D$151,$B12)+1))/Настройки!$E$8*100)</f>
        <v>0</v>
      </c>
      <c r="EQ12" s="67" t="n">
        <f aca="false">IF(OR($D12=1,MONTH($B12)&lt;&gt;MONTH(StartDate),'У2 Ввод'!$D$152="",'У2 Ввод'!$E$152="",'У2 Ввод'!$D$152&gt;$B12),0,MAX(0,MIN(1,'У2 Ввод'!$E$152-NETWORKDAYS('У2 Ввод'!$D$152,$B12)+1))/Настройки!$E$8*100)</f>
        <v>0</v>
      </c>
      <c r="ER12" s="67" t="n">
        <f aca="false">IF(OR($D12=1,MONTH($B12)&lt;&gt;MONTH(StartDate),'У2 Ввод'!$D$153="",'У2 Ввод'!$E$153="",'У2 Ввод'!$D$153&gt;$B12),0,MAX(0,MIN(1,'У2 Ввод'!$E$153-NETWORKDAYS('У2 Ввод'!$D$153,$B12)+1))/Настройки!$E$8*100)</f>
        <v>0</v>
      </c>
      <c r="ES12" s="67" t="n">
        <f aca="false">IF(OR($D12=1,MONTH($B12)&lt;&gt;MONTH(StartDate),'У2 Ввод'!$D$154="",'У2 Ввод'!$E$154="",'У2 Ввод'!$D$154&gt;$B12),0,MAX(0,MIN(1,'У2 Ввод'!$E$154-NETWORKDAYS('У2 Ввод'!$D$154,$B12)+1))/Настройки!$E$8*100)</f>
        <v>0</v>
      </c>
      <c r="ET12" s="67" t="n">
        <f aca="false">IF(OR($D12=1,MONTH($B12)&lt;&gt;MONTH(StartDate),'У2 Ввод'!$D$155="",'У2 Ввод'!$E$155="",'У2 Ввод'!$D$155&gt;$B12),0,MAX(0,MIN(1,'У2 Ввод'!$E$155-NETWORKDAYS('У2 Ввод'!$D$155,$B12)+1))/Настройки!$E$8*100)</f>
        <v>0</v>
      </c>
      <c r="EU12" s="67" t="n">
        <f aca="false">IF(OR($D12=1,MONTH($B12)&lt;&gt;MONTH(StartDate),'У2 Ввод'!$D$156="",'У2 Ввод'!$E$156="",'У2 Ввод'!$D$156&gt;$B12),0,MAX(0,MIN(1,'У2 Ввод'!$E$156-NETWORKDAYS('У2 Ввод'!$D$156,$B12)+1))/Настройки!$E$8*100)</f>
        <v>0</v>
      </c>
      <c r="EV12" s="67" t="n">
        <f aca="false">IF(OR($D12=1,MONTH($B12)&lt;&gt;MONTH(StartDate),'У2 Ввод'!$D$157="",'У2 Ввод'!$E$157="",'У2 Ввод'!$D$157&gt;$B12),0,MAX(0,MIN(1,'У2 Ввод'!$E$157-NETWORKDAYS('У2 Ввод'!$D$157,$B12)+1))/Настройки!$E$8*100)</f>
        <v>0</v>
      </c>
      <c r="EW12" s="67" t="n">
        <f aca="false">IF(OR($D12=1,MONTH($B12)&lt;&gt;MONTH(StartDate),'У2 Ввод'!$D$158="",'У2 Ввод'!$E$158="",'У2 Ввод'!$D$158&gt;$B12),0,MAX(0,MIN(1,'У2 Ввод'!$E$158-NETWORKDAYS('У2 Ввод'!$D$158,$B12)+1))/Настройки!$E$8*100)</f>
        <v>0</v>
      </c>
      <c r="EX12" s="67" t="n">
        <f aca="false">IF(OR($D12=1,MONTH($B12)&lt;&gt;MONTH(StartDate),'У2 Ввод'!$D$159="",'У2 Ввод'!$E$159="",'У2 Ввод'!$D$159&gt;$B12),0,MAX(0,MIN(1,'У2 Ввод'!$E$159-NETWORKDAYS('У2 Ввод'!$D$159,$B12)+1))/Настройки!$E$8*100)</f>
        <v>0</v>
      </c>
      <c r="EY12" s="67" t="n">
        <f aca="false">IF(OR($D12=1,MONTH($B12)&lt;&gt;MONTH(StartDate),'У2 Ввод'!$D$160="",'У2 Ввод'!$E$160="",'У2 Ввод'!$D$160&gt;$B12),0,MAX(0,MIN(1,'У2 Ввод'!$E$160-NETWORKDAYS('У2 Ввод'!$D$160,$B12)+1))/Настройки!$E$8*100)</f>
        <v>0</v>
      </c>
      <c r="EZ12" s="67" t="n">
        <f aca="false">IF(OR($D12=1,MONTH($B12)&lt;&gt;MONTH(StartDate),'У2 Ввод'!$D$161="",'У2 Ввод'!$E$161="",'У2 Ввод'!$D$161&gt;$B12),0,MAX(0,MIN(1,'У2 Ввод'!$E$161-NETWORKDAYS('У2 Ввод'!$D$161,$B12)+1))/Настройки!$E$8*100)</f>
        <v>0</v>
      </c>
      <c r="FA12" s="67" t="n">
        <f aca="false">IF(OR($D12=1,MONTH($B12)&lt;&gt;MONTH(StartDate),'У2 Ввод'!$D$162="",'У2 Ввод'!$E$162="",'У2 Ввод'!$D$162&gt;$B12),0,MAX(0,MIN(1,'У2 Ввод'!$E$162-NETWORKDAYS('У2 Ввод'!$D$162,$B12)+1))/Настройки!$E$8*100)</f>
        <v>0</v>
      </c>
      <c r="FB12" s="67" t="n">
        <f aca="false">IF(OR($D12=1,MONTH($B12)&lt;&gt;MONTH(StartDate),'У2 Ввод'!$D$163="",'У2 Ввод'!$E$163="",'У2 Ввод'!$D$163&gt;$B12),0,MAX(0,MIN(1,'У2 Ввод'!$E$163-NETWORKDAYS('У2 Ввод'!$D$163,$B12)+1))/Настройки!$E$8*100)</f>
        <v>0</v>
      </c>
      <c r="FC12" s="67" t="n">
        <f aca="false">IF(OR($D12=1,MONTH($B12)&lt;&gt;MONTH(StartDate),'У2 Ввод'!$D$164="",'У2 Ввод'!$E$164="",'У2 Ввод'!$D$164&gt;$B12),0,MAX(0,MIN(1,'У2 Ввод'!$E$164-NETWORKDAYS('У2 Ввод'!$D$164,$B12)+1))/Настройки!$E$8*100)</f>
        <v>0</v>
      </c>
      <c r="FD12" s="67" t="n">
        <f aca="false">IF(OR($D12=1,MONTH($B12)&lt;&gt;MONTH(StartDate),'У2 Ввод'!$D$165="",'У2 Ввод'!$E$165="",'У2 Ввод'!$D$165&gt;$B12),0,MAX(0,MIN(1,'У2 Ввод'!$E$165-NETWORKDAYS('У2 Ввод'!$D$165,$B12)+1))/Настройки!$E$8*100)</f>
        <v>0</v>
      </c>
      <c r="FE12" s="67" t="n">
        <f aca="false">IF(OR($D12=1,MONTH($B12)&lt;&gt;MONTH(StartDate),'У2 Ввод'!$D$166="",'У2 Ввод'!$E$166="",'У2 Ввод'!$D$166&gt;$B12),0,MAX(0,MIN(1,'У2 Ввод'!$E$166-NETWORKDAYS('У2 Ввод'!$D$166,$B12)+1))/Настройки!$E$8*100)</f>
        <v>0</v>
      </c>
      <c r="FF12" s="67" t="n">
        <f aca="false">IF(OR($D12=1,MONTH($B12)&lt;&gt;MONTH(StartDate),'У2 Ввод'!$D$167="",'У2 Ввод'!$E$167="",'У2 Ввод'!$D$167&gt;$B12),0,MAX(0,MIN(1,'У2 Ввод'!$E$167-NETWORKDAYS('У2 Ввод'!$D$167,$B12)+1))/Настройки!$E$8*100)</f>
        <v>0</v>
      </c>
      <c r="FG12" s="67" t="n">
        <f aca="false">IF(OR($D12=1,MONTH($B12)&lt;&gt;MONTH(StartDate),'У2 Ввод'!$D$168="",'У2 Ввод'!$E$168="",'У2 Ввод'!$D$168&gt;$B12),0,MAX(0,MIN(1,'У2 Ввод'!$E$168-NETWORKDAYS('У2 Ввод'!$D$168,$B12)+1))/Настройки!$E$8*100)</f>
        <v>0</v>
      </c>
      <c r="FH12" s="67" t="n">
        <f aca="false">IF(OR($D12=1,MONTH($B12)&lt;&gt;MONTH(StartDate),'У2 Ввод'!$D$169="",'У2 Ввод'!$E$169="",'У2 Ввод'!$D$169&gt;$B12),0,MAX(0,MIN(1,'У2 Ввод'!$E$169-NETWORKDAYS('У2 Ввод'!$D$169,$B12)+1))/Настройки!$E$8*100)</f>
        <v>0</v>
      </c>
      <c r="FI12" s="67" t="n">
        <f aca="false">IF(OR($D12=1,MONTH($B12)&lt;&gt;MONTH(StartDate),'У2 Ввод'!$D$170="",'У2 Ввод'!$E$170="",'У2 Ввод'!$D$170&gt;$B12),0,MAX(0,MIN(1,'У2 Ввод'!$E$170-NETWORKDAYS('У2 Ввод'!$D$170,$B12)+1))/Настройки!$E$8*100)</f>
        <v>0</v>
      </c>
      <c r="FJ12" s="67" t="n">
        <f aca="false">IF(OR($D12=1,MONTH($B12)&lt;&gt;MONTH(StartDate),'У2 Ввод'!$D$171="",'У2 Ввод'!$E$171="",'У2 Ввод'!$D$171&gt;$B12),0,MAX(0,MIN(1,'У2 Ввод'!$E$171-NETWORKDAYS('У2 Ввод'!$D$171,$B12)+1))/Настройки!$E$8*100)</f>
        <v>0</v>
      </c>
      <c r="FK12" s="67" t="n">
        <f aca="false">IF(OR($D12=1,MONTH($B12)&lt;&gt;MONTH(StartDate),'У2 Ввод'!$D$172="",'У2 Ввод'!$E$172="",'У2 Ввод'!$D$172&gt;$B12),0,MAX(0,MIN(1,'У2 Ввод'!$E$172-NETWORKDAYS('У2 Ввод'!$D$172,$B12)+1))/Настройки!$E$8*100)</f>
        <v>0</v>
      </c>
      <c r="FL12" s="67" t="n">
        <f aca="false">IF(OR($D12=1,MONTH($B12)&lt;&gt;MONTH(StartDate),'У2 Ввод'!$D$173="",'У2 Ввод'!$E$173="",'У2 Ввод'!$D$173&gt;$B12),0,MAX(0,MIN(1,'У2 Ввод'!$E$173-NETWORKDAYS('У2 Ввод'!$D$173,$B12)+1))/Настройки!$E$8*100)</f>
        <v>0</v>
      </c>
      <c r="FM12" s="67" t="n">
        <f aca="false">IF(OR($D12=1,MONTH($B12)&lt;&gt;MONTH(StartDate),'У2 Ввод'!$D$174="",'У2 Ввод'!$E$174="",'У2 Ввод'!$D$174&gt;$B12),0,MAX(0,MIN(1,'У2 Ввод'!$E$174-NETWORKDAYS('У2 Ввод'!$D$174,$B12)+1))/Настройки!$E$8*100)</f>
        <v>0</v>
      </c>
      <c r="FN12" s="67" t="n">
        <f aca="false">IF(OR($D12=1,MONTH($B12)&lt;&gt;MONTH(StartDate),'У2 Ввод'!$D$175="",'У2 Ввод'!$E$175="",'У2 Ввод'!$D$175&gt;$B12),0,MAX(0,MIN(1,'У2 Ввод'!$E$175-NETWORKDAYS('У2 Ввод'!$D$175,$B12)+1))/Настройки!$E$8*100)</f>
        <v>0</v>
      </c>
      <c r="FO12" s="67" t="n">
        <f aca="false">IF(OR($D12=1,MONTH($B12)&lt;&gt;MONTH(StartDate),'У2 Ввод'!$D$176="",'У2 Ввод'!$E$176="",'У2 Ввод'!$D$176&gt;$B12),0,MAX(0,MIN(1,'У2 Ввод'!$E$176-NETWORKDAYS('У2 Ввод'!$D$176,$B12)+1))/Настройки!$E$8*100)</f>
        <v>0</v>
      </c>
      <c r="FP12" s="67" t="n">
        <f aca="false">IF(OR($D12=1,MONTH($B12)&lt;&gt;MONTH(StartDate),'У2 Ввод'!$D$177="",'У2 Ввод'!$E$177="",'У2 Ввод'!$D$177&gt;$B12),0,MAX(0,MIN(1,'У2 Ввод'!$E$177-NETWORKDAYS('У2 Ввод'!$D$177,$B12)+1))/Настройки!$E$8*100)</f>
        <v>0</v>
      </c>
      <c r="FQ12" s="67" t="n">
        <f aca="false">IF(OR($D12=1,MONTH($B12)&lt;&gt;MONTH(StartDate),'У2 Ввод'!$D$178="",'У2 Ввод'!$E$178="",'У2 Ввод'!$D$178&gt;$B12),0,MAX(0,MIN(1,'У2 Ввод'!$E$178-NETWORKDAYS('У2 Ввод'!$D$178,$B12)+1))/Настройки!$E$8*100)</f>
        <v>0</v>
      </c>
      <c r="FR12" s="67" t="n">
        <f aca="false">IF(OR($D12=1,MONTH($B12)&lt;&gt;MONTH(StartDate),'У2 Ввод'!$D$179="",'У2 Ввод'!$E$179="",'У2 Ввод'!$D$179&gt;$B12),0,MAX(0,MIN(1,'У2 Ввод'!$E$179-NETWORKDAYS('У2 Ввод'!$D$179,$B12)+1))/Настройки!$E$8*100)</f>
        <v>0</v>
      </c>
      <c r="FS12" s="67" t="n">
        <f aca="false">IF(OR($D12=1,MONTH($B12)&lt;&gt;MONTH(StartDate),'У2 Ввод'!$D$180="",'У2 Ввод'!$E$180="",'У2 Ввод'!$D$180&gt;$B12),0,MAX(0,MIN(1,'У2 Ввод'!$E$180-NETWORKDAYS('У2 Ввод'!$D$180,$B12)+1))/Настройки!$E$8*100)</f>
        <v>0</v>
      </c>
      <c r="FT12" s="67" t="n">
        <f aca="false">IF(OR($D12=1,MONTH($B12)&lt;&gt;MONTH(StartDate),'У2 Ввод'!$D$181="",'У2 Ввод'!$E$181="",'У2 Ввод'!$D$181&gt;$B12),0,MAX(0,MIN(1,'У2 Ввод'!$E$181-NETWORKDAYS('У2 Ввод'!$D$181,$B12)+1))/Настройки!$E$8*100)</f>
        <v>0</v>
      </c>
      <c r="FU12" s="67" t="n">
        <f aca="false">IF(OR($D12=1,MONTH($B12)&lt;&gt;MONTH(StartDate),'У2 Ввод'!$D$182="",'У2 Ввод'!$E$182="",'У2 Ввод'!$D$182&gt;$B12),0,MAX(0,MIN(1,'У2 Ввод'!$E$182-NETWORKDAYS('У2 Ввод'!$D$182,$B12)+1))/Настройки!$E$8*100)</f>
        <v>0</v>
      </c>
      <c r="FV12" s="67" t="n">
        <f aca="false">IF(OR($D12=1,MONTH($B12)&lt;&gt;MONTH(StartDate),'У2 Ввод'!$D$183="",'У2 Ввод'!$E$183="",'У2 Ввод'!$D$183&gt;$B12),0,MAX(0,MIN(1,'У2 Ввод'!$E$183-NETWORKDAYS('У2 Ввод'!$D$183,$B12)+1))/Настройки!$E$8*100)</f>
        <v>0</v>
      </c>
      <c r="FW12" s="67" t="n">
        <f aca="false">IF(OR($D12=1,MONTH($B12)&lt;&gt;MONTH(StartDate),'У2 Ввод'!$D$184="",'У2 Ввод'!$E$184="",'У2 Ввод'!$D$184&gt;$B12),0,MAX(0,MIN(1,'У2 Ввод'!$E$184-NETWORKDAYS('У2 Ввод'!$D$184,$B12)+1))/Настройки!$E$8*100)</f>
        <v>0</v>
      </c>
      <c r="FX12" s="67" t="n">
        <f aca="false">IF(OR($D12=1,MONTH($B12)&lt;&gt;MONTH(StartDate),'У2 Ввод'!$D$185="",'У2 Ввод'!$E$185="",'У2 Ввод'!$D$185&gt;$B12),0,MAX(0,MIN(1,'У2 Ввод'!$E$185-NETWORKDAYS('У2 Ввод'!$D$185,$B12)+1))/Настройки!$E$8*100)</f>
        <v>0</v>
      </c>
      <c r="FY12" s="67" t="n">
        <f aca="false">IF(OR($D12=1,MONTH($B12)&lt;&gt;MONTH(StartDate),'У2 Ввод'!$D$186="",'У2 Ввод'!$E$186="",'У2 Ввод'!$D$186&gt;$B12),0,MAX(0,MIN(1,'У2 Ввод'!$E$186-NETWORKDAYS('У2 Ввод'!$D$186,$B12)+1))/Настройки!$E$8*100)</f>
        <v>0</v>
      </c>
      <c r="FZ12" s="67" t="n">
        <f aca="false">IF(OR($D12=1,MONTH($B12)&lt;&gt;MONTH(StartDate),'У2 Ввод'!$D$187="",'У2 Ввод'!$E$187="",'У2 Ввод'!$D$187&gt;$B12),0,MAX(0,MIN(1,'У2 Ввод'!$E$187-NETWORKDAYS('У2 Ввод'!$D$187,$B12)+1))/Настройки!$E$8*100)</f>
        <v>0</v>
      </c>
      <c r="GA12" s="67" t="n">
        <f aca="false">IF(OR($D12=1,MONTH($B12)&lt;&gt;MONTH(StartDate),'У2 Ввод'!$D$188="",'У2 Ввод'!$E$188="",'У2 Ввод'!$D$188&gt;$B12),0,MAX(0,MIN(1,'У2 Ввод'!$E$188-NETWORKDAYS('У2 Ввод'!$D$188,$B12)+1))/Настройки!$E$8*100)</f>
        <v>0</v>
      </c>
      <c r="GB12" s="67" t="n">
        <f aca="false">IF(OR($D12=1,MONTH($B12)&lt;&gt;MONTH(StartDate),'У2 Ввод'!$D$189="",'У2 Ввод'!$E$189="",'У2 Ввод'!$D$189&gt;$B12),0,MAX(0,MIN(1,'У2 Ввод'!$E$189-NETWORKDAYS('У2 Ввод'!$D$189,$B12)+1))/Настройки!$E$8*100)</f>
        <v>0</v>
      </c>
      <c r="GC12" s="67" t="n">
        <f aca="false">IF(OR($D12=1,MONTH($B12)&lt;&gt;MONTH(StartDate),'У2 Ввод'!$D$190="",'У2 Ввод'!$E$190="",'У2 Ввод'!$D$190&gt;$B12),0,MAX(0,MIN(1,'У2 Ввод'!$E$190-NETWORKDAYS('У2 Ввод'!$D$190,$B12)+1))/Настройки!$E$8*100)</f>
        <v>0</v>
      </c>
      <c r="GD12" s="67" t="n">
        <f aca="false">IF(OR($D12=1,MONTH($B12)&lt;&gt;MONTH(StartDate),'У2 Ввод'!$D$191="",'У2 Ввод'!$E$191="",'У2 Ввод'!$D$191&gt;$B12),0,MAX(0,MIN(1,'У2 Ввод'!$E$191-NETWORKDAYS('У2 Ввод'!$D$191,$B12)+1))/Настройки!$E$8*100)</f>
        <v>0</v>
      </c>
      <c r="GE12" s="67" t="n">
        <f aca="false">IF(OR($D12=1,MONTH($B12)&lt;&gt;MONTH(StartDate),'У2 Ввод'!$D$192="",'У2 Ввод'!$E$192="",'У2 Ввод'!$D$192&gt;$B12),0,MAX(0,MIN(1,'У2 Ввод'!$E$192-NETWORKDAYS('У2 Ввод'!$D$192,$B12)+1))/Настройки!$E$8*100)</f>
        <v>0</v>
      </c>
      <c r="GF12" s="67" t="n">
        <f aca="false">IF(OR($D12=1,MONTH($B12)&lt;&gt;MONTH(StartDate),'У2 Ввод'!$D$193="",'У2 Ввод'!$E$193="",'У2 Ввод'!$D$193&gt;$B12),0,MAX(0,MIN(1,'У2 Ввод'!$E$193-NETWORKDAYS('У2 Ввод'!$D$193,$B12)+1))/Настройки!$E$8*100)</f>
        <v>0</v>
      </c>
      <c r="GG12" s="67" t="n">
        <f aca="false">IF(OR($D12=1,MONTH($B12)&lt;&gt;MONTH(StartDate),'У2 Ввод'!$D$194="",'У2 Ввод'!$E$194="",'У2 Ввод'!$D$194&gt;$B12),0,MAX(0,MIN(1,'У2 Ввод'!$E$194-NETWORKDAYS('У2 Ввод'!$D$194,$B12)+1))/Настройки!$E$8*100)</f>
        <v>0</v>
      </c>
      <c r="GH12" s="67" t="n">
        <f aca="false">IF(OR($D12=1,MONTH($B12)&lt;&gt;MONTH(StartDate),'У2 Ввод'!$D$195="",'У2 Ввод'!$E$195="",'У2 Ввод'!$D$195&gt;$B12),0,MAX(0,MIN(1,'У2 Ввод'!$E$195-NETWORKDAYS('У2 Ввод'!$D$195,$B12)+1))/Настройки!$E$8*100)</f>
        <v>0</v>
      </c>
      <c r="GI12" s="67" t="n">
        <f aca="false">IF(OR($D12=1,MONTH($B12)&lt;&gt;MONTH(StartDate),'У2 Ввод'!$D$196="",'У2 Ввод'!$E$196="",'У2 Ввод'!$D$196&gt;$B12),0,MAX(0,MIN(1,'У2 Ввод'!$E$196-NETWORKDAYS('У2 Ввод'!$D$196,$B12)+1))/Настройки!$E$8*100)</f>
        <v>0</v>
      </c>
      <c r="GJ12" s="67" t="n">
        <f aca="false">IF(OR($D12=1,MONTH($B12)&lt;&gt;MONTH(StartDate),'У2 Ввод'!$D$197="",'У2 Ввод'!$E$197="",'У2 Ввод'!$D$197&gt;$B12),0,MAX(0,MIN(1,'У2 Ввод'!$E$197-NETWORKDAYS('У2 Ввод'!$D$197,$B12)+1))/Настройки!$E$8*100)</f>
        <v>0</v>
      </c>
      <c r="GK12" s="67" t="n">
        <f aca="false">IF(OR($D12=1,MONTH($B12)&lt;&gt;MONTH(StartDate),'У2 Ввод'!$D$198="",'У2 Ввод'!$E$198="",'У2 Ввод'!$D$198&gt;$B12),0,MAX(0,MIN(1,'У2 Ввод'!$E$198-NETWORKDAYS('У2 Ввод'!$D$198,$B12)+1))/Настройки!$E$8*100)</f>
        <v>0</v>
      </c>
      <c r="GL12" s="67" t="n">
        <f aca="false">IF(OR($D12=1,MONTH($B12)&lt;&gt;MONTH(StartDate),'У2 Ввод'!$D$199="",'У2 Ввод'!$E$199="",'У2 Ввод'!$D$199&gt;$B12),0,MAX(0,MIN(1,'У2 Ввод'!$E$199-NETWORKDAYS('У2 Ввод'!$D$199,$B12)+1))/Настройки!$E$8*100)</f>
        <v>0</v>
      </c>
      <c r="GM12" s="67" t="n">
        <f aca="false">IF(OR($D12=1,MONTH($B12)&lt;&gt;MONTH(StartDate),'У2 Ввод'!$D$200="",'У2 Ввод'!$E$200="",'У2 Ввод'!$D$200&gt;$B12),0,MAX(0,MIN(1,'У2 Ввод'!$E$200-NETWORKDAYS('У2 Ввод'!$D$200,$B12)+1))/Настройки!$E$8*100)</f>
        <v>0</v>
      </c>
      <c r="GN12" s="67" t="n">
        <f aca="false">IF(OR($D12=1,MONTH($B12)&lt;&gt;MONTH(StartDate),'У2 Ввод'!$D$201="",'У2 Ввод'!$E$201="",'У2 Ввод'!$D$201&gt;$B12),0,MAX(0,MIN(1,'У2 Ввод'!$E$201-NETWORKDAYS('У2 Ввод'!$D$201,$B12)+1))/Настройки!$E$8*100)</f>
        <v>0</v>
      </c>
      <c r="GO12" s="67" t="n">
        <f aca="false">IF(OR($D12=1,MONTH($B12)&lt;&gt;MONTH(StartDate),'У2 Ввод'!$D$202="",'У2 Ввод'!$E$202="",'У2 Ввод'!$D$202&gt;$B12),0,MAX(0,MIN(1,'У2 Ввод'!$E$202-NETWORKDAYS('У2 Ввод'!$D$202,$B12)+1))/Настройки!$E$8*100)</f>
        <v>0</v>
      </c>
      <c r="GP12" s="67" t="n">
        <f aca="false">IF(OR($D12=1,MONTH($B12)&lt;&gt;MONTH(StartDate),'У2 Ввод'!$D$203="",'У2 Ввод'!$E$203="",'У2 Ввод'!$D$203&gt;$B12),0,MAX(0,MIN(1,'У2 Ввод'!$E$203-NETWORKDAYS('У2 Ввод'!$D$203,$B12)+1))/Настройки!$E$8*100)</f>
        <v>0</v>
      </c>
      <c r="GQ12" s="67" t="n">
        <f aca="false">IF(OR($D12=1,MONTH($B12)&lt;&gt;MONTH(StartDate),'У2 Ввод'!$D$204="",'У2 Ввод'!$E$204="",'У2 Ввод'!$D$204&gt;$B12),0,MAX(0,MIN(1,'У2 Ввод'!$E$204-NETWORKDAYS('У2 Ввод'!$D$204,$B12)+1))/Настройки!$E$8*100)</f>
        <v>0</v>
      </c>
      <c r="GR12" s="67" t="n">
        <f aca="false">IF(OR($D12=1,MONTH($B12)&lt;&gt;MONTH(StartDate),'У2 Ввод'!$D$205="",'У2 Ввод'!$E$205="",'У2 Ввод'!$D$205&gt;$B12),0,MAX(0,MIN(1,'У2 Ввод'!$E$205-NETWORKDAYS('У2 Ввод'!$D$205,$B12)+1))/Настройки!$E$8*100)</f>
        <v>0</v>
      </c>
      <c r="GS12" s="67" t="n">
        <f aca="false">IF(OR($D12=1,MONTH($B12)&lt;&gt;MONTH(StartDate),'У2 Ввод'!$D$206="",'У2 Ввод'!$E$206="",'У2 Ввод'!$D$206&gt;$B12),0,MAX(0,MIN(1,'У2 Ввод'!$E$206-NETWORKDAYS('У2 Ввод'!$D$206,$B12)+1))/Настройки!$E$8*100)</f>
        <v>0</v>
      </c>
      <c r="GT12" s="67" t="n">
        <f aca="false">IF(OR($D12=1,MONTH($B12)&lt;&gt;MONTH(StartDate),'У2 Ввод'!$D$207="",'У2 Ввод'!$E$207="",'У2 Ввод'!$D$207&gt;$B12),0,MAX(0,MIN(1,'У2 Ввод'!$E$207-NETWORKDAYS('У2 Ввод'!$D$207,$B12)+1))/Настройки!$E$8*100)</f>
        <v>0</v>
      </c>
      <c r="GU12" s="67" t="n">
        <f aca="false">IF(OR($D12=1,MONTH($B12)&lt;&gt;MONTH(StartDate),'У2 Ввод'!$D$208="",'У2 Ввод'!$E$208="",'У2 Ввод'!$D$208&gt;$B12),0,MAX(0,MIN(1,'У2 Ввод'!$E$208-NETWORKDAYS('У2 Ввод'!$D$208,$B12)+1))/Настройки!$E$8*100)</f>
        <v>0</v>
      </c>
      <c r="GV12" s="67" t="n">
        <f aca="false">IF(OR($D12=1,MONTH($B12)&lt;&gt;MONTH(StartDate),'У2 Ввод'!$D$209="",'У2 Ввод'!$E$209="",'У2 Ввод'!$D$209&gt;$B12),0,MAX(0,MIN(1,'У2 Ввод'!$E$209-NETWORKDAYS('У2 Ввод'!$D$209,$B12)+1))/Настройки!$E$8*100)</f>
        <v>0</v>
      </c>
      <c r="GW12" s="67" t="n">
        <f aca="false">IF(OR($D12=1,MONTH($B12)&lt;&gt;MONTH(StartDate),'У2 Ввод'!$D$210="",'У2 Ввод'!$E$210="",'У2 Ввод'!$D$210&gt;$B12),0,MAX(0,MIN(1,'У2 Ввод'!$E$210-NETWORKDAYS('У2 Ввод'!$D$210,$B12)+1))/Настройки!$E$8*100)</f>
        <v>0</v>
      </c>
      <c r="GX12" s="67" t="n">
        <f aca="false">IF(OR($D12=1,MONTH($B12)&lt;&gt;MONTH(StartDate),'У2 Ввод'!$D$211="",'У2 Ввод'!$E$211="",'У2 Ввод'!$D$211&gt;$B12),0,MAX(0,MIN(1,'У2 Ввод'!$E$211-NETWORKDAYS('У2 Ввод'!$D$211,$B12)+1))/Настройки!$E$8*100)</f>
        <v>0</v>
      </c>
      <c r="GY12" s="67" t="n">
        <f aca="false">IF(OR($D12=1,MONTH($B12)&lt;&gt;MONTH(StartDate),'У2 Ввод'!$D$212="",'У2 Ввод'!$E$212="",'У2 Ввод'!$D$212&gt;$B12),0,MAX(0,MIN(1,'У2 Ввод'!$E$212-NETWORKDAYS('У2 Ввод'!$D$212,$B12)+1))/Настройки!$E$8*100)</f>
        <v>0</v>
      </c>
      <c r="GZ12" s="67" t="n">
        <f aca="false">IF(OR($D12=1,MONTH($B12)&lt;&gt;MONTH(StartDate),'У2 Ввод'!$D$213="",'У2 Ввод'!$E$213="",'У2 Ввод'!$D$213&gt;$B12),0,MAX(0,MIN(1,'У2 Ввод'!$E$213-NETWORKDAYS('У2 Ввод'!$D$213,$B12)+1))/Настройки!$E$8*100)</f>
        <v>0</v>
      </c>
      <c r="HA12" s="67" t="n">
        <f aca="false">IF(OR($D12=1,MONTH($B12)&lt;&gt;MONTH(StartDate),'У2 Ввод'!$D$214="",'У2 Ввод'!$E$214="",'У2 Ввод'!$D$214&gt;$B12),0,MAX(0,MIN(1,'У2 Ввод'!$E$214-NETWORKDAYS('У2 Ввод'!$D$214,$B12)+1))/Настройки!$E$8*100)</f>
        <v>0</v>
      </c>
      <c r="HB12" s="67" t="n">
        <f aca="false">IF(OR($D12=1,MONTH($B12)&lt;&gt;MONTH(StartDate),'У2 Ввод'!$D$215="",'У2 Ввод'!$E$215="",'У2 Ввод'!$D$215&gt;$B12),0,MAX(0,MIN(1,'У2 Ввод'!$E$215-NETWORKDAYS('У2 Ввод'!$D$215,$B12)+1))/Настройки!$E$8*100)</f>
        <v>0</v>
      </c>
      <c r="HC12" s="67" t="n">
        <f aca="false">IF(OR($D12=1,MONTH($B12)&lt;&gt;MONTH(StartDate),'У2 Ввод'!$D$216="",'У2 Ввод'!$E$216="",'У2 Ввод'!$D$216&gt;$B12),0,MAX(0,MIN(1,'У2 Ввод'!$E$216-NETWORKDAYS('У2 Ввод'!$D$216,$B12)+1))/Настройки!$E$8*100)</f>
        <v>0</v>
      </c>
      <c r="HD12" s="67" t="n">
        <f aca="false">IF(OR($D12=1,MONTH($B12)&lt;&gt;MONTH(StartDate),'У2 Ввод'!$D$217="",'У2 Ввод'!$E$217="",'У2 Ввод'!$D$217&gt;$B12),0,MAX(0,MIN(1,'У2 Ввод'!$E$217-NETWORKDAYS('У2 Ввод'!$D$217,$B12)+1))/Настройки!$E$8*100)</f>
        <v>0</v>
      </c>
      <c r="HE12" s="67" t="n">
        <f aca="false">IF(OR($D12=1,MONTH($B12)&lt;&gt;MONTH(StartDate),'У2 Ввод'!$D$218="",'У2 Ввод'!$E$218="",'У2 Ввод'!$D$218&gt;$B12),0,MAX(0,MIN(1,'У2 Ввод'!$E$218-NETWORKDAYS('У2 Ввод'!$D$218,$B12)+1))/Настройки!$E$8*100)</f>
        <v>0</v>
      </c>
      <c r="HF12" s="67" t="n">
        <f aca="false">IF(OR($D12=1,MONTH($B12)&lt;&gt;MONTH(StartDate),'У2 Ввод'!$D$219="",'У2 Ввод'!$E$219="",'У2 Ввод'!$D$219&gt;$B12),0,MAX(0,MIN(1,'У2 Ввод'!$E$219-NETWORKDAYS('У2 Ввод'!$D$219,$B12)+1))/Настройки!$E$8*100)</f>
        <v>0</v>
      </c>
      <c r="HG12" s="67" t="n">
        <f aca="false">IF(OR($D12=1,MONTH($B12)&lt;&gt;MONTH(StartDate),'У2 Ввод'!$D$220="",'У2 Ввод'!$E$220="",'У2 Ввод'!$D$220&gt;$B12),0,MAX(0,MIN(1,'У2 Ввод'!$E$220-NETWORKDAYS('У2 Ввод'!$D$220,$B12)+1))/Настройки!$E$8*100)</f>
        <v>0</v>
      </c>
      <c r="HH12" s="67" t="n">
        <f aca="false">IF(OR($D12=1,MONTH($B12)&lt;&gt;MONTH(StartDate),'У2 Ввод'!$D$221="",'У2 Ввод'!$E$221="",'У2 Ввод'!$D$221&gt;$B12),0,MAX(0,MIN(1,'У2 Ввод'!$E$221-NETWORKDAYS('У2 Ввод'!$D$221,$B12)+1))/Настройки!$E$8*100)</f>
        <v>0</v>
      </c>
      <c r="HI12" s="67" t="n">
        <f aca="false">IF(OR($D12=1,MONTH($B12)&lt;&gt;MONTH(StartDate),'У2 Ввод'!$D$222="",'У2 Ввод'!$E$222="",'У2 Ввод'!$D$222&gt;$B12),0,MAX(0,MIN(1,'У2 Ввод'!$E$222-NETWORKDAYS('У2 Ввод'!$D$222,$B12)+1))/Настройки!$E$8*100)</f>
        <v>0</v>
      </c>
      <c r="HJ12" s="67" t="n">
        <f aca="false">IF(OR($D12=1,MONTH($B12)&lt;&gt;MONTH(StartDate),'У2 Ввод'!$D$223="",'У2 Ввод'!$E$223="",'У2 Ввод'!$D$223&gt;$B12),0,MAX(0,MIN(1,'У2 Ввод'!$E$223-NETWORKDAYS('У2 Ввод'!$D$223,$B12)+1))/Настройки!$E$8*100)</f>
        <v>0</v>
      </c>
      <c r="HK12" s="67" t="n">
        <f aca="false">IF(OR($D12=1,MONTH($B12)&lt;&gt;MONTH(StartDate),'У2 Ввод'!$D$224="",'У2 Ввод'!$E$224="",'У2 Ввод'!$D$224&gt;$B12),0,MAX(0,MIN(1,'У2 Ввод'!$E$224-NETWORKDAYS('У2 Ввод'!$D$224,$B12)+1))/Настройки!$E$8*100)</f>
        <v>0</v>
      </c>
      <c r="HL12" s="67" t="n">
        <f aca="false">IF(OR($D12=1,MONTH($B12)&lt;&gt;MONTH(StartDate),'У2 Ввод'!$D$225="",'У2 Ввод'!$E$225="",'У2 Ввод'!$D$225&gt;$B12),0,MAX(0,MIN(1,'У2 Ввод'!$E$225-NETWORKDAYS('У2 Ввод'!$D$225,$B12)+1))/Настройки!$E$8*100)</f>
        <v>0</v>
      </c>
      <c r="HM12" s="67" t="n">
        <f aca="false">IF(OR($D12=1,MONTH($B12)&lt;&gt;MONTH(StartDate),'У2 Ввод'!$D$226="",'У2 Ввод'!$E$226="",'У2 Ввод'!$D$226&gt;$B12),0,MAX(0,MIN(1,'У2 Ввод'!$E$226-NETWORKDAYS('У2 Ввод'!$D$226,$B12)+1))/Настройки!$E$8*100)</f>
        <v>0</v>
      </c>
      <c r="HN12" s="67" t="n">
        <f aca="false">IF(OR($D12=1,MONTH($B12)&lt;&gt;MONTH(StartDate),'У2 Ввод'!$D$227="",'У2 Ввод'!$E$227="",'У2 Ввод'!$D$227&gt;$B12),0,MAX(0,MIN(1,'У2 Ввод'!$E$227-NETWORKDAYS('У2 Ввод'!$D$227,$B12)+1))/Настройки!$E$8*100)</f>
        <v>0</v>
      </c>
      <c r="HO12" s="67" t="n">
        <f aca="false">IF(OR($D12=1,MONTH($B12)&lt;&gt;MONTH(StartDate),'У2 Ввод'!$D$228="",'У2 Ввод'!$E$228="",'У2 Ввод'!$D$228&gt;$B12),0,MAX(0,MIN(1,'У2 Ввод'!$E$228-NETWORKDAYS('У2 Ввод'!$D$228,$B12)+1))/Настройки!$E$8*100)</f>
        <v>0</v>
      </c>
      <c r="HP12" s="67" t="n">
        <f aca="false">IF(OR($D12=1,MONTH($B12)&lt;&gt;MONTH(StartDate),'У2 Ввод'!$D$229="",'У2 Ввод'!$E$229="",'У2 Ввод'!$D$229&gt;$B12),0,MAX(0,MIN(1,'У2 Ввод'!$E$229-NETWORKDAYS('У2 Ввод'!$D$229,$B12)+1))/Настройки!$E$8*100)</f>
        <v>0</v>
      </c>
      <c r="HQ12" s="67" t="n">
        <f aca="false">IF(OR($D12=1,MONTH($B12)&lt;&gt;MONTH(StartDate),'У2 Ввод'!$D$230="",'У2 Ввод'!$E$230="",'У2 Ввод'!$D$230&gt;$B12),0,MAX(0,MIN(1,'У2 Ввод'!$E$230-NETWORKDAYS('У2 Ввод'!$D$230,$B12)+1))/Настройки!$E$8*100)</f>
        <v>0</v>
      </c>
      <c r="HR12" s="67" t="n">
        <f aca="false">IF(OR($D12=1,MONTH($B12)&lt;&gt;MONTH(StartDate),'У2 Ввод'!$D$231="",'У2 Ввод'!$E$231="",'У2 Ввод'!$D$231&gt;$B12),0,MAX(0,MIN(1,'У2 Ввод'!$E$231-NETWORKDAYS('У2 Ввод'!$D$231,$B12)+1))/Настройки!$E$8*100)</f>
        <v>0</v>
      </c>
      <c r="HS12" s="67" t="n">
        <f aca="false">IF(OR($D12=1,MONTH($B12)&lt;&gt;MONTH(StartDate),'У2 Ввод'!$D$232="",'У2 Ввод'!$E$232="",'У2 Ввод'!$D$232&gt;$B12),0,MAX(0,MIN(1,'У2 Ввод'!$E$232-NETWORKDAYS('У2 Ввод'!$D$232,$B12)+1))/Настройки!$E$8*100)</f>
        <v>0</v>
      </c>
      <c r="HT12" s="67" t="n">
        <f aca="false">IF(OR($D12=1,MONTH($B12)&lt;&gt;MONTH(StartDate),'У2 Ввод'!$D$233="",'У2 Ввод'!$E$233="",'У2 Ввод'!$D$233&gt;$B12),0,MAX(0,MIN(1,'У2 Ввод'!$E$233-NETWORKDAYS('У2 Ввод'!$D$233,$B12)+1))/Настройки!$E$8*100)</f>
        <v>0</v>
      </c>
      <c r="HU12" s="67" t="n">
        <f aca="false">IF(OR($D12=1,MONTH($B12)&lt;&gt;MONTH(StartDate),'У2 Ввод'!$D$234="",'У2 Ввод'!$E$234="",'У2 Ввод'!$D$234&gt;$B12),0,MAX(0,MIN(1,'У2 Ввод'!$E$234-NETWORKDAYS('У2 Ввод'!$D$234,$B12)+1))/Настройки!$E$8*100)</f>
        <v>0</v>
      </c>
      <c r="HV12" s="67" t="n">
        <f aca="false">IF(OR($D12=1,MONTH($B12)&lt;&gt;MONTH(StartDate),'У2 Ввод'!$D$235="",'У2 Ввод'!$E$235="",'У2 Ввод'!$D$235&gt;$B12),0,MAX(0,MIN(1,'У2 Ввод'!$E$235-NETWORKDAYS('У2 Ввод'!$D$235,$B12)+1))/Настройки!$E$8*100)</f>
        <v>0</v>
      </c>
      <c r="HW12" s="67" t="n">
        <f aca="false">IF(OR($D12=1,MONTH($B12)&lt;&gt;MONTH(StartDate),'У2 Ввод'!$D$236="",'У2 Ввод'!$E$236="",'У2 Ввод'!$D$236&gt;$B12),0,MAX(0,MIN(1,'У2 Ввод'!$E$236-NETWORKDAYS('У2 Ввод'!$D$236,$B12)+1))/Настройки!$E$8*100)</f>
        <v>0</v>
      </c>
      <c r="HX12" s="67" t="n">
        <f aca="false">IF(OR($D12=1,MONTH($B12)&lt;&gt;MONTH(StartDate),'У2 Ввод'!$D$237="",'У2 Ввод'!$E$237="",'У2 Ввод'!$D$237&gt;$B12),0,MAX(0,MIN(1,'У2 Ввод'!$E$237-NETWORKDAYS('У2 Ввод'!$D$237,$B12)+1))/Настройки!$E$8*100)</f>
        <v>0</v>
      </c>
      <c r="HY12" s="67" t="n">
        <f aca="false">IF(OR($D12=1,MONTH($B12)&lt;&gt;MONTH(StartDate),'У2 Ввод'!$D$238="",'У2 Ввод'!$E$238="",'У2 Ввод'!$D$238&gt;$B12),0,MAX(0,MIN(1,'У2 Ввод'!$E$238-NETWORKDAYS('У2 Ввод'!$D$238,$B12)+1))/Настройки!$E$8*100)</f>
        <v>0</v>
      </c>
      <c r="HZ12" s="67" t="n">
        <f aca="false">IF(OR($D12=1,MONTH($B12)&lt;&gt;MONTH(StartDate),'У2 Ввод'!$D$239="",'У2 Ввод'!$E$239="",'У2 Ввод'!$D$239&gt;$B12),0,MAX(0,MIN(1,'У2 Ввод'!$E$239-NETWORKDAYS('У2 Ввод'!$D$239,$B12)+1))/Настройки!$E$8*100)</f>
        <v>0</v>
      </c>
      <c r="IA12" s="67" t="n">
        <f aca="false">IF(OR($D12=1,MONTH($B12)&lt;&gt;MONTH(StartDate),'У2 Ввод'!$D$240="",'У2 Ввод'!$E$240="",'У2 Ввод'!$D$240&gt;$B12),0,MAX(0,MIN(1,'У2 Ввод'!$E$240-NETWORKDAYS('У2 Ввод'!$D$240,$B12)+1))/Настройки!$E$8*100)</f>
        <v>0</v>
      </c>
      <c r="IB12" s="67" t="n">
        <f aca="false">IF(OR($D12=1,MONTH($B12)&lt;&gt;MONTH(StartDate),'У2 Ввод'!$D$241="",'У2 Ввод'!$E$241="",'У2 Ввод'!$D$241&gt;$B12),0,MAX(0,MIN(1,'У2 Ввод'!$E$241-NETWORKDAYS('У2 Ввод'!$D$241,$B12)+1))/Настройки!$E$8*100)</f>
        <v>0</v>
      </c>
      <c r="IC12" s="67" t="n">
        <f aca="false">IF(OR($D12=1,MONTH($B12)&lt;&gt;MONTH(StartDate),'У2 Ввод'!$D$242="",'У2 Ввод'!$E$242="",'У2 Ввод'!$D$242&gt;$B12),0,MAX(0,MIN(1,'У2 Ввод'!$E$242-NETWORKDAYS('У2 Ввод'!$D$242,$B12)+1))/Настройки!$E$8*100)</f>
        <v>0</v>
      </c>
      <c r="ID12" s="67" t="n">
        <f aca="false">IF(OR($D12=1,MONTH($B12)&lt;&gt;MONTH(StartDate),'У2 Ввод'!$D$243="",'У2 Ввод'!$E$243="",'У2 Ввод'!$D$243&gt;$B12),0,MAX(0,MIN(1,'У2 Ввод'!$E$243-NETWORKDAYS('У2 Ввод'!$D$243,$B12)+1))/Настройки!$E$8*100)</f>
        <v>0</v>
      </c>
      <c r="IE12" s="67" t="n">
        <f aca="false">IF(OR($D12=1,MONTH($B12)&lt;&gt;MONTH(StartDate),'У2 Ввод'!$D$244="",'У2 Ввод'!$E$244="",'У2 Ввод'!$D$244&gt;$B12),0,MAX(0,MIN(1,'У2 Ввод'!$E$244-NETWORKDAYS('У2 Ввод'!$D$244,$B12)+1))/Настройки!$E$8*100)</f>
        <v>0</v>
      </c>
      <c r="IF12" s="67" t="n">
        <f aca="false">IF(OR($D12=1,MONTH($B12)&lt;&gt;MONTH(StartDate),'У2 Ввод'!$D$245="",'У2 Ввод'!$E$245="",'У2 Ввод'!$D$245&gt;$B12),0,MAX(0,MIN(1,'У2 Ввод'!$E$245-NETWORKDAYS('У2 Ввод'!$D$245,$B12)+1))/Настройки!$E$8*100)</f>
        <v>0</v>
      </c>
      <c r="IG12" s="67" t="n">
        <f aca="false">IF(OR($D12=1,MONTH($B12)&lt;&gt;MONTH(StartDate),'У2 Ввод'!$D$246="",'У2 Ввод'!$E$246="",'У2 Ввод'!$D$246&gt;$B12),0,MAX(0,MIN(1,'У2 Ввод'!$E$246-NETWORKDAYS('У2 Ввод'!$D$246,$B12)+1))/Настройки!$E$8*100)</f>
        <v>0</v>
      </c>
      <c r="IH12" s="67" t="n">
        <f aca="false">IF(OR($D12=1,MONTH($B12)&lt;&gt;MONTH(StartDate),'У2 Ввод'!$D$247="",'У2 Ввод'!$E$247="",'У2 Ввод'!$D$247&gt;$B12),0,MAX(0,MIN(1,'У2 Ввод'!$E$247-NETWORKDAYS('У2 Ввод'!$D$247,$B12)+1))/Настройки!$E$8*100)</f>
        <v>0</v>
      </c>
      <c r="II12" s="67" t="n">
        <f aca="false">IF(OR($D12=1,MONTH($B12)&lt;&gt;MONTH(StartDate),'У2 Ввод'!$D$248="",'У2 Ввод'!$E$248="",'У2 Ввод'!$D$248&gt;$B12),0,MAX(0,MIN(1,'У2 Ввод'!$E$248-NETWORKDAYS('У2 Ввод'!$D$248,$B12)+1))/Настройки!$E$8*100)</f>
        <v>0</v>
      </c>
      <c r="IJ12" s="67" t="n">
        <f aca="false">IF(OR($D12=1,MONTH($B12)&lt;&gt;MONTH(StartDate),'У2 Ввод'!$D$249="",'У2 Ввод'!$E$249="",'У2 Ввод'!$D$249&gt;$B12),0,MAX(0,MIN(1,'У2 Ввод'!$E$249-NETWORKDAYS('У2 Ввод'!$D$249,$B12)+1))/Настройки!$E$8*100)</f>
        <v>0</v>
      </c>
      <c r="IK12" s="67" t="n">
        <f aca="false">IF(OR($D12=1,MONTH($B12)&lt;&gt;MONTH(StartDate),'У2 Ввод'!$D$250="",'У2 Ввод'!$E$250="",'У2 Ввод'!$D$250&gt;$B12),0,MAX(0,MIN(1,'У2 Ввод'!$E$250-NETWORKDAYS('У2 Ввод'!$D$250,$B12)+1))/Настройки!$E$8*100)</f>
        <v>0</v>
      </c>
      <c r="IL12" s="67" t="n">
        <f aca="false">IF(OR($D12=1,MONTH($B12)&lt;&gt;MONTH(StartDate),'У2 Ввод'!$D$251="",'У2 Ввод'!$E$251="",'У2 Ввод'!$D$251&gt;$B12),0,MAX(0,MIN(1,'У2 Ввод'!$E$251-NETWORKDAYS('У2 Ввод'!$D$251,$B12)+1))/Настройки!$E$8*100)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IF(OR($D13=1,MONTH($B13)&lt;&gt;MONTH(StartDate),'У2 Ввод'!$D$12="",'У2 Ввод'!$E$12="",'У2 Ввод'!$D$12&gt;$B13),0,MAX(0,MIN(1,'У2 Ввод'!$E$12-NETWORKDAYS('У2 Ввод'!$D$12,$B13)+1))/Настройки!$E$8*100)</f>
        <v>0</v>
      </c>
      <c r="H13" s="67" t="n">
        <f aca="false">IF(OR($D13=1,MONTH($B13)&lt;&gt;MONTH(StartDate),'У2 Ввод'!$D$13="",'У2 Ввод'!$E$13="",'У2 Ввод'!$D$13&gt;$B13),0,MAX(0,MIN(1,'У2 Ввод'!$E$13-NETWORKDAYS('У2 Ввод'!$D$13,$B13)+1))/Настройки!$E$8*100)</f>
        <v>0</v>
      </c>
      <c r="I13" s="67" t="n">
        <f aca="false">IF(OR($D13=1,MONTH($B13)&lt;&gt;MONTH(StartDate),'У2 Ввод'!$D$14="",'У2 Ввод'!$E$14="",'У2 Ввод'!$D$14&gt;$B13),0,MAX(0,MIN(1,'У2 Ввод'!$E$14-NETWORKDAYS('У2 Ввод'!$D$14,$B13)+1))/Настройки!$E$8*100)</f>
        <v>0</v>
      </c>
      <c r="J13" s="67" t="n">
        <f aca="false">IF(OR($D13=1,MONTH($B13)&lt;&gt;MONTH(StartDate),'У2 Ввод'!$D$15="",'У2 Ввод'!$E$15="",'У2 Ввод'!$D$15&gt;$B13),0,MAX(0,MIN(1,'У2 Ввод'!$E$15-NETWORKDAYS('У2 Ввод'!$D$15,$B13)+1))/Настройки!$E$8*100)</f>
        <v>0</v>
      </c>
      <c r="K13" s="67" t="n">
        <f aca="false">IF(OR($D13=1,MONTH($B13)&lt;&gt;MONTH(StartDate),'У2 Ввод'!$D$16="",'У2 Ввод'!$E$16="",'У2 Ввод'!$D$16&gt;$B13),0,MAX(0,MIN(1,'У2 Ввод'!$E$16-NETWORKDAYS('У2 Ввод'!$D$16,$B13)+1))/Настройки!$E$8*100)</f>
        <v>0</v>
      </c>
      <c r="L13" s="67" t="n">
        <f aca="false">IF(OR($D13=1,MONTH($B13)&lt;&gt;MONTH(StartDate),'У2 Ввод'!$D$17="",'У2 Ввод'!$E$17="",'У2 Ввод'!$D$17&gt;$B13),0,MAX(0,MIN(1,'У2 Ввод'!$E$17-NETWORKDAYS('У2 Ввод'!$D$17,$B13)+1))/Настройки!$E$8*100)</f>
        <v>0</v>
      </c>
      <c r="M13" s="67" t="n">
        <f aca="false">IF(OR($D13=1,MONTH($B13)&lt;&gt;MONTH(StartDate),'У2 Ввод'!$D$18="",'У2 Ввод'!$E$18="",'У2 Ввод'!$D$18&gt;$B13),0,MAX(0,MIN(1,'У2 Ввод'!$E$18-NETWORKDAYS('У2 Ввод'!$D$18,$B13)+1))/Настройки!$E$8*100)</f>
        <v>0</v>
      </c>
      <c r="N13" s="67" t="n">
        <f aca="false">IF(OR($D13=1,MONTH($B13)&lt;&gt;MONTH(StartDate),'У2 Ввод'!$D$19="",'У2 Ввод'!$E$19="",'У2 Ввод'!$D$19&gt;$B13),0,MAX(0,MIN(1,'У2 Ввод'!$E$19-NETWORKDAYS('У2 Ввод'!$D$19,$B13)+1))/Настройки!$E$8*100)</f>
        <v>0</v>
      </c>
      <c r="O13" s="67" t="n">
        <f aca="false">IF(OR($D13=1,MONTH($B13)&lt;&gt;MONTH(StartDate),'У2 Ввод'!$D$20="",'У2 Ввод'!$E$20="",'У2 Ввод'!$D$20&gt;$B13),0,MAX(0,MIN(1,'У2 Ввод'!$E$20-NETWORKDAYS('У2 Ввод'!$D$20,$B13)+1))/Настройки!$E$8*100)</f>
        <v>0</v>
      </c>
      <c r="P13" s="67" t="n">
        <f aca="false">IF(OR($D13=1,MONTH($B13)&lt;&gt;MONTH(StartDate),'У2 Ввод'!$D$21="",'У2 Ввод'!$E$21="",'У2 Ввод'!$D$21&gt;$B13),0,MAX(0,MIN(1,'У2 Ввод'!$E$21-NETWORKDAYS('У2 Ввод'!$D$21,$B13)+1))/Настройки!$E$8*100)</f>
        <v>0</v>
      </c>
      <c r="Q13" s="67" t="n">
        <f aca="false">IF(OR($D13=1,MONTH($B13)&lt;&gt;MONTH(StartDate),'У2 Ввод'!$D$22="",'У2 Ввод'!$E$22="",'У2 Ввод'!$D$22&gt;$B13),0,MAX(0,MIN(1,'У2 Ввод'!$E$22-NETWORKDAYS('У2 Ввод'!$D$22,$B13)+1))/Настройки!$E$8*100)</f>
        <v>0</v>
      </c>
      <c r="R13" s="67" t="n">
        <f aca="false">IF(OR($D13=1,MONTH($B13)&lt;&gt;MONTH(StartDate),'У2 Ввод'!$D$23="",'У2 Ввод'!$E$23="",'У2 Ввод'!$D$23&gt;$B13),0,MAX(0,MIN(1,'У2 Ввод'!$E$23-NETWORKDAYS('У2 Ввод'!$D$23,$B13)+1))/Настройки!$E$8*100)</f>
        <v>0</v>
      </c>
      <c r="S13" s="67" t="n">
        <f aca="false">IF(OR($D13=1,MONTH($B13)&lt;&gt;MONTH(StartDate),'У2 Ввод'!$D$24="",'У2 Ввод'!$E$24="",'У2 Ввод'!$D$24&gt;$B13),0,MAX(0,MIN(1,'У2 Ввод'!$E$24-NETWORKDAYS('У2 Ввод'!$D$24,$B13)+1))/Настройки!$E$8*100)</f>
        <v>0</v>
      </c>
      <c r="T13" s="67" t="n">
        <f aca="false">IF(OR($D13=1,MONTH($B13)&lt;&gt;MONTH(StartDate),'У2 Ввод'!$D$25="",'У2 Ввод'!$E$25="",'У2 Ввод'!$D$25&gt;$B13),0,MAX(0,MIN(1,'У2 Ввод'!$E$25-NETWORKDAYS('У2 Ввод'!$D$25,$B13)+1))/Настройки!$E$8*100)</f>
        <v>0</v>
      </c>
      <c r="U13" s="67" t="n">
        <f aca="false">IF(OR($D13=1,MONTH($B13)&lt;&gt;MONTH(StartDate),'У2 Ввод'!$D$26="",'У2 Ввод'!$E$26="",'У2 Ввод'!$D$26&gt;$B13),0,MAX(0,MIN(1,'У2 Ввод'!$E$26-NETWORKDAYS('У2 Ввод'!$D$26,$B13)+1))/Настройки!$E$8*100)</f>
        <v>0</v>
      </c>
      <c r="V13" s="67" t="n">
        <f aca="false">IF(OR($D13=1,MONTH($B13)&lt;&gt;MONTH(StartDate),'У2 Ввод'!$D$27="",'У2 Ввод'!$E$27="",'У2 Ввод'!$D$27&gt;$B13),0,MAX(0,MIN(1,'У2 Ввод'!$E$27-NETWORKDAYS('У2 Ввод'!$D$27,$B13)+1))/Настройки!$E$8*100)</f>
        <v>0</v>
      </c>
      <c r="W13" s="67" t="n">
        <f aca="false">IF(OR($D13=1,MONTH($B13)&lt;&gt;MONTH(StartDate),'У2 Ввод'!$D$28="",'У2 Ввод'!$E$28="",'У2 Ввод'!$D$28&gt;$B13),0,MAX(0,MIN(1,'У2 Ввод'!$E$28-NETWORKDAYS('У2 Ввод'!$D$28,$B13)+1))/Настройки!$E$8*100)</f>
        <v>0</v>
      </c>
      <c r="X13" s="67" t="n">
        <f aca="false">IF(OR($D13=1,MONTH($B13)&lt;&gt;MONTH(StartDate),'У2 Ввод'!$D$29="",'У2 Ввод'!$E$29="",'У2 Ввод'!$D$29&gt;$B13),0,MAX(0,MIN(1,'У2 Ввод'!$E$29-NETWORKDAYS('У2 Ввод'!$D$29,$B13)+1))/Настройки!$E$8*100)</f>
        <v>0</v>
      </c>
      <c r="Y13" s="67" t="n">
        <f aca="false">IF(OR($D13=1,MONTH($B13)&lt;&gt;MONTH(StartDate),'У2 Ввод'!$D$30="",'У2 Ввод'!$E$30="",'У2 Ввод'!$D$30&gt;$B13),0,MAX(0,MIN(1,'У2 Ввод'!$E$30-NETWORKDAYS('У2 Ввод'!$D$30,$B13)+1))/Настройки!$E$8*100)</f>
        <v>0</v>
      </c>
      <c r="Z13" s="67" t="n">
        <f aca="false">IF(OR($D13=1,MONTH($B13)&lt;&gt;MONTH(StartDate),'У2 Ввод'!$D$31="",'У2 Ввод'!$E$31="",'У2 Ввод'!$D$31&gt;$B13),0,MAX(0,MIN(1,'У2 Ввод'!$E$31-NETWORKDAYS('У2 Ввод'!$D$31,$B13)+1))/Настройки!$E$8*100)</f>
        <v>0</v>
      </c>
      <c r="AA13" s="67" t="n">
        <f aca="false">IF(OR($D13=1,MONTH($B13)&lt;&gt;MONTH(StartDate),'У2 Ввод'!$D$32="",'У2 Ввод'!$E$32="",'У2 Ввод'!$D$32&gt;$B13),0,MAX(0,MIN(1,'У2 Ввод'!$E$32-NETWORKDAYS('У2 Ввод'!$D$32,$B13)+1))/Настройки!$E$8*100)</f>
        <v>0</v>
      </c>
      <c r="AB13" s="67" t="n">
        <f aca="false">IF(OR($D13=1,MONTH($B13)&lt;&gt;MONTH(StartDate),'У2 Ввод'!$D$33="",'У2 Ввод'!$E$33="",'У2 Ввод'!$D$33&gt;$B13),0,MAX(0,MIN(1,'У2 Ввод'!$E$33-NETWORKDAYS('У2 Ввод'!$D$33,$B13)+1))/Настройки!$E$8*100)</f>
        <v>0</v>
      </c>
      <c r="AC13" s="67" t="n">
        <f aca="false">IF(OR($D13=1,MONTH($B13)&lt;&gt;MONTH(StartDate),'У2 Ввод'!$D$34="",'У2 Ввод'!$E$34="",'У2 Ввод'!$D$34&gt;$B13),0,MAX(0,MIN(1,'У2 Ввод'!$E$34-NETWORKDAYS('У2 Ввод'!$D$34,$B13)+1))/Настройки!$E$8*100)</f>
        <v>0</v>
      </c>
      <c r="AD13" s="67" t="n">
        <f aca="false">IF(OR($D13=1,MONTH($B13)&lt;&gt;MONTH(StartDate),'У2 Ввод'!$D$35="",'У2 Ввод'!$E$35="",'У2 Ввод'!$D$35&gt;$B13),0,MAX(0,MIN(1,'У2 Ввод'!$E$35-NETWORKDAYS('У2 Ввод'!$D$35,$B13)+1))/Настройки!$E$8*100)</f>
        <v>0</v>
      </c>
      <c r="AE13" s="67" t="n">
        <f aca="false">IF(OR($D13=1,MONTH($B13)&lt;&gt;MONTH(StartDate),'У2 Ввод'!$D$36="",'У2 Ввод'!$E$36="",'У2 Ввод'!$D$36&gt;$B13),0,MAX(0,MIN(1,'У2 Ввод'!$E$36-NETWORKDAYS('У2 Ввод'!$D$36,$B13)+1))/Настройки!$E$8*100)</f>
        <v>0</v>
      </c>
      <c r="AF13" s="67" t="n">
        <f aca="false">IF(OR($D13=1,MONTH($B13)&lt;&gt;MONTH(StartDate),'У2 Ввод'!$D$37="",'У2 Ввод'!$E$37="",'У2 Ввод'!$D$37&gt;$B13),0,MAX(0,MIN(1,'У2 Ввод'!$E$37-NETWORKDAYS('У2 Ввод'!$D$37,$B13)+1))/Настройки!$E$8*100)</f>
        <v>0</v>
      </c>
      <c r="AG13" s="67" t="n">
        <f aca="false">IF(OR($D13=1,MONTH($B13)&lt;&gt;MONTH(StartDate),'У2 Ввод'!$D$38="",'У2 Ввод'!$E$38="",'У2 Ввод'!$D$38&gt;$B13),0,MAX(0,MIN(1,'У2 Ввод'!$E$38-NETWORKDAYS('У2 Ввод'!$D$38,$B13)+1))/Настройки!$E$8*100)</f>
        <v>0</v>
      </c>
      <c r="AH13" s="67" t="n">
        <f aca="false">IF(OR($D13=1,MONTH($B13)&lt;&gt;MONTH(StartDate),'У2 Ввод'!$D$39="",'У2 Ввод'!$E$39="",'У2 Ввод'!$D$39&gt;$B13),0,MAX(0,MIN(1,'У2 Ввод'!$E$39-NETWORKDAYS('У2 Ввод'!$D$39,$B13)+1))/Настройки!$E$8*100)</f>
        <v>0</v>
      </c>
      <c r="AI13" s="67" t="n">
        <f aca="false">IF(OR($D13=1,MONTH($B13)&lt;&gt;MONTH(StartDate),'У2 Ввод'!$D$40="",'У2 Ввод'!$E$40="",'У2 Ввод'!$D$40&gt;$B13),0,MAX(0,MIN(1,'У2 Ввод'!$E$40-NETWORKDAYS('У2 Ввод'!$D$40,$B13)+1))/Настройки!$E$8*100)</f>
        <v>0</v>
      </c>
      <c r="AJ13" s="67" t="n">
        <f aca="false">IF(OR($D13=1,MONTH($B13)&lt;&gt;MONTH(StartDate),'У2 Ввод'!$D$41="",'У2 Ввод'!$E$41="",'У2 Ввод'!$D$41&gt;$B13),0,MAX(0,MIN(1,'У2 Ввод'!$E$41-NETWORKDAYS('У2 Ввод'!$D$41,$B13)+1))/Настройки!$E$8*100)</f>
        <v>0</v>
      </c>
      <c r="AK13" s="67" t="n">
        <f aca="false">IF(OR($D13=1,MONTH($B13)&lt;&gt;MONTH(StartDate),'У2 Ввод'!$D$42="",'У2 Ввод'!$E$42="",'У2 Ввод'!$D$42&gt;$B13),0,MAX(0,MIN(1,'У2 Ввод'!$E$42-NETWORKDAYS('У2 Ввод'!$D$42,$B13)+1))/Настройки!$E$8*100)</f>
        <v>0</v>
      </c>
      <c r="AL13" s="67" t="n">
        <f aca="false">IF(OR($D13=1,MONTH($B13)&lt;&gt;MONTH(StartDate),'У2 Ввод'!$D$43="",'У2 Ввод'!$E$43="",'У2 Ввод'!$D$43&gt;$B13),0,MAX(0,MIN(1,'У2 Ввод'!$E$43-NETWORKDAYS('У2 Ввод'!$D$43,$B13)+1))/Настройки!$E$8*100)</f>
        <v>0</v>
      </c>
      <c r="AM13" s="67" t="n">
        <f aca="false">IF(OR($D13=1,MONTH($B13)&lt;&gt;MONTH(StartDate),'У2 Ввод'!$D$44="",'У2 Ввод'!$E$44="",'У2 Ввод'!$D$44&gt;$B13),0,MAX(0,MIN(1,'У2 Ввод'!$E$44-NETWORKDAYS('У2 Ввод'!$D$44,$B13)+1))/Настройки!$E$8*100)</f>
        <v>0</v>
      </c>
      <c r="AN13" s="67" t="n">
        <f aca="false">IF(OR($D13=1,MONTH($B13)&lt;&gt;MONTH(StartDate),'У2 Ввод'!$D$45="",'У2 Ввод'!$E$45="",'У2 Ввод'!$D$45&gt;$B13),0,MAX(0,MIN(1,'У2 Ввод'!$E$45-NETWORKDAYS('У2 Ввод'!$D$45,$B13)+1))/Настройки!$E$8*100)</f>
        <v>0</v>
      </c>
      <c r="AO13" s="67" t="n">
        <f aca="false">IF(OR($D13=1,MONTH($B13)&lt;&gt;MONTH(StartDate),'У2 Ввод'!$D$46="",'У2 Ввод'!$E$46="",'У2 Ввод'!$D$46&gt;$B13),0,MAX(0,MIN(1,'У2 Ввод'!$E$46-NETWORKDAYS('У2 Ввод'!$D$46,$B13)+1))/Настройки!$E$8*100)</f>
        <v>0</v>
      </c>
      <c r="AP13" s="67" t="n">
        <f aca="false">IF(OR($D13=1,MONTH($B13)&lt;&gt;MONTH(StartDate),'У2 Ввод'!$D$47="",'У2 Ввод'!$E$47="",'У2 Ввод'!$D$47&gt;$B13),0,MAX(0,MIN(1,'У2 Ввод'!$E$47-NETWORKDAYS('У2 Ввод'!$D$47,$B13)+1))/Настройки!$E$8*100)</f>
        <v>0</v>
      </c>
      <c r="AQ13" s="67" t="n">
        <f aca="false">IF(OR($D13=1,MONTH($B13)&lt;&gt;MONTH(StartDate),'У2 Ввод'!$D$48="",'У2 Ввод'!$E$48="",'У2 Ввод'!$D$48&gt;$B13),0,MAX(0,MIN(1,'У2 Ввод'!$E$48-NETWORKDAYS('У2 Ввод'!$D$48,$B13)+1))/Настройки!$E$8*100)</f>
        <v>0</v>
      </c>
      <c r="AR13" s="67" t="n">
        <f aca="false">IF(OR($D13=1,MONTH($B13)&lt;&gt;MONTH(StartDate),'У2 Ввод'!$D$49="",'У2 Ввод'!$E$49="",'У2 Ввод'!$D$49&gt;$B13),0,MAX(0,MIN(1,'У2 Ввод'!$E$49-NETWORKDAYS('У2 Ввод'!$D$49,$B13)+1))/Настройки!$E$8*100)</f>
        <v>0</v>
      </c>
      <c r="AS13" s="67" t="n">
        <f aca="false">IF(OR($D13=1,MONTH($B13)&lt;&gt;MONTH(StartDate),'У2 Ввод'!$D$50="",'У2 Ввод'!$E$50="",'У2 Ввод'!$D$50&gt;$B13),0,MAX(0,MIN(1,'У2 Ввод'!$E$50-NETWORKDAYS('У2 Ввод'!$D$50,$B13)+1))/Настройки!$E$8*100)</f>
        <v>0</v>
      </c>
      <c r="AT13" s="67" t="n">
        <f aca="false">IF(OR($D13=1,MONTH($B13)&lt;&gt;MONTH(StartDate),'У2 Ввод'!$D$51="",'У2 Ввод'!$E$51="",'У2 Ввод'!$D$51&gt;$B13),0,MAX(0,MIN(1,'У2 Ввод'!$E$51-NETWORKDAYS('У2 Ввод'!$D$51,$B13)+1))/Настройки!$E$8*100)</f>
        <v>0</v>
      </c>
      <c r="AU13" s="67" t="n">
        <f aca="false">IF(OR($D13=1,MONTH($B13)&lt;&gt;MONTH(StartDate),'У2 Ввод'!$D$52="",'У2 Ввод'!$E$52="",'У2 Ввод'!$D$52&gt;$B13),0,MAX(0,MIN(1,'У2 Ввод'!$E$52-NETWORKDAYS('У2 Ввод'!$D$52,$B13)+1))/Настройки!$E$8*100)</f>
        <v>0</v>
      </c>
      <c r="AV13" s="67" t="n">
        <f aca="false">IF(OR($D13=1,MONTH($B13)&lt;&gt;MONTH(StartDate),'У2 Ввод'!$D$53="",'У2 Ввод'!$E$53="",'У2 Ввод'!$D$53&gt;$B13),0,MAX(0,MIN(1,'У2 Ввод'!$E$53-NETWORKDAYS('У2 Ввод'!$D$53,$B13)+1))/Настройки!$E$8*100)</f>
        <v>0</v>
      </c>
      <c r="AW13" s="67" t="n">
        <f aca="false">IF(OR($D13=1,MONTH($B13)&lt;&gt;MONTH(StartDate),'У2 Ввод'!$D$54="",'У2 Ввод'!$E$54="",'У2 Ввод'!$D$54&gt;$B13),0,MAX(0,MIN(1,'У2 Ввод'!$E$54-NETWORKDAYS('У2 Ввод'!$D$54,$B13)+1))/Настройки!$E$8*100)</f>
        <v>0</v>
      </c>
      <c r="AX13" s="67" t="n">
        <f aca="false">IF(OR($D13=1,MONTH($B13)&lt;&gt;MONTH(StartDate),'У2 Ввод'!$D$55="",'У2 Ввод'!$E$55="",'У2 Ввод'!$D$55&gt;$B13),0,MAX(0,MIN(1,'У2 Ввод'!$E$55-NETWORKDAYS('У2 Ввод'!$D$55,$B13)+1))/Настройки!$E$8*100)</f>
        <v>0</v>
      </c>
      <c r="AY13" s="67" t="n">
        <f aca="false">IF(OR($D13=1,MONTH($B13)&lt;&gt;MONTH(StartDate),'У2 Ввод'!$D$56="",'У2 Ввод'!$E$56="",'У2 Ввод'!$D$56&gt;$B13),0,MAX(0,MIN(1,'У2 Ввод'!$E$56-NETWORKDAYS('У2 Ввод'!$D$56,$B13)+1))/Настройки!$E$8*100)</f>
        <v>0</v>
      </c>
      <c r="AZ13" s="67" t="n">
        <f aca="false">IF(OR($D13=1,MONTH($B13)&lt;&gt;MONTH(StartDate),'У2 Ввод'!$D$57="",'У2 Ввод'!$E$57="",'У2 Ввод'!$D$57&gt;$B13),0,MAX(0,MIN(1,'У2 Ввод'!$E$57-NETWORKDAYS('У2 Ввод'!$D$57,$B13)+1))/Настройки!$E$8*100)</f>
        <v>0</v>
      </c>
      <c r="BA13" s="67" t="n">
        <f aca="false">IF(OR($D13=1,MONTH($B13)&lt;&gt;MONTH(StartDate),'У2 Ввод'!$D$58="",'У2 Ввод'!$E$58="",'У2 Ввод'!$D$58&gt;$B13),0,MAX(0,MIN(1,'У2 Ввод'!$E$58-NETWORKDAYS('У2 Ввод'!$D$58,$B13)+1))/Настройки!$E$8*100)</f>
        <v>0</v>
      </c>
      <c r="BB13" s="67" t="n">
        <f aca="false">IF(OR($D13=1,MONTH($B13)&lt;&gt;MONTH(StartDate),'У2 Ввод'!$D$59="",'У2 Ввод'!$E$59="",'У2 Ввод'!$D$59&gt;$B13),0,MAX(0,MIN(1,'У2 Ввод'!$E$59-NETWORKDAYS('У2 Ввод'!$D$59,$B13)+1))/Настройки!$E$8*100)</f>
        <v>0</v>
      </c>
      <c r="BC13" s="67" t="n">
        <f aca="false">IF(OR($D13=1,MONTH($B13)&lt;&gt;MONTH(StartDate),'У2 Ввод'!$D$60="",'У2 Ввод'!$E$60="",'У2 Ввод'!$D$60&gt;$B13),0,MAX(0,MIN(1,'У2 Ввод'!$E$60-NETWORKDAYS('У2 Ввод'!$D$60,$B13)+1))/Настройки!$E$8*100)</f>
        <v>0</v>
      </c>
      <c r="BD13" s="67" t="n">
        <f aca="false">IF(OR($D13=1,MONTH($B13)&lt;&gt;MONTH(StartDate),'У2 Ввод'!$D$61="",'У2 Ввод'!$E$61="",'У2 Ввод'!$D$61&gt;$B13),0,MAX(0,MIN(1,'У2 Ввод'!$E$61-NETWORKDAYS('У2 Ввод'!$D$61,$B13)+1))/Настройки!$E$8*100)</f>
        <v>0</v>
      </c>
      <c r="BE13" s="67" t="n">
        <f aca="false">IF(OR($D13=1,MONTH($B13)&lt;&gt;MONTH(StartDate),'У2 Ввод'!$D$62="",'У2 Ввод'!$E$62="",'У2 Ввод'!$D$62&gt;$B13),0,MAX(0,MIN(1,'У2 Ввод'!$E$62-NETWORKDAYS('У2 Ввод'!$D$62,$B13)+1))/Настройки!$E$8*100)</f>
        <v>0</v>
      </c>
      <c r="BF13" s="67" t="n">
        <f aca="false">IF(OR($D13=1,MONTH($B13)&lt;&gt;MONTH(StartDate),'У2 Ввод'!$D$63="",'У2 Ввод'!$E$63="",'У2 Ввод'!$D$63&gt;$B13),0,MAX(0,MIN(1,'У2 Ввод'!$E$63-NETWORKDAYS('У2 Ввод'!$D$63,$B13)+1))/Настройки!$E$8*100)</f>
        <v>0</v>
      </c>
      <c r="BG13" s="67" t="n">
        <f aca="false">IF(OR($D13=1,MONTH($B13)&lt;&gt;MONTH(StartDate),'У2 Ввод'!$D$64="",'У2 Ввод'!$E$64="",'У2 Ввод'!$D$64&gt;$B13),0,MAX(0,MIN(1,'У2 Ввод'!$E$64-NETWORKDAYS('У2 Ввод'!$D$64,$B13)+1))/Настройки!$E$8*100)</f>
        <v>0</v>
      </c>
      <c r="BH13" s="67" t="n">
        <f aca="false">IF(OR($D13=1,MONTH($B13)&lt;&gt;MONTH(StartDate),'У2 Ввод'!$D$65="",'У2 Ввод'!$E$65="",'У2 Ввод'!$D$65&gt;$B13),0,MAX(0,MIN(1,'У2 Ввод'!$E$65-NETWORKDAYS('У2 Ввод'!$D$65,$B13)+1))/Настройки!$E$8*100)</f>
        <v>0</v>
      </c>
      <c r="BI13" s="67" t="n">
        <f aca="false">IF(OR($D13=1,MONTH($B13)&lt;&gt;MONTH(StartDate),'У2 Ввод'!$D$66="",'У2 Ввод'!$E$66="",'У2 Ввод'!$D$66&gt;$B13),0,MAX(0,MIN(1,'У2 Ввод'!$E$66-NETWORKDAYS('У2 Ввод'!$D$66,$B13)+1))/Настройки!$E$8*100)</f>
        <v>0</v>
      </c>
      <c r="BJ13" s="67" t="n">
        <f aca="false">IF(OR($D13=1,MONTH($B13)&lt;&gt;MONTH(StartDate),'У2 Ввод'!$D$67="",'У2 Ввод'!$E$67="",'У2 Ввод'!$D$67&gt;$B13),0,MAX(0,MIN(1,'У2 Ввод'!$E$67-NETWORKDAYS('У2 Ввод'!$D$67,$B13)+1))/Настройки!$E$8*100)</f>
        <v>0</v>
      </c>
      <c r="BK13" s="67" t="n">
        <f aca="false">IF(OR($D13=1,MONTH($B13)&lt;&gt;MONTH(StartDate),'У2 Ввод'!$D$68="",'У2 Ввод'!$E$68="",'У2 Ввод'!$D$68&gt;$B13),0,MAX(0,MIN(1,'У2 Ввод'!$E$68-NETWORKDAYS('У2 Ввод'!$D$68,$B13)+1))/Настройки!$E$8*100)</f>
        <v>0</v>
      </c>
      <c r="BL13" s="67" t="n">
        <f aca="false">IF(OR($D13=1,MONTH($B13)&lt;&gt;MONTH(StartDate),'У2 Ввод'!$D$69="",'У2 Ввод'!$E$69="",'У2 Ввод'!$D$69&gt;$B13),0,MAX(0,MIN(1,'У2 Ввод'!$E$69-NETWORKDAYS('У2 Ввод'!$D$69,$B13)+1))/Настройки!$E$8*100)</f>
        <v>0</v>
      </c>
      <c r="BM13" s="67" t="n">
        <f aca="false">IF(OR($D13=1,MONTH($B13)&lt;&gt;MONTH(StartDate),'У2 Ввод'!$D$70="",'У2 Ввод'!$E$70="",'У2 Ввод'!$D$70&gt;$B13),0,MAX(0,MIN(1,'У2 Ввод'!$E$70-NETWORKDAYS('У2 Ввод'!$D$70,$B13)+1))/Настройки!$E$8*100)</f>
        <v>0</v>
      </c>
      <c r="BN13" s="67" t="n">
        <f aca="false">IF(OR($D13=1,MONTH($B13)&lt;&gt;MONTH(StartDate),'У2 Ввод'!$D$71="",'У2 Ввод'!$E$71="",'У2 Ввод'!$D$71&gt;$B13),0,MAX(0,MIN(1,'У2 Ввод'!$E$71-NETWORKDAYS('У2 Ввод'!$D$71,$B13)+1))/Настройки!$E$8*100)</f>
        <v>0</v>
      </c>
      <c r="BO13" s="67" t="n">
        <f aca="false">IF(OR($D13=1,MONTH($B13)&lt;&gt;MONTH(StartDate),'У2 Ввод'!$D$72="",'У2 Ввод'!$E$72="",'У2 Ввод'!$D$72&gt;$B13),0,MAX(0,MIN(1,'У2 Ввод'!$E$72-NETWORKDAYS('У2 Ввод'!$D$72,$B13)+1))/Настройки!$E$8*100)</f>
        <v>0</v>
      </c>
      <c r="BP13" s="67" t="n">
        <f aca="false">IF(OR($D13=1,MONTH($B13)&lt;&gt;MONTH(StartDate),'У2 Ввод'!$D$73="",'У2 Ввод'!$E$73="",'У2 Ввод'!$D$73&gt;$B13),0,MAX(0,MIN(1,'У2 Ввод'!$E$73-NETWORKDAYS('У2 Ввод'!$D$73,$B13)+1))/Настройки!$E$8*100)</f>
        <v>0</v>
      </c>
      <c r="BQ13" s="67" t="n">
        <f aca="false">IF(OR($D13=1,MONTH($B13)&lt;&gt;MONTH(StartDate),'У2 Ввод'!$D$74="",'У2 Ввод'!$E$74="",'У2 Ввод'!$D$74&gt;$B13),0,MAX(0,MIN(1,'У2 Ввод'!$E$74-NETWORKDAYS('У2 Ввод'!$D$74,$B13)+1))/Настройки!$E$8*100)</f>
        <v>0</v>
      </c>
      <c r="BR13" s="67" t="n">
        <f aca="false">IF(OR($D13=1,MONTH($B13)&lt;&gt;MONTH(StartDate),'У2 Ввод'!$D$75="",'У2 Ввод'!$E$75="",'У2 Ввод'!$D$75&gt;$B13),0,MAX(0,MIN(1,'У2 Ввод'!$E$75-NETWORKDAYS('У2 Ввод'!$D$75,$B13)+1))/Настройки!$E$8*100)</f>
        <v>0</v>
      </c>
      <c r="BS13" s="67" t="n">
        <f aca="false">IF(OR($D13=1,MONTH($B13)&lt;&gt;MONTH(StartDate),'У2 Ввод'!$D$76="",'У2 Ввод'!$E$76="",'У2 Ввод'!$D$76&gt;$B13),0,MAX(0,MIN(1,'У2 Ввод'!$E$76-NETWORKDAYS('У2 Ввод'!$D$76,$B13)+1))/Настройки!$E$8*100)</f>
        <v>0</v>
      </c>
      <c r="BT13" s="67" t="n">
        <f aca="false">IF(OR($D13=1,MONTH($B13)&lt;&gt;MONTH(StartDate),'У2 Ввод'!$D$77="",'У2 Ввод'!$E$77="",'У2 Ввод'!$D$77&gt;$B13),0,MAX(0,MIN(1,'У2 Ввод'!$E$77-NETWORKDAYS('У2 Ввод'!$D$77,$B13)+1))/Настройки!$E$8*100)</f>
        <v>0</v>
      </c>
      <c r="BU13" s="67" t="n">
        <f aca="false">IF(OR($D13=1,MONTH($B13)&lt;&gt;MONTH(StartDate),'У2 Ввод'!$D$78="",'У2 Ввод'!$E$78="",'У2 Ввод'!$D$78&gt;$B13),0,MAX(0,MIN(1,'У2 Ввод'!$E$78-NETWORKDAYS('У2 Ввод'!$D$78,$B13)+1))/Настройки!$E$8*100)</f>
        <v>0</v>
      </c>
      <c r="BV13" s="67" t="n">
        <f aca="false">IF(OR($D13=1,MONTH($B13)&lt;&gt;MONTH(StartDate),'У2 Ввод'!$D$79="",'У2 Ввод'!$E$79="",'У2 Ввод'!$D$79&gt;$B13),0,MAX(0,MIN(1,'У2 Ввод'!$E$79-NETWORKDAYS('У2 Ввод'!$D$79,$B13)+1))/Настройки!$E$8*100)</f>
        <v>0</v>
      </c>
      <c r="BW13" s="67" t="n">
        <f aca="false">IF(OR($D13=1,MONTH($B13)&lt;&gt;MONTH(StartDate),'У2 Ввод'!$D$80="",'У2 Ввод'!$E$80="",'У2 Ввод'!$D$80&gt;$B13),0,MAX(0,MIN(1,'У2 Ввод'!$E$80-NETWORKDAYS('У2 Ввод'!$D$80,$B13)+1))/Настройки!$E$8*100)</f>
        <v>0</v>
      </c>
      <c r="BX13" s="67" t="n">
        <f aca="false">IF(OR($D13=1,MONTH($B13)&lt;&gt;MONTH(StartDate),'У2 Ввод'!$D$81="",'У2 Ввод'!$E$81="",'У2 Ввод'!$D$81&gt;$B13),0,MAX(0,MIN(1,'У2 Ввод'!$E$81-NETWORKDAYS('У2 Ввод'!$D$81,$B13)+1))/Настройки!$E$8*100)</f>
        <v>0</v>
      </c>
      <c r="BY13" s="67" t="n">
        <f aca="false">IF(OR($D13=1,MONTH($B13)&lt;&gt;MONTH(StartDate),'У2 Ввод'!$D$82="",'У2 Ввод'!$E$82="",'У2 Ввод'!$D$82&gt;$B13),0,MAX(0,MIN(1,'У2 Ввод'!$E$82-NETWORKDAYS('У2 Ввод'!$D$82,$B13)+1))/Настройки!$E$8*100)</f>
        <v>0</v>
      </c>
      <c r="BZ13" s="67" t="n">
        <f aca="false">IF(OR($D13=1,MONTH($B13)&lt;&gt;MONTH(StartDate),'У2 Ввод'!$D$83="",'У2 Ввод'!$E$83="",'У2 Ввод'!$D$83&gt;$B13),0,MAX(0,MIN(1,'У2 Ввод'!$E$83-NETWORKDAYS('У2 Ввод'!$D$83,$B13)+1))/Настройки!$E$8*100)</f>
        <v>0</v>
      </c>
      <c r="CA13" s="67" t="n">
        <f aca="false">IF(OR($D13=1,MONTH($B13)&lt;&gt;MONTH(StartDate),'У2 Ввод'!$D$84="",'У2 Ввод'!$E$84="",'У2 Ввод'!$D$84&gt;$B13),0,MAX(0,MIN(1,'У2 Ввод'!$E$84-NETWORKDAYS('У2 Ввод'!$D$84,$B13)+1))/Настройки!$E$8*100)</f>
        <v>0</v>
      </c>
      <c r="CB13" s="67" t="n">
        <f aca="false">IF(OR($D13=1,MONTH($B13)&lt;&gt;MONTH(StartDate),'У2 Ввод'!$D$85="",'У2 Ввод'!$E$85="",'У2 Ввод'!$D$85&gt;$B13),0,MAX(0,MIN(1,'У2 Ввод'!$E$85-NETWORKDAYS('У2 Ввод'!$D$85,$B13)+1))/Настройки!$E$8*100)</f>
        <v>0</v>
      </c>
      <c r="CC13" s="67" t="n">
        <f aca="false">IF(OR($D13=1,MONTH($B13)&lt;&gt;MONTH(StartDate),'У2 Ввод'!$D$86="",'У2 Ввод'!$E$86="",'У2 Ввод'!$D$86&gt;$B13),0,MAX(0,MIN(1,'У2 Ввод'!$E$86-NETWORKDAYS('У2 Ввод'!$D$86,$B13)+1))/Настройки!$E$8*100)</f>
        <v>0</v>
      </c>
      <c r="CD13" s="67" t="n">
        <f aca="false">IF(OR($D13=1,MONTH($B13)&lt;&gt;MONTH(StartDate),'У2 Ввод'!$D$87="",'У2 Ввод'!$E$87="",'У2 Ввод'!$D$87&gt;$B13),0,MAX(0,MIN(1,'У2 Ввод'!$E$87-NETWORKDAYS('У2 Ввод'!$D$87,$B13)+1))/Настройки!$E$8*100)</f>
        <v>0</v>
      </c>
      <c r="CE13" s="67" t="n">
        <f aca="false">IF(OR($D13=1,MONTH($B13)&lt;&gt;MONTH(StartDate),'У2 Ввод'!$D$88="",'У2 Ввод'!$E$88="",'У2 Ввод'!$D$88&gt;$B13),0,MAX(0,MIN(1,'У2 Ввод'!$E$88-NETWORKDAYS('У2 Ввод'!$D$88,$B13)+1))/Настройки!$E$8*100)</f>
        <v>0</v>
      </c>
      <c r="CF13" s="67" t="n">
        <f aca="false">IF(OR($D13=1,MONTH($B13)&lt;&gt;MONTH(StartDate),'У2 Ввод'!$D$89="",'У2 Ввод'!$E$89="",'У2 Ввод'!$D$89&gt;$B13),0,MAX(0,MIN(1,'У2 Ввод'!$E$89-NETWORKDAYS('У2 Ввод'!$D$89,$B13)+1))/Настройки!$E$8*100)</f>
        <v>0</v>
      </c>
      <c r="CG13" s="67" t="n">
        <f aca="false">IF(OR($D13=1,MONTH($B13)&lt;&gt;MONTH(StartDate),'У2 Ввод'!$D$90="",'У2 Ввод'!$E$90="",'У2 Ввод'!$D$90&gt;$B13),0,MAX(0,MIN(1,'У2 Ввод'!$E$90-NETWORKDAYS('У2 Ввод'!$D$90,$B13)+1))/Настройки!$E$8*100)</f>
        <v>0</v>
      </c>
      <c r="CH13" s="67" t="n">
        <f aca="false">IF(OR($D13=1,MONTH($B13)&lt;&gt;MONTH(StartDate),'У2 Ввод'!$D$91="",'У2 Ввод'!$E$91="",'У2 Ввод'!$D$91&gt;$B13),0,MAX(0,MIN(1,'У2 Ввод'!$E$91-NETWORKDAYS('У2 Ввод'!$D$91,$B13)+1))/Настройки!$E$8*100)</f>
        <v>0</v>
      </c>
      <c r="CI13" s="67" t="n">
        <f aca="false">IF(OR($D13=1,MONTH($B13)&lt;&gt;MONTH(StartDate),'У2 Ввод'!$D$92="",'У2 Ввод'!$E$92="",'У2 Ввод'!$D$92&gt;$B13),0,MAX(0,MIN(1,'У2 Ввод'!$E$92-NETWORKDAYS('У2 Ввод'!$D$92,$B13)+1))/Настройки!$E$8*100)</f>
        <v>0</v>
      </c>
      <c r="CJ13" s="67" t="n">
        <f aca="false">IF(OR($D13=1,MONTH($B13)&lt;&gt;MONTH(StartDate),'У2 Ввод'!$D$93="",'У2 Ввод'!$E$93="",'У2 Ввод'!$D$93&gt;$B13),0,MAX(0,MIN(1,'У2 Ввод'!$E$93-NETWORKDAYS('У2 Ввод'!$D$93,$B13)+1))/Настройки!$E$8*100)</f>
        <v>0</v>
      </c>
      <c r="CK13" s="67" t="n">
        <f aca="false">IF(OR($D13=1,MONTH($B13)&lt;&gt;MONTH(StartDate),'У2 Ввод'!$D$94="",'У2 Ввод'!$E$94="",'У2 Ввод'!$D$94&gt;$B13),0,MAX(0,MIN(1,'У2 Ввод'!$E$94-NETWORKDAYS('У2 Ввод'!$D$94,$B13)+1))/Настройки!$E$8*100)</f>
        <v>0</v>
      </c>
      <c r="CL13" s="67" t="n">
        <f aca="false">IF(OR($D13=1,MONTH($B13)&lt;&gt;MONTH(StartDate),'У2 Ввод'!$D$95="",'У2 Ввод'!$E$95="",'У2 Ввод'!$D$95&gt;$B13),0,MAX(0,MIN(1,'У2 Ввод'!$E$95-NETWORKDAYS('У2 Ввод'!$D$95,$B13)+1))/Настройки!$E$8*100)</f>
        <v>0</v>
      </c>
      <c r="CM13" s="67" t="n">
        <f aca="false">IF(OR($D13=1,MONTH($B13)&lt;&gt;MONTH(StartDate),'У2 Ввод'!$D$96="",'У2 Ввод'!$E$96="",'У2 Ввод'!$D$96&gt;$B13),0,MAX(0,MIN(1,'У2 Ввод'!$E$96-NETWORKDAYS('У2 Ввод'!$D$96,$B13)+1))/Настройки!$E$8*100)</f>
        <v>0</v>
      </c>
      <c r="CN13" s="67" t="n">
        <f aca="false">IF(OR($D13=1,MONTH($B13)&lt;&gt;MONTH(StartDate),'У2 Ввод'!$D$97="",'У2 Ввод'!$E$97="",'У2 Ввод'!$D$97&gt;$B13),0,MAX(0,MIN(1,'У2 Ввод'!$E$97-NETWORKDAYS('У2 Ввод'!$D$97,$B13)+1))/Настройки!$E$8*100)</f>
        <v>0</v>
      </c>
      <c r="CO13" s="67" t="n">
        <f aca="false">IF(OR($D13=1,MONTH($B13)&lt;&gt;MONTH(StartDate),'У2 Ввод'!$D$98="",'У2 Ввод'!$E$98="",'У2 Ввод'!$D$98&gt;$B13),0,MAX(0,MIN(1,'У2 Ввод'!$E$98-NETWORKDAYS('У2 Ввод'!$D$98,$B13)+1))/Настройки!$E$8*100)</f>
        <v>0</v>
      </c>
      <c r="CP13" s="67" t="n">
        <f aca="false">IF(OR($D13=1,MONTH($B13)&lt;&gt;MONTH(StartDate),'У2 Ввод'!$D$99="",'У2 Ввод'!$E$99="",'У2 Ввод'!$D$99&gt;$B13),0,MAX(0,MIN(1,'У2 Ввод'!$E$99-NETWORKDAYS('У2 Ввод'!$D$99,$B13)+1))/Настройки!$E$8*100)</f>
        <v>0</v>
      </c>
      <c r="CQ13" s="67" t="n">
        <f aca="false">IF(OR($D13=1,MONTH($B13)&lt;&gt;MONTH(StartDate),'У2 Ввод'!$D$100="",'У2 Ввод'!$E$100="",'У2 Ввод'!$D$100&gt;$B13),0,MAX(0,MIN(1,'У2 Ввод'!$E$100-NETWORKDAYS('У2 Ввод'!$D$100,$B13)+1))/Настройки!$E$8*100)</f>
        <v>0</v>
      </c>
      <c r="CR13" s="67" t="n">
        <f aca="false">IF(OR($D13=1,MONTH($B13)&lt;&gt;MONTH(StartDate),'У2 Ввод'!$D$101="",'У2 Ввод'!$E$101="",'У2 Ввод'!$D$101&gt;$B13),0,MAX(0,MIN(1,'У2 Ввод'!$E$101-NETWORKDAYS('У2 Ввод'!$D$101,$B13)+1))/Настройки!$E$8*100)</f>
        <v>0</v>
      </c>
      <c r="CS13" s="67" t="n">
        <f aca="false">IF(OR($D13=1,MONTH($B13)&lt;&gt;MONTH(StartDate),'У2 Ввод'!$D$102="",'У2 Ввод'!$E$102="",'У2 Ввод'!$D$102&gt;$B13),0,MAX(0,MIN(1,'У2 Ввод'!$E$102-NETWORKDAYS('У2 Ввод'!$D$102,$B13)+1))/Настройки!$E$8*100)</f>
        <v>0</v>
      </c>
      <c r="CT13" s="67" t="n">
        <f aca="false">IF(OR($D13=1,MONTH($B13)&lt;&gt;MONTH(StartDate),'У2 Ввод'!$D$103="",'У2 Ввод'!$E$103="",'У2 Ввод'!$D$103&gt;$B13),0,MAX(0,MIN(1,'У2 Ввод'!$E$103-NETWORKDAYS('У2 Ввод'!$D$103,$B13)+1))/Настройки!$E$8*100)</f>
        <v>0</v>
      </c>
      <c r="CU13" s="67" t="n">
        <f aca="false">IF(OR($D13=1,MONTH($B13)&lt;&gt;MONTH(StartDate),'У2 Ввод'!$D$104="",'У2 Ввод'!$E$104="",'У2 Ввод'!$D$104&gt;$B13),0,MAX(0,MIN(1,'У2 Ввод'!$E$104-NETWORKDAYS('У2 Ввод'!$D$104,$B13)+1))/Настройки!$E$8*100)</f>
        <v>0</v>
      </c>
      <c r="CV13" s="67" t="n">
        <f aca="false">IF(OR($D13=1,MONTH($B13)&lt;&gt;MONTH(StartDate),'У2 Ввод'!$D$105="",'У2 Ввод'!$E$105="",'У2 Ввод'!$D$105&gt;$B13),0,MAX(0,MIN(1,'У2 Ввод'!$E$105-NETWORKDAYS('У2 Ввод'!$D$105,$B13)+1))/Настройки!$E$8*100)</f>
        <v>0</v>
      </c>
      <c r="CW13" s="67" t="n">
        <f aca="false">IF(OR($D13=1,MONTH($B13)&lt;&gt;MONTH(StartDate),'У2 Ввод'!$D$106="",'У2 Ввод'!$E$106="",'У2 Ввод'!$D$106&gt;$B13),0,MAX(0,MIN(1,'У2 Ввод'!$E$106-NETWORKDAYS('У2 Ввод'!$D$106,$B13)+1))/Настройки!$E$8*100)</f>
        <v>0</v>
      </c>
      <c r="CX13" s="67" t="n">
        <f aca="false">IF(OR($D13=1,MONTH($B13)&lt;&gt;MONTH(StartDate),'У2 Ввод'!$D$107="",'У2 Ввод'!$E$107="",'У2 Ввод'!$D$107&gt;$B13),0,MAX(0,MIN(1,'У2 Ввод'!$E$107-NETWORKDAYS('У2 Ввод'!$D$107,$B13)+1))/Настройки!$E$8*100)</f>
        <v>0</v>
      </c>
      <c r="CY13" s="67" t="n">
        <f aca="false">IF(OR($D13=1,MONTH($B13)&lt;&gt;MONTH(StartDate),'У2 Ввод'!$D$108="",'У2 Ввод'!$E$108="",'У2 Ввод'!$D$108&gt;$B13),0,MAX(0,MIN(1,'У2 Ввод'!$E$108-NETWORKDAYS('У2 Ввод'!$D$108,$B13)+1))/Настройки!$E$8*100)</f>
        <v>0</v>
      </c>
      <c r="CZ13" s="67" t="n">
        <f aca="false">IF(OR($D13=1,MONTH($B13)&lt;&gt;MONTH(StartDate),'У2 Ввод'!$D$109="",'У2 Ввод'!$E$109="",'У2 Ввод'!$D$109&gt;$B13),0,MAX(0,MIN(1,'У2 Ввод'!$E$109-NETWORKDAYS('У2 Ввод'!$D$109,$B13)+1))/Настройки!$E$8*100)</f>
        <v>0</v>
      </c>
      <c r="DA13" s="67" t="n">
        <f aca="false">IF(OR($D13=1,MONTH($B13)&lt;&gt;MONTH(StartDate),'У2 Ввод'!$D$110="",'У2 Ввод'!$E$110="",'У2 Ввод'!$D$110&gt;$B13),0,MAX(0,MIN(1,'У2 Ввод'!$E$110-NETWORKDAYS('У2 Ввод'!$D$110,$B13)+1))/Настройки!$E$8*100)</f>
        <v>0</v>
      </c>
      <c r="DB13" s="67" t="n">
        <f aca="false">IF(OR($D13=1,MONTH($B13)&lt;&gt;MONTH(StartDate),'У2 Ввод'!$D$111="",'У2 Ввод'!$E$111="",'У2 Ввод'!$D$111&gt;$B13),0,MAX(0,MIN(1,'У2 Ввод'!$E$111-NETWORKDAYS('У2 Ввод'!$D$111,$B13)+1))/Настройки!$E$8*100)</f>
        <v>0</v>
      </c>
      <c r="DC13" s="67" t="n">
        <f aca="false">IF(OR($D13=1,MONTH($B13)&lt;&gt;MONTH(StartDate),'У2 Ввод'!$D$112="",'У2 Ввод'!$E$112="",'У2 Ввод'!$D$112&gt;$B13),0,MAX(0,MIN(1,'У2 Ввод'!$E$112-NETWORKDAYS('У2 Ввод'!$D$112,$B13)+1))/Настройки!$E$8*100)</f>
        <v>0</v>
      </c>
      <c r="DD13" s="67" t="n">
        <f aca="false">IF(OR($D13=1,MONTH($B13)&lt;&gt;MONTH(StartDate),'У2 Ввод'!$D$113="",'У2 Ввод'!$E$113="",'У2 Ввод'!$D$113&gt;$B13),0,MAX(0,MIN(1,'У2 Ввод'!$E$113-NETWORKDAYS('У2 Ввод'!$D$113,$B13)+1))/Настройки!$E$8*100)</f>
        <v>0</v>
      </c>
      <c r="DE13" s="67" t="n">
        <f aca="false">IF(OR($D13=1,MONTH($B13)&lt;&gt;MONTH(StartDate),'У2 Ввод'!$D$114="",'У2 Ввод'!$E$114="",'У2 Ввод'!$D$114&gt;$B13),0,MAX(0,MIN(1,'У2 Ввод'!$E$114-NETWORKDAYS('У2 Ввод'!$D$114,$B13)+1))/Настройки!$E$8*100)</f>
        <v>0</v>
      </c>
      <c r="DF13" s="67" t="n">
        <f aca="false">IF(OR($D13=1,MONTH($B13)&lt;&gt;MONTH(StartDate),'У2 Ввод'!$D$115="",'У2 Ввод'!$E$115="",'У2 Ввод'!$D$115&gt;$B13),0,MAX(0,MIN(1,'У2 Ввод'!$E$115-NETWORKDAYS('У2 Ввод'!$D$115,$B13)+1))/Настройки!$E$8*100)</f>
        <v>0</v>
      </c>
      <c r="DG13" s="67" t="n">
        <f aca="false">IF(OR($D13=1,MONTH($B13)&lt;&gt;MONTH(StartDate),'У2 Ввод'!$D$116="",'У2 Ввод'!$E$116="",'У2 Ввод'!$D$116&gt;$B13),0,MAX(0,MIN(1,'У2 Ввод'!$E$116-NETWORKDAYS('У2 Ввод'!$D$116,$B13)+1))/Настройки!$E$8*100)</f>
        <v>0</v>
      </c>
      <c r="DH13" s="67" t="n">
        <f aca="false">IF(OR($D13=1,MONTH($B13)&lt;&gt;MONTH(StartDate),'У2 Ввод'!$D$117="",'У2 Ввод'!$E$117="",'У2 Ввод'!$D$117&gt;$B13),0,MAX(0,MIN(1,'У2 Ввод'!$E$117-NETWORKDAYS('У2 Ввод'!$D$117,$B13)+1))/Настройки!$E$8*100)</f>
        <v>0</v>
      </c>
      <c r="DI13" s="67" t="n">
        <f aca="false">IF(OR($D13=1,MONTH($B13)&lt;&gt;MONTH(StartDate),'У2 Ввод'!$D$118="",'У2 Ввод'!$E$118="",'У2 Ввод'!$D$118&gt;$B13),0,MAX(0,MIN(1,'У2 Ввод'!$E$118-NETWORKDAYS('У2 Ввод'!$D$118,$B13)+1))/Настройки!$E$8*100)</f>
        <v>0</v>
      </c>
      <c r="DJ13" s="67" t="n">
        <f aca="false">IF(OR($D13=1,MONTH($B13)&lt;&gt;MONTH(StartDate),'У2 Ввод'!$D$119="",'У2 Ввод'!$E$119="",'У2 Ввод'!$D$119&gt;$B13),0,MAX(0,MIN(1,'У2 Ввод'!$E$119-NETWORKDAYS('У2 Ввод'!$D$119,$B13)+1))/Настройки!$E$8*100)</f>
        <v>0</v>
      </c>
      <c r="DK13" s="67" t="n">
        <f aca="false">IF(OR($D13=1,MONTH($B13)&lt;&gt;MONTH(StartDate),'У2 Ввод'!$D$120="",'У2 Ввод'!$E$120="",'У2 Ввод'!$D$120&gt;$B13),0,MAX(0,MIN(1,'У2 Ввод'!$E$120-NETWORKDAYS('У2 Ввод'!$D$120,$B13)+1))/Настройки!$E$8*100)</f>
        <v>0</v>
      </c>
      <c r="DL13" s="67" t="n">
        <f aca="false">IF(OR($D13=1,MONTH($B13)&lt;&gt;MONTH(StartDate),'У2 Ввод'!$D$121="",'У2 Ввод'!$E$121="",'У2 Ввод'!$D$121&gt;$B13),0,MAX(0,MIN(1,'У2 Ввод'!$E$121-NETWORKDAYS('У2 Ввод'!$D$121,$B13)+1))/Настройки!$E$8*100)</f>
        <v>0</v>
      </c>
      <c r="DM13" s="67" t="n">
        <f aca="false">IF(OR($D13=1,MONTH($B13)&lt;&gt;MONTH(StartDate),'У2 Ввод'!$D$122="",'У2 Ввод'!$E$122="",'У2 Ввод'!$D$122&gt;$B13),0,MAX(0,MIN(1,'У2 Ввод'!$E$122-NETWORKDAYS('У2 Ввод'!$D$122,$B13)+1))/Настройки!$E$8*100)</f>
        <v>0</v>
      </c>
      <c r="DN13" s="67" t="n">
        <f aca="false">IF(OR($D13=1,MONTH($B13)&lt;&gt;MONTH(StartDate),'У2 Ввод'!$D$123="",'У2 Ввод'!$E$123="",'У2 Ввод'!$D$123&gt;$B13),0,MAX(0,MIN(1,'У2 Ввод'!$E$123-NETWORKDAYS('У2 Ввод'!$D$123,$B13)+1))/Настройки!$E$8*100)</f>
        <v>0</v>
      </c>
      <c r="DO13" s="67" t="n">
        <f aca="false">IF(OR($D13=1,MONTH($B13)&lt;&gt;MONTH(StartDate),'У2 Ввод'!$D$124="",'У2 Ввод'!$E$124="",'У2 Ввод'!$D$124&gt;$B13),0,MAX(0,MIN(1,'У2 Ввод'!$E$124-NETWORKDAYS('У2 Ввод'!$D$124,$B13)+1))/Настройки!$E$8*100)</f>
        <v>0</v>
      </c>
      <c r="DP13" s="67" t="n">
        <f aca="false">IF(OR($D13=1,MONTH($B13)&lt;&gt;MONTH(StartDate),'У2 Ввод'!$D$125="",'У2 Ввод'!$E$125="",'У2 Ввод'!$D$125&gt;$B13),0,MAX(0,MIN(1,'У2 Ввод'!$E$125-NETWORKDAYS('У2 Ввод'!$D$125,$B13)+1))/Настройки!$E$8*100)</f>
        <v>0</v>
      </c>
      <c r="DQ13" s="67" t="n">
        <f aca="false">IF(OR($D13=1,MONTH($B13)&lt;&gt;MONTH(StartDate),'У2 Ввод'!$D$126="",'У2 Ввод'!$E$126="",'У2 Ввод'!$D$126&gt;$B13),0,MAX(0,MIN(1,'У2 Ввод'!$E$126-NETWORKDAYS('У2 Ввод'!$D$126,$B13)+1))/Настройки!$E$8*100)</f>
        <v>0</v>
      </c>
      <c r="DR13" s="67" t="n">
        <f aca="false">IF(OR($D13=1,MONTH($B13)&lt;&gt;MONTH(StartDate),'У2 Ввод'!$D$127="",'У2 Ввод'!$E$127="",'У2 Ввод'!$D$127&gt;$B13),0,MAX(0,MIN(1,'У2 Ввод'!$E$127-NETWORKDAYS('У2 Ввод'!$D$127,$B13)+1))/Настройки!$E$8*100)</f>
        <v>0</v>
      </c>
      <c r="DS13" s="67" t="n">
        <f aca="false">IF(OR($D13=1,MONTH($B13)&lt;&gt;MONTH(StartDate),'У2 Ввод'!$D$128="",'У2 Ввод'!$E$128="",'У2 Ввод'!$D$128&gt;$B13),0,MAX(0,MIN(1,'У2 Ввод'!$E$128-NETWORKDAYS('У2 Ввод'!$D$128,$B13)+1))/Настройки!$E$8*100)</f>
        <v>0</v>
      </c>
      <c r="DT13" s="67" t="n">
        <f aca="false">IF(OR($D13=1,MONTH($B13)&lt;&gt;MONTH(StartDate),'У2 Ввод'!$D$129="",'У2 Ввод'!$E$129="",'У2 Ввод'!$D$129&gt;$B13),0,MAX(0,MIN(1,'У2 Ввод'!$E$129-NETWORKDAYS('У2 Ввод'!$D$129,$B13)+1))/Настройки!$E$8*100)</f>
        <v>0</v>
      </c>
      <c r="DU13" s="67" t="n">
        <f aca="false">IF(OR($D13=1,MONTH($B13)&lt;&gt;MONTH(StartDate),'У2 Ввод'!$D$130="",'У2 Ввод'!$E$130="",'У2 Ввод'!$D$130&gt;$B13),0,MAX(0,MIN(1,'У2 Ввод'!$E$130-NETWORKDAYS('У2 Ввод'!$D$130,$B13)+1))/Настройки!$E$8*100)</f>
        <v>0</v>
      </c>
      <c r="DV13" s="67" t="n">
        <f aca="false">IF(OR($D13=1,MONTH($B13)&lt;&gt;MONTH(StartDate),'У2 Ввод'!$D$131="",'У2 Ввод'!$E$131="",'У2 Ввод'!$D$131&gt;$B13),0,MAX(0,MIN(1,'У2 Ввод'!$E$131-NETWORKDAYS('У2 Ввод'!$D$131,$B13)+1))/Настройки!$E$8*100)</f>
        <v>0</v>
      </c>
      <c r="DW13" s="67" t="n">
        <f aca="false">IF(OR($D13=1,MONTH($B13)&lt;&gt;MONTH(StartDate),'У2 Ввод'!$D$132="",'У2 Ввод'!$E$132="",'У2 Ввод'!$D$132&gt;$B13),0,MAX(0,MIN(1,'У2 Ввод'!$E$132-NETWORKDAYS('У2 Ввод'!$D$132,$B13)+1))/Настройки!$E$8*100)</f>
        <v>0</v>
      </c>
      <c r="DX13" s="67" t="n">
        <f aca="false">IF(OR($D13=1,MONTH($B13)&lt;&gt;MONTH(StartDate),'У2 Ввод'!$D$133="",'У2 Ввод'!$E$133="",'У2 Ввод'!$D$133&gt;$B13),0,MAX(0,MIN(1,'У2 Ввод'!$E$133-NETWORKDAYS('У2 Ввод'!$D$133,$B13)+1))/Настройки!$E$8*100)</f>
        <v>0</v>
      </c>
      <c r="DY13" s="67" t="n">
        <f aca="false">IF(OR($D13=1,MONTH($B13)&lt;&gt;MONTH(StartDate),'У2 Ввод'!$D$134="",'У2 Ввод'!$E$134="",'У2 Ввод'!$D$134&gt;$B13),0,MAX(0,MIN(1,'У2 Ввод'!$E$134-NETWORKDAYS('У2 Ввод'!$D$134,$B13)+1))/Настройки!$E$8*100)</f>
        <v>0</v>
      </c>
      <c r="DZ13" s="67" t="n">
        <f aca="false">IF(OR($D13=1,MONTH($B13)&lt;&gt;MONTH(StartDate),'У2 Ввод'!$D$135="",'У2 Ввод'!$E$135="",'У2 Ввод'!$D$135&gt;$B13),0,MAX(0,MIN(1,'У2 Ввод'!$E$135-NETWORKDAYS('У2 Ввод'!$D$135,$B13)+1))/Настройки!$E$8*100)</f>
        <v>0</v>
      </c>
      <c r="EA13" s="67" t="n">
        <f aca="false">IF(OR($D13=1,MONTH($B13)&lt;&gt;MONTH(StartDate),'У2 Ввод'!$D$136="",'У2 Ввод'!$E$136="",'У2 Ввод'!$D$136&gt;$B13),0,MAX(0,MIN(1,'У2 Ввод'!$E$136-NETWORKDAYS('У2 Ввод'!$D$136,$B13)+1))/Настройки!$E$8*100)</f>
        <v>0</v>
      </c>
      <c r="EB13" s="67" t="n">
        <f aca="false">IF(OR($D13=1,MONTH($B13)&lt;&gt;MONTH(StartDate),'У2 Ввод'!$D$137="",'У2 Ввод'!$E$137="",'У2 Ввод'!$D$137&gt;$B13),0,MAX(0,MIN(1,'У2 Ввод'!$E$137-NETWORKDAYS('У2 Ввод'!$D$137,$B13)+1))/Настройки!$E$8*100)</f>
        <v>0</v>
      </c>
      <c r="EC13" s="67" t="n">
        <f aca="false">IF(OR($D13=1,MONTH($B13)&lt;&gt;MONTH(StartDate),'У2 Ввод'!$D$138="",'У2 Ввод'!$E$138="",'У2 Ввод'!$D$138&gt;$B13),0,MAX(0,MIN(1,'У2 Ввод'!$E$138-NETWORKDAYS('У2 Ввод'!$D$138,$B13)+1))/Настройки!$E$8*100)</f>
        <v>0</v>
      </c>
      <c r="ED13" s="67" t="n">
        <f aca="false">IF(OR($D13=1,MONTH($B13)&lt;&gt;MONTH(StartDate),'У2 Ввод'!$D$139="",'У2 Ввод'!$E$139="",'У2 Ввод'!$D$139&gt;$B13),0,MAX(0,MIN(1,'У2 Ввод'!$E$139-NETWORKDAYS('У2 Ввод'!$D$139,$B13)+1))/Настройки!$E$8*100)</f>
        <v>0</v>
      </c>
      <c r="EE13" s="67" t="n">
        <f aca="false">IF(OR($D13=1,MONTH($B13)&lt;&gt;MONTH(StartDate),'У2 Ввод'!$D$140="",'У2 Ввод'!$E$140="",'У2 Ввод'!$D$140&gt;$B13),0,MAX(0,MIN(1,'У2 Ввод'!$E$140-NETWORKDAYS('У2 Ввод'!$D$140,$B13)+1))/Настройки!$E$8*100)</f>
        <v>0</v>
      </c>
      <c r="EF13" s="67" t="n">
        <f aca="false">IF(OR($D13=1,MONTH($B13)&lt;&gt;MONTH(StartDate),'У2 Ввод'!$D$141="",'У2 Ввод'!$E$141="",'У2 Ввод'!$D$141&gt;$B13),0,MAX(0,MIN(1,'У2 Ввод'!$E$141-NETWORKDAYS('У2 Ввод'!$D$141,$B13)+1))/Настройки!$E$8*100)</f>
        <v>0</v>
      </c>
      <c r="EG13" s="67" t="n">
        <f aca="false">IF(OR($D13=1,MONTH($B13)&lt;&gt;MONTH(StartDate),'У2 Ввод'!$D$142="",'У2 Ввод'!$E$142="",'У2 Ввод'!$D$142&gt;$B13),0,MAX(0,MIN(1,'У2 Ввод'!$E$142-NETWORKDAYS('У2 Ввод'!$D$142,$B13)+1))/Настройки!$E$8*100)</f>
        <v>0</v>
      </c>
      <c r="EH13" s="67" t="n">
        <f aca="false">IF(OR($D13=1,MONTH($B13)&lt;&gt;MONTH(StartDate),'У2 Ввод'!$D$143="",'У2 Ввод'!$E$143="",'У2 Ввод'!$D$143&gt;$B13),0,MAX(0,MIN(1,'У2 Ввод'!$E$143-NETWORKDAYS('У2 Ввод'!$D$143,$B13)+1))/Настройки!$E$8*100)</f>
        <v>0</v>
      </c>
      <c r="EI13" s="67" t="n">
        <f aca="false">IF(OR($D13=1,MONTH($B13)&lt;&gt;MONTH(StartDate),'У2 Ввод'!$D$144="",'У2 Ввод'!$E$144="",'У2 Ввод'!$D$144&gt;$B13),0,MAX(0,MIN(1,'У2 Ввод'!$E$144-NETWORKDAYS('У2 Ввод'!$D$144,$B13)+1))/Настройки!$E$8*100)</f>
        <v>0</v>
      </c>
      <c r="EJ13" s="67" t="n">
        <f aca="false">IF(OR($D13=1,MONTH($B13)&lt;&gt;MONTH(StartDate),'У2 Ввод'!$D$145="",'У2 Ввод'!$E$145="",'У2 Ввод'!$D$145&gt;$B13),0,MAX(0,MIN(1,'У2 Ввод'!$E$145-NETWORKDAYS('У2 Ввод'!$D$145,$B13)+1))/Настройки!$E$8*100)</f>
        <v>0</v>
      </c>
      <c r="EK13" s="67" t="n">
        <f aca="false">IF(OR($D13=1,MONTH($B13)&lt;&gt;MONTH(StartDate),'У2 Ввод'!$D$146="",'У2 Ввод'!$E$146="",'У2 Ввод'!$D$146&gt;$B13),0,MAX(0,MIN(1,'У2 Ввод'!$E$146-NETWORKDAYS('У2 Ввод'!$D$146,$B13)+1))/Настройки!$E$8*100)</f>
        <v>0</v>
      </c>
      <c r="EL13" s="67" t="n">
        <f aca="false">IF(OR($D13=1,MONTH($B13)&lt;&gt;MONTH(StartDate),'У2 Ввод'!$D$147="",'У2 Ввод'!$E$147="",'У2 Ввод'!$D$147&gt;$B13),0,MAX(0,MIN(1,'У2 Ввод'!$E$147-NETWORKDAYS('У2 Ввод'!$D$147,$B13)+1))/Настройки!$E$8*100)</f>
        <v>0</v>
      </c>
      <c r="EM13" s="67" t="n">
        <f aca="false">IF(OR($D13=1,MONTH($B13)&lt;&gt;MONTH(StartDate),'У2 Ввод'!$D$148="",'У2 Ввод'!$E$148="",'У2 Ввод'!$D$148&gt;$B13),0,MAX(0,MIN(1,'У2 Ввод'!$E$148-NETWORKDAYS('У2 Ввод'!$D$148,$B13)+1))/Настройки!$E$8*100)</f>
        <v>0</v>
      </c>
      <c r="EN13" s="67" t="n">
        <f aca="false">IF(OR($D13=1,MONTH($B13)&lt;&gt;MONTH(StartDate),'У2 Ввод'!$D$149="",'У2 Ввод'!$E$149="",'У2 Ввод'!$D$149&gt;$B13),0,MAX(0,MIN(1,'У2 Ввод'!$E$149-NETWORKDAYS('У2 Ввод'!$D$149,$B13)+1))/Настройки!$E$8*100)</f>
        <v>0</v>
      </c>
      <c r="EO13" s="67" t="n">
        <f aca="false">IF(OR($D13=1,MONTH($B13)&lt;&gt;MONTH(StartDate),'У2 Ввод'!$D$150="",'У2 Ввод'!$E$150="",'У2 Ввод'!$D$150&gt;$B13),0,MAX(0,MIN(1,'У2 Ввод'!$E$150-NETWORKDAYS('У2 Ввод'!$D$150,$B13)+1))/Настройки!$E$8*100)</f>
        <v>0</v>
      </c>
      <c r="EP13" s="67" t="n">
        <f aca="false">IF(OR($D13=1,MONTH($B13)&lt;&gt;MONTH(StartDate),'У2 Ввод'!$D$151="",'У2 Ввод'!$E$151="",'У2 Ввод'!$D$151&gt;$B13),0,MAX(0,MIN(1,'У2 Ввод'!$E$151-NETWORKDAYS('У2 Ввод'!$D$151,$B13)+1))/Настройки!$E$8*100)</f>
        <v>0</v>
      </c>
      <c r="EQ13" s="67" t="n">
        <f aca="false">IF(OR($D13=1,MONTH($B13)&lt;&gt;MONTH(StartDate),'У2 Ввод'!$D$152="",'У2 Ввод'!$E$152="",'У2 Ввод'!$D$152&gt;$B13),0,MAX(0,MIN(1,'У2 Ввод'!$E$152-NETWORKDAYS('У2 Ввод'!$D$152,$B13)+1))/Настройки!$E$8*100)</f>
        <v>0</v>
      </c>
      <c r="ER13" s="67" t="n">
        <f aca="false">IF(OR($D13=1,MONTH($B13)&lt;&gt;MONTH(StartDate),'У2 Ввод'!$D$153="",'У2 Ввод'!$E$153="",'У2 Ввод'!$D$153&gt;$B13),0,MAX(0,MIN(1,'У2 Ввод'!$E$153-NETWORKDAYS('У2 Ввод'!$D$153,$B13)+1))/Настройки!$E$8*100)</f>
        <v>0</v>
      </c>
      <c r="ES13" s="67" t="n">
        <f aca="false">IF(OR($D13=1,MONTH($B13)&lt;&gt;MONTH(StartDate),'У2 Ввод'!$D$154="",'У2 Ввод'!$E$154="",'У2 Ввод'!$D$154&gt;$B13),0,MAX(0,MIN(1,'У2 Ввод'!$E$154-NETWORKDAYS('У2 Ввод'!$D$154,$B13)+1))/Настройки!$E$8*100)</f>
        <v>0</v>
      </c>
      <c r="ET13" s="67" t="n">
        <f aca="false">IF(OR($D13=1,MONTH($B13)&lt;&gt;MONTH(StartDate),'У2 Ввод'!$D$155="",'У2 Ввод'!$E$155="",'У2 Ввод'!$D$155&gt;$B13),0,MAX(0,MIN(1,'У2 Ввод'!$E$155-NETWORKDAYS('У2 Ввод'!$D$155,$B13)+1))/Настройки!$E$8*100)</f>
        <v>0</v>
      </c>
      <c r="EU13" s="67" t="n">
        <f aca="false">IF(OR($D13=1,MONTH($B13)&lt;&gt;MONTH(StartDate),'У2 Ввод'!$D$156="",'У2 Ввод'!$E$156="",'У2 Ввод'!$D$156&gt;$B13),0,MAX(0,MIN(1,'У2 Ввод'!$E$156-NETWORKDAYS('У2 Ввод'!$D$156,$B13)+1))/Настройки!$E$8*100)</f>
        <v>0</v>
      </c>
      <c r="EV13" s="67" t="n">
        <f aca="false">IF(OR($D13=1,MONTH($B13)&lt;&gt;MONTH(StartDate),'У2 Ввод'!$D$157="",'У2 Ввод'!$E$157="",'У2 Ввод'!$D$157&gt;$B13),0,MAX(0,MIN(1,'У2 Ввод'!$E$157-NETWORKDAYS('У2 Ввод'!$D$157,$B13)+1))/Настройки!$E$8*100)</f>
        <v>0</v>
      </c>
      <c r="EW13" s="67" t="n">
        <f aca="false">IF(OR($D13=1,MONTH($B13)&lt;&gt;MONTH(StartDate),'У2 Ввод'!$D$158="",'У2 Ввод'!$E$158="",'У2 Ввод'!$D$158&gt;$B13),0,MAX(0,MIN(1,'У2 Ввод'!$E$158-NETWORKDAYS('У2 Ввод'!$D$158,$B13)+1))/Настройки!$E$8*100)</f>
        <v>0</v>
      </c>
      <c r="EX13" s="67" t="n">
        <f aca="false">IF(OR($D13=1,MONTH($B13)&lt;&gt;MONTH(StartDate),'У2 Ввод'!$D$159="",'У2 Ввод'!$E$159="",'У2 Ввод'!$D$159&gt;$B13),0,MAX(0,MIN(1,'У2 Ввод'!$E$159-NETWORKDAYS('У2 Ввод'!$D$159,$B13)+1))/Настройки!$E$8*100)</f>
        <v>0</v>
      </c>
      <c r="EY13" s="67" t="n">
        <f aca="false">IF(OR($D13=1,MONTH($B13)&lt;&gt;MONTH(StartDate),'У2 Ввод'!$D$160="",'У2 Ввод'!$E$160="",'У2 Ввод'!$D$160&gt;$B13),0,MAX(0,MIN(1,'У2 Ввод'!$E$160-NETWORKDAYS('У2 Ввод'!$D$160,$B13)+1))/Настройки!$E$8*100)</f>
        <v>0</v>
      </c>
      <c r="EZ13" s="67" t="n">
        <f aca="false">IF(OR($D13=1,MONTH($B13)&lt;&gt;MONTH(StartDate),'У2 Ввод'!$D$161="",'У2 Ввод'!$E$161="",'У2 Ввод'!$D$161&gt;$B13),0,MAX(0,MIN(1,'У2 Ввод'!$E$161-NETWORKDAYS('У2 Ввод'!$D$161,$B13)+1))/Настройки!$E$8*100)</f>
        <v>0</v>
      </c>
      <c r="FA13" s="67" t="n">
        <f aca="false">IF(OR($D13=1,MONTH($B13)&lt;&gt;MONTH(StartDate),'У2 Ввод'!$D$162="",'У2 Ввод'!$E$162="",'У2 Ввод'!$D$162&gt;$B13),0,MAX(0,MIN(1,'У2 Ввод'!$E$162-NETWORKDAYS('У2 Ввод'!$D$162,$B13)+1))/Настройки!$E$8*100)</f>
        <v>0</v>
      </c>
      <c r="FB13" s="67" t="n">
        <f aca="false">IF(OR($D13=1,MONTH($B13)&lt;&gt;MONTH(StartDate),'У2 Ввод'!$D$163="",'У2 Ввод'!$E$163="",'У2 Ввод'!$D$163&gt;$B13),0,MAX(0,MIN(1,'У2 Ввод'!$E$163-NETWORKDAYS('У2 Ввод'!$D$163,$B13)+1))/Настройки!$E$8*100)</f>
        <v>0</v>
      </c>
      <c r="FC13" s="67" t="n">
        <f aca="false">IF(OR($D13=1,MONTH($B13)&lt;&gt;MONTH(StartDate),'У2 Ввод'!$D$164="",'У2 Ввод'!$E$164="",'У2 Ввод'!$D$164&gt;$B13),0,MAX(0,MIN(1,'У2 Ввод'!$E$164-NETWORKDAYS('У2 Ввод'!$D$164,$B13)+1))/Настройки!$E$8*100)</f>
        <v>0</v>
      </c>
      <c r="FD13" s="67" t="n">
        <f aca="false">IF(OR($D13=1,MONTH($B13)&lt;&gt;MONTH(StartDate),'У2 Ввод'!$D$165="",'У2 Ввод'!$E$165="",'У2 Ввод'!$D$165&gt;$B13),0,MAX(0,MIN(1,'У2 Ввод'!$E$165-NETWORKDAYS('У2 Ввод'!$D$165,$B13)+1))/Настройки!$E$8*100)</f>
        <v>0</v>
      </c>
      <c r="FE13" s="67" t="n">
        <f aca="false">IF(OR($D13=1,MONTH($B13)&lt;&gt;MONTH(StartDate),'У2 Ввод'!$D$166="",'У2 Ввод'!$E$166="",'У2 Ввод'!$D$166&gt;$B13),0,MAX(0,MIN(1,'У2 Ввод'!$E$166-NETWORKDAYS('У2 Ввод'!$D$166,$B13)+1))/Настройки!$E$8*100)</f>
        <v>0</v>
      </c>
      <c r="FF13" s="67" t="n">
        <f aca="false">IF(OR($D13=1,MONTH($B13)&lt;&gt;MONTH(StartDate),'У2 Ввод'!$D$167="",'У2 Ввод'!$E$167="",'У2 Ввод'!$D$167&gt;$B13),0,MAX(0,MIN(1,'У2 Ввод'!$E$167-NETWORKDAYS('У2 Ввод'!$D$167,$B13)+1))/Настройки!$E$8*100)</f>
        <v>0</v>
      </c>
      <c r="FG13" s="67" t="n">
        <f aca="false">IF(OR($D13=1,MONTH($B13)&lt;&gt;MONTH(StartDate),'У2 Ввод'!$D$168="",'У2 Ввод'!$E$168="",'У2 Ввод'!$D$168&gt;$B13),0,MAX(0,MIN(1,'У2 Ввод'!$E$168-NETWORKDAYS('У2 Ввод'!$D$168,$B13)+1))/Настройки!$E$8*100)</f>
        <v>0</v>
      </c>
      <c r="FH13" s="67" t="n">
        <f aca="false">IF(OR($D13=1,MONTH($B13)&lt;&gt;MONTH(StartDate),'У2 Ввод'!$D$169="",'У2 Ввод'!$E$169="",'У2 Ввод'!$D$169&gt;$B13),0,MAX(0,MIN(1,'У2 Ввод'!$E$169-NETWORKDAYS('У2 Ввод'!$D$169,$B13)+1))/Настройки!$E$8*100)</f>
        <v>0</v>
      </c>
      <c r="FI13" s="67" t="n">
        <f aca="false">IF(OR($D13=1,MONTH($B13)&lt;&gt;MONTH(StartDate),'У2 Ввод'!$D$170="",'У2 Ввод'!$E$170="",'У2 Ввод'!$D$170&gt;$B13),0,MAX(0,MIN(1,'У2 Ввод'!$E$170-NETWORKDAYS('У2 Ввод'!$D$170,$B13)+1))/Настройки!$E$8*100)</f>
        <v>0</v>
      </c>
      <c r="FJ13" s="67" t="n">
        <f aca="false">IF(OR($D13=1,MONTH($B13)&lt;&gt;MONTH(StartDate),'У2 Ввод'!$D$171="",'У2 Ввод'!$E$171="",'У2 Ввод'!$D$171&gt;$B13),0,MAX(0,MIN(1,'У2 Ввод'!$E$171-NETWORKDAYS('У2 Ввод'!$D$171,$B13)+1))/Настройки!$E$8*100)</f>
        <v>0</v>
      </c>
      <c r="FK13" s="67" t="n">
        <f aca="false">IF(OR($D13=1,MONTH($B13)&lt;&gt;MONTH(StartDate),'У2 Ввод'!$D$172="",'У2 Ввод'!$E$172="",'У2 Ввод'!$D$172&gt;$B13),0,MAX(0,MIN(1,'У2 Ввод'!$E$172-NETWORKDAYS('У2 Ввод'!$D$172,$B13)+1))/Настройки!$E$8*100)</f>
        <v>0</v>
      </c>
      <c r="FL13" s="67" t="n">
        <f aca="false">IF(OR($D13=1,MONTH($B13)&lt;&gt;MONTH(StartDate),'У2 Ввод'!$D$173="",'У2 Ввод'!$E$173="",'У2 Ввод'!$D$173&gt;$B13),0,MAX(0,MIN(1,'У2 Ввод'!$E$173-NETWORKDAYS('У2 Ввод'!$D$173,$B13)+1))/Настройки!$E$8*100)</f>
        <v>0</v>
      </c>
      <c r="FM13" s="67" t="n">
        <f aca="false">IF(OR($D13=1,MONTH($B13)&lt;&gt;MONTH(StartDate),'У2 Ввод'!$D$174="",'У2 Ввод'!$E$174="",'У2 Ввод'!$D$174&gt;$B13),0,MAX(0,MIN(1,'У2 Ввод'!$E$174-NETWORKDAYS('У2 Ввод'!$D$174,$B13)+1))/Настройки!$E$8*100)</f>
        <v>0</v>
      </c>
      <c r="FN13" s="67" t="n">
        <f aca="false">IF(OR($D13=1,MONTH($B13)&lt;&gt;MONTH(StartDate),'У2 Ввод'!$D$175="",'У2 Ввод'!$E$175="",'У2 Ввод'!$D$175&gt;$B13),0,MAX(0,MIN(1,'У2 Ввод'!$E$175-NETWORKDAYS('У2 Ввод'!$D$175,$B13)+1))/Настройки!$E$8*100)</f>
        <v>0</v>
      </c>
      <c r="FO13" s="67" t="n">
        <f aca="false">IF(OR($D13=1,MONTH($B13)&lt;&gt;MONTH(StartDate),'У2 Ввод'!$D$176="",'У2 Ввод'!$E$176="",'У2 Ввод'!$D$176&gt;$B13),0,MAX(0,MIN(1,'У2 Ввод'!$E$176-NETWORKDAYS('У2 Ввод'!$D$176,$B13)+1))/Настройки!$E$8*100)</f>
        <v>0</v>
      </c>
      <c r="FP13" s="67" t="n">
        <f aca="false">IF(OR($D13=1,MONTH($B13)&lt;&gt;MONTH(StartDate),'У2 Ввод'!$D$177="",'У2 Ввод'!$E$177="",'У2 Ввод'!$D$177&gt;$B13),0,MAX(0,MIN(1,'У2 Ввод'!$E$177-NETWORKDAYS('У2 Ввод'!$D$177,$B13)+1))/Настройки!$E$8*100)</f>
        <v>0</v>
      </c>
      <c r="FQ13" s="67" t="n">
        <f aca="false">IF(OR($D13=1,MONTH($B13)&lt;&gt;MONTH(StartDate),'У2 Ввод'!$D$178="",'У2 Ввод'!$E$178="",'У2 Ввод'!$D$178&gt;$B13),0,MAX(0,MIN(1,'У2 Ввод'!$E$178-NETWORKDAYS('У2 Ввод'!$D$178,$B13)+1))/Настройки!$E$8*100)</f>
        <v>0</v>
      </c>
      <c r="FR13" s="67" t="n">
        <f aca="false">IF(OR($D13=1,MONTH($B13)&lt;&gt;MONTH(StartDate),'У2 Ввод'!$D$179="",'У2 Ввод'!$E$179="",'У2 Ввод'!$D$179&gt;$B13),0,MAX(0,MIN(1,'У2 Ввод'!$E$179-NETWORKDAYS('У2 Ввод'!$D$179,$B13)+1))/Настройки!$E$8*100)</f>
        <v>0</v>
      </c>
      <c r="FS13" s="67" t="n">
        <f aca="false">IF(OR($D13=1,MONTH($B13)&lt;&gt;MONTH(StartDate),'У2 Ввод'!$D$180="",'У2 Ввод'!$E$180="",'У2 Ввод'!$D$180&gt;$B13),0,MAX(0,MIN(1,'У2 Ввод'!$E$180-NETWORKDAYS('У2 Ввод'!$D$180,$B13)+1))/Настройки!$E$8*100)</f>
        <v>0</v>
      </c>
      <c r="FT13" s="67" t="n">
        <f aca="false">IF(OR($D13=1,MONTH($B13)&lt;&gt;MONTH(StartDate),'У2 Ввод'!$D$181="",'У2 Ввод'!$E$181="",'У2 Ввод'!$D$181&gt;$B13),0,MAX(0,MIN(1,'У2 Ввод'!$E$181-NETWORKDAYS('У2 Ввод'!$D$181,$B13)+1))/Настройки!$E$8*100)</f>
        <v>0</v>
      </c>
      <c r="FU13" s="67" t="n">
        <f aca="false">IF(OR($D13=1,MONTH($B13)&lt;&gt;MONTH(StartDate),'У2 Ввод'!$D$182="",'У2 Ввод'!$E$182="",'У2 Ввод'!$D$182&gt;$B13),0,MAX(0,MIN(1,'У2 Ввод'!$E$182-NETWORKDAYS('У2 Ввод'!$D$182,$B13)+1))/Настройки!$E$8*100)</f>
        <v>0</v>
      </c>
      <c r="FV13" s="67" t="n">
        <f aca="false">IF(OR($D13=1,MONTH($B13)&lt;&gt;MONTH(StartDate),'У2 Ввод'!$D$183="",'У2 Ввод'!$E$183="",'У2 Ввод'!$D$183&gt;$B13),0,MAX(0,MIN(1,'У2 Ввод'!$E$183-NETWORKDAYS('У2 Ввод'!$D$183,$B13)+1))/Настройки!$E$8*100)</f>
        <v>0</v>
      </c>
      <c r="FW13" s="67" t="n">
        <f aca="false">IF(OR($D13=1,MONTH($B13)&lt;&gt;MONTH(StartDate),'У2 Ввод'!$D$184="",'У2 Ввод'!$E$184="",'У2 Ввод'!$D$184&gt;$B13),0,MAX(0,MIN(1,'У2 Ввод'!$E$184-NETWORKDAYS('У2 Ввод'!$D$184,$B13)+1))/Настройки!$E$8*100)</f>
        <v>0</v>
      </c>
      <c r="FX13" s="67" t="n">
        <f aca="false">IF(OR($D13=1,MONTH($B13)&lt;&gt;MONTH(StartDate),'У2 Ввод'!$D$185="",'У2 Ввод'!$E$185="",'У2 Ввод'!$D$185&gt;$B13),0,MAX(0,MIN(1,'У2 Ввод'!$E$185-NETWORKDAYS('У2 Ввод'!$D$185,$B13)+1))/Настройки!$E$8*100)</f>
        <v>0</v>
      </c>
      <c r="FY13" s="67" t="n">
        <f aca="false">IF(OR($D13=1,MONTH($B13)&lt;&gt;MONTH(StartDate),'У2 Ввод'!$D$186="",'У2 Ввод'!$E$186="",'У2 Ввод'!$D$186&gt;$B13),0,MAX(0,MIN(1,'У2 Ввод'!$E$186-NETWORKDAYS('У2 Ввод'!$D$186,$B13)+1))/Настройки!$E$8*100)</f>
        <v>0</v>
      </c>
      <c r="FZ13" s="67" t="n">
        <f aca="false">IF(OR($D13=1,MONTH($B13)&lt;&gt;MONTH(StartDate),'У2 Ввод'!$D$187="",'У2 Ввод'!$E$187="",'У2 Ввод'!$D$187&gt;$B13),0,MAX(0,MIN(1,'У2 Ввод'!$E$187-NETWORKDAYS('У2 Ввод'!$D$187,$B13)+1))/Настройки!$E$8*100)</f>
        <v>0</v>
      </c>
      <c r="GA13" s="67" t="n">
        <f aca="false">IF(OR($D13=1,MONTH($B13)&lt;&gt;MONTH(StartDate),'У2 Ввод'!$D$188="",'У2 Ввод'!$E$188="",'У2 Ввод'!$D$188&gt;$B13),0,MAX(0,MIN(1,'У2 Ввод'!$E$188-NETWORKDAYS('У2 Ввод'!$D$188,$B13)+1))/Настройки!$E$8*100)</f>
        <v>0</v>
      </c>
      <c r="GB13" s="67" t="n">
        <f aca="false">IF(OR($D13=1,MONTH($B13)&lt;&gt;MONTH(StartDate),'У2 Ввод'!$D$189="",'У2 Ввод'!$E$189="",'У2 Ввод'!$D$189&gt;$B13),0,MAX(0,MIN(1,'У2 Ввод'!$E$189-NETWORKDAYS('У2 Ввод'!$D$189,$B13)+1))/Настройки!$E$8*100)</f>
        <v>0</v>
      </c>
      <c r="GC13" s="67" t="n">
        <f aca="false">IF(OR($D13=1,MONTH($B13)&lt;&gt;MONTH(StartDate),'У2 Ввод'!$D$190="",'У2 Ввод'!$E$190="",'У2 Ввод'!$D$190&gt;$B13),0,MAX(0,MIN(1,'У2 Ввод'!$E$190-NETWORKDAYS('У2 Ввод'!$D$190,$B13)+1))/Настройки!$E$8*100)</f>
        <v>0</v>
      </c>
      <c r="GD13" s="67" t="n">
        <f aca="false">IF(OR($D13=1,MONTH($B13)&lt;&gt;MONTH(StartDate),'У2 Ввод'!$D$191="",'У2 Ввод'!$E$191="",'У2 Ввод'!$D$191&gt;$B13),0,MAX(0,MIN(1,'У2 Ввод'!$E$191-NETWORKDAYS('У2 Ввод'!$D$191,$B13)+1))/Настройки!$E$8*100)</f>
        <v>0</v>
      </c>
      <c r="GE13" s="67" t="n">
        <f aca="false">IF(OR($D13=1,MONTH($B13)&lt;&gt;MONTH(StartDate),'У2 Ввод'!$D$192="",'У2 Ввод'!$E$192="",'У2 Ввод'!$D$192&gt;$B13),0,MAX(0,MIN(1,'У2 Ввод'!$E$192-NETWORKDAYS('У2 Ввод'!$D$192,$B13)+1))/Настройки!$E$8*100)</f>
        <v>0</v>
      </c>
      <c r="GF13" s="67" t="n">
        <f aca="false">IF(OR($D13=1,MONTH($B13)&lt;&gt;MONTH(StartDate),'У2 Ввод'!$D$193="",'У2 Ввод'!$E$193="",'У2 Ввод'!$D$193&gt;$B13),0,MAX(0,MIN(1,'У2 Ввод'!$E$193-NETWORKDAYS('У2 Ввод'!$D$193,$B13)+1))/Настройки!$E$8*100)</f>
        <v>0</v>
      </c>
      <c r="GG13" s="67" t="n">
        <f aca="false">IF(OR($D13=1,MONTH($B13)&lt;&gt;MONTH(StartDate),'У2 Ввод'!$D$194="",'У2 Ввод'!$E$194="",'У2 Ввод'!$D$194&gt;$B13),0,MAX(0,MIN(1,'У2 Ввод'!$E$194-NETWORKDAYS('У2 Ввод'!$D$194,$B13)+1))/Настройки!$E$8*100)</f>
        <v>0</v>
      </c>
      <c r="GH13" s="67" t="n">
        <f aca="false">IF(OR($D13=1,MONTH($B13)&lt;&gt;MONTH(StartDate),'У2 Ввод'!$D$195="",'У2 Ввод'!$E$195="",'У2 Ввод'!$D$195&gt;$B13),0,MAX(0,MIN(1,'У2 Ввод'!$E$195-NETWORKDAYS('У2 Ввод'!$D$195,$B13)+1))/Настройки!$E$8*100)</f>
        <v>0</v>
      </c>
      <c r="GI13" s="67" t="n">
        <f aca="false">IF(OR($D13=1,MONTH($B13)&lt;&gt;MONTH(StartDate),'У2 Ввод'!$D$196="",'У2 Ввод'!$E$196="",'У2 Ввод'!$D$196&gt;$B13),0,MAX(0,MIN(1,'У2 Ввод'!$E$196-NETWORKDAYS('У2 Ввод'!$D$196,$B13)+1))/Настройки!$E$8*100)</f>
        <v>0</v>
      </c>
      <c r="GJ13" s="67" t="n">
        <f aca="false">IF(OR($D13=1,MONTH($B13)&lt;&gt;MONTH(StartDate),'У2 Ввод'!$D$197="",'У2 Ввод'!$E$197="",'У2 Ввод'!$D$197&gt;$B13),0,MAX(0,MIN(1,'У2 Ввод'!$E$197-NETWORKDAYS('У2 Ввод'!$D$197,$B13)+1))/Настройки!$E$8*100)</f>
        <v>0</v>
      </c>
      <c r="GK13" s="67" t="n">
        <f aca="false">IF(OR($D13=1,MONTH($B13)&lt;&gt;MONTH(StartDate),'У2 Ввод'!$D$198="",'У2 Ввод'!$E$198="",'У2 Ввод'!$D$198&gt;$B13),0,MAX(0,MIN(1,'У2 Ввод'!$E$198-NETWORKDAYS('У2 Ввод'!$D$198,$B13)+1))/Настройки!$E$8*100)</f>
        <v>0</v>
      </c>
      <c r="GL13" s="67" t="n">
        <f aca="false">IF(OR($D13=1,MONTH($B13)&lt;&gt;MONTH(StartDate),'У2 Ввод'!$D$199="",'У2 Ввод'!$E$199="",'У2 Ввод'!$D$199&gt;$B13),0,MAX(0,MIN(1,'У2 Ввод'!$E$199-NETWORKDAYS('У2 Ввод'!$D$199,$B13)+1))/Настройки!$E$8*100)</f>
        <v>0</v>
      </c>
      <c r="GM13" s="67" t="n">
        <f aca="false">IF(OR($D13=1,MONTH($B13)&lt;&gt;MONTH(StartDate),'У2 Ввод'!$D$200="",'У2 Ввод'!$E$200="",'У2 Ввод'!$D$200&gt;$B13),0,MAX(0,MIN(1,'У2 Ввод'!$E$200-NETWORKDAYS('У2 Ввод'!$D$200,$B13)+1))/Настройки!$E$8*100)</f>
        <v>0</v>
      </c>
      <c r="GN13" s="67" t="n">
        <f aca="false">IF(OR($D13=1,MONTH($B13)&lt;&gt;MONTH(StartDate),'У2 Ввод'!$D$201="",'У2 Ввод'!$E$201="",'У2 Ввод'!$D$201&gt;$B13),0,MAX(0,MIN(1,'У2 Ввод'!$E$201-NETWORKDAYS('У2 Ввод'!$D$201,$B13)+1))/Настройки!$E$8*100)</f>
        <v>0</v>
      </c>
      <c r="GO13" s="67" t="n">
        <f aca="false">IF(OR($D13=1,MONTH($B13)&lt;&gt;MONTH(StartDate),'У2 Ввод'!$D$202="",'У2 Ввод'!$E$202="",'У2 Ввод'!$D$202&gt;$B13),0,MAX(0,MIN(1,'У2 Ввод'!$E$202-NETWORKDAYS('У2 Ввод'!$D$202,$B13)+1))/Настройки!$E$8*100)</f>
        <v>0</v>
      </c>
      <c r="GP13" s="67" t="n">
        <f aca="false">IF(OR($D13=1,MONTH($B13)&lt;&gt;MONTH(StartDate),'У2 Ввод'!$D$203="",'У2 Ввод'!$E$203="",'У2 Ввод'!$D$203&gt;$B13),0,MAX(0,MIN(1,'У2 Ввод'!$E$203-NETWORKDAYS('У2 Ввод'!$D$203,$B13)+1))/Настройки!$E$8*100)</f>
        <v>0</v>
      </c>
      <c r="GQ13" s="67" t="n">
        <f aca="false">IF(OR($D13=1,MONTH($B13)&lt;&gt;MONTH(StartDate),'У2 Ввод'!$D$204="",'У2 Ввод'!$E$204="",'У2 Ввод'!$D$204&gt;$B13),0,MAX(0,MIN(1,'У2 Ввод'!$E$204-NETWORKDAYS('У2 Ввод'!$D$204,$B13)+1))/Настройки!$E$8*100)</f>
        <v>0</v>
      </c>
      <c r="GR13" s="67" t="n">
        <f aca="false">IF(OR($D13=1,MONTH($B13)&lt;&gt;MONTH(StartDate),'У2 Ввод'!$D$205="",'У2 Ввод'!$E$205="",'У2 Ввод'!$D$205&gt;$B13),0,MAX(0,MIN(1,'У2 Ввод'!$E$205-NETWORKDAYS('У2 Ввод'!$D$205,$B13)+1))/Настройки!$E$8*100)</f>
        <v>0</v>
      </c>
      <c r="GS13" s="67" t="n">
        <f aca="false">IF(OR($D13=1,MONTH($B13)&lt;&gt;MONTH(StartDate),'У2 Ввод'!$D$206="",'У2 Ввод'!$E$206="",'У2 Ввод'!$D$206&gt;$B13),0,MAX(0,MIN(1,'У2 Ввод'!$E$206-NETWORKDAYS('У2 Ввод'!$D$206,$B13)+1))/Настройки!$E$8*100)</f>
        <v>0</v>
      </c>
      <c r="GT13" s="67" t="n">
        <f aca="false">IF(OR($D13=1,MONTH($B13)&lt;&gt;MONTH(StartDate),'У2 Ввод'!$D$207="",'У2 Ввод'!$E$207="",'У2 Ввод'!$D$207&gt;$B13),0,MAX(0,MIN(1,'У2 Ввод'!$E$207-NETWORKDAYS('У2 Ввод'!$D$207,$B13)+1))/Настройки!$E$8*100)</f>
        <v>0</v>
      </c>
      <c r="GU13" s="67" t="n">
        <f aca="false">IF(OR($D13=1,MONTH($B13)&lt;&gt;MONTH(StartDate),'У2 Ввод'!$D$208="",'У2 Ввод'!$E$208="",'У2 Ввод'!$D$208&gt;$B13),0,MAX(0,MIN(1,'У2 Ввод'!$E$208-NETWORKDAYS('У2 Ввод'!$D$208,$B13)+1))/Настройки!$E$8*100)</f>
        <v>0</v>
      </c>
      <c r="GV13" s="67" t="n">
        <f aca="false">IF(OR($D13=1,MONTH($B13)&lt;&gt;MONTH(StartDate),'У2 Ввод'!$D$209="",'У2 Ввод'!$E$209="",'У2 Ввод'!$D$209&gt;$B13),0,MAX(0,MIN(1,'У2 Ввод'!$E$209-NETWORKDAYS('У2 Ввод'!$D$209,$B13)+1))/Настройки!$E$8*100)</f>
        <v>0</v>
      </c>
      <c r="GW13" s="67" t="n">
        <f aca="false">IF(OR($D13=1,MONTH($B13)&lt;&gt;MONTH(StartDate),'У2 Ввод'!$D$210="",'У2 Ввод'!$E$210="",'У2 Ввод'!$D$210&gt;$B13),0,MAX(0,MIN(1,'У2 Ввод'!$E$210-NETWORKDAYS('У2 Ввод'!$D$210,$B13)+1))/Настройки!$E$8*100)</f>
        <v>0</v>
      </c>
      <c r="GX13" s="67" t="n">
        <f aca="false">IF(OR($D13=1,MONTH($B13)&lt;&gt;MONTH(StartDate),'У2 Ввод'!$D$211="",'У2 Ввод'!$E$211="",'У2 Ввод'!$D$211&gt;$B13),0,MAX(0,MIN(1,'У2 Ввод'!$E$211-NETWORKDAYS('У2 Ввод'!$D$211,$B13)+1))/Настройки!$E$8*100)</f>
        <v>0</v>
      </c>
      <c r="GY13" s="67" t="n">
        <f aca="false">IF(OR($D13=1,MONTH($B13)&lt;&gt;MONTH(StartDate),'У2 Ввод'!$D$212="",'У2 Ввод'!$E$212="",'У2 Ввод'!$D$212&gt;$B13),0,MAX(0,MIN(1,'У2 Ввод'!$E$212-NETWORKDAYS('У2 Ввод'!$D$212,$B13)+1))/Настройки!$E$8*100)</f>
        <v>0</v>
      </c>
      <c r="GZ13" s="67" t="n">
        <f aca="false">IF(OR($D13=1,MONTH($B13)&lt;&gt;MONTH(StartDate),'У2 Ввод'!$D$213="",'У2 Ввод'!$E$213="",'У2 Ввод'!$D$213&gt;$B13),0,MAX(0,MIN(1,'У2 Ввод'!$E$213-NETWORKDAYS('У2 Ввод'!$D$213,$B13)+1))/Настройки!$E$8*100)</f>
        <v>0</v>
      </c>
      <c r="HA13" s="67" t="n">
        <f aca="false">IF(OR($D13=1,MONTH($B13)&lt;&gt;MONTH(StartDate),'У2 Ввод'!$D$214="",'У2 Ввод'!$E$214="",'У2 Ввод'!$D$214&gt;$B13),0,MAX(0,MIN(1,'У2 Ввод'!$E$214-NETWORKDAYS('У2 Ввод'!$D$214,$B13)+1))/Настройки!$E$8*100)</f>
        <v>0</v>
      </c>
      <c r="HB13" s="67" t="n">
        <f aca="false">IF(OR($D13=1,MONTH($B13)&lt;&gt;MONTH(StartDate),'У2 Ввод'!$D$215="",'У2 Ввод'!$E$215="",'У2 Ввод'!$D$215&gt;$B13),0,MAX(0,MIN(1,'У2 Ввод'!$E$215-NETWORKDAYS('У2 Ввод'!$D$215,$B13)+1))/Настройки!$E$8*100)</f>
        <v>0</v>
      </c>
      <c r="HC13" s="67" t="n">
        <f aca="false">IF(OR($D13=1,MONTH($B13)&lt;&gt;MONTH(StartDate),'У2 Ввод'!$D$216="",'У2 Ввод'!$E$216="",'У2 Ввод'!$D$216&gt;$B13),0,MAX(0,MIN(1,'У2 Ввод'!$E$216-NETWORKDAYS('У2 Ввод'!$D$216,$B13)+1))/Настройки!$E$8*100)</f>
        <v>0</v>
      </c>
      <c r="HD13" s="67" t="n">
        <f aca="false">IF(OR($D13=1,MONTH($B13)&lt;&gt;MONTH(StartDate),'У2 Ввод'!$D$217="",'У2 Ввод'!$E$217="",'У2 Ввод'!$D$217&gt;$B13),0,MAX(0,MIN(1,'У2 Ввод'!$E$217-NETWORKDAYS('У2 Ввод'!$D$217,$B13)+1))/Настройки!$E$8*100)</f>
        <v>0</v>
      </c>
      <c r="HE13" s="67" t="n">
        <f aca="false">IF(OR($D13=1,MONTH($B13)&lt;&gt;MONTH(StartDate),'У2 Ввод'!$D$218="",'У2 Ввод'!$E$218="",'У2 Ввод'!$D$218&gt;$B13),0,MAX(0,MIN(1,'У2 Ввод'!$E$218-NETWORKDAYS('У2 Ввод'!$D$218,$B13)+1))/Настройки!$E$8*100)</f>
        <v>0</v>
      </c>
      <c r="HF13" s="67" t="n">
        <f aca="false">IF(OR($D13=1,MONTH($B13)&lt;&gt;MONTH(StartDate),'У2 Ввод'!$D$219="",'У2 Ввод'!$E$219="",'У2 Ввод'!$D$219&gt;$B13),0,MAX(0,MIN(1,'У2 Ввод'!$E$219-NETWORKDAYS('У2 Ввод'!$D$219,$B13)+1))/Настройки!$E$8*100)</f>
        <v>0</v>
      </c>
      <c r="HG13" s="67" t="n">
        <f aca="false">IF(OR($D13=1,MONTH($B13)&lt;&gt;MONTH(StartDate),'У2 Ввод'!$D$220="",'У2 Ввод'!$E$220="",'У2 Ввод'!$D$220&gt;$B13),0,MAX(0,MIN(1,'У2 Ввод'!$E$220-NETWORKDAYS('У2 Ввод'!$D$220,$B13)+1))/Настройки!$E$8*100)</f>
        <v>0</v>
      </c>
      <c r="HH13" s="67" t="n">
        <f aca="false">IF(OR($D13=1,MONTH($B13)&lt;&gt;MONTH(StartDate),'У2 Ввод'!$D$221="",'У2 Ввод'!$E$221="",'У2 Ввод'!$D$221&gt;$B13),0,MAX(0,MIN(1,'У2 Ввод'!$E$221-NETWORKDAYS('У2 Ввод'!$D$221,$B13)+1))/Настройки!$E$8*100)</f>
        <v>0</v>
      </c>
      <c r="HI13" s="67" t="n">
        <f aca="false">IF(OR($D13=1,MONTH($B13)&lt;&gt;MONTH(StartDate),'У2 Ввод'!$D$222="",'У2 Ввод'!$E$222="",'У2 Ввод'!$D$222&gt;$B13),0,MAX(0,MIN(1,'У2 Ввод'!$E$222-NETWORKDAYS('У2 Ввод'!$D$222,$B13)+1))/Настройки!$E$8*100)</f>
        <v>0</v>
      </c>
      <c r="HJ13" s="67" t="n">
        <f aca="false">IF(OR($D13=1,MONTH($B13)&lt;&gt;MONTH(StartDate),'У2 Ввод'!$D$223="",'У2 Ввод'!$E$223="",'У2 Ввод'!$D$223&gt;$B13),0,MAX(0,MIN(1,'У2 Ввод'!$E$223-NETWORKDAYS('У2 Ввод'!$D$223,$B13)+1))/Настройки!$E$8*100)</f>
        <v>0</v>
      </c>
      <c r="HK13" s="67" t="n">
        <f aca="false">IF(OR($D13=1,MONTH($B13)&lt;&gt;MONTH(StartDate),'У2 Ввод'!$D$224="",'У2 Ввод'!$E$224="",'У2 Ввод'!$D$224&gt;$B13),0,MAX(0,MIN(1,'У2 Ввод'!$E$224-NETWORKDAYS('У2 Ввод'!$D$224,$B13)+1))/Настройки!$E$8*100)</f>
        <v>0</v>
      </c>
      <c r="HL13" s="67" t="n">
        <f aca="false">IF(OR($D13=1,MONTH($B13)&lt;&gt;MONTH(StartDate),'У2 Ввод'!$D$225="",'У2 Ввод'!$E$225="",'У2 Ввод'!$D$225&gt;$B13),0,MAX(0,MIN(1,'У2 Ввод'!$E$225-NETWORKDAYS('У2 Ввод'!$D$225,$B13)+1))/Настройки!$E$8*100)</f>
        <v>0</v>
      </c>
      <c r="HM13" s="67" t="n">
        <f aca="false">IF(OR($D13=1,MONTH($B13)&lt;&gt;MONTH(StartDate),'У2 Ввод'!$D$226="",'У2 Ввод'!$E$226="",'У2 Ввод'!$D$226&gt;$B13),0,MAX(0,MIN(1,'У2 Ввод'!$E$226-NETWORKDAYS('У2 Ввод'!$D$226,$B13)+1))/Настройки!$E$8*100)</f>
        <v>0</v>
      </c>
      <c r="HN13" s="67" t="n">
        <f aca="false">IF(OR($D13=1,MONTH($B13)&lt;&gt;MONTH(StartDate),'У2 Ввод'!$D$227="",'У2 Ввод'!$E$227="",'У2 Ввод'!$D$227&gt;$B13),0,MAX(0,MIN(1,'У2 Ввод'!$E$227-NETWORKDAYS('У2 Ввод'!$D$227,$B13)+1))/Настройки!$E$8*100)</f>
        <v>0</v>
      </c>
      <c r="HO13" s="67" t="n">
        <f aca="false">IF(OR($D13=1,MONTH($B13)&lt;&gt;MONTH(StartDate),'У2 Ввод'!$D$228="",'У2 Ввод'!$E$228="",'У2 Ввод'!$D$228&gt;$B13),0,MAX(0,MIN(1,'У2 Ввод'!$E$228-NETWORKDAYS('У2 Ввод'!$D$228,$B13)+1))/Настройки!$E$8*100)</f>
        <v>0</v>
      </c>
      <c r="HP13" s="67" t="n">
        <f aca="false">IF(OR($D13=1,MONTH($B13)&lt;&gt;MONTH(StartDate),'У2 Ввод'!$D$229="",'У2 Ввод'!$E$229="",'У2 Ввод'!$D$229&gt;$B13),0,MAX(0,MIN(1,'У2 Ввод'!$E$229-NETWORKDAYS('У2 Ввод'!$D$229,$B13)+1))/Настройки!$E$8*100)</f>
        <v>0</v>
      </c>
      <c r="HQ13" s="67" t="n">
        <f aca="false">IF(OR($D13=1,MONTH($B13)&lt;&gt;MONTH(StartDate),'У2 Ввод'!$D$230="",'У2 Ввод'!$E$230="",'У2 Ввод'!$D$230&gt;$B13),0,MAX(0,MIN(1,'У2 Ввод'!$E$230-NETWORKDAYS('У2 Ввод'!$D$230,$B13)+1))/Настройки!$E$8*100)</f>
        <v>0</v>
      </c>
      <c r="HR13" s="67" t="n">
        <f aca="false">IF(OR($D13=1,MONTH($B13)&lt;&gt;MONTH(StartDate),'У2 Ввод'!$D$231="",'У2 Ввод'!$E$231="",'У2 Ввод'!$D$231&gt;$B13),0,MAX(0,MIN(1,'У2 Ввод'!$E$231-NETWORKDAYS('У2 Ввод'!$D$231,$B13)+1))/Настройки!$E$8*100)</f>
        <v>0</v>
      </c>
      <c r="HS13" s="67" t="n">
        <f aca="false">IF(OR($D13=1,MONTH($B13)&lt;&gt;MONTH(StartDate),'У2 Ввод'!$D$232="",'У2 Ввод'!$E$232="",'У2 Ввод'!$D$232&gt;$B13),0,MAX(0,MIN(1,'У2 Ввод'!$E$232-NETWORKDAYS('У2 Ввод'!$D$232,$B13)+1))/Настройки!$E$8*100)</f>
        <v>0</v>
      </c>
      <c r="HT13" s="67" t="n">
        <f aca="false">IF(OR($D13=1,MONTH($B13)&lt;&gt;MONTH(StartDate),'У2 Ввод'!$D$233="",'У2 Ввод'!$E$233="",'У2 Ввод'!$D$233&gt;$B13),0,MAX(0,MIN(1,'У2 Ввод'!$E$233-NETWORKDAYS('У2 Ввод'!$D$233,$B13)+1))/Настройки!$E$8*100)</f>
        <v>0</v>
      </c>
      <c r="HU13" s="67" t="n">
        <f aca="false">IF(OR($D13=1,MONTH($B13)&lt;&gt;MONTH(StartDate),'У2 Ввод'!$D$234="",'У2 Ввод'!$E$234="",'У2 Ввод'!$D$234&gt;$B13),0,MAX(0,MIN(1,'У2 Ввод'!$E$234-NETWORKDAYS('У2 Ввод'!$D$234,$B13)+1))/Настройки!$E$8*100)</f>
        <v>0</v>
      </c>
      <c r="HV13" s="67" t="n">
        <f aca="false">IF(OR($D13=1,MONTH($B13)&lt;&gt;MONTH(StartDate),'У2 Ввод'!$D$235="",'У2 Ввод'!$E$235="",'У2 Ввод'!$D$235&gt;$B13),0,MAX(0,MIN(1,'У2 Ввод'!$E$235-NETWORKDAYS('У2 Ввод'!$D$235,$B13)+1))/Настройки!$E$8*100)</f>
        <v>0</v>
      </c>
      <c r="HW13" s="67" t="n">
        <f aca="false">IF(OR($D13=1,MONTH($B13)&lt;&gt;MONTH(StartDate),'У2 Ввод'!$D$236="",'У2 Ввод'!$E$236="",'У2 Ввод'!$D$236&gt;$B13),0,MAX(0,MIN(1,'У2 Ввод'!$E$236-NETWORKDAYS('У2 Ввод'!$D$236,$B13)+1))/Настройки!$E$8*100)</f>
        <v>0</v>
      </c>
      <c r="HX13" s="67" t="n">
        <f aca="false">IF(OR($D13=1,MONTH($B13)&lt;&gt;MONTH(StartDate),'У2 Ввод'!$D$237="",'У2 Ввод'!$E$237="",'У2 Ввод'!$D$237&gt;$B13),0,MAX(0,MIN(1,'У2 Ввод'!$E$237-NETWORKDAYS('У2 Ввод'!$D$237,$B13)+1))/Настройки!$E$8*100)</f>
        <v>0</v>
      </c>
      <c r="HY13" s="67" t="n">
        <f aca="false">IF(OR($D13=1,MONTH($B13)&lt;&gt;MONTH(StartDate),'У2 Ввод'!$D$238="",'У2 Ввод'!$E$238="",'У2 Ввод'!$D$238&gt;$B13),0,MAX(0,MIN(1,'У2 Ввод'!$E$238-NETWORKDAYS('У2 Ввод'!$D$238,$B13)+1))/Настройки!$E$8*100)</f>
        <v>0</v>
      </c>
      <c r="HZ13" s="67" t="n">
        <f aca="false">IF(OR($D13=1,MONTH($B13)&lt;&gt;MONTH(StartDate),'У2 Ввод'!$D$239="",'У2 Ввод'!$E$239="",'У2 Ввод'!$D$239&gt;$B13),0,MAX(0,MIN(1,'У2 Ввод'!$E$239-NETWORKDAYS('У2 Ввод'!$D$239,$B13)+1))/Настройки!$E$8*100)</f>
        <v>0</v>
      </c>
      <c r="IA13" s="67" t="n">
        <f aca="false">IF(OR($D13=1,MONTH($B13)&lt;&gt;MONTH(StartDate),'У2 Ввод'!$D$240="",'У2 Ввод'!$E$240="",'У2 Ввод'!$D$240&gt;$B13),0,MAX(0,MIN(1,'У2 Ввод'!$E$240-NETWORKDAYS('У2 Ввод'!$D$240,$B13)+1))/Настройки!$E$8*100)</f>
        <v>0</v>
      </c>
      <c r="IB13" s="67" t="n">
        <f aca="false">IF(OR($D13=1,MONTH($B13)&lt;&gt;MONTH(StartDate),'У2 Ввод'!$D$241="",'У2 Ввод'!$E$241="",'У2 Ввод'!$D$241&gt;$B13),0,MAX(0,MIN(1,'У2 Ввод'!$E$241-NETWORKDAYS('У2 Ввод'!$D$241,$B13)+1))/Настройки!$E$8*100)</f>
        <v>0</v>
      </c>
      <c r="IC13" s="67" t="n">
        <f aca="false">IF(OR($D13=1,MONTH($B13)&lt;&gt;MONTH(StartDate),'У2 Ввод'!$D$242="",'У2 Ввод'!$E$242="",'У2 Ввод'!$D$242&gt;$B13),0,MAX(0,MIN(1,'У2 Ввод'!$E$242-NETWORKDAYS('У2 Ввод'!$D$242,$B13)+1))/Настройки!$E$8*100)</f>
        <v>0</v>
      </c>
      <c r="ID13" s="67" t="n">
        <f aca="false">IF(OR($D13=1,MONTH($B13)&lt;&gt;MONTH(StartDate),'У2 Ввод'!$D$243="",'У2 Ввод'!$E$243="",'У2 Ввод'!$D$243&gt;$B13),0,MAX(0,MIN(1,'У2 Ввод'!$E$243-NETWORKDAYS('У2 Ввод'!$D$243,$B13)+1))/Настройки!$E$8*100)</f>
        <v>0</v>
      </c>
      <c r="IE13" s="67" t="n">
        <f aca="false">IF(OR($D13=1,MONTH($B13)&lt;&gt;MONTH(StartDate),'У2 Ввод'!$D$244="",'У2 Ввод'!$E$244="",'У2 Ввод'!$D$244&gt;$B13),0,MAX(0,MIN(1,'У2 Ввод'!$E$244-NETWORKDAYS('У2 Ввод'!$D$244,$B13)+1))/Настройки!$E$8*100)</f>
        <v>0</v>
      </c>
      <c r="IF13" s="67" t="n">
        <f aca="false">IF(OR($D13=1,MONTH($B13)&lt;&gt;MONTH(StartDate),'У2 Ввод'!$D$245="",'У2 Ввод'!$E$245="",'У2 Ввод'!$D$245&gt;$B13),0,MAX(0,MIN(1,'У2 Ввод'!$E$245-NETWORKDAYS('У2 Ввод'!$D$245,$B13)+1))/Настройки!$E$8*100)</f>
        <v>0</v>
      </c>
      <c r="IG13" s="67" t="n">
        <f aca="false">IF(OR($D13=1,MONTH($B13)&lt;&gt;MONTH(StartDate),'У2 Ввод'!$D$246="",'У2 Ввод'!$E$246="",'У2 Ввод'!$D$246&gt;$B13),0,MAX(0,MIN(1,'У2 Ввод'!$E$246-NETWORKDAYS('У2 Ввод'!$D$246,$B13)+1))/Настройки!$E$8*100)</f>
        <v>0</v>
      </c>
      <c r="IH13" s="67" t="n">
        <f aca="false">IF(OR($D13=1,MONTH($B13)&lt;&gt;MONTH(StartDate),'У2 Ввод'!$D$247="",'У2 Ввод'!$E$247="",'У2 Ввод'!$D$247&gt;$B13),0,MAX(0,MIN(1,'У2 Ввод'!$E$247-NETWORKDAYS('У2 Ввод'!$D$247,$B13)+1))/Настройки!$E$8*100)</f>
        <v>0</v>
      </c>
      <c r="II13" s="67" t="n">
        <f aca="false">IF(OR($D13=1,MONTH($B13)&lt;&gt;MONTH(StartDate),'У2 Ввод'!$D$248="",'У2 Ввод'!$E$248="",'У2 Ввод'!$D$248&gt;$B13),0,MAX(0,MIN(1,'У2 Ввод'!$E$248-NETWORKDAYS('У2 Ввод'!$D$248,$B13)+1))/Настройки!$E$8*100)</f>
        <v>0</v>
      </c>
      <c r="IJ13" s="67" t="n">
        <f aca="false">IF(OR($D13=1,MONTH($B13)&lt;&gt;MONTH(StartDate),'У2 Ввод'!$D$249="",'У2 Ввод'!$E$249="",'У2 Ввод'!$D$249&gt;$B13),0,MAX(0,MIN(1,'У2 Ввод'!$E$249-NETWORKDAYS('У2 Ввод'!$D$249,$B13)+1))/Настройки!$E$8*100)</f>
        <v>0</v>
      </c>
      <c r="IK13" s="67" t="n">
        <f aca="false">IF(OR($D13=1,MONTH($B13)&lt;&gt;MONTH(StartDate),'У2 Ввод'!$D$250="",'У2 Ввод'!$E$250="",'У2 Ввод'!$D$250&gt;$B13),0,MAX(0,MIN(1,'У2 Ввод'!$E$250-NETWORKDAYS('У2 Ввод'!$D$250,$B13)+1))/Настройки!$E$8*100)</f>
        <v>0</v>
      </c>
      <c r="IL13" s="67" t="n">
        <f aca="false">IF(OR($D13=1,MONTH($B13)&lt;&gt;MONTH(StartDate),'У2 Ввод'!$D$251="",'У2 Ввод'!$E$251="",'У2 Ввод'!$D$251&gt;$B13),0,MAX(0,MIN(1,'У2 Ввод'!$E$251-NETWORKDAYS('У2 Ввод'!$D$251,$B13)+1))/Настройки!$E$8*100)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IF(OR($D14=1,MONTH($B14)&lt;&gt;MONTH(StartDate),'У2 Ввод'!$D$12="",'У2 Ввод'!$E$12="",'У2 Ввод'!$D$12&gt;$B14),0,MAX(0,MIN(1,'У2 Ввод'!$E$12-NETWORKDAYS('У2 Ввод'!$D$12,$B14)+1))/Настройки!$E$8*100)</f>
        <v>0</v>
      </c>
      <c r="H14" s="67" t="n">
        <f aca="false">IF(OR($D14=1,MONTH($B14)&lt;&gt;MONTH(StartDate),'У2 Ввод'!$D$13="",'У2 Ввод'!$E$13="",'У2 Ввод'!$D$13&gt;$B14),0,MAX(0,MIN(1,'У2 Ввод'!$E$13-NETWORKDAYS('У2 Ввод'!$D$13,$B14)+1))/Настройки!$E$8*100)</f>
        <v>0</v>
      </c>
      <c r="I14" s="67" t="n">
        <f aca="false">IF(OR($D14=1,MONTH($B14)&lt;&gt;MONTH(StartDate),'У2 Ввод'!$D$14="",'У2 Ввод'!$E$14="",'У2 Ввод'!$D$14&gt;$B14),0,MAX(0,MIN(1,'У2 Ввод'!$E$14-NETWORKDAYS('У2 Ввод'!$D$14,$B14)+1))/Настройки!$E$8*100)</f>
        <v>0</v>
      </c>
      <c r="J14" s="67" t="n">
        <f aca="false">IF(OR($D14=1,MONTH($B14)&lt;&gt;MONTH(StartDate),'У2 Ввод'!$D$15="",'У2 Ввод'!$E$15="",'У2 Ввод'!$D$15&gt;$B14),0,MAX(0,MIN(1,'У2 Ввод'!$E$15-NETWORKDAYS('У2 Ввод'!$D$15,$B14)+1))/Настройки!$E$8*100)</f>
        <v>0</v>
      </c>
      <c r="K14" s="67" t="n">
        <f aca="false">IF(OR($D14=1,MONTH($B14)&lt;&gt;MONTH(StartDate),'У2 Ввод'!$D$16="",'У2 Ввод'!$E$16="",'У2 Ввод'!$D$16&gt;$B14),0,MAX(0,MIN(1,'У2 Ввод'!$E$16-NETWORKDAYS('У2 Ввод'!$D$16,$B14)+1))/Настройки!$E$8*100)</f>
        <v>0</v>
      </c>
      <c r="L14" s="67" t="n">
        <f aca="false">IF(OR($D14=1,MONTH($B14)&lt;&gt;MONTH(StartDate),'У2 Ввод'!$D$17="",'У2 Ввод'!$E$17="",'У2 Ввод'!$D$17&gt;$B14),0,MAX(0,MIN(1,'У2 Ввод'!$E$17-NETWORKDAYS('У2 Ввод'!$D$17,$B14)+1))/Настройки!$E$8*100)</f>
        <v>0</v>
      </c>
      <c r="M14" s="67" t="n">
        <f aca="false">IF(OR($D14=1,MONTH($B14)&lt;&gt;MONTH(StartDate),'У2 Ввод'!$D$18="",'У2 Ввод'!$E$18="",'У2 Ввод'!$D$18&gt;$B14),0,MAX(0,MIN(1,'У2 Ввод'!$E$18-NETWORKDAYS('У2 Ввод'!$D$18,$B14)+1))/Настройки!$E$8*100)</f>
        <v>0</v>
      </c>
      <c r="N14" s="67" t="n">
        <f aca="false">IF(OR($D14=1,MONTH($B14)&lt;&gt;MONTH(StartDate),'У2 Ввод'!$D$19="",'У2 Ввод'!$E$19="",'У2 Ввод'!$D$19&gt;$B14),0,MAX(0,MIN(1,'У2 Ввод'!$E$19-NETWORKDAYS('У2 Ввод'!$D$19,$B14)+1))/Настройки!$E$8*100)</f>
        <v>0</v>
      </c>
      <c r="O14" s="67" t="n">
        <f aca="false">IF(OR($D14=1,MONTH($B14)&lt;&gt;MONTH(StartDate),'У2 Ввод'!$D$20="",'У2 Ввод'!$E$20="",'У2 Ввод'!$D$20&gt;$B14),0,MAX(0,MIN(1,'У2 Ввод'!$E$20-NETWORKDAYS('У2 Ввод'!$D$20,$B14)+1))/Настройки!$E$8*100)</f>
        <v>0</v>
      </c>
      <c r="P14" s="67" t="n">
        <f aca="false">IF(OR($D14=1,MONTH($B14)&lt;&gt;MONTH(StartDate),'У2 Ввод'!$D$21="",'У2 Ввод'!$E$21="",'У2 Ввод'!$D$21&gt;$B14),0,MAX(0,MIN(1,'У2 Ввод'!$E$21-NETWORKDAYS('У2 Ввод'!$D$21,$B14)+1))/Настройки!$E$8*100)</f>
        <v>0</v>
      </c>
      <c r="Q14" s="67" t="n">
        <f aca="false">IF(OR($D14=1,MONTH($B14)&lt;&gt;MONTH(StartDate),'У2 Ввод'!$D$22="",'У2 Ввод'!$E$22="",'У2 Ввод'!$D$22&gt;$B14),0,MAX(0,MIN(1,'У2 Ввод'!$E$22-NETWORKDAYS('У2 Ввод'!$D$22,$B14)+1))/Настройки!$E$8*100)</f>
        <v>0</v>
      </c>
      <c r="R14" s="67" t="n">
        <f aca="false">IF(OR($D14=1,MONTH($B14)&lt;&gt;MONTH(StartDate),'У2 Ввод'!$D$23="",'У2 Ввод'!$E$23="",'У2 Ввод'!$D$23&gt;$B14),0,MAX(0,MIN(1,'У2 Ввод'!$E$23-NETWORKDAYS('У2 Ввод'!$D$23,$B14)+1))/Настройки!$E$8*100)</f>
        <v>0</v>
      </c>
      <c r="S14" s="67" t="n">
        <f aca="false">IF(OR($D14=1,MONTH($B14)&lt;&gt;MONTH(StartDate),'У2 Ввод'!$D$24="",'У2 Ввод'!$E$24="",'У2 Ввод'!$D$24&gt;$B14),0,MAX(0,MIN(1,'У2 Ввод'!$E$24-NETWORKDAYS('У2 Ввод'!$D$24,$B14)+1))/Настройки!$E$8*100)</f>
        <v>0</v>
      </c>
      <c r="T14" s="67" t="n">
        <f aca="false">IF(OR($D14=1,MONTH($B14)&lt;&gt;MONTH(StartDate),'У2 Ввод'!$D$25="",'У2 Ввод'!$E$25="",'У2 Ввод'!$D$25&gt;$B14),0,MAX(0,MIN(1,'У2 Ввод'!$E$25-NETWORKDAYS('У2 Ввод'!$D$25,$B14)+1))/Настройки!$E$8*100)</f>
        <v>0</v>
      </c>
      <c r="U14" s="67" t="n">
        <f aca="false">IF(OR($D14=1,MONTH($B14)&lt;&gt;MONTH(StartDate),'У2 Ввод'!$D$26="",'У2 Ввод'!$E$26="",'У2 Ввод'!$D$26&gt;$B14),0,MAX(0,MIN(1,'У2 Ввод'!$E$26-NETWORKDAYS('У2 Ввод'!$D$26,$B14)+1))/Настройки!$E$8*100)</f>
        <v>0</v>
      </c>
      <c r="V14" s="67" t="n">
        <f aca="false">IF(OR($D14=1,MONTH($B14)&lt;&gt;MONTH(StartDate),'У2 Ввод'!$D$27="",'У2 Ввод'!$E$27="",'У2 Ввод'!$D$27&gt;$B14),0,MAX(0,MIN(1,'У2 Ввод'!$E$27-NETWORKDAYS('У2 Ввод'!$D$27,$B14)+1))/Настройки!$E$8*100)</f>
        <v>0</v>
      </c>
      <c r="W14" s="67" t="n">
        <f aca="false">IF(OR($D14=1,MONTH($B14)&lt;&gt;MONTH(StartDate),'У2 Ввод'!$D$28="",'У2 Ввод'!$E$28="",'У2 Ввод'!$D$28&gt;$B14),0,MAX(0,MIN(1,'У2 Ввод'!$E$28-NETWORKDAYS('У2 Ввод'!$D$28,$B14)+1))/Настройки!$E$8*100)</f>
        <v>0</v>
      </c>
      <c r="X14" s="67" t="n">
        <f aca="false">IF(OR($D14=1,MONTH($B14)&lt;&gt;MONTH(StartDate),'У2 Ввод'!$D$29="",'У2 Ввод'!$E$29="",'У2 Ввод'!$D$29&gt;$B14),0,MAX(0,MIN(1,'У2 Ввод'!$E$29-NETWORKDAYS('У2 Ввод'!$D$29,$B14)+1))/Настройки!$E$8*100)</f>
        <v>0</v>
      </c>
      <c r="Y14" s="67" t="n">
        <f aca="false">IF(OR($D14=1,MONTH($B14)&lt;&gt;MONTH(StartDate),'У2 Ввод'!$D$30="",'У2 Ввод'!$E$30="",'У2 Ввод'!$D$30&gt;$B14),0,MAX(0,MIN(1,'У2 Ввод'!$E$30-NETWORKDAYS('У2 Ввод'!$D$30,$B14)+1))/Настройки!$E$8*100)</f>
        <v>0</v>
      </c>
      <c r="Z14" s="67" t="n">
        <f aca="false">IF(OR($D14=1,MONTH($B14)&lt;&gt;MONTH(StartDate),'У2 Ввод'!$D$31="",'У2 Ввод'!$E$31="",'У2 Ввод'!$D$31&gt;$B14),0,MAX(0,MIN(1,'У2 Ввод'!$E$31-NETWORKDAYS('У2 Ввод'!$D$31,$B14)+1))/Настройки!$E$8*100)</f>
        <v>0</v>
      </c>
      <c r="AA14" s="67" t="n">
        <f aca="false">IF(OR($D14=1,MONTH($B14)&lt;&gt;MONTH(StartDate),'У2 Ввод'!$D$32="",'У2 Ввод'!$E$32="",'У2 Ввод'!$D$32&gt;$B14),0,MAX(0,MIN(1,'У2 Ввод'!$E$32-NETWORKDAYS('У2 Ввод'!$D$32,$B14)+1))/Настройки!$E$8*100)</f>
        <v>0</v>
      </c>
      <c r="AB14" s="67" t="n">
        <f aca="false">IF(OR($D14=1,MONTH($B14)&lt;&gt;MONTH(StartDate),'У2 Ввод'!$D$33="",'У2 Ввод'!$E$33="",'У2 Ввод'!$D$33&gt;$B14),0,MAX(0,MIN(1,'У2 Ввод'!$E$33-NETWORKDAYS('У2 Ввод'!$D$33,$B14)+1))/Настройки!$E$8*100)</f>
        <v>0</v>
      </c>
      <c r="AC14" s="67" t="n">
        <f aca="false">IF(OR($D14=1,MONTH($B14)&lt;&gt;MONTH(StartDate),'У2 Ввод'!$D$34="",'У2 Ввод'!$E$34="",'У2 Ввод'!$D$34&gt;$B14),0,MAX(0,MIN(1,'У2 Ввод'!$E$34-NETWORKDAYS('У2 Ввод'!$D$34,$B14)+1))/Настройки!$E$8*100)</f>
        <v>0</v>
      </c>
      <c r="AD14" s="67" t="n">
        <f aca="false">IF(OR($D14=1,MONTH($B14)&lt;&gt;MONTH(StartDate),'У2 Ввод'!$D$35="",'У2 Ввод'!$E$35="",'У2 Ввод'!$D$35&gt;$B14),0,MAX(0,MIN(1,'У2 Ввод'!$E$35-NETWORKDAYS('У2 Ввод'!$D$35,$B14)+1))/Настройки!$E$8*100)</f>
        <v>0</v>
      </c>
      <c r="AE14" s="67" t="n">
        <f aca="false">IF(OR($D14=1,MONTH($B14)&lt;&gt;MONTH(StartDate),'У2 Ввод'!$D$36="",'У2 Ввод'!$E$36="",'У2 Ввод'!$D$36&gt;$B14),0,MAX(0,MIN(1,'У2 Ввод'!$E$36-NETWORKDAYS('У2 Ввод'!$D$36,$B14)+1))/Настройки!$E$8*100)</f>
        <v>0</v>
      </c>
      <c r="AF14" s="67" t="n">
        <f aca="false">IF(OR($D14=1,MONTH($B14)&lt;&gt;MONTH(StartDate),'У2 Ввод'!$D$37="",'У2 Ввод'!$E$37="",'У2 Ввод'!$D$37&gt;$B14),0,MAX(0,MIN(1,'У2 Ввод'!$E$37-NETWORKDAYS('У2 Ввод'!$D$37,$B14)+1))/Настройки!$E$8*100)</f>
        <v>0</v>
      </c>
      <c r="AG14" s="67" t="n">
        <f aca="false">IF(OR($D14=1,MONTH($B14)&lt;&gt;MONTH(StartDate),'У2 Ввод'!$D$38="",'У2 Ввод'!$E$38="",'У2 Ввод'!$D$38&gt;$B14),0,MAX(0,MIN(1,'У2 Ввод'!$E$38-NETWORKDAYS('У2 Ввод'!$D$38,$B14)+1))/Настройки!$E$8*100)</f>
        <v>0</v>
      </c>
      <c r="AH14" s="67" t="n">
        <f aca="false">IF(OR($D14=1,MONTH($B14)&lt;&gt;MONTH(StartDate),'У2 Ввод'!$D$39="",'У2 Ввод'!$E$39="",'У2 Ввод'!$D$39&gt;$B14),0,MAX(0,MIN(1,'У2 Ввод'!$E$39-NETWORKDAYS('У2 Ввод'!$D$39,$B14)+1))/Настройки!$E$8*100)</f>
        <v>0</v>
      </c>
      <c r="AI14" s="67" t="n">
        <f aca="false">IF(OR($D14=1,MONTH($B14)&lt;&gt;MONTH(StartDate),'У2 Ввод'!$D$40="",'У2 Ввод'!$E$40="",'У2 Ввод'!$D$40&gt;$B14),0,MAX(0,MIN(1,'У2 Ввод'!$E$40-NETWORKDAYS('У2 Ввод'!$D$40,$B14)+1))/Настройки!$E$8*100)</f>
        <v>0</v>
      </c>
      <c r="AJ14" s="67" t="n">
        <f aca="false">IF(OR($D14=1,MONTH($B14)&lt;&gt;MONTH(StartDate),'У2 Ввод'!$D$41="",'У2 Ввод'!$E$41="",'У2 Ввод'!$D$41&gt;$B14),0,MAX(0,MIN(1,'У2 Ввод'!$E$41-NETWORKDAYS('У2 Ввод'!$D$41,$B14)+1))/Настройки!$E$8*100)</f>
        <v>0</v>
      </c>
      <c r="AK14" s="67" t="n">
        <f aca="false">IF(OR($D14=1,MONTH($B14)&lt;&gt;MONTH(StartDate),'У2 Ввод'!$D$42="",'У2 Ввод'!$E$42="",'У2 Ввод'!$D$42&gt;$B14),0,MAX(0,MIN(1,'У2 Ввод'!$E$42-NETWORKDAYS('У2 Ввод'!$D$42,$B14)+1))/Настройки!$E$8*100)</f>
        <v>0</v>
      </c>
      <c r="AL14" s="67" t="n">
        <f aca="false">IF(OR($D14=1,MONTH($B14)&lt;&gt;MONTH(StartDate),'У2 Ввод'!$D$43="",'У2 Ввод'!$E$43="",'У2 Ввод'!$D$43&gt;$B14),0,MAX(0,MIN(1,'У2 Ввод'!$E$43-NETWORKDAYS('У2 Ввод'!$D$43,$B14)+1))/Настройки!$E$8*100)</f>
        <v>0</v>
      </c>
      <c r="AM14" s="67" t="n">
        <f aca="false">IF(OR($D14=1,MONTH($B14)&lt;&gt;MONTH(StartDate),'У2 Ввод'!$D$44="",'У2 Ввод'!$E$44="",'У2 Ввод'!$D$44&gt;$B14),0,MAX(0,MIN(1,'У2 Ввод'!$E$44-NETWORKDAYS('У2 Ввод'!$D$44,$B14)+1))/Настройки!$E$8*100)</f>
        <v>0</v>
      </c>
      <c r="AN14" s="67" t="n">
        <f aca="false">IF(OR($D14=1,MONTH($B14)&lt;&gt;MONTH(StartDate),'У2 Ввод'!$D$45="",'У2 Ввод'!$E$45="",'У2 Ввод'!$D$45&gt;$B14),0,MAX(0,MIN(1,'У2 Ввод'!$E$45-NETWORKDAYS('У2 Ввод'!$D$45,$B14)+1))/Настройки!$E$8*100)</f>
        <v>0</v>
      </c>
      <c r="AO14" s="67" t="n">
        <f aca="false">IF(OR($D14=1,MONTH($B14)&lt;&gt;MONTH(StartDate),'У2 Ввод'!$D$46="",'У2 Ввод'!$E$46="",'У2 Ввод'!$D$46&gt;$B14),0,MAX(0,MIN(1,'У2 Ввод'!$E$46-NETWORKDAYS('У2 Ввод'!$D$46,$B14)+1))/Настройки!$E$8*100)</f>
        <v>0</v>
      </c>
      <c r="AP14" s="67" t="n">
        <f aca="false">IF(OR($D14=1,MONTH($B14)&lt;&gt;MONTH(StartDate),'У2 Ввод'!$D$47="",'У2 Ввод'!$E$47="",'У2 Ввод'!$D$47&gt;$B14),0,MAX(0,MIN(1,'У2 Ввод'!$E$47-NETWORKDAYS('У2 Ввод'!$D$47,$B14)+1))/Настройки!$E$8*100)</f>
        <v>0</v>
      </c>
      <c r="AQ14" s="67" t="n">
        <f aca="false">IF(OR($D14=1,MONTH($B14)&lt;&gt;MONTH(StartDate),'У2 Ввод'!$D$48="",'У2 Ввод'!$E$48="",'У2 Ввод'!$D$48&gt;$B14),0,MAX(0,MIN(1,'У2 Ввод'!$E$48-NETWORKDAYS('У2 Ввод'!$D$48,$B14)+1))/Настройки!$E$8*100)</f>
        <v>0</v>
      </c>
      <c r="AR14" s="67" t="n">
        <f aca="false">IF(OR($D14=1,MONTH($B14)&lt;&gt;MONTH(StartDate),'У2 Ввод'!$D$49="",'У2 Ввод'!$E$49="",'У2 Ввод'!$D$49&gt;$B14),0,MAX(0,MIN(1,'У2 Ввод'!$E$49-NETWORKDAYS('У2 Ввод'!$D$49,$B14)+1))/Настройки!$E$8*100)</f>
        <v>0</v>
      </c>
      <c r="AS14" s="67" t="n">
        <f aca="false">IF(OR($D14=1,MONTH($B14)&lt;&gt;MONTH(StartDate),'У2 Ввод'!$D$50="",'У2 Ввод'!$E$50="",'У2 Ввод'!$D$50&gt;$B14),0,MAX(0,MIN(1,'У2 Ввод'!$E$50-NETWORKDAYS('У2 Ввод'!$D$50,$B14)+1))/Настройки!$E$8*100)</f>
        <v>0</v>
      </c>
      <c r="AT14" s="67" t="n">
        <f aca="false">IF(OR($D14=1,MONTH($B14)&lt;&gt;MONTH(StartDate),'У2 Ввод'!$D$51="",'У2 Ввод'!$E$51="",'У2 Ввод'!$D$51&gt;$B14),0,MAX(0,MIN(1,'У2 Ввод'!$E$51-NETWORKDAYS('У2 Ввод'!$D$51,$B14)+1))/Настройки!$E$8*100)</f>
        <v>0</v>
      </c>
      <c r="AU14" s="67" t="n">
        <f aca="false">IF(OR($D14=1,MONTH($B14)&lt;&gt;MONTH(StartDate),'У2 Ввод'!$D$52="",'У2 Ввод'!$E$52="",'У2 Ввод'!$D$52&gt;$B14),0,MAX(0,MIN(1,'У2 Ввод'!$E$52-NETWORKDAYS('У2 Ввод'!$D$52,$B14)+1))/Настройки!$E$8*100)</f>
        <v>0</v>
      </c>
      <c r="AV14" s="67" t="n">
        <f aca="false">IF(OR($D14=1,MONTH($B14)&lt;&gt;MONTH(StartDate),'У2 Ввод'!$D$53="",'У2 Ввод'!$E$53="",'У2 Ввод'!$D$53&gt;$B14),0,MAX(0,MIN(1,'У2 Ввод'!$E$53-NETWORKDAYS('У2 Ввод'!$D$53,$B14)+1))/Настройки!$E$8*100)</f>
        <v>0</v>
      </c>
      <c r="AW14" s="67" t="n">
        <f aca="false">IF(OR($D14=1,MONTH($B14)&lt;&gt;MONTH(StartDate),'У2 Ввод'!$D$54="",'У2 Ввод'!$E$54="",'У2 Ввод'!$D$54&gt;$B14),0,MAX(0,MIN(1,'У2 Ввод'!$E$54-NETWORKDAYS('У2 Ввод'!$D$54,$B14)+1))/Настройки!$E$8*100)</f>
        <v>0</v>
      </c>
      <c r="AX14" s="67" t="n">
        <f aca="false">IF(OR($D14=1,MONTH($B14)&lt;&gt;MONTH(StartDate),'У2 Ввод'!$D$55="",'У2 Ввод'!$E$55="",'У2 Ввод'!$D$55&gt;$B14),0,MAX(0,MIN(1,'У2 Ввод'!$E$55-NETWORKDAYS('У2 Ввод'!$D$55,$B14)+1))/Настройки!$E$8*100)</f>
        <v>0</v>
      </c>
      <c r="AY14" s="67" t="n">
        <f aca="false">IF(OR($D14=1,MONTH($B14)&lt;&gt;MONTH(StartDate),'У2 Ввод'!$D$56="",'У2 Ввод'!$E$56="",'У2 Ввод'!$D$56&gt;$B14),0,MAX(0,MIN(1,'У2 Ввод'!$E$56-NETWORKDAYS('У2 Ввод'!$D$56,$B14)+1))/Настройки!$E$8*100)</f>
        <v>0</v>
      </c>
      <c r="AZ14" s="67" t="n">
        <f aca="false">IF(OR($D14=1,MONTH($B14)&lt;&gt;MONTH(StartDate),'У2 Ввод'!$D$57="",'У2 Ввод'!$E$57="",'У2 Ввод'!$D$57&gt;$B14),0,MAX(0,MIN(1,'У2 Ввод'!$E$57-NETWORKDAYS('У2 Ввод'!$D$57,$B14)+1))/Настройки!$E$8*100)</f>
        <v>0</v>
      </c>
      <c r="BA14" s="67" t="n">
        <f aca="false">IF(OR($D14=1,MONTH($B14)&lt;&gt;MONTH(StartDate),'У2 Ввод'!$D$58="",'У2 Ввод'!$E$58="",'У2 Ввод'!$D$58&gt;$B14),0,MAX(0,MIN(1,'У2 Ввод'!$E$58-NETWORKDAYS('У2 Ввод'!$D$58,$B14)+1))/Настройки!$E$8*100)</f>
        <v>0</v>
      </c>
      <c r="BB14" s="67" t="n">
        <f aca="false">IF(OR($D14=1,MONTH($B14)&lt;&gt;MONTH(StartDate),'У2 Ввод'!$D$59="",'У2 Ввод'!$E$59="",'У2 Ввод'!$D$59&gt;$B14),0,MAX(0,MIN(1,'У2 Ввод'!$E$59-NETWORKDAYS('У2 Ввод'!$D$59,$B14)+1))/Настройки!$E$8*100)</f>
        <v>0</v>
      </c>
      <c r="BC14" s="67" t="n">
        <f aca="false">IF(OR($D14=1,MONTH($B14)&lt;&gt;MONTH(StartDate),'У2 Ввод'!$D$60="",'У2 Ввод'!$E$60="",'У2 Ввод'!$D$60&gt;$B14),0,MAX(0,MIN(1,'У2 Ввод'!$E$60-NETWORKDAYS('У2 Ввод'!$D$60,$B14)+1))/Настройки!$E$8*100)</f>
        <v>0</v>
      </c>
      <c r="BD14" s="67" t="n">
        <f aca="false">IF(OR($D14=1,MONTH($B14)&lt;&gt;MONTH(StartDate),'У2 Ввод'!$D$61="",'У2 Ввод'!$E$61="",'У2 Ввод'!$D$61&gt;$B14),0,MAX(0,MIN(1,'У2 Ввод'!$E$61-NETWORKDAYS('У2 Ввод'!$D$61,$B14)+1))/Настройки!$E$8*100)</f>
        <v>0</v>
      </c>
      <c r="BE14" s="67" t="n">
        <f aca="false">IF(OR($D14=1,MONTH($B14)&lt;&gt;MONTH(StartDate),'У2 Ввод'!$D$62="",'У2 Ввод'!$E$62="",'У2 Ввод'!$D$62&gt;$B14),0,MAX(0,MIN(1,'У2 Ввод'!$E$62-NETWORKDAYS('У2 Ввод'!$D$62,$B14)+1))/Настройки!$E$8*100)</f>
        <v>0</v>
      </c>
      <c r="BF14" s="67" t="n">
        <f aca="false">IF(OR($D14=1,MONTH($B14)&lt;&gt;MONTH(StartDate),'У2 Ввод'!$D$63="",'У2 Ввод'!$E$63="",'У2 Ввод'!$D$63&gt;$B14),0,MAX(0,MIN(1,'У2 Ввод'!$E$63-NETWORKDAYS('У2 Ввод'!$D$63,$B14)+1))/Настройки!$E$8*100)</f>
        <v>0</v>
      </c>
      <c r="BG14" s="67" t="n">
        <f aca="false">IF(OR($D14=1,MONTH($B14)&lt;&gt;MONTH(StartDate),'У2 Ввод'!$D$64="",'У2 Ввод'!$E$64="",'У2 Ввод'!$D$64&gt;$B14),0,MAX(0,MIN(1,'У2 Ввод'!$E$64-NETWORKDAYS('У2 Ввод'!$D$64,$B14)+1))/Настройки!$E$8*100)</f>
        <v>0</v>
      </c>
      <c r="BH14" s="67" t="n">
        <f aca="false">IF(OR($D14=1,MONTH($B14)&lt;&gt;MONTH(StartDate),'У2 Ввод'!$D$65="",'У2 Ввод'!$E$65="",'У2 Ввод'!$D$65&gt;$B14),0,MAX(0,MIN(1,'У2 Ввод'!$E$65-NETWORKDAYS('У2 Ввод'!$D$65,$B14)+1))/Настройки!$E$8*100)</f>
        <v>0</v>
      </c>
      <c r="BI14" s="67" t="n">
        <f aca="false">IF(OR($D14=1,MONTH($B14)&lt;&gt;MONTH(StartDate),'У2 Ввод'!$D$66="",'У2 Ввод'!$E$66="",'У2 Ввод'!$D$66&gt;$B14),0,MAX(0,MIN(1,'У2 Ввод'!$E$66-NETWORKDAYS('У2 Ввод'!$D$66,$B14)+1))/Настройки!$E$8*100)</f>
        <v>0</v>
      </c>
      <c r="BJ14" s="67" t="n">
        <f aca="false">IF(OR($D14=1,MONTH($B14)&lt;&gt;MONTH(StartDate),'У2 Ввод'!$D$67="",'У2 Ввод'!$E$67="",'У2 Ввод'!$D$67&gt;$B14),0,MAX(0,MIN(1,'У2 Ввод'!$E$67-NETWORKDAYS('У2 Ввод'!$D$67,$B14)+1))/Настройки!$E$8*100)</f>
        <v>0</v>
      </c>
      <c r="BK14" s="67" t="n">
        <f aca="false">IF(OR($D14=1,MONTH($B14)&lt;&gt;MONTH(StartDate),'У2 Ввод'!$D$68="",'У2 Ввод'!$E$68="",'У2 Ввод'!$D$68&gt;$B14),0,MAX(0,MIN(1,'У2 Ввод'!$E$68-NETWORKDAYS('У2 Ввод'!$D$68,$B14)+1))/Настройки!$E$8*100)</f>
        <v>0</v>
      </c>
      <c r="BL14" s="67" t="n">
        <f aca="false">IF(OR($D14=1,MONTH($B14)&lt;&gt;MONTH(StartDate),'У2 Ввод'!$D$69="",'У2 Ввод'!$E$69="",'У2 Ввод'!$D$69&gt;$B14),0,MAX(0,MIN(1,'У2 Ввод'!$E$69-NETWORKDAYS('У2 Ввод'!$D$69,$B14)+1))/Настройки!$E$8*100)</f>
        <v>0</v>
      </c>
      <c r="BM14" s="67" t="n">
        <f aca="false">IF(OR($D14=1,MONTH($B14)&lt;&gt;MONTH(StartDate),'У2 Ввод'!$D$70="",'У2 Ввод'!$E$70="",'У2 Ввод'!$D$70&gt;$B14),0,MAX(0,MIN(1,'У2 Ввод'!$E$70-NETWORKDAYS('У2 Ввод'!$D$70,$B14)+1))/Настройки!$E$8*100)</f>
        <v>0</v>
      </c>
      <c r="BN14" s="67" t="n">
        <f aca="false">IF(OR($D14=1,MONTH($B14)&lt;&gt;MONTH(StartDate),'У2 Ввод'!$D$71="",'У2 Ввод'!$E$71="",'У2 Ввод'!$D$71&gt;$B14),0,MAX(0,MIN(1,'У2 Ввод'!$E$71-NETWORKDAYS('У2 Ввод'!$D$71,$B14)+1))/Настройки!$E$8*100)</f>
        <v>0</v>
      </c>
      <c r="BO14" s="67" t="n">
        <f aca="false">IF(OR($D14=1,MONTH($B14)&lt;&gt;MONTH(StartDate),'У2 Ввод'!$D$72="",'У2 Ввод'!$E$72="",'У2 Ввод'!$D$72&gt;$B14),0,MAX(0,MIN(1,'У2 Ввод'!$E$72-NETWORKDAYS('У2 Ввод'!$D$72,$B14)+1))/Настройки!$E$8*100)</f>
        <v>0</v>
      </c>
      <c r="BP14" s="67" t="n">
        <f aca="false">IF(OR($D14=1,MONTH($B14)&lt;&gt;MONTH(StartDate),'У2 Ввод'!$D$73="",'У2 Ввод'!$E$73="",'У2 Ввод'!$D$73&gt;$B14),0,MAX(0,MIN(1,'У2 Ввод'!$E$73-NETWORKDAYS('У2 Ввод'!$D$73,$B14)+1))/Настройки!$E$8*100)</f>
        <v>0</v>
      </c>
      <c r="BQ14" s="67" t="n">
        <f aca="false">IF(OR($D14=1,MONTH($B14)&lt;&gt;MONTH(StartDate),'У2 Ввод'!$D$74="",'У2 Ввод'!$E$74="",'У2 Ввод'!$D$74&gt;$B14),0,MAX(0,MIN(1,'У2 Ввод'!$E$74-NETWORKDAYS('У2 Ввод'!$D$74,$B14)+1))/Настройки!$E$8*100)</f>
        <v>0</v>
      </c>
      <c r="BR14" s="67" t="n">
        <f aca="false">IF(OR($D14=1,MONTH($B14)&lt;&gt;MONTH(StartDate),'У2 Ввод'!$D$75="",'У2 Ввод'!$E$75="",'У2 Ввод'!$D$75&gt;$B14),0,MAX(0,MIN(1,'У2 Ввод'!$E$75-NETWORKDAYS('У2 Ввод'!$D$75,$B14)+1))/Настройки!$E$8*100)</f>
        <v>0</v>
      </c>
      <c r="BS14" s="67" t="n">
        <f aca="false">IF(OR($D14=1,MONTH($B14)&lt;&gt;MONTH(StartDate),'У2 Ввод'!$D$76="",'У2 Ввод'!$E$76="",'У2 Ввод'!$D$76&gt;$B14),0,MAX(0,MIN(1,'У2 Ввод'!$E$76-NETWORKDAYS('У2 Ввод'!$D$76,$B14)+1))/Настройки!$E$8*100)</f>
        <v>0</v>
      </c>
      <c r="BT14" s="67" t="n">
        <f aca="false">IF(OR($D14=1,MONTH($B14)&lt;&gt;MONTH(StartDate),'У2 Ввод'!$D$77="",'У2 Ввод'!$E$77="",'У2 Ввод'!$D$77&gt;$B14),0,MAX(0,MIN(1,'У2 Ввод'!$E$77-NETWORKDAYS('У2 Ввод'!$D$77,$B14)+1))/Настройки!$E$8*100)</f>
        <v>0</v>
      </c>
      <c r="BU14" s="67" t="n">
        <f aca="false">IF(OR($D14=1,MONTH($B14)&lt;&gt;MONTH(StartDate),'У2 Ввод'!$D$78="",'У2 Ввод'!$E$78="",'У2 Ввод'!$D$78&gt;$B14),0,MAX(0,MIN(1,'У2 Ввод'!$E$78-NETWORKDAYS('У2 Ввод'!$D$78,$B14)+1))/Настройки!$E$8*100)</f>
        <v>0</v>
      </c>
      <c r="BV14" s="67" t="n">
        <f aca="false">IF(OR($D14=1,MONTH($B14)&lt;&gt;MONTH(StartDate),'У2 Ввод'!$D$79="",'У2 Ввод'!$E$79="",'У2 Ввод'!$D$79&gt;$B14),0,MAX(0,MIN(1,'У2 Ввод'!$E$79-NETWORKDAYS('У2 Ввод'!$D$79,$B14)+1))/Настройки!$E$8*100)</f>
        <v>0</v>
      </c>
      <c r="BW14" s="67" t="n">
        <f aca="false">IF(OR($D14=1,MONTH($B14)&lt;&gt;MONTH(StartDate),'У2 Ввод'!$D$80="",'У2 Ввод'!$E$80="",'У2 Ввод'!$D$80&gt;$B14),0,MAX(0,MIN(1,'У2 Ввод'!$E$80-NETWORKDAYS('У2 Ввод'!$D$80,$B14)+1))/Настройки!$E$8*100)</f>
        <v>0</v>
      </c>
      <c r="BX14" s="67" t="n">
        <f aca="false">IF(OR($D14=1,MONTH($B14)&lt;&gt;MONTH(StartDate),'У2 Ввод'!$D$81="",'У2 Ввод'!$E$81="",'У2 Ввод'!$D$81&gt;$B14),0,MAX(0,MIN(1,'У2 Ввод'!$E$81-NETWORKDAYS('У2 Ввод'!$D$81,$B14)+1))/Настройки!$E$8*100)</f>
        <v>0</v>
      </c>
      <c r="BY14" s="67" t="n">
        <f aca="false">IF(OR($D14=1,MONTH($B14)&lt;&gt;MONTH(StartDate),'У2 Ввод'!$D$82="",'У2 Ввод'!$E$82="",'У2 Ввод'!$D$82&gt;$B14),0,MAX(0,MIN(1,'У2 Ввод'!$E$82-NETWORKDAYS('У2 Ввод'!$D$82,$B14)+1))/Настройки!$E$8*100)</f>
        <v>0</v>
      </c>
      <c r="BZ14" s="67" t="n">
        <f aca="false">IF(OR($D14=1,MONTH($B14)&lt;&gt;MONTH(StartDate),'У2 Ввод'!$D$83="",'У2 Ввод'!$E$83="",'У2 Ввод'!$D$83&gt;$B14),0,MAX(0,MIN(1,'У2 Ввод'!$E$83-NETWORKDAYS('У2 Ввод'!$D$83,$B14)+1))/Настройки!$E$8*100)</f>
        <v>0</v>
      </c>
      <c r="CA14" s="67" t="n">
        <f aca="false">IF(OR($D14=1,MONTH($B14)&lt;&gt;MONTH(StartDate),'У2 Ввод'!$D$84="",'У2 Ввод'!$E$84="",'У2 Ввод'!$D$84&gt;$B14),0,MAX(0,MIN(1,'У2 Ввод'!$E$84-NETWORKDAYS('У2 Ввод'!$D$84,$B14)+1))/Настройки!$E$8*100)</f>
        <v>0</v>
      </c>
      <c r="CB14" s="67" t="n">
        <f aca="false">IF(OR($D14=1,MONTH($B14)&lt;&gt;MONTH(StartDate),'У2 Ввод'!$D$85="",'У2 Ввод'!$E$85="",'У2 Ввод'!$D$85&gt;$B14),0,MAX(0,MIN(1,'У2 Ввод'!$E$85-NETWORKDAYS('У2 Ввод'!$D$85,$B14)+1))/Настройки!$E$8*100)</f>
        <v>0</v>
      </c>
      <c r="CC14" s="67" t="n">
        <f aca="false">IF(OR($D14=1,MONTH($B14)&lt;&gt;MONTH(StartDate),'У2 Ввод'!$D$86="",'У2 Ввод'!$E$86="",'У2 Ввод'!$D$86&gt;$B14),0,MAX(0,MIN(1,'У2 Ввод'!$E$86-NETWORKDAYS('У2 Ввод'!$D$86,$B14)+1))/Настройки!$E$8*100)</f>
        <v>0</v>
      </c>
      <c r="CD14" s="67" t="n">
        <f aca="false">IF(OR($D14=1,MONTH($B14)&lt;&gt;MONTH(StartDate),'У2 Ввод'!$D$87="",'У2 Ввод'!$E$87="",'У2 Ввод'!$D$87&gt;$B14),0,MAX(0,MIN(1,'У2 Ввод'!$E$87-NETWORKDAYS('У2 Ввод'!$D$87,$B14)+1))/Настройки!$E$8*100)</f>
        <v>0</v>
      </c>
      <c r="CE14" s="67" t="n">
        <f aca="false">IF(OR($D14=1,MONTH($B14)&lt;&gt;MONTH(StartDate),'У2 Ввод'!$D$88="",'У2 Ввод'!$E$88="",'У2 Ввод'!$D$88&gt;$B14),0,MAX(0,MIN(1,'У2 Ввод'!$E$88-NETWORKDAYS('У2 Ввод'!$D$88,$B14)+1))/Настройки!$E$8*100)</f>
        <v>0</v>
      </c>
      <c r="CF14" s="67" t="n">
        <f aca="false">IF(OR($D14=1,MONTH($B14)&lt;&gt;MONTH(StartDate),'У2 Ввод'!$D$89="",'У2 Ввод'!$E$89="",'У2 Ввод'!$D$89&gt;$B14),0,MAX(0,MIN(1,'У2 Ввод'!$E$89-NETWORKDAYS('У2 Ввод'!$D$89,$B14)+1))/Настройки!$E$8*100)</f>
        <v>0</v>
      </c>
      <c r="CG14" s="67" t="n">
        <f aca="false">IF(OR($D14=1,MONTH($B14)&lt;&gt;MONTH(StartDate),'У2 Ввод'!$D$90="",'У2 Ввод'!$E$90="",'У2 Ввод'!$D$90&gt;$B14),0,MAX(0,MIN(1,'У2 Ввод'!$E$90-NETWORKDAYS('У2 Ввод'!$D$90,$B14)+1))/Настройки!$E$8*100)</f>
        <v>0</v>
      </c>
      <c r="CH14" s="67" t="n">
        <f aca="false">IF(OR($D14=1,MONTH($B14)&lt;&gt;MONTH(StartDate),'У2 Ввод'!$D$91="",'У2 Ввод'!$E$91="",'У2 Ввод'!$D$91&gt;$B14),0,MAX(0,MIN(1,'У2 Ввод'!$E$91-NETWORKDAYS('У2 Ввод'!$D$91,$B14)+1))/Настройки!$E$8*100)</f>
        <v>0</v>
      </c>
      <c r="CI14" s="67" t="n">
        <f aca="false">IF(OR($D14=1,MONTH($B14)&lt;&gt;MONTH(StartDate),'У2 Ввод'!$D$92="",'У2 Ввод'!$E$92="",'У2 Ввод'!$D$92&gt;$B14),0,MAX(0,MIN(1,'У2 Ввод'!$E$92-NETWORKDAYS('У2 Ввод'!$D$92,$B14)+1))/Настройки!$E$8*100)</f>
        <v>0</v>
      </c>
      <c r="CJ14" s="67" t="n">
        <f aca="false">IF(OR($D14=1,MONTH($B14)&lt;&gt;MONTH(StartDate),'У2 Ввод'!$D$93="",'У2 Ввод'!$E$93="",'У2 Ввод'!$D$93&gt;$B14),0,MAX(0,MIN(1,'У2 Ввод'!$E$93-NETWORKDAYS('У2 Ввод'!$D$93,$B14)+1))/Настройки!$E$8*100)</f>
        <v>0</v>
      </c>
      <c r="CK14" s="67" t="n">
        <f aca="false">IF(OR($D14=1,MONTH($B14)&lt;&gt;MONTH(StartDate),'У2 Ввод'!$D$94="",'У2 Ввод'!$E$94="",'У2 Ввод'!$D$94&gt;$B14),0,MAX(0,MIN(1,'У2 Ввод'!$E$94-NETWORKDAYS('У2 Ввод'!$D$94,$B14)+1))/Настройки!$E$8*100)</f>
        <v>0</v>
      </c>
      <c r="CL14" s="67" t="n">
        <f aca="false">IF(OR($D14=1,MONTH($B14)&lt;&gt;MONTH(StartDate),'У2 Ввод'!$D$95="",'У2 Ввод'!$E$95="",'У2 Ввод'!$D$95&gt;$B14),0,MAX(0,MIN(1,'У2 Ввод'!$E$95-NETWORKDAYS('У2 Ввод'!$D$95,$B14)+1))/Настройки!$E$8*100)</f>
        <v>0</v>
      </c>
      <c r="CM14" s="67" t="n">
        <f aca="false">IF(OR($D14=1,MONTH($B14)&lt;&gt;MONTH(StartDate),'У2 Ввод'!$D$96="",'У2 Ввод'!$E$96="",'У2 Ввод'!$D$96&gt;$B14),0,MAX(0,MIN(1,'У2 Ввод'!$E$96-NETWORKDAYS('У2 Ввод'!$D$96,$B14)+1))/Настройки!$E$8*100)</f>
        <v>0</v>
      </c>
      <c r="CN14" s="67" t="n">
        <f aca="false">IF(OR($D14=1,MONTH($B14)&lt;&gt;MONTH(StartDate),'У2 Ввод'!$D$97="",'У2 Ввод'!$E$97="",'У2 Ввод'!$D$97&gt;$B14),0,MAX(0,MIN(1,'У2 Ввод'!$E$97-NETWORKDAYS('У2 Ввод'!$D$97,$B14)+1))/Настройки!$E$8*100)</f>
        <v>0</v>
      </c>
      <c r="CO14" s="67" t="n">
        <f aca="false">IF(OR($D14=1,MONTH($B14)&lt;&gt;MONTH(StartDate),'У2 Ввод'!$D$98="",'У2 Ввод'!$E$98="",'У2 Ввод'!$D$98&gt;$B14),0,MAX(0,MIN(1,'У2 Ввод'!$E$98-NETWORKDAYS('У2 Ввод'!$D$98,$B14)+1))/Настройки!$E$8*100)</f>
        <v>0</v>
      </c>
      <c r="CP14" s="67" t="n">
        <f aca="false">IF(OR($D14=1,MONTH($B14)&lt;&gt;MONTH(StartDate),'У2 Ввод'!$D$99="",'У2 Ввод'!$E$99="",'У2 Ввод'!$D$99&gt;$B14),0,MAX(0,MIN(1,'У2 Ввод'!$E$99-NETWORKDAYS('У2 Ввод'!$D$99,$B14)+1))/Настройки!$E$8*100)</f>
        <v>0</v>
      </c>
      <c r="CQ14" s="67" t="n">
        <f aca="false">IF(OR($D14=1,MONTH($B14)&lt;&gt;MONTH(StartDate),'У2 Ввод'!$D$100="",'У2 Ввод'!$E$100="",'У2 Ввод'!$D$100&gt;$B14),0,MAX(0,MIN(1,'У2 Ввод'!$E$100-NETWORKDAYS('У2 Ввод'!$D$100,$B14)+1))/Настройки!$E$8*100)</f>
        <v>0</v>
      </c>
      <c r="CR14" s="67" t="n">
        <f aca="false">IF(OR($D14=1,MONTH($B14)&lt;&gt;MONTH(StartDate),'У2 Ввод'!$D$101="",'У2 Ввод'!$E$101="",'У2 Ввод'!$D$101&gt;$B14),0,MAX(0,MIN(1,'У2 Ввод'!$E$101-NETWORKDAYS('У2 Ввод'!$D$101,$B14)+1))/Настройки!$E$8*100)</f>
        <v>0</v>
      </c>
      <c r="CS14" s="67" t="n">
        <f aca="false">IF(OR($D14=1,MONTH($B14)&lt;&gt;MONTH(StartDate),'У2 Ввод'!$D$102="",'У2 Ввод'!$E$102="",'У2 Ввод'!$D$102&gt;$B14),0,MAX(0,MIN(1,'У2 Ввод'!$E$102-NETWORKDAYS('У2 Ввод'!$D$102,$B14)+1))/Настройки!$E$8*100)</f>
        <v>0</v>
      </c>
      <c r="CT14" s="67" t="n">
        <f aca="false">IF(OR($D14=1,MONTH($B14)&lt;&gt;MONTH(StartDate),'У2 Ввод'!$D$103="",'У2 Ввод'!$E$103="",'У2 Ввод'!$D$103&gt;$B14),0,MAX(0,MIN(1,'У2 Ввод'!$E$103-NETWORKDAYS('У2 Ввод'!$D$103,$B14)+1))/Настройки!$E$8*100)</f>
        <v>0</v>
      </c>
      <c r="CU14" s="67" t="n">
        <f aca="false">IF(OR($D14=1,MONTH($B14)&lt;&gt;MONTH(StartDate),'У2 Ввод'!$D$104="",'У2 Ввод'!$E$104="",'У2 Ввод'!$D$104&gt;$B14),0,MAX(0,MIN(1,'У2 Ввод'!$E$104-NETWORKDAYS('У2 Ввод'!$D$104,$B14)+1))/Настройки!$E$8*100)</f>
        <v>0</v>
      </c>
      <c r="CV14" s="67" t="n">
        <f aca="false">IF(OR($D14=1,MONTH($B14)&lt;&gt;MONTH(StartDate),'У2 Ввод'!$D$105="",'У2 Ввод'!$E$105="",'У2 Ввод'!$D$105&gt;$B14),0,MAX(0,MIN(1,'У2 Ввод'!$E$105-NETWORKDAYS('У2 Ввод'!$D$105,$B14)+1))/Настройки!$E$8*100)</f>
        <v>0</v>
      </c>
      <c r="CW14" s="67" t="n">
        <f aca="false">IF(OR($D14=1,MONTH($B14)&lt;&gt;MONTH(StartDate),'У2 Ввод'!$D$106="",'У2 Ввод'!$E$106="",'У2 Ввод'!$D$106&gt;$B14),0,MAX(0,MIN(1,'У2 Ввод'!$E$106-NETWORKDAYS('У2 Ввод'!$D$106,$B14)+1))/Настройки!$E$8*100)</f>
        <v>0</v>
      </c>
      <c r="CX14" s="67" t="n">
        <f aca="false">IF(OR($D14=1,MONTH($B14)&lt;&gt;MONTH(StartDate),'У2 Ввод'!$D$107="",'У2 Ввод'!$E$107="",'У2 Ввод'!$D$107&gt;$B14),0,MAX(0,MIN(1,'У2 Ввод'!$E$107-NETWORKDAYS('У2 Ввод'!$D$107,$B14)+1))/Настройки!$E$8*100)</f>
        <v>0</v>
      </c>
      <c r="CY14" s="67" t="n">
        <f aca="false">IF(OR($D14=1,MONTH($B14)&lt;&gt;MONTH(StartDate),'У2 Ввод'!$D$108="",'У2 Ввод'!$E$108="",'У2 Ввод'!$D$108&gt;$B14),0,MAX(0,MIN(1,'У2 Ввод'!$E$108-NETWORKDAYS('У2 Ввод'!$D$108,$B14)+1))/Настройки!$E$8*100)</f>
        <v>0</v>
      </c>
      <c r="CZ14" s="67" t="n">
        <f aca="false">IF(OR($D14=1,MONTH($B14)&lt;&gt;MONTH(StartDate),'У2 Ввод'!$D$109="",'У2 Ввод'!$E$109="",'У2 Ввод'!$D$109&gt;$B14),0,MAX(0,MIN(1,'У2 Ввод'!$E$109-NETWORKDAYS('У2 Ввод'!$D$109,$B14)+1))/Настройки!$E$8*100)</f>
        <v>0</v>
      </c>
      <c r="DA14" s="67" t="n">
        <f aca="false">IF(OR($D14=1,MONTH($B14)&lt;&gt;MONTH(StartDate),'У2 Ввод'!$D$110="",'У2 Ввод'!$E$110="",'У2 Ввод'!$D$110&gt;$B14),0,MAX(0,MIN(1,'У2 Ввод'!$E$110-NETWORKDAYS('У2 Ввод'!$D$110,$B14)+1))/Настройки!$E$8*100)</f>
        <v>0</v>
      </c>
      <c r="DB14" s="67" t="n">
        <f aca="false">IF(OR($D14=1,MONTH($B14)&lt;&gt;MONTH(StartDate),'У2 Ввод'!$D$111="",'У2 Ввод'!$E$111="",'У2 Ввод'!$D$111&gt;$B14),0,MAX(0,MIN(1,'У2 Ввод'!$E$111-NETWORKDAYS('У2 Ввод'!$D$111,$B14)+1))/Настройки!$E$8*100)</f>
        <v>0</v>
      </c>
      <c r="DC14" s="67" t="n">
        <f aca="false">IF(OR($D14=1,MONTH($B14)&lt;&gt;MONTH(StartDate),'У2 Ввод'!$D$112="",'У2 Ввод'!$E$112="",'У2 Ввод'!$D$112&gt;$B14),0,MAX(0,MIN(1,'У2 Ввод'!$E$112-NETWORKDAYS('У2 Ввод'!$D$112,$B14)+1))/Настройки!$E$8*100)</f>
        <v>0</v>
      </c>
      <c r="DD14" s="67" t="n">
        <f aca="false">IF(OR($D14=1,MONTH($B14)&lt;&gt;MONTH(StartDate),'У2 Ввод'!$D$113="",'У2 Ввод'!$E$113="",'У2 Ввод'!$D$113&gt;$B14),0,MAX(0,MIN(1,'У2 Ввод'!$E$113-NETWORKDAYS('У2 Ввод'!$D$113,$B14)+1))/Настройки!$E$8*100)</f>
        <v>0</v>
      </c>
      <c r="DE14" s="67" t="n">
        <f aca="false">IF(OR($D14=1,MONTH($B14)&lt;&gt;MONTH(StartDate),'У2 Ввод'!$D$114="",'У2 Ввод'!$E$114="",'У2 Ввод'!$D$114&gt;$B14),0,MAX(0,MIN(1,'У2 Ввод'!$E$114-NETWORKDAYS('У2 Ввод'!$D$114,$B14)+1))/Настройки!$E$8*100)</f>
        <v>0</v>
      </c>
      <c r="DF14" s="67" t="n">
        <f aca="false">IF(OR($D14=1,MONTH($B14)&lt;&gt;MONTH(StartDate),'У2 Ввод'!$D$115="",'У2 Ввод'!$E$115="",'У2 Ввод'!$D$115&gt;$B14),0,MAX(0,MIN(1,'У2 Ввод'!$E$115-NETWORKDAYS('У2 Ввод'!$D$115,$B14)+1))/Настройки!$E$8*100)</f>
        <v>0</v>
      </c>
      <c r="DG14" s="67" t="n">
        <f aca="false">IF(OR($D14=1,MONTH($B14)&lt;&gt;MONTH(StartDate),'У2 Ввод'!$D$116="",'У2 Ввод'!$E$116="",'У2 Ввод'!$D$116&gt;$B14),0,MAX(0,MIN(1,'У2 Ввод'!$E$116-NETWORKDAYS('У2 Ввод'!$D$116,$B14)+1))/Настройки!$E$8*100)</f>
        <v>0</v>
      </c>
      <c r="DH14" s="67" t="n">
        <f aca="false">IF(OR($D14=1,MONTH($B14)&lt;&gt;MONTH(StartDate),'У2 Ввод'!$D$117="",'У2 Ввод'!$E$117="",'У2 Ввод'!$D$117&gt;$B14),0,MAX(0,MIN(1,'У2 Ввод'!$E$117-NETWORKDAYS('У2 Ввод'!$D$117,$B14)+1))/Настройки!$E$8*100)</f>
        <v>0</v>
      </c>
      <c r="DI14" s="67" t="n">
        <f aca="false">IF(OR($D14=1,MONTH($B14)&lt;&gt;MONTH(StartDate),'У2 Ввод'!$D$118="",'У2 Ввод'!$E$118="",'У2 Ввод'!$D$118&gt;$B14),0,MAX(0,MIN(1,'У2 Ввод'!$E$118-NETWORKDAYS('У2 Ввод'!$D$118,$B14)+1))/Настройки!$E$8*100)</f>
        <v>0</v>
      </c>
      <c r="DJ14" s="67" t="n">
        <f aca="false">IF(OR($D14=1,MONTH($B14)&lt;&gt;MONTH(StartDate),'У2 Ввод'!$D$119="",'У2 Ввод'!$E$119="",'У2 Ввод'!$D$119&gt;$B14),0,MAX(0,MIN(1,'У2 Ввод'!$E$119-NETWORKDAYS('У2 Ввод'!$D$119,$B14)+1))/Настройки!$E$8*100)</f>
        <v>0</v>
      </c>
      <c r="DK14" s="67" t="n">
        <f aca="false">IF(OR($D14=1,MONTH($B14)&lt;&gt;MONTH(StartDate),'У2 Ввод'!$D$120="",'У2 Ввод'!$E$120="",'У2 Ввод'!$D$120&gt;$B14),0,MAX(0,MIN(1,'У2 Ввод'!$E$120-NETWORKDAYS('У2 Ввод'!$D$120,$B14)+1))/Настройки!$E$8*100)</f>
        <v>0</v>
      </c>
      <c r="DL14" s="67" t="n">
        <f aca="false">IF(OR($D14=1,MONTH($B14)&lt;&gt;MONTH(StartDate),'У2 Ввод'!$D$121="",'У2 Ввод'!$E$121="",'У2 Ввод'!$D$121&gt;$B14),0,MAX(0,MIN(1,'У2 Ввод'!$E$121-NETWORKDAYS('У2 Ввод'!$D$121,$B14)+1))/Настройки!$E$8*100)</f>
        <v>0</v>
      </c>
      <c r="DM14" s="67" t="n">
        <f aca="false">IF(OR($D14=1,MONTH($B14)&lt;&gt;MONTH(StartDate),'У2 Ввод'!$D$122="",'У2 Ввод'!$E$122="",'У2 Ввод'!$D$122&gt;$B14),0,MAX(0,MIN(1,'У2 Ввод'!$E$122-NETWORKDAYS('У2 Ввод'!$D$122,$B14)+1))/Настройки!$E$8*100)</f>
        <v>0</v>
      </c>
      <c r="DN14" s="67" t="n">
        <f aca="false">IF(OR($D14=1,MONTH($B14)&lt;&gt;MONTH(StartDate),'У2 Ввод'!$D$123="",'У2 Ввод'!$E$123="",'У2 Ввод'!$D$123&gt;$B14),0,MAX(0,MIN(1,'У2 Ввод'!$E$123-NETWORKDAYS('У2 Ввод'!$D$123,$B14)+1))/Настройки!$E$8*100)</f>
        <v>0</v>
      </c>
      <c r="DO14" s="67" t="n">
        <f aca="false">IF(OR($D14=1,MONTH($B14)&lt;&gt;MONTH(StartDate),'У2 Ввод'!$D$124="",'У2 Ввод'!$E$124="",'У2 Ввод'!$D$124&gt;$B14),0,MAX(0,MIN(1,'У2 Ввод'!$E$124-NETWORKDAYS('У2 Ввод'!$D$124,$B14)+1))/Настройки!$E$8*100)</f>
        <v>0</v>
      </c>
      <c r="DP14" s="67" t="n">
        <f aca="false">IF(OR($D14=1,MONTH($B14)&lt;&gt;MONTH(StartDate),'У2 Ввод'!$D$125="",'У2 Ввод'!$E$125="",'У2 Ввод'!$D$125&gt;$B14),0,MAX(0,MIN(1,'У2 Ввод'!$E$125-NETWORKDAYS('У2 Ввод'!$D$125,$B14)+1))/Настройки!$E$8*100)</f>
        <v>0</v>
      </c>
      <c r="DQ14" s="67" t="n">
        <f aca="false">IF(OR($D14=1,MONTH($B14)&lt;&gt;MONTH(StartDate),'У2 Ввод'!$D$126="",'У2 Ввод'!$E$126="",'У2 Ввод'!$D$126&gt;$B14),0,MAX(0,MIN(1,'У2 Ввод'!$E$126-NETWORKDAYS('У2 Ввод'!$D$126,$B14)+1))/Настройки!$E$8*100)</f>
        <v>0</v>
      </c>
      <c r="DR14" s="67" t="n">
        <f aca="false">IF(OR($D14=1,MONTH($B14)&lt;&gt;MONTH(StartDate),'У2 Ввод'!$D$127="",'У2 Ввод'!$E$127="",'У2 Ввод'!$D$127&gt;$B14),0,MAX(0,MIN(1,'У2 Ввод'!$E$127-NETWORKDAYS('У2 Ввод'!$D$127,$B14)+1))/Настройки!$E$8*100)</f>
        <v>0</v>
      </c>
      <c r="DS14" s="67" t="n">
        <f aca="false">IF(OR($D14=1,MONTH($B14)&lt;&gt;MONTH(StartDate),'У2 Ввод'!$D$128="",'У2 Ввод'!$E$128="",'У2 Ввод'!$D$128&gt;$B14),0,MAX(0,MIN(1,'У2 Ввод'!$E$128-NETWORKDAYS('У2 Ввод'!$D$128,$B14)+1))/Настройки!$E$8*100)</f>
        <v>0</v>
      </c>
      <c r="DT14" s="67" t="n">
        <f aca="false">IF(OR($D14=1,MONTH($B14)&lt;&gt;MONTH(StartDate),'У2 Ввод'!$D$129="",'У2 Ввод'!$E$129="",'У2 Ввод'!$D$129&gt;$B14),0,MAX(0,MIN(1,'У2 Ввод'!$E$129-NETWORKDAYS('У2 Ввод'!$D$129,$B14)+1))/Настройки!$E$8*100)</f>
        <v>0</v>
      </c>
      <c r="DU14" s="67" t="n">
        <f aca="false">IF(OR($D14=1,MONTH($B14)&lt;&gt;MONTH(StartDate),'У2 Ввод'!$D$130="",'У2 Ввод'!$E$130="",'У2 Ввод'!$D$130&gt;$B14),0,MAX(0,MIN(1,'У2 Ввод'!$E$130-NETWORKDAYS('У2 Ввод'!$D$130,$B14)+1))/Настройки!$E$8*100)</f>
        <v>0</v>
      </c>
      <c r="DV14" s="67" t="n">
        <f aca="false">IF(OR($D14=1,MONTH($B14)&lt;&gt;MONTH(StartDate),'У2 Ввод'!$D$131="",'У2 Ввод'!$E$131="",'У2 Ввод'!$D$131&gt;$B14),0,MAX(0,MIN(1,'У2 Ввод'!$E$131-NETWORKDAYS('У2 Ввод'!$D$131,$B14)+1))/Настройки!$E$8*100)</f>
        <v>0</v>
      </c>
      <c r="DW14" s="67" t="n">
        <f aca="false">IF(OR($D14=1,MONTH($B14)&lt;&gt;MONTH(StartDate),'У2 Ввод'!$D$132="",'У2 Ввод'!$E$132="",'У2 Ввод'!$D$132&gt;$B14),0,MAX(0,MIN(1,'У2 Ввод'!$E$132-NETWORKDAYS('У2 Ввод'!$D$132,$B14)+1))/Настройки!$E$8*100)</f>
        <v>0</v>
      </c>
      <c r="DX14" s="67" t="n">
        <f aca="false">IF(OR($D14=1,MONTH($B14)&lt;&gt;MONTH(StartDate),'У2 Ввод'!$D$133="",'У2 Ввод'!$E$133="",'У2 Ввод'!$D$133&gt;$B14),0,MAX(0,MIN(1,'У2 Ввод'!$E$133-NETWORKDAYS('У2 Ввод'!$D$133,$B14)+1))/Настройки!$E$8*100)</f>
        <v>0</v>
      </c>
      <c r="DY14" s="67" t="n">
        <f aca="false">IF(OR($D14=1,MONTH($B14)&lt;&gt;MONTH(StartDate),'У2 Ввод'!$D$134="",'У2 Ввод'!$E$134="",'У2 Ввод'!$D$134&gt;$B14),0,MAX(0,MIN(1,'У2 Ввод'!$E$134-NETWORKDAYS('У2 Ввод'!$D$134,$B14)+1))/Настройки!$E$8*100)</f>
        <v>0</v>
      </c>
      <c r="DZ14" s="67" t="n">
        <f aca="false">IF(OR($D14=1,MONTH($B14)&lt;&gt;MONTH(StartDate),'У2 Ввод'!$D$135="",'У2 Ввод'!$E$135="",'У2 Ввод'!$D$135&gt;$B14),0,MAX(0,MIN(1,'У2 Ввод'!$E$135-NETWORKDAYS('У2 Ввод'!$D$135,$B14)+1))/Настройки!$E$8*100)</f>
        <v>0</v>
      </c>
      <c r="EA14" s="67" t="n">
        <f aca="false">IF(OR($D14=1,MONTH($B14)&lt;&gt;MONTH(StartDate),'У2 Ввод'!$D$136="",'У2 Ввод'!$E$136="",'У2 Ввод'!$D$136&gt;$B14),0,MAX(0,MIN(1,'У2 Ввод'!$E$136-NETWORKDAYS('У2 Ввод'!$D$136,$B14)+1))/Настройки!$E$8*100)</f>
        <v>0</v>
      </c>
      <c r="EB14" s="67" t="n">
        <f aca="false">IF(OR($D14=1,MONTH($B14)&lt;&gt;MONTH(StartDate),'У2 Ввод'!$D$137="",'У2 Ввод'!$E$137="",'У2 Ввод'!$D$137&gt;$B14),0,MAX(0,MIN(1,'У2 Ввод'!$E$137-NETWORKDAYS('У2 Ввод'!$D$137,$B14)+1))/Настройки!$E$8*100)</f>
        <v>0</v>
      </c>
      <c r="EC14" s="67" t="n">
        <f aca="false">IF(OR($D14=1,MONTH($B14)&lt;&gt;MONTH(StartDate),'У2 Ввод'!$D$138="",'У2 Ввод'!$E$138="",'У2 Ввод'!$D$138&gt;$B14),0,MAX(0,MIN(1,'У2 Ввод'!$E$138-NETWORKDAYS('У2 Ввод'!$D$138,$B14)+1))/Настройки!$E$8*100)</f>
        <v>0</v>
      </c>
      <c r="ED14" s="67" t="n">
        <f aca="false">IF(OR($D14=1,MONTH($B14)&lt;&gt;MONTH(StartDate),'У2 Ввод'!$D$139="",'У2 Ввод'!$E$139="",'У2 Ввод'!$D$139&gt;$B14),0,MAX(0,MIN(1,'У2 Ввод'!$E$139-NETWORKDAYS('У2 Ввод'!$D$139,$B14)+1))/Настройки!$E$8*100)</f>
        <v>0</v>
      </c>
      <c r="EE14" s="67" t="n">
        <f aca="false">IF(OR($D14=1,MONTH($B14)&lt;&gt;MONTH(StartDate),'У2 Ввод'!$D$140="",'У2 Ввод'!$E$140="",'У2 Ввод'!$D$140&gt;$B14),0,MAX(0,MIN(1,'У2 Ввод'!$E$140-NETWORKDAYS('У2 Ввод'!$D$140,$B14)+1))/Настройки!$E$8*100)</f>
        <v>0</v>
      </c>
      <c r="EF14" s="67" t="n">
        <f aca="false">IF(OR($D14=1,MONTH($B14)&lt;&gt;MONTH(StartDate),'У2 Ввод'!$D$141="",'У2 Ввод'!$E$141="",'У2 Ввод'!$D$141&gt;$B14),0,MAX(0,MIN(1,'У2 Ввод'!$E$141-NETWORKDAYS('У2 Ввод'!$D$141,$B14)+1))/Настройки!$E$8*100)</f>
        <v>0</v>
      </c>
      <c r="EG14" s="67" t="n">
        <f aca="false">IF(OR($D14=1,MONTH($B14)&lt;&gt;MONTH(StartDate),'У2 Ввод'!$D$142="",'У2 Ввод'!$E$142="",'У2 Ввод'!$D$142&gt;$B14),0,MAX(0,MIN(1,'У2 Ввод'!$E$142-NETWORKDAYS('У2 Ввод'!$D$142,$B14)+1))/Настройки!$E$8*100)</f>
        <v>0</v>
      </c>
      <c r="EH14" s="67" t="n">
        <f aca="false">IF(OR($D14=1,MONTH($B14)&lt;&gt;MONTH(StartDate),'У2 Ввод'!$D$143="",'У2 Ввод'!$E$143="",'У2 Ввод'!$D$143&gt;$B14),0,MAX(0,MIN(1,'У2 Ввод'!$E$143-NETWORKDAYS('У2 Ввод'!$D$143,$B14)+1))/Настройки!$E$8*100)</f>
        <v>0</v>
      </c>
      <c r="EI14" s="67" t="n">
        <f aca="false">IF(OR($D14=1,MONTH($B14)&lt;&gt;MONTH(StartDate),'У2 Ввод'!$D$144="",'У2 Ввод'!$E$144="",'У2 Ввод'!$D$144&gt;$B14),0,MAX(0,MIN(1,'У2 Ввод'!$E$144-NETWORKDAYS('У2 Ввод'!$D$144,$B14)+1))/Настройки!$E$8*100)</f>
        <v>0</v>
      </c>
      <c r="EJ14" s="67" t="n">
        <f aca="false">IF(OR($D14=1,MONTH($B14)&lt;&gt;MONTH(StartDate),'У2 Ввод'!$D$145="",'У2 Ввод'!$E$145="",'У2 Ввод'!$D$145&gt;$B14),0,MAX(0,MIN(1,'У2 Ввод'!$E$145-NETWORKDAYS('У2 Ввод'!$D$145,$B14)+1))/Настройки!$E$8*100)</f>
        <v>0</v>
      </c>
      <c r="EK14" s="67" t="n">
        <f aca="false">IF(OR($D14=1,MONTH($B14)&lt;&gt;MONTH(StartDate),'У2 Ввод'!$D$146="",'У2 Ввод'!$E$146="",'У2 Ввод'!$D$146&gt;$B14),0,MAX(0,MIN(1,'У2 Ввод'!$E$146-NETWORKDAYS('У2 Ввод'!$D$146,$B14)+1))/Настройки!$E$8*100)</f>
        <v>0</v>
      </c>
      <c r="EL14" s="67" t="n">
        <f aca="false">IF(OR($D14=1,MONTH($B14)&lt;&gt;MONTH(StartDate),'У2 Ввод'!$D$147="",'У2 Ввод'!$E$147="",'У2 Ввод'!$D$147&gt;$B14),0,MAX(0,MIN(1,'У2 Ввод'!$E$147-NETWORKDAYS('У2 Ввод'!$D$147,$B14)+1))/Настройки!$E$8*100)</f>
        <v>0</v>
      </c>
      <c r="EM14" s="67" t="n">
        <f aca="false">IF(OR($D14=1,MONTH($B14)&lt;&gt;MONTH(StartDate),'У2 Ввод'!$D$148="",'У2 Ввод'!$E$148="",'У2 Ввод'!$D$148&gt;$B14),0,MAX(0,MIN(1,'У2 Ввод'!$E$148-NETWORKDAYS('У2 Ввод'!$D$148,$B14)+1))/Настройки!$E$8*100)</f>
        <v>0</v>
      </c>
      <c r="EN14" s="67" t="n">
        <f aca="false">IF(OR($D14=1,MONTH($B14)&lt;&gt;MONTH(StartDate),'У2 Ввод'!$D$149="",'У2 Ввод'!$E$149="",'У2 Ввод'!$D$149&gt;$B14),0,MAX(0,MIN(1,'У2 Ввод'!$E$149-NETWORKDAYS('У2 Ввод'!$D$149,$B14)+1))/Настройки!$E$8*100)</f>
        <v>0</v>
      </c>
      <c r="EO14" s="67" t="n">
        <f aca="false">IF(OR($D14=1,MONTH($B14)&lt;&gt;MONTH(StartDate),'У2 Ввод'!$D$150="",'У2 Ввод'!$E$150="",'У2 Ввод'!$D$150&gt;$B14),0,MAX(0,MIN(1,'У2 Ввод'!$E$150-NETWORKDAYS('У2 Ввод'!$D$150,$B14)+1))/Настройки!$E$8*100)</f>
        <v>0</v>
      </c>
      <c r="EP14" s="67" t="n">
        <f aca="false">IF(OR($D14=1,MONTH($B14)&lt;&gt;MONTH(StartDate),'У2 Ввод'!$D$151="",'У2 Ввод'!$E$151="",'У2 Ввод'!$D$151&gt;$B14),0,MAX(0,MIN(1,'У2 Ввод'!$E$151-NETWORKDAYS('У2 Ввод'!$D$151,$B14)+1))/Настройки!$E$8*100)</f>
        <v>0</v>
      </c>
      <c r="EQ14" s="67" t="n">
        <f aca="false">IF(OR($D14=1,MONTH($B14)&lt;&gt;MONTH(StartDate),'У2 Ввод'!$D$152="",'У2 Ввод'!$E$152="",'У2 Ввод'!$D$152&gt;$B14),0,MAX(0,MIN(1,'У2 Ввод'!$E$152-NETWORKDAYS('У2 Ввод'!$D$152,$B14)+1))/Настройки!$E$8*100)</f>
        <v>0</v>
      </c>
      <c r="ER14" s="67" t="n">
        <f aca="false">IF(OR($D14=1,MONTH($B14)&lt;&gt;MONTH(StartDate),'У2 Ввод'!$D$153="",'У2 Ввод'!$E$153="",'У2 Ввод'!$D$153&gt;$B14),0,MAX(0,MIN(1,'У2 Ввод'!$E$153-NETWORKDAYS('У2 Ввод'!$D$153,$B14)+1))/Настройки!$E$8*100)</f>
        <v>0</v>
      </c>
      <c r="ES14" s="67" t="n">
        <f aca="false">IF(OR($D14=1,MONTH($B14)&lt;&gt;MONTH(StartDate),'У2 Ввод'!$D$154="",'У2 Ввод'!$E$154="",'У2 Ввод'!$D$154&gt;$B14),0,MAX(0,MIN(1,'У2 Ввод'!$E$154-NETWORKDAYS('У2 Ввод'!$D$154,$B14)+1))/Настройки!$E$8*100)</f>
        <v>0</v>
      </c>
      <c r="ET14" s="67" t="n">
        <f aca="false">IF(OR($D14=1,MONTH($B14)&lt;&gt;MONTH(StartDate),'У2 Ввод'!$D$155="",'У2 Ввод'!$E$155="",'У2 Ввод'!$D$155&gt;$B14),0,MAX(0,MIN(1,'У2 Ввод'!$E$155-NETWORKDAYS('У2 Ввод'!$D$155,$B14)+1))/Настройки!$E$8*100)</f>
        <v>0</v>
      </c>
      <c r="EU14" s="67" t="n">
        <f aca="false">IF(OR($D14=1,MONTH($B14)&lt;&gt;MONTH(StartDate),'У2 Ввод'!$D$156="",'У2 Ввод'!$E$156="",'У2 Ввод'!$D$156&gt;$B14),0,MAX(0,MIN(1,'У2 Ввод'!$E$156-NETWORKDAYS('У2 Ввод'!$D$156,$B14)+1))/Настройки!$E$8*100)</f>
        <v>0</v>
      </c>
      <c r="EV14" s="67" t="n">
        <f aca="false">IF(OR($D14=1,MONTH($B14)&lt;&gt;MONTH(StartDate),'У2 Ввод'!$D$157="",'У2 Ввод'!$E$157="",'У2 Ввод'!$D$157&gt;$B14),0,MAX(0,MIN(1,'У2 Ввод'!$E$157-NETWORKDAYS('У2 Ввод'!$D$157,$B14)+1))/Настройки!$E$8*100)</f>
        <v>0</v>
      </c>
      <c r="EW14" s="67" t="n">
        <f aca="false">IF(OR($D14=1,MONTH($B14)&lt;&gt;MONTH(StartDate),'У2 Ввод'!$D$158="",'У2 Ввод'!$E$158="",'У2 Ввод'!$D$158&gt;$B14),0,MAX(0,MIN(1,'У2 Ввод'!$E$158-NETWORKDAYS('У2 Ввод'!$D$158,$B14)+1))/Настройки!$E$8*100)</f>
        <v>0</v>
      </c>
      <c r="EX14" s="67" t="n">
        <f aca="false">IF(OR($D14=1,MONTH($B14)&lt;&gt;MONTH(StartDate),'У2 Ввод'!$D$159="",'У2 Ввод'!$E$159="",'У2 Ввод'!$D$159&gt;$B14),0,MAX(0,MIN(1,'У2 Ввод'!$E$159-NETWORKDAYS('У2 Ввод'!$D$159,$B14)+1))/Настройки!$E$8*100)</f>
        <v>0</v>
      </c>
      <c r="EY14" s="67" t="n">
        <f aca="false">IF(OR($D14=1,MONTH($B14)&lt;&gt;MONTH(StartDate),'У2 Ввод'!$D$160="",'У2 Ввод'!$E$160="",'У2 Ввод'!$D$160&gt;$B14),0,MAX(0,MIN(1,'У2 Ввод'!$E$160-NETWORKDAYS('У2 Ввод'!$D$160,$B14)+1))/Настройки!$E$8*100)</f>
        <v>0</v>
      </c>
      <c r="EZ14" s="67" t="n">
        <f aca="false">IF(OR($D14=1,MONTH($B14)&lt;&gt;MONTH(StartDate),'У2 Ввод'!$D$161="",'У2 Ввод'!$E$161="",'У2 Ввод'!$D$161&gt;$B14),0,MAX(0,MIN(1,'У2 Ввод'!$E$161-NETWORKDAYS('У2 Ввод'!$D$161,$B14)+1))/Настройки!$E$8*100)</f>
        <v>0</v>
      </c>
      <c r="FA14" s="67" t="n">
        <f aca="false">IF(OR($D14=1,MONTH($B14)&lt;&gt;MONTH(StartDate),'У2 Ввод'!$D$162="",'У2 Ввод'!$E$162="",'У2 Ввод'!$D$162&gt;$B14),0,MAX(0,MIN(1,'У2 Ввод'!$E$162-NETWORKDAYS('У2 Ввод'!$D$162,$B14)+1))/Настройки!$E$8*100)</f>
        <v>0</v>
      </c>
      <c r="FB14" s="67" t="n">
        <f aca="false">IF(OR($D14=1,MONTH($B14)&lt;&gt;MONTH(StartDate),'У2 Ввод'!$D$163="",'У2 Ввод'!$E$163="",'У2 Ввод'!$D$163&gt;$B14),0,MAX(0,MIN(1,'У2 Ввод'!$E$163-NETWORKDAYS('У2 Ввод'!$D$163,$B14)+1))/Настройки!$E$8*100)</f>
        <v>0</v>
      </c>
      <c r="FC14" s="67" t="n">
        <f aca="false">IF(OR($D14=1,MONTH($B14)&lt;&gt;MONTH(StartDate),'У2 Ввод'!$D$164="",'У2 Ввод'!$E$164="",'У2 Ввод'!$D$164&gt;$B14),0,MAX(0,MIN(1,'У2 Ввод'!$E$164-NETWORKDAYS('У2 Ввод'!$D$164,$B14)+1))/Настройки!$E$8*100)</f>
        <v>0</v>
      </c>
      <c r="FD14" s="67" t="n">
        <f aca="false">IF(OR($D14=1,MONTH($B14)&lt;&gt;MONTH(StartDate),'У2 Ввод'!$D$165="",'У2 Ввод'!$E$165="",'У2 Ввод'!$D$165&gt;$B14),0,MAX(0,MIN(1,'У2 Ввод'!$E$165-NETWORKDAYS('У2 Ввод'!$D$165,$B14)+1))/Настройки!$E$8*100)</f>
        <v>0</v>
      </c>
      <c r="FE14" s="67" t="n">
        <f aca="false">IF(OR($D14=1,MONTH($B14)&lt;&gt;MONTH(StartDate),'У2 Ввод'!$D$166="",'У2 Ввод'!$E$166="",'У2 Ввод'!$D$166&gt;$B14),0,MAX(0,MIN(1,'У2 Ввод'!$E$166-NETWORKDAYS('У2 Ввод'!$D$166,$B14)+1))/Настройки!$E$8*100)</f>
        <v>0</v>
      </c>
      <c r="FF14" s="67" t="n">
        <f aca="false">IF(OR($D14=1,MONTH($B14)&lt;&gt;MONTH(StartDate),'У2 Ввод'!$D$167="",'У2 Ввод'!$E$167="",'У2 Ввод'!$D$167&gt;$B14),0,MAX(0,MIN(1,'У2 Ввод'!$E$167-NETWORKDAYS('У2 Ввод'!$D$167,$B14)+1))/Настройки!$E$8*100)</f>
        <v>0</v>
      </c>
      <c r="FG14" s="67" t="n">
        <f aca="false">IF(OR($D14=1,MONTH($B14)&lt;&gt;MONTH(StartDate),'У2 Ввод'!$D$168="",'У2 Ввод'!$E$168="",'У2 Ввод'!$D$168&gt;$B14),0,MAX(0,MIN(1,'У2 Ввод'!$E$168-NETWORKDAYS('У2 Ввод'!$D$168,$B14)+1))/Настройки!$E$8*100)</f>
        <v>0</v>
      </c>
      <c r="FH14" s="67" t="n">
        <f aca="false">IF(OR($D14=1,MONTH($B14)&lt;&gt;MONTH(StartDate),'У2 Ввод'!$D$169="",'У2 Ввод'!$E$169="",'У2 Ввод'!$D$169&gt;$B14),0,MAX(0,MIN(1,'У2 Ввод'!$E$169-NETWORKDAYS('У2 Ввод'!$D$169,$B14)+1))/Настройки!$E$8*100)</f>
        <v>0</v>
      </c>
      <c r="FI14" s="67" t="n">
        <f aca="false">IF(OR($D14=1,MONTH($B14)&lt;&gt;MONTH(StartDate),'У2 Ввод'!$D$170="",'У2 Ввод'!$E$170="",'У2 Ввод'!$D$170&gt;$B14),0,MAX(0,MIN(1,'У2 Ввод'!$E$170-NETWORKDAYS('У2 Ввод'!$D$170,$B14)+1))/Настройки!$E$8*100)</f>
        <v>0</v>
      </c>
      <c r="FJ14" s="67" t="n">
        <f aca="false">IF(OR($D14=1,MONTH($B14)&lt;&gt;MONTH(StartDate),'У2 Ввод'!$D$171="",'У2 Ввод'!$E$171="",'У2 Ввод'!$D$171&gt;$B14),0,MAX(0,MIN(1,'У2 Ввод'!$E$171-NETWORKDAYS('У2 Ввод'!$D$171,$B14)+1))/Настройки!$E$8*100)</f>
        <v>0</v>
      </c>
      <c r="FK14" s="67" t="n">
        <f aca="false">IF(OR($D14=1,MONTH($B14)&lt;&gt;MONTH(StartDate),'У2 Ввод'!$D$172="",'У2 Ввод'!$E$172="",'У2 Ввод'!$D$172&gt;$B14),0,MAX(0,MIN(1,'У2 Ввод'!$E$172-NETWORKDAYS('У2 Ввод'!$D$172,$B14)+1))/Настройки!$E$8*100)</f>
        <v>0</v>
      </c>
      <c r="FL14" s="67" t="n">
        <f aca="false">IF(OR($D14=1,MONTH($B14)&lt;&gt;MONTH(StartDate),'У2 Ввод'!$D$173="",'У2 Ввод'!$E$173="",'У2 Ввод'!$D$173&gt;$B14),0,MAX(0,MIN(1,'У2 Ввод'!$E$173-NETWORKDAYS('У2 Ввод'!$D$173,$B14)+1))/Настройки!$E$8*100)</f>
        <v>0</v>
      </c>
      <c r="FM14" s="67" t="n">
        <f aca="false">IF(OR($D14=1,MONTH($B14)&lt;&gt;MONTH(StartDate),'У2 Ввод'!$D$174="",'У2 Ввод'!$E$174="",'У2 Ввод'!$D$174&gt;$B14),0,MAX(0,MIN(1,'У2 Ввод'!$E$174-NETWORKDAYS('У2 Ввод'!$D$174,$B14)+1))/Настройки!$E$8*100)</f>
        <v>0</v>
      </c>
      <c r="FN14" s="67" t="n">
        <f aca="false">IF(OR($D14=1,MONTH($B14)&lt;&gt;MONTH(StartDate),'У2 Ввод'!$D$175="",'У2 Ввод'!$E$175="",'У2 Ввод'!$D$175&gt;$B14),0,MAX(0,MIN(1,'У2 Ввод'!$E$175-NETWORKDAYS('У2 Ввод'!$D$175,$B14)+1))/Настройки!$E$8*100)</f>
        <v>0</v>
      </c>
      <c r="FO14" s="67" t="n">
        <f aca="false">IF(OR($D14=1,MONTH($B14)&lt;&gt;MONTH(StartDate),'У2 Ввод'!$D$176="",'У2 Ввод'!$E$176="",'У2 Ввод'!$D$176&gt;$B14),0,MAX(0,MIN(1,'У2 Ввод'!$E$176-NETWORKDAYS('У2 Ввод'!$D$176,$B14)+1))/Настройки!$E$8*100)</f>
        <v>0</v>
      </c>
      <c r="FP14" s="67" t="n">
        <f aca="false">IF(OR($D14=1,MONTH($B14)&lt;&gt;MONTH(StartDate),'У2 Ввод'!$D$177="",'У2 Ввод'!$E$177="",'У2 Ввод'!$D$177&gt;$B14),0,MAX(0,MIN(1,'У2 Ввод'!$E$177-NETWORKDAYS('У2 Ввод'!$D$177,$B14)+1))/Настройки!$E$8*100)</f>
        <v>0</v>
      </c>
      <c r="FQ14" s="67" t="n">
        <f aca="false">IF(OR($D14=1,MONTH($B14)&lt;&gt;MONTH(StartDate),'У2 Ввод'!$D$178="",'У2 Ввод'!$E$178="",'У2 Ввод'!$D$178&gt;$B14),0,MAX(0,MIN(1,'У2 Ввод'!$E$178-NETWORKDAYS('У2 Ввод'!$D$178,$B14)+1))/Настройки!$E$8*100)</f>
        <v>0</v>
      </c>
      <c r="FR14" s="67" t="n">
        <f aca="false">IF(OR($D14=1,MONTH($B14)&lt;&gt;MONTH(StartDate),'У2 Ввод'!$D$179="",'У2 Ввод'!$E$179="",'У2 Ввод'!$D$179&gt;$B14),0,MAX(0,MIN(1,'У2 Ввод'!$E$179-NETWORKDAYS('У2 Ввод'!$D$179,$B14)+1))/Настройки!$E$8*100)</f>
        <v>0</v>
      </c>
      <c r="FS14" s="67" t="n">
        <f aca="false">IF(OR($D14=1,MONTH($B14)&lt;&gt;MONTH(StartDate),'У2 Ввод'!$D$180="",'У2 Ввод'!$E$180="",'У2 Ввод'!$D$180&gt;$B14),0,MAX(0,MIN(1,'У2 Ввод'!$E$180-NETWORKDAYS('У2 Ввод'!$D$180,$B14)+1))/Настройки!$E$8*100)</f>
        <v>0</v>
      </c>
      <c r="FT14" s="67" t="n">
        <f aca="false">IF(OR($D14=1,MONTH($B14)&lt;&gt;MONTH(StartDate),'У2 Ввод'!$D$181="",'У2 Ввод'!$E$181="",'У2 Ввод'!$D$181&gt;$B14),0,MAX(0,MIN(1,'У2 Ввод'!$E$181-NETWORKDAYS('У2 Ввод'!$D$181,$B14)+1))/Настройки!$E$8*100)</f>
        <v>0</v>
      </c>
      <c r="FU14" s="67" t="n">
        <f aca="false">IF(OR($D14=1,MONTH($B14)&lt;&gt;MONTH(StartDate),'У2 Ввод'!$D$182="",'У2 Ввод'!$E$182="",'У2 Ввод'!$D$182&gt;$B14),0,MAX(0,MIN(1,'У2 Ввод'!$E$182-NETWORKDAYS('У2 Ввод'!$D$182,$B14)+1))/Настройки!$E$8*100)</f>
        <v>0</v>
      </c>
      <c r="FV14" s="67" t="n">
        <f aca="false">IF(OR($D14=1,MONTH($B14)&lt;&gt;MONTH(StartDate),'У2 Ввод'!$D$183="",'У2 Ввод'!$E$183="",'У2 Ввод'!$D$183&gt;$B14),0,MAX(0,MIN(1,'У2 Ввод'!$E$183-NETWORKDAYS('У2 Ввод'!$D$183,$B14)+1))/Настройки!$E$8*100)</f>
        <v>0</v>
      </c>
      <c r="FW14" s="67" t="n">
        <f aca="false">IF(OR($D14=1,MONTH($B14)&lt;&gt;MONTH(StartDate),'У2 Ввод'!$D$184="",'У2 Ввод'!$E$184="",'У2 Ввод'!$D$184&gt;$B14),0,MAX(0,MIN(1,'У2 Ввод'!$E$184-NETWORKDAYS('У2 Ввод'!$D$184,$B14)+1))/Настройки!$E$8*100)</f>
        <v>0</v>
      </c>
      <c r="FX14" s="67" t="n">
        <f aca="false">IF(OR($D14=1,MONTH($B14)&lt;&gt;MONTH(StartDate),'У2 Ввод'!$D$185="",'У2 Ввод'!$E$185="",'У2 Ввод'!$D$185&gt;$B14),0,MAX(0,MIN(1,'У2 Ввод'!$E$185-NETWORKDAYS('У2 Ввод'!$D$185,$B14)+1))/Настройки!$E$8*100)</f>
        <v>0</v>
      </c>
      <c r="FY14" s="67" t="n">
        <f aca="false">IF(OR($D14=1,MONTH($B14)&lt;&gt;MONTH(StartDate),'У2 Ввод'!$D$186="",'У2 Ввод'!$E$186="",'У2 Ввод'!$D$186&gt;$B14),0,MAX(0,MIN(1,'У2 Ввод'!$E$186-NETWORKDAYS('У2 Ввод'!$D$186,$B14)+1))/Настройки!$E$8*100)</f>
        <v>0</v>
      </c>
      <c r="FZ14" s="67" t="n">
        <f aca="false">IF(OR($D14=1,MONTH($B14)&lt;&gt;MONTH(StartDate),'У2 Ввод'!$D$187="",'У2 Ввод'!$E$187="",'У2 Ввод'!$D$187&gt;$B14),0,MAX(0,MIN(1,'У2 Ввод'!$E$187-NETWORKDAYS('У2 Ввод'!$D$187,$B14)+1))/Настройки!$E$8*100)</f>
        <v>0</v>
      </c>
      <c r="GA14" s="67" t="n">
        <f aca="false">IF(OR($D14=1,MONTH($B14)&lt;&gt;MONTH(StartDate),'У2 Ввод'!$D$188="",'У2 Ввод'!$E$188="",'У2 Ввод'!$D$188&gt;$B14),0,MAX(0,MIN(1,'У2 Ввод'!$E$188-NETWORKDAYS('У2 Ввод'!$D$188,$B14)+1))/Настройки!$E$8*100)</f>
        <v>0</v>
      </c>
      <c r="GB14" s="67" t="n">
        <f aca="false">IF(OR($D14=1,MONTH($B14)&lt;&gt;MONTH(StartDate),'У2 Ввод'!$D$189="",'У2 Ввод'!$E$189="",'У2 Ввод'!$D$189&gt;$B14),0,MAX(0,MIN(1,'У2 Ввод'!$E$189-NETWORKDAYS('У2 Ввод'!$D$189,$B14)+1))/Настройки!$E$8*100)</f>
        <v>0</v>
      </c>
      <c r="GC14" s="67" t="n">
        <f aca="false">IF(OR($D14=1,MONTH($B14)&lt;&gt;MONTH(StartDate),'У2 Ввод'!$D$190="",'У2 Ввод'!$E$190="",'У2 Ввод'!$D$190&gt;$B14),0,MAX(0,MIN(1,'У2 Ввод'!$E$190-NETWORKDAYS('У2 Ввод'!$D$190,$B14)+1))/Настройки!$E$8*100)</f>
        <v>0</v>
      </c>
      <c r="GD14" s="67" t="n">
        <f aca="false">IF(OR($D14=1,MONTH($B14)&lt;&gt;MONTH(StartDate),'У2 Ввод'!$D$191="",'У2 Ввод'!$E$191="",'У2 Ввод'!$D$191&gt;$B14),0,MAX(0,MIN(1,'У2 Ввод'!$E$191-NETWORKDAYS('У2 Ввод'!$D$191,$B14)+1))/Настройки!$E$8*100)</f>
        <v>0</v>
      </c>
      <c r="GE14" s="67" t="n">
        <f aca="false">IF(OR($D14=1,MONTH($B14)&lt;&gt;MONTH(StartDate),'У2 Ввод'!$D$192="",'У2 Ввод'!$E$192="",'У2 Ввод'!$D$192&gt;$B14),0,MAX(0,MIN(1,'У2 Ввод'!$E$192-NETWORKDAYS('У2 Ввод'!$D$192,$B14)+1))/Настройки!$E$8*100)</f>
        <v>0</v>
      </c>
      <c r="GF14" s="67" t="n">
        <f aca="false">IF(OR($D14=1,MONTH($B14)&lt;&gt;MONTH(StartDate),'У2 Ввод'!$D$193="",'У2 Ввод'!$E$193="",'У2 Ввод'!$D$193&gt;$B14),0,MAX(0,MIN(1,'У2 Ввод'!$E$193-NETWORKDAYS('У2 Ввод'!$D$193,$B14)+1))/Настройки!$E$8*100)</f>
        <v>0</v>
      </c>
      <c r="GG14" s="67" t="n">
        <f aca="false">IF(OR($D14=1,MONTH($B14)&lt;&gt;MONTH(StartDate),'У2 Ввод'!$D$194="",'У2 Ввод'!$E$194="",'У2 Ввод'!$D$194&gt;$B14),0,MAX(0,MIN(1,'У2 Ввод'!$E$194-NETWORKDAYS('У2 Ввод'!$D$194,$B14)+1))/Настройки!$E$8*100)</f>
        <v>0</v>
      </c>
      <c r="GH14" s="67" t="n">
        <f aca="false">IF(OR($D14=1,MONTH($B14)&lt;&gt;MONTH(StartDate),'У2 Ввод'!$D$195="",'У2 Ввод'!$E$195="",'У2 Ввод'!$D$195&gt;$B14),0,MAX(0,MIN(1,'У2 Ввод'!$E$195-NETWORKDAYS('У2 Ввод'!$D$195,$B14)+1))/Настройки!$E$8*100)</f>
        <v>0</v>
      </c>
      <c r="GI14" s="67" t="n">
        <f aca="false">IF(OR($D14=1,MONTH($B14)&lt;&gt;MONTH(StartDate),'У2 Ввод'!$D$196="",'У2 Ввод'!$E$196="",'У2 Ввод'!$D$196&gt;$B14),0,MAX(0,MIN(1,'У2 Ввод'!$E$196-NETWORKDAYS('У2 Ввод'!$D$196,$B14)+1))/Настройки!$E$8*100)</f>
        <v>0</v>
      </c>
      <c r="GJ14" s="67" t="n">
        <f aca="false">IF(OR($D14=1,MONTH($B14)&lt;&gt;MONTH(StartDate),'У2 Ввод'!$D$197="",'У2 Ввод'!$E$197="",'У2 Ввод'!$D$197&gt;$B14),0,MAX(0,MIN(1,'У2 Ввод'!$E$197-NETWORKDAYS('У2 Ввод'!$D$197,$B14)+1))/Настройки!$E$8*100)</f>
        <v>0</v>
      </c>
      <c r="GK14" s="67" t="n">
        <f aca="false">IF(OR($D14=1,MONTH($B14)&lt;&gt;MONTH(StartDate),'У2 Ввод'!$D$198="",'У2 Ввод'!$E$198="",'У2 Ввод'!$D$198&gt;$B14),0,MAX(0,MIN(1,'У2 Ввод'!$E$198-NETWORKDAYS('У2 Ввод'!$D$198,$B14)+1))/Настройки!$E$8*100)</f>
        <v>0</v>
      </c>
      <c r="GL14" s="67" t="n">
        <f aca="false">IF(OR($D14=1,MONTH($B14)&lt;&gt;MONTH(StartDate),'У2 Ввод'!$D$199="",'У2 Ввод'!$E$199="",'У2 Ввод'!$D$199&gt;$B14),0,MAX(0,MIN(1,'У2 Ввод'!$E$199-NETWORKDAYS('У2 Ввод'!$D$199,$B14)+1))/Настройки!$E$8*100)</f>
        <v>0</v>
      </c>
      <c r="GM14" s="67" t="n">
        <f aca="false">IF(OR($D14=1,MONTH($B14)&lt;&gt;MONTH(StartDate),'У2 Ввод'!$D$200="",'У2 Ввод'!$E$200="",'У2 Ввод'!$D$200&gt;$B14),0,MAX(0,MIN(1,'У2 Ввод'!$E$200-NETWORKDAYS('У2 Ввод'!$D$200,$B14)+1))/Настройки!$E$8*100)</f>
        <v>0</v>
      </c>
      <c r="GN14" s="67" t="n">
        <f aca="false">IF(OR($D14=1,MONTH($B14)&lt;&gt;MONTH(StartDate),'У2 Ввод'!$D$201="",'У2 Ввод'!$E$201="",'У2 Ввод'!$D$201&gt;$B14),0,MAX(0,MIN(1,'У2 Ввод'!$E$201-NETWORKDAYS('У2 Ввод'!$D$201,$B14)+1))/Настройки!$E$8*100)</f>
        <v>0</v>
      </c>
      <c r="GO14" s="67" t="n">
        <f aca="false">IF(OR($D14=1,MONTH($B14)&lt;&gt;MONTH(StartDate),'У2 Ввод'!$D$202="",'У2 Ввод'!$E$202="",'У2 Ввод'!$D$202&gt;$B14),0,MAX(0,MIN(1,'У2 Ввод'!$E$202-NETWORKDAYS('У2 Ввод'!$D$202,$B14)+1))/Настройки!$E$8*100)</f>
        <v>0</v>
      </c>
      <c r="GP14" s="67" t="n">
        <f aca="false">IF(OR($D14=1,MONTH($B14)&lt;&gt;MONTH(StartDate),'У2 Ввод'!$D$203="",'У2 Ввод'!$E$203="",'У2 Ввод'!$D$203&gt;$B14),0,MAX(0,MIN(1,'У2 Ввод'!$E$203-NETWORKDAYS('У2 Ввод'!$D$203,$B14)+1))/Настройки!$E$8*100)</f>
        <v>0</v>
      </c>
      <c r="GQ14" s="67" t="n">
        <f aca="false">IF(OR($D14=1,MONTH($B14)&lt;&gt;MONTH(StartDate),'У2 Ввод'!$D$204="",'У2 Ввод'!$E$204="",'У2 Ввод'!$D$204&gt;$B14),0,MAX(0,MIN(1,'У2 Ввод'!$E$204-NETWORKDAYS('У2 Ввод'!$D$204,$B14)+1))/Настройки!$E$8*100)</f>
        <v>0</v>
      </c>
      <c r="GR14" s="67" t="n">
        <f aca="false">IF(OR($D14=1,MONTH($B14)&lt;&gt;MONTH(StartDate),'У2 Ввод'!$D$205="",'У2 Ввод'!$E$205="",'У2 Ввод'!$D$205&gt;$B14),0,MAX(0,MIN(1,'У2 Ввод'!$E$205-NETWORKDAYS('У2 Ввод'!$D$205,$B14)+1))/Настройки!$E$8*100)</f>
        <v>0</v>
      </c>
      <c r="GS14" s="67" t="n">
        <f aca="false">IF(OR($D14=1,MONTH($B14)&lt;&gt;MONTH(StartDate),'У2 Ввод'!$D$206="",'У2 Ввод'!$E$206="",'У2 Ввод'!$D$206&gt;$B14),0,MAX(0,MIN(1,'У2 Ввод'!$E$206-NETWORKDAYS('У2 Ввод'!$D$206,$B14)+1))/Настройки!$E$8*100)</f>
        <v>0</v>
      </c>
      <c r="GT14" s="67" t="n">
        <f aca="false">IF(OR($D14=1,MONTH($B14)&lt;&gt;MONTH(StartDate),'У2 Ввод'!$D$207="",'У2 Ввод'!$E$207="",'У2 Ввод'!$D$207&gt;$B14),0,MAX(0,MIN(1,'У2 Ввод'!$E$207-NETWORKDAYS('У2 Ввод'!$D$207,$B14)+1))/Настройки!$E$8*100)</f>
        <v>0</v>
      </c>
      <c r="GU14" s="67" t="n">
        <f aca="false">IF(OR($D14=1,MONTH($B14)&lt;&gt;MONTH(StartDate),'У2 Ввод'!$D$208="",'У2 Ввод'!$E$208="",'У2 Ввод'!$D$208&gt;$B14),0,MAX(0,MIN(1,'У2 Ввод'!$E$208-NETWORKDAYS('У2 Ввод'!$D$208,$B14)+1))/Настройки!$E$8*100)</f>
        <v>0</v>
      </c>
      <c r="GV14" s="67" t="n">
        <f aca="false">IF(OR($D14=1,MONTH($B14)&lt;&gt;MONTH(StartDate),'У2 Ввод'!$D$209="",'У2 Ввод'!$E$209="",'У2 Ввод'!$D$209&gt;$B14),0,MAX(0,MIN(1,'У2 Ввод'!$E$209-NETWORKDAYS('У2 Ввод'!$D$209,$B14)+1))/Настройки!$E$8*100)</f>
        <v>0</v>
      </c>
      <c r="GW14" s="67" t="n">
        <f aca="false">IF(OR($D14=1,MONTH($B14)&lt;&gt;MONTH(StartDate),'У2 Ввод'!$D$210="",'У2 Ввод'!$E$210="",'У2 Ввод'!$D$210&gt;$B14),0,MAX(0,MIN(1,'У2 Ввод'!$E$210-NETWORKDAYS('У2 Ввод'!$D$210,$B14)+1))/Настройки!$E$8*100)</f>
        <v>0</v>
      </c>
      <c r="GX14" s="67" t="n">
        <f aca="false">IF(OR($D14=1,MONTH($B14)&lt;&gt;MONTH(StartDate),'У2 Ввод'!$D$211="",'У2 Ввод'!$E$211="",'У2 Ввод'!$D$211&gt;$B14),0,MAX(0,MIN(1,'У2 Ввод'!$E$211-NETWORKDAYS('У2 Ввод'!$D$211,$B14)+1))/Настройки!$E$8*100)</f>
        <v>0</v>
      </c>
      <c r="GY14" s="67" t="n">
        <f aca="false">IF(OR($D14=1,MONTH($B14)&lt;&gt;MONTH(StartDate),'У2 Ввод'!$D$212="",'У2 Ввод'!$E$212="",'У2 Ввод'!$D$212&gt;$B14),0,MAX(0,MIN(1,'У2 Ввод'!$E$212-NETWORKDAYS('У2 Ввод'!$D$212,$B14)+1))/Настройки!$E$8*100)</f>
        <v>0</v>
      </c>
      <c r="GZ14" s="67" t="n">
        <f aca="false">IF(OR($D14=1,MONTH($B14)&lt;&gt;MONTH(StartDate),'У2 Ввод'!$D$213="",'У2 Ввод'!$E$213="",'У2 Ввод'!$D$213&gt;$B14),0,MAX(0,MIN(1,'У2 Ввод'!$E$213-NETWORKDAYS('У2 Ввод'!$D$213,$B14)+1))/Настройки!$E$8*100)</f>
        <v>0</v>
      </c>
      <c r="HA14" s="67" t="n">
        <f aca="false">IF(OR($D14=1,MONTH($B14)&lt;&gt;MONTH(StartDate),'У2 Ввод'!$D$214="",'У2 Ввод'!$E$214="",'У2 Ввод'!$D$214&gt;$B14),0,MAX(0,MIN(1,'У2 Ввод'!$E$214-NETWORKDAYS('У2 Ввод'!$D$214,$B14)+1))/Настройки!$E$8*100)</f>
        <v>0</v>
      </c>
      <c r="HB14" s="67" t="n">
        <f aca="false">IF(OR($D14=1,MONTH($B14)&lt;&gt;MONTH(StartDate),'У2 Ввод'!$D$215="",'У2 Ввод'!$E$215="",'У2 Ввод'!$D$215&gt;$B14),0,MAX(0,MIN(1,'У2 Ввод'!$E$215-NETWORKDAYS('У2 Ввод'!$D$215,$B14)+1))/Настройки!$E$8*100)</f>
        <v>0</v>
      </c>
      <c r="HC14" s="67" t="n">
        <f aca="false">IF(OR($D14=1,MONTH($B14)&lt;&gt;MONTH(StartDate),'У2 Ввод'!$D$216="",'У2 Ввод'!$E$216="",'У2 Ввод'!$D$216&gt;$B14),0,MAX(0,MIN(1,'У2 Ввод'!$E$216-NETWORKDAYS('У2 Ввод'!$D$216,$B14)+1))/Настройки!$E$8*100)</f>
        <v>0</v>
      </c>
      <c r="HD14" s="67" t="n">
        <f aca="false">IF(OR($D14=1,MONTH($B14)&lt;&gt;MONTH(StartDate),'У2 Ввод'!$D$217="",'У2 Ввод'!$E$217="",'У2 Ввод'!$D$217&gt;$B14),0,MAX(0,MIN(1,'У2 Ввод'!$E$217-NETWORKDAYS('У2 Ввод'!$D$217,$B14)+1))/Настройки!$E$8*100)</f>
        <v>0</v>
      </c>
      <c r="HE14" s="67" t="n">
        <f aca="false">IF(OR($D14=1,MONTH($B14)&lt;&gt;MONTH(StartDate),'У2 Ввод'!$D$218="",'У2 Ввод'!$E$218="",'У2 Ввод'!$D$218&gt;$B14),0,MAX(0,MIN(1,'У2 Ввод'!$E$218-NETWORKDAYS('У2 Ввод'!$D$218,$B14)+1))/Настройки!$E$8*100)</f>
        <v>0</v>
      </c>
      <c r="HF14" s="67" t="n">
        <f aca="false">IF(OR($D14=1,MONTH($B14)&lt;&gt;MONTH(StartDate),'У2 Ввод'!$D$219="",'У2 Ввод'!$E$219="",'У2 Ввод'!$D$219&gt;$B14),0,MAX(0,MIN(1,'У2 Ввод'!$E$219-NETWORKDAYS('У2 Ввод'!$D$219,$B14)+1))/Настройки!$E$8*100)</f>
        <v>0</v>
      </c>
      <c r="HG14" s="67" t="n">
        <f aca="false">IF(OR($D14=1,MONTH($B14)&lt;&gt;MONTH(StartDate),'У2 Ввод'!$D$220="",'У2 Ввод'!$E$220="",'У2 Ввод'!$D$220&gt;$B14),0,MAX(0,MIN(1,'У2 Ввод'!$E$220-NETWORKDAYS('У2 Ввод'!$D$220,$B14)+1))/Настройки!$E$8*100)</f>
        <v>0</v>
      </c>
      <c r="HH14" s="67" t="n">
        <f aca="false">IF(OR($D14=1,MONTH($B14)&lt;&gt;MONTH(StartDate),'У2 Ввод'!$D$221="",'У2 Ввод'!$E$221="",'У2 Ввод'!$D$221&gt;$B14),0,MAX(0,MIN(1,'У2 Ввод'!$E$221-NETWORKDAYS('У2 Ввод'!$D$221,$B14)+1))/Настройки!$E$8*100)</f>
        <v>0</v>
      </c>
      <c r="HI14" s="67" t="n">
        <f aca="false">IF(OR($D14=1,MONTH($B14)&lt;&gt;MONTH(StartDate),'У2 Ввод'!$D$222="",'У2 Ввод'!$E$222="",'У2 Ввод'!$D$222&gt;$B14),0,MAX(0,MIN(1,'У2 Ввод'!$E$222-NETWORKDAYS('У2 Ввод'!$D$222,$B14)+1))/Настройки!$E$8*100)</f>
        <v>0</v>
      </c>
      <c r="HJ14" s="67" t="n">
        <f aca="false">IF(OR($D14=1,MONTH($B14)&lt;&gt;MONTH(StartDate),'У2 Ввод'!$D$223="",'У2 Ввод'!$E$223="",'У2 Ввод'!$D$223&gt;$B14),0,MAX(0,MIN(1,'У2 Ввод'!$E$223-NETWORKDAYS('У2 Ввод'!$D$223,$B14)+1))/Настройки!$E$8*100)</f>
        <v>0</v>
      </c>
      <c r="HK14" s="67" t="n">
        <f aca="false">IF(OR($D14=1,MONTH($B14)&lt;&gt;MONTH(StartDate),'У2 Ввод'!$D$224="",'У2 Ввод'!$E$224="",'У2 Ввод'!$D$224&gt;$B14),0,MAX(0,MIN(1,'У2 Ввод'!$E$224-NETWORKDAYS('У2 Ввод'!$D$224,$B14)+1))/Настройки!$E$8*100)</f>
        <v>0</v>
      </c>
      <c r="HL14" s="67" t="n">
        <f aca="false">IF(OR($D14=1,MONTH($B14)&lt;&gt;MONTH(StartDate),'У2 Ввод'!$D$225="",'У2 Ввод'!$E$225="",'У2 Ввод'!$D$225&gt;$B14),0,MAX(0,MIN(1,'У2 Ввод'!$E$225-NETWORKDAYS('У2 Ввод'!$D$225,$B14)+1))/Настройки!$E$8*100)</f>
        <v>0</v>
      </c>
      <c r="HM14" s="67" t="n">
        <f aca="false">IF(OR($D14=1,MONTH($B14)&lt;&gt;MONTH(StartDate),'У2 Ввод'!$D$226="",'У2 Ввод'!$E$226="",'У2 Ввод'!$D$226&gt;$B14),0,MAX(0,MIN(1,'У2 Ввод'!$E$226-NETWORKDAYS('У2 Ввод'!$D$226,$B14)+1))/Настройки!$E$8*100)</f>
        <v>0</v>
      </c>
      <c r="HN14" s="67" t="n">
        <f aca="false">IF(OR($D14=1,MONTH($B14)&lt;&gt;MONTH(StartDate),'У2 Ввод'!$D$227="",'У2 Ввод'!$E$227="",'У2 Ввод'!$D$227&gt;$B14),0,MAX(0,MIN(1,'У2 Ввод'!$E$227-NETWORKDAYS('У2 Ввод'!$D$227,$B14)+1))/Настройки!$E$8*100)</f>
        <v>0</v>
      </c>
      <c r="HO14" s="67" t="n">
        <f aca="false">IF(OR($D14=1,MONTH($B14)&lt;&gt;MONTH(StartDate),'У2 Ввод'!$D$228="",'У2 Ввод'!$E$228="",'У2 Ввод'!$D$228&gt;$B14),0,MAX(0,MIN(1,'У2 Ввод'!$E$228-NETWORKDAYS('У2 Ввод'!$D$228,$B14)+1))/Настройки!$E$8*100)</f>
        <v>0</v>
      </c>
      <c r="HP14" s="67" t="n">
        <f aca="false">IF(OR($D14=1,MONTH($B14)&lt;&gt;MONTH(StartDate),'У2 Ввод'!$D$229="",'У2 Ввод'!$E$229="",'У2 Ввод'!$D$229&gt;$B14),0,MAX(0,MIN(1,'У2 Ввод'!$E$229-NETWORKDAYS('У2 Ввод'!$D$229,$B14)+1))/Настройки!$E$8*100)</f>
        <v>0</v>
      </c>
      <c r="HQ14" s="67" t="n">
        <f aca="false">IF(OR($D14=1,MONTH($B14)&lt;&gt;MONTH(StartDate),'У2 Ввод'!$D$230="",'У2 Ввод'!$E$230="",'У2 Ввод'!$D$230&gt;$B14),0,MAX(0,MIN(1,'У2 Ввод'!$E$230-NETWORKDAYS('У2 Ввод'!$D$230,$B14)+1))/Настройки!$E$8*100)</f>
        <v>0</v>
      </c>
      <c r="HR14" s="67" t="n">
        <f aca="false">IF(OR($D14=1,MONTH($B14)&lt;&gt;MONTH(StartDate),'У2 Ввод'!$D$231="",'У2 Ввод'!$E$231="",'У2 Ввод'!$D$231&gt;$B14),0,MAX(0,MIN(1,'У2 Ввод'!$E$231-NETWORKDAYS('У2 Ввод'!$D$231,$B14)+1))/Настройки!$E$8*100)</f>
        <v>0</v>
      </c>
      <c r="HS14" s="67" t="n">
        <f aca="false">IF(OR($D14=1,MONTH($B14)&lt;&gt;MONTH(StartDate),'У2 Ввод'!$D$232="",'У2 Ввод'!$E$232="",'У2 Ввод'!$D$232&gt;$B14),0,MAX(0,MIN(1,'У2 Ввод'!$E$232-NETWORKDAYS('У2 Ввод'!$D$232,$B14)+1))/Настройки!$E$8*100)</f>
        <v>0</v>
      </c>
      <c r="HT14" s="67" t="n">
        <f aca="false">IF(OR($D14=1,MONTH($B14)&lt;&gt;MONTH(StartDate),'У2 Ввод'!$D$233="",'У2 Ввод'!$E$233="",'У2 Ввод'!$D$233&gt;$B14),0,MAX(0,MIN(1,'У2 Ввод'!$E$233-NETWORKDAYS('У2 Ввод'!$D$233,$B14)+1))/Настройки!$E$8*100)</f>
        <v>0</v>
      </c>
      <c r="HU14" s="67" t="n">
        <f aca="false">IF(OR($D14=1,MONTH($B14)&lt;&gt;MONTH(StartDate),'У2 Ввод'!$D$234="",'У2 Ввод'!$E$234="",'У2 Ввод'!$D$234&gt;$B14),0,MAX(0,MIN(1,'У2 Ввод'!$E$234-NETWORKDAYS('У2 Ввод'!$D$234,$B14)+1))/Настройки!$E$8*100)</f>
        <v>0</v>
      </c>
      <c r="HV14" s="67" t="n">
        <f aca="false">IF(OR($D14=1,MONTH($B14)&lt;&gt;MONTH(StartDate),'У2 Ввод'!$D$235="",'У2 Ввод'!$E$235="",'У2 Ввод'!$D$235&gt;$B14),0,MAX(0,MIN(1,'У2 Ввод'!$E$235-NETWORKDAYS('У2 Ввод'!$D$235,$B14)+1))/Настройки!$E$8*100)</f>
        <v>0</v>
      </c>
      <c r="HW14" s="67" t="n">
        <f aca="false">IF(OR($D14=1,MONTH($B14)&lt;&gt;MONTH(StartDate),'У2 Ввод'!$D$236="",'У2 Ввод'!$E$236="",'У2 Ввод'!$D$236&gt;$B14),0,MAX(0,MIN(1,'У2 Ввод'!$E$236-NETWORKDAYS('У2 Ввод'!$D$236,$B14)+1))/Настройки!$E$8*100)</f>
        <v>0</v>
      </c>
      <c r="HX14" s="67" t="n">
        <f aca="false">IF(OR($D14=1,MONTH($B14)&lt;&gt;MONTH(StartDate),'У2 Ввод'!$D$237="",'У2 Ввод'!$E$237="",'У2 Ввод'!$D$237&gt;$B14),0,MAX(0,MIN(1,'У2 Ввод'!$E$237-NETWORKDAYS('У2 Ввод'!$D$237,$B14)+1))/Настройки!$E$8*100)</f>
        <v>0</v>
      </c>
      <c r="HY14" s="67" t="n">
        <f aca="false">IF(OR($D14=1,MONTH($B14)&lt;&gt;MONTH(StartDate),'У2 Ввод'!$D$238="",'У2 Ввод'!$E$238="",'У2 Ввод'!$D$238&gt;$B14),0,MAX(0,MIN(1,'У2 Ввод'!$E$238-NETWORKDAYS('У2 Ввод'!$D$238,$B14)+1))/Настройки!$E$8*100)</f>
        <v>0</v>
      </c>
      <c r="HZ14" s="67" t="n">
        <f aca="false">IF(OR($D14=1,MONTH($B14)&lt;&gt;MONTH(StartDate),'У2 Ввод'!$D$239="",'У2 Ввод'!$E$239="",'У2 Ввод'!$D$239&gt;$B14),0,MAX(0,MIN(1,'У2 Ввод'!$E$239-NETWORKDAYS('У2 Ввод'!$D$239,$B14)+1))/Настройки!$E$8*100)</f>
        <v>0</v>
      </c>
      <c r="IA14" s="67" t="n">
        <f aca="false">IF(OR($D14=1,MONTH($B14)&lt;&gt;MONTH(StartDate),'У2 Ввод'!$D$240="",'У2 Ввод'!$E$240="",'У2 Ввод'!$D$240&gt;$B14),0,MAX(0,MIN(1,'У2 Ввод'!$E$240-NETWORKDAYS('У2 Ввод'!$D$240,$B14)+1))/Настройки!$E$8*100)</f>
        <v>0</v>
      </c>
      <c r="IB14" s="67" t="n">
        <f aca="false">IF(OR($D14=1,MONTH($B14)&lt;&gt;MONTH(StartDate),'У2 Ввод'!$D$241="",'У2 Ввод'!$E$241="",'У2 Ввод'!$D$241&gt;$B14),0,MAX(0,MIN(1,'У2 Ввод'!$E$241-NETWORKDAYS('У2 Ввод'!$D$241,$B14)+1))/Настройки!$E$8*100)</f>
        <v>0</v>
      </c>
      <c r="IC14" s="67" t="n">
        <f aca="false">IF(OR($D14=1,MONTH($B14)&lt;&gt;MONTH(StartDate),'У2 Ввод'!$D$242="",'У2 Ввод'!$E$242="",'У2 Ввод'!$D$242&gt;$B14),0,MAX(0,MIN(1,'У2 Ввод'!$E$242-NETWORKDAYS('У2 Ввод'!$D$242,$B14)+1))/Настройки!$E$8*100)</f>
        <v>0</v>
      </c>
      <c r="ID14" s="67" t="n">
        <f aca="false">IF(OR($D14=1,MONTH($B14)&lt;&gt;MONTH(StartDate),'У2 Ввод'!$D$243="",'У2 Ввод'!$E$243="",'У2 Ввод'!$D$243&gt;$B14),0,MAX(0,MIN(1,'У2 Ввод'!$E$243-NETWORKDAYS('У2 Ввод'!$D$243,$B14)+1))/Настройки!$E$8*100)</f>
        <v>0</v>
      </c>
      <c r="IE14" s="67" t="n">
        <f aca="false">IF(OR($D14=1,MONTH($B14)&lt;&gt;MONTH(StartDate),'У2 Ввод'!$D$244="",'У2 Ввод'!$E$244="",'У2 Ввод'!$D$244&gt;$B14),0,MAX(0,MIN(1,'У2 Ввод'!$E$244-NETWORKDAYS('У2 Ввод'!$D$244,$B14)+1))/Настройки!$E$8*100)</f>
        <v>0</v>
      </c>
      <c r="IF14" s="67" t="n">
        <f aca="false">IF(OR($D14=1,MONTH($B14)&lt;&gt;MONTH(StartDate),'У2 Ввод'!$D$245="",'У2 Ввод'!$E$245="",'У2 Ввод'!$D$245&gt;$B14),0,MAX(0,MIN(1,'У2 Ввод'!$E$245-NETWORKDAYS('У2 Ввод'!$D$245,$B14)+1))/Настройки!$E$8*100)</f>
        <v>0</v>
      </c>
      <c r="IG14" s="67" t="n">
        <f aca="false">IF(OR($D14=1,MONTH($B14)&lt;&gt;MONTH(StartDate),'У2 Ввод'!$D$246="",'У2 Ввод'!$E$246="",'У2 Ввод'!$D$246&gt;$B14),0,MAX(0,MIN(1,'У2 Ввод'!$E$246-NETWORKDAYS('У2 Ввод'!$D$246,$B14)+1))/Настройки!$E$8*100)</f>
        <v>0</v>
      </c>
      <c r="IH14" s="67" t="n">
        <f aca="false">IF(OR($D14=1,MONTH($B14)&lt;&gt;MONTH(StartDate),'У2 Ввод'!$D$247="",'У2 Ввод'!$E$247="",'У2 Ввод'!$D$247&gt;$B14),0,MAX(0,MIN(1,'У2 Ввод'!$E$247-NETWORKDAYS('У2 Ввод'!$D$247,$B14)+1))/Настройки!$E$8*100)</f>
        <v>0</v>
      </c>
      <c r="II14" s="67" t="n">
        <f aca="false">IF(OR($D14=1,MONTH($B14)&lt;&gt;MONTH(StartDate),'У2 Ввод'!$D$248="",'У2 Ввод'!$E$248="",'У2 Ввод'!$D$248&gt;$B14),0,MAX(0,MIN(1,'У2 Ввод'!$E$248-NETWORKDAYS('У2 Ввод'!$D$248,$B14)+1))/Настройки!$E$8*100)</f>
        <v>0</v>
      </c>
      <c r="IJ14" s="67" t="n">
        <f aca="false">IF(OR($D14=1,MONTH($B14)&lt;&gt;MONTH(StartDate),'У2 Ввод'!$D$249="",'У2 Ввод'!$E$249="",'У2 Ввод'!$D$249&gt;$B14),0,MAX(0,MIN(1,'У2 Ввод'!$E$249-NETWORKDAYS('У2 Ввод'!$D$249,$B14)+1))/Настройки!$E$8*100)</f>
        <v>0</v>
      </c>
      <c r="IK14" s="67" t="n">
        <f aca="false">IF(OR($D14=1,MONTH($B14)&lt;&gt;MONTH(StartDate),'У2 Ввод'!$D$250="",'У2 Ввод'!$E$250="",'У2 Ввод'!$D$250&gt;$B14),0,MAX(0,MIN(1,'У2 Ввод'!$E$250-NETWORKDAYS('У2 Ввод'!$D$250,$B14)+1))/Настройки!$E$8*100)</f>
        <v>0</v>
      </c>
      <c r="IL14" s="67" t="n">
        <f aca="false">IF(OR($D14=1,MONTH($B14)&lt;&gt;MONTH(StartDate),'У2 Ввод'!$D$251="",'У2 Ввод'!$E$251="",'У2 Ввод'!$D$251&gt;$B14),0,MAX(0,MIN(1,'У2 Ввод'!$E$251-NETWORKDAYS('У2 Ввод'!$D$251,$B14)+1))/Настройки!$E$8*100)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IF(OR($D15=1,MONTH($B15)&lt;&gt;MONTH(StartDate),'У2 Ввод'!$D$12="",'У2 Ввод'!$E$12="",'У2 Ввод'!$D$12&gt;$B15),0,MAX(0,MIN(1,'У2 Ввод'!$E$12-NETWORKDAYS('У2 Ввод'!$D$12,$B15)+1))/Настройки!$E$8*100)</f>
        <v>0</v>
      </c>
      <c r="H15" s="67" t="n">
        <f aca="false">IF(OR($D15=1,MONTH($B15)&lt;&gt;MONTH(StartDate),'У2 Ввод'!$D$13="",'У2 Ввод'!$E$13="",'У2 Ввод'!$D$13&gt;$B15),0,MAX(0,MIN(1,'У2 Ввод'!$E$13-NETWORKDAYS('У2 Ввод'!$D$13,$B15)+1))/Настройки!$E$8*100)</f>
        <v>0</v>
      </c>
      <c r="I15" s="67" t="n">
        <f aca="false">IF(OR($D15=1,MONTH($B15)&lt;&gt;MONTH(StartDate),'У2 Ввод'!$D$14="",'У2 Ввод'!$E$14="",'У2 Ввод'!$D$14&gt;$B15),0,MAX(0,MIN(1,'У2 Ввод'!$E$14-NETWORKDAYS('У2 Ввод'!$D$14,$B15)+1))/Настройки!$E$8*100)</f>
        <v>0</v>
      </c>
      <c r="J15" s="67" t="n">
        <f aca="false">IF(OR($D15=1,MONTH($B15)&lt;&gt;MONTH(StartDate),'У2 Ввод'!$D$15="",'У2 Ввод'!$E$15="",'У2 Ввод'!$D$15&gt;$B15),0,MAX(0,MIN(1,'У2 Ввод'!$E$15-NETWORKDAYS('У2 Ввод'!$D$15,$B15)+1))/Настройки!$E$8*100)</f>
        <v>0</v>
      </c>
      <c r="K15" s="67" t="n">
        <f aca="false">IF(OR($D15=1,MONTH($B15)&lt;&gt;MONTH(StartDate),'У2 Ввод'!$D$16="",'У2 Ввод'!$E$16="",'У2 Ввод'!$D$16&gt;$B15),0,MAX(0,MIN(1,'У2 Ввод'!$E$16-NETWORKDAYS('У2 Ввод'!$D$16,$B15)+1))/Настройки!$E$8*100)</f>
        <v>0</v>
      </c>
      <c r="L15" s="67" t="n">
        <f aca="false">IF(OR($D15=1,MONTH($B15)&lt;&gt;MONTH(StartDate),'У2 Ввод'!$D$17="",'У2 Ввод'!$E$17="",'У2 Ввод'!$D$17&gt;$B15),0,MAX(0,MIN(1,'У2 Ввод'!$E$17-NETWORKDAYS('У2 Ввод'!$D$17,$B15)+1))/Настройки!$E$8*100)</f>
        <v>0</v>
      </c>
      <c r="M15" s="67" t="n">
        <f aca="false">IF(OR($D15=1,MONTH($B15)&lt;&gt;MONTH(StartDate),'У2 Ввод'!$D$18="",'У2 Ввод'!$E$18="",'У2 Ввод'!$D$18&gt;$B15),0,MAX(0,MIN(1,'У2 Ввод'!$E$18-NETWORKDAYS('У2 Ввод'!$D$18,$B15)+1))/Настройки!$E$8*100)</f>
        <v>0</v>
      </c>
      <c r="N15" s="67" t="n">
        <f aca="false">IF(OR($D15=1,MONTH($B15)&lt;&gt;MONTH(StartDate),'У2 Ввод'!$D$19="",'У2 Ввод'!$E$19="",'У2 Ввод'!$D$19&gt;$B15),0,MAX(0,MIN(1,'У2 Ввод'!$E$19-NETWORKDAYS('У2 Ввод'!$D$19,$B15)+1))/Настройки!$E$8*100)</f>
        <v>0</v>
      </c>
      <c r="O15" s="67" t="n">
        <f aca="false">IF(OR($D15=1,MONTH($B15)&lt;&gt;MONTH(StartDate),'У2 Ввод'!$D$20="",'У2 Ввод'!$E$20="",'У2 Ввод'!$D$20&gt;$B15),0,MAX(0,MIN(1,'У2 Ввод'!$E$20-NETWORKDAYS('У2 Ввод'!$D$20,$B15)+1))/Настройки!$E$8*100)</f>
        <v>0</v>
      </c>
      <c r="P15" s="67" t="n">
        <f aca="false">IF(OR($D15=1,MONTH($B15)&lt;&gt;MONTH(StartDate),'У2 Ввод'!$D$21="",'У2 Ввод'!$E$21="",'У2 Ввод'!$D$21&gt;$B15),0,MAX(0,MIN(1,'У2 Ввод'!$E$21-NETWORKDAYS('У2 Ввод'!$D$21,$B15)+1))/Настройки!$E$8*100)</f>
        <v>0</v>
      </c>
      <c r="Q15" s="67" t="n">
        <f aca="false">IF(OR($D15=1,MONTH($B15)&lt;&gt;MONTH(StartDate),'У2 Ввод'!$D$22="",'У2 Ввод'!$E$22="",'У2 Ввод'!$D$22&gt;$B15),0,MAX(0,MIN(1,'У2 Ввод'!$E$22-NETWORKDAYS('У2 Ввод'!$D$22,$B15)+1))/Настройки!$E$8*100)</f>
        <v>0</v>
      </c>
      <c r="R15" s="67" t="n">
        <f aca="false">IF(OR($D15=1,MONTH($B15)&lt;&gt;MONTH(StartDate),'У2 Ввод'!$D$23="",'У2 Ввод'!$E$23="",'У2 Ввод'!$D$23&gt;$B15),0,MAX(0,MIN(1,'У2 Ввод'!$E$23-NETWORKDAYS('У2 Ввод'!$D$23,$B15)+1))/Настройки!$E$8*100)</f>
        <v>0</v>
      </c>
      <c r="S15" s="67" t="n">
        <f aca="false">IF(OR($D15=1,MONTH($B15)&lt;&gt;MONTH(StartDate),'У2 Ввод'!$D$24="",'У2 Ввод'!$E$24="",'У2 Ввод'!$D$24&gt;$B15),0,MAX(0,MIN(1,'У2 Ввод'!$E$24-NETWORKDAYS('У2 Ввод'!$D$24,$B15)+1))/Настройки!$E$8*100)</f>
        <v>0</v>
      </c>
      <c r="T15" s="67" t="n">
        <f aca="false">IF(OR($D15=1,MONTH($B15)&lt;&gt;MONTH(StartDate),'У2 Ввод'!$D$25="",'У2 Ввод'!$E$25="",'У2 Ввод'!$D$25&gt;$B15),0,MAX(0,MIN(1,'У2 Ввод'!$E$25-NETWORKDAYS('У2 Ввод'!$D$25,$B15)+1))/Настройки!$E$8*100)</f>
        <v>0</v>
      </c>
      <c r="U15" s="67" t="n">
        <f aca="false">IF(OR($D15=1,MONTH($B15)&lt;&gt;MONTH(StartDate),'У2 Ввод'!$D$26="",'У2 Ввод'!$E$26="",'У2 Ввод'!$D$26&gt;$B15),0,MAX(0,MIN(1,'У2 Ввод'!$E$26-NETWORKDAYS('У2 Ввод'!$D$26,$B15)+1))/Настройки!$E$8*100)</f>
        <v>0</v>
      </c>
      <c r="V15" s="67" t="n">
        <f aca="false">IF(OR($D15=1,MONTH($B15)&lt;&gt;MONTH(StartDate),'У2 Ввод'!$D$27="",'У2 Ввод'!$E$27="",'У2 Ввод'!$D$27&gt;$B15),0,MAX(0,MIN(1,'У2 Ввод'!$E$27-NETWORKDAYS('У2 Ввод'!$D$27,$B15)+1))/Настройки!$E$8*100)</f>
        <v>0</v>
      </c>
      <c r="W15" s="67" t="n">
        <f aca="false">IF(OR($D15=1,MONTH($B15)&lt;&gt;MONTH(StartDate),'У2 Ввод'!$D$28="",'У2 Ввод'!$E$28="",'У2 Ввод'!$D$28&gt;$B15),0,MAX(0,MIN(1,'У2 Ввод'!$E$28-NETWORKDAYS('У2 Ввод'!$D$28,$B15)+1))/Настройки!$E$8*100)</f>
        <v>0</v>
      </c>
      <c r="X15" s="67" t="n">
        <f aca="false">IF(OR($D15=1,MONTH($B15)&lt;&gt;MONTH(StartDate),'У2 Ввод'!$D$29="",'У2 Ввод'!$E$29="",'У2 Ввод'!$D$29&gt;$B15),0,MAX(0,MIN(1,'У2 Ввод'!$E$29-NETWORKDAYS('У2 Ввод'!$D$29,$B15)+1))/Настройки!$E$8*100)</f>
        <v>0</v>
      </c>
      <c r="Y15" s="67" t="n">
        <f aca="false">IF(OR($D15=1,MONTH($B15)&lt;&gt;MONTH(StartDate),'У2 Ввод'!$D$30="",'У2 Ввод'!$E$30="",'У2 Ввод'!$D$30&gt;$B15),0,MAX(0,MIN(1,'У2 Ввод'!$E$30-NETWORKDAYS('У2 Ввод'!$D$30,$B15)+1))/Настройки!$E$8*100)</f>
        <v>0</v>
      </c>
      <c r="Z15" s="67" t="n">
        <f aca="false">IF(OR($D15=1,MONTH($B15)&lt;&gt;MONTH(StartDate),'У2 Ввод'!$D$31="",'У2 Ввод'!$E$31="",'У2 Ввод'!$D$31&gt;$B15),0,MAX(0,MIN(1,'У2 Ввод'!$E$31-NETWORKDAYS('У2 Ввод'!$D$31,$B15)+1))/Настройки!$E$8*100)</f>
        <v>0</v>
      </c>
      <c r="AA15" s="67" t="n">
        <f aca="false">IF(OR($D15=1,MONTH($B15)&lt;&gt;MONTH(StartDate),'У2 Ввод'!$D$32="",'У2 Ввод'!$E$32="",'У2 Ввод'!$D$32&gt;$B15),0,MAX(0,MIN(1,'У2 Ввод'!$E$32-NETWORKDAYS('У2 Ввод'!$D$32,$B15)+1))/Настройки!$E$8*100)</f>
        <v>0</v>
      </c>
      <c r="AB15" s="67" t="n">
        <f aca="false">IF(OR($D15=1,MONTH($B15)&lt;&gt;MONTH(StartDate),'У2 Ввод'!$D$33="",'У2 Ввод'!$E$33="",'У2 Ввод'!$D$33&gt;$B15),0,MAX(0,MIN(1,'У2 Ввод'!$E$33-NETWORKDAYS('У2 Ввод'!$D$33,$B15)+1))/Настройки!$E$8*100)</f>
        <v>0</v>
      </c>
      <c r="AC15" s="67" t="n">
        <f aca="false">IF(OR($D15=1,MONTH($B15)&lt;&gt;MONTH(StartDate),'У2 Ввод'!$D$34="",'У2 Ввод'!$E$34="",'У2 Ввод'!$D$34&gt;$B15),0,MAX(0,MIN(1,'У2 Ввод'!$E$34-NETWORKDAYS('У2 Ввод'!$D$34,$B15)+1))/Настройки!$E$8*100)</f>
        <v>0</v>
      </c>
      <c r="AD15" s="67" t="n">
        <f aca="false">IF(OR($D15=1,MONTH($B15)&lt;&gt;MONTH(StartDate),'У2 Ввод'!$D$35="",'У2 Ввод'!$E$35="",'У2 Ввод'!$D$35&gt;$B15),0,MAX(0,MIN(1,'У2 Ввод'!$E$35-NETWORKDAYS('У2 Ввод'!$D$35,$B15)+1))/Настройки!$E$8*100)</f>
        <v>0</v>
      </c>
      <c r="AE15" s="67" t="n">
        <f aca="false">IF(OR($D15=1,MONTH($B15)&lt;&gt;MONTH(StartDate),'У2 Ввод'!$D$36="",'У2 Ввод'!$E$36="",'У2 Ввод'!$D$36&gt;$B15),0,MAX(0,MIN(1,'У2 Ввод'!$E$36-NETWORKDAYS('У2 Ввод'!$D$36,$B15)+1))/Настройки!$E$8*100)</f>
        <v>0</v>
      </c>
      <c r="AF15" s="67" t="n">
        <f aca="false">IF(OR($D15=1,MONTH($B15)&lt;&gt;MONTH(StartDate),'У2 Ввод'!$D$37="",'У2 Ввод'!$E$37="",'У2 Ввод'!$D$37&gt;$B15),0,MAX(0,MIN(1,'У2 Ввод'!$E$37-NETWORKDAYS('У2 Ввод'!$D$37,$B15)+1))/Настройки!$E$8*100)</f>
        <v>0</v>
      </c>
      <c r="AG15" s="67" t="n">
        <f aca="false">IF(OR($D15=1,MONTH($B15)&lt;&gt;MONTH(StartDate),'У2 Ввод'!$D$38="",'У2 Ввод'!$E$38="",'У2 Ввод'!$D$38&gt;$B15),0,MAX(0,MIN(1,'У2 Ввод'!$E$38-NETWORKDAYS('У2 Ввод'!$D$38,$B15)+1))/Настройки!$E$8*100)</f>
        <v>0</v>
      </c>
      <c r="AH15" s="67" t="n">
        <f aca="false">IF(OR($D15=1,MONTH($B15)&lt;&gt;MONTH(StartDate),'У2 Ввод'!$D$39="",'У2 Ввод'!$E$39="",'У2 Ввод'!$D$39&gt;$B15),0,MAX(0,MIN(1,'У2 Ввод'!$E$39-NETWORKDAYS('У2 Ввод'!$D$39,$B15)+1))/Настройки!$E$8*100)</f>
        <v>0</v>
      </c>
      <c r="AI15" s="67" t="n">
        <f aca="false">IF(OR($D15=1,MONTH($B15)&lt;&gt;MONTH(StartDate),'У2 Ввод'!$D$40="",'У2 Ввод'!$E$40="",'У2 Ввод'!$D$40&gt;$B15),0,MAX(0,MIN(1,'У2 Ввод'!$E$40-NETWORKDAYS('У2 Ввод'!$D$40,$B15)+1))/Настройки!$E$8*100)</f>
        <v>0</v>
      </c>
      <c r="AJ15" s="67" t="n">
        <f aca="false">IF(OR($D15=1,MONTH($B15)&lt;&gt;MONTH(StartDate),'У2 Ввод'!$D$41="",'У2 Ввод'!$E$41="",'У2 Ввод'!$D$41&gt;$B15),0,MAX(0,MIN(1,'У2 Ввод'!$E$41-NETWORKDAYS('У2 Ввод'!$D$41,$B15)+1))/Настройки!$E$8*100)</f>
        <v>0</v>
      </c>
      <c r="AK15" s="67" t="n">
        <f aca="false">IF(OR($D15=1,MONTH($B15)&lt;&gt;MONTH(StartDate),'У2 Ввод'!$D$42="",'У2 Ввод'!$E$42="",'У2 Ввод'!$D$42&gt;$B15),0,MAX(0,MIN(1,'У2 Ввод'!$E$42-NETWORKDAYS('У2 Ввод'!$D$42,$B15)+1))/Настройки!$E$8*100)</f>
        <v>0</v>
      </c>
      <c r="AL15" s="67" t="n">
        <f aca="false">IF(OR($D15=1,MONTH($B15)&lt;&gt;MONTH(StartDate),'У2 Ввод'!$D$43="",'У2 Ввод'!$E$43="",'У2 Ввод'!$D$43&gt;$B15),0,MAX(0,MIN(1,'У2 Ввод'!$E$43-NETWORKDAYS('У2 Ввод'!$D$43,$B15)+1))/Настройки!$E$8*100)</f>
        <v>0</v>
      </c>
      <c r="AM15" s="67" t="n">
        <f aca="false">IF(OR($D15=1,MONTH($B15)&lt;&gt;MONTH(StartDate),'У2 Ввод'!$D$44="",'У2 Ввод'!$E$44="",'У2 Ввод'!$D$44&gt;$B15),0,MAX(0,MIN(1,'У2 Ввод'!$E$44-NETWORKDAYS('У2 Ввод'!$D$44,$B15)+1))/Настройки!$E$8*100)</f>
        <v>0</v>
      </c>
      <c r="AN15" s="67" t="n">
        <f aca="false">IF(OR($D15=1,MONTH($B15)&lt;&gt;MONTH(StartDate),'У2 Ввод'!$D$45="",'У2 Ввод'!$E$45="",'У2 Ввод'!$D$45&gt;$B15),0,MAX(0,MIN(1,'У2 Ввод'!$E$45-NETWORKDAYS('У2 Ввод'!$D$45,$B15)+1))/Настройки!$E$8*100)</f>
        <v>0</v>
      </c>
      <c r="AO15" s="67" t="n">
        <f aca="false">IF(OR($D15=1,MONTH($B15)&lt;&gt;MONTH(StartDate),'У2 Ввод'!$D$46="",'У2 Ввод'!$E$46="",'У2 Ввод'!$D$46&gt;$B15),0,MAX(0,MIN(1,'У2 Ввод'!$E$46-NETWORKDAYS('У2 Ввод'!$D$46,$B15)+1))/Настройки!$E$8*100)</f>
        <v>0</v>
      </c>
      <c r="AP15" s="67" t="n">
        <f aca="false">IF(OR($D15=1,MONTH($B15)&lt;&gt;MONTH(StartDate),'У2 Ввод'!$D$47="",'У2 Ввод'!$E$47="",'У2 Ввод'!$D$47&gt;$B15),0,MAX(0,MIN(1,'У2 Ввод'!$E$47-NETWORKDAYS('У2 Ввод'!$D$47,$B15)+1))/Настройки!$E$8*100)</f>
        <v>0</v>
      </c>
      <c r="AQ15" s="67" t="n">
        <f aca="false">IF(OR($D15=1,MONTH($B15)&lt;&gt;MONTH(StartDate),'У2 Ввод'!$D$48="",'У2 Ввод'!$E$48="",'У2 Ввод'!$D$48&gt;$B15),0,MAX(0,MIN(1,'У2 Ввод'!$E$48-NETWORKDAYS('У2 Ввод'!$D$48,$B15)+1))/Настройки!$E$8*100)</f>
        <v>0</v>
      </c>
      <c r="AR15" s="67" t="n">
        <f aca="false">IF(OR($D15=1,MONTH($B15)&lt;&gt;MONTH(StartDate),'У2 Ввод'!$D$49="",'У2 Ввод'!$E$49="",'У2 Ввод'!$D$49&gt;$B15),0,MAX(0,MIN(1,'У2 Ввод'!$E$49-NETWORKDAYS('У2 Ввод'!$D$49,$B15)+1))/Настройки!$E$8*100)</f>
        <v>0</v>
      </c>
      <c r="AS15" s="67" t="n">
        <f aca="false">IF(OR($D15=1,MONTH($B15)&lt;&gt;MONTH(StartDate),'У2 Ввод'!$D$50="",'У2 Ввод'!$E$50="",'У2 Ввод'!$D$50&gt;$B15),0,MAX(0,MIN(1,'У2 Ввод'!$E$50-NETWORKDAYS('У2 Ввод'!$D$50,$B15)+1))/Настройки!$E$8*100)</f>
        <v>0</v>
      </c>
      <c r="AT15" s="67" t="n">
        <f aca="false">IF(OR($D15=1,MONTH($B15)&lt;&gt;MONTH(StartDate),'У2 Ввод'!$D$51="",'У2 Ввод'!$E$51="",'У2 Ввод'!$D$51&gt;$B15),0,MAX(0,MIN(1,'У2 Ввод'!$E$51-NETWORKDAYS('У2 Ввод'!$D$51,$B15)+1))/Настройки!$E$8*100)</f>
        <v>0</v>
      </c>
      <c r="AU15" s="67" t="n">
        <f aca="false">IF(OR($D15=1,MONTH($B15)&lt;&gt;MONTH(StartDate),'У2 Ввод'!$D$52="",'У2 Ввод'!$E$52="",'У2 Ввод'!$D$52&gt;$B15),0,MAX(0,MIN(1,'У2 Ввод'!$E$52-NETWORKDAYS('У2 Ввод'!$D$52,$B15)+1))/Настройки!$E$8*100)</f>
        <v>0</v>
      </c>
      <c r="AV15" s="67" t="n">
        <f aca="false">IF(OR($D15=1,MONTH($B15)&lt;&gt;MONTH(StartDate),'У2 Ввод'!$D$53="",'У2 Ввод'!$E$53="",'У2 Ввод'!$D$53&gt;$B15),0,MAX(0,MIN(1,'У2 Ввод'!$E$53-NETWORKDAYS('У2 Ввод'!$D$53,$B15)+1))/Настройки!$E$8*100)</f>
        <v>0</v>
      </c>
      <c r="AW15" s="67" t="n">
        <f aca="false">IF(OR($D15=1,MONTH($B15)&lt;&gt;MONTH(StartDate),'У2 Ввод'!$D$54="",'У2 Ввод'!$E$54="",'У2 Ввод'!$D$54&gt;$B15),0,MAX(0,MIN(1,'У2 Ввод'!$E$54-NETWORKDAYS('У2 Ввод'!$D$54,$B15)+1))/Настройки!$E$8*100)</f>
        <v>0</v>
      </c>
      <c r="AX15" s="67" t="n">
        <f aca="false">IF(OR($D15=1,MONTH($B15)&lt;&gt;MONTH(StartDate),'У2 Ввод'!$D$55="",'У2 Ввод'!$E$55="",'У2 Ввод'!$D$55&gt;$B15),0,MAX(0,MIN(1,'У2 Ввод'!$E$55-NETWORKDAYS('У2 Ввод'!$D$55,$B15)+1))/Настройки!$E$8*100)</f>
        <v>0</v>
      </c>
      <c r="AY15" s="67" t="n">
        <f aca="false">IF(OR($D15=1,MONTH($B15)&lt;&gt;MONTH(StartDate),'У2 Ввод'!$D$56="",'У2 Ввод'!$E$56="",'У2 Ввод'!$D$56&gt;$B15),0,MAX(0,MIN(1,'У2 Ввод'!$E$56-NETWORKDAYS('У2 Ввод'!$D$56,$B15)+1))/Настройки!$E$8*100)</f>
        <v>0</v>
      </c>
      <c r="AZ15" s="67" t="n">
        <f aca="false">IF(OR($D15=1,MONTH($B15)&lt;&gt;MONTH(StartDate),'У2 Ввод'!$D$57="",'У2 Ввод'!$E$57="",'У2 Ввод'!$D$57&gt;$B15),0,MAX(0,MIN(1,'У2 Ввод'!$E$57-NETWORKDAYS('У2 Ввод'!$D$57,$B15)+1))/Настройки!$E$8*100)</f>
        <v>0</v>
      </c>
      <c r="BA15" s="67" t="n">
        <f aca="false">IF(OR($D15=1,MONTH($B15)&lt;&gt;MONTH(StartDate),'У2 Ввод'!$D$58="",'У2 Ввод'!$E$58="",'У2 Ввод'!$D$58&gt;$B15),0,MAX(0,MIN(1,'У2 Ввод'!$E$58-NETWORKDAYS('У2 Ввод'!$D$58,$B15)+1))/Настройки!$E$8*100)</f>
        <v>0</v>
      </c>
      <c r="BB15" s="67" t="n">
        <f aca="false">IF(OR($D15=1,MONTH($B15)&lt;&gt;MONTH(StartDate),'У2 Ввод'!$D$59="",'У2 Ввод'!$E$59="",'У2 Ввод'!$D$59&gt;$B15),0,MAX(0,MIN(1,'У2 Ввод'!$E$59-NETWORKDAYS('У2 Ввод'!$D$59,$B15)+1))/Настройки!$E$8*100)</f>
        <v>0</v>
      </c>
      <c r="BC15" s="67" t="n">
        <f aca="false">IF(OR($D15=1,MONTH($B15)&lt;&gt;MONTH(StartDate),'У2 Ввод'!$D$60="",'У2 Ввод'!$E$60="",'У2 Ввод'!$D$60&gt;$B15),0,MAX(0,MIN(1,'У2 Ввод'!$E$60-NETWORKDAYS('У2 Ввод'!$D$60,$B15)+1))/Настройки!$E$8*100)</f>
        <v>0</v>
      </c>
      <c r="BD15" s="67" t="n">
        <f aca="false">IF(OR($D15=1,MONTH($B15)&lt;&gt;MONTH(StartDate),'У2 Ввод'!$D$61="",'У2 Ввод'!$E$61="",'У2 Ввод'!$D$61&gt;$B15),0,MAX(0,MIN(1,'У2 Ввод'!$E$61-NETWORKDAYS('У2 Ввод'!$D$61,$B15)+1))/Настройки!$E$8*100)</f>
        <v>0</v>
      </c>
      <c r="BE15" s="67" t="n">
        <f aca="false">IF(OR($D15=1,MONTH($B15)&lt;&gt;MONTH(StartDate),'У2 Ввод'!$D$62="",'У2 Ввод'!$E$62="",'У2 Ввод'!$D$62&gt;$B15),0,MAX(0,MIN(1,'У2 Ввод'!$E$62-NETWORKDAYS('У2 Ввод'!$D$62,$B15)+1))/Настройки!$E$8*100)</f>
        <v>0</v>
      </c>
      <c r="BF15" s="67" t="n">
        <f aca="false">IF(OR($D15=1,MONTH($B15)&lt;&gt;MONTH(StartDate),'У2 Ввод'!$D$63="",'У2 Ввод'!$E$63="",'У2 Ввод'!$D$63&gt;$B15),0,MAX(0,MIN(1,'У2 Ввод'!$E$63-NETWORKDAYS('У2 Ввод'!$D$63,$B15)+1))/Настройки!$E$8*100)</f>
        <v>0</v>
      </c>
      <c r="BG15" s="67" t="n">
        <f aca="false">IF(OR($D15=1,MONTH($B15)&lt;&gt;MONTH(StartDate),'У2 Ввод'!$D$64="",'У2 Ввод'!$E$64="",'У2 Ввод'!$D$64&gt;$B15),0,MAX(0,MIN(1,'У2 Ввод'!$E$64-NETWORKDAYS('У2 Ввод'!$D$64,$B15)+1))/Настройки!$E$8*100)</f>
        <v>0</v>
      </c>
      <c r="BH15" s="67" t="n">
        <f aca="false">IF(OR($D15=1,MONTH($B15)&lt;&gt;MONTH(StartDate),'У2 Ввод'!$D$65="",'У2 Ввод'!$E$65="",'У2 Ввод'!$D$65&gt;$B15),0,MAX(0,MIN(1,'У2 Ввод'!$E$65-NETWORKDAYS('У2 Ввод'!$D$65,$B15)+1))/Настройки!$E$8*100)</f>
        <v>0</v>
      </c>
      <c r="BI15" s="67" t="n">
        <f aca="false">IF(OR($D15=1,MONTH($B15)&lt;&gt;MONTH(StartDate),'У2 Ввод'!$D$66="",'У2 Ввод'!$E$66="",'У2 Ввод'!$D$66&gt;$B15),0,MAX(0,MIN(1,'У2 Ввод'!$E$66-NETWORKDAYS('У2 Ввод'!$D$66,$B15)+1))/Настройки!$E$8*100)</f>
        <v>0</v>
      </c>
      <c r="BJ15" s="67" t="n">
        <f aca="false">IF(OR($D15=1,MONTH($B15)&lt;&gt;MONTH(StartDate),'У2 Ввод'!$D$67="",'У2 Ввод'!$E$67="",'У2 Ввод'!$D$67&gt;$B15),0,MAX(0,MIN(1,'У2 Ввод'!$E$67-NETWORKDAYS('У2 Ввод'!$D$67,$B15)+1))/Настройки!$E$8*100)</f>
        <v>0</v>
      </c>
      <c r="BK15" s="67" t="n">
        <f aca="false">IF(OR($D15=1,MONTH($B15)&lt;&gt;MONTH(StartDate),'У2 Ввод'!$D$68="",'У2 Ввод'!$E$68="",'У2 Ввод'!$D$68&gt;$B15),0,MAX(0,MIN(1,'У2 Ввод'!$E$68-NETWORKDAYS('У2 Ввод'!$D$68,$B15)+1))/Настройки!$E$8*100)</f>
        <v>0</v>
      </c>
      <c r="BL15" s="67" t="n">
        <f aca="false">IF(OR($D15=1,MONTH($B15)&lt;&gt;MONTH(StartDate),'У2 Ввод'!$D$69="",'У2 Ввод'!$E$69="",'У2 Ввод'!$D$69&gt;$B15),0,MAX(0,MIN(1,'У2 Ввод'!$E$69-NETWORKDAYS('У2 Ввод'!$D$69,$B15)+1))/Настройки!$E$8*100)</f>
        <v>0</v>
      </c>
      <c r="BM15" s="67" t="n">
        <f aca="false">IF(OR($D15=1,MONTH($B15)&lt;&gt;MONTH(StartDate),'У2 Ввод'!$D$70="",'У2 Ввод'!$E$70="",'У2 Ввод'!$D$70&gt;$B15),0,MAX(0,MIN(1,'У2 Ввод'!$E$70-NETWORKDAYS('У2 Ввод'!$D$70,$B15)+1))/Настройки!$E$8*100)</f>
        <v>0</v>
      </c>
      <c r="BN15" s="67" t="n">
        <f aca="false">IF(OR($D15=1,MONTH($B15)&lt;&gt;MONTH(StartDate),'У2 Ввод'!$D$71="",'У2 Ввод'!$E$71="",'У2 Ввод'!$D$71&gt;$B15),0,MAX(0,MIN(1,'У2 Ввод'!$E$71-NETWORKDAYS('У2 Ввод'!$D$71,$B15)+1))/Настройки!$E$8*100)</f>
        <v>0</v>
      </c>
      <c r="BO15" s="67" t="n">
        <f aca="false">IF(OR($D15=1,MONTH($B15)&lt;&gt;MONTH(StartDate),'У2 Ввод'!$D$72="",'У2 Ввод'!$E$72="",'У2 Ввод'!$D$72&gt;$B15),0,MAX(0,MIN(1,'У2 Ввод'!$E$72-NETWORKDAYS('У2 Ввод'!$D$72,$B15)+1))/Настройки!$E$8*100)</f>
        <v>0</v>
      </c>
      <c r="BP15" s="67" t="n">
        <f aca="false">IF(OR($D15=1,MONTH($B15)&lt;&gt;MONTH(StartDate),'У2 Ввод'!$D$73="",'У2 Ввод'!$E$73="",'У2 Ввод'!$D$73&gt;$B15),0,MAX(0,MIN(1,'У2 Ввод'!$E$73-NETWORKDAYS('У2 Ввод'!$D$73,$B15)+1))/Настройки!$E$8*100)</f>
        <v>0</v>
      </c>
      <c r="BQ15" s="67" t="n">
        <f aca="false">IF(OR($D15=1,MONTH($B15)&lt;&gt;MONTH(StartDate),'У2 Ввод'!$D$74="",'У2 Ввод'!$E$74="",'У2 Ввод'!$D$74&gt;$B15),0,MAX(0,MIN(1,'У2 Ввод'!$E$74-NETWORKDAYS('У2 Ввод'!$D$74,$B15)+1))/Настройки!$E$8*100)</f>
        <v>0</v>
      </c>
      <c r="BR15" s="67" t="n">
        <f aca="false">IF(OR($D15=1,MONTH($B15)&lt;&gt;MONTH(StartDate),'У2 Ввод'!$D$75="",'У2 Ввод'!$E$75="",'У2 Ввод'!$D$75&gt;$B15),0,MAX(0,MIN(1,'У2 Ввод'!$E$75-NETWORKDAYS('У2 Ввод'!$D$75,$B15)+1))/Настройки!$E$8*100)</f>
        <v>0</v>
      </c>
      <c r="BS15" s="67" t="n">
        <f aca="false">IF(OR($D15=1,MONTH($B15)&lt;&gt;MONTH(StartDate),'У2 Ввод'!$D$76="",'У2 Ввод'!$E$76="",'У2 Ввод'!$D$76&gt;$B15),0,MAX(0,MIN(1,'У2 Ввод'!$E$76-NETWORKDAYS('У2 Ввод'!$D$76,$B15)+1))/Настройки!$E$8*100)</f>
        <v>0</v>
      </c>
      <c r="BT15" s="67" t="n">
        <f aca="false">IF(OR($D15=1,MONTH($B15)&lt;&gt;MONTH(StartDate),'У2 Ввод'!$D$77="",'У2 Ввод'!$E$77="",'У2 Ввод'!$D$77&gt;$B15),0,MAX(0,MIN(1,'У2 Ввод'!$E$77-NETWORKDAYS('У2 Ввод'!$D$77,$B15)+1))/Настройки!$E$8*100)</f>
        <v>0</v>
      </c>
      <c r="BU15" s="67" t="n">
        <f aca="false">IF(OR($D15=1,MONTH($B15)&lt;&gt;MONTH(StartDate),'У2 Ввод'!$D$78="",'У2 Ввод'!$E$78="",'У2 Ввод'!$D$78&gt;$B15),0,MAX(0,MIN(1,'У2 Ввод'!$E$78-NETWORKDAYS('У2 Ввод'!$D$78,$B15)+1))/Настройки!$E$8*100)</f>
        <v>0</v>
      </c>
      <c r="BV15" s="67" t="n">
        <f aca="false">IF(OR($D15=1,MONTH($B15)&lt;&gt;MONTH(StartDate),'У2 Ввод'!$D$79="",'У2 Ввод'!$E$79="",'У2 Ввод'!$D$79&gt;$B15),0,MAX(0,MIN(1,'У2 Ввод'!$E$79-NETWORKDAYS('У2 Ввод'!$D$79,$B15)+1))/Настройки!$E$8*100)</f>
        <v>0</v>
      </c>
      <c r="BW15" s="67" t="n">
        <f aca="false">IF(OR($D15=1,MONTH($B15)&lt;&gt;MONTH(StartDate),'У2 Ввод'!$D$80="",'У2 Ввод'!$E$80="",'У2 Ввод'!$D$80&gt;$B15),0,MAX(0,MIN(1,'У2 Ввод'!$E$80-NETWORKDAYS('У2 Ввод'!$D$80,$B15)+1))/Настройки!$E$8*100)</f>
        <v>0</v>
      </c>
      <c r="BX15" s="67" t="n">
        <f aca="false">IF(OR($D15=1,MONTH($B15)&lt;&gt;MONTH(StartDate),'У2 Ввод'!$D$81="",'У2 Ввод'!$E$81="",'У2 Ввод'!$D$81&gt;$B15),0,MAX(0,MIN(1,'У2 Ввод'!$E$81-NETWORKDAYS('У2 Ввод'!$D$81,$B15)+1))/Настройки!$E$8*100)</f>
        <v>0</v>
      </c>
      <c r="BY15" s="67" t="n">
        <f aca="false">IF(OR($D15=1,MONTH($B15)&lt;&gt;MONTH(StartDate),'У2 Ввод'!$D$82="",'У2 Ввод'!$E$82="",'У2 Ввод'!$D$82&gt;$B15),0,MAX(0,MIN(1,'У2 Ввод'!$E$82-NETWORKDAYS('У2 Ввод'!$D$82,$B15)+1))/Настройки!$E$8*100)</f>
        <v>0</v>
      </c>
      <c r="BZ15" s="67" t="n">
        <f aca="false">IF(OR($D15=1,MONTH($B15)&lt;&gt;MONTH(StartDate),'У2 Ввод'!$D$83="",'У2 Ввод'!$E$83="",'У2 Ввод'!$D$83&gt;$B15),0,MAX(0,MIN(1,'У2 Ввод'!$E$83-NETWORKDAYS('У2 Ввод'!$D$83,$B15)+1))/Настройки!$E$8*100)</f>
        <v>0</v>
      </c>
      <c r="CA15" s="67" t="n">
        <f aca="false">IF(OR($D15=1,MONTH($B15)&lt;&gt;MONTH(StartDate),'У2 Ввод'!$D$84="",'У2 Ввод'!$E$84="",'У2 Ввод'!$D$84&gt;$B15),0,MAX(0,MIN(1,'У2 Ввод'!$E$84-NETWORKDAYS('У2 Ввод'!$D$84,$B15)+1))/Настройки!$E$8*100)</f>
        <v>0</v>
      </c>
      <c r="CB15" s="67" t="n">
        <f aca="false">IF(OR($D15=1,MONTH($B15)&lt;&gt;MONTH(StartDate),'У2 Ввод'!$D$85="",'У2 Ввод'!$E$85="",'У2 Ввод'!$D$85&gt;$B15),0,MAX(0,MIN(1,'У2 Ввод'!$E$85-NETWORKDAYS('У2 Ввод'!$D$85,$B15)+1))/Настройки!$E$8*100)</f>
        <v>0</v>
      </c>
      <c r="CC15" s="67" t="n">
        <f aca="false">IF(OR($D15=1,MONTH($B15)&lt;&gt;MONTH(StartDate),'У2 Ввод'!$D$86="",'У2 Ввод'!$E$86="",'У2 Ввод'!$D$86&gt;$B15),0,MAX(0,MIN(1,'У2 Ввод'!$E$86-NETWORKDAYS('У2 Ввод'!$D$86,$B15)+1))/Настройки!$E$8*100)</f>
        <v>0</v>
      </c>
      <c r="CD15" s="67" t="n">
        <f aca="false">IF(OR($D15=1,MONTH($B15)&lt;&gt;MONTH(StartDate),'У2 Ввод'!$D$87="",'У2 Ввод'!$E$87="",'У2 Ввод'!$D$87&gt;$B15),0,MAX(0,MIN(1,'У2 Ввод'!$E$87-NETWORKDAYS('У2 Ввод'!$D$87,$B15)+1))/Настройки!$E$8*100)</f>
        <v>0</v>
      </c>
      <c r="CE15" s="67" t="n">
        <f aca="false">IF(OR($D15=1,MONTH($B15)&lt;&gt;MONTH(StartDate),'У2 Ввод'!$D$88="",'У2 Ввод'!$E$88="",'У2 Ввод'!$D$88&gt;$B15),0,MAX(0,MIN(1,'У2 Ввод'!$E$88-NETWORKDAYS('У2 Ввод'!$D$88,$B15)+1))/Настройки!$E$8*100)</f>
        <v>0</v>
      </c>
      <c r="CF15" s="67" t="n">
        <f aca="false">IF(OR($D15=1,MONTH($B15)&lt;&gt;MONTH(StartDate),'У2 Ввод'!$D$89="",'У2 Ввод'!$E$89="",'У2 Ввод'!$D$89&gt;$B15),0,MAX(0,MIN(1,'У2 Ввод'!$E$89-NETWORKDAYS('У2 Ввод'!$D$89,$B15)+1))/Настройки!$E$8*100)</f>
        <v>0</v>
      </c>
      <c r="CG15" s="67" t="n">
        <f aca="false">IF(OR($D15=1,MONTH($B15)&lt;&gt;MONTH(StartDate),'У2 Ввод'!$D$90="",'У2 Ввод'!$E$90="",'У2 Ввод'!$D$90&gt;$B15),0,MAX(0,MIN(1,'У2 Ввод'!$E$90-NETWORKDAYS('У2 Ввод'!$D$90,$B15)+1))/Настройки!$E$8*100)</f>
        <v>0</v>
      </c>
      <c r="CH15" s="67" t="n">
        <f aca="false">IF(OR($D15=1,MONTH($B15)&lt;&gt;MONTH(StartDate),'У2 Ввод'!$D$91="",'У2 Ввод'!$E$91="",'У2 Ввод'!$D$91&gt;$B15),0,MAX(0,MIN(1,'У2 Ввод'!$E$91-NETWORKDAYS('У2 Ввод'!$D$91,$B15)+1))/Настройки!$E$8*100)</f>
        <v>0</v>
      </c>
      <c r="CI15" s="67" t="n">
        <f aca="false">IF(OR($D15=1,MONTH($B15)&lt;&gt;MONTH(StartDate),'У2 Ввод'!$D$92="",'У2 Ввод'!$E$92="",'У2 Ввод'!$D$92&gt;$B15),0,MAX(0,MIN(1,'У2 Ввод'!$E$92-NETWORKDAYS('У2 Ввод'!$D$92,$B15)+1))/Настройки!$E$8*100)</f>
        <v>0</v>
      </c>
      <c r="CJ15" s="67" t="n">
        <f aca="false">IF(OR($D15=1,MONTH($B15)&lt;&gt;MONTH(StartDate),'У2 Ввод'!$D$93="",'У2 Ввод'!$E$93="",'У2 Ввод'!$D$93&gt;$B15),0,MAX(0,MIN(1,'У2 Ввод'!$E$93-NETWORKDAYS('У2 Ввод'!$D$93,$B15)+1))/Настройки!$E$8*100)</f>
        <v>0</v>
      </c>
      <c r="CK15" s="67" t="n">
        <f aca="false">IF(OR($D15=1,MONTH($B15)&lt;&gt;MONTH(StartDate),'У2 Ввод'!$D$94="",'У2 Ввод'!$E$94="",'У2 Ввод'!$D$94&gt;$B15),0,MAX(0,MIN(1,'У2 Ввод'!$E$94-NETWORKDAYS('У2 Ввод'!$D$94,$B15)+1))/Настройки!$E$8*100)</f>
        <v>0</v>
      </c>
      <c r="CL15" s="67" t="n">
        <f aca="false">IF(OR($D15=1,MONTH($B15)&lt;&gt;MONTH(StartDate),'У2 Ввод'!$D$95="",'У2 Ввод'!$E$95="",'У2 Ввод'!$D$95&gt;$B15),0,MAX(0,MIN(1,'У2 Ввод'!$E$95-NETWORKDAYS('У2 Ввод'!$D$95,$B15)+1))/Настройки!$E$8*100)</f>
        <v>0</v>
      </c>
      <c r="CM15" s="67" t="n">
        <f aca="false">IF(OR($D15=1,MONTH($B15)&lt;&gt;MONTH(StartDate),'У2 Ввод'!$D$96="",'У2 Ввод'!$E$96="",'У2 Ввод'!$D$96&gt;$B15),0,MAX(0,MIN(1,'У2 Ввод'!$E$96-NETWORKDAYS('У2 Ввод'!$D$96,$B15)+1))/Настройки!$E$8*100)</f>
        <v>0</v>
      </c>
      <c r="CN15" s="67" t="n">
        <f aca="false">IF(OR($D15=1,MONTH($B15)&lt;&gt;MONTH(StartDate),'У2 Ввод'!$D$97="",'У2 Ввод'!$E$97="",'У2 Ввод'!$D$97&gt;$B15),0,MAX(0,MIN(1,'У2 Ввод'!$E$97-NETWORKDAYS('У2 Ввод'!$D$97,$B15)+1))/Настройки!$E$8*100)</f>
        <v>0</v>
      </c>
      <c r="CO15" s="67" t="n">
        <f aca="false">IF(OR($D15=1,MONTH($B15)&lt;&gt;MONTH(StartDate),'У2 Ввод'!$D$98="",'У2 Ввод'!$E$98="",'У2 Ввод'!$D$98&gt;$B15),0,MAX(0,MIN(1,'У2 Ввод'!$E$98-NETWORKDAYS('У2 Ввод'!$D$98,$B15)+1))/Настройки!$E$8*100)</f>
        <v>0</v>
      </c>
      <c r="CP15" s="67" t="n">
        <f aca="false">IF(OR($D15=1,MONTH($B15)&lt;&gt;MONTH(StartDate),'У2 Ввод'!$D$99="",'У2 Ввод'!$E$99="",'У2 Ввод'!$D$99&gt;$B15),0,MAX(0,MIN(1,'У2 Ввод'!$E$99-NETWORKDAYS('У2 Ввод'!$D$99,$B15)+1))/Настройки!$E$8*100)</f>
        <v>0</v>
      </c>
      <c r="CQ15" s="67" t="n">
        <f aca="false">IF(OR($D15=1,MONTH($B15)&lt;&gt;MONTH(StartDate),'У2 Ввод'!$D$100="",'У2 Ввод'!$E$100="",'У2 Ввод'!$D$100&gt;$B15),0,MAX(0,MIN(1,'У2 Ввод'!$E$100-NETWORKDAYS('У2 Ввод'!$D$100,$B15)+1))/Настройки!$E$8*100)</f>
        <v>0</v>
      </c>
      <c r="CR15" s="67" t="n">
        <f aca="false">IF(OR($D15=1,MONTH($B15)&lt;&gt;MONTH(StartDate),'У2 Ввод'!$D$101="",'У2 Ввод'!$E$101="",'У2 Ввод'!$D$101&gt;$B15),0,MAX(0,MIN(1,'У2 Ввод'!$E$101-NETWORKDAYS('У2 Ввод'!$D$101,$B15)+1))/Настройки!$E$8*100)</f>
        <v>0</v>
      </c>
      <c r="CS15" s="67" t="n">
        <f aca="false">IF(OR($D15=1,MONTH($B15)&lt;&gt;MONTH(StartDate),'У2 Ввод'!$D$102="",'У2 Ввод'!$E$102="",'У2 Ввод'!$D$102&gt;$B15),0,MAX(0,MIN(1,'У2 Ввод'!$E$102-NETWORKDAYS('У2 Ввод'!$D$102,$B15)+1))/Настройки!$E$8*100)</f>
        <v>0</v>
      </c>
      <c r="CT15" s="67" t="n">
        <f aca="false">IF(OR($D15=1,MONTH($B15)&lt;&gt;MONTH(StartDate),'У2 Ввод'!$D$103="",'У2 Ввод'!$E$103="",'У2 Ввод'!$D$103&gt;$B15),0,MAX(0,MIN(1,'У2 Ввод'!$E$103-NETWORKDAYS('У2 Ввод'!$D$103,$B15)+1))/Настройки!$E$8*100)</f>
        <v>0</v>
      </c>
      <c r="CU15" s="67" t="n">
        <f aca="false">IF(OR($D15=1,MONTH($B15)&lt;&gt;MONTH(StartDate),'У2 Ввод'!$D$104="",'У2 Ввод'!$E$104="",'У2 Ввод'!$D$104&gt;$B15),0,MAX(0,MIN(1,'У2 Ввод'!$E$104-NETWORKDAYS('У2 Ввод'!$D$104,$B15)+1))/Настройки!$E$8*100)</f>
        <v>0</v>
      </c>
      <c r="CV15" s="67" t="n">
        <f aca="false">IF(OR($D15=1,MONTH($B15)&lt;&gt;MONTH(StartDate),'У2 Ввод'!$D$105="",'У2 Ввод'!$E$105="",'У2 Ввод'!$D$105&gt;$B15),0,MAX(0,MIN(1,'У2 Ввод'!$E$105-NETWORKDAYS('У2 Ввод'!$D$105,$B15)+1))/Настройки!$E$8*100)</f>
        <v>0</v>
      </c>
      <c r="CW15" s="67" t="n">
        <f aca="false">IF(OR($D15=1,MONTH($B15)&lt;&gt;MONTH(StartDate),'У2 Ввод'!$D$106="",'У2 Ввод'!$E$106="",'У2 Ввод'!$D$106&gt;$B15),0,MAX(0,MIN(1,'У2 Ввод'!$E$106-NETWORKDAYS('У2 Ввод'!$D$106,$B15)+1))/Настройки!$E$8*100)</f>
        <v>0</v>
      </c>
      <c r="CX15" s="67" t="n">
        <f aca="false">IF(OR($D15=1,MONTH($B15)&lt;&gt;MONTH(StartDate),'У2 Ввод'!$D$107="",'У2 Ввод'!$E$107="",'У2 Ввод'!$D$107&gt;$B15),0,MAX(0,MIN(1,'У2 Ввод'!$E$107-NETWORKDAYS('У2 Ввод'!$D$107,$B15)+1))/Настройки!$E$8*100)</f>
        <v>0</v>
      </c>
      <c r="CY15" s="67" t="n">
        <f aca="false">IF(OR($D15=1,MONTH($B15)&lt;&gt;MONTH(StartDate),'У2 Ввод'!$D$108="",'У2 Ввод'!$E$108="",'У2 Ввод'!$D$108&gt;$B15),0,MAX(0,MIN(1,'У2 Ввод'!$E$108-NETWORKDAYS('У2 Ввод'!$D$108,$B15)+1))/Настройки!$E$8*100)</f>
        <v>0</v>
      </c>
      <c r="CZ15" s="67" t="n">
        <f aca="false">IF(OR($D15=1,MONTH($B15)&lt;&gt;MONTH(StartDate),'У2 Ввод'!$D$109="",'У2 Ввод'!$E$109="",'У2 Ввод'!$D$109&gt;$B15),0,MAX(0,MIN(1,'У2 Ввод'!$E$109-NETWORKDAYS('У2 Ввод'!$D$109,$B15)+1))/Настройки!$E$8*100)</f>
        <v>0</v>
      </c>
      <c r="DA15" s="67" t="n">
        <f aca="false">IF(OR($D15=1,MONTH($B15)&lt;&gt;MONTH(StartDate),'У2 Ввод'!$D$110="",'У2 Ввод'!$E$110="",'У2 Ввод'!$D$110&gt;$B15),0,MAX(0,MIN(1,'У2 Ввод'!$E$110-NETWORKDAYS('У2 Ввод'!$D$110,$B15)+1))/Настройки!$E$8*100)</f>
        <v>0</v>
      </c>
      <c r="DB15" s="67" t="n">
        <f aca="false">IF(OR($D15=1,MONTH($B15)&lt;&gt;MONTH(StartDate),'У2 Ввод'!$D$111="",'У2 Ввод'!$E$111="",'У2 Ввод'!$D$111&gt;$B15),0,MAX(0,MIN(1,'У2 Ввод'!$E$111-NETWORKDAYS('У2 Ввод'!$D$111,$B15)+1))/Настройки!$E$8*100)</f>
        <v>0</v>
      </c>
      <c r="DC15" s="67" t="n">
        <f aca="false">IF(OR($D15=1,MONTH($B15)&lt;&gt;MONTH(StartDate),'У2 Ввод'!$D$112="",'У2 Ввод'!$E$112="",'У2 Ввод'!$D$112&gt;$B15),0,MAX(0,MIN(1,'У2 Ввод'!$E$112-NETWORKDAYS('У2 Ввод'!$D$112,$B15)+1))/Настройки!$E$8*100)</f>
        <v>0</v>
      </c>
      <c r="DD15" s="67" t="n">
        <f aca="false">IF(OR($D15=1,MONTH($B15)&lt;&gt;MONTH(StartDate),'У2 Ввод'!$D$113="",'У2 Ввод'!$E$113="",'У2 Ввод'!$D$113&gt;$B15),0,MAX(0,MIN(1,'У2 Ввод'!$E$113-NETWORKDAYS('У2 Ввод'!$D$113,$B15)+1))/Настройки!$E$8*100)</f>
        <v>0</v>
      </c>
      <c r="DE15" s="67" t="n">
        <f aca="false">IF(OR($D15=1,MONTH($B15)&lt;&gt;MONTH(StartDate),'У2 Ввод'!$D$114="",'У2 Ввод'!$E$114="",'У2 Ввод'!$D$114&gt;$B15),0,MAX(0,MIN(1,'У2 Ввод'!$E$114-NETWORKDAYS('У2 Ввод'!$D$114,$B15)+1))/Настройки!$E$8*100)</f>
        <v>0</v>
      </c>
      <c r="DF15" s="67" t="n">
        <f aca="false">IF(OR($D15=1,MONTH($B15)&lt;&gt;MONTH(StartDate),'У2 Ввод'!$D$115="",'У2 Ввод'!$E$115="",'У2 Ввод'!$D$115&gt;$B15),0,MAX(0,MIN(1,'У2 Ввод'!$E$115-NETWORKDAYS('У2 Ввод'!$D$115,$B15)+1))/Настройки!$E$8*100)</f>
        <v>0</v>
      </c>
      <c r="DG15" s="67" t="n">
        <f aca="false">IF(OR($D15=1,MONTH($B15)&lt;&gt;MONTH(StartDate),'У2 Ввод'!$D$116="",'У2 Ввод'!$E$116="",'У2 Ввод'!$D$116&gt;$B15),0,MAX(0,MIN(1,'У2 Ввод'!$E$116-NETWORKDAYS('У2 Ввод'!$D$116,$B15)+1))/Настройки!$E$8*100)</f>
        <v>0</v>
      </c>
      <c r="DH15" s="67" t="n">
        <f aca="false">IF(OR($D15=1,MONTH($B15)&lt;&gt;MONTH(StartDate),'У2 Ввод'!$D$117="",'У2 Ввод'!$E$117="",'У2 Ввод'!$D$117&gt;$B15),0,MAX(0,MIN(1,'У2 Ввод'!$E$117-NETWORKDAYS('У2 Ввод'!$D$117,$B15)+1))/Настройки!$E$8*100)</f>
        <v>0</v>
      </c>
      <c r="DI15" s="67" t="n">
        <f aca="false">IF(OR($D15=1,MONTH($B15)&lt;&gt;MONTH(StartDate),'У2 Ввод'!$D$118="",'У2 Ввод'!$E$118="",'У2 Ввод'!$D$118&gt;$B15),0,MAX(0,MIN(1,'У2 Ввод'!$E$118-NETWORKDAYS('У2 Ввод'!$D$118,$B15)+1))/Настройки!$E$8*100)</f>
        <v>0</v>
      </c>
      <c r="DJ15" s="67" t="n">
        <f aca="false">IF(OR($D15=1,MONTH($B15)&lt;&gt;MONTH(StartDate),'У2 Ввод'!$D$119="",'У2 Ввод'!$E$119="",'У2 Ввод'!$D$119&gt;$B15),0,MAX(0,MIN(1,'У2 Ввод'!$E$119-NETWORKDAYS('У2 Ввод'!$D$119,$B15)+1))/Настройки!$E$8*100)</f>
        <v>0</v>
      </c>
      <c r="DK15" s="67" t="n">
        <f aca="false">IF(OR($D15=1,MONTH($B15)&lt;&gt;MONTH(StartDate),'У2 Ввод'!$D$120="",'У2 Ввод'!$E$120="",'У2 Ввод'!$D$120&gt;$B15),0,MAX(0,MIN(1,'У2 Ввод'!$E$120-NETWORKDAYS('У2 Ввод'!$D$120,$B15)+1))/Настройки!$E$8*100)</f>
        <v>0</v>
      </c>
      <c r="DL15" s="67" t="n">
        <f aca="false">IF(OR($D15=1,MONTH($B15)&lt;&gt;MONTH(StartDate),'У2 Ввод'!$D$121="",'У2 Ввод'!$E$121="",'У2 Ввод'!$D$121&gt;$B15),0,MAX(0,MIN(1,'У2 Ввод'!$E$121-NETWORKDAYS('У2 Ввод'!$D$121,$B15)+1))/Настройки!$E$8*100)</f>
        <v>0</v>
      </c>
      <c r="DM15" s="67" t="n">
        <f aca="false">IF(OR($D15=1,MONTH($B15)&lt;&gt;MONTH(StartDate),'У2 Ввод'!$D$122="",'У2 Ввод'!$E$122="",'У2 Ввод'!$D$122&gt;$B15),0,MAX(0,MIN(1,'У2 Ввод'!$E$122-NETWORKDAYS('У2 Ввод'!$D$122,$B15)+1))/Настройки!$E$8*100)</f>
        <v>0</v>
      </c>
      <c r="DN15" s="67" t="n">
        <f aca="false">IF(OR($D15=1,MONTH($B15)&lt;&gt;MONTH(StartDate),'У2 Ввод'!$D$123="",'У2 Ввод'!$E$123="",'У2 Ввод'!$D$123&gt;$B15),0,MAX(0,MIN(1,'У2 Ввод'!$E$123-NETWORKDAYS('У2 Ввод'!$D$123,$B15)+1))/Настройки!$E$8*100)</f>
        <v>0</v>
      </c>
      <c r="DO15" s="67" t="n">
        <f aca="false">IF(OR($D15=1,MONTH($B15)&lt;&gt;MONTH(StartDate),'У2 Ввод'!$D$124="",'У2 Ввод'!$E$124="",'У2 Ввод'!$D$124&gt;$B15),0,MAX(0,MIN(1,'У2 Ввод'!$E$124-NETWORKDAYS('У2 Ввод'!$D$124,$B15)+1))/Настройки!$E$8*100)</f>
        <v>0</v>
      </c>
      <c r="DP15" s="67" t="n">
        <f aca="false">IF(OR($D15=1,MONTH($B15)&lt;&gt;MONTH(StartDate),'У2 Ввод'!$D$125="",'У2 Ввод'!$E$125="",'У2 Ввод'!$D$125&gt;$B15),0,MAX(0,MIN(1,'У2 Ввод'!$E$125-NETWORKDAYS('У2 Ввод'!$D$125,$B15)+1))/Настройки!$E$8*100)</f>
        <v>0</v>
      </c>
      <c r="DQ15" s="67" t="n">
        <f aca="false">IF(OR($D15=1,MONTH($B15)&lt;&gt;MONTH(StartDate),'У2 Ввод'!$D$126="",'У2 Ввод'!$E$126="",'У2 Ввод'!$D$126&gt;$B15),0,MAX(0,MIN(1,'У2 Ввод'!$E$126-NETWORKDAYS('У2 Ввод'!$D$126,$B15)+1))/Настройки!$E$8*100)</f>
        <v>0</v>
      </c>
      <c r="DR15" s="67" t="n">
        <f aca="false">IF(OR($D15=1,MONTH($B15)&lt;&gt;MONTH(StartDate),'У2 Ввод'!$D$127="",'У2 Ввод'!$E$127="",'У2 Ввод'!$D$127&gt;$B15),0,MAX(0,MIN(1,'У2 Ввод'!$E$127-NETWORKDAYS('У2 Ввод'!$D$127,$B15)+1))/Настройки!$E$8*100)</f>
        <v>0</v>
      </c>
      <c r="DS15" s="67" t="n">
        <f aca="false">IF(OR($D15=1,MONTH($B15)&lt;&gt;MONTH(StartDate),'У2 Ввод'!$D$128="",'У2 Ввод'!$E$128="",'У2 Ввод'!$D$128&gt;$B15),0,MAX(0,MIN(1,'У2 Ввод'!$E$128-NETWORKDAYS('У2 Ввод'!$D$128,$B15)+1))/Настройки!$E$8*100)</f>
        <v>0</v>
      </c>
      <c r="DT15" s="67" t="n">
        <f aca="false">IF(OR($D15=1,MONTH($B15)&lt;&gt;MONTH(StartDate),'У2 Ввод'!$D$129="",'У2 Ввод'!$E$129="",'У2 Ввод'!$D$129&gt;$B15),0,MAX(0,MIN(1,'У2 Ввод'!$E$129-NETWORKDAYS('У2 Ввод'!$D$129,$B15)+1))/Настройки!$E$8*100)</f>
        <v>0</v>
      </c>
      <c r="DU15" s="67" t="n">
        <f aca="false">IF(OR($D15=1,MONTH($B15)&lt;&gt;MONTH(StartDate),'У2 Ввод'!$D$130="",'У2 Ввод'!$E$130="",'У2 Ввод'!$D$130&gt;$B15),0,MAX(0,MIN(1,'У2 Ввод'!$E$130-NETWORKDAYS('У2 Ввод'!$D$130,$B15)+1))/Настройки!$E$8*100)</f>
        <v>0</v>
      </c>
      <c r="DV15" s="67" t="n">
        <f aca="false">IF(OR($D15=1,MONTH($B15)&lt;&gt;MONTH(StartDate),'У2 Ввод'!$D$131="",'У2 Ввод'!$E$131="",'У2 Ввод'!$D$131&gt;$B15),0,MAX(0,MIN(1,'У2 Ввод'!$E$131-NETWORKDAYS('У2 Ввод'!$D$131,$B15)+1))/Настройки!$E$8*100)</f>
        <v>0</v>
      </c>
      <c r="DW15" s="67" t="n">
        <f aca="false">IF(OR($D15=1,MONTH($B15)&lt;&gt;MONTH(StartDate),'У2 Ввод'!$D$132="",'У2 Ввод'!$E$132="",'У2 Ввод'!$D$132&gt;$B15),0,MAX(0,MIN(1,'У2 Ввод'!$E$132-NETWORKDAYS('У2 Ввод'!$D$132,$B15)+1))/Настройки!$E$8*100)</f>
        <v>0</v>
      </c>
      <c r="DX15" s="67" t="n">
        <f aca="false">IF(OR($D15=1,MONTH($B15)&lt;&gt;MONTH(StartDate),'У2 Ввод'!$D$133="",'У2 Ввод'!$E$133="",'У2 Ввод'!$D$133&gt;$B15),0,MAX(0,MIN(1,'У2 Ввод'!$E$133-NETWORKDAYS('У2 Ввод'!$D$133,$B15)+1))/Настройки!$E$8*100)</f>
        <v>0</v>
      </c>
      <c r="DY15" s="67" t="n">
        <f aca="false">IF(OR($D15=1,MONTH($B15)&lt;&gt;MONTH(StartDate),'У2 Ввод'!$D$134="",'У2 Ввод'!$E$134="",'У2 Ввод'!$D$134&gt;$B15),0,MAX(0,MIN(1,'У2 Ввод'!$E$134-NETWORKDAYS('У2 Ввод'!$D$134,$B15)+1))/Настройки!$E$8*100)</f>
        <v>0</v>
      </c>
      <c r="DZ15" s="67" t="n">
        <f aca="false">IF(OR($D15=1,MONTH($B15)&lt;&gt;MONTH(StartDate),'У2 Ввод'!$D$135="",'У2 Ввод'!$E$135="",'У2 Ввод'!$D$135&gt;$B15),0,MAX(0,MIN(1,'У2 Ввод'!$E$135-NETWORKDAYS('У2 Ввод'!$D$135,$B15)+1))/Настройки!$E$8*100)</f>
        <v>0</v>
      </c>
      <c r="EA15" s="67" t="n">
        <f aca="false">IF(OR($D15=1,MONTH($B15)&lt;&gt;MONTH(StartDate),'У2 Ввод'!$D$136="",'У2 Ввод'!$E$136="",'У2 Ввод'!$D$136&gt;$B15),0,MAX(0,MIN(1,'У2 Ввод'!$E$136-NETWORKDAYS('У2 Ввод'!$D$136,$B15)+1))/Настройки!$E$8*100)</f>
        <v>0</v>
      </c>
      <c r="EB15" s="67" t="n">
        <f aca="false">IF(OR($D15=1,MONTH($B15)&lt;&gt;MONTH(StartDate),'У2 Ввод'!$D$137="",'У2 Ввод'!$E$137="",'У2 Ввод'!$D$137&gt;$B15),0,MAX(0,MIN(1,'У2 Ввод'!$E$137-NETWORKDAYS('У2 Ввод'!$D$137,$B15)+1))/Настройки!$E$8*100)</f>
        <v>0</v>
      </c>
      <c r="EC15" s="67" t="n">
        <f aca="false">IF(OR($D15=1,MONTH($B15)&lt;&gt;MONTH(StartDate),'У2 Ввод'!$D$138="",'У2 Ввод'!$E$138="",'У2 Ввод'!$D$138&gt;$B15),0,MAX(0,MIN(1,'У2 Ввод'!$E$138-NETWORKDAYS('У2 Ввод'!$D$138,$B15)+1))/Настройки!$E$8*100)</f>
        <v>0</v>
      </c>
      <c r="ED15" s="67" t="n">
        <f aca="false">IF(OR($D15=1,MONTH($B15)&lt;&gt;MONTH(StartDate),'У2 Ввод'!$D$139="",'У2 Ввод'!$E$139="",'У2 Ввод'!$D$139&gt;$B15),0,MAX(0,MIN(1,'У2 Ввод'!$E$139-NETWORKDAYS('У2 Ввод'!$D$139,$B15)+1))/Настройки!$E$8*100)</f>
        <v>0</v>
      </c>
      <c r="EE15" s="67" t="n">
        <f aca="false">IF(OR($D15=1,MONTH($B15)&lt;&gt;MONTH(StartDate),'У2 Ввод'!$D$140="",'У2 Ввод'!$E$140="",'У2 Ввод'!$D$140&gt;$B15),0,MAX(0,MIN(1,'У2 Ввод'!$E$140-NETWORKDAYS('У2 Ввод'!$D$140,$B15)+1))/Настройки!$E$8*100)</f>
        <v>0</v>
      </c>
      <c r="EF15" s="67" t="n">
        <f aca="false">IF(OR($D15=1,MONTH($B15)&lt;&gt;MONTH(StartDate),'У2 Ввод'!$D$141="",'У2 Ввод'!$E$141="",'У2 Ввод'!$D$141&gt;$B15),0,MAX(0,MIN(1,'У2 Ввод'!$E$141-NETWORKDAYS('У2 Ввод'!$D$141,$B15)+1))/Настройки!$E$8*100)</f>
        <v>0</v>
      </c>
      <c r="EG15" s="67" t="n">
        <f aca="false">IF(OR($D15=1,MONTH($B15)&lt;&gt;MONTH(StartDate),'У2 Ввод'!$D$142="",'У2 Ввод'!$E$142="",'У2 Ввод'!$D$142&gt;$B15),0,MAX(0,MIN(1,'У2 Ввод'!$E$142-NETWORKDAYS('У2 Ввод'!$D$142,$B15)+1))/Настройки!$E$8*100)</f>
        <v>0</v>
      </c>
      <c r="EH15" s="67" t="n">
        <f aca="false">IF(OR($D15=1,MONTH($B15)&lt;&gt;MONTH(StartDate),'У2 Ввод'!$D$143="",'У2 Ввод'!$E$143="",'У2 Ввод'!$D$143&gt;$B15),0,MAX(0,MIN(1,'У2 Ввод'!$E$143-NETWORKDAYS('У2 Ввод'!$D$143,$B15)+1))/Настройки!$E$8*100)</f>
        <v>0</v>
      </c>
      <c r="EI15" s="67" t="n">
        <f aca="false">IF(OR($D15=1,MONTH($B15)&lt;&gt;MONTH(StartDate),'У2 Ввод'!$D$144="",'У2 Ввод'!$E$144="",'У2 Ввод'!$D$144&gt;$B15),0,MAX(0,MIN(1,'У2 Ввод'!$E$144-NETWORKDAYS('У2 Ввод'!$D$144,$B15)+1))/Настройки!$E$8*100)</f>
        <v>0</v>
      </c>
      <c r="EJ15" s="67" t="n">
        <f aca="false">IF(OR($D15=1,MONTH($B15)&lt;&gt;MONTH(StartDate),'У2 Ввод'!$D$145="",'У2 Ввод'!$E$145="",'У2 Ввод'!$D$145&gt;$B15),0,MAX(0,MIN(1,'У2 Ввод'!$E$145-NETWORKDAYS('У2 Ввод'!$D$145,$B15)+1))/Настройки!$E$8*100)</f>
        <v>0</v>
      </c>
      <c r="EK15" s="67" t="n">
        <f aca="false">IF(OR($D15=1,MONTH($B15)&lt;&gt;MONTH(StartDate),'У2 Ввод'!$D$146="",'У2 Ввод'!$E$146="",'У2 Ввод'!$D$146&gt;$B15),0,MAX(0,MIN(1,'У2 Ввод'!$E$146-NETWORKDAYS('У2 Ввод'!$D$146,$B15)+1))/Настройки!$E$8*100)</f>
        <v>0</v>
      </c>
      <c r="EL15" s="67" t="n">
        <f aca="false">IF(OR($D15=1,MONTH($B15)&lt;&gt;MONTH(StartDate),'У2 Ввод'!$D$147="",'У2 Ввод'!$E$147="",'У2 Ввод'!$D$147&gt;$B15),0,MAX(0,MIN(1,'У2 Ввод'!$E$147-NETWORKDAYS('У2 Ввод'!$D$147,$B15)+1))/Настройки!$E$8*100)</f>
        <v>0</v>
      </c>
      <c r="EM15" s="67" t="n">
        <f aca="false">IF(OR($D15=1,MONTH($B15)&lt;&gt;MONTH(StartDate),'У2 Ввод'!$D$148="",'У2 Ввод'!$E$148="",'У2 Ввод'!$D$148&gt;$B15),0,MAX(0,MIN(1,'У2 Ввод'!$E$148-NETWORKDAYS('У2 Ввод'!$D$148,$B15)+1))/Настройки!$E$8*100)</f>
        <v>0</v>
      </c>
      <c r="EN15" s="67" t="n">
        <f aca="false">IF(OR($D15=1,MONTH($B15)&lt;&gt;MONTH(StartDate),'У2 Ввод'!$D$149="",'У2 Ввод'!$E$149="",'У2 Ввод'!$D$149&gt;$B15),0,MAX(0,MIN(1,'У2 Ввод'!$E$149-NETWORKDAYS('У2 Ввод'!$D$149,$B15)+1))/Настройки!$E$8*100)</f>
        <v>0</v>
      </c>
      <c r="EO15" s="67" t="n">
        <f aca="false">IF(OR($D15=1,MONTH($B15)&lt;&gt;MONTH(StartDate),'У2 Ввод'!$D$150="",'У2 Ввод'!$E$150="",'У2 Ввод'!$D$150&gt;$B15),0,MAX(0,MIN(1,'У2 Ввод'!$E$150-NETWORKDAYS('У2 Ввод'!$D$150,$B15)+1))/Настройки!$E$8*100)</f>
        <v>0</v>
      </c>
      <c r="EP15" s="67" t="n">
        <f aca="false">IF(OR($D15=1,MONTH($B15)&lt;&gt;MONTH(StartDate),'У2 Ввод'!$D$151="",'У2 Ввод'!$E$151="",'У2 Ввод'!$D$151&gt;$B15),0,MAX(0,MIN(1,'У2 Ввод'!$E$151-NETWORKDAYS('У2 Ввод'!$D$151,$B15)+1))/Настройки!$E$8*100)</f>
        <v>0</v>
      </c>
      <c r="EQ15" s="67" t="n">
        <f aca="false">IF(OR($D15=1,MONTH($B15)&lt;&gt;MONTH(StartDate),'У2 Ввод'!$D$152="",'У2 Ввод'!$E$152="",'У2 Ввод'!$D$152&gt;$B15),0,MAX(0,MIN(1,'У2 Ввод'!$E$152-NETWORKDAYS('У2 Ввод'!$D$152,$B15)+1))/Настройки!$E$8*100)</f>
        <v>0</v>
      </c>
      <c r="ER15" s="67" t="n">
        <f aca="false">IF(OR($D15=1,MONTH($B15)&lt;&gt;MONTH(StartDate),'У2 Ввод'!$D$153="",'У2 Ввод'!$E$153="",'У2 Ввод'!$D$153&gt;$B15),0,MAX(0,MIN(1,'У2 Ввод'!$E$153-NETWORKDAYS('У2 Ввод'!$D$153,$B15)+1))/Настройки!$E$8*100)</f>
        <v>0</v>
      </c>
      <c r="ES15" s="67" t="n">
        <f aca="false">IF(OR($D15=1,MONTH($B15)&lt;&gt;MONTH(StartDate),'У2 Ввод'!$D$154="",'У2 Ввод'!$E$154="",'У2 Ввод'!$D$154&gt;$B15),0,MAX(0,MIN(1,'У2 Ввод'!$E$154-NETWORKDAYS('У2 Ввод'!$D$154,$B15)+1))/Настройки!$E$8*100)</f>
        <v>0</v>
      </c>
      <c r="ET15" s="67" t="n">
        <f aca="false">IF(OR($D15=1,MONTH($B15)&lt;&gt;MONTH(StartDate),'У2 Ввод'!$D$155="",'У2 Ввод'!$E$155="",'У2 Ввод'!$D$155&gt;$B15),0,MAX(0,MIN(1,'У2 Ввод'!$E$155-NETWORKDAYS('У2 Ввод'!$D$155,$B15)+1))/Настройки!$E$8*100)</f>
        <v>0</v>
      </c>
      <c r="EU15" s="67" t="n">
        <f aca="false">IF(OR($D15=1,MONTH($B15)&lt;&gt;MONTH(StartDate),'У2 Ввод'!$D$156="",'У2 Ввод'!$E$156="",'У2 Ввод'!$D$156&gt;$B15),0,MAX(0,MIN(1,'У2 Ввод'!$E$156-NETWORKDAYS('У2 Ввод'!$D$156,$B15)+1))/Настройки!$E$8*100)</f>
        <v>0</v>
      </c>
      <c r="EV15" s="67" t="n">
        <f aca="false">IF(OR($D15=1,MONTH($B15)&lt;&gt;MONTH(StartDate),'У2 Ввод'!$D$157="",'У2 Ввод'!$E$157="",'У2 Ввод'!$D$157&gt;$B15),0,MAX(0,MIN(1,'У2 Ввод'!$E$157-NETWORKDAYS('У2 Ввод'!$D$157,$B15)+1))/Настройки!$E$8*100)</f>
        <v>0</v>
      </c>
      <c r="EW15" s="67" t="n">
        <f aca="false">IF(OR($D15=1,MONTH($B15)&lt;&gt;MONTH(StartDate),'У2 Ввод'!$D$158="",'У2 Ввод'!$E$158="",'У2 Ввод'!$D$158&gt;$B15),0,MAX(0,MIN(1,'У2 Ввод'!$E$158-NETWORKDAYS('У2 Ввод'!$D$158,$B15)+1))/Настройки!$E$8*100)</f>
        <v>0</v>
      </c>
      <c r="EX15" s="67" t="n">
        <f aca="false">IF(OR($D15=1,MONTH($B15)&lt;&gt;MONTH(StartDate),'У2 Ввод'!$D$159="",'У2 Ввод'!$E$159="",'У2 Ввод'!$D$159&gt;$B15),0,MAX(0,MIN(1,'У2 Ввод'!$E$159-NETWORKDAYS('У2 Ввод'!$D$159,$B15)+1))/Настройки!$E$8*100)</f>
        <v>0</v>
      </c>
      <c r="EY15" s="67" t="n">
        <f aca="false">IF(OR($D15=1,MONTH($B15)&lt;&gt;MONTH(StartDate),'У2 Ввод'!$D$160="",'У2 Ввод'!$E$160="",'У2 Ввод'!$D$160&gt;$B15),0,MAX(0,MIN(1,'У2 Ввод'!$E$160-NETWORKDAYS('У2 Ввод'!$D$160,$B15)+1))/Настройки!$E$8*100)</f>
        <v>0</v>
      </c>
      <c r="EZ15" s="67" t="n">
        <f aca="false">IF(OR($D15=1,MONTH($B15)&lt;&gt;MONTH(StartDate),'У2 Ввод'!$D$161="",'У2 Ввод'!$E$161="",'У2 Ввод'!$D$161&gt;$B15),0,MAX(0,MIN(1,'У2 Ввод'!$E$161-NETWORKDAYS('У2 Ввод'!$D$161,$B15)+1))/Настройки!$E$8*100)</f>
        <v>0</v>
      </c>
      <c r="FA15" s="67" t="n">
        <f aca="false">IF(OR($D15=1,MONTH($B15)&lt;&gt;MONTH(StartDate),'У2 Ввод'!$D$162="",'У2 Ввод'!$E$162="",'У2 Ввод'!$D$162&gt;$B15),0,MAX(0,MIN(1,'У2 Ввод'!$E$162-NETWORKDAYS('У2 Ввод'!$D$162,$B15)+1))/Настройки!$E$8*100)</f>
        <v>0</v>
      </c>
      <c r="FB15" s="67" t="n">
        <f aca="false">IF(OR($D15=1,MONTH($B15)&lt;&gt;MONTH(StartDate),'У2 Ввод'!$D$163="",'У2 Ввод'!$E$163="",'У2 Ввод'!$D$163&gt;$B15),0,MAX(0,MIN(1,'У2 Ввод'!$E$163-NETWORKDAYS('У2 Ввод'!$D$163,$B15)+1))/Настройки!$E$8*100)</f>
        <v>0</v>
      </c>
      <c r="FC15" s="67" t="n">
        <f aca="false">IF(OR($D15=1,MONTH($B15)&lt;&gt;MONTH(StartDate),'У2 Ввод'!$D$164="",'У2 Ввод'!$E$164="",'У2 Ввод'!$D$164&gt;$B15),0,MAX(0,MIN(1,'У2 Ввод'!$E$164-NETWORKDAYS('У2 Ввод'!$D$164,$B15)+1))/Настройки!$E$8*100)</f>
        <v>0</v>
      </c>
      <c r="FD15" s="67" t="n">
        <f aca="false">IF(OR($D15=1,MONTH($B15)&lt;&gt;MONTH(StartDate),'У2 Ввод'!$D$165="",'У2 Ввод'!$E$165="",'У2 Ввод'!$D$165&gt;$B15),0,MAX(0,MIN(1,'У2 Ввод'!$E$165-NETWORKDAYS('У2 Ввод'!$D$165,$B15)+1))/Настройки!$E$8*100)</f>
        <v>0</v>
      </c>
      <c r="FE15" s="67" t="n">
        <f aca="false">IF(OR($D15=1,MONTH($B15)&lt;&gt;MONTH(StartDate),'У2 Ввод'!$D$166="",'У2 Ввод'!$E$166="",'У2 Ввод'!$D$166&gt;$B15),0,MAX(0,MIN(1,'У2 Ввод'!$E$166-NETWORKDAYS('У2 Ввод'!$D$166,$B15)+1))/Настройки!$E$8*100)</f>
        <v>0</v>
      </c>
      <c r="FF15" s="67" t="n">
        <f aca="false">IF(OR($D15=1,MONTH($B15)&lt;&gt;MONTH(StartDate),'У2 Ввод'!$D$167="",'У2 Ввод'!$E$167="",'У2 Ввод'!$D$167&gt;$B15),0,MAX(0,MIN(1,'У2 Ввод'!$E$167-NETWORKDAYS('У2 Ввод'!$D$167,$B15)+1))/Настройки!$E$8*100)</f>
        <v>0</v>
      </c>
      <c r="FG15" s="67" t="n">
        <f aca="false">IF(OR($D15=1,MONTH($B15)&lt;&gt;MONTH(StartDate),'У2 Ввод'!$D$168="",'У2 Ввод'!$E$168="",'У2 Ввод'!$D$168&gt;$B15),0,MAX(0,MIN(1,'У2 Ввод'!$E$168-NETWORKDAYS('У2 Ввод'!$D$168,$B15)+1))/Настройки!$E$8*100)</f>
        <v>0</v>
      </c>
      <c r="FH15" s="67" t="n">
        <f aca="false">IF(OR($D15=1,MONTH($B15)&lt;&gt;MONTH(StartDate),'У2 Ввод'!$D$169="",'У2 Ввод'!$E$169="",'У2 Ввод'!$D$169&gt;$B15),0,MAX(0,MIN(1,'У2 Ввод'!$E$169-NETWORKDAYS('У2 Ввод'!$D$169,$B15)+1))/Настройки!$E$8*100)</f>
        <v>0</v>
      </c>
      <c r="FI15" s="67" t="n">
        <f aca="false">IF(OR($D15=1,MONTH($B15)&lt;&gt;MONTH(StartDate),'У2 Ввод'!$D$170="",'У2 Ввод'!$E$170="",'У2 Ввод'!$D$170&gt;$B15),0,MAX(0,MIN(1,'У2 Ввод'!$E$170-NETWORKDAYS('У2 Ввод'!$D$170,$B15)+1))/Настройки!$E$8*100)</f>
        <v>0</v>
      </c>
      <c r="FJ15" s="67" t="n">
        <f aca="false">IF(OR($D15=1,MONTH($B15)&lt;&gt;MONTH(StartDate),'У2 Ввод'!$D$171="",'У2 Ввод'!$E$171="",'У2 Ввод'!$D$171&gt;$B15),0,MAX(0,MIN(1,'У2 Ввод'!$E$171-NETWORKDAYS('У2 Ввод'!$D$171,$B15)+1))/Настройки!$E$8*100)</f>
        <v>0</v>
      </c>
      <c r="FK15" s="67" t="n">
        <f aca="false">IF(OR($D15=1,MONTH($B15)&lt;&gt;MONTH(StartDate),'У2 Ввод'!$D$172="",'У2 Ввод'!$E$172="",'У2 Ввод'!$D$172&gt;$B15),0,MAX(0,MIN(1,'У2 Ввод'!$E$172-NETWORKDAYS('У2 Ввод'!$D$172,$B15)+1))/Настройки!$E$8*100)</f>
        <v>0</v>
      </c>
      <c r="FL15" s="67" t="n">
        <f aca="false">IF(OR($D15=1,MONTH($B15)&lt;&gt;MONTH(StartDate),'У2 Ввод'!$D$173="",'У2 Ввод'!$E$173="",'У2 Ввод'!$D$173&gt;$B15),0,MAX(0,MIN(1,'У2 Ввод'!$E$173-NETWORKDAYS('У2 Ввод'!$D$173,$B15)+1))/Настройки!$E$8*100)</f>
        <v>0</v>
      </c>
      <c r="FM15" s="67" t="n">
        <f aca="false">IF(OR($D15=1,MONTH($B15)&lt;&gt;MONTH(StartDate),'У2 Ввод'!$D$174="",'У2 Ввод'!$E$174="",'У2 Ввод'!$D$174&gt;$B15),0,MAX(0,MIN(1,'У2 Ввод'!$E$174-NETWORKDAYS('У2 Ввод'!$D$174,$B15)+1))/Настройки!$E$8*100)</f>
        <v>0</v>
      </c>
      <c r="FN15" s="67" t="n">
        <f aca="false">IF(OR($D15=1,MONTH($B15)&lt;&gt;MONTH(StartDate),'У2 Ввод'!$D$175="",'У2 Ввод'!$E$175="",'У2 Ввод'!$D$175&gt;$B15),0,MAX(0,MIN(1,'У2 Ввод'!$E$175-NETWORKDAYS('У2 Ввод'!$D$175,$B15)+1))/Настройки!$E$8*100)</f>
        <v>0</v>
      </c>
      <c r="FO15" s="67" t="n">
        <f aca="false">IF(OR($D15=1,MONTH($B15)&lt;&gt;MONTH(StartDate),'У2 Ввод'!$D$176="",'У2 Ввод'!$E$176="",'У2 Ввод'!$D$176&gt;$B15),0,MAX(0,MIN(1,'У2 Ввод'!$E$176-NETWORKDAYS('У2 Ввод'!$D$176,$B15)+1))/Настройки!$E$8*100)</f>
        <v>0</v>
      </c>
      <c r="FP15" s="67" t="n">
        <f aca="false">IF(OR($D15=1,MONTH($B15)&lt;&gt;MONTH(StartDate),'У2 Ввод'!$D$177="",'У2 Ввод'!$E$177="",'У2 Ввод'!$D$177&gt;$B15),0,MAX(0,MIN(1,'У2 Ввод'!$E$177-NETWORKDAYS('У2 Ввод'!$D$177,$B15)+1))/Настройки!$E$8*100)</f>
        <v>0</v>
      </c>
      <c r="FQ15" s="67" t="n">
        <f aca="false">IF(OR($D15=1,MONTH($B15)&lt;&gt;MONTH(StartDate),'У2 Ввод'!$D$178="",'У2 Ввод'!$E$178="",'У2 Ввод'!$D$178&gt;$B15),0,MAX(0,MIN(1,'У2 Ввод'!$E$178-NETWORKDAYS('У2 Ввод'!$D$178,$B15)+1))/Настройки!$E$8*100)</f>
        <v>0</v>
      </c>
      <c r="FR15" s="67" t="n">
        <f aca="false">IF(OR($D15=1,MONTH($B15)&lt;&gt;MONTH(StartDate),'У2 Ввод'!$D$179="",'У2 Ввод'!$E$179="",'У2 Ввод'!$D$179&gt;$B15),0,MAX(0,MIN(1,'У2 Ввод'!$E$179-NETWORKDAYS('У2 Ввод'!$D$179,$B15)+1))/Настройки!$E$8*100)</f>
        <v>0</v>
      </c>
      <c r="FS15" s="67" t="n">
        <f aca="false">IF(OR($D15=1,MONTH($B15)&lt;&gt;MONTH(StartDate),'У2 Ввод'!$D$180="",'У2 Ввод'!$E$180="",'У2 Ввод'!$D$180&gt;$B15),0,MAX(0,MIN(1,'У2 Ввод'!$E$180-NETWORKDAYS('У2 Ввод'!$D$180,$B15)+1))/Настройки!$E$8*100)</f>
        <v>0</v>
      </c>
      <c r="FT15" s="67" t="n">
        <f aca="false">IF(OR($D15=1,MONTH($B15)&lt;&gt;MONTH(StartDate),'У2 Ввод'!$D$181="",'У2 Ввод'!$E$181="",'У2 Ввод'!$D$181&gt;$B15),0,MAX(0,MIN(1,'У2 Ввод'!$E$181-NETWORKDAYS('У2 Ввод'!$D$181,$B15)+1))/Настройки!$E$8*100)</f>
        <v>0</v>
      </c>
      <c r="FU15" s="67" t="n">
        <f aca="false">IF(OR($D15=1,MONTH($B15)&lt;&gt;MONTH(StartDate),'У2 Ввод'!$D$182="",'У2 Ввод'!$E$182="",'У2 Ввод'!$D$182&gt;$B15),0,MAX(0,MIN(1,'У2 Ввод'!$E$182-NETWORKDAYS('У2 Ввод'!$D$182,$B15)+1))/Настройки!$E$8*100)</f>
        <v>0</v>
      </c>
      <c r="FV15" s="67" t="n">
        <f aca="false">IF(OR($D15=1,MONTH($B15)&lt;&gt;MONTH(StartDate),'У2 Ввод'!$D$183="",'У2 Ввод'!$E$183="",'У2 Ввод'!$D$183&gt;$B15),0,MAX(0,MIN(1,'У2 Ввод'!$E$183-NETWORKDAYS('У2 Ввод'!$D$183,$B15)+1))/Настройки!$E$8*100)</f>
        <v>0</v>
      </c>
      <c r="FW15" s="67" t="n">
        <f aca="false">IF(OR($D15=1,MONTH($B15)&lt;&gt;MONTH(StartDate),'У2 Ввод'!$D$184="",'У2 Ввод'!$E$184="",'У2 Ввод'!$D$184&gt;$B15),0,MAX(0,MIN(1,'У2 Ввод'!$E$184-NETWORKDAYS('У2 Ввод'!$D$184,$B15)+1))/Настройки!$E$8*100)</f>
        <v>0</v>
      </c>
      <c r="FX15" s="67" t="n">
        <f aca="false">IF(OR($D15=1,MONTH($B15)&lt;&gt;MONTH(StartDate),'У2 Ввод'!$D$185="",'У2 Ввод'!$E$185="",'У2 Ввод'!$D$185&gt;$B15),0,MAX(0,MIN(1,'У2 Ввод'!$E$185-NETWORKDAYS('У2 Ввод'!$D$185,$B15)+1))/Настройки!$E$8*100)</f>
        <v>0</v>
      </c>
      <c r="FY15" s="67" t="n">
        <f aca="false">IF(OR($D15=1,MONTH($B15)&lt;&gt;MONTH(StartDate),'У2 Ввод'!$D$186="",'У2 Ввод'!$E$186="",'У2 Ввод'!$D$186&gt;$B15),0,MAX(0,MIN(1,'У2 Ввод'!$E$186-NETWORKDAYS('У2 Ввод'!$D$186,$B15)+1))/Настройки!$E$8*100)</f>
        <v>0</v>
      </c>
      <c r="FZ15" s="67" t="n">
        <f aca="false">IF(OR($D15=1,MONTH($B15)&lt;&gt;MONTH(StartDate),'У2 Ввод'!$D$187="",'У2 Ввод'!$E$187="",'У2 Ввод'!$D$187&gt;$B15),0,MAX(0,MIN(1,'У2 Ввод'!$E$187-NETWORKDAYS('У2 Ввод'!$D$187,$B15)+1))/Настройки!$E$8*100)</f>
        <v>0</v>
      </c>
      <c r="GA15" s="67" t="n">
        <f aca="false">IF(OR($D15=1,MONTH($B15)&lt;&gt;MONTH(StartDate),'У2 Ввод'!$D$188="",'У2 Ввод'!$E$188="",'У2 Ввод'!$D$188&gt;$B15),0,MAX(0,MIN(1,'У2 Ввод'!$E$188-NETWORKDAYS('У2 Ввод'!$D$188,$B15)+1))/Настройки!$E$8*100)</f>
        <v>0</v>
      </c>
      <c r="GB15" s="67" t="n">
        <f aca="false">IF(OR($D15=1,MONTH($B15)&lt;&gt;MONTH(StartDate),'У2 Ввод'!$D$189="",'У2 Ввод'!$E$189="",'У2 Ввод'!$D$189&gt;$B15),0,MAX(0,MIN(1,'У2 Ввод'!$E$189-NETWORKDAYS('У2 Ввод'!$D$189,$B15)+1))/Настройки!$E$8*100)</f>
        <v>0</v>
      </c>
      <c r="GC15" s="67" t="n">
        <f aca="false">IF(OR($D15=1,MONTH($B15)&lt;&gt;MONTH(StartDate),'У2 Ввод'!$D$190="",'У2 Ввод'!$E$190="",'У2 Ввод'!$D$190&gt;$B15),0,MAX(0,MIN(1,'У2 Ввод'!$E$190-NETWORKDAYS('У2 Ввод'!$D$190,$B15)+1))/Настройки!$E$8*100)</f>
        <v>0</v>
      </c>
      <c r="GD15" s="67" t="n">
        <f aca="false">IF(OR($D15=1,MONTH($B15)&lt;&gt;MONTH(StartDate),'У2 Ввод'!$D$191="",'У2 Ввод'!$E$191="",'У2 Ввод'!$D$191&gt;$B15),0,MAX(0,MIN(1,'У2 Ввод'!$E$191-NETWORKDAYS('У2 Ввод'!$D$191,$B15)+1))/Настройки!$E$8*100)</f>
        <v>0</v>
      </c>
      <c r="GE15" s="67" t="n">
        <f aca="false">IF(OR($D15=1,MONTH($B15)&lt;&gt;MONTH(StartDate),'У2 Ввод'!$D$192="",'У2 Ввод'!$E$192="",'У2 Ввод'!$D$192&gt;$B15),0,MAX(0,MIN(1,'У2 Ввод'!$E$192-NETWORKDAYS('У2 Ввод'!$D$192,$B15)+1))/Настройки!$E$8*100)</f>
        <v>0</v>
      </c>
      <c r="GF15" s="67" t="n">
        <f aca="false">IF(OR($D15=1,MONTH($B15)&lt;&gt;MONTH(StartDate),'У2 Ввод'!$D$193="",'У2 Ввод'!$E$193="",'У2 Ввод'!$D$193&gt;$B15),0,MAX(0,MIN(1,'У2 Ввод'!$E$193-NETWORKDAYS('У2 Ввод'!$D$193,$B15)+1))/Настройки!$E$8*100)</f>
        <v>0</v>
      </c>
      <c r="GG15" s="67" t="n">
        <f aca="false">IF(OR($D15=1,MONTH($B15)&lt;&gt;MONTH(StartDate),'У2 Ввод'!$D$194="",'У2 Ввод'!$E$194="",'У2 Ввод'!$D$194&gt;$B15),0,MAX(0,MIN(1,'У2 Ввод'!$E$194-NETWORKDAYS('У2 Ввод'!$D$194,$B15)+1))/Настройки!$E$8*100)</f>
        <v>0</v>
      </c>
      <c r="GH15" s="67" t="n">
        <f aca="false">IF(OR($D15=1,MONTH($B15)&lt;&gt;MONTH(StartDate),'У2 Ввод'!$D$195="",'У2 Ввод'!$E$195="",'У2 Ввод'!$D$195&gt;$B15),0,MAX(0,MIN(1,'У2 Ввод'!$E$195-NETWORKDAYS('У2 Ввод'!$D$195,$B15)+1))/Настройки!$E$8*100)</f>
        <v>0</v>
      </c>
      <c r="GI15" s="67" t="n">
        <f aca="false">IF(OR($D15=1,MONTH($B15)&lt;&gt;MONTH(StartDate),'У2 Ввод'!$D$196="",'У2 Ввод'!$E$196="",'У2 Ввод'!$D$196&gt;$B15),0,MAX(0,MIN(1,'У2 Ввод'!$E$196-NETWORKDAYS('У2 Ввод'!$D$196,$B15)+1))/Настройки!$E$8*100)</f>
        <v>0</v>
      </c>
      <c r="GJ15" s="67" t="n">
        <f aca="false">IF(OR($D15=1,MONTH($B15)&lt;&gt;MONTH(StartDate),'У2 Ввод'!$D$197="",'У2 Ввод'!$E$197="",'У2 Ввод'!$D$197&gt;$B15),0,MAX(0,MIN(1,'У2 Ввод'!$E$197-NETWORKDAYS('У2 Ввод'!$D$197,$B15)+1))/Настройки!$E$8*100)</f>
        <v>0</v>
      </c>
      <c r="GK15" s="67" t="n">
        <f aca="false">IF(OR($D15=1,MONTH($B15)&lt;&gt;MONTH(StartDate),'У2 Ввод'!$D$198="",'У2 Ввод'!$E$198="",'У2 Ввод'!$D$198&gt;$B15),0,MAX(0,MIN(1,'У2 Ввод'!$E$198-NETWORKDAYS('У2 Ввод'!$D$198,$B15)+1))/Настройки!$E$8*100)</f>
        <v>0</v>
      </c>
      <c r="GL15" s="67" t="n">
        <f aca="false">IF(OR($D15=1,MONTH($B15)&lt;&gt;MONTH(StartDate),'У2 Ввод'!$D$199="",'У2 Ввод'!$E$199="",'У2 Ввод'!$D$199&gt;$B15),0,MAX(0,MIN(1,'У2 Ввод'!$E$199-NETWORKDAYS('У2 Ввод'!$D$199,$B15)+1))/Настройки!$E$8*100)</f>
        <v>0</v>
      </c>
      <c r="GM15" s="67" t="n">
        <f aca="false">IF(OR($D15=1,MONTH($B15)&lt;&gt;MONTH(StartDate),'У2 Ввод'!$D$200="",'У2 Ввод'!$E$200="",'У2 Ввод'!$D$200&gt;$B15),0,MAX(0,MIN(1,'У2 Ввод'!$E$200-NETWORKDAYS('У2 Ввод'!$D$200,$B15)+1))/Настройки!$E$8*100)</f>
        <v>0</v>
      </c>
      <c r="GN15" s="67" t="n">
        <f aca="false">IF(OR($D15=1,MONTH($B15)&lt;&gt;MONTH(StartDate),'У2 Ввод'!$D$201="",'У2 Ввод'!$E$201="",'У2 Ввод'!$D$201&gt;$B15),0,MAX(0,MIN(1,'У2 Ввод'!$E$201-NETWORKDAYS('У2 Ввод'!$D$201,$B15)+1))/Настройки!$E$8*100)</f>
        <v>0</v>
      </c>
      <c r="GO15" s="67" t="n">
        <f aca="false">IF(OR($D15=1,MONTH($B15)&lt;&gt;MONTH(StartDate),'У2 Ввод'!$D$202="",'У2 Ввод'!$E$202="",'У2 Ввод'!$D$202&gt;$B15),0,MAX(0,MIN(1,'У2 Ввод'!$E$202-NETWORKDAYS('У2 Ввод'!$D$202,$B15)+1))/Настройки!$E$8*100)</f>
        <v>0</v>
      </c>
      <c r="GP15" s="67" t="n">
        <f aca="false">IF(OR($D15=1,MONTH($B15)&lt;&gt;MONTH(StartDate),'У2 Ввод'!$D$203="",'У2 Ввод'!$E$203="",'У2 Ввод'!$D$203&gt;$B15),0,MAX(0,MIN(1,'У2 Ввод'!$E$203-NETWORKDAYS('У2 Ввод'!$D$203,$B15)+1))/Настройки!$E$8*100)</f>
        <v>0</v>
      </c>
      <c r="GQ15" s="67" t="n">
        <f aca="false">IF(OR($D15=1,MONTH($B15)&lt;&gt;MONTH(StartDate),'У2 Ввод'!$D$204="",'У2 Ввод'!$E$204="",'У2 Ввод'!$D$204&gt;$B15),0,MAX(0,MIN(1,'У2 Ввод'!$E$204-NETWORKDAYS('У2 Ввод'!$D$204,$B15)+1))/Настройки!$E$8*100)</f>
        <v>0</v>
      </c>
      <c r="GR15" s="67" t="n">
        <f aca="false">IF(OR($D15=1,MONTH($B15)&lt;&gt;MONTH(StartDate),'У2 Ввод'!$D$205="",'У2 Ввод'!$E$205="",'У2 Ввод'!$D$205&gt;$B15),0,MAX(0,MIN(1,'У2 Ввод'!$E$205-NETWORKDAYS('У2 Ввод'!$D$205,$B15)+1))/Настройки!$E$8*100)</f>
        <v>0</v>
      </c>
      <c r="GS15" s="67" t="n">
        <f aca="false">IF(OR($D15=1,MONTH($B15)&lt;&gt;MONTH(StartDate),'У2 Ввод'!$D$206="",'У2 Ввод'!$E$206="",'У2 Ввод'!$D$206&gt;$B15),0,MAX(0,MIN(1,'У2 Ввод'!$E$206-NETWORKDAYS('У2 Ввод'!$D$206,$B15)+1))/Настройки!$E$8*100)</f>
        <v>0</v>
      </c>
      <c r="GT15" s="67" t="n">
        <f aca="false">IF(OR($D15=1,MONTH($B15)&lt;&gt;MONTH(StartDate),'У2 Ввод'!$D$207="",'У2 Ввод'!$E$207="",'У2 Ввод'!$D$207&gt;$B15),0,MAX(0,MIN(1,'У2 Ввод'!$E$207-NETWORKDAYS('У2 Ввод'!$D$207,$B15)+1))/Настройки!$E$8*100)</f>
        <v>0</v>
      </c>
      <c r="GU15" s="67" t="n">
        <f aca="false">IF(OR($D15=1,MONTH($B15)&lt;&gt;MONTH(StartDate),'У2 Ввод'!$D$208="",'У2 Ввод'!$E$208="",'У2 Ввод'!$D$208&gt;$B15),0,MAX(0,MIN(1,'У2 Ввод'!$E$208-NETWORKDAYS('У2 Ввод'!$D$208,$B15)+1))/Настройки!$E$8*100)</f>
        <v>0</v>
      </c>
      <c r="GV15" s="67" t="n">
        <f aca="false">IF(OR($D15=1,MONTH($B15)&lt;&gt;MONTH(StartDate),'У2 Ввод'!$D$209="",'У2 Ввод'!$E$209="",'У2 Ввод'!$D$209&gt;$B15),0,MAX(0,MIN(1,'У2 Ввод'!$E$209-NETWORKDAYS('У2 Ввод'!$D$209,$B15)+1))/Настройки!$E$8*100)</f>
        <v>0</v>
      </c>
      <c r="GW15" s="67" t="n">
        <f aca="false">IF(OR($D15=1,MONTH($B15)&lt;&gt;MONTH(StartDate),'У2 Ввод'!$D$210="",'У2 Ввод'!$E$210="",'У2 Ввод'!$D$210&gt;$B15),0,MAX(0,MIN(1,'У2 Ввод'!$E$210-NETWORKDAYS('У2 Ввод'!$D$210,$B15)+1))/Настройки!$E$8*100)</f>
        <v>0</v>
      </c>
      <c r="GX15" s="67" t="n">
        <f aca="false">IF(OR($D15=1,MONTH($B15)&lt;&gt;MONTH(StartDate),'У2 Ввод'!$D$211="",'У2 Ввод'!$E$211="",'У2 Ввод'!$D$211&gt;$B15),0,MAX(0,MIN(1,'У2 Ввод'!$E$211-NETWORKDAYS('У2 Ввод'!$D$211,$B15)+1))/Настройки!$E$8*100)</f>
        <v>0</v>
      </c>
      <c r="GY15" s="67" t="n">
        <f aca="false">IF(OR($D15=1,MONTH($B15)&lt;&gt;MONTH(StartDate),'У2 Ввод'!$D$212="",'У2 Ввод'!$E$212="",'У2 Ввод'!$D$212&gt;$B15),0,MAX(0,MIN(1,'У2 Ввод'!$E$212-NETWORKDAYS('У2 Ввод'!$D$212,$B15)+1))/Настройки!$E$8*100)</f>
        <v>0</v>
      </c>
      <c r="GZ15" s="67" t="n">
        <f aca="false">IF(OR($D15=1,MONTH($B15)&lt;&gt;MONTH(StartDate),'У2 Ввод'!$D$213="",'У2 Ввод'!$E$213="",'У2 Ввод'!$D$213&gt;$B15),0,MAX(0,MIN(1,'У2 Ввод'!$E$213-NETWORKDAYS('У2 Ввод'!$D$213,$B15)+1))/Настройки!$E$8*100)</f>
        <v>0</v>
      </c>
      <c r="HA15" s="67" t="n">
        <f aca="false">IF(OR($D15=1,MONTH($B15)&lt;&gt;MONTH(StartDate),'У2 Ввод'!$D$214="",'У2 Ввод'!$E$214="",'У2 Ввод'!$D$214&gt;$B15),0,MAX(0,MIN(1,'У2 Ввод'!$E$214-NETWORKDAYS('У2 Ввод'!$D$214,$B15)+1))/Настройки!$E$8*100)</f>
        <v>0</v>
      </c>
      <c r="HB15" s="67" t="n">
        <f aca="false">IF(OR($D15=1,MONTH($B15)&lt;&gt;MONTH(StartDate),'У2 Ввод'!$D$215="",'У2 Ввод'!$E$215="",'У2 Ввод'!$D$215&gt;$B15),0,MAX(0,MIN(1,'У2 Ввод'!$E$215-NETWORKDAYS('У2 Ввод'!$D$215,$B15)+1))/Настройки!$E$8*100)</f>
        <v>0</v>
      </c>
      <c r="HC15" s="67" t="n">
        <f aca="false">IF(OR($D15=1,MONTH($B15)&lt;&gt;MONTH(StartDate),'У2 Ввод'!$D$216="",'У2 Ввод'!$E$216="",'У2 Ввод'!$D$216&gt;$B15),0,MAX(0,MIN(1,'У2 Ввод'!$E$216-NETWORKDAYS('У2 Ввод'!$D$216,$B15)+1))/Настройки!$E$8*100)</f>
        <v>0</v>
      </c>
      <c r="HD15" s="67" t="n">
        <f aca="false">IF(OR($D15=1,MONTH($B15)&lt;&gt;MONTH(StartDate),'У2 Ввод'!$D$217="",'У2 Ввод'!$E$217="",'У2 Ввод'!$D$217&gt;$B15),0,MAX(0,MIN(1,'У2 Ввод'!$E$217-NETWORKDAYS('У2 Ввод'!$D$217,$B15)+1))/Настройки!$E$8*100)</f>
        <v>0</v>
      </c>
      <c r="HE15" s="67" t="n">
        <f aca="false">IF(OR($D15=1,MONTH($B15)&lt;&gt;MONTH(StartDate),'У2 Ввод'!$D$218="",'У2 Ввод'!$E$218="",'У2 Ввод'!$D$218&gt;$B15),0,MAX(0,MIN(1,'У2 Ввод'!$E$218-NETWORKDAYS('У2 Ввод'!$D$218,$B15)+1))/Настройки!$E$8*100)</f>
        <v>0</v>
      </c>
      <c r="HF15" s="67" t="n">
        <f aca="false">IF(OR($D15=1,MONTH($B15)&lt;&gt;MONTH(StartDate),'У2 Ввод'!$D$219="",'У2 Ввод'!$E$219="",'У2 Ввод'!$D$219&gt;$B15),0,MAX(0,MIN(1,'У2 Ввод'!$E$219-NETWORKDAYS('У2 Ввод'!$D$219,$B15)+1))/Настройки!$E$8*100)</f>
        <v>0</v>
      </c>
      <c r="HG15" s="67" t="n">
        <f aca="false">IF(OR($D15=1,MONTH($B15)&lt;&gt;MONTH(StartDate),'У2 Ввод'!$D$220="",'У2 Ввод'!$E$220="",'У2 Ввод'!$D$220&gt;$B15),0,MAX(0,MIN(1,'У2 Ввод'!$E$220-NETWORKDAYS('У2 Ввод'!$D$220,$B15)+1))/Настройки!$E$8*100)</f>
        <v>0</v>
      </c>
      <c r="HH15" s="67" t="n">
        <f aca="false">IF(OR($D15=1,MONTH($B15)&lt;&gt;MONTH(StartDate),'У2 Ввод'!$D$221="",'У2 Ввод'!$E$221="",'У2 Ввод'!$D$221&gt;$B15),0,MAX(0,MIN(1,'У2 Ввод'!$E$221-NETWORKDAYS('У2 Ввод'!$D$221,$B15)+1))/Настройки!$E$8*100)</f>
        <v>0</v>
      </c>
      <c r="HI15" s="67" t="n">
        <f aca="false">IF(OR($D15=1,MONTH($B15)&lt;&gt;MONTH(StartDate),'У2 Ввод'!$D$222="",'У2 Ввод'!$E$222="",'У2 Ввод'!$D$222&gt;$B15),0,MAX(0,MIN(1,'У2 Ввод'!$E$222-NETWORKDAYS('У2 Ввод'!$D$222,$B15)+1))/Настройки!$E$8*100)</f>
        <v>0</v>
      </c>
      <c r="HJ15" s="67" t="n">
        <f aca="false">IF(OR($D15=1,MONTH($B15)&lt;&gt;MONTH(StartDate),'У2 Ввод'!$D$223="",'У2 Ввод'!$E$223="",'У2 Ввод'!$D$223&gt;$B15),0,MAX(0,MIN(1,'У2 Ввод'!$E$223-NETWORKDAYS('У2 Ввод'!$D$223,$B15)+1))/Настройки!$E$8*100)</f>
        <v>0</v>
      </c>
      <c r="HK15" s="67" t="n">
        <f aca="false">IF(OR($D15=1,MONTH($B15)&lt;&gt;MONTH(StartDate),'У2 Ввод'!$D$224="",'У2 Ввод'!$E$224="",'У2 Ввод'!$D$224&gt;$B15),0,MAX(0,MIN(1,'У2 Ввод'!$E$224-NETWORKDAYS('У2 Ввод'!$D$224,$B15)+1))/Настройки!$E$8*100)</f>
        <v>0</v>
      </c>
      <c r="HL15" s="67" t="n">
        <f aca="false">IF(OR($D15=1,MONTH($B15)&lt;&gt;MONTH(StartDate),'У2 Ввод'!$D$225="",'У2 Ввод'!$E$225="",'У2 Ввод'!$D$225&gt;$B15),0,MAX(0,MIN(1,'У2 Ввод'!$E$225-NETWORKDAYS('У2 Ввод'!$D$225,$B15)+1))/Настройки!$E$8*100)</f>
        <v>0</v>
      </c>
      <c r="HM15" s="67" t="n">
        <f aca="false">IF(OR($D15=1,MONTH($B15)&lt;&gt;MONTH(StartDate),'У2 Ввод'!$D$226="",'У2 Ввод'!$E$226="",'У2 Ввод'!$D$226&gt;$B15),0,MAX(0,MIN(1,'У2 Ввод'!$E$226-NETWORKDAYS('У2 Ввод'!$D$226,$B15)+1))/Настройки!$E$8*100)</f>
        <v>0</v>
      </c>
      <c r="HN15" s="67" t="n">
        <f aca="false">IF(OR($D15=1,MONTH($B15)&lt;&gt;MONTH(StartDate),'У2 Ввод'!$D$227="",'У2 Ввод'!$E$227="",'У2 Ввод'!$D$227&gt;$B15),0,MAX(0,MIN(1,'У2 Ввод'!$E$227-NETWORKDAYS('У2 Ввод'!$D$227,$B15)+1))/Настройки!$E$8*100)</f>
        <v>0</v>
      </c>
      <c r="HO15" s="67" t="n">
        <f aca="false">IF(OR($D15=1,MONTH($B15)&lt;&gt;MONTH(StartDate),'У2 Ввод'!$D$228="",'У2 Ввод'!$E$228="",'У2 Ввод'!$D$228&gt;$B15),0,MAX(0,MIN(1,'У2 Ввод'!$E$228-NETWORKDAYS('У2 Ввод'!$D$228,$B15)+1))/Настройки!$E$8*100)</f>
        <v>0</v>
      </c>
      <c r="HP15" s="67" t="n">
        <f aca="false">IF(OR($D15=1,MONTH($B15)&lt;&gt;MONTH(StartDate),'У2 Ввод'!$D$229="",'У2 Ввод'!$E$229="",'У2 Ввод'!$D$229&gt;$B15),0,MAX(0,MIN(1,'У2 Ввод'!$E$229-NETWORKDAYS('У2 Ввод'!$D$229,$B15)+1))/Настройки!$E$8*100)</f>
        <v>0</v>
      </c>
      <c r="HQ15" s="67" t="n">
        <f aca="false">IF(OR($D15=1,MONTH($B15)&lt;&gt;MONTH(StartDate),'У2 Ввод'!$D$230="",'У2 Ввод'!$E$230="",'У2 Ввод'!$D$230&gt;$B15),0,MAX(0,MIN(1,'У2 Ввод'!$E$230-NETWORKDAYS('У2 Ввод'!$D$230,$B15)+1))/Настройки!$E$8*100)</f>
        <v>0</v>
      </c>
      <c r="HR15" s="67" t="n">
        <f aca="false">IF(OR($D15=1,MONTH($B15)&lt;&gt;MONTH(StartDate),'У2 Ввод'!$D$231="",'У2 Ввод'!$E$231="",'У2 Ввод'!$D$231&gt;$B15),0,MAX(0,MIN(1,'У2 Ввод'!$E$231-NETWORKDAYS('У2 Ввод'!$D$231,$B15)+1))/Настройки!$E$8*100)</f>
        <v>0</v>
      </c>
      <c r="HS15" s="67" t="n">
        <f aca="false">IF(OR($D15=1,MONTH($B15)&lt;&gt;MONTH(StartDate),'У2 Ввод'!$D$232="",'У2 Ввод'!$E$232="",'У2 Ввод'!$D$232&gt;$B15),0,MAX(0,MIN(1,'У2 Ввод'!$E$232-NETWORKDAYS('У2 Ввод'!$D$232,$B15)+1))/Настройки!$E$8*100)</f>
        <v>0</v>
      </c>
      <c r="HT15" s="67" t="n">
        <f aca="false">IF(OR($D15=1,MONTH($B15)&lt;&gt;MONTH(StartDate),'У2 Ввод'!$D$233="",'У2 Ввод'!$E$233="",'У2 Ввод'!$D$233&gt;$B15),0,MAX(0,MIN(1,'У2 Ввод'!$E$233-NETWORKDAYS('У2 Ввод'!$D$233,$B15)+1))/Настройки!$E$8*100)</f>
        <v>0</v>
      </c>
      <c r="HU15" s="67" t="n">
        <f aca="false">IF(OR($D15=1,MONTH($B15)&lt;&gt;MONTH(StartDate),'У2 Ввод'!$D$234="",'У2 Ввод'!$E$234="",'У2 Ввод'!$D$234&gt;$B15),0,MAX(0,MIN(1,'У2 Ввод'!$E$234-NETWORKDAYS('У2 Ввод'!$D$234,$B15)+1))/Настройки!$E$8*100)</f>
        <v>0</v>
      </c>
      <c r="HV15" s="67" t="n">
        <f aca="false">IF(OR($D15=1,MONTH($B15)&lt;&gt;MONTH(StartDate),'У2 Ввод'!$D$235="",'У2 Ввод'!$E$235="",'У2 Ввод'!$D$235&gt;$B15),0,MAX(0,MIN(1,'У2 Ввод'!$E$235-NETWORKDAYS('У2 Ввод'!$D$235,$B15)+1))/Настройки!$E$8*100)</f>
        <v>0</v>
      </c>
      <c r="HW15" s="67" t="n">
        <f aca="false">IF(OR($D15=1,MONTH($B15)&lt;&gt;MONTH(StartDate),'У2 Ввод'!$D$236="",'У2 Ввод'!$E$236="",'У2 Ввод'!$D$236&gt;$B15),0,MAX(0,MIN(1,'У2 Ввод'!$E$236-NETWORKDAYS('У2 Ввод'!$D$236,$B15)+1))/Настройки!$E$8*100)</f>
        <v>0</v>
      </c>
      <c r="HX15" s="67" t="n">
        <f aca="false">IF(OR($D15=1,MONTH($B15)&lt;&gt;MONTH(StartDate),'У2 Ввод'!$D$237="",'У2 Ввод'!$E$237="",'У2 Ввод'!$D$237&gt;$B15),0,MAX(0,MIN(1,'У2 Ввод'!$E$237-NETWORKDAYS('У2 Ввод'!$D$237,$B15)+1))/Настройки!$E$8*100)</f>
        <v>0</v>
      </c>
      <c r="HY15" s="67" t="n">
        <f aca="false">IF(OR($D15=1,MONTH($B15)&lt;&gt;MONTH(StartDate),'У2 Ввод'!$D$238="",'У2 Ввод'!$E$238="",'У2 Ввод'!$D$238&gt;$B15),0,MAX(0,MIN(1,'У2 Ввод'!$E$238-NETWORKDAYS('У2 Ввод'!$D$238,$B15)+1))/Настройки!$E$8*100)</f>
        <v>0</v>
      </c>
      <c r="HZ15" s="67" t="n">
        <f aca="false">IF(OR($D15=1,MONTH($B15)&lt;&gt;MONTH(StartDate),'У2 Ввод'!$D$239="",'У2 Ввод'!$E$239="",'У2 Ввод'!$D$239&gt;$B15),0,MAX(0,MIN(1,'У2 Ввод'!$E$239-NETWORKDAYS('У2 Ввод'!$D$239,$B15)+1))/Настройки!$E$8*100)</f>
        <v>0</v>
      </c>
      <c r="IA15" s="67" t="n">
        <f aca="false">IF(OR($D15=1,MONTH($B15)&lt;&gt;MONTH(StartDate),'У2 Ввод'!$D$240="",'У2 Ввод'!$E$240="",'У2 Ввод'!$D$240&gt;$B15),0,MAX(0,MIN(1,'У2 Ввод'!$E$240-NETWORKDAYS('У2 Ввод'!$D$240,$B15)+1))/Настройки!$E$8*100)</f>
        <v>0</v>
      </c>
      <c r="IB15" s="67" t="n">
        <f aca="false">IF(OR($D15=1,MONTH($B15)&lt;&gt;MONTH(StartDate),'У2 Ввод'!$D$241="",'У2 Ввод'!$E$241="",'У2 Ввод'!$D$241&gt;$B15),0,MAX(0,MIN(1,'У2 Ввод'!$E$241-NETWORKDAYS('У2 Ввод'!$D$241,$B15)+1))/Настройки!$E$8*100)</f>
        <v>0</v>
      </c>
      <c r="IC15" s="67" t="n">
        <f aca="false">IF(OR($D15=1,MONTH($B15)&lt;&gt;MONTH(StartDate),'У2 Ввод'!$D$242="",'У2 Ввод'!$E$242="",'У2 Ввод'!$D$242&gt;$B15),0,MAX(0,MIN(1,'У2 Ввод'!$E$242-NETWORKDAYS('У2 Ввод'!$D$242,$B15)+1))/Настройки!$E$8*100)</f>
        <v>0</v>
      </c>
      <c r="ID15" s="67" t="n">
        <f aca="false">IF(OR($D15=1,MONTH($B15)&lt;&gt;MONTH(StartDate),'У2 Ввод'!$D$243="",'У2 Ввод'!$E$243="",'У2 Ввод'!$D$243&gt;$B15),0,MAX(0,MIN(1,'У2 Ввод'!$E$243-NETWORKDAYS('У2 Ввод'!$D$243,$B15)+1))/Настройки!$E$8*100)</f>
        <v>0</v>
      </c>
      <c r="IE15" s="67" t="n">
        <f aca="false">IF(OR($D15=1,MONTH($B15)&lt;&gt;MONTH(StartDate),'У2 Ввод'!$D$244="",'У2 Ввод'!$E$244="",'У2 Ввод'!$D$244&gt;$B15),0,MAX(0,MIN(1,'У2 Ввод'!$E$244-NETWORKDAYS('У2 Ввод'!$D$244,$B15)+1))/Настройки!$E$8*100)</f>
        <v>0</v>
      </c>
      <c r="IF15" s="67" t="n">
        <f aca="false">IF(OR($D15=1,MONTH($B15)&lt;&gt;MONTH(StartDate),'У2 Ввод'!$D$245="",'У2 Ввод'!$E$245="",'У2 Ввод'!$D$245&gt;$B15),0,MAX(0,MIN(1,'У2 Ввод'!$E$245-NETWORKDAYS('У2 Ввод'!$D$245,$B15)+1))/Настройки!$E$8*100)</f>
        <v>0</v>
      </c>
      <c r="IG15" s="67" t="n">
        <f aca="false">IF(OR($D15=1,MONTH($B15)&lt;&gt;MONTH(StartDate),'У2 Ввод'!$D$246="",'У2 Ввод'!$E$246="",'У2 Ввод'!$D$246&gt;$B15),0,MAX(0,MIN(1,'У2 Ввод'!$E$246-NETWORKDAYS('У2 Ввод'!$D$246,$B15)+1))/Настройки!$E$8*100)</f>
        <v>0</v>
      </c>
      <c r="IH15" s="67" t="n">
        <f aca="false">IF(OR($D15=1,MONTH($B15)&lt;&gt;MONTH(StartDate),'У2 Ввод'!$D$247="",'У2 Ввод'!$E$247="",'У2 Ввод'!$D$247&gt;$B15),0,MAX(0,MIN(1,'У2 Ввод'!$E$247-NETWORKDAYS('У2 Ввод'!$D$247,$B15)+1))/Настройки!$E$8*100)</f>
        <v>0</v>
      </c>
      <c r="II15" s="67" t="n">
        <f aca="false">IF(OR($D15=1,MONTH($B15)&lt;&gt;MONTH(StartDate),'У2 Ввод'!$D$248="",'У2 Ввод'!$E$248="",'У2 Ввод'!$D$248&gt;$B15),0,MAX(0,MIN(1,'У2 Ввод'!$E$248-NETWORKDAYS('У2 Ввод'!$D$248,$B15)+1))/Настройки!$E$8*100)</f>
        <v>0</v>
      </c>
      <c r="IJ15" s="67" t="n">
        <f aca="false">IF(OR($D15=1,MONTH($B15)&lt;&gt;MONTH(StartDate),'У2 Ввод'!$D$249="",'У2 Ввод'!$E$249="",'У2 Ввод'!$D$249&gt;$B15),0,MAX(0,MIN(1,'У2 Ввод'!$E$249-NETWORKDAYS('У2 Ввод'!$D$249,$B15)+1))/Настройки!$E$8*100)</f>
        <v>0</v>
      </c>
      <c r="IK15" s="67" t="n">
        <f aca="false">IF(OR($D15=1,MONTH($B15)&lt;&gt;MONTH(StartDate),'У2 Ввод'!$D$250="",'У2 Ввод'!$E$250="",'У2 Ввод'!$D$250&gt;$B15),0,MAX(0,MIN(1,'У2 Ввод'!$E$250-NETWORKDAYS('У2 Ввод'!$D$250,$B15)+1))/Настройки!$E$8*100)</f>
        <v>0</v>
      </c>
      <c r="IL15" s="67" t="n">
        <f aca="false">IF(OR($D15=1,MONTH($B15)&lt;&gt;MONTH(StartDate),'У2 Ввод'!$D$251="",'У2 Ввод'!$E$251="",'У2 Ввод'!$D$251&gt;$B15),0,MAX(0,MIN(1,'У2 Ввод'!$E$251-NETWORKDAYS('У2 Ввод'!$D$251,$B15)+1))/Настройки!$E$8*100)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IF(OR($D16=1,MONTH($B16)&lt;&gt;MONTH(StartDate),'У2 Ввод'!$D$12="",'У2 Ввод'!$E$12="",'У2 Ввод'!$D$12&gt;$B16),0,MAX(0,MIN(1,'У2 Ввод'!$E$12-NETWORKDAYS('У2 Ввод'!$D$12,$B16)+1))/Настройки!$E$8*100)</f>
        <v>0</v>
      </c>
      <c r="H16" s="67" t="n">
        <f aca="false">IF(OR($D16=1,MONTH($B16)&lt;&gt;MONTH(StartDate),'У2 Ввод'!$D$13="",'У2 Ввод'!$E$13="",'У2 Ввод'!$D$13&gt;$B16),0,MAX(0,MIN(1,'У2 Ввод'!$E$13-NETWORKDAYS('У2 Ввод'!$D$13,$B16)+1))/Настройки!$E$8*100)</f>
        <v>0</v>
      </c>
      <c r="I16" s="67" t="n">
        <f aca="false">IF(OR($D16=1,MONTH($B16)&lt;&gt;MONTH(StartDate),'У2 Ввод'!$D$14="",'У2 Ввод'!$E$14="",'У2 Ввод'!$D$14&gt;$B16),0,MAX(0,MIN(1,'У2 Ввод'!$E$14-NETWORKDAYS('У2 Ввод'!$D$14,$B16)+1))/Настройки!$E$8*100)</f>
        <v>0</v>
      </c>
      <c r="J16" s="67" t="n">
        <f aca="false">IF(OR($D16=1,MONTH($B16)&lt;&gt;MONTH(StartDate),'У2 Ввод'!$D$15="",'У2 Ввод'!$E$15="",'У2 Ввод'!$D$15&gt;$B16),0,MAX(0,MIN(1,'У2 Ввод'!$E$15-NETWORKDAYS('У2 Ввод'!$D$15,$B16)+1))/Настройки!$E$8*100)</f>
        <v>0</v>
      </c>
      <c r="K16" s="67" t="n">
        <f aca="false">IF(OR($D16=1,MONTH($B16)&lt;&gt;MONTH(StartDate),'У2 Ввод'!$D$16="",'У2 Ввод'!$E$16="",'У2 Ввод'!$D$16&gt;$B16),0,MAX(0,MIN(1,'У2 Ввод'!$E$16-NETWORKDAYS('У2 Ввод'!$D$16,$B16)+1))/Настройки!$E$8*100)</f>
        <v>0</v>
      </c>
      <c r="L16" s="67" t="n">
        <f aca="false">IF(OR($D16=1,MONTH($B16)&lt;&gt;MONTH(StartDate),'У2 Ввод'!$D$17="",'У2 Ввод'!$E$17="",'У2 Ввод'!$D$17&gt;$B16),0,MAX(0,MIN(1,'У2 Ввод'!$E$17-NETWORKDAYS('У2 Ввод'!$D$17,$B16)+1))/Настройки!$E$8*100)</f>
        <v>0</v>
      </c>
      <c r="M16" s="67" t="n">
        <f aca="false">IF(OR($D16=1,MONTH($B16)&lt;&gt;MONTH(StartDate),'У2 Ввод'!$D$18="",'У2 Ввод'!$E$18="",'У2 Ввод'!$D$18&gt;$B16),0,MAX(0,MIN(1,'У2 Ввод'!$E$18-NETWORKDAYS('У2 Ввод'!$D$18,$B16)+1))/Настройки!$E$8*100)</f>
        <v>0</v>
      </c>
      <c r="N16" s="67" t="n">
        <f aca="false">IF(OR($D16=1,MONTH($B16)&lt;&gt;MONTH(StartDate),'У2 Ввод'!$D$19="",'У2 Ввод'!$E$19="",'У2 Ввод'!$D$19&gt;$B16),0,MAX(0,MIN(1,'У2 Ввод'!$E$19-NETWORKDAYS('У2 Ввод'!$D$19,$B16)+1))/Настройки!$E$8*100)</f>
        <v>0</v>
      </c>
      <c r="O16" s="67" t="n">
        <f aca="false">IF(OR($D16=1,MONTH($B16)&lt;&gt;MONTH(StartDate),'У2 Ввод'!$D$20="",'У2 Ввод'!$E$20="",'У2 Ввод'!$D$20&gt;$B16),0,MAX(0,MIN(1,'У2 Ввод'!$E$20-NETWORKDAYS('У2 Ввод'!$D$20,$B16)+1))/Настройки!$E$8*100)</f>
        <v>0</v>
      </c>
      <c r="P16" s="67" t="n">
        <f aca="false">IF(OR($D16=1,MONTH($B16)&lt;&gt;MONTH(StartDate),'У2 Ввод'!$D$21="",'У2 Ввод'!$E$21="",'У2 Ввод'!$D$21&gt;$B16),0,MAX(0,MIN(1,'У2 Ввод'!$E$21-NETWORKDAYS('У2 Ввод'!$D$21,$B16)+1))/Настройки!$E$8*100)</f>
        <v>0</v>
      </c>
      <c r="Q16" s="67" t="n">
        <f aca="false">IF(OR($D16=1,MONTH($B16)&lt;&gt;MONTH(StartDate),'У2 Ввод'!$D$22="",'У2 Ввод'!$E$22="",'У2 Ввод'!$D$22&gt;$B16),0,MAX(0,MIN(1,'У2 Ввод'!$E$22-NETWORKDAYS('У2 Ввод'!$D$22,$B16)+1))/Настройки!$E$8*100)</f>
        <v>0</v>
      </c>
      <c r="R16" s="67" t="n">
        <f aca="false">IF(OR($D16=1,MONTH($B16)&lt;&gt;MONTH(StartDate),'У2 Ввод'!$D$23="",'У2 Ввод'!$E$23="",'У2 Ввод'!$D$23&gt;$B16),0,MAX(0,MIN(1,'У2 Ввод'!$E$23-NETWORKDAYS('У2 Ввод'!$D$23,$B16)+1))/Настройки!$E$8*100)</f>
        <v>0</v>
      </c>
      <c r="S16" s="67" t="n">
        <f aca="false">IF(OR($D16=1,MONTH($B16)&lt;&gt;MONTH(StartDate),'У2 Ввод'!$D$24="",'У2 Ввод'!$E$24="",'У2 Ввод'!$D$24&gt;$B16),0,MAX(0,MIN(1,'У2 Ввод'!$E$24-NETWORKDAYS('У2 Ввод'!$D$24,$B16)+1))/Настройки!$E$8*100)</f>
        <v>0</v>
      </c>
      <c r="T16" s="67" t="n">
        <f aca="false">IF(OR($D16=1,MONTH($B16)&lt;&gt;MONTH(StartDate),'У2 Ввод'!$D$25="",'У2 Ввод'!$E$25="",'У2 Ввод'!$D$25&gt;$B16),0,MAX(0,MIN(1,'У2 Ввод'!$E$25-NETWORKDAYS('У2 Ввод'!$D$25,$B16)+1))/Настройки!$E$8*100)</f>
        <v>0</v>
      </c>
      <c r="U16" s="67" t="n">
        <f aca="false">IF(OR($D16=1,MONTH($B16)&lt;&gt;MONTH(StartDate),'У2 Ввод'!$D$26="",'У2 Ввод'!$E$26="",'У2 Ввод'!$D$26&gt;$B16),0,MAX(0,MIN(1,'У2 Ввод'!$E$26-NETWORKDAYS('У2 Ввод'!$D$26,$B16)+1))/Настройки!$E$8*100)</f>
        <v>0</v>
      </c>
      <c r="V16" s="67" t="n">
        <f aca="false">IF(OR($D16=1,MONTH($B16)&lt;&gt;MONTH(StartDate),'У2 Ввод'!$D$27="",'У2 Ввод'!$E$27="",'У2 Ввод'!$D$27&gt;$B16),0,MAX(0,MIN(1,'У2 Ввод'!$E$27-NETWORKDAYS('У2 Ввод'!$D$27,$B16)+1))/Настройки!$E$8*100)</f>
        <v>0</v>
      </c>
      <c r="W16" s="67" t="n">
        <f aca="false">IF(OR($D16=1,MONTH($B16)&lt;&gt;MONTH(StartDate),'У2 Ввод'!$D$28="",'У2 Ввод'!$E$28="",'У2 Ввод'!$D$28&gt;$B16),0,MAX(0,MIN(1,'У2 Ввод'!$E$28-NETWORKDAYS('У2 Ввод'!$D$28,$B16)+1))/Настройки!$E$8*100)</f>
        <v>0</v>
      </c>
      <c r="X16" s="67" t="n">
        <f aca="false">IF(OR($D16=1,MONTH($B16)&lt;&gt;MONTH(StartDate),'У2 Ввод'!$D$29="",'У2 Ввод'!$E$29="",'У2 Ввод'!$D$29&gt;$B16),0,MAX(0,MIN(1,'У2 Ввод'!$E$29-NETWORKDAYS('У2 Ввод'!$D$29,$B16)+1))/Настройки!$E$8*100)</f>
        <v>0</v>
      </c>
      <c r="Y16" s="67" t="n">
        <f aca="false">IF(OR($D16=1,MONTH($B16)&lt;&gt;MONTH(StartDate),'У2 Ввод'!$D$30="",'У2 Ввод'!$E$30="",'У2 Ввод'!$D$30&gt;$B16),0,MAX(0,MIN(1,'У2 Ввод'!$E$30-NETWORKDAYS('У2 Ввод'!$D$30,$B16)+1))/Настройки!$E$8*100)</f>
        <v>0</v>
      </c>
      <c r="Z16" s="67" t="n">
        <f aca="false">IF(OR($D16=1,MONTH($B16)&lt;&gt;MONTH(StartDate),'У2 Ввод'!$D$31="",'У2 Ввод'!$E$31="",'У2 Ввод'!$D$31&gt;$B16),0,MAX(0,MIN(1,'У2 Ввод'!$E$31-NETWORKDAYS('У2 Ввод'!$D$31,$B16)+1))/Настройки!$E$8*100)</f>
        <v>0</v>
      </c>
      <c r="AA16" s="67" t="n">
        <f aca="false">IF(OR($D16=1,MONTH($B16)&lt;&gt;MONTH(StartDate),'У2 Ввод'!$D$32="",'У2 Ввод'!$E$32="",'У2 Ввод'!$D$32&gt;$B16),0,MAX(0,MIN(1,'У2 Ввод'!$E$32-NETWORKDAYS('У2 Ввод'!$D$32,$B16)+1))/Настройки!$E$8*100)</f>
        <v>0</v>
      </c>
      <c r="AB16" s="67" t="n">
        <f aca="false">IF(OR($D16=1,MONTH($B16)&lt;&gt;MONTH(StartDate),'У2 Ввод'!$D$33="",'У2 Ввод'!$E$33="",'У2 Ввод'!$D$33&gt;$B16),0,MAX(0,MIN(1,'У2 Ввод'!$E$33-NETWORKDAYS('У2 Ввод'!$D$33,$B16)+1))/Настройки!$E$8*100)</f>
        <v>0</v>
      </c>
      <c r="AC16" s="67" t="n">
        <f aca="false">IF(OR($D16=1,MONTH($B16)&lt;&gt;MONTH(StartDate),'У2 Ввод'!$D$34="",'У2 Ввод'!$E$34="",'У2 Ввод'!$D$34&gt;$B16),0,MAX(0,MIN(1,'У2 Ввод'!$E$34-NETWORKDAYS('У2 Ввод'!$D$34,$B16)+1))/Настройки!$E$8*100)</f>
        <v>0</v>
      </c>
      <c r="AD16" s="67" t="n">
        <f aca="false">IF(OR($D16=1,MONTH($B16)&lt;&gt;MONTH(StartDate),'У2 Ввод'!$D$35="",'У2 Ввод'!$E$35="",'У2 Ввод'!$D$35&gt;$B16),0,MAX(0,MIN(1,'У2 Ввод'!$E$35-NETWORKDAYS('У2 Ввод'!$D$35,$B16)+1))/Настройки!$E$8*100)</f>
        <v>0</v>
      </c>
      <c r="AE16" s="67" t="n">
        <f aca="false">IF(OR($D16=1,MONTH($B16)&lt;&gt;MONTH(StartDate),'У2 Ввод'!$D$36="",'У2 Ввод'!$E$36="",'У2 Ввод'!$D$36&gt;$B16),0,MAX(0,MIN(1,'У2 Ввод'!$E$36-NETWORKDAYS('У2 Ввод'!$D$36,$B16)+1))/Настройки!$E$8*100)</f>
        <v>0</v>
      </c>
      <c r="AF16" s="67" t="n">
        <f aca="false">IF(OR($D16=1,MONTH($B16)&lt;&gt;MONTH(StartDate),'У2 Ввод'!$D$37="",'У2 Ввод'!$E$37="",'У2 Ввод'!$D$37&gt;$B16),0,MAX(0,MIN(1,'У2 Ввод'!$E$37-NETWORKDAYS('У2 Ввод'!$D$37,$B16)+1))/Настройки!$E$8*100)</f>
        <v>0</v>
      </c>
      <c r="AG16" s="67" t="n">
        <f aca="false">IF(OR($D16=1,MONTH($B16)&lt;&gt;MONTH(StartDate),'У2 Ввод'!$D$38="",'У2 Ввод'!$E$38="",'У2 Ввод'!$D$38&gt;$B16),0,MAX(0,MIN(1,'У2 Ввод'!$E$38-NETWORKDAYS('У2 Ввод'!$D$38,$B16)+1))/Настройки!$E$8*100)</f>
        <v>0</v>
      </c>
      <c r="AH16" s="67" t="n">
        <f aca="false">IF(OR($D16=1,MONTH($B16)&lt;&gt;MONTH(StartDate),'У2 Ввод'!$D$39="",'У2 Ввод'!$E$39="",'У2 Ввод'!$D$39&gt;$B16),0,MAX(0,MIN(1,'У2 Ввод'!$E$39-NETWORKDAYS('У2 Ввод'!$D$39,$B16)+1))/Настройки!$E$8*100)</f>
        <v>0</v>
      </c>
      <c r="AI16" s="67" t="n">
        <f aca="false">IF(OR($D16=1,MONTH($B16)&lt;&gt;MONTH(StartDate),'У2 Ввод'!$D$40="",'У2 Ввод'!$E$40="",'У2 Ввод'!$D$40&gt;$B16),0,MAX(0,MIN(1,'У2 Ввод'!$E$40-NETWORKDAYS('У2 Ввод'!$D$40,$B16)+1))/Настройки!$E$8*100)</f>
        <v>0</v>
      </c>
      <c r="AJ16" s="67" t="n">
        <f aca="false">IF(OR($D16=1,MONTH($B16)&lt;&gt;MONTH(StartDate),'У2 Ввод'!$D$41="",'У2 Ввод'!$E$41="",'У2 Ввод'!$D$41&gt;$B16),0,MAX(0,MIN(1,'У2 Ввод'!$E$41-NETWORKDAYS('У2 Ввод'!$D$41,$B16)+1))/Настройки!$E$8*100)</f>
        <v>0</v>
      </c>
      <c r="AK16" s="67" t="n">
        <f aca="false">IF(OR($D16=1,MONTH($B16)&lt;&gt;MONTH(StartDate),'У2 Ввод'!$D$42="",'У2 Ввод'!$E$42="",'У2 Ввод'!$D$42&gt;$B16),0,MAX(0,MIN(1,'У2 Ввод'!$E$42-NETWORKDAYS('У2 Ввод'!$D$42,$B16)+1))/Настройки!$E$8*100)</f>
        <v>0</v>
      </c>
      <c r="AL16" s="67" t="n">
        <f aca="false">IF(OR($D16=1,MONTH($B16)&lt;&gt;MONTH(StartDate),'У2 Ввод'!$D$43="",'У2 Ввод'!$E$43="",'У2 Ввод'!$D$43&gt;$B16),0,MAX(0,MIN(1,'У2 Ввод'!$E$43-NETWORKDAYS('У2 Ввод'!$D$43,$B16)+1))/Настройки!$E$8*100)</f>
        <v>0</v>
      </c>
      <c r="AM16" s="67" t="n">
        <f aca="false">IF(OR($D16=1,MONTH($B16)&lt;&gt;MONTH(StartDate),'У2 Ввод'!$D$44="",'У2 Ввод'!$E$44="",'У2 Ввод'!$D$44&gt;$B16),0,MAX(0,MIN(1,'У2 Ввод'!$E$44-NETWORKDAYS('У2 Ввод'!$D$44,$B16)+1))/Настройки!$E$8*100)</f>
        <v>0</v>
      </c>
      <c r="AN16" s="67" t="n">
        <f aca="false">IF(OR($D16=1,MONTH($B16)&lt;&gt;MONTH(StartDate),'У2 Ввод'!$D$45="",'У2 Ввод'!$E$45="",'У2 Ввод'!$D$45&gt;$B16),0,MAX(0,MIN(1,'У2 Ввод'!$E$45-NETWORKDAYS('У2 Ввод'!$D$45,$B16)+1))/Настройки!$E$8*100)</f>
        <v>0</v>
      </c>
      <c r="AO16" s="67" t="n">
        <f aca="false">IF(OR($D16=1,MONTH($B16)&lt;&gt;MONTH(StartDate),'У2 Ввод'!$D$46="",'У2 Ввод'!$E$46="",'У2 Ввод'!$D$46&gt;$B16),0,MAX(0,MIN(1,'У2 Ввод'!$E$46-NETWORKDAYS('У2 Ввод'!$D$46,$B16)+1))/Настройки!$E$8*100)</f>
        <v>0</v>
      </c>
      <c r="AP16" s="67" t="n">
        <f aca="false">IF(OR($D16=1,MONTH($B16)&lt;&gt;MONTH(StartDate),'У2 Ввод'!$D$47="",'У2 Ввод'!$E$47="",'У2 Ввод'!$D$47&gt;$B16),0,MAX(0,MIN(1,'У2 Ввод'!$E$47-NETWORKDAYS('У2 Ввод'!$D$47,$B16)+1))/Настройки!$E$8*100)</f>
        <v>0</v>
      </c>
      <c r="AQ16" s="67" t="n">
        <f aca="false">IF(OR($D16=1,MONTH($B16)&lt;&gt;MONTH(StartDate),'У2 Ввод'!$D$48="",'У2 Ввод'!$E$48="",'У2 Ввод'!$D$48&gt;$B16),0,MAX(0,MIN(1,'У2 Ввод'!$E$48-NETWORKDAYS('У2 Ввод'!$D$48,$B16)+1))/Настройки!$E$8*100)</f>
        <v>0</v>
      </c>
      <c r="AR16" s="67" t="n">
        <f aca="false">IF(OR($D16=1,MONTH($B16)&lt;&gt;MONTH(StartDate),'У2 Ввод'!$D$49="",'У2 Ввод'!$E$49="",'У2 Ввод'!$D$49&gt;$B16),0,MAX(0,MIN(1,'У2 Ввод'!$E$49-NETWORKDAYS('У2 Ввод'!$D$49,$B16)+1))/Настройки!$E$8*100)</f>
        <v>0</v>
      </c>
      <c r="AS16" s="67" t="n">
        <f aca="false">IF(OR($D16=1,MONTH($B16)&lt;&gt;MONTH(StartDate),'У2 Ввод'!$D$50="",'У2 Ввод'!$E$50="",'У2 Ввод'!$D$50&gt;$B16),0,MAX(0,MIN(1,'У2 Ввод'!$E$50-NETWORKDAYS('У2 Ввод'!$D$50,$B16)+1))/Настройки!$E$8*100)</f>
        <v>0</v>
      </c>
      <c r="AT16" s="67" t="n">
        <f aca="false">IF(OR($D16=1,MONTH($B16)&lt;&gt;MONTH(StartDate),'У2 Ввод'!$D$51="",'У2 Ввод'!$E$51="",'У2 Ввод'!$D$51&gt;$B16),0,MAX(0,MIN(1,'У2 Ввод'!$E$51-NETWORKDAYS('У2 Ввод'!$D$51,$B16)+1))/Настройки!$E$8*100)</f>
        <v>0</v>
      </c>
      <c r="AU16" s="67" t="n">
        <f aca="false">IF(OR($D16=1,MONTH($B16)&lt;&gt;MONTH(StartDate),'У2 Ввод'!$D$52="",'У2 Ввод'!$E$52="",'У2 Ввод'!$D$52&gt;$B16),0,MAX(0,MIN(1,'У2 Ввод'!$E$52-NETWORKDAYS('У2 Ввод'!$D$52,$B16)+1))/Настройки!$E$8*100)</f>
        <v>0</v>
      </c>
      <c r="AV16" s="67" t="n">
        <f aca="false">IF(OR($D16=1,MONTH($B16)&lt;&gt;MONTH(StartDate),'У2 Ввод'!$D$53="",'У2 Ввод'!$E$53="",'У2 Ввод'!$D$53&gt;$B16),0,MAX(0,MIN(1,'У2 Ввод'!$E$53-NETWORKDAYS('У2 Ввод'!$D$53,$B16)+1))/Настройки!$E$8*100)</f>
        <v>0</v>
      </c>
      <c r="AW16" s="67" t="n">
        <f aca="false">IF(OR($D16=1,MONTH($B16)&lt;&gt;MONTH(StartDate),'У2 Ввод'!$D$54="",'У2 Ввод'!$E$54="",'У2 Ввод'!$D$54&gt;$B16),0,MAX(0,MIN(1,'У2 Ввод'!$E$54-NETWORKDAYS('У2 Ввод'!$D$54,$B16)+1))/Настройки!$E$8*100)</f>
        <v>0</v>
      </c>
      <c r="AX16" s="67" t="n">
        <f aca="false">IF(OR($D16=1,MONTH($B16)&lt;&gt;MONTH(StartDate),'У2 Ввод'!$D$55="",'У2 Ввод'!$E$55="",'У2 Ввод'!$D$55&gt;$B16),0,MAX(0,MIN(1,'У2 Ввод'!$E$55-NETWORKDAYS('У2 Ввод'!$D$55,$B16)+1))/Настройки!$E$8*100)</f>
        <v>0</v>
      </c>
      <c r="AY16" s="67" t="n">
        <f aca="false">IF(OR($D16=1,MONTH($B16)&lt;&gt;MONTH(StartDate),'У2 Ввод'!$D$56="",'У2 Ввод'!$E$56="",'У2 Ввод'!$D$56&gt;$B16),0,MAX(0,MIN(1,'У2 Ввод'!$E$56-NETWORKDAYS('У2 Ввод'!$D$56,$B16)+1))/Настройки!$E$8*100)</f>
        <v>0</v>
      </c>
      <c r="AZ16" s="67" t="n">
        <f aca="false">IF(OR($D16=1,MONTH($B16)&lt;&gt;MONTH(StartDate),'У2 Ввод'!$D$57="",'У2 Ввод'!$E$57="",'У2 Ввод'!$D$57&gt;$B16),0,MAX(0,MIN(1,'У2 Ввод'!$E$57-NETWORKDAYS('У2 Ввод'!$D$57,$B16)+1))/Настройки!$E$8*100)</f>
        <v>0</v>
      </c>
      <c r="BA16" s="67" t="n">
        <f aca="false">IF(OR($D16=1,MONTH($B16)&lt;&gt;MONTH(StartDate),'У2 Ввод'!$D$58="",'У2 Ввод'!$E$58="",'У2 Ввод'!$D$58&gt;$B16),0,MAX(0,MIN(1,'У2 Ввод'!$E$58-NETWORKDAYS('У2 Ввод'!$D$58,$B16)+1))/Настройки!$E$8*100)</f>
        <v>0</v>
      </c>
      <c r="BB16" s="67" t="n">
        <f aca="false">IF(OR($D16=1,MONTH($B16)&lt;&gt;MONTH(StartDate),'У2 Ввод'!$D$59="",'У2 Ввод'!$E$59="",'У2 Ввод'!$D$59&gt;$B16),0,MAX(0,MIN(1,'У2 Ввод'!$E$59-NETWORKDAYS('У2 Ввод'!$D$59,$B16)+1))/Настройки!$E$8*100)</f>
        <v>0</v>
      </c>
      <c r="BC16" s="67" t="n">
        <f aca="false">IF(OR($D16=1,MONTH($B16)&lt;&gt;MONTH(StartDate),'У2 Ввод'!$D$60="",'У2 Ввод'!$E$60="",'У2 Ввод'!$D$60&gt;$B16),0,MAX(0,MIN(1,'У2 Ввод'!$E$60-NETWORKDAYS('У2 Ввод'!$D$60,$B16)+1))/Настройки!$E$8*100)</f>
        <v>0</v>
      </c>
      <c r="BD16" s="67" t="n">
        <f aca="false">IF(OR($D16=1,MONTH($B16)&lt;&gt;MONTH(StartDate),'У2 Ввод'!$D$61="",'У2 Ввод'!$E$61="",'У2 Ввод'!$D$61&gt;$B16),0,MAX(0,MIN(1,'У2 Ввод'!$E$61-NETWORKDAYS('У2 Ввод'!$D$61,$B16)+1))/Настройки!$E$8*100)</f>
        <v>0</v>
      </c>
      <c r="BE16" s="67" t="n">
        <f aca="false">IF(OR($D16=1,MONTH($B16)&lt;&gt;MONTH(StartDate),'У2 Ввод'!$D$62="",'У2 Ввод'!$E$62="",'У2 Ввод'!$D$62&gt;$B16),0,MAX(0,MIN(1,'У2 Ввод'!$E$62-NETWORKDAYS('У2 Ввод'!$D$62,$B16)+1))/Настройки!$E$8*100)</f>
        <v>0</v>
      </c>
      <c r="BF16" s="67" t="n">
        <f aca="false">IF(OR($D16=1,MONTH($B16)&lt;&gt;MONTH(StartDate),'У2 Ввод'!$D$63="",'У2 Ввод'!$E$63="",'У2 Ввод'!$D$63&gt;$B16),0,MAX(0,MIN(1,'У2 Ввод'!$E$63-NETWORKDAYS('У2 Ввод'!$D$63,$B16)+1))/Настройки!$E$8*100)</f>
        <v>0</v>
      </c>
      <c r="BG16" s="67" t="n">
        <f aca="false">IF(OR($D16=1,MONTH($B16)&lt;&gt;MONTH(StartDate),'У2 Ввод'!$D$64="",'У2 Ввод'!$E$64="",'У2 Ввод'!$D$64&gt;$B16),0,MAX(0,MIN(1,'У2 Ввод'!$E$64-NETWORKDAYS('У2 Ввод'!$D$64,$B16)+1))/Настройки!$E$8*100)</f>
        <v>0</v>
      </c>
      <c r="BH16" s="67" t="n">
        <f aca="false">IF(OR($D16=1,MONTH($B16)&lt;&gt;MONTH(StartDate),'У2 Ввод'!$D$65="",'У2 Ввод'!$E$65="",'У2 Ввод'!$D$65&gt;$B16),0,MAX(0,MIN(1,'У2 Ввод'!$E$65-NETWORKDAYS('У2 Ввод'!$D$65,$B16)+1))/Настройки!$E$8*100)</f>
        <v>0</v>
      </c>
      <c r="BI16" s="67" t="n">
        <f aca="false">IF(OR($D16=1,MONTH($B16)&lt;&gt;MONTH(StartDate),'У2 Ввод'!$D$66="",'У2 Ввод'!$E$66="",'У2 Ввод'!$D$66&gt;$B16),0,MAX(0,MIN(1,'У2 Ввод'!$E$66-NETWORKDAYS('У2 Ввод'!$D$66,$B16)+1))/Настройки!$E$8*100)</f>
        <v>0</v>
      </c>
      <c r="BJ16" s="67" t="n">
        <f aca="false">IF(OR($D16=1,MONTH($B16)&lt;&gt;MONTH(StartDate),'У2 Ввод'!$D$67="",'У2 Ввод'!$E$67="",'У2 Ввод'!$D$67&gt;$B16),0,MAX(0,MIN(1,'У2 Ввод'!$E$67-NETWORKDAYS('У2 Ввод'!$D$67,$B16)+1))/Настройки!$E$8*100)</f>
        <v>0</v>
      </c>
      <c r="BK16" s="67" t="n">
        <f aca="false">IF(OR($D16=1,MONTH($B16)&lt;&gt;MONTH(StartDate),'У2 Ввод'!$D$68="",'У2 Ввод'!$E$68="",'У2 Ввод'!$D$68&gt;$B16),0,MAX(0,MIN(1,'У2 Ввод'!$E$68-NETWORKDAYS('У2 Ввод'!$D$68,$B16)+1))/Настройки!$E$8*100)</f>
        <v>0</v>
      </c>
      <c r="BL16" s="67" t="n">
        <f aca="false">IF(OR($D16=1,MONTH($B16)&lt;&gt;MONTH(StartDate),'У2 Ввод'!$D$69="",'У2 Ввод'!$E$69="",'У2 Ввод'!$D$69&gt;$B16),0,MAX(0,MIN(1,'У2 Ввод'!$E$69-NETWORKDAYS('У2 Ввод'!$D$69,$B16)+1))/Настройки!$E$8*100)</f>
        <v>0</v>
      </c>
      <c r="BM16" s="67" t="n">
        <f aca="false">IF(OR($D16=1,MONTH($B16)&lt;&gt;MONTH(StartDate),'У2 Ввод'!$D$70="",'У2 Ввод'!$E$70="",'У2 Ввод'!$D$70&gt;$B16),0,MAX(0,MIN(1,'У2 Ввод'!$E$70-NETWORKDAYS('У2 Ввод'!$D$70,$B16)+1))/Настройки!$E$8*100)</f>
        <v>0</v>
      </c>
      <c r="BN16" s="67" t="n">
        <f aca="false">IF(OR($D16=1,MONTH($B16)&lt;&gt;MONTH(StartDate),'У2 Ввод'!$D$71="",'У2 Ввод'!$E$71="",'У2 Ввод'!$D$71&gt;$B16),0,MAX(0,MIN(1,'У2 Ввод'!$E$71-NETWORKDAYS('У2 Ввод'!$D$71,$B16)+1))/Настройки!$E$8*100)</f>
        <v>0</v>
      </c>
      <c r="BO16" s="67" t="n">
        <f aca="false">IF(OR($D16=1,MONTH($B16)&lt;&gt;MONTH(StartDate),'У2 Ввод'!$D$72="",'У2 Ввод'!$E$72="",'У2 Ввод'!$D$72&gt;$B16),0,MAX(0,MIN(1,'У2 Ввод'!$E$72-NETWORKDAYS('У2 Ввод'!$D$72,$B16)+1))/Настройки!$E$8*100)</f>
        <v>0</v>
      </c>
      <c r="BP16" s="67" t="n">
        <f aca="false">IF(OR($D16=1,MONTH($B16)&lt;&gt;MONTH(StartDate),'У2 Ввод'!$D$73="",'У2 Ввод'!$E$73="",'У2 Ввод'!$D$73&gt;$B16),0,MAX(0,MIN(1,'У2 Ввод'!$E$73-NETWORKDAYS('У2 Ввод'!$D$73,$B16)+1))/Настройки!$E$8*100)</f>
        <v>0</v>
      </c>
      <c r="BQ16" s="67" t="n">
        <f aca="false">IF(OR($D16=1,MONTH($B16)&lt;&gt;MONTH(StartDate),'У2 Ввод'!$D$74="",'У2 Ввод'!$E$74="",'У2 Ввод'!$D$74&gt;$B16),0,MAX(0,MIN(1,'У2 Ввод'!$E$74-NETWORKDAYS('У2 Ввод'!$D$74,$B16)+1))/Настройки!$E$8*100)</f>
        <v>0</v>
      </c>
      <c r="BR16" s="67" t="n">
        <f aca="false">IF(OR($D16=1,MONTH($B16)&lt;&gt;MONTH(StartDate),'У2 Ввод'!$D$75="",'У2 Ввод'!$E$75="",'У2 Ввод'!$D$75&gt;$B16),0,MAX(0,MIN(1,'У2 Ввод'!$E$75-NETWORKDAYS('У2 Ввод'!$D$75,$B16)+1))/Настройки!$E$8*100)</f>
        <v>0</v>
      </c>
      <c r="BS16" s="67" t="n">
        <f aca="false">IF(OR($D16=1,MONTH($B16)&lt;&gt;MONTH(StartDate),'У2 Ввод'!$D$76="",'У2 Ввод'!$E$76="",'У2 Ввод'!$D$76&gt;$B16),0,MAX(0,MIN(1,'У2 Ввод'!$E$76-NETWORKDAYS('У2 Ввод'!$D$76,$B16)+1))/Настройки!$E$8*100)</f>
        <v>0</v>
      </c>
      <c r="BT16" s="67" t="n">
        <f aca="false">IF(OR($D16=1,MONTH($B16)&lt;&gt;MONTH(StartDate),'У2 Ввод'!$D$77="",'У2 Ввод'!$E$77="",'У2 Ввод'!$D$77&gt;$B16),0,MAX(0,MIN(1,'У2 Ввод'!$E$77-NETWORKDAYS('У2 Ввод'!$D$77,$B16)+1))/Настройки!$E$8*100)</f>
        <v>0</v>
      </c>
      <c r="BU16" s="67" t="n">
        <f aca="false">IF(OR($D16=1,MONTH($B16)&lt;&gt;MONTH(StartDate),'У2 Ввод'!$D$78="",'У2 Ввод'!$E$78="",'У2 Ввод'!$D$78&gt;$B16),0,MAX(0,MIN(1,'У2 Ввод'!$E$78-NETWORKDAYS('У2 Ввод'!$D$78,$B16)+1))/Настройки!$E$8*100)</f>
        <v>0</v>
      </c>
      <c r="BV16" s="67" t="n">
        <f aca="false">IF(OR($D16=1,MONTH($B16)&lt;&gt;MONTH(StartDate),'У2 Ввод'!$D$79="",'У2 Ввод'!$E$79="",'У2 Ввод'!$D$79&gt;$B16),0,MAX(0,MIN(1,'У2 Ввод'!$E$79-NETWORKDAYS('У2 Ввод'!$D$79,$B16)+1))/Настройки!$E$8*100)</f>
        <v>0</v>
      </c>
      <c r="BW16" s="67" t="n">
        <f aca="false">IF(OR($D16=1,MONTH($B16)&lt;&gt;MONTH(StartDate),'У2 Ввод'!$D$80="",'У2 Ввод'!$E$80="",'У2 Ввод'!$D$80&gt;$B16),0,MAX(0,MIN(1,'У2 Ввод'!$E$80-NETWORKDAYS('У2 Ввод'!$D$80,$B16)+1))/Настройки!$E$8*100)</f>
        <v>0</v>
      </c>
      <c r="BX16" s="67" t="n">
        <f aca="false">IF(OR($D16=1,MONTH($B16)&lt;&gt;MONTH(StartDate),'У2 Ввод'!$D$81="",'У2 Ввод'!$E$81="",'У2 Ввод'!$D$81&gt;$B16),0,MAX(0,MIN(1,'У2 Ввод'!$E$81-NETWORKDAYS('У2 Ввод'!$D$81,$B16)+1))/Настройки!$E$8*100)</f>
        <v>0</v>
      </c>
      <c r="BY16" s="67" t="n">
        <f aca="false">IF(OR($D16=1,MONTH($B16)&lt;&gt;MONTH(StartDate),'У2 Ввод'!$D$82="",'У2 Ввод'!$E$82="",'У2 Ввод'!$D$82&gt;$B16),0,MAX(0,MIN(1,'У2 Ввод'!$E$82-NETWORKDAYS('У2 Ввод'!$D$82,$B16)+1))/Настройки!$E$8*100)</f>
        <v>0</v>
      </c>
      <c r="BZ16" s="67" t="n">
        <f aca="false">IF(OR($D16=1,MONTH($B16)&lt;&gt;MONTH(StartDate),'У2 Ввод'!$D$83="",'У2 Ввод'!$E$83="",'У2 Ввод'!$D$83&gt;$B16),0,MAX(0,MIN(1,'У2 Ввод'!$E$83-NETWORKDAYS('У2 Ввод'!$D$83,$B16)+1))/Настройки!$E$8*100)</f>
        <v>0</v>
      </c>
      <c r="CA16" s="67" t="n">
        <f aca="false">IF(OR($D16=1,MONTH($B16)&lt;&gt;MONTH(StartDate),'У2 Ввод'!$D$84="",'У2 Ввод'!$E$84="",'У2 Ввод'!$D$84&gt;$B16),0,MAX(0,MIN(1,'У2 Ввод'!$E$84-NETWORKDAYS('У2 Ввод'!$D$84,$B16)+1))/Настройки!$E$8*100)</f>
        <v>0</v>
      </c>
      <c r="CB16" s="67" t="n">
        <f aca="false">IF(OR($D16=1,MONTH($B16)&lt;&gt;MONTH(StartDate),'У2 Ввод'!$D$85="",'У2 Ввод'!$E$85="",'У2 Ввод'!$D$85&gt;$B16),0,MAX(0,MIN(1,'У2 Ввод'!$E$85-NETWORKDAYS('У2 Ввод'!$D$85,$B16)+1))/Настройки!$E$8*100)</f>
        <v>0</v>
      </c>
      <c r="CC16" s="67" t="n">
        <f aca="false">IF(OR($D16=1,MONTH($B16)&lt;&gt;MONTH(StartDate),'У2 Ввод'!$D$86="",'У2 Ввод'!$E$86="",'У2 Ввод'!$D$86&gt;$B16),0,MAX(0,MIN(1,'У2 Ввод'!$E$86-NETWORKDAYS('У2 Ввод'!$D$86,$B16)+1))/Настройки!$E$8*100)</f>
        <v>0</v>
      </c>
      <c r="CD16" s="67" t="n">
        <f aca="false">IF(OR($D16=1,MONTH($B16)&lt;&gt;MONTH(StartDate),'У2 Ввод'!$D$87="",'У2 Ввод'!$E$87="",'У2 Ввод'!$D$87&gt;$B16),0,MAX(0,MIN(1,'У2 Ввод'!$E$87-NETWORKDAYS('У2 Ввод'!$D$87,$B16)+1))/Настройки!$E$8*100)</f>
        <v>0</v>
      </c>
      <c r="CE16" s="67" t="n">
        <f aca="false">IF(OR($D16=1,MONTH($B16)&lt;&gt;MONTH(StartDate),'У2 Ввод'!$D$88="",'У2 Ввод'!$E$88="",'У2 Ввод'!$D$88&gt;$B16),0,MAX(0,MIN(1,'У2 Ввод'!$E$88-NETWORKDAYS('У2 Ввод'!$D$88,$B16)+1))/Настройки!$E$8*100)</f>
        <v>0</v>
      </c>
      <c r="CF16" s="67" t="n">
        <f aca="false">IF(OR($D16=1,MONTH($B16)&lt;&gt;MONTH(StartDate),'У2 Ввод'!$D$89="",'У2 Ввод'!$E$89="",'У2 Ввод'!$D$89&gt;$B16),0,MAX(0,MIN(1,'У2 Ввод'!$E$89-NETWORKDAYS('У2 Ввод'!$D$89,$B16)+1))/Настройки!$E$8*100)</f>
        <v>0</v>
      </c>
      <c r="CG16" s="67" t="n">
        <f aca="false">IF(OR($D16=1,MONTH($B16)&lt;&gt;MONTH(StartDate),'У2 Ввод'!$D$90="",'У2 Ввод'!$E$90="",'У2 Ввод'!$D$90&gt;$B16),0,MAX(0,MIN(1,'У2 Ввод'!$E$90-NETWORKDAYS('У2 Ввод'!$D$90,$B16)+1))/Настройки!$E$8*100)</f>
        <v>0</v>
      </c>
      <c r="CH16" s="67" t="n">
        <f aca="false">IF(OR($D16=1,MONTH($B16)&lt;&gt;MONTH(StartDate),'У2 Ввод'!$D$91="",'У2 Ввод'!$E$91="",'У2 Ввод'!$D$91&gt;$B16),0,MAX(0,MIN(1,'У2 Ввод'!$E$91-NETWORKDAYS('У2 Ввод'!$D$91,$B16)+1))/Настройки!$E$8*100)</f>
        <v>0</v>
      </c>
      <c r="CI16" s="67" t="n">
        <f aca="false">IF(OR($D16=1,MONTH($B16)&lt;&gt;MONTH(StartDate),'У2 Ввод'!$D$92="",'У2 Ввод'!$E$92="",'У2 Ввод'!$D$92&gt;$B16),0,MAX(0,MIN(1,'У2 Ввод'!$E$92-NETWORKDAYS('У2 Ввод'!$D$92,$B16)+1))/Настройки!$E$8*100)</f>
        <v>0</v>
      </c>
      <c r="CJ16" s="67" t="n">
        <f aca="false">IF(OR($D16=1,MONTH($B16)&lt;&gt;MONTH(StartDate),'У2 Ввод'!$D$93="",'У2 Ввод'!$E$93="",'У2 Ввод'!$D$93&gt;$B16),0,MAX(0,MIN(1,'У2 Ввод'!$E$93-NETWORKDAYS('У2 Ввод'!$D$93,$B16)+1))/Настройки!$E$8*100)</f>
        <v>0</v>
      </c>
      <c r="CK16" s="67" t="n">
        <f aca="false">IF(OR($D16=1,MONTH($B16)&lt;&gt;MONTH(StartDate),'У2 Ввод'!$D$94="",'У2 Ввод'!$E$94="",'У2 Ввод'!$D$94&gt;$B16),0,MAX(0,MIN(1,'У2 Ввод'!$E$94-NETWORKDAYS('У2 Ввод'!$D$94,$B16)+1))/Настройки!$E$8*100)</f>
        <v>0</v>
      </c>
      <c r="CL16" s="67" t="n">
        <f aca="false">IF(OR($D16=1,MONTH($B16)&lt;&gt;MONTH(StartDate),'У2 Ввод'!$D$95="",'У2 Ввод'!$E$95="",'У2 Ввод'!$D$95&gt;$B16),0,MAX(0,MIN(1,'У2 Ввод'!$E$95-NETWORKDAYS('У2 Ввод'!$D$95,$B16)+1))/Настройки!$E$8*100)</f>
        <v>0</v>
      </c>
      <c r="CM16" s="67" t="n">
        <f aca="false">IF(OR($D16=1,MONTH($B16)&lt;&gt;MONTH(StartDate),'У2 Ввод'!$D$96="",'У2 Ввод'!$E$96="",'У2 Ввод'!$D$96&gt;$B16),0,MAX(0,MIN(1,'У2 Ввод'!$E$96-NETWORKDAYS('У2 Ввод'!$D$96,$B16)+1))/Настройки!$E$8*100)</f>
        <v>0</v>
      </c>
      <c r="CN16" s="67" t="n">
        <f aca="false">IF(OR($D16=1,MONTH($B16)&lt;&gt;MONTH(StartDate),'У2 Ввод'!$D$97="",'У2 Ввод'!$E$97="",'У2 Ввод'!$D$97&gt;$B16),0,MAX(0,MIN(1,'У2 Ввод'!$E$97-NETWORKDAYS('У2 Ввод'!$D$97,$B16)+1))/Настройки!$E$8*100)</f>
        <v>0</v>
      </c>
      <c r="CO16" s="67" t="n">
        <f aca="false">IF(OR($D16=1,MONTH($B16)&lt;&gt;MONTH(StartDate),'У2 Ввод'!$D$98="",'У2 Ввод'!$E$98="",'У2 Ввод'!$D$98&gt;$B16),0,MAX(0,MIN(1,'У2 Ввод'!$E$98-NETWORKDAYS('У2 Ввод'!$D$98,$B16)+1))/Настройки!$E$8*100)</f>
        <v>0</v>
      </c>
      <c r="CP16" s="67" t="n">
        <f aca="false">IF(OR($D16=1,MONTH($B16)&lt;&gt;MONTH(StartDate),'У2 Ввод'!$D$99="",'У2 Ввод'!$E$99="",'У2 Ввод'!$D$99&gt;$B16),0,MAX(0,MIN(1,'У2 Ввод'!$E$99-NETWORKDAYS('У2 Ввод'!$D$99,$B16)+1))/Настройки!$E$8*100)</f>
        <v>0</v>
      </c>
      <c r="CQ16" s="67" t="n">
        <f aca="false">IF(OR($D16=1,MONTH($B16)&lt;&gt;MONTH(StartDate),'У2 Ввод'!$D$100="",'У2 Ввод'!$E$100="",'У2 Ввод'!$D$100&gt;$B16),0,MAX(0,MIN(1,'У2 Ввод'!$E$100-NETWORKDAYS('У2 Ввод'!$D$100,$B16)+1))/Настройки!$E$8*100)</f>
        <v>0</v>
      </c>
      <c r="CR16" s="67" t="n">
        <f aca="false">IF(OR($D16=1,MONTH($B16)&lt;&gt;MONTH(StartDate),'У2 Ввод'!$D$101="",'У2 Ввод'!$E$101="",'У2 Ввод'!$D$101&gt;$B16),0,MAX(0,MIN(1,'У2 Ввод'!$E$101-NETWORKDAYS('У2 Ввод'!$D$101,$B16)+1))/Настройки!$E$8*100)</f>
        <v>0</v>
      </c>
      <c r="CS16" s="67" t="n">
        <f aca="false">IF(OR($D16=1,MONTH($B16)&lt;&gt;MONTH(StartDate),'У2 Ввод'!$D$102="",'У2 Ввод'!$E$102="",'У2 Ввод'!$D$102&gt;$B16),0,MAX(0,MIN(1,'У2 Ввод'!$E$102-NETWORKDAYS('У2 Ввод'!$D$102,$B16)+1))/Настройки!$E$8*100)</f>
        <v>0</v>
      </c>
      <c r="CT16" s="67" t="n">
        <f aca="false">IF(OR($D16=1,MONTH($B16)&lt;&gt;MONTH(StartDate),'У2 Ввод'!$D$103="",'У2 Ввод'!$E$103="",'У2 Ввод'!$D$103&gt;$B16),0,MAX(0,MIN(1,'У2 Ввод'!$E$103-NETWORKDAYS('У2 Ввод'!$D$103,$B16)+1))/Настройки!$E$8*100)</f>
        <v>0</v>
      </c>
      <c r="CU16" s="67" t="n">
        <f aca="false">IF(OR($D16=1,MONTH($B16)&lt;&gt;MONTH(StartDate),'У2 Ввод'!$D$104="",'У2 Ввод'!$E$104="",'У2 Ввод'!$D$104&gt;$B16),0,MAX(0,MIN(1,'У2 Ввод'!$E$104-NETWORKDAYS('У2 Ввод'!$D$104,$B16)+1))/Настройки!$E$8*100)</f>
        <v>0</v>
      </c>
      <c r="CV16" s="67" t="n">
        <f aca="false">IF(OR($D16=1,MONTH($B16)&lt;&gt;MONTH(StartDate),'У2 Ввод'!$D$105="",'У2 Ввод'!$E$105="",'У2 Ввод'!$D$105&gt;$B16),0,MAX(0,MIN(1,'У2 Ввод'!$E$105-NETWORKDAYS('У2 Ввод'!$D$105,$B16)+1))/Настройки!$E$8*100)</f>
        <v>0</v>
      </c>
      <c r="CW16" s="67" t="n">
        <f aca="false">IF(OR($D16=1,MONTH($B16)&lt;&gt;MONTH(StartDate),'У2 Ввод'!$D$106="",'У2 Ввод'!$E$106="",'У2 Ввод'!$D$106&gt;$B16),0,MAX(0,MIN(1,'У2 Ввод'!$E$106-NETWORKDAYS('У2 Ввод'!$D$106,$B16)+1))/Настройки!$E$8*100)</f>
        <v>0</v>
      </c>
      <c r="CX16" s="67" t="n">
        <f aca="false">IF(OR($D16=1,MONTH($B16)&lt;&gt;MONTH(StartDate),'У2 Ввод'!$D$107="",'У2 Ввод'!$E$107="",'У2 Ввод'!$D$107&gt;$B16),0,MAX(0,MIN(1,'У2 Ввод'!$E$107-NETWORKDAYS('У2 Ввод'!$D$107,$B16)+1))/Настройки!$E$8*100)</f>
        <v>0</v>
      </c>
      <c r="CY16" s="67" t="n">
        <f aca="false">IF(OR($D16=1,MONTH($B16)&lt;&gt;MONTH(StartDate),'У2 Ввод'!$D$108="",'У2 Ввод'!$E$108="",'У2 Ввод'!$D$108&gt;$B16),0,MAX(0,MIN(1,'У2 Ввод'!$E$108-NETWORKDAYS('У2 Ввод'!$D$108,$B16)+1))/Настройки!$E$8*100)</f>
        <v>0</v>
      </c>
      <c r="CZ16" s="67" t="n">
        <f aca="false">IF(OR($D16=1,MONTH($B16)&lt;&gt;MONTH(StartDate),'У2 Ввод'!$D$109="",'У2 Ввод'!$E$109="",'У2 Ввод'!$D$109&gt;$B16),0,MAX(0,MIN(1,'У2 Ввод'!$E$109-NETWORKDAYS('У2 Ввод'!$D$109,$B16)+1))/Настройки!$E$8*100)</f>
        <v>0</v>
      </c>
      <c r="DA16" s="67" t="n">
        <f aca="false">IF(OR($D16=1,MONTH($B16)&lt;&gt;MONTH(StartDate),'У2 Ввод'!$D$110="",'У2 Ввод'!$E$110="",'У2 Ввод'!$D$110&gt;$B16),0,MAX(0,MIN(1,'У2 Ввод'!$E$110-NETWORKDAYS('У2 Ввод'!$D$110,$B16)+1))/Настройки!$E$8*100)</f>
        <v>0</v>
      </c>
      <c r="DB16" s="67" t="n">
        <f aca="false">IF(OR($D16=1,MONTH($B16)&lt;&gt;MONTH(StartDate),'У2 Ввод'!$D$111="",'У2 Ввод'!$E$111="",'У2 Ввод'!$D$111&gt;$B16),0,MAX(0,MIN(1,'У2 Ввод'!$E$111-NETWORKDAYS('У2 Ввод'!$D$111,$B16)+1))/Настройки!$E$8*100)</f>
        <v>0</v>
      </c>
      <c r="DC16" s="67" t="n">
        <f aca="false">IF(OR($D16=1,MONTH($B16)&lt;&gt;MONTH(StartDate),'У2 Ввод'!$D$112="",'У2 Ввод'!$E$112="",'У2 Ввод'!$D$112&gt;$B16),0,MAX(0,MIN(1,'У2 Ввод'!$E$112-NETWORKDAYS('У2 Ввод'!$D$112,$B16)+1))/Настройки!$E$8*100)</f>
        <v>0</v>
      </c>
      <c r="DD16" s="67" t="n">
        <f aca="false">IF(OR($D16=1,MONTH($B16)&lt;&gt;MONTH(StartDate),'У2 Ввод'!$D$113="",'У2 Ввод'!$E$113="",'У2 Ввод'!$D$113&gt;$B16),0,MAX(0,MIN(1,'У2 Ввод'!$E$113-NETWORKDAYS('У2 Ввод'!$D$113,$B16)+1))/Настройки!$E$8*100)</f>
        <v>0</v>
      </c>
      <c r="DE16" s="67" t="n">
        <f aca="false">IF(OR($D16=1,MONTH($B16)&lt;&gt;MONTH(StartDate),'У2 Ввод'!$D$114="",'У2 Ввод'!$E$114="",'У2 Ввод'!$D$114&gt;$B16),0,MAX(0,MIN(1,'У2 Ввод'!$E$114-NETWORKDAYS('У2 Ввод'!$D$114,$B16)+1))/Настройки!$E$8*100)</f>
        <v>0</v>
      </c>
      <c r="DF16" s="67" t="n">
        <f aca="false">IF(OR($D16=1,MONTH($B16)&lt;&gt;MONTH(StartDate),'У2 Ввод'!$D$115="",'У2 Ввод'!$E$115="",'У2 Ввод'!$D$115&gt;$B16),0,MAX(0,MIN(1,'У2 Ввод'!$E$115-NETWORKDAYS('У2 Ввод'!$D$115,$B16)+1))/Настройки!$E$8*100)</f>
        <v>0</v>
      </c>
      <c r="DG16" s="67" t="n">
        <f aca="false">IF(OR($D16=1,MONTH($B16)&lt;&gt;MONTH(StartDate),'У2 Ввод'!$D$116="",'У2 Ввод'!$E$116="",'У2 Ввод'!$D$116&gt;$B16),0,MAX(0,MIN(1,'У2 Ввод'!$E$116-NETWORKDAYS('У2 Ввод'!$D$116,$B16)+1))/Настройки!$E$8*100)</f>
        <v>0</v>
      </c>
      <c r="DH16" s="67" t="n">
        <f aca="false">IF(OR($D16=1,MONTH($B16)&lt;&gt;MONTH(StartDate),'У2 Ввод'!$D$117="",'У2 Ввод'!$E$117="",'У2 Ввод'!$D$117&gt;$B16),0,MAX(0,MIN(1,'У2 Ввод'!$E$117-NETWORKDAYS('У2 Ввод'!$D$117,$B16)+1))/Настройки!$E$8*100)</f>
        <v>0</v>
      </c>
      <c r="DI16" s="67" t="n">
        <f aca="false">IF(OR($D16=1,MONTH($B16)&lt;&gt;MONTH(StartDate),'У2 Ввод'!$D$118="",'У2 Ввод'!$E$118="",'У2 Ввод'!$D$118&gt;$B16),0,MAX(0,MIN(1,'У2 Ввод'!$E$118-NETWORKDAYS('У2 Ввод'!$D$118,$B16)+1))/Настройки!$E$8*100)</f>
        <v>0</v>
      </c>
      <c r="DJ16" s="67" t="n">
        <f aca="false">IF(OR($D16=1,MONTH($B16)&lt;&gt;MONTH(StartDate),'У2 Ввод'!$D$119="",'У2 Ввод'!$E$119="",'У2 Ввод'!$D$119&gt;$B16),0,MAX(0,MIN(1,'У2 Ввод'!$E$119-NETWORKDAYS('У2 Ввод'!$D$119,$B16)+1))/Настройки!$E$8*100)</f>
        <v>0</v>
      </c>
      <c r="DK16" s="67" t="n">
        <f aca="false">IF(OR($D16=1,MONTH($B16)&lt;&gt;MONTH(StartDate),'У2 Ввод'!$D$120="",'У2 Ввод'!$E$120="",'У2 Ввод'!$D$120&gt;$B16),0,MAX(0,MIN(1,'У2 Ввод'!$E$120-NETWORKDAYS('У2 Ввод'!$D$120,$B16)+1))/Настройки!$E$8*100)</f>
        <v>0</v>
      </c>
      <c r="DL16" s="67" t="n">
        <f aca="false">IF(OR($D16=1,MONTH($B16)&lt;&gt;MONTH(StartDate),'У2 Ввод'!$D$121="",'У2 Ввод'!$E$121="",'У2 Ввод'!$D$121&gt;$B16),0,MAX(0,MIN(1,'У2 Ввод'!$E$121-NETWORKDAYS('У2 Ввод'!$D$121,$B16)+1))/Настройки!$E$8*100)</f>
        <v>0</v>
      </c>
      <c r="DM16" s="67" t="n">
        <f aca="false">IF(OR($D16=1,MONTH($B16)&lt;&gt;MONTH(StartDate),'У2 Ввод'!$D$122="",'У2 Ввод'!$E$122="",'У2 Ввод'!$D$122&gt;$B16),0,MAX(0,MIN(1,'У2 Ввод'!$E$122-NETWORKDAYS('У2 Ввод'!$D$122,$B16)+1))/Настройки!$E$8*100)</f>
        <v>0</v>
      </c>
      <c r="DN16" s="67" t="n">
        <f aca="false">IF(OR($D16=1,MONTH($B16)&lt;&gt;MONTH(StartDate),'У2 Ввод'!$D$123="",'У2 Ввод'!$E$123="",'У2 Ввод'!$D$123&gt;$B16),0,MAX(0,MIN(1,'У2 Ввод'!$E$123-NETWORKDAYS('У2 Ввод'!$D$123,$B16)+1))/Настройки!$E$8*100)</f>
        <v>0</v>
      </c>
      <c r="DO16" s="67" t="n">
        <f aca="false">IF(OR($D16=1,MONTH($B16)&lt;&gt;MONTH(StartDate),'У2 Ввод'!$D$124="",'У2 Ввод'!$E$124="",'У2 Ввод'!$D$124&gt;$B16),0,MAX(0,MIN(1,'У2 Ввод'!$E$124-NETWORKDAYS('У2 Ввод'!$D$124,$B16)+1))/Настройки!$E$8*100)</f>
        <v>0</v>
      </c>
      <c r="DP16" s="67" t="n">
        <f aca="false">IF(OR($D16=1,MONTH($B16)&lt;&gt;MONTH(StartDate),'У2 Ввод'!$D$125="",'У2 Ввод'!$E$125="",'У2 Ввод'!$D$125&gt;$B16),0,MAX(0,MIN(1,'У2 Ввод'!$E$125-NETWORKDAYS('У2 Ввод'!$D$125,$B16)+1))/Настройки!$E$8*100)</f>
        <v>0</v>
      </c>
      <c r="DQ16" s="67" t="n">
        <f aca="false">IF(OR($D16=1,MONTH($B16)&lt;&gt;MONTH(StartDate),'У2 Ввод'!$D$126="",'У2 Ввод'!$E$126="",'У2 Ввод'!$D$126&gt;$B16),0,MAX(0,MIN(1,'У2 Ввод'!$E$126-NETWORKDAYS('У2 Ввод'!$D$126,$B16)+1))/Настройки!$E$8*100)</f>
        <v>0</v>
      </c>
      <c r="DR16" s="67" t="n">
        <f aca="false">IF(OR($D16=1,MONTH($B16)&lt;&gt;MONTH(StartDate),'У2 Ввод'!$D$127="",'У2 Ввод'!$E$127="",'У2 Ввод'!$D$127&gt;$B16),0,MAX(0,MIN(1,'У2 Ввод'!$E$127-NETWORKDAYS('У2 Ввод'!$D$127,$B16)+1))/Настройки!$E$8*100)</f>
        <v>0</v>
      </c>
      <c r="DS16" s="67" t="n">
        <f aca="false">IF(OR($D16=1,MONTH($B16)&lt;&gt;MONTH(StartDate),'У2 Ввод'!$D$128="",'У2 Ввод'!$E$128="",'У2 Ввод'!$D$128&gt;$B16),0,MAX(0,MIN(1,'У2 Ввод'!$E$128-NETWORKDAYS('У2 Ввод'!$D$128,$B16)+1))/Настройки!$E$8*100)</f>
        <v>0</v>
      </c>
      <c r="DT16" s="67" t="n">
        <f aca="false">IF(OR($D16=1,MONTH($B16)&lt;&gt;MONTH(StartDate),'У2 Ввод'!$D$129="",'У2 Ввод'!$E$129="",'У2 Ввод'!$D$129&gt;$B16),0,MAX(0,MIN(1,'У2 Ввод'!$E$129-NETWORKDAYS('У2 Ввод'!$D$129,$B16)+1))/Настройки!$E$8*100)</f>
        <v>0</v>
      </c>
      <c r="DU16" s="67" t="n">
        <f aca="false">IF(OR($D16=1,MONTH($B16)&lt;&gt;MONTH(StartDate),'У2 Ввод'!$D$130="",'У2 Ввод'!$E$130="",'У2 Ввод'!$D$130&gt;$B16),0,MAX(0,MIN(1,'У2 Ввод'!$E$130-NETWORKDAYS('У2 Ввод'!$D$130,$B16)+1))/Настройки!$E$8*100)</f>
        <v>0</v>
      </c>
      <c r="DV16" s="67" t="n">
        <f aca="false">IF(OR($D16=1,MONTH($B16)&lt;&gt;MONTH(StartDate),'У2 Ввод'!$D$131="",'У2 Ввод'!$E$131="",'У2 Ввод'!$D$131&gt;$B16),0,MAX(0,MIN(1,'У2 Ввод'!$E$131-NETWORKDAYS('У2 Ввод'!$D$131,$B16)+1))/Настройки!$E$8*100)</f>
        <v>0</v>
      </c>
      <c r="DW16" s="67" t="n">
        <f aca="false">IF(OR($D16=1,MONTH($B16)&lt;&gt;MONTH(StartDate),'У2 Ввод'!$D$132="",'У2 Ввод'!$E$132="",'У2 Ввод'!$D$132&gt;$B16),0,MAX(0,MIN(1,'У2 Ввод'!$E$132-NETWORKDAYS('У2 Ввод'!$D$132,$B16)+1))/Настройки!$E$8*100)</f>
        <v>0</v>
      </c>
      <c r="DX16" s="67" t="n">
        <f aca="false">IF(OR($D16=1,MONTH($B16)&lt;&gt;MONTH(StartDate),'У2 Ввод'!$D$133="",'У2 Ввод'!$E$133="",'У2 Ввод'!$D$133&gt;$B16),0,MAX(0,MIN(1,'У2 Ввод'!$E$133-NETWORKDAYS('У2 Ввод'!$D$133,$B16)+1))/Настройки!$E$8*100)</f>
        <v>0</v>
      </c>
      <c r="DY16" s="67" t="n">
        <f aca="false">IF(OR($D16=1,MONTH($B16)&lt;&gt;MONTH(StartDate),'У2 Ввод'!$D$134="",'У2 Ввод'!$E$134="",'У2 Ввод'!$D$134&gt;$B16),0,MAX(0,MIN(1,'У2 Ввод'!$E$134-NETWORKDAYS('У2 Ввод'!$D$134,$B16)+1))/Настройки!$E$8*100)</f>
        <v>0</v>
      </c>
      <c r="DZ16" s="67" t="n">
        <f aca="false">IF(OR($D16=1,MONTH($B16)&lt;&gt;MONTH(StartDate),'У2 Ввод'!$D$135="",'У2 Ввод'!$E$135="",'У2 Ввод'!$D$135&gt;$B16),0,MAX(0,MIN(1,'У2 Ввод'!$E$135-NETWORKDAYS('У2 Ввод'!$D$135,$B16)+1))/Настройки!$E$8*100)</f>
        <v>0</v>
      </c>
      <c r="EA16" s="67" t="n">
        <f aca="false">IF(OR($D16=1,MONTH($B16)&lt;&gt;MONTH(StartDate),'У2 Ввод'!$D$136="",'У2 Ввод'!$E$136="",'У2 Ввод'!$D$136&gt;$B16),0,MAX(0,MIN(1,'У2 Ввод'!$E$136-NETWORKDAYS('У2 Ввод'!$D$136,$B16)+1))/Настройки!$E$8*100)</f>
        <v>0</v>
      </c>
      <c r="EB16" s="67" t="n">
        <f aca="false">IF(OR($D16=1,MONTH($B16)&lt;&gt;MONTH(StartDate),'У2 Ввод'!$D$137="",'У2 Ввод'!$E$137="",'У2 Ввод'!$D$137&gt;$B16),0,MAX(0,MIN(1,'У2 Ввод'!$E$137-NETWORKDAYS('У2 Ввод'!$D$137,$B16)+1))/Настройки!$E$8*100)</f>
        <v>0</v>
      </c>
      <c r="EC16" s="67" t="n">
        <f aca="false">IF(OR($D16=1,MONTH($B16)&lt;&gt;MONTH(StartDate),'У2 Ввод'!$D$138="",'У2 Ввод'!$E$138="",'У2 Ввод'!$D$138&gt;$B16),0,MAX(0,MIN(1,'У2 Ввод'!$E$138-NETWORKDAYS('У2 Ввод'!$D$138,$B16)+1))/Настройки!$E$8*100)</f>
        <v>0</v>
      </c>
      <c r="ED16" s="67" t="n">
        <f aca="false">IF(OR($D16=1,MONTH($B16)&lt;&gt;MONTH(StartDate),'У2 Ввод'!$D$139="",'У2 Ввод'!$E$139="",'У2 Ввод'!$D$139&gt;$B16),0,MAX(0,MIN(1,'У2 Ввод'!$E$139-NETWORKDAYS('У2 Ввод'!$D$139,$B16)+1))/Настройки!$E$8*100)</f>
        <v>0</v>
      </c>
      <c r="EE16" s="67" t="n">
        <f aca="false">IF(OR($D16=1,MONTH($B16)&lt;&gt;MONTH(StartDate),'У2 Ввод'!$D$140="",'У2 Ввод'!$E$140="",'У2 Ввод'!$D$140&gt;$B16),0,MAX(0,MIN(1,'У2 Ввод'!$E$140-NETWORKDAYS('У2 Ввод'!$D$140,$B16)+1))/Настройки!$E$8*100)</f>
        <v>0</v>
      </c>
      <c r="EF16" s="67" t="n">
        <f aca="false">IF(OR($D16=1,MONTH($B16)&lt;&gt;MONTH(StartDate),'У2 Ввод'!$D$141="",'У2 Ввод'!$E$141="",'У2 Ввод'!$D$141&gt;$B16),0,MAX(0,MIN(1,'У2 Ввод'!$E$141-NETWORKDAYS('У2 Ввод'!$D$141,$B16)+1))/Настройки!$E$8*100)</f>
        <v>0</v>
      </c>
      <c r="EG16" s="67" t="n">
        <f aca="false">IF(OR($D16=1,MONTH($B16)&lt;&gt;MONTH(StartDate),'У2 Ввод'!$D$142="",'У2 Ввод'!$E$142="",'У2 Ввод'!$D$142&gt;$B16),0,MAX(0,MIN(1,'У2 Ввод'!$E$142-NETWORKDAYS('У2 Ввод'!$D$142,$B16)+1))/Настройки!$E$8*100)</f>
        <v>0</v>
      </c>
      <c r="EH16" s="67" t="n">
        <f aca="false">IF(OR($D16=1,MONTH($B16)&lt;&gt;MONTH(StartDate),'У2 Ввод'!$D$143="",'У2 Ввод'!$E$143="",'У2 Ввод'!$D$143&gt;$B16),0,MAX(0,MIN(1,'У2 Ввод'!$E$143-NETWORKDAYS('У2 Ввод'!$D$143,$B16)+1))/Настройки!$E$8*100)</f>
        <v>0</v>
      </c>
      <c r="EI16" s="67" t="n">
        <f aca="false">IF(OR($D16=1,MONTH($B16)&lt;&gt;MONTH(StartDate),'У2 Ввод'!$D$144="",'У2 Ввод'!$E$144="",'У2 Ввод'!$D$144&gt;$B16),0,MAX(0,MIN(1,'У2 Ввод'!$E$144-NETWORKDAYS('У2 Ввод'!$D$144,$B16)+1))/Настройки!$E$8*100)</f>
        <v>0</v>
      </c>
      <c r="EJ16" s="67" t="n">
        <f aca="false">IF(OR($D16=1,MONTH($B16)&lt;&gt;MONTH(StartDate),'У2 Ввод'!$D$145="",'У2 Ввод'!$E$145="",'У2 Ввод'!$D$145&gt;$B16),0,MAX(0,MIN(1,'У2 Ввод'!$E$145-NETWORKDAYS('У2 Ввод'!$D$145,$B16)+1))/Настройки!$E$8*100)</f>
        <v>0</v>
      </c>
      <c r="EK16" s="67" t="n">
        <f aca="false">IF(OR($D16=1,MONTH($B16)&lt;&gt;MONTH(StartDate),'У2 Ввод'!$D$146="",'У2 Ввод'!$E$146="",'У2 Ввод'!$D$146&gt;$B16),0,MAX(0,MIN(1,'У2 Ввод'!$E$146-NETWORKDAYS('У2 Ввод'!$D$146,$B16)+1))/Настройки!$E$8*100)</f>
        <v>0</v>
      </c>
      <c r="EL16" s="67" t="n">
        <f aca="false">IF(OR($D16=1,MONTH($B16)&lt;&gt;MONTH(StartDate),'У2 Ввод'!$D$147="",'У2 Ввод'!$E$147="",'У2 Ввод'!$D$147&gt;$B16),0,MAX(0,MIN(1,'У2 Ввод'!$E$147-NETWORKDAYS('У2 Ввод'!$D$147,$B16)+1))/Настройки!$E$8*100)</f>
        <v>0</v>
      </c>
      <c r="EM16" s="67" t="n">
        <f aca="false">IF(OR($D16=1,MONTH($B16)&lt;&gt;MONTH(StartDate),'У2 Ввод'!$D$148="",'У2 Ввод'!$E$148="",'У2 Ввод'!$D$148&gt;$B16),0,MAX(0,MIN(1,'У2 Ввод'!$E$148-NETWORKDAYS('У2 Ввод'!$D$148,$B16)+1))/Настройки!$E$8*100)</f>
        <v>0</v>
      </c>
      <c r="EN16" s="67" t="n">
        <f aca="false">IF(OR($D16=1,MONTH($B16)&lt;&gt;MONTH(StartDate),'У2 Ввод'!$D$149="",'У2 Ввод'!$E$149="",'У2 Ввод'!$D$149&gt;$B16),0,MAX(0,MIN(1,'У2 Ввод'!$E$149-NETWORKDAYS('У2 Ввод'!$D$149,$B16)+1))/Настройки!$E$8*100)</f>
        <v>0</v>
      </c>
      <c r="EO16" s="67" t="n">
        <f aca="false">IF(OR($D16=1,MONTH($B16)&lt;&gt;MONTH(StartDate),'У2 Ввод'!$D$150="",'У2 Ввод'!$E$150="",'У2 Ввод'!$D$150&gt;$B16),0,MAX(0,MIN(1,'У2 Ввод'!$E$150-NETWORKDAYS('У2 Ввод'!$D$150,$B16)+1))/Настройки!$E$8*100)</f>
        <v>0</v>
      </c>
      <c r="EP16" s="67" t="n">
        <f aca="false">IF(OR($D16=1,MONTH($B16)&lt;&gt;MONTH(StartDate),'У2 Ввод'!$D$151="",'У2 Ввод'!$E$151="",'У2 Ввод'!$D$151&gt;$B16),0,MAX(0,MIN(1,'У2 Ввод'!$E$151-NETWORKDAYS('У2 Ввод'!$D$151,$B16)+1))/Настройки!$E$8*100)</f>
        <v>0</v>
      </c>
      <c r="EQ16" s="67" t="n">
        <f aca="false">IF(OR($D16=1,MONTH($B16)&lt;&gt;MONTH(StartDate),'У2 Ввод'!$D$152="",'У2 Ввод'!$E$152="",'У2 Ввод'!$D$152&gt;$B16),0,MAX(0,MIN(1,'У2 Ввод'!$E$152-NETWORKDAYS('У2 Ввод'!$D$152,$B16)+1))/Настройки!$E$8*100)</f>
        <v>0</v>
      </c>
      <c r="ER16" s="67" t="n">
        <f aca="false">IF(OR($D16=1,MONTH($B16)&lt;&gt;MONTH(StartDate),'У2 Ввод'!$D$153="",'У2 Ввод'!$E$153="",'У2 Ввод'!$D$153&gt;$B16),0,MAX(0,MIN(1,'У2 Ввод'!$E$153-NETWORKDAYS('У2 Ввод'!$D$153,$B16)+1))/Настройки!$E$8*100)</f>
        <v>0</v>
      </c>
      <c r="ES16" s="67" t="n">
        <f aca="false">IF(OR($D16=1,MONTH($B16)&lt;&gt;MONTH(StartDate),'У2 Ввод'!$D$154="",'У2 Ввод'!$E$154="",'У2 Ввод'!$D$154&gt;$B16),0,MAX(0,MIN(1,'У2 Ввод'!$E$154-NETWORKDAYS('У2 Ввод'!$D$154,$B16)+1))/Настройки!$E$8*100)</f>
        <v>0</v>
      </c>
      <c r="ET16" s="67" t="n">
        <f aca="false">IF(OR($D16=1,MONTH($B16)&lt;&gt;MONTH(StartDate),'У2 Ввод'!$D$155="",'У2 Ввод'!$E$155="",'У2 Ввод'!$D$155&gt;$B16),0,MAX(0,MIN(1,'У2 Ввод'!$E$155-NETWORKDAYS('У2 Ввод'!$D$155,$B16)+1))/Настройки!$E$8*100)</f>
        <v>0</v>
      </c>
      <c r="EU16" s="67" t="n">
        <f aca="false">IF(OR($D16=1,MONTH($B16)&lt;&gt;MONTH(StartDate),'У2 Ввод'!$D$156="",'У2 Ввод'!$E$156="",'У2 Ввод'!$D$156&gt;$B16),0,MAX(0,MIN(1,'У2 Ввод'!$E$156-NETWORKDAYS('У2 Ввод'!$D$156,$B16)+1))/Настройки!$E$8*100)</f>
        <v>0</v>
      </c>
      <c r="EV16" s="67" t="n">
        <f aca="false">IF(OR($D16=1,MONTH($B16)&lt;&gt;MONTH(StartDate),'У2 Ввод'!$D$157="",'У2 Ввод'!$E$157="",'У2 Ввод'!$D$157&gt;$B16),0,MAX(0,MIN(1,'У2 Ввод'!$E$157-NETWORKDAYS('У2 Ввод'!$D$157,$B16)+1))/Настройки!$E$8*100)</f>
        <v>0</v>
      </c>
      <c r="EW16" s="67" t="n">
        <f aca="false">IF(OR($D16=1,MONTH($B16)&lt;&gt;MONTH(StartDate),'У2 Ввод'!$D$158="",'У2 Ввод'!$E$158="",'У2 Ввод'!$D$158&gt;$B16),0,MAX(0,MIN(1,'У2 Ввод'!$E$158-NETWORKDAYS('У2 Ввод'!$D$158,$B16)+1))/Настройки!$E$8*100)</f>
        <v>0</v>
      </c>
      <c r="EX16" s="67" t="n">
        <f aca="false">IF(OR($D16=1,MONTH($B16)&lt;&gt;MONTH(StartDate),'У2 Ввод'!$D$159="",'У2 Ввод'!$E$159="",'У2 Ввод'!$D$159&gt;$B16),0,MAX(0,MIN(1,'У2 Ввод'!$E$159-NETWORKDAYS('У2 Ввод'!$D$159,$B16)+1))/Настройки!$E$8*100)</f>
        <v>0</v>
      </c>
      <c r="EY16" s="67" t="n">
        <f aca="false">IF(OR($D16=1,MONTH($B16)&lt;&gt;MONTH(StartDate),'У2 Ввод'!$D$160="",'У2 Ввод'!$E$160="",'У2 Ввод'!$D$160&gt;$B16),0,MAX(0,MIN(1,'У2 Ввод'!$E$160-NETWORKDAYS('У2 Ввод'!$D$160,$B16)+1))/Настройки!$E$8*100)</f>
        <v>0</v>
      </c>
      <c r="EZ16" s="67" t="n">
        <f aca="false">IF(OR($D16=1,MONTH($B16)&lt;&gt;MONTH(StartDate),'У2 Ввод'!$D$161="",'У2 Ввод'!$E$161="",'У2 Ввод'!$D$161&gt;$B16),0,MAX(0,MIN(1,'У2 Ввод'!$E$161-NETWORKDAYS('У2 Ввод'!$D$161,$B16)+1))/Настройки!$E$8*100)</f>
        <v>0</v>
      </c>
      <c r="FA16" s="67" t="n">
        <f aca="false">IF(OR($D16=1,MONTH($B16)&lt;&gt;MONTH(StartDate),'У2 Ввод'!$D$162="",'У2 Ввод'!$E$162="",'У2 Ввод'!$D$162&gt;$B16),0,MAX(0,MIN(1,'У2 Ввод'!$E$162-NETWORKDAYS('У2 Ввод'!$D$162,$B16)+1))/Настройки!$E$8*100)</f>
        <v>0</v>
      </c>
      <c r="FB16" s="67" t="n">
        <f aca="false">IF(OR($D16=1,MONTH($B16)&lt;&gt;MONTH(StartDate),'У2 Ввод'!$D$163="",'У2 Ввод'!$E$163="",'У2 Ввод'!$D$163&gt;$B16),0,MAX(0,MIN(1,'У2 Ввод'!$E$163-NETWORKDAYS('У2 Ввод'!$D$163,$B16)+1))/Настройки!$E$8*100)</f>
        <v>0</v>
      </c>
      <c r="FC16" s="67" t="n">
        <f aca="false">IF(OR($D16=1,MONTH($B16)&lt;&gt;MONTH(StartDate),'У2 Ввод'!$D$164="",'У2 Ввод'!$E$164="",'У2 Ввод'!$D$164&gt;$B16),0,MAX(0,MIN(1,'У2 Ввод'!$E$164-NETWORKDAYS('У2 Ввод'!$D$164,$B16)+1))/Настройки!$E$8*100)</f>
        <v>0</v>
      </c>
      <c r="FD16" s="67" t="n">
        <f aca="false">IF(OR($D16=1,MONTH($B16)&lt;&gt;MONTH(StartDate),'У2 Ввод'!$D$165="",'У2 Ввод'!$E$165="",'У2 Ввод'!$D$165&gt;$B16),0,MAX(0,MIN(1,'У2 Ввод'!$E$165-NETWORKDAYS('У2 Ввод'!$D$165,$B16)+1))/Настройки!$E$8*100)</f>
        <v>0</v>
      </c>
      <c r="FE16" s="67" t="n">
        <f aca="false">IF(OR($D16=1,MONTH($B16)&lt;&gt;MONTH(StartDate),'У2 Ввод'!$D$166="",'У2 Ввод'!$E$166="",'У2 Ввод'!$D$166&gt;$B16),0,MAX(0,MIN(1,'У2 Ввод'!$E$166-NETWORKDAYS('У2 Ввод'!$D$166,$B16)+1))/Настройки!$E$8*100)</f>
        <v>0</v>
      </c>
      <c r="FF16" s="67" t="n">
        <f aca="false">IF(OR($D16=1,MONTH($B16)&lt;&gt;MONTH(StartDate),'У2 Ввод'!$D$167="",'У2 Ввод'!$E$167="",'У2 Ввод'!$D$167&gt;$B16),0,MAX(0,MIN(1,'У2 Ввод'!$E$167-NETWORKDAYS('У2 Ввод'!$D$167,$B16)+1))/Настройки!$E$8*100)</f>
        <v>0</v>
      </c>
      <c r="FG16" s="67" t="n">
        <f aca="false">IF(OR($D16=1,MONTH($B16)&lt;&gt;MONTH(StartDate),'У2 Ввод'!$D$168="",'У2 Ввод'!$E$168="",'У2 Ввод'!$D$168&gt;$B16),0,MAX(0,MIN(1,'У2 Ввод'!$E$168-NETWORKDAYS('У2 Ввод'!$D$168,$B16)+1))/Настройки!$E$8*100)</f>
        <v>0</v>
      </c>
      <c r="FH16" s="67" t="n">
        <f aca="false">IF(OR($D16=1,MONTH($B16)&lt;&gt;MONTH(StartDate),'У2 Ввод'!$D$169="",'У2 Ввод'!$E$169="",'У2 Ввод'!$D$169&gt;$B16),0,MAX(0,MIN(1,'У2 Ввод'!$E$169-NETWORKDAYS('У2 Ввод'!$D$169,$B16)+1))/Настройки!$E$8*100)</f>
        <v>0</v>
      </c>
      <c r="FI16" s="67" t="n">
        <f aca="false">IF(OR($D16=1,MONTH($B16)&lt;&gt;MONTH(StartDate),'У2 Ввод'!$D$170="",'У2 Ввод'!$E$170="",'У2 Ввод'!$D$170&gt;$B16),0,MAX(0,MIN(1,'У2 Ввод'!$E$170-NETWORKDAYS('У2 Ввод'!$D$170,$B16)+1))/Настройки!$E$8*100)</f>
        <v>0</v>
      </c>
      <c r="FJ16" s="67" t="n">
        <f aca="false">IF(OR($D16=1,MONTH($B16)&lt;&gt;MONTH(StartDate),'У2 Ввод'!$D$171="",'У2 Ввод'!$E$171="",'У2 Ввод'!$D$171&gt;$B16),0,MAX(0,MIN(1,'У2 Ввод'!$E$171-NETWORKDAYS('У2 Ввод'!$D$171,$B16)+1))/Настройки!$E$8*100)</f>
        <v>0</v>
      </c>
      <c r="FK16" s="67" t="n">
        <f aca="false">IF(OR($D16=1,MONTH($B16)&lt;&gt;MONTH(StartDate),'У2 Ввод'!$D$172="",'У2 Ввод'!$E$172="",'У2 Ввод'!$D$172&gt;$B16),0,MAX(0,MIN(1,'У2 Ввод'!$E$172-NETWORKDAYS('У2 Ввод'!$D$172,$B16)+1))/Настройки!$E$8*100)</f>
        <v>0</v>
      </c>
      <c r="FL16" s="67" t="n">
        <f aca="false">IF(OR($D16=1,MONTH($B16)&lt;&gt;MONTH(StartDate),'У2 Ввод'!$D$173="",'У2 Ввод'!$E$173="",'У2 Ввод'!$D$173&gt;$B16),0,MAX(0,MIN(1,'У2 Ввод'!$E$173-NETWORKDAYS('У2 Ввод'!$D$173,$B16)+1))/Настройки!$E$8*100)</f>
        <v>0</v>
      </c>
      <c r="FM16" s="67" t="n">
        <f aca="false">IF(OR($D16=1,MONTH($B16)&lt;&gt;MONTH(StartDate),'У2 Ввод'!$D$174="",'У2 Ввод'!$E$174="",'У2 Ввод'!$D$174&gt;$B16),0,MAX(0,MIN(1,'У2 Ввод'!$E$174-NETWORKDAYS('У2 Ввод'!$D$174,$B16)+1))/Настройки!$E$8*100)</f>
        <v>0</v>
      </c>
      <c r="FN16" s="67" t="n">
        <f aca="false">IF(OR($D16=1,MONTH($B16)&lt;&gt;MONTH(StartDate),'У2 Ввод'!$D$175="",'У2 Ввод'!$E$175="",'У2 Ввод'!$D$175&gt;$B16),0,MAX(0,MIN(1,'У2 Ввод'!$E$175-NETWORKDAYS('У2 Ввод'!$D$175,$B16)+1))/Настройки!$E$8*100)</f>
        <v>0</v>
      </c>
      <c r="FO16" s="67" t="n">
        <f aca="false">IF(OR($D16=1,MONTH($B16)&lt;&gt;MONTH(StartDate),'У2 Ввод'!$D$176="",'У2 Ввод'!$E$176="",'У2 Ввод'!$D$176&gt;$B16),0,MAX(0,MIN(1,'У2 Ввод'!$E$176-NETWORKDAYS('У2 Ввод'!$D$176,$B16)+1))/Настройки!$E$8*100)</f>
        <v>0</v>
      </c>
      <c r="FP16" s="67" t="n">
        <f aca="false">IF(OR($D16=1,MONTH($B16)&lt;&gt;MONTH(StartDate),'У2 Ввод'!$D$177="",'У2 Ввод'!$E$177="",'У2 Ввод'!$D$177&gt;$B16),0,MAX(0,MIN(1,'У2 Ввод'!$E$177-NETWORKDAYS('У2 Ввод'!$D$177,$B16)+1))/Настройки!$E$8*100)</f>
        <v>0</v>
      </c>
      <c r="FQ16" s="67" t="n">
        <f aca="false">IF(OR($D16=1,MONTH($B16)&lt;&gt;MONTH(StartDate),'У2 Ввод'!$D$178="",'У2 Ввод'!$E$178="",'У2 Ввод'!$D$178&gt;$B16),0,MAX(0,MIN(1,'У2 Ввод'!$E$178-NETWORKDAYS('У2 Ввод'!$D$178,$B16)+1))/Настройки!$E$8*100)</f>
        <v>0</v>
      </c>
      <c r="FR16" s="67" t="n">
        <f aca="false">IF(OR($D16=1,MONTH($B16)&lt;&gt;MONTH(StartDate),'У2 Ввод'!$D$179="",'У2 Ввод'!$E$179="",'У2 Ввод'!$D$179&gt;$B16),0,MAX(0,MIN(1,'У2 Ввод'!$E$179-NETWORKDAYS('У2 Ввод'!$D$179,$B16)+1))/Настройки!$E$8*100)</f>
        <v>0</v>
      </c>
      <c r="FS16" s="67" t="n">
        <f aca="false">IF(OR($D16=1,MONTH($B16)&lt;&gt;MONTH(StartDate),'У2 Ввод'!$D$180="",'У2 Ввод'!$E$180="",'У2 Ввод'!$D$180&gt;$B16),0,MAX(0,MIN(1,'У2 Ввод'!$E$180-NETWORKDAYS('У2 Ввод'!$D$180,$B16)+1))/Настройки!$E$8*100)</f>
        <v>0</v>
      </c>
      <c r="FT16" s="67" t="n">
        <f aca="false">IF(OR($D16=1,MONTH($B16)&lt;&gt;MONTH(StartDate),'У2 Ввод'!$D$181="",'У2 Ввод'!$E$181="",'У2 Ввод'!$D$181&gt;$B16),0,MAX(0,MIN(1,'У2 Ввод'!$E$181-NETWORKDAYS('У2 Ввод'!$D$181,$B16)+1))/Настройки!$E$8*100)</f>
        <v>0</v>
      </c>
      <c r="FU16" s="67" t="n">
        <f aca="false">IF(OR($D16=1,MONTH($B16)&lt;&gt;MONTH(StartDate),'У2 Ввод'!$D$182="",'У2 Ввод'!$E$182="",'У2 Ввод'!$D$182&gt;$B16),0,MAX(0,MIN(1,'У2 Ввод'!$E$182-NETWORKDAYS('У2 Ввод'!$D$182,$B16)+1))/Настройки!$E$8*100)</f>
        <v>0</v>
      </c>
      <c r="FV16" s="67" t="n">
        <f aca="false">IF(OR($D16=1,MONTH($B16)&lt;&gt;MONTH(StartDate),'У2 Ввод'!$D$183="",'У2 Ввод'!$E$183="",'У2 Ввод'!$D$183&gt;$B16),0,MAX(0,MIN(1,'У2 Ввод'!$E$183-NETWORKDAYS('У2 Ввод'!$D$183,$B16)+1))/Настройки!$E$8*100)</f>
        <v>0</v>
      </c>
      <c r="FW16" s="67" t="n">
        <f aca="false">IF(OR($D16=1,MONTH($B16)&lt;&gt;MONTH(StartDate),'У2 Ввод'!$D$184="",'У2 Ввод'!$E$184="",'У2 Ввод'!$D$184&gt;$B16),0,MAX(0,MIN(1,'У2 Ввод'!$E$184-NETWORKDAYS('У2 Ввод'!$D$184,$B16)+1))/Настройки!$E$8*100)</f>
        <v>0</v>
      </c>
      <c r="FX16" s="67" t="n">
        <f aca="false">IF(OR($D16=1,MONTH($B16)&lt;&gt;MONTH(StartDate),'У2 Ввод'!$D$185="",'У2 Ввод'!$E$185="",'У2 Ввод'!$D$185&gt;$B16),0,MAX(0,MIN(1,'У2 Ввод'!$E$185-NETWORKDAYS('У2 Ввод'!$D$185,$B16)+1))/Настройки!$E$8*100)</f>
        <v>0</v>
      </c>
      <c r="FY16" s="67" t="n">
        <f aca="false">IF(OR($D16=1,MONTH($B16)&lt;&gt;MONTH(StartDate),'У2 Ввод'!$D$186="",'У2 Ввод'!$E$186="",'У2 Ввод'!$D$186&gt;$B16),0,MAX(0,MIN(1,'У2 Ввод'!$E$186-NETWORKDAYS('У2 Ввод'!$D$186,$B16)+1))/Настройки!$E$8*100)</f>
        <v>0</v>
      </c>
      <c r="FZ16" s="67" t="n">
        <f aca="false">IF(OR($D16=1,MONTH($B16)&lt;&gt;MONTH(StartDate),'У2 Ввод'!$D$187="",'У2 Ввод'!$E$187="",'У2 Ввод'!$D$187&gt;$B16),0,MAX(0,MIN(1,'У2 Ввод'!$E$187-NETWORKDAYS('У2 Ввод'!$D$187,$B16)+1))/Настройки!$E$8*100)</f>
        <v>0</v>
      </c>
      <c r="GA16" s="67" t="n">
        <f aca="false">IF(OR($D16=1,MONTH($B16)&lt;&gt;MONTH(StartDate),'У2 Ввод'!$D$188="",'У2 Ввод'!$E$188="",'У2 Ввод'!$D$188&gt;$B16),0,MAX(0,MIN(1,'У2 Ввод'!$E$188-NETWORKDAYS('У2 Ввод'!$D$188,$B16)+1))/Настройки!$E$8*100)</f>
        <v>0</v>
      </c>
      <c r="GB16" s="67" t="n">
        <f aca="false">IF(OR($D16=1,MONTH($B16)&lt;&gt;MONTH(StartDate),'У2 Ввод'!$D$189="",'У2 Ввод'!$E$189="",'У2 Ввод'!$D$189&gt;$B16),0,MAX(0,MIN(1,'У2 Ввод'!$E$189-NETWORKDAYS('У2 Ввод'!$D$189,$B16)+1))/Настройки!$E$8*100)</f>
        <v>0</v>
      </c>
      <c r="GC16" s="67" t="n">
        <f aca="false">IF(OR($D16=1,MONTH($B16)&lt;&gt;MONTH(StartDate),'У2 Ввод'!$D$190="",'У2 Ввод'!$E$190="",'У2 Ввод'!$D$190&gt;$B16),0,MAX(0,MIN(1,'У2 Ввод'!$E$190-NETWORKDAYS('У2 Ввод'!$D$190,$B16)+1))/Настройки!$E$8*100)</f>
        <v>0</v>
      </c>
      <c r="GD16" s="67" t="n">
        <f aca="false">IF(OR($D16=1,MONTH($B16)&lt;&gt;MONTH(StartDate),'У2 Ввод'!$D$191="",'У2 Ввод'!$E$191="",'У2 Ввод'!$D$191&gt;$B16),0,MAX(0,MIN(1,'У2 Ввод'!$E$191-NETWORKDAYS('У2 Ввод'!$D$191,$B16)+1))/Настройки!$E$8*100)</f>
        <v>0</v>
      </c>
      <c r="GE16" s="67" t="n">
        <f aca="false">IF(OR($D16=1,MONTH($B16)&lt;&gt;MONTH(StartDate),'У2 Ввод'!$D$192="",'У2 Ввод'!$E$192="",'У2 Ввод'!$D$192&gt;$B16),0,MAX(0,MIN(1,'У2 Ввод'!$E$192-NETWORKDAYS('У2 Ввод'!$D$192,$B16)+1))/Настройки!$E$8*100)</f>
        <v>0</v>
      </c>
      <c r="GF16" s="67" t="n">
        <f aca="false">IF(OR($D16=1,MONTH($B16)&lt;&gt;MONTH(StartDate),'У2 Ввод'!$D$193="",'У2 Ввод'!$E$193="",'У2 Ввод'!$D$193&gt;$B16),0,MAX(0,MIN(1,'У2 Ввод'!$E$193-NETWORKDAYS('У2 Ввод'!$D$193,$B16)+1))/Настройки!$E$8*100)</f>
        <v>0</v>
      </c>
      <c r="GG16" s="67" t="n">
        <f aca="false">IF(OR($D16=1,MONTH($B16)&lt;&gt;MONTH(StartDate),'У2 Ввод'!$D$194="",'У2 Ввод'!$E$194="",'У2 Ввод'!$D$194&gt;$B16),0,MAX(0,MIN(1,'У2 Ввод'!$E$194-NETWORKDAYS('У2 Ввод'!$D$194,$B16)+1))/Настройки!$E$8*100)</f>
        <v>0</v>
      </c>
      <c r="GH16" s="67" t="n">
        <f aca="false">IF(OR($D16=1,MONTH($B16)&lt;&gt;MONTH(StartDate),'У2 Ввод'!$D$195="",'У2 Ввод'!$E$195="",'У2 Ввод'!$D$195&gt;$B16),0,MAX(0,MIN(1,'У2 Ввод'!$E$195-NETWORKDAYS('У2 Ввод'!$D$195,$B16)+1))/Настройки!$E$8*100)</f>
        <v>0</v>
      </c>
      <c r="GI16" s="67" t="n">
        <f aca="false">IF(OR($D16=1,MONTH($B16)&lt;&gt;MONTH(StartDate),'У2 Ввод'!$D$196="",'У2 Ввод'!$E$196="",'У2 Ввод'!$D$196&gt;$B16),0,MAX(0,MIN(1,'У2 Ввод'!$E$196-NETWORKDAYS('У2 Ввод'!$D$196,$B16)+1))/Настройки!$E$8*100)</f>
        <v>0</v>
      </c>
      <c r="GJ16" s="67" t="n">
        <f aca="false">IF(OR($D16=1,MONTH($B16)&lt;&gt;MONTH(StartDate),'У2 Ввод'!$D$197="",'У2 Ввод'!$E$197="",'У2 Ввод'!$D$197&gt;$B16),0,MAX(0,MIN(1,'У2 Ввод'!$E$197-NETWORKDAYS('У2 Ввод'!$D$197,$B16)+1))/Настройки!$E$8*100)</f>
        <v>0</v>
      </c>
      <c r="GK16" s="67" t="n">
        <f aca="false">IF(OR($D16=1,MONTH($B16)&lt;&gt;MONTH(StartDate),'У2 Ввод'!$D$198="",'У2 Ввод'!$E$198="",'У2 Ввод'!$D$198&gt;$B16),0,MAX(0,MIN(1,'У2 Ввод'!$E$198-NETWORKDAYS('У2 Ввод'!$D$198,$B16)+1))/Настройки!$E$8*100)</f>
        <v>0</v>
      </c>
      <c r="GL16" s="67" t="n">
        <f aca="false">IF(OR($D16=1,MONTH($B16)&lt;&gt;MONTH(StartDate),'У2 Ввод'!$D$199="",'У2 Ввод'!$E$199="",'У2 Ввод'!$D$199&gt;$B16),0,MAX(0,MIN(1,'У2 Ввод'!$E$199-NETWORKDAYS('У2 Ввод'!$D$199,$B16)+1))/Настройки!$E$8*100)</f>
        <v>0</v>
      </c>
      <c r="GM16" s="67" t="n">
        <f aca="false">IF(OR($D16=1,MONTH($B16)&lt;&gt;MONTH(StartDate),'У2 Ввод'!$D$200="",'У2 Ввод'!$E$200="",'У2 Ввод'!$D$200&gt;$B16),0,MAX(0,MIN(1,'У2 Ввод'!$E$200-NETWORKDAYS('У2 Ввод'!$D$200,$B16)+1))/Настройки!$E$8*100)</f>
        <v>0</v>
      </c>
      <c r="GN16" s="67" t="n">
        <f aca="false">IF(OR($D16=1,MONTH($B16)&lt;&gt;MONTH(StartDate),'У2 Ввод'!$D$201="",'У2 Ввод'!$E$201="",'У2 Ввод'!$D$201&gt;$B16),0,MAX(0,MIN(1,'У2 Ввод'!$E$201-NETWORKDAYS('У2 Ввод'!$D$201,$B16)+1))/Настройки!$E$8*100)</f>
        <v>0</v>
      </c>
      <c r="GO16" s="67" t="n">
        <f aca="false">IF(OR($D16=1,MONTH($B16)&lt;&gt;MONTH(StartDate),'У2 Ввод'!$D$202="",'У2 Ввод'!$E$202="",'У2 Ввод'!$D$202&gt;$B16),0,MAX(0,MIN(1,'У2 Ввод'!$E$202-NETWORKDAYS('У2 Ввод'!$D$202,$B16)+1))/Настройки!$E$8*100)</f>
        <v>0</v>
      </c>
      <c r="GP16" s="67" t="n">
        <f aca="false">IF(OR($D16=1,MONTH($B16)&lt;&gt;MONTH(StartDate),'У2 Ввод'!$D$203="",'У2 Ввод'!$E$203="",'У2 Ввод'!$D$203&gt;$B16),0,MAX(0,MIN(1,'У2 Ввод'!$E$203-NETWORKDAYS('У2 Ввод'!$D$203,$B16)+1))/Настройки!$E$8*100)</f>
        <v>0</v>
      </c>
      <c r="GQ16" s="67" t="n">
        <f aca="false">IF(OR($D16=1,MONTH($B16)&lt;&gt;MONTH(StartDate),'У2 Ввод'!$D$204="",'У2 Ввод'!$E$204="",'У2 Ввод'!$D$204&gt;$B16),0,MAX(0,MIN(1,'У2 Ввод'!$E$204-NETWORKDAYS('У2 Ввод'!$D$204,$B16)+1))/Настройки!$E$8*100)</f>
        <v>0</v>
      </c>
      <c r="GR16" s="67" t="n">
        <f aca="false">IF(OR($D16=1,MONTH($B16)&lt;&gt;MONTH(StartDate),'У2 Ввод'!$D$205="",'У2 Ввод'!$E$205="",'У2 Ввод'!$D$205&gt;$B16),0,MAX(0,MIN(1,'У2 Ввод'!$E$205-NETWORKDAYS('У2 Ввод'!$D$205,$B16)+1))/Настройки!$E$8*100)</f>
        <v>0</v>
      </c>
      <c r="GS16" s="67" t="n">
        <f aca="false">IF(OR($D16=1,MONTH($B16)&lt;&gt;MONTH(StartDate),'У2 Ввод'!$D$206="",'У2 Ввод'!$E$206="",'У2 Ввод'!$D$206&gt;$B16),0,MAX(0,MIN(1,'У2 Ввод'!$E$206-NETWORKDAYS('У2 Ввод'!$D$206,$B16)+1))/Настройки!$E$8*100)</f>
        <v>0</v>
      </c>
      <c r="GT16" s="67" t="n">
        <f aca="false">IF(OR($D16=1,MONTH($B16)&lt;&gt;MONTH(StartDate),'У2 Ввод'!$D$207="",'У2 Ввод'!$E$207="",'У2 Ввод'!$D$207&gt;$B16),0,MAX(0,MIN(1,'У2 Ввод'!$E$207-NETWORKDAYS('У2 Ввод'!$D$207,$B16)+1))/Настройки!$E$8*100)</f>
        <v>0</v>
      </c>
      <c r="GU16" s="67" t="n">
        <f aca="false">IF(OR($D16=1,MONTH($B16)&lt;&gt;MONTH(StartDate),'У2 Ввод'!$D$208="",'У2 Ввод'!$E$208="",'У2 Ввод'!$D$208&gt;$B16),0,MAX(0,MIN(1,'У2 Ввод'!$E$208-NETWORKDAYS('У2 Ввод'!$D$208,$B16)+1))/Настройки!$E$8*100)</f>
        <v>0</v>
      </c>
      <c r="GV16" s="67" t="n">
        <f aca="false">IF(OR($D16=1,MONTH($B16)&lt;&gt;MONTH(StartDate),'У2 Ввод'!$D$209="",'У2 Ввод'!$E$209="",'У2 Ввод'!$D$209&gt;$B16),0,MAX(0,MIN(1,'У2 Ввод'!$E$209-NETWORKDAYS('У2 Ввод'!$D$209,$B16)+1))/Настройки!$E$8*100)</f>
        <v>0</v>
      </c>
      <c r="GW16" s="67" t="n">
        <f aca="false">IF(OR($D16=1,MONTH($B16)&lt;&gt;MONTH(StartDate),'У2 Ввод'!$D$210="",'У2 Ввод'!$E$210="",'У2 Ввод'!$D$210&gt;$B16),0,MAX(0,MIN(1,'У2 Ввод'!$E$210-NETWORKDAYS('У2 Ввод'!$D$210,$B16)+1))/Настройки!$E$8*100)</f>
        <v>0</v>
      </c>
      <c r="GX16" s="67" t="n">
        <f aca="false">IF(OR($D16=1,MONTH($B16)&lt;&gt;MONTH(StartDate),'У2 Ввод'!$D$211="",'У2 Ввод'!$E$211="",'У2 Ввод'!$D$211&gt;$B16),0,MAX(0,MIN(1,'У2 Ввод'!$E$211-NETWORKDAYS('У2 Ввод'!$D$211,$B16)+1))/Настройки!$E$8*100)</f>
        <v>0</v>
      </c>
      <c r="GY16" s="67" t="n">
        <f aca="false">IF(OR($D16=1,MONTH($B16)&lt;&gt;MONTH(StartDate),'У2 Ввод'!$D$212="",'У2 Ввод'!$E$212="",'У2 Ввод'!$D$212&gt;$B16),0,MAX(0,MIN(1,'У2 Ввод'!$E$212-NETWORKDAYS('У2 Ввод'!$D$212,$B16)+1))/Настройки!$E$8*100)</f>
        <v>0</v>
      </c>
      <c r="GZ16" s="67" t="n">
        <f aca="false">IF(OR($D16=1,MONTH($B16)&lt;&gt;MONTH(StartDate),'У2 Ввод'!$D$213="",'У2 Ввод'!$E$213="",'У2 Ввод'!$D$213&gt;$B16),0,MAX(0,MIN(1,'У2 Ввод'!$E$213-NETWORKDAYS('У2 Ввод'!$D$213,$B16)+1))/Настройки!$E$8*100)</f>
        <v>0</v>
      </c>
      <c r="HA16" s="67" t="n">
        <f aca="false">IF(OR($D16=1,MONTH($B16)&lt;&gt;MONTH(StartDate),'У2 Ввод'!$D$214="",'У2 Ввод'!$E$214="",'У2 Ввод'!$D$214&gt;$B16),0,MAX(0,MIN(1,'У2 Ввод'!$E$214-NETWORKDAYS('У2 Ввод'!$D$214,$B16)+1))/Настройки!$E$8*100)</f>
        <v>0</v>
      </c>
      <c r="HB16" s="67" t="n">
        <f aca="false">IF(OR($D16=1,MONTH($B16)&lt;&gt;MONTH(StartDate),'У2 Ввод'!$D$215="",'У2 Ввод'!$E$215="",'У2 Ввод'!$D$215&gt;$B16),0,MAX(0,MIN(1,'У2 Ввод'!$E$215-NETWORKDAYS('У2 Ввод'!$D$215,$B16)+1))/Настройки!$E$8*100)</f>
        <v>0</v>
      </c>
      <c r="HC16" s="67" t="n">
        <f aca="false">IF(OR($D16=1,MONTH($B16)&lt;&gt;MONTH(StartDate),'У2 Ввод'!$D$216="",'У2 Ввод'!$E$216="",'У2 Ввод'!$D$216&gt;$B16),0,MAX(0,MIN(1,'У2 Ввод'!$E$216-NETWORKDAYS('У2 Ввод'!$D$216,$B16)+1))/Настройки!$E$8*100)</f>
        <v>0</v>
      </c>
      <c r="HD16" s="67" t="n">
        <f aca="false">IF(OR($D16=1,MONTH($B16)&lt;&gt;MONTH(StartDate),'У2 Ввод'!$D$217="",'У2 Ввод'!$E$217="",'У2 Ввод'!$D$217&gt;$B16),0,MAX(0,MIN(1,'У2 Ввод'!$E$217-NETWORKDAYS('У2 Ввод'!$D$217,$B16)+1))/Настройки!$E$8*100)</f>
        <v>0</v>
      </c>
      <c r="HE16" s="67" t="n">
        <f aca="false">IF(OR($D16=1,MONTH($B16)&lt;&gt;MONTH(StartDate),'У2 Ввод'!$D$218="",'У2 Ввод'!$E$218="",'У2 Ввод'!$D$218&gt;$B16),0,MAX(0,MIN(1,'У2 Ввод'!$E$218-NETWORKDAYS('У2 Ввод'!$D$218,$B16)+1))/Настройки!$E$8*100)</f>
        <v>0</v>
      </c>
      <c r="HF16" s="67" t="n">
        <f aca="false">IF(OR($D16=1,MONTH($B16)&lt;&gt;MONTH(StartDate),'У2 Ввод'!$D$219="",'У2 Ввод'!$E$219="",'У2 Ввод'!$D$219&gt;$B16),0,MAX(0,MIN(1,'У2 Ввод'!$E$219-NETWORKDAYS('У2 Ввод'!$D$219,$B16)+1))/Настройки!$E$8*100)</f>
        <v>0</v>
      </c>
      <c r="HG16" s="67" t="n">
        <f aca="false">IF(OR($D16=1,MONTH($B16)&lt;&gt;MONTH(StartDate),'У2 Ввод'!$D$220="",'У2 Ввод'!$E$220="",'У2 Ввод'!$D$220&gt;$B16),0,MAX(0,MIN(1,'У2 Ввод'!$E$220-NETWORKDAYS('У2 Ввод'!$D$220,$B16)+1))/Настройки!$E$8*100)</f>
        <v>0</v>
      </c>
      <c r="HH16" s="67" t="n">
        <f aca="false">IF(OR($D16=1,MONTH($B16)&lt;&gt;MONTH(StartDate),'У2 Ввод'!$D$221="",'У2 Ввод'!$E$221="",'У2 Ввод'!$D$221&gt;$B16),0,MAX(0,MIN(1,'У2 Ввод'!$E$221-NETWORKDAYS('У2 Ввод'!$D$221,$B16)+1))/Настройки!$E$8*100)</f>
        <v>0</v>
      </c>
      <c r="HI16" s="67" t="n">
        <f aca="false">IF(OR($D16=1,MONTH($B16)&lt;&gt;MONTH(StartDate),'У2 Ввод'!$D$222="",'У2 Ввод'!$E$222="",'У2 Ввод'!$D$222&gt;$B16),0,MAX(0,MIN(1,'У2 Ввод'!$E$222-NETWORKDAYS('У2 Ввод'!$D$222,$B16)+1))/Настройки!$E$8*100)</f>
        <v>0</v>
      </c>
      <c r="HJ16" s="67" t="n">
        <f aca="false">IF(OR($D16=1,MONTH($B16)&lt;&gt;MONTH(StartDate),'У2 Ввод'!$D$223="",'У2 Ввод'!$E$223="",'У2 Ввод'!$D$223&gt;$B16),0,MAX(0,MIN(1,'У2 Ввод'!$E$223-NETWORKDAYS('У2 Ввод'!$D$223,$B16)+1))/Настройки!$E$8*100)</f>
        <v>0</v>
      </c>
      <c r="HK16" s="67" t="n">
        <f aca="false">IF(OR($D16=1,MONTH($B16)&lt;&gt;MONTH(StartDate),'У2 Ввод'!$D$224="",'У2 Ввод'!$E$224="",'У2 Ввод'!$D$224&gt;$B16),0,MAX(0,MIN(1,'У2 Ввод'!$E$224-NETWORKDAYS('У2 Ввод'!$D$224,$B16)+1))/Настройки!$E$8*100)</f>
        <v>0</v>
      </c>
      <c r="HL16" s="67" t="n">
        <f aca="false">IF(OR($D16=1,MONTH($B16)&lt;&gt;MONTH(StartDate),'У2 Ввод'!$D$225="",'У2 Ввод'!$E$225="",'У2 Ввод'!$D$225&gt;$B16),0,MAX(0,MIN(1,'У2 Ввод'!$E$225-NETWORKDAYS('У2 Ввод'!$D$225,$B16)+1))/Настройки!$E$8*100)</f>
        <v>0</v>
      </c>
      <c r="HM16" s="67" t="n">
        <f aca="false">IF(OR($D16=1,MONTH($B16)&lt;&gt;MONTH(StartDate),'У2 Ввод'!$D$226="",'У2 Ввод'!$E$226="",'У2 Ввод'!$D$226&gt;$B16),0,MAX(0,MIN(1,'У2 Ввод'!$E$226-NETWORKDAYS('У2 Ввод'!$D$226,$B16)+1))/Настройки!$E$8*100)</f>
        <v>0</v>
      </c>
      <c r="HN16" s="67" t="n">
        <f aca="false">IF(OR($D16=1,MONTH($B16)&lt;&gt;MONTH(StartDate),'У2 Ввод'!$D$227="",'У2 Ввод'!$E$227="",'У2 Ввод'!$D$227&gt;$B16),0,MAX(0,MIN(1,'У2 Ввод'!$E$227-NETWORKDAYS('У2 Ввод'!$D$227,$B16)+1))/Настройки!$E$8*100)</f>
        <v>0</v>
      </c>
      <c r="HO16" s="67" t="n">
        <f aca="false">IF(OR($D16=1,MONTH($B16)&lt;&gt;MONTH(StartDate),'У2 Ввод'!$D$228="",'У2 Ввод'!$E$228="",'У2 Ввод'!$D$228&gt;$B16),0,MAX(0,MIN(1,'У2 Ввод'!$E$228-NETWORKDAYS('У2 Ввод'!$D$228,$B16)+1))/Настройки!$E$8*100)</f>
        <v>0</v>
      </c>
      <c r="HP16" s="67" t="n">
        <f aca="false">IF(OR($D16=1,MONTH($B16)&lt;&gt;MONTH(StartDate),'У2 Ввод'!$D$229="",'У2 Ввод'!$E$229="",'У2 Ввод'!$D$229&gt;$B16),0,MAX(0,MIN(1,'У2 Ввод'!$E$229-NETWORKDAYS('У2 Ввод'!$D$229,$B16)+1))/Настройки!$E$8*100)</f>
        <v>0</v>
      </c>
      <c r="HQ16" s="67" t="n">
        <f aca="false">IF(OR($D16=1,MONTH($B16)&lt;&gt;MONTH(StartDate),'У2 Ввод'!$D$230="",'У2 Ввод'!$E$230="",'У2 Ввод'!$D$230&gt;$B16),0,MAX(0,MIN(1,'У2 Ввод'!$E$230-NETWORKDAYS('У2 Ввод'!$D$230,$B16)+1))/Настройки!$E$8*100)</f>
        <v>0</v>
      </c>
      <c r="HR16" s="67" t="n">
        <f aca="false">IF(OR($D16=1,MONTH($B16)&lt;&gt;MONTH(StartDate),'У2 Ввод'!$D$231="",'У2 Ввод'!$E$231="",'У2 Ввод'!$D$231&gt;$B16),0,MAX(0,MIN(1,'У2 Ввод'!$E$231-NETWORKDAYS('У2 Ввод'!$D$231,$B16)+1))/Настройки!$E$8*100)</f>
        <v>0</v>
      </c>
      <c r="HS16" s="67" t="n">
        <f aca="false">IF(OR($D16=1,MONTH($B16)&lt;&gt;MONTH(StartDate),'У2 Ввод'!$D$232="",'У2 Ввод'!$E$232="",'У2 Ввод'!$D$232&gt;$B16),0,MAX(0,MIN(1,'У2 Ввод'!$E$232-NETWORKDAYS('У2 Ввод'!$D$232,$B16)+1))/Настройки!$E$8*100)</f>
        <v>0</v>
      </c>
      <c r="HT16" s="67" t="n">
        <f aca="false">IF(OR($D16=1,MONTH($B16)&lt;&gt;MONTH(StartDate),'У2 Ввод'!$D$233="",'У2 Ввод'!$E$233="",'У2 Ввод'!$D$233&gt;$B16),0,MAX(0,MIN(1,'У2 Ввод'!$E$233-NETWORKDAYS('У2 Ввод'!$D$233,$B16)+1))/Настройки!$E$8*100)</f>
        <v>0</v>
      </c>
      <c r="HU16" s="67" t="n">
        <f aca="false">IF(OR($D16=1,MONTH($B16)&lt;&gt;MONTH(StartDate),'У2 Ввод'!$D$234="",'У2 Ввод'!$E$234="",'У2 Ввод'!$D$234&gt;$B16),0,MAX(0,MIN(1,'У2 Ввод'!$E$234-NETWORKDAYS('У2 Ввод'!$D$234,$B16)+1))/Настройки!$E$8*100)</f>
        <v>0</v>
      </c>
      <c r="HV16" s="67" t="n">
        <f aca="false">IF(OR($D16=1,MONTH($B16)&lt;&gt;MONTH(StartDate),'У2 Ввод'!$D$235="",'У2 Ввод'!$E$235="",'У2 Ввод'!$D$235&gt;$B16),0,MAX(0,MIN(1,'У2 Ввод'!$E$235-NETWORKDAYS('У2 Ввод'!$D$235,$B16)+1))/Настройки!$E$8*100)</f>
        <v>0</v>
      </c>
      <c r="HW16" s="67" t="n">
        <f aca="false">IF(OR($D16=1,MONTH($B16)&lt;&gt;MONTH(StartDate),'У2 Ввод'!$D$236="",'У2 Ввод'!$E$236="",'У2 Ввод'!$D$236&gt;$B16),0,MAX(0,MIN(1,'У2 Ввод'!$E$236-NETWORKDAYS('У2 Ввод'!$D$236,$B16)+1))/Настройки!$E$8*100)</f>
        <v>0</v>
      </c>
      <c r="HX16" s="67" t="n">
        <f aca="false">IF(OR($D16=1,MONTH($B16)&lt;&gt;MONTH(StartDate),'У2 Ввод'!$D$237="",'У2 Ввод'!$E$237="",'У2 Ввод'!$D$237&gt;$B16),0,MAX(0,MIN(1,'У2 Ввод'!$E$237-NETWORKDAYS('У2 Ввод'!$D$237,$B16)+1))/Настройки!$E$8*100)</f>
        <v>0</v>
      </c>
      <c r="HY16" s="67" t="n">
        <f aca="false">IF(OR($D16=1,MONTH($B16)&lt;&gt;MONTH(StartDate),'У2 Ввод'!$D$238="",'У2 Ввод'!$E$238="",'У2 Ввод'!$D$238&gt;$B16),0,MAX(0,MIN(1,'У2 Ввод'!$E$238-NETWORKDAYS('У2 Ввод'!$D$238,$B16)+1))/Настройки!$E$8*100)</f>
        <v>0</v>
      </c>
      <c r="HZ16" s="67" t="n">
        <f aca="false">IF(OR($D16=1,MONTH($B16)&lt;&gt;MONTH(StartDate),'У2 Ввод'!$D$239="",'У2 Ввод'!$E$239="",'У2 Ввод'!$D$239&gt;$B16),0,MAX(0,MIN(1,'У2 Ввод'!$E$239-NETWORKDAYS('У2 Ввод'!$D$239,$B16)+1))/Настройки!$E$8*100)</f>
        <v>0</v>
      </c>
      <c r="IA16" s="67" t="n">
        <f aca="false">IF(OR($D16=1,MONTH($B16)&lt;&gt;MONTH(StartDate),'У2 Ввод'!$D$240="",'У2 Ввод'!$E$240="",'У2 Ввод'!$D$240&gt;$B16),0,MAX(0,MIN(1,'У2 Ввод'!$E$240-NETWORKDAYS('У2 Ввод'!$D$240,$B16)+1))/Настройки!$E$8*100)</f>
        <v>0</v>
      </c>
      <c r="IB16" s="67" t="n">
        <f aca="false">IF(OR($D16=1,MONTH($B16)&lt;&gt;MONTH(StartDate),'У2 Ввод'!$D$241="",'У2 Ввод'!$E$241="",'У2 Ввод'!$D$241&gt;$B16),0,MAX(0,MIN(1,'У2 Ввод'!$E$241-NETWORKDAYS('У2 Ввод'!$D$241,$B16)+1))/Настройки!$E$8*100)</f>
        <v>0</v>
      </c>
      <c r="IC16" s="67" t="n">
        <f aca="false">IF(OR($D16=1,MONTH($B16)&lt;&gt;MONTH(StartDate),'У2 Ввод'!$D$242="",'У2 Ввод'!$E$242="",'У2 Ввод'!$D$242&gt;$B16),0,MAX(0,MIN(1,'У2 Ввод'!$E$242-NETWORKDAYS('У2 Ввод'!$D$242,$B16)+1))/Настройки!$E$8*100)</f>
        <v>0</v>
      </c>
      <c r="ID16" s="67" t="n">
        <f aca="false">IF(OR($D16=1,MONTH($B16)&lt;&gt;MONTH(StartDate),'У2 Ввод'!$D$243="",'У2 Ввод'!$E$243="",'У2 Ввод'!$D$243&gt;$B16),0,MAX(0,MIN(1,'У2 Ввод'!$E$243-NETWORKDAYS('У2 Ввод'!$D$243,$B16)+1))/Настройки!$E$8*100)</f>
        <v>0</v>
      </c>
      <c r="IE16" s="67" t="n">
        <f aca="false">IF(OR($D16=1,MONTH($B16)&lt;&gt;MONTH(StartDate),'У2 Ввод'!$D$244="",'У2 Ввод'!$E$244="",'У2 Ввод'!$D$244&gt;$B16),0,MAX(0,MIN(1,'У2 Ввод'!$E$244-NETWORKDAYS('У2 Ввод'!$D$244,$B16)+1))/Настройки!$E$8*100)</f>
        <v>0</v>
      </c>
      <c r="IF16" s="67" t="n">
        <f aca="false">IF(OR($D16=1,MONTH($B16)&lt;&gt;MONTH(StartDate),'У2 Ввод'!$D$245="",'У2 Ввод'!$E$245="",'У2 Ввод'!$D$245&gt;$B16),0,MAX(0,MIN(1,'У2 Ввод'!$E$245-NETWORKDAYS('У2 Ввод'!$D$245,$B16)+1))/Настройки!$E$8*100)</f>
        <v>0</v>
      </c>
      <c r="IG16" s="67" t="n">
        <f aca="false">IF(OR($D16=1,MONTH($B16)&lt;&gt;MONTH(StartDate),'У2 Ввод'!$D$246="",'У2 Ввод'!$E$246="",'У2 Ввод'!$D$246&gt;$B16),0,MAX(0,MIN(1,'У2 Ввод'!$E$246-NETWORKDAYS('У2 Ввод'!$D$246,$B16)+1))/Настройки!$E$8*100)</f>
        <v>0</v>
      </c>
      <c r="IH16" s="67" t="n">
        <f aca="false">IF(OR($D16=1,MONTH($B16)&lt;&gt;MONTH(StartDate),'У2 Ввод'!$D$247="",'У2 Ввод'!$E$247="",'У2 Ввод'!$D$247&gt;$B16),0,MAX(0,MIN(1,'У2 Ввод'!$E$247-NETWORKDAYS('У2 Ввод'!$D$247,$B16)+1))/Настройки!$E$8*100)</f>
        <v>0</v>
      </c>
      <c r="II16" s="67" t="n">
        <f aca="false">IF(OR($D16=1,MONTH($B16)&lt;&gt;MONTH(StartDate),'У2 Ввод'!$D$248="",'У2 Ввод'!$E$248="",'У2 Ввод'!$D$248&gt;$B16),0,MAX(0,MIN(1,'У2 Ввод'!$E$248-NETWORKDAYS('У2 Ввод'!$D$248,$B16)+1))/Настройки!$E$8*100)</f>
        <v>0</v>
      </c>
      <c r="IJ16" s="67" t="n">
        <f aca="false">IF(OR($D16=1,MONTH($B16)&lt;&gt;MONTH(StartDate),'У2 Ввод'!$D$249="",'У2 Ввод'!$E$249="",'У2 Ввод'!$D$249&gt;$B16),0,MAX(0,MIN(1,'У2 Ввод'!$E$249-NETWORKDAYS('У2 Ввод'!$D$249,$B16)+1))/Настройки!$E$8*100)</f>
        <v>0</v>
      </c>
      <c r="IK16" s="67" t="n">
        <f aca="false">IF(OR($D16=1,MONTH($B16)&lt;&gt;MONTH(StartDate),'У2 Ввод'!$D$250="",'У2 Ввод'!$E$250="",'У2 Ввод'!$D$250&gt;$B16),0,MAX(0,MIN(1,'У2 Ввод'!$E$250-NETWORKDAYS('У2 Ввод'!$D$250,$B16)+1))/Настройки!$E$8*100)</f>
        <v>0</v>
      </c>
      <c r="IL16" s="67" t="n">
        <f aca="false">IF(OR($D16=1,MONTH($B16)&lt;&gt;MONTH(StartDate),'У2 Ввод'!$D$251="",'У2 Ввод'!$E$251="",'У2 Ввод'!$D$251&gt;$B16),0,MAX(0,MIN(1,'У2 Ввод'!$E$251-NETWORKDAYS('У2 Ввод'!$D$251,$B16)+1))/Настройки!$E$8*100)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IF(OR($D17=1,MONTH($B17)&lt;&gt;MONTH(StartDate),'У2 Ввод'!$D$12="",'У2 Ввод'!$E$12="",'У2 Ввод'!$D$12&gt;$B17),0,MAX(0,MIN(1,'У2 Ввод'!$E$12-NETWORKDAYS('У2 Ввод'!$D$12,$B17)+1))/Настройки!$E$8*100)</f>
        <v>0</v>
      </c>
      <c r="H17" s="67" t="n">
        <f aca="false">IF(OR($D17=1,MONTH($B17)&lt;&gt;MONTH(StartDate),'У2 Ввод'!$D$13="",'У2 Ввод'!$E$13="",'У2 Ввод'!$D$13&gt;$B17),0,MAX(0,MIN(1,'У2 Ввод'!$E$13-NETWORKDAYS('У2 Ввод'!$D$13,$B17)+1))/Настройки!$E$8*100)</f>
        <v>0</v>
      </c>
      <c r="I17" s="67" t="n">
        <f aca="false">IF(OR($D17=1,MONTH($B17)&lt;&gt;MONTH(StartDate),'У2 Ввод'!$D$14="",'У2 Ввод'!$E$14="",'У2 Ввод'!$D$14&gt;$B17),0,MAX(0,MIN(1,'У2 Ввод'!$E$14-NETWORKDAYS('У2 Ввод'!$D$14,$B17)+1))/Настройки!$E$8*100)</f>
        <v>0</v>
      </c>
      <c r="J17" s="67" t="n">
        <f aca="false">IF(OR($D17=1,MONTH($B17)&lt;&gt;MONTH(StartDate),'У2 Ввод'!$D$15="",'У2 Ввод'!$E$15="",'У2 Ввод'!$D$15&gt;$B17),0,MAX(0,MIN(1,'У2 Ввод'!$E$15-NETWORKDAYS('У2 Ввод'!$D$15,$B17)+1))/Настройки!$E$8*100)</f>
        <v>0</v>
      </c>
      <c r="K17" s="67" t="n">
        <f aca="false">IF(OR($D17=1,MONTH($B17)&lt;&gt;MONTH(StartDate),'У2 Ввод'!$D$16="",'У2 Ввод'!$E$16="",'У2 Ввод'!$D$16&gt;$B17),0,MAX(0,MIN(1,'У2 Ввод'!$E$16-NETWORKDAYS('У2 Ввод'!$D$16,$B17)+1))/Настройки!$E$8*100)</f>
        <v>0</v>
      </c>
      <c r="L17" s="67" t="n">
        <f aca="false">IF(OR($D17=1,MONTH($B17)&lt;&gt;MONTH(StartDate),'У2 Ввод'!$D$17="",'У2 Ввод'!$E$17="",'У2 Ввод'!$D$17&gt;$B17),0,MAX(0,MIN(1,'У2 Ввод'!$E$17-NETWORKDAYS('У2 Ввод'!$D$17,$B17)+1))/Настройки!$E$8*100)</f>
        <v>0</v>
      </c>
      <c r="M17" s="67" t="n">
        <f aca="false">IF(OR($D17=1,MONTH($B17)&lt;&gt;MONTH(StartDate),'У2 Ввод'!$D$18="",'У2 Ввод'!$E$18="",'У2 Ввод'!$D$18&gt;$B17),0,MAX(0,MIN(1,'У2 Ввод'!$E$18-NETWORKDAYS('У2 Ввод'!$D$18,$B17)+1))/Настройки!$E$8*100)</f>
        <v>0</v>
      </c>
      <c r="N17" s="67" t="n">
        <f aca="false">IF(OR($D17=1,MONTH($B17)&lt;&gt;MONTH(StartDate),'У2 Ввод'!$D$19="",'У2 Ввод'!$E$19="",'У2 Ввод'!$D$19&gt;$B17),0,MAX(0,MIN(1,'У2 Ввод'!$E$19-NETWORKDAYS('У2 Ввод'!$D$19,$B17)+1))/Настройки!$E$8*100)</f>
        <v>0</v>
      </c>
      <c r="O17" s="67" t="n">
        <f aca="false">IF(OR($D17=1,MONTH($B17)&lt;&gt;MONTH(StartDate),'У2 Ввод'!$D$20="",'У2 Ввод'!$E$20="",'У2 Ввод'!$D$20&gt;$B17),0,MAX(0,MIN(1,'У2 Ввод'!$E$20-NETWORKDAYS('У2 Ввод'!$D$20,$B17)+1))/Настройки!$E$8*100)</f>
        <v>0</v>
      </c>
      <c r="P17" s="67" t="n">
        <f aca="false">IF(OR($D17=1,MONTH($B17)&lt;&gt;MONTH(StartDate),'У2 Ввод'!$D$21="",'У2 Ввод'!$E$21="",'У2 Ввод'!$D$21&gt;$B17),0,MAX(0,MIN(1,'У2 Ввод'!$E$21-NETWORKDAYS('У2 Ввод'!$D$21,$B17)+1))/Настройки!$E$8*100)</f>
        <v>0</v>
      </c>
      <c r="Q17" s="67" t="n">
        <f aca="false">IF(OR($D17=1,MONTH($B17)&lt;&gt;MONTH(StartDate),'У2 Ввод'!$D$22="",'У2 Ввод'!$E$22="",'У2 Ввод'!$D$22&gt;$B17),0,MAX(0,MIN(1,'У2 Ввод'!$E$22-NETWORKDAYS('У2 Ввод'!$D$22,$B17)+1))/Настройки!$E$8*100)</f>
        <v>0</v>
      </c>
      <c r="R17" s="67" t="n">
        <f aca="false">IF(OR($D17=1,MONTH($B17)&lt;&gt;MONTH(StartDate),'У2 Ввод'!$D$23="",'У2 Ввод'!$E$23="",'У2 Ввод'!$D$23&gt;$B17),0,MAX(0,MIN(1,'У2 Ввод'!$E$23-NETWORKDAYS('У2 Ввод'!$D$23,$B17)+1))/Настройки!$E$8*100)</f>
        <v>0</v>
      </c>
      <c r="S17" s="67" t="n">
        <f aca="false">IF(OR($D17=1,MONTH($B17)&lt;&gt;MONTH(StartDate),'У2 Ввод'!$D$24="",'У2 Ввод'!$E$24="",'У2 Ввод'!$D$24&gt;$B17),0,MAX(0,MIN(1,'У2 Ввод'!$E$24-NETWORKDAYS('У2 Ввод'!$D$24,$B17)+1))/Настройки!$E$8*100)</f>
        <v>0</v>
      </c>
      <c r="T17" s="67" t="n">
        <f aca="false">IF(OR($D17=1,MONTH($B17)&lt;&gt;MONTH(StartDate),'У2 Ввод'!$D$25="",'У2 Ввод'!$E$25="",'У2 Ввод'!$D$25&gt;$B17),0,MAX(0,MIN(1,'У2 Ввод'!$E$25-NETWORKDAYS('У2 Ввод'!$D$25,$B17)+1))/Настройки!$E$8*100)</f>
        <v>0</v>
      </c>
      <c r="U17" s="67" t="n">
        <f aca="false">IF(OR($D17=1,MONTH($B17)&lt;&gt;MONTH(StartDate),'У2 Ввод'!$D$26="",'У2 Ввод'!$E$26="",'У2 Ввод'!$D$26&gt;$B17),0,MAX(0,MIN(1,'У2 Ввод'!$E$26-NETWORKDAYS('У2 Ввод'!$D$26,$B17)+1))/Настройки!$E$8*100)</f>
        <v>0</v>
      </c>
      <c r="V17" s="67" t="n">
        <f aca="false">IF(OR($D17=1,MONTH($B17)&lt;&gt;MONTH(StartDate),'У2 Ввод'!$D$27="",'У2 Ввод'!$E$27="",'У2 Ввод'!$D$27&gt;$B17),0,MAX(0,MIN(1,'У2 Ввод'!$E$27-NETWORKDAYS('У2 Ввод'!$D$27,$B17)+1))/Настройки!$E$8*100)</f>
        <v>0</v>
      </c>
      <c r="W17" s="67" t="n">
        <f aca="false">IF(OR($D17=1,MONTH($B17)&lt;&gt;MONTH(StartDate),'У2 Ввод'!$D$28="",'У2 Ввод'!$E$28="",'У2 Ввод'!$D$28&gt;$B17),0,MAX(0,MIN(1,'У2 Ввод'!$E$28-NETWORKDAYS('У2 Ввод'!$D$28,$B17)+1))/Настройки!$E$8*100)</f>
        <v>0</v>
      </c>
      <c r="X17" s="67" t="n">
        <f aca="false">IF(OR($D17=1,MONTH($B17)&lt;&gt;MONTH(StartDate),'У2 Ввод'!$D$29="",'У2 Ввод'!$E$29="",'У2 Ввод'!$D$29&gt;$B17),0,MAX(0,MIN(1,'У2 Ввод'!$E$29-NETWORKDAYS('У2 Ввод'!$D$29,$B17)+1))/Настройки!$E$8*100)</f>
        <v>0</v>
      </c>
      <c r="Y17" s="67" t="n">
        <f aca="false">IF(OR($D17=1,MONTH($B17)&lt;&gt;MONTH(StartDate),'У2 Ввод'!$D$30="",'У2 Ввод'!$E$30="",'У2 Ввод'!$D$30&gt;$B17),0,MAX(0,MIN(1,'У2 Ввод'!$E$30-NETWORKDAYS('У2 Ввод'!$D$30,$B17)+1))/Настройки!$E$8*100)</f>
        <v>0</v>
      </c>
      <c r="Z17" s="67" t="n">
        <f aca="false">IF(OR($D17=1,MONTH($B17)&lt;&gt;MONTH(StartDate),'У2 Ввод'!$D$31="",'У2 Ввод'!$E$31="",'У2 Ввод'!$D$31&gt;$B17),0,MAX(0,MIN(1,'У2 Ввод'!$E$31-NETWORKDAYS('У2 Ввод'!$D$31,$B17)+1))/Настройки!$E$8*100)</f>
        <v>0</v>
      </c>
      <c r="AA17" s="67" t="n">
        <f aca="false">IF(OR($D17=1,MONTH($B17)&lt;&gt;MONTH(StartDate),'У2 Ввод'!$D$32="",'У2 Ввод'!$E$32="",'У2 Ввод'!$D$32&gt;$B17),0,MAX(0,MIN(1,'У2 Ввод'!$E$32-NETWORKDAYS('У2 Ввод'!$D$32,$B17)+1))/Настройки!$E$8*100)</f>
        <v>0</v>
      </c>
      <c r="AB17" s="67" t="n">
        <f aca="false">IF(OR($D17=1,MONTH($B17)&lt;&gt;MONTH(StartDate),'У2 Ввод'!$D$33="",'У2 Ввод'!$E$33="",'У2 Ввод'!$D$33&gt;$B17),0,MAX(0,MIN(1,'У2 Ввод'!$E$33-NETWORKDAYS('У2 Ввод'!$D$33,$B17)+1))/Настройки!$E$8*100)</f>
        <v>0</v>
      </c>
      <c r="AC17" s="67" t="n">
        <f aca="false">IF(OR($D17=1,MONTH($B17)&lt;&gt;MONTH(StartDate),'У2 Ввод'!$D$34="",'У2 Ввод'!$E$34="",'У2 Ввод'!$D$34&gt;$B17),0,MAX(0,MIN(1,'У2 Ввод'!$E$34-NETWORKDAYS('У2 Ввод'!$D$34,$B17)+1))/Настройки!$E$8*100)</f>
        <v>0</v>
      </c>
      <c r="AD17" s="67" t="n">
        <f aca="false">IF(OR($D17=1,MONTH($B17)&lt;&gt;MONTH(StartDate),'У2 Ввод'!$D$35="",'У2 Ввод'!$E$35="",'У2 Ввод'!$D$35&gt;$B17),0,MAX(0,MIN(1,'У2 Ввод'!$E$35-NETWORKDAYS('У2 Ввод'!$D$35,$B17)+1))/Настройки!$E$8*100)</f>
        <v>0</v>
      </c>
      <c r="AE17" s="67" t="n">
        <f aca="false">IF(OR($D17=1,MONTH($B17)&lt;&gt;MONTH(StartDate),'У2 Ввод'!$D$36="",'У2 Ввод'!$E$36="",'У2 Ввод'!$D$36&gt;$B17),0,MAX(0,MIN(1,'У2 Ввод'!$E$36-NETWORKDAYS('У2 Ввод'!$D$36,$B17)+1))/Настройки!$E$8*100)</f>
        <v>0</v>
      </c>
      <c r="AF17" s="67" t="n">
        <f aca="false">IF(OR($D17=1,MONTH($B17)&lt;&gt;MONTH(StartDate),'У2 Ввод'!$D$37="",'У2 Ввод'!$E$37="",'У2 Ввод'!$D$37&gt;$B17),0,MAX(0,MIN(1,'У2 Ввод'!$E$37-NETWORKDAYS('У2 Ввод'!$D$37,$B17)+1))/Настройки!$E$8*100)</f>
        <v>0</v>
      </c>
      <c r="AG17" s="67" t="n">
        <f aca="false">IF(OR($D17=1,MONTH($B17)&lt;&gt;MONTH(StartDate),'У2 Ввод'!$D$38="",'У2 Ввод'!$E$38="",'У2 Ввод'!$D$38&gt;$B17),0,MAX(0,MIN(1,'У2 Ввод'!$E$38-NETWORKDAYS('У2 Ввод'!$D$38,$B17)+1))/Настройки!$E$8*100)</f>
        <v>0</v>
      </c>
      <c r="AH17" s="67" t="n">
        <f aca="false">IF(OR($D17=1,MONTH($B17)&lt;&gt;MONTH(StartDate),'У2 Ввод'!$D$39="",'У2 Ввод'!$E$39="",'У2 Ввод'!$D$39&gt;$B17),0,MAX(0,MIN(1,'У2 Ввод'!$E$39-NETWORKDAYS('У2 Ввод'!$D$39,$B17)+1))/Настройки!$E$8*100)</f>
        <v>0</v>
      </c>
      <c r="AI17" s="67" t="n">
        <f aca="false">IF(OR($D17=1,MONTH($B17)&lt;&gt;MONTH(StartDate),'У2 Ввод'!$D$40="",'У2 Ввод'!$E$40="",'У2 Ввод'!$D$40&gt;$B17),0,MAX(0,MIN(1,'У2 Ввод'!$E$40-NETWORKDAYS('У2 Ввод'!$D$40,$B17)+1))/Настройки!$E$8*100)</f>
        <v>0</v>
      </c>
      <c r="AJ17" s="67" t="n">
        <f aca="false">IF(OR($D17=1,MONTH($B17)&lt;&gt;MONTH(StartDate),'У2 Ввод'!$D$41="",'У2 Ввод'!$E$41="",'У2 Ввод'!$D$41&gt;$B17),0,MAX(0,MIN(1,'У2 Ввод'!$E$41-NETWORKDAYS('У2 Ввод'!$D$41,$B17)+1))/Настройки!$E$8*100)</f>
        <v>0</v>
      </c>
      <c r="AK17" s="67" t="n">
        <f aca="false">IF(OR($D17=1,MONTH($B17)&lt;&gt;MONTH(StartDate),'У2 Ввод'!$D$42="",'У2 Ввод'!$E$42="",'У2 Ввод'!$D$42&gt;$B17),0,MAX(0,MIN(1,'У2 Ввод'!$E$42-NETWORKDAYS('У2 Ввод'!$D$42,$B17)+1))/Настройки!$E$8*100)</f>
        <v>0</v>
      </c>
      <c r="AL17" s="67" t="n">
        <f aca="false">IF(OR($D17=1,MONTH($B17)&lt;&gt;MONTH(StartDate),'У2 Ввод'!$D$43="",'У2 Ввод'!$E$43="",'У2 Ввод'!$D$43&gt;$B17),0,MAX(0,MIN(1,'У2 Ввод'!$E$43-NETWORKDAYS('У2 Ввод'!$D$43,$B17)+1))/Настройки!$E$8*100)</f>
        <v>0</v>
      </c>
      <c r="AM17" s="67" t="n">
        <f aca="false">IF(OR($D17=1,MONTH($B17)&lt;&gt;MONTH(StartDate),'У2 Ввод'!$D$44="",'У2 Ввод'!$E$44="",'У2 Ввод'!$D$44&gt;$B17),0,MAX(0,MIN(1,'У2 Ввод'!$E$44-NETWORKDAYS('У2 Ввод'!$D$44,$B17)+1))/Настройки!$E$8*100)</f>
        <v>0</v>
      </c>
      <c r="AN17" s="67" t="n">
        <f aca="false">IF(OR($D17=1,MONTH($B17)&lt;&gt;MONTH(StartDate),'У2 Ввод'!$D$45="",'У2 Ввод'!$E$45="",'У2 Ввод'!$D$45&gt;$B17),0,MAX(0,MIN(1,'У2 Ввод'!$E$45-NETWORKDAYS('У2 Ввод'!$D$45,$B17)+1))/Настройки!$E$8*100)</f>
        <v>0</v>
      </c>
      <c r="AO17" s="67" t="n">
        <f aca="false">IF(OR($D17=1,MONTH($B17)&lt;&gt;MONTH(StartDate),'У2 Ввод'!$D$46="",'У2 Ввод'!$E$46="",'У2 Ввод'!$D$46&gt;$B17),0,MAX(0,MIN(1,'У2 Ввод'!$E$46-NETWORKDAYS('У2 Ввод'!$D$46,$B17)+1))/Настройки!$E$8*100)</f>
        <v>0</v>
      </c>
      <c r="AP17" s="67" t="n">
        <f aca="false">IF(OR($D17=1,MONTH($B17)&lt;&gt;MONTH(StartDate),'У2 Ввод'!$D$47="",'У2 Ввод'!$E$47="",'У2 Ввод'!$D$47&gt;$B17),0,MAX(0,MIN(1,'У2 Ввод'!$E$47-NETWORKDAYS('У2 Ввод'!$D$47,$B17)+1))/Настройки!$E$8*100)</f>
        <v>0</v>
      </c>
      <c r="AQ17" s="67" t="n">
        <f aca="false">IF(OR($D17=1,MONTH($B17)&lt;&gt;MONTH(StartDate),'У2 Ввод'!$D$48="",'У2 Ввод'!$E$48="",'У2 Ввод'!$D$48&gt;$B17),0,MAX(0,MIN(1,'У2 Ввод'!$E$48-NETWORKDAYS('У2 Ввод'!$D$48,$B17)+1))/Настройки!$E$8*100)</f>
        <v>0</v>
      </c>
      <c r="AR17" s="67" t="n">
        <f aca="false">IF(OR($D17=1,MONTH($B17)&lt;&gt;MONTH(StartDate),'У2 Ввод'!$D$49="",'У2 Ввод'!$E$49="",'У2 Ввод'!$D$49&gt;$B17),0,MAX(0,MIN(1,'У2 Ввод'!$E$49-NETWORKDAYS('У2 Ввод'!$D$49,$B17)+1))/Настройки!$E$8*100)</f>
        <v>0</v>
      </c>
      <c r="AS17" s="67" t="n">
        <f aca="false">IF(OR($D17=1,MONTH($B17)&lt;&gt;MONTH(StartDate),'У2 Ввод'!$D$50="",'У2 Ввод'!$E$50="",'У2 Ввод'!$D$50&gt;$B17),0,MAX(0,MIN(1,'У2 Ввод'!$E$50-NETWORKDAYS('У2 Ввод'!$D$50,$B17)+1))/Настройки!$E$8*100)</f>
        <v>0</v>
      </c>
      <c r="AT17" s="67" t="n">
        <f aca="false">IF(OR($D17=1,MONTH($B17)&lt;&gt;MONTH(StartDate),'У2 Ввод'!$D$51="",'У2 Ввод'!$E$51="",'У2 Ввод'!$D$51&gt;$B17),0,MAX(0,MIN(1,'У2 Ввод'!$E$51-NETWORKDAYS('У2 Ввод'!$D$51,$B17)+1))/Настройки!$E$8*100)</f>
        <v>0</v>
      </c>
      <c r="AU17" s="67" t="n">
        <f aca="false">IF(OR($D17=1,MONTH($B17)&lt;&gt;MONTH(StartDate),'У2 Ввод'!$D$52="",'У2 Ввод'!$E$52="",'У2 Ввод'!$D$52&gt;$B17),0,MAX(0,MIN(1,'У2 Ввод'!$E$52-NETWORKDAYS('У2 Ввод'!$D$52,$B17)+1))/Настройки!$E$8*100)</f>
        <v>0</v>
      </c>
      <c r="AV17" s="67" t="n">
        <f aca="false">IF(OR($D17=1,MONTH($B17)&lt;&gt;MONTH(StartDate),'У2 Ввод'!$D$53="",'У2 Ввод'!$E$53="",'У2 Ввод'!$D$53&gt;$B17),0,MAX(0,MIN(1,'У2 Ввод'!$E$53-NETWORKDAYS('У2 Ввод'!$D$53,$B17)+1))/Настройки!$E$8*100)</f>
        <v>0</v>
      </c>
      <c r="AW17" s="67" t="n">
        <f aca="false">IF(OR($D17=1,MONTH($B17)&lt;&gt;MONTH(StartDate),'У2 Ввод'!$D$54="",'У2 Ввод'!$E$54="",'У2 Ввод'!$D$54&gt;$B17),0,MAX(0,MIN(1,'У2 Ввод'!$E$54-NETWORKDAYS('У2 Ввод'!$D$54,$B17)+1))/Настройки!$E$8*100)</f>
        <v>0</v>
      </c>
      <c r="AX17" s="67" t="n">
        <f aca="false">IF(OR($D17=1,MONTH($B17)&lt;&gt;MONTH(StartDate),'У2 Ввод'!$D$55="",'У2 Ввод'!$E$55="",'У2 Ввод'!$D$55&gt;$B17),0,MAX(0,MIN(1,'У2 Ввод'!$E$55-NETWORKDAYS('У2 Ввод'!$D$55,$B17)+1))/Настройки!$E$8*100)</f>
        <v>0</v>
      </c>
      <c r="AY17" s="67" t="n">
        <f aca="false">IF(OR($D17=1,MONTH($B17)&lt;&gt;MONTH(StartDate),'У2 Ввод'!$D$56="",'У2 Ввод'!$E$56="",'У2 Ввод'!$D$56&gt;$B17),0,MAX(0,MIN(1,'У2 Ввод'!$E$56-NETWORKDAYS('У2 Ввод'!$D$56,$B17)+1))/Настройки!$E$8*100)</f>
        <v>0</v>
      </c>
      <c r="AZ17" s="67" t="n">
        <f aca="false">IF(OR($D17=1,MONTH($B17)&lt;&gt;MONTH(StartDate),'У2 Ввод'!$D$57="",'У2 Ввод'!$E$57="",'У2 Ввод'!$D$57&gt;$B17),0,MAX(0,MIN(1,'У2 Ввод'!$E$57-NETWORKDAYS('У2 Ввод'!$D$57,$B17)+1))/Настройки!$E$8*100)</f>
        <v>0</v>
      </c>
      <c r="BA17" s="67" t="n">
        <f aca="false">IF(OR($D17=1,MONTH($B17)&lt;&gt;MONTH(StartDate),'У2 Ввод'!$D$58="",'У2 Ввод'!$E$58="",'У2 Ввод'!$D$58&gt;$B17),0,MAX(0,MIN(1,'У2 Ввод'!$E$58-NETWORKDAYS('У2 Ввод'!$D$58,$B17)+1))/Настройки!$E$8*100)</f>
        <v>0</v>
      </c>
      <c r="BB17" s="67" t="n">
        <f aca="false">IF(OR($D17=1,MONTH($B17)&lt;&gt;MONTH(StartDate),'У2 Ввод'!$D$59="",'У2 Ввод'!$E$59="",'У2 Ввод'!$D$59&gt;$B17),0,MAX(0,MIN(1,'У2 Ввод'!$E$59-NETWORKDAYS('У2 Ввод'!$D$59,$B17)+1))/Настройки!$E$8*100)</f>
        <v>0</v>
      </c>
      <c r="BC17" s="67" t="n">
        <f aca="false">IF(OR($D17=1,MONTH($B17)&lt;&gt;MONTH(StartDate),'У2 Ввод'!$D$60="",'У2 Ввод'!$E$60="",'У2 Ввод'!$D$60&gt;$B17),0,MAX(0,MIN(1,'У2 Ввод'!$E$60-NETWORKDAYS('У2 Ввод'!$D$60,$B17)+1))/Настройки!$E$8*100)</f>
        <v>0</v>
      </c>
      <c r="BD17" s="67" t="n">
        <f aca="false">IF(OR($D17=1,MONTH($B17)&lt;&gt;MONTH(StartDate),'У2 Ввод'!$D$61="",'У2 Ввод'!$E$61="",'У2 Ввод'!$D$61&gt;$B17),0,MAX(0,MIN(1,'У2 Ввод'!$E$61-NETWORKDAYS('У2 Ввод'!$D$61,$B17)+1))/Настройки!$E$8*100)</f>
        <v>0</v>
      </c>
      <c r="BE17" s="67" t="n">
        <f aca="false">IF(OR($D17=1,MONTH($B17)&lt;&gt;MONTH(StartDate),'У2 Ввод'!$D$62="",'У2 Ввод'!$E$62="",'У2 Ввод'!$D$62&gt;$B17),0,MAX(0,MIN(1,'У2 Ввод'!$E$62-NETWORKDAYS('У2 Ввод'!$D$62,$B17)+1))/Настройки!$E$8*100)</f>
        <v>0</v>
      </c>
      <c r="BF17" s="67" t="n">
        <f aca="false">IF(OR($D17=1,MONTH($B17)&lt;&gt;MONTH(StartDate),'У2 Ввод'!$D$63="",'У2 Ввод'!$E$63="",'У2 Ввод'!$D$63&gt;$B17),0,MAX(0,MIN(1,'У2 Ввод'!$E$63-NETWORKDAYS('У2 Ввод'!$D$63,$B17)+1))/Настройки!$E$8*100)</f>
        <v>0</v>
      </c>
      <c r="BG17" s="67" t="n">
        <f aca="false">IF(OR($D17=1,MONTH($B17)&lt;&gt;MONTH(StartDate),'У2 Ввод'!$D$64="",'У2 Ввод'!$E$64="",'У2 Ввод'!$D$64&gt;$B17),0,MAX(0,MIN(1,'У2 Ввод'!$E$64-NETWORKDAYS('У2 Ввод'!$D$64,$B17)+1))/Настройки!$E$8*100)</f>
        <v>0</v>
      </c>
      <c r="BH17" s="67" t="n">
        <f aca="false">IF(OR($D17=1,MONTH($B17)&lt;&gt;MONTH(StartDate),'У2 Ввод'!$D$65="",'У2 Ввод'!$E$65="",'У2 Ввод'!$D$65&gt;$B17),0,MAX(0,MIN(1,'У2 Ввод'!$E$65-NETWORKDAYS('У2 Ввод'!$D$65,$B17)+1))/Настройки!$E$8*100)</f>
        <v>0</v>
      </c>
      <c r="BI17" s="67" t="n">
        <f aca="false">IF(OR($D17=1,MONTH($B17)&lt;&gt;MONTH(StartDate),'У2 Ввод'!$D$66="",'У2 Ввод'!$E$66="",'У2 Ввод'!$D$66&gt;$B17),0,MAX(0,MIN(1,'У2 Ввод'!$E$66-NETWORKDAYS('У2 Ввод'!$D$66,$B17)+1))/Настройки!$E$8*100)</f>
        <v>0</v>
      </c>
      <c r="BJ17" s="67" t="n">
        <f aca="false">IF(OR($D17=1,MONTH($B17)&lt;&gt;MONTH(StartDate),'У2 Ввод'!$D$67="",'У2 Ввод'!$E$67="",'У2 Ввод'!$D$67&gt;$B17),0,MAX(0,MIN(1,'У2 Ввод'!$E$67-NETWORKDAYS('У2 Ввод'!$D$67,$B17)+1))/Настройки!$E$8*100)</f>
        <v>0</v>
      </c>
      <c r="BK17" s="67" t="n">
        <f aca="false">IF(OR($D17=1,MONTH($B17)&lt;&gt;MONTH(StartDate),'У2 Ввод'!$D$68="",'У2 Ввод'!$E$68="",'У2 Ввод'!$D$68&gt;$B17),0,MAX(0,MIN(1,'У2 Ввод'!$E$68-NETWORKDAYS('У2 Ввод'!$D$68,$B17)+1))/Настройки!$E$8*100)</f>
        <v>0</v>
      </c>
      <c r="BL17" s="67" t="n">
        <f aca="false">IF(OR($D17=1,MONTH($B17)&lt;&gt;MONTH(StartDate),'У2 Ввод'!$D$69="",'У2 Ввод'!$E$69="",'У2 Ввод'!$D$69&gt;$B17),0,MAX(0,MIN(1,'У2 Ввод'!$E$69-NETWORKDAYS('У2 Ввод'!$D$69,$B17)+1))/Настройки!$E$8*100)</f>
        <v>0</v>
      </c>
      <c r="BM17" s="67" t="n">
        <f aca="false">IF(OR($D17=1,MONTH($B17)&lt;&gt;MONTH(StartDate),'У2 Ввод'!$D$70="",'У2 Ввод'!$E$70="",'У2 Ввод'!$D$70&gt;$B17),0,MAX(0,MIN(1,'У2 Ввод'!$E$70-NETWORKDAYS('У2 Ввод'!$D$70,$B17)+1))/Настройки!$E$8*100)</f>
        <v>0</v>
      </c>
      <c r="BN17" s="67" t="n">
        <f aca="false">IF(OR($D17=1,MONTH($B17)&lt;&gt;MONTH(StartDate),'У2 Ввод'!$D$71="",'У2 Ввод'!$E$71="",'У2 Ввод'!$D$71&gt;$B17),0,MAX(0,MIN(1,'У2 Ввод'!$E$71-NETWORKDAYS('У2 Ввод'!$D$71,$B17)+1))/Настройки!$E$8*100)</f>
        <v>0</v>
      </c>
      <c r="BO17" s="67" t="n">
        <f aca="false">IF(OR($D17=1,MONTH($B17)&lt;&gt;MONTH(StartDate),'У2 Ввод'!$D$72="",'У2 Ввод'!$E$72="",'У2 Ввод'!$D$72&gt;$B17),0,MAX(0,MIN(1,'У2 Ввод'!$E$72-NETWORKDAYS('У2 Ввод'!$D$72,$B17)+1))/Настройки!$E$8*100)</f>
        <v>0</v>
      </c>
      <c r="BP17" s="67" t="n">
        <f aca="false">IF(OR($D17=1,MONTH($B17)&lt;&gt;MONTH(StartDate),'У2 Ввод'!$D$73="",'У2 Ввод'!$E$73="",'У2 Ввод'!$D$73&gt;$B17),0,MAX(0,MIN(1,'У2 Ввод'!$E$73-NETWORKDAYS('У2 Ввод'!$D$73,$B17)+1))/Настройки!$E$8*100)</f>
        <v>0</v>
      </c>
      <c r="BQ17" s="67" t="n">
        <f aca="false">IF(OR($D17=1,MONTH($B17)&lt;&gt;MONTH(StartDate),'У2 Ввод'!$D$74="",'У2 Ввод'!$E$74="",'У2 Ввод'!$D$74&gt;$B17),0,MAX(0,MIN(1,'У2 Ввод'!$E$74-NETWORKDAYS('У2 Ввод'!$D$74,$B17)+1))/Настройки!$E$8*100)</f>
        <v>0</v>
      </c>
      <c r="BR17" s="67" t="n">
        <f aca="false">IF(OR($D17=1,MONTH($B17)&lt;&gt;MONTH(StartDate),'У2 Ввод'!$D$75="",'У2 Ввод'!$E$75="",'У2 Ввод'!$D$75&gt;$B17),0,MAX(0,MIN(1,'У2 Ввод'!$E$75-NETWORKDAYS('У2 Ввод'!$D$75,$B17)+1))/Настройки!$E$8*100)</f>
        <v>0</v>
      </c>
      <c r="BS17" s="67" t="n">
        <f aca="false">IF(OR($D17=1,MONTH($B17)&lt;&gt;MONTH(StartDate),'У2 Ввод'!$D$76="",'У2 Ввод'!$E$76="",'У2 Ввод'!$D$76&gt;$B17),0,MAX(0,MIN(1,'У2 Ввод'!$E$76-NETWORKDAYS('У2 Ввод'!$D$76,$B17)+1))/Настройки!$E$8*100)</f>
        <v>0</v>
      </c>
      <c r="BT17" s="67" t="n">
        <f aca="false">IF(OR($D17=1,MONTH($B17)&lt;&gt;MONTH(StartDate),'У2 Ввод'!$D$77="",'У2 Ввод'!$E$77="",'У2 Ввод'!$D$77&gt;$B17),0,MAX(0,MIN(1,'У2 Ввод'!$E$77-NETWORKDAYS('У2 Ввод'!$D$77,$B17)+1))/Настройки!$E$8*100)</f>
        <v>0</v>
      </c>
      <c r="BU17" s="67" t="n">
        <f aca="false">IF(OR($D17=1,MONTH($B17)&lt;&gt;MONTH(StartDate),'У2 Ввод'!$D$78="",'У2 Ввод'!$E$78="",'У2 Ввод'!$D$78&gt;$B17),0,MAX(0,MIN(1,'У2 Ввод'!$E$78-NETWORKDAYS('У2 Ввод'!$D$78,$B17)+1))/Настройки!$E$8*100)</f>
        <v>0</v>
      </c>
      <c r="BV17" s="67" t="n">
        <f aca="false">IF(OR($D17=1,MONTH($B17)&lt;&gt;MONTH(StartDate),'У2 Ввод'!$D$79="",'У2 Ввод'!$E$79="",'У2 Ввод'!$D$79&gt;$B17),0,MAX(0,MIN(1,'У2 Ввод'!$E$79-NETWORKDAYS('У2 Ввод'!$D$79,$B17)+1))/Настройки!$E$8*100)</f>
        <v>0</v>
      </c>
      <c r="BW17" s="67" t="n">
        <f aca="false">IF(OR($D17=1,MONTH($B17)&lt;&gt;MONTH(StartDate),'У2 Ввод'!$D$80="",'У2 Ввод'!$E$80="",'У2 Ввод'!$D$80&gt;$B17),0,MAX(0,MIN(1,'У2 Ввод'!$E$80-NETWORKDAYS('У2 Ввод'!$D$80,$B17)+1))/Настройки!$E$8*100)</f>
        <v>0</v>
      </c>
      <c r="BX17" s="67" t="n">
        <f aca="false">IF(OR($D17=1,MONTH($B17)&lt;&gt;MONTH(StartDate),'У2 Ввод'!$D$81="",'У2 Ввод'!$E$81="",'У2 Ввод'!$D$81&gt;$B17),0,MAX(0,MIN(1,'У2 Ввод'!$E$81-NETWORKDAYS('У2 Ввод'!$D$81,$B17)+1))/Настройки!$E$8*100)</f>
        <v>0</v>
      </c>
      <c r="BY17" s="67" t="n">
        <f aca="false">IF(OR($D17=1,MONTH($B17)&lt;&gt;MONTH(StartDate),'У2 Ввод'!$D$82="",'У2 Ввод'!$E$82="",'У2 Ввод'!$D$82&gt;$B17),0,MAX(0,MIN(1,'У2 Ввод'!$E$82-NETWORKDAYS('У2 Ввод'!$D$82,$B17)+1))/Настройки!$E$8*100)</f>
        <v>0</v>
      </c>
      <c r="BZ17" s="67" t="n">
        <f aca="false">IF(OR($D17=1,MONTH($B17)&lt;&gt;MONTH(StartDate),'У2 Ввод'!$D$83="",'У2 Ввод'!$E$83="",'У2 Ввод'!$D$83&gt;$B17),0,MAX(0,MIN(1,'У2 Ввод'!$E$83-NETWORKDAYS('У2 Ввод'!$D$83,$B17)+1))/Настройки!$E$8*100)</f>
        <v>0</v>
      </c>
      <c r="CA17" s="67" t="n">
        <f aca="false">IF(OR($D17=1,MONTH($B17)&lt;&gt;MONTH(StartDate),'У2 Ввод'!$D$84="",'У2 Ввод'!$E$84="",'У2 Ввод'!$D$84&gt;$B17),0,MAX(0,MIN(1,'У2 Ввод'!$E$84-NETWORKDAYS('У2 Ввод'!$D$84,$B17)+1))/Настройки!$E$8*100)</f>
        <v>0</v>
      </c>
      <c r="CB17" s="67" t="n">
        <f aca="false">IF(OR($D17=1,MONTH($B17)&lt;&gt;MONTH(StartDate),'У2 Ввод'!$D$85="",'У2 Ввод'!$E$85="",'У2 Ввод'!$D$85&gt;$B17),0,MAX(0,MIN(1,'У2 Ввод'!$E$85-NETWORKDAYS('У2 Ввод'!$D$85,$B17)+1))/Настройки!$E$8*100)</f>
        <v>0</v>
      </c>
      <c r="CC17" s="67" t="n">
        <f aca="false">IF(OR($D17=1,MONTH($B17)&lt;&gt;MONTH(StartDate),'У2 Ввод'!$D$86="",'У2 Ввод'!$E$86="",'У2 Ввод'!$D$86&gt;$B17),0,MAX(0,MIN(1,'У2 Ввод'!$E$86-NETWORKDAYS('У2 Ввод'!$D$86,$B17)+1))/Настройки!$E$8*100)</f>
        <v>0</v>
      </c>
      <c r="CD17" s="67" t="n">
        <f aca="false">IF(OR($D17=1,MONTH($B17)&lt;&gt;MONTH(StartDate),'У2 Ввод'!$D$87="",'У2 Ввод'!$E$87="",'У2 Ввод'!$D$87&gt;$B17),0,MAX(0,MIN(1,'У2 Ввод'!$E$87-NETWORKDAYS('У2 Ввод'!$D$87,$B17)+1))/Настройки!$E$8*100)</f>
        <v>0</v>
      </c>
      <c r="CE17" s="67" t="n">
        <f aca="false">IF(OR($D17=1,MONTH($B17)&lt;&gt;MONTH(StartDate),'У2 Ввод'!$D$88="",'У2 Ввод'!$E$88="",'У2 Ввод'!$D$88&gt;$B17),0,MAX(0,MIN(1,'У2 Ввод'!$E$88-NETWORKDAYS('У2 Ввод'!$D$88,$B17)+1))/Настройки!$E$8*100)</f>
        <v>0</v>
      </c>
      <c r="CF17" s="67" t="n">
        <f aca="false">IF(OR($D17=1,MONTH($B17)&lt;&gt;MONTH(StartDate),'У2 Ввод'!$D$89="",'У2 Ввод'!$E$89="",'У2 Ввод'!$D$89&gt;$B17),0,MAX(0,MIN(1,'У2 Ввод'!$E$89-NETWORKDAYS('У2 Ввод'!$D$89,$B17)+1))/Настройки!$E$8*100)</f>
        <v>0</v>
      </c>
      <c r="CG17" s="67" t="n">
        <f aca="false">IF(OR($D17=1,MONTH($B17)&lt;&gt;MONTH(StartDate),'У2 Ввод'!$D$90="",'У2 Ввод'!$E$90="",'У2 Ввод'!$D$90&gt;$B17),0,MAX(0,MIN(1,'У2 Ввод'!$E$90-NETWORKDAYS('У2 Ввод'!$D$90,$B17)+1))/Настройки!$E$8*100)</f>
        <v>0</v>
      </c>
      <c r="CH17" s="67" t="n">
        <f aca="false">IF(OR($D17=1,MONTH($B17)&lt;&gt;MONTH(StartDate),'У2 Ввод'!$D$91="",'У2 Ввод'!$E$91="",'У2 Ввод'!$D$91&gt;$B17),0,MAX(0,MIN(1,'У2 Ввод'!$E$91-NETWORKDAYS('У2 Ввод'!$D$91,$B17)+1))/Настройки!$E$8*100)</f>
        <v>0</v>
      </c>
      <c r="CI17" s="67" t="n">
        <f aca="false">IF(OR($D17=1,MONTH($B17)&lt;&gt;MONTH(StartDate),'У2 Ввод'!$D$92="",'У2 Ввод'!$E$92="",'У2 Ввод'!$D$92&gt;$B17),0,MAX(0,MIN(1,'У2 Ввод'!$E$92-NETWORKDAYS('У2 Ввод'!$D$92,$B17)+1))/Настройки!$E$8*100)</f>
        <v>0</v>
      </c>
      <c r="CJ17" s="67" t="n">
        <f aca="false">IF(OR($D17=1,MONTH($B17)&lt;&gt;MONTH(StartDate),'У2 Ввод'!$D$93="",'У2 Ввод'!$E$93="",'У2 Ввод'!$D$93&gt;$B17),0,MAX(0,MIN(1,'У2 Ввод'!$E$93-NETWORKDAYS('У2 Ввод'!$D$93,$B17)+1))/Настройки!$E$8*100)</f>
        <v>0</v>
      </c>
      <c r="CK17" s="67" t="n">
        <f aca="false">IF(OR($D17=1,MONTH($B17)&lt;&gt;MONTH(StartDate),'У2 Ввод'!$D$94="",'У2 Ввод'!$E$94="",'У2 Ввод'!$D$94&gt;$B17),0,MAX(0,MIN(1,'У2 Ввод'!$E$94-NETWORKDAYS('У2 Ввод'!$D$94,$B17)+1))/Настройки!$E$8*100)</f>
        <v>0</v>
      </c>
      <c r="CL17" s="67" t="n">
        <f aca="false">IF(OR($D17=1,MONTH($B17)&lt;&gt;MONTH(StartDate),'У2 Ввод'!$D$95="",'У2 Ввод'!$E$95="",'У2 Ввод'!$D$95&gt;$B17),0,MAX(0,MIN(1,'У2 Ввод'!$E$95-NETWORKDAYS('У2 Ввод'!$D$95,$B17)+1))/Настройки!$E$8*100)</f>
        <v>0</v>
      </c>
      <c r="CM17" s="67" t="n">
        <f aca="false">IF(OR($D17=1,MONTH($B17)&lt;&gt;MONTH(StartDate),'У2 Ввод'!$D$96="",'У2 Ввод'!$E$96="",'У2 Ввод'!$D$96&gt;$B17),0,MAX(0,MIN(1,'У2 Ввод'!$E$96-NETWORKDAYS('У2 Ввод'!$D$96,$B17)+1))/Настройки!$E$8*100)</f>
        <v>0</v>
      </c>
      <c r="CN17" s="67" t="n">
        <f aca="false">IF(OR($D17=1,MONTH($B17)&lt;&gt;MONTH(StartDate),'У2 Ввод'!$D$97="",'У2 Ввод'!$E$97="",'У2 Ввод'!$D$97&gt;$B17),0,MAX(0,MIN(1,'У2 Ввод'!$E$97-NETWORKDAYS('У2 Ввод'!$D$97,$B17)+1))/Настройки!$E$8*100)</f>
        <v>0</v>
      </c>
      <c r="CO17" s="67" t="n">
        <f aca="false">IF(OR($D17=1,MONTH($B17)&lt;&gt;MONTH(StartDate),'У2 Ввод'!$D$98="",'У2 Ввод'!$E$98="",'У2 Ввод'!$D$98&gt;$B17),0,MAX(0,MIN(1,'У2 Ввод'!$E$98-NETWORKDAYS('У2 Ввод'!$D$98,$B17)+1))/Настройки!$E$8*100)</f>
        <v>0</v>
      </c>
      <c r="CP17" s="67" t="n">
        <f aca="false">IF(OR($D17=1,MONTH($B17)&lt;&gt;MONTH(StartDate),'У2 Ввод'!$D$99="",'У2 Ввод'!$E$99="",'У2 Ввод'!$D$99&gt;$B17),0,MAX(0,MIN(1,'У2 Ввод'!$E$99-NETWORKDAYS('У2 Ввод'!$D$99,$B17)+1))/Настройки!$E$8*100)</f>
        <v>0</v>
      </c>
      <c r="CQ17" s="67" t="n">
        <f aca="false">IF(OR($D17=1,MONTH($B17)&lt;&gt;MONTH(StartDate),'У2 Ввод'!$D$100="",'У2 Ввод'!$E$100="",'У2 Ввод'!$D$100&gt;$B17),0,MAX(0,MIN(1,'У2 Ввод'!$E$100-NETWORKDAYS('У2 Ввод'!$D$100,$B17)+1))/Настройки!$E$8*100)</f>
        <v>0</v>
      </c>
      <c r="CR17" s="67" t="n">
        <f aca="false">IF(OR($D17=1,MONTH($B17)&lt;&gt;MONTH(StartDate),'У2 Ввод'!$D$101="",'У2 Ввод'!$E$101="",'У2 Ввод'!$D$101&gt;$B17),0,MAX(0,MIN(1,'У2 Ввод'!$E$101-NETWORKDAYS('У2 Ввод'!$D$101,$B17)+1))/Настройки!$E$8*100)</f>
        <v>0</v>
      </c>
      <c r="CS17" s="67" t="n">
        <f aca="false">IF(OR($D17=1,MONTH($B17)&lt;&gt;MONTH(StartDate),'У2 Ввод'!$D$102="",'У2 Ввод'!$E$102="",'У2 Ввод'!$D$102&gt;$B17),0,MAX(0,MIN(1,'У2 Ввод'!$E$102-NETWORKDAYS('У2 Ввод'!$D$102,$B17)+1))/Настройки!$E$8*100)</f>
        <v>0</v>
      </c>
      <c r="CT17" s="67" t="n">
        <f aca="false">IF(OR($D17=1,MONTH($B17)&lt;&gt;MONTH(StartDate),'У2 Ввод'!$D$103="",'У2 Ввод'!$E$103="",'У2 Ввод'!$D$103&gt;$B17),0,MAX(0,MIN(1,'У2 Ввод'!$E$103-NETWORKDAYS('У2 Ввод'!$D$103,$B17)+1))/Настройки!$E$8*100)</f>
        <v>0</v>
      </c>
      <c r="CU17" s="67" t="n">
        <f aca="false">IF(OR($D17=1,MONTH($B17)&lt;&gt;MONTH(StartDate),'У2 Ввод'!$D$104="",'У2 Ввод'!$E$104="",'У2 Ввод'!$D$104&gt;$B17),0,MAX(0,MIN(1,'У2 Ввод'!$E$104-NETWORKDAYS('У2 Ввод'!$D$104,$B17)+1))/Настройки!$E$8*100)</f>
        <v>0</v>
      </c>
      <c r="CV17" s="67" t="n">
        <f aca="false">IF(OR($D17=1,MONTH($B17)&lt;&gt;MONTH(StartDate),'У2 Ввод'!$D$105="",'У2 Ввод'!$E$105="",'У2 Ввод'!$D$105&gt;$B17),0,MAX(0,MIN(1,'У2 Ввод'!$E$105-NETWORKDAYS('У2 Ввод'!$D$105,$B17)+1))/Настройки!$E$8*100)</f>
        <v>0</v>
      </c>
      <c r="CW17" s="67" t="n">
        <f aca="false">IF(OR($D17=1,MONTH($B17)&lt;&gt;MONTH(StartDate),'У2 Ввод'!$D$106="",'У2 Ввод'!$E$106="",'У2 Ввод'!$D$106&gt;$B17),0,MAX(0,MIN(1,'У2 Ввод'!$E$106-NETWORKDAYS('У2 Ввод'!$D$106,$B17)+1))/Настройки!$E$8*100)</f>
        <v>0</v>
      </c>
      <c r="CX17" s="67" t="n">
        <f aca="false">IF(OR($D17=1,MONTH($B17)&lt;&gt;MONTH(StartDate),'У2 Ввод'!$D$107="",'У2 Ввод'!$E$107="",'У2 Ввод'!$D$107&gt;$B17),0,MAX(0,MIN(1,'У2 Ввод'!$E$107-NETWORKDAYS('У2 Ввод'!$D$107,$B17)+1))/Настройки!$E$8*100)</f>
        <v>0</v>
      </c>
      <c r="CY17" s="67" t="n">
        <f aca="false">IF(OR($D17=1,MONTH($B17)&lt;&gt;MONTH(StartDate),'У2 Ввод'!$D$108="",'У2 Ввод'!$E$108="",'У2 Ввод'!$D$108&gt;$B17),0,MAX(0,MIN(1,'У2 Ввод'!$E$108-NETWORKDAYS('У2 Ввод'!$D$108,$B17)+1))/Настройки!$E$8*100)</f>
        <v>0</v>
      </c>
      <c r="CZ17" s="67" t="n">
        <f aca="false">IF(OR($D17=1,MONTH($B17)&lt;&gt;MONTH(StartDate),'У2 Ввод'!$D$109="",'У2 Ввод'!$E$109="",'У2 Ввод'!$D$109&gt;$B17),0,MAX(0,MIN(1,'У2 Ввод'!$E$109-NETWORKDAYS('У2 Ввод'!$D$109,$B17)+1))/Настройки!$E$8*100)</f>
        <v>0</v>
      </c>
      <c r="DA17" s="67" t="n">
        <f aca="false">IF(OR($D17=1,MONTH($B17)&lt;&gt;MONTH(StartDate),'У2 Ввод'!$D$110="",'У2 Ввод'!$E$110="",'У2 Ввод'!$D$110&gt;$B17),0,MAX(0,MIN(1,'У2 Ввод'!$E$110-NETWORKDAYS('У2 Ввод'!$D$110,$B17)+1))/Настройки!$E$8*100)</f>
        <v>0</v>
      </c>
      <c r="DB17" s="67" t="n">
        <f aca="false">IF(OR($D17=1,MONTH($B17)&lt;&gt;MONTH(StartDate),'У2 Ввод'!$D$111="",'У2 Ввод'!$E$111="",'У2 Ввод'!$D$111&gt;$B17),0,MAX(0,MIN(1,'У2 Ввод'!$E$111-NETWORKDAYS('У2 Ввод'!$D$111,$B17)+1))/Настройки!$E$8*100)</f>
        <v>0</v>
      </c>
      <c r="DC17" s="67" t="n">
        <f aca="false">IF(OR($D17=1,MONTH($B17)&lt;&gt;MONTH(StartDate),'У2 Ввод'!$D$112="",'У2 Ввод'!$E$112="",'У2 Ввод'!$D$112&gt;$B17),0,MAX(0,MIN(1,'У2 Ввод'!$E$112-NETWORKDAYS('У2 Ввод'!$D$112,$B17)+1))/Настройки!$E$8*100)</f>
        <v>0</v>
      </c>
      <c r="DD17" s="67" t="n">
        <f aca="false">IF(OR($D17=1,MONTH($B17)&lt;&gt;MONTH(StartDate),'У2 Ввод'!$D$113="",'У2 Ввод'!$E$113="",'У2 Ввод'!$D$113&gt;$B17),0,MAX(0,MIN(1,'У2 Ввод'!$E$113-NETWORKDAYS('У2 Ввод'!$D$113,$B17)+1))/Настройки!$E$8*100)</f>
        <v>0</v>
      </c>
      <c r="DE17" s="67" t="n">
        <f aca="false">IF(OR($D17=1,MONTH($B17)&lt;&gt;MONTH(StartDate),'У2 Ввод'!$D$114="",'У2 Ввод'!$E$114="",'У2 Ввод'!$D$114&gt;$B17),0,MAX(0,MIN(1,'У2 Ввод'!$E$114-NETWORKDAYS('У2 Ввод'!$D$114,$B17)+1))/Настройки!$E$8*100)</f>
        <v>0</v>
      </c>
      <c r="DF17" s="67" t="n">
        <f aca="false">IF(OR($D17=1,MONTH($B17)&lt;&gt;MONTH(StartDate),'У2 Ввод'!$D$115="",'У2 Ввод'!$E$115="",'У2 Ввод'!$D$115&gt;$B17),0,MAX(0,MIN(1,'У2 Ввод'!$E$115-NETWORKDAYS('У2 Ввод'!$D$115,$B17)+1))/Настройки!$E$8*100)</f>
        <v>0</v>
      </c>
      <c r="DG17" s="67" t="n">
        <f aca="false">IF(OR($D17=1,MONTH($B17)&lt;&gt;MONTH(StartDate),'У2 Ввод'!$D$116="",'У2 Ввод'!$E$116="",'У2 Ввод'!$D$116&gt;$B17),0,MAX(0,MIN(1,'У2 Ввод'!$E$116-NETWORKDAYS('У2 Ввод'!$D$116,$B17)+1))/Настройки!$E$8*100)</f>
        <v>0</v>
      </c>
      <c r="DH17" s="67" t="n">
        <f aca="false">IF(OR($D17=1,MONTH($B17)&lt;&gt;MONTH(StartDate),'У2 Ввод'!$D$117="",'У2 Ввод'!$E$117="",'У2 Ввод'!$D$117&gt;$B17),0,MAX(0,MIN(1,'У2 Ввод'!$E$117-NETWORKDAYS('У2 Ввод'!$D$117,$B17)+1))/Настройки!$E$8*100)</f>
        <v>0</v>
      </c>
      <c r="DI17" s="67" t="n">
        <f aca="false">IF(OR($D17=1,MONTH($B17)&lt;&gt;MONTH(StartDate),'У2 Ввод'!$D$118="",'У2 Ввод'!$E$118="",'У2 Ввод'!$D$118&gt;$B17),0,MAX(0,MIN(1,'У2 Ввод'!$E$118-NETWORKDAYS('У2 Ввод'!$D$118,$B17)+1))/Настройки!$E$8*100)</f>
        <v>0</v>
      </c>
      <c r="DJ17" s="67" t="n">
        <f aca="false">IF(OR($D17=1,MONTH($B17)&lt;&gt;MONTH(StartDate),'У2 Ввод'!$D$119="",'У2 Ввод'!$E$119="",'У2 Ввод'!$D$119&gt;$B17),0,MAX(0,MIN(1,'У2 Ввод'!$E$119-NETWORKDAYS('У2 Ввод'!$D$119,$B17)+1))/Настройки!$E$8*100)</f>
        <v>0</v>
      </c>
      <c r="DK17" s="67" t="n">
        <f aca="false">IF(OR($D17=1,MONTH($B17)&lt;&gt;MONTH(StartDate),'У2 Ввод'!$D$120="",'У2 Ввод'!$E$120="",'У2 Ввод'!$D$120&gt;$B17),0,MAX(0,MIN(1,'У2 Ввод'!$E$120-NETWORKDAYS('У2 Ввод'!$D$120,$B17)+1))/Настройки!$E$8*100)</f>
        <v>0</v>
      </c>
      <c r="DL17" s="67" t="n">
        <f aca="false">IF(OR($D17=1,MONTH($B17)&lt;&gt;MONTH(StartDate),'У2 Ввод'!$D$121="",'У2 Ввод'!$E$121="",'У2 Ввод'!$D$121&gt;$B17),0,MAX(0,MIN(1,'У2 Ввод'!$E$121-NETWORKDAYS('У2 Ввод'!$D$121,$B17)+1))/Настройки!$E$8*100)</f>
        <v>0</v>
      </c>
      <c r="DM17" s="67" t="n">
        <f aca="false">IF(OR($D17=1,MONTH($B17)&lt;&gt;MONTH(StartDate),'У2 Ввод'!$D$122="",'У2 Ввод'!$E$122="",'У2 Ввод'!$D$122&gt;$B17),0,MAX(0,MIN(1,'У2 Ввод'!$E$122-NETWORKDAYS('У2 Ввод'!$D$122,$B17)+1))/Настройки!$E$8*100)</f>
        <v>0</v>
      </c>
      <c r="DN17" s="67" t="n">
        <f aca="false">IF(OR($D17=1,MONTH($B17)&lt;&gt;MONTH(StartDate),'У2 Ввод'!$D$123="",'У2 Ввод'!$E$123="",'У2 Ввод'!$D$123&gt;$B17),0,MAX(0,MIN(1,'У2 Ввод'!$E$123-NETWORKDAYS('У2 Ввод'!$D$123,$B17)+1))/Настройки!$E$8*100)</f>
        <v>0</v>
      </c>
      <c r="DO17" s="67" t="n">
        <f aca="false">IF(OR($D17=1,MONTH($B17)&lt;&gt;MONTH(StartDate),'У2 Ввод'!$D$124="",'У2 Ввод'!$E$124="",'У2 Ввод'!$D$124&gt;$B17),0,MAX(0,MIN(1,'У2 Ввод'!$E$124-NETWORKDAYS('У2 Ввод'!$D$124,$B17)+1))/Настройки!$E$8*100)</f>
        <v>0</v>
      </c>
      <c r="DP17" s="67" t="n">
        <f aca="false">IF(OR($D17=1,MONTH($B17)&lt;&gt;MONTH(StartDate),'У2 Ввод'!$D$125="",'У2 Ввод'!$E$125="",'У2 Ввод'!$D$125&gt;$B17),0,MAX(0,MIN(1,'У2 Ввод'!$E$125-NETWORKDAYS('У2 Ввод'!$D$125,$B17)+1))/Настройки!$E$8*100)</f>
        <v>0</v>
      </c>
      <c r="DQ17" s="67" t="n">
        <f aca="false">IF(OR($D17=1,MONTH($B17)&lt;&gt;MONTH(StartDate),'У2 Ввод'!$D$126="",'У2 Ввод'!$E$126="",'У2 Ввод'!$D$126&gt;$B17),0,MAX(0,MIN(1,'У2 Ввод'!$E$126-NETWORKDAYS('У2 Ввод'!$D$126,$B17)+1))/Настройки!$E$8*100)</f>
        <v>0</v>
      </c>
      <c r="DR17" s="67" t="n">
        <f aca="false">IF(OR($D17=1,MONTH($B17)&lt;&gt;MONTH(StartDate),'У2 Ввод'!$D$127="",'У2 Ввод'!$E$127="",'У2 Ввод'!$D$127&gt;$B17),0,MAX(0,MIN(1,'У2 Ввод'!$E$127-NETWORKDAYS('У2 Ввод'!$D$127,$B17)+1))/Настройки!$E$8*100)</f>
        <v>0</v>
      </c>
      <c r="DS17" s="67" t="n">
        <f aca="false">IF(OR($D17=1,MONTH($B17)&lt;&gt;MONTH(StartDate),'У2 Ввод'!$D$128="",'У2 Ввод'!$E$128="",'У2 Ввод'!$D$128&gt;$B17),0,MAX(0,MIN(1,'У2 Ввод'!$E$128-NETWORKDAYS('У2 Ввод'!$D$128,$B17)+1))/Настройки!$E$8*100)</f>
        <v>0</v>
      </c>
      <c r="DT17" s="67" t="n">
        <f aca="false">IF(OR($D17=1,MONTH($B17)&lt;&gt;MONTH(StartDate),'У2 Ввод'!$D$129="",'У2 Ввод'!$E$129="",'У2 Ввод'!$D$129&gt;$B17),0,MAX(0,MIN(1,'У2 Ввод'!$E$129-NETWORKDAYS('У2 Ввод'!$D$129,$B17)+1))/Настройки!$E$8*100)</f>
        <v>0</v>
      </c>
      <c r="DU17" s="67" t="n">
        <f aca="false">IF(OR($D17=1,MONTH($B17)&lt;&gt;MONTH(StartDate),'У2 Ввод'!$D$130="",'У2 Ввод'!$E$130="",'У2 Ввод'!$D$130&gt;$B17),0,MAX(0,MIN(1,'У2 Ввод'!$E$130-NETWORKDAYS('У2 Ввод'!$D$130,$B17)+1))/Настройки!$E$8*100)</f>
        <v>0</v>
      </c>
      <c r="DV17" s="67" t="n">
        <f aca="false">IF(OR($D17=1,MONTH($B17)&lt;&gt;MONTH(StartDate),'У2 Ввод'!$D$131="",'У2 Ввод'!$E$131="",'У2 Ввод'!$D$131&gt;$B17),0,MAX(0,MIN(1,'У2 Ввод'!$E$131-NETWORKDAYS('У2 Ввод'!$D$131,$B17)+1))/Настройки!$E$8*100)</f>
        <v>0</v>
      </c>
      <c r="DW17" s="67" t="n">
        <f aca="false">IF(OR($D17=1,MONTH($B17)&lt;&gt;MONTH(StartDate),'У2 Ввод'!$D$132="",'У2 Ввод'!$E$132="",'У2 Ввод'!$D$132&gt;$B17),0,MAX(0,MIN(1,'У2 Ввод'!$E$132-NETWORKDAYS('У2 Ввод'!$D$132,$B17)+1))/Настройки!$E$8*100)</f>
        <v>0</v>
      </c>
      <c r="DX17" s="67" t="n">
        <f aca="false">IF(OR($D17=1,MONTH($B17)&lt;&gt;MONTH(StartDate),'У2 Ввод'!$D$133="",'У2 Ввод'!$E$133="",'У2 Ввод'!$D$133&gt;$B17),0,MAX(0,MIN(1,'У2 Ввод'!$E$133-NETWORKDAYS('У2 Ввод'!$D$133,$B17)+1))/Настройки!$E$8*100)</f>
        <v>0</v>
      </c>
      <c r="DY17" s="67" t="n">
        <f aca="false">IF(OR($D17=1,MONTH($B17)&lt;&gt;MONTH(StartDate),'У2 Ввод'!$D$134="",'У2 Ввод'!$E$134="",'У2 Ввод'!$D$134&gt;$B17),0,MAX(0,MIN(1,'У2 Ввод'!$E$134-NETWORKDAYS('У2 Ввод'!$D$134,$B17)+1))/Настройки!$E$8*100)</f>
        <v>0</v>
      </c>
      <c r="DZ17" s="67" t="n">
        <f aca="false">IF(OR($D17=1,MONTH($B17)&lt;&gt;MONTH(StartDate),'У2 Ввод'!$D$135="",'У2 Ввод'!$E$135="",'У2 Ввод'!$D$135&gt;$B17),0,MAX(0,MIN(1,'У2 Ввод'!$E$135-NETWORKDAYS('У2 Ввод'!$D$135,$B17)+1))/Настройки!$E$8*100)</f>
        <v>0</v>
      </c>
      <c r="EA17" s="67" t="n">
        <f aca="false">IF(OR($D17=1,MONTH($B17)&lt;&gt;MONTH(StartDate),'У2 Ввод'!$D$136="",'У2 Ввод'!$E$136="",'У2 Ввод'!$D$136&gt;$B17),0,MAX(0,MIN(1,'У2 Ввод'!$E$136-NETWORKDAYS('У2 Ввод'!$D$136,$B17)+1))/Настройки!$E$8*100)</f>
        <v>0</v>
      </c>
      <c r="EB17" s="67" t="n">
        <f aca="false">IF(OR($D17=1,MONTH($B17)&lt;&gt;MONTH(StartDate),'У2 Ввод'!$D$137="",'У2 Ввод'!$E$137="",'У2 Ввод'!$D$137&gt;$B17),0,MAX(0,MIN(1,'У2 Ввод'!$E$137-NETWORKDAYS('У2 Ввод'!$D$137,$B17)+1))/Настройки!$E$8*100)</f>
        <v>0</v>
      </c>
      <c r="EC17" s="67" t="n">
        <f aca="false">IF(OR($D17=1,MONTH($B17)&lt;&gt;MONTH(StartDate),'У2 Ввод'!$D$138="",'У2 Ввод'!$E$138="",'У2 Ввод'!$D$138&gt;$B17),0,MAX(0,MIN(1,'У2 Ввод'!$E$138-NETWORKDAYS('У2 Ввод'!$D$138,$B17)+1))/Настройки!$E$8*100)</f>
        <v>0</v>
      </c>
      <c r="ED17" s="67" t="n">
        <f aca="false">IF(OR($D17=1,MONTH($B17)&lt;&gt;MONTH(StartDate),'У2 Ввод'!$D$139="",'У2 Ввод'!$E$139="",'У2 Ввод'!$D$139&gt;$B17),0,MAX(0,MIN(1,'У2 Ввод'!$E$139-NETWORKDAYS('У2 Ввод'!$D$139,$B17)+1))/Настройки!$E$8*100)</f>
        <v>0</v>
      </c>
      <c r="EE17" s="67" t="n">
        <f aca="false">IF(OR($D17=1,MONTH($B17)&lt;&gt;MONTH(StartDate),'У2 Ввод'!$D$140="",'У2 Ввод'!$E$140="",'У2 Ввод'!$D$140&gt;$B17),0,MAX(0,MIN(1,'У2 Ввод'!$E$140-NETWORKDAYS('У2 Ввод'!$D$140,$B17)+1))/Настройки!$E$8*100)</f>
        <v>0</v>
      </c>
      <c r="EF17" s="67" t="n">
        <f aca="false">IF(OR($D17=1,MONTH($B17)&lt;&gt;MONTH(StartDate),'У2 Ввод'!$D$141="",'У2 Ввод'!$E$141="",'У2 Ввод'!$D$141&gt;$B17),0,MAX(0,MIN(1,'У2 Ввод'!$E$141-NETWORKDAYS('У2 Ввод'!$D$141,$B17)+1))/Настройки!$E$8*100)</f>
        <v>0</v>
      </c>
      <c r="EG17" s="67" t="n">
        <f aca="false">IF(OR($D17=1,MONTH($B17)&lt;&gt;MONTH(StartDate),'У2 Ввод'!$D$142="",'У2 Ввод'!$E$142="",'У2 Ввод'!$D$142&gt;$B17),0,MAX(0,MIN(1,'У2 Ввод'!$E$142-NETWORKDAYS('У2 Ввод'!$D$142,$B17)+1))/Настройки!$E$8*100)</f>
        <v>0</v>
      </c>
      <c r="EH17" s="67" t="n">
        <f aca="false">IF(OR($D17=1,MONTH($B17)&lt;&gt;MONTH(StartDate),'У2 Ввод'!$D$143="",'У2 Ввод'!$E$143="",'У2 Ввод'!$D$143&gt;$B17),0,MAX(0,MIN(1,'У2 Ввод'!$E$143-NETWORKDAYS('У2 Ввод'!$D$143,$B17)+1))/Настройки!$E$8*100)</f>
        <v>0</v>
      </c>
      <c r="EI17" s="67" t="n">
        <f aca="false">IF(OR($D17=1,MONTH($B17)&lt;&gt;MONTH(StartDate),'У2 Ввод'!$D$144="",'У2 Ввод'!$E$144="",'У2 Ввод'!$D$144&gt;$B17),0,MAX(0,MIN(1,'У2 Ввод'!$E$144-NETWORKDAYS('У2 Ввод'!$D$144,$B17)+1))/Настройки!$E$8*100)</f>
        <v>0</v>
      </c>
      <c r="EJ17" s="67" t="n">
        <f aca="false">IF(OR($D17=1,MONTH($B17)&lt;&gt;MONTH(StartDate),'У2 Ввод'!$D$145="",'У2 Ввод'!$E$145="",'У2 Ввод'!$D$145&gt;$B17),0,MAX(0,MIN(1,'У2 Ввод'!$E$145-NETWORKDAYS('У2 Ввод'!$D$145,$B17)+1))/Настройки!$E$8*100)</f>
        <v>0</v>
      </c>
      <c r="EK17" s="67" t="n">
        <f aca="false">IF(OR($D17=1,MONTH($B17)&lt;&gt;MONTH(StartDate),'У2 Ввод'!$D$146="",'У2 Ввод'!$E$146="",'У2 Ввод'!$D$146&gt;$B17),0,MAX(0,MIN(1,'У2 Ввод'!$E$146-NETWORKDAYS('У2 Ввод'!$D$146,$B17)+1))/Настройки!$E$8*100)</f>
        <v>0</v>
      </c>
      <c r="EL17" s="67" t="n">
        <f aca="false">IF(OR($D17=1,MONTH($B17)&lt;&gt;MONTH(StartDate),'У2 Ввод'!$D$147="",'У2 Ввод'!$E$147="",'У2 Ввод'!$D$147&gt;$B17),0,MAX(0,MIN(1,'У2 Ввод'!$E$147-NETWORKDAYS('У2 Ввод'!$D$147,$B17)+1))/Настройки!$E$8*100)</f>
        <v>0</v>
      </c>
      <c r="EM17" s="67" t="n">
        <f aca="false">IF(OR($D17=1,MONTH($B17)&lt;&gt;MONTH(StartDate),'У2 Ввод'!$D$148="",'У2 Ввод'!$E$148="",'У2 Ввод'!$D$148&gt;$B17),0,MAX(0,MIN(1,'У2 Ввод'!$E$148-NETWORKDAYS('У2 Ввод'!$D$148,$B17)+1))/Настройки!$E$8*100)</f>
        <v>0</v>
      </c>
      <c r="EN17" s="67" t="n">
        <f aca="false">IF(OR($D17=1,MONTH($B17)&lt;&gt;MONTH(StartDate),'У2 Ввод'!$D$149="",'У2 Ввод'!$E$149="",'У2 Ввод'!$D$149&gt;$B17),0,MAX(0,MIN(1,'У2 Ввод'!$E$149-NETWORKDAYS('У2 Ввод'!$D$149,$B17)+1))/Настройки!$E$8*100)</f>
        <v>0</v>
      </c>
      <c r="EO17" s="67" t="n">
        <f aca="false">IF(OR($D17=1,MONTH($B17)&lt;&gt;MONTH(StartDate),'У2 Ввод'!$D$150="",'У2 Ввод'!$E$150="",'У2 Ввод'!$D$150&gt;$B17),0,MAX(0,MIN(1,'У2 Ввод'!$E$150-NETWORKDAYS('У2 Ввод'!$D$150,$B17)+1))/Настройки!$E$8*100)</f>
        <v>0</v>
      </c>
      <c r="EP17" s="67" t="n">
        <f aca="false">IF(OR($D17=1,MONTH($B17)&lt;&gt;MONTH(StartDate),'У2 Ввод'!$D$151="",'У2 Ввод'!$E$151="",'У2 Ввод'!$D$151&gt;$B17),0,MAX(0,MIN(1,'У2 Ввод'!$E$151-NETWORKDAYS('У2 Ввод'!$D$151,$B17)+1))/Настройки!$E$8*100)</f>
        <v>0</v>
      </c>
      <c r="EQ17" s="67" t="n">
        <f aca="false">IF(OR($D17=1,MONTH($B17)&lt;&gt;MONTH(StartDate),'У2 Ввод'!$D$152="",'У2 Ввод'!$E$152="",'У2 Ввод'!$D$152&gt;$B17),0,MAX(0,MIN(1,'У2 Ввод'!$E$152-NETWORKDAYS('У2 Ввод'!$D$152,$B17)+1))/Настройки!$E$8*100)</f>
        <v>0</v>
      </c>
      <c r="ER17" s="67" t="n">
        <f aca="false">IF(OR($D17=1,MONTH($B17)&lt;&gt;MONTH(StartDate),'У2 Ввод'!$D$153="",'У2 Ввод'!$E$153="",'У2 Ввод'!$D$153&gt;$B17),0,MAX(0,MIN(1,'У2 Ввод'!$E$153-NETWORKDAYS('У2 Ввод'!$D$153,$B17)+1))/Настройки!$E$8*100)</f>
        <v>0</v>
      </c>
      <c r="ES17" s="67" t="n">
        <f aca="false">IF(OR($D17=1,MONTH($B17)&lt;&gt;MONTH(StartDate),'У2 Ввод'!$D$154="",'У2 Ввод'!$E$154="",'У2 Ввод'!$D$154&gt;$B17),0,MAX(0,MIN(1,'У2 Ввод'!$E$154-NETWORKDAYS('У2 Ввод'!$D$154,$B17)+1))/Настройки!$E$8*100)</f>
        <v>0</v>
      </c>
      <c r="ET17" s="67" t="n">
        <f aca="false">IF(OR($D17=1,MONTH($B17)&lt;&gt;MONTH(StartDate),'У2 Ввод'!$D$155="",'У2 Ввод'!$E$155="",'У2 Ввод'!$D$155&gt;$B17),0,MAX(0,MIN(1,'У2 Ввод'!$E$155-NETWORKDAYS('У2 Ввод'!$D$155,$B17)+1))/Настройки!$E$8*100)</f>
        <v>0</v>
      </c>
      <c r="EU17" s="67" t="n">
        <f aca="false">IF(OR($D17=1,MONTH($B17)&lt;&gt;MONTH(StartDate),'У2 Ввод'!$D$156="",'У2 Ввод'!$E$156="",'У2 Ввод'!$D$156&gt;$B17),0,MAX(0,MIN(1,'У2 Ввод'!$E$156-NETWORKDAYS('У2 Ввод'!$D$156,$B17)+1))/Настройки!$E$8*100)</f>
        <v>0</v>
      </c>
      <c r="EV17" s="67" t="n">
        <f aca="false">IF(OR($D17=1,MONTH($B17)&lt;&gt;MONTH(StartDate),'У2 Ввод'!$D$157="",'У2 Ввод'!$E$157="",'У2 Ввод'!$D$157&gt;$B17),0,MAX(0,MIN(1,'У2 Ввод'!$E$157-NETWORKDAYS('У2 Ввод'!$D$157,$B17)+1))/Настройки!$E$8*100)</f>
        <v>0</v>
      </c>
      <c r="EW17" s="67" t="n">
        <f aca="false">IF(OR($D17=1,MONTH($B17)&lt;&gt;MONTH(StartDate),'У2 Ввод'!$D$158="",'У2 Ввод'!$E$158="",'У2 Ввод'!$D$158&gt;$B17),0,MAX(0,MIN(1,'У2 Ввод'!$E$158-NETWORKDAYS('У2 Ввод'!$D$158,$B17)+1))/Настройки!$E$8*100)</f>
        <v>0</v>
      </c>
      <c r="EX17" s="67" t="n">
        <f aca="false">IF(OR($D17=1,MONTH($B17)&lt;&gt;MONTH(StartDate),'У2 Ввод'!$D$159="",'У2 Ввод'!$E$159="",'У2 Ввод'!$D$159&gt;$B17),0,MAX(0,MIN(1,'У2 Ввод'!$E$159-NETWORKDAYS('У2 Ввод'!$D$159,$B17)+1))/Настройки!$E$8*100)</f>
        <v>0</v>
      </c>
      <c r="EY17" s="67" t="n">
        <f aca="false">IF(OR($D17=1,MONTH($B17)&lt;&gt;MONTH(StartDate),'У2 Ввод'!$D$160="",'У2 Ввод'!$E$160="",'У2 Ввод'!$D$160&gt;$B17),0,MAX(0,MIN(1,'У2 Ввод'!$E$160-NETWORKDAYS('У2 Ввод'!$D$160,$B17)+1))/Настройки!$E$8*100)</f>
        <v>0</v>
      </c>
      <c r="EZ17" s="67" t="n">
        <f aca="false">IF(OR($D17=1,MONTH($B17)&lt;&gt;MONTH(StartDate),'У2 Ввод'!$D$161="",'У2 Ввод'!$E$161="",'У2 Ввод'!$D$161&gt;$B17),0,MAX(0,MIN(1,'У2 Ввод'!$E$161-NETWORKDAYS('У2 Ввод'!$D$161,$B17)+1))/Настройки!$E$8*100)</f>
        <v>0</v>
      </c>
      <c r="FA17" s="67" t="n">
        <f aca="false">IF(OR($D17=1,MONTH($B17)&lt;&gt;MONTH(StartDate),'У2 Ввод'!$D$162="",'У2 Ввод'!$E$162="",'У2 Ввод'!$D$162&gt;$B17),0,MAX(0,MIN(1,'У2 Ввод'!$E$162-NETWORKDAYS('У2 Ввод'!$D$162,$B17)+1))/Настройки!$E$8*100)</f>
        <v>0</v>
      </c>
      <c r="FB17" s="67" t="n">
        <f aca="false">IF(OR($D17=1,MONTH($B17)&lt;&gt;MONTH(StartDate),'У2 Ввод'!$D$163="",'У2 Ввод'!$E$163="",'У2 Ввод'!$D$163&gt;$B17),0,MAX(0,MIN(1,'У2 Ввод'!$E$163-NETWORKDAYS('У2 Ввод'!$D$163,$B17)+1))/Настройки!$E$8*100)</f>
        <v>0</v>
      </c>
      <c r="FC17" s="67" t="n">
        <f aca="false">IF(OR($D17=1,MONTH($B17)&lt;&gt;MONTH(StartDate),'У2 Ввод'!$D$164="",'У2 Ввод'!$E$164="",'У2 Ввод'!$D$164&gt;$B17),0,MAX(0,MIN(1,'У2 Ввод'!$E$164-NETWORKDAYS('У2 Ввод'!$D$164,$B17)+1))/Настройки!$E$8*100)</f>
        <v>0</v>
      </c>
      <c r="FD17" s="67" t="n">
        <f aca="false">IF(OR($D17=1,MONTH($B17)&lt;&gt;MONTH(StartDate),'У2 Ввод'!$D$165="",'У2 Ввод'!$E$165="",'У2 Ввод'!$D$165&gt;$B17),0,MAX(0,MIN(1,'У2 Ввод'!$E$165-NETWORKDAYS('У2 Ввод'!$D$165,$B17)+1))/Настройки!$E$8*100)</f>
        <v>0</v>
      </c>
      <c r="FE17" s="67" t="n">
        <f aca="false">IF(OR($D17=1,MONTH($B17)&lt;&gt;MONTH(StartDate),'У2 Ввод'!$D$166="",'У2 Ввод'!$E$166="",'У2 Ввод'!$D$166&gt;$B17),0,MAX(0,MIN(1,'У2 Ввод'!$E$166-NETWORKDAYS('У2 Ввод'!$D$166,$B17)+1))/Настройки!$E$8*100)</f>
        <v>0</v>
      </c>
      <c r="FF17" s="67" t="n">
        <f aca="false">IF(OR($D17=1,MONTH($B17)&lt;&gt;MONTH(StartDate),'У2 Ввод'!$D$167="",'У2 Ввод'!$E$167="",'У2 Ввод'!$D$167&gt;$B17),0,MAX(0,MIN(1,'У2 Ввод'!$E$167-NETWORKDAYS('У2 Ввод'!$D$167,$B17)+1))/Настройки!$E$8*100)</f>
        <v>0</v>
      </c>
      <c r="FG17" s="67" t="n">
        <f aca="false">IF(OR($D17=1,MONTH($B17)&lt;&gt;MONTH(StartDate),'У2 Ввод'!$D$168="",'У2 Ввод'!$E$168="",'У2 Ввод'!$D$168&gt;$B17),0,MAX(0,MIN(1,'У2 Ввод'!$E$168-NETWORKDAYS('У2 Ввод'!$D$168,$B17)+1))/Настройки!$E$8*100)</f>
        <v>0</v>
      </c>
      <c r="FH17" s="67" t="n">
        <f aca="false">IF(OR($D17=1,MONTH($B17)&lt;&gt;MONTH(StartDate),'У2 Ввод'!$D$169="",'У2 Ввод'!$E$169="",'У2 Ввод'!$D$169&gt;$B17),0,MAX(0,MIN(1,'У2 Ввод'!$E$169-NETWORKDAYS('У2 Ввод'!$D$169,$B17)+1))/Настройки!$E$8*100)</f>
        <v>0</v>
      </c>
      <c r="FI17" s="67" t="n">
        <f aca="false">IF(OR($D17=1,MONTH($B17)&lt;&gt;MONTH(StartDate),'У2 Ввод'!$D$170="",'У2 Ввод'!$E$170="",'У2 Ввод'!$D$170&gt;$B17),0,MAX(0,MIN(1,'У2 Ввод'!$E$170-NETWORKDAYS('У2 Ввод'!$D$170,$B17)+1))/Настройки!$E$8*100)</f>
        <v>0</v>
      </c>
      <c r="FJ17" s="67" t="n">
        <f aca="false">IF(OR($D17=1,MONTH($B17)&lt;&gt;MONTH(StartDate),'У2 Ввод'!$D$171="",'У2 Ввод'!$E$171="",'У2 Ввод'!$D$171&gt;$B17),0,MAX(0,MIN(1,'У2 Ввод'!$E$171-NETWORKDAYS('У2 Ввод'!$D$171,$B17)+1))/Настройки!$E$8*100)</f>
        <v>0</v>
      </c>
      <c r="FK17" s="67" t="n">
        <f aca="false">IF(OR($D17=1,MONTH($B17)&lt;&gt;MONTH(StartDate),'У2 Ввод'!$D$172="",'У2 Ввод'!$E$172="",'У2 Ввод'!$D$172&gt;$B17),0,MAX(0,MIN(1,'У2 Ввод'!$E$172-NETWORKDAYS('У2 Ввод'!$D$172,$B17)+1))/Настройки!$E$8*100)</f>
        <v>0</v>
      </c>
      <c r="FL17" s="67" t="n">
        <f aca="false">IF(OR($D17=1,MONTH($B17)&lt;&gt;MONTH(StartDate),'У2 Ввод'!$D$173="",'У2 Ввод'!$E$173="",'У2 Ввод'!$D$173&gt;$B17),0,MAX(0,MIN(1,'У2 Ввод'!$E$173-NETWORKDAYS('У2 Ввод'!$D$173,$B17)+1))/Настройки!$E$8*100)</f>
        <v>0</v>
      </c>
      <c r="FM17" s="67" t="n">
        <f aca="false">IF(OR($D17=1,MONTH($B17)&lt;&gt;MONTH(StartDate),'У2 Ввод'!$D$174="",'У2 Ввод'!$E$174="",'У2 Ввод'!$D$174&gt;$B17),0,MAX(0,MIN(1,'У2 Ввод'!$E$174-NETWORKDAYS('У2 Ввод'!$D$174,$B17)+1))/Настройки!$E$8*100)</f>
        <v>0</v>
      </c>
      <c r="FN17" s="67" t="n">
        <f aca="false">IF(OR($D17=1,MONTH($B17)&lt;&gt;MONTH(StartDate),'У2 Ввод'!$D$175="",'У2 Ввод'!$E$175="",'У2 Ввод'!$D$175&gt;$B17),0,MAX(0,MIN(1,'У2 Ввод'!$E$175-NETWORKDAYS('У2 Ввод'!$D$175,$B17)+1))/Настройки!$E$8*100)</f>
        <v>0</v>
      </c>
      <c r="FO17" s="67" t="n">
        <f aca="false">IF(OR($D17=1,MONTH($B17)&lt;&gt;MONTH(StartDate),'У2 Ввод'!$D$176="",'У2 Ввод'!$E$176="",'У2 Ввод'!$D$176&gt;$B17),0,MAX(0,MIN(1,'У2 Ввод'!$E$176-NETWORKDAYS('У2 Ввод'!$D$176,$B17)+1))/Настройки!$E$8*100)</f>
        <v>0</v>
      </c>
      <c r="FP17" s="67" t="n">
        <f aca="false">IF(OR($D17=1,MONTH($B17)&lt;&gt;MONTH(StartDate),'У2 Ввод'!$D$177="",'У2 Ввод'!$E$177="",'У2 Ввод'!$D$177&gt;$B17),0,MAX(0,MIN(1,'У2 Ввод'!$E$177-NETWORKDAYS('У2 Ввод'!$D$177,$B17)+1))/Настройки!$E$8*100)</f>
        <v>0</v>
      </c>
      <c r="FQ17" s="67" t="n">
        <f aca="false">IF(OR($D17=1,MONTH($B17)&lt;&gt;MONTH(StartDate),'У2 Ввод'!$D$178="",'У2 Ввод'!$E$178="",'У2 Ввод'!$D$178&gt;$B17),0,MAX(0,MIN(1,'У2 Ввод'!$E$178-NETWORKDAYS('У2 Ввод'!$D$178,$B17)+1))/Настройки!$E$8*100)</f>
        <v>0</v>
      </c>
      <c r="FR17" s="67" t="n">
        <f aca="false">IF(OR($D17=1,MONTH($B17)&lt;&gt;MONTH(StartDate),'У2 Ввод'!$D$179="",'У2 Ввод'!$E$179="",'У2 Ввод'!$D$179&gt;$B17),0,MAX(0,MIN(1,'У2 Ввод'!$E$179-NETWORKDAYS('У2 Ввод'!$D$179,$B17)+1))/Настройки!$E$8*100)</f>
        <v>0</v>
      </c>
      <c r="FS17" s="67" t="n">
        <f aca="false">IF(OR($D17=1,MONTH($B17)&lt;&gt;MONTH(StartDate),'У2 Ввод'!$D$180="",'У2 Ввод'!$E$180="",'У2 Ввод'!$D$180&gt;$B17),0,MAX(0,MIN(1,'У2 Ввод'!$E$180-NETWORKDAYS('У2 Ввод'!$D$180,$B17)+1))/Настройки!$E$8*100)</f>
        <v>0</v>
      </c>
      <c r="FT17" s="67" t="n">
        <f aca="false">IF(OR($D17=1,MONTH($B17)&lt;&gt;MONTH(StartDate),'У2 Ввод'!$D$181="",'У2 Ввод'!$E$181="",'У2 Ввод'!$D$181&gt;$B17),0,MAX(0,MIN(1,'У2 Ввод'!$E$181-NETWORKDAYS('У2 Ввод'!$D$181,$B17)+1))/Настройки!$E$8*100)</f>
        <v>0</v>
      </c>
      <c r="FU17" s="67" t="n">
        <f aca="false">IF(OR($D17=1,MONTH($B17)&lt;&gt;MONTH(StartDate),'У2 Ввод'!$D$182="",'У2 Ввод'!$E$182="",'У2 Ввод'!$D$182&gt;$B17),0,MAX(0,MIN(1,'У2 Ввод'!$E$182-NETWORKDAYS('У2 Ввод'!$D$182,$B17)+1))/Настройки!$E$8*100)</f>
        <v>0</v>
      </c>
      <c r="FV17" s="67" t="n">
        <f aca="false">IF(OR($D17=1,MONTH($B17)&lt;&gt;MONTH(StartDate),'У2 Ввод'!$D$183="",'У2 Ввод'!$E$183="",'У2 Ввод'!$D$183&gt;$B17),0,MAX(0,MIN(1,'У2 Ввод'!$E$183-NETWORKDAYS('У2 Ввод'!$D$183,$B17)+1))/Настройки!$E$8*100)</f>
        <v>0</v>
      </c>
      <c r="FW17" s="67" t="n">
        <f aca="false">IF(OR($D17=1,MONTH($B17)&lt;&gt;MONTH(StartDate),'У2 Ввод'!$D$184="",'У2 Ввод'!$E$184="",'У2 Ввод'!$D$184&gt;$B17),0,MAX(0,MIN(1,'У2 Ввод'!$E$184-NETWORKDAYS('У2 Ввод'!$D$184,$B17)+1))/Настройки!$E$8*100)</f>
        <v>0</v>
      </c>
      <c r="FX17" s="67" t="n">
        <f aca="false">IF(OR($D17=1,MONTH($B17)&lt;&gt;MONTH(StartDate),'У2 Ввод'!$D$185="",'У2 Ввод'!$E$185="",'У2 Ввод'!$D$185&gt;$B17),0,MAX(0,MIN(1,'У2 Ввод'!$E$185-NETWORKDAYS('У2 Ввод'!$D$185,$B17)+1))/Настройки!$E$8*100)</f>
        <v>0</v>
      </c>
      <c r="FY17" s="67" t="n">
        <f aca="false">IF(OR($D17=1,MONTH($B17)&lt;&gt;MONTH(StartDate),'У2 Ввод'!$D$186="",'У2 Ввод'!$E$186="",'У2 Ввод'!$D$186&gt;$B17),0,MAX(0,MIN(1,'У2 Ввод'!$E$186-NETWORKDAYS('У2 Ввод'!$D$186,$B17)+1))/Настройки!$E$8*100)</f>
        <v>0</v>
      </c>
      <c r="FZ17" s="67" t="n">
        <f aca="false">IF(OR($D17=1,MONTH($B17)&lt;&gt;MONTH(StartDate),'У2 Ввод'!$D$187="",'У2 Ввод'!$E$187="",'У2 Ввод'!$D$187&gt;$B17),0,MAX(0,MIN(1,'У2 Ввод'!$E$187-NETWORKDAYS('У2 Ввод'!$D$187,$B17)+1))/Настройки!$E$8*100)</f>
        <v>0</v>
      </c>
      <c r="GA17" s="67" t="n">
        <f aca="false">IF(OR($D17=1,MONTH($B17)&lt;&gt;MONTH(StartDate),'У2 Ввод'!$D$188="",'У2 Ввод'!$E$188="",'У2 Ввод'!$D$188&gt;$B17),0,MAX(0,MIN(1,'У2 Ввод'!$E$188-NETWORKDAYS('У2 Ввод'!$D$188,$B17)+1))/Настройки!$E$8*100)</f>
        <v>0</v>
      </c>
      <c r="GB17" s="67" t="n">
        <f aca="false">IF(OR($D17=1,MONTH($B17)&lt;&gt;MONTH(StartDate),'У2 Ввод'!$D$189="",'У2 Ввод'!$E$189="",'У2 Ввод'!$D$189&gt;$B17),0,MAX(0,MIN(1,'У2 Ввод'!$E$189-NETWORKDAYS('У2 Ввод'!$D$189,$B17)+1))/Настройки!$E$8*100)</f>
        <v>0</v>
      </c>
      <c r="GC17" s="67" t="n">
        <f aca="false">IF(OR($D17=1,MONTH($B17)&lt;&gt;MONTH(StartDate),'У2 Ввод'!$D$190="",'У2 Ввод'!$E$190="",'У2 Ввод'!$D$190&gt;$B17),0,MAX(0,MIN(1,'У2 Ввод'!$E$190-NETWORKDAYS('У2 Ввод'!$D$190,$B17)+1))/Настройки!$E$8*100)</f>
        <v>0</v>
      </c>
      <c r="GD17" s="67" t="n">
        <f aca="false">IF(OR($D17=1,MONTH($B17)&lt;&gt;MONTH(StartDate),'У2 Ввод'!$D$191="",'У2 Ввод'!$E$191="",'У2 Ввод'!$D$191&gt;$B17),0,MAX(0,MIN(1,'У2 Ввод'!$E$191-NETWORKDAYS('У2 Ввод'!$D$191,$B17)+1))/Настройки!$E$8*100)</f>
        <v>0</v>
      </c>
      <c r="GE17" s="67" t="n">
        <f aca="false">IF(OR($D17=1,MONTH($B17)&lt;&gt;MONTH(StartDate),'У2 Ввод'!$D$192="",'У2 Ввод'!$E$192="",'У2 Ввод'!$D$192&gt;$B17),0,MAX(0,MIN(1,'У2 Ввод'!$E$192-NETWORKDAYS('У2 Ввод'!$D$192,$B17)+1))/Настройки!$E$8*100)</f>
        <v>0</v>
      </c>
      <c r="GF17" s="67" t="n">
        <f aca="false">IF(OR($D17=1,MONTH($B17)&lt;&gt;MONTH(StartDate),'У2 Ввод'!$D$193="",'У2 Ввод'!$E$193="",'У2 Ввод'!$D$193&gt;$B17),0,MAX(0,MIN(1,'У2 Ввод'!$E$193-NETWORKDAYS('У2 Ввод'!$D$193,$B17)+1))/Настройки!$E$8*100)</f>
        <v>0</v>
      </c>
      <c r="GG17" s="67" t="n">
        <f aca="false">IF(OR($D17=1,MONTH($B17)&lt;&gt;MONTH(StartDate),'У2 Ввод'!$D$194="",'У2 Ввод'!$E$194="",'У2 Ввод'!$D$194&gt;$B17),0,MAX(0,MIN(1,'У2 Ввод'!$E$194-NETWORKDAYS('У2 Ввод'!$D$194,$B17)+1))/Настройки!$E$8*100)</f>
        <v>0</v>
      </c>
      <c r="GH17" s="67" t="n">
        <f aca="false">IF(OR($D17=1,MONTH($B17)&lt;&gt;MONTH(StartDate),'У2 Ввод'!$D$195="",'У2 Ввод'!$E$195="",'У2 Ввод'!$D$195&gt;$B17),0,MAX(0,MIN(1,'У2 Ввод'!$E$195-NETWORKDAYS('У2 Ввод'!$D$195,$B17)+1))/Настройки!$E$8*100)</f>
        <v>0</v>
      </c>
      <c r="GI17" s="67" t="n">
        <f aca="false">IF(OR($D17=1,MONTH($B17)&lt;&gt;MONTH(StartDate),'У2 Ввод'!$D$196="",'У2 Ввод'!$E$196="",'У2 Ввод'!$D$196&gt;$B17),0,MAX(0,MIN(1,'У2 Ввод'!$E$196-NETWORKDAYS('У2 Ввод'!$D$196,$B17)+1))/Настройки!$E$8*100)</f>
        <v>0</v>
      </c>
      <c r="GJ17" s="67" t="n">
        <f aca="false">IF(OR($D17=1,MONTH($B17)&lt;&gt;MONTH(StartDate),'У2 Ввод'!$D$197="",'У2 Ввод'!$E$197="",'У2 Ввод'!$D$197&gt;$B17),0,MAX(0,MIN(1,'У2 Ввод'!$E$197-NETWORKDAYS('У2 Ввод'!$D$197,$B17)+1))/Настройки!$E$8*100)</f>
        <v>0</v>
      </c>
      <c r="GK17" s="67" t="n">
        <f aca="false">IF(OR($D17=1,MONTH($B17)&lt;&gt;MONTH(StartDate),'У2 Ввод'!$D$198="",'У2 Ввод'!$E$198="",'У2 Ввод'!$D$198&gt;$B17),0,MAX(0,MIN(1,'У2 Ввод'!$E$198-NETWORKDAYS('У2 Ввод'!$D$198,$B17)+1))/Настройки!$E$8*100)</f>
        <v>0</v>
      </c>
      <c r="GL17" s="67" t="n">
        <f aca="false">IF(OR($D17=1,MONTH($B17)&lt;&gt;MONTH(StartDate),'У2 Ввод'!$D$199="",'У2 Ввод'!$E$199="",'У2 Ввод'!$D$199&gt;$B17),0,MAX(0,MIN(1,'У2 Ввод'!$E$199-NETWORKDAYS('У2 Ввод'!$D$199,$B17)+1))/Настройки!$E$8*100)</f>
        <v>0</v>
      </c>
      <c r="GM17" s="67" t="n">
        <f aca="false">IF(OR($D17=1,MONTH($B17)&lt;&gt;MONTH(StartDate),'У2 Ввод'!$D$200="",'У2 Ввод'!$E$200="",'У2 Ввод'!$D$200&gt;$B17),0,MAX(0,MIN(1,'У2 Ввод'!$E$200-NETWORKDAYS('У2 Ввод'!$D$200,$B17)+1))/Настройки!$E$8*100)</f>
        <v>0</v>
      </c>
      <c r="GN17" s="67" t="n">
        <f aca="false">IF(OR($D17=1,MONTH($B17)&lt;&gt;MONTH(StartDate),'У2 Ввод'!$D$201="",'У2 Ввод'!$E$201="",'У2 Ввод'!$D$201&gt;$B17),0,MAX(0,MIN(1,'У2 Ввод'!$E$201-NETWORKDAYS('У2 Ввод'!$D$201,$B17)+1))/Настройки!$E$8*100)</f>
        <v>0</v>
      </c>
      <c r="GO17" s="67" t="n">
        <f aca="false">IF(OR($D17=1,MONTH($B17)&lt;&gt;MONTH(StartDate),'У2 Ввод'!$D$202="",'У2 Ввод'!$E$202="",'У2 Ввод'!$D$202&gt;$B17),0,MAX(0,MIN(1,'У2 Ввод'!$E$202-NETWORKDAYS('У2 Ввод'!$D$202,$B17)+1))/Настройки!$E$8*100)</f>
        <v>0</v>
      </c>
      <c r="GP17" s="67" t="n">
        <f aca="false">IF(OR($D17=1,MONTH($B17)&lt;&gt;MONTH(StartDate),'У2 Ввод'!$D$203="",'У2 Ввод'!$E$203="",'У2 Ввод'!$D$203&gt;$B17),0,MAX(0,MIN(1,'У2 Ввод'!$E$203-NETWORKDAYS('У2 Ввод'!$D$203,$B17)+1))/Настройки!$E$8*100)</f>
        <v>0</v>
      </c>
      <c r="GQ17" s="67" t="n">
        <f aca="false">IF(OR($D17=1,MONTH($B17)&lt;&gt;MONTH(StartDate),'У2 Ввод'!$D$204="",'У2 Ввод'!$E$204="",'У2 Ввод'!$D$204&gt;$B17),0,MAX(0,MIN(1,'У2 Ввод'!$E$204-NETWORKDAYS('У2 Ввод'!$D$204,$B17)+1))/Настройки!$E$8*100)</f>
        <v>0</v>
      </c>
      <c r="GR17" s="67" t="n">
        <f aca="false">IF(OR($D17=1,MONTH($B17)&lt;&gt;MONTH(StartDate),'У2 Ввод'!$D$205="",'У2 Ввод'!$E$205="",'У2 Ввод'!$D$205&gt;$B17),0,MAX(0,MIN(1,'У2 Ввод'!$E$205-NETWORKDAYS('У2 Ввод'!$D$205,$B17)+1))/Настройки!$E$8*100)</f>
        <v>0</v>
      </c>
      <c r="GS17" s="67" t="n">
        <f aca="false">IF(OR($D17=1,MONTH($B17)&lt;&gt;MONTH(StartDate),'У2 Ввод'!$D$206="",'У2 Ввод'!$E$206="",'У2 Ввод'!$D$206&gt;$B17),0,MAX(0,MIN(1,'У2 Ввод'!$E$206-NETWORKDAYS('У2 Ввод'!$D$206,$B17)+1))/Настройки!$E$8*100)</f>
        <v>0</v>
      </c>
      <c r="GT17" s="67" t="n">
        <f aca="false">IF(OR($D17=1,MONTH($B17)&lt;&gt;MONTH(StartDate),'У2 Ввод'!$D$207="",'У2 Ввод'!$E$207="",'У2 Ввод'!$D$207&gt;$B17),0,MAX(0,MIN(1,'У2 Ввод'!$E$207-NETWORKDAYS('У2 Ввод'!$D$207,$B17)+1))/Настройки!$E$8*100)</f>
        <v>0</v>
      </c>
      <c r="GU17" s="67" t="n">
        <f aca="false">IF(OR($D17=1,MONTH($B17)&lt;&gt;MONTH(StartDate),'У2 Ввод'!$D$208="",'У2 Ввод'!$E$208="",'У2 Ввод'!$D$208&gt;$B17),0,MAX(0,MIN(1,'У2 Ввод'!$E$208-NETWORKDAYS('У2 Ввод'!$D$208,$B17)+1))/Настройки!$E$8*100)</f>
        <v>0</v>
      </c>
      <c r="GV17" s="67" t="n">
        <f aca="false">IF(OR($D17=1,MONTH($B17)&lt;&gt;MONTH(StartDate),'У2 Ввод'!$D$209="",'У2 Ввод'!$E$209="",'У2 Ввод'!$D$209&gt;$B17),0,MAX(0,MIN(1,'У2 Ввод'!$E$209-NETWORKDAYS('У2 Ввод'!$D$209,$B17)+1))/Настройки!$E$8*100)</f>
        <v>0</v>
      </c>
      <c r="GW17" s="67" t="n">
        <f aca="false">IF(OR($D17=1,MONTH($B17)&lt;&gt;MONTH(StartDate),'У2 Ввод'!$D$210="",'У2 Ввод'!$E$210="",'У2 Ввод'!$D$210&gt;$B17),0,MAX(0,MIN(1,'У2 Ввод'!$E$210-NETWORKDAYS('У2 Ввод'!$D$210,$B17)+1))/Настройки!$E$8*100)</f>
        <v>0</v>
      </c>
      <c r="GX17" s="67" t="n">
        <f aca="false">IF(OR($D17=1,MONTH($B17)&lt;&gt;MONTH(StartDate),'У2 Ввод'!$D$211="",'У2 Ввод'!$E$211="",'У2 Ввод'!$D$211&gt;$B17),0,MAX(0,MIN(1,'У2 Ввод'!$E$211-NETWORKDAYS('У2 Ввод'!$D$211,$B17)+1))/Настройки!$E$8*100)</f>
        <v>0</v>
      </c>
      <c r="GY17" s="67" t="n">
        <f aca="false">IF(OR($D17=1,MONTH($B17)&lt;&gt;MONTH(StartDate),'У2 Ввод'!$D$212="",'У2 Ввод'!$E$212="",'У2 Ввод'!$D$212&gt;$B17),0,MAX(0,MIN(1,'У2 Ввод'!$E$212-NETWORKDAYS('У2 Ввод'!$D$212,$B17)+1))/Настройки!$E$8*100)</f>
        <v>0</v>
      </c>
      <c r="GZ17" s="67" t="n">
        <f aca="false">IF(OR($D17=1,MONTH($B17)&lt;&gt;MONTH(StartDate),'У2 Ввод'!$D$213="",'У2 Ввод'!$E$213="",'У2 Ввод'!$D$213&gt;$B17),0,MAX(0,MIN(1,'У2 Ввод'!$E$213-NETWORKDAYS('У2 Ввод'!$D$213,$B17)+1))/Настройки!$E$8*100)</f>
        <v>0</v>
      </c>
      <c r="HA17" s="67" t="n">
        <f aca="false">IF(OR($D17=1,MONTH($B17)&lt;&gt;MONTH(StartDate),'У2 Ввод'!$D$214="",'У2 Ввод'!$E$214="",'У2 Ввод'!$D$214&gt;$B17),0,MAX(0,MIN(1,'У2 Ввод'!$E$214-NETWORKDAYS('У2 Ввод'!$D$214,$B17)+1))/Настройки!$E$8*100)</f>
        <v>0</v>
      </c>
      <c r="HB17" s="67" t="n">
        <f aca="false">IF(OR($D17=1,MONTH($B17)&lt;&gt;MONTH(StartDate),'У2 Ввод'!$D$215="",'У2 Ввод'!$E$215="",'У2 Ввод'!$D$215&gt;$B17),0,MAX(0,MIN(1,'У2 Ввод'!$E$215-NETWORKDAYS('У2 Ввод'!$D$215,$B17)+1))/Настройки!$E$8*100)</f>
        <v>0</v>
      </c>
      <c r="HC17" s="67" t="n">
        <f aca="false">IF(OR($D17=1,MONTH($B17)&lt;&gt;MONTH(StartDate),'У2 Ввод'!$D$216="",'У2 Ввод'!$E$216="",'У2 Ввод'!$D$216&gt;$B17),0,MAX(0,MIN(1,'У2 Ввод'!$E$216-NETWORKDAYS('У2 Ввод'!$D$216,$B17)+1))/Настройки!$E$8*100)</f>
        <v>0</v>
      </c>
      <c r="HD17" s="67" t="n">
        <f aca="false">IF(OR($D17=1,MONTH($B17)&lt;&gt;MONTH(StartDate),'У2 Ввод'!$D$217="",'У2 Ввод'!$E$217="",'У2 Ввод'!$D$217&gt;$B17),0,MAX(0,MIN(1,'У2 Ввод'!$E$217-NETWORKDAYS('У2 Ввод'!$D$217,$B17)+1))/Настройки!$E$8*100)</f>
        <v>0</v>
      </c>
      <c r="HE17" s="67" t="n">
        <f aca="false">IF(OR($D17=1,MONTH($B17)&lt;&gt;MONTH(StartDate),'У2 Ввод'!$D$218="",'У2 Ввод'!$E$218="",'У2 Ввод'!$D$218&gt;$B17),0,MAX(0,MIN(1,'У2 Ввод'!$E$218-NETWORKDAYS('У2 Ввод'!$D$218,$B17)+1))/Настройки!$E$8*100)</f>
        <v>0</v>
      </c>
      <c r="HF17" s="67" t="n">
        <f aca="false">IF(OR($D17=1,MONTH($B17)&lt;&gt;MONTH(StartDate),'У2 Ввод'!$D$219="",'У2 Ввод'!$E$219="",'У2 Ввод'!$D$219&gt;$B17),0,MAX(0,MIN(1,'У2 Ввод'!$E$219-NETWORKDAYS('У2 Ввод'!$D$219,$B17)+1))/Настройки!$E$8*100)</f>
        <v>0</v>
      </c>
      <c r="HG17" s="67" t="n">
        <f aca="false">IF(OR($D17=1,MONTH($B17)&lt;&gt;MONTH(StartDate),'У2 Ввод'!$D$220="",'У2 Ввод'!$E$220="",'У2 Ввод'!$D$220&gt;$B17),0,MAX(0,MIN(1,'У2 Ввод'!$E$220-NETWORKDAYS('У2 Ввод'!$D$220,$B17)+1))/Настройки!$E$8*100)</f>
        <v>0</v>
      </c>
      <c r="HH17" s="67" t="n">
        <f aca="false">IF(OR($D17=1,MONTH($B17)&lt;&gt;MONTH(StartDate),'У2 Ввод'!$D$221="",'У2 Ввод'!$E$221="",'У2 Ввод'!$D$221&gt;$B17),0,MAX(0,MIN(1,'У2 Ввод'!$E$221-NETWORKDAYS('У2 Ввод'!$D$221,$B17)+1))/Настройки!$E$8*100)</f>
        <v>0</v>
      </c>
      <c r="HI17" s="67" t="n">
        <f aca="false">IF(OR($D17=1,MONTH($B17)&lt;&gt;MONTH(StartDate),'У2 Ввод'!$D$222="",'У2 Ввод'!$E$222="",'У2 Ввод'!$D$222&gt;$B17),0,MAX(0,MIN(1,'У2 Ввод'!$E$222-NETWORKDAYS('У2 Ввод'!$D$222,$B17)+1))/Настройки!$E$8*100)</f>
        <v>0</v>
      </c>
      <c r="HJ17" s="67" t="n">
        <f aca="false">IF(OR($D17=1,MONTH($B17)&lt;&gt;MONTH(StartDate),'У2 Ввод'!$D$223="",'У2 Ввод'!$E$223="",'У2 Ввод'!$D$223&gt;$B17),0,MAX(0,MIN(1,'У2 Ввод'!$E$223-NETWORKDAYS('У2 Ввод'!$D$223,$B17)+1))/Настройки!$E$8*100)</f>
        <v>0</v>
      </c>
      <c r="HK17" s="67" t="n">
        <f aca="false">IF(OR($D17=1,MONTH($B17)&lt;&gt;MONTH(StartDate),'У2 Ввод'!$D$224="",'У2 Ввод'!$E$224="",'У2 Ввод'!$D$224&gt;$B17),0,MAX(0,MIN(1,'У2 Ввод'!$E$224-NETWORKDAYS('У2 Ввод'!$D$224,$B17)+1))/Настройки!$E$8*100)</f>
        <v>0</v>
      </c>
      <c r="HL17" s="67" t="n">
        <f aca="false">IF(OR($D17=1,MONTH($B17)&lt;&gt;MONTH(StartDate),'У2 Ввод'!$D$225="",'У2 Ввод'!$E$225="",'У2 Ввод'!$D$225&gt;$B17),0,MAX(0,MIN(1,'У2 Ввод'!$E$225-NETWORKDAYS('У2 Ввод'!$D$225,$B17)+1))/Настройки!$E$8*100)</f>
        <v>0</v>
      </c>
      <c r="HM17" s="67" t="n">
        <f aca="false">IF(OR($D17=1,MONTH($B17)&lt;&gt;MONTH(StartDate),'У2 Ввод'!$D$226="",'У2 Ввод'!$E$226="",'У2 Ввод'!$D$226&gt;$B17),0,MAX(0,MIN(1,'У2 Ввод'!$E$226-NETWORKDAYS('У2 Ввод'!$D$226,$B17)+1))/Настройки!$E$8*100)</f>
        <v>0</v>
      </c>
      <c r="HN17" s="67" t="n">
        <f aca="false">IF(OR($D17=1,MONTH($B17)&lt;&gt;MONTH(StartDate),'У2 Ввод'!$D$227="",'У2 Ввод'!$E$227="",'У2 Ввод'!$D$227&gt;$B17),0,MAX(0,MIN(1,'У2 Ввод'!$E$227-NETWORKDAYS('У2 Ввод'!$D$227,$B17)+1))/Настройки!$E$8*100)</f>
        <v>0</v>
      </c>
      <c r="HO17" s="67" t="n">
        <f aca="false">IF(OR($D17=1,MONTH($B17)&lt;&gt;MONTH(StartDate),'У2 Ввод'!$D$228="",'У2 Ввод'!$E$228="",'У2 Ввод'!$D$228&gt;$B17),0,MAX(0,MIN(1,'У2 Ввод'!$E$228-NETWORKDAYS('У2 Ввод'!$D$228,$B17)+1))/Настройки!$E$8*100)</f>
        <v>0</v>
      </c>
      <c r="HP17" s="67" t="n">
        <f aca="false">IF(OR($D17=1,MONTH($B17)&lt;&gt;MONTH(StartDate),'У2 Ввод'!$D$229="",'У2 Ввод'!$E$229="",'У2 Ввод'!$D$229&gt;$B17),0,MAX(0,MIN(1,'У2 Ввод'!$E$229-NETWORKDAYS('У2 Ввод'!$D$229,$B17)+1))/Настройки!$E$8*100)</f>
        <v>0</v>
      </c>
      <c r="HQ17" s="67" t="n">
        <f aca="false">IF(OR($D17=1,MONTH($B17)&lt;&gt;MONTH(StartDate),'У2 Ввод'!$D$230="",'У2 Ввод'!$E$230="",'У2 Ввод'!$D$230&gt;$B17),0,MAX(0,MIN(1,'У2 Ввод'!$E$230-NETWORKDAYS('У2 Ввод'!$D$230,$B17)+1))/Настройки!$E$8*100)</f>
        <v>0</v>
      </c>
      <c r="HR17" s="67" t="n">
        <f aca="false">IF(OR($D17=1,MONTH($B17)&lt;&gt;MONTH(StartDate),'У2 Ввод'!$D$231="",'У2 Ввод'!$E$231="",'У2 Ввод'!$D$231&gt;$B17),0,MAX(0,MIN(1,'У2 Ввод'!$E$231-NETWORKDAYS('У2 Ввод'!$D$231,$B17)+1))/Настройки!$E$8*100)</f>
        <v>0</v>
      </c>
      <c r="HS17" s="67" t="n">
        <f aca="false">IF(OR($D17=1,MONTH($B17)&lt;&gt;MONTH(StartDate),'У2 Ввод'!$D$232="",'У2 Ввод'!$E$232="",'У2 Ввод'!$D$232&gt;$B17),0,MAX(0,MIN(1,'У2 Ввод'!$E$232-NETWORKDAYS('У2 Ввод'!$D$232,$B17)+1))/Настройки!$E$8*100)</f>
        <v>0</v>
      </c>
      <c r="HT17" s="67" t="n">
        <f aca="false">IF(OR($D17=1,MONTH($B17)&lt;&gt;MONTH(StartDate),'У2 Ввод'!$D$233="",'У2 Ввод'!$E$233="",'У2 Ввод'!$D$233&gt;$B17),0,MAX(0,MIN(1,'У2 Ввод'!$E$233-NETWORKDAYS('У2 Ввод'!$D$233,$B17)+1))/Настройки!$E$8*100)</f>
        <v>0</v>
      </c>
      <c r="HU17" s="67" t="n">
        <f aca="false">IF(OR($D17=1,MONTH($B17)&lt;&gt;MONTH(StartDate),'У2 Ввод'!$D$234="",'У2 Ввод'!$E$234="",'У2 Ввод'!$D$234&gt;$B17),0,MAX(0,MIN(1,'У2 Ввод'!$E$234-NETWORKDAYS('У2 Ввод'!$D$234,$B17)+1))/Настройки!$E$8*100)</f>
        <v>0</v>
      </c>
      <c r="HV17" s="67" t="n">
        <f aca="false">IF(OR($D17=1,MONTH($B17)&lt;&gt;MONTH(StartDate),'У2 Ввод'!$D$235="",'У2 Ввод'!$E$235="",'У2 Ввод'!$D$235&gt;$B17),0,MAX(0,MIN(1,'У2 Ввод'!$E$235-NETWORKDAYS('У2 Ввод'!$D$235,$B17)+1))/Настройки!$E$8*100)</f>
        <v>0</v>
      </c>
      <c r="HW17" s="67" t="n">
        <f aca="false">IF(OR($D17=1,MONTH($B17)&lt;&gt;MONTH(StartDate),'У2 Ввод'!$D$236="",'У2 Ввод'!$E$236="",'У2 Ввод'!$D$236&gt;$B17),0,MAX(0,MIN(1,'У2 Ввод'!$E$236-NETWORKDAYS('У2 Ввод'!$D$236,$B17)+1))/Настройки!$E$8*100)</f>
        <v>0</v>
      </c>
      <c r="HX17" s="67" t="n">
        <f aca="false">IF(OR($D17=1,MONTH($B17)&lt;&gt;MONTH(StartDate),'У2 Ввод'!$D$237="",'У2 Ввод'!$E$237="",'У2 Ввод'!$D$237&gt;$B17),0,MAX(0,MIN(1,'У2 Ввод'!$E$237-NETWORKDAYS('У2 Ввод'!$D$237,$B17)+1))/Настройки!$E$8*100)</f>
        <v>0</v>
      </c>
      <c r="HY17" s="67" t="n">
        <f aca="false">IF(OR($D17=1,MONTH($B17)&lt;&gt;MONTH(StartDate),'У2 Ввод'!$D$238="",'У2 Ввод'!$E$238="",'У2 Ввод'!$D$238&gt;$B17),0,MAX(0,MIN(1,'У2 Ввод'!$E$238-NETWORKDAYS('У2 Ввод'!$D$238,$B17)+1))/Настройки!$E$8*100)</f>
        <v>0</v>
      </c>
      <c r="HZ17" s="67" t="n">
        <f aca="false">IF(OR($D17=1,MONTH($B17)&lt;&gt;MONTH(StartDate),'У2 Ввод'!$D$239="",'У2 Ввод'!$E$239="",'У2 Ввод'!$D$239&gt;$B17),0,MAX(0,MIN(1,'У2 Ввод'!$E$239-NETWORKDAYS('У2 Ввод'!$D$239,$B17)+1))/Настройки!$E$8*100)</f>
        <v>0</v>
      </c>
      <c r="IA17" s="67" t="n">
        <f aca="false">IF(OR($D17=1,MONTH($B17)&lt;&gt;MONTH(StartDate),'У2 Ввод'!$D$240="",'У2 Ввод'!$E$240="",'У2 Ввод'!$D$240&gt;$B17),0,MAX(0,MIN(1,'У2 Ввод'!$E$240-NETWORKDAYS('У2 Ввод'!$D$240,$B17)+1))/Настройки!$E$8*100)</f>
        <v>0</v>
      </c>
      <c r="IB17" s="67" t="n">
        <f aca="false">IF(OR($D17=1,MONTH($B17)&lt;&gt;MONTH(StartDate),'У2 Ввод'!$D$241="",'У2 Ввод'!$E$241="",'У2 Ввод'!$D$241&gt;$B17),0,MAX(0,MIN(1,'У2 Ввод'!$E$241-NETWORKDAYS('У2 Ввод'!$D$241,$B17)+1))/Настройки!$E$8*100)</f>
        <v>0</v>
      </c>
      <c r="IC17" s="67" t="n">
        <f aca="false">IF(OR($D17=1,MONTH($B17)&lt;&gt;MONTH(StartDate),'У2 Ввод'!$D$242="",'У2 Ввод'!$E$242="",'У2 Ввод'!$D$242&gt;$B17),0,MAX(0,MIN(1,'У2 Ввод'!$E$242-NETWORKDAYS('У2 Ввод'!$D$242,$B17)+1))/Настройки!$E$8*100)</f>
        <v>0</v>
      </c>
      <c r="ID17" s="67" t="n">
        <f aca="false">IF(OR($D17=1,MONTH($B17)&lt;&gt;MONTH(StartDate),'У2 Ввод'!$D$243="",'У2 Ввод'!$E$243="",'У2 Ввод'!$D$243&gt;$B17),0,MAX(0,MIN(1,'У2 Ввод'!$E$243-NETWORKDAYS('У2 Ввод'!$D$243,$B17)+1))/Настройки!$E$8*100)</f>
        <v>0</v>
      </c>
      <c r="IE17" s="67" t="n">
        <f aca="false">IF(OR($D17=1,MONTH($B17)&lt;&gt;MONTH(StartDate),'У2 Ввод'!$D$244="",'У2 Ввод'!$E$244="",'У2 Ввод'!$D$244&gt;$B17),0,MAX(0,MIN(1,'У2 Ввод'!$E$244-NETWORKDAYS('У2 Ввод'!$D$244,$B17)+1))/Настройки!$E$8*100)</f>
        <v>0</v>
      </c>
      <c r="IF17" s="67" t="n">
        <f aca="false">IF(OR($D17=1,MONTH($B17)&lt;&gt;MONTH(StartDate),'У2 Ввод'!$D$245="",'У2 Ввод'!$E$245="",'У2 Ввод'!$D$245&gt;$B17),0,MAX(0,MIN(1,'У2 Ввод'!$E$245-NETWORKDAYS('У2 Ввод'!$D$245,$B17)+1))/Настройки!$E$8*100)</f>
        <v>0</v>
      </c>
      <c r="IG17" s="67" t="n">
        <f aca="false">IF(OR($D17=1,MONTH($B17)&lt;&gt;MONTH(StartDate),'У2 Ввод'!$D$246="",'У2 Ввод'!$E$246="",'У2 Ввод'!$D$246&gt;$B17),0,MAX(0,MIN(1,'У2 Ввод'!$E$246-NETWORKDAYS('У2 Ввод'!$D$246,$B17)+1))/Настройки!$E$8*100)</f>
        <v>0</v>
      </c>
      <c r="IH17" s="67" t="n">
        <f aca="false">IF(OR($D17=1,MONTH($B17)&lt;&gt;MONTH(StartDate),'У2 Ввод'!$D$247="",'У2 Ввод'!$E$247="",'У2 Ввод'!$D$247&gt;$B17),0,MAX(0,MIN(1,'У2 Ввод'!$E$247-NETWORKDAYS('У2 Ввод'!$D$247,$B17)+1))/Настройки!$E$8*100)</f>
        <v>0</v>
      </c>
      <c r="II17" s="67" t="n">
        <f aca="false">IF(OR($D17=1,MONTH($B17)&lt;&gt;MONTH(StartDate),'У2 Ввод'!$D$248="",'У2 Ввод'!$E$248="",'У2 Ввод'!$D$248&gt;$B17),0,MAX(0,MIN(1,'У2 Ввод'!$E$248-NETWORKDAYS('У2 Ввод'!$D$248,$B17)+1))/Настройки!$E$8*100)</f>
        <v>0</v>
      </c>
      <c r="IJ17" s="67" t="n">
        <f aca="false">IF(OR($D17=1,MONTH($B17)&lt;&gt;MONTH(StartDate),'У2 Ввод'!$D$249="",'У2 Ввод'!$E$249="",'У2 Ввод'!$D$249&gt;$B17),0,MAX(0,MIN(1,'У2 Ввод'!$E$249-NETWORKDAYS('У2 Ввод'!$D$249,$B17)+1))/Настройки!$E$8*100)</f>
        <v>0</v>
      </c>
      <c r="IK17" s="67" t="n">
        <f aca="false">IF(OR($D17=1,MONTH($B17)&lt;&gt;MONTH(StartDate),'У2 Ввод'!$D$250="",'У2 Ввод'!$E$250="",'У2 Ввод'!$D$250&gt;$B17),0,MAX(0,MIN(1,'У2 Ввод'!$E$250-NETWORKDAYS('У2 Ввод'!$D$250,$B17)+1))/Настройки!$E$8*100)</f>
        <v>0</v>
      </c>
      <c r="IL17" s="67" t="n">
        <f aca="false">IF(OR($D17=1,MONTH($B17)&lt;&gt;MONTH(StartDate),'У2 Ввод'!$D$251="",'У2 Ввод'!$E$251="",'У2 Ввод'!$D$251&gt;$B17),0,MAX(0,MIN(1,'У2 Ввод'!$E$251-NETWORKDAYS('У2 Ввод'!$D$251,$B17)+1))/Настройки!$E$8*100)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IF(OR($D18=1,MONTH($B18)&lt;&gt;MONTH(StartDate),'У2 Ввод'!$D$12="",'У2 Ввод'!$E$12="",'У2 Ввод'!$D$12&gt;$B18),0,MAX(0,MIN(1,'У2 Ввод'!$E$12-NETWORKDAYS('У2 Ввод'!$D$12,$B18)+1))/Настройки!$E$8*100)</f>
        <v>0</v>
      </c>
      <c r="H18" s="67" t="n">
        <f aca="false">IF(OR($D18=1,MONTH($B18)&lt;&gt;MONTH(StartDate),'У2 Ввод'!$D$13="",'У2 Ввод'!$E$13="",'У2 Ввод'!$D$13&gt;$B18),0,MAX(0,MIN(1,'У2 Ввод'!$E$13-NETWORKDAYS('У2 Ввод'!$D$13,$B18)+1))/Настройки!$E$8*100)</f>
        <v>0</v>
      </c>
      <c r="I18" s="67" t="n">
        <f aca="false">IF(OR($D18=1,MONTH($B18)&lt;&gt;MONTH(StartDate),'У2 Ввод'!$D$14="",'У2 Ввод'!$E$14="",'У2 Ввод'!$D$14&gt;$B18),0,MAX(0,MIN(1,'У2 Ввод'!$E$14-NETWORKDAYS('У2 Ввод'!$D$14,$B18)+1))/Настройки!$E$8*100)</f>
        <v>0</v>
      </c>
      <c r="J18" s="67" t="n">
        <f aca="false">IF(OR($D18=1,MONTH($B18)&lt;&gt;MONTH(StartDate),'У2 Ввод'!$D$15="",'У2 Ввод'!$E$15="",'У2 Ввод'!$D$15&gt;$B18),0,MAX(0,MIN(1,'У2 Ввод'!$E$15-NETWORKDAYS('У2 Ввод'!$D$15,$B18)+1))/Настройки!$E$8*100)</f>
        <v>0</v>
      </c>
      <c r="K18" s="67" t="n">
        <f aca="false">IF(OR($D18=1,MONTH($B18)&lt;&gt;MONTH(StartDate),'У2 Ввод'!$D$16="",'У2 Ввод'!$E$16="",'У2 Ввод'!$D$16&gt;$B18),0,MAX(0,MIN(1,'У2 Ввод'!$E$16-NETWORKDAYS('У2 Ввод'!$D$16,$B18)+1))/Настройки!$E$8*100)</f>
        <v>0</v>
      </c>
      <c r="L18" s="67" t="n">
        <f aca="false">IF(OR($D18=1,MONTH($B18)&lt;&gt;MONTH(StartDate),'У2 Ввод'!$D$17="",'У2 Ввод'!$E$17="",'У2 Ввод'!$D$17&gt;$B18),0,MAX(0,MIN(1,'У2 Ввод'!$E$17-NETWORKDAYS('У2 Ввод'!$D$17,$B18)+1))/Настройки!$E$8*100)</f>
        <v>0</v>
      </c>
      <c r="M18" s="67" t="n">
        <f aca="false">IF(OR($D18=1,MONTH($B18)&lt;&gt;MONTH(StartDate),'У2 Ввод'!$D$18="",'У2 Ввод'!$E$18="",'У2 Ввод'!$D$18&gt;$B18),0,MAX(0,MIN(1,'У2 Ввод'!$E$18-NETWORKDAYS('У2 Ввод'!$D$18,$B18)+1))/Настройки!$E$8*100)</f>
        <v>0</v>
      </c>
      <c r="N18" s="67" t="n">
        <f aca="false">IF(OR($D18=1,MONTH($B18)&lt;&gt;MONTH(StartDate),'У2 Ввод'!$D$19="",'У2 Ввод'!$E$19="",'У2 Ввод'!$D$19&gt;$B18),0,MAX(0,MIN(1,'У2 Ввод'!$E$19-NETWORKDAYS('У2 Ввод'!$D$19,$B18)+1))/Настройки!$E$8*100)</f>
        <v>0</v>
      </c>
      <c r="O18" s="67" t="n">
        <f aca="false">IF(OR($D18=1,MONTH($B18)&lt;&gt;MONTH(StartDate),'У2 Ввод'!$D$20="",'У2 Ввод'!$E$20="",'У2 Ввод'!$D$20&gt;$B18),0,MAX(0,MIN(1,'У2 Ввод'!$E$20-NETWORKDAYS('У2 Ввод'!$D$20,$B18)+1))/Настройки!$E$8*100)</f>
        <v>0</v>
      </c>
      <c r="P18" s="67" t="n">
        <f aca="false">IF(OR($D18=1,MONTH($B18)&lt;&gt;MONTH(StartDate),'У2 Ввод'!$D$21="",'У2 Ввод'!$E$21="",'У2 Ввод'!$D$21&gt;$B18),0,MAX(0,MIN(1,'У2 Ввод'!$E$21-NETWORKDAYS('У2 Ввод'!$D$21,$B18)+1))/Настройки!$E$8*100)</f>
        <v>0</v>
      </c>
      <c r="Q18" s="67" t="n">
        <f aca="false">IF(OR($D18=1,MONTH($B18)&lt;&gt;MONTH(StartDate),'У2 Ввод'!$D$22="",'У2 Ввод'!$E$22="",'У2 Ввод'!$D$22&gt;$B18),0,MAX(0,MIN(1,'У2 Ввод'!$E$22-NETWORKDAYS('У2 Ввод'!$D$22,$B18)+1))/Настройки!$E$8*100)</f>
        <v>0</v>
      </c>
      <c r="R18" s="67" t="n">
        <f aca="false">IF(OR($D18=1,MONTH($B18)&lt;&gt;MONTH(StartDate),'У2 Ввод'!$D$23="",'У2 Ввод'!$E$23="",'У2 Ввод'!$D$23&gt;$B18),0,MAX(0,MIN(1,'У2 Ввод'!$E$23-NETWORKDAYS('У2 Ввод'!$D$23,$B18)+1))/Настройки!$E$8*100)</f>
        <v>0</v>
      </c>
      <c r="S18" s="67" t="n">
        <f aca="false">IF(OR($D18=1,MONTH($B18)&lt;&gt;MONTH(StartDate),'У2 Ввод'!$D$24="",'У2 Ввод'!$E$24="",'У2 Ввод'!$D$24&gt;$B18),0,MAX(0,MIN(1,'У2 Ввод'!$E$24-NETWORKDAYS('У2 Ввод'!$D$24,$B18)+1))/Настройки!$E$8*100)</f>
        <v>0</v>
      </c>
      <c r="T18" s="67" t="n">
        <f aca="false">IF(OR($D18=1,MONTH($B18)&lt;&gt;MONTH(StartDate),'У2 Ввод'!$D$25="",'У2 Ввод'!$E$25="",'У2 Ввод'!$D$25&gt;$B18),0,MAX(0,MIN(1,'У2 Ввод'!$E$25-NETWORKDAYS('У2 Ввод'!$D$25,$B18)+1))/Настройки!$E$8*100)</f>
        <v>0</v>
      </c>
      <c r="U18" s="67" t="n">
        <f aca="false">IF(OR($D18=1,MONTH($B18)&lt;&gt;MONTH(StartDate),'У2 Ввод'!$D$26="",'У2 Ввод'!$E$26="",'У2 Ввод'!$D$26&gt;$B18),0,MAX(0,MIN(1,'У2 Ввод'!$E$26-NETWORKDAYS('У2 Ввод'!$D$26,$B18)+1))/Настройки!$E$8*100)</f>
        <v>0</v>
      </c>
      <c r="V18" s="67" t="n">
        <f aca="false">IF(OR($D18=1,MONTH($B18)&lt;&gt;MONTH(StartDate),'У2 Ввод'!$D$27="",'У2 Ввод'!$E$27="",'У2 Ввод'!$D$27&gt;$B18),0,MAX(0,MIN(1,'У2 Ввод'!$E$27-NETWORKDAYS('У2 Ввод'!$D$27,$B18)+1))/Настройки!$E$8*100)</f>
        <v>0</v>
      </c>
      <c r="W18" s="67" t="n">
        <f aca="false">IF(OR($D18=1,MONTH($B18)&lt;&gt;MONTH(StartDate),'У2 Ввод'!$D$28="",'У2 Ввод'!$E$28="",'У2 Ввод'!$D$28&gt;$B18),0,MAX(0,MIN(1,'У2 Ввод'!$E$28-NETWORKDAYS('У2 Ввод'!$D$28,$B18)+1))/Настройки!$E$8*100)</f>
        <v>0</v>
      </c>
      <c r="X18" s="67" t="n">
        <f aca="false">IF(OR($D18=1,MONTH($B18)&lt;&gt;MONTH(StartDate),'У2 Ввод'!$D$29="",'У2 Ввод'!$E$29="",'У2 Ввод'!$D$29&gt;$B18),0,MAX(0,MIN(1,'У2 Ввод'!$E$29-NETWORKDAYS('У2 Ввод'!$D$29,$B18)+1))/Настройки!$E$8*100)</f>
        <v>0</v>
      </c>
      <c r="Y18" s="67" t="n">
        <f aca="false">IF(OR($D18=1,MONTH($B18)&lt;&gt;MONTH(StartDate),'У2 Ввод'!$D$30="",'У2 Ввод'!$E$30="",'У2 Ввод'!$D$30&gt;$B18),0,MAX(0,MIN(1,'У2 Ввод'!$E$30-NETWORKDAYS('У2 Ввод'!$D$30,$B18)+1))/Настройки!$E$8*100)</f>
        <v>0</v>
      </c>
      <c r="Z18" s="67" t="n">
        <f aca="false">IF(OR($D18=1,MONTH($B18)&lt;&gt;MONTH(StartDate),'У2 Ввод'!$D$31="",'У2 Ввод'!$E$31="",'У2 Ввод'!$D$31&gt;$B18),0,MAX(0,MIN(1,'У2 Ввод'!$E$31-NETWORKDAYS('У2 Ввод'!$D$31,$B18)+1))/Настройки!$E$8*100)</f>
        <v>0</v>
      </c>
      <c r="AA18" s="67" t="n">
        <f aca="false">IF(OR($D18=1,MONTH($B18)&lt;&gt;MONTH(StartDate),'У2 Ввод'!$D$32="",'У2 Ввод'!$E$32="",'У2 Ввод'!$D$32&gt;$B18),0,MAX(0,MIN(1,'У2 Ввод'!$E$32-NETWORKDAYS('У2 Ввод'!$D$32,$B18)+1))/Настройки!$E$8*100)</f>
        <v>0</v>
      </c>
      <c r="AB18" s="67" t="n">
        <f aca="false">IF(OR($D18=1,MONTH($B18)&lt;&gt;MONTH(StartDate),'У2 Ввод'!$D$33="",'У2 Ввод'!$E$33="",'У2 Ввод'!$D$33&gt;$B18),0,MAX(0,MIN(1,'У2 Ввод'!$E$33-NETWORKDAYS('У2 Ввод'!$D$33,$B18)+1))/Настройки!$E$8*100)</f>
        <v>0</v>
      </c>
      <c r="AC18" s="67" t="n">
        <f aca="false">IF(OR($D18=1,MONTH($B18)&lt;&gt;MONTH(StartDate),'У2 Ввод'!$D$34="",'У2 Ввод'!$E$34="",'У2 Ввод'!$D$34&gt;$B18),0,MAX(0,MIN(1,'У2 Ввод'!$E$34-NETWORKDAYS('У2 Ввод'!$D$34,$B18)+1))/Настройки!$E$8*100)</f>
        <v>0</v>
      </c>
      <c r="AD18" s="67" t="n">
        <f aca="false">IF(OR($D18=1,MONTH($B18)&lt;&gt;MONTH(StartDate),'У2 Ввод'!$D$35="",'У2 Ввод'!$E$35="",'У2 Ввод'!$D$35&gt;$B18),0,MAX(0,MIN(1,'У2 Ввод'!$E$35-NETWORKDAYS('У2 Ввод'!$D$35,$B18)+1))/Настройки!$E$8*100)</f>
        <v>0</v>
      </c>
      <c r="AE18" s="67" t="n">
        <f aca="false">IF(OR($D18=1,MONTH($B18)&lt;&gt;MONTH(StartDate),'У2 Ввод'!$D$36="",'У2 Ввод'!$E$36="",'У2 Ввод'!$D$36&gt;$B18),0,MAX(0,MIN(1,'У2 Ввод'!$E$36-NETWORKDAYS('У2 Ввод'!$D$36,$B18)+1))/Настройки!$E$8*100)</f>
        <v>0</v>
      </c>
      <c r="AF18" s="67" t="n">
        <f aca="false">IF(OR($D18=1,MONTH($B18)&lt;&gt;MONTH(StartDate),'У2 Ввод'!$D$37="",'У2 Ввод'!$E$37="",'У2 Ввод'!$D$37&gt;$B18),0,MAX(0,MIN(1,'У2 Ввод'!$E$37-NETWORKDAYS('У2 Ввод'!$D$37,$B18)+1))/Настройки!$E$8*100)</f>
        <v>0</v>
      </c>
      <c r="AG18" s="67" t="n">
        <f aca="false">IF(OR($D18=1,MONTH($B18)&lt;&gt;MONTH(StartDate),'У2 Ввод'!$D$38="",'У2 Ввод'!$E$38="",'У2 Ввод'!$D$38&gt;$B18),0,MAX(0,MIN(1,'У2 Ввод'!$E$38-NETWORKDAYS('У2 Ввод'!$D$38,$B18)+1))/Настройки!$E$8*100)</f>
        <v>0</v>
      </c>
      <c r="AH18" s="67" t="n">
        <f aca="false">IF(OR($D18=1,MONTH($B18)&lt;&gt;MONTH(StartDate),'У2 Ввод'!$D$39="",'У2 Ввод'!$E$39="",'У2 Ввод'!$D$39&gt;$B18),0,MAX(0,MIN(1,'У2 Ввод'!$E$39-NETWORKDAYS('У2 Ввод'!$D$39,$B18)+1))/Настройки!$E$8*100)</f>
        <v>0</v>
      </c>
      <c r="AI18" s="67" t="n">
        <f aca="false">IF(OR($D18=1,MONTH($B18)&lt;&gt;MONTH(StartDate),'У2 Ввод'!$D$40="",'У2 Ввод'!$E$40="",'У2 Ввод'!$D$40&gt;$B18),0,MAX(0,MIN(1,'У2 Ввод'!$E$40-NETWORKDAYS('У2 Ввод'!$D$40,$B18)+1))/Настройки!$E$8*100)</f>
        <v>0</v>
      </c>
      <c r="AJ18" s="67" t="n">
        <f aca="false">IF(OR($D18=1,MONTH($B18)&lt;&gt;MONTH(StartDate),'У2 Ввод'!$D$41="",'У2 Ввод'!$E$41="",'У2 Ввод'!$D$41&gt;$B18),0,MAX(0,MIN(1,'У2 Ввод'!$E$41-NETWORKDAYS('У2 Ввод'!$D$41,$B18)+1))/Настройки!$E$8*100)</f>
        <v>0</v>
      </c>
      <c r="AK18" s="67" t="n">
        <f aca="false">IF(OR($D18=1,MONTH($B18)&lt;&gt;MONTH(StartDate),'У2 Ввод'!$D$42="",'У2 Ввод'!$E$42="",'У2 Ввод'!$D$42&gt;$B18),0,MAX(0,MIN(1,'У2 Ввод'!$E$42-NETWORKDAYS('У2 Ввод'!$D$42,$B18)+1))/Настройки!$E$8*100)</f>
        <v>0</v>
      </c>
      <c r="AL18" s="67" t="n">
        <f aca="false">IF(OR($D18=1,MONTH($B18)&lt;&gt;MONTH(StartDate),'У2 Ввод'!$D$43="",'У2 Ввод'!$E$43="",'У2 Ввод'!$D$43&gt;$B18),0,MAX(0,MIN(1,'У2 Ввод'!$E$43-NETWORKDAYS('У2 Ввод'!$D$43,$B18)+1))/Настройки!$E$8*100)</f>
        <v>0</v>
      </c>
      <c r="AM18" s="67" t="n">
        <f aca="false">IF(OR($D18=1,MONTH($B18)&lt;&gt;MONTH(StartDate),'У2 Ввод'!$D$44="",'У2 Ввод'!$E$44="",'У2 Ввод'!$D$44&gt;$B18),0,MAX(0,MIN(1,'У2 Ввод'!$E$44-NETWORKDAYS('У2 Ввод'!$D$44,$B18)+1))/Настройки!$E$8*100)</f>
        <v>0</v>
      </c>
      <c r="AN18" s="67" t="n">
        <f aca="false">IF(OR($D18=1,MONTH($B18)&lt;&gt;MONTH(StartDate),'У2 Ввод'!$D$45="",'У2 Ввод'!$E$45="",'У2 Ввод'!$D$45&gt;$B18),0,MAX(0,MIN(1,'У2 Ввод'!$E$45-NETWORKDAYS('У2 Ввод'!$D$45,$B18)+1))/Настройки!$E$8*100)</f>
        <v>0</v>
      </c>
      <c r="AO18" s="67" t="n">
        <f aca="false">IF(OR($D18=1,MONTH($B18)&lt;&gt;MONTH(StartDate),'У2 Ввод'!$D$46="",'У2 Ввод'!$E$46="",'У2 Ввод'!$D$46&gt;$B18),0,MAX(0,MIN(1,'У2 Ввод'!$E$46-NETWORKDAYS('У2 Ввод'!$D$46,$B18)+1))/Настройки!$E$8*100)</f>
        <v>0</v>
      </c>
      <c r="AP18" s="67" t="n">
        <f aca="false">IF(OR($D18=1,MONTH($B18)&lt;&gt;MONTH(StartDate),'У2 Ввод'!$D$47="",'У2 Ввод'!$E$47="",'У2 Ввод'!$D$47&gt;$B18),0,MAX(0,MIN(1,'У2 Ввод'!$E$47-NETWORKDAYS('У2 Ввод'!$D$47,$B18)+1))/Настройки!$E$8*100)</f>
        <v>0</v>
      </c>
      <c r="AQ18" s="67" t="n">
        <f aca="false">IF(OR($D18=1,MONTH($B18)&lt;&gt;MONTH(StartDate),'У2 Ввод'!$D$48="",'У2 Ввод'!$E$48="",'У2 Ввод'!$D$48&gt;$B18),0,MAX(0,MIN(1,'У2 Ввод'!$E$48-NETWORKDAYS('У2 Ввод'!$D$48,$B18)+1))/Настройки!$E$8*100)</f>
        <v>0</v>
      </c>
      <c r="AR18" s="67" t="n">
        <f aca="false">IF(OR($D18=1,MONTH($B18)&lt;&gt;MONTH(StartDate),'У2 Ввод'!$D$49="",'У2 Ввод'!$E$49="",'У2 Ввод'!$D$49&gt;$B18),0,MAX(0,MIN(1,'У2 Ввод'!$E$49-NETWORKDAYS('У2 Ввод'!$D$49,$B18)+1))/Настройки!$E$8*100)</f>
        <v>0</v>
      </c>
      <c r="AS18" s="67" t="n">
        <f aca="false">IF(OR($D18=1,MONTH($B18)&lt;&gt;MONTH(StartDate),'У2 Ввод'!$D$50="",'У2 Ввод'!$E$50="",'У2 Ввод'!$D$50&gt;$B18),0,MAX(0,MIN(1,'У2 Ввод'!$E$50-NETWORKDAYS('У2 Ввод'!$D$50,$B18)+1))/Настройки!$E$8*100)</f>
        <v>0</v>
      </c>
      <c r="AT18" s="67" t="n">
        <f aca="false">IF(OR($D18=1,MONTH($B18)&lt;&gt;MONTH(StartDate),'У2 Ввод'!$D$51="",'У2 Ввод'!$E$51="",'У2 Ввод'!$D$51&gt;$B18),0,MAX(0,MIN(1,'У2 Ввод'!$E$51-NETWORKDAYS('У2 Ввод'!$D$51,$B18)+1))/Настройки!$E$8*100)</f>
        <v>0</v>
      </c>
      <c r="AU18" s="67" t="n">
        <f aca="false">IF(OR($D18=1,MONTH($B18)&lt;&gt;MONTH(StartDate),'У2 Ввод'!$D$52="",'У2 Ввод'!$E$52="",'У2 Ввод'!$D$52&gt;$B18),0,MAX(0,MIN(1,'У2 Ввод'!$E$52-NETWORKDAYS('У2 Ввод'!$D$52,$B18)+1))/Настройки!$E$8*100)</f>
        <v>0</v>
      </c>
      <c r="AV18" s="67" t="n">
        <f aca="false">IF(OR($D18=1,MONTH($B18)&lt;&gt;MONTH(StartDate),'У2 Ввод'!$D$53="",'У2 Ввод'!$E$53="",'У2 Ввод'!$D$53&gt;$B18),0,MAX(0,MIN(1,'У2 Ввод'!$E$53-NETWORKDAYS('У2 Ввод'!$D$53,$B18)+1))/Настройки!$E$8*100)</f>
        <v>0</v>
      </c>
      <c r="AW18" s="67" t="n">
        <f aca="false">IF(OR($D18=1,MONTH($B18)&lt;&gt;MONTH(StartDate),'У2 Ввод'!$D$54="",'У2 Ввод'!$E$54="",'У2 Ввод'!$D$54&gt;$B18),0,MAX(0,MIN(1,'У2 Ввод'!$E$54-NETWORKDAYS('У2 Ввод'!$D$54,$B18)+1))/Настройки!$E$8*100)</f>
        <v>0</v>
      </c>
      <c r="AX18" s="67" t="n">
        <f aca="false">IF(OR($D18=1,MONTH($B18)&lt;&gt;MONTH(StartDate),'У2 Ввод'!$D$55="",'У2 Ввод'!$E$55="",'У2 Ввод'!$D$55&gt;$B18),0,MAX(0,MIN(1,'У2 Ввод'!$E$55-NETWORKDAYS('У2 Ввод'!$D$55,$B18)+1))/Настройки!$E$8*100)</f>
        <v>0</v>
      </c>
      <c r="AY18" s="67" t="n">
        <f aca="false">IF(OR($D18=1,MONTH($B18)&lt;&gt;MONTH(StartDate),'У2 Ввод'!$D$56="",'У2 Ввод'!$E$56="",'У2 Ввод'!$D$56&gt;$B18),0,MAX(0,MIN(1,'У2 Ввод'!$E$56-NETWORKDAYS('У2 Ввод'!$D$56,$B18)+1))/Настройки!$E$8*100)</f>
        <v>0</v>
      </c>
      <c r="AZ18" s="67" t="n">
        <f aca="false">IF(OR($D18=1,MONTH($B18)&lt;&gt;MONTH(StartDate),'У2 Ввод'!$D$57="",'У2 Ввод'!$E$57="",'У2 Ввод'!$D$57&gt;$B18),0,MAX(0,MIN(1,'У2 Ввод'!$E$57-NETWORKDAYS('У2 Ввод'!$D$57,$B18)+1))/Настройки!$E$8*100)</f>
        <v>0</v>
      </c>
      <c r="BA18" s="67" t="n">
        <f aca="false">IF(OR($D18=1,MONTH($B18)&lt;&gt;MONTH(StartDate),'У2 Ввод'!$D$58="",'У2 Ввод'!$E$58="",'У2 Ввод'!$D$58&gt;$B18),0,MAX(0,MIN(1,'У2 Ввод'!$E$58-NETWORKDAYS('У2 Ввод'!$D$58,$B18)+1))/Настройки!$E$8*100)</f>
        <v>0</v>
      </c>
      <c r="BB18" s="67" t="n">
        <f aca="false">IF(OR($D18=1,MONTH($B18)&lt;&gt;MONTH(StartDate),'У2 Ввод'!$D$59="",'У2 Ввод'!$E$59="",'У2 Ввод'!$D$59&gt;$B18),0,MAX(0,MIN(1,'У2 Ввод'!$E$59-NETWORKDAYS('У2 Ввод'!$D$59,$B18)+1))/Настройки!$E$8*100)</f>
        <v>0</v>
      </c>
      <c r="BC18" s="67" t="n">
        <f aca="false">IF(OR($D18=1,MONTH($B18)&lt;&gt;MONTH(StartDate),'У2 Ввод'!$D$60="",'У2 Ввод'!$E$60="",'У2 Ввод'!$D$60&gt;$B18),0,MAX(0,MIN(1,'У2 Ввод'!$E$60-NETWORKDAYS('У2 Ввод'!$D$60,$B18)+1))/Настройки!$E$8*100)</f>
        <v>0</v>
      </c>
      <c r="BD18" s="67" t="n">
        <f aca="false">IF(OR($D18=1,MONTH($B18)&lt;&gt;MONTH(StartDate),'У2 Ввод'!$D$61="",'У2 Ввод'!$E$61="",'У2 Ввод'!$D$61&gt;$B18),0,MAX(0,MIN(1,'У2 Ввод'!$E$61-NETWORKDAYS('У2 Ввод'!$D$61,$B18)+1))/Настройки!$E$8*100)</f>
        <v>0</v>
      </c>
      <c r="BE18" s="67" t="n">
        <f aca="false">IF(OR($D18=1,MONTH($B18)&lt;&gt;MONTH(StartDate),'У2 Ввод'!$D$62="",'У2 Ввод'!$E$62="",'У2 Ввод'!$D$62&gt;$B18),0,MAX(0,MIN(1,'У2 Ввод'!$E$62-NETWORKDAYS('У2 Ввод'!$D$62,$B18)+1))/Настройки!$E$8*100)</f>
        <v>0</v>
      </c>
      <c r="BF18" s="67" t="n">
        <f aca="false">IF(OR($D18=1,MONTH($B18)&lt;&gt;MONTH(StartDate),'У2 Ввод'!$D$63="",'У2 Ввод'!$E$63="",'У2 Ввод'!$D$63&gt;$B18),0,MAX(0,MIN(1,'У2 Ввод'!$E$63-NETWORKDAYS('У2 Ввод'!$D$63,$B18)+1))/Настройки!$E$8*100)</f>
        <v>0</v>
      </c>
      <c r="BG18" s="67" t="n">
        <f aca="false">IF(OR($D18=1,MONTH($B18)&lt;&gt;MONTH(StartDate),'У2 Ввод'!$D$64="",'У2 Ввод'!$E$64="",'У2 Ввод'!$D$64&gt;$B18),0,MAX(0,MIN(1,'У2 Ввод'!$E$64-NETWORKDAYS('У2 Ввод'!$D$64,$B18)+1))/Настройки!$E$8*100)</f>
        <v>0</v>
      </c>
      <c r="BH18" s="67" t="n">
        <f aca="false">IF(OR($D18=1,MONTH($B18)&lt;&gt;MONTH(StartDate),'У2 Ввод'!$D$65="",'У2 Ввод'!$E$65="",'У2 Ввод'!$D$65&gt;$B18),0,MAX(0,MIN(1,'У2 Ввод'!$E$65-NETWORKDAYS('У2 Ввод'!$D$65,$B18)+1))/Настройки!$E$8*100)</f>
        <v>0</v>
      </c>
      <c r="BI18" s="67" t="n">
        <f aca="false">IF(OR($D18=1,MONTH($B18)&lt;&gt;MONTH(StartDate),'У2 Ввод'!$D$66="",'У2 Ввод'!$E$66="",'У2 Ввод'!$D$66&gt;$B18),0,MAX(0,MIN(1,'У2 Ввод'!$E$66-NETWORKDAYS('У2 Ввод'!$D$66,$B18)+1))/Настройки!$E$8*100)</f>
        <v>0</v>
      </c>
      <c r="BJ18" s="67" t="n">
        <f aca="false">IF(OR($D18=1,MONTH($B18)&lt;&gt;MONTH(StartDate),'У2 Ввод'!$D$67="",'У2 Ввод'!$E$67="",'У2 Ввод'!$D$67&gt;$B18),0,MAX(0,MIN(1,'У2 Ввод'!$E$67-NETWORKDAYS('У2 Ввод'!$D$67,$B18)+1))/Настройки!$E$8*100)</f>
        <v>0</v>
      </c>
      <c r="BK18" s="67" t="n">
        <f aca="false">IF(OR($D18=1,MONTH($B18)&lt;&gt;MONTH(StartDate),'У2 Ввод'!$D$68="",'У2 Ввод'!$E$68="",'У2 Ввод'!$D$68&gt;$B18),0,MAX(0,MIN(1,'У2 Ввод'!$E$68-NETWORKDAYS('У2 Ввод'!$D$68,$B18)+1))/Настройки!$E$8*100)</f>
        <v>0</v>
      </c>
      <c r="BL18" s="67" t="n">
        <f aca="false">IF(OR($D18=1,MONTH($B18)&lt;&gt;MONTH(StartDate),'У2 Ввод'!$D$69="",'У2 Ввод'!$E$69="",'У2 Ввод'!$D$69&gt;$B18),0,MAX(0,MIN(1,'У2 Ввод'!$E$69-NETWORKDAYS('У2 Ввод'!$D$69,$B18)+1))/Настройки!$E$8*100)</f>
        <v>0</v>
      </c>
      <c r="BM18" s="67" t="n">
        <f aca="false">IF(OR($D18=1,MONTH($B18)&lt;&gt;MONTH(StartDate),'У2 Ввод'!$D$70="",'У2 Ввод'!$E$70="",'У2 Ввод'!$D$70&gt;$B18),0,MAX(0,MIN(1,'У2 Ввод'!$E$70-NETWORKDAYS('У2 Ввод'!$D$70,$B18)+1))/Настройки!$E$8*100)</f>
        <v>0</v>
      </c>
      <c r="BN18" s="67" t="n">
        <f aca="false">IF(OR($D18=1,MONTH($B18)&lt;&gt;MONTH(StartDate),'У2 Ввод'!$D$71="",'У2 Ввод'!$E$71="",'У2 Ввод'!$D$71&gt;$B18),0,MAX(0,MIN(1,'У2 Ввод'!$E$71-NETWORKDAYS('У2 Ввод'!$D$71,$B18)+1))/Настройки!$E$8*100)</f>
        <v>0</v>
      </c>
      <c r="BO18" s="67" t="n">
        <f aca="false">IF(OR($D18=1,MONTH($B18)&lt;&gt;MONTH(StartDate),'У2 Ввод'!$D$72="",'У2 Ввод'!$E$72="",'У2 Ввод'!$D$72&gt;$B18),0,MAX(0,MIN(1,'У2 Ввод'!$E$72-NETWORKDAYS('У2 Ввод'!$D$72,$B18)+1))/Настройки!$E$8*100)</f>
        <v>0</v>
      </c>
      <c r="BP18" s="67" t="n">
        <f aca="false">IF(OR($D18=1,MONTH($B18)&lt;&gt;MONTH(StartDate),'У2 Ввод'!$D$73="",'У2 Ввод'!$E$73="",'У2 Ввод'!$D$73&gt;$B18),0,MAX(0,MIN(1,'У2 Ввод'!$E$73-NETWORKDAYS('У2 Ввод'!$D$73,$B18)+1))/Настройки!$E$8*100)</f>
        <v>0</v>
      </c>
      <c r="BQ18" s="67" t="n">
        <f aca="false">IF(OR($D18=1,MONTH($B18)&lt;&gt;MONTH(StartDate),'У2 Ввод'!$D$74="",'У2 Ввод'!$E$74="",'У2 Ввод'!$D$74&gt;$B18),0,MAX(0,MIN(1,'У2 Ввод'!$E$74-NETWORKDAYS('У2 Ввод'!$D$74,$B18)+1))/Настройки!$E$8*100)</f>
        <v>0</v>
      </c>
      <c r="BR18" s="67" t="n">
        <f aca="false">IF(OR($D18=1,MONTH($B18)&lt;&gt;MONTH(StartDate),'У2 Ввод'!$D$75="",'У2 Ввод'!$E$75="",'У2 Ввод'!$D$75&gt;$B18),0,MAX(0,MIN(1,'У2 Ввод'!$E$75-NETWORKDAYS('У2 Ввод'!$D$75,$B18)+1))/Настройки!$E$8*100)</f>
        <v>0</v>
      </c>
      <c r="BS18" s="67" t="n">
        <f aca="false">IF(OR($D18=1,MONTH($B18)&lt;&gt;MONTH(StartDate),'У2 Ввод'!$D$76="",'У2 Ввод'!$E$76="",'У2 Ввод'!$D$76&gt;$B18),0,MAX(0,MIN(1,'У2 Ввод'!$E$76-NETWORKDAYS('У2 Ввод'!$D$76,$B18)+1))/Настройки!$E$8*100)</f>
        <v>0</v>
      </c>
      <c r="BT18" s="67" t="n">
        <f aca="false">IF(OR($D18=1,MONTH($B18)&lt;&gt;MONTH(StartDate),'У2 Ввод'!$D$77="",'У2 Ввод'!$E$77="",'У2 Ввод'!$D$77&gt;$B18),0,MAX(0,MIN(1,'У2 Ввод'!$E$77-NETWORKDAYS('У2 Ввод'!$D$77,$B18)+1))/Настройки!$E$8*100)</f>
        <v>0</v>
      </c>
      <c r="BU18" s="67" t="n">
        <f aca="false">IF(OR($D18=1,MONTH($B18)&lt;&gt;MONTH(StartDate),'У2 Ввод'!$D$78="",'У2 Ввод'!$E$78="",'У2 Ввод'!$D$78&gt;$B18),0,MAX(0,MIN(1,'У2 Ввод'!$E$78-NETWORKDAYS('У2 Ввод'!$D$78,$B18)+1))/Настройки!$E$8*100)</f>
        <v>0</v>
      </c>
      <c r="BV18" s="67" t="n">
        <f aca="false">IF(OR($D18=1,MONTH($B18)&lt;&gt;MONTH(StartDate),'У2 Ввод'!$D$79="",'У2 Ввод'!$E$79="",'У2 Ввод'!$D$79&gt;$B18),0,MAX(0,MIN(1,'У2 Ввод'!$E$79-NETWORKDAYS('У2 Ввод'!$D$79,$B18)+1))/Настройки!$E$8*100)</f>
        <v>0</v>
      </c>
      <c r="BW18" s="67" t="n">
        <f aca="false">IF(OR($D18=1,MONTH($B18)&lt;&gt;MONTH(StartDate),'У2 Ввод'!$D$80="",'У2 Ввод'!$E$80="",'У2 Ввод'!$D$80&gt;$B18),0,MAX(0,MIN(1,'У2 Ввод'!$E$80-NETWORKDAYS('У2 Ввод'!$D$80,$B18)+1))/Настройки!$E$8*100)</f>
        <v>0</v>
      </c>
      <c r="BX18" s="67" t="n">
        <f aca="false">IF(OR($D18=1,MONTH($B18)&lt;&gt;MONTH(StartDate),'У2 Ввод'!$D$81="",'У2 Ввод'!$E$81="",'У2 Ввод'!$D$81&gt;$B18),0,MAX(0,MIN(1,'У2 Ввод'!$E$81-NETWORKDAYS('У2 Ввод'!$D$81,$B18)+1))/Настройки!$E$8*100)</f>
        <v>0</v>
      </c>
      <c r="BY18" s="67" t="n">
        <f aca="false">IF(OR($D18=1,MONTH($B18)&lt;&gt;MONTH(StartDate),'У2 Ввод'!$D$82="",'У2 Ввод'!$E$82="",'У2 Ввод'!$D$82&gt;$B18),0,MAX(0,MIN(1,'У2 Ввод'!$E$82-NETWORKDAYS('У2 Ввод'!$D$82,$B18)+1))/Настройки!$E$8*100)</f>
        <v>0</v>
      </c>
      <c r="BZ18" s="67" t="n">
        <f aca="false">IF(OR($D18=1,MONTH($B18)&lt;&gt;MONTH(StartDate),'У2 Ввод'!$D$83="",'У2 Ввод'!$E$83="",'У2 Ввод'!$D$83&gt;$B18),0,MAX(0,MIN(1,'У2 Ввод'!$E$83-NETWORKDAYS('У2 Ввод'!$D$83,$B18)+1))/Настройки!$E$8*100)</f>
        <v>0</v>
      </c>
      <c r="CA18" s="67" t="n">
        <f aca="false">IF(OR($D18=1,MONTH($B18)&lt;&gt;MONTH(StartDate),'У2 Ввод'!$D$84="",'У2 Ввод'!$E$84="",'У2 Ввод'!$D$84&gt;$B18),0,MAX(0,MIN(1,'У2 Ввод'!$E$84-NETWORKDAYS('У2 Ввод'!$D$84,$B18)+1))/Настройки!$E$8*100)</f>
        <v>0</v>
      </c>
      <c r="CB18" s="67" t="n">
        <f aca="false">IF(OR($D18=1,MONTH($B18)&lt;&gt;MONTH(StartDate),'У2 Ввод'!$D$85="",'У2 Ввод'!$E$85="",'У2 Ввод'!$D$85&gt;$B18),0,MAX(0,MIN(1,'У2 Ввод'!$E$85-NETWORKDAYS('У2 Ввод'!$D$85,$B18)+1))/Настройки!$E$8*100)</f>
        <v>0</v>
      </c>
      <c r="CC18" s="67" t="n">
        <f aca="false">IF(OR($D18=1,MONTH($B18)&lt;&gt;MONTH(StartDate),'У2 Ввод'!$D$86="",'У2 Ввод'!$E$86="",'У2 Ввод'!$D$86&gt;$B18),0,MAX(0,MIN(1,'У2 Ввод'!$E$86-NETWORKDAYS('У2 Ввод'!$D$86,$B18)+1))/Настройки!$E$8*100)</f>
        <v>0</v>
      </c>
      <c r="CD18" s="67" t="n">
        <f aca="false">IF(OR($D18=1,MONTH($B18)&lt;&gt;MONTH(StartDate),'У2 Ввод'!$D$87="",'У2 Ввод'!$E$87="",'У2 Ввод'!$D$87&gt;$B18),0,MAX(0,MIN(1,'У2 Ввод'!$E$87-NETWORKDAYS('У2 Ввод'!$D$87,$B18)+1))/Настройки!$E$8*100)</f>
        <v>0</v>
      </c>
      <c r="CE18" s="67" t="n">
        <f aca="false">IF(OR($D18=1,MONTH($B18)&lt;&gt;MONTH(StartDate),'У2 Ввод'!$D$88="",'У2 Ввод'!$E$88="",'У2 Ввод'!$D$88&gt;$B18),0,MAX(0,MIN(1,'У2 Ввод'!$E$88-NETWORKDAYS('У2 Ввод'!$D$88,$B18)+1))/Настройки!$E$8*100)</f>
        <v>0</v>
      </c>
      <c r="CF18" s="67" t="n">
        <f aca="false">IF(OR($D18=1,MONTH($B18)&lt;&gt;MONTH(StartDate),'У2 Ввод'!$D$89="",'У2 Ввод'!$E$89="",'У2 Ввод'!$D$89&gt;$B18),0,MAX(0,MIN(1,'У2 Ввод'!$E$89-NETWORKDAYS('У2 Ввод'!$D$89,$B18)+1))/Настройки!$E$8*100)</f>
        <v>0</v>
      </c>
      <c r="CG18" s="67" t="n">
        <f aca="false">IF(OR($D18=1,MONTH($B18)&lt;&gt;MONTH(StartDate),'У2 Ввод'!$D$90="",'У2 Ввод'!$E$90="",'У2 Ввод'!$D$90&gt;$B18),0,MAX(0,MIN(1,'У2 Ввод'!$E$90-NETWORKDAYS('У2 Ввод'!$D$90,$B18)+1))/Настройки!$E$8*100)</f>
        <v>0</v>
      </c>
      <c r="CH18" s="67" t="n">
        <f aca="false">IF(OR($D18=1,MONTH($B18)&lt;&gt;MONTH(StartDate),'У2 Ввод'!$D$91="",'У2 Ввод'!$E$91="",'У2 Ввод'!$D$91&gt;$B18),0,MAX(0,MIN(1,'У2 Ввод'!$E$91-NETWORKDAYS('У2 Ввод'!$D$91,$B18)+1))/Настройки!$E$8*100)</f>
        <v>0</v>
      </c>
      <c r="CI18" s="67" t="n">
        <f aca="false">IF(OR($D18=1,MONTH($B18)&lt;&gt;MONTH(StartDate),'У2 Ввод'!$D$92="",'У2 Ввод'!$E$92="",'У2 Ввод'!$D$92&gt;$B18),0,MAX(0,MIN(1,'У2 Ввод'!$E$92-NETWORKDAYS('У2 Ввод'!$D$92,$B18)+1))/Настройки!$E$8*100)</f>
        <v>0</v>
      </c>
      <c r="CJ18" s="67" t="n">
        <f aca="false">IF(OR($D18=1,MONTH($B18)&lt;&gt;MONTH(StartDate),'У2 Ввод'!$D$93="",'У2 Ввод'!$E$93="",'У2 Ввод'!$D$93&gt;$B18),0,MAX(0,MIN(1,'У2 Ввод'!$E$93-NETWORKDAYS('У2 Ввод'!$D$93,$B18)+1))/Настройки!$E$8*100)</f>
        <v>0</v>
      </c>
      <c r="CK18" s="67" t="n">
        <f aca="false">IF(OR($D18=1,MONTH($B18)&lt;&gt;MONTH(StartDate),'У2 Ввод'!$D$94="",'У2 Ввод'!$E$94="",'У2 Ввод'!$D$94&gt;$B18),0,MAX(0,MIN(1,'У2 Ввод'!$E$94-NETWORKDAYS('У2 Ввод'!$D$94,$B18)+1))/Настройки!$E$8*100)</f>
        <v>0</v>
      </c>
      <c r="CL18" s="67" t="n">
        <f aca="false">IF(OR($D18=1,MONTH($B18)&lt;&gt;MONTH(StartDate),'У2 Ввод'!$D$95="",'У2 Ввод'!$E$95="",'У2 Ввод'!$D$95&gt;$B18),0,MAX(0,MIN(1,'У2 Ввод'!$E$95-NETWORKDAYS('У2 Ввод'!$D$95,$B18)+1))/Настройки!$E$8*100)</f>
        <v>0</v>
      </c>
      <c r="CM18" s="67" t="n">
        <f aca="false">IF(OR($D18=1,MONTH($B18)&lt;&gt;MONTH(StartDate),'У2 Ввод'!$D$96="",'У2 Ввод'!$E$96="",'У2 Ввод'!$D$96&gt;$B18),0,MAX(0,MIN(1,'У2 Ввод'!$E$96-NETWORKDAYS('У2 Ввод'!$D$96,$B18)+1))/Настройки!$E$8*100)</f>
        <v>0</v>
      </c>
      <c r="CN18" s="67" t="n">
        <f aca="false">IF(OR($D18=1,MONTH($B18)&lt;&gt;MONTH(StartDate),'У2 Ввод'!$D$97="",'У2 Ввод'!$E$97="",'У2 Ввод'!$D$97&gt;$B18),0,MAX(0,MIN(1,'У2 Ввод'!$E$97-NETWORKDAYS('У2 Ввод'!$D$97,$B18)+1))/Настройки!$E$8*100)</f>
        <v>0</v>
      </c>
      <c r="CO18" s="67" t="n">
        <f aca="false">IF(OR($D18=1,MONTH($B18)&lt;&gt;MONTH(StartDate),'У2 Ввод'!$D$98="",'У2 Ввод'!$E$98="",'У2 Ввод'!$D$98&gt;$B18),0,MAX(0,MIN(1,'У2 Ввод'!$E$98-NETWORKDAYS('У2 Ввод'!$D$98,$B18)+1))/Настройки!$E$8*100)</f>
        <v>0</v>
      </c>
      <c r="CP18" s="67" t="n">
        <f aca="false">IF(OR($D18=1,MONTH($B18)&lt;&gt;MONTH(StartDate),'У2 Ввод'!$D$99="",'У2 Ввод'!$E$99="",'У2 Ввод'!$D$99&gt;$B18),0,MAX(0,MIN(1,'У2 Ввод'!$E$99-NETWORKDAYS('У2 Ввод'!$D$99,$B18)+1))/Настройки!$E$8*100)</f>
        <v>0</v>
      </c>
      <c r="CQ18" s="67" t="n">
        <f aca="false">IF(OR($D18=1,MONTH($B18)&lt;&gt;MONTH(StartDate),'У2 Ввод'!$D$100="",'У2 Ввод'!$E$100="",'У2 Ввод'!$D$100&gt;$B18),0,MAX(0,MIN(1,'У2 Ввод'!$E$100-NETWORKDAYS('У2 Ввод'!$D$100,$B18)+1))/Настройки!$E$8*100)</f>
        <v>0</v>
      </c>
      <c r="CR18" s="67" t="n">
        <f aca="false">IF(OR($D18=1,MONTH($B18)&lt;&gt;MONTH(StartDate),'У2 Ввод'!$D$101="",'У2 Ввод'!$E$101="",'У2 Ввод'!$D$101&gt;$B18),0,MAX(0,MIN(1,'У2 Ввод'!$E$101-NETWORKDAYS('У2 Ввод'!$D$101,$B18)+1))/Настройки!$E$8*100)</f>
        <v>0</v>
      </c>
      <c r="CS18" s="67" t="n">
        <f aca="false">IF(OR($D18=1,MONTH($B18)&lt;&gt;MONTH(StartDate),'У2 Ввод'!$D$102="",'У2 Ввод'!$E$102="",'У2 Ввод'!$D$102&gt;$B18),0,MAX(0,MIN(1,'У2 Ввод'!$E$102-NETWORKDAYS('У2 Ввод'!$D$102,$B18)+1))/Настройки!$E$8*100)</f>
        <v>0</v>
      </c>
      <c r="CT18" s="67" t="n">
        <f aca="false">IF(OR($D18=1,MONTH($B18)&lt;&gt;MONTH(StartDate),'У2 Ввод'!$D$103="",'У2 Ввод'!$E$103="",'У2 Ввод'!$D$103&gt;$B18),0,MAX(0,MIN(1,'У2 Ввод'!$E$103-NETWORKDAYS('У2 Ввод'!$D$103,$B18)+1))/Настройки!$E$8*100)</f>
        <v>0</v>
      </c>
      <c r="CU18" s="67" t="n">
        <f aca="false">IF(OR($D18=1,MONTH($B18)&lt;&gt;MONTH(StartDate),'У2 Ввод'!$D$104="",'У2 Ввод'!$E$104="",'У2 Ввод'!$D$104&gt;$B18),0,MAX(0,MIN(1,'У2 Ввод'!$E$104-NETWORKDAYS('У2 Ввод'!$D$104,$B18)+1))/Настройки!$E$8*100)</f>
        <v>0</v>
      </c>
      <c r="CV18" s="67" t="n">
        <f aca="false">IF(OR($D18=1,MONTH($B18)&lt;&gt;MONTH(StartDate),'У2 Ввод'!$D$105="",'У2 Ввод'!$E$105="",'У2 Ввод'!$D$105&gt;$B18),0,MAX(0,MIN(1,'У2 Ввод'!$E$105-NETWORKDAYS('У2 Ввод'!$D$105,$B18)+1))/Настройки!$E$8*100)</f>
        <v>0</v>
      </c>
      <c r="CW18" s="67" t="n">
        <f aca="false">IF(OR($D18=1,MONTH($B18)&lt;&gt;MONTH(StartDate),'У2 Ввод'!$D$106="",'У2 Ввод'!$E$106="",'У2 Ввод'!$D$106&gt;$B18),0,MAX(0,MIN(1,'У2 Ввод'!$E$106-NETWORKDAYS('У2 Ввод'!$D$106,$B18)+1))/Настройки!$E$8*100)</f>
        <v>0</v>
      </c>
      <c r="CX18" s="67" t="n">
        <f aca="false">IF(OR($D18=1,MONTH($B18)&lt;&gt;MONTH(StartDate),'У2 Ввод'!$D$107="",'У2 Ввод'!$E$107="",'У2 Ввод'!$D$107&gt;$B18),0,MAX(0,MIN(1,'У2 Ввод'!$E$107-NETWORKDAYS('У2 Ввод'!$D$107,$B18)+1))/Настройки!$E$8*100)</f>
        <v>0</v>
      </c>
      <c r="CY18" s="67" t="n">
        <f aca="false">IF(OR($D18=1,MONTH($B18)&lt;&gt;MONTH(StartDate),'У2 Ввод'!$D$108="",'У2 Ввод'!$E$108="",'У2 Ввод'!$D$108&gt;$B18),0,MAX(0,MIN(1,'У2 Ввод'!$E$108-NETWORKDAYS('У2 Ввод'!$D$108,$B18)+1))/Настройки!$E$8*100)</f>
        <v>0</v>
      </c>
      <c r="CZ18" s="67" t="n">
        <f aca="false">IF(OR($D18=1,MONTH($B18)&lt;&gt;MONTH(StartDate),'У2 Ввод'!$D$109="",'У2 Ввод'!$E$109="",'У2 Ввод'!$D$109&gt;$B18),0,MAX(0,MIN(1,'У2 Ввод'!$E$109-NETWORKDAYS('У2 Ввод'!$D$109,$B18)+1))/Настройки!$E$8*100)</f>
        <v>0</v>
      </c>
      <c r="DA18" s="67" t="n">
        <f aca="false">IF(OR($D18=1,MONTH($B18)&lt;&gt;MONTH(StartDate),'У2 Ввод'!$D$110="",'У2 Ввод'!$E$110="",'У2 Ввод'!$D$110&gt;$B18),0,MAX(0,MIN(1,'У2 Ввод'!$E$110-NETWORKDAYS('У2 Ввод'!$D$110,$B18)+1))/Настройки!$E$8*100)</f>
        <v>0</v>
      </c>
      <c r="DB18" s="67" t="n">
        <f aca="false">IF(OR($D18=1,MONTH($B18)&lt;&gt;MONTH(StartDate),'У2 Ввод'!$D$111="",'У2 Ввод'!$E$111="",'У2 Ввод'!$D$111&gt;$B18),0,MAX(0,MIN(1,'У2 Ввод'!$E$111-NETWORKDAYS('У2 Ввод'!$D$111,$B18)+1))/Настройки!$E$8*100)</f>
        <v>0</v>
      </c>
      <c r="DC18" s="67" t="n">
        <f aca="false">IF(OR($D18=1,MONTH($B18)&lt;&gt;MONTH(StartDate),'У2 Ввод'!$D$112="",'У2 Ввод'!$E$112="",'У2 Ввод'!$D$112&gt;$B18),0,MAX(0,MIN(1,'У2 Ввод'!$E$112-NETWORKDAYS('У2 Ввод'!$D$112,$B18)+1))/Настройки!$E$8*100)</f>
        <v>0</v>
      </c>
      <c r="DD18" s="67" t="n">
        <f aca="false">IF(OR($D18=1,MONTH($B18)&lt;&gt;MONTH(StartDate),'У2 Ввод'!$D$113="",'У2 Ввод'!$E$113="",'У2 Ввод'!$D$113&gt;$B18),0,MAX(0,MIN(1,'У2 Ввод'!$E$113-NETWORKDAYS('У2 Ввод'!$D$113,$B18)+1))/Настройки!$E$8*100)</f>
        <v>0</v>
      </c>
      <c r="DE18" s="67" t="n">
        <f aca="false">IF(OR($D18=1,MONTH($B18)&lt;&gt;MONTH(StartDate),'У2 Ввод'!$D$114="",'У2 Ввод'!$E$114="",'У2 Ввод'!$D$114&gt;$B18),0,MAX(0,MIN(1,'У2 Ввод'!$E$114-NETWORKDAYS('У2 Ввод'!$D$114,$B18)+1))/Настройки!$E$8*100)</f>
        <v>0</v>
      </c>
      <c r="DF18" s="67" t="n">
        <f aca="false">IF(OR($D18=1,MONTH($B18)&lt;&gt;MONTH(StartDate),'У2 Ввод'!$D$115="",'У2 Ввод'!$E$115="",'У2 Ввод'!$D$115&gt;$B18),0,MAX(0,MIN(1,'У2 Ввод'!$E$115-NETWORKDAYS('У2 Ввод'!$D$115,$B18)+1))/Настройки!$E$8*100)</f>
        <v>0</v>
      </c>
      <c r="DG18" s="67" t="n">
        <f aca="false">IF(OR($D18=1,MONTH($B18)&lt;&gt;MONTH(StartDate),'У2 Ввод'!$D$116="",'У2 Ввод'!$E$116="",'У2 Ввод'!$D$116&gt;$B18),0,MAX(0,MIN(1,'У2 Ввод'!$E$116-NETWORKDAYS('У2 Ввод'!$D$116,$B18)+1))/Настройки!$E$8*100)</f>
        <v>0</v>
      </c>
      <c r="DH18" s="67" t="n">
        <f aca="false">IF(OR($D18=1,MONTH($B18)&lt;&gt;MONTH(StartDate),'У2 Ввод'!$D$117="",'У2 Ввод'!$E$117="",'У2 Ввод'!$D$117&gt;$B18),0,MAX(0,MIN(1,'У2 Ввод'!$E$117-NETWORKDAYS('У2 Ввод'!$D$117,$B18)+1))/Настройки!$E$8*100)</f>
        <v>0</v>
      </c>
      <c r="DI18" s="67" t="n">
        <f aca="false">IF(OR($D18=1,MONTH($B18)&lt;&gt;MONTH(StartDate),'У2 Ввод'!$D$118="",'У2 Ввод'!$E$118="",'У2 Ввод'!$D$118&gt;$B18),0,MAX(0,MIN(1,'У2 Ввод'!$E$118-NETWORKDAYS('У2 Ввод'!$D$118,$B18)+1))/Настройки!$E$8*100)</f>
        <v>0</v>
      </c>
      <c r="DJ18" s="67" t="n">
        <f aca="false">IF(OR($D18=1,MONTH($B18)&lt;&gt;MONTH(StartDate),'У2 Ввод'!$D$119="",'У2 Ввод'!$E$119="",'У2 Ввод'!$D$119&gt;$B18),0,MAX(0,MIN(1,'У2 Ввод'!$E$119-NETWORKDAYS('У2 Ввод'!$D$119,$B18)+1))/Настройки!$E$8*100)</f>
        <v>0</v>
      </c>
      <c r="DK18" s="67" t="n">
        <f aca="false">IF(OR($D18=1,MONTH($B18)&lt;&gt;MONTH(StartDate),'У2 Ввод'!$D$120="",'У2 Ввод'!$E$120="",'У2 Ввод'!$D$120&gt;$B18),0,MAX(0,MIN(1,'У2 Ввод'!$E$120-NETWORKDAYS('У2 Ввод'!$D$120,$B18)+1))/Настройки!$E$8*100)</f>
        <v>0</v>
      </c>
      <c r="DL18" s="67" t="n">
        <f aca="false">IF(OR($D18=1,MONTH($B18)&lt;&gt;MONTH(StartDate),'У2 Ввод'!$D$121="",'У2 Ввод'!$E$121="",'У2 Ввод'!$D$121&gt;$B18),0,MAX(0,MIN(1,'У2 Ввод'!$E$121-NETWORKDAYS('У2 Ввод'!$D$121,$B18)+1))/Настройки!$E$8*100)</f>
        <v>0</v>
      </c>
      <c r="DM18" s="67" t="n">
        <f aca="false">IF(OR($D18=1,MONTH($B18)&lt;&gt;MONTH(StartDate),'У2 Ввод'!$D$122="",'У2 Ввод'!$E$122="",'У2 Ввод'!$D$122&gt;$B18),0,MAX(0,MIN(1,'У2 Ввод'!$E$122-NETWORKDAYS('У2 Ввод'!$D$122,$B18)+1))/Настройки!$E$8*100)</f>
        <v>0</v>
      </c>
      <c r="DN18" s="67" t="n">
        <f aca="false">IF(OR($D18=1,MONTH($B18)&lt;&gt;MONTH(StartDate),'У2 Ввод'!$D$123="",'У2 Ввод'!$E$123="",'У2 Ввод'!$D$123&gt;$B18),0,MAX(0,MIN(1,'У2 Ввод'!$E$123-NETWORKDAYS('У2 Ввод'!$D$123,$B18)+1))/Настройки!$E$8*100)</f>
        <v>0</v>
      </c>
      <c r="DO18" s="67" t="n">
        <f aca="false">IF(OR($D18=1,MONTH($B18)&lt;&gt;MONTH(StartDate),'У2 Ввод'!$D$124="",'У2 Ввод'!$E$124="",'У2 Ввод'!$D$124&gt;$B18),0,MAX(0,MIN(1,'У2 Ввод'!$E$124-NETWORKDAYS('У2 Ввод'!$D$124,$B18)+1))/Настройки!$E$8*100)</f>
        <v>0</v>
      </c>
      <c r="DP18" s="67" t="n">
        <f aca="false">IF(OR($D18=1,MONTH($B18)&lt;&gt;MONTH(StartDate),'У2 Ввод'!$D$125="",'У2 Ввод'!$E$125="",'У2 Ввод'!$D$125&gt;$B18),0,MAX(0,MIN(1,'У2 Ввод'!$E$125-NETWORKDAYS('У2 Ввод'!$D$125,$B18)+1))/Настройки!$E$8*100)</f>
        <v>0</v>
      </c>
      <c r="DQ18" s="67" t="n">
        <f aca="false">IF(OR($D18=1,MONTH($B18)&lt;&gt;MONTH(StartDate),'У2 Ввод'!$D$126="",'У2 Ввод'!$E$126="",'У2 Ввод'!$D$126&gt;$B18),0,MAX(0,MIN(1,'У2 Ввод'!$E$126-NETWORKDAYS('У2 Ввод'!$D$126,$B18)+1))/Настройки!$E$8*100)</f>
        <v>0</v>
      </c>
      <c r="DR18" s="67" t="n">
        <f aca="false">IF(OR($D18=1,MONTH($B18)&lt;&gt;MONTH(StartDate),'У2 Ввод'!$D$127="",'У2 Ввод'!$E$127="",'У2 Ввод'!$D$127&gt;$B18),0,MAX(0,MIN(1,'У2 Ввод'!$E$127-NETWORKDAYS('У2 Ввод'!$D$127,$B18)+1))/Настройки!$E$8*100)</f>
        <v>0</v>
      </c>
      <c r="DS18" s="67" t="n">
        <f aca="false">IF(OR($D18=1,MONTH($B18)&lt;&gt;MONTH(StartDate),'У2 Ввод'!$D$128="",'У2 Ввод'!$E$128="",'У2 Ввод'!$D$128&gt;$B18),0,MAX(0,MIN(1,'У2 Ввод'!$E$128-NETWORKDAYS('У2 Ввод'!$D$128,$B18)+1))/Настройки!$E$8*100)</f>
        <v>0</v>
      </c>
      <c r="DT18" s="67" t="n">
        <f aca="false">IF(OR($D18=1,MONTH($B18)&lt;&gt;MONTH(StartDate),'У2 Ввод'!$D$129="",'У2 Ввод'!$E$129="",'У2 Ввод'!$D$129&gt;$B18),0,MAX(0,MIN(1,'У2 Ввод'!$E$129-NETWORKDAYS('У2 Ввод'!$D$129,$B18)+1))/Настройки!$E$8*100)</f>
        <v>0</v>
      </c>
      <c r="DU18" s="67" t="n">
        <f aca="false">IF(OR($D18=1,MONTH($B18)&lt;&gt;MONTH(StartDate),'У2 Ввод'!$D$130="",'У2 Ввод'!$E$130="",'У2 Ввод'!$D$130&gt;$B18),0,MAX(0,MIN(1,'У2 Ввод'!$E$130-NETWORKDAYS('У2 Ввод'!$D$130,$B18)+1))/Настройки!$E$8*100)</f>
        <v>0</v>
      </c>
      <c r="DV18" s="67" t="n">
        <f aca="false">IF(OR($D18=1,MONTH($B18)&lt;&gt;MONTH(StartDate),'У2 Ввод'!$D$131="",'У2 Ввод'!$E$131="",'У2 Ввод'!$D$131&gt;$B18),0,MAX(0,MIN(1,'У2 Ввод'!$E$131-NETWORKDAYS('У2 Ввод'!$D$131,$B18)+1))/Настройки!$E$8*100)</f>
        <v>0</v>
      </c>
      <c r="DW18" s="67" t="n">
        <f aca="false">IF(OR($D18=1,MONTH($B18)&lt;&gt;MONTH(StartDate),'У2 Ввод'!$D$132="",'У2 Ввод'!$E$132="",'У2 Ввод'!$D$132&gt;$B18),0,MAX(0,MIN(1,'У2 Ввод'!$E$132-NETWORKDAYS('У2 Ввод'!$D$132,$B18)+1))/Настройки!$E$8*100)</f>
        <v>0</v>
      </c>
      <c r="DX18" s="67" t="n">
        <f aca="false">IF(OR($D18=1,MONTH($B18)&lt;&gt;MONTH(StartDate),'У2 Ввод'!$D$133="",'У2 Ввод'!$E$133="",'У2 Ввод'!$D$133&gt;$B18),0,MAX(0,MIN(1,'У2 Ввод'!$E$133-NETWORKDAYS('У2 Ввод'!$D$133,$B18)+1))/Настройки!$E$8*100)</f>
        <v>0</v>
      </c>
      <c r="DY18" s="67" t="n">
        <f aca="false">IF(OR($D18=1,MONTH($B18)&lt;&gt;MONTH(StartDate),'У2 Ввод'!$D$134="",'У2 Ввод'!$E$134="",'У2 Ввод'!$D$134&gt;$B18),0,MAX(0,MIN(1,'У2 Ввод'!$E$134-NETWORKDAYS('У2 Ввод'!$D$134,$B18)+1))/Настройки!$E$8*100)</f>
        <v>0</v>
      </c>
      <c r="DZ18" s="67" t="n">
        <f aca="false">IF(OR($D18=1,MONTH($B18)&lt;&gt;MONTH(StartDate),'У2 Ввод'!$D$135="",'У2 Ввод'!$E$135="",'У2 Ввод'!$D$135&gt;$B18),0,MAX(0,MIN(1,'У2 Ввод'!$E$135-NETWORKDAYS('У2 Ввод'!$D$135,$B18)+1))/Настройки!$E$8*100)</f>
        <v>0</v>
      </c>
      <c r="EA18" s="67" t="n">
        <f aca="false">IF(OR($D18=1,MONTH($B18)&lt;&gt;MONTH(StartDate),'У2 Ввод'!$D$136="",'У2 Ввод'!$E$136="",'У2 Ввод'!$D$136&gt;$B18),0,MAX(0,MIN(1,'У2 Ввод'!$E$136-NETWORKDAYS('У2 Ввод'!$D$136,$B18)+1))/Настройки!$E$8*100)</f>
        <v>0</v>
      </c>
      <c r="EB18" s="67" t="n">
        <f aca="false">IF(OR($D18=1,MONTH($B18)&lt;&gt;MONTH(StartDate),'У2 Ввод'!$D$137="",'У2 Ввод'!$E$137="",'У2 Ввод'!$D$137&gt;$B18),0,MAX(0,MIN(1,'У2 Ввод'!$E$137-NETWORKDAYS('У2 Ввод'!$D$137,$B18)+1))/Настройки!$E$8*100)</f>
        <v>0</v>
      </c>
      <c r="EC18" s="67" t="n">
        <f aca="false">IF(OR($D18=1,MONTH($B18)&lt;&gt;MONTH(StartDate),'У2 Ввод'!$D$138="",'У2 Ввод'!$E$138="",'У2 Ввод'!$D$138&gt;$B18),0,MAX(0,MIN(1,'У2 Ввод'!$E$138-NETWORKDAYS('У2 Ввод'!$D$138,$B18)+1))/Настройки!$E$8*100)</f>
        <v>0</v>
      </c>
      <c r="ED18" s="67" t="n">
        <f aca="false">IF(OR($D18=1,MONTH($B18)&lt;&gt;MONTH(StartDate),'У2 Ввод'!$D$139="",'У2 Ввод'!$E$139="",'У2 Ввод'!$D$139&gt;$B18),0,MAX(0,MIN(1,'У2 Ввод'!$E$139-NETWORKDAYS('У2 Ввод'!$D$139,$B18)+1))/Настройки!$E$8*100)</f>
        <v>0</v>
      </c>
      <c r="EE18" s="67" t="n">
        <f aca="false">IF(OR($D18=1,MONTH($B18)&lt;&gt;MONTH(StartDate),'У2 Ввод'!$D$140="",'У2 Ввод'!$E$140="",'У2 Ввод'!$D$140&gt;$B18),0,MAX(0,MIN(1,'У2 Ввод'!$E$140-NETWORKDAYS('У2 Ввод'!$D$140,$B18)+1))/Настройки!$E$8*100)</f>
        <v>0</v>
      </c>
      <c r="EF18" s="67" t="n">
        <f aca="false">IF(OR($D18=1,MONTH($B18)&lt;&gt;MONTH(StartDate),'У2 Ввод'!$D$141="",'У2 Ввод'!$E$141="",'У2 Ввод'!$D$141&gt;$B18),0,MAX(0,MIN(1,'У2 Ввод'!$E$141-NETWORKDAYS('У2 Ввод'!$D$141,$B18)+1))/Настройки!$E$8*100)</f>
        <v>0</v>
      </c>
      <c r="EG18" s="67" t="n">
        <f aca="false">IF(OR($D18=1,MONTH($B18)&lt;&gt;MONTH(StartDate),'У2 Ввод'!$D$142="",'У2 Ввод'!$E$142="",'У2 Ввод'!$D$142&gt;$B18),0,MAX(0,MIN(1,'У2 Ввод'!$E$142-NETWORKDAYS('У2 Ввод'!$D$142,$B18)+1))/Настройки!$E$8*100)</f>
        <v>0</v>
      </c>
      <c r="EH18" s="67" t="n">
        <f aca="false">IF(OR($D18=1,MONTH($B18)&lt;&gt;MONTH(StartDate),'У2 Ввод'!$D$143="",'У2 Ввод'!$E$143="",'У2 Ввод'!$D$143&gt;$B18),0,MAX(0,MIN(1,'У2 Ввод'!$E$143-NETWORKDAYS('У2 Ввод'!$D$143,$B18)+1))/Настройки!$E$8*100)</f>
        <v>0</v>
      </c>
      <c r="EI18" s="67" t="n">
        <f aca="false">IF(OR($D18=1,MONTH($B18)&lt;&gt;MONTH(StartDate),'У2 Ввод'!$D$144="",'У2 Ввод'!$E$144="",'У2 Ввод'!$D$144&gt;$B18),0,MAX(0,MIN(1,'У2 Ввод'!$E$144-NETWORKDAYS('У2 Ввод'!$D$144,$B18)+1))/Настройки!$E$8*100)</f>
        <v>0</v>
      </c>
      <c r="EJ18" s="67" t="n">
        <f aca="false">IF(OR($D18=1,MONTH($B18)&lt;&gt;MONTH(StartDate),'У2 Ввод'!$D$145="",'У2 Ввод'!$E$145="",'У2 Ввод'!$D$145&gt;$B18),0,MAX(0,MIN(1,'У2 Ввод'!$E$145-NETWORKDAYS('У2 Ввод'!$D$145,$B18)+1))/Настройки!$E$8*100)</f>
        <v>0</v>
      </c>
      <c r="EK18" s="67" t="n">
        <f aca="false">IF(OR($D18=1,MONTH($B18)&lt;&gt;MONTH(StartDate),'У2 Ввод'!$D$146="",'У2 Ввод'!$E$146="",'У2 Ввод'!$D$146&gt;$B18),0,MAX(0,MIN(1,'У2 Ввод'!$E$146-NETWORKDAYS('У2 Ввод'!$D$146,$B18)+1))/Настройки!$E$8*100)</f>
        <v>0</v>
      </c>
      <c r="EL18" s="67" t="n">
        <f aca="false">IF(OR($D18=1,MONTH($B18)&lt;&gt;MONTH(StartDate),'У2 Ввод'!$D$147="",'У2 Ввод'!$E$147="",'У2 Ввод'!$D$147&gt;$B18),0,MAX(0,MIN(1,'У2 Ввод'!$E$147-NETWORKDAYS('У2 Ввод'!$D$147,$B18)+1))/Настройки!$E$8*100)</f>
        <v>0</v>
      </c>
      <c r="EM18" s="67" t="n">
        <f aca="false">IF(OR($D18=1,MONTH($B18)&lt;&gt;MONTH(StartDate),'У2 Ввод'!$D$148="",'У2 Ввод'!$E$148="",'У2 Ввод'!$D$148&gt;$B18),0,MAX(0,MIN(1,'У2 Ввод'!$E$148-NETWORKDAYS('У2 Ввод'!$D$148,$B18)+1))/Настройки!$E$8*100)</f>
        <v>0</v>
      </c>
      <c r="EN18" s="67" t="n">
        <f aca="false">IF(OR($D18=1,MONTH($B18)&lt;&gt;MONTH(StartDate),'У2 Ввод'!$D$149="",'У2 Ввод'!$E$149="",'У2 Ввод'!$D$149&gt;$B18),0,MAX(0,MIN(1,'У2 Ввод'!$E$149-NETWORKDAYS('У2 Ввод'!$D$149,$B18)+1))/Настройки!$E$8*100)</f>
        <v>0</v>
      </c>
      <c r="EO18" s="67" t="n">
        <f aca="false">IF(OR($D18=1,MONTH($B18)&lt;&gt;MONTH(StartDate),'У2 Ввод'!$D$150="",'У2 Ввод'!$E$150="",'У2 Ввод'!$D$150&gt;$B18),0,MAX(0,MIN(1,'У2 Ввод'!$E$150-NETWORKDAYS('У2 Ввод'!$D$150,$B18)+1))/Настройки!$E$8*100)</f>
        <v>0</v>
      </c>
      <c r="EP18" s="67" t="n">
        <f aca="false">IF(OR($D18=1,MONTH($B18)&lt;&gt;MONTH(StartDate),'У2 Ввод'!$D$151="",'У2 Ввод'!$E$151="",'У2 Ввод'!$D$151&gt;$B18),0,MAX(0,MIN(1,'У2 Ввод'!$E$151-NETWORKDAYS('У2 Ввод'!$D$151,$B18)+1))/Настройки!$E$8*100)</f>
        <v>0</v>
      </c>
      <c r="EQ18" s="67" t="n">
        <f aca="false">IF(OR($D18=1,MONTH($B18)&lt;&gt;MONTH(StartDate),'У2 Ввод'!$D$152="",'У2 Ввод'!$E$152="",'У2 Ввод'!$D$152&gt;$B18),0,MAX(0,MIN(1,'У2 Ввод'!$E$152-NETWORKDAYS('У2 Ввод'!$D$152,$B18)+1))/Настройки!$E$8*100)</f>
        <v>0</v>
      </c>
      <c r="ER18" s="67" t="n">
        <f aca="false">IF(OR($D18=1,MONTH($B18)&lt;&gt;MONTH(StartDate),'У2 Ввод'!$D$153="",'У2 Ввод'!$E$153="",'У2 Ввод'!$D$153&gt;$B18),0,MAX(0,MIN(1,'У2 Ввод'!$E$153-NETWORKDAYS('У2 Ввод'!$D$153,$B18)+1))/Настройки!$E$8*100)</f>
        <v>0</v>
      </c>
      <c r="ES18" s="67" t="n">
        <f aca="false">IF(OR($D18=1,MONTH($B18)&lt;&gt;MONTH(StartDate),'У2 Ввод'!$D$154="",'У2 Ввод'!$E$154="",'У2 Ввод'!$D$154&gt;$B18),0,MAX(0,MIN(1,'У2 Ввод'!$E$154-NETWORKDAYS('У2 Ввод'!$D$154,$B18)+1))/Настройки!$E$8*100)</f>
        <v>0</v>
      </c>
      <c r="ET18" s="67" t="n">
        <f aca="false">IF(OR($D18=1,MONTH($B18)&lt;&gt;MONTH(StartDate),'У2 Ввод'!$D$155="",'У2 Ввод'!$E$155="",'У2 Ввод'!$D$155&gt;$B18),0,MAX(0,MIN(1,'У2 Ввод'!$E$155-NETWORKDAYS('У2 Ввод'!$D$155,$B18)+1))/Настройки!$E$8*100)</f>
        <v>0</v>
      </c>
      <c r="EU18" s="67" t="n">
        <f aca="false">IF(OR($D18=1,MONTH($B18)&lt;&gt;MONTH(StartDate),'У2 Ввод'!$D$156="",'У2 Ввод'!$E$156="",'У2 Ввод'!$D$156&gt;$B18),0,MAX(0,MIN(1,'У2 Ввод'!$E$156-NETWORKDAYS('У2 Ввод'!$D$156,$B18)+1))/Настройки!$E$8*100)</f>
        <v>0</v>
      </c>
      <c r="EV18" s="67" t="n">
        <f aca="false">IF(OR($D18=1,MONTH($B18)&lt;&gt;MONTH(StartDate),'У2 Ввод'!$D$157="",'У2 Ввод'!$E$157="",'У2 Ввод'!$D$157&gt;$B18),0,MAX(0,MIN(1,'У2 Ввод'!$E$157-NETWORKDAYS('У2 Ввод'!$D$157,$B18)+1))/Настройки!$E$8*100)</f>
        <v>0</v>
      </c>
      <c r="EW18" s="67" t="n">
        <f aca="false">IF(OR($D18=1,MONTH($B18)&lt;&gt;MONTH(StartDate),'У2 Ввод'!$D$158="",'У2 Ввод'!$E$158="",'У2 Ввод'!$D$158&gt;$B18),0,MAX(0,MIN(1,'У2 Ввод'!$E$158-NETWORKDAYS('У2 Ввод'!$D$158,$B18)+1))/Настройки!$E$8*100)</f>
        <v>0</v>
      </c>
      <c r="EX18" s="67" t="n">
        <f aca="false">IF(OR($D18=1,MONTH($B18)&lt;&gt;MONTH(StartDate),'У2 Ввод'!$D$159="",'У2 Ввод'!$E$159="",'У2 Ввод'!$D$159&gt;$B18),0,MAX(0,MIN(1,'У2 Ввод'!$E$159-NETWORKDAYS('У2 Ввод'!$D$159,$B18)+1))/Настройки!$E$8*100)</f>
        <v>0</v>
      </c>
      <c r="EY18" s="67" t="n">
        <f aca="false">IF(OR($D18=1,MONTH($B18)&lt;&gt;MONTH(StartDate),'У2 Ввод'!$D$160="",'У2 Ввод'!$E$160="",'У2 Ввод'!$D$160&gt;$B18),0,MAX(0,MIN(1,'У2 Ввод'!$E$160-NETWORKDAYS('У2 Ввод'!$D$160,$B18)+1))/Настройки!$E$8*100)</f>
        <v>0</v>
      </c>
      <c r="EZ18" s="67" t="n">
        <f aca="false">IF(OR($D18=1,MONTH($B18)&lt;&gt;MONTH(StartDate),'У2 Ввод'!$D$161="",'У2 Ввод'!$E$161="",'У2 Ввод'!$D$161&gt;$B18),0,MAX(0,MIN(1,'У2 Ввод'!$E$161-NETWORKDAYS('У2 Ввод'!$D$161,$B18)+1))/Настройки!$E$8*100)</f>
        <v>0</v>
      </c>
      <c r="FA18" s="67" t="n">
        <f aca="false">IF(OR($D18=1,MONTH($B18)&lt;&gt;MONTH(StartDate),'У2 Ввод'!$D$162="",'У2 Ввод'!$E$162="",'У2 Ввод'!$D$162&gt;$B18),0,MAX(0,MIN(1,'У2 Ввод'!$E$162-NETWORKDAYS('У2 Ввод'!$D$162,$B18)+1))/Настройки!$E$8*100)</f>
        <v>0</v>
      </c>
      <c r="FB18" s="67" t="n">
        <f aca="false">IF(OR($D18=1,MONTH($B18)&lt;&gt;MONTH(StartDate),'У2 Ввод'!$D$163="",'У2 Ввод'!$E$163="",'У2 Ввод'!$D$163&gt;$B18),0,MAX(0,MIN(1,'У2 Ввод'!$E$163-NETWORKDAYS('У2 Ввод'!$D$163,$B18)+1))/Настройки!$E$8*100)</f>
        <v>0</v>
      </c>
      <c r="FC18" s="67" t="n">
        <f aca="false">IF(OR($D18=1,MONTH($B18)&lt;&gt;MONTH(StartDate),'У2 Ввод'!$D$164="",'У2 Ввод'!$E$164="",'У2 Ввод'!$D$164&gt;$B18),0,MAX(0,MIN(1,'У2 Ввод'!$E$164-NETWORKDAYS('У2 Ввод'!$D$164,$B18)+1))/Настройки!$E$8*100)</f>
        <v>0</v>
      </c>
      <c r="FD18" s="67" t="n">
        <f aca="false">IF(OR($D18=1,MONTH($B18)&lt;&gt;MONTH(StartDate),'У2 Ввод'!$D$165="",'У2 Ввод'!$E$165="",'У2 Ввод'!$D$165&gt;$B18),0,MAX(0,MIN(1,'У2 Ввод'!$E$165-NETWORKDAYS('У2 Ввод'!$D$165,$B18)+1))/Настройки!$E$8*100)</f>
        <v>0</v>
      </c>
      <c r="FE18" s="67" t="n">
        <f aca="false">IF(OR($D18=1,MONTH($B18)&lt;&gt;MONTH(StartDate),'У2 Ввод'!$D$166="",'У2 Ввод'!$E$166="",'У2 Ввод'!$D$166&gt;$B18),0,MAX(0,MIN(1,'У2 Ввод'!$E$166-NETWORKDAYS('У2 Ввод'!$D$166,$B18)+1))/Настройки!$E$8*100)</f>
        <v>0</v>
      </c>
      <c r="FF18" s="67" t="n">
        <f aca="false">IF(OR($D18=1,MONTH($B18)&lt;&gt;MONTH(StartDate),'У2 Ввод'!$D$167="",'У2 Ввод'!$E$167="",'У2 Ввод'!$D$167&gt;$B18),0,MAX(0,MIN(1,'У2 Ввод'!$E$167-NETWORKDAYS('У2 Ввод'!$D$167,$B18)+1))/Настройки!$E$8*100)</f>
        <v>0</v>
      </c>
      <c r="FG18" s="67" t="n">
        <f aca="false">IF(OR($D18=1,MONTH($B18)&lt;&gt;MONTH(StartDate),'У2 Ввод'!$D$168="",'У2 Ввод'!$E$168="",'У2 Ввод'!$D$168&gt;$B18),0,MAX(0,MIN(1,'У2 Ввод'!$E$168-NETWORKDAYS('У2 Ввод'!$D$168,$B18)+1))/Настройки!$E$8*100)</f>
        <v>0</v>
      </c>
      <c r="FH18" s="67" t="n">
        <f aca="false">IF(OR($D18=1,MONTH($B18)&lt;&gt;MONTH(StartDate),'У2 Ввод'!$D$169="",'У2 Ввод'!$E$169="",'У2 Ввод'!$D$169&gt;$B18),0,MAX(0,MIN(1,'У2 Ввод'!$E$169-NETWORKDAYS('У2 Ввод'!$D$169,$B18)+1))/Настройки!$E$8*100)</f>
        <v>0</v>
      </c>
      <c r="FI18" s="67" t="n">
        <f aca="false">IF(OR($D18=1,MONTH($B18)&lt;&gt;MONTH(StartDate),'У2 Ввод'!$D$170="",'У2 Ввод'!$E$170="",'У2 Ввод'!$D$170&gt;$B18),0,MAX(0,MIN(1,'У2 Ввод'!$E$170-NETWORKDAYS('У2 Ввод'!$D$170,$B18)+1))/Настройки!$E$8*100)</f>
        <v>0</v>
      </c>
      <c r="FJ18" s="67" t="n">
        <f aca="false">IF(OR($D18=1,MONTH($B18)&lt;&gt;MONTH(StartDate),'У2 Ввод'!$D$171="",'У2 Ввод'!$E$171="",'У2 Ввод'!$D$171&gt;$B18),0,MAX(0,MIN(1,'У2 Ввод'!$E$171-NETWORKDAYS('У2 Ввод'!$D$171,$B18)+1))/Настройки!$E$8*100)</f>
        <v>0</v>
      </c>
      <c r="FK18" s="67" t="n">
        <f aca="false">IF(OR($D18=1,MONTH($B18)&lt;&gt;MONTH(StartDate),'У2 Ввод'!$D$172="",'У2 Ввод'!$E$172="",'У2 Ввод'!$D$172&gt;$B18),0,MAX(0,MIN(1,'У2 Ввод'!$E$172-NETWORKDAYS('У2 Ввод'!$D$172,$B18)+1))/Настройки!$E$8*100)</f>
        <v>0</v>
      </c>
      <c r="FL18" s="67" t="n">
        <f aca="false">IF(OR($D18=1,MONTH($B18)&lt;&gt;MONTH(StartDate),'У2 Ввод'!$D$173="",'У2 Ввод'!$E$173="",'У2 Ввод'!$D$173&gt;$B18),0,MAX(0,MIN(1,'У2 Ввод'!$E$173-NETWORKDAYS('У2 Ввод'!$D$173,$B18)+1))/Настройки!$E$8*100)</f>
        <v>0</v>
      </c>
      <c r="FM18" s="67" t="n">
        <f aca="false">IF(OR($D18=1,MONTH($B18)&lt;&gt;MONTH(StartDate),'У2 Ввод'!$D$174="",'У2 Ввод'!$E$174="",'У2 Ввод'!$D$174&gt;$B18),0,MAX(0,MIN(1,'У2 Ввод'!$E$174-NETWORKDAYS('У2 Ввод'!$D$174,$B18)+1))/Настройки!$E$8*100)</f>
        <v>0</v>
      </c>
      <c r="FN18" s="67" t="n">
        <f aca="false">IF(OR($D18=1,MONTH($B18)&lt;&gt;MONTH(StartDate),'У2 Ввод'!$D$175="",'У2 Ввод'!$E$175="",'У2 Ввод'!$D$175&gt;$B18),0,MAX(0,MIN(1,'У2 Ввод'!$E$175-NETWORKDAYS('У2 Ввод'!$D$175,$B18)+1))/Настройки!$E$8*100)</f>
        <v>0</v>
      </c>
      <c r="FO18" s="67" t="n">
        <f aca="false">IF(OR($D18=1,MONTH($B18)&lt;&gt;MONTH(StartDate),'У2 Ввод'!$D$176="",'У2 Ввод'!$E$176="",'У2 Ввод'!$D$176&gt;$B18),0,MAX(0,MIN(1,'У2 Ввод'!$E$176-NETWORKDAYS('У2 Ввод'!$D$176,$B18)+1))/Настройки!$E$8*100)</f>
        <v>0</v>
      </c>
      <c r="FP18" s="67" t="n">
        <f aca="false">IF(OR($D18=1,MONTH($B18)&lt;&gt;MONTH(StartDate),'У2 Ввод'!$D$177="",'У2 Ввод'!$E$177="",'У2 Ввод'!$D$177&gt;$B18),0,MAX(0,MIN(1,'У2 Ввод'!$E$177-NETWORKDAYS('У2 Ввод'!$D$177,$B18)+1))/Настройки!$E$8*100)</f>
        <v>0</v>
      </c>
      <c r="FQ18" s="67" t="n">
        <f aca="false">IF(OR($D18=1,MONTH($B18)&lt;&gt;MONTH(StartDate),'У2 Ввод'!$D$178="",'У2 Ввод'!$E$178="",'У2 Ввод'!$D$178&gt;$B18),0,MAX(0,MIN(1,'У2 Ввод'!$E$178-NETWORKDAYS('У2 Ввод'!$D$178,$B18)+1))/Настройки!$E$8*100)</f>
        <v>0</v>
      </c>
      <c r="FR18" s="67" t="n">
        <f aca="false">IF(OR($D18=1,MONTH($B18)&lt;&gt;MONTH(StartDate),'У2 Ввод'!$D$179="",'У2 Ввод'!$E$179="",'У2 Ввод'!$D$179&gt;$B18),0,MAX(0,MIN(1,'У2 Ввод'!$E$179-NETWORKDAYS('У2 Ввод'!$D$179,$B18)+1))/Настройки!$E$8*100)</f>
        <v>0</v>
      </c>
      <c r="FS18" s="67" t="n">
        <f aca="false">IF(OR($D18=1,MONTH($B18)&lt;&gt;MONTH(StartDate),'У2 Ввод'!$D$180="",'У2 Ввод'!$E$180="",'У2 Ввод'!$D$180&gt;$B18),0,MAX(0,MIN(1,'У2 Ввод'!$E$180-NETWORKDAYS('У2 Ввод'!$D$180,$B18)+1))/Настройки!$E$8*100)</f>
        <v>0</v>
      </c>
      <c r="FT18" s="67" t="n">
        <f aca="false">IF(OR($D18=1,MONTH($B18)&lt;&gt;MONTH(StartDate),'У2 Ввод'!$D$181="",'У2 Ввод'!$E$181="",'У2 Ввод'!$D$181&gt;$B18),0,MAX(0,MIN(1,'У2 Ввод'!$E$181-NETWORKDAYS('У2 Ввод'!$D$181,$B18)+1))/Настройки!$E$8*100)</f>
        <v>0</v>
      </c>
      <c r="FU18" s="67" t="n">
        <f aca="false">IF(OR($D18=1,MONTH($B18)&lt;&gt;MONTH(StartDate),'У2 Ввод'!$D$182="",'У2 Ввод'!$E$182="",'У2 Ввод'!$D$182&gt;$B18),0,MAX(0,MIN(1,'У2 Ввод'!$E$182-NETWORKDAYS('У2 Ввод'!$D$182,$B18)+1))/Настройки!$E$8*100)</f>
        <v>0</v>
      </c>
      <c r="FV18" s="67" t="n">
        <f aca="false">IF(OR($D18=1,MONTH($B18)&lt;&gt;MONTH(StartDate),'У2 Ввод'!$D$183="",'У2 Ввод'!$E$183="",'У2 Ввод'!$D$183&gt;$B18),0,MAX(0,MIN(1,'У2 Ввод'!$E$183-NETWORKDAYS('У2 Ввод'!$D$183,$B18)+1))/Настройки!$E$8*100)</f>
        <v>0</v>
      </c>
      <c r="FW18" s="67" t="n">
        <f aca="false">IF(OR($D18=1,MONTH($B18)&lt;&gt;MONTH(StartDate),'У2 Ввод'!$D$184="",'У2 Ввод'!$E$184="",'У2 Ввод'!$D$184&gt;$B18),0,MAX(0,MIN(1,'У2 Ввод'!$E$184-NETWORKDAYS('У2 Ввод'!$D$184,$B18)+1))/Настройки!$E$8*100)</f>
        <v>0</v>
      </c>
      <c r="FX18" s="67" t="n">
        <f aca="false">IF(OR($D18=1,MONTH($B18)&lt;&gt;MONTH(StartDate),'У2 Ввод'!$D$185="",'У2 Ввод'!$E$185="",'У2 Ввод'!$D$185&gt;$B18),0,MAX(0,MIN(1,'У2 Ввод'!$E$185-NETWORKDAYS('У2 Ввод'!$D$185,$B18)+1))/Настройки!$E$8*100)</f>
        <v>0</v>
      </c>
      <c r="FY18" s="67" t="n">
        <f aca="false">IF(OR($D18=1,MONTH($B18)&lt;&gt;MONTH(StartDate),'У2 Ввод'!$D$186="",'У2 Ввод'!$E$186="",'У2 Ввод'!$D$186&gt;$B18),0,MAX(0,MIN(1,'У2 Ввод'!$E$186-NETWORKDAYS('У2 Ввод'!$D$186,$B18)+1))/Настройки!$E$8*100)</f>
        <v>0</v>
      </c>
      <c r="FZ18" s="67" t="n">
        <f aca="false">IF(OR($D18=1,MONTH($B18)&lt;&gt;MONTH(StartDate),'У2 Ввод'!$D$187="",'У2 Ввод'!$E$187="",'У2 Ввод'!$D$187&gt;$B18),0,MAX(0,MIN(1,'У2 Ввод'!$E$187-NETWORKDAYS('У2 Ввод'!$D$187,$B18)+1))/Настройки!$E$8*100)</f>
        <v>0</v>
      </c>
      <c r="GA18" s="67" t="n">
        <f aca="false">IF(OR($D18=1,MONTH($B18)&lt;&gt;MONTH(StartDate),'У2 Ввод'!$D$188="",'У2 Ввод'!$E$188="",'У2 Ввод'!$D$188&gt;$B18),0,MAX(0,MIN(1,'У2 Ввод'!$E$188-NETWORKDAYS('У2 Ввод'!$D$188,$B18)+1))/Настройки!$E$8*100)</f>
        <v>0</v>
      </c>
      <c r="GB18" s="67" t="n">
        <f aca="false">IF(OR($D18=1,MONTH($B18)&lt;&gt;MONTH(StartDate),'У2 Ввод'!$D$189="",'У2 Ввод'!$E$189="",'У2 Ввод'!$D$189&gt;$B18),0,MAX(0,MIN(1,'У2 Ввод'!$E$189-NETWORKDAYS('У2 Ввод'!$D$189,$B18)+1))/Настройки!$E$8*100)</f>
        <v>0</v>
      </c>
      <c r="GC18" s="67" t="n">
        <f aca="false">IF(OR($D18=1,MONTH($B18)&lt;&gt;MONTH(StartDate),'У2 Ввод'!$D$190="",'У2 Ввод'!$E$190="",'У2 Ввод'!$D$190&gt;$B18),0,MAX(0,MIN(1,'У2 Ввод'!$E$190-NETWORKDAYS('У2 Ввод'!$D$190,$B18)+1))/Настройки!$E$8*100)</f>
        <v>0</v>
      </c>
      <c r="GD18" s="67" t="n">
        <f aca="false">IF(OR($D18=1,MONTH($B18)&lt;&gt;MONTH(StartDate),'У2 Ввод'!$D$191="",'У2 Ввод'!$E$191="",'У2 Ввод'!$D$191&gt;$B18),0,MAX(0,MIN(1,'У2 Ввод'!$E$191-NETWORKDAYS('У2 Ввод'!$D$191,$B18)+1))/Настройки!$E$8*100)</f>
        <v>0</v>
      </c>
      <c r="GE18" s="67" t="n">
        <f aca="false">IF(OR($D18=1,MONTH($B18)&lt;&gt;MONTH(StartDate),'У2 Ввод'!$D$192="",'У2 Ввод'!$E$192="",'У2 Ввод'!$D$192&gt;$B18),0,MAX(0,MIN(1,'У2 Ввод'!$E$192-NETWORKDAYS('У2 Ввод'!$D$192,$B18)+1))/Настройки!$E$8*100)</f>
        <v>0</v>
      </c>
      <c r="GF18" s="67" t="n">
        <f aca="false">IF(OR($D18=1,MONTH($B18)&lt;&gt;MONTH(StartDate),'У2 Ввод'!$D$193="",'У2 Ввод'!$E$193="",'У2 Ввод'!$D$193&gt;$B18),0,MAX(0,MIN(1,'У2 Ввод'!$E$193-NETWORKDAYS('У2 Ввод'!$D$193,$B18)+1))/Настройки!$E$8*100)</f>
        <v>0</v>
      </c>
      <c r="GG18" s="67" t="n">
        <f aca="false">IF(OR($D18=1,MONTH($B18)&lt;&gt;MONTH(StartDate),'У2 Ввод'!$D$194="",'У2 Ввод'!$E$194="",'У2 Ввод'!$D$194&gt;$B18),0,MAX(0,MIN(1,'У2 Ввод'!$E$194-NETWORKDAYS('У2 Ввод'!$D$194,$B18)+1))/Настройки!$E$8*100)</f>
        <v>0</v>
      </c>
      <c r="GH18" s="67" t="n">
        <f aca="false">IF(OR($D18=1,MONTH($B18)&lt;&gt;MONTH(StartDate),'У2 Ввод'!$D$195="",'У2 Ввод'!$E$195="",'У2 Ввод'!$D$195&gt;$B18),0,MAX(0,MIN(1,'У2 Ввод'!$E$195-NETWORKDAYS('У2 Ввод'!$D$195,$B18)+1))/Настройки!$E$8*100)</f>
        <v>0</v>
      </c>
      <c r="GI18" s="67" t="n">
        <f aca="false">IF(OR($D18=1,MONTH($B18)&lt;&gt;MONTH(StartDate),'У2 Ввод'!$D$196="",'У2 Ввод'!$E$196="",'У2 Ввод'!$D$196&gt;$B18),0,MAX(0,MIN(1,'У2 Ввод'!$E$196-NETWORKDAYS('У2 Ввод'!$D$196,$B18)+1))/Настройки!$E$8*100)</f>
        <v>0</v>
      </c>
      <c r="GJ18" s="67" t="n">
        <f aca="false">IF(OR($D18=1,MONTH($B18)&lt;&gt;MONTH(StartDate),'У2 Ввод'!$D$197="",'У2 Ввод'!$E$197="",'У2 Ввод'!$D$197&gt;$B18),0,MAX(0,MIN(1,'У2 Ввод'!$E$197-NETWORKDAYS('У2 Ввод'!$D$197,$B18)+1))/Настройки!$E$8*100)</f>
        <v>0</v>
      </c>
      <c r="GK18" s="67" t="n">
        <f aca="false">IF(OR($D18=1,MONTH($B18)&lt;&gt;MONTH(StartDate),'У2 Ввод'!$D$198="",'У2 Ввод'!$E$198="",'У2 Ввод'!$D$198&gt;$B18),0,MAX(0,MIN(1,'У2 Ввод'!$E$198-NETWORKDAYS('У2 Ввод'!$D$198,$B18)+1))/Настройки!$E$8*100)</f>
        <v>0</v>
      </c>
      <c r="GL18" s="67" t="n">
        <f aca="false">IF(OR($D18=1,MONTH($B18)&lt;&gt;MONTH(StartDate),'У2 Ввод'!$D$199="",'У2 Ввод'!$E$199="",'У2 Ввод'!$D$199&gt;$B18),0,MAX(0,MIN(1,'У2 Ввод'!$E$199-NETWORKDAYS('У2 Ввод'!$D$199,$B18)+1))/Настройки!$E$8*100)</f>
        <v>0</v>
      </c>
      <c r="GM18" s="67" t="n">
        <f aca="false">IF(OR($D18=1,MONTH($B18)&lt;&gt;MONTH(StartDate),'У2 Ввод'!$D$200="",'У2 Ввод'!$E$200="",'У2 Ввод'!$D$200&gt;$B18),0,MAX(0,MIN(1,'У2 Ввод'!$E$200-NETWORKDAYS('У2 Ввод'!$D$200,$B18)+1))/Настройки!$E$8*100)</f>
        <v>0</v>
      </c>
      <c r="GN18" s="67" t="n">
        <f aca="false">IF(OR($D18=1,MONTH($B18)&lt;&gt;MONTH(StartDate),'У2 Ввод'!$D$201="",'У2 Ввод'!$E$201="",'У2 Ввод'!$D$201&gt;$B18),0,MAX(0,MIN(1,'У2 Ввод'!$E$201-NETWORKDAYS('У2 Ввод'!$D$201,$B18)+1))/Настройки!$E$8*100)</f>
        <v>0</v>
      </c>
      <c r="GO18" s="67" t="n">
        <f aca="false">IF(OR($D18=1,MONTH($B18)&lt;&gt;MONTH(StartDate),'У2 Ввод'!$D$202="",'У2 Ввод'!$E$202="",'У2 Ввод'!$D$202&gt;$B18),0,MAX(0,MIN(1,'У2 Ввод'!$E$202-NETWORKDAYS('У2 Ввод'!$D$202,$B18)+1))/Настройки!$E$8*100)</f>
        <v>0</v>
      </c>
      <c r="GP18" s="67" t="n">
        <f aca="false">IF(OR($D18=1,MONTH($B18)&lt;&gt;MONTH(StartDate),'У2 Ввод'!$D$203="",'У2 Ввод'!$E$203="",'У2 Ввод'!$D$203&gt;$B18),0,MAX(0,MIN(1,'У2 Ввод'!$E$203-NETWORKDAYS('У2 Ввод'!$D$203,$B18)+1))/Настройки!$E$8*100)</f>
        <v>0</v>
      </c>
      <c r="GQ18" s="67" t="n">
        <f aca="false">IF(OR($D18=1,MONTH($B18)&lt;&gt;MONTH(StartDate),'У2 Ввод'!$D$204="",'У2 Ввод'!$E$204="",'У2 Ввод'!$D$204&gt;$B18),0,MAX(0,MIN(1,'У2 Ввод'!$E$204-NETWORKDAYS('У2 Ввод'!$D$204,$B18)+1))/Настройки!$E$8*100)</f>
        <v>0</v>
      </c>
      <c r="GR18" s="67" t="n">
        <f aca="false">IF(OR($D18=1,MONTH($B18)&lt;&gt;MONTH(StartDate),'У2 Ввод'!$D$205="",'У2 Ввод'!$E$205="",'У2 Ввод'!$D$205&gt;$B18),0,MAX(0,MIN(1,'У2 Ввод'!$E$205-NETWORKDAYS('У2 Ввод'!$D$205,$B18)+1))/Настройки!$E$8*100)</f>
        <v>0</v>
      </c>
      <c r="GS18" s="67" t="n">
        <f aca="false">IF(OR($D18=1,MONTH($B18)&lt;&gt;MONTH(StartDate),'У2 Ввод'!$D$206="",'У2 Ввод'!$E$206="",'У2 Ввод'!$D$206&gt;$B18),0,MAX(0,MIN(1,'У2 Ввод'!$E$206-NETWORKDAYS('У2 Ввод'!$D$206,$B18)+1))/Настройки!$E$8*100)</f>
        <v>0</v>
      </c>
      <c r="GT18" s="67" t="n">
        <f aca="false">IF(OR($D18=1,MONTH($B18)&lt;&gt;MONTH(StartDate),'У2 Ввод'!$D$207="",'У2 Ввод'!$E$207="",'У2 Ввод'!$D$207&gt;$B18),0,MAX(0,MIN(1,'У2 Ввод'!$E$207-NETWORKDAYS('У2 Ввод'!$D$207,$B18)+1))/Настройки!$E$8*100)</f>
        <v>0</v>
      </c>
      <c r="GU18" s="67" t="n">
        <f aca="false">IF(OR($D18=1,MONTH($B18)&lt;&gt;MONTH(StartDate),'У2 Ввод'!$D$208="",'У2 Ввод'!$E$208="",'У2 Ввод'!$D$208&gt;$B18),0,MAX(0,MIN(1,'У2 Ввод'!$E$208-NETWORKDAYS('У2 Ввод'!$D$208,$B18)+1))/Настройки!$E$8*100)</f>
        <v>0</v>
      </c>
      <c r="GV18" s="67" t="n">
        <f aca="false">IF(OR($D18=1,MONTH($B18)&lt;&gt;MONTH(StartDate),'У2 Ввод'!$D$209="",'У2 Ввод'!$E$209="",'У2 Ввод'!$D$209&gt;$B18),0,MAX(0,MIN(1,'У2 Ввод'!$E$209-NETWORKDAYS('У2 Ввод'!$D$209,$B18)+1))/Настройки!$E$8*100)</f>
        <v>0</v>
      </c>
      <c r="GW18" s="67" t="n">
        <f aca="false">IF(OR($D18=1,MONTH($B18)&lt;&gt;MONTH(StartDate),'У2 Ввод'!$D$210="",'У2 Ввод'!$E$210="",'У2 Ввод'!$D$210&gt;$B18),0,MAX(0,MIN(1,'У2 Ввод'!$E$210-NETWORKDAYS('У2 Ввод'!$D$210,$B18)+1))/Настройки!$E$8*100)</f>
        <v>0</v>
      </c>
      <c r="GX18" s="67" t="n">
        <f aca="false">IF(OR($D18=1,MONTH($B18)&lt;&gt;MONTH(StartDate),'У2 Ввод'!$D$211="",'У2 Ввод'!$E$211="",'У2 Ввод'!$D$211&gt;$B18),0,MAX(0,MIN(1,'У2 Ввод'!$E$211-NETWORKDAYS('У2 Ввод'!$D$211,$B18)+1))/Настройки!$E$8*100)</f>
        <v>0</v>
      </c>
      <c r="GY18" s="67" t="n">
        <f aca="false">IF(OR($D18=1,MONTH($B18)&lt;&gt;MONTH(StartDate),'У2 Ввод'!$D$212="",'У2 Ввод'!$E$212="",'У2 Ввод'!$D$212&gt;$B18),0,MAX(0,MIN(1,'У2 Ввод'!$E$212-NETWORKDAYS('У2 Ввод'!$D$212,$B18)+1))/Настройки!$E$8*100)</f>
        <v>0</v>
      </c>
      <c r="GZ18" s="67" t="n">
        <f aca="false">IF(OR($D18=1,MONTH($B18)&lt;&gt;MONTH(StartDate),'У2 Ввод'!$D$213="",'У2 Ввод'!$E$213="",'У2 Ввод'!$D$213&gt;$B18),0,MAX(0,MIN(1,'У2 Ввод'!$E$213-NETWORKDAYS('У2 Ввод'!$D$213,$B18)+1))/Настройки!$E$8*100)</f>
        <v>0</v>
      </c>
      <c r="HA18" s="67" t="n">
        <f aca="false">IF(OR($D18=1,MONTH($B18)&lt;&gt;MONTH(StartDate),'У2 Ввод'!$D$214="",'У2 Ввод'!$E$214="",'У2 Ввод'!$D$214&gt;$B18),0,MAX(0,MIN(1,'У2 Ввод'!$E$214-NETWORKDAYS('У2 Ввод'!$D$214,$B18)+1))/Настройки!$E$8*100)</f>
        <v>0</v>
      </c>
      <c r="HB18" s="67" t="n">
        <f aca="false">IF(OR($D18=1,MONTH($B18)&lt;&gt;MONTH(StartDate),'У2 Ввод'!$D$215="",'У2 Ввод'!$E$215="",'У2 Ввод'!$D$215&gt;$B18),0,MAX(0,MIN(1,'У2 Ввод'!$E$215-NETWORKDAYS('У2 Ввод'!$D$215,$B18)+1))/Настройки!$E$8*100)</f>
        <v>0</v>
      </c>
      <c r="HC18" s="67" t="n">
        <f aca="false">IF(OR($D18=1,MONTH($B18)&lt;&gt;MONTH(StartDate),'У2 Ввод'!$D$216="",'У2 Ввод'!$E$216="",'У2 Ввод'!$D$216&gt;$B18),0,MAX(0,MIN(1,'У2 Ввод'!$E$216-NETWORKDAYS('У2 Ввод'!$D$216,$B18)+1))/Настройки!$E$8*100)</f>
        <v>0</v>
      </c>
      <c r="HD18" s="67" t="n">
        <f aca="false">IF(OR($D18=1,MONTH($B18)&lt;&gt;MONTH(StartDate),'У2 Ввод'!$D$217="",'У2 Ввод'!$E$217="",'У2 Ввод'!$D$217&gt;$B18),0,MAX(0,MIN(1,'У2 Ввод'!$E$217-NETWORKDAYS('У2 Ввод'!$D$217,$B18)+1))/Настройки!$E$8*100)</f>
        <v>0</v>
      </c>
      <c r="HE18" s="67" t="n">
        <f aca="false">IF(OR($D18=1,MONTH($B18)&lt;&gt;MONTH(StartDate),'У2 Ввод'!$D$218="",'У2 Ввод'!$E$218="",'У2 Ввод'!$D$218&gt;$B18),0,MAX(0,MIN(1,'У2 Ввод'!$E$218-NETWORKDAYS('У2 Ввод'!$D$218,$B18)+1))/Настройки!$E$8*100)</f>
        <v>0</v>
      </c>
      <c r="HF18" s="67" t="n">
        <f aca="false">IF(OR($D18=1,MONTH($B18)&lt;&gt;MONTH(StartDate),'У2 Ввод'!$D$219="",'У2 Ввод'!$E$219="",'У2 Ввод'!$D$219&gt;$B18),0,MAX(0,MIN(1,'У2 Ввод'!$E$219-NETWORKDAYS('У2 Ввод'!$D$219,$B18)+1))/Настройки!$E$8*100)</f>
        <v>0</v>
      </c>
      <c r="HG18" s="67" t="n">
        <f aca="false">IF(OR($D18=1,MONTH($B18)&lt;&gt;MONTH(StartDate),'У2 Ввод'!$D$220="",'У2 Ввод'!$E$220="",'У2 Ввод'!$D$220&gt;$B18),0,MAX(0,MIN(1,'У2 Ввод'!$E$220-NETWORKDAYS('У2 Ввод'!$D$220,$B18)+1))/Настройки!$E$8*100)</f>
        <v>0</v>
      </c>
      <c r="HH18" s="67" t="n">
        <f aca="false">IF(OR($D18=1,MONTH($B18)&lt;&gt;MONTH(StartDate),'У2 Ввод'!$D$221="",'У2 Ввод'!$E$221="",'У2 Ввод'!$D$221&gt;$B18),0,MAX(0,MIN(1,'У2 Ввод'!$E$221-NETWORKDAYS('У2 Ввод'!$D$221,$B18)+1))/Настройки!$E$8*100)</f>
        <v>0</v>
      </c>
      <c r="HI18" s="67" t="n">
        <f aca="false">IF(OR($D18=1,MONTH($B18)&lt;&gt;MONTH(StartDate),'У2 Ввод'!$D$222="",'У2 Ввод'!$E$222="",'У2 Ввод'!$D$222&gt;$B18),0,MAX(0,MIN(1,'У2 Ввод'!$E$222-NETWORKDAYS('У2 Ввод'!$D$222,$B18)+1))/Настройки!$E$8*100)</f>
        <v>0</v>
      </c>
      <c r="HJ18" s="67" t="n">
        <f aca="false">IF(OR($D18=1,MONTH($B18)&lt;&gt;MONTH(StartDate),'У2 Ввод'!$D$223="",'У2 Ввод'!$E$223="",'У2 Ввод'!$D$223&gt;$B18),0,MAX(0,MIN(1,'У2 Ввод'!$E$223-NETWORKDAYS('У2 Ввод'!$D$223,$B18)+1))/Настройки!$E$8*100)</f>
        <v>0</v>
      </c>
      <c r="HK18" s="67" t="n">
        <f aca="false">IF(OR($D18=1,MONTH($B18)&lt;&gt;MONTH(StartDate),'У2 Ввод'!$D$224="",'У2 Ввод'!$E$224="",'У2 Ввод'!$D$224&gt;$B18),0,MAX(0,MIN(1,'У2 Ввод'!$E$224-NETWORKDAYS('У2 Ввод'!$D$224,$B18)+1))/Настройки!$E$8*100)</f>
        <v>0</v>
      </c>
      <c r="HL18" s="67" t="n">
        <f aca="false">IF(OR($D18=1,MONTH($B18)&lt;&gt;MONTH(StartDate),'У2 Ввод'!$D$225="",'У2 Ввод'!$E$225="",'У2 Ввод'!$D$225&gt;$B18),0,MAX(0,MIN(1,'У2 Ввод'!$E$225-NETWORKDAYS('У2 Ввод'!$D$225,$B18)+1))/Настройки!$E$8*100)</f>
        <v>0</v>
      </c>
      <c r="HM18" s="67" t="n">
        <f aca="false">IF(OR($D18=1,MONTH($B18)&lt;&gt;MONTH(StartDate),'У2 Ввод'!$D$226="",'У2 Ввод'!$E$226="",'У2 Ввод'!$D$226&gt;$B18),0,MAX(0,MIN(1,'У2 Ввод'!$E$226-NETWORKDAYS('У2 Ввод'!$D$226,$B18)+1))/Настройки!$E$8*100)</f>
        <v>0</v>
      </c>
      <c r="HN18" s="67" t="n">
        <f aca="false">IF(OR($D18=1,MONTH($B18)&lt;&gt;MONTH(StartDate),'У2 Ввод'!$D$227="",'У2 Ввод'!$E$227="",'У2 Ввод'!$D$227&gt;$B18),0,MAX(0,MIN(1,'У2 Ввод'!$E$227-NETWORKDAYS('У2 Ввод'!$D$227,$B18)+1))/Настройки!$E$8*100)</f>
        <v>0</v>
      </c>
      <c r="HO18" s="67" t="n">
        <f aca="false">IF(OR($D18=1,MONTH($B18)&lt;&gt;MONTH(StartDate),'У2 Ввод'!$D$228="",'У2 Ввод'!$E$228="",'У2 Ввод'!$D$228&gt;$B18),0,MAX(0,MIN(1,'У2 Ввод'!$E$228-NETWORKDAYS('У2 Ввод'!$D$228,$B18)+1))/Настройки!$E$8*100)</f>
        <v>0</v>
      </c>
      <c r="HP18" s="67" t="n">
        <f aca="false">IF(OR($D18=1,MONTH($B18)&lt;&gt;MONTH(StartDate),'У2 Ввод'!$D$229="",'У2 Ввод'!$E$229="",'У2 Ввод'!$D$229&gt;$B18),0,MAX(0,MIN(1,'У2 Ввод'!$E$229-NETWORKDAYS('У2 Ввод'!$D$229,$B18)+1))/Настройки!$E$8*100)</f>
        <v>0</v>
      </c>
      <c r="HQ18" s="67" t="n">
        <f aca="false">IF(OR($D18=1,MONTH($B18)&lt;&gt;MONTH(StartDate),'У2 Ввод'!$D$230="",'У2 Ввод'!$E$230="",'У2 Ввод'!$D$230&gt;$B18),0,MAX(0,MIN(1,'У2 Ввод'!$E$230-NETWORKDAYS('У2 Ввод'!$D$230,$B18)+1))/Настройки!$E$8*100)</f>
        <v>0</v>
      </c>
      <c r="HR18" s="67" t="n">
        <f aca="false">IF(OR($D18=1,MONTH($B18)&lt;&gt;MONTH(StartDate),'У2 Ввод'!$D$231="",'У2 Ввод'!$E$231="",'У2 Ввод'!$D$231&gt;$B18),0,MAX(0,MIN(1,'У2 Ввод'!$E$231-NETWORKDAYS('У2 Ввод'!$D$231,$B18)+1))/Настройки!$E$8*100)</f>
        <v>0</v>
      </c>
      <c r="HS18" s="67" t="n">
        <f aca="false">IF(OR($D18=1,MONTH($B18)&lt;&gt;MONTH(StartDate),'У2 Ввод'!$D$232="",'У2 Ввод'!$E$232="",'У2 Ввод'!$D$232&gt;$B18),0,MAX(0,MIN(1,'У2 Ввод'!$E$232-NETWORKDAYS('У2 Ввод'!$D$232,$B18)+1))/Настройки!$E$8*100)</f>
        <v>0</v>
      </c>
      <c r="HT18" s="67" t="n">
        <f aca="false">IF(OR($D18=1,MONTH($B18)&lt;&gt;MONTH(StartDate),'У2 Ввод'!$D$233="",'У2 Ввод'!$E$233="",'У2 Ввод'!$D$233&gt;$B18),0,MAX(0,MIN(1,'У2 Ввод'!$E$233-NETWORKDAYS('У2 Ввод'!$D$233,$B18)+1))/Настройки!$E$8*100)</f>
        <v>0</v>
      </c>
      <c r="HU18" s="67" t="n">
        <f aca="false">IF(OR($D18=1,MONTH($B18)&lt;&gt;MONTH(StartDate),'У2 Ввод'!$D$234="",'У2 Ввод'!$E$234="",'У2 Ввод'!$D$234&gt;$B18),0,MAX(0,MIN(1,'У2 Ввод'!$E$234-NETWORKDAYS('У2 Ввод'!$D$234,$B18)+1))/Настройки!$E$8*100)</f>
        <v>0</v>
      </c>
      <c r="HV18" s="67" t="n">
        <f aca="false">IF(OR($D18=1,MONTH($B18)&lt;&gt;MONTH(StartDate),'У2 Ввод'!$D$235="",'У2 Ввод'!$E$235="",'У2 Ввод'!$D$235&gt;$B18),0,MAX(0,MIN(1,'У2 Ввод'!$E$235-NETWORKDAYS('У2 Ввод'!$D$235,$B18)+1))/Настройки!$E$8*100)</f>
        <v>0</v>
      </c>
      <c r="HW18" s="67" t="n">
        <f aca="false">IF(OR($D18=1,MONTH($B18)&lt;&gt;MONTH(StartDate),'У2 Ввод'!$D$236="",'У2 Ввод'!$E$236="",'У2 Ввод'!$D$236&gt;$B18),0,MAX(0,MIN(1,'У2 Ввод'!$E$236-NETWORKDAYS('У2 Ввод'!$D$236,$B18)+1))/Настройки!$E$8*100)</f>
        <v>0</v>
      </c>
      <c r="HX18" s="67" t="n">
        <f aca="false">IF(OR($D18=1,MONTH($B18)&lt;&gt;MONTH(StartDate),'У2 Ввод'!$D$237="",'У2 Ввод'!$E$237="",'У2 Ввод'!$D$237&gt;$B18),0,MAX(0,MIN(1,'У2 Ввод'!$E$237-NETWORKDAYS('У2 Ввод'!$D$237,$B18)+1))/Настройки!$E$8*100)</f>
        <v>0</v>
      </c>
      <c r="HY18" s="67" t="n">
        <f aca="false">IF(OR($D18=1,MONTH($B18)&lt;&gt;MONTH(StartDate),'У2 Ввод'!$D$238="",'У2 Ввод'!$E$238="",'У2 Ввод'!$D$238&gt;$B18),0,MAX(0,MIN(1,'У2 Ввод'!$E$238-NETWORKDAYS('У2 Ввод'!$D$238,$B18)+1))/Настройки!$E$8*100)</f>
        <v>0</v>
      </c>
      <c r="HZ18" s="67" t="n">
        <f aca="false">IF(OR($D18=1,MONTH($B18)&lt;&gt;MONTH(StartDate),'У2 Ввод'!$D$239="",'У2 Ввод'!$E$239="",'У2 Ввод'!$D$239&gt;$B18),0,MAX(0,MIN(1,'У2 Ввод'!$E$239-NETWORKDAYS('У2 Ввод'!$D$239,$B18)+1))/Настройки!$E$8*100)</f>
        <v>0</v>
      </c>
      <c r="IA18" s="67" t="n">
        <f aca="false">IF(OR($D18=1,MONTH($B18)&lt;&gt;MONTH(StartDate),'У2 Ввод'!$D$240="",'У2 Ввод'!$E$240="",'У2 Ввод'!$D$240&gt;$B18),0,MAX(0,MIN(1,'У2 Ввод'!$E$240-NETWORKDAYS('У2 Ввод'!$D$240,$B18)+1))/Настройки!$E$8*100)</f>
        <v>0</v>
      </c>
      <c r="IB18" s="67" t="n">
        <f aca="false">IF(OR($D18=1,MONTH($B18)&lt;&gt;MONTH(StartDate),'У2 Ввод'!$D$241="",'У2 Ввод'!$E$241="",'У2 Ввод'!$D$241&gt;$B18),0,MAX(0,MIN(1,'У2 Ввод'!$E$241-NETWORKDAYS('У2 Ввод'!$D$241,$B18)+1))/Настройки!$E$8*100)</f>
        <v>0</v>
      </c>
      <c r="IC18" s="67" t="n">
        <f aca="false">IF(OR($D18=1,MONTH($B18)&lt;&gt;MONTH(StartDate),'У2 Ввод'!$D$242="",'У2 Ввод'!$E$242="",'У2 Ввод'!$D$242&gt;$B18),0,MAX(0,MIN(1,'У2 Ввод'!$E$242-NETWORKDAYS('У2 Ввод'!$D$242,$B18)+1))/Настройки!$E$8*100)</f>
        <v>0</v>
      </c>
      <c r="ID18" s="67" t="n">
        <f aca="false">IF(OR($D18=1,MONTH($B18)&lt;&gt;MONTH(StartDate),'У2 Ввод'!$D$243="",'У2 Ввод'!$E$243="",'У2 Ввод'!$D$243&gt;$B18),0,MAX(0,MIN(1,'У2 Ввод'!$E$243-NETWORKDAYS('У2 Ввод'!$D$243,$B18)+1))/Настройки!$E$8*100)</f>
        <v>0</v>
      </c>
      <c r="IE18" s="67" t="n">
        <f aca="false">IF(OR($D18=1,MONTH($B18)&lt;&gt;MONTH(StartDate),'У2 Ввод'!$D$244="",'У2 Ввод'!$E$244="",'У2 Ввод'!$D$244&gt;$B18),0,MAX(0,MIN(1,'У2 Ввод'!$E$244-NETWORKDAYS('У2 Ввод'!$D$244,$B18)+1))/Настройки!$E$8*100)</f>
        <v>0</v>
      </c>
      <c r="IF18" s="67" t="n">
        <f aca="false">IF(OR($D18=1,MONTH($B18)&lt;&gt;MONTH(StartDate),'У2 Ввод'!$D$245="",'У2 Ввод'!$E$245="",'У2 Ввод'!$D$245&gt;$B18),0,MAX(0,MIN(1,'У2 Ввод'!$E$245-NETWORKDAYS('У2 Ввод'!$D$245,$B18)+1))/Настройки!$E$8*100)</f>
        <v>0</v>
      </c>
      <c r="IG18" s="67" t="n">
        <f aca="false">IF(OR($D18=1,MONTH($B18)&lt;&gt;MONTH(StartDate),'У2 Ввод'!$D$246="",'У2 Ввод'!$E$246="",'У2 Ввод'!$D$246&gt;$B18),0,MAX(0,MIN(1,'У2 Ввод'!$E$246-NETWORKDAYS('У2 Ввод'!$D$246,$B18)+1))/Настройки!$E$8*100)</f>
        <v>0</v>
      </c>
      <c r="IH18" s="67" t="n">
        <f aca="false">IF(OR($D18=1,MONTH($B18)&lt;&gt;MONTH(StartDate),'У2 Ввод'!$D$247="",'У2 Ввод'!$E$247="",'У2 Ввод'!$D$247&gt;$B18),0,MAX(0,MIN(1,'У2 Ввод'!$E$247-NETWORKDAYS('У2 Ввод'!$D$247,$B18)+1))/Настройки!$E$8*100)</f>
        <v>0</v>
      </c>
      <c r="II18" s="67" t="n">
        <f aca="false">IF(OR($D18=1,MONTH($B18)&lt;&gt;MONTH(StartDate),'У2 Ввод'!$D$248="",'У2 Ввод'!$E$248="",'У2 Ввод'!$D$248&gt;$B18),0,MAX(0,MIN(1,'У2 Ввод'!$E$248-NETWORKDAYS('У2 Ввод'!$D$248,$B18)+1))/Настройки!$E$8*100)</f>
        <v>0</v>
      </c>
      <c r="IJ18" s="67" t="n">
        <f aca="false">IF(OR($D18=1,MONTH($B18)&lt;&gt;MONTH(StartDate),'У2 Ввод'!$D$249="",'У2 Ввод'!$E$249="",'У2 Ввод'!$D$249&gt;$B18),0,MAX(0,MIN(1,'У2 Ввод'!$E$249-NETWORKDAYS('У2 Ввод'!$D$249,$B18)+1))/Настройки!$E$8*100)</f>
        <v>0</v>
      </c>
      <c r="IK18" s="67" t="n">
        <f aca="false">IF(OR($D18=1,MONTH($B18)&lt;&gt;MONTH(StartDate),'У2 Ввод'!$D$250="",'У2 Ввод'!$E$250="",'У2 Ввод'!$D$250&gt;$B18),0,MAX(0,MIN(1,'У2 Ввод'!$E$250-NETWORKDAYS('У2 Ввод'!$D$250,$B18)+1))/Настройки!$E$8*100)</f>
        <v>0</v>
      </c>
      <c r="IL18" s="67" t="n">
        <f aca="false">IF(OR($D18=1,MONTH($B18)&lt;&gt;MONTH(StartDate),'У2 Ввод'!$D$251="",'У2 Ввод'!$E$251="",'У2 Ввод'!$D$251&gt;$B18),0,MAX(0,MIN(1,'У2 Ввод'!$E$251-NETWORKDAYS('У2 Ввод'!$D$251,$B18)+1))/Настройки!$E$8*100)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IF(OR($D19=1,MONTH($B19)&lt;&gt;MONTH(StartDate),'У2 Ввод'!$D$12="",'У2 Ввод'!$E$12="",'У2 Ввод'!$D$12&gt;$B19),0,MAX(0,MIN(1,'У2 Ввод'!$E$12-NETWORKDAYS('У2 Ввод'!$D$12,$B19)+1))/Настройки!$E$8*100)</f>
        <v>0</v>
      </c>
      <c r="H19" s="67" t="n">
        <f aca="false">IF(OR($D19=1,MONTH($B19)&lt;&gt;MONTH(StartDate),'У2 Ввод'!$D$13="",'У2 Ввод'!$E$13="",'У2 Ввод'!$D$13&gt;$B19),0,MAX(0,MIN(1,'У2 Ввод'!$E$13-NETWORKDAYS('У2 Ввод'!$D$13,$B19)+1))/Настройки!$E$8*100)</f>
        <v>0</v>
      </c>
      <c r="I19" s="67" t="n">
        <f aca="false">IF(OR($D19=1,MONTH($B19)&lt;&gt;MONTH(StartDate),'У2 Ввод'!$D$14="",'У2 Ввод'!$E$14="",'У2 Ввод'!$D$14&gt;$B19),0,MAX(0,MIN(1,'У2 Ввод'!$E$14-NETWORKDAYS('У2 Ввод'!$D$14,$B19)+1))/Настройки!$E$8*100)</f>
        <v>0</v>
      </c>
      <c r="J19" s="67" t="n">
        <f aca="false">IF(OR($D19=1,MONTH($B19)&lt;&gt;MONTH(StartDate),'У2 Ввод'!$D$15="",'У2 Ввод'!$E$15="",'У2 Ввод'!$D$15&gt;$B19),0,MAX(0,MIN(1,'У2 Ввод'!$E$15-NETWORKDAYS('У2 Ввод'!$D$15,$B19)+1))/Настройки!$E$8*100)</f>
        <v>0</v>
      </c>
      <c r="K19" s="67" t="n">
        <f aca="false">IF(OR($D19=1,MONTH($B19)&lt;&gt;MONTH(StartDate),'У2 Ввод'!$D$16="",'У2 Ввод'!$E$16="",'У2 Ввод'!$D$16&gt;$B19),0,MAX(0,MIN(1,'У2 Ввод'!$E$16-NETWORKDAYS('У2 Ввод'!$D$16,$B19)+1))/Настройки!$E$8*100)</f>
        <v>0</v>
      </c>
      <c r="L19" s="67" t="n">
        <f aca="false">IF(OR($D19=1,MONTH($B19)&lt;&gt;MONTH(StartDate),'У2 Ввод'!$D$17="",'У2 Ввод'!$E$17="",'У2 Ввод'!$D$17&gt;$B19),0,MAX(0,MIN(1,'У2 Ввод'!$E$17-NETWORKDAYS('У2 Ввод'!$D$17,$B19)+1))/Настройки!$E$8*100)</f>
        <v>0</v>
      </c>
      <c r="M19" s="67" t="n">
        <f aca="false">IF(OR($D19=1,MONTH($B19)&lt;&gt;MONTH(StartDate),'У2 Ввод'!$D$18="",'У2 Ввод'!$E$18="",'У2 Ввод'!$D$18&gt;$B19),0,MAX(0,MIN(1,'У2 Ввод'!$E$18-NETWORKDAYS('У2 Ввод'!$D$18,$B19)+1))/Настройки!$E$8*100)</f>
        <v>0</v>
      </c>
      <c r="N19" s="67" t="n">
        <f aca="false">IF(OR($D19=1,MONTH($B19)&lt;&gt;MONTH(StartDate),'У2 Ввод'!$D$19="",'У2 Ввод'!$E$19="",'У2 Ввод'!$D$19&gt;$B19),0,MAX(0,MIN(1,'У2 Ввод'!$E$19-NETWORKDAYS('У2 Ввод'!$D$19,$B19)+1))/Настройки!$E$8*100)</f>
        <v>0</v>
      </c>
      <c r="O19" s="67" t="n">
        <f aca="false">IF(OR($D19=1,MONTH($B19)&lt;&gt;MONTH(StartDate),'У2 Ввод'!$D$20="",'У2 Ввод'!$E$20="",'У2 Ввод'!$D$20&gt;$B19),0,MAX(0,MIN(1,'У2 Ввод'!$E$20-NETWORKDAYS('У2 Ввод'!$D$20,$B19)+1))/Настройки!$E$8*100)</f>
        <v>0</v>
      </c>
      <c r="P19" s="67" t="n">
        <f aca="false">IF(OR($D19=1,MONTH($B19)&lt;&gt;MONTH(StartDate),'У2 Ввод'!$D$21="",'У2 Ввод'!$E$21="",'У2 Ввод'!$D$21&gt;$B19),0,MAX(0,MIN(1,'У2 Ввод'!$E$21-NETWORKDAYS('У2 Ввод'!$D$21,$B19)+1))/Настройки!$E$8*100)</f>
        <v>0</v>
      </c>
      <c r="Q19" s="67" t="n">
        <f aca="false">IF(OR($D19=1,MONTH($B19)&lt;&gt;MONTH(StartDate),'У2 Ввод'!$D$22="",'У2 Ввод'!$E$22="",'У2 Ввод'!$D$22&gt;$B19),0,MAX(0,MIN(1,'У2 Ввод'!$E$22-NETWORKDAYS('У2 Ввод'!$D$22,$B19)+1))/Настройки!$E$8*100)</f>
        <v>0</v>
      </c>
      <c r="R19" s="67" t="n">
        <f aca="false">IF(OR($D19=1,MONTH($B19)&lt;&gt;MONTH(StartDate),'У2 Ввод'!$D$23="",'У2 Ввод'!$E$23="",'У2 Ввод'!$D$23&gt;$B19),0,MAX(0,MIN(1,'У2 Ввод'!$E$23-NETWORKDAYS('У2 Ввод'!$D$23,$B19)+1))/Настройки!$E$8*100)</f>
        <v>0</v>
      </c>
      <c r="S19" s="67" t="n">
        <f aca="false">IF(OR($D19=1,MONTH($B19)&lt;&gt;MONTH(StartDate),'У2 Ввод'!$D$24="",'У2 Ввод'!$E$24="",'У2 Ввод'!$D$24&gt;$B19),0,MAX(0,MIN(1,'У2 Ввод'!$E$24-NETWORKDAYS('У2 Ввод'!$D$24,$B19)+1))/Настройки!$E$8*100)</f>
        <v>0</v>
      </c>
      <c r="T19" s="67" t="n">
        <f aca="false">IF(OR($D19=1,MONTH($B19)&lt;&gt;MONTH(StartDate),'У2 Ввод'!$D$25="",'У2 Ввод'!$E$25="",'У2 Ввод'!$D$25&gt;$B19),0,MAX(0,MIN(1,'У2 Ввод'!$E$25-NETWORKDAYS('У2 Ввод'!$D$25,$B19)+1))/Настройки!$E$8*100)</f>
        <v>0</v>
      </c>
      <c r="U19" s="67" t="n">
        <f aca="false">IF(OR($D19=1,MONTH($B19)&lt;&gt;MONTH(StartDate),'У2 Ввод'!$D$26="",'У2 Ввод'!$E$26="",'У2 Ввод'!$D$26&gt;$B19),0,MAX(0,MIN(1,'У2 Ввод'!$E$26-NETWORKDAYS('У2 Ввод'!$D$26,$B19)+1))/Настройки!$E$8*100)</f>
        <v>0</v>
      </c>
      <c r="V19" s="67" t="n">
        <f aca="false">IF(OR($D19=1,MONTH($B19)&lt;&gt;MONTH(StartDate),'У2 Ввод'!$D$27="",'У2 Ввод'!$E$27="",'У2 Ввод'!$D$27&gt;$B19),0,MAX(0,MIN(1,'У2 Ввод'!$E$27-NETWORKDAYS('У2 Ввод'!$D$27,$B19)+1))/Настройки!$E$8*100)</f>
        <v>0</v>
      </c>
      <c r="W19" s="67" t="n">
        <f aca="false">IF(OR($D19=1,MONTH($B19)&lt;&gt;MONTH(StartDate),'У2 Ввод'!$D$28="",'У2 Ввод'!$E$28="",'У2 Ввод'!$D$28&gt;$B19),0,MAX(0,MIN(1,'У2 Ввод'!$E$28-NETWORKDAYS('У2 Ввод'!$D$28,$B19)+1))/Настройки!$E$8*100)</f>
        <v>0</v>
      </c>
      <c r="X19" s="67" t="n">
        <f aca="false">IF(OR($D19=1,MONTH($B19)&lt;&gt;MONTH(StartDate),'У2 Ввод'!$D$29="",'У2 Ввод'!$E$29="",'У2 Ввод'!$D$29&gt;$B19),0,MAX(0,MIN(1,'У2 Ввод'!$E$29-NETWORKDAYS('У2 Ввод'!$D$29,$B19)+1))/Настройки!$E$8*100)</f>
        <v>0</v>
      </c>
      <c r="Y19" s="67" t="n">
        <f aca="false">IF(OR($D19=1,MONTH($B19)&lt;&gt;MONTH(StartDate),'У2 Ввод'!$D$30="",'У2 Ввод'!$E$30="",'У2 Ввод'!$D$30&gt;$B19),0,MAX(0,MIN(1,'У2 Ввод'!$E$30-NETWORKDAYS('У2 Ввод'!$D$30,$B19)+1))/Настройки!$E$8*100)</f>
        <v>0</v>
      </c>
      <c r="Z19" s="67" t="n">
        <f aca="false">IF(OR($D19=1,MONTH($B19)&lt;&gt;MONTH(StartDate),'У2 Ввод'!$D$31="",'У2 Ввод'!$E$31="",'У2 Ввод'!$D$31&gt;$B19),0,MAX(0,MIN(1,'У2 Ввод'!$E$31-NETWORKDAYS('У2 Ввод'!$D$31,$B19)+1))/Настройки!$E$8*100)</f>
        <v>0</v>
      </c>
      <c r="AA19" s="67" t="n">
        <f aca="false">IF(OR($D19=1,MONTH($B19)&lt;&gt;MONTH(StartDate),'У2 Ввод'!$D$32="",'У2 Ввод'!$E$32="",'У2 Ввод'!$D$32&gt;$B19),0,MAX(0,MIN(1,'У2 Ввод'!$E$32-NETWORKDAYS('У2 Ввод'!$D$32,$B19)+1))/Настройки!$E$8*100)</f>
        <v>0</v>
      </c>
      <c r="AB19" s="67" t="n">
        <f aca="false">IF(OR($D19=1,MONTH($B19)&lt;&gt;MONTH(StartDate),'У2 Ввод'!$D$33="",'У2 Ввод'!$E$33="",'У2 Ввод'!$D$33&gt;$B19),0,MAX(0,MIN(1,'У2 Ввод'!$E$33-NETWORKDAYS('У2 Ввод'!$D$33,$B19)+1))/Настройки!$E$8*100)</f>
        <v>0</v>
      </c>
      <c r="AC19" s="67" t="n">
        <f aca="false">IF(OR($D19=1,MONTH($B19)&lt;&gt;MONTH(StartDate),'У2 Ввод'!$D$34="",'У2 Ввод'!$E$34="",'У2 Ввод'!$D$34&gt;$B19),0,MAX(0,MIN(1,'У2 Ввод'!$E$34-NETWORKDAYS('У2 Ввод'!$D$34,$B19)+1))/Настройки!$E$8*100)</f>
        <v>0</v>
      </c>
      <c r="AD19" s="67" t="n">
        <f aca="false">IF(OR($D19=1,MONTH($B19)&lt;&gt;MONTH(StartDate),'У2 Ввод'!$D$35="",'У2 Ввод'!$E$35="",'У2 Ввод'!$D$35&gt;$B19),0,MAX(0,MIN(1,'У2 Ввод'!$E$35-NETWORKDAYS('У2 Ввод'!$D$35,$B19)+1))/Настройки!$E$8*100)</f>
        <v>0</v>
      </c>
      <c r="AE19" s="67" t="n">
        <f aca="false">IF(OR($D19=1,MONTH($B19)&lt;&gt;MONTH(StartDate),'У2 Ввод'!$D$36="",'У2 Ввод'!$E$36="",'У2 Ввод'!$D$36&gt;$B19),0,MAX(0,MIN(1,'У2 Ввод'!$E$36-NETWORKDAYS('У2 Ввод'!$D$36,$B19)+1))/Настройки!$E$8*100)</f>
        <v>0</v>
      </c>
      <c r="AF19" s="67" t="n">
        <f aca="false">IF(OR($D19=1,MONTH($B19)&lt;&gt;MONTH(StartDate),'У2 Ввод'!$D$37="",'У2 Ввод'!$E$37="",'У2 Ввод'!$D$37&gt;$B19),0,MAX(0,MIN(1,'У2 Ввод'!$E$37-NETWORKDAYS('У2 Ввод'!$D$37,$B19)+1))/Настройки!$E$8*100)</f>
        <v>0</v>
      </c>
      <c r="AG19" s="67" t="n">
        <f aca="false">IF(OR($D19=1,MONTH($B19)&lt;&gt;MONTH(StartDate),'У2 Ввод'!$D$38="",'У2 Ввод'!$E$38="",'У2 Ввод'!$D$38&gt;$B19),0,MAX(0,MIN(1,'У2 Ввод'!$E$38-NETWORKDAYS('У2 Ввод'!$D$38,$B19)+1))/Настройки!$E$8*100)</f>
        <v>0</v>
      </c>
      <c r="AH19" s="67" t="n">
        <f aca="false">IF(OR($D19=1,MONTH($B19)&lt;&gt;MONTH(StartDate),'У2 Ввод'!$D$39="",'У2 Ввод'!$E$39="",'У2 Ввод'!$D$39&gt;$B19),0,MAX(0,MIN(1,'У2 Ввод'!$E$39-NETWORKDAYS('У2 Ввод'!$D$39,$B19)+1))/Настройки!$E$8*100)</f>
        <v>0</v>
      </c>
      <c r="AI19" s="67" t="n">
        <f aca="false">IF(OR($D19=1,MONTH($B19)&lt;&gt;MONTH(StartDate),'У2 Ввод'!$D$40="",'У2 Ввод'!$E$40="",'У2 Ввод'!$D$40&gt;$B19),0,MAX(0,MIN(1,'У2 Ввод'!$E$40-NETWORKDAYS('У2 Ввод'!$D$40,$B19)+1))/Настройки!$E$8*100)</f>
        <v>0</v>
      </c>
      <c r="AJ19" s="67" t="n">
        <f aca="false">IF(OR($D19=1,MONTH($B19)&lt;&gt;MONTH(StartDate),'У2 Ввод'!$D$41="",'У2 Ввод'!$E$41="",'У2 Ввод'!$D$41&gt;$B19),0,MAX(0,MIN(1,'У2 Ввод'!$E$41-NETWORKDAYS('У2 Ввод'!$D$41,$B19)+1))/Настройки!$E$8*100)</f>
        <v>0</v>
      </c>
      <c r="AK19" s="67" t="n">
        <f aca="false">IF(OR($D19=1,MONTH($B19)&lt;&gt;MONTH(StartDate),'У2 Ввод'!$D$42="",'У2 Ввод'!$E$42="",'У2 Ввод'!$D$42&gt;$B19),0,MAX(0,MIN(1,'У2 Ввод'!$E$42-NETWORKDAYS('У2 Ввод'!$D$42,$B19)+1))/Настройки!$E$8*100)</f>
        <v>0</v>
      </c>
      <c r="AL19" s="67" t="n">
        <f aca="false">IF(OR($D19=1,MONTH($B19)&lt;&gt;MONTH(StartDate),'У2 Ввод'!$D$43="",'У2 Ввод'!$E$43="",'У2 Ввод'!$D$43&gt;$B19),0,MAX(0,MIN(1,'У2 Ввод'!$E$43-NETWORKDAYS('У2 Ввод'!$D$43,$B19)+1))/Настройки!$E$8*100)</f>
        <v>0</v>
      </c>
      <c r="AM19" s="67" t="n">
        <f aca="false">IF(OR($D19=1,MONTH($B19)&lt;&gt;MONTH(StartDate),'У2 Ввод'!$D$44="",'У2 Ввод'!$E$44="",'У2 Ввод'!$D$44&gt;$B19),0,MAX(0,MIN(1,'У2 Ввод'!$E$44-NETWORKDAYS('У2 Ввод'!$D$44,$B19)+1))/Настройки!$E$8*100)</f>
        <v>0</v>
      </c>
      <c r="AN19" s="67" t="n">
        <f aca="false">IF(OR($D19=1,MONTH($B19)&lt;&gt;MONTH(StartDate),'У2 Ввод'!$D$45="",'У2 Ввод'!$E$45="",'У2 Ввод'!$D$45&gt;$B19),0,MAX(0,MIN(1,'У2 Ввод'!$E$45-NETWORKDAYS('У2 Ввод'!$D$45,$B19)+1))/Настройки!$E$8*100)</f>
        <v>0</v>
      </c>
      <c r="AO19" s="67" t="n">
        <f aca="false">IF(OR($D19=1,MONTH($B19)&lt;&gt;MONTH(StartDate),'У2 Ввод'!$D$46="",'У2 Ввод'!$E$46="",'У2 Ввод'!$D$46&gt;$B19),0,MAX(0,MIN(1,'У2 Ввод'!$E$46-NETWORKDAYS('У2 Ввод'!$D$46,$B19)+1))/Настройки!$E$8*100)</f>
        <v>0</v>
      </c>
      <c r="AP19" s="67" t="n">
        <f aca="false">IF(OR($D19=1,MONTH($B19)&lt;&gt;MONTH(StartDate),'У2 Ввод'!$D$47="",'У2 Ввод'!$E$47="",'У2 Ввод'!$D$47&gt;$B19),0,MAX(0,MIN(1,'У2 Ввод'!$E$47-NETWORKDAYS('У2 Ввод'!$D$47,$B19)+1))/Настройки!$E$8*100)</f>
        <v>0</v>
      </c>
      <c r="AQ19" s="67" t="n">
        <f aca="false">IF(OR($D19=1,MONTH($B19)&lt;&gt;MONTH(StartDate),'У2 Ввод'!$D$48="",'У2 Ввод'!$E$48="",'У2 Ввод'!$D$48&gt;$B19),0,MAX(0,MIN(1,'У2 Ввод'!$E$48-NETWORKDAYS('У2 Ввод'!$D$48,$B19)+1))/Настройки!$E$8*100)</f>
        <v>0</v>
      </c>
      <c r="AR19" s="67" t="n">
        <f aca="false">IF(OR($D19=1,MONTH($B19)&lt;&gt;MONTH(StartDate),'У2 Ввод'!$D$49="",'У2 Ввод'!$E$49="",'У2 Ввод'!$D$49&gt;$B19),0,MAX(0,MIN(1,'У2 Ввод'!$E$49-NETWORKDAYS('У2 Ввод'!$D$49,$B19)+1))/Настройки!$E$8*100)</f>
        <v>0</v>
      </c>
      <c r="AS19" s="67" t="n">
        <f aca="false">IF(OR($D19=1,MONTH($B19)&lt;&gt;MONTH(StartDate),'У2 Ввод'!$D$50="",'У2 Ввод'!$E$50="",'У2 Ввод'!$D$50&gt;$B19),0,MAX(0,MIN(1,'У2 Ввод'!$E$50-NETWORKDAYS('У2 Ввод'!$D$50,$B19)+1))/Настройки!$E$8*100)</f>
        <v>0</v>
      </c>
      <c r="AT19" s="67" t="n">
        <f aca="false">IF(OR($D19=1,MONTH($B19)&lt;&gt;MONTH(StartDate),'У2 Ввод'!$D$51="",'У2 Ввод'!$E$51="",'У2 Ввод'!$D$51&gt;$B19),0,MAX(0,MIN(1,'У2 Ввод'!$E$51-NETWORKDAYS('У2 Ввод'!$D$51,$B19)+1))/Настройки!$E$8*100)</f>
        <v>0</v>
      </c>
      <c r="AU19" s="67" t="n">
        <f aca="false">IF(OR($D19=1,MONTH($B19)&lt;&gt;MONTH(StartDate),'У2 Ввод'!$D$52="",'У2 Ввод'!$E$52="",'У2 Ввод'!$D$52&gt;$B19),0,MAX(0,MIN(1,'У2 Ввод'!$E$52-NETWORKDAYS('У2 Ввод'!$D$52,$B19)+1))/Настройки!$E$8*100)</f>
        <v>0</v>
      </c>
      <c r="AV19" s="67" t="n">
        <f aca="false">IF(OR($D19=1,MONTH($B19)&lt;&gt;MONTH(StartDate),'У2 Ввод'!$D$53="",'У2 Ввод'!$E$53="",'У2 Ввод'!$D$53&gt;$B19),0,MAX(0,MIN(1,'У2 Ввод'!$E$53-NETWORKDAYS('У2 Ввод'!$D$53,$B19)+1))/Настройки!$E$8*100)</f>
        <v>0</v>
      </c>
      <c r="AW19" s="67" t="n">
        <f aca="false">IF(OR($D19=1,MONTH($B19)&lt;&gt;MONTH(StartDate),'У2 Ввод'!$D$54="",'У2 Ввод'!$E$54="",'У2 Ввод'!$D$54&gt;$B19),0,MAX(0,MIN(1,'У2 Ввод'!$E$54-NETWORKDAYS('У2 Ввод'!$D$54,$B19)+1))/Настройки!$E$8*100)</f>
        <v>0</v>
      </c>
      <c r="AX19" s="67" t="n">
        <f aca="false">IF(OR($D19=1,MONTH($B19)&lt;&gt;MONTH(StartDate),'У2 Ввод'!$D$55="",'У2 Ввод'!$E$55="",'У2 Ввод'!$D$55&gt;$B19),0,MAX(0,MIN(1,'У2 Ввод'!$E$55-NETWORKDAYS('У2 Ввод'!$D$55,$B19)+1))/Настройки!$E$8*100)</f>
        <v>0</v>
      </c>
      <c r="AY19" s="67" t="n">
        <f aca="false">IF(OR($D19=1,MONTH($B19)&lt;&gt;MONTH(StartDate),'У2 Ввод'!$D$56="",'У2 Ввод'!$E$56="",'У2 Ввод'!$D$56&gt;$B19),0,MAX(0,MIN(1,'У2 Ввод'!$E$56-NETWORKDAYS('У2 Ввод'!$D$56,$B19)+1))/Настройки!$E$8*100)</f>
        <v>0</v>
      </c>
      <c r="AZ19" s="67" t="n">
        <f aca="false">IF(OR($D19=1,MONTH($B19)&lt;&gt;MONTH(StartDate),'У2 Ввод'!$D$57="",'У2 Ввод'!$E$57="",'У2 Ввод'!$D$57&gt;$B19),0,MAX(0,MIN(1,'У2 Ввод'!$E$57-NETWORKDAYS('У2 Ввод'!$D$57,$B19)+1))/Настройки!$E$8*100)</f>
        <v>0</v>
      </c>
      <c r="BA19" s="67" t="n">
        <f aca="false">IF(OR($D19=1,MONTH($B19)&lt;&gt;MONTH(StartDate),'У2 Ввод'!$D$58="",'У2 Ввод'!$E$58="",'У2 Ввод'!$D$58&gt;$B19),0,MAX(0,MIN(1,'У2 Ввод'!$E$58-NETWORKDAYS('У2 Ввод'!$D$58,$B19)+1))/Настройки!$E$8*100)</f>
        <v>0</v>
      </c>
      <c r="BB19" s="67" t="n">
        <f aca="false">IF(OR($D19=1,MONTH($B19)&lt;&gt;MONTH(StartDate),'У2 Ввод'!$D$59="",'У2 Ввод'!$E$59="",'У2 Ввод'!$D$59&gt;$B19),0,MAX(0,MIN(1,'У2 Ввод'!$E$59-NETWORKDAYS('У2 Ввод'!$D$59,$B19)+1))/Настройки!$E$8*100)</f>
        <v>0</v>
      </c>
      <c r="BC19" s="67" t="n">
        <f aca="false">IF(OR($D19=1,MONTH($B19)&lt;&gt;MONTH(StartDate),'У2 Ввод'!$D$60="",'У2 Ввод'!$E$60="",'У2 Ввод'!$D$60&gt;$B19),0,MAX(0,MIN(1,'У2 Ввод'!$E$60-NETWORKDAYS('У2 Ввод'!$D$60,$B19)+1))/Настройки!$E$8*100)</f>
        <v>0</v>
      </c>
      <c r="BD19" s="67" t="n">
        <f aca="false">IF(OR($D19=1,MONTH($B19)&lt;&gt;MONTH(StartDate),'У2 Ввод'!$D$61="",'У2 Ввод'!$E$61="",'У2 Ввод'!$D$61&gt;$B19),0,MAX(0,MIN(1,'У2 Ввод'!$E$61-NETWORKDAYS('У2 Ввод'!$D$61,$B19)+1))/Настройки!$E$8*100)</f>
        <v>0</v>
      </c>
      <c r="BE19" s="67" t="n">
        <f aca="false">IF(OR($D19=1,MONTH($B19)&lt;&gt;MONTH(StartDate),'У2 Ввод'!$D$62="",'У2 Ввод'!$E$62="",'У2 Ввод'!$D$62&gt;$B19),0,MAX(0,MIN(1,'У2 Ввод'!$E$62-NETWORKDAYS('У2 Ввод'!$D$62,$B19)+1))/Настройки!$E$8*100)</f>
        <v>0</v>
      </c>
      <c r="BF19" s="67" t="n">
        <f aca="false">IF(OR($D19=1,MONTH($B19)&lt;&gt;MONTH(StartDate),'У2 Ввод'!$D$63="",'У2 Ввод'!$E$63="",'У2 Ввод'!$D$63&gt;$B19),0,MAX(0,MIN(1,'У2 Ввод'!$E$63-NETWORKDAYS('У2 Ввод'!$D$63,$B19)+1))/Настройки!$E$8*100)</f>
        <v>0</v>
      </c>
      <c r="BG19" s="67" t="n">
        <f aca="false">IF(OR($D19=1,MONTH($B19)&lt;&gt;MONTH(StartDate),'У2 Ввод'!$D$64="",'У2 Ввод'!$E$64="",'У2 Ввод'!$D$64&gt;$B19),0,MAX(0,MIN(1,'У2 Ввод'!$E$64-NETWORKDAYS('У2 Ввод'!$D$64,$B19)+1))/Настройки!$E$8*100)</f>
        <v>0</v>
      </c>
      <c r="BH19" s="67" t="n">
        <f aca="false">IF(OR($D19=1,MONTH($B19)&lt;&gt;MONTH(StartDate),'У2 Ввод'!$D$65="",'У2 Ввод'!$E$65="",'У2 Ввод'!$D$65&gt;$B19),0,MAX(0,MIN(1,'У2 Ввод'!$E$65-NETWORKDAYS('У2 Ввод'!$D$65,$B19)+1))/Настройки!$E$8*100)</f>
        <v>0</v>
      </c>
      <c r="BI19" s="67" t="n">
        <f aca="false">IF(OR($D19=1,MONTH($B19)&lt;&gt;MONTH(StartDate),'У2 Ввод'!$D$66="",'У2 Ввод'!$E$66="",'У2 Ввод'!$D$66&gt;$B19),0,MAX(0,MIN(1,'У2 Ввод'!$E$66-NETWORKDAYS('У2 Ввод'!$D$66,$B19)+1))/Настройки!$E$8*100)</f>
        <v>0</v>
      </c>
      <c r="BJ19" s="67" t="n">
        <f aca="false">IF(OR($D19=1,MONTH($B19)&lt;&gt;MONTH(StartDate),'У2 Ввод'!$D$67="",'У2 Ввод'!$E$67="",'У2 Ввод'!$D$67&gt;$B19),0,MAX(0,MIN(1,'У2 Ввод'!$E$67-NETWORKDAYS('У2 Ввод'!$D$67,$B19)+1))/Настройки!$E$8*100)</f>
        <v>0</v>
      </c>
      <c r="BK19" s="67" t="n">
        <f aca="false">IF(OR($D19=1,MONTH($B19)&lt;&gt;MONTH(StartDate),'У2 Ввод'!$D$68="",'У2 Ввод'!$E$68="",'У2 Ввод'!$D$68&gt;$B19),0,MAX(0,MIN(1,'У2 Ввод'!$E$68-NETWORKDAYS('У2 Ввод'!$D$68,$B19)+1))/Настройки!$E$8*100)</f>
        <v>0</v>
      </c>
      <c r="BL19" s="67" t="n">
        <f aca="false">IF(OR($D19=1,MONTH($B19)&lt;&gt;MONTH(StartDate),'У2 Ввод'!$D$69="",'У2 Ввод'!$E$69="",'У2 Ввод'!$D$69&gt;$B19),0,MAX(0,MIN(1,'У2 Ввод'!$E$69-NETWORKDAYS('У2 Ввод'!$D$69,$B19)+1))/Настройки!$E$8*100)</f>
        <v>0</v>
      </c>
      <c r="BM19" s="67" t="n">
        <f aca="false">IF(OR($D19=1,MONTH($B19)&lt;&gt;MONTH(StartDate),'У2 Ввод'!$D$70="",'У2 Ввод'!$E$70="",'У2 Ввод'!$D$70&gt;$B19),0,MAX(0,MIN(1,'У2 Ввод'!$E$70-NETWORKDAYS('У2 Ввод'!$D$70,$B19)+1))/Настройки!$E$8*100)</f>
        <v>0</v>
      </c>
      <c r="BN19" s="67" t="n">
        <f aca="false">IF(OR($D19=1,MONTH($B19)&lt;&gt;MONTH(StartDate),'У2 Ввод'!$D$71="",'У2 Ввод'!$E$71="",'У2 Ввод'!$D$71&gt;$B19),0,MAX(0,MIN(1,'У2 Ввод'!$E$71-NETWORKDAYS('У2 Ввод'!$D$71,$B19)+1))/Настройки!$E$8*100)</f>
        <v>0</v>
      </c>
      <c r="BO19" s="67" t="n">
        <f aca="false">IF(OR($D19=1,MONTH($B19)&lt;&gt;MONTH(StartDate),'У2 Ввод'!$D$72="",'У2 Ввод'!$E$72="",'У2 Ввод'!$D$72&gt;$B19),0,MAX(0,MIN(1,'У2 Ввод'!$E$72-NETWORKDAYS('У2 Ввод'!$D$72,$B19)+1))/Настройки!$E$8*100)</f>
        <v>0</v>
      </c>
      <c r="BP19" s="67" t="n">
        <f aca="false">IF(OR($D19=1,MONTH($B19)&lt;&gt;MONTH(StartDate),'У2 Ввод'!$D$73="",'У2 Ввод'!$E$73="",'У2 Ввод'!$D$73&gt;$B19),0,MAX(0,MIN(1,'У2 Ввод'!$E$73-NETWORKDAYS('У2 Ввод'!$D$73,$B19)+1))/Настройки!$E$8*100)</f>
        <v>0</v>
      </c>
      <c r="BQ19" s="67" t="n">
        <f aca="false">IF(OR($D19=1,MONTH($B19)&lt;&gt;MONTH(StartDate),'У2 Ввод'!$D$74="",'У2 Ввод'!$E$74="",'У2 Ввод'!$D$74&gt;$B19),0,MAX(0,MIN(1,'У2 Ввод'!$E$74-NETWORKDAYS('У2 Ввод'!$D$74,$B19)+1))/Настройки!$E$8*100)</f>
        <v>0</v>
      </c>
      <c r="BR19" s="67" t="n">
        <f aca="false">IF(OR($D19=1,MONTH($B19)&lt;&gt;MONTH(StartDate),'У2 Ввод'!$D$75="",'У2 Ввод'!$E$75="",'У2 Ввод'!$D$75&gt;$B19),0,MAX(0,MIN(1,'У2 Ввод'!$E$75-NETWORKDAYS('У2 Ввод'!$D$75,$B19)+1))/Настройки!$E$8*100)</f>
        <v>0</v>
      </c>
      <c r="BS19" s="67" t="n">
        <f aca="false">IF(OR($D19=1,MONTH($B19)&lt;&gt;MONTH(StartDate),'У2 Ввод'!$D$76="",'У2 Ввод'!$E$76="",'У2 Ввод'!$D$76&gt;$B19),0,MAX(0,MIN(1,'У2 Ввод'!$E$76-NETWORKDAYS('У2 Ввод'!$D$76,$B19)+1))/Настройки!$E$8*100)</f>
        <v>0</v>
      </c>
      <c r="BT19" s="67" t="n">
        <f aca="false">IF(OR($D19=1,MONTH($B19)&lt;&gt;MONTH(StartDate),'У2 Ввод'!$D$77="",'У2 Ввод'!$E$77="",'У2 Ввод'!$D$77&gt;$B19),0,MAX(0,MIN(1,'У2 Ввод'!$E$77-NETWORKDAYS('У2 Ввод'!$D$77,$B19)+1))/Настройки!$E$8*100)</f>
        <v>0</v>
      </c>
      <c r="BU19" s="67" t="n">
        <f aca="false">IF(OR($D19=1,MONTH($B19)&lt;&gt;MONTH(StartDate),'У2 Ввод'!$D$78="",'У2 Ввод'!$E$78="",'У2 Ввод'!$D$78&gt;$B19),0,MAX(0,MIN(1,'У2 Ввод'!$E$78-NETWORKDAYS('У2 Ввод'!$D$78,$B19)+1))/Настройки!$E$8*100)</f>
        <v>0</v>
      </c>
      <c r="BV19" s="67" t="n">
        <f aca="false">IF(OR($D19=1,MONTH($B19)&lt;&gt;MONTH(StartDate),'У2 Ввод'!$D$79="",'У2 Ввод'!$E$79="",'У2 Ввод'!$D$79&gt;$B19),0,MAX(0,MIN(1,'У2 Ввод'!$E$79-NETWORKDAYS('У2 Ввод'!$D$79,$B19)+1))/Настройки!$E$8*100)</f>
        <v>0</v>
      </c>
      <c r="BW19" s="67" t="n">
        <f aca="false">IF(OR($D19=1,MONTH($B19)&lt;&gt;MONTH(StartDate),'У2 Ввод'!$D$80="",'У2 Ввод'!$E$80="",'У2 Ввод'!$D$80&gt;$B19),0,MAX(0,MIN(1,'У2 Ввод'!$E$80-NETWORKDAYS('У2 Ввод'!$D$80,$B19)+1))/Настройки!$E$8*100)</f>
        <v>0</v>
      </c>
      <c r="BX19" s="67" t="n">
        <f aca="false">IF(OR($D19=1,MONTH($B19)&lt;&gt;MONTH(StartDate),'У2 Ввод'!$D$81="",'У2 Ввод'!$E$81="",'У2 Ввод'!$D$81&gt;$B19),0,MAX(0,MIN(1,'У2 Ввод'!$E$81-NETWORKDAYS('У2 Ввод'!$D$81,$B19)+1))/Настройки!$E$8*100)</f>
        <v>0</v>
      </c>
      <c r="BY19" s="67" t="n">
        <f aca="false">IF(OR($D19=1,MONTH($B19)&lt;&gt;MONTH(StartDate),'У2 Ввод'!$D$82="",'У2 Ввод'!$E$82="",'У2 Ввод'!$D$82&gt;$B19),0,MAX(0,MIN(1,'У2 Ввод'!$E$82-NETWORKDAYS('У2 Ввод'!$D$82,$B19)+1))/Настройки!$E$8*100)</f>
        <v>0</v>
      </c>
      <c r="BZ19" s="67" t="n">
        <f aca="false">IF(OR($D19=1,MONTH($B19)&lt;&gt;MONTH(StartDate),'У2 Ввод'!$D$83="",'У2 Ввод'!$E$83="",'У2 Ввод'!$D$83&gt;$B19),0,MAX(0,MIN(1,'У2 Ввод'!$E$83-NETWORKDAYS('У2 Ввод'!$D$83,$B19)+1))/Настройки!$E$8*100)</f>
        <v>0</v>
      </c>
      <c r="CA19" s="67" t="n">
        <f aca="false">IF(OR($D19=1,MONTH($B19)&lt;&gt;MONTH(StartDate),'У2 Ввод'!$D$84="",'У2 Ввод'!$E$84="",'У2 Ввод'!$D$84&gt;$B19),0,MAX(0,MIN(1,'У2 Ввод'!$E$84-NETWORKDAYS('У2 Ввод'!$D$84,$B19)+1))/Настройки!$E$8*100)</f>
        <v>0</v>
      </c>
      <c r="CB19" s="67" t="n">
        <f aca="false">IF(OR($D19=1,MONTH($B19)&lt;&gt;MONTH(StartDate),'У2 Ввод'!$D$85="",'У2 Ввод'!$E$85="",'У2 Ввод'!$D$85&gt;$B19),0,MAX(0,MIN(1,'У2 Ввод'!$E$85-NETWORKDAYS('У2 Ввод'!$D$85,$B19)+1))/Настройки!$E$8*100)</f>
        <v>0</v>
      </c>
      <c r="CC19" s="67" t="n">
        <f aca="false">IF(OR($D19=1,MONTH($B19)&lt;&gt;MONTH(StartDate),'У2 Ввод'!$D$86="",'У2 Ввод'!$E$86="",'У2 Ввод'!$D$86&gt;$B19),0,MAX(0,MIN(1,'У2 Ввод'!$E$86-NETWORKDAYS('У2 Ввод'!$D$86,$B19)+1))/Настройки!$E$8*100)</f>
        <v>0</v>
      </c>
      <c r="CD19" s="67" t="n">
        <f aca="false">IF(OR($D19=1,MONTH($B19)&lt;&gt;MONTH(StartDate),'У2 Ввод'!$D$87="",'У2 Ввод'!$E$87="",'У2 Ввод'!$D$87&gt;$B19),0,MAX(0,MIN(1,'У2 Ввод'!$E$87-NETWORKDAYS('У2 Ввод'!$D$87,$B19)+1))/Настройки!$E$8*100)</f>
        <v>0</v>
      </c>
      <c r="CE19" s="67" t="n">
        <f aca="false">IF(OR($D19=1,MONTH($B19)&lt;&gt;MONTH(StartDate),'У2 Ввод'!$D$88="",'У2 Ввод'!$E$88="",'У2 Ввод'!$D$88&gt;$B19),0,MAX(0,MIN(1,'У2 Ввод'!$E$88-NETWORKDAYS('У2 Ввод'!$D$88,$B19)+1))/Настройки!$E$8*100)</f>
        <v>0</v>
      </c>
      <c r="CF19" s="67" t="n">
        <f aca="false">IF(OR($D19=1,MONTH($B19)&lt;&gt;MONTH(StartDate),'У2 Ввод'!$D$89="",'У2 Ввод'!$E$89="",'У2 Ввод'!$D$89&gt;$B19),0,MAX(0,MIN(1,'У2 Ввод'!$E$89-NETWORKDAYS('У2 Ввод'!$D$89,$B19)+1))/Настройки!$E$8*100)</f>
        <v>0</v>
      </c>
      <c r="CG19" s="67" t="n">
        <f aca="false">IF(OR($D19=1,MONTH($B19)&lt;&gt;MONTH(StartDate),'У2 Ввод'!$D$90="",'У2 Ввод'!$E$90="",'У2 Ввод'!$D$90&gt;$B19),0,MAX(0,MIN(1,'У2 Ввод'!$E$90-NETWORKDAYS('У2 Ввод'!$D$90,$B19)+1))/Настройки!$E$8*100)</f>
        <v>0</v>
      </c>
      <c r="CH19" s="67" t="n">
        <f aca="false">IF(OR($D19=1,MONTH($B19)&lt;&gt;MONTH(StartDate),'У2 Ввод'!$D$91="",'У2 Ввод'!$E$91="",'У2 Ввод'!$D$91&gt;$B19),0,MAX(0,MIN(1,'У2 Ввод'!$E$91-NETWORKDAYS('У2 Ввод'!$D$91,$B19)+1))/Настройки!$E$8*100)</f>
        <v>0</v>
      </c>
      <c r="CI19" s="67" t="n">
        <f aca="false">IF(OR($D19=1,MONTH($B19)&lt;&gt;MONTH(StartDate),'У2 Ввод'!$D$92="",'У2 Ввод'!$E$92="",'У2 Ввод'!$D$92&gt;$B19),0,MAX(0,MIN(1,'У2 Ввод'!$E$92-NETWORKDAYS('У2 Ввод'!$D$92,$B19)+1))/Настройки!$E$8*100)</f>
        <v>0</v>
      </c>
      <c r="CJ19" s="67" t="n">
        <f aca="false">IF(OR($D19=1,MONTH($B19)&lt;&gt;MONTH(StartDate),'У2 Ввод'!$D$93="",'У2 Ввод'!$E$93="",'У2 Ввод'!$D$93&gt;$B19),0,MAX(0,MIN(1,'У2 Ввод'!$E$93-NETWORKDAYS('У2 Ввод'!$D$93,$B19)+1))/Настройки!$E$8*100)</f>
        <v>0</v>
      </c>
      <c r="CK19" s="67" t="n">
        <f aca="false">IF(OR($D19=1,MONTH($B19)&lt;&gt;MONTH(StartDate),'У2 Ввод'!$D$94="",'У2 Ввод'!$E$94="",'У2 Ввод'!$D$94&gt;$B19),0,MAX(0,MIN(1,'У2 Ввод'!$E$94-NETWORKDAYS('У2 Ввод'!$D$94,$B19)+1))/Настройки!$E$8*100)</f>
        <v>0</v>
      </c>
      <c r="CL19" s="67" t="n">
        <f aca="false">IF(OR($D19=1,MONTH($B19)&lt;&gt;MONTH(StartDate),'У2 Ввод'!$D$95="",'У2 Ввод'!$E$95="",'У2 Ввод'!$D$95&gt;$B19),0,MAX(0,MIN(1,'У2 Ввод'!$E$95-NETWORKDAYS('У2 Ввод'!$D$95,$B19)+1))/Настройки!$E$8*100)</f>
        <v>0</v>
      </c>
      <c r="CM19" s="67" t="n">
        <f aca="false">IF(OR($D19=1,MONTH($B19)&lt;&gt;MONTH(StartDate),'У2 Ввод'!$D$96="",'У2 Ввод'!$E$96="",'У2 Ввод'!$D$96&gt;$B19),0,MAX(0,MIN(1,'У2 Ввод'!$E$96-NETWORKDAYS('У2 Ввод'!$D$96,$B19)+1))/Настройки!$E$8*100)</f>
        <v>0</v>
      </c>
      <c r="CN19" s="67" t="n">
        <f aca="false">IF(OR($D19=1,MONTH($B19)&lt;&gt;MONTH(StartDate),'У2 Ввод'!$D$97="",'У2 Ввод'!$E$97="",'У2 Ввод'!$D$97&gt;$B19),0,MAX(0,MIN(1,'У2 Ввод'!$E$97-NETWORKDAYS('У2 Ввод'!$D$97,$B19)+1))/Настройки!$E$8*100)</f>
        <v>0</v>
      </c>
      <c r="CO19" s="67" t="n">
        <f aca="false">IF(OR($D19=1,MONTH($B19)&lt;&gt;MONTH(StartDate),'У2 Ввод'!$D$98="",'У2 Ввод'!$E$98="",'У2 Ввод'!$D$98&gt;$B19),0,MAX(0,MIN(1,'У2 Ввод'!$E$98-NETWORKDAYS('У2 Ввод'!$D$98,$B19)+1))/Настройки!$E$8*100)</f>
        <v>0</v>
      </c>
      <c r="CP19" s="67" t="n">
        <f aca="false">IF(OR($D19=1,MONTH($B19)&lt;&gt;MONTH(StartDate),'У2 Ввод'!$D$99="",'У2 Ввод'!$E$99="",'У2 Ввод'!$D$99&gt;$B19),0,MAX(0,MIN(1,'У2 Ввод'!$E$99-NETWORKDAYS('У2 Ввод'!$D$99,$B19)+1))/Настройки!$E$8*100)</f>
        <v>0</v>
      </c>
      <c r="CQ19" s="67" t="n">
        <f aca="false">IF(OR($D19=1,MONTH($B19)&lt;&gt;MONTH(StartDate),'У2 Ввод'!$D$100="",'У2 Ввод'!$E$100="",'У2 Ввод'!$D$100&gt;$B19),0,MAX(0,MIN(1,'У2 Ввод'!$E$100-NETWORKDAYS('У2 Ввод'!$D$100,$B19)+1))/Настройки!$E$8*100)</f>
        <v>0</v>
      </c>
      <c r="CR19" s="67" t="n">
        <f aca="false">IF(OR($D19=1,MONTH($B19)&lt;&gt;MONTH(StartDate),'У2 Ввод'!$D$101="",'У2 Ввод'!$E$101="",'У2 Ввод'!$D$101&gt;$B19),0,MAX(0,MIN(1,'У2 Ввод'!$E$101-NETWORKDAYS('У2 Ввод'!$D$101,$B19)+1))/Настройки!$E$8*100)</f>
        <v>0</v>
      </c>
      <c r="CS19" s="67" t="n">
        <f aca="false">IF(OR($D19=1,MONTH($B19)&lt;&gt;MONTH(StartDate),'У2 Ввод'!$D$102="",'У2 Ввод'!$E$102="",'У2 Ввод'!$D$102&gt;$B19),0,MAX(0,MIN(1,'У2 Ввод'!$E$102-NETWORKDAYS('У2 Ввод'!$D$102,$B19)+1))/Настройки!$E$8*100)</f>
        <v>0</v>
      </c>
      <c r="CT19" s="67" t="n">
        <f aca="false">IF(OR($D19=1,MONTH($B19)&lt;&gt;MONTH(StartDate),'У2 Ввод'!$D$103="",'У2 Ввод'!$E$103="",'У2 Ввод'!$D$103&gt;$B19),0,MAX(0,MIN(1,'У2 Ввод'!$E$103-NETWORKDAYS('У2 Ввод'!$D$103,$B19)+1))/Настройки!$E$8*100)</f>
        <v>0</v>
      </c>
      <c r="CU19" s="67" t="n">
        <f aca="false">IF(OR($D19=1,MONTH($B19)&lt;&gt;MONTH(StartDate),'У2 Ввод'!$D$104="",'У2 Ввод'!$E$104="",'У2 Ввод'!$D$104&gt;$B19),0,MAX(0,MIN(1,'У2 Ввод'!$E$104-NETWORKDAYS('У2 Ввод'!$D$104,$B19)+1))/Настройки!$E$8*100)</f>
        <v>0</v>
      </c>
      <c r="CV19" s="67" t="n">
        <f aca="false">IF(OR($D19=1,MONTH($B19)&lt;&gt;MONTH(StartDate),'У2 Ввод'!$D$105="",'У2 Ввод'!$E$105="",'У2 Ввод'!$D$105&gt;$B19),0,MAX(0,MIN(1,'У2 Ввод'!$E$105-NETWORKDAYS('У2 Ввод'!$D$105,$B19)+1))/Настройки!$E$8*100)</f>
        <v>0</v>
      </c>
      <c r="CW19" s="67" t="n">
        <f aca="false">IF(OR($D19=1,MONTH($B19)&lt;&gt;MONTH(StartDate),'У2 Ввод'!$D$106="",'У2 Ввод'!$E$106="",'У2 Ввод'!$D$106&gt;$B19),0,MAX(0,MIN(1,'У2 Ввод'!$E$106-NETWORKDAYS('У2 Ввод'!$D$106,$B19)+1))/Настройки!$E$8*100)</f>
        <v>0</v>
      </c>
      <c r="CX19" s="67" t="n">
        <f aca="false">IF(OR($D19=1,MONTH($B19)&lt;&gt;MONTH(StartDate),'У2 Ввод'!$D$107="",'У2 Ввод'!$E$107="",'У2 Ввод'!$D$107&gt;$B19),0,MAX(0,MIN(1,'У2 Ввод'!$E$107-NETWORKDAYS('У2 Ввод'!$D$107,$B19)+1))/Настройки!$E$8*100)</f>
        <v>0</v>
      </c>
      <c r="CY19" s="67" t="n">
        <f aca="false">IF(OR($D19=1,MONTH($B19)&lt;&gt;MONTH(StartDate),'У2 Ввод'!$D$108="",'У2 Ввод'!$E$108="",'У2 Ввод'!$D$108&gt;$B19),0,MAX(0,MIN(1,'У2 Ввод'!$E$108-NETWORKDAYS('У2 Ввод'!$D$108,$B19)+1))/Настройки!$E$8*100)</f>
        <v>0</v>
      </c>
      <c r="CZ19" s="67" t="n">
        <f aca="false">IF(OR($D19=1,MONTH($B19)&lt;&gt;MONTH(StartDate),'У2 Ввод'!$D$109="",'У2 Ввод'!$E$109="",'У2 Ввод'!$D$109&gt;$B19),0,MAX(0,MIN(1,'У2 Ввод'!$E$109-NETWORKDAYS('У2 Ввод'!$D$109,$B19)+1))/Настройки!$E$8*100)</f>
        <v>0</v>
      </c>
      <c r="DA19" s="67" t="n">
        <f aca="false">IF(OR($D19=1,MONTH($B19)&lt;&gt;MONTH(StartDate),'У2 Ввод'!$D$110="",'У2 Ввод'!$E$110="",'У2 Ввод'!$D$110&gt;$B19),0,MAX(0,MIN(1,'У2 Ввод'!$E$110-NETWORKDAYS('У2 Ввод'!$D$110,$B19)+1))/Настройки!$E$8*100)</f>
        <v>0</v>
      </c>
      <c r="DB19" s="67" t="n">
        <f aca="false">IF(OR($D19=1,MONTH($B19)&lt;&gt;MONTH(StartDate),'У2 Ввод'!$D$111="",'У2 Ввод'!$E$111="",'У2 Ввод'!$D$111&gt;$B19),0,MAX(0,MIN(1,'У2 Ввод'!$E$111-NETWORKDAYS('У2 Ввод'!$D$111,$B19)+1))/Настройки!$E$8*100)</f>
        <v>0</v>
      </c>
      <c r="DC19" s="67" t="n">
        <f aca="false">IF(OR($D19=1,MONTH($B19)&lt;&gt;MONTH(StartDate),'У2 Ввод'!$D$112="",'У2 Ввод'!$E$112="",'У2 Ввод'!$D$112&gt;$B19),0,MAX(0,MIN(1,'У2 Ввод'!$E$112-NETWORKDAYS('У2 Ввод'!$D$112,$B19)+1))/Настройки!$E$8*100)</f>
        <v>0</v>
      </c>
      <c r="DD19" s="67" t="n">
        <f aca="false">IF(OR($D19=1,MONTH($B19)&lt;&gt;MONTH(StartDate),'У2 Ввод'!$D$113="",'У2 Ввод'!$E$113="",'У2 Ввод'!$D$113&gt;$B19),0,MAX(0,MIN(1,'У2 Ввод'!$E$113-NETWORKDAYS('У2 Ввод'!$D$113,$B19)+1))/Настройки!$E$8*100)</f>
        <v>0</v>
      </c>
      <c r="DE19" s="67" t="n">
        <f aca="false">IF(OR($D19=1,MONTH($B19)&lt;&gt;MONTH(StartDate),'У2 Ввод'!$D$114="",'У2 Ввод'!$E$114="",'У2 Ввод'!$D$114&gt;$B19),0,MAX(0,MIN(1,'У2 Ввод'!$E$114-NETWORKDAYS('У2 Ввод'!$D$114,$B19)+1))/Настройки!$E$8*100)</f>
        <v>0</v>
      </c>
      <c r="DF19" s="67" t="n">
        <f aca="false">IF(OR($D19=1,MONTH($B19)&lt;&gt;MONTH(StartDate),'У2 Ввод'!$D$115="",'У2 Ввод'!$E$115="",'У2 Ввод'!$D$115&gt;$B19),0,MAX(0,MIN(1,'У2 Ввод'!$E$115-NETWORKDAYS('У2 Ввод'!$D$115,$B19)+1))/Настройки!$E$8*100)</f>
        <v>0</v>
      </c>
      <c r="DG19" s="67" t="n">
        <f aca="false">IF(OR($D19=1,MONTH($B19)&lt;&gt;MONTH(StartDate),'У2 Ввод'!$D$116="",'У2 Ввод'!$E$116="",'У2 Ввод'!$D$116&gt;$B19),0,MAX(0,MIN(1,'У2 Ввод'!$E$116-NETWORKDAYS('У2 Ввод'!$D$116,$B19)+1))/Настройки!$E$8*100)</f>
        <v>0</v>
      </c>
      <c r="DH19" s="67" t="n">
        <f aca="false">IF(OR($D19=1,MONTH($B19)&lt;&gt;MONTH(StartDate),'У2 Ввод'!$D$117="",'У2 Ввод'!$E$117="",'У2 Ввод'!$D$117&gt;$B19),0,MAX(0,MIN(1,'У2 Ввод'!$E$117-NETWORKDAYS('У2 Ввод'!$D$117,$B19)+1))/Настройки!$E$8*100)</f>
        <v>0</v>
      </c>
      <c r="DI19" s="67" t="n">
        <f aca="false">IF(OR($D19=1,MONTH($B19)&lt;&gt;MONTH(StartDate),'У2 Ввод'!$D$118="",'У2 Ввод'!$E$118="",'У2 Ввод'!$D$118&gt;$B19),0,MAX(0,MIN(1,'У2 Ввод'!$E$118-NETWORKDAYS('У2 Ввод'!$D$118,$B19)+1))/Настройки!$E$8*100)</f>
        <v>0</v>
      </c>
      <c r="DJ19" s="67" t="n">
        <f aca="false">IF(OR($D19=1,MONTH($B19)&lt;&gt;MONTH(StartDate),'У2 Ввод'!$D$119="",'У2 Ввод'!$E$119="",'У2 Ввод'!$D$119&gt;$B19),0,MAX(0,MIN(1,'У2 Ввод'!$E$119-NETWORKDAYS('У2 Ввод'!$D$119,$B19)+1))/Настройки!$E$8*100)</f>
        <v>0</v>
      </c>
      <c r="DK19" s="67" t="n">
        <f aca="false">IF(OR($D19=1,MONTH($B19)&lt;&gt;MONTH(StartDate),'У2 Ввод'!$D$120="",'У2 Ввод'!$E$120="",'У2 Ввод'!$D$120&gt;$B19),0,MAX(0,MIN(1,'У2 Ввод'!$E$120-NETWORKDAYS('У2 Ввод'!$D$120,$B19)+1))/Настройки!$E$8*100)</f>
        <v>0</v>
      </c>
      <c r="DL19" s="67" t="n">
        <f aca="false">IF(OR($D19=1,MONTH($B19)&lt;&gt;MONTH(StartDate),'У2 Ввод'!$D$121="",'У2 Ввод'!$E$121="",'У2 Ввод'!$D$121&gt;$B19),0,MAX(0,MIN(1,'У2 Ввод'!$E$121-NETWORKDAYS('У2 Ввод'!$D$121,$B19)+1))/Настройки!$E$8*100)</f>
        <v>0</v>
      </c>
      <c r="DM19" s="67" t="n">
        <f aca="false">IF(OR($D19=1,MONTH($B19)&lt;&gt;MONTH(StartDate),'У2 Ввод'!$D$122="",'У2 Ввод'!$E$122="",'У2 Ввод'!$D$122&gt;$B19),0,MAX(0,MIN(1,'У2 Ввод'!$E$122-NETWORKDAYS('У2 Ввод'!$D$122,$B19)+1))/Настройки!$E$8*100)</f>
        <v>0</v>
      </c>
      <c r="DN19" s="67" t="n">
        <f aca="false">IF(OR($D19=1,MONTH($B19)&lt;&gt;MONTH(StartDate),'У2 Ввод'!$D$123="",'У2 Ввод'!$E$123="",'У2 Ввод'!$D$123&gt;$B19),0,MAX(0,MIN(1,'У2 Ввод'!$E$123-NETWORKDAYS('У2 Ввод'!$D$123,$B19)+1))/Настройки!$E$8*100)</f>
        <v>0</v>
      </c>
      <c r="DO19" s="67" t="n">
        <f aca="false">IF(OR($D19=1,MONTH($B19)&lt;&gt;MONTH(StartDate),'У2 Ввод'!$D$124="",'У2 Ввод'!$E$124="",'У2 Ввод'!$D$124&gt;$B19),0,MAX(0,MIN(1,'У2 Ввод'!$E$124-NETWORKDAYS('У2 Ввод'!$D$124,$B19)+1))/Настройки!$E$8*100)</f>
        <v>0</v>
      </c>
      <c r="DP19" s="67" t="n">
        <f aca="false">IF(OR($D19=1,MONTH($B19)&lt;&gt;MONTH(StartDate),'У2 Ввод'!$D$125="",'У2 Ввод'!$E$125="",'У2 Ввод'!$D$125&gt;$B19),0,MAX(0,MIN(1,'У2 Ввод'!$E$125-NETWORKDAYS('У2 Ввод'!$D$125,$B19)+1))/Настройки!$E$8*100)</f>
        <v>0</v>
      </c>
      <c r="DQ19" s="67" t="n">
        <f aca="false">IF(OR($D19=1,MONTH($B19)&lt;&gt;MONTH(StartDate),'У2 Ввод'!$D$126="",'У2 Ввод'!$E$126="",'У2 Ввод'!$D$126&gt;$B19),0,MAX(0,MIN(1,'У2 Ввод'!$E$126-NETWORKDAYS('У2 Ввод'!$D$126,$B19)+1))/Настройки!$E$8*100)</f>
        <v>0</v>
      </c>
      <c r="DR19" s="67" t="n">
        <f aca="false">IF(OR($D19=1,MONTH($B19)&lt;&gt;MONTH(StartDate),'У2 Ввод'!$D$127="",'У2 Ввод'!$E$127="",'У2 Ввод'!$D$127&gt;$B19),0,MAX(0,MIN(1,'У2 Ввод'!$E$127-NETWORKDAYS('У2 Ввод'!$D$127,$B19)+1))/Настройки!$E$8*100)</f>
        <v>0</v>
      </c>
      <c r="DS19" s="67" t="n">
        <f aca="false">IF(OR($D19=1,MONTH($B19)&lt;&gt;MONTH(StartDate),'У2 Ввод'!$D$128="",'У2 Ввод'!$E$128="",'У2 Ввод'!$D$128&gt;$B19),0,MAX(0,MIN(1,'У2 Ввод'!$E$128-NETWORKDAYS('У2 Ввод'!$D$128,$B19)+1))/Настройки!$E$8*100)</f>
        <v>0</v>
      </c>
      <c r="DT19" s="67" t="n">
        <f aca="false">IF(OR($D19=1,MONTH($B19)&lt;&gt;MONTH(StartDate),'У2 Ввод'!$D$129="",'У2 Ввод'!$E$129="",'У2 Ввод'!$D$129&gt;$B19),0,MAX(0,MIN(1,'У2 Ввод'!$E$129-NETWORKDAYS('У2 Ввод'!$D$129,$B19)+1))/Настройки!$E$8*100)</f>
        <v>0</v>
      </c>
      <c r="DU19" s="67" t="n">
        <f aca="false">IF(OR($D19=1,MONTH($B19)&lt;&gt;MONTH(StartDate),'У2 Ввод'!$D$130="",'У2 Ввод'!$E$130="",'У2 Ввод'!$D$130&gt;$B19),0,MAX(0,MIN(1,'У2 Ввод'!$E$130-NETWORKDAYS('У2 Ввод'!$D$130,$B19)+1))/Настройки!$E$8*100)</f>
        <v>0</v>
      </c>
      <c r="DV19" s="67" t="n">
        <f aca="false">IF(OR($D19=1,MONTH($B19)&lt;&gt;MONTH(StartDate),'У2 Ввод'!$D$131="",'У2 Ввод'!$E$131="",'У2 Ввод'!$D$131&gt;$B19),0,MAX(0,MIN(1,'У2 Ввод'!$E$131-NETWORKDAYS('У2 Ввод'!$D$131,$B19)+1))/Настройки!$E$8*100)</f>
        <v>0</v>
      </c>
      <c r="DW19" s="67" t="n">
        <f aca="false">IF(OR($D19=1,MONTH($B19)&lt;&gt;MONTH(StartDate),'У2 Ввод'!$D$132="",'У2 Ввод'!$E$132="",'У2 Ввод'!$D$132&gt;$B19),0,MAX(0,MIN(1,'У2 Ввод'!$E$132-NETWORKDAYS('У2 Ввод'!$D$132,$B19)+1))/Настройки!$E$8*100)</f>
        <v>0</v>
      </c>
      <c r="DX19" s="67" t="n">
        <f aca="false">IF(OR($D19=1,MONTH($B19)&lt;&gt;MONTH(StartDate),'У2 Ввод'!$D$133="",'У2 Ввод'!$E$133="",'У2 Ввод'!$D$133&gt;$B19),0,MAX(0,MIN(1,'У2 Ввод'!$E$133-NETWORKDAYS('У2 Ввод'!$D$133,$B19)+1))/Настройки!$E$8*100)</f>
        <v>0</v>
      </c>
      <c r="DY19" s="67" t="n">
        <f aca="false">IF(OR($D19=1,MONTH($B19)&lt;&gt;MONTH(StartDate),'У2 Ввод'!$D$134="",'У2 Ввод'!$E$134="",'У2 Ввод'!$D$134&gt;$B19),0,MAX(0,MIN(1,'У2 Ввод'!$E$134-NETWORKDAYS('У2 Ввод'!$D$134,$B19)+1))/Настройки!$E$8*100)</f>
        <v>0</v>
      </c>
      <c r="DZ19" s="67" t="n">
        <f aca="false">IF(OR($D19=1,MONTH($B19)&lt;&gt;MONTH(StartDate),'У2 Ввод'!$D$135="",'У2 Ввод'!$E$135="",'У2 Ввод'!$D$135&gt;$B19),0,MAX(0,MIN(1,'У2 Ввод'!$E$135-NETWORKDAYS('У2 Ввод'!$D$135,$B19)+1))/Настройки!$E$8*100)</f>
        <v>0</v>
      </c>
      <c r="EA19" s="67" t="n">
        <f aca="false">IF(OR($D19=1,MONTH($B19)&lt;&gt;MONTH(StartDate),'У2 Ввод'!$D$136="",'У2 Ввод'!$E$136="",'У2 Ввод'!$D$136&gt;$B19),0,MAX(0,MIN(1,'У2 Ввод'!$E$136-NETWORKDAYS('У2 Ввод'!$D$136,$B19)+1))/Настройки!$E$8*100)</f>
        <v>0</v>
      </c>
      <c r="EB19" s="67" t="n">
        <f aca="false">IF(OR($D19=1,MONTH($B19)&lt;&gt;MONTH(StartDate),'У2 Ввод'!$D$137="",'У2 Ввод'!$E$137="",'У2 Ввод'!$D$137&gt;$B19),0,MAX(0,MIN(1,'У2 Ввод'!$E$137-NETWORKDAYS('У2 Ввод'!$D$137,$B19)+1))/Настройки!$E$8*100)</f>
        <v>0</v>
      </c>
      <c r="EC19" s="67" t="n">
        <f aca="false">IF(OR($D19=1,MONTH($B19)&lt;&gt;MONTH(StartDate),'У2 Ввод'!$D$138="",'У2 Ввод'!$E$138="",'У2 Ввод'!$D$138&gt;$B19),0,MAX(0,MIN(1,'У2 Ввод'!$E$138-NETWORKDAYS('У2 Ввод'!$D$138,$B19)+1))/Настройки!$E$8*100)</f>
        <v>0</v>
      </c>
      <c r="ED19" s="67" t="n">
        <f aca="false">IF(OR($D19=1,MONTH($B19)&lt;&gt;MONTH(StartDate),'У2 Ввод'!$D$139="",'У2 Ввод'!$E$139="",'У2 Ввод'!$D$139&gt;$B19),0,MAX(0,MIN(1,'У2 Ввод'!$E$139-NETWORKDAYS('У2 Ввод'!$D$139,$B19)+1))/Настройки!$E$8*100)</f>
        <v>0</v>
      </c>
      <c r="EE19" s="67" t="n">
        <f aca="false">IF(OR($D19=1,MONTH($B19)&lt;&gt;MONTH(StartDate),'У2 Ввод'!$D$140="",'У2 Ввод'!$E$140="",'У2 Ввод'!$D$140&gt;$B19),0,MAX(0,MIN(1,'У2 Ввод'!$E$140-NETWORKDAYS('У2 Ввод'!$D$140,$B19)+1))/Настройки!$E$8*100)</f>
        <v>0</v>
      </c>
      <c r="EF19" s="67" t="n">
        <f aca="false">IF(OR($D19=1,MONTH($B19)&lt;&gt;MONTH(StartDate),'У2 Ввод'!$D$141="",'У2 Ввод'!$E$141="",'У2 Ввод'!$D$141&gt;$B19),0,MAX(0,MIN(1,'У2 Ввод'!$E$141-NETWORKDAYS('У2 Ввод'!$D$141,$B19)+1))/Настройки!$E$8*100)</f>
        <v>0</v>
      </c>
      <c r="EG19" s="67" t="n">
        <f aca="false">IF(OR($D19=1,MONTH($B19)&lt;&gt;MONTH(StartDate),'У2 Ввод'!$D$142="",'У2 Ввод'!$E$142="",'У2 Ввод'!$D$142&gt;$B19),0,MAX(0,MIN(1,'У2 Ввод'!$E$142-NETWORKDAYS('У2 Ввод'!$D$142,$B19)+1))/Настройки!$E$8*100)</f>
        <v>0</v>
      </c>
      <c r="EH19" s="67" t="n">
        <f aca="false">IF(OR($D19=1,MONTH($B19)&lt;&gt;MONTH(StartDate),'У2 Ввод'!$D$143="",'У2 Ввод'!$E$143="",'У2 Ввод'!$D$143&gt;$B19),0,MAX(0,MIN(1,'У2 Ввод'!$E$143-NETWORKDAYS('У2 Ввод'!$D$143,$B19)+1))/Настройки!$E$8*100)</f>
        <v>0</v>
      </c>
      <c r="EI19" s="67" t="n">
        <f aca="false">IF(OR($D19=1,MONTH($B19)&lt;&gt;MONTH(StartDate),'У2 Ввод'!$D$144="",'У2 Ввод'!$E$144="",'У2 Ввод'!$D$144&gt;$B19),0,MAX(0,MIN(1,'У2 Ввод'!$E$144-NETWORKDAYS('У2 Ввод'!$D$144,$B19)+1))/Настройки!$E$8*100)</f>
        <v>0</v>
      </c>
      <c r="EJ19" s="67" t="n">
        <f aca="false">IF(OR($D19=1,MONTH($B19)&lt;&gt;MONTH(StartDate),'У2 Ввод'!$D$145="",'У2 Ввод'!$E$145="",'У2 Ввод'!$D$145&gt;$B19),0,MAX(0,MIN(1,'У2 Ввод'!$E$145-NETWORKDAYS('У2 Ввод'!$D$145,$B19)+1))/Настройки!$E$8*100)</f>
        <v>0</v>
      </c>
      <c r="EK19" s="67" t="n">
        <f aca="false">IF(OR($D19=1,MONTH($B19)&lt;&gt;MONTH(StartDate),'У2 Ввод'!$D$146="",'У2 Ввод'!$E$146="",'У2 Ввод'!$D$146&gt;$B19),0,MAX(0,MIN(1,'У2 Ввод'!$E$146-NETWORKDAYS('У2 Ввод'!$D$146,$B19)+1))/Настройки!$E$8*100)</f>
        <v>0</v>
      </c>
      <c r="EL19" s="67" t="n">
        <f aca="false">IF(OR($D19=1,MONTH($B19)&lt;&gt;MONTH(StartDate),'У2 Ввод'!$D$147="",'У2 Ввод'!$E$147="",'У2 Ввод'!$D$147&gt;$B19),0,MAX(0,MIN(1,'У2 Ввод'!$E$147-NETWORKDAYS('У2 Ввод'!$D$147,$B19)+1))/Настройки!$E$8*100)</f>
        <v>0</v>
      </c>
      <c r="EM19" s="67" t="n">
        <f aca="false">IF(OR($D19=1,MONTH($B19)&lt;&gt;MONTH(StartDate),'У2 Ввод'!$D$148="",'У2 Ввод'!$E$148="",'У2 Ввод'!$D$148&gt;$B19),0,MAX(0,MIN(1,'У2 Ввод'!$E$148-NETWORKDAYS('У2 Ввод'!$D$148,$B19)+1))/Настройки!$E$8*100)</f>
        <v>0</v>
      </c>
      <c r="EN19" s="67" t="n">
        <f aca="false">IF(OR($D19=1,MONTH($B19)&lt;&gt;MONTH(StartDate),'У2 Ввод'!$D$149="",'У2 Ввод'!$E$149="",'У2 Ввод'!$D$149&gt;$B19),0,MAX(0,MIN(1,'У2 Ввод'!$E$149-NETWORKDAYS('У2 Ввод'!$D$149,$B19)+1))/Настройки!$E$8*100)</f>
        <v>0</v>
      </c>
      <c r="EO19" s="67" t="n">
        <f aca="false">IF(OR($D19=1,MONTH($B19)&lt;&gt;MONTH(StartDate),'У2 Ввод'!$D$150="",'У2 Ввод'!$E$150="",'У2 Ввод'!$D$150&gt;$B19),0,MAX(0,MIN(1,'У2 Ввод'!$E$150-NETWORKDAYS('У2 Ввод'!$D$150,$B19)+1))/Настройки!$E$8*100)</f>
        <v>0</v>
      </c>
      <c r="EP19" s="67" t="n">
        <f aca="false">IF(OR($D19=1,MONTH($B19)&lt;&gt;MONTH(StartDate),'У2 Ввод'!$D$151="",'У2 Ввод'!$E$151="",'У2 Ввод'!$D$151&gt;$B19),0,MAX(0,MIN(1,'У2 Ввод'!$E$151-NETWORKDAYS('У2 Ввод'!$D$151,$B19)+1))/Настройки!$E$8*100)</f>
        <v>0</v>
      </c>
      <c r="EQ19" s="67" t="n">
        <f aca="false">IF(OR($D19=1,MONTH($B19)&lt;&gt;MONTH(StartDate),'У2 Ввод'!$D$152="",'У2 Ввод'!$E$152="",'У2 Ввод'!$D$152&gt;$B19),0,MAX(0,MIN(1,'У2 Ввод'!$E$152-NETWORKDAYS('У2 Ввод'!$D$152,$B19)+1))/Настройки!$E$8*100)</f>
        <v>0</v>
      </c>
      <c r="ER19" s="67" t="n">
        <f aca="false">IF(OR($D19=1,MONTH($B19)&lt;&gt;MONTH(StartDate),'У2 Ввод'!$D$153="",'У2 Ввод'!$E$153="",'У2 Ввод'!$D$153&gt;$B19),0,MAX(0,MIN(1,'У2 Ввод'!$E$153-NETWORKDAYS('У2 Ввод'!$D$153,$B19)+1))/Настройки!$E$8*100)</f>
        <v>0</v>
      </c>
      <c r="ES19" s="67" t="n">
        <f aca="false">IF(OR($D19=1,MONTH($B19)&lt;&gt;MONTH(StartDate),'У2 Ввод'!$D$154="",'У2 Ввод'!$E$154="",'У2 Ввод'!$D$154&gt;$B19),0,MAX(0,MIN(1,'У2 Ввод'!$E$154-NETWORKDAYS('У2 Ввод'!$D$154,$B19)+1))/Настройки!$E$8*100)</f>
        <v>0</v>
      </c>
      <c r="ET19" s="67" t="n">
        <f aca="false">IF(OR($D19=1,MONTH($B19)&lt;&gt;MONTH(StartDate),'У2 Ввод'!$D$155="",'У2 Ввод'!$E$155="",'У2 Ввод'!$D$155&gt;$B19),0,MAX(0,MIN(1,'У2 Ввод'!$E$155-NETWORKDAYS('У2 Ввод'!$D$155,$B19)+1))/Настройки!$E$8*100)</f>
        <v>0</v>
      </c>
      <c r="EU19" s="67" t="n">
        <f aca="false">IF(OR($D19=1,MONTH($B19)&lt;&gt;MONTH(StartDate),'У2 Ввод'!$D$156="",'У2 Ввод'!$E$156="",'У2 Ввод'!$D$156&gt;$B19),0,MAX(0,MIN(1,'У2 Ввод'!$E$156-NETWORKDAYS('У2 Ввод'!$D$156,$B19)+1))/Настройки!$E$8*100)</f>
        <v>0</v>
      </c>
      <c r="EV19" s="67" t="n">
        <f aca="false">IF(OR($D19=1,MONTH($B19)&lt;&gt;MONTH(StartDate),'У2 Ввод'!$D$157="",'У2 Ввод'!$E$157="",'У2 Ввод'!$D$157&gt;$B19),0,MAX(0,MIN(1,'У2 Ввод'!$E$157-NETWORKDAYS('У2 Ввод'!$D$157,$B19)+1))/Настройки!$E$8*100)</f>
        <v>0</v>
      </c>
      <c r="EW19" s="67" t="n">
        <f aca="false">IF(OR($D19=1,MONTH($B19)&lt;&gt;MONTH(StartDate),'У2 Ввод'!$D$158="",'У2 Ввод'!$E$158="",'У2 Ввод'!$D$158&gt;$B19),0,MAX(0,MIN(1,'У2 Ввод'!$E$158-NETWORKDAYS('У2 Ввод'!$D$158,$B19)+1))/Настройки!$E$8*100)</f>
        <v>0</v>
      </c>
      <c r="EX19" s="67" t="n">
        <f aca="false">IF(OR($D19=1,MONTH($B19)&lt;&gt;MONTH(StartDate),'У2 Ввод'!$D$159="",'У2 Ввод'!$E$159="",'У2 Ввод'!$D$159&gt;$B19),0,MAX(0,MIN(1,'У2 Ввод'!$E$159-NETWORKDAYS('У2 Ввод'!$D$159,$B19)+1))/Настройки!$E$8*100)</f>
        <v>0</v>
      </c>
      <c r="EY19" s="67" t="n">
        <f aca="false">IF(OR($D19=1,MONTH($B19)&lt;&gt;MONTH(StartDate),'У2 Ввод'!$D$160="",'У2 Ввод'!$E$160="",'У2 Ввод'!$D$160&gt;$B19),0,MAX(0,MIN(1,'У2 Ввод'!$E$160-NETWORKDAYS('У2 Ввод'!$D$160,$B19)+1))/Настройки!$E$8*100)</f>
        <v>0</v>
      </c>
      <c r="EZ19" s="67" t="n">
        <f aca="false">IF(OR($D19=1,MONTH($B19)&lt;&gt;MONTH(StartDate),'У2 Ввод'!$D$161="",'У2 Ввод'!$E$161="",'У2 Ввод'!$D$161&gt;$B19),0,MAX(0,MIN(1,'У2 Ввод'!$E$161-NETWORKDAYS('У2 Ввод'!$D$161,$B19)+1))/Настройки!$E$8*100)</f>
        <v>0</v>
      </c>
      <c r="FA19" s="67" t="n">
        <f aca="false">IF(OR($D19=1,MONTH($B19)&lt;&gt;MONTH(StartDate),'У2 Ввод'!$D$162="",'У2 Ввод'!$E$162="",'У2 Ввод'!$D$162&gt;$B19),0,MAX(0,MIN(1,'У2 Ввод'!$E$162-NETWORKDAYS('У2 Ввод'!$D$162,$B19)+1))/Настройки!$E$8*100)</f>
        <v>0</v>
      </c>
      <c r="FB19" s="67" t="n">
        <f aca="false">IF(OR($D19=1,MONTH($B19)&lt;&gt;MONTH(StartDate),'У2 Ввод'!$D$163="",'У2 Ввод'!$E$163="",'У2 Ввод'!$D$163&gt;$B19),0,MAX(0,MIN(1,'У2 Ввод'!$E$163-NETWORKDAYS('У2 Ввод'!$D$163,$B19)+1))/Настройки!$E$8*100)</f>
        <v>0</v>
      </c>
      <c r="FC19" s="67" t="n">
        <f aca="false">IF(OR($D19=1,MONTH($B19)&lt;&gt;MONTH(StartDate),'У2 Ввод'!$D$164="",'У2 Ввод'!$E$164="",'У2 Ввод'!$D$164&gt;$B19),0,MAX(0,MIN(1,'У2 Ввод'!$E$164-NETWORKDAYS('У2 Ввод'!$D$164,$B19)+1))/Настройки!$E$8*100)</f>
        <v>0</v>
      </c>
      <c r="FD19" s="67" t="n">
        <f aca="false">IF(OR($D19=1,MONTH($B19)&lt;&gt;MONTH(StartDate),'У2 Ввод'!$D$165="",'У2 Ввод'!$E$165="",'У2 Ввод'!$D$165&gt;$B19),0,MAX(0,MIN(1,'У2 Ввод'!$E$165-NETWORKDAYS('У2 Ввод'!$D$165,$B19)+1))/Настройки!$E$8*100)</f>
        <v>0</v>
      </c>
      <c r="FE19" s="67" t="n">
        <f aca="false">IF(OR($D19=1,MONTH($B19)&lt;&gt;MONTH(StartDate),'У2 Ввод'!$D$166="",'У2 Ввод'!$E$166="",'У2 Ввод'!$D$166&gt;$B19),0,MAX(0,MIN(1,'У2 Ввод'!$E$166-NETWORKDAYS('У2 Ввод'!$D$166,$B19)+1))/Настройки!$E$8*100)</f>
        <v>0</v>
      </c>
      <c r="FF19" s="67" t="n">
        <f aca="false">IF(OR($D19=1,MONTH($B19)&lt;&gt;MONTH(StartDate),'У2 Ввод'!$D$167="",'У2 Ввод'!$E$167="",'У2 Ввод'!$D$167&gt;$B19),0,MAX(0,MIN(1,'У2 Ввод'!$E$167-NETWORKDAYS('У2 Ввод'!$D$167,$B19)+1))/Настройки!$E$8*100)</f>
        <v>0</v>
      </c>
      <c r="FG19" s="67" t="n">
        <f aca="false">IF(OR($D19=1,MONTH($B19)&lt;&gt;MONTH(StartDate),'У2 Ввод'!$D$168="",'У2 Ввод'!$E$168="",'У2 Ввод'!$D$168&gt;$B19),0,MAX(0,MIN(1,'У2 Ввод'!$E$168-NETWORKDAYS('У2 Ввод'!$D$168,$B19)+1))/Настройки!$E$8*100)</f>
        <v>0</v>
      </c>
      <c r="FH19" s="67" t="n">
        <f aca="false">IF(OR($D19=1,MONTH($B19)&lt;&gt;MONTH(StartDate),'У2 Ввод'!$D$169="",'У2 Ввод'!$E$169="",'У2 Ввод'!$D$169&gt;$B19),0,MAX(0,MIN(1,'У2 Ввод'!$E$169-NETWORKDAYS('У2 Ввод'!$D$169,$B19)+1))/Настройки!$E$8*100)</f>
        <v>0</v>
      </c>
      <c r="FI19" s="67" t="n">
        <f aca="false">IF(OR($D19=1,MONTH($B19)&lt;&gt;MONTH(StartDate),'У2 Ввод'!$D$170="",'У2 Ввод'!$E$170="",'У2 Ввод'!$D$170&gt;$B19),0,MAX(0,MIN(1,'У2 Ввод'!$E$170-NETWORKDAYS('У2 Ввод'!$D$170,$B19)+1))/Настройки!$E$8*100)</f>
        <v>0</v>
      </c>
      <c r="FJ19" s="67" t="n">
        <f aca="false">IF(OR($D19=1,MONTH($B19)&lt;&gt;MONTH(StartDate),'У2 Ввод'!$D$171="",'У2 Ввод'!$E$171="",'У2 Ввод'!$D$171&gt;$B19),0,MAX(0,MIN(1,'У2 Ввод'!$E$171-NETWORKDAYS('У2 Ввод'!$D$171,$B19)+1))/Настройки!$E$8*100)</f>
        <v>0</v>
      </c>
      <c r="FK19" s="67" t="n">
        <f aca="false">IF(OR($D19=1,MONTH($B19)&lt;&gt;MONTH(StartDate),'У2 Ввод'!$D$172="",'У2 Ввод'!$E$172="",'У2 Ввод'!$D$172&gt;$B19),0,MAX(0,MIN(1,'У2 Ввод'!$E$172-NETWORKDAYS('У2 Ввод'!$D$172,$B19)+1))/Настройки!$E$8*100)</f>
        <v>0</v>
      </c>
      <c r="FL19" s="67" t="n">
        <f aca="false">IF(OR($D19=1,MONTH($B19)&lt;&gt;MONTH(StartDate),'У2 Ввод'!$D$173="",'У2 Ввод'!$E$173="",'У2 Ввод'!$D$173&gt;$B19),0,MAX(0,MIN(1,'У2 Ввод'!$E$173-NETWORKDAYS('У2 Ввод'!$D$173,$B19)+1))/Настройки!$E$8*100)</f>
        <v>0</v>
      </c>
      <c r="FM19" s="67" t="n">
        <f aca="false">IF(OR($D19=1,MONTH($B19)&lt;&gt;MONTH(StartDate),'У2 Ввод'!$D$174="",'У2 Ввод'!$E$174="",'У2 Ввод'!$D$174&gt;$B19),0,MAX(0,MIN(1,'У2 Ввод'!$E$174-NETWORKDAYS('У2 Ввод'!$D$174,$B19)+1))/Настройки!$E$8*100)</f>
        <v>0</v>
      </c>
      <c r="FN19" s="67" t="n">
        <f aca="false">IF(OR($D19=1,MONTH($B19)&lt;&gt;MONTH(StartDate),'У2 Ввод'!$D$175="",'У2 Ввод'!$E$175="",'У2 Ввод'!$D$175&gt;$B19),0,MAX(0,MIN(1,'У2 Ввод'!$E$175-NETWORKDAYS('У2 Ввод'!$D$175,$B19)+1))/Настройки!$E$8*100)</f>
        <v>0</v>
      </c>
      <c r="FO19" s="67" t="n">
        <f aca="false">IF(OR($D19=1,MONTH($B19)&lt;&gt;MONTH(StartDate),'У2 Ввод'!$D$176="",'У2 Ввод'!$E$176="",'У2 Ввод'!$D$176&gt;$B19),0,MAX(0,MIN(1,'У2 Ввод'!$E$176-NETWORKDAYS('У2 Ввод'!$D$176,$B19)+1))/Настройки!$E$8*100)</f>
        <v>0</v>
      </c>
      <c r="FP19" s="67" t="n">
        <f aca="false">IF(OR($D19=1,MONTH($B19)&lt;&gt;MONTH(StartDate),'У2 Ввод'!$D$177="",'У2 Ввод'!$E$177="",'У2 Ввод'!$D$177&gt;$B19),0,MAX(0,MIN(1,'У2 Ввод'!$E$177-NETWORKDAYS('У2 Ввод'!$D$177,$B19)+1))/Настройки!$E$8*100)</f>
        <v>0</v>
      </c>
      <c r="FQ19" s="67" t="n">
        <f aca="false">IF(OR($D19=1,MONTH($B19)&lt;&gt;MONTH(StartDate),'У2 Ввод'!$D$178="",'У2 Ввод'!$E$178="",'У2 Ввод'!$D$178&gt;$B19),0,MAX(0,MIN(1,'У2 Ввод'!$E$178-NETWORKDAYS('У2 Ввод'!$D$178,$B19)+1))/Настройки!$E$8*100)</f>
        <v>0</v>
      </c>
      <c r="FR19" s="67" t="n">
        <f aca="false">IF(OR($D19=1,MONTH($B19)&lt;&gt;MONTH(StartDate),'У2 Ввод'!$D$179="",'У2 Ввод'!$E$179="",'У2 Ввод'!$D$179&gt;$B19),0,MAX(0,MIN(1,'У2 Ввод'!$E$179-NETWORKDAYS('У2 Ввод'!$D$179,$B19)+1))/Настройки!$E$8*100)</f>
        <v>0</v>
      </c>
      <c r="FS19" s="67" t="n">
        <f aca="false">IF(OR($D19=1,MONTH($B19)&lt;&gt;MONTH(StartDate),'У2 Ввод'!$D$180="",'У2 Ввод'!$E$180="",'У2 Ввод'!$D$180&gt;$B19),0,MAX(0,MIN(1,'У2 Ввод'!$E$180-NETWORKDAYS('У2 Ввод'!$D$180,$B19)+1))/Настройки!$E$8*100)</f>
        <v>0</v>
      </c>
      <c r="FT19" s="67" t="n">
        <f aca="false">IF(OR($D19=1,MONTH($B19)&lt;&gt;MONTH(StartDate),'У2 Ввод'!$D$181="",'У2 Ввод'!$E$181="",'У2 Ввод'!$D$181&gt;$B19),0,MAX(0,MIN(1,'У2 Ввод'!$E$181-NETWORKDAYS('У2 Ввод'!$D$181,$B19)+1))/Настройки!$E$8*100)</f>
        <v>0</v>
      </c>
      <c r="FU19" s="67" t="n">
        <f aca="false">IF(OR($D19=1,MONTH($B19)&lt;&gt;MONTH(StartDate),'У2 Ввод'!$D$182="",'У2 Ввод'!$E$182="",'У2 Ввод'!$D$182&gt;$B19),0,MAX(0,MIN(1,'У2 Ввод'!$E$182-NETWORKDAYS('У2 Ввод'!$D$182,$B19)+1))/Настройки!$E$8*100)</f>
        <v>0</v>
      </c>
      <c r="FV19" s="67" t="n">
        <f aca="false">IF(OR($D19=1,MONTH($B19)&lt;&gt;MONTH(StartDate),'У2 Ввод'!$D$183="",'У2 Ввод'!$E$183="",'У2 Ввод'!$D$183&gt;$B19),0,MAX(0,MIN(1,'У2 Ввод'!$E$183-NETWORKDAYS('У2 Ввод'!$D$183,$B19)+1))/Настройки!$E$8*100)</f>
        <v>0</v>
      </c>
      <c r="FW19" s="67" t="n">
        <f aca="false">IF(OR($D19=1,MONTH($B19)&lt;&gt;MONTH(StartDate),'У2 Ввод'!$D$184="",'У2 Ввод'!$E$184="",'У2 Ввод'!$D$184&gt;$B19),0,MAX(0,MIN(1,'У2 Ввод'!$E$184-NETWORKDAYS('У2 Ввод'!$D$184,$B19)+1))/Настройки!$E$8*100)</f>
        <v>0</v>
      </c>
      <c r="FX19" s="67" t="n">
        <f aca="false">IF(OR($D19=1,MONTH($B19)&lt;&gt;MONTH(StartDate),'У2 Ввод'!$D$185="",'У2 Ввод'!$E$185="",'У2 Ввод'!$D$185&gt;$B19),0,MAX(0,MIN(1,'У2 Ввод'!$E$185-NETWORKDAYS('У2 Ввод'!$D$185,$B19)+1))/Настройки!$E$8*100)</f>
        <v>0</v>
      </c>
      <c r="FY19" s="67" t="n">
        <f aca="false">IF(OR($D19=1,MONTH($B19)&lt;&gt;MONTH(StartDate),'У2 Ввод'!$D$186="",'У2 Ввод'!$E$186="",'У2 Ввод'!$D$186&gt;$B19),0,MAX(0,MIN(1,'У2 Ввод'!$E$186-NETWORKDAYS('У2 Ввод'!$D$186,$B19)+1))/Настройки!$E$8*100)</f>
        <v>0</v>
      </c>
      <c r="FZ19" s="67" t="n">
        <f aca="false">IF(OR($D19=1,MONTH($B19)&lt;&gt;MONTH(StartDate),'У2 Ввод'!$D$187="",'У2 Ввод'!$E$187="",'У2 Ввод'!$D$187&gt;$B19),0,MAX(0,MIN(1,'У2 Ввод'!$E$187-NETWORKDAYS('У2 Ввод'!$D$187,$B19)+1))/Настройки!$E$8*100)</f>
        <v>0</v>
      </c>
      <c r="GA19" s="67" t="n">
        <f aca="false">IF(OR($D19=1,MONTH($B19)&lt;&gt;MONTH(StartDate),'У2 Ввод'!$D$188="",'У2 Ввод'!$E$188="",'У2 Ввод'!$D$188&gt;$B19),0,MAX(0,MIN(1,'У2 Ввод'!$E$188-NETWORKDAYS('У2 Ввод'!$D$188,$B19)+1))/Настройки!$E$8*100)</f>
        <v>0</v>
      </c>
      <c r="GB19" s="67" t="n">
        <f aca="false">IF(OR($D19=1,MONTH($B19)&lt;&gt;MONTH(StartDate),'У2 Ввод'!$D$189="",'У2 Ввод'!$E$189="",'У2 Ввод'!$D$189&gt;$B19),0,MAX(0,MIN(1,'У2 Ввод'!$E$189-NETWORKDAYS('У2 Ввод'!$D$189,$B19)+1))/Настройки!$E$8*100)</f>
        <v>0</v>
      </c>
      <c r="GC19" s="67" t="n">
        <f aca="false">IF(OR($D19=1,MONTH($B19)&lt;&gt;MONTH(StartDate),'У2 Ввод'!$D$190="",'У2 Ввод'!$E$190="",'У2 Ввод'!$D$190&gt;$B19),0,MAX(0,MIN(1,'У2 Ввод'!$E$190-NETWORKDAYS('У2 Ввод'!$D$190,$B19)+1))/Настройки!$E$8*100)</f>
        <v>0</v>
      </c>
      <c r="GD19" s="67" t="n">
        <f aca="false">IF(OR($D19=1,MONTH($B19)&lt;&gt;MONTH(StartDate),'У2 Ввод'!$D$191="",'У2 Ввод'!$E$191="",'У2 Ввод'!$D$191&gt;$B19),0,MAX(0,MIN(1,'У2 Ввод'!$E$191-NETWORKDAYS('У2 Ввод'!$D$191,$B19)+1))/Настройки!$E$8*100)</f>
        <v>0</v>
      </c>
      <c r="GE19" s="67" t="n">
        <f aca="false">IF(OR($D19=1,MONTH($B19)&lt;&gt;MONTH(StartDate),'У2 Ввод'!$D$192="",'У2 Ввод'!$E$192="",'У2 Ввод'!$D$192&gt;$B19),0,MAX(0,MIN(1,'У2 Ввод'!$E$192-NETWORKDAYS('У2 Ввод'!$D$192,$B19)+1))/Настройки!$E$8*100)</f>
        <v>0</v>
      </c>
      <c r="GF19" s="67" t="n">
        <f aca="false">IF(OR($D19=1,MONTH($B19)&lt;&gt;MONTH(StartDate),'У2 Ввод'!$D$193="",'У2 Ввод'!$E$193="",'У2 Ввод'!$D$193&gt;$B19),0,MAX(0,MIN(1,'У2 Ввод'!$E$193-NETWORKDAYS('У2 Ввод'!$D$193,$B19)+1))/Настройки!$E$8*100)</f>
        <v>0</v>
      </c>
      <c r="GG19" s="67" t="n">
        <f aca="false">IF(OR($D19=1,MONTH($B19)&lt;&gt;MONTH(StartDate),'У2 Ввод'!$D$194="",'У2 Ввод'!$E$194="",'У2 Ввод'!$D$194&gt;$B19),0,MAX(0,MIN(1,'У2 Ввод'!$E$194-NETWORKDAYS('У2 Ввод'!$D$194,$B19)+1))/Настройки!$E$8*100)</f>
        <v>0</v>
      </c>
      <c r="GH19" s="67" t="n">
        <f aca="false">IF(OR($D19=1,MONTH($B19)&lt;&gt;MONTH(StartDate),'У2 Ввод'!$D$195="",'У2 Ввод'!$E$195="",'У2 Ввод'!$D$195&gt;$B19),0,MAX(0,MIN(1,'У2 Ввод'!$E$195-NETWORKDAYS('У2 Ввод'!$D$195,$B19)+1))/Настройки!$E$8*100)</f>
        <v>0</v>
      </c>
      <c r="GI19" s="67" t="n">
        <f aca="false">IF(OR($D19=1,MONTH($B19)&lt;&gt;MONTH(StartDate),'У2 Ввод'!$D$196="",'У2 Ввод'!$E$196="",'У2 Ввод'!$D$196&gt;$B19),0,MAX(0,MIN(1,'У2 Ввод'!$E$196-NETWORKDAYS('У2 Ввод'!$D$196,$B19)+1))/Настройки!$E$8*100)</f>
        <v>0</v>
      </c>
      <c r="GJ19" s="67" t="n">
        <f aca="false">IF(OR($D19=1,MONTH($B19)&lt;&gt;MONTH(StartDate),'У2 Ввод'!$D$197="",'У2 Ввод'!$E$197="",'У2 Ввод'!$D$197&gt;$B19),0,MAX(0,MIN(1,'У2 Ввод'!$E$197-NETWORKDAYS('У2 Ввод'!$D$197,$B19)+1))/Настройки!$E$8*100)</f>
        <v>0</v>
      </c>
      <c r="GK19" s="67" t="n">
        <f aca="false">IF(OR($D19=1,MONTH($B19)&lt;&gt;MONTH(StartDate),'У2 Ввод'!$D$198="",'У2 Ввод'!$E$198="",'У2 Ввод'!$D$198&gt;$B19),0,MAX(0,MIN(1,'У2 Ввод'!$E$198-NETWORKDAYS('У2 Ввод'!$D$198,$B19)+1))/Настройки!$E$8*100)</f>
        <v>0</v>
      </c>
      <c r="GL19" s="67" t="n">
        <f aca="false">IF(OR($D19=1,MONTH($B19)&lt;&gt;MONTH(StartDate),'У2 Ввод'!$D$199="",'У2 Ввод'!$E$199="",'У2 Ввод'!$D$199&gt;$B19),0,MAX(0,MIN(1,'У2 Ввод'!$E$199-NETWORKDAYS('У2 Ввод'!$D$199,$B19)+1))/Настройки!$E$8*100)</f>
        <v>0</v>
      </c>
      <c r="GM19" s="67" t="n">
        <f aca="false">IF(OR($D19=1,MONTH($B19)&lt;&gt;MONTH(StartDate),'У2 Ввод'!$D$200="",'У2 Ввод'!$E$200="",'У2 Ввод'!$D$200&gt;$B19),0,MAX(0,MIN(1,'У2 Ввод'!$E$200-NETWORKDAYS('У2 Ввод'!$D$200,$B19)+1))/Настройки!$E$8*100)</f>
        <v>0</v>
      </c>
      <c r="GN19" s="67" t="n">
        <f aca="false">IF(OR($D19=1,MONTH($B19)&lt;&gt;MONTH(StartDate),'У2 Ввод'!$D$201="",'У2 Ввод'!$E$201="",'У2 Ввод'!$D$201&gt;$B19),0,MAX(0,MIN(1,'У2 Ввод'!$E$201-NETWORKDAYS('У2 Ввод'!$D$201,$B19)+1))/Настройки!$E$8*100)</f>
        <v>0</v>
      </c>
      <c r="GO19" s="67" t="n">
        <f aca="false">IF(OR($D19=1,MONTH($B19)&lt;&gt;MONTH(StartDate),'У2 Ввод'!$D$202="",'У2 Ввод'!$E$202="",'У2 Ввод'!$D$202&gt;$B19),0,MAX(0,MIN(1,'У2 Ввод'!$E$202-NETWORKDAYS('У2 Ввод'!$D$202,$B19)+1))/Настройки!$E$8*100)</f>
        <v>0</v>
      </c>
      <c r="GP19" s="67" t="n">
        <f aca="false">IF(OR($D19=1,MONTH($B19)&lt;&gt;MONTH(StartDate),'У2 Ввод'!$D$203="",'У2 Ввод'!$E$203="",'У2 Ввод'!$D$203&gt;$B19),0,MAX(0,MIN(1,'У2 Ввод'!$E$203-NETWORKDAYS('У2 Ввод'!$D$203,$B19)+1))/Настройки!$E$8*100)</f>
        <v>0</v>
      </c>
      <c r="GQ19" s="67" t="n">
        <f aca="false">IF(OR($D19=1,MONTH($B19)&lt;&gt;MONTH(StartDate),'У2 Ввод'!$D$204="",'У2 Ввод'!$E$204="",'У2 Ввод'!$D$204&gt;$B19),0,MAX(0,MIN(1,'У2 Ввод'!$E$204-NETWORKDAYS('У2 Ввод'!$D$204,$B19)+1))/Настройки!$E$8*100)</f>
        <v>0</v>
      </c>
      <c r="GR19" s="67" t="n">
        <f aca="false">IF(OR($D19=1,MONTH($B19)&lt;&gt;MONTH(StartDate),'У2 Ввод'!$D$205="",'У2 Ввод'!$E$205="",'У2 Ввод'!$D$205&gt;$B19),0,MAX(0,MIN(1,'У2 Ввод'!$E$205-NETWORKDAYS('У2 Ввод'!$D$205,$B19)+1))/Настройки!$E$8*100)</f>
        <v>0</v>
      </c>
      <c r="GS19" s="67" t="n">
        <f aca="false">IF(OR($D19=1,MONTH($B19)&lt;&gt;MONTH(StartDate),'У2 Ввод'!$D$206="",'У2 Ввод'!$E$206="",'У2 Ввод'!$D$206&gt;$B19),0,MAX(0,MIN(1,'У2 Ввод'!$E$206-NETWORKDAYS('У2 Ввод'!$D$206,$B19)+1))/Настройки!$E$8*100)</f>
        <v>0</v>
      </c>
      <c r="GT19" s="67" t="n">
        <f aca="false">IF(OR($D19=1,MONTH($B19)&lt;&gt;MONTH(StartDate),'У2 Ввод'!$D$207="",'У2 Ввод'!$E$207="",'У2 Ввод'!$D$207&gt;$B19),0,MAX(0,MIN(1,'У2 Ввод'!$E$207-NETWORKDAYS('У2 Ввод'!$D$207,$B19)+1))/Настройки!$E$8*100)</f>
        <v>0</v>
      </c>
      <c r="GU19" s="67" t="n">
        <f aca="false">IF(OR($D19=1,MONTH($B19)&lt;&gt;MONTH(StartDate),'У2 Ввод'!$D$208="",'У2 Ввод'!$E$208="",'У2 Ввод'!$D$208&gt;$B19),0,MAX(0,MIN(1,'У2 Ввод'!$E$208-NETWORKDAYS('У2 Ввод'!$D$208,$B19)+1))/Настройки!$E$8*100)</f>
        <v>0</v>
      </c>
      <c r="GV19" s="67" t="n">
        <f aca="false">IF(OR($D19=1,MONTH($B19)&lt;&gt;MONTH(StartDate),'У2 Ввод'!$D$209="",'У2 Ввод'!$E$209="",'У2 Ввод'!$D$209&gt;$B19),0,MAX(0,MIN(1,'У2 Ввод'!$E$209-NETWORKDAYS('У2 Ввод'!$D$209,$B19)+1))/Настройки!$E$8*100)</f>
        <v>0</v>
      </c>
      <c r="GW19" s="67" t="n">
        <f aca="false">IF(OR($D19=1,MONTH($B19)&lt;&gt;MONTH(StartDate),'У2 Ввод'!$D$210="",'У2 Ввод'!$E$210="",'У2 Ввод'!$D$210&gt;$B19),0,MAX(0,MIN(1,'У2 Ввод'!$E$210-NETWORKDAYS('У2 Ввод'!$D$210,$B19)+1))/Настройки!$E$8*100)</f>
        <v>0</v>
      </c>
      <c r="GX19" s="67" t="n">
        <f aca="false">IF(OR($D19=1,MONTH($B19)&lt;&gt;MONTH(StartDate),'У2 Ввод'!$D$211="",'У2 Ввод'!$E$211="",'У2 Ввод'!$D$211&gt;$B19),0,MAX(0,MIN(1,'У2 Ввод'!$E$211-NETWORKDAYS('У2 Ввод'!$D$211,$B19)+1))/Настройки!$E$8*100)</f>
        <v>0</v>
      </c>
      <c r="GY19" s="67" t="n">
        <f aca="false">IF(OR($D19=1,MONTH($B19)&lt;&gt;MONTH(StartDate),'У2 Ввод'!$D$212="",'У2 Ввод'!$E$212="",'У2 Ввод'!$D$212&gt;$B19),0,MAX(0,MIN(1,'У2 Ввод'!$E$212-NETWORKDAYS('У2 Ввод'!$D$212,$B19)+1))/Настройки!$E$8*100)</f>
        <v>0</v>
      </c>
      <c r="GZ19" s="67" t="n">
        <f aca="false">IF(OR($D19=1,MONTH($B19)&lt;&gt;MONTH(StartDate),'У2 Ввод'!$D$213="",'У2 Ввод'!$E$213="",'У2 Ввод'!$D$213&gt;$B19),0,MAX(0,MIN(1,'У2 Ввод'!$E$213-NETWORKDAYS('У2 Ввод'!$D$213,$B19)+1))/Настройки!$E$8*100)</f>
        <v>0</v>
      </c>
      <c r="HA19" s="67" t="n">
        <f aca="false">IF(OR($D19=1,MONTH($B19)&lt;&gt;MONTH(StartDate),'У2 Ввод'!$D$214="",'У2 Ввод'!$E$214="",'У2 Ввод'!$D$214&gt;$B19),0,MAX(0,MIN(1,'У2 Ввод'!$E$214-NETWORKDAYS('У2 Ввод'!$D$214,$B19)+1))/Настройки!$E$8*100)</f>
        <v>0</v>
      </c>
      <c r="HB19" s="67" t="n">
        <f aca="false">IF(OR($D19=1,MONTH($B19)&lt;&gt;MONTH(StartDate),'У2 Ввод'!$D$215="",'У2 Ввод'!$E$215="",'У2 Ввод'!$D$215&gt;$B19),0,MAX(0,MIN(1,'У2 Ввод'!$E$215-NETWORKDAYS('У2 Ввод'!$D$215,$B19)+1))/Настройки!$E$8*100)</f>
        <v>0</v>
      </c>
      <c r="HC19" s="67" t="n">
        <f aca="false">IF(OR($D19=1,MONTH($B19)&lt;&gt;MONTH(StartDate),'У2 Ввод'!$D$216="",'У2 Ввод'!$E$216="",'У2 Ввод'!$D$216&gt;$B19),0,MAX(0,MIN(1,'У2 Ввод'!$E$216-NETWORKDAYS('У2 Ввод'!$D$216,$B19)+1))/Настройки!$E$8*100)</f>
        <v>0</v>
      </c>
      <c r="HD19" s="67" t="n">
        <f aca="false">IF(OR($D19=1,MONTH($B19)&lt;&gt;MONTH(StartDate),'У2 Ввод'!$D$217="",'У2 Ввод'!$E$217="",'У2 Ввод'!$D$217&gt;$B19),0,MAX(0,MIN(1,'У2 Ввод'!$E$217-NETWORKDAYS('У2 Ввод'!$D$217,$B19)+1))/Настройки!$E$8*100)</f>
        <v>0</v>
      </c>
      <c r="HE19" s="67" t="n">
        <f aca="false">IF(OR($D19=1,MONTH($B19)&lt;&gt;MONTH(StartDate),'У2 Ввод'!$D$218="",'У2 Ввод'!$E$218="",'У2 Ввод'!$D$218&gt;$B19),0,MAX(0,MIN(1,'У2 Ввод'!$E$218-NETWORKDAYS('У2 Ввод'!$D$218,$B19)+1))/Настройки!$E$8*100)</f>
        <v>0</v>
      </c>
      <c r="HF19" s="67" t="n">
        <f aca="false">IF(OR($D19=1,MONTH($B19)&lt;&gt;MONTH(StartDate),'У2 Ввод'!$D$219="",'У2 Ввод'!$E$219="",'У2 Ввод'!$D$219&gt;$B19),0,MAX(0,MIN(1,'У2 Ввод'!$E$219-NETWORKDAYS('У2 Ввод'!$D$219,$B19)+1))/Настройки!$E$8*100)</f>
        <v>0</v>
      </c>
      <c r="HG19" s="67" t="n">
        <f aca="false">IF(OR($D19=1,MONTH($B19)&lt;&gt;MONTH(StartDate),'У2 Ввод'!$D$220="",'У2 Ввод'!$E$220="",'У2 Ввод'!$D$220&gt;$B19),0,MAX(0,MIN(1,'У2 Ввод'!$E$220-NETWORKDAYS('У2 Ввод'!$D$220,$B19)+1))/Настройки!$E$8*100)</f>
        <v>0</v>
      </c>
      <c r="HH19" s="67" t="n">
        <f aca="false">IF(OR($D19=1,MONTH($B19)&lt;&gt;MONTH(StartDate),'У2 Ввод'!$D$221="",'У2 Ввод'!$E$221="",'У2 Ввод'!$D$221&gt;$B19),0,MAX(0,MIN(1,'У2 Ввод'!$E$221-NETWORKDAYS('У2 Ввод'!$D$221,$B19)+1))/Настройки!$E$8*100)</f>
        <v>0</v>
      </c>
      <c r="HI19" s="67" t="n">
        <f aca="false">IF(OR($D19=1,MONTH($B19)&lt;&gt;MONTH(StartDate),'У2 Ввод'!$D$222="",'У2 Ввод'!$E$222="",'У2 Ввод'!$D$222&gt;$B19),0,MAX(0,MIN(1,'У2 Ввод'!$E$222-NETWORKDAYS('У2 Ввод'!$D$222,$B19)+1))/Настройки!$E$8*100)</f>
        <v>0</v>
      </c>
      <c r="HJ19" s="67" t="n">
        <f aca="false">IF(OR($D19=1,MONTH($B19)&lt;&gt;MONTH(StartDate),'У2 Ввод'!$D$223="",'У2 Ввод'!$E$223="",'У2 Ввод'!$D$223&gt;$B19),0,MAX(0,MIN(1,'У2 Ввод'!$E$223-NETWORKDAYS('У2 Ввод'!$D$223,$B19)+1))/Настройки!$E$8*100)</f>
        <v>0</v>
      </c>
      <c r="HK19" s="67" t="n">
        <f aca="false">IF(OR($D19=1,MONTH($B19)&lt;&gt;MONTH(StartDate),'У2 Ввод'!$D$224="",'У2 Ввод'!$E$224="",'У2 Ввод'!$D$224&gt;$B19),0,MAX(0,MIN(1,'У2 Ввод'!$E$224-NETWORKDAYS('У2 Ввод'!$D$224,$B19)+1))/Настройки!$E$8*100)</f>
        <v>0</v>
      </c>
      <c r="HL19" s="67" t="n">
        <f aca="false">IF(OR($D19=1,MONTH($B19)&lt;&gt;MONTH(StartDate),'У2 Ввод'!$D$225="",'У2 Ввод'!$E$225="",'У2 Ввод'!$D$225&gt;$B19),0,MAX(0,MIN(1,'У2 Ввод'!$E$225-NETWORKDAYS('У2 Ввод'!$D$225,$B19)+1))/Настройки!$E$8*100)</f>
        <v>0</v>
      </c>
      <c r="HM19" s="67" t="n">
        <f aca="false">IF(OR($D19=1,MONTH($B19)&lt;&gt;MONTH(StartDate),'У2 Ввод'!$D$226="",'У2 Ввод'!$E$226="",'У2 Ввод'!$D$226&gt;$B19),0,MAX(0,MIN(1,'У2 Ввод'!$E$226-NETWORKDAYS('У2 Ввод'!$D$226,$B19)+1))/Настройки!$E$8*100)</f>
        <v>0</v>
      </c>
      <c r="HN19" s="67" t="n">
        <f aca="false">IF(OR($D19=1,MONTH($B19)&lt;&gt;MONTH(StartDate),'У2 Ввод'!$D$227="",'У2 Ввод'!$E$227="",'У2 Ввод'!$D$227&gt;$B19),0,MAX(0,MIN(1,'У2 Ввод'!$E$227-NETWORKDAYS('У2 Ввод'!$D$227,$B19)+1))/Настройки!$E$8*100)</f>
        <v>0</v>
      </c>
      <c r="HO19" s="67" t="n">
        <f aca="false">IF(OR($D19=1,MONTH($B19)&lt;&gt;MONTH(StartDate),'У2 Ввод'!$D$228="",'У2 Ввод'!$E$228="",'У2 Ввод'!$D$228&gt;$B19),0,MAX(0,MIN(1,'У2 Ввод'!$E$228-NETWORKDAYS('У2 Ввод'!$D$228,$B19)+1))/Настройки!$E$8*100)</f>
        <v>0</v>
      </c>
      <c r="HP19" s="67" t="n">
        <f aca="false">IF(OR($D19=1,MONTH($B19)&lt;&gt;MONTH(StartDate),'У2 Ввод'!$D$229="",'У2 Ввод'!$E$229="",'У2 Ввод'!$D$229&gt;$B19),0,MAX(0,MIN(1,'У2 Ввод'!$E$229-NETWORKDAYS('У2 Ввод'!$D$229,$B19)+1))/Настройки!$E$8*100)</f>
        <v>0</v>
      </c>
      <c r="HQ19" s="67" t="n">
        <f aca="false">IF(OR($D19=1,MONTH($B19)&lt;&gt;MONTH(StartDate),'У2 Ввод'!$D$230="",'У2 Ввод'!$E$230="",'У2 Ввод'!$D$230&gt;$B19),0,MAX(0,MIN(1,'У2 Ввод'!$E$230-NETWORKDAYS('У2 Ввод'!$D$230,$B19)+1))/Настройки!$E$8*100)</f>
        <v>0</v>
      </c>
      <c r="HR19" s="67" t="n">
        <f aca="false">IF(OR($D19=1,MONTH($B19)&lt;&gt;MONTH(StartDate),'У2 Ввод'!$D$231="",'У2 Ввод'!$E$231="",'У2 Ввод'!$D$231&gt;$B19),0,MAX(0,MIN(1,'У2 Ввод'!$E$231-NETWORKDAYS('У2 Ввод'!$D$231,$B19)+1))/Настройки!$E$8*100)</f>
        <v>0</v>
      </c>
      <c r="HS19" s="67" t="n">
        <f aca="false">IF(OR($D19=1,MONTH($B19)&lt;&gt;MONTH(StartDate),'У2 Ввод'!$D$232="",'У2 Ввод'!$E$232="",'У2 Ввод'!$D$232&gt;$B19),0,MAX(0,MIN(1,'У2 Ввод'!$E$232-NETWORKDAYS('У2 Ввод'!$D$232,$B19)+1))/Настройки!$E$8*100)</f>
        <v>0</v>
      </c>
      <c r="HT19" s="67" t="n">
        <f aca="false">IF(OR($D19=1,MONTH($B19)&lt;&gt;MONTH(StartDate),'У2 Ввод'!$D$233="",'У2 Ввод'!$E$233="",'У2 Ввод'!$D$233&gt;$B19),0,MAX(0,MIN(1,'У2 Ввод'!$E$233-NETWORKDAYS('У2 Ввод'!$D$233,$B19)+1))/Настройки!$E$8*100)</f>
        <v>0</v>
      </c>
      <c r="HU19" s="67" t="n">
        <f aca="false">IF(OR($D19=1,MONTH($B19)&lt;&gt;MONTH(StartDate),'У2 Ввод'!$D$234="",'У2 Ввод'!$E$234="",'У2 Ввод'!$D$234&gt;$B19),0,MAX(0,MIN(1,'У2 Ввод'!$E$234-NETWORKDAYS('У2 Ввод'!$D$234,$B19)+1))/Настройки!$E$8*100)</f>
        <v>0</v>
      </c>
      <c r="HV19" s="67" t="n">
        <f aca="false">IF(OR($D19=1,MONTH($B19)&lt;&gt;MONTH(StartDate),'У2 Ввод'!$D$235="",'У2 Ввод'!$E$235="",'У2 Ввод'!$D$235&gt;$B19),0,MAX(0,MIN(1,'У2 Ввод'!$E$235-NETWORKDAYS('У2 Ввод'!$D$235,$B19)+1))/Настройки!$E$8*100)</f>
        <v>0</v>
      </c>
      <c r="HW19" s="67" t="n">
        <f aca="false">IF(OR($D19=1,MONTH($B19)&lt;&gt;MONTH(StartDate),'У2 Ввод'!$D$236="",'У2 Ввод'!$E$236="",'У2 Ввод'!$D$236&gt;$B19),0,MAX(0,MIN(1,'У2 Ввод'!$E$236-NETWORKDAYS('У2 Ввод'!$D$236,$B19)+1))/Настройки!$E$8*100)</f>
        <v>0</v>
      </c>
      <c r="HX19" s="67" t="n">
        <f aca="false">IF(OR($D19=1,MONTH($B19)&lt;&gt;MONTH(StartDate),'У2 Ввод'!$D$237="",'У2 Ввод'!$E$237="",'У2 Ввод'!$D$237&gt;$B19),0,MAX(0,MIN(1,'У2 Ввод'!$E$237-NETWORKDAYS('У2 Ввод'!$D$237,$B19)+1))/Настройки!$E$8*100)</f>
        <v>0</v>
      </c>
      <c r="HY19" s="67" t="n">
        <f aca="false">IF(OR($D19=1,MONTH($B19)&lt;&gt;MONTH(StartDate),'У2 Ввод'!$D$238="",'У2 Ввод'!$E$238="",'У2 Ввод'!$D$238&gt;$B19),0,MAX(0,MIN(1,'У2 Ввод'!$E$238-NETWORKDAYS('У2 Ввод'!$D$238,$B19)+1))/Настройки!$E$8*100)</f>
        <v>0</v>
      </c>
      <c r="HZ19" s="67" t="n">
        <f aca="false">IF(OR($D19=1,MONTH($B19)&lt;&gt;MONTH(StartDate),'У2 Ввод'!$D$239="",'У2 Ввод'!$E$239="",'У2 Ввод'!$D$239&gt;$B19),0,MAX(0,MIN(1,'У2 Ввод'!$E$239-NETWORKDAYS('У2 Ввод'!$D$239,$B19)+1))/Настройки!$E$8*100)</f>
        <v>0</v>
      </c>
      <c r="IA19" s="67" t="n">
        <f aca="false">IF(OR($D19=1,MONTH($B19)&lt;&gt;MONTH(StartDate),'У2 Ввод'!$D$240="",'У2 Ввод'!$E$240="",'У2 Ввод'!$D$240&gt;$B19),0,MAX(0,MIN(1,'У2 Ввод'!$E$240-NETWORKDAYS('У2 Ввод'!$D$240,$B19)+1))/Настройки!$E$8*100)</f>
        <v>0</v>
      </c>
      <c r="IB19" s="67" t="n">
        <f aca="false">IF(OR($D19=1,MONTH($B19)&lt;&gt;MONTH(StartDate),'У2 Ввод'!$D$241="",'У2 Ввод'!$E$241="",'У2 Ввод'!$D$241&gt;$B19),0,MAX(0,MIN(1,'У2 Ввод'!$E$241-NETWORKDAYS('У2 Ввод'!$D$241,$B19)+1))/Настройки!$E$8*100)</f>
        <v>0</v>
      </c>
      <c r="IC19" s="67" t="n">
        <f aca="false">IF(OR($D19=1,MONTH($B19)&lt;&gt;MONTH(StartDate),'У2 Ввод'!$D$242="",'У2 Ввод'!$E$242="",'У2 Ввод'!$D$242&gt;$B19),0,MAX(0,MIN(1,'У2 Ввод'!$E$242-NETWORKDAYS('У2 Ввод'!$D$242,$B19)+1))/Настройки!$E$8*100)</f>
        <v>0</v>
      </c>
      <c r="ID19" s="67" t="n">
        <f aca="false">IF(OR($D19=1,MONTH($B19)&lt;&gt;MONTH(StartDate),'У2 Ввод'!$D$243="",'У2 Ввод'!$E$243="",'У2 Ввод'!$D$243&gt;$B19),0,MAX(0,MIN(1,'У2 Ввод'!$E$243-NETWORKDAYS('У2 Ввод'!$D$243,$B19)+1))/Настройки!$E$8*100)</f>
        <v>0</v>
      </c>
      <c r="IE19" s="67" t="n">
        <f aca="false">IF(OR($D19=1,MONTH($B19)&lt;&gt;MONTH(StartDate),'У2 Ввод'!$D$244="",'У2 Ввод'!$E$244="",'У2 Ввод'!$D$244&gt;$B19),0,MAX(0,MIN(1,'У2 Ввод'!$E$244-NETWORKDAYS('У2 Ввод'!$D$244,$B19)+1))/Настройки!$E$8*100)</f>
        <v>0</v>
      </c>
      <c r="IF19" s="67" t="n">
        <f aca="false">IF(OR($D19=1,MONTH($B19)&lt;&gt;MONTH(StartDate),'У2 Ввод'!$D$245="",'У2 Ввод'!$E$245="",'У2 Ввод'!$D$245&gt;$B19),0,MAX(0,MIN(1,'У2 Ввод'!$E$245-NETWORKDAYS('У2 Ввод'!$D$245,$B19)+1))/Настройки!$E$8*100)</f>
        <v>0</v>
      </c>
      <c r="IG19" s="67" t="n">
        <f aca="false">IF(OR($D19=1,MONTH($B19)&lt;&gt;MONTH(StartDate),'У2 Ввод'!$D$246="",'У2 Ввод'!$E$246="",'У2 Ввод'!$D$246&gt;$B19),0,MAX(0,MIN(1,'У2 Ввод'!$E$246-NETWORKDAYS('У2 Ввод'!$D$246,$B19)+1))/Настройки!$E$8*100)</f>
        <v>0</v>
      </c>
      <c r="IH19" s="67" t="n">
        <f aca="false">IF(OR($D19=1,MONTH($B19)&lt;&gt;MONTH(StartDate),'У2 Ввод'!$D$247="",'У2 Ввод'!$E$247="",'У2 Ввод'!$D$247&gt;$B19),0,MAX(0,MIN(1,'У2 Ввод'!$E$247-NETWORKDAYS('У2 Ввод'!$D$247,$B19)+1))/Настройки!$E$8*100)</f>
        <v>0</v>
      </c>
      <c r="II19" s="67" t="n">
        <f aca="false">IF(OR($D19=1,MONTH($B19)&lt;&gt;MONTH(StartDate),'У2 Ввод'!$D$248="",'У2 Ввод'!$E$248="",'У2 Ввод'!$D$248&gt;$B19),0,MAX(0,MIN(1,'У2 Ввод'!$E$248-NETWORKDAYS('У2 Ввод'!$D$248,$B19)+1))/Настройки!$E$8*100)</f>
        <v>0</v>
      </c>
      <c r="IJ19" s="67" t="n">
        <f aca="false">IF(OR($D19=1,MONTH($B19)&lt;&gt;MONTH(StartDate),'У2 Ввод'!$D$249="",'У2 Ввод'!$E$249="",'У2 Ввод'!$D$249&gt;$B19),0,MAX(0,MIN(1,'У2 Ввод'!$E$249-NETWORKDAYS('У2 Ввод'!$D$249,$B19)+1))/Настройки!$E$8*100)</f>
        <v>0</v>
      </c>
      <c r="IK19" s="67" t="n">
        <f aca="false">IF(OR($D19=1,MONTH($B19)&lt;&gt;MONTH(StartDate),'У2 Ввод'!$D$250="",'У2 Ввод'!$E$250="",'У2 Ввод'!$D$250&gt;$B19),0,MAX(0,MIN(1,'У2 Ввод'!$E$250-NETWORKDAYS('У2 Ввод'!$D$250,$B19)+1))/Настройки!$E$8*100)</f>
        <v>0</v>
      </c>
      <c r="IL19" s="67" t="n">
        <f aca="false">IF(OR($D19=1,MONTH($B19)&lt;&gt;MONTH(StartDate),'У2 Ввод'!$D$251="",'У2 Ввод'!$E$251="",'У2 Ввод'!$D$251&gt;$B19),0,MAX(0,MIN(1,'У2 Ввод'!$E$251-NETWORKDAYS('У2 Ввод'!$D$251,$B19)+1))/Настройки!$E$8*100)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IF(OR($D20=1,MONTH($B20)&lt;&gt;MONTH(StartDate),'У2 Ввод'!$D$12="",'У2 Ввод'!$E$12="",'У2 Ввод'!$D$12&gt;$B20),0,MAX(0,MIN(1,'У2 Ввод'!$E$12-NETWORKDAYS('У2 Ввод'!$D$12,$B20)+1))/Настройки!$E$8*100)</f>
        <v>0</v>
      </c>
      <c r="H20" s="67" t="n">
        <f aca="false">IF(OR($D20=1,MONTH($B20)&lt;&gt;MONTH(StartDate),'У2 Ввод'!$D$13="",'У2 Ввод'!$E$13="",'У2 Ввод'!$D$13&gt;$B20),0,MAX(0,MIN(1,'У2 Ввод'!$E$13-NETWORKDAYS('У2 Ввод'!$D$13,$B20)+1))/Настройки!$E$8*100)</f>
        <v>0</v>
      </c>
      <c r="I20" s="67" t="n">
        <f aca="false">IF(OR($D20=1,MONTH($B20)&lt;&gt;MONTH(StartDate),'У2 Ввод'!$D$14="",'У2 Ввод'!$E$14="",'У2 Ввод'!$D$14&gt;$B20),0,MAX(0,MIN(1,'У2 Ввод'!$E$14-NETWORKDAYS('У2 Ввод'!$D$14,$B20)+1))/Настройки!$E$8*100)</f>
        <v>0</v>
      </c>
      <c r="J20" s="67" t="n">
        <f aca="false">IF(OR($D20=1,MONTH($B20)&lt;&gt;MONTH(StartDate),'У2 Ввод'!$D$15="",'У2 Ввод'!$E$15="",'У2 Ввод'!$D$15&gt;$B20),0,MAX(0,MIN(1,'У2 Ввод'!$E$15-NETWORKDAYS('У2 Ввод'!$D$15,$B20)+1))/Настройки!$E$8*100)</f>
        <v>0</v>
      </c>
      <c r="K20" s="67" t="n">
        <f aca="false">IF(OR($D20=1,MONTH($B20)&lt;&gt;MONTH(StartDate),'У2 Ввод'!$D$16="",'У2 Ввод'!$E$16="",'У2 Ввод'!$D$16&gt;$B20),0,MAX(0,MIN(1,'У2 Ввод'!$E$16-NETWORKDAYS('У2 Ввод'!$D$16,$B20)+1))/Настройки!$E$8*100)</f>
        <v>0</v>
      </c>
      <c r="L20" s="67" t="n">
        <f aca="false">IF(OR($D20=1,MONTH($B20)&lt;&gt;MONTH(StartDate),'У2 Ввод'!$D$17="",'У2 Ввод'!$E$17="",'У2 Ввод'!$D$17&gt;$B20),0,MAX(0,MIN(1,'У2 Ввод'!$E$17-NETWORKDAYS('У2 Ввод'!$D$17,$B20)+1))/Настройки!$E$8*100)</f>
        <v>0</v>
      </c>
      <c r="M20" s="67" t="n">
        <f aca="false">IF(OR($D20=1,MONTH($B20)&lt;&gt;MONTH(StartDate),'У2 Ввод'!$D$18="",'У2 Ввод'!$E$18="",'У2 Ввод'!$D$18&gt;$B20),0,MAX(0,MIN(1,'У2 Ввод'!$E$18-NETWORKDAYS('У2 Ввод'!$D$18,$B20)+1))/Настройки!$E$8*100)</f>
        <v>0</v>
      </c>
      <c r="N20" s="67" t="n">
        <f aca="false">IF(OR($D20=1,MONTH($B20)&lt;&gt;MONTH(StartDate),'У2 Ввод'!$D$19="",'У2 Ввод'!$E$19="",'У2 Ввод'!$D$19&gt;$B20),0,MAX(0,MIN(1,'У2 Ввод'!$E$19-NETWORKDAYS('У2 Ввод'!$D$19,$B20)+1))/Настройки!$E$8*100)</f>
        <v>0</v>
      </c>
      <c r="O20" s="67" t="n">
        <f aca="false">IF(OR($D20=1,MONTH($B20)&lt;&gt;MONTH(StartDate),'У2 Ввод'!$D$20="",'У2 Ввод'!$E$20="",'У2 Ввод'!$D$20&gt;$B20),0,MAX(0,MIN(1,'У2 Ввод'!$E$20-NETWORKDAYS('У2 Ввод'!$D$20,$B20)+1))/Настройки!$E$8*100)</f>
        <v>0</v>
      </c>
      <c r="P20" s="67" t="n">
        <f aca="false">IF(OR($D20=1,MONTH($B20)&lt;&gt;MONTH(StartDate),'У2 Ввод'!$D$21="",'У2 Ввод'!$E$21="",'У2 Ввод'!$D$21&gt;$B20),0,MAX(0,MIN(1,'У2 Ввод'!$E$21-NETWORKDAYS('У2 Ввод'!$D$21,$B20)+1))/Настройки!$E$8*100)</f>
        <v>0</v>
      </c>
      <c r="Q20" s="67" t="n">
        <f aca="false">IF(OR($D20=1,MONTH($B20)&lt;&gt;MONTH(StartDate),'У2 Ввод'!$D$22="",'У2 Ввод'!$E$22="",'У2 Ввод'!$D$22&gt;$B20),0,MAX(0,MIN(1,'У2 Ввод'!$E$22-NETWORKDAYS('У2 Ввод'!$D$22,$B20)+1))/Настройки!$E$8*100)</f>
        <v>0</v>
      </c>
      <c r="R20" s="67" t="n">
        <f aca="false">IF(OR($D20=1,MONTH($B20)&lt;&gt;MONTH(StartDate),'У2 Ввод'!$D$23="",'У2 Ввод'!$E$23="",'У2 Ввод'!$D$23&gt;$B20),0,MAX(0,MIN(1,'У2 Ввод'!$E$23-NETWORKDAYS('У2 Ввод'!$D$23,$B20)+1))/Настройки!$E$8*100)</f>
        <v>0</v>
      </c>
      <c r="S20" s="67" t="n">
        <f aca="false">IF(OR($D20=1,MONTH($B20)&lt;&gt;MONTH(StartDate),'У2 Ввод'!$D$24="",'У2 Ввод'!$E$24="",'У2 Ввод'!$D$24&gt;$B20),0,MAX(0,MIN(1,'У2 Ввод'!$E$24-NETWORKDAYS('У2 Ввод'!$D$24,$B20)+1))/Настройки!$E$8*100)</f>
        <v>0</v>
      </c>
      <c r="T20" s="67" t="n">
        <f aca="false">IF(OR($D20=1,MONTH($B20)&lt;&gt;MONTH(StartDate),'У2 Ввод'!$D$25="",'У2 Ввод'!$E$25="",'У2 Ввод'!$D$25&gt;$B20),0,MAX(0,MIN(1,'У2 Ввод'!$E$25-NETWORKDAYS('У2 Ввод'!$D$25,$B20)+1))/Настройки!$E$8*100)</f>
        <v>0</v>
      </c>
      <c r="U20" s="67" t="n">
        <f aca="false">IF(OR($D20=1,MONTH($B20)&lt;&gt;MONTH(StartDate),'У2 Ввод'!$D$26="",'У2 Ввод'!$E$26="",'У2 Ввод'!$D$26&gt;$B20),0,MAX(0,MIN(1,'У2 Ввод'!$E$26-NETWORKDAYS('У2 Ввод'!$D$26,$B20)+1))/Настройки!$E$8*100)</f>
        <v>0</v>
      </c>
      <c r="V20" s="67" t="n">
        <f aca="false">IF(OR($D20=1,MONTH($B20)&lt;&gt;MONTH(StartDate),'У2 Ввод'!$D$27="",'У2 Ввод'!$E$27="",'У2 Ввод'!$D$27&gt;$B20),0,MAX(0,MIN(1,'У2 Ввод'!$E$27-NETWORKDAYS('У2 Ввод'!$D$27,$B20)+1))/Настройки!$E$8*100)</f>
        <v>0</v>
      </c>
      <c r="W20" s="67" t="n">
        <f aca="false">IF(OR($D20=1,MONTH($B20)&lt;&gt;MONTH(StartDate),'У2 Ввод'!$D$28="",'У2 Ввод'!$E$28="",'У2 Ввод'!$D$28&gt;$B20),0,MAX(0,MIN(1,'У2 Ввод'!$E$28-NETWORKDAYS('У2 Ввод'!$D$28,$B20)+1))/Настройки!$E$8*100)</f>
        <v>0</v>
      </c>
      <c r="X20" s="67" t="n">
        <f aca="false">IF(OR($D20=1,MONTH($B20)&lt;&gt;MONTH(StartDate),'У2 Ввод'!$D$29="",'У2 Ввод'!$E$29="",'У2 Ввод'!$D$29&gt;$B20),0,MAX(0,MIN(1,'У2 Ввод'!$E$29-NETWORKDAYS('У2 Ввод'!$D$29,$B20)+1))/Настройки!$E$8*100)</f>
        <v>0</v>
      </c>
      <c r="Y20" s="67" t="n">
        <f aca="false">IF(OR($D20=1,MONTH($B20)&lt;&gt;MONTH(StartDate),'У2 Ввод'!$D$30="",'У2 Ввод'!$E$30="",'У2 Ввод'!$D$30&gt;$B20),0,MAX(0,MIN(1,'У2 Ввод'!$E$30-NETWORKDAYS('У2 Ввод'!$D$30,$B20)+1))/Настройки!$E$8*100)</f>
        <v>0</v>
      </c>
      <c r="Z20" s="67" t="n">
        <f aca="false">IF(OR($D20=1,MONTH($B20)&lt;&gt;MONTH(StartDate),'У2 Ввод'!$D$31="",'У2 Ввод'!$E$31="",'У2 Ввод'!$D$31&gt;$B20),0,MAX(0,MIN(1,'У2 Ввод'!$E$31-NETWORKDAYS('У2 Ввод'!$D$31,$B20)+1))/Настройки!$E$8*100)</f>
        <v>0</v>
      </c>
      <c r="AA20" s="67" t="n">
        <f aca="false">IF(OR($D20=1,MONTH($B20)&lt;&gt;MONTH(StartDate),'У2 Ввод'!$D$32="",'У2 Ввод'!$E$32="",'У2 Ввод'!$D$32&gt;$B20),0,MAX(0,MIN(1,'У2 Ввод'!$E$32-NETWORKDAYS('У2 Ввод'!$D$32,$B20)+1))/Настройки!$E$8*100)</f>
        <v>0</v>
      </c>
      <c r="AB20" s="67" t="n">
        <f aca="false">IF(OR($D20=1,MONTH($B20)&lt;&gt;MONTH(StartDate),'У2 Ввод'!$D$33="",'У2 Ввод'!$E$33="",'У2 Ввод'!$D$33&gt;$B20),0,MAX(0,MIN(1,'У2 Ввод'!$E$33-NETWORKDAYS('У2 Ввод'!$D$33,$B20)+1))/Настройки!$E$8*100)</f>
        <v>0</v>
      </c>
      <c r="AC20" s="67" t="n">
        <f aca="false">IF(OR($D20=1,MONTH($B20)&lt;&gt;MONTH(StartDate),'У2 Ввод'!$D$34="",'У2 Ввод'!$E$34="",'У2 Ввод'!$D$34&gt;$B20),0,MAX(0,MIN(1,'У2 Ввод'!$E$34-NETWORKDAYS('У2 Ввод'!$D$34,$B20)+1))/Настройки!$E$8*100)</f>
        <v>0</v>
      </c>
      <c r="AD20" s="67" t="n">
        <f aca="false">IF(OR($D20=1,MONTH($B20)&lt;&gt;MONTH(StartDate),'У2 Ввод'!$D$35="",'У2 Ввод'!$E$35="",'У2 Ввод'!$D$35&gt;$B20),0,MAX(0,MIN(1,'У2 Ввод'!$E$35-NETWORKDAYS('У2 Ввод'!$D$35,$B20)+1))/Настройки!$E$8*100)</f>
        <v>0</v>
      </c>
      <c r="AE20" s="67" t="n">
        <f aca="false">IF(OR($D20=1,MONTH($B20)&lt;&gt;MONTH(StartDate),'У2 Ввод'!$D$36="",'У2 Ввод'!$E$36="",'У2 Ввод'!$D$36&gt;$B20),0,MAX(0,MIN(1,'У2 Ввод'!$E$36-NETWORKDAYS('У2 Ввод'!$D$36,$B20)+1))/Настройки!$E$8*100)</f>
        <v>0</v>
      </c>
      <c r="AF20" s="67" t="n">
        <f aca="false">IF(OR($D20=1,MONTH($B20)&lt;&gt;MONTH(StartDate),'У2 Ввод'!$D$37="",'У2 Ввод'!$E$37="",'У2 Ввод'!$D$37&gt;$B20),0,MAX(0,MIN(1,'У2 Ввод'!$E$37-NETWORKDAYS('У2 Ввод'!$D$37,$B20)+1))/Настройки!$E$8*100)</f>
        <v>0</v>
      </c>
      <c r="AG20" s="67" t="n">
        <f aca="false">IF(OR($D20=1,MONTH($B20)&lt;&gt;MONTH(StartDate),'У2 Ввод'!$D$38="",'У2 Ввод'!$E$38="",'У2 Ввод'!$D$38&gt;$B20),0,MAX(0,MIN(1,'У2 Ввод'!$E$38-NETWORKDAYS('У2 Ввод'!$D$38,$B20)+1))/Настройки!$E$8*100)</f>
        <v>0</v>
      </c>
      <c r="AH20" s="67" t="n">
        <f aca="false">IF(OR($D20=1,MONTH($B20)&lt;&gt;MONTH(StartDate),'У2 Ввод'!$D$39="",'У2 Ввод'!$E$39="",'У2 Ввод'!$D$39&gt;$B20),0,MAX(0,MIN(1,'У2 Ввод'!$E$39-NETWORKDAYS('У2 Ввод'!$D$39,$B20)+1))/Настройки!$E$8*100)</f>
        <v>0</v>
      </c>
      <c r="AI20" s="67" t="n">
        <f aca="false">IF(OR($D20=1,MONTH($B20)&lt;&gt;MONTH(StartDate),'У2 Ввод'!$D$40="",'У2 Ввод'!$E$40="",'У2 Ввод'!$D$40&gt;$B20),0,MAX(0,MIN(1,'У2 Ввод'!$E$40-NETWORKDAYS('У2 Ввод'!$D$40,$B20)+1))/Настройки!$E$8*100)</f>
        <v>0</v>
      </c>
      <c r="AJ20" s="67" t="n">
        <f aca="false">IF(OR($D20=1,MONTH($B20)&lt;&gt;MONTH(StartDate),'У2 Ввод'!$D$41="",'У2 Ввод'!$E$41="",'У2 Ввод'!$D$41&gt;$B20),0,MAX(0,MIN(1,'У2 Ввод'!$E$41-NETWORKDAYS('У2 Ввод'!$D$41,$B20)+1))/Настройки!$E$8*100)</f>
        <v>0</v>
      </c>
      <c r="AK20" s="67" t="n">
        <f aca="false">IF(OR($D20=1,MONTH($B20)&lt;&gt;MONTH(StartDate),'У2 Ввод'!$D$42="",'У2 Ввод'!$E$42="",'У2 Ввод'!$D$42&gt;$B20),0,MAX(0,MIN(1,'У2 Ввод'!$E$42-NETWORKDAYS('У2 Ввод'!$D$42,$B20)+1))/Настройки!$E$8*100)</f>
        <v>0</v>
      </c>
      <c r="AL20" s="67" t="n">
        <f aca="false">IF(OR($D20=1,MONTH($B20)&lt;&gt;MONTH(StartDate),'У2 Ввод'!$D$43="",'У2 Ввод'!$E$43="",'У2 Ввод'!$D$43&gt;$B20),0,MAX(0,MIN(1,'У2 Ввод'!$E$43-NETWORKDAYS('У2 Ввод'!$D$43,$B20)+1))/Настройки!$E$8*100)</f>
        <v>0</v>
      </c>
      <c r="AM20" s="67" t="n">
        <f aca="false">IF(OR($D20=1,MONTH($B20)&lt;&gt;MONTH(StartDate),'У2 Ввод'!$D$44="",'У2 Ввод'!$E$44="",'У2 Ввод'!$D$44&gt;$B20),0,MAX(0,MIN(1,'У2 Ввод'!$E$44-NETWORKDAYS('У2 Ввод'!$D$44,$B20)+1))/Настройки!$E$8*100)</f>
        <v>0</v>
      </c>
      <c r="AN20" s="67" t="n">
        <f aca="false">IF(OR($D20=1,MONTH($B20)&lt;&gt;MONTH(StartDate),'У2 Ввод'!$D$45="",'У2 Ввод'!$E$45="",'У2 Ввод'!$D$45&gt;$B20),0,MAX(0,MIN(1,'У2 Ввод'!$E$45-NETWORKDAYS('У2 Ввод'!$D$45,$B20)+1))/Настройки!$E$8*100)</f>
        <v>0</v>
      </c>
      <c r="AO20" s="67" t="n">
        <f aca="false">IF(OR($D20=1,MONTH($B20)&lt;&gt;MONTH(StartDate),'У2 Ввод'!$D$46="",'У2 Ввод'!$E$46="",'У2 Ввод'!$D$46&gt;$B20),0,MAX(0,MIN(1,'У2 Ввод'!$E$46-NETWORKDAYS('У2 Ввод'!$D$46,$B20)+1))/Настройки!$E$8*100)</f>
        <v>0</v>
      </c>
      <c r="AP20" s="67" t="n">
        <f aca="false">IF(OR($D20=1,MONTH($B20)&lt;&gt;MONTH(StartDate),'У2 Ввод'!$D$47="",'У2 Ввод'!$E$47="",'У2 Ввод'!$D$47&gt;$B20),0,MAX(0,MIN(1,'У2 Ввод'!$E$47-NETWORKDAYS('У2 Ввод'!$D$47,$B20)+1))/Настройки!$E$8*100)</f>
        <v>0</v>
      </c>
      <c r="AQ20" s="67" t="n">
        <f aca="false">IF(OR($D20=1,MONTH($B20)&lt;&gt;MONTH(StartDate),'У2 Ввод'!$D$48="",'У2 Ввод'!$E$48="",'У2 Ввод'!$D$48&gt;$B20),0,MAX(0,MIN(1,'У2 Ввод'!$E$48-NETWORKDAYS('У2 Ввод'!$D$48,$B20)+1))/Настройки!$E$8*100)</f>
        <v>0</v>
      </c>
      <c r="AR20" s="67" t="n">
        <f aca="false">IF(OR($D20=1,MONTH($B20)&lt;&gt;MONTH(StartDate),'У2 Ввод'!$D$49="",'У2 Ввод'!$E$49="",'У2 Ввод'!$D$49&gt;$B20),0,MAX(0,MIN(1,'У2 Ввод'!$E$49-NETWORKDAYS('У2 Ввод'!$D$49,$B20)+1))/Настройки!$E$8*100)</f>
        <v>0</v>
      </c>
      <c r="AS20" s="67" t="n">
        <f aca="false">IF(OR($D20=1,MONTH($B20)&lt;&gt;MONTH(StartDate),'У2 Ввод'!$D$50="",'У2 Ввод'!$E$50="",'У2 Ввод'!$D$50&gt;$B20),0,MAX(0,MIN(1,'У2 Ввод'!$E$50-NETWORKDAYS('У2 Ввод'!$D$50,$B20)+1))/Настройки!$E$8*100)</f>
        <v>0</v>
      </c>
      <c r="AT20" s="67" t="n">
        <f aca="false">IF(OR($D20=1,MONTH($B20)&lt;&gt;MONTH(StartDate),'У2 Ввод'!$D$51="",'У2 Ввод'!$E$51="",'У2 Ввод'!$D$51&gt;$B20),0,MAX(0,MIN(1,'У2 Ввод'!$E$51-NETWORKDAYS('У2 Ввод'!$D$51,$B20)+1))/Настройки!$E$8*100)</f>
        <v>0</v>
      </c>
      <c r="AU20" s="67" t="n">
        <f aca="false">IF(OR($D20=1,MONTH($B20)&lt;&gt;MONTH(StartDate),'У2 Ввод'!$D$52="",'У2 Ввод'!$E$52="",'У2 Ввод'!$D$52&gt;$B20),0,MAX(0,MIN(1,'У2 Ввод'!$E$52-NETWORKDAYS('У2 Ввод'!$D$52,$B20)+1))/Настройки!$E$8*100)</f>
        <v>0</v>
      </c>
      <c r="AV20" s="67" t="n">
        <f aca="false">IF(OR($D20=1,MONTH($B20)&lt;&gt;MONTH(StartDate),'У2 Ввод'!$D$53="",'У2 Ввод'!$E$53="",'У2 Ввод'!$D$53&gt;$B20),0,MAX(0,MIN(1,'У2 Ввод'!$E$53-NETWORKDAYS('У2 Ввод'!$D$53,$B20)+1))/Настройки!$E$8*100)</f>
        <v>0</v>
      </c>
      <c r="AW20" s="67" t="n">
        <f aca="false">IF(OR($D20=1,MONTH($B20)&lt;&gt;MONTH(StartDate),'У2 Ввод'!$D$54="",'У2 Ввод'!$E$54="",'У2 Ввод'!$D$54&gt;$B20),0,MAX(0,MIN(1,'У2 Ввод'!$E$54-NETWORKDAYS('У2 Ввод'!$D$54,$B20)+1))/Настройки!$E$8*100)</f>
        <v>0</v>
      </c>
      <c r="AX20" s="67" t="n">
        <f aca="false">IF(OR($D20=1,MONTH($B20)&lt;&gt;MONTH(StartDate),'У2 Ввод'!$D$55="",'У2 Ввод'!$E$55="",'У2 Ввод'!$D$55&gt;$B20),0,MAX(0,MIN(1,'У2 Ввод'!$E$55-NETWORKDAYS('У2 Ввод'!$D$55,$B20)+1))/Настройки!$E$8*100)</f>
        <v>0</v>
      </c>
      <c r="AY20" s="67" t="n">
        <f aca="false">IF(OR($D20=1,MONTH($B20)&lt;&gt;MONTH(StartDate),'У2 Ввод'!$D$56="",'У2 Ввод'!$E$56="",'У2 Ввод'!$D$56&gt;$B20),0,MAX(0,MIN(1,'У2 Ввод'!$E$56-NETWORKDAYS('У2 Ввод'!$D$56,$B20)+1))/Настройки!$E$8*100)</f>
        <v>0</v>
      </c>
      <c r="AZ20" s="67" t="n">
        <f aca="false">IF(OR($D20=1,MONTH($B20)&lt;&gt;MONTH(StartDate),'У2 Ввод'!$D$57="",'У2 Ввод'!$E$57="",'У2 Ввод'!$D$57&gt;$B20),0,MAX(0,MIN(1,'У2 Ввод'!$E$57-NETWORKDAYS('У2 Ввод'!$D$57,$B20)+1))/Настройки!$E$8*100)</f>
        <v>0</v>
      </c>
      <c r="BA20" s="67" t="n">
        <f aca="false">IF(OR($D20=1,MONTH($B20)&lt;&gt;MONTH(StartDate),'У2 Ввод'!$D$58="",'У2 Ввод'!$E$58="",'У2 Ввод'!$D$58&gt;$B20),0,MAX(0,MIN(1,'У2 Ввод'!$E$58-NETWORKDAYS('У2 Ввод'!$D$58,$B20)+1))/Настройки!$E$8*100)</f>
        <v>0</v>
      </c>
      <c r="BB20" s="67" t="n">
        <f aca="false">IF(OR($D20=1,MONTH($B20)&lt;&gt;MONTH(StartDate),'У2 Ввод'!$D$59="",'У2 Ввод'!$E$59="",'У2 Ввод'!$D$59&gt;$B20),0,MAX(0,MIN(1,'У2 Ввод'!$E$59-NETWORKDAYS('У2 Ввод'!$D$59,$B20)+1))/Настройки!$E$8*100)</f>
        <v>0</v>
      </c>
      <c r="BC20" s="67" t="n">
        <f aca="false">IF(OR($D20=1,MONTH($B20)&lt;&gt;MONTH(StartDate),'У2 Ввод'!$D$60="",'У2 Ввод'!$E$60="",'У2 Ввод'!$D$60&gt;$B20),0,MAX(0,MIN(1,'У2 Ввод'!$E$60-NETWORKDAYS('У2 Ввод'!$D$60,$B20)+1))/Настройки!$E$8*100)</f>
        <v>0</v>
      </c>
      <c r="BD20" s="67" t="n">
        <f aca="false">IF(OR($D20=1,MONTH($B20)&lt;&gt;MONTH(StartDate),'У2 Ввод'!$D$61="",'У2 Ввод'!$E$61="",'У2 Ввод'!$D$61&gt;$B20),0,MAX(0,MIN(1,'У2 Ввод'!$E$61-NETWORKDAYS('У2 Ввод'!$D$61,$B20)+1))/Настройки!$E$8*100)</f>
        <v>0</v>
      </c>
      <c r="BE20" s="67" t="n">
        <f aca="false">IF(OR($D20=1,MONTH($B20)&lt;&gt;MONTH(StartDate),'У2 Ввод'!$D$62="",'У2 Ввод'!$E$62="",'У2 Ввод'!$D$62&gt;$B20),0,MAX(0,MIN(1,'У2 Ввод'!$E$62-NETWORKDAYS('У2 Ввод'!$D$62,$B20)+1))/Настройки!$E$8*100)</f>
        <v>0</v>
      </c>
      <c r="BF20" s="67" t="n">
        <f aca="false">IF(OR($D20=1,MONTH($B20)&lt;&gt;MONTH(StartDate),'У2 Ввод'!$D$63="",'У2 Ввод'!$E$63="",'У2 Ввод'!$D$63&gt;$B20),0,MAX(0,MIN(1,'У2 Ввод'!$E$63-NETWORKDAYS('У2 Ввод'!$D$63,$B20)+1))/Настройки!$E$8*100)</f>
        <v>0</v>
      </c>
      <c r="BG20" s="67" t="n">
        <f aca="false">IF(OR($D20=1,MONTH($B20)&lt;&gt;MONTH(StartDate),'У2 Ввод'!$D$64="",'У2 Ввод'!$E$64="",'У2 Ввод'!$D$64&gt;$B20),0,MAX(0,MIN(1,'У2 Ввод'!$E$64-NETWORKDAYS('У2 Ввод'!$D$64,$B20)+1))/Настройки!$E$8*100)</f>
        <v>0</v>
      </c>
      <c r="BH20" s="67" t="n">
        <f aca="false">IF(OR($D20=1,MONTH($B20)&lt;&gt;MONTH(StartDate),'У2 Ввод'!$D$65="",'У2 Ввод'!$E$65="",'У2 Ввод'!$D$65&gt;$B20),0,MAX(0,MIN(1,'У2 Ввод'!$E$65-NETWORKDAYS('У2 Ввод'!$D$65,$B20)+1))/Настройки!$E$8*100)</f>
        <v>0</v>
      </c>
      <c r="BI20" s="67" t="n">
        <f aca="false">IF(OR($D20=1,MONTH($B20)&lt;&gt;MONTH(StartDate),'У2 Ввод'!$D$66="",'У2 Ввод'!$E$66="",'У2 Ввод'!$D$66&gt;$B20),0,MAX(0,MIN(1,'У2 Ввод'!$E$66-NETWORKDAYS('У2 Ввод'!$D$66,$B20)+1))/Настройки!$E$8*100)</f>
        <v>0</v>
      </c>
      <c r="BJ20" s="67" t="n">
        <f aca="false">IF(OR($D20=1,MONTH($B20)&lt;&gt;MONTH(StartDate),'У2 Ввод'!$D$67="",'У2 Ввод'!$E$67="",'У2 Ввод'!$D$67&gt;$B20),0,MAX(0,MIN(1,'У2 Ввод'!$E$67-NETWORKDAYS('У2 Ввод'!$D$67,$B20)+1))/Настройки!$E$8*100)</f>
        <v>0</v>
      </c>
      <c r="BK20" s="67" t="n">
        <f aca="false">IF(OR($D20=1,MONTH($B20)&lt;&gt;MONTH(StartDate),'У2 Ввод'!$D$68="",'У2 Ввод'!$E$68="",'У2 Ввод'!$D$68&gt;$B20),0,MAX(0,MIN(1,'У2 Ввод'!$E$68-NETWORKDAYS('У2 Ввод'!$D$68,$B20)+1))/Настройки!$E$8*100)</f>
        <v>0</v>
      </c>
      <c r="BL20" s="67" t="n">
        <f aca="false">IF(OR($D20=1,MONTH($B20)&lt;&gt;MONTH(StartDate),'У2 Ввод'!$D$69="",'У2 Ввод'!$E$69="",'У2 Ввод'!$D$69&gt;$B20),0,MAX(0,MIN(1,'У2 Ввод'!$E$69-NETWORKDAYS('У2 Ввод'!$D$69,$B20)+1))/Настройки!$E$8*100)</f>
        <v>0</v>
      </c>
      <c r="BM20" s="67" t="n">
        <f aca="false">IF(OR($D20=1,MONTH($B20)&lt;&gt;MONTH(StartDate),'У2 Ввод'!$D$70="",'У2 Ввод'!$E$70="",'У2 Ввод'!$D$70&gt;$B20),0,MAX(0,MIN(1,'У2 Ввод'!$E$70-NETWORKDAYS('У2 Ввод'!$D$70,$B20)+1))/Настройки!$E$8*100)</f>
        <v>0</v>
      </c>
      <c r="BN20" s="67" t="n">
        <f aca="false">IF(OR($D20=1,MONTH($B20)&lt;&gt;MONTH(StartDate),'У2 Ввод'!$D$71="",'У2 Ввод'!$E$71="",'У2 Ввод'!$D$71&gt;$B20),0,MAX(0,MIN(1,'У2 Ввод'!$E$71-NETWORKDAYS('У2 Ввод'!$D$71,$B20)+1))/Настройки!$E$8*100)</f>
        <v>0</v>
      </c>
      <c r="BO20" s="67" t="n">
        <f aca="false">IF(OR($D20=1,MONTH($B20)&lt;&gt;MONTH(StartDate),'У2 Ввод'!$D$72="",'У2 Ввод'!$E$72="",'У2 Ввод'!$D$72&gt;$B20),0,MAX(0,MIN(1,'У2 Ввод'!$E$72-NETWORKDAYS('У2 Ввод'!$D$72,$B20)+1))/Настройки!$E$8*100)</f>
        <v>0</v>
      </c>
      <c r="BP20" s="67" t="n">
        <f aca="false">IF(OR($D20=1,MONTH($B20)&lt;&gt;MONTH(StartDate),'У2 Ввод'!$D$73="",'У2 Ввод'!$E$73="",'У2 Ввод'!$D$73&gt;$B20),0,MAX(0,MIN(1,'У2 Ввод'!$E$73-NETWORKDAYS('У2 Ввод'!$D$73,$B20)+1))/Настройки!$E$8*100)</f>
        <v>0</v>
      </c>
      <c r="BQ20" s="67" t="n">
        <f aca="false">IF(OR($D20=1,MONTH($B20)&lt;&gt;MONTH(StartDate),'У2 Ввод'!$D$74="",'У2 Ввод'!$E$74="",'У2 Ввод'!$D$74&gt;$B20),0,MAX(0,MIN(1,'У2 Ввод'!$E$74-NETWORKDAYS('У2 Ввод'!$D$74,$B20)+1))/Настройки!$E$8*100)</f>
        <v>0</v>
      </c>
      <c r="BR20" s="67" t="n">
        <f aca="false">IF(OR($D20=1,MONTH($B20)&lt;&gt;MONTH(StartDate),'У2 Ввод'!$D$75="",'У2 Ввод'!$E$75="",'У2 Ввод'!$D$75&gt;$B20),0,MAX(0,MIN(1,'У2 Ввод'!$E$75-NETWORKDAYS('У2 Ввод'!$D$75,$B20)+1))/Настройки!$E$8*100)</f>
        <v>0</v>
      </c>
      <c r="BS20" s="67" t="n">
        <f aca="false">IF(OR($D20=1,MONTH($B20)&lt;&gt;MONTH(StartDate),'У2 Ввод'!$D$76="",'У2 Ввод'!$E$76="",'У2 Ввод'!$D$76&gt;$B20),0,MAX(0,MIN(1,'У2 Ввод'!$E$76-NETWORKDAYS('У2 Ввод'!$D$76,$B20)+1))/Настройки!$E$8*100)</f>
        <v>0</v>
      </c>
      <c r="BT20" s="67" t="n">
        <f aca="false">IF(OR($D20=1,MONTH($B20)&lt;&gt;MONTH(StartDate),'У2 Ввод'!$D$77="",'У2 Ввод'!$E$77="",'У2 Ввод'!$D$77&gt;$B20),0,MAX(0,MIN(1,'У2 Ввод'!$E$77-NETWORKDAYS('У2 Ввод'!$D$77,$B20)+1))/Настройки!$E$8*100)</f>
        <v>0</v>
      </c>
      <c r="BU20" s="67" t="n">
        <f aca="false">IF(OR($D20=1,MONTH($B20)&lt;&gt;MONTH(StartDate),'У2 Ввод'!$D$78="",'У2 Ввод'!$E$78="",'У2 Ввод'!$D$78&gt;$B20),0,MAX(0,MIN(1,'У2 Ввод'!$E$78-NETWORKDAYS('У2 Ввод'!$D$78,$B20)+1))/Настройки!$E$8*100)</f>
        <v>0</v>
      </c>
      <c r="BV20" s="67" t="n">
        <f aca="false">IF(OR($D20=1,MONTH($B20)&lt;&gt;MONTH(StartDate),'У2 Ввод'!$D$79="",'У2 Ввод'!$E$79="",'У2 Ввод'!$D$79&gt;$B20),0,MAX(0,MIN(1,'У2 Ввод'!$E$79-NETWORKDAYS('У2 Ввод'!$D$79,$B20)+1))/Настройки!$E$8*100)</f>
        <v>0</v>
      </c>
      <c r="BW20" s="67" t="n">
        <f aca="false">IF(OR($D20=1,MONTH($B20)&lt;&gt;MONTH(StartDate),'У2 Ввод'!$D$80="",'У2 Ввод'!$E$80="",'У2 Ввод'!$D$80&gt;$B20),0,MAX(0,MIN(1,'У2 Ввод'!$E$80-NETWORKDAYS('У2 Ввод'!$D$80,$B20)+1))/Настройки!$E$8*100)</f>
        <v>0</v>
      </c>
      <c r="BX20" s="67" t="n">
        <f aca="false">IF(OR($D20=1,MONTH($B20)&lt;&gt;MONTH(StartDate),'У2 Ввод'!$D$81="",'У2 Ввод'!$E$81="",'У2 Ввод'!$D$81&gt;$B20),0,MAX(0,MIN(1,'У2 Ввод'!$E$81-NETWORKDAYS('У2 Ввод'!$D$81,$B20)+1))/Настройки!$E$8*100)</f>
        <v>0</v>
      </c>
      <c r="BY20" s="67" t="n">
        <f aca="false">IF(OR($D20=1,MONTH($B20)&lt;&gt;MONTH(StartDate),'У2 Ввод'!$D$82="",'У2 Ввод'!$E$82="",'У2 Ввод'!$D$82&gt;$B20),0,MAX(0,MIN(1,'У2 Ввод'!$E$82-NETWORKDAYS('У2 Ввод'!$D$82,$B20)+1))/Настройки!$E$8*100)</f>
        <v>0</v>
      </c>
      <c r="BZ20" s="67" t="n">
        <f aca="false">IF(OR($D20=1,MONTH($B20)&lt;&gt;MONTH(StartDate),'У2 Ввод'!$D$83="",'У2 Ввод'!$E$83="",'У2 Ввод'!$D$83&gt;$B20),0,MAX(0,MIN(1,'У2 Ввод'!$E$83-NETWORKDAYS('У2 Ввод'!$D$83,$B20)+1))/Настройки!$E$8*100)</f>
        <v>0</v>
      </c>
      <c r="CA20" s="67" t="n">
        <f aca="false">IF(OR($D20=1,MONTH($B20)&lt;&gt;MONTH(StartDate),'У2 Ввод'!$D$84="",'У2 Ввод'!$E$84="",'У2 Ввод'!$D$84&gt;$B20),0,MAX(0,MIN(1,'У2 Ввод'!$E$84-NETWORKDAYS('У2 Ввод'!$D$84,$B20)+1))/Настройки!$E$8*100)</f>
        <v>0</v>
      </c>
      <c r="CB20" s="67" t="n">
        <f aca="false">IF(OR($D20=1,MONTH($B20)&lt;&gt;MONTH(StartDate),'У2 Ввод'!$D$85="",'У2 Ввод'!$E$85="",'У2 Ввод'!$D$85&gt;$B20),0,MAX(0,MIN(1,'У2 Ввод'!$E$85-NETWORKDAYS('У2 Ввод'!$D$85,$B20)+1))/Настройки!$E$8*100)</f>
        <v>0</v>
      </c>
      <c r="CC20" s="67" t="n">
        <f aca="false">IF(OR($D20=1,MONTH($B20)&lt;&gt;MONTH(StartDate),'У2 Ввод'!$D$86="",'У2 Ввод'!$E$86="",'У2 Ввод'!$D$86&gt;$B20),0,MAX(0,MIN(1,'У2 Ввод'!$E$86-NETWORKDAYS('У2 Ввод'!$D$86,$B20)+1))/Настройки!$E$8*100)</f>
        <v>0</v>
      </c>
      <c r="CD20" s="67" t="n">
        <f aca="false">IF(OR($D20=1,MONTH($B20)&lt;&gt;MONTH(StartDate),'У2 Ввод'!$D$87="",'У2 Ввод'!$E$87="",'У2 Ввод'!$D$87&gt;$B20),0,MAX(0,MIN(1,'У2 Ввод'!$E$87-NETWORKDAYS('У2 Ввод'!$D$87,$B20)+1))/Настройки!$E$8*100)</f>
        <v>0</v>
      </c>
      <c r="CE20" s="67" t="n">
        <f aca="false">IF(OR($D20=1,MONTH($B20)&lt;&gt;MONTH(StartDate),'У2 Ввод'!$D$88="",'У2 Ввод'!$E$88="",'У2 Ввод'!$D$88&gt;$B20),0,MAX(0,MIN(1,'У2 Ввод'!$E$88-NETWORKDAYS('У2 Ввод'!$D$88,$B20)+1))/Настройки!$E$8*100)</f>
        <v>0</v>
      </c>
      <c r="CF20" s="67" t="n">
        <f aca="false">IF(OR($D20=1,MONTH($B20)&lt;&gt;MONTH(StartDate),'У2 Ввод'!$D$89="",'У2 Ввод'!$E$89="",'У2 Ввод'!$D$89&gt;$B20),0,MAX(0,MIN(1,'У2 Ввод'!$E$89-NETWORKDAYS('У2 Ввод'!$D$89,$B20)+1))/Настройки!$E$8*100)</f>
        <v>0</v>
      </c>
      <c r="CG20" s="67" t="n">
        <f aca="false">IF(OR($D20=1,MONTH($B20)&lt;&gt;MONTH(StartDate),'У2 Ввод'!$D$90="",'У2 Ввод'!$E$90="",'У2 Ввод'!$D$90&gt;$B20),0,MAX(0,MIN(1,'У2 Ввод'!$E$90-NETWORKDAYS('У2 Ввод'!$D$90,$B20)+1))/Настройки!$E$8*100)</f>
        <v>0</v>
      </c>
      <c r="CH20" s="67" t="n">
        <f aca="false">IF(OR($D20=1,MONTH($B20)&lt;&gt;MONTH(StartDate),'У2 Ввод'!$D$91="",'У2 Ввод'!$E$91="",'У2 Ввод'!$D$91&gt;$B20),0,MAX(0,MIN(1,'У2 Ввод'!$E$91-NETWORKDAYS('У2 Ввод'!$D$91,$B20)+1))/Настройки!$E$8*100)</f>
        <v>0</v>
      </c>
      <c r="CI20" s="67" t="n">
        <f aca="false">IF(OR($D20=1,MONTH($B20)&lt;&gt;MONTH(StartDate),'У2 Ввод'!$D$92="",'У2 Ввод'!$E$92="",'У2 Ввод'!$D$92&gt;$B20),0,MAX(0,MIN(1,'У2 Ввод'!$E$92-NETWORKDAYS('У2 Ввод'!$D$92,$B20)+1))/Настройки!$E$8*100)</f>
        <v>0</v>
      </c>
      <c r="CJ20" s="67" t="n">
        <f aca="false">IF(OR($D20=1,MONTH($B20)&lt;&gt;MONTH(StartDate),'У2 Ввод'!$D$93="",'У2 Ввод'!$E$93="",'У2 Ввод'!$D$93&gt;$B20),0,MAX(0,MIN(1,'У2 Ввод'!$E$93-NETWORKDAYS('У2 Ввод'!$D$93,$B20)+1))/Настройки!$E$8*100)</f>
        <v>0</v>
      </c>
      <c r="CK20" s="67" t="n">
        <f aca="false">IF(OR($D20=1,MONTH($B20)&lt;&gt;MONTH(StartDate),'У2 Ввод'!$D$94="",'У2 Ввод'!$E$94="",'У2 Ввод'!$D$94&gt;$B20),0,MAX(0,MIN(1,'У2 Ввод'!$E$94-NETWORKDAYS('У2 Ввод'!$D$94,$B20)+1))/Настройки!$E$8*100)</f>
        <v>0</v>
      </c>
      <c r="CL20" s="67" t="n">
        <f aca="false">IF(OR($D20=1,MONTH($B20)&lt;&gt;MONTH(StartDate),'У2 Ввод'!$D$95="",'У2 Ввод'!$E$95="",'У2 Ввод'!$D$95&gt;$B20),0,MAX(0,MIN(1,'У2 Ввод'!$E$95-NETWORKDAYS('У2 Ввод'!$D$95,$B20)+1))/Настройки!$E$8*100)</f>
        <v>0</v>
      </c>
      <c r="CM20" s="67" t="n">
        <f aca="false">IF(OR($D20=1,MONTH($B20)&lt;&gt;MONTH(StartDate),'У2 Ввод'!$D$96="",'У2 Ввод'!$E$96="",'У2 Ввод'!$D$96&gt;$B20),0,MAX(0,MIN(1,'У2 Ввод'!$E$96-NETWORKDAYS('У2 Ввод'!$D$96,$B20)+1))/Настройки!$E$8*100)</f>
        <v>0</v>
      </c>
      <c r="CN20" s="67" t="n">
        <f aca="false">IF(OR($D20=1,MONTH($B20)&lt;&gt;MONTH(StartDate),'У2 Ввод'!$D$97="",'У2 Ввод'!$E$97="",'У2 Ввод'!$D$97&gt;$B20),0,MAX(0,MIN(1,'У2 Ввод'!$E$97-NETWORKDAYS('У2 Ввод'!$D$97,$B20)+1))/Настройки!$E$8*100)</f>
        <v>0</v>
      </c>
      <c r="CO20" s="67" t="n">
        <f aca="false">IF(OR($D20=1,MONTH($B20)&lt;&gt;MONTH(StartDate),'У2 Ввод'!$D$98="",'У2 Ввод'!$E$98="",'У2 Ввод'!$D$98&gt;$B20),0,MAX(0,MIN(1,'У2 Ввод'!$E$98-NETWORKDAYS('У2 Ввод'!$D$98,$B20)+1))/Настройки!$E$8*100)</f>
        <v>0</v>
      </c>
      <c r="CP20" s="67" t="n">
        <f aca="false">IF(OR($D20=1,MONTH($B20)&lt;&gt;MONTH(StartDate),'У2 Ввод'!$D$99="",'У2 Ввод'!$E$99="",'У2 Ввод'!$D$99&gt;$B20),0,MAX(0,MIN(1,'У2 Ввод'!$E$99-NETWORKDAYS('У2 Ввод'!$D$99,$B20)+1))/Настройки!$E$8*100)</f>
        <v>0</v>
      </c>
      <c r="CQ20" s="67" t="n">
        <f aca="false">IF(OR($D20=1,MONTH($B20)&lt;&gt;MONTH(StartDate),'У2 Ввод'!$D$100="",'У2 Ввод'!$E$100="",'У2 Ввод'!$D$100&gt;$B20),0,MAX(0,MIN(1,'У2 Ввод'!$E$100-NETWORKDAYS('У2 Ввод'!$D$100,$B20)+1))/Настройки!$E$8*100)</f>
        <v>0</v>
      </c>
      <c r="CR20" s="67" t="n">
        <f aca="false">IF(OR($D20=1,MONTH($B20)&lt;&gt;MONTH(StartDate),'У2 Ввод'!$D$101="",'У2 Ввод'!$E$101="",'У2 Ввод'!$D$101&gt;$B20),0,MAX(0,MIN(1,'У2 Ввод'!$E$101-NETWORKDAYS('У2 Ввод'!$D$101,$B20)+1))/Настройки!$E$8*100)</f>
        <v>0</v>
      </c>
      <c r="CS20" s="67" t="n">
        <f aca="false">IF(OR($D20=1,MONTH($B20)&lt;&gt;MONTH(StartDate),'У2 Ввод'!$D$102="",'У2 Ввод'!$E$102="",'У2 Ввод'!$D$102&gt;$B20),0,MAX(0,MIN(1,'У2 Ввод'!$E$102-NETWORKDAYS('У2 Ввод'!$D$102,$B20)+1))/Настройки!$E$8*100)</f>
        <v>0</v>
      </c>
      <c r="CT20" s="67" t="n">
        <f aca="false">IF(OR($D20=1,MONTH($B20)&lt;&gt;MONTH(StartDate),'У2 Ввод'!$D$103="",'У2 Ввод'!$E$103="",'У2 Ввод'!$D$103&gt;$B20),0,MAX(0,MIN(1,'У2 Ввод'!$E$103-NETWORKDAYS('У2 Ввод'!$D$103,$B20)+1))/Настройки!$E$8*100)</f>
        <v>0</v>
      </c>
      <c r="CU20" s="67" t="n">
        <f aca="false">IF(OR($D20=1,MONTH($B20)&lt;&gt;MONTH(StartDate),'У2 Ввод'!$D$104="",'У2 Ввод'!$E$104="",'У2 Ввод'!$D$104&gt;$B20),0,MAX(0,MIN(1,'У2 Ввод'!$E$104-NETWORKDAYS('У2 Ввод'!$D$104,$B20)+1))/Настройки!$E$8*100)</f>
        <v>0</v>
      </c>
      <c r="CV20" s="67" t="n">
        <f aca="false">IF(OR($D20=1,MONTH($B20)&lt;&gt;MONTH(StartDate),'У2 Ввод'!$D$105="",'У2 Ввод'!$E$105="",'У2 Ввод'!$D$105&gt;$B20),0,MAX(0,MIN(1,'У2 Ввод'!$E$105-NETWORKDAYS('У2 Ввод'!$D$105,$B20)+1))/Настройки!$E$8*100)</f>
        <v>0</v>
      </c>
      <c r="CW20" s="67" t="n">
        <f aca="false">IF(OR($D20=1,MONTH($B20)&lt;&gt;MONTH(StartDate),'У2 Ввод'!$D$106="",'У2 Ввод'!$E$106="",'У2 Ввод'!$D$106&gt;$B20),0,MAX(0,MIN(1,'У2 Ввод'!$E$106-NETWORKDAYS('У2 Ввод'!$D$106,$B20)+1))/Настройки!$E$8*100)</f>
        <v>0</v>
      </c>
      <c r="CX20" s="67" t="n">
        <f aca="false">IF(OR($D20=1,MONTH($B20)&lt;&gt;MONTH(StartDate),'У2 Ввод'!$D$107="",'У2 Ввод'!$E$107="",'У2 Ввод'!$D$107&gt;$B20),0,MAX(0,MIN(1,'У2 Ввод'!$E$107-NETWORKDAYS('У2 Ввод'!$D$107,$B20)+1))/Настройки!$E$8*100)</f>
        <v>0</v>
      </c>
      <c r="CY20" s="67" t="n">
        <f aca="false">IF(OR($D20=1,MONTH($B20)&lt;&gt;MONTH(StartDate),'У2 Ввод'!$D$108="",'У2 Ввод'!$E$108="",'У2 Ввод'!$D$108&gt;$B20),0,MAX(0,MIN(1,'У2 Ввод'!$E$108-NETWORKDAYS('У2 Ввод'!$D$108,$B20)+1))/Настройки!$E$8*100)</f>
        <v>0</v>
      </c>
      <c r="CZ20" s="67" t="n">
        <f aca="false">IF(OR($D20=1,MONTH($B20)&lt;&gt;MONTH(StartDate),'У2 Ввод'!$D$109="",'У2 Ввод'!$E$109="",'У2 Ввод'!$D$109&gt;$B20),0,MAX(0,MIN(1,'У2 Ввод'!$E$109-NETWORKDAYS('У2 Ввод'!$D$109,$B20)+1))/Настройки!$E$8*100)</f>
        <v>0</v>
      </c>
      <c r="DA20" s="67" t="n">
        <f aca="false">IF(OR($D20=1,MONTH($B20)&lt;&gt;MONTH(StartDate),'У2 Ввод'!$D$110="",'У2 Ввод'!$E$110="",'У2 Ввод'!$D$110&gt;$B20),0,MAX(0,MIN(1,'У2 Ввод'!$E$110-NETWORKDAYS('У2 Ввод'!$D$110,$B20)+1))/Настройки!$E$8*100)</f>
        <v>0</v>
      </c>
      <c r="DB20" s="67" t="n">
        <f aca="false">IF(OR($D20=1,MONTH($B20)&lt;&gt;MONTH(StartDate),'У2 Ввод'!$D$111="",'У2 Ввод'!$E$111="",'У2 Ввод'!$D$111&gt;$B20),0,MAX(0,MIN(1,'У2 Ввод'!$E$111-NETWORKDAYS('У2 Ввод'!$D$111,$B20)+1))/Настройки!$E$8*100)</f>
        <v>0</v>
      </c>
      <c r="DC20" s="67" t="n">
        <f aca="false">IF(OR($D20=1,MONTH($B20)&lt;&gt;MONTH(StartDate),'У2 Ввод'!$D$112="",'У2 Ввод'!$E$112="",'У2 Ввод'!$D$112&gt;$B20),0,MAX(0,MIN(1,'У2 Ввод'!$E$112-NETWORKDAYS('У2 Ввод'!$D$112,$B20)+1))/Настройки!$E$8*100)</f>
        <v>0</v>
      </c>
      <c r="DD20" s="67" t="n">
        <f aca="false">IF(OR($D20=1,MONTH($B20)&lt;&gt;MONTH(StartDate),'У2 Ввод'!$D$113="",'У2 Ввод'!$E$113="",'У2 Ввод'!$D$113&gt;$B20),0,MAX(0,MIN(1,'У2 Ввод'!$E$113-NETWORKDAYS('У2 Ввод'!$D$113,$B20)+1))/Настройки!$E$8*100)</f>
        <v>0</v>
      </c>
      <c r="DE20" s="67" t="n">
        <f aca="false">IF(OR($D20=1,MONTH($B20)&lt;&gt;MONTH(StartDate),'У2 Ввод'!$D$114="",'У2 Ввод'!$E$114="",'У2 Ввод'!$D$114&gt;$B20),0,MAX(0,MIN(1,'У2 Ввод'!$E$114-NETWORKDAYS('У2 Ввод'!$D$114,$B20)+1))/Настройки!$E$8*100)</f>
        <v>0</v>
      </c>
      <c r="DF20" s="67" t="n">
        <f aca="false">IF(OR($D20=1,MONTH($B20)&lt;&gt;MONTH(StartDate),'У2 Ввод'!$D$115="",'У2 Ввод'!$E$115="",'У2 Ввод'!$D$115&gt;$B20),0,MAX(0,MIN(1,'У2 Ввод'!$E$115-NETWORKDAYS('У2 Ввод'!$D$115,$B20)+1))/Настройки!$E$8*100)</f>
        <v>0</v>
      </c>
      <c r="DG20" s="67" t="n">
        <f aca="false">IF(OR($D20=1,MONTH($B20)&lt;&gt;MONTH(StartDate),'У2 Ввод'!$D$116="",'У2 Ввод'!$E$116="",'У2 Ввод'!$D$116&gt;$B20),0,MAX(0,MIN(1,'У2 Ввод'!$E$116-NETWORKDAYS('У2 Ввод'!$D$116,$B20)+1))/Настройки!$E$8*100)</f>
        <v>0</v>
      </c>
      <c r="DH20" s="67" t="n">
        <f aca="false">IF(OR($D20=1,MONTH($B20)&lt;&gt;MONTH(StartDate),'У2 Ввод'!$D$117="",'У2 Ввод'!$E$117="",'У2 Ввод'!$D$117&gt;$B20),0,MAX(0,MIN(1,'У2 Ввод'!$E$117-NETWORKDAYS('У2 Ввод'!$D$117,$B20)+1))/Настройки!$E$8*100)</f>
        <v>0</v>
      </c>
      <c r="DI20" s="67" t="n">
        <f aca="false">IF(OR($D20=1,MONTH($B20)&lt;&gt;MONTH(StartDate),'У2 Ввод'!$D$118="",'У2 Ввод'!$E$118="",'У2 Ввод'!$D$118&gt;$B20),0,MAX(0,MIN(1,'У2 Ввод'!$E$118-NETWORKDAYS('У2 Ввод'!$D$118,$B20)+1))/Настройки!$E$8*100)</f>
        <v>0</v>
      </c>
      <c r="DJ20" s="67" t="n">
        <f aca="false">IF(OR($D20=1,MONTH($B20)&lt;&gt;MONTH(StartDate),'У2 Ввод'!$D$119="",'У2 Ввод'!$E$119="",'У2 Ввод'!$D$119&gt;$B20),0,MAX(0,MIN(1,'У2 Ввод'!$E$119-NETWORKDAYS('У2 Ввод'!$D$119,$B20)+1))/Настройки!$E$8*100)</f>
        <v>0</v>
      </c>
      <c r="DK20" s="67" t="n">
        <f aca="false">IF(OR($D20=1,MONTH($B20)&lt;&gt;MONTH(StartDate),'У2 Ввод'!$D$120="",'У2 Ввод'!$E$120="",'У2 Ввод'!$D$120&gt;$B20),0,MAX(0,MIN(1,'У2 Ввод'!$E$120-NETWORKDAYS('У2 Ввод'!$D$120,$B20)+1))/Настройки!$E$8*100)</f>
        <v>0</v>
      </c>
      <c r="DL20" s="67" t="n">
        <f aca="false">IF(OR($D20=1,MONTH($B20)&lt;&gt;MONTH(StartDate),'У2 Ввод'!$D$121="",'У2 Ввод'!$E$121="",'У2 Ввод'!$D$121&gt;$B20),0,MAX(0,MIN(1,'У2 Ввод'!$E$121-NETWORKDAYS('У2 Ввод'!$D$121,$B20)+1))/Настройки!$E$8*100)</f>
        <v>0</v>
      </c>
      <c r="DM20" s="67" t="n">
        <f aca="false">IF(OR($D20=1,MONTH($B20)&lt;&gt;MONTH(StartDate),'У2 Ввод'!$D$122="",'У2 Ввод'!$E$122="",'У2 Ввод'!$D$122&gt;$B20),0,MAX(0,MIN(1,'У2 Ввод'!$E$122-NETWORKDAYS('У2 Ввод'!$D$122,$B20)+1))/Настройки!$E$8*100)</f>
        <v>0</v>
      </c>
      <c r="DN20" s="67" t="n">
        <f aca="false">IF(OR($D20=1,MONTH($B20)&lt;&gt;MONTH(StartDate),'У2 Ввод'!$D$123="",'У2 Ввод'!$E$123="",'У2 Ввод'!$D$123&gt;$B20),0,MAX(0,MIN(1,'У2 Ввод'!$E$123-NETWORKDAYS('У2 Ввод'!$D$123,$B20)+1))/Настройки!$E$8*100)</f>
        <v>0</v>
      </c>
      <c r="DO20" s="67" t="n">
        <f aca="false">IF(OR($D20=1,MONTH($B20)&lt;&gt;MONTH(StartDate),'У2 Ввод'!$D$124="",'У2 Ввод'!$E$124="",'У2 Ввод'!$D$124&gt;$B20),0,MAX(0,MIN(1,'У2 Ввод'!$E$124-NETWORKDAYS('У2 Ввод'!$D$124,$B20)+1))/Настройки!$E$8*100)</f>
        <v>0</v>
      </c>
      <c r="DP20" s="67" t="n">
        <f aca="false">IF(OR($D20=1,MONTH($B20)&lt;&gt;MONTH(StartDate),'У2 Ввод'!$D$125="",'У2 Ввод'!$E$125="",'У2 Ввод'!$D$125&gt;$B20),0,MAX(0,MIN(1,'У2 Ввод'!$E$125-NETWORKDAYS('У2 Ввод'!$D$125,$B20)+1))/Настройки!$E$8*100)</f>
        <v>0</v>
      </c>
      <c r="DQ20" s="67" t="n">
        <f aca="false">IF(OR($D20=1,MONTH($B20)&lt;&gt;MONTH(StartDate),'У2 Ввод'!$D$126="",'У2 Ввод'!$E$126="",'У2 Ввод'!$D$126&gt;$B20),0,MAX(0,MIN(1,'У2 Ввод'!$E$126-NETWORKDAYS('У2 Ввод'!$D$126,$B20)+1))/Настройки!$E$8*100)</f>
        <v>0</v>
      </c>
      <c r="DR20" s="67" t="n">
        <f aca="false">IF(OR($D20=1,MONTH($B20)&lt;&gt;MONTH(StartDate),'У2 Ввод'!$D$127="",'У2 Ввод'!$E$127="",'У2 Ввод'!$D$127&gt;$B20),0,MAX(0,MIN(1,'У2 Ввод'!$E$127-NETWORKDAYS('У2 Ввод'!$D$127,$B20)+1))/Настройки!$E$8*100)</f>
        <v>0</v>
      </c>
      <c r="DS20" s="67" t="n">
        <f aca="false">IF(OR($D20=1,MONTH($B20)&lt;&gt;MONTH(StartDate),'У2 Ввод'!$D$128="",'У2 Ввод'!$E$128="",'У2 Ввод'!$D$128&gt;$B20),0,MAX(0,MIN(1,'У2 Ввод'!$E$128-NETWORKDAYS('У2 Ввод'!$D$128,$B20)+1))/Настройки!$E$8*100)</f>
        <v>0</v>
      </c>
      <c r="DT20" s="67" t="n">
        <f aca="false">IF(OR($D20=1,MONTH($B20)&lt;&gt;MONTH(StartDate),'У2 Ввод'!$D$129="",'У2 Ввод'!$E$129="",'У2 Ввод'!$D$129&gt;$B20),0,MAX(0,MIN(1,'У2 Ввод'!$E$129-NETWORKDAYS('У2 Ввод'!$D$129,$B20)+1))/Настройки!$E$8*100)</f>
        <v>0</v>
      </c>
      <c r="DU20" s="67" t="n">
        <f aca="false">IF(OR($D20=1,MONTH($B20)&lt;&gt;MONTH(StartDate),'У2 Ввод'!$D$130="",'У2 Ввод'!$E$130="",'У2 Ввод'!$D$130&gt;$B20),0,MAX(0,MIN(1,'У2 Ввод'!$E$130-NETWORKDAYS('У2 Ввод'!$D$130,$B20)+1))/Настройки!$E$8*100)</f>
        <v>0</v>
      </c>
      <c r="DV20" s="67" t="n">
        <f aca="false">IF(OR($D20=1,MONTH($B20)&lt;&gt;MONTH(StartDate),'У2 Ввод'!$D$131="",'У2 Ввод'!$E$131="",'У2 Ввод'!$D$131&gt;$B20),0,MAX(0,MIN(1,'У2 Ввод'!$E$131-NETWORKDAYS('У2 Ввод'!$D$131,$B20)+1))/Настройки!$E$8*100)</f>
        <v>0</v>
      </c>
      <c r="DW20" s="67" t="n">
        <f aca="false">IF(OR($D20=1,MONTH($B20)&lt;&gt;MONTH(StartDate),'У2 Ввод'!$D$132="",'У2 Ввод'!$E$132="",'У2 Ввод'!$D$132&gt;$B20),0,MAX(0,MIN(1,'У2 Ввод'!$E$132-NETWORKDAYS('У2 Ввод'!$D$132,$B20)+1))/Настройки!$E$8*100)</f>
        <v>0</v>
      </c>
      <c r="DX20" s="67" t="n">
        <f aca="false">IF(OR($D20=1,MONTH($B20)&lt;&gt;MONTH(StartDate),'У2 Ввод'!$D$133="",'У2 Ввод'!$E$133="",'У2 Ввод'!$D$133&gt;$B20),0,MAX(0,MIN(1,'У2 Ввод'!$E$133-NETWORKDAYS('У2 Ввод'!$D$133,$B20)+1))/Настройки!$E$8*100)</f>
        <v>0</v>
      </c>
      <c r="DY20" s="67" t="n">
        <f aca="false">IF(OR($D20=1,MONTH($B20)&lt;&gt;MONTH(StartDate),'У2 Ввод'!$D$134="",'У2 Ввод'!$E$134="",'У2 Ввод'!$D$134&gt;$B20),0,MAX(0,MIN(1,'У2 Ввод'!$E$134-NETWORKDAYS('У2 Ввод'!$D$134,$B20)+1))/Настройки!$E$8*100)</f>
        <v>0</v>
      </c>
      <c r="DZ20" s="67" t="n">
        <f aca="false">IF(OR($D20=1,MONTH($B20)&lt;&gt;MONTH(StartDate),'У2 Ввод'!$D$135="",'У2 Ввод'!$E$135="",'У2 Ввод'!$D$135&gt;$B20),0,MAX(0,MIN(1,'У2 Ввод'!$E$135-NETWORKDAYS('У2 Ввод'!$D$135,$B20)+1))/Настройки!$E$8*100)</f>
        <v>0</v>
      </c>
      <c r="EA20" s="67" t="n">
        <f aca="false">IF(OR($D20=1,MONTH($B20)&lt;&gt;MONTH(StartDate),'У2 Ввод'!$D$136="",'У2 Ввод'!$E$136="",'У2 Ввод'!$D$136&gt;$B20),0,MAX(0,MIN(1,'У2 Ввод'!$E$136-NETWORKDAYS('У2 Ввод'!$D$136,$B20)+1))/Настройки!$E$8*100)</f>
        <v>0</v>
      </c>
      <c r="EB20" s="67" t="n">
        <f aca="false">IF(OR($D20=1,MONTH($B20)&lt;&gt;MONTH(StartDate),'У2 Ввод'!$D$137="",'У2 Ввод'!$E$137="",'У2 Ввод'!$D$137&gt;$B20),0,MAX(0,MIN(1,'У2 Ввод'!$E$137-NETWORKDAYS('У2 Ввод'!$D$137,$B20)+1))/Настройки!$E$8*100)</f>
        <v>0</v>
      </c>
      <c r="EC20" s="67" t="n">
        <f aca="false">IF(OR($D20=1,MONTH($B20)&lt;&gt;MONTH(StartDate),'У2 Ввод'!$D$138="",'У2 Ввод'!$E$138="",'У2 Ввод'!$D$138&gt;$B20),0,MAX(0,MIN(1,'У2 Ввод'!$E$138-NETWORKDAYS('У2 Ввод'!$D$138,$B20)+1))/Настройки!$E$8*100)</f>
        <v>0</v>
      </c>
      <c r="ED20" s="67" t="n">
        <f aca="false">IF(OR($D20=1,MONTH($B20)&lt;&gt;MONTH(StartDate),'У2 Ввод'!$D$139="",'У2 Ввод'!$E$139="",'У2 Ввод'!$D$139&gt;$B20),0,MAX(0,MIN(1,'У2 Ввод'!$E$139-NETWORKDAYS('У2 Ввод'!$D$139,$B20)+1))/Настройки!$E$8*100)</f>
        <v>0</v>
      </c>
      <c r="EE20" s="67" t="n">
        <f aca="false">IF(OR($D20=1,MONTH($B20)&lt;&gt;MONTH(StartDate),'У2 Ввод'!$D$140="",'У2 Ввод'!$E$140="",'У2 Ввод'!$D$140&gt;$B20),0,MAX(0,MIN(1,'У2 Ввод'!$E$140-NETWORKDAYS('У2 Ввод'!$D$140,$B20)+1))/Настройки!$E$8*100)</f>
        <v>0</v>
      </c>
      <c r="EF20" s="67" t="n">
        <f aca="false">IF(OR($D20=1,MONTH($B20)&lt;&gt;MONTH(StartDate),'У2 Ввод'!$D$141="",'У2 Ввод'!$E$141="",'У2 Ввод'!$D$141&gt;$B20),0,MAX(0,MIN(1,'У2 Ввод'!$E$141-NETWORKDAYS('У2 Ввод'!$D$141,$B20)+1))/Настройки!$E$8*100)</f>
        <v>0</v>
      </c>
      <c r="EG20" s="67" t="n">
        <f aca="false">IF(OR($D20=1,MONTH($B20)&lt;&gt;MONTH(StartDate),'У2 Ввод'!$D$142="",'У2 Ввод'!$E$142="",'У2 Ввод'!$D$142&gt;$B20),0,MAX(0,MIN(1,'У2 Ввод'!$E$142-NETWORKDAYS('У2 Ввод'!$D$142,$B20)+1))/Настройки!$E$8*100)</f>
        <v>0</v>
      </c>
      <c r="EH20" s="67" t="n">
        <f aca="false">IF(OR($D20=1,MONTH($B20)&lt;&gt;MONTH(StartDate),'У2 Ввод'!$D$143="",'У2 Ввод'!$E$143="",'У2 Ввод'!$D$143&gt;$B20),0,MAX(0,MIN(1,'У2 Ввод'!$E$143-NETWORKDAYS('У2 Ввод'!$D$143,$B20)+1))/Настройки!$E$8*100)</f>
        <v>0</v>
      </c>
      <c r="EI20" s="67" t="n">
        <f aca="false">IF(OR($D20=1,MONTH($B20)&lt;&gt;MONTH(StartDate),'У2 Ввод'!$D$144="",'У2 Ввод'!$E$144="",'У2 Ввод'!$D$144&gt;$B20),0,MAX(0,MIN(1,'У2 Ввод'!$E$144-NETWORKDAYS('У2 Ввод'!$D$144,$B20)+1))/Настройки!$E$8*100)</f>
        <v>0</v>
      </c>
      <c r="EJ20" s="67" t="n">
        <f aca="false">IF(OR($D20=1,MONTH($B20)&lt;&gt;MONTH(StartDate),'У2 Ввод'!$D$145="",'У2 Ввод'!$E$145="",'У2 Ввод'!$D$145&gt;$B20),0,MAX(0,MIN(1,'У2 Ввод'!$E$145-NETWORKDAYS('У2 Ввод'!$D$145,$B20)+1))/Настройки!$E$8*100)</f>
        <v>0</v>
      </c>
      <c r="EK20" s="67" t="n">
        <f aca="false">IF(OR($D20=1,MONTH($B20)&lt;&gt;MONTH(StartDate),'У2 Ввод'!$D$146="",'У2 Ввод'!$E$146="",'У2 Ввод'!$D$146&gt;$B20),0,MAX(0,MIN(1,'У2 Ввод'!$E$146-NETWORKDAYS('У2 Ввод'!$D$146,$B20)+1))/Настройки!$E$8*100)</f>
        <v>0</v>
      </c>
      <c r="EL20" s="67" t="n">
        <f aca="false">IF(OR($D20=1,MONTH($B20)&lt;&gt;MONTH(StartDate),'У2 Ввод'!$D$147="",'У2 Ввод'!$E$147="",'У2 Ввод'!$D$147&gt;$B20),0,MAX(0,MIN(1,'У2 Ввод'!$E$147-NETWORKDAYS('У2 Ввод'!$D$147,$B20)+1))/Настройки!$E$8*100)</f>
        <v>0</v>
      </c>
      <c r="EM20" s="67" t="n">
        <f aca="false">IF(OR($D20=1,MONTH($B20)&lt;&gt;MONTH(StartDate),'У2 Ввод'!$D$148="",'У2 Ввод'!$E$148="",'У2 Ввод'!$D$148&gt;$B20),0,MAX(0,MIN(1,'У2 Ввод'!$E$148-NETWORKDAYS('У2 Ввод'!$D$148,$B20)+1))/Настройки!$E$8*100)</f>
        <v>0</v>
      </c>
      <c r="EN20" s="67" t="n">
        <f aca="false">IF(OR($D20=1,MONTH($B20)&lt;&gt;MONTH(StartDate),'У2 Ввод'!$D$149="",'У2 Ввод'!$E$149="",'У2 Ввод'!$D$149&gt;$B20),0,MAX(0,MIN(1,'У2 Ввод'!$E$149-NETWORKDAYS('У2 Ввод'!$D$149,$B20)+1))/Настройки!$E$8*100)</f>
        <v>0</v>
      </c>
      <c r="EO20" s="67" t="n">
        <f aca="false">IF(OR($D20=1,MONTH($B20)&lt;&gt;MONTH(StartDate),'У2 Ввод'!$D$150="",'У2 Ввод'!$E$150="",'У2 Ввод'!$D$150&gt;$B20),0,MAX(0,MIN(1,'У2 Ввод'!$E$150-NETWORKDAYS('У2 Ввод'!$D$150,$B20)+1))/Настройки!$E$8*100)</f>
        <v>0</v>
      </c>
      <c r="EP20" s="67" t="n">
        <f aca="false">IF(OR($D20=1,MONTH($B20)&lt;&gt;MONTH(StartDate),'У2 Ввод'!$D$151="",'У2 Ввод'!$E$151="",'У2 Ввод'!$D$151&gt;$B20),0,MAX(0,MIN(1,'У2 Ввод'!$E$151-NETWORKDAYS('У2 Ввод'!$D$151,$B20)+1))/Настройки!$E$8*100)</f>
        <v>0</v>
      </c>
      <c r="EQ20" s="67" t="n">
        <f aca="false">IF(OR($D20=1,MONTH($B20)&lt;&gt;MONTH(StartDate),'У2 Ввод'!$D$152="",'У2 Ввод'!$E$152="",'У2 Ввод'!$D$152&gt;$B20),0,MAX(0,MIN(1,'У2 Ввод'!$E$152-NETWORKDAYS('У2 Ввод'!$D$152,$B20)+1))/Настройки!$E$8*100)</f>
        <v>0</v>
      </c>
      <c r="ER20" s="67" t="n">
        <f aca="false">IF(OR($D20=1,MONTH($B20)&lt;&gt;MONTH(StartDate),'У2 Ввод'!$D$153="",'У2 Ввод'!$E$153="",'У2 Ввод'!$D$153&gt;$B20),0,MAX(0,MIN(1,'У2 Ввод'!$E$153-NETWORKDAYS('У2 Ввод'!$D$153,$B20)+1))/Настройки!$E$8*100)</f>
        <v>0</v>
      </c>
      <c r="ES20" s="67" t="n">
        <f aca="false">IF(OR($D20=1,MONTH($B20)&lt;&gt;MONTH(StartDate),'У2 Ввод'!$D$154="",'У2 Ввод'!$E$154="",'У2 Ввод'!$D$154&gt;$B20),0,MAX(0,MIN(1,'У2 Ввод'!$E$154-NETWORKDAYS('У2 Ввод'!$D$154,$B20)+1))/Настройки!$E$8*100)</f>
        <v>0</v>
      </c>
      <c r="ET20" s="67" t="n">
        <f aca="false">IF(OR($D20=1,MONTH($B20)&lt;&gt;MONTH(StartDate),'У2 Ввод'!$D$155="",'У2 Ввод'!$E$155="",'У2 Ввод'!$D$155&gt;$B20),0,MAX(0,MIN(1,'У2 Ввод'!$E$155-NETWORKDAYS('У2 Ввод'!$D$155,$B20)+1))/Настройки!$E$8*100)</f>
        <v>0</v>
      </c>
      <c r="EU20" s="67" t="n">
        <f aca="false">IF(OR($D20=1,MONTH($B20)&lt;&gt;MONTH(StartDate),'У2 Ввод'!$D$156="",'У2 Ввод'!$E$156="",'У2 Ввод'!$D$156&gt;$B20),0,MAX(0,MIN(1,'У2 Ввод'!$E$156-NETWORKDAYS('У2 Ввод'!$D$156,$B20)+1))/Настройки!$E$8*100)</f>
        <v>0</v>
      </c>
      <c r="EV20" s="67" t="n">
        <f aca="false">IF(OR($D20=1,MONTH($B20)&lt;&gt;MONTH(StartDate),'У2 Ввод'!$D$157="",'У2 Ввод'!$E$157="",'У2 Ввод'!$D$157&gt;$B20),0,MAX(0,MIN(1,'У2 Ввод'!$E$157-NETWORKDAYS('У2 Ввод'!$D$157,$B20)+1))/Настройки!$E$8*100)</f>
        <v>0</v>
      </c>
      <c r="EW20" s="67" t="n">
        <f aca="false">IF(OR($D20=1,MONTH($B20)&lt;&gt;MONTH(StartDate),'У2 Ввод'!$D$158="",'У2 Ввод'!$E$158="",'У2 Ввод'!$D$158&gt;$B20),0,MAX(0,MIN(1,'У2 Ввод'!$E$158-NETWORKDAYS('У2 Ввод'!$D$158,$B20)+1))/Настройки!$E$8*100)</f>
        <v>0</v>
      </c>
      <c r="EX20" s="67" t="n">
        <f aca="false">IF(OR($D20=1,MONTH($B20)&lt;&gt;MONTH(StartDate),'У2 Ввод'!$D$159="",'У2 Ввод'!$E$159="",'У2 Ввод'!$D$159&gt;$B20),0,MAX(0,MIN(1,'У2 Ввод'!$E$159-NETWORKDAYS('У2 Ввод'!$D$159,$B20)+1))/Настройки!$E$8*100)</f>
        <v>0</v>
      </c>
      <c r="EY20" s="67" t="n">
        <f aca="false">IF(OR($D20=1,MONTH($B20)&lt;&gt;MONTH(StartDate),'У2 Ввод'!$D$160="",'У2 Ввод'!$E$160="",'У2 Ввод'!$D$160&gt;$B20),0,MAX(0,MIN(1,'У2 Ввод'!$E$160-NETWORKDAYS('У2 Ввод'!$D$160,$B20)+1))/Настройки!$E$8*100)</f>
        <v>0</v>
      </c>
      <c r="EZ20" s="67" t="n">
        <f aca="false">IF(OR($D20=1,MONTH($B20)&lt;&gt;MONTH(StartDate),'У2 Ввод'!$D$161="",'У2 Ввод'!$E$161="",'У2 Ввод'!$D$161&gt;$B20),0,MAX(0,MIN(1,'У2 Ввод'!$E$161-NETWORKDAYS('У2 Ввод'!$D$161,$B20)+1))/Настройки!$E$8*100)</f>
        <v>0</v>
      </c>
      <c r="FA20" s="67" t="n">
        <f aca="false">IF(OR($D20=1,MONTH($B20)&lt;&gt;MONTH(StartDate),'У2 Ввод'!$D$162="",'У2 Ввод'!$E$162="",'У2 Ввод'!$D$162&gt;$B20),0,MAX(0,MIN(1,'У2 Ввод'!$E$162-NETWORKDAYS('У2 Ввод'!$D$162,$B20)+1))/Настройки!$E$8*100)</f>
        <v>0</v>
      </c>
      <c r="FB20" s="67" t="n">
        <f aca="false">IF(OR($D20=1,MONTH($B20)&lt;&gt;MONTH(StartDate),'У2 Ввод'!$D$163="",'У2 Ввод'!$E$163="",'У2 Ввод'!$D$163&gt;$B20),0,MAX(0,MIN(1,'У2 Ввод'!$E$163-NETWORKDAYS('У2 Ввод'!$D$163,$B20)+1))/Настройки!$E$8*100)</f>
        <v>0</v>
      </c>
      <c r="FC20" s="67" t="n">
        <f aca="false">IF(OR($D20=1,MONTH($B20)&lt;&gt;MONTH(StartDate),'У2 Ввод'!$D$164="",'У2 Ввод'!$E$164="",'У2 Ввод'!$D$164&gt;$B20),0,MAX(0,MIN(1,'У2 Ввод'!$E$164-NETWORKDAYS('У2 Ввод'!$D$164,$B20)+1))/Настройки!$E$8*100)</f>
        <v>0</v>
      </c>
      <c r="FD20" s="67" t="n">
        <f aca="false">IF(OR($D20=1,MONTH($B20)&lt;&gt;MONTH(StartDate),'У2 Ввод'!$D$165="",'У2 Ввод'!$E$165="",'У2 Ввод'!$D$165&gt;$B20),0,MAX(0,MIN(1,'У2 Ввод'!$E$165-NETWORKDAYS('У2 Ввод'!$D$165,$B20)+1))/Настройки!$E$8*100)</f>
        <v>0</v>
      </c>
      <c r="FE20" s="67" t="n">
        <f aca="false">IF(OR($D20=1,MONTH($B20)&lt;&gt;MONTH(StartDate),'У2 Ввод'!$D$166="",'У2 Ввод'!$E$166="",'У2 Ввод'!$D$166&gt;$B20),0,MAX(0,MIN(1,'У2 Ввод'!$E$166-NETWORKDAYS('У2 Ввод'!$D$166,$B20)+1))/Настройки!$E$8*100)</f>
        <v>0</v>
      </c>
      <c r="FF20" s="67" t="n">
        <f aca="false">IF(OR($D20=1,MONTH($B20)&lt;&gt;MONTH(StartDate),'У2 Ввод'!$D$167="",'У2 Ввод'!$E$167="",'У2 Ввод'!$D$167&gt;$B20),0,MAX(0,MIN(1,'У2 Ввод'!$E$167-NETWORKDAYS('У2 Ввод'!$D$167,$B20)+1))/Настройки!$E$8*100)</f>
        <v>0</v>
      </c>
      <c r="FG20" s="67" t="n">
        <f aca="false">IF(OR($D20=1,MONTH($B20)&lt;&gt;MONTH(StartDate),'У2 Ввод'!$D$168="",'У2 Ввод'!$E$168="",'У2 Ввод'!$D$168&gt;$B20),0,MAX(0,MIN(1,'У2 Ввод'!$E$168-NETWORKDAYS('У2 Ввод'!$D$168,$B20)+1))/Настройки!$E$8*100)</f>
        <v>0</v>
      </c>
      <c r="FH20" s="67" t="n">
        <f aca="false">IF(OR($D20=1,MONTH($B20)&lt;&gt;MONTH(StartDate),'У2 Ввод'!$D$169="",'У2 Ввод'!$E$169="",'У2 Ввод'!$D$169&gt;$B20),0,MAX(0,MIN(1,'У2 Ввод'!$E$169-NETWORKDAYS('У2 Ввод'!$D$169,$B20)+1))/Настройки!$E$8*100)</f>
        <v>0</v>
      </c>
      <c r="FI20" s="67" t="n">
        <f aca="false">IF(OR($D20=1,MONTH($B20)&lt;&gt;MONTH(StartDate),'У2 Ввод'!$D$170="",'У2 Ввод'!$E$170="",'У2 Ввод'!$D$170&gt;$B20),0,MAX(0,MIN(1,'У2 Ввод'!$E$170-NETWORKDAYS('У2 Ввод'!$D$170,$B20)+1))/Настройки!$E$8*100)</f>
        <v>0</v>
      </c>
      <c r="FJ20" s="67" t="n">
        <f aca="false">IF(OR($D20=1,MONTH($B20)&lt;&gt;MONTH(StartDate),'У2 Ввод'!$D$171="",'У2 Ввод'!$E$171="",'У2 Ввод'!$D$171&gt;$B20),0,MAX(0,MIN(1,'У2 Ввод'!$E$171-NETWORKDAYS('У2 Ввод'!$D$171,$B20)+1))/Настройки!$E$8*100)</f>
        <v>0</v>
      </c>
      <c r="FK20" s="67" t="n">
        <f aca="false">IF(OR($D20=1,MONTH($B20)&lt;&gt;MONTH(StartDate),'У2 Ввод'!$D$172="",'У2 Ввод'!$E$172="",'У2 Ввод'!$D$172&gt;$B20),0,MAX(0,MIN(1,'У2 Ввод'!$E$172-NETWORKDAYS('У2 Ввод'!$D$172,$B20)+1))/Настройки!$E$8*100)</f>
        <v>0</v>
      </c>
      <c r="FL20" s="67" t="n">
        <f aca="false">IF(OR($D20=1,MONTH($B20)&lt;&gt;MONTH(StartDate),'У2 Ввод'!$D$173="",'У2 Ввод'!$E$173="",'У2 Ввод'!$D$173&gt;$B20),0,MAX(0,MIN(1,'У2 Ввод'!$E$173-NETWORKDAYS('У2 Ввод'!$D$173,$B20)+1))/Настройки!$E$8*100)</f>
        <v>0</v>
      </c>
      <c r="FM20" s="67" t="n">
        <f aca="false">IF(OR($D20=1,MONTH($B20)&lt;&gt;MONTH(StartDate),'У2 Ввод'!$D$174="",'У2 Ввод'!$E$174="",'У2 Ввод'!$D$174&gt;$B20),0,MAX(0,MIN(1,'У2 Ввод'!$E$174-NETWORKDAYS('У2 Ввод'!$D$174,$B20)+1))/Настройки!$E$8*100)</f>
        <v>0</v>
      </c>
      <c r="FN20" s="67" t="n">
        <f aca="false">IF(OR($D20=1,MONTH($B20)&lt;&gt;MONTH(StartDate),'У2 Ввод'!$D$175="",'У2 Ввод'!$E$175="",'У2 Ввод'!$D$175&gt;$B20),0,MAX(0,MIN(1,'У2 Ввод'!$E$175-NETWORKDAYS('У2 Ввод'!$D$175,$B20)+1))/Настройки!$E$8*100)</f>
        <v>0</v>
      </c>
      <c r="FO20" s="67" t="n">
        <f aca="false">IF(OR($D20=1,MONTH($B20)&lt;&gt;MONTH(StartDate),'У2 Ввод'!$D$176="",'У2 Ввод'!$E$176="",'У2 Ввод'!$D$176&gt;$B20),0,MAX(0,MIN(1,'У2 Ввод'!$E$176-NETWORKDAYS('У2 Ввод'!$D$176,$B20)+1))/Настройки!$E$8*100)</f>
        <v>0</v>
      </c>
      <c r="FP20" s="67" t="n">
        <f aca="false">IF(OR($D20=1,MONTH($B20)&lt;&gt;MONTH(StartDate),'У2 Ввод'!$D$177="",'У2 Ввод'!$E$177="",'У2 Ввод'!$D$177&gt;$B20),0,MAX(0,MIN(1,'У2 Ввод'!$E$177-NETWORKDAYS('У2 Ввод'!$D$177,$B20)+1))/Настройки!$E$8*100)</f>
        <v>0</v>
      </c>
      <c r="FQ20" s="67" t="n">
        <f aca="false">IF(OR($D20=1,MONTH($B20)&lt;&gt;MONTH(StartDate),'У2 Ввод'!$D$178="",'У2 Ввод'!$E$178="",'У2 Ввод'!$D$178&gt;$B20),0,MAX(0,MIN(1,'У2 Ввод'!$E$178-NETWORKDAYS('У2 Ввод'!$D$178,$B20)+1))/Настройки!$E$8*100)</f>
        <v>0</v>
      </c>
      <c r="FR20" s="67" t="n">
        <f aca="false">IF(OR($D20=1,MONTH($B20)&lt;&gt;MONTH(StartDate),'У2 Ввод'!$D$179="",'У2 Ввод'!$E$179="",'У2 Ввод'!$D$179&gt;$B20),0,MAX(0,MIN(1,'У2 Ввод'!$E$179-NETWORKDAYS('У2 Ввод'!$D$179,$B20)+1))/Настройки!$E$8*100)</f>
        <v>0</v>
      </c>
      <c r="FS20" s="67" t="n">
        <f aca="false">IF(OR($D20=1,MONTH($B20)&lt;&gt;MONTH(StartDate),'У2 Ввод'!$D$180="",'У2 Ввод'!$E$180="",'У2 Ввод'!$D$180&gt;$B20),0,MAX(0,MIN(1,'У2 Ввод'!$E$180-NETWORKDAYS('У2 Ввод'!$D$180,$B20)+1))/Настройки!$E$8*100)</f>
        <v>0</v>
      </c>
      <c r="FT20" s="67" t="n">
        <f aca="false">IF(OR($D20=1,MONTH($B20)&lt;&gt;MONTH(StartDate),'У2 Ввод'!$D$181="",'У2 Ввод'!$E$181="",'У2 Ввод'!$D$181&gt;$B20),0,MAX(0,MIN(1,'У2 Ввод'!$E$181-NETWORKDAYS('У2 Ввод'!$D$181,$B20)+1))/Настройки!$E$8*100)</f>
        <v>0</v>
      </c>
      <c r="FU20" s="67" t="n">
        <f aca="false">IF(OR($D20=1,MONTH($B20)&lt;&gt;MONTH(StartDate),'У2 Ввод'!$D$182="",'У2 Ввод'!$E$182="",'У2 Ввод'!$D$182&gt;$B20),0,MAX(0,MIN(1,'У2 Ввод'!$E$182-NETWORKDAYS('У2 Ввод'!$D$182,$B20)+1))/Настройки!$E$8*100)</f>
        <v>0</v>
      </c>
      <c r="FV20" s="67" t="n">
        <f aca="false">IF(OR($D20=1,MONTH($B20)&lt;&gt;MONTH(StartDate),'У2 Ввод'!$D$183="",'У2 Ввод'!$E$183="",'У2 Ввод'!$D$183&gt;$B20),0,MAX(0,MIN(1,'У2 Ввод'!$E$183-NETWORKDAYS('У2 Ввод'!$D$183,$B20)+1))/Настройки!$E$8*100)</f>
        <v>0</v>
      </c>
      <c r="FW20" s="67" t="n">
        <f aca="false">IF(OR($D20=1,MONTH($B20)&lt;&gt;MONTH(StartDate),'У2 Ввод'!$D$184="",'У2 Ввод'!$E$184="",'У2 Ввод'!$D$184&gt;$B20),0,MAX(0,MIN(1,'У2 Ввод'!$E$184-NETWORKDAYS('У2 Ввод'!$D$184,$B20)+1))/Настройки!$E$8*100)</f>
        <v>0</v>
      </c>
      <c r="FX20" s="67" t="n">
        <f aca="false">IF(OR($D20=1,MONTH($B20)&lt;&gt;MONTH(StartDate),'У2 Ввод'!$D$185="",'У2 Ввод'!$E$185="",'У2 Ввод'!$D$185&gt;$B20),0,MAX(0,MIN(1,'У2 Ввод'!$E$185-NETWORKDAYS('У2 Ввод'!$D$185,$B20)+1))/Настройки!$E$8*100)</f>
        <v>0</v>
      </c>
      <c r="FY20" s="67" t="n">
        <f aca="false">IF(OR($D20=1,MONTH($B20)&lt;&gt;MONTH(StartDate),'У2 Ввод'!$D$186="",'У2 Ввод'!$E$186="",'У2 Ввод'!$D$186&gt;$B20),0,MAX(0,MIN(1,'У2 Ввод'!$E$186-NETWORKDAYS('У2 Ввод'!$D$186,$B20)+1))/Настройки!$E$8*100)</f>
        <v>0</v>
      </c>
      <c r="FZ20" s="67" t="n">
        <f aca="false">IF(OR($D20=1,MONTH($B20)&lt;&gt;MONTH(StartDate),'У2 Ввод'!$D$187="",'У2 Ввод'!$E$187="",'У2 Ввод'!$D$187&gt;$B20),0,MAX(0,MIN(1,'У2 Ввод'!$E$187-NETWORKDAYS('У2 Ввод'!$D$187,$B20)+1))/Настройки!$E$8*100)</f>
        <v>0</v>
      </c>
      <c r="GA20" s="67" t="n">
        <f aca="false">IF(OR($D20=1,MONTH($B20)&lt;&gt;MONTH(StartDate),'У2 Ввод'!$D$188="",'У2 Ввод'!$E$188="",'У2 Ввод'!$D$188&gt;$B20),0,MAX(0,MIN(1,'У2 Ввод'!$E$188-NETWORKDAYS('У2 Ввод'!$D$188,$B20)+1))/Настройки!$E$8*100)</f>
        <v>0</v>
      </c>
      <c r="GB20" s="67" t="n">
        <f aca="false">IF(OR($D20=1,MONTH($B20)&lt;&gt;MONTH(StartDate),'У2 Ввод'!$D$189="",'У2 Ввод'!$E$189="",'У2 Ввод'!$D$189&gt;$B20),0,MAX(0,MIN(1,'У2 Ввод'!$E$189-NETWORKDAYS('У2 Ввод'!$D$189,$B20)+1))/Настройки!$E$8*100)</f>
        <v>0</v>
      </c>
      <c r="GC20" s="67" t="n">
        <f aca="false">IF(OR($D20=1,MONTH($B20)&lt;&gt;MONTH(StartDate),'У2 Ввод'!$D$190="",'У2 Ввод'!$E$190="",'У2 Ввод'!$D$190&gt;$B20),0,MAX(0,MIN(1,'У2 Ввод'!$E$190-NETWORKDAYS('У2 Ввод'!$D$190,$B20)+1))/Настройки!$E$8*100)</f>
        <v>0</v>
      </c>
      <c r="GD20" s="67" t="n">
        <f aca="false">IF(OR($D20=1,MONTH($B20)&lt;&gt;MONTH(StartDate),'У2 Ввод'!$D$191="",'У2 Ввод'!$E$191="",'У2 Ввод'!$D$191&gt;$B20),0,MAX(0,MIN(1,'У2 Ввод'!$E$191-NETWORKDAYS('У2 Ввод'!$D$191,$B20)+1))/Настройки!$E$8*100)</f>
        <v>0</v>
      </c>
      <c r="GE20" s="67" t="n">
        <f aca="false">IF(OR($D20=1,MONTH($B20)&lt;&gt;MONTH(StartDate),'У2 Ввод'!$D$192="",'У2 Ввод'!$E$192="",'У2 Ввод'!$D$192&gt;$B20),0,MAX(0,MIN(1,'У2 Ввод'!$E$192-NETWORKDAYS('У2 Ввод'!$D$192,$B20)+1))/Настройки!$E$8*100)</f>
        <v>0</v>
      </c>
      <c r="GF20" s="67" t="n">
        <f aca="false">IF(OR($D20=1,MONTH($B20)&lt;&gt;MONTH(StartDate),'У2 Ввод'!$D$193="",'У2 Ввод'!$E$193="",'У2 Ввод'!$D$193&gt;$B20),0,MAX(0,MIN(1,'У2 Ввод'!$E$193-NETWORKDAYS('У2 Ввод'!$D$193,$B20)+1))/Настройки!$E$8*100)</f>
        <v>0</v>
      </c>
      <c r="GG20" s="67" t="n">
        <f aca="false">IF(OR($D20=1,MONTH($B20)&lt;&gt;MONTH(StartDate),'У2 Ввод'!$D$194="",'У2 Ввод'!$E$194="",'У2 Ввод'!$D$194&gt;$B20),0,MAX(0,MIN(1,'У2 Ввод'!$E$194-NETWORKDAYS('У2 Ввод'!$D$194,$B20)+1))/Настройки!$E$8*100)</f>
        <v>0</v>
      </c>
      <c r="GH20" s="67" t="n">
        <f aca="false">IF(OR($D20=1,MONTH($B20)&lt;&gt;MONTH(StartDate),'У2 Ввод'!$D$195="",'У2 Ввод'!$E$195="",'У2 Ввод'!$D$195&gt;$B20),0,MAX(0,MIN(1,'У2 Ввод'!$E$195-NETWORKDAYS('У2 Ввод'!$D$195,$B20)+1))/Настройки!$E$8*100)</f>
        <v>0</v>
      </c>
      <c r="GI20" s="67" t="n">
        <f aca="false">IF(OR($D20=1,MONTH($B20)&lt;&gt;MONTH(StartDate),'У2 Ввод'!$D$196="",'У2 Ввод'!$E$196="",'У2 Ввод'!$D$196&gt;$B20),0,MAX(0,MIN(1,'У2 Ввод'!$E$196-NETWORKDAYS('У2 Ввод'!$D$196,$B20)+1))/Настройки!$E$8*100)</f>
        <v>0</v>
      </c>
      <c r="GJ20" s="67" t="n">
        <f aca="false">IF(OR($D20=1,MONTH($B20)&lt;&gt;MONTH(StartDate),'У2 Ввод'!$D$197="",'У2 Ввод'!$E$197="",'У2 Ввод'!$D$197&gt;$B20),0,MAX(0,MIN(1,'У2 Ввод'!$E$197-NETWORKDAYS('У2 Ввод'!$D$197,$B20)+1))/Настройки!$E$8*100)</f>
        <v>0</v>
      </c>
      <c r="GK20" s="67" t="n">
        <f aca="false">IF(OR($D20=1,MONTH($B20)&lt;&gt;MONTH(StartDate),'У2 Ввод'!$D$198="",'У2 Ввод'!$E$198="",'У2 Ввод'!$D$198&gt;$B20),0,MAX(0,MIN(1,'У2 Ввод'!$E$198-NETWORKDAYS('У2 Ввод'!$D$198,$B20)+1))/Настройки!$E$8*100)</f>
        <v>0</v>
      </c>
      <c r="GL20" s="67" t="n">
        <f aca="false">IF(OR($D20=1,MONTH($B20)&lt;&gt;MONTH(StartDate),'У2 Ввод'!$D$199="",'У2 Ввод'!$E$199="",'У2 Ввод'!$D$199&gt;$B20),0,MAX(0,MIN(1,'У2 Ввод'!$E$199-NETWORKDAYS('У2 Ввод'!$D$199,$B20)+1))/Настройки!$E$8*100)</f>
        <v>0</v>
      </c>
      <c r="GM20" s="67" t="n">
        <f aca="false">IF(OR($D20=1,MONTH($B20)&lt;&gt;MONTH(StartDate),'У2 Ввод'!$D$200="",'У2 Ввод'!$E$200="",'У2 Ввод'!$D$200&gt;$B20),0,MAX(0,MIN(1,'У2 Ввод'!$E$200-NETWORKDAYS('У2 Ввод'!$D$200,$B20)+1))/Настройки!$E$8*100)</f>
        <v>0</v>
      </c>
      <c r="GN20" s="67" t="n">
        <f aca="false">IF(OR($D20=1,MONTH($B20)&lt;&gt;MONTH(StartDate),'У2 Ввод'!$D$201="",'У2 Ввод'!$E$201="",'У2 Ввод'!$D$201&gt;$B20),0,MAX(0,MIN(1,'У2 Ввод'!$E$201-NETWORKDAYS('У2 Ввод'!$D$201,$B20)+1))/Настройки!$E$8*100)</f>
        <v>0</v>
      </c>
      <c r="GO20" s="67" t="n">
        <f aca="false">IF(OR($D20=1,MONTH($B20)&lt;&gt;MONTH(StartDate),'У2 Ввод'!$D$202="",'У2 Ввод'!$E$202="",'У2 Ввод'!$D$202&gt;$B20),0,MAX(0,MIN(1,'У2 Ввод'!$E$202-NETWORKDAYS('У2 Ввод'!$D$202,$B20)+1))/Настройки!$E$8*100)</f>
        <v>0</v>
      </c>
      <c r="GP20" s="67" t="n">
        <f aca="false">IF(OR($D20=1,MONTH($B20)&lt;&gt;MONTH(StartDate),'У2 Ввод'!$D$203="",'У2 Ввод'!$E$203="",'У2 Ввод'!$D$203&gt;$B20),0,MAX(0,MIN(1,'У2 Ввод'!$E$203-NETWORKDAYS('У2 Ввод'!$D$203,$B20)+1))/Настройки!$E$8*100)</f>
        <v>0</v>
      </c>
      <c r="GQ20" s="67" t="n">
        <f aca="false">IF(OR($D20=1,MONTH($B20)&lt;&gt;MONTH(StartDate),'У2 Ввод'!$D$204="",'У2 Ввод'!$E$204="",'У2 Ввод'!$D$204&gt;$B20),0,MAX(0,MIN(1,'У2 Ввод'!$E$204-NETWORKDAYS('У2 Ввод'!$D$204,$B20)+1))/Настройки!$E$8*100)</f>
        <v>0</v>
      </c>
      <c r="GR20" s="67" t="n">
        <f aca="false">IF(OR($D20=1,MONTH($B20)&lt;&gt;MONTH(StartDate),'У2 Ввод'!$D$205="",'У2 Ввод'!$E$205="",'У2 Ввод'!$D$205&gt;$B20),0,MAX(0,MIN(1,'У2 Ввод'!$E$205-NETWORKDAYS('У2 Ввод'!$D$205,$B20)+1))/Настройки!$E$8*100)</f>
        <v>0</v>
      </c>
      <c r="GS20" s="67" t="n">
        <f aca="false">IF(OR($D20=1,MONTH($B20)&lt;&gt;MONTH(StartDate),'У2 Ввод'!$D$206="",'У2 Ввод'!$E$206="",'У2 Ввод'!$D$206&gt;$B20),0,MAX(0,MIN(1,'У2 Ввод'!$E$206-NETWORKDAYS('У2 Ввод'!$D$206,$B20)+1))/Настройки!$E$8*100)</f>
        <v>0</v>
      </c>
      <c r="GT20" s="67" t="n">
        <f aca="false">IF(OR($D20=1,MONTH($B20)&lt;&gt;MONTH(StartDate),'У2 Ввод'!$D$207="",'У2 Ввод'!$E$207="",'У2 Ввод'!$D$207&gt;$B20),0,MAX(0,MIN(1,'У2 Ввод'!$E$207-NETWORKDAYS('У2 Ввод'!$D$207,$B20)+1))/Настройки!$E$8*100)</f>
        <v>0</v>
      </c>
      <c r="GU20" s="67" t="n">
        <f aca="false">IF(OR($D20=1,MONTH($B20)&lt;&gt;MONTH(StartDate),'У2 Ввод'!$D$208="",'У2 Ввод'!$E$208="",'У2 Ввод'!$D$208&gt;$B20),0,MAX(0,MIN(1,'У2 Ввод'!$E$208-NETWORKDAYS('У2 Ввод'!$D$208,$B20)+1))/Настройки!$E$8*100)</f>
        <v>0</v>
      </c>
      <c r="GV20" s="67" t="n">
        <f aca="false">IF(OR($D20=1,MONTH($B20)&lt;&gt;MONTH(StartDate),'У2 Ввод'!$D$209="",'У2 Ввод'!$E$209="",'У2 Ввод'!$D$209&gt;$B20),0,MAX(0,MIN(1,'У2 Ввод'!$E$209-NETWORKDAYS('У2 Ввод'!$D$209,$B20)+1))/Настройки!$E$8*100)</f>
        <v>0</v>
      </c>
      <c r="GW20" s="67" t="n">
        <f aca="false">IF(OR($D20=1,MONTH($B20)&lt;&gt;MONTH(StartDate),'У2 Ввод'!$D$210="",'У2 Ввод'!$E$210="",'У2 Ввод'!$D$210&gt;$B20),0,MAX(0,MIN(1,'У2 Ввод'!$E$210-NETWORKDAYS('У2 Ввод'!$D$210,$B20)+1))/Настройки!$E$8*100)</f>
        <v>0</v>
      </c>
      <c r="GX20" s="67" t="n">
        <f aca="false">IF(OR($D20=1,MONTH($B20)&lt;&gt;MONTH(StartDate),'У2 Ввод'!$D$211="",'У2 Ввод'!$E$211="",'У2 Ввод'!$D$211&gt;$B20),0,MAX(0,MIN(1,'У2 Ввод'!$E$211-NETWORKDAYS('У2 Ввод'!$D$211,$B20)+1))/Настройки!$E$8*100)</f>
        <v>0</v>
      </c>
      <c r="GY20" s="67" t="n">
        <f aca="false">IF(OR($D20=1,MONTH($B20)&lt;&gt;MONTH(StartDate),'У2 Ввод'!$D$212="",'У2 Ввод'!$E$212="",'У2 Ввод'!$D$212&gt;$B20),0,MAX(0,MIN(1,'У2 Ввод'!$E$212-NETWORKDAYS('У2 Ввод'!$D$212,$B20)+1))/Настройки!$E$8*100)</f>
        <v>0</v>
      </c>
      <c r="GZ20" s="67" t="n">
        <f aca="false">IF(OR($D20=1,MONTH($B20)&lt;&gt;MONTH(StartDate),'У2 Ввод'!$D$213="",'У2 Ввод'!$E$213="",'У2 Ввод'!$D$213&gt;$B20),0,MAX(0,MIN(1,'У2 Ввод'!$E$213-NETWORKDAYS('У2 Ввод'!$D$213,$B20)+1))/Настройки!$E$8*100)</f>
        <v>0</v>
      </c>
      <c r="HA20" s="67" t="n">
        <f aca="false">IF(OR($D20=1,MONTH($B20)&lt;&gt;MONTH(StartDate),'У2 Ввод'!$D$214="",'У2 Ввод'!$E$214="",'У2 Ввод'!$D$214&gt;$B20),0,MAX(0,MIN(1,'У2 Ввод'!$E$214-NETWORKDAYS('У2 Ввод'!$D$214,$B20)+1))/Настройки!$E$8*100)</f>
        <v>0</v>
      </c>
      <c r="HB20" s="67" t="n">
        <f aca="false">IF(OR($D20=1,MONTH($B20)&lt;&gt;MONTH(StartDate),'У2 Ввод'!$D$215="",'У2 Ввод'!$E$215="",'У2 Ввод'!$D$215&gt;$B20),0,MAX(0,MIN(1,'У2 Ввод'!$E$215-NETWORKDAYS('У2 Ввод'!$D$215,$B20)+1))/Настройки!$E$8*100)</f>
        <v>0</v>
      </c>
      <c r="HC20" s="67" t="n">
        <f aca="false">IF(OR($D20=1,MONTH($B20)&lt;&gt;MONTH(StartDate),'У2 Ввод'!$D$216="",'У2 Ввод'!$E$216="",'У2 Ввод'!$D$216&gt;$B20),0,MAX(0,MIN(1,'У2 Ввод'!$E$216-NETWORKDAYS('У2 Ввод'!$D$216,$B20)+1))/Настройки!$E$8*100)</f>
        <v>0</v>
      </c>
      <c r="HD20" s="67" t="n">
        <f aca="false">IF(OR($D20=1,MONTH($B20)&lt;&gt;MONTH(StartDate),'У2 Ввод'!$D$217="",'У2 Ввод'!$E$217="",'У2 Ввод'!$D$217&gt;$B20),0,MAX(0,MIN(1,'У2 Ввод'!$E$217-NETWORKDAYS('У2 Ввод'!$D$217,$B20)+1))/Настройки!$E$8*100)</f>
        <v>0</v>
      </c>
      <c r="HE20" s="67" t="n">
        <f aca="false">IF(OR($D20=1,MONTH($B20)&lt;&gt;MONTH(StartDate),'У2 Ввод'!$D$218="",'У2 Ввод'!$E$218="",'У2 Ввод'!$D$218&gt;$B20),0,MAX(0,MIN(1,'У2 Ввод'!$E$218-NETWORKDAYS('У2 Ввод'!$D$218,$B20)+1))/Настройки!$E$8*100)</f>
        <v>0</v>
      </c>
      <c r="HF20" s="67" t="n">
        <f aca="false">IF(OR($D20=1,MONTH($B20)&lt;&gt;MONTH(StartDate),'У2 Ввод'!$D$219="",'У2 Ввод'!$E$219="",'У2 Ввод'!$D$219&gt;$B20),0,MAX(0,MIN(1,'У2 Ввод'!$E$219-NETWORKDAYS('У2 Ввод'!$D$219,$B20)+1))/Настройки!$E$8*100)</f>
        <v>0</v>
      </c>
      <c r="HG20" s="67" t="n">
        <f aca="false">IF(OR($D20=1,MONTH($B20)&lt;&gt;MONTH(StartDate),'У2 Ввод'!$D$220="",'У2 Ввод'!$E$220="",'У2 Ввод'!$D$220&gt;$B20),0,MAX(0,MIN(1,'У2 Ввод'!$E$220-NETWORKDAYS('У2 Ввод'!$D$220,$B20)+1))/Настройки!$E$8*100)</f>
        <v>0</v>
      </c>
      <c r="HH20" s="67" t="n">
        <f aca="false">IF(OR($D20=1,MONTH($B20)&lt;&gt;MONTH(StartDate),'У2 Ввод'!$D$221="",'У2 Ввод'!$E$221="",'У2 Ввод'!$D$221&gt;$B20),0,MAX(0,MIN(1,'У2 Ввод'!$E$221-NETWORKDAYS('У2 Ввод'!$D$221,$B20)+1))/Настройки!$E$8*100)</f>
        <v>0</v>
      </c>
      <c r="HI20" s="67" t="n">
        <f aca="false">IF(OR($D20=1,MONTH($B20)&lt;&gt;MONTH(StartDate),'У2 Ввод'!$D$222="",'У2 Ввод'!$E$222="",'У2 Ввод'!$D$222&gt;$B20),0,MAX(0,MIN(1,'У2 Ввод'!$E$222-NETWORKDAYS('У2 Ввод'!$D$222,$B20)+1))/Настройки!$E$8*100)</f>
        <v>0</v>
      </c>
      <c r="HJ20" s="67" t="n">
        <f aca="false">IF(OR($D20=1,MONTH($B20)&lt;&gt;MONTH(StartDate),'У2 Ввод'!$D$223="",'У2 Ввод'!$E$223="",'У2 Ввод'!$D$223&gt;$B20),0,MAX(0,MIN(1,'У2 Ввод'!$E$223-NETWORKDAYS('У2 Ввод'!$D$223,$B20)+1))/Настройки!$E$8*100)</f>
        <v>0</v>
      </c>
      <c r="HK20" s="67" t="n">
        <f aca="false">IF(OR($D20=1,MONTH($B20)&lt;&gt;MONTH(StartDate),'У2 Ввод'!$D$224="",'У2 Ввод'!$E$224="",'У2 Ввод'!$D$224&gt;$B20),0,MAX(0,MIN(1,'У2 Ввод'!$E$224-NETWORKDAYS('У2 Ввод'!$D$224,$B20)+1))/Настройки!$E$8*100)</f>
        <v>0</v>
      </c>
      <c r="HL20" s="67" t="n">
        <f aca="false">IF(OR($D20=1,MONTH($B20)&lt;&gt;MONTH(StartDate),'У2 Ввод'!$D$225="",'У2 Ввод'!$E$225="",'У2 Ввод'!$D$225&gt;$B20),0,MAX(0,MIN(1,'У2 Ввод'!$E$225-NETWORKDAYS('У2 Ввод'!$D$225,$B20)+1))/Настройки!$E$8*100)</f>
        <v>0</v>
      </c>
      <c r="HM20" s="67" t="n">
        <f aca="false">IF(OR($D20=1,MONTH($B20)&lt;&gt;MONTH(StartDate),'У2 Ввод'!$D$226="",'У2 Ввод'!$E$226="",'У2 Ввод'!$D$226&gt;$B20),0,MAX(0,MIN(1,'У2 Ввод'!$E$226-NETWORKDAYS('У2 Ввод'!$D$226,$B20)+1))/Настройки!$E$8*100)</f>
        <v>0</v>
      </c>
      <c r="HN20" s="67" t="n">
        <f aca="false">IF(OR($D20=1,MONTH($B20)&lt;&gt;MONTH(StartDate),'У2 Ввод'!$D$227="",'У2 Ввод'!$E$227="",'У2 Ввод'!$D$227&gt;$B20),0,MAX(0,MIN(1,'У2 Ввод'!$E$227-NETWORKDAYS('У2 Ввод'!$D$227,$B20)+1))/Настройки!$E$8*100)</f>
        <v>0</v>
      </c>
      <c r="HO20" s="67" t="n">
        <f aca="false">IF(OR($D20=1,MONTH($B20)&lt;&gt;MONTH(StartDate),'У2 Ввод'!$D$228="",'У2 Ввод'!$E$228="",'У2 Ввод'!$D$228&gt;$B20),0,MAX(0,MIN(1,'У2 Ввод'!$E$228-NETWORKDAYS('У2 Ввод'!$D$228,$B20)+1))/Настройки!$E$8*100)</f>
        <v>0</v>
      </c>
      <c r="HP20" s="67" t="n">
        <f aca="false">IF(OR($D20=1,MONTH($B20)&lt;&gt;MONTH(StartDate),'У2 Ввод'!$D$229="",'У2 Ввод'!$E$229="",'У2 Ввод'!$D$229&gt;$B20),0,MAX(0,MIN(1,'У2 Ввод'!$E$229-NETWORKDAYS('У2 Ввод'!$D$229,$B20)+1))/Настройки!$E$8*100)</f>
        <v>0</v>
      </c>
      <c r="HQ20" s="67" t="n">
        <f aca="false">IF(OR($D20=1,MONTH($B20)&lt;&gt;MONTH(StartDate),'У2 Ввод'!$D$230="",'У2 Ввод'!$E$230="",'У2 Ввод'!$D$230&gt;$B20),0,MAX(0,MIN(1,'У2 Ввод'!$E$230-NETWORKDAYS('У2 Ввод'!$D$230,$B20)+1))/Настройки!$E$8*100)</f>
        <v>0</v>
      </c>
      <c r="HR20" s="67" t="n">
        <f aca="false">IF(OR($D20=1,MONTH($B20)&lt;&gt;MONTH(StartDate),'У2 Ввод'!$D$231="",'У2 Ввод'!$E$231="",'У2 Ввод'!$D$231&gt;$B20),0,MAX(0,MIN(1,'У2 Ввод'!$E$231-NETWORKDAYS('У2 Ввод'!$D$231,$B20)+1))/Настройки!$E$8*100)</f>
        <v>0</v>
      </c>
      <c r="HS20" s="67" t="n">
        <f aca="false">IF(OR($D20=1,MONTH($B20)&lt;&gt;MONTH(StartDate),'У2 Ввод'!$D$232="",'У2 Ввод'!$E$232="",'У2 Ввод'!$D$232&gt;$B20),0,MAX(0,MIN(1,'У2 Ввод'!$E$232-NETWORKDAYS('У2 Ввод'!$D$232,$B20)+1))/Настройки!$E$8*100)</f>
        <v>0</v>
      </c>
      <c r="HT20" s="67" t="n">
        <f aca="false">IF(OR($D20=1,MONTH($B20)&lt;&gt;MONTH(StartDate),'У2 Ввод'!$D$233="",'У2 Ввод'!$E$233="",'У2 Ввод'!$D$233&gt;$B20),0,MAX(0,MIN(1,'У2 Ввод'!$E$233-NETWORKDAYS('У2 Ввод'!$D$233,$B20)+1))/Настройки!$E$8*100)</f>
        <v>0</v>
      </c>
      <c r="HU20" s="67" t="n">
        <f aca="false">IF(OR($D20=1,MONTH($B20)&lt;&gt;MONTH(StartDate),'У2 Ввод'!$D$234="",'У2 Ввод'!$E$234="",'У2 Ввод'!$D$234&gt;$B20),0,MAX(0,MIN(1,'У2 Ввод'!$E$234-NETWORKDAYS('У2 Ввод'!$D$234,$B20)+1))/Настройки!$E$8*100)</f>
        <v>0</v>
      </c>
      <c r="HV20" s="67" t="n">
        <f aca="false">IF(OR($D20=1,MONTH($B20)&lt;&gt;MONTH(StartDate),'У2 Ввод'!$D$235="",'У2 Ввод'!$E$235="",'У2 Ввод'!$D$235&gt;$B20),0,MAX(0,MIN(1,'У2 Ввод'!$E$235-NETWORKDAYS('У2 Ввод'!$D$235,$B20)+1))/Настройки!$E$8*100)</f>
        <v>0</v>
      </c>
      <c r="HW20" s="67" t="n">
        <f aca="false">IF(OR($D20=1,MONTH($B20)&lt;&gt;MONTH(StartDate),'У2 Ввод'!$D$236="",'У2 Ввод'!$E$236="",'У2 Ввод'!$D$236&gt;$B20),0,MAX(0,MIN(1,'У2 Ввод'!$E$236-NETWORKDAYS('У2 Ввод'!$D$236,$B20)+1))/Настройки!$E$8*100)</f>
        <v>0</v>
      </c>
      <c r="HX20" s="67" t="n">
        <f aca="false">IF(OR($D20=1,MONTH($B20)&lt;&gt;MONTH(StartDate),'У2 Ввод'!$D$237="",'У2 Ввод'!$E$237="",'У2 Ввод'!$D$237&gt;$B20),0,MAX(0,MIN(1,'У2 Ввод'!$E$237-NETWORKDAYS('У2 Ввод'!$D$237,$B20)+1))/Настройки!$E$8*100)</f>
        <v>0</v>
      </c>
      <c r="HY20" s="67" t="n">
        <f aca="false">IF(OR($D20=1,MONTH($B20)&lt;&gt;MONTH(StartDate),'У2 Ввод'!$D$238="",'У2 Ввод'!$E$238="",'У2 Ввод'!$D$238&gt;$B20),0,MAX(0,MIN(1,'У2 Ввод'!$E$238-NETWORKDAYS('У2 Ввод'!$D$238,$B20)+1))/Настройки!$E$8*100)</f>
        <v>0</v>
      </c>
      <c r="HZ20" s="67" t="n">
        <f aca="false">IF(OR($D20=1,MONTH($B20)&lt;&gt;MONTH(StartDate),'У2 Ввод'!$D$239="",'У2 Ввод'!$E$239="",'У2 Ввод'!$D$239&gt;$B20),0,MAX(0,MIN(1,'У2 Ввод'!$E$239-NETWORKDAYS('У2 Ввод'!$D$239,$B20)+1))/Настройки!$E$8*100)</f>
        <v>0</v>
      </c>
      <c r="IA20" s="67" t="n">
        <f aca="false">IF(OR($D20=1,MONTH($B20)&lt;&gt;MONTH(StartDate),'У2 Ввод'!$D$240="",'У2 Ввод'!$E$240="",'У2 Ввод'!$D$240&gt;$B20),0,MAX(0,MIN(1,'У2 Ввод'!$E$240-NETWORKDAYS('У2 Ввод'!$D$240,$B20)+1))/Настройки!$E$8*100)</f>
        <v>0</v>
      </c>
      <c r="IB20" s="67" t="n">
        <f aca="false">IF(OR($D20=1,MONTH($B20)&lt;&gt;MONTH(StartDate),'У2 Ввод'!$D$241="",'У2 Ввод'!$E$241="",'У2 Ввод'!$D$241&gt;$B20),0,MAX(0,MIN(1,'У2 Ввод'!$E$241-NETWORKDAYS('У2 Ввод'!$D$241,$B20)+1))/Настройки!$E$8*100)</f>
        <v>0</v>
      </c>
      <c r="IC20" s="67" t="n">
        <f aca="false">IF(OR($D20=1,MONTH($B20)&lt;&gt;MONTH(StartDate),'У2 Ввод'!$D$242="",'У2 Ввод'!$E$242="",'У2 Ввод'!$D$242&gt;$B20),0,MAX(0,MIN(1,'У2 Ввод'!$E$242-NETWORKDAYS('У2 Ввод'!$D$242,$B20)+1))/Настройки!$E$8*100)</f>
        <v>0</v>
      </c>
      <c r="ID20" s="67" t="n">
        <f aca="false">IF(OR($D20=1,MONTH($B20)&lt;&gt;MONTH(StartDate),'У2 Ввод'!$D$243="",'У2 Ввод'!$E$243="",'У2 Ввод'!$D$243&gt;$B20),0,MAX(0,MIN(1,'У2 Ввод'!$E$243-NETWORKDAYS('У2 Ввод'!$D$243,$B20)+1))/Настройки!$E$8*100)</f>
        <v>0</v>
      </c>
      <c r="IE20" s="67" t="n">
        <f aca="false">IF(OR($D20=1,MONTH($B20)&lt;&gt;MONTH(StartDate),'У2 Ввод'!$D$244="",'У2 Ввод'!$E$244="",'У2 Ввод'!$D$244&gt;$B20),0,MAX(0,MIN(1,'У2 Ввод'!$E$244-NETWORKDAYS('У2 Ввод'!$D$244,$B20)+1))/Настройки!$E$8*100)</f>
        <v>0</v>
      </c>
      <c r="IF20" s="67" t="n">
        <f aca="false">IF(OR($D20=1,MONTH($B20)&lt;&gt;MONTH(StartDate),'У2 Ввод'!$D$245="",'У2 Ввод'!$E$245="",'У2 Ввод'!$D$245&gt;$B20),0,MAX(0,MIN(1,'У2 Ввод'!$E$245-NETWORKDAYS('У2 Ввод'!$D$245,$B20)+1))/Настройки!$E$8*100)</f>
        <v>0</v>
      </c>
      <c r="IG20" s="67" t="n">
        <f aca="false">IF(OR($D20=1,MONTH($B20)&lt;&gt;MONTH(StartDate),'У2 Ввод'!$D$246="",'У2 Ввод'!$E$246="",'У2 Ввод'!$D$246&gt;$B20),0,MAX(0,MIN(1,'У2 Ввод'!$E$246-NETWORKDAYS('У2 Ввод'!$D$246,$B20)+1))/Настройки!$E$8*100)</f>
        <v>0</v>
      </c>
      <c r="IH20" s="67" t="n">
        <f aca="false">IF(OR($D20=1,MONTH($B20)&lt;&gt;MONTH(StartDate),'У2 Ввод'!$D$247="",'У2 Ввод'!$E$247="",'У2 Ввод'!$D$247&gt;$B20),0,MAX(0,MIN(1,'У2 Ввод'!$E$247-NETWORKDAYS('У2 Ввод'!$D$247,$B20)+1))/Настройки!$E$8*100)</f>
        <v>0</v>
      </c>
      <c r="II20" s="67" t="n">
        <f aca="false">IF(OR($D20=1,MONTH($B20)&lt;&gt;MONTH(StartDate),'У2 Ввод'!$D$248="",'У2 Ввод'!$E$248="",'У2 Ввод'!$D$248&gt;$B20),0,MAX(0,MIN(1,'У2 Ввод'!$E$248-NETWORKDAYS('У2 Ввод'!$D$248,$B20)+1))/Настройки!$E$8*100)</f>
        <v>0</v>
      </c>
      <c r="IJ20" s="67" t="n">
        <f aca="false">IF(OR($D20=1,MONTH($B20)&lt;&gt;MONTH(StartDate),'У2 Ввод'!$D$249="",'У2 Ввод'!$E$249="",'У2 Ввод'!$D$249&gt;$B20),0,MAX(0,MIN(1,'У2 Ввод'!$E$249-NETWORKDAYS('У2 Ввод'!$D$249,$B20)+1))/Настройки!$E$8*100)</f>
        <v>0</v>
      </c>
      <c r="IK20" s="67" t="n">
        <f aca="false">IF(OR($D20=1,MONTH($B20)&lt;&gt;MONTH(StartDate),'У2 Ввод'!$D$250="",'У2 Ввод'!$E$250="",'У2 Ввод'!$D$250&gt;$B20),0,MAX(0,MIN(1,'У2 Ввод'!$E$250-NETWORKDAYS('У2 Ввод'!$D$250,$B20)+1))/Настройки!$E$8*100)</f>
        <v>0</v>
      </c>
      <c r="IL20" s="67" t="n">
        <f aca="false">IF(OR($D20=1,MONTH($B20)&lt;&gt;MONTH(StartDate),'У2 Ввод'!$D$251="",'У2 Ввод'!$E$251="",'У2 Ввод'!$D$251&gt;$B20),0,MAX(0,MIN(1,'У2 Ввод'!$E$251-NETWORKDAYS('У2 Ввод'!$D$251,$B20)+1))/Настройки!$E$8*100)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IF(OR($D21=1,MONTH($B21)&lt;&gt;MONTH(StartDate),'У2 Ввод'!$D$12="",'У2 Ввод'!$E$12="",'У2 Ввод'!$D$12&gt;$B21),0,MAX(0,MIN(1,'У2 Ввод'!$E$12-NETWORKDAYS('У2 Ввод'!$D$12,$B21)+1))/Настройки!$E$8*100)</f>
        <v>0</v>
      </c>
      <c r="H21" s="67" t="n">
        <f aca="false">IF(OR($D21=1,MONTH($B21)&lt;&gt;MONTH(StartDate),'У2 Ввод'!$D$13="",'У2 Ввод'!$E$13="",'У2 Ввод'!$D$13&gt;$B21),0,MAX(0,MIN(1,'У2 Ввод'!$E$13-NETWORKDAYS('У2 Ввод'!$D$13,$B21)+1))/Настройки!$E$8*100)</f>
        <v>0</v>
      </c>
      <c r="I21" s="67" t="n">
        <f aca="false">IF(OR($D21=1,MONTH($B21)&lt;&gt;MONTH(StartDate),'У2 Ввод'!$D$14="",'У2 Ввод'!$E$14="",'У2 Ввод'!$D$14&gt;$B21),0,MAX(0,MIN(1,'У2 Ввод'!$E$14-NETWORKDAYS('У2 Ввод'!$D$14,$B21)+1))/Настройки!$E$8*100)</f>
        <v>0</v>
      </c>
      <c r="J21" s="67" t="n">
        <f aca="false">IF(OR($D21=1,MONTH($B21)&lt;&gt;MONTH(StartDate),'У2 Ввод'!$D$15="",'У2 Ввод'!$E$15="",'У2 Ввод'!$D$15&gt;$B21),0,MAX(0,MIN(1,'У2 Ввод'!$E$15-NETWORKDAYS('У2 Ввод'!$D$15,$B21)+1))/Настройки!$E$8*100)</f>
        <v>0</v>
      </c>
      <c r="K21" s="67" t="n">
        <f aca="false">IF(OR($D21=1,MONTH($B21)&lt;&gt;MONTH(StartDate),'У2 Ввод'!$D$16="",'У2 Ввод'!$E$16="",'У2 Ввод'!$D$16&gt;$B21),0,MAX(0,MIN(1,'У2 Ввод'!$E$16-NETWORKDAYS('У2 Ввод'!$D$16,$B21)+1))/Настройки!$E$8*100)</f>
        <v>0</v>
      </c>
      <c r="L21" s="67" t="n">
        <f aca="false">IF(OR($D21=1,MONTH($B21)&lt;&gt;MONTH(StartDate),'У2 Ввод'!$D$17="",'У2 Ввод'!$E$17="",'У2 Ввод'!$D$17&gt;$B21),0,MAX(0,MIN(1,'У2 Ввод'!$E$17-NETWORKDAYS('У2 Ввод'!$D$17,$B21)+1))/Настройки!$E$8*100)</f>
        <v>0</v>
      </c>
      <c r="M21" s="67" t="n">
        <f aca="false">IF(OR($D21=1,MONTH($B21)&lt;&gt;MONTH(StartDate),'У2 Ввод'!$D$18="",'У2 Ввод'!$E$18="",'У2 Ввод'!$D$18&gt;$B21),0,MAX(0,MIN(1,'У2 Ввод'!$E$18-NETWORKDAYS('У2 Ввод'!$D$18,$B21)+1))/Настройки!$E$8*100)</f>
        <v>0</v>
      </c>
      <c r="N21" s="67" t="n">
        <f aca="false">IF(OR($D21=1,MONTH($B21)&lt;&gt;MONTH(StartDate),'У2 Ввод'!$D$19="",'У2 Ввод'!$E$19="",'У2 Ввод'!$D$19&gt;$B21),0,MAX(0,MIN(1,'У2 Ввод'!$E$19-NETWORKDAYS('У2 Ввод'!$D$19,$B21)+1))/Настройки!$E$8*100)</f>
        <v>0</v>
      </c>
      <c r="O21" s="67" t="n">
        <f aca="false">IF(OR($D21=1,MONTH($B21)&lt;&gt;MONTH(StartDate),'У2 Ввод'!$D$20="",'У2 Ввод'!$E$20="",'У2 Ввод'!$D$20&gt;$B21),0,MAX(0,MIN(1,'У2 Ввод'!$E$20-NETWORKDAYS('У2 Ввод'!$D$20,$B21)+1))/Настройки!$E$8*100)</f>
        <v>0</v>
      </c>
      <c r="P21" s="67" t="n">
        <f aca="false">IF(OR($D21=1,MONTH($B21)&lt;&gt;MONTH(StartDate),'У2 Ввод'!$D$21="",'У2 Ввод'!$E$21="",'У2 Ввод'!$D$21&gt;$B21),0,MAX(0,MIN(1,'У2 Ввод'!$E$21-NETWORKDAYS('У2 Ввод'!$D$21,$B21)+1))/Настройки!$E$8*100)</f>
        <v>0</v>
      </c>
      <c r="Q21" s="67" t="n">
        <f aca="false">IF(OR($D21=1,MONTH($B21)&lt;&gt;MONTH(StartDate),'У2 Ввод'!$D$22="",'У2 Ввод'!$E$22="",'У2 Ввод'!$D$22&gt;$B21),0,MAX(0,MIN(1,'У2 Ввод'!$E$22-NETWORKDAYS('У2 Ввод'!$D$22,$B21)+1))/Настройки!$E$8*100)</f>
        <v>0</v>
      </c>
      <c r="R21" s="67" t="n">
        <f aca="false">IF(OR($D21=1,MONTH($B21)&lt;&gt;MONTH(StartDate),'У2 Ввод'!$D$23="",'У2 Ввод'!$E$23="",'У2 Ввод'!$D$23&gt;$B21),0,MAX(0,MIN(1,'У2 Ввод'!$E$23-NETWORKDAYS('У2 Ввод'!$D$23,$B21)+1))/Настройки!$E$8*100)</f>
        <v>0</v>
      </c>
      <c r="S21" s="67" t="n">
        <f aca="false">IF(OR($D21=1,MONTH($B21)&lt;&gt;MONTH(StartDate),'У2 Ввод'!$D$24="",'У2 Ввод'!$E$24="",'У2 Ввод'!$D$24&gt;$B21),0,MAX(0,MIN(1,'У2 Ввод'!$E$24-NETWORKDAYS('У2 Ввод'!$D$24,$B21)+1))/Настройки!$E$8*100)</f>
        <v>0</v>
      </c>
      <c r="T21" s="67" t="n">
        <f aca="false">IF(OR($D21=1,MONTH($B21)&lt;&gt;MONTH(StartDate),'У2 Ввод'!$D$25="",'У2 Ввод'!$E$25="",'У2 Ввод'!$D$25&gt;$B21),0,MAX(0,MIN(1,'У2 Ввод'!$E$25-NETWORKDAYS('У2 Ввод'!$D$25,$B21)+1))/Настройки!$E$8*100)</f>
        <v>0</v>
      </c>
      <c r="U21" s="67" t="n">
        <f aca="false">IF(OR($D21=1,MONTH($B21)&lt;&gt;MONTH(StartDate),'У2 Ввод'!$D$26="",'У2 Ввод'!$E$26="",'У2 Ввод'!$D$26&gt;$B21),0,MAX(0,MIN(1,'У2 Ввод'!$E$26-NETWORKDAYS('У2 Ввод'!$D$26,$B21)+1))/Настройки!$E$8*100)</f>
        <v>0</v>
      </c>
      <c r="V21" s="67" t="n">
        <f aca="false">IF(OR($D21=1,MONTH($B21)&lt;&gt;MONTH(StartDate),'У2 Ввод'!$D$27="",'У2 Ввод'!$E$27="",'У2 Ввод'!$D$27&gt;$B21),0,MAX(0,MIN(1,'У2 Ввод'!$E$27-NETWORKDAYS('У2 Ввод'!$D$27,$B21)+1))/Настройки!$E$8*100)</f>
        <v>0</v>
      </c>
      <c r="W21" s="67" t="n">
        <f aca="false">IF(OR($D21=1,MONTH($B21)&lt;&gt;MONTH(StartDate),'У2 Ввод'!$D$28="",'У2 Ввод'!$E$28="",'У2 Ввод'!$D$28&gt;$B21),0,MAX(0,MIN(1,'У2 Ввод'!$E$28-NETWORKDAYS('У2 Ввод'!$D$28,$B21)+1))/Настройки!$E$8*100)</f>
        <v>0</v>
      </c>
      <c r="X21" s="67" t="n">
        <f aca="false">IF(OR($D21=1,MONTH($B21)&lt;&gt;MONTH(StartDate),'У2 Ввод'!$D$29="",'У2 Ввод'!$E$29="",'У2 Ввод'!$D$29&gt;$B21),0,MAX(0,MIN(1,'У2 Ввод'!$E$29-NETWORKDAYS('У2 Ввод'!$D$29,$B21)+1))/Настройки!$E$8*100)</f>
        <v>0</v>
      </c>
      <c r="Y21" s="67" t="n">
        <f aca="false">IF(OR($D21=1,MONTH($B21)&lt;&gt;MONTH(StartDate),'У2 Ввод'!$D$30="",'У2 Ввод'!$E$30="",'У2 Ввод'!$D$30&gt;$B21),0,MAX(0,MIN(1,'У2 Ввод'!$E$30-NETWORKDAYS('У2 Ввод'!$D$30,$B21)+1))/Настройки!$E$8*100)</f>
        <v>0</v>
      </c>
      <c r="Z21" s="67" t="n">
        <f aca="false">IF(OR($D21=1,MONTH($B21)&lt;&gt;MONTH(StartDate),'У2 Ввод'!$D$31="",'У2 Ввод'!$E$31="",'У2 Ввод'!$D$31&gt;$B21),0,MAX(0,MIN(1,'У2 Ввод'!$E$31-NETWORKDAYS('У2 Ввод'!$D$31,$B21)+1))/Настройки!$E$8*100)</f>
        <v>0</v>
      </c>
      <c r="AA21" s="67" t="n">
        <f aca="false">IF(OR($D21=1,MONTH($B21)&lt;&gt;MONTH(StartDate),'У2 Ввод'!$D$32="",'У2 Ввод'!$E$32="",'У2 Ввод'!$D$32&gt;$B21),0,MAX(0,MIN(1,'У2 Ввод'!$E$32-NETWORKDAYS('У2 Ввод'!$D$32,$B21)+1))/Настройки!$E$8*100)</f>
        <v>0</v>
      </c>
      <c r="AB21" s="67" t="n">
        <f aca="false">IF(OR($D21=1,MONTH($B21)&lt;&gt;MONTH(StartDate),'У2 Ввод'!$D$33="",'У2 Ввод'!$E$33="",'У2 Ввод'!$D$33&gt;$B21),0,MAX(0,MIN(1,'У2 Ввод'!$E$33-NETWORKDAYS('У2 Ввод'!$D$33,$B21)+1))/Настройки!$E$8*100)</f>
        <v>0</v>
      </c>
      <c r="AC21" s="67" t="n">
        <f aca="false">IF(OR($D21=1,MONTH($B21)&lt;&gt;MONTH(StartDate),'У2 Ввод'!$D$34="",'У2 Ввод'!$E$34="",'У2 Ввод'!$D$34&gt;$B21),0,MAX(0,MIN(1,'У2 Ввод'!$E$34-NETWORKDAYS('У2 Ввод'!$D$34,$B21)+1))/Настройки!$E$8*100)</f>
        <v>0</v>
      </c>
      <c r="AD21" s="67" t="n">
        <f aca="false">IF(OR($D21=1,MONTH($B21)&lt;&gt;MONTH(StartDate),'У2 Ввод'!$D$35="",'У2 Ввод'!$E$35="",'У2 Ввод'!$D$35&gt;$B21),0,MAX(0,MIN(1,'У2 Ввод'!$E$35-NETWORKDAYS('У2 Ввод'!$D$35,$B21)+1))/Настройки!$E$8*100)</f>
        <v>0</v>
      </c>
      <c r="AE21" s="67" t="n">
        <f aca="false">IF(OR($D21=1,MONTH($B21)&lt;&gt;MONTH(StartDate),'У2 Ввод'!$D$36="",'У2 Ввод'!$E$36="",'У2 Ввод'!$D$36&gt;$B21),0,MAX(0,MIN(1,'У2 Ввод'!$E$36-NETWORKDAYS('У2 Ввод'!$D$36,$B21)+1))/Настройки!$E$8*100)</f>
        <v>0</v>
      </c>
      <c r="AF21" s="67" t="n">
        <f aca="false">IF(OR($D21=1,MONTH($B21)&lt;&gt;MONTH(StartDate),'У2 Ввод'!$D$37="",'У2 Ввод'!$E$37="",'У2 Ввод'!$D$37&gt;$B21),0,MAX(0,MIN(1,'У2 Ввод'!$E$37-NETWORKDAYS('У2 Ввод'!$D$37,$B21)+1))/Настройки!$E$8*100)</f>
        <v>0</v>
      </c>
      <c r="AG21" s="67" t="n">
        <f aca="false">IF(OR($D21=1,MONTH($B21)&lt;&gt;MONTH(StartDate),'У2 Ввод'!$D$38="",'У2 Ввод'!$E$38="",'У2 Ввод'!$D$38&gt;$B21),0,MAX(0,MIN(1,'У2 Ввод'!$E$38-NETWORKDAYS('У2 Ввод'!$D$38,$B21)+1))/Настройки!$E$8*100)</f>
        <v>0</v>
      </c>
      <c r="AH21" s="67" t="n">
        <f aca="false">IF(OR($D21=1,MONTH($B21)&lt;&gt;MONTH(StartDate),'У2 Ввод'!$D$39="",'У2 Ввод'!$E$39="",'У2 Ввод'!$D$39&gt;$B21),0,MAX(0,MIN(1,'У2 Ввод'!$E$39-NETWORKDAYS('У2 Ввод'!$D$39,$B21)+1))/Настройки!$E$8*100)</f>
        <v>0</v>
      </c>
      <c r="AI21" s="67" t="n">
        <f aca="false">IF(OR($D21=1,MONTH($B21)&lt;&gt;MONTH(StartDate),'У2 Ввод'!$D$40="",'У2 Ввод'!$E$40="",'У2 Ввод'!$D$40&gt;$B21),0,MAX(0,MIN(1,'У2 Ввод'!$E$40-NETWORKDAYS('У2 Ввод'!$D$40,$B21)+1))/Настройки!$E$8*100)</f>
        <v>0</v>
      </c>
      <c r="AJ21" s="67" t="n">
        <f aca="false">IF(OR($D21=1,MONTH($B21)&lt;&gt;MONTH(StartDate),'У2 Ввод'!$D$41="",'У2 Ввод'!$E$41="",'У2 Ввод'!$D$41&gt;$B21),0,MAX(0,MIN(1,'У2 Ввод'!$E$41-NETWORKDAYS('У2 Ввод'!$D$41,$B21)+1))/Настройки!$E$8*100)</f>
        <v>0</v>
      </c>
      <c r="AK21" s="67" t="n">
        <f aca="false">IF(OR($D21=1,MONTH($B21)&lt;&gt;MONTH(StartDate),'У2 Ввод'!$D$42="",'У2 Ввод'!$E$42="",'У2 Ввод'!$D$42&gt;$B21),0,MAX(0,MIN(1,'У2 Ввод'!$E$42-NETWORKDAYS('У2 Ввод'!$D$42,$B21)+1))/Настройки!$E$8*100)</f>
        <v>0</v>
      </c>
      <c r="AL21" s="67" t="n">
        <f aca="false">IF(OR($D21=1,MONTH($B21)&lt;&gt;MONTH(StartDate),'У2 Ввод'!$D$43="",'У2 Ввод'!$E$43="",'У2 Ввод'!$D$43&gt;$B21),0,MAX(0,MIN(1,'У2 Ввод'!$E$43-NETWORKDAYS('У2 Ввод'!$D$43,$B21)+1))/Настройки!$E$8*100)</f>
        <v>0</v>
      </c>
      <c r="AM21" s="67" t="n">
        <f aca="false">IF(OR($D21=1,MONTH($B21)&lt;&gt;MONTH(StartDate),'У2 Ввод'!$D$44="",'У2 Ввод'!$E$44="",'У2 Ввод'!$D$44&gt;$B21),0,MAX(0,MIN(1,'У2 Ввод'!$E$44-NETWORKDAYS('У2 Ввод'!$D$44,$B21)+1))/Настройки!$E$8*100)</f>
        <v>0</v>
      </c>
      <c r="AN21" s="67" t="n">
        <f aca="false">IF(OR($D21=1,MONTH($B21)&lt;&gt;MONTH(StartDate),'У2 Ввод'!$D$45="",'У2 Ввод'!$E$45="",'У2 Ввод'!$D$45&gt;$B21),0,MAX(0,MIN(1,'У2 Ввод'!$E$45-NETWORKDAYS('У2 Ввод'!$D$45,$B21)+1))/Настройки!$E$8*100)</f>
        <v>0</v>
      </c>
      <c r="AO21" s="67" t="n">
        <f aca="false">IF(OR($D21=1,MONTH($B21)&lt;&gt;MONTH(StartDate),'У2 Ввод'!$D$46="",'У2 Ввод'!$E$46="",'У2 Ввод'!$D$46&gt;$B21),0,MAX(0,MIN(1,'У2 Ввод'!$E$46-NETWORKDAYS('У2 Ввод'!$D$46,$B21)+1))/Настройки!$E$8*100)</f>
        <v>0</v>
      </c>
      <c r="AP21" s="67" t="n">
        <f aca="false">IF(OR($D21=1,MONTH($B21)&lt;&gt;MONTH(StartDate),'У2 Ввод'!$D$47="",'У2 Ввод'!$E$47="",'У2 Ввод'!$D$47&gt;$B21),0,MAX(0,MIN(1,'У2 Ввод'!$E$47-NETWORKDAYS('У2 Ввод'!$D$47,$B21)+1))/Настройки!$E$8*100)</f>
        <v>0</v>
      </c>
      <c r="AQ21" s="67" t="n">
        <f aca="false">IF(OR($D21=1,MONTH($B21)&lt;&gt;MONTH(StartDate),'У2 Ввод'!$D$48="",'У2 Ввод'!$E$48="",'У2 Ввод'!$D$48&gt;$B21),0,MAX(0,MIN(1,'У2 Ввод'!$E$48-NETWORKDAYS('У2 Ввод'!$D$48,$B21)+1))/Настройки!$E$8*100)</f>
        <v>0</v>
      </c>
      <c r="AR21" s="67" t="n">
        <f aca="false">IF(OR($D21=1,MONTH($B21)&lt;&gt;MONTH(StartDate),'У2 Ввод'!$D$49="",'У2 Ввод'!$E$49="",'У2 Ввод'!$D$49&gt;$B21),0,MAX(0,MIN(1,'У2 Ввод'!$E$49-NETWORKDAYS('У2 Ввод'!$D$49,$B21)+1))/Настройки!$E$8*100)</f>
        <v>0</v>
      </c>
      <c r="AS21" s="67" t="n">
        <f aca="false">IF(OR($D21=1,MONTH($B21)&lt;&gt;MONTH(StartDate),'У2 Ввод'!$D$50="",'У2 Ввод'!$E$50="",'У2 Ввод'!$D$50&gt;$B21),0,MAX(0,MIN(1,'У2 Ввод'!$E$50-NETWORKDAYS('У2 Ввод'!$D$50,$B21)+1))/Настройки!$E$8*100)</f>
        <v>0</v>
      </c>
      <c r="AT21" s="67" t="n">
        <f aca="false">IF(OR($D21=1,MONTH($B21)&lt;&gt;MONTH(StartDate),'У2 Ввод'!$D$51="",'У2 Ввод'!$E$51="",'У2 Ввод'!$D$51&gt;$B21),0,MAX(0,MIN(1,'У2 Ввод'!$E$51-NETWORKDAYS('У2 Ввод'!$D$51,$B21)+1))/Настройки!$E$8*100)</f>
        <v>0</v>
      </c>
      <c r="AU21" s="67" t="n">
        <f aca="false">IF(OR($D21=1,MONTH($B21)&lt;&gt;MONTH(StartDate),'У2 Ввод'!$D$52="",'У2 Ввод'!$E$52="",'У2 Ввод'!$D$52&gt;$B21),0,MAX(0,MIN(1,'У2 Ввод'!$E$52-NETWORKDAYS('У2 Ввод'!$D$52,$B21)+1))/Настройки!$E$8*100)</f>
        <v>0</v>
      </c>
      <c r="AV21" s="67" t="n">
        <f aca="false">IF(OR($D21=1,MONTH($B21)&lt;&gt;MONTH(StartDate),'У2 Ввод'!$D$53="",'У2 Ввод'!$E$53="",'У2 Ввод'!$D$53&gt;$B21),0,MAX(0,MIN(1,'У2 Ввод'!$E$53-NETWORKDAYS('У2 Ввод'!$D$53,$B21)+1))/Настройки!$E$8*100)</f>
        <v>0</v>
      </c>
      <c r="AW21" s="67" t="n">
        <f aca="false">IF(OR($D21=1,MONTH($B21)&lt;&gt;MONTH(StartDate),'У2 Ввод'!$D$54="",'У2 Ввод'!$E$54="",'У2 Ввод'!$D$54&gt;$B21),0,MAX(0,MIN(1,'У2 Ввод'!$E$54-NETWORKDAYS('У2 Ввод'!$D$54,$B21)+1))/Настройки!$E$8*100)</f>
        <v>0</v>
      </c>
      <c r="AX21" s="67" t="n">
        <f aca="false">IF(OR($D21=1,MONTH($B21)&lt;&gt;MONTH(StartDate),'У2 Ввод'!$D$55="",'У2 Ввод'!$E$55="",'У2 Ввод'!$D$55&gt;$B21),0,MAX(0,MIN(1,'У2 Ввод'!$E$55-NETWORKDAYS('У2 Ввод'!$D$55,$B21)+1))/Настройки!$E$8*100)</f>
        <v>0</v>
      </c>
      <c r="AY21" s="67" t="n">
        <f aca="false">IF(OR($D21=1,MONTH($B21)&lt;&gt;MONTH(StartDate),'У2 Ввод'!$D$56="",'У2 Ввод'!$E$56="",'У2 Ввод'!$D$56&gt;$B21),0,MAX(0,MIN(1,'У2 Ввод'!$E$56-NETWORKDAYS('У2 Ввод'!$D$56,$B21)+1))/Настройки!$E$8*100)</f>
        <v>0</v>
      </c>
      <c r="AZ21" s="67" t="n">
        <f aca="false">IF(OR($D21=1,MONTH($B21)&lt;&gt;MONTH(StartDate),'У2 Ввод'!$D$57="",'У2 Ввод'!$E$57="",'У2 Ввод'!$D$57&gt;$B21),0,MAX(0,MIN(1,'У2 Ввод'!$E$57-NETWORKDAYS('У2 Ввод'!$D$57,$B21)+1))/Настройки!$E$8*100)</f>
        <v>0</v>
      </c>
      <c r="BA21" s="67" t="n">
        <f aca="false">IF(OR($D21=1,MONTH($B21)&lt;&gt;MONTH(StartDate),'У2 Ввод'!$D$58="",'У2 Ввод'!$E$58="",'У2 Ввод'!$D$58&gt;$B21),0,MAX(0,MIN(1,'У2 Ввод'!$E$58-NETWORKDAYS('У2 Ввод'!$D$58,$B21)+1))/Настройки!$E$8*100)</f>
        <v>0</v>
      </c>
      <c r="BB21" s="67" t="n">
        <f aca="false">IF(OR($D21=1,MONTH($B21)&lt;&gt;MONTH(StartDate),'У2 Ввод'!$D$59="",'У2 Ввод'!$E$59="",'У2 Ввод'!$D$59&gt;$B21),0,MAX(0,MIN(1,'У2 Ввод'!$E$59-NETWORKDAYS('У2 Ввод'!$D$59,$B21)+1))/Настройки!$E$8*100)</f>
        <v>0</v>
      </c>
      <c r="BC21" s="67" t="n">
        <f aca="false">IF(OR($D21=1,MONTH($B21)&lt;&gt;MONTH(StartDate),'У2 Ввод'!$D$60="",'У2 Ввод'!$E$60="",'У2 Ввод'!$D$60&gt;$B21),0,MAX(0,MIN(1,'У2 Ввод'!$E$60-NETWORKDAYS('У2 Ввод'!$D$60,$B21)+1))/Настройки!$E$8*100)</f>
        <v>0</v>
      </c>
      <c r="BD21" s="67" t="n">
        <f aca="false">IF(OR($D21=1,MONTH($B21)&lt;&gt;MONTH(StartDate),'У2 Ввод'!$D$61="",'У2 Ввод'!$E$61="",'У2 Ввод'!$D$61&gt;$B21),0,MAX(0,MIN(1,'У2 Ввод'!$E$61-NETWORKDAYS('У2 Ввод'!$D$61,$B21)+1))/Настройки!$E$8*100)</f>
        <v>0</v>
      </c>
      <c r="BE21" s="67" t="n">
        <f aca="false">IF(OR($D21=1,MONTH($B21)&lt;&gt;MONTH(StartDate),'У2 Ввод'!$D$62="",'У2 Ввод'!$E$62="",'У2 Ввод'!$D$62&gt;$B21),0,MAX(0,MIN(1,'У2 Ввод'!$E$62-NETWORKDAYS('У2 Ввод'!$D$62,$B21)+1))/Настройки!$E$8*100)</f>
        <v>0</v>
      </c>
      <c r="BF21" s="67" t="n">
        <f aca="false">IF(OR($D21=1,MONTH($B21)&lt;&gt;MONTH(StartDate),'У2 Ввод'!$D$63="",'У2 Ввод'!$E$63="",'У2 Ввод'!$D$63&gt;$B21),0,MAX(0,MIN(1,'У2 Ввод'!$E$63-NETWORKDAYS('У2 Ввод'!$D$63,$B21)+1))/Настройки!$E$8*100)</f>
        <v>0</v>
      </c>
      <c r="BG21" s="67" t="n">
        <f aca="false">IF(OR($D21=1,MONTH($B21)&lt;&gt;MONTH(StartDate),'У2 Ввод'!$D$64="",'У2 Ввод'!$E$64="",'У2 Ввод'!$D$64&gt;$B21),0,MAX(0,MIN(1,'У2 Ввод'!$E$64-NETWORKDAYS('У2 Ввод'!$D$64,$B21)+1))/Настройки!$E$8*100)</f>
        <v>0</v>
      </c>
      <c r="BH21" s="67" t="n">
        <f aca="false">IF(OR($D21=1,MONTH($B21)&lt;&gt;MONTH(StartDate),'У2 Ввод'!$D$65="",'У2 Ввод'!$E$65="",'У2 Ввод'!$D$65&gt;$B21),0,MAX(0,MIN(1,'У2 Ввод'!$E$65-NETWORKDAYS('У2 Ввод'!$D$65,$B21)+1))/Настройки!$E$8*100)</f>
        <v>0</v>
      </c>
      <c r="BI21" s="67" t="n">
        <f aca="false">IF(OR($D21=1,MONTH($B21)&lt;&gt;MONTH(StartDate),'У2 Ввод'!$D$66="",'У2 Ввод'!$E$66="",'У2 Ввод'!$D$66&gt;$B21),0,MAX(0,MIN(1,'У2 Ввод'!$E$66-NETWORKDAYS('У2 Ввод'!$D$66,$B21)+1))/Настройки!$E$8*100)</f>
        <v>0</v>
      </c>
      <c r="BJ21" s="67" t="n">
        <f aca="false">IF(OR($D21=1,MONTH($B21)&lt;&gt;MONTH(StartDate),'У2 Ввод'!$D$67="",'У2 Ввод'!$E$67="",'У2 Ввод'!$D$67&gt;$B21),0,MAX(0,MIN(1,'У2 Ввод'!$E$67-NETWORKDAYS('У2 Ввод'!$D$67,$B21)+1))/Настройки!$E$8*100)</f>
        <v>0</v>
      </c>
      <c r="BK21" s="67" t="n">
        <f aca="false">IF(OR($D21=1,MONTH($B21)&lt;&gt;MONTH(StartDate),'У2 Ввод'!$D$68="",'У2 Ввод'!$E$68="",'У2 Ввод'!$D$68&gt;$B21),0,MAX(0,MIN(1,'У2 Ввод'!$E$68-NETWORKDAYS('У2 Ввод'!$D$68,$B21)+1))/Настройки!$E$8*100)</f>
        <v>0</v>
      </c>
      <c r="BL21" s="67" t="n">
        <f aca="false">IF(OR($D21=1,MONTH($B21)&lt;&gt;MONTH(StartDate),'У2 Ввод'!$D$69="",'У2 Ввод'!$E$69="",'У2 Ввод'!$D$69&gt;$B21),0,MAX(0,MIN(1,'У2 Ввод'!$E$69-NETWORKDAYS('У2 Ввод'!$D$69,$B21)+1))/Настройки!$E$8*100)</f>
        <v>0</v>
      </c>
      <c r="BM21" s="67" t="n">
        <f aca="false">IF(OR($D21=1,MONTH($B21)&lt;&gt;MONTH(StartDate),'У2 Ввод'!$D$70="",'У2 Ввод'!$E$70="",'У2 Ввод'!$D$70&gt;$B21),0,MAX(0,MIN(1,'У2 Ввод'!$E$70-NETWORKDAYS('У2 Ввод'!$D$70,$B21)+1))/Настройки!$E$8*100)</f>
        <v>0</v>
      </c>
      <c r="BN21" s="67" t="n">
        <f aca="false">IF(OR($D21=1,MONTH($B21)&lt;&gt;MONTH(StartDate),'У2 Ввод'!$D$71="",'У2 Ввод'!$E$71="",'У2 Ввод'!$D$71&gt;$B21),0,MAX(0,MIN(1,'У2 Ввод'!$E$71-NETWORKDAYS('У2 Ввод'!$D$71,$B21)+1))/Настройки!$E$8*100)</f>
        <v>0</v>
      </c>
      <c r="BO21" s="67" t="n">
        <f aca="false">IF(OR($D21=1,MONTH($B21)&lt;&gt;MONTH(StartDate),'У2 Ввод'!$D$72="",'У2 Ввод'!$E$72="",'У2 Ввод'!$D$72&gt;$B21),0,MAX(0,MIN(1,'У2 Ввод'!$E$72-NETWORKDAYS('У2 Ввод'!$D$72,$B21)+1))/Настройки!$E$8*100)</f>
        <v>0</v>
      </c>
      <c r="BP21" s="67" t="n">
        <f aca="false">IF(OR($D21=1,MONTH($B21)&lt;&gt;MONTH(StartDate),'У2 Ввод'!$D$73="",'У2 Ввод'!$E$73="",'У2 Ввод'!$D$73&gt;$B21),0,MAX(0,MIN(1,'У2 Ввод'!$E$73-NETWORKDAYS('У2 Ввод'!$D$73,$B21)+1))/Настройки!$E$8*100)</f>
        <v>0</v>
      </c>
      <c r="BQ21" s="67" t="n">
        <f aca="false">IF(OR($D21=1,MONTH($B21)&lt;&gt;MONTH(StartDate),'У2 Ввод'!$D$74="",'У2 Ввод'!$E$74="",'У2 Ввод'!$D$74&gt;$B21),0,MAX(0,MIN(1,'У2 Ввод'!$E$74-NETWORKDAYS('У2 Ввод'!$D$74,$B21)+1))/Настройки!$E$8*100)</f>
        <v>0</v>
      </c>
      <c r="BR21" s="67" t="n">
        <f aca="false">IF(OR($D21=1,MONTH($B21)&lt;&gt;MONTH(StartDate),'У2 Ввод'!$D$75="",'У2 Ввод'!$E$75="",'У2 Ввод'!$D$75&gt;$B21),0,MAX(0,MIN(1,'У2 Ввод'!$E$75-NETWORKDAYS('У2 Ввод'!$D$75,$B21)+1))/Настройки!$E$8*100)</f>
        <v>0</v>
      </c>
      <c r="BS21" s="67" t="n">
        <f aca="false">IF(OR($D21=1,MONTH($B21)&lt;&gt;MONTH(StartDate),'У2 Ввод'!$D$76="",'У2 Ввод'!$E$76="",'У2 Ввод'!$D$76&gt;$B21),0,MAX(0,MIN(1,'У2 Ввод'!$E$76-NETWORKDAYS('У2 Ввод'!$D$76,$B21)+1))/Настройки!$E$8*100)</f>
        <v>0</v>
      </c>
      <c r="BT21" s="67" t="n">
        <f aca="false">IF(OR($D21=1,MONTH($B21)&lt;&gt;MONTH(StartDate),'У2 Ввод'!$D$77="",'У2 Ввод'!$E$77="",'У2 Ввод'!$D$77&gt;$B21),0,MAX(0,MIN(1,'У2 Ввод'!$E$77-NETWORKDAYS('У2 Ввод'!$D$77,$B21)+1))/Настройки!$E$8*100)</f>
        <v>0</v>
      </c>
      <c r="BU21" s="67" t="n">
        <f aca="false">IF(OR($D21=1,MONTH($B21)&lt;&gt;MONTH(StartDate),'У2 Ввод'!$D$78="",'У2 Ввод'!$E$78="",'У2 Ввод'!$D$78&gt;$B21),0,MAX(0,MIN(1,'У2 Ввод'!$E$78-NETWORKDAYS('У2 Ввод'!$D$78,$B21)+1))/Настройки!$E$8*100)</f>
        <v>0</v>
      </c>
      <c r="BV21" s="67" t="n">
        <f aca="false">IF(OR($D21=1,MONTH($B21)&lt;&gt;MONTH(StartDate),'У2 Ввод'!$D$79="",'У2 Ввод'!$E$79="",'У2 Ввод'!$D$79&gt;$B21),0,MAX(0,MIN(1,'У2 Ввод'!$E$79-NETWORKDAYS('У2 Ввод'!$D$79,$B21)+1))/Настройки!$E$8*100)</f>
        <v>0</v>
      </c>
      <c r="BW21" s="67" t="n">
        <f aca="false">IF(OR($D21=1,MONTH($B21)&lt;&gt;MONTH(StartDate),'У2 Ввод'!$D$80="",'У2 Ввод'!$E$80="",'У2 Ввод'!$D$80&gt;$B21),0,MAX(0,MIN(1,'У2 Ввод'!$E$80-NETWORKDAYS('У2 Ввод'!$D$80,$B21)+1))/Настройки!$E$8*100)</f>
        <v>0</v>
      </c>
      <c r="BX21" s="67" t="n">
        <f aca="false">IF(OR($D21=1,MONTH($B21)&lt;&gt;MONTH(StartDate),'У2 Ввод'!$D$81="",'У2 Ввод'!$E$81="",'У2 Ввод'!$D$81&gt;$B21),0,MAX(0,MIN(1,'У2 Ввод'!$E$81-NETWORKDAYS('У2 Ввод'!$D$81,$B21)+1))/Настройки!$E$8*100)</f>
        <v>0</v>
      </c>
      <c r="BY21" s="67" t="n">
        <f aca="false">IF(OR($D21=1,MONTH($B21)&lt;&gt;MONTH(StartDate),'У2 Ввод'!$D$82="",'У2 Ввод'!$E$82="",'У2 Ввод'!$D$82&gt;$B21),0,MAX(0,MIN(1,'У2 Ввод'!$E$82-NETWORKDAYS('У2 Ввод'!$D$82,$B21)+1))/Настройки!$E$8*100)</f>
        <v>0</v>
      </c>
      <c r="BZ21" s="67" t="n">
        <f aca="false">IF(OR($D21=1,MONTH($B21)&lt;&gt;MONTH(StartDate),'У2 Ввод'!$D$83="",'У2 Ввод'!$E$83="",'У2 Ввод'!$D$83&gt;$B21),0,MAX(0,MIN(1,'У2 Ввод'!$E$83-NETWORKDAYS('У2 Ввод'!$D$83,$B21)+1))/Настройки!$E$8*100)</f>
        <v>0</v>
      </c>
      <c r="CA21" s="67" t="n">
        <f aca="false">IF(OR($D21=1,MONTH($B21)&lt;&gt;MONTH(StartDate),'У2 Ввод'!$D$84="",'У2 Ввод'!$E$84="",'У2 Ввод'!$D$84&gt;$B21),0,MAX(0,MIN(1,'У2 Ввод'!$E$84-NETWORKDAYS('У2 Ввод'!$D$84,$B21)+1))/Настройки!$E$8*100)</f>
        <v>0</v>
      </c>
      <c r="CB21" s="67" t="n">
        <f aca="false">IF(OR($D21=1,MONTH($B21)&lt;&gt;MONTH(StartDate),'У2 Ввод'!$D$85="",'У2 Ввод'!$E$85="",'У2 Ввод'!$D$85&gt;$B21),0,MAX(0,MIN(1,'У2 Ввод'!$E$85-NETWORKDAYS('У2 Ввод'!$D$85,$B21)+1))/Настройки!$E$8*100)</f>
        <v>0</v>
      </c>
      <c r="CC21" s="67" t="n">
        <f aca="false">IF(OR($D21=1,MONTH($B21)&lt;&gt;MONTH(StartDate),'У2 Ввод'!$D$86="",'У2 Ввод'!$E$86="",'У2 Ввод'!$D$86&gt;$B21),0,MAX(0,MIN(1,'У2 Ввод'!$E$86-NETWORKDAYS('У2 Ввод'!$D$86,$B21)+1))/Настройки!$E$8*100)</f>
        <v>0</v>
      </c>
      <c r="CD21" s="67" t="n">
        <f aca="false">IF(OR($D21=1,MONTH($B21)&lt;&gt;MONTH(StartDate),'У2 Ввод'!$D$87="",'У2 Ввод'!$E$87="",'У2 Ввод'!$D$87&gt;$B21),0,MAX(0,MIN(1,'У2 Ввод'!$E$87-NETWORKDAYS('У2 Ввод'!$D$87,$B21)+1))/Настройки!$E$8*100)</f>
        <v>0</v>
      </c>
      <c r="CE21" s="67" t="n">
        <f aca="false">IF(OR($D21=1,MONTH($B21)&lt;&gt;MONTH(StartDate),'У2 Ввод'!$D$88="",'У2 Ввод'!$E$88="",'У2 Ввод'!$D$88&gt;$B21),0,MAX(0,MIN(1,'У2 Ввод'!$E$88-NETWORKDAYS('У2 Ввод'!$D$88,$B21)+1))/Настройки!$E$8*100)</f>
        <v>0</v>
      </c>
      <c r="CF21" s="67" t="n">
        <f aca="false">IF(OR($D21=1,MONTH($B21)&lt;&gt;MONTH(StartDate),'У2 Ввод'!$D$89="",'У2 Ввод'!$E$89="",'У2 Ввод'!$D$89&gt;$B21),0,MAX(0,MIN(1,'У2 Ввод'!$E$89-NETWORKDAYS('У2 Ввод'!$D$89,$B21)+1))/Настройки!$E$8*100)</f>
        <v>0</v>
      </c>
      <c r="CG21" s="67" t="n">
        <f aca="false">IF(OR($D21=1,MONTH($B21)&lt;&gt;MONTH(StartDate),'У2 Ввод'!$D$90="",'У2 Ввод'!$E$90="",'У2 Ввод'!$D$90&gt;$B21),0,MAX(0,MIN(1,'У2 Ввод'!$E$90-NETWORKDAYS('У2 Ввод'!$D$90,$B21)+1))/Настройки!$E$8*100)</f>
        <v>0</v>
      </c>
      <c r="CH21" s="67" t="n">
        <f aca="false">IF(OR($D21=1,MONTH($B21)&lt;&gt;MONTH(StartDate),'У2 Ввод'!$D$91="",'У2 Ввод'!$E$91="",'У2 Ввод'!$D$91&gt;$B21),0,MAX(0,MIN(1,'У2 Ввод'!$E$91-NETWORKDAYS('У2 Ввод'!$D$91,$B21)+1))/Настройки!$E$8*100)</f>
        <v>0</v>
      </c>
      <c r="CI21" s="67" t="n">
        <f aca="false">IF(OR($D21=1,MONTH($B21)&lt;&gt;MONTH(StartDate),'У2 Ввод'!$D$92="",'У2 Ввод'!$E$92="",'У2 Ввод'!$D$92&gt;$B21),0,MAX(0,MIN(1,'У2 Ввод'!$E$92-NETWORKDAYS('У2 Ввод'!$D$92,$B21)+1))/Настройки!$E$8*100)</f>
        <v>0</v>
      </c>
      <c r="CJ21" s="67" t="n">
        <f aca="false">IF(OR($D21=1,MONTH($B21)&lt;&gt;MONTH(StartDate),'У2 Ввод'!$D$93="",'У2 Ввод'!$E$93="",'У2 Ввод'!$D$93&gt;$B21),0,MAX(0,MIN(1,'У2 Ввод'!$E$93-NETWORKDAYS('У2 Ввод'!$D$93,$B21)+1))/Настройки!$E$8*100)</f>
        <v>0</v>
      </c>
      <c r="CK21" s="67" t="n">
        <f aca="false">IF(OR($D21=1,MONTH($B21)&lt;&gt;MONTH(StartDate),'У2 Ввод'!$D$94="",'У2 Ввод'!$E$94="",'У2 Ввод'!$D$94&gt;$B21),0,MAX(0,MIN(1,'У2 Ввод'!$E$94-NETWORKDAYS('У2 Ввод'!$D$94,$B21)+1))/Настройки!$E$8*100)</f>
        <v>0</v>
      </c>
      <c r="CL21" s="67" t="n">
        <f aca="false">IF(OR($D21=1,MONTH($B21)&lt;&gt;MONTH(StartDate),'У2 Ввод'!$D$95="",'У2 Ввод'!$E$95="",'У2 Ввод'!$D$95&gt;$B21),0,MAX(0,MIN(1,'У2 Ввод'!$E$95-NETWORKDAYS('У2 Ввод'!$D$95,$B21)+1))/Настройки!$E$8*100)</f>
        <v>0</v>
      </c>
      <c r="CM21" s="67" t="n">
        <f aca="false">IF(OR($D21=1,MONTH($B21)&lt;&gt;MONTH(StartDate),'У2 Ввод'!$D$96="",'У2 Ввод'!$E$96="",'У2 Ввод'!$D$96&gt;$B21),0,MAX(0,MIN(1,'У2 Ввод'!$E$96-NETWORKDAYS('У2 Ввод'!$D$96,$B21)+1))/Настройки!$E$8*100)</f>
        <v>0</v>
      </c>
      <c r="CN21" s="67" t="n">
        <f aca="false">IF(OR($D21=1,MONTH($B21)&lt;&gt;MONTH(StartDate),'У2 Ввод'!$D$97="",'У2 Ввод'!$E$97="",'У2 Ввод'!$D$97&gt;$B21),0,MAX(0,MIN(1,'У2 Ввод'!$E$97-NETWORKDAYS('У2 Ввод'!$D$97,$B21)+1))/Настройки!$E$8*100)</f>
        <v>0</v>
      </c>
      <c r="CO21" s="67" t="n">
        <f aca="false">IF(OR($D21=1,MONTH($B21)&lt;&gt;MONTH(StartDate),'У2 Ввод'!$D$98="",'У2 Ввод'!$E$98="",'У2 Ввод'!$D$98&gt;$B21),0,MAX(0,MIN(1,'У2 Ввод'!$E$98-NETWORKDAYS('У2 Ввод'!$D$98,$B21)+1))/Настройки!$E$8*100)</f>
        <v>0</v>
      </c>
      <c r="CP21" s="67" t="n">
        <f aca="false">IF(OR($D21=1,MONTH($B21)&lt;&gt;MONTH(StartDate),'У2 Ввод'!$D$99="",'У2 Ввод'!$E$99="",'У2 Ввод'!$D$99&gt;$B21),0,MAX(0,MIN(1,'У2 Ввод'!$E$99-NETWORKDAYS('У2 Ввод'!$D$99,$B21)+1))/Настройки!$E$8*100)</f>
        <v>0</v>
      </c>
      <c r="CQ21" s="67" t="n">
        <f aca="false">IF(OR($D21=1,MONTH($B21)&lt;&gt;MONTH(StartDate),'У2 Ввод'!$D$100="",'У2 Ввод'!$E$100="",'У2 Ввод'!$D$100&gt;$B21),0,MAX(0,MIN(1,'У2 Ввод'!$E$100-NETWORKDAYS('У2 Ввод'!$D$100,$B21)+1))/Настройки!$E$8*100)</f>
        <v>0</v>
      </c>
      <c r="CR21" s="67" t="n">
        <f aca="false">IF(OR($D21=1,MONTH($B21)&lt;&gt;MONTH(StartDate),'У2 Ввод'!$D$101="",'У2 Ввод'!$E$101="",'У2 Ввод'!$D$101&gt;$B21),0,MAX(0,MIN(1,'У2 Ввод'!$E$101-NETWORKDAYS('У2 Ввод'!$D$101,$B21)+1))/Настройки!$E$8*100)</f>
        <v>0</v>
      </c>
      <c r="CS21" s="67" t="n">
        <f aca="false">IF(OR($D21=1,MONTH($B21)&lt;&gt;MONTH(StartDate),'У2 Ввод'!$D$102="",'У2 Ввод'!$E$102="",'У2 Ввод'!$D$102&gt;$B21),0,MAX(0,MIN(1,'У2 Ввод'!$E$102-NETWORKDAYS('У2 Ввод'!$D$102,$B21)+1))/Настройки!$E$8*100)</f>
        <v>0</v>
      </c>
      <c r="CT21" s="67" t="n">
        <f aca="false">IF(OR($D21=1,MONTH($B21)&lt;&gt;MONTH(StartDate),'У2 Ввод'!$D$103="",'У2 Ввод'!$E$103="",'У2 Ввод'!$D$103&gt;$B21),0,MAX(0,MIN(1,'У2 Ввод'!$E$103-NETWORKDAYS('У2 Ввод'!$D$103,$B21)+1))/Настройки!$E$8*100)</f>
        <v>0</v>
      </c>
      <c r="CU21" s="67" t="n">
        <f aca="false">IF(OR($D21=1,MONTH($B21)&lt;&gt;MONTH(StartDate),'У2 Ввод'!$D$104="",'У2 Ввод'!$E$104="",'У2 Ввод'!$D$104&gt;$B21),0,MAX(0,MIN(1,'У2 Ввод'!$E$104-NETWORKDAYS('У2 Ввод'!$D$104,$B21)+1))/Настройки!$E$8*100)</f>
        <v>0</v>
      </c>
      <c r="CV21" s="67" t="n">
        <f aca="false">IF(OR($D21=1,MONTH($B21)&lt;&gt;MONTH(StartDate),'У2 Ввод'!$D$105="",'У2 Ввод'!$E$105="",'У2 Ввод'!$D$105&gt;$B21),0,MAX(0,MIN(1,'У2 Ввод'!$E$105-NETWORKDAYS('У2 Ввод'!$D$105,$B21)+1))/Настройки!$E$8*100)</f>
        <v>0</v>
      </c>
      <c r="CW21" s="67" t="n">
        <f aca="false">IF(OR($D21=1,MONTH($B21)&lt;&gt;MONTH(StartDate),'У2 Ввод'!$D$106="",'У2 Ввод'!$E$106="",'У2 Ввод'!$D$106&gt;$B21),0,MAX(0,MIN(1,'У2 Ввод'!$E$106-NETWORKDAYS('У2 Ввод'!$D$106,$B21)+1))/Настройки!$E$8*100)</f>
        <v>0</v>
      </c>
      <c r="CX21" s="67" t="n">
        <f aca="false">IF(OR($D21=1,MONTH($B21)&lt;&gt;MONTH(StartDate),'У2 Ввод'!$D$107="",'У2 Ввод'!$E$107="",'У2 Ввод'!$D$107&gt;$B21),0,MAX(0,MIN(1,'У2 Ввод'!$E$107-NETWORKDAYS('У2 Ввод'!$D$107,$B21)+1))/Настройки!$E$8*100)</f>
        <v>0</v>
      </c>
      <c r="CY21" s="67" t="n">
        <f aca="false">IF(OR($D21=1,MONTH($B21)&lt;&gt;MONTH(StartDate),'У2 Ввод'!$D$108="",'У2 Ввод'!$E$108="",'У2 Ввод'!$D$108&gt;$B21),0,MAX(0,MIN(1,'У2 Ввод'!$E$108-NETWORKDAYS('У2 Ввод'!$D$108,$B21)+1))/Настройки!$E$8*100)</f>
        <v>0</v>
      </c>
      <c r="CZ21" s="67" t="n">
        <f aca="false">IF(OR($D21=1,MONTH($B21)&lt;&gt;MONTH(StartDate),'У2 Ввод'!$D$109="",'У2 Ввод'!$E$109="",'У2 Ввод'!$D$109&gt;$B21),0,MAX(0,MIN(1,'У2 Ввод'!$E$109-NETWORKDAYS('У2 Ввод'!$D$109,$B21)+1))/Настройки!$E$8*100)</f>
        <v>0</v>
      </c>
      <c r="DA21" s="67" t="n">
        <f aca="false">IF(OR($D21=1,MONTH($B21)&lt;&gt;MONTH(StartDate),'У2 Ввод'!$D$110="",'У2 Ввод'!$E$110="",'У2 Ввод'!$D$110&gt;$B21),0,MAX(0,MIN(1,'У2 Ввод'!$E$110-NETWORKDAYS('У2 Ввод'!$D$110,$B21)+1))/Настройки!$E$8*100)</f>
        <v>0</v>
      </c>
      <c r="DB21" s="67" t="n">
        <f aca="false">IF(OR($D21=1,MONTH($B21)&lt;&gt;MONTH(StartDate),'У2 Ввод'!$D$111="",'У2 Ввод'!$E$111="",'У2 Ввод'!$D$111&gt;$B21),0,MAX(0,MIN(1,'У2 Ввод'!$E$111-NETWORKDAYS('У2 Ввод'!$D$111,$B21)+1))/Настройки!$E$8*100)</f>
        <v>0</v>
      </c>
      <c r="DC21" s="67" t="n">
        <f aca="false">IF(OR($D21=1,MONTH($B21)&lt;&gt;MONTH(StartDate),'У2 Ввод'!$D$112="",'У2 Ввод'!$E$112="",'У2 Ввод'!$D$112&gt;$B21),0,MAX(0,MIN(1,'У2 Ввод'!$E$112-NETWORKDAYS('У2 Ввод'!$D$112,$B21)+1))/Настройки!$E$8*100)</f>
        <v>0</v>
      </c>
      <c r="DD21" s="67" t="n">
        <f aca="false">IF(OR($D21=1,MONTH($B21)&lt;&gt;MONTH(StartDate),'У2 Ввод'!$D$113="",'У2 Ввод'!$E$113="",'У2 Ввод'!$D$113&gt;$B21),0,MAX(0,MIN(1,'У2 Ввод'!$E$113-NETWORKDAYS('У2 Ввод'!$D$113,$B21)+1))/Настройки!$E$8*100)</f>
        <v>0</v>
      </c>
      <c r="DE21" s="67" t="n">
        <f aca="false">IF(OR($D21=1,MONTH($B21)&lt;&gt;MONTH(StartDate),'У2 Ввод'!$D$114="",'У2 Ввод'!$E$114="",'У2 Ввод'!$D$114&gt;$B21),0,MAX(0,MIN(1,'У2 Ввод'!$E$114-NETWORKDAYS('У2 Ввод'!$D$114,$B21)+1))/Настройки!$E$8*100)</f>
        <v>0</v>
      </c>
      <c r="DF21" s="67" t="n">
        <f aca="false">IF(OR($D21=1,MONTH($B21)&lt;&gt;MONTH(StartDate),'У2 Ввод'!$D$115="",'У2 Ввод'!$E$115="",'У2 Ввод'!$D$115&gt;$B21),0,MAX(0,MIN(1,'У2 Ввод'!$E$115-NETWORKDAYS('У2 Ввод'!$D$115,$B21)+1))/Настройки!$E$8*100)</f>
        <v>0</v>
      </c>
      <c r="DG21" s="67" t="n">
        <f aca="false">IF(OR($D21=1,MONTH($B21)&lt;&gt;MONTH(StartDate),'У2 Ввод'!$D$116="",'У2 Ввод'!$E$116="",'У2 Ввод'!$D$116&gt;$B21),0,MAX(0,MIN(1,'У2 Ввод'!$E$116-NETWORKDAYS('У2 Ввод'!$D$116,$B21)+1))/Настройки!$E$8*100)</f>
        <v>0</v>
      </c>
      <c r="DH21" s="67" t="n">
        <f aca="false">IF(OR($D21=1,MONTH($B21)&lt;&gt;MONTH(StartDate),'У2 Ввод'!$D$117="",'У2 Ввод'!$E$117="",'У2 Ввод'!$D$117&gt;$B21),0,MAX(0,MIN(1,'У2 Ввод'!$E$117-NETWORKDAYS('У2 Ввод'!$D$117,$B21)+1))/Настройки!$E$8*100)</f>
        <v>0</v>
      </c>
      <c r="DI21" s="67" t="n">
        <f aca="false">IF(OR($D21=1,MONTH($B21)&lt;&gt;MONTH(StartDate),'У2 Ввод'!$D$118="",'У2 Ввод'!$E$118="",'У2 Ввод'!$D$118&gt;$B21),0,MAX(0,MIN(1,'У2 Ввод'!$E$118-NETWORKDAYS('У2 Ввод'!$D$118,$B21)+1))/Настройки!$E$8*100)</f>
        <v>0</v>
      </c>
      <c r="DJ21" s="67" t="n">
        <f aca="false">IF(OR($D21=1,MONTH($B21)&lt;&gt;MONTH(StartDate),'У2 Ввод'!$D$119="",'У2 Ввод'!$E$119="",'У2 Ввод'!$D$119&gt;$B21),0,MAX(0,MIN(1,'У2 Ввод'!$E$119-NETWORKDAYS('У2 Ввод'!$D$119,$B21)+1))/Настройки!$E$8*100)</f>
        <v>0</v>
      </c>
      <c r="DK21" s="67" t="n">
        <f aca="false">IF(OR($D21=1,MONTH($B21)&lt;&gt;MONTH(StartDate),'У2 Ввод'!$D$120="",'У2 Ввод'!$E$120="",'У2 Ввод'!$D$120&gt;$B21),0,MAX(0,MIN(1,'У2 Ввод'!$E$120-NETWORKDAYS('У2 Ввод'!$D$120,$B21)+1))/Настройки!$E$8*100)</f>
        <v>0</v>
      </c>
      <c r="DL21" s="67" t="n">
        <f aca="false">IF(OR($D21=1,MONTH($B21)&lt;&gt;MONTH(StartDate),'У2 Ввод'!$D$121="",'У2 Ввод'!$E$121="",'У2 Ввод'!$D$121&gt;$B21),0,MAX(0,MIN(1,'У2 Ввод'!$E$121-NETWORKDAYS('У2 Ввод'!$D$121,$B21)+1))/Настройки!$E$8*100)</f>
        <v>0</v>
      </c>
      <c r="DM21" s="67" t="n">
        <f aca="false">IF(OR($D21=1,MONTH($B21)&lt;&gt;MONTH(StartDate),'У2 Ввод'!$D$122="",'У2 Ввод'!$E$122="",'У2 Ввод'!$D$122&gt;$B21),0,MAX(0,MIN(1,'У2 Ввод'!$E$122-NETWORKDAYS('У2 Ввод'!$D$122,$B21)+1))/Настройки!$E$8*100)</f>
        <v>0</v>
      </c>
      <c r="DN21" s="67" t="n">
        <f aca="false">IF(OR($D21=1,MONTH($B21)&lt;&gt;MONTH(StartDate),'У2 Ввод'!$D$123="",'У2 Ввод'!$E$123="",'У2 Ввод'!$D$123&gt;$B21),0,MAX(0,MIN(1,'У2 Ввод'!$E$123-NETWORKDAYS('У2 Ввод'!$D$123,$B21)+1))/Настройки!$E$8*100)</f>
        <v>0</v>
      </c>
      <c r="DO21" s="67" t="n">
        <f aca="false">IF(OR($D21=1,MONTH($B21)&lt;&gt;MONTH(StartDate),'У2 Ввод'!$D$124="",'У2 Ввод'!$E$124="",'У2 Ввод'!$D$124&gt;$B21),0,MAX(0,MIN(1,'У2 Ввод'!$E$124-NETWORKDAYS('У2 Ввод'!$D$124,$B21)+1))/Настройки!$E$8*100)</f>
        <v>0</v>
      </c>
      <c r="DP21" s="67" t="n">
        <f aca="false">IF(OR($D21=1,MONTH($B21)&lt;&gt;MONTH(StartDate),'У2 Ввод'!$D$125="",'У2 Ввод'!$E$125="",'У2 Ввод'!$D$125&gt;$B21),0,MAX(0,MIN(1,'У2 Ввод'!$E$125-NETWORKDAYS('У2 Ввод'!$D$125,$B21)+1))/Настройки!$E$8*100)</f>
        <v>0</v>
      </c>
      <c r="DQ21" s="67" t="n">
        <f aca="false">IF(OR($D21=1,MONTH($B21)&lt;&gt;MONTH(StartDate),'У2 Ввод'!$D$126="",'У2 Ввод'!$E$126="",'У2 Ввод'!$D$126&gt;$B21),0,MAX(0,MIN(1,'У2 Ввод'!$E$126-NETWORKDAYS('У2 Ввод'!$D$126,$B21)+1))/Настройки!$E$8*100)</f>
        <v>0</v>
      </c>
      <c r="DR21" s="67" t="n">
        <f aca="false">IF(OR($D21=1,MONTH($B21)&lt;&gt;MONTH(StartDate),'У2 Ввод'!$D$127="",'У2 Ввод'!$E$127="",'У2 Ввод'!$D$127&gt;$B21),0,MAX(0,MIN(1,'У2 Ввод'!$E$127-NETWORKDAYS('У2 Ввод'!$D$127,$B21)+1))/Настройки!$E$8*100)</f>
        <v>0</v>
      </c>
      <c r="DS21" s="67" t="n">
        <f aca="false">IF(OR($D21=1,MONTH($B21)&lt;&gt;MONTH(StartDate),'У2 Ввод'!$D$128="",'У2 Ввод'!$E$128="",'У2 Ввод'!$D$128&gt;$B21),0,MAX(0,MIN(1,'У2 Ввод'!$E$128-NETWORKDAYS('У2 Ввод'!$D$128,$B21)+1))/Настройки!$E$8*100)</f>
        <v>0</v>
      </c>
      <c r="DT21" s="67" t="n">
        <f aca="false">IF(OR($D21=1,MONTH($B21)&lt;&gt;MONTH(StartDate),'У2 Ввод'!$D$129="",'У2 Ввод'!$E$129="",'У2 Ввод'!$D$129&gt;$B21),0,MAX(0,MIN(1,'У2 Ввод'!$E$129-NETWORKDAYS('У2 Ввод'!$D$129,$B21)+1))/Настройки!$E$8*100)</f>
        <v>0</v>
      </c>
      <c r="DU21" s="67" t="n">
        <f aca="false">IF(OR($D21=1,MONTH($B21)&lt;&gt;MONTH(StartDate),'У2 Ввод'!$D$130="",'У2 Ввод'!$E$130="",'У2 Ввод'!$D$130&gt;$B21),0,MAX(0,MIN(1,'У2 Ввод'!$E$130-NETWORKDAYS('У2 Ввод'!$D$130,$B21)+1))/Настройки!$E$8*100)</f>
        <v>0</v>
      </c>
      <c r="DV21" s="67" t="n">
        <f aca="false">IF(OR($D21=1,MONTH($B21)&lt;&gt;MONTH(StartDate),'У2 Ввод'!$D$131="",'У2 Ввод'!$E$131="",'У2 Ввод'!$D$131&gt;$B21),0,MAX(0,MIN(1,'У2 Ввод'!$E$131-NETWORKDAYS('У2 Ввод'!$D$131,$B21)+1))/Настройки!$E$8*100)</f>
        <v>0</v>
      </c>
      <c r="DW21" s="67" t="n">
        <f aca="false">IF(OR($D21=1,MONTH($B21)&lt;&gt;MONTH(StartDate),'У2 Ввод'!$D$132="",'У2 Ввод'!$E$132="",'У2 Ввод'!$D$132&gt;$B21),0,MAX(0,MIN(1,'У2 Ввод'!$E$132-NETWORKDAYS('У2 Ввод'!$D$132,$B21)+1))/Настройки!$E$8*100)</f>
        <v>0</v>
      </c>
      <c r="DX21" s="67" t="n">
        <f aca="false">IF(OR($D21=1,MONTH($B21)&lt;&gt;MONTH(StartDate),'У2 Ввод'!$D$133="",'У2 Ввод'!$E$133="",'У2 Ввод'!$D$133&gt;$B21),0,MAX(0,MIN(1,'У2 Ввод'!$E$133-NETWORKDAYS('У2 Ввод'!$D$133,$B21)+1))/Настройки!$E$8*100)</f>
        <v>0</v>
      </c>
      <c r="DY21" s="67" t="n">
        <f aca="false">IF(OR($D21=1,MONTH($B21)&lt;&gt;MONTH(StartDate),'У2 Ввод'!$D$134="",'У2 Ввод'!$E$134="",'У2 Ввод'!$D$134&gt;$B21),0,MAX(0,MIN(1,'У2 Ввод'!$E$134-NETWORKDAYS('У2 Ввод'!$D$134,$B21)+1))/Настройки!$E$8*100)</f>
        <v>0</v>
      </c>
      <c r="DZ21" s="67" t="n">
        <f aca="false">IF(OR($D21=1,MONTH($B21)&lt;&gt;MONTH(StartDate),'У2 Ввод'!$D$135="",'У2 Ввод'!$E$135="",'У2 Ввод'!$D$135&gt;$B21),0,MAX(0,MIN(1,'У2 Ввод'!$E$135-NETWORKDAYS('У2 Ввод'!$D$135,$B21)+1))/Настройки!$E$8*100)</f>
        <v>0</v>
      </c>
      <c r="EA21" s="67" t="n">
        <f aca="false">IF(OR($D21=1,MONTH($B21)&lt;&gt;MONTH(StartDate),'У2 Ввод'!$D$136="",'У2 Ввод'!$E$136="",'У2 Ввод'!$D$136&gt;$B21),0,MAX(0,MIN(1,'У2 Ввод'!$E$136-NETWORKDAYS('У2 Ввод'!$D$136,$B21)+1))/Настройки!$E$8*100)</f>
        <v>0</v>
      </c>
      <c r="EB21" s="67" t="n">
        <f aca="false">IF(OR($D21=1,MONTH($B21)&lt;&gt;MONTH(StartDate),'У2 Ввод'!$D$137="",'У2 Ввод'!$E$137="",'У2 Ввод'!$D$137&gt;$B21),0,MAX(0,MIN(1,'У2 Ввод'!$E$137-NETWORKDAYS('У2 Ввод'!$D$137,$B21)+1))/Настройки!$E$8*100)</f>
        <v>0</v>
      </c>
      <c r="EC21" s="67" t="n">
        <f aca="false">IF(OR($D21=1,MONTH($B21)&lt;&gt;MONTH(StartDate),'У2 Ввод'!$D$138="",'У2 Ввод'!$E$138="",'У2 Ввод'!$D$138&gt;$B21),0,MAX(0,MIN(1,'У2 Ввод'!$E$138-NETWORKDAYS('У2 Ввод'!$D$138,$B21)+1))/Настройки!$E$8*100)</f>
        <v>0</v>
      </c>
      <c r="ED21" s="67" t="n">
        <f aca="false">IF(OR($D21=1,MONTH($B21)&lt;&gt;MONTH(StartDate),'У2 Ввод'!$D$139="",'У2 Ввод'!$E$139="",'У2 Ввод'!$D$139&gt;$B21),0,MAX(0,MIN(1,'У2 Ввод'!$E$139-NETWORKDAYS('У2 Ввод'!$D$139,$B21)+1))/Настройки!$E$8*100)</f>
        <v>0</v>
      </c>
      <c r="EE21" s="67" t="n">
        <f aca="false">IF(OR($D21=1,MONTH($B21)&lt;&gt;MONTH(StartDate),'У2 Ввод'!$D$140="",'У2 Ввод'!$E$140="",'У2 Ввод'!$D$140&gt;$B21),0,MAX(0,MIN(1,'У2 Ввод'!$E$140-NETWORKDAYS('У2 Ввод'!$D$140,$B21)+1))/Настройки!$E$8*100)</f>
        <v>0</v>
      </c>
      <c r="EF21" s="67" t="n">
        <f aca="false">IF(OR($D21=1,MONTH($B21)&lt;&gt;MONTH(StartDate),'У2 Ввод'!$D$141="",'У2 Ввод'!$E$141="",'У2 Ввод'!$D$141&gt;$B21),0,MAX(0,MIN(1,'У2 Ввод'!$E$141-NETWORKDAYS('У2 Ввод'!$D$141,$B21)+1))/Настройки!$E$8*100)</f>
        <v>0</v>
      </c>
      <c r="EG21" s="67" t="n">
        <f aca="false">IF(OR($D21=1,MONTH($B21)&lt;&gt;MONTH(StartDate),'У2 Ввод'!$D$142="",'У2 Ввод'!$E$142="",'У2 Ввод'!$D$142&gt;$B21),0,MAX(0,MIN(1,'У2 Ввод'!$E$142-NETWORKDAYS('У2 Ввод'!$D$142,$B21)+1))/Настройки!$E$8*100)</f>
        <v>0</v>
      </c>
      <c r="EH21" s="67" t="n">
        <f aca="false">IF(OR($D21=1,MONTH($B21)&lt;&gt;MONTH(StartDate),'У2 Ввод'!$D$143="",'У2 Ввод'!$E$143="",'У2 Ввод'!$D$143&gt;$B21),0,MAX(0,MIN(1,'У2 Ввод'!$E$143-NETWORKDAYS('У2 Ввод'!$D$143,$B21)+1))/Настройки!$E$8*100)</f>
        <v>0</v>
      </c>
      <c r="EI21" s="67" t="n">
        <f aca="false">IF(OR($D21=1,MONTH($B21)&lt;&gt;MONTH(StartDate),'У2 Ввод'!$D$144="",'У2 Ввод'!$E$144="",'У2 Ввод'!$D$144&gt;$B21),0,MAX(0,MIN(1,'У2 Ввод'!$E$144-NETWORKDAYS('У2 Ввод'!$D$144,$B21)+1))/Настройки!$E$8*100)</f>
        <v>0</v>
      </c>
      <c r="EJ21" s="67" t="n">
        <f aca="false">IF(OR($D21=1,MONTH($B21)&lt;&gt;MONTH(StartDate),'У2 Ввод'!$D$145="",'У2 Ввод'!$E$145="",'У2 Ввод'!$D$145&gt;$B21),0,MAX(0,MIN(1,'У2 Ввод'!$E$145-NETWORKDAYS('У2 Ввод'!$D$145,$B21)+1))/Настройки!$E$8*100)</f>
        <v>0</v>
      </c>
      <c r="EK21" s="67" t="n">
        <f aca="false">IF(OR($D21=1,MONTH($B21)&lt;&gt;MONTH(StartDate),'У2 Ввод'!$D$146="",'У2 Ввод'!$E$146="",'У2 Ввод'!$D$146&gt;$B21),0,MAX(0,MIN(1,'У2 Ввод'!$E$146-NETWORKDAYS('У2 Ввод'!$D$146,$B21)+1))/Настройки!$E$8*100)</f>
        <v>0</v>
      </c>
      <c r="EL21" s="67" t="n">
        <f aca="false">IF(OR($D21=1,MONTH($B21)&lt;&gt;MONTH(StartDate),'У2 Ввод'!$D$147="",'У2 Ввод'!$E$147="",'У2 Ввод'!$D$147&gt;$B21),0,MAX(0,MIN(1,'У2 Ввод'!$E$147-NETWORKDAYS('У2 Ввод'!$D$147,$B21)+1))/Настройки!$E$8*100)</f>
        <v>0</v>
      </c>
      <c r="EM21" s="67" t="n">
        <f aca="false">IF(OR($D21=1,MONTH($B21)&lt;&gt;MONTH(StartDate),'У2 Ввод'!$D$148="",'У2 Ввод'!$E$148="",'У2 Ввод'!$D$148&gt;$B21),0,MAX(0,MIN(1,'У2 Ввод'!$E$148-NETWORKDAYS('У2 Ввод'!$D$148,$B21)+1))/Настройки!$E$8*100)</f>
        <v>0</v>
      </c>
      <c r="EN21" s="67" t="n">
        <f aca="false">IF(OR($D21=1,MONTH($B21)&lt;&gt;MONTH(StartDate),'У2 Ввод'!$D$149="",'У2 Ввод'!$E$149="",'У2 Ввод'!$D$149&gt;$B21),0,MAX(0,MIN(1,'У2 Ввод'!$E$149-NETWORKDAYS('У2 Ввод'!$D$149,$B21)+1))/Настройки!$E$8*100)</f>
        <v>0</v>
      </c>
      <c r="EO21" s="67" t="n">
        <f aca="false">IF(OR($D21=1,MONTH($B21)&lt;&gt;MONTH(StartDate),'У2 Ввод'!$D$150="",'У2 Ввод'!$E$150="",'У2 Ввод'!$D$150&gt;$B21),0,MAX(0,MIN(1,'У2 Ввод'!$E$150-NETWORKDAYS('У2 Ввод'!$D$150,$B21)+1))/Настройки!$E$8*100)</f>
        <v>0</v>
      </c>
      <c r="EP21" s="67" t="n">
        <f aca="false">IF(OR($D21=1,MONTH($B21)&lt;&gt;MONTH(StartDate),'У2 Ввод'!$D$151="",'У2 Ввод'!$E$151="",'У2 Ввод'!$D$151&gt;$B21),0,MAX(0,MIN(1,'У2 Ввод'!$E$151-NETWORKDAYS('У2 Ввод'!$D$151,$B21)+1))/Настройки!$E$8*100)</f>
        <v>0</v>
      </c>
      <c r="EQ21" s="67" t="n">
        <f aca="false">IF(OR($D21=1,MONTH($B21)&lt;&gt;MONTH(StartDate),'У2 Ввод'!$D$152="",'У2 Ввод'!$E$152="",'У2 Ввод'!$D$152&gt;$B21),0,MAX(0,MIN(1,'У2 Ввод'!$E$152-NETWORKDAYS('У2 Ввод'!$D$152,$B21)+1))/Настройки!$E$8*100)</f>
        <v>0</v>
      </c>
      <c r="ER21" s="67" t="n">
        <f aca="false">IF(OR($D21=1,MONTH($B21)&lt;&gt;MONTH(StartDate),'У2 Ввод'!$D$153="",'У2 Ввод'!$E$153="",'У2 Ввод'!$D$153&gt;$B21),0,MAX(0,MIN(1,'У2 Ввод'!$E$153-NETWORKDAYS('У2 Ввод'!$D$153,$B21)+1))/Настройки!$E$8*100)</f>
        <v>0</v>
      </c>
      <c r="ES21" s="67" t="n">
        <f aca="false">IF(OR($D21=1,MONTH($B21)&lt;&gt;MONTH(StartDate),'У2 Ввод'!$D$154="",'У2 Ввод'!$E$154="",'У2 Ввод'!$D$154&gt;$B21),0,MAX(0,MIN(1,'У2 Ввод'!$E$154-NETWORKDAYS('У2 Ввод'!$D$154,$B21)+1))/Настройки!$E$8*100)</f>
        <v>0</v>
      </c>
      <c r="ET21" s="67" t="n">
        <f aca="false">IF(OR($D21=1,MONTH($B21)&lt;&gt;MONTH(StartDate),'У2 Ввод'!$D$155="",'У2 Ввод'!$E$155="",'У2 Ввод'!$D$155&gt;$B21),0,MAX(0,MIN(1,'У2 Ввод'!$E$155-NETWORKDAYS('У2 Ввод'!$D$155,$B21)+1))/Настройки!$E$8*100)</f>
        <v>0</v>
      </c>
      <c r="EU21" s="67" t="n">
        <f aca="false">IF(OR($D21=1,MONTH($B21)&lt;&gt;MONTH(StartDate),'У2 Ввод'!$D$156="",'У2 Ввод'!$E$156="",'У2 Ввод'!$D$156&gt;$B21),0,MAX(0,MIN(1,'У2 Ввод'!$E$156-NETWORKDAYS('У2 Ввод'!$D$156,$B21)+1))/Настройки!$E$8*100)</f>
        <v>0</v>
      </c>
      <c r="EV21" s="67" t="n">
        <f aca="false">IF(OR($D21=1,MONTH($B21)&lt;&gt;MONTH(StartDate),'У2 Ввод'!$D$157="",'У2 Ввод'!$E$157="",'У2 Ввод'!$D$157&gt;$B21),0,MAX(0,MIN(1,'У2 Ввод'!$E$157-NETWORKDAYS('У2 Ввод'!$D$157,$B21)+1))/Настройки!$E$8*100)</f>
        <v>0</v>
      </c>
      <c r="EW21" s="67" t="n">
        <f aca="false">IF(OR($D21=1,MONTH($B21)&lt;&gt;MONTH(StartDate),'У2 Ввод'!$D$158="",'У2 Ввод'!$E$158="",'У2 Ввод'!$D$158&gt;$B21),0,MAX(0,MIN(1,'У2 Ввод'!$E$158-NETWORKDAYS('У2 Ввод'!$D$158,$B21)+1))/Настройки!$E$8*100)</f>
        <v>0</v>
      </c>
      <c r="EX21" s="67" t="n">
        <f aca="false">IF(OR($D21=1,MONTH($B21)&lt;&gt;MONTH(StartDate),'У2 Ввод'!$D$159="",'У2 Ввод'!$E$159="",'У2 Ввод'!$D$159&gt;$B21),0,MAX(0,MIN(1,'У2 Ввод'!$E$159-NETWORKDAYS('У2 Ввод'!$D$159,$B21)+1))/Настройки!$E$8*100)</f>
        <v>0</v>
      </c>
      <c r="EY21" s="67" t="n">
        <f aca="false">IF(OR($D21=1,MONTH($B21)&lt;&gt;MONTH(StartDate),'У2 Ввод'!$D$160="",'У2 Ввод'!$E$160="",'У2 Ввод'!$D$160&gt;$B21),0,MAX(0,MIN(1,'У2 Ввод'!$E$160-NETWORKDAYS('У2 Ввод'!$D$160,$B21)+1))/Настройки!$E$8*100)</f>
        <v>0</v>
      </c>
      <c r="EZ21" s="67" t="n">
        <f aca="false">IF(OR($D21=1,MONTH($B21)&lt;&gt;MONTH(StartDate),'У2 Ввод'!$D$161="",'У2 Ввод'!$E$161="",'У2 Ввод'!$D$161&gt;$B21),0,MAX(0,MIN(1,'У2 Ввод'!$E$161-NETWORKDAYS('У2 Ввод'!$D$161,$B21)+1))/Настройки!$E$8*100)</f>
        <v>0</v>
      </c>
      <c r="FA21" s="67" t="n">
        <f aca="false">IF(OR($D21=1,MONTH($B21)&lt;&gt;MONTH(StartDate),'У2 Ввод'!$D$162="",'У2 Ввод'!$E$162="",'У2 Ввод'!$D$162&gt;$B21),0,MAX(0,MIN(1,'У2 Ввод'!$E$162-NETWORKDAYS('У2 Ввод'!$D$162,$B21)+1))/Настройки!$E$8*100)</f>
        <v>0</v>
      </c>
      <c r="FB21" s="67" t="n">
        <f aca="false">IF(OR($D21=1,MONTH($B21)&lt;&gt;MONTH(StartDate),'У2 Ввод'!$D$163="",'У2 Ввод'!$E$163="",'У2 Ввод'!$D$163&gt;$B21),0,MAX(0,MIN(1,'У2 Ввод'!$E$163-NETWORKDAYS('У2 Ввод'!$D$163,$B21)+1))/Настройки!$E$8*100)</f>
        <v>0</v>
      </c>
      <c r="FC21" s="67" t="n">
        <f aca="false">IF(OR($D21=1,MONTH($B21)&lt;&gt;MONTH(StartDate),'У2 Ввод'!$D$164="",'У2 Ввод'!$E$164="",'У2 Ввод'!$D$164&gt;$B21),0,MAX(0,MIN(1,'У2 Ввод'!$E$164-NETWORKDAYS('У2 Ввод'!$D$164,$B21)+1))/Настройки!$E$8*100)</f>
        <v>0</v>
      </c>
      <c r="FD21" s="67" t="n">
        <f aca="false">IF(OR($D21=1,MONTH($B21)&lt;&gt;MONTH(StartDate),'У2 Ввод'!$D$165="",'У2 Ввод'!$E$165="",'У2 Ввод'!$D$165&gt;$B21),0,MAX(0,MIN(1,'У2 Ввод'!$E$165-NETWORKDAYS('У2 Ввод'!$D$165,$B21)+1))/Настройки!$E$8*100)</f>
        <v>0</v>
      </c>
      <c r="FE21" s="67" t="n">
        <f aca="false">IF(OR($D21=1,MONTH($B21)&lt;&gt;MONTH(StartDate),'У2 Ввод'!$D$166="",'У2 Ввод'!$E$166="",'У2 Ввод'!$D$166&gt;$B21),0,MAX(0,MIN(1,'У2 Ввод'!$E$166-NETWORKDAYS('У2 Ввод'!$D$166,$B21)+1))/Настройки!$E$8*100)</f>
        <v>0</v>
      </c>
      <c r="FF21" s="67" t="n">
        <f aca="false">IF(OR($D21=1,MONTH($B21)&lt;&gt;MONTH(StartDate),'У2 Ввод'!$D$167="",'У2 Ввод'!$E$167="",'У2 Ввод'!$D$167&gt;$B21),0,MAX(0,MIN(1,'У2 Ввод'!$E$167-NETWORKDAYS('У2 Ввод'!$D$167,$B21)+1))/Настройки!$E$8*100)</f>
        <v>0</v>
      </c>
      <c r="FG21" s="67" t="n">
        <f aca="false">IF(OR($D21=1,MONTH($B21)&lt;&gt;MONTH(StartDate),'У2 Ввод'!$D$168="",'У2 Ввод'!$E$168="",'У2 Ввод'!$D$168&gt;$B21),0,MAX(0,MIN(1,'У2 Ввод'!$E$168-NETWORKDAYS('У2 Ввод'!$D$168,$B21)+1))/Настройки!$E$8*100)</f>
        <v>0</v>
      </c>
      <c r="FH21" s="67" t="n">
        <f aca="false">IF(OR($D21=1,MONTH($B21)&lt;&gt;MONTH(StartDate),'У2 Ввод'!$D$169="",'У2 Ввод'!$E$169="",'У2 Ввод'!$D$169&gt;$B21),0,MAX(0,MIN(1,'У2 Ввод'!$E$169-NETWORKDAYS('У2 Ввод'!$D$169,$B21)+1))/Настройки!$E$8*100)</f>
        <v>0</v>
      </c>
      <c r="FI21" s="67" t="n">
        <f aca="false">IF(OR($D21=1,MONTH($B21)&lt;&gt;MONTH(StartDate),'У2 Ввод'!$D$170="",'У2 Ввод'!$E$170="",'У2 Ввод'!$D$170&gt;$B21),0,MAX(0,MIN(1,'У2 Ввод'!$E$170-NETWORKDAYS('У2 Ввод'!$D$170,$B21)+1))/Настройки!$E$8*100)</f>
        <v>0</v>
      </c>
      <c r="FJ21" s="67" t="n">
        <f aca="false">IF(OR($D21=1,MONTH($B21)&lt;&gt;MONTH(StartDate),'У2 Ввод'!$D$171="",'У2 Ввод'!$E$171="",'У2 Ввод'!$D$171&gt;$B21),0,MAX(0,MIN(1,'У2 Ввод'!$E$171-NETWORKDAYS('У2 Ввод'!$D$171,$B21)+1))/Настройки!$E$8*100)</f>
        <v>0</v>
      </c>
      <c r="FK21" s="67" t="n">
        <f aca="false">IF(OR($D21=1,MONTH($B21)&lt;&gt;MONTH(StartDate),'У2 Ввод'!$D$172="",'У2 Ввод'!$E$172="",'У2 Ввод'!$D$172&gt;$B21),0,MAX(0,MIN(1,'У2 Ввод'!$E$172-NETWORKDAYS('У2 Ввод'!$D$172,$B21)+1))/Настройки!$E$8*100)</f>
        <v>0</v>
      </c>
      <c r="FL21" s="67" t="n">
        <f aca="false">IF(OR($D21=1,MONTH($B21)&lt;&gt;MONTH(StartDate),'У2 Ввод'!$D$173="",'У2 Ввод'!$E$173="",'У2 Ввод'!$D$173&gt;$B21),0,MAX(0,MIN(1,'У2 Ввод'!$E$173-NETWORKDAYS('У2 Ввод'!$D$173,$B21)+1))/Настройки!$E$8*100)</f>
        <v>0</v>
      </c>
      <c r="FM21" s="67" t="n">
        <f aca="false">IF(OR($D21=1,MONTH($B21)&lt;&gt;MONTH(StartDate),'У2 Ввод'!$D$174="",'У2 Ввод'!$E$174="",'У2 Ввод'!$D$174&gt;$B21),0,MAX(0,MIN(1,'У2 Ввод'!$E$174-NETWORKDAYS('У2 Ввод'!$D$174,$B21)+1))/Настройки!$E$8*100)</f>
        <v>0</v>
      </c>
      <c r="FN21" s="67" t="n">
        <f aca="false">IF(OR($D21=1,MONTH($B21)&lt;&gt;MONTH(StartDate),'У2 Ввод'!$D$175="",'У2 Ввод'!$E$175="",'У2 Ввод'!$D$175&gt;$B21),0,MAX(0,MIN(1,'У2 Ввод'!$E$175-NETWORKDAYS('У2 Ввод'!$D$175,$B21)+1))/Настройки!$E$8*100)</f>
        <v>0</v>
      </c>
      <c r="FO21" s="67" t="n">
        <f aca="false">IF(OR($D21=1,MONTH($B21)&lt;&gt;MONTH(StartDate),'У2 Ввод'!$D$176="",'У2 Ввод'!$E$176="",'У2 Ввод'!$D$176&gt;$B21),0,MAX(0,MIN(1,'У2 Ввод'!$E$176-NETWORKDAYS('У2 Ввод'!$D$176,$B21)+1))/Настройки!$E$8*100)</f>
        <v>0</v>
      </c>
      <c r="FP21" s="67" t="n">
        <f aca="false">IF(OR($D21=1,MONTH($B21)&lt;&gt;MONTH(StartDate),'У2 Ввод'!$D$177="",'У2 Ввод'!$E$177="",'У2 Ввод'!$D$177&gt;$B21),0,MAX(0,MIN(1,'У2 Ввод'!$E$177-NETWORKDAYS('У2 Ввод'!$D$177,$B21)+1))/Настройки!$E$8*100)</f>
        <v>0</v>
      </c>
      <c r="FQ21" s="67" t="n">
        <f aca="false">IF(OR($D21=1,MONTH($B21)&lt;&gt;MONTH(StartDate),'У2 Ввод'!$D$178="",'У2 Ввод'!$E$178="",'У2 Ввод'!$D$178&gt;$B21),0,MAX(0,MIN(1,'У2 Ввод'!$E$178-NETWORKDAYS('У2 Ввод'!$D$178,$B21)+1))/Настройки!$E$8*100)</f>
        <v>0</v>
      </c>
      <c r="FR21" s="67" t="n">
        <f aca="false">IF(OR($D21=1,MONTH($B21)&lt;&gt;MONTH(StartDate),'У2 Ввод'!$D$179="",'У2 Ввод'!$E$179="",'У2 Ввод'!$D$179&gt;$B21),0,MAX(0,MIN(1,'У2 Ввод'!$E$179-NETWORKDAYS('У2 Ввод'!$D$179,$B21)+1))/Настройки!$E$8*100)</f>
        <v>0</v>
      </c>
      <c r="FS21" s="67" t="n">
        <f aca="false">IF(OR($D21=1,MONTH($B21)&lt;&gt;MONTH(StartDate),'У2 Ввод'!$D$180="",'У2 Ввод'!$E$180="",'У2 Ввод'!$D$180&gt;$B21),0,MAX(0,MIN(1,'У2 Ввод'!$E$180-NETWORKDAYS('У2 Ввод'!$D$180,$B21)+1))/Настройки!$E$8*100)</f>
        <v>0</v>
      </c>
      <c r="FT21" s="67" t="n">
        <f aca="false">IF(OR($D21=1,MONTH($B21)&lt;&gt;MONTH(StartDate),'У2 Ввод'!$D$181="",'У2 Ввод'!$E$181="",'У2 Ввод'!$D$181&gt;$B21),0,MAX(0,MIN(1,'У2 Ввод'!$E$181-NETWORKDAYS('У2 Ввод'!$D$181,$B21)+1))/Настройки!$E$8*100)</f>
        <v>0</v>
      </c>
      <c r="FU21" s="67" t="n">
        <f aca="false">IF(OR($D21=1,MONTH($B21)&lt;&gt;MONTH(StartDate),'У2 Ввод'!$D$182="",'У2 Ввод'!$E$182="",'У2 Ввод'!$D$182&gt;$B21),0,MAX(0,MIN(1,'У2 Ввод'!$E$182-NETWORKDAYS('У2 Ввод'!$D$182,$B21)+1))/Настройки!$E$8*100)</f>
        <v>0</v>
      </c>
      <c r="FV21" s="67" t="n">
        <f aca="false">IF(OR($D21=1,MONTH($B21)&lt;&gt;MONTH(StartDate),'У2 Ввод'!$D$183="",'У2 Ввод'!$E$183="",'У2 Ввод'!$D$183&gt;$B21),0,MAX(0,MIN(1,'У2 Ввод'!$E$183-NETWORKDAYS('У2 Ввод'!$D$183,$B21)+1))/Настройки!$E$8*100)</f>
        <v>0</v>
      </c>
      <c r="FW21" s="67" t="n">
        <f aca="false">IF(OR($D21=1,MONTH($B21)&lt;&gt;MONTH(StartDate),'У2 Ввод'!$D$184="",'У2 Ввод'!$E$184="",'У2 Ввод'!$D$184&gt;$B21),0,MAX(0,MIN(1,'У2 Ввод'!$E$184-NETWORKDAYS('У2 Ввод'!$D$184,$B21)+1))/Настройки!$E$8*100)</f>
        <v>0</v>
      </c>
      <c r="FX21" s="67" t="n">
        <f aca="false">IF(OR($D21=1,MONTH($B21)&lt;&gt;MONTH(StartDate),'У2 Ввод'!$D$185="",'У2 Ввод'!$E$185="",'У2 Ввод'!$D$185&gt;$B21),0,MAX(0,MIN(1,'У2 Ввод'!$E$185-NETWORKDAYS('У2 Ввод'!$D$185,$B21)+1))/Настройки!$E$8*100)</f>
        <v>0</v>
      </c>
      <c r="FY21" s="67" t="n">
        <f aca="false">IF(OR($D21=1,MONTH($B21)&lt;&gt;MONTH(StartDate),'У2 Ввод'!$D$186="",'У2 Ввод'!$E$186="",'У2 Ввод'!$D$186&gt;$B21),0,MAX(0,MIN(1,'У2 Ввод'!$E$186-NETWORKDAYS('У2 Ввод'!$D$186,$B21)+1))/Настройки!$E$8*100)</f>
        <v>0</v>
      </c>
      <c r="FZ21" s="67" t="n">
        <f aca="false">IF(OR($D21=1,MONTH($B21)&lt;&gt;MONTH(StartDate),'У2 Ввод'!$D$187="",'У2 Ввод'!$E$187="",'У2 Ввод'!$D$187&gt;$B21),0,MAX(0,MIN(1,'У2 Ввод'!$E$187-NETWORKDAYS('У2 Ввод'!$D$187,$B21)+1))/Настройки!$E$8*100)</f>
        <v>0</v>
      </c>
      <c r="GA21" s="67" t="n">
        <f aca="false">IF(OR($D21=1,MONTH($B21)&lt;&gt;MONTH(StartDate),'У2 Ввод'!$D$188="",'У2 Ввод'!$E$188="",'У2 Ввод'!$D$188&gt;$B21),0,MAX(0,MIN(1,'У2 Ввод'!$E$188-NETWORKDAYS('У2 Ввод'!$D$188,$B21)+1))/Настройки!$E$8*100)</f>
        <v>0</v>
      </c>
      <c r="GB21" s="67" t="n">
        <f aca="false">IF(OR($D21=1,MONTH($B21)&lt;&gt;MONTH(StartDate),'У2 Ввод'!$D$189="",'У2 Ввод'!$E$189="",'У2 Ввод'!$D$189&gt;$B21),0,MAX(0,MIN(1,'У2 Ввод'!$E$189-NETWORKDAYS('У2 Ввод'!$D$189,$B21)+1))/Настройки!$E$8*100)</f>
        <v>0</v>
      </c>
      <c r="GC21" s="67" t="n">
        <f aca="false">IF(OR($D21=1,MONTH($B21)&lt;&gt;MONTH(StartDate),'У2 Ввод'!$D$190="",'У2 Ввод'!$E$190="",'У2 Ввод'!$D$190&gt;$B21),0,MAX(0,MIN(1,'У2 Ввод'!$E$190-NETWORKDAYS('У2 Ввод'!$D$190,$B21)+1))/Настройки!$E$8*100)</f>
        <v>0</v>
      </c>
      <c r="GD21" s="67" t="n">
        <f aca="false">IF(OR($D21=1,MONTH($B21)&lt;&gt;MONTH(StartDate),'У2 Ввод'!$D$191="",'У2 Ввод'!$E$191="",'У2 Ввод'!$D$191&gt;$B21),0,MAX(0,MIN(1,'У2 Ввод'!$E$191-NETWORKDAYS('У2 Ввод'!$D$191,$B21)+1))/Настройки!$E$8*100)</f>
        <v>0</v>
      </c>
      <c r="GE21" s="67" t="n">
        <f aca="false">IF(OR($D21=1,MONTH($B21)&lt;&gt;MONTH(StartDate),'У2 Ввод'!$D$192="",'У2 Ввод'!$E$192="",'У2 Ввод'!$D$192&gt;$B21),0,MAX(0,MIN(1,'У2 Ввод'!$E$192-NETWORKDAYS('У2 Ввод'!$D$192,$B21)+1))/Настройки!$E$8*100)</f>
        <v>0</v>
      </c>
      <c r="GF21" s="67" t="n">
        <f aca="false">IF(OR($D21=1,MONTH($B21)&lt;&gt;MONTH(StartDate),'У2 Ввод'!$D$193="",'У2 Ввод'!$E$193="",'У2 Ввод'!$D$193&gt;$B21),0,MAX(0,MIN(1,'У2 Ввод'!$E$193-NETWORKDAYS('У2 Ввод'!$D$193,$B21)+1))/Настройки!$E$8*100)</f>
        <v>0</v>
      </c>
      <c r="GG21" s="67" t="n">
        <f aca="false">IF(OR($D21=1,MONTH($B21)&lt;&gt;MONTH(StartDate),'У2 Ввод'!$D$194="",'У2 Ввод'!$E$194="",'У2 Ввод'!$D$194&gt;$B21),0,MAX(0,MIN(1,'У2 Ввод'!$E$194-NETWORKDAYS('У2 Ввод'!$D$194,$B21)+1))/Настройки!$E$8*100)</f>
        <v>0</v>
      </c>
      <c r="GH21" s="67" t="n">
        <f aca="false">IF(OR($D21=1,MONTH($B21)&lt;&gt;MONTH(StartDate),'У2 Ввод'!$D$195="",'У2 Ввод'!$E$195="",'У2 Ввод'!$D$195&gt;$B21),0,MAX(0,MIN(1,'У2 Ввод'!$E$195-NETWORKDAYS('У2 Ввод'!$D$195,$B21)+1))/Настройки!$E$8*100)</f>
        <v>0</v>
      </c>
      <c r="GI21" s="67" t="n">
        <f aca="false">IF(OR($D21=1,MONTH($B21)&lt;&gt;MONTH(StartDate),'У2 Ввод'!$D$196="",'У2 Ввод'!$E$196="",'У2 Ввод'!$D$196&gt;$B21),0,MAX(0,MIN(1,'У2 Ввод'!$E$196-NETWORKDAYS('У2 Ввод'!$D$196,$B21)+1))/Настройки!$E$8*100)</f>
        <v>0</v>
      </c>
      <c r="GJ21" s="67" t="n">
        <f aca="false">IF(OR($D21=1,MONTH($B21)&lt;&gt;MONTH(StartDate),'У2 Ввод'!$D$197="",'У2 Ввод'!$E$197="",'У2 Ввод'!$D$197&gt;$B21),0,MAX(0,MIN(1,'У2 Ввод'!$E$197-NETWORKDAYS('У2 Ввод'!$D$197,$B21)+1))/Настройки!$E$8*100)</f>
        <v>0</v>
      </c>
      <c r="GK21" s="67" t="n">
        <f aca="false">IF(OR($D21=1,MONTH($B21)&lt;&gt;MONTH(StartDate),'У2 Ввод'!$D$198="",'У2 Ввод'!$E$198="",'У2 Ввод'!$D$198&gt;$B21),0,MAX(0,MIN(1,'У2 Ввод'!$E$198-NETWORKDAYS('У2 Ввод'!$D$198,$B21)+1))/Настройки!$E$8*100)</f>
        <v>0</v>
      </c>
      <c r="GL21" s="67" t="n">
        <f aca="false">IF(OR($D21=1,MONTH($B21)&lt;&gt;MONTH(StartDate),'У2 Ввод'!$D$199="",'У2 Ввод'!$E$199="",'У2 Ввод'!$D$199&gt;$B21),0,MAX(0,MIN(1,'У2 Ввод'!$E$199-NETWORKDAYS('У2 Ввод'!$D$199,$B21)+1))/Настройки!$E$8*100)</f>
        <v>0</v>
      </c>
      <c r="GM21" s="67" t="n">
        <f aca="false">IF(OR($D21=1,MONTH($B21)&lt;&gt;MONTH(StartDate),'У2 Ввод'!$D$200="",'У2 Ввод'!$E$200="",'У2 Ввод'!$D$200&gt;$B21),0,MAX(0,MIN(1,'У2 Ввод'!$E$200-NETWORKDAYS('У2 Ввод'!$D$200,$B21)+1))/Настройки!$E$8*100)</f>
        <v>0</v>
      </c>
      <c r="GN21" s="67" t="n">
        <f aca="false">IF(OR($D21=1,MONTH($B21)&lt;&gt;MONTH(StartDate),'У2 Ввод'!$D$201="",'У2 Ввод'!$E$201="",'У2 Ввод'!$D$201&gt;$B21),0,MAX(0,MIN(1,'У2 Ввод'!$E$201-NETWORKDAYS('У2 Ввод'!$D$201,$B21)+1))/Настройки!$E$8*100)</f>
        <v>0</v>
      </c>
      <c r="GO21" s="67" t="n">
        <f aca="false">IF(OR($D21=1,MONTH($B21)&lt;&gt;MONTH(StartDate),'У2 Ввод'!$D$202="",'У2 Ввод'!$E$202="",'У2 Ввод'!$D$202&gt;$B21),0,MAX(0,MIN(1,'У2 Ввод'!$E$202-NETWORKDAYS('У2 Ввод'!$D$202,$B21)+1))/Настройки!$E$8*100)</f>
        <v>0</v>
      </c>
      <c r="GP21" s="67" t="n">
        <f aca="false">IF(OR($D21=1,MONTH($B21)&lt;&gt;MONTH(StartDate),'У2 Ввод'!$D$203="",'У2 Ввод'!$E$203="",'У2 Ввод'!$D$203&gt;$B21),0,MAX(0,MIN(1,'У2 Ввод'!$E$203-NETWORKDAYS('У2 Ввод'!$D$203,$B21)+1))/Настройки!$E$8*100)</f>
        <v>0</v>
      </c>
      <c r="GQ21" s="67" t="n">
        <f aca="false">IF(OR($D21=1,MONTH($B21)&lt;&gt;MONTH(StartDate),'У2 Ввод'!$D$204="",'У2 Ввод'!$E$204="",'У2 Ввод'!$D$204&gt;$B21),0,MAX(0,MIN(1,'У2 Ввод'!$E$204-NETWORKDAYS('У2 Ввод'!$D$204,$B21)+1))/Настройки!$E$8*100)</f>
        <v>0</v>
      </c>
      <c r="GR21" s="67" t="n">
        <f aca="false">IF(OR($D21=1,MONTH($B21)&lt;&gt;MONTH(StartDate),'У2 Ввод'!$D$205="",'У2 Ввод'!$E$205="",'У2 Ввод'!$D$205&gt;$B21),0,MAX(0,MIN(1,'У2 Ввод'!$E$205-NETWORKDAYS('У2 Ввод'!$D$205,$B21)+1))/Настройки!$E$8*100)</f>
        <v>0</v>
      </c>
      <c r="GS21" s="67" t="n">
        <f aca="false">IF(OR($D21=1,MONTH($B21)&lt;&gt;MONTH(StartDate),'У2 Ввод'!$D$206="",'У2 Ввод'!$E$206="",'У2 Ввод'!$D$206&gt;$B21),0,MAX(0,MIN(1,'У2 Ввод'!$E$206-NETWORKDAYS('У2 Ввод'!$D$206,$B21)+1))/Настройки!$E$8*100)</f>
        <v>0</v>
      </c>
      <c r="GT21" s="67" t="n">
        <f aca="false">IF(OR($D21=1,MONTH($B21)&lt;&gt;MONTH(StartDate),'У2 Ввод'!$D$207="",'У2 Ввод'!$E$207="",'У2 Ввод'!$D$207&gt;$B21),0,MAX(0,MIN(1,'У2 Ввод'!$E$207-NETWORKDAYS('У2 Ввод'!$D$207,$B21)+1))/Настройки!$E$8*100)</f>
        <v>0</v>
      </c>
      <c r="GU21" s="67" t="n">
        <f aca="false">IF(OR($D21=1,MONTH($B21)&lt;&gt;MONTH(StartDate),'У2 Ввод'!$D$208="",'У2 Ввод'!$E$208="",'У2 Ввод'!$D$208&gt;$B21),0,MAX(0,MIN(1,'У2 Ввод'!$E$208-NETWORKDAYS('У2 Ввод'!$D$208,$B21)+1))/Настройки!$E$8*100)</f>
        <v>0</v>
      </c>
      <c r="GV21" s="67" t="n">
        <f aca="false">IF(OR($D21=1,MONTH($B21)&lt;&gt;MONTH(StartDate),'У2 Ввод'!$D$209="",'У2 Ввод'!$E$209="",'У2 Ввод'!$D$209&gt;$B21),0,MAX(0,MIN(1,'У2 Ввод'!$E$209-NETWORKDAYS('У2 Ввод'!$D$209,$B21)+1))/Настройки!$E$8*100)</f>
        <v>0</v>
      </c>
      <c r="GW21" s="67" t="n">
        <f aca="false">IF(OR($D21=1,MONTH($B21)&lt;&gt;MONTH(StartDate),'У2 Ввод'!$D$210="",'У2 Ввод'!$E$210="",'У2 Ввод'!$D$210&gt;$B21),0,MAX(0,MIN(1,'У2 Ввод'!$E$210-NETWORKDAYS('У2 Ввод'!$D$210,$B21)+1))/Настройки!$E$8*100)</f>
        <v>0</v>
      </c>
      <c r="GX21" s="67" t="n">
        <f aca="false">IF(OR($D21=1,MONTH($B21)&lt;&gt;MONTH(StartDate),'У2 Ввод'!$D$211="",'У2 Ввод'!$E$211="",'У2 Ввод'!$D$211&gt;$B21),0,MAX(0,MIN(1,'У2 Ввод'!$E$211-NETWORKDAYS('У2 Ввод'!$D$211,$B21)+1))/Настройки!$E$8*100)</f>
        <v>0</v>
      </c>
      <c r="GY21" s="67" t="n">
        <f aca="false">IF(OR($D21=1,MONTH($B21)&lt;&gt;MONTH(StartDate),'У2 Ввод'!$D$212="",'У2 Ввод'!$E$212="",'У2 Ввод'!$D$212&gt;$B21),0,MAX(0,MIN(1,'У2 Ввод'!$E$212-NETWORKDAYS('У2 Ввод'!$D$212,$B21)+1))/Настройки!$E$8*100)</f>
        <v>0</v>
      </c>
      <c r="GZ21" s="67" t="n">
        <f aca="false">IF(OR($D21=1,MONTH($B21)&lt;&gt;MONTH(StartDate),'У2 Ввод'!$D$213="",'У2 Ввод'!$E$213="",'У2 Ввод'!$D$213&gt;$B21),0,MAX(0,MIN(1,'У2 Ввод'!$E$213-NETWORKDAYS('У2 Ввод'!$D$213,$B21)+1))/Настройки!$E$8*100)</f>
        <v>0</v>
      </c>
      <c r="HA21" s="67" t="n">
        <f aca="false">IF(OR($D21=1,MONTH($B21)&lt;&gt;MONTH(StartDate),'У2 Ввод'!$D$214="",'У2 Ввод'!$E$214="",'У2 Ввод'!$D$214&gt;$B21),0,MAX(0,MIN(1,'У2 Ввод'!$E$214-NETWORKDAYS('У2 Ввод'!$D$214,$B21)+1))/Настройки!$E$8*100)</f>
        <v>0</v>
      </c>
      <c r="HB21" s="67" t="n">
        <f aca="false">IF(OR($D21=1,MONTH($B21)&lt;&gt;MONTH(StartDate),'У2 Ввод'!$D$215="",'У2 Ввод'!$E$215="",'У2 Ввод'!$D$215&gt;$B21),0,MAX(0,MIN(1,'У2 Ввод'!$E$215-NETWORKDAYS('У2 Ввод'!$D$215,$B21)+1))/Настройки!$E$8*100)</f>
        <v>0</v>
      </c>
      <c r="HC21" s="67" t="n">
        <f aca="false">IF(OR($D21=1,MONTH($B21)&lt;&gt;MONTH(StartDate),'У2 Ввод'!$D$216="",'У2 Ввод'!$E$216="",'У2 Ввод'!$D$216&gt;$B21),0,MAX(0,MIN(1,'У2 Ввод'!$E$216-NETWORKDAYS('У2 Ввод'!$D$216,$B21)+1))/Настройки!$E$8*100)</f>
        <v>0</v>
      </c>
      <c r="HD21" s="67" t="n">
        <f aca="false">IF(OR($D21=1,MONTH($B21)&lt;&gt;MONTH(StartDate),'У2 Ввод'!$D$217="",'У2 Ввод'!$E$217="",'У2 Ввод'!$D$217&gt;$B21),0,MAX(0,MIN(1,'У2 Ввод'!$E$217-NETWORKDAYS('У2 Ввод'!$D$217,$B21)+1))/Настройки!$E$8*100)</f>
        <v>0</v>
      </c>
      <c r="HE21" s="67" t="n">
        <f aca="false">IF(OR($D21=1,MONTH($B21)&lt;&gt;MONTH(StartDate),'У2 Ввод'!$D$218="",'У2 Ввод'!$E$218="",'У2 Ввод'!$D$218&gt;$B21),0,MAX(0,MIN(1,'У2 Ввод'!$E$218-NETWORKDAYS('У2 Ввод'!$D$218,$B21)+1))/Настройки!$E$8*100)</f>
        <v>0</v>
      </c>
      <c r="HF21" s="67" t="n">
        <f aca="false">IF(OR($D21=1,MONTH($B21)&lt;&gt;MONTH(StartDate),'У2 Ввод'!$D$219="",'У2 Ввод'!$E$219="",'У2 Ввод'!$D$219&gt;$B21),0,MAX(0,MIN(1,'У2 Ввод'!$E$219-NETWORKDAYS('У2 Ввод'!$D$219,$B21)+1))/Настройки!$E$8*100)</f>
        <v>0</v>
      </c>
      <c r="HG21" s="67" t="n">
        <f aca="false">IF(OR($D21=1,MONTH($B21)&lt;&gt;MONTH(StartDate),'У2 Ввод'!$D$220="",'У2 Ввод'!$E$220="",'У2 Ввод'!$D$220&gt;$B21),0,MAX(0,MIN(1,'У2 Ввод'!$E$220-NETWORKDAYS('У2 Ввод'!$D$220,$B21)+1))/Настройки!$E$8*100)</f>
        <v>0</v>
      </c>
      <c r="HH21" s="67" t="n">
        <f aca="false">IF(OR($D21=1,MONTH($B21)&lt;&gt;MONTH(StartDate),'У2 Ввод'!$D$221="",'У2 Ввод'!$E$221="",'У2 Ввод'!$D$221&gt;$B21),0,MAX(0,MIN(1,'У2 Ввод'!$E$221-NETWORKDAYS('У2 Ввод'!$D$221,$B21)+1))/Настройки!$E$8*100)</f>
        <v>0</v>
      </c>
      <c r="HI21" s="67" t="n">
        <f aca="false">IF(OR($D21=1,MONTH($B21)&lt;&gt;MONTH(StartDate),'У2 Ввод'!$D$222="",'У2 Ввод'!$E$222="",'У2 Ввод'!$D$222&gt;$B21),0,MAX(0,MIN(1,'У2 Ввод'!$E$222-NETWORKDAYS('У2 Ввод'!$D$222,$B21)+1))/Настройки!$E$8*100)</f>
        <v>0</v>
      </c>
      <c r="HJ21" s="67" t="n">
        <f aca="false">IF(OR($D21=1,MONTH($B21)&lt;&gt;MONTH(StartDate),'У2 Ввод'!$D$223="",'У2 Ввод'!$E$223="",'У2 Ввод'!$D$223&gt;$B21),0,MAX(0,MIN(1,'У2 Ввод'!$E$223-NETWORKDAYS('У2 Ввод'!$D$223,$B21)+1))/Настройки!$E$8*100)</f>
        <v>0</v>
      </c>
      <c r="HK21" s="67" t="n">
        <f aca="false">IF(OR($D21=1,MONTH($B21)&lt;&gt;MONTH(StartDate),'У2 Ввод'!$D$224="",'У2 Ввод'!$E$224="",'У2 Ввод'!$D$224&gt;$B21),0,MAX(0,MIN(1,'У2 Ввод'!$E$224-NETWORKDAYS('У2 Ввод'!$D$224,$B21)+1))/Настройки!$E$8*100)</f>
        <v>0</v>
      </c>
      <c r="HL21" s="67" t="n">
        <f aca="false">IF(OR($D21=1,MONTH($B21)&lt;&gt;MONTH(StartDate),'У2 Ввод'!$D$225="",'У2 Ввод'!$E$225="",'У2 Ввод'!$D$225&gt;$B21),0,MAX(0,MIN(1,'У2 Ввод'!$E$225-NETWORKDAYS('У2 Ввод'!$D$225,$B21)+1))/Настройки!$E$8*100)</f>
        <v>0</v>
      </c>
      <c r="HM21" s="67" t="n">
        <f aca="false">IF(OR($D21=1,MONTH($B21)&lt;&gt;MONTH(StartDate),'У2 Ввод'!$D$226="",'У2 Ввод'!$E$226="",'У2 Ввод'!$D$226&gt;$B21),0,MAX(0,MIN(1,'У2 Ввод'!$E$226-NETWORKDAYS('У2 Ввод'!$D$226,$B21)+1))/Настройки!$E$8*100)</f>
        <v>0</v>
      </c>
      <c r="HN21" s="67" t="n">
        <f aca="false">IF(OR($D21=1,MONTH($B21)&lt;&gt;MONTH(StartDate),'У2 Ввод'!$D$227="",'У2 Ввод'!$E$227="",'У2 Ввод'!$D$227&gt;$B21),0,MAX(0,MIN(1,'У2 Ввод'!$E$227-NETWORKDAYS('У2 Ввод'!$D$227,$B21)+1))/Настройки!$E$8*100)</f>
        <v>0</v>
      </c>
      <c r="HO21" s="67" t="n">
        <f aca="false">IF(OR($D21=1,MONTH($B21)&lt;&gt;MONTH(StartDate),'У2 Ввод'!$D$228="",'У2 Ввод'!$E$228="",'У2 Ввод'!$D$228&gt;$B21),0,MAX(0,MIN(1,'У2 Ввод'!$E$228-NETWORKDAYS('У2 Ввод'!$D$228,$B21)+1))/Настройки!$E$8*100)</f>
        <v>0</v>
      </c>
      <c r="HP21" s="67" t="n">
        <f aca="false">IF(OR($D21=1,MONTH($B21)&lt;&gt;MONTH(StartDate),'У2 Ввод'!$D$229="",'У2 Ввод'!$E$229="",'У2 Ввод'!$D$229&gt;$B21),0,MAX(0,MIN(1,'У2 Ввод'!$E$229-NETWORKDAYS('У2 Ввод'!$D$229,$B21)+1))/Настройки!$E$8*100)</f>
        <v>0</v>
      </c>
      <c r="HQ21" s="67" t="n">
        <f aca="false">IF(OR($D21=1,MONTH($B21)&lt;&gt;MONTH(StartDate),'У2 Ввод'!$D$230="",'У2 Ввод'!$E$230="",'У2 Ввод'!$D$230&gt;$B21),0,MAX(0,MIN(1,'У2 Ввод'!$E$230-NETWORKDAYS('У2 Ввод'!$D$230,$B21)+1))/Настройки!$E$8*100)</f>
        <v>0</v>
      </c>
      <c r="HR21" s="67" t="n">
        <f aca="false">IF(OR($D21=1,MONTH($B21)&lt;&gt;MONTH(StartDate),'У2 Ввод'!$D$231="",'У2 Ввод'!$E$231="",'У2 Ввод'!$D$231&gt;$B21),0,MAX(0,MIN(1,'У2 Ввод'!$E$231-NETWORKDAYS('У2 Ввод'!$D$231,$B21)+1))/Настройки!$E$8*100)</f>
        <v>0</v>
      </c>
      <c r="HS21" s="67" t="n">
        <f aca="false">IF(OR($D21=1,MONTH($B21)&lt;&gt;MONTH(StartDate),'У2 Ввод'!$D$232="",'У2 Ввод'!$E$232="",'У2 Ввод'!$D$232&gt;$B21),0,MAX(0,MIN(1,'У2 Ввод'!$E$232-NETWORKDAYS('У2 Ввод'!$D$232,$B21)+1))/Настройки!$E$8*100)</f>
        <v>0</v>
      </c>
      <c r="HT21" s="67" t="n">
        <f aca="false">IF(OR($D21=1,MONTH($B21)&lt;&gt;MONTH(StartDate),'У2 Ввод'!$D$233="",'У2 Ввод'!$E$233="",'У2 Ввод'!$D$233&gt;$B21),0,MAX(0,MIN(1,'У2 Ввод'!$E$233-NETWORKDAYS('У2 Ввод'!$D$233,$B21)+1))/Настройки!$E$8*100)</f>
        <v>0</v>
      </c>
      <c r="HU21" s="67" t="n">
        <f aca="false">IF(OR($D21=1,MONTH($B21)&lt;&gt;MONTH(StartDate),'У2 Ввод'!$D$234="",'У2 Ввод'!$E$234="",'У2 Ввод'!$D$234&gt;$B21),0,MAX(0,MIN(1,'У2 Ввод'!$E$234-NETWORKDAYS('У2 Ввод'!$D$234,$B21)+1))/Настройки!$E$8*100)</f>
        <v>0</v>
      </c>
      <c r="HV21" s="67" t="n">
        <f aca="false">IF(OR($D21=1,MONTH($B21)&lt;&gt;MONTH(StartDate),'У2 Ввод'!$D$235="",'У2 Ввод'!$E$235="",'У2 Ввод'!$D$235&gt;$B21),0,MAX(0,MIN(1,'У2 Ввод'!$E$235-NETWORKDAYS('У2 Ввод'!$D$235,$B21)+1))/Настройки!$E$8*100)</f>
        <v>0</v>
      </c>
      <c r="HW21" s="67" t="n">
        <f aca="false">IF(OR($D21=1,MONTH($B21)&lt;&gt;MONTH(StartDate),'У2 Ввод'!$D$236="",'У2 Ввод'!$E$236="",'У2 Ввод'!$D$236&gt;$B21),0,MAX(0,MIN(1,'У2 Ввод'!$E$236-NETWORKDAYS('У2 Ввод'!$D$236,$B21)+1))/Настройки!$E$8*100)</f>
        <v>0</v>
      </c>
      <c r="HX21" s="67" t="n">
        <f aca="false">IF(OR($D21=1,MONTH($B21)&lt;&gt;MONTH(StartDate),'У2 Ввод'!$D$237="",'У2 Ввод'!$E$237="",'У2 Ввод'!$D$237&gt;$B21),0,MAX(0,MIN(1,'У2 Ввод'!$E$237-NETWORKDAYS('У2 Ввод'!$D$237,$B21)+1))/Настройки!$E$8*100)</f>
        <v>0</v>
      </c>
      <c r="HY21" s="67" t="n">
        <f aca="false">IF(OR($D21=1,MONTH($B21)&lt;&gt;MONTH(StartDate),'У2 Ввод'!$D$238="",'У2 Ввод'!$E$238="",'У2 Ввод'!$D$238&gt;$B21),0,MAX(0,MIN(1,'У2 Ввод'!$E$238-NETWORKDAYS('У2 Ввод'!$D$238,$B21)+1))/Настройки!$E$8*100)</f>
        <v>0</v>
      </c>
      <c r="HZ21" s="67" t="n">
        <f aca="false">IF(OR($D21=1,MONTH($B21)&lt;&gt;MONTH(StartDate),'У2 Ввод'!$D$239="",'У2 Ввод'!$E$239="",'У2 Ввод'!$D$239&gt;$B21),0,MAX(0,MIN(1,'У2 Ввод'!$E$239-NETWORKDAYS('У2 Ввод'!$D$239,$B21)+1))/Настройки!$E$8*100)</f>
        <v>0</v>
      </c>
      <c r="IA21" s="67" t="n">
        <f aca="false">IF(OR($D21=1,MONTH($B21)&lt;&gt;MONTH(StartDate),'У2 Ввод'!$D$240="",'У2 Ввод'!$E$240="",'У2 Ввод'!$D$240&gt;$B21),0,MAX(0,MIN(1,'У2 Ввод'!$E$240-NETWORKDAYS('У2 Ввод'!$D$240,$B21)+1))/Настройки!$E$8*100)</f>
        <v>0</v>
      </c>
      <c r="IB21" s="67" t="n">
        <f aca="false">IF(OR($D21=1,MONTH($B21)&lt;&gt;MONTH(StartDate),'У2 Ввод'!$D$241="",'У2 Ввод'!$E$241="",'У2 Ввод'!$D$241&gt;$B21),0,MAX(0,MIN(1,'У2 Ввод'!$E$241-NETWORKDAYS('У2 Ввод'!$D$241,$B21)+1))/Настройки!$E$8*100)</f>
        <v>0</v>
      </c>
      <c r="IC21" s="67" t="n">
        <f aca="false">IF(OR($D21=1,MONTH($B21)&lt;&gt;MONTH(StartDate),'У2 Ввод'!$D$242="",'У2 Ввод'!$E$242="",'У2 Ввод'!$D$242&gt;$B21),0,MAX(0,MIN(1,'У2 Ввод'!$E$242-NETWORKDAYS('У2 Ввод'!$D$242,$B21)+1))/Настройки!$E$8*100)</f>
        <v>0</v>
      </c>
      <c r="ID21" s="67" t="n">
        <f aca="false">IF(OR($D21=1,MONTH($B21)&lt;&gt;MONTH(StartDate),'У2 Ввод'!$D$243="",'У2 Ввод'!$E$243="",'У2 Ввод'!$D$243&gt;$B21),0,MAX(0,MIN(1,'У2 Ввод'!$E$243-NETWORKDAYS('У2 Ввод'!$D$243,$B21)+1))/Настройки!$E$8*100)</f>
        <v>0</v>
      </c>
      <c r="IE21" s="67" t="n">
        <f aca="false">IF(OR($D21=1,MONTH($B21)&lt;&gt;MONTH(StartDate),'У2 Ввод'!$D$244="",'У2 Ввод'!$E$244="",'У2 Ввод'!$D$244&gt;$B21),0,MAX(0,MIN(1,'У2 Ввод'!$E$244-NETWORKDAYS('У2 Ввод'!$D$244,$B21)+1))/Настройки!$E$8*100)</f>
        <v>0</v>
      </c>
      <c r="IF21" s="67" t="n">
        <f aca="false">IF(OR($D21=1,MONTH($B21)&lt;&gt;MONTH(StartDate),'У2 Ввод'!$D$245="",'У2 Ввод'!$E$245="",'У2 Ввод'!$D$245&gt;$B21),0,MAX(0,MIN(1,'У2 Ввод'!$E$245-NETWORKDAYS('У2 Ввод'!$D$245,$B21)+1))/Настройки!$E$8*100)</f>
        <v>0</v>
      </c>
      <c r="IG21" s="67" t="n">
        <f aca="false">IF(OR($D21=1,MONTH($B21)&lt;&gt;MONTH(StartDate),'У2 Ввод'!$D$246="",'У2 Ввод'!$E$246="",'У2 Ввод'!$D$246&gt;$B21),0,MAX(0,MIN(1,'У2 Ввод'!$E$246-NETWORKDAYS('У2 Ввод'!$D$246,$B21)+1))/Настройки!$E$8*100)</f>
        <v>0</v>
      </c>
      <c r="IH21" s="67" t="n">
        <f aca="false">IF(OR($D21=1,MONTH($B21)&lt;&gt;MONTH(StartDate),'У2 Ввод'!$D$247="",'У2 Ввод'!$E$247="",'У2 Ввод'!$D$247&gt;$B21),0,MAX(0,MIN(1,'У2 Ввод'!$E$247-NETWORKDAYS('У2 Ввод'!$D$247,$B21)+1))/Настройки!$E$8*100)</f>
        <v>0</v>
      </c>
      <c r="II21" s="67" t="n">
        <f aca="false">IF(OR($D21=1,MONTH($B21)&lt;&gt;MONTH(StartDate),'У2 Ввод'!$D$248="",'У2 Ввод'!$E$248="",'У2 Ввод'!$D$248&gt;$B21),0,MAX(0,MIN(1,'У2 Ввод'!$E$248-NETWORKDAYS('У2 Ввод'!$D$248,$B21)+1))/Настройки!$E$8*100)</f>
        <v>0</v>
      </c>
      <c r="IJ21" s="67" t="n">
        <f aca="false">IF(OR($D21=1,MONTH($B21)&lt;&gt;MONTH(StartDate),'У2 Ввод'!$D$249="",'У2 Ввод'!$E$249="",'У2 Ввод'!$D$249&gt;$B21),0,MAX(0,MIN(1,'У2 Ввод'!$E$249-NETWORKDAYS('У2 Ввод'!$D$249,$B21)+1))/Настройки!$E$8*100)</f>
        <v>0</v>
      </c>
      <c r="IK21" s="67" t="n">
        <f aca="false">IF(OR($D21=1,MONTH($B21)&lt;&gt;MONTH(StartDate),'У2 Ввод'!$D$250="",'У2 Ввод'!$E$250="",'У2 Ввод'!$D$250&gt;$B21),0,MAX(0,MIN(1,'У2 Ввод'!$E$250-NETWORKDAYS('У2 Ввод'!$D$250,$B21)+1))/Настройки!$E$8*100)</f>
        <v>0</v>
      </c>
      <c r="IL21" s="67" t="n">
        <f aca="false">IF(OR($D21=1,MONTH($B21)&lt;&gt;MONTH(StartDate),'У2 Ввод'!$D$251="",'У2 Ввод'!$E$251="",'У2 Ввод'!$D$251&gt;$B21),0,MAX(0,MIN(1,'У2 Ввод'!$E$251-NETWORKDAYS('У2 Ввод'!$D$251,$B21)+1))/Настройки!$E$8*100)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IF(OR($D22=1,MONTH($B22)&lt;&gt;MONTH(StartDate),'У2 Ввод'!$D$12="",'У2 Ввод'!$E$12="",'У2 Ввод'!$D$12&gt;$B22),0,MAX(0,MIN(1,'У2 Ввод'!$E$12-NETWORKDAYS('У2 Ввод'!$D$12,$B22)+1))/Настройки!$E$8*100)</f>
        <v>0</v>
      </c>
      <c r="H22" s="67" t="n">
        <f aca="false">IF(OR($D22=1,MONTH($B22)&lt;&gt;MONTH(StartDate),'У2 Ввод'!$D$13="",'У2 Ввод'!$E$13="",'У2 Ввод'!$D$13&gt;$B22),0,MAX(0,MIN(1,'У2 Ввод'!$E$13-NETWORKDAYS('У2 Ввод'!$D$13,$B22)+1))/Настройки!$E$8*100)</f>
        <v>0</v>
      </c>
      <c r="I22" s="67" t="n">
        <f aca="false">IF(OR($D22=1,MONTH($B22)&lt;&gt;MONTH(StartDate),'У2 Ввод'!$D$14="",'У2 Ввод'!$E$14="",'У2 Ввод'!$D$14&gt;$B22),0,MAX(0,MIN(1,'У2 Ввод'!$E$14-NETWORKDAYS('У2 Ввод'!$D$14,$B22)+1))/Настройки!$E$8*100)</f>
        <v>0</v>
      </c>
      <c r="J22" s="67" t="n">
        <f aca="false">IF(OR($D22=1,MONTH($B22)&lt;&gt;MONTH(StartDate),'У2 Ввод'!$D$15="",'У2 Ввод'!$E$15="",'У2 Ввод'!$D$15&gt;$B22),0,MAX(0,MIN(1,'У2 Ввод'!$E$15-NETWORKDAYS('У2 Ввод'!$D$15,$B22)+1))/Настройки!$E$8*100)</f>
        <v>0</v>
      </c>
      <c r="K22" s="67" t="n">
        <f aca="false">IF(OR($D22=1,MONTH($B22)&lt;&gt;MONTH(StartDate),'У2 Ввод'!$D$16="",'У2 Ввод'!$E$16="",'У2 Ввод'!$D$16&gt;$B22),0,MAX(0,MIN(1,'У2 Ввод'!$E$16-NETWORKDAYS('У2 Ввод'!$D$16,$B22)+1))/Настройки!$E$8*100)</f>
        <v>0</v>
      </c>
      <c r="L22" s="67" t="n">
        <f aca="false">IF(OR($D22=1,MONTH($B22)&lt;&gt;MONTH(StartDate),'У2 Ввод'!$D$17="",'У2 Ввод'!$E$17="",'У2 Ввод'!$D$17&gt;$B22),0,MAX(0,MIN(1,'У2 Ввод'!$E$17-NETWORKDAYS('У2 Ввод'!$D$17,$B22)+1))/Настройки!$E$8*100)</f>
        <v>0</v>
      </c>
      <c r="M22" s="67" t="n">
        <f aca="false">IF(OR($D22=1,MONTH($B22)&lt;&gt;MONTH(StartDate),'У2 Ввод'!$D$18="",'У2 Ввод'!$E$18="",'У2 Ввод'!$D$18&gt;$B22),0,MAX(0,MIN(1,'У2 Ввод'!$E$18-NETWORKDAYS('У2 Ввод'!$D$18,$B22)+1))/Настройки!$E$8*100)</f>
        <v>0</v>
      </c>
      <c r="N22" s="67" t="n">
        <f aca="false">IF(OR($D22=1,MONTH($B22)&lt;&gt;MONTH(StartDate),'У2 Ввод'!$D$19="",'У2 Ввод'!$E$19="",'У2 Ввод'!$D$19&gt;$B22),0,MAX(0,MIN(1,'У2 Ввод'!$E$19-NETWORKDAYS('У2 Ввод'!$D$19,$B22)+1))/Настройки!$E$8*100)</f>
        <v>0</v>
      </c>
      <c r="O22" s="67" t="n">
        <f aca="false">IF(OR($D22=1,MONTH($B22)&lt;&gt;MONTH(StartDate),'У2 Ввод'!$D$20="",'У2 Ввод'!$E$20="",'У2 Ввод'!$D$20&gt;$B22),0,MAX(0,MIN(1,'У2 Ввод'!$E$20-NETWORKDAYS('У2 Ввод'!$D$20,$B22)+1))/Настройки!$E$8*100)</f>
        <v>0</v>
      </c>
      <c r="P22" s="67" t="n">
        <f aca="false">IF(OR($D22=1,MONTH($B22)&lt;&gt;MONTH(StartDate),'У2 Ввод'!$D$21="",'У2 Ввод'!$E$21="",'У2 Ввод'!$D$21&gt;$B22),0,MAX(0,MIN(1,'У2 Ввод'!$E$21-NETWORKDAYS('У2 Ввод'!$D$21,$B22)+1))/Настройки!$E$8*100)</f>
        <v>0</v>
      </c>
      <c r="Q22" s="67" t="n">
        <f aca="false">IF(OR($D22=1,MONTH($B22)&lt;&gt;MONTH(StartDate),'У2 Ввод'!$D$22="",'У2 Ввод'!$E$22="",'У2 Ввод'!$D$22&gt;$B22),0,MAX(0,MIN(1,'У2 Ввод'!$E$22-NETWORKDAYS('У2 Ввод'!$D$22,$B22)+1))/Настройки!$E$8*100)</f>
        <v>0</v>
      </c>
      <c r="R22" s="67" t="n">
        <f aca="false">IF(OR($D22=1,MONTH($B22)&lt;&gt;MONTH(StartDate),'У2 Ввод'!$D$23="",'У2 Ввод'!$E$23="",'У2 Ввод'!$D$23&gt;$B22),0,MAX(0,MIN(1,'У2 Ввод'!$E$23-NETWORKDAYS('У2 Ввод'!$D$23,$B22)+1))/Настройки!$E$8*100)</f>
        <v>0</v>
      </c>
      <c r="S22" s="67" t="n">
        <f aca="false">IF(OR($D22=1,MONTH($B22)&lt;&gt;MONTH(StartDate),'У2 Ввод'!$D$24="",'У2 Ввод'!$E$24="",'У2 Ввод'!$D$24&gt;$B22),0,MAX(0,MIN(1,'У2 Ввод'!$E$24-NETWORKDAYS('У2 Ввод'!$D$24,$B22)+1))/Настройки!$E$8*100)</f>
        <v>0</v>
      </c>
      <c r="T22" s="67" t="n">
        <f aca="false">IF(OR($D22=1,MONTH($B22)&lt;&gt;MONTH(StartDate),'У2 Ввод'!$D$25="",'У2 Ввод'!$E$25="",'У2 Ввод'!$D$25&gt;$B22),0,MAX(0,MIN(1,'У2 Ввод'!$E$25-NETWORKDAYS('У2 Ввод'!$D$25,$B22)+1))/Настройки!$E$8*100)</f>
        <v>0</v>
      </c>
      <c r="U22" s="67" t="n">
        <f aca="false">IF(OR($D22=1,MONTH($B22)&lt;&gt;MONTH(StartDate),'У2 Ввод'!$D$26="",'У2 Ввод'!$E$26="",'У2 Ввод'!$D$26&gt;$B22),0,MAX(0,MIN(1,'У2 Ввод'!$E$26-NETWORKDAYS('У2 Ввод'!$D$26,$B22)+1))/Настройки!$E$8*100)</f>
        <v>0</v>
      </c>
      <c r="V22" s="67" t="n">
        <f aca="false">IF(OR($D22=1,MONTH($B22)&lt;&gt;MONTH(StartDate),'У2 Ввод'!$D$27="",'У2 Ввод'!$E$27="",'У2 Ввод'!$D$27&gt;$B22),0,MAX(0,MIN(1,'У2 Ввод'!$E$27-NETWORKDAYS('У2 Ввод'!$D$27,$B22)+1))/Настройки!$E$8*100)</f>
        <v>0</v>
      </c>
      <c r="W22" s="67" t="n">
        <f aca="false">IF(OR($D22=1,MONTH($B22)&lt;&gt;MONTH(StartDate),'У2 Ввод'!$D$28="",'У2 Ввод'!$E$28="",'У2 Ввод'!$D$28&gt;$B22),0,MAX(0,MIN(1,'У2 Ввод'!$E$28-NETWORKDAYS('У2 Ввод'!$D$28,$B22)+1))/Настройки!$E$8*100)</f>
        <v>0</v>
      </c>
      <c r="X22" s="67" t="n">
        <f aca="false">IF(OR($D22=1,MONTH($B22)&lt;&gt;MONTH(StartDate),'У2 Ввод'!$D$29="",'У2 Ввод'!$E$29="",'У2 Ввод'!$D$29&gt;$B22),0,MAX(0,MIN(1,'У2 Ввод'!$E$29-NETWORKDAYS('У2 Ввод'!$D$29,$B22)+1))/Настройки!$E$8*100)</f>
        <v>0</v>
      </c>
      <c r="Y22" s="67" t="n">
        <f aca="false">IF(OR($D22=1,MONTH($B22)&lt;&gt;MONTH(StartDate),'У2 Ввод'!$D$30="",'У2 Ввод'!$E$30="",'У2 Ввод'!$D$30&gt;$B22),0,MAX(0,MIN(1,'У2 Ввод'!$E$30-NETWORKDAYS('У2 Ввод'!$D$30,$B22)+1))/Настройки!$E$8*100)</f>
        <v>0</v>
      </c>
      <c r="Z22" s="67" t="n">
        <f aca="false">IF(OR($D22=1,MONTH($B22)&lt;&gt;MONTH(StartDate),'У2 Ввод'!$D$31="",'У2 Ввод'!$E$31="",'У2 Ввод'!$D$31&gt;$B22),0,MAX(0,MIN(1,'У2 Ввод'!$E$31-NETWORKDAYS('У2 Ввод'!$D$31,$B22)+1))/Настройки!$E$8*100)</f>
        <v>0</v>
      </c>
      <c r="AA22" s="67" t="n">
        <f aca="false">IF(OR($D22=1,MONTH($B22)&lt;&gt;MONTH(StartDate),'У2 Ввод'!$D$32="",'У2 Ввод'!$E$32="",'У2 Ввод'!$D$32&gt;$B22),0,MAX(0,MIN(1,'У2 Ввод'!$E$32-NETWORKDAYS('У2 Ввод'!$D$32,$B22)+1))/Настройки!$E$8*100)</f>
        <v>0</v>
      </c>
      <c r="AB22" s="67" t="n">
        <f aca="false">IF(OR($D22=1,MONTH($B22)&lt;&gt;MONTH(StartDate),'У2 Ввод'!$D$33="",'У2 Ввод'!$E$33="",'У2 Ввод'!$D$33&gt;$B22),0,MAX(0,MIN(1,'У2 Ввод'!$E$33-NETWORKDAYS('У2 Ввод'!$D$33,$B22)+1))/Настройки!$E$8*100)</f>
        <v>0</v>
      </c>
      <c r="AC22" s="67" t="n">
        <f aca="false">IF(OR($D22=1,MONTH($B22)&lt;&gt;MONTH(StartDate),'У2 Ввод'!$D$34="",'У2 Ввод'!$E$34="",'У2 Ввод'!$D$34&gt;$B22),0,MAX(0,MIN(1,'У2 Ввод'!$E$34-NETWORKDAYS('У2 Ввод'!$D$34,$B22)+1))/Настройки!$E$8*100)</f>
        <v>0</v>
      </c>
      <c r="AD22" s="67" t="n">
        <f aca="false">IF(OR($D22=1,MONTH($B22)&lt;&gt;MONTH(StartDate),'У2 Ввод'!$D$35="",'У2 Ввод'!$E$35="",'У2 Ввод'!$D$35&gt;$B22),0,MAX(0,MIN(1,'У2 Ввод'!$E$35-NETWORKDAYS('У2 Ввод'!$D$35,$B22)+1))/Настройки!$E$8*100)</f>
        <v>0</v>
      </c>
      <c r="AE22" s="67" t="n">
        <f aca="false">IF(OR($D22=1,MONTH($B22)&lt;&gt;MONTH(StartDate),'У2 Ввод'!$D$36="",'У2 Ввод'!$E$36="",'У2 Ввод'!$D$36&gt;$B22),0,MAX(0,MIN(1,'У2 Ввод'!$E$36-NETWORKDAYS('У2 Ввод'!$D$36,$B22)+1))/Настройки!$E$8*100)</f>
        <v>0</v>
      </c>
      <c r="AF22" s="67" t="n">
        <f aca="false">IF(OR($D22=1,MONTH($B22)&lt;&gt;MONTH(StartDate),'У2 Ввод'!$D$37="",'У2 Ввод'!$E$37="",'У2 Ввод'!$D$37&gt;$B22),0,MAX(0,MIN(1,'У2 Ввод'!$E$37-NETWORKDAYS('У2 Ввод'!$D$37,$B22)+1))/Настройки!$E$8*100)</f>
        <v>0</v>
      </c>
      <c r="AG22" s="67" t="n">
        <f aca="false">IF(OR($D22=1,MONTH($B22)&lt;&gt;MONTH(StartDate),'У2 Ввод'!$D$38="",'У2 Ввод'!$E$38="",'У2 Ввод'!$D$38&gt;$B22),0,MAX(0,MIN(1,'У2 Ввод'!$E$38-NETWORKDAYS('У2 Ввод'!$D$38,$B22)+1))/Настройки!$E$8*100)</f>
        <v>0</v>
      </c>
      <c r="AH22" s="67" t="n">
        <f aca="false">IF(OR($D22=1,MONTH($B22)&lt;&gt;MONTH(StartDate),'У2 Ввод'!$D$39="",'У2 Ввод'!$E$39="",'У2 Ввод'!$D$39&gt;$B22),0,MAX(0,MIN(1,'У2 Ввод'!$E$39-NETWORKDAYS('У2 Ввод'!$D$39,$B22)+1))/Настройки!$E$8*100)</f>
        <v>0</v>
      </c>
      <c r="AI22" s="67" t="n">
        <f aca="false">IF(OR($D22=1,MONTH($B22)&lt;&gt;MONTH(StartDate),'У2 Ввод'!$D$40="",'У2 Ввод'!$E$40="",'У2 Ввод'!$D$40&gt;$B22),0,MAX(0,MIN(1,'У2 Ввод'!$E$40-NETWORKDAYS('У2 Ввод'!$D$40,$B22)+1))/Настройки!$E$8*100)</f>
        <v>0</v>
      </c>
      <c r="AJ22" s="67" t="n">
        <f aca="false">IF(OR($D22=1,MONTH($B22)&lt;&gt;MONTH(StartDate),'У2 Ввод'!$D$41="",'У2 Ввод'!$E$41="",'У2 Ввод'!$D$41&gt;$B22),0,MAX(0,MIN(1,'У2 Ввод'!$E$41-NETWORKDAYS('У2 Ввод'!$D$41,$B22)+1))/Настройки!$E$8*100)</f>
        <v>0</v>
      </c>
      <c r="AK22" s="67" t="n">
        <f aca="false">IF(OR($D22=1,MONTH($B22)&lt;&gt;MONTH(StartDate),'У2 Ввод'!$D$42="",'У2 Ввод'!$E$42="",'У2 Ввод'!$D$42&gt;$B22),0,MAX(0,MIN(1,'У2 Ввод'!$E$42-NETWORKDAYS('У2 Ввод'!$D$42,$B22)+1))/Настройки!$E$8*100)</f>
        <v>0</v>
      </c>
      <c r="AL22" s="67" t="n">
        <f aca="false">IF(OR($D22=1,MONTH($B22)&lt;&gt;MONTH(StartDate),'У2 Ввод'!$D$43="",'У2 Ввод'!$E$43="",'У2 Ввод'!$D$43&gt;$B22),0,MAX(0,MIN(1,'У2 Ввод'!$E$43-NETWORKDAYS('У2 Ввод'!$D$43,$B22)+1))/Настройки!$E$8*100)</f>
        <v>0</v>
      </c>
      <c r="AM22" s="67" t="n">
        <f aca="false">IF(OR($D22=1,MONTH($B22)&lt;&gt;MONTH(StartDate),'У2 Ввод'!$D$44="",'У2 Ввод'!$E$44="",'У2 Ввод'!$D$44&gt;$B22),0,MAX(0,MIN(1,'У2 Ввод'!$E$44-NETWORKDAYS('У2 Ввод'!$D$44,$B22)+1))/Настройки!$E$8*100)</f>
        <v>0</v>
      </c>
      <c r="AN22" s="67" t="n">
        <f aca="false">IF(OR($D22=1,MONTH($B22)&lt;&gt;MONTH(StartDate),'У2 Ввод'!$D$45="",'У2 Ввод'!$E$45="",'У2 Ввод'!$D$45&gt;$B22),0,MAX(0,MIN(1,'У2 Ввод'!$E$45-NETWORKDAYS('У2 Ввод'!$D$45,$B22)+1))/Настройки!$E$8*100)</f>
        <v>0</v>
      </c>
      <c r="AO22" s="67" t="n">
        <f aca="false">IF(OR($D22=1,MONTH($B22)&lt;&gt;MONTH(StartDate),'У2 Ввод'!$D$46="",'У2 Ввод'!$E$46="",'У2 Ввод'!$D$46&gt;$B22),0,MAX(0,MIN(1,'У2 Ввод'!$E$46-NETWORKDAYS('У2 Ввод'!$D$46,$B22)+1))/Настройки!$E$8*100)</f>
        <v>0</v>
      </c>
      <c r="AP22" s="67" t="n">
        <f aca="false">IF(OR($D22=1,MONTH($B22)&lt;&gt;MONTH(StartDate),'У2 Ввод'!$D$47="",'У2 Ввод'!$E$47="",'У2 Ввод'!$D$47&gt;$B22),0,MAX(0,MIN(1,'У2 Ввод'!$E$47-NETWORKDAYS('У2 Ввод'!$D$47,$B22)+1))/Настройки!$E$8*100)</f>
        <v>0</v>
      </c>
      <c r="AQ22" s="67" t="n">
        <f aca="false">IF(OR($D22=1,MONTH($B22)&lt;&gt;MONTH(StartDate),'У2 Ввод'!$D$48="",'У2 Ввод'!$E$48="",'У2 Ввод'!$D$48&gt;$B22),0,MAX(0,MIN(1,'У2 Ввод'!$E$48-NETWORKDAYS('У2 Ввод'!$D$48,$B22)+1))/Настройки!$E$8*100)</f>
        <v>0</v>
      </c>
      <c r="AR22" s="67" t="n">
        <f aca="false">IF(OR($D22=1,MONTH($B22)&lt;&gt;MONTH(StartDate),'У2 Ввод'!$D$49="",'У2 Ввод'!$E$49="",'У2 Ввод'!$D$49&gt;$B22),0,MAX(0,MIN(1,'У2 Ввод'!$E$49-NETWORKDAYS('У2 Ввод'!$D$49,$B22)+1))/Настройки!$E$8*100)</f>
        <v>0</v>
      </c>
      <c r="AS22" s="67" t="n">
        <f aca="false">IF(OR($D22=1,MONTH($B22)&lt;&gt;MONTH(StartDate),'У2 Ввод'!$D$50="",'У2 Ввод'!$E$50="",'У2 Ввод'!$D$50&gt;$B22),0,MAX(0,MIN(1,'У2 Ввод'!$E$50-NETWORKDAYS('У2 Ввод'!$D$50,$B22)+1))/Настройки!$E$8*100)</f>
        <v>0</v>
      </c>
      <c r="AT22" s="67" t="n">
        <f aca="false">IF(OR($D22=1,MONTH($B22)&lt;&gt;MONTH(StartDate),'У2 Ввод'!$D$51="",'У2 Ввод'!$E$51="",'У2 Ввод'!$D$51&gt;$B22),0,MAX(0,MIN(1,'У2 Ввод'!$E$51-NETWORKDAYS('У2 Ввод'!$D$51,$B22)+1))/Настройки!$E$8*100)</f>
        <v>0</v>
      </c>
      <c r="AU22" s="67" t="n">
        <f aca="false">IF(OR($D22=1,MONTH($B22)&lt;&gt;MONTH(StartDate),'У2 Ввод'!$D$52="",'У2 Ввод'!$E$52="",'У2 Ввод'!$D$52&gt;$B22),0,MAX(0,MIN(1,'У2 Ввод'!$E$52-NETWORKDAYS('У2 Ввод'!$D$52,$B22)+1))/Настройки!$E$8*100)</f>
        <v>0</v>
      </c>
      <c r="AV22" s="67" t="n">
        <f aca="false">IF(OR($D22=1,MONTH($B22)&lt;&gt;MONTH(StartDate),'У2 Ввод'!$D$53="",'У2 Ввод'!$E$53="",'У2 Ввод'!$D$53&gt;$B22),0,MAX(0,MIN(1,'У2 Ввод'!$E$53-NETWORKDAYS('У2 Ввод'!$D$53,$B22)+1))/Настройки!$E$8*100)</f>
        <v>0</v>
      </c>
      <c r="AW22" s="67" t="n">
        <f aca="false">IF(OR($D22=1,MONTH($B22)&lt;&gt;MONTH(StartDate),'У2 Ввод'!$D$54="",'У2 Ввод'!$E$54="",'У2 Ввод'!$D$54&gt;$B22),0,MAX(0,MIN(1,'У2 Ввод'!$E$54-NETWORKDAYS('У2 Ввод'!$D$54,$B22)+1))/Настройки!$E$8*100)</f>
        <v>0</v>
      </c>
      <c r="AX22" s="67" t="n">
        <f aca="false">IF(OR($D22=1,MONTH($B22)&lt;&gt;MONTH(StartDate),'У2 Ввод'!$D$55="",'У2 Ввод'!$E$55="",'У2 Ввод'!$D$55&gt;$B22),0,MAX(0,MIN(1,'У2 Ввод'!$E$55-NETWORKDAYS('У2 Ввод'!$D$55,$B22)+1))/Настройки!$E$8*100)</f>
        <v>0</v>
      </c>
      <c r="AY22" s="67" t="n">
        <f aca="false">IF(OR($D22=1,MONTH($B22)&lt;&gt;MONTH(StartDate),'У2 Ввод'!$D$56="",'У2 Ввод'!$E$56="",'У2 Ввод'!$D$56&gt;$B22),0,MAX(0,MIN(1,'У2 Ввод'!$E$56-NETWORKDAYS('У2 Ввод'!$D$56,$B22)+1))/Настройки!$E$8*100)</f>
        <v>0</v>
      </c>
      <c r="AZ22" s="67" t="n">
        <f aca="false">IF(OR($D22=1,MONTH($B22)&lt;&gt;MONTH(StartDate),'У2 Ввод'!$D$57="",'У2 Ввод'!$E$57="",'У2 Ввод'!$D$57&gt;$B22),0,MAX(0,MIN(1,'У2 Ввод'!$E$57-NETWORKDAYS('У2 Ввод'!$D$57,$B22)+1))/Настройки!$E$8*100)</f>
        <v>0</v>
      </c>
      <c r="BA22" s="67" t="n">
        <f aca="false">IF(OR($D22=1,MONTH($B22)&lt;&gt;MONTH(StartDate),'У2 Ввод'!$D$58="",'У2 Ввод'!$E$58="",'У2 Ввод'!$D$58&gt;$B22),0,MAX(0,MIN(1,'У2 Ввод'!$E$58-NETWORKDAYS('У2 Ввод'!$D$58,$B22)+1))/Настройки!$E$8*100)</f>
        <v>0</v>
      </c>
      <c r="BB22" s="67" t="n">
        <f aca="false">IF(OR($D22=1,MONTH($B22)&lt;&gt;MONTH(StartDate),'У2 Ввод'!$D$59="",'У2 Ввод'!$E$59="",'У2 Ввод'!$D$59&gt;$B22),0,MAX(0,MIN(1,'У2 Ввод'!$E$59-NETWORKDAYS('У2 Ввод'!$D$59,$B22)+1))/Настройки!$E$8*100)</f>
        <v>0</v>
      </c>
      <c r="BC22" s="67" t="n">
        <f aca="false">IF(OR($D22=1,MONTH($B22)&lt;&gt;MONTH(StartDate),'У2 Ввод'!$D$60="",'У2 Ввод'!$E$60="",'У2 Ввод'!$D$60&gt;$B22),0,MAX(0,MIN(1,'У2 Ввод'!$E$60-NETWORKDAYS('У2 Ввод'!$D$60,$B22)+1))/Настройки!$E$8*100)</f>
        <v>0</v>
      </c>
      <c r="BD22" s="67" t="n">
        <f aca="false">IF(OR($D22=1,MONTH($B22)&lt;&gt;MONTH(StartDate),'У2 Ввод'!$D$61="",'У2 Ввод'!$E$61="",'У2 Ввод'!$D$61&gt;$B22),0,MAX(0,MIN(1,'У2 Ввод'!$E$61-NETWORKDAYS('У2 Ввод'!$D$61,$B22)+1))/Настройки!$E$8*100)</f>
        <v>0</v>
      </c>
      <c r="BE22" s="67" t="n">
        <f aca="false">IF(OR($D22=1,MONTH($B22)&lt;&gt;MONTH(StartDate),'У2 Ввод'!$D$62="",'У2 Ввод'!$E$62="",'У2 Ввод'!$D$62&gt;$B22),0,MAX(0,MIN(1,'У2 Ввод'!$E$62-NETWORKDAYS('У2 Ввод'!$D$62,$B22)+1))/Настройки!$E$8*100)</f>
        <v>0</v>
      </c>
      <c r="BF22" s="67" t="n">
        <f aca="false">IF(OR($D22=1,MONTH($B22)&lt;&gt;MONTH(StartDate),'У2 Ввод'!$D$63="",'У2 Ввод'!$E$63="",'У2 Ввод'!$D$63&gt;$B22),0,MAX(0,MIN(1,'У2 Ввод'!$E$63-NETWORKDAYS('У2 Ввод'!$D$63,$B22)+1))/Настройки!$E$8*100)</f>
        <v>0</v>
      </c>
      <c r="BG22" s="67" t="n">
        <f aca="false">IF(OR($D22=1,MONTH($B22)&lt;&gt;MONTH(StartDate),'У2 Ввод'!$D$64="",'У2 Ввод'!$E$64="",'У2 Ввод'!$D$64&gt;$B22),0,MAX(0,MIN(1,'У2 Ввод'!$E$64-NETWORKDAYS('У2 Ввод'!$D$64,$B22)+1))/Настройки!$E$8*100)</f>
        <v>0</v>
      </c>
      <c r="BH22" s="67" t="n">
        <f aca="false">IF(OR($D22=1,MONTH($B22)&lt;&gt;MONTH(StartDate),'У2 Ввод'!$D$65="",'У2 Ввод'!$E$65="",'У2 Ввод'!$D$65&gt;$B22),0,MAX(0,MIN(1,'У2 Ввод'!$E$65-NETWORKDAYS('У2 Ввод'!$D$65,$B22)+1))/Настройки!$E$8*100)</f>
        <v>0</v>
      </c>
      <c r="BI22" s="67" t="n">
        <f aca="false">IF(OR($D22=1,MONTH($B22)&lt;&gt;MONTH(StartDate),'У2 Ввод'!$D$66="",'У2 Ввод'!$E$66="",'У2 Ввод'!$D$66&gt;$B22),0,MAX(0,MIN(1,'У2 Ввод'!$E$66-NETWORKDAYS('У2 Ввод'!$D$66,$B22)+1))/Настройки!$E$8*100)</f>
        <v>0</v>
      </c>
      <c r="BJ22" s="67" t="n">
        <f aca="false">IF(OR($D22=1,MONTH($B22)&lt;&gt;MONTH(StartDate),'У2 Ввод'!$D$67="",'У2 Ввод'!$E$67="",'У2 Ввод'!$D$67&gt;$B22),0,MAX(0,MIN(1,'У2 Ввод'!$E$67-NETWORKDAYS('У2 Ввод'!$D$67,$B22)+1))/Настройки!$E$8*100)</f>
        <v>0</v>
      </c>
      <c r="BK22" s="67" t="n">
        <f aca="false">IF(OR($D22=1,MONTH($B22)&lt;&gt;MONTH(StartDate),'У2 Ввод'!$D$68="",'У2 Ввод'!$E$68="",'У2 Ввод'!$D$68&gt;$B22),0,MAX(0,MIN(1,'У2 Ввод'!$E$68-NETWORKDAYS('У2 Ввод'!$D$68,$B22)+1))/Настройки!$E$8*100)</f>
        <v>0</v>
      </c>
      <c r="BL22" s="67" t="n">
        <f aca="false">IF(OR($D22=1,MONTH($B22)&lt;&gt;MONTH(StartDate),'У2 Ввод'!$D$69="",'У2 Ввод'!$E$69="",'У2 Ввод'!$D$69&gt;$B22),0,MAX(0,MIN(1,'У2 Ввод'!$E$69-NETWORKDAYS('У2 Ввод'!$D$69,$B22)+1))/Настройки!$E$8*100)</f>
        <v>0</v>
      </c>
      <c r="BM22" s="67" t="n">
        <f aca="false">IF(OR($D22=1,MONTH($B22)&lt;&gt;MONTH(StartDate),'У2 Ввод'!$D$70="",'У2 Ввод'!$E$70="",'У2 Ввод'!$D$70&gt;$B22),0,MAX(0,MIN(1,'У2 Ввод'!$E$70-NETWORKDAYS('У2 Ввод'!$D$70,$B22)+1))/Настройки!$E$8*100)</f>
        <v>0</v>
      </c>
      <c r="BN22" s="67" t="n">
        <f aca="false">IF(OR($D22=1,MONTH($B22)&lt;&gt;MONTH(StartDate),'У2 Ввод'!$D$71="",'У2 Ввод'!$E$71="",'У2 Ввод'!$D$71&gt;$B22),0,MAX(0,MIN(1,'У2 Ввод'!$E$71-NETWORKDAYS('У2 Ввод'!$D$71,$B22)+1))/Настройки!$E$8*100)</f>
        <v>0</v>
      </c>
      <c r="BO22" s="67" t="n">
        <f aca="false">IF(OR($D22=1,MONTH($B22)&lt;&gt;MONTH(StartDate),'У2 Ввод'!$D$72="",'У2 Ввод'!$E$72="",'У2 Ввод'!$D$72&gt;$B22),0,MAX(0,MIN(1,'У2 Ввод'!$E$72-NETWORKDAYS('У2 Ввод'!$D$72,$B22)+1))/Настройки!$E$8*100)</f>
        <v>0</v>
      </c>
      <c r="BP22" s="67" t="n">
        <f aca="false">IF(OR($D22=1,MONTH($B22)&lt;&gt;MONTH(StartDate),'У2 Ввод'!$D$73="",'У2 Ввод'!$E$73="",'У2 Ввод'!$D$73&gt;$B22),0,MAX(0,MIN(1,'У2 Ввод'!$E$73-NETWORKDAYS('У2 Ввод'!$D$73,$B22)+1))/Настройки!$E$8*100)</f>
        <v>0</v>
      </c>
      <c r="BQ22" s="67" t="n">
        <f aca="false">IF(OR($D22=1,MONTH($B22)&lt;&gt;MONTH(StartDate),'У2 Ввод'!$D$74="",'У2 Ввод'!$E$74="",'У2 Ввод'!$D$74&gt;$B22),0,MAX(0,MIN(1,'У2 Ввод'!$E$74-NETWORKDAYS('У2 Ввод'!$D$74,$B22)+1))/Настройки!$E$8*100)</f>
        <v>0</v>
      </c>
      <c r="BR22" s="67" t="n">
        <f aca="false">IF(OR($D22=1,MONTH($B22)&lt;&gt;MONTH(StartDate),'У2 Ввод'!$D$75="",'У2 Ввод'!$E$75="",'У2 Ввод'!$D$75&gt;$B22),0,MAX(0,MIN(1,'У2 Ввод'!$E$75-NETWORKDAYS('У2 Ввод'!$D$75,$B22)+1))/Настройки!$E$8*100)</f>
        <v>0</v>
      </c>
      <c r="BS22" s="67" t="n">
        <f aca="false">IF(OR($D22=1,MONTH($B22)&lt;&gt;MONTH(StartDate),'У2 Ввод'!$D$76="",'У2 Ввод'!$E$76="",'У2 Ввод'!$D$76&gt;$B22),0,MAX(0,MIN(1,'У2 Ввод'!$E$76-NETWORKDAYS('У2 Ввод'!$D$76,$B22)+1))/Настройки!$E$8*100)</f>
        <v>0</v>
      </c>
      <c r="BT22" s="67" t="n">
        <f aca="false">IF(OR($D22=1,MONTH($B22)&lt;&gt;MONTH(StartDate),'У2 Ввод'!$D$77="",'У2 Ввод'!$E$77="",'У2 Ввод'!$D$77&gt;$B22),0,MAX(0,MIN(1,'У2 Ввод'!$E$77-NETWORKDAYS('У2 Ввод'!$D$77,$B22)+1))/Настройки!$E$8*100)</f>
        <v>0</v>
      </c>
      <c r="BU22" s="67" t="n">
        <f aca="false">IF(OR($D22=1,MONTH($B22)&lt;&gt;MONTH(StartDate),'У2 Ввод'!$D$78="",'У2 Ввод'!$E$78="",'У2 Ввод'!$D$78&gt;$B22),0,MAX(0,MIN(1,'У2 Ввод'!$E$78-NETWORKDAYS('У2 Ввод'!$D$78,$B22)+1))/Настройки!$E$8*100)</f>
        <v>0</v>
      </c>
      <c r="BV22" s="67" t="n">
        <f aca="false">IF(OR($D22=1,MONTH($B22)&lt;&gt;MONTH(StartDate),'У2 Ввод'!$D$79="",'У2 Ввод'!$E$79="",'У2 Ввод'!$D$79&gt;$B22),0,MAX(0,MIN(1,'У2 Ввод'!$E$79-NETWORKDAYS('У2 Ввод'!$D$79,$B22)+1))/Настройки!$E$8*100)</f>
        <v>0</v>
      </c>
      <c r="BW22" s="67" t="n">
        <f aca="false">IF(OR($D22=1,MONTH($B22)&lt;&gt;MONTH(StartDate),'У2 Ввод'!$D$80="",'У2 Ввод'!$E$80="",'У2 Ввод'!$D$80&gt;$B22),0,MAX(0,MIN(1,'У2 Ввод'!$E$80-NETWORKDAYS('У2 Ввод'!$D$80,$B22)+1))/Настройки!$E$8*100)</f>
        <v>0</v>
      </c>
      <c r="BX22" s="67" t="n">
        <f aca="false">IF(OR($D22=1,MONTH($B22)&lt;&gt;MONTH(StartDate),'У2 Ввод'!$D$81="",'У2 Ввод'!$E$81="",'У2 Ввод'!$D$81&gt;$B22),0,MAX(0,MIN(1,'У2 Ввод'!$E$81-NETWORKDAYS('У2 Ввод'!$D$81,$B22)+1))/Настройки!$E$8*100)</f>
        <v>0</v>
      </c>
      <c r="BY22" s="67" t="n">
        <f aca="false">IF(OR($D22=1,MONTH($B22)&lt;&gt;MONTH(StartDate),'У2 Ввод'!$D$82="",'У2 Ввод'!$E$82="",'У2 Ввод'!$D$82&gt;$B22),0,MAX(0,MIN(1,'У2 Ввод'!$E$82-NETWORKDAYS('У2 Ввод'!$D$82,$B22)+1))/Настройки!$E$8*100)</f>
        <v>0</v>
      </c>
      <c r="BZ22" s="67" t="n">
        <f aca="false">IF(OR($D22=1,MONTH($B22)&lt;&gt;MONTH(StartDate),'У2 Ввод'!$D$83="",'У2 Ввод'!$E$83="",'У2 Ввод'!$D$83&gt;$B22),0,MAX(0,MIN(1,'У2 Ввод'!$E$83-NETWORKDAYS('У2 Ввод'!$D$83,$B22)+1))/Настройки!$E$8*100)</f>
        <v>0</v>
      </c>
      <c r="CA22" s="67" t="n">
        <f aca="false">IF(OR($D22=1,MONTH($B22)&lt;&gt;MONTH(StartDate),'У2 Ввод'!$D$84="",'У2 Ввод'!$E$84="",'У2 Ввод'!$D$84&gt;$B22),0,MAX(0,MIN(1,'У2 Ввод'!$E$84-NETWORKDAYS('У2 Ввод'!$D$84,$B22)+1))/Настройки!$E$8*100)</f>
        <v>0</v>
      </c>
      <c r="CB22" s="67" t="n">
        <f aca="false">IF(OR($D22=1,MONTH($B22)&lt;&gt;MONTH(StartDate),'У2 Ввод'!$D$85="",'У2 Ввод'!$E$85="",'У2 Ввод'!$D$85&gt;$B22),0,MAX(0,MIN(1,'У2 Ввод'!$E$85-NETWORKDAYS('У2 Ввод'!$D$85,$B22)+1))/Настройки!$E$8*100)</f>
        <v>0</v>
      </c>
      <c r="CC22" s="67" t="n">
        <f aca="false">IF(OR($D22=1,MONTH($B22)&lt;&gt;MONTH(StartDate),'У2 Ввод'!$D$86="",'У2 Ввод'!$E$86="",'У2 Ввод'!$D$86&gt;$B22),0,MAX(0,MIN(1,'У2 Ввод'!$E$86-NETWORKDAYS('У2 Ввод'!$D$86,$B22)+1))/Настройки!$E$8*100)</f>
        <v>0</v>
      </c>
      <c r="CD22" s="67" t="n">
        <f aca="false">IF(OR($D22=1,MONTH($B22)&lt;&gt;MONTH(StartDate),'У2 Ввод'!$D$87="",'У2 Ввод'!$E$87="",'У2 Ввод'!$D$87&gt;$B22),0,MAX(0,MIN(1,'У2 Ввод'!$E$87-NETWORKDAYS('У2 Ввод'!$D$87,$B22)+1))/Настройки!$E$8*100)</f>
        <v>0</v>
      </c>
      <c r="CE22" s="67" t="n">
        <f aca="false">IF(OR($D22=1,MONTH($B22)&lt;&gt;MONTH(StartDate),'У2 Ввод'!$D$88="",'У2 Ввод'!$E$88="",'У2 Ввод'!$D$88&gt;$B22),0,MAX(0,MIN(1,'У2 Ввод'!$E$88-NETWORKDAYS('У2 Ввод'!$D$88,$B22)+1))/Настройки!$E$8*100)</f>
        <v>0</v>
      </c>
      <c r="CF22" s="67" t="n">
        <f aca="false">IF(OR($D22=1,MONTH($B22)&lt;&gt;MONTH(StartDate),'У2 Ввод'!$D$89="",'У2 Ввод'!$E$89="",'У2 Ввод'!$D$89&gt;$B22),0,MAX(0,MIN(1,'У2 Ввод'!$E$89-NETWORKDAYS('У2 Ввод'!$D$89,$B22)+1))/Настройки!$E$8*100)</f>
        <v>0</v>
      </c>
      <c r="CG22" s="67" t="n">
        <f aca="false">IF(OR($D22=1,MONTH($B22)&lt;&gt;MONTH(StartDate),'У2 Ввод'!$D$90="",'У2 Ввод'!$E$90="",'У2 Ввод'!$D$90&gt;$B22),0,MAX(0,MIN(1,'У2 Ввод'!$E$90-NETWORKDAYS('У2 Ввод'!$D$90,$B22)+1))/Настройки!$E$8*100)</f>
        <v>0</v>
      </c>
      <c r="CH22" s="67" t="n">
        <f aca="false">IF(OR($D22=1,MONTH($B22)&lt;&gt;MONTH(StartDate),'У2 Ввод'!$D$91="",'У2 Ввод'!$E$91="",'У2 Ввод'!$D$91&gt;$B22),0,MAX(0,MIN(1,'У2 Ввод'!$E$91-NETWORKDAYS('У2 Ввод'!$D$91,$B22)+1))/Настройки!$E$8*100)</f>
        <v>0</v>
      </c>
      <c r="CI22" s="67" t="n">
        <f aca="false">IF(OR($D22=1,MONTH($B22)&lt;&gt;MONTH(StartDate),'У2 Ввод'!$D$92="",'У2 Ввод'!$E$92="",'У2 Ввод'!$D$92&gt;$B22),0,MAX(0,MIN(1,'У2 Ввод'!$E$92-NETWORKDAYS('У2 Ввод'!$D$92,$B22)+1))/Настройки!$E$8*100)</f>
        <v>0</v>
      </c>
      <c r="CJ22" s="67" t="n">
        <f aca="false">IF(OR($D22=1,MONTH($B22)&lt;&gt;MONTH(StartDate),'У2 Ввод'!$D$93="",'У2 Ввод'!$E$93="",'У2 Ввод'!$D$93&gt;$B22),0,MAX(0,MIN(1,'У2 Ввод'!$E$93-NETWORKDAYS('У2 Ввод'!$D$93,$B22)+1))/Настройки!$E$8*100)</f>
        <v>0</v>
      </c>
      <c r="CK22" s="67" t="n">
        <f aca="false">IF(OR($D22=1,MONTH($B22)&lt;&gt;MONTH(StartDate),'У2 Ввод'!$D$94="",'У2 Ввод'!$E$94="",'У2 Ввод'!$D$94&gt;$B22),0,MAX(0,MIN(1,'У2 Ввод'!$E$94-NETWORKDAYS('У2 Ввод'!$D$94,$B22)+1))/Настройки!$E$8*100)</f>
        <v>0</v>
      </c>
      <c r="CL22" s="67" t="n">
        <f aca="false">IF(OR($D22=1,MONTH($B22)&lt;&gt;MONTH(StartDate),'У2 Ввод'!$D$95="",'У2 Ввод'!$E$95="",'У2 Ввод'!$D$95&gt;$B22),0,MAX(0,MIN(1,'У2 Ввод'!$E$95-NETWORKDAYS('У2 Ввод'!$D$95,$B22)+1))/Настройки!$E$8*100)</f>
        <v>0</v>
      </c>
      <c r="CM22" s="67" t="n">
        <f aca="false">IF(OR($D22=1,MONTH($B22)&lt;&gt;MONTH(StartDate),'У2 Ввод'!$D$96="",'У2 Ввод'!$E$96="",'У2 Ввод'!$D$96&gt;$B22),0,MAX(0,MIN(1,'У2 Ввод'!$E$96-NETWORKDAYS('У2 Ввод'!$D$96,$B22)+1))/Настройки!$E$8*100)</f>
        <v>0</v>
      </c>
      <c r="CN22" s="67" t="n">
        <f aca="false">IF(OR($D22=1,MONTH($B22)&lt;&gt;MONTH(StartDate),'У2 Ввод'!$D$97="",'У2 Ввод'!$E$97="",'У2 Ввод'!$D$97&gt;$B22),0,MAX(0,MIN(1,'У2 Ввод'!$E$97-NETWORKDAYS('У2 Ввод'!$D$97,$B22)+1))/Настройки!$E$8*100)</f>
        <v>0</v>
      </c>
      <c r="CO22" s="67" t="n">
        <f aca="false">IF(OR($D22=1,MONTH($B22)&lt;&gt;MONTH(StartDate),'У2 Ввод'!$D$98="",'У2 Ввод'!$E$98="",'У2 Ввод'!$D$98&gt;$B22),0,MAX(0,MIN(1,'У2 Ввод'!$E$98-NETWORKDAYS('У2 Ввод'!$D$98,$B22)+1))/Настройки!$E$8*100)</f>
        <v>0</v>
      </c>
      <c r="CP22" s="67" t="n">
        <f aca="false">IF(OR($D22=1,MONTH($B22)&lt;&gt;MONTH(StartDate),'У2 Ввод'!$D$99="",'У2 Ввод'!$E$99="",'У2 Ввод'!$D$99&gt;$B22),0,MAX(0,MIN(1,'У2 Ввод'!$E$99-NETWORKDAYS('У2 Ввод'!$D$99,$B22)+1))/Настройки!$E$8*100)</f>
        <v>0</v>
      </c>
      <c r="CQ22" s="67" t="n">
        <f aca="false">IF(OR($D22=1,MONTH($B22)&lt;&gt;MONTH(StartDate),'У2 Ввод'!$D$100="",'У2 Ввод'!$E$100="",'У2 Ввод'!$D$100&gt;$B22),0,MAX(0,MIN(1,'У2 Ввод'!$E$100-NETWORKDAYS('У2 Ввод'!$D$100,$B22)+1))/Настройки!$E$8*100)</f>
        <v>0</v>
      </c>
      <c r="CR22" s="67" t="n">
        <f aca="false">IF(OR($D22=1,MONTH($B22)&lt;&gt;MONTH(StartDate),'У2 Ввод'!$D$101="",'У2 Ввод'!$E$101="",'У2 Ввод'!$D$101&gt;$B22),0,MAX(0,MIN(1,'У2 Ввод'!$E$101-NETWORKDAYS('У2 Ввод'!$D$101,$B22)+1))/Настройки!$E$8*100)</f>
        <v>0</v>
      </c>
      <c r="CS22" s="67" t="n">
        <f aca="false">IF(OR($D22=1,MONTH($B22)&lt;&gt;MONTH(StartDate),'У2 Ввод'!$D$102="",'У2 Ввод'!$E$102="",'У2 Ввод'!$D$102&gt;$B22),0,MAX(0,MIN(1,'У2 Ввод'!$E$102-NETWORKDAYS('У2 Ввод'!$D$102,$B22)+1))/Настройки!$E$8*100)</f>
        <v>0</v>
      </c>
      <c r="CT22" s="67" t="n">
        <f aca="false">IF(OR($D22=1,MONTH($B22)&lt;&gt;MONTH(StartDate),'У2 Ввод'!$D$103="",'У2 Ввод'!$E$103="",'У2 Ввод'!$D$103&gt;$B22),0,MAX(0,MIN(1,'У2 Ввод'!$E$103-NETWORKDAYS('У2 Ввод'!$D$103,$B22)+1))/Настройки!$E$8*100)</f>
        <v>0</v>
      </c>
      <c r="CU22" s="67" t="n">
        <f aca="false">IF(OR($D22=1,MONTH($B22)&lt;&gt;MONTH(StartDate),'У2 Ввод'!$D$104="",'У2 Ввод'!$E$104="",'У2 Ввод'!$D$104&gt;$B22),0,MAX(0,MIN(1,'У2 Ввод'!$E$104-NETWORKDAYS('У2 Ввод'!$D$104,$B22)+1))/Настройки!$E$8*100)</f>
        <v>0</v>
      </c>
      <c r="CV22" s="67" t="n">
        <f aca="false">IF(OR($D22=1,MONTH($B22)&lt;&gt;MONTH(StartDate),'У2 Ввод'!$D$105="",'У2 Ввод'!$E$105="",'У2 Ввод'!$D$105&gt;$B22),0,MAX(0,MIN(1,'У2 Ввод'!$E$105-NETWORKDAYS('У2 Ввод'!$D$105,$B22)+1))/Настройки!$E$8*100)</f>
        <v>0</v>
      </c>
      <c r="CW22" s="67" t="n">
        <f aca="false">IF(OR($D22=1,MONTH($B22)&lt;&gt;MONTH(StartDate),'У2 Ввод'!$D$106="",'У2 Ввод'!$E$106="",'У2 Ввод'!$D$106&gt;$B22),0,MAX(0,MIN(1,'У2 Ввод'!$E$106-NETWORKDAYS('У2 Ввод'!$D$106,$B22)+1))/Настройки!$E$8*100)</f>
        <v>0</v>
      </c>
      <c r="CX22" s="67" t="n">
        <f aca="false">IF(OR($D22=1,MONTH($B22)&lt;&gt;MONTH(StartDate),'У2 Ввод'!$D$107="",'У2 Ввод'!$E$107="",'У2 Ввод'!$D$107&gt;$B22),0,MAX(0,MIN(1,'У2 Ввод'!$E$107-NETWORKDAYS('У2 Ввод'!$D$107,$B22)+1))/Настройки!$E$8*100)</f>
        <v>0</v>
      </c>
      <c r="CY22" s="67" t="n">
        <f aca="false">IF(OR($D22=1,MONTH($B22)&lt;&gt;MONTH(StartDate),'У2 Ввод'!$D$108="",'У2 Ввод'!$E$108="",'У2 Ввод'!$D$108&gt;$B22),0,MAX(0,MIN(1,'У2 Ввод'!$E$108-NETWORKDAYS('У2 Ввод'!$D$108,$B22)+1))/Настройки!$E$8*100)</f>
        <v>0</v>
      </c>
      <c r="CZ22" s="67" t="n">
        <f aca="false">IF(OR($D22=1,MONTH($B22)&lt;&gt;MONTH(StartDate),'У2 Ввод'!$D$109="",'У2 Ввод'!$E$109="",'У2 Ввод'!$D$109&gt;$B22),0,MAX(0,MIN(1,'У2 Ввод'!$E$109-NETWORKDAYS('У2 Ввод'!$D$109,$B22)+1))/Настройки!$E$8*100)</f>
        <v>0</v>
      </c>
      <c r="DA22" s="67" t="n">
        <f aca="false">IF(OR($D22=1,MONTH($B22)&lt;&gt;MONTH(StartDate),'У2 Ввод'!$D$110="",'У2 Ввод'!$E$110="",'У2 Ввод'!$D$110&gt;$B22),0,MAX(0,MIN(1,'У2 Ввод'!$E$110-NETWORKDAYS('У2 Ввод'!$D$110,$B22)+1))/Настройки!$E$8*100)</f>
        <v>0</v>
      </c>
      <c r="DB22" s="67" t="n">
        <f aca="false">IF(OR($D22=1,MONTH($B22)&lt;&gt;MONTH(StartDate),'У2 Ввод'!$D$111="",'У2 Ввод'!$E$111="",'У2 Ввод'!$D$111&gt;$B22),0,MAX(0,MIN(1,'У2 Ввод'!$E$111-NETWORKDAYS('У2 Ввод'!$D$111,$B22)+1))/Настройки!$E$8*100)</f>
        <v>0</v>
      </c>
      <c r="DC22" s="67" t="n">
        <f aca="false">IF(OR($D22=1,MONTH($B22)&lt;&gt;MONTH(StartDate),'У2 Ввод'!$D$112="",'У2 Ввод'!$E$112="",'У2 Ввод'!$D$112&gt;$B22),0,MAX(0,MIN(1,'У2 Ввод'!$E$112-NETWORKDAYS('У2 Ввод'!$D$112,$B22)+1))/Настройки!$E$8*100)</f>
        <v>0</v>
      </c>
      <c r="DD22" s="67" t="n">
        <f aca="false">IF(OR($D22=1,MONTH($B22)&lt;&gt;MONTH(StartDate),'У2 Ввод'!$D$113="",'У2 Ввод'!$E$113="",'У2 Ввод'!$D$113&gt;$B22),0,MAX(0,MIN(1,'У2 Ввод'!$E$113-NETWORKDAYS('У2 Ввод'!$D$113,$B22)+1))/Настройки!$E$8*100)</f>
        <v>0</v>
      </c>
      <c r="DE22" s="67" t="n">
        <f aca="false">IF(OR($D22=1,MONTH($B22)&lt;&gt;MONTH(StartDate),'У2 Ввод'!$D$114="",'У2 Ввод'!$E$114="",'У2 Ввод'!$D$114&gt;$B22),0,MAX(0,MIN(1,'У2 Ввод'!$E$114-NETWORKDAYS('У2 Ввод'!$D$114,$B22)+1))/Настройки!$E$8*100)</f>
        <v>0</v>
      </c>
      <c r="DF22" s="67" t="n">
        <f aca="false">IF(OR($D22=1,MONTH($B22)&lt;&gt;MONTH(StartDate),'У2 Ввод'!$D$115="",'У2 Ввод'!$E$115="",'У2 Ввод'!$D$115&gt;$B22),0,MAX(0,MIN(1,'У2 Ввод'!$E$115-NETWORKDAYS('У2 Ввод'!$D$115,$B22)+1))/Настройки!$E$8*100)</f>
        <v>0</v>
      </c>
      <c r="DG22" s="67" t="n">
        <f aca="false">IF(OR($D22=1,MONTH($B22)&lt;&gt;MONTH(StartDate),'У2 Ввод'!$D$116="",'У2 Ввод'!$E$116="",'У2 Ввод'!$D$116&gt;$B22),0,MAX(0,MIN(1,'У2 Ввод'!$E$116-NETWORKDAYS('У2 Ввод'!$D$116,$B22)+1))/Настройки!$E$8*100)</f>
        <v>0</v>
      </c>
      <c r="DH22" s="67" t="n">
        <f aca="false">IF(OR($D22=1,MONTH($B22)&lt;&gt;MONTH(StartDate),'У2 Ввод'!$D$117="",'У2 Ввод'!$E$117="",'У2 Ввод'!$D$117&gt;$B22),0,MAX(0,MIN(1,'У2 Ввод'!$E$117-NETWORKDAYS('У2 Ввод'!$D$117,$B22)+1))/Настройки!$E$8*100)</f>
        <v>0</v>
      </c>
      <c r="DI22" s="67" t="n">
        <f aca="false">IF(OR($D22=1,MONTH($B22)&lt;&gt;MONTH(StartDate),'У2 Ввод'!$D$118="",'У2 Ввод'!$E$118="",'У2 Ввод'!$D$118&gt;$B22),0,MAX(0,MIN(1,'У2 Ввод'!$E$118-NETWORKDAYS('У2 Ввод'!$D$118,$B22)+1))/Настройки!$E$8*100)</f>
        <v>0</v>
      </c>
      <c r="DJ22" s="67" t="n">
        <f aca="false">IF(OR($D22=1,MONTH($B22)&lt;&gt;MONTH(StartDate),'У2 Ввод'!$D$119="",'У2 Ввод'!$E$119="",'У2 Ввод'!$D$119&gt;$B22),0,MAX(0,MIN(1,'У2 Ввод'!$E$119-NETWORKDAYS('У2 Ввод'!$D$119,$B22)+1))/Настройки!$E$8*100)</f>
        <v>0</v>
      </c>
      <c r="DK22" s="67" t="n">
        <f aca="false">IF(OR($D22=1,MONTH($B22)&lt;&gt;MONTH(StartDate),'У2 Ввод'!$D$120="",'У2 Ввод'!$E$120="",'У2 Ввод'!$D$120&gt;$B22),0,MAX(0,MIN(1,'У2 Ввод'!$E$120-NETWORKDAYS('У2 Ввод'!$D$120,$B22)+1))/Настройки!$E$8*100)</f>
        <v>0</v>
      </c>
      <c r="DL22" s="67" t="n">
        <f aca="false">IF(OR($D22=1,MONTH($B22)&lt;&gt;MONTH(StartDate),'У2 Ввод'!$D$121="",'У2 Ввод'!$E$121="",'У2 Ввод'!$D$121&gt;$B22),0,MAX(0,MIN(1,'У2 Ввод'!$E$121-NETWORKDAYS('У2 Ввод'!$D$121,$B22)+1))/Настройки!$E$8*100)</f>
        <v>0</v>
      </c>
      <c r="DM22" s="67" t="n">
        <f aca="false">IF(OR($D22=1,MONTH($B22)&lt;&gt;MONTH(StartDate),'У2 Ввод'!$D$122="",'У2 Ввод'!$E$122="",'У2 Ввод'!$D$122&gt;$B22),0,MAX(0,MIN(1,'У2 Ввод'!$E$122-NETWORKDAYS('У2 Ввод'!$D$122,$B22)+1))/Настройки!$E$8*100)</f>
        <v>0</v>
      </c>
      <c r="DN22" s="67" t="n">
        <f aca="false">IF(OR($D22=1,MONTH($B22)&lt;&gt;MONTH(StartDate),'У2 Ввод'!$D$123="",'У2 Ввод'!$E$123="",'У2 Ввод'!$D$123&gt;$B22),0,MAX(0,MIN(1,'У2 Ввод'!$E$123-NETWORKDAYS('У2 Ввод'!$D$123,$B22)+1))/Настройки!$E$8*100)</f>
        <v>0</v>
      </c>
      <c r="DO22" s="67" t="n">
        <f aca="false">IF(OR($D22=1,MONTH($B22)&lt;&gt;MONTH(StartDate),'У2 Ввод'!$D$124="",'У2 Ввод'!$E$124="",'У2 Ввод'!$D$124&gt;$B22),0,MAX(0,MIN(1,'У2 Ввод'!$E$124-NETWORKDAYS('У2 Ввод'!$D$124,$B22)+1))/Настройки!$E$8*100)</f>
        <v>0</v>
      </c>
      <c r="DP22" s="67" t="n">
        <f aca="false">IF(OR($D22=1,MONTH($B22)&lt;&gt;MONTH(StartDate),'У2 Ввод'!$D$125="",'У2 Ввод'!$E$125="",'У2 Ввод'!$D$125&gt;$B22),0,MAX(0,MIN(1,'У2 Ввод'!$E$125-NETWORKDAYS('У2 Ввод'!$D$125,$B22)+1))/Настройки!$E$8*100)</f>
        <v>0</v>
      </c>
      <c r="DQ22" s="67" t="n">
        <f aca="false">IF(OR($D22=1,MONTH($B22)&lt;&gt;MONTH(StartDate),'У2 Ввод'!$D$126="",'У2 Ввод'!$E$126="",'У2 Ввод'!$D$126&gt;$B22),0,MAX(0,MIN(1,'У2 Ввод'!$E$126-NETWORKDAYS('У2 Ввод'!$D$126,$B22)+1))/Настройки!$E$8*100)</f>
        <v>0</v>
      </c>
      <c r="DR22" s="67" t="n">
        <f aca="false">IF(OR($D22=1,MONTH($B22)&lt;&gt;MONTH(StartDate),'У2 Ввод'!$D$127="",'У2 Ввод'!$E$127="",'У2 Ввод'!$D$127&gt;$B22),0,MAX(0,MIN(1,'У2 Ввод'!$E$127-NETWORKDAYS('У2 Ввод'!$D$127,$B22)+1))/Настройки!$E$8*100)</f>
        <v>0</v>
      </c>
      <c r="DS22" s="67" t="n">
        <f aca="false">IF(OR($D22=1,MONTH($B22)&lt;&gt;MONTH(StartDate),'У2 Ввод'!$D$128="",'У2 Ввод'!$E$128="",'У2 Ввод'!$D$128&gt;$B22),0,MAX(0,MIN(1,'У2 Ввод'!$E$128-NETWORKDAYS('У2 Ввод'!$D$128,$B22)+1))/Настройки!$E$8*100)</f>
        <v>0</v>
      </c>
      <c r="DT22" s="67" t="n">
        <f aca="false">IF(OR($D22=1,MONTH($B22)&lt;&gt;MONTH(StartDate),'У2 Ввод'!$D$129="",'У2 Ввод'!$E$129="",'У2 Ввод'!$D$129&gt;$B22),0,MAX(0,MIN(1,'У2 Ввод'!$E$129-NETWORKDAYS('У2 Ввод'!$D$129,$B22)+1))/Настройки!$E$8*100)</f>
        <v>0</v>
      </c>
      <c r="DU22" s="67" t="n">
        <f aca="false">IF(OR($D22=1,MONTH($B22)&lt;&gt;MONTH(StartDate),'У2 Ввод'!$D$130="",'У2 Ввод'!$E$130="",'У2 Ввод'!$D$130&gt;$B22),0,MAX(0,MIN(1,'У2 Ввод'!$E$130-NETWORKDAYS('У2 Ввод'!$D$130,$B22)+1))/Настройки!$E$8*100)</f>
        <v>0</v>
      </c>
      <c r="DV22" s="67" t="n">
        <f aca="false">IF(OR($D22=1,MONTH($B22)&lt;&gt;MONTH(StartDate),'У2 Ввод'!$D$131="",'У2 Ввод'!$E$131="",'У2 Ввод'!$D$131&gt;$B22),0,MAX(0,MIN(1,'У2 Ввод'!$E$131-NETWORKDAYS('У2 Ввод'!$D$131,$B22)+1))/Настройки!$E$8*100)</f>
        <v>0</v>
      </c>
      <c r="DW22" s="67" t="n">
        <f aca="false">IF(OR($D22=1,MONTH($B22)&lt;&gt;MONTH(StartDate),'У2 Ввод'!$D$132="",'У2 Ввод'!$E$132="",'У2 Ввод'!$D$132&gt;$B22),0,MAX(0,MIN(1,'У2 Ввод'!$E$132-NETWORKDAYS('У2 Ввод'!$D$132,$B22)+1))/Настройки!$E$8*100)</f>
        <v>0</v>
      </c>
      <c r="DX22" s="67" t="n">
        <f aca="false">IF(OR($D22=1,MONTH($B22)&lt;&gt;MONTH(StartDate),'У2 Ввод'!$D$133="",'У2 Ввод'!$E$133="",'У2 Ввод'!$D$133&gt;$B22),0,MAX(0,MIN(1,'У2 Ввод'!$E$133-NETWORKDAYS('У2 Ввод'!$D$133,$B22)+1))/Настройки!$E$8*100)</f>
        <v>0</v>
      </c>
      <c r="DY22" s="67" t="n">
        <f aca="false">IF(OR($D22=1,MONTH($B22)&lt;&gt;MONTH(StartDate),'У2 Ввод'!$D$134="",'У2 Ввод'!$E$134="",'У2 Ввод'!$D$134&gt;$B22),0,MAX(0,MIN(1,'У2 Ввод'!$E$134-NETWORKDAYS('У2 Ввод'!$D$134,$B22)+1))/Настройки!$E$8*100)</f>
        <v>0</v>
      </c>
      <c r="DZ22" s="67" t="n">
        <f aca="false">IF(OR($D22=1,MONTH($B22)&lt;&gt;MONTH(StartDate),'У2 Ввод'!$D$135="",'У2 Ввод'!$E$135="",'У2 Ввод'!$D$135&gt;$B22),0,MAX(0,MIN(1,'У2 Ввод'!$E$135-NETWORKDAYS('У2 Ввод'!$D$135,$B22)+1))/Настройки!$E$8*100)</f>
        <v>0</v>
      </c>
      <c r="EA22" s="67" t="n">
        <f aca="false">IF(OR($D22=1,MONTH($B22)&lt;&gt;MONTH(StartDate),'У2 Ввод'!$D$136="",'У2 Ввод'!$E$136="",'У2 Ввод'!$D$136&gt;$B22),0,MAX(0,MIN(1,'У2 Ввод'!$E$136-NETWORKDAYS('У2 Ввод'!$D$136,$B22)+1))/Настройки!$E$8*100)</f>
        <v>0</v>
      </c>
      <c r="EB22" s="67" t="n">
        <f aca="false">IF(OR($D22=1,MONTH($B22)&lt;&gt;MONTH(StartDate),'У2 Ввод'!$D$137="",'У2 Ввод'!$E$137="",'У2 Ввод'!$D$137&gt;$B22),0,MAX(0,MIN(1,'У2 Ввод'!$E$137-NETWORKDAYS('У2 Ввод'!$D$137,$B22)+1))/Настройки!$E$8*100)</f>
        <v>0</v>
      </c>
      <c r="EC22" s="67" t="n">
        <f aca="false">IF(OR($D22=1,MONTH($B22)&lt;&gt;MONTH(StartDate),'У2 Ввод'!$D$138="",'У2 Ввод'!$E$138="",'У2 Ввод'!$D$138&gt;$B22),0,MAX(0,MIN(1,'У2 Ввод'!$E$138-NETWORKDAYS('У2 Ввод'!$D$138,$B22)+1))/Настройки!$E$8*100)</f>
        <v>0</v>
      </c>
      <c r="ED22" s="67" t="n">
        <f aca="false">IF(OR($D22=1,MONTH($B22)&lt;&gt;MONTH(StartDate),'У2 Ввод'!$D$139="",'У2 Ввод'!$E$139="",'У2 Ввод'!$D$139&gt;$B22),0,MAX(0,MIN(1,'У2 Ввод'!$E$139-NETWORKDAYS('У2 Ввод'!$D$139,$B22)+1))/Настройки!$E$8*100)</f>
        <v>0</v>
      </c>
      <c r="EE22" s="67" t="n">
        <f aca="false">IF(OR($D22=1,MONTH($B22)&lt;&gt;MONTH(StartDate),'У2 Ввод'!$D$140="",'У2 Ввод'!$E$140="",'У2 Ввод'!$D$140&gt;$B22),0,MAX(0,MIN(1,'У2 Ввод'!$E$140-NETWORKDAYS('У2 Ввод'!$D$140,$B22)+1))/Настройки!$E$8*100)</f>
        <v>0</v>
      </c>
      <c r="EF22" s="67" t="n">
        <f aca="false">IF(OR($D22=1,MONTH($B22)&lt;&gt;MONTH(StartDate),'У2 Ввод'!$D$141="",'У2 Ввод'!$E$141="",'У2 Ввод'!$D$141&gt;$B22),0,MAX(0,MIN(1,'У2 Ввод'!$E$141-NETWORKDAYS('У2 Ввод'!$D$141,$B22)+1))/Настройки!$E$8*100)</f>
        <v>0</v>
      </c>
      <c r="EG22" s="67" t="n">
        <f aca="false">IF(OR($D22=1,MONTH($B22)&lt;&gt;MONTH(StartDate),'У2 Ввод'!$D$142="",'У2 Ввод'!$E$142="",'У2 Ввод'!$D$142&gt;$B22),0,MAX(0,MIN(1,'У2 Ввод'!$E$142-NETWORKDAYS('У2 Ввод'!$D$142,$B22)+1))/Настройки!$E$8*100)</f>
        <v>0</v>
      </c>
      <c r="EH22" s="67" t="n">
        <f aca="false">IF(OR($D22=1,MONTH($B22)&lt;&gt;MONTH(StartDate),'У2 Ввод'!$D$143="",'У2 Ввод'!$E$143="",'У2 Ввод'!$D$143&gt;$B22),0,MAX(0,MIN(1,'У2 Ввод'!$E$143-NETWORKDAYS('У2 Ввод'!$D$143,$B22)+1))/Настройки!$E$8*100)</f>
        <v>0</v>
      </c>
      <c r="EI22" s="67" t="n">
        <f aca="false">IF(OR($D22=1,MONTH($B22)&lt;&gt;MONTH(StartDate),'У2 Ввод'!$D$144="",'У2 Ввод'!$E$144="",'У2 Ввод'!$D$144&gt;$B22),0,MAX(0,MIN(1,'У2 Ввод'!$E$144-NETWORKDAYS('У2 Ввод'!$D$144,$B22)+1))/Настройки!$E$8*100)</f>
        <v>0</v>
      </c>
      <c r="EJ22" s="67" t="n">
        <f aca="false">IF(OR($D22=1,MONTH($B22)&lt;&gt;MONTH(StartDate),'У2 Ввод'!$D$145="",'У2 Ввод'!$E$145="",'У2 Ввод'!$D$145&gt;$B22),0,MAX(0,MIN(1,'У2 Ввод'!$E$145-NETWORKDAYS('У2 Ввод'!$D$145,$B22)+1))/Настройки!$E$8*100)</f>
        <v>0</v>
      </c>
      <c r="EK22" s="67" t="n">
        <f aca="false">IF(OR($D22=1,MONTH($B22)&lt;&gt;MONTH(StartDate),'У2 Ввод'!$D$146="",'У2 Ввод'!$E$146="",'У2 Ввод'!$D$146&gt;$B22),0,MAX(0,MIN(1,'У2 Ввод'!$E$146-NETWORKDAYS('У2 Ввод'!$D$146,$B22)+1))/Настройки!$E$8*100)</f>
        <v>0</v>
      </c>
      <c r="EL22" s="67" t="n">
        <f aca="false">IF(OR($D22=1,MONTH($B22)&lt;&gt;MONTH(StartDate),'У2 Ввод'!$D$147="",'У2 Ввод'!$E$147="",'У2 Ввод'!$D$147&gt;$B22),0,MAX(0,MIN(1,'У2 Ввод'!$E$147-NETWORKDAYS('У2 Ввод'!$D$147,$B22)+1))/Настройки!$E$8*100)</f>
        <v>0</v>
      </c>
      <c r="EM22" s="67" t="n">
        <f aca="false">IF(OR($D22=1,MONTH($B22)&lt;&gt;MONTH(StartDate),'У2 Ввод'!$D$148="",'У2 Ввод'!$E$148="",'У2 Ввод'!$D$148&gt;$B22),0,MAX(0,MIN(1,'У2 Ввод'!$E$148-NETWORKDAYS('У2 Ввод'!$D$148,$B22)+1))/Настройки!$E$8*100)</f>
        <v>0</v>
      </c>
      <c r="EN22" s="67" t="n">
        <f aca="false">IF(OR($D22=1,MONTH($B22)&lt;&gt;MONTH(StartDate),'У2 Ввод'!$D$149="",'У2 Ввод'!$E$149="",'У2 Ввод'!$D$149&gt;$B22),0,MAX(0,MIN(1,'У2 Ввод'!$E$149-NETWORKDAYS('У2 Ввод'!$D$149,$B22)+1))/Настройки!$E$8*100)</f>
        <v>0</v>
      </c>
      <c r="EO22" s="67" t="n">
        <f aca="false">IF(OR($D22=1,MONTH($B22)&lt;&gt;MONTH(StartDate),'У2 Ввод'!$D$150="",'У2 Ввод'!$E$150="",'У2 Ввод'!$D$150&gt;$B22),0,MAX(0,MIN(1,'У2 Ввод'!$E$150-NETWORKDAYS('У2 Ввод'!$D$150,$B22)+1))/Настройки!$E$8*100)</f>
        <v>0</v>
      </c>
      <c r="EP22" s="67" t="n">
        <f aca="false">IF(OR($D22=1,MONTH($B22)&lt;&gt;MONTH(StartDate),'У2 Ввод'!$D$151="",'У2 Ввод'!$E$151="",'У2 Ввод'!$D$151&gt;$B22),0,MAX(0,MIN(1,'У2 Ввод'!$E$151-NETWORKDAYS('У2 Ввод'!$D$151,$B22)+1))/Настройки!$E$8*100)</f>
        <v>0</v>
      </c>
      <c r="EQ22" s="67" t="n">
        <f aca="false">IF(OR($D22=1,MONTH($B22)&lt;&gt;MONTH(StartDate),'У2 Ввод'!$D$152="",'У2 Ввод'!$E$152="",'У2 Ввод'!$D$152&gt;$B22),0,MAX(0,MIN(1,'У2 Ввод'!$E$152-NETWORKDAYS('У2 Ввод'!$D$152,$B22)+1))/Настройки!$E$8*100)</f>
        <v>0</v>
      </c>
      <c r="ER22" s="67" t="n">
        <f aca="false">IF(OR($D22=1,MONTH($B22)&lt;&gt;MONTH(StartDate),'У2 Ввод'!$D$153="",'У2 Ввод'!$E$153="",'У2 Ввод'!$D$153&gt;$B22),0,MAX(0,MIN(1,'У2 Ввод'!$E$153-NETWORKDAYS('У2 Ввод'!$D$153,$B22)+1))/Настройки!$E$8*100)</f>
        <v>0</v>
      </c>
      <c r="ES22" s="67" t="n">
        <f aca="false">IF(OR($D22=1,MONTH($B22)&lt;&gt;MONTH(StartDate),'У2 Ввод'!$D$154="",'У2 Ввод'!$E$154="",'У2 Ввод'!$D$154&gt;$B22),0,MAX(0,MIN(1,'У2 Ввод'!$E$154-NETWORKDAYS('У2 Ввод'!$D$154,$B22)+1))/Настройки!$E$8*100)</f>
        <v>0</v>
      </c>
      <c r="ET22" s="67" t="n">
        <f aca="false">IF(OR($D22=1,MONTH($B22)&lt;&gt;MONTH(StartDate),'У2 Ввод'!$D$155="",'У2 Ввод'!$E$155="",'У2 Ввод'!$D$155&gt;$B22),0,MAX(0,MIN(1,'У2 Ввод'!$E$155-NETWORKDAYS('У2 Ввод'!$D$155,$B22)+1))/Настройки!$E$8*100)</f>
        <v>0</v>
      </c>
      <c r="EU22" s="67" t="n">
        <f aca="false">IF(OR($D22=1,MONTH($B22)&lt;&gt;MONTH(StartDate),'У2 Ввод'!$D$156="",'У2 Ввод'!$E$156="",'У2 Ввод'!$D$156&gt;$B22),0,MAX(0,MIN(1,'У2 Ввод'!$E$156-NETWORKDAYS('У2 Ввод'!$D$156,$B22)+1))/Настройки!$E$8*100)</f>
        <v>0</v>
      </c>
      <c r="EV22" s="67" t="n">
        <f aca="false">IF(OR($D22=1,MONTH($B22)&lt;&gt;MONTH(StartDate),'У2 Ввод'!$D$157="",'У2 Ввод'!$E$157="",'У2 Ввод'!$D$157&gt;$B22),0,MAX(0,MIN(1,'У2 Ввод'!$E$157-NETWORKDAYS('У2 Ввод'!$D$157,$B22)+1))/Настройки!$E$8*100)</f>
        <v>0</v>
      </c>
      <c r="EW22" s="67" t="n">
        <f aca="false">IF(OR($D22=1,MONTH($B22)&lt;&gt;MONTH(StartDate),'У2 Ввод'!$D$158="",'У2 Ввод'!$E$158="",'У2 Ввод'!$D$158&gt;$B22),0,MAX(0,MIN(1,'У2 Ввод'!$E$158-NETWORKDAYS('У2 Ввод'!$D$158,$B22)+1))/Настройки!$E$8*100)</f>
        <v>0</v>
      </c>
      <c r="EX22" s="67" t="n">
        <f aca="false">IF(OR($D22=1,MONTH($B22)&lt;&gt;MONTH(StartDate),'У2 Ввод'!$D$159="",'У2 Ввод'!$E$159="",'У2 Ввод'!$D$159&gt;$B22),0,MAX(0,MIN(1,'У2 Ввод'!$E$159-NETWORKDAYS('У2 Ввод'!$D$159,$B22)+1))/Настройки!$E$8*100)</f>
        <v>0</v>
      </c>
      <c r="EY22" s="67" t="n">
        <f aca="false">IF(OR($D22=1,MONTH($B22)&lt;&gt;MONTH(StartDate),'У2 Ввод'!$D$160="",'У2 Ввод'!$E$160="",'У2 Ввод'!$D$160&gt;$B22),0,MAX(0,MIN(1,'У2 Ввод'!$E$160-NETWORKDAYS('У2 Ввод'!$D$160,$B22)+1))/Настройки!$E$8*100)</f>
        <v>0</v>
      </c>
      <c r="EZ22" s="67" t="n">
        <f aca="false">IF(OR($D22=1,MONTH($B22)&lt;&gt;MONTH(StartDate),'У2 Ввод'!$D$161="",'У2 Ввод'!$E$161="",'У2 Ввод'!$D$161&gt;$B22),0,MAX(0,MIN(1,'У2 Ввод'!$E$161-NETWORKDAYS('У2 Ввод'!$D$161,$B22)+1))/Настройки!$E$8*100)</f>
        <v>0</v>
      </c>
      <c r="FA22" s="67" t="n">
        <f aca="false">IF(OR($D22=1,MONTH($B22)&lt;&gt;MONTH(StartDate),'У2 Ввод'!$D$162="",'У2 Ввод'!$E$162="",'У2 Ввод'!$D$162&gt;$B22),0,MAX(0,MIN(1,'У2 Ввод'!$E$162-NETWORKDAYS('У2 Ввод'!$D$162,$B22)+1))/Настройки!$E$8*100)</f>
        <v>0</v>
      </c>
      <c r="FB22" s="67" t="n">
        <f aca="false">IF(OR($D22=1,MONTH($B22)&lt;&gt;MONTH(StartDate),'У2 Ввод'!$D$163="",'У2 Ввод'!$E$163="",'У2 Ввод'!$D$163&gt;$B22),0,MAX(0,MIN(1,'У2 Ввод'!$E$163-NETWORKDAYS('У2 Ввод'!$D$163,$B22)+1))/Настройки!$E$8*100)</f>
        <v>0</v>
      </c>
      <c r="FC22" s="67" t="n">
        <f aca="false">IF(OR($D22=1,MONTH($B22)&lt;&gt;MONTH(StartDate),'У2 Ввод'!$D$164="",'У2 Ввод'!$E$164="",'У2 Ввод'!$D$164&gt;$B22),0,MAX(0,MIN(1,'У2 Ввод'!$E$164-NETWORKDAYS('У2 Ввод'!$D$164,$B22)+1))/Настройки!$E$8*100)</f>
        <v>0</v>
      </c>
      <c r="FD22" s="67" t="n">
        <f aca="false">IF(OR($D22=1,MONTH($B22)&lt;&gt;MONTH(StartDate),'У2 Ввод'!$D$165="",'У2 Ввод'!$E$165="",'У2 Ввод'!$D$165&gt;$B22),0,MAX(0,MIN(1,'У2 Ввод'!$E$165-NETWORKDAYS('У2 Ввод'!$D$165,$B22)+1))/Настройки!$E$8*100)</f>
        <v>0</v>
      </c>
      <c r="FE22" s="67" t="n">
        <f aca="false">IF(OR($D22=1,MONTH($B22)&lt;&gt;MONTH(StartDate),'У2 Ввод'!$D$166="",'У2 Ввод'!$E$166="",'У2 Ввод'!$D$166&gt;$B22),0,MAX(0,MIN(1,'У2 Ввод'!$E$166-NETWORKDAYS('У2 Ввод'!$D$166,$B22)+1))/Настройки!$E$8*100)</f>
        <v>0</v>
      </c>
      <c r="FF22" s="67" t="n">
        <f aca="false">IF(OR($D22=1,MONTH($B22)&lt;&gt;MONTH(StartDate),'У2 Ввод'!$D$167="",'У2 Ввод'!$E$167="",'У2 Ввод'!$D$167&gt;$B22),0,MAX(0,MIN(1,'У2 Ввод'!$E$167-NETWORKDAYS('У2 Ввод'!$D$167,$B22)+1))/Настройки!$E$8*100)</f>
        <v>0</v>
      </c>
      <c r="FG22" s="67" t="n">
        <f aca="false">IF(OR($D22=1,MONTH($B22)&lt;&gt;MONTH(StartDate),'У2 Ввод'!$D$168="",'У2 Ввод'!$E$168="",'У2 Ввод'!$D$168&gt;$B22),0,MAX(0,MIN(1,'У2 Ввод'!$E$168-NETWORKDAYS('У2 Ввод'!$D$168,$B22)+1))/Настройки!$E$8*100)</f>
        <v>0</v>
      </c>
      <c r="FH22" s="67" t="n">
        <f aca="false">IF(OR($D22=1,MONTH($B22)&lt;&gt;MONTH(StartDate),'У2 Ввод'!$D$169="",'У2 Ввод'!$E$169="",'У2 Ввод'!$D$169&gt;$B22),0,MAX(0,MIN(1,'У2 Ввод'!$E$169-NETWORKDAYS('У2 Ввод'!$D$169,$B22)+1))/Настройки!$E$8*100)</f>
        <v>0</v>
      </c>
      <c r="FI22" s="67" t="n">
        <f aca="false">IF(OR($D22=1,MONTH($B22)&lt;&gt;MONTH(StartDate),'У2 Ввод'!$D$170="",'У2 Ввод'!$E$170="",'У2 Ввод'!$D$170&gt;$B22),0,MAX(0,MIN(1,'У2 Ввод'!$E$170-NETWORKDAYS('У2 Ввод'!$D$170,$B22)+1))/Настройки!$E$8*100)</f>
        <v>0</v>
      </c>
      <c r="FJ22" s="67" t="n">
        <f aca="false">IF(OR($D22=1,MONTH($B22)&lt;&gt;MONTH(StartDate),'У2 Ввод'!$D$171="",'У2 Ввод'!$E$171="",'У2 Ввод'!$D$171&gt;$B22),0,MAX(0,MIN(1,'У2 Ввод'!$E$171-NETWORKDAYS('У2 Ввод'!$D$171,$B22)+1))/Настройки!$E$8*100)</f>
        <v>0</v>
      </c>
      <c r="FK22" s="67" t="n">
        <f aca="false">IF(OR($D22=1,MONTH($B22)&lt;&gt;MONTH(StartDate),'У2 Ввод'!$D$172="",'У2 Ввод'!$E$172="",'У2 Ввод'!$D$172&gt;$B22),0,MAX(0,MIN(1,'У2 Ввод'!$E$172-NETWORKDAYS('У2 Ввод'!$D$172,$B22)+1))/Настройки!$E$8*100)</f>
        <v>0</v>
      </c>
      <c r="FL22" s="67" t="n">
        <f aca="false">IF(OR($D22=1,MONTH($B22)&lt;&gt;MONTH(StartDate),'У2 Ввод'!$D$173="",'У2 Ввод'!$E$173="",'У2 Ввод'!$D$173&gt;$B22),0,MAX(0,MIN(1,'У2 Ввод'!$E$173-NETWORKDAYS('У2 Ввод'!$D$173,$B22)+1))/Настройки!$E$8*100)</f>
        <v>0</v>
      </c>
      <c r="FM22" s="67" t="n">
        <f aca="false">IF(OR($D22=1,MONTH($B22)&lt;&gt;MONTH(StartDate),'У2 Ввод'!$D$174="",'У2 Ввод'!$E$174="",'У2 Ввод'!$D$174&gt;$B22),0,MAX(0,MIN(1,'У2 Ввод'!$E$174-NETWORKDAYS('У2 Ввод'!$D$174,$B22)+1))/Настройки!$E$8*100)</f>
        <v>0</v>
      </c>
      <c r="FN22" s="67" t="n">
        <f aca="false">IF(OR($D22=1,MONTH($B22)&lt;&gt;MONTH(StartDate),'У2 Ввод'!$D$175="",'У2 Ввод'!$E$175="",'У2 Ввод'!$D$175&gt;$B22),0,MAX(0,MIN(1,'У2 Ввод'!$E$175-NETWORKDAYS('У2 Ввод'!$D$175,$B22)+1))/Настройки!$E$8*100)</f>
        <v>0</v>
      </c>
      <c r="FO22" s="67" t="n">
        <f aca="false">IF(OR($D22=1,MONTH($B22)&lt;&gt;MONTH(StartDate),'У2 Ввод'!$D$176="",'У2 Ввод'!$E$176="",'У2 Ввод'!$D$176&gt;$B22),0,MAX(0,MIN(1,'У2 Ввод'!$E$176-NETWORKDAYS('У2 Ввод'!$D$176,$B22)+1))/Настройки!$E$8*100)</f>
        <v>0</v>
      </c>
      <c r="FP22" s="67" t="n">
        <f aca="false">IF(OR($D22=1,MONTH($B22)&lt;&gt;MONTH(StartDate),'У2 Ввод'!$D$177="",'У2 Ввод'!$E$177="",'У2 Ввод'!$D$177&gt;$B22),0,MAX(0,MIN(1,'У2 Ввод'!$E$177-NETWORKDAYS('У2 Ввод'!$D$177,$B22)+1))/Настройки!$E$8*100)</f>
        <v>0</v>
      </c>
      <c r="FQ22" s="67" t="n">
        <f aca="false">IF(OR($D22=1,MONTH($B22)&lt;&gt;MONTH(StartDate),'У2 Ввод'!$D$178="",'У2 Ввод'!$E$178="",'У2 Ввод'!$D$178&gt;$B22),0,MAX(0,MIN(1,'У2 Ввод'!$E$178-NETWORKDAYS('У2 Ввод'!$D$178,$B22)+1))/Настройки!$E$8*100)</f>
        <v>0</v>
      </c>
      <c r="FR22" s="67" t="n">
        <f aca="false">IF(OR($D22=1,MONTH($B22)&lt;&gt;MONTH(StartDate),'У2 Ввод'!$D$179="",'У2 Ввод'!$E$179="",'У2 Ввод'!$D$179&gt;$B22),0,MAX(0,MIN(1,'У2 Ввод'!$E$179-NETWORKDAYS('У2 Ввод'!$D$179,$B22)+1))/Настройки!$E$8*100)</f>
        <v>0</v>
      </c>
      <c r="FS22" s="67" t="n">
        <f aca="false">IF(OR($D22=1,MONTH($B22)&lt;&gt;MONTH(StartDate),'У2 Ввод'!$D$180="",'У2 Ввод'!$E$180="",'У2 Ввод'!$D$180&gt;$B22),0,MAX(0,MIN(1,'У2 Ввод'!$E$180-NETWORKDAYS('У2 Ввод'!$D$180,$B22)+1))/Настройки!$E$8*100)</f>
        <v>0</v>
      </c>
      <c r="FT22" s="67" t="n">
        <f aca="false">IF(OR($D22=1,MONTH($B22)&lt;&gt;MONTH(StartDate),'У2 Ввод'!$D$181="",'У2 Ввод'!$E$181="",'У2 Ввод'!$D$181&gt;$B22),0,MAX(0,MIN(1,'У2 Ввод'!$E$181-NETWORKDAYS('У2 Ввод'!$D$181,$B22)+1))/Настройки!$E$8*100)</f>
        <v>0</v>
      </c>
      <c r="FU22" s="67" t="n">
        <f aca="false">IF(OR($D22=1,MONTH($B22)&lt;&gt;MONTH(StartDate),'У2 Ввод'!$D$182="",'У2 Ввод'!$E$182="",'У2 Ввод'!$D$182&gt;$B22),0,MAX(0,MIN(1,'У2 Ввод'!$E$182-NETWORKDAYS('У2 Ввод'!$D$182,$B22)+1))/Настройки!$E$8*100)</f>
        <v>0</v>
      </c>
      <c r="FV22" s="67" t="n">
        <f aca="false">IF(OR($D22=1,MONTH($B22)&lt;&gt;MONTH(StartDate),'У2 Ввод'!$D$183="",'У2 Ввод'!$E$183="",'У2 Ввод'!$D$183&gt;$B22),0,MAX(0,MIN(1,'У2 Ввод'!$E$183-NETWORKDAYS('У2 Ввод'!$D$183,$B22)+1))/Настройки!$E$8*100)</f>
        <v>0</v>
      </c>
      <c r="FW22" s="67" t="n">
        <f aca="false">IF(OR($D22=1,MONTH($B22)&lt;&gt;MONTH(StartDate),'У2 Ввод'!$D$184="",'У2 Ввод'!$E$184="",'У2 Ввод'!$D$184&gt;$B22),0,MAX(0,MIN(1,'У2 Ввод'!$E$184-NETWORKDAYS('У2 Ввод'!$D$184,$B22)+1))/Настройки!$E$8*100)</f>
        <v>0</v>
      </c>
      <c r="FX22" s="67" t="n">
        <f aca="false">IF(OR($D22=1,MONTH($B22)&lt;&gt;MONTH(StartDate),'У2 Ввод'!$D$185="",'У2 Ввод'!$E$185="",'У2 Ввод'!$D$185&gt;$B22),0,MAX(0,MIN(1,'У2 Ввод'!$E$185-NETWORKDAYS('У2 Ввод'!$D$185,$B22)+1))/Настройки!$E$8*100)</f>
        <v>0</v>
      </c>
      <c r="FY22" s="67" t="n">
        <f aca="false">IF(OR($D22=1,MONTH($B22)&lt;&gt;MONTH(StartDate),'У2 Ввод'!$D$186="",'У2 Ввод'!$E$186="",'У2 Ввод'!$D$186&gt;$B22),0,MAX(0,MIN(1,'У2 Ввод'!$E$186-NETWORKDAYS('У2 Ввод'!$D$186,$B22)+1))/Настройки!$E$8*100)</f>
        <v>0</v>
      </c>
      <c r="FZ22" s="67" t="n">
        <f aca="false">IF(OR($D22=1,MONTH($B22)&lt;&gt;MONTH(StartDate),'У2 Ввод'!$D$187="",'У2 Ввод'!$E$187="",'У2 Ввод'!$D$187&gt;$B22),0,MAX(0,MIN(1,'У2 Ввод'!$E$187-NETWORKDAYS('У2 Ввод'!$D$187,$B22)+1))/Настройки!$E$8*100)</f>
        <v>0</v>
      </c>
      <c r="GA22" s="67" t="n">
        <f aca="false">IF(OR($D22=1,MONTH($B22)&lt;&gt;MONTH(StartDate),'У2 Ввод'!$D$188="",'У2 Ввод'!$E$188="",'У2 Ввод'!$D$188&gt;$B22),0,MAX(0,MIN(1,'У2 Ввод'!$E$188-NETWORKDAYS('У2 Ввод'!$D$188,$B22)+1))/Настройки!$E$8*100)</f>
        <v>0</v>
      </c>
      <c r="GB22" s="67" t="n">
        <f aca="false">IF(OR($D22=1,MONTH($B22)&lt;&gt;MONTH(StartDate),'У2 Ввод'!$D$189="",'У2 Ввод'!$E$189="",'У2 Ввод'!$D$189&gt;$B22),0,MAX(0,MIN(1,'У2 Ввод'!$E$189-NETWORKDAYS('У2 Ввод'!$D$189,$B22)+1))/Настройки!$E$8*100)</f>
        <v>0</v>
      </c>
      <c r="GC22" s="67" t="n">
        <f aca="false">IF(OR($D22=1,MONTH($B22)&lt;&gt;MONTH(StartDate),'У2 Ввод'!$D$190="",'У2 Ввод'!$E$190="",'У2 Ввод'!$D$190&gt;$B22),0,MAX(0,MIN(1,'У2 Ввод'!$E$190-NETWORKDAYS('У2 Ввод'!$D$190,$B22)+1))/Настройки!$E$8*100)</f>
        <v>0</v>
      </c>
      <c r="GD22" s="67" t="n">
        <f aca="false">IF(OR($D22=1,MONTH($B22)&lt;&gt;MONTH(StartDate),'У2 Ввод'!$D$191="",'У2 Ввод'!$E$191="",'У2 Ввод'!$D$191&gt;$B22),0,MAX(0,MIN(1,'У2 Ввод'!$E$191-NETWORKDAYS('У2 Ввод'!$D$191,$B22)+1))/Настройки!$E$8*100)</f>
        <v>0</v>
      </c>
      <c r="GE22" s="67" t="n">
        <f aca="false">IF(OR($D22=1,MONTH($B22)&lt;&gt;MONTH(StartDate),'У2 Ввод'!$D$192="",'У2 Ввод'!$E$192="",'У2 Ввод'!$D$192&gt;$B22),0,MAX(0,MIN(1,'У2 Ввод'!$E$192-NETWORKDAYS('У2 Ввод'!$D$192,$B22)+1))/Настройки!$E$8*100)</f>
        <v>0</v>
      </c>
      <c r="GF22" s="67" t="n">
        <f aca="false">IF(OR($D22=1,MONTH($B22)&lt;&gt;MONTH(StartDate),'У2 Ввод'!$D$193="",'У2 Ввод'!$E$193="",'У2 Ввод'!$D$193&gt;$B22),0,MAX(0,MIN(1,'У2 Ввод'!$E$193-NETWORKDAYS('У2 Ввод'!$D$193,$B22)+1))/Настройки!$E$8*100)</f>
        <v>0</v>
      </c>
      <c r="GG22" s="67" t="n">
        <f aca="false">IF(OR($D22=1,MONTH($B22)&lt;&gt;MONTH(StartDate),'У2 Ввод'!$D$194="",'У2 Ввод'!$E$194="",'У2 Ввод'!$D$194&gt;$B22),0,MAX(0,MIN(1,'У2 Ввод'!$E$194-NETWORKDAYS('У2 Ввод'!$D$194,$B22)+1))/Настройки!$E$8*100)</f>
        <v>0</v>
      </c>
      <c r="GH22" s="67" t="n">
        <f aca="false">IF(OR($D22=1,MONTH($B22)&lt;&gt;MONTH(StartDate),'У2 Ввод'!$D$195="",'У2 Ввод'!$E$195="",'У2 Ввод'!$D$195&gt;$B22),0,MAX(0,MIN(1,'У2 Ввод'!$E$195-NETWORKDAYS('У2 Ввод'!$D$195,$B22)+1))/Настройки!$E$8*100)</f>
        <v>0</v>
      </c>
      <c r="GI22" s="67" t="n">
        <f aca="false">IF(OR($D22=1,MONTH($B22)&lt;&gt;MONTH(StartDate),'У2 Ввод'!$D$196="",'У2 Ввод'!$E$196="",'У2 Ввод'!$D$196&gt;$B22),0,MAX(0,MIN(1,'У2 Ввод'!$E$196-NETWORKDAYS('У2 Ввод'!$D$196,$B22)+1))/Настройки!$E$8*100)</f>
        <v>0</v>
      </c>
      <c r="GJ22" s="67" t="n">
        <f aca="false">IF(OR($D22=1,MONTH($B22)&lt;&gt;MONTH(StartDate),'У2 Ввод'!$D$197="",'У2 Ввод'!$E$197="",'У2 Ввод'!$D$197&gt;$B22),0,MAX(0,MIN(1,'У2 Ввод'!$E$197-NETWORKDAYS('У2 Ввод'!$D$197,$B22)+1))/Настройки!$E$8*100)</f>
        <v>0</v>
      </c>
      <c r="GK22" s="67" t="n">
        <f aca="false">IF(OR($D22=1,MONTH($B22)&lt;&gt;MONTH(StartDate),'У2 Ввод'!$D$198="",'У2 Ввод'!$E$198="",'У2 Ввод'!$D$198&gt;$B22),0,MAX(0,MIN(1,'У2 Ввод'!$E$198-NETWORKDAYS('У2 Ввод'!$D$198,$B22)+1))/Настройки!$E$8*100)</f>
        <v>0</v>
      </c>
      <c r="GL22" s="67" t="n">
        <f aca="false">IF(OR($D22=1,MONTH($B22)&lt;&gt;MONTH(StartDate),'У2 Ввод'!$D$199="",'У2 Ввод'!$E$199="",'У2 Ввод'!$D$199&gt;$B22),0,MAX(0,MIN(1,'У2 Ввод'!$E$199-NETWORKDAYS('У2 Ввод'!$D$199,$B22)+1))/Настройки!$E$8*100)</f>
        <v>0</v>
      </c>
      <c r="GM22" s="67" t="n">
        <f aca="false">IF(OR($D22=1,MONTH($B22)&lt;&gt;MONTH(StartDate),'У2 Ввод'!$D$200="",'У2 Ввод'!$E$200="",'У2 Ввод'!$D$200&gt;$B22),0,MAX(0,MIN(1,'У2 Ввод'!$E$200-NETWORKDAYS('У2 Ввод'!$D$200,$B22)+1))/Настройки!$E$8*100)</f>
        <v>0</v>
      </c>
      <c r="GN22" s="67" t="n">
        <f aca="false">IF(OR($D22=1,MONTH($B22)&lt;&gt;MONTH(StartDate),'У2 Ввод'!$D$201="",'У2 Ввод'!$E$201="",'У2 Ввод'!$D$201&gt;$B22),0,MAX(0,MIN(1,'У2 Ввод'!$E$201-NETWORKDAYS('У2 Ввод'!$D$201,$B22)+1))/Настройки!$E$8*100)</f>
        <v>0</v>
      </c>
      <c r="GO22" s="67" t="n">
        <f aca="false">IF(OR($D22=1,MONTH($B22)&lt;&gt;MONTH(StartDate),'У2 Ввод'!$D$202="",'У2 Ввод'!$E$202="",'У2 Ввод'!$D$202&gt;$B22),0,MAX(0,MIN(1,'У2 Ввод'!$E$202-NETWORKDAYS('У2 Ввод'!$D$202,$B22)+1))/Настройки!$E$8*100)</f>
        <v>0</v>
      </c>
      <c r="GP22" s="67" t="n">
        <f aca="false">IF(OR($D22=1,MONTH($B22)&lt;&gt;MONTH(StartDate),'У2 Ввод'!$D$203="",'У2 Ввод'!$E$203="",'У2 Ввод'!$D$203&gt;$B22),0,MAX(0,MIN(1,'У2 Ввод'!$E$203-NETWORKDAYS('У2 Ввод'!$D$203,$B22)+1))/Настройки!$E$8*100)</f>
        <v>0</v>
      </c>
      <c r="GQ22" s="67" t="n">
        <f aca="false">IF(OR($D22=1,MONTH($B22)&lt;&gt;MONTH(StartDate),'У2 Ввод'!$D$204="",'У2 Ввод'!$E$204="",'У2 Ввод'!$D$204&gt;$B22),0,MAX(0,MIN(1,'У2 Ввод'!$E$204-NETWORKDAYS('У2 Ввод'!$D$204,$B22)+1))/Настройки!$E$8*100)</f>
        <v>0</v>
      </c>
      <c r="GR22" s="67" t="n">
        <f aca="false">IF(OR($D22=1,MONTH($B22)&lt;&gt;MONTH(StartDate),'У2 Ввод'!$D$205="",'У2 Ввод'!$E$205="",'У2 Ввод'!$D$205&gt;$B22),0,MAX(0,MIN(1,'У2 Ввод'!$E$205-NETWORKDAYS('У2 Ввод'!$D$205,$B22)+1))/Настройки!$E$8*100)</f>
        <v>0</v>
      </c>
      <c r="GS22" s="67" t="n">
        <f aca="false">IF(OR($D22=1,MONTH($B22)&lt;&gt;MONTH(StartDate),'У2 Ввод'!$D$206="",'У2 Ввод'!$E$206="",'У2 Ввод'!$D$206&gt;$B22),0,MAX(0,MIN(1,'У2 Ввод'!$E$206-NETWORKDAYS('У2 Ввод'!$D$206,$B22)+1))/Настройки!$E$8*100)</f>
        <v>0</v>
      </c>
      <c r="GT22" s="67" t="n">
        <f aca="false">IF(OR($D22=1,MONTH($B22)&lt;&gt;MONTH(StartDate),'У2 Ввод'!$D$207="",'У2 Ввод'!$E$207="",'У2 Ввод'!$D$207&gt;$B22),0,MAX(0,MIN(1,'У2 Ввод'!$E$207-NETWORKDAYS('У2 Ввод'!$D$207,$B22)+1))/Настройки!$E$8*100)</f>
        <v>0</v>
      </c>
      <c r="GU22" s="67" t="n">
        <f aca="false">IF(OR($D22=1,MONTH($B22)&lt;&gt;MONTH(StartDate),'У2 Ввод'!$D$208="",'У2 Ввод'!$E$208="",'У2 Ввод'!$D$208&gt;$B22),0,MAX(0,MIN(1,'У2 Ввод'!$E$208-NETWORKDAYS('У2 Ввод'!$D$208,$B22)+1))/Настройки!$E$8*100)</f>
        <v>0</v>
      </c>
      <c r="GV22" s="67" t="n">
        <f aca="false">IF(OR($D22=1,MONTH($B22)&lt;&gt;MONTH(StartDate),'У2 Ввод'!$D$209="",'У2 Ввод'!$E$209="",'У2 Ввод'!$D$209&gt;$B22),0,MAX(0,MIN(1,'У2 Ввод'!$E$209-NETWORKDAYS('У2 Ввод'!$D$209,$B22)+1))/Настройки!$E$8*100)</f>
        <v>0</v>
      </c>
      <c r="GW22" s="67" t="n">
        <f aca="false">IF(OR($D22=1,MONTH($B22)&lt;&gt;MONTH(StartDate),'У2 Ввод'!$D$210="",'У2 Ввод'!$E$210="",'У2 Ввод'!$D$210&gt;$B22),0,MAX(0,MIN(1,'У2 Ввод'!$E$210-NETWORKDAYS('У2 Ввод'!$D$210,$B22)+1))/Настройки!$E$8*100)</f>
        <v>0</v>
      </c>
      <c r="GX22" s="67" t="n">
        <f aca="false">IF(OR($D22=1,MONTH($B22)&lt;&gt;MONTH(StartDate),'У2 Ввод'!$D$211="",'У2 Ввод'!$E$211="",'У2 Ввод'!$D$211&gt;$B22),0,MAX(0,MIN(1,'У2 Ввод'!$E$211-NETWORKDAYS('У2 Ввод'!$D$211,$B22)+1))/Настройки!$E$8*100)</f>
        <v>0</v>
      </c>
      <c r="GY22" s="67" t="n">
        <f aca="false">IF(OR($D22=1,MONTH($B22)&lt;&gt;MONTH(StartDate),'У2 Ввод'!$D$212="",'У2 Ввод'!$E$212="",'У2 Ввод'!$D$212&gt;$B22),0,MAX(0,MIN(1,'У2 Ввод'!$E$212-NETWORKDAYS('У2 Ввод'!$D$212,$B22)+1))/Настройки!$E$8*100)</f>
        <v>0</v>
      </c>
      <c r="GZ22" s="67" t="n">
        <f aca="false">IF(OR($D22=1,MONTH($B22)&lt;&gt;MONTH(StartDate),'У2 Ввод'!$D$213="",'У2 Ввод'!$E$213="",'У2 Ввод'!$D$213&gt;$B22),0,MAX(0,MIN(1,'У2 Ввод'!$E$213-NETWORKDAYS('У2 Ввод'!$D$213,$B22)+1))/Настройки!$E$8*100)</f>
        <v>0</v>
      </c>
      <c r="HA22" s="67" t="n">
        <f aca="false">IF(OR($D22=1,MONTH($B22)&lt;&gt;MONTH(StartDate),'У2 Ввод'!$D$214="",'У2 Ввод'!$E$214="",'У2 Ввод'!$D$214&gt;$B22),0,MAX(0,MIN(1,'У2 Ввод'!$E$214-NETWORKDAYS('У2 Ввод'!$D$214,$B22)+1))/Настройки!$E$8*100)</f>
        <v>0</v>
      </c>
      <c r="HB22" s="67" t="n">
        <f aca="false">IF(OR($D22=1,MONTH($B22)&lt;&gt;MONTH(StartDate),'У2 Ввод'!$D$215="",'У2 Ввод'!$E$215="",'У2 Ввод'!$D$215&gt;$B22),0,MAX(0,MIN(1,'У2 Ввод'!$E$215-NETWORKDAYS('У2 Ввод'!$D$215,$B22)+1))/Настройки!$E$8*100)</f>
        <v>0</v>
      </c>
      <c r="HC22" s="67" t="n">
        <f aca="false">IF(OR($D22=1,MONTH($B22)&lt;&gt;MONTH(StartDate),'У2 Ввод'!$D$216="",'У2 Ввод'!$E$216="",'У2 Ввод'!$D$216&gt;$B22),0,MAX(0,MIN(1,'У2 Ввод'!$E$216-NETWORKDAYS('У2 Ввод'!$D$216,$B22)+1))/Настройки!$E$8*100)</f>
        <v>0</v>
      </c>
      <c r="HD22" s="67" t="n">
        <f aca="false">IF(OR($D22=1,MONTH($B22)&lt;&gt;MONTH(StartDate),'У2 Ввод'!$D$217="",'У2 Ввод'!$E$217="",'У2 Ввод'!$D$217&gt;$B22),0,MAX(0,MIN(1,'У2 Ввод'!$E$217-NETWORKDAYS('У2 Ввод'!$D$217,$B22)+1))/Настройки!$E$8*100)</f>
        <v>0</v>
      </c>
      <c r="HE22" s="67" t="n">
        <f aca="false">IF(OR($D22=1,MONTH($B22)&lt;&gt;MONTH(StartDate),'У2 Ввод'!$D$218="",'У2 Ввод'!$E$218="",'У2 Ввод'!$D$218&gt;$B22),0,MAX(0,MIN(1,'У2 Ввод'!$E$218-NETWORKDAYS('У2 Ввод'!$D$218,$B22)+1))/Настройки!$E$8*100)</f>
        <v>0</v>
      </c>
      <c r="HF22" s="67" t="n">
        <f aca="false">IF(OR($D22=1,MONTH($B22)&lt;&gt;MONTH(StartDate),'У2 Ввод'!$D$219="",'У2 Ввод'!$E$219="",'У2 Ввод'!$D$219&gt;$B22),0,MAX(0,MIN(1,'У2 Ввод'!$E$219-NETWORKDAYS('У2 Ввод'!$D$219,$B22)+1))/Настройки!$E$8*100)</f>
        <v>0</v>
      </c>
      <c r="HG22" s="67" t="n">
        <f aca="false">IF(OR($D22=1,MONTH($B22)&lt;&gt;MONTH(StartDate),'У2 Ввод'!$D$220="",'У2 Ввод'!$E$220="",'У2 Ввод'!$D$220&gt;$B22),0,MAX(0,MIN(1,'У2 Ввод'!$E$220-NETWORKDAYS('У2 Ввод'!$D$220,$B22)+1))/Настройки!$E$8*100)</f>
        <v>0</v>
      </c>
      <c r="HH22" s="67" t="n">
        <f aca="false">IF(OR($D22=1,MONTH($B22)&lt;&gt;MONTH(StartDate),'У2 Ввод'!$D$221="",'У2 Ввод'!$E$221="",'У2 Ввод'!$D$221&gt;$B22),0,MAX(0,MIN(1,'У2 Ввод'!$E$221-NETWORKDAYS('У2 Ввод'!$D$221,$B22)+1))/Настройки!$E$8*100)</f>
        <v>0</v>
      </c>
      <c r="HI22" s="67" t="n">
        <f aca="false">IF(OR($D22=1,MONTH($B22)&lt;&gt;MONTH(StartDate),'У2 Ввод'!$D$222="",'У2 Ввод'!$E$222="",'У2 Ввод'!$D$222&gt;$B22),0,MAX(0,MIN(1,'У2 Ввод'!$E$222-NETWORKDAYS('У2 Ввод'!$D$222,$B22)+1))/Настройки!$E$8*100)</f>
        <v>0</v>
      </c>
      <c r="HJ22" s="67" t="n">
        <f aca="false">IF(OR($D22=1,MONTH($B22)&lt;&gt;MONTH(StartDate),'У2 Ввод'!$D$223="",'У2 Ввод'!$E$223="",'У2 Ввод'!$D$223&gt;$B22),0,MAX(0,MIN(1,'У2 Ввод'!$E$223-NETWORKDAYS('У2 Ввод'!$D$223,$B22)+1))/Настройки!$E$8*100)</f>
        <v>0</v>
      </c>
      <c r="HK22" s="67" t="n">
        <f aca="false">IF(OR($D22=1,MONTH($B22)&lt;&gt;MONTH(StartDate),'У2 Ввод'!$D$224="",'У2 Ввод'!$E$224="",'У2 Ввод'!$D$224&gt;$B22),0,MAX(0,MIN(1,'У2 Ввод'!$E$224-NETWORKDAYS('У2 Ввод'!$D$224,$B22)+1))/Настройки!$E$8*100)</f>
        <v>0</v>
      </c>
      <c r="HL22" s="67" t="n">
        <f aca="false">IF(OR($D22=1,MONTH($B22)&lt;&gt;MONTH(StartDate),'У2 Ввод'!$D$225="",'У2 Ввод'!$E$225="",'У2 Ввод'!$D$225&gt;$B22),0,MAX(0,MIN(1,'У2 Ввод'!$E$225-NETWORKDAYS('У2 Ввод'!$D$225,$B22)+1))/Настройки!$E$8*100)</f>
        <v>0</v>
      </c>
      <c r="HM22" s="67" t="n">
        <f aca="false">IF(OR($D22=1,MONTH($B22)&lt;&gt;MONTH(StartDate),'У2 Ввод'!$D$226="",'У2 Ввод'!$E$226="",'У2 Ввод'!$D$226&gt;$B22),0,MAX(0,MIN(1,'У2 Ввод'!$E$226-NETWORKDAYS('У2 Ввод'!$D$226,$B22)+1))/Настройки!$E$8*100)</f>
        <v>0</v>
      </c>
      <c r="HN22" s="67" t="n">
        <f aca="false">IF(OR($D22=1,MONTH($B22)&lt;&gt;MONTH(StartDate),'У2 Ввод'!$D$227="",'У2 Ввод'!$E$227="",'У2 Ввод'!$D$227&gt;$B22),0,MAX(0,MIN(1,'У2 Ввод'!$E$227-NETWORKDAYS('У2 Ввод'!$D$227,$B22)+1))/Настройки!$E$8*100)</f>
        <v>0</v>
      </c>
      <c r="HO22" s="67" t="n">
        <f aca="false">IF(OR($D22=1,MONTH($B22)&lt;&gt;MONTH(StartDate),'У2 Ввод'!$D$228="",'У2 Ввод'!$E$228="",'У2 Ввод'!$D$228&gt;$B22),0,MAX(0,MIN(1,'У2 Ввод'!$E$228-NETWORKDAYS('У2 Ввод'!$D$228,$B22)+1))/Настройки!$E$8*100)</f>
        <v>0</v>
      </c>
      <c r="HP22" s="67" t="n">
        <f aca="false">IF(OR($D22=1,MONTH($B22)&lt;&gt;MONTH(StartDate),'У2 Ввод'!$D$229="",'У2 Ввод'!$E$229="",'У2 Ввод'!$D$229&gt;$B22),0,MAX(0,MIN(1,'У2 Ввод'!$E$229-NETWORKDAYS('У2 Ввод'!$D$229,$B22)+1))/Настройки!$E$8*100)</f>
        <v>0</v>
      </c>
      <c r="HQ22" s="67" t="n">
        <f aca="false">IF(OR($D22=1,MONTH($B22)&lt;&gt;MONTH(StartDate),'У2 Ввод'!$D$230="",'У2 Ввод'!$E$230="",'У2 Ввод'!$D$230&gt;$B22),0,MAX(0,MIN(1,'У2 Ввод'!$E$230-NETWORKDAYS('У2 Ввод'!$D$230,$B22)+1))/Настройки!$E$8*100)</f>
        <v>0</v>
      </c>
      <c r="HR22" s="67" t="n">
        <f aca="false">IF(OR($D22=1,MONTH($B22)&lt;&gt;MONTH(StartDate),'У2 Ввод'!$D$231="",'У2 Ввод'!$E$231="",'У2 Ввод'!$D$231&gt;$B22),0,MAX(0,MIN(1,'У2 Ввод'!$E$231-NETWORKDAYS('У2 Ввод'!$D$231,$B22)+1))/Настройки!$E$8*100)</f>
        <v>0</v>
      </c>
      <c r="HS22" s="67" t="n">
        <f aca="false">IF(OR($D22=1,MONTH($B22)&lt;&gt;MONTH(StartDate),'У2 Ввод'!$D$232="",'У2 Ввод'!$E$232="",'У2 Ввод'!$D$232&gt;$B22),0,MAX(0,MIN(1,'У2 Ввод'!$E$232-NETWORKDAYS('У2 Ввод'!$D$232,$B22)+1))/Настройки!$E$8*100)</f>
        <v>0</v>
      </c>
      <c r="HT22" s="67" t="n">
        <f aca="false">IF(OR($D22=1,MONTH($B22)&lt;&gt;MONTH(StartDate),'У2 Ввод'!$D$233="",'У2 Ввод'!$E$233="",'У2 Ввод'!$D$233&gt;$B22),0,MAX(0,MIN(1,'У2 Ввод'!$E$233-NETWORKDAYS('У2 Ввод'!$D$233,$B22)+1))/Настройки!$E$8*100)</f>
        <v>0</v>
      </c>
      <c r="HU22" s="67" t="n">
        <f aca="false">IF(OR($D22=1,MONTH($B22)&lt;&gt;MONTH(StartDate),'У2 Ввод'!$D$234="",'У2 Ввод'!$E$234="",'У2 Ввод'!$D$234&gt;$B22),0,MAX(0,MIN(1,'У2 Ввод'!$E$234-NETWORKDAYS('У2 Ввод'!$D$234,$B22)+1))/Настройки!$E$8*100)</f>
        <v>0</v>
      </c>
      <c r="HV22" s="67" t="n">
        <f aca="false">IF(OR($D22=1,MONTH($B22)&lt;&gt;MONTH(StartDate),'У2 Ввод'!$D$235="",'У2 Ввод'!$E$235="",'У2 Ввод'!$D$235&gt;$B22),0,MAX(0,MIN(1,'У2 Ввод'!$E$235-NETWORKDAYS('У2 Ввод'!$D$235,$B22)+1))/Настройки!$E$8*100)</f>
        <v>0</v>
      </c>
      <c r="HW22" s="67" t="n">
        <f aca="false">IF(OR($D22=1,MONTH($B22)&lt;&gt;MONTH(StartDate),'У2 Ввод'!$D$236="",'У2 Ввод'!$E$236="",'У2 Ввод'!$D$236&gt;$B22),0,MAX(0,MIN(1,'У2 Ввод'!$E$236-NETWORKDAYS('У2 Ввод'!$D$236,$B22)+1))/Настройки!$E$8*100)</f>
        <v>0</v>
      </c>
      <c r="HX22" s="67" t="n">
        <f aca="false">IF(OR($D22=1,MONTH($B22)&lt;&gt;MONTH(StartDate),'У2 Ввод'!$D$237="",'У2 Ввод'!$E$237="",'У2 Ввод'!$D$237&gt;$B22),0,MAX(0,MIN(1,'У2 Ввод'!$E$237-NETWORKDAYS('У2 Ввод'!$D$237,$B22)+1))/Настройки!$E$8*100)</f>
        <v>0</v>
      </c>
      <c r="HY22" s="67" t="n">
        <f aca="false">IF(OR($D22=1,MONTH($B22)&lt;&gt;MONTH(StartDate),'У2 Ввод'!$D$238="",'У2 Ввод'!$E$238="",'У2 Ввод'!$D$238&gt;$B22),0,MAX(0,MIN(1,'У2 Ввод'!$E$238-NETWORKDAYS('У2 Ввод'!$D$238,$B22)+1))/Настройки!$E$8*100)</f>
        <v>0</v>
      </c>
      <c r="HZ22" s="67" t="n">
        <f aca="false">IF(OR($D22=1,MONTH($B22)&lt;&gt;MONTH(StartDate),'У2 Ввод'!$D$239="",'У2 Ввод'!$E$239="",'У2 Ввод'!$D$239&gt;$B22),0,MAX(0,MIN(1,'У2 Ввод'!$E$239-NETWORKDAYS('У2 Ввод'!$D$239,$B22)+1))/Настройки!$E$8*100)</f>
        <v>0</v>
      </c>
      <c r="IA22" s="67" t="n">
        <f aca="false">IF(OR($D22=1,MONTH($B22)&lt;&gt;MONTH(StartDate),'У2 Ввод'!$D$240="",'У2 Ввод'!$E$240="",'У2 Ввод'!$D$240&gt;$B22),0,MAX(0,MIN(1,'У2 Ввод'!$E$240-NETWORKDAYS('У2 Ввод'!$D$240,$B22)+1))/Настройки!$E$8*100)</f>
        <v>0</v>
      </c>
      <c r="IB22" s="67" t="n">
        <f aca="false">IF(OR($D22=1,MONTH($B22)&lt;&gt;MONTH(StartDate),'У2 Ввод'!$D$241="",'У2 Ввод'!$E$241="",'У2 Ввод'!$D$241&gt;$B22),0,MAX(0,MIN(1,'У2 Ввод'!$E$241-NETWORKDAYS('У2 Ввод'!$D$241,$B22)+1))/Настройки!$E$8*100)</f>
        <v>0</v>
      </c>
      <c r="IC22" s="67" t="n">
        <f aca="false">IF(OR($D22=1,MONTH($B22)&lt;&gt;MONTH(StartDate),'У2 Ввод'!$D$242="",'У2 Ввод'!$E$242="",'У2 Ввод'!$D$242&gt;$B22),0,MAX(0,MIN(1,'У2 Ввод'!$E$242-NETWORKDAYS('У2 Ввод'!$D$242,$B22)+1))/Настройки!$E$8*100)</f>
        <v>0</v>
      </c>
      <c r="ID22" s="67" t="n">
        <f aca="false">IF(OR($D22=1,MONTH($B22)&lt;&gt;MONTH(StartDate),'У2 Ввод'!$D$243="",'У2 Ввод'!$E$243="",'У2 Ввод'!$D$243&gt;$B22),0,MAX(0,MIN(1,'У2 Ввод'!$E$243-NETWORKDAYS('У2 Ввод'!$D$243,$B22)+1))/Настройки!$E$8*100)</f>
        <v>0</v>
      </c>
      <c r="IE22" s="67" t="n">
        <f aca="false">IF(OR($D22=1,MONTH($B22)&lt;&gt;MONTH(StartDate),'У2 Ввод'!$D$244="",'У2 Ввод'!$E$244="",'У2 Ввод'!$D$244&gt;$B22),0,MAX(0,MIN(1,'У2 Ввод'!$E$244-NETWORKDAYS('У2 Ввод'!$D$244,$B22)+1))/Настройки!$E$8*100)</f>
        <v>0</v>
      </c>
      <c r="IF22" s="67" t="n">
        <f aca="false">IF(OR($D22=1,MONTH($B22)&lt;&gt;MONTH(StartDate),'У2 Ввод'!$D$245="",'У2 Ввод'!$E$245="",'У2 Ввод'!$D$245&gt;$B22),0,MAX(0,MIN(1,'У2 Ввод'!$E$245-NETWORKDAYS('У2 Ввод'!$D$245,$B22)+1))/Настройки!$E$8*100)</f>
        <v>0</v>
      </c>
      <c r="IG22" s="67" t="n">
        <f aca="false">IF(OR($D22=1,MONTH($B22)&lt;&gt;MONTH(StartDate),'У2 Ввод'!$D$246="",'У2 Ввод'!$E$246="",'У2 Ввод'!$D$246&gt;$B22),0,MAX(0,MIN(1,'У2 Ввод'!$E$246-NETWORKDAYS('У2 Ввод'!$D$246,$B22)+1))/Настройки!$E$8*100)</f>
        <v>0</v>
      </c>
      <c r="IH22" s="67" t="n">
        <f aca="false">IF(OR($D22=1,MONTH($B22)&lt;&gt;MONTH(StartDate),'У2 Ввод'!$D$247="",'У2 Ввод'!$E$247="",'У2 Ввод'!$D$247&gt;$B22),0,MAX(0,MIN(1,'У2 Ввод'!$E$247-NETWORKDAYS('У2 Ввод'!$D$247,$B22)+1))/Настройки!$E$8*100)</f>
        <v>0</v>
      </c>
      <c r="II22" s="67" t="n">
        <f aca="false">IF(OR($D22=1,MONTH($B22)&lt;&gt;MONTH(StartDate),'У2 Ввод'!$D$248="",'У2 Ввод'!$E$248="",'У2 Ввод'!$D$248&gt;$B22),0,MAX(0,MIN(1,'У2 Ввод'!$E$248-NETWORKDAYS('У2 Ввод'!$D$248,$B22)+1))/Настройки!$E$8*100)</f>
        <v>0</v>
      </c>
      <c r="IJ22" s="67" t="n">
        <f aca="false">IF(OR($D22=1,MONTH($B22)&lt;&gt;MONTH(StartDate),'У2 Ввод'!$D$249="",'У2 Ввод'!$E$249="",'У2 Ввод'!$D$249&gt;$B22),0,MAX(0,MIN(1,'У2 Ввод'!$E$249-NETWORKDAYS('У2 Ввод'!$D$249,$B22)+1))/Настройки!$E$8*100)</f>
        <v>0</v>
      </c>
      <c r="IK22" s="67" t="n">
        <f aca="false">IF(OR($D22=1,MONTH($B22)&lt;&gt;MONTH(StartDate),'У2 Ввод'!$D$250="",'У2 Ввод'!$E$250="",'У2 Ввод'!$D$250&gt;$B22),0,MAX(0,MIN(1,'У2 Ввод'!$E$250-NETWORKDAYS('У2 Ввод'!$D$250,$B22)+1))/Настройки!$E$8*100)</f>
        <v>0</v>
      </c>
      <c r="IL22" s="67" t="n">
        <f aca="false">IF(OR($D22=1,MONTH($B22)&lt;&gt;MONTH(StartDate),'У2 Ввод'!$D$251="",'У2 Ввод'!$E$251="",'У2 Ввод'!$D$251&gt;$B22),0,MAX(0,MIN(1,'У2 Ввод'!$E$251-NETWORKDAYS('У2 Ввод'!$D$251,$B22)+1))/Настройки!$E$8*100)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0</v>
      </c>
      <c r="F23" s="49" t="n">
        <f aca="false">IF(OR(MONTH(B23)&lt;&gt;MONTH(StartDate),D23=1),"",100)</f>
        <v>100</v>
      </c>
      <c r="G23" s="67" t="n">
        <f aca="false">IF(OR($D23=1,MONTH($B23)&lt;&gt;MONTH(StartDate),'У2 Ввод'!$D$12="",'У2 Ввод'!$E$12="",'У2 Ввод'!$D$12&gt;$B23),0,MAX(0,MIN(1,'У2 Ввод'!$E$12-NETWORKDAYS('У2 Ввод'!$D$12,$B23)+1))/Настройки!$E$8*100)</f>
        <v>0</v>
      </c>
      <c r="H23" s="67" t="n">
        <f aca="false">IF(OR($D23=1,MONTH($B23)&lt;&gt;MONTH(StartDate),'У2 Ввод'!$D$13="",'У2 Ввод'!$E$13="",'У2 Ввод'!$D$13&gt;$B23),0,MAX(0,MIN(1,'У2 Ввод'!$E$13-NETWORKDAYS('У2 Ввод'!$D$13,$B23)+1))/Настройки!$E$8*100)</f>
        <v>0</v>
      </c>
      <c r="I23" s="67" t="n">
        <f aca="false">IF(OR($D23=1,MONTH($B23)&lt;&gt;MONTH(StartDate),'У2 Ввод'!$D$14="",'У2 Ввод'!$E$14="",'У2 Ввод'!$D$14&gt;$B23),0,MAX(0,MIN(1,'У2 Ввод'!$E$14-NETWORKDAYS('У2 Ввод'!$D$14,$B23)+1))/Настройки!$E$8*100)</f>
        <v>0</v>
      </c>
      <c r="J23" s="67" t="n">
        <f aca="false">IF(OR($D23=1,MONTH($B23)&lt;&gt;MONTH(StartDate),'У2 Ввод'!$D$15="",'У2 Ввод'!$E$15="",'У2 Ввод'!$D$15&gt;$B23),0,MAX(0,MIN(1,'У2 Ввод'!$E$15-NETWORKDAYS('У2 Ввод'!$D$15,$B23)+1))/Настройки!$E$8*100)</f>
        <v>0</v>
      </c>
      <c r="K23" s="67" t="n">
        <f aca="false">IF(OR($D23=1,MONTH($B23)&lt;&gt;MONTH(StartDate),'У2 Ввод'!$D$16="",'У2 Ввод'!$E$16="",'У2 Ввод'!$D$16&gt;$B23),0,MAX(0,MIN(1,'У2 Ввод'!$E$16-NETWORKDAYS('У2 Ввод'!$D$16,$B23)+1))/Настройки!$E$8*100)</f>
        <v>0</v>
      </c>
      <c r="L23" s="67" t="n">
        <f aca="false">IF(OR($D23=1,MONTH($B23)&lt;&gt;MONTH(StartDate),'У2 Ввод'!$D$17="",'У2 Ввод'!$E$17="",'У2 Ввод'!$D$17&gt;$B23),0,MAX(0,MIN(1,'У2 Ввод'!$E$17-NETWORKDAYS('У2 Ввод'!$D$17,$B23)+1))/Настройки!$E$8*100)</f>
        <v>0</v>
      </c>
      <c r="M23" s="67" t="n">
        <f aca="false">IF(OR($D23=1,MONTH($B23)&lt;&gt;MONTH(StartDate),'У2 Ввод'!$D$18="",'У2 Ввод'!$E$18="",'У2 Ввод'!$D$18&gt;$B23),0,MAX(0,MIN(1,'У2 Ввод'!$E$18-NETWORKDAYS('У2 Ввод'!$D$18,$B23)+1))/Настройки!$E$8*100)</f>
        <v>0</v>
      </c>
      <c r="N23" s="67" t="n">
        <f aca="false">IF(OR($D23=1,MONTH($B23)&lt;&gt;MONTH(StartDate),'У2 Ввод'!$D$19="",'У2 Ввод'!$E$19="",'У2 Ввод'!$D$19&gt;$B23),0,MAX(0,MIN(1,'У2 Ввод'!$E$19-NETWORKDAYS('У2 Ввод'!$D$19,$B23)+1))/Настройки!$E$8*100)</f>
        <v>0</v>
      </c>
      <c r="O23" s="67" t="n">
        <f aca="false">IF(OR($D23=1,MONTH($B23)&lt;&gt;MONTH(StartDate),'У2 Ввод'!$D$20="",'У2 Ввод'!$E$20="",'У2 Ввод'!$D$20&gt;$B23),0,MAX(0,MIN(1,'У2 Ввод'!$E$20-NETWORKDAYS('У2 Ввод'!$D$20,$B23)+1))/Настройки!$E$8*100)</f>
        <v>0</v>
      </c>
      <c r="P23" s="67" t="n">
        <f aca="false">IF(OR($D23=1,MONTH($B23)&lt;&gt;MONTH(StartDate),'У2 Ввод'!$D$21="",'У2 Ввод'!$E$21="",'У2 Ввод'!$D$21&gt;$B23),0,MAX(0,MIN(1,'У2 Ввод'!$E$21-NETWORKDAYS('У2 Ввод'!$D$21,$B23)+1))/Настройки!$E$8*100)</f>
        <v>0</v>
      </c>
      <c r="Q23" s="67" t="n">
        <f aca="false">IF(OR($D23=1,MONTH($B23)&lt;&gt;MONTH(StartDate),'У2 Ввод'!$D$22="",'У2 Ввод'!$E$22="",'У2 Ввод'!$D$22&gt;$B23),0,MAX(0,MIN(1,'У2 Ввод'!$E$22-NETWORKDAYS('У2 Ввод'!$D$22,$B23)+1))/Настройки!$E$8*100)</f>
        <v>0</v>
      </c>
      <c r="R23" s="67" t="n">
        <f aca="false">IF(OR($D23=1,MONTH($B23)&lt;&gt;MONTH(StartDate),'У2 Ввод'!$D$23="",'У2 Ввод'!$E$23="",'У2 Ввод'!$D$23&gt;$B23),0,MAX(0,MIN(1,'У2 Ввод'!$E$23-NETWORKDAYS('У2 Ввод'!$D$23,$B23)+1))/Настройки!$E$8*100)</f>
        <v>0</v>
      </c>
      <c r="S23" s="67" t="n">
        <f aca="false">IF(OR($D23=1,MONTH($B23)&lt;&gt;MONTH(StartDate),'У2 Ввод'!$D$24="",'У2 Ввод'!$E$24="",'У2 Ввод'!$D$24&gt;$B23),0,MAX(0,MIN(1,'У2 Ввод'!$E$24-NETWORKDAYS('У2 Ввод'!$D$24,$B23)+1))/Настройки!$E$8*100)</f>
        <v>0</v>
      </c>
      <c r="T23" s="67" t="n">
        <f aca="false">IF(OR($D23=1,MONTH($B23)&lt;&gt;MONTH(StartDate),'У2 Ввод'!$D$25="",'У2 Ввод'!$E$25="",'У2 Ввод'!$D$25&gt;$B23),0,MAX(0,MIN(1,'У2 Ввод'!$E$25-NETWORKDAYS('У2 Ввод'!$D$25,$B23)+1))/Настройки!$E$8*100)</f>
        <v>0</v>
      </c>
      <c r="U23" s="67" t="n">
        <f aca="false">IF(OR($D23=1,MONTH($B23)&lt;&gt;MONTH(StartDate),'У2 Ввод'!$D$26="",'У2 Ввод'!$E$26="",'У2 Ввод'!$D$26&gt;$B23),0,MAX(0,MIN(1,'У2 Ввод'!$E$26-NETWORKDAYS('У2 Ввод'!$D$26,$B23)+1))/Настройки!$E$8*100)</f>
        <v>0</v>
      </c>
      <c r="V23" s="67" t="n">
        <f aca="false">IF(OR($D23=1,MONTH($B23)&lt;&gt;MONTH(StartDate),'У2 Ввод'!$D$27="",'У2 Ввод'!$E$27="",'У2 Ввод'!$D$27&gt;$B23),0,MAX(0,MIN(1,'У2 Ввод'!$E$27-NETWORKDAYS('У2 Ввод'!$D$27,$B23)+1))/Настройки!$E$8*100)</f>
        <v>0</v>
      </c>
      <c r="W23" s="67" t="n">
        <f aca="false">IF(OR($D23=1,MONTH($B23)&lt;&gt;MONTH(StartDate),'У2 Ввод'!$D$28="",'У2 Ввод'!$E$28="",'У2 Ввод'!$D$28&gt;$B23),0,MAX(0,MIN(1,'У2 Ввод'!$E$28-NETWORKDAYS('У2 Ввод'!$D$28,$B23)+1))/Настройки!$E$8*100)</f>
        <v>0</v>
      </c>
      <c r="X23" s="67" t="n">
        <f aca="false">IF(OR($D23=1,MONTH($B23)&lt;&gt;MONTH(StartDate),'У2 Ввод'!$D$29="",'У2 Ввод'!$E$29="",'У2 Ввод'!$D$29&gt;$B23),0,MAX(0,MIN(1,'У2 Ввод'!$E$29-NETWORKDAYS('У2 Ввод'!$D$29,$B23)+1))/Настройки!$E$8*100)</f>
        <v>0</v>
      </c>
      <c r="Y23" s="67" t="n">
        <f aca="false">IF(OR($D23=1,MONTH($B23)&lt;&gt;MONTH(StartDate),'У2 Ввод'!$D$30="",'У2 Ввод'!$E$30="",'У2 Ввод'!$D$30&gt;$B23),0,MAX(0,MIN(1,'У2 Ввод'!$E$30-NETWORKDAYS('У2 Ввод'!$D$30,$B23)+1))/Настройки!$E$8*100)</f>
        <v>0</v>
      </c>
      <c r="Z23" s="67" t="n">
        <f aca="false">IF(OR($D23=1,MONTH($B23)&lt;&gt;MONTH(StartDate),'У2 Ввод'!$D$31="",'У2 Ввод'!$E$31="",'У2 Ввод'!$D$31&gt;$B23),0,MAX(0,MIN(1,'У2 Ввод'!$E$31-NETWORKDAYS('У2 Ввод'!$D$31,$B23)+1))/Настройки!$E$8*100)</f>
        <v>0</v>
      </c>
      <c r="AA23" s="67" t="n">
        <f aca="false">IF(OR($D23=1,MONTH($B23)&lt;&gt;MONTH(StartDate),'У2 Ввод'!$D$32="",'У2 Ввод'!$E$32="",'У2 Ввод'!$D$32&gt;$B23),0,MAX(0,MIN(1,'У2 Ввод'!$E$32-NETWORKDAYS('У2 Ввод'!$D$32,$B23)+1))/Настройки!$E$8*100)</f>
        <v>0</v>
      </c>
      <c r="AB23" s="67" t="n">
        <f aca="false">IF(OR($D23=1,MONTH($B23)&lt;&gt;MONTH(StartDate),'У2 Ввод'!$D$33="",'У2 Ввод'!$E$33="",'У2 Ввод'!$D$33&gt;$B23),0,MAX(0,MIN(1,'У2 Ввод'!$E$33-NETWORKDAYS('У2 Ввод'!$D$33,$B23)+1))/Настройки!$E$8*100)</f>
        <v>0</v>
      </c>
      <c r="AC23" s="67" t="n">
        <f aca="false">IF(OR($D23=1,MONTH($B23)&lt;&gt;MONTH(StartDate),'У2 Ввод'!$D$34="",'У2 Ввод'!$E$34="",'У2 Ввод'!$D$34&gt;$B23),0,MAX(0,MIN(1,'У2 Ввод'!$E$34-NETWORKDAYS('У2 Ввод'!$D$34,$B23)+1))/Настройки!$E$8*100)</f>
        <v>0</v>
      </c>
      <c r="AD23" s="67" t="n">
        <f aca="false">IF(OR($D23=1,MONTH($B23)&lt;&gt;MONTH(StartDate),'У2 Ввод'!$D$35="",'У2 Ввод'!$E$35="",'У2 Ввод'!$D$35&gt;$B23),0,MAX(0,MIN(1,'У2 Ввод'!$E$35-NETWORKDAYS('У2 Ввод'!$D$35,$B23)+1))/Настройки!$E$8*100)</f>
        <v>0</v>
      </c>
      <c r="AE23" s="67" t="n">
        <f aca="false">IF(OR($D23=1,MONTH($B23)&lt;&gt;MONTH(StartDate),'У2 Ввод'!$D$36="",'У2 Ввод'!$E$36="",'У2 Ввод'!$D$36&gt;$B23),0,MAX(0,MIN(1,'У2 Ввод'!$E$36-NETWORKDAYS('У2 Ввод'!$D$36,$B23)+1))/Настройки!$E$8*100)</f>
        <v>0</v>
      </c>
      <c r="AF23" s="67" t="n">
        <f aca="false">IF(OR($D23=1,MONTH($B23)&lt;&gt;MONTH(StartDate),'У2 Ввод'!$D$37="",'У2 Ввод'!$E$37="",'У2 Ввод'!$D$37&gt;$B23),0,MAX(0,MIN(1,'У2 Ввод'!$E$37-NETWORKDAYS('У2 Ввод'!$D$37,$B23)+1))/Настройки!$E$8*100)</f>
        <v>0</v>
      </c>
      <c r="AG23" s="67" t="n">
        <f aca="false">IF(OR($D23=1,MONTH($B23)&lt;&gt;MONTH(StartDate),'У2 Ввод'!$D$38="",'У2 Ввод'!$E$38="",'У2 Ввод'!$D$38&gt;$B23),0,MAX(0,MIN(1,'У2 Ввод'!$E$38-NETWORKDAYS('У2 Ввод'!$D$38,$B23)+1))/Настройки!$E$8*100)</f>
        <v>0</v>
      </c>
      <c r="AH23" s="67" t="n">
        <f aca="false">IF(OR($D23=1,MONTH($B23)&lt;&gt;MONTH(StartDate),'У2 Ввод'!$D$39="",'У2 Ввод'!$E$39="",'У2 Ввод'!$D$39&gt;$B23),0,MAX(0,MIN(1,'У2 Ввод'!$E$39-NETWORKDAYS('У2 Ввод'!$D$39,$B23)+1))/Настройки!$E$8*100)</f>
        <v>0</v>
      </c>
      <c r="AI23" s="67" t="n">
        <f aca="false">IF(OR($D23=1,MONTH($B23)&lt;&gt;MONTH(StartDate),'У2 Ввод'!$D$40="",'У2 Ввод'!$E$40="",'У2 Ввод'!$D$40&gt;$B23),0,MAX(0,MIN(1,'У2 Ввод'!$E$40-NETWORKDAYS('У2 Ввод'!$D$40,$B23)+1))/Настройки!$E$8*100)</f>
        <v>0</v>
      </c>
      <c r="AJ23" s="67" t="n">
        <f aca="false">IF(OR($D23=1,MONTH($B23)&lt;&gt;MONTH(StartDate),'У2 Ввод'!$D$41="",'У2 Ввод'!$E$41="",'У2 Ввод'!$D$41&gt;$B23),0,MAX(0,MIN(1,'У2 Ввод'!$E$41-NETWORKDAYS('У2 Ввод'!$D$41,$B23)+1))/Настройки!$E$8*100)</f>
        <v>0</v>
      </c>
      <c r="AK23" s="67" t="n">
        <f aca="false">IF(OR($D23=1,MONTH($B23)&lt;&gt;MONTH(StartDate),'У2 Ввод'!$D$42="",'У2 Ввод'!$E$42="",'У2 Ввод'!$D$42&gt;$B23),0,MAX(0,MIN(1,'У2 Ввод'!$E$42-NETWORKDAYS('У2 Ввод'!$D$42,$B23)+1))/Настройки!$E$8*100)</f>
        <v>0</v>
      </c>
      <c r="AL23" s="67" t="n">
        <f aca="false">IF(OR($D23=1,MONTH($B23)&lt;&gt;MONTH(StartDate),'У2 Ввод'!$D$43="",'У2 Ввод'!$E$43="",'У2 Ввод'!$D$43&gt;$B23),0,MAX(0,MIN(1,'У2 Ввод'!$E$43-NETWORKDAYS('У2 Ввод'!$D$43,$B23)+1))/Настройки!$E$8*100)</f>
        <v>0</v>
      </c>
      <c r="AM23" s="67" t="n">
        <f aca="false">IF(OR($D23=1,MONTH($B23)&lt;&gt;MONTH(StartDate),'У2 Ввод'!$D$44="",'У2 Ввод'!$E$44="",'У2 Ввод'!$D$44&gt;$B23),0,MAX(0,MIN(1,'У2 Ввод'!$E$44-NETWORKDAYS('У2 Ввод'!$D$44,$B23)+1))/Настройки!$E$8*100)</f>
        <v>0</v>
      </c>
      <c r="AN23" s="67" t="n">
        <f aca="false">IF(OR($D23=1,MONTH($B23)&lt;&gt;MONTH(StartDate),'У2 Ввод'!$D$45="",'У2 Ввод'!$E$45="",'У2 Ввод'!$D$45&gt;$B23),0,MAX(0,MIN(1,'У2 Ввод'!$E$45-NETWORKDAYS('У2 Ввод'!$D$45,$B23)+1))/Настройки!$E$8*100)</f>
        <v>0</v>
      </c>
      <c r="AO23" s="67" t="n">
        <f aca="false">IF(OR($D23=1,MONTH($B23)&lt;&gt;MONTH(StartDate),'У2 Ввод'!$D$46="",'У2 Ввод'!$E$46="",'У2 Ввод'!$D$46&gt;$B23),0,MAX(0,MIN(1,'У2 Ввод'!$E$46-NETWORKDAYS('У2 Ввод'!$D$46,$B23)+1))/Настройки!$E$8*100)</f>
        <v>0</v>
      </c>
      <c r="AP23" s="67" t="n">
        <f aca="false">IF(OR($D23=1,MONTH($B23)&lt;&gt;MONTH(StartDate),'У2 Ввод'!$D$47="",'У2 Ввод'!$E$47="",'У2 Ввод'!$D$47&gt;$B23),0,MAX(0,MIN(1,'У2 Ввод'!$E$47-NETWORKDAYS('У2 Ввод'!$D$47,$B23)+1))/Настройки!$E$8*100)</f>
        <v>0</v>
      </c>
      <c r="AQ23" s="67" t="n">
        <f aca="false">IF(OR($D23=1,MONTH($B23)&lt;&gt;MONTH(StartDate),'У2 Ввод'!$D$48="",'У2 Ввод'!$E$48="",'У2 Ввод'!$D$48&gt;$B23),0,MAX(0,MIN(1,'У2 Ввод'!$E$48-NETWORKDAYS('У2 Ввод'!$D$48,$B23)+1))/Настройки!$E$8*100)</f>
        <v>0</v>
      </c>
      <c r="AR23" s="67" t="n">
        <f aca="false">IF(OR($D23=1,MONTH($B23)&lt;&gt;MONTH(StartDate),'У2 Ввод'!$D$49="",'У2 Ввод'!$E$49="",'У2 Ввод'!$D$49&gt;$B23),0,MAX(0,MIN(1,'У2 Ввод'!$E$49-NETWORKDAYS('У2 Ввод'!$D$49,$B23)+1))/Настройки!$E$8*100)</f>
        <v>0</v>
      </c>
      <c r="AS23" s="67" t="n">
        <f aca="false">IF(OR($D23=1,MONTH($B23)&lt;&gt;MONTH(StartDate),'У2 Ввод'!$D$50="",'У2 Ввод'!$E$50="",'У2 Ввод'!$D$50&gt;$B23),0,MAX(0,MIN(1,'У2 Ввод'!$E$50-NETWORKDAYS('У2 Ввод'!$D$50,$B23)+1))/Настройки!$E$8*100)</f>
        <v>0</v>
      </c>
      <c r="AT23" s="67" t="n">
        <f aca="false">IF(OR($D23=1,MONTH($B23)&lt;&gt;MONTH(StartDate),'У2 Ввод'!$D$51="",'У2 Ввод'!$E$51="",'У2 Ввод'!$D$51&gt;$B23),0,MAX(0,MIN(1,'У2 Ввод'!$E$51-NETWORKDAYS('У2 Ввод'!$D$51,$B23)+1))/Настройки!$E$8*100)</f>
        <v>0</v>
      </c>
      <c r="AU23" s="67" t="n">
        <f aca="false">IF(OR($D23=1,MONTH($B23)&lt;&gt;MONTH(StartDate),'У2 Ввод'!$D$52="",'У2 Ввод'!$E$52="",'У2 Ввод'!$D$52&gt;$B23),0,MAX(0,MIN(1,'У2 Ввод'!$E$52-NETWORKDAYS('У2 Ввод'!$D$52,$B23)+1))/Настройки!$E$8*100)</f>
        <v>0</v>
      </c>
      <c r="AV23" s="67" t="n">
        <f aca="false">IF(OR($D23=1,MONTH($B23)&lt;&gt;MONTH(StartDate),'У2 Ввод'!$D$53="",'У2 Ввод'!$E$53="",'У2 Ввод'!$D$53&gt;$B23),0,MAX(0,MIN(1,'У2 Ввод'!$E$53-NETWORKDAYS('У2 Ввод'!$D$53,$B23)+1))/Настройки!$E$8*100)</f>
        <v>0</v>
      </c>
      <c r="AW23" s="67" t="n">
        <f aca="false">IF(OR($D23=1,MONTH($B23)&lt;&gt;MONTH(StartDate),'У2 Ввод'!$D$54="",'У2 Ввод'!$E$54="",'У2 Ввод'!$D$54&gt;$B23),0,MAX(0,MIN(1,'У2 Ввод'!$E$54-NETWORKDAYS('У2 Ввод'!$D$54,$B23)+1))/Настройки!$E$8*100)</f>
        <v>0</v>
      </c>
      <c r="AX23" s="67" t="n">
        <f aca="false">IF(OR($D23=1,MONTH($B23)&lt;&gt;MONTH(StartDate),'У2 Ввод'!$D$55="",'У2 Ввод'!$E$55="",'У2 Ввод'!$D$55&gt;$B23),0,MAX(0,MIN(1,'У2 Ввод'!$E$55-NETWORKDAYS('У2 Ввод'!$D$55,$B23)+1))/Настройки!$E$8*100)</f>
        <v>0</v>
      </c>
      <c r="AY23" s="67" t="n">
        <f aca="false">IF(OR($D23=1,MONTH($B23)&lt;&gt;MONTH(StartDate),'У2 Ввод'!$D$56="",'У2 Ввод'!$E$56="",'У2 Ввод'!$D$56&gt;$B23),0,MAX(0,MIN(1,'У2 Ввод'!$E$56-NETWORKDAYS('У2 Ввод'!$D$56,$B23)+1))/Настройки!$E$8*100)</f>
        <v>0</v>
      </c>
      <c r="AZ23" s="67" t="n">
        <f aca="false">IF(OR($D23=1,MONTH($B23)&lt;&gt;MONTH(StartDate),'У2 Ввод'!$D$57="",'У2 Ввод'!$E$57="",'У2 Ввод'!$D$57&gt;$B23),0,MAX(0,MIN(1,'У2 Ввод'!$E$57-NETWORKDAYS('У2 Ввод'!$D$57,$B23)+1))/Настройки!$E$8*100)</f>
        <v>0</v>
      </c>
      <c r="BA23" s="67" t="n">
        <f aca="false">IF(OR($D23=1,MONTH($B23)&lt;&gt;MONTH(StartDate),'У2 Ввод'!$D$58="",'У2 Ввод'!$E$58="",'У2 Ввод'!$D$58&gt;$B23),0,MAX(0,MIN(1,'У2 Ввод'!$E$58-NETWORKDAYS('У2 Ввод'!$D$58,$B23)+1))/Настройки!$E$8*100)</f>
        <v>0</v>
      </c>
      <c r="BB23" s="67" t="n">
        <f aca="false">IF(OR($D23=1,MONTH($B23)&lt;&gt;MONTH(StartDate),'У2 Ввод'!$D$59="",'У2 Ввод'!$E$59="",'У2 Ввод'!$D$59&gt;$B23),0,MAX(0,MIN(1,'У2 Ввод'!$E$59-NETWORKDAYS('У2 Ввод'!$D$59,$B23)+1))/Настройки!$E$8*100)</f>
        <v>0</v>
      </c>
      <c r="BC23" s="67" t="n">
        <f aca="false">IF(OR($D23=1,MONTH($B23)&lt;&gt;MONTH(StartDate),'У2 Ввод'!$D$60="",'У2 Ввод'!$E$60="",'У2 Ввод'!$D$60&gt;$B23),0,MAX(0,MIN(1,'У2 Ввод'!$E$60-NETWORKDAYS('У2 Ввод'!$D$60,$B23)+1))/Настройки!$E$8*100)</f>
        <v>0</v>
      </c>
      <c r="BD23" s="67" t="n">
        <f aca="false">IF(OR($D23=1,MONTH($B23)&lt;&gt;MONTH(StartDate),'У2 Ввод'!$D$61="",'У2 Ввод'!$E$61="",'У2 Ввод'!$D$61&gt;$B23),0,MAX(0,MIN(1,'У2 Ввод'!$E$61-NETWORKDAYS('У2 Ввод'!$D$61,$B23)+1))/Настройки!$E$8*100)</f>
        <v>0</v>
      </c>
      <c r="BE23" s="67" t="n">
        <f aca="false">IF(OR($D23=1,MONTH($B23)&lt;&gt;MONTH(StartDate),'У2 Ввод'!$D$62="",'У2 Ввод'!$E$62="",'У2 Ввод'!$D$62&gt;$B23),0,MAX(0,MIN(1,'У2 Ввод'!$E$62-NETWORKDAYS('У2 Ввод'!$D$62,$B23)+1))/Настройки!$E$8*100)</f>
        <v>0</v>
      </c>
      <c r="BF23" s="67" t="n">
        <f aca="false">IF(OR($D23=1,MONTH($B23)&lt;&gt;MONTH(StartDate),'У2 Ввод'!$D$63="",'У2 Ввод'!$E$63="",'У2 Ввод'!$D$63&gt;$B23),0,MAX(0,MIN(1,'У2 Ввод'!$E$63-NETWORKDAYS('У2 Ввод'!$D$63,$B23)+1))/Настройки!$E$8*100)</f>
        <v>0</v>
      </c>
      <c r="BG23" s="67" t="n">
        <f aca="false">IF(OR($D23=1,MONTH($B23)&lt;&gt;MONTH(StartDate),'У2 Ввод'!$D$64="",'У2 Ввод'!$E$64="",'У2 Ввод'!$D$64&gt;$B23),0,MAX(0,MIN(1,'У2 Ввод'!$E$64-NETWORKDAYS('У2 Ввод'!$D$64,$B23)+1))/Настройки!$E$8*100)</f>
        <v>0</v>
      </c>
      <c r="BH23" s="67" t="n">
        <f aca="false">IF(OR($D23=1,MONTH($B23)&lt;&gt;MONTH(StartDate),'У2 Ввод'!$D$65="",'У2 Ввод'!$E$65="",'У2 Ввод'!$D$65&gt;$B23),0,MAX(0,MIN(1,'У2 Ввод'!$E$65-NETWORKDAYS('У2 Ввод'!$D$65,$B23)+1))/Настройки!$E$8*100)</f>
        <v>0</v>
      </c>
      <c r="BI23" s="67" t="n">
        <f aca="false">IF(OR($D23=1,MONTH($B23)&lt;&gt;MONTH(StartDate),'У2 Ввод'!$D$66="",'У2 Ввод'!$E$66="",'У2 Ввод'!$D$66&gt;$B23),0,MAX(0,MIN(1,'У2 Ввод'!$E$66-NETWORKDAYS('У2 Ввод'!$D$66,$B23)+1))/Настройки!$E$8*100)</f>
        <v>0</v>
      </c>
      <c r="BJ23" s="67" t="n">
        <f aca="false">IF(OR($D23=1,MONTH($B23)&lt;&gt;MONTH(StartDate),'У2 Ввод'!$D$67="",'У2 Ввод'!$E$67="",'У2 Ввод'!$D$67&gt;$B23),0,MAX(0,MIN(1,'У2 Ввод'!$E$67-NETWORKDAYS('У2 Ввод'!$D$67,$B23)+1))/Настройки!$E$8*100)</f>
        <v>0</v>
      </c>
      <c r="BK23" s="67" t="n">
        <f aca="false">IF(OR($D23=1,MONTH($B23)&lt;&gt;MONTH(StartDate),'У2 Ввод'!$D$68="",'У2 Ввод'!$E$68="",'У2 Ввод'!$D$68&gt;$B23),0,MAX(0,MIN(1,'У2 Ввод'!$E$68-NETWORKDAYS('У2 Ввод'!$D$68,$B23)+1))/Настройки!$E$8*100)</f>
        <v>0</v>
      </c>
      <c r="BL23" s="67" t="n">
        <f aca="false">IF(OR($D23=1,MONTH($B23)&lt;&gt;MONTH(StartDate),'У2 Ввод'!$D$69="",'У2 Ввод'!$E$69="",'У2 Ввод'!$D$69&gt;$B23),0,MAX(0,MIN(1,'У2 Ввод'!$E$69-NETWORKDAYS('У2 Ввод'!$D$69,$B23)+1))/Настройки!$E$8*100)</f>
        <v>0</v>
      </c>
      <c r="BM23" s="67" t="n">
        <f aca="false">IF(OR($D23=1,MONTH($B23)&lt;&gt;MONTH(StartDate),'У2 Ввод'!$D$70="",'У2 Ввод'!$E$70="",'У2 Ввод'!$D$70&gt;$B23),0,MAX(0,MIN(1,'У2 Ввод'!$E$70-NETWORKDAYS('У2 Ввод'!$D$70,$B23)+1))/Настройки!$E$8*100)</f>
        <v>0</v>
      </c>
      <c r="BN23" s="67" t="n">
        <f aca="false">IF(OR($D23=1,MONTH($B23)&lt;&gt;MONTH(StartDate),'У2 Ввод'!$D$71="",'У2 Ввод'!$E$71="",'У2 Ввод'!$D$71&gt;$B23),0,MAX(0,MIN(1,'У2 Ввод'!$E$71-NETWORKDAYS('У2 Ввод'!$D$71,$B23)+1))/Настройки!$E$8*100)</f>
        <v>0</v>
      </c>
      <c r="BO23" s="67" t="n">
        <f aca="false">IF(OR($D23=1,MONTH($B23)&lt;&gt;MONTH(StartDate),'У2 Ввод'!$D$72="",'У2 Ввод'!$E$72="",'У2 Ввод'!$D$72&gt;$B23),0,MAX(0,MIN(1,'У2 Ввод'!$E$72-NETWORKDAYS('У2 Ввод'!$D$72,$B23)+1))/Настройки!$E$8*100)</f>
        <v>0</v>
      </c>
      <c r="BP23" s="67" t="n">
        <f aca="false">IF(OR($D23=1,MONTH($B23)&lt;&gt;MONTH(StartDate),'У2 Ввод'!$D$73="",'У2 Ввод'!$E$73="",'У2 Ввод'!$D$73&gt;$B23),0,MAX(0,MIN(1,'У2 Ввод'!$E$73-NETWORKDAYS('У2 Ввод'!$D$73,$B23)+1))/Настройки!$E$8*100)</f>
        <v>0</v>
      </c>
      <c r="BQ23" s="67" t="n">
        <f aca="false">IF(OR($D23=1,MONTH($B23)&lt;&gt;MONTH(StartDate),'У2 Ввод'!$D$74="",'У2 Ввод'!$E$74="",'У2 Ввод'!$D$74&gt;$B23),0,MAX(0,MIN(1,'У2 Ввод'!$E$74-NETWORKDAYS('У2 Ввод'!$D$74,$B23)+1))/Настройки!$E$8*100)</f>
        <v>0</v>
      </c>
      <c r="BR23" s="67" t="n">
        <f aca="false">IF(OR($D23=1,MONTH($B23)&lt;&gt;MONTH(StartDate),'У2 Ввод'!$D$75="",'У2 Ввод'!$E$75="",'У2 Ввод'!$D$75&gt;$B23),0,MAX(0,MIN(1,'У2 Ввод'!$E$75-NETWORKDAYS('У2 Ввод'!$D$75,$B23)+1))/Настройки!$E$8*100)</f>
        <v>0</v>
      </c>
      <c r="BS23" s="67" t="n">
        <f aca="false">IF(OR($D23=1,MONTH($B23)&lt;&gt;MONTH(StartDate),'У2 Ввод'!$D$76="",'У2 Ввод'!$E$76="",'У2 Ввод'!$D$76&gt;$B23),0,MAX(0,MIN(1,'У2 Ввод'!$E$76-NETWORKDAYS('У2 Ввод'!$D$76,$B23)+1))/Настройки!$E$8*100)</f>
        <v>0</v>
      </c>
      <c r="BT23" s="67" t="n">
        <f aca="false">IF(OR($D23=1,MONTH($B23)&lt;&gt;MONTH(StartDate),'У2 Ввод'!$D$77="",'У2 Ввод'!$E$77="",'У2 Ввод'!$D$77&gt;$B23),0,MAX(0,MIN(1,'У2 Ввод'!$E$77-NETWORKDAYS('У2 Ввод'!$D$77,$B23)+1))/Настройки!$E$8*100)</f>
        <v>0</v>
      </c>
      <c r="BU23" s="67" t="n">
        <f aca="false">IF(OR($D23=1,MONTH($B23)&lt;&gt;MONTH(StartDate),'У2 Ввод'!$D$78="",'У2 Ввод'!$E$78="",'У2 Ввод'!$D$78&gt;$B23),0,MAX(0,MIN(1,'У2 Ввод'!$E$78-NETWORKDAYS('У2 Ввод'!$D$78,$B23)+1))/Настройки!$E$8*100)</f>
        <v>0</v>
      </c>
      <c r="BV23" s="67" t="n">
        <f aca="false">IF(OR($D23=1,MONTH($B23)&lt;&gt;MONTH(StartDate),'У2 Ввод'!$D$79="",'У2 Ввод'!$E$79="",'У2 Ввод'!$D$79&gt;$B23),0,MAX(0,MIN(1,'У2 Ввод'!$E$79-NETWORKDAYS('У2 Ввод'!$D$79,$B23)+1))/Настройки!$E$8*100)</f>
        <v>0</v>
      </c>
      <c r="BW23" s="67" t="n">
        <f aca="false">IF(OR($D23=1,MONTH($B23)&lt;&gt;MONTH(StartDate),'У2 Ввод'!$D$80="",'У2 Ввод'!$E$80="",'У2 Ввод'!$D$80&gt;$B23),0,MAX(0,MIN(1,'У2 Ввод'!$E$80-NETWORKDAYS('У2 Ввод'!$D$80,$B23)+1))/Настройки!$E$8*100)</f>
        <v>0</v>
      </c>
      <c r="BX23" s="67" t="n">
        <f aca="false">IF(OR($D23=1,MONTH($B23)&lt;&gt;MONTH(StartDate),'У2 Ввод'!$D$81="",'У2 Ввод'!$E$81="",'У2 Ввод'!$D$81&gt;$B23),0,MAX(0,MIN(1,'У2 Ввод'!$E$81-NETWORKDAYS('У2 Ввод'!$D$81,$B23)+1))/Настройки!$E$8*100)</f>
        <v>0</v>
      </c>
      <c r="BY23" s="67" t="n">
        <f aca="false">IF(OR($D23=1,MONTH($B23)&lt;&gt;MONTH(StartDate),'У2 Ввод'!$D$82="",'У2 Ввод'!$E$82="",'У2 Ввод'!$D$82&gt;$B23),0,MAX(0,MIN(1,'У2 Ввод'!$E$82-NETWORKDAYS('У2 Ввод'!$D$82,$B23)+1))/Настройки!$E$8*100)</f>
        <v>0</v>
      </c>
      <c r="BZ23" s="67" t="n">
        <f aca="false">IF(OR($D23=1,MONTH($B23)&lt;&gt;MONTH(StartDate),'У2 Ввод'!$D$83="",'У2 Ввод'!$E$83="",'У2 Ввод'!$D$83&gt;$B23),0,MAX(0,MIN(1,'У2 Ввод'!$E$83-NETWORKDAYS('У2 Ввод'!$D$83,$B23)+1))/Настройки!$E$8*100)</f>
        <v>0</v>
      </c>
      <c r="CA23" s="67" t="n">
        <f aca="false">IF(OR($D23=1,MONTH($B23)&lt;&gt;MONTH(StartDate),'У2 Ввод'!$D$84="",'У2 Ввод'!$E$84="",'У2 Ввод'!$D$84&gt;$B23),0,MAX(0,MIN(1,'У2 Ввод'!$E$84-NETWORKDAYS('У2 Ввод'!$D$84,$B23)+1))/Настройки!$E$8*100)</f>
        <v>0</v>
      </c>
      <c r="CB23" s="67" t="n">
        <f aca="false">IF(OR($D23=1,MONTH($B23)&lt;&gt;MONTH(StartDate),'У2 Ввод'!$D$85="",'У2 Ввод'!$E$85="",'У2 Ввод'!$D$85&gt;$B23),0,MAX(0,MIN(1,'У2 Ввод'!$E$85-NETWORKDAYS('У2 Ввод'!$D$85,$B23)+1))/Настройки!$E$8*100)</f>
        <v>0</v>
      </c>
      <c r="CC23" s="67" t="n">
        <f aca="false">IF(OR($D23=1,MONTH($B23)&lt;&gt;MONTH(StartDate),'У2 Ввод'!$D$86="",'У2 Ввод'!$E$86="",'У2 Ввод'!$D$86&gt;$B23),0,MAX(0,MIN(1,'У2 Ввод'!$E$86-NETWORKDAYS('У2 Ввод'!$D$86,$B23)+1))/Настройки!$E$8*100)</f>
        <v>0</v>
      </c>
      <c r="CD23" s="67" t="n">
        <f aca="false">IF(OR($D23=1,MONTH($B23)&lt;&gt;MONTH(StartDate),'У2 Ввод'!$D$87="",'У2 Ввод'!$E$87="",'У2 Ввод'!$D$87&gt;$B23),0,MAX(0,MIN(1,'У2 Ввод'!$E$87-NETWORKDAYS('У2 Ввод'!$D$87,$B23)+1))/Настройки!$E$8*100)</f>
        <v>0</v>
      </c>
      <c r="CE23" s="67" t="n">
        <f aca="false">IF(OR($D23=1,MONTH($B23)&lt;&gt;MONTH(StartDate),'У2 Ввод'!$D$88="",'У2 Ввод'!$E$88="",'У2 Ввод'!$D$88&gt;$B23),0,MAX(0,MIN(1,'У2 Ввод'!$E$88-NETWORKDAYS('У2 Ввод'!$D$88,$B23)+1))/Настройки!$E$8*100)</f>
        <v>0</v>
      </c>
      <c r="CF23" s="67" t="n">
        <f aca="false">IF(OR($D23=1,MONTH($B23)&lt;&gt;MONTH(StartDate),'У2 Ввод'!$D$89="",'У2 Ввод'!$E$89="",'У2 Ввод'!$D$89&gt;$B23),0,MAX(0,MIN(1,'У2 Ввод'!$E$89-NETWORKDAYS('У2 Ввод'!$D$89,$B23)+1))/Настройки!$E$8*100)</f>
        <v>0</v>
      </c>
      <c r="CG23" s="67" t="n">
        <f aca="false">IF(OR($D23=1,MONTH($B23)&lt;&gt;MONTH(StartDate),'У2 Ввод'!$D$90="",'У2 Ввод'!$E$90="",'У2 Ввод'!$D$90&gt;$B23),0,MAX(0,MIN(1,'У2 Ввод'!$E$90-NETWORKDAYS('У2 Ввод'!$D$90,$B23)+1))/Настройки!$E$8*100)</f>
        <v>0</v>
      </c>
      <c r="CH23" s="67" t="n">
        <f aca="false">IF(OR($D23=1,MONTH($B23)&lt;&gt;MONTH(StartDate),'У2 Ввод'!$D$91="",'У2 Ввод'!$E$91="",'У2 Ввод'!$D$91&gt;$B23),0,MAX(0,MIN(1,'У2 Ввод'!$E$91-NETWORKDAYS('У2 Ввод'!$D$91,$B23)+1))/Настройки!$E$8*100)</f>
        <v>0</v>
      </c>
      <c r="CI23" s="67" t="n">
        <f aca="false">IF(OR($D23=1,MONTH($B23)&lt;&gt;MONTH(StartDate),'У2 Ввод'!$D$92="",'У2 Ввод'!$E$92="",'У2 Ввод'!$D$92&gt;$B23),0,MAX(0,MIN(1,'У2 Ввод'!$E$92-NETWORKDAYS('У2 Ввод'!$D$92,$B23)+1))/Настройки!$E$8*100)</f>
        <v>0</v>
      </c>
      <c r="CJ23" s="67" t="n">
        <f aca="false">IF(OR($D23=1,MONTH($B23)&lt;&gt;MONTH(StartDate),'У2 Ввод'!$D$93="",'У2 Ввод'!$E$93="",'У2 Ввод'!$D$93&gt;$B23),0,MAX(0,MIN(1,'У2 Ввод'!$E$93-NETWORKDAYS('У2 Ввод'!$D$93,$B23)+1))/Настройки!$E$8*100)</f>
        <v>0</v>
      </c>
      <c r="CK23" s="67" t="n">
        <f aca="false">IF(OR($D23=1,MONTH($B23)&lt;&gt;MONTH(StartDate),'У2 Ввод'!$D$94="",'У2 Ввод'!$E$94="",'У2 Ввод'!$D$94&gt;$B23),0,MAX(0,MIN(1,'У2 Ввод'!$E$94-NETWORKDAYS('У2 Ввод'!$D$94,$B23)+1))/Настройки!$E$8*100)</f>
        <v>0</v>
      </c>
      <c r="CL23" s="67" t="n">
        <f aca="false">IF(OR($D23=1,MONTH($B23)&lt;&gt;MONTH(StartDate),'У2 Ввод'!$D$95="",'У2 Ввод'!$E$95="",'У2 Ввод'!$D$95&gt;$B23),0,MAX(0,MIN(1,'У2 Ввод'!$E$95-NETWORKDAYS('У2 Ввод'!$D$95,$B23)+1))/Настройки!$E$8*100)</f>
        <v>0</v>
      </c>
      <c r="CM23" s="67" t="n">
        <f aca="false">IF(OR($D23=1,MONTH($B23)&lt;&gt;MONTH(StartDate),'У2 Ввод'!$D$96="",'У2 Ввод'!$E$96="",'У2 Ввод'!$D$96&gt;$B23),0,MAX(0,MIN(1,'У2 Ввод'!$E$96-NETWORKDAYS('У2 Ввод'!$D$96,$B23)+1))/Настройки!$E$8*100)</f>
        <v>0</v>
      </c>
      <c r="CN23" s="67" t="n">
        <f aca="false">IF(OR($D23=1,MONTH($B23)&lt;&gt;MONTH(StartDate),'У2 Ввод'!$D$97="",'У2 Ввод'!$E$97="",'У2 Ввод'!$D$97&gt;$B23),0,MAX(0,MIN(1,'У2 Ввод'!$E$97-NETWORKDAYS('У2 Ввод'!$D$97,$B23)+1))/Настройки!$E$8*100)</f>
        <v>0</v>
      </c>
      <c r="CO23" s="67" t="n">
        <f aca="false">IF(OR($D23=1,MONTH($B23)&lt;&gt;MONTH(StartDate),'У2 Ввод'!$D$98="",'У2 Ввод'!$E$98="",'У2 Ввод'!$D$98&gt;$B23),0,MAX(0,MIN(1,'У2 Ввод'!$E$98-NETWORKDAYS('У2 Ввод'!$D$98,$B23)+1))/Настройки!$E$8*100)</f>
        <v>0</v>
      </c>
      <c r="CP23" s="67" t="n">
        <f aca="false">IF(OR($D23=1,MONTH($B23)&lt;&gt;MONTH(StartDate),'У2 Ввод'!$D$99="",'У2 Ввод'!$E$99="",'У2 Ввод'!$D$99&gt;$B23),0,MAX(0,MIN(1,'У2 Ввод'!$E$99-NETWORKDAYS('У2 Ввод'!$D$99,$B23)+1))/Настройки!$E$8*100)</f>
        <v>0</v>
      </c>
      <c r="CQ23" s="67" t="n">
        <f aca="false">IF(OR($D23=1,MONTH($B23)&lt;&gt;MONTH(StartDate),'У2 Ввод'!$D$100="",'У2 Ввод'!$E$100="",'У2 Ввод'!$D$100&gt;$B23),0,MAX(0,MIN(1,'У2 Ввод'!$E$100-NETWORKDAYS('У2 Ввод'!$D$100,$B23)+1))/Настройки!$E$8*100)</f>
        <v>0</v>
      </c>
      <c r="CR23" s="67" t="n">
        <f aca="false">IF(OR($D23=1,MONTH($B23)&lt;&gt;MONTH(StartDate),'У2 Ввод'!$D$101="",'У2 Ввод'!$E$101="",'У2 Ввод'!$D$101&gt;$B23),0,MAX(0,MIN(1,'У2 Ввод'!$E$101-NETWORKDAYS('У2 Ввод'!$D$101,$B23)+1))/Настройки!$E$8*100)</f>
        <v>0</v>
      </c>
      <c r="CS23" s="67" t="n">
        <f aca="false">IF(OR($D23=1,MONTH($B23)&lt;&gt;MONTH(StartDate),'У2 Ввод'!$D$102="",'У2 Ввод'!$E$102="",'У2 Ввод'!$D$102&gt;$B23),0,MAX(0,MIN(1,'У2 Ввод'!$E$102-NETWORKDAYS('У2 Ввод'!$D$102,$B23)+1))/Настройки!$E$8*100)</f>
        <v>0</v>
      </c>
      <c r="CT23" s="67" t="n">
        <f aca="false">IF(OR($D23=1,MONTH($B23)&lt;&gt;MONTH(StartDate),'У2 Ввод'!$D$103="",'У2 Ввод'!$E$103="",'У2 Ввод'!$D$103&gt;$B23),0,MAX(0,MIN(1,'У2 Ввод'!$E$103-NETWORKDAYS('У2 Ввод'!$D$103,$B23)+1))/Настройки!$E$8*100)</f>
        <v>0</v>
      </c>
      <c r="CU23" s="67" t="n">
        <f aca="false">IF(OR($D23=1,MONTH($B23)&lt;&gt;MONTH(StartDate),'У2 Ввод'!$D$104="",'У2 Ввод'!$E$104="",'У2 Ввод'!$D$104&gt;$B23),0,MAX(0,MIN(1,'У2 Ввод'!$E$104-NETWORKDAYS('У2 Ввод'!$D$104,$B23)+1))/Настройки!$E$8*100)</f>
        <v>0</v>
      </c>
      <c r="CV23" s="67" t="n">
        <f aca="false">IF(OR($D23=1,MONTH($B23)&lt;&gt;MONTH(StartDate),'У2 Ввод'!$D$105="",'У2 Ввод'!$E$105="",'У2 Ввод'!$D$105&gt;$B23),0,MAX(0,MIN(1,'У2 Ввод'!$E$105-NETWORKDAYS('У2 Ввод'!$D$105,$B23)+1))/Настройки!$E$8*100)</f>
        <v>0</v>
      </c>
      <c r="CW23" s="67" t="n">
        <f aca="false">IF(OR($D23=1,MONTH($B23)&lt;&gt;MONTH(StartDate),'У2 Ввод'!$D$106="",'У2 Ввод'!$E$106="",'У2 Ввод'!$D$106&gt;$B23),0,MAX(0,MIN(1,'У2 Ввод'!$E$106-NETWORKDAYS('У2 Ввод'!$D$106,$B23)+1))/Настройки!$E$8*100)</f>
        <v>0</v>
      </c>
      <c r="CX23" s="67" t="n">
        <f aca="false">IF(OR($D23=1,MONTH($B23)&lt;&gt;MONTH(StartDate),'У2 Ввод'!$D$107="",'У2 Ввод'!$E$107="",'У2 Ввод'!$D$107&gt;$B23),0,MAX(0,MIN(1,'У2 Ввод'!$E$107-NETWORKDAYS('У2 Ввод'!$D$107,$B23)+1))/Настройки!$E$8*100)</f>
        <v>0</v>
      </c>
      <c r="CY23" s="67" t="n">
        <f aca="false">IF(OR($D23=1,MONTH($B23)&lt;&gt;MONTH(StartDate),'У2 Ввод'!$D$108="",'У2 Ввод'!$E$108="",'У2 Ввод'!$D$108&gt;$B23),0,MAX(0,MIN(1,'У2 Ввод'!$E$108-NETWORKDAYS('У2 Ввод'!$D$108,$B23)+1))/Настройки!$E$8*100)</f>
        <v>0</v>
      </c>
      <c r="CZ23" s="67" t="n">
        <f aca="false">IF(OR($D23=1,MONTH($B23)&lt;&gt;MONTH(StartDate),'У2 Ввод'!$D$109="",'У2 Ввод'!$E$109="",'У2 Ввод'!$D$109&gt;$B23),0,MAX(0,MIN(1,'У2 Ввод'!$E$109-NETWORKDAYS('У2 Ввод'!$D$109,$B23)+1))/Настройки!$E$8*100)</f>
        <v>0</v>
      </c>
      <c r="DA23" s="67" t="n">
        <f aca="false">IF(OR($D23=1,MONTH($B23)&lt;&gt;MONTH(StartDate),'У2 Ввод'!$D$110="",'У2 Ввод'!$E$110="",'У2 Ввод'!$D$110&gt;$B23),0,MAX(0,MIN(1,'У2 Ввод'!$E$110-NETWORKDAYS('У2 Ввод'!$D$110,$B23)+1))/Настройки!$E$8*100)</f>
        <v>0</v>
      </c>
      <c r="DB23" s="67" t="n">
        <f aca="false">IF(OR($D23=1,MONTH($B23)&lt;&gt;MONTH(StartDate),'У2 Ввод'!$D$111="",'У2 Ввод'!$E$111="",'У2 Ввод'!$D$111&gt;$B23),0,MAX(0,MIN(1,'У2 Ввод'!$E$111-NETWORKDAYS('У2 Ввод'!$D$111,$B23)+1))/Настройки!$E$8*100)</f>
        <v>0</v>
      </c>
      <c r="DC23" s="67" t="n">
        <f aca="false">IF(OR($D23=1,MONTH($B23)&lt;&gt;MONTH(StartDate),'У2 Ввод'!$D$112="",'У2 Ввод'!$E$112="",'У2 Ввод'!$D$112&gt;$B23),0,MAX(0,MIN(1,'У2 Ввод'!$E$112-NETWORKDAYS('У2 Ввод'!$D$112,$B23)+1))/Настройки!$E$8*100)</f>
        <v>0</v>
      </c>
      <c r="DD23" s="67" t="n">
        <f aca="false">IF(OR($D23=1,MONTH($B23)&lt;&gt;MONTH(StartDate),'У2 Ввод'!$D$113="",'У2 Ввод'!$E$113="",'У2 Ввод'!$D$113&gt;$B23),0,MAX(0,MIN(1,'У2 Ввод'!$E$113-NETWORKDAYS('У2 Ввод'!$D$113,$B23)+1))/Настройки!$E$8*100)</f>
        <v>0</v>
      </c>
      <c r="DE23" s="67" t="n">
        <f aca="false">IF(OR($D23=1,MONTH($B23)&lt;&gt;MONTH(StartDate),'У2 Ввод'!$D$114="",'У2 Ввод'!$E$114="",'У2 Ввод'!$D$114&gt;$B23),0,MAX(0,MIN(1,'У2 Ввод'!$E$114-NETWORKDAYS('У2 Ввод'!$D$114,$B23)+1))/Настройки!$E$8*100)</f>
        <v>0</v>
      </c>
      <c r="DF23" s="67" t="n">
        <f aca="false">IF(OR($D23=1,MONTH($B23)&lt;&gt;MONTH(StartDate),'У2 Ввод'!$D$115="",'У2 Ввод'!$E$115="",'У2 Ввод'!$D$115&gt;$B23),0,MAX(0,MIN(1,'У2 Ввод'!$E$115-NETWORKDAYS('У2 Ввод'!$D$115,$B23)+1))/Настройки!$E$8*100)</f>
        <v>0</v>
      </c>
      <c r="DG23" s="67" t="n">
        <f aca="false">IF(OR($D23=1,MONTH($B23)&lt;&gt;MONTH(StartDate),'У2 Ввод'!$D$116="",'У2 Ввод'!$E$116="",'У2 Ввод'!$D$116&gt;$B23),0,MAX(0,MIN(1,'У2 Ввод'!$E$116-NETWORKDAYS('У2 Ввод'!$D$116,$B23)+1))/Настройки!$E$8*100)</f>
        <v>0</v>
      </c>
      <c r="DH23" s="67" t="n">
        <f aca="false">IF(OR($D23=1,MONTH($B23)&lt;&gt;MONTH(StartDate),'У2 Ввод'!$D$117="",'У2 Ввод'!$E$117="",'У2 Ввод'!$D$117&gt;$B23),0,MAX(0,MIN(1,'У2 Ввод'!$E$117-NETWORKDAYS('У2 Ввод'!$D$117,$B23)+1))/Настройки!$E$8*100)</f>
        <v>0</v>
      </c>
      <c r="DI23" s="67" t="n">
        <f aca="false">IF(OR($D23=1,MONTH($B23)&lt;&gt;MONTH(StartDate),'У2 Ввод'!$D$118="",'У2 Ввод'!$E$118="",'У2 Ввод'!$D$118&gt;$B23),0,MAX(0,MIN(1,'У2 Ввод'!$E$118-NETWORKDAYS('У2 Ввод'!$D$118,$B23)+1))/Настройки!$E$8*100)</f>
        <v>0</v>
      </c>
      <c r="DJ23" s="67" t="n">
        <f aca="false">IF(OR($D23=1,MONTH($B23)&lt;&gt;MONTH(StartDate),'У2 Ввод'!$D$119="",'У2 Ввод'!$E$119="",'У2 Ввод'!$D$119&gt;$B23),0,MAX(0,MIN(1,'У2 Ввод'!$E$119-NETWORKDAYS('У2 Ввод'!$D$119,$B23)+1))/Настройки!$E$8*100)</f>
        <v>0</v>
      </c>
      <c r="DK23" s="67" t="n">
        <f aca="false">IF(OR($D23=1,MONTH($B23)&lt;&gt;MONTH(StartDate),'У2 Ввод'!$D$120="",'У2 Ввод'!$E$120="",'У2 Ввод'!$D$120&gt;$B23),0,MAX(0,MIN(1,'У2 Ввод'!$E$120-NETWORKDAYS('У2 Ввод'!$D$120,$B23)+1))/Настройки!$E$8*100)</f>
        <v>0</v>
      </c>
      <c r="DL23" s="67" t="n">
        <f aca="false">IF(OR($D23=1,MONTH($B23)&lt;&gt;MONTH(StartDate),'У2 Ввод'!$D$121="",'У2 Ввод'!$E$121="",'У2 Ввод'!$D$121&gt;$B23),0,MAX(0,MIN(1,'У2 Ввод'!$E$121-NETWORKDAYS('У2 Ввод'!$D$121,$B23)+1))/Настройки!$E$8*100)</f>
        <v>0</v>
      </c>
      <c r="DM23" s="67" t="n">
        <f aca="false">IF(OR($D23=1,MONTH($B23)&lt;&gt;MONTH(StartDate),'У2 Ввод'!$D$122="",'У2 Ввод'!$E$122="",'У2 Ввод'!$D$122&gt;$B23),0,MAX(0,MIN(1,'У2 Ввод'!$E$122-NETWORKDAYS('У2 Ввод'!$D$122,$B23)+1))/Настройки!$E$8*100)</f>
        <v>0</v>
      </c>
      <c r="DN23" s="67" t="n">
        <f aca="false">IF(OR($D23=1,MONTH($B23)&lt;&gt;MONTH(StartDate),'У2 Ввод'!$D$123="",'У2 Ввод'!$E$123="",'У2 Ввод'!$D$123&gt;$B23),0,MAX(0,MIN(1,'У2 Ввод'!$E$123-NETWORKDAYS('У2 Ввод'!$D$123,$B23)+1))/Настройки!$E$8*100)</f>
        <v>0</v>
      </c>
      <c r="DO23" s="67" t="n">
        <f aca="false">IF(OR($D23=1,MONTH($B23)&lt;&gt;MONTH(StartDate),'У2 Ввод'!$D$124="",'У2 Ввод'!$E$124="",'У2 Ввод'!$D$124&gt;$B23),0,MAX(0,MIN(1,'У2 Ввод'!$E$124-NETWORKDAYS('У2 Ввод'!$D$124,$B23)+1))/Настройки!$E$8*100)</f>
        <v>0</v>
      </c>
      <c r="DP23" s="67" t="n">
        <f aca="false">IF(OR($D23=1,MONTH($B23)&lt;&gt;MONTH(StartDate),'У2 Ввод'!$D$125="",'У2 Ввод'!$E$125="",'У2 Ввод'!$D$125&gt;$B23),0,MAX(0,MIN(1,'У2 Ввод'!$E$125-NETWORKDAYS('У2 Ввод'!$D$125,$B23)+1))/Настройки!$E$8*100)</f>
        <v>0</v>
      </c>
      <c r="DQ23" s="67" t="n">
        <f aca="false">IF(OR($D23=1,MONTH($B23)&lt;&gt;MONTH(StartDate),'У2 Ввод'!$D$126="",'У2 Ввод'!$E$126="",'У2 Ввод'!$D$126&gt;$B23),0,MAX(0,MIN(1,'У2 Ввод'!$E$126-NETWORKDAYS('У2 Ввод'!$D$126,$B23)+1))/Настройки!$E$8*100)</f>
        <v>0</v>
      </c>
      <c r="DR23" s="67" t="n">
        <f aca="false">IF(OR($D23=1,MONTH($B23)&lt;&gt;MONTH(StartDate),'У2 Ввод'!$D$127="",'У2 Ввод'!$E$127="",'У2 Ввод'!$D$127&gt;$B23),0,MAX(0,MIN(1,'У2 Ввод'!$E$127-NETWORKDAYS('У2 Ввод'!$D$127,$B23)+1))/Настройки!$E$8*100)</f>
        <v>0</v>
      </c>
      <c r="DS23" s="67" t="n">
        <f aca="false">IF(OR($D23=1,MONTH($B23)&lt;&gt;MONTH(StartDate),'У2 Ввод'!$D$128="",'У2 Ввод'!$E$128="",'У2 Ввод'!$D$128&gt;$B23),0,MAX(0,MIN(1,'У2 Ввод'!$E$128-NETWORKDAYS('У2 Ввод'!$D$128,$B23)+1))/Настройки!$E$8*100)</f>
        <v>0</v>
      </c>
      <c r="DT23" s="67" t="n">
        <f aca="false">IF(OR($D23=1,MONTH($B23)&lt;&gt;MONTH(StartDate),'У2 Ввод'!$D$129="",'У2 Ввод'!$E$129="",'У2 Ввод'!$D$129&gt;$B23),0,MAX(0,MIN(1,'У2 Ввод'!$E$129-NETWORKDAYS('У2 Ввод'!$D$129,$B23)+1))/Настройки!$E$8*100)</f>
        <v>0</v>
      </c>
      <c r="DU23" s="67" t="n">
        <f aca="false">IF(OR($D23=1,MONTH($B23)&lt;&gt;MONTH(StartDate),'У2 Ввод'!$D$130="",'У2 Ввод'!$E$130="",'У2 Ввод'!$D$130&gt;$B23),0,MAX(0,MIN(1,'У2 Ввод'!$E$130-NETWORKDAYS('У2 Ввод'!$D$130,$B23)+1))/Настройки!$E$8*100)</f>
        <v>0</v>
      </c>
      <c r="DV23" s="67" t="n">
        <f aca="false">IF(OR($D23=1,MONTH($B23)&lt;&gt;MONTH(StartDate),'У2 Ввод'!$D$131="",'У2 Ввод'!$E$131="",'У2 Ввод'!$D$131&gt;$B23),0,MAX(0,MIN(1,'У2 Ввод'!$E$131-NETWORKDAYS('У2 Ввод'!$D$131,$B23)+1))/Настройки!$E$8*100)</f>
        <v>0</v>
      </c>
      <c r="DW23" s="67" t="n">
        <f aca="false">IF(OR($D23=1,MONTH($B23)&lt;&gt;MONTH(StartDate),'У2 Ввод'!$D$132="",'У2 Ввод'!$E$132="",'У2 Ввод'!$D$132&gt;$B23),0,MAX(0,MIN(1,'У2 Ввод'!$E$132-NETWORKDAYS('У2 Ввод'!$D$132,$B23)+1))/Настройки!$E$8*100)</f>
        <v>0</v>
      </c>
      <c r="DX23" s="67" t="n">
        <f aca="false">IF(OR($D23=1,MONTH($B23)&lt;&gt;MONTH(StartDate),'У2 Ввод'!$D$133="",'У2 Ввод'!$E$133="",'У2 Ввод'!$D$133&gt;$B23),0,MAX(0,MIN(1,'У2 Ввод'!$E$133-NETWORKDAYS('У2 Ввод'!$D$133,$B23)+1))/Настройки!$E$8*100)</f>
        <v>0</v>
      </c>
      <c r="DY23" s="67" t="n">
        <f aca="false">IF(OR($D23=1,MONTH($B23)&lt;&gt;MONTH(StartDate),'У2 Ввод'!$D$134="",'У2 Ввод'!$E$134="",'У2 Ввод'!$D$134&gt;$B23),0,MAX(0,MIN(1,'У2 Ввод'!$E$134-NETWORKDAYS('У2 Ввод'!$D$134,$B23)+1))/Настройки!$E$8*100)</f>
        <v>0</v>
      </c>
      <c r="DZ23" s="67" t="n">
        <f aca="false">IF(OR($D23=1,MONTH($B23)&lt;&gt;MONTH(StartDate),'У2 Ввод'!$D$135="",'У2 Ввод'!$E$135="",'У2 Ввод'!$D$135&gt;$B23),0,MAX(0,MIN(1,'У2 Ввод'!$E$135-NETWORKDAYS('У2 Ввод'!$D$135,$B23)+1))/Настройки!$E$8*100)</f>
        <v>0</v>
      </c>
      <c r="EA23" s="67" t="n">
        <f aca="false">IF(OR($D23=1,MONTH($B23)&lt;&gt;MONTH(StartDate),'У2 Ввод'!$D$136="",'У2 Ввод'!$E$136="",'У2 Ввод'!$D$136&gt;$B23),0,MAX(0,MIN(1,'У2 Ввод'!$E$136-NETWORKDAYS('У2 Ввод'!$D$136,$B23)+1))/Настройки!$E$8*100)</f>
        <v>0</v>
      </c>
      <c r="EB23" s="67" t="n">
        <f aca="false">IF(OR($D23=1,MONTH($B23)&lt;&gt;MONTH(StartDate),'У2 Ввод'!$D$137="",'У2 Ввод'!$E$137="",'У2 Ввод'!$D$137&gt;$B23),0,MAX(0,MIN(1,'У2 Ввод'!$E$137-NETWORKDAYS('У2 Ввод'!$D$137,$B23)+1))/Настройки!$E$8*100)</f>
        <v>0</v>
      </c>
      <c r="EC23" s="67" t="n">
        <f aca="false">IF(OR($D23=1,MONTH($B23)&lt;&gt;MONTH(StartDate),'У2 Ввод'!$D$138="",'У2 Ввод'!$E$138="",'У2 Ввод'!$D$138&gt;$B23),0,MAX(0,MIN(1,'У2 Ввод'!$E$138-NETWORKDAYS('У2 Ввод'!$D$138,$B23)+1))/Настройки!$E$8*100)</f>
        <v>0</v>
      </c>
      <c r="ED23" s="67" t="n">
        <f aca="false">IF(OR($D23=1,MONTH($B23)&lt;&gt;MONTH(StartDate),'У2 Ввод'!$D$139="",'У2 Ввод'!$E$139="",'У2 Ввод'!$D$139&gt;$B23),0,MAX(0,MIN(1,'У2 Ввод'!$E$139-NETWORKDAYS('У2 Ввод'!$D$139,$B23)+1))/Настройки!$E$8*100)</f>
        <v>0</v>
      </c>
      <c r="EE23" s="67" t="n">
        <f aca="false">IF(OR($D23=1,MONTH($B23)&lt;&gt;MONTH(StartDate),'У2 Ввод'!$D$140="",'У2 Ввод'!$E$140="",'У2 Ввод'!$D$140&gt;$B23),0,MAX(0,MIN(1,'У2 Ввод'!$E$140-NETWORKDAYS('У2 Ввод'!$D$140,$B23)+1))/Настройки!$E$8*100)</f>
        <v>0</v>
      </c>
      <c r="EF23" s="67" t="n">
        <f aca="false">IF(OR($D23=1,MONTH($B23)&lt;&gt;MONTH(StartDate),'У2 Ввод'!$D$141="",'У2 Ввод'!$E$141="",'У2 Ввод'!$D$141&gt;$B23),0,MAX(0,MIN(1,'У2 Ввод'!$E$141-NETWORKDAYS('У2 Ввод'!$D$141,$B23)+1))/Настройки!$E$8*100)</f>
        <v>0</v>
      </c>
      <c r="EG23" s="67" t="n">
        <f aca="false">IF(OR($D23=1,MONTH($B23)&lt;&gt;MONTH(StartDate),'У2 Ввод'!$D$142="",'У2 Ввод'!$E$142="",'У2 Ввод'!$D$142&gt;$B23),0,MAX(0,MIN(1,'У2 Ввод'!$E$142-NETWORKDAYS('У2 Ввод'!$D$142,$B23)+1))/Настройки!$E$8*100)</f>
        <v>0</v>
      </c>
      <c r="EH23" s="67" t="n">
        <f aca="false">IF(OR($D23=1,MONTH($B23)&lt;&gt;MONTH(StartDate),'У2 Ввод'!$D$143="",'У2 Ввод'!$E$143="",'У2 Ввод'!$D$143&gt;$B23),0,MAX(0,MIN(1,'У2 Ввод'!$E$143-NETWORKDAYS('У2 Ввод'!$D$143,$B23)+1))/Настройки!$E$8*100)</f>
        <v>0</v>
      </c>
      <c r="EI23" s="67" t="n">
        <f aca="false">IF(OR($D23=1,MONTH($B23)&lt;&gt;MONTH(StartDate),'У2 Ввод'!$D$144="",'У2 Ввод'!$E$144="",'У2 Ввод'!$D$144&gt;$B23),0,MAX(0,MIN(1,'У2 Ввод'!$E$144-NETWORKDAYS('У2 Ввод'!$D$144,$B23)+1))/Настройки!$E$8*100)</f>
        <v>0</v>
      </c>
      <c r="EJ23" s="67" t="n">
        <f aca="false">IF(OR($D23=1,MONTH($B23)&lt;&gt;MONTH(StartDate),'У2 Ввод'!$D$145="",'У2 Ввод'!$E$145="",'У2 Ввод'!$D$145&gt;$B23),0,MAX(0,MIN(1,'У2 Ввод'!$E$145-NETWORKDAYS('У2 Ввод'!$D$145,$B23)+1))/Настройки!$E$8*100)</f>
        <v>0</v>
      </c>
      <c r="EK23" s="67" t="n">
        <f aca="false">IF(OR($D23=1,MONTH($B23)&lt;&gt;MONTH(StartDate),'У2 Ввод'!$D$146="",'У2 Ввод'!$E$146="",'У2 Ввод'!$D$146&gt;$B23),0,MAX(0,MIN(1,'У2 Ввод'!$E$146-NETWORKDAYS('У2 Ввод'!$D$146,$B23)+1))/Настройки!$E$8*100)</f>
        <v>0</v>
      </c>
      <c r="EL23" s="67" t="n">
        <f aca="false">IF(OR($D23=1,MONTH($B23)&lt;&gt;MONTH(StartDate),'У2 Ввод'!$D$147="",'У2 Ввод'!$E$147="",'У2 Ввод'!$D$147&gt;$B23),0,MAX(0,MIN(1,'У2 Ввод'!$E$147-NETWORKDAYS('У2 Ввод'!$D$147,$B23)+1))/Настройки!$E$8*100)</f>
        <v>0</v>
      </c>
      <c r="EM23" s="67" t="n">
        <f aca="false">IF(OR($D23=1,MONTH($B23)&lt;&gt;MONTH(StartDate),'У2 Ввод'!$D$148="",'У2 Ввод'!$E$148="",'У2 Ввод'!$D$148&gt;$B23),0,MAX(0,MIN(1,'У2 Ввод'!$E$148-NETWORKDAYS('У2 Ввод'!$D$148,$B23)+1))/Настройки!$E$8*100)</f>
        <v>0</v>
      </c>
      <c r="EN23" s="67" t="n">
        <f aca="false">IF(OR($D23=1,MONTH($B23)&lt;&gt;MONTH(StartDate),'У2 Ввод'!$D$149="",'У2 Ввод'!$E$149="",'У2 Ввод'!$D$149&gt;$B23),0,MAX(0,MIN(1,'У2 Ввод'!$E$149-NETWORKDAYS('У2 Ввод'!$D$149,$B23)+1))/Настройки!$E$8*100)</f>
        <v>0</v>
      </c>
      <c r="EO23" s="67" t="n">
        <f aca="false">IF(OR($D23=1,MONTH($B23)&lt;&gt;MONTH(StartDate),'У2 Ввод'!$D$150="",'У2 Ввод'!$E$150="",'У2 Ввод'!$D$150&gt;$B23),0,MAX(0,MIN(1,'У2 Ввод'!$E$150-NETWORKDAYS('У2 Ввод'!$D$150,$B23)+1))/Настройки!$E$8*100)</f>
        <v>0</v>
      </c>
      <c r="EP23" s="67" t="n">
        <f aca="false">IF(OR($D23=1,MONTH($B23)&lt;&gt;MONTH(StartDate),'У2 Ввод'!$D$151="",'У2 Ввод'!$E$151="",'У2 Ввод'!$D$151&gt;$B23),0,MAX(0,MIN(1,'У2 Ввод'!$E$151-NETWORKDAYS('У2 Ввод'!$D$151,$B23)+1))/Настройки!$E$8*100)</f>
        <v>0</v>
      </c>
      <c r="EQ23" s="67" t="n">
        <f aca="false">IF(OR($D23=1,MONTH($B23)&lt;&gt;MONTH(StartDate),'У2 Ввод'!$D$152="",'У2 Ввод'!$E$152="",'У2 Ввод'!$D$152&gt;$B23),0,MAX(0,MIN(1,'У2 Ввод'!$E$152-NETWORKDAYS('У2 Ввод'!$D$152,$B23)+1))/Настройки!$E$8*100)</f>
        <v>0</v>
      </c>
      <c r="ER23" s="67" t="n">
        <f aca="false">IF(OR($D23=1,MONTH($B23)&lt;&gt;MONTH(StartDate),'У2 Ввод'!$D$153="",'У2 Ввод'!$E$153="",'У2 Ввод'!$D$153&gt;$B23),0,MAX(0,MIN(1,'У2 Ввод'!$E$153-NETWORKDAYS('У2 Ввод'!$D$153,$B23)+1))/Настройки!$E$8*100)</f>
        <v>0</v>
      </c>
      <c r="ES23" s="67" t="n">
        <f aca="false">IF(OR($D23=1,MONTH($B23)&lt;&gt;MONTH(StartDate),'У2 Ввод'!$D$154="",'У2 Ввод'!$E$154="",'У2 Ввод'!$D$154&gt;$B23),0,MAX(0,MIN(1,'У2 Ввод'!$E$154-NETWORKDAYS('У2 Ввод'!$D$154,$B23)+1))/Настройки!$E$8*100)</f>
        <v>0</v>
      </c>
      <c r="ET23" s="67" t="n">
        <f aca="false">IF(OR($D23=1,MONTH($B23)&lt;&gt;MONTH(StartDate),'У2 Ввод'!$D$155="",'У2 Ввод'!$E$155="",'У2 Ввод'!$D$155&gt;$B23),0,MAX(0,MIN(1,'У2 Ввод'!$E$155-NETWORKDAYS('У2 Ввод'!$D$155,$B23)+1))/Настройки!$E$8*100)</f>
        <v>0</v>
      </c>
      <c r="EU23" s="67" t="n">
        <f aca="false">IF(OR($D23=1,MONTH($B23)&lt;&gt;MONTH(StartDate),'У2 Ввод'!$D$156="",'У2 Ввод'!$E$156="",'У2 Ввод'!$D$156&gt;$B23),0,MAX(0,MIN(1,'У2 Ввод'!$E$156-NETWORKDAYS('У2 Ввод'!$D$156,$B23)+1))/Настройки!$E$8*100)</f>
        <v>0</v>
      </c>
      <c r="EV23" s="67" t="n">
        <f aca="false">IF(OR($D23=1,MONTH($B23)&lt;&gt;MONTH(StartDate),'У2 Ввод'!$D$157="",'У2 Ввод'!$E$157="",'У2 Ввод'!$D$157&gt;$B23),0,MAX(0,MIN(1,'У2 Ввод'!$E$157-NETWORKDAYS('У2 Ввод'!$D$157,$B23)+1))/Настройки!$E$8*100)</f>
        <v>0</v>
      </c>
      <c r="EW23" s="67" t="n">
        <f aca="false">IF(OR($D23=1,MONTH($B23)&lt;&gt;MONTH(StartDate),'У2 Ввод'!$D$158="",'У2 Ввод'!$E$158="",'У2 Ввод'!$D$158&gt;$B23),0,MAX(0,MIN(1,'У2 Ввод'!$E$158-NETWORKDAYS('У2 Ввод'!$D$158,$B23)+1))/Настройки!$E$8*100)</f>
        <v>0</v>
      </c>
      <c r="EX23" s="67" t="n">
        <f aca="false">IF(OR($D23=1,MONTH($B23)&lt;&gt;MONTH(StartDate),'У2 Ввод'!$D$159="",'У2 Ввод'!$E$159="",'У2 Ввод'!$D$159&gt;$B23),0,MAX(0,MIN(1,'У2 Ввод'!$E$159-NETWORKDAYS('У2 Ввод'!$D$159,$B23)+1))/Настройки!$E$8*100)</f>
        <v>0</v>
      </c>
      <c r="EY23" s="67" t="n">
        <f aca="false">IF(OR($D23=1,MONTH($B23)&lt;&gt;MONTH(StartDate),'У2 Ввод'!$D$160="",'У2 Ввод'!$E$160="",'У2 Ввод'!$D$160&gt;$B23),0,MAX(0,MIN(1,'У2 Ввод'!$E$160-NETWORKDAYS('У2 Ввод'!$D$160,$B23)+1))/Настройки!$E$8*100)</f>
        <v>0</v>
      </c>
      <c r="EZ23" s="67" t="n">
        <f aca="false">IF(OR($D23=1,MONTH($B23)&lt;&gt;MONTH(StartDate),'У2 Ввод'!$D$161="",'У2 Ввод'!$E$161="",'У2 Ввод'!$D$161&gt;$B23),0,MAX(0,MIN(1,'У2 Ввод'!$E$161-NETWORKDAYS('У2 Ввод'!$D$161,$B23)+1))/Настройки!$E$8*100)</f>
        <v>0</v>
      </c>
      <c r="FA23" s="67" t="n">
        <f aca="false">IF(OR($D23=1,MONTH($B23)&lt;&gt;MONTH(StartDate),'У2 Ввод'!$D$162="",'У2 Ввод'!$E$162="",'У2 Ввод'!$D$162&gt;$B23),0,MAX(0,MIN(1,'У2 Ввод'!$E$162-NETWORKDAYS('У2 Ввод'!$D$162,$B23)+1))/Настройки!$E$8*100)</f>
        <v>0</v>
      </c>
      <c r="FB23" s="67" t="n">
        <f aca="false">IF(OR($D23=1,MONTH($B23)&lt;&gt;MONTH(StartDate),'У2 Ввод'!$D$163="",'У2 Ввод'!$E$163="",'У2 Ввод'!$D$163&gt;$B23),0,MAX(0,MIN(1,'У2 Ввод'!$E$163-NETWORKDAYS('У2 Ввод'!$D$163,$B23)+1))/Настройки!$E$8*100)</f>
        <v>0</v>
      </c>
      <c r="FC23" s="67" t="n">
        <f aca="false">IF(OR($D23=1,MONTH($B23)&lt;&gt;MONTH(StartDate),'У2 Ввод'!$D$164="",'У2 Ввод'!$E$164="",'У2 Ввод'!$D$164&gt;$B23),0,MAX(0,MIN(1,'У2 Ввод'!$E$164-NETWORKDAYS('У2 Ввод'!$D$164,$B23)+1))/Настройки!$E$8*100)</f>
        <v>0</v>
      </c>
      <c r="FD23" s="67" t="n">
        <f aca="false">IF(OR($D23=1,MONTH($B23)&lt;&gt;MONTH(StartDate),'У2 Ввод'!$D$165="",'У2 Ввод'!$E$165="",'У2 Ввод'!$D$165&gt;$B23),0,MAX(0,MIN(1,'У2 Ввод'!$E$165-NETWORKDAYS('У2 Ввод'!$D$165,$B23)+1))/Настройки!$E$8*100)</f>
        <v>0</v>
      </c>
      <c r="FE23" s="67" t="n">
        <f aca="false">IF(OR($D23=1,MONTH($B23)&lt;&gt;MONTH(StartDate),'У2 Ввод'!$D$166="",'У2 Ввод'!$E$166="",'У2 Ввод'!$D$166&gt;$B23),0,MAX(0,MIN(1,'У2 Ввод'!$E$166-NETWORKDAYS('У2 Ввод'!$D$166,$B23)+1))/Настройки!$E$8*100)</f>
        <v>0</v>
      </c>
      <c r="FF23" s="67" t="n">
        <f aca="false">IF(OR($D23=1,MONTH($B23)&lt;&gt;MONTH(StartDate),'У2 Ввод'!$D$167="",'У2 Ввод'!$E$167="",'У2 Ввод'!$D$167&gt;$B23),0,MAX(0,MIN(1,'У2 Ввод'!$E$167-NETWORKDAYS('У2 Ввод'!$D$167,$B23)+1))/Настройки!$E$8*100)</f>
        <v>0</v>
      </c>
      <c r="FG23" s="67" t="n">
        <f aca="false">IF(OR($D23=1,MONTH($B23)&lt;&gt;MONTH(StartDate),'У2 Ввод'!$D$168="",'У2 Ввод'!$E$168="",'У2 Ввод'!$D$168&gt;$B23),0,MAX(0,MIN(1,'У2 Ввод'!$E$168-NETWORKDAYS('У2 Ввод'!$D$168,$B23)+1))/Настройки!$E$8*100)</f>
        <v>0</v>
      </c>
      <c r="FH23" s="67" t="n">
        <f aca="false">IF(OR($D23=1,MONTH($B23)&lt;&gt;MONTH(StartDate),'У2 Ввод'!$D$169="",'У2 Ввод'!$E$169="",'У2 Ввод'!$D$169&gt;$B23),0,MAX(0,MIN(1,'У2 Ввод'!$E$169-NETWORKDAYS('У2 Ввод'!$D$169,$B23)+1))/Настройки!$E$8*100)</f>
        <v>0</v>
      </c>
      <c r="FI23" s="67" t="n">
        <f aca="false">IF(OR($D23=1,MONTH($B23)&lt;&gt;MONTH(StartDate),'У2 Ввод'!$D$170="",'У2 Ввод'!$E$170="",'У2 Ввод'!$D$170&gt;$B23),0,MAX(0,MIN(1,'У2 Ввод'!$E$170-NETWORKDAYS('У2 Ввод'!$D$170,$B23)+1))/Настройки!$E$8*100)</f>
        <v>0</v>
      </c>
      <c r="FJ23" s="67" t="n">
        <f aca="false">IF(OR($D23=1,MONTH($B23)&lt;&gt;MONTH(StartDate),'У2 Ввод'!$D$171="",'У2 Ввод'!$E$171="",'У2 Ввод'!$D$171&gt;$B23),0,MAX(0,MIN(1,'У2 Ввод'!$E$171-NETWORKDAYS('У2 Ввод'!$D$171,$B23)+1))/Настройки!$E$8*100)</f>
        <v>0</v>
      </c>
      <c r="FK23" s="67" t="n">
        <f aca="false">IF(OR($D23=1,MONTH($B23)&lt;&gt;MONTH(StartDate),'У2 Ввод'!$D$172="",'У2 Ввод'!$E$172="",'У2 Ввод'!$D$172&gt;$B23),0,MAX(0,MIN(1,'У2 Ввод'!$E$172-NETWORKDAYS('У2 Ввод'!$D$172,$B23)+1))/Настройки!$E$8*100)</f>
        <v>0</v>
      </c>
      <c r="FL23" s="67" t="n">
        <f aca="false">IF(OR($D23=1,MONTH($B23)&lt;&gt;MONTH(StartDate),'У2 Ввод'!$D$173="",'У2 Ввод'!$E$173="",'У2 Ввод'!$D$173&gt;$B23),0,MAX(0,MIN(1,'У2 Ввод'!$E$173-NETWORKDAYS('У2 Ввод'!$D$173,$B23)+1))/Настройки!$E$8*100)</f>
        <v>0</v>
      </c>
      <c r="FM23" s="67" t="n">
        <f aca="false">IF(OR($D23=1,MONTH($B23)&lt;&gt;MONTH(StartDate),'У2 Ввод'!$D$174="",'У2 Ввод'!$E$174="",'У2 Ввод'!$D$174&gt;$B23),0,MAX(0,MIN(1,'У2 Ввод'!$E$174-NETWORKDAYS('У2 Ввод'!$D$174,$B23)+1))/Настройки!$E$8*100)</f>
        <v>0</v>
      </c>
      <c r="FN23" s="67" t="n">
        <f aca="false">IF(OR($D23=1,MONTH($B23)&lt;&gt;MONTH(StartDate),'У2 Ввод'!$D$175="",'У2 Ввод'!$E$175="",'У2 Ввод'!$D$175&gt;$B23),0,MAX(0,MIN(1,'У2 Ввод'!$E$175-NETWORKDAYS('У2 Ввод'!$D$175,$B23)+1))/Настройки!$E$8*100)</f>
        <v>0</v>
      </c>
      <c r="FO23" s="67" t="n">
        <f aca="false">IF(OR($D23=1,MONTH($B23)&lt;&gt;MONTH(StartDate),'У2 Ввод'!$D$176="",'У2 Ввод'!$E$176="",'У2 Ввод'!$D$176&gt;$B23),0,MAX(0,MIN(1,'У2 Ввод'!$E$176-NETWORKDAYS('У2 Ввод'!$D$176,$B23)+1))/Настройки!$E$8*100)</f>
        <v>0</v>
      </c>
      <c r="FP23" s="67" t="n">
        <f aca="false">IF(OR($D23=1,MONTH($B23)&lt;&gt;MONTH(StartDate),'У2 Ввод'!$D$177="",'У2 Ввод'!$E$177="",'У2 Ввод'!$D$177&gt;$B23),0,MAX(0,MIN(1,'У2 Ввод'!$E$177-NETWORKDAYS('У2 Ввод'!$D$177,$B23)+1))/Настройки!$E$8*100)</f>
        <v>0</v>
      </c>
      <c r="FQ23" s="67" t="n">
        <f aca="false">IF(OR($D23=1,MONTH($B23)&lt;&gt;MONTH(StartDate),'У2 Ввод'!$D$178="",'У2 Ввод'!$E$178="",'У2 Ввод'!$D$178&gt;$B23),0,MAX(0,MIN(1,'У2 Ввод'!$E$178-NETWORKDAYS('У2 Ввод'!$D$178,$B23)+1))/Настройки!$E$8*100)</f>
        <v>0</v>
      </c>
      <c r="FR23" s="67" t="n">
        <f aca="false">IF(OR($D23=1,MONTH($B23)&lt;&gt;MONTH(StartDate),'У2 Ввод'!$D$179="",'У2 Ввод'!$E$179="",'У2 Ввод'!$D$179&gt;$B23),0,MAX(0,MIN(1,'У2 Ввод'!$E$179-NETWORKDAYS('У2 Ввод'!$D$179,$B23)+1))/Настройки!$E$8*100)</f>
        <v>0</v>
      </c>
      <c r="FS23" s="67" t="n">
        <f aca="false">IF(OR($D23=1,MONTH($B23)&lt;&gt;MONTH(StartDate),'У2 Ввод'!$D$180="",'У2 Ввод'!$E$180="",'У2 Ввод'!$D$180&gt;$B23),0,MAX(0,MIN(1,'У2 Ввод'!$E$180-NETWORKDAYS('У2 Ввод'!$D$180,$B23)+1))/Настройки!$E$8*100)</f>
        <v>0</v>
      </c>
      <c r="FT23" s="67" t="n">
        <f aca="false">IF(OR($D23=1,MONTH($B23)&lt;&gt;MONTH(StartDate),'У2 Ввод'!$D$181="",'У2 Ввод'!$E$181="",'У2 Ввод'!$D$181&gt;$B23),0,MAX(0,MIN(1,'У2 Ввод'!$E$181-NETWORKDAYS('У2 Ввод'!$D$181,$B23)+1))/Настройки!$E$8*100)</f>
        <v>0</v>
      </c>
      <c r="FU23" s="67" t="n">
        <f aca="false">IF(OR($D23=1,MONTH($B23)&lt;&gt;MONTH(StartDate),'У2 Ввод'!$D$182="",'У2 Ввод'!$E$182="",'У2 Ввод'!$D$182&gt;$B23),0,MAX(0,MIN(1,'У2 Ввод'!$E$182-NETWORKDAYS('У2 Ввод'!$D$182,$B23)+1))/Настройки!$E$8*100)</f>
        <v>0</v>
      </c>
      <c r="FV23" s="67" t="n">
        <f aca="false">IF(OR($D23=1,MONTH($B23)&lt;&gt;MONTH(StartDate),'У2 Ввод'!$D$183="",'У2 Ввод'!$E$183="",'У2 Ввод'!$D$183&gt;$B23),0,MAX(0,MIN(1,'У2 Ввод'!$E$183-NETWORKDAYS('У2 Ввод'!$D$183,$B23)+1))/Настройки!$E$8*100)</f>
        <v>0</v>
      </c>
      <c r="FW23" s="67" t="n">
        <f aca="false">IF(OR($D23=1,MONTH($B23)&lt;&gt;MONTH(StartDate),'У2 Ввод'!$D$184="",'У2 Ввод'!$E$184="",'У2 Ввод'!$D$184&gt;$B23),0,MAX(0,MIN(1,'У2 Ввод'!$E$184-NETWORKDAYS('У2 Ввод'!$D$184,$B23)+1))/Настройки!$E$8*100)</f>
        <v>0</v>
      </c>
      <c r="FX23" s="67" t="n">
        <f aca="false">IF(OR($D23=1,MONTH($B23)&lt;&gt;MONTH(StartDate),'У2 Ввод'!$D$185="",'У2 Ввод'!$E$185="",'У2 Ввод'!$D$185&gt;$B23),0,MAX(0,MIN(1,'У2 Ввод'!$E$185-NETWORKDAYS('У2 Ввод'!$D$185,$B23)+1))/Настройки!$E$8*100)</f>
        <v>0</v>
      </c>
      <c r="FY23" s="67" t="n">
        <f aca="false">IF(OR($D23=1,MONTH($B23)&lt;&gt;MONTH(StartDate),'У2 Ввод'!$D$186="",'У2 Ввод'!$E$186="",'У2 Ввод'!$D$186&gt;$B23),0,MAX(0,MIN(1,'У2 Ввод'!$E$186-NETWORKDAYS('У2 Ввод'!$D$186,$B23)+1))/Настройки!$E$8*100)</f>
        <v>0</v>
      </c>
      <c r="FZ23" s="67" t="n">
        <f aca="false">IF(OR($D23=1,MONTH($B23)&lt;&gt;MONTH(StartDate),'У2 Ввод'!$D$187="",'У2 Ввод'!$E$187="",'У2 Ввод'!$D$187&gt;$B23),0,MAX(0,MIN(1,'У2 Ввод'!$E$187-NETWORKDAYS('У2 Ввод'!$D$187,$B23)+1))/Настройки!$E$8*100)</f>
        <v>0</v>
      </c>
      <c r="GA23" s="67" t="n">
        <f aca="false">IF(OR($D23=1,MONTH($B23)&lt;&gt;MONTH(StartDate),'У2 Ввод'!$D$188="",'У2 Ввод'!$E$188="",'У2 Ввод'!$D$188&gt;$B23),0,MAX(0,MIN(1,'У2 Ввод'!$E$188-NETWORKDAYS('У2 Ввод'!$D$188,$B23)+1))/Настройки!$E$8*100)</f>
        <v>0</v>
      </c>
      <c r="GB23" s="67" t="n">
        <f aca="false">IF(OR($D23=1,MONTH($B23)&lt;&gt;MONTH(StartDate),'У2 Ввод'!$D$189="",'У2 Ввод'!$E$189="",'У2 Ввод'!$D$189&gt;$B23),0,MAX(0,MIN(1,'У2 Ввод'!$E$189-NETWORKDAYS('У2 Ввод'!$D$189,$B23)+1))/Настройки!$E$8*100)</f>
        <v>0</v>
      </c>
      <c r="GC23" s="67" t="n">
        <f aca="false">IF(OR($D23=1,MONTH($B23)&lt;&gt;MONTH(StartDate),'У2 Ввод'!$D$190="",'У2 Ввод'!$E$190="",'У2 Ввод'!$D$190&gt;$B23),0,MAX(0,MIN(1,'У2 Ввод'!$E$190-NETWORKDAYS('У2 Ввод'!$D$190,$B23)+1))/Настройки!$E$8*100)</f>
        <v>0</v>
      </c>
      <c r="GD23" s="67" t="n">
        <f aca="false">IF(OR($D23=1,MONTH($B23)&lt;&gt;MONTH(StartDate),'У2 Ввод'!$D$191="",'У2 Ввод'!$E$191="",'У2 Ввод'!$D$191&gt;$B23),0,MAX(0,MIN(1,'У2 Ввод'!$E$191-NETWORKDAYS('У2 Ввод'!$D$191,$B23)+1))/Настройки!$E$8*100)</f>
        <v>0</v>
      </c>
      <c r="GE23" s="67" t="n">
        <f aca="false">IF(OR($D23=1,MONTH($B23)&lt;&gt;MONTH(StartDate),'У2 Ввод'!$D$192="",'У2 Ввод'!$E$192="",'У2 Ввод'!$D$192&gt;$B23),0,MAX(0,MIN(1,'У2 Ввод'!$E$192-NETWORKDAYS('У2 Ввод'!$D$192,$B23)+1))/Настройки!$E$8*100)</f>
        <v>0</v>
      </c>
      <c r="GF23" s="67" t="n">
        <f aca="false">IF(OR($D23=1,MONTH($B23)&lt;&gt;MONTH(StartDate),'У2 Ввод'!$D$193="",'У2 Ввод'!$E$193="",'У2 Ввод'!$D$193&gt;$B23),0,MAX(0,MIN(1,'У2 Ввод'!$E$193-NETWORKDAYS('У2 Ввод'!$D$193,$B23)+1))/Настройки!$E$8*100)</f>
        <v>0</v>
      </c>
      <c r="GG23" s="67" t="n">
        <f aca="false">IF(OR($D23=1,MONTH($B23)&lt;&gt;MONTH(StartDate),'У2 Ввод'!$D$194="",'У2 Ввод'!$E$194="",'У2 Ввод'!$D$194&gt;$B23),0,MAX(0,MIN(1,'У2 Ввод'!$E$194-NETWORKDAYS('У2 Ввод'!$D$194,$B23)+1))/Настройки!$E$8*100)</f>
        <v>0</v>
      </c>
      <c r="GH23" s="67" t="n">
        <f aca="false">IF(OR($D23=1,MONTH($B23)&lt;&gt;MONTH(StartDate),'У2 Ввод'!$D$195="",'У2 Ввод'!$E$195="",'У2 Ввод'!$D$195&gt;$B23),0,MAX(0,MIN(1,'У2 Ввод'!$E$195-NETWORKDAYS('У2 Ввод'!$D$195,$B23)+1))/Настройки!$E$8*100)</f>
        <v>0</v>
      </c>
      <c r="GI23" s="67" t="n">
        <f aca="false">IF(OR($D23=1,MONTH($B23)&lt;&gt;MONTH(StartDate),'У2 Ввод'!$D$196="",'У2 Ввод'!$E$196="",'У2 Ввод'!$D$196&gt;$B23),0,MAX(0,MIN(1,'У2 Ввод'!$E$196-NETWORKDAYS('У2 Ввод'!$D$196,$B23)+1))/Настройки!$E$8*100)</f>
        <v>0</v>
      </c>
      <c r="GJ23" s="67" t="n">
        <f aca="false">IF(OR($D23=1,MONTH($B23)&lt;&gt;MONTH(StartDate),'У2 Ввод'!$D$197="",'У2 Ввод'!$E$197="",'У2 Ввод'!$D$197&gt;$B23),0,MAX(0,MIN(1,'У2 Ввод'!$E$197-NETWORKDAYS('У2 Ввод'!$D$197,$B23)+1))/Настройки!$E$8*100)</f>
        <v>0</v>
      </c>
      <c r="GK23" s="67" t="n">
        <f aca="false">IF(OR($D23=1,MONTH($B23)&lt;&gt;MONTH(StartDate),'У2 Ввод'!$D$198="",'У2 Ввод'!$E$198="",'У2 Ввод'!$D$198&gt;$B23),0,MAX(0,MIN(1,'У2 Ввод'!$E$198-NETWORKDAYS('У2 Ввод'!$D$198,$B23)+1))/Настройки!$E$8*100)</f>
        <v>0</v>
      </c>
      <c r="GL23" s="67" t="n">
        <f aca="false">IF(OR($D23=1,MONTH($B23)&lt;&gt;MONTH(StartDate),'У2 Ввод'!$D$199="",'У2 Ввод'!$E$199="",'У2 Ввод'!$D$199&gt;$B23),0,MAX(0,MIN(1,'У2 Ввод'!$E$199-NETWORKDAYS('У2 Ввод'!$D$199,$B23)+1))/Настройки!$E$8*100)</f>
        <v>0</v>
      </c>
      <c r="GM23" s="67" t="n">
        <f aca="false">IF(OR($D23=1,MONTH($B23)&lt;&gt;MONTH(StartDate),'У2 Ввод'!$D$200="",'У2 Ввод'!$E$200="",'У2 Ввод'!$D$200&gt;$B23),0,MAX(0,MIN(1,'У2 Ввод'!$E$200-NETWORKDAYS('У2 Ввод'!$D$200,$B23)+1))/Настройки!$E$8*100)</f>
        <v>0</v>
      </c>
      <c r="GN23" s="67" t="n">
        <f aca="false">IF(OR($D23=1,MONTH($B23)&lt;&gt;MONTH(StartDate),'У2 Ввод'!$D$201="",'У2 Ввод'!$E$201="",'У2 Ввод'!$D$201&gt;$B23),0,MAX(0,MIN(1,'У2 Ввод'!$E$201-NETWORKDAYS('У2 Ввод'!$D$201,$B23)+1))/Настройки!$E$8*100)</f>
        <v>0</v>
      </c>
      <c r="GO23" s="67" t="n">
        <f aca="false">IF(OR($D23=1,MONTH($B23)&lt;&gt;MONTH(StartDate),'У2 Ввод'!$D$202="",'У2 Ввод'!$E$202="",'У2 Ввод'!$D$202&gt;$B23),0,MAX(0,MIN(1,'У2 Ввод'!$E$202-NETWORKDAYS('У2 Ввод'!$D$202,$B23)+1))/Настройки!$E$8*100)</f>
        <v>0</v>
      </c>
      <c r="GP23" s="67" t="n">
        <f aca="false">IF(OR($D23=1,MONTH($B23)&lt;&gt;MONTH(StartDate),'У2 Ввод'!$D$203="",'У2 Ввод'!$E$203="",'У2 Ввод'!$D$203&gt;$B23),0,MAX(0,MIN(1,'У2 Ввод'!$E$203-NETWORKDAYS('У2 Ввод'!$D$203,$B23)+1))/Настройки!$E$8*100)</f>
        <v>0</v>
      </c>
      <c r="GQ23" s="67" t="n">
        <f aca="false">IF(OR($D23=1,MONTH($B23)&lt;&gt;MONTH(StartDate),'У2 Ввод'!$D$204="",'У2 Ввод'!$E$204="",'У2 Ввод'!$D$204&gt;$B23),0,MAX(0,MIN(1,'У2 Ввод'!$E$204-NETWORKDAYS('У2 Ввод'!$D$204,$B23)+1))/Настройки!$E$8*100)</f>
        <v>0</v>
      </c>
      <c r="GR23" s="67" t="n">
        <f aca="false">IF(OR($D23=1,MONTH($B23)&lt;&gt;MONTH(StartDate),'У2 Ввод'!$D$205="",'У2 Ввод'!$E$205="",'У2 Ввод'!$D$205&gt;$B23),0,MAX(0,MIN(1,'У2 Ввод'!$E$205-NETWORKDAYS('У2 Ввод'!$D$205,$B23)+1))/Настройки!$E$8*100)</f>
        <v>0</v>
      </c>
      <c r="GS23" s="67" t="n">
        <f aca="false">IF(OR($D23=1,MONTH($B23)&lt;&gt;MONTH(StartDate),'У2 Ввод'!$D$206="",'У2 Ввод'!$E$206="",'У2 Ввод'!$D$206&gt;$B23),0,MAX(0,MIN(1,'У2 Ввод'!$E$206-NETWORKDAYS('У2 Ввод'!$D$206,$B23)+1))/Настройки!$E$8*100)</f>
        <v>0</v>
      </c>
      <c r="GT23" s="67" t="n">
        <f aca="false">IF(OR($D23=1,MONTH($B23)&lt;&gt;MONTH(StartDate),'У2 Ввод'!$D$207="",'У2 Ввод'!$E$207="",'У2 Ввод'!$D$207&gt;$B23),0,MAX(0,MIN(1,'У2 Ввод'!$E$207-NETWORKDAYS('У2 Ввод'!$D$207,$B23)+1))/Настройки!$E$8*100)</f>
        <v>0</v>
      </c>
      <c r="GU23" s="67" t="n">
        <f aca="false">IF(OR($D23=1,MONTH($B23)&lt;&gt;MONTH(StartDate),'У2 Ввод'!$D$208="",'У2 Ввод'!$E$208="",'У2 Ввод'!$D$208&gt;$B23),0,MAX(0,MIN(1,'У2 Ввод'!$E$208-NETWORKDAYS('У2 Ввод'!$D$208,$B23)+1))/Настройки!$E$8*100)</f>
        <v>0</v>
      </c>
      <c r="GV23" s="67" t="n">
        <f aca="false">IF(OR($D23=1,MONTH($B23)&lt;&gt;MONTH(StartDate),'У2 Ввод'!$D$209="",'У2 Ввод'!$E$209="",'У2 Ввод'!$D$209&gt;$B23),0,MAX(0,MIN(1,'У2 Ввод'!$E$209-NETWORKDAYS('У2 Ввод'!$D$209,$B23)+1))/Настройки!$E$8*100)</f>
        <v>0</v>
      </c>
      <c r="GW23" s="67" t="n">
        <f aca="false">IF(OR($D23=1,MONTH($B23)&lt;&gt;MONTH(StartDate),'У2 Ввод'!$D$210="",'У2 Ввод'!$E$210="",'У2 Ввод'!$D$210&gt;$B23),0,MAX(0,MIN(1,'У2 Ввод'!$E$210-NETWORKDAYS('У2 Ввод'!$D$210,$B23)+1))/Настройки!$E$8*100)</f>
        <v>0</v>
      </c>
      <c r="GX23" s="67" t="n">
        <f aca="false">IF(OR($D23=1,MONTH($B23)&lt;&gt;MONTH(StartDate),'У2 Ввод'!$D$211="",'У2 Ввод'!$E$211="",'У2 Ввод'!$D$211&gt;$B23),0,MAX(0,MIN(1,'У2 Ввод'!$E$211-NETWORKDAYS('У2 Ввод'!$D$211,$B23)+1))/Настройки!$E$8*100)</f>
        <v>0</v>
      </c>
      <c r="GY23" s="67" t="n">
        <f aca="false">IF(OR($D23=1,MONTH($B23)&lt;&gt;MONTH(StartDate),'У2 Ввод'!$D$212="",'У2 Ввод'!$E$212="",'У2 Ввод'!$D$212&gt;$B23),0,MAX(0,MIN(1,'У2 Ввод'!$E$212-NETWORKDAYS('У2 Ввод'!$D$212,$B23)+1))/Настройки!$E$8*100)</f>
        <v>0</v>
      </c>
      <c r="GZ23" s="67" t="n">
        <f aca="false">IF(OR($D23=1,MONTH($B23)&lt;&gt;MONTH(StartDate),'У2 Ввод'!$D$213="",'У2 Ввод'!$E$213="",'У2 Ввод'!$D$213&gt;$B23),0,MAX(0,MIN(1,'У2 Ввод'!$E$213-NETWORKDAYS('У2 Ввод'!$D$213,$B23)+1))/Настройки!$E$8*100)</f>
        <v>0</v>
      </c>
      <c r="HA23" s="67" t="n">
        <f aca="false">IF(OR($D23=1,MONTH($B23)&lt;&gt;MONTH(StartDate),'У2 Ввод'!$D$214="",'У2 Ввод'!$E$214="",'У2 Ввод'!$D$214&gt;$B23),0,MAX(0,MIN(1,'У2 Ввод'!$E$214-NETWORKDAYS('У2 Ввод'!$D$214,$B23)+1))/Настройки!$E$8*100)</f>
        <v>0</v>
      </c>
      <c r="HB23" s="67" t="n">
        <f aca="false">IF(OR($D23=1,MONTH($B23)&lt;&gt;MONTH(StartDate),'У2 Ввод'!$D$215="",'У2 Ввод'!$E$215="",'У2 Ввод'!$D$215&gt;$B23),0,MAX(0,MIN(1,'У2 Ввод'!$E$215-NETWORKDAYS('У2 Ввод'!$D$215,$B23)+1))/Настройки!$E$8*100)</f>
        <v>0</v>
      </c>
      <c r="HC23" s="67" t="n">
        <f aca="false">IF(OR($D23=1,MONTH($B23)&lt;&gt;MONTH(StartDate),'У2 Ввод'!$D$216="",'У2 Ввод'!$E$216="",'У2 Ввод'!$D$216&gt;$B23),0,MAX(0,MIN(1,'У2 Ввод'!$E$216-NETWORKDAYS('У2 Ввод'!$D$216,$B23)+1))/Настройки!$E$8*100)</f>
        <v>0</v>
      </c>
      <c r="HD23" s="67" t="n">
        <f aca="false">IF(OR($D23=1,MONTH($B23)&lt;&gt;MONTH(StartDate),'У2 Ввод'!$D$217="",'У2 Ввод'!$E$217="",'У2 Ввод'!$D$217&gt;$B23),0,MAX(0,MIN(1,'У2 Ввод'!$E$217-NETWORKDAYS('У2 Ввод'!$D$217,$B23)+1))/Настройки!$E$8*100)</f>
        <v>0</v>
      </c>
      <c r="HE23" s="67" t="n">
        <f aca="false">IF(OR($D23=1,MONTH($B23)&lt;&gt;MONTH(StartDate),'У2 Ввод'!$D$218="",'У2 Ввод'!$E$218="",'У2 Ввод'!$D$218&gt;$B23),0,MAX(0,MIN(1,'У2 Ввод'!$E$218-NETWORKDAYS('У2 Ввод'!$D$218,$B23)+1))/Настройки!$E$8*100)</f>
        <v>0</v>
      </c>
      <c r="HF23" s="67" t="n">
        <f aca="false">IF(OR($D23=1,MONTH($B23)&lt;&gt;MONTH(StartDate),'У2 Ввод'!$D$219="",'У2 Ввод'!$E$219="",'У2 Ввод'!$D$219&gt;$B23),0,MAX(0,MIN(1,'У2 Ввод'!$E$219-NETWORKDAYS('У2 Ввод'!$D$219,$B23)+1))/Настройки!$E$8*100)</f>
        <v>0</v>
      </c>
      <c r="HG23" s="67" t="n">
        <f aca="false">IF(OR($D23=1,MONTH($B23)&lt;&gt;MONTH(StartDate),'У2 Ввод'!$D$220="",'У2 Ввод'!$E$220="",'У2 Ввод'!$D$220&gt;$B23),0,MAX(0,MIN(1,'У2 Ввод'!$E$220-NETWORKDAYS('У2 Ввод'!$D$220,$B23)+1))/Настройки!$E$8*100)</f>
        <v>0</v>
      </c>
      <c r="HH23" s="67" t="n">
        <f aca="false">IF(OR($D23=1,MONTH($B23)&lt;&gt;MONTH(StartDate),'У2 Ввод'!$D$221="",'У2 Ввод'!$E$221="",'У2 Ввод'!$D$221&gt;$B23),0,MAX(0,MIN(1,'У2 Ввод'!$E$221-NETWORKDAYS('У2 Ввод'!$D$221,$B23)+1))/Настройки!$E$8*100)</f>
        <v>0</v>
      </c>
      <c r="HI23" s="67" t="n">
        <f aca="false">IF(OR($D23=1,MONTH($B23)&lt;&gt;MONTH(StartDate),'У2 Ввод'!$D$222="",'У2 Ввод'!$E$222="",'У2 Ввод'!$D$222&gt;$B23),0,MAX(0,MIN(1,'У2 Ввод'!$E$222-NETWORKDAYS('У2 Ввод'!$D$222,$B23)+1))/Настройки!$E$8*100)</f>
        <v>0</v>
      </c>
      <c r="HJ23" s="67" t="n">
        <f aca="false">IF(OR($D23=1,MONTH($B23)&lt;&gt;MONTH(StartDate),'У2 Ввод'!$D$223="",'У2 Ввод'!$E$223="",'У2 Ввод'!$D$223&gt;$B23),0,MAX(0,MIN(1,'У2 Ввод'!$E$223-NETWORKDAYS('У2 Ввод'!$D$223,$B23)+1))/Настройки!$E$8*100)</f>
        <v>0</v>
      </c>
      <c r="HK23" s="67" t="n">
        <f aca="false">IF(OR($D23=1,MONTH($B23)&lt;&gt;MONTH(StartDate),'У2 Ввод'!$D$224="",'У2 Ввод'!$E$224="",'У2 Ввод'!$D$224&gt;$B23),0,MAX(0,MIN(1,'У2 Ввод'!$E$224-NETWORKDAYS('У2 Ввод'!$D$224,$B23)+1))/Настройки!$E$8*100)</f>
        <v>0</v>
      </c>
      <c r="HL23" s="67" t="n">
        <f aca="false">IF(OR($D23=1,MONTH($B23)&lt;&gt;MONTH(StartDate),'У2 Ввод'!$D$225="",'У2 Ввод'!$E$225="",'У2 Ввод'!$D$225&gt;$B23),0,MAX(0,MIN(1,'У2 Ввод'!$E$225-NETWORKDAYS('У2 Ввод'!$D$225,$B23)+1))/Настройки!$E$8*100)</f>
        <v>0</v>
      </c>
      <c r="HM23" s="67" t="n">
        <f aca="false">IF(OR($D23=1,MONTH($B23)&lt;&gt;MONTH(StartDate),'У2 Ввод'!$D$226="",'У2 Ввод'!$E$226="",'У2 Ввод'!$D$226&gt;$B23),0,MAX(0,MIN(1,'У2 Ввод'!$E$226-NETWORKDAYS('У2 Ввод'!$D$226,$B23)+1))/Настройки!$E$8*100)</f>
        <v>0</v>
      </c>
      <c r="HN23" s="67" t="n">
        <f aca="false">IF(OR($D23=1,MONTH($B23)&lt;&gt;MONTH(StartDate),'У2 Ввод'!$D$227="",'У2 Ввод'!$E$227="",'У2 Ввод'!$D$227&gt;$B23),0,MAX(0,MIN(1,'У2 Ввод'!$E$227-NETWORKDAYS('У2 Ввод'!$D$227,$B23)+1))/Настройки!$E$8*100)</f>
        <v>0</v>
      </c>
      <c r="HO23" s="67" t="n">
        <f aca="false">IF(OR($D23=1,MONTH($B23)&lt;&gt;MONTH(StartDate),'У2 Ввод'!$D$228="",'У2 Ввод'!$E$228="",'У2 Ввод'!$D$228&gt;$B23),0,MAX(0,MIN(1,'У2 Ввод'!$E$228-NETWORKDAYS('У2 Ввод'!$D$228,$B23)+1))/Настройки!$E$8*100)</f>
        <v>0</v>
      </c>
      <c r="HP23" s="67" t="n">
        <f aca="false">IF(OR($D23=1,MONTH($B23)&lt;&gt;MONTH(StartDate),'У2 Ввод'!$D$229="",'У2 Ввод'!$E$229="",'У2 Ввод'!$D$229&gt;$B23),0,MAX(0,MIN(1,'У2 Ввод'!$E$229-NETWORKDAYS('У2 Ввод'!$D$229,$B23)+1))/Настройки!$E$8*100)</f>
        <v>0</v>
      </c>
      <c r="HQ23" s="67" t="n">
        <f aca="false">IF(OR($D23=1,MONTH($B23)&lt;&gt;MONTH(StartDate),'У2 Ввод'!$D$230="",'У2 Ввод'!$E$230="",'У2 Ввод'!$D$230&gt;$B23),0,MAX(0,MIN(1,'У2 Ввод'!$E$230-NETWORKDAYS('У2 Ввод'!$D$230,$B23)+1))/Настройки!$E$8*100)</f>
        <v>0</v>
      </c>
      <c r="HR23" s="67" t="n">
        <f aca="false">IF(OR($D23=1,MONTH($B23)&lt;&gt;MONTH(StartDate),'У2 Ввод'!$D$231="",'У2 Ввод'!$E$231="",'У2 Ввод'!$D$231&gt;$B23),0,MAX(0,MIN(1,'У2 Ввод'!$E$231-NETWORKDAYS('У2 Ввод'!$D$231,$B23)+1))/Настройки!$E$8*100)</f>
        <v>0</v>
      </c>
      <c r="HS23" s="67" t="n">
        <f aca="false">IF(OR($D23=1,MONTH($B23)&lt;&gt;MONTH(StartDate),'У2 Ввод'!$D$232="",'У2 Ввод'!$E$232="",'У2 Ввод'!$D$232&gt;$B23),0,MAX(0,MIN(1,'У2 Ввод'!$E$232-NETWORKDAYS('У2 Ввод'!$D$232,$B23)+1))/Настройки!$E$8*100)</f>
        <v>0</v>
      </c>
      <c r="HT23" s="67" t="n">
        <f aca="false">IF(OR($D23=1,MONTH($B23)&lt;&gt;MONTH(StartDate),'У2 Ввод'!$D$233="",'У2 Ввод'!$E$233="",'У2 Ввод'!$D$233&gt;$B23),0,MAX(0,MIN(1,'У2 Ввод'!$E$233-NETWORKDAYS('У2 Ввод'!$D$233,$B23)+1))/Настройки!$E$8*100)</f>
        <v>0</v>
      </c>
      <c r="HU23" s="67" t="n">
        <f aca="false">IF(OR($D23=1,MONTH($B23)&lt;&gt;MONTH(StartDate),'У2 Ввод'!$D$234="",'У2 Ввод'!$E$234="",'У2 Ввод'!$D$234&gt;$B23),0,MAX(0,MIN(1,'У2 Ввод'!$E$234-NETWORKDAYS('У2 Ввод'!$D$234,$B23)+1))/Настройки!$E$8*100)</f>
        <v>0</v>
      </c>
      <c r="HV23" s="67" t="n">
        <f aca="false">IF(OR($D23=1,MONTH($B23)&lt;&gt;MONTH(StartDate),'У2 Ввод'!$D$235="",'У2 Ввод'!$E$235="",'У2 Ввод'!$D$235&gt;$B23),0,MAX(0,MIN(1,'У2 Ввод'!$E$235-NETWORKDAYS('У2 Ввод'!$D$235,$B23)+1))/Настройки!$E$8*100)</f>
        <v>0</v>
      </c>
      <c r="HW23" s="67" t="n">
        <f aca="false">IF(OR($D23=1,MONTH($B23)&lt;&gt;MONTH(StartDate),'У2 Ввод'!$D$236="",'У2 Ввод'!$E$236="",'У2 Ввод'!$D$236&gt;$B23),0,MAX(0,MIN(1,'У2 Ввод'!$E$236-NETWORKDAYS('У2 Ввод'!$D$236,$B23)+1))/Настройки!$E$8*100)</f>
        <v>0</v>
      </c>
      <c r="HX23" s="67" t="n">
        <f aca="false">IF(OR($D23=1,MONTH($B23)&lt;&gt;MONTH(StartDate),'У2 Ввод'!$D$237="",'У2 Ввод'!$E$237="",'У2 Ввод'!$D$237&gt;$B23),0,MAX(0,MIN(1,'У2 Ввод'!$E$237-NETWORKDAYS('У2 Ввод'!$D$237,$B23)+1))/Настройки!$E$8*100)</f>
        <v>0</v>
      </c>
      <c r="HY23" s="67" t="n">
        <f aca="false">IF(OR($D23=1,MONTH($B23)&lt;&gt;MONTH(StartDate),'У2 Ввод'!$D$238="",'У2 Ввод'!$E$238="",'У2 Ввод'!$D$238&gt;$B23),0,MAX(0,MIN(1,'У2 Ввод'!$E$238-NETWORKDAYS('У2 Ввод'!$D$238,$B23)+1))/Настройки!$E$8*100)</f>
        <v>0</v>
      </c>
      <c r="HZ23" s="67" t="n">
        <f aca="false">IF(OR($D23=1,MONTH($B23)&lt;&gt;MONTH(StartDate),'У2 Ввод'!$D$239="",'У2 Ввод'!$E$239="",'У2 Ввод'!$D$239&gt;$B23),0,MAX(0,MIN(1,'У2 Ввод'!$E$239-NETWORKDAYS('У2 Ввод'!$D$239,$B23)+1))/Настройки!$E$8*100)</f>
        <v>0</v>
      </c>
      <c r="IA23" s="67" t="n">
        <f aca="false">IF(OR($D23=1,MONTH($B23)&lt;&gt;MONTH(StartDate),'У2 Ввод'!$D$240="",'У2 Ввод'!$E$240="",'У2 Ввод'!$D$240&gt;$B23),0,MAX(0,MIN(1,'У2 Ввод'!$E$240-NETWORKDAYS('У2 Ввод'!$D$240,$B23)+1))/Настройки!$E$8*100)</f>
        <v>0</v>
      </c>
      <c r="IB23" s="67" t="n">
        <f aca="false">IF(OR($D23=1,MONTH($B23)&lt;&gt;MONTH(StartDate),'У2 Ввод'!$D$241="",'У2 Ввод'!$E$241="",'У2 Ввод'!$D$241&gt;$B23),0,MAX(0,MIN(1,'У2 Ввод'!$E$241-NETWORKDAYS('У2 Ввод'!$D$241,$B23)+1))/Настройки!$E$8*100)</f>
        <v>0</v>
      </c>
      <c r="IC23" s="67" t="n">
        <f aca="false">IF(OR($D23=1,MONTH($B23)&lt;&gt;MONTH(StartDate),'У2 Ввод'!$D$242="",'У2 Ввод'!$E$242="",'У2 Ввод'!$D$242&gt;$B23),0,MAX(0,MIN(1,'У2 Ввод'!$E$242-NETWORKDAYS('У2 Ввод'!$D$242,$B23)+1))/Настройки!$E$8*100)</f>
        <v>0</v>
      </c>
      <c r="ID23" s="67" t="n">
        <f aca="false">IF(OR($D23=1,MONTH($B23)&lt;&gt;MONTH(StartDate),'У2 Ввод'!$D$243="",'У2 Ввод'!$E$243="",'У2 Ввод'!$D$243&gt;$B23),0,MAX(0,MIN(1,'У2 Ввод'!$E$243-NETWORKDAYS('У2 Ввод'!$D$243,$B23)+1))/Настройки!$E$8*100)</f>
        <v>0</v>
      </c>
      <c r="IE23" s="67" t="n">
        <f aca="false">IF(OR($D23=1,MONTH($B23)&lt;&gt;MONTH(StartDate),'У2 Ввод'!$D$244="",'У2 Ввод'!$E$244="",'У2 Ввод'!$D$244&gt;$B23),0,MAX(0,MIN(1,'У2 Ввод'!$E$244-NETWORKDAYS('У2 Ввод'!$D$244,$B23)+1))/Настройки!$E$8*100)</f>
        <v>0</v>
      </c>
      <c r="IF23" s="67" t="n">
        <f aca="false">IF(OR($D23=1,MONTH($B23)&lt;&gt;MONTH(StartDate),'У2 Ввод'!$D$245="",'У2 Ввод'!$E$245="",'У2 Ввод'!$D$245&gt;$B23),0,MAX(0,MIN(1,'У2 Ввод'!$E$245-NETWORKDAYS('У2 Ввод'!$D$245,$B23)+1))/Настройки!$E$8*100)</f>
        <v>0</v>
      </c>
      <c r="IG23" s="67" t="n">
        <f aca="false">IF(OR($D23=1,MONTH($B23)&lt;&gt;MONTH(StartDate),'У2 Ввод'!$D$246="",'У2 Ввод'!$E$246="",'У2 Ввод'!$D$246&gt;$B23),0,MAX(0,MIN(1,'У2 Ввод'!$E$246-NETWORKDAYS('У2 Ввод'!$D$246,$B23)+1))/Настройки!$E$8*100)</f>
        <v>0</v>
      </c>
      <c r="IH23" s="67" t="n">
        <f aca="false">IF(OR($D23=1,MONTH($B23)&lt;&gt;MONTH(StartDate),'У2 Ввод'!$D$247="",'У2 Ввод'!$E$247="",'У2 Ввод'!$D$247&gt;$B23),0,MAX(0,MIN(1,'У2 Ввод'!$E$247-NETWORKDAYS('У2 Ввод'!$D$247,$B23)+1))/Настройки!$E$8*100)</f>
        <v>0</v>
      </c>
      <c r="II23" s="67" t="n">
        <f aca="false">IF(OR($D23=1,MONTH($B23)&lt;&gt;MONTH(StartDate),'У2 Ввод'!$D$248="",'У2 Ввод'!$E$248="",'У2 Ввод'!$D$248&gt;$B23),0,MAX(0,MIN(1,'У2 Ввод'!$E$248-NETWORKDAYS('У2 Ввод'!$D$248,$B23)+1))/Настройки!$E$8*100)</f>
        <v>0</v>
      </c>
      <c r="IJ23" s="67" t="n">
        <f aca="false">IF(OR($D23=1,MONTH($B23)&lt;&gt;MONTH(StartDate),'У2 Ввод'!$D$249="",'У2 Ввод'!$E$249="",'У2 Ввод'!$D$249&gt;$B23),0,MAX(0,MIN(1,'У2 Ввод'!$E$249-NETWORKDAYS('У2 Ввод'!$D$249,$B23)+1))/Настройки!$E$8*100)</f>
        <v>0</v>
      </c>
      <c r="IK23" s="67" t="n">
        <f aca="false">IF(OR($D23=1,MONTH($B23)&lt;&gt;MONTH(StartDate),'У2 Ввод'!$D$250="",'У2 Ввод'!$E$250="",'У2 Ввод'!$D$250&gt;$B23),0,MAX(0,MIN(1,'У2 Ввод'!$E$250-NETWORKDAYS('У2 Ввод'!$D$250,$B23)+1))/Настройки!$E$8*100)</f>
        <v>0</v>
      </c>
      <c r="IL23" s="67" t="n">
        <f aca="false">IF(OR($D23=1,MONTH($B23)&lt;&gt;MONTH(StartDate),'У2 Ввод'!$D$251="",'У2 Ввод'!$E$251="",'У2 Ввод'!$D$251&gt;$B23),0,MAX(0,MIN(1,'У2 Ввод'!$E$251-NETWORKDAYS('У2 Ввод'!$D$251,$B23)+1))/Настройки!$E$8*100)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IF(OR($D24=1,MONTH($B24)&lt;&gt;MONTH(StartDate),'У2 Ввод'!$D$12="",'У2 Ввод'!$E$12="",'У2 Ввод'!$D$12&gt;$B24),0,MAX(0,MIN(1,'У2 Ввод'!$E$12-NETWORKDAYS('У2 Ввод'!$D$12,$B24)+1))/Настройки!$E$8*100)</f>
        <v>0</v>
      </c>
      <c r="H24" s="67" t="n">
        <f aca="false">IF(OR($D24=1,MONTH($B24)&lt;&gt;MONTH(StartDate),'У2 Ввод'!$D$13="",'У2 Ввод'!$E$13="",'У2 Ввод'!$D$13&gt;$B24),0,MAX(0,MIN(1,'У2 Ввод'!$E$13-NETWORKDAYS('У2 Ввод'!$D$13,$B24)+1))/Настройки!$E$8*100)</f>
        <v>0</v>
      </c>
      <c r="I24" s="67" t="n">
        <f aca="false">IF(OR($D24=1,MONTH($B24)&lt;&gt;MONTH(StartDate),'У2 Ввод'!$D$14="",'У2 Ввод'!$E$14="",'У2 Ввод'!$D$14&gt;$B24),0,MAX(0,MIN(1,'У2 Ввод'!$E$14-NETWORKDAYS('У2 Ввод'!$D$14,$B24)+1))/Настройки!$E$8*100)</f>
        <v>0</v>
      </c>
      <c r="J24" s="67" t="n">
        <f aca="false">IF(OR($D24=1,MONTH($B24)&lt;&gt;MONTH(StartDate),'У2 Ввод'!$D$15="",'У2 Ввод'!$E$15="",'У2 Ввод'!$D$15&gt;$B24),0,MAX(0,MIN(1,'У2 Ввод'!$E$15-NETWORKDAYS('У2 Ввод'!$D$15,$B24)+1))/Настройки!$E$8*100)</f>
        <v>0</v>
      </c>
      <c r="K24" s="67" t="n">
        <f aca="false">IF(OR($D24=1,MONTH($B24)&lt;&gt;MONTH(StartDate),'У2 Ввод'!$D$16="",'У2 Ввод'!$E$16="",'У2 Ввод'!$D$16&gt;$B24),0,MAX(0,MIN(1,'У2 Ввод'!$E$16-NETWORKDAYS('У2 Ввод'!$D$16,$B24)+1))/Настройки!$E$8*100)</f>
        <v>0</v>
      </c>
      <c r="L24" s="67" t="n">
        <f aca="false">IF(OR($D24=1,MONTH($B24)&lt;&gt;MONTH(StartDate),'У2 Ввод'!$D$17="",'У2 Ввод'!$E$17="",'У2 Ввод'!$D$17&gt;$B24),0,MAX(0,MIN(1,'У2 Ввод'!$E$17-NETWORKDAYS('У2 Ввод'!$D$17,$B24)+1))/Настройки!$E$8*100)</f>
        <v>0</v>
      </c>
      <c r="M24" s="67" t="n">
        <f aca="false">IF(OR($D24=1,MONTH($B24)&lt;&gt;MONTH(StartDate),'У2 Ввод'!$D$18="",'У2 Ввод'!$E$18="",'У2 Ввод'!$D$18&gt;$B24),0,MAX(0,MIN(1,'У2 Ввод'!$E$18-NETWORKDAYS('У2 Ввод'!$D$18,$B24)+1))/Настройки!$E$8*100)</f>
        <v>0</v>
      </c>
      <c r="N24" s="67" t="n">
        <f aca="false">IF(OR($D24=1,MONTH($B24)&lt;&gt;MONTH(StartDate),'У2 Ввод'!$D$19="",'У2 Ввод'!$E$19="",'У2 Ввод'!$D$19&gt;$B24),0,MAX(0,MIN(1,'У2 Ввод'!$E$19-NETWORKDAYS('У2 Ввод'!$D$19,$B24)+1))/Настройки!$E$8*100)</f>
        <v>0</v>
      </c>
      <c r="O24" s="67" t="n">
        <f aca="false">IF(OR($D24=1,MONTH($B24)&lt;&gt;MONTH(StartDate),'У2 Ввод'!$D$20="",'У2 Ввод'!$E$20="",'У2 Ввод'!$D$20&gt;$B24),0,MAX(0,MIN(1,'У2 Ввод'!$E$20-NETWORKDAYS('У2 Ввод'!$D$20,$B24)+1))/Настройки!$E$8*100)</f>
        <v>0</v>
      </c>
      <c r="P24" s="67" t="n">
        <f aca="false">IF(OR($D24=1,MONTH($B24)&lt;&gt;MONTH(StartDate),'У2 Ввод'!$D$21="",'У2 Ввод'!$E$21="",'У2 Ввод'!$D$21&gt;$B24),0,MAX(0,MIN(1,'У2 Ввод'!$E$21-NETWORKDAYS('У2 Ввод'!$D$21,$B24)+1))/Настройки!$E$8*100)</f>
        <v>0</v>
      </c>
      <c r="Q24" s="67" t="n">
        <f aca="false">IF(OR($D24=1,MONTH($B24)&lt;&gt;MONTH(StartDate),'У2 Ввод'!$D$22="",'У2 Ввод'!$E$22="",'У2 Ввод'!$D$22&gt;$B24),0,MAX(0,MIN(1,'У2 Ввод'!$E$22-NETWORKDAYS('У2 Ввод'!$D$22,$B24)+1))/Настройки!$E$8*100)</f>
        <v>0</v>
      </c>
      <c r="R24" s="67" t="n">
        <f aca="false">IF(OR($D24=1,MONTH($B24)&lt;&gt;MONTH(StartDate),'У2 Ввод'!$D$23="",'У2 Ввод'!$E$23="",'У2 Ввод'!$D$23&gt;$B24),0,MAX(0,MIN(1,'У2 Ввод'!$E$23-NETWORKDAYS('У2 Ввод'!$D$23,$B24)+1))/Настройки!$E$8*100)</f>
        <v>0</v>
      </c>
      <c r="S24" s="67" t="n">
        <f aca="false">IF(OR($D24=1,MONTH($B24)&lt;&gt;MONTH(StartDate),'У2 Ввод'!$D$24="",'У2 Ввод'!$E$24="",'У2 Ввод'!$D$24&gt;$B24),0,MAX(0,MIN(1,'У2 Ввод'!$E$24-NETWORKDAYS('У2 Ввод'!$D$24,$B24)+1))/Настройки!$E$8*100)</f>
        <v>0</v>
      </c>
      <c r="T24" s="67" t="n">
        <f aca="false">IF(OR($D24=1,MONTH($B24)&lt;&gt;MONTH(StartDate),'У2 Ввод'!$D$25="",'У2 Ввод'!$E$25="",'У2 Ввод'!$D$25&gt;$B24),0,MAX(0,MIN(1,'У2 Ввод'!$E$25-NETWORKDAYS('У2 Ввод'!$D$25,$B24)+1))/Настройки!$E$8*100)</f>
        <v>0</v>
      </c>
      <c r="U24" s="67" t="n">
        <f aca="false">IF(OR($D24=1,MONTH($B24)&lt;&gt;MONTH(StartDate),'У2 Ввод'!$D$26="",'У2 Ввод'!$E$26="",'У2 Ввод'!$D$26&gt;$B24),0,MAX(0,MIN(1,'У2 Ввод'!$E$26-NETWORKDAYS('У2 Ввод'!$D$26,$B24)+1))/Настройки!$E$8*100)</f>
        <v>0</v>
      </c>
      <c r="V24" s="67" t="n">
        <f aca="false">IF(OR($D24=1,MONTH($B24)&lt;&gt;MONTH(StartDate),'У2 Ввод'!$D$27="",'У2 Ввод'!$E$27="",'У2 Ввод'!$D$27&gt;$B24),0,MAX(0,MIN(1,'У2 Ввод'!$E$27-NETWORKDAYS('У2 Ввод'!$D$27,$B24)+1))/Настройки!$E$8*100)</f>
        <v>0</v>
      </c>
      <c r="W24" s="67" t="n">
        <f aca="false">IF(OR($D24=1,MONTH($B24)&lt;&gt;MONTH(StartDate),'У2 Ввод'!$D$28="",'У2 Ввод'!$E$28="",'У2 Ввод'!$D$28&gt;$B24),0,MAX(0,MIN(1,'У2 Ввод'!$E$28-NETWORKDAYS('У2 Ввод'!$D$28,$B24)+1))/Настройки!$E$8*100)</f>
        <v>0</v>
      </c>
      <c r="X24" s="67" t="n">
        <f aca="false">IF(OR($D24=1,MONTH($B24)&lt;&gt;MONTH(StartDate),'У2 Ввод'!$D$29="",'У2 Ввод'!$E$29="",'У2 Ввод'!$D$29&gt;$B24),0,MAX(0,MIN(1,'У2 Ввод'!$E$29-NETWORKDAYS('У2 Ввод'!$D$29,$B24)+1))/Настройки!$E$8*100)</f>
        <v>0</v>
      </c>
      <c r="Y24" s="67" t="n">
        <f aca="false">IF(OR($D24=1,MONTH($B24)&lt;&gt;MONTH(StartDate),'У2 Ввод'!$D$30="",'У2 Ввод'!$E$30="",'У2 Ввод'!$D$30&gt;$B24),0,MAX(0,MIN(1,'У2 Ввод'!$E$30-NETWORKDAYS('У2 Ввод'!$D$30,$B24)+1))/Настройки!$E$8*100)</f>
        <v>0</v>
      </c>
      <c r="Z24" s="67" t="n">
        <f aca="false">IF(OR($D24=1,MONTH($B24)&lt;&gt;MONTH(StartDate),'У2 Ввод'!$D$31="",'У2 Ввод'!$E$31="",'У2 Ввод'!$D$31&gt;$B24),0,MAX(0,MIN(1,'У2 Ввод'!$E$31-NETWORKDAYS('У2 Ввод'!$D$31,$B24)+1))/Настройки!$E$8*100)</f>
        <v>0</v>
      </c>
      <c r="AA24" s="67" t="n">
        <f aca="false">IF(OR($D24=1,MONTH($B24)&lt;&gt;MONTH(StartDate),'У2 Ввод'!$D$32="",'У2 Ввод'!$E$32="",'У2 Ввод'!$D$32&gt;$B24),0,MAX(0,MIN(1,'У2 Ввод'!$E$32-NETWORKDAYS('У2 Ввод'!$D$32,$B24)+1))/Настройки!$E$8*100)</f>
        <v>0</v>
      </c>
      <c r="AB24" s="67" t="n">
        <f aca="false">IF(OR($D24=1,MONTH($B24)&lt;&gt;MONTH(StartDate),'У2 Ввод'!$D$33="",'У2 Ввод'!$E$33="",'У2 Ввод'!$D$33&gt;$B24),0,MAX(0,MIN(1,'У2 Ввод'!$E$33-NETWORKDAYS('У2 Ввод'!$D$33,$B24)+1))/Настройки!$E$8*100)</f>
        <v>0</v>
      </c>
      <c r="AC24" s="67" t="n">
        <f aca="false">IF(OR($D24=1,MONTH($B24)&lt;&gt;MONTH(StartDate),'У2 Ввод'!$D$34="",'У2 Ввод'!$E$34="",'У2 Ввод'!$D$34&gt;$B24),0,MAX(0,MIN(1,'У2 Ввод'!$E$34-NETWORKDAYS('У2 Ввод'!$D$34,$B24)+1))/Настройки!$E$8*100)</f>
        <v>0</v>
      </c>
      <c r="AD24" s="67" t="n">
        <f aca="false">IF(OR($D24=1,MONTH($B24)&lt;&gt;MONTH(StartDate),'У2 Ввод'!$D$35="",'У2 Ввод'!$E$35="",'У2 Ввод'!$D$35&gt;$B24),0,MAX(0,MIN(1,'У2 Ввод'!$E$35-NETWORKDAYS('У2 Ввод'!$D$35,$B24)+1))/Настройки!$E$8*100)</f>
        <v>0</v>
      </c>
      <c r="AE24" s="67" t="n">
        <f aca="false">IF(OR($D24=1,MONTH($B24)&lt;&gt;MONTH(StartDate),'У2 Ввод'!$D$36="",'У2 Ввод'!$E$36="",'У2 Ввод'!$D$36&gt;$B24),0,MAX(0,MIN(1,'У2 Ввод'!$E$36-NETWORKDAYS('У2 Ввод'!$D$36,$B24)+1))/Настройки!$E$8*100)</f>
        <v>0</v>
      </c>
      <c r="AF24" s="67" t="n">
        <f aca="false">IF(OR($D24=1,MONTH($B24)&lt;&gt;MONTH(StartDate),'У2 Ввод'!$D$37="",'У2 Ввод'!$E$37="",'У2 Ввод'!$D$37&gt;$B24),0,MAX(0,MIN(1,'У2 Ввод'!$E$37-NETWORKDAYS('У2 Ввод'!$D$37,$B24)+1))/Настройки!$E$8*100)</f>
        <v>0</v>
      </c>
      <c r="AG24" s="67" t="n">
        <f aca="false">IF(OR($D24=1,MONTH($B24)&lt;&gt;MONTH(StartDate),'У2 Ввод'!$D$38="",'У2 Ввод'!$E$38="",'У2 Ввод'!$D$38&gt;$B24),0,MAX(0,MIN(1,'У2 Ввод'!$E$38-NETWORKDAYS('У2 Ввод'!$D$38,$B24)+1))/Настройки!$E$8*100)</f>
        <v>0</v>
      </c>
      <c r="AH24" s="67" t="n">
        <f aca="false">IF(OR($D24=1,MONTH($B24)&lt;&gt;MONTH(StartDate),'У2 Ввод'!$D$39="",'У2 Ввод'!$E$39="",'У2 Ввод'!$D$39&gt;$B24),0,MAX(0,MIN(1,'У2 Ввод'!$E$39-NETWORKDAYS('У2 Ввод'!$D$39,$B24)+1))/Настройки!$E$8*100)</f>
        <v>0</v>
      </c>
      <c r="AI24" s="67" t="n">
        <f aca="false">IF(OR($D24=1,MONTH($B24)&lt;&gt;MONTH(StartDate),'У2 Ввод'!$D$40="",'У2 Ввод'!$E$40="",'У2 Ввод'!$D$40&gt;$B24),0,MAX(0,MIN(1,'У2 Ввод'!$E$40-NETWORKDAYS('У2 Ввод'!$D$40,$B24)+1))/Настройки!$E$8*100)</f>
        <v>0</v>
      </c>
      <c r="AJ24" s="67" t="n">
        <f aca="false">IF(OR($D24=1,MONTH($B24)&lt;&gt;MONTH(StartDate),'У2 Ввод'!$D$41="",'У2 Ввод'!$E$41="",'У2 Ввод'!$D$41&gt;$B24),0,MAX(0,MIN(1,'У2 Ввод'!$E$41-NETWORKDAYS('У2 Ввод'!$D$41,$B24)+1))/Настройки!$E$8*100)</f>
        <v>0</v>
      </c>
      <c r="AK24" s="67" t="n">
        <f aca="false">IF(OR($D24=1,MONTH($B24)&lt;&gt;MONTH(StartDate),'У2 Ввод'!$D$42="",'У2 Ввод'!$E$42="",'У2 Ввод'!$D$42&gt;$B24),0,MAX(0,MIN(1,'У2 Ввод'!$E$42-NETWORKDAYS('У2 Ввод'!$D$42,$B24)+1))/Настройки!$E$8*100)</f>
        <v>0</v>
      </c>
      <c r="AL24" s="67" t="n">
        <f aca="false">IF(OR($D24=1,MONTH($B24)&lt;&gt;MONTH(StartDate),'У2 Ввод'!$D$43="",'У2 Ввод'!$E$43="",'У2 Ввод'!$D$43&gt;$B24),0,MAX(0,MIN(1,'У2 Ввод'!$E$43-NETWORKDAYS('У2 Ввод'!$D$43,$B24)+1))/Настройки!$E$8*100)</f>
        <v>0</v>
      </c>
      <c r="AM24" s="67" t="n">
        <f aca="false">IF(OR($D24=1,MONTH($B24)&lt;&gt;MONTH(StartDate),'У2 Ввод'!$D$44="",'У2 Ввод'!$E$44="",'У2 Ввод'!$D$44&gt;$B24),0,MAX(0,MIN(1,'У2 Ввод'!$E$44-NETWORKDAYS('У2 Ввод'!$D$44,$B24)+1))/Настройки!$E$8*100)</f>
        <v>0</v>
      </c>
      <c r="AN24" s="67" t="n">
        <f aca="false">IF(OR($D24=1,MONTH($B24)&lt;&gt;MONTH(StartDate),'У2 Ввод'!$D$45="",'У2 Ввод'!$E$45="",'У2 Ввод'!$D$45&gt;$B24),0,MAX(0,MIN(1,'У2 Ввод'!$E$45-NETWORKDAYS('У2 Ввод'!$D$45,$B24)+1))/Настройки!$E$8*100)</f>
        <v>0</v>
      </c>
      <c r="AO24" s="67" t="n">
        <f aca="false">IF(OR($D24=1,MONTH($B24)&lt;&gt;MONTH(StartDate),'У2 Ввод'!$D$46="",'У2 Ввод'!$E$46="",'У2 Ввод'!$D$46&gt;$B24),0,MAX(0,MIN(1,'У2 Ввод'!$E$46-NETWORKDAYS('У2 Ввод'!$D$46,$B24)+1))/Настройки!$E$8*100)</f>
        <v>0</v>
      </c>
      <c r="AP24" s="67" t="n">
        <f aca="false">IF(OR($D24=1,MONTH($B24)&lt;&gt;MONTH(StartDate),'У2 Ввод'!$D$47="",'У2 Ввод'!$E$47="",'У2 Ввод'!$D$47&gt;$B24),0,MAX(0,MIN(1,'У2 Ввод'!$E$47-NETWORKDAYS('У2 Ввод'!$D$47,$B24)+1))/Настройки!$E$8*100)</f>
        <v>0</v>
      </c>
      <c r="AQ24" s="67" t="n">
        <f aca="false">IF(OR($D24=1,MONTH($B24)&lt;&gt;MONTH(StartDate),'У2 Ввод'!$D$48="",'У2 Ввод'!$E$48="",'У2 Ввод'!$D$48&gt;$B24),0,MAX(0,MIN(1,'У2 Ввод'!$E$48-NETWORKDAYS('У2 Ввод'!$D$48,$B24)+1))/Настройки!$E$8*100)</f>
        <v>0</v>
      </c>
      <c r="AR24" s="67" t="n">
        <f aca="false">IF(OR($D24=1,MONTH($B24)&lt;&gt;MONTH(StartDate),'У2 Ввод'!$D$49="",'У2 Ввод'!$E$49="",'У2 Ввод'!$D$49&gt;$B24),0,MAX(0,MIN(1,'У2 Ввод'!$E$49-NETWORKDAYS('У2 Ввод'!$D$49,$B24)+1))/Настройки!$E$8*100)</f>
        <v>0</v>
      </c>
      <c r="AS24" s="67" t="n">
        <f aca="false">IF(OR($D24=1,MONTH($B24)&lt;&gt;MONTH(StartDate),'У2 Ввод'!$D$50="",'У2 Ввод'!$E$50="",'У2 Ввод'!$D$50&gt;$B24),0,MAX(0,MIN(1,'У2 Ввод'!$E$50-NETWORKDAYS('У2 Ввод'!$D$50,$B24)+1))/Настройки!$E$8*100)</f>
        <v>0</v>
      </c>
      <c r="AT24" s="67" t="n">
        <f aca="false">IF(OR($D24=1,MONTH($B24)&lt;&gt;MONTH(StartDate),'У2 Ввод'!$D$51="",'У2 Ввод'!$E$51="",'У2 Ввод'!$D$51&gt;$B24),0,MAX(0,MIN(1,'У2 Ввод'!$E$51-NETWORKDAYS('У2 Ввод'!$D$51,$B24)+1))/Настройки!$E$8*100)</f>
        <v>0</v>
      </c>
      <c r="AU24" s="67" t="n">
        <f aca="false">IF(OR($D24=1,MONTH($B24)&lt;&gt;MONTH(StartDate),'У2 Ввод'!$D$52="",'У2 Ввод'!$E$52="",'У2 Ввод'!$D$52&gt;$B24),0,MAX(0,MIN(1,'У2 Ввод'!$E$52-NETWORKDAYS('У2 Ввод'!$D$52,$B24)+1))/Настройки!$E$8*100)</f>
        <v>0</v>
      </c>
      <c r="AV24" s="67" t="n">
        <f aca="false">IF(OR($D24=1,MONTH($B24)&lt;&gt;MONTH(StartDate),'У2 Ввод'!$D$53="",'У2 Ввод'!$E$53="",'У2 Ввод'!$D$53&gt;$B24),0,MAX(0,MIN(1,'У2 Ввод'!$E$53-NETWORKDAYS('У2 Ввод'!$D$53,$B24)+1))/Настройки!$E$8*100)</f>
        <v>0</v>
      </c>
      <c r="AW24" s="67" t="n">
        <f aca="false">IF(OR($D24=1,MONTH($B24)&lt;&gt;MONTH(StartDate),'У2 Ввод'!$D$54="",'У2 Ввод'!$E$54="",'У2 Ввод'!$D$54&gt;$B24),0,MAX(0,MIN(1,'У2 Ввод'!$E$54-NETWORKDAYS('У2 Ввод'!$D$54,$B24)+1))/Настройки!$E$8*100)</f>
        <v>0</v>
      </c>
      <c r="AX24" s="67" t="n">
        <f aca="false">IF(OR($D24=1,MONTH($B24)&lt;&gt;MONTH(StartDate),'У2 Ввод'!$D$55="",'У2 Ввод'!$E$55="",'У2 Ввод'!$D$55&gt;$B24),0,MAX(0,MIN(1,'У2 Ввод'!$E$55-NETWORKDAYS('У2 Ввод'!$D$55,$B24)+1))/Настройки!$E$8*100)</f>
        <v>0</v>
      </c>
      <c r="AY24" s="67" t="n">
        <f aca="false">IF(OR($D24=1,MONTH($B24)&lt;&gt;MONTH(StartDate),'У2 Ввод'!$D$56="",'У2 Ввод'!$E$56="",'У2 Ввод'!$D$56&gt;$B24),0,MAX(0,MIN(1,'У2 Ввод'!$E$56-NETWORKDAYS('У2 Ввод'!$D$56,$B24)+1))/Настройки!$E$8*100)</f>
        <v>0</v>
      </c>
      <c r="AZ24" s="67" t="n">
        <f aca="false">IF(OR($D24=1,MONTH($B24)&lt;&gt;MONTH(StartDate),'У2 Ввод'!$D$57="",'У2 Ввод'!$E$57="",'У2 Ввод'!$D$57&gt;$B24),0,MAX(0,MIN(1,'У2 Ввод'!$E$57-NETWORKDAYS('У2 Ввод'!$D$57,$B24)+1))/Настройки!$E$8*100)</f>
        <v>0</v>
      </c>
      <c r="BA24" s="67" t="n">
        <f aca="false">IF(OR($D24=1,MONTH($B24)&lt;&gt;MONTH(StartDate),'У2 Ввод'!$D$58="",'У2 Ввод'!$E$58="",'У2 Ввод'!$D$58&gt;$B24),0,MAX(0,MIN(1,'У2 Ввод'!$E$58-NETWORKDAYS('У2 Ввод'!$D$58,$B24)+1))/Настройки!$E$8*100)</f>
        <v>0</v>
      </c>
      <c r="BB24" s="67" t="n">
        <f aca="false">IF(OR($D24=1,MONTH($B24)&lt;&gt;MONTH(StartDate),'У2 Ввод'!$D$59="",'У2 Ввод'!$E$59="",'У2 Ввод'!$D$59&gt;$B24),0,MAX(0,MIN(1,'У2 Ввод'!$E$59-NETWORKDAYS('У2 Ввод'!$D$59,$B24)+1))/Настройки!$E$8*100)</f>
        <v>0</v>
      </c>
      <c r="BC24" s="67" t="n">
        <f aca="false">IF(OR($D24=1,MONTH($B24)&lt;&gt;MONTH(StartDate),'У2 Ввод'!$D$60="",'У2 Ввод'!$E$60="",'У2 Ввод'!$D$60&gt;$B24),0,MAX(0,MIN(1,'У2 Ввод'!$E$60-NETWORKDAYS('У2 Ввод'!$D$60,$B24)+1))/Настройки!$E$8*100)</f>
        <v>0</v>
      </c>
      <c r="BD24" s="67" t="n">
        <f aca="false">IF(OR($D24=1,MONTH($B24)&lt;&gt;MONTH(StartDate),'У2 Ввод'!$D$61="",'У2 Ввод'!$E$61="",'У2 Ввод'!$D$61&gt;$B24),0,MAX(0,MIN(1,'У2 Ввод'!$E$61-NETWORKDAYS('У2 Ввод'!$D$61,$B24)+1))/Настройки!$E$8*100)</f>
        <v>0</v>
      </c>
      <c r="BE24" s="67" t="n">
        <f aca="false">IF(OR($D24=1,MONTH($B24)&lt;&gt;MONTH(StartDate),'У2 Ввод'!$D$62="",'У2 Ввод'!$E$62="",'У2 Ввод'!$D$62&gt;$B24),0,MAX(0,MIN(1,'У2 Ввод'!$E$62-NETWORKDAYS('У2 Ввод'!$D$62,$B24)+1))/Настройки!$E$8*100)</f>
        <v>0</v>
      </c>
      <c r="BF24" s="67" t="n">
        <f aca="false">IF(OR($D24=1,MONTH($B24)&lt;&gt;MONTH(StartDate),'У2 Ввод'!$D$63="",'У2 Ввод'!$E$63="",'У2 Ввод'!$D$63&gt;$B24),0,MAX(0,MIN(1,'У2 Ввод'!$E$63-NETWORKDAYS('У2 Ввод'!$D$63,$B24)+1))/Настройки!$E$8*100)</f>
        <v>0</v>
      </c>
      <c r="BG24" s="67" t="n">
        <f aca="false">IF(OR($D24=1,MONTH($B24)&lt;&gt;MONTH(StartDate),'У2 Ввод'!$D$64="",'У2 Ввод'!$E$64="",'У2 Ввод'!$D$64&gt;$B24),0,MAX(0,MIN(1,'У2 Ввод'!$E$64-NETWORKDAYS('У2 Ввод'!$D$64,$B24)+1))/Настройки!$E$8*100)</f>
        <v>0</v>
      </c>
      <c r="BH24" s="67" t="n">
        <f aca="false">IF(OR($D24=1,MONTH($B24)&lt;&gt;MONTH(StartDate),'У2 Ввод'!$D$65="",'У2 Ввод'!$E$65="",'У2 Ввод'!$D$65&gt;$B24),0,MAX(0,MIN(1,'У2 Ввод'!$E$65-NETWORKDAYS('У2 Ввод'!$D$65,$B24)+1))/Настройки!$E$8*100)</f>
        <v>0</v>
      </c>
      <c r="BI24" s="67" t="n">
        <f aca="false">IF(OR($D24=1,MONTH($B24)&lt;&gt;MONTH(StartDate),'У2 Ввод'!$D$66="",'У2 Ввод'!$E$66="",'У2 Ввод'!$D$66&gt;$B24),0,MAX(0,MIN(1,'У2 Ввод'!$E$66-NETWORKDAYS('У2 Ввод'!$D$66,$B24)+1))/Настройки!$E$8*100)</f>
        <v>0</v>
      </c>
      <c r="BJ24" s="67" t="n">
        <f aca="false">IF(OR($D24=1,MONTH($B24)&lt;&gt;MONTH(StartDate),'У2 Ввод'!$D$67="",'У2 Ввод'!$E$67="",'У2 Ввод'!$D$67&gt;$B24),0,MAX(0,MIN(1,'У2 Ввод'!$E$67-NETWORKDAYS('У2 Ввод'!$D$67,$B24)+1))/Настройки!$E$8*100)</f>
        <v>0</v>
      </c>
      <c r="BK24" s="67" t="n">
        <f aca="false">IF(OR($D24=1,MONTH($B24)&lt;&gt;MONTH(StartDate),'У2 Ввод'!$D$68="",'У2 Ввод'!$E$68="",'У2 Ввод'!$D$68&gt;$B24),0,MAX(0,MIN(1,'У2 Ввод'!$E$68-NETWORKDAYS('У2 Ввод'!$D$68,$B24)+1))/Настройки!$E$8*100)</f>
        <v>0</v>
      </c>
      <c r="BL24" s="67" t="n">
        <f aca="false">IF(OR($D24=1,MONTH($B24)&lt;&gt;MONTH(StartDate),'У2 Ввод'!$D$69="",'У2 Ввод'!$E$69="",'У2 Ввод'!$D$69&gt;$B24),0,MAX(0,MIN(1,'У2 Ввод'!$E$69-NETWORKDAYS('У2 Ввод'!$D$69,$B24)+1))/Настройки!$E$8*100)</f>
        <v>0</v>
      </c>
      <c r="BM24" s="67" t="n">
        <f aca="false">IF(OR($D24=1,MONTH($B24)&lt;&gt;MONTH(StartDate),'У2 Ввод'!$D$70="",'У2 Ввод'!$E$70="",'У2 Ввод'!$D$70&gt;$B24),0,MAX(0,MIN(1,'У2 Ввод'!$E$70-NETWORKDAYS('У2 Ввод'!$D$70,$B24)+1))/Настройки!$E$8*100)</f>
        <v>0</v>
      </c>
      <c r="BN24" s="67" t="n">
        <f aca="false">IF(OR($D24=1,MONTH($B24)&lt;&gt;MONTH(StartDate),'У2 Ввод'!$D$71="",'У2 Ввод'!$E$71="",'У2 Ввод'!$D$71&gt;$B24),0,MAX(0,MIN(1,'У2 Ввод'!$E$71-NETWORKDAYS('У2 Ввод'!$D$71,$B24)+1))/Настройки!$E$8*100)</f>
        <v>0</v>
      </c>
      <c r="BO24" s="67" t="n">
        <f aca="false">IF(OR($D24=1,MONTH($B24)&lt;&gt;MONTH(StartDate),'У2 Ввод'!$D$72="",'У2 Ввод'!$E$72="",'У2 Ввод'!$D$72&gt;$B24),0,MAX(0,MIN(1,'У2 Ввод'!$E$72-NETWORKDAYS('У2 Ввод'!$D$72,$B24)+1))/Настройки!$E$8*100)</f>
        <v>0</v>
      </c>
      <c r="BP24" s="67" t="n">
        <f aca="false">IF(OR($D24=1,MONTH($B24)&lt;&gt;MONTH(StartDate),'У2 Ввод'!$D$73="",'У2 Ввод'!$E$73="",'У2 Ввод'!$D$73&gt;$B24),0,MAX(0,MIN(1,'У2 Ввод'!$E$73-NETWORKDAYS('У2 Ввод'!$D$73,$B24)+1))/Настройки!$E$8*100)</f>
        <v>0</v>
      </c>
      <c r="BQ24" s="67" t="n">
        <f aca="false">IF(OR($D24=1,MONTH($B24)&lt;&gt;MONTH(StartDate),'У2 Ввод'!$D$74="",'У2 Ввод'!$E$74="",'У2 Ввод'!$D$74&gt;$B24),0,MAX(0,MIN(1,'У2 Ввод'!$E$74-NETWORKDAYS('У2 Ввод'!$D$74,$B24)+1))/Настройки!$E$8*100)</f>
        <v>0</v>
      </c>
      <c r="BR24" s="67" t="n">
        <f aca="false">IF(OR($D24=1,MONTH($B24)&lt;&gt;MONTH(StartDate),'У2 Ввод'!$D$75="",'У2 Ввод'!$E$75="",'У2 Ввод'!$D$75&gt;$B24),0,MAX(0,MIN(1,'У2 Ввод'!$E$75-NETWORKDAYS('У2 Ввод'!$D$75,$B24)+1))/Настройки!$E$8*100)</f>
        <v>0</v>
      </c>
      <c r="BS24" s="67" t="n">
        <f aca="false">IF(OR($D24=1,MONTH($B24)&lt;&gt;MONTH(StartDate),'У2 Ввод'!$D$76="",'У2 Ввод'!$E$76="",'У2 Ввод'!$D$76&gt;$B24),0,MAX(0,MIN(1,'У2 Ввод'!$E$76-NETWORKDAYS('У2 Ввод'!$D$76,$B24)+1))/Настройки!$E$8*100)</f>
        <v>0</v>
      </c>
      <c r="BT24" s="67" t="n">
        <f aca="false">IF(OR($D24=1,MONTH($B24)&lt;&gt;MONTH(StartDate),'У2 Ввод'!$D$77="",'У2 Ввод'!$E$77="",'У2 Ввод'!$D$77&gt;$B24),0,MAX(0,MIN(1,'У2 Ввод'!$E$77-NETWORKDAYS('У2 Ввод'!$D$77,$B24)+1))/Настройки!$E$8*100)</f>
        <v>0</v>
      </c>
      <c r="BU24" s="67" t="n">
        <f aca="false">IF(OR($D24=1,MONTH($B24)&lt;&gt;MONTH(StartDate),'У2 Ввод'!$D$78="",'У2 Ввод'!$E$78="",'У2 Ввод'!$D$78&gt;$B24),0,MAX(0,MIN(1,'У2 Ввод'!$E$78-NETWORKDAYS('У2 Ввод'!$D$78,$B24)+1))/Настройки!$E$8*100)</f>
        <v>0</v>
      </c>
      <c r="BV24" s="67" t="n">
        <f aca="false">IF(OR($D24=1,MONTH($B24)&lt;&gt;MONTH(StartDate),'У2 Ввод'!$D$79="",'У2 Ввод'!$E$79="",'У2 Ввод'!$D$79&gt;$B24),0,MAX(0,MIN(1,'У2 Ввод'!$E$79-NETWORKDAYS('У2 Ввод'!$D$79,$B24)+1))/Настройки!$E$8*100)</f>
        <v>0</v>
      </c>
      <c r="BW24" s="67" t="n">
        <f aca="false">IF(OR($D24=1,MONTH($B24)&lt;&gt;MONTH(StartDate),'У2 Ввод'!$D$80="",'У2 Ввод'!$E$80="",'У2 Ввод'!$D$80&gt;$B24),0,MAX(0,MIN(1,'У2 Ввод'!$E$80-NETWORKDAYS('У2 Ввод'!$D$80,$B24)+1))/Настройки!$E$8*100)</f>
        <v>0</v>
      </c>
      <c r="BX24" s="67" t="n">
        <f aca="false">IF(OR($D24=1,MONTH($B24)&lt;&gt;MONTH(StartDate),'У2 Ввод'!$D$81="",'У2 Ввод'!$E$81="",'У2 Ввод'!$D$81&gt;$B24),0,MAX(0,MIN(1,'У2 Ввод'!$E$81-NETWORKDAYS('У2 Ввод'!$D$81,$B24)+1))/Настройки!$E$8*100)</f>
        <v>0</v>
      </c>
      <c r="BY24" s="67" t="n">
        <f aca="false">IF(OR($D24=1,MONTH($B24)&lt;&gt;MONTH(StartDate),'У2 Ввод'!$D$82="",'У2 Ввод'!$E$82="",'У2 Ввод'!$D$82&gt;$B24),0,MAX(0,MIN(1,'У2 Ввод'!$E$82-NETWORKDAYS('У2 Ввод'!$D$82,$B24)+1))/Настройки!$E$8*100)</f>
        <v>0</v>
      </c>
      <c r="BZ24" s="67" t="n">
        <f aca="false">IF(OR($D24=1,MONTH($B24)&lt;&gt;MONTH(StartDate),'У2 Ввод'!$D$83="",'У2 Ввод'!$E$83="",'У2 Ввод'!$D$83&gt;$B24),0,MAX(0,MIN(1,'У2 Ввод'!$E$83-NETWORKDAYS('У2 Ввод'!$D$83,$B24)+1))/Настройки!$E$8*100)</f>
        <v>0</v>
      </c>
      <c r="CA24" s="67" t="n">
        <f aca="false">IF(OR($D24=1,MONTH($B24)&lt;&gt;MONTH(StartDate),'У2 Ввод'!$D$84="",'У2 Ввод'!$E$84="",'У2 Ввод'!$D$84&gt;$B24),0,MAX(0,MIN(1,'У2 Ввод'!$E$84-NETWORKDAYS('У2 Ввод'!$D$84,$B24)+1))/Настройки!$E$8*100)</f>
        <v>0</v>
      </c>
      <c r="CB24" s="67" t="n">
        <f aca="false">IF(OR($D24=1,MONTH($B24)&lt;&gt;MONTH(StartDate),'У2 Ввод'!$D$85="",'У2 Ввод'!$E$85="",'У2 Ввод'!$D$85&gt;$B24),0,MAX(0,MIN(1,'У2 Ввод'!$E$85-NETWORKDAYS('У2 Ввод'!$D$85,$B24)+1))/Настройки!$E$8*100)</f>
        <v>0</v>
      </c>
      <c r="CC24" s="67" t="n">
        <f aca="false">IF(OR($D24=1,MONTH($B24)&lt;&gt;MONTH(StartDate),'У2 Ввод'!$D$86="",'У2 Ввод'!$E$86="",'У2 Ввод'!$D$86&gt;$B24),0,MAX(0,MIN(1,'У2 Ввод'!$E$86-NETWORKDAYS('У2 Ввод'!$D$86,$B24)+1))/Настройки!$E$8*100)</f>
        <v>0</v>
      </c>
      <c r="CD24" s="67" t="n">
        <f aca="false">IF(OR($D24=1,MONTH($B24)&lt;&gt;MONTH(StartDate),'У2 Ввод'!$D$87="",'У2 Ввод'!$E$87="",'У2 Ввод'!$D$87&gt;$B24),0,MAX(0,MIN(1,'У2 Ввод'!$E$87-NETWORKDAYS('У2 Ввод'!$D$87,$B24)+1))/Настройки!$E$8*100)</f>
        <v>0</v>
      </c>
      <c r="CE24" s="67" t="n">
        <f aca="false">IF(OR($D24=1,MONTH($B24)&lt;&gt;MONTH(StartDate),'У2 Ввод'!$D$88="",'У2 Ввод'!$E$88="",'У2 Ввод'!$D$88&gt;$B24),0,MAX(0,MIN(1,'У2 Ввод'!$E$88-NETWORKDAYS('У2 Ввод'!$D$88,$B24)+1))/Настройки!$E$8*100)</f>
        <v>0</v>
      </c>
      <c r="CF24" s="67" t="n">
        <f aca="false">IF(OR($D24=1,MONTH($B24)&lt;&gt;MONTH(StartDate),'У2 Ввод'!$D$89="",'У2 Ввод'!$E$89="",'У2 Ввод'!$D$89&gt;$B24),0,MAX(0,MIN(1,'У2 Ввод'!$E$89-NETWORKDAYS('У2 Ввод'!$D$89,$B24)+1))/Настройки!$E$8*100)</f>
        <v>0</v>
      </c>
      <c r="CG24" s="67" t="n">
        <f aca="false">IF(OR($D24=1,MONTH($B24)&lt;&gt;MONTH(StartDate),'У2 Ввод'!$D$90="",'У2 Ввод'!$E$90="",'У2 Ввод'!$D$90&gt;$B24),0,MAX(0,MIN(1,'У2 Ввод'!$E$90-NETWORKDAYS('У2 Ввод'!$D$90,$B24)+1))/Настройки!$E$8*100)</f>
        <v>0</v>
      </c>
      <c r="CH24" s="67" t="n">
        <f aca="false">IF(OR($D24=1,MONTH($B24)&lt;&gt;MONTH(StartDate),'У2 Ввод'!$D$91="",'У2 Ввод'!$E$91="",'У2 Ввод'!$D$91&gt;$B24),0,MAX(0,MIN(1,'У2 Ввод'!$E$91-NETWORKDAYS('У2 Ввод'!$D$91,$B24)+1))/Настройки!$E$8*100)</f>
        <v>0</v>
      </c>
      <c r="CI24" s="67" t="n">
        <f aca="false">IF(OR($D24=1,MONTH($B24)&lt;&gt;MONTH(StartDate),'У2 Ввод'!$D$92="",'У2 Ввод'!$E$92="",'У2 Ввод'!$D$92&gt;$B24),0,MAX(0,MIN(1,'У2 Ввод'!$E$92-NETWORKDAYS('У2 Ввод'!$D$92,$B24)+1))/Настройки!$E$8*100)</f>
        <v>0</v>
      </c>
      <c r="CJ24" s="67" t="n">
        <f aca="false">IF(OR($D24=1,MONTH($B24)&lt;&gt;MONTH(StartDate),'У2 Ввод'!$D$93="",'У2 Ввод'!$E$93="",'У2 Ввод'!$D$93&gt;$B24),0,MAX(0,MIN(1,'У2 Ввод'!$E$93-NETWORKDAYS('У2 Ввод'!$D$93,$B24)+1))/Настройки!$E$8*100)</f>
        <v>0</v>
      </c>
      <c r="CK24" s="67" t="n">
        <f aca="false">IF(OR($D24=1,MONTH($B24)&lt;&gt;MONTH(StartDate),'У2 Ввод'!$D$94="",'У2 Ввод'!$E$94="",'У2 Ввод'!$D$94&gt;$B24),0,MAX(0,MIN(1,'У2 Ввод'!$E$94-NETWORKDAYS('У2 Ввод'!$D$94,$B24)+1))/Настройки!$E$8*100)</f>
        <v>0</v>
      </c>
      <c r="CL24" s="67" t="n">
        <f aca="false">IF(OR($D24=1,MONTH($B24)&lt;&gt;MONTH(StartDate),'У2 Ввод'!$D$95="",'У2 Ввод'!$E$95="",'У2 Ввод'!$D$95&gt;$B24),0,MAX(0,MIN(1,'У2 Ввод'!$E$95-NETWORKDAYS('У2 Ввод'!$D$95,$B24)+1))/Настройки!$E$8*100)</f>
        <v>0</v>
      </c>
      <c r="CM24" s="67" t="n">
        <f aca="false">IF(OR($D24=1,MONTH($B24)&lt;&gt;MONTH(StartDate),'У2 Ввод'!$D$96="",'У2 Ввод'!$E$96="",'У2 Ввод'!$D$96&gt;$B24),0,MAX(0,MIN(1,'У2 Ввод'!$E$96-NETWORKDAYS('У2 Ввод'!$D$96,$B24)+1))/Настройки!$E$8*100)</f>
        <v>0</v>
      </c>
      <c r="CN24" s="67" t="n">
        <f aca="false">IF(OR($D24=1,MONTH($B24)&lt;&gt;MONTH(StartDate),'У2 Ввод'!$D$97="",'У2 Ввод'!$E$97="",'У2 Ввод'!$D$97&gt;$B24),0,MAX(0,MIN(1,'У2 Ввод'!$E$97-NETWORKDAYS('У2 Ввод'!$D$97,$B24)+1))/Настройки!$E$8*100)</f>
        <v>0</v>
      </c>
      <c r="CO24" s="67" t="n">
        <f aca="false">IF(OR($D24=1,MONTH($B24)&lt;&gt;MONTH(StartDate),'У2 Ввод'!$D$98="",'У2 Ввод'!$E$98="",'У2 Ввод'!$D$98&gt;$B24),0,MAX(0,MIN(1,'У2 Ввод'!$E$98-NETWORKDAYS('У2 Ввод'!$D$98,$B24)+1))/Настройки!$E$8*100)</f>
        <v>0</v>
      </c>
      <c r="CP24" s="67" t="n">
        <f aca="false">IF(OR($D24=1,MONTH($B24)&lt;&gt;MONTH(StartDate),'У2 Ввод'!$D$99="",'У2 Ввод'!$E$99="",'У2 Ввод'!$D$99&gt;$B24),0,MAX(0,MIN(1,'У2 Ввод'!$E$99-NETWORKDAYS('У2 Ввод'!$D$99,$B24)+1))/Настройки!$E$8*100)</f>
        <v>0</v>
      </c>
      <c r="CQ24" s="67" t="n">
        <f aca="false">IF(OR($D24=1,MONTH($B24)&lt;&gt;MONTH(StartDate),'У2 Ввод'!$D$100="",'У2 Ввод'!$E$100="",'У2 Ввод'!$D$100&gt;$B24),0,MAX(0,MIN(1,'У2 Ввод'!$E$100-NETWORKDAYS('У2 Ввод'!$D$100,$B24)+1))/Настройки!$E$8*100)</f>
        <v>0</v>
      </c>
      <c r="CR24" s="67" t="n">
        <f aca="false">IF(OR($D24=1,MONTH($B24)&lt;&gt;MONTH(StartDate),'У2 Ввод'!$D$101="",'У2 Ввод'!$E$101="",'У2 Ввод'!$D$101&gt;$B24),0,MAX(0,MIN(1,'У2 Ввод'!$E$101-NETWORKDAYS('У2 Ввод'!$D$101,$B24)+1))/Настройки!$E$8*100)</f>
        <v>0</v>
      </c>
      <c r="CS24" s="67" t="n">
        <f aca="false">IF(OR($D24=1,MONTH($B24)&lt;&gt;MONTH(StartDate),'У2 Ввод'!$D$102="",'У2 Ввод'!$E$102="",'У2 Ввод'!$D$102&gt;$B24),0,MAX(0,MIN(1,'У2 Ввод'!$E$102-NETWORKDAYS('У2 Ввод'!$D$102,$B24)+1))/Настройки!$E$8*100)</f>
        <v>0</v>
      </c>
      <c r="CT24" s="67" t="n">
        <f aca="false">IF(OR($D24=1,MONTH($B24)&lt;&gt;MONTH(StartDate),'У2 Ввод'!$D$103="",'У2 Ввод'!$E$103="",'У2 Ввод'!$D$103&gt;$B24),0,MAX(0,MIN(1,'У2 Ввод'!$E$103-NETWORKDAYS('У2 Ввод'!$D$103,$B24)+1))/Настройки!$E$8*100)</f>
        <v>0</v>
      </c>
      <c r="CU24" s="67" t="n">
        <f aca="false">IF(OR($D24=1,MONTH($B24)&lt;&gt;MONTH(StartDate),'У2 Ввод'!$D$104="",'У2 Ввод'!$E$104="",'У2 Ввод'!$D$104&gt;$B24),0,MAX(0,MIN(1,'У2 Ввод'!$E$104-NETWORKDAYS('У2 Ввод'!$D$104,$B24)+1))/Настройки!$E$8*100)</f>
        <v>0</v>
      </c>
      <c r="CV24" s="67" t="n">
        <f aca="false">IF(OR($D24=1,MONTH($B24)&lt;&gt;MONTH(StartDate),'У2 Ввод'!$D$105="",'У2 Ввод'!$E$105="",'У2 Ввод'!$D$105&gt;$B24),0,MAX(0,MIN(1,'У2 Ввод'!$E$105-NETWORKDAYS('У2 Ввод'!$D$105,$B24)+1))/Настройки!$E$8*100)</f>
        <v>0</v>
      </c>
      <c r="CW24" s="67" t="n">
        <f aca="false">IF(OR($D24=1,MONTH($B24)&lt;&gt;MONTH(StartDate),'У2 Ввод'!$D$106="",'У2 Ввод'!$E$106="",'У2 Ввод'!$D$106&gt;$B24),0,MAX(0,MIN(1,'У2 Ввод'!$E$106-NETWORKDAYS('У2 Ввод'!$D$106,$B24)+1))/Настройки!$E$8*100)</f>
        <v>0</v>
      </c>
      <c r="CX24" s="67" t="n">
        <f aca="false">IF(OR($D24=1,MONTH($B24)&lt;&gt;MONTH(StartDate),'У2 Ввод'!$D$107="",'У2 Ввод'!$E$107="",'У2 Ввод'!$D$107&gt;$B24),0,MAX(0,MIN(1,'У2 Ввод'!$E$107-NETWORKDAYS('У2 Ввод'!$D$107,$B24)+1))/Настройки!$E$8*100)</f>
        <v>0</v>
      </c>
      <c r="CY24" s="67" t="n">
        <f aca="false">IF(OR($D24=1,MONTH($B24)&lt;&gt;MONTH(StartDate),'У2 Ввод'!$D$108="",'У2 Ввод'!$E$108="",'У2 Ввод'!$D$108&gt;$B24),0,MAX(0,MIN(1,'У2 Ввод'!$E$108-NETWORKDAYS('У2 Ввод'!$D$108,$B24)+1))/Настройки!$E$8*100)</f>
        <v>0</v>
      </c>
      <c r="CZ24" s="67" t="n">
        <f aca="false">IF(OR($D24=1,MONTH($B24)&lt;&gt;MONTH(StartDate),'У2 Ввод'!$D$109="",'У2 Ввод'!$E$109="",'У2 Ввод'!$D$109&gt;$B24),0,MAX(0,MIN(1,'У2 Ввод'!$E$109-NETWORKDAYS('У2 Ввод'!$D$109,$B24)+1))/Настройки!$E$8*100)</f>
        <v>0</v>
      </c>
      <c r="DA24" s="67" t="n">
        <f aca="false">IF(OR($D24=1,MONTH($B24)&lt;&gt;MONTH(StartDate),'У2 Ввод'!$D$110="",'У2 Ввод'!$E$110="",'У2 Ввод'!$D$110&gt;$B24),0,MAX(0,MIN(1,'У2 Ввод'!$E$110-NETWORKDAYS('У2 Ввод'!$D$110,$B24)+1))/Настройки!$E$8*100)</f>
        <v>0</v>
      </c>
      <c r="DB24" s="67" t="n">
        <f aca="false">IF(OR($D24=1,MONTH($B24)&lt;&gt;MONTH(StartDate),'У2 Ввод'!$D$111="",'У2 Ввод'!$E$111="",'У2 Ввод'!$D$111&gt;$B24),0,MAX(0,MIN(1,'У2 Ввод'!$E$111-NETWORKDAYS('У2 Ввод'!$D$111,$B24)+1))/Настройки!$E$8*100)</f>
        <v>0</v>
      </c>
      <c r="DC24" s="67" t="n">
        <f aca="false">IF(OR($D24=1,MONTH($B24)&lt;&gt;MONTH(StartDate),'У2 Ввод'!$D$112="",'У2 Ввод'!$E$112="",'У2 Ввод'!$D$112&gt;$B24),0,MAX(0,MIN(1,'У2 Ввод'!$E$112-NETWORKDAYS('У2 Ввод'!$D$112,$B24)+1))/Настройки!$E$8*100)</f>
        <v>0</v>
      </c>
      <c r="DD24" s="67" t="n">
        <f aca="false">IF(OR($D24=1,MONTH($B24)&lt;&gt;MONTH(StartDate),'У2 Ввод'!$D$113="",'У2 Ввод'!$E$113="",'У2 Ввод'!$D$113&gt;$B24),0,MAX(0,MIN(1,'У2 Ввод'!$E$113-NETWORKDAYS('У2 Ввод'!$D$113,$B24)+1))/Настройки!$E$8*100)</f>
        <v>0</v>
      </c>
      <c r="DE24" s="67" t="n">
        <f aca="false">IF(OR($D24=1,MONTH($B24)&lt;&gt;MONTH(StartDate),'У2 Ввод'!$D$114="",'У2 Ввод'!$E$114="",'У2 Ввод'!$D$114&gt;$B24),0,MAX(0,MIN(1,'У2 Ввод'!$E$114-NETWORKDAYS('У2 Ввод'!$D$114,$B24)+1))/Настройки!$E$8*100)</f>
        <v>0</v>
      </c>
      <c r="DF24" s="67" t="n">
        <f aca="false">IF(OR($D24=1,MONTH($B24)&lt;&gt;MONTH(StartDate),'У2 Ввод'!$D$115="",'У2 Ввод'!$E$115="",'У2 Ввод'!$D$115&gt;$B24),0,MAX(0,MIN(1,'У2 Ввод'!$E$115-NETWORKDAYS('У2 Ввод'!$D$115,$B24)+1))/Настройки!$E$8*100)</f>
        <v>0</v>
      </c>
      <c r="DG24" s="67" t="n">
        <f aca="false">IF(OR($D24=1,MONTH($B24)&lt;&gt;MONTH(StartDate),'У2 Ввод'!$D$116="",'У2 Ввод'!$E$116="",'У2 Ввод'!$D$116&gt;$B24),0,MAX(0,MIN(1,'У2 Ввод'!$E$116-NETWORKDAYS('У2 Ввод'!$D$116,$B24)+1))/Настройки!$E$8*100)</f>
        <v>0</v>
      </c>
      <c r="DH24" s="67" t="n">
        <f aca="false">IF(OR($D24=1,MONTH($B24)&lt;&gt;MONTH(StartDate),'У2 Ввод'!$D$117="",'У2 Ввод'!$E$117="",'У2 Ввод'!$D$117&gt;$B24),0,MAX(0,MIN(1,'У2 Ввод'!$E$117-NETWORKDAYS('У2 Ввод'!$D$117,$B24)+1))/Настройки!$E$8*100)</f>
        <v>0</v>
      </c>
      <c r="DI24" s="67" t="n">
        <f aca="false">IF(OR($D24=1,MONTH($B24)&lt;&gt;MONTH(StartDate),'У2 Ввод'!$D$118="",'У2 Ввод'!$E$118="",'У2 Ввод'!$D$118&gt;$B24),0,MAX(0,MIN(1,'У2 Ввод'!$E$118-NETWORKDAYS('У2 Ввод'!$D$118,$B24)+1))/Настройки!$E$8*100)</f>
        <v>0</v>
      </c>
      <c r="DJ24" s="67" t="n">
        <f aca="false">IF(OR($D24=1,MONTH($B24)&lt;&gt;MONTH(StartDate),'У2 Ввод'!$D$119="",'У2 Ввод'!$E$119="",'У2 Ввод'!$D$119&gt;$B24),0,MAX(0,MIN(1,'У2 Ввод'!$E$119-NETWORKDAYS('У2 Ввод'!$D$119,$B24)+1))/Настройки!$E$8*100)</f>
        <v>0</v>
      </c>
      <c r="DK24" s="67" t="n">
        <f aca="false">IF(OR($D24=1,MONTH($B24)&lt;&gt;MONTH(StartDate),'У2 Ввод'!$D$120="",'У2 Ввод'!$E$120="",'У2 Ввод'!$D$120&gt;$B24),0,MAX(0,MIN(1,'У2 Ввод'!$E$120-NETWORKDAYS('У2 Ввод'!$D$120,$B24)+1))/Настройки!$E$8*100)</f>
        <v>0</v>
      </c>
      <c r="DL24" s="67" t="n">
        <f aca="false">IF(OR($D24=1,MONTH($B24)&lt;&gt;MONTH(StartDate),'У2 Ввод'!$D$121="",'У2 Ввод'!$E$121="",'У2 Ввод'!$D$121&gt;$B24),0,MAX(0,MIN(1,'У2 Ввод'!$E$121-NETWORKDAYS('У2 Ввод'!$D$121,$B24)+1))/Настройки!$E$8*100)</f>
        <v>0</v>
      </c>
      <c r="DM24" s="67" t="n">
        <f aca="false">IF(OR($D24=1,MONTH($B24)&lt;&gt;MONTH(StartDate),'У2 Ввод'!$D$122="",'У2 Ввод'!$E$122="",'У2 Ввод'!$D$122&gt;$B24),0,MAX(0,MIN(1,'У2 Ввод'!$E$122-NETWORKDAYS('У2 Ввод'!$D$122,$B24)+1))/Настройки!$E$8*100)</f>
        <v>0</v>
      </c>
      <c r="DN24" s="67" t="n">
        <f aca="false">IF(OR($D24=1,MONTH($B24)&lt;&gt;MONTH(StartDate),'У2 Ввод'!$D$123="",'У2 Ввод'!$E$123="",'У2 Ввод'!$D$123&gt;$B24),0,MAX(0,MIN(1,'У2 Ввод'!$E$123-NETWORKDAYS('У2 Ввод'!$D$123,$B24)+1))/Настройки!$E$8*100)</f>
        <v>0</v>
      </c>
      <c r="DO24" s="67" t="n">
        <f aca="false">IF(OR($D24=1,MONTH($B24)&lt;&gt;MONTH(StartDate),'У2 Ввод'!$D$124="",'У2 Ввод'!$E$124="",'У2 Ввод'!$D$124&gt;$B24),0,MAX(0,MIN(1,'У2 Ввод'!$E$124-NETWORKDAYS('У2 Ввод'!$D$124,$B24)+1))/Настройки!$E$8*100)</f>
        <v>0</v>
      </c>
      <c r="DP24" s="67" t="n">
        <f aca="false">IF(OR($D24=1,MONTH($B24)&lt;&gt;MONTH(StartDate),'У2 Ввод'!$D$125="",'У2 Ввод'!$E$125="",'У2 Ввод'!$D$125&gt;$B24),0,MAX(0,MIN(1,'У2 Ввод'!$E$125-NETWORKDAYS('У2 Ввод'!$D$125,$B24)+1))/Настройки!$E$8*100)</f>
        <v>0</v>
      </c>
      <c r="DQ24" s="67" t="n">
        <f aca="false">IF(OR($D24=1,MONTH($B24)&lt;&gt;MONTH(StartDate),'У2 Ввод'!$D$126="",'У2 Ввод'!$E$126="",'У2 Ввод'!$D$126&gt;$B24),0,MAX(0,MIN(1,'У2 Ввод'!$E$126-NETWORKDAYS('У2 Ввод'!$D$126,$B24)+1))/Настройки!$E$8*100)</f>
        <v>0</v>
      </c>
      <c r="DR24" s="67" t="n">
        <f aca="false">IF(OR($D24=1,MONTH($B24)&lt;&gt;MONTH(StartDate),'У2 Ввод'!$D$127="",'У2 Ввод'!$E$127="",'У2 Ввод'!$D$127&gt;$B24),0,MAX(0,MIN(1,'У2 Ввод'!$E$127-NETWORKDAYS('У2 Ввод'!$D$127,$B24)+1))/Настройки!$E$8*100)</f>
        <v>0</v>
      </c>
      <c r="DS24" s="67" t="n">
        <f aca="false">IF(OR($D24=1,MONTH($B24)&lt;&gt;MONTH(StartDate),'У2 Ввод'!$D$128="",'У2 Ввод'!$E$128="",'У2 Ввод'!$D$128&gt;$B24),0,MAX(0,MIN(1,'У2 Ввод'!$E$128-NETWORKDAYS('У2 Ввод'!$D$128,$B24)+1))/Настройки!$E$8*100)</f>
        <v>0</v>
      </c>
      <c r="DT24" s="67" t="n">
        <f aca="false">IF(OR($D24=1,MONTH($B24)&lt;&gt;MONTH(StartDate),'У2 Ввод'!$D$129="",'У2 Ввод'!$E$129="",'У2 Ввод'!$D$129&gt;$B24),0,MAX(0,MIN(1,'У2 Ввод'!$E$129-NETWORKDAYS('У2 Ввод'!$D$129,$B24)+1))/Настройки!$E$8*100)</f>
        <v>0</v>
      </c>
      <c r="DU24" s="67" t="n">
        <f aca="false">IF(OR($D24=1,MONTH($B24)&lt;&gt;MONTH(StartDate),'У2 Ввод'!$D$130="",'У2 Ввод'!$E$130="",'У2 Ввод'!$D$130&gt;$B24),0,MAX(0,MIN(1,'У2 Ввод'!$E$130-NETWORKDAYS('У2 Ввод'!$D$130,$B24)+1))/Настройки!$E$8*100)</f>
        <v>0</v>
      </c>
      <c r="DV24" s="67" t="n">
        <f aca="false">IF(OR($D24=1,MONTH($B24)&lt;&gt;MONTH(StartDate),'У2 Ввод'!$D$131="",'У2 Ввод'!$E$131="",'У2 Ввод'!$D$131&gt;$B24),0,MAX(0,MIN(1,'У2 Ввод'!$E$131-NETWORKDAYS('У2 Ввод'!$D$131,$B24)+1))/Настройки!$E$8*100)</f>
        <v>0</v>
      </c>
      <c r="DW24" s="67" t="n">
        <f aca="false">IF(OR($D24=1,MONTH($B24)&lt;&gt;MONTH(StartDate),'У2 Ввод'!$D$132="",'У2 Ввод'!$E$132="",'У2 Ввод'!$D$132&gt;$B24),0,MAX(0,MIN(1,'У2 Ввод'!$E$132-NETWORKDAYS('У2 Ввод'!$D$132,$B24)+1))/Настройки!$E$8*100)</f>
        <v>0</v>
      </c>
      <c r="DX24" s="67" t="n">
        <f aca="false">IF(OR($D24=1,MONTH($B24)&lt;&gt;MONTH(StartDate),'У2 Ввод'!$D$133="",'У2 Ввод'!$E$133="",'У2 Ввод'!$D$133&gt;$B24),0,MAX(0,MIN(1,'У2 Ввод'!$E$133-NETWORKDAYS('У2 Ввод'!$D$133,$B24)+1))/Настройки!$E$8*100)</f>
        <v>0</v>
      </c>
      <c r="DY24" s="67" t="n">
        <f aca="false">IF(OR($D24=1,MONTH($B24)&lt;&gt;MONTH(StartDate),'У2 Ввод'!$D$134="",'У2 Ввод'!$E$134="",'У2 Ввод'!$D$134&gt;$B24),0,MAX(0,MIN(1,'У2 Ввод'!$E$134-NETWORKDAYS('У2 Ввод'!$D$134,$B24)+1))/Настройки!$E$8*100)</f>
        <v>0</v>
      </c>
      <c r="DZ24" s="67" t="n">
        <f aca="false">IF(OR($D24=1,MONTH($B24)&lt;&gt;MONTH(StartDate),'У2 Ввод'!$D$135="",'У2 Ввод'!$E$135="",'У2 Ввод'!$D$135&gt;$B24),0,MAX(0,MIN(1,'У2 Ввод'!$E$135-NETWORKDAYS('У2 Ввод'!$D$135,$B24)+1))/Настройки!$E$8*100)</f>
        <v>0</v>
      </c>
      <c r="EA24" s="67" t="n">
        <f aca="false">IF(OR($D24=1,MONTH($B24)&lt;&gt;MONTH(StartDate),'У2 Ввод'!$D$136="",'У2 Ввод'!$E$136="",'У2 Ввод'!$D$136&gt;$B24),0,MAX(0,MIN(1,'У2 Ввод'!$E$136-NETWORKDAYS('У2 Ввод'!$D$136,$B24)+1))/Настройки!$E$8*100)</f>
        <v>0</v>
      </c>
      <c r="EB24" s="67" t="n">
        <f aca="false">IF(OR($D24=1,MONTH($B24)&lt;&gt;MONTH(StartDate),'У2 Ввод'!$D$137="",'У2 Ввод'!$E$137="",'У2 Ввод'!$D$137&gt;$B24),0,MAX(0,MIN(1,'У2 Ввод'!$E$137-NETWORKDAYS('У2 Ввод'!$D$137,$B24)+1))/Настройки!$E$8*100)</f>
        <v>0</v>
      </c>
      <c r="EC24" s="67" t="n">
        <f aca="false">IF(OR($D24=1,MONTH($B24)&lt;&gt;MONTH(StartDate),'У2 Ввод'!$D$138="",'У2 Ввод'!$E$138="",'У2 Ввод'!$D$138&gt;$B24),0,MAX(0,MIN(1,'У2 Ввод'!$E$138-NETWORKDAYS('У2 Ввод'!$D$138,$B24)+1))/Настройки!$E$8*100)</f>
        <v>0</v>
      </c>
      <c r="ED24" s="67" t="n">
        <f aca="false">IF(OR($D24=1,MONTH($B24)&lt;&gt;MONTH(StartDate),'У2 Ввод'!$D$139="",'У2 Ввод'!$E$139="",'У2 Ввод'!$D$139&gt;$B24),0,MAX(0,MIN(1,'У2 Ввод'!$E$139-NETWORKDAYS('У2 Ввод'!$D$139,$B24)+1))/Настройки!$E$8*100)</f>
        <v>0</v>
      </c>
      <c r="EE24" s="67" t="n">
        <f aca="false">IF(OR($D24=1,MONTH($B24)&lt;&gt;MONTH(StartDate),'У2 Ввод'!$D$140="",'У2 Ввод'!$E$140="",'У2 Ввод'!$D$140&gt;$B24),0,MAX(0,MIN(1,'У2 Ввод'!$E$140-NETWORKDAYS('У2 Ввод'!$D$140,$B24)+1))/Настройки!$E$8*100)</f>
        <v>0</v>
      </c>
      <c r="EF24" s="67" t="n">
        <f aca="false">IF(OR($D24=1,MONTH($B24)&lt;&gt;MONTH(StartDate),'У2 Ввод'!$D$141="",'У2 Ввод'!$E$141="",'У2 Ввод'!$D$141&gt;$B24),0,MAX(0,MIN(1,'У2 Ввод'!$E$141-NETWORKDAYS('У2 Ввод'!$D$141,$B24)+1))/Настройки!$E$8*100)</f>
        <v>0</v>
      </c>
      <c r="EG24" s="67" t="n">
        <f aca="false">IF(OR($D24=1,MONTH($B24)&lt;&gt;MONTH(StartDate),'У2 Ввод'!$D$142="",'У2 Ввод'!$E$142="",'У2 Ввод'!$D$142&gt;$B24),0,MAX(0,MIN(1,'У2 Ввод'!$E$142-NETWORKDAYS('У2 Ввод'!$D$142,$B24)+1))/Настройки!$E$8*100)</f>
        <v>0</v>
      </c>
      <c r="EH24" s="67" t="n">
        <f aca="false">IF(OR($D24=1,MONTH($B24)&lt;&gt;MONTH(StartDate),'У2 Ввод'!$D$143="",'У2 Ввод'!$E$143="",'У2 Ввод'!$D$143&gt;$B24),0,MAX(0,MIN(1,'У2 Ввод'!$E$143-NETWORKDAYS('У2 Ввод'!$D$143,$B24)+1))/Настройки!$E$8*100)</f>
        <v>0</v>
      </c>
      <c r="EI24" s="67" t="n">
        <f aca="false">IF(OR($D24=1,MONTH($B24)&lt;&gt;MONTH(StartDate),'У2 Ввод'!$D$144="",'У2 Ввод'!$E$144="",'У2 Ввод'!$D$144&gt;$B24),0,MAX(0,MIN(1,'У2 Ввод'!$E$144-NETWORKDAYS('У2 Ввод'!$D$144,$B24)+1))/Настройки!$E$8*100)</f>
        <v>0</v>
      </c>
      <c r="EJ24" s="67" t="n">
        <f aca="false">IF(OR($D24=1,MONTH($B24)&lt;&gt;MONTH(StartDate),'У2 Ввод'!$D$145="",'У2 Ввод'!$E$145="",'У2 Ввод'!$D$145&gt;$B24),0,MAX(0,MIN(1,'У2 Ввод'!$E$145-NETWORKDAYS('У2 Ввод'!$D$145,$B24)+1))/Настройки!$E$8*100)</f>
        <v>0</v>
      </c>
      <c r="EK24" s="67" t="n">
        <f aca="false">IF(OR($D24=1,MONTH($B24)&lt;&gt;MONTH(StartDate),'У2 Ввод'!$D$146="",'У2 Ввод'!$E$146="",'У2 Ввод'!$D$146&gt;$B24),0,MAX(0,MIN(1,'У2 Ввод'!$E$146-NETWORKDAYS('У2 Ввод'!$D$146,$B24)+1))/Настройки!$E$8*100)</f>
        <v>0</v>
      </c>
      <c r="EL24" s="67" t="n">
        <f aca="false">IF(OR($D24=1,MONTH($B24)&lt;&gt;MONTH(StartDate),'У2 Ввод'!$D$147="",'У2 Ввод'!$E$147="",'У2 Ввод'!$D$147&gt;$B24),0,MAX(0,MIN(1,'У2 Ввод'!$E$147-NETWORKDAYS('У2 Ввод'!$D$147,$B24)+1))/Настройки!$E$8*100)</f>
        <v>0</v>
      </c>
      <c r="EM24" s="67" t="n">
        <f aca="false">IF(OR($D24=1,MONTH($B24)&lt;&gt;MONTH(StartDate),'У2 Ввод'!$D$148="",'У2 Ввод'!$E$148="",'У2 Ввод'!$D$148&gt;$B24),0,MAX(0,MIN(1,'У2 Ввод'!$E$148-NETWORKDAYS('У2 Ввод'!$D$148,$B24)+1))/Настройки!$E$8*100)</f>
        <v>0</v>
      </c>
      <c r="EN24" s="67" t="n">
        <f aca="false">IF(OR($D24=1,MONTH($B24)&lt;&gt;MONTH(StartDate),'У2 Ввод'!$D$149="",'У2 Ввод'!$E$149="",'У2 Ввод'!$D$149&gt;$B24),0,MAX(0,MIN(1,'У2 Ввод'!$E$149-NETWORKDAYS('У2 Ввод'!$D$149,$B24)+1))/Настройки!$E$8*100)</f>
        <v>0</v>
      </c>
      <c r="EO24" s="67" t="n">
        <f aca="false">IF(OR($D24=1,MONTH($B24)&lt;&gt;MONTH(StartDate),'У2 Ввод'!$D$150="",'У2 Ввод'!$E$150="",'У2 Ввод'!$D$150&gt;$B24),0,MAX(0,MIN(1,'У2 Ввод'!$E$150-NETWORKDAYS('У2 Ввод'!$D$150,$B24)+1))/Настройки!$E$8*100)</f>
        <v>0</v>
      </c>
      <c r="EP24" s="67" t="n">
        <f aca="false">IF(OR($D24=1,MONTH($B24)&lt;&gt;MONTH(StartDate),'У2 Ввод'!$D$151="",'У2 Ввод'!$E$151="",'У2 Ввод'!$D$151&gt;$B24),0,MAX(0,MIN(1,'У2 Ввод'!$E$151-NETWORKDAYS('У2 Ввод'!$D$151,$B24)+1))/Настройки!$E$8*100)</f>
        <v>0</v>
      </c>
      <c r="EQ24" s="67" t="n">
        <f aca="false">IF(OR($D24=1,MONTH($B24)&lt;&gt;MONTH(StartDate),'У2 Ввод'!$D$152="",'У2 Ввод'!$E$152="",'У2 Ввод'!$D$152&gt;$B24),0,MAX(0,MIN(1,'У2 Ввод'!$E$152-NETWORKDAYS('У2 Ввод'!$D$152,$B24)+1))/Настройки!$E$8*100)</f>
        <v>0</v>
      </c>
      <c r="ER24" s="67" t="n">
        <f aca="false">IF(OR($D24=1,MONTH($B24)&lt;&gt;MONTH(StartDate),'У2 Ввод'!$D$153="",'У2 Ввод'!$E$153="",'У2 Ввод'!$D$153&gt;$B24),0,MAX(0,MIN(1,'У2 Ввод'!$E$153-NETWORKDAYS('У2 Ввод'!$D$153,$B24)+1))/Настройки!$E$8*100)</f>
        <v>0</v>
      </c>
      <c r="ES24" s="67" t="n">
        <f aca="false">IF(OR($D24=1,MONTH($B24)&lt;&gt;MONTH(StartDate),'У2 Ввод'!$D$154="",'У2 Ввод'!$E$154="",'У2 Ввод'!$D$154&gt;$B24),0,MAX(0,MIN(1,'У2 Ввод'!$E$154-NETWORKDAYS('У2 Ввод'!$D$154,$B24)+1))/Настройки!$E$8*100)</f>
        <v>0</v>
      </c>
      <c r="ET24" s="67" t="n">
        <f aca="false">IF(OR($D24=1,MONTH($B24)&lt;&gt;MONTH(StartDate),'У2 Ввод'!$D$155="",'У2 Ввод'!$E$155="",'У2 Ввод'!$D$155&gt;$B24),0,MAX(0,MIN(1,'У2 Ввод'!$E$155-NETWORKDAYS('У2 Ввод'!$D$155,$B24)+1))/Настройки!$E$8*100)</f>
        <v>0</v>
      </c>
      <c r="EU24" s="67" t="n">
        <f aca="false">IF(OR($D24=1,MONTH($B24)&lt;&gt;MONTH(StartDate),'У2 Ввод'!$D$156="",'У2 Ввод'!$E$156="",'У2 Ввод'!$D$156&gt;$B24),0,MAX(0,MIN(1,'У2 Ввод'!$E$156-NETWORKDAYS('У2 Ввод'!$D$156,$B24)+1))/Настройки!$E$8*100)</f>
        <v>0</v>
      </c>
      <c r="EV24" s="67" t="n">
        <f aca="false">IF(OR($D24=1,MONTH($B24)&lt;&gt;MONTH(StartDate),'У2 Ввод'!$D$157="",'У2 Ввод'!$E$157="",'У2 Ввод'!$D$157&gt;$B24),0,MAX(0,MIN(1,'У2 Ввод'!$E$157-NETWORKDAYS('У2 Ввод'!$D$157,$B24)+1))/Настройки!$E$8*100)</f>
        <v>0</v>
      </c>
      <c r="EW24" s="67" t="n">
        <f aca="false">IF(OR($D24=1,MONTH($B24)&lt;&gt;MONTH(StartDate),'У2 Ввод'!$D$158="",'У2 Ввод'!$E$158="",'У2 Ввод'!$D$158&gt;$B24),0,MAX(0,MIN(1,'У2 Ввод'!$E$158-NETWORKDAYS('У2 Ввод'!$D$158,$B24)+1))/Настройки!$E$8*100)</f>
        <v>0</v>
      </c>
      <c r="EX24" s="67" t="n">
        <f aca="false">IF(OR($D24=1,MONTH($B24)&lt;&gt;MONTH(StartDate),'У2 Ввод'!$D$159="",'У2 Ввод'!$E$159="",'У2 Ввод'!$D$159&gt;$B24),0,MAX(0,MIN(1,'У2 Ввод'!$E$159-NETWORKDAYS('У2 Ввод'!$D$159,$B24)+1))/Настройки!$E$8*100)</f>
        <v>0</v>
      </c>
      <c r="EY24" s="67" t="n">
        <f aca="false">IF(OR($D24=1,MONTH($B24)&lt;&gt;MONTH(StartDate),'У2 Ввод'!$D$160="",'У2 Ввод'!$E$160="",'У2 Ввод'!$D$160&gt;$B24),0,MAX(0,MIN(1,'У2 Ввод'!$E$160-NETWORKDAYS('У2 Ввод'!$D$160,$B24)+1))/Настройки!$E$8*100)</f>
        <v>0</v>
      </c>
      <c r="EZ24" s="67" t="n">
        <f aca="false">IF(OR($D24=1,MONTH($B24)&lt;&gt;MONTH(StartDate),'У2 Ввод'!$D$161="",'У2 Ввод'!$E$161="",'У2 Ввод'!$D$161&gt;$B24),0,MAX(0,MIN(1,'У2 Ввод'!$E$161-NETWORKDAYS('У2 Ввод'!$D$161,$B24)+1))/Настройки!$E$8*100)</f>
        <v>0</v>
      </c>
      <c r="FA24" s="67" t="n">
        <f aca="false">IF(OR($D24=1,MONTH($B24)&lt;&gt;MONTH(StartDate),'У2 Ввод'!$D$162="",'У2 Ввод'!$E$162="",'У2 Ввод'!$D$162&gt;$B24),0,MAX(0,MIN(1,'У2 Ввод'!$E$162-NETWORKDAYS('У2 Ввод'!$D$162,$B24)+1))/Настройки!$E$8*100)</f>
        <v>0</v>
      </c>
      <c r="FB24" s="67" t="n">
        <f aca="false">IF(OR($D24=1,MONTH($B24)&lt;&gt;MONTH(StartDate),'У2 Ввод'!$D$163="",'У2 Ввод'!$E$163="",'У2 Ввод'!$D$163&gt;$B24),0,MAX(0,MIN(1,'У2 Ввод'!$E$163-NETWORKDAYS('У2 Ввод'!$D$163,$B24)+1))/Настройки!$E$8*100)</f>
        <v>0</v>
      </c>
      <c r="FC24" s="67" t="n">
        <f aca="false">IF(OR($D24=1,MONTH($B24)&lt;&gt;MONTH(StartDate),'У2 Ввод'!$D$164="",'У2 Ввод'!$E$164="",'У2 Ввод'!$D$164&gt;$B24),0,MAX(0,MIN(1,'У2 Ввод'!$E$164-NETWORKDAYS('У2 Ввод'!$D$164,$B24)+1))/Настройки!$E$8*100)</f>
        <v>0</v>
      </c>
      <c r="FD24" s="67" t="n">
        <f aca="false">IF(OR($D24=1,MONTH($B24)&lt;&gt;MONTH(StartDate),'У2 Ввод'!$D$165="",'У2 Ввод'!$E$165="",'У2 Ввод'!$D$165&gt;$B24),0,MAX(0,MIN(1,'У2 Ввод'!$E$165-NETWORKDAYS('У2 Ввод'!$D$165,$B24)+1))/Настройки!$E$8*100)</f>
        <v>0</v>
      </c>
      <c r="FE24" s="67" t="n">
        <f aca="false">IF(OR($D24=1,MONTH($B24)&lt;&gt;MONTH(StartDate),'У2 Ввод'!$D$166="",'У2 Ввод'!$E$166="",'У2 Ввод'!$D$166&gt;$B24),0,MAX(0,MIN(1,'У2 Ввод'!$E$166-NETWORKDAYS('У2 Ввод'!$D$166,$B24)+1))/Настройки!$E$8*100)</f>
        <v>0</v>
      </c>
      <c r="FF24" s="67" t="n">
        <f aca="false">IF(OR($D24=1,MONTH($B24)&lt;&gt;MONTH(StartDate),'У2 Ввод'!$D$167="",'У2 Ввод'!$E$167="",'У2 Ввод'!$D$167&gt;$B24),0,MAX(0,MIN(1,'У2 Ввод'!$E$167-NETWORKDAYS('У2 Ввод'!$D$167,$B24)+1))/Настройки!$E$8*100)</f>
        <v>0</v>
      </c>
      <c r="FG24" s="67" t="n">
        <f aca="false">IF(OR($D24=1,MONTH($B24)&lt;&gt;MONTH(StartDate),'У2 Ввод'!$D$168="",'У2 Ввод'!$E$168="",'У2 Ввод'!$D$168&gt;$B24),0,MAX(0,MIN(1,'У2 Ввод'!$E$168-NETWORKDAYS('У2 Ввод'!$D$168,$B24)+1))/Настройки!$E$8*100)</f>
        <v>0</v>
      </c>
      <c r="FH24" s="67" t="n">
        <f aca="false">IF(OR($D24=1,MONTH($B24)&lt;&gt;MONTH(StartDate),'У2 Ввод'!$D$169="",'У2 Ввод'!$E$169="",'У2 Ввод'!$D$169&gt;$B24),0,MAX(0,MIN(1,'У2 Ввод'!$E$169-NETWORKDAYS('У2 Ввод'!$D$169,$B24)+1))/Настройки!$E$8*100)</f>
        <v>0</v>
      </c>
      <c r="FI24" s="67" t="n">
        <f aca="false">IF(OR($D24=1,MONTH($B24)&lt;&gt;MONTH(StartDate),'У2 Ввод'!$D$170="",'У2 Ввод'!$E$170="",'У2 Ввод'!$D$170&gt;$B24),0,MAX(0,MIN(1,'У2 Ввод'!$E$170-NETWORKDAYS('У2 Ввод'!$D$170,$B24)+1))/Настройки!$E$8*100)</f>
        <v>0</v>
      </c>
      <c r="FJ24" s="67" t="n">
        <f aca="false">IF(OR($D24=1,MONTH($B24)&lt;&gt;MONTH(StartDate),'У2 Ввод'!$D$171="",'У2 Ввод'!$E$171="",'У2 Ввод'!$D$171&gt;$B24),0,MAX(0,MIN(1,'У2 Ввод'!$E$171-NETWORKDAYS('У2 Ввод'!$D$171,$B24)+1))/Настройки!$E$8*100)</f>
        <v>0</v>
      </c>
      <c r="FK24" s="67" t="n">
        <f aca="false">IF(OR($D24=1,MONTH($B24)&lt;&gt;MONTH(StartDate),'У2 Ввод'!$D$172="",'У2 Ввод'!$E$172="",'У2 Ввод'!$D$172&gt;$B24),0,MAX(0,MIN(1,'У2 Ввод'!$E$172-NETWORKDAYS('У2 Ввод'!$D$172,$B24)+1))/Настройки!$E$8*100)</f>
        <v>0</v>
      </c>
      <c r="FL24" s="67" t="n">
        <f aca="false">IF(OR($D24=1,MONTH($B24)&lt;&gt;MONTH(StartDate),'У2 Ввод'!$D$173="",'У2 Ввод'!$E$173="",'У2 Ввод'!$D$173&gt;$B24),0,MAX(0,MIN(1,'У2 Ввод'!$E$173-NETWORKDAYS('У2 Ввод'!$D$173,$B24)+1))/Настройки!$E$8*100)</f>
        <v>0</v>
      </c>
      <c r="FM24" s="67" t="n">
        <f aca="false">IF(OR($D24=1,MONTH($B24)&lt;&gt;MONTH(StartDate),'У2 Ввод'!$D$174="",'У2 Ввод'!$E$174="",'У2 Ввод'!$D$174&gt;$B24),0,MAX(0,MIN(1,'У2 Ввод'!$E$174-NETWORKDAYS('У2 Ввод'!$D$174,$B24)+1))/Настройки!$E$8*100)</f>
        <v>0</v>
      </c>
      <c r="FN24" s="67" t="n">
        <f aca="false">IF(OR($D24=1,MONTH($B24)&lt;&gt;MONTH(StartDate),'У2 Ввод'!$D$175="",'У2 Ввод'!$E$175="",'У2 Ввод'!$D$175&gt;$B24),0,MAX(0,MIN(1,'У2 Ввод'!$E$175-NETWORKDAYS('У2 Ввод'!$D$175,$B24)+1))/Настройки!$E$8*100)</f>
        <v>0</v>
      </c>
      <c r="FO24" s="67" t="n">
        <f aca="false">IF(OR($D24=1,MONTH($B24)&lt;&gt;MONTH(StartDate),'У2 Ввод'!$D$176="",'У2 Ввод'!$E$176="",'У2 Ввод'!$D$176&gt;$B24),0,MAX(0,MIN(1,'У2 Ввод'!$E$176-NETWORKDAYS('У2 Ввод'!$D$176,$B24)+1))/Настройки!$E$8*100)</f>
        <v>0</v>
      </c>
      <c r="FP24" s="67" t="n">
        <f aca="false">IF(OR($D24=1,MONTH($B24)&lt;&gt;MONTH(StartDate),'У2 Ввод'!$D$177="",'У2 Ввод'!$E$177="",'У2 Ввод'!$D$177&gt;$B24),0,MAX(0,MIN(1,'У2 Ввод'!$E$177-NETWORKDAYS('У2 Ввод'!$D$177,$B24)+1))/Настройки!$E$8*100)</f>
        <v>0</v>
      </c>
      <c r="FQ24" s="67" t="n">
        <f aca="false">IF(OR($D24=1,MONTH($B24)&lt;&gt;MONTH(StartDate),'У2 Ввод'!$D$178="",'У2 Ввод'!$E$178="",'У2 Ввод'!$D$178&gt;$B24),0,MAX(0,MIN(1,'У2 Ввод'!$E$178-NETWORKDAYS('У2 Ввод'!$D$178,$B24)+1))/Настройки!$E$8*100)</f>
        <v>0</v>
      </c>
      <c r="FR24" s="67" t="n">
        <f aca="false">IF(OR($D24=1,MONTH($B24)&lt;&gt;MONTH(StartDate),'У2 Ввод'!$D$179="",'У2 Ввод'!$E$179="",'У2 Ввод'!$D$179&gt;$B24),0,MAX(0,MIN(1,'У2 Ввод'!$E$179-NETWORKDAYS('У2 Ввод'!$D$179,$B24)+1))/Настройки!$E$8*100)</f>
        <v>0</v>
      </c>
      <c r="FS24" s="67" t="n">
        <f aca="false">IF(OR($D24=1,MONTH($B24)&lt;&gt;MONTH(StartDate),'У2 Ввод'!$D$180="",'У2 Ввод'!$E$180="",'У2 Ввод'!$D$180&gt;$B24),0,MAX(0,MIN(1,'У2 Ввод'!$E$180-NETWORKDAYS('У2 Ввод'!$D$180,$B24)+1))/Настройки!$E$8*100)</f>
        <v>0</v>
      </c>
      <c r="FT24" s="67" t="n">
        <f aca="false">IF(OR($D24=1,MONTH($B24)&lt;&gt;MONTH(StartDate),'У2 Ввод'!$D$181="",'У2 Ввод'!$E$181="",'У2 Ввод'!$D$181&gt;$B24),0,MAX(0,MIN(1,'У2 Ввод'!$E$181-NETWORKDAYS('У2 Ввод'!$D$181,$B24)+1))/Настройки!$E$8*100)</f>
        <v>0</v>
      </c>
      <c r="FU24" s="67" t="n">
        <f aca="false">IF(OR($D24=1,MONTH($B24)&lt;&gt;MONTH(StartDate),'У2 Ввод'!$D$182="",'У2 Ввод'!$E$182="",'У2 Ввод'!$D$182&gt;$B24),0,MAX(0,MIN(1,'У2 Ввод'!$E$182-NETWORKDAYS('У2 Ввод'!$D$182,$B24)+1))/Настройки!$E$8*100)</f>
        <v>0</v>
      </c>
      <c r="FV24" s="67" t="n">
        <f aca="false">IF(OR($D24=1,MONTH($B24)&lt;&gt;MONTH(StartDate),'У2 Ввод'!$D$183="",'У2 Ввод'!$E$183="",'У2 Ввод'!$D$183&gt;$B24),0,MAX(0,MIN(1,'У2 Ввод'!$E$183-NETWORKDAYS('У2 Ввод'!$D$183,$B24)+1))/Настройки!$E$8*100)</f>
        <v>0</v>
      </c>
      <c r="FW24" s="67" t="n">
        <f aca="false">IF(OR($D24=1,MONTH($B24)&lt;&gt;MONTH(StartDate),'У2 Ввод'!$D$184="",'У2 Ввод'!$E$184="",'У2 Ввод'!$D$184&gt;$B24),0,MAX(0,MIN(1,'У2 Ввод'!$E$184-NETWORKDAYS('У2 Ввод'!$D$184,$B24)+1))/Настройки!$E$8*100)</f>
        <v>0</v>
      </c>
      <c r="FX24" s="67" t="n">
        <f aca="false">IF(OR($D24=1,MONTH($B24)&lt;&gt;MONTH(StartDate),'У2 Ввод'!$D$185="",'У2 Ввод'!$E$185="",'У2 Ввод'!$D$185&gt;$B24),0,MAX(0,MIN(1,'У2 Ввод'!$E$185-NETWORKDAYS('У2 Ввод'!$D$185,$B24)+1))/Настройки!$E$8*100)</f>
        <v>0</v>
      </c>
      <c r="FY24" s="67" t="n">
        <f aca="false">IF(OR($D24=1,MONTH($B24)&lt;&gt;MONTH(StartDate),'У2 Ввод'!$D$186="",'У2 Ввод'!$E$186="",'У2 Ввод'!$D$186&gt;$B24),0,MAX(0,MIN(1,'У2 Ввод'!$E$186-NETWORKDAYS('У2 Ввод'!$D$186,$B24)+1))/Настройки!$E$8*100)</f>
        <v>0</v>
      </c>
      <c r="FZ24" s="67" t="n">
        <f aca="false">IF(OR($D24=1,MONTH($B24)&lt;&gt;MONTH(StartDate),'У2 Ввод'!$D$187="",'У2 Ввод'!$E$187="",'У2 Ввод'!$D$187&gt;$B24),0,MAX(0,MIN(1,'У2 Ввод'!$E$187-NETWORKDAYS('У2 Ввод'!$D$187,$B24)+1))/Настройки!$E$8*100)</f>
        <v>0</v>
      </c>
      <c r="GA24" s="67" t="n">
        <f aca="false">IF(OR($D24=1,MONTH($B24)&lt;&gt;MONTH(StartDate),'У2 Ввод'!$D$188="",'У2 Ввод'!$E$188="",'У2 Ввод'!$D$188&gt;$B24),0,MAX(0,MIN(1,'У2 Ввод'!$E$188-NETWORKDAYS('У2 Ввод'!$D$188,$B24)+1))/Настройки!$E$8*100)</f>
        <v>0</v>
      </c>
      <c r="GB24" s="67" t="n">
        <f aca="false">IF(OR($D24=1,MONTH($B24)&lt;&gt;MONTH(StartDate),'У2 Ввод'!$D$189="",'У2 Ввод'!$E$189="",'У2 Ввод'!$D$189&gt;$B24),0,MAX(0,MIN(1,'У2 Ввод'!$E$189-NETWORKDAYS('У2 Ввод'!$D$189,$B24)+1))/Настройки!$E$8*100)</f>
        <v>0</v>
      </c>
      <c r="GC24" s="67" t="n">
        <f aca="false">IF(OR($D24=1,MONTH($B24)&lt;&gt;MONTH(StartDate),'У2 Ввод'!$D$190="",'У2 Ввод'!$E$190="",'У2 Ввод'!$D$190&gt;$B24),0,MAX(0,MIN(1,'У2 Ввод'!$E$190-NETWORKDAYS('У2 Ввод'!$D$190,$B24)+1))/Настройки!$E$8*100)</f>
        <v>0</v>
      </c>
      <c r="GD24" s="67" t="n">
        <f aca="false">IF(OR($D24=1,MONTH($B24)&lt;&gt;MONTH(StartDate),'У2 Ввод'!$D$191="",'У2 Ввод'!$E$191="",'У2 Ввод'!$D$191&gt;$B24),0,MAX(0,MIN(1,'У2 Ввод'!$E$191-NETWORKDAYS('У2 Ввод'!$D$191,$B24)+1))/Настройки!$E$8*100)</f>
        <v>0</v>
      </c>
      <c r="GE24" s="67" t="n">
        <f aca="false">IF(OR($D24=1,MONTH($B24)&lt;&gt;MONTH(StartDate),'У2 Ввод'!$D$192="",'У2 Ввод'!$E$192="",'У2 Ввод'!$D$192&gt;$B24),0,MAX(0,MIN(1,'У2 Ввод'!$E$192-NETWORKDAYS('У2 Ввод'!$D$192,$B24)+1))/Настройки!$E$8*100)</f>
        <v>0</v>
      </c>
      <c r="GF24" s="67" t="n">
        <f aca="false">IF(OR($D24=1,MONTH($B24)&lt;&gt;MONTH(StartDate),'У2 Ввод'!$D$193="",'У2 Ввод'!$E$193="",'У2 Ввод'!$D$193&gt;$B24),0,MAX(0,MIN(1,'У2 Ввод'!$E$193-NETWORKDAYS('У2 Ввод'!$D$193,$B24)+1))/Настройки!$E$8*100)</f>
        <v>0</v>
      </c>
      <c r="GG24" s="67" t="n">
        <f aca="false">IF(OR($D24=1,MONTH($B24)&lt;&gt;MONTH(StartDate),'У2 Ввод'!$D$194="",'У2 Ввод'!$E$194="",'У2 Ввод'!$D$194&gt;$B24),0,MAX(0,MIN(1,'У2 Ввод'!$E$194-NETWORKDAYS('У2 Ввод'!$D$194,$B24)+1))/Настройки!$E$8*100)</f>
        <v>0</v>
      </c>
      <c r="GH24" s="67" t="n">
        <f aca="false">IF(OR($D24=1,MONTH($B24)&lt;&gt;MONTH(StartDate),'У2 Ввод'!$D$195="",'У2 Ввод'!$E$195="",'У2 Ввод'!$D$195&gt;$B24),0,MAX(0,MIN(1,'У2 Ввод'!$E$195-NETWORKDAYS('У2 Ввод'!$D$195,$B24)+1))/Настройки!$E$8*100)</f>
        <v>0</v>
      </c>
      <c r="GI24" s="67" t="n">
        <f aca="false">IF(OR($D24=1,MONTH($B24)&lt;&gt;MONTH(StartDate),'У2 Ввод'!$D$196="",'У2 Ввод'!$E$196="",'У2 Ввод'!$D$196&gt;$B24),0,MAX(0,MIN(1,'У2 Ввод'!$E$196-NETWORKDAYS('У2 Ввод'!$D$196,$B24)+1))/Настройки!$E$8*100)</f>
        <v>0</v>
      </c>
      <c r="GJ24" s="67" t="n">
        <f aca="false">IF(OR($D24=1,MONTH($B24)&lt;&gt;MONTH(StartDate),'У2 Ввод'!$D$197="",'У2 Ввод'!$E$197="",'У2 Ввод'!$D$197&gt;$B24),0,MAX(0,MIN(1,'У2 Ввод'!$E$197-NETWORKDAYS('У2 Ввод'!$D$197,$B24)+1))/Настройки!$E$8*100)</f>
        <v>0</v>
      </c>
      <c r="GK24" s="67" t="n">
        <f aca="false">IF(OR($D24=1,MONTH($B24)&lt;&gt;MONTH(StartDate),'У2 Ввод'!$D$198="",'У2 Ввод'!$E$198="",'У2 Ввод'!$D$198&gt;$B24),0,MAX(0,MIN(1,'У2 Ввод'!$E$198-NETWORKDAYS('У2 Ввод'!$D$198,$B24)+1))/Настройки!$E$8*100)</f>
        <v>0</v>
      </c>
      <c r="GL24" s="67" t="n">
        <f aca="false">IF(OR($D24=1,MONTH($B24)&lt;&gt;MONTH(StartDate),'У2 Ввод'!$D$199="",'У2 Ввод'!$E$199="",'У2 Ввод'!$D$199&gt;$B24),0,MAX(0,MIN(1,'У2 Ввод'!$E$199-NETWORKDAYS('У2 Ввод'!$D$199,$B24)+1))/Настройки!$E$8*100)</f>
        <v>0</v>
      </c>
      <c r="GM24" s="67" t="n">
        <f aca="false">IF(OR($D24=1,MONTH($B24)&lt;&gt;MONTH(StartDate),'У2 Ввод'!$D$200="",'У2 Ввод'!$E$200="",'У2 Ввод'!$D$200&gt;$B24),0,MAX(0,MIN(1,'У2 Ввод'!$E$200-NETWORKDAYS('У2 Ввод'!$D$200,$B24)+1))/Настройки!$E$8*100)</f>
        <v>0</v>
      </c>
      <c r="GN24" s="67" t="n">
        <f aca="false">IF(OR($D24=1,MONTH($B24)&lt;&gt;MONTH(StartDate),'У2 Ввод'!$D$201="",'У2 Ввод'!$E$201="",'У2 Ввод'!$D$201&gt;$B24),0,MAX(0,MIN(1,'У2 Ввод'!$E$201-NETWORKDAYS('У2 Ввод'!$D$201,$B24)+1))/Настройки!$E$8*100)</f>
        <v>0</v>
      </c>
      <c r="GO24" s="67" t="n">
        <f aca="false">IF(OR($D24=1,MONTH($B24)&lt;&gt;MONTH(StartDate),'У2 Ввод'!$D$202="",'У2 Ввод'!$E$202="",'У2 Ввод'!$D$202&gt;$B24),0,MAX(0,MIN(1,'У2 Ввод'!$E$202-NETWORKDAYS('У2 Ввод'!$D$202,$B24)+1))/Настройки!$E$8*100)</f>
        <v>0</v>
      </c>
      <c r="GP24" s="67" t="n">
        <f aca="false">IF(OR($D24=1,MONTH($B24)&lt;&gt;MONTH(StartDate),'У2 Ввод'!$D$203="",'У2 Ввод'!$E$203="",'У2 Ввод'!$D$203&gt;$B24),0,MAX(0,MIN(1,'У2 Ввод'!$E$203-NETWORKDAYS('У2 Ввод'!$D$203,$B24)+1))/Настройки!$E$8*100)</f>
        <v>0</v>
      </c>
      <c r="GQ24" s="67" t="n">
        <f aca="false">IF(OR($D24=1,MONTH($B24)&lt;&gt;MONTH(StartDate),'У2 Ввод'!$D$204="",'У2 Ввод'!$E$204="",'У2 Ввод'!$D$204&gt;$B24),0,MAX(0,MIN(1,'У2 Ввод'!$E$204-NETWORKDAYS('У2 Ввод'!$D$204,$B24)+1))/Настройки!$E$8*100)</f>
        <v>0</v>
      </c>
      <c r="GR24" s="67" t="n">
        <f aca="false">IF(OR($D24=1,MONTH($B24)&lt;&gt;MONTH(StartDate),'У2 Ввод'!$D$205="",'У2 Ввод'!$E$205="",'У2 Ввод'!$D$205&gt;$B24),0,MAX(0,MIN(1,'У2 Ввод'!$E$205-NETWORKDAYS('У2 Ввод'!$D$205,$B24)+1))/Настройки!$E$8*100)</f>
        <v>0</v>
      </c>
      <c r="GS24" s="67" t="n">
        <f aca="false">IF(OR($D24=1,MONTH($B24)&lt;&gt;MONTH(StartDate),'У2 Ввод'!$D$206="",'У2 Ввод'!$E$206="",'У2 Ввод'!$D$206&gt;$B24),0,MAX(0,MIN(1,'У2 Ввод'!$E$206-NETWORKDAYS('У2 Ввод'!$D$206,$B24)+1))/Настройки!$E$8*100)</f>
        <v>0</v>
      </c>
      <c r="GT24" s="67" t="n">
        <f aca="false">IF(OR($D24=1,MONTH($B24)&lt;&gt;MONTH(StartDate),'У2 Ввод'!$D$207="",'У2 Ввод'!$E$207="",'У2 Ввод'!$D$207&gt;$B24),0,MAX(0,MIN(1,'У2 Ввод'!$E$207-NETWORKDAYS('У2 Ввод'!$D$207,$B24)+1))/Настройки!$E$8*100)</f>
        <v>0</v>
      </c>
      <c r="GU24" s="67" t="n">
        <f aca="false">IF(OR($D24=1,MONTH($B24)&lt;&gt;MONTH(StartDate),'У2 Ввод'!$D$208="",'У2 Ввод'!$E$208="",'У2 Ввод'!$D$208&gt;$B24),0,MAX(0,MIN(1,'У2 Ввод'!$E$208-NETWORKDAYS('У2 Ввод'!$D$208,$B24)+1))/Настройки!$E$8*100)</f>
        <v>0</v>
      </c>
      <c r="GV24" s="67" t="n">
        <f aca="false">IF(OR($D24=1,MONTH($B24)&lt;&gt;MONTH(StartDate),'У2 Ввод'!$D$209="",'У2 Ввод'!$E$209="",'У2 Ввод'!$D$209&gt;$B24),0,MAX(0,MIN(1,'У2 Ввод'!$E$209-NETWORKDAYS('У2 Ввод'!$D$209,$B24)+1))/Настройки!$E$8*100)</f>
        <v>0</v>
      </c>
      <c r="GW24" s="67" t="n">
        <f aca="false">IF(OR($D24=1,MONTH($B24)&lt;&gt;MONTH(StartDate),'У2 Ввод'!$D$210="",'У2 Ввод'!$E$210="",'У2 Ввод'!$D$210&gt;$B24),0,MAX(0,MIN(1,'У2 Ввод'!$E$210-NETWORKDAYS('У2 Ввод'!$D$210,$B24)+1))/Настройки!$E$8*100)</f>
        <v>0</v>
      </c>
      <c r="GX24" s="67" t="n">
        <f aca="false">IF(OR($D24=1,MONTH($B24)&lt;&gt;MONTH(StartDate),'У2 Ввод'!$D$211="",'У2 Ввод'!$E$211="",'У2 Ввод'!$D$211&gt;$B24),0,MAX(0,MIN(1,'У2 Ввод'!$E$211-NETWORKDAYS('У2 Ввод'!$D$211,$B24)+1))/Настройки!$E$8*100)</f>
        <v>0</v>
      </c>
      <c r="GY24" s="67" t="n">
        <f aca="false">IF(OR($D24=1,MONTH($B24)&lt;&gt;MONTH(StartDate),'У2 Ввод'!$D$212="",'У2 Ввод'!$E$212="",'У2 Ввод'!$D$212&gt;$B24),0,MAX(0,MIN(1,'У2 Ввод'!$E$212-NETWORKDAYS('У2 Ввод'!$D$212,$B24)+1))/Настройки!$E$8*100)</f>
        <v>0</v>
      </c>
      <c r="GZ24" s="67" t="n">
        <f aca="false">IF(OR($D24=1,MONTH($B24)&lt;&gt;MONTH(StartDate),'У2 Ввод'!$D$213="",'У2 Ввод'!$E$213="",'У2 Ввод'!$D$213&gt;$B24),0,MAX(0,MIN(1,'У2 Ввод'!$E$213-NETWORKDAYS('У2 Ввод'!$D$213,$B24)+1))/Настройки!$E$8*100)</f>
        <v>0</v>
      </c>
      <c r="HA24" s="67" t="n">
        <f aca="false">IF(OR($D24=1,MONTH($B24)&lt;&gt;MONTH(StartDate),'У2 Ввод'!$D$214="",'У2 Ввод'!$E$214="",'У2 Ввод'!$D$214&gt;$B24),0,MAX(0,MIN(1,'У2 Ввод'!$E$214-NETWORKDAYS('У2 Ввод'!$D$214,$B24)+1))/Настройки!$E$8*100)</f>
        <v>0</v>
      </c>
      <c r="HB24" s="67" t="n">
        <f aca="false">IF(OR($D24=1,MONTH($B24)&lt;&gt;MONTH(StartDate),'У2 Ввод'!$D$215="",'У2 Ввод'!$E$215="",'У2 Ввод'!$D$215&gt;$B24),0,MAX(0,MIN(1,'У2 Ввод'!$E$215-NETWORKDAYS('У2 Ввод'!$D$215,$B24)+1))/Настройки!$E$8*100)</f>
        <v>0</v>
      </c>
      <c r="HC24" s="67" t="n">
        <f aca="false">IF(OR($D24=1,MONTH($B24)&lt;&gt;MONTH(StartDate),'У2 Ввод'!$D$216="",'У2 Ввод'!$E$216="",'У2 Ввод'!$D$216&gt;$B24),0,MAX(0,MIN(1,'У2 Ввод'!$E$216-NETWORKDAYS('У2 Ввод'!$D$216,$B24)+1))/Настройки!$E$8*100)</f>
        <v>0</v>
      </c>
      <c r="HD24" s="67" t="n">
        <f aca="false">IF(OR($D24=1,MONTH($B24)&lt;&gt;MONTH(StartDate),'У2 Ввод'!$D$217="",'У2 Ввод'!$E$217="",'У2 Ввод'!$D$217&gt;$B24),0,MAX(0,MIN(1,'У2 Ввод'!$E$217-NETWORKDAYS('У2 Ввод'!$D$217,$B24)+1))/Настройки!$E$8*100)</f>
        <v>0</v>
      </c>
      <c r="HE24" s="67" t="n">
        <f aca="false">IF(OR($D24=1,MONTH($B24)&lt;&gt;MONTH(StartDate),'У2 Ввод'!$D$218="",'У2 Ввод'!$E$218="",'У2 Ввод'!$D$218&gt;$B24),0,MAX(0,MIN(1,'У2 Ввод'!$E$218-NETWORKDAYS('У2 Ввод'!$D$218,$B24)+1))/Настройки!$E$8*100)</f>
        <v>0</v>
      </c>
      <c r="HF24" s="67" t="n">
        <f aca="false">IF(OR($D24=1,MONTH($B24)&lt;&gt;MONTH(StartDate),'У2 Ввод'!$D$219="",'У2 Ввод'!$E$219="",'У2 Ввод'!$D$219&gt;$B24),0,MAX(0,MIN(1,'У2 Ввод'!$E$219-NETWORKDAYS('У2 Ввод'!$D$219,$B24)+1))/Настройки!$E$8*100)</f>
        <v>0</v>
      </c>
      <c r="HG24" s="67" t="n">
        <f aca="false">IF(OR($D24=1,MONTH($B24)&lt;&gt;MONTH(StartDate),'У2 Ввод'!$D$220="",'У2 Ввод'!$E$220="",'У2 Ввод'!$D$220&gt;$B24),0,MAX(0,MIN(1,'У2 Ввод'!$E$220-NETWORKDAYS('У2 Ввод'!$D$220,$B24)+1))/Настройки!$E$8*100)</f>
        <v>0</v>
      </c>
      <c r="HH24" s="67" t="n">
        <f aca="false">IF(OR($D24=1,MONTH($B24)&lt;&gt;MONTH(StartDate),'У2 Ввод'!$D$221="",'У2 Ввод'!$E$221="",'У2 Ввод'!$D$221&gt;$B24),0,MAX(0,MIN(1,'У2 Ввод'!$E$221-NETWORKDAYS('У2 Ввод'!$D$221,$B24)+1))/Настройки!$E$8*100)</f>
        <v>0</v>
      </c>
      <c r="HI24" s="67" t="n">
        <f aca="false">IF(OR($D24=1,MONTH($B24)&lt;&gt;MONTH(StartDate),'У2 Ввод'!$D$222="",'У2 Ввод'!$E$222="",'У2 Ввод'!$D$222&gt;$B24),0,MAX(0,MIN(1,'У2 Ввод'!$E$222-NETWORKDAYS('У2 Ввод'!$D$222,$B24)+1))/Настройки!$E$8*100)</f>
        <v>0</v>
      </c>
      <c r="HJ24" s="67" t="n">
        <f aca="false">IF(OR($D24=1,MONTH($B24)&lt;&gt;MONTH(StartDate),'У2 Ввод'!$D$223="",'У2 Ввод'!$E$223="",'У2 Ввод'!$D$223&gt;$B24),0,MAX(0,MIN(1,'У2 Ввод'!$E$223-NETWORKDAYS('У2 Ввод'!$D$223,$B24)+1))/Настройки!$E$8*100)</f>
        <v>0</v>
      </c>
      <c r="HK24" s="67" t="n">
        <f aca="false">IF(OR($D24=1,MONTH($B24)&lt;&gt;MONTH(StartDate),'У2 Ввод'!$D$224="",'У2 Ввод'!$E$224="",'У2 Ввод'!$D$224&gt;$B24),0,MAX(0,MIN(1,'У2 Ввод'!$E$224-NETWORKDAYS('У2 Ввод'!$D$224,$B24)+1))/Настройки!$E$8*100)</f>
        <v>0</v>
      </c>
      <c r="HL24" s="67" t="n">
        <f aca="false">IF(OR($D24=1,MONTH($B24)&lt;&gt;MONTH(StartDate),'У2 Ввод'!$D$225="",'У2 Ввод'!$E$225="",'У2 Ввод'!$D$225&gt;$B24),0,MAX(0,MIN(1,'У2 Ввод'!$E$225-NETWORKDAYS('У2 Ввод'!$D$225,$B24)+1))/Настройки!$E$8*100)</f>
        <v>0</v>
      </c>
      <c r="HM24" s="67" t="n">
        <f aca="false">IF(OR($D24=1,MONTH($B24)&lt;&gt;MONTH(StartDate),'У2 Ввод'!$D$226="",'У2 Ввод'!$E$226="",'У2 Ввод'!$D$226&gt;$B24),0,MAX(0,MIN(1,'У2 Ввод'!$E$226-NETWORKDAYS('У2 Ввод'!$D$226,$B24)+1))/Настройки!$E$8*100)</f>
        <v>0</v>
      </c>
      <c r="HN24" s="67" t="n">
        <f aca="false">IF(OR($D24=1,MONTH($B24)&lt;&gt;MONTH(StartDate),'У2 Ввод'!$D$227="",'У2 Ввод'!$E$227="",'У2 Ввод'!$D$227&gt;$B24),0,MAX(0,MIN(1,'У2 Ввод'!$E$227-NETWORKDAYS('У2 Ввод'!$D$227,$B24)+1))/Настройки!$E$8*100)</f>
        <v>0</v>
      </c>
      <c r="HO24" s="67" t="n">
        <f aca="false">IF(OR($D24=1,MONTH($B24)&lt;&gt;MONTH(StartDate),'У2 Ввод'!$D$228="",'У2 Ввод'!$E$228="",'У2 Ввод'!$D$228&gt;$B24),0,MAX(0,MIN(1,'У2 Ввод'!$E$228-NETWORKDAYS('У2 Ввод'!$D$228,$B24)+1))/Настройки!$E$8*100)</f>
        <v>0</v>
      </c>
      <c r="HP24" s="67" t="n">
        <f aca="false">IF(OR($D24=1,MONTH($B24)&lt;&gt;MONTH(StartDate),'У2 Ввод'!$D$229="",'У2 Ввод'!$E$229="",'У2 Ввод'!$D$229&gt;$B24),0,MAX(0,MIN(1,'У2 Ввод'!$E$229-NETWORKDAYS('У2 Ввод'!$D$229,$B24)+1))/Настройки!$E$8*100)</f>
        <v>0</v>
      </c>
      <c r="HQ24" s="67" t="n">
        <f aca="false">IF(OR($D24=1,MONTH($B24)&lt;&gt;MONTH(StartDate),'У2 Ввод'!$D$230="",'У2 Ввод'!$E$230="",'У2 Ввод'!$D$230&gt;$B24),0,MAX(0,MIN(1,'У2 Ввод'!$E$230-NETWORKDAYS('У2 Ввод'!$D$230,$B24)+1))/Настройки!$E$8*100)</f>
        <v>0</v>
      </c>
      <c r="HR24" s="67" t="n">
        <f aca="false">IF(OR($D24=1,MONTH($B24)&lt;&gt;MONTH(StartDate),'У2 Ввод'!$D$231="",'У2 Ввод'!$E$231="",'У2 Ввод'!$D$231&gt;$B24),0,MAX(0,MIN(1,'У2 Ввод'!$E$231-NETWORKDAYS('У2 Ввод'!$D$231,$B24)+1))/Настройки!$E$8*100)</f>
        <v>0</v>
      </c>
      <c r="HS24" s="67" t="n">
        <f aca="false">IF(OR($D24=1,MONTH($B24)&lt;&gt;MONTH(StartDate),'У2 Ввод'!$D$232="",'У2 Ввод'!$E$232="",'У2 Ввод'!$D$232&gt;$B24),0,MAX(0,MIN(1,'У2 Ввод'!$E$232-NETWORKDAYS('У2 Ввод'!$D$232,$B24)+1))/Настройки!$E$8*100)</f>
        <v>0</v>
      </c>
      <c r="HT24" s="67" t="n">
        <f aca="false">IF(OR($D24=1,MONTH($B24)&lt;&gt;MONTH(StartDate),'У2 Ввод'!$D$233="",'У2 Ввод'!$E$233="",'У2 Ввод'!$D$233&gt;$B24),0,MAX(0,MIN(1,'У2 Ввод'!$E$233-NETWORKDAYS('У2 Ввод'!$D$233,$B24)+1))/Настройки!$E$8*100)</f>
        <v>0</v>
      </c>
      <c r="HU24" s="67" t="n">
        <f aca="false">IF(OR($D24=1,MONTH($B24)&lt;&gt;MONTH(StartDate),'У2 Ввод'!$D$234="",'У2 Ввод'!$E$234="",'У2 Ввод'!$D$234&gt;$B24),0,MAX(0,MIN(1,'У2 Ввод'!$E$234-NETWORKDAYS('У2 Ввод'!$D$234,$B24)+1))/Настройки!$E$8*100)</f>
        <v>0</v>
      </c>
      <c r="HV24" s="67" t="n">
        <f aca="false">IF(OR($D24=1,MONTH($B24)&lt;&gt;MONTH(StartDate),'У2 Ввод'!$D$235="",'У2 Ввод'!$E$235="",'У2 Ввод'!$D$235&gt;$B24),0,MAX(0,MIN(1,'У2 Ввод'!$E$235-NETWORKDAYS('У2 Ввод'!$D$235,$B24)+1))/Настройки!$E$8*100)</f>
        <v>0</v>
      </c>
      <c r="HW24" s="67" t="n">
        <f aca="false">IF(OR($D24=1,MONTH($B24)&lt;&gt;MONTH(StartDate),'У2 Ввод'!$D$236="",'У2 Ввод'!$E$236="",'У2 Ввод'!$D$236&gt;$B24),0,MAX(0,MIN(1,'У2 Ввод'!$E$236-NETWORKDAYS('У2 Ввод'!$D$236,$B24)+1))/Настройки!$E$8*100)</f>
        <v>0</v>
      </c>
      <c r="HX24" s="67" t="n">
        <f aca="false">IF(OR($D24=1,MONTH($B24)&lt;&gt;MONTH(StartDate),'У2 Ввод'!$D$237="",'У2 Ввод'!$E$237="",'У2 Ввод'!$D$237&gt;$B24),0,MAX(0,MIN(1,'У2 Ввод'!$E$237-NETWORKDAYS('У2 Ввод'!$D$237,$B24)+1))/Настройки!$E$8*100)</f>
        <v>0</v>
      </c>
      <c r="HY24" s="67" t="n">
        <f aca="false">IF(OR($D24=1,MONTH($B24)&lt;&gt;MONTH(StartDate),'У2 Ввод'!$D$238="",'У2 Ввод'!$E$238="",'У2 Ввод'!$D$238&gt;$B24),0,MAX(0,MIN(1,'У2 Ввод'!$E$238-NETWORKDAYS('У2 Ввод'!$D$238,$B24)+1))/Настройки!$E$8*100)</f>
        <v>0</v>
      </c>
      <c r="HZ24" s="67" t="n">
        <f aca="false">IF(OR($D24=1,MONTH($B24)&lt;&gt;MONTH(StartDate),'У2 Ввод'!$D$239="",'У2 Ввод'!$E$239="",'У2 Ввод'!$D$239&gt;$B24),0,MAX(0,MIN(1,'У2 Ввод'!$E$239-NETWORKDAYS('У2 Ввод'!$D$239,$B24)+1))/Настройки!$E$8*100)</f>
        <v>0</v>
      </c>
      <c r="IA24" s="67" t="n">
        <f aca="false">IF(OR($D24=1,MONTH($B24)&lt;&gt;MONTH(StartDate),'У2 Ввод'!$D$240="",'У2 Ввод'!$E$240="",'У2 Ввод'!$D$240&gt;$B24),0,MAX(0,MIN(1,'У2 Ввод'!$E$240-NETWORKDAYS('У2 Ввод'!$D$240,$B24)+1))/Настройки!$E$8*100)</f>
        <v>0</v>
      </c>
      <c r="IB24" s="67" t="n">
        <f aca="false">IF(OR($D24=1,MONTH($B24)&lt;&gt;MONTH(StartDate),'У2 Ввод'!$D$241="",'У2 Ввод'!$E$241="",'У2 Ввод'!$D$241&gt;$B24),0,MAX(0,MIN(1,'У2 Ввод'!$E$241-NETWORKDAYS('У2 Ввод'!$D$241,$B24)+1))/Настройки!$E$8*100)</f>
        <v>0</v>
      </c>
      <c r="IC24" s="67" t="n">
        <f aca="false">IF(OR($D24=1,MONTH($B24)&lt;&gt;MONTH(StartDate),'У2 Ввод'!$D$242="",'У2 Ввод'!$E$242="",'У2 Ввод'!$D$242&gt;$B24),0,MAX(0,MIN(1,'У2 Ввод'!$E$242-NETWORKDAYS('У2 Ввод'!$D$242,$B24)+1))/Настройки!$E$8*100)</f>
        <v>0</v>
      </c>
      <c r="ID24" s="67" t="n">
        <f aca="false">IF(OR($D24=1,MONTH($B24)&lt;&gt;MONTH(StartDate),'У2 Ввод'!$D$243="",'У2 Ввод'!$E$243="",'У2 Ввод'!$D$243&gt;$B24),0,MAX(0,MIN(1,'У2 Ввод'!$E$243-NETWORKDAYS('У2 Ввод'!$D$243,$B24)+1))/Настройки!$E$8*100)</f>
        <v>0</v>
      </c>
      <c r="IE24" s="67" t="n">
        <f aca="false">IF(OR($D24=1,MONTH($B24)&lt;&gt;MONTH(StartDate),'У2 Ввод'!$D$244="",'У2 Ввод'!$E$244="",'У2 Ввод'!$D$244&gt;$B24),0,MAX(0,MIN(1,'У2 Ввод'!$E$244-NETWORKDAYS('У2 Ввод'!$D$244,$B24)+1))/Настройки!$E$8*100)</f>
        <v>0</v>
      </c>
      <c r="IF24" s="67" t="n">
        <f aca="false">IF(OR($D24=1,MONTH($B24)&lt;&gt;MONTH(StartDate),'У2 Ввод'!$D$245="",'У2 Ввод'!$E$245="",'У2 Ввод'!$D$245&gt;$B24),0,MAX(0,MIN(1,'У2 Ввод'!$E$245-NETWORKDAYS('У2 Ввод'!$D$245,$B24)+1))/Настройки!$E$8*100)</f>
        <v>0</v>
      </c>
      <c r="IG24" s="67" t="n">
        <f aca="false">IF(OR($D24=1,MONTH($B24)&lt;&gt;MONTH(StartDate),'У2 Ввод'!$D$246="",'У2 Ввод'!$E$246="",'У2 Ввод'!$D$246&gt;$B24),0,MAX(0,MIN(1,'У2 Ввод'!$E$246-NETWORKDAYS('У2 Ввод'!$D$246,$B24)+1))/Настройки!$E$8*100)</f>
        <v>0</v>
      </c>
      <c r="IH24" s="67" t="n">
        <f aca="false">IF(OR($D24=1,MONTH($B24)&lt;&gt;MONTH(StartDate),'У2 Ввод'!$D$247="",'У2 Ввод'!$E$247="",'У2 Ввод'!$D$247&gt;$B24),0,MAX(0,MIN(1,'У2 Ввод'!$E$247-NETWORKDAYS('У2 Ввод'!$D$247,$B24)+1))/Настройки!$E$8*100)</f>
        <v>0</v>
      </c>
      <c r="II24" s="67" t="n">
        <f aca="false">IF(OR($D24=1,MONTH($B24)&lt;&gt;MONTH(StartDate),'У2 Ввод'!$D$248="",'У2 Ввод'!$E$248="",'У2 Ввод'!$D$248&gt;$B24),0,MAX(0,MIN(1,'У2 Ввод'!$E$248-NETWORKDAYS('У2 Ввод'!$D$248,$B24)+1))/Настройки!$E$8*100)</f>
        <v>0</v>
      </c>
      <c r="IJ24" s="67" t="n">
        <f aca="false">IF(OR($D24=1,MONTH($B24)&lt;&gt;MONTH(StartDate),'У2 Ввод'!$D$249="",'У2 Ввод'!$E$249="",'У2 Ввод'!$D$249&gt;$B24),0,MAX(0,MIN(1,'У2 Ввод'!$E$249-NETWORKDAYS('У2 Ввод'!$D$249,$B24)+1))/Настройки!$E$8*100)</f>
        <v>0</v>
      </c>
      <c r="IK24" s="67" t="n">
        <f aca="false">IF(OR($D24=1,MONTH($B24)&lt;&gt;MONTH(StartDate),'У2 Ввод'!$D$250="",'У2 Ввод'!$E$250="",'У2 Ввод'!$D$250&gt;$B24),0,MAX(0,MIN(1,'У2 Ввод'!$E$250-NETWORKDAYS('У2 Ввод'!$D$250,$B24)+1))/Настройки!$E$8*100)</f>
        <v>0</v>
      </c>
      <c r="IL24" s="67" t="n">
        <f aca="false">IF(OR($D24=1,MONTH($B24)&lt;&gt;MONTH(StartDate),'У2 Ввод'!$D$251="",'У2 Ввод'!$E$251="",'У2 Ввод'!$D$251&gt;$B24),0,MAX(0,MIN(1,'У2 Ввод'!$E$251-NETWORKDAYS('У2 Ввод'!$D$251,$B24)+1))/Настройки!$E$8*100)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IF(OR($D25=1,MONTH($B25)&lt;&gt;MONTH(StartDate),'У2 Ввод'!$D$12="",'У2 Ввод'!$E$12="",'У2 Ввод'!$D$12&gt;$B25),0,MAX(0,MIN(1,'У2 Ввод'!$E$12-NETWORKDAYS('У2 Ввод'!$D$12,$B25)+1))/Настройки!$E$8*100)</f>
        <v>0</v>
      </c>
      <c r="H25" s="67" t="n">
        <f aca="false">IF(OR($D25=1,MONTH($B25)&lt;&gt;MONTH(StartDate),'У2 Ввод'!$D$13="",'У2 Ввод'!$E$13="",'У2 Ввод'!$D$13&gt;$B25),0,MAX(0,MIN(1,'У2 Ввод'!$E$13-NETWORKDAYS('У2 Ввод'!$D$13,$B25)+1))/Настройки!$E$8*100)</f>
        <v>0</v>
      </c>
      <c r="I25" s="67" t="n">
        <f aca="false">IF(OR($D25=1,MONTH($B25)&lt;&gt;MONTH(StartDate),'У2 Ввод'!$D$14="",'У2 Ввод'!$E$14="",'У2 Ввод'!$D$14&gt;$B25),0,MAX(0,MIN(1,'У2 Ввод'!$E$14-NETWORKDAYS('У2 Ввод'!$D$14,$B25)+1))/Настройки!$E$8*100)</f>
        <v>0</v>
      </c>
      <c r="J25" s="67" t="n">
        <f aca="false">IF(OR($D25=1,MONTH($B25)&lt;&gt;MONTH(StartDate),'У2 Ввод'!$D$15="",'У2 Ввод'!$E$15="",'У2 Ввод'!$D$15&gt;$B25),0,MAX(0,MIN(1,'У2 Ввод'!$E$15-NETWORKDAYS('У2 Ввод'!$D$15,$B25)+1))/Настройки!$E$8*100)</f>
        <v>0</v>
      </c>
      <c r="K25" s="67" t="n">
        <f aca="false">IF(OR($D25=1,MONTH($B25)&lt;&gt;MONTH(StartDate),'У2 Ввод'!$D$16="",'У2 Ввод'!$E$16="",'У2 Ввод'!$D$16&gt;$B25),0,MAX(0,MIN(1,'У2 Ввод'!$E$16-NETWORKDAYS('У2 Ввод'!$D$16,$B25)+1))/Настройки!$E$8*100)</f>
        <v>0</v>
      </c>
      <c r="L25" s="67" t="n">
        <f aca="false">IF(OR($D25=1,MONTH($B25)&lt;&gt;MONTH(StartDate),'У2 Ввод'!$D$17="",'У2 Ввод'!$E$17="",'У2 Ввод'!$D$17&gt;$B25),0,MAX(0,MIN(1,'У2 Ввод'!$E$17-NETWORKDAYS('У2 Ввод'!$D$17,$B25)+1))/Настройки!$E$8*100)</f>
        <v>0</v>
      </c>
      <c r="M25" s="67" t="n">
        <f aca="false">IF(OR($D25=1,MONTH($B25)&lt;&gt;MONTH(StartDate),'У2 Ввод'!$D$18="",'У2 Ввод'!$E$18="",'У2 Ввод'!$D$18&gt;$B25),0,MAX(0,MIN(1,'У2 Ввод'!$E$18-NETWORKDAYS('У2 Ввод'!$D$18,$B25)+1))/Настройки!$E$8*100)</f>
        <v>0</v>
      </c>
      <c r="N25" s="67" t="n">
        <f aca="false">IF(OR($D25=1,MONTH($B25)&lt;&gt;MONTH(StartDate),'У2 Ввод'!$D$19="",'У2 Ввод'!$E$19="",'У2 Ввод'!$D$19&gt;$B25),0,MAX(0,MIN(1,'У2 Ввод'!$E$19-NETWORKDAYS('У2 Ввод'!$D$19,$B25)+1))/Настройки!$E$8*100)</f>
        <v>0</v>
      </c>
      <c r="O25" s="67" t="n">
        <f aca="false">IF(OR($D25=1,MONTH($B25)&lt;&gt;MONTH(StartDate),'У2 Ввод'!$D$20="",'У2 Ввод'!$E$20="",'У2 Ввод'!$D$20&gt;$B25),0,MAX(0,MIN(1,'У2 Ввод'!$E$20-NETWORKDAYS('У2 Ввод'!$D$20,$B25)+1))/Настройки!$E$8*100)</f>
        <v>0</v>
      </c>
      <c r="P25" s="67" t="n">
        <f aca="false">IF(OR($D25=1,MONTH($B25)&lt;&gt;MONTH(StartDate),'У2 Ввод'!$D$21="",'У2 Ввод'!$E$21="",'У2 Ввод'!$D$21&gt;$B25),0,MAX(0,MIN(1,'У2 Ввод'!$E$21-NETWORKDAYS('У2 Ввод'!$D$21,$B25)+1))/Настройки!$E$8*100)</f>
        <v>0</v>
      </c>
      <c r="Q25" s="67" t="n">
        <f aca="false">IF(OR($D25=1,MONTH($B25)&lt;&gt;MONTH(StartDate),'У2 Ввод'!$D$22="",'У2 Ввод'!$E$22="",'У2 Ввод'!$D$22&gt;$B25),0,MAX(0,MIN(1,'У2 Ввод'!$E$22-NETWORKDAYS('У2 Ввод'!$D$22,$B25)+1))/Настройки!$E$8*100)</f>
        <v>0</v>
      </c>
      <c r="R25" s="67" t="n">
        <f aca="false">IF(OR($D25=1,MONTH($B25)&lt;&gt;MONTH(StartDate),'У2 Ввод'!$D$23="",'У2 Ввод'!$E$23="",'У2 Ввод'!$D$23&gt;$B25),0,MAX(0,MIN(1,'У2 Ввод'!$E$23-NETWORKDAYS('У2 Ввод'!$D$23,$B25)+1))/Настройки!$E$8*100)</f>
        <v>0</v>
      </c>
      <c r="S25" s="67" t="n">
        <f aca="false">IF(OR($D25=1,MONTH($B25)&lt;&gt;MONTH(StartDate),'У2 Ввод'!$D$24="",'У2 Ввод'!$E$24="",'У2 Ввод'!$D$24&gt;$B25),0,MAX(0,MIN(1,'У2 Ввод'!$E$24-NETWORKDAYS('У2 Ввод'!$D$24,$B25)+1))/Настройки!$E$8*100)</f>
        <v>0</v>
      </c>
      <c r="T25" s="67" t="n">
        <f aca="false">IF(OR($D25=1,MONTH($B25)&lt;&gt;MONTH(StartDate),'У2 Ввод'!$D$25="",'У2 Ввод'!$E$25="",'У2 Ввод'!$D$25&gt;$B25),0,MAX(0,MIN(1,'У2 Ввод'!$E$25-NETWORKDAYS('У2 Ввод'!$D$25,$B25)+1))/Настройки!$E$8*100)</f>
        <v>0</v>
      </c>
      <c r="U25" s="67" t="n">
        <f aca="false">IF(OR($D25=1,MONTH($B25)&lt;&gt;MONTH(StartDate),'У2 Ввод'!$D$26="",'У2 Ввод'!$E$26="",'У2 Ввод'!$D$26&gt;$B25),0,MAX(0,MIN(1,'У2 Ввод'!$E$26-NETWORKDAYS('У2 Ввод'!$D$26,$B25)+1))/Настройки!$E$8*100)</f>
        <v>0</v>
      </c>
      <c r="V25" s="67" t="n">
        <f aca="false">IF(OR($D25=1,MONTH($B25)&lt;&gt;MONTH(StartDate),'У2 Ввод'!$D$27="",'У2 Ввод'!$E$27="",'У2 Ввод'!$D$27&gt;$B25),0,MAX(0,MIN(1,'У2 Ввод'!$E$27-NETWORKDAYS('У2 Ввод'!$D$27,$B25)+1))/Настройки!$E$8*100)</f>
        <v>0</v>
      </c>
      <c r="W25" s="67" t="n">
        <f aca="false">IF(OR($D25=1,MONTH($B25)&lt;&gt;MONTH(StartDate),'У2 Ввод'!$D$28="",'У2 Ввод'!$E$28="",'У2 Ввод'!$D$28&gt;$B25),0,MAX(0,MIN(1,'У2 Ввод'!$E$28-NETWORKDAYS('У2 Ввод'!$D$28,$B25)+1))/Настройки!$E$8*100)</f>
        <v>0</v>
      </c>
      <c r="X25" s="67" t="n">
        <f aca="false">IF(OR($D25=1,MONTH($B25)&lt;&gt;MONTH(StartDate),'У2 Ввод'!$D$29="",'У2 Ввод'!$E$29="",'У2 Ввод'!$D$29&gt;$B25),0,MAX(0,MIN(1,'У2 Ввод'!$E$29-NETWORKDAYS('У2 Ввод'!$D$29,$B25)+1))/Настройки!$E$8*100)</f>
        <v>0</v>
      </c>
      <c r="Y25" s="67" t="n">
        <f aca="false">IF(OR($D25=1,MONTH($B25)&lt;&gt;MONTH(StartDate),'У2 Ввод'!$D$30="",'У2 Ввод'!$E$30="",'У2 Ввод'!$D$30&gt;$B25),0,MAX(0,MIN(1,'У2 Ввод'!$E$30-NETWORKDAYS('У2 Ввод'!$D$30,$B25)+1))/Настройки!$E$8*100)</f>
        <v>0</v>
      </c>
      <c r="Z25" s="67" t="n">
        <f aca="false">IF(OR($D25=1,MONTH($B25)&lt;&gt;MONTH(StartDate),'У2 Ввод'!$D$31="",'У2 Ввод'!$E$31="",'У2 Ввод'!$D$31&gt;$B25),0,MAX(0,MIN(1,'У2 Ввод'!$E$31-NETWORKDAYS('У2 Ввод'!$D$31,$B25)+1))/Настройки!$E$8*100)</f>
        <v>0</v>
      </c>
      <c r="AA25" s="67" t="n">
        <f aca="false">IF(OR($D25=1,MONTH($B25)&lt;&gt;MONTH(StartDate),'У2 Ввод'!$D$32="",'У2 Ввод'!$E$32="",'У2 Ввод'!$D$32&gt;$B25),0,MAX(0,MIN(1,'У2 Ввод'!$E$32-NETWORKDAYS('У2 Ввод'!$D$32,$B25)+1))/Настройки!$E$8*100)</f>
        <v>0</v>
      </c>
      <c r="AB25" s="67" t="n">
        <f aca="false">IF(OR($D25=1,MONTH($B25)&lt;&gt;MONTH(StartDate),'У2 Ввод'!$D$33="",'У2 Ввод'!$E$33="",'У2 Ввод'!$D$33&gt;$B25),0,MAX(0,MIN(1,'У2 Ввод'!$E$33-NETWORKDAYS('У2 Ввод'!$D$33,$B25)+1))/Настройки!$E$8*100)</f>
        <v>0</v>
      </c>
      <c r="AC25" s="67" t="n">
        <f aca="false">IF(OR($D25=1,MONTH($B25)&lt;&gt;MONTH(StartDate),'У2 Ввод'!$D$34="",'У2 Ввод'!$E$34="",'У2 Ввод'!$D$34&gt;$B25),0,MAX(0,MIN(1,'У2 Ввод'!$E$34-NETWORKDAYS('У2 Ввод'!$D$34,$B25)+1))/Настройки!$E$8*100)</f>
        <v>0</v>
      </c>
      <c r="AD25" s="67" t="n">
        <f aca="false">IF(OR($D25=1,MONTH($B25)&lt;&gt;MONTH(StartDate),'У2 Ввод'!$D$35="",'У2 Ввод'!$E$35="",'У2 Ввод'!$D$35&gt;$B25),0,MAX(0,MIN(1,'У2 Ввод'!$E$35-NETWORKDAYS('У2 Ввод'!$D$35,$B25)+1))/Настройки!$E$8*100)</f>
        <v>0</v>
      </c>
      <c r="AE25" s="67" t="n">
        <f aca="false">IF(OR($D25=1,MONTH($B25)&lt;&gt;MONTH(StartDate),'У2 Ввод'!$D$36="",'У2 Ввод'!$E$36="",'У2 Ввод'!$D$36&gt;$B25),0,MAX(0,MIN(1,'У2 Ввод'!$E$36-NETWORKDAYS('У2 Ввод'!$D$36,$B25)+1))/Настройки!$E$8*100)</f>
        <v>0</v>
      </c>
      <c r="AF25" s="67" t="n">
        <f aca="false">IF(OR($D25=1,MONTH($B25)&lt;&gt;MONTH(StartDate),'У2 Ввод'!$D$37="",'У2 Ввод'!$E$37="",'У2 Ввод'!$D$37&gt;$B25),0,MAX(0,MIN(1,'У2 Ввод'!$E$37-NETWORKDAYS('У2 Ввод'!$D$37,$B25)+1))/Настройки!$E$8*100)</f>
        <v>0</v>
      </c>
      <c r="AG25" s="67" t="n">
        <f aca="false">IF(OR($D25=1,MONTH($B25)&lt;&gt;MONTH(StartDate),'У2 Ввод'!$D$38="",'У2 Ввод'!$E$38="",'У2 Ввод'!$D$38&gt;$B25),0,MAX(0,MIN(1,'У2 Ввод'!$E$38-NETWORKDAYS('У2 Ввод'!$D$38,$B25)+1))/Настройки!$E$8*100)</f>
        <v>0</v>
      </c>
      <c r="AH25" s="67" t="n">
        <f aca="false">IF(OR($D25=1,MONTH($B25)&lt;&gt;MONTH(StartDate),'У2 Ввод'!$D$39="",'У2 Ввод'!$E$39="",'У2 Ввод'!$D$39&gt;$B25),0,MAX(0,MIN(1,'У2 Ввод'!$E$39-NETWORKDAYS('У2 Ввод'!$D$39,$B25)+1))/Настройки!$E$8*100)</f>
        <v>0</v>
      </c>
      <c r="AI25" s="67" t="n">
        <f aca="false">IF(OR($D25=1,MONTH($B25)&lt;&gt;MONTH(StartDate),'У2 Ввод'!$D$40="",'У2 Ввод'!$E$40="",'У2 Ввод'!$D$40&gt;$B25),0,MAX(0,MIN(1,'У2 Ввод'!$E$40-NETWORKDAYS('У2 Ввод'!$D$40,$B25)+1))/Настройки!$E$8*100)</f>
        <v>0</v>
      </c>
      <c r="AJ25" s="67" t="n">
        <f aca="false">IF(OR($D25=1,MONTH($B25)&lt;&gt;MONTH(StartDate),'У2 Ввод'!$D$41="",'У2 Ввод'!$E$41="",'У2 Ввод'!$D$41&gt;$B25),0,MAX(0,MIN(1,'У2 Ввод'!$E$41-NETWORKDAYS('У2 Ввод'!$D$41,$B25)+1))/Настройки!$E$8*100)</f>
        <v>0</v>
      </c>
      <c r="AK25" s="67" t="n">
        <f aca="false">IF(OR($D25=1,MONTH($B25)&lt;&gt;MONTH(StartDate),'У2 Ввод'!$D$42="",'У2 Ввод'!$E$42="",'У2 Ввод'!$D$42&gt;$B25),0,MAX(0,MIN(1,'У2 Ввод'!$E$42-NETWORKDAYS('У2 Ввод'!$D$42,$B25)+1))/Настройки!$E$8*100)</f>
        <v>0</v>
      </c>
      <c r="AL25" s="67" t="n">
        <f aca="false">IF(OR($D25=1,MONTH($B25)&lt;&gt;MONTH(StartDate),'У2 Ввод'!$D$43="",'У2 Ввод'!$E$43="",'У2 Ввод'!$D$43&gt;$B25),0,MAX(0,MIN(1,'У2 Ввод'!$E$43-NETWORKDAYS('У2 Ввод'!$D$43,$B25)+1))/Настройки!$E$8*100)</f>
        <v>0</v>
      </c>
      <c r="AM25" s="67" t="n">
        <f aca="false">IF(OR($D25=1,MONTH($B25)&lt;&gt;MONTH(StartDate),'У2 Ввод'!$D$44="",'У2 Ввод'!$E$44="",'У2 Ввод'!$D$44&gt;$B25),0,MAX(0,MIN(1,'У2 Ввод'!$E$44-NETWORKDAYS('У2 Ввод'!$D$44,$B25)+1))/Настройки!$E$8*100)</f>
        <v>0</v>
      </c>
      <c r="AN25" s="67" t="n">
        <f aca="false">IF(OR($D25=1,MONTH($B25)&lt;&gt;MONTH(StartDate),'У2 Ввод'!$D$45="",'У2 Ввод'!$E$45="",'У2 Ввод'!$D$45&gt;$B25),0,MAX(0,MIN(1,'У2 Ввод'!$E$45-NETWORKDAYS('У2 Ввод'!$D$45,$B25)+1))/Настройки!$E$8*100)</f>
        <v>0</v>
      </c>
      <c r="AO25" s="67" t="n">
        <f aca="false">IF(OR($D25=1,MONTH($B25)&lt;&gt;MONTH(StartDate),'У2 Ввод'!$D$46="",'У2 Ввод'!$E$46="",'У2 Ввод'!$D$46&gt;$B25),0,MAX(0,MIN(1,'У2 Ввод'!$E$46-NETWORKDAYS('У2 Ввод'!$D$46,$B25)+1))/Настройки!$E$8*100)</f>
        <v>0</v>
      </c>
      <c r="AP25" s="67" t="n">
        <f aca="false">IF(OR($D25=1,MONTH($B25)&lt;&gt;MONTH(StartDate),'У2 Ввод'!$D$47="",'У2 Ввод'!$E$47="",'У2 Ввод'!$D$47&gt;$B25),0,MAX(0,MIN(1,'У2 Ввод'!$E$47-NETWORKDAYS('У2 Ввод'!$D$47,$B25)+1))/Настройки!$E$8*100)</f>
        <v>0</v>
      </c>
      <c r="AQ25" s="67" t="n">
        <f aca="false">IF(OR($D25=1,MONTH($B25)&lt;&gt;MONTH(StartDate),'У2 Ввод'!$D$48="",'У2 Ввод'!$E$48="",'У2 Ввод'!$D$48&gt;$B25),0,MAX(0,MIN(1,'У2 Ввод'!$E$48-NETWORKDAYS('У2 Ввод'!$D$48,$B25)+1))/Настройки!$E$8*100)</f>
        <v>0</v>
      </c>
      <c r="AR25" s="67" t="n">
        <f aca="false">IF(OR($D25=1,MONTH($B25)&lt;&gt;MONTH(StartDate),'У2 Ввод'!$D$49="",'У2 Ввод'!$E$49="",'У2 Ввод'!$D$49&gt;$B25),0,MAX(0,MIN(1,'У2 Ввод'!$E$49-NETWORKDAYS('У2 Ввод'!$D$49,$B25)+1))/Настройки!$E$8*100)</f>
        <v>0</v>
      </c>
      <c r="AS25" s="67" t="n">
        <f aca="false">IF(OR($D25=1,MONTH($B25)&lt;&gt;MONTH(StartDate),'У2 Ввод'!$D$50="",'У2 Ввод'!$E$50="",'У2 Ввод'!$D$50&gt;$B25),0,MAX(0,MIN(1,'У2 Ввод'!$E$50-NETWORKDAYS('У2 Ввод'!$D$50,$B25)+1))/Настройки!$E$8*100)</f>
        <v>0</v>
      </c>
      <c r="AT25" s="67" t="n">
        <f aca="false">IF(OR($D25=1,MONTH($B25)&lt;&gt;MONTH(StartDate),'У2 Ввод'!$D$51="",'У2 Ввод'!$E$51="",'У2 Ввод'!$D$51&gt;$B25),0,MAX(0,MIN(1,'У2 Ввод'!$E$51-NETWORKDAYS('У2 Ввод'!$D$51,$B25)+1))/Настройки!$E$8*100)</f>
        <v>0</v>
      </c>
      <c r="AU25" s="67" t="n">
        <f aca="false">IF(OR($D25=1,MONTH($B25)&lt;&gt;MONTH(StartDate),'У2 Ввод'!$D$52="",'У2 Ввод'!$E$52="",'У2 Ввод'!$D$52&gt;$B25),0,MAX(0,MIN(1,'У2 Ввод'!$E$52-NETWORKDAYS('У2 Ввод'!$D$52,$B25)+1))/Настройки!$E$8*100)</f>
        <v>0</v>
      </c>
      <c r="AV25" s="67" t="n">
        <f aca="false">IF(OR($D25=1,MONTH($B25)&lt;&gt;MONTH(StartDate),'У2 Ввод'!$D$53="",'У2 Ввод'!$E$53="",'У2 Ввод'!$D$53&gt;$B25),0,MAX(0,MIN(1,'У2 Ввод'!$E$53-NETWORKDAYS('У2 Ввод'!$D$53,$B25)+1))/Настройки!$E$8*100)</f>
        <v>0</v>
      </c>
      <c r="AW25" s="67" t="n">
        <f aca="false">IF(OR($D25=1,MONTH($B25)&lt;&gt;MONTH(StartDate),'У2 Ввод'!$D$54="",'У2 Ввод'!$E$54="",'У2 Ввод'!$D$54&gt;$B25),0,MAX(0,MIN(1,'У2 Ввод'!$E$54-NETWORKDAYS('У2 Ввод'!$D$54,$B25)+1))/Настройки!$E$8*100)</f>
        <v>0</v>
      </c>
      <c r="AX25" s="67" t="n">
        <f aca="false">IF(OR($D25=1,MONTH($B25)&lt;&gt;MONTH(StartDate),'У2 Ввод'!$D$55="",'У2 Ввод'!$E$55="",'У2 Ввод'!$D$55&gt;$B25),0,MAX(0,MIN(1,'У2 Ввод'!$E$55-NETWORKDAYS('У2 Ввод'!$D$55,$B25)+1))/Настройки!$E$8*100)</f>
        <v>0</v>
      </c>
      <c r="AY25" s="67" t="n">
        <f aca="false">IF(OR($D25=1,MONTH($B25)&lt;&gt;MONTH(StartDate),'У2 Ввод'!$D$56="",'У2 Ввод'!$E$56="",'У2 Ввод'!$D$56&gt;$B25),0,MAX(0,MIN(1,'У2 Ввод'!$E$56-NETWORKDAYS('У2 Ввод'!$D$56,$B25)+1))/Настройки!$E$8*100)</f>
        <v>0</v>
      </c>
      <c r="AZ25" s="67" t="n">
        <f aca="false">IF(OR($D25=1,MONTH($B25)&lt;&gt;MONTH(StartDate),'У2 Ввод'!$D$57="",'У2 Ввод'!$E$57="",'У2 Ввод'!$D$57&gt;$B25),0,MAX(0,MIN(1,'У2 Ввод'!$E$57-NETWORKDAYS('У2 Ввод'!$D$57,$B25)+1))/Настройки!$E$8*100)</f>
        <v>0</v>
      </c>
      <c r="BA25" s="67" t="n">
        <f aca="false">IF(OR($D25=1,MONTH($B25)&lt;&gt;MONTH(StartDate),'У2 Ввод'!$D$58="",'У2 Ввод'!$E$58="",'У2 Ввод'!$D$58&gt;$B25),0,MAX(0,MIN(1,'У2 Ввод'!$E$58-NETWORKDAYS('У2 Ввод'!$D$58,$B25)+1))/Настройки!$E$8*100)</f>
        <v>0</v>
      </c>
      <c r="BB25" s="67" t="n">
        <f aca="false">IF(OR($D25=1,MONTH($B25)&lt;&gt;MONTH(StartDate),'У2 Ввод'!$D$59="",'У2 Ввод'!$E$59="",'У2 Ввод'!$D$59&gt;$B25),0,MAX(0,MIN(1,'У2 Ввод'!$E$59-NETWORKDAYS('У2 Ввод'!$D$59,$B25)+1))/Настройки!$E$8*100)</f>
        <v>0</v>
      </c>
      <c r="BC25" s="67" t="n">
        <f aca="false">IF(OR($D25=1,MONTH($B25)&lt;&gt;MONTH(StartDate),'У2 Ввод'!$D$60="",'У2 Ввод'!$E$60="",'У2 Ввод'!$D$60&gt;$B25),0,MAX(0,MIN(1,'У2 Ввод'!$E$60-NETWORKDAYS('У2 Ввод'!$D$60,$B25)+1))/Настройки!$E$8*100)</f>
        <v>0</v>
      </c>
      <c r="BD25" s="67" t="n">
        <f aca="false">IF(OR($D25=1,MONTH($B25)&lt;&gt;MONTH(StartDate),'У2 Ввод'!$D$61="",'У2 Ввод'!$E$61="",'У2 Ввод'!$D$61&gt;$B25),0,MAX(0,MIN(1,'У2 Ввод'!$E$61-NETWORKDAYS('У2 Ввод'!$D$61,$B25)+1))/Настройки!$E$8*100)</f>
        <v>0</v>
      </c>
      <c r="BE25" s="67" t="n">
        <f aca="false">IF(OR($D25=1,MONTH($B25)&lt;&gt;MONTH(StartDate),'У2 Ввод'!$D$62="",'У2 Ввод'!$E$62="",'У2 Ввод'!$D$62&gt;$B25),0,MAX(0,MIN(1,'У2 Ввод'!$E$62-NETWORKDAYS('У2 Ввод'!$D$62,$B25)+1))/Настройки!$E$8*100)</f>
        <v>0</v>
      </c>
      <c r="BF25" s="67" t="n">
        <f aca="false">IF(OR($D25=1,MONTH($B25)&lt;&gt;MONTH(StartDate),'У2 Ввод'!$D$63="",'У2 Ввод'!$E$63="",'У2 Ввод'!$D$63&gt;$B25),0,MAX(0,MIN(1,'У2 Ввод'!$E$63-NETWORKDAYS('У2 Ввод'!$D$63,$B25)+1))/Настройки!$E$8*100)</f>
        <v>0</v>
      </c>
      <c r="BG25" s="67" t="n">
        <f aca="false">IF(OR($D25=1,MONTH($B25)&lt;&gt;MONTH(StartDate),'У2 Ввод'!$D$64="",'У2 Ввод'!$E$64="",'У2 Ввод'!$D$64&gt;$B25),0,MAX(0,MIN(1,'У2 Ввод'!$E$64-NETWORKDAYS('У2 Ввод'!$D$64,$B25)+1))/Настройки!$E$8*100)</f>
        <v>0</v>
      </c>
      <c r="BH25" s="67" t="n">
        <f aca="false">IF(OR($D25=1,MONTH($B25)&lt;&gt;MONTH(StartDate),'У2 Ввод'!$D$65="",'У2 Ввод'!$E$65="",'У2 Ввод'!$D$65&gt;$B25),0,MAX(0,MIN(1,'У2 Ввод'!$E$65-NETWORKDAYS('У2 Ввод'!$D$65,$B25)+1))/Настройки!$E$8*100)</f>
        <v>0</v>
      </c>
      <c r="BI25" s="67" t="n">
        <f aca="false">IF(OR($D25=1,MONTH($B25)&lt;&gt;MONTH(StartDate),'У2 Ввод'!$D$66="",'У2 Ввод'!$E$66="",'У2 Ввод'!$D$66&gt;$B25),0,MAX(0,MIN(1,'У2 Ввод'!$E$66-NETWORKDAYS('У2 Ввод'!$D$66,$B25)+1))/Настройки!$E$8*100)</f>
        <v>0</v>
      </c>
      <c r="BJ25" s="67" t="n">
        <f aca="false">IF(OR($D25=1,MONTH($B25)&lt;&gt;MONTH(StartDate),'У2 Ввод'!$D$67="",'У2 Ввод'!$E$67="",'У2 Ввод'!$D$67&gt;$B25),0,MAX(0,MIN(1,'У2 Ввод'!$E$67-NETWORKDAYS('У2 Ввод'!$D$67,$B25)+1))/Настройки!$E$8*100)</f>
        <v>0</v>
      </c>
      <c r="BK25" s="67" t="n">
        <f aca="false">IF(OR($D25=1,MONTH($B25)&lt;&gt;MONTH(StartDate),'У2 Ввод'!$D$68="",'У2 Ввод'!$E$68="",'У2 Ввод'!$D$68&gt;$B25),0,MAX(0,MIN(1,'У2 Ввод'!$E$68-NETWORKDAYS('У2 Ввод'!$D$68,$B25)+1))/Настройки!$E$8*100)</f>
        <v>0</v>
      </c>
      <c r="BL25" s="67" t="n">
        <f aca="false">IF(OR($D25=1,MONTH($B25)&lt;&gt;MONTH(StartDate),'У2 Ввод'!$D$69="",'У2 Ввод'!$E$69="",'У2 Ввод'!$D$69&gt;$B25),0,MAX(0,MIN(1,'У2 Ввод'!$E$69-NETWORKDAYS('У2 Ввод'!$D$69,$B25)+1))/Настройки!$E$8*100)</f>
        <v>0</v>
      </c>
      <c r="BM25" s="67" t="n">
        <f aca="false">IF(OR($D25=1,MONTH($B25)&lt;&gt;MONTH(StartDate),'У2 Ввод'!$D$70="",'У2 Ввод'!$E$70="",'У2 Ввод'!$D$70&gt;$B25),0,MAX(0,MIN(1,'У2 Ввод'!$E$70-NETWORKDAYS('У2 Ввод'!$D$70,$B25)+1))/Настройки!$E$8*100)</f>
        <v>0</v>
      </c>
      <c r="BN25" s="67" t="n">
        <f aca="false">IF(OR($D25=1,MONTH($B25)&lt;&gt;MONTH(StartDate),'У2 Ввод'!$D$71="",'У2 Ввод'!$E$71="",'У2 Ввод'!$D$71&gt;$B25),0,MAX(0,MIN(1,'У2 Ввод'!$E$71-NETWORKDAYS('У2 Ввод'!$D$71,$B25)+1))/Настройки!$E$8*100)</f>
        <v>0</v>
      </c>
      <c r="BO25" s="67" t="n">
        <f aca="false">IF(OR($D25=1,MONTH($B25)&lt;&gt;MONTH(StartDate),'У2 Ввод'!$D$72="",'У2 Ввод'!$E$72="",'У2 Ввод'!$D$72&gt;$B25),0,MAX(0,MIN(1,'У2 Ввод'!$E$72-NETWORKDAYS('У2 Ввод'!$D$72,$B25)+1))/Настройки!$E$8*100)</f>
        <v>0</v>
      </c>
      <c r="BP25" s="67" t="n">
        <f aca="false">IF(OR($D25=1,MONTH($B25)&lt;&gt;MONTH(StartDate),'У2 Ввод'!$D$73="",'У2 Ввод'!$E$73="",'У2 Ввод'!$D$73&gt;$B25),0,MAX(0,MIN(1,'У2 Ввод'!$E$73-NETWORKDAYS('У2 Ввод'!$D$73,$B25)+1))/Настройки!$E$8*100)</f>
        <v>0</v>
      </c>
      <c r="BQ25" s="67" t="n">
        <f aca="false">IF(OR($D25=1,MONTH($B25)&lt;&gt;MONTH(StartDate),'У2 Ввод'!$D$74="",'У2 Ввод'!$E$74="",'У2 Ввод'!$D$74&gt;$B25),0,MAX(0,MIN(1,'У2 Ввод'!$E$74-NETWORKDAYS('У2 Ввод'!$D$74,$B25)+1))/Настройки!$E$8*100)</f>
        <v>0</v>
      </c>
      <c r="BR25" s="67" t="n">
        <f aca="false">IF(OR($D25=1,MONTH($B25)&lt;&gt;MONTH(StartDate),'У2 Ввод'!$D$75="",'У2 Ввод'!$E$75="",'У2 Ввод'!$D$75&gt;$B25),0,MAX(0,MIN(1,'У2 Ввод'!$E$75-NETWORKDAYS('У2 Ввод'!$D$75,$B25)+1))/Настройки!$E$8*100)</f>
        <v>0</v>
      </c>
      <c r="BS25" s="67" t="n">
        <f aca="false">IF(OR($D25=1,MONTH($B25)&lt;&gt;MONTH(StartDate),'У2 Ввод'!$D$76="",'У2 Ввод'!$E$76="",'У2 Ввод'!$D$76&gt;$B25),0,MAX(0,MIN(1,'У2 Ввод'!$E$76-NETWORKDAYS('У2 Ввод'!$D$76,$B25)+1))/Настройки!$E$8*100)</f>
        <v>0</v>
      </c>
      <c r="BT25" s="67" t="n">
        <f aca="false">IF(OR($D25=1,MONTH($B25)&lt;&gt;MONTH(StartDate),'У2 Ввод'!$D$77="",'У2 Ввод'!$E$77="",'У2 Ввод'!$D$77&gt;$B25),0,MAX(0,MIN(1,'У2 Ввод'!$E$77-NETWORKDAYS('У2 Ввод'!$D$77,$B25)+1))/Настройки!$E$8*100)</f>
        <v>0</v>
      </c>
      <c r="BU25" s="67" t="n">
        <f aca="false">IF(OR($D25=1,MONTH($B25)&lt;&gt;MONTH(StartDate),'У2 Ввод'!$D$78="",'У2 Ввод'!$E$78="",'У2 Ввод'!$D$78&gt;$B25),0,MAX(0,MIN(1,'У2 Ввод'!$E$78-NETWORKDAYS('У2 Ввод'!$D$78,$B25)+1))/Настройки!$E$8*100)</f>
        <v>0</v>
      </c>
      <c r="BV25" s="67" t="n">
        <f aca="false">IF(OR($D25=1,MONTH($B25)&lt;&gt;MONTH(StartDate),'У2 Ввод'!$D$79="",'У2 Ввод'!$E$79="",'У2 Ввод'!$D$79&gt;$B25),0,MAX(0,MIN(1,'У2 Ввод'!$E$79-NETWORKDAYS('У2 Ввод'!$D$79,$B25)+1))/Настройки!$E$8*100)</f>
        <v>0</v>
      </c>
      <c r="BW25" s="67" t="n">
        <f aca="false">IF(OR($D25=1,MONTH($B25)&lt;&gt;MONTH(StartDate),'У2 Ввод'!$D$80="",'У2 Ввод'!$E$80="",'У2 Ввод'!$D$80&gt;$B25),0,MAX(0,MIN(1,'У2 Ввод'!$E$80-NETWORKDAYS('У2 Ввод'!$D$80,$B25)+1))/Настройки!$E$8*100)</f>
        <v>0</v>
      </c>
      <c r="BX25" s="67" t="n">
        <f aca="false">IF(OR($D25=1,MONTH($B25)&lt;&gt;MONTH(StartDate),'У2 Ввод'!$D$81="",'У2 Ввод'!$E$81="",'У2 Ввод'!$D$81&gt;$B25),0,MAX(0,MIN(1,'У2 Ввод'!$E$81-NETWORKDAYS('У2 Ввод'!$D$81,$B25)+1))/Настройки!$E$8*100)</f>
        <v>0</v>
      </c>
      <c r="BY25" s="67" t="n">
        <f aca="false">IF(OR($D25=1,MONTH($B25)&lt;&gt;MONTH(StartDate),'У2 Ввод'!$D$82="",'У2 Ввод'!$E$82="",'У2 Ввод'!$D$82&gt;$B25),0,MAX(0,MIN(1,'У2 Ввод'!$E$82-NETWORKDAYS('У2 Ввод'!$D$82,$B25)+1))/Настройки!$E$8*100)</f>
        <v>0</v>
      </c>
      <c r="BZ25" s="67" t="n">
        <f aca="false">IF(OR($D25=1,MONTH($B25)&lt;&gt;MONTH(StartDate),'У2 Ввод'!$D$83="",'У2 Ввод'!$E$83="",'У2 Ввод'!$D$83&gt;$B25),0,MAX(0,MIN(1,'У2 Ввод'!$E$83-NETWORKDAYS('У2 Ввод'!$D$83,$B25)+1))/Настройки!$E$8*100)</f>
        <v>0</v>
      </c>
      <c r="CA25" s="67" t="n">
        <f aca="false">IF(OR($D25=1,MONTH($B25)&lt;&gt;MONTH(StartDate),'У2 Ввод'!$D$84="",'У2 Ввод'!$E$84="",'У2 Ввод'!$D$84&gt;$B25),0,MAX(0,MIN(1,'У2 Ввод'!$E$84-NETWORKDAYS('У2 Ввод'!$D$84,$B25)+1))/Настройки!$E$8*100)</f>
        <v>0</v>
      </c>
      <c r="CB25" s="67" t="n">
        <f aca="false">IF(OR($D25=1,MONTH($B25)&lt;&gt;MONTH(StartDate),'У2 Ввод'!$D$85="",'У2 Ввод'!$E$85="",'У2 Ввод'!$D$85&gt;$B25),0,MAX(0,MIN(1,'У2 Ввод'!$E$85-NETWORKDAYS('У2 Ввод'!$D$85,$B25)+1))/Настройки!$E$8*100)</f>
        <v>0</v>
      </c>
      <c r="CC25" s="67" t="n">
        <f aca="false">IF(OR($D25=1,MONTH($B25)&lt;&gt;MONTH(StartDate),'У2 Ввод'!$D$86="",'У2 Ввод'!$E$86="",'У2 Ввод'!$D$86&gt;$B25),0,MAX(0,MIN(1,'У2 Ввод'!$E$86-NETWORKDAYS('У2 Ввод'!$D$86,$B25)+1))/Настройки!$E$8*100)</f>
        <v>0</v>
      </c>
      <c r="CD25" s="67" t="n">
        <f aca="false">IF(OR($D25=1,MONTH($B25)&lt;&gt;MONTH(StartDate),'У2 Ввод'!$D$87="",'У2 Ввод'!$E$87="",'У2 Ввод'!$D$87&gt;$B25),0,MAX(0,MIN(1,'У2 Ввод'!$E$87-NETWORKDAYS('У2 Ввод'!$D$87,$B25)+1))/Настройки!$E$8*100)</f>
        <v>0</v>
      </c>
      <c r="CE25" s="67" t="n">
        <f aca="false">IF(OR($D25=1,MONTH($B25)&lt;&gt;MONTH(StartDate),'У2 Ввод'!$D$88="",'У2 Ввод'!$E$88="",'У2 Ввод'!$D$88&gt;$B25),0,MAX(0,MIN(1,'У2 Ввод'!$E$88-NETWORKDAYS('У2 Ввод'!$D$88,$B25)+1))/Настройки!$E$8*100)</f>
        <v>0</v>
      </c>
      <c r="CF25" s="67" t="n">
        <f aca="false">IF(OR($D25=1,MONTH($B25)&lt;&gt;MONTH(StartDate),'У2 Ввод'!$D$89="",'У2 Ввод'!$E$89="",'У2 Ввод'!$D$89&gt;$B25),0,MAX(0,MIN(1,'У2 Ввод'!$E$89-NETWORKDAYS('У2 Ввод'!$D$89,$B25)+1))/Настройки!$E$8*100)</f>
        <v>0</v>
      </c>
      <c r="CG25" s="67" t="n">
        <f aca="false">IF(OR($D25=1,MONTH($B25)&lt;&gt;MONTH(StartDate),'У2 Ввод'!$D$90="",'У2 Ввод'!$E$90="",'У2 Ввод'!$D$90&gt;$B25),0,MAX(0,MIN(1,'У2 Ввод'!$E$90-NETWORKDAYS('У2 Ввод'!$D$90,$B25)+1))/Настройки!$E$8*100)</f>
        <v>0</v>
      </c>
      <c r="CH25" s="67" t="n">
        <f aca="false">IF(OR($D25=1,MONTH($B25)&lt;&gt;MONTH(StartDate),'У2 Ввод'!$D$91="",'У2 Ввод'!$E$91="",'У2 Ввод'!$D$91&gt;$B25),0,MAX(0,MIN(1,'У2 Ввод'!$E$91-NETWORKDAYS('У2 Ввод'!$D$91,$B25)+1))/Настройки!$E$8*100)</f>
        <v>0</v>
      </c>
      <c r="CI25" s="67" t="n">
        <f aca="false">IF(OR($D25=1,MONTH($B25)&lt;&gt;MONTH(StartDate),'У2 Ввод'!$D$92="",'У2 Ввод'!$E$92="",'У2 Ввод'!$D$92&gt;$B25),0,MAX(0,MIN(1,'У2 Ввод'!$E$92-NETWORKDAYS('У2 Ввод'!$D$92,$B25)+1))/Настройки!$E$8*100)</f>
        <v>0</v>
      </c>
      <c r="CJ25" s="67" t="n">
        <f aca="false">IF(OR($D25=1,MONTH($B25)&lt;&gt;MONTH(StartDate),'У2 Ввод'!$D$93="",'У2 Ввод'!$E$93="",'У2 Ввод'!$D$93&gt;$B25),0,MAX(0,MIN(1,'У2 Ввод'!$E$93-NETWORKDAYS('У2 Ввод'!$D$93,$B25)+1))/Настройки!$E$8*100)</f>
        <v>0</v>
      </c>
      <c r="CK25" s="67" t="n">
        <f aca="false">IF(OR($D25=1,MONTH($B25)&lt;&gt;MONTH(StartDate),'У2 Ввод'!$D$94="",'У2 Ввод'!$E$94="",'У2 Ввод'!$D$94&gt;$B25),0,MAX(0,MIN(1,'У2 Ввод'!$E$94-NETWORKDAYS('У2 Ввод'!$D$94,$B25)+1))/Настройки!$E$8*100)</f>
        <v>0</v>
      </c>
      <c r="CL25" s="67" t="n">
        <f aca="false">IF(OR($D25=1,MONTH($B25)&lt;&gt;MONTH(StartDate),'У2 Ввод'!$D$95="",'У2 Ввод'!$E$95="",'У2 Ввод'!$D$95&gt;$B25),0,MAX(0,MIN(1,'У2 Ввод'!$E$95-NETWORKDAYS('У2 Ввод'!$D$95,$B25)+1))/Настройки!$E$8*100)</f>
        <v>0</v>
      </c>
      <c r="CM25" s="67" t="n">
        <f aca="false">IF(OR($D25=1,MONTH($B25)&lt;&gt;MONTH(StartDate),'У2 Ввод'!$D$96="",'У2 Ввод'!$E$96="",'У2 Ввод'!$D$96&gt;$B25),0,MAX(0,MIN(1,'У2 Ввод'!$E$96-NETWORKDAYS('У2 Ввод'!$D$96,$B25)+1))/Настройки!$E$8*100)</f>
        <v>0</v>
      </c>
      <c r="CN25" s="67" t="n">
        <f aca="false">IF(OR($D25=1,MONTH($B25)&lt;&gt;MONTH(StartDate),'У2 Ввод'!$D$97="",'У2 Ввод'!$E$97="",'У2 Ввод'!$D$97&gt;$B25),0,MAX(0,MIN(1,'У2 Ввод'!$E$97-NETWORKDAYS('У2 Ввод'!$D$97,$B25)+1))/Настройки!$E$8*100)</f>
        <v>0</v>
      </c>
      <c r="CO25" s="67" t="n">
        <f aca="false">IF(OR($D25=1,MONTH($B25)&lt;&gt;MONTH(StartDate),'У2 Ввод'!$D$98="",'У2 Ввод'!$E$98="",'У2 Ввод'!$D$98&gt;$B25),0,MAX(0,MIN(1,'У2 Ввод'!$E$98-NETWORKDAYS('У2 Ввод'!$D$98,$B25)+1))/Настройки!$E$8*100)</f>
        <v>0</v>
      </c>
      <c r="CP25" s="67" t="n">
        <f aca="false">IF(OR($D25=1,MONTH($B25)&lt;&gt;MONTH(StartDate),'У2 Ввод'!$D$99="",'У2 Ввод'!$E$99="",'У2 Ввод'!$D$99&gt;$B25),0,MAX(0,MIN(1,'У2 Ввод'!$E$99-NETWORKDAYS('У2 Ввод'!$D$99,$B25)+1))/Настройки!$E$8*100)</f>
        <v>0</v>
      </c>
      <c r="CQ25" s="67" t="n">
        <f aca="false">IF(OR($D25=1,MONTH($B25)&lt;&gt;MONTH(StartDate),'У2 Ввод'!$D$100="",'У2 Ввод'!$E$100="",'У2 Ввод'!$D$100&gt;$B25),0,MAX(0,MIN(1,'У2 Ввод'!$E$100-NETWORKDAYS('У2 Ввод'!$D$100,$B25)+1))/Настройки!$E$8*100)</f>
        <v>0</v>
      </c>
      <c r="CR25" s="67" t="n">
        <f aca="false">IF(OR($D25=1,MONTH($B25)&lt;&gt;MONTH(StartDate),'У2 Ввод'!$D$101="",'У2 Ввод'!$E$101="",'У2 Ввод'!$D$101&gt;$B25),0,MAX(0,MIN(1,'У2 Ввод'!$E$101-NETWORKDAYS('У2 Ввод'!$D$101,$B25)+1))/Настройки!$E$8*100)</f>
        <v>0</v>
      </c>
      <c r="CS25" s="67" t="n">
        <f aca="false">IF(OR($D25=1,MONTH($B25)&lt;&gt;MONTH(StartDate),'У2 Ввод'!$D$102="",'У2 Ввод'!$E$102="",'У2 Ввод'!$D$102&gt;$B25),0,MAX(0,MIN(1,'У2 Ввод'!$E$102-NETWORKDAYS('У2 Ввод'!$D$102,$B25)+1))/Настройки!$E$8*100)</f>
        <v>0</v>
      </c>
      <c r="CT25" s="67" t="n">
        <f aca="false">IF(OR($D25=1,MONTH($B25)&lt;&gt;MONTH(StartDate),'У2 Ввод'!$D$103="",'У2 Ввод'!$E$103="",'У2 Ввод'!$D$103&gt;$B25),0,MAX(0,MIN(1,'У2 Ввод'!$E$103-NETWORKDAYS('У2 Ввод'!$D$103,$B25)+1))/Настройки!$E$8*100)</f>
        <v>0</v>
      </c>
      <c r="CU25" s="67" t="n">
        <f aca="false">IF(OR($D25=1,MONTH($B25)&lt;&gt;MONTH(StartDate),'У2 Ввод'!$D$104="",'У2 Ввод'!$E$104="",'У2 Ввод'!$D$104&gt;$B25),0,MAX(0,MIN(1,'У2 Ввод'!$E$104-NETWORKDAYS('У2 Ввод'!$D$104,$B25)+1))/Настройки!$E$8*100)</f>
        <v>0</v>
      </c>
      <c r="CV25" s="67" t="n">
        <f aca="false">IF(OR($D25=1,MONTH($B25)&lt;&gt;MONTH(StartDate),'У2 Ввод'!$D$105="",'У2 Ввод'!$E$105="",'У2 Ввод'!$D$105&gt;$B25),0,MAX(0,MIN(1,'У2 Ввод'!$E$105-NETWORKDAYS('У2 Ввод'!$D$105,$B25)+1))/Настройки!$E$8*100)</f>
        <v>0</v>
      </c>
      <c r="CW25" s="67" t="n">
        <f aca="false">IF(OR($D25=1,MONTH($B25)&lt;&gt;MONTH(StartDate),'У2 Ввод'!$D$106="",'У2 Ввод'!$E$106="",'У2 Ввод'!$D$106&gt;$B25),0,MAX(0,MIN(1,'У2 Ввод'!$E$106-NETWORKDAYS('У2 Ввод'!$D$106,$B25)+1))/Настройки!$E$8*100)</f>
        <v>0</v>
      </c>
      <c r="CX25" s="67" t="n">
        <f aca="false">IF(OR($D25=1,MONTH($B25)&lt;&gt;MONTH(StartDate),'У2 Ввод'!$D$107="",'У2 Ввод'!$E$107="",'У2 Ввод'!$D$107&gt;$B25),0,MAX(0,MIN(1,'У2 Ввод'!$E$107-NETWORKDAYS('У2 Ввод'!$D$107,$B25)+1))/Настройки!$E$8*100)</f>
        <v>0</v>
      </c>
      <c r="CY25" s="67" t="n">
        <f aca="false">IF(OR($D25=1,MONTH($B25)&lt;&gt;MONTH(StartDate),'У2 Ввод'!$D$108="",'У2 Ввод'!$E$108="",'У2 Ввод'!$D$108&gt;$B25),0,MAX(0,MIN(1,'У2 Ввод'!$E$108-NETWORKDAYS('У2 Ввод'!$D$108,$B25)+1))/Настройки!$E$8*100)</f>
        <v>0</v>
      </c>
      <c r="CZ25" s="67" t="n">
        <f aca="false">IF(OR($D25=1,MONTH($B25)&lt;&gt;MONTH(StartDate),'У2 Ввод'!$D$109="",'У2 Ввод'!$E$109="",'У2 Ввод'!$D$109&gt;$B25),0,MAX(0,MIN(1,'У2 Ввод'!$E$109-NETWORKDAYS('У2 Ввод'!$D$109,$B25)+1))/Настройки!$E$8*100)</f>
        <v>0</v>
      </c>
      <c r="DA25" s="67" t="n">
        <f aca="false">IF(OR($D25=1,MONTH($B25)&lt;&gt;MONTH(StartDate),'У2 Ввод'!$D$110="",'У2 Ввод'!$E$110="",'У2 Ввод'!$D$110&gt;$B25),0,MAX(0,MIN(1,'У2 Ввод'!$E$110-NETWORKDAYS('У2 Ввод'!$D$110,$B25)+1))/Настройки!$E$8*100)</f>
        <v>0</v>
      </c>
      <c r="DB25" s="67" t="n">
        <f aca="false">IF(OR($D25=1,MONTH($B25)&lt;&gt;MONTH(StartDate),'У2 Ввод'!$D$111="",'У2 Ввод'!$E$111="",'У2 Ввод'!$D$111&gt;$B25),0,MAX(0,MIN(1,'У2 Ввод'!$E$111-NETWORKDAYS('У2 Ввод'!$D$111,$B25)+1))/Настройки!$E$8*100)</f>
        <v>0</v>
      </c>
      <c r="DC25" s="67" t="n">
        <f aca="false">IF(OR($D25=1,MONTH($B25)&lt;&gt;MONTH(StartDate),'У2 Ввод'!$D$112="",'У2 Ввод'!$E$112="",'У2 Ввод'!$D$112&gt;$B25),0,MAX(0,MIN(1,'У2 Ввод'!$E$112-NETWORKDAYS('У2 Ввод'!$D$112,$B25)+1))/Настройки!$E$8*100)</f>
        <v>0</v>
      </c>
      <c r="DD25" s="67" t="n">
        <f aca="false">IF(OR($D25=1,MONTH($B25)&lt;&gt;MONTH(StartDate),'У2 Ввод'!$D$113="",'У2 Ввод'!$E$113="",'У2 Ввод'!$D$113&gt;$B25),0,MAX(0,MIN(1,'У2 Ввод'!$E$113-NETWORKDAYS('У2 Ввод'!$D$113,$B25)+1))/Настройки!$E$8*100)</f>
        <v>0</v>
      </c>
      <c r="DE25" s="67" t="n">
        <f aca="false">IF(OR($D25=1,MONTH($B25)&lt;&gt;MONTH(StartDate),'У2 Ввод'!$D$114="",'У2 Ввод'!$E$114="",'У2 Ввод'!$D$114&gt;$B25),0,MAX(0,MIN(1,'У2 Ввод'!$E$114-NETWORKDAYS('У2 Ввод'!$D$114,$B25)+1))/Настройки!$E$8*100)</f>
        <v>0</v>
      </c>
      <c r="DF25" s="67" t="n">
        <f aca="false">IF(OR($D25=1,MONTH($B25)&lt;&gt;MONTH(StartDate),'У2 Ввод'!$D$115="",'У2 Ввод'!$E$115="",'У2 Ввод'!$D$115&gt;$B25),0,MAX(0,MIN(1,'У2 Ввод'!$E$115-NETWORKDAYS('У2 Ввод'!$D$115,$B25)+1))/Настройки!$E$8*100)</f>
        <v>0</v>
      </c>
      <c r="DG25" s="67" t="n">
        <f aca="false">IF(OR($D25=1,MONTH($B25)&lt;&gt;MONTH(StartDate),'У2 Ввод'!$D$116="",'У2 Ввод'!$E$116="",'У2 Ввод'!$D$116&gt;$B25),0,MAX(0,MIN(1,'У2 Ввод'!$E$116-NETWORKDAYS('У2 Ввод'!$D$116,$B25)+1))/Настройки!$E$8*100)</f>
        <v>0</v>
      </c>
      <c r="DH25" s="67" t="n">
        <f aca="false">IF(OR($D25=1,MONTH($B25)&lt;&gt;MONTH(StartDate),'У2 Ввод'!$D$117="",'У2 Ввод'!$E$117="",'У2 Ввод'!$D$117&gt;$B25),0,MAX(0,MIN(1,'У2 Ввод'!$E$117-NETWORKDAYS('У2 Ввод'!$D$117,$B25)+1))/Настройки!$E$8*100)</f>
        <v>0</v>
      </c>
      <c r="DI25" s="67" t="n">
        <f aca="false">IF(OR($D25=1,MONTH($B25)&lt;&gt;MONTH(StartDate),'У2 Ввод'!$D$118="",'У2 Ввод'!$E$118="",'У2 Ввод'!$D$118&gt;$B25),0,MAX(0,MIN(1,'У2 Ввод'!$E$118-NETWORKDAYS('У2 Ввод'!$D$118,$B25)+1))/Настройки!$E$8*100)</f>
        <v>0</v>
      </c>
      <c r="DJ25" s="67" t="n">
        <f aca="false">IF(OR($D25=1,MONTH($B25)&lt;&gt;MONTH(StartDate),'У2 Ввод'!$D$119="",'У2 Ввод'!$E$119="",'У2 Ввод'!$D$119&gt;$B25),0,MAX(0,MIN(1,'У2 Ввод'!$E$119-NETWORKDAYS('У2 Ввод'!$D$119,$B25)+1))/Настройки!$E$8*100)</f>
        <v>0</v>
      </c>
      <c r="DK25" s="67" t="n">
        <f aca="false">IF(OR($D25=1,MONTH($B25)&lt;&gt;MONTH(StartDate),'У2 Ввод'!$D$120="",'У2 Ввод'!$E$120="",'У2 Ввод'!$D$120&gt;$B25),0,MAX(0,MIN(1,'У2 Ввод'!$E$120-NETWORKDAYS('У2 Ввод'!$D$120,$B25)+1))/Настройки!$E$8*100)</f>
        <v>0</v>
      </c>
      <c r="DL25" s="67" t="n">
        <f aca="false">IF(OR($D25=1,MONTH($B25)&lt;&gt;MONTH(StartDate),'У2 Ввод'!$D$121="",'У2 Ввод'!$E$121="",'У2 Ввод'!$D$121&gt;$B25),0,MAX(0,MIN(1,'У2 Ввод'!$E$121-NETWORKDAYS('У2 Ввод'!$D$121,$B25)+1))/Настройки!$E$8*100)</f>
        <v>0</v>
      </c>
      <c r="DM25" s="67" t="n">
        <f aca="false">IF(OR($D25=1,MONTH($B25)&lt;&gt;MONTH(StartDate),'У2 Ввод'!$D$122="",'У2 Ввод'!$E$122="",'У2 Ввод'!$D$122&gt;$B25),0,MAX(0,MIN(1,'У2 Ввод'!$E$122-NETWORKDAYS('У2 Ввод'!$D$122,$B25)+1))/Настройки!$E$8*100)</f>
        <v>0</v>
      </c>
      <c r="DN25" s="67" t="n">
        <f aca="false">IF(OR($D25=1,MONTH($B25)&lt;&gt;MONTH(StartDate),'У2 Ввод'!$D$123="",'У2 Ввод'!$E$123="",'У2 Ввод'!$D$123&gt;$B25),0,MAX(0,MIN(1,'У2 Ввод'!$E$123-NETWORKDAYS('У2 Ввод'!$D$123,$B25)+1))/Настройки!$E$8*100)</f>
        <v>0</v>
      </c>
      <c r="DO25" s="67" t="n">
        <f aca="false">IF(OR($D25=1,MONTH($B25)&lt;&gt;MONTH(StartDate),'У2 Ввод'!$D$124="",'У2 Ввод'!$E$124="",'У2 Ввод'!$D$124&gt;$B25),0,MAX(0,MIN(1,'У2 Ввод'!$E$124-NETWORKDAYS('У2 Ввод'!$D$124,$B25)+1))/Настройки!$E$8*100)</f>
        <v>0</v>
      </c>
      <c r="DP25" s="67" t="n">
        <f aca="false">IF(OR($D25=1,MONTH($B25)&lt;&gt;MONTH(StartDate),'У2 Ввод'!$D$125="",'У2 Ввод'!$E$125="",'У2 Ввод'!$D$125&gt;$B25),0,MAX(0,MIN(1,'У2 Ввод'!$E$125-NETWORKDAYS('У2 Ввод'!$D$125,$B25)+1))/Настройки!$E$8*100)</f>
        <v>0</v>
      </c>
      <c r="DQ25" s="67" t="n">
        <f aca="false">IF(OR($D25=1,MONTH($B25)&lt;&gt;MONTH(StartDate),'У2 Ввод'!$D$126="",'У2 Ввод'!$E$126="",'У2 Ввод'!$D$126&gt;$B25),0,MAX(0,MIN(1,'У2 Ввод'!$E$126-NETWORKDAYS('У2 Ввод'!$D$126,$B25)+1))/Настройки!$E$8*100)</f>
        <v>0</v>
      </c>
      <c r="DR25" s="67" t="n">
        <f aca="false">IF(OR($D25=1,MONTH($B25)&lt;&gt;MONTH(StartDate),'У2 Ввод'!$D$127="",'У2 Ввод'!$E$127="",'У2 Ввод'!$D$127&gt;$B25),0,MAX(0,MIN(1,'У2 Ввод'!$E$127-NETWORKDAYS('У2 Ввод'!$D$127,$B25)+1))/Настройки!$E$8*100)</f>
        <v>0</v>
      </c>
      <c r="DS25" s="67" t="n">
        <f aca="false">IF(OR($D25=1,MONTH($B25)&lt;&gt;MONTH(StartDate),'У2 Ввод'!$D$128="",'У2 Ввод'!$E$128="",'У2 Ввод'!$D$128&gt;$B25),0,MAX(0,MIN(1,'У2 Ввод'!$E$128-NETWORKDAYS('У2 Ввод'!$D$128,$B25)+1))/Настройки!$E$8*100)</f>
        <v>0</v>
      </c>
      <c r="DT25" s="67" t="n">
        <f aca="false">IF(OR($D25=1,MONTH($B25)&lt;&gt;MONTH(StartDate),'У2 Ввод'!$D$129="",'У2 Ввод'!$E$129="",'У2 Ввод'!$D$129&gt;$B25),0,MAX(0,MIN(1,'У2 Ввод'!$E$129-NETWORKDAYS('У2 Ввод'!$D$129,$B25)+1))/Настройки!$E$8*100)</f>
        <v>0</v>
      </c>
      <c r="DU25" s="67" t="n">
        <f aca="false">IF(OR($D25=1,MONTH($B25)&lt;&gt;MONTH(StartDate),'У2 Ввод'!$D$130="",'У2 Ввод'!$E$130="",'У2 Ввод'!$D$130&gt;$B25),0,MAX(0,MIN(1,'У2 Ввод'!$E$130-NETWORKDAYS('У2 Ввод'!$D$130,$B25)+1))/Настройки!$E$8*100)</f>
        <v>0</v>
      </c>
      <c r="DV25" s="67" t="n">
        <f aca="false">IF(OR($D25=1,MONTH($B25)&lt;&gt;MONTH(StartDate),'У2 Ввод'!$D$131="",'У2 Ввод'!$E$131="",'У2 Ввод'!$D$131&gt;$B25),0,MAX(0,MIN(1,'У2 Ввод'!$E$131-NETWORKDAYS('У2 Ввод'!$D$131,$B25)+1))/Настройки!$E$8*100)</f>
        <v>0</v>
      </c>
      <c r="DW25" s="67" t="n">
        <f aca="false">IF(OR($D25=1,MONTH($B25)&lt;&gt;MONTH(StartDate),'У2 Ввод'!$D$132="",'У2 Ввод'!$E$132="",'У2 Ввод'!$D$132&gt;$B25),0,MAX(0,MIN(1,'У2 Ввод'!$E$132-NETWORKDAYS('У2 Ввод'!$D$132,$B25)+1))/Настройки!$E$8*100)</f>
        <v>0</v>
      </c>
      <c r="DX25" s="67" t="n">
        <f aca="false">IF(OR($D25=1,MONTH($B25)&lt;&gt;MONTH(StartDate),'У2 Ввод'!$D$133="",'У2 Ввод'!$E$133="",'У2 Ввод'!$D$133&gt;$B25),0,MAX(0,MIN(1,'У2 Ввод'!$E$133-NETWORKDAYS('У2 Ввод'!$D$133,$B25)+1))/Настройки!$E$8*100)</f>
        <v>0</v>
      </c>
      <c r="DY25" s="67" t="n">
        <f aca="false">IF(OR($D25=1,MONTH($B25)&lt;&gt;MONTH(StartDate),'У2 Ввод'!$D$134="",'У2 Ввод'!$E$134="",'У2 Ввод'!$D$134&gt;$B25),0,MAX(0,MIN(1,'У2 Ввод'!$E$134-NETWORKDAYS('У2 Ввод'!$D$134,$B25)+1))/Настройки!$E$8*100)</f>
        <v>0</v>
      </c>
      <c r="DZ25" s="67" t="n">
        <f aca="false">IF(OR($D25=1,MONTH($B25)&lt;&gt;MONTH(StartDate),'У2 Ввод'!$D$135="",'У2 Ввод'!$E$135="",'У2 Ввод'!$D$135&gt;$B25),0,MAX(0,MIN(1,'У2 Ввод'!$E$135-NETWORKDAYS('У2 Ввод'!$D$135,$B25)+1))/Настройки!$E$8*100)</f>
        <v>0</v>
      </c>
      <c r="EA25" s="67" t="n">
        <f aca="false">IF(OR($D25=1,MONTH($B25)&lt;&gt;MONTH(StartDate),'У2 Ввод'!$D$136="",'У2 Ввод'!$E$136="",'У2 Ввод'!$D$136&gt;$B25),0,MAX(0,MIN(1,'У2 Ввод'!$E$136-NETWORKDAYS('У2 Ввод'!$D$136,$B25)+1))/Настройки!$E$8*100)</f>
        <v>0</v>
      </c>
      <c r="EB25" s="67" t="n">
        <f aca="false">IF(OR($D25=1,MONTH($B25)&lt;&gt;MONTH(StartDate),'У2 Ввод'!$D$137="",'У2 Ввод'!$E$137="",'У2 Ввод'!$D$137&gt;$B25),0,MAX(0,MIN(1,'У2 Ввод'!$E$137-NETWORKDAYS('У2 Ввод'!$D$137,$B25)+1))/Настройки!$E$8*100)</f>
        <v>0</v>
      </c>
      <c r="EC25" s="67" t="n">
        <f aca="false">IF(OR($D25=1,MONTH($B25)&lt;&gt;MONTH(StartDate),'У2 Ввод'!$D$138="",'У2 Ввод'!$E$138="",'У2 Ввод'!$D$138&gt;$B25),0,MAX(0,MIN(1,'У2 Ввод'!$E$138-NETWORKDAYS('У2 Ввод'!$D$138,$B25)+1))/Настройки!$E$8*100)</f>
        <v>0</v>
      </c>
      <c r="ED25" s="67" t="n">
        <f aca="false">IF(OR($D25=1,MONTH($B25)&lt;&gt;MONTH(StartDate),'У2 Ввод'!$D$139="",'У2 Ввод'!$E$139="",'У2 Ввод'!$D$139&gt;$B25),0,MAX(0,MIN(1,'У2 Ввод'!$E$139-NETWORKDAYS('У2 Ввод'!$D$139,$B25)+1))/Настройки!$E$8*100)</f>
        <v>0</v>
      </c>
      <c r="EE25" s="67" t="n">
        <f aca="false">IF(OR($D25=1,MONTH($B25)&lt;&gt;MONTH(StartDate),'У2 Ввод'!$D$140="",'У2 Ввод'!$E$140="",'У2 Ввод'!$D$140&gt;$B25),0,MAX(0,MIN(1,'У2 Ввод'!$E$140-NETWORKDAYS('У2 Ввод'!$D$140,$B25)+1))/Настройки!$E$8*100)</f>
        <v>0</v>
      </c>
      <c r="EF25" s="67" t="n">
        <f aca="false">IF(OR($D25=1,MONTH($B25)&lt;&gt;MONTH(StartDate),'У2 Ввод'!$D$141="",'У2 Ввод'!$E$141="",'У2 Ввод'!$D$141&gt;$B25),0,MAX(0,MIN(1,'У2 Ввод'!$E$141-NETWORKDAYS('У2 Ввод'!$D$141,$B25)+1))/Настройки!$E$8*100)</f>
        <v>0</v>
      </c>
      <c r="EG25" s="67" t="n">
        <f aca="false">IF(OR($D25=1,MONTH($B25)&lt;&gt;MONTH(StartDate),'У2 Ввод'!$D$142="",'У2 Ввод'!$E$142="",'У2 Ввод'!$D$142&gt;$B25),0,MAX(0,MIN(1,'У2 Ввод'!$E$142-NETWORKDAYS('У2 Ввод'!$D$142,$B25)+1))/Настройки!$E$8*100)</f>
        <v>0</v>
      </c>
      <c r="EH25" s="67" t="n">
        <f aca="false">IF(OR($D25=1,MONTH($B25)&lt;&gt;MONTH(StartDate),'У2 Ввод'!$D$143="",'У2 Ввод'!$E$143="",'У2 Ввод'!$D$143&gt;$B25),0,MAX(0,MIN(1,'У2 Ввод'!$E$143-NETWORKDAYS('У2 Ввод'!$D$143,$B25)+1))/Настройки!$E$8*100)</f>
        <v>0</v>
      </c>
      <c r="EI25" s="67" t="n">
        <f aca="false">IF(OR($D25=1,MONTH($B25)&lt;&gt;MONTH(StartDate),'У2 Ввод'!$D$144="",'У2 Ввод'!$E$144="",'У2 Ввод'!$D$144&gt;$B25),0,MAX(0,MIN(1,'У2 Ввод'!$E$144-NETWORKDAYS('У2 Ввод'!$D$144,$B25)+1))/Настройки!$E$8*100)</f>
        <v>0</v>
      </c>
      <c r="EJ25" s="67" t="n">
        <f aca="false">IF(OR($D25=1,MONTH($B25)&lt;&gt;MONTH(StartDate),'У2 Ввод'!$D$145="",'У2 Ввод'!$E$145="",'У2 Ввод'!$D$145&gt;$B25),0,MAX(0,MIN(1,'У2 Ввод'!$E$145-NETWORKDAYS('У2 Ввод'!$D$145,$B25)+1))/Настройки!$E$8*100)</f>
        <v>0</v>
      </c>
      <c r="EK25" s="67" t="n">
        <f aca="false">IF(OR($D25=1,MONTH($B25)&lt;&gt;MONTH(StartDate),'У2 Ввод'!$D$146="",'У2 Ввод'!$E$146="",'У2 Ввод'!$D$146&gt;$B25),0,MAX(0,MIN(1,'У2 Ввод'!$E$146-NETWORKDAYS('У2 Ввод'!$D$146,$B25)+1))/Настройки!$E$8*100)</f>
        <v>0</v>
      </c>
      <c r="EL25" s="67" t="n">
        <f aca="false">IF(OR($D25=1,MONTH($B25)&lt;&gt;MONTH(StartDate),'У2 Ввод'!$D$147="",'У2 Ввод'!$E$147="",'У2 Ввод'!$D$147&gt;$B25),0,MAX(0,MIN(1,'У2 Ввод'!$E$147-NETWORKDAYS('У2 Ввод'!$D$147,$B25)+1))/Настройки!$E$8*100)</f>
        <v>0</v>
      </c>
      <c r="EM25" s="67" t="n">
        <f aca="false">IF(OR($D25=1,MONTH($B25)&lt;&gt;MONTH(StartDate),'У2 Ввод'!$D$148="",'У2 Ввод'!$E$148="",'У2 Ввод'!$D$148&gt;$B25),0,MAX(0,MIN(1,'У2 Ввод'!$E$148-NETWORKDAYS('У2 Ввод'!$D$148,$B25)+1))/Настройки!$E$8*100)</f>
        <v>0</v>
      </c>
      <c r="EN25" s="67" t="n">
        <f aca="false">IF(OR($D25=1,MONTH($B25)&lt;&gt;MONTH(StartDate),'У2 Ввод'!$D$149="",'У2 Ввод'!$E$149="",'У2 Ввод'!$D$149&gt;$B25),0,MAX(0,MIN(1,'У2 Ввод'!$E$149-NETWORKDAYS('У2 Ввод'!$D$149,$B25)+1))/Настройки!$E$8*100)</f>
        <v>0</v>
      </c>
      <c r="EO25" s="67" t="n">
        <f aca="false">IF(OR($D25=1,MONTH($B25)&lt;&gt;MONTH(StartDate),'У2 Ввод'!$D$150="",'У2 Ввод'!$E$150="",'У2 Ввод'!$D$150&gt;$B25),0,MAX(0,MIN(1,'У2 Ввод'!$E$150-NETWORKDAYS('У2 Ввод'!$D$150,$B25)+1))/Настройки!$E$8*100)</f>
        <v>0</v>
      </c>
      <c r="EP25" s="67" t="n">
        <f aca="false">IF(OR($D25=1,MONTH($B25)&lt;&gt;MONTH(StartDate),'У2 Ввод'!$D$151="",'У2 Ввод'!$E$151="",'У2 Ввод'!$D$151&gt;$B25),0,MAX(0,MIN(1,'У2 Ввод'!$E$151-NETWORKDAYS('У2 Ввод'!$D$151,$B25)+1))/Настройки!$E$8*100)</f>
        <v>0</v>
      </c>
      <c r="EQ25" s="67" t="n">
        <f aca="false">IF(OR($D25=1,MONTH($B25)&lt;&gt;MONTH(StartDate),'У2 Ввод'!$D$152="",'У2 Ввод'!$E$152="",'У2 Ввод'!$D$152&gt;$B25),0,MAX(0,MIN(1,'У2 Ввод'!$E$152-NETWORKDAYS('У2 Ввод'!$D$152,$B25)+1))/Настройки!$E$8*100)</f>
        <v>0</v>
      </c>
      <c r="ER25" s="67" t="n">
        <f aca="false">IF(OR($D25=1,MONTH($B25)&lt;&gt;MONTH(StartDate),'У2 Ввод'!$D$153="",'У2 Ввод'!$E$153="",'У2 Ввод'!$D$153&gt;$B25),0,MAX(0,MIN(1,'У2 Ввод'!$E$153-NETWORKDAYS('У2 Ввод'!$D$153,$B25)+1))/Настройки!$E$8*100)</f>
        <v>0</v>
      </c>
      <c r="ES25" s="67" t="n">
        <f aca="false">IF(OR($D25=1,MONTH($B25)&lt;&gt;MONTH(StartDate),'У2 Ввод'!$D$154="",'У2 Ввод'!$E$154="",'У2 Ввод'!$D$154&gt;$B25),0,MAX(0,MIN(1,'У2 Ввод'!$E$154-NETWORKDAYS('У2 Ввод'!$D$154,$B25)+1))/Настройки!$E$8*100)</f>
        <v>0</v>
      </c>
      <c r="ET25" s="67" t="n">
        <f aca="false">IF(OR($D25=1,MONTH($B25)&lt;&gt;MONTH(StartDate),'У2 Ввод'!$D$155="",'У2 Ввод'!$E$155="",'У2 Ввод'!$D$155&gt;$B25),0,MAX(0,MIN(1,'У2 Ввод'!$E$155-NETWORKDAYS('У2 Ввод'!$D$155,$B25)+1))/Настройки!$E$8*100)</f>
        <v>0</v>
      </c>
      <c r="EU25" s="67" t="n">
        <f aca="false">IF(OR($D25=1,MONTH($B25)&lt;&gt;MONTH(StartDate),'У2 Ввод'!$D$156="",'У2 Ввод'!$E$156="",'У2 Ввод'!$D$156&gt;$B25),0,MAX(0,MIN(1,'У2 Ввод'!$E$156-NETWORKDAYS('У2 Ввод'!$D$156,$B25)+1))/Настройки!$E$8*100)</f>
        <v>0</v>
      </c>
      <c r="EV25" s="67" t="n">
        <f aca="false">IF(OR($D25=1,MONTH($B25)&lt;&gt;MONTH(StartDate),'У2 Ввод'!$D$157="",'У2 Ввод'!$E$157="",'У2 Ввод'!$D$157&gt;$B25),0,MAX(0,MIN(1,'У2 Ввод'!$E$157-NETWORKDAYS('У2 Ввод'!$D$157,$B25)+1))/Настройки!$E$8*100)</f>
        <v>0</v>
      </c>
      <c r="EW25" s="67" t="n">
        <f aca="false">IF(OR($D25=1,MONTH($B25)&lt;&gt;MONTH(StartDate),'У2 Ввод'!$D$158="",'У2 Ввод'!$E$158="",'У2 Ввод'!$D$158&gt;$B25),0,MAX(0,MIN(1,'У2 Ввод'!$E$158-NETWORKDAYS('У2 Ввод'!$D$158,$B25)+1))/Настройки!$E$8*100)</f>
        <v>0</v>
      </c>
      <c r="EX25" s="67" t="n">
        <f aca="false">IF(OR($D25=1,MONTH($B25)&lt;&gt;MONTH(StartDate),'У2 Ввод'!$D$159="",'У2 Ввод'!$E$159="",'У2 Ввод'!$D$159&gt;$B25),0,MAX(0,MIN(1,'У2 Ввод'!$E$159-NETWORKDAYS('У2 Ввод'!$D$159,$B25)+1))/Настройки!$E$8*100)</f>
        <v>0</v>
      </c>
      <c r="EY25" s="67" t="n">
        <f aca="false">IF(OR($D25=1,MONTH($B25)&lt;&gt;MONTH(StartDate),'У2 Ввод'!$D$160="",'У2 Ввод'!$E$160="",'У2 Ввод'!$D$160&gt;$B25),0,MAX(0,MIN(1,'У2 Ввод'!$E$160-NETWORKDAYS('У2 Ввод'!$D$160,$B25)+1))/Настройки!$E$8*100)</f>
        <v>0</v>
      </c>
      <c r="EZ25" s="67" t="n">
        <f aca="false">IF(OR($D25=1,MONTH($B25)&lt;&gt;MONTH(StartDate),'У2 Ввод'!$D$161="",'У2 Ввод'!$E$161="",'У2 Ввод'!$D$161&gt;$B25),0,MAX(0,MIN(1,'У2 Ввод'!$E$161-NETWORKDAYS('У2 Ввод'!$D$161,$B25)+1))/Настройки!$E$8*100)</f>
        <v>0</v>
      </c>
      <c r="FA25" s="67" t="n">
        <f aca="false">IF(OR($D25=1,MONTH($B25)&lt;&gt;MONTH(StartDate),'У2 Ввод'!$D$162="",'У2 Ввод'!$E$162="",'У2 Ввод'!$D$162&gt;$B25),0,MAX(0,MIN(1,'У2 Ввод'!$E$162-NETWORKDAYS('У2 Ввод'!$D$162,$B25)+1))/Настройки!$E$8*100)</f>
        <v>0</v>
      </c>
      <c r="FB25" s="67" t="n">
        <f aca="false">IF(OR($D25=1,MONTH($B25)&lt;&gt;MONTH(StartDate),'У2 Ввод'!$D$163="",'У2 Ввод'!$E$163="",'У2 Ввод'!$D$163&gt;$B25),0,MAX(0,MIN(1,'У2 Ввод'!$E$163-NETWORKDAYS('У2 Ввод'!$D$163,$B25)+1))/Настройки!$E$8*100)</f>
        <v>0</v>
      </c>
      <c r="FC25" s="67" t="n">
        <f aca="false">IF(OR($D25=1,MONTH($B25)&lt;&gt;MONTH(StartDate),'У2 Ввод'!$D$164="",'У2 Ввод'!$E$164="",'У2 Ввод'!$D$164&gt;$B25),0,MAX(0,MIN(1,'У2 Ввод'!$E$164-NETWORKDAYS('У2 Ввод'!$D$164,$B25)+1))/Настройки!$E$8*100)</f>
        <v>0</v>
      </c>
      <c r="FD25" s="67" t="n">
        <f aca="false">IF(OR($D25=1,MONTH($B25)&lt;&gt;MONTH(StartDate),'У2 Ввод'!$D$165="",'У2 Ввод'!$E$165="",'У2 Ввод'!$D$165&gt;$B25),0,MAX(0,MIN(1,'У2 Ввод'!$E$165-NETWORKDAYS('У2 Ввод'!$D$165,$B25)+1))/Настройки!$E$8*100)</f>
        <v>0</v>
      </c>
      <c r="FE25" s="67" t="n">
        <f aca="false">IF(OR($D25=1,MONTH($B25)&lt;&gt;MONTH(StartDate),'У2 Ввод'!$D$166="",'У2 Ввод'!$E$166="",'У2 Ввод'!$D$166&gt;$B25),0,MAX(0,MIN(1,'У2 Ввод'!$E$166-NETWORKDAYS('У2 Ввод'!$D$166,$B25)+1))/Настройки!$E$8*100)</f>
        <v>0</v>
      </c>
      <c r="FF25" s="67" t="n">
        <f aca="false">IF(OR($D25=1,MONTH($B25)&lt;&gt;MONTH(StartDate),'У2 Ввод'!$D$167="",'У2 Ввод'!$E$167="",'У2 Ввод'!$D$167&gt;$B25),0,MAX(0,MIN(1,'У2 Ввод'!$E$167-NETWORKDAYS('У2 Ввод'!$D$167,$B25)+1))/Настройки!$E$8*100)</f>
        <v>0</v>
      </c>
      <c r="FG25" s="67" t="n">
        <f aca="false">IF(OR($D25=1,MONTH($B25)&lt;&gt;MONTH(StartDate),'У2 Ввод'!$D$168="",'У2 Ввод'!$E$168="",'У2 Ввод'!$D$168&gt;$B25),0,MAX(0,MIN(1,'У2 Ввод'!$E$168-NETWORKDAYS('У2 Ввод'!$D$168,$B25)+1))/Настройки!$E$8*100)</f>
        <v>0</v>
      </c>
      <c r="FH25" s="67" t="n">
        <f aca="false">IF(OR($D25=1,MONTH($B25)&lt;&gt;MONTH(StartDate),'У2 Ввод'!$D$169="",'У2 Ввод'!$E$169="",'У2 Ввод'!$D$169&gt;$B25),0,MAX(0,MIN(1,'У2 Ввод'!$E$169-NETWORKDAYS('У2 Ввод'!$D$169,$B25)+1))/Настройки!$E$8*100)</f>
        <v>0</v>
      </c>
      <c r="FI25" s="67" t="n">
        <f aca="false">IF(OR($D25=1,MONTH($B25)&lt;&gt;MONTH(StartDate),'У2 Ввод'!$D$170="",'У2 Ввод'!$E$170="",'У2 Ввод'!$D$170&gt;$B25),0,MAX(0,MIN(1,'У2 Ввод'!$E$170-NETWORKDAYS('У2 Ввод'!$D$170,$B25)+1))/Настройки!$E$8*100)</f>
        <v>0</v>
      </c>
      <c r="FJ25" s="67" t="n">
        <f aca="false">IF(OR($D25=1,MONTH($B25)&lt;&gt;MONTH(StartDate),'У2 Ввод'!$D$171="",'У2 Ввод'!$E$171="",'У2 Ввод'!$D$171&gt;$B25),0,MAX(0,MIN(1,'У2 Ввод'!$E$171-NETWORKDAYS('У2 Ввод'!$D$171,$B25)+1))/Настройки!$E$8*100)</f>
        <v>0</v>
      </c>
      <c r="FK25" s="67" t="n">
        <f aca="false">IF(OR($D25=1,MONTH($B25)&lt;&gt;MONTH(StartDate),'У2 Ввод'!$D$172="",'У2 Ввод'!$E$172="",'У2 Ввод'!$D$172&gt;$B25),0,MAX(0,MIN(1,'У2 Ввод'!$E$172-NETWORKDAYS('У2 Ввод'!$D$172,$B25)+1))/Настройки!$E$8*100)</f>
        <v>0</v>
      </c>
      <c r="FL25" s="67" t="n">
        <f aca="false">IF(OR($D25=1,MONTH($B25)&lt;&gt;MONTH(StartDate),'У2 Ввод'!$D$173="",'У2 Ввод'!$E$173="",'У2 Ввод'!$D$173&gt;$B25),0,MAX(0,MIN(1,'У2 Ввод'!$E$173-NETWORKDAYS('У2 Ввод'!$D$173,$B25)+1))/Настройки!$E$8*100)</f>
        <v>0</v>
      </c>
      <c r="FM25" s="67" t="n">
        <f aca="false">IF(OR($D25=1,MONTH($B25)&lt;&gt;MONTH(StartDate),'У2 Ввод'!$D$174="",'У2 Ввод'!$E$174="",'У2 Ввод'!$D$174&gt;$B25),0,MAX(0,MIN(1,'У2 Ввод'!$E$174-NETWORKDAYS('У2 Ввод'!$D$174,$B25)+1))/Настройки!$E$8*100)</f>
        <v>0</v>
      </c>
      <c r="FN25" s="67" t="n">
        <f aca="false">IF(OR($D25=1,MONTH($B25)&lt;&gt;MONTH(StartDate),'У2 Ввод'!$D$175="",'У2 Ввод'!$E$175="",'У2 Ввод'!$D$175&gt;$B25),0,MAX(0,MIN(1,'У2 Ввод'!$E$175-NETWORKDAYS('У2 Ввод'!$D$175,$B25)+1))/Настройки!$E$8*100)</f>
        <v>0</v>
      </c>
      <c r="FO25" s="67" t="n">
        <f aca="false">IF(OR($D25=1,MONTH($B25)&lt;&gt;MONTH(StartDate),'У2 Ввод'!$D$176="",'У2 Ввод'!$E$176="",'У2 Ввод'!$D$176&gt;$B25),0,MAX(0,MIN(1,'У2 Ввод'!$E$176-NETWORKDAYS('У2 Ввод'!$D$176,$B25)+1))/Настройки!$E$8*100)</f>
        <v>0</v>
      </c>
      <c r="FP25" s="67" t="n">
        <f aca="false">IF(OR($D25=1,MONTH($B25)&lt;&gt;MONTH(StartDate),'У2 Ввод'!$D$177="",'У2 Ввод'!$E$177="",'У2 Ввод'!$D$177&gt;$B25),0,MAX(0,MIN(1,'У2 Ввод'!$E$177-NETWORKDAYS('У2 Ввод'!$D$177,$B25)+1))/Настройки!$E$8*100)</f>
        <v>0</v>
      </c>
      <c r="FQ25" s="67" t="n">
        <f aca="false">IF(OR($D25=1,MONTH($B25)&lt;&gt;MONTH(StartDate),'У2 Ввод'!$D$178="",'У2 Ввод'!$E$178="",'У2 Ввод'!$D$178&gt;$B25),0,MAX(0,MIN(1,'У2 Ввод'!$E$178-NETWORKDAYS('У2 Ввод'!$D$178,$B25)+1))/Настройки!$E$8*100)</f>
        <v>0</v>
      </c>
      <c r="FR25" s="67" t="n">
        <f aca="false">IF(OR($D25=1,MONTH($B25)&lt;&gt;MONTH(StartDate),'У2 Ввод'!$D$179="",'У2 Ввод'!$E$179="",'У2 Ввод'!$D$179&gt;$B25),0,MAX(0,MIN(1,'У2 Ввод'!$E$179-NETWORKDAYS('У2 Ввод'!$D$179,$B25)+1))/Настройки!$E$8*100)</f>
        <v>0</v>
      </c>
      <c r="FS25" s="67" t="n">
        <f aca="false">IF(OR($D25=1,MONTH($B25)&lt;&gt;MONTH(StartDate),'У2 Ввод'!$D$180="",'У2 Ввод'!$E$180="",'У2 Ввод'!$D$180&gt;$B25),0,MAX(0,MIN(1,'У2 Ввод'!$E$180-NETWORKDAYS('У2 Ввод'!$D$180,$B25)+1))/Настройки!$E$8*100)</f>
        <v>0</v>
      </c>
      <c r="FT25" s="67" t="n">
        <f aca="false">IF(OR($D25=1,MONTH($B25)&lt;&gt;MONTH(StartDate),'У2 Ввод'!$D$181="",'У2 Ввод'!$E$181="",'У2 Ввод'!$D$181&gt;$B25),0,MAX(0,MIN(1,'У2 Ввод'!$E$181-NETWORKDAYS('У2 Ввод'!$D$181,$B25)+1))/Настройки!$E$8*100)</f>
        <v>0</v>
      </c>
      <c r="FU25" s="67" t="n">
        <f aca="false">IF(OR($D25=1,MONTH($B25)&lt;&gt;MONTH(StartDate),'У2 Ввод'!$D$182="",'У2 Ввод'!$E$182="",'У2 Ввод'!$D$182&gt;$B25),0,MAX(0,MIN(1,'У2 Ввод'!$E$182-NETWORKDAYS('У2 Ввод'!$D$182,$B25)+1))/Настройки!$E$8*100)</f>
        <v>0</v>
      </c>
      <c r="FV25" s="67" t="n">
        <f aca="false">IF(OR($D25=1,MONTH($B25)&lt;&gt;MONTH(StartDate),'У2 Ввод'!$D$183="",'У2 Ввод'!$E$183="",'У2 Ввод'!$D$183&gt;$B25),0,MAX(0,MIN(1,'У2 Ввод'!$E$183-NETWORKDAYS('У2 Ввод'!$D$183,$B25)+1))/Настройки!$E$8*100)</f>
        <v>0</v>
      </c>
      <c r="FW25" s="67" t="n">
        <f aca="false">IF(OR($D25=1,MONTH($B25)&lt;&gt;MONTH(StartDate),'У2 Ввод'!$D$184="",'У2 Ввод'!$E$184="",'У2 Ввод'!$D$184&gt;$B25),0,MAX(0,MIN(1,'У2 Ввод'!$E$184-NETWORKDAYS('У2 Ввод'!$D$184,$B25)+1))/Настройки!$E$8*100)</f>
        <v>0</v>
      </c>
      <c r="FX25" s="67" t="n">
        <f aca="false">IF(OR($D25=1,MONTH($B25)&lt;&gt;MONTH(StartDate),'У2 Ввод'!$D$185="",'У2 Ввод'!$E$185="",'У2 Ввод'!$D$185&gt;$B25),0,MAX(0,MIN(1,'У2 Ввод'!$E$185-NETWORKDAYS('У2 Ввод'!$D$185,$B25)+1))/Настройки!$E$8*100)</f>
        <v>0</v>
      </c>
      <c r="FY25" s="67" t="n">
        <f aca="false">IF(OR($D25=1,MONTH($B25)&lt;&gt;MONTH(StartDate),'У2 Ввод'!$D$186="",'У2 Ввод'!$E$186="",'У2 Ввод'!$D$186&gt;$B25),0,MAX(0,MIN(1,'У2 Ввод'!$E$186-NETWORKDAYS('У2 Ввод'!$D$186,$B25)+1))/Настройки!$E$8*100)</f>
        <v>0</v>
      </c>
      <c r="FZ25" s="67" t="n">
        <f aca="false">IF(OR($D25=1,MONTH($B25)&lt;&gt;MONTH(StartDate),'У2 Ввод'!$D$187="",'У2 Ввод'!$E$187="",'У2 Ввод'!$D$187&gt;$B25),0,MAX(0,MIN(1,'У2 Ввод'!$E$187-NETWORKDAYS('У2 Ввод'!$D$187,$B25)+1))/Настройки!$E$8*100)</f>
        <v>0</v>
      </c>
      <c r="GA25" s="67" t="n">
        <f aca="false">IF(OR($D25=1,MONTH($B25)&lt;&gt;MONTH(StartDate),'У2 Ввод'!$D$188="",'У2 Ввод'!$E$188="",'У2 Ввод'!$D$188&gt;$B25),0,MAX(0,MIN(1,'У2 Ввод'!$E$188-NETWORKDAYS('У2 Ввод'!$D$188,$B25)+1))/Настройки!$E$8*100)</f>
        <v>0</v>
      </c>
      <c r="GB25" s="67" t="n">
        <f aca="false">IF(OR($D25=1,MONTH($B25)&lt;&gt;MONTH(StartDate),'У2 Ввод'!$D$189="",'У2 Ввод'!$E$189="",'У2 Ввод'!$D$189&gt;$B25),0,MAX(0,MIN(1,'У2 Ввод'!$E$189-NETWORKDAYS('У2 Ввод'!$D$189,$B25)+1))/Настройки!$E$8*100)</f>
        <v>0</v>
      </c>
      <c r="GC25" s="67" t="n">
        <f aca="false">IF(OR($D25=1,MONTH($B25)&lt;&gt;MONTH(StartDate),'У2 Ввод'!$D$190="",'У2 Ввод'!$E$190="",'У2 Ввод'!$D$190&gt;$B25),0,MAX(0,MIN(1,'У2 Ввод'!$E$190-NETWORKDAYS('У2 Ввод'!$D$190,$B25)+1))/Настройки!$E$8*100)</f>
        <v>0</v>
      </c>
      <c r="GD25" s="67" t="n">
        <f aca="false">IF(OR($D25=1,MONTH($B25)&lt;&gt;MONTH(StartDate),'У2 Ввод'!$D$191="",'У2 Ввод'!$E$191="",'У2 Ввод'!$D$191&gt;$B25),0,MAX(0,MIN(1,'У2 Ввод'!$E$191-NETWORKDAYS('У2 Ввод'!$D$191,$B25)+1))/Настройки!$E$8*100)</f>
        <v>0</v>
      </c>
      <c r="GE25" s="67" t="n">
        <f aca="false">IF(OR($D25=1,MONTH($B25)&lt;&gt;MONTH(StartDate),'У2 Ввод'!$D$192="",'У2 Ввод'!$E$192="",'У2 Ввод'!$D$192&gt;$B25),0,MAX(0,MIN(1,'У2 Ввод'!$E$192-NETWORKDAYS('У2 Ввод'!$D$192,$B25)+1))/Настройки!$E$8*100)</f>
        <v>0</v>
      </c>
      <c r="GF25" s="67" t="n">
        <f aca="false">IF(OR($D25=1,MONTH($B25)&lt;&gt;MONTH(StartDate),'У2 Ввод'!$D$193="",'У2 Ввод'!$E$193="",'У2 Ввод'!$D$193&gt;$B25),0,MAX(0,MIN(1,'У2 Ввод'!$E$193-NETWORKDAYS('У2 Ввод'!$D$193,$B25)+1))/Настройки!$E$8*100)</f>
        <v>0</v>
      </c>
      <c r="GG25" s="67" t="n">
        <f aca="false">IF(OR($D25=1,MONTH($B25)&lt;&gt;MONTH(StartDate),'У2 Ввод'!$D$194="",'У2 Ввод'!$E$194="",'У2 Ввод'!$D$194&gt;$B25),0,MAX(0,MIN(1,'У2 Ввод'!$E$194-NETWORKDAYS('У2 Ввод'!$D$194,$B25)+1))/Настройки!$E$8*100)</f>
        <v>0</v>
      </c>
      <c r="GH25" s="67" t="n">
        <f aca="false">IF(OR($D25=1,MONTH($B25)&lt;&gt;MONTH(StartDate),'У2 Ввод'!$D$195="",'У2 Ввод'!$E$195="",'У2 Ввод'!$D$195&gt;$B25),0,MAX(0,MIN(1,'У2 Ввод'!$E$195-NETWORKDAYS('У2 Ввод'!$D$195,$B25)+1))/Настройки!$E$8*100)</f>
        <v>0</v>
      </c>
      <c r="GI25" s="67" t="n">
        <f aca="false">IF(OR($D25=1,MONTH($B25)&lt;&gt;MONTH(StartDate),'У2 Ввод'!$D$196="",'У2 Ввод'!$E$196="",'У2 Ввод'!$D$196&gt;$B25),0,MAX(0,MIN(1,'У2 Ввод'!$E$196-NETWORKDAYS('У2 Ввод'!$D$196,$B25)+1))/Настройки!$E$8*100)</f>
        <v>0</v>
      </c>
      <c r="GJ25" s="67" t="n">
        <f aca="false">IF(OR($D25=1,MONTH($B25)&lt;&gt;MONTH(StartDate),'У2 Ввод'!$D$197="",'У2 Ввод'!$E$197="",'У2 Ввод'!$D$197&gt;$B25),0,MAX(0,MIN(1,'У2 Ввод'!$E$197-NETWORKDAYS('У2 Ввод'!$D$197,$B25)+1))/Настройки!$E$8*100)</f>
        <v>0</v>
      </c>
      <c r="GK25" s="67" t="n">
        <f aca="false">IF(OR($D25=1,MONTH($B25)&lt;&gt;MONTH(StartDate),'У2 Ввод'!$D$198="",'У2 Ввод'!$E$198="",'У2 Ввод'!$D$198&gt;$B25),0,MAX(0,MIN(1,'У2 Ввод'!$E$198-NETWORKDAYS('У2 Ввод'!$D$198,$B25)+1))/Настройки!$E$8*100)</f>
        <v>0</v>
      </c>
      <c r="GL25" s="67" t="n">
        <f aca="false">IF(OR($D25=1,MONTH($B25)&lt;&gt;MONTH(StartDate),'У2 Ввод'!$D$199="",'У2 Ввод'!$E$199="",'У2 Ввод'!$D$199&gt;$B25),0,MAX(0,MIN(1,'У2 Ввод'!$E$199-NETWORKDAYS('У2 Ввод'!$D$199,$B25)+1))/Настройки!$E$8*100)</f>
        <v>0</v>
      </c>
      <c r="GM25" s="67" t="n">
        <f aca="false">IF(OR($D25=1,MONTH($B25)&lt;&gt;MONTH(StartDate),'У2 Ввод'!$D$200="",'У2 Ввод'!$E$200="",'У2 Ввод'!$D$200&gt;$B25),0,MAX(0,MIN(1,'У2 Ввод'!$E$200-NETWORKDAYS('У2 Ввод'!$D$200,$B25)+1))/Настройки!$E$8*100)</f>
        <v>0</v>
      </c>
      <c r="GN25" s="67" t="n">
        <f aca="false">IF(OR($D25=1,MONTH($B25)&lt;&gt;MONTH(StartDate),'У2 Ввод'!$D$201="",'У2 Ввод'!$E$201="",'У2 Ввод'!$D$201&gt;$B25),0,MAX(0,MIN(1,'У2 Ввод'!$E$201-NETWORKDAYS('У2 Ввод'!$D$201,$B25)+1))/Настройки!$E$8*100)</f>
        <v>0</v>
      </c>
      <c r="GO25" s="67" t="n">
        <f aca="false">IF(OR($D25=1,MONTH($B25)&lt;&gt;MONTH(StartDate),'У2 Ввод'!$D$202="",'У2 Ввод'!$E$202="",'У2 Ввод'!$D$202&gt;$B25),0,MAX(0,MIN(1,'У2 Ввод'!$E$202-NETWORKDAYS('У2 Ввод'!$D$202,$B25)+1))/Настройки!$E$8*100)</f>
        <v>0</v>
      </c>
      <c r="GP25" s="67" t="n">
        <f aca="false">IF(OR($D25=1,MONTH($B25)&lt;&gt;MONTH(StartDate),'У2 Ввод'!$D$203="",'У2 Ввод'!$E$203="",'У2 Ввод'!$D$203&gt;$B25),0,MAX(0,MIN(1,'У2 Ввод'!$E$203-NETWORKDAYS('У2 Ввод'!$D$203,$B25)+1))/Настройки!$E$8*100)</f>
        <v>0</v>
      </c>
      <c r="GQ25" s="67" t="n">
        <f aca="false">IF(OR($D25=1,MONTH($B25)&lt;&gt;MONTH(StartDate),'У2 Ввод'!$D$204="",'У2 Ввод'!$E$204="",'У2 Ввод'!$D$204&gt;$B25),0,MAX(0,MIN(1,'У2 Ввод'!$E$204-NETWORKDAYS('У2 Ввод'!$D$204,$B25)+1))/Настройки!$E$8*100)</f>
        <v>0</v>
      </c>
      <c r="GR25" s="67" t="n">
        <f aca="false">IF(OR($D25=1,MONTH($B25)&lt;&gt;MONTH(StartDate),'У2 Ввод'!$D$205="",'У2 Ввод'!$E$205="",'У2 Ввод'!$D$205&gt;$B25),0,MAX(0,MIN(1,'У2 Ввод'!$E$205-NETWORKDAYS('У2 Ввод'!$D$205,$B25)+1))/Настройки!$E$8*100)</f>
        <v>0</v>
      </c>
      <c r="GS25" s="67" t="n">
        <f aca="false">IF(OR($D25=1,MONTH($B25)&lt;&gt;MONTH(StartDate),'У2 Ввод'!$D$206="",'У2 Ввод'!$E$206="",'У2 Ввод'!$D$206&gt;$B25),0,MAX(0,MIN(1,'У2 Ввод'!$E$206-NETWORKDAYS('У2 Ввод'!$D$206,$B25)+1))/Настройки!$E$8*100)</f>
        <v>0</v>
      </c>
      <c r="GT25" s="67" t="n">
        <f aca="false">IF(OR($D25=1,MONTH($B25)&lt;&gt;MONTH(StartDate),'У2 Ввод'!$D$207="",'У2 Ввод'!$E$207="",'У2 Ввод'!$D$207&gt;$B25),0,MAX(0,MIN(1,'У2 Ввод'!$E$207-NETWORKDAYS('У2 Ввод'!$D$207,$B25)+1))/Настройки!$E$8*100)</f>
        <v>0</v>
      </c>
      <c r="GU25" s="67" t="n">
        <f aca="false">IF(OR($D25=1,MONTH($B25)&lt;&gt;MONTH(StartDate),'У2 Ввод'!$D$208="",'У2 Ввод'!$E$208="",'У2 Ввод'!$D$208&gt;$B25),0,MAX(0,MIN(1,'У2 Ввод'!$E$208-NETWORKDAYS('У2 Ввод'!$D$208,$B25)+1))/Настройки!$E$8*100)</f>
        <v>0</v>
      </c>
      <c r="GV25" s="67" t="n">
        <f aca="false">IF(OR($D25=1,MONTH($B25)&lt;&gt;MONTH(StartDate),'У2 Ввод'!$D$209="",'У2 Ввод'!$E$209="",'У2 Ввод'!$D$209&gt;$B25),0,MAX(0,MIN(1,'У2 Ввод'!$E$209-NETWORKDAYS('У2 Ввод'!$D$209,$B25)+1))/Настройки!$E$8*100)</f>
        <v>0</v>
      </c>
      <c r="GW25" s="67" t="n">
        <f aca="false">IF(OR($D25=1,MONTH($B25)&lt;&gt;MONTH(StartDate),'У2 Ввод'!$D$210="",'У2 Ввод'!$E$210="",'У2 Ввод'!$D$210&gt;$B25),0,MAX(0,MIN(1,'У2 Ввод'!$E$210-NETWORKDAYS('У2 Ввод'!$D$210,$B25)+1))/Настройки!$E$8*100)</f>
        <v>0</v>
      </c>
      <c r="GX25" s="67" t="n">
        <f aca="false">IF(OR($D25=1,MONTH($B25)&lt;&gt;MONTH(StartDate),'У2 Ввод'!$D$211="",'У2 Ввод'!$E$211="",'У2 Ввод'!$D$211&gt;$B25),0,MAX(0,MIN(1,'У2 Ввод'!$E$211-NETWORKDAYS('У2 Ввод'!$D$211,$B25)+1))/Настройки!$E$8*100)</f>
        <v>0</v>
      </c>
      <c r="GY25" s="67" t="n">
        <f aca="false">IF(OR($D25=1,MONTH($B25)&lt;&gt;MONTH(StartDate),'У2 Ввод'!$D$212="",'У2 Ввод'!$E$212="",'У2 Ввод'!$D$212&gt;$B25),0,MAX(0,MIN(1,'У2 Ввод'!$E$212-NETWORKDAYS('У2 Ввод'!$D$212,$B25)+1))/Настройки!$E$8*100)</f>
        <v>0</v>
      </c>
      <c r="GZ25" s="67" t="n">
        <f aca="false">IF(OR($D25=1,MONTH($B25)&lt;&gt;MONTH(StartDate),'У2 Ввод'!$D$213="",'У2 Ввод'!$E$213="",'У2 Ввод'!$D$213&gt;$B25),0,MAX(0,MIN(1,'У2 Ввод'!$E$213-NETWORKDAYS('У2 Ввод'!$D$213,$B25)+1))/Настройки!$E$8*100)</f>
        <v>0</v>
      </c>
      <c r="HA25" s="67" t="n">
        <f aca="false">IF(OR($D25=1,MONTH($B25)&lt;&gt;MONTH(StartDate),'У2 Ввод'!$D$214="",'У2 Ввод'!$E$214="",'У2 Ввод'!$D$214&gt;$B25),0,MAX(0,MIN(1,'У2 Ввод'!$E$214-NETWORKDAYS('У2 Ввод'!$D$214,$B25)+1))/Настройки!$E$8*100)</f>
        <v>0</v>
      </c>
      <c r="HB25" s="67" t="n">
        <f aca="false">IF(OR($D25=1,MONTH($B25)&lt;&gt;MONTH(StartDate),'У2 Ввод'!$D$215="",'У2 Ввод'!$E$215="",'У2 Ввод'!$D$215&gt;$B25),0,MAX(0,MIN(1,'У2 Ввод'!$E$215-NETWORKDAYS('У2 Ввод'!$D$215,$B25)+1))/Настройки!$E$8*100)</f>
        <v>0</v>
      </c>
      <c r="HC25" s="67" t="n">
        <f aca="false">IF(OR($D25=1,MONTH($B25)&lt;&gt;MONTH(StartDate),'У2 Ввод'!$D$216="",'У2 Ввод'!$E$216="",'У2 Ввод'!$D$216&gt;$B25),0,MAX(0,MIN(1,'У2 Ввод'!$E$216-NETWORKDAYS('У2 Ввод'!$D$216,$B25)+1))/Настройки!$E$8*100)</f>
        <v>0</v>
      </c>
      <c r="HD25" s="67" t="n">
        <f aca="false">IF(OR($D25=1,MONTH($B25)&lt;&gt;MONTH(StartDate),'У2 Ввод'!$D$217="",'У2 Ввод'!$E$217="",'У2 Ввод'!$D$217&gt;$B25),0,MAX(0,MIN(1,'У2 Ввод'!$E$217-NETWORKDAYS('У2 Ввод'!$D$217,$B25)+1))/Настройки!$E$8*100)</f>
        <v>0</v>
      </c>
      <c r="HE25" s="67" t="n">
        <f aca="false">IF(OR($D25=1,MONTH($B25)&lt;&gt;MONTH(StartDate),'У2 Ввод'!$D$218="",'У2 Ввод'!$E$218="",'У2 Ввод'!$D$218&gt;$B25),0,MAX(0,MIN(1,'У2 Ввод'!$E$218-NETWORKDAYS('У2 Ввод'!$D$218,$B25)+1))/Настройки!$E$8*100)</f>
        <v>0</v>
      </c>
      <c r="HF25" s="67" t="n">
        <f aca="false">IF(OR($D25=1,MONTH($B25)&lt;&gt;MONTH(StartDate),'У2 Ввод'!$D$219="",'У2 Ввод'!$E$219="",'У2 Ввод'!$D$219&gt;$B25),0,MAX(0,MIN(1,'У2 Ввод'!$E$219-NETWORKDAYS('У2 Ввод'!$D$219,$B25)+1))/Настройки!$E$8*100)</f>
        <v>0</v>
      </c>
      <c r="HG25" s="67" t="n">
        <f aca="false">IF(OR($D25=1,MONTH($B25)&lt;&gt;MONTH(StartDate),'У2 Ввод'!$D$220="",'У2 Ввод'!$E$220="",'У2 Ввод'!$D$220&gt;$B25),0,MAX(0,MIN(1,'У2 Ввод'!$E$220-NETWORKDAYS('У2 Ввод'!$D$220,$B25)+1))/Настройки!$E$8*100)</f>
        <v>0</v>
      </c>
      <c r="HH25" s="67" t="n">
        <f aca="false">IF(OR($D25=1,MONTH($B25)&lt;&gt;MONTH(StartDate),'У2 Ввод'!$D$221="",'У2 Ввод'!$E$221="",'У2 Ввод'!$D$221&gt;$B25),0,MAX(0,MIN(1,'У2 Ввод'!$E$221-NETWORKDAYS('У2 Ввод'!$D$221,$B25)+1))/Настройки!$E$8*100)</f>
        <v>0</v>
      </c>
      <c r="HI25" s="67" t="n">
        <f aca="false">IF(OR($D25=1,MONTH($B25)&lt;&gt;MONTH(StartDate),'У2 Ввод'!$D$222="",'У2 Ввод'!$E$222="",'У2 Ввод'!$D$222&gt;$B25),0,MAX(0,MIN(1,'У2 Ввод'!$E$222-NETWORKDAYS('У2 Ввод'!$D$222,$B25)+1))/Настройки!$E$8*100)</f>
        <v>0</v>
      </c>
      <c r="HJ25" s="67" t="n">
        <f aca="false">IF(OR($D25=1,MONTH($B25)&lt;&gt;MONTH(StartDate),'У2 Ввод'!$D$223="",'У2 Ввод'!$E$223="",'У2 Ввод'!$D$223&gt;$B25),0,MAX(0,MIN(1,'У2 Ввод'!$E$223-NETWORKDAYS('У2 Ввод'!$D$223,$B25)+1))/Настройки!$E$8*100)</f>
        <v>0</v>
      </c>
      <c r="HK25" s="67" t="n">
        <f aca="false">IF(OR($D25=1,MONTH($B25)&lt;&gt;MONTH(StartDate),'У2 Ввод'!$D$224="",'У2 Ввод'!$E$224="",'У2 Ввод'!$D$224&gt;$B25),0,MAX(0,MIN(1,'У2 Ввод'!$E$224-NETWORKDAYS('У2 Ввод'!$D$224,$B25)+1))/Настройки!$E$8*100)</f>
        <v>0</v>
      </c>
      <c r="HL25" s="67" t="n">
        <f aca="false">IF(OR($D25=1,MONTH($B25)&lt;&gt;MONTH(StartDate),'У2 Ввод'!$D$225="",'У2 Ввод'!$E$225="",'У2 Ввод'!$D$225&gt;$B25),0,MAX(0,MIN(1,'У2 Ввод'!$E$225-NETWORKDAYS('У2 Ввод'!$D$225,$B25)+1))/Настройки!$E$8*100)</f>
        <v>0</v>
      </c>
      <c r="HM25" s="67" t="n">
        <f aca="false">IF(OR($D25=1,MONTH($B25)&lt;&gt;MONTH(StartDate),'У2 Ввод'!$D$226="",'У2 Ввод'!$E$226="",'У2 Ввод'!$D$226&gt;$B25),0,MAX(0,MIN(1,'У2 Ввод'!$E$226-NETWORKDAYS('У2 Ввод'!$D$226,$B25)+1))/Настройки!$E$8*100)</f>
        <v>0</v>
      </c>
      <c r="HN25" s="67" t="n">
        <f aca="false">IF(OR($D25=1,MONTH($B25)&lt;&gt;MONTH(StartDate),'У2 Ввод'!$D$227="",'У2 Ввод'!$E$227="",'У2 Ввод'!$D$227&gt;$B25),0,MAX(0,MIN(1,'У2 Ввод'!$E$227-NETWORKDAYS('У2 Ввод'!$D$227,$B25)+1))/Настройки!$E$8*100)</f>
        <v>0</v>
      </c>
      <c r="HO25" s="67" t="n">
        <f aca="false">IF(OR($D25=1,MONTH($B25)&lt;&gt;MONTH(StartDate),'У2 Ввод'!$D$228="",'У2 Ввод'!$E$228="",'У2 Ввод'!$D$228&gt;$B25),0,MAX(0,MIN(1,'У2 Ввод'!$E$228-NETWORKDAYS('У2 Ввод'!$D$228,$B25)+1))/Настройки!$E$8*100)</f>
        <v>0</v>
      </c>
      <c r="HP25" s="67" t="n">
        <f aca="false">IF(OR($D25=1,MONTH($B25)&lt;&gt;MONTH(StartDate),'У2 Ввод'!$D$229="",'У2 Ввод'!$E$229="",'У2 Ввод'!$D$229&gt;$B25),0,MAX(0,MIN(1,'У2 Ввод'!$E$229-NETWORKDAYS('У2 Ввод'!$D$229,$B25)+1))/Настройки!$E$8*100)</f>
        <v>0</v>
      </c>
      <c r="HQ25" s="67" t="n">
        <f aca="false">IF(OR($D25=1,MONTH($B25)&lt;&gt;MONTH(StartDate),'У2 Ввод'!$D$230="",'У2 Ввод'!$E$230="",'У2 Ввод'!$D$230&gt;$B25),0,MAX(0,MIN(1,'У2 Ввод'!$E$230-NETWORKDAYS('У2 Ввод'!$D$230,$B25)+1))/Настройки!$E$8*100)</f>
        <v>0</v>
      </c>
      <c r="HR25" s="67" t="n">
        <f aca="false">IF(OR($D25=1,MONTH($B25)&lt;&gt;MONTH(StartDate),'У2 Ввод'!$D$231="",'У2 Ввод'!$E$231="",'У2 Ввод'!$D$231&gt;$B25),0,MAX(0,MIN(1,'У2 Ввод'!$E$231-NETWORKDAYS('У2 Ввод'!$D$231,$B25)+1))/Настройки!$E$8*100)</f>
        <v>0</v>
      </c>
      <c r="HS25" s="67" t="n">
        <f aca="false">IF(OR($D25=1,MONTH($B25)&lt;&gt;MONTH(StartDate),'У2 Ввод'!$D$232="",'У2 Ввод'!$E$232="",'У2 Ввод'!$D$232&gt;$B25),0,MAX(0,MIN(1,'У2 Ввод'!$E$232-NETWORKDAYS('У2 Ввод'!$D$232,$B25)+1))/Настройки!$E$8*100)</f>
        <v>0</v>
      </c>
      <c r="HT25" s="67" t="n">
        <f aca="false">IF(OR($D25=1,MONTH($B25)&lt;&gt;MONTH(StartDate),'У2 Ввод'!$D$233="",'У2 Ввод'!$E$233="",'У2 Ввод'!$D$233&gt;$B25),0,MAX(0,MIN(1,'У2 Ввод'!$E$233-NETWORKDAYS('У2 Ввод'!$D$233,$B25)+1))/Настройки!$E$8*100)</f>
        <v>0</v>
      </c>
      <c r="HU25" s="67" t="n">
        <f aca="false">IF(OR($D25=1,MONTH($B25)&lt;&gt;MONTH(StartDate),'У2 Ввод'!$D$234="",'У2 Ввод'!$E$234="",'У2 Ввод'!$D$234&gt;$B25),0,MAX(0,MIN(1,'У2 Ввод'!$E$234-NETWORKDAYS('У2 Ввод'!$D$234,$B25)+1))/Настройки!$E$8*100)</f>
        <v>0</v>
      </c>
      <c r="HV25" s="67" t="n">
        <f aca="false">IF(OR($D25=1,MONTH($B25)&lt;&gt;MONTH(StartDate),'У2 Ввод'!$D$235="",'У2 Ввод'!$E$235="",'У2 Ввод'!$D$235&gt;$B25),0,MAX(0,MIN(1,'У2 Ввод'!$E$235-NETWORKDAYS('У2 Ввод'!$D$235,$B25)+1))/Настройки!$E$8*100)</f>
        <v>0</v>
      </c>
      <c r="HW25" s="67" t="n">
        <f aca="false">IF(OR($D25=1,MONTH($B25)&lt;&gt;MONTH(StartDate),'У2 Ввод'!$D$236="",'У2 Ввод'!$E$236="",'У2 Ввод'!$D$236&gt;$B25),0,MAX(0,MIN(1,'У2 Ввод'!$E$236-NETWORKDAYS('У2 Ввод'!$D$236,$B25)+1))/Настройки!$E$8*100)</f>
        <v>0</v>
      </c>
      <c r="HX25" s="67" t="n">
        <f aca="false">IF(OR($D25=1,MONTH($B25)&lt;&gt;MONTH(StartDate),'У2 Ввод'!$D$237="",'У2 Ввод'!$E$237="",'У2 Ввод'!$D$237&gt;$B25),0,MAX(0,MIN(1,'У2 Ввод'!$E$237-NETWORKDAYS('У2 Ввод'!$D$237,$B25)+1))/Настройки!$E$8*100)</f>
        <v>0</v>
      </c>
      <c r="HY25" s="67" t="n">
        <f aca="false">IF(OR($D25=1,MONTH($B25)&lt;&gt;MONTH(StartDate),'У2 Ввод'!$D$238="",'У2 Ввод'!$E$238="",'У2 Ввод'!$D$238&gt;$B25),0,MAX(0,MIN(1,'У2 Ввод'!$E$238-NETWORKDAYS('У2 Ввод'!$D$238,$B25)+1))/Настройки!$E$8*100)</f>
        <v>0</v>
      </c>
      <c r="HZ25" s="67" t="n">
        <f aca="false">IF(OR($D25=1,MONTH($B25)&lt;&gt;MONTH(StartDate),'У2 Ввод'!$D$239="",'У2 Ввод'!$E$239="",'У2 Ввод'!$D$239&gt;$B25),0,MAX(0,MIN(1,'У2 Ввод'!$E$239-NETWORKDAYS('У2 Ввод'!$D$239,$B25)+1))/Настройки!$E$8*100)</f>
        <v>0</v>
      </c>
      <c r="IA25" s="67" t="n">
        <f aca="false">IF(OR($D25=1,MONTH($B25)&lt;&gt;MONTH(StartDate),'У2 Ввод'!$D$240="",'У2 Ввод'!$E$240="",'У2 Ввод'!$D$240&gt;$B25),0,MAX(0,MIN(1,'У2 Ввод'!$E$240-NETWORKDAYS('У2 Ввод'!$D$240,$B25)+1))/Настройки!$E$8*100)</f>
        <v>0</v>
      </c>
      <c r="IB25" s="67" t="n">
        <f aca="false">IF(OR($D25=1,MONTH($B25)&lt;&gt;MONTH(StartDate),'У2 Ввод'!$D$241="",'У2 Ввод'!$E$241="",'У2 Ввод'!$D$241&gt;$B25),0,MAX(0,MIN(1,'У2 Ввод'!$E$241-NETWORKDAYS('У2 Ввод'!$D$241,$B25)+1))/Настройки!$E$8*100)</f>
        <v>0</v>
      </c>
      <c r="IC25" s="67" t="n">
        <f aca="false">IF(OR($D25=1,MONTH($B25)&lt;&gt;MONTH(StartDate),'У2 Ввод'!$D$242="",'У2 Ввод'!$E$242="",'У2 Ввод'!$D$242&gt;$B25),0,MAX(0,MIN(1,'У2 Ввод'!$E$242-NETWORKDAYS('У2 Ввод'!$D$242,$B25)+1))/Настройки!$E$8*100)</f>
        <v>0</v>
      </c>
      <c r="ID25" s="67" t="n">
        <f aca="false">IF(OR($D25=1,MONTH($B25)&lt;&gt;MONTH(StartDate),'У2 Ввод'!$D$243="",'У2 Ввод'!$E$243="",'У2 Ввод'!$D$243&gt;$B25),0,MAX(0,MIN(1,'У2 Ввод'!$E$243-NETWORKDAYS('У2 Ввод'!$D$243,$B25)+1))/Настройки!$E$8*100)</f>
        <v>0</v>
      </c>
      <c r="IE25" s="67" t="n">
        <f aca="false">IF(OR($D25=1,MONTH($B25)&lt;&gt;MONTH(StartDate),'У2 Ввод'!$D$244="",'У2 Ввод'!$E$244="",'У2 Ввод'!$D$244&gt;$B25),0,MAX(0,MIN(1,'У2 Ввод'!$E$244-NETWORKDAYS('У2 Ввод'!$D$244,$B25)+1))/Настройки!$E$8*100)</f>
        <v>0</v>
      </c>
      <c r="IF25" s="67" t="n">
        <f aca="false">IF(OR($D25=1,MONTH($B25)&lt;&gt;MONTH(StartDate),'У2 Ввод'!$D$245="",'У2 Ввод'!$E$245="",'У2 Ввод'!$D$245&gt;$B25),0,MAX(0,MIN(1,'У2 Ввод'!$E$245-NETWORKDAYS('У2 Ввод'!$D$245,$B25)+1))/Настройки!$E$8*100)</f>
        <v>0</v>
      </c>
      <c r="IG25" s="67" t="n">
        <f aca="false">IF(OR($D25=1,MONTH($B25)&lt;&gt;MONTH(StartDate),'У2 Ввод'!$D$246="",'У2 Ввод'!$E$246="",'У2 Ввод'!$D$246&gt;$B25),0,MAX(0,MIN(1,'У2 Ввод'!$E$246-NETWORKDAYS('У2 Ввод'!$D$246,$B25)+1))/Настройки!$E$8*100)</f>
        <v>0</v>
      </c>
      <c r="IH25" s="67" t="n">
        <f aca="false">IF(OR($D25=1,MONTH($B25)&lt;&gt;MONTH(StartDate),'У2 Ввод'!$D$247="",'У2 Ввод'!$E$247="",'У2 Ввод'!$D$247&gt;$B25),0,MAX(0,MIN(1,'У2 Ввод'!$E$247-NETWORKDAYS('У2 Ввод'!$D$247,$B25)+1))/Настройки!$E$8*100)</f>
        <v>0</v>
      </c>
      <c r="II25" s="67" t="n">
        <f aca="false">IF(OR($D25=1,MONTH($B25)&lt;&gt;MONTH(StartDate),'У2 Ввод'!$D$248="",'У2 Ввод'!$E$248="",'У2 Ввод'!$D$248&gt;$B25),0,MAX(0,MIN(1,'У2 Ввод'!$E$248-NETWORKDAYS('У2 Ввод'!$D$248,$B25)+1))/Настройки!$E$8*100)</f>
        <v>0</v>
      </c>
      <c r="IJ25" s="67" t="n">
        <f aca="false">IF(OR($D25=1,MONTH($B25)&lt;&gt;MONTH(StartDate),'У2 Ввод'!$D$249="",'У2 Ввод'!$E$249="",'У2 Ввод'!$D$249&gt;$B25),0,MAX(0,MIN(1,'У2 Ввод'!$E$249-NETWORKDAYS('У2 Ввод'!$D$249,$B25)+1))/Настройки!$E$8*100)</f>
        <v>0</v>
      </c>
      <c r="IK25" s="67" t="n">
        <f aca="false">IF(OR($D25=1,MONTH($B25)&lt;&gt;MONTH(StartDate),'У2 Ввод'!$D$250="",'У2 Ввод'!$E$250="",'У2 Ввод'!$D$250&gt;$B25),0,MAX(0,MIN(1,'У2 Ввод'!$E$250-NETWORKDAYS('У2 Ввод'!$D$250,$B25)+1))/Настройки!$E$8*100)</f>
        <v>0</v>
      </c>
      <c r="IL25" s="67" t="n">
        <f aca="false">IF(OR($D25=1,MONTH($B25)&lt;&gt;MONTH(StartDate),'У2 Ввод'!$D$251="",'У2 Ввод'!$E$251="",'У2 Ввод'!$D$251&gt;$B25),0,MAX(0,MIN(1,'У2 Ввод'!$E$251-NETWORKDAYS('У2 Ввод'!$D$251,$B25)+1))/Настройки!$E$8*100)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IF(OR($D26=1,MONTH($B26)&lt;&gt;MONTH(StartDate),'У2 Ввод'!$D$12="",'У2 Ввод'!$E$12="",'У2 Ввод'!$D$12&gt;$B26),0,MAX(0,MIN(1,'У2 Ввод'!$E$12-NETWORKDAYS('У2 Ввод'!$D$12,$B26)+1))/Настройки!$E$8*100)</f>
        <v>0</v>
      </c>
      <c r="H26" s="67" t="n">
        <f aca="false">IF(OR($D26=1,MONTH($B26)&lt;&gt;MONTH(StartDate),'У2 Ввод'!$D$13="",'У2 Ввод'!$E$13="",'У2 Ввод'!$D$13&gt;$B26),0,MAX(0,MIN(1,'У2 Ввод'!$E$13-NETWORKDAYS('У2 Ввод'!$D$13,$B26)+1))/Настройки!$E$8*100)</f>
        <v>0</v>
      </c>
      <c r="I26" s="67" t="n">
        <f aca="false">IF(OR($D26=1,MONTH($B26)&lt;&gt;MONTH(StartDate),'У2 Ввод'!$D$14="",'У2 Ввод'!$E$14="",'У2 Ввод'!$D$14&gt;$B26),0,MAX(0,MIN(1,'У2 Ввод'!$E$14-NETWORKDAYS('У2 Ввод'!$D$14,$B26)+1))/Настройки!$E$8*100)</f>
        <v>0</v>
      </c>
      <c r="J26" s="67" t="n">
        <f aca="false">IF(OR($D26=1,MONTH($B26)&lt;&gt;MONTH(StartDate),'У2 Ввод'!$D$15="",'У2 Ввод'!$E$15="",'У2 Ввод'!$D$15&gt;$B26),0,MAX(0,MIN(1,'У2 Ввод'!$E$15-NETWORKDAYS('У2 Ввод'!$D$15,$B26)+1))/Настройки!$E$8*100)</f>
        <v>0</v>
      </c>
      <c r="K26" s="67" t="n">
        <f aca="false">IF(OR($D26=1,MONTH($B26)&lt;&gt;MONTH(StartDate),'У2 Ввод'!$D$16="",'У2 Ввод'!$E$16="",'У2 Ввод'!$D$16&gt;$B26),0,MAX(0,MIN(1,'У2 Ввод'!$E$16-NETWORKDAYS('У2 Ввод'!$D$16,$B26)+1))/Настройки!$E$8*100)</f>
        <v>0</v>
      </c>
      <c r="L26" s="67" t="n">
        <f aca="false">IF(OR($D26=1,MONTH($B26)&lt;&gt;MONTH(StartDate),'У2 Ввод'!$D$17="",'У2 Ввод'!$E$17="",'У2 Ввод'!$D$17&gt;$B26),0,MAX(0,MIN(1,'У2 Ввод'!$E$17-NETWORKDAYS('У2 Ввод'!$D$17,$B26)+1))/Настройки!$E$8*100)</f>
        <v>0</v>
      </c>
      <c r="M26" s="67" t="n">
        <f aca="false">IF(OR($D26=1,MONTH($B26)&lt;&gt;MONTH(StartDate),'У2 Ввод'!$D$18="",'У2 Ввод'!$E$18="",'У2 Ввод'!$D$18&gt;$B26),0,MAX(0,MIN(1,'У2 Ввод'!$E$18-NETWORKDAYS('У2 Ввод'!$D$18,$B26)+1))/Настройки!$E$8*100)</f>
        <v>0</v>
      </c>
      <c r="N26" s="67" t="n">
        <f aca="false">IF(OR($D26=1,MONTH($B26)&lt;&gt;MONTH(StartDate),'У2 Ввод'!$D$19="",'У2 Ввод'!$E$19="",'У2 Ввод'!$D$19&gt;$B26),0,MAX(0,MIN(1,'У2 Ввод'!$E$19-NETWORKDAYS('У2 Ввод'!$D$19,$B26)+1))/Настройки!$E$8*100)</f>
        <v>0</v>
      </c>
      <c r="O26" s="67" t="n">
        <f aca="false">IF(OR($D26=1,MONTH($B26)&lt;&gt;MONTH(StartDate),'У2 Ввод'!$D$20="",'У2 Ввод'!$E$20="",'У2 Ввод'!$D$20&gt;$B26),0,MAX(0,MIN(1,'У2 Ввод'!$E$20-NETWORKDAYS('У2 Ввод'!$D$20,$B26)+1))/Настройки!$E$8*100)</f>
        <v>0</v>
      </c>
      <c r="P26" s="67" t="n">
        <f aca="false">IF(OR($D26=1,MONTH($B26)&lt;&gt;MONTH(StartDate),'У2 Ввод'!$D$21="",'У2 Ввод'!$E$21="",'У2 Ввод'!$D$21&gt;$B26),0,MAX(0,MIN(1,'У2 Ввод'!$E$21-NETWORKDAYS('У2 Ввод'!$D$21,$B26)+1))/Настройки!$E$8*100)</f>
        <v>0</v>
      </c>
      <c r="Q26" s="67" t="n">
        <f aca="false">IF(OR($D26=1,MONTH($B26)&lt;&gt;MONTH(StartDate),'У2 Ввод'!$D$22="",'У2 Ввод'!$E$22="",'У2 Ввод'!$D$22&gt;$B26),0,MAX(0,MIN(1,'У2 Ввод'!$E$22-NETWORKDAYS('У2 Ввод'!$D$22,$B26)+1))/Настройки!$E$8*100)</f>
        <v>0</v>
      </c>
      <c r="R26" s="67" t="n">
        <f aca="false">IF(OR($D26=1,MONTH($B26)&lt;&gt;MONTH(StartDate),'У2 Ввод'!$D$23="",'У2 Ввод'!$E$23="",'У2 Ввод'!$D$23&gt;$B26),0,MAX(0,MIN(1,'У2 Ввод'!$E$23-NETWORKDAYS('У2 Ввод'!$D$23,$B26)+1))/Настройки!$E$8*100)</f>
        <v>0</v>
      </c>
      <c r="S26" s="67" t="n">
        <f aca="false">IF(OR($D26=1,MONTH($B26)&lt;&gt;MONTH(StartDate),'У2 Ввод'!$D$24="",'У2 Ввод'!$E$24="",'У2 Ввод'!$D$24&gt;$B26),0,MAX(0,MIN(1,'У2 Ввод'!$E$24-NETWORKDAYS('У2 Ввод'!$D$24,$B26)+1))/Настройки!$E$8*100)</f>
        <v>0</v>
      </c>
      <c r="T26" s="67" t="n">
        <f aca="false">IF(OR($D26=1,MONTH($B26)&lt;&gt;MONTH(StartDate),'У2 Ввод'!$D$25="",'У2 Ввод'!$E$25="",'У2 Ввод'!$D$25&gt;$B26),0,MAX(0,MIN(1,'У2 Ввод'!$E$25-NETWORKDAYS('У2 Ввод'!$D$25,$B26)+1))/Настройки!$E$8*100)</f>
        <v>0</v>
      </c>
      <c r="U26" s="67" t="n">
        <f aca="false">IF(OR($D26=1,MONTH($B26)&lt;&gt;MONTH(StartDate),'У2 Ввод'!$D$26="",'У2 Ввод'!$E$26="",'У2 Ввод'!$D$26&gt;$B26),0,MAX(0,MIN(1,'У2 Ввод'!$E$26-NETWORKDAYS('У2 Ввод'!$D$26,$B26)+1))/Настройки!$E$8*100)</f>
        <v>0</v>
      </c>
      <c r="V26" s="67" t="n">
        <f aca="false">IF(OR($D26=1,MONTH($B26)&lt;&gt;MONTH(StartDate),'У2 Ввод'!$D$27="",'У2 Ввод'!$E$27="",'У2 Ввод'!$D$27&gt;$B26),0,MAX(0,MIN(1,'У2 Ввод'!$E$27-NETWORKDAYS('У2 Ввод'!$D$27,$B26)+1))/Настройки!$E$8*100)</f>
        <v>0</v>
      </c>
      <c r="W26" s="67" t="n">
        <f aca="false">IF(OR($D26=1,MONTH($B26)&lt;&gt;MONTH(StartDate),'У2 Ввод'!$D$28="",'У2 Ввод'!$E$28="",'У2 Ввод'!$D$28&gt;$B26),0,MAX(0,MIN(1,'У2 Ввод'!$E$28-NETWORKDAYS('У2 Ввод'!$D$28,$B26)+1))/Настройки!$E$8*100)</f>
        <v>0</v>
      </c>
      <c r="X26" s="67" t="n">
        <f aca="false">IF(OR($D26=1,MONTH($B26)&lt;&gt;MONTH(StartDate),'У2 Ввод'!$D$29="",'У2 Ввод'!$E$29="",'У2 Ввод'!$D$29&gt;$B26),0,MAX(0,MIN(1,'У2 Ввод'!$E$29-NETWORKDAYS('У2 Ввод'!$D$29,$B26)+1))/Настройки!$E$8*100)</f>
        <v>0</v>
      </c>
      <c r="Y26" s="67" t="n">
        <f aca="false">IF(OR($D26=1,MONTH($B26)&lt;&gt;MONTH(StartDate),'У2 Ввод'!$D$30="",'У2 Ввод'!$E$30="",'У2 Ввод'!$D$30&gt;$B26),0,MAX(0,MIN(1,'У2 Ввод'!$E$30-NETWORKDAYS('У2 Ввод'!$D$30,$B26)+1))/Настройки!$E$8*100)</f>
        <v>0</v>
      </c>
      <c r="Z26" s="67" t="n">
        <f aca="false">IF(OR($D26=1,MONTH($B26)&lt;&gt;MONTH(StartDate),'У2 Ввод'!$D$31="",'У2 Ввод'!$E$31="",'У2 Ввод'!$D$31&gt;$B26),0,MAX(0,MIN(1,'У2 Ввод'!$E$31-NETWORKDAYS('У2 Ввод'!$D$31,$B26)+1))/Настройки!$E$8*100)</f>
        <v>0</v>
      </c>
      <c r="AA26" s="67" t="n">
        <f aca="false">IF(OR($D26=1,MONTH($B26)&lt;&gt;MONTH(StartDate),'У2 Ввод'!$D$32="",'У2 Ввод'!$E$32="",'У2 Ввод'!$D$32&gt;$B26),0,MAX(0,MIN(1,'У2 Ввод'!$E$32-NETWORKDAYS('У2 Ввод'!$D$32,$B26)+1))/Настройки!$E$8*100)</f>
        <v>0</v>
      </c>
      <c r="AB26" s="67" t="n">
        <f aca="false">IF(OR($D26=1,MONTH($B26)&lt;&gt;MONTH(StartDate),'У2 Ввод'!$D$33="",'У2 Ввод'!$E$33="",'У2 Ввод'!$D$33&gt;$B26),0,MAX(0,MIN(1,'У2 Ввод'!$E$33-NETWORKDAYS('У2 Ввод'!$D$33,$B26)+1))/Настройки!$E$8*100)</f>
        <v>0</v>
      </c>
      <c r="AC26" s="67" t="n">
        <f aca="false">IF(OR($D26=1,MONTH($B26)&lt;&gt;MONTH(StartDate),'У2 Ввод'!$D$34="",'У2 Ввод'!$E$34="",'У2 Ввод'!$D$34&gt;$B26),0,MAX(0,MIN(1,'У2 Ввод'!$E$34-NETWORKDAYS('У2 Ввод'!$D$34,$B26)+1))/Настройки!$E$8*100)</f>
        <v>0</v>
      </c>
      <c r="AD26" s="67" t="n">
        <f aca="false">IF(OR($D26=1,MONTH($B26)&lt;&gt;MONTH(StartDate),'У2 Ввод'!$D$35="",'У2 Ввод'!$E$35="",'У2 Ввод'!$D$35&gt;$B26),0,MAX(0,MIN(1,'У2 Ввод'!$E$35-NETWORKDAYS('У2 Ввод'!$D$35,$B26)+1))/Настройки!$E$8*100)</f>
        <v>0</v>
      </c>
      <c r="AE26" s="67" t="n">
        <f aca="false">IF(OR($D26=1,MONTH($B26)&lt;&gt;MONTH(StartDate),'У2 Ввод'!$D$36="",'У2 Ввод'!$E$36="",'У2 Ввод'!$D$36&gt;$B26),0,MAX(0,MIN(1,'У2 Ввод'!$E$36-NETWORKDAYS('У2 Ввод'!$D$36,$B26)+1))/Настройки!$E$8*100)</f>
        <v>0</v>
      </c>
      <c r="AF26" s="67" t="n">
        <f aca="false">IF(OR($D26=1,MONTH($B26)&lt;&gt;MONTH(StartDate),'У2 Ввод'!$D$37="",'У2 Ввод'!$E$37="",'У2 Ввод'!$D$37&gt;$B26),0,MAX(0,MIN(1,'У2 Ввод'!$E$37-NETWORKDAYS('У2 Ввод'!$D$37,$B26)+1))/Настройки!$E$8*100)</f>
        <v>0</v>
      </c>
      <c r="AG26" s="67" t="n">
        <f aca="false">IF(OR($D26=1,MONTH($B26)&lt;&gt;MONTH(StartDate),'У2 Ввод'!$D$38="",'У2 Ввод'!$E$38="",'У2 Ввод'!$D$38&gt;$B26),0,MAX(0,MIN(1,'У2 Ввод'!$E$38-NETWORKDAYS('У2 Ввод'!$D$38,$B26)+1))/Настройки!$E$8*100)</f>
        <v>0</v>
      </c>
      <c r="AH26" s="67" t="n">
        <f aca="false">IF(OR($D26=1,MONTH($B26)&lt;&gt;MONTH(StartDate),'У2 Ввод'!$D$39="",'У2 Ввод'!$E$39="",'У2 Ввод'!$D$39&gt;$B26),0,MAX(0,MIN(1,'У2 Ввод'!$E$39-NETWORKDAYS('У2 Ввод'!$D$39,$B26)+1))/Настройки!$E$8*100)</f>
        <v>0</v>
      </c>
      <c r="AI26" s="67" t="n">
        <f aca="false">IF(OR($D26=1,MONTH($B26)&lt;&gt;MONTH(StartDate),'У2 Ввод'!$D$40="",'У2 Ввод'!$E$40="",'У2 Ввод'!$D$40&gt;$B26),0,MAX(0,MIN(1,'У2 Ввод'!$E$40-NETWORKDAYS('У2 Ввод'!$D$40,$B26)+1))/Настройки!$E$8*100)</f>
        <v>0</v>
      </c>
      <c r="AJ26" s="67" t="n">
        <f aca="false">IF(OR($D26=1,MONTH($B26)&lt;&gt;MONTH(StartDate),'У2 Ввод'!$D$41="",'У2 Ввод'!$E$41="",'У2 Ввод'!$D$41&gt;$B26),0,MAX(0,MIN(1,'У2 Ввод'!$E$41-NETWORKDAYS('У2 Ввод'!$D$41,$B26)+1))/Настройки!$E$8*100)</f>
        <v>0</v>
      </c>
      <c r="AK26" s="67" t="n">
        <f aca="false">IF(OR($D26=1,MONTH($B26)&lt;&gt;MONTH(StartDate),'У2 Ввод'!$D$42="",'У2 Ввод'!$E$42="",'У2 Ввод'!$D$42&gt;$B26),0,MAX(0,MIN(1,'У2 Ввод'!$E$42-NETWORKDAYS('У2 Ввод'!$D$42,$B26)+1))/Настройки!$E$8*100)</f>
        <v>0</v>
      </c>
      <c r="AL26" s="67" t="n">
        <f aca="false">IF(OR($D26=1,MONTH($B26)&lt;&gt;MONTH(StartDate),'У2 Ввод'!$D$43="",'У2 Ввод'!$E$43="",'У2 Ввод'!$D$43&gt;$B26),0,MAX(0,MIN(1,'У2 Ввод'!$E$43-NETWORKDAYS('У2 Ввод'!$D$43,$B26)+1))/Настройки!$E$8*100)</f>
        <v>0</v>
      </c>
      <c r="AM26" s="67" t="n">
        <f aca="false">IF(OR($D26=1,MONTH($B26)&lt;&gt;MONTH(StartDate),'У2 Ввод'!$D$44="",'У2 Ввод'!$E$44="",'У2 Ввод'!$D$44&gt;$B26),0,MAX(0,MIN(1,'У2 Ввод'!$E$44-NETWORKDAYS('У2 Ввод'!$D$44,$B26)+1))/Настройки!$E$8*100)</f>
        <v>0</v>
      </c>
      <c r="AN26" s="67" t="n">
        <f aca="false">IF(OR($D26=1,MONTH($B26)&lt;&gt;MONTH(StartDate),'У2 Ввод'!$D$45="",'У2 Ввод'!$E$45="",'У2 Ввод'!$D$45&gt;$B26),0,MAX(0,MIN(1,'У2 Ввод'!$E$45-NETWORKDAYS('У2 Ввод'!$D$45,$B26)+1))/Настройки!$E$8*100)</f>
        <v>0</v>
      </c>
      <c r="AO26" s="67" t="n">
        <f aca="false">IF(OR($D26=1,MONTH($B26)&lt;&gt;MONTH(StartDate),'У2 Ввод'!$D$46="",'У2 Ввод'!$E$46="",'У2 Ввод'!$D$46&gt;$B26),0,MAX(0,MIN(1,'У2 Ввод'!$E$46-NETWORKDAYS('У2 Ввод'!$D$46,$B26)+1))/Настройки!$E$8*100)</f>
        <v>0</v>
      </c>
      <c r="AP26" s="67" t="n">
        <f aca="false">IF(OR($D26=1,MONTH($B26)&lt;&gt;MONTH(StartDate),'У2 Ввод'!$D$47="",'У2 Ввод'!$E$47="",'У2 Ввод'!$D$47&gt;$B26),0,MAX(0,MIN(1,'У2 Ввод'!$E$47-NETWORKDAYS('У2 Ввод'!$D$47,$B26)+1))/Настройки!$E$8*100)</f>
        <v>0</v>
      </c>
      <c r="AQ26" s="67" t="n">
        <f aca="false">IF(OR($D26=1,MONTH($B26)&lt;&gt;MONTH(StartDate),'У2 Ввод'!$D$48="",'У2 Ввод'!$E$48="",'У2 Ввод'!$D$48&gt;$B26),0,MAX(0,MIN(1,'У2 Ввод'!$E$48-NETWORKDAYS('У2 Ввод'!$D$48,$B26)+1))/Настройки!$E$8*100)</f>
        <v>0</v>
      </c>
      <c r="AR26" s="67" t="n">
        <f aca="false">IF(OR($D26=1,MONTH($B26)&lt;&gt;MONTH(StartDate),'У2 Ввод'!$D$49="",'У2 Ввод'!$E$49="",'У2 Ввод'!$D$49&gt;$B26),0,MAX(0,MIN(1,'У2 Ввод'!$E$49-NETWORKDAYS('У2 Ввод'!$D$49,$B26)+1))/Настройки!$E$8*100)</f>
        <v>0</v>
      </c>
      <c r="AS26" s="67" t="n">
        <f aca="false">IF(OR($D26=1,MONTH($B26)&lt;&gt;MONTH(StartDate),'У2 Ввод'!$D$50="",'У2 Ввод'!$E$50="",'У2 Ввод'!$D$50&gt;$B26),0,MAX(0,MIN(1,'У2 Ввод'!$E$50-NETWORKDAYS('У2 Ввод'!$D$50,$B26)+1))/Настройки!$E$8*100)</f>
        <v>0</v>
      </c>
      <c r="AT26" s="67" t="n">
        <f aca="false">IF(OR($D26=1,MONTH($B26)&lt;&gt;MONTH(StartDate),'У2 Ввод'!$D$51="",'У2 Ввод'!$E$51="",'У2 Ввод'!$D$51&gt;$B26),0,MAX(0,MIN(1,'У2 Ввод'!$E$51-NETWORKDAYS('У2 Ввод'!$D$51,$B26)+1))/Настройки!$E$8*100)</f>
        <v>0</v>
      </c>
      <c r="AU26" s="67" t="n">
        <f aca="false">IF(OR($D26=1,MONTH($B26)&lt;&gt;MONTH(StartDate),'У2 Ввод'!$D$52="",'У2 Ввод'!$E$52="",'У2 Ввод'!$D$52&gt;$B26),0,MAX(0,MIN(1,'У2 Ввод'!$E$52-NETWORKDAYS('У2 Ввод'!$D$52,$B26)+1))/Настройки!$E$8*100)</f>
        <v>0</v>
      </c>
      <c r="AV26" s="67" t="n">
        <f aca="false">IF(OR($D26=1,MONTH($B26)&lt;&gt;MONTH(StartDate),'У2 Ввод'!$D$53="",'У2 Ввод'!$E$53="",'У2 Ввод'!$D$53&gt;$B26),0,MAX(0,MIN(1,'У2 Ввод'!$E$53-NETWORKDAYS('У2 Ввод'!$D$53,$B26)+1))/Настройки!$E$8*100)</f>
        <v>0</v>
      </c>
      <c r="AW26" s="67" t="n">
        <f aca="false">IF(OR($D26=1,MONTH($B26)&lt;&gt;MONTH(StartDate),'У2 Ввод'!$D$54="",'У2 Ввод'!$E$54="",'У2 Ввод'!$D$54&gt;$B26),0,MAX(0,MIN(1,'У2 Ввод'!$E$54-NETWORKDAYS('У2 Ввод'!$D$54,$B26)+1))/Настройки!$E$8*100)</f>
        <v>0</v>
      </c>
      <c r="AX26" s="67" t="n">
        <f aca="false">IF(OR($D26=1,MONTH($B26)&lt;&gt;MONTH(StartDate),'У2 Ввод'!$D$55="",'У2 Ввод'!$E$55="",'У2 Ввод'!$D$55&gt;$B26),0,MAX(0,MIN(1,'У2 Ввод'!$E$55-NETWORKDAYS('У2 Ввод'!$D$55,$B26)+1))/Настройки!$E$8*100)</f>
        <v>0</v>
      </c>
      <c r="AY26" s="67" t="n">
        <f aca="false">IF(OR($D26=1,MONTH($B26)&lt;&gt;MONTH(StartDate),'У2 Ввод'!$D$56="",'У2 Ввод'!$E$56="",'У2 Ввод'!$D$56&gt;$B26),0,MAX(0,MIN(1,'У2 Ввод'!$E$56-NETWORKDAYS('У2 Ввод'!$D$56,$B26)+1))/Настройки!$E$8*100)</f>
        <v>0</v>
      </c>
      <c r="AZ26" s="67" t="n">
        <f aca="false">IF(OR($D26=1,MONTH($B26)&lt;&gt;MONTH(StartDate),'У2 Ввод'!$D$57="",'У2 Ввод'!$E$57="",'У2 Ввод'!$D$57&gt;$B26),0,MAX(0,MIN(1,'У2 Ввод'!$E$57-NETWORKDAYS('У2 Ввод'!$D$57,$B26)+1))/Настройки!$E$8*100)</f>
        <v>0</v>
      </c>
      <c r="BA26" s="67" t="n">
        <f aca="false">IF(OR($D26=1,MONTH($B26)&lt;&gt;MONTH(StartDate),'У2 Ввод'!$D$58="",'У2 Ввод'!$E$58="",'У2 Ввод'!$D$58&gt;$B26),0,MAX(0,MIN(1,'У2 Ввод'!$E$58-NETWORKDAYS('У2 Ввод'!$D$58,$B26)+1))/Настройки!$E$8*100)</f>
        <v>0</v>
      </c>
      <c r="BB26" s="67" t="n">
        <f aca="false">IF(OR($D26=1,MONTH($B26)&lt;&gt;MONTH(StartDate),'У2 Ввод'!$D$59="",'У2 Ввод'!$E$59="",'У2 Ввод'!$D$59&gt;$B26),0,MAX(0,MIN(1,'У2 Ввод'!$E$59-NETWORKDAYS('У2 Ввод'!$D$59,$B26)+1))/Настройки!$E$8*100)</f>
        <v>0</v>
      </c>
      <c r="BC26" s="67" t="n">
        <f aca="false">IF(OR($D26=1,MONTH($B26)&lt;&gt;MONTH(StartDate),'У2 Ввод'!$D$60="",'У2 Ввод'!$E$60="",'У2 Ввод'!$D$60&gt;$B26),0,MAX(0,MIN(1,'У2 Ввод'!$E$60-NETWORKDAYS('У2 Ввод'!$D$60,$B26)+1))/Настройки!$E$8*100)</f>
        <v>0</v>
      </c>
      <c r="BD26" s="67" t="n">
        <f aca="false">IF(OR($D26=1,MONTH($B26)&lt;&gt;MONTH(StartDate),'У2 Ввод'!$D$61="",'У2 Ввод'!$E$61="",'У2 Ввод'!$D$61&gt;$B26),0,MAX(0,MIN(1,'У2 Ввод'!$E$61-NETWORKDAYS('У2 Ввод'!$D$61,$B26)+1))/Настройки!$E$8*100)</f>
        <v>0</v>
      </c>
      <c r="BE26" s="67" t="n">
        <f aca="false">IF(OR($D26=1,MONTH($B26)&lt;&gt;MONTH(StartDate),'У2 Ввод'!$D$62="",'У2 Ввод'!$E$62="",'У2 Ввод'!$D$62&gt;$B26),0,MAX(0,MIN(1,'У2 Ввод'!$E$62-NETWORKDAYS('У2 Ввод'!$D$62,$B26)+1))/Настройки!$E$8*100)</f>
        <v>0</v>
      </c>
      <c r="BF26" s="67" t="n">
        <f aca="false">IF(OR($D26=1,MONTH($B26)&lt;&gt;MONTH(StartDate),'У2 Ввод'!$D$63="",'У2 Ввод'!$E$63="",'У2 Ввод'!$D$63&gt;$B26),0,MAX(0,MIN(1,'У2 Ввод'!$E$63-NETWORKDAYS('У2 Ввод'!$D$63,$B26)+1))/Настройки!$E$8*100)</f>
        <v>0</v>
      </c>
      <c r="BG26" s="67" t="n">
        <f aca="false">IF(OR($D26=1,MONTH($B26)&lt;&gt;MONTH(StartDate),'У2 Ввод'!$D$64="",'У2 Ввод'!$E$64="",'У2 Ввод'!$D$64&gt;$B26),0,MAX(0,MIN(1,'У2 Ввод'!$E$64-NETWORKDAYS('У2 Ввод'!$D$64,$B26)+1))/Настройки!$E$8*100)</f>
        <v>0</v>
      </c>
      <c r="BH26" s="67" t="n">
        <f aca="false">IF(OR($D26=1,MONTH($B26)&lt;&gt;MONTH(StartDate),'У2 Ввод'!$D$65="",'У2 Ввод'!$E$65="",'У2 Ввод'!$D$65&gt;$B26),0,MAX(0,MIN(1,'У2 Ввод'!$E$65-NETWORKDAYS('У2 Ввод'!$D$65,$B26)+1))/Настройки!$E$8*100)</f>
        <v>0</v>
      </c>
      <c r="BI26" s="67" t="n">
        <f aca="false">IF(OR($D26=1,MONTH($B26)&lt;&gt;MONTH(StartDate),'У2 Ввод'!$D$66="",'У2 Ввод'!$E$66="",'У2 Ввод'!$D$66&gt;$B26),0,MAX(0,MIN(1,'У2 Ввод'!$E$66-NETWORKDAYS('У2 Ввод'!$D$66,$B26)+1))/Настройки!$E$8*100)</f>
        <v>0</v>
      </c>
      <c r="BJ26" s="67" t="n">
        <f aca="false">IF(OR($D26=1,MONTH($B26)&lt;&gt;MONTH(StartDate),'У2 Ввод'!$D$67="",'У2 Ввод'!$E$67="",'У2 Ввод'!$D$67&gt;$B26),0,MAX(0,MIN(1,'У2 Ввод'!$E$67-NETWORKDAYS('У2 Ввод'!$D$67,$B26)+1))/Настройки!$E$8*100)</f>
        <v>0</v>
      </c>
      <c r="BK26" s="67" t="n">
        <f aca="false">IF(OR($D26=1,MONTH($B26)&lt;&gt;MONTH(StartDate),'У2 Ввод'!$D$68="",'У2 Ввод'!$E$68="",'У2 Ввод'!$D$68&gt;$B26),0,MAX(0,MIN(1,'У2 Ввод'!$E$68-NETWORKDAYS('У2 Ввод'!$D$68,$B26)+1))/Настройки!$E$8*100)</f>
        <v>0</v>
      </c>
      <c r="BL26" s="67" t="n">
        <f aca="false">IF(OR($D26=1,MONTH($B26)&lt;&gt;MONTH(StartDate),'У2 Ввод'!$D$69="",'У2 Ввод'!$E$69="",'У2 Ввод'!$D$69&gt;$B26),0,MAX(0,MIN(1,'У2 Ввод'!$E$69-NETWORKDAYS('У2 Ввод'!$D$69,$B26)+1))/Настройки!$E$8*100)</f>
        <v>0</v>
      </c>
      <c r="BM26" s="67" t="n">
        <f aca="false">IF(OR($D26=1,MONTH($B26)&lt;&gt;MONTH(StartDate),'У2 Ввод'!$D$70="",'У2 Ввод'!$E$70="",'У2 Ввод'!$D$70&gt;$B26),0,MAX(0,MIN(1,'У2 Ввод'!$E$70-NETWORKDAYS('У2 Ввод'!$D$70,$B26)+1))/Настройки!$E$8*100)</f>
        <v>0</v>
      </c>
      <c r="BN26" s="67" t="n">
        <f aca="false">IF(OR($D26=1,MONTH($B26)&lt;&gt;MONTH(StartDate),'У2 Ввод'!$D$71="",'У2 Ввод'!$E$71="",'У2 Ввод'!$D$71&gt;$B26),0,MAX(0,MIN(1,'У2 Ввод'!$E$71-NETWORKDAYS('У2 Ввод'!$D$71,$B26)+1))/Настройки!$E$8*100)</f>
        <v>0</v>
      </c>
      <c r="BO26" s="67" t="n">
        <f aca="false">IF(OR($D26=1,MONTH($B26)&lt;&gt;MONTH(StartDate),'У2 Ввод'!$D$72="",'У2 Ввод'!$E$72="",'У2 Ввод'!$D$72&gt;$B26),0,MAX(0,MIN(1,'У2 Ввод'!$E$72-NETWORKDAYS('У2 Ввод'!$D$72,$B26)+1))/Настройки!$E$8*100)</f>
        <v>0</v>
      </c>
      <c r="BP26" s="67" t="n">
        <f aca="false">IF(OR($D26=1,MONTH($B26)&lt;&gt;MONTH(StartDate),'У2 Ввод'!$D$73="",'У2 Ввод'!$E$73="",'У2 Ввод'!$D$73&gt;$B26),0,MAX(0,MIN(1,'У2 Ввод'!$E$73-NETWORKDAYS('У2 Ввод'!$D$73,$B26)+1))/Настройки!$E$8*100)</f>
        <v>0</v>
      </c>
      <c r="BQ26" s="67" t="n">
        <f aca="false">IF(OR($D26=1,MONTH($B26)&lt;&gt;MONTH(StartDate),'У2 Ввод'!$D$74="",'У2 Ввод'!$E$74="",'У2 Ввод'!$D$74&gt;$B26),0,MAX(0,MIN(1,'У2 Ввод'!$E$74-NETWORKDAYS('У2 Ввод'!$D$74,$B26)+1))/Настройки!$E$8*100)</f>
        <v>0</v>
      </c>
      <c r="BR26" s="67" t="n">
        <f aca="false">IF(OR($D26=1,MONTH($B26)&lt;&gt;MONTH(StartDate),'У2 Ввод'!$D$75="",'У2 Ввод'!$E$75="",'У2 Ввод'!$D$75&gt;$B26),0,MAX(0,MIN(1,'У2 Ввод'!$E$75-NETWORKDAYS('У2 Ввод'!$D$75,$B26)+1))/Настройки!$E$8*100)</f>
        <v>0</v>
      </c>
      <c r="BS26" s="67" t="n">
        <f aca="false">IF(OR($D26=1,MONTH($B26)&lt;&gt;MONTH(StartDate),'У2 Ввод'!$D$76="",'У2 Ввод'!$E$76="",'У2 Ввод'!$D$76&gt;$B26),0,MAX(0,MIN(1,'У2 Ввод'!$E$76-NETWORKDAYS('У2 Ввод'!$D$76,$B26)+1))/Настройки!$E$8*100)</f>
        <v>0</v>
      </c>
      <c r="BT26" s="67" t="n">
        <f aca="false">IF(OR($D26=1,MONTH($B26)&lt;&gt;MONTH(StartDate),'У2 Ввод'!$D$77="",'У2 Ввод'!$E$77="",'У2 Ввод'!$D$77&gt;$B26),0,MAX(0,MIN(1,'У2 Ввод'!$E$77-NETWORKDAYS('У2 Ввод'!$D$77,$B26)+1))/Настройки!$E$8*100)</f>
        <v>0</v>
      </c>
      <c r="BU26" s="67" t="n">
        <f aca="false">IF(OR($D26=1,MONTH($B26)&lt;&gt;MONTH(StartDate),'У2 Ввод'!$D$78="",'У2 Ввод'!$E$78="",'У2 Ввод'!$D$78&gt;$B26),0,MAX(0,MIN(1,'У2 Ввод'!$E$78-NETWORKDAYS('У2 Ввод'!$D$78,$B26)+1))/Настройки!$E$8*100)</f>
        <v>0</v>
      </c>
      <c r="BV26" s="67" t="n">
        <f aca="false">IF(OR($D26=1,MONTH($B26)&lt;&gt;MONTH(StartDate),'У2 Ввод'!$D$79="",'У2 Ввод'!$E$79="",'У2 Ввод'!$D$79&gt;$B26),0,MAX(0,MIN(1,'У2 Ввод'!$E$79-NETWORKDAYS('У2 Ввод'!$D$79,$B26)+1))/Настройки!$E$8*100)</f>
        <v>0</v>
      </c>
      <c r="BW26" s="67" t="n">
        <f aca="false">IF(OR($D26=1,MONTH($B26)&lt;&gt;MONTH(StartDate),'У2 Ввод'!$D$80="",'У2 Ввод'!$E$80="",'У2 Ввод'!$D$80&gt;$B26),0,MAX(0,MIN(1,'У2 Ввод'!$E$80-NETWORKDAYS('У2 Ввод'!$D$80,$B26)+1))/Настройки!$E$8*100)</f>
        <v>0</v>
      </c>
      <c r="BX26" s="67" t="n">
        <f aca="false">IF(OR($D26=1,MONTH($B26)&lt;&gt;MONTH(StartDate),'У2 Ввод'!$D$81="",'У2 Ввод'!$E$81="",'У2 Ввод'!$D$81&gt;$B26),0,MAX(0,MIN(1,'У2 Ввод'!$E$81-NETWORKDAYS('У2 Ввод'!$D$81,$B26)+1))/Настройки!$E$8*100)</f>
        <v>0</v>
      </c>
      <c r="BY26" s="67" t="n">
        <f aca="false">IF(OR($D26=1,MONTH($B26)&lt;&gt;MONTH(StartDate),'У2 Ввод'!$D$82="",'У2 Ввод'!$E$82="",'У2 Ввод'!$D$82&gt;$B26),0,MAX(0,MIN(1,'У2 Ввод'!$E$82-NETWORKDAYS('У2 Ввод'!$D$82,$B26)+1))/Настройки!$E$8*100)</f>
        <v>0</v>
      </c>
      <c r="BZ26" s="67" t="n">
        <f aca="false">IF(OR($D26=1,MONTH($B26)&lt;&gt;MONTH(StartDate),'У2 Ввод'!$D$83="",'У2 Ввод'!$E$83="",'У2 Ввод'!$D$83&gt;$B26),0,MAX(0,MIN(1,'У2 Ввод'!$E$83-NETWORKDAYS('У2 Ввод'!$D$83,$B26)+1))/Настройки!$E$8*100)</f>
        <v>0</v>
      </c>
      <c r="CA26" s="67" t="n">
        <f aca="false">IF(OR($D26=1,MONTH($B26)&lt;&gt;MONTH(StartDate),'У2 Ввод'!$D$84="",'У2 Ввод'!$E$84="",'У2 Ввод'!$D$84&gt;$B26),0,MAX(0,MIN(1,'У2 Ввод'!$E$84-NETWORKDAYS('У2 Ввод'!$D$84,$B26)+1))/Настройки!$E$8*100)</f>
        <v>0</v>
      </c>
      <c r="CB26" s="67" t="n">
        <f aca="false">IF(OR($D26=1,MONTH($B26)&lt;&gt;MONTH(StartDate),'У2 Ввод'!$D$85="",'У2 Ввод'!$E$85="",'У2 Ввод'!$D$85&gt;$B26),0,MAX(0,MIN(1,'У2 Ввод'!$E$85-NETWORKDAYS('У2 Ввод'!$D$85,$B26)+1))/Настройки!$E$8*100)</f>
        <v>0</v>
      </c>
      <c r="CC26" s="67" t="n">
        <f aca="false">IF(OR($D26=1,MONTH($B26)&lt;&gt;MONTH(StartDate),'У2 Ввод'!$D$86="",'У2 Ввод'!$E$86="",'У2 Ввод'!$D$86&gt;$B26),0,MAX(0,MIN(1,'У2 Ввод'!$E$86-NETWORKDAYS('У2 Ввод'!$D$86,$B26)+1))/Настройки!$E$8*100)</f>
        <v>0</v>
      </c>
      <c r="CD26" s="67" t="n">
        <f aca="false">IF(OR($D26=1,MONTH($B26)&lt;&gt;MONTH(StartDate),'У2 Ввод'!$D$87="",'У2 Ввод'!$E$87="",'У2 Ввод'!$D$87&gt;$B26),0,MAX(0,MIN(1,'У2 Ввод'!$E$87-NETWORKDAYS('У2 Ввод'!$D$87,$B26)+1))/Настройки!$E$8*100)</f>
        <v>0</v>
      </c>
      <c r="CE26" s="67" t="n">
        <f aca="false">IF(OR($D26=1,MONTH($B26)&lt;&gt;MONTH(StartDate),'У2 Ввод'!$D$88="",'У2 Ввод'!$E$88="",'У2 Ввод'!$D$88&gt;$B26),0,MAX(0,MIN(1,'У2 Ввод'!$E$88-NETWORKDAYS('У2 Ввод'!$D$88,$B26)+1))/Настройки!$E$8*100)</f>
        <v>0</v>
      </c>
      <c r="CF26" s="67" t="n">
        <f aca="false">IF(OR($D26=1,MONTH($B26)&lt;&gt;MONTH(StartDate),'У2 Ввод'!$D$89="",'У2 Ввод'!$E$89="",'У2 Ввод'!$D$89&gt;$B26),0,MAX(0,MIN(1,'У2 Ввод'!$E$89-NETWORKDAYS('У2 Ввод'!$D$89,$B26)+1))/Настройки!$E$8*100)</f>
        <v>0</v>
      </c>
      <c r="CG26" s="67" t="n">
        <f aca="false">IF(OR($D26=1,MONTH($B26)&lt;&gt;MONTH(StartDate),'У2 Ввод'!$D$90="",'У2 Ввод'!$E$90="",'У2 Ввод'!$D$90&gt;$B26),0,MAX(0,MIN(1,'У2 Ввод'!$E$90-NETWORKDAYS('У2 Ввод'!$D$90,$B26)+1))/Настройки!$E$8*100)</f>
        <v>0</v>
      </c>
      <c r="CH26" s="67" t="n">
        <f aca="false">IF(OR($D26=1,MONTH($B26)&lt;&gt;MONTH(StartDate),'У2 Ввод'!$D$91="",'У2 Ввод'!$E$91="",'У2 Ввод'!$D$91&gt;$B26),0,MAX(0,MIN(1,'У2 Ввод'!$E$91-NETWORKDAYS('У2 Ввод'!$D$91,$B26)+1))/Настройки!$E$8*100)</f>
        <v>0</v>
      </c>
      <c r="CI26" s="67" t="n">
        <f aca="false">IF(OR($D26=1,MONTH($B26)&lt;&gt;MONTH(StartDate),'У2 Ввод'!$D$92="",'У2 Ввод'!$E$92="",'У2 Ввод'!$D$92&gt;$B26),0,MAX(0,MIN(1,'У2 Ввод'!$E$92-NETWORKDAYS('У2 Ввод'!$D$92,$B26)+1))/Настройки!$E$8*100)</f>
        <v>0</v>
      </c>
      <c r="CJ26" s="67" t="n">
        <f aca="false">IF(OR($D26=1,MONTH($B26)&lt;&gt;MONTH(StartDate),'У2 Ввод'!$D$93="",'У2 Ввод'!$E$93="",'У2 Ввод'!$D$93&gt;$B26),0,MAX(0,MIN(1,'У2 Ввод'!$E$93-NETWORKDAYS('У2 Ввод'!$D$93,$B26)+1))/Настройки!$E$8*100)</f>
        <v>0</v>
      </c>
      <c r="CK26" s="67" t="n">
        <f aca="false">IF(OR($D26=1,MONTH($B26)&lt;&gt;MONTH(StartDate),'У2 Ввод'!$D$94="",'У2 Ввод'!$E$94="",'У2 Ввод'!$D$94&gt;$B26),0,MAX(0,MIN(1,'У2 Ввод'!$E$94-NETWORKDAYS('У2 Ввод'!$D$94,$B26)+1))/Настройки!$E$8*100)</f>
        <v>0</v>
      </c>
      <c r="CL26" s="67" t="n">
        <f aca="false">IF(OR($D26=1,MONTH($B26)&lt;&gt;MONTH(StartDate),'У2 Ввод'!$D$95="",'У2 Ввод'!$E$95="",'У2 Ввод'!$D$95&gt;$B26),0,MAX(0,MIN(1,'У2 Ввод'!$E$95-NETWORKDAYS('У2 Ввод'!$D$95,$B26)+1))/Настройки!$E$8*100)</f>
        <v>0</v>
      </c>
      <c r="CM26" s="67" t="n">
        <f aca="false">IF(OR($D26=1,MONTH($B26)&lt;&gt;MONTH(StartDate),'У2 Ввод'!$D$96="",'У2 Ввод'!$E$96="",'У2 Ввод'!$D$96&gt;$B26),0,MAX(0,MIN(1,'У2 Ввод'!$E$96-NETWORKDAYS('У2 Ввод'!$D$96,$B26)+1))/Настройки!$E$8*100)</f>
        <v>0</v>
      </c>
      <c r="CN26" s="67" t="n">
        <f aca="false">IF(OR($D26=1,MONTH($B26)&lt;&gt;MONTH(StartDate),'У2 Ввод'!$D$97="",'У2 Ввод'!$E$97="",'У2 Ввод'!$D$97&gt;$B26),0,MAX(0,MIN(1,'У2 Ввод'!$E$97-NETWORKDAYS('У2 Ввод'!$D$97,$B26)+1))/Настройки!$E$8*100)</f>
        <v>0</v>
      </c>
      <c r="CO26" s="67" t="n">
        <f aca="false">IF(OR($D26=1,MONTH($B26)&lt;&gt;MONTH(StartDate),'У2 Ввод'!$D$98="",'У2 Ввод'!$E$98="",'У2 Ввод'!$D$98&gt;$B26),0,MAX(0,MIN(1,'У2 Ввод'!$E$98-NETWORKDAYS('У2 Ввод'!$D$98,$B26)+1))/Настройки!$E$8*100)</f>
        <v>0</v>
      </c>
      <c r="CP26" s="67" t="n">
        <f aca="false">IF(OR($D26=1,MONTH($B26)&lt;&gt;MONTH(StartDate),'У2 Ввод'!$D$99="",'У2 Ввод'!$E$99="",'У2 Ввод'!$D$99&gt;$B26),0,MAX(0,MIN(1,'У2 Ввод'!$E$99-NETWORKDAYS('У2 Ввод'!$D$99,$B26)+1))/Настройки!$E$8*100)</f>
        <v>0</v>
      </c>
      <c r="CQ26" s="67" t="n">
        <f aca="false">IF(OR($D26=1,MONTH($B26)&lt;&gt;MONTH(StartDate),'У2 Ввод'!$D$100="",'У2 Ввод'!$E$100="",'У2 Ввод'!$D$100&gt;$B26),0,MAX(0,MIN(1,'У2 Ввод'!$E$100-NETWORKDAYS('У2 Ввод'!$D$100,$B26)+1))/Настройки!$E$8*100)</f>
        <v>0</v>
      </c>
      <c r="CR26" s="67" t="n">
        <f aca="false">IF(OR($D26=1,MONTH($B26)&lt;&gt;MONTH(StartDate),'У2 Ввод'!$D$101="",'У2 Ввод'!$E$101="",'У2 Ввод'!$D$101&gt;$B26),0,MAX(0,MIN(1,'У2 Ввод'!$E$101-NETWORKDAYS('У2 Ввод'!$D$101,$B26)+1))/Настройки!$E$8*100)</f>
        <v>0</v>
      </c>
      <c r="CS26" s="67" t="n">
        <f aca="false">IF(OR($D26=1,MONTH($B26)&lt;&gt;MONTH(StartDate),'У2 Ввод'!$D$102="",'У2 Ввод'!$E$102="",'У2 Ввод'!$D$102&gt;$B26),0,MAX(0,MIN(1,'У2 Ввод'!$E$102-NETWORKDAYS('У2 Ввод'!$D$102,$B26)+1))/Настройки!$E$8*100)</f>
        <v>0</v>
      </c>
      <c r="CT26" s="67" t="n">
        <f aca="false">IF(OR($D26=1,MONTH($B26)&lt;&gt;MONTH(StartDate),'У2 Ввод'!$D$103="",'У2 Ввод'!$E$103="",'У2 Ввод'!$D$103&gt;$B26),0,MAX(0,MIN(1,'У2 Ввод'!$E$103-NETWORKDAYS('У2 Ввод'!$D$103,$B26)+1))/Настройки!$E$8*100)</f>
        <v>0</v>
      </c>
      <c r="CU26" s="67" t="n">
        <f aca="false">IF(OR($D26=1,MONTH($B26)&lt;&gt;MONTH(StartDate),'У2 Ввод'!$D$104="",'У2 Ввод'!$E$104="",'У2 Ввод'!$D$104&gt;$B26),0,MAX(0,MIN(1,'У2 Ввод'!$E$104-NETWORKDAYS('У2 Ввод'!$D$104,$B26)+1))/Настройки!$E$8*100)</f>
        <v>0</v>
      </c>
      <c r="CV26" s="67" t="n">
        <f aca="false">IF(OR($D26=1,MONTH($B26)&lt;&gt;MONTH(StartDate),'У2 Ввод'!$D$105="",'У2 Ввод'!$E$105="",'У2 Ввод'!$D$105&gt;$B26),0,MAX(0,MIN(1,'У2 Ввод'!$E$105-NETWORKDAYS('У2 Ввод'!$D$105,$B26)+1))/Настройки!$E$8*100)</f>
        <v>0</v>
      </c>
      <c r="CW26" s="67" t="n">
        <f aca="false">IF(OR($D26=1,MONTH($B26)&lt;&gt;MONTH(StartDate),'У2 Ввод'!$D$106="",'У2 Ввод'!$E$106="",'У2 Ввод'!$D$106&gt;$B26),0,MAX(0,MIN(1,'У2 Ввод'!$E$106-NETWORKDAYS('У2 Ввод'!$D$106,$B26)+1))/Настройки!$E$8*100)</f>
        <v>0</v>
      </c>
      <c r="CX26" s="67" t="n">
        <f aca="false">IF(OR($D26=1,MONTH($B26)&lt;&gt;MONTH(StartDate),'У2 Ввод'!$D$107="",'У2 Ввод'!$E$107="",'У2 Ввод'!$D$107&gt;$B26),0,MAX(0,MIN(1,'У2 Ввод'!$E$107-NETWORKDAYS('У2 Ввод'!$D$107,$B26)+1))/Настройки!$E$8*100)</f>
        <v>0</v>
      </c>
      <c r="CY26" s="67" t="n">
        <f aca="false">IF(OR($D26=1,MONTH($B26)&lt;&gt;MONTH(StartDate),'У2 Ввод'!$D$108="",'У2 Ввод'!$E$108="",'У2 Ввод'!$D$108&gt;$B26),0,MAX(0,MIN(1,'У2 Ввод'!$E$108-NETWORKDAYS('У2 Ввод'!$D$108,$B26)+1))/Настройки!$E$8*100)</f>
        <v>0</v>
      </c>
      <c r="CZ26" s="67" t="n">
        <f aca="false">IF(OR($D26=1,MONTH($B26)&lt;&gt;MONTH(StartDate),'У2 Ввод'!$D$109="",'У2 Ввод'!$E$109="",'У2 Ввод'!$D$109&gt;$B26),0,MAX(0,MIN(1,'У2 Ввод'!$E$109-NETWORKDAYS('У2 Ввод'!$D$109,$B26)+1))/Настройки!$E$8*100)</f>
        <v>0</v>
      </c>
      <c r="DA26" s="67" t="n">
        <f aca="false">IF(OR($D26=1,MONTH($B26)&lt;&gt;MONTH(StartDate),'У2 Ввод'!$D$110="",'У2 Ввод'!$E$110="",'У2 Ввод'!$D$110&gt;$B26),0,MAX(0,MIN(1,'У2 Ввод'!$E$110-NETWORKDAYS('У2 Ввод'!$D$110,$B26)+1))/Настройки!$E$8*100)</f>
        <v>0</v>
      </c>
      <c r="DB26" s="67" t="n">
        <f aca="false">IF(OR($D26=1,MONTH($B26)&lt;&gt;MONTH(StartDate),'У2 Ввод'!$D$111="",'У2 Ввод'!$E$111="",'У2 Ввод'!$D$111&gt;$B26),0,MAX(0,MIN(1,'У2 Ввод'!$E$111-NETWORKDAYS('У2 Ввод'!$D$111,$B26)+1))/Настройки!$E$8*100)</f>
        <v>0</v>
      </c>
      <c r="DC26" s="67" t="n">
        <f aca="false">IF(OR($D26=1,MONTH($B26)&lt;&gt;MONTH(StartDate),'У2 Ввод'!$D$112="",'У2 Ввод'!$E$112="",'У2 Ввод'!$D$112&gt;$B26),0,MAX(0,MIN(1,'У2 Ввод'!$E$112-NETWORKDAYS('У2 Ввод'!$D$112,$B26)+1))/Настройки!$E$8*100)</f>
        <v>0</v>
      </c>
      <c r="DD26" s="67" t="n">
        <f aca="false">IF(OR($D26=1,MONTH($B26)&lt;&gt;MONTH(StartDate),'У2 Ввод'!$D$113="",'У2 Ввод'!$E$113="",'У2 Ввод'!$D$113&gt;$B26),0,MAX(0,MIN(1,'У2 Ввод'!$E$113-NETWORKDAYS('У2 Ввод'!$D$113,$B26)+1))/Настройки!$E$8*100)</f>
        <v>0</v>
      </c>
      <c r="DE26" s="67" t="n">
        <f aca="false">IF(OR($D26=1,MONTH($B26)&lt;&gt;MONTH(StartDate),'У2 Ввод'!$D$114="",'У2 Ввод'!$E$114="",'У2 Ввод'!$D$114&gt;$B26),0,MAX(0,MIN(1,'У2 Ввод'!$E$114-NETWORKDAYS('У2 Ввод'!$D$114,$B26)+1))/Настройки!$E$8*100)</f>
        <v>0</v>
      </c>
      <c r="DF26" s="67" t="n">
        <f aca="false">IF(OR($D26=1,MONTH($B26)&lt;&gt;MONTH(StartDate),'У2 Ввод'!$D$115="",'У2 Ввод'!$E$115="",'У2 Ввод'!$D$115&gt;$B26),0,MAX(0,MIN(1,'У2 Ввод'!$E$115-NETWORKDAYS('У2 Ввод'!$D$115,$B26)+1))/Настройки!$E$8*100)</f>
        <v>0</v>
      </c>
      <c r="DG26" s="67" t="n">
        <f aca="false">IF(OR($D26=1,MONTH($B26)&lt;&gt;MONTH(StartDate),'У2 Ввод'!$D$116="",'У2 Ввод'!$E$116="",'У2 Ввод'!$D$116&gt;$B26),0,MAX(0,MIN(1,'У2 Ввод'!$E$116-NETWORKDAYS('У2 Ввод'!$D$116,$B26)+1))/Настройки!$E$8*100)</f>
        <v>0</v>
      </c>
      <c r="DH26" s="67" t="n">
        <f aca="false">IF(OR($D26=1,MONTH($B26)&lt;&gt;MONTH(StartDate),'У2 Ввод'!$D$117="",'У2 Ввод'!$E$117="",'У2 Ввод'!$D$117&gt;$B26),0,MAX(0,MIN(1,'У2 Ввод'!$E$117-NETWORKDAYS('У2 Ввод'!$D$117,$B26)+1))/Настройки!$E$8*100)</f>
        <v>0</v>
      </c>
      <c r="DI26" s="67" t="n">
        <f aca="false">IF(OR($D26=1,MONTH($B26)&lt;&gt;MONTH(StartDate),'У2 Ввод'!$D$118="",'У2 Ввод'!$E$118="",'У2 Ввод'!$D$118&gt;$B26),0,MAX(0,MIN(1,'У2 Ввод'!$E$118-NETWORKDAYS('У2 Ввод'!$D$118,$B26)+1))/Настройки!$E$8*100)</f>
        <v>0</v>
      </c>
      <c r="DJ26" s="67" t="n">
        <f aca="false">IF(OR($D26=1,MONTH($B26)&lt;&gt;MONTH(StartDate),'У2 Ввод'!$D$119="",'У2 Ввод'!$E$119="",'У2 Ввод'!$D$119&gt;$B26),0,MAX(0,MIN(1,'У2 Ввод'!$E$119-NETWORKDAYS('У2 Ввод'!$D$119,$B26)+1))/Настройки!$E$8*100)</f>
        <v>0</v>
      </c>
      <c r="DK26" s="67" t="n">
        <f aca="false">IF(OR($D26=1,MONTH($B26)&lt;&gt;MONTH(StartDate),'У2 Ввод'!$D$120="",'У2 Ввод'!$E$120="",'У2 Ввод'!$D$120&gt;$B26),0,MAX(0,MIN(1,'У2 Ввод'!$E$120-NETWORKDAYS('У2 Ввод'!$D$120,$B26)+1))/Настройки!$E$8*100)</f>
        <v>0</v>
      </c>
      <c r="DL26" s="67" t="n">
        <f aca="false">IF(OR($D26=1,MONTH($B26)&lt;&gt;MONTH(StartDate),'У2 Ввод'!$D$121="",'У2 Ввод'!$E$121="",'У2 Ввод'!$D$121&gt;$B26),0,MAX(0,MIN(1,'У2 Ввод'!$E$121-NETWORKDAYS('У2 Ввод'!$D$121,$B26)+1))/Настройки!$E$8*100)</f>
        <v>0</v>
      </c>
      <c r="DM26" s="67" t="n">
        <f aca="false">IF(OR($D26=1,MONTH($B26)&lt;&gt;MONTH(StartDate),'У2 Ввод'!$D$122="",'У2 Ввод'!$E$122="",'У2 Ввод'!$D$122&gt;$B26),0,MAX(0,MIN(1,'У2 Ввод'!$E$122-NETWORKDAYS('У2 Ввод'!$D$122,$B26)+1))/Настройки!$E$8*100)</f>
        <v>0</v>
      </c>
      <c r="DN26" s="67" t="n">
        <f aca="false">IF(OR($D26=1,MONTH($B26)&lt;&gt;MONTH(StartDate),'У2 Ввод'!$D$123="",'У2 Ввод'!$E$123="",'У2 Ввод'!$D$123&gt;$B26),0,MAX(0,MIN(1,'У2 Ввод'!$E$123-NETWORKDAYS('У2 Ввод'!$D$123,$B26)+1))/Настройки!$E$8*100)</f>
        <v>0</v>
      </c>
      <c r="DO26" s="67" t="n">
        <f aca="false">IF(OR($D26=1,MONTH($B26)&lt;&gt;MONTH(StartDate),'У2 Ввод'!$D$124="",'У2 Ввод'!$E$124="",'У2 Ввод'!$D$124&gt;$B26),0,MAX(0,MIN(1,'У2 Ввод'!$E$124-NETWORKDAYS('У2 Ввод'!$D$124,$B26)+1))/Настройки!$E$8*100)</f>
        <v>0</v>
      </c>
      <c r="DP26" s="67" t="n">
        <f aca="false">IF(OR($D26=1,MONTH($B26)&lt;&gt;MONTH(StartDate),'У2 Ввод'!$D$125="",'У2 Ввод'!$E$125="",'У2 Ввод'!$D$125&gt;$B26),0,MAX(0,MIN(1,'У2 Ввод'!$E$125-NETWORKDAYS('У2 Ввод'!$D$125,$B26)+1))/Настройки!$E$8*100)</f>
        <v>0</v>
      </c>
      <c r="DQ26" s="67" t="n">
        <f aca="false">IF(OR($D26=1,MONTH($B26)&lt;&gt;MONTH(StartDate),'У2 Ввод'!$D$126="",'У2 Ввод'!$E$126="",'У2 Ввод'!$D$126&gt;$B26),0,MAX(0,MIN(1,'У2 Ввод'!$E$126-NETWORKDAYS('У2 Ввод'!$D$126,$B26)+1))/Настройки!$E$8*100)</f>
        <v>0</v>
      </c>
      <c r="DR26" s="67" t="n">
        <f aca="false">IF(OR($D26=1,MONTH($B26)&lt;&gt;MONTH(StartDate),'У2 Ввод'!$D$127="",'У2 Ввод'!$E$127="",'У2 Ввод'!$D$127&gt;$B26),0,MAX(0,MIN(1,'У2 Ввод'!$E$127-NETWORKDAYS('У2 Ввод'!$D$127,$B26)+1))/Настройки!$E$8*100)</f>
        <v>0</v>
      </c>
      <c r="DS26" s="67" t="n">
        <f aca="false">IF(OR($D26=1,MONTH($B26)&lt;&gt;MONTH(StartDate),'У2 Ввод'!$D$128="",'У2 Ввод'!$E$128="",'У2 Ввод'!$D$128&gt;$B26),0,MAX(0,MIN(1,'У2 Ввод'!$E$128-NETWORKDAYS('У2 Ввод'!$D$128,$B26)+1))/Настройки!$E$8*100)</f>
        <v>0</v>
      </c>
      <c r="DT26" s="67" t="n">
        <f aca="false">IF(OR($D26=1,MONTH($B26)&lt;&gt;MONTH(StartDate),'У2 Ввод'!$D$129="",'У2 Ввод'!$E$129="",'У2 Ввод'!$D$129&gt;$B26),0,MAX(0,MIN(1,'У2 Ввод'!$E$129-NETWORKDAYS('У2 Ввод'!$D$129,$B26)+1))/Настройки!$E$8*100)</f>
        <v>0</v>
      </c>
      <c r="DU26" s="67" t="n">
        <f aca="false">IF(OR($D26=1,MONTH($B26)&lt;&gt;MONTH(StartDate),'У2 Ввод'!$D$130="",'У2 Ввод'!$E$130="",'У2 Ввод'!$D$130&gt;$B26),0,MAX(0,MIN(1,'У2 Ввод'!$E$130-NETWORKDAYS('У2 Ввод'!$D$130,$B26)+1))/Настройки!$E$8*100)</f>
        <v>0</v>
      </c>
      <c r="DV26" s="67" t="n">
        <f aca="false">IF(OR($D26=1,MONTH($B26)&lt;&gt;MONTH(StartDate),'У2 Ввод'!$D$131="",'У2 Ввод'!$E$131="",'У2 Ввод'!$D$131&gt;$B26),0,MAX(0,MIN(1,'У2 Ввод'!$E$131-NETWORKDAYS('У2 Ввод'!$D$131,$B26)+1))/Настройки!$E$8*100)</f>
        <v>0</v>
      </c>
      <c r="DW26" s="67" t="n">
        <f aca="false">IF(OR($D26=1,MONTH($B26)&lt;&gt;MONTH(StartDate),'У2 Ввод'!$D$132="",'У2 Ввод'!$E$132="",'У2 Ввод'!$D$132&gt;$B26),0,MAX(0,MIN(1,'У2 Ввод'!$E$132-NETWORKDAYS('У2 Ввод'!$D$132,$B26)+1))/Настройки!$E$8*100)</f>
        <v>0</v>
      </c>
      <c r="DX26" s="67" t="n">
        <f aca="false">IF(OR($D26=1,MONTH($B26)&lt;&gt;MONTH(StartDate),'У2 Ввод'!$D$133="",'У2 Ввод'!$E$133="",'У2 Ввод'!$D$133&gt;$B26),0,MAX(0,MIN(1,'У2 Ввод'!$E$133-NETWORKDAYS('У2 Ввод'!$D$133,$B26)+1))/Настройки!$E$8*100)</f>
        <v>0</v>
      </c>
      <c r="DY26" s="67" t="n">
        <f aca="false">IF(OR($D26=1,MONTH($B26)&lt;&gt;MONTH(StartDate),'У2 Ввод'!$D$134="",'У2 Ввод'!$E$134="",'У2 Ввод'!$D$134&gt;$B26),0,MAX(0,MIN(1,'У2 Ввод'!$E$134-NETWORKDAYS('У2 Ввод'!$D$134,$B26)+1))/Настройки!$E$8*100)</f>
        <v>0</v>
      </c>
      <c r="DZ26" s="67" t="n">
        <f aca="false">IF(OR($D26=1,MONTH($B26)&lt;&gt;MONTH(StartDate),'У2 Ввод'!$D$135="",'У2 Ввод'!$E$135="",'У2 Ввод'!$D$135&gt;$B26),0,MAX(0,MIN(1,'У2 Ввод'!$E$135-NETWORKDAYS('У2 Ввод'!$D$135,$B26)+1))/Настройки!$E$8*100)</f>
        <v>0</v>
      </c>
      <c r="EA26" s="67" t="n">
        <f aca="false">IF(OR($D26=1,MONTH($B26)&lt;&gt;MONTH(StartDate),'У2 Ввод'!$D$136="",'У2 Ввод'!$E$136="",'У2 Ввод'!$D$136&gt;$B26),0,MAX(0,MIN(1,'У2 Ввод'!$E$136-NETWORKDAYS('У2 Ввод'!$D$136,$B26)+1))/Настройки!$E$8*100)</f>
        <v>0</v>
      </c>
      <c r="EB26" s="67" t="n">
        <f aca="false">IF(OR($D26=1,MONTH($B26)&lt;&gt;MONTH(StartDate),'У2 Ввод'!$D$137="",'У2 Ввод'!$E$137="",'У2 Ввод'!$D$137&gt;$B26),0,MAX(0,MIN(1,'У2 Ввод'!$E$137-NETWORKDAYS('У2 Ввод'!$D$137,$B26)+1))/Настройки!$E$8*100)</f>
        <v>0</v>
      </c>
      <c r="EC26" s="67" t="n">
        <f aca="false">IF(OR($D26=1,MONTH($B26)&lt;&gt;MONTH(StartDate),'У2 Ввод'!$D$138="",'У2 Ввод'!$E$138="",'У2 Ввод'!$D$138&gt;$B26),0,MAX(0,MIN(1,'У2 Ввод'!$E$138-NETWORKDAYS('У2 Ввод'!$D$138,$B26)+1))/Настройки!$E$8*100)</f>
        <v>0</v>
      </c>
      <c r="ED26" s="67" t="n">
        <f aca="false">IF(OR($D26=1,MONTH($B26)&lt;&gt;MONTH(StartDate),'У2 Ввод'!$D$139="",'У2 Ввод'!$E$139="",'У2 Ввод'!$D$139&gt;$B26),0,MAX(0,MIN(1,'У2 Ввод'!$E$139-NETWORKDAYS('У2 Ввод'!$D$139,$B26)+1))/Настройки!$E$8*100)</f>
        <v>0</v>
      </c>
      <c r="EE26" s="67" t="n">
        <f aca="false">IF(OR($D26=1,MONTH($B26)&lt;&gt;MONTH(StartDate),'У2 Ввод'!$D$140="",'У2 Ввод'!$E$140="",'У2 Ввод'!$D$140&gt;$B26),0,MAX(0,MIN(1,'У2 Ввод'!$E$140-NETWORKDAYS('У2 Ввод'!$D$140,$B26)+1))/Настройки!$E$8*100)</f>
        <v>0</v>
      </c>
      <c r="EF26" s="67" t="n">
        <f aca="false">IF(OR($D26=1,MONTH($B26)&lt;&gt;MONTH(StartDate),'У2 Ввод'!$D$141="",'У2 Ввод'!$E$141="",'У2 Ввод'!$D$141&gt;$B26),0,MAX(0,MIN(1,'У2 Ввод'!$E$141-NETWORKDAYS('У2 Ввод'!$D$141,$B26)+1))/Настройки!$E$8*100)</f>
        <v>0</v>
      </c>
      <c r="EG26" s="67" t="n">
        <f aca="false">IF(OR($D26=1,MONTH($B26)&lt;&gt;MONTH(StartDate),'У2 Ввод'!$D$142="",'У2 Ввод'!$E$142="",'У2 Ввод'!$D$142&gt;$B26),0,MAX(0,MIN(1,'У2 Ввод'!$E$142-NETWORKDAYS('У2 Ввод'!$D$142,$B26)+1))/Настройки!$E$8*100)</f>
        <v>0</v>
      </c>
      <c r="EH26" s="67" t="n">
        <f aca="false">IF(OR($D26=1,MONTH($B26)&lt;&gt;MONTH(StartDate),'У2 Ввод'!$D$143="",'У2 Ввод'!$E$143="",'У2 Ввод'!$D$143&gt;$B26),0,MAX(0,MIN(1,'У2 Ввод'!$E$143-NETWORKDAYS('У2 Ввод'!$D$143,$B26)+1))/Настройки!$E$8*100)</f>
        <v>0</v>
      </c>
      <c r="EI26" s="67" t="n">
        <f aca="false">IF(OR($D26=1,MONTH($B26)&lt;&gt;MONTH(StartDate),'У2 Ввод'!$D$144="",'У2 Ввод'!$E$144="",'У2 Ввод'!$D$144&gt;$B26),0,MAX(0,MIN(1,'У2 Ввод'!$E$144-NETWORKDAYS('У2 Ввод'!$D$144,$B26)+1))/Настройки!$E$8*100)</f>
        <v>0</v>
      </c>
      <c r="EJ26" s="67" t="n">
        <f aca="false">IF(OR($D26=1,MONTH($B26)&lt;&gt;MONTH(StartDate),'У2 Ввод'!$D$145="",'У2 Ввод'!$E$145="",'У2 Ввод'!$D$145&gt;$B26),0,MAX(0,MIN(1,'У2 Ввод'!$E$145-NETWORKDAYS('У2 Ввод'!$D$145,$B26)+1))/Настройки!$E$8*100)</f>
        <v>0</v>
      </c>
      <c r="EK26" s="67" t="n">
        <f aca="false">IF(OR($D26=1,MONTH($B26)&lt;&gt;MONTH(StartDate),'У2 Ввод'!$D$146="",'У2 Ввод'!$E$146="",'У2 Ввод'!$D$146&gt;$B26),0,MAX(0,MIN(1,'У2 Ввод'!$E$146-NETWORKDAYS('У2 Ввод'!$D$146,$B26)+1))/Настройки!$E$8*100)</f>
        <v>0</v>
      </c>
      <c r="EL26" s="67" t="n">
        <f aca="false">IF(OR($D26=1,MONTH($B26)&lt;&gt;MONTH(StartDate),'У2 Ввод'!$D$147="",'У2 Ввод'!$E$147="",'У2 Ввод'!$D$147&gt;$B26),0,MAX(0,MIN(1,'У2 Ввод'!$E$147-NETWORKDAYS('У2 Ввод'!$D$147,$B26)+1))/Настройки!$E$8*100)</f>
        <v>0</v>
      </c>
      <c r="EM26" s="67" t="n">
        <f aca="false">IF(OR($D26=1,MONTH($B26)&lt;&gt;MONTH(StartDate),'У2 Ввод'!$D$148="",'У2 Ввод'!$E$148="",'У2 Ввод'!$D$148&gt;$B26),0,MAX(0,MIN(1,'У2 Ввод'!$E$148-NETWORKDAYS('У2 Ввод'!$D$148,$B26)+1))/Настройки!$E$8*100)</f>
        <v>0</v>
      </c>
      <c r="EN26" s="67" t="n">
        <f aca="false">IF(OR($D26=1,MONTH($B26)&lt;&gt;MONTH(StartDate),'У2 Ввод'!$D$149="",'У2 Ввод'!$E$149="",'У2 Ввод'!$D$149&gt;$B26),0,MAX(0,MIN(1,'У2 Ввод'!$E$149-NETWORKDAYS('У2 Ввод'!$D$149,$B26)+1))/Настройки!$E$8*100)</f>
        <v>0</v>
      </c>
      <c r="EO26" s="67" t="n">
        <f aca="false">IF(OR($D26=1,MONTH($B26)&lt;&gt;MONTH(StartDate),'У2 Ввод'!$D$150="",'У2 Ввод'!$E$150="",'У2 Ввод'!$D$150&gt;$B26),0,MAX(0,MIN(1,'У2 Ввод'!$E$150-NETWORKDAYS('У2 Ввод'!$D$150,$B26)+1))/Настройки!$E$8*100)</f>
        <v>0</v>
      </c>
      <c r="EP26" s="67" t="n">
        <f aca="false">IF(OR($D26=1,MONTH($B26)&lt;&gt;MONTH(StartDate),'У2 Ввод'!$D$151="",'У2 Ввод'!$E$151="",'У2 Ввод'!$D$151&gt;$B26),0,MAX(0,MIN(1,'У2 Ввод'!$E$151-NETWORKDAYS('У2 Ввод'!$D$151,$B26)+1))/Настройки!$E$8*100)</f>
        <v>0</v>
      </c>
      <c r="EQ26" s="67" t="n">
        <f aca="false">IF(OR($D26=1,MONTH($B26)&lt;&gt;MONTH(StartDate),'У2 Ввод'!$D$152="",'У2 Ввод'!$E$152="",'У2 Ввод'!$D$152&gt;$B26),0,MAX(0,MIN(1,'У2 Ввод'!$E$152-NETWORKDAYS('У2 Ввод'!$D$152,$B26)+1))/Настройки!$E$8*100)</f>
        <v>0</v>
      </c>
      <c r="ER26" s="67" t="n">
        <f aca="false">IF(OR($D26=1,MONTH($B26)&lt;&gt;MONTH(StartDate),'У2 Ввод'!$D$153="",'У2 Ввод'!$E$153="",'У2 Ввод'!$D$153&gt;$B26),0,MAX(0,MIN(1,'У2 Ввод'!$E$153-NETWORKDAYS('У2 Ввод'!$D$153,$B26)+1))/Настройки!$E$8*100)</f>
        <v>0</v>
      </c>
      <c r="ES26" s="67" t="n">
        <f aca="false">IF(OR($D26=1,MONTH($B26)&lt;&gt;MONTH(StartDate),'У2 Ввод'!$D$154="",'У2 Ввод'!$E$154="",'У2 Ввод'!$D$154&gt;$B26),0,MAX(0,MIN(1,'У2 Ввод'!$E$154-NETWORKDAYS('У2 Ввод'!$D$154,$B26)+1))/Настройки!$E$8*100)</f>
        <v>0</v>
      </c>
      <c r="ET26" s="67" t="n">
        <f aca="false">IF(OR($D26=1,MONTH($B26)&lt;&gt;MONTH(StartDate),'У2 Ввод'!$D$155="",'У2 Ввод'!$E$155="",'У2 Ввод'!$D$155&gt;$B26),0,MAX(0,MIN(1,'У2 Ввод'!$E$155-NETWORKDAYS('У2 Ввод'!$D$155,$B26)+1))/Настройки!$E$8*100)</f>
        <v>0</v>
      </c>
      <c r="EU26" s="67" t="n">
        <f aca="false">IF(OR($D26=1,MONTH($B26)&lt;&gt;MONTH(StartDate),'У2 Ввод'!$D$156="",'У2 Ввод'!$E$156="",'У2 Ввод'!$D$156&gt;$B26),0,MAX(0,MIN(1,'У2 Ввод'!$E$156-NETWORKDAYS('У2 Ввод'!$D$156,$B26)+1))/Настройки!$E$8*100)</f>
        <v>0</v>
      </c>
      <c r="EV26" s="67" t="n">
        <f aca="false">IF(OR($D26=1,MONTH($B26)&lt;&gt;MONTH(StartDate),'У2 Ввод'!$D$157="",'У2 Ввод'!$E$157="",'У2 Ввод'!$D$157&gt;$B26),0,MAX(0,MIN(1,'У2 Ввод'!$E$157-NETWORKDAYS('У2 Ввод'!$D$157,$B26)+1))/Настройки!$E$8*100)</f>
        <v>0</v>
      </c>
      <c r="EW26" s="67" t="n">
        <f aca="false">IF(OR($D26=1,MONTH($B26)&lt;&gt;MONTH(StartDate),'У2 Ввод'!$D$158="",'У2 Ввод'!$E$158="",'У2 Ввод'!$D$158&gt;$B26),0,MAX(0,MIN(1,'У2 Ввод'!$E$158-NETWORKDAYS('У2 Ввод'!$D$158,$B26)+1))/Настройки!$E$8*100)</f>
        <v>0</v>
      </c>
      <c r="EX26" s="67" t="n">
        <f aca="false">IF(OR($D26=1,MONTH($B26)&lt;&gt;MONTH(StartDate),'У2 Ввод'!$D$159="",'У2 Ввод'!$E$159="",'У2 Ввод'!$D$159&gt;$B26),0,MAX(0,MIN(1,'У2 Ввод'!$E$159-NETWORKDAYS('У2 Ввод'!$D$159,$B26)+1))/Настройки!$E$8*100)</f>
        <v>0</v>
      </c>
      <c r="EY26" s="67" t="n">
        <f aca="false">IF(OR($D26=1,MONTH($B26)&lt;&gt;MONTH(StartDate),'У2 Ввод'!$D$160="",'У2 Ввод'!$E$160="",'У2 Ввод'!$D$160&gt;$B26),0,MAX(0,MIN(1,'У2 Ввод'!$E$160-NETWORKDAYS('У2 Ввод'!$D$160,$B26)+1))/Настройки!$E$8*100)</f>
        <v>0</v>
      </c>
      <c r="EZ26" s="67" t="n">
        <f aca="false">IF(OR($D26=1,MONTH($B26)&lt;&gt;MONTH(StartDate),'У2 Ввод'!$D$161="",'У2 Ввод'!$E$161="",'У2 Ввод'!$D$161&gt;$B26),0,MAX(0,MIN(1,'У2 Ввод'!$E$161-NETWORKDAYS('У2 Ввод'!$D$161,$B26)+1))/Настройки!$E$8*100)</f>
        <v>0</v>
      </c>
      <c r="FA26" s="67" t="n">
        <f aca="false">IF(OR($D26=1,MONTH($B26)&lt;&gt;MONTH(StartDate),'У2 Ввод'!$D$162="",'У2 Ввод'!$E$162="",'У2 Ввод'!$D$162&gt;$B26),0,MAX(0,MIN(1,'У2 Ввод'!$E$162-NETWORKDAYS('У2 Ввод'!$D$162,$B26)+1))/Настройки!$E$8*100)</f>
        <v>0</v>
      </c>
      <c r="FB26" s="67" t="n">
        <f aca="false">IF(OR($D26=1,MONTH($B26)&lt;&gt;MONTH(StartDate),'У2 Ввод'!$D$163="",'У2 Ввод'!$E$163="",'У2 Ввод'!$D$163&gt;$B26),0,MAX(0,MIN(1,'У2 Ввод'!$E$163-NETWORKDAYS('У2 Ввод'!$D$163,$B26)+1))/Настройки!$E$8*100)</f>
        <v>0</v>
      </c>
      <c r="FC26" s="67" t="n">
        <f aca="false">IF(OR($D26=1,MONTH($B26)&lt;&gt;MONTH(StartDate),'У2 Ввод'!$D$164="",'У2 Ввод'!$E$164="",'У2 Ввод'!$D$164&gt;$B26),0,MAX(0,MIN(1,'У2 Ввод'!$E$164-NETWORKDAYS('У2 Ввод'!$D$164,$B26)+1))/Настройки!$E$8*100)</f>
        <v>0</v>
      </c>
      <c r="FD26" s="67" t="n">
        <f aca="false">IF(OR($D26=1,MONTH($B26)&lt;&gt;MONTH(StartDate),'У2 Ввод'!$D$165="",'У2 Ввод'!$E$165="",'У2 Ввод'!$D$165&gt;$B26),0,MAX(0,MIN(1,'У2 Ввод'!$E$165-NETWORKDAYS('У2 Ввод'!$D$165,$B26)+1))/Настройки!$E$8*100)</f>
        <v>0</v>
      </c>
      <c r="FE26" s="67" t="n">
        <f aca="false">IF(OR($D26=1,MONTH($B26)&lt;&gt;MONTH(StartDate),'У2 Ввод'!$D$166="",'У2 Ввод'!$E$166="",'У2 Ввод'!$D$166&gt;$B26),0,MAX(0,MIN(1,'У2 Ввод'!$E$166-NETWORKDAYS('У2 Ввод'!$D$166,$B26)+1))/Настройки!$E$8*100)</f>
        <v>0</v>
      </c>
      <c r="FF26" s="67" t="n">
        <f aca="false">IF(OR($D26=1,MONTH($B26)&lt;&gt;MONTH(StartDate),'У2 Ввод'!$D$167="",'У2 Ввод'!$E$167="",'У2 Ввод'!$D$167&gt;$B26),0,MAX(0,MIN(1,'У2 Ввод'!$E$167-NETWORKDAYS('У2 Ввод'!$D$167,$B26)+1))/Настройки!$E$8*100)</f>
        <v>0</v>
      </c>
      <c r="FG26" s="67" t="n">
        <f aca="false">IF(OR($D26=1,MONTH($B26)&lt;&gt;MONTH(StartDate),'У2 Ввод'!$D$168="",'У2 Ввод'!$E$168="",'У2 Ввод'!$D$168&gt;$B26),0,MAX(0,MIN(1,'У2 Ввод'!$E$168-NETWORKDAYS('У2 Ввод'!$D$168,$B26)+1))/Настройки!$E$8*100)</f>
        <v>0</v>
      </c>
      <c r="FH26" s="67" t="n">
        <f aca="false">IF(OR($D26=1,MONTH($B26)&lt;&gt;MONTH(StartDate),'У2 Ввод'!$D$169="",'У2 Ввод'!$E$169="",'У2 Ввод'!$D$169&gt;$B26),0,MAX(0,MIN(1,'У2 Ввод'!$E$169-NETWORKDAYS('У2 Ввод'!$D$169,$B26)+1))/Настройки!$E$8*100)</f>
        <v>0</v>
      </c>
      <c r="FI26" s="67" t="n">
        <f aca="false">IF(OR($D26=1,MONTH($B26)&lt;&gt;MONTH(StartDate),'У2 Ввод'!$D$170="",'У2 Ввод'!$E$170="",'У2 Ввод'!$D$170&gt;$B26),0,MAX(0,MIN(1,'У2 Ввод'!$E$170-NETWORKDAYS('У2 Ввод'!$D$170,$B26)+1))/Настройки!$E$8*100)</f>
        <v>0</v>
      </c>
      <c r="FJ26" s="67" t="n">
        <f aca="false">IF(OR($D26=1,MONTH($B26)&lt;&gt;MONTH(StartDate),'У2 Ввод'!$D$171="",'У2 Ввод'!$E$171="",'У2 Ввод'!$D$171&gt;$B26),0,MAX(0,MIN(1,'У2 Ввод'!$E$171-NETWORKDAYS('У2 Ввод'!$D$171,$B26)+1))/Настройки!$E$8*100)</f>
        <v>0</v>
      </c>
      <c r="FK26" s="67" t="n">
        <f aca="false">IF(OR($D26=1,MONTH($B26)&lt;&gt;MONTH(StartDate),'У2 Ввод'!$D$172="",'У2 Ввод'!$E$172="",'У2 Ввод'!$D$172&gt;$B26),0,MAX(0,MIN(1,'У2 Ввод'!$E$172-NETWORKDAYS('У2 Ввод'!$D$172,$B26)+1))/Настройки!$E$8*100)</f>
        <v>0</v>
      </c>
      <c r="FL26" s="67" t="n">
        <f aca="false">IF(OR($D26=1,MONTH($B26)&lt;&gt;MONTH(StartDate),'У2 Ввод'!$D$173="",'У2 Ввод'!$E$173="",'У2 Ввод'!$D$173&gt;$B26),0,MAX(0,MIN(1,'У2 Ввод'!$E$173-NETWORKDAYS('У2 Ввод'!$D$173,$B26)+1))/Настройки!$E$8*100)</f>
        <v>0</v>
      </c>
      <c r="FM26" s="67" t="n">
        <f aca="false">IF(OR($D26=1,MONTH($B26)&lt;&gt;MONTH(StartDate),'У2 Ввод'!$D$174="",'У2 Ввод'!$E$174="",'У2 Ввод'!$D$174&gt;$B26),0,MAX(0,MIN(1,'У2 Ввод'!$E$174-NETWORKDAYS('У2 Ввод'!$D$174,$B26)+1))/Настройки!$E$8*100)</f>
        <v>0</v>
      </c>
      <c r="FN26" s="67" t="n">
        <f aca="false">IF(OR($D26=1,MONTH($B26)&lt;&gt;MONTH(StartDate),'У2 Ввод'!$D$175="",'У2 Ввод'!$E$175="",'У2 Ввод'!$D$175&gt;$B26),0,MAX(0,MIN(1,'У2 Ввод'!$E$175-NETWORKDAYS('У2 Ввод'!$D$175,$B26)+1))/Настройки!$E$8*100)</f>
        <v>0</v>
      </c>
      <c r="FO26" s="67" t="n">
        <f aca="false">IF(OR($D26=1,MONTH($B26)&lt;&gt;MONTH(StartDate),'У2 Ввод'!$D$176="",'У2 Ввод'!$E$176="",'У2 Ввод'!$D$176&gt;$B26),0,MAX(0,MIN(1,'У2 Ввод'!$E$176-NETWORKDAYS('У2 Ввод'!$D$176,$B26)+1))/Настройки!$E$8*100)</f>
        <v>0</v>
      </c>
      <c r="FP26" s="67" t="n">
        <f aca="false">IF(OR($D26=1,MONTH($B26)&lt;&gt;MONTH(StartDate),'У2 Ввод'!$D$177="",'У2 Ввод'!$E$177="",'У2 Ввод'!$D$177&gt;$B26),0,MAX(0,MIN(1,'У2 Ввод'!$E$177-NETWORKDAYS('У2 Ввод'!$D$177,$B26)+1))/Настройки!$E$8*100)</f>
        <v>0</v>
      </c>
      <c r="FQ26" s="67" t="n">
        <f aca="false">IF(OR($D26=1,MONTH($B26)&lt;&gt;MONTH(StartDate),'У2 Ввод'!$D$178="",'У2 Ввод'!$E$178="",'У2 Ввод'!$D$178&gt;$B26),0,MAX(0,MIN(1,'У2 Ввод'!$E$178-NETWORKDAYS('У2 Ввод'!$D$178,$B26)+1))/Настройки!$E$8*100)</f>
        <v>0</v>
      </c>
      <c r="FR26" s="67" t="n">
        <f aca="false">IF(OR($D26=1,MONTH($B26)&lt;&gt;MONTH(StartDate),'У2 Ввод'!$D$179="",'У2 Ввод'!$E$179="",'У2 Ввод'!$D$179&gt;$B26),0,MAX(0,MIN(1,'У2 Ввод'!$E$179-NETWORKDAYS('У2 Ввод'!$D$179,$B26)+1))/Настройки!$E$8*100)</f>
        <v>0</v>
      </c>
      <c r="FS26" s="67" t="n">
        <f aca="false">IF(OR($D26=1,MONTH($B26)&lt;&gt;MONTH(StartDate),'У2 Ввод'!$D$180="",'У2 Ввод'!$E$180="",'У2 Ввод'!$D$180&gt;$B26),0,MAX(0,MIN(1,'У2 Ввод'!$E$180-NETWORKDAYS('У2 Ввод'!$D$180,$B26)+1))/Настройки!$E$8*100)</f>
        <v>0</v>
      </c>
      <c r="FT26" s="67" t="n">
        <f aca="false">IF(OR($D26=1,MONTH($B26)&lt;&gt;MONTH(StartDate),'У2 Ввод'!$D$181="",'У2 Ввод'!$E$181="",'У2 Ввод'!$D$181&gt;$B26),0,MAX(0,MIN(1,'У2 Ввод'!$E$181-NETWORKDAYS('У2 Ввод'!$D$181,$B26)+1))/Настройки!$E$8*100)</f>
        <v>0</v>
      </c>
      <c r="FU26" s="67" t="n">
        <f aca="false">IF(OR($D26=1,MONTH($B26)&lt;&gt;MONTH(StartDate),'У2 Ввод'!$D$182="",'У2 Ввод'!$E$182="",'У2 Ввод'!$D$182&gt;$B26),0,MAX(0,MIN(1,'У2 Ввод'!$E$182-NETWORKDAYS('У2 Ввод'!$D$182,$B26)+1))/Настройки!$E$8*100)</f>
        <v>0</v>
      </c>
      <c r="FV26" s="67" t="n">
        <f aca="false">IF(OR($D26=1,MONTH($B26)&lt;&gt;MONTH(StartDate),'У2 Ввод'!$D$183="",'У2 Ввод'!$E$183="",'У2 Ввод'!$D$183&gt;$B26),0,MAX(0,MIN(1,'У2 Ввод'!$E$183-NETWORKDAYS('У2 Ввод'!$D$183,$B26)+1))/Настройки!$E$8*100)</f>
        <v>0</v>
      </c>
      <c r="FW26" s="67" t="n">
        <f aca="false">IF(OR($D26=1,MONTH($B26)&lt;&gt;MONTH(StartDate),'У2 Ввод'!$D$184="",'У2 Ввод'!$E$184="",'У2 Ввод'!$D$184&gt;$B26),0,MAX(0,MIN(1,'У2 Ввод'!$E$184-NETWORKDAYS('У2 Ввод'!$D$184,$B26)+1))/Настройки!$E$8*100)</f>
        <v>0</v>
      </c>
      <c r="FX26" s="67" t="n">
        <f aca="false">IF(OR($D26=1,MONTH($B26)&lt;&gt;MONTH(StartDate),'У2 Ввод'!$D$185="",'У2 Ввод'!$E$185="",'У2 Ввод'!$D$185&gt;$B26),0,MAX(0,MIN(1,'У2 Ввод'!$E$185-NETWORKDAYS('У2 Ввод'!$D$185,$B26)+1))/Настройки!$E$8*100)</f>
        <v>0</v>
      </c>
      <c r="FY26" s="67" t="n">
        <f aca="false">IF(OR($D26=1,MONTH($B26)&lt;&gt;MONTH(StartDate),'У2 Ввод'!$D$186="",'У2 Ввод'!$E$186="",'У2 Ввод'!$D$186&gt;$B26),0,MAX(0,MIN(1,'У2 Ввод'!$E$186-NETWORKDAYS('У2 Ввод'!$D$186,$B26)+1))/Настройки!$E$8*100)</f>
        <v>0</v>
      </c>
      <c r="FZ26" s="67" t="n">
        <f aca="false">IF(OR($D26=1,MONTH($B26)&lt;&gt;MONTH(StartDate),'У2 Ввод'!$D$187="",'У2 Ввод'!$E$187="",'У2 Ввод'!$D$187&gt;$B26),0,MAX(0,MIN(1,'У2 Ввод'!$E$187-NETWORKDAYS('У2 Ввод'!$D$187,$B26)+1))/Настройки!$E$8*100)</f>
        <v>0</v>
      </c>
      <c r="GA26" s="67" t="n">
        <f aca="false">IF(OR($D26=1,MONTH($B26)&lt;&gt;MONTH(StartDate),'У2 Ввод'!$D$188="",'У2 Ввод'!$E$188="",'У2 Ввод'!$D$188&gt;$B26),0,MAX(0,MIN(1,'У2 Ввод'!$E$188-NETWORKDAYS('У2 Ввод'!$D$188,$B26)+1))/Настройки!$E$8*100)</f>
        <v>0</v>
      </c>
      <c r="GB26" s="67" t="n">
        <f aca="false">IF(OR($D26=1,MONTH($B26)&lt;&gt;MONTH(StartDate),'У2 Ввод'!$D$189="",'У2 Ввод'!$E$189="",'У2 Ввод'!$D$189&gt;$B26),0,MAX(0,MIN(1,'У2 Ввод'!$E$189-NETWORKDAYS('У2 Ввод'!$D$189,$B26)+1))/Настройки!$E$8*100)</f>
        <v>0</v>
      </c>
      <c r="GC26" s="67" t="n">
        <f aca="false">IF(OR($D26=1,MONTH($B26)&lt;&gt;MONTH(StartDate),'У2 Ввод'!$D$190="",'У2 Ввод'!$E$190="",'У2 Ввод'!$D$190&gt;$B26),0,MAX(0,MIN(1,'У2 Ввод'!$E$190-NETWORKDAYS('У2 Ввод'!$D$190,$B26)+1))/Настройки!$E$8*100)</f>
        <v>0</v>
      </c>
      <c r="GD26" s="67" t="n">
        <f aca="false">IF(OR($D26=1,MONTH($B26)&lt;&gt;MONTH(StartDate),'У2 Ввод'!$D$191="",'У2 Ввод'!$E$191="",'У2 Ввод'!$D$191&gt;$B26),0,MAX(0,MIN(1,'У2 Ввод'!$E$191-NETWORKDAYS('У2 Ввод'!$D$191,$B26)+1))/Настройки!$E$8*100)</f>
        <v>0</v>
      </c>
      <c r="GE26" s="67" t="n">
        <f aca="false">IF(OR($D26=1,MONTH($B26)&lt;&gt;MONTH(StartDate),'У2 Ввод'!$D$192="",'У2 Ввод'!$E$192="",'У2 Ввод'!$D$192&gt;$B26),0,MAX(0,MIN(1,'У2 Ввод'!$E$192-NETWORKDAYS('У2 Ввод'!$D$192,$B26)+1))/Настройки!$E$8*100)</f>
        <v>0</v>
      </c>
      <c r="GF26" s="67" t="n">
        <f aca="false">IF(OR($D26=1,MONTH($B26)&lt;&gt;MONTH(StartDate),'У2 Ввод'!$D$193="",'У2 Ввод'!$E$193="",'У2 Ввод'!$D$193&gt;$B26),0,MAX(0,MIN(1,'У2 Ввод'!$E$193-NETWORKDAYS('У2 Ввод'!$D$193,$B26)+1))/Настройки!$E$8*100)</f>
        <v>0</v>
      </c>
      <c r="GG26" s="67" t="n">
        <f aca="false">IF(OR($D26=1,MONTH($B26)&lt;&gt;MONTH(StartDate),'У2 Ввод'!$D$194="",'У2 Ввод'!$E$194="",'У2 Ввод'!$D$194&gt;$B26),0,MAX(0,MIN(1,'У2 Ввод'!$E$194-NETWORKDAYS('У2 Ввод'!$D$194,$B26)+1))/Настройки!$E$8*100)</f>
        <v>0</v>
      </c>
      <c r="GH26" s="67" t="n">
        <f aca="false">IF(OR($D26=1,MONTH($B26)&lt;&gt;MONTH(StartDate),'У2 Ввод'!$D$195="",'У2 Ввод'!$E$195="",'У2 Ввод'!$D$195&gt;$B26),0,MAX(0,MIN(1,'У2 Ввод'!$E$195-NETWORKDAYS('У2 Ввод'!$D$195,$B26)+1))/Настройки!$E$8*100)</f>
        <v>0</v>
      </c>
      <c r="GI26" s="67" t="n">
        <f aca="false">IF(OR($D26=1,MONTH($B26)&lt;&gt;MONTH(StartDate),'У2 Ввод'!$D$196="",'У2 Ввод'!$E$196="",'У2 Ввод'!$D$196&gt;$B26),0,MAX(0,MIN(1,'У2 Ввод'!$E$196-NETWORKDAYS('У2 Ввод'!$D$196,$B26)+1))/Настройки!$E$8*100)</f>
        <v>0</v>
      </c>
      <c r="GJ26" s="67" t="n">
        <f aca="false">IF(OR($D26=1,MONTH($B26)&lt;&gt;MONTH(StartDate),'У2 Ввод'!$D$197="",'У2 Ввод'!$E$197="",'У2 Ввод'!$D$197&gt;$B26),0,MAX(0,MIN(1,'У2 Ввод'!$E$197-NETWORKDAYS('У2 Ввод'!$D$197,$B26)+1))/Настройки!$E$8*100)</f>
        <v>0</v>
      </c>
      <c r="GK26" s="67" t="n">
        <f aca="false">IF(OR($D26=1,MONTH($B26)&lt;&gt;MONTH(StartDate),'У2 Ввод'!$D$198="",'У2 Ввод'!$E$198="",'У2 Ввод'!$D$198&gt;$B26),0,MAX(0,MIN(1,'У2 Ввод'!$E$198-NETWORKDAYS('У2 Ввод'!$D$198,$B26)+1))/Настройки!$E$8*100)</f>
        <v>0</v>
      </c>
      <c r="GL26" s="67" t="n">
        <f aca="false">IF(OR($D26=1,MONTH($B26)&lt;&gt;MONTH(StartDate),'У2 Ввод'!$D$199="",'У2 Ввод'!$E$199="",'У2 Ввод'!$D$199&gt;$B26),0,MAX(0,MIN(1,'У2 Ввод'!$E$199-NETWORKDAYS('У2 Ввод'!$D$199,$B26)+1))/Настройки!$E$8*100)</f>
        <v>0</v>
      </c>
      <c r="GM26" s="67" t="n">
        <f aca="false">IF(OR($D26=1,MONTH($B26)&lt;&gt;MONTH(StartDate),'У2 Ввод'!$D$200="",'У2 Ввод'!$E$200="",'У2 Ввод'!$D$200&gt;$B26),0,MAX(0,MIN(1,'У2 Ввод'!$E$200-NETWORKDAYS('У2 Ввод'!$D$200,$B26)+1))/Настройки!$E$8*100)</f>
        <v>0</v>
      </c>
      <c r="GN26" s="67" t="n">
        <f aca="false">IF(OR($D26=1,MONTH($B26)&lt;&gt;MONTH(StartDate),'У2 Ввод'!$D$201="",'У2 Ввод'!$E$201="",'У2 Ввод'!$D$201&gt;$B26),0,MAX(0,MIN(1,'У2 Ввод'!$E$201-NETWORKDAYS('У2 Ввод'!$D$201,$B26)+1))/Настройки!$E$8*100)</f>
        <v>0</v>
      </c>
      <c r="GO26" s="67" t="n">
        <f aca="false">IF(OR($D26=1,MONTH($B26)&lt;&gt;MONTH(StartDate),'У2 Ввод'!$D$202="",'У2 Ввод'!$E$202="",'У2 Ввод'!$D$202&gt;$B26),0,MAX(0,MIN(1,'У2 Ввод'!$E$202-NETWORKDAYS('У2 Ввод'!$D$202,$B26)+1))/Настройки!$E$8*100)</f>
        <v>0</v>
      </c>
      <c r="GP26" s="67" t="n">
        <f aca="false">IF(OR($D26=1,MONTH($B26)&lt;&gt;MONTH(StartDate),'У2 Ввод'!$D$203="",'У2 Ввод'!$E$203="",'У2 Ввод'!$D$203&gt;$B26),0,MAX(0,MIN(1,'У2 Ввод'!$E$203-NETWORKDAYS('У2 Ввод'!$D$203,$B26)+1))/Настройки!$E$8*100)</f>
        <v>0</v>
      </c>
      <c r="GQ26" s="67" t="n">
        <f aca="false">IF(OR($D26=1,MONTH($B26)&lt;&gt;MONTH(StartDate),'У2 Ввод'!$D$204="",'У2 Ввод'!$E$204="",'У2 Ввод'!$D$204&gt;$B26),0,MAX(0,MIN(1,'У2 Ввод'!$E$204-NETWORKDAYS('У2 Ввод'!$D$204,$B26)+1))/Настройки!$E$8*100)</f>
        <v>0</v>
      </c>
      <c r="GR26" s="67" t="n">
        <f aca="false">IF(OR($D26=1,MONTH($B26)&lt;&gt;MONTH(StartDate),'У2 Ввод'!$D$205="",'У2 Ввод'!$E$205="",'У2 Ввод'!$D$205&gt;$B26),0,MAX(0,MIN(1,'У2 Ввод'!$E$205-NETWORKDAYS('У2 Ввод'!$D$205,$B26)+1))/Настройки!$E$8*100)</f>
        <v>0</v>
      </c>
      <c r="GS26" s="67" t="n">
        <f aca="false">IF(OR($D26=1,MONTH($B26)&lt;&gt;MONTH(StartDate),'У2 Ввод'!$D$206="",'У2 Ввод'!$E$206="",'У2 Ввод'!$D$206&gt;$B26),0,MAX(0,MIN(1,'У2 Ввод'!$E$206-NETWORKDAYS('У2 Ввод'!$D$206,$B26)+1))/Настройки!$E$8*100)</f>
        <v>0</v>
      </c>
      <c r="GT26" s="67" t="n">
        <f aca="false">IF(OR($D26=1,MONTH($B26)&lt;&gt;MONTH(StartDate),'У2 Ввод'!$D$207="",'У2 Ввод'!$E$207="",'У2 Ввод'!$D$207&gt;$B26),0,MAX(0,MIN(1,'У2 Ввод'!$E$207-NETWORKDAYS('У2 Ввод'!$D$207,$B26)+1))/Настройки!$E$8*100)</f>
        <v>0</v>
      </c>
      <c r="GU26" s="67" t="n">
        <f aca="false">IF(OR($D26=1,MONTH($B26)&lt;&gt;MONTH(StartDate),'У2 Ввод'!$D$208="",'У2 Ввод'!$E$208="",'У2 Ввод'!$D$208&gt;$B26),0,MAX(0,MIN(1,'У2 Ввод'!$E$208-NETWORKDAYS('У2 Ввод'!$D$208,$B26)+1))/Настройки!$E$8*100)</f>
        <v>0</v>
      </c>
      <c r="GV26" s="67" t="n">
        <f aca="false">IF(OR($D26=1,MONTH($B26)&lt;&gt;MONTH(StartDate),'У2 Ввод'!$D$209="",'У2 Ввод'!$E$209="",'У2 Ввод'!$D$209&gt;$B26),0,MAX(0,MIN(1,'У2 Ввод'!$E$209-NETWORKDAYS('У2 Ввод'!$D$209,$B26)+1))/Настройки!$E$8*100)</f>
        <v>0</v>
      </c>
      <c r="GW26" s="67" t="n">
        <f aca="false">IF(OR($D26=1,MONTH($B26)&lt;&gt;MONTH(StartDate),'У2 Ввод'!$D$210="",'У2 Ввод'!$E$210="",'У2 Ввод'!$D$210&gt;$B26),0,MAX(0,MIN(1,'У2 Ввод'!$E$210-NETWORKDAYS('У2 Ввод'!$D$210,$B26)+1))/Настройки!$E$8*100)</f>
        <v>0</v>
      </c>
      <c r="GX26" s="67" t="n">
        <f aca="false">IF(OR($D26=1,MONTH($B26)&lt;&gt;MONTH(StartDate),'У2 Ввод'!$D$211="",'У2 Ввод'!$E$211="",'У2 Ввод'!$D$211&gt;$B26),0,MAX(0,MIN(1,'У2 Ввод'!$E$211-NETWORKDAYS('У2 Ввод'!$D$211,$B26)+1))/Настройки!$E$8*100)</f>
        <v>0</v>
      </c>
      <c r="GY26" s="67" t="n">
        <f aca="false">IF(OR($D26=1,MONTH($B26)&lt;&gt;MONTH(StartDate),'У2 Ввод'!$D$212="",'У2 Ввод'!$E$212="",'У2 Ввод'!$D$212&gt;$B26),0,MAX(0,MIN(1,'У2 Ввод'!$E$212-NETWORKDAYS('У2 Ввод'!$D$212,$B26)+1))/Настройки!$E$8*100)</f>
        <v>0</v>
      </c>
      <c r="GZ26" s="67" t="n">
        <f aca="false">IF(OR($D26=1,MONTH($B26)&lt;&gt;MONTH(StartDate),'У2 Ввод'!$D$213="",'У2 Ввод'!$E$213="",'У2 Ввод'!$D$213&gt;$B26),0,MAX(0,MIN(1,'У2 Ввод'!$E$213-NETWORKDAYS('У2 Ввод'!$D$213,$B26)+1))/Настройки!$E$8*100)</f>
        <v>0</v>
      </c>
      <c r="HA26" s="67" t="n">
        <f aca="false">IF(OR($D26=1,MONTH($B26)&lt;&gt;MONTH(StartDate),'У2 Ввод'!$D$214="",'У2 Ввод'!$E$214="",'У2 Ввод'!$D$214&gt;$B26),0,MAX(0,MIN(1,'У2 Ввод'!$E$214-NETWORKDAYS('У2 Ввод'!$D$214,$B26)+1))/Настройки!$E$8*100)</f>
        <v>0</v>
      </c>
      <c r="HB26" s="67" t="n">
        <f aca="false">IF(OR($D26=1,MONTH($B26)&lt;&gt;MONTH(StartDate),'У2 Ввод'!$D$215="",'У2 Ввод'!$E$215="",'У2 Ввод'!$D$215&gt;$B26),0,MAX(0,MIN(1,'У2 Ввод'!$E$215-NETWORKDAYS('У2 Ввод'!$D$215,$B26)+1))/Настройки!$E$8*100)</f>
        <v>0</v>
      </c>
      <c r="HC26" s="67" t="n">
        <f aca="false">IF(OR($D26=1,MONTH($B26)&lt;&gt;MONTH(StartDate),'У2 Ввод'!$D$216="",'У2 Ввод'!$E$216="",'У2 Ввод'!$D$216&gt;$B26),0,MAX(0,MIN(1,'У2 Ввод'!$E$216-NETWORKDAYS('У2 Ввод'!$D$216,$B26)+1))/Настройки!$E$8*100)</f>
        <v>0</v>
      </c>
      <c r="HD26" s="67" t="n">
        <f aca="false">IF(OR($D26=1,MONTH($B26)&lt;&gt;MONTH(StartDate),'У2 Ввод'!$D$217="",'У2 Ввод'!$E$217="",'У2 Ввод'!$D$217&gt;$B26),0,MAX(0,MIN(1,'У2 Ввод'!$E$217-NETWORKDAYS('У2 Ввод'!$D$217,$B26)+1))/Настройки!$E$8*100)</f>
        <v>0</v>
      </c>
      <c r="HE26" s="67" t="n">
        <f aca="false">IF(OR($D26=1,MONTH($B26)&lt;&gt;MONTH(StartDate),'У2 Ввод'!$D$218="",'У2 Ввод'!$E$218="",'У2 Ввод'!$D$218&gt;$B26),0,MAX(0,MIN(1,'У2 Ввод'!$E$218-NETWORKDAYS('У2 Ввод'!$D$218,$B26)+1))/Настройки!$E$8*100)</f>
        <v>0</v>
      </c>
      <c r="HF26" s="67" t="n">
        <f aca="false">IF(OR($D26=1,MONTH($B26)&lt;&gt;MONTH(StartDate),'У2 Ввод'!$D$219="",'У2 Ввод'!$E$219="",'У2 Ввод'!$D$219&gt;$B26),0,MAX(0,MIN(1,'У2 Ввод'!$E$219-NETWORKDAYS('У2 Ввод'!$D$219,$B26)+1))/Настройки!$E$8*100)</f>
        <v>0</v>
      </c>
      <c r="HG26" s="67" t="n">
        <f aca="false">IF(OR($D26=1,MONTH($B26)&lt;&gt;MONTH(StartDate),'У2 Ввод'!$D$220="",'У2 Ввод'!$E$220="",'У2 Ввод'!$D$220&gt;$B26),0,MAX(0,MIN(1,'У2 Ввод'!$E$220-NETWORKDAYS('У2 Ввод'!$D$220,$B26)+1))/Настройки!$E$8*100)</f>
        <v>0</v>
      </c>
      <c r="HH26" s="67" t="n">
        <f aca="false">IF(OR($D26=1,MONTH($B26)&lt;&gt;MONTH(StartDate),'У2 Ввод'!$D$221="",'У2 Ввод'!$E$221="",'У2 Ввод'!$D$221&gt;$B26),0,MAX(0,MIN(1,'У2 Ввод'!$E$221-NETWORKDAYS('У2 Ввод'!$D$221,$B26)+1))/Настройки!$E$8*100)</f>
        <v>0</v>
      </c>
      <c r="HI26" s="67" t="n">
        <f aca="false">IF(OR($D26=1,MONTH($B26)&lt;&gt;MONTH(StartDate),'У2 Ввод'!$D$222="",'У2 Ввод'!$E$222="",'У2 Ввод'!$D$222&gt;$B26),0,MAX(0,MIN(1,'У2 Ввод'!$E$222-NETWORKDAYS('У2 Ввод'!$D$222,$B26)+1))/Настройки!$E$8*100)</f>
        <v>0</v>
      </c>
      <c r="HJ26" s="67" t="n">
        <f aca="false">IF(OR($D26=1,MONTH($B26)&lt;&gt;MONTH(StartDate),'У2 Ввод'!$D$223="",'У2 Ввод'!$E$223="",'У2 Ввод'!$D$223&gt;$B26),0,MAX(0,MIN(1,'У2 Ввод'!$E$223-NETWORKDAYS('У2 Ввод'!$D$223,$B26)+1))/Настройки!$E$8*100)</f>
        <v>0</v>
      </c>
      <c r="HK26" s="67" t="n">
        <f aca="false">IF(OR($D26=1,MONTH($B26)&lt;&gt;MONTH(StartDate),'У2 Ввод'!$D$224="",'У2 Ввод'!$E$224="",'У2 Ввод'!$D$224&gt;$B26),0,MAX(0,MIN(1,'У2 Ввод'!$E$224-NETWORKDAYS('У2 Ввод'!$D$224,$B26)+1))/Настройки!$E$8*100)</f>
        <v>0</v>
      </c>
      <c r="HL26" s="67" t="n">
        <f aca="false">IF(OR($D26=1,MONTH($B26)&lt;&gt;MONTH(StartDate),'У2 Ввод'!$D$225="",'У2 Ввод'!$E$225="",'У2 Ввод'!$D$225&gt;$B26),0,MAX(0,MIN(1,'У2 Ввод'!$E$225-NETWORKDAYS('У2 Ввод'!$D$225,$B26)+1))/Настройки!$E$8*100)</f>
        <v>0</v>
      </c>
      <c r="HM26" s="67" t="n">
        <f aca="false">IF(OR($D26=1,MONTH($B26)&lt;&gt;MONTH(StartDate),'У2 Ввод'!$D$226="",'У2 Ввод'!$E$226="",'У2 Ввод'!$D$226&gt;$B26),0,MAX(0,MIN(1,'У2 Ввод'!$E$226-NETWORKDAYS('У2 Ввод'!$D$226,$B26)+1))/Настройки!$E$8*100)</f>
        <v>0</v>
      </c>
      <c r="HN26" s="67" t="n">
        <f aca="false">IF(OR($D26=1,MONTH($B26)&lt;&gt;MONTH(StartDate),'У2 Ввод'!$D$227="",'У2 Ввод'!$E$227="",'У2 Ввод'!$D$227&gt;$B26),0,MAX(0,MIN(1,'У2 Ввод'!$E$227-NETWORKDAYS('У2 Ввод'!$D$227,$B26)+1))/Настройки!$E$8*100)</f>
        <v>0</v>
      </c>
      <c r="HO26" s="67" t="n">
        <f aca="false">IF(OR($D26=1,MONTH($B26)&lt;&gt;MONTH(StartDate),'У2 Ввод'!$D$228="",'У2 Ввод'!$E$228="",'У2 Ввод'!$D$228&gt;$B26),0,MAX(0,MIN(1,'У2 Ввод'!$E$228-NETWORKDAYS('У2 Ввод'!$D$228,$B26)+1))/Настройки!$E$8*100)</f>
        <v>0</v>
      </c>
      <c r="HP26" s="67" t="n">
        <f aca="false">IF(OR($D26=1,MONTH($B26)&lt;&gt;MONTH(StartDate),'У2 Ввод'!$D$229="",'У2 Ввод'!$E$229="",'У2 Ввод'!$D$229&gt;$B26),0,MAX(0,MIN(1,'У2 Ввод'!$E$229-NETWORKDAYS('У2 Ввод'!$D$229,$B26)+1))/Настройки!$E$8*100)</f>
        <v>0</v>
      </c>
      <c r="HQ26" s="67" t="n">
        <f aca="false">IF(OR($D26=1,MONTH($B26)&lt;&gt;MONTH(StartDate),'У2 Ввод'!$D$230="",'У2 Ввод'!$E$230="",'У2 Ввод'!$D$230&gt;$B26),0,MAX(0,MIN(1,'У2 Ввод'!$E$230-NETWORKDAYS('У2 Ввод'!$D$230,$B26)+1))/Настройки!$E$8*100)</f>
        <v>0</v>
      </c>
      <c r="HR26" s="67" t="n">
        <f aca="false">IF(OR($D26=1,MONTH($B26)&lt;&gt;MONTH(StartDate),'У2 Ввод'!$D$231="",'У2 Ввод'!$E$231="",'У2 Ввод'!$D$231&gt;$B26),0,MAX(0,MIN(1,'У2 Ввод'!$E$231-NETWORKDAYS('У2 Ввод'!$D$231,$B26)+1))/Настройки!$E$8*100)</f>
        <v>0</v>
      </c>
      <c r="HS26" s="67" t="n">
        <f aca="false">IF(OR($D26=1,MONTH($B26)&lt;&gt;MONTH(StartDate),'У2 Ввод'!$D$232="",'У2 Ввод'!$E$232="",'У2 Ввод'!$D$232&gt;$B26),0,MAX(0,MIN(1,'У2 Ввод'!$E$232-NETWORKDAYS('У2 Ввод'!$D$232,$B26)+1))/Настройки!$E$8*100)</f>
        <v>0</v>
      </c>
      <c r="HT26" s="67" t="n">
        <f aca="false">IF(OR($D26=1,MONTH($B26)&lt;&gt;MONTH(StartDate),'У2 Ввод'!$D$233="",'У2 Ввод'!$E$233="",'У2 Ввод'!$D$233&gt;$B26),0,MAX(0,MIN(1,'У2 Ввод'!$E$233-NETWORKDAYS('У2 Ввод'!$D$233,$B26)+1))/Настройки!$E$8*100)</f>
        <v>0</v>
      </c>
      <c r="HU26" s="67" t="n">
        <f aca="false">IF(OR($D26=1,MONTH($B26)&lt;&gt;MONTH(StartDate),'У2 Ввод'!$D$234="",'У2 Ввод'!$E$234="",'У2 Ввод'!$D$234&gt;$B26),0,MAX(0,MIN(1,'У2 Ввод'!$E$234-NETWORKDAYS('У2 Ввод'!$D$234,$B26)+1))/Настройки!$E$8*100)</f>
        <v>0</v>
      </c>
      <c r="HV26" s="67" t="n">
        <f aca="false">IF(OR($D26=1,MONTH($B26)&lt;&gt;MONTH(StartDate),'У2 Ввод'!$D$235="",'У2 Ввод'!$E$235="",'У2 Ввод'!$D$235&gt;$B26),0,MAX(0,MIN(1,'У2 Ввод'!$E$235-NETWORKDAYS('У2 Ввод'!$D$235,$B26)+1))/Настройки!$E$8*100)</f>
        <v>0</v>
      </c>
      <c r="HW26" s="67" t="n">
        <f aca="false">IF(OR($D26=1,MONTH($B26)&lt;&gt;MONTH(StartDate),'У2 Ввод'!$D$236="",'У2 Ввод'!$E$236="",'У2 Ввод'!$D$236&gt;$B26),0,MAX(0,MIN(1,'У2 Ввод'!$E$236-NETWORKDAYS('У2 Ввод'!$D$236,$B26)+1))/Настройки!$E$8*100)</f>
        <v>0</v>
      </c>
      <c r="HX26" s="67" t="n">
        <f aca="false">IF(OR($D26=1,MONTH($B26)&lt;&gt;MONTH(StartDate),'У2 Ввод'!$D$237="",'У2 Ввод'!$E$237="",'У2 Ввод'!$D$237&gt;$B26),0,MAX(0,MIN(1,'У2 Ввод'!$E$237-NETWORKDAYS('У2 Ввод'!$D$237,$B26)+1))/Настройки!$E$8*100)</f>
        <v>0</v>
      </c>
      <c r="HY26" s="67" t="n">
        <f aca="false">IF(OR($D26=1,MONTH($B26)&lt;&gt;MONTH(StartDate),'У2 Ввод'!$D$238="",'У2 Ввод'!$E$238="",'У2 Ввод'!$D$238&gt;$B26),0,MAX(0,MIN(1,'У2 Ввод'!$E$238-NETWORKDAYS('У2 Ввод'!$D$238,$B26)+1))/Настройки!$E$8*100)</f>
        <v>0</v>
      </c>
      <c r="HZ26" s="67" t="n">
        <f aca="false">IF(OR($D26=1,MONTH($B26)&lt;&gt;MONTH(StartDate),'У2 Ввод'!$D$239="",'У2 Ввод'!$E$239="",'У2 Ввод'!$D$239&gt;$B26),0,MAX(0,MIN(1,'У2 Ввод'!$E$239-NETWORKDAYS('У2 Ввод'!$D$239,$B26)+1))/Настройки!$E$8*100)</f>
        <v>0</v>
      </c>
      <c r="IA26" s="67" t="n">
        <f aca="false">IF(OR($D26=1,MONTH($B26)&lt;&gt;MONTH(StartDate),'У2 Ввод'!$D$240="",'У2 Ввод'!$E$240="",'У2 Ввод'!$D$240&gt;$B26),0,MAX(0,MIN(1,'У2 Ввод'!$E$240-NETWORKDAYS('У2 Ввод'!$D$240,$B26)+1))/Настройки!$E$8*100)</f>
        <v>0</v>
      </c>
      <c r="IB26" s="67" t="n">
        <f aca="false">IF(OR($D26=1,MONTH($B26)&lt;&gt;MONTH(StartDate),'У2 Ввод'!$D$241="",'У2 Ввод'!$E$241="",'У2 Ввод'!$D$241&gt;$B26),0,MAX(0,MIN(1,'У2 Ввод'!$E$241-NETWORKDAYS('У2 Ввод'!$D$241,$B26)+1))/Настройки!$E$8*100)</f>
        <v>0</v>
      </c>
      <c r="IC26" s="67" t="n">
        <f aca="false">IF(OR($D26=1,MONTH($B26)&lt;&gt;MONTH(StartDate),'У2 Ввод'!$D$242="",'У2 Ввод'!$E$242="",'У2 Ввод'!$D$242&gt;$B26),0,MAX(0,MIN(1,'У2 Ввод'!$E$242-NETWORKDAYS('У2 Ввод'!$D$242,$B26)+1))/Настройки!$E$8*100)</f>
        <v>0</v>
      </c>
      <c r="ID26" s="67" t="n">
        <f aca="false">IF(OR($D26=1,MONTH($B26)&lt;&gt;MONTH(StartDate),'У2 Ввод'!$D$243="",'У2 Ввод'!$E$243="",'У2 Ввод'!$D$243&gt;$B26),0,MAX(0,MIN(1,'У2 Ввод'!$E$243-NETWORKDAYS('У2 Ввод'!$D$243,$B26)+1))/Настройки!$E$8*100)</f>
        <v>0</v>
      </c>
      <c r="IE26" s="67" t="n">
        <f aca="false">IF(OR($D26=1,MONTH($B26)&lt;&gt;MONTH(StartDate),'У2 Ввод'!$D$244="",'У2 Ввод'!$E$244="",'У2 Ввод'!$D$244&gt;$B26),0,MAX(0,MIN(1,'У2 Ввод'!$E$244-NETWORKDAYS('У2 Ввод'!$D$244,$B26)+1))/Настройки!$E$8*100)</f>
        <v>0</v>
      </c>
      <c r="IF26" s="67" t="n">
        <f aca="false">IF(OR($D26=1,MONTH($B26)&lt;&gt;MONTH(StartDate),'У2 Ввод'!$D$245="",'У2 Ввод'!$E$245="",'У2 Ввод'!$D$245&gt;$B26),0,MAX(0,MIN(1,'У2 Ввод'!$E$245-NETWORKDAYS('У2 Ввод'!$D$245,$B26)+1))/Настройки!$E$8*100)</f>
        <v>0</v>
      </c>
      <c r="IG26" s="67" t="n">
        <f aca="false">IF(OR($D26=1,MONTH($B26)&lt;&gt;MONTH(StartDate),'У2 Ввод'!$D$246="",'У2 Ввод'!$E$246="",'У2 Ввод'!$D$246&gt;$B26),0,MAX(0,MIN(1,'У2 Ввод'!$E$246-NETWORKDAYS('У2 Ввод'!$D$246,$B26)+1))/Настройки!$E$8*100)</f>
        <v>0</v>
      </c>
      <c r="IH26" s="67" t="n">
        <f aca="false">IF(OR($D26=1,MONTH($B26)&lt;&gt;MONTH(StartDate),'У2 Ввод'!$D$247="",'У2 Ввод'!$E$247="",'У2 Ввод'!$D$247&gt;$B26),0,MAX(0,MIN(1,'У2 Ввод'!$E$247-NETWORKDAYS('У2 Ввод'!$D$247,$B26)+1))/Настройки!$E$8*100)</f>
        <v>0</v>
      </c>
      <c r="II26" s="67" t="n">
        <f aca="false">IF(OR($D26=1,MONTH($B26)&lt;&gt;MONTH(StartDate),'У2 Ввод'!$D$248="",'У2 Ввод'!$E$248="",'У2 Ввод'!$D$248&gt;$B26),0,MAX(0,MIN(1,'У2 Ввод'!$E$248-NETWORKDAYS('У2 Ввод'!$D$248,$B26)+1))/Настройки!$E$8*100)</f>
        <v>0</v>
      </c>
      <c r="IJ26" s="67" t="n">
        <f aca="false">IF(OR($D26=1,MONTH($B26)&lt;&gt;MONTH(StartDate),'У2 Ввод'!$D$249="",'У2 Ввод'!$E$249="",'У2 Ввод'!$D$249&gt;$B26),0,MAX(0,MIN(1,'У2 Ввод'!$E$249-NETWORKDAYS('У2 Ввод'!$D$249,$B26)+1))/Настройки!$E$8*100)</f>
        <v>0</v>
      </c>
      <c r="IK26" s="67" t="n">
        <f aca="false">IF(OR($D26=1,MONTH($B26)&lt;&gt;MONTH(StartDate),'У2 Ввод'!$D$250="",'У2 Ввод'!$E$250="",'У2 Ввод'!$D$250&gt;$B26),0,MAX(0,MIN(1,'У2 Ввод'!$E$250-NETWORKDAYS('У2 Ввод'!$D$250,$B26)+1))/Настройки!$E$8*100)</f>
        <v>0</v>
      </c>
      <c r="IL26" s="67" t="n">
        <f aca="false">IF(OR($D26=1,MONTH($B26)&lt;&gt;MONTH(StartDate),'У2 Ввод'!$D$251="",'У2 Ввод'!$E$251="",'У2 Ввод'!$D$251&gt;$B26),0,MAX(0,MIN(1,'У2 Ввод'!$E$251-NETWORKDAYS('У2 Ввод'!$D$251,$B26)+1))/Настройки!$E$8*100)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IF(OR($D27=1,MONTH($B27)&lt;&gt;MONTH(StartDate),'У2 Ввод'!$D$12="",'У2 Ввод'!$E$12="",'У2 Ввод'!$D$12&gt;$B27),0,MAX(0,MIN(1,'У2 Ввод'!$E$12-NETWORKDAYS('У2 Ввод'!$D$12,$B27)+1))/Настройки!$E$8*100)</f>
        <v>0</v>
      </c>
      <c r="H27" s="67" t="n">
        <f aca="false">IF(OR($D27=1,MONTH($B27)&lt;&gt;MONTH(StartDate),'У2 Ввод'!$D$13="",'У2 Ввод'!$E$13="",'У2 Ввод'!$D$13&gt;$B27),0,MAX(0,MIN(1,'У2 Ввод'!$E$13-NETWORKDAYS('У2 Ввод'!$D$13,$B27)+1))/Настройки!$E$8*100)</f>
        <v>0</v>
      </c>
      <c r="I27" s="67" t="n">
        <f aca="false">IF(OR($D27=1,MONTH($B27)&lt;&gt;MONTH(StartDate),'У2 Ввод'!$D$14="",'У2 Ввод'!$E$14="",'У2 Ввод'!$D$14&gt;$B27),0,MAX(0,MIN(1,'У2 Ввод'!$E$14-NETWORKDAYS('У2 Ввод'!$D$14,$B27)+1))/Настройки!$E$8*100)</f>
        <v>0</v>
      </c>
      <c r="J27" s="67" t="n">
        <f aca="false">IF(OR($D27=1,MONTH($B27)&lt;&gt;MONTH(StartDate),'У2 Ввод'!$D$15="",'У2 Ввод'!$E$15="",'У2 Ввод'!$D$15&gt;$B27),0,MAX(0,MIN(1,'У2 Ввод'!$E$15-NETWORKDAYS('У2 Ввод'!$D$15,$B27)+1))/Настройки!$E$8*100)</f>
        <v>0</v>
      </c>
      <c r="K27" s="67" t="n">
        <f aca="false">IF(OR($D27=1,MONTH($B27)&lt;&gt;MONTH(StartDate),'У2 Ввод'!$D$16="",'У2 Ввод'!$E$16="",'У2 Ввод'!$D$16&gt;$B27),0,MAX(0,MIN(1,'У2 Ввод'!$E$16-NETWORKDAYS('У2 Ввод'!$D$16,$B27)+1))/Настройки!$E$8*100)</f>
        <v>0</v>
      </c>
      <c r="L27" s="67" t="n">
        <f aca="false">IF(OR($D27=1,MONTH($B27)&lt;&gt;MONTH(StartDate),'У2 Ввод'!$D$17="",'У2 Ввод'!$E$17="",'У2 Ввод'!$D$17&gt;$B27),0,MAX(0,MIN(1,'У2 Ввод'!$E$17-NETWORKDAYS('У2 Ввод'!$D$17,$B27)+1))/Настройки!$E$8*100)</f>
        <v>0</v>
      </c>
      <c r="M27" s="67" t="n">
        <f aca="false">IF(OR($D27=1,MONTH($B27)&lt;&gt;MONTH(StartDate),'У2 Ввод'!$D$18="",'У2 Ввод'!$E$18="",'У2 Ввод'!$D$18&gt;$B27),0,MAX(0,MIN(1,'У2 Ввод'!$E$18-NETWORKDAYS('У2 Ввод'!$D$18,$B27)+1))/Настройки!$E$8*100)</f>
        <v>0</v>
      </c>
      <c r="N27" s="67" t="n">
        <f aca="false">IF(OR($D27=1,MONTH($B27)&lt;&gt;MONTH(StartDate),'У2 Ввод'!$D$19="",'У2 Ввод'!$E$19="",'У2 Ввод'!$D$19&gt;$B27),0,MAX(0,MIN(1,'У2 Ввод'!$E$19-NETWORKDAYS('У2 Ввод'!$D$19,$B27)+1))/Настройки!$E$8*100)</f>
        <v>0</v>
      </c>
      <c r="O27" s="67" t="n">
        <f aca="false">IF(OR($D27=1,MONTH($B27)&lt;&gt;MONTH(StartDate),'У2 Ввод'!$D$20="",'У2 Ввод'!$E$20="",'У2 Ввод'!$D$20&gt;$B27),0,MAX(0,MIN(1,'У2 Ввод'!$E$20-NETWORKDAYS('У2 Ввод'!$D$20,$B27)+1))/Настройки!$E$8*100)</f>
        <v>0</v>
      </c>
      <c r="P27" s="67" t="n">
        <f aca="false">IF(OR($D27=1,MONTH($B27)&lt;&gt;MONTH(StartDate),'У2 Ввод'!$D$21="",'У2 Ввод'!$E$21="",'У2 Ввод'!$D$21&gt;$B27),0,MAX(0,MIN(1,'У2 Ввод'!$E$21-NETWORKDAYS('У2 Ввод'!$D$21,$B27)+1))/Настройки!$E$8*100)</f>
        <v>0</v>
      </c>
      <c r="Q27" s="67" t="n">
        <f aca="false">IF(OR($D27=1,MONTH($B27)&lt;&gt;MONTH(StartDate),'У2 Ввод'!$D$22="",'У2 Ввод'!$E$22="",'У2 Ввод'!$D$22&gt;$B27),0,MAX(0,MIN(1,'У2 Ввод'!$E$22-NETWORKDAYS('У2 Ввод'!$D$22,$B27)+1))/Настройки!$E$8*100)</f>
        <v>0</v>
      </c>
      <c r="R27" s="67" t="n">
        <f aca="false">IF(OR($D27=1,MONTH($B27)&lt;&gt;MONTH(StartDate),'У2 Ввод'!$D$23="",'У2 Ввод'!$E$23="",'У2 Ввод'!$D$23&gt;$B27),0,MAX(0,MIN(1,'У2 Ввод'!$E$23-NETWORKDAYS('У2 Ввод'!$D$23,$B27)+1))/Настройки!$E$8*100)</f>
        <v>0</v>
      </c>
      <c r="S27" s="67" t="n">
        <f aca="false">IF(OR($D27=1,MONTH($B27)&lt;&gt;MONTH(StartDate),'У2 Ввод'!$D$24="",'У2 Ввод'!$E$24="",'У2 Ввод'!$D$24&gt;$B27),0,MAX(0,MIN(1,'У2 Ввод'!$E$24-NETWORKDAYS('У2 Ввод'!$D$24,$B27)+1))/Настройки!$E$8*100)</f>
        <v>0</v>
      </c>
      <c r="T27" s="67" t="n">
        <f aca="false">IF(OR($D27=1,MONTH($B27)&lt;&gt;MONTH(StartDate),'У2 Ввод'!$D$25="",'У2 Ввод'!$E$25="",'У2 Ввод'!$D$25&gt;$B27),0,MAX(0,MIN(1,'У2 Ввод'!$E$25-NETWORKDAYS('У2 Ввод'!$D$25,$B27)+1))/Настройки!$E$8*100)</f>
        <v>0</v>
      </c>
      <c r="U27" s="67" t="n">
        <f aca="false">IF(OR($D27=1,MONTH($B27)&lt;&gt;MONTH(StartDate),'У2 Ввод'!$D$26="",'У2 Ввод'!$E$26="",'У2 Ввод'!$D$26&gt;$B27),0,MAX(0,MIN(1,'У2 Ввод'!$E$26-NETWORKDAYS('У2 Ввод'!$D$26,$B27)+1))/Настройки!$E$8*100)</f>
        <v>0</v>
      </c>
      <c r="V27" s="67" t="n">
        <f aca="false">IF(OR($D27=1,MONTH($B27)&lt;&gt;MONTH(StartDate),'У2 Ввод'!$D$27="",'У2 Ввод'!$E$27="",'У2 Ввод'!$D$27&gt;$B27),0,MAX(0,MIN(1,'У2 Ввод'!$E$27-NETWORKDAYS('У2 Ввод'!$D$27,$B27)+1))/Настройки!$E$8*100)</f>
        <v>0</v>
      </c>
      <c r="W27" s="67" t="n">
        <f aca="false">IF(OR($D27=1,MONTH($B27)&lt;&gt;MONTH(StartDate),'У2 Ввод'!$D$28="",'У2 Ввод'!$E$28="",'У2 Ввод'!$D$28&gt;$B27),0,MAX(0,MIN(1,'У2 Ввод'!$E$28-NETWORKDAYS('У2 Ввод'!$D$28,$B27)+1))/Настройки!$E$8*100)</f>
        <v>0</v>
      </c>
      <c r="X27" s="67" t="n">
        <f aca="false">IF(OR($D27=1,MONTH($B27)&lt;&gt;MONTH(StartDate),'У2 Ввод'!$D$29="",'У2 Ввод'!$E$29="",'У2 Ввод'!$D$29&gt;$B27),0,MAX(0,MIN(1,'У2 Ввод'!$E$29-NETWORKDAYS('У2 Ввод'!$D$29,$B27)+1))/Настройки!$E$8*100)</f>
        <v>0</v>
      </c>
      <c r="Y27" s="67" t="n">
        <f aca="false">IF(OR($D27=1,MONTH($B27)&lt;&gt;MONTH(StartDate),'У2 Ввод'!$D$30="",'У2 Ввод'!$E$30="",'У2 Ввод'!$D$30&gt;$B27),0,MAX(0,MIN(1,'У2 Ввод'!$E$30-NETWORKDAYS('У2 Ввод'!$D$30,$B27)+1))/Настройки!$E$8*100)</f>
        <v>0</v>
      </c>
      <c r="Z27" s="67" t="n">
        <f aca="false">IF(OR($D27=1,MONTH($B27)&lt;&gt;MONTH(StartDate),'У2 Ввод'!$D$31="",'У2 Ввод'!$E$31="",'У2 Ввод'!$D$31&gt;$B27),0,MAX(0,MIN(1,'У2 Ввод'!$E$31-NETWORKDAYS('У2 Ввод'!$D$31,$B27)+1))/Настройки!$E$8*100)</f>
        <v>0</v>
      </c>
      <c r="AA27" s="67" t="n">
        <f aca="false">IF(OR($D27=1,MONTH($B27)&lt;&gt;MONTH(StartDate),'У2 Ввод'!$D$32="",'У2 Ввод'!$E$32="",'У2 Ввод'!$D$32&gt;$B27),0,MAX(0,MIN(1,'У2 Ввод'!$E$32-NETWORKDAYS('У2 Ввод'!$D$32,$B27)+1))/Настройки!$E$8*100)</f>
        <v>0</v>
      </c>
      <c r="AB27" s="67" t="n">
        <f aca="false">IF(OR($D27=1,MONTH($B27)&lt;&gt;MONTH(StartDate),'У2 Ввод'!$D$33="",'У2 Ввод'!$E$33="",'У2 Ввод'!$D$33&gt;$B27),0,MAX(0,MIN(1,'У2 Ввод'!$E$33-NETWORKDAYS('У2 Ввод'!$D$33,$B27)+1))/Настройки!$E$8*100)</f>
        <v>0</v>
      </c>
      <c r="AC27" s="67" t="n">
        <f aca="false">IF(OR($D27=1,MONTH($B27)&lt;&gt;MONTH(StartDate),'У2 Ввод'!$D$34="",'У2 Ввод'!$E$34="",'У2 Ввод'!$D$34&gt;$B27),0,MAX(0,MIN(1,'У2 Ввод'!$E$34-NETWORKDAYS('У2 Ввод'!$D$34,$B27)+1))/Настройки!$E$8*100)</f>
        <v>0</v>
      </c>
      <c r="AD27" s="67" t="n">
        <f aca="false">IF(OR($D27=1,MONTH($B27)&lt;&gt;MONTH(StartDate),'У2 Ввод'!$D$35="",'У2 Ввод'!$E$35="",'У2 Ввод'!$D$35&gt;$B27),0,MAX(0,MIN(1,'У2 Ввод'!$E$35-NETWORKDAYS('У2 Ввод'!$D$35,$B27)+1))/Настройки!$E$8*100)</f>
        <v>0</v>
      </c>
      <c r="AE27" s="67" t="n">
        <f aca="false">IF(OR($D27=1,MONTH($B27)&lt;&gt;MONTH(StartDate),'У2 Ввод'!$D$36="",'У2 Ввод'!$E$36="",'У2 Ввод'!$D$36&gt;$B27),0,MAX(0,MIN(1,'У2 Ввод'!$E$36-NETWORKDAYS('У2 Ввод'!$D$36,$B27)+1))/Настройки!$E$8*100)</f>
        <v>0</v>
      </c>
      <c r="AF27" s="67" t="n">
        <f aca="false">IF(OR($D27=1,MONTH($B27)&lt;&gt;MONTH(StartDate),'У2 Ввод'!$D$37="",'У2 Ввод'!$E$37="",'У2 Ввод'!$D$37&gt;$B27),0,MAX(0,MIN(1,'У2 Ввод'!$E$37-NETWORKDAYS('У2 Ввод'!$D$37,$B27)+1))/Настройки!$E$8*100)</f>
        <v>0</v>
      </c>
      <c r="AG27" s="67" t="n">
        <f aca="false">IF(OR($D27=1,MONTH($B27)&lt;&gt;MONTH(StartDate),'У2 Ввод'!$D$38="",'У2 Ввод'!$E$38="",'У2 Ввод'!$D$38&gt;$B27),0,MAX(0,MIN(1,'У2 Ввод'!$E$38-NETWORKDAYS('У2 Ввод'!$D$38,$B27)+1))/Настройки!$E$8*100)</f>
        <v>0</v>
      </c>
      <c r="AH27" s="67" t="n">
        <f aca="false">IF(OR($D27=1,MONTH($B27)&lt;&gt;MONTH(StartDate),'У2 Ввод'!$D$39="",'У2 Ввод'!$E$39="",'У2 Ввод'!$D$39&gt;$B27),0,MAX(0,MIN(1,'У2 Ввод'!$E$39-NETWORKDAYS('У2 Ввод'!$D$39,$B27)+1))/Настройки!$E$8*100)</f>
        <v>0</v>
      </c>
      <c r="AI27" s="67" t="n">
        <f aca="false">IF(OR($D27=1,MONTH($B27)&lt;&gt;MONTH(StartDate),'У2 Ввод'!$D$40="",'У2 Ввод'!$E$40="",'У2 Ввод'!$D$40&gt;$B27),0,MAX(0,MIN(1,'У2 Ввод'!$E$40-NETWORKDAYS('У2 Ввод'!$D$40,$B27)+1))/Настройки!$E$8*100)</f>
        <v>0</v>
      </c>
      <c r="AJ27" s="67" t="n">
        <f aca="false">IF(OR($D27=1,MONTH($B27)&lt;&gt;MONTH(StartDate),'У2 Ввод'!$D$41="",'У2 Ввод'!$E$41="",'У2 Ввод'!$D$41&gt;$B27),0,MAX(0,MIN(1,'У2 Ввод'!$E$41-NETWORKDAYS('У2 Ввод'!$D$41,$B27)+1))/Настройки!$E$8*100)</f>
        <v>0</v>
      </c>
      <c r="AK27" s="67" t="n">
        <f aca="false">IF(OR($D27=1,MONTH($B27)&lt;&gt;MONTH(StartDate),'У2 Ввод'!$D$42="",'У2 Ввод'!$E$42="",'У2 Ввод'!$D$42&gt;$B27),0,MAX(0,MIN(1,'У2 Ввод'!$E$42-NETWORKDAYS('У2 Ввод'!$D$42,$B27)+1))/Настройки!$E$8*100)</f>
        <v>0</v>
      </c>
      <c r="AL27" s="67" t="n">
        <f aca="false">IF(OR($D27=1,MONTH($B27)&lt;&gt;MONTH(StartDate),'У2 Ввод'!$D$43="",'У2 Ввод'!$E$43="",'У2 Ввод'!$D$43&gt;$B27),0,MAX(0,MIN(1,'У2 Ввод'!$E$43-NETWORKDAYS('У2 Ввод'!$D$43,$B27)+1))/Настройки!$E$8*100)</f>
        <v>0</v>
      </c>
      <c r="AM27" s="67" t="n">
        <f aca="false">IF(OR($D27=1,MONTH($B27)&lt;&gt;MONTH(StartDate),'У2 Ввод'!$D$44="",'У2 Ввод'!$E$44="",'У2 Ввод'!$D$44&gt;$B27),0,MAX(0,MIN(1,'У2 Ввод'!$E$44-NETWORKDAYS('У2 Ввод'!$D$44,$B27)+1))/Настройки!$E$8*100)</f>
        <v>0</v>
      </c>
      <c r="AN27" s="67" t="n">
        <f aca="false">IF(OR($D27=1,MONTH($B27)&lt;&gt;MONTH(StartDate),'У2 Ввод'!$D$45="",'У2 Ввод'!$E$45="",'У2 Ввод'!$D$45&gt;$B27),0,MAX(0,MIN(1,'У2 Ввод'!$E$45-NETWORKDAYS('У2 Ввод'!$D$45,$B27)+1))/Настройки!$E$8*100)</f>
        <v>0</v>
      </c>
      <c r="AO27" s="67" t="n">
        <f aca="false">IF(OR($D27=1,MONTH($B27)&lt;&gt;MONTH(StartDate),'У2 Ввод'!$D$46="",'У2 Ввод'!$E$46="",'У2 Ввод'!$D$46&gt;$B27),0,MAX(0,MIN(1,'У2 Ввод'!$E$46-NETWORKDAYS('У2 Ввод'!$D$46,$B27)+1))/Настройки!$E$8*100)</f>
        <v>0</v>
      </c>
      <c r="AP27" s="67" t="n">
        <f aca="false">IF(OR($D27=1,MONTH($B27)&lt;&gt;MONTH(StartDate),'У2 Ввод'!$D$47="",'У2 Ввод'!$E$47="",'У2 Ввод'!$D$47&gt;$B27),0,MAX(0,MIN(1,'У2 Ввод'!$E$47-NETWORKDAYS('У2 Ввод'!$D$47,$B27)+1))/Настройки!$E$8*100)</f>
        <v>0</v>
      </c>
      <c r="AQ27" s="67" t="n">
        <f aca="false">IF(OR($D27=1,MONTH($B27)&lt;&gt;MONTH(StartDate),'У2 Ввод'!$D$48="",'У2 Ввод'!$E$48="",'У2 Ввод'!$D$48&gt;$B27),0,MAX(0,MIN(1,'У2 Ввод'!$E$48-NETWORKDAYS('У2 Ввод'!$D$48,$B27)+1))/Настройки!$E$8*100)</f>
        <v>0</v>
      </c>
      <c r="AR27" s="67" t="n">
        <f aca="false">IF(OR($D27=1,MONTH($B27)&lt;&gt;MONTH(StartDate),'У2 Ввод'!$D$49="",'У2 Ввод'!$E$49="",'У2 Ввод'!$D$49&gt;$B27),0,MAX(0,MIN(1,'У2 Ввод'!$E$49-NETWORKDAYS('У2 Ввод'!$D$49,$B27)+1))/Настройки!$E$8*100)</f>
        <v>0</v>
      </c>
      <c r="AS27" s="67" t="n">
        <f aca="false">IF(OR($D27=1,MONTH($B27)&lt;&gt;MONTH(StartDate),'У2 Ввод'!$D$50="",'У2 Ввод'!$E$50="",'У2 Ввод'!$D$50&gt;$B27),0,MAX(0,MIN(1,'У2 Ввод'!$E$50-NETWORKDAYS('У2 Ввод'!$D$50,$B27)+1))/Настройки!$E$8*100)</f>
        <v>0</v>
      </c>
      <c r="AT27" s="67" t="n">
        <f aca="false">IF(OR($D27=1,MONTH($B27)&lt;&gt;MONTH(StartDate),'У2 Ввод'!$D$51="",'У2 Ввод'!$E$51="",'У2 Ввод'!$D$51&gt;$B27),0,MAX(0,MIN(1,'У2 Ввод'!$E$51-NETWORKDAYS('У2 Ввод'!$D$51,$B27)+1))/Настройки!$E$8*100)</f>
        <v>0</v>
      </c>
      <c r="AU27" s="67" t="n">
        <f aca="false">IF(OR($D27=1,MONTH($B27)&lt;&gt;MONTH(StartDate),'У2 Ввод'!$D$52="",'У2 Ввод'!$E$52="",'У2 Ввод'!$D$52&gt;$B27),0,MAX(0,MIN(1,'У2 Ввод'!$E$52-NETWORKDAYS('У2 Ввод'!$D$52,$B27)+1))/Настройки!$E$8*100)</f>
        <v>0</v>
      </c>
      <c r="AV27" s="67" t="n">
        <f aca="false">IF(OR($D27=1,MONTH($B27)&lt;&gt;MONTH(StartDate),'У2 Ввод'!$D$53="",'У2 Ввод'!$E$53="",'У2 Ввод'!$D$53&gt;$B27),0,MAX(0,MIN(1,'У2 Ввод'!$E$53-NETWORKDAYS('У2 Ввод'!$D$53,$B27)+1))/Настройки!$E$8*100)</f>
        <v>0</v>
      </c>
      <c r="AW27" s="67" t="n">
        <f aca="false">IF(OR($D27=1,MONTH($B27)&lt;&gt;MONTH(StartDate),'У2 Ввод'!$D$54="",'У2 Ввод'!$E$54="",'У2 Ввод'!$D$54&gt;$B27),0,MAX(0,MIN(1,'У2 Ввод'!$E$54-NETWORKDAYS('У2 Ввод'!$D$54,$B27)+1))/Настройки!$E$8*100)</f>
        <v>0</v>
      </c>
      <c r="AX27" s="67" t="n">
        <f aca="false">IF(OR($D27=1,MONTH($B27)&lt;&gt;MONTH(StartDate),'У2 Ввод'!$D$55="",'У2 Ввод'!$E$55="",'У2 Ввод'!$D$55&gt;$B27),0,MAX(0,MIN(1,'У2 Ввод'!$E$55-NETWORKDAYS('У2 Ввод'!$D$55,$B27)+1))/Настройки!$E$8*100)</f>
        <v>0</v>
      </c>
      <c r="AY27" s="67" t="n">
        <f aca="false">IF(OR($D27=1,MONTH($B27)&lt;&gt;MONTH(StartDate),'У2 Ввод'!$D$56="",'У2 Ввод'!$E$56="",'У2 Ввод'!$D$56&gt;$B27),0,MAX(0,MIN(1,'У2 Ввод'!$E$56-NETWORKDAYS('У2 Ввод'!$D$56,$B27)+1))/Настройки!$E$8*100)</f>
        <v>0</v>
      </c>
      <c r="AZ27" s="67" t="n">
        <f aca="false">IF(OR($D27=1,MONTH($B27)&lt;&gt;MONTH(StartDate),'У2 Ввод'!$D$57="",'У2 Ввод'!$E$57="",'У2 Ввод'!$D$57&gt;$B27),0,MAX(0,MIN(1,'У2 Ввод'!$E$57-NETWORKDAYS('У2 Ввод'!$D$57,$B27)+1))/Настройки!$E$8*100)</f>
        <v>0</v>
      </c>
      <c r="BA27" s="67" t="n">
        <f aca="false">IF(OR($D27=1,MONTH($B27)&lt;&gt;MONTH(StartDate),'У2 Ввод'!$D$58="",'У2 Ввод'!$E$58="",'У2 Ввод'!$D$58&gt;$B27),0,MAX(0,MIN(1,'У2 Ввод'!$E$58-NETWORKDAYS('У2 Ввод'!$D$58,$B27)+1))/Настройки!$E$8*100)</f>
        <v>0</v>
      </c>
      <c r="BB27" s="67" t="n">
        <f aca="false">IF(OR($D27=1,MONTH($B27)&lt;&gt;MONTH(StartDate),'У2 Ввод'!$D$59="",'У2 Ввод'!$E$59="",'У2 Ввод'!$D$59&gt;$B27),0,MAX(0,MIN(1,'У2 Ввод'!$E$59-NETWORKDAYS('У2 Ввод'!$D$59,$B27)+1))/Настройки!$E$8*100)</f>
        <v>0</v>
      </c>
      <c r="BC27" s="67" t="n">
        <f aca="false">IF(OR($D27=1,MONTH($B27)&lt;&gt;MONTH(StartDate),'У2 Ввод'!$D$60="",'У2 Ввод'!$E$60="",'У2 Ввод'!$D$60&gt;$B27),0,MAX(0,MIN(1,'У2 Ввод'!$E$60-NETWORKDAYS('У2 Ввод'!$D$60,$B27)+1))/Настройки!$E$8*100)</f>
        <v>0</v>
      </c>
      <c r="BD27" s="67" t="n">
        <f aca="false">IF(OR($D27=1,MONTH($B27)&lt;&gt;MONTH(StartDate),'У2 Ввод'!$D$61="",'У2 Ввод'!$E$61="",'У2 Ввод'!$D$61&gt;$B27),0,MAX(0,MIN(1,'У2 Ввод'!$E$61-NETWORKDAYS('У2 Ввод'!$D$61,$B27)+1))/Настройки!$E$8*100)</f>
        <v>0</v>
      </c>
      <c r="BE27" s="67" t="n">
        <f aca="false">IF(OR($D27=1,MONTH($B27)&lt;&gt;MONTH(StartDate),'У2 Ввод'!$D$62="",'У2 Ввод'!$E$62="",'У2 Ввод'!$D$62&gt;$B27),0,MAX(0,MIN(1,'У2 Ввод'!$E$62-NETWORKDAYS('У2 Ввод'!$D$62,$B27)+1))/Настройки!$E$8*100)</f>
        <v>0</v>
      </c>
      <c r="BF27" s="67" t="n">
        <f aca="false">IF(OR($D27=1,MONTH($B27)&lt;&gt;MONTH(StartDate),'У2 Ввод'!$D$63="",'У2 Ввод'!$E$63="",'У2 Ввод'!$D$63&gt;$B27),0,MAX(0,MIN(1,'У2 Ввод'!$E$63-NETWORKDAYS('У2 Ввод'!$D$63,$B27)+1))/Настройки!$E$8*100)</f>
        <v>0</v>
      </c>
      <c r="BG27" s="67" t="n">
        <f aca="false">IF(OR($D27=1,MONTH($B27)&lt;&gt;MONTH(StartDate),'У2 Ввод'!$D$64="",'У2 Ввод'!$E$64="",'У2 Ввод'!$D$64&gt;$B27),0,MAX(0,MIN(1,'У2 Ввод'!$E$64-NETWORKDAYS('У2 Ввод'!$D$64,$B27)+1))/Настройки!$E$8*100)</f>
        <v>0</v>
      </c>
      <c r="BH27" s="67" t="n">
        <f aca="false">IF(OR($D27=1,MONTH($B27)&lt;&gt;MONTH(StartDate),'У2 Ввод'!$D$65="",'У2 Ввод'!$E$65="",'У2 Ввод'!$D$65&gt;$B27),0,MAX(0,MIN(1,'У2 Ввод'!$E$65-NETWORKDAYS('У2 Ввод'!$D$65,$B27)+1))/Настройки!$E$8*100)</f>
        <v>0</v>
      </c>
      <c r="BI27" s="67" t="n">
        <f aca="false">IF(OR($D27=1,MONTH($B27)&lt;&gt;MONTH(StartDate),'У2 Ввод'!$D$66="",'У2 Ввод'!$E$66="",'У2 Ввод'!$D$66&gt;$B27),0,MAX(0,MIN(1,'У2 Ввод'!$E$66-NETWORKDAYS('У2 Ввод'!$D$66,$B27)+1))/Настройки!$E$8*100)</f>
        <v>0</v>
      </c>
      <c r="BJ27" s="67" t="n">
        <f aca="false">IF(OR($D27=1,MONTH($B27)&lt;&gt;MONTH(StartDate),'У2 Ввод'!$D$67="",'У2 Ввод'!$E$67="",'У2 Ввод'!$D$67&gt;$B27),0,MAX(0,MIN(1,'У2 Ввод'!$E$67-NETWORKDAYS('У2 Ввод'!$D$67,$B27)+1))/Настройки!$E$8*100)</f>
        <v>0</v>
      </c>
      <c r="BK27" s="67" t="n">
        <f aca="false">IF(OR($D27=1,MONTH($B27)&lt;&gt;MONTH(StartDate),'У2 Ввод'!$D$68="",'У2 Ввод'!$E$68="",'У2 Ввод'!$D$68&gt;$B27),0,MAX(0,MIN(1,'У2 Ввод'!$E$68-NETWORKDAYS('У2 Ввод'!$D$68,$B27)+1))/Настройки!$E$8*100)</f>
        <v>0</v>
      </c>
      <c r="BL27" s="67" t="n">
        <f aca="false">IF(OR($D27=1,MONTH($B27)&lt;&gt;MONTH(StartDate),'У2 Ввод'!$D$69="",'У2 Ввод'!$E$69="",'У2 Ввод'!$D$69&gt;$B27),0,MAX(0,MIN(1,'У2 Ввод'!$E$69-NETWORKDAYS('У2 Ввод'!$D$69,$B27)+1))/Настройки!$E$8*100)</f>
        <v>0</v>
      </c>
      <c r="BM27" s="67" t="n">
        <f aca="false">IF(OR($D27=1,MONTH($B27)&lt;&gt;MONTH(StartDate),'У2 Ввод'!$D$70="",'У2 Ввод'!$E$70="",'У2 Ввод'!$D$70&gt;$B27),0,MAX(0,MIN(1,'У2 Ввод'!$E$70-NETWORKDAYS('У2 Ввод'!$D$70,$B27)+1))/Настройки!$E$8*100)</f>
        <v>0</v>
      </c>
      <c r="BN27" s="67" t="n">
        <f aca="false">IF(OR($D27=1,MONTH($B27)&lt;&gt;MONTH(StartDate),'У2 Ввод'!$D$71="",'У2 Ввод'!$E$71="",'У2 Ввод'!$D$71&gt;$B27),0,MAX(0,MIN(1,'У2 Ввод'!$E$71-NETWORKDAYS('У2 Ввод'!$D$71,$B27)+1))/Настройки!$E$8*100)</f>
        <v>0</v>
      </c>
      <c r="BO27" s="67" t="n">
        <f aca="false">IF(OR($D27=1,MONTH($B27)&lt;&gt;MONTH(StartDate),'У2 Ввод'!$D$72="",'У2 Ввод'!$E$72="",'У2 Ввод'!$D$72&gt;$B27),0,MAX(0,MIN(1,'У2 Ввод'!$E$72-NETWORKDAYS('У2 Ввод'!$D$72,$B27)+1))/Настройки!$E$8*100)</f>
        <v>0</v>
      </c>
      <c r="BP27" s="67" t="n">
        <f aca="false">IF(OR($D27=1,MONTH($B27)&lt;&gt;MONTH(StartDate),'У2 Ввод'!$D$73="",'У2 Ввод'!$E$73="",'У2 Ввод'!$D$73&gt;$B27),0,MAX(0,MIN(1,'У2 Ввод'!$E$73-NETWORKDAYS('У2 Ввод'!$D$73,$B27)+1))/Настройки!$E$8*100)</f>
        <v>0</v>
      </c>
      <c r="BQ27" s="67" t="n">
        <f aca="false">IF(OR($D27=1,MONTH($B27)&lt;&gt;MONTH(StartDate),'У2 Ввод'!$D$74="",'У2 Ввод'!$E$74="",'У2 Ввод'!$D$74&gt;$B27),0,MAX(0,MIN(1,'У2 Ввод'!$E$74-NETWORKDAYS('У2 Ввод'!$D$74,$B27)+1))/Настройки!$E$8*100)</f>
        <v>0</v>
      </c>
      <c r="BR27" s="67" t="n">
        <f aca="false">IF(OR($D27=1,MONTH($B27)&lt;&gt;MONTH(StartDate),'У2 Ввод'!$D$75="",'У2 Ввод'!$E$75="",'У2 Ввод'!$D$75&gt;$B27),0,MAX(0,MIN(1,'У2 Ввод'!$E$75-NETWORKDAYS('У2 Ввод'!$D$75,$B27)+1))/Настройки!$E$8*100)</f>
        <v>0</v>
      </c>
      <c r="BS27" s="67" t="n">
        <f aca="false">IF(OR($D27=1,MONTH($B27)&lt;&gt;MONTH(StartDate),'У2 Ввод'!$D$76="",'У2 Ввод'!$E$76="",'У2 Ввод'!$D$76&gt;$B27),0,MAX(0,MIN(1,'У2 Ввод'!$E$76-NETWORKDAYS('У2 Ввод'!$D$76,$B27)+1))/Настройки!$E$8*100)</f>
        <v>0</v>
      </c>
      <c r="BT27" s="67" t="n">
        <f aca="false">IF(OR($D27=1,MONTH($B27)&lt;&gt;MONTH(StartDate),'У2 Ввод'!$D$77="",'У2 Ввод'!$E$77="",'У2 Ввод'!$D$77&gt;$B27),0,MAX(0,MIN(1,'У2 Ввод'!$E$77-NETWORKDAYS('У2 Ввод'!$D$77,$B27)+1))/Настройки!$E$8*100)</f>
        <v>0</v>
      </c>
      <c r="BU27" s="67" t="n">
        <f aca="false">IF(OR($D27=1,MONTH($B27)&lt;&gt;MONTH(StartDate),'У2 Ввод'!$D$78="",'У2 Ввод'!$E$78="",'У2 Ввод'!$D$78&gt;$B27),0,MAX(0,MIN(1,'У2 Ввод'!$E$78-NETWORKDAYS('У2 Ввод'!$D$78,$B27)+1))/Настройки!$E$8*100)</f>
        <v>0</v>
      </c>
      <c r="BV27" s="67" t="n">
        <f aca="false">IF(OR($D27=1,MONTH($B27)&lt;&gt;MONTH(StartDate),'У2 Ввод'!$D$79="",'У2 Ввод'!$E$79="",'У2 Ввод'!$D$79&gt;$B27),0,MAX(0,MIN(1,'У2 Ввод'!$E$79-NETWORKDAYS('У2 Ввод'!$D$79,$B27)+1))/Настройки!$E$8*100)</f>
        <v>0</v>
      </c>
      <c r="BW27" s="67" t="n">
        <f aca="false">IF(OR($D27=1,MONTH($B27)&lt;&gt;MONTH(StartDate),'У2 Ввод'!$D$80="",'У2 Ввод'!$E$80="",'У2 Ввод'!$D$80&gt;$B27),0,MAX(0,MIN(1,'У2 Ввод'!$E$80-NETWORKDAYS('У2 Ввод'!$D$80,$B27)+1))/Настройки!$E$8*100)</f>
        <v>0</v>
      </c>
      <c r="BX27" s="67" t="n">
        <f aca="false">IF(OR($D27=1,MONTH($B27)&lt;&gt;MONTH(StartDate),'У2 Ввод'!$D$81="",'У2 Ввод'!$E$81="",'У2 Ввод'!$D$81&gt;$B27),0,MAX(0,MIN(1,'У2 Ввод'!$E$81-NETWORKDAYS('У2 Ввод'!$D$81,$B27)+1))/Настройки!$E$8*100)</f>
        <v>0</v>
      </c>
      <c r="BY27" s="67" t="n">
        <f aca="false">IF(OR($D27=1,MONTH($B27)&lt;&gt;MONTH(StartDate),'У2 Ввод'!$D$82="",'У2 Ввод'!$E$82="",'У2 Ввод'!$D$82&gt;$B27),0,MAX(0,MIN(1,'У2 Ввод'!$E$82-NETWORKDAYS('У2 Ввод'!$D$82,$B27)+1))/Настройки!$E$8*100)</f>
        <v>0</v>
      </c>
      <c r="BZ27" s="67" t="n">
        <f aca="false">IF(OR($D27=1,MONTH($B27)&lt;&gt;MONTH(StartDate),'У2 Ввод'!$D$83="",'У2 Ввод'!$E$83="",'У2 Ввод'!$D$83&gt;$B27),0,MAX(0,MIN(1,'У2 Ввод'!$E$83-NETWORKDAYS('У2 Ввод'!$D$83,$B27)+1))/Настройки!$E$8*100)</f>
        <v>0</v>
      </c>
      <c r="CA27" s="67" t="n">
        <f aca="false">IF(OR($D27=1,MONTH($B27)&lt;&gt;MONTH(StartDate),'У2 Ввод'!$D$84="",'У2 Ввод'!$E$84="",'У2 Ввод'!$D$84&gt;$B27),0,MAX(0,MIN(1,'У2 Ввод'!$E$84-NETWORKDAYS('У2 Ввод'!$D$84,$B27)+1))/Настройки!$E$8*100)</f>
        <v>0</v>
      </c>
      <c r="CB27" s="67" t="n">
        <f aca="false">IF(OR($D27=1,MONTH($B27)&lt;&gt;MONTH(StartDate),'У2 Ввод'!$D$85="",'У2 Ввод'!$E$85="",'У2 Ввод'!$D$85&gt;$B27),0,MAX(0,MIN(1,'У2 Ввод'!$E$85-NETWORKDAYS('У2 Ввод'!$D$85,$B27)+1))/Настройки!$E$8*100)</f>
        <v>0</v>
      </c>
      <c r="CC27" s="67" t="n">
        <f aca="false">IF(OR($D27=1,MONTH($B27)&lt;&gt;MONTH(StartDate),'У2 Ввод'!$D$86="",'У2 Ввод'!$E$86="",'У2 Ввод'!$D$86&gt;$B27),0,MAX(0,MIN(1,'У2 Ввод'!$E$86-NETWORKDAYS('У2 Ввод'!$D$86,$B27)+1))/Настройки!$E$8*100)</f>
        <v>0</v>
      </c>
      <c r="CD27" s="67" t="n">
        <f aca="false">IF(OR($D27=1,MONTH($B27)&lt;&gt;MONTH(StartDate),'У2 Ввод'!$D$87="",'У2 Ввод'!$E$87="",'У2 Ввод'!$D$87&gt;$B27),0,MAX(0,MIN(1,'У2 Ввод'!$E$87-NETWORKDAYS('У2 Ввод'!$D$87,$B27)+1))/Настройки!$E$8*100)</f>
        <v>0</v>
      </c>
      <c r="CE27" s="67" t="n">
        <f aca="false">IF(OR($D27=1,MONTH($B27)&lt;&gt;MONTH(StartDate),'У2 Ввод'!$D$88="",'У2 Ввод'!$E$88="",'У2 Ввод'!$D$88&gt;$B27),0,MAX(0,MIN(1,'У2 Ввод'!$E$88-NETWORKDAYS('У2 Ввод'!$D$88,$B27)+1))/Настройки!$E$8*100)</f>
        <v>0</v>
      </c>
      <c r="CF27" s="67" t="n">
        <f aca="false">IF(OR($D27=1,MONTH($B27)&lt;&gt;MONTH(StartDate),'У2 Ввод'!$D$89="",'У2 Ввод'!$E$89="",'У2 Ввод'!$D$89&gt;$B27),0,MAX(0,MIN(1,'У2 Ввод'!$E$89-NETWORKDAYS('У2 Ввод'!$D$89,$B27)+1))/Настройки!$E$8*100)</f>
        <v>0</v>
      </c>
      <c r="CG27" s="67" t="n">
        <f aca="false">IF(OR($D27=1,MONTH($B27)&lt;&gt;MONTH(StartDate),'У2 Ввод'!$D$90="",'У2 Ввод'!$E$90="",'У2 Ввод'!$D$90&gt;$B27),0,MAX(0,MIN(1,'У2 Ввод'!$E$90-NETWORKDAYS('У2 Ввод'!$D$90,$B27)+1))/Настройки!$E$8*100)</f>
        <v>0</v>
      </c>
      <c r="CH27" s="67" t="n">
        <f aca="false">IF(OR($D27=1,MONTH($B27)&lt;&gt;MONTH(StartDate),'У2 Ввод'!$D$91="",'У2 Ввод'!$E$91="",'У2 Ввод'!$D$91&gt;$B27),0,MAX(0,MIN(1,'У2 Ввод'!$E$91-NETWORKDAYS('У2 Ввод'!$D$91,$B27)+1))/Настройки!$E$8*100)</f>
        <v>0</v>
      </c>
      <c r="CI27" s="67" t="n">
        <f aca="false">IF(OR($D27=1,MONTH($B27)&lt;&gt;MONTH(StartDate),'У2 Ввод'!$D$92="",'У2 Ввод'!$E$92="",'У2 Ввод'!$D$92&gt;$B27),0,MAX(0,MIN(1,'У2 Ввод'!$E$92-NETWORKDAYS('У2 Ввод'!$D$92,$B27)+1))/Настройки!$E$8*100)</f>
        <v>0</v>
      </c>
      <c r="CJ27" s="67" t="n">
        <f aca="false">IF(OR($D27=1,MONTH($B27)&lt;&gt;MONTH(StartDate),'У2 Ввод'!$D$93="",'У2 Ввод'!$E$93="",'У2 Ввод'!$D$93&gt;$B27),0,MAX(0,MIN(1,'У2 Ввод'!$E$93-NETWORKDAYS('У2 Ввод'!$D$93,$B27)+1))/Настройки!$E$8*100)</f>
        <v>0</v>
      </c>
      <c r="CK27" s="67" t="n">
        <f aca="false">IF(OR($D27=1,MONTH($B27)&lt;&gt;MONTH(StartDate),'У2 Ввод'!$D$94="",'У2 Ввод'!$E$94="",'У2 Ввод'!$D$94&gt;$B27),0,MAX(0,MIN(1,'У2 Ввод'!$E$94-NETWORKDAYS('У2 Ввод'!$D$94,$B27)+1))/Настройки!$E$8*100)</f>
        <v>0</v>
      </c>
      <c r="CL27" s="67" t="n">
        <f aca="false">IF(OR($D27=1,MONTH($B27)&lt;&gt;MONTH(StartDate),'У2 Ввод'!$D$95="",'У2 Ввод'!$E$95="",'У2 Ввод'!$D$95&gt;$B27),0,MAX(0,MIN(1,'У2 Ввод'!$E$95-NETWORKDAYS('У2 Ввод'!$D$95,$B27)+1))/Настройки!$E$8*100)</f>
        <v>0</v>
      </c>
      <c r="CM27" s="67" t="n">
        <f aca="false">IF(OR($D27=1,MONTH($B27)&lt;&gt;MONTH(StartDate),'У2 Ввод'!$D$96="",'У2 Ввод'!$E$96="",'У2 Ввод'!$D$96&gt;$B27),0,MAX(0,MIN(1,'У2 Ввод'!$E$96-NETWORKDAYS('У2 Ввод'!$D$96,$B27)+1))/Настройки!$E$8*100)</f>
        <v>0</v>
      </c>
      <c r="CN27" s="67" t="n">
        <f aca="false">IF(OR($D27=1,MONTH($B27)&lt;&gt;MONTH(StartDate),'У2 Ввод'!$D$97="",'У2 Ввод'!$E$97="",'У2 Ввод'!$D$97&gt;$B27),0,MAX(0,MIN(1,'У2 Ввод'!$E$97-NETWORKDAYS('У2 Ввод'!$D$97,$B27)+1))/Настройки!$E$8*100)</f>
        <v>0</v>
      </c>
      <c r="CO27" s="67" t="n">
        <f aca="false">IF(OR($D27=1,MONTH($B27)&lt;&gt;MONTH(StartDate),'У2 Ввод'!$D$98="",'У2 Ввод'!$E$98="",'У2 Ввод'!$D$98&gt;$B27),0,MAX(0,MIN(1,'У2 Ввод'!$E$98-NETWORKDAYS('У2 Ввод'!$D$98,$B27)+1))/Настройки!$E$8*100)</f>
        <v>0</v>
      </c>
      <c r="CP27" s="67" t="n">
        <f aca="false">IF(OR($D27=1,MONTH($B27)&lt;&gt;MONTH(StartDate),'У2 Ввод'!$D$99="",'У2 Ввод'!$E$99="",'У2 Ввод'!$D$99&gt;$B27),0,MAX(0,MIN(1,'У2 Ввод'!$E$99-NETWORKDAYS('У2 Ввод'!$D$99,$B27)+1))/Настройки!$E$8*100)</f>
        <v>0</v>
      </c>
      <c r="CQ27" s="67" t="n">
        <f aca="false">IF(OR($D27=1,MONTH($B27)&lt;&gt;MONTH(StartDate),'У2 Ввод'!$D$100="",'У2 Ввод'!$E$100="",'У2 Ввод'!$D$100&gt;$B27),0,MAX(0,MIN(1,'У2 Ввод'!$E$100-NETWORKDAYS('У2 Ввод'!$D$100,$B27)+1))/Настройки!$E$8*100)</f>
        <v>0</v>
      </c>
      <c r="CR27" s="67" t="n">
        <f aca="false">IF(OR($D27=1,MONTH($B27)&lt;&gt;MONTH(StartDate),'У2 Ввод'!$D$101="",'У2 Ввод'!$E$101="",'У2 Ввод'!$D$101&gt;$B27),0,MAX(0,MIN(1,'У2 Ввод'!$E$101-NETWORKDAYS('У2 Ввод'!$D$101,$B27)+1))/Настройки!$E$8*100)</f>
        <v>0</v>
      </c>
      <c r="CS27" s="67" t="n">
        <f aca="false">IF(OR($D27=1,MONTH($B27)&lt;&gt;MONTH(StartDate),'У2 Ввод'!$D$102="",'У2 Ввод'!$E$102="",'У2 Ввод'!$D$102&gt;$B27),0,MAX(0,MIN(1,'У2 Ввод'!$E$102-NETWORKDAYS('У2 Ввод'!$D$102,$B27)+1))/Настройки!$E$8*100)</f>
        <v>0</v>
      </c>
      <c r="CT27" s="67" t="n">
        <f aca="false">IF(OR($D27=1,MONTH($B27)&lt;&gt;MONTH(StartDate),'У2 Ввод'!$D$103="",'У2 Ввод'!$E$103="",'У2 Ввод'!$D$103&gt;$B27),0,MAX(0,MIN(1,'У2 Ввод'!$E$103-NETWORKDAYS('У2 Ввод'!$D$103,$B27)+1))/Настройки!$E$8*100)</f>
        <v>0</v>
      </c>
      <c r="CU27" s="67" t="n">
        <f aca="false">IF(OR($D27=1,MONTH($B27)&lt;&gt;MONTH(StartDate),'У2 Ввод'!$D$104="",'У2 Ввод'!$E$104="",'У2 Ввод'!$D$104&gt;$B27),0,MAX(0,MIN(1,'У2 Ввод'!$E$104-NETWORKDAYS('У2 Ввод'!$D$104,$B27)+1))/Настройки!$E$8*100)</f>
        <v>0</v>
      </c>
      <c r="CV27" s="67" t="n">
        <f aca="false">IF(OR($D27=1,MONTH($B27)&lt;&gt;MONTH(StartDate),'У2 Ввод'!$D$105="",'У2 Ввод'!$E$105="",'У2 Ввод'!$D$105&gt;$B27),0,MAX(0,MIN(1,'У2 Ввод'!$E$105-NETWORKDAYS('У2 Ввод'!$D$105,$B27)+1))/Настройки!$E$8*100)</f>
        <v>0</v>
      </c>
      <c r="CW27" s="67" t="n">
        <f aca="false">IF(OR($D27=1,MONTH($B27)&lt;&gt;MONTH(StartDate),'У2 Ввод'!$D$106="",'У2 Ввод'!$E$106="",'У2 Ввод'!$D$106&gt;$B27),0,MAX(0,MIN(1,'У2 Ввод'!$E$106-NETWORKDAYS('У2 Ввод'!$D$106,$B27)+1))/Настройки!$E$8*100)</f>
        <v>0</v>
      </c>
      <c r="CX27" s="67" t="n">
        <f aca="false">IF(OR($D27=1,MONTH($B27)&lt;&gt;MONTH(StartDate),'У2 Ввод'!$D$107="",'У2 Ввод'!$E$107="",'У2 Ввод'!$D$107&gt;$B27),0,MAX(0,MIN(1,'У2 Ввод'!$E$107-NETWORKDAYS('У2 Ввод'!$D$107,$B27)+1))/Настройки!$E$8*100)</f>
        <v>0</v>
      </c>
      <c r="CY27" s="67" t="n">
        <f aca="false">IF(OR($D27=1,MONTH($B27)&lt;&gt;MONTH(StartDate),'У2 Ввод'!$D$108="",'У2 Ввод'!$E$108="",'У2 Ввод'!$D$108&gt;$B27),0,MAX(0,MIN(1,'У2 Ввод'!$E$108-NETWORKDAYS('У2 Ввод'!$D$108,$B27)+1))/Настройки!$E$8*100)</f>
        <v>0</v>
      </c>
      <c r="CZ27" s="67" t="n">
        <f aca="false">IF(OR($D27=1,MONTH($B27)&lt;&gt;MONTH(StartDate),'У2 Ввод'!$D$109="",'У2 Ввод'!$E$109="",'У2 Ввод'!$D$109&gt;$B27),0,MAX(0,MIN(1,'У2 Ввод'!$E$109-NETWORKDAYS('У2 Ввод'!$D$109,$B27)+1))/Настройки!$E$8*100)</f>
        <v>0</v>
      </c>
      <c r="DA27" s="67" t="n">
        <f aca="false">IF(OR($D27=1,MONTH($B27)&lt;&gt;MONTH(StartDate),'У2 Ввод'!$D$110="",'У2 Ввод'!$E$110="",'У2 Ввод'!$D$110&gt;$B27),0,MAX(0,MIN(1,'У2 Ввод'!$E$110-NETWORKDAYS('У2 Ввод'!$D$110,$B27)+1))/Настройки!$E$8*100)</f>
        <v>0</v>
      </c>
      <c r="DB27" s="67" t="n">
        <f aca="false">IF(OR($D27=1,MONTH($B27)&lt;&gt;MONTH(StartDate),'У2 Ввод'!$D$111="",'У2 Ввод'!$E$111="",'У2 Ввод'!$D$111&gt;$B27),0,MAX(0,MIN(1,'У2 Ввод'!$E$111-NETWORKDAYS('У2 Ввод'!$D$111,$B27)+1))/Настройки!$E$8*100)</f>
        <v>0</v>
      </c>
      <c r="DC27" s="67" t="n">
        <f aca="false">IF(OR($D27=1,MONTH($B27)&lt;&gt;MONTH(StartDate),'У2 Ввод'!$D$112="",'У2 Ввод'!$E$112="",'У2 Ввод'!$D$112&gt;$B27),0,MAX(0,MIN(1,'У2 Ввод'!$E$112-NETWORKDAYS('У2 Ввод'!$D$112,$B27)+1))/Настройки!$E$8*100)</f>
        <v>0</v>
      </c>
      <c r="DD27" s="67" t="n">
        <f aca="false">IF(OR($D27=1,MONTH($B27)&lt;&gt;MONTH(StartDate),'У2 Ввод'!$D$113="",'У2 Ввод'!$E$113="",'У2 Ввод'!$D$113&gt;$B27),0,MAX(0,MIN(1,'У2 Ввод'!$E$113-NETWORKDAYS('У2 Ввод'!$D$113,$B27)+1))/Настройки!$E$8*100)</f>
        <v>0</v>
      </c>
      <c r="DE27" s="67" t="n">
        <f aca="false">IF(OR($D27=1,MONTH($B27)&lt;&gt;MONTH(StartDate),'У2 Ввод'!$D$114="",'У2 Ввод'!$E$114="",'У2 Ввод'!$D$114&gt;$B27),0,MAX(0,MIN(1,'У2 Ввод'!$E$114-NETWORKDAYS('У2 Ввод'!$D$114,$B27)+1))/Настройки!$E$8*100)</f>
        <v>0</v>
      </c>
      <c r="DF27" s="67" t="n">
        <f aca="false">IF(OR($D27=1,MONTH($B27)&lt;&gt;MONTH(StartDate),'У2 Ввод'!$D$115="",'У2 Ввод'!$E$115="",'У2 Ввод'!$D$115&gt;$B27),0,MAX(0,MIN(1,'У2 Ввод'!$E$115-NETWORKDAYS('У2 Ввод'!$D$115,$B27)+1))/Настройки!$E$8*100)</f>
        <v>0</v>
      </c>
      <c r="DG27" s="67" t="n">
        <f aca="false">IF(OR($D27=1,MONTH($B27)&lt;&gt;MONTH(StartDate),'У2 Ввод'!$D$116="",'У2 Ввод'!$E$116="",'У2 Ввод'!$D$116&gt;$B27),0,MAX(0,MIN(1,'У2 Ввод'!$E$116-NETWORKDAYS('У2 Ввод'!$D$116,$B27)+1))/Настройки!$E$8*100)</f>
        <v>0</v>
      </c>
      <c r="DH27" s="67" t="n">
        <f aca="false">IF(OR($D27=1,MONTH($B27)&lt;&gt;MONTH(StartDate),'У2 Ввод'!$D$117="",'У2 Ввод'!$E$117="",'У2 Ввод'!$D$117&gt;$B27),0,MAX(0,MIN(1,'У2 Ввод'!$E$117-NETWORKDAYS('У2 Ввод'!$D$117,$B27)+1))/Настройки!$E$8*100)</f>
        <v>0</v>
      </c>
      <c r="DI27" s="67" t="n">
        <f aca="false">IF(OR($D27=1,MONTH($B27)&lt;&gt;MONTH(StartDate),'У2 Ввод'!$D$118="",'У2 Ввод'!$E$118="",'У2 Ввод'!$D$118&gt;$B27),0,MAX(0,MIN(1,'У2 Ввод'!$E$118-NETWORKDAYS('У2 Ввод'!$D$118,$B27)+1))/Настройки!$E$8*100)</f>
        <v>0</v>
      </c>
      <c r="DJ27" s="67" t="n">
        <f aca="false">IF(OR($D27=1,MONTH($B27)&lt;&gt;MONTH(StartDate),'У2 Ввод'!$D$119="",'У2 Ввод'!$E$119="",'У2 Ввод'!$D$119&gt;$B27),0,MAX(0,MIN(1,'У2 Ввод'!$E$119-NETWORKDAYS('У2 Ввод'!$D$119,$B27)+1))/Настройки!$E$8*100)</f>
        <v>0</v>
      </c>
      <c r="DK27" s="67" t="n">
        <f aca="false">IF(OR($D27=1,MONTH($B27)&lt;&gt;MONTH(StartDate),'У2 Ввод'!$D$120="",'У2 Ввод'!$E$120="",'У2 Ввод'!$D$120&gt;$B27),0,MAX(0,MIN(1,'У2 Ввод'!$E$120-NETWORKDAYS('У2 Ввод'!$D$120,$B27)+1))/Настройки!$E$8*100)</f>
        <v>0</v>
      </c>
      <c r="DL27" s="67" t="n">
        <f aca="false">IF(OR($D27=1,MONTH($B27)&lt;&gt;MONTH(StartDate),'У2 Ввод'!$D$121="",'У2 Ввод'!$E$121="",'У2 Ввод'!$D$121&gt;$B27),0,MAX(0,MIN(1,'У2 Ввод'!$E$121-NETWORKDAYS('У2 Ввод'!$D$121,$B27)+1))/Настройки!$E$8*100)</f>
        <v>0</v>
      </c>
      <c r="DM27" s="67" t="n">
        <f aca="false">IF(OR($D27=1,MONTH($B27)&lt;&gt;MONTH(StartDate),'У2 Ввод'!$D$122="",'У2 Ввод'!$E$122="",'У2 Ввод'!$D$122&gt;$B27),0,MAX(0,MIN(1,'У2 Ввод'!$E$122-NETWORKDAYS('У2 Ввод'!$D$122,$B27)+1))/Настройки!$E$8*100)</f>
        <v>0</v>
      </c>
      <c r="DN27" s="67" t="n">
        <f aca="false">IF(OR($D27=1,MONTH($B27)&lt;&gt;MONTH(StartDate),'У2 Ввод'!$D$123="",'У2 Ввод'!$E$123="",'У2 Ввод'!$D$123&gt;$B27),0,MAX(0,MIN(1,'У2 Ввод'!$E$123-NETWORKDAYS('У2 Ввод'!$D$123,$B27)+1))/Настройки!$E$8*100)</f>
        <v>0</v>
      </c>
      <c r="DO27" s="67" t="n">
        <f aca="false">IF(OR($D27=1,MONTH($B27)&lt;&gt;MONTH(StartDate),'У2 Ввод'!$D$124="",'У2 Ввод'!$E$124="",'У2 Ввод'!$D$124&gt;$B27),0,MAX(0,MIN(1,'У2 Ввод'!$E$124-NETWORKDAYS('У2 Ввод'!$D$124,$B27)+1))/Настройки!$E$8*100)</f>
        <v>0</v>
      </c>
      <c r="DP27" s="67" t="n">
        <f aca="false">IF(OR($D27=1,MONTH($B27)&lt;&gt;MONTH(StartDate),'У2 Ввод'!$D$125="",'У2 Ввод'!$E$125="",'У2 Ввод'!$D$125&gt;$B27),0,MAX(0,MIN(1,'У2 Ввод'!$E$125-NETWORKDAYS('У2 Ввод'!$D$125,$B27)+1))/Настройки!$E$8*100)</f>
        <v>0</v>
      </c>
      <c r="DQ27" s="67" t="n">
        <f aca="false">IF(OR($D27=1,MONTH($B27)&lt;&gt;MONTH(StartDate),'У2 Ввод'!$D$126="",'У2 Ввод'!$E$126="",'У2 Ввод'!$D$126&gt;$B27),0,MAX(0,MIN(1,'У2 Ввод'!$E$126-NETWORKDAYS('У2 Ввод'!$D$126,$B27)+1))/Настройки!$E$8*100)</f>
        <v>0</v>
      </c>
      <c r="DR27" s="67" t="n">
        <f aca="false">IF(OR($D27=1,MONTH($B27)&lt;&gt;MONTH(StartDate),'У2 Ввод'!$D$127="",'У2 Ввод'!$E$127="",'У2 Ввод'!$D$127&gt;$B27),0,MAX(0,MIN(1,'У2 Ввод'!$E$127-NETWORKDAYS('У2 Ввод'!$D$127,$B27)+1))/Настройки!$E$8*100)</f>
        <v>0</v>
      </c>
      <c r="DS27" s="67" t="n">
        <f aca="false">IF(OR($D27=1,MONTH($B27)&lt;&gt;MONTH(StartDate),'У2 Ввод'!$D$128="",'У2 Ввод'!$E$128="",'У2 Ввод'!$D$128&gt;$B27),0,MAX(0,MIN(1,'У2 Ввод'!$E$128-NETWORKDAYS('У2 Ввод'!$D$128,$B27)+1))/Настройки!$E$8*100)</f>
        <v>0</v>
      </c>
      <c r="DT27" s="67" t="n">
        <f aca="false">IF(OR($D27=1,MONTH($B27)&lt;&gt;MONTH(StartDate),'У2 Ввод'!$D$129="",'У2 Ввод'!$E$129="",'У2 Ввод'!$D$129&gt;$B27),0,MAX(0,MIN(1,'У2 Ввод'!$E$129-NETWORKDAYS('У2 Ввод'!$D$129,$B27)+1))/Настройки!$E$8*100)</f>
        <v>0</v>
      </c>
      <c r="DU27" s="67" t="n">
        <f aca="false">IF(OR($D27=1,MONTH($B27)&lt;&gt;MONTH(StartDate),'У2 Ввод'!$D$130="",'У2 Ввод'!$E$130="",'У2 Ввод'!$D$130&gt;$B27),0,MAX(0,MIN(1,'У2 Ввод'!$E$130-NETWORKDAYS('У2 Ввод'!$D$130,$B27)+1))/Настройки!$E$8*100)</f>
        <v>0</v>
      </c>
      <c r="DV27" s="67" t="n">
        <f aca="false">IF(OR($D27=1,MONTH($B27)&lt;&gt;MONTH(StartDate),'У2 Ввод'!$D$131="",'У2 Ввод'!$E$131="",'У2 Ввод'!$D$131&gt;$B27),0,MAX(0,MIN(1,'У2 Ввод'!$E$131-NETWORKDAYS('У2 Ввод'!$D$131,$B27)+1))/Настройки!$E$8*100)</f>
        <v>0</v>
      </c>
      <c r="DW27" s="67" t="n">
        <f aca="false">IF(OR($D27=1,MONTH($B27)&lt;&gt;MONTH(StartDate),'У2 Ввод'!$D$132="",'У2 Ввод'!$E$132="",'У2 Ввод'!$D$132&gt;$B27),0,MAX(0,MIN(1,'У2 Ввод'!$E$132-NETWORKDAYS('У2 Ввод'!$D$132,$B27)+1))/Настройки!$E$8*100)</f>
        <v>0</v>
      </c>
      <c r="DX27" s="67" t="n">
        <f aca="false">IF(OR($D27=1,MONTH($B27)&lt;&gt;MONTH(StartDate),'У2 Ввод'!$D$133="",'У2 Ввод'!$E$133="",'У2 Ввод'!$D$133&gt;$B27),0,MAX(0,MIN(1,'У2 Ввод'!$E$133-NETWORKDAYS('У2 Ввод'!$D$133,$B27)+1))/Настройки!$E$8*100)</f>
        <v>0</v>
      </c>
      <c r="DY27" s="67" t="n">
        <f aca="false">IF(OR($D27=1,MONTH($B27)&lt;&gt;MONTH(StartDate),'У2 Ввод'!$D$134="",'У2 Ввод'!$E$134="",'У2 Ввод'!$D$134&gt;$B27),0,MAX(0,MIN(1,'У2 Ввод'!$E$134-NETWORKDAYS('У2 Ввод'!$D$134,$B27)+1))/Настройки!$E$8*100)</f>
        <v>0</v>
      </c>
      <c r="DZ27" s="67" t="n">
        <f aca="false">IF(OR($D27=1,MONTH($B27)&lt;&gt;MONTH(StartDate),'У2 Ввод'!$D$135="",'У2 Ввод'!$E$135="",'У2 Ввод'!$D$135&gt;$B27),0,MAX(0,MIN(1,'У2 Ввод'!$E$135-NETWORKDAYS('У2 Ввод'!$D$135,$B27)+1))/Настройки!$E$8*100)</f>
        <v>0</v>
      </c>
      <c r="EA27" s="67" t="n">
        <f aca="false">IF(OR($D27=1,MONTH($B27)&lt;&gt;MONTH(StartDate),'У2 Ввод'!$D$136="",'У2 Ввод'!$E$136="",'У2 Ввод'!$D$136&gt;$B27),0,MAX(0,MIN(1,'У2 Ввод'!$E$136-NETWORKDAYS('У2 Ввод'!$D$136,$B27)+1))/Настройки!$E$8*100)</f>
        <v>0</v>
      </c>
      <c r="EB27" s="67" t="n">
        <f aca="false">IF(OR($D27=1,MONTH($B27)&lt;&gt;MONTH(StartDate),'У2 Ввод'!$D$137="",'У2 Ввод'!$E$137="",'У2 Ввод'!$D$137&gt;$B27),0,MAX(0,MIN(1,'У2 Ввод'!$E$137-NETWORKDAYS('У2 Ввод'!$D$137,$B27)+1))/Настройки!$E$8*100)</f>
        <v>0</v>
      </c>
      <c r="EC27" s="67" t="n">
        <f aca="false">IF(OR($D27=1,MONTH($B27)&lt;&gt;MONTH(StartDate),'У2 Ввод'!$D$138="",'У2 Ввод'!$E$138="",'У2 Ввод'!$D$138&gt;$B27),0,MAX(0,MIN(1,'У2 Ввод'!$E$138-NETWORKDAYS('У2 Ввод'!$D$138,$B27)+1))/Настройки!$E$8*100)</f>
        <v>0</v>
      </c>
      <c r="ED27" s="67" t="n">
        <f aca="false">IF(OR($D27=1,MONTH($B27)&lt;&gt;MONTH(StartDate),'У2 Ввод'!$D$139="",'У2 Ввод'!$E$139="",'У2 Ввод'!$D$139&gt;$B27),0,MAX(0,MIN(1,'У2 Ввод'!$E$139-NETWORKDAYS('У2 Ввод'!$D$139,$B27)+1))/Настройки!$E$8*100)</f>
        <v>0</v>
      </c>
      <c r="EE27" s="67" t="n">
        <f aca="false">IF(OR($D27=1,MONTH($B27)&lt;&gt;MONTH(StartDate),'У2 Ввод'!$D$140="",'У2 Ввод'!$E$140="",'У2 Ввод'!$D$140&gt;$B27),0,MAX(0,MIN(1,'У2 Ввод'!$E$140-NETWORKDAYS('У2 Ввод'!$D$140,$B27)+1))/Настройки!$E$8*100)</f>
        <v>0</v>
      </c>
      <c r="EF27" s="67" t="n">
        <f aca="false">IF(OR($D27=1,MONTH($B27)&lt;&gt;MONTH(StartDate),'У2 Ввод'!$D$141="",'У2 Ввод'!$E$141="",'У2 Ввод'!$D$141&gt;$B27),0,MAX(0,MIN(1,'У2 Ввод'!$E$141-NETWORKDAYS('У2 Ввод'!$D$141,$B27)+1))/Настройки!$E$8*100)</f>
        <v>0</v>
      </c>
      <c r="EG27" s="67" t="n">
        <f aca="false">IF(OR($D27=1,MONTH($B27)&lt;&gt;MONTH(StartDate),'У2 Ввод'!$D$142="",'У2 Ввод'!$E$142="",'У2 Ввод'!$D$142&gt;$B27),0,MAX(0,MIN(1,'У2 Ввод'!$E$142-NETWORKDAYS('У2 Ввод'!$D$142,$B27)+1))/Настройки!$E$8*100)</f>
        <v>0</v>
      </c>
      <c r="EH27" s="67" t="n">
        <f aca="false">IF(OR($D27=1,MONTH($B27)&lt;&gt;MONTH(StartDate),'У2 Ввод'!$D$143="",'У2 Ввод'!$E$143="",'У2 Ввод'!$D$143&gt;$B27),0,MAX(0,MIN(1,'У2 Ввод'!$E$143-NETWORKDAYS('У2 Ввод'!$D$143,$B27)+1))/Настройки!$E$8*100)</f>
        <v>0</v>
      </c>
      <c r="EI27" s="67" t="n">
        <f aca="false">IF(OR($D27=1,MONTH($B27)&lt;&gt;MONTH(StartDate),'У2 Ввод'!$D$144="",'У2 Ввод'!$E$144="",'У2 Ввод'!$D$144&gt;$B27),0,MAX(0,MIN(1,'У2 Ввод'!$E$144-NETWORKDAYS('У2 Ввод'!$D$144,$B27)+1))/Настройки!$E$8*100)</f>
        <v>0</v>
      </c>
      <c r="EJ27" s="67" t="n">
        <f aca="false">IF(OR($D27=1,MONTH($B27)&lt;&gt;MONTH(StartDate),'У2 Ввод'!$D$145="",'У2 Ввод'!$E$145="",'У2 Ввод'!$D$145&gt;$B27),0,MAX(0,MIN(1,'У2 Ввод'!$E$145-NETWORKDAYS('У2 Ввод'!$D$145,$B27)+1))/Настройки!$E$8*100)</f>
        <v>0</v>
      </c>
      <c r="EK27" s="67" t="n">
        <f aca="false">IF(OR($D27=1,MONTH($B27)&lt;&gt;MONTH(StartDate),'У2 Ввод'!$D$146="",'У2 Ввод'!$E$146="",'У2 Ввод'!$D$146&gt;$B27),0,MAX(0,MIN(1,'У2 Ввод'!$E$146-NETWORKDAYS('У2 Ввод'!$D$146,$B27)+1))/Настройки!$E$8*100)</f>
        <v>0</v>
      </c>
      <c r="EL27" s="67" t="n">
        <f aca="false">IF(OR($D27=1,MONTH($B27)&lt;&gt;MONTH(StartDate),'У2 Ввод'!$D$147="",'У2 Ввод'!$E$147="",'У2 Ввод'!$D$147&gt;$B27),0,MAX(0,MIN(1,'У2 Ввод'!$E$147-NETWORKDAYS('У2 Ввод'!$D$147,$B27)+1))/Настройки!$E$8*100)</f>
        <v>0</v>
      </c>
      <c r="EM27" s="67" t="n">
        <f aca="false">IF(OR($D27=1,MONTH($B27)&lt;&gt;MONTH(StartDate),'У2 Ввод'!$D$148="",'У2 Ввод'!$E$148="",'У2 Ввод'!$D$148&gt;$B27),0,MAX(0,MIN(1,'У2 Ввод'!$E$148-NETWORKDAYS('У2 Ввод'!$D$148,$B27)+1))/Настройки!$E$8*100)</f>
        <v>0</v>
      </c>
      <c r="EN27" s="67" t="n">
        <f aca="false">IF(OR($D27=1,MONTH($B27)&lt;&gt;MONTH(StartDate),'У2 Ввод'!$D$149="",'У2 Ввод'!$E$149="",'У2 Ввод'!$D$149&gt;$B27),0,MAX(0,MIN(1,'У2 Ввод'!$E$149-NETWORKDAYS('У2 Ввод'!$D$149,$B27)+1))/Настройки!$E$8*100)</f>
        <v>0</v>
      </c>
      <c r="EO27" s="67" t="n">
        <f aca="false">IF(OR($D27=1,MONTH($B27)&lt;&gt;MONTH(StartDate),'У2 Ввод'!$D$150="",'У2 Ввод'!$E$150="",'У2 Ввод'!$D$150&gt;$B27),0,MAX(0,MIN(1,'У2 Ввод'!$E$150-NETWORKDAYS('У2 Ввод'!$D$150,$B27)+1))/Настройки!$E$8*100)</f>
        <v>0</v>
      </c>
      <c r="EP27" s="67" t="n">
        <f aca="false">IF(OR($D27=1,MONTH($B27)&lt;&gt;MONTH(StartDate),'У2 Ввод'!$D$151="",'У2 Ввод'!$E$151="",'У2 Ввод'!$D$151&gt;$B27),0,MAX(0,MIN(1,'У2 Ввод'!$E$151-NETWORKDAYS('У2 Ввод'!$D$151,$B27)+1))/Настройки!$E$8*100)</f>
        <v>0</v>
      </c>
      <c r="EQ27" s="67" t="n">
        <f aca="false">IF(OR($D27=1,MONTH($B27)&lt;&gt;MONTH(StartDate),'У2 Ввод'!$D$152="",'У2 Ввод'!$E$152="",'У2 Ввод'!$D$152&gt;$B27),0,MAX(0,MIN(1,'У2 Ввод'!$E$152-NETWORKDAYS('У2 Ввод'!$D$152,$B27)+1))/Настройки!$E$8*100)</f>
        <v>0</v>
      </c>
      <c r="ER27" s="67" t="n">
        <f aca="false">IF(OR($D27=1,MONTH($B27)&lt;&gt;MONTH(StartDate),'У2 Ввод'!$D$153="",'У2 Ввод'!$E$153="",'У2 Ввод'!$D$153&gt;$B27),0,MAX(0,MIN(1,'У2 Ввод'!$E$153-NETWORKDAYS('У2 Ввод'!$D$153,$B27)+1))/Настройки!$E$8*100)</f>
        <v>0</v>
      </c>
      <c r="ES27" s="67" t="n">
        <f aca="false">IF(OR($D27=1,MONTH($B27)&lt;&gt;MONTH(StartDate),'У2 Ввод'!$D$154="",'У2 Ввод'!$E$154="",'У2 Ввод'!$D$154&gt;$B27),0,MAX(0,MIN(1,'У2 Ввод'!$E$154-NETWORKDAYS('У2 Ввод'!$D$154,$B27)+1))/Настройки!$E$8*100)</f>
        <v>0</v>
      </c>
      <c r="ET27" s="67" t="n">
        <f aca="false">IF(OR($D27=1,MONTH($B27)&lt;&gt;MONTH(StartDate),'У2 Ввод'!$D$155="",'У2 Ввод'!$E$155="",'У2 Ввод'!$D$155&gt;$B27),0,MAX(0,MIN(1,'У2 Ввод'!$E$155-NETWORKDAYS('У2 Ввод'!$D$155,$B27)+1))/Настройки!$E$8*100)</f>
        <v>0</v>
      </c>
      <c r="EU27" s="67" t="n">
        <f aca="false">IF(OR($D27=1,MONTH($B27)&lt;&gt;MONTH(StartDate),'У2 Ввод'!$D$156="",'У2 Ввод'!$E$156="",'У2 Ввод'!$D$156&gt;$B27),0,MAX(0,MIN(1,'У2 Ввод'!$E$156-NETWORKDAYS('У2 Ввод'!$D$156,$B27)+1))/Настройки!$E$8*100)</f>
        <v>0</v>
      </c>
      <c r="EV27" s="67" t="n">
        <f aca="false">IF(OR($D27=1,MONTH($B27)&lt;&gt;MONTH(StartDate),'У2 Ввод'!$D$157="",'У2 Ввод'!$E$157="",'У2 Ввод'!$D$157&gt;$B27),0,MAX(0,MIN(1,'У2 Ввод'!$E$157-NETWORKDAYS('У2 Ввод'!$D$157,$B27)+1))/Настройки!$E$8*100)</f>
        <v>0</v>
      </c>
      <c r="EW27" s="67" t="n">
        <f aca="false">IF(OR($D27=1,MONTH($B27)&lt;&gt;MONTH(StartDate),'У2 Ввод'!$D$158="",'У2 Ввод'!$E$158="",'У2 Ввод'!$D$158&gt;$B27),0,MAX(0,MIN(1,'У2 Ввод'!$E$158-NETWORKDAYS('У2 Ввод'!$D$158,$B27)+1))/Настройки!$E$8*100)</f>
        <v>0</v>
      </c>
      <c r="EX27" s="67" t="n">
        <f aca="false">IF(OR($D27=1,MONTH($B27)&lt;&gt;MONTH(StartDate),'У2 Ввод'!$D$159="",'У2 Ввод'!$E$159="",'У2 Ввод'!$D$159&gt;$B27),0,MAX(0,MIN(1,'У2 Ввод'!$E$159-NETWORKDAYS('У2 Ввод'!$D$159,$B27)+1))/Настройки!$E$8*100)</f>
        <v>0</v>
      </c>
      <c r="EY27" s="67" t="n">
        <f aca="false">IF(OR($D27=1,MONTH($B27)&lt;&gt;MONTH(StartDate),'У2 Ввод'!$D$160="",'У2 Ввод'!$E$160="",'У2 Ввод'!$D$160&gt;$B27),0,MAX(0,MIN(1,'У2 Ввод'!$E$160-NETWORKDAYS('У2 Ввод'!$D$160,$B27)+1))/Настройки!$E$8*100)</f>
        <v>0</v>
      </c>
      <c r="EZ27" s="67" t="n">
        <f aca="false">IF(OR($D27=1,MONTH($B27)&lt;&gt;MONTH(StartDate),'У2 Ввод'!$D$161="",'У2 Ввод'!$E$161="",'У2 Ввод'!$D$161&gt;$B27),0,MAX(0,MIN(1,'У2 Ввод'!$E$161-NETWORKDAYS('У2 Ввод'!$D$161,$B27)+1))/Настройки!$E$8*100)</f>
        <v>0</v>
      </c>
      <c r="FA27" s="67" t="n">
        <f aca="false">IF(OR($D27=1,MONTH($B27)&lt;&gt;MONTH(StartDate),'У2 Ввод'!$D$162="",'У2 Ввод'!$E$162="",'У2 Ввод'!$D$162&gt;$B27),0,MAX(0,MIN(1,'У2 Ввод'!$E$162-NETWORKDAYS('У2 Ввод'!$D$162,$B27)+1))/Настройки!$E$8*100)</f>
        <v>0</v>
      </c>
      <c r="FB27" s="67" t="n">
        <f aca="false">IF(OR($D27=1,MONTH($B27)&lt;&gt;MONTH(StartDate),'У2 Ввод'!$D$163="",'У2 Ввод'!$E$163="",'У2 Ввод'!$D$163&gt;$B27),0,MAX(0,MIN(1,'У2 Ввод'!$E$163-NETWORKDAYS('У2 Ввод'!$D$163,$B27)+1))/Настройки!$E$8*100)</f>
        <v>0</v>
      </c>
      <c r="FC27" s="67" t="n">
        <f aca="false">IF(OR($D27=1,MONTH($B27)&lt;&gt;MONTH(StartDate),'У2 Ввод'!$D$164="",'У2 Ввод'!$E$164="",'У2 Ввод'!$D$164&gt;$B27),0,MAX(0,MIN(1,'У2 Ввод'!$E$164-NETWORKDAYS('У2 Ввод'!$D$164,$B27)+1))/Настройки!$E$8*100)</f>
        <v>0</v>
      </c>
      <c r="FD27" s="67" t="n">
        <f aca="false">IF(OR($D27=1,MONTH($B27)&lt;&gt;MONTH(StartDate),'У2 Ввод'!$D$165="",'У2 Ввод'!$E$165="",'У2 Ввод'!$D$165&gt;$B27),0,MAX(0,MIN(1,'У2 Ввод'!$E$165-NETWORKDAYS('У2 Ввод'!$D$165,$B27)+1))/Настройки!$E$8*100)</f>
        <v>0</v>
      </c>
      <c r="FE27" s="67" t="n">
        <f aca="false">IF(OR($D27=1,MONTH($B27)&lt;&gt;MONTH(StartDate),'У2 Ввод'!$D$166="",'У2 Ввод'!$E$166="",'У2 Ввод'!$D$166&gt;$B27),0,MAX(0,MIN(1,'У2 Ввод'!$E$166-NETWORKDAYS('У2 Ввод'!$D$166,$B27)+1))/Настройки!$E$8*100)</f>
        <v>0</v>
      </c>
      <c r="FF27" s="67" t="n">
        <f aca="false">IF(OR($D27=1,MONTH($B27)&lt;&gt;MONTH(StartDate),'У2 Ввод'!$D$167="",'У2 Ввод'!$E$167="",'У2 Ввод'!$D$167&gt;$B27),0,MAX(0,MIN(1,'У2 Ввод'!$E$167-NETWORKDAYS('У2 Ввод'!$D$167,$B27)+1))/Настройки!$E$8*100)</f>
        <v>0</v>
      </c>
      <c r="FG27" s="67" t="n">
        <f aca="false">IF(OR($D27=1,MONTH($B27)&lt;&gt;MONTH(StartDate),'У2 Ввод'!$D$168="",'У2 Ввод'!$E$168="",'У2 Ввод'!$D$168&gt;$B27),0,MAX(0,MIN(1,'У2 Ввод'!$E$168-NETWORKDAYS('У2 Ввод'!$D$168,$B27)+1))/Настройки!$E$8*100)</f>
        <v>0</v>
      </c>
      <c r="FH27" s="67" t="n">
        <f aca="false">IF(OR($D27=1,MONTH($B27)&lt;&gt;MONTH(StartDate),'У2 Ввод'!$D$169="",'У2 Ввод'!$E$169="",'У2 Ввод'!$D$169&gt;$B27),0,MAX(0,MIN(1,'У2 Ввод'!$E$169-NETWORKDAYS('У2 Ввод'!$D$169,$B27)+1))/Настройки!$E$8*100)</f>
        <v>0</v>
      </c>
      <c r="FI27" s="67" t="n">
        <f aca="false">IF(OR($D27=1,MONTH($B27)&lt;&gt;MONTH(StartDate),'У2 Ввод'!$D$170="",'У2 Ввод'!$E$170="",'У2 Ввод'!$D$170&gt;$B27),0,MAX(0,MIN(1,'У2 Ввод'!$E$170-NETWORKDAYS('У2 Ввод'!$D$170,$B27)+1))/Настройки!$E$8*100)</f>
        <v>0</v>
      </c>
      <c r="FJ27" s="67" t="n">
        <f aca="false">IF(OR($D27=1,MONTH($B27)&lt;&gt;MONTH(StartDate),'У2 Ввод'!$D$171="",'У2 Ввод'!$E$171="",'У2 Ввод'!$D$171&gt;$B27),0,MAX(0,MIN(1,'У2 Ввод'!$E$171-NETWORKDAYS('У2 Ввод'!$D$171,$B27)+1))/Настройки!$E$8*100)</f>
        <v>0</v>
      </c>
      <c r="FK27" s="67" t="n">
        <f aca="false">IF(OR($D27=1,MONTH($B27)&lt;&gt;MONTH(StartDate),'У2 Ввод'!$D$172="",'У2 Ввод'!$E$172="",'У2 Ввод'!$D$172&gt;$B27),0,MAX(0,MIN(1,'У2 Ввод'!$E$172-NETWORKDAYS('У2 Ввод'!$D$172,$B27)+1))/Настройки!$E$8*100)</f>
        <v>0</v>
      </c>
      <c r="FL27" s="67" t="n">
        <f aca="false">IF(OR($D27=1,MONTH($B27)&lt;&gt;MONTH(StartDate),'У2 Ввод'!$D$173="",'У2 Ввод'!$E$173="",'У2 Ввод'!$D$173&gt;$B27),0,MAX(0,MIN(1,'У2 Ввод'!$E$173-NETWORKDAYS('У2 Ввод'!$D$173,$B27)+1))/Настройки!$E$8*100)</f>
        <v>0</v>
      </c>
      <c r="FM27" s="67" t="n">
        <f aca="false">IF(OR($D27=1,MONTH($B27)&lt;&gt;MONTH(StartDate),'У2 Ввод'!$D$174="",'У2 Ввод'!$E$174="",'У2 Ввод'!$D$174&gt;$B27),0,MAX(0,MIN(1,'У2 Ввод'!$E$174-NETWORKDAYS('У2 Ввод'!$D$174,$B27)+1))/Настройки!$E$8*100)</f>
        <v>0</v>
      </c>
      <c r="FN27" s="67" t="n">
        <f aca="false">IF(OR($D27=1,MONTH($B27)&lt;&gt;MONTH(StartDate),'У2 Ввод'!$D$175="",'У2 Ввод'!$E$175="",'У2 Ввод'!$D$175&gt;$B27),0,MAX(0,MIN(1,'У2 Ввод'!$E$175-NETWORKDAYS('У2 Ввод'!$D$175,$B27)+1))/Настройки!$E$8*100)</f>
        <v>0</v>
      </c>
      <c r="FO27" s="67" t="n">
        <f aca="false">IF(OR($D27=1,MONTH($B27)&lt;&gt;MONTH(StartDate),'У2 Ввод'!$D$176="",'У2 Ввод'!$E$176="",'У2 Ввод'!$D$176&gt;$B27),0,MAX(0,MIN(1,'У2 Ввод'!$E$176-NETWORKDAYS('У2 Ввод'!$D$176,$B27)+1))/Настройки!$E$8*100)</f>
        <v>0</v>
      </c>
      <c r="FP27" s="67" t="n">
        <f aca="false">IF(OR($D27=1,MONTH($B27)&lt;&gt;MONTH(StartDate),'У2 Ввод'!$D$177="",'У2 Ввод'!$E$177="",'У2 Ввод'!$D$177&gt;$B27),0,MAX(0,MIN(1,'У2 Ввод'!$E$177-NETWORKDAYS('У2 Ввод'!$D$177,$B27)+1))/Настройки!$E$8*100)</f>
        <v>0</v>
      </c>
      <c r="FQ27" s="67" t="n">
        <f aca="false">IF(OR($D27=1,MONTH($B27)&lt;&gt;MONTH(StartDate),'У2 Ввод'!$D$178="",'У2 Ввод'!$E$178="",'У2 Ввод'!$D$178&gt;$B27),0,MAX(0,MIN(1,'У2 Ввод'!$E$178-NETWORKDAYS('У2 Ввод'!$D$178,$B27)+1))/Настройки!$E$8*100)</f>
        <v>0</v>
      </c>
      <c r="FR27" s="67" t="n">
        <f aca="false">IF(OR($D27=1,MONTH($B27)&lt;&gt;MONTH(StartDate),'У2 Ввод'!$D$179="",'У2 Ввод'!$E$179="",'У2 Ввод'!$D$179&gt;$B27),0,MAX(0,MIN(1,'У2 Ввод'!$E$179-NETWORKDAYS('У2 Ввод'!$D$179,$B27)+1))/Настройки!$E$8*100)</f>
        <v>0</v>
      </c>
      <c r="FS27" s="67" t="n">
        <f aca="false">IF(OR($D27=1,MONTH($B27)&lt;&gt;MONTH(StartDate),'У2 Ввод'!$D$180="",'У2 Ввод'!$E$180="",'У2 Ввод'!$D$180&gt;$B27),0,MAX(0,MIN(1,'У2 Ввод'!$E$180-NETWORKDAYS('У2 Ввод'!$D$180,$B27)+1))/Настройки!$E$8*100)</f>
        <v>0</v>
      </c>
      <c r="FT27" s="67" t="n">
        <f aca="false">IF(OR($D27=1,MONTH($B27)&lt;&gt;MONTH(StartDate),'У2 Ввод'!$D$181="",'У2 Ввод'!$E$181="",'У2 Ввод'!$D$181&gt;$B27),0,MAX(0,MIN(1,'У2 Ввод'!$E$181-NETWORKDAYS('У2 Ввод'!$D$181,$B27)+1))/Настройки!$E$8*100)</f>
        <v>0</v>
      </c>
      <c r="FU27" s="67" t="n">
        <f aca="false">IF(OR($D27=1,MONTH($B27)&lt;&gt;MONTH(StartDate),'У2 Ввод'!$D$182="",'У2 Ввод'!$E$182="",'У2 Ввод'!$D$182&gt;$B27),0,MAX(0,MIN(1,'У2 Ввод'!$E$182-NETWORKDAYS('У2 Ввод'!$D$182,$B27)+1))/Настройки!$E$8*100)</f>
        <v>0</v>
      </c>
      <c r="FV27" s="67" t="n">
        <f aca="false">IF(OR($D27=1,MONTH($B27)&lt;&gt;MONTH(StartDate),'У2 Ввод'!$D$183="",'У2 Ввод'!$E$183="",'У2 Ввод'!$D$183&gt;$B27),0,MAX(0,MIN(1,'У2 Ввод'!$E$183-NETWORKDAYS('У2 Ввод'!$D$183,$B27)+1))/Настройки!$E$8*100)</f>
        <v>0</v>
      </c>
      <c r="FW27" s="67" t="n">
        <f aca="false">IF(OR($D27=1,MONTH($B27)&lt;&gt;MONTH(StartDate),'У2 Ввод'!$D$184="",'У2 Ввод'!$E$184="",'У2 Ввод'!$D$184&gt;$B27),0,MAX(0,MIN(1,'У2 Ввод'!$E$184-NETWORKDAYS('У2 Ввод'!$D$184,$B27)+1))/Настройки!$E$8*100)</f>
        <v>0</v>
      </c>
      <c r="FX27" s="67" t="n">
        <f aca="false">IF(OR($D27=1,MONTH($B27)&lt;&gt;MONTH(StartDate),'У2 Ввод'!$D$185="",'У2 Ввод'!$E$185="",'У2 Ввод'!$D$185&gt;$B27),0,MAX(0,MIN(1,'У2 Ввод'!$E$185-NETWORKDAYS('У2 Ввод'!$D$185,$B27)+1))/Настройки!$E$8*100)</f>
        <v>0</v>
      </c>
      <c r="FY27" s="67" t="n">
        <f aca="false">IF(OR($D27=1,MONTH($B27)&lt;&gt;MONTH(StartDate),'У2 Ввод'!$D$186="",'У2 Ввод'!$E$186="",'У2 Ввод'!$D$186&gt;$B27),0,MAX(0,MIN(1,'У2 Ввод'!$E$186-NETWORKDAYS('У2 Ввод'!$D$186,$B27)+1))/Настройки!$E$8*100)</f>
        <v>0</v>
      </c>
      <c r="FZ27" s="67" t="n">
        <f aca="false">IF(OR($D27=1,MONTH($B27)&lt;&gt;MONTH(StartDate),'У2 Ввод'!$D$187="",'У2 Ввод'!$E$187="",'У2 Ввод'!$D$187&gt;$B27),0,MAX(0,MIN(1,'У2 Ввод'!$E$187-NETWORKDAYS('У2 Ввод'!$D$187,$B27)+1))/Настройки!$E$8*100)</f>
        <v>0</v>
      </c>
      <c r="GA27" s="67" t="n">
        <f aca="false">IF(OR($D27=1,MONTH($B27)&lt;&gt;MONTH(StartDate),'У2 Ввод'!$D$188="",'У2 Ввод'!$E$188="",'У2 Ввод'!$D$188&gt;$B27),0,MAX(0,MIN(1,'У2 Ввод'!$E$188-NETWORKDAYS('У2 Ввод'!$D$188,$B27)+1))/Настройки!$E$8*100)</f>
        <v>0</v>
      </c>
      <c r="GB27" s="67" t="n">
        <f aca="false">IF(OR($D27=1,MONTH($B27)&lt;&gt;MONTH(StartDate),'У2 Ввод'!$D$189="",'У2 Ввод'!$E$189="",'У2 Ввод'!$D$189&gt;$B27),0,MAX(0,MIN(1,'У2 Ввод'!$E$189-NETWORKDAYS('У2 Ввод'!$D$189,$B27)+1))/Настройки!$E$8*100)</f>
        <v>0</v>
      </c>
      <c r="GC27" s="67" t="n">
        <f aca="false">IF(OR($D27=1,MONTH($B27)&lt;&gt;MONTH(StartDate),'У2 Ввод'!$D$190="",'У2 Ввод'!$E$190="",'У2 Ввод'!$D$190&gt;$B27),0,MAX(0,MIN(1,'У2 Ввод'!$E$190-NETWORKDAYS('У2 Ввод'!$D$190,$B27)+1))/Настройки!$E$8*100)</f>
        <v>0</v>
      </c>
      <c r="GD27" s="67" t="n">
        <f aca="false">IF(OR($D27=1,MONTH($B27)&lt;&gt;MONTH(StartDate),'У2 Ввод'!$D$191="",'У2 Ввод'!$E$191="",'У2 Ввод'!$D$191&gt;$B27),0,MAX(0,MIN(1,'У2 Ввод'!$E$191-NETWORKDAYS('У2 Ввод'!$D$191,$B27)+1))/Настройки!$E$8*100)</f>
        <v>0</v>
      </c>
      <c r="GE27" s="67" t="n">
        <f aca="false">IF(OR($D27=1,MONTH($B27)&lt;&gt;MONTH(StartDate),'У2 Ввод'!$D$192="",'У2 Ввод'!$E$192="",'У2 Ввод'!$D$192&gt;$B27),0,MAX(0,MIN(1,'У2 Ввод'!$E$192-NETWORKDAYS('У2 Ввод'!$D$192,$B27)+1))/Настройки!$E$8*100)</f>
        <v>0</v>
      </c>
      <c r="GF27" s="67" t="n">
        <f aca="false">IF(OR($D27=1,MONTH($B27)&lt;&gt;MONTH(StartDate),'У2 Ввод'!$D$193="",'У2 Ввод'!$E$193="",'У2 Ввод'!$D$193&gt;$B27),0,MAX(0,MIN(1,'У2 Ввод'!$E$193-NETWORKDAYS('У2 Ввод'!$D$193,$B27)+1))/Настройки!$E$8*100)</f>
        <v>0</v>
      </c>
      <c r="GG27" s="67" t="n">
        <f aca="false">IF(OR($D27=1,MONTH($B27)&lt;&gt;MONTH(StartDate),'У2 Ввод'!$D$194="",'У2 Ввод'!$E$194="",'У2 Ввод'!$D$194&gt;$B27),0,MAX(0,MIN(1,'У2 Ввод'!$E$194-NETWORKDAYS('У2 Ввод'!$D$194,$B27)+1))/Настройки!$E$8*100)</f>
        <v>0</v>
      </c>
      <c r="GH27" s="67" t="n">
        <f aca="false">IF(OR($D27=1,MONTH($B27)&lt;&gt;MONTH(StartDate),'У2 Ввод'!$D$195="",'У2 Ввод'!$E$195="",'У2 Ввод'!$D$195&gt;$B27),0,MAX(0,MIN(1,'У2 Ввод'!$E$195-NETWORKDAYS('У2 Ввод'!$D$195,$B27)+1))/Настройки!$E$8*100)</f>
        <v>0</v>
      </c>
      <c r="GI27" s="67" t="n">
        <f aca="false">IF(OR($D27=1,MONTH($B27)&lt;&gt;MONTH(StartDate),'У2 Ввод'!$D$196="",'У2 Ввод'!$E$196="",'У2 Ввод'!$D$196&gt;$B27),0,MAX(0,MIN(1,'У2 Ввод'!$E$196-NETWORKDAYS('У2 Ввод'!$D$196,$B27)+1))/Настройки!$E$8*100)</f>
        <v>0</v>
      </c>
      <c r="GJ27" s="67" t="n">
        <f aca="false">IF(OR($D27=1,MONTH($B27)&lt;&gt;MONTH(StartDate),'У2 Ввод'!$D$197="",'У2 Ввод'!$E$197="",'У2 Ввод'!$D$197&gt;$B27),0,MAX(0,MIN(1,'У2 Ввод'!$E$197-NETWORKDAYS('У2 Ввод'!$D$197,$B27)+1))/Настройки!$E$8*100)</f>
        <v>0</v>
      </c>
      <c r="GK27" s="67" t="n">
        <f aca="false">IF(OR($D27=1,MONTH($B27)&lt;&gt;MONTH(StartDate),'У2 Ввод'!$D$198="",'У2 Ввод'!$E$198="",'У2 Ввод'!$D$198&gt;$B27),0,MAX(0,MIN(1,'У2 Ввод'!$E$198-NETWORKDAYS('У2 Ввод'!$D$198,$B27)+1))/Настройки!$E$8*100)</f>
        <v>0</v>
      </c>
      <c r="GL27" s="67" t="n">
        <f aca="false">IF(OR($D27=1,MONTH($B27)&lt;&gt;MONTH(StartDate),'У2 Ввод'!$D$199="",'У2 Ввод'!$E$199="",'У2 Ввод'!$D$199&gt;$B27),0,MAX(0,MIN(1,'У2 Ввод'!$E$199-NETWORKDAYS('У2 Ввод'!$D$199,$B27)+1))/Настройки!$E$8*100)</f>
        <v>0</v>
      </c>
      <c r="GM27" s="67" t="n">
        <f aca="false">IF(OR($D27=1,MONTH($B27)&lt;&gt;MONTH(StartDate),'У2 Ввод'!$D$200="",'У2 Ввод'!$E$200="",'У2 Ввод'!$D$200&gt;$B27),0,MAX(0,MIN(1,'У2 Ввод'!$E$200-NETWORKDAYS('У2 Ввод'!$D$200,$B27)+1))/Настройки!$E$8*100)</f>
        <v>0</v>
      </c>
      <c r="GN27" s="67" t="n">
        <f aca="false">IF(OR($D27=1,MONTH($B27)&lt;&gt;MONTH(StartDate),'У2 Ввод'!$D$201="",'У2 Ввод'!$E$201="",'У2 Ввод'!$D$201&gt;$B27),0,MAX(0,MIN(1,'У2 Ввод'!$E$201-NETWORKDAYS('У2 Ввод'!$D$201,$B27)+1))/Настройки!$E$8*100)</f>
        <v>0</v>
      </c>
      <c r="GO27" s="67" t="n">
        <f aca="false">IF(OR($D27=1,MONTH($B27)&lt;&gt;MONTH(StartDate),'У2 Ввод'!$D$202="",'У2 Ввод'!$E$202="",'У2 Ввод'!$D$202&gt;$B27),0,MAX(0,MIN(1,'У2 Ввод'!$E$202-NETWORKDAYS('У2 Ввод'!$D$202,$B27)+1))/Настройки!$E$8*100)</f>
        <v>0</v>
      </c>
      <c r="GP27" s="67" t="n">
        <f aca="false">IF(OR($D27=1,MONTH($B27)&lt;&gt;MONTH(StartDate),'У2 Ввод'!$D$203="",'У2 Ввод'!$E$203="",'У2 Ввод'!$D$203&gt;$B27),0,MAX(0,MIN(1,'У2 Ввод'!$E$203-NETWORKDAYS('У2 Ввод'!$D$203,$B27)+1))/Настройки!$E$8*100)</f>
        <v>0</v>
      </c>
      <c r="GQ27" s="67" t="n">
        <f aca="false">IF(OR($D27=1,MONTH($B27)&lt;&gt;MONTH(StartDate),'У2 Ввод'!$D$204="",'У2 Ввод'!$E$204="",'У2 Ввод'!$D$204&gt;$B27),0,MAX(0,MIN(1,'У2 Ввод'!$E$204-NETWORKDAYS('У2 Ввод'!$D$204,$B27)+1))/Настройки!$E$8*100)</f>
        <v>0</v>
      </c>
      <c r="GR27" s="67" t="n">
        <f aca="false">IF(OR($D27=1,MONTH($B27)&lt;&gt;MONTH(StartDate),'У2 Ввод'!$D$205="",'У2 Ввод'!$E$205="",'У2 Ввод'!$D$205&gt;$B27),0,MAX(0,MIN(1,'У2 Ввод'!$E$205-NETWORKDAYS('У2 Ввод'!$D$205,$B27)+1))/Настройки!$E$8*100)</f>
        <v>0</v>
      </c>
      <c r="GS27" s="67" t="n">
        <f aca="false">IF(OR($D27=1,MONTH($B27)&lt;&gt;MONTH(StartDate),'У2 Ввод'!$D$206="",'У2 Ввод'!$E$206="",'У2 Ввод'!$D$206&gt;$B27),0,MAX(0,MIN(1,'У2 Ввод'!$E$206-NETWORKDAYS('У2 Ввод'!$D$206,$B27)+1))/Настройки!$E$8*100)</f>
        <v>0</v>
      </c>
      <c r="GT27" s="67" t="n">
        <f aca="false">IF(OR($D27=1,MONTH($B27)&lt;&gt;MONTH(StartDate),'У2 Ввод'!$D$207="",'У2 Ввод'!$E$207="",'У2 Ввод'!$D$207&gt;$B27),0,MAX(0,MIN(1,'У2 Ввод'!$E$207-NETWORKDAYS('У2 Ввод'!$D$207,$B27)+1))/Настройки!$E$8*100)</f>
        <v>0</v>
      </c>
      <c r="GU27" s="67" t="n">
        <f aca="false">IF(OR($D27=1,MONTH($B27)&lt;&gt;MONTH(StartDate),'У2 Ввод'!$D$208="",'У2 Ввод'!$E$208="",'У2 Ввод'!$D$208&gt;$B27),0,MAX(0,MIN(1,'У2 Ввод'!$E$208-NETWORKDAYS('У2 Ввод'!$D$208,$B27)+1))/Настройки!$E$8*100)</f>
        <v>0</v>
      </c>
      <c r="GV27" s="67" t="n">
        <f aca="false">IF(OR($D27=1,MONTH($B27)&lt;&gt;MONTH(StartDate),'У2 Ввод'!$D$209="",'У2 Ввод'!$E$209="",'У2 Ввод'!$D$209&gt;$B27),0,MAX(0,MIN(1,'У2 Ввод'!$E$209-NETWORKDAYS('У2 Ввод'!$D$209,$B27)+1))/Настройки!$E$8*100)</f>
        <v>0</v>
      </c>
      <c r="GW27" s="67" t="n">
        <f aca="false">IF(OR($D27=1,MONTH($B27)&lt;&gt;MONTH(StartDate),'У2 Ввод'!$D$210="",'У2 Ввод'!$E$210="",'У2 Ввод'!$D$210&gt;$B27),0,MAX(0,MIN(1,'У2 Ввод'!$E$210-NETWORKDAYS('У2 Ввод'!$D$210,$B27)+1))/Настройки!$E$8*100)</f>
        <v>0</v>
      </c>
      <c r="GX27" s="67" t="n">
        <f aca="false">IF(OR($D27=1,MONTH($B27)&lt;&gt;MONTH(StartDate),'У2 Ввод'!$D$211="",'У2 Ввод'!$E$211="",'У2 Ввод'!$D$211&gt;$B27),0,MAX(0,MIN(1,'У2 Ввод'!$E$211-NETWORKDAYS('У2 Ввод'!$D$211,$B27)+1))/Настройки!$E$8*100)</f>
        <v>0</v>
      </c>
      <c r="GY27" s="67" t="n">
        <f aca="false">IF(OR($D27=1,MONTH($B27)&lt;&gt;MONTH(StartDate),'У2 Ввод'!$D$212="",'У2 Ввод'!$E$212="",'У2 Ввод'!$D$212&gt;$B27),0,MAX(0,MIN(1,'У2 Ввод'!$E$212-NETWORKDAYS('У2 Ввод'!$D$212,$B27)+1))/Настройки!$E$8*100)</f>
        <v>0</v>
      </c>
      <c r="GZ27" s="67" t="n">
        <f aca="false">IF(OR($D27=1,MONTH($B27)&lt;&gt;MONTH(StartDate),'У2 Ввод'!$D$213="",'У2 Ввод'!$E$213="",'У2 Ввод'!$D$213&gt;$B27),0,MAX(0,MIN(1,'У2 Ввод'!$E$213-NETWORKDAYS('У2 Ввод'!$D$213,$B27)+1))/Настройки!$E$8*100)</f>
        <v>0</v>
      </c>
      <c r="HA27" s="67" t="n">
        <f aca="false">IF(OR($D27=1,MONTH($B27)&lt;&gt;MONTH(StartDate),'У2 Ввод'!$D$214="",'У2 Ввод'!$E$214="",'У2 Ввод'!$D$214&gt;$B27),0,MAX(0,MIN(1,'У2 Ввод'!$E$214-NETWORKDAYS('У2 Ввод'!$D$214,$B27)+1))/Настройки!$E$8*100)</f>
        <v>0</v>
      </c>
      <c r="HB27" s="67" t="n">
        <f aca="false">IF(OR($D27=1,MONTH($B27)&lt;&gt;MONTH(StartDate),'У2 Ввод'!$D$215="",'У2 Ввод'!$E$215="",'У2 Ввод'!$D$215&gt;$B27),0,MAX(0,MIN(1,'У2 Ввод'!$E$215-NETWORKDAYS('У2 Ввод'!$D$215,$B27)+1))/Настройки!$E$8*100)</f>
        <v>0</v>
      </c>
      <c r="HC27" s="67" t="n">
        <f aca="false">IF(OR($D27=1,MONTH($B27)&lt;&gt;MONTH(StartDate),'У2 Ввод'!$D$216="",'У2 Ввод'!$E$216="",'У2 Ввод'!$D$216&gt;$B27),0,MAX(0,MIN(1,'У2 Ввод'!$E$216-NETWORKDAYS('У2 Ввод'!$D$216,$B27)+1))/Настройки!$E$8*100)</f>
        <v>0</v>
      </c>
      <c r="HD27" s="67" t="n">
        <f aca="false">IF(OR($D27=1,MONTH($B27)&lt;&gt;MONTH(StartDate),'У2 Ввод'!$D$217="",'У2 Ввод'!$E$217="",'У2 Ввод'!$D$217&gt;$B27),0,MAX(0,MIN(1,'У2 Ввод'!$E$217-NETWORKDAYS('У2 Ввод'!$D$217,$B27)+1))/Настройки!$E$8*100)</f>
        <v>0</v>
      </c>
      <c r="HE27" s="67" t="n">
        <f aca="false">IF(OR($D27=1,MONTH($B27)&lt;&gt;MONTH(StartDate),'У2 Ввод'!$D$218="",'У2 Ввод'!$E$218="",'У2 Ввод'!$D$218&gt;$B27),0,MAX(0,MIN(1,'У2 Ввод'!$E$218-NETWORKDAYS('У2 Ввод'!$D$218,$B27)+1))/Настройки!$E$8*100)</f>
        <v>0</v>
      </c>
      <c r="HF27" s="67" t="n">
        <f aca="false">IF(OR($D27=1,MONTH($B27)&lt;&gt;MONTH(StartDate),'У2 Ввод'!$D$219="",'У2 Ввод'!$E$219="",'У2 Ввод'!$D$219&gt;$B27),0,MAX(0,MIN(1,'У2 Ввод'!$E$219-NETWORKDAYS('У2 Ввод'!$D$219,$B27)+1))/Настройки!$E$8*100)</f>
        <v>0</v>
      </c>
      <c r="HG27" s="67" t="n">
        <f aca="false">IF(OR($D27=1,MONTH($B27)&lt;&gt;MONTH(StartDate),'У2 Ввод'!$D$220="",'У2 Ввод'!$E$220="",'У2 Ввод'!$D$220&gt;$B27),0,MAX(0,MIN(1,'У2 Ввод'!$E$220-NETWORKDAYS('У2 Ввод'!$D$220,$B27)+1))/Настройки!$E$8*100)</f>
        <v>0</v>
      </c>
      <c r="HH27" s="67" t="n">
        <f aca="false">IF(OR($D27=1,MONTH($B27)&lt;&gt;MONTH(StartDate),'У2 Ввод'!$D$221="",'У2 Ввод'!$E$221="",'У2 Ввод'!$D$221&gt;$B27),0,MAX(0,MIN(1,'У2 Ввод'!$E$221-NETWORKDAYS('У2 Ввод'!$D$221,$B27)+1))/Настройки!$E$8*100)</f>
        <v>0</v>
      </c>
      <c r="HI27" s="67" t="n">
        <f aca="false">IF(OR($D27=1,MONTH($B27)&lt;&gt;MONTH(StartDate),'У2 Ввод'!$D$222="",'У2 Ввод'!$E$222="",'У2 Ввод'!$D$222&gt;$B27),0,MAX(0,MIN(1,'У2 Ввод'!$E$222-NETWORKDAYS('У2 Ввод'!$D$222,$B27)+1))/Настройки!$E$8*100)</f>
        <v>0</v>
      </c>
      <c r="HJ27" s="67" t="n">
        <f aca="false">IF(OR($D27=1,MONTH($B27)&lt;&gt;MONTH(StartDate),'У2 Ввод'!$D$223="",'У2 Ввод'!$E$223="",'У2 Ввод'!$D$223&gt;$B27),0,MAX(0,MIN(1,'У2 Ввод'!$E$223-NETWORKDAYS('У2 Ввод'!$D$223,$B27)+1))/Настройки!$E$8*100)</f>
        <v>0</v>
      </c>
      <c r="HK27" s="67" t="n">
        <f aca="false">IF(OR($D27=1,MONTH($B27)&lt;&gt;MONTH(StartDate),'У2 Ввод'!$D$224="",'У2 Ввод'!$E$224="",'У2 Ввод'!$D$224&gt;$B27),0,MAX(0,MIN(1,'У2 Ввод'!$E$224-NETWORKDAYS('У2 Ввод'!$D$224,$B27)+1))/Настройки!$E$8*100)</f>
        <v>0</v>
      </c>
      <c r="HL27" s="67" t="n">
        <f aca="false">IF(OR($D27=1,MONTH($B27)&lt;&gt;MONTH(StartDate),'У2 Ввод'!$D$225="",'У2 Ввод'!$E$225="",'У2 Ввод'!$D$225&gt;$B27),0,MAX(0,MIN(1,'У2 Ввод'!$E$225-NETWORKDAYS('У2 Ввод'!$D$225,$B27)+1))/Настройки!$E$8*100)</f>
        <v>0</v>
      </c>
      <c r="HM27" s="67" t="n">
        <f aca="false">IF(OR($D27=1,MONTH($B27)&lt;&gt;MONTH(StartDate),'У2 Ввод'!$D$226="",'У2 Ввод'!$E$226="",'У2 Ввод'!$D$226&gt;$B27),0,MAX(0,MIN(1,'У2 Ввод'!$E$226-NETWORKDAYS('У2 Ввод'!$D$226,$B27)+1))/Настройки!$E$8*100)</f>
        <v>0</v>
      </c>
      <c r="HN27" s="67" t="n">
        <f aca="false">IF(OR($D27=1,MONTH($B27)&lt;&gt;MONTH(StartDate),'У2 Ввод'!$D$227="",'У2 Ввод'!$E$227="",'У2 Ввод'!$D$227&gt;$B27),0,MAX(0,MIN(1,'У2 Ввод'!$E$227-NETWORKDAYS('У2 Ввод'!$D$227,$B27)+1))/Настройки!$E$8*100)</f>
        <v>0</v>
      </c>
      <c r="HO27" s="67" t="n">
        <f aca="false">IF(OR($D27=1,MONTH($B27)&lt;&gt;MONTH(StartDate),'У2 Ввод'!$D$228="",'У2 Ввод'!$E$228="",'У2 Ввод'!$D$228&gt;$B27),0,MAX(0,MIN(1,'У2 Ввод'!$E$228-NETWORKDAYS('У2 Ввод'!$D$228,$B27)+1))/Настройки!$E$8*100)</f>
        <v>0</v>
      </c>
      <c r="HP27" s="67" t="n">
        <f aca="false">IF(OR($D27=1,MONTH($B27)&lt;&gt;MONTH(StartDate),'У2 Ввод'!$D$229="",'У2 Ввод'!$E$229="",'У2 Ввод'!$D$229&gt;$B27),0,MAX(0,MIN(1,'У2 Ввод'!$E$229-NETWORKDAYS('У2 Ввод'!$D$229,$B27)+1))/Настройки!$E$8*100)</f>
        <v>0</v>
      </c>
      <c r="HQ27" s="67" t="n">
        <f aca="false">IF(OR($D27=1,MONTH($B27)&lt;&gt;MONTH(StartDate),'У2 Ввод'!$D$230="",'У2 Ввод'!$E$230="",'У2 Ввод'!$D$230&gt;$B27),0,MAX(0,MIN(1,'У2 Ввод'!$E$230-NETWORKDAYS('У2 Ввод'!$D$230,$B27)+1))/Настройки!$E$8*100)</f>
        <v>0</v>
      </c>
      <c r="HR27" s="67" t="n">
        <f aca="false">IF(OR($D27=1,MONTH($B27)&lt;&gt;MONTH(StartDate),'У2 Ввод'!$D$231="",'У2 Ввод'!$E$231="",'У2 Ввод'!$D$231&gt;$B27),0,MAX(0,MIN(1,'У2 Ввод'!$E$231-NETWORKDAYS('У2 Ввод'!$D$231,$B27)+1))/Настройки!$E$8*100)</f>
        <v>0</v>
      </c>
      <c r="HS27" s="67" t="n">
        <f aca="false">IF(OR($D27=1,MONTH($B27)&lt;&gt;MONTH(StartDate),'У2 Ввод'!$D$232="",'У2 Ввод'!$E$232="",'У2 Ввод'!$D$232&gt;$B27),0,MAX(0,MIN(1,'У2 Ввод'!$E$232-NETWORKDAYS('У2 Ввод'!$D$232,$B27)+1))/Настройки!$E$8*100)</f>
        <v>0</v>
      </c>
      <c r="HT27" s="67" t="n">
        <f aca="false">IF(OR($D27=1,MONTH($B27)&lt;&gt;MONTH(StartDate),'У2 Ввод'!$D$233="",'У2 Ввод'!$E$233="",'У2 Ввод'!$D$233&gt;$B27),0,MAX(0,MIN(1,'У2 Ввод'!$E$233-NETWORKDAYS('У2 Ввод'!$D$233,$B27)+1))/Настройки!$E$8*100)</f>
        <v>0</v>
      </c>
      <c r="HU27" s="67" t="n">
        <f aca="false">IF(OR($D27=1,MONTH($B27)&lt;&gt;MONTH(StartDate),'У2 Ввод'!$D$234="",'У2 Ввод'!$E$234="",'У2 Ввод'!$D$234&gt;$B27),0,MAX(0,MIN(1,'У2 Ввод'!$E$234-NETWORKDAYS('У2 Ввод'!$D$234,$B27)+1))/Настройки!$E$8*100)</f>
        <v>0</v>
      </c>
      <c r="HV27" s="67" t="n">
        <f aca="false">IF(OR($D27=1,MONTH($B27)&lt;&gt;MONTH(StartDate),'У2 Ввод'!$D$235="",'У2 Ввод'!$E$235="",'У2 Ввод'!$D$235&gt;$B27),0,MAX(0,MIN(1,'У2 Ввод'!$E$235-NETWORKDAYS('У2 Ввод'!$D$235,$B27)+1))/Настройки!$E$8*100)</f>
        <v>0</v>
      </c>
      <c r="HW27" s="67" t="n">
        <f aca="false">IF(OR($D27=1,MONTH($B27)&lt;&gt;MONTH(StartDate),'У2 Ввод'!$D$236="",'У2 Ввод'!$E$236="",'У2 Ввод'!$D$236&gt;$B27),0,MAX(0,MIN(1,'У2 Ввод'!$E$236-NETWORKDAYS('У2 Ввод'!$D$236,$B27)+1))/Настройки!$E$8*100)</f>
        <v>0</v>
      </c>
      <c r="HX27" s="67" t="n">
        <f aca="false">IF(OR($D27=1,MONTH($B27)&lt;&gt;MONTH(StartDate),'У2 Ввод'!$D$237="",'У2 Ввод'!$E$237="",'У2 Ввод'!$D$237&gt;$B27),0,MAX(0,MIN(1,'У2 Ввод'!$E$237-NETWORKDAYS('У2 Ввод'!$D$237,$B27)+1))/Настройки!$E$8*100)</f>
        <v>0</v>
      </c>
      <c r="HY27" s="67" t="n">
        <f aca="false">IF(OR($D27=1,MONTH($B27)&lt;&gt;MONTH(StartDate),'У2 Ввод'!$D$238="",'У2 Ввод'!$E$238="",'У2 Ввод'!$D$238&gt;$B27),0,MAX(0,MIN(1,'У2 Ввод'!$E$238-NETWORKDAYS('У2 Ввод'!$D$238,$B27)+1))/Настройки!$E$8*100)</f>
        <v>0</v>
      </c>
      <c r="HZ27" s="67" t="n">
        <f aca="false">IF(OR($D27=1,MONTH($B27)&lt;&gt;MONTH(StartDate),'У2 Ввод'!$D$239="",'У2 Ввод'!$E$239="",'У2 Ввод'!$D$239&gt;$B27),0,MAX(0,MIN(1,'У2 Ввод'!$E$239-NETWORKDAYS('У2 Ввод'!$D$239,$B27)+1))/Настройки!$E$8*100)</f>
        <v>0</v>
      </c>
      <c r="IA27" s="67" t="n">
        <f aca="false">IF(OR($D27=1,MONTH($B27)&lt;&gt;MONTH(StartDate),'У2 Ввод'!$D$240="",'У2 Ввод'!$E$240="",'У2 Ввод'!$D$240&gt;$B27),0,MAX(0,MIN(1,'У2 Ввод'!$E$240-NETWORKDAYS('У2 Ввод'!$D$240,$B27)+1))/Настройки!$E$8*100)</f>
        <v>0</v>
      </c>
      <c r="IB27" s="67" t="n">
        <f aca="false">IF(OR($D27=1,MONTH($B27)&lt;&gt;MONTH(StartDate),'У2 Ввод'!$D$241="",'У2 Ввод'!$E$241="",'У2 Ввод'!$D$241&gt;$B27),0,MAX(0,MIN(1,'У2 Ввод'!$E$241-NETWORKDAYS('У2 Ввод'!$D$241,$B27)+1))/Настройки!$E$8*100)</f>
        <v>0</v>
      </c>
      <c r="IC27" s="67" t="n">
        <f aca="false">IF(OR($D27=1,MONTH($B27)&lt;&gt;MONTH(StartDate),'У2 Ввод'!$D$242="",'У2 Ввод'!$E$242="",'У2 Ввод'!$D$242&gt;$B27),0,MAX(0,MIN(1,'У2 Ввод'!$E$242-NETWORKDAYS('У2 Ввод'!$D$242,$B27)+1))/Настройки!$E$8*100)</f>
        <v>0</v>
      </c>
      <c r="ID27" s="67" t="n">
        <f aca="false">IF(OR($D27=1,MONTH($B27)&lt;&gt;MONTH(StartDate),'У2 Ввод'!$D$243="",'У2 Ввод'!$E$243="",'У2 Ввод'!$D$243&gt;$B27),0,MAX(0,MIN(1,'У2 Ввод'!$E$243-NETWORKDAYS('У2 Ввод'!$D$243,$B27)+1))/Настройки!$E$8*100)</f>
        <v>0</v>
      </c>
      <c r="IE27" s="67" t="n">
        <f aca="false">IF(OR($D27=1,MONTH($B27)&lt;&gt;MONTH(StartDate),'У2 Ввод'!$D$244="",'У2 Ввод'!$E$244="",'У2 Ввод'!$D$244&gt;$B27),0,MAX(0,MIN(1,'У2 Ввод'!$E$244-NETWORKDAYS('У2 Ввод'!$D$244,$B27)+1))/Настройки!$E$8*100)</f>
        <v>0</v>
      </c>
      <c r="IF27" s="67" t="n">
        <f aca="false">IF(OR($D27=1,MONTH($B27)&lt;&gt;MONTH(StartDate),'У2 Ввод'!$D$245="",'У2 Ввод'!$E$245="",'У2 Ввод'!$D$245&gt;$B27),0,MAX(0,MIN(1,'У2 Ввод'!$E$245-NETWORKDAYS('У2 Ввод'!$D$245,$B27)+1))/Настройки!$E$8*100)</f>
        <v>0</v>
      </c>
      <c r="IG27" s="67" t="n">
        <f aca="false">IF(OR($D27=1,MONTH($B27)&lt;&gt;MONTH(StartDate),'У2 Ввод'!$D$246="",'У2 Ввод'!$E$246="",'У2 Ввод'!$D$246&gt;$B27),0,MAX(0,MIN(1,'У2 Ввод'!$E$246-NETWORKDAYS('У2 Ввод'!$D$246,$B27)+1))/Настройки!$E$8*100)</f>
        <v>0</v>
      </c>
      <c r="IH27" s="67" t="n">
        <f aca="false">IF(OR($D27=1,MONTH($B27)&lt;&gt;MONTH(StartDate),'У2 Ввод'!$D$247="",'У2 Ввод'!$E$247="",'У2 Ввод'!$D$247&gt;$B27),0,MAX(0,MIN(1,'У2 Ввод'!$E$247-NETWORKDAYS('У2 Ввод'!$D$247,$B27)+1))/Настройки!$E$8*100)</f>
        <v>0</v>
      </c>
      <c r="II27" s="67" t="n">
        <f aca="false">IF(OR($D27=1,MONTH($B27)&lt;&gt;MONTH(StartDate),'У2 Ввод'!$D$248="",'У2 Ввод'!$E$248="",'У2 Ввод'!$D$248&gt;$B27),0,MAX(0,MIN(1,'У2 Ввод'!$E$248-NETWORKDAYS('У2 Ввод'!$D$248,$B27)+1))/Настройки!$E$8*100)</f>
        <v>0</v>
      </c>
      <c r="IJ27" s="67" t="n">
        <f aca="false">IF(OR($D27=1,MONTH($B27)&lt;&gt;MONTH(StartDate),'У2 Ввод'!$D$249="",'У2 Ввод'!$E$249="",'У2 Ввод'!$D$249&gt;$B27),0,MAX(0,MIN(1,'У2 Ввод'!$E$249-NETWORKDAYS('У2 Ввод'!$D$249,$B27)+1))/Настройки!$E$8*100)</f>
        <v>0</v>
      </c>
      <c r="IK27" s="67" t="n">
        <f aca="false">IF(OR($D27=1,MONTH($B27)&lt;&gt;MONTH(StartDate),'У2 Ввод'!$D$250="",'У2 Ввод'!$E$250="",'У2 Ввод'!$D$250&gt;$B27),0,MAX(0,MIN(1,'У2 Ввод'!$E$250-NETWORKDAYS('У2 Ввод'!$D$250,$B27)+1))/Настройки!$E$8*100)</f>
        <v>0</v>
      </c>
      <c r="IL27" s="67" t="n">
        <f aca="false">IF(OR($D27=1,MONTH($B27)&lt;&gt;MONTH(StartDate),'У2 Ввод'!$D$251="",'У2 Ввод'!$E$251="",'У2 Ввод'!$D$251&gt;$B27),0,MAX(0,MIN(1,'У2 Ввод'!$E$251-NETWORKDAYS('У2 Ввод'!$D$251,$B27)+1))/Настройки!$E$8*100)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0</v>
      </c>
      <c r="F28" s="49" t="n">
        <f aca="false">IF(OR(MONTH(B28)&lt;&gt;MONTH(StartDate),D28=1),"",100)</f>
        <v>100</v>
      </c>
      <c r="G28" s="67" t="n">
        <f aca="false">IF(OR($D28=1,MONTH($B28)&lt;&gt;MONTH(StartDate),'У2 Ввод'!$D$12="",'У2 Ввод'!$E$12="",'У2 Ввод'!$D$12&gt;$B28),0,MAX(0,MIN(1,'У2 Ввод'!$E$12-NETWORKDAYS('У2 Ввод'!$D$12,$B28)+1))/Настройки!$E$8*100)</f>
        <v>0</v>
      </c>
      <c r="H28" s="67" t="n">
        <f aca="false">IF(OR($D28=1,MONTH($B28)&lt;&gt;MONTH(StartDate),'У2 Ввод'!$D$13="",'У2 Ввод'!$E$13="",'У2 Ввод'!$D$13&gt;$B28),0,MAX(0,MIN(1,'У2 Ввод'!$E$13-NETWORKDAYS('У2 Ввод'!$D$13,$B28)+1))/Настройки!$E$8*100)</f>
        <v>0</v>
      </c>
      <c r="I28" s="67" t="n">
        <f aca="false">IF(OR($D28=1,MONTH($B28)&lt;&gt;MONTH(StartDate),'У2 Ввод'!$D$14="",'У2 Ввод'!$E$14="",'У2 Ввод'!$D$14&gt;$B28),0,MAX(0,MIN(1,'У2 Ввод'!$E$14-NETWORKDAYS('У2 Ввод'!$D$14,$B28)+1))/Настройки!$E$8*100)</f>
        <v>0</v>
      </c>
      <c r="J28" s="67" t="n">
        <f aca="false">IF(OR($D28=1,MONTH($B28)&lt;&gt;MONTH(StartDate),'У2 Ввод'!$D$15="",'У2 Ввод'!$E$15="",'У2 Ввод'!$D$15&gt;$B28),0,MAX(0,MIN(1,'У2 Ввод'!$E$15-NETWORKDAYS('У2 Ввод'!$D$15,$B28)+1))/Настройки!$E$8*100)</f>
        <v>0</v>
      </c>
      <c r="K28" s="67" t="n">
        <f aca="false">IF(OR($D28=1,MONTH($B28)&lt;&gt;MONTH(StartDate),'У2 Ввод'!$D$16="",'У2 Ввод'!$E$16="",'У2 Ввод'!$D$16&gt;$B28),0,MAX(0,MIN(1,'У2 Ввод'!$E$16-NETWORKDAYS('У2 Ввод'!$D$16,$B28)+1))/Настройки!$E$8*100)</f>
        <v>0</v>
      </c>
      <c r="L28" s="67" t="n">
        <f aca="false">IF(OR($D28=1,MONTH($B28)&lt;&gt;MONTH(StartDate),'У2 Ввод'!$D$17="",'У2 Ввод'!$E$17="",'У2 Ввод'!$D$17&gt;$B28),0,MAX(0,MIN(1,'У2 Ввод'!$E$17-NETWORKDAYS('У2 Ввод'!$D$17,$B28)+1))/Настройки!$E$8*100)</f>
        <v>0</v>
      </c>
      <c r="M28" s="67" t="n">
        <f aca="false">IF(OR($D28=1,MONTH($B28)&lt;&gt;MONTH(StartDate),'У2 Ввод'!$D$18="",'У2 Ввод'!$E$18="",'У2 Ввод'!$D$18&gt;$B28),0,MAX(0,MIN(1,'У2 Ввод'!$E$18-NETWORKDAYS('У2 Ввод'!$D$18,$B28)+1))/Настройки!$E$8*100)</f>
        <v>0</v>
      </c>
      <c r="N28" s="67" t="n">
        <f aca="false">IF(OR($D28=1,MONTH($B28)&lt;&gt;MONTH(StartDate),'У2 Ввод'!$D$19="",'У2 Ввод'!$E$19="",'У2 Ввод'!$D$19&gt;$B28),0,MAX(0,MIN(1,'У2 Ввод'!$E$19-NETWORKDAYS('У2 Ввод'!$D$19,$B28)+1))/Настройки!$E$8*100)</f>
        <v>0</v>
      </c>
      <c r="O28" s="67" t="n">
        <f aca="false">IF(OR($D28=1,MONTH($B28)&lt;&gt;MONTH(StartDate),'У2 Ввод'!$D$20="",'У2 Ввод'!$E$20="",'У2 Ввод'!$D$20&gt;$B28),0,MAX(0,MIN(1,'У2 Ввод'!$E$20-NETWORKDAYS('У2 Ввод'!$D$20,$B28)+1))/Настройки!$E$8*100)</f>
        <v>0</v>
      </c>
      <c r="P28" s="67" t="n">
        <f aca="false">IF(OR($D28=1,MONTH($B28)&lt;&gt;MONTH(StartDate),'У2 Ввод'!$D$21="",'У2 Ввод'!$E$21="",'У2 Ввод'!$D$21&gt;$B28),0,MAX(0,MIN(1,'У2 Ввод'!$E$21-NETWORKDAYS('У2 Ввод'!$D$21,$B28)+1))/Настройки!$E$8*100)</f>
        <v>0</v>
      </c>
      <c r="Q28" s="67" t="n">
        <f aca="false">IF(OR($D28=1,MONTH($B28)&lt;&gt;MONTH(StartDate),'У2 Ввод'!$D$22="",'У2 Ввод'!$E$22="",'У2 Ввод'!$D$22&gt;$B28),0,MAX(0,MIN(1,'У2 Ввод'!$E$22-NETWORKDAYS('У2 Ввод'!$D$22,$B28)+1))/Настройки!$E$8*100)</f>
        <v>0</v>
      </c>
      <c r="R28" s="67" t="n">
        <f aca="false">IF(OR($D28=1,MONTH($B28)&lt;&gt;MONTH(StartDate),'У2 Ввод'!$D$23="",'У2 Ввод'!$E$23="",'У2 Ввод'!$D$23&gt;$B28),0,MAX(0,MIN(1,'У2 Ввод'!$E$23-NETWORKDAYS('У2 Ввод'!$D$23,$B28)+1))/Настройки!$E$8*100)</f>
        <v>0</v>
      </c>
      <c r="S28" s="67" t="n">
        <f aca="false">IF(OR($D28=1,MONTH($B28)&lt;&gt;MONTH(StartDate),'У2 Ввод'!$D$24="",'У2 Ввод'!$E$24="",'У2 Ввод'!$D$24&gt;$B28),0,MAX(0,MIN(1,'У2 Ввод'!$E$24-NETWORKDAYS('У2 Ввод'!$D$24,$B28)+1))/Настройки!$E$8*100)</f>
        <v>0</v>
      </c>
      <c r="T28" s="67" t="n">
        <f aca="false">IF(OR($D28=1,MONTH($B28)&lt;&gt;MONTH(StartDate),'У2 Ввод'!$D$25="",'У2 Ввод'!$E$25="",'У2 Ввод'!$D$25&gt;$B28),0,MAX(0,MIN(1,'У2 Ввод'!$E$25-NETWORKDAYS('У2 Ввод'!$D$25,$B28)+1))/Настройки!$E$8*100)</f>
        <v>0</v>
      </c>
      <c r="U28" s="67" t="n">
        <f aca="false">IF(OR($D28=1,MONTH($B28)&lt;&gt;MONTH(StartDate),'У2 Ввод'!$D$26="",'У2 Ввод'!$E$26="",'У2 Ввод'!$D$26&gt;$B28),0,MAX(0,MIN(1,'У2 Ввод'!$E$26-NETWORKDAYS('У2 Ввод'!$D$26,$B28)+1))/Настройки!$E$8*100)</f>
        <v>0</v>
      </c>
      <c r="V28" s="67" t="n">
        <f aca="false">IF(OR($D28=1,MONTH($B28)&lt;&gt;MONTH(StartDate),'У2 Ввод'!$D$27="",'У2 Ввод'!$E$27="",'У2 Ввод'!$D$27&gt;$B28),0,MAX(0,MIN(1,'У2 Ввод'!$E$27-NETWORKDAYS('У2 Ввод'!$D$27,$B28)+1))/Настройки!$E$8*100)</f>
        <v>0</v>
      </c>
      <c r="W28" s="67" t="n">
        <f aca="false">IF(OR($D28=1,MONTH($B28)&lt;&gt;MONTH(StartDate),'У2 Ввод'!$D$28="",'У2 Ввод'!$E$28="",'У2 Ввод'!$D$28&gt;$B28),0,MAX(0,MIN(1,'У2 Ввод'!$E$28-NETWORKDAYS('У2 Ввод'!$D$28,$B28)+1))/Настройки!$E$8*100)</f>
        <v>0</v>
      </c>
      <c r="X28" s="67" t="n">
        <f aca="false">IF(OR($D28=1,MONTH($B28)&lt;&gt;MONTH(StartDate),'У2 Ввод'!$D$29="",'У2 Ввод'!$E$29="",'У2 Ввод'!$D$29&gt;$B28),0,MAX(0,MIN(1,'У2 Ввод'!$E$29-NETWORKDAYS('У2 Ввод'!$D$29,$B28)+1))/Настройки!$E$8*100)</f>
        <v>0</v>
      </c>
      <c r="Y28" s="67" t="n">
        <f aca="false">IF(OR($D28=1,MONTH($B28)&lt;&gt;MONTH(StartDate),'У2 Ввод'!$D$30="",'У2 Ввод'!$E$30="",'У2 Ввод'!$D$30&gt;$B28),0,MAX(0,MIN(1,'У2 Ввод'!$E$30-NETWORKDAYS('У2 Ввод'!$D$30,$B28)+1))/Настройки!$E$8*100)</f>
        <v>0</v>
      </c>
      <c r="Z28" s="67" t="n">
        <f aca="false">IF(OR($D28=1,MONTH($B28)&lt;&gt;MONTH(StartDate),'У2 Ввод'!$D$31="",'У2 Ввод'!$E$31="",'У2 Ввод'!$D$31&gt;$B28),0,MAX(0,MIN(1,'У2 Ввод'!$E$31-NETWORKDAYS('У2 Ввод'!$D$31,$B28)+1))/Настройки!$E$8*100)</f>
        <v>0</v>
      </c>
      <c r="AA28" s="67" t="n">
        <f aca="false">IF(OR($D28=1,MONTH($B28)&lt;&gt;MONTH(StartDate),'У2 Ввод'!$D$32="",'У2 Ввод'!$E$32="",'У2 Ввод'!$D$32&gt;$B28),0,MAX(0,MIN(1,'У2 Ввод'!$E$32-NETWORKDAYS('У2 Ввод'!$D$32,$B28)+1))/Настройки!$E$8*100)</f>
        <v>0</v>
      </c>
      <c r="AB28" s="67" t="n">
        <f aca="false">IF(OR($D28=1,MONTH($B28)&lt;&gt;MONTH(StartDate),'У2 Ввод'!$D$33="",'У2 Ввод'!$E$33="",'У2 Ввод'!$D$33&gt;$B28),0,MAX(0,MIN(1,'У2 Ввод'!$E$33-NETWORKDAYS('У2 Ввод'!$D$33,$B28)+1))/Настройки!$E$8*100)</f>
        <v>0</v>
      </c>
      <c r="AC28" s="67" t="n">
        <f aca="false">IF(OR($D28=1,MONTH($B28)&lt;&gt;MONTH(StartDate),'У2 Ввод'!$D$34="",'У2 Ввод'!$E$34="",'У2 Ввод'!$D$34&gt;$B28),0,MAX(0,MIN(1,'У2 Ввод'!$E$34-NETWORKDAYS('У2 Ввод'!$D$34,$B28)+1))/Настройки!$E$8*100)</f>
        <v>0</v>
      </c>
      <c r="AD28" s="67" t="n">
        <f aca="false">IF(OR($D28=1,MONTH($B28)&lt;&gt;MONTH(StartDate),'У2 Ввод'!$D$35="",'У2 Ввод'!$E$35="",'У2 Ввод'!$D$35&gt;$B28),0,MAX(0,MIN(1,'У2 Ввод'!$E$35-NETWORKDAYS('У2 Ввод'!$D$35,$B28)+1))/Настройки!$E$8*100)</f>
        <v>0</v>
      </c>
      <c r="AE28" s="67" t="n">
        <f aca="false">IF(OR($D28=1,MONTH($B28)&lt;&gt;MONTH(StartDate),'У2 Ввод'!$D$36="",'У2 Ввод'!$E$36="",'У2 Ввод'!$D$36&gt;$B28),0,MAX(0,MIN(1,'У2 Ввод'!$E$36-NETWORKDAYS('У2 Ввод'!$D$36,$B28)+1))/Настройки!$E$8*100)</f>
        <v>0</v>
      </c>
      <c r="AF28" s="67" t="n">
        <f aca="false">IF(OR($D28=1,MONTH($B28)&lt;&gt;MONTH(StartDate),'У2 Ввод'!$D$37="",'У2 Ввод'!$E$37="",'У2 Ввод'!$D$37&gt;$B28),0,MAX(0,MIN(1,'У2 Ввод'!$E$37-NETWORKDAYS('У2 Ввод'!$D$37,$B28)+1))/Настройки!$E$8*100)</f>
        <v>0</v>
      </c>
      <c r="AG28" s="67" t="n">
        <f aca="false">IF(OR($D28=1,MONTH($B28)&lt;&gt;MONTH(StartDate),'У2 Ввод'!$D$38="",'У2 Ввод'!$E$38="",'У2 Ввод'!$D$38&gt;$B28),0,MAX(0,MIN(1,'У2 Ввод'!$E$38-NETWORKDAYS('У2 Ввод'!$D$38,$B28)+1))/Настройки!$E$8*100)</f>
        <v>0</v>
      </c>
      <c r="AH28" s="67" t="n">
        <f aca="false">IF(OR($D28=1,MONTH($B28)&lt;&gt;MONTH(StartDate),'У2 Ввод'!$D$39="",'У2 Ввод'!$E$39="",'У2 Ввод'!$D$39&gt;$B28),0,MAX(0,MIN(1,'У2 Ввод'!$E$39-NETWORKDAYS('У2 Ввод'!$D$39,$B28)+1))/Настройки!$E$8*100)</f>
        <v>0</v>
      </c>
      <c r="AI28" s="67" t="n">
        <f aca="false">IF(OR($D28=1,MONTH($B28)&lt;&gt;MONTH(StartDate),'У2 Ввод'!$D$40="",'У2 Ввод'!$E$40="",'У2 Ввод'!$D$40&gt;$B28),0,MAX(0,MIN(1,'У2 Ввод'!$E$40-NETWORKDAYS('У2 Ввод'!$D$40,$B28)+1))/Настройки!$E$8*100)</f>
        <v>0</v>
      </c>
      <c r="AJ28" s="67" t="n">
        <f aca="false">IF(OR($D28=1,MONTH($B28)&lt;&gt;MONTH(StartDate),'У2 Ввод'!$D$41="",'У2 Ввод'!$E$41="",'У2 Ввод'!$D$41&gt;$B28),0,MAX(0,MIN(1,'У2 Ввод'!$E$41-NETWORKDAYS('У2 Ввод'!$D$41,$B28)+1))/Настройки!$E$8*100)</f>
        <v>0</v>
      </c>
      <c r="AK28" s="67" t="n">
        <f aca="false">IF(OR($D28=1,MONTH($B28)&lt;&gt;MONTH(StartDate),'У2 Ввод'!$D$42="",'У2 Ввод'!$E$42="",'У2 Ввод'!$D$42&gt;$B28),0,MAX(0,MIN(1,'У2 Ввод'!$E$42-NETWORKDAYS('У2 Ввод'!$D$42,$B28)+1))/Настройки!$E$8*100)</f>
        <v>0</v>
      </c>
      <c r="AL28" s="67" t="n">
        <f aca="false">IF(OR($D28=1,MONTH($B28)&lt;&gt;MONTH(StartDate),'У2 Ввод'!$D$43="",'У2 Ввод'!$E$43="",'У2 Ввод'!$D$43&gt;$B28),0,MAX(0,MIN(1,'У2 Ввод'!$E$43-NETWORKDAYS('У2 Ввод'!$D$43,$B28)+1))/Настройки!$E$8*100)</f>
        <v>0</v>
      </c>
      <c r="AM28" s="67" t="n">
        <f aca="false">IF(OR($D28=1,MONTH($B28)&lt;&gt;MONTH(StartDate),'У2 Ввод'!$D$44="",'У2 Ввод'!$E$44="",'У2 Ввод'!$D$44&gt;$B28),0,MAX(0,MIN(1,'У2 Ввод'!$E$44-NETWORKDAYS('У2 Ввод'!$D$44,$B28)+1))/Настройки!$E$8*100)</f>
        <v>0</v>
      </c>
      <c r="AN28" s="67" t="n">
        <f aca="false">IF(OR($D28=1,MONTH($B28)&lt;&gt;MONTH(StartDate),'У2 Ввод'!$D$45="",'У2 Ввод'!$E$45="",'У2 Ввод'!$D$45&gt;$B28),0,MAX(0,MIN(1,'У2 Ввод'!$E$45-NETWORKDAYS('У2 Ввод'!$D$45,$B28)+1))/Настройки!$E$8*100)</f>
        <v>0</v>
      </c>
      <c r="AO28" s="67" t="n">
        <f aca="false">IF(OR($D28=1,MONTH($B28)&lt;&gt;MONTH(StartDate),'У2 Ввод'!$D$46="",'У2 Ввод'!$E$46="",'У2 Ввод'!$D$46&gt;$B28),0,MAX(0,MIN(1,'У2 Ввод'!$E$46-NETWORKDAYS('У2 Ввод'!$D$46,$B28)+1))/Настройки!$E$8*100)</f>
        <v>0</v>
      </c>
      <c r="AP28" s="67" t="n">
        <f aca="false">IF(OR($D28=1,MONTH($B28)&lt;&gt;MONTH(StartDate),'У2 Ввод'!$D$47="",'У2 Ввод'!$E$47="",'У2 Ввод'!$D$47&gt;$B28),0,MAX(0,MIN(1,'У2 Ввод'!$E$47-NETWORKDAYS('У2 Ввод'!$D$47,$B28)+1))/Настройки!$E$8*100)</f>
        <v>0</v>
      </c>
      <c r="AQ28" s="67" t="n">
        <f aca="false">IF(OR($D28=1,MONTH($B28)&lt;&gt;MONTH(StartDate),'У2 Ввод'!$D$48="",'У2 Ввод'!$E$48="",'У2 Ввод'!$D$48&gt;$B28),0,MAX(0,MIN(1,'У2 Ввод'!$E$48-NETWORKDAYS('У2 Ввод'!$D$48,$B28)+1))/Настройки!$E$8*100)</f>
        <v>0</v>
      </c>
      <c r="AR28" s="67" t="n">
        <f aca="false">IF(OR($D28=1,MONTH($B28)&lt;&gt;MONTH(StartDate),'У2 Ввод'!$D$49="",'У2 Ввод'!$E$49="",'У2 Ввод'!$D$49&gt;$B28),0,MAX(0,MIN(1,'У2 Ввод'!$E$49-NETWORKDAYS('У2 Ввод'!$D$49,$B28)+1))/Настройки!$E$8*100)</f>
        <v>0</v>
      </c>
      <c r="AS28" s="67" t="n">
        <f aca="false">IF(OR($D28=1,MONTH($B28)&lt;&gt;MONTH(StartDate),'У2 Ввод'!$D$50="",'У2 Ввод'!$E$50="",'У2 Ввод'!$D$50&gt;$B28),0,MAX(0,MIN(1,'У2 Ввод'!$E$50-NETWORKDAYS('У2 Ввод'!$D$50,$B28)+1))/Настройки!$E$8*100)</f>
        <v>0</v>
      </c>
      <c r="AT28" s="67" t="n">
        <f aca="false">IF(OR($D28=1,MONTH($B28)&lt;&gt;MONTH(StartDate),'У2 Ввод'!$D$51="",'У2 Ввод'!$E$51="",'У2 Ввод'!$D$51&gt;$B28),0,MAX(0,MIN(1,'У2 Ввод'!$E$51-NETWORKDAYS('У2 Ввод'!$D$51,$B28)+1))/Настройки!$E$8*100)</f>
        <v>0</v>
      </c>
      <c r="AU28" s="67" t="n">
        <f aca="false">IF(OR($D28=1,MONTH($B28)&lt;&gt;MONTH(StartDate),'У2 Ввод'!$D$52="",'У2 Ввод'!$E$52="",'У2 Ввод'!$D$52&gt;$B28),0,MAX(0,MIN(1,'У2 Ввод'!$E$52-NETWORKDAYS('У2 Ввод'!$D$52,$B28)+1))/Настройки!$E$8*100)</f>
        <v>0</v>
      </c>
      <c r="AV28" s="67" t="n">
        <f aca="false">IF(OR($D28=1,MONTH($B28)&lt;&gt;MONTH(StartDate),'У2 Ввод'!$D$53="",'У2 Ввод'!$E$53="",'У2 Ввод'!$D$53&gt;$B28),0,MAX(0,MIN(1,'У2 Ввод'!$E$53-NETWORKDAYS('У2 Ввод'!$D$53,$B28)+1))/Настройки!$E$8*100)</f>
        <v>0</v>
      </c>
      <c r="AW28" s="67" t="n">
        <f aca="false">IF(OR($D28=1,MONTH($B28)&lt;&gt;MONTH(StartDate),'У2 Ввод'!$D$54="",'У2 Ввод'!$E$54="",'У2 Ввод'!$D$54&gt;$B28),0,MAX(0,MIN(1,'У2 Ввод'!$E$54-NETWORKDAYS('У2 Ввод'!$D$54,$B28)+1))/Настройки!$E$8*100)</f>
        <v>0</v>
      </c>
      <c r="AX28" s="67" t="n">
        <f aca="false">IF(OR($D28=1,MONTH($B28)&lt;&gt;MONTH(StartDate),'У2 Ввод'!$D$55="",'У2 Ввод'!$E$55="",'У2 Ввод'!$D$55&gt;$B28),0,MAX(0,MIN(1,'У2 Ввод'!$E$55-NETWORKDAYS('У2 Ввод'!$D$55,$B28)+1))/Настройки!$E$8*100)</f>
        <v>0</v>
      </c>
      <c r="AY28" s="67" t="n">
        <f aca="false">IF(OR($D28=1,MONTH($B28)&lt;&gt;MONTH(StartDate),'У2 Ввод'!$D$56="",'У2 Ввод'!$E$56="",'У2 Ввод'!$D$56&gt;$B28),0,MAX(0,MIN(1,'У2 Ввод'!$E$56-NETWORKDAYS('У2 Ввод'!$D$56,$B28)+1))/Настройки!$E$8*100)</f>
        <v>0</v>
      </c>
      <c r="AZ28" s="67" t="n">
        <f aca="false">IF(OR($D28=1,MONTH($B28)&lt;&gt;MONTH(StartDate),'У2 Ввод'!$D$57="",'У2 Ввод'!$E$57="",'У2 Ввод'!$D$57&gt;$B28),0,MAX(0,MIN(1,'У2 Ввод'!$E$57-NETWORKDAYS('У2 Ввод'!$D$57,$B28)+1))/Настройки!$E$8*100)</f>
        <v>0</v>
      </c>
      <c r="BA28" s="67" t="n">
        <f aca="false">IF(OR($D28=1,MONTH($B28)&lt;&gt;MONTH(StartDate),'У2 Ввод'!$D$58="",'У2 Ввод'!$E$58="",'У2 Ввод'!$D$58&gt;$B28),0,MAX(0,MIN(1,'У2 Ввод'!$E$58-NETWORKDAYS('У2 Ввод'!$D$58,$B28)+1))/Настройки!$E$8*100)</f>
        <v>0</v>
      </c>
      <c r="BB28" s="67" t="n">
        <f aca="false">IF(OR($D28=1,MONTH($B28)&lt;&gt;MONTH(StartDate),'У2 Ввод'!$D$59="",'У2 Ввод'!$E$59="",'У2 Ввод'!$D$59&gt;$B28),0,MAX(0,MIN(1,'У2 Ввод'!$E$59-NETWORKDAYS('У2 Ввод'!$D$59,$B28)+1))/Настройки!$E$8*100)</f>
        <v>0</v>
      </c>
      <c r="BC28" s="67" t="n">
        <f aca="false">IF(OR($D28=1,MONTH($B28)&lt;&gt;MONTH(StartDate),'У2 Ввод'!$D$60="",'У2 Ввод'!$E$60="",'У2 Ввод'!$D$60&gt;$B28),0,MAX(0,MIN(1,'У2 Ввод'!$E$60-NETWORKDAYS('У2 Ввод'!$D$60,$B28)+1))/Настройки!$E$8*100)</f>
        <v>0</v>
      </c>
      <c r="BD28" s="67" t="n">
        <f aca="false">IF(OR($D28=1,MONTH($B28)&lt;&gt;MONTH(StartDate),'У2 Ввод'!$D$61="",'У2 Ввод'!$E$61="",'У2 Ввод'!$D$61&gt;$B28),0,MAX(0,MIN(1,'У2 Ввод'!$E$61-NETWORKDAYS('У2 Ввод'!$D$61,$B28)+1))/Настройки!$E$8*100)</f>
        <v>0</v>
      </c>
      <c r="BE28" s="67" t="n">
        <f aca="false">IF(OR($D28=1,MONTH($B28)&lt;&gt;MONTH(StartDate),'У2 Ввод'!$D$62="",'У2 Ввод'!$E$62="",'У2 Ввод'!$D$62&gt;$B28),0,MAX(0,MIN(1,'У2 Ввод'!$E$62-NETWORKDAYS('У2 Ввод'!$D$62,$B28)+1))/Настройки!$E$8*100)</f>
        <v>0</v>
      </c>
      <c r="BF28" s="67" t="n">
        <f aca="false">IF(OR($D28=1,MONTH($B28)&lt;&gt;MONTH(StartDate),'У2 Ввод'!$D$63="",'У2 Ввод'!$E$63="",'У2 Ввод'!$D$63&gt;$B28),0,MAX(0,MIN(1,'У2 Ввод'!$E$63-NETWORKDAYS('У2 Ввод'!$D$63,$B28)+1))/Настройки!$E$8*100)</f>
        <v>0</v>
      </c>
      <c r="BG28" s="67" t="n">
        <f aca="false">IF(OR($D28=1,MONTH($B28)&lt;&gt;MONTH(StartDate),'У2 Ввод'!$D$64="",'У2 Ввод'!$E$64="",'У2 Ввод'!$D$64&gt;$B28),0,MAX(0,MIN(1,'У2 Ввод'!$E$64-NETWORKDAYS('У2 Ввод'!$D$64,$B28)+1))/Настройки!$E$8*100)</f>
        <v>0</v>
      </c>
      <c r="BH28" s="67" t="n">
        <f aca="false">IF(OR($D28=1,MONTH($B28)&lt;&gt;MONTH(StartDate),'У2 Ввод'!$D$65="",'У2 Ввод'!$E$65="",'У2 Ввод'!$D$65&gt;$B28),0,MAX(0,MIN(1,'У2 Ввод'!$E$65-NETWORKDAYS('У2 Ввод'!$D$65,$B28)+1))/Настройки!$E$8*100)</f>
        <v>0</v>
      </c>
      <c r="BI28" s="67" t="n">
        <f aca="false">IF(OR($D28=1,MONTH($B28)&lt;&gt;MONTH(StartDate),'У2 Ввод'!$D$66="",'У2 Ввод'!$E$66="",'У2 Ввод'!$D$66&gt;$B28),0,MAX(0,MIN(1,'У2 Ввод'!$E$66-NETWORKDAYS('У2 Ввод'!$D$66,$B28)+1))/Настройки!$E$8*100)</f>
        <v>0</v>
      </c>
      <c r="BJ28" s="67" t="n">
        <f aca="false">IF(OR($D28=1,MONTH($B28)&lt;&gt;MONTH(StartDate),'У2 Ввод'!$D$67="",'У2 Ввод'!$E$67="",'У2 Ввод'!$D$67&gt;$B28),0,MAX(0,MIN(1,'У2 Ввод'!$E$67-NETWORKDAYS('У2 Ввод'!$D$67,$B28)+1))/Настройки!$E$8*100)</f>
        <v>0</v>
      </c>
      <c r="BK28" s="67" t="n">
        <f aca="false">IF(OR($D28=1,MONTH($B28)&lt;&gt;MONTH(StartDate),'У2 Ввод'!$D$68="",'У2 Ввод'!$E$68="",'У2 Ввод'!$D$68&gt;$B28),0,MAX(0,MIN(1,'У2 Ввод'!$E$68-NETWORKDAYS('У2 Ввод'!$D$68,$B28)+1))/Настройки!$E$8*100)</f>
        <v>0</v>
      </c>
      <c r="BL28" s="67" t="n">
        <f aca="false">IF(OR($D28=1,MONTH($B28)&lt;&gt;MONTH(StartDate),'У2 Ввод'!$D$69="",'У2 Ввод'!$E$69="",'У2 Ввод'!$D$69&gt;$B28),0,MAX(0,MIN(1,'У2 Ввод'!$E$69-NETWORKDAYS('У2 Ввод'!$D$69,$B28)+1))/Настройки!$E$8*100)</f>
        <v>0</v>
      </c>
      <c r="BM28" s="67" t="n">
        <f aca="false">IF(OR($D28=1,MONTH($B28)&lt;&gt;MONTH(StartDate),'У2 Ввод'!$D$70="",'У2 Ввод'!$E$70="",'У2 Ввод'!$D$70&gt;$B28),0,MAX(0,MIN(1,'У2 Ввод'!$E$70-NETWORKDAYS('У2 Ввод'!$D$70,$B28)+1))/Настройки!$E$8*100)</f>
        <v>0</v>
      </c>
      <c r="BN28" s="67" t="n">
        <f aca="false">IF(OR($D28=1,MONTH($B28)&lt;&gt;MONTH(StartDate),'У2 Ввод'!$D$71="",'У2 Ввод'!$E$71="",'У2 Ввод'!$D$71&gt;$B28),0,MAX(0,MIN(1,'У2 Ввод'!$E$71-NETWORKDAYS('У2 Ввод'!$D$71,$B28)+1))/Настройки!$E$8*100)</f>
        <v>0</v>
      </c>
      <c r="BO28" s="67" t="n">
        <f aca="false">IF(OR($D28=1,MONTH($B28)&lt;&gt;MONTH(StartDate),'У2 Ввод'!$D$72="",'У2 Ввод'!$E$72="",'У2 Ввод'!$D$72&gt;$B28),0,MAX(0,MIN(1,'У2 Ввод'!$E$72-NETWORKDAYS('У2 Ввод'!$D$72,$B28)+1))/Настройки!$E$8*100)</f>
        <v>0</v>
      </c>
      <c r="BP28" s="67" t="n">
        <f aca="false">IF(OR($D28=1,MONTH($B28)&lt;&gt;MONTH(StartDate),'У2 Ввод'!$D$73="",'У2 Ввод'!$E$73="",'У2 Ввод'!$D$73&gt;$B28),0,MAX(0,MIN(1,'У2 Ввод'!$E$73-NETWORKDAYS('У2 Ввод'!$D$73,$B28)+1))/Настройки!$E$8*100)</f>
        <v>0</v>
      </c>
      <c r="BQ28" s="67" t="n">
        <f aca="false">IF(OR($D28=1,MONTH($B28)&lt;&gt;MONTH(StartDate),'У2 Ввод'!$D$74="",'У2 Ввод'!$E$74="",'У2 Ввод'!$D$74&gt;$B28),0,MAX(0,MIN(1,'У2 Ввод'!$E$74-NETWORKDAYS('У2 Ввод'!$D$74,$B28)+1))/Настройки!$E$8*100)</f>
        <v>0</v>
      </c>
      <c r="BR28" s="67" t="n">
        <f aca="false">IF(OR($D28=1,MONTH($B28)&lt;&gt;MONTH(StartDate),'У2 Ввод'!$D$75="",'У2 Ввод'!$E$75="",'У2 Ввод'!$D$75&gt;$B28),0,MAX(0,MIN(1,'У2 Ввод'!$E$75-NETWORKDAYS('У2 Ввод'!$D$75,$B28)+1))/Настройки!$E$8*100)</f>
        <v>0</v>
      </c>
      <c r="BS28" s="67" t="n">
        <f aca="false">IF(OR($D28=1,MONTH($B28)&lt;&gt;MONTH(StartDate),'У2 Ввод'!$D$76="",'У2 Ввод'!$E$76="",'У2 Ввод'!$D$76&gt;$B28),0,MAX(0,MIN(1,'У2 Ввод'!$E$76-NETWORKDAYS('У2 Ввод'!$D$76,$B28)+1))/Настройки!$E$8*100)</f>
        <v>0</v>
      </c>
      <c r="BT28" s="67" t="n">
        <f aca="false">IF(OR($D28=1,MONTH($B28)&lt;&gt;MONTH(StartDate),'У2 Ввод'!$D$77="",'У2 Ввод'!$E$77="",'У2 Ввод'!$D$77&gt;$B28),0,MAX(0,MIN(1,'У2 Ввод'!$E$77-NETWORKDAYS('У2 Ввод'!$D$77,$B28)+1))/Настройки!$E$8*100)</f>
        <v>0</v>
      </c>
      <c r="BU28" s="67" t="n">
        <f aca="false">IF(OR($D28=1,MONTH($B28)&lt;&gt;MONTH(StartDate),'У2 Ввод'!$D$78="",'У2 Ввод'!$E$78="",'У2 Ввод'!$D$78&gt;$B28),0,MAX(0,MIN(1,'У2 Ввод'!$E$78-NETWORKDAYS('У2 Ввод'!$D$78,$B28)+1))/Настройки!$E$8*100)</f>
        <v>0</v>
      </c>
      <c r="BV28" s="67" t="n">
        <f aca="false">IF(OR($D28=1,MONTH($B28)&lt;&gt;MONTH(StartDate),'У2 Ввод'!$D$79="",'У2 Ввод'!$E$79="",'У2 Ввод'!$D$79&gt;$B28),0,MAX(0,MIN(1,'У2 Ввод'!$E$79-NETWORKDAYS('У2 Ввод'!$D$79,$B28)+1))/Настройки!$E$8*100)</f>
        <v>0</v>
      </c>
      <c r="BW28" s="67" t="n">
        <f aca="false">IF(OR($D28=1,MONTH($B28)&lt;&gt;MONTH(StartDate),'У2 Ввод'!$D$80="",'У2 Ввод'!$E$80="",'У2 Ввод'!$D$80&gt;$B28),0,MAX(0,MIN(1,'У2 Ввод'!$E$80-NETWORKDAYS('У2 Ввод'!$D$80,$B28)+1))/Настройки!$E$8*100)</f>
        <v>0</v>
      </c>
      <c r="BX28" s="67" t="n">
        <f aca="false">IF(OR($D28=1,MONTH($B28)&lt;&gt;MONTH(StartDate),'У2 Ввод'!$D$81="",'У2 Ввод'!$E$81="",'У2 Ввод'!$D$81&gt;$B28),0,MAX(0,MIN(1,'У2 Ввод'!$E$81-NETWORKDAYS('У2 Ввод'!$D$81,$B28)+1))/Настройки!$E$8*100)</f>
        <v>0</v>
      </c>
      <c r="BY28" s="67" t="n">
        <f aca="false">IF(OR($D28=1,MONTH($B28)&lt;&gt;MONTH(StartDate),'У2 Ввод'!$D$82="",'У2 Ввод'!$E$82="",'У2 Ввод'!$D$82&gt;$B28),0,MAX(0,MIN(1,'У2 Ввод'!$E$82-NETWORKDAYS('У2 Ввод'!$D$82,$B28)+1))/Настройки!$E$8*100)</f>
        <v>0</v>
      </c>
      <c r="BZ28" s="67" t="n">
        <f aca="false">IF(OR($D28=1,MONTH($B28)&lt;&gt;MONTH(StartDate),'У2 Ввод'!$D$83="",'У2 Ввод'!$E$83="",'У2 Ввод'!$D$83&gt;$B28),0,MAX(0,MIN(1,'У2 Ввод'!$E$83-NETWORKDAYS('У2 Ввод'!$D$83,$B28)+1))/Настройки!$E$8*100)</f>
        <v>0</v>
      </c>
      <c r="CA28" s="67" t="n">
        <f aca="false">IF(OR($D28=1,MONTH($B28)&lt;&gt;MONTH(StartDate),'У2 Ввод'!$D$84="",'У2 Ввод'!$E$84="",'У2 Ввод'!$D$84&gt;$B28),0,MAX(0,MIN(1,'У2 Ввод'!$E$84-NETWORKDAYS('У2 Ввод'!$D$84,$B28)+1))/Настройки!$E$8*100)</f>
        <v>0</v>
      </c>
      <c r="CB28" s="67" t="n">
        <f aca="false">IF(OR($D28=1,MONTH($B28)&lt;&gt;MONTH(StartDate),'У2 Ввод'!$D$85="",'У2 Ввод'!$E$85="",'У2 Ввод'!$D$85&gt;$B28),0,MAX(0,MIN(1,'У2 Ввод'!$E$85-NETWORKDAYS('У2 Ввод'!$D$85,$B28)+1))/Настройки!$E$8*100)</f>
        <v>0</v>
      </c>
      <c r="CC28" s="67" t="n">
        <f aca="false">IF(OR($D28=1,MONTH($B28)&lt;&gt;MONTH(StartDate),'У2 Ввод'!$D$86="",'У2 Ввод'!$E$86="",'У2 Ввод'!$D$86&gt;$B28),0,MAX(0,MIN(1,'У2 Ввод'!$E$86-NETWORKDAYS('У2 Ввод'!$D$86,$B28)+1))/Настройки!$E$8*100)</f>
        <v>0</v>
      </c>
      <c r="CD28" s="67" t="n">
        <f aca="false">IF(OR($D28=1,MONTH($B28)&lt;&gt;MONTH(StartDate),'У2 Ввод'!$D$87="",'У2 Ввод'!$E$87="",'У2 Ввод'!$D$87&gt;$B28),0,MAX(0,MIN(1,'У2 Ввод'!$E$87-NETWORKDAYS('У2 Ввод'!$D$87,$B28)+1))/Настройки!$E$8*100)</f>
        <v>0</v>
      </c>
      <c r="CE28" s="67" t="n">
        <f aca="false">IF(OR($D28=1,MONTH($B28)&lt;&gt;MONTH(StartDate),'У2 Ввод'!$D$88="",'У2 Ввод'!$E$88="",'У2 Ввод'!$D$88&gt;$B28),0,MAX(0,MIN(1,'У2 Ввод'!$E$88-NETWORKDAYS('У2 Ввод'!$D$88,$B28)+1))/Настройки!$E$8*100)</f>
        <v>0</v>
      </c>
      <c r="CF28" s="67" t="n">
        <f aca="false">IF(OR($D28=1,MONTH($B28)&lt;&gt;MONTH(StartDate),'У2 Ввод'!$D$89="",'У2 Ввод'!$E$89="",'У2 Ввод'!$D$89&gt;$B28),0,MAX(0,MIN(1,'У2 Ввод'!$E$89-NETWORKDAYS('У2 Ввод'!$D$89,$B28)+1))/Настройки!$E$8*100)</f>
        <v>0</v>
      </c>
      <c r="CG28" s="67" t="n">
        <f aca="false">IF(OR($D28=1,MONTH($B28)&lt;&gt;MONTH(StartDate),'У2 Ввод'!$D$90="",'У2 Ввод'!$E$90="",'У2 Ввод'!$D$90&gt;$B28),0,MAX(0,MIN(1,'У2 Ввод'!$E$90-NETWORKDAYS('У2 Ввод'!$D$90,$B28)+1))/Настройки!$E$8*100)</f>
        <v>0</v>
      </c>
      <c r="CH28" s="67" t="n">
        <f aca="false">IF(OR($D28=1,MONTH($B28)&lt;&gt;MONTH(StartDate),'У2 Ввод'!$D$91="",'У2 Ввод'!$E$91="",'У2 Ввод'!$D$91&gt;$B28),0,MAX(0,MIN(1,'У2 Ввод'!$E$91-NETWORKDAYS('У2 Ввод'!$D$91,$B28)+1))/Настройки!$E$8*100)</f>
        <v>0</v>
      </c>
      <c r="CI28" s="67" t="n">
        <f aca="false">IF(OR($D28=1,MONTH($B28)&lt;&gt;MONTH(StartDate),'У2 Ввод'!$D$92="",'У2 Ввод'!$E$92="",'У2 Ввод'!$D$92&gt;$B28),0,MAX(0,MIN(1,'У2 Ввод'!$E$92-NETWORKDAYS('У2 Ввод'!$D$92,$B28)+1))/Настройки!$E$8*100)</f>
        <v>0</v>
      </c>
      <c r="CJ28" s="67" t="n">
        <f aca="false">IF(OR($D28=1,MONTH($B28)&lt;&gt;MONTH(StartDate),'У2 Ввод'!$D$93="",'У2 Ввод'!$E$93="",'У2 Ввод'!$D$93&gt;$B28),0,MAX(0,MIN(1,'У2 Ввод'!$E$93-NETWORKDAYS('У2 Ввод'!$D$93,$B28)+1))/Настройки!$E$8*100)</f>
        <v>0</v>
      </c>
      <c r="CK28" s="67" t="n">
        <f aca="false">IF(OR($D28=1,MONTH($B28)&lt;&gt;MONTH(StartDate),'У2 Ввод'!$D$94="",'У2 Ввод'!$E$94="",'У2 Ввод'!$D$94&gt;$B28),0,MAX(0,MIN(1,'У2 Ввод'!$E$94-NETWORKDAYS('У2 Ввод'!$D$94,$B28)+1))/Настройки!$E$8*100)</f>
        <v>0</v>
      </c>
      <c r="CL28" s="67" t="n">
        <f aca="false">IF(OR($D28=1,MONTH($B28)&lt;&gt;MONTH(StartDate),'У2 Ввод'!$D$95="",'У2 Ввод'!$E$95="",'У2 Ввод'!$D$95&gt;$B28),0,MAX(0,MIN(1,'У2 Ввод'!$E$95-NETWORKDAYS('У2 Ввод'!$D$95,$B28)+1))/Настройки!$E$8*100)</f>
        <v>0</v>
      </c>
      <c r="CM28" s="67" t="n">
        <f aca="false">IF(OR($D28=1,MONTH($B28)&lt;&gt;MONTH(StartDate),'У2 Ввод'!$D$96="",'У2 Ввод'!$E$96="",'У2 Ввод'!$D$96&gt;$B28),0,MAX(0,MIN(1,'У2 Ввод'!$E$96-NETWORKDAYS('У2 Ввод'!$D$96,$B28)+1))/Настройки!$E$8*100)</f>
        <v>0</v>
      </c>
      <c r="CN28" s="67" t="n">
        <f aca="false">IF(OR($D28=1,MONTH($B28)&lt;&gt;MONTH(StartDate),'У2 Ввод'!$D$97="",'У2 Ввод'!$E$97="",'У2 Ввод'!$D$97&gt;$B28),0,MAX(0,MIN(1,'У2 Ввод'!$E$97-NETWORKDAYS('У2 Ввод'!$D$97,$B28)+1))/Настройки!$E$8*100)</f>
        <v>0</v>
      </c>
      <c r="CO28" s="67" t="n">
        <f aca="false">IF(OR($D28=1,MONTH($B28)&lt;&gt;MONTH(StartDate),'У2 Ввод'!$D$98="",'У2 Ввод'!$E$98="",'У2 Ввод'!$D$98&gt;$B28),0,MAX(0,MIN(1,'У2 Ввод'!$E$98-NETWORKDAYS('У2 Ввод'!$D$98,$B28)+1))/Настройки!$E$8*100)</f>
        <v>0</v>
      </c>
      <c r="CP28" s="67" t="n">
        <f aca="false">IF(OR($D28=1,MONTH($B28)&lt;&gt;MONTH(StartDate),'У2 Ввод'!$D$99="",'У2 Ввод'!$E$99="",'У2 Ввод'!$D$99&gt;$B28),0,MAX(0,MIN(1,'У2 Ввод'!$E$99-NETWORKDAYS('У2 Ввод'!$D$99,$B28)+1))/Настройки!$E$8*100)</f>
        <v>0</v>
      </c>
      <c r="CQ28" s="67" t="n">
        <f aca="false">IF(OR($D28=1,MONTH($B28)&lt;&gt;MONTH(StartDate),'У2 Ввод'!$D$100="",'У2 Ввод'!$E$100="",'У2 Ввод'!$D$100&gt;$B28),0,MAX(0,MIN(1,'У2 Ввод'!$E$100-NETWORKDAYS('У2 Ввод'!$D$100,$B28)+1))/Настройки!$E$8*100)</f>
        <v>0</v>
      </c>
      <c r="CR28" s="67" t="n">
        <f aca="false">IF(OR($D28=1,MONTH($B28)&lt;&gt;MONTH(StartDate),'У2 Ввод'!$D$101="",'У2 Ввод'!$E$101="",'У2 Ввод'!$D$101&gt;$B28),0,MAX(0,MIN(1,'У2 Ввод'!$E$101-NETWORKDAYS('У2 Ввод'!$D$101,$B28)+1))/Настройки!$E$8*100)</f>
        <v>0</v>
      </c>
      <c r="CS28" s="67" t="n">
        <f aca="false">IF(OR($D28=1,MONTH($B28)&lt;&gt;MONTH(StartDate),'У2 Ввод'!$D$102="",'У2 Ввод'!$E$102="",'У2 Ввод'!$D$102&gt;$B28),0,MAX(0,MIN(1,'У2 Ввод'!$E$102-NETWORKDAYS('У2 Ввод'!$D$102,$B28)+1))/Настройки!$E$8*100)</f>
        <v>0</v>
      </c>
      <c r="CT28" s="67" t="n">
        <f aca="false">IF(OR($D28=1,MONTH($B28)&lt;&gt;MONTH(StartDate),'У2 Ввод'!$D$103="",'У2 Ввод'!$E$103="",'У2 Ввод'!$D$103&gt;$B28),0,MAX(0,MIN(1,'У2 Ввод'!$E$103-NETWORKDAYS('У2 Ввод'!$D$103,$B28)+1))/Настройки!$E$8*100)</f>
        <v>0</v>
      </c>
      <c r="CU28" s="67" t="n">
        <f aca="false">IF(OR($D28=1,MONTH($B28)&lt;&gt;MONTH(StartDate),'У2 Ввод'!$D$104="",'У2 Ввод'!$E$104="",'У2 Ввод'!$D$104&gt;$B28),0,MAX(0,MIN(1,'У2 Ввод'!$E$104-NETWORKDAYS('У2 Ввод'!$D$104,$B28)+1))/Настройки!$E$8*100)</f>
        <v>0</v>
      </c>
      <c r="CV28" s="67" t="n">
        <f aca="false">IF(OR($D28=1,MONTH($B28)&lt;&gt;MONTH(StartDate),'У2 Ввод'!$D$105="",'У2 Ввод'!$E$105="",'У2 Ввод'!$D$105&gt;$B28),0,MAX(0,MIN(1,'У2 Ввод'!$E$105-NETWORKDAYS('У2 Ввод'!$D$105,$B28)+1))/Настройки!$E$8*100)</f>
        <v>0</v>
      </c>
      <c r="CW28" s="67" t="n">
        <f aca="false">IF(OR($D28=1,MONTH($B28)&lt;&gt;MONTH(StartDate),'У2 Ввод'!$D$106="",'У2 Ввод'!$E$106="",'У2 Ввод'!$D$106&gt;$B28),0,MAX(0,MIN(1,'У2 Ввод'!$E$106-NETWORKDAYS('У2 Ввод'!$D$106,$B28)+1))/Настройки!$E$8*100)</f>
        <v>0</v>
      </c>
      <c r="CX28" s="67" t="n">
        <f aca="false">IF(OR($D28=1,MONTH($B28)&lt;&gt;MONTH(StartDate),'У2 Ввод'!$D$107="",'У2 Ввод'!$E$107="",'У2 Ввод'!$D$107&gt;$B28),0,MAX(0,MIN(1,'У2 Ввод'!$E$107-NETWORKDAYS('У2 Ввод'!$D$107,$B28)+1))/Настройки!$E$8*100)</f>
        <v>0</v>
      </c>
      <c r="CY28" s="67" t="n">
        <f aca="false">IF(OR($D28=1,MONTH($B28)&lt;&gt;MONTH(StartDate),'У2 Ввод'!$D$108="",'У2 Ввод'!$E$108="",'У2 Ввод'!$D$108&gt;$B28),0,MAX(0,MIN(1,'У2 Ввод'!$E$108-NETWORKDAYS('У2 Ввод'!$D$108,$B28)+1))/Настройки!$E$8*100)</f>
        <v>0</v>
      </c>
      <c r="CZ28" s="67" t="n">
        <f aca="false">IF(OR($D28=1,MONTH($B28)&lt;&gt;MONTH(StartDate),'У2 Ввод'!$D$109="",'У2 Ввод'!$E$109="",'У2 Ввод'!$D$109&gt;$B28),0,MAX(0,MIN(1,'У2 Ввод'!$E$109-NETWORKDAYS('У2 Ввод'!$D$109,$B28)+1))/Настройки!$E$8*100)</f>
        <v>0</v>
      </c>
      <c r="DA28" s="67" t="n">
        <f aca="false">IF(OR($D28=1,MONTH($B28)&lt;&gt;MONTH(StartDate),'У2 Ввод'!$D$110="",'У2 Ввод'!$E$110="",'У2 Ввод'!$D$110&gt;$B28),0,MAX(0,MIN(1,'У2 Ввод'!$E$110-NETWORKDAYS('У2 Ввод'!$D$110,$B28)+1))/Настройки!$E$8*100)</f>
        <v>0</v>
      </c>
      <c r="DB28" s="67" t="n">
        <f aca="false">IF(OR($D28=1,MONTH($B28)&lt;&gt;MONTH(StartDate),'У2 Ввод'!$D$111="",'У2 Ввод'!$E$111="",'У2 Ввод'!$D$111&gt;$B28),0,MAX(0,MIN(1,'У2 Ввод'!$E$111-NETWORKDAYS('У2 Ввод'!$D$111,$B28)+1))/Настройки!$E$8*100)</f>
        <v>0</v>
      </c>
      <c r="DC28" s="67" t="n">
        <f aca="false">IF(OR($D28=1,MONTH($B28)&lt;&gt;MONTH(StartDate),'У2 Ввод'!$D$112="",'У2 Ввод'!$E$112="",'У2 Ввод'!$D$112&gt;$B28),0,MAX(0,MIN(1,'У2 Ввод'!$E$112-NETWORKDAYS('У2 Ввод'!$D$112,$B28)+1))/Настройки!$E$8*100)</f>
        <v>0</v>
      </c>
      <c r="DD28" s="67" t="n">
        <f aca="false">IF(OR($D28=1,MONTH($B28)&lt;&gt;MONTH(StartDate),'У2 Ввод'!$D$113="",'У2 Ввод'!$E$113="",'У2 Ввод'!$D$113&gt;$B28),0,MAX(0,MIN(1,'У2 Ввод'!$E$113-NETWORKDAYS('У2 Ввод'!$D$113,$B28)+1))/Настройки!$E$8*100)</f>
        <v>0</v>
      </c>
      <c r="DE28" s="67" t="n">
        <f aca="false">IF(OR($D28=1,MONTH($B28)&lt;&gt;MONTH(StartDate),'У2 Ввод'!$D$114="",'У2 Ввод'!$E$114="",'У2 Ввод'!$D$114&gt;$B28),0,MAX(0,MIN(1,'У2 Ввод'!$E$114-NETWORKDAYS('У2 Ввод'!$D$114,$B28)+1))/Настройки!$E$8*100)</f>
        <v>0</v>
      </c>
      <c r="DF28" s="67" t="n">
        <f aca="false">IF(OR($D28=1,MONTH($B28)&lt;&gt;MONTH(StartDate),'У2 Ввод'!$D$115="",'У2 Ввод'!$E$115="",'У2 Ввод'!$D$115&gt;$B28),0,MAX(0,MIN(1,'У2 Ввод'!$E$115-NETWORKDAYS('У2 Ввод'!$D$115,$B28)+1))/Настройки!$E$8*100)</f>
        <v>0</v>
      </c>
      <c r="DG28" s="67" t="n">
        <f aca="false">IF(OR($D28=1,MONTH($B28)&lt;&gt;MONTH(StartDate),'У2 Ввод'!$D$116="",'У2 Ввод'!$E$116="",'У2 Ввод'!$D$116&gt;$B28),0,MAX(0,MIN(1,'У2 Ввод'!$E$116-NETWORKDAYS('У2 Ввод'!$D$116,$B28)+1))/Настройки!$E$8*100)</f>
        <v>0</v>
      </c>
      <c r="DH28" s="67" t="n">
        <f aca="false">IF(OR($D28=1,MONTH($B28)&lt;&gt;MONTH(StartDate),'У2 Ввод'!$D$117="",'У2 Ввод'!$E$117="",'У2 Ввод'!$D$117&gt;$B28),0,MAX(0,MIN(1,'У2 Ввод'!$E$117-NETWORKDAYS('У2 Ввод'!$D$117,$B28)+1))/Настройки!$E$8*100)</f>
        <v>0</v>
      </c>
      <c r="DI28" s="67" t="n">
        <f aca="false">IF(OR($D28=1,MONTH($B28)&lt;&gt;MONTH(StartDate),'У2 Ввод'!$D$118="",'У2 Ввод'!$E$118="",'У2 Ввод'!$D$118&gt;$B28),0,MAX(0,MIN(1,'У2 Ввод'!$E$118-NETWORKDAYS('У2 Ввод'!$D$118,$B28)+1))/Настройки!$E$8*100)</f>
        <v>0</v>
      </c>
      <c r="DJ28" s="67" t="n">
        <f aca="false">IF(OR($D28=1,MONTH($B28)&lt;&gt;MONTH(StartDate),'У2 Ввод'!$D$119="",'У2 Ввод'!$E$119="",'У2 Ввод'!$D$119&gt;$B28),0,MAX(0,MIN(1,'У2 Ввод'!$E$119-NETWORKDAYS('У2 Ввод'!$D$119,$B28)+1))/Настройки!$E$8*100)</f>
        <v>0</v>
      </c>
      <c r="DK28" s="67" t="n">
        <f aca="false">IF(OR($D28=1,MONTH($B28)&lt;&gt;MONTH(StartDate),'У2 Ввод'!$D$120="",'У2 Ввод'!$E$120="",'У2 Ввод'!$D$120&gt;$B28),0,MAX(0,MIN(1,'У2 Ввод'!$E$120-NETWORKDAYS('У2 Ввод'!$D$120,$B28)+1))/Настройки!$E$8*100)</f>
        <v>0</v>
      </c>
      <c r="DL28" s="67" t="n">
        <f aca="false">IF(OR($D28=1,MONTH($B28)&lt;&gt;MONTH(StartDate),'У2 Ввод'!$D$121="",'У2 Ввод'!$E$121="",'У2 Ввод'!$D$121&gt;$B28),0,MAX(0,MIN(1,'У2 Ввод'!$E$121-NETWORKDAYS('У2 Ввод'!$D$121,$B28)+1))/Настройки!$E$8*100)</f>
        <v>0</v>
      </c>
      <c r="DM28" s="67" t="n">
        <f aca="false">IF(OR($D28=1,MONTH($B28)&lt;&gt;MONTH(StartDate),'У2 Ввод'!$D$122="",'У2 Ввод'!$E$122="",'У2 Ввод'!$D$122&gt;$B28),0,MAX(0,MIN(1,'У2 Ввод'!$E$122-NETWORKDAYS('У2 Ввод'!$D$122,$B28)+1))/Настройки!$E$8*100)</f>
        <v>0</v>
      </c>
      <c r="DN28" s="67" t="n">
        <f aca="false">IF(OR($D28=1,MONTH($B28)&lt;&gt;MONTH(StartDate),'У2 Ввод'!$D$123="",'У2 Ввод'!$E$123="",'У2 Ввод'!$D$123&gt;$B28),0,MAX(0,MIN(1,'У2 Ввод'!$E$123-NETWORKDAYS('У2 Ввод'!$D$123,$B28)+1))/Настройки!$E$8*100)</f>
        <v>0</v>
      </c>
      <c r="DO28" s="67" t="n">
        <f aca="false">IF(OR($D28=1,MONTH($B28)&lt;&gt;MONTH(StartDate),'У2 Ввод'!$D$124="",'У2 Ввод'!$E$124="",'У2 Ввод'!$D$124&gt;$B28),0,MAX(0,MIN(1,'У2 Ввод'!$E$124-NETWORKDAYS('У2 Ввод'!$D$124,$B28)+1))/Настройки!$E$8*100)</f>
        <v>0</v>
      </c>
      <c r="DP28" s="67" t="n">
        <f aca="false">IF(OR($D28=1,MONTH($B28)&lt;&gt;MONTH(StartDate),'У2 Ввод'!$D$125="",'У2 Ввод'!$E$125="",'У2 Ввод'!$D$125&gt;$B28),0,MAX(0,MIN(1,'У2 Ввод'!$E$125-NETWORKDAYS('У2 Ввод'!$D$125,$B28)+1))/Настройки!$E$8*100)</f>
        <v>0</v>
      </c>
      <c r="DQ28" s="67" t="n">
        <f aca="false">IF(OR($D28=1,MONTH($B28)&lt;&gt;MONTH(StartDate),'У2 Ввод'!$D$126="",'У2 Ввод'!$E$126="",'У2 Ввод'!$D$126&gt;$B28),0,MAX(0,MIN(1,'У2 Ввод'!$E$126-NETWORKDAYS('У2 Ввод'!$D$126,$B28)+1))/Настройки!$E$8*100)</f>
        <v>0</v>
      </c>
      <c r="DR28" s="67" t="n">
        <f aca="false">IF(OR($D28=1,MONTH($B28)&lt;&gt;MONTH(StartDate),'У2 Ввод'!$D$127="",'У2 Ввод'!$E$127="",'У2 Ввод'!$D$127&gt;$B28),0,MAX(0,MIN(1,'У2 Ввод'!$E$127-NETWORKDAYS('У2 Ввод'!$D$127,$B28)+1))/Настройки!$E$8*100)</f>
        <v>0</v>
      </c>
      <c r="DS28" s="67" t="n">
        <f aca="false">IF(OR($D28=1,MONTH($B28)&lt;&gt;MONTH(StartDate),'У2 Ввод'!$D$128="",'У2 Ввод'!$E$128="",'У2 Ввод'!$D$128&gt;$B28),0,MAX(0,MIN(1,'У2 Ввод'!$E$128-NETWORKDAYS('У2 Ввод'!$D$128,$B28)+1))/Настройки!$E$8*100)</f>
        <v>0</v>
      </c>
      <c r="DT28" s="67" t="n">
        <f aca="false">IF(OR($D28=1,MONTH($B28)&lt;&gt;MONTH(StartDate),'У2 Ввод'!$D$129="",'У2 Ввод'!$E$129="",'У2 Ввод'!$D$129&gt;$B28),0,MAX(0,MIN(1,'У2 Ввод'!$E$129-NETWORKDAYS('У2 Ввод'!$D$129,$B28)+1))/Настройки!$E$8*100)</f>
        <v>0</v>
      </c>
      <c r="DU28" s="67" t="n">
        <f aca="false">IF(OR($D28=1,MONTH($B28)&lt;&gt;MONTH(StartDate),'У2 Ввод'!$D$130="",'У2 Ввод'!$E$130="",'У2 Ввод'!$D$130&gt;$B28),0,MAX(0,MIN(1,'У2 Ввод'!$E$130-NETWORKDAYS('У2 Ввод'!$D$130,$B28)+1))/Настройки!$E$8*100)</f>
        <v>0</v>
      </c>
      <c r="DV28" s="67" t="n">
        <f aca="false">IF(OR($D28=1,MONTH($B28)&lt;&gt;MONTH(StartDate),'У2 Ввод'!$D$131="",'У2 Ввод'!$E$131="",'У2 Ввод'!$D$131&gt;$B28),0,MAX(0,MIN(1,'У2 Ввод'!$E$131-NETWORKDAYS('У2 Ввод'!$D$131,$B28)+1))/Настройки!$E$8*100)</f>
        <v>0</v>
      </c>
      <c r="DW28" s="67" t="n">
        <f aca="false">IF(OR($D28=1,MONTH($B28)&lt;&gt;MONTH(StartDate),'У2 Ввод'!$D$132="",'У2 Ввод'!$E$132="",'У2 Ввод'!$D$132&gt;$B28),0,MAX(0,MIN(1,'У2 Ввод'!$E$132-NETWORKDAYS('У2 Ввод'!$D$132,$B28)+1))/Настройки!$E$8*100)</f>
        <v>0</v>
      </c>
      <c r="DX28" s="67" t="n">
        <f aca="false">IF(OR($D28=1,MONTH($B28)&lt;&gt;MONTH(StartDate),'У2 Ввод'!$D$133="",'У2 Ввод'!$E$133="",'У2 Ввод'!$D$133&gt;$B28),0,MAX(0,MIN(1,'У2 Ввод'!$E$133-NETWORKDAYS('У2 Ввод'!$D$133,$B28)+1))/Настройки!$E$8*100)</f>
        <v>0</v>
      </c>
      <c r="DY28" s="67" t="n">
        <f aca="false">IF(OR($D28=1,MONTH($B28)&lt;&gt;MONTH(StartDate),'У2 Ввод'!$D$134="",'У2 Ввод'!$E$134="",'У2 Ввод'!$D$134&gt;$B28),0,MAX(0,MIN(1,'У2 Ввод'!$E$134-NETWORKDAYS('У2 Ввод'!$D$134,$B28)+1))/Настройки!$E$8*100)</f>
        <v>0</v>
      </c>
      <c r="DZ28" s="67" t="n">
        <f aca="false">IF(OR($D28=1,MONTH($B28)&lt;&gt;MONTH(StartDate),'У2 Ввод'!$D$135="",'У2 Ввод'!$E$135="",'У2 Ввод'!$D$135&gt;$B28),0,MAX(0,MIN(1,'У2 Ввод'!$E$135-NETWORKDAYS('У2 Ввод'!$D$135,$B28)+1))/Настройки!$E$8*100)</f>
        <v>0</v>
      </c>
      <c r="EA28" s="67" t="n">
        <f aca="false">IF(OR($D28=1,MONTH($B28)&lt;&gt;MONTH(StartDate),'У2 Ввод'!$D$136="",'У2 Ввод'!$E$136="",'У2 Ввод'!$D$136&gt;$B28),0,MAX(0,MIN(1,'У2 Ввод'!$E$136-NETWORKDAYS('У2 Ввод'!$D$136,$B28)+1))/Настройки!$E$8*100)</f>
        <v>0</v>
      </c>
      <c r="EB28" s="67" t="n">
        <f aca="false">IF(OR($D28=1,MONTH($B28)&lt;&gt;MONTH(StartDate),'У2 Ввод'!$D$137="",'У2 Ввод'!$E$137="",'У2 Ввод'!$D$137&gt;$B28),0,MAX(0,MIN(1,'У2 Ввод'!$E$137-NETWORKDAYS('У2 Ввод'!$D$137,$B28)+1))/Настройки!$E$8*100)</f>
        <v>0</v>
      </c>
      <c r="EC28" s="67" t="n">
        <f aca="false">IF(OR($D28=1,MONTH($B28)&lt;&gt;MONTH(StartDate),'У2 Ввод'!$D$138="",'У2 Ввод'!$E$138="",'У2 Ввод'!$D$138&gt;$B28),0,MAX(0,MIN(1,'У2 Ввод'!$E$138-NETWORKDAYS('У2 Ввод'!$D$138,$B28)+1))/Настройки!$E$8*100)</f>
        <v>0</v>
      </c>
      <c r="ED28" s="67" t="n">
        <f aca="false">IF(OR($D28=1,MONTH($B28)&lt;&gt;MONTH(StartDate),'У2 Ввод'!$D$139="",'У2 Ввод'!$E$139="",'У2 Ввод'!$D$139&gt;$B28),0,MAX(0,MIN(1,'У2 Ввод'!$E$139-NETWORKDAYS('У2 Ввод'!$D$139,$B28)+1))/Настройки!$E$8*100)</f>
        <v>0</v>
      </c>
      <c r="EE28" s="67" t="n">
        <f aca="false">IF(OR($D28=1,MONTH($B28)&lt;&gt;MONTH(StartDate),'У2 Ввод'!$D$140="",'У2 Ввод'!$E$140="",'У2 Ввод'!$D$140&gt;$B28),0,MAX(0,MIN(1,'У2 Ввод'!$E$140-NETWORKDAYS('У2 Ввод'!$D$140,$B28)+1))/Настройки!$E$8*100)</f>
        <v>0</v>
      </c>
      <c r="EF28" s="67" t="n">
        <f aca="false">IF(OR($D28=1,MONTH($B28)&lt;&gt;MONTH(StartDate),'У2 Ввод'!$D$141="",'У2 Ввод'!$E$141="",'У2 Ввод'!$D$141&gt;$B28),0,MAX(0,MIN(1,'У2 Ввод'!$E$141-NETWORKDAYS('У2 Ввод'!$D$141,$B28)+1))/Настройки!$E$8*100)</f>
        <v>0</v>
      </c>
      <c r="EG28" s="67" t="n">
        <f aca="false">IF(OR($D28=1,MONTH($B28)&lt;&gt;MONTH(StartDate),'У2 Ввод'!$D$142="",'У2 Ввод'!$E$142="",'У2 Ввод'!$D$142&gt;$B28),0,MAX(0,MIN(1,'У2 Ввод'!$E$142-NETWORKDAYS('У2 Ввод'!$D$142,$B28)+1))/Настройки!$E$8*100)</f>
        <v>0</v>
      </c>
      <c r="EH28" s="67" t="n">
        <f aca="false">IF(OR($D28=1,MONTH($B28)&lt;&gt;MONTH(StartDate),'У2 Ввод'!$D$143="",'У2 Ввод'!$E$143="",'У2 Ввод'!$D$143&gt;$B28),0,MAX(0,MIN(1,'У2 Ввод'!$E$143-NETWORKDAYS('У2 Ввод'!$D$143,$B28)+1))/Настройки!$E$8*100)</f>
        <v>0</v>
      </c>
      <c r="EI28" s="67" t="n">
        <f aca="false">IF(OR($D28=1,MONTH($B28)&lt;&gt;MONTH(StartDate),'У2 Ввод'!$D$144="",'У2 Ввод'!$E$144="",'У2 Ввод'!$D$144&gt;$B28),0,MAX(0,MIN(1,'У2 Ввод'!$E$144-NETWORKDAYS('У2 Ввод'!$D$144,$B28)+1))/Настройки!$E$8*100)</f>
        <v>0</v>
      </c>
      <c r="EJ28" s="67" t="n">
        <f aca="false">IF(OR($D28=1,MONTH($B28)&lt;&gt;MONTH(StartDate),'У2 Ввод'!$D$145="",'У2 Ввод'!$E$145="",'У2 Ввод'!$D$145&gt;$B28),0,MAX(0,MIN(1,'У2 Ввод'!$E$145-NETWORKDAYS('У2 Ввод'!$D$145,$B28)+1))/Настройки!$E$8*100)</f>
        <v>0</v>
      </c>
      <c r="EK28" s="67" t="n">
        <f aca="false">IF(OR($D28=1,MONTH($B28)&lt;&gt;MONTH(StartDate),'У2 Ввод'!$D$146="",'У2 Ввод'!$E$146="",'У2 Ввод'!$D$146&gt;$B28),0,MAX(0,MIN(1,'У2 Ввод'!$E$146-NETWORKDAYS('У2 Ввод'!$D$146,$B28)+1))/Настройки!$E$8*100)</f>
        <v>0</v>
      </c>
      <c r="EL28" s="67" t="n">
        <f aca="false">IF(OR($D28=1,MONTH($B28)&lt;&gt;MONTH(StartDate),'У2 Ввод'!$D$147="",'У2 Ввод'!$E$147="",'У2 Ввод'!$D$147&gt;$B28),0,MAX(0,MIN(1,'У2 Ввод'!$E$147-NETWORKDAYS('У2 Ввод'!$D$147,$B28)+1))/Настройки!$E$8*100)</f>
        <v>0</v>
      </c>
      <c r="EM28" s="67" t="n">
        <f aca="false">IF(OR($D28=1,MONTH($B28)&lt;&gt;MONTH(StartDate),'У2 Ввод'!$D$148="",'У2 Ввод'!$E$148="",'У2 Ввод'!$D$148&gt;$B28),0,MAX(0,MIN(1,'У2 Ввод'!$E$148-NETWORKDAYS('У2 Ввод'!$D$148,$B28)+1))/Настройки!$E$8*100)</f>
        <v>0</v>
      </c>
      <c r="EN28" s="67" t="n">
        <f aca="false">IF(OR($D28=1,MONTH($B28)&lt;&gt;MONTH(StartDate),'У2 Ввод'!$D$149="",'У2 Ввод'!$E$149="",'У2 Ввод'!$D$149&gt;$B28),0,MAX(0,MIN(1,'У2 Ввод'!$E$149-NETWORKDAYS('У2 Ввод'!$D$149,$B28)+1))/Настройки!$E$8*100)</f>
        <v>0</v>
      </c>
      <c r="EO28" s="67" t="n">
        <f aca="false">IF(OR($D28=1,MONTH($B28)&lt;&gt;MONTH(StartDate),'У2 Ввод'!$D$150="",'У2 Ввод'!$E$150="",'У2 Ввод'!$D$150&gt;$B28),0,MAX(0,MIN(1,'У2 Ввод'!$E$150-NETWORKDAYS('У2 Ввод'!$D$150,$B28)+1))/Настройки!$E$8*100)</f>
        <v>0</v>
      </c>
      <c r="EP28" s="67" t="n">
        <f aca="false">IF(OR($D28=1,MONTH($B28)&lt;&gt;MONTH(StartDate),'У2 Ввод'!$D$151="",'У2 Ввод'!$E$151="",'У2 Ввод'!$D$151&gt;$B28),0,MAX(0,MIN(1,'У2 Ввод'!$E$151-NETWORKDAYS('У2 Ввод'!$D$151,$B28)+1))/Настройки!$E$8*100)</f>
        <v>0</v>
      </c>
      <c r="EQ28" s="67" t="n">
        <f aca="false">IF(OR($D28=1,MONTH($B28)&lt;&gt;MONTH(StartDate),'У2 Ввод'!$D$152="",'У2 Ввод'!$E$152="",'У2 Ввод'!$D$152&gt;$B28),0,MAX(0,MIN(1,'У2 Ввод'!$E$152-NETWORKDAYS('У2 Ввод'!$D$152,$B28)+1))/Настройки!$E$8*100)</f>
        <v>0</v>
      </c>
      <c r="ER28" s="67" t="n">
        <f aca="false">IF(OR($D28=1,MONTH($B28)&lt;&gt;MONTH(StartDate),'У2 Ввод'!$D$153="",'У2 Ввод'!$E$153="",'У2 Ввод'!$D$153&gt;$B28),0,MAX(0,MIN(1,'У2 Ввод'!$E$153-NETWORKDAYS('У2 Ввод'!$D$153,$B28)+1))/Настройки!$E$8*100)</f>
        <v>0</v>
      </c>
      <c r="ES28" s="67" t="n">
        <f aca="false">IF(OR($D28=1,MONTH($B28)&lt;&gt;MONTH(StartDate),'У2 Ввод'!$D$154="",'У2 Ввод'!$E$154="",'У2 Ввод'!$D$154&gt;$B28),0,MAX(0,MIN(1,'У2 Ввод'!$E$154-NETWORKDAYS('У2 Ввод'!$D$154,$B28)+1))/Настройки!$E$8*100)</f>
        <v>0</v>
      </c>
      <c r="ET28" s="67" t="n">
        <f aca="false">IF(OR($D28=1,MONTH($B28)&lt;&gt;MONTH(StartDate),'У2 Ввод'!$D$155="",'У2 Ввод'!$E$155="",'У2 Ввод'!$D$155&gt;$B28),0,MAX(0,MIN(1,'У2 Ввод'!$E$155-NETWORKDAYS('У2 Ввод'!$D$155,$B28)+1))/Настройки!$E$8*100)</f>
        <v>0</v>
      </c>
      <c r="EU28" s="67" t="n">
        <f aca="false">IF(OR($D28=1,MONTH($B28)&lt;&gt;MONTH(StartDate),'У2 Ввод'!$D$156="",'У2 Ввод'!$E$156="",'У2 Ввод'!$D$156&gt;$B28),0,MAX(0,MIN(1,'У2 Ввод'!$E$156-NETWORKDAYS('У2 Ввод'!$D$156,$B28)+1))/Настройки!$E$8*100)</f>
        <v>0</v>
      </c>
      <c r="EV28" s="67" t="n">
        <f aca="false">IF(OR($D28=1,MONTH($B28)&lt;&gt;MONTH(StartDate),'У2 Ввод'!$D$157="",'У2 Ввод'!$E$157="",'У2 Ввод'!$D$157&gt;$B28),0,MAX(0,MIN(1,'У2 Ввод'!$E$157-NETWORKDAYS('У2 Ввод'!$D$157,$B28)+1))/Настройки!$E$8*100)</f>
        <v>0</v>
      </c>
      <c r="EW28" s="67" t="n">
        <f aca="false">IF(OR($D28=1,MONTH($B28)&lt;&gt;MONTH(StartDate),'У2 Ввод'!$D$158="",'У2 Ввод'!$E$158="",'У2 Ввод'!$D$158&gt;$B28),0,MAX(0,MIN(1,'У2 Ввод'!$E$158-NETWORKDAYS('У2 Ввод'!$D$158,$B28)+1))/Настройки!$E$8*100)</f>
        <v>0</v>
      </c>
      <c r="EX28" s="67" t="n">
        <f aca="false">IF(OR($D28=1,MONTH($B28)&lt;&gt;MONTH(StartDate),'У2 Ввод'!$D$159="",'У2 Ввод'!$E$159="",'У2 Ввод'!$D$159&gt;$B28),0,MAX(0,MIN(1,'У2 Ввод'!$E$159-NETWORKDAYS('У2 Ввод'!$D$159,$B28)+1))/Настройки!$E$8*100)</f>
        <v>0</v>
      </c>
      <c r="EY28" s="67" t="n">
        <f aca="false">IF(OR($D28=1,MONTH($B28)&lt;&gt;MONTH(StartDate),'У2 Ввод'!$D$160="",'У2 Ввод'!$E$160="",'У2 Ввод'!$D$160&gt;$B28),0,MAX(0,MIN(1,'У2 Ввод'!$E$160-NETWORKDAYS('У2 Ввод'!$D$160,$B28)+1))/Настройки!$E$8*100)</f>
        <v>0</v>
      </c>
      <c r="EZ28" s="67" t="n">
        <f aca="false">IF(OR($D28=1,MONTH($B28)&lt;&gt;MONTH(StartDate),'У2 Ввод'!$D$161="",'У2 Ввод'!$E$161="",'У2 Ввод'!$D$161&gt;$B28),0,MAX(0,MIN(1,'У2 Ввод'!$E$161-NETWORKDAYS('У2 Ввод'!$D$161,$B28)+1))/Настройки!$E$8*100)</f>
        <v>0</v>
      </c>
      <c r="FA28" s="67" t="n">
        <f aca="false">IF(OR($D28=1,MONTH($B28)&lt;&gt;MONTH(StartDate),'У2 Ввод'!$D$162="",'У2 Ввод'!$E$162="",'У2 Ввод'!$D$162&gt;$B28),0,MAX(0,MIN(1,'У2 Ввод'!$E$162-NETWORKDAYS('У2 Ввод'!$D$162,$B28)+1))/Настройки!$E$8*100)</f>
        <v>0</v>
      </c>
      <c r="FB28" s="67" t="n">
        <f aca="false">IF(OR($D28=1,MONTH($B28)&lt;&gt;MONTH(StartDate),'У2 Ввод'!$D$163="",'У2 Ввод'!$E$163="",'У2 Ввод'!$D$163&gt;$B28),0,MAX(0,MIN(1,'У2 Ввод'!$E$163-NETWORKDAYS('У2 Ввод'!$D$163,$B28)+1))/Настройки!$E$8*100)</f>
        <v>0</v>
      </c>
      <c r="FC28" s="67" t="n">
        <f aca="false">IF(OR($D28=1,MONTH($B28)&lt;&gt;MONTH(StartDate),'У2 Ввод'!$D$164="",'У2 Ввод'!$E$164="",'У2 Ввод'!$D$164&gt;$B28),0,MAX(0,MIN(1,'У2 Ввод'!$E$164-NETWORKDAYS('У2 Ввод'!$D$164,$B28)+1))/Настройки!$E$8*100)</f>
        <v>0</v>
      </c>
      <c r="FD28" s="67" t="n">
        <f aca="false">IF(OR($D28=1,MONTH($B28)&lt;&gt;MONTH(StartDate),'У2 Ввод'!$D$165="",'У2 Ввод'!$E$165="",'У2 Ввод'!$D$165&gt;$B28),0,MAX(0,MIN(1,'У2 Ввод'!$E$165-NETWORKDAYS('У2 Ввод'!$D$165,$B28)+1))/Настройки!$E$8*100)</f>
        <v>0</v>
      </c>
      <c r="FE28" s="67" t="n">
        <f aca="false">IF(OR($D28=1,MONTH($B28)&lt;&gt;MONTH(StartDate),'У2 Ввод'!$D$166="",'У2 Ввод'!$E$166="",'У2 Ввод'!$D$166&gt;$B28),0,MAX(0,MIN(1,'У2 Ввод'!$E$166-NETWORKDAYS('У2 Ввод'!$D$166,$B28)+1))/Настройки!$E$8*100)</f>
        <v>0</v>
      </c>
      <c r="FF28" s="67" t="n">
        <f aca="false">IF(OR($D28=1,MONTH($B28)&lt;&gt;MONTH(StartDate),'У2 Ввод'!$D$167="",'У2 Ввод'!$E$167="",'У2 Ввод'!$D$167&gt;$B28),0,MAX(0,MIN(1,'У2 Ввод'!$E$167-NETWORKDAYS('У2 Ввод'!$D$167,$B28)+1))/Настройки!$E$8*100)</f>
        <v>0</v>
      </c>
      <c r="FG28" s="67" t="n">
        <f aca="false">IF(OR($D28=1,MONTH($B28)&lt;&gt;MONTH(StartDate),'У2 Ввод'!$D$168="",'У2 Ввод'!$E$168="",'У2 Ввод'!$D$168&gt;$B28),0,MAX(0,MIN(1,'У2 Ввод'!$E$168-NETWORKDAYS('У2 Ввод'!$D$168,$B28)+1))/Настройки!$E$8*100)</f>
        <v>0</v>
      </c>
      <c r="FH28" s="67" t="n">
        <f aca="false">IF(OR($D28=1,MONTH($B28)&lt;&gt;MONTH(StartDate),'У2 Ввод'!$D$169="",'У2 Ввод'!$E$169="",'У2 Ввод'!$D$169&gt;$B28),0,MAX(0,MIN(1,'У2 Ввод'!$E$169-NETWORKDAYS('У2 Ввод'!$D$169,$B28)+1))/Настройки!$E$8*100)</f>
        <v>0</v>
      </c>
      <c r="FI28" s="67" t="n">
        <f aca="false">IF(OR($D28=1,MONTH($B28)&lt;&gt;MONTH(StartDate),'У2 Ввод'!$D$170="",'У2 Ввод'!$E$170="",'У2 Ввод'!$D$170&gt;$B28),0,MAX(0,MIN(1,'У2 Ввод'!$E$170-NETWORKDAYS('У2 Ввод'!$D$170,$B28)+1))/Настройки!$E$8*100)</f>
        <v>0</v>
      </c>
      <c r="FJ28" s="67" t="n">
        <f aca="false">IF(OR($D28=1,MONTH($B28)&lt;&gt;MONTH(StartDate),'У2 Ввод'!$D$171="",'У2 Ввод'!$E$171="",'У2 Ввод'!$D$171&gt;$B28),0,MAX(0,MIN(1,'У2 Ввод'!$E$171-NETWORKDAYS('У2 Ввод'!$D$171,$B28)+1))/Настройки!$E$8*100)</f>
        <v>0</v>
      </c>
      <c r="FK28" s="67" t="n">
        <f aca="false">IF(OR($D28=1,MONTH($B28)&lt;&gt;MONTH(StartDate),'У2 Ввод'!$D$172="",'У2 Ввод'!$E$172="",'У2 Ввод'!$D$172&gt;$B28),0,MAX(0,MIN(1,'У2 Ввод'!$E$172-NETWORKDAYS('У2 Ввод'!$D$172,$B28)+1))/Настройки!$E$8*100)</f>
        <v>0</v>
      </c>
      <c r="FL28" s="67" t="n">
        <f aca="false">IF(OR($D28=1,MONTH($B28)&lt;&gt;MONTH(StartDate),'У2 Ввод'!$D$173="",'У2 Ввод'!$E$173="",'У2 Ввод'!$D$173&gt;$B28),0,MAX(0,MIN(1,'У2 Ввод'!$E$173-NETWORKDAYS('У2 Ввод'!$D$173,$B28)+1))/Настройки!$E$8*100)</f>
        <v>0</v>
      </c>
      <c r="FM28" s="67" t="n">
        <f aca="false">IF(OR($D28=1,MONTH($B28)&lt;&gt;MONTH(StartDate),'У2 Ввод'!$D$174="",'У2 Ввод'!$E$174="",'У2 Ввод'!$D$174&gt;$B28),0,MAX(0,MIN(1,'У2 Ввод'!$E$174-NETWORKDAYS('У2 Ввод'!$D$174,$B28)+1))/Настройки!$E$8*100)</f>
        <v>0</v>
      </c>
      <c r="FN28" s="67" t="n">
        <f aca="false">IF(OR($D28=1,MONTH($B28)&lt;&gt;MONTH(StartDate),'У2 Ввод'!$D$175="",'У2 Ввод'!$E$175="",'У2 Ввод'!$D$175&gt;$B28),0,MAX(0,MIN(1,'У2 Ввод'!$E$175-NETWORKDAYS('У2 Ввод'!$D$175,$B28)+1))/Настройки!$E$8*100)</f>
        <v>0</v>
      </c>
      <c r="FO28" s="67" t="n">
        <f aca="false">IF(OR($D28=1,MONTH($B28)&lt;&gt;MONTH(StartDate),'У2 Ввод'!$D$176="",'У2 Ввод'!$E$176="",'У2 Ввод'!$D$176&gt;$B28),0,MAX(0,MIN(1,'У2 Ввод'!$E$176-NETWORKDAYS('У2 Ввод'!$D$176,$B28)+1))/Настройки!$E$8*100)</f>
        <v>0</v>
      </c>
      <c r="FP28" s="67" t="n">
        <f aca="false">IF(OR($D28=1,MONTH($B28)&lt;&gt;MONTH(StartDate),'У2 Ввод'!$D$177="",'У2 Ввод'!$E$177="",'У2 Ввод'!$D$177&gt;$B28),0,MAX(0,MIN(1,'У2 Ввод'!$E$177-NETWORKDAYS('У2 Ввод'!$D$177,$B28)+1))/Настройки!$E$8*100)</f>
        <v>0</v>
      </c>
      <c r="FQ28" s="67" t="n">
        <f aca="false">IF(OR($D28=1,MONTH($B28)&lt;&gt;MONTH(StartDate),'У2 Ввод'!$D$178="",'У2 Ввод'!$E$178="",'У2 Ввод'!$D$178&gt;$B28),0,MAX(0,MIN(1,'У2 Ввод'!$E$178-NETWORKDAYS('У2 Ввод'!$D$178,$B28)+1))/Настройки!$E$8*100)</f>
        <v>0</v>
      </c>
      <c r="FR28" s="67" t="n">
        <f aca="false">IF(OR($D28=1,MONTH($B28)&lt;&gt;MONTH(StartDate),'У2 Ввод'!$D$179="",'У2 Ввод'!$E$179="",'У2 Ввод'!$D$179&gt;$B28),0,MAX(0,MIN(1,'У2 Ввод'!$E$179-NETWORKDAYS('У2 Ввод'!$D$179,$B28)+1))/Настройки!$E$8*100)</f>
        <v>0</v>
      </c>
      <c r="FS28" s="67" t="n">
        <f aca="false">IF(OR($D28=1,MONTH($B28)&lt;&gt;MONTH(StartDate),'У2 Ввод'!$D$180="",'У2 Ввод'!$E$180="",'У2 Ввод'!$D$180&gt;$B28),0,MAX(0,MIN(1,'У2 Ввод'!$E$180-NETWORKDAYS('У2 Ввод'!$D$180,$B28)+1))/Настройки!$E$8*100)</f>
        <v>0</v>
      </c>
      <c r="FT28" s="67" t="n">
        <f aca="false">IF(OR($D28=1,MONTH($B28)&lt;&gt;MONTH(StartDate),'У2 Ввод'!$D$181="",'У2 Ввод'!$E$181="",'У2 Ввод'!$D$181&gt;$B28),0,MAX(0,MIN(1,'У2 Ввод'!$E$181-NETWORKDAYS('У2 Ввод'!$D$181,$B28)+1))/Настройки!$E$8*100)</f>
        <v>0</v>
      </c>
      <c r="FU28" s="67" t="n">
        <f aca="false">IF(OR($D28=1,MONTH($B28)&lt;&gt;MONTH(StartDate),'У2 Ввод'!$D$182="",'У2 Ввод'!$E$182="",'У2 Ввод'!$D$182&gt;$B28),0,MAX(0,MIN(1,'У2 Ввод'!$E$182-NETWORKDAYS('У2 Ввод'!$D$182,$B28)+1))/Настройки!$E$8*100)</f>
        <v>0</v>
      </c>
      <c r="FV28" s="67" t="n">
        <f aca="false">IF(OR($D28=1,MONTH($B28)&lt;&gt;MONTH(StartDate),'У2 Ввод'!$D$183="",'У2 Ввод'!$E$183="",'У2 Ввод'!$D$183&gt;$B28),0,MAX(0,MIN(1,'У2 Ввод'!$E$183-NETWORKDAYS('У2 Ввод'!$D$183,$B28)+1))/Настройки!$E$8*100)</f>
        <v>0</v>
      </c>
      <c r="FW28" s="67" t="n">
        <f aca="false">IF(OR($D28=1,MONTH($B28)&lt;&gt;MONTH(StartDate),'У2 Ввод'!$D$184="",'У2 Ввод'!$E$184="",'У2 Ввод'!$D$184&gt;$B28),0,MAX(0,MIN(1,'У2 Ввод'!$E$184-NETWORKDAYS('У2 Ввод'!$D$184,$B28)+1))/Настройки!$E$8*100)</f>
        <v>0</v>
      </c>
      <c r="FX28" s="67" t="n">
        <f aca="false">IF(OR($D28=1,MONTH($B28)&lt;&gt;MONTH(StartDate),'У2 Ввод'!$D$185="",'У2 Ввод'!$E$185="",'У2 Ввод'!$D$185&gt;$B28),0,MAX(0,MIN(1,'У2 Ввод'!$E$185-NETWORKDAYS('У2 Ввод'!$D$185,$B28)+1))/Настройки!$E$8*100)</f>
        <v>0</v>
      </c>
      <c r="FY28" s="67" t="n">
        <f aca="false">IF(OR($D28=1,MONTH($B28)&lt;&gt;MONTH(StartDate),'У2 Ввод'!$D$186="",'У2 Ввод'!$E$186="",'У2 Ввод'!$D$186&gt;$B28),0,MAX(0,MIN(1,'У2 Ввод'!$E$186-NETWORKDAYS('У2 Ввод'!$D$186,$B28)+1))/Настройки!$E$8*100)</f>
        <v>0</v>
      </c>
      <c r="FZ28" s="67" t="n">
        <f aca="false">IF(OR($D28=1,MONTH($B28)&lt;&gt;MONTH(StartDate),'У2 Ввод'!$D$187="",'У2 Ввод'!$E$187="",'У2 Ввод'!$D$187&gt;$B28),0,MAX(0,MIN(1,'У2 Ввод'!$E$187-NETWORKDAYS('У2 Ввод'!$D$187,$B28)+1))/Настройки!$E$8*100)</f>
        <v>0</v>
      </c>
      <c r="GA28" s="67" t="n">
        <f aca="false">IF(OR($D28=1,MONTH($B28)&lt;&gt;MONTH(StartDate),'У2 Ввод'!$D$188="",'У2 Ввод'!$E$188="",'У2 Ввод'!$D$188&gt;$B28),0,MAX(0,MIN(1,'У2 Ввод'!$E$188-NETWORKDAYS('У2 Ввод'!$D$188,$B28)+1))/Настройки!$E$8*100)</f>
        <v>0</v>
      </c>
      <c r="GB28" s="67" t="n">
        <f aca="false">IF(OR($D28=1,MONTH($B28)&lt;&gt;MONTH(StartDate),'У2 Ввод'!$D$189="",'У2 Ввод'!$E$189="",'У2 Ввод'!$D$189&gt;$B28),0,MAX(0,MIN(1,'У2 Ввод'!$E$189-NETWORKDAYS('У2 Ввод'!$D$189,$B28)+1))/Настройки!$E$8*100)</f>
        <v>0</v>
      </c>
      <c r="GC28" s="67" t="n">
        <f aca="false">IF(OR($D28=1,MONTH($B28)&lt;&gt;MONTH(StartDate),'У2 Ввод'!$D$190="",'У2 Ввод'!$E$190="",'У2 Ввод'!$D$190&gt;$B28),0,MAX(0,MIN(1,'У2 Ввод'!$E$190-NETWORKDAYS('У2 Ввод'!$D$190,$B28)+1))/Настройки!$E$8*100)</f>
        <v>0</v>
      </c>
      <c r="GD28" s="67" t="n">
        <f aca="false">IF(OR($D28=1,MONTH($B28)&lt;&gt;MONTH(StartDate),'У2 Ввод'!$D$191="",'У2 Ввод'!$E$191="",'У2 Ввод'!$D$191&gt;$B28),0,MAX(0,MIN(1,'У2 Ввод'!$E$191-NETWORKDAYS('У2 Ввод'!$D$191,$B28)+1))/Настройки!$E$8*100)</f>
        <v>0</v>
      </c>
      <c r="GE28" s="67" t="n">
        <f aca="false">IF(OR($D28=1,MONTH($B28)&lt;&gt;MONTH(StartDate),'У2 Ввод'!$D$192="",'У2 Ввод'!$E$192="",'У2 Ввод'!$D$192&gt;$B28),0,MAX(0,MIN(1,'У2 Ввод'!$E$192-NETWORKDAYS('У2 Ввод'!$D$192,$B28)+1))/Настройки!$E$8*100)</f>
        <v>0</v>
      </c>
      <c r="GF28" s="67" t="n">
        <f aca="false">IF(OR($D28=1,MONTH($B28)&lt;&gt;MONTH(StartDate),'У2 Ввод'!$D$193="",'У2 Ввод'!$E$193="",'У2 Ввод'!$D$193&gt;$B28),0,MAX(0,MIN(1,'У2 Ввод'!$E$193-NETWORKDAYS('У2 Ввод'!$D$193,$B28)+1))/Настройки!$E$8*100)</f>
        <v>0</v>
      </c>
      <c r="GG28" s="67" t="n">
        <f aca="false">IF(OR($D28=1,MONTH($B28)&lt;&gt;MONTH(StartDate),'У2 Ввод'!$D$194="",'У2 Ввод'!$E$194="",'У2 Ввод'!$D$194&gt;$B28),0,MAX(0,MIN(1,'У2 Ввод'!$E$194-NETWORKDAYS('У2 Ввод'!$D$194,$B28)+1))/Настройки!$E$8*100)</f>
        <v>0</v>
      </c>
      <c r="GH28" s="67" t="n">
        <f aca="false">IF(OR($D28=1,MONTH($B28)&lt;&gt;MONTH(StartDate),'У2 Ввод'!$D$195="",'У2 Ввод'!$E$195="",'У2 Ввод'!$D$195&gt;$B28),0,MAX(0,MIN(1,'У2 Ввод'!$E$195-NETWORKDAYS('У2 Ввод'!$D$195,$B28)+1))/Настройки!$E$8*100)</f>
        <v>0</v>
      </c>
      <c r="GI28" s="67" t="n">
        <f aca="false">IF(OR($D28=1,MONTH($B28)&lt;&gt;MONTH(StartDate),'У2 Ввод'!$D$196="",'У2 Ввод'!$E$196="",'У2 Ввод'!$D$196&gt;$B28),0,MAX(0,MIN(1,'У2 Ввод'!$E$196-NETWORKDAYS('У2 Ввод'!$D$196,$B28)+1))/Настройки!$E$8*100)</f>
        <v>0</v>
      </c>
      <c r="GJ28" s="67" t="n">
        <f aca="false">IF(OR($D28=1,MONTH($B28)&lt;&gt;MONTH(StartDate),'У2 Ввод'!$D$197="",'У2 Ввод'!$E$197="",'У2 Ввод'!$D$197&gt;$B28),0,MAX(0,MIN(1,'У2 Ввод'!$E$197-NETWORKDAYS('У2 Ввод'!$D$197,$B28)+1))/Настройки!$E$8*100)</f>
        <v>0</v>
      </c>
      <c r="GK28" s="67" t="n">
        <f aca="false">IF(OR($D28=1,MONTH($B28)&lt;&gt;MONTH(StartDate),'У2 Ввод'!$D$198="",'У2 Ввод'!$E$198="",'У2 Ввод'!$D$198&gt;$B28),0,MAX(0,MIN(1,'У2 Ввод'!$E$198-NETWORKDAYS('У2 Ввод'!$D$198,$B28)+1))/Настройки!$E$8*100)</f>
        <v>0</v>
      </c>
      <c r="GL28" s="67" t="n">
        <f aca="false">IF(OR($D28=1,MONTH($B28)&lt;&gt;MONTH(StartDate),'У2 Ввод'!$D$199="",'У2 Ввод'!$E$199="",'У2 Ввод'!$D$199&gt;$B28),0,MAX(0,MIN(1,'У2 Ввод'!$E$199-NETWORKDAYS('У2 Ввод'!$D$199,$B28)+1))/Настройки!$E$8*100)</f>
        <v>0</v>
      </c>
      <c r="GM28" s="67" t="n">
        <f aca="false">IF(OR($D28=1,MONTH($B28)&lt;&gt;MONTH(StartDate),'У2 Ввод'!$D$200="",'У2 Ввод'!$E$200="",'У2 Ввод'!$D$200&gt;$B28),0,MAX(0,MIN(1,'У2 Ввод'!$E$200-NETWORKDAYS('У2 Ввод'!$D$200,$B28)+1))/Настройки!$E$8*100)</f>
        <v>0</v>
      </c>
      <c r="GN28" s="67" t="n">
        <f aca="false">IF(OR($D28=1,MONTH($B28)&lt;&gt;MONTH(StartDate),'У2 Ввод'!$D$201="",'У2 Ввод'!$E$201="",'У2 Ввод'!$D$201&gt;$B28),0,MAX(0,MIN(1,'У2 Ввод'!$E$201-NETWORKDAYS('У2 Ввод'!$D$201,$B28)+1))/Настройки!$E$8*100)</f>
        <v>0</v>
      </c>
      <c r="GO28" s="67" t="n">
        <f aca="false">IF(OR($D28=1,MONTH($B28)&lt;&gt;MONTH(StartDate),'У2 Ввод'!$D$202="",'У2 Ввод'!$E$202="",'У2 Ввод'!$D$202&gt;$B28),0,MAX(0,MIN(1,'У2 Ввод'!$E$202-NETWORKDAYS('У2 Ввод'!$D$202,$B28)+1))/Настройки!$E$8*100)</f>
        <v>0</v>
      </c>
      <c r="GP28" s="67" t="n">
        <f aca="false">IF(OR($D28=1,MONTH($B28)&lt;&gt;MONTH(StartDate),'У2 Ввод'!$D$203="",'У2 Ввод'!$E$203="",'У2 Ввод'!$D$203&gt;$B28),0,MAX(0,MIN(1,'У2 Ввод'!$E$203-NETWORKDAYS('У2 Ввод'!$D$203,$B28)+1))/Настройки!$E$8*100)</f>
        <v>0</v>
      </c>
      <c r="GQ28" s="67" t="n">
        <f aca="false">IF(OR($D28=1,MONTH($B28)&lt;&gt;MONTH(StartDate),'У2 Ввод'!$D$204="",'У2 Ввод'!$E$204="",'У2 Ввод'!$D$204&gt;$B28),0,MAX(0,MIN(1,'У2 Ввод'!$E$204-NETWORKDAYS('У2 Ввод'!$D$204,$B28)+1))/Настройки!$E$8*100)</f>
        <v>0</v>
      </c>
      <c r="GR28" s="67" t="n">
        <f aca="false">IF(OR($D28=1,MONTH($B28)&lt;&gt;MONTH(StartDate),'У2 Ввод'!$D$205="",'У2 Ввод'!$E$205="",'У2 Ввод'!$D$205&gt;$B28),0,MAX(0,MIN(1,'У2 Ввод'!$E$205-NETWORKDAYS('У2 Ввод'!$D$205,$B28)+1))/Настройки!$E$8*100)</f>
        <v>0</v>
      </c>
      <c r="GS28" s="67" t="n">
        <f aca="false">IF(OR($D28=1,MONTH($B28)&lt;&gt;MONTH(StartDate),'У2 Ввод'!$D$206="",'У2 Ввод'!$E$206="",'У2 Ввод'!$D$206&gt;$B28),0,MAX(0,MIN(1,'У2 Ввод'!$E$206-NETWORKDAYS('У2 Ввод'!$D$206,$B28)+1))/Настройки!$E$8*100)</f>
        <v>0</v>
      </c>
      <c r="GT28" s="67" t="n">
        <f aca="false">IF(OR($D28=1,MONTH($B28)&lt;&gt;MONTH(StartDate),'У2 Ввод'!$D$207="",'У2 Ввод'!$E$207="",'У2 Ввод'!$D$207&gt;$B28),0,MAX(0,MIN(1,'У2 Ввод'!$E$207-NETWORKDAYS('У2 Ввод'!$D$207,$B28)+1))/Настройки!$E$8*100)</f>
        <v>0</v>
      </c>
      <c r="GU28" s="67" t="n">
        <f aca="false">IF(OR($D28=1,MONTH($B28)&lt;&gt;MONTH(StartDate),'У2 Ввод'!$D$208="",'У2 Ввод'!$E$208="",'У2 Ввод'!$D$208&gt;$B28),0,MAX(0,MIN(1,'У2 Ввод'!$E$208-NETWORKDAYS('У2 Ввод'!$D$208,$B28)+1))/Настройки!$E$8*100)</f>
        <v>0</v>
      </c>
      <c r="GV28" s="67" t="n">
        <f aca="false">IF(OR($D28=1,MONTH($B28)&lt;&gt;MONTH(StartDate),'У2 Ввод'!$D$209="",'У2 Ввод'!$E$209="",'У2 Ввод'!$D$209&gt;$B28),0,MAX(0,MIN(1,'У2 Ввод'!$E$209-NETWORKDAYS('У2 Ввод'!$D$209,$B28)+1))/Настройки!$E$8*100)</f>
        <v>0</v>
      </c>
      <c r="GW28" s="67" t="n">
        <f aca="false">IF(OR($D28=1,MONTH($B28)&lt;&gt;MONTH(StartDate),'У2 Ввод'!$D$210="",'У2 Ввод'!$E$210="",'У2 Ввод'!$D$210&gt;$B28),0,MAX(0,MIN(1,'У2 Ввод'!$E$210-NETWORKDAYS('У2 Ввод'!$D$210,$B28)+1))/Настройки!$E$8*100)</f>
        <v>0</v>
      </c>
      <c r="GX28" s="67" t="n">
        <f aca="false">IF(OR($D28=1,MONTH($B28)&lt;&gt;MONTH(StartDate),'У2 Ввод'!$D$211="",'У2 Ввод'!$E$211="",'У2 Ввод'!$D$211&gt;$B28),0,MAX(0,MIN(1,'У2 Ввод'!$E$211-NETWORKDAYS('У2 Ввод'!$D$211,$B28)+1))/Настройки!$E$8*100)</f>
        <v>0</v>
      </c>
      <c r="GY28" s="67" t="n">
        <f aca="false">IF(OR($D28=1,MONTH($B28)&lt;&gt;MONTH(StartDate),'У2 Ввод'!$D$212="",'У2 Ввод'!$E$212="",'У2 Ввод'!$D$212&gt;$B28),0,MAX(0,MIN(1,'У2 Ввод'!$E$212-NETWORKDAYS('У2 Ввод'!$D$212,$B28)+1))/Настройки!$E$8*100)</f>
        <v>0</v>
      </c>
      <c r="GZ28" s="67" t="n">
        <f aca="false">IF(OR($D28=1,MONTH($B28)&lt;&gt;MONTH(StartDate),'У2 Ввод'!$D$213="",'У2 Ввод'!$E$213="",'У2 Ввод'!$D$213&gt;$B28),0,MAX(0,MIN(1,'У2 Ввод'!$E$213-NETWORKDAYS('У2 Ввод'!$D$213,$B28)+1))/Настройки!$E$8*100)</f>
        <v>0</v>
      </c>
      <c r="HA28" s="67" t="n">
        <f aca="false">IF(OR($D28=1,MONTH($B28)&lt;&gt;MONTH(StartDate),'У2 Ввод'!$D$214="",'У2 Ввод'!$E$214="",'У2 Ввод'!$D$214&gt;$B28),0,MAX(0,MIN(1,'У2 Ввод'!$E$214-NETWORKDAYS('У2 Ввод'!$D$214,$B28)+1))/Настройки!$E$8*100)</f>
        <v>0</v>
      </c>
      <c r="HB28" s="67" t="n">
        <f aca="false">IF(OR($D28=1,MONTH($B28)&lt;&gt;MONTH(StartDate),'У2 Ввод'!$D$215="",'У2 Ввод'!$E$215="",'У2 Ввод'!$D$215&gt;$B28),0,MAX(0,MIN(1,'У2 Ввод'!$E$215-NETWORKDAYS('У2 Ввод'!$D$215,$B28)+1))/Настройки!$E$8*100)</f>
        <v>0</v>
      </c>
      <c r="HC28" s="67" t="n">
        <f aca="false">IF(OR($D28=1,MONTH($B28)&lt;&gt;MONTH(StartDate),'У2 Ввод'!$D$216="",'У2 Ввод'!$E$216="",'У2 Ввод'!$D$216&gt;$B28),0,MAX(0,MIN(1,'У2 Ввод'!$E$216-NETWORKDAYS('У2 Ввод'!$D$216,$B28)+1))/Настройки!$E$8*100)</f>
        <v>0</v>
      </c>
      <c r="HD28" s="67" t="n">
        <f aca="false">IF(OR($D28=1,MONTH($B28)&lt;&gt;MONTH(StartDate),'У2 Ввод'!$D$217="",'У2 Ввод'!$E$217="",'У2 Ввод'!$D$217&gt;$B28),0,MAX(0,MIN(1,'У2 Ввод'!$E$217-NETWORKDAYS('У2 Ввод'!$D$217,$B28)+1))/Настройки!$E$8*100)</f>
        <v>0</v>
      </c>
      <c r="HE28" s="67" t="n">
        <f aca="false">IF(OR($D28=1,MONTH($B28)&lt;&gt;MONTH(StartDate),'У2 Ввод'!$D$218="",'У2 Ввод'!$E$218="",'У2 Ввод'!$D$218&gt;$B28),0,MAX(0,MIN(1,'У2 Ввод'!$E$218-NETWORKDAYS('У2 Ввод'!$D$218,$B28)+1))/Настройки!$E$8*100)</f>
        <v>0</v>
      </c>
      <c r="HF28" s="67" t="n">
        <f aca="false">IF(OR($D28=1,MONTH($B28)&lt;&gt;MONTH(StartDate),'У2 Ввод'!$D$219="",'У2 Ввод'!$E$219="",'У2 Ввод'!$D$219&gt;$B28),0,MAX(0,MIN(1,'У2 Ввод'!$E$219-NETWORKDAYS('У2 Ввод'!$D$219,$B28)+1))/Настройки!$E$8*100)</f>
        <v>0</v>
      </c>
      <c r="HG28" s="67" t="n">
        <f aca="false">IF(OR($D28=1,MONTH($B28)&lt;&gt;MONTH(StartDate),'У2 Ввод'!$D$220="",'У2 Ввод'!$E$220="",'У2 Ввод'!$D$220&gt;$B28),0,MAX(0,MIN(1,'У2 Ввод'!$E$220-NETWORKDAYS('У2 Ввод'!$D$220,$B28)+1))/Настройки!$E$8*100)</f>
        <v>0</v>
      </c>
      <c r="HH28" s="67" t="n">
        <f aca="false">IF(OR($D28=1,MONTH($B28)&lt;&gt;MONTH(StartDate),'У2 Ввод'!$D$221="",'У2 Ввод'!$E$221="",'У2 Ввод'!$D$221&gt;$B28),0,MAX(0,MIN(1,'У2 Ввод'!$E$221-NETWORKDAYS('У2 Ввод'!$D$221,$B28)+1))/Настройки!$E$8*100)</f>
        <v>0</v>
      </c>
      <c r="HI28" s="67" t="n">
        <f aca="false">IF(OR($D28=1,MONTH($B28)&lt;&gt;MONTH(StartDate),'У2 Ввод'!$D$222="",'У2 Ввод'!$E$222="",'У2 Ввод'!$D$222&gt;$B28),0,MAX(0,MIN(1,'У2 Ввод'!$E$222-NETWORKDAYS('У2 Ввод'!$D$222,$B28)+1))/Настройки!$E$8*100)</f>
        <v>0</v>
      </c>
      <c r="HJ28" s="67" t="n">
        <f aca="false">IF(OR($D28=1,MONTH($B28)&lt;&gt;MONTH(StartDate),'У2 Ввод'!$D$223="",'У2 Ввод'!$E$223="",'У2 Ввод'!$D$223&gt;$B28),0,MAX(0,MIN(1,'У2 Ввод'!$E$223-NETWORKDAYS('У2 Ввод'!$D$223,$B28)+1))/Настройки!$E$8*100)</f>
        <v>0</v>
      </c>
      <c r="HK28" s="67" t="n">
        <f aca="false">IF(OR($D28=1,MONTH($B28)&lt;&gt;MONTH(StartDate),'У2 Ввод'!$D$224="",'У2 Ввод'!$E$224="",'У2 Ввод'!$D$224&gt;$B28),0,MAX(0,MIN(1,'У2 Ввод'!$E$224-NETWORKDAYS('У2 Ввод'!$D$224,$B28)+1))/Настройки!$E$8*100)</f>
        <v>0</v>
      </c>
      <c r="HL28" s="67" t="n">
        <f aca="false">IF(OR($D28=1,MONTH($B28)&lt;&gt;MONTH(StartDate),'У2 Ввод'!$D$225="",'У2 Ввод'!$E$225="",'У2 Ввод'!$D$225&gt;$B28),0,MAX(0,MIN(1,'У2 Ввод'!$E$225-NETWORKDAYS('У2 Ввод'!$D$225,$B28)+1))/Настройки!$E$8*100)</f>
        <v>0</v>
      </c>
      <c r="HM28" s="67" t="n">
        <f aca="false">IF(OR($D28=1,MONTH($B28)&lt;&gt;MONTH(StartDate),'У2 Ввод'!$D$226="",'У2 Ввод'!$E$226="",'У2 Ввод'!$D$226&gt;$B28),0,MAX(0,MIN(1,'У2 Ввод'!$E$226-NETWORKDAYS('У2 Ввод'!$D$226,$B28)+1))/Настройки!$E$8*100)</f>
        <v>0</v>
      </c>
      <c r="HN28" s="67" t="n">
        <f aca="false">IF(OR($D28=1,MONTH($B28)&lt;&gt;MONTH(StartDate),'У2 Ввод'!$D$227="",'У2 Ввод'!$E$227="",'У2 Ввод'!$D$227&gt;$B28),0,MAX(0,MIN(1,'У2 Ввод'!$E$227-NETWORKDAYS('У2 Ввод'!$D$227,$B28)+1))/Настройки!$E$8*100)</f>
        <v>0</v>
      </c>
      <c r="HO28" s="67" t="n">
        <f aca="false">IF(OR($D28=1,MONTH($B28)&lt;&gt;MONTH(StartDate),'У2 Ввод'!$D$228="",'У2 Ввод'!$E$228="",'У2 Ввод'!$D$228&gt;$B28),0,MAX(0,MIN(1,'У2 Ввод'!$E$228-NETWORKDAYS('У2 Ввод'!$D$228,$B28)+1))/Настройки!$E$8*100)</f>
        <v>0</v>
      </c>
      <c r="HP28" s="67" t="n">
        <f aca="false">IF(OR($D28=1,MONTH($B28)&lt;&gt;MONTH(StartDate),'У2 Ввод'!$D$229="",'У2 Ввод'!$E$229="",'У2 Ввод'!$D$229&gt;$B28),0,MAX(0,MIN(1,'У2 Ввод'!$E$229-NETWORKDAYS('У2 Ввод'!$D$229,$B28)+1))/Настройки!$E$8*100)</f>
        <v>0</v>
      </c>
      <c r="HQ28" s="67" t="n">
        <f aca="false">IF(OR($D28=1,MONTH($B28)&lt;&gt;MONTH(StartDate),'У2 Ввод'!$D$230="",'У2 Ввод'!$E$230="",'У2 Ввод'!$D$230&gt;$B28),0,MAX(0,MIN(1,'У2 Ввод'!$E$230-NETWORKDAYS('У2 Ввод'!$D$230,$B28)+1))/Настройки!$E$8*100)</f>
        <v>0</v>
      </c>
      <c r="HR28" s="67" t="n">
        <f aca="false">IF(OR($D28=1,MONTH($B28)&lt;&gt;MONTH(StartDate),'У2 Ввод'!$D$231="",'У2 Ввод'!$E$231="",'У2 Ввод'!$D$231&gt;$B28),0,MAX(0,MIN(1,'У2 Ввод'!$E$231-NETWORKDAYS('У2 Ввод'!$D$231,$B28)+1))/Настройки!$E$8*100)</f>
        <v>0</v>
      </c>
      <c r="HS28" s="67" t="n">
        <f aca="false">IF(OR($D28=1,MONTH($B28)&lt;&gt;MONTH(StartDate),'У2 Ввод'!$D$232="",'У2 Ввод'!$E$232="",'У2 Ввод'!$D$232&gt;$B28),0,MAX(0,MIN(1,'У2 Ввод'!$E$232-NETWORKDAYS('У2 Ввод'!$D$232,$B28)+1))/Настройки!$E$8*100)</f>
        <v>0</v>
      </c>
      <c r="HT28" s="67" t="n">
        <f aca="false">IF(OR($D28=1,MONTH($B28)&lt;&gt;MONTH(StartDate),'У2 Ввод'!$D$233="",'У2 Ввод'!$E$233="",'У2 Ввод'!$D$233&gt;$B28),0,MAX(0,MIN(1,'У2 Ввод'!$E$233-NETWORKDAYS('У2 Ввод'!$D$233,$B28)+1))/Настройки!$E$8*100)</f>
        <v>0</v>
      </c>
      <c r="HU28" s="67" t="n">
        <f aca="false">IF(OR($D28=1,MONTH($B28)&lt;&gt;MONTH(StartDate),'У2 Ввод'!$D$234="",'У2 Ввод'!$E$234="",'У2 Ввод'!$D$234&gt;$B28),0,MAX(0,MIN(1,'У2 Ввод'!$E$234-NETWORKDAYS('У2 Ввод'!$D$234,$B28)+1))/Настройки!$E$8*100)</f>
        <v>0</v>
      </c>
      <c r="HV28" s="67" t="n">
        <f aca="false">IF(OR($D28=1,MONTH($B28)&lt;&gt;MONTH(StartDate),'У2 Ввод'!$D$235="",'У2 Ввод'!$E$235="",'У2 Ввод'!$D$235&gt;$B28),0,MAX(0,MIN(1,'У2 Ввод'!$E$235-NETWORKDAYS('У2 Ввод'!$D$235,$B28)+1))/Настройки!$E$8*100)</f>
        <v>0</v>
      </c>
      <c r="HW28" s="67" t="n">
        <f aca="false">IF(OR($D28=1,MONTH($B28)&lt;&gt;MONTH(StartDate),'У2 Ввод'!$D$236="",'У2 Ввод'!$E$236="",'У2 Ввод'!$D$236&gt;$B28),0,MAX(0,MIN(1,'У2 Ввод'!$E$236-NETWORKDAYS('У2 Ввод'!$D$236,$B28)+1))/Настройки!$E$8*100)</f>
        <v>0</v>
      </c>
      <c r="HX28" s="67" t="n">
        <f aca="false">IF(OR($D28=1,MONTH($B28)&lt;&gt;MONTH(StartDate),'У2 Ввод'!$D$237="",'У2 Ввод'!$E$237="",'У2 Ввод'!$D$237&gt;$B28),0,MAX(0,MIN(1,'У2 Ввод'!$E$237-NETWORKDAYS('У2 Ввод'!$D$237,$B28)+1))/Настройки!$E$8*100)</f>
        <v>0</v>
      </c>
      <c r="HY28" s="67" t="n">
        <f aca="false">IF(OR($D28=1,MONTH($B28)&lt;&gt;MONTH(StartDate),'У2 Ввод'!$D$238="",'У2 Ввод'!$E$238="",'У2 Ввод'!$D$238&gt;$B28),0,MAX(0,MIN(1,'У2 Ввод'!$E$238-NETWORKDAYS('У2 Ввод'!$D$238,$B28)+1))/Настройки!$E$8*100)</f>
        <v>0</v>
      </c>
      <c r="HZ28" s="67" t="n">
        <f aca="false">IF(OR($D28=1,MONTH($B28)&lt;&gt;MONTH(StartDate),'У2 Ввод'!$D$239="",'У2 Ввод'!$E$239="",'У2 Ввод'!$D$239&gt;$B28),0,MAX(0,MIN(1,'У2 Ввод'!$E$239-NETWORKDAYS('У2 Ввод'!$D$239,$B28)+1))/Настройки!$E$8*100)</f>
        <v>0</v>
      </c>
      <c r="IA28" s="67" t="n">
        <f aca="false">IF(OR($D28=1,MONTH($B28)&lt;&gt;MONTH(StartDate),'У2 Ввод'!$D$240="",'У2 Ввод'!$E$240="",'У2 Ввод'!$D$240&gt;$B28),0,MAX(0,MIN(1,'У2 Ввод'!$E$240-NETWORKDAYS('У2 Ввод'!$D$240,$B28)+1))/Настройки!$E$8*100)</f>
        <v>0</v>
      </c>
      <c r="IB28" s="67" t="n">
        <f aca="false">IF(OR($D28=1,MONTH($B28)&lt;&gt;MONTH(StartDate),'У2 Ввод'!$D$241="",'У2 Ввод'!$E$241="",'У2 Ввод'!$D$241&gt;$B28),0,MAX(0,MIN(1,'У2 Ввод'!$E$241-NETWORKDAYS('У2 Ввод'!$D$241,$B28)+1))/Настройки!$E$8*100)</f>
        <v>0</v>
      </c>
      <c r="IC28" s="67" t="n">
        <f aca="false">IF(OR($D28=1,MONTH($B28)&lt;&gt;MONTH(StartDate),'У2 Ввод'!$D$242="",'У2 Ввод'!$E$242="",'У2 Ввод'!$D$242&gt;$B28),0,MAX(0,MIN(1,'У2 Ввод'!$E$242-NETWORKDAYS('У2 Ввод'!$D$242,$B28)+1))/Настройки!$E$8*100)</f>
        <v>0</v>
      </c>
      <c r="ID28" s="67" t="n">
        <f aca="false">IF(OR($D28=1,MONTH($B28)&lt;&gt;MONTH(StartDate),'У2 Ввод'!$D$243="",'У2 Ввод'!$E$243="",'У2 Ввод'!$D$243&gt;$B28),0,MAX(0,MIN(1,'У2 Ввод'!$E$243-NETWORKDAYS('У2 Ввод'!$D$243,$B28)+1))/Настройки!$E$8*100)</f>
        <v>0</v>
      </c>
      <c r="IE28" s="67" t="n">
        <f aca="false">IF(OR($D28=1,MONTH($B28)&lt;&gt;MONTH(StartDate),'У2 Ввод'!$D$244="",'У2 Ввод'!$E$244="",'У2 Ввод'!$D$244&gt;$B28),0,MAX(0,MIN(1,'У2 Ввод'!$E$244-NETWORKDAYS('У2 Ввод'!$D$244,$B28)+1))/Настройки!$E$8*100)</f>
        <v>0</v>
      </c>
      <c r="IF28" s="67" t="n">
        <f aca="false">IF(OR($D28=1,MONTH($B28)&lt;&gt;MONTH(StartDate),'У2 Ввод'!$D$245="",'У2 Ввод'!$E$245="",'У2 Ввод'!$D$245&gt;$B28),0,MAX(0,MIN(1,'У2 Ввод'!$E$245-NETWORKDAYS('У2 Ввод'!$D$245,$B28)+1))/Настройки!$E$8*100)</f>
        <v>0</v>
      </c>
      <c r="IG28" s="67" t="n">
        <f aca="false">IF(OR($D28=1,MONTH($B28)&lt;&gt;MONTH(StartDate),'У2 Ввод'!$D$246="",'У2 Ввод'!$E$246="",'У2 Ввод'!$D$246&gt;$B28),0,MAX(0,MIN(1,'У2 Ввод'!$E$246-NETWORKDAYS('У2 Ввод'!$D$246,$B28)+1))/Настройки!$E$8*100)</f>
        <v>0</v>
      </c>
      <c r="IH28" s="67" t="n">
        <f aca="false">IF(OR($D28=1,MONTH($B28)&lt;&gt;MONTH(StartDate),'У2 Ввод'!$D$247="",'У2 Ввод'!$E$247="",'У2 Ввод'!$D$247&gt;$B28),0,MAX(0,MIN(1,'У2 Ввод'!$E$247-NETWORKDAYS('У2 Ввод'!$D$247,$B28)+1))/Настройки!$E$8*100)</f>
        <v>0</v>
      </c>
      <c r="II28" s="67" t="n">
        <f aca="false">IF(OR($D28=1,MONTH($B28)&lt;&gt;MONTH(StartDate),'У2 Ввод'!$D$248="",'У2 Ввод'!$E$248="",'У2 Ввод'!$D$248&gt;$B28),0,MAX(0,MIN(1,'У2 Ввод'!$E$248-NETWORKDAYS('У2 Ввод'!$D$248,$B28)+1))/Настройки!$E$8*100)</f>
        <v>0</v>
      </c>
      <c r="IJ28" s="67" t="n">
        <f aca="false">IF(OR($D28=1,MONTH($B28)&lt;&gt;MONTH(StartDate),'У2 Ввод'!$D$249="",'У2 Ввод'!$E$249="",'У2 Ввод'!$D$249&gt;$B28),0,MAX(0,MIN(1,'У2 Ввод'!$E$249-NETWORKDAYS('У2 Ввод'!$D$249,$B28)+1))/Настройки!$E$8*100)</f>
        <v>0</v>
      </c>
      <c r="IK28" s="67" t="n">
        <f aca="false">IF(OR($D28=1,MONTH($B28)&lt;&gt;MONTH(StartDate),'У2 Ввод'!$D$250="",'У2 Ввод'!$E$250="",'У2 Ввод'!$D$250&gt;$B28),0,MAX(0,MIN(1,'У2 Ввод'!$E$250-NETWORKDAYS('У2 Ввод'!$D$250,$B28)+1))/Настройки!$E$8*100)</f>
        <v>0</v>
      </c>
      <c r="IL28" s="67" t="n">
        <f aca="false">IF(OR($D28=1,MONTH($B28)&lt;&gt;MONTH(StartDate),'У2 Ввод'!$D$251="",'У2 Ввод'!$E$251="",'У2 Ввод'!$D$251&gt;$B28),0,MAX(0,MIN(1,'У2 Ввод'!$E$251-NETWORKDAYS('У2 Ввод'!$D$251,$B28)+1))/Настройки!$E$8*100)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IF(OR($D29=1,MONTH($B29)&lt;&gt;MONTH(StartDate),'У2 Ввод'!$D$12="",'У2 Ввод'!$E$12="",'У2 Ввод'!$D$12&gt;$B29),0,MAX(0,MIN(1,'У2 Ввод'!$E$12-NETWORKDAYS('У2 Ввод'!$D$12,$B29)+1))/Настройки!$E$8*100)</f>
        <v>0</v>
      </c>
      <c r="H29" s="67" t="n">
        <f aca="false">IF(OR($D29=1,MONTH($B29)&lt;&gt;MONTH(StartDate),'У2 Ввод'!$D$13="",'У2 Ввод'!$E$13="",'У2 Ввод'!$D$13&gt;$B29),0,MAX(0,MIN(1,'У2 Ввод'!$E$13-NETWORKDAYS('У2 Ввод'!$D$13,$B29)+1))/Настройки!$E$8*100)</f>
        <v>0</v>
      </c>
      <c r="I29" s="67" t="n">
        <f aca="false">IF(OR($D29=1,MONTH($B29)&lt;&gt;MONTH(StartDate),'У2 Ввод'!$D$14="",'У2 Ввод'!$E$14="",'У2 Ввод'!$D$14&gt;$B29),0,MAX(0,MIN(1,'У2 Ввод'!$E$14-NETWORKDAYS('У2 Ввод'!$D$14,$B29)+1))/Настройки!$E$8*100)</f>
        <v>0</v>
      </c>
      <c r="J29" s="67" t="n">
        <f aca="false">IF(OR($D29=1,MONTH($B29)&lt;&gt;MONTH(StartDate),'У2 Ввод'!$D$15="",'У2 Ввод'!$E$15="",'У2 Ввод'!$D$15&gt;$B29),0,MAX(0,MIN(1,'У2 Ввод'!$E$15-NETWORKDAYS('У2 Ввод'!$D$15,$B29)+1))/Настройки!$E$8*100)</f>
        <v>0</v>
      </c>
      <c r="K29" s="67" t="n">
        <f aca="false">IF(OR($D29=1,MONTH($B29)&lt;&gt;MONTH(StartDate),'У2 Ввод'!$D$16="",'У2 Ввод'!$E$16="",'У2 Ввод'!$D$16&gt;$B29),0,MAX(0,MIN(1,'У2 Ввод'!$E$16-NETWORKDAYS('У2 Ввод'!$D$16,$B29)+1))/Настройки!$E$8*100)</f>
        <v>0</v>
      </c>
      <c r="L29" s="67" t="n">
        <f aca="false">IF(OR($D29=1,MONTH($B29)&lt;&gt;MONTH(StartDate),'У2 Ввод'!$D$17="",'У2 Ввод'!$E$17="",'У2 Ввод'!$D$17&gt;$B29),0,MAX(0,MIN(1,'У2 Ввод'!$E$17-NETWORKDAYS('У2 Ввод'!$D$17,$B29)+1))/Настройки!$E$8*100)</f>
        <v>0</v>
      </c>
      <c r="M29" s="67" t="n">
        <f aca="false">IF(OR($D29=1,MONTH($B29)&lt;&gt;MONTH(StartDate),'У2 Ввод'!$D$18="",'У2 Ввод'!$E$18="",'У2 Ввод'!$D$18&gt;$B29),0,MAX(0,MIN(1,'У2 Ввод'!$E$18-NETWORKDAYS('У2 Ввод'!$D$18,$B29)+1))/Настройки!$E$8*100)</f>
        <v>0</v>
      </c>
      <c r="N29" s="67" t="n">
        <f aca="false">IF(OR($D29=1,MONTH($B29)&lt;&gt;MONTH(StartDate),'У2 Ввод'!$D$19="",'У2 Ввод'!$E$19="",'У2 Ввод'!$D$19&gt;$B29),0,MAX(0,MIN(1,'У2 Ввод'!$E$19-NETWORKDAYS('У2 Ввод'!$D$19,$B29)+1))/Настройки!$E$8*100)</f>
        <v>0</v>
      </c>
      <c r="O29" s="67" t="n">
        <f aca="false">IF(OR($D29=1,MONTH($B29)&lt;&gt;MONTH(StartDate),'У2 Ввод'!$D$20="",'У2 Ввод'!$E$20="",'У2 Ввод'!$D$20&gt;$B29),0,MAX(0,MIN(1,'У2 Ввод'!$E$20-NETWORKDAYS('У2 Ввод'!$D$20,$B29)+1))/Настройки!$E$8*100)</f>
        <v>0</v>
      </c>
      <c r="P29" s="67" t="n">
        <f aca="false">IF(OR($D29=1,MONTH($B29)&lt;&gt;MONTH(StartDate),'У2 Ввод'!$D$21="",'У2 Ввод'!$E$21="",'У2 Ввод'!$D$21&gt;$B29),0,MAX(0,MIN(1,'У2 Ввод'!$E$21-NETWORKDAYS('У2 Ввод'!$D$21,$B29)+1))/Настройки!$E$8*100)</f>
        <v>0</v>
      </c>
      <c r="Q29" s="67" t="n">
        <f aca="false">IF(OR($D29=1,MONTH($B29)&lt;&gt;MONTH(StartDate),'У2 Ввод'!$D$22="",'У2 Ввод'!$E$22="",'У2 Ввод'!$D$22&gt;$B29),0,MAX(0,MIN(1,'У2 Ввод'!$E$22-NETWORKDAYS('У2 Ввод'!$D$22,$B29)+1))/Настройки!$E$8*100)</f>
        <v>0</v>
      </c>
      <c r="R29" s="67" t="n">
        <f aca="false">IF(OR($D29=1,MONTH($B29)&lt;&gt;MONTH(StartDate),'У2 Ввод'!$D$23="",'У2 Ввод'!$E$23="",'У2 Ввод'!$D$23&gt;$B29),0,MAX(0,MIN(1,'У2 Ввод'!$E$23-NETWORKDAYS('У2 Ввод'!$D$23,$B29)+1))/Настройки!$E$8*100)</f>
        <v>0</v>
      </c>
      <c r="S29" s="67" t="n">
        <f aca="false">IF(OR($D29=1,MONTH($B29)&lt;&gt;MONTH(StartDate),'У2 Ввод'!$D$24="",'У2 Ввод'!$E$24="",'У2 Ввод'!$D$24&gt;$B29),0,MAX(0,MIN(1,'У2 Ввод'!$E$24-NETWORKDAYS('У2 Ввод'!$D$24,$B29)+1))/Настройки!$E$8*100)</f>
        <v>0</v>
      </c>
      <c r="T29" s="67" t="n">
        <f aca="false">IF(OR($D29=1,MONTH($B29)&lt;&gt;MONTH(StartDate),'У2 Ввод'!$D$25="",'У2 Ввод'!$E$25="",'У2 Ввод'!$D$25&gt;$B29),0,MAX(0,MIN(1,'У2 Ввод'!$E$25-NETWORKDAYS('У2 Ввод'!$D$25,$B29)+1))/Настройки!$E$8*100)</f>
        <v>0</v>
      </c>
      <c r="U29" s="67" t="n">
        <f aca="false">IF(OR($D29=1,MONTH($B29)&lt;&gt;MONTH(StartDate),'У2 Ввод'!$D$26="",'У2 Ввод'!$E$26="",'У2 Ввод'!$D$26&gt;$B29),0,MAX(0,MIN(1,'У2 Ввод'!$E$26-NETWORKDAYS('У2 Ввод'!$D$26,$B29)+1))/Настройки!$E$8*100)</f>
        <v>0</v>
      </c>
      <c r="V29" s="67" t="n">
        <f aca="false">IF(OR($D29=1,MONTH($B29)&lt;&gt;MONTH(StartDate),'У2 Ввод'!$D$27="",'У2 Ввод'!$E$27="",'У2 Ввод'!$D$27&gt;$B29),0,MAX(0,MIN(1,'У2 Ввод'!$E$27-NETWORKDAYS('У2 Ввод'!$D$27,$B29)+1))/Настройки!$E$8*100)</f>
        <v>0</v>
      </c>
      <c r="W29" s="67" t="n">
        <f aca="false">IF(OR($D29=1,MONTH($B29)&lt;&gt;MONTH(StartDate),'У2 Ввод'!$D$28="",'У2 Ввод'!$E$28="",'У2 Ввод'!$D$28&gt;$B29),0,MAX(0,MIN(1,'У2 Ввод'!$E$28-NETWORKDAYS('У2 Ввод'!$D$28,$B29)+1))/Настройки!$E$8*100)</f>
        <v>0</v>
      </c>
      <c r="X29" s="67" t="n">
        <f aca="false">IF(OR($D29=1,MONTH($B29)&lt;&gt;MONTH(StartDate),'У2 Ввод'!$D$29="",'У2 Ввод'!$E$29="",'У2 Ввод'!$D$29&gt;$B29),0,MAX(0,MIN(1,'У2 Ввод'!$E$29-NETWORKDAYS('У2 Ввод'!$D$29,$B29)+1))/Настройки!$E$8*100)</f>
        <v>0</v>
      </c>
      <c r="Y29" s="67" t="n">
        <f aca="false">IF(OR($D29=1,MONTH($B29)&lt;&gt;MONTH(StartDate),'У2 Ввод'!$D$30="",'У2 Ввод'!$E$30="",'У2 Ввод'!$D$30&gt;$B29),0,MAX(0,MIN(1,'У2 Ввод'!$E$30-NETWORKDAYS('У2 Ввод'!$D$30,$B29)+1))/Настройки!$E$8*100)</f>
        <v>0</v>
      </c>
      <c r="Z29" s="67" t="n">
        <f aca="false">IF(OR($D29=1,MONTH($B29)&lt;&gt;MONTH(StartDate),'У2 Ввод'!$D$31="",'У2 Ввод'!$E$31="",'У2 Ввод'!$D$31&gt;$B29),0,MAX(0,MIN(1,'У2 Ввод'!$E$31-NETWORKDAYS('У2 Ввод'!$D$31,$B29)+1))/Настройки!$E$8*100)</f>
        <v>0</v>
      </c>
      <c r="AA29" s="67" t="n">
        <f aca="false">IF(OR($D29=1,MONTH($B29)&lt;&gt;MONTH(StartDate),'У2 Ввод'!$D$32="",'У2 Ввод'!$E$32="",'У2 Ввод'!$D$32&gt;$B29),0,MAX(0,MIN(1,'У2 Ввод'!$E$32-NETWORKDAYS('У2 Ввод'!$D$32,$B29)+1))/Настройки!$E$8*100)</f>
        <v>0</v>
      </c>
      <c r="AB29" s="67" t="n">
        <f aca="false">IF(OR($D29=1,MONTH($B29)&lt;&gt;MONTH(StartDate),'У2 Ввод'!$D$33="",'У2 Ввод'!$E$33="",'У2 Ввод'!$D$33&gt;$B29),0,MAX(0,MIN(1,'У2 Ввод'!$E$33-NETWORKDAYS('У2 Ввод'!$D$33,$B29)+1))/Настройки!$E$8*100)</f>
        <v>0</v>
      </c>
      <c r="AC29" s="67" t="n">
        <f aca="false">IF(OR($D29=1,MONTH($B29)&lt;&gt;MONTH(StartDate),'У2 Ввод'!$D$34="",'У2 Ввод'!$E$34="",'У2 Ввод'!$D$34&gt;$B29),0,MAX(0,MIN(1,'У2 Ввод'!$E$34-NETWORKDAYS('У2 Ввод'!$D$34,$B29)+1))/Настройки!$E$8*100)</f>
        <v>0</v>
      </c>
      <c r="AD29" s="67" t="n">
        <f aca="false">IF(OR($D29=1,MONTH($B29)&lt;&gt;MONTH(StartDate),'У2 Ввод'!$D$35="",'У2 Ввод'!$E$35="",'У2 Ввод'!$D$35&gt;$B29),0,MAX(0,MIN(1,'У2 Ввод'!$E$35-NETWORKDAYS('У2 Ввод'!$D$35,$B29)+1))/Настройки!$E$8*100)</f>
        <v>0</v>
      </c>
      <c r="AE29" s="67" t="n">
        <f aca="false">IF(OR($D29=1,MONTH($B29)&lt;&gt;MONTH(StartDate),'У2 Ввод'!$D$36="",'У2 Ввод'!$E$36="",'У2 Ввод'!$D$36&gt;$B29),0,MAX(0,MIN(1,'У2 Ввод'!$E$36-NETWORKDAYS('У2 Ввод'!$D$36,$B29)+1))/Настройки!$E$8*100)</f>
        <v>0</v>
      </c>
      <c r="AF29" s="67" t="n">
        <f aca="false">IF(OR($D29=1,MONTH($B29)&lt;&gt;MONTH(StartDate),'У2 Ввод'!$D$37="",'У2 Ввод'!$E$37="",'У2 Ввод'!$D$37&gt;$B29),0,MAX(0,MIN(1,'У2 Ввод'!$E$37-NETWORKDAYS('У2 Ввод'!$D$37,$B29)+1))/Настройки!$E$8*100)</f>
        <v>0</v>
      </c>
      <c r="AG29" s="67" t="n">
        <f aca="false">IF(OR($D29=1,MONTH($B29)&lt;&gt;MONTH(StartDate),'У2 Ввод'!$D$38="",'У2 Ввод'!$E$38="",'У2 Ввод'!$D$38&gt;$B29),0,MAX(0,MIN(1,'У2 Ввод'!$E$38-NETWORKDAYS('У2 Ввод'!$D$38,$B29)+1))/Настройки!$E$8*100)</f>
        <v>0</v>
      </c>
      <c r="AH29" s="67" t="n">
        <f aca="false">IF(OR($D29=1,MONTH($B29)&lt;&gt;MONTH(StartDate),'У2 Ввод'!$D$39="",'У2 Ввод'!$E$39="",'У2 Ввод'!$D$39&gt;$B29),0,MAX(0,MIN(1,'У2 Ввод'!$E$39-NETWORKDAYS('У2 Ввод'!$D$39,$B29)+1))/Настройки!$E$8*100)</f>
        <v>0</v>
      </c>
      <c r="AI29" s="67" t="n">
        <f aca="false">IF(OR($D29=1,MONTH($B29)&lt;&gt;MONTH(StartDate),'У2 Ввод'!$D$40="",'У2 Ввод'!$E$40="",'У2 Ввод'!$D$40&gt;$B29),0,MAX(0,MIN(1,'У2 Ввод'!$E$40-NETWORKDAYS('У2 Ввод'!$D$40,$B29)+1))/Настройки!$E$8*100)</f>
        <v>0</v>
      </c>
      <c r="AJ29" s="67" t="n">
        <f aca="false">IF(OR($D29=1,MONTH($B29)&lt;&gt;MONTH(StartDate),'У2 Ввод'!$D$41="",'У2 Ввод'!$E$41="",'У2 Ввод'!$D$41&gt;$B29),0,MAX(0,MIN(1,'У2 Ввод'!$E$41-NETWORKDAYS('У2 Ввод'!$D$41,$B29)+1))/Настройки!$E$8*100)</f>
        <v>0</v>
      </c>
      <c r="AK29" s="67" t="n">
        <f aca="false">IF(OR($D29=1,MONTH($B29)&lt;&gt;MONTH(StartDate),'У2 Ввод'!$D$42="",'У2 Ввод'!$E$42="",'У2 Ввод'!$D$42&gt;$B29),0,MAX(0,MIN(1,'У2 Ввод'!$E$42-NETWORKDAYS('У2 Ввод'!$D$42,$B29)+1))/Настройки!$E$8*100)</f>
        <v>0</v>
      </c>
      <c r="AL29" s="67" t="n">
        <f aca="false">IF(OR($D29=1,MONTH($B29)&lt;&gt;MONTH(StartDate),'У2 Ввод'!$D$43="",'У2 Ввод'!$E$43="",'У2 Ввод'!$D$43&gt;$B29),0,MAX(0,MIN(1,'У2 Ввод'!$E$43-NETWORKDAYS('У2 Ввод'!$D$43,$B29)+1))/Настройки!$E$8*100)</f>
        <v>0</v>
      </c>
      <c r="AM29" s="67" t="n">
        <f aca="false">IF(OR($D29=1,MONTH($B29)&lt;&gt;MONTH(StartDate),'У2 Ввод'!$D$44="",'У2 Ввод'!$E$44="",'У2 Ввод'!$D$44&gt;$B29),0,MAX(0,MIN(1,'У2 Ввод'!$E$44-NETWORKDAYS('У2 Ввод'!$D$44,$B29)+1))/Настройки!$E$8*100)</f>
        <v>0</v>
      </c>
      <c r="AN29" s="67" t="n">
        <f aca="false">IF(OR($D29=1,MONTH($B29)&lt;&gt;MONTH(StartDate),'У2 Ввод'!$D$45="",'У2 Ввод'!$E$45="",'У2 Ввод'!$D$45&gt;$B29),0,MAX(0,MIN(1,'У2 Ввод'!$E$45-NETWORKDAYS('У2 Ввод'!$D$45,$B29)+1))/Настройки!$E$8*100)</f>
        <v>0</v>
      </c>
      <c r="AO29" s="67" t="n">
        <f aca="false">IF(OR($D29=1,MONTH($B29)&lt;&gt;MONTH(StartDate),'У2 Ввод'!$D$46="",'У2 Ввод'!$E$46="",'У2 Ввод'!$D$46&gt;$B29),0,MAX(0,MIN(1,'У2 Ввод'!$E$46-NETWORKDAYS('У2 Ввод'!$D$46,$B29)+1))/Настройки!$E$8*100)</f>
        <v>0</v>
      </c>
      <c r="AP29" s="67" t="n">
        <f aca="false">IF(OR($D29=1,MONTH($B29)&lt;&gt;MONTH(StartDate),'У2 Ввод'!$D$47="",'У2 Ввод'!$E$47="",'У2 Ввод'!$D$47&gt;$B29),0,MAX(0,MIN(1,'У2 Ввод'!$E$47-NETWORKDAYS('У2 Ввод'!$D$47,$B29)+1))/Настройки!$E$8*100)</f>
        <v>0</v>
      </c>
      <c r="AQ29" s="67" t="n">
        <f aca="false">IF(OR($D29=1,MONTH($B29)&lt;&gt;MONTH(StartDate),'У2 Ввод'!$D$48="",'У2 Ввод'!$E$48="",'У2 Ввод'!$D$48&gt;$B29),0,MAX(0,MIN(1,'У2 Ввод'!$E$48-NETWORKDAYS('У2 Ввод'!$D$48,$B29)+1))/Настройки!$E$8*100)</f>
        <v>0</v>
      </c>
      <c r="AR29" s="67" t="n">
        <f aca="false">IF(OR($D29=1,MONTH($B29)&lt;&gt;MONTH(StartDate),'У2 Ввод'!$D$49="",'У2 Ввод'!$E$49="",'У2 Ввод'!$D$49&gt;$B29),0,MAX(0,MIN(1,'У2 Ввод'!$E$49-NETWORKDAYS('У2 Ввод'!$D$49,$B29)+1))/Настройки!$E$8*100)</f>
        <v>0</v>
      </c>
      <c r="AS29" s="67" t="n">
        <f aca="false">IF(OR($D29=1,MONTH($B29)&lt;&gt;MONTH(StartDate),'У2 Ввод'!$D$50="",'У2 Ввод'!$E$50="",'У2 Ввод'!$D$50&gt;$B29),0,MAX(0,MIN(1,'У2 Ввод'!$E$50-NETWORKDAYS('У2 Ввод'!$D$50,$B29)+1))/Настройки!$E$8*100)</f>
        <v>0</v>
      </c>
      <c r="AT29" s="67" t="n">
        <f aca="false">IF(OR($D29=1,MONTH($B29)&lt;&gt;MONTH(StartDate),'У2 Ввод'!$D$51="",'У2 Ввод'!$E$51="",'У2 Ввод'!$D$51&gt;$B29),0,MAX(0,MIN(1,'У2 Ввод'!$E$51-NETWORKDAYS('У2 Ввод'!$D$51,$B29)+1))/Настройки!$E$8*100)</f>
        <v>0</v>
      </c>
      <c r="AU29" s="67" t="n">
        <f aca="false">IF(OR($D29=1,MONTH($B29)&lt;&gt;MONTH(StartDate),'У2 Ввод'!$D$52="",'У2 Ввод'!$E$52="",'У2 Ввод'!$D$52&gt;$B29),0,MAX(0,MIN(1,'У2 Ввод'!$E$52-NETWORKDAYS('У2 Ввод'!$D$52,$B29)+1))/Настройки!$E$8*100)</f>
        <v>0</v>
      </c>
      <c r="AV29" s="67" t="n">
        <f aca="false">IF(OR($D29=1,MONTH($B29)&lt;&gt;MONTH(StartDate),'У2 Ввод'!$D$53="",'У2 Ввод'!$E$53="",'У2 Ввод'!$D$53&gt;$B29),0,MAX(0,MIN(1,'У2 Ввод'!$E$53-NETWORKDAYS('У2 Ввод'!$D$53,$B29)+1))/Настройки!$E$8*100)</f>
        <v>0</v>
      </c>
      <c r="AW29" s="67" t="n">
        <f aca="false">IF(OR($D29=1,MONTH($B29)&lt;&gt;MONTH(StartDate),'У2 Ввод'!$D$54="",'У2 Ввод'!$E$54="",'У2 Ввод'!$D$54&gt;$B29),0,MAX(0,MIN(1,'У2 Ввод'!$E$54-NETWORKDAYS('У2 Ввод'!$D$54,$B29)+1))/Настройки!$E$8*100)</f>
        <v>0</v>
      </c>
      <c r="AX29" s="67" t="n">
        <f aca="false">IF(OR($D29=1,MONTH($B29)&lt;&gt;MONTH(StartDate),'У2 Ввод'!$D$55="",'У2 Ввод'!$E$55="",'У2 Ввод'!$D$55&gt;$B29),0,MAX(0,MIN(1,'У2 Ввод'!$E$55-NETWORKDAYS('У2 Ввод'!$D$55,$B29)+1))/Настройки!$E$8*100)</f>
        <v>0</v>
      </c>
      <c r="AY29" s="67" t="n">
        <f aca="false">IF(OR($D29=1,MONTH($B29)&lt;&gt;MONTH(StartDate),'У2 Ввод'!$D$56="",'У2 Ввод'!$E$56="",'У2 Ввод'!$D$56&gt;$B29),0,MAX(0,MIN(1,'У2 Ввод'!$E$56-NETWORKDAYS('У2 Ввод'!$D$56,$B29)+1))/Настройки!$E$8*100)</f>
        <v>0</v>
      </c>
      <c r="AZ29" s="67" t="n">
        <f aca="false">IF(OR($D29=1,MONTH($B29)&lt;&gt;MONTH(StartDate),'У2 Ввод'!$D$57="",'У2 Ввод'!$E$57="",'У2 Ввод'!$D$57&gt;$B29),0,MAX(0,MIN(1,'У2 Ввод'!$E$57-NETWORKDAYS('У2 Ввод'!$D$57,$B29)+1))/Настройки!$E$8*100)</f>
        <v>0</v>
      </c>
      <c r="BA29" s="67" t="n">
        <f aca="false">IF(OR($D29=1,MONTH($B29)&lt;&gt;MONTH(StartDate),'У2 Ввод'!$D$58="",'У2 Ввод'!$E$58="",'У2 Ввод'!$D$58&gt;$B29),0,MAX(0,MIN(1,'У2 Ввод'!$E$58-NETWORKDAYS('У2 Ввод'!$D$58,$B29)+1))/Настройки!$E$8*100)</f>
        <v>0</v>
      </c>
      <c r="BB29" s="67" t="n">
        <f aca="false">IF(OR($D29=1,MONTH($B29)&lt;&gt;MONTH(StartDate),'У2 Ввод'!$D$59="",'У2 Ввод'!$E$59="",'У2 Ввод'!$D$59&gt;$B29),0,MAX(0,MIN(1,'У2 Ввод'!$E$59-NETWORKDAYS('У2 Ввод'!$D$59,$B29)+1))/Настройки!$E$8*100)</f>
        <v>0</v>
      </c>
      <c r="BC29" s="67" t="n">
        <f aca="false">IF(OR($D29=1,MONTH($B29)&lt;&gt;MONTH(StartDate),'У2 Ввод'!$D$60="",'У2 Ввод'!$E$60="",'У2 Ввод'!$D$60&gt;$B29),0,MAX(0,MIN(1,'У2 Ввод'!$E$60-NETWORKDAYS('У2 Ввод'!$D$60,$B29)+1))/Настройки!$E$8*100)</f>
        <v>0</v>
      </c>
      <c r="BD29" s="67" t="n">
        <f aca="false">IF(OR($D29=1,MONTH($B29)&lt;&gt;MONTH(StartDate),'У2 Ввод'!$D$61="",'У2 Ввод'!$E$61="",'У2 Ввод'!$D$61&gt;$B29),0,MAX(0,MIN(1,'У2 Ввод'!$E$61-NETWORKDAYS('У2 Ввод'!$D$61,$B29)+1))/Настройки!$E$8*100)</f>
        <v>0</v>
      </c>
      <c r="BE29" s="67" t="n">
        <f aca="false">IF(OR($D29=1,MONTH($B29)&lt;&gt;MONTH(StartDate),'У2 Ввод'!$D$62="",'У2 Ввод'!$E$62="",'У2 Ввод'!$D$62&gt;$B29),0,MAX(0,MIN(1,'У2 Ввод'!$E$62-NETWORKDAYS('У2 Ввод'!$D$62,$B29)+1))/Настройки!$E$8*100)</f>
        <v>0</v>
      </c>
      <c r="BF29" s="67" t="n">
        <f aca="false">IF(OR($D29=1,MONTH($B29)&lt;&gt;MONTH(StartDate),'У2 Ввод'!$D$63="",'У2 Ввод'!$E$63="",'У2 Ввод'!$D$63&gt;$B29),0,MAX(0,MIN(1,'У2 Ввод'!$E$63-NETWORKDAYS('У2 Ввод'!$D$63,$B29)+1))/Настройки!$E$8*100)</f>
        <v>0</v>
      </c>
      <c r="BG29" s="67" t="n">
        <f aca="false">IF(OR($D29=1,MONTH($B29)&lt;&gt;MONTH(StartDate),'У2 Ввод'!$D$64="",'У2 Ввод'!$E$64="",'У2 Ввод'!$D$64&gt;$B29),0,MAX(0,MIN(1,'У2 Ввод'!$E$64-NETWORKDAYS('У2 Ввод'!$D$64,$B29)+1))/Настройки!$E$8*100)</f>
        <v>0</v>
      </c>
      <c r="BH29" s="67" t="n">
        <f aca="false">IF(OR($D29=1,MONTH($B29)&lt;&gt;MONTH(StartDate),'У2 Ввод'!$D$65="",'У2 Ввод'!$E$65="",'У2 Ввод'!$D$65&gt;$B29),0,MAX(0,MIN(1,'У2 Ввод'!$E$65-NETWORKDAYS('У2 Ввод'!$D$65,$B29)+1))/Настройки!$E$8*100)</f>
        <v>0</v>
      </c>
      <c r="BI29" s="67" t="n">
        <f aca="false">IF(OR($D29=1,MONTH($B29)&lt;&gt;MONTH(StartDate),'У2 Ввод'!$D$66="",'У2 Ввод'!$E$66="",'У2 Ввод'!$D$66&gt;$B29),0,MAX(0,MIN(1,'У2 Ввод'!$E$66-NETWORKDAYS('У2 Ввод'!$D$66,$B29)+1))/Настройки!$E$8*100)</f>
        <v>0</v>
      </c>
      <c r="BJ29" s="67" t="n">
        <f aca="false">IF(OR($D29=1,MONTH($B29)&lt;&gt;MONTH(StartDate),'У2 Ввод'!$D$67="",'У2 Ввод'!$E$67="",'У2 Ввод'!$D$67&gt;$B29),0,MAX(0,MIN(1,'У2 Ввод'!$E$67-NETWORKDAYS('У2 Ввод'!$D$67,$B29)+1))/Настройки!$E$8*100)</f>
        <v>0</v>
      </c>
      <c r="BK29" s="67" t="n">
        <f aca="false">IF(OR($D29=1,MONTH($B29)&lt;&gt;MONTH(StartDate),'У2 Ввод'!$D$68="",'У2 Ввод'!$E$68="",'У2 Ввод'!$D$68&gt;$B29),0,MAX(0,MIN(1,'У2 Ввод'!$E$68-NETWORKDAYS('У2 Ввод'!$D$68,$B29)+1))/Настройки!$E$8*100)</f>
        <v>0</v>
      </c>
      <c r="BL29" s="67" t="n">
        <f aca="false">IF(OR($D29=1,MONTH($B29)&lt;&gt;MONTH(StartDate),'У2 Ввод'!$D$69="",'У2 Ввод'!$E$69="",'У2 Ввод'!$D$69&gt;$B29),0,MAX(0,MIN(1,'У2 Ввод'!$E$69-NETWORKDAYS('У2 Ввод'!$D$69,$B29)+1))/Настройки!$E$8*100)</f>
        <v>0</v>
      </c>
      <c r="BM29" s="67" t="n">
        <f aca="false">IF(OR($D29=1,MONTH($B29)&lt;&gt;MONTH(StartDate),'У2 Ввод'!$D$70="",'У2 Ввод'!$E$70="",'У2 Ввод'!$D$70&gt;$B29),0,MAX(0,MIN(1,'У2 Ввод'!$E$70-NETWORKDAYS('У2 Ввод'!$D$70,$B29)+1))/Настройки!$E$8*100)</f>
        <v>0</v>
      </c>
      <c r="BN29" s="67" t="n">
        <f aca="false">IF(OR($D29=1,MONTH($B29)&lt;&gt;MONTH(StartDate),'У2 Ввод'!$D$71="",'У2 Ввод'!$E$71="",'У2 Ввод'!$D$71&gt;$B29),0,MAX(0,MIN(1,'У2 Ввод'!$E$71-NETWORKDAYS('У2 Ввод'!$D$71,$B29)+1))/Настройки!$E$8*100)</f>
        <v>0</v>
      </c>
      <c r="BO29" s="67" t="n">
        <f aca="false">IF(OR($D29=1,MONTH($B29)&lt;&gt;MONTH(StartDate),'У2 Ввод'!$D$72="",'У2 Ввод'!$E$72="",'У2 Ввод'!$D$72&gt;$B29),0,MAX(0,MIN(1,'У2 Ввод'!$E$72-NETWORKDAYS('У2 Ввод'!$D$72,$B29)+1))/Настройки!$E$8*100)</f>
        <v>0</v>
      </c>
      <c r="BP29" s="67" t="n">
        <f aca="false">IF(OR($D29=1,MONTH($B29)&lt;&gt;MONTH(StartDate),'У2 Ввод'!$D$73="",'У2 Ввод'!$E$73="",'У2 Ввод'!$D$73&gt;$B29),0,MAX(0,MIN(1,'У2 Ввод'!$E$73-NETWORKDAYS('У2 Ввод'!$D$73,$B29)+1))/Настройки!$E$8*100)</f>
        <v>0</v>
      </c>
      <c r="BQ29" s="67" t="n">
        <f aca="false">IF(OR($D29=1,MONTH($B29)&lt;&gt;MONTH(StartDate),'У2 Ввод'!$D$74="",'У2 Ввод'!$E$74="",'У2 Ввод'!$D$74&gt;$B29),0,MAX(0,MIN(1,'У2 Ввод'!$E$74-NETWORKDAYS('У2 Ввод'!$D$74,$B29)+1))/Настройки!$E$8*100)</f>
        <v>0</v>
      </c>
      <c r="BR29" s="67" t="n">
        <f aca="false">IF(OR($D29=1,MONTH($B29)&lt;&gt;MONTH(StartDate),'У2 Ввод'!$D$75="",'У2 Ввод'!$E$75="",'У2 Ввод'!$D$75&gt;$B29),0,MAX(0,MIN(1,'У2 Ввод'!$E$75-NETWORKDAYS('У2 Ввод'!$D$75,$B29)+1))/Настройки!$E$8*100)</f>
        <v>0</v>
      </c>
      <c r="BS29" s="67" t="n">
        <f aca="false">IF(OR($D29=1,MONTH($B29)&lt;&gt;MONTH(StartDate),'У2 Ввод'!$D$76="",'У2 Ввод'!$E$76="",'У2 Ввод'!$D$76&gt;$B29),0,MAX(0,MIN(1,'У2 Ввод'!$E$76-NETWORKDAYS('У2 Ввод'!$D$76,$B29)+1))/Настройки!$E$8*100)</f>
        <v>0</v>
      </c>
      <c r="BT29" s="67" t="n">
        <f aca="false">IF(OR($D29=1,MONTH($B29)&lt;&gt;MONTH(StartDate),'У2 Ввод'!$D$77="",'У2 Ввод'!$E$77="",'У2 Ввод'!$D$77&gt;$B29),0,MAX(0,MIN(1,'У2 Ввод'!$E$77-NETWORKDAYS('У2 Ввод'!$D$77,$B29)+1))/Настройки!$E$8*100)</f>
        <v>0</v>
      </c>
      <c r="BU29" s="67" t="n">
        <f aca="false">IF(OR($D29=1,MONTH($B29)&lt;&gt;MONTH(StartDate),'У2 Ввод'!$D$78="",'У2 Ввод'!$E$78="",'У2 Ввод'!$D$78&gt;$B29),0,MAX(0,MIN(1,'У2 Ввод'!$E$78-NETWORKDAYS('У2 Ввод'!$D$78,$B29)+1))/Настройки!$E$8*100)</f>
        <v>0</v>
      </c>
      <c r="BV29" s="67" t="n">
        <f aca="false">IF(OR($D29=1,MONTH($B29)&lt;&gt;MONTH(StartDate),'У2 Ввод'!$D$79="",'У2 Ввод'!$E$79="",'У2 Ввод'!$D$79&gt;$B29),0,MAX(0,MIN(1,'У2 Ввод'!$E$79-NETWORKDAYS('У2 Ввод'!$D$79,$B29)+1))/Настройки!$E$8*100)</f>
        <v>0</v>
      </c>
      <c r="BW29" s="67" t="n">
        <f aca="false">IF(OR($D29=1,MONTH($B29)&lt;&gt;MONTH(StartDate),'У2 Ввод'!$D$80="",'У2 Ввод'!$E$80="",'У2 Ввод'!$D$80&gt;$B29),0,MAX(0,MIN(1,'У2 Ввод'!$E$80-NETWORKDAYS('У2 Ввод'!$D$80,$B29)+1))/Настройки!$E$8*100)</f>
        <v>0</v>
      </c>
      <c r="BX29" s="67" t="n">
        <f aca="false">IF(OR($D29=1,MONTH($B29)&lt;&gt;MONTH(StartDate),'У2 Ввод'!$D$81="",'У2 Ввод'!$E$81="",'У2 Ввод'!$D$81&gt;$B29),0,MAX(0,MIN(1,'У2 Ввод'!$E$81-NETWORKDAYS('У2 Ввод'!$D$81,$B29)+1))/Настройки!$E$8*100)</f>
        <v>0</v>
      </c>
      <c r="BY29" s="67" t="n">
        <f aca="false">IF(OR($D29=1,MONTH($B29)&lt;&gt;MONTH(StartDate),'У2 Ввод'!$D$82="",'У2 Ввод'!$E$82="",'У2 Ввод'!$D$82&gt;$B29),0,MAX(0,MIN(1,'У2 Ввод'!$E$82-NETWORKDAYS('У2 Ввод'!$D$82,$B29)+1))/Настройки!$E$8*100)</f>
        <v>0</v>
      </c>
      <c r="BZ29" s="67" t="n">
        <f aca="false">IF(OR($D29=1,MONTH($B29)&lt;&gt;MONTH(StartDate),'У2 Ввод'!$D$83="",'У2 Ввод'!$E$83="",'У2 Ввод'!$D$83&gt;$B29),0,MAX(0,MIN(1,'У2 Ввод'!$E$83-NETWORKDAYS('У2 Ввод'!$D$83,$B29)+1))/Настройки!$E$8*100)</f>
        <v>0</v>
      </c>
      <c r="CA29" s="67" t="n">
        <f aca="false">IF(OR($D29=1,MONTH($B29)&lt;&gt;MONTH(StartDate),'У2 Ввод'!$D$84="",'У2 Ввод'!$E$84="",'У2 Ввод'!$D$84&gt;$B29),0,MAX(0,MIN(1,'У2 Ввод'!$E$84-NETWORKDAYS('У2 Ввод'!$D$84,$B29)+1))/Настройки!$E$8*100)</f>
        <v>0</v>
      </c>
      <c r="CB29" s="67" t="n">
        <f aca="false">IF(OR($D29=1,MONTH($B29)&lt;&gt;MONTH(StartDate),'У2 Ввод'!$D$85="",'У2 Ввод'!$E$85="",'У2 Ввод'!$D$85&gt;$B29),0,MAX(0,MIN(1,'У2 Ввод'!$E$85-NETWORKDAYS('У2 Ввод'!$D$85,$B29)+1))/Настройки!$E$8*100)</f>
        <v>0</v>
      </c>
      <c r="CC29" s="67" t="n">
        <f aca="false">IF(OR($D29=1,MONTH($B29)&lt;&gt;MONTH(StartDate),'У2 Ввод'!$D$86="",'У2 Ввод'!$E$86="",'У2 Ввод'!$D$86&gt;$B29),0,MAX(0,MIN(1,'У2 Ввод'!$E$86-NETWORKDAYS('У2 Ввод'!$D$86,$B29)+1))/Настройки!$E$8*100)</f>
        <v>0</v>
      </c>
      <c r="CD29" s="67" t="n">
        <f aca="false">IF(OR($D29=1,MONTH($B29)&lt;&gt;MONTH(StartDate),'У2 Ввод'!$D$87="",'У2 Ввод'!$E$87="",'У2 Ввод'!$D$87&gt;$B29),0,MAX(0,MIN(1,'У2 Ввод'!$E$87-NETWORKDAYS('У2 Ввод'!$D$87,$B29)+1))/Настройки!$E$8*100)</f>
        <v>0</v>
      </c>
      <c r="CE29" s="67" t="n">
        <f aca="false">IF(OR($D29=1,MONTH($B29)&lt;&gt;MONTH(StartDate),'У2 Ввод'!$D$88="",'У2 Ввод'!$E$88="",'У2 Ввод'!$D$88&gt;$B29),0,MAX(0,MIN(1,'У2 Ввод'!$E$88-NETWORKDAYS('У2 Ввод'!$D$88,$B29)+1))/Настройки!$E$8*100)</f>
        <v>0</v>
      </c>
      <c r="CF29" s="67" t="n">
        <f aca="false">IF(OR($D29=1,MONTH($B29)&lt;&gt;MONTH(StartDate),'У2 Ввод'!$D$89="",'У2 Ввод'!$E$89="",'У2 Ввод'!$D$89&gt;$B29),0,MAX(0,MIN(1,'У2 Ввод'!$E$89-NETWORKDAYS('У2 Ввод'!$D$89,$B29)+1))/Настройки!$E$8*100)</f>
        <v>0</v>
      </c>
      <c r="CG29" s="67" t="n">
        <f aca="false">IF(OR($D29=1,MONTH($B29)&lt;&gt;MONTH(StartDate),'У2 Ввод'!$D$90="",'У2 Ввод'!$E$90="",'У2 Ввод'!$D$90&gt;$B29),0,MAX(0,MIN(1,'У2 Ввод'!$E$90-NETWORKDAYS('У2 Ввод'!$D$90,$B29)+1))/Настройки!$E$8*100)</f>
        <v>0</v>
      </c>
      <c r="CH29" s="67" t="n">
        <f aca="false">IF(OR($D29=1,MONTH($B29)&lt;&gt;MONTH(StartDate),'У2 Ввод'!$D$91="",'У2 Ввод'!$E$91="",'У2 Ввод'!$D$91&gt;$B29),0,MAX(0,MIN(1,'У2 Ввод'!$E$91-NETWORKDAYS('У2 Ввод'!$D$91,$B29)+1))/Настройки!$E$8*100)</f>
        <v>0</v>
      </c>
      <c r="CI29" s="67" t="n">
        <f aca="false">IF(OR($D29=1,MONTH($B29)&lt;&gt;MONTH(StartDate),'У2 Ввод'!$D$92="",'У2 Ввод'!$E$92="",'У2 Ввод'!$D$92&gt;$B29),0,MAX(0,MIN(1,'У2 Ввод'!$E$92-NETWORKDAYS('У2 Ввод'!$D$92,$B29)+1))/Настройки!$E$8*100)</f>
        <v>0</v>
      </c>
      <c r="CJ29" s="67" t="n">
        <f aca="false">IF(OR($D29=1,MONTH($B29)&lt;&gt;MONTH(StartDate),'У2 Ввод'!$D$93="",'У2 Ввод'!$E$93="",'У2 Ввод'!$D$93&gt;$B29),0,MAX(0,MIN(1,'У2 Ввод'!$E$93-NETWORKDAYS('У2 Ввод'!$D$93,$B29)+1))/Настройки!$E$8*100)</f>
        <v>0</v>
      </c>
      <c r="CK29" s="67" t="n">
        <f aca="false">IF(OR($D29=1,MONTH($B29)&lt;&gt;MONTH(StartDate),'У2 Ввод'!$D$94="",'У2 Ввод'!$E$94="",'У2 Ввод'!$D$94&gt;$B29),0,MAX(0,MIN(1,'У2 Ввод'!$E$94-NETWORKDAYS('У2 Ввод'!$D$94,$B29)+1))/Настройки!$E$8*100)</f>
        <v>0</v>
      </c>
      <c r="CL29" s="67" t="n">
        <f aca="false">IF(OR($D29=1,MONTH($B29)&lt;&gt;MONTH(StartDate),'У2 Ввод'!$D$95="",'У2 Ввод'!$E$95="",'У2 Ввод'!$D$95&gt;$B29),0,MAX(0,MIN(1,'У2 Ввод'!$E$95-NETWORKDAYS('У2 Ввод'!$D$95,$B29)+1))/Настройки!$E$8*100)</f>
        <v>0</v>
      </c>
      <c r="CM29" s="67" t="n">
        <f aca="false">IF(OR($D29=1,MONTH($B29)&lt;&gt;MONTH(StartDate),'У2 Ввод'!$D$96="",'У2 Ввод'!$E$96="",'У2 Ввод'!$D$96&gt;$B29),0,MAX(0,MIN(1,'У2 Ввод'!$E$96-NETWORKDAYS('У2 Ввод'!$D$96,$B29)+1))/Настройки!$E$8*100)</f>
        <v>0</v>
      </c>
      <c r="CN29" s="67" t="n">
        <f aca="false">IF(OR($D29=1,MONTH($B29)&lt;&gt;MONTH(StartDate),'У2 Ввод'!$D$97="",'У2 Ввод'!$E$97="",'У2 Ввод'!$D$97&gt;$B29),0,MAX(0,MIN(1,'У2 Ввод'!$E$97-NETWORKDAYS('У2 Ввод'!$D$97,$B29)+1))/Настройки!$E$8*100)</f>
        <v>0</v>
      </c>
      <c r="CO29" s="67" t="n">
        <f aca="false">IF(OR($D29=1,MONTH($B29)&lt;&gt;MONTH(StartDate),'У2 Ввод'!$D$98="",'У2 Ввод'!$E$98="",'У2 Ввод'!$D$98&gt;$B29),0,MAX(0,MIN(1,'У2 Ввод'!$E$98-NETWORKDAYS('У2 Ввод'!$D$98,$B29)+1))/Настройки!$E$8*100)</f>
        <v>0</v>
      </c>
      <c r="CP29" s="67" t="n">
        <f aca="false">IF(OR($D29=1,MONTH($B29)&lt;&gt;MONTH(StartDate),'У2 Ввод'!$D$99="",'У2 Ввод'!$E$99="",'У2 Ввод'!$D$99&gt;$B29),0,MAX(0,MIN(1,'У2 Ввод'!$E$99-NETWORKDAYS('У2 Ввод'!$D$99,$B29)+1))/Настройки!$E$8*100)</f>
        <v>0</v>
      </c>
      <c r="CQ29" s="67" t="n">
        <f aca="false">IF(OR($D29=1,MONTH($B29)&lt;&gt;MONTH(StartDate),'У2 Ввод'!$D$100="",'У2 Ввод'!$E$100="",'У2 Ввод'!$D$100&gt;$B29),0,MAX(0,MIN(1,'У2 Ввод'!$E$100-NETWORKDAYS('У2 Ввод'!$D$100,$B29)+1))/Настройки!$E$8*100)</f>
        <v>0</v>
      </c>
      <c r="CR29" s="67" t="n">
        <f aca="false">IF(OR($D29=1,MONTH($B29)&lt;&gt;MONTH(StartDate),'У2 Ввод'!$D$101="",'У2 Ввод'!$E$101="",'У2 Ввод'!$D$101&gt;$B29),0,MAX(0,MIN(1,'У2 Ввод'!$E$101-NETWORKDAYS('У2 Ввод'!$D$101,$B29)+1))/Настройки!$E$8*100)</f>
        <v>0</v>
      </c>
      <c r="CS29" s="67" t="n">
        <f aca="false">IF(OR($D29=1,MONTH($B29)&lt;&gt;MONTH(StartDate),'У2 Ввод'!$D$102="",'У2 Ввод'!$E$102="",'У2 Ввод'!$D$102&gt;$B29),0,MAX(0,MIN(1,'У2 Ввод'!$E$102-NETWORKDAYS('У2 Ввод'!$D$102,$B29)+1))/Настройки!$E$8*100)</f>
        <v>0</v>
      </c>
      <c r="CT29" s="67" t="n">
        <f aca="false">IF(OR($D29=1,MONTH($B29)&lt;&gt;MONTH(StartDate),'У2 Ввод'!$D$103="",'У2 Ввод'!$E$103="",'У2 Ввод'!$D$103&gt;$B29),0,MAX(0,MIN(1,'У2 Ввод'!$E$103-NETWORKDAYS('У2 Ввод'!$D$103,$B29)+1))/Настройки!$E$8*100)</f>
        <v>0</v>
      </c>
      <c r="CU29" s="67" t="n">
        <f aca="false">IF(OR($D29=1,MONTH($B29)&lt;&gt;MONTH(StartDate),'У2 Ввод'!$D$104="",'У2 Ввод'!$E$104="",'У2 Ввод'!$D$104&gt;$B29),0,MAX(0,MIN(1,'У2 Ввод'!$E$104-NETWORKDAYS('У2 Ввод'!$D$104,$B29)+1))/Настройки!$E$8*100)</f>
        <v>0</v>
      </c>
      <c r="CV29" s="67" t="n">
        <f aca="false">IF(OR($D29=1,MONTH($B29)&lt;&gt;MONTH(StartDate),'У2 Ввод'!$D$105="",'У2 Ввод'!$E$105="",'У2 Ввод'!$D$105&gt;$B29),0,MAX(0,MIN(1,'У2 Ввод'!$E$105-NETWORKDAYS('У2 Ввод'!$D$105,$B29)+1))/Настройки!$E$8*100)</f>
        <v>0</v>
      </c>
      <c r="CW29" s="67" t="n">
        <f aca="false">IF(OR($D29=1,MONTH($B29)&lt;&gt;MONTH(StartDate),'У2 Ввод'!$D$106="",'У2 Ввод'!$E$106="",'У2 Ввод'!$D$106&gt;$B29),0,MAX(0,MIN(1,'У2 Ввод'!$E$106-NETWORKDAYS('У2 Ввод'!$D$106,$B29)+1))/Настройки!$E$8*100)</f>
        <v>0</v>
      </c>
      <c r="CX29" s="67" t="n">
        <f aca="false">IF(OR($D29=1,MONTH($B29)&lt;&gt;MONTH(StartDate),'У2 Ввод'!$D$107="",'У2 Ввод'!$E$107="",'У2 Ввод'!$D$107&gt;$B29),0,MAX(0,MIN(1,'У2 Ввод'!$E$107-NETWORKDAYS('У2 Ввод'!$D$107,$B29)+1))/Настройки!$E$8*100)</f>
        <v>0</v>
      </c>
      <c r="CY29" s="67" t="n">
        <f aca="false">IF(OR($D29=1,MONTH($B29)&lt;&gt;MONTH(StartDate),'У2 Ввод'!$D$108="",'У2 Ввод'!$E$108="",'У2 Ввод'!$D$108&gt;$B29),0,MAX(0,MIN(1,'У2 Ввод'!$E$108-NETWORKDAYS('У2 Ввод'!$D$108,$B29)+1))/Настройки!$E$8*100)</f>
        <v>0</v>
      </c>
      <c r="CZ29" s="67" t="n">
        <f aca="false">IF(OR($D29=1,MONTH($B29)&lt;&gt;MONTH(StartDate),'У2 Ввод'!$D$109="",'У2 Ввод'!$E$109="",'У2 Ввод'!$D$109&gt;$B29),0,MAX(0,MIN(1,'У2 Ввод'!$E$109-NETWORKDAYS('У2 Ввод'!$D$109,$B29)+1))/Настройки!$E$8*100)</f>
        <v>0</v>
      </c>
      <c r="DA29" s="67" t="n">
        <f aca="false">IF(OR($D29=1,MONTH($B29)&lt;&gt;MONTH(StartDate),'У2 Ввод'!$D$110="",'У2 Ввод'!$E$110="",'У2 Ввод'!$D$110&gt;$B29),0,MAX(0,MIN(1,'У2 Ввод'!$E$110-NETWORKDAYS('У2 Ввод'!$D$110,$B29)+1))/Настройки!$E$8*100)</f>
        <v>0</v>
      </c>
      <c r="DB29" s="67" t="n">
        <f aca="false">IF(OR($D29=1,MONTH($B29)&lt;&gt;MONTH(StartDate),'У2 Ввод'!$D$111="",'У2 Ввод'!$E$111="",'У2 Ввод'!$D$111&gt;$B29),0,MAX(0,MIN(1,'У2 Ввод'!$E$111-NETWORKDAYS('У2 Ввод'!$D$111,$B29)+1))/Настройки!$E$8*100)</f>
        <v>0</v>
      </c>
      <c r="DC29" s="67" t="n">
        <f aca="false">IF(OR($D29=1,MONTH($B29)&lt;&gt;MONTH(StartDate),'У2 Ввод'!$D$112="",'У2 Ввод'!$E$112="",'У2 Ввод'!$D$112&gt;$B29),0,MAX(0,MIN(1,'У2 Ввод'!$E$112-NETWORKDAYS('У2 Ввод'!$D$112,$B29)+1))/Настройки!$E$8*100)</f>
        <v>0</v>
      </c>
      <c r="DD29" s="67" t="n">
        <f aca="false">IF(OR($D29=1,MONTH($B29)&lt;&gt;MONTH(StartDate),'У2 Ввод'!$D$113="",'У2 Ввод'!$E$113="",'У2 Ввод'!$D$113&gt;$B29),0,MAX(0,MIN(1,'У2 Ввод'!$E$113-NETWORKDAYS('У2 Ввод'!$D$113,$B29)+1))/Настройки!$E$8*100)</f>
        <v>0</v>
      </c>
      <c r="DE29" s="67" t="n">
        <f aca="false">IF(OR($D29=1,MONTH($B29)&lt;&gt;MONTH(StartDate),'У2 Ввод'!$D$114="",'У2 Ввод'!$E$114="",'У2 Ввод'!$D$114&gt;$B29),0,MAX(0,MIN(1,'У2 Ввод'!$E$114-NETWORKDAYS('У2 Ввод'!$D$114,$B29)+1))/Настройки!$E$8*100)</f>
        <v>0</v>
      </c>
      <c r="DF29" s="67" t="n">
        <f aca="false">IF(OR($D29=1,MONTH($B29)&lt;&gt;MONTH(StartDate),'У2 Ввод'!$D$115="",'У2 Ввод'!$E$115="",'У2 Ввод'!$D$115&gt;$B29),0,MAX(0,MIN(1,'У2 Ввод'!$E$115-NETWORKDAYS('У2 Ввод'!$D$115,$B29)+1))/Настройки!$E$8*100)</f>
        <v>0</v>
      </c>
      <c r="DG29" s="67" t="n">
        <f aca="false">IF(OR($D29=1,MONTH($B29)&lt;&gt;MONTH(StartDate),'У2 Ввод'!$D$116="",'У2 Ввод'!$E$116="",'У2 Ввод'!$D$116&gt;$B29),0,MAX(0,MIN(1,'У2 Ввод'!$E$116-NETWORKDAYS('У2 Ввод'!$D$116,$B29)+1))/Настройки!$E$8*100)</f>
        <v>0</v>
      </c>
      <c r="DH29" s="67" t="n">
        <f aca="false">IF(OR($D29=1,MONTH($B29)&lt;&gt;MONTH(StartDate),'У2 Ввод'!$D$117="",'У2 Ввод'!$E$117="",'У2 Ввод'!$D$117&gt;$B29),0,MAX(0,MIN(1,'У2 Ввод'!$E$117-NETWORKDAYS('У2 Ввод'!$D$117,$B29)+1))/Настройки!$E$8*100)</f>
        <v>0</v>
      </c>
      <c r="DI29" s="67" t="n">
        <f aca="false">IF(OR($D29=1,MONTH($B29)&lt;&gt;MONTH(StartDate),'У2 Ввод'!$D$118="",'У2 Ввод'!$E$118="",'У2 Ввод'!$D$118&gt;$B29),0,MAX(0,MIN(1,'У2 Ввод'!$E$118-NETWORKDAYS('У2 Ввод'!$D$118,$B29)+1))/Настройки!$E$8*100)</f>
        <v>0</v>
      </c>
      <c r="DJ29" s="67" t="n">
        <f aca="false">IF(OR($D29=1,MONTH($B29)&lt;&gt;MONTH(StartDate),'У2 Ввод'!$D$119="",'У2 Ввод'!$E$119="",'У2 Ввод'!$D$119&gt;$B29),0,MAX(0,MIN(1,'У2 Ввод'!$E$119-NETWORKDAYS('У2 Ввод'!$D$119,$B29)+1))/Настройки!$E$8*100)</f>
        <v>0</v>
      </c>
      <c r="DK29" s="67" t="n">
        <f aca="false">IF(OR($D29=1,MONTH($B29)&lt;&gt;MONTH(StartDate),'У2 Ввод'!$D$120="",'У2 Ввод'!$E$120="",'У2 Ввод'!$D$120&gt;$B29),0,MAX(0,MIN(1,'У2 Ввод'!$E$120-NETWORKDAYS('У2 Ввод'!$D$120,$B29)+1))/Настройки!$E$8*100)</f>
        <v>0</v>
      </c>
      <c r="DL29" s="67" t="n">
        <f aca="false">IF(OR($D29=1,MONTH($B29)&lt;&gt;MONTH(StartDate),'У2 Ввод'!$D$121="",'У2 Ввод'!$E$121="",'У2 Ввод'!$D$121&gt;$B29),0,MAX(0,MIN(1,'У2 Ввод'!$E$121-NETWORKDAYS('У2 Ввод'!$D$121,$B29)+1))/Настройки!$E$8*100)</f>
        <v>0</v>
      </c>
      <c r="DM29" s="67" t="n">
        <f aca="false">IF(OR($D29=1,MONTH($B29)&lt;&gt;MONTH(StartDate),'У2 Ввод'!$D$122="",'У2 Ввод'!$E$122="",'У2 Ввод'!$D$122&gt;$B29),0,MAX(0,MIN(1,'У2 Ввод'!$E$122-NETWORKDAYS('У2 Ввод'!$D$122,$B29)+1))/Настройки!$E$8*100)</f>
        <v>0</v>
      </c>
      <c r="DN29" s="67" t="n">
        <f aca="false">IF(OR($D29=1,MONTH($B29)&lt;&gt;MONTH(StartDate),'У2 Ввод'!$D$123="",'У2 Ввод'!$E$123="",'У2 Ввод'!$D$123&gt;$B29),0,MAX(0,MIN(1,'У2 Ввод'!$E$123-NETWORKDAYS('У2 Ввод'!$D$123,$B29)+1))/Настройки!$E$8*100)</f>
        <v>0</v>
      </c>
      <c r="DO29" s="67" t="n">
        <f aca="false">IF(OR($D29=1,MONTH($B29)&lt;&gt;MONTH(StartDate),'У2 Ввод'!$D$124="",'У2 Ввод'!$E$124="",'У2 Ввод'!$D$124&gt;$B29),0,MAX(0,MIN(1,'У2 Ввод'!$E$124-NETWORKDAYS('У2 Ввод'!$D$124,$B29)+1))/Настройки!$E$8*100)</f>
        <v>0</v>
      </c>
      <c r="DP29" s="67" t="n">
        <f aca="false">IF(OR($D29=1,MONTH($B29)&lt;&gt;MONTH(StartDate),'У2 Ввод'!$D$125="",'У2 Ввод'!$E$125="",'У2 Ввод'!$D$125&gt;$B29),0,MAX(0,MIN(1,'У2 Ввод'!$E$125-NETWORKDAYS('У2 Ввод'!$D$125,$B29)+1))/Настройки!$E$8*100)</f>
        <v>0</v>
      </c>
      <c r="DQ29" s="67" t="n">
        <f aca="false">IF(OR($D29=1,MONTH($B29)&lt;&gt;MONTH(StartDate),'У2 Ввод'!$D$126="",'У2 Ввод'!$E$126="",'У2 Ввод'!$D$126&gt;$B29),0,MAX(0,MIN(1,'У2 Ввод'!$E$126-NETWORKDAYS('У2 Ввод'!$D$126,$B29)+1))/Настройки!$E$8*100)</f>
        <v>0</v>
      </c>
      <c r="DR29" s="67" t="n">
        <f aca="false">IF(OR($D29=1,MONTH($B29)&lt;&gt;MONTH(StartDate),'У2 Ввод'!$D$127="",'У2 Ввод'!$E$127="",'У2 Ввод'!$D$127&gt;$B29),0,MAX(0,MIN(1,'У2 Ввод'!$E$127-NETWORKDAYS('У2 Ввод'!$D$127,$B29)+1))/Настройки!$E$8*100)</f>
        <v>0</v>
      </c>
      <c r="DS29" s="67" t="n">
        <f aca="false">IF(OR($D29=1,MONTH($B29)&lt;&gt;MONTH(StartDate),'У2 Ввод'!$D$128="",'У2 Ввод'!$E$128="",'У2 Ввод'!$D$128&gt;$B29),0,MAX(0,MIN(1,'У2 Ввод'!$E$128-NETWORKDAYS('У2 Ввод'!$D$128,$B29)+1))/Настройки!$E$8*100)</f>
        <v>0</v>
      </c>
      <c r="DT29" s="67" t="n">
        <f aca="false">IF(OR($D29=1,MONTH($B29)&lt;&gt;MONTH(StartDate),'У2 Ввод'!$D$129="",'У2 Ввод'!$E$129="",'У2 Ввод'!$D$129&gt;$B29),0,MAX(0,MIN(1,'У2 Ввод'!$E$129-NETWORKDAYS('У2 Ввод'!$D$129,$B29)+1))/Настройки!$E$8*100)</f>
        <v>0</v>
      </c>
      <c r="DU29" s="67" t="n">
        <f aca="false">IF(OR($D29=1,MONTH($B29)&lt;&gt;MONTH(StartDate),'У2 Ввод'!$D$130="",'У2 Ввод'!$E$130="",'У2 Ввод'!$D$130&gt;$B29),0,MAX(0,MIN(1,'У2 Ввод'!$E$130-NETWORKDAYS('У2 Ввод'!$D$130,$B29)+1))/Настройки!$E$8*100)</f>
        <v>0</v>
      </c>
      <c r="DV29" s="67" t="n">
        <f aca="false">IF(OR($D29=1,MONTH($B29)&lt;&gt;MONTH(StartDate),'У2 Ввод'!$D$131="",'У2 Ввод'!$E$131="",'У2 Ввод'!$D$131&gt;$B29),0,MAX(0,MIN(1,'У2 Ввод'!$E$131-NETWORKDAYS('У2 Ввод'!$D$131,$B29)+1))/Настройки!$E$8*100)</f>
        <v>0</v>
      </c>
      <c r="DW29" s="67" t="n">
        <f aca="false">IF(OR($D29=1,MONTH($B29)&lt;&gt;MONTH(StartDate),'У2 Ввод'!$D$132="",'У2 Ввод'!$E$132="",'У2 Ввод'!$D$132&gt;$B29),0,MAX(0,MIN(1,'У2 Ввод'!$E$132-NETWORKDAYS('У2 Ввод'!$D$132,$B29)+1))/Настройки!$E$8*100)</f>
        <v>0</v>
      </c>
      <c r="DX29" s="67" t="n">
        <f aca="false">IF(OR($D29=1,MONTH($B29)&lt;&gt;MONTH(StartDate),'У2 Ввод'!$D$133="",'У2 Ввод'!$E$133="",'У2 Ввод'!$D$133&gt;$B29),0,MAX(0,MIN(1,'У2 Ввод'!$E$133-NETWORKDAYS('У2 Ввод'!$D$133,$B29)+1))/Настройки!$E$8*100)</f>
        <v>0</v>
      </c>
      <c r="DY29" s="67" t="n">
        <f aca="false">IF(OR($D29=1,MONTH($B29)&lt;&gt;MONTH(StartDate),'У2 Ввод'!$D$134="",'У2 Ввод'!$E$134="",'У2 Ввод'!$D$134&gt;$B29),0,MAX(0,MIN(1,'У2 Ввод'!$E$134-NETWORKDAYS('У2 Ввод'!$D$134,$B29)+1))/Настройки!$E$8*100)</f>
        <v>0</v>
      </c>
      <c r="DZ29" s="67" t="n">
        <f aca="false">IF(OR($D29=1,MONTH($B29)&lt;&gt;MONTH(StartDate),'У2 Ввод'!$D$135="",'У2 Ввод'!$E$135="",'У2 Ввод'!$D$135&gt;$B29),0,MAX(0,MIN(1,'У2 Ввод'!$E$135-NETWORKDAYS('У2 Ввод'!$D$135,$B29)+1))/Настройки!$E$8*100)</f>
        <v>0</v>
      </c>
      <c r="EA29" s="67" t="n">
        <f aca="false">IF(OR($D29=1,MONTH($B29)&lt;&gt;MONTH(StartDate),'У2 Ввод'!$D$136="",'У2 Ввод'!$E$136="",'У2 Ввод'!$D$136&gt;$B29),0,MAX(0,MIN(1,'У2 Ввод'!$E$136-NETWORKDAYS('У2 Ввод'!$D$136,$B29)+1))/Настройки!$E$8*100)</f>
        <v>0</v>
      </c>
      <c r="EB29" s="67" t="n">
        <f aca="false">IF(OR($D29=1,MONTH($B29)&lt;&gt;MONTH(StartDate),'У2 Ввод'!$D$137="",'У2 Ввод'!$E$137="",'У2 Ввод'!$D$137&gt;$B29),0,MAX(0,MIN(1,'У2 Ввод'!$E$137-NETWORKDAYS('У2 Ввод'!$D$137,$B29)+1))/Настройки!$E$8*100)</f>
        <v>0</v>
      </c>
      <c r="EC29" s="67" t="n">
        <f aca="false">IF(OR($D29=1,MONTH($B29)&lt;&gt;MONTH(StartDate),'У2 Ввод'!$D$138="",'У2 Ввод'!$E$138="",'У2 Ввод'!$D$138&gt;$B29),0,MAX(0,MIN(1,'У2 Ввод'!$E$138-NETWORKDAYS('У2 Ввод'!$D$138,$B29)+1))/Настройки!$E$8*100)</f>
        <v>0</v>
      </c>
      <c r="ED29" s="67" t="n">
        <f aca="false">IF(OR($D29=1,MONTH($B29)&lt;&gt;MONTH(StartDate),'У2 Ввод'!$D$139="",'У2 Ввод'!$E$139="",'У2 Ввод'!$D$139&gt;$B29),0,MAX(0,MIN(1,'У2 Ввод'!$E$139-NETWORKDAYS('У2 Ввод'!$D$139,$B29)+1))/Настройки!$E$8*100)</f>
        <v>0</v>
      </c>
      <c r="EE29" s="67" t="n">
        <f aca="false">IF(OR($D29=1,MONTH($B29)&lt;&gt;MONTH(StartDate),'У2 Ввод'!$D$140="",'У2 Ввод'!$E$140="",'У2 Ввод'!$D$140&gt;$B29),0,MAX(0,MIN(1,'У2 Ввод'!$E$140-NETWORKDAYS('У2 Ввод'!$D$140,$B29)+1))/Настройки!$E$8*100)</f>
        <v>0</v>
      </c>
      <c r="EF29" s="67" t="n">
        <f aca="false">IF(OR($D29=1,MONTH($B29)&lt;&gt;MONTH(StartDate),'У2 Ввод'!$D$141="",'У2 Ввод'!$E$141="",'У2 Ввод'!$D$141&gt;$B29),0,MAX(0,MIN(1,'У2 Ввод'!$E$141-NETWORKDAYS('У2 Ввод'!$D$141,$B29)+1))/Настройки!$E$8*100)</f>
        <v>0</v>
      </c>
      <c r="EG29" s="67" t="n">
        <f aca="false">IF(OR($D29=1,MONTH($B29)&lt;&gt;MONTH(StartDate),'У2 Ввод'!$D$142="",'У2 Ввод'!$E$142="",'У2 Ввод'!$D$142&gt;$B29),0,MAX(0,MIN(1,'У2 Ввод'!$E$142-NETWORKDAYS('У2 Ввод'!$D$142,$B29)+1))/Настройки!$E$8*100)</f>
        <v>0</v>
      </c>
      <c r="EH29" s="67" t="n">
        <f aca="false">IF(OR($D29=1,MONTH($B29)&lt;&gt;MONTH(StartDate),'У2 Ввод'!$D$143="",'У2 Ввод'!$E$143="",'У2 Ввод'!$D$143&gt;$B29),0,MAX(0,MIN(1,'У2 Ввод'!$E$143-NETWORKDAYS('У2 Ввод'!$D$143,$B29)+1))/Настройки!$E$8*100)</f>
        <v>0</v>
      </c>
      <c r="EI29" s="67" t="n">
        <f aca="false">IF(OR($D29=1,MONTH($B29)&lt;&gt;MONTH(StartDate),'У2 Ввод'!$D$144="",'У2 Ввод'!$E$144="",'У2 Ввод'!$D$144&gt;$B29),0,MAX(0,MIN(1,'У2 Ввод'!$E$144-NETWORKDAYS('У2 Ввод'!$D$144,$B29)+1))/Настройки!$E$8*100)</f>
        <v>0</v>
      </c>
      <c r="EJ29" s="67" t="n">
        <f aca="false">IF(OR($D29=1,MONTH($B29)&lt;&gt;MONTH(StartDate),'У2 Ввод'!$D$145="",'У2 Ввод'!$E$145="",'У2 Ввод'!$D$145&gt;$B29),0,MAX(0,MIN(1,'У2 Ввод'!$E$145-NETWORKDAYS('У2 Ввод'!$D$145,$B29)+1))/Настройки!$E$8*100)</f>
        <v>0</v>
      </c>
      <c r="EK29" s="67" t="n">
        <f aca="false">IF(OR($D29=1,MONTH($B29)&lt;&gt;MONTH(StartDate),'У2 Ввод'!$D$146="",'У2 Ввод'!$E$146="",'У2 Ввод'!$D$146&gt;$B29),0,MAX(0,MIN(1,'У2 Ввод'!$E$146-NETWORKDAYS('У2 Ввод'!$D$146,$B29)+1))/Настройки!$E$8*100)</f>
        <v>0</v>
      </c>
      <c r="EL29" s="67" t="n">
        <f aca="false">IF(OR($D29=1,MONTH($B29)&lt;&gt;MONTH(StartDate),'У2 Ввод'!$D$147="",'У2 Ввод'!$E$147="",'У2 Ввод'!$D$147&gt;$B29),0,MAX(0,MIN(1,'У2 Ввод'!$E$147-NETWORKDAYS('У2 Ввод'!$D$147,$B29)+1))/Настройки!$E$8*100)</f>
        <v>0</v>
      </c>
      <c r="EM29" s="67" t="n">
        <f aca="false">IF(OR($D29=1,MONTH($B29)&lt;&gt;MONTH(StartDate),'У2 Ввод'!$D$148="",'У2 Ввод'!$E$148="",'У2 Ввод'!$D$148&gt;$B29),0,MAX(0,MIN(1,'У2 Ввод'!$E$148-NETWORKDAYS('У2 Ввод'!$D$148,$B29)+1))/Настройки!$E$8*100)</f>
        <v>0</v>
      </c>
      <c r="EN29" s="67" t="n">
        <f aca="false">IF(OR($D29=1,MONTH($B29)&lt;&gt;MONTH(StartDate),'У2 Ввод'!$D$149="",'У2 Ввод'!$E$149="",'У2 Ввод'!$D$149&gt;$B29),0,MAX(0,MIN(1,'У2 Ввод'!$E$149-NETWORKDAYS('У2 Ввод'!$D$149,$B29)+1))/Настройки!$E$8*100)</f>
        <v>0</v>
      </c>
      <c r="EO29" s="67" t="n">
        <f aca="false">IF(OR($D29=1,MONTH($B29)&lt;&gt;MONTH(StartDate),'У2 Ввод'!$D$150="",'У2 Ввод'!$E$150="",'У2 Ввод'!$D$150&gt;$B29),0,MAX(0,MIN(1,'У2 Ввод'!$E$150-NETWORKDAYS('У2 Ввод'!$D$150,$B29)+1))/Настройки!$E$8*100)</f>
        <v>0</v>
      </c>
      <c r="EP29" s="67" t="n">
        <f aca="false">IF(OR($D29=1,MONTH($B29)&lt;&gt;MONTH(StartDate),'У2 Ввод'!$D$151="",'У2 Ввод'!$E$151="",'У2 Ввод'!$D$151&gt;$B29),0,MAX(0,MIN(1,'У2 Ввод'!$E$151-NETWORKDAYS('У2 Ввод'!$D$151,$B29)+1))/Настройки!$E$8*100)</f>
        <v>0</v>
      </c>
      <c r="EQ29" s="67" t="n">
        <f aca="false">IF(OR($D29=1,MONTH($B29)&lt;&gt;MONTH(StartDate),'У2 Ввод'!$D$152="",'У2 Ввод'!$E$152="",'У2 Ввод'!$D$152&gt;$B29),0,MAX(0,MIN(1,'У2 Ввод'!$E$152-NETWORKDAYS('У2 Ввод'!$D$152,$B29)+1))/Настройки!$E$8*100)</f>
        <v>0</v>
      </c>
      <c r="ER29" s="67" t="n">
        <f aca="false">IF(OR($D29=1,MONTH($B29)&lt;&gt;MONTH(StartDate),'У2 Ввод'!$D$153="",'У2 Ввод'!$E$153="",'У2 Ввод'!$D$153&gt;$B29),0,MAX(0,MIN(1,'У2 Ввод'!$E$153-NETWORKDAYS('У2 Ввод'!$D$153,$B29)+1))/Настройки!$E$8*100)</f>
        <v>0</v>
      </c>
      <c r="ES29" s="67" t="n">
        <f aca="false">IF(OR($D29=1,MONTH($B29)&lt;&gt;MONTH(StartDate),'У2 Ввод'!$D$154="",'У2 Ввод'!$E$154="",'У2 Ввод'!$D$154&gt;$B29),0,MAX(0,MIN(1,'У2 Ввод'!$E$154-NETWORKDAYS('У2 Ввод'!$D$154,$B29)+1))/Настройки!$E$8*100)</f>
        <v>0</v>
      </c>
      <c r="ET29" s="67" t="n">
        <f aca="false">IF(OR($D29=1,MONTH($B29)&lt;&gt;MONTH(StartDate),'У2 Ввод'!$D$155="",'У2 Ввод'!$E$155="",'У2 Ввод'!$D$155&gt;$B29),0,MAX(0,MIN(1,'У2 Ввод'!$E$155-NETWORKDAYS('У2 Ввод'!$D$155,$B29)+1))/Настройки!$E$8*100)</f>
        <v>0</v>
      </c>
      <c r="EU29" s="67" t="n">
        <f aca="false">IF(OR($D29=1,MONTH($B29)&lt;&gt;MONTH(StartDate),'У2 Ввод'!$D$156="",'У2 Ввод'!$E$156="",'У2 Ввод'!$D$156&gt;$B29),0,MAX(0,MIN(1,'У2 Ввод'!$E$156-NETWORKDAYS('У2 Ввод'!$D$156,$B29)+1))/Настройки!$E$8*100)</f>
        <v>0</v>
      </c>
      <c r="EV29" s="67" t="n">
        <f aca="false">IF(OR($D29=1,MONTH($B29)&lt;&gt;MONTH(StartDate),'У2 Ввод'!$D$157="",'У2 Ввод'!$E$157="",'У2 Ввод'!$D$157&gt;$B29),0,MAX(0,MIN(1,'У2 Ввод'!$E$157-NETWORKDAYS('У2 Ввод'!$D$157,$B29)+1))/Настройки!$E$8*100)</f>
        <v>0</v>
      </c>
      <c r="EW29" s="67" t="n">
        <f aca="false">IF(OR($D29=1,MONTH($B29)&lt;&gt;MONTH(StartDate),'У2 Ввод'!$D$158="",'У2 Ввод'!$E$158="",'У2 Ввод'!$D$158&gt;$B29),0,MAX(0,MIN(1,'У2 Ввод'!$E$158-NETWORKDAYS('У2 Ввод'!$D$158,$B29)+1))/Настройки!$E$8*100)</f>
        <v>0</v>
      </c>
      <c r="EX29" s="67" t="n">
        <f aca="false">IF(OR($D29=1,MONTH($B29)&lt;&gt;MONTH(StartDate),'У2 Ввод'!$D$159="",'У2 Ввод'!$E$159="",'У2 Ввод'!$D$159&gt;$B29),0,MAX(0,MIN(1,'У2 Ввод'!$E$159-NETWORKDAYS('У2 Ввод'!$D$159,$B29)+1))/Настройки!$E$8*100)</f>
        <v>0</v>
      </c>
      <c r="EY29" s="67" t="n">
        <f aca="false">IF(OR($D29=1,MONTH($B29)&lt;&gt;MONTH(StartDate),'У2 Ввод'!$D$160="",'У2 Ввод'!$E$160="",'У2 Ввод'!$D$160&gt;$B29),0,MAX(0,MIN(1,'У2 Ввод'!$E$160-NETWORKDAYS('У2 Ввод'!$D$160,$B29)+1))/Настройки!$E$8*100)</f>
        <v>0</v>
      </c>
      <c r="EZ29" s="67" t="n">
        <f aca="false">IF(OR($D29=1,MONTH($B29)&lt;&gt;MONTH(StartDate),'У2 Ввод'!$D$161="",'У2 Ввод'!$E$161="",'У2 Ввод'!$D$161&gt;$B29),0,MAX(0,MIN(1,'У2 Ввод'!$E$161-NETWORKDAYS('У2 Ввод'!$D$161,$B29)+1))/Настройки!$E$8*100)</f>
        <v>0</v>
      </c>
      <c r="FA29" s="67" t="n">
        <f aca="false">IF(OR($D29=1,MONTH($B29)&lt;&gt;MONTH(StartDate),'У2 Ввод'!$D$162="",'У2 Ввод'!$E$162="",'У2 Ввод'!$D$162&gt;$B29),0,MAX(0,MIN(1,'У2 Ввод'!$E$162-NETWORKDAYS('У2 Ввод'!$D$162,$B29)+1))/Настройки!$E$8*100)</f>
        <v>0</v>
      </c>
      <c r="FB29" s="67" t="n">
        <f aca="false">IF(OR($D29=1,MONTH($B29)&lt;&gt;MONTH(StartDate),'У2 Ввод'!$D$163="",'У2 Ввод'!$E$163="",'У2 Ввод'!$D$163&gt;$B29),0,MAX(0,MIN(1,'У2 Ввод'!$E$163-NETWORKDAYS('У2 Ввод'!$D$163,$B29)+1))/Настройки!$E$8*100)</f>
        <v>0</v>
      </c>
      <c r="FC29" s="67" t="n">
        <f aca="false">IF(OR($D29=1,MONTH($B29)&lt;&gt;MONTH(StartDate),'У2 Ввод'!$D$164="",'У2 Ввод'!$E$164="",'У2 Ввод'!$D$164&gt;$B29),0,MAX(0,MIN(1,'У2 Ввод'!$E$164-NETWORKDAYS('У2 Ввод'!$D$164,$B29)+1))/Настройки!$E$8*100)</f>
        <v>0</v>
      </c>
      <c r="FD29" s="67" t="n">
        <f aca="false">IF(OR($D29=1,MONTH($B29)&lt;&gt;MONTH(StartDate),'У2 Ввод'!$D$165="",'У2 Ввод'!$E$165="",'У2 Ввод'!$D$165&gt;$B29),0,MAX(0,MIN(1,'У2 Ввод'!$E$165-NETWORKDAYS('У2 Ввод'!$D$165,$B29)+1))/Настройки!$E$8*100)</f>
        <v>0</v>
      </c>
      <c r="FE29" s="67" t="n">
        <f aca="false">IF(OR($D29=1,MONTH($B29)&lt;&gt;MONTH(StartDate),'У2 Ввод'!$D$166="",'У2 Ввод'!$E$166="",'У2 Ввод'!$D$166&gt;$B29),0,MAX(0,MIN(1,'У2 Ввод'!$E$166-NETWORKDAYS('У2 Ввод'!$D$166,$B29)+1))/Настройки!$E$8*100)</f>
        <v>0</v>
      </c>
      <c r="FF29" s="67" t="n">
        <f aca="false">IF(OR($D29=1,MONTH($B29)&lt;&gt;MONTH(StartDate),'У2 Ввод'!$D$167="",'У2 Ввод'!$E$167="",'У2 Ввод'!$D$167&gt;$B29),0,MAX(0,MIN(1,'У2 Ввод'!$E$167-NETWORKDAYS('У2 Ввод'!$D$167,$B29)+1))/Настройки!$E$8*100)</f>
        <v>0</v>
      </c>
      <c r="FG29" s="67" t="n">
        <f aca="false">IF(OR($D29=1,MONTH($B29)&lt;&gt;MONTH(StartDate),'У2 Ввод'!$D$168="",'У2 Ввод'!$E$168="",'У2 Ввод'!$D$168&gt;$B29),0,MAX(0,MIN(1,'У2 Ввод'!$E$168-NETWORKDAYS('У2 Ввод'!$D$168,$B29)+1))/Настройки!$E$8*100)</f>
        <v>0</v>
      </c>
      <c r="FH29" s="67" t="n">
        <f aca="false">IF(OR($D29=1,MONTH($B29)&lt;&gt;MONTH(StartDate),'У2 Ввод'!$D$169="",'У2 Ввод'!$E$169="",'У2 Ввод'!$D$169&gt;$B29),0,MAX(0,MIN(1,'У2 Ввод'!$E$169-NETWORKDAYS('У2 Ввод'!$D$169,$B29)+1))/Настройки!$E$8*100)</f>
        <v>0</v>
      </c>
      <c r="FI29" s="67" t="n">
        <f aca="false">IF(OR($D29=1,MONTH($B29)&lt;&gt;MONTH(StartDate),'У2 Ввод'!$D$170="",'У2 Ввод'!$E$170="",'У2 Ввод'!$D$170&gt;$B29),0,MAX(0,MIN(1,'У2 Ввод'!$E$170-NETWORKDAYS('У2 Ввод'!$D$170,$B29)+1))/Настройки!$E$8*100)</f>
        <v>0</v>
      </c>
      <c r="FJ29" s="67" t="n">
        <f aca="false">IF(OR($D29=1,MONTH($B29)&lt;&gt;MONTH(StartDate),'У2 Ввод'!$D$171="",'У2 Ввод'!$E$171="",'У2 Ввод'!$D$171&gt;$B29),0,MAX(0,MIN(1,'У2 Ввод'!$E$171-NETWORKDAYS('У2 Ввод'!$D$171,$B29)+1))/Настройки!$E$8*100)</f>
        <v>0</v>
      </c>
      <c r="FK29" s="67" t="n">
        <f aca="false">IF(OR($D29=1,MONTH($B29)&lt;&gt;MONTH(StartDate),'У2 Ввод'!$D$172="",'У2 Ввод'!$E$172="",'У2 Ввод'!$D$172&gt;$B29),0,MAX(0,MIN(1,'У2 Ввод'!$E$172-NETWORKDAYS('У2 Ввод'!$D$172,$B29)+1))/Настройки!$E$8*100)</f>
        <v>0</v>
      </c>
      <c r="FL29" s="67" t="n">
        <f aca="false">IF(OR($D29=1,MONTH($B29)&lt;&gt;MONTH(StartDate),'У2 Ввод'!$D$173="",'У2 Ввод'!$E$173="",'У2 Ввод'!$D$173&gt;$B29),0,MAX(0,MIN(1,'У2 Ввод'!$E$173-NETWORKDAYS('У2 Ввод'!$D$173,$B29)+1))/Настройки!$E$8*100)</f>
        <v>0</v>
      </c>
      <c r="FM29" s="67" t="n">
        <f aca="false">IF(OR($D29=1,MONTH($B29)&lt;&gt;MONTH(StartDate),'У2 Ввод'!$D$174="",'У2 Ввод'!$E$174="",'У2 Ввод'!$D$174&gt;$B29),0,MAX(0,MIN(1,'У2 Ввод'!$E$174-NETWORKDAYS('У2 Ввод'!$D$174,$B29)+1))/Настройки!$E$8*100)</f>
        <v>0</v>
      </c>
      <c r="FN29" s="67" t="n">
        <f aca="false">IF(OR($D29=1,MONTH($B29)&lt;&gt;MONTH(StartDate),'У2 Ввод'!$D$175="",'У2 Ввод'!$E$175="",'У2 Ввод'!$D$175&gt;$B29),0,MAX(0,MIN(1,'У2 Ввод'!$E$175-NETWORKDAYS('У2 Ввод'!$D$175,$B29)+1))/Настройки!$E$8*100)</f>
        <v>0</v>
      </c>
      <c r="FO29" s="67" t="n">
        <f aca="false">IF(OR($D29=1,MONTH($B29)&lt;&gt;MONTH(StartDate),'У2 Ввод'!$D$176="",'У2 Ввод'!$E$176="",'У2 Ввод'!$D$176&gt;$B29),0,MAX(0,MIN(1,'У2 Ввод'!$E$176-NETWORKDAYS('У2 Ввод'!$D$176,$B29)+1))/Настройки!$E$8*100)</f>
        <v>0</v>
      </c>
      <c r="FP29" s="67" t="n">
        <f aca="false">IF(OR($D29=1,MONTH($B29)&lt;&gt;MONTH(StartDate),'У2 Ввод'!$D$177="",'У2 Ввод'!$E$177="",'У2 Ввод'!$D$177&gt;$B29),0,MAX(0,MIN(1,'У2 Ввод'!$E$177-NETWORKDAYS('У2 Ввод'!$D$177,$B29)+1))/Настройки!$E$8*100)</f>
        <v>0</v>
      </c>
      <c r="FQ29" s="67" t="n">
        <f aca="false">IF(OR($D29=1,MONTH($B29)&lt;&gt;MONTH(StartDate),'У2 Ввод'!$D$178="",'У2 Ввод'!$E$178="",'У2 Ввод'!$D$178&gt;$B29),0,MAX(0,MIN(1,'У2 Ввод'!$E$178-NETWORKDAYS('У2 Ввод'!$D$178,$B29)+1))/Настройки!$E$8*100)</f>
        <v>0</v>
      </c>
      <c r="FR29" s="67" t="n">
        <f aca="false">IF(OR($D29=1,MONTH($B29)&lt;&gt;MONTH(StartDate),'У2 Ввод'!$D$179="",'У2 Ввод'!$E$179="",'У2 Ввод'!$D$179&gt;$B29),0,MAX(0,MIN(1,'У2 Ввод'!$E$179-NETWORKDAYS('У2 Ввод'!$D$179,$B29)+1))/Настройки!$E$8*100)</f>
        <v>0</v>
      </c>
      <c r="FS29" s="67" t="n">
        <f aca="false">IF(OR($D29=1,MONTH($B29)&lt;&gt;MONTH(StartDate),'У2 Ввод'!$D$180="",'У2 Ввод'!$E$180="",'У2 Ввод'!$D$180&gt;$B29),0,MAX(0,MIN(1,'У2 Ввод'!$E$180-NETWORKDAYS('У2 Ввод'!$D$180,$B29)+1))/Настройки!$E$8*100)</f>
        <v>0</v>
      </c>
      <c r="FT29" s="67" t="n">
        <f aca="false">IF(OR($D29=1,MONTH($B29)&lt;&gt;MONTH(StartDate),'У2 Ввод'!$D$181="",'У2 Ввод'!$E$181="",'У2 Ввод'!$D$181&gt;$B29),0,MAX(0,MIN(1,'У2 Ввод'!$E$181-NETWORKDAYS('У2 Ввод'!$D$181,$B29)+1))/Настройки!$E$8*100)</f>
        <v>0</v>
      </c>
      <c r="FU29" s="67" t="n">
        <f aca="false">IF(OR($D29=1,MONTH($B29)&lt;&gt;MONTH(StartDate),'У2 Ввод'!$D$182="",'У2 Ввод'!$E$182="",'У2 Ввод'!$D$182&gt;$B29),0,MAX(0,MIN(1,'У2 Ввод'!$E$182-NETWORKDAYS('У2 Ввод'!$D$182,$B29)+1))/Настройки!$E$8*100)</f>
        <v>0</v>
      </c>
      <c r="FV29" s="67" t="n">
        <f aca="false">IF(OR($D29=1,MONTH($B29)&lt;&gt;MONTH(StartDate),'У2 Ввод'!$D$183="",'У2 Ввод'!$E$183="",'У2 Ввод'!$D$183&gt;$B29),0,MAX(0,MIN(1,'У2 Ввод'!$E$183-NETWORKDAYS('У2 Ввод'!$D$183,$B29)+1))/Настройки!$E$8*100)</f>
        <v>0</v>
      </c>
      <c r="FW29" s="67" t="n">
        <f aca="false">IF(OR($D29=1,MONTH($B29)&lt;&gt;MONTH(StartDate),'У2 Ввод'!$D$184="",'У2 Ввод'!$E$184="",'У2 Ввод'!$D$184&gt;$B29),0,MAX(0,MIN(1,'У2 Ввод'!$E$184-NETWORKDAYS('У2 Ввод'!$D$184,$B29)+1))/Настройки!$E$8*100)</f>
        <v>0</v>
      </c>
      <c r="FX29" s="67" t="n">
        <f aca="false">IF(OR($D29=1,MONTH($B29)&lt;&gt;MONTH(StartDate),'У2 Ввод'!$D$185="",'У2 Ввод'!$E$185="",'У2 Ввод'!$D$185&gt;$B29),0,MAX(0,MIN(1,'У2 Ввод'!$E$185-NETWORKDAYS('У2 Ввод'!$D$185,$B29)+1))/Настройки!$E$8*100)</f>
        <v>0</v>
      </c>
      <c r="FY29" s="67" t="n">
        <f aca="false">IF(OR($D29=1,MONTH($B29)&lt;&gt;MONTH(StartDate),'У2 Ввод'!$D$186="",'У2 Ввод'!$E$186="",'У2 Ввод'!$D$186&gt;$B29),0,MAX(0,MIN(1,'У2 Ввод'!$E$186-NETWORKDAYS('У2 Ввод'!$D$186,$B29)+1))/Настройки!$E$8*100)</f>
        <v>0</v>
      </c>
      <c r="FZ29" s="67" t="n">
        <f aca="false">IF(OR($D29=1,MONTH($B29)&lt;&gt;MONTH(StartDate),'У2 Ввод'!$D$187="",'У2 Ввод'!$E$187="",'У2 Ввод'!$D$187&gt;$B29),0,MAX(0,MIN(1,'У2 Ввод'!$E$187-NETWORKDAYS('У2 Ввод'!$D$187,$B29)+1))/Настройки!$E$8*100)</f>
        <v>0</v>
      </c>
      <c r="GA29" s="67" t="n">
        <f aca="false">IF(OR($D29=1,MONTH($B29)&lt;&gt;MONTH(StartDate),'У2 Ввод'!$D$188="",'У2 Ввод'!$E$188="",'У2 Ввод'!$D$188&gt;$B29),0,MAX(0,MIN(1,'У2 Ввод'!$E$188-NETWORKDAYS('У2 Ввод'!$D$188,$B29)+1))/Настройки!$E$8*100)</f>
        <v>0</v>
      </c>
      <c r="GB29" s="67" t="n">
        <f aca="false">IF(OR($D29=1,MONTH($B29)&lt;&gt;MONTH(StartDate),'У2 Ввод'!$D$189="",'У2 Ввод'!$E$189="",'У2 Ввод'!$D$189&gt;$B29),0,MAX(0,MIN(1,'У2 Ввод'!$E$189-NETWORKDAYS('У2 Ввод'!$D$189,$B29)+1))/Настройки!$E$8*100)</f>
        <v>0</v>
      </c>
      <c r="GC29" s="67" t="n">
        <f aca="false">IF(OR($D29=1,MONTH($B29)&lt;&gt;MONTH(StartDate),'У2 Ввод'!$D$190="",'У2 Ввод'!$E$190="",'У2 Ввод'!$D$190&gt;$B29),0,MAX(0,MIN(1,'У2 Ввод'!$E$190-NETWORKDAYS('У2 Ввод'!$D$190,$B29)+1))/Настройки!$E$8*100)</f>
        <v>0</v>
      </c>
      <c r="GD29" s="67" t="n">
        <f aca="false">IF(OR($D29=1,MONTH($B29)&lt;&gt;MONTH(StartDate),'У2 Ввод'!$D$191="",'У2 Ввод'!$E$191="",'У2 Ввод'!$D$191&gt;$B29),0,MAX(0,MIN(1,'У2 Ввод'!$E$191-NETWORKDAYS('У2 Ввод'!$D$191,$B29)+1))/Настройки!$E$8*100)</f>
        <v>0</v>
      </c>
      <c r="GE29" s="67" t="n">
        <f aca="false">IF(OR($D29=1,MONTH($B29)&lt;&gt;MONTH(StartDate),'У2 Ввод'!$D$192="",'У2 Ввод'!$E$192="",'У2 Ввод'!$D$192&gt;$B29),0,MAX(0,MIN(1,'У2 Ввод'!$E$192-NETWORKDAYS('У2 Ввод'!$D$192,$B29)+1))/Настройки!$E$8*100)</f>
        <v>0</v>
      </c>
      <c r="GF29" s="67" t="n">
        <f aca="false">IF(OR($D29=1,MONTH($B29)&lt;&gt;MONTH(StartDate),'У2 Ввод'!$D$193="",'У2 Ввод'!$E$193="",'У2 Ввод'!$D$193&gt;$B29),0,MAX(0,MIN(1,'У2 Ввод'!$E$193-NETWORKDAYS('У2 Ввод'!$D$193,$B29)+1))/Настройки!$E$8*100)</f>
        <v>0</v>
      </c>
      <c r="GG29" s="67" t="n">
        <f aca="false">IF(OR($D29=1,MONTH($B29)&lt;&gt;MONTH(StartDate),'У2 Ввод'!$D$194="",'У2 Ввод'!$E$194="",'У2 Ввод'!$D$194&gt;$B29),0,MAX(0,MIN(1,'У2 Ввод'!$E$194-NETWORKDAYS('У2 Ввод'!$D$194,$B29)+1))/Настройки!$E$8*100)</f>
        <v>0</v>
      </c>
      <c r="GH29" s="67" t="n">
        <f aca="false">IF(OR($D29=1,MONTH($B29)&lt;&gt;MONTH(StartDate),'У2 Ввод'!$D$195="",'У2 Ввод'!$E$195="",'У2 Ввод'!$D$195&gt;$B29),0,MAX(0,MIN(1,'У2 Ввод'!$E$195-NETWORKDAYS('У2 Ввод'!$D$195,$B29)+1))/Настройки!$E$8*100)</f>
        <v>0</v>
      </c>
      <c r="GI29" s="67" t="n">
        <f aca="false">IF(OR($D29=1,MONTH($B29)&lt;&gt;MONTH(StartDate),'У2 Ввод'!$D$196="",'У2 Ввод'!$E$196="",'У2 Ввод'!$D$196&gt;$B29),0,MAX(0,MIN(1,'У2 Ввод'!$E$196-NETWORKDAYS('У2 Ввод'!$D$196,$B29)+1))/Настройки!$E$8*100)</f>
        <v>0</v>
      </c>
      <c r="GJ29" s="67" t="n">
        <f aca="false">IF(OR($D29=1,MONTH($B29)&lt;&gt;MONTH(StartDate),'У2 Ввод'!$D$197="",'У2 Ввод'!$E$197="",'У2 Ввод'!$D$197&gt;$B29),0,MAX(0,MIN(1,'У2 Ввод'!$E$197-NETWORKDAYS('У2 Ввод'!$D$197,$B29)+1))/Настройки!$E$8*100)</f>
        <v>0</v>
      </c>
      <c r="GK29" s="67" t="n">
        <f aca="false">IF(OR($D29=1,MONTH($B29)&lt;&gt;MONTH(StartDate),'У2 Ввод'!$D$198="",'У2 Ввод'!$E$198="",'У2 Ввод'!$D$198&gt;$B29),0,MAX(0,MIN(1,'У2 Ввод'!$E$198-NETWORKDAYS('У2 Ввод'!$D$198,$B29)+1))/Настройки!$E$8*100)</f>
        <v>0</v>
      </c>
      <c r="GL29" s="67" t="n">
        <f aca="false">IF(OR($D29=1,MONTH($B29)&lt;&gt;MONTH(StartDate),'У2 Ввод'!$D$199="",'У2 Ввод'!$E$199="",'У2 Ввод'!$D$199&gt;$B29),0,MAX(0,MIN(1,'У2 Ввод'!$E$199-NETWORKDAYS('У2 Ввод'!$D$199,$B29)+1))/Настройки!$E$8*100)</f>
        <v>0</v>
      </c>
      <c r="GM29" s="67" t="n">
        <f aca="false">IF(OR($D29=1,MONTH($B29)&lt;&gt;MONTH(StartDate),'У2 Ввод'!$D$200="",'У2 Ввод'!$E$200="",'У2 Ввод'!$D$200&gt;$B29),0,MAX(0,MIN(1,'У2 Ввод'!$E$200-NETWORKDAYS('У2 Ввод'!$D$200,$B29)+1))/Настройки!$E$8*100)</f>
        <v>0</v>
      </c>
      <c r="GN29" s="67" t="n">
        <f aca="false">IF(OR($D29=1,MONTH($B29)&lt;&gt;MONTH(StartDate),'У2 Ввод'!$D$201="",'У2 Ввод'!$E$201="",'У2 Ввод'!$D$201&gt;$B29),0,MAX(0,MIN(1,'У2 Ввод'!$E$201-NETWORKDAYS('У2 Ввод'!$D$201,$B29)+1))/Настройки!$E$8*100)</f>
        <v>0</v>
      </c>
      <c r="GO29" s="67" t="n">
        <f aca="false">IF(OR($D29=1,MONTH($B29)&lt;&gt;MONTH(StartDate),'У2 Ввод'!$D$202="",'У2 Ввод'!$E$202="",'У2 Ввод'!$D$202&gt;$B29),0,MAX(0,MIN(1,'У2 Ввод'!$E$202-NETWORKDAYS('У2 Ввод'!$D$202,$B29)+1))/Настройки!$E$8*100)</f>
        <v>0</v>
      </c>
      <c r="GP29" s="67" t="n">
        <f aca="false">IF(OR($D29=1,MONTH($B29)&lt;&gt;MONTH(StartDate),'У2 Ввод'!$D$203="",'У2 Ввод'!$E$203="",'У2 Ввод'!$D$203&gt;$B29),0,MAX(0,MIN(1,'У2 Ввод'!$E$203-NETWORKDAYS('У2 Ввод'!$D$203,$B29)+1))/Настройки!$E$8*100)</f>
        <v>0</v>
      </c>
      <c r="GQ29" s="67" t="n">
        <f aca="false">IF(OR($D29=1,MONTH($B29)&lt;&gt;MONTH(StartDate),'У2 Ввод'!$D$204="",'У2 Ввод'!$E$204="",'У2 Ввод'!$D$204&gt;$B29),0,MAX(0,MIN(1,'У2 Ввод'!$E$204-NETWORKDAYS('У2 Ввод'!$D$204,$B29)+1))/Настройки!$E$8*100)</f>
        <v>0</v>
      </c>
      <c r="GR29" s="67" t="n">
        <f aca="false">IF(OR($D29=1,MONTH($B29)&lt;&gt;MONTH(StartDate),'У2 Ввод'!$D$205="",'У2 Ввод'!$E$205="",'У2 Ввод'!$D$205&gt;$B29),0,MAX(0,MIN(1,'У2 Ввод'!$E$205-NETWORKDAYS('У2 Ввод'!$D$205,$B29)+1))/Настройки!$E$8*100)</f>
        <v>0</v>
      </c>
      <c r="GS29" s="67" t="n">
        <f aca="false">IF(OR($D29=1,MONTH($B29)&lt;&gt;MONTH(StartDate),'У2 Ввод'!$D$206="",'У2 Ввод'!$E$206="",'У2 Ввод'!$D$206&gt;$B29),0,MAX(0,MIN(1,'У2 Ввод'!$E$206-NETWORKDAYS('У2 Ввод'!$D$206,$B29)+1))/Настройки!$E$8*100)</f>
        <v>0</v>
      </c>
      <c r="GT29" s="67" t="n">
        <f aca="false">IF(OR($D29=1,MONTH($B29)&lt;&gt;MONTH(StartDate),'У2 Ввод'!$D$207="",'У2 Ввод'!$E$207="",'У2 Ввод'!$D$207&gt;$B29),0,MAX(0,MIN(1,'У2 Ввод'!$E$207-NETWORKDAYS('У2 Ввод'!$D$207,$B29)+1))/Настройки!$E$8*100)</f>
        <v>0</v>
      </c>
      <c r="GU29" s="67" t="n">
        <f aca="false">IF(OR($D29=1,MONTH($B29)&lt;&gt;MONTH(StartDate),'У2 Ввод'!$D$208="",'У2 Ввод'!$E$208="",'У2 Ввод'!$D$208&gt;$B29),0,MAX(0,MIN(1,'У2 Ввод'!$E$208-NETWORKDAYS('У2 Ввод'!$D$208,$B29)+1))/Настройки!$E$8*100)</f>
        <v>0</v>
      </c>
      <c r="GV29" s="67" t="n">
        <f aca="false">IF(OR($D29=1,MONTH($B29)&lt;&gt;MONTH(StartDate),'У2 Ввод'!$D$209="",'У2 Ввод'!$E$209="",'У2 Ввод'!$D$209&gt;$B29),0,MAX(0,MIN(1,'У2 Ввод'!$E$209-NETWORKDAYS('У2 Ввод'!$D$209,$B29)+1))/Настройки!$E$8*100)</f>
        <v>0</v>
      </c>
      <c r="GW29" s="67" t="n">
        <f aca="false">IF(OR($D29=1,MONTH($B29)&lt;&gt;MONTH(StartDate),'У2 Ввод'!$D$210="",'У2 Ввод'!$E$210="",'У2 Ввод'!$D$210&gt;$B29),0,MAX(0,MIN(1,'У2 Ввод'!$E$210-NETWORKDAYS('У2 Ввод'!$D$210,$B29)+1))/Настройки!$E$8*100)</f>
        <v>0</v>
      </c>
      <c r="GX29" s="67" t="n">
        <f aca="false">IF(OR($D29=1,MONTH($B29)&lt;&gt;MONTH(StartDate),'У2 Ввод'!$D$211="",'У2 Ввод'!$E$211="",'У2 Ввод'!$D$211&gt;$B29),0,MAX(0,MIN(1,'У2 Ввод'!$E$211-NETWORKDAYS('У2 Ввод'!$D$211,$B29)+1))/Настройки!$E$8*100)</f>
        <v>0</v>
      </c>
      <c r="GY29" s="67" t="n">
        <f aca="false">IF(OR($D29=1,MONTH($B29)&lt;&gt;MONTH(StartDate),'У2 Ввод'!$D$212="",'У2 Ввод'!$E$212="",'У2 Ввод'!$D$212&gt;$B29),0,MAX(0,MIN(1,'У2 Ввод'!$E$212-NETWORKDAYS('У2 Ввод'!$D$212,$B29)+1))/Настройки!$E$8*100)</f>
        <v>0</v>
      </c>
      <c r="GZ29" s="67" t="n">
        <f aca="false">IF(OR($D29=1,MONTH($B29)&lt;&gt;MONTH(StartDate),'У2 Ввод'!$D$213="",'У2 Ввод'!$E$213="",'У2 Ввод'!$D$213&gt;$B29),0,MAX(0,MIN(1,'У2 Ввод'!$E$213-NETWORKDAYS('У2 Ввод'!$D$213,$B29)+1))/Настройки!$E$8*100)</f>
        <v>0</v>
      </c>
      <c r="HA29" s="67" t="n">
        <f aca="false">IF(OR($D29=1,MONTH($B29)&lt;&gt;MONTH(StartDate),'У2 Ввод'!$D$214="",'У2 Ввод'!$E$214="",'У2 Ввод'!$D$214&gt;$B29),0,MAX(0,MIN(1,'У2 Ввод'!$E$214-NETWORKDAYS('У2 Ввод'!$D$214,$B29)+1))/Настройки!$E$8*100)</f>
        <v>0</v>
      </c>
      <c r="HB29" s="67" t="n">
        <f aca="false">IF(OR($D29=1,MONTH($B29)&lt;&gt;MONTH(StartDate),'У2 Ввод'!$D$215="",'У2 Ввод'!$E$215="",'У2 Ввод'!$D$215&gt;$B29),0,MAX(0,MIN(1,'У2 Ввод'!$E$215-NETWORKDAYS('У2 Ввод'!$D$215,$B29)+1))/Настройки!$E$8*100)</f>
        <v>0</v>
      </c>
      <c r="HC29" s="67" t="n">
        <f aca="false">IF(OR($D29=1,MONTH($B29)&lt;&gt;MONTH(StartDate),'У2 Ввод'!$D$216="",'У2 Ввод'!$E$216="",'У2 Ввод'!$D$216&gt;$B29),0,MAX(0,MIN(1,'У2 Ввод'!$E$216-NETWORKDAYS('У2 Ввод'!$D$216,$B29)+1))/Настройки!$E$8*100)</f>
        <v>0</v>
      </c>
      <c r="HD29" s="67" t="n">
        <f aca="false">IF(OR($D29=1,MONTH($B29)&lt;&gt;MONTH(StartDate),'У2 Ввод'!$D$217="",'У2 Ввод'!$E$217="",'У2 Ввод'!$D$217&gt;$B29),0,MAX(0,MIN(1,'У2 Ввод'!$E$217-NETWORKDAYS('У2 Ввод'!$D$217,$B29)+1))/Настройки!$E$8*100)</f>
        <v>0</v>
      </c>
      <c r="HE29" s="67" t="n">
        <f aca="false">IF(OR($D29=1,MONTH($B29)&lt;&gt;MONTH(StartDate),'У2 Ввод'!$D$218="",'У2 Ввод'!$E$218="",'У2 Ввод'!$D$218&gt;$B29),0,MAX(0,MIN(1,'У2 Ввод'!$E$218-NETWORKDAYS('У2 Ввод'!$D$218,$B29)+1))/Настройки!$E$8*100)</f>
        <v>0</v>
      </c>
      <c r="HF29" s="67" t="n">
        <f aca="false">IF(OR($D29=1,MONTH($B29)&lt;&gt;MONTH(StartDate),'У2 Ввод'!$D$219="",'У2 Ввод'!$E$219="",'У2 Ввод'!$D$219&gt;$B29),0,MAX(0,MIN(1,'У2 Ввод'!$E$219-NETWORKDAYS('У2 Ввод'!$D$219,$B29)+1))/Настройки!$E$8*100)</f>
        <v>0</v>
      </c>
      <c r="HG29" s="67" t="n">
        <f aca="false">IF(OR($D29=1,MONTH($B29)&lt;&gt;MONTH(StartDate),'У2 Ввод'!$D$220="",'У2 Ввод'!$E$220="",'У2 Ввод'!$D$220&gt;$B29),0,MAX(0,MIN(1,'У2 Ввод'!$E$220-NETWORKDAYS('У2 Ввод'!$D$220,$B29)+1))/Настройки!$E$8*100)</f>
        <v>0</v>
      </c>
      <c r="HH29" s="67" t="n">
        <f aca="false">IF(OR($D29=1,MONTH($B29)&lt;&gt;MONTH(StartDate),'У2 Ввод'!$D$221="",'У2 Ввод'!$E$221="",'У2 Ввод'!$D$221&gt;$B29),0,MAX(0,MIN(1,'У2 Ввод'!$E$221-NETWORKDAYS('У2 Ввод'!$D$221,$B29)+1))/Настройки!$E$8*100)</f>
        <v>0</v>
      </c>
      <c r="HI29" s="67" t="n">
        <f aca="false">IF(OR($D29=1,MONTH($B29)&lt;&gt;MONTH(StartDate),'У2 Ввод'!$D$222="",'У2 Ввод'!$E$222="",'У2 Ввод'!$D$222&gt;$B29),0,MAX(0,MIN(1,'У2 Ввод'!$E$222-NETWORKDAYS('У2 Ввод'!$D$222,$B29)+1))/Настройки!$E$8*100)</f>
        <v>0</v>
      </c>
      <c r="HJ29" s="67" t="n">
        <f aca="false">IF(OR($D29=1,MONTH($B29)&lt;&gt;MONTH(StartDate),'У2 Ввод'!$D$223="",'У2 Ввод'!$E$223="",'У2 Ввод'!$D$223&gt;$B29),0,MAX(0,MIN(1,'У2 Ввод'!$E$223-NETWORKDAYS('У2 Ввод'!$D$223,$B29)+1))/Настройки!$E$8*100)</f>
        <v>0</v>
      </c>
      <c r="HK29" s="67" t="n">
        <f aca="false">IF(OR($D29=1,MONTH($B29)&lt;&gt;MONTH(StartDate),'У2 Ввод'!$D$224="",'У2 Ввод'!$E$224="",'У2 Ввод'!$D$224&gt;$B29),0,MAX(0,MIN(1,'У2 Ввод'!$E$224-NETWORKDAYS('У2 Ввод'!$D$224,$B29)+1))/Настройки!$E$8*100)</f>
        <v>0</v>
      </c>
      <c r="HL29" s="67" t="n">
        <f aca="false">IF(OR($D29=1,MONTH($B29)&lt;&gt;MONTH(StartDate),'У2 Ввод'!$D$225="",'У2 Ввод'!$E$225="",'У2 Ввод'!$D$225&gt;$B29),0,MAX(0,MIN(1,'У2 Ввод'!$E$225-NETWORKDAYS('У2 Ввод'!$D$225,$B29)+1))/Настройки!$E$8*100)</f>
        <v>0</v>
      </c>
      <c r="HM29" s="67" t="n">
        <f aca="false">IF(OR($D29=1,MONTH($B29)&lt;&gt;MONTH(StartDate),'У2 Ввод'!$D$226="",'У2 Ввод'!$E$226="",'У2 Ввод'!$D$226&gt;$B29),0,MAX(0,MIN(1,'У2 Ввод'!$E$226-NETWORKDAYS('У2 Ввод'!$D$226,$B29)+1))/Настройки!$E$8*100)</f>
        <v>0</v>
      </c>
      <c r="HN29" s="67" t="n">
        <f aca="false">IF(OR($D29=1,MONTH($B29)&lt;&gt;MONTH(StartDate),'У2 Ввод'!$D$227="",'У2 Ввод'!$E$227="",'У2 Ввод'!$D$227&gt;$B29),0,MAX(0,MIN(1,'У2 Ввод'!$E$227-NETWORKDAYS('У2 Ввод'!$D$227,$B29)+1))/Настройки!$E$8*100)</f>
        <v>0</v>
      </c>
      <c r="HO29" s="67" t="n">
        <f aca="false">IF(OR($D29=1,MONTH($B29)&lt;&gt;MONTH(StartDate),'У2 Ввод'!$D$228="",'У2 Ввод'!$E$228="",'У2 Ввод'!$D$228&gt;$B29),0,MAX(0,MIN(1,'У2 Ввод'!$E$228-NETWORKDAYS('У2 Ввод'!$D$228,$B29)+1))/Настройки!$E$8*100)</f>
        <v>0</v>
      </c>
      <c r="HP29" s="67" t="n">
        <f aca="false">IF(OR($D29=1,MONTH($B29)&lt;&gt;MONTH(StartDate),'У2 Ввод'!$D$229="",'У2 Ввод'!$E$229="",'У2 Ввод'!$D$229&gt;$B29),0,MAX(0,MIN(1,'У2 Ввод'!$E$229-NETWORKDAYS('У2 Ввод'!$D$229,$B29)+1))/Настройки!$E$8*100)</f>
        <v>0</v>
      </c>
      <c r="HQ29" s="67" t="n">
        <f aca="false">IF(OR($D29=1,MONTH($B29)&lt;&gt;MONTH(StartDate),'У2 Ввод'!$D$230="",'У2 Ввод'!$E$230="",'У2 Ввод'!$D$230&gt;$B29),0,MAX(0,MIN(1,'У2 Ввод'!$E$230-NETWORKDAYS('У2 Ввод'!$D$230,$B29)+1))/Настройки!$E$8*100)</f>
        <v>0</v>
      </c>
      <c r="HR29" s="67" t="n">
        <f aca="false">IF(OR($D29=1,MONTH($B29)&lt;&gt;MONTH(StartDate),'У2 Ввод'!$D$231="",'У2 Ввод'!$E$231="",'У2 Ввод'!$D$231&gt;$B29),0,MAX(0,MIN(1,'У2 Ввод'!$E$231-NETWORKDAYS('У2 Ввод'!$D$231,$B29)+1))/Настройки!$E$8*100)</f>
        <v>0</v>
      </c>
      <c r="HS29" s="67" t="n">
        <f aca="false">IF(OR($D29=1,MONTH($B29)&lt;&gt;MONTH(StartDate),'У2 Ввод'!$D$232="",'У2 Ввод'!$E$232="",'У2 Ввод'!$D$232&gt;$B29),0,MAX(0,MIN(1,'У2 Ввод'!$E$232-NETWORKDAYS('У2 Ввод'!$D$232,$B29)+1))/Настройки!$E$8*100)</f>
        <v>0</v>
      </c>
      <c r="HT29" s="67" t="n">
        <f aca="false">IF(OR($D29=1,MONTH($B29)&lt;&gt;MONTH(StartDate),'У2 Ввод'!$D$233="",'У2 Ввод'!$E$233="",'У2 Ввод'!$D$233&gt;$B29),0,MAX(0,MIN(1,'У2 Ввод'!$E$233-NETWORKDAYS('У2 Ввод'!$D$233,$B29)+1))/Настройки!$E$8*100)</f>
        <v>0</v>
      </c>
      <c r="HU29" s="67" t="n">
        <f aca="false">IF(OR($D29=1,MONTH($B29)&lt;&gt;MONTH(StartDate),'У2 Ввод'!$D$234="",'У2 Ввод'!$E$234="",'У2 Ввод'!$D$234&gt;$B29),0,MAX(0,MIN(1,'У2 Ввод'!$E$234-NETWORKDAYS('У2 Ввод'!$D$234,$B29)+1))/Настройки!$E$8*100)</f>
        <v>0</v>
      </c>
      <c r="HV29" s="67" t="n">
        <f aca="false">IF(OR($D29=1,MONTH($B29)&lt;&gt;MONTH(StartDate),'У2 Ввод'!$D$235="",'У2 Ввод'!$E$235="",'У2 Ввод'!$D$235&gt;$B29),0,MAX(0,MIN(1,'У2 Ввод'!$E$235-NETWORKDAYS('У2 Ввод'!$D$235,$B29)+1))/Настройки!$E$8*100)</f>
        <v>0</v>
      </c>
      <c r="HW29" s="67" t="n">
        <f aca="false">IF(OR($D29=1,MONTH($B29)&lt;&gt;MONTH(StartDate),'У2 Ввод'!$D$236="",'У2 Ввод'!$E$236="",'У2 Ввод'!$D$236&gt;$B29),0,MAX(0,MIN(1,'У2 Ввод'!$E$236-NETWORKDAYS('У2 Ввод'!$D$236,$B29)+1))/Настройки!$E$8*100)</f>
        <v>0</v>
      </c>
      <c r="HX29" s="67" t="n">
        <f aca="false">IF(OR($D29=1,MONTH($B29)&lt;&gt;MONTH(StartDate),'У2 Ввод'!$D$237="",'У2 Ввод'!$E$237="",'У2 Ввод'!$D$237&gt;$B29),0,MAX(0,MIN(1,'У2 Ввод'!$E$237-NETWORKDAYS('У2 Ввод'!$D$237,$B29)+1))/Настройки!$E$8*100)</f>
        <v>0</v>
      </c>
      <c r="HY29" s="67" t="n">
        <f aca="false">IF(OR($D29=1,MONTH($B29)&lt;&gt;MONTH(StartDate),'У2 Ввод'!$D$238="",'У2 Ввод'!$E$238="",'У2 Ввод'!$D$238&gt;$B29),0,MAX(0,MIN(1,'У2 Ввод'!$E$238-NETWORKDAYS('У2 Ввод'!$D$238,$B29)+1))/Настройки!$E$8*100)</f>
        <v>0</v>
      </c>
      <c r="HZ29" s="67" t="n">
        <f aca="false">IF(OR($D29=1,MONTH($B29)&lt;&gt;MONTH(StartDate),'У2 Ввод'!$D$239="",'У2 Ввод'!$E$239="",'У2 Ввод'!$D$239&gt;$B29),0,MAX(0,MIN(1,'У2 Ввод'!$E$239-NETWORKDAYS('У2 Ввод'!$D$239,$B29)+1))/Настройки!$E$8*100)</f>
        <v>0</v>
      </c>
      <c r="IA29" s="67" t="n">
        <f aca="false">IF(OR($D29=1,MONTH($B29)&lt;&gt;MONTH(StartDate),'У2 Ввод'!$D$240="",'У2 Ввод'!$E$240="",'У2 Ввод'!$D$240&gt;$B29),0,MAX(0,MIN(1,'У2 Ввод'!$E$240-NETWORKDAYS('У2 Ввод'!$D$240,$B29)+1))/Настройки!$E$8*100)</f>
        <v>0</v>
      </c>
      <c r="IB29" s="67" t="n">
        <f aca="false">IF(OR($D29=1,MONTH($B29)&lt;&gt;MONTH(StartDate),'У2 Ввод'!$D$241="",'У2 Ввод'!$E$241="",'У2 Ввод'!$D$241&gt;$B29),0,MAX(0,MIN(1,'У2 Ввод'!$E$241-NETWORKDAYS('У2 Ввод'!$D$241,$B29)+1))/Настройки!$E$8*100)</f>
        <v>0</v>
      </c>
      <c r="IC29" s="67" t="n">
        <f aca="false">IF(OR($D29=1,MONTH($B29)&lt;&gt;MONTH(StartDate),'У2 Ввод'!$D$242="",'У2 Ввод'!$E$242="",'У2 Ввод'!$D$242&gt;$B29),0,MAX(0,MIN(1,'У2 Ввод'!$E$242-NETWORKDAYS('У2 Ввод'!$D$242,$B29)+1))/Настройки!$E$8*100)</f>
        <v>0</v>
      </c>
      <c r="ID29" s="67" t="n">
        <f aca="false">IF(OR($D29=1,MONTH($B29)&lt;&gt;MONTH(StartDate),'У2 Ввод'!$D$243="",'У2 Ввод'!$E$243="",'У2 Ввод'!$D$243&gt;$B29),0,MAX(0,MIN(1,'У2 Ввод'!$E$243-NETWORKDAYS('У2 Ввод'!$D$243,$B29)+1))/Настройки!$E$8*100)</f>
        <v>0</v>
      </c>
      <c r="IE29" s="67" t="n">
        <f aca="false">IF(OR($D29=1,MONTH($B29)&lt;&gt;MONTH(StartDate),'У2 Ввод'!$D$244="",'У2 Ввод'!$E$244="",'У2 Ввод'!$D$244&gt;$B29),0,MAX(0,MIN(1,'У2 Ввод'!$E$244-NETWORKDAYS('У2 Ввод'!$D$244,$B29)+1))/Настройки!$E$8*100)</f>
        <v>0</v>
      </c>
      <c r="IF29" s="67" t="n">
        <f aca="false">IF(OR($D29=1,MONTH($B29)&lt;&gt;MONTH(StartDate),'У2 Ввод'!$D$245="",'У2 Ввод'!$E$245="",'У2 Ввод'!$D$245&gt;$B29),0,MAX(0,MIN(1,'У2 Ввод'!$E$245-NETWORKDAYS('У2 Ввод'!$D$245,$B29)+1))/Настройки!$E$8*100)</f>
        <v>0</v>
      </c>
      <c r="IG29" s="67" t="n">
        <f aca="false">IF(OR($D29=1,MONTH($B29)&lt;&gt;MONTH(StartDate),'У2 Ввод'!$D$246="",'У2 Ввод'!$E$246="",'У2 Ввод'!$D$246&gt;$B29),0,MAX(0,MIN(1,'У2 Ввод'!$E$246-NETWORKDAYS('У2 Ввод'!$D$246,$B29)+1))/Настройки!$E$8*100)</f>
        <v>0</v>
      </c>
      <c r="IH29" s="67" t="n">
        <f aca="false">IF(OR($D29=1,MONTH($B29)&lt;&gt;MONTH(StartDate),'У2 Ввод'!$D$247="",'У2 Ввод'!$E$247="",'У2 Ввод'!$D$247&gt;$B29),0,MAX(0,MIN(1,'У2 Ввод'!$E$247-NETWORKDAYS('У2 Ввод'!$D$247,$B29)+1))/Настройки!$E$8*100)</f>
        <v>0</v>
      </c>
      <c r="II29" s="67" t="n">
        <f aca="false">IF(OR($D29=1,MONTH($B29)&lt;&gt;MONTH(StartDate),'У2 Ввод'!$D$248="",'У2 Ввод'!$E$248="",'У2 Ввод'!$D$248&gt;$B29),0,MAX(0,MIN(1,'У2 Ввод'!$E$248-NETWORKDAYS('У2 Ввод'!$D$248,$B29)+1))/Настройки!$E$8*100)</f>
        <v>0</v>
      </c>
      <c r="IJ29" s="67" t="n">
        <f aca="false">IF(OR($D29=1,MONTH($B29)&lt;&gt;MONTH(StartDate),'У2 Ввод'!$D$249="",'У2 Ввод'!$E$249="",'У2 Ввод'!$D$249&gt;$B29),0,MAX(0,MIN(1,'У2 Ввод'!$E$249-NETWORKDAYS('У2 Ввод'!$D$249,$B29)+1))/Настройки!$E$8*100)</f>
        <v>0</v>
      </c>
      <c r="IK29" s="67" t="n">
        <f aca="false">IF(OR($D29=1,MONTH($B29)&lt;&gt;MONTH(StartDate),'У2 Ввод'!$D$250="",'У2 Ввод'!$E$250="",'У2 Ввод'!$D$250&gt;$B29),0,MAX(0,MIN(1,'У2 Ввод'!$E$250-NETWORKDAYS('У2 Ввод'!$D$250,$B29)+1))/Настройки!$E$8*100)</f>
        <v>0</v>
      </c>
      <c r="IL29" s="67" t="n">
        <f aca="false">IF(OR($D29=1,MONTH($B29)&lt;&gt;MONTH(StartDate),'У2 Ввод'!$D$251="",'У2 Ввод'!$E$251="",'У2 Ввод'!$D$251&gt;$B29),0,MAX(0,MIN(1,'У2 Ввод'!$E$251-NETWORKDAYS('У2 Ввод'!$D$251,$B29)+1))/Настройки!$E$8*100)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IF(OR($D30=1,MONTH($B30)&lt;&gt;MONTH(StartDate),'У2 Ввод'!$D$12="",'У2 Ввод'!$E$12="",'У2 Ввод'!$D$12&gt;$B30),0,MAX(0,MIN(1,'У2 Ввод'!$E$12-NETWORKDAYS('У2 Ввод'!$D$12,$B30)+1))/Настройки!$E$8*100)</f>
        <v>0</v>
      </c>
      <c r="H30" s="67" t="n">
        <f aca="false">IF(OR($D30=1,MONTH($B30)&lt;&gt;MONTH(StartDate),'У2 Ввод'!$D$13="",'У2 Ввод'!$E$13="",'У2 Ввод'!$D$13&gt;$B30),0,MAX(0,MIN(1,'У2 Ввод'!$E$13-NETWORKDAYS('У2 Ввод'!$D$13,$B30)+1))/Настройки!$E$8*100)</f>
        <v>0</v>
      </c>
      <c r="I30" s="67" t="n">
        <f aca="false">IF(OR($D30=1,MONTH($B30)&lt;&gt;MONTH(StartDate),'У2 Ввод'!$D$14="",'У2 Ввод'!$E$14="",'У2 Ввод'!$D$14&gt;$B30),0,MAX(0,MIN(1,'У2 Ввод'!$E$14-NETWORKDAYS('У2 Ввод'!$D$14,$B30)+1))/Настройки!$E$8*100)</f>
        <v>0</v>
      </c>
      <c r="J30" s="67" t="n">
        <f aca="false">IF(OR($D30=1,MONTH($B30)&lt;&gt;MONTH(StartDate),'У2 Ввод'!$D$15="",'У2 Ввод'!$E$15="",'У2 Ввод'!$D$15&gt;$B30),0,MAX(0,MIN(1,'У2 Ввод'!$E$15-NETWORKDAYS('У2 Ввод'!$D$15,$B30)+1))/Настройки!$E$8*100)</f>
        <v>0</v>
      </c>
      <c r="K30" s="67" t="n">
        <f aca="false">IF(OR($D30=1,MONTH($B30)&lt;&gt;MONTH(StartDate),'У2 Ввод'!$D$16="",'У2 Ввод'!$E$16="",'У2 Ввод'!$D$16&gt;$B30),0,MAX(0,MIN(1,'У2 Ввод'!$E$16-NETWORKDAYS('У2 Ввод'!$D$16,$B30)+1))/Настройки!$E$8*100)</f>
        <v>0</v>
      </c>
      <c r="L30" s="67" t="n">
        <f aca="false">IF(OR($D30=1,MONTH($B30)&lt;&gt;MONTH(StartDate),'У2 Ввод'!$D$17="",'У2 Ввод'!$E$17="",'У2 Ввод'!$D$17&gt;$B30),0,MAX(0,MIN(1,'У2 Ввод'!$E$17-NETWORKDAYS('У2 Ввод'!$D$17,$B30)+1))/Настройки!$E$8*100)</f>
        <v>0</v>
      </c>
      <c r="M30" s="67" t="n">
        <f aca="false">IF(OR($D30=1,MONTH($B30)&lt;&gt;MONTH(StartDate),'У2 Ввод'!$D$18="",'У2 Ввод'!$E$18="",'У2 Ввод'!$D$18&gt;$B30),0,MAX(0,MIN(1,'У2 Ввод'!$E$18-NETWORKDAYS('У2 Ввод'!$D$18,$B30)+1))/Настройки!$E$8*100)</f>
        <v>0</v>
      </c>
      <c r="N30" s="67" t="n">
        <f aca="false">IF(OR($D30=1,MONTH($B30)&lt;&gt;MONTH(StartDate),'У2 Ввод'!$D$19="",'У2 Ввод'!$E$19="",'У2 Ввод'!$D$19&gt;$B30),0,MAX(0,MIN(1,'У2 Ввод'!$E$19-NETWORKDAYS('У2 Ввод'!$D$19,$B30)+1))/Настройки!$E$8*100)</f>
        <v>0</v>
      </c>
      <c r="O30" s="67" t="n">
        <f aca="false">IF(OR($D30=1,MONTH($B30)&lt;&gt;MONTH(StartDate),'У2 Ввод'!$D$20="",'У2 Ввод'!$E$20="",'У2 Ввод'!$D$20&gt;$B30),0,MAX(0,MIN(1,'У2 Ввод'!$E$20-NETWORKDAYS('У2 Ввод'!$D$20,$B30)+1))/Настройки!$E$8*100)</f>
        <v>0</v>
      </c>
      <c r="P30" s="67" t="n">
        <f aca="false">IF(OR($D30=1,MONTH($B30)&lt;&gt;MONTH(StartDate),'У2 Ввод'!$D$21="",'У2 Ввод'!$E$21="",'У2 Ввод'!$D$21&gt;$B30),0,MAX(0,MIN(1,'У2 Ввод'!$E$21-NETWORKDAYS('У2 Ввод'!$D$21,$B30)+1))/Настройки!$E$8*100)</f>
        <v>0</v>
      </c>
      <c r="Q30" s="67" t="n">
        <f aca="false">IF(OR($D30=1,MONTH($B30)&lt;&gt;MONTH(StartDate),'У2 Ввод'!$D$22="",'У2 Ввод'!$E$22="",'У2 Ввод'!$D$22&gt;$B30),0,MAX(0,MIN(1,'У2 Ввод'!$E$22-NETWORKDAYS('У2 Ввод'!$D$22,$B30)+1))/Настройки!$E$8*100)</f>
        <v>0</v>
      </c>
      <c r="R30" s="67" t="n">
        <f aca="false">IF(OR($D30=1,MONTH($B30)&lt;&gt;MONTH(StartDate),'У2 Ввод'!$D$23="",'У2 Ввод'!$E$23="",'У2 Ввод'!$D$23&gt;$B30),0,MAX(0,MIN(1,'У2 Ввод'!$E$23-NETWORKDAYS('У2 Ввод'!$D$23,$B30)+1))/Настройки!$E$8*100)</f>
        <v>0</v>
      </c>
      <c r="S30" s="67" t="n">
        <f aca="false">IF(OR($D30=1,MONTH($B30)&lt;&gt;MONTH(StartDate),'У2 Ввод'!$D$24="",'У2 Ввод'!$E$24="",'У2 Ввод'!$D$24&gt;$B30),0,MAX(0,MIN(1,'У2 Ввод'!$E$24-NETWORKDAYS('У2 Ввод'!$D$24,$B30)+1))/Настройки!$E$8*100)</f>
        <v>0</v>
      </c>
      <c r="T30" s="67" t="n">
        <f aca="false">IF(OR($D30=1,MONTH($B30)&lt;&gt;MONTH(StartDate),'У2 Ввод'!$D$25="",'У2 Ввод'!$E$25="",'У2 Ввод'!$D$25&gt;$B30),0,MAX(0,MIN(1,'У2 Ввод'!$E$25-NETWORKDAYS('У2 Ввод'!$D$25,$B30)+1))/Настройки!$E$8*100)</f>
        <v>0</v>
      </c>
      <c r="U30" s="67" t="n">
        <f aca="false">IF(OR($D30=1,MONTH($B30)&lt;&gt;MONTH(StartDate),'У2 Ввод'!$D$26="",'У2 Ввод'!$E$26="",'У2 Ввод'!$D$26&gt;$B30),0,MAX(0,MIN(1,'У2 Ввод'!$E$26-NETWORKDAYS('У2 Ввод'!$D$26,$B30)+1))/Настройки!$E$8*100)</f>
        <v>0</v>
      </c>
      <c r="V30" s="67" t="n">
        <f aca="false">IF(OR($D30=1,MONTH($B30)&lt;&gt;MONTH(StartDate),'У2 Ввод'!$D$27="",'У2 Ввод'!$E$27="",'У2 Ввод'!$D$27&gt;$B30),0,MAX(0,MIN(1,'У2 Ввод'!$E$27-NETWORKDAYS('У2 Ввод'!$D$27,$B30)+1))/Настройки!$E$8*100)</f>
        <v>0</v>
      </c>
      <c r="W30" s="67" t="n">
        <f aca="false">IF(OR($D30=1,MONTH($B30)&lt;&gt;MONTH(StartDate),'У2 Ввод'!$D$28="",'У2 Ввод'!$E$28="",'У2 Ввод'!$D$28&gt;$B30),0,MAX(0,MIN(1,'У2 Ввод'!$E$28-NETWORKDAYS('У2 Ввод'!$D$28,$B30)+1))/Настройки!$E$8*100)</f>
        <v>0</v>
      </c>
      <c r="X30" s="67" t="n">
        <f aca="false">IF(OR($D30=1,MONTH($B30)&lt;&gt;MONTH(StartDate),'У2 Ввод'!$D$29="",'У2 Ввод'!$E$29="",'У2 Ввод'!$D$29&gt;$B30),0,MAX(0,MIN(1,'У2 Ввод'!$E$29-NETWORKDAYS('У2 Ввод'!$D$29,$B30)+1))/Настройки!$E$8*100)</f>
        <v>0</v>
      </c>
      <c r="Y30" s="67" t="n">
        <f aca="false">IF(OR($D30=1,MONTH($B30)&lt;&gt;MONTH(StartDate),'У2 Ввод'!$D$30="",'У2 Ввод'!$E$30="",'У2 Ввод'!$D$30&gt;$B30),0,MAX(0,MIN(1,'У2 Ввод'!$E$30-NETWORKDAYS('У2 Ввод'!$D$30,$B30)+1))/Настройки!$E$8*100)</f>
        <v>0</v>
      </c>
      <c r="Z30" s="67" t="n">
        <f aca="false">IF(OR($D30=1,MONTH($B30)&lt;&gt;MONTH(StartDate),'У2 Ввод'!$D$31="",'У2 Ввод'!$E$31="",'У2 Ввод'!$D$31&gt;$B30),0,MAX(0,MIN(1,'У2 Ввод'!$E$31-NETWORKDAYS('У2 Ввод'!$D$31,$B30)+1))/Настройки!$E$8*100)</f>
        <v>0</v>
      </c>
      <c r="AA30" s="67" t="n">
        <f aca="false">IF(OR($D30=1,MONTH($B30)&lt;&gt;MONTH(StartDate),'У2 Ввод'!$D$32="",'У2 Ввод'!$E$32="",'У2 Ввод'!$D$32&gt;$B30),0,MAX(0,MIN(1,'У2 Ввод'!$E$32-NETWORKDAYS('У2 Ввод'!$D$32,$B30)+1))/Настройки!$E$8*100)</f>
        <v>0</v>
      </c>
      <c r="AB30" s="67" t="n">
        <f aca="false">IF(OR($D30=1,MONTH($B30)&lt;&gt;MONTH(StartDate),'У2 Ввод'!$D$33="",'У2 Ввод'!$E$33="",'У2 Ввод'!$D$33&gt;$B30),0,MAX(0,MIN(1,'У2 Ввод'!$E$33-NETWORKDAYS('У2 Ввод'!$D$33,$B30)+1))/Настройки!$E$8*100)</f>
        <v>0</v>
      </c>
      <c r="AC30" s="67" t="n">
        <f aca="false">IF(OR($D30=1,MONTH($B30)&lt;&gt;MONTH(StartDate),'У2 Ввод'!$D$34="",'У2 Ввод'!$E$34="",'У2 Ввод'!$D$34&gt;$B30),0,MAX(0,MIN(1,'У2 Ввод'!$E$34-NETWORKDAYS('У2 Ввод'!$D$34,$B30)+1))/Настройки!$E$8*100)</f>
        <v>0</v>
      </c>
      <c r="AD30" s="67" t="n">
        <f aca="false">IF(OR($D30=1,MONTH($B30)&lt;&gt;MONTH(StartDate),'У2 Ввод'!$D$35="",'У2 Ввод'!$E$35="",'У2 Ввод'!$D$35&gt;$B30),0,MAX(0,MIN(1,'У2 Ввод'!$E$35-NETWORKDAYS('У2 Ввод'!$D$35,$B30)+1))/Настройки!$E$8*100)</f>
        <v>0</v>
      </c>
      <c r="AE30" s="67" t="n">
        <f aca="false">IF(OR($D30=1,MONTH($B30)&lt;&gt;MONTH(StartDate),'У2 Ввод'!$D$36="",'У2 Ввод'!$E$36="",'У2 Ввод'!$D$36&gt;$B30),0,MAX(0,MIN(1,'У2 Ввод'!$E$36-NETWORKDAYS('У2 Ввод'!$D$36,$B30)+1))/Настройки!$E$8*100)</f>
        <v>0</v>
      </c>
      <c r="AF30" s="67" t="n">
        <f aca="false">IF(OR($D30=1,MONTH($B30)&lt;&gt;MONTH(StartDate),'У2 Ввод'!$D$37="",'У2 Ввод'!$E$37="",'У2 Ввод'!$D$37&gt;$B30),0,MAX(0,MIN(1,'У2 Ввод'!$E$37-NETWORKDAYS('У2 Ввод'!$D$37,$B30)+1))/Настройки!$E$8*100)</f>
        <v>0</v>
      </c>
      <c r="AG30" s="67" t="n">
        <f aca="false">IF(OR($D30=1,MONTH($B30)&lt;&gt;MONTH(StartDate),'У2 Ввод'!$D$38="",'У2 Ввод'!$E$38="",'У2 Ввод'!$D$38&gt;$B30),0,MAX(0,MIN(1,'У2 Ввод'!$E$38-NETWORKDAYS('У2 Ввод'!$D$38,$B30)+1))/Настройки!$E$8*100)</f>
        <v>0</v>
      </c>
      <c r="AH30" s="67" t="n">
        <f aca="false">IF(OR($D30=1,MONTH($B30)&lt;&gt;MONTH(StartDate),'У2 Ввод'!$D$39="",'У2 Ввод'!$E$39="",'У2 Ввод'!$D$39&gt;$B30),0,MAX(0,MIN(1,'У2 Ввод'!$E$39-NETWORKDAYS('У2 Ввод'!$D$39,$B30)+1))/Настройки!$E$8*100)</f>
        <v>0</v>
      </c>
      <c r="AI30" s="67" t="n">
        <f aca="false">IF(OR($D30=1,MONTH($B30)&lt;&gt;MONTH(StartDate),'У2 Ввод'!$D$40="",'У2 Ввод'!$E$40="",'У2 Ввод'!$D$40&gt;$B30),0,MAX(0,MIN(1,'У2 Ввод'!$E$40-NETWORKDAYS('У2 Ввод'!$D$40,$B30)+1))/Настройки!$E$8*100)</f>
        <v>0</v>
      </c>
      <c r="AJ30" s="67" t="n">
        <f aca="false">IF(OR($D30=1,MONTH($B30)&lt;&gt;MONTH(StartDate),'У2 Ввод'!$D$41="",'У2 Ввод'!$E$41="",'У2 Ввод'!$D$41&gt;$B30),0,MAX(0,MIN(1,'У2 Ввод'!$E$41-NETWORKDAYS('У2 Ввод'!$D$41,$B30)+1))/Настройки!$E$8*100)</f>
        <v>0</v>
      </c>
      <c r="AK30" s="67" t="n">
        <f aca="false">IF(OR($D30=1,MONTH($B30)&lt;&gt;MONTH(StartDate),'У2 Ввод'!$D$42="",'У2 Ввод'!$E$42="",'У2 Ввод'!$D$42&gt;$B30),0,MAX(0,MIN(1,'У2 Ввод'!$E$42-NETWORKDAYS('У2 Ввод'!$D$42,$B30)+1))/Настройки!$E$8*100)</f>
        <v>0</v>
      </c>
      <c r="AL30" s="67" t="n">
        <f aca="false">IF(OR($D30=1,MONTH($B30)&lt;&gt;MONTH(StartDate),'У2 Ввод'!$D$43="",'У2 Ввод'!$E$43="",'У2 Ввод'!$D$43&gt;$B30),0,MAX(0,MIN(1,'У2 Ввод'!$E$43-NETWORKDAYS('У2 Ввод'!$D$43,$B30)+1))/Настройки!$E$8*100)</f>
        <v>0</v>
      </c>
      <c r="AM30" s="67" t="n">
        <f aca="false">IF(OR($D30=1,MONTH($B30)&lt;&gt;MONTH(StartDate),'У2 Ввод'!$D$44="",'У2 Ввод'!$E$44="",'У2 Ввод'!$D$44&gt;$B30),0,MAX(0,MIN(1,'У2 Ввод'!$E$44-NETWORKDAYS('У2 Ввод'!$D$44,$B30)+1))/Настройки!$E$8*100)</f>
        <v>0</v>
      </c>
      <c r="AN30" s="67" t="n">
        <f aca="false">IF(OR($D30=1,MONTH($B30)&lt;&gt;MONTH(StartDate),'У2 Ввод'!$D$45="",'У2 Ввод'!$E$45="",'У2 Ввод'!$D$45&gt;$B30),0,MAX(0,MIN(1,'У2 Ввод'!$E$45-NETWORKDAYS('У2 Ввод'!$D$45,$B30)+1))/Настройки!$E$8*100)</f>
        <v>0</v>
      </c>
      <c r="AO30" s="67" t="n">
        <f aca="false">IF(OR($D30=1,MONTH($B30)&lt;&gt;MONTH(StartDate),'У2 Ввод'!$D$46="",'У2 Ввод'!$E$46="",'У2 Ввод'!$D$46&gt;$B30),0,MAX(0,MIN(1,'У2 Ввод'!$E$46-NETWORKDAYS('У2 Ввод'!$D$46,$B30)+1))/Настройки!$E$8*100)</f>
        <v>0</v>
      </c>
      <c r="AP30" s="67" t="n">
        <f aca="false">IF(OR($D30=1,MONTH($B30)&lt;&gt;MONTH(StartDate),'У2 Ввод'!$D$47="",'У2 Ввод'!$E$47="",'У2 Ввод'!$D$47&gt;$B30),0,MAX(0,MIN(1,'У2 Ввод'!$E$47-NETWORKDAYS('У2 Ввод'!$D$47,$B30)+1))/Настройки!$E$8*100)</f>
        <v>0</v>
      </c>
      <c r="AQ30" s="67" t="n">
        <f aca="false">IF(OR($D30=1,MONTH($B30)&lt;&gt;MONTH(StartDate),'У2 Ввод'!$D$48="",'У2 Ввод'!$E$48="",'У2 Ввод'!$D$48&gt;$B30),0,MAX(0,MIN(1,'У2 Ввод'!$E$48-NETWORKDAYS('У2 Ввод'!$D$48,$B30)+1))/Настройки!$E$8*100)</f>
        <v>0</v>
      </c>
      <c r="AR30" s="67" t="n">
        <f aca="false">IF(OR($D30=1,MONTH($B30)&lt;&gt;MONTH(StartDate),'У2 Ввод'!$D$49="",'У2 Ввод'!$E$49="",'У2 Ввод'!$D$49&gt;$B30),0,MAX(0,MIN(1,'У2 Ввод'!$E$49-NETWORKDAYS('У2 Ввод'!$D$49,$B30)+1))/Настройки!$E$8*100)</f>
        <v>0</v>
      </c>
      <c r="AS30" s="67" t="n">
        <f aca="false">IF(OR($D30=1,MONTH($B30)&lt;&gt;MONTH(StartDate),'У2 Ввод'!$D$50="",'У2 Ввод'!$E$50="",'У2 Ввод'!$D$50&gt;$B30),0,MAX(0,MIN(1,'У2 Ввод'!$E$50-NETWORKDAYS('У2 Ввод'!$D$50,$B30)+1))/Настройки!$E$8*100)</f>
        <v>0</v>
      </c>
      <c r="AT30" s="67" t="n">
        <f aca="false">IF(OR($D30=1,MONTH($B30)&lt;&gt;MONTH(StartDate),'У2 Ввод'!$D$51="",'У2 Ввод'!$E$51="",'У2 Ввод'!$D$51&gt;$B30),0,MAX(0,MIN(1,'У2 Ввод'!$E$51-NETWORKDAYS('У2 Ввод'!$D$51,$B30)+1))/Настройки!$E$8*100)</f>
        <v>0</v>
      </c>
      <c r="AU30" s="67" t="n">
        <f aca="false">IF(OR($D30=1,MONTH($B30)&lt;&gt;MONTH(StartDate),'У2 Ввод'!$D$52="",'У2 Ввод'!$E$52="",'У2 Ввод'!$D$52&gt;$B30),0,MAX(0,MIN(1,'У2 Ввод'!$E$52-NETWORKDAYS('У2 Ввод'!$D$52,$B30)+1))/Настройки!$E$8*100)</f>
        <v>0</v>
      </c>
      <c r="AV30" s="67" t="n">
        <f aca="false">IF(OR($D30=1,MONTH($B30)&lt;&gt;MONTH(StartDate),'У2 Ввод'!$D$53="",'У2 Ввод'!$E$53="",'У2 Ввод'!$D$53&gt;$B30),0,MAX(0,MIN(1,'У2 Ввод'!$E$53-NETWORKDAYS('У2 Ввод'!$D$53,$B30)+1))/Настройки!$E$8*100)</f>
        <v>0</v>
      </c>
      <c r="AW30" s="67" t="n">
        <f aca="false">IF(OR($D30=1,MONTH($B30)&lt;&gt;MONTH(StartDate),'У2 Ввод'!$D$54="",'У2 Ввод'!$E$54="",'У2 Ввод'!$D$54&gt;$B30),0,MAX(0,MIN(1,'У2 Ввод'!$E$54-NETWORKDAYS('У2 Ввод'!$D$54,$B30)+1))/Настройки!$E$8*100)</f>
        <v>0</v>
      </c>
      <c r="AX30" s="67" t="n">
        <f aca="false">IF(OR($D30=1,MONTH($B30)&lt;&gt;MONTH(StartDate),'У2 Ввод'!$D$55="",'У2 Ввод'!$E$55="",'У2 Ввод'!$D$55&gt;$B30),0,MAX(0,MIN(1,'У2 Ввод'!$E$55-NETWORKDAYS('У2 Ввод'!$D$55,$B30)+1))/Настройки!$E$8*100)</f>
        <v>0</v>
      </c>
      <c r="AY30" s="67" t="n">
        <f aca="false">IF(OR($D30=1,MONTH($B30)&lt;&gt;MONTH(StartDate),'У2 Ввод'!$D$56="",'У2 Ввод'!$E$56="",'У2 Ввод'!$D$56&gt;$B30),0,MAX(0,MIN(1,'У2 Ввод'!$E$56-NETWORKDAYS('У2 Ввод'!$D$56,$B30)+1))/Настройки!$E$8*100)</f>
        <v>0</v>
      </c>
      <c r="AZ30" s="67" t="n">
        <f aca="false">IF(OR($D30=1,MONTH($B30)&lt;&gt;MONTH(StartDate),'У2 Ввод'!$D$57="",'У2 Ввод'!$E$57="",'У2 Ввод'!$D$57&gt;$B30),0,MAX(0,MIN(1,'У2 Ввод'!$E$57-NETWORKDAYS('У2 Ввод'!$D$57,$B30)+1))/Настройки!$E$8*100)</f>
        <v>0</v>
      </c>
      <c r="BA30" s="67" t="n">
        <f aca="false">IF(OR($D30=1,MONTH($B30)&lt;&gt;MONTH(StartDate),'У2 Ввод'!$D$58="",'У2 Ввод'!$E$58="",'У2 Ввод'!$D$58&gt;$B30),0,MAX(0,MIN(1,'У2 Ввод'!$E$58-NETWORKDAYS('У2 Ввод'!$D$58,$B30)+1))/Настройки!$E$8*100)</f>
        <v>0</v>
      </c>
      <c r="BB30" s="67" t="n">
        <f aca="false">IF(OR($D30=1,MONTH($B30)&lt;&gt;MONTH(StartDate),'У2 Ввод'!$D$59="",'У2 Ввод'!$E$59="",'У2 Ввод'!$D$59&gt;$B30),0,MAX(0,MIN(1,'У2 Ввод'!$E$59-NETWORKDAYS('У2 Ввод'!$D$59,$B30)+1))/Настройки!$E$8*100)</f>
        <v>0</v>
      </c>
      <c r="BC30" s="67" t="n">
        <f aca="false">IF(OR($D30=1,MONTH($B30)&lt;&gt;MONTH(StartDate),'У2 Ввод'!$D$60="",'У2 Ввод'!$E$60="",'У2 Ввод'!$D$60&gt;$B30),0,MAX(0,MIN(1,'У2 Ввод'!$E$60-NETWORKDAYS('У2 Ввод'!$D$60,$B30)+1))/Настройки!$E$8*100)</f>
        <v>0</v>
      </c>
      <c r="BD30" s="67" t="n">
        <f aca="false">IF(OR($D30=1,MONTH($B30)&lt;&gt;MONTH(StartDate),'У2 Ввод'!$D$61="",'У2 Ввод'!$E$61="",'У2 Ввод'!$D$61&gt;$B30),0,MAX(0,MIN(1,'У2 Ввод'!$E$61-NETWORKDAYS('У2 Ввод'!$D$61,$B30)+1))/Настройки!$E$8*100)</f>
        <v>0</v>
      </c>
      <c r="BE30" s="67" t="n">
        <f aca="false">IF(OR($D30=1,MONTH($B30)&lt;&gt;MONTH(StartDate),'У2 Ввод'!$D$62="",'У2 Ввод'!$E$62="",'У2 Ввод'!$D$62&gt;$B30),0,MAX(0,MIN(1,'У2 Ввод'!$E$62-NETWORKDAYS('У2 Ввод'!$D$62,$B30)+1))/Настройки!$E$8*100)</f>
        <v>0</v>
      </c>
      <c r="BF30" s="67" t="n">
        <f aca="false">IF(OR($D30=1,MONTH($B30)&lt;&gt;MONTH(StartDate),'У2 Ввод'!$D$63="",'У2 Ввод'!$E$63="",'У2 Ввод'!$D$63&gt;$B30),0,MAX(0,MIN(1,'У2 Ввод'!$E$63-NETWORKDAYS('У2 Ввод'!$D$63,$B30)+1))/Настройки!$E$8*100)</f>
        <v>0</v>
      </c>
      <c r="BG30" s="67" t="n">
        <f aca="false">IF(OR($D30=1,MONTH($B30)&lt;&gt;MONTH(StartDate),'У2 Ввод'!$D$64="",'У2 Ввод'!$E$64="",'У2 Ввод'!$D$64&gt;$B30),0,MAX(0,MIN(1,'У2 Ввод'!$E$64-NETWORKDAYS('У2 Ввод'!$D$64,$B30)+1))/Настройки!$E$8*100)</f>
        <v>0</v>
      </c>
      <c r="BH30" s="67" t="n">
        <f aca="false">IF(OR($D30=1,MONTH($B30)&lt;&gt;MONTH(StartDate),'У2 Ввод'!$D$65="",'У2 Ввод'!$E$65="",'У2 Ввод'!$D$65&gt;$B30),0,MAX(0,MIN(1,'У2 Ввод'!$E$65-NETWORKDAYS('У2 Ввод'!$D$65,$B30)+1))/Настройки!$E$8*100)</f>
        <v>0</v>
      </c>
      <c r="BI30" s="67" t="n">
        <f aca="false">IF(OR($D30=1,MONTH($B30)&lt;&gt;MONTH(StartDate),'У2 Ввод'!$D$66="",'У2 Ввод'!$E$66="",'У2 Ввод'!$D$66&gt;$B30),0,MAX(0,MIN(1,'У2 Ввод'!$E$66-NETWORKDAYS('У2 Ввод'!$D$66,$B30)+1))/Настройки!$E$8*100)</f>
        <v>0</v>
      </c>
      <c r="BJ30" s="67" t="n">
        <f aca="false">IF(OR($D30=1,MONTH($B30)&lt;&gt;MONTH(StartDate),'У2 Ввод'!$D$67="",'У2 Ввод'!$E$67="",'У2 Ввод'!$D$67&gt;$B30),0,MAX(0,MIN(1,'У2 Ввод'!$E$67-NETWORKDAYS('У2 Ввод'!$D$67,$B30)+1))/Настройки!$E$8*100)</f>
        <v>0</v>
      </c>
      <c r="BK30" s="67" t="n">
        <f aca="false">IF(OR($D30=1,MONTH($B30)&lt;&gt;MONTH(StartDate),'У2 Ввод'!$D$68="",'У2 Ввод'!$E$68="",'У2 Ввод'!$D$68&gt;$B30),0,MAX(0,MIN(1,'У2 Ввод'!$E$68-NETWORKDAYS('У2 Ввод'!$D$68,$B30)+1))/Настройки!$E$8*100)</f>
        <v>0</v>
      </c>
      <c r="BL30" s="67" t="n">
        <f aca="false">IF(OR($D30=1,MONTH($B30)&lt;&gt;MONTH(StartDate),'У2 Ввод'!$D$69="",'У2 Ввод'!$E$69="",'У2 Ввод'!$D$69&gt;$B30),0,MAX(0,MIN(1,'У2 Ввод'!$E$69-NETWORKDAYS('У2 Ввод'!$D$69,$B30)+1))/Настройки!$E$8*100)</f>
        <v>0</v>
      </c>
      <c r="BM30" s="67" t="n">
        <f aca="false">IF(OR($D30=1,MONTH($B30)&lt;&gt;MONTH(StartDate),'У2 Ввод'!$D$70="",'У2 Ввод'!$E$70="",'У2 Ввод'!$D$70&gt;$B30),0,MAX(0,MIN(1,'У2 Ввод'!$E$70-NETWORKDAYS('У2 Ввод'!$D$70,$B30)+1))/Настройки!$E$8*100)</f>
        <v>0</v>
      </c>
      <c r="BN30" s="67" t="n">
        <f aca="false">IF(OR($D30=1,MONTH($B30)&lt;&gt;MONTH(StartDate),'У2 Ввод'!$D$71="",'У2 Ввод'!$E$71="",'У2 Ввод'!$D$71&gt;$B30),0,MAX(0,MIN(1,'У2 Ввод'!$E$71-NETWORKDAYS('У2 Ввод'!$D$71,$B30)+1))/Настройки!$E$8*100)</f>
        <v>0</v>
      </c>
      <c r="BO30" s="67" t="n">
        <f aca="false">IF(OR($D30=1,MONTH($B30)&lt;&gt;MONTH(StartDate),'У2 Ввод'!$D$72="",'У2 Ввод'!$E$72="",'У2 Ввод'!$D$72&gt;$B30),0,MAX(0,MIN(1,'У2 Ввод'!$E$72-NETWORKDAYS('У2 Ввод'!$D$72,$B30)+1))/Настройки!$E$8*100)</f>
        <v>0</v>
      </c>
      <c r="BP30" s="67" t="n">
        <f aca="false">IF(OR($D30=1,MONTH($B30)&lt;&gt;MONTH(StartDate),'У2 Ввод'!$D$73="",'У2 Ввод'!$E$73="",'У2 Ввод'!$D$73&gt;$B30),0,MAX(0,MIN(1,'У2 Ввод'!$E$73-NETWORKDAYS('У2 Ввод'!$D$73,$B30)+1))/Настройки!$E$8*100)</f>
        <v>0</v>
      </c>
      <c r="BQ30" s="67" t="n">
        <f aca="false">IF(OR($D30=1,MONTH($B30)&lt;&gt;MONTH(StartDate),'У2 Ввод'!$D$74="",'У2 Ввод'!$E$74="",'У2 Ввод'!$D$74&gt;$B30),0,MAX(0,MIN(1,'У2 Ввод'!$E$74-NETWORKDAYS('У2 Ввод'!$D$74,$B30)+1))/Настройки!$E$8*100)</f>
        <v>0</v>
      </c>
      <c r="BR30" s="67" t="n">
        <f aca="false">IF(OR($D30=1,MONTH($B30)&lt;&gt;MONTH(StartDate),'У2 Ввод'!$D$75="",'У2 Ввод'!$E$75="",'У2 Ввод'!$D$75&gt;$B30),0,MAX(0,MIN(1,'У2 Ввод'!$E$75-NETWORKDAYS('У2 Ввод'!$D$75,$B30)+1))/Настройки!$E$8*100)</f>
        <v>0</v>
      </c>
      <c r="BS30" s="67" t="n">
        <f aca="false">IF(OR($D30=1,MONTH($B30)&lt;&gt;MONTH(StartDate),'У2 Ввод'!$D$76="",'У2 Ввод'!$E$76="",'У2 Ввод'!$D$76&gt;$B30),0,MAX(0,MIN(1,'У2 Ввод'!$E$76-NETWORKDAYS('У2 Ввод'!$D$76,$B30)+1))/Настройки!$E$8*100)</f>
        <v>0</v>
      </c>
      <c r="BT30" s="67" t="n">
        <f aca="false">IF(OR($D30=1,MONTH($B30)&lt;&gt;MONTH(StartDate),'У2 Ввод'!$D$77="",'У2 Ввод'!$E$77="",'У2 Ввод'!$D$77&gt;$B30),0,MAX(0,MIN(1,'У2 Ввод'!$E$77-NETWORKDAYS('У2 Ввод'!$D$77,$B30)+1))/Настройки!$E$8*100)</f>
        <v>0</v>
      </c>
      <c r="BU30" s="67" t="n">
        <f aca="false">IF(OR($D30=1,MONTH($B30)&lt;&gt;MONTH(StartDate),'У2 Ввод'!$D$78="",'У2 Ввод'!$E$78="",'У2 Ввод'!$D$78&gt;$B30),0,MAX(0,MIN(1,'У2 Ввод'!$E$78-NETWORKDAYS('У2 Ввод'!$D$78,$B30)+1))/Настройки!$E$8*100)</f>
        <v>0</v>
      </c>
      <c r="BV30" s="67" t="n">
        <f aca="false">IF(OR($D30=1,MONTH($B30)&lt;&gt;MONTH(StartDate),'У2 Ввод'!$D$79="",'У2 Ввод'!$E$79="",'У2 Ввод'!$D$79&gt;$B30),0,MAX(0,MIN(1,'У2 Ввод'!$E$79-NETWORKDAYS('У2 Ввод'!$D$79,$B30)+1))/Настройки!$E$8*100)</f>
        <v>0</v>
      </c>
      <c r="BW30" s="67" t="n">
        <f aca="false">IF(OR($D30=1,MONTH($B30)&lt;&gt;MONTH(StartDate),'У2 Ввод'!$D$80="",'У2 Ввод'!$E$80="",'У2 Ввод'!$D$80&gt;$B30),0,MAX(0,MIN(1,'У2 Ввод'!$E$80-NETWORKDAYS('У2 Ввод'!$D$80,$B30)+1))/Настройки!$E$8*100)</f>
        <v>0</v>
      </c>
      <c r="BX30" s="67" t="n">
        <f aca="false">IF(OR($D30=1,MONTH($B30)&lt;&gt;MONTH(StartDate),'У2 Ввод'!$D$81="",'У2 Ввод'!$E$81="",'У2 Ввод'!$D$81&gt;$B30),0,MAX(0,MIN(1,'У2 Ввод'!$E$81-NETWORKDAYS('У2 Ввод'!$D$81,$B30)+1))/Настройки!$E$8*100)</f>
        <v>0</v>
      </c>
      <c r="BY30" s="67" t="n">
        <f aca="false">IF(OR($D30=1,MONTH($B30)&lt;&gt;MONTH(StartDate),'У2 Ввод'!$D$82="",'У2 Ввод'!$E$82="",'У2 Ввод'!$D$82&gt;$B30),0,MAX(0,MIN(1,'У2 Ввод'!$E$82-NETWORKDAYS('У2 Ввод'!$D$82,$B30)+1))/Настройки!$E$8*100)</f>
        <v>0</v>
      </c>
      <c r="BZ30" s="67" t="n">
        <f aca="false">IF(OR($D30=1,MONTH($B30)&lt;&gt;MONTH(StartDate),'У2 Ввод'!$D$83="",'У2 Ввод'!$E$83="",'У2 Ввод'!$D$83&gt;$B30),0,MAX(0,MIN(1,'У2 Ввод'!$E$83-NETWORKDAYS('У2 Ввод'!$D$83,$B30)+1))/Настройки!$E$8*100)</f>
        <v>0</v>
      </c>
      <c r="CA30" s="67" t="n">
        <f aca="false">IF(OR($D30=1,MONTH($B30)&lt;&gt;MONTH(StartDate),'У2 Ввод'!$D$84="",'У2 Ввод'!$E$84="",'У2 Ввод'!$D$84&gt;$B30),0,MAX(0,MIN(1,'У2 Ввод'!$E$84-NETWORKDAYS('У2 Ввод'!$D$84,$B30)+1))/Настройки!$E$8*100)</f>
        <v>0</v>
      </c>
      <c r="CB30" s="67" t="n">
        <f aca="false">IF(OR($D30=1,MONTH($B30)&lt;&gt;MONTH(StartDate),'У2 Ввод'!$D$85="",'У2 Ввод'!$E$85="",'У2 Ввод'!$D$85&gt;$B30),0,MAX(0,MIN(1,'У2 Ввод'!$E$85-NETWORKDAYS('У2 Ввод'!$D$85,$B30)+1))/Настройки!$E$8*100)</f>
        <v>0</v>
      </c>
      <c r="CC30" s="67" t="n">
        <f aca="false">IF(OR($D30=1,MONTH($B30)&lt;&gt;MONTH(StartDate),'У2 Ввод'!$D$86="",'У2 Ввод'!$E$86="",'У2 Ввод'!$D$86&gt;$B30),0,MAX(0,MIN(1,'У2 Ввод'!$E$86-NETWORKDAYS('У2 Ввод'!$D$86,$B30)+1))/Настройки!$E$8*100)</f>
        <v>0</v>
      </c>
      <c r="CD30" s="67" t="n">
        <f aca="false">IF(OR($D30=1,MONTH($B30)&lt;&gt;MONTH(StartDate),'У2 Ввод'!$D$87="",'У2 Ввод'!$E$87="",'У2 Ввод'!$D$87&gt;$B30),0,MAX(0,MIN(1,'У2 Ввод'!$E$87-NETWORKDAYS('У2 Ввод'!$D$87,$B30)+1))/Настройки!$E$8*100)</f>
        <v>0</v>
      </c>
      <c r="CE30" s="67" t="n">
        <f aca="false">IF(OR($D30=1,MONTH($B30)&lt;&gt;MONTH(StartDate),'У2 Ввод'!$D$88="",'У2 Ввод'!$E$88="",'У2 Ввод'!$D$88&gt;$B30),0,MAX(0,MIN(1,'У2 Ввод'!$E$88-NETWORKDAYS('У2 Ввод'!$D$88,$B30)+1))/Настройки!$E$8*100)</f>
        <v>0</v>
      </c>
      <c r="CF30" s="67" t="n">
        <f aca="false">IF(OR($D30=1,MONTH($B30)&lt;&gt;MONTH(StartDate),'У2 Ввод'!$D$89="",'У2 Ввод'!$E$89="",'У2 Ввод'!$D$89&gt;$B30),0,MAX(0,MIN(1,'У2 Ввод'!$E$89-NETWORKDAYS('У2 Ввод'!$D$89,$B30)+1))/Настройки!$E$8*100)</f>
        <v>0</v>
      </c>
      <c r="CG30" s="67" t="n">
        <f aca="false">IF(OR($D30=1,MONTH($B30)&lt;&gt;MONTH(StartDate),'У2 Ввод'!$D$90="",'У2 Ввод'!$E$90="",'У2 Ввод'!$D$90&gt;$B30),0,MAX(0,MIN(1,'У2 Ввод'!$E$90-NETWORKDAYS('У2 Ввод'!$D$90,$B30)+1))/Настройки!$E$8*100)</f>
        <v>0</v>
      </c>
      <c r="CH30" s="67" t="n">
        <f aca="false">IF(OR($D30=1,MONTH($B30)&lt;&gt;MONTH(StartDate),'У2 Ввод'!$D$91="",'У2 Ввод'!$E$91="",'У2 Ввод'!$D$91&gt;$B30),0,MAX(0,MIN(1,'У2 Ввод'!$E$91-NETWORKDAYS('У2 Ввод'!$D$91,$B30)+1))/Настройки!$E$8*100)</f>
        <v>0</v>
      </c>
      <c r="CI30" s="67" t="n">
        <f aca="false">IF(OR($D30=1,MONTH($B30)&lt;&gt;MONTH(StartDate),'У2 Ввод'!$D$92="",'У2 Ввод'!$E$92="",'У2 Ввод'!$D$92&gt;$B30),0,MAX(0,MIN(1,'У2 Ввод'!$E$92-NETWORKDAYS('У2 Ввод'!$D$92,$B30)+1))/Настройки!$E$8*100)</f>
        <v>0</v>
      </c>
      <c r="CJ30" s="67" t="n">
        <f aca="false">IF(OR($D30=1,MONTH($B30)&lt;&gt;MONTH(StartDate),'У2 Ввод'!$D$93="",'У2 Ввод'!$E$93="",'У2 Ввод'!$D$93&gt;$B30),0,MAX(0,MIN(1,'У2 Ввод'!$E$93-NETWORKDAYS('У2 Ввод'!$D$93,$B30)+1))/Настройки!$E$8*100)</f>
        <v>0</v>
      </c>
      <c r="CK30" s="67" t="n">
        <f aca="false">IF(OR($D30=1,MONTH($B30)&lt;&gt;MONTH(StartDate),'У2 Ввод'!$D$94="",'У2 Ввод'!$E$94="",'У2 Ввод'!$D$94&gt;$B30),0,MAX(0,MIN(1,'У2 Ввод'!$E$94-NETWORKDAYS('У2 Ввод'!$D$94,$B30)+1))/Настройки!$E$8*100)</f>
        <v>0</v>
      </c>
      <c r="CL30" s="67" t="n">
        <f aca="false">IF(OR($D30=1,MONTH($B30)&lt;&gt;MONTH(StartDate),'У2 Ввод'!$D$95="",'У2 Ввод'!$E$95="",'У2 Ввод'!$D$95&gt;$B30),0,MAX(0,MIN(1,'У2 Ввод'!$E$95-NETWORKDAYS('У2 Ввод'!$D$95,$B30)+1))/Настройки!$E$8*100)</f>
        <v>0</v>
      </c>
      <c r="CM30" s="67" t="n">
        <f aca="false">IF(OR($D30=1,MONTH($B30)&lt;&gt;MONTH(StartDate),'У2 Ввод'!$D$96="",'У2 Ввод'!$E$96="",'У2 Ввод'!$D$96&gt;$B30),0,MAX(0,MIN(1,'У2 Ввод'!$E$96-NETWORKDAYS('У2 Ввод'!$D$96,$B30)+1))/Настройки!$E$8*100)</f>
        <v>0</v>
      </c>
      <c r="CN30" s="67" t="n">
        <f aca="false">IF(OR($D30=1,MONTH($B30)&lt;&gt;MONTH(StartDate),'У2 Ввод'!$D$97="",'У2 Ввод'!$E$97="",'У2 Ввод'!$D$97&gt;$B30),0,MAX(0,MIN(1,'У2 Ввод'!$E$97-NETWORKDAYS('У2 Ввод'!$D$97,$B30)+1))/Настройки!$E$8*100)</f>
        <v>0</v>
      </c>
      <c r="CO30" s="67" t="n">
        <f aca="false">IF(OR($D30=1,MONTH($B30)&lt;&gt;MONTH(StartDate),'У2 Ввод'!$D$98="",'У2 Ввод'!$E$98="",'У2 Ввод'!$D$98&gt;$B30),0,MAX(0,MIN(1,'У2 Ввод'!$E$98-NETWORKDAYS('У2 Ввод'!$D$98,$B30)+1))/Настройки!$E$8*100)</f>
        <v>0</v>
      </c>
      <c r="CP30" s="67" t="n">
        <f aca="false">IF(OR($D30=1,MONTH($B30)&lt;&gt;MONTH(StartDate),'У2 Ввод'!$D$99="",'У2 Ввод'!$E$99="",'У2 Ввод'!$D$99&gt;$B30),0,MAX(0,MIN(1,'У2 Ввод'!$E$99-NETWORKDAYS('У2 Ввод'!$D$99,$B30)+1))/Настройки!$E$8*100)</f>
        <v>0</v>
      </c>
      <c r="CQ30" s="67" t="n">
        <f aca="false">IF(OR($D30=1,MONTH($B30)&lt;&gt;MONTH(StartDate),'У2 Ввод'!$D$100="",'У2 Ввод'!$E$100="",'У2 Ввод'!$D$100&gt;$B30),0,MAX(0,MIN(1,'У2 Ввод'!$E$100-NETWORKDAYS('У2 Ввод'!$D$100,$B30)+1))/Настройки!$E$8*100)</f>
        <v>0</v>
      </c>
      <c r="CR30" s="67" t="n">
        <f aca="false">IF(OR($D30=1,MONTH($B30)&lt;&gt;MONTH(StartDate),'У2 Ввод'!$D$101="",'У2 Ввод'!$E$101="",'У2 Ввод'!$D$101&gt;$B30),0,MAX(0,MIN(1,'У2 Ввод'!$E$101-NETWORKDAYS('У2 Ввод'!$D$101,$B30)+1))/Настройки!$E$8*100)</f>
        <v>0</v>
      </c>
      <c r="CS30" s="67" t="n">
        <f aca="false">IF(OR($D30=1,MONTH($B30)&lt;&gt;MONTH(StartDate),'У2 Ввод'!$D$102="",'У2 Ввод'!$E$102="",'У2 Ввод'!$D$102&gt;$B30),0,MAX(0,MIN(1,'У2 Ввод'!$E$102-NETWORKDAYS('У2 Ввод'!$D$102,$B30)+1))/Настройки!$E$8*100)</f>
        <v>0</v>
      </c>
      <c r="CT30" s="67" t="n">
        <f aca="false">IF(OR($D30=1,MONTH($B30)&lt;&gt;MONTH(StartDate),'У2 Ввод'!$D$103="",'У2 Ввод'!$E$103="",'У2 Ввод'!$D$103&gt;$B30),0,MAX(0,MIN(1,'У2 Ввод'!$E$103-NETWORKDAYS('У2 Ввод'!$D$103,$B30)+1))/Настройки!$E$8*100)</f>
        <v>0</v>
      </c>
      <c r="CU30" s="67" t="n">
        <f aca="false">IF(OR($D30=1,MONTH($B30)&lt;&gt;MONTH(StartDate),'У2 Ввод'!$D$104="",'У2 Ввод'!$E$104="",'У2 Ввод'!$D$104&gt;$B30),0,MAX(0,MIN(1,'У2 Ввод'!$E$104-NETWORKDAYS('У2 Ввод'!$D$104,$B30)+1))/Настройки!$E$8*100)</f>
        <v>0</v>
      </c>
      <c r="CV30" s="67" t="n">
        <f aca="false">IF(OR($D30=1,MONTH($B30)&lt;&gt;MONTH(StartDate),'У2 Ввод'!$D$105="",'У2 Ввод'!$E$105="",'У2 Ввод'!$D$105&gt;$B30),0,MAX(0,MIN(1,'У2 Ввод'!$E$105-NETWORKDAYS('У2 Ввод'!$D$105,$B30)+1))/Настройки!$E$8*100)</f>
        <v>0</v>
      </c>
      <c r="CW30" s="67" t="n">
        <f aca="false">IF(OR($D30=1,MONTH($B30)&lt;&gt;MONTH(StartDate),'У2 Ввод'!$D$106="",'У2 Ввод'!$E$106="",'У2 Ввод'!$D$106&gt;$B30),0,MAX(0,MIN(1,'У2 Ввод'!$E$106-NETWORKDAYS('У2 Ввод'!$D$106,$B30)+1))/Настройки!$E$8*100)</f>
        <v>0</v>
      </c>
      <c r="CX30" s="67" t="n">
        <f aca="false">IF(OR($D30=1,MONTH($B30)&lt;&gt;MONTH(StartDate),'У2 Ввод'!$D$107="",'У2 Ввод'!$E$107="",'У2 Ввод'!$D$107&gt;$B30),0,MAX(0,MIN(1,'У2 Ввод'!$E$107-NETWORKDAYS('У2 Ввод'!$D$107,$B30)+1))/Настройки!$E$8*100)</f>
        <v>0</v>
      </c>
      <c r="CY30" s="67" t="n">
        <f aca="false">IF(OR($D30=1,MONTH($B30)&lt;&gt;MONTH(StartDate),'У2 Ввод'!$D$108="",'У2 Ввод'!$E$108="",'У2 Ввод'!$D$108&gt;$B30),0,MAX(0,MIN(1,'У2 Ввод'!$E$108-NETWORKDAYS('У2 Ввод'!$D$108,$B30)+1))/Настройки!$E$8*100)</f>
        <v>0</v>
      </c>
      <c r="CZ30" s="67" t="n">
        <f aca="false">IF(OR($D30=1,MONTH($B30)&lt;&gt;MONTH(StartDate),'У2 Ввод'!$D$109="",'У2 Ввод'!$E$109="",'У2 Ввод'!$D$109&gt;$B30),0,MAX(0,MIN(1,'У2 Ввод'!$E$109-NETWORKDAYS('У2 Ввод'!$D$109,$B30)+1))/Настройки!$E$8*100)</f>
        <v>0</v>
      </c>
      <c r="DA30" s="67" t="n">
        <f aca="false">IF(OR($D30=1,MONTH($B30)&lt;&gt;MONTH(StartDate),'У2 Ввод'!$D$110="",'У2 Ввод'!$E$110="",'У2 Ввод'!$D$110&gt;$B30),0,MAX(0,MIN(1,'У2 Ввод'!$E$110-NETWORKDAYS('У2 Ввод'!$D$110,$B30)+1))/Настройки!$E$8*100)</f>
        <v>0</v>
      </c>
      <c r="DB30" s="67" t="n">
        <f aca="false">IF(OR($D30=1,MONTH($B30)&lt;&gt;MONTH(StartDate),'У2 Ввод'!$D$111="",'У2 Ввод'!$E$111="",'У2 Ввод'!$D$111&gt;$B30),0,MAX(0,MIN(1,'У2 Ввод'!$E$111-NETWORKDAYS('У2 Ввод'!$D$111,$B30)+1))/Настройки!$E$8*100)</f>
        <v>0</v>
      </c>
      <c r="DC30" s="67" t="n">
        <f aca="false">IF(OR($D30=1,MONTH($B30)&lt;&gt;MONTH(StartDate),'У2 Ввод'!$D$112="",'У2 Ввод'!$E$112="",'У2 Ввод'!$D$112&gt;$B30),0,MAX(0,MIN(1,'У2 Ввод'!$E$112-NETWORKDAYS('У2 Ввод'!$D$112,$B30)+1))/Настройки!$E$8*100)</f>
        <v>0</v>
      </c>
      <c r="DD30" s="67" t="n">
        <f aca="false">IF(OR($D30=1,MONTH($B30)&lt;&gt;MONTH(StartDate),'У2 Ввод'!$D$113="",'У2 Ввод'!$E$113="",'У2 Ввод'!$D$113&gt;$B30),0,MAX(0,MIN(1,'У2 Ввод'!$E$113-NETWORKDAYS('У2 Ввод'!$D$113,$B30)+1))/Настройки!$E$8*100)</f>
        <v>0</v>
      </c>
      <c r="DE30" s="67" t="n">
        <f aca="false">IF(OR($D30=1,MONTH($B30)&lt;&gt;MONTH(StartDate),'У2 Ввод'!$D$114="",'У2 Ввод'!$E$114="",'У2 Ввод'!$D$114&gt;$B30),0,MAX(0,MIN(1,'У2 Ввод'!$E$114-NETWORKDAYS('У2 Ввод'!$D$114,$B30)+1))/Настройки!$E$8*100)</f>
        <v>0</v>
      </c>
      <c r="DF30" s="67" t="n">
        <f aca="false">IF(OR($D30=1,MONTH($B30)&lt;&gt;MONTH(StartDate),'У2 Ввод'!$D$115="",'У2 Ввод'!$E$115="",'У2 Ввод'!$D$115&gt;$B30),0,MAX(0,MIN(1,'У2 Ввод'!$E$115-NETWORKDAYS('У2 Ввод'!$D$115,$B30)+1))/Настройки!$E$8*100)</f>
        <v>0</v>
      </c>
      <c r="DG30" s="67" t="n">
        <f aca="false">IF(OR($D30=1,MONTH($B30)&lt;&gt;MONTH(StartDate),'У2 Ввод'!$D$116="",'У2 Ввод'!$E$116="",'У2 Ввод'!$D$116&gt;$B30),0,MAX(0,MIN(1,'У2 Ввод'!$E$116-NETWORKDAYS('У2 Ввод'!$D$116,$B30)+1))/Настройки!$E$8*100)</f>
        <v>0</v>
      </c>
      <c r="DH30" s="67" t="n">
        <f aca="false">IF(OR($D30=1,MONTH($B30)&lt;&gt;MONTH(StartDate),'У2 Ввод'!$D$117="",'У2 Ввод'!$E$117="",'У2 Ввод'!$D$117&gt;$B30),0,MAX(0,MIN(1,'У2 Ввод'!$E$117-NETWORKDAYS('У2 Ввод'!$D$117,$B30)+1))/Настройки!$E$8*100)</f>
        <v>0</v>
      </c>
      <c r="DI30" s="67" t="n">
        <f aca="false">IF(OR($D30=1,MONTH($B30)&lt;&gt;MONTH(StartDate),'У2 Ввод'!$D$118="",'У2 Ввод'!$E$118="",'У2 Ввод'!$D$118&gt;$B30),0,MAX(0,MIN(1,'У2 Ввод'!$E$118-NETWORKDAYS('У2 Ввод'!$D$118,$B30)+1))/Настройки!$E$8*100)</f>
        <v>0</v>
      </c>
      <c r="DJ30" s="67" t="n">
        <f aca="false">IF(OR($D30=1,MONTH($B30)&lt;&gt;MONTH(StartDate),'У2 Ввод'!$D$119="",'У2 Ввод'!$E$119="",'У2 Ввод'!$D$119&gt;$B30),0,MAX(0,MIN(1,'У2 Ввод'!$E$119-NETWORKDAYS('У2 Ввод'!$D$119,$B30)+1))/Настройки!$E$8*100)</f>
        <v>0</v>
      </c>
      <c r="DK30" s="67" t="n">
        <f aca="false">IF(OR($D30=1,MONTH($B30)&lt;&gt;MONTH(StartDate),'У2 Ввод'!$D$120="",'У2 Ввод'!$E$120="",'У2 Ввод'!$D$120&gt;$B30),0,MAX(0,MIN(1,'У2 Ввод'!$E$120-NETWORKDAYS('У2 Ввод'!$D$120,$B30)+1))/Настройки!$E$8*100)</f>
        <v>0</v>
      </c>
      <c r="DL30" s="67" t="n">
        <f aca="false">IF(OR($D30=1,MONTH($B30)&lt;&gt;MONTH(StartDate),'У2 Ввод'!$D$121="",'У2 Ввод'!$E$121="",'У2 Ввод'!$D$121&gt;$B30),0,MAX(0,MIN(1,'У2 Ввод'!$E$121-NETWORKDAYS('У2 Ввод'!$D$121,$B30)+1))/Настройки!$E$8*100)</f>
        <v>0</v>
      </c>
      <c r="DM30" s="67" t="n">
        <f aca="false">IF(OR($D30=1,MONTH($B30)&lt;&gt;MONTH(StartDate),'У2 Ввод'!$D$122="",'У2 Ввод'!$E$122="",'У2 Ввод'!$D$122&gt;$B30),0,MAX(0,MIN(1,'У2 Ввод'!$E$122-NETWORKDAYS('У2 Ввод'!$D$122,$B30)+1))/Настройки!$E$8*100)</f>
        <v>0</v>
      </c>
      <c r="DN30" s="67" t="n">
        <f aca="false">IF(OR($D30=1,MONTH($B30)&lt;&gt;MONTH(StartDate),'У2 Ввод'!$D$123="",'У2 Ввод'!$E$123="",'У2 Ввод'!$D$123&gt;$B30),0,MAX(0,MIN(1,'У2 Ввод'!$E$123-NETWORKDAYS('У2 Ввод'!$D$123,$B30)+1))/Настройки!$E$8*100)</f>
        <v>0</v>
      </c>
      <c r="DO30" s="67" t="n">
        <f aca="false">IF(OR($D30=1,MONTH($B30)&lt;&gt;MONTH(StartDate),'У2 Ввод'!$D$124="",'У2 Ввод'!$E$124="",'У2 Ввод'!$D$124&gt;$B30),0,MAX(0,MIN(1,'У2 Ввод'!$E$124-NETWORKDAYS('У2 Ввод'!$D$124,$B30)+1))/Настройки!$E$8*100)</f>
        <v>0</v>
      </c>
      <c r="DP30" s="67" t="n">
        <f aca="false">IF(OR($D30=1,MONTH($B30)&lt;&gt;MONTH(StartDate),'У2 Ввод'!$D$125="",'У2 Ввод'!$E$125="",'У2 Ввод'!$D$125&gt;$B30),0,MAX(0,MIN(1,'У2 Ввод'!$E$125-NETWORKDAYS('У2 Ввод'!$D$125,$B30)+1))/Настройки!$E$8*100)</f>
        <v>0</v>
      </c>
      <c r="DQ30" s="67" t="n">
        <f aca="false">IF(OR($D30=1,MONTH($B30)&lt;&gt;MONTH(StartDate),'У2 Ввод'!$D$126="",'У2 Ввод'!$E$126="",'У2 Ввод'!$D$126&gt;$B30),0,MAX(0,MIN(1,'У2 Ввод'!$E$126-NETWORKDAYS('У2 Ввод'!$D$126,$B30)+1))/Настройки!$E$8*100)</f>
        <v>0</v>
      </c>
      <c r="DR30" s="67" t="n">
        <f aca="false">IF(OR($D30=1,MONTH($B30)&lt;&gt;MONTH(StartDate),'У2 Ввод'!$D$127="",'У2 Ввод'!$E$127="",'У2 Ввод'!$D$127&gt;$B30),0,MAX(0,MIN(1,'У2 Ввод'!$E$127-NETWORKDAYS('У2 Ввод'!$D$127,$B30)+1))/Настройки!$E$8*100)</f>
        <v>0</v>
      </c>
      <c r="DS30" s="67" t="n">
        <f aca="false">IF(OR($D30=1,MONTH($B30)&lt;&gt;MONTH(StartDate),'У2 Ввод'!$D$128="",'У2 Ввод'!$E$128="",'У2 Ввод'!$D$128&gt;$B30),0,MAX(0,MIN(1,'У2 Ввод'!$E$128-NETWORKDAYS('У2 Ввод'!$D$128,$B30)+1))/Настройки!$E$8*100)</f>
        <v>0</v>
      </c>
      <c r="DT30" s="67" t="n">
        <f aca="false">IF(OR($D30=1,MONTH($B30)&lt;&gt;MONTH(StartDate),'У2 Ввод'!$D$129="",'У2 Ввод'!$E$129="",'У2 Ввод'!$D$129&gt;$B30),0,MAX(0,MIN(1,'У2 Ввод'!$E$129-NETWORKDAYS('У2 Ввод'!$D$129,$B30)+1))/Настройки!$E$8*100)</f>
        <v>0</v>
      </c>
      <c r="DU30" s="67" t="n">
        <f aca="false">IF(OR($D30=1,MONTH($B30)&lt;&gt;MONTH(StartDate),'У2 Ввод'!$D$130="",'У2 Ввод'!$E$130="",'У2 Ввод'!$D$130&gt;$B30),0,MAX(0,MIN(1,'У2 Ввод'!$E$130-NETWORKDAYS('У2 Ввод'!$D$130,$B30)+1))/Настройки!$E$8*100)</f>
        <v>0</v>
      </c>
      <c r="DV30" s="67" t="n">
        <f aca="false">IF(OR($D30=1,MONTH($B30)&lt;&gt;MONTH(StartDate),'У2 Ввод'!$D$131="",'У2 Ввод'!$E$131="",'У2 Ввод'!$D$131&gt;$B30),0,MAX(0,MIN(1,'У2 Ввод'!$E$131-NETWORKDAYS('У2 Ввод'!$D$131,$B30)+1))/Настройки!$E$8*100)</f>
        <v>0</v>
      </c>
      <c r="DW30" s="67" t="n">
        <f aca="false">IF(OR($D30=1,MONTH($B30)&lt;&gt;MONTH(StartDate),'У2 Ввод'!$D$132="",'У2 Ввод'!$E$132="",'У2 Ввод'!$D$132&gt;$B30),0,MAX(0,MIN(1,'У2 Ввод'!$E$132-NETWORKDAYS('У2 Ввод'!$D$132,$B30)+1))/Настройки!$E$8*100)</f>
        <v>0</v>
      </c>
      <c r="DX30" s="67" t="n">
        <f aca="false">IF(OR($D30=1,MONTH($B30)&lt;&gt;MONTH(StartDate),'У2 Ввод'!$D$133="",'У2 Ввод'!$E$133="",'У2 Ввод'!$D$133&gt;$B30),0,MAX(0,MIN(1,'У2 Ввод'!$E$133-NETWORKDAYS('У2 Ввод'!$D$133,$B30)+1))/Настройки!$E$8*100)</f>
        <v>0</v>
      </c>
      <c r="DY30" s="67" t="n">
        <f aca="false">IF(OR($D30=1,MONTH($B30)&lt;&gt;MONTH(StartDate),'У2 Ввод'!$D$134="",'У2 Ввод'!$E$134="",'У2 Ввод'!$D$134&gt;$B30),0,MAX(0,MIN(1,'У2 Ввод'!$E$134-NETWORKDAYS('У2 Ввод'!$D$134,$B30)+1))/Настройки!$E$8*100)</f>
        <v>0</v>
      </c>
      <c r="DZ30" s="67" t="n">
        <f aca="false">IF(OR($D30=1,MONTH($B30)&lt;&gt;MONTH(StartDate),'У2 Ввод'!$D$135="",'У2 Ввод'!$E$135="",'У2 Ввод'!$D$135&gt;$B30),0,MAX(0,MIN(1,'У2 Ввод'!$E$135-NETWORKDAYS('У2 Ввод'!$D$135,$B30)+1))/Настройки!$E$8*100)</f>
        <v>0</v>
      </c>
      <c r="EA30" s="67" t="n">
        <f aca="false">IF(OR($D30=1,MONTH($B30)&lt;&gt;MONTH(StartDate),'У2 Ввод'!$D$136="",'У2 Ввод'!$E$136="",'У2 Ввод'!$D$136&gt;$B30),0,MAX(0,MIN(1,'У2 Ввод'!$E$136-NETWORKDAYS('У2 Ввод'!$D$136,$B30)+1))/Настройки!$E$8*100)</f>
        <v>0</v>
      </c>
      <c r="EB30" s="67" t="n">
        <f aca="false">IF(OR($D30=1,MONTH($B30)&lt;&gt;MONTH(StartDate),'У2 Ввод'!$D$137="",'У2 Ввод'!$E$137="",'У2 Ввод'!$D$137&gt;$B30),0,MAX(0,MIN(1,'У2 Ввод'!$E$137-NETWORKDAYS('У2 Ввод'!$D$137,$B30)+1))/Настройки!$E$8*100)</f>
        <v>0</v>
      </c>
      <c r="EC30" s="67" t="n">
        <f aca="false">IF(OR($D30=1,MONTH($B30)&lt;&gt;MONTH(StartDate),'У2 Ввод'!$D$138="",'У2 Ввод'!$E$138="",'У2 Ввод'!$D$138&gt;$B30),0,MAX(0,MIN(1,'У2 Ввод'!$E$138-NETWORKDAYS('У2 Ввод'!$D$138,$B30)+1))/Настройки!$E$8*100)</f>
        <v>0</v>
      </c>
      <c r="ED30" s="67" t="n">
        <f aca="false">IF(OR($D30=1,MONTH($B30)&lt;&gt;MONTH(StartDate),'У2 Ввод'!$D$139="",'У2 Ввод'!$E$139="",'У2 Ввод'!$D$139&gt;$B30),0,MAX(0,MIN(1,'У2 Ввод'!$E$139-NETWORKDAYS('У2 Ввод'!$D$139,$B30)+1))/Настройки!$E$8*100)</f>
        <v>0</v>
      </c>
      <c r="EE30" s="67" t="n">
        <f aca="false">IF(OR($D30=1,MONTH($B30)&lt;&gt;MONTH(StartDate),'У2 Ввод'!$D$140="",'У2 Ввод'!$E$140="",'У2 Ввод'!$D$140&gt;$B30),0,MAX(0,MIN(1,'У2 Ввод'!$E$140-NETWORKDAYS('У2 Ввод'!$D$140,$B30)+1))/Настройки!$E$8*100)</f>
        <v>0</v>
      </c>
      <c r="EF30" s="67" t="n">
        <f aca="false">IF(OR($D30=1,MONTH($B30)&lt;&gt;MONTH(StartDate),'У2 Ввод'!$D$141="",'У2 Ввод'!$E$141="",'У2 Ввод'!$D$141&gt;$B30),0,MAX(0,MIN(1,'У2 Ввод'!$E$141-NETWORKDAYS('У2 Ввод'!$D$141,$B30)+1))/Настройки!$E$8*100)</f>
        <v>0</v>
      </c>
      <c r="EG30" s="67" t="n">
        <f aca="false">IF(OR($D30=1,MONTH($B30)&lt;&gt;MONTH(StartDate),'У2 Ввод'!$D$142="",'У2 Ввод'!$E$142="",'У2 Ввод'!$D$142&gt;$B30),0,MAX(0,MIN(1,'У2 Ввод'!$E$142-NETWORKDAYS('У2 Ввод'!$D$142,$B30)+1))/Настройки!$E$8*100)</f>
        <v>0</v>
      </c>
      <c r="EH30" s="67" t="n">
        <f aca="false">IF(OR($D30=1,MONTH($B30)&lt;&gt;MONTH(StartDate),'У2 Ввод'!$D$143="",'У2 Ввод'!$E$143="",'У2 Ввод'!$D$143&gt;$B30),0,MAX(0,MIN(1,'У2 Ввод'!$E$143-NETWORKDAYS('У2 Ввод'!$D$143,$B30)+1))/Настройки!$E$8*100)</f>
        <v>0</v>
      </c>
      <c r="EI30" s="67" t="n">
        <f aca="false">IF(OR($D30=1,MONTH($B30)&lt;&gt;MONTH(StartDate),'У2 Ввод'!$D$144="",'У2 Ввод'!$E$144="",'У2 Ввод'!$D$144&gt;$B30),0,MAX(0,MIN(1,'У2 Ввод'!$E$144-NETWORKDAYS('У2 Ввод'!$D$144,$B30)+1))/Настройки!$E$8*100)</f>
        <v>0</v>
      </c>
      <c r="EJ30" s="67" t="n">
        <f aca="false">IF(OR($D30=1,MONTH($B30)&lt;&gt;MONTH(StartDate),'У2 Ввод'!$D$145="",'У2 Ввод'!$E$145="",'У2 Ввод'!$D$145&gt;$B30),0,MAX(0,MIN(1,'У2 Ввод'!$E$145-NETWORKDAYS('У2 Ввод'!$D$145,$B30)+1))/Настройки!$E$8*100)</f>
        <v>0</v>
      </c>
      <c r="EK30" s="67" t="n">
        <f aca="false">IF(OR($D30=1,MONTH($B30)&lt;&gt;MONTH(StartDate),'У2 Ввод'!$D$146="",'У2 Ввод'!$E$146="",'У2 Ввод'!$D$146&gt;$B30),0,MAX(0,MIN(1,'У2 Ввод'!$E$146-NETWORKDAYS('У2 Ввод'!$D$146,$B30)+1))/Настройки!$E$8*100)</f>
        <v>0</v>
      </c>
      <c r="EL30" s="67" t="n">
        <f aca="false">IF(OR($D30=1,MONTH($B30)&lt;&gt;MONTH(StartDate),'У2 Ввод'!$D$147="",'У2 Ввод'!$E$147="",'У2 Ввод'!$D$147&gt;$B30),0,MAX(0,MIN(1,'У2 Ввод'!$E$147-NETWORKDAYS('У2 Ввод'!$D$147,$B30)+1))/Настройки!$E$8*100)</f>
        <v>0</v>
      </c>
      <c r="EM30" s="67" t="n">
        <f aca="false">IF(OR($D30=1,MONTH($B30)&lt;&gt;MONTH(StartDate),'У2 Ввод'!$D$148="",'У2 Ввод'!$E$148="",'У2 Ввод'!$D$148&gt;$B30),0,MAX(0,MIN(1,'У2 Ввод'!$E$148-NETWORKDAYS('У2 Ввод'!$D$148,$B30)+1))/Настройки!$E$8*100)</f>
        <v>0</v>
      </c>
      <c r="EN30" s="67" t="n">
        <f aca="false">IF(OR($D30=1,MONTH($B30)&lt;&gt;MONTH(StartDate),'У2 Ввод'!$D$149="",'У2 Ввод'!$E$149="",'У2 Ввод'!$D$149&gt;$B30),0,MAX(0,MIN(1,'У2 Ввод'!$E$149-NETWORKDAYS('У2 Ввод'!$D$149,$B30)+1))/Настройки!$E$8*100)</f>
        <v>0</v>
      </c>
      <c r="EO30" s="67" t="n">
        <f aca="false">IF(OR($D30=1,MONTH($B30)&lt;&gt;MONTH(StartDate),'У2 Ввод'!$D$150="",'У2 Ввод'!$E$150="",'У2 Ввод'!$D$150&gt;$B30),0,MAX(0,MIN(1,'У2 Ввод'!$E$150-NETWORKDAYS('У2 Ввод'!$D$150,$B30)+1))/Настройки!$E$8*100)</f>
        <v>0</v>
      </c>
      <c r="EP30" s="67" t="n">
        <f aca="false">IF(OR($D30=1,MONTH($B30)&lt;&gt;MONTH(StartDate),'У2 Ввод'!$D$151="",'У2 Ввод'!$E$151="",'У2 Ввод'!$D$151&gt;$B30),0,MAX(0,MIN(1,'У2 Ввод'!$E$151-NETWORKDAYS('У2 Ввод'!$D$151,$B30)+1))/Настройки!$E$8*100)</f>
        <v>0</v>
      </c>
      <c r="EQ30" s="67" t="n">
        <f aca="false">IF(OR($D30=1,MONTH($B30)&lt;&gt;MONTH(StartDate),'У2 Ввод'!$D$152="",'У2 Ввод'!$E$152="",'У2 Ввод'!$D$152&gt;$B30),0,MAX(0,MIN(1,'У2 Ввод'!$E$152-NETWORKDAYS('У2 Ввод'!$D$152,$B30)+1))/Настройки!$E$8*100)</f>
        <v>0</v>
      </c>
      <c r="ER30" s="67" t="n">
        <f aca="false">IF(OR($D30=1,MONTH($B30)&lt;&gt;MONTH(StartDate),'У2 Ввод'!$D$153="",'У2 Ввод'!$E$153="",'У2 Ввод'!$D$153&gt;$B30),0,MAX(0,MIN(1,'У2 Ввод'!$E$153-NETWORKDAYS('У2 Ввод'!$D$153,$B30)+1))/Настройки!$E$8*100)</f>
        <v>0</v>
      </c>
      <c r="ES30" s="67" t="n">
        <f aca="false">IF(OR($D30=1,MONTH($B30)&lt;&gt;MONTH(StartDate),'У2 Ввод'!$D$154="",'У2 Ввод'!$E$154="",'У2 Ввод'!$D$154&gt;$B30),0,MAX(0,MIN(1,'У2 Ввод'!$E$154-NETWORKDAYS('У2 Ввод'!$D$154,$B30)+1))/Настройки!$E$8*100)</f>
        <v>0</v>
      </c>
      <c r="ET30" s="67" t="n">
        <f aca="false">IF(OR($D30=1,MONTH($B30)&lt;&gt;MONTH(StartDate),'У2 Ввод'!$D$155="",'У2 Ввод'!$E$155="",'У2 Ввод'!$D$155&gt;$B30),0,MAX(0,MIN(1,'У2 Ввод'!$E$155-NETWORKDAYS('У2 Ввод'!$D$155,$B30)+1))/Настройки!$E$8*100)</f>
        <v>0</v>
      </c>
      <c r="EU30" s="67" t="n">
        <f aca="false">IF(OR($D30=1,MONTH($B30)&lt;&gt;MONTH(StartDate),'У2 Ввод'!$D$156="",'У2 Ввод'!$E$156="",'У2 Ввод'!$D$156&gt;$B30),0,MAX(0,MIN(1,'У2 Ввод'!$E$156-NETWORKDAYS('У2 Ввод'!$D$156,$B30)+1))/Настройки!$E$8*100)</f>
        <v>0</v>
      </c>
      <c r="EV30" s="67" t="n">
        <f aca="false">IF(OR($D30=1,MONTH($B30)&lt;&gt;MONTH(StartDate),'У2 Ввод'!$D$157="",'У2 Ввод'!$E$157="",'У2 Ввод'!$D$157&gt;$B30),0,MAX(0,MIN(1,'У2 Ввод'!$E$157-NETWORKDAYS('У2 Ввод'!$D$157,$B30)+1))/Настройки!$E$8*100)</f>
        <v>0</v>
      </c>
      <c r="EW30" s="67" t="n">
        <f aca="false">IF(OR($D30=1,MONTH($B30)&lt;&gt;MONTH(StartDate),'У2 Ввод'!$D$158="",'У2 Ввод'!$E$158="",'У2 Ввод'!$D$158&gt;$B30),0,MAX(0,MIN(1,'У2 Ввод'!$E$158-NETWORKDAYS('У2 Ввод'!$D$158,$B30)+1))/Настройки!$E$8*100)</f>
        <v>0</v>
      </c>
      <c r="EX30" s="67" t="n">
        <f aca="false">IF(OR($D30=1,MONTH($B30)&lt;&gt;MONTH(StartDate),'У2 Ввод'!$D$159="",'У2 Ввод'!$E$159="",'У2 Ввод'!$D$159&gt;$B30),0,MAX(0,MIN(1,'У2 Ввод'!$E$159-NETWORKDAYS('У2 Ввод'!$D$159,$B30)+1))/Настройки!$E$8*100)</f>
        <v>0</v>
      </c>
      <c r="EY30" s="67" t="n">
        <f aca="false">IF(OR($D30=1,MONTH($B30)&lt;&gt;MONTH(StartDate),'У2 Ввод'!$D$160="",'У2 Ввод'!$E$160="",'У2 Ввод'!$D$160&gt;$B30),0,MAX(0,MIN(1,'У2 Ввод'!$E$160-NETWORKDAYS('У2 Ввод'!$D$160,$B30)+1))/Настройки!$E$8*100)</f>
        <v>0</v>
      </c>
      <c r="EZ30" s="67" t="n">
        <f aca="false">IF(OR($D30=1,MONTH($B30)&lt;&gt;MONTH(StartDate),'У2 Ввод'!$D$161="",'У2 Ввод'!$E$161="",'У2 Ввод'!$D$161&gt;$B30),0,MAX(0,MIN(1,'У2 Ввод'!$E$161-NETWORKDAYS('У2 Ввод'!$D$161,$B30)+1))/Настройки!$E$8*100)</f>
        <v>0</v>
      </c>
      <c r="FA30" s="67" t="n">
        <f aca="false">IF(OR($D30=1,MONTH($B30)&lt;&gt;MONTH(StartDate),'У2 Ввод'!$D$162="",'У2 Ввод'!$E$162="",'У2 Ввод'!$D$162&gt;$B30),0,MAX(0,MIN(1,'У2 Ввод'!$E$162-NETWORKDAYS('У2 Ввод'!$D$162,$B30)+1))/Настройки!$E$8*100)</f>
        <v>0</v>
      </c>
      <c r="FB30" s="67" t="n">
        <f aca="false">IF(OR($D30=1,MONTH($B30)&lt;&gt;MONTH(StartDate),'У2 Ввод'!$D$163="",'У2 Ввод'!$E$163="",'У2 Ввод'!$D$163&gt;$B30),0,MAX(0,MIN(1,'У2 Ввод'!$E$163-NETWORKDAYS('У2 Ввод'!$D$163,$B30)+1))/Настройки!$E$8*100)</f>
        <v>0</v>
      </c>
      <c r="FC30" s="67" t="n">
        <f aca="false">IF(OR($D30=1,MONTH($B30)&lt;&gt;MONTH(StartDate),'У2 Ввод'!$D$164="",'У2 Ввод'!$E$164="",'У2 Ввод'!$D$164&gt;$B30),0,MAX(0,MIN(1,'У2 Ввод'!$E$164-NETWORKDAYS('У2 Ввод'!$D$164,$B30)+1))/Настройки!$E$8*100)</f>
        <v>0</v>
      </c>
      <c r="FD30" s="67" t="n">
        <f aca="false">IF(OR($D30=1,MONTH($B30)&lt;&gt;MONTH(StartDate),'У2 Ввод'!$D$165="",'У2 Ввод'!$E$165="",'У2 Ввод'!$D$165&gt;$B30),0,MAX(0,MIN(1,'У2 Ввод'!$E$165-NETWORKDAYS('У2 Ввод'!$D$165,$B30)+1))/Настройки!$E$8*100)</f>
        <v>0</v>
      </c>
      <c r="FE30" s="67" t="n">
        <f aca="false">IF(OR($D30=1,MONTH($B30)&lt;&gt;MONTH(StartDate),'У2 Ввод'!$D$166="",'У2 Ввод'!$E$166="",'У2 Ввод'!$D$166&gt;$B30),0,MAX(0,MIN(1,'У2 Ввод'!$E$166-NETWORKDAYS('У2 Ввод'!$D$166,$B30)+1))/Настройки!$E$8*100)</f>
        <v>0</v>
      </c>
      <c r="FF30" s="67" t="n">
        <f aca="false">IF(OR($D30=1,MONTH($B30)&lt;&gt;MONTH(StartDate),'У2 Ввод'!$D$167="",'У2 Ввод'!$E$167="",'У2 Ввод'!$D$167&gt;$B30),0,MAX(0,MIN(1,'У2 Ввод'!$E$167-NETWORKDAYS('У2 Ввод'!$D$167,$B30)+1))/Настройки!$E$8*100)</f>
        <v>0</v>
      </c>
      <c r="FG30" s="67" t="n">
        <f aca="false">IF(OR($D30=1,MONTH($B30)&lt;&gt;MONTH(StartDate),'У2 Ввод'!$D$168="",'У2 Ввод'!$E$168="",'У2 Ввод'!$D$168&gt;$B30),0,MAX(0,MIN(1,'У2 Ввод'!$E$168-NETWORKDAYS('У2 Ввод'!$D$168,$B30)+1))/Настройки!$E$8*100)</f>
        <v>0</v>
      </c>
      <c r="FH30" s="67" t="n">
        <f aca="false">IF(OR($D30=1,MONTH($B30)&lt;&gt;MONTH(StartDate),'У2 Ввод'!$D$169="",'У2 Ввод'!$E$169="",'У2 Ввод'!$D$169&gt;$B30),0,MAX(0,MIN(1,'У2 Ввод'!$E$169-NETWORKDAYS('У2 Ввод'!$D$169,$B30)+1))/Настройки!$E$8*100)</f>
        <v>0</v>
      </c>
      <c r="FI30" s="67" t="n">
        <f aca="false">IF(OR($D30=1,MONTH($B30)&lt;&gt;MONTH(StartDate),'У2 Ввод'!$D$170="",'У2 Ввод'!$E$170="",'У2 Ввод'!$D$170&gt;$B30),0,MAX(0,MIN(1,'У2 Ввод'!$E$170-NETWORKDAYS('У2 Ввод'!$D$170,$B30)+1))/Настройки!$E$8*100)</f>
        <v>0</v>
      </c>
      <c r="FJ30" s="67" t="n">
        <f aca="false">IF(OR($D30=1,MONTH($B30)&lt;&gt;MONTH(StartDate),'У2 Ввод'!$D$171="",'У2 Ввод'!$E$171="",'У2 Ввод'!$D$171&gt;$B30),0,MAX(0,MIN(1,'У2 Ввод'!$E$171-NETWORKDAYS('У2 Ввод'!$D$171,$B30)+1))/Настройки!$E$8*100)</f>
        <v>0</v>
      </c>
      <c r="FK30" s="67" t="n">
        <f aca="false">IF(OR($D30=1,MONTH($B30)&lt;&gt;MONTH(StartDate),'У2 Ввод'!$D$172="",'У2 Ввод'!$E$172="",'У2 Ввод'!$D$172&gt;$B30),0,MAX(0,MIN(1,'У2 Ввод'!$E$172-NETWORKDAYS('У2 Ввод'!$D$172,$B30)+1))/Настройки!$E$8*100)</f>
        <v>0</v>
      </c>
      <c r="FL30" s="67" t="n">
        <f aca="false">IF(OR($D30=1,MONTH($B30)&lt;&gt;MONTH(StartDate),'У2 Ввод'!$D$173="",'У2 Ввод'!$E$173="",'У2 Ввод'!$D$173&gt;$B30),0,MAX(0,MIN(1,'У2 Ввод'!$E$173-NETWORKDAYS('У2 Ввод'!$D$173,$B30)+1))/Настройки!$E$8*100)</f>
        <v>0</v>
      </c>
      <c r="FM30" s="67" t="n">
        <f aca="false">IF(OR($D30=1,MONTH($B30)&lt;&gt;MONTH(StartDate),'У2 Ввод'!$D$174="",'У2 Ввод'!$E$174="",'У2 Ввод'!$D$174&gt;$B30),0,MAX(0,MIN(1,'У2 Ввод'!$E$174-NETWORKDAYS('У2 Ввод'!$D$174,$B30)+1))/Настройки!$E$8*100)</f>
        <v>0</v>
      </c>
      <c r="FN30" s="67" t="n">
        <f aca="false">IF(OR($D30=1,MONTH($B30)&lt;&gt;MONTH(StartDate),'У2 Ввод'!$D$175="",'У2 Ввод'!$E$175="",'У2 Ввод'!$D$175&gt;$B30),0,MAX(0,MIN(1,'У2 Ввод'!$E$175-NETWORKDAYS('У2 Ввод'!$D$175,$B30)+1))/Настройки!$E$8*100)</f>
        <v>0</v>
      </c>
      <c r="FO30" s="67" t="n">
        <f aca="false">IF(OR($D30=1,MONTH($B30)&lt;&gt;MONTH(StartDate),'У2 Ввод'!$D$176="",'У2 Ввод'!$E$176="",'У2 Ввод'!$D$176&gt;$B30),0,MAX(0,MIN(1,'У2 Ввод'!$E$176-NETWORKDAYS('У2 Ввод'!$D$176,$B30)+1))/Настройки!$E$8*100)</f>
        <v>0</v>
      </c>
      <c r="FP30" s="67" t="n">
        <f aca="false">IF(OR($D30=1,MONTH($B30)&lt;&gt;MONTH(StartDate),'У2 Ввод'!$D$177="",'У2 Ввод'!$E$177="",'У2 Ввод'!$D$177&gt;$B30),0,MAX(0,MIN(1,'У2 Ввод'!$E$177-NETWORKDAYS('У2 Ввод'!$D$177,$B30)+1))/Настройки!$E$8*100)</f>
        <v>0</v>
      </c>
      <c r="FQ30" s="67" t="n">
        <f aca="false">IF(OR($D30=1,MONTH($B30)&lt;&gt;MONTH(StartDate),'У2 Ввод'!$D$178="",'У2 Ввод'!$E$178="",'У2 Ввод'!$D$178&gt;$B30),0,MAX(0,MIN(1,'У2 Ввод'!$E$178-NETWORKDAYS('У2 Ввод'!$D$178,$B30)+1))/Настройки!$E$8*100)</f>
        <v>0</v>
      </c>
      <c r="FR30" s="67" t="n">
        <f aca="false">IF(OR($D30=1,MONTH($B30)&lt;&gt;MONTH(StartDate),'У2 Ввод'!$D$179="",'У2 Ввод'!$E$179="",'У2 Ввод'!$D$179&gt;$B30),0,MAX(0,MIN(1,'У2 Ввод'!$E$179-NETWORKDAYS('У2 Ввод'!$D$179,$B30)+1))/Настройки!$E$8*100)</f>
        <v>0</v>
      </c>
      <c r="FS30" s="67" t="n">
        <f aca="false">IF(OR($D30=1,MONTH($B30)&lt;&gt;MONTH(StartDate),'У2 Ввод'!$D$180="",'У2 Ввод'!$E$180="",'У2 Ввод'!$D$180&gt;$B30),0,MAX(0,MIN(1,'У2 Ввод'!$E$180-NETWORKDAYS('У2 Ввод'!$D$180,$B30)+1))/Настройки!$E$8*100)</f>
        <v>0</v>
      </c>
      <c r="FT30" s="67" t="n">
        <f aca="false">IF(OR($D30=1,MONTH($B30)&lt;&gt;MONTH(StartDate),'У2 Ввод'!$D$181="",'У2 Ввод'!$E$181="",'У2 Ввод'!$D$181&gt;$B30),0,MAX(0,MIN(1,'У2 Ввод'!$E$181-NETWORKDAYS('У2 Ввод'!$D$181,$B30)+1))/Настройки!$E$8*100)</f>
        <v>0</v>
      </c>
      <c r="FU30" s="67" t="n">
        <f aca="false">IF(OR($D30=1,MONTH($B30)&lt;&gt;MONTH(StartDate),'У2 Ввод'!$D$182="",'У2 Ввод'!$E$182="",'У2 Ввод'!$D$182&gt;$B30),0,MAX(0,MIN(1,'У2 Ввод'!$E$182-NETWORKDAYS('У2 Ввод'!$D$182,$B30)+1))/Настройки!$E$8*100)</f>
        <v>0</v>
      </c>
      <c r="FV30" s="67" t="n">
        <f aca="false">IF(OR($D30=1,MONTH($B30)&lt;&gt;MONTH(StartDate),'У2 Ввод'!$D$183="",'У2 Ввод'!$E$183="",'У2 Ввод'!$D$183&gt;$B30),0,MAX(0,MIN(1,'У2 Ввод'!$E$183-NETWORKDAYS('У2 Ввод'!$D$183,$B30)+1))/Настройки!$E$8*100)</f>
        <v>0</v>
      </c>
      <c r="FW30" s="67" t="n">
        <f aca="false">IF(OR($D30=1,MONTH($B30)&lt;&gt;MONTH(StartDate),'У2 Ввод'!$D$184="",'У2 Ввод'!$E$184="",'У2 Ввод'!$D$184&gt;$B30),0,MAX(0,MIN(1,'У2 Ввод'!$E$184-NETWORKDAYS('У2 Ввод'!$D$184,$B30)+1))/Настройки!$E$8*100)</f>
        <v>0</v>
      </c>
      <c r="FX30" s="67" t="n">
        <f aca="false">IF(OR($D30=1,MONTH($B30)&lt;&gt;MONTH(StartDate),'У2 Ввод'!$D$185="",'У2 Ввод'!$E$185="",'У2 Ввод'!$D$185&gt;$B30),0,MAX(0,MIN(1,'У2 Ввод'!$E$185-NETWORKDAYS('У2 Ввод'!$D$185,$B30)+1))/Настройки!$E$8*100)</f>
        <v>0</v>
      </c>
      <c r="FY30" s="67" t="n">
        <f aca="false">IF(OR($D30=1,MONTH($B30)&lt;&gt;MONTH(StartDate),'У2 Ввод'!$D$186="",'У2 Ввод'!$E$186="",'У2 Ввод'!$D$186&gt;$B30),0,MAX(0,MIN(1,'У2 Ввод'!$E$186-NETWORKDAYS('У2 Ввод'!$D$186,$B30)+1))/Настройки!$E$8*100)</f>
        <v>0</v>
      </c>
      <c r="FZ30" s="67" t="n">
        <f aca="false">IF(OR($D30=1,MONTH($B30)&lt;&gt;MONTH(StartDate),'У2 Ввод'!$D$187="",'У2 Ввод'!$E$187="",'У2 Ввод'!$D$187&gt;$B30),0,MAX(0,MIN(1,'У2 Ввод'!$E$187-NETWORKDAYS('У2 Ввод'!$D$187,$B30)+1))/Настройки!$E$8*100)</f>
        <v>0</v>
      </c>
      <c r="GA30" s="67" t="n">
        <f aca="false">IF(OR($D30=1,MONTH($B30)&lt;&gt;MONTH(StartDate),'У2 Ввод'!$D$188="",'У2 Ввод'!$E$188="",'У2 Ввод'!$D$188&gt;$B30),0,MAX(0,MIN(1,'У2 Ввод'!$E$188-NETWORKDAYS('У2 Ввод'!$D$188,$B30)+1))/Настройки!$E$8*100)</f>
        <v>0</v>
      </c>
      <c r="GB30" s="67" t="n">
        <f aca="false">IF(OR($D30=1,MONTH($B30)&lt;&gt;MONTH(StartDate),'У2 Ввод'!$D$189="",'У2 Ввод'!$E$189="",'У2 Ввод'!$D$189&gt;$B30),0,MAX(0,MIN(1,'У2 Ввод'!$E$189-NETWORKDAYS('У2 Ввод'!$D$189,$B30)+1))/Настройки!$E$8*100)</f>
        <v>0</v>
      </c>
      <c r="GC30" s="67" t="n">
        <f aca="false">IF(OR($D30=1,MONTH($B30)&lt;&gt;MONTH(StartDate),'У2 Ввод'!$D$190="",'У2 Ввод'!$E$190="",'У2 Ввод'!$D$190&gt;$B30),0,MAX(0,MIN(1,'У2 Ввод'!$E$190-NETWORKDAYS('У2 Ввод'!$D$190,$B30)+1))/Настройки!$E$8*100)</f>
        <v>0</v>
      </c>
      <c r="GD30" s="67" t="n">
        <f aca="false">IF(OR($D30=1,MONTH($B30)&lt;&gt;MONTH(StartDate),'У2 Ввод'!$D$191="",'У2 Ввод'!$E$191="",'У2 Ввод'!$D$191&gt;$B30),0,MAX(0,MIN(1,'У2 Ввод'!$E$191-NETWORKDAYS('У2 Ввод'!$D$191,$B30)+1))/Настройки!$E$8*100)</f>
        <v>0</v>
      </c>
      <c r="GE30" s="67" t="n">
        <f aca="false">IF(OR($D30=1,MONTH($B30)&lt;&gt;MONTH(StartDate),'У2 Ввод'!$D$192="",'У2 Ввод'!$E$192="",'У2 Ввод'!$D$192&gt;$B30),0,MAX(0,MIN(1,'У2 Ввод'!$E$192-NETWORKDAYS('У2 Ввод'!$D$192,$B30)+1))/Настройки!$E$8*100)</f>
        <v>0</v>
      </c>
      <c r="GF30" s="67" t="n">
        <f aca="false">IF(OR($D30=1,MONTH($B30)&lt;&gt;MONTH(StartDate),'У2 Ввод'!$D$193="",'У2 Ввод'!$E$193="",'У2 Ввод'!$D$193&gt;$B30),0,MAX(0,MIN(1,'У2 Ввод'!$E$193-NETWORKDAYS('У2 Ввод'!$D$193,$B30)+1))/Настройки!$E$8*100)</f>
        <v>0</v>
      </c>
      <c r="GG30" s="67" t="n">
        <f aca="false">IF(OR($D30=1,MONTH($B30)&lt;&gt;MONTH(StartDate),'У2 Ввод'!$D$194="",'У2 Ввод'!$E$194="",'У2 Ввод'!$D$194&gt;$B30),0,MAX(0,MIN(1,'У2 Ввод'!$E$194-NETWORKDAYS('У2 Ввод'!$D$194,$B30)+1))/Настройки!$E$8*100)</f>
        <v>0</v>
      </c>
      <c r="GH30" s="67" t="n">
        <f aca="false">IF(OR($D30=1,MONTH($B30)&lt;&gt;MONTH(StartDate),'У2 Ввод'!$D$195="",'У2 Ввод'!$E$195="",'У2 Ввод'!$D$195&gt;$B30),0,MAX(0,MIN(1,'У2 Ввод'!$E$195-NETWORKDAYS('У2 Ввод'!$D$195,$B30)+1))/Настройки!$E$8*100)</f>
        <v>0</v>
      </c>
      <c r="GI30" s="67" t="n">
        <f aca="false">IF(OR($D30=1,MONTH($B30)&lt;&gt;MONTH(StartDate),'У2 Ввод'!$D$196="",'У2 Ввод'!$E$196="",'У2 Ввод'!$D$196&gt;$B30),0,MAX(0,MIN(1,'У2 Ввод'!$E$196-NETWORKDAYS('У2 Ввод'!$D$196,$B30)+1))/Настройки!$E$8*100)</f>
        <v>0</v>
      </c>
      <c r="GJ30" s="67" t="n">
        <f aca="false">IF(OR($D30=1,MONTH($B30)&lt;&gt;MONTH(StartDate),'У2 Ввод'!$D$197="",'У2 Ввод'!$E$197="",'У2 Ввод'!$D$197&gt;$B30),0,MAX(0,MIN(1,'У2 Ввод'!$E$197-NETWORKDAYS('У2 Ввод'!$D$197,$B30)+1))/Настройки!$E$8*100)</f>
        <v>0</v>
      </c>
      <c r="GK30" s="67" t="n">
        <f aca="false">IF(OR($D30=1,MONTH($B30)&lt;&gt;MONTH(StartDate),'У2 Ввод'!$D$198="",'У2 Ввод'!$E$198="",'У2 Ввод'!$D$198&gt;$B30),0,MAX(0,MIN(1,'У2 Ввод'!$E$198-NETWORKDAYS('У2 Ввод'!$D$198,$B30)+1))/Настройки!$E$8*100)</f>
        <v>0</v>
      </c>
      <c r="GL30" s="67" t="n">
        <f aca="false">IF(OR($D30=1,MONTH($B30)&lt;&gt;MONTH(StartDate),'У2 Ввод'!$D$199="",'У2 Ввод'!$E$199="",'У2 Ввод'!$D$199&gt;$B30),0,MAX(0,MIN(1,'У2 Ввод'!$E$199-NETWORKDAYS('У2 Ввод'!$D$199,$B30)+1))/Настройки!$E$8*100)</f>
        <v>0</v>
      </c>
      <c r="GM30" s="67" t="n">
        <f aca="false">IF(OR($D30=1,MONTH($B30)&lt;&gt;MONTH(StartDate),'У2 Ввод'!$D$200="",'У2 Ввод'!$E$200="",'У2 Ввод'!$D$200&gt;$B30),0,MAX(0,MIN(1,'У2 Ввод'!$E$200-NETWORKDAYS('У2 Ввод'!$D$200,$B30)+1))/Настройки!$E$8*100)</f>
        <v>0</v>
      </c>
      <c r="GN30" s="67" t="n">
        <f aca="false">IF(OR($D30=1,MONTH($B30)&lt;&gt;MONTH(StartDate),'У2 Ввод'!$D$201="",'У2 Ввод'!$E$201="",'У2 Ввод'!$D$201&gt;$B30),0,MAX(0,MIN(1,'У2 Ввод'!$E$201-NETWORKDAYS('У2 Ввод'!$D$201,$B30)+1))/Настройки!$E$8*100)</f>
        <v>0</v>
      </c>
      <c r="GO30" s="67" t="n">
        <f aca="false">IF(OR($D30=1,MONTH($B30)&lt;&gt;MONTH(StartDate),'У2 Ввод'!$D$202="",'У2 Ввод'!$E$202="",'У2 Ввод'!$D$202&gt;$B30),0,MAX(0,MIN(1,'У2 Ввод'!$E$202-NETWORKDAYS('У2 Ввод'!$D$202,$B30)+1))/Настройки!$E$8*100)</f>
        <v>0</v>
      </c>
      <c r="GP30" s="67" t="n">
        <f aca="false">IF(OR($D30=1,MONTH($B30)&lt;&gt;MONTH(StartDate),'У2 Ввод'!$D$203="",'У2 Ввод'!$E$203="",'У2 Ввод'!$D$203&gt;$B30),0,MAX(0,MIN(1,'У2 Ввод'!$E$203-NETWORKDAYS('У2 Ввод'!$D$203,$B30)+1))/Настройки!$E$8*100)</f>
        <v>0</v>
      </c>
      <c r="GQ30" s="67" t="n">
        <f aca="false">IF(OR($D30=1,MONTH($B30)&lt;&gt;MONTH(StartDate),'У2 Ввод'!$D$204="",'У2 Ввод'!$E$204="",'У2 Ввод'!$D$204&gt;$B30),0,MAX(0,MIN(1,'У2 Ввод'!$E$204-NETWORKDAYS('У2 Ввод'!$D$204,$B30)+1))/Настройки!$E$8*100)</f>
        <v>0</v>
      </c>
      <c r="GR30" s="67" t="n">
        <f aca="false">IF(OR($D30=1,MONTH($B30)&lt;&gt;MONTH(StartDate),'У2 Ввод'!$D$205="",'У2 Ввод'!$E$205="",'У2 Ввод'!$D$205&gt;$B30),0,MAX(0,MIN(1,'У2 Ввод'!$E$205-NETWORKDAYS('У2 Ввод'!$D$205,$B30)+1))/Настройки!$E$8*100)</f>
        <v>0</v>
      </c>
      <c r="GS30" s="67" t="n">
        <f aca="false">IF(OR($D30=1,MONTH($B30)&lt;&gt;MONTH(StartDate),'У2 Ввод'!$D$206="",'У2 Ввод'!$E$206="",'У2 Ввод'!$D$206&gt;$B30),0,MAX(0,MIN(1,'У2 Ввод'!$E$206-NETWORKDAYS('У2 Ввод'!$D$206,$B30)+1))/Настройки!$E$8*100)</f>
        <v>0</v>
      </c>
      <c r="GT30" s="67" t="n">
        <f aca="false">IF(OR($D30=1,MONTH($B30)&lt;&gt;MONTH(StartDate),'У2 Ввод'!$D$207="",'У2 Ввод'!$E$207="",'У2 Ввод'!$D$207&gt;$B30),0,MAX(0,MIN(1,'У2 Ввод'!$E$207-NETWORKDAYS('У2 Ввод'!$D$207,$B30)+1))/Настройки!$E$8*100)</f>
        <v>0</v>
      </c>
      <c r="GU30" s="67" t="n">
        <f aca="false">IF(OR($D30=1,MONTH($B30)&lt;&gt;MONTH(StartDate),'У2 Ввод'!$D$208="",'У2 Ввод'!$E$208="",'У2 Ввод'!$D$208&gt;$B30),0,MAX(0,MIN(1,'У2 Ввод'!$E$208-NETWORKDAYS('У2 Ввод'!$D$208,$B30)+1))/Настройки!$E$8*100)</f>
        <v>0</v>
      </c>
      <c r="GV30" s="67" t="n">
        <f aca="false">IF(OR($D30=1,MONTH($B30)&lt;&gt;MONTH(StartDate),'У2 Ввод'!$D$209="",'У2 Ввод'!$E$209="",'У2 Ввод'!$D$209&gt;$B30),0,MAX(0,MIN(1,'У2 Ввод'!$E$209-NETWORKDAYS('У2 Ввод'!$D$209,$B30)+1))/Настройки!$E$8*100)</f>
        <v>0</v>
      </c>
      <c r="GW30" s="67" t="n">
        <f aca="false">IF(OR($D30=1,MONTH($B30)&lt;&gt;MONTH(StartDate),'У2 Ввод'!$D$210="",'У2 Ввод'!$E$210="",'У2 Ввод'!$D$210&gt;$B30),0,MAX(0,MIN(1,'У2 Ввод'!$E$210-NETWORKDAYS('У2 Ввод'!$D$210,$B30)+1))/Настройки!$E$8*100)</f>
        <v>0</v>
      </c>
      <c r="GX30" s="67" t="n">
        <f aca="false">IF(OR($D30=1,MONTH($B30)&lt;&gt;MONTH(StartDate),'У2 Ввод'!$D$211="",'У2 Ввод'!$E$211="",'У2 Ввод'!$D$211&gt;$B30),0,MAX(0,MIN(1,'У2 Ввод'!$E$211-NETWORKDAYS('У2 Ввод'!$D$211,$B30)+1))/Настройки!$E$8*100)</f>
        <v>0</v>
      </c>
      <c r="GY30" s="67" t="n">
        <f aca="false">IF(OR($D30=1,MONTH($B30)&lt;&gt;MONTH(StartDate),'У2 Ввод'!$D$212="",'У2 Ввод'!$E$212="",'У2 Ввод'!$D$212&gt;$B30),0,MAX(0,MIN(1,'У2 Ввод'!$E$212-NETWORKDAYS('У2 Ввод'!$D$212,$B30)+1))/Настройки!$E$8*100)</f>
        <v>0</v>
      </c>
      <c r="GZ30" s="67" t="n">
        <f aca="false">IF(OR($D30=1,MONTH($B30)&lt;&gt;MONTH(StartDate),'У2 Ввод'!$D$213="",'У2 Ввод'!$E$213="",'У2 Ввод'!$D$213&gt;$B30),0,MAX(0,MIN(1,'У2 Ввод'!$E$213-NETWORKDAYS('У2 Ввод'!$D$213,$B30)+1))/Настройки!$E$8*100)</f>
        <v>0</v>
      </c>
      <c r="HA30" s="67" t="n">
        <f aca="false">IF(OR($D30=1,MONTH($B30)&lt;&gt;MONTH(StartDate),'У2 Ввод'!$D$214="",'У2 Ввод'!$E$214="",'У2 Ввод'!$D$214&gt;$B30),0,MAX(0,MIN(1,'У2 Ввод'!$E$214-NETWORKDAYS('У2 Ввод'!$D$214,$B30)+1))/Настройки!$E$8*100)</f>
        <v>0</v>
      </c>
      <c r="HB30" s="67" t="n">
        <f aca="false">IF(OR($D30=1,MONTH($B30)&lt;&gt;MONTH(StartDate),'У2 Ввод'!$D$215="",'У2 Ввод'!$E$215="",'У2 Ввод'!$D$215&gt;$B30),0,MAX(0,MIN(1,'У2 Ввод'!$E$215-NETWORKDAYS('У2 Ввод'!$D$215,$B30)+1))/Настройки!$E$8*100)</f>
        <v>0</v>
      </c>
      <c r="HC30" s="67" t="n">
        <f aca="false">IF(OR($D30=1,MONTH($B30)&lt;&gt;MONTH(StartDate),'У2 Ввод'!$D$216="",'У2 Ввод'!$E$216="",'У2 Ввод'!$D$216&gt;$B30),0,MAX(0,MIN(1,'У2 Ввод'!$E$216-NETWORKDAYS('У2 Ввод'!$D$216,$B30)+1))/Настройки!$E$8*100)</f>
        <v>0</v>
      </c>
      <c r="HD30" s="67" t="n">
        <f aca="false">IF(OR($D30=1,MONTH($B30)&lt;&gt;MONTH(StartDate),'У2 Ввод'!$D$217="",'У2 Ввод'!$E$217="",'У2 Ввод'!$D$217&gt;$B30),0,MAX(0,MIN(1,'У2 Ввод'!$E$217-NETWORKDAYS('У2 Ввод'!$D$217,$B30)+1))/Настройки!$E$8*100)</f>
        <v>0</v>
      </c>
      <c r="HE30" s="67" t="n">
        <f aca="false">IF(OR($D30=1,MONTH($B30)&lt;&gt;MONTH(StartDate),'У2 Ввод'!$D$218="",'У2 Ввод'!$E$218="",'У2 Ввод'!$D$218&gt;$B30),0,MAX(0,MIN(1,'У2 Ввод'!$E$218-NETWORKDAYS('У2 Ввод'!$D$218,$B30)+1))/Настройки!$E$8*100)</f>
        <v>0</v>
      </c>
      <c r="HF30" s="67" t="n">
        <f aca="false">IF(OR($D30=1,MONTH($B30)&lt;&gt;MONTH(StartDate),'У2 Ввод'!$D$219="",'У2 Ввод'!$E$219="",'У2 Ввод'!$D$219&gt;$B30),0,MAX(0,MIN(1,'У2 Ввод'!$E$219-NETWORKDAYS('У2 Ввод'!$D$219,$B30)+1))/Настройки!$E$8*100)</f>
        <v>0</v>
      </c>
      <c r="HG30" s="67" t="n">
        <f aca="false">IF(OR($D30=1,MONTH($B30)&lt;&gt;MONTH(StartDate),'У2 Ввод'!$D$220="",'У2 Ввод'!$E$220="",'У2 Ввод'!$D$220&gt;$B30),0,MAX(0,MIN(1,'У2 Ввод'!$E$220-NETWORKDAYS('У2 Ввод'!$D$220,$B30)+1))/Настройки!$E$8*100)</f>
        <v>0</v>
      </c>
      <c r="HH30" s="67" t="n">
        <f aca="false">IF(OR($D30=1,MONTH($B30)&lt;&gt;MONTH(StartDate),'У2 Ввод'!$D$221="",'У2 Ввод'!$E$221="",'У2 Ввод'!$D$221&gt;$B30),0,MAX(0,MIN(1,'У2 Ввод'!$E$221-NETWORKDAYS('У2 Ввод'!$D$221,$B30)+1))/Настройки!$E$8*100)</f>
        <v>0</v>
      </c>
      <c r="HI30" s="67" t="n">
        <f aca="false">IF(OR($D30=1,MONTH($B30)&lt;&gt;MONTH(StartDate),'У2 Ввод'!$D$222="",'У2 Ввод'!$E$222="",'У2 Ввод'!$D$222&gt;$B30),0,MAX(0,MIN(1,'У2 Ввод'!$E$222-NETWORKDAYS('У2 Ввод'!$D$222,$B30)+1))/Настройки!$E$8*100)</f>
        <v>0</v>
      </c>
      <c r="HJ30" s="67" t="n">
        <f aca="false">IF(OR($D30=1,MONTH($B30)&lt;&gt;MONTH(StartDate),'У2 Ввод'!$D$223="",'У2 Ввод'!$E$223="",'У2 Ввод'!$D$223&gt;$B30),0,MAX(0,MIN(1,'У2 Ввод'!$E$223-NETWORKDAYS('У2 Ввод'!$D$223,$B30)+1))/Настройки!$E$8*100)</f>
        <v>0</v>
      </c>
      <c r="HK30" s="67" t="n">
        <f aca="false">IF(OR($D30=1,MONTH($B30)&lt;&gt;MONTH(StartDate),'У2 Ввод'!$D$224="",'У2 Ввод'!$E$224="",'У2 Ввод'!$D$224&gt;$B30),0,MAX(0,MIN(1,'У2 Ввод'!$E$224-NETWORKDAYS('У2 Ввод'!$D$224,$B30)+1))/Настройки!$E$8*100)</f>
        <v>0</v>
      </c>
      <c r="HL30" s="67" t="n">
        <f aca="false">IF(OR($D30=1,MONTH($B30)&lt;&gt;MONTH(StartDate),'У2 Ввод'!$D$225="",'У2 Ввод'!$E$225="",'У2 Ввод'!$D$225&gt;$B30),0,MAX(0,MIN(1,'У2 Ввод'!$E$225-NETWORKDAYS('У2 Ввод'!$D$225,$B30)+1))/Настройки!$E$8*100)</f>
        <v>0</v>
      </c>
      <c r="HM30" s="67" t="n">
        <f aca="false">IF(OR($D30=1,MONTH($B30)&lt;&gt;MONTH(StartDate),'У2 Ввод'!$D$226="",'У2 Ввод'!$E$226="",'У2 Ввод'!$D$226&gt;$B30),0,MAX(0,MIN(1,'У2 Ввод'!$E$226-NETWORKDAYS('У2 Ввод'!$D$226,$B30)+1))/Настройки!$E$8*100)</f>
        <v>0</v>
      </c>
      <c r="HN30" s="67" t="n">
        <f aca="false">IF(OR($D30=1,MONTH($B30)&lt;&gt;MONTH(StartDate),'У2 Ввод'!$D$227="",'У2 Ввод'!$E$227="",'У2 Ввод'!$D$227&gt;$B30),0,MAX(0,MIN(1,'У2 Ввод'!$E$227-NETWORKDAYS('У2 Ввод'!$D$227,$B30)+1))/Настройки!$E$8*100)</f>
        <v>0</v>
      </c>
      <c r="HO30" s="67" t="n">
        <f aca="false">IF(OR($D30=1,MONTH($B30)&lt;&gt;MONTH(StartDate),'У2 Ввод'!$D$228="",'У2 Ввод'!$E$228="",'У2 Ввод'!$D$228&gt;$B30),0,MAX(0,MIN(1,'У2 Ввод'!$E$228-NETWORKDAYS('У2 Ввод'!$D$228,$B30)+1))/Настройки!$E$8*100)</f>
        <v>0</v>
      </c>
      <c r="HP30" s="67" t="n">
        <f aca="false">IF(OR($D30=1,MONTH($B30)&lt;&gt;MONTH(StartDate),'У2 Ввод'!$D$229="",'У2 Ввод'!$E$229="",'У2 Ввод'!$D$229&gt;$B30),0,MAX(0,MIN(1,'У2 Ввод'!$E$229-NETWORKDAYS('У2 Ввод'!$D$229,$B30)+1))/Настройки!$E$8*100)</f>
        <v>0</v>
      </c>
      <c r="HQ30" s="67" t="n">
        <f aca="false">IF(OR($D30=1,MONTH($B30)&lt;&gt;MONTH(StartDate),'У2 Ввод'!$D$230="",'У2 Ввод'!$E$230="",'У2 Ввод'!$D$230&gt;$B30),0,MAX(0,MIN(1,'У2 Ввод'!$E$230-NETWORKDAYS('У2 Ввод'!$D$230,$B30)+1))/Настройки!$E$8*100)</f>
        <v>0</v>
      </c>
      <c r="HR30" s="67" t="n">
        <f aca="false">IF(OR($D30=1,MONTH($B30)&lt;&gt;MONTH(StartDate),'У2 Ввод'!$D$231="",'У2 Ввод'!$E$231="",'У2 Ввод'!$D$231&gt;$B30),0,MAX(0,MIN(1,'У2 Ввод'!$E$231-NETWORKDAYS('У2 Ввод'!$D$231,$B30)+1))/Настройки!$E$8*100)</f>
        <v>0</v>
      </c>
      <c r="HS30" s="67" t="n">
        <f aca="false">IF(OR($D30=1,MONTH($B30)&lt;&gt;MONTH(StartDate),'У2 Ввод'!$D$232="",'У2 Ввод'!$E$232="",'У2 Ввод'!$D$232&gt;$B30),0,MAX(0,MIN(1,'У2 Ввод'!$E$232-NETWORKDAYS('У2 Ввод'!$D$232,$B30)+1))/Настройки!$E$8*100)</f>
        <v>0</v>
      </c>
      <c r="HT30" s="67" t="n">
        <f aca="false">IF(OR($D30=1,MONTH($B30)&lt;&gt;MONTH(StartDate),'У2 Ввод'!$D$233="",'У2 Ввод'!$E$233="",'У2 Ввод'!$D$233&gt;$B30),0,MAX(0,MIN(1,'У2 Ввод'!$E$233-NETWORKDAYS('У2 Ввод'!$D$233,$B30)+1))/Настройки!$E$8*100)</f>
        <v>0</v>
      </c>
      <c r="HU30" s="67" t="n">
        <f aca="false">IF(OR($D30=1,MONTH($B30)&lt;&gt;MONTH(StartDate),'У2 Ввод'!$D$234="",'У2 Ввод'!$E$234="",'У2 Ввод'!$D$234&gt;$B30),0,MAX(0,MIN(1,'У2 Ввод'!$E$234-NETWORKDAYS('У2 Ввод'!$D$234,$B30)+1))/Настройки!$E$8*100)</f>
        <v>0</v>
      </c>
      <c r="HV30" s="67" t="n">
        <f aca="false">IF(OR($D30=1,MONTH($B30)&lt;&gt;MONTH(StartDate),'У2 Ввод'!$D$235="",'У2 Ввод'!$E$235="",'У2 Ввод'!$D$235&gt;$B30),0,MAX(0,MIN(1,'У2 Ввод'!$E$235-NETWORKDAYS('У2 Ввод'!$D$235,$B30)+1))/Настройки!$E$8*100)</f>
        <v>0</v>
      </c>
      <c r="HW30" s="67" t="n">
        <f aca="false">IF(OR($D30=1,MONTH($B30)&lt;&gt;MONTH(StartDate),'У2 Ввод'!$D$236="",'У2 Ввод'!$E$236="",'У2 Ввод'!$D$236&gt;$B30),0,MAX(0,MIN(1,'У2 Ввод'!$E$236-NETWORKDAYS('У2 Ввод'!$D$236,$B30)+1))/Настройки!$E$8*100)</f>
        <v>0</v>
      </c>
      <c r="HX30" s="67" t="n">
        <f aca="false">IF(OR($D30=1,MONTH($B30)&lt;&gt;MONTH(StartDate),'У2 Ввод'!$D$237="",'У2 Ввод'!$E$237="",'У2 Ввод'!$D$237&gt;$B30),0,MAX(0,MIN(1,'У2 Ввод'!$E$237-NETWORKDAYS('У2 Ввод'!$D$237,$B30)+1))/Настройки!$E$8*100)</f>
        <v>0</v>
      </c>
      <c r="HY30" s="67" t="n">
        <f aca="false">IF(OR($D30=1,MONTH($B30)&lt;&gt;MONTH(StartDate),'У2 Ввод'!$D$238="",'У2 Ввод'!$E$238="",'У2 Ввод'!$D$238&gt;$B30),0,MAX(0,MIN(1,'У2 Ввод'!$E$238-NETWORKDAYS('У2 Ввод'!$D$238,$B30)+1))/Настройки!$E$8*100)</f>
        <v>0</v>
      </c>
      <c r="HZ30" s="67" t="n">
        <f aca="false">IF(OR($D30=1,MONTH($B30)&lt;&gt;MONTH(StartDate),'У2 Ввод'!$D$239="",'У2 Ввод'!$E$239="",'У2 Ввод'!$D$239&gt;$B30),0,MAX(0,MIN(1,'У2 Ввод'!$E$239-NETWORKDAYS('У2 Ввод'!$D$239,$B30)+1))/Настройки!$E$8*100)</f>
        <v>0</v>
      </c>
      <c r="IA30" s="67" t="n">
        <f aca="false">IF(OR($D30=1,MONTH($B30)&lt;&gt;MONTH(StartDate),'У2 Ввод'!$D$240="",'У2 Ввод'!$E$240="",'У2 Ввод'!$D$240&gt;$B30),0,MAX(0,MIN(1,'У2 Ввод'!$E$240-NETWORKDAYS('У2 Ввод'!$D$240,$B30)+1))/Настройки!$E$8*100)</f>
        <v>0</v>
      </c>
      <c r="IB30" s="67" t="n">
        <f aca="false">IF(OR($D30=1,MONTH($B30)&lt;&gt;MONTH(StartDate),'У2 Ввод'!$D$241="",'У2 Ввод'!$E$241="",'У2 Ввод'!$D$241&gt;$B30),0,MAX(0,MIN(1,'У2 Ввод'!$E$241-NETWORKDAYS('У2 Ввод'!$D$241,$B30)+1))/Настройки!$E$8*100)</f>
        <v>0</v>
      </c>
      <c r="IC30" s="67" t="n">
        <f aca="false">IF(OR($D30=1,MONTH($B30)&lt;&gt;MONTH(StartDate),'У2 Ввод'!$D$242="",'У2 Ввод'!$E$242="",'У2 Ввод'!$D$242&gt;$B30),0,MAX(0,MIN(1,'У2 Ввод'!$E$242-NETWORKDAYS('У2 Ввод'!$D$242,$B30)+1))/Настройки!$E$8*100)</f>
        <v>0</v>
      </c>
      <c r="ID30" s="67" t="n">
        <f aca="false">IF(OR($D30=1,MONTH($B30)&lt;&gt;MONTH(StartDate),'У2 Ввод'!$D$243="",'У2 Ввод'!$E$243="",'У2 Ввод'!$D$243&gt;$B30),0,MAX(0,MIN(1,'У2 Ввод'!$E$243-NETWORKDAYS('У2 Ввод'!$D$243,$B30)+1))/Настройки!$E$8*100)</f>
        <v>0</v>
      </c>
      <c r="IE30" s="67" t="n">
        <f aca="false">IF(OR($D30=1,MONTH($B30)&lt;&gt;MONTH(StartDate),'У2 Ввод'!$D$244="",'У2 Ввод'!$E$244="",'У2 Ввод'!$D$244&gt;$B30),0,MAX(0,MIN(1,'У2 Ввод'!$E$244-NETWORKDAYS('У2 Ввод'!$D$244,$B30)+1))/Настройки!$E$8*100)</f>
        <v>0</v>
      </c>
      <c r="IF30" s="67" t="n">
        <f aca="false">IF(OR($D30=1,MONTH($B30)&lt;&gt;MONTH(StartDate),'У2 Ввод'!$D$245="",'У2 Ввод'!$E$245="",'У2 Ввод'!$D$245&gt;$B30),0,MAX(0,MIN(1,'У2 Ввод'!$E$245-NETWORKDAYS('У2 Ввод'!$D$245,$B30)+1))/Настройки!$E$8*100)</f>
        <v>0</v>
      </c>
      <c r="IG30" s="67" t="n">
        <f aca="false">IF(OR($D30=1,MONTH($B30)&lt;&gt;MONTH(StartDate),'У2 Ввод'!$D$246="",'У2 Ввод'!$E$246="",'У2 Ввод'!$D$246&gt;$B30),0,MAX(0,MIN(1,'У2 Ввод'!$E$246-NETWORKDAYS('У2 Ввод'!$D$246,$B30)+1))/Настройки!$E$8*100)</f>
        <v>0</v>
      </c>
      <c r="IH30" s="67" t="n">
        <f aca="false">IF(OR($D30=1,MONTH($B30)&lt;&gt;MONTH(StartDate),'У2 Ввод'!$D$247="",'У2 Ввод'!$E$247="",'У2 Ввод'!$D$247&gt;$B30),0,MAX(0,MIN(1,'У2 Ввод'!$E$247-NETWORKDAYS('У2 Ввод'!$D$247,$B30)+1))/Настройки!$E$8*100)</f>
        <v>0</v>
      </c>
      <c r="II30" s="67" t="n">
        <f aca="false">IF(OR($D30=1,MONTH($B30)&lt;&gt;MONTH(StartDate),'У2 Ввод'!$D$248="",'У2 Ввод'!$E$248="",'У2 Ввод'!$D$248&gt;$B30),0,MAX(0,MIN(1,'У2 Ввод'!$E$248-NETWORKDAYS('У2 Ввод'!$D$248,$B30)+1))/Настройки!$E$8*100)</f>
        <v>0</v>
      </c>
      <c r="IJ30" s="67" t="n">
        <f aca="false">IF(OR($D30=1,MONTH($B30)&lt;&gt;MONTH(StartDate),'У2 Ввод'!$D$249="",'У2 Ввод'!$E$249="",'У2 Ввод'!$D$249&gt;$B30),0,MAX(0,MIN(1,'У2 Ввод'!$E$249-NETWORKDAYS('У2 Ввод'!$D$249,$B30)+1))/Настройки!$E$8*100)</f>
        <v>0</v>
      </c>
      <c r="IK30" s="67" t="n">
        <f aca="false">IF(OR($D30=1,MONTH($B30)&lt;&gt;MONTH(StartDate),'У2 Ввод'!$D$250="",'У2 Ввод'!$E$250="",'У2 Ввод'!$D$250&gt;$B30),0,MAX(0,MIN(1,'У2 Ввод'!$E$250-NETWORKDAYS('У2 Ввод'!$D$250,$B30)+1))/Настройки!$E$8*100)</f>
        <v>0</v>
      </c>
      <c r="IL30" s="67" t="n">
        <f aca="false">IF(OR($D30=1,MONTH($B30)&lt;&gt;MONTH(StartDate),'У2 Ввод'!$D$251="",'У2 Ввод'!$E$251="",'У2 Ввод'!$D$251&gt;$B30),0,MAX(0,MIN(1,'У2 Ввод'!$E$251-NETWORKDAYS('У2 Ввод'!$D$251,$B30)+1))/Настройки!$E$8*100)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IF(OR($D31=1,MONTH($B31)&lt;&gt;MONTH(StartDate),'У2 Ввод'!$D$12="",'У2 Ввод'!$E$12="",'У2 Ввод'!$D$12&gt;$B31),0,MAX(0,MIN(1,'У2 Ввод'!$E$12-NETWORKDAYS('У2 Ввод'!$D$12,$B31)+1))/Настройки!$E$8*100)</f>
        <v>0</v>
      </c>
      <c r="H31" s="67" t="n">
        <f aca="false">IF(OR($D31=1,MONTH($B31)&lt;&gt;MONTH(StartDate),'У2 Ввод'!$D$13="",'У2 Ввод'!$E$13="",'У2 Ввод'!$D$13&gt;$B31),0,MAX(0,MIN(1,'У2 Ввод'!$E$13-NETWORKDAYS('У2 Ввод'!$D$13,$B31)+1))/Настройки!$E$8*100)</f>
        <v>0</v>
      </c>
      <c r="I31" s="67" t="n">
        <f aca="false">IF(OR($D31=1,MONTH($B31)&lt;&gt;MONTH(StartDate),'У2 Ввод'!$D$14="",'У2 Ввод'!$E$14="",'У2 Ввод'!$D$14&gt;$B31),0,MAX(0,MIN(1,'У2 Ввод'!$E$14-NETWORKDAYS('У2 Ввод'!$D$14,$B31)+1))/Настройки!$E$8*100)</f>
        <v>0</v>
      </c>
      <c r="J31" s="67" t="n">
        <f aca="false">IF(OR($D31=1,MONTH($B31)&lt;&gt;MONTH(StartDate),'У2 Ввод'!$D$15="",'У2 Ввод'!$E$15="",'У2 Ввод'!$D$15&gt;$B31),0,MAX(0,MIN(1,'У2 Ввод'!$E$15-NETWORKDAYS('У2 Ввод'!$D$15,$B31)+1))/Настройки!$E$8*100)</f>
        <v>0</v>
      </c>
      <c r="K31" s="67" t="n">
        <f aca="false">IF(OR($D31=1,MONTH($B31)&lt;&gt;MONTH(StartDate),'У2 Ввод'!$D$16="",'У2 Ввод'!$E$16="",'У2 Ввод'!$D$16&gt;$B31),0,MAX(0,MIN(1,'У2 Ввод'!$E$16-NETWORKDAYS('У2 Ввод'!$D$16,$B31)+1))/Настройки!$E$8*100)</f>
        <v>0</v>
      </c>
      <c r="L31" s="67" t="n">
        <f aca="false">IF(OR($D31=1,MONTH($B31)&lt;&gt;MONTH(StartDate),'У2 Ввод'!$D$17="",'У2 Ввод'!$E$17="",'У2 Ввод'!$D$17&gt;$B31),0,MAX(0,MIN(1,'У2 Ввод'!$E$17-NETWORKDAYS('У2 Ввод'!$D$17,$B31)+1))/Настройки!$E$8*100)</f>
        <v>0</v>
      </c>
      <c r="M31" s="67" t="n">
        <f aca="false">IF(OR($D31=1,MONTH($B31)&lt;&gt;MONTH(StartDate),'У2 Ввод'!$D$18="",'У2 Ввод'!$E$18="",'У2 Ввод'!$D$18&gt;$B31),0,MAX(0,MIN(1,'У2 Ввод'!$E$18-NETWORKDAYS('У2 Ввод'!$D$18,$B31)+1))/Настройки!$E$8*100)</f>
        <v>0</v>
      </c>
      <c r="N31" s="67" t="n">
        <f aca="false">IF(OR($D31=1,MONTH($B31)&lt;&gt;MONTH(StartDate),'У2 Ввод'!$D$19="",'У2 Ввод'!$E$19="",'У2 Ввод'!$D$19&gt;$B31),0,MAX(0,MIN(1,'У2 Ввод'!$E$19-NETWORKDAYS('У2 Ввод'!$D$19,$B31)+1))/Настройки!$E$8*100)</f>
        <v>0</v>
      </c>
      <c r="O31" s="67" t="n">
        <f aca="false">IF(OR($D31=1,MONTH($B31)&lt;&gt;MONTH(StartDate),'У2 Ввод'!$D$20="",'У2 Ввод'!$E$20="",'У2 Ввод'!$D$20&gt;$B31),0,MAX(0,MIN(1,'У2 Ввод'!$E$20-NETWORKDAYS('У2 Ввод'!$D$20,$B31)+1))/Настройки!$E$8*100)</f>
        <v>0</v>
      </c>
      <c r="P31" s="67" t="n">
        <f aca="false">IF(OR($D31=1,MONTH($B31)&lt;&gt;MONTH(StartDate),'У2 Ввод'!$D$21="",'У2 Ввод'!$E$21="",'У2 Ввод'!$D$21&gt;$B31),0,MAX(0,MIN(1,'У2 Ввод'!$E$21-NETWORKDAYS('У2 Ввод'!$D$21,$B31)+1))/Настройки!$E$8*100)</f>
        <v>0</v>
      </c>
      <c r="Q31" s="67" t="n">
        <f aca="false">IF(OR($D31=1,MONTH($B31)&lt;&gt;MONTH(StartDate),'У2 Ввод'!$D$22="",'У2 Ввод'!$E$22="",'У2 Ввод'!$D$22&gt;$B31),0,MAX(0,MIN(1,'У2 Ввод'!$E$22-NETWORKDAYS('У2 Ввод'!$D$22,$B31)+1))/Настройки!$E$8*100)</f>
        <v>0</v>
      </c>
      <c r="R31" s="67" t="n">
        <f aca="false">IF(OR($D31=1,MONTH($B31)&lt;&gt;MONTH(StartDate),'У2 Ввод'!$D$23="",'У2 Ввод'!$E$23="",'У2 Ввод'!$D$23&gt;$B31),0,MAX(0,MIN(1,'У2 Ввод'!$E$23-NETWORKDAYS('У2 Ввод'!$D$23,$B31)+1))/Настройки!$E$8*100)</f>
        <v>0</v>
      </c>
      <c r="S31" s="67" t="n">
        <f aca="false">IF(OR($D31=1,MONTH($B31)&lt;&gt;MONTH(StartDate),'У2 Ввод'!$D$24="",'У2 Ввод'!$E$24="",'У2 Ввод'!$D$24&gt;$B31),0,MAX(0,MIN(1,'У2 Ввод'!$E$24-NETWORKDAYS('У2 Ввод'!$D$24,$B31)+1))/Настройки!$E$8*100)</f>
        <v>0</v>
      </c>
      <c r="T31" s="67" t="n">
        <f aca="false">IF(OR($D31=1,MONTH($B31)&lt;&gt;MONTH(StartDate),'У2 Ввод'!$D$25="",'У2 Ввод'!$E$25="",'У2 Ввод'!$D$25&gt;$B31),0,MAX(0,MIN(1,'У2 Ввод'!$E$25-NETWORKDAYS('У2 Ввод'!$D$25,$B31)+1))/Настройки!$E$8*100)</f>
        <v>0</v>
      </c>
      <c r="U31" s="67" t="n">
        <f aca="false">IF(OR($D31=1,MONTH($B31)&lt;&gt;MONTH(StartDate),'У2 Ввод'!$D$26="",'У2 Ввод'!$E$26="",'У2 Ввод'!$D$26&gt;$B31),0,MAX(0,MIN(1,'У2 Ввод'!$E$26-NETWORKDAYS('У2 Ввод'!$D$26,$B31)+1))/Настройки!$E$8*100)</f>
        <v>0</v>
      </c>
      <c r="V31" s="67" t="n">
        <f aca="false">IF(OR($D31=1,MONTH($B31)&lt;&gt;MONTH(StartDate),'У2 Ввод'!$D$27="",'У2 Ввод'!$E$27="",'У2 Ввод'!$D$27&gt;$B31),0,MAX(0,MIN(1,'У2 Ввод'!$E$27-NETWORKDAYS('У2 Ввод'!$D$27,$B31)+1))/Настройки!$E$8*100)</f>
        <v>0</v>
      </c>
      <c r="W31" s="67" t="n">
        <f aca="false">IF(OR($D31=1,MONTH($B31)&lt;&gt;MONTH(StartDate),'У2 Ввод'!$D$28="",'У2 Ввод'!$E$28="",'У2 Ввод'!$D$28&gt;$B31),0,MAX(0,MIN(1,'У2 Ввод'!$E$28-NETWORKDAYS('У2 Ввод'!$D$28,$B31)+1))/Настройки!$E$8*100)</f>
        <v>0</v>
      </c>
      <c r="X31" s="67" t="n">
        <f aca="false">IF(OR($D31=1,MONTH($B31)&lt;&gt;MONTH(StartDate),'У2 Ввод'!$D$29="",'У2 Ввод'!$E$29="",'У2 Ввод'!$D$29&gt;$B31),0,MAX(0,MIN(1,'У2 Ввод'!$E$29-NETWORKDAYS('У2 Ввод'!$D$29,$B31)+1))/Настройки!$E$8*100)</f>
        <v>0</v>
      </c>
      <c r="Y31" s="67" t="n">
        <f aca="false">IF(OR($D31=1,MONTH($B31)&lt;&gt;MONTH(StartDate),'У2 Ввод'!$D$30="",'У2 Ввод'!$E$30="",'У2 Ввод'!$D$30&gt;$B31),0,MAX(0,MIN(1,'У2 Ввод'!$E$30-NETWORKDAYS('У2 Ввод'!$D$30,$B31)+1))/Настройки!$E$8*100)</f>
        <v>0</v>
      </c>
      <c r="Z31" s="67" t="n">
        <f aca="false">IF(OR($D31=1,MONTH($B31)&lt;&gt;MONTH(StartDate),'У2 Ввод'!$D$31="",'У2 Ввод'!$E$31="",'У2 Ввод'!$D$31&gt;$B31),0,MAX(0,MIN(1,'У2 Ввод'!$E$31-NETWORKDAYS('У2 Ввод'!$D$31,$B31)+1))/Настройки!$E$8*100)</f>
        <v>0</v>
      </c>
      <c r="AA31" s="67" t="n">
        <f aca="false">IF(OR($D31=1,MONTH($B31)&lt;&gt;MONTH(StartDate),'У2 Ввод'!$D$32="",'У2 Ввод'!$E$32="",'У2 Ввод'!$D$32&gt;$B31),0,MAX(0,MIN(1,'У2 Ввод'!$E$32-NETWORKDAYS('У2 Ввод'!$D$32,$B31)+1))/Настройки!$E$8*100)</f>
        <v>0</v>
      </c>
      <c r="AB31" s="67" t="n">
        <f aca="false">IF(OR($D31=1,MONTH($B31)&lt;&gt;MONTH(StartDate),'У2 Ввод'!$D$33="",'У2 Ввод'!$E$33="",'У2 Ввод'!$D$33&gt;$B31),0,MAX(0,MIN(1,'У2 Ввод'!$E$33-NETWORKDAYS('У2 Ввод'!$D$33,$B31)+1))/Настройки!$E$8*100)</f>
        <v>0</v>
      </c>
      <c r="AC31" s="67" t="n">
        <f aca="false">IF(OR($D31=1,MONTH($B31)&lt;&gt;MONTH(StartDate),'У2 Ввод'!$D$34="",'У2 Ввод'!$E$34="",'У2 Ввод'!$D$34&gt;$B31),0,MAX(0,MIN(1,'У2 Ввод'!$E$34-NETWORKDAYS('У2 Ввод'!$D$34,$B31)+1))/Настройки!$E$8*100)</f>
        <v>0</v>
      </c>
      <c r="AD31" s="67" t="n">
        <f aca="false">IF(OR($D31=1,MONTH($B31)&lt;&gt;MONTH(StartDate),'У2 Ввод'!$D$35="",'У2 Ввод'!$E$35="",'У2 Ввод'!$D$35&gt;$B31),0,MAX(0,MIN(1,'У2 Ввод'!$E$35-NETWORKDAYS('У2 Ввод'!$D$35,$B31)+1))/Настройки!$E$8*100)</f>
        <v>0</v>
      </c>
      <c r="AE31" s="67" t="n">
        <f aca="false">IF(OR($D31=1,MONTH($B31)&lt;&gt;MONTH(StartDate),'У2 Ввод'!$D$36="",'У2 Ввод'!$E$36="",'У2 Ввод'!$D$36&gt;$B31),0,MAX(0,MIN(1,'У2 Ввод'!$E$36-NETWORKDAYS('У2 Ввод'!$D$36,$B31)+1))/Настройки!$E$8*100)</f>
        <v>0</v>
      </c>
      <c r="AF31" s="67" t="n">
        <f aca="false">IF(OR($D31=1,MONTH($B31)&lt;&gt;MONTH(StartDate),'У2 Ввод'!$D$37="",'У2 Ввод'!$E$37="",'У2 Ввод'!$D$37&gt;$B31),0,MAX(0,MIN(1,'У2 Ввод'!$E$37-NETWORKDAYS('У2 Ввод'!$D$37,$B31)+1))/Настройки!$E$8*100)</f>
        <v>0</v>
      </c>
      <c r="AG31" s="67" t="n">
        <f aca="false">IF(OR($D31=1,MONTH($B31)&lt;&gt;MONTH(StartDate),'У2 Ввод'!$D$38="",'У2 Ввод'!$E$38="",'У2 Ввод'!$D$38&gt;$B31),0,MAX(0,MIN(1,'У2 Ввод'!$E$38-NETWORKDAYS('У2 Ввод'!$D$38,$B31)+1))/Настройки!$E$8*100)</f>
        <v>0</v>
      </c>
      <c r="AH31" s="67" t="n">
        <f aca="false">IF(OR($D31=1,MONTH($B31)&lt;&gt;MONTH(StartDate),'У2 Ввод'!$D$39="",'У2 Ввод'!$E$39="",'У2 Ввод'!$D$39&gt;$B31),0,MAX(0,MIN(1,'У2 Ввод'!$E$39-NETWORKDAYS('У2 Ввод'!$D$39,$B31)+1))/Настройки!$E$8*100)</f>
        <v>0</v>
      </c>
      <c r="AI31" s="67" t="n">
        <f aca="false">IF(OR($D31=1,MONTH($B31)&lt;&gt;MONTH(StartDate),'У2 Ввод'!$D$40="",'У2 Ввод'!$E$40="",'У2 Ввод'!$D$40&gt;$B31),0,MAX(0,MIN(1,'У2 Ввод'!$E$40-NETWORKDAYS('У2 Ввод'!$D$40,$B31)+1))/Настройки!$E$8*100)</f>
        <v>0</v>
      </c>
      <c r="AJ31" s="67" t="n">
        <f aca="false">IF(OR($D31=1,MONTH($B31)&lt;&gt;MONTH(StartDate),'У2 Ввод'!$D$41="",'У2 Ввод'!$E$41="",'У2 Ввод'!$D$41&gt;$B31),0,MAX(0,MIN(1,'У2 Ввод'!$E$41-NETWORKDAYS('У2 Ввод'!$D$41,$B31)+1))/Настройки!$E$8*100)</f>
        <v>0</v>
      </c>
      <c r="AK31" s="67" t="n">
        <f aca="false">IF(OR($D31=1,MONTH($B31)&lt;&gt;MONTH(StartDate),'У2 Ввод'!$D$42="",'У2 Ввод'!$E$42="",'У2 Ввод'!$D$42&gt;$B31),0,MAX(0,MIN(1,'У2 Ввод'!$E$42-NETWORKDAYS('У2 Ввод'!$D$42,$B31)+1))/Настройки!$E$8*100)</f>
        <v>0</v>
      </c>
      <c r="AL31" s="67" t="n">
        <f aca="false">IF(OR($D31=1,MONTH($B31)&lt;&gt;MONTH(StartDate),'У2 Ввод'!$D$43="",'У2 Ввод'!$E$43="",'У2 Ввод'!$D$43&gt;$B31),0,MAX(0,MIN(1,'У2 Ввод'!$E$43-NETWORKDAYS('У2 Ввод'!$D$43,$B31)+1))/Настройки!$E$8*100)</f>
        <v>0</v>
      </c>
      <c r="AM31" s="67" t="n">
        <f aca="false">IF(OR($D31=1,MONTH($B31)&lt;&gt;MONTH(StartDate),'У2 Ввод'!$D$44="",'У2 Ввод'!$E$44="",'У2 Ввод'!$D$44&gt;$B31),0,MAX(0,MIN(1,'У2 Ввод'!$E$44-NETWORKDAYS('У2 Ввод'!$D$44,$B31)+1))/Настройки!$E$8*100)</f>
        <v>0</v>
      </c>
      <c r="AN31" s="67" t="n">
        <f aca="false">IF(OR($D31=1,MONTH($B31)&lt;&gt;MONTH(StartDate),'У2 Ввод'!$D$45="",'У2 Ввод'!$E$45="",'У2 Ввод'!$D$45&gt;$B31),0,MAX(0,MIN(1,'У2 Ввод'!$E$45-NETWORKDAYS('У2 Ввод'!$D$45,$B31)+1))/Настройки!$E$8*100)</f>
        <v>0</v>
      </c>
      <c r="AO31" s="67" t="n">
        <f aca="false">IF(OR($D31=1,MONTH($B31)&lt;&gt;MONTH(StartDate),'У2 Ввод'!$D$46="",'У2 Ввод'!$E$46="",'У2 Ввод'!$D$46&gt;$B31),0,MAX(0,MIN(1,'У2 Ввод'!$E$46-NETWORKDAYS('У2 Ввод'!$D$46,$B31)+1))/Настройки!$E$8*100)</f>
        <v>0</v>
      </c>
      <c r="AP31" s="67" t="n">
        <f aca="false">IF(OR($D31=1,MONTH($B31)&lt;&gt;MONTH(StartDate),'У2 Ввод'!$D$47="",'У2 Ввод'!$E$47="",'У2 Ввод'!$D$47&gt;$B31),0,MAX(0,MIN(1,'У2 Ввод'!$E$47-NETWORKDAYS('У2 Ввод'!$D$47,$B31)+1))/Настройки!$E$8*100)</f>
        <v>0</v>
      </c>
      <c r="AQ31" s="67" t="n">
        <f aca="false">IF(OR($D31=1,MONTH($B31)&lt;&gt;MONTH(StartDate),'У2 Ввод'!$D$48="",'У2 Ввод'!$E$48="",'У2 Ввод'!$D$48&gt;$B31),0,MAX(0,MIN(1,'У2 Ввод'!$E$48-NETWORKDAYS('У2 Ввод'!$D$48,$B31)+1))/Настройки!$E$8*100)</f>
        <v>0</v>
      </c>
      <c r="AR31" s="67" t="n">
        <f aca="false">IF(OR($D31=1,MONTH($B31)&lt;&gt;MONTH(StartDate),'У2 Ввод'!$D$49="",'У2 Ввод'!$E$49="",'У2 Ввод'!$D$49&gt;$B31),0,MAX(0,MIN(1,'У2 Ввод'!$E$49-NETWORKDAYS('У2 Ввод'!$D$49,$B31)+1))/Настройки!$E$8*100)</f>
        <v>0</v>
      </c>
      <c r="AS31" s="67" t="n">
        <f aca="false">IF(OR($D31=1,MONTH($B31)&lt;&gt;MONTH(StartDate),'У2 Ввод'!$D$50="",'У2 Ввод'!$E$50="",'У2 Ввод'!$D$50&gt;$B31),0,MAX(0,MIN(1,'У2 Ввод'!$E$50-NETWORKDAYS('У2 Ввод'!$D$50,$B31)+1))/Настройки!$E$8*100)</f>
        <v>0</v>
      </c>
      <c r="AT31" s="67" t="n">
        <f aca="false">IF(OR($D31=1,MONTH($B31)&lt;&gt;MONTH(StartDate),'У2 Ввод'!$D$51="",'У2 Ввод'!$E$51="",'У2 Ввод'!$D$51&gt;$B31),0,MAX(0,MIN(1,'У2 Ввод'!$E$51-NETWORKDAYS('У2 Ввод'!$D$51,$B31)+1))/Настройки!$E$8*100)</f>
        <v>0</v>
      </c>
      <c r="AU31" s="67" t="n">
        <f aca="false">IF(OR($D31=1,MONTH($B31)&lt;&gt;MONTH(StartDate),'У2 Ввод'!$D$52="",'У2 Ввод'!$E$52="",'У2 Ввод'!$D$52&gt;$B31),0,MAX(0,MIN(1,'У2 Ввод'!$E$52-NETWORKDAYS('У2 Ввод'!$D$52,$B31)+1))/Настройки!$E$8*100)</f>
        <v>0</v>
      </c>
      <c r="AV31" s="67" t="n">
        <f aca="false">IF(OR($D31=1,MONTH($B31)&lt;&gt;MONTH(StartDate),'У2 Ввод'!$D$53="",'У2 Ввод'!$E$53="",'У2 Ввод'!$D$53&gt;$B31),0,MAX(0,MIN(1,'У2 Ввод'!$E$53-NETWORKDAYS('У2 Ввод'!$D$53,$B31)+1))/Настройки!$E$8*100)</f>
        <v>0</v>
      </c>
      <c r="AW31" s="67" t="n">
        <f aca="false">IF(OR($D31=1,MONTH($B31)&lt;&gt;MONTH(StartDate),'У2 Ввод'!$D$54="",'У2 Ввод'!$E$54="",'У2 Ввод'!$D$54&gt;$B31),0,MAX(0,MIN(1,'У2 Ввод'!$E$54-NETWORKDAYS('У2 Ввод'!$D$54,$B31)+1))/Настройки!$E$8*100)</f>
        <v>0</v>
      </c>
      <c r="AX31" s="67" t="n">
        <f aca="false">IF(OR($D31=1,MONTH($B31)&lt;&gt;MONTH(StartDate),'У2 Ввод'!$D$55="",'У2 Ввод'!$E$55="",'У2 Ввод'!$D$55&gt;$B31),0,MAX(0,MIN(1,'У2 Ввод'!$E$55-NETWORKDAYS('У2 Ввод'!$D$55,$B31)+1))/Настройки!$E$8*100)</f>
        <v>0</v>
      </c>
      <c r="AY31" s="67" t="n">
        <f aca="false">IF(OR($D31=1,MONTH($B31)&lt;&gt;MONTH(StartDate),'У2 Ввод'!$D$56="",'У2 Ввод'!$E$56="",'У2 Ввод'!$D$56&gt;$B31),0,MAX(0,MIN(1,'У2 Ввод'!$E$56-NETWORKDAYS('У2 Ввод'!$D$56,$B31)+1))/Настройки!$E$8*100)</f>
        <v>0</v>
      </c>
      <c r="AZ31" s="67" t="n">
        <f aca="false">IF(OR($D31=1,MONTH($B31)&lt;&gt;MONTH(StartDate),'У2 Ввод'!$D$57="",'У2 Ввод'!$E$57="",'У2 Ввод'!$D$57&gt;$B31),0,MAX(0,MIN(1,'У2 Ввод'!$E$57-NETWORKDAYS('У2 Ввод'!$D$57,$B31)+1))/Настройки!$E$8*100)</f>
        <v>0</v>
      </c>
      <c r="BA31" s="67" t="n">
        <f aca="false">IF(OR($D31=1,MONTH($B31)&lt;&gt;MONTH(StartDate),'У2 Ввод'!$D$58="",'У2 Ввод'!$E$58="",'У2 Ввод'!$D$58&gt;$B31),0,MAX(0,MIN(1,'У2 Ввод'!$E$58-NETWORKDAYS('У2 Ввод'!$D$58,$B31)+1))/Настройки!$E$8*100)</f>
        <v>0</v>
      </c>
      <c r="BB31" s="67" t="n">
        <f aca="false">IF(OR($D31=1,MONTH($B31)&lt;&gt;MONTH(StartDate),'У2 Ввод'!$D$59="",'У2 Ввод'!$E$59="",'У2 Ввод'!$D$59&gt;$B31),0,MAX(0,MIN(1,'У2 Ввод'!$E$59-NETWORKDAYS('У2 Ввод'!$D$59,$B31)+1))/Настройки!$E$8*100)</f>
        <v>0</v>
      </c>
      <c r="BC31" s="67" t="n">
        <f aca="false">IF(OR($D31=1,MONTH($B31)&lt;&gt;MONTH(StartDate),'У2 Ввод'!$D$60="",'У2 Ввод'!$E$60="",'У2 Ввод'!$D$60&gt;$B31),0,MAX(0,MIN(1,'У2 Ввод'!$E$60-NETWORKDAYS('У2 Ввод'!$D$60,$B31)+1))/Настройки!$E$8*100)</f>
        <v>0</v>
      </c>
      <c r="BD31" s="67" t="n">
        <f aca="false">IF(OR($D31=1,MONTH($B31)&lt;&gt;MONTH(StartDate),'У2 Ввод'!$D$61="",'У2 Ввод'!$E$61="",'У2 Ввод'!$D$61&gt;$B31),0,MAX(0,MIN(1,'У2 Ввод'!$E$61-NETWORKDAYS('У2 Ввод'!$D$61,$B31)+1))/Настройки!$E$8*100)</f>
        <v>0</v>
      </c>
      <c r="BE31" s="67" t="n">
        <f aca="false">IF(OR($D31=1,MONTH($B31)&lt;&gt;MONTH(StartDate),'У2 Ввод'!$D$62="",'У2 Ввод'!$E$62="",'У2 Ввод'!$D$62&gt;$B31),0,MAX(0,MIN(1,'У2 Ввод'!$E$62-NETWORKDAYS('У2 Ввод'!$D$62,$B31)+1))/Настройки!$E$8*100)</f>
        <v>0</v>
      </c>
      <c r="BF31" s="67" t="n">
        <f aca="false">IF(OR($D31=1,MONTH($B31)&lt;&gt;MONTH(StartDate),'У2 Ввод'!$D$63="",'У2 Ввод'!$E$63="",'У2 Ввод'!$D$63&gt;$B31),0,MAX(0,MIN(1,'У2 Ввод'!$E$63-NETWORKDAYS('У2 Ввод'!$D$63,$B31)+1))/Настройки!$E$8*100)</f>
        <v>0</v>
      </c>
      <c r="BG31" s="67" t="n">
        <f aca="false">IF(OR($D31=1,MONTH($B31)&lt;&gt;MONTH(StartDate),'У2 Ввод'!$D$64="",'У2 Ввод'!$E$64="",'У2 Ввод'!$D$64&gt;$B31),0,MAX(0,MIN(1,'У2 Ввод'!$E$64-NETWORKDAYS('У2 Ввод'!$D$64,$B31)+1))/Настройки!$E$8*100)</f>
        <v>0</v>
      </c>
      <c r="BH31" s="67" t="n">
        <f aca="false">IF(OR($D31=1,MONTH($B31)&lt;&gt;MONTH(StartDate),'У2 Ввод'!$D$65="",'У2 Ввод'!$E$65="",'У2 Ввод'!$D$65&gt;$B31),0,MAX(0,MIN(1,'У2 Ввод'!$E$65-NETWORKDAYS('У2 Ввод'!$D$65,$B31)+1))/Настройки!$E$8*100)</f>
        <v>0</v>
      </c>
      <c r="BI31" s="67" t="n">
        <f aca="false">IF(OR($D31=1,MONTH($B31)&lt;&gt;MONTH(StartDate),'У2 Ввод'!$D$66="",'У2 Ввод'!$E$66="",'У2 Ввод'!$D$66&gt;$B31),0,MAX(0,MIN(1,'У2 Ввод'!$E$66-NETWORKDAYS('У2 Ввод'!$D$66,$B31)+1))/Настройки!$E$8*100)</f>
        <v>0</v>
      </c>
      <c r="BJ31" s="67" t="n">
        <f aca="false">IF(OR($D31=1,MONTH($B31)&lt;&gt;MONTH(StartDate),'У2 Ввод'!$D$67="",'У2 Ввод'!$E$67="",'У2 Ввод'!$D$67&gt;$B31),0,MAX(0,MIN(1,'У2 Ввод'!$E$67-NETWORKDAYS('У2 Ввод'!$D$67,$B31)+1))/Настройки!$E$8*100)</f>
        <v>0</v>
      </c>
      <c r="BK31" s="67" t="n">
        <f aca="false">IF(OR($D31=1,MONTH($B31)&lt;&gt;MONTH(StartDate),'У2 Ввод'!$D$68="",'У2 Ввод'!$E$68="",'У2 Ввод'!$D$68&gt;$B31),0,MAX(0,MIN(1,'У2 Ввод'!$E$68-NETWORKDAYS('У2 Ввод'!$D$68,$B31)+1))/Настройки!$E$8*100)</f>
        <v>0</v>
      </c>
      <c r="BL31" s="67" t="n">
        <f aca="false">IF(OR($D31=1,MONTH($B31)&lt;&gt;MONTH(StartDate),'У2 Ввод'!$D$69="",'У2 Ввод'!$E$69="",'У2 Ввод'!$D$69&gt;$B31),0,MAX(0,MIN(1,'У2 Ввод'!$E$69-NETWORKDAYS('У2 Ввод'!$D$69,$B31)+1))/Настройки!$E$8*100)</f>
        <v>0</v>
      </c>
      <c r="BM31" s="67" t="n">
        <f aca="false">IF(OR($D31=1,MONTH($B31)&lt;&gt;MONTH(StartDate),'У2 Ввод'!$D$70="",'У2 Ввод'!$E$70="",'У2 Ввод'!$D$70&gt;$B31),0,MAX(0,MIN(1,'У2 Ввод'!$E$70-NETWORKDAYS('У2 Ввод'!$D$70,$B31)+1))/Настройки!$E$8*100)</f>
        <v>0</v>
      </c>
      <c r="BN31" s="67" t="n">
        <f aca="false">IF(OR($D31=1,MONTH($B31)&lt;&gt;MONTH(StartDate),'У2 Ввод'!$D$71="",'У2 Ввод'!$E$71="",'У2 Ввод'!$D$71&gt;$B31),0,MAX(0,MIN(1,'У2 Ввод'!$E$71-NETWORKDAYS('У2 Ввод'!$D$71,$B31)+1))/Настройки!$E$8*100)</f>
        <v>0</v>
      </c>
      <c r="BO31" s="67" t="n">
        <f aca="false">IF(OR($D31=1,MONTH($B31)&lt;&gt;MONTH(StartDate),'У2 Ввод'!$D$72="",'У2 Ввод'!$E$72="",'У2 Ввод'!$D$72&gt;$B31),0,MAX(0,MIN(1,'У2 Ввод'!$E$72-NETWORKDAYS('У2 Ввод'!$D$72,$B31)+1))/Настройки!$E$8*100)</f>
        <v>0</v>
      </c>
      <c r="BP31" s="67" t="n">
        <f aca="false">IF(OR($D31=1,MONTH($B31)&lt;&gt;MONTH(StartDate),'У2 Ввод'!$D$73="",'У2 Ввод'!$E$73="",'У2 Ввод'!$D$73&gt;$B31),0,MAX(0,MIN(1,'У2 Ввод'!$E$73-NETWORKDAYS('У2 Ввод'!$D$73,$B31)+1))/Настройки!$E$8*100)</f>
        <v>0</v>
      </c>
      <c r="BQ31" s="67" t="n">
        <f aca="false">IF(OR($D31=1,MONTH($B31)&lt;&gt;MONTH(StartDate),'У2 Ввод'!$D$74="",'У2 Ввод'!$E$74="",'У2 Ввод'!$D$74&gt;$B31),0,MAX(0,MIN(1,'У2 Ввод'!$E$74-NETWORKDAYS('У2 Ввод'!$D$74,$B31)+1))/Настройки!$E$8*100)</f>
        <v>0</v>
      </c>
      <c r="BR31" s="67" t="n">
        <f aca="false">IF(OR($D31=1,MONTH($B31)&lt;&gt;MONTH(StartDate),'У2 Ввод'!$D$75="",'У2 Ввод'!$E$75="",'У2 Ввод'!$D$75&gt;$B31),0,MAX(0,MIN(1,'У2 Ввод'!$E$75-NETWORKDAYS('У2 Ввод'!$D$75,$B31)+1))/Настройки!$E$8*100)</f>
        <v>0</v>
      </c>
      <c r="BS31" s="67" t="n">
        <f aca="false">IF(OR($D31=1,MONTH($B31)&lt;&gt;MONTH(StartDate),'У2 Ввод'!$D$76="",'У2 Ввод'!$E$76="",'У2 Ввод'!$D$76&gt;$B31),0,MAX(0,MIN(1,'У2 Ввод'!$E$76-NETWORKDAYS('У2 Ввод'!$D$76,$B31)+1))/Настройки!$E$8*100)</f>
        <v>0</v>
      </c>
      <c r="BT31" s="67" t="n">
        <f aca="false">IF(OR($D31=1,MONTH($B31)&lt;&gt;MONTH(StartDate),'У2 Ввод'!$D$77="",'У2 Ввод'!$E$77="",'У2 Ввод'!$D$77&gt;$B31),0,MAX(0,MIN(1,'У2 Ввод'!$E$77-NETWORKDAYS('У2 Ввод'!$D$77,$B31)+1))/Настройки!$E$8*100)</f>
        <v>0</v>
      </c>
      <c r="BU31" s="67" t="n">
        <f aca="false">IF(OR($D31=1,MONTH($B31)&lt;&gt;MONTH(StartDate),'У2 Ввод'!$D$78="",'У2 Ввод'!$E$78="",'У2 Ввод'!$D$78&gt;$B31),0,MAX(0,MIN(1,'У2 Ввод'!$E$78-NETWORKDAYS('У2 Ввод'!$D$78,$B31)+1))/Настройки!$E$8*100)</f>
        <v>0</v>
      </c>
      <c r="BV31" s="67" t="n">
        <f aca="false">IF(OR($D31=1,MONTH($B31)&lt;&gt;MONTH(StartDate),'У2 Ввод'!$D$79="",'У2 Ввод'!$E$79="",'У2 Ввод'!$D$79&gt;$B31),0,MAX(0,MIN(1,'У2 Ввод'!$E$79-NETWORKDAYS('У2 Ввод'!$D$79,$B31)+1))/Настройки!$E$8*100)</f>
        <v>0</v>
      </c>
      <c r="BW31" s="67" t="n">
        <f aca="false">IF(OR($D31=1,MONTH($B31)&lt;&gt;MONTH(StartDate),'У2 Ввод'!$D$80="",'У2 Ввод'!$E$80="",'У2 Ввод'!$D$80&gt;$B31),0,MAX(0,MIN(1,'У2 Ввод'!$E$80-NETWORKDAYS('У2 Ввод'!$D$80,$B31)+1))/Настройки!$E$8*100)</f>
        <v>0</v>
      </c>
      <c r="BX31" s="67" t="n">
        <f aca="false">IF(OR($D31=1,MONTH($B31)&lt;&gt;MONTH(StartDate),'У2 Ввод'!$D$81="",'У2 Ввод'!$E$81="",'У2 Ввод'!$D$81&gt;$B31),0,MAX(0,MIN(1,'У2 Ввод'!$E$81-NETWORKDAYS('У2 Ввод'!$D$81,$B31)+1))/Настройки!$E$8*100)</f>
        <v>0</v>
      </c>
      <c r="BY31" s="67" t="n">
        <f aca="false">IF(OR($D31=1,MONTH($B31)&lt;&gt;MONTH(StartDate),'У2 Ввод'!$D$82="",'У2 Ввод'!$E$82="",'У2 Ввод'!$D$82&gt;$B31),0,MAX(0,MIN(1,'У2 Ввод'!$E$82-NETWORKDAYS('У2 Ввод'!$D$82,$B31)+1))/Настройки!$E$8*100)</f>
        <v>0</v>
      </c>
      <c r="BZ31" s="67" t="n">
        <f aca="false">IF(OR($D31=1,MONTH($B31)&lt;&gt;MONTH(StartDate),'У2 Ввод'!$D$83="",'У2 Ввод'!$E$83="",'У2 Ввод'!$D$83&gt;$B31),0,MAX(0,MIN(1,'У2 Ввод'!$E$83-NETWORKDAYS('У2 Ввод'!$D$83,$B31)+1))/Настройки!$E$8*100)</f>
        <v>0</v>
      </c>
      <c r="CA31" s="67" t="n">
        <f aca="false">IF(OR($D31=1,MONTH($B31)&lt;&gt;MONTH(StartDate),'У2 Ввод'!$D$84="",'У2 Ввод'!$E$84="",'У2 Ввод'!$D$84&gt;$B31),0,MAX(0,MIN(1,'У2 Ввод'!$E$84-NETWORKDAYS('У2 Ввод'!$D$84,$B31)+1))/Настройки!$E$8*100)</f>
        <v>0</v>
      </c>
      <c r="CB31" s="67" t="n">
        <f aca="false">IF(OR($D31=1,MONTH($B31)&lt;&gt;MONTH(StartDate),'У2 Ввод'!$D$85="",'У2 Ввод'!$E$85="",'У2 Ввод'!$D$85&gt;$B31),0,MAX(0,MIN(1,'У2 Ввод'!$E$85-NETWORKDAYS('У2 Ввод'!$D$85,$B31)+1))/Настройки!$E$8*100)</f>
        <v>0</v>
      </c>
      <c r="CC31" s="67" t="n">
        <f aca="false">IF(OR($D31=1,MONTH($B31)&lt;&gt;MONTH(StartDate),'У2 Ввод'!$D$86="",'У2 Ввод'!$E$86="",'У2 Ввод'!$D$86&gt;$B31),0,MAX(0,MIN(1,'У2 Ввод'!$E$86-NETWORKDAYS('У2 Ввод'!$D$86,$B31)+1))/Настройки!$E$8*100)</f>
        <v>0</v>
      </c>
      <c r="CD31" s="67" t="n">
        <f aca="false">IF(OR($D31=1,MONTH($B31)&lt;&gt;MONTH(StartDate),'У2 Ввод'!$D$87="",'У2 Ввод'!$E$87="",'У2 Ввод'!$D$87&gt;$B31),0,MAX(0,MIN(1,'У2 Ввод'!$E$87-NETWORKDAYS('У2 Ввод'!$D$87,$B31)+1))/Настройки!$E$8*100)</f>
        <v>0</v>
      </c>
      <c r="CE31" s="67" t="n">
        <f aca="false">IF(OR($D31=1,MONTH($B31)&lt;&gt;MONTH(StartDate),'У2 Ввод'!$D$88="",'У2 Ввод'!$E$88="",'У2 Ввод'!$D$88&gt;$B31),0,MAX(0,MIN(1,'У2 Ввод'!$E$88-NETWORKDAYS('У2 Ввод'!$D$88,$B31)+1))/Настройки!$E$8*100)</f>
        <v>0</v>
      </c>
      <c r="CF31" s="67" t="n">
        <f aca="false">IF(OR($D31=1,MONTH($B31)&lt;&gt;MONTH(StartDate),'У2 Ввод'!$D$89="",'У2 Ввод'!$E$89="",'У2 Ввод'!$D$89&gt;$B31),0,MAX(0,MIN(1,'У2 Ввод'!$E$89-NETWORKDAYS('У2 Ввод'!$D$89,$B31)+1))/Настройки!$E$8*100)</f>
        <v>0</v>
      </c>
      <c r="CG31" s="67" t="n">
        <f aca="false">IF(OR($D31=1,MONTH($B31)&lt;&gt;MONTH(StartDate),'У2 Ввод'!$D$90="",'У2 Ввод'!$E$90="",'У2 Ввод'!$D$90&gt;$B31),0,MAX(0,MIN(1,'У2 Ввод'!$E$90-NETWORKDAYS('У2 Ввод'!$D$90,$B31)+1))/Настройки!$E$8*100)</f>
        <v>0</v>
      </c>
      <c r="CH31" s="67" t="n">
        <f aca="false">IF(OR($D31=1,MONTH($B31)&lt;&gt;MONTH(StartDate),'У2 Ввод'!$D$91="",'У2 Ввод'!$E$91="",'У2 Ввод'!$D$91&gt;$B31),0,MAX(0,MIN(1,'У2 Ввод'!$E$91-NETWORKDAYS('У2 Ввод'!$D$91,$B31)+1))/Настройки!$E$8*100)</f>
        <v>0</v>
      </c>
      <c r="CI31" s="67" t="n">
        <f aca="false">IF(OR($D31=1,MONTH($B31)&lt;&gt;MONTH(StartDate),'У2 Ввод'!$D$92="",'У2 Ввод'!$E$92="",'У2 Ввод'!$D$92&gt;$B31),0,MAX(0,MIN(1,'У2 Ввод'!$E$92-NETWORKDAYS('У2 Ввод'!$D$92,$B31)+1))/Настройки!$E$8*100)</f>
        <v>0</v>
      </c>
      <c r="CJ31" s="67" t="n">
        <f aca="false">IF(OR($D31=1,MONTH($B31)&lt;&gt;MONTH(StartDate),'У2 Ввод'!$D$93="",'У2 Ввод'!$E$93="",'У2 Ввод'!$D$93&gt;$B31),0,MAX(0,MIN(1,'У2 Ввод'!$E$93-NETWORKDAYS('У2 Ввод'!$D$93,$B31)+1))/Настройки!$E$8*100)</f>
        <v>0</v>
      </c>
      <c r="CK31" s="67" t="n">
        <f aca="false">IF(OR($D31=1,MONTH($B31)&lt;&gt;MONTH(StartDate),'У2 Ввод'!$D$94="",'У2 Ввод'!$E$94="",'У2 Ввод'!$D$94&gt;$B31),0,MAX(0,MIN(1,'У2 Ввод'!$E$94-NETWORKDAYS('У2 Ввод'!$D$94,$B31)+1))/Настройки!$E$8*100)</f>
        <v>0</v>
      </c>
      <c r="CL31" s="67" t="n">
        <f aca="false">IF(OR($D31=1,MONTH($B31)&lt;&gt;MONTH(StartDate),'У2 Ввод'!$D$95="",'У2 Ввод'!$E$95="",'У2 Ввод'!$D$95&gt;$B31),0,MAX(0,MIN(1,'У2 Ввод'!$E$95-NETWORKDAYS('У2 Ввод'!$D$95,$B31)+1))/Настройки!$E$8*100)</f>
        <v>0</v>
      </c>
      <c r="CM31" s="67" t="n">
        <f aca="false">IF(OR($D31=1,MONTH($B31)&lt;&gt;MONTH(StartDate),'У2 Ввод'!$D$96="",'У2 Ввод'!$E$96="",'У2 Ввод'!$D$96&gt;$B31),0,MAX(0,MIN(1,'У2 Ввод'!$E$96-NETWORKDAYS('У2 Ввод'!$D$96,$B31)+1))/Настройки!$E$8*100)</f>
        <v>0</v>
      </c>
      <c r="CN31" s="67" t="n">
        <f aca="false">IF(OR($D31=1,MONTH($B31)&lt;&gt;MONTH(StartDate),'У2 Ввод'!$D$97="",'У2 Ввод'!$E$97="",'У2 Ввод'!$D$97&gt;$B31),0,MAX(0,MIN(1,'У2 Ввод'!$E$97-NETWORKDAYS('У2 Ввод'!$D$97,$B31)+1))/Настройки!$E$8*100)</f>
        <v>0</v>
      </c>
      <c r="CO31" s="67" t="n">
        <f aca="false">IF(OR($D31=1,MONTH($B31)&lt;&gt;MONTH(StartDate),'У2 Ввод'!$D$98="",'У2 Ввод'!$E$98="",'У2 Ввод'!$D$98&gt;$B31),0,MAX(0,MIN(1,'У2 Ввод'!$E$98-NETWORKDAYS('У2 Ввод'!$D$98,$B31)+1))/Настройки!$E$8*100)</f>
        <v>0</v>
      </c>
      <c r="CP31" s="67" t="n">
        <f aca="false">IF(OR($D31=1,MONTH($B31)&lt;&gt;MONTH(StartDate),'У2 Ввод'!$D$99="",'У2 Ввод'!$E$99="",'У2 Ввод'!$D$99&gt;$B31),0,MAX(0,MIN(1,'У2 Ввод'!$E$99-NETWORKDAYS('У2 Ввод'!$D$99,$B31)+1))/Настройки!$E$8*100)</f>
        <v>0</v>
      </c>
      <c r="CQ31" s="67" t="n">
        <f aca="false">IF(OR($D31=1,MONTH($B31)&lt;&gt;MONTH(StartDate),'У2 Ввод'!$D$100="",'У2 Ввод'!$E$100="",'У2 Ввод'!$D$100&gt;$B31),0,MAX(0,MIN(1,'У2 Ввод'!$E$100-NETWORKDAYS('У2 Ввод'!$D$100,$B31)+1))/Настройки!$E$8*100)</f>
        <v>0</v>
      </c>
      <c r="CR31" s="67" t="n">
        <f aca="false">IF(OR($D31=1,MONTH($B31)&lt;&gt;MONTH(StartDate),'У2 Ввод'!$D$101="",'У2 Ввод'!$E$101="",'У2 Ввод'!$D$101&gt;$B31),0,MAX(0,MIN(1,'У2 Ввод'!$E$101-NETWORKDAYS('У2 Ввод'!$D$101,$B31)+1))/Настройки!$E$8*100)</f>
        <v>0</v>
      </c>
      <c r="CS31" s="67" t="n">
        <f aca="false">IF(OR($D31=1,MONTH($B31)&lt;&gt;MONTH(StartDate),'У2 Ввод'!$D$102="",'У2 Ввод'!$E$102="",'У2 Ввод'!$D$102&gt;$B31),0,MAX(0,MIN(1,'У2 Ввод'!$E$102-NETWORKDAYS('У2 Ввод'!$D$102,$B31)+1))/Настройки!$E$8*100)</f>
        <v>0</v>
      </c>
      <c r="CT31" s="67" t="n">
        <f aca="false">IF(OR($D31=1,MONTH($B31)&lt;&gt;MONTH(StartDate),'У2 Ввод'!$D$103="",'У2 Ввод'!$E$103="",'У2 Ввод'!$D$103&gt;$B31),0,MAX(0,MIN(1,'У2 Ввод'!$E$103-NETWORKDAYS('У2 Ввод'!$D$103,$B31)+1))/Настройки!$E$8*100)</f>
        <v>0</v>
      </c>
      <c r="CU31" s="67" t="n">
        <f aca="false">IF(OR($D31=1,MONTH($B31)&lt;&gt;MONTH(StartDate),'У2 Ввод'!$D$104="",'У2 Ввод'!$E$104="",'У2 Ввод'!$D$104&gt;$B31),0,MAX(0,MIN(1,'У2 Ввод'!$E$104-NETWORKDAYS('У2 Ввод'!$D$104,$B31)+1))/Настройки!$E$8*100)</f>
        <v>0</v>
      </c>
      <c r="CV31" s="67" t="n">
        <f aca="false">IF(OR($D31=1,MONTH($B31)&lt;&gt;MONTH(StartDate),'У2 Ввод'!$D$105="",'У2 Ввод'!$E$105="",'У2 Ввод'!$D$105&gt;$B31),0,MAX(0,MIN(1,'У2 Ввод'!$E$105-NETWORKDAYS('У2 Ввод'!$D$105,$B31)+1))/Настройки!$E$8*100)</f>
        <v>0</v>
      </c>
      <c r="CW31" s="67" t="n">
        <f aca="false">IF(OR($D31=1,MONTH($B31)&lt;&gt;MONTH(StartDate),'У2 Ввод'!$D$106="",'У2 Ввод'!$E$106="",'У2 Ввод'!$D$106&gt;$B31),0,MAX(0,MIN(1,'У2 Ввод'!$E$106-NETWORKDAYS('У2 Ввод'!$D$106,$B31)+1))/Настройки!$E$8*100)</f>
        <v>0</v>
      </c>
      <c r="CX31" s="67" t="n">
        <f aca="false">IF(OR($D31=1,MONTH($B31)&lt;&gt;MONTH(StartDate),'У2 Ввод'!$D$107="",'У2 Ввод'!$E$107="",'У2 Ввод'!$D$107&gt;$B31),0,MAX(0,MIN(1,'У2 Ввод'!$E$107-NETWORKDAYS('У2 Ввод'!$D$107,$B31)+1))/Настройки!$E$8*100)</f>
        <v>0</v>
      </c>
      <c r="CY31" s="67" t="n">
        <f aca="false">IF(OR($D31=1,MONTH($B31)&lt;&gt;MONTH(StartDate),'У2 Ввод'!$D$108="",'У2 Ввод'!$E$108="",'У2 Ввод'!$D$108&gt;$B31),0,MAX(0,MIN(1,'У2 Ввод'!$E$108-NETWORKDAYS('У2 Ввод'!$D$108,$B31)+1))/Настройки!$E$8*100)</f>
        <v>0</v>
      </c>
      <c r="CZ31" s="67" t="n">
        <f aca="false">IF(OR($D31=1,MONTH($B31)&lt;&gt;MONTH(StartDate),'У2 Ввод'!$D$109="",'У2 Ввод'!$E$109="",'У2 Ввод'!$D$109&gt;$B31),0,MAX(0,MIN(1,'У2 Ввод'!$E$109-NETWORKDAYS('У2 Ввод'!$D$109,$B31)+1))/Настройки!$E$8*100)</f>
        <v>0</v>
      </c>
      <c r="DA31" s="67" t="n">
        <f aca="false">IF(OR($D31=1,MONTH($B31)&lt;&gt;MONTH(StartDate),'У2 Ввод'!$D$110="",'У2 Ввод'!$E$110="",'У2 Ввод'!$D$110&gt;$B31),0,MAX(0,MIN(1,'У2 Ввод'!$E$110-NETWORKDAYS('У2 Ввод'!$D$110,$B31)+1))/Настройки!$E$8*100)</f>
        <v>0</v>
      </c>
      <c r="DB31" s="67" t="n">
        <f aca="false">IF(OR($D31=1,MONTH($B31)&lt;&gt;MONTH(StartDate),'У2 Ввод'!$D$111="",'У2 Ввод'!$E$111="",'У2 Ввод'!$D$111&gt;$B31),0,MAX(0,MIN(1,'У2 Ввод'!$E$111-NETWORKDAYS('У2 Ввод'!$D$111,$B31)+1))/Настройки!$E$8*100)</f>
        <v>0</v>
      </c>
      <c r="DC31" s="67" t="n">
        <f aca="false">IF(OR($D31=1,MONTH($B31)&lt;&gt;MONTH(StartDate),'У2 Ввод'!$D$112="",'У2 Ввод'!$E$112="",'У2 Ввод'!$D$112&gt;$B31),0,MAX(0,MIN(1,'У2 Ввод'!$E$112-NETWORKDAYS('У2 Ввод'!$D$112,$B31)+1))/Настройки!$E$8*100)</f>
        <v>0</v>
      </c>
      <c r="DD31" s="67" t="n">
        <f aca="false">IF(OR($D31=1,MONTH($B31)&lt;&gt;MONTH(StartDate),'У2 Ввод'!$D$113="",'У2 Ввод'!$E$113="",'У2 Ввод'!$D$113&gt;$B31),0,MAX(0,MIN(1,'У2 Ввод'!$E$113-NETWORKDAYS('У2 Ввод'!$D$113,$B31)+1))/Настройки!$E$8*100)</f>
        <v>0</v>
      </c>
      <c r="DE31" s="67" t="n">
        <f aca="false">IF(OR($D31=1,MONTH($B31)&lt;&gt;MONTH(StartDate),'У2 Ввод'!$D$114="",'У2 Ввод'!$E$114="",'У2 Ввод'!$D$114&gt;$B31),0,MAX(0,MIN(1,'У2 Ввод'!$E$114-NETWORKDAYS('У2 Ввод'!$D$114,$B31)+1))/Настройки!$E$8*100)</f>
        <v>0</v>
      </c>
      <c r="DF31" s="67" t="n">
        <f aca="false">IF(OR($D31=1,MONTH($B31)&lt;&gt;MONTH(StartDate),'У2 Ввод'!$D$115="",'У2 Ввод'!$E$115="",'У2 Ввод'!$D$115&gt;$B31),0,MAX(0,MIN(1,'У2 Ввод'!$E$115-NETWORKDAYS('У2 Ввод'!$D$115,$B31)+1))/Настройки!$E$8*100)</f>
        <v>0</v>
      </c>
      <c r="DG31" s="67" t="n">
        <f aca="false">IF(OR($D31=1,MONTH($B31)&lt;&gt;MONTH(StartDate),'У2 Ввод'!$D$116="",'У2 Ввод'!$E$116="",'У2 Ввод'!$D$116&gt;$B31),0,MAX(0,MIN(1,'У2 Ввод'!$E$116-NETWORKDAYS('У2 Ввод'!$D$116,$B31)+1))/Настройки!$E$8*100)</f>
        <v>0</v>
      </c>
      <c r="DH31" s="67" t="n">
        <f aca="false">IF(OR($D31=1,MONTH($B31)&lt;&gt;MONTH(StartDate),'У2 Ввод'!$D$117="",'У2 Ввод'!$E$117="",'У2 Ввод'!$D$117&gt;$B31),0,MAX(0,MIN(1,'У2 Ввод'!$E$117-NETWORKDAYS('У2 Ввод'!$D$117,$B31)+1))/Настройки!$E$8*100)</f>
        <v>0</v>
      </c>
      <c r="DI31" s="67" t="n">
        <f aca="false">IF(OR($D31=1,MONTH($B31)&lt;&gt;MONTH(StartDate),'У2 Ввод'!$D$118="",'У2 Ввод'!$E$118="",'У2 Ввод'!$D$118&gt;$B31),0,MAX(0,MIN(1,'У2 Ввод'!$E$118-NETWORKDAYS('У2 Ввод'!$D$118,$B31)+1))/Настройки!$E$8*100)</f>
        <v>0</v>
      </c>
      <c r="DJ31" s="67" t="n">
        <f aca="false">IF(OR($D31=1,MONTH($B31)&lt;&gt;MONTH(StartDate),'У2 Ввод'!$D$119="",'У2 Ввод'!$E$119="",'У2 Ввод'!$D$119&gt;$B31),0,MAX(0,MIN(1,'У2 Ввод'!$E$119-NETWORKDAYS('У2 Ввод'!$D$119,$B31)+1))/Настройки!$E$8*100)</f>
        <v>0</v>
      </c>
      <c r="DK31" s="67" t="n">
        <f aca="false">IF(OR($D31=1,MONTH($B31)&lt;&gt;MONTH(StartDate),'У2 Ввод'!$D$120="",'У2 Ввод'!$E$120="",'У2 Ввод'!$D$120&gt;$B31),0,MAX(0,MIN(1,'У2 Ввод'!$E$120-NETWORKDAYS('У2 Ввод'!$D$120,$B31)+1))/Настройки!$E$8*100)</f>
        <v>0</v>
      </c>
      <c r="DL31" s="67" t="n">
        <f aca="false">IF(OR($D31=1,MONTH($B31)&lt;&gt;MONTH(StartDate),'У2 Ввод'!$D$121="",'У2 Ввод'!$E$121="",'У2 Ввод'!$D$121&gt;$B31),0,MAX(0,MIN(1,'У2 Ввод'!$E$121-NETWORKDAYS('У2 Ввод'!$D$121,$B31)+1))/Настройки!$E$8*100)</f>
        <v>0</v>
      </c>
      <c r="DM31" s="67" t="n">
        <f aca="false">IF(OR($D31=1,MONTH($B31)&lt;&gt;MONTH(StartDate),'У2 Ввод'!$D$122="",'У2 Ввод'!$E$122="",'У2 Ввод'!$D$122&gt;$B31),0,MAX(0,MIN(1,'У2 Ввод'!$E$122-NETWORKDAYS('У2 Ввод'!$D$122,$B31)+1))/Настройки!$E$8*100)</f>
        <v>0</v>
      </c>
      <c r="DN31" s="67" t="n">
        <f aca="false">IF(OR($D31=1,MONTH($B31)&lt;&gt;MONTH(StartDate),'У2 Ввод'!$D$123="",'У2 Ввод'!$E$123="",'У2 Ввод'!$D$123&gt;$B31),0,MAX(0,MIN(1,'У2 Ввод'!$E$123-NETWORKDAYS('У2 Ввод'!$D$123,$B31)+1))/Настройки!$E$8*100)</f>
        <v>0</v>
      </c>
      <c r="DO31" s="67" t="n">
        <f aca="false">IF(OR($D31=1,MONTH($B31)&lt;&gt;MONTH(StartDate),'У2 Ввод'!$D$124="",'У2 Ввод'!$E$124="",'У2 Ввод'!$D$124&gt;$B31),0,MAX(0,MIN(1,'У2 Ввод'!$E$124-NETWORKDAYS('У2 Ввод'!$D$124,$B31)+1))/Настройки!$E$8*100)</f>
        <v>0</v>
      </c>
      <c r="DP31" s="67" t="n">
        <f aca="false">IF(OR($D31=1,MONTH($B31)&lt;&gt;MONTH(StartDate),'У2 Ввод'!$D$125="",'У2 Ввод'!$E$125="",'У2 Ввод'!$D$125&gt;$B31),0,MAX(0,MIN(1,'У2 Ввод'!$E$125-NETWORKDAYS('У2 Ввод'!$D$125,$B31)+1))/Настройки!$E$8*100)</f>
        <v>0</v>
      </c>
      <c r="DQ31" s="67" t="n">
        <f aca="false">IF(OR($D31=1,MONTH($B31)&lt;&gt;MONTH(StartDate),'У2 Ввод'!$D$126="",'У2 Ввод'!$E$126="",'У2 Ввод'!$D$126&gt;$B31),0,MAX(0,MIN(1,'У2 Ввод'!$E$126-NETWORKDAYS('У2 Ввод'!$D$126,$B31)+1))/Настройки!$E$8*100)</f>
        <v>0</v>
      </c>
      <c r="DR31" s="67" t="n">
        <f aca="false">IF(OR($D31=1,MONTH($B31)&lt;&gt;MONTH(StartDate),'У2 Ввод'!$D$127="",'У2 Ввод'!$E$127="",'У2 Ввод'!$D$127&gt;$B31),0,MAX(0,MIN(1,'У2 Ввод'!$E$127-NETWORKDAYS('У2 Ввод'!$D$127,$B31)+1))/Настройки!$E$8*100)</f>
        <v>0</v>
      </c>
      <c r="DS31" s="67" t="n">
        <f aca="false">IF(OR($D31=1,MONTH($B31)&lt;&gt;MONTH(StartDate),'У2 Ввод'!$D$128="",'У2 Ввод'!$E$128="",'У2 Ввод'!$D$128&gt;$B31),0,MAX(0,MIN(1,'У2 Ввод'!$E$128-NETWORKDAYS('У2 Ввод'!$D$128,$B31)+1))/Настройки!$E$8*100)</f>
        <v>0</v>
      </c>
      <c r="DT31" s="67" t="n">
        <f aca="false">IF(OR($D31=1,MONTH($B31)&lt;&gt;MONTH(StartDate),'У2 Ввод'!$D$129="",'У2 Ввод'!$E$129="",'У2 Ввод'!$D$129&gt;$B31),0,MAX(0,MIN(1,'У2 Ввод'!$E$129-NETWORKDAYS('У2 Ввод'!$D$129,$B31)+1))/Настройки!$E$8*100)</f>
        <v>0</v>
      </c>
      <c r="DU31" s="67" t="n">
        <f aca="false">IF(OR($D31=1,MONTH($B31)&lt;&gt;MONTH(StartDate),'У2 Ввод'!$D$130="",'У2 Ввод'!$E$130="",'У2 Ввод'!$D$130&gt;$B31),0,MAX(0,MIN(1,'У2 Ввод'!$E$130-NETWORKDAYS('У2 Ввод'!$D$130,$B31)+1))/Настройки!$E$8*100)</f>
        <v>0</v>
      </c>
      <c r="DV31" s="67" t="n">
        <f aca="false">IF(OR($D31=1,MONTH($B31)&lt;&gt;MONTH(StartDate),'У2 Ввод'!$D$131="",'У2 Ввод'!$E$131="",'У2 Ввод'!$D$131&gt;$B31),0,MAX(0,MIN(1,'У2 Ввод'!$E$131-NETWORKDAYS('У2 Ввод'!$D$131,$B31)+1))/Настройки!$E$8*100)</f>
        <v>0</v>
      </c>
      <c r="DW31" s="67" t="n">
        <f aca="false">IF(OR($D31=1,MONTH($B31)&lt;&gt;MONTH(StartDate),'У2 Ввод'!$D$132="",'У2 Ввод'!$E$132="",'У2 Ввод'!$D$132&gt;$B31),0,MAX(0,MIN(1,'У2 Ввод'!$E$132-NETWORKDAYS('У2 Ввод'!$D$132,$B31)+1))/Настройки!$E$8*100)</f>
        <v>0</v>
      </c>
      <c r="DX31" s="67" t="n">
        <f aca="false">IF(OR($D31=1,MONTH($B31)&lt;&gt;MONTH(StartDate),'У2 Ввод'!$D$133="",'У2 Ввод'!$E$133="",'У2 Ввод'!$D$133&gt;$B31),0,MAX(0,MIN(1,'У2 Ввод'!$E$133-NETWORKDAYS('У2 Ввод'!$D$133,$B31)+1))/Настройки!$E$8*100)</f>
        <v>0</v>
      </c>
      <c r="DY31" s="67" t="n">
        <f aca="false">IF(OR($D31=1,MONTH($B31)&lt;&gt;MONTH(StartDate),'У2 Ввод'!$D$134="",'У2 Ввод'!$E$134="",'У2 Ввод'!$D$134&gt;$B31),0,MAX(0,MIN(1,'У2 Ввод'!$E$134-NETWORKDAYS('У2 Ввод'!$D$134,$B31)+1))/Настройки!$E$8*100)</f>
        <v>0</v>
      </c>
      <c r="DZ31" s="67" t="n">
        <f aca="false">IF(OR($D31=1,MONTH($B31)&lt;&gt;MONTH(StartDate),'У2 Ввод'!$D$135="",'У2 Ввод'!$E$135="",'У2 Ввод'!$D$135&gt;$B31),0,MAX(0,MIN(1,'У2 Ввод'!$E$135-NETWORKDAYS('У2 Ввод'!$D$135,$B31)+1))/Настройки!$E$8*100)</f>
        <v>0</v>
      </c>
      <c r="EA31" s="67" t="n">
        <f aca="false">IF(OR($D31=1,MONTH($B31)&lt;&gt;MONTH(StartDate),'У2 Ввод'!$D$136="",'У2 Ввод'!$E$136="",'У2 Ввод'!$D$136&gt;$B31),0,MAX(0,MIN(1,'У2 Ввод'!$E$136-NETWORKDAYS('У2 Ввод'!$D$136,$B31)+1))/Настройки!$E$8*100)</f>
        <v>0</v>
      </c>
      <c r="EB31" s="67" t="n">
        <f aca="false">IF(OR($D31=1,MONTH($B31)&lt;&gt;MONTH(StartDate),'У2 Ввод'!$D$137="",'У2 Ввод'!$E$137="",'У2 Ввод'!$D$137&gt;$B31),0,MAX(0,MIN(1,'У2 Ввод'!$E$137-NETWORKDAYS('У2 Ввод'!$D$137,$B31)+1))/Настройки!$E$8*100)</f>
        <v>0</v>
      </c>
      <c r="EC31" s="67" t="n">
        <f aca="false">IF(OR($D31=1,MONTH($B31)&lt;&gt;MONTH(StartDate),'У2 Ввод'!$D$138="",'У2 Ввод'!$E$138="",'У2 Ввод'!$D$138&gt;$B31),0,MAX(0,MIN(1,'У2 Ввод'!$E$138-NETWORKDAYS('У2 Ввод'!$D$138,$B31)+1))/Настройки!$E$8*100)</f>
        <v>0</v>
      </c>
      <c r="ED31" s="67" t="n">
        <f aca="false">IF(OR($D31=1,MONTH($B31)&lt;&gt;MONTH(StartDate),'У2 Ввод'!$D$139="",'У2 Ввод'!$E$139="",'У2 Ввод'!$D$139&gt;$B31),0,MAX(0,MIN(1,'У2 Ввод'!$E$139-NETWORKDAYS('У2 Ввод'!$D$139,$B31)+1))/Настройки!$E$8*100)</f>
        <v>0</v>
      </c>
      <c r="EE31" s="67" t="n">
        <f aca="false">IF(OR($D31=1,MONTH($B31)&lt;&gt;MONTH(StartDate),'У2 Ввод'!$D$140="",'У2 Ввод'!$E$140="",'У2 Ввод'!$D$140&gt;$B31),0,MAX(0,MIN(1,'У2 Ввод'!$E$140-NETWORKDAYS('У2 Ввод'!$D$140,$B31)+1))/Настройки!$E$8*100)</f>
        <v>0</v>
      </c>
      <c r="EF31" s="67" t="n">
        <f aca="false">IF(OR($D31=1,MONTH($B31)&lt;&gt;MONTH(StartDate),'У2 Ввод'!$D$141="",'У2 Ввод'!$E$141="",'У2 Ввод'!$D$141&gt;$B31),0,MAX(0,MIN(1,'У2 Ввод'!$E$141-NETWORKDAYS('У2 Ввод'!$D$141,$B31)+1))/Настройки!$E$8*100)</f>
        <v>0</v>
      </c>
      <c r="EG31" s="67" t="n">
        <f aca="false">IF(OR($D31=1,MONTH($B31)&lt;&gt;MONTH(StartDate),'У2 Ввод'!$D$142="",'У2 Ввод'!$E$142="",'У2 Ввод'!$D$142&gt;$B31),0,MAX(0,MIN(1,'У2 Ввод'!$E$142-NETWORKDAYS('У2 Ввод'!$D$142,$B31)+1))/Настройки!$E$8*100)</f>
        <v>0</v>
      </c>
      <c r="EH31" s="67" t="n">
        <f aca="false">IF(OR($D31=1,MONTH($B31)&lt;&gt;MONTH(StartDate),'У2 Ввод'!$D$143="",'У2 Ввод'!$E$143="",'У2 Ввод'!$D$143&gt;$B31),0,MAX(0,MIN(1,'У2 Ввод'!$E$143-NETWORKDAYS('У2 Ввод'!$D$143,$B31)+1))/Настройки!$E$8*100)</f>
        <v>0</v>
      </c>
      <c r="EI31" s="67" t="n">
        <f aca="false">IF(OR($D31=1,MONTH($B31)&lt;&gt;MONTH(StartDate),'У2 Ввод'!$D$144="",'У2 Ввод'!$E$144="",'У2 Ввод'!$D$144&gt;$B31),0,MAX(0,MIN(1,'У2 Ввод'!$E$144-NETWORKDAYS('У2 Ввод'!$D$144,$B31)+1))/Настройки!$E$8*100)</f>
        <v>0</v>
      </c>
      <c r="EJ31" s="67" t="n">
        <f aca="false">IF(OR($D31=1,MONTH($B31)&lt;&gt;MONTH(StartDate),'У2 Ввод'!$D$145="",'У2 Ввод'!$E$145="",'У2 Ввод'!$D$145&gt;$B31),0,MAX(0,MIN(1,'У2 Ввод'!$E$145-NETWORKDAYS('У2 Ввод'!$D$145,$B31)+1))/Настройки!$E$8*100)</f>
        <v>0</v>
      </c>
      <c r="EK31" s="67" t="n">
        <f aca="false">IF(OR($D31=1,MONTH($B31)&lt;&gt;MONTH(StartDate),'У2 Ввод'!$D$146="",'У2 Ввод'!$E$146="",'У2 Ввод'!$D$146&gt;$B31),0,MAX(0,MIN(1,'У2 Ввод'!$E$146-NETWORKDAYS('У2 Ввод'!$D$146,$B31)+1))/Настройки!$E$8*100)</f>
        <v>0</v>
      </c>
      <c r="EL31" s="67" t="n">
        <f aca="false">IF(OR($D31=1,MONTH($B31)&lt;&gt;MONTH(StartDate),'У2 Ввод'!$D$147="",'У2 Ввод'!$E$147="",'У2 Ввод'!$D$147&gt;$B31),0,MAX(0,MIN(1,'У2 Ввод'!$E$147-NETWORKDAYS('У2 Ввод'!$D$147,$B31)+1))/Настройки!$E$8*100)</f>
        <v>0</v>
      </c>
      <c r="EM31" s="67" t="n">
        <f aca="false">IF(OR($D31=1,MONTH($B31)&lt;&gt;MONTH(StartDate),'У2 Ввод'!$D$148="",'У2 Ввод'!$E$148="",'У2 Ввод'!$D$148&gt;$B31),0,MAX(0,MIN(1,'У2 Ввод'!$E$148-NETWORKDAYS('У2 Ввод'!$D$148,$B31)+1))/Настройки!$E$8*100)</f>
        <v>0</v>
      </c>
      <c r="EN31" s="67" t="n">
        <f aca="false">IF(OR($D31=1,MONTH($B31)&lt;&gt;MONTH(StartDate),'У2 Ввод'!$D$149="",'У2 Ввод'!$E$149="",'У2 Ввод'!$D$149&gt;$B31),0,MAX(0,MIN(1,'У2 Ввод'!$E$149-NETWORKDAYS('У2 Ввод'!$D$149,$B31)+1))/Настройки!$E$8*100)</f>
        <v>0</v>
      </c>
      <c r="EO31" s="67" t="n">
        <f aca="false">IF(OR($D31=1,MONTH($B31)&lt;&gt;MONTH(StartDate),'У2 Ввод'!$D$150="",'У2 Ввод'!$E$150="",'У2 Ввод'!$D$150&gt;$B31),0,MAX(0,MIN(1,'У2 Ввод'!$E$150-NETWORKDAYS('У2 Ввод'!$D$150,$B31)+1))/Настройки!$E$8*100)</f>
        <v>0</v>
      </c>
      <c r="EP31" s="67" t="n">
        <f aca="false">IF(OR($D31=1,MONTH($B31)&lt;&gt;MONTH(StartDate),'У2 Ввод'!$D$151="",'У2 Ввод'!$E$151="",'У2 Ввод'!$D$151&gt;$B31),0,MAX(0,MIN(1,'У2 Ввод'!$E$151-NETWORKDAYS('У2 Ввод'!$D$151,$B31)+1))/Настройки!$E$8*100)</f>
        <v>0</v>
      </c>
      <c r="EQ31" s="67" t="n">
        <f aca="false">IF(OR($D31=1,MONTH($B31)&lt;&gt;MONTH(StartDate),'У2 Ввод'!$D$152="",'У2 Ввод'!$E$152="",'У2 Ввод'!$D$152&gt;$B31),0,MAX(0,MIN(1,'У2 Ввод'!$E$152-NETWORKDAYS('У2 Ввод'!$D$152,$B31)+1))/Настройки!$E$8*100)</f>
        <v>0</v>
      </c>
      <c r="ER31" s="67" t="n">
        <f aca="false">IF(OR($D31=1,MONTH($B31)&lt;&gt;MONTH(StartDate),'У2 Ввод'!$D$153="",'У2 Ввод'!$E$153="",'У2 Ввод'!$D$153&gt;$B31),0,MAX(0,MIN(1,'У2 Ввод'!$E$153-NETWORKDAYS('У2 Ввод'!$D$153,$B31)+1))/Настройки!$E$8*100)</f>
        <v>0</v>
      </c>
      <c r="ES31" s="67" t="n">
        <f aca="false">IF(OR($D31=1,MONTH($B31)&lt;&gt;MONTH(StartDate),'У2 Ввод'!$D$154="",'У2 Ввод'!$E$154="",'У2 Ввод'!$D$154&gt;$B31),0,MAX(0,MIN(1,'У2 Ввод'!$E$154-NETWORKDAYS('У2 Ввод'!$D$154,$B31)+1))/Настройки!$E$8*100)</f>
        <v>0</v>
      </c>
      <c r="ET31" s="67" t="n">
        <f aca="false">IF(OR($D31=1,MONTH($B31)&lt;&gt;MONTH(StartDate),'У2 Ввод'!$D$155="",'У2 Ввод'!$E$155="",'У2 Ввод'!$D$155&gt;$B31),0,MAX(0,MIN(1,'У2 Ввод'!$E$155-NETWORKDAYS('У2 Ввод'!$D$155,$B31)+1))/Настройки!$E$8*100)</f>
        <v>0</v>
      </c>
      <c r="EU31" s="67" t="n">
        <f aca="false">IF(OR($D31=1,MONTH($B31)&lt;&gt;MONTH(StartDate),'У2 Ввод'!$D$156="",'У2 Ввод'!$E$156="",'У2 Ввод'!$D$156&gt;$B31),0,MAX(0,MIN(1,'У2 Ввод'!$E$156-NETWORKDAYS('У2 Ввод'!$D$156,$B31)+1))/Настройки!$E$8*100)</f>
        <v>0</v>
      </c>
      <c r="EV31" s="67" t="n">
        <f aca="false">IF(OR($D31=1,MONTH($B31)&lt;&gt;MONTH(StartDate),'У2 Ввод'!$D$157="",'У2 Ввод'!$E$157="",'У2 Ввод'!$D$157&gt;$B31),0,MAX(0,MIN(1,'У2 Ввод'!$E$157-NETWORKDAYS('У2 Ввод'!$D$157,$B31)+1))/Настройки!$E$8*100)</f>
        <v>0</v>
      </c>
      <c r="EW31" s="67" t="n">
        <f aca="false">IF(OR($D31=1,MONTH($B31)&lt;&gt;MONTH(StartDate),'У2 Ввод'!$D$158="",'У2 Ввод'!$E$158="",'У2 Ввод'!$D$158&gt;$B31),0,MAX(0,MIN(1,'У2 Ввод'!$E$158-NETWORKDAYS('У2 Ввод'!$D$158,$B31)+1))/Настройки!$E$8*100)</f>
        <v>0</v>
      </c>
      <c r="EX31" s="67" t="n">
        <f aca="false">IF(OR($D31=1,MONTH($B31)&lt;&gt;MONTH(StartDate),'У2 Ввод'!$D$159="",'У2 Ввод'!$E$159="",'У2 Ввод'!$D$159&gt;$B31),0,MAX(0,MIN(1,'У2 Ввод'!$E$159-NETWORKDAYS('У2 Ввод'!$D$159,$B31)+1))/Настройки!$E$8*100)</f>
        <v>0</v>
      </c>
      <c r="EY31" s="67" t="n">
        <f aca="false">IF(OR($D31=1,MONTH($B31)&lt;&gt;MONTH(StartDate),'У2 Ввод'!$D$160="",'У2 Ввод'!$E$160="",'У2 Ввод'!$D$160&gt;$B31),0,MAX(0,MIN(1,'У2 Ввод'!$E$160-NETWORKDAYS('У2 Ввод'!$D$160,$B31)+1))/Настройки!$E$8*100)</f>
        <v>0</v>
      </c>
      <c r="EZ31" s="67" t="n">
        <f aca="false">IF(OR($D31=1,MONTH($B31)&lt;&gt;MONTH(StartDate),'У2 Ввод'!$D$161="",'У2 Ввод'!$E$161="",'У2 Ввод'!$D$161&gt;$B31),0,MAX(0,MIN(1,'У2 Ввод'!$E$161-NETWORKDAYS('У2 Ввод'!$D$161,$B31)+1))/Настройки!$E$8*100)</f>
        <v>0</v>
      </c>
      <c r="FA31" s="67" t="n">
        <f aca="false">IF(OR($D31=1,MONTH($B31)&lt;&gt;MONTH(StartDate),'У2 Ввод'!$D$162="",'У2 Ввод'!$E$162="",'У2 Ввод'!$D$162&gt;$B31),0,MAX(0,MIN(1,'У2 Ввод'!$E$162-NETWORKDAYS('У2 Ввод'!$D$162,$B31)+1))/Настройки!$E$8*100)</f>
        <v>0</v>
      </c>
      <c r="FB31" s="67" t="n">
        <f aca="false">IF(OR($D31=1,MONTH($B31)&lt;&gt;MONTH(StartDate),'У2 Ввод'!$D$163="",'У2 Ввод'!$E$163="",'У2 Ввод'!$D$163&gt;$B31),0,MAX(0,MIN(1,'У2 Ввод'!$E$163-NETWORKDAYS('У2 Ввод'!$D$163,$B31)+1))/Настройки!$E$8*100)</f>
        <v>0</v>
      </c>
      <c r="FC31" s="67" t="n">
        <f aca="false">IF(OR($D31=1,MONTH($B31)&lt;&gt;MONTH(StartDate),'У2 Ввод'!$D$164="",'У2 Ввод'!$E$164="",'У2 Ввод'!$D$164&gt;$B31),0,MAX(0,MIN(1,'У2 Ввод'!$E$164-NETWORKDAYS('У2 Ввод'!$D$164,$B31)+1))/Настройки!$E$8*100)</f>
        <v>0</v>
      </c>
      <c r="FD31" s="67" t="n">
        <f aca="false">IF(OR($D31=1,MONTH($B31)&lt;&gt;MONTH(StartDate),'У2 Ввод'!$D$165="",'У2 Ввод'!$E$165="",'У2 Ввод'!$D$165&gt;$B31),0,MAX(0,MIN(1,'У2 Ввод'!$E$165-NETWORKDAYS('У2 Ввод'!$D$165,$B31)+1))/Настройки!$E$8*100)</f>
        <v>0</v>
      </c>
      <c r="FE31" s="67" t="n">
        <f aca="false">IF(OR($D31=1,MONTH($B31)&lt;&gt;MONTH(StartDate),'У2 Ввод'!$D$166="",'У2 Ввод'!$E$166="",'У2 Ввод'!$D$166&gt;$B31),0,MAX(0,MIN(1,'У2 Ввод'!$E$166-NETWORKDAYS('У2 Ввод'!$D$166,$B31)+1))/Настройки!$E$8*100)</f>
        <v>0</v>
      </c>
      <c r="FF31" s="67" t="n">
        <f aca="false">IF(OR($D31=1,MONTH($B31)&lt;&gt;MONTH(StartDate),'У2 Ввод'!$D$167="",'У2 Ввод'!$E$167="",'У2 Ввод'!$D$167&gt;$B31),0,MAX(0,MIN(1,'У2 Ввод'!$E$167-NETWORKDAYS('У2 Ввод'!$D$167,$B31)+1))/Настройки!$E$8*100)</f>
        <v>0</v>
      </c>
      <c r="FG31" s="67" t="n">
        <f aca="false">IF(OR($D31=1,MONTH($B31)&lt;&gt;MONTH(StartDate),'У2 Ввод'!$D$168="",'У2 Ввод'!$E$168="",'У2 Ввод'!$D$168&gt;$B31),0,MAX(0,MIN(1,'У2 Ввод'!$E$168-NETWORKDAYS('У2 Ввод'!$D$168,$B31)+1))/Настройки!$E$8*100)</f>
        <v>0</v>
      </c>
      <c r="FH31" s="67" t="n">
        <f aca="false">IF(OR($D31=1,MONTH($B31)&lt;&gt;MONTH(StartDate),'У2 Ввод'!$D$169="",'У2 Ввод'!$E$169="",'У2 Ввод'!$D$169&gt;$B31),0,MAX(0,MIN(1,'У2 Ввод'!$E$169-NETWORKDAYS('У2 Ввод'!$D$169,$B31)+1))/Настройки!$E$8*100)</f>
        <v>0</v>
      </c>
      <c r="FI31" s="67" t="n">
        <f aca="false">IF(OR($D31=1,MONTH($B31)&lt;&gt;MONTH(StartDate),'У2 Ввод'!$D$170="",'У2 Ввод'!$E$170="",'У2 Ввод'!$D$170&gt;$B31),0,MAX(0,MIN(1,'У2 Ввод'!$E$170-NETWORKDAYS('У2 Ввод'!$D$170,$B31)+1))/Настройки!$E$8*100)</f>
        <v>0</v>
      </c>
      <c r="FJ31" s="67" t="n">
        <f aca="false">IF(OR($D31=1,MONTH($B31)&lt;&gt;MONTH(StartDate),'У2 Ввод'!$D$171="",'У2 Ввод'!$E$171="",'У2 Ввод'!$D$171&gt;$B31),0,MAX(0,MIN(1,'У2 Ввод'!$E$171-NETWORKDAYS('У2 Ввод'!$D$171,$B31)+1))/Настройки!$E$8*100)</f>
        <v>0</v>
      </c>
      <c r="FK31" s="67" t="n">
        <f aca="false">IF(OR($D31=1,MONTH($B31)&lt;&gt;MONTH(StartDate),'У2 Ввод'!$D$172="",'У2 Ввод'!$E$172="",'У2 Ввод'!$D$172&gt;$B31),0,MAX(0,MIN(1,'У2 Ввод'!$E$172-NETWORKDAYS('У2 Ввод'!$D$172,$B31)+1))/Настройки!$E$8*100)</f>
        <v>0</v>
      </c>
      <c r="FL31" s="67" t="n">
        <f aca="false">IF(OR($D31=1,MONTH($B31)&lt;&gt;MONTH(StartDate),'У2 Ввод'!$D$173="",'У2 Ввод'!$E$173="",'У2 Ввод'!$D$173&gt;$B31),0,MAX(0,MIN(1,'У2 Ввод'!$E$173-NETWORKDAYS('У2 Ввод'!$D$173,$B31)+1))/Настройки!$E$8*100)</f>
        <v>0</v>
      </c>
      <c r="FM31" s="67" t="n">
        <f aca="false">IF(OR($D31=1,MONTH($B31)&lt;&gt;MONTH(StartDate),'У2 Ввод'!$D$174="",'У2 Ввод'!$E$174="",'У2 Ввод'!$D$174&gt;$B31),0,MAX(0,MIN(1,'У2 Ввод'!$E$174-NETWORKDAYS('У2 Ввод'!$D$174,$B31)+1))/Настройки!$E$8*100)</f>
        <v>0</v>
      </c>
      <c r="FN31" s="67" t="n">
        <f aca="false">IF(OR($D31=1,MONTH($B31)&lt;&gt;MONTH(StartDate),'У2 Ввод'!$D$175="",'У2 Ввод'!$E$175="",'У2 Ввод'!$D$175&gt;$B31),0,MAX(0,MIN(1,'У2 Ввод'!$E$175-NETWORKDAYS('У2 Ввод'!$D$175,$B31)+1))/Настройки!$E$8*100)</f>
        <v>0</v>
      </c>
      <c r="FO31" s="67" t="n">
        <f aca="false">IF(OR($D31=1,MONTH($B31)&lt;&gt;MONTH(StartDate),'У2 Ввод'!$D$176="",'У2 Ввод'!$E$176="",'У2 Ввод'!$D$176&gt;$B31),0,MAX(0,MIN(1,'У2 Ввод'!$E$176-NETWORKDAYS('У2 Ввод'!$D$176,$B31)+1))/Настройки!$E$8*100)</f>
        <v>0</v>
      </c>
      <c r="FP31" s="67" t="n">
        <f aca="false">IF(OR($D31=1,MONTH($B31)&lt;&gt;MONTH(StartDate),'У2 Ввод'!$D$177="",'У2 Ввод'!$E$177="",'У2 Ввод'!$D$177&gt;$B31),0,MAX(0,MIN(1,'У2 Ввод'!$E$177-NETWORKDAYS('У2 Ввод'!$D$177,$B31)+1))/Настройки!$E$8*100)</f>
        <v>0</v>
      </c>
      <c r="FQ31" s="67" t="n">
        <f aca="false">IF(OR($D31=1,MONTH($B31)&lt;&gt;MONTH(StartDate),'У2 Ввод'!$D$178="",'У2 Ввод'!$E$178="",'У2 Ввод'!$D$178&gt;$B31),0,MAX(0,MIN(1,'У2 Ввод'!$E$178-NETWORKDAYS('У2 Ввод'!$D$178,$B31)+1))/Настройки!$E$8*100)</f>
        <v>0</v>
      </c>
      <c r="FR31" s="67" t="n">
        <f aca="false">IF(OR($D31=1,MONTH($B31)&lt;&gt;MONTH(StartDate),'У2 Ввод'!$D$179="",'У2 Ввод'!$E$179="",'У2 Ввод'!$D$179&gt;$B31),0,MAX(0,MIN(1,'У2 Ввод'!$E$179-NETWORKDAYS('У2 Ввод'!$D$179,$B31)+1))/Настройки!$E$8*100)</f>
        <v>0</v>
      </c>
      <c r="FS31" s="67" t="n">
        <f aca="false">IF(OR($D31=1,MONTH($B31)&lt;&gt;MONTH(StartDate),'У2 Ввод'!$D$180="",'У2 Ввод'!$E$180="",'У2 Ввод'!$D$180&gt;$B31),0,MAX(0,MIN(1,'У2 Ввод'!$E$180-NETWORKDAYS('У2 Ввод'!$D$180,$B31)+1))/Настройки!$E$8*100)</f>
        <v>0</v>
      </c>
      <c r="FT31" s="67" t="n">
        <f aca="false">IF(OR($D31=1,MONTH($B31)&lt;&gt;MONTH(StartDate),'У2 Ввод'!$D$181="",'У2 Ввод'!$E$181="",'У2 Ввод'!$D$181&gt;$B31),0,MAX(0,MIN(1,'У2 Ввод'!$E$181-NETWORKDAYS('У2 Ввод'!$D$181,$B31)+1))/Настройки!$E$8*100)</f>
        <v>0</v>
      </c>
      <c r="FU31" s="67" t="n">
        <f aca="false">IF(OR($D31=1,MONTH($B31)&lt;&gt;MONTH(StartDate),'У2 Ввод'!$D$182="",'У2 Ввод'!$E$182="",'У2 Ввод'!$D$182&gt;$B31),0,MAX(0,MIN(1,'У2 Ввод'!$E$182-NETWORKDAYS('У2 Ввод'!$D$182,$B31)+1))/Настройки!$E$8*100)</f>
        <v>0</v>
      </c>
      <c r="FV31" s="67" t="n">
        <f aca="false">IF(OR($D31=1,MONTH($B31)&lt;&gt;MONTH(StartDate),'У2 Ввод'!$D$183="",'У2 Ввод'!$E$183="",'У2 Ввод'!$D$183&gt;$B31),0,MAX(0,MIN(1,'У2 Ввод'!$E$183-NETWORKDAYS('У2 Ввод'!$D$183,$B31)+1))/Настройки!$E$8*100)</f>
        <v>0</v>
      </c>
      <c r="FW31" s="67" t="n">
        <f aca="false">IF(OR($D31=1,MONTH($B31)&lt;&gt;MONTH(StartDate),'У2 Ввод'!$D$184="",'У2 Ввод'!$E$184="",'У2 Ввод'!$D$184&gt;$B31),0,MAX(0,MIN(1,'У2 Ввод'!$E$184-NETWORKDAYS('У2 Ввод'!$D$184,$B31)+1))/Настройки!$E$8*100)</f>
        <v>0</v>
      </c>
      <c r="FX31" s="67" t="n">
        <f aca="false">IF(OR($D31=1,MONTH($B31)&lt;&gt;MONTH(StartDate),'У2 Ввод'!$D$185="",'У2 Ввод'!$E$185="",'У2 Ввод'!$D$185&gt;$B31),0,MAX(0,MIN(1,'У2 Ввод'!$E$185-NETWORKDAYS('У2 Ввод'!$D$185,$B31)+1))/Настройки!$E$8*100)</f>
        <v>0</v>
      </c>
      <c r="FY31" s="67" t="n">
        <f aca="false">IF(OR($D31=1,MONTH($B31)&lt;&gt;MONTH(StartDate),'У2 Ввод'!$D$186="",'У2 Ввод'!$E$186="",'У2 Ввод'!$D$186&gt;$B31),0,MAX(0,MIN(1,'У2 Ввод'!$E$186-NETWORKDAYS('У2 Ввод'!$D$186,$B31)+1))/Настройки!$E$8*100)</f>
        <v>0</v>
      </c>
      <c r="FZ31" s="67" t="n">
        <f aca="false">IF(OR($D31=1,MONTH($B31)&lt;&gt;MONTH(StartDate),'У2 Ввод'!$D$187="",'У2 Ввод'!$E$187="",'У2 Ввод'!$D$187&gt;$B31),0,MAX(0,MIN(1,'У2 Ввод'!$E$187-NETWORKDAYS('У2 Ввод'!$D$187,$B31)+1))/Настройки!$E$8*100)</f>
        <v>0</v>
      </c>
      <c r="GA31" s="67" t="n">
        <f aca="false">IF(OR($D31=1,MONTH($B31)&lt;&gt;MONTH(StartDate),'У2 Ввод'!$D$188="",'У2 Ввод'!$E$188="",'У2 Ввод'!$D$188&gt;$B31),0,MAX(0,MIN(1,'У2 Ввод'!$E$188-NETWORKDAYS('У2 Ввод'!$D$188,$B31)+1))/Настройки!$E$8*100)</f>
        <v>0</v>
      </c>
      <c r="GB31" s="67" t="n">
        <f aca="false">IF(OR($D31=1,MONTH($B31)&lt;&gt;MONTH(StartDate),'У2 Ввод'!$D$189="",'У2 Ввод'!$E$189="",'У2 Ввод'!$D$189&gt;$B31),0,MAX(0,MIN(1,'У2 Ввод'!$E$189-NETWORKDAYS('У2 Ввод'!$D$189,$B31)+1))/Настройки!$E$8*100)</f>
        <v>0</v>
      </c>
      <c r="GC31" s="67" t="n">
        <f aca="false">IF(OR($D31=1,MONTH($B31)&lt;&gt;MONTH(StartDate),'У2 Ввод'!$D$190="",'У2 Ввод'!$E$190="",'У2 Ввод'!$D$190&gt;$B31),0,MAX(0,MIN(1,'У2 Ввод'!$E$190-NETWORKDAYS('У2 Ввод'!$D$190,$B31)+1))/Настройки!$E$8*100)</f>
        <v>0</v>
      </c>
      <c r="GD31" s="67" t="n">
        <f aca="false">IF(OR($D31=1,MONTH($B31)&lt;&gt;MONTH(StartDate),'У2 Ввод'!$D$191="",'У2 Ввод'!$E$191="",'У2 Ввод'!$D$191&gt;$B31),0,MAX(0,MIN(1,'У2 Ввод'!$E$191-NETWORKDAYS('У2 Ввод'!$D$191,$B31)+1))/Настройки!$E$8*100)</f>
        <v>0</v>
      </c>
      <c r="GE31" s="67" t="n">
        <f aca="false">IF(OR($D31=1,MONTH($B31)&lt;&gt;MONTH(StartDate),'У2 Ввод'!$D$192="",'У2 Ввод'!$E$192="",'У2 Ввод'!$D$192&gt;$B31),0,MAX(0,MIN(1,'У2 Ввод'!$E$192-NETWORKDAYS('У2 Ввод'!$D$192,$B31)+1))/Настройки!$E$8*100)</f>
        <v>0</v>
      </c>
      <c r="GF31" s="67" t="n">
        <f aca="false">IF(OR($D31=1,MONTH($B31)&lt;&gt;MONTH(StartDate),'У2 Ввод'!$D$193="",'У2 Ввод'!$E$193="",'У2 Ввод'!$D$193&gt;$B31),0,MAX(0,MIN(1,'У2 Ввод'!$E$193-NETWORKDAYS('У2 Ввод'!$D$193,$B31)+1))/Настройки!$E$8*100)</f>
        <v>0</v>
      </c>
      <c r="GG31" s="67" t="n">
        <f aca="false">IF(OR($D31=1,MONTH($B31)&lt;&gt;MONTH(StartDate),'У2 Ввод'!$D$194="",'У2 Ввод'!$E$194="",'У2 Ввод'!$D$194&gt;$B31),0,MAX(0,MIN(1,'У2 Ввод'!$E$194-NETWORKDAYS('У2 Ввод'!$D$194,$B31)+1))/Настройки!$E$8*100)</f>
        <v>0</v>
      </c>
      <c r="GH31" s="67" t="n">
        <f aca="false">IF(OR($D31=1,MONTH($B31)&lt;&gt;MONTH(StartDate),'У2 Ввод'!$D$195="",'У2 Ввод'!$E$195="",'У2 Ввод'!$D$195&gt;$B31),0,MAX(0,MIN(1,'У2 Ввод'!$E$195-NETWORKDAYS('У2 Ввод'!$D$195,$B31)+1))/Настройки!$E$8*100)</f>
        <v>0</v>
      </c>
      <c r="GI31" s="67" t="n">
        <f aca="false">IF(OR($D31=1,MONTH($B31)&lt;&gt;MONTH(StartDate),'У2 Ввод'!$D$196="",'У2 Ввод'!$E$196="",'У2 Ввод'!$D$196&gt;$B31),0,MAX(0,MIN(1,'У2 Ввод'!$E$196-NETWORKDAYS('У2 Ввод'!$D$196,$B31)+1))/Настройки!$E$8*100)</f>
        <v>0</v>
      </c>
      <c r="GJ31" s="67" t="n">
        <f aca="false">IF(OR($D31=1,MONTH($B31)&lt;&gt;MONTH(StartDate),'У2 Ввод'!$D$197="",'У2 Ввод'!$E$197="",'У2 Ввод'!$D$197&gt;$B31),0,MAX(0,MIN(1,'У2 Ввод'!$E$197-NETWORKDAYS('У2 Ввод'!$D$197,$B31)+1))/Настройки!$E$8*100)</f>
        <v>0</v>
      </c>
      <c r="GK31" s="67" t="n">
        <f aca="false">IF(OR($D31=1,MONTH($B31)&lt;&gt;MONTH(StartDate),'У2 Ввод'!$D$198="",'У2 Ввод'!$E$198="",'У2 Ввод'!$D$198&gt;$B31),0,MAX(0,MIN(1,'У2 Ввод'!$E$198-NETWORKDAYS('У2 Ввод'!$D$198,$B31)+1))/Настройки!$E$8*100)</f>
        <v>0</v>
      </c>
      <c r="GL31" s="67" t="n">
        <f aca="false">IF(OR($D31=1,MONTH($B31)&lt;&gt;MONTH(StartDate),'У2 Ввод'!$D$199="",'У2 Ввод'!$E$199="",'У2 Ввод'!$D$199&gt;$B31),0,MAX(0,MIN(1,'У2 Ввод'!$E$199-NETWORKDAYS('У2 Ввод'!$D$199,$B31)+1))/Настройки!$E$8*100)</f>
        <v>0</v>
      </c>
      <c r="GM31" s="67" t="n">
        <f aca="false">IF(OR($D31=1,MONTH($B31)&lt;&gt;MONTH(StartDate),'У2 Ввод'!$D$200="",'У2 Ввод'!$E$200="",'У2 Ввод'!$D$200&gt;$B31),0,MAX(0,MIN(1,'У2 Ввод'!$E$200-NETWORKDAYS('У2 Ввод'!$D$200,$B31)+1))/Настройки!$E$8*100)</f>
        <v>0</v>
      </c>
      <c r="GN31" s="67" t="n">
        <f aca="false">IF(OR($D31=1,MONTH($B31)&lt;&gt;MONTH(StartDate),'У2 Ввод'!$D$201="",'У2 Ввод'!$E$201="",'У2 Ввод'!$D$201&gt;$B31),0,MAX(0,MIN(1,'У2 Ввод'!$E$201-NETWORKDAYS('У2 Ввод'!$D$201,$B31)+1))/Настройки!$E$8*100)</f>
        <v>0</v>
      </c>
      <c r="GO31" s="67" t="n">
        <f aca="false">IF(OR($D31=1,MONTH($B31)&lt;&gt;MONTH(StartDate),'У2 Ввод'!$D$202="",'У2 Ввод'!$E$202="",'У2 Ввод'!$D$202&gt;$B31),0,MAX(0,MIN(1,'У2 Ввод'!$E$202-NETWORKDAYS('У2 Ввод'!$D$202,$B31)+1))/Настройки!$E$8*100)</f>
        <v>0</v>
      </c>
      <c r="GP31" s="67" t="n">
        <f aca="false">IF(OR($D31=1,MONTH($B31)&lt;&gt;MONTH(StartDate),'У2 Ввод'!$D$203="",'У2 Ввод'!$E$203="",'У2 Ввод'!$D$203&gt;$B31),0,MAX(0,MIN(1,'У2 Ввод'!$E$203-NETWORKDAYS('У2 Ввод'!$D$203,$B31)+1))/Настройки!$E$8*100)</f>
        <v>0</v>
      </c>
      <c r="GQ31" s="67" t="n">
        <f aca="false">IF(OR($D31=1,MONTH($B31)&lt;&gt;MONTH(StartDate),'У2 Ввод'!$D$204="",'У2 Ввод'!$E$204="",'У2 Ввод'!$D$204&gt;$B31),0,MAX(0,MIN(1,'У2 Ввод'!$E$204-NETWORKDAYS('У2 Ввод'!$D$204,$B31)+1))/Настройки!$E$8*100)</f>
        <v>0</v>
      </c>
      <c r="GR31" s="67" t="n">
        <f aca="false">IF(OR($D31=1,MONTH($B31)&lt;&gt;MONTH(StartDate),'У2 Ввод'!$D$205="",'У2 Ввод'!$E$205="",'У2 Ввод'!$D$205&gt;$B31),0,MAX(0,MIN(1,'У2 Ввод'!$E$205-NETWORKDAYS('У2 Ввод'!$D$205,$B31)+1))/Настройки!$E$8*100)</f>
        <v>0</v>
      </c>
      <c r="GS31" s="67" t="n">
        <f aca="false">IF(OR($D31=1,MONTH($B31)&lt;&gt;MONTH(StartDate),'У2 Ввод'!$D$206="",'У2 Ввод'!$E$206="",'У2 Ввод'!$D$206&gt;$B31),0,MAX(0,MIN(1,'У2 Ввод'!$E$206-NETWORKDAYS('У2 Ввод'!$D$206,$B31)+1))/Настройки!$E$8*100)</f>
        <v>0</v>
      </c>
      <c r="GT31" s="67" t="n">
        <f aca="false">IF(OR($D31=1,MONTH($B31)&lt;&gt;MONTH(StartDate),'У2 Ввод'!$D$207="",'У2 Ввод'!$E$207="",'У2 Ввод'!$D$207&gt;$B31),0,MAX(0,MIN(1,'У2 Ввод'!$E$207-NETWORKDAYS('У2 Ввод'!$D$207,$B31)+1))/Настройки!$E$8*100)</f>
        <v>0</v>
      </c>
      <c r="GU31" s="67" t="n">
        <f aca="false">IF(OR($D31=1,MONTH($B31)&lt;&gt;MONTH(StartDate),'У2 Ввод'!$D$208="",'У2 Ввод'!$E$208="",'У2 Ввод'!$D$208&gt;$B31),0,MAX(0,MIN(1,'У2 Ввод'!$E$208-NETWORKDAYS('У2 Ввод'!$D$208,$B31)+1))/Настройки!$E$8*100)</f>
        <v>0</v>
      </c>
      <c r="GV31" s="67" t="n">
        <f aca="false">IF(OR($D31=1,MONTH($B31)&lt;&gt;MONTH(StartDate),'У2 Ввод'!$D$209="",'У2 Ввод'!$E$209="",'У2 Ввод'!$D$209&gt;$B31),0,MAX(0,MIN(1,'У2 Ввод'!$E$209-NETWORKDAYS('У2 Ввод'!$D$209,$B31)+1))/Настройки!$E$8*100)</f>
        <v>0</v>
      </c>
      <c r="GW31" s="67" t="n">
        <f aca="false">IF(OR($D31=1,MONTH($B31)&lt;&gt;MONTH(StartDate),'У2 Ввод'!$D$210="",'У2 Ввод'!$E$210="",'У2 Ввод'!$D$210&gt;$B31),0,MAX(0,MIN(1,'У2 Ввод'!$E$210-NETWORKDAYS('У2 Ввод'!$D$210,$B31)+1))/Настройки!$E$8*100)</f>
        <v>0</v>
      </c>
      <c r="GX31" s="67" t="n">
        <f aca="false">IF(OR($D31=1,MONTH($B31)&lt;&gt;MONTH(StartDate),'У2 Ввод'!$D$211="",'У2 Ввод'!$E$211="",'У2 Ввод'!$D$211&gt;$B31),0,MAX(0,MIN(1,'У2 Ввод'!$E$211-NETWORKDAYS('У2 Ввод'!$D$211,$B31)+1))/Настройки!$E$8*100)</f>
        <v>0</v>
      </c>
      <c r="GY31" s="67" t="n">
        <f aca="false">IF(OR($D31=1,MONTH($B31)&lt;&gt;MONTH(StartDate),'У2 Ввод'!$D$212="",'У2 Ввод'!$E$212="",'У2 Ввод'!$D$212&gt;$B31),0,MAX(0,MIN(1,'У2 Ввод'!$E$212-NETWORKDAYS('У2 Ввод'!$D$212,$B31)+1))/Настройки!$E$8*100)</f>
        <v>0</v>
      </c>
      <c r="GZ31" s="67" t="n">
        <f aca="false">IF(OR($D31=1,MONTH($B31)&lt;&gt;MONTH(StartDate),'У2 Ввод'!$D$213="",'У2 Ввод'!$E$213="",'У2 Ввод'!$D$213&gt;$B31),0,MAX(0,MIN(1,'У2 Ввод'!$E$213-NETWORKDAYS('У2 Ввод'!$D$213,$B31)+1))/Настройки!$E$8*100)</f>
        <v>0</v>
      </c>
      <c r="HA31" s="67" t="n">
        <f aca="false">IF(OR($D31=1,MONTH($B31)&lt;&gt;MONTH(StartDate),'У2 Ввод'!$D$214="",'У2 Ввод'!$E$214="",'У2 Ввод'!$D$214&gt;$B31),0,MAX(0,MIN(1,'У2 Ввод'!$E$214-NETWORKDAYS('У2 Ввод'!$D$214,$B31)+1))/Настройки!$E$8*100)</f>
        <v>0</v>
      </c>
      <c r="HB31" s="67" t="n">
        <f aca="false">IF(OR($D31=1,MONTH($B31)&lt;&gt;MONTH(StartDate),'У2 Ввод'!$D$215="",'У2 Ввод'!$E$215="",'У2 Ввод'!$D$215&gt;$B31),0,MAX(0,MIN(1,'У2 Ввод'!$E$215-NETWORKDAYS('У2 Ввод'!$D$215,$B31)+1))/Настройки!$E$8*100)</f>
        <v>0</v>
      </c>
      <c r="HC31" s="67" t="n">
        <f aca="false">IF(OR($D31=1,MONTH($B31)&lt;&gt;MONTH(StartDate),'У2 Ввод'!$D$216="",'У2 Ввод'!$E$216="",'У2 Ввод'!$D$216&gt;$B31),0,MAX(0,MIN(1,'У2 Ввод'!$E$216-NETWORKDAYS('У2 Ввод'!$D$216,$B31)+1))/Настройки!$E$8*100)</f>
        <v>0</v>
      </c>
      <c r="HD31" s="67" t="n">
        <f aca="false">IF(OR($D31=1,MONTH($B31)&lt;&gt;MONTH(StartDate),'У2 Ввод'!$D$217="",'У2 Ввод'!$E$217="",'У2 Ввод'!$D$217&gt;$B31),0,MAX(0,MIN(1,'У2 Ввод'!$E$217-NETWORKDAYS('У2 Ввод'!$D$217,$B31)+1))/Настройки!$E$8*100)</f>
        <v>0</v>
      </c>
      <c r="HE31" s="67" t="n">
        <f aca="false">IF(OR($D31=1,MONTH($B31)&lt;&gt;MONTH(StartDate),'У2 Ввод'!$D$218="",'У2 Ввод'!$E$218="",'У2 Ввод'!$D$218&gt;$B31),0,MAX(0,MIN(1,'У2 Ввод'!$E$218-NETWORKDAYS('У2 Ввод'!$D$218,$B31)+1))/Настройки!$E$8*100)</f>
        <v>0</v>
      </c>
      <c r="HF31" s="67" t="n">
        <f aca="false">IF(OR($D31=1,MONTH($B31)&lt;&gt;MONTH(StartDate),'У2 Ввод'!$D$219="",'У2 Ввод'!$E$219="",'У2 Ввод'!$D$219&gt;$B31),0,MAX(0,MIN(1,'У2 Ввод'!$E$219-NETWORKDAYS('У2 Ввод'!$D$219,$B31)+1))/Настройки!$E$8*100)</f>
        <v>0</v>
      </c>
      <c r="HG31" s="67" t="n">
        <f aca="false">IF(OR($D31=1,MONTH($B31)&lt;&gt;MONTH(StartDate),'У2 Ввод'!$D$220="",'У2 Ввод'!$E$220="",'У2 Ввод'!$D$220&gt;$B31),0,MAX(0,MIN(1,'У2 Ввод'!$E$220-NETWORKDAYS('У2 Ввод'!$D$220,$B31)+1))/Настройки!$E$8*100)</f>
        <v>0</v>
      </c>
      <c r="HH31" s="67" t="n">
        <f aca="false">IF(OR($D31=1,MONTH($B31)&lt;&gt;MONTH(StartDate),'У2 Ввод'!$D$221="",'У2 Ввод'!$E$221="",'У2 Ввод'!$D$221&gt;$B31),0,MAX(0,MIN(1,'У2 Ввод'!$E$221-NETWORKDAYS('У2 Ввод'!$D$221,$B31)+1))/Настройки!$E$8*100)</f>
        <v>0</v>
      </c>
      <c r="HI31" s="67" t="n">
        <f aca="false">IF(OR($D31=1,MONTH($B31)&lt;&gt;MONTH(StartDate),'У2 Ввод'!$D$222="",'У2 Ввод'!$E$222="",'У2 Ввод'!$D$222&gt;$B31),0,MAX(0,MIN(1,'У2 Ввод'!$E$222-NETWORKDAYS('У2 Ввод'!$D$222,$B31)+1))/Настройки!$E$8*100)</f>
        <v>0</v>
      </c>
      <c r="HJ31" s="67" t="n">
        <f aca="false">IF(OR($D31=1,MONTH($B31)&lt;&gt;MONTH(StartDate),'У2 Ввод'!$D$223="",'У2 Ввод'!$E$223="",'У2 Ввод'!$D$223&gt;$B31),0,MAX(0,MIN(1,'У2 Ввод'!$E$223-NETWORKDAYS('У2 Ввод'!$D$223,$B31)+1))/Настройки!$E$8*100)</f>
        <v>0</v>
      </c>
      <c r="HK31" s="67" t="n">
        <f aca="false">IF(OR($D31=1,MONTH($B31)&lt;&gt;MONTH(StartDate),'У2 Ввод'!$D$224="",'У2 Ввод'!$E$224="",'У2 Ввод'!$D$224&gt;$B31),0,MAX(0,MIN(1,'У2 Ввод'!$E$224-NETWORKDAYS('У2 Ввод'!$D$224,$B31)+1))/Настройки!$E$8*100)</f>
        <v>0</v>
      </c>
      <c r="HL31" s="67" t="n">
        <f aca="false">IF(OR($D31=1,MONTH($B31)&lt;&gt;MONTH(StartDate),'У2 Ввод'!$D$225="",'У2 Ввод'!$E$225="",'У2 Ввод'!$D$225&gt;$B31),0,MAX(0,MIN(1,'У2 Ввод'!$E$225-NETWORKDAYS('У2 Ввод'!$D$225,$B31)+1))/Настройки!$E$8*100)</f>
        <v>0</v>
      </c>
      <c r="HM31" s="67" t="n">
        <f aca="false">IF(OR($D31=1,MONTH($B31)&lt;&gt;MONTH(StartDate),'У2 Ввод'!$D$226="",'У2 Ввод'!$E$226="",'У2 Ввод'!$D$226&gt;$B31),0,MAX(0,MIN(1,'У2 Ввод'!$E$226-NETWORKDAYS('У2 Ввод'!$D$226,$B31)+1))/Настройки!$E$8*100)</f>
        <v>0</v>
      </c>
      <c r="HN31" s="67" t="n">
        <f aca="false">IF(OR($D31=1,MONTH($B31)&lt;&gt;MONTH(StartDate),'У2 Ввод'!$D$227="",'У2 Ввод'!$E$227="",'У2 Ввод'!$D$227&gt;$B31),0,MAX(0,MIN(1,'У2 Ввод'!$E$227-NETWORKDAYS('У2 Ввод'!$D$227,$B31)+1))/Настройки!$E$8*100)</f>
        <v>0</v>
      </c>
      <c r="HO31" s="67" t="n">
        <f aca="false">IF(OR($D31=1,MONTH($B31)&lt;&gt;MONTH(StartDate),'У2 Ввод'!$D$228="",'У2 Ввод'!$E$228="",'У2 Ввод'!$D$228&gt;$B31),0,MAX(0,MIN(1,'У2 Ввод'!$E$228-NETWORKDAYS('У2 Ввод'!$D$228,$B31)+1))/Настройки!$E$8*100)</f>
        <v>0</v>
      </c>
      <c r="HP31" s="67" t="n">
        <f aca="false">IF(OR($D31=1,MONTH($B31)&lt;&gt;MONTH(StartDate),'У2 Ввод'!$D$229="",'У2 Ввод'!$E$229="",'У2 Ввод'!$D$229&gt;$B31),0,MAX(0,MIN(1,'У2 Ввод'!$E$229-NETWORKDAYS('У2 Ввод'!$D$229,$B31)+1))/Настройки!$E$8*100)</f>
        <v>0</v>
      </c>
      <c r="HQ31" s="67" t="n">
        <f aca="false">IF(OR($D31=1,MONTH($B31)&lt;&gt;MONTH(StartDate),'У2 Ввод'!$D$230="",'У2 Ввод'!$E$230="",'У2 Ввод'!$D$230&gt;$B31),0,MAX(0,MIN(1,'У2 Ввод'!$E$230-NETWORKDAYS('У2 Ввод'!$D$230,$B31)+1))/Настройки!$E$8*100)</f>
        <v>0</v>
      </c>
      <c r="HR31" s="67" t="n">
        <f aca="false">IF(OR($D31=1,MONTH($B31)&lt;&gt;MONTH(StartDate),'У2 Ввод'!$D$231="",'У2 Ввод'!$E$231="",'У2 Ввод'!$D$231&gt;$B31),0,MAX(0,MIN(1,'У2 Ввод'!$E$231-NETWORKDAYS('У2 Ввод'!$D$231,$B31)+1))/Настройки!$E$8*100)</f>
        <v>0</v>
      </c>
      <c r="HS31" s="67" t="n">
        <f aca="false">IF(OR($D31=1,MONTH($B31)&lt;&gt;MONTH(StartDate),'У2 Ввод'!$D$232="",'У2 Ввод'!$E$232="",'У2 Ввод'!$D$232&gt;$B31),0,MAX(0,MIN(1,'У2 Ввод'!$E$232-NETWORKDAYS('У2 Ввод'!$D$232,$B31)+1))/Настройки!$E$8*100)</f>
        <v>0</v>
      </c>
      <c r="HT31" s="67" t="n">
        <f aca="false">IF(OR($D31=1,MONTH($B31)&lt;&gt;MONTH(StartDate),'У2 Ввод'!$D$233="",'У2 Ввод'!$E$233="",'У2 Ввод'!$D$233&gt;$B31),0,MAX(0,MIN(1,'У2 Ввод'!$E$233-NETWORKDAYS('У2 Ввод'!$D$233,$B31)+1))/Настройки!$E$8*100)</f>
        <v>0</v>
      </c>
      <c r="HU31" s="67" t="n">
        <f aca="false">IF(OR($D31=1,MONTH($B31)&lt;&gt;MONTH(StartDate),'У2 Ввод'!$D$234="",'У2 Ввод'!$E$234="",'У2 Ввод'!$D$234&gt;$B31),0,MAX(0,MIN(1,'У2 Ввод'!$E$234-NETWORKDAYS('У2 Ввод'!$D$234,$B31)+1))/Настройки!$E$8*100)</f>
        <v>0</v>
      </c>
      <c r="HV31" s="67" t="n">
        <f aca="false">IF(OR($D31=1,MONTH($B31)&lt;&gt;MONTH(StartDate),'У2 Ввод'!$D$235="",'У2 Ввод'!$E$235="",'У2 Ввод'!$D$235&gt;$B31),0,MAX(0,MIN(1,'У2 Ввод'!$E$235-NETWORKDAYS('У2 Ввод'!$D$235,$B31)+1))/Настройки!$E$8*100)</f>
        <v>0</v>
      </c>
      <c r="HW31" s="67" t="n">
        <f aca="false">IF(OR($D31=1,MONTH($B31)&lt;&gt;MONTH(StartDate),'У2 Ввод'!$D$236="",'У2 Ввод'!$E$236="",'У2 Ввод'!$D$236&gt;$B31),0,MAX(0,MIN(1,'У2 Ввод'!$E$236-NETWORKDAYS('У2 Ввод'!$D$236,$B31)+1))/Настройки!$E$8*100)</f>
        <v>0</v>
      </c>
      <c r="HX31" s="67" t="n">
        <f aca="false">IF(OR($D31=1,MONTH($B31)&lt;&gt;MONTH(StartDate),'У2 Ввод'!$D$237="",'У2 Ввод'!$E$237="",'У2 Ввод'!$D$237&gt;$B31),0,MAX(0,MIN(1,'У2 Ввод'!$E$237-NETWORKDAYS('У2 Ввод'!$D$237,$B31)+1))/Настройки!$E$8*100)</f>
        <v>0</v>
      </c>
      <c r="HY31" s="67" t="n">
        <f aca="false">IF(OR($D31=1,MONTH($B31)&lt;&gt;MONTH(StartDate),'У2 Ввод'!$D$238="",'У2 Ввод'!$E$238="",'У2 Ввод'!$D$238&gt;$B31),0,MAX(0,MIN(1,'У2 Ввод'!$E$238-NETWORKDAYS('У2 Ввод'!$D$238,$B31)+1))/Настройки!$E$8*100)</f>
        <v>0</v>
      </c>
      <c r="HZ31" s="67" t="n">
        <f aca="false">IF(OR($D31=1,MONTH($B31)&lt;&gt;MONTH(StartDate),'У2 Ввод'!$D$239="",'У2 Ввод'!$E$239="",'У2 Ввод'!$D$239&gt;$B31),0,MAX(0,MIN(1,'У2 Ввод'!$E$239-NETWORKDAYS('У2 Ввод'!$D$239,$B31)+1))/Настройки!$E$8*100)</f>
        <v>0</v>
      </c>
      <c r="IA31" s="67" t="n">
        <f aca="false">IF(OR($D31=1,MONTH($B31)&lt;&gt;MONTH(StartDate),'У2 Ввод'!$D$240="",'У2 Ввод'!$E$240="",'У2 Ввод'!$D$240&gt;$B31),0,MAX(0,MIN(1,'У2 Ввод'!$E$240-NETWORKDAYS('У2 Ввод'!$D$240,$B31)+1))/Настройки!$E$8*100)</f>
        <v>0</v>
      </c>
      <c r="IB31" s="67" t="n">
        <f aca="false">IF(OR($D31=1,MONTH($B31)&lt;&gt;MONTH(StartDate),'У2 Ввод'!$D$241="",'У2 Ввод'!$E$241="",'У2 Ввод'!$D$241&gt;$B31),0,MAX(0,MIN(1,'У2 Ввод'!$E$241-NETWORKDAYS('У2 Ввод'!$D$241,$B31)+1))/Настройки!$E$8*100)</f>
        <v>0</v>
      </c>
      <c r="IC31" s="67" t="n">
        <f aca="false">IF(OR($D31=1,MONTH($B31)&lt;&gt;MONTH(StartDate),'У2 Ввод'!$D$242="",'У2 Ввод'!$E$242="",'У2 Ввод'!$D$242&gt;$B31),0,MAX(0,MIN(1,'У2 Ввод'!$E$242-NETWORKDAYS('У2 Ввод'!$D$242,$B31)+1))/Настройки!$E$8*100)</f>
        <v>0</v>
      </c>
      <c r="ID31" s="67" t="n">
        <f aca="false">IF(OR($D31=1,MONTH($B31)&lt;&gt;MONTH(StartDate),'У2 Ввод'!$D$243="",'У2 Ввод'!$E$243="",'У2 Ввод'!$D$243&gt;$B31),0,MAX(0,MIN(1,'У2 Ввод'!$E$243-NETWORKDAYS('У2 Ввод'!$D$243,$B31)+1))/Настройки!$E$8*100)</f>
        <v>0</v>
      </c>
      <c r="IE31" s="67" t="n">
        <f aca="false">IF(OR($D31=1,MONTH($B31)&lt;&gt;MONTH(StartDate),'У2 Ввод'!$D$244="",'У2 Ввод'!$E$244="",'У2 Ввод'!$D$244&gt;$B31),0,MAX(0,MIN(1,'У2 Ввод'!$E$244-NETWORKDAYS('У2 Ввод'!$D$244,$B31)+1))/Настройки!$E$8*100)</f>
        <v>0</v>
      </c>
      <c r="IF31" s="67" t="n">
        <f aca="false">IF(OR($D31=1,MONTH($B31)&lt;&gt;MONTH(StartDate),'У2 Ввод'!$D$245="",'У2 Ввод'!$E$245="",'У2 Ввод'!$D$245&gt;$B31),0,MAX(0,MIN(1,'У2 Ввод'!$E$245-NETWORKDAYS('У2 Ввод'!$D$245,$B31)+1))/Настройки!$E$8*100)</f>
        <v>0</v>
      </c>
      <c r="IG31" s="67" t="n">
        <f aca="false">IF(OR($D31=1,MONTH($B31)&lt;&gt;MONTH(StartDate),'У2 Ввод'!$D$246="",'У2 Ввод'!$E$246="",'У2 Ввод'!$D$246&gt;$B31),0,MAX(0,MIN(1,'У2 Ввод'!$E$246-NETWORKDAYS('У2 Ввод'!$D$246,$B31)+1))/Настройки!$E$8*100)</f>
        <v>0</v>
      </c>
      <c r="IH31" s="67" t="n">
        <f aca="false">IF(OR($D31=1,MONTH($B31)&lt;&gt;MONTH(StartDate),'У2 Ввод'!$D$247="",'У2 Ввод'!$E$247="",'У2 Ввод'!$D$247&gt;$B31),0,MAX(0,MIN(1,'У2 Ввод'!$E$247-NETWORKDAYS('У2 Ввод'!$D$247,$B31)+1))/Настройки!$E$8*100)</f>
        <v>0</v>
      </c>
      <c r="II31" s="67" t="n">
        <f aca="false">IF(OR($D31=1,MONTH($B31)&lt;&gt;MONTH(StartDate),'У2 Ввод'!$D$248="",'У2 Ввод'!$E$248="",'У2 Ввод'!$D$248&gt;$B31),0,MAX(0,MIN(1,'У2 Ввод'!$E$248-NETWORKDAYS('У2 Ввод'!$D$248,$B31)+1))/Настройки!$E$8*100)</f>
        <v>0</v>
      </c>
      <c r="IJ31" s="67" t="n">
        <f aca="false">IF(OR($D31=1,MONTH($B31)&lt;&gt;MONTH(StartDate),'У2 Ввод'!$D$249="",'У2 Ввод'!$E$249="",'У2 Ввод'!$D$249&gt;$B31),0,MAX(0,MIN(1,'У2 Ввод'!$E$249-NETWORKDAYS('У2 Ввод'!$D$249,$B31)+1))/Настройки!$E$8*100)</f>
        <v>0</v>
      </c>
      <c r="IK31" s="67" t="n">
        <f aca="false">IF(OR($D31=1,MONTH($B31)&lt;&gt;MONTH(StartDate),'У2 Ввод'!$D$250="",'У2 Ввод'!$E$250="",'У2 Ввод'!$D$250&gt;$B31),0,MAX(0,MIN(1,'У2 Ввод'!$E$250-NETWORKDAYS('У2 Ввод'!$D$250,$B31)+1))/Настройки!$E$8*100)</f>
        <v>0</v>
      </c>
      <c r="IL31" s="67" t="n">
        <f aca="false">IF(OR($D31=1,MONTH($B31)&lt;&gt;MONTH(StartDate),'У2 Ввод'!$D$251="",'У2 Ввод'!$E$251="",'У2 Ввод'!$D$251&gt;$B31),0,MAX(0,MIN(1,'У2 Ввод'!$E$251-NETWORKDAYS('У2 Ввод'!$D$251,$B31)+1))/Настройки!$E$8*100)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IF(OR($D32=1,MONTH($B32)&lt;&gt;MONTH(StartDate),'У2 Ввод'!$D$12="",'У2 Ввод'!$E$12="",'У2 Ввод'!$D$12&gt;$B32),0,MAX(0,MIN(1,'У2 Ввод'!$E$12-NETWORKDAYS('У2 Ввод'!$D$12,$B32)+1))/Настройки!$E$8*100)</f>
        <v>0</v>
      </c>
      <c r="H32" s="67" t="n">
        <f aca="false">IF(OR($D32=1,MONTH($B32)&lt;&gt;MONTH(StartDate),'У2 Ввод'!$D$13="",'У2 Ввод'!$E$13="",'У2 Ввод'!$D$13&gt;$B32),0,MAX(0,MIN(1,'У2 Ввод'!$E$13-NETWORKDAYS('У2 Ввод'!$D$13,$B32)+1))/Настройки!$E$8*100)</f>
        <v>0</v>
      </c>
      <c r="I32" s="67" t="n">
        <f aca="false">IF(OR($D32=1,MONTH($B32)&lt;&gt;MONTH(StartDate),'У2 Ввод'!$D$14="",'У2 Ввод'!$E$14="",'У2 Ввод'!$D$14&gt;$B32),0,MAX(0,MIN(1,'У2 Ввод'!$E$14-NETWORKDAYS('У2 Ввод'!$D$14,$B32)+1))/Настройки!$E$8*100)</f>
        <v>0</v>
      </c>
      <c r="J32" s="67" t="n">
        <f aca="false">IF(OR($D32=1,MONTH($B32)&lt;&gt;MONTH(StartDate),'У2 Ввод'!$D$15="",'У2 Ввод'!$E$15="",'У2 Ввод'!$D$15&gt;$B32),0,MAX(0,MIN(1,'У2 Ввод'!$E$15-NETWORKDAYS('У2 Ввод'!$D$15,$B32)+1))/Настройки!$E$8*100)</f>
        <v>0</v>
      </c>
      <c r="K32" s="67" t="n">
        <f aca="false">IF(OR($D32=1,MONTH($B32)&lt;&gt;MONTH(StartDate),'У2 Ввод'!$D$16="",'У2 Ввод'!$E$16="",'У2 Ввод'!$D$16&gt;$B32),0,MAX(0,MIN(1,'У2 Ввод'!$E$16-NETWORKDAYS('У2 Ввод'!$D$16,$B32)+1))/Настройки!$E$8*100)</f>
        <v>0</v>
      </c>
      <c r="L32" s="67" t="n">
        <f aca="false">IF(OR($D32=1,MONTH($B32)&lt;&gt;MONTH(StartDate),'У2 Ввод'!$D$17="",'У2 Ввод'!$E$17="",'У2 Ввод'!$D$17&gt;$B32),0,MAX(0,MIN(1,'У2 Ввод'!$E$17-NETWORKDAYS('У2 Ввод'!$D$17,$B32)+1))/Настройки!$E$8*100)</f>
        <v>0</v>
      </c>
      <c r="M32" s="67" t="n">
        <f aca="false">IF(OR($D32=1,MONTH($B32)&lt;&gt;MONTH(StartDate),'У2 Ввод'!$D$18="",'У2 Ввод'!$E$18="",'У2 Ввод'!$D$18&gt;$B32),0,MAX(0,MIN(1,'У2 Ввод'!$E$18-NETWORKDAYS('У2 Ввод'!$D$18,$B32)+1))/Настройки!$E$8*100)</f>
        <v>0</v>
      </c>
      <c r="N32" s="67" t="n">
        <f aca="false">IF(OR($D32=1,MONTH($B32)&lt;&gt;MONTH(StartDate),'У2 Ввод'!$D$19="",'У2 Ввод'!$E$19="",'У2 Ввод'!$D$19&gt;$B32),0,MAX(0,MIN(1,'У2 Ввод'!$E$19-NETWORKDAYS('У2 Ввод'!$D$19,$B32)+1))/Настройки!$E$8*100)</f>
        <v>0</v>
      </c>
      <c r="O32" s="67" t="n">
        <f aca="false">IF(OR($D32=1,MONTH($B32)&lt;&gt;MONTH(StartDate),'У2 Ввод'!$D$20="",'У2 Ввод'!$E$20="",'У2 Ввод'!$D$20&gt;$B32),0,MAX(0,MIN(1,'У2 Ввод'!$E$20-NETWORKDAYS('У2 Ввод'!$D$20,$B32)+1))/Настройки!$E$8*100)</f>
        <v>0</v>
      </c>
      <c r="P32" s="67" t="n">
        <f aca="false">IF(OR($D32=1,MONTH($B32)&lt;&gt;MONTH(StartDate),'У2 Ввод'!$D$21="",'У2 Ввод'!$E$21="",'У2 Ввод'!$D$21&gt;$B32),0,MAX(0,MIN(1,'У2 Ввод'!$E$21-NETWORKDAYS('У2 Ввод'!$D$21,$B32)+1))/Настройки!$E$8*100)</f>
        <v>0</v>
      </c>
      <c r="Q32" s="67" t="n">
        <f aca="false">IF(OR($D32=1,MONTH($B32)&lt;&gt;MONTH(StartDate),'У2 Ввод'!$D$22="",'У2 Ввод'!$E$22="",'У2 Ввод'!$D$22&gt;$B32),0,MAX(0,MIN(1,'У2 Ввод'!$E$22-NETWORKDAYS('У2 Ввод'!$D$22,$B32)+1))/Настройки!$E$8*100)</f>
        <v>0</v>
      </c>
      <c r="R32" s="67" t="n">
        <f aca="false">IF(OR($D32=1,MONTH($B32)&lt;&gt;MONTH(StartDate),'У2 Ввод'!$D$23="",'У2 Ввод'!$E$23="",'У2 Ввод'!$D$23&gt;$B32),0,MAX(0,MIN(1,'У2 Ввод'!$E$23-NETWORKDAYS('У2 Ввод'!$D$23,$B32)+1))/Настройки!$E$8*100)</f>
        <v>0</v>
      </c>
      <c r="S32" s="67" t="n">
        <f aca="false">IF(OR($D32=1,MONTH($B32)&lt;&gt;MONTH(StartDate),'У2 Ввод'!$D$24="",'У2 Ввод'!$E$24="",'У2 Ввод'!$D$24&gt;$B32),0,MAX(0,MIN(1,'У2 Ввод'!$E$24-NETWORKDAYS('У2 Ввод'!$D$24,$B32)+1))/Настройки!$E$8*100)</f>
        <v>0</v>
      </c>
      <c r="T32" s="67" t="n">
        <f aca="false">IF(OR($D32=1,MONTH($B32)&lt;&gt;MONTH(StartDate),'У2 Ввод'!$D$25="",'У2 Ввод'!$E$25="",'У2 Ввод'!$D$25&gt;$B32),0,MAX(0,MIN(1,'У2 Ввод'!$E$25-NETWORKDAYS('У2 Ввод'!$D$25,$B32)+1))/Настройки!$E$8*100)</f>
        <v>0</v>
      </c>
      <c r="U32" s="67" t="n">
        <f aca="false">IF(OR($D32=1,MONTH($B32)&lt;&gt;MONTH(StartDate),'У2 Ввод'!$D$26="",'У2 Ввод'!$E$26="",'У2 Ввод'!$D$26&gt;$B32),0,MAX(0,MIN(1,'У2 Ввод'!$E$26-NETWORKDAYS('У2 Ввод'!$D$26,$B32)+1))/Настройки!$E$8*100)</f>
        <v>0</v>
      </c>
      <c r="V32" s="67" t="n">
        <f aca="false">IF(OR($D32=1,MONTH($B32)&lt;&gt;MONTH(StartDate),'У2 Ввод'!$D$27="",'У2 Ввод'!$E$27="",'У2 Ввод'!$D$27&gt;$B32),0,MAX(0,MIN(1,'У2 Ввод'!$E$27-NETWORKDAYS('У2 Ввод'!$D$27,$B32)+1))/Настройки!$E$8*100)</f>
        <v>0</v>
      </c>
      <c r="W32" s="67" t="n">
        <f aca="false">IF(OR($D32=1,MONTH($B32)&lt;&gt;MONTH(StartDate),'У2 Ввод'!$D$28="",'У2 Ввод'!$E$28="",'У2 Ввод'!$D$28&gt;$B32),0,MAX(0,MIN(1,'У2 Ввод'!$E$28-NETWORKDAYS('У2 Ввод'!$D$28,$B32)+1))/Настройки!$E$8*100)</f>
        <v>0</v>
      </c>
      <c r="X32" s="67" t="n">
        <f aca="false">IF(OR($D32=1,MONTH($B32)&lt;&gt;MONTH(StartDate),'У2 Ввод'!$D$29="",'У2 Ввод'!$E$29="",'У2 Ввод'!$D$29&gt;$B32),0,MAX(0,MIN(1,'У2 Ввод'!$E$29-NETWORKDAYS('У2 Ввод'!$D$29,$B32)+1))/Настройки!$E$8*100)</f>
        <v>0</v>
      </c>
      <c r="Y32" s="67" t="n">
        <f aca="false">IF(OR($D32=1,MONTH($B32)&lt;&gt;MONTH(StartDate),'У2 Ввод'!$D$30="",'У2 Ввод'!$E$30="",'У2 Ввод'!$D$30&gt;$B32),0,MAX(0,MIN(1,'У2 Ввод'!$E$30-NETWORKDAYS('У2 Ввод'!$D$30,$B32)+1))/Настройки!$E$8*100)</f>
        <v>0</v>
      </c>
      <c r="Z32" s="67" t="n">
        <f aca="false">IF(OR($D32=1,MONTH($B32)&lt;&gt;MONTH(StartDate),'У2 Ввод'!$D$31="",'У2 Ввод'!$E$31="",'У2 Ввод'!$D$31&gt;$B32),0,MAX(0,MIN(1,'У2 Ввод'!$E$31-NETWORKDAYS('У2 Ввод'!$D$31,$B32)+1))/Настройки!$E$8*100)</f>
        <v>0</v>
      </c>
      <c r="AA32" s="67" t="n">
        <f aca="false">IF(OR($D32=1,MONTH($B32)&lt;&gt;MONTH(StartDate),'У2 Ввод'!$D$32="",'У2 Ввод'!$E$32="",'У2 Ввод'!$D$32&gt;$B32),0,MAX(0,MIN(1,'У2 Ввод'!$E$32-NETWORKDAYS('У2 Ввод'!$D$32,$B32)+1))/Настройки!$E$8*100)</f>
        <v>0</v>
      </c>
      <c r="AB32" s="67" t="n">
        <f aca="false">IF(OR($D32=1,MONTH($B32)&lt;&gt;MONTH(StartDate),'У2 Ввод'!$D$33="",'У2 Ввод'!$E$33="",'У2 Ввод'!$D$33&gt;$B32),0,MAX(0,MIN(1,'У2 Ввод'!$E$33-NETWORKDAYS('У2 Ввод'!$D$33,$B32)+1))/Настройки!$E$8*100)</f>
        <v>0</v>
      </c>
      <c r="AC32" s="67" t="n">
        <f aca="false">IF(OR($D32=1,MONTH($B32)&lt;&gt;MONTH(StartDate),'У2 Ввод'!$D$34="",'У2 Ввод'!$E$34="",'У2 Ввод'!$D$34&gt;$B32),0,MAX(0,MIN(1,'У2 Ввод'!$E$34-NETWORKDAYS('У2 Ввод'!$D$34,$B32)+1))/Настройки!$E$8*100)</f>
        <v>0</v>
      </c>
      <c r="AD32" s="67" t="n">
        <f aca="false">IF(OR($D32=1,MONTH($B32)&lt;&gt;MONTH(StartDate),'У2 Ввод'!$D$35="",'У2 Ввод'!$E$35="",'У2 Ввод'!$D$35&gt;$B32),0,MAX(0,MIN(1,'У2 Ввод'!$E$35-NETWORKDAYS('У2 Ввод'!$D$35,$B32)+1))/Настройки!$E$8*100)</f>
        <v>0</v>
      </c>
      <c r="AE32" s="67" t="n">
        <f aca="false">IF(OR($D32=1,MONTH($B32)&lt;&gt;MONTH(StartDate),'У2 Ввод'!$D$36="",'У2 Ввод'!$E$36="",'У2 Ввод'!$D$36&gt;$B32),0,MAX(0,MIN(1,'У2 Ввод'!$E$36-NETWORKDAYS('У2 Ввод'!$D$36,$B32)+1))/Настройки!$E$8*100)</f>
        <v>0</v>
      </c>
      <c r="AF32" s="67" t="n">
        <f aca="false">IF(OR($D32=1,MONTH($B32)&lt;&gt;MONTH(StartDate),'У2 Ввод'!$D$37="",'У2 Ввод'!$E$37="",'У2 Ввод'!$D$37&gt;$B32),0,MAX(0,MIN(1,'У2 Ввод'!$E$37-NETWORKDAYS('У2 Ввод'!$D$37,$B32)+1))/Настройки!$E$8*100)</f>
        <v>0</v>
      </c>
      <c r="AG32" s="67" t="n">
        <f aca="false">IF(OR($D32=1,MONTH($B32)&lt;&gt;MONTH(StartDate),'У2 Ввод'!$D$38="",'У2 Ввод'!$E$38="",'У2 Ввод'!$D$38&gt;$B32),0,MAX(0,MIN(1,'У2 Ввод'!$E$38-NETWORKDAYS('У2 Ввод'!$D$38,$B32)+1))/Настройки!$E$8*100)</f>
        <v>0</v>
      </c>
      <c r="AH32" s="67" t="n">
        <f aca="false">IF(OR($D32=1,MONTH($B32)&lt;&gt;MONTH(StartDate),'У2 Ввод'!$D$39="",'У2 Ввод'!$E$39="",'У2 Ввод'!$D$39&gt;$B32),0,MAX(0,MIN(1,'У2 Ввод'!$E$39-NETWORKDAYS('У2 Ввод'!$D$39,$B32)+1))/Настройки!$E$8*100)</f>
        <v>0</v>
      </c>
      <c r="AI32" s="67" t="n">
        <f aca="false">IF(OR($D32=1,MONTH($B32)&lt;&gt;MONTH(StartDate),'У2 Ввод'!$D$40="",'У2 Ввод'!$E$40="",'У2 Ввод'!$D$40&gt;$B32),0,MAX(0,MIN(1,'У2 Ввод'!$E$40-NETWORKDAYS('У2 Ввод'!$D$40,$B32)+1))/Настройки!$E$8*100)</f>
        <v>0</v>
      </c>
      <c r="AJ32" s="67" t="n">
        <f aca="false">IF(OR($D32=1,MONTH($B32)&lt;&gt;MONTH(StartDate),'У2 Ввод'!$D$41="",'У2 Ввод'!$E$41="",'У2 Ввод'!$D$41&gt;$B32),0,MAX(0,MIN(1,'У2 Ввод'!$E$41-NETWORKDAYS('У2 Ввод'!$D$41,$B32)+1))/Настройки!$E$8*100)</f>
        <v>0</v>
      </c>
      <c r="AK32" s="67" t="n">
        <f aca="false">IF(OR($D32=1,MONTH($B32)&lt;&gt;MONTH(StartDate),'У2 Ввод'!$D$42="",'У2 Ввод'!$E$42="",'У2 Ввод'!$D$42&gt;$B32),0,MAX(0,MIN(1,'У2 Ввод'!$E$42-NETWORKDAYS('У2 Ввод'!$D$42,$B32)+1))/Настройки!$E$8*100)</f>
        <v>0</v>
      </c>
      <c r="AL32" s="67" t="n">
        <f aca="false">IF(OR($D32=1,MONTH($B32)&lt;&gt;MONTH(StartDate),'У2 Ввод'!$D$43="",'У2 Ввод'!$E$43="",'У2 Ввод'!$D$43&gt;$B32),0,MAX(0,MIN(1,'У2 Ввод'!$E$43-NETWORKDAYS('У2 Ввод'!$D$43,$B32)+1))/Настройки!$E$8*100)</f>
        <v>0</v>
      </c>
      <c r="AM32" s="67" t="n">
        <f aca="false">IF(OR($D32=1,MONTH($B32)&lt;&gt;MONTH(StartDate),'У2 Ввод'!$D$44="",'У2 Ввод'!$E$44="",'У2 Ввод'!$D$44&gt;$B32),0,MAX(0,MIN(1,'У2 Ввод'!$E$44-NETWORKDAYS('У2 Ввод'!$D$44,$B32)+1))/Настройки!$E$8*100)</f>
        <v>0</v>
      </c>
      <c r="AN32" s="67" t="n">
        <f aca="false">IF(OR($D32=1,MONTH($B32)&lt;&gt;MONTH(StartDate),'У2 Ввод'!$D$45="",'У2 Ввод'!$E$45="",'У2 Ввод'!$D$45&gt;$B32),0,MAX(0,MIN(1,'У2 Ввод'!$E$45-NETWORKDAYS('У2 Ввод'!$D$45,$B32)+1))/Настройки!$E$8*100)</f>
        <v>0</v>
      </c>
      <c r="AO32" s="67" t="n">
        <f aca="false">IF(OR($D32=1,MONTH($B32)&lt;&gt;MONTH(StartDate),'У2 Ввод'!$D$46="",'У2 Ввод'!$E$46="",'У2 Ввод'!$D$46&gt;$B32),0,MAX(0,MIN(1,'У2 Ввод'!$E$46-NETWORKDAYS('У2 Ввод'!$D$46,$B32)+1))/Настройки!$E$8*100)</f>
        <v>0</v>
      </c>
      <c r="AP32" s="67" t="n">
        <f aca="false">IF(OR($D32=1,MONTH($B32)&lt;&gt;MONTH(StartDate),'У2 Ввод'!$D$47="",'У2 Ввод'!$E$47="",'У2 Ввод'!$D$47&gt;$B32),0,MAX(0,MIN(1,'У2 Ввод'!$E$47-NETWORKDAYS('У2 Ввод'!$D$47,$B32)+1))/Настройки!$E$8*100)</f>
        <v>0</v>
      </c>
      <c r="AQ32" s="67" t="n">
        <f aca="false">IF(OR($D32=1,MONTH($B32)&lt;&gt;MONTH(StartDate),'У2 Ввод'!$D$48="",'У2 Ввод'!$E$48="",'У2 Ввод'!$D$48&gt;$B32),0,MAX(0,MIN(1,'У2 Ввод'!$E$48-NETWORKDAYS('У2 Ввод'!$D$48,$B32)+1))/Настройки!$E$8*100)</f>
        <v>0</v>
      </c>
      <c r="AR32" s="67" t="n">
        <f aca="false">IF(OR($D32=1,MONTH($B32)&lt;&gt;MONTH(StartDate),'У2 Ввод'!$D$49="",'У2 Ввод'!$E$49="",'У2 Ввод'!$D$49&gt;$B32),0,MAX(0,MIN(1,'У2 Ввод'!$E$49-NETWORKDAYS('У2 Ввод'!$D$49,$B32)+1))/Настройки!$E$8*100)</f>
        <v>0</v>
      </c>
      <c r="AS32" s="67" t="n">
        <f aca="false">IF(OR($D32=1,MONTH($B32)&lt;&gt;MONTH(StartDate),'У2 Ввод'!$D$50="",'У2 Ввод'!$E$50="",'У2 Ввод'!$D$50&gt;$B32),0,MAX(0,MIN(1,'У2 Ввод'!$E$50-NETWORKDAYS('У2 Ввод'!$D$50,$B32)+1))/Настройки!$E$8*100)</f>
        <v>0</v>
      </c>
      <c r="AT32" s="67" t="n">
        <f aca="false">IF(OR($D32=1,MONTH($B32)&lt;&gt;MONTH(StartDate),'У2 Ввод'!$D$51="",'У2 Ввод'!$E$51="",'У2 Ввод'!$D$51&gt;$B32),0,MAX(0,MIN(1,'У2 Ввод'!$E$51-NETWORKDAYS('У2 Ввод'!$D$51,$B32)+1))/Настройки!$E$8*100)</f>
        <v>0</v>
      </c>
      <c r="AU32" s="67" t="n">
        <f aca="false">IF(OR($D32=1,MONTH($B32)&lt;&gt;MONTH(StartDate),'У2 Ввод'!$D$52="",'У2 Ввод'!$E$52="",'У2 Ввод'!$D$52&gt;$B32),0,MAX(0,MIN(1,'У2 Ввод'!$E$52-NETWORKDAYS('У2 Ввод'!$D$52,$B32)+1))/Настройки!$E$8*100)</f>
        <v>0</v>
      </c>
      <c r="AV32" s="67" t="n">
        <f aca="false">IF(OR($D32=1,MONTH($B32)&lt;&gt;MONTH(StartDate),'У2 Ввод'!$D$53="",'У2 Ввод'!$E$53="",'У2 Ввод'!$D$53&gt;$B32),0,MAX(0,MIN(1,'У2 Ввод'!$E$53-NETWORKDAYS('У2 Ввод'!$D$53,$B32)+1))/Настройки!$E$8*100)</f>
        <v>0</v>
      </c>
      <c r="AW32" s="67" t="n">
        <f aca="false">IF(OR($D32=1,MONTH($B32)&lt;&gt;MONTH(StartDate),'У2 Ввод'!$D$54="",'У2 Ввод'!$E$54="",'У2 Ввод'!$D$54&gt;$B32),0,MAX(0,MIN(1,'У2 Ввод'!$E$54-NETWORKDAYS('У2 Ввод'!$D$54,$B32)+1))/Настройки!$E$8*100)</f>
        <v>0</v>
      </c>
      <c r="AX32" s="67" t="n">
        <f aca="false">IF(OR($D32=1,MONTH($B32)&lt;&gt;MONTH(StartDate),'У2 Ввод'!$D$55="",'У2 Ввод'!$E$55="",'У2 Ввод'!$D$55&gt;$B32),0,MAX(0,MIN(1,'У2 Ввод'!$E$55-NETWORKDAYS('У2 Ввод'!$D$55,$B32)+1))/Настройки!$E$8*100)</f>
        <v>0</v>
      </c>
      <c r="AY32" s="67" t="n">
        <f aca="false">IF(OR($D32=1,MONTH($B32)&lt;&gt;MONTH(StartDate),'У2 Ввод'!$D$56="",'У2 Ввод'!$E$56="",'У2 Ввод'!$D$56&gt;$B32),0,MAX(0,MIN(1,'У2 Ввод'!$E$56-NETWORKDAYS('У2 Ввод'!$D$56,$B32)+1))/Настройки!$E$8*100)</f>
        <v>0</v>
      </c>
      <c r="AZ32" s="67" t="n">
        <f aca="false">IF(OR($D32=1,MONTH($B32)&lt;&gt;MONTH(StartDate),'У2 Ввод'!$D$57="",'У2 Ввод'!$E$57="",'У2 Ввод'!$D$57&gt;$B32),0,MAX(0,MIN(1,'У2 Ввод'!$E$57-NETWORKDAYS('У2 Ввод'!$D$57,$B32)+1))/Настройки!$E$8*100)</f>
        <v>0</v>
      </c>
      <c r="BA32" s="67" t="n">
        <f aca="false">IF(OR($D32=1,MONTH($B32)&lt;&gt;MONTH(StartDate),'У2 Ввод'!$D$58="",'У2 Ввод'!$E$58="",'У2 Ввод'!$D$58&gt;$B32),0,MAX(0,MIN(1,'У2 Ввод'!$E$58-NETWORKDAYS('У2 Ввод'!$D$58,$B32)+1))/Настройки!$E$8*100)</f>
        <v>0</v>
      </c>
      <c r="BB32" s="67" t="n">
        <f aca="false">IF(OR($D32=1,MONTH($B32)&lt;&gt;MONTH(StartDate),'У2 Ввод'!$D$59="",'У2 Ввод'!$E$59="",'У2 Ввод'!$D$59&gt;$B32),0,MAX(0,MIN(1,'У2 Ввод'!$E$59-NETWORKDAYS('У2 Ввод'!$D$59,$B32)+1))/Настройки!$E$8*100)</f>
        <v>0</v>
      </c>
      <c r="BC32" s="67" t="n">
        <f aca="false">IF(OR($D32=1,MONTH($B32)&lt;&gt;MONTH(StartDate),'У2 Ввод'!$D$60="",'У2 Ввод'!$E$60="",'У2 Ввод'!$D$60&gt;$B32),0,MAX(0,MIN(1,'У2 Ввод'!$E$60-NETWORKDAYS('У2 Ввод'!$D$60,$B32)+1))/Настройки!$E$8*100)</f>
        <v>0</v>
      </c>
      <c r="BD32" s="67" t="n">
        <f aca="false">IF(OR($D32=1,MONTH($B32)&lt;&gt;MONTH(StartDate),'У2 Ввод'!$D$61="",'У2 Ввод'!$E$61="",'У2 Ввод'!$D$61&gt;$B32),0,MAX(0,MIN(1,'У2 Ввод'!$E$61-NETWORKDAYS('У2 Ввод'!$D$61,$B32)+1))/Настройки!$E$8*100)</f>
        <v>0</v>
      </c>
      <c r="BE32" s="67" t="n">
        <f aca="false">IF(OR($D32=1,MONTH($B32)&lt;&gt;MONTH(StartDate),'У2 Ввод'!$D$62="",'У2 Ввод'!$E$62="",'У2 Ввод'!$D$62&gt;$B32),0,MAX(0,MIN(1,'У2 Ввод'!$E$62-NETWORKDAYS('У2 Ввод'!$D$62,$B32)+1))/Настройки!$E$8*100)</f>
        <v>0</v>
      </c>
      <c r="BF32" s="67" t="n">
        <f aca="false">IF(OR($D32=1,MONTH($B32)&lt;&gt;MONTH(StartDate),'У2 Ввод'!$D$63="",'У2 Ввод'!$E$63="",'У2 Ввод'!$D$63&gt;$B32),0,MAX(0,MIN(1,'У2 Ввод'!$E$63-NETWORKDAYS('У2 Ввод'!$D$63,$B32)+1))/Настройки!$E$8*100)</f>
        <v>0</v>
      </c>
      <c r="BG32" s="67" t="n">
        <f aca="false">IF(OR($D32=1,MONTH($B32)&lt;&gt;MONTH(StartDate),'У2 Ввод'!$D$64="",'У2 Ввод'!$E$64="",'У2 Ввод'!$D$64&gt;$B32),0,MAX(0,MIN(1,'У2 Ввод'!$E$64-NETWORKDAYS('У2 Ввод'!$D$64,$B32)+1))/Настройки!$E$8*100)</f>
        <v>0</v>
      </c>
      <c r="BH32" s="67" t="n">
        <f aca="false">IF(OR($D32=1,MONTH($B32)&lt;&gt;MONTH(StartDate),'У2 Ввод'!$D$65="",'У2 Ввод'!$E$65="",'У2 Ввод'!$D$65&gt;$B32),0,MAX(0,MIN(1,'У2 Ввод'!$E$65-NETWORKDAYS('У2 Ввод'!$D$65,$B32)+1))/Настройки!$E$8*100)</f>
        <v>0</v>
      </c>
      <c r="BI32" s="67" t="n">
        <f aca="false">IF(OR($D32=1,MONTH($B32)&lt;&gt;MONTH(StartDate),'У2 Ввод'!$D$66="",'У2 Ввод'!$E$66="",'У2 Ввод'!$D$66&gt;$B32),0,MAX(0,MIN(1,'У2 Ввод'!$E$66-NETWORKDAYS('У2 Ввод'!$D$66,$B32)+1))/Настройки!$E$8*100)</f>
        <v>0</v>
      </c>
      <c r="BJ32" s="67" t="n">
        <f aca="false">IF(OR($D32=1,MONTH($B32)&lt;&gt;MONTH(StartDate),'У2 Ввод'!$D$67="",'У2 Ввод'!$E$67="",'У2 Ввод'!$D$67&gt;$B32),0,MAX(0,MIN(1,'У2 Ввод'!$E$67-NETWORKDAYS('У2 Ввод'!$D$67,$B32)+1))/Настройки!$E$8*100)</f>
        <v>0</v>
      </c>
      <c r="BK32" s="67" t="n">
        <f aca="false">IF(OR($D32=1,MONTH($B32)&lt;&gt;MONTH(StartDate),'У2 Ввод'!$D$68="",'У2 Ввод'!$E$68="",'У2 Ввод'!$D$68&gt;$B32),0,MAX(0,MIN(1,'У2 Ввод'!$E$68-NETWORKDAYS('У2 Ввод'!$D$68,$B32)+1))/Настройки!$E$8*100)</f>
        <v>0</v>
      </c>
      <c r="BL32" s="67" t="n">
        <f aca="false">IF(OR($D32=1,MONTH($B32)&lt;&gt;MONTH(StartDate),'У2 Ввод'!$D$69="",'У2 Ввод'!$E$69="",'У2 Ввод'!$D$69&gt;$B32),0,MAX(0,MIN(1,'У2 Ввод'!$E$69-NETWORKDAYS('У2 Ввод'!$D$69,$B32)+1))/Настройки!$E$8*100)</f>
        <v>0</v>
      </c>
      <c r="BM32" s="67" t="n">
        <f aca="false">IF(OR($D32=1,MONTH($B32)&lt;&gt;MONTH(StartDate),'У2 Ввод'!$D$70="",'У2 Ввод'!$E$70="",'У2 Ввод'!$D$70&gt;$B32),0,MAX(0,MIN(1,'У2 Ввод'!$E$70-NETWORKDAYS('У2 Ввод'!$D$70,$B32)+1))/Настройки!$E$8*100)</f>
        <v>0</v>
      </c>
      <c r="BN32" s="67" t="n">
        <f aca="false">IF(OR($D32=1,MONTH($B32)&lt;&gt;MONTH(StartDate),'У2 Ввод'!$D$71="",'У2 Ввод'!$E$71="",'У2 Ввод'!$D$71&gt;$B32),0,MAX(0,MIN(1,'У2 Ввод'!$E$71-NETWORKDAYS('У2 Ввод'!$D$71,$B32)+1))/Настройки!$E$8*100)</f>
        <v>0</v>
      </c>
      <c r="BO32" s="67" t="n">
        <f aca="false">IF(OR($D32=1,MONTH($B32)&lt;&gt;MONTH(StartDate),'У2 Ввод'!$D$72="",'У2 Ввод'!$E$72="",'У2 Ввод'!$D$72&gt;$B32),0,MAX(0,MIN(1,'У2 Ввод'!$E$72-NETWORKDAYS('У2 Ввод'!$D$72,$B32)+1))/Настройки!$E$8*100)</f>
        <v>0</v>
      </c>
      <c r="BP32" s="67" t="n">
        <f aca="false">IF(OR($D32=1,MONTH($B32)&lt;&gt;MONTH(StartDate),'У2 Ввод'!$D$73="",'У2 Ввод'!$E$73="",'У2 Ввод'!$D$73&gt;$B32),0,MAX(0,MIN(1,'У2 Ввод'!$E$73-NETWORKDAYS('У2 Ввод'!$D$73,$B32)+1))/Настройки!$E$8*100)</f>
        <v>0</v>
      </c>
      <c r="BQ32" s="67" t="n">
        <f aca="false">IF(OR($D32=1,MONTH($B32)&lt;&gt;MONTH(StartDate),'У2 Ввод'!$D$74="",'У2 Ввод'!$E$74="",'У2 Ввод'!$D$74&gt;$B32),0,MAX(0,MIN(1,'У2 Ввод'!$E$74-NETWORKDAYS('У2 Ввод'!$D$74,$B32)+1))/Настройки!$E$8*100)</f>
        <v>0</v>
      </c>
      <c r="BR32" s="67" t="n">
        <f aca="false">IF(OR($D32=1,MONTH($B32)&lt;&gt;MONTH(StartDate),'У2 Ввод'!$D$75="",'У2 Ввод'!$E$75="",'У2 Ввод'!$D$75&gt;$B32),0,MAX(0,MIN(1,'У2 Ввод'!$E$75-NETWORKDAYS('У2 Ввод'!$D$75,$B32)+1))/Настройки!$E$8*100)</f>
        <v>0</v>
      </c>
      <c r="BS32" s="67" t="n">
        <f aca="false">IF(OR($D32=1,MONTH($B32)&lt;&gt;MONTH(StartDate),'У2 Ввод'!$D$76="",'У2 Ввод'!$E$76="",'У2 Ввод'!$D$76&gt;$B32),0,MAX(0,MIN(1,'У2 Ввод'!$E$76-NETWORKDAYS('У2 Ввод'!$D$76,$B32)+1))/Настройки!$E$8*100)</f>
        <v>0</v>
      </c>
      <c r="BT32" s="67" t="n">
        <f aca="false">IF(OR($D32=1,MONTH($B32)&lt;&gt;MONTH(StartDate),'У2 Ввод'!$D$77="",'У2 Ввод'!$E$77="",'У2 Ввод'!$D$77&gt;$B32),0,MAX(0,MIN(1,'У2 Ввод'!$E$77-NETWORKDAYS('У2 Ввод'!$D$77,$B32)+1))/Настройки!$E$8*100)</f>
        <v>0</v>
      </c>
      <c r="BU32" s="67" t="n">
        <f aca="false">IF(OR($D32=1,MONTH($B32)&lt;&gt;MONTH(StartDate),'У2 Ввод'!$D$78="",'У2 Ввод'!$E$78="",'У2 Ввод'!$D$78&gt;$B32),0,MAX(0,MIN(1,'У2 Ввод'!$E$78-NETWORKDAYS('У2 Ввод'!$D$78,$B32)+1))/Настройки!$E$8*100)</f>
        <v>0</v>
      </c>
      <c r="BV32" s="67" t="n">
        <f aca="false">IF(OR($D32=1,MONTH($B32)&lt;&gt;MONTH(StartDate),'У2 Ввод'!$D$79="",'У2 Ввод'!$E$79="",'У2 Ввод'!$D$79&gt;$B32),0,MAX(0,MIN(1,'У2 Ввод'!$E$79-NETWORKDAYS('У2 Ввод'!$D$79,$B32)+1))/Настройки!$E$8*100)</f>
        <v>0</v>
      </c>
      <c r="BW32" s="67" t="n">
        <f aca="false">IF(OR($D32=1,MONTH($B32)&lt;&gt;MONTH(StartDate),'У2 Ввод'!$D$80="",'У2 Ввод'!$E$80="",'У2 Ввод'!$D$80&gt;$B32),0,MAX(0,MIN(1,'У2 Ввод'!$E$80-NETWORKDAYS('У2 Ввод'!$D$80,$B32)+1))/Настройки!$E$8*100)</f>
        <v>0</v>
      </c>
      <c r="BX32" s="67" t="n">
        <f aca="false">IF(OR($D32=1,MONTH($B32)&lt;&gt;MONTH(StartDate),'У2 Ввод'!$D$81="",'У2 Ввод'!$E$81="",'У2 Ввод'!$D$81&gt;$B32),0,MAX(0,MIN(1,'У2 Ввод'!$E$81-NETWORKDAYS('У2 Ввод'!$D$81,$B32)+1))/Настройки!$E$8*100)</f>
        <v>0</v>
      </c>
      <c r="BY32" s="67" t="n">
        <f aca="false">IF(OR($D32=1,MONTH($B32)&lt;&gt;MONTH(StartDate),'У2 Ввод'!$D$82="",'У2 Ввод'!$E$82="",'У2 Ввод'!$D$82&gt;$B32),0,MAX(0,MIN(1,'У2 Ввод'!$E$82-NETWORKDAYS('У2 Ввод'!$D$82,$B32)+1))/Настройки!$E$8*100)</f>
        <v>0</v>
      </c>
      <c r="BZ32" s="67" t="n">
        <f aca="false">IF(OR($D32=1,MONTH($B32)&lt;&gt;MONTH(StartDate),'У2 Ввод'!$D$83="",'У2 Ввод'!$E$83="",'У2 Ввод'!$D$83&gt;$B32),0,MAX(0,MIN(1,'У2 Ввод'!$E$83-NETWORKDAYS('У2 Ввод'!$D$83,$B32)+1))/Настройки!$E$8*100)</f>
        <v>0</v>
      </c>
      <c r="CA32" s="67" t="n">
        <f aca="false">IF(OR($D32=1,MONTH($B32)&lt;&gt;MONTH(StartDate),'У2 Ввод'!$D$84="",'У2 Ввод'!$E$84="",'У2 Ввод'!$D$84&gt;$B32),0,MAX(0,MIN(1,'У2 Ввод'!$E$84-NETWORKDAYS('У2 Ввод'!$D$84,$B32)+1))/Настройки!$E$8*100)</f>
        <v>0</v>
      </c>
      <c r="CB32" s="67" t="n">
        <f aca="false">IF(OR($D32=1,MONTH($B32)&lt;&gt;MONTH(StartDate),'У2 Ввод'!$D$85="",'У2 Ввод'!$E$85="",'У2 Ввод'!$D$85&gt;$B32),0,MAX(0,MIN(1,'У2 Ввод'!$E$85-NETWORKDAYS('У2 Ввод'!$D$85,$B32)+1))/Настройки!$E$8*100)</f>
        <v>0</v>
      </c>
      <c r="CC32" s="67" t="n">
        <f aca="false">IF(OR($D32=1,MONTH($B32)&lt;&gt;MONTH(StartDate),'У2 Ввод'!$D$86="",'У2 Ввод'!$E$86="",'У2 Ввод'!$D$86&gt;$B32),0,MAX(0,MIN(1,'У2 Ввод'!$E$86-NETWORKDAYS('У2 Ввод'!$D$86,$B32)+1))/Настройки!$E$8*100)</f>
        <v>0</v>
      </c>
      <c r="CD32" s="67" t="n">
        <f aca="false">IF(OR($D32=1,MONTH($B32)&lt;&gt;MONTH(StartDate),'У2 Ввод'!$D$87="",'У2 Ввод'!$E$87="",'У2 Ввод'!$D$87&gt;$B32),0,MAX(0,MIN(1,'У2 Ввод'!$E$87-NETWORKDAYS('У2 Ввод'!$D$87,$B32)+1))/Настройки!$E$8*100)</f>
        <v>0</v>
      </c>
      <c r="CE32" s="67" t="n">
        <f aca="false">IF(OR($D32=1,MONTH($B32)&lt;&gt;MONTH(StartDate),'У2 Ввод'!$D$88="",'У2 Ввод'!$E$88="",'У2 Ввод'!$D$88&gt;$B32),0,MAX(0,MIN(1,'У2 Ввод'!$E$88-NETWORKDAYS('У2 Ввод'!$D$88,$B32)+1))/Настройки!$E$8*100)</f>
        <v>0</v>
      </c>
      <c r="CF32" s="67" t="n">
        <f aca="false">IF(OR($D32=1,MONTH($B32)&lt;&gt;MONTH(StartDate),'У2 Ввод'!$D$89="",'У2 Ввод'!$E$89="",'У2 Ввод'!$D$89&gt;$B32),0,MAX(0,MIN(1,'У2 Ввод'!$E$89-NETWORKDAYS('У2 Ввод'!$D$89,$B32)+1))/Настройки!$E$8*100)</f>
        <v>0</v>
      </c>
      <c r="CG32" s="67" t="n">
        <f aca="false">IF(OR($D32=1,MONTH($B32)&lt;&gt;MONTH(StartDate),'У2 Ввод'!$D$90="",'У2 Ввод'!$E$90="",'У2 Ввод'!$D$90&gt;$B32),0,MAX(0,MIN(1,'У2 Ввод'!$E$90-NETWORKDAYS('У2 Ввод'!$D$90,$B32)+1))/Настройки!$E$8*100)</f>
        <v>0</v>
      </c>
      <c r="CH32" s="67" t="n">
        <f aca="false">IF(OR($D32=1,MONTH($B32)&lt;&gt;MONTH(StartDate),'У2 Ввод'!$D$91="",'У2 Ввод'!$E$91="",'У2 Ввод'!$D$91&gt;$B32),0,MAX(0,MIN(1,'У2 Ввод'!$E$91-NETWORKDAYS('У2 Ввод'!$D$91,$B32)+1))/Настройки!$E$8*100)</f>
        <v>0</v>
      </c>
      <c r="CI32" s="67" t="n">
        <f aca="false">IF(OR($D32=1,MONTH($B32)&lt;&gt;MONTH(StartDate),'У2 Ввод'!$D$92="",'У2 Ввод'!$E$92="",'У2 Ввод'!$D$92&gt;$B32),0,MAX(0,MIN(1,'У2 Ввод'!$E$92-NETWORKDAYS('У2 Ввод'!$D$92,$B32)+1))/Настройки!$E$8*100)</f>
        <v>0</v>
      </c>
      <c r="CJ32" s="67" t="n">
        <f aca="false">IF(OR($D32=1,MONTH($B32)&lt;&gt;MONTH(StartDate),'У2 Ввод'!$D$93="",'У2 Ввод'!$E$93="",'У2 Ввод'!$D$93&gt;$B32),0,MAX(0,MIN(1,'У2 Ввод'!$E$93-NETWORKDAYS('У2 Ввод'!$D$93,$B32)+1))/Настройки!$E$8*100)</f>
        <v>0</v>
      </c>
      <c r="CK32" s="67" t="n">
        <f aca="false">IF(OR($D32=1,MONTH($B32)&lt;&gt;MONTH(StartDate),'У2 Ввод'!$D$94="",'У2 Ввод'!$E$94="",'У2 Ввод'!$D$94&gt;$B32),0,MAX(0,MIN(1,'У2 Ввод'!$E$94-NETWORKDAYS('У2 Ввод'!$D$94,$B32)+1))/Настройки!$E$8*100)</f>
        <v>0</v>
      </c>
      <c r="CL32" s="67" t="n">
        <f aca="false">IF(OR($D32=1,MONTH($B32)&lt;&gt;MONTH(StartDate),'У2 Ввод'!$D$95="",'У2 Ввод'!$E$95="",'У2 Ввод'!$D$95&gt;$B32),0,MAX(0,MIN(1,'У2 Ввод'!$E$95-NETWORKDAYS('У2 Ввод'!$D$95,$B32)+1))/Настройки!$E$8*100)</f>
        <v>0</v>
      </c>
      <c r="CM32" s="67" t="n">
        <f aca="false">IF(OR($D32=1,MONTH($B32)&lt;&gt;MONTH(StartDate),'У2 Ввод'!$D$96="",'У2 Ввод'!$E$96="",'У2 Ввод'!$D$96&gt;$B32),0,MAX(0,MIN(1,'У2 Ввод'!$E$96-NETWORKDAYS('У2 Ввод'!$D$96,$B32)+1))/Настройки!$E$8*100)</f>
        <v>0</v>
      </c>
      <c r="CN32" s="67" t="n">
        <f aca="false">IF(OR($D32=1,MONTH($B32)&lt;&gt;MONTH(StartDate),'У2 Ввод'!$D$97="",'У2 Ввод'!$E$97="",'У2 Ввод'!$D$97&gt;$B32),0,MAX(0,MIN(1,'У2 Ввод'!$E$97-NETWORKDAYS('У2 Ввод'!$D$97,$B32)+1))/Настройки!$E$8*100)</f>
        <v>0</v>
      </c>
      <c r="CO32" s="67" t="n">
        <f aca="false">IF(OR($D32=1,MONTH($B32)&lt;&gt;MONTH(StartDate),'У2 Ввод'!$D$98="",'У2 Ввод'!$E$98="",'У2 Ввод'!$D$98&gt;$B32),0,MAX(0,MIN(1,'У2 Ввод'!$E$98-NETWORKDAYS('У2 Ввод'!$D$98,$B32)+1))/Настройки!$E$8*100)</f>
        <v>0</v>
      </c>
      <c r="CP32" s="67" t="n">
        <f aca="false">IF(OR($D32=1,MONTH($B32)&lt;&gt;MONTH(StartDate),'У2 Ввод'!$D$99="",'У2 Ввод'!$E$99="",'У2 Ввод'!$D$99&gt;$B32),0,MAX(0,MIN(1,'У2 Ввод'!$E$99-NETWORKDAYS('У2 Ввод'!$D$99,$B32)+1))/Настройки!$E$8*100)</f>
        <v>0</v>
      </c>
      <c r="CQ32" s="67" t="n">
        <f aca="false">IF(OR($D32=1,MONTH($B32)&lt;&gt;MONTH(StartDate),'У2 Ввод'!$D$100="",'У2 Ввод'!$E$100="",'У2 Ввод'!$D$100&gt;$B32),0,MAX(0,MIN(1,'У2 Ввод'!$E$100-NETWORKDAYS('У2 Ввод'!$D$100,$B32)+1))/Настройки!$E$8*100)</f>
        <v>0</v>
      </c>
      <c r="CR32" s="67" t="n">
        <f aca="false">IF(OR($D32=1,MONTH($B32)&lt;&gt;MONTH(StartDate),'У2 Ввод'!$D$101="",'У2 Ввод'!$E$101="",'У2 Ввод'!$D$101&gt;$B32),0,MAX(0,MIN(1,'У2 Ввод'!$E$101-NETWORKDAYS('У2 Ввод'!$D$101,$B32)+1))/Настройки!$E$8*100)</f>
        <v>0</v>
      </c>
      <c r="CS32" s="67" t="n">
        <f aca="false">IF(OR($D32=1,MONTH($B32)&lt;&gt;MONTH(StartDate),'У2 Ввод'!$D$102="",'У2 Ввод'!$E$102="",'У2 Ввод'!$D$102&gt;$B32),0,MAX(0,MIN(1,'У2 Ввод'!$E$102-NETWORKDAYS('У2 Ввод'!$D$102,$B32)+1))/Настройки!$E$8*100)</f>
        <v>0</v>
      </c>
      <c r="CT32" s="67" t="n">
        <f aca="false">IF(OR($D32=1,MONTH($B32)&lt;&gt;MONTH(StartDate),'У2 Ввод'!$D$103="",'У2 Ввод'!$E$103="",'У2 Ввод'!$D$103&gt;$B32),0,MAX(0,MIN(1,'У2 Ввод'!$E$103-NETWORKDAYS('У2 Ввод'!$D$103,$B32)+1))/Настройки!$E$8*100)</f>
        <v>0</v>
      </c>
      <c r="CU32" s="67" t="n">
        <f aca="false">IF(OR($D32=1,MONTH($B32)&lt;&gt;MONTH(StartDate),'У2 Ввод'!$D$104="",'У2 Ввод'!$E$104="",'У2 Ввод'!$D$104&gt;$B32),0,MAX(0,MIN(1,'У2 Ввод'!$E$104-NETWORKDAYS('У2 Ввод'!$D$104,$B32)+1))/Настройки!$E$8*100)</f>
        <v>0</v>
      </c>
      <c r="CV32" s="67" t="n">
        <f aca="false">IF(OR($D32=1,MONTH($B32)&lt;&gt;MONTH(StartDate),'У2 Ввод'!$D$105="",'У2 Ввод'!$E$105="",'У2 Ввод'!$D$105&gt;$B32),0,MAX(0,MIN(1,'У2 Ввод'!$E$105-NETWORKDAYS('У2 Ввод'!$D$105,$B32)+1))/Настройки!$E$8*100)</f>
        <v>0</v>
      </c>
      <c r="CW32" s="67" t="n">
        <f aca="false">IF(OR($D32=1,MONTH($B32)&lt;&gt;MONTH(StartDate),'У2 Ввод'!$D$106="",'У2 Ввод'!$E$106="",'У2 Ввод'!$D$106&gt;$B32),0,MAX(0,MIN(1,'У2 Ввод'!$E$106-NETWORKDAYS('У2 Ввод'!$D$106,$B32)+1))/Настройки!$E$8*100)</f>
        <v>0</v>
      </c>
      <c r="CX32" s="67" t="n">
        <f aca="false">IF(OR($D32=1,MONTH($B32)&lt;&gt;MONTH(StartDate),'У2 Ввод'!$D$107="",'У2 Ввод'!$E$107="",'У2 Ввод'!$D$107&gt;$B32),0,MAX(0,MIN(1,'У2 Ввод'!$E$107-NETWORKDAYS('У2 Ввод'!$D$107,$B32)+1))/Настройки!$E$8*100)</f>
        <v>0</v>
      </c>
      <c r="CY32" s="67" t="n">
        <f aca="false">IF(OR($D32=1,MONTH($B32)&lt;&gt;MONTH(StartDate),'У2 Ввод'!$D$108="",'У2 Ввод'!$E$108="",'У2 Ввод'!$D$108&gt;$B32),0,MAX(0,MIN(1,'У2 Ввод'!$E$108-NETWORKDAYS('У2 Ввод'!$D$108,$B32)+1))/Настройки!$E$8*100)</f>
        <v>0</v>
      </c>
      <c r="CZ32" s="67" t="n">
        <f aca="false">IF(OR($D32=1,MONTH($B32)&lt;&gt;MONTH(StartDate),'У2 Ввод'!$D$109="",'У2 Ввод'!$E$109="",'У2 Ввод'!$D$109&gt;$B32),0,MAX(0,MIN(1,'У2 Ввод'!$E$109-NETWORKDAYS('У2 Ввод'!$D$109,$B32)+1))/Настройки!$E$8*100)</f>
        <v>0</v>
      </c>
      <c r="DA32" s="67" t="n">
        <f aca="false">IF(OR($D32=1,MONTH($B32)&lt;&gt;MONTH(StartDate),'У2 Ввод'!$D$110="",'У2 Ввод'!$E$110="",'У2 Ввод'!$D$110&gt;$B32),0,MAX(0,MIN(1,'У2 Ввод'!$E$110-NETWORKDAYS('У2 Ввод'!$D$110,$B32)+1))/Настройки!$E$8*100)</f>
        <v>0</v>
      </c>
      <c r="DB32" s="67" t="n">
        <f aca="false">IF(OR($D32=1,MONTH($B32)&lt;&gt;MONTH(StartDate),'У2 Ввод'!$D$111="",'У2 Ввод'!$E$111="",'У2 Ввод'!$D$111&gt;$B32),0,MAX(0,MIN(1,'У2 Ввод'!$E$111-NETWORKDAYS('У2 Ввод'!$D$111,$B32)+1))/Настройки!$E$8*100)</f>
        <v>0</v>
      </c>
      <c r="DC32" s="67" t="n">
        <f aca="false">IF(OR($D32=1,MONTH($B32)&lt;&gt;MONTH(StartDate),'У2 Ввод'!$D$112="",'У2 Ввод'!$E$112="",'У2 Ввод'!$D$112&gt;$B32),0,MAX(0,MIN(1,'У2 Ввод'!$E$112-NETWORKDAYS('У2 Ввод'!$D$112,$B32)+1))/Настройки!$E$8*100)</f>
        <v>0</v>
      </c>
      <c r="DD32" s="67" t="n">
        <f aca="false">IF(OR($D32=1,MONTH($B32)&lt;&gt;MONTH(StartDate),'У2 Ввод'!$D$113="",'У2 Ввод'!$E$113="",'У2 Ввод'!$D$113&gt;$B32),0,MAX(0,MIN(1,'У2 Ввод'!$E$113-NETWORKDAYS('У2 Ввод'!$D$113,$B32)+1))/Настройки!$E$8*100)</f>
        <v>0</v>
      </c>
      <c r="DE32" s="67" t="n">
        <f aca="false">IF(OR($D32=1,MONTH($B32)&lt;&gt;MONTH(StartDate),'У2 Ввод'!$D$114="",'У2 Ввод'!$E$114="",'У2 Ввод'!$D$114&gt;$B32),0,MAX(0,MIN(1,'У2 Ввод'!$E$114-NETWORKDAYS('У2 Ввод'!$D$114,$B32)+1))/Настройки!$E$8*100)</f>
        <v>0</v>
      </c>
      <c r="DF32" s="67" t="n">
        <f aca="false">IF(OR($D32=1,MONTH($B32)&lt;&gt;MONTH(StartDate),'У2 Ввод'!$D$115="",'У2 Ввод'!$E$115="",'У2 Ввод'!$D$115&gt;$B32),0,MAX(0,MIN(1,'У2 Ввод'!$E$115-NETWORKDAYS('У2 Ввод'!$D$115,$B32)+1))/Настройки!$E$8*100)</f>
        <v>0</v>
      </c>
      <c r="DG32" s="67" t="n">
        <f aca="false">IF(OR($D32=1,MONTH($B32)&lt;&gt;MONTH(StartDate),'У2 Ввод'!$D$116="",'У2 Ввод'!$E$116="",'У2 Ввод'!$D$116&gt;$B32),0,MAX(0,MIN(1,'У2 Ввод'!$E$116-NETWORKDAYS('У2 Ввод'!$D$116,$B32)+1))/Настройки!$E$8*100)</f>
        <v>0</v>
      </c>
      <c r="DH32" s="67" t="n">
        <f aca="false">IF(OR($D32=1,MONTH($B32)&lt;&gt;MONTH(StartDate),'У2 Ввод'!$D$117="",'У2 Ввод'!$E$117="",'У2 Ввод'!$D$117&gt;$B32),0,MAX(0,MIN(1,'У2 Ввод'!$E$117-NETWORKDAYS('У2 Ввод'!$D$117,$B32)+1))/Настройки!$E$8*100)</f>
        <v>0</v>
      </c>
      <c r="DI32" s="67" t="n">
        <f aca="false">IF(OR($D32=1,MONTH($B32)&lt;&gt;MONTH(StartDate),'У2 Ввод'!$D$118="",'У2 Ввод'!$E$118="",'У2 Ввод'!$D$118&gt;$B32),0,MAX(0,MIN(1,'У2 Ввод'!$E$118-NETWORKDAYS('У2 Ввод'!$D$118,$B32)+1))/Настройки!$E$8*100)</f>
        <v>0</v>
      </c>
      <c r="DJ32" s="67" t="n">
        <f aca="false">IF(OR($D32=1,MONTH($B32)&lt;&gt;MONTH(StartDate),'У2 Ввод'!$D$119="",'У2 Ввод'!$E$119="",'У2 Ввод'!$D$119&gt;$B32),0,MAX(0,MIN(1,'У2 Ввод'!$E$119-NETWORKDAYS('У2 Ввод'!$D$119,$B32)+1))/Настройки!$E$8*100)</f>
        <v>0</v>
      </c>
      <c r="DK32" s="67" t="n">
        <f aca="false">IF(OR($D32=1,MONTH($B32)&lt;&gt;MONTH(StartDate),'У2 Ввод'!$D$120="",'У2 Ввод'!$E$120="",'У2 Ввод'!$D$120&gt;$B32),0,MAX(0,MIN(1,'У2 Ввод'!$E$120-NETWORKDAYS('У2 Ввод'!$D$120,$B32)+1))/Настройки!$E$8*100)</f>
        <v>0</v>
      </c>
      <c r="DL32" s="67" t="n">
        <f aca="false">IF(OR($D32=1,MONTH($B32)&lt;&gt;MONTH(StartDate),'У2 Ввод'!$D$121="",'У2 Ввод'!$E$121="",'У2 Ввод'!$D$121&gt;$B32),0,MAX(0,MIN(1,'У2 Ввод'!$E$121-NETWORKDAYS('У2 Ввод'!$D$121,$B32)+1))/Настройки!$E$8*100)</f>
        <v>0</v>
      </c>
      <c r="DM32" s="67" t="n">
        <f aca="false">IF(OR($D32=1,MONTH($B32)&lt;&gt;MONTH(StartDate),'У2 Ввод'!$D$122="",'У2 Ввод'!$E$122="",'У2 Ввод'!$D$122&gt;$B32),0,MAX(0,MIN(1,'У2 Ввод'!$E$122-NETWORKDAYS('У2 Ввод'!$D$122,$B32)+1))/Настройки!$E$8*100)</f>
        <v>0</v>
      </c>
      <c r="DN32" s="67" t="n">
        <f aca="false">IF(OR($D32=1,MONTH($B32)&lt;&gt;MONTH(StartDate),'У2 Ввод'!$D$123="",'У2 Ввод'!$E$123="",'У2 Ввод'!$D$123&gt;$B32),0,MAX(0,MIN(1,'У2 Ввод'!$E$123-NETWORKDAYS('У2 Ввод'!$D$123,$B32)+1))/Настройки!$E$8*100)</f>
        <v>0</v>
      </c>
      <c r="DO32" s="67" t="n">
        <f aca="false">IF(OR($D32=1,MONTH($B32)&lt;&gt;MONTH(StartDate),'У2 Ввод'!$D$124="",'У2 Ввод'!$E$124="",'У2 Ввод'!$D$124&gt;$B32),0,MAX(0,MIN(1,'У2 Ввод'!$E$124-NETWORKDAYS('У2 Ввод'!$D$124,$B32)+1))/Настройки!$E$8*100)</f>
        <v>0</v>
      </c>
      <c r="DP32" s="67" t="n">
        <f aca="false">IF(OR($D32=1,MONTH($B32)&lt;&gt;MONTH(StartDate),'У2 Ввод'!$D$125="",'У2 Ввод'!$E$125="",'У2 Ввод'!$D$125&gt;$B32),0,MAX(0,MIN(1,'У2 Ввод'!$E$125-NETWORKDAYS('У2 Ввод'!$D$125,$B32)+1))/Настройки!$E$8*100)</f>
        <v>0</v>
      </c>
      <c r="DQ32" s="67" t="n">
        <f aca="false">IF(OR($D32=1,MONTH($B32)&lt;&gt;MONTH(StartDate),'У2 Ввод'!$D$126="",'У2 Ввод'!$E$126="",'У2 Ввод'!$D$126&gt;$B32),0,MAX(0,MIN(1,'У2 Ввод'!$E$126-NETWORKDAYS('У2 Ввод'!$D$126,$B32)+1))/Настройки!$E$8*100)</f>
        <v>0</v>
      </c>
      <c r="DR32" s="67" t="n">
        <f aca="false">IF(OR($D32=1,MONTH($B32)&lt;&gt;MONTH(StartDate),'У2 Ввод'!$D$127="",'У2 Ввод'!$E$127="",'У2 Ввод'!$D$127&gt;$B32),0,MAX(0,MIN(1,'У2 Ввод'!$E$127-NETWORKDAYS('У2 Ввод'!$D$127,$B32)+1))/Настройки!$E$8*100)</f>
        <v>0</v>
      </c>
      <c r="DS32" s="67" t="n">
        <f aca="false">IF(OR($D32=1,MONTH($B32)&lt;&gt;MONTH(StartDate),'У2 Ввод'!$D$128="",'У2 Ввод'!$E$128="",'У2 Ввод'!$D$128&gt;$B32),0,MAX(0,MIN(1,'У2 Ввод'!$E$128-NETWORKDAYS('У2 Ввод'!$D$128,$B32)+1))/Настройки!$E$8*100)</f>
        <v>0</v>
      </c>
      <c r="DT32" s="67" t="n">
        <f aca="false">IF(OR($D32=1,MONTH($B32)&lt;&gt;MONTH(StartDate),'У2 Ввод'!$D$129="",'У2 Ввод'!$E$129="",'У2 Ввод'!$D$129&gt;$B32),0,MAX(0,MIN(1,'У2 Ввод'!$E$129-NETWORKDAYS('У2 Ввод'!$D$129,$B32)+1))/Настройки!$E$8*100)</f>
        <v>0</v>
      </c>
      <c r="DU32" s="67" t="n">
        <f aca="false">IF(OR($D32=1,MONTH($B32)&lt;&gt;MONTH(StartDate),'У2 Ввод'!$D$130="",'У2 Ввод'!$E$130="",'У2 Ввод'!$D$130&gt;$B32),0,MAX(0,MIN(1,'У2 Ввод'!$E$130-NETWORKDAYS('У2 Ввод'!$D$130,$B32)+1))/Настройки!$E$8*100)</f>
        <v>0</v>
      </c>
      <c r="DV32" s="67" t="n">
        <f aca="false">IF(OR($D32=1,MONTH($B32)&lt;&gt;MONTH(StartDate),'У2 Ввод'!$D$131="",'У2 Ввод'!$E$131="",'У2 Ввод'!$D$131&gt;$B32),0,MAX(0,MIN(1,'У2 Ввод'!$E$131-NETWORKDAYS('У2 Ввод'!$D$131,$B32)+1))/Настройки!$E$8*100)</f>
        <v>0</v>
      </c>
      <c r="DW32" s="67" t="n">
        <f aca="false">IF(OR($D32=1,MONTH($B32)&lt;&gt;MONTH(StartDate),'У2 Ввод'!$D$132="",'У2 Ввод'!$E$132="",'У2 Ввод'!$D$132&gt;$B32),0,MAX(0,MIN(1,'У2 Ввод'!$E$132-NETWORKDAYS('У2 Ввод'!$D$132,$B32)+1))/Настройки!$E$8*100)</f>
        <v>0</v>
      </c>
      <c r="DX32" s="67" t="n">
        <f aca="false">IF(OR($D32=1,MONTH($B32)&lt;&gt;MONTH(StartDate),'У2 Ввод'!$D$133="",'У2 Ввод'!$E$133="",'У2 Ввод'!$D$133&gt;$B32),0,MAX(0,MIN(1,'У2 Ввод'!$E$133-NETWORKDAYS('У2 Ввод'!$D$133,$B32)+1))/Настройки!$E$8*100)</f>
        <v>0</v>
      </c>
      <c r="DY32" s="67" t="n">
        <f aca="false">IF(OR($D32=1,MONTH($B32)&lt;&gt;MONTH(StartDate),'У2 Ввод'!$D$134="",'У2 Ввод'!$E$134="",'У2 Ввод'!$D$134&gt;$B32),0,MAX(0,MIN(1,'У2 Ввод'!$E$134-NETWORKDAYS('У2 Ввод'!$D$134,$B32)+1))/Настройки!$E$8*100)</f>
        <v>0</v>
      </c>
      <c r="DZ32" s="67" t="n">
        <f aca="false">IF(OR($D32=1,MONTH($B32)&lt;&gt;MONTH(StartDate),'У2 Ввод'!$D$135="",'У2 Ввод'!$E$135="",'У2 Ввод'!$D$135&gt;$B32),0,MAX(0,MIN(1,'У2 Ввод'!$E$135-NETWORKDAYS('У2 Ввод'!$D$135,$B32)+1))/Настройки!$E$8*100)</f>
        <v>0</v>
      </c>
      <c r="EA32" s="67" t="n">
        <f aca="false">IF(OR($D32=1,MONTH($B32)&lt;&gt;MONTH(StartDate),'У2 Ввод'!$D$136="",'У2 Ввод'!$E$136="",'У2 Ввод'!$D$136&gt;$B32),0,MAX(0,MIN(1,'У2 Ввод'!$E$136-NETWORKDAYS('У2 Ввод'!$D$136,$B32)+1))/Настройки!$E$8*100)</f>
        <v>0</v>
      </c>
      <c r="EB32" s="67" t="n">
        <f aca="false">IF(OR($D32=1,MONTH($B32)&lt;&gt;MONTH(StartDate),'У2 Ввод'!$D$137="",'У2 Ввод'!$E$137="",'У2 Ввод'!$D$137&gt;$B32),0,MAX(0,MIN(1,'У2 Ввод'!$E$137-NETWORKDAYS('У2 Ввод'!$D$137,$B32)+1))/Настройки!$E$8*100)</f>
        <v>0</v>
      </c>
      <c r="EC32" s="67" t="n">
        <f aca="false">IF(OR($D32=1,MONTH($B32)&lt;&gt;MONTH(StartDate),'У2 Ввод'!$D$138="",'У2 Ввод'!$E$138="",'У2 Ввод'!$D$138&gt;$B32),0,MAX(0,MIN(1,'У2 Ввод'!$E$138-NETWORKDAYS('У2 Ввод'!$D$138,$B32)+1))/Настройки!$E$8*100)</f>
        <v>0</v>
      </c>
      <c r="ED32" s="67" t="n">
        <f aca="false">IF(OR($D32=1,MONTH($B32)&lt;&gt;MONTH(StartDate),'У2 Ввод'!$D$139="",'У2 Ввод'!$E$139="",'У2 Ввод'!$D$139&gt;$B32),0,MAX(0,MIN(1,'У2 Ввод'!$E$139-NETWORKDAYS('У2 Ввод'!$D$139,$B32)+1))/Настройки!$E$8*100)</f>
        <v>0</v>
      </c>
      <c r="EE32" s="67" t="n">
        <f aca="false">IF(OR($D32=1,MONTH($B32)&lt;&gt;MONTH(StartDate),'У2 Ввод'!$D$140="",'У2 Ввод'!$E$140="",'У2 Ввод'!$D$140&gt;$B32),0,MAX(0,MIN(1,'У2 Ввод'!$E$140-NETWORKDAYS('У2 Ввод'!$D$140,$B32)+1))/Настройки!$E$8*100)</f>
        <v>0</v>
      </c>
      <c r="EF32" s="67" t="n">
        <f aca="false">IF(OR($D32=1,MONTH($B32)&lt;&gt;MONTH(StartDate),'У2 Ввод'!$D$141="",'У2 Ввод'!$E$141="",'У2 Ввод'!$D$141&gt;$B32),0,MAX(0,MIN(1,'У2 Ввод'!$E$141-NETWORKDAYS('У2 Ввод'!$D$141,$B32)+1))/Настройки!$E$8*100)</f>
        <v>0</v>
      </c>
      <c r="EG32" s="67" t="n">
        <f aca="false">IF(OR($D32=1,MONTH($B32)&lt;&gt;MONTH(StartDate),'У2 Ввод'!$D$142="",'У2 Ввод'!$E$142="",'У2 Ввод'!$D$142&gt;$B32),0,MAX(0,MIN(1,'У2 Ввод'!$E$142-NETWORKDAYS('У2 Ввод'!$D$142,$B32)+1))/Настройки!$E$8*100)</f>
        <v>0</v>
      </c>
      <c r="EH32" s="67" t="n">
        <f aca="false">IF(OR($D32=1,MONTH($B32)&lt;&gt;MONTH(StartDate),'У2 Ввод'!$D$143="",'У2 Ввод'!$E$143="",'У2 Ввод'!$D$143&gt;$B32),0,MAX(0,MIN(1,'У2 Ввод'!$E$143-NETWORKDAYS('У2 Ввод'!$D$143,$B32)+1))/Настройки!$E$8*100)</f>
        <v>0</v>
      </c>
      <c r="EI32" s="67" t="n">
        <f aca="false">IF(OR($D32=1,MONTH($B32)&lt;&gt;MONTH(StartDate),'У2 Ввод'!$D$144="",'У2 Ввод'!$E$144="",'У2 Ввод'!$D$144&gt;$B32),0,MAX(0,MIN(1,'У2 Ввод'!$E$144-NETWORKDAYS('У2 Ввод'!$D$144,$B32)+1))/Настройки!$E$8*100)</f>
        <v>0</v>
      </c>
      <c r="EJ32" s="67" t="n">
        <f aca="false">IF(OR($D32=1,MONTH($B32)&lt;&gt;MONTH(StartDate),'У2 Ввод'!$D$145="",'У2 Ввод'!$E$145="",'У2 Ввод'!$D$145&gt;$B32),0,MAX(0,MIN(1,'У2 Ввод'!$E$145-NETWORKDAYS('У2 Ввод'!$D$145,$B32)+1))/Настройки!$E$8*100)</f>
        <v>0</v>
      </c>
      <c r="EK32" s="67" t="n">
        <f aca="false">IF(OR($D32=1,MONTH($B32)&lt;&gt;MONTH(StartDate),'У2 Ввод'!$D$146="",'У2 Ввод'!$E$146="",'У2 Ввод'!$D$146&gt;$B32),0,MAX(0,MIN(1,'У2 Ввод'!$E$146-NETWORKDAYS('У2 Ввод'!$D$146,$B32)+1))/Настройки!$E$8*100)</f>
        <v>0</v>
      </c>
      <c r="EL32" s="67" t="n">
        <f aca="false">IF(OR($D32=1,MONTH($B32)&lt;&gt;MONTH(StartDate),'У2 Ввод'!$D$147="",'У2 Ввод'!$E$147="",'У2 Ввод'!$D$147&gt;$B32),0,MAX(0,MIN(1,'У2 Ввод'!$E$147-NETWORKDAYS('У2 Ввод'!$D$147,$B32)+1))/Настройки!$E$8*100)</f>
        <v>0</v>
      </c>
      <c r="EM32" s="67" t="n">
        <f aca="false">IF(OR($D32=1,MONTH($B32)&lt;&gt;MONTH(StartDate),'У2 Ввод'!$D$148="",'У2 Ввод'!$E$148="",'У2 Ввод'!$D$148&gt;$B32),0,MAX(0,MIN(1,'У2 Ввод'!$E$148-NETWORKDAYS('У2 Ввод'!$D$148,$B32)+1))/Настройки!$E$8*100)</f>
        <v>0</v>
      </c>
      <c r="EN32" s="67" t="n">
        <f aca="false">IF(OR($D32=1,MONTH($B32)&lt;&gt;MONTH(StartDate),'У2 Ввод'!$D$149="",'У2 Ввод'!$E$149="",'У2 Ввод'!$D$149&gt;$B32),0,MAX(0,MIN(1,'У2 Ввод'!$E$149-NETWORKDAYS('У2 Ввод'!$D$149,$B32)+1))/Настройки!$E$8*100)</f>
        <v>0</v>
      </c>
      <c r="EO32" s="67" t="n">
        <f aca="false">IF(OR($D32=1,MONTH($B32)&lt;&gt;MONTH(StartDate),'У2 Ввод'!$D$150="",'У2 Ввод'!$E$150="",'У2 Ввод'!$D$150&gt;$B32),0,MAX(0,MIN(1,'У2 Ввод'!$E$150-NETWORKDAYS('У2 Ввод'!$D$150,$B32)+1))/Настройки!$E$8*100)</f>
        <v>0</v>
      </c>
      <c r="EP32" s="67" t="n">
        <f aca="false">IF(OR($D32=1,MONTH($B32)&lt;&gt;MONTH(StartDate),'У2 Ввод'!$D$151="",'У2 Ввод'!$E$151="",'У2 Ввод'!$D$151&gt;$B32),0,MAX(0,MIN(1,'У2 Ввод'!$E$151-NETWORKDAYS('У2 Ввод'!$D$151,$B32)+1))/Настройки!$E$8*100)</f>
        <v>0</v>
      </c>
      <c r="EQ32" s="67" t="n">
        <f aca="false">IF(OR($D32=1,MONTH($B32)&lt;&gt;MONTH(StartDate),'У2 Ввод'!$D$152="",'У2 Ввод'!$E$152="",'У2 Ввод'!$D$152&gt;$B32),0,MAX(0,MIN(1,'У2 Ввод'!$E$152-NETWORKDAYS('У2 Ввод'!$D$152,$B32)+1))/Настройки!$E$8*100)</f>
        <v>0</v>
      </c>
      <c r="ER32" s="67" t="n">
        <f aca="false">IF(OR($D32=1,MONTH($B32)&lt;&gt;MONTH(StartDate),'У2 Ввод'!$D$153="",'У2 Ввод'!$E$153="",'У2 Ввод'!$D$153&gt;$B32),0,MAX(0,MIN(1,'У2 Ввод'!$E$153-NETWORKDAYS('У2 Ввод'!$D$153,$B32)+1))/Настройки!$E$8*100)</f>
        <v>0</v>
      </c>
      <c r="ES32" s="67" t="n">
        <f aca="false">IF(OR($D32=1,MONTH($B32)&lt;&gt;MONTH(StartDate),'У2 Ввод'!$D$154="",'У2 Ввод'!$E$154="",'У2 Ввод'!$D$154&gt;$B32),0,MAX(0,MIN(1,'У2 Ввод'!$E$154-NETWORKDAYS('У2 Ввод'!$D$154,$B32)+1))/Настройки!$E$8*100)</f>
        <v>0</v>
      </c>
      <c r="ET32" s="67" t="n">
        <f aca="false">IF(OR($D32=1,MONTH($B32)&lt;&gt;MONTH(StartDate),'У2 Ввод'!$D$155="",'У2 Ввод'!$E$155="",'У2 Ввод'!$D$155&gt;$B32),0,MAX(0,MIN(1,'У2 Ввод'!$E$155-NETWORKDAYS('У2 Ввод'!$D$155,$B32)+1))/Настройки!$E$8*100)</f>
        <v>0</v>
      </c>
      <c r="EU32" s="67" t="n">
        <f aca="false">IF(OR($D32=1,MONTH($B32)&lt;&gt;MONTH(StartDate),'У2 Ввод'!$D$156="",'У2 Ввод'!$E$156="",'У2 Ввод'!$D$156&gt;$B32),0,MAX(0,MIN(1,'У2 Ввод'!$E$156-NETWORKDAYS('У2 Ввод'!$D$156,$B32)+1))/Настройки!$E$8*100)</f>
        <v>0</v>
      </c>
      <c r="EV32" s="67" t="n">
        <f aca="false">IF(OR($D32=1,MONTH($B32)&lt;&gt;MONTH(StartDate),'У2 Ввод'!$D$157="",'У2 Ввод'!$E$157="",'У2 Ввод'!$D$157&gt;$B32),0,MAX(0,MIN(1,'У2 Ввод'!$E$157-NETWORKDAYS('У2 Ввод'!$D$157,$B32)+1))/Настройки!$E$8*100)</f>
        <v>0</v>
      </c>
      <c r="EW32" s="67" t="n">
        <f aca="false">IF(OR($D32=1,MONTH($B32)&lt;&gt;MONTH(StartDate),'У2 Ввод'!$D$158="",'У2 Ввод'!$E$158="",'У2 Ввод'!$D$158&gt;$B32),0,MAX(0,MIN(1,'У2 Ввод'!$E$158-NETWORKDAYS('У2 Ввод'!$D$158,$B32)+1))/Настройки!$E$8*100)</f>
        <v>0</v>
      </c>
      <c r="EX32" s="67" t="n">
        <f aca="false">IF(OR($D32=1,MONTH($B32)&lt;&gt;MONTH(StartDate),'У2 Ввод'!$D$159="",'У2 Ввод'!$E$159="",'У2 Ввод'!$D$159&gt;$B32),0,MAX(0,MIN(1,'У2 Ввод'!$E$159-NETWORKDAYS('У2 Ввод'!$D$159,$B32)+1))/Настройки!$E$8*100)</f>
        <v>0</v>
      </c>
      <c r="EY32" s="67" t="n">
        <f aca="false">IF(OR($D32=1,MONTH($B32)&lt;&gt;MONTH(StartDate),'У2 Ввод'!$D$160="",'У2 Ввод'!$E$160="",'У2 Ввод'!$D$160&gt;$B32),0,MAX(0,MIN(1,'У2 Ввод'!$E$160-NETWORKDAYS('У2 Ввод'!$D$160,$B32)+1))/Настройки!$E$8*100)</f>
        <v>0</v>
      </c>
      <c r="EZ32" s="67" t="n">
        <f aca="false">IF(OR($D32=1,MONTH($B32)&lt;&gt;MONTH(StartDate),'У2 Ввод'!$D$161="",'У2 Ввод'!$E$161="",'У2 Ввод'!$D$161&gt;$B32),0,MAX(0,MIN(1,'У2 Ввод'!$E$161-NETWORKDAYS('У2 Ввод'!$D$161,$B32)+1))/Настройки!$E$8*100)</f>
        <v>0</v>
      </c>
      <c r="FA32" s="67" t="n">
        <f aca="false">IF(OR($D32=1,MONTH($B32)&lt;&gt;MONTH(StartDate),'У2 Ввод'!$D$162="",'У2 Ввод'!$E$162="",'У2 Ввод'!$D$162&gt;$B32),0,MAX(0,MIN(1,'У2 Ввод'!$E$162-NETWORKDAYS('У2 Ввод'!$D$162,$B32)+1))/Настройки!$E$8*100)</f>
        <v>0</v>
      </c>
      <c r="FB32" s="67" t="n">
        <f aca="false">IF(OR($D32=1,MONTH($B32)&lt;&gt;MONTH(StartDate),'У2 Ввод'!$D$163="",'У2 Ввод'!$E$163="",'У2 Ввод'!$D$163&gt;$B32),0,MAX(0,MIN(1,'У2 Ввод'!$E$163-NETWORKDAYS('У2 Ввод'!$D$163,$B32)+1))/Настройки!$E$8*100)</f>
        <v>0</v>
      </c>
      <c r="FC32" s="67" t="n">
        <f aca="false">IF(OR($D32=1,MONTH($B32)&lt;&gt;MONTH(StartDate),'У2 Ввод'!$D$164="",'У2 Ввод'!$E$164="",'У2 Ввод'!$D$164&gt;$B32),0,MAX(0,MIN(1,'У2 Ввод'!$E$164-NETWORKDAYS('У2 Ввод'!$D$164,$B32)+1))/Настройки!$E$8*100)</f>
        <v>0</v>
      </c>
      <c r="FD32" s="67" t="n">
        <f aca="false">IF(OR($D32=1,MONTH($B32)&lt;&gt;MONTH(StartDate),'У2 Ввод'!$D$165="",'У2 Ввод'!$E$165="",'У2 Ввод'!$D$165&gt;$B32),0,MAX(0,MIN(1,'У2 Ввод'!$E$165-NETWORKDAYS('У2 Ввод'!$D$165,$B32)+1))/Настройки!$E$8*100)</f>
        <v>0</v>
      </c>
      <c r="FE32" s="67" t="n">
        <f aca="false">IF(OR($D32=1,MONTH($B32)&lt;&gt;MONTH(StartDate),'У2 Ввод'!$D$166="",'У2 Ввод'!$E$166="",'У2 Ввод'!$D$166&gt;$B32),0,MAX(0,MIN(1,'У2 Ввод'!$E$166-NETWORKDAYS('У2 Ввод'!$D$166,$B32)+1))/Настройки!$E$8*100)</f>
        <v>0</v>
      </c>
      <c r="FF32" s="67" t="n">
        <f aca="false">IF(OR($D32=1,MONTH($B32)&lt;&gt;MONTH(StartDate),'У2 Ввод'!$D$167="",'У2 Ввод'!$E$167="",'У2 Ввод'!$D$167&gt;$B32),0,MAX(0,MIN(1,'У2 Ввод'!$E$167-NETWORKDAYS('У2 Ввод'!$D$167,$B32)+1))/Настройки!$E$8*100)</f>
        <v>0</v>
      </c>
      <c r="FG32" s="67" t="n">
        <f aca="false">IF(OR($D32=1,MONTH($B32)&lt;&gt;MONTH(StartDate),'У2 Ввод'!$D$168="",'У2 Ввод'!$E$168="",'У2 Ввод'!$D$168&gt;$B32),0,MAX(0,MIN(1,'У2 Ввод'!$E$168-NETWORKDAYS('У2 Ввод'!$D$168,$B32)+1))/Настройки!$E$8*100)</f>
        <v>0</v>
      </c>
      <c r="FH32" s="67" t="n">
        <f aca="false">IF(OR($D32=1,MONTH($B32)&lt;&gt;MONTH(StartDate),'У2 Ввод'!$D$169="",'У2 Ввод'!$E$169="",'У2 Ввод'!$D$169&gt;$B32),0,MAX(0,MIN(1,'У2 Ввод'!$E$169-NETWORKDAYS('У2 Ввод'!$D$169,$B32)+1))/Настройки!$E$8*100)</f>
        <v>0</v>
      </c>
      <c r="FI32" s="67" t="n">
        <f aca="false">IF(OR($D32=1,MONTH($B32)&lt;&gt;MONTH(StartDate),'У2 Ввод'!$D$170="",'У2 Ввод'!$E$170="",'У2 Ввод'!$D$170&gt;$B32),0,MAX(0,MIN(1,'У2 Ввод'!$E$170-NETWORKDAYS('У2 Ввод'!$D$170,$B32)+1))/Настройки!$E$8*100)</f>
        <v>0</v>
      </c>
      <c r="FJ32" s="67" t="n">
        <f aca="false">IF(OR($D32=1,MONTH($B32)&lt;&gt;MONTH(StartDate),'У2 Ввод'!$D$171="",'У2 Ввод'!$E$171="",'У2 Ввод'!$D$171&gt;$B32),0,MAX(0,MIN(1,'У2 Ввод'!$E$171-NETWORKDAYS('У2 Ввод'!$D$171,$B32)+1))/Настройки!$E$8*100)</f>
        <v>0</v>
      </c>
      <c r="FK32" s="67" t="n">
        <f aca="false">IF(OR($D32=1,MONTH($B32)&lt;&gt;MONTH(StartDate),'У2 Ввод'!$D$172="",'У2 Ввод'!$E$172="",'У2 Ввод'!$D$172&gt;$B32),0,MAX(0,MIN(1,'У2 Ввод'!$E$172-NETWORKDAYS('У2 Ввод'!$D$172,$B32)+1))/Настройки!$E$8*100)</f>
        <v>0</v>
      </c>
      <c r="FL32" s="67" t="n">
        <f aca="false">IF(OR($D32=1,MONTH($B32)&lt;&gt;MONTH(StartDate),'У2 Ввод'!$D$173="",'У2 Ввод'!$E$173="",'У2 Ввод'!$D$173&gt;$B32),0,MAX(0,MIN(1,'У2 Ввод'!$E$173-NETWORKDAYS('У2 Ввод'!$D$173,$B32)+1))/Настройки!$E$8*100)</f>
        <v>0</v>
      </c>
      <c r="FM32" s="67" t="n">
        <f aca="false">IF(OR($D32=1,MONTH($B32)&lt;&gt;MONTH(StartDate),'У2 Ввод'!$D$174="",'У2 Ввод'!$E$174="",'У2 Ввод'!$D$174&gt;$B32),0,MAX(0,MIN(1,'У2 Ввод'!$E$174-NETWORKDAYS('У2 Ввод'!$D$174,$B32)+1))/Настройки!$E$8*100)</f>
        <v>0</v>
      </c>
      <c r="FN32" s="67" t="n">
        <f aca="false">IF(OR($D32=1,MONTH($B32)&lt;&gt;MONTH(StartDate),'У2 Ввод'!$D$175="",'У2 Ввод'!$E$175="",'У2 Ввод'!$D$175&gt;$B32),0,MAX(0,MIN(1,'У2 Ввод'!$E$175-NETWORKDAYS('У2 Ввод'!$D$175,$B32)+1))/Настройки!$E$8*100)</f>
        <v>0</v>
      </c>
      <c r="FO32" s="67" t="n">
        <f aca="false">IF(OR($D32=1,MONTH($B32)&lt;&gt;MONTH(StartDate),'У2 Ввод'!$D$176="",'У2 Ввод'!$E$176="",'У2 Ввод'!$D$176&gt;$B32),0,MAX(0,MIN(1,'У2 Ввод'!$E$176-NETWORKDAYS('У2 Ввод'!$D$176,$B32)+1))/Настройки!$E$8*100)</f>
        <v>0</v>
      </c>
      <c r="FP32" s="67" t="n">
        <f aca="false">IF(OR($D32=1,MONTH($B32)&lt;&gt;MONTH(StartDate),'У2 Ввод'!$D$177="",'У2 Ввод'!$E$177="",'У2 Ввод'!$D$177&gt;$B32),0,MAX(0,MIN(1,'У2 Ввод'!$E$177-NETWORKDAYS('У2 Ввод'!$D$177,$B32)+1))/Настройки!$E$8*100)</f>
        <v>0</v>
      </c>
      <c r="FQ32" s="67" t="n">
        <f aca="false">IF(OR($D32=1,MONTH($B32)&lt;&gt;MONTH(StartDate),'У2 Ввод'!$D$178="",'У2 Ввод'!$E$178="",'У2 Ввод'!$D$178&gt;$B32),0,MAX(0,MIN(1,'У2 Ввод'!$E$178-NETWORKDAYS('У2 Ввод'!$D$178,$B32)+1))/Настройки!$E$8*100)</f>
        <v>0</v>
      </c>
      <c r="FR32" s="67" t="n">
        <f aca="false">IF(OR($D32=1,MONTH($B32)&lt;&gt;MONTH(StartDate),'У2 Ввод'!$D$179="",'У2 Ввод'!$E$179="",'У2 Ввод'!$D$179&gt;$B32),0,MAX(0,MIN(1,'У2 Ввод'!$E$179-NETWORKDAYS('У2 Ввод'!$D$179,$B32)+1))/Настройки!$E$8*100)</f>
        <v>0</v>
      </c>
      <c r="FS32" s="67" t="n">
        <f aca="false">IF(OR($D32=1,MONTH($B32)&lt;&gt;MONTH(StartDate),'У2 Ввод'!$D$180="",'У2 Ввод'!$E$180="",'У2 Ввод'!$D$180&gt;$B32),0,MAX(0,MIN(1,'У2 Ввод'!$E$180-NETWORKDAYS('У2 Ввод'!$D$180,$B32)+1))/Настройки!$E$8*100)</f>
        <v>0</v>
      </c>
      <c r="FT32" s="67" t="n">
        <f aca="false">IF(OR($D32=1,MONTH($B32)&lt;&gt;MONTH(StartDate),'У2 Ввод'!$D$181="",'У2 Ввод'!$E$181="",'У2 Ввод'!$D$181&gt;$B32),0,MAX(0,MIN(1,'У2 Ввод'!$E$181-NETWORKDAYS('У2 Ввод'!$D$181,$B32)+1))/Настройки!$E$8*100)</f>
        <v>0</v>
      </c>
      <c r="FU32" s="67" t="n">
        <f aca="false">IF(OR($D32=1,MONTH($B32)&lt;&gt;MONTH(StartDate),'У2 Ввод'!$D$182="",'У2 Ввод'!$E$182="",'У2 Ввод'!$D$182&gt;$B32),0,MAX(0,MIN(1,'У2 Ввод'!$E$182-NETWORKDAYS('У2 Ввод'!$D$182,$B32)+1))/Настройки!$E$8*100)</f>
        <v>0</v>
      </c>
      <c r="FV32" s="67" t="n">
        <f aca="false">IF(OR($D32=1,MONTH($B32)&lt;&gt;MONTH(StartDate),'У2 Ввод'!$D$183="",'У2 Ввод'!$E$183="",'У2 Ввод'!$D$183&gt;$B32),0,MAX(0,MIN(1,'У2 Ввод'!$E$183-NETWORKDAYS('У2 Ввод'!$D$183,$B32)+1))/Настройки!$E$8*100)</f>
        <v>0</v>
      </c>
      <c r="FW32" s="67" t="n">
        <f aca="false">IF(OR($D32=1,MONTH($B32)&lt;&gt;MONTH(StartDate),'У2 Ввод'!$D$184="",'У2 Ввод'!$E$184="",'У2 Ввод'!$D$184&gt;$B32),0,MAX(0,MIN(1,'У2 Ввод'!$E$184-NETWORKDAYS('У2 Ввод'!$D$184,$B32)+1))/Настройки!$E$8*100)</f>
        <v>0</v>
      </c>
      <c r="FX32" s="67" t="n">
        <f aca="false">IF(OR($D32=1,MONTH($B32)&lt;&gt;MONTH(StartDate),'У2 Ввод'!$D$185="",'У2 Ввод'!$E$185="",'У2 Ввод'!$D$185&gt;$B32),0,MAX(0,MIN(1,'У2 Ввод'!$E$185-NETWORKDAYS('У2 Ввод'!$D$185,$B32)+1))/Настройки!$E$8*100)</f>
        <v>0</v>
      </c>
      <c r="FY32" s="67" t="n">
        <f aca="false">IF(OR($D32=1,MONTH($B32)&lt;&gt;MONTH(StartDate),'У2 Ввод'!$D$186="",'У2 Ввод'!$E$186="",'У2 Ввод'!$D$186&gt;$B32),0,MAX(0,MIN(1,'У2 Ввод'!$E$186-NETWORKDAYS('У2 Ввод'!$D$186,$B32)+1))/Настройки!$E$8*100)</f>
        <v>0</v>
      </c>
      <c r="FZ32" s="67" t="n">
        <f aca="false">IF(OR($D32=1,MONTH($B32)&lt;&gt;MONTH(StartDate),'У2 Ввод'!$D$187="",'У2 Ввод'!$E$187="",'У2 Ввод'!$D$187&gt;$B32),0,MAX(0,MIN(1,'У2 Ввод'!$E$187-NETWORKDAYS('У2 Ввод'!$D$187,$B32)+1))/Настройки!$E$8*100)</f>
        <v>0</v>
      </c>
      <c r="GA32" s="67" t="n">
        <f aca="false">IF(OR($D32=1,MONTH($B32)&lt;&gt;MONTH(StartDate),'У2 Ввод'!$D$188="",'У2 Ввод'!$E$188="",'У2 Ввод'!$D$188&gt;$B32),0,MAX(0,MIN(1,'У2 Ввод'!$E$188-NETWORKDAYS('У2 Ввод'!$D$188,$B32)+1))/Настройки!$E$8*100)</f>
        <v>0</v>
      </c>
      <c r="GB32" s="67" t="n">
        <f aca="false">IF(OR($D32=1,MONTH($B32)&lt;&gt;MONTH(StartDate),'У2 Ввод'!$D$189="",'У2 Ввод'!$E$189="",'У2 Ввод'!$D$189&gt;$B32),0,MAX(0,MIN(1,'У2 Ввод'!$E$189-NETWORKDAYS('У2 Ввод'!$D$189,$B32)+1))/Настройки!$E$8*100)</f>
        <v>0</v>
      </c>
      <c r="GC32" s="67" t="n">
        <f aca="false">IF(OR($D32=1,MONTH($B32)&lt;&gt;MONTH(StartDate),'У2 Ввод'!$D$190="",'У2 Ввод'!$E$190="",'У2 Ввод'!$D$190&gt;$B32),0,MAX(0,MIN(1,'У2 Ввод'!$E$190-NETWORKDAYS('У2 Ввод'!$D$190,$B32)+1))/Настройки!$E$8*100)</f>
        <v>0</v>
      </c>
      <c r="GD32" s="67" t="n">
        <f aca="false">IF(OR($D32=1,MONTH($B32)&lt;&gt;MONTH(StartDate),'У2 Ввод'!$D$191="",'У2 Ввод'!$E$191="",'У2 Ввод'!$D$191&gt;$B32),0,MAX(0,MIN(1,'У2 Ввод'!$E$191-NETWORKDAYS('У2 Ввод'!$D$191,$B32)+1))/Настройки!$E$8*100)</f>
        <v>0</v>
      </c>
      <c r="GE32" s="67" t="n">
        <f aca="false">IF(OR($D32=1,MONTH($B32)&lt;&gt;MONTH(StartDate),'У2 Ввод'!$D$192="",'У2 Ввод'!$E$192="",'У2 Ввод'!$D$192&gt;$B32),0,MAX(0,MIN(1,'У2 Ввод'!$E$192-NETWORKDAYS('У2 Ввод'!$D$192,$B32)+1))/Настройки!$E$8*100)</f>
        <v>0</v>
      </c>
      <c r="GF32" s="67" t="n">
        <f aca="false">IF(OR($D32=1,MONTH($B32)&lt;&gt;MONTH(StartDate),'У2 Ввод'!$D$193="",'У2 Ввод'!$E$193="",'У2 Ввод'!$D$193&gt;$B32),0,MAX(0,MIN(1,'У2 Ввод'!$E$193-NETWORKDAYS('У2 Ввод'!$D$193,$B32)+1))/Настройки!$E$8*100)</f>
        <v>0</v>
      </c>
      <c r="GG32" s="67" t="n">
        <f aca="false">IF(OR($D32=1,MONTH($B32)&lt;&gt;MONTH(StartDate),'У2 Ввод'!$D$194="",'У2 Ввод'!$E$194="",'У2 Ввод'!$D$194&gt;$B32),0,MAX(0,MIN(1,'У2 Ввод'!$E$194-NETWORKDAYS('У2 Ввод'!$D$194,$B32)+1))/Настройки!$E$8*100)</f>
        <v>0</v>
      </c>
      <c r="GH32" s="67" t="n">
        <f aca="false">IF(OR($D32=1,MONTH($B32)&lt;&gt;MONTH(StartDate),'У2 Ввод'!$D$195="",'У2 Ввод'!$E$195="",'У2 Ввод'!$D$195&gt;$B32),0,MAX(0,MIN(1,'У2 Ввод'!$E$195-NETWORKDAYS('У2 Ввод'!$D$195,$B32)+1))/Настройки!$E$8*100)</f>
        <v>0</v>
      </c>
      <c r="GI32" s="67" t="n">
        <f aca="false">IF(OR($D32=1,MONTH($B32)&lt;&gt;MONTH(StartDate),'У2 Ввод'!$D$196="",'У2 Ввод'!$E$196="",'У2 Ввод'!$D$196&gt;$B32),0,MAX(0,MIN(1,'У2 Ввод'!$E$196-NETWORKDAYS('У2 Ввод'!$D$196,$B32)+1))/Настройки!$E$8*100)</f>
        <v>0</v>
      </c>
      <c r="GJ32" s="67" t="n">
        <f aca="false">IF(OR($D32=1,MONTH($B32)&lt;&gt;MONTH(StartDate),'У2 Ввод'!$D$197="",'У2 Ввод'!$E$197="",'У2 Ввод'!$D$197&gt;$B32),0,MAX(0,MIN(1,'У2 Ввод'!$E$197-NETWORKDAYS('У2 Ввод'!$D$197,$B32)+1))/Настройки!$E$8*100)</f>
        <v>0</v>
      </c>
      <c r="GK32" s="67" t="n">
        <f aca="false">IF(OR($D32=1,MONTH($B32)&lt;&gt;MONTH(StartDate),'У2 Ввод'!$D$198="",'У2 Ввод'!$E$198="",'У2 Ввод'!$D$198&gt;$B32),0,MAX(0,MIN(1,'У2 Ввод'!$E$198-NETWORKDAYS('У2 Ввод'!$D$198,$B32)+1))/Настройки!$E$8*100)</f>
        <v>0</v>
      </c>
      <c r="GL32" s="67" t="n">
        <f aca="false">IF(OR($D32=1,MONTH($B32)&lt;&gt;MONTH(StartDate),'У2 Ввод'!$D$199="",'У2 Ввод'!$E$199="",'У2 Ввод'!$D$199&gt;$B32),0,MAX(0,MIN(1,'У2 Ввод'!$E$199-NETWORKDAYS('У2 Ввод'!$D$199,$B32)+1))/Настройки!$E$8*100)</f>
        <v>0</v>
      </c>
      <c r="GM32" s="67" t="n">
        <f aca="false">IF(OR($D32=1,MONTH($B32)&lt;&gt;MONTH(StartDate),'У2 Ввод'!$D$200="",'У2 Ввод'!$E$200="",'У2 Ввод'!$D$200&gt;$B32),0,MAX(0,MIN(1,'У2 Ввод'!$E$200-NETWORKDAYS('У2 Ввод'!$D$200,$B32)+1))/Настройки!$E$8*100)</f>
        <v>0</v>
      </c>
      <c r="GN32" s="67" t="n">
        <f aca="false">IF(OR($D32=1,MONTH($B32)&lt;&gt;MONTH(StartDate),'У2 Ввод'!$D$201="",'У2 Ввод'!$E$201="",'У2 Ввод'!$D$201&gt;$B32),0,MAX(0,MIN(1,'У2 Ввод'!$E$201-NETWORKDAYS('У2 Ввод'!$D$201,$B32)+1))/Настройки!$E$8*100)</f>
        <v>0</v>
      </c>
      <c r="GO32" s="67" t="n">
        <f aca="false">IF(OR($D32=1,MONTH($B32)&lt;&gt;MONTH(StartDate),'У2 Ввод'!$D$202="",'У2 Ввод'!$E$202="",'У2 Ввод'!$D$202&gt;$B32),0,MAX(0,MIN(1,'У2 Ввод'!$E$202-NETWORKDAYS('У2 Ввод'!$D$202,$B32)+1))/Настройки!$E$8*100)</f>
        <v>0</v>
      </c>
      <c r="GP32" s="67" t="n">
        <f aca="false">IF(OR($D32=1,MONTH($B32)&lt;&gt;MONTH(StartDate),'У2 Ввод'!$D$203="",'У2 Ввод'!$E$203="",'У2 Ввод'!$D$203&gt;$B32),0,MAX(0,MIN(1,'У2 Ввод'!$E$203-NETWORKDAYS('У2 Ввод'!$D$203,$B32)+1))/Настройки!$E$8*100)</f>
        <v>0</v>
      </c>
      <c r="GQ32" s="67" t="n">
        <f aca="false">IF(OR($D32=1,MONTH($B32)&lt;&gt;MONTH(StartDate),'У2 Ввод'!$D$204="",'У2 Ввод'!$E$204="",'У2 Ввод'!$D$204&gt;$B32),0,MAX(0,MIN(1,'У2 Ввод'!$E$204-NETWORKDAYS('У2 Ввод'!$D$204,$B32)+1))/Настройки!$E$8*100)</f>
        <v>0</v>
      </c>
      <c r="GR32" s="67" t="n">
        <f aca="false">IF(OR($D32=1,MONTH($B32)&lt;&gt;MONTH(StartDate),'У2 Ввод'!$D$205="",'У2 Ввод'!$E$205="",'У2 Ввод'!$D$205&gt;$B32),0,MAX(0,MIN(1,'У2 Ввод'!$E$205-NETWORKDAYS('У2 Ввод'!$D$205,$B32)+1))/Настройки!$E$8*100)</f>
        <v>0</v>
      </c>
      <c r="GS32" s="67" t="n">
        <f aca="false">IF(OR($D32=1,MONTH($B32)&lt;&gt;MONTH(StartDate),'У2 Ввод'!$D$206="",'У2 Ввод'!$E$206="",'У2 Ввод'!$D$206&gt;$B32),0,MAX(0,MIN(1,'У2 Ввод'!$E$206-NETWORKDAYS('У2 Ввод'!$D$206,$B32)+1))/Настройки!$E$8*100)</f>
        <v>0</v>
      </c>
      <c r="GT32" s="67" t="n">
        <f aca="false">IF(OR($D32=1,MONTH($B32)&lt;&gt;MONTH(StartDate),'У2 Ввод'!$D$207="",'У2 Ввод'!$E$207="",'У2 Ввод'!$D$207&gt;$B32),0,MAX(0,MIN(1,'У2 Ввод'!$E$207-NETWORKDAYS('У2 Ввод'!$D$207,$B32)+1))/Настройки!$E$8*100)</f>
        <v>0</v>
      </c>
      <c r="GU32" s="67" t="n">
        <f aca="false">IF(OR($D32=1,MONTH($B32)&lt;&gt;MONTH(StartDate),'У2 Ввод'!$D$208="",'У2 Ввод'!$E$208="",'У2 Ввод'!$D$208&gt;$B32),0,MAX(0,MIN(1,'У2 Ввод'!$E$208-NETWORKDAYS('У2 Ввод'!$D$208,$B32)+1))/Настройки!$E$8*100)</f>
        <v>0</v>
      </c>
      <c r="GV32" s="67" t="n">
        <f aca="false">IF(OR($D32=1,MONTH($B32)&lt;&gt;MONTH(StartDate),'У2 Ввод'!$D$209="",'У2 Ввод'!$E$209="",'У2 Ввод'!$D$209&gt;$B32),0,MAX(0,MIN(1,'У2 Ввод'!$E$209-NETWORKDAYS('У2 Ввод'!$D$209,$B32)+1))/Настройки!$E$8*100)</f>
        <v>0</v>
      </c>
      <c r="GW32" s="67" t="n">
        <f aca="false">IF(OR($D32=1,MONTH($B32)&lt;&gt;MONTH(StartDate),'У2 Ввод'!$D$210="",'У2 Ввод'!$E$210="",'У2 Ввод'!$D$210&gt;$B32),0,MAX(0,MIN(1,'У2 Ввод'!$E$210-NETWORKDAYS('У2 Ввод'!$D$210,$B32)+1))/Настройки!$E$8*100)</f>
        <v>0</v>
      </c>
      <c r="GX32" s="67" t="n">
        <f aca="false">IF(OR($D32=1,MONTH($B32)&lt;&gt;MONTH(StartDate),'У2 Ввод'!$D$211="",'У2 Ввод'!$E$211="",'У2 Ввод'!$D$211&gt;$B32),0,MAX(0,MIN(1,'У2 Ввод'!$E$211-NETWORKDAYS('У2 Ввод'!$D$211,$B32)+1))/Настройки!$E$8*100)</f>
        <v>0</v>
      </c>
      <c r="GY32" s="67" t="n">
        <f aca="false">IF(OR($D32=1,MONTH($B32)&lt;&gt;MONTH(StartDate),'У2 Ввод'!$D$212="",'У2 Ввод'!$E$212="",'У2 Ввод'!$D$212&gt;$B32),0,MAX(0,MIN(1,'У2 Ввод'!$E$212-NETWORKDAYS('У2 Ввод'!$D$212,$B32)+1))/Настройки!$E$8*100)</f>
        <v>0</v>
      </c>
      <c r="GZ32" s="67" t="n">
        <f aca="false">IF(OR($D32=1,MONTH($B32)&lt;&gt;MONTH(StartDate),'У2 Ввод'!$D$213="",'У2 Ввод'!$E$213="",'У2 Ввод'!$D$213&gt;$B32),0,MAX(0,MIN(1,'У2 Ввод'!$E$213-NETWORKDAYS('У2 Ввод'!$D$213,$B32)+1))/Настройки!$E$8*100)</f>
        <v>0</v>
      </c>
      <c r="HA32" s="67" t="n">
        <f aca="false">IF(OR($D32=1,MONTH($B32)&lt;&gt;MONTH(StartDate),'У2 Ввод'!$D$214="",'У2 Ввод'!$E$214="",'У2 Ввод'!$D$214&gt;$B32),0,MAX(0,MIN(1,'У2 Ввод'!$E$214-NETWORKDAYS('У2 Ввод'!$D$214,$B32)+1))/Настройки!$E$8*100)</f>
        <v>0</v>
      </c>
      <c r="HB32" s="67" t="n">
        <f aca="false">IF(OR($D32=1,MONTH($B32)&lt;&gt;MONTH(StartDate),'У2 Ввод'!$D$215="",'У2 Ввод'!$E$215="",'У2 Ввод'!$D$215&gt;$B32),0,MAX(0,MIN(1,'У2 Ввод'!$E$215-NETWORKDAYS('У2 Ввод'!$D$215,$B32)+1))/Настройки!$E$8*100)</f>
        <v>0</v>
      </c>
      <c r="HC32" s="67" t="n">
        <f aca="false">IF(OR($D32=1,MONTH($B32)&lt;&gt;MONTH(StartDate),'У2 Ввод'!$D$216="",'У2 Ввод'!$E$216="",'У2 Ввод'!$D$216&gt;$B32),0,MAX(0,MIN(1,'У2 Ввод'!$E$216-NETWORKDAYS('У2 Ввод'!$D$216,$B32)+1))/Настройки!$E$8*100)</f>
        <v>0</v>
      </c>
      <c r="HD32" s="67" t="n">
        <f aca="false">IF(OR($D32=1,MONTH($B32)&lt;&gt;MONTH(StartDate),'У2 Ввод'!$D$217="",'У2 Ввод'!$E$217="",'У2 Ввод'!$D$217&gt;$B32),0,MAX(0,MIN(1,'У2 Ввод'!$E$217-NETWORKDAYS('У2 Ввод'!$D$217,$B32)+1))/Настройки!$E$8*100)</f>
        <v>0</v>
      </c>
      <c r="HE32" s="67" t="n">
        <f aca="false">IF(OR($D32=1,MONTH($B32)&lt;&gt;MONTH(StartDate),'У2 Ввод'!$D$218="",'У2 Ввод'!$E$218="",'У2 Ввод'!$D$218&gt;$B32),0,MAX(0,MIN(1,'У2 Ввод'!$E$218-NETWORKDAYS('У2 Ввод'!$D$218,$B32)+1))/Настройки!$E$8*100)</f>
        <v>0</v>
      </c>
      <c r="HF32" s="67" t="n">
        <f aca="false">IF(OR($D32=1,MONTH($B32)&lt;&gt;MONTH(StartDate),'У2 Ввод'!$D$219="",'У2 Ввод'!$E$219="",'У2 Ввод'!$D$219&gt;$B32),0,MAX(0,MIN(1,'У2 Ввод'!$E$219-NETWORKDAYS('У2 Ввод'!$D$219,$B32)+1))/Настройки!$E$8*100)</f>
        <v>0</v>
      </c>
      <c r="HG32" s="67" t="n">
        <f aca="false">IF(OR($D32=1,MONTH($B32)&lt;&gt;MONTH(StartDate),'У2 Ввод'!$D$220="",'У2 Ввод'!$E$220="",'У2 Ввод'!$D$220&gt;$B32),0,MAX(0,MIN(1,'У2 Ввод'!$E$220-NETWORKDAYS('У2 Ввод'!$D$220,$B32)+1))/Настройки!$E$8*100)</f>
        <v>0</v>
      </c>
      <c r="HH32" s="67" t="n">
        <f aca="false">IF(OR($D32=1,MONTH($B32)&lt;&gt;MONTH(StartDate),'У2 Ввод'!$D$221="",'У2 Ввод'!$E$221="",'У2 Ввод'!$D$221&gt;$B32),0,MAX(0,MIN(1,'У2 Ввод'!$E$221-NETWORKDAYS('У2 Ввод'!$D$221,$B32)+1))/Настройки!$E$8*100)</f>
        <v>0</v>
      </c>
      <c r="HI32" s="67" t="n">
        <f aca="false">IF(OR($D32=1,MONTH($B32)&lt;&gt;MONTH(StartDate),'У2 Ввод'!$D$222="",'У2 Ввод'!$E$222="",'У2 Ввод'!$D$222&gt;$B32),0,MAX(0,MIN(1,'У2 Ввод'!$E$222-NETWORKDAYS('У2 Ввод'!$D$222,$B32)+1))/Настройки!$E$8*100)</f>
        <v>0</v>
      </c>
      <c r="HJ32" s="67" t="n">
        <f aca="false">IF(OR($D32=1,MONTH($B32)&lt;&gt;MONTH(StartDate),'У2 Ввод'!$D$223="",'У2 Ввод'!$E$223="",'У2 Ввод'!$D$223&gt;$B32),0,MAX(0,MIN(1,'У2 Ввод'!$E$223-NETWORKDAYS('У2 Ввод'!$D$223,$B32)+1))/Настройки!$E$8*100)</f>
        <v>0</v>
      </c>
      <c r="HK32" s="67" t="n">
        <f aca="false">IF(OR($D32=1,MONTH($B32)&lt;&gt;MONTH(StartDate),'У2 Ввод'!$D$224="",'У2 Ввод'!$E$224="",'У2 Ввод'!$D$224&gt;$B32),0,MAX(0,MIN(1,'У2 Ввод'!$E$224-NETWORKDAYS('У2 Ввод'!$D$224,$B32)+1))/Настройки!$E$8*100)</f>
        <v>0</v>
      </c>
      <c r="HL32" s="67" t="n">
        <f aca="false">IF(OR($D32=1,MONTH($B32)&lt;&gt;MONTH(StartDate),'У2 Ввод'!$D$225="",'У2 Ввод'!$E$225="",'У2 Ввод'!$D$225&gt;$B32),0,MAX(0,MIN(1,'У2 Ввод'!$E$225-NETWORKDAYS('У2 Ввод'!$D$225,$B32)+1))/Настройки!$E$8*100)</f>
        <v>0</v>
      </c>
      <c r="HM32" s="67" t="n">
        <f aca="false">IF(OR($D32=1,MONTH($B32)&lt;&gt;MONTH(StartDate),'У2 Ввод'!$D$226="",'У2 Ввод'!$E$226="",'У2 Ввод'!$D$226&gt;$B32),0,MAX(0,MIN(1,'У2 Ввод'!$E$226-NETWORKDAYS('У2 Ввод'!$D$226,$B32)+1))/Настройки!$E$8*100)</f>
        <v>0</v>
      </c>
      <c r="HN32" s="67" t="n">
        <f aca="false">IF(OR($D32=1,MONTH($B32)&lt;&gt;MONTH(StartDate),'У2 Ввод'!$D$227="",'У2 Ввод'!$E$227="",'У2 Ввод'!$D$227&gt;$B32),0,MAX(0,MIN(1,'У2 Ввод'!$E$227-NETWORKDAYS('У2 Ввод'!$D$227,$B32)+1))/Настройки!$E$8*100)</f>
        <v>0</v>
      </c>
      <c r="HO32" s="67" t="n">
        <f aca="false">IF(OR($D32=1,MONTH($B32)&lt;&gt;MONTH(StartDate),'У2 Ввод'!$D$228="",'У2 Ввод'!$E$228="",'У2 Ввод'!$D$228&gt;$B32),0,MAX(0,MIN(1,'У2 Ввод'!$E$228-NETWORKDAYS('У2 Ввод'!$D$228,$B32)+1))/Настройки!$E$8*100)</f>
        <v>0</v>
      </c>
      <c r="HP32" s="67" t="n">
        <f aca="false">IF(OR($D32=1,MONTH($B32)&lt;&gt;MONTH(StartDate),'У2 Ввод'!$D$229="",'У2 Ввод'!$E$229="",'У2 Ввод'!$D$229&gt;$B32),0,MAX(0,MIN(1,'У2 Ввод'!$E$229-NETWORKDAYS('У2 Ввод'!$D$229,$B32)+1))/Настройки!$E$8*100)</f>
        <v>0</v>
      </c>
      <c r="HQ32" s="67" t="n">
        <f aca="false">IF(OR($D32=1,MONTH($B32)&lt;&gt;MONTH(StartDate),'У2 Ввод'!$D$230="",'У2 Ввод'!$E$230="",'У2 Ввод'!$D$230&gt;$B32),0,MAX(0,MIN(1,'У2 Ввод'!$E$230-NETWORKDAYS('У2 Ввод'!$D$230,$B32)+1))/Настройки!$E$8*100)</f>
        <v>0</v>
      </c>
      <c r="HR32" s="67" t="n">
        <f aca="false">IF(OR($D32=1,MONTH($B32)&lt;&gt;MONTH(StartDate),'У2 Ввод'!$D$231="",'У2 Ввод'!$E$231="",'У2 Ввод'!$D$231&gt;$B32),0,MAX(0,MIN(1,'У2 Ввод'!$E$231-NETWORKDAYS('У2 Ввод'!$D$231,$B32)+1))/Настройки!$E$8*100)</f>
        <v>0</v>
      </c>
      <c r="HS32" s="67" t="n">
        <f aca="false">IF(OR($D32=1,MONTH($B32)&lt;&gt;MONTH(StartDate),'У2 Ввод'!$D$232="",'У2 Ввод'!$E$232="",'У2 Ввод'!$D$232&gt;$B32),0,MAX(0,MIN(1,'У2 Ввод'!$E$232-NETWORKDAYS('У2 Ввод'!$D$232,$B32)+1))/Настройки!$E$8*100)</f>
        <v>0</v>
      </c>
      <c r="HT32" s="67" t="n">
        <f aca="false">IF(OR($D32=1,MONTH($B32)&lt;&gt;MONTH(StartDate),'У2 Ввод'!$D$233="",'У2 Ввод'!$E$233="",'У2 Ввод'!$D$233&gt;$B32),0,MAX(0,MIN(1,'У2 Ввод'!$E$233-NETWORKDAYS('У2 Ввод'!$D$233,$B32)+1))/Настройки!$E$8*100)</f>
        <v>0</v>
      </c>
      <c r="HU32" s="67" t="n">
        <f aca="false">IF(OR($D32=1,MONTH($B32)&lt;&gt;MONTH(StartDate),'У2 Ввод'!$D$234="",'У2 Ввод'!$E$234="",'У2 Ввод'!$D$234&gt;$B32),0,MAX(0,MIN(1,'У2 Ввод'!$E$234-NETWORKDAYS('У2 Ввод'!$D$234,$B32)+1))/Настройки!$E$8*100)</f>
        <v>0</v>
      </c>
      <c r="HV32" s="67" t="n">
        <f aca="false">IF(OR($D32=1,MONTH($B32)&lt;&gt;MONTH(StartDate),'У2 Ввод'!$D$235="",'У2 Ввод'!$E$235="",'У2 Ввод'!$D$235&gt;$B32),0,MAX(0,MIN(1,'У2 Ввод'!$E$235-NETWORKDAYS('У2 Ввод'!$D$235,$B32)+1))/Настройки!$E$8*100)</f>
        <v>0</v>
      </c>
      <c r="HW32" s="67" t="n">
        <f aca="false">IF(OR($D32=1,MONTH($B32)&lt;&gt;MONTH(StartDate),'У2 Ввод'!$D$236="",'У2 Ввод'!$E$236="",'У2 Ввод'!$D$236&gt;$B32),0,MAX(0,MIN(1,'У2 Ввод'!$E$236-NETWORKDAYS('У2 Ввод'!$D$236,$B32)+1))/Настройки!$E$8*100)</f>
        <v>0</v>
      </c>
      <c r="HX32" s="67" t="n">
        <f aca="false">IF(OR($D32=1,MONTH($B32)&lt;&gt;MONTH(StartDate),'У2 Ввод'!$D$237="",'У2 Ввод'!$E$237="",'У2 Ввод'!$D$237&gt;$B32),0,MAX(0,MIN(1,'У2 Ввод'!$E$237-NETWORKDAYS('У2 Ввод'!$D$237,$B32)+1))/Настройки!$E$8*100)</f>
        <v>0</v>
      </c>
      <c r="HY32" s="67" t="n">
        <f aca="false">IF(OR($D32=1,MONTH($B32)&lt;&gt;MONTH(StartDate),'У2 Ввод'!$D$238="",'У2 Ввод'!$E$238="",'У2 Ввод'!$D$238&gt;$B32),0,MAX(0,MIN(1,'У2 Ввод'!$E$238-NETWORKDAYS('У2 Ввод'!$D$238,$B32)+1))/Настройки!$E$8*100)</f>
        <v>0</v>
      </c>
      <c r="HZ32" s="67" t="n">
        <f aca="false">IF(OR($D32=1,MONTH($B32)&lt;&gt;MONTH(StartDate),'У2 Ввод'!$D$239="",'У2 Ввод'!$E$239="",'У2 Ввод'!$D$239&gt;$B32),0,MAX(0,MIN(1,'У2 Ввод'!$E$239-NETWORKDAYS('У2 Ввод'!$D$239,$B32)+1))/Настройки!$E$8*100)</f>
        <v>0</v>
      </c>
      <c r="IA32" s="67" t="n">
        <f aca="false">IF(OR($D32=1,MONTH($B32)&lt;&gt;MONTH(StartDate),'У2 Ввод'!$D$240="",'У2 Ввод'!$E$240="",'У2 Ввод'!$D$240&gt;$B32),0,MAX(0,MIN(1,'У2 Ввод'!$E$240-NETWORKDAYS('У2 Ввод'!$D$240,$B32)+1))/Настройки!$E$8*100)</f>
        <v>0</v>
      </c>
      <c r="IB32" s="67" t="n">
        <f aca="false">IF(OR($D32=1,MONTH($B32)&lt;&gt;MONTH(StartDate),'У2 Ввод'!$D$241="",'У2 Ввод'!$E$241="",'У2 Ввод'!$D$241&gt;$B32),0,MAX(0,MIN(1,'У2 Ввод'!$E$241-NETWORKDAYS('У2 Ввод'!$D$241,$B32)+1))/Настройки!$E$8*100)</f>
        <v>0</v>
      </c>
      <c r="IC32" s="67" t="n">
        <f aca="false">IF(OR($D32=1,MONTH($B32)&lt;&gt;MONTH(StartDate),'У2 Ввод'!$D$242="",'У2 Ввод'!$E$242="",'У2 Ввод'!$D$242&gt;$B32),0,MAX(0,MIN(1,'У2 Ввод'!$E$242-NETWORKDAYS('У2 Ввод'!$D$242,$B32)+1))/Настройки!$E$8*100)</f>
        <v>0</v>
      </c>
      <c r="ID32" s="67" t="n">
        <f aca="false">IF(OR($D32=1,MONTH($B32)&lt;&gt;MONTH(StartDate),'У2 Ввод'!$D$243="",'У2 Ввод'!$E$243="",'У2 Ввод'!$D$243&gt;$B32),0,MAX(0,MIN(1,'У2 Ввод'!$E$243-NETWORKDAYS('У2 Ввод'!$D$243,$B32)+1))/Настройки!$E$8*100)</f>
        <v>0</v>
      </c>
      <c r="IE32" s="67" t="n">
        <f aca="false">IF(OR($D32=1,MONTH($B32)&lt;&gt;MONTH(StartDate),'У2 Ввод'!$D$244="",'У2 Ввод'!$E$244="",'У2 Ввод'!$D$244&gt;$B32),0,MAX(0,MIN(1,'У2 Ввод'!$E$244-NETWORKDAYS('У2 Ввод'!$D$244,$B32)+1))/Настройки!$E$8*100)</f>
        <v>0</v>
      </c>
      <c r="IF32" s="67" t="n">
        <f aca="false">IF(OR($D32=1,MONTH($B32)&lt;&gt;MONTH(StartDate),'У2 Ввод'!$D$245="",'У2 Ввод'!$E$245="",'У2 Ввод'!$D$245&gt;$B32),0,MAX(0,MIN(1,'У2 Ввод'!$E$245-NETWORKDAYS('У2 Ввод'!$D$245,$B32)+1))/Настройки!$E$8*100)</f>
        <v>0</v>
      </c>
      <c r="IG32" s="67" t="n">
        <f aca="false">IF(OR($D32=1,MONTH($B32)&lt;&gt;MONTH(StartDate),'У2 Ввод'!$D$246="",'У2 Ввод'!$E$246="",'У2 Ввод'!$D$246&gt;$B32),0,MAX(0,MIN(1,'У2 Ввод'!$E$246-NETWORKDAYS('У2 Ввод'!$D$246,$B32)+1))/Настройки!$E$8*100)</f>
        <v>0</v>
      </c>
      <c r="IH32" s="67" t="n">
        <f aca="false">IF(OR($D32=1,MONTH($B32)&lt;&gt;MONTH(StartDate),'У2 Ввод'!$D$247="",'У2 Ввод'!$E$247="",'У2 Ввод'!$D$247&gt;$B32),0,MAX(0,MIN(1,'У2 Ввод'!$E$247-NETWORKDAYS('У2 Ввод'!$D$247,$B32)+1))/Настройки!$E$8*100)</f>
        <v>0</v>
      </c>
      <c r="II32" s="67" t="n">
        <f aca="false">IF(OR($D32=1,MONTH($B32)&lt;&gt;MONTH(StartDate),'У2 Ввод'!$D$248="",'У2 Ввод'!$E$248="",'У2 Ввод'!$D$248&gt;$B32),0,MAX(0,MIN(1,'У2 Ввод'!$E$248-NETWORKDAYS('У2 Ввод'!$D$248,$B32)+1))/Настройки!$E$8*100)</f>
        <v>0</v>
      </c>
      <c r="IJ32" s="67" t="n">
        <f aca="false">IF(OR($D32=1,MONTH($B32)&lt;&gt;MONTH(StartDate),'У2 Ввод'!$D$249="",'У2 Ввод'!$E$249="",'У2 Ввод'!$D$249&gt;$B32),0,MAX(0,MIN(1,'У2 Ввод'!$E$249-NETWORKDAYS('У2 Ввод'!$D$249,$B32)+1))/Настройки!$E$8*100)</f>
        <v>0</v>
      </c>
      <c r="IK32" s="67" t="n">
        <f aca="false">IF(OR($D32=1,MONTH($B32)&lt;&gt;MONTH(StartDate),'У2 Ввод'!$D$250="",'У2 Ввод'!$E$250="",'У2 Ввод'!$D$250&gt;$B32),0,MAX(0,MIN(1,'У2 Ввод'!$E$250-NETWORKDAYS('У2 Ввод'!$D$250,$B32)+1))/Настройки!$E$8*100)</f>
        <v>0</v>
      </c>
      <c r="IL32" s="67" t="n">
        <f aca="false">IF(OR($D32=1,MONTH($B32)&lt;&gt;MONTH(StartDate),'У2 Ввод'!$D$251="",'У2 Ввод'!$E$251="",'У2 Ввод'!$D$251&gt;$B32),0,MAX(0,MIN(1,'У2 Ввод'!$E$251-NETWORKDAYS('У2 Ввод'!$D$251,$B32)+1))/Настройки!$E$8*100)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UPPER(Настройки!$B$8)&amp;" — загрузка, % (100% = "&amp;Настройки!$E$8&amp;" бригад/смену)"</f>
        <v>СНАБЖЕНИЕ — загрузка, % (100% = 3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UPPER(Настройки!$B$9)&amp;" — ФОРМА ЗАКАЗОВ (30 шт). Названия операций редактируются в шапке"</f>
        <v>ЛАЗЕРНАЯ РЕЗКА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121</v>
      </c>
      <c r="D2" s="6"/>
      <c r="E2" s="6"/>
      <c r="F2" s="6" t="s">
        <v>122</v>
      </c>
      <c r="G2" s="6"/>
      <c r="H2" s="6"/>
      <c r="I2" s="6" t="s">
        <v>123</v>
      </c>
      <c r="J2" s="6"/>
      <c r="K2" s="6"/>
      <c r="L2" s="6" t="s">
        <v>124</v>
      </c>
      <c r="M2" s="6"/>
      <c r="N2" s="6"/>
      <c r="O2" s="6" t="s">
        <v>120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/>
      <c r="D4" s="61"/>
      <c r="E4" s="60"/>
      <c r="F4" s="60" t="n">
        <f aca="false">DATE(2026,7,6)</f>
        <v>46209</v>
      </c>
      <c r="G4" s="61" t="n">
        <v>2</v>
      </c>
      <c r="H4" s="60" t="n">
        <f aca="false">DATE(2026,7,8)</f>
        <v>46211</v>
      </c>
      <c r="I4" s="60"/>
      <c r="J4" s="61"/>
      <c r="K4" s="60"/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/>
      <c r="D5" s="61"/>
      <c r="E5" s="60"/>
      <c r="F5" s="60" t="n">
        <f aca="false">DATE(2026,7,7)</f>
        <v>46210</v>
      </c>
      <c r="G5" s="61" t="n">
        <v>2</v>
      </c>
      <c r="H5" s="60"/>
      <c r="I5" s="60"/>
      <c r="J5" s="61"/>
      <c r="K5" s="60"/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/>
      <c r="D6" s="61"/>
      <c r="E6" s="60"/>
      <c r="F6" s="60" t="n">
        <f aca="false">DATE(2026,7,13)</f>
        <v>46216</v>
      </c>
      <c r="G6" s="61" t="n">
        <v>2</v>
      </c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UPPER(Настройки!$B$9)&amp;" — ВВОД ДАННЫХ (заполняется автоматически из формы заказов)"</f>
        <v>ЛАЗЕРНАЯ РЕЗКА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Настройки!$B$9</f>
        <v>Лазерная резка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Настройки!$E$9</f>
        <v>2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'У3 Заказы'!$A$4</f>
        <v>26-1817</v>
      </c>
      <c r="C12" s="10" t="str">
        <f aca="false">IF($B12="","",'У3 Заказы'!$C$2)</f>
        <v>Раскрой</v>
      </c>
      <c r="D12" s="64" t="str">
        <f aca="false">IF('У3 Заказы'!C4="","",'У3 Заказы'!C4)</f>
        <v/>
      </c>
      <c r="E12" s="65" t="str">
        <f aca="false">IF('У3 Заказы'!D4="","",'У3 Заказы'!D4)</f>
        <v/>
      </c>
      <c r="F12" s="64" t="str">
        <f aca="false">IF(OR(D12="",E12="",E12=0),"",WORKDAY(D12,MAX(0,CEILING(E12,1)-1)))</f>
        <v/>
      </c>
      <c r="G12" s="64" t="str">
        <f aca="false">IF('У3 Заказы'!E4="","",'У3 Заказы'!E4)</f>
        <v/>
      </c>
      <c r="J12" s="10" t="str">
        <f aca="false">IF(D12="","",IF(WEEKDAY(D12,2)&gt;5,"⚠ Выходной","Рабочий день"))</f>
        <v/>
      </c>
      <c r="K12" s="10" t="str">
        <f aca="false">IF(OR($B12="",D12=""),"",IF(G12&lt;&gt;"","✔ Выполнен","В работе"))</f>
        <v/>
      </c>
    </row>
    <row r="13" customFormat="false" ht="15" hidden="false" customHeight="true" outlineLevel="0" collapsed="false">
      <c r="A13" s="10" t="n">
        <v>2</v>
      </c>
      <c r="B13" s="59" t="str">
        <f aca="false">'У3 Заказы'!$A$4</f>
        <v>26-1817</v>
      </c>
      <c r="C13" s="10" t="str">
        <f aca="false">IF($B13="","",'У3 Заказы'!$F$2)</f>
        <v>Резка</v>
      </c>
      <c r="D13" s="64" t="n">
        <f aca="false">IF('У3 Заказы'!F4="","",'У3 Заказы'!F4)</f>
        <v>46209</v>
      </c>
      <c r="E13" s="65" t="n">
        <f aca="false">IF('У3 Заказы'!G4="","",'У3 Заказы'!G4)</f>
        <v>2</v>
      </c>
      <c r="F13" s="64" t="n">
        <f aca="false">IF(OR(D13="",E13="",E13=0),"",WORKDAY(D13,MAX(0,CEILING(E13,1)-1)))</f>
        <v>46210</v>
      </c>
      <c r="G13" s="64" t="n">
        <f aca="false">IF('У3 Заказы'!H4="","",'У3 Заказы'!H4)</f>
        <v>46211</v>
      </c>
      <c r="J13" s="10" t="str">
        <f aca="false">IF(D13="","",IF(WEEKDAY(D13,2)&gt;5,"⚠ Выходной","Рабочий день"))</f>
        <v>Рабочий день</v>
      </c>
      <c r="K13" s="10" t="str">
        <f aca="false">IF(OR($B13="",D13=""),"",IF(G13&lt;&gt;"","✔ Выполнен","В работе"))</f>
        <v>✔ Выполнен</v>
      </c>
    </row>
    <row r="14" customFormat="false" ht="15" hidden="false" customHeight="true" outlineLevel="0" collapsed="false">
      <c r="A14" s="10" t="n">
        <v>3</v>
      </c>
      <c r="B14" s="59" t="str">
        <f aca="false">'У3 Заказы'!$A$4</f>
        <v>26-1817</v>
      </c>
      <c r="C14" s="10" t="str">
        <f aca="false">IF($B14="","",'У3 Заказы'!$I$2)</f>
        <v>Зачистка</v>
      </c>
      <c r="D14" s="64" t="str">
        <f aca="false">IF('У3 Заказы'!I4="","",'У3 Заказы'!I4)</f>
        <v/>
      </c>
      <c r="E14" s="65" t="str">
        <f aca="false">IF('У3 Заказы'!J4="","",'У3 Заказы'!J4)</f>
        <v/>
      </c>
      <c r="F14" s="64" t="str">
        <f aca="false">IF(OR(D14="",E14="",E14=0),"",WORKDAY(D14,MAX(0,CEILING(E14,1)-1)))</f>
        <v/>
      </c>
      <c r="G14" s="64" t="str">
        <f aca="false">IF('У3 Заказы'!K4="","",'У3 Заказы'!K4)</f>
        <v/>
      </c>
      <c r="J14" s="10" t="str">
        <f aca="false">IF(D14="","",IF(WEEKDAY(D14,2)&gt;5,"⚠ Выходной","Рабочий день"))</f>
        <v/>
      </c>
      <c r="K14" s="10" t="str">
        <f aca="false">IF(OR($B14="",D14=""),"",IF(G14&lt;&gt;"","✔ Выполнен","В работе"))</f>
        <v/>
      </c>
    </row>
    <row r="15" customFormat="false" ht="15" hidden="false" customHeight="true" outlineLevel="0" collapsed="false">
      <c r="A15" s="10" t="n">
        <v>4</v>
      </c>
      <c r="B15" s="59" t="str">
        <f aca="false">'У3 Заказы'!$A$4</f>
        <v>26-1817</v>
      </c>
      <c r="C15" s="10" t="str">
        <f aca="false">IF($B15="","",'У3 Заказы'!$L$2)</f>
        <v>Маркировка</v>
      </c>
      <c r="D15" s="64" t="str">
        <f aca="false">IF('У3 Заказы'!L4="","",'У3 Заказы'!L4)</f>
        <v/>
      </c>
      <c r="E15" s="65" t="str">
        <f aca="false">IF('У3 Заказы'!M4="","",'У3 Заказы'!M4)</f>
        <v/>
      </c>
      <c r="F15" s="64" t="str">
        <f aca="false">IF(OR(D15="",E15="",E15=0),"",WORKDAY(D15,MAX(0,CEILING(E15,1)-1)))</f>
        <v/>
      </c>
      <c r="G15" s="64" t="str">
        <f aca="false">IF('У3 Заказы'!N4="","",'У3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'У3 Заказы'!$A$4</f>
        <v>26-1817</v>
      </c>
      <c r="C16" s="10" t="str">
        <f aca="false">IF($B16="","",'У3 Заказы'!$O$2)</f>
        <v>Оп.5</v>
      </c>
      <c r="D16" s="64" t="str">
        <f aca="false">IF('У3 Заказы'!O4="","",'У3 Заказы'!O4)</f>
        <v/>
      </c>
      <c r="E16" s="65" t="str">
        <f aca="false">IF('У3 Заказы'!P4="","",'У3 Заказы'!P4)</f>
        <v/>
      </c>
      <c r="F16" s="64" t="str">
        <f aca="false">IF(OR(D16="",E16="",E16=0),"",WORKDAY(D16,MAX(0,CEILING(E16,1)-1)))</f>
        <v/>
      </c>
      <c r="G16" s="64" t="str">
        <f aca="false">IF('У3 Заказы'!Q4="","",'У3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'У3 Заказы'!$A$4</f>
        <v>26-1817</v>
      </c>
      <c r="C17" s="10" t="str">
        <f aca="false">IF($B17="","",'У3 Заказы'!$R$2)</f>
        <v>Оп.6</v>
      </c>
      <c r="D17" s="64" t="str">
        <f aca="false">IF('У3 Заказы'!R4="","",'У3 Заказы'!R4)</f>
        <v/>
      </c>
      <c r="E17" s="65" t="str">
        <f aca="false">IF('У3 Заказы'!S4="","",'У3 Заказы'!S4)</f>
        <v/>
      </c>
      <c r="F17" s="64" t="str">
        <f aca="false">IF(OR(D17="",E17="",E17=0),"",WORKDAY(D17,MAX(0,CEILING(E17,1)-1)))</f>
        <v/>
      </c>
      <c r="G17" s="64" t="str">
        <f aca="false">IF('У3 Заказы'!T4="","",'У3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'У3 Заказы'!$A$4</f>
        <v>26-1817</v>
      </c>
      <c r="C18" s="10" t="str">
        <f aca="false">IF($B18="","",'У3 Заказы'!$U$2)</f>
        <v>Оп.7</v>
      </c>
      <c r="D18" s="64" t="str">
        <f aca="false">IF('У3 Заказы'!U4="","",'У3 Заказы'!U4)</f>
        <v/>
      </c>
      <c r="E18" s="65" t="str">
        <f aca="false">IF('У3 Заказы'!V4="","",'У3 Заказы'!V4)</f>
        <v/>
      </c>
      <c r="F18" s="64" t="str">
        <f aca="false">IF(OR(D18="",E18="",E18=0),"",WORKDAY(D18,MAX(0,CEILING(E18,1)-1)))</f>
        <v/>
      </c>
      <c r="G18" s="64" t="str">
        <f aca="false">IF('У3 Заказы'!W4="","",'У3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'У3 Заказы'!$A$4</f>
        <v>26-1817</v>
      </c>
      <c r="C19" s="10" t="str">
        <f aca="false">IF($B19="","",'У3 Заказы'!$X$2)</f>
        <v>Оп.8</v>
      </c>
      <c r="D19" s="64" t="str">
        <f aca="false">IF('У3 Заказы'!X4="","",'У3 Заказы'!X4)</f>
        <v/>
      </c>
      <c r="E19" s="65" t="str">
        <f aca="false">IF('У3 Заказы'!Y4="","",'У3 Заказы'!Y4)</f>
        <v/>
      </c>
      <c r="F19" s="64" t="str">
        <f aca="false">IF(OR(D19="",E19="",E19=0),"",WORKDAY(D19,MAX(0,CEILING(E19,1)-1)))</f>
        <v/>
      </c>
      <c r="G19" s="64" t="str">
        <f aca="false">IF('У3 Заказы'!Z4="","",'У3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'У3 Заказы'!$A$5</f>
        <v>26-1455</v>
      </c>
      <c r="C20" s="10" t="str">
        <f aca="false">IF($B20="","",'У3 Заказы'!$C$2)</f>
        <v>Раскрой</v>
      </c>
      <c r="D20" s="64" t="str">
        <f aca="false">IF('У3 Заказы'!C5="","",'У3 Заказы'!C5)</f>
        <v/>
      </c>
      <c r="E20" s="65" t="str">
        <f aca="false">IF('У3 Заказы'!D5="","",'У3 Заказы'!D5)</f>
        <v/>
      </c>
      <c r="F20" s="64" t="str">
        <f aca="false">IF(OR(D20="",E20="",E20=0),"",WORKDAY(D20,MAX(0,CEILING(E20,1)-1)))</f>
        <v/>
      </c>
      <c r="G20" s="64" t="str">
        <f aca="false">IF('У3 Заказы'!E5="","",'У3 Заказы'!E5)</f>
        <v/>
      </c>
      <c r="J20" s="10" t="str">
        <f aca="false">IF(D20="","",IF(WEEKDAY(D20,2)&gt;5,"⚠ Выходной","Рабочий день"))</f>
        <v/>
      </c>
      <c r="K20" s="10" t="str">
        <f aca="false">IF(OR($B20="",D20=""),"",IF(G20&lt;&gt;"","✔ Выполнен","В работе"))</f>
        <v/>
      </c>
    </row>
    <row r="21" customFormat="false" ht="15" hidden="false" customHeight="true" outlineLevel="0" collapsed="false">
      <c r="A21" s="10" t="n">
        <v>10</v>
      </c>
      <c r="B21" s="59" t="str">
        <f aca="false">'У3 Заказы'!$A$5</f>
        <v>26-1455</v>
      </c>
      <c r="C21" s="10" t="str">
        <f aca="false">IF($B21="","",'У3 Заказы'!$F$2)</f>
        <v>Резка</v>
      </c>
      <c r="D21" s="64" t="n">
        <f aca="false">IF('У3 Заказы'!F5="","",'У3 Заказы'!F5)</f>
        <v>46210</v>
      </c>
      <c r="E21" s="65" t="n">
        <f aca="false">IF('У3 Заказы'!G5="","",'У3 Заказы'!G5)</f>
        <v>2</v>
      </c>
      <c r="F21" s="64" t="n">
        <f aca="false">IF(OR(D21="",E21="",E21=0),"",WORKDAY(D21,MAX(0,CEILING(E21,1)-1)))</f>
        <v>46211</v>
      </c>
      <c r="G21" s="64" t="str">
        <f aca="false">IF('У3 Заказы'!H5="","",'У3 Заказы'!H5)</f>
        <v/>
      </c>
      <c r="J21" s="10" t="str">
        <f aca="false">IF(D21="","",IF(WEEKDAY(D21,2)&gt;5,"⚠ Выходной","Рабочий день"))</f>
        <v>Рабочий день</v>
      </c>
      <c r="K21" s="10" t="str">
        <f aca="false">IF(OR($B21="",D21=""),"",IF(G21&lt;&gt;"","✔ Выполнен","В работе"))</f>
        <v>В работе</v>
      </c>
    </row>
    <row r="22" customFormat="false" ht="15" hidden="false" customHeight="true" outlineLevel="0" collapsed="false">
      <c r="A22" s="10" t="n">
        <v>11</v>
      </c>
      <c r="B22" s="59" t="str">
        <f aca="false">'У3 Заказы'!$A$5</f>
        <v>26-1455</v>
      </c>
      <c r="C22" s="10" t="str">
        <f aca="false">IF($B22="","",'У3 Заказы'!$I$2)</f>
        <v>Зачистка</v>
      </c>
      <c r="D22" s="64" t="str">
        <f aca="false">IF('У3 Заказы'!I5="","",'У3 Заказы'!I5)</f>
        <v/>
      </c>
      <c r="E22" s="65" t="str">
        <f aca="false">IF('У3 Заказы'!J5="","",'У3 Заказы'!J5)</f>
        <v/>
      </c>
      <c r="F22" s="64" t="str">
        <f aca="false">IF(OR(D22="",E22="",E22=0),"",WORKDAY(D22,MAX(0,CEILING(E22,1)-1)))</f>
        <v/>
      </c>
      <c r="G22" s="64" t="str">
        <f aca="false">IF('У3 Заказы'!K5="","",'У3 Заказы'!K5)</f>
        <v/>
      </c>
      <c r="J22" s="10" t="str">
        <f aca="false">IF(D22="","",IF(WEEKDAY(D22,2)&gt;5,"⚠ Выходной","Рабочий день"))</f>
        <v/>
      </c>
      <c r="K22" s="10" t="str">
        <f aca="false">IF(OR($B22="",D22=""),"",IF(G22&lt;&gt;"","✔ Выполнен","В работе"))</f>
        <v/>
      </c>
    </row>
    <row r="23" customFormat="false" ht="15" hidden="false" customHeight="true" outlineLevel="0" collapsed="false">
      <c r="A23" s="10" t="n">
        <v>12</v>
      </c>
      <c r="B23" s="59" t="str">
        <f aca="false">'У3 Заказы'!$A$5</f>
        <v>26-1455</v>
      </c>
      <c r="C23" s="10" t="str">
        <f aca="false">IF($B23="","",'У3 Заказы'!$L$2)</f>
        <v>Маркировка</v>
      </c>
      <c r="D23" s="64" t="str">
        <f aca="false">IF('У3 Заказы'!L5="","",'У3 Заказы'!L5)</f>
        <v/>
      </c>
      <c r="E23" s="65" t="str">
        <f aca="false">IF('У3 Заказы'!M5="","",'У3 Заказы'!M5)</f>
        <v/>
      </c>
      <c r="F23" s="64" t="str">
        <f aca="false">IF(OR(D23="",E23="",E23=0),"",WORKDAY(D23,MAX(0,CEILING(E23,1)-1)))</f>
        <v/>
      </c>
      <c r="G23" s="64" t="str">
        <f aca="false">IF('У3 Заказы'!N5="","",'У3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'У3 Заказы'!$A$5</f>
        <v>26-1455</v>
      </c>
      <c r="C24" s="10" t="str">
        <f aca="false">IF($B24="","",'У3 Заказы'!$O$2)</f>
        <v>Оп.5</v>
      </c>
      <c r="D24" s="64" t="str">
        <f aca="false">IF('У3 Заказы'!O5="","",'У3 Заказы'!O5)</f>
        <v/>
      </c>
      <c r="E24" s="65" t="str">
        <f aca="false">IF('У3 Заказы'!P5="","",'У3 Заказы'!P5)</f>
        <v/>
      </c>
      <c r="F24" s="64" t="str">
        <f aca="false">IF(OR(D24="",E24="",E24=0),"",WORKDAY(D24,MAX(0,CEILING(E24,1)-1)))</f>
        <v/>
      </c>
      <c r="G24" s="64" t="str">
        <f aca="false">IF('У3 Заказы'!Q5="","",'У3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'У3 Заказы'!$A$5</f>
        <v>26-1455</v>
      </c>
      <c r="C25" s="10" t="str">
        <f aca="false">IF($B25="","",'У3 Заказы'!$R$2)</f>
        <v>Оп.6</v>
      </c>
      <c r="D25" s="64" t="str">
        <f aca="false">IF('У3 Заказы'!R5="","",'У3 Заказы'!R5)</f>
        <v/>
      </c>
      <c r="E25" s="65" t="str">
        <f aca="false">IF('У3 Заказы'!S5="","",'У3 Заказы'!S5)</f>
        <v/>
      </c>
      <c r="F25" s="64" t="str">
        <f aca="false">IF(OR(D25="",E25="",E25=0),"",WORKDAY(D25,MAX(0,CEILING(E25,1)-1)))</f>
        <v/>
      </c>
      <c r="G25" s="64" t="str">
        <f aca="false">IF('У3 Заказы'!T5="","",'У3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'У3 Заказы'!$A$5</f>
        <v>26-1455</v>
      </c>
      <c r="C26" s="10" t="str">
        <f aca="false">IF($B26="","",'У3 Заказы'!$U$2)</f>
        <v>Оп.7</v>
      </c>
      <c r="D26" s="64" t="str">
        <f aca="false">IF('У3 Заказы'!U5="","",'У3 Заказы'!U5)</f>
        <v/>
      </c>
      <c r="E26" s="65" t="str">
        <f aca="false">IF('У3 Заказы'!V5="","",'У3 Заказы'!V5)</f>
        <v/>
      </c>
      <c r="F26" s="64" t="str">
        <f aca="false">IF(OR(D26="",E26="",E26=0),"",WORKDAY(D26,MAX(0,CEILING(E26,1)-1)))</f>
        <v/>
      </c>
      <c r="G26" s="64" t="str">
        <f aca="false">IF('У3 Заказы'!W5="","",'У3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'У3 Заказы'!$A$5</f>
        <v>26-1455</v>
      </c>
      <c r="C27" s="10" t="str">
        <f aca="false">IF($B27="","",'У3 Заказы'!$X$2)</f>
        <v>Оп.8</v>
      </c>
      <c r="D27" s="64" t="str">
        <f aca="false">IF('У3 Заказы'!X5="","",'У3 Заказы'!X5)</f>
        <v/>
      </c>
      <c r="E27" s="65" t="str">
        <f aca="false">IF('У3 Заказы'!Y5="","",'У3 Заказы'!Y5)</f>
        <v/>
      </c>
      <c r="F27" s="64" t="str">
        <f aca="false">IF(OR(D27="",E27="",E27=0),"",WORKDAY(D27,MAX(0,CEILING(E27,1)-1)))</f>
        <v/>
      </c>
      <c r="G27" s="64" t="str">
        <f aca="false">IF('У3 Заказы'!Z5="","",'У3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'У3 Заказы'!$A$6</f>
        <v>26-1905</v>
      </c>
      <c r="C28" s="10" t="str">
        <f aca="false">IF($B28="","",'У3 Заказы'!$C$2)</f>
        <v>Раскрой</v>
      </c>
      <c r="D28" s="64" t="str">
        <f aca="false">IF('У3 Заказы'!C6="","",'У3 Заказы'!C6)</f>
        <v/>
      </c>
      <c r="E28" s="65" t="str">
        <f aca="false">IF('У3 Заказы'!D6="","",'У3 Заказы'!D6)</f>
        <v/>
      </c>
      <c r="F28" s="64" t="str">
        <f aca="false">IF(OR(D28="",E28="",E28=0),"",WORKDAY(D28,MAX(0,CEILING(E28,1)-1)))</f>
        <v/>
      </c>
      <c r="G28" s="64" t="str">
        <f aca="false">IF('У3 Заказы'!E6="","",'У3 Заказы'!E6)</f>
        <v/>
      </c>
      <c r="J28" s="10" t="str">
        <f aca="false">IF(D28="","",IF(WEEKDAY(D28,2)&gt;5,"⚠ Выходной","Рабочий день"))</f>
        <v/>
      </c>
      <c r="K28" s="10" t="str">
        <f aca="false">IF(OR($B28="",D28=""),"",IF(G28&lt;&gt;"","✔ Выполнен","В работе"))</f>
        <v/>
      </c>
    </row>
    <row r="29" customFormat="false" ht="15" hidden="false" customHeight="true" outlineLevel="0" collapsed="false">
      <c r="A29" s="10" t="n">
        <v>18</v>
      </c>
      <c r="B29" s="59" t="str">
        <f aca="false">'У3 Заказы'!$A$6</f>
        <v>26-1905</v>
      </c>
      <c r="C29" s="10" t="str">
        <f aca="false">IF($B29="","",'У3 Заказы'!$F$2)</f>
        <v>Резка</v>
      </c>
      <c r="D29" s="64" t="n">
        <f aca="false">IF('У3 Заказы'!F6="","",'У3 Заказы'!F6)</f>
        <v>46216</v>
      </c>
      <c r="E29" s="65" t="n">
        <f aca="false">IF('У3 Заказы'!G6="","",'У3 Заказы'!G6)</f>
        <v>2</v>
      </c>
      <c r="F29" s="64" t="n">
        <f aca="false">IF(OR(D29="",E29="",E29=0),"",WORKDAY(D29,MAX(0,CEILING(E29,1)-1)))</f>
        <v>46217</v>
      </c>
      <c r="G29" s="64" t="str">
        <f aca="false">IF('У3 Заказы'!H6="","",'У3 Заказы'!H6)</f>
        <v/>
      </c>
      <c r="J29" s="10" t="str">
        <f aca="false">IF(D29="","",IF(WEEKDAY(D29,2)&gt;5,"⚠ Выходной","Рабочий день"))</f>
        <v>Рабочий день</v>
      </c>
      <c r="K29" s="10" t="str">
        <f aca="false">IF(OR($B29="",D29=""),"",IF(G29&lt;&gt;"","✔ Выполнен","В работе"))</f>
        <v>В работе</v>
      </c>
    </row>
    <row r="30" customFormat="false" ht="15" hidden="false" customHeight="true" outlineLevel="0" collapsed="false">
      <c r="A30" s="10" t="n">
        <v>19</v>
      </c>
      <c r="B30" s="59" t="str">
        <f aca="false">'У3 Заказы'!$A$6</f>
        <v>26-1905</v>
      </c>
      <c r="C30" s="10" t="str">
        <f aca="false">IF($B30="","",'У3 Заказы'!$I$2)</f>
        <v>Зачистка</v>
      </c>
      <c r="D30" s="64" t="str">
        <f aca="false">IF('У3 Заказы'!I6="","",'У3 Заказы'!I6)</f>
        <v/>
      </c>
      <c r="E30" s="65" t="str">
        <f aca="false">IF('У3 Заказы'!J6="","",'У3 Заказы'!J6)</f>
        <v/>
      </c>
      <c r="F30" s="64" t="str">
        <f aca="false">IF(OR(D30="",E30="",E30=0),"",WORKDAY(D30,MAX(0,CEILING(E30,1)-1)))</f>
        <v/>
      </c>
      <c r="G30" s="64" t="str">
        <f aca="false">IF('У3 Заказы'!K6="","",'У3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'У3 Заказы'!$A$6</f>
        <v>26-1905</v>
      </c>
      <c r="C31" s="10" t="str">
        <f aca="false">IF($B31="","",'У3 Заказы'!$L$2)</f>
        <v>Маркировка</v>
      </c>
      <c r="D31" s="64" t="str">
        <f aca="false">IF('У3 Заказы'!L6="","",'У3 Заказы'!L6)</f>
        <v/>
      </c>
      <c r="E31" s="65" t="str">
        <f aca="false">IF('У3 Заказы'!M6="","",'У3 Заказы'!M6)</f>
        <v/>
      </c>
      <c r="F31" s="64" t="str">
        <f aca="false">IF(OR(D31="",E31="",E31=0),"",WORKDAY(D31,MAX(0,CEILING(E31,1)-1)))</f>
        <v/>
      </c>
      <c r="G31" s="64" t="str">
        <f aca="false">IF('У3 Заказы'!N6="","",'У3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'У3 Заказы'!$A$6</f>
        <v>26-1905</v>
      </c>
      <c r="C32" s="10" t="str">
        <f aca="false">IF($B32="","",'У3 Заказы'!$O$2)</f>
        <v>Оп.5</v>
      </c>
      <c r="D32" s="64" t="str">
        <f aca="false">IF('У3 Заказы'!O6="","",'У3 Заказы'!O6)</f>
        <v/>
      </c>
      <c r="E32" s="65" t="str">
        <f aca="false">IF('У3 Заказы'!P6="","",'У3 Заказы'!P6)</f>
        <v/>
      </c>
      <c r="F32" s="64" t="str">
        <f aca="false">IF(OR(D32="",E32="",E32=0),"",WORKDAY(D32,MAX(0,CEILING(E32,1)-1)))</f>
        <v/>
      </c>
      <c r="G32" s="64" t="str">
        <f aca="false">IF('У3 Заказы'!Q6="","",'У3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'У3 Заказы'!$A$6</f>
        <v>26-1905</v>
      </c>
      <c r="C33" s="10" t="str">
        <f aca="false">IF($B33="","",'У3 Заказы'!$R$2)</f>
        <v>Оп.6</v>
      </c>
      <c r="D33" s="64" t="str">
        <f aca="false">IF('У3 Заказы'!R6="","",'У3 Заказы'!R6)</f>
        <v/>
      </c>
      <c r="E33" s="65" t="str">
        <f aca="false">IF('У3 Заказы'!S6="","",'У3 Заказы'!S6)</f>
        <v/>
      </c>
      <c r="F33" s="64" t="str">
        <f aca="false">IF(OR(D33="",E33="",E33=0),"",WORKDAY(D33,MAX(0,CEILING(E33,1)-1)))</f>
        <v/>
      </c>
      <c r="G33" s="64" t="str">
        <f aca="false">IF('У3 Заказы'!T6="","",'У3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'У3 Заказы'!$A$6</f>
        <v>26-1905</v>
      </c>
      <c r="C34" s="10" t="str">
        <f aca="false">IF($B34="","",'У3 Заказы'!$U$2)</f>
        <v>Оп.7</v>
      </c>
      <c r="D34" s="64" t="str">
        <f aca="false">IF('У3 Заказы'!U6="","",'У3 Заказы'!U6)</f>
        <v/>
      </c>
      <c r="E34" s="65" t="str">
        <f aca="false">IF('У3 Заказы'!V6="","",'У3 Заказы'!V6)</f>
        <v/>
      </c>
      <c r="F34" s="64" t="str">
        <f aca="false">IF(OR(D34="",E34="",E34=0),"",WORKDAY(D34,MAX(0,CEILING(E34,1)-1)))</f>
        <v/>
      </c>
      <c r="G34" s="64" t="str">
        <f aca="false">IF('У3 Заказы'!W6="","",'У3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'У3 Заказы'!$A$6</f>
        <v>26-1905</v>
      </c>
      <c r="C35" s="10" t="str">
        <f aca="false">IF($B35="","",'У3 Заказы'!$X$2)</f>
        <v>Оп.8</v>
      </c>
      <c r="D35" s="64" t="str">
        <f aca="false">IF('У3 Заказы'!X6="","",'У3 Заказы'!X6)</f>
        <v/>
      </c>
      <c r="E35" s="65" t="str">
        <f aca="false">IF('У3 Заказы'!Y6="","",'У3 Заказы'!Y6)</f>
        <v/>
      </c>
      <c r="F35" s="64" t="str">
        <f aca="false">IF(OR(D35="",E35="",E35=0),"",WORKDAY(D35,MAX(0,CEILING(E35,1)-1)))</f>
        <v/>
      </c>
      <c r="G35" s="64" t="str">
        <f aca="false">IF('У3 Заказы'!Z6="","",'У3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'У3 Заказы'!$A$7</f>
        <v/>
      </c>
      <c r="C36" s="10" t="str">
        <f aca="false">IF($B36="","",'У3 Заказы'!$C$2)</f>
        <v/>
      </c>
      <c r="D36" s="64" t="str">
        <f aca="false">IF('У3 Заказы'!C7="","",'У3 Заказы'!C7)</f>
        <v/>
      </c>
      <c r="E36" s="65" t="str">
        <f aca="false">IF('У3 Заказы'!D7="","",'У3 Заказы'!D7)</f>
        <v/>
      </c>
      <c r="F36" s="64" t="str">
        <f aca="false">IF(OR(D36="",E36="",E36=0),"",WORKDAY(D36,MAX(0,CEILING(E36,1)-1)))</f>
        <v/>
      </c>
      <c r="G36" s="64" t="str">
        <f aca="false">IF('У3 Заказы'!E7="","",'У3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'У3 Заказы'!$A$7</f>
        <v/>
      </c>
      <c r="C37" s="10" t="str">
        <f aca="false">IF($B37="","",'У3 Заказы'!$F$2)</f>
        <v/>
      </c>
      <c r="D37" s="64" t="str">
        <f aca="false">IF('У3 Заказы'!F7="","",'У3 Заказы'!F7)</f>
        <v/>
      </c>
      <c r="E37" s="65" t="str">
        <f aca="false">IF('У3 Заказы'!G7="","",'У3 Заказы'!G7)</f>
        <v/>
      </c>
      <c r="F37" s="64" t="str">
        <f aca="false">IF(OR(D37="",E37="",E37=0),"",WORKDAY(D37,MAX(0,CEILING(E37,1)-1)))</f>
        <v/>
      </c>
      <c r="G37" s="64" t="str">
        <f aca="false">IF('У3 Заказы'!H7="","",'У3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'У3 Заказы'!$A$7</f>
        <v/>
      </c>
      <c r="C38" s="10" t="str">
        <f aca="false">IF($B38="","",'У3 Заказы'!$I$2)</f>
        <v/>
      </c>
      <c r="D38" s="64" t="str">
        <f aca="false">IF('У3 Заказы'!I7="","",'У3 Заказы'!I7)</f>
        <v/>
      </c>
      <c r="E38" s="65" t="str">
        <f aca="false">IF('У3 Заказы'!J7="","",'У3 Заказы'!J7)</f>
        <v/>
      </c>
      <c r="F38" s="64" t="str">
        <f aca="false">IF(OR(D38="",E38="",E38=0),"",WORKDAY(D38,MAX(0,CEILING(E38,1)-1)))</f>
        <v/>
      </c>
      <c r="G38" s="64" t="str">
        <f aca="false">IF('У3 Заказы'!K7="","",'У3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'У3 Заказы'!$A$7</f>
        <v/>
      </c>
      <c r="C39" s="10" t="str">
        <f aca="false">IF($B39="","",'У3 Заказы'!$L$2)</f>
        <v/>
      </c>
      <c r="D39" s="64" t="str">
        <f aca="false">IF('У3 Заказы'!L7="","",'У3 Заказы'!L7)</f>
        <v/>
      </c>
      <c r="E39" s="65" t="str">
        <f aca="false">IF('У3 Заказы'!M7="","",'У3 Заказы'!M7)</f>
        <v/>
      </c>
      <c r="F39" s="64" t="str">
        <f aca="false">IF(OR(D39="",E39="",E39=0),"",WORKDAY(D39,MAX(0,CEILING(E39,1)-1)))</f>
        <v/>
      </c>
      <c r="G39" s="64" t="str">
        <f aca="false">IF('У3 Заказы'!N7="","",'У3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'У3 Заказы'!$A$7</f>
        <v/>
      </c>
      <c r="C40" s="10" t="str">
        <f aca="false">IF($B40="","",'У3 Заказы'!$O$2)</f>
        <v/>
      </c>
      <c r="D40" s="64" t="str">
        <f aca="false">IF('У3 Заказы'!O7="","",'У3 Заказы'!O7)</f>
        <v/>
      </c>
      <c r="E40" s="65" t="str">
        <f aca="false">IF('У3 Заказы'!P7="","",'У3 Заказы'!P7)</f>
        <v/>
      </c>
      <c r="F40" s="64" t="str">
        <f aca="false">IF(OR(D40="",E40="",E40=0),"",WORKDAY(D40,MAX(0,CEILING(E40,1)-1)))</f>
        <v/>
      </c>
      <c r="G40" s="64" t="str">
        <f aca="false">IF('У3 Заказы'!Q7="","",'У3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'У3 Заказы'!$A$7</f>
        <v/>
      </c>
      <c r="C41" s="10" t="str">
        <f aca="false">IF($B41="","",'У3 Заказы'!$R$2)</f>
        <v/>
      </c>
      <c r="D41" s="64" t="str">
        <f aca="false">IF('У3 Заказы'!R7="","",'У3 Заказы'!R7)</f>
        <v/>
      </c>
      <c r="E41" s="65" t="str">
        <f aca="false">IF('У3 Заказы'!S7="","",'У3 Заказы'!S7)</f>
        <v/>
      </c>
      <c r="F41" s="64" t="str">
        <f aca="false">IF(OR(D41="",E41="",E41=0),"",WORKDAY(D41,MAX(0,CEILING(E41,1)-1)))</f>
        <v/>
      </c>
      <c r="G41" s="64" t="str">
        <f aca="false">IF('У3 Заказы'!T7="","",'У3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'У3 Заказы'!$A$7</f>
        <v/>
      </c>
      <c r="C42" s="10" t="str">
        <f aca="false">IF($B42="","",'У3 Заказы'!$U$2)</f>
        <v/>
      </c>
      <c r="D42" s="64" t="str">
        <f aca="false">IF('У3 Заказы'!U7="","",'У3 Заказы'!U7)</f>
        <v/>
      </c>
      <c r="E42" s="65" t="str">
        <f aca="false">IF('У3 Заказы'!V7="","",'У3 Заказы'!V7)</f>
        <v/>
      </c>
      <c r="F42" s="64" t="str">
        <f aca="false">IF(OR(D42="",E42="",E42=0),"",WORKDAY(D42,MAX(0,CEILING(E42,1)-1)))</f>
        <v/>
      </c>
      <c r="G42" s="64" t="str">
        <f aca="false">IF('У3 Заказы'!W7="","",'У3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'У3 Заказы'!$A$7</f>
        <v/>
      </c>
      <c r="C43" s="10" t="str">
        <f aca="false">IF($B43="","",'У3 Заказы'!$X$2)</f>
        <v/>
      </c>
      <c r="D43" s="64" t="str">
        <f aca="false">IF('У3 Заказы'!X7="","",'У3 Заказы'!X7)</f>
        <v/>
      </c>
      <c r="E43" s="65" t="str">
        <f aca="false">IF('У3 Заказы'!Y7="","",'У3 Заказы'!Y7)</f>
        <v/>
      </c>
      <c r="F43" s="64" t="str">
        <f aca="false">IF(OR(D43="",E43="",E43=0),"",WORKDAY(D43,MAX(0,CEILING(E43,1)-1)))</f>
        <v/>
      </c>
      <c r="G43" s="64" t="str">
        <f aca="false">IF('У3 Заказы'!Z7="","",'У3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'У3 Заказы'!$A$8</f>
        <v/>
      </c>
      <c r="C44" s="10" t="str">
        <f aca="false">IF($B44="","",'У3 Заказы'!$C$2)</f>
        <v/>
      </c>
      <c r="D44" s="64" t="str">
        <f aca="false">IF('У3 Заказы'!C8="","",'У3 Заказы'!C8)</f>
        <v/>
      </c>
      <c r="E44" s="65" t="str">
        <f aca="false">IF('У3 Заказы'!D8="","",'У3 Заказы'!D8)</f>
        <v/>
      </c>
      <c r="F44" s="64" t="str">
        <f aca="false">IF(OR(D44="",E44="",E44=0),"",WORKDAY(D44,MAX(0,CEILING(E44,1)-1)))</f>
        <v/>
      </c>
      <c r="G44" s="64" t="str">
        <f aca="false">IF('У3 Заказы'!E8="","",'У3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'У3 Заказы'!$A$8</f>
        <v/>
      </c>
      <c r="C45" s="10" t="str">
        <f aca="false">IF($B45="","",'У3 Заказы'!$F$2)</f>
        <v/>
      </c>
      <c r="D45" s="64" t="str">
        <f aca="false">IF('У3 Заказы'!F8="","",'У3 Заказы'!F8)</f>
        <v/>
      </c>
      <c r="E45" s="65" t="str">
        <f aca="false">IF('У3 Заказы'!G8="","",'У3 Заказы'!G8)</f>
        <v/>
      </c>
      <c r="F45" s="64" t="str">
        <f aca="false">IF(OR(D45="",E45="",E45=0),"",WORKDAY(D45,MAX(0,CEILING(E45,1)-1)))</f>
        <v/>
      </c>
      <c r="G45" s="64" t="str">
        <f aca="false">IF('У3 Заказы'!H8="","",'У3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'У3 Заказы'!$A$8</f>
        <v/>
      </c>
      <c r="C46" s="10" t="str">
        <f aca="false">IF($B46="","",'У3 Заказы'!$I$2)</f>
        <v/>
      </c>
      <c r="D46" s="64" t="str">
        <f aca="false">IF('У3 Заказы'!I8="","",'У3 Заказы'!I8)</f>
        <v/>
      </c>
      <c r="E46" s="65" t="str">
        <f aca="false">IF('У3 Заказы'!J8="","",'У3 Заказы'!J8)</f>
        <v/>
      </c>
      <c r="F46" s="64" t="str">
        <f aca="false">IF(OR(D46="",E46="",E46=0),"",WORKDAY(D46,MAX(0,CEILING(E46,1)-1)))</f>
        <v/>
      </c>
      <c r="G46" s="64" t="str">
        <f aca="false">IF('У3 Заказы'!K8="","",'У3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'У3 Заказы'!$A$8</f>
        <v/>
      </c>
      <c r="C47" s="10" t="str">
        <f aca="false">IF($B47="","",'У3 Заказы'!$L$2)</f>
        <v/>
      </c>
      <c r="D47" s="64" t="str">
        <f aca="false">IF('У3 Заказы'!L8="","",'У3 Заказы'!L8)</f>
        <v/>
      </c>
      <c r="E47" s="65" t="str">
        <f aca="false">IF('У3 Заказы'!M8="","",'У3 Заказы'!M8)</f>
        <v/>
      </c>
      <c r="F47" s="64" t="str">
        <f aca="false">IF(OR(D47="",E47="",E47=0),"",WORKDAY(D47,MAX(0,CEILING(E47,1)-1)))</f>
        <v/>
      </c>
      <c r="G47" s="64" t="str">
        <f aca="false">IF('У3 Заказы'!N8="","",'У3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'У3 Заказы'!$A$8</f>
        <v/>
      </c>
      <c r="C48" s="10" t="str">
        <f aca="false">IF($B48="","",'У3 Заказы'!$O$2)</f>
        <v/>
      </c>
      <c r="D48" s="64" t="str">
        <f aca="false">IF('У3 Заказы'!O8="","",'У3 Заказы'!O8)</f>
        <v/>
      </c>
      <c r="E48" s="65" t="str">
        <f aca="false">IF('У3 Заказы'!P8="","",'У3 Заказы'!P8)</f>
        <v/>
      </c>
      <c r="F48" s="64" t="str">
        <f aca="false">IF(OR(D48="",E48="",E48=0),"",WORKDAY(D48,MAX(0,CEILING(E48,1)-1)))</f>
        <v/>
      </c>
      <c r="G48" s="64" t="str">
        <f aca="false">IF('У3 Заказы'!Q8="","",'У3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'У3 Заказы'!$A$8</f>
        <v/>
      </c>
      <c r="C49" s="10" t="str">
        <f aca="false">IF($B49="","",'У3 Заказы'!$R$2)</f>
        <v/>
      </c>
      <c r="D49" s="64" t="str">
        <f aca="false">IF('У3 Заказы'!R8="","",'У3 Заказы'!R8)</f>
        <v/>
      </c>
      <c r="E49" s="65" t="str">
        <f aca="false">IF('У3 Заказы'!S8="","",'У3 Заказы'!S8)</f>
        <v/>
      </c>
      <c r="F49" s="64" t="str">
        <f aca="false">IF(OR(D49="",E49="",E49=0),"",WORKDAY(D49,MAX(0,CEILING(E49,1)-1)))</f>
        <v/>
      </c>
      <c r="G49" s="64" t="str">
        <f aca="false">IF('У3 Заказы'!T8="","",'У3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'У3 Заказы'!$A$8</f>
        <v/>
      </c>
      <c r="C50" s="10" t="str">
        <f aca="false">IF($B50="","",'У3 Заказы'!$U$2)</f>
        <v/>
      </c>
      <c r="D50" s="64" t="str">
        <f aca="false">IF('У3 Заказы'!U8="","",'У3 Заказы'!U8)</f>
        <v/>
      </c>
      <c r="E50" s="65" t="str">
        <f aca="false">IF('У3 Заказы'!V8="","",'У3 Заказы'!V8)</f>
        <v/>
      </c>
      <c r="F50" s="64" t="str">
        <f aca="false">IF(OR(D50="",E50="",E50=0),"",WORKDAY(D50,MAX(0,CEILING(E50,1)-1)))</f>
        <v/>
      </c>
      <c r="G50" s="64" t="str">
        <f aca="false">IF('У3 Заказы'!W8="","",'У3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'У3 Заказы'!$A$8</f>
        <v/>
      </c>
      <c r="C51" s="10" t="str">
        <f aca="false">IF($B51="","",'У3 Заказы'!$X$2)</f>
        <v/>
      </c>
      <c r="D51" s="64" t="str">
        <f aca="false">IF('У3 Заказы'!X8="","",'У3 Заказы'!X8)</f>
        <v/>
      </c>
      <c r="E51" s="65" t="str">
        <f aca="false">IF('У3 Заказы'!Y8="","",'У3 Заказы'!Y8)</f>
        <v/>
      </c>
      <c r="F51" s="64" t="str">
        <f aca="false">IF(OR(D51="",E51="",E51=0),"",WORKDAY(D51,MAX(0,CEILING(E51,1)-1)))</f>
        <v/>
      </c>
      <c r="G51" s="64" t="str">
        <f aca="false">IF('У3 Заказы'!Z8="","",'У3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'У3 Заказы'!$A$9</f>
        <v/>
      </c>
      <c r="C52" s="10" t="str">
        <f aca="false">IF($B52="","",'У3 Заказы'!$C$2)</f>
        <v/>
      </c>
      <c r="D52" s="64" t="str">
        <f aca="false">IF('У3 Заказы'!C9="","",'У3 Заказы'!C9)</f>
        <v/>
      </c>
      <c r="E52" s="65" t="str">
        <f aca="false">IF('У3 Заказы'!D9="","",'У3 Заказы'!D9)</f>
        <v/>
      </c>
      <c r="F52" s="64" t="str">
        <f aca="false">IF(OR(D52="",E52="",E52=0),"",WORKDAY(D52,MAX(0,CEILING(E52,1)-1)))</f>
        <v/>
      </c>
      <c r="G52" s="64" t="str">
        <f aca="false">IF('У3 Заказы'!E9="","",'У3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'У3 Заказы'!$A$9</f>
        <v/>
      </c>
      <c r="C53" s="10" t="str">
        <f aca="false">IF($B53="","",'У3 Заказы'!$F$2)</f>
        <v/>
      </c>
      <c r="D53" s="64" t="str">
        <f aca="false">IF('У3 Заказы'!F9="","",'У3 Заказы'!F9)</f>
        <v/>
      </c>
      <c r="E53" s="65" t="str">
        <f aca="false">IF('У3 Заказы'!G9="","",'У3 Заказы'!G9)</f>
        <v/>
      </c>
      <c r="F53" s="64" t="str">
        <f aca="false">IF(OR(D53="",E53="",E53=0),"",WORKDAY(D53,MAX(0,CEILING(E53,1)-1)))</f>
        <v/>
      </c>
      <c r="G53" s="64" t="str">
        <f aca="false">IF('У3 Заказы'!H9="","",'У3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'У3 Заказы'!$A$9</f>
        <v/>
      </c>
      <c r="C54" s="10" t="str">
        <f aca="false">IF($B54="","",'У3 Заказы'!$I$2)</f>
        <v/>
      </c>
      <c r="D54" s="64" t="str">
        <f aca="false">IF('У3 Заказы'!I9="","",'У3 Заказы'!I9)</f>
        <v/>
      </c>
      <c r="E54" s="65" t="str">
        <f aca="false">IF('У3 Заказы'!J9="","",'У3 Заказы'!J9)</f>
        <v/>
      </c>
      <c r="F54" s="64" t="str">
        <f aca="false">IF(OR(D54="",E54="",E54=0),"",WORKDAY(D54,MAX(0,CEILING(E54,1)-1)))</f>
        <v/>
      </c>
      <c r="G54" s="64" t="str">
        <f aca="false">IF('У3 Заказы'!K9="","",'У3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'У3 Заказы'!$A$9</f>
        <v/>
      </c>
      <c r="C55" s="10" t="str">
        <f aca="false">IF($B55="","",'У3 Заказы'!$L$2)</f>
        <v/>
      </c>
      <c r="D55" s="64" t="str">
        <f aca="false">IF('У3 Заказы'!L9="","",'У3 Заказы'!L9)</f>
        <v/>
      </c>
      <c r="E55" s="65" t="str">
        <f aca="false">IF('У3 Заказы'!M9="","",'У3 Заказы'!M9)</f>
        <v/>
      </c>
      <c r="F55" s="64" t="str">
        <f aca="false">IF(OR(D55="",E55="",E55=0),"",WORKDAY(D55,MAX(0,CEILING(E55,1)-1)))</f>
        <v/>
      </c>
      <c r="G55" s="64" t="str">
        <f aca="false">IF('У3 Заказы'!N9="","",'У3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'У3 Заказы'!$A$9</f>
        <v/>
      </c>
      <c r="C56" s="10" t="str">
        <f aca="false">IF($B56="","",'У3 Заказы'!$O$2)</f>
        <v/>
      </c>
      <c r="D56" s="64" t="str">
        <f aca="false">IF('У3 Заказы'!O9="","",'У3 Заказы'!O9)</f>
        <v/>
      </c>
      <c r="E56" s="65" t="str">
        <f aca="false">IF('У3 Заказы'!P9="","",'У3 Заказы'!P9)</f>
        <v/>
      </c>
      <c r="F56" s="64" t="str">
        <f aca="false">IF(OR(D56="",E56="",E56=0),"",WORKDAY(D56,MAX(0,CEILING(E56,1)-1)))</f>
        <v/>
      </c>
      <c r="G56" s="64" t="str">
        <f aca="false">IF('У3 Заказы'!Q9="","",'У3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'У3 Заказы'!$A$9</f>
        <v/>
      </c>
      <c r="C57" s="10" t="str">
        <f aca="false">IF($B57="","",'У3 Заказы'!$R$2)</f>
        <v/>
      </c>
      <c r="D57" s="64" t="str">
        <f aca="false">IF('У3 Заказы'!R9="","",'У3 Заказы'!R9)</f>
        <v/>
      </c>
      <c r="E57" s="65" t="str">
        <f aca="false">IF('У3 Заказы'!S9="","",'У3 Заказы'!S9)</f>
        <v/>
      </c>
      <c r="F57" s="64" t="str">
        <f aca="false">IF(OR(D57="",E57="",E57=0),"",WORKDAY(D57,MAX(0,CEILING(E57,1)-1)))</f>
        <v/>
      </c>
      <c r="G57" s="64" t="str">
        <f aca="false">IF('У3 Заказы'!T9="","",'У3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'У3 Заказы'!$A$9</f>
        <v/>
      </c>
      <c r="C58" s="10" t="str">
        <f aca="false">IF($B58="","",'У3 Заказы'!$U$2)</f>
        <v/>
      </c>
      <c r="D58" s="64" t="str">
        <f aca="false">IF('У3 Заказы'!U9="","",'У3 Заказы'!U9)</f>
        <v/>
      </c>
      <c r="E58" s="65" t="str">
        <f aca="false">IF('У3 Заказы'!V9="","",'У3 Заказы'!V9)</f>
        <v/>
      </c>
      <c r="F58" s="64" t="str">
        <f aca="false">IF(OR(D58="",E58="",E58=0),"",WORKDAY(D58,MAX(0,CEILING(E58,1)-1)))</f>
        <v/>
      </c>
      <c r="G58" s="64" t="str">
        <f aca="false">IF('У3 Заказы'!W9="","",'У3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'У3 Заказы'!$A$9</f>
        <v/>
      </c>
      <c r="C59" s="10" t="str">
        <f aca="false">IF($B59="","",'У3 Заказы'!$X$2)</f>
        <v/>
      </c>
      <c r="D59" s="64" t="str">
        <f aca="false">IF('У3 Заказы'!X9="","",'У3 Заказы'!X9)</f>
        <v/>
      </c>
      <c r="E59" s="65" t="str">
        <f aca="false">IF('У3 Заказы'!Y9="","",'У3 Заказы'!Y9)</f>
        <v/>
      </c>
      <c r="F59" s="64" t="str">
        <f aca="false">IF(OR(D59="",E59="",E59=0),"",WORKDAY(D59,MAX(0,CEILING(E59,1)-1)))</f>
        <v/>
      </c>
      <c r="G59" s="64" t="str">
        <f aca="false">IF('У3 Заказы'!Z9="","",'У3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'У3 Заказы'!$A$10</f>
        <v/>
      </c>
      <c r="C60" s="10" t="str">
        <f aca="false">IF($B60="","",'У3 Заказы'!$C$2)</f>
        <v/>
      </c>
      <c r="D60" s="64" t="str">
        <f aca="false">IF('У3 Заказы'!C10="","",'У3 Заказы'!C10)</f>
        <v/>
      </c>
      <c r="E60" s="65" t="str">
        <f aca="false">IF('У3 Заказы'!D10="","",'У3 Заказы'!D10)</f>
        <v/>
      </c>
      <c r="F60" s="64" t="str">
        <f aca="false">IF(OR(D60="",E60="",E60=0),"",WORKDAY(D60,MAX(0,CEILING(E60,1)-1)))</f>
        <v/>
      </c>
      <c r="G60" s="64" t="str">
        <f aca="false">IF('У3 Заказы'!E10="","",'У3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'У3 Заказы'!$A$10</f>
        <v/>
      </c>
      <c r="C61" s="10" t="str">
        <f aca="false">IF($B61="","",'У3 Заказы'!$F$2)</f>
        <v/>
      </c>
      <c r="D61" s="64" t="str">
        <f aca="false">IF('У3 Заказы'!F10="","",'У3 Заказы'!F10)</f>
        <v/>
      </c>
      <c r="E61" s="65" t="str">
        <f aca="false">IF('У3 Заказы'!G10="","",'У3 Заказы'!G10)</f>
        <v/>
      </c>
      <c r="F61" s="64" t="str">
        <f aca="false">IF(OR(D61="",E61="",E61=0),"",WORKDAY(D61,MAX(0,CEILING(E61,1)-1)))</f>
        <v/>
      </c>
      <c r="G61" s="64" t="str">
        <f aca="false">IF('У3 Заказы'!H10="","",'У3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'У3 Заказы'!$A$10</f>
        <v/>
      </c>
      <c r="C62" s="10" t="str">
        <f aca="false">IF($B62="","",'У3 Заказы'!$I$2)</f>
        <v/>
      </c>
      <c r="D62" s="64" t="str">
        <f aca="false">IF('У3 Заказы'!I10="","",'У3 Заказы'!I10)</f>
        <v/>
      </c>
      <c r="E62" s="65" t="str">
        <f aca="false">IF('У3 Заказы'!J10="","",'У3 Заказы'!J10)</f>
        <v/>
      </c>
      <c r="F62" s="64" t="str">
        <f aca="false">IF(OR(D62="",E62="",E62=0),"",WORKDAY(D62,MAX(0,CEILING(E62,1)-1)))</f>
        <v/>
      </c>
      <c r="G62" s="64" t="str">
        <f aca="false">IF('У3 Заказы'!K10="","",'У3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'У3 Заказы'!$A$10</f>
        <v/>
      </c>
      <c r="C63" s="10" t="str">
        <f aca="false">IF($B63="","",'У3 Заказы'!$L$2)</f>
        <v/>
      </c>
      <c r="D63" s="64" t="str">
        <f aca="false">IF('У3 Заказы'!L10="","",'У3 Заказы'!L10)</f>
        <v/>
      </c>
      <c r="E63" s="65" t="str">
        <f aca="false">IF('У3 Заказы'!M10="","",'У3 Заказы'!M10)</f>
        <v/>
      </c>
      <c r="F63" s="64" t="str">
        <f aca="false">IF(OR(D63="",E63="",E63=0),"",WORKDAY(D63,MAX(0,CEILING(E63,1)-1)))</f>
        <v/>
      </c>
      <c r="G63" s="64" t="str">
        <f aca="false">IF('У3 Заказы'!N10="","",'У3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'У3 Заказы'!$A$10</f>
        <v/>
      </c>
      <c r="C64" s="10" t="str">
        <f aca="false">IF($B64="","",'У3 Заказы'!$O$2)</f>
        <v/>
      </c>
      <c r="D64" s="64" t="str">
        <f aca="false">IF('У3 Заказы'!O10="","",'У3 Заказы'!O10)</f>
        <v/>
      </c>
      <c r="E64" s="65" t="str">
        <f aca="false">IF('У3 Заказы'!P10="","",'У3 Заказы'!P10)</f>
        <v/>
      </c>
      <c r="F64" s="64" t="str">
        <f aca="false">IF(OR(D64="",E64="",E64=0),"",WORKDAY(D64,MAX(0,CEILING(E64,1)-1)))</f>
        <v/>
      </c>
      <c r="G64" s="64" t="str">
        <f aca="false">IF('У3 Заказы'!Q10="","",'У3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'У3 Заказы'!$A$10</f>
        <v/>
      </c>
      <c r="C65" s="10" t="str">
        <f aca="false">IF($B65="","",'У3 Заказы'!$R$2)</f>
        <v/>
      </c>
      <c r="D65" s="64" t="str">
        <f aca="false">IF('У3 Заказы'!R10="","",'У3 Заказы'!R10)</f>
        <v/>
      </c>
      <c r="E65" s="65" t="str">
        <f aca="false">IF('У3 Заказы'!S10="","",'У3 Заказы'!S10)</f>
        <v/>
      </c>
      <c r="F65" s="64" t="str">
        <f aca="false">IF(OR(D65="",E65="",E65=0),"",WORKDAY(D65,MAX(0,CEILING(E65,1)-1)))</f>
        <v/>
      </c>
      <c r="G65" s="64" t="str">
        <f aca="false">IF('У3 Заказы'!T10="","",'У3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'У3 Заказы'!$A$10</f>
        <v/>
      </c>
      <c r="C66" s="10" t="str">
        <f aca="false">IF($B66="","",'У3 Заказы'!$U$2)</f>
        <v/>
      </c>
      <c r="D66" s="64" t="str">
        <f aca="false">IF('У3 Заказы'!U10="","",'У3 Заказы'!U10)</f>
        <v/>
      </c>
      <c r="E66" s="65" t="str">
        <f aca="false">IF('У3 Заказы'!V10="","",'У3 Заказы'!V10)</f>
        <v/>
      </c>
      <c r="F66" s="64" t="str">
        <f aca="false">IF(OR(D66="",E66="",E66=0),"",WORKDAY(D66,MAX(0,CEILING(E66,1)-1)))</f>
        <v/>
      </c>
      <c r="G66" s="64" t="str">
        <f aca="false">IF('У3 Заказы'!W10="","",'У3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'У3 Заказы'!$A$10</f>
        <v/>
      </c>
      <c r="C67" s="10" t="str">
        <f aca="false">IF($B67="","",'У3 Заказы'!$X$2)</f>
        <v/>
      </c>
      <c r="D67" s="64" t="str">
        <f aca="false">IF('У3 Заказы'!X10="","",'У3 Заказы'!X10)</f>
        <v/>
      </c>
      <c r="E67" s="65" t="str">
        <f aca="false">IF('У3 Заказы'!Y10="","",'У3 Заказы'!Y10)</f>
        <v/>
      </c>
      <c r="F67" s="64" t="str">
        <f aca="false">IF(OR(D67="",E67="",E67=0),"",WORKDAY(D67,MAX(0,CEILING(E67,1)-1)))</f>
        <v/>
      </c>
      <c r="G67" s="64" t="str">
        <f aca="false">IF('У3 Заказы'!Z10="","",'У3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'У3 Заказы'!$A$11</f>
        <v/>
      </c>
      <c r="C68" s="10" t="str">
        <f aca="false">IF($B68="","",'У3 Заказы'!$C$2)</f>
        <v/>
      </c>
      <c r="D68" s="64" t="str">
        <f aca="false">IF('У3 Заказы'!C11="","",'У3 Заказы'!C11)</f>
        <v/>
      </c>
      <c r="E68" s="65" t="str">
        <f aca="false">IF('У3 Заказы'!D11="","",'У3 Заказы'!D11)</f>
        <v/>
      </c>
      <c r="F68" s="64" t="str">
        <f aca="false">IF(OR(D68="",E68="",E68=0),"",WORKDAY(D68,MAX(0,CEILING(E68,1)-1)))</f>
        <v/>
      </c>
      <c r="G68" s="64" t="str">
        <f aca="false">IF('У3 Заказы'!E11="","",'У3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'У3 Заказы'!$A$11</f>
        <v/>
      </c>
      <c r="C69" s="10" t="str">
        <f aca="false">IF($B69="","",'У3 Заказы'!$F$2)</f>
        <v/>
      </c>
      <c r="D69" s="64" t="str">
        <f aca="false">IF('У3 Заказы'!F11="","",'У3 Заказы'!F11)</f>
        <v/>
      </c>
      <c r="E69" s="65" t="str">
        <f aca="false">IF('У3 Заказы'!G11="","",'У3 Заказы'!G11)</f>
        <v/>
      </c>
      <c r="F69" s="64" t="str">
        <f aca="false">IF(OR(D69="",E69="",E69=0),"",WORKDAY(D69,MAX(0,CEILING(E69,1)-1)))</f>
        <v/>
      </c>
      <c r="G69" s="64" t="str">
        <f aca="false">IF('У3 Заказы'!H11="","",'У3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'У3 Заказы'!$A$11</f>
        <v/>
      </c>
      <c r="C70" s="10" t="str">
        <f aca="false">IF($B70="","",'У3 Заказы'!$I$2)</f>
        <v/>
      </c>
      <c r="D70" s="64" t="str">
        <f aca="false">IF('У3 Заказы'!I11="","",'У3 Заказы'!I11)</f>
        <v/>
      </c>
      <c r="E70" s="65" t="str">
        <f aca="false">IF('У3 Заказы'!J11="","",'У3 Заказы'!J11)</f>
        <v/>
      </c>
      <c r="F70" s="64" t="str">
        <f aca="false">IF(OR(D70="",E70="",E70=0),"",WORKDAY(D70,MAX(0,CEILING(E70,1)-1)))</f>
        <v/>
      </c>
      <c r="G70" s="64" t="str">
        <f aca="false">IF('У3 Заказы'!K11="","",'У3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'У3 Заказы'!$A$11</f>
        <v/>
      </c>
      <c r="C71" s="10" t="str">
        <f aca="false">IF($B71="","",'У3 Заказы'!$L$2)</f>
        <v/>
      </c>
      <c r="D71" s="64" t="str">
        <f aca="false">IF('У3 Заказы'!L11="","",'У3 Заказы'!L11)</f>
        <v/>
      </c>
      <c r="E71" s="65" t="str">
        <f aca="false">IF('У3 Заказы'!M11="","",'У3 Заказы'!M11)</f>
        <v/>
      </c>
      <c r="F71" s="64" t="str">
        <f aca="false">IF(OR(D71="",E71="",E71=0),"",WORKDAY(D71,MAX(0,CEILING(E71,1)-1)))</f>
        <v/>
      </c>
      <c r="G71" s="64" t="str">
        <f aca="false">IF('У3 Заказы'!N11="","",'У3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'У3 Заказы'!$A$11</f>
        <v/>
      </c>
      <c r="C72" s="10" t="str">
        <f aca="false">IF($B72="","",'У3 Заказы'!$O$2)</f>
        <v/>
      </c>
      <c r="D72" s="64" t="str">
        <f aca="false">IF('У3 Заказы'!O11="","",'У3 Заказы'!O11)</f>
        <v/>
      </c>
      <c r="E72" s="65" t="str">
        <f aca="false">IF('У3 Заказы'!P11="","",'У3 Заказы'!P11)</f>
        <v/>
      </c>
      <c r="F72" s="64" t="str">
        <f aca="false">IF(OR(D72="",E72="",E72=0),"",WORKDAY(D72,MAX(0,CEILING(E72,1)-1)))</f>
        <v/>
      </c>
      <c r="G72" s="64" t="str">
        <f aca="false">IF('У3 Заказы'!Q11="","",'У3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'У3 Заказы'!$A$11</f>
        <v/>
      </c>
      <c r="C73" s="10" t="str">
        <f aca="false">IF($B73="","",'У3 Заказы'!$R$2)</f>
        <v/>
      </c>
      <c r="D73" s="64" t="str">
        <f aca="false">IF('У3 Заказы'!R11="","",'У3 Заказы'!R11)</f>
        <v/>
      </c>
      <c r="E73" s="65" t="str">
        <f aca="false">IF('У3 Заказы'!S11="","",'У3 Заказы'!S11)</f>
        <v/>
      </c>
      <c r="F73" s="64" t="str">
        <f aca="false">IF(OR(D73="",E73="",E73=0),"",WORKDAY(D73,MAX(0,CEILING(E73,1)-1)))</f>
        <v/>
      </c>
      <c r="G73" s="64" t="str">
        <f aca="false">IF('У3 Заказы'!T11="","",'У3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'У3 Заказы'!$A$11</f>
        <v/>
      </c>
      <c r="C74" s="10" t="str">
        <f aca="false">IF($B74="","",'У3 Заказы'!$U$2)</f>
        <v/>
      </c>
      <c r="D74" s="64" t="str">
        <f aca="false">IF('У3 Заказы'!U11="","",'У3 Заказы'!U11)</f>
        <v/>
      </c>
      <c r="E74" s="65" t="str">
        <f aca="false">IF('У3 Заказы'!V11="","",'У3 Заказы'!V11)</f>
        <v/>
      </c>
      <c r="F74" s="64" t="str">
        <f aca="false">IF(OR(D74="",E74="",E74=0),"",WORKDAY(D74,MAX(0,CEILING(E74,1)-1)))</f>
        <v/>
      </c>
      <c r="G74" s="64" t="str">
        <f aca="false">IF('У3 Заказы'!W11="","",'У3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'У3 Заказы'!$A$11</f>
        <v/>
      </c>
      <c r="C75" s="10" t="str">
        <f aca="false">IF($B75="","",'У3 Заказы'!$X$2)</f>
        <v/>
      </c>
      <c r="D75" s="64" t="str">
        <f aca="false">IF('У3 Заказы'!X11="","",'У3 Заказы'!X11)</f>
        <v/>
      </c>
      <c r="E75" s="65" t="str">
        <f aca="false">IF('У3 Заказы'!Y11="","",'У3 Заказы'!Y11)</f>
        <v/>
      </c>
      <c r="F75" s="64" t="str">
        <f aca="false">IF(OR(D75="",E75="",E75=0),"",WORKDAY(D75,MAX(0,CEILING(E75,1)-1)))</f>
        <v/>
      </c>
      <c r="G75" s="64" t="str">
        <f aca="false">IF('У3 Заказы'!Z11="","",'У3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'У3 Заказы'!$A$12</f>
        <v/>
      </c>
      <c r="C76" s="10" t="str">
        <f aca="false">IF($B76="","",'У3 Заказы'!$C$2)</f>
        <v/>
      </c>
      <c r="D76" s="64" t="str">
        <f aca="false">IF('У3 Заказы'!C12="","",'У3 Заказы'!C12)</f>
        <v/>
      </c>
      <c r="E76" s="65" t="str">
        <f aca="false">IF('У3 Заказы'!D12="","",'У3 Заказы'!D12)</f>
        <v/>
      </c>
      <c r="F76" s="64" t="str">
        <f aca="false">IF(OR(D76="",E76="",E76=0),"",WORKDAY(D76,MAX(0,CEILING(E76,1)-1)))</f>
        <v/>
      </c>
      <c r="G76" s="64" t="str">
        <f aca="false">IF('У3 Заказы'!E12="","",'У3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'У3 Заказы'!$A$12</f>
        <v/>
      </c>
      <c r="C77" s="10" t="str">
        <f aca="false">IF($B77="","",'У3 Заказы'!$F$2)</f>
        <v/>
      </c>
      <c r="D77" s="64" t="str">
        <f aca="false">IF('У3 Заказы'!F12="","",'У3 Заказы'!F12)</f>
        <v/>
      </c>
      <c r="E77" s="65" t="str">
        <f aca="false">IF('У3 Заказы'!G12="","",'У3 Заказы'!G12)</f>
        <v/>
      </c>
      <c r="F77" s="64" t="str">
        <f aca="false">IF(OR(D77="",E77="",E77=0),"",WORKDAY(D77,MAX(0,CEILING(E77,1)-1)))</f>
        <v/>
      </c>
      <c r="G77" s="64" t="str">
        <f aca="false">IF('У3 Заказы'!H12="","",'У3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'У3 Заказы'!$A$12</f>
        <v/>
      </c>
      <c r="C78" s="10" t="str">
        <f aca="false">IF($B78="","",'У3 Заказы'!$I$2)</f>
        <v/>
      </c>
      <c r="D78" s="64" t="str">
        <f aca="false">IF('У3 Заказы'!I12="","",'У3 Заказы'!I12)</f>
        <v/>
      </c>
      <c r="E78" s="65" t="str">
        <f aca="false">IF('У3 Заказы'!J12="","",'У3 Заказы'!J12)</f>
        <v/>
      </c>
      <c r="F78" s="64" t="str">
        <f aca="false">IF(OR(D78="",E78="",E78=0),"",WORKDAY(D78,MAX(0,CEILING(E78,1)-1)))</f>
        <v/>
      </c>
      <c r="G78" s="64" t="str">
        <f aca="false">IF('У3 Заказы'!K12="","",'У3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'У3 Заказы'!$A$12</f>
        <v/>
      </c>
      <c r="C79" s="10" t="str">
        <f aca="false">IF($B79="","",'У3 Заказы'!$L$2)</f>
        <v/>
      </c>
      <c r="D79" s="64" t="str">
        <f aca="false">IF('У3 Заказы'!L12="","",'У3 Заказы'!L12)</f>
        <v/>
      </c>
      <c r="E79" s="65" t="str">
        <f aca="false">IF('У3 Заказы'!M12="","",'У3 Заказы'!M12)</f>
        <v/>
      </c>
      <c r="F79" s="64" t="str">
        <f aca="false">IF(OR(D79="",E79="",E79=0),"",WORKDAY(D79,MAX(0,CEILING(E79,1)-1)))</f>
        <v/>
      </c>
      <c r="G79" s="64" t="str">
        <f aca="false">IF('У3 Заказы'!N12="","",'У3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'У3 Заказы'!$A$12</f>
        <v/>
      </c>
      <c r="C80" s="10" t="str">
        <f aca="false">IF($B80="","",'У3 Заказы'!$O$2)</f>
        <v/>
      </c>
      <c r="D80" s="64" t="str">
        <f aca="false">IF('У3 Заказы'!O12="","",'У3 Заказы'!O12)</f>
        <v/>
      </c>
      <c r="E80" s="65" t="str">
        <f aca="false">IF('У3 Заказы'!P12="","",'У3 Заказы'!P12)</f>
        <v/>
      </c>
      <c r="F80" s="64" t="str">
        <f aca="false">IF(OR(D80="",E80="",E80=0),"",WORKDAY(D80,MAX(0,CEILING(E80,1)-1)))</f>
        <v/>
      </c>
      <c r="G80" s="64" t="str">
        <f aca="false">IF('У3 Заказы'!Q12="","",'У3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'У3 Заказы'!$A$12</f>
        <v/>
      </c>
      <c r="C81" s="10" t="str">
        <f aca="false">IF($B81="","",'У3 Заказы'!$R$2)</f>
        <v/>
      </c>
      <c r="D81" s="64" t="str">
        <f aca="false">IF('У3 Заказы'!R12="","",'У3 Заказы'!R12)</f>
        <v/>
      </c>
      <c r="E81" s="65" t="str">
        <f aca="false">IF('У3 Заказы'!S12="","",'У3 Заказы'!S12)</f>
        <v/>
      </c>
      <c r="F81" s="64" t="str">
        <f aca="false">IF(OR(D81="",E81="",E81=0),"",WORKDAY(D81,MAX(0,CEILING(E81,1)-1)))</f>
        <v/>
      </c>
      <c r="G81" s="64" t="str">
        <f aca="false">IF('У3 Заказы'!T12="","",'У3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'У3 Заказы'!$A$12</f>
        <v/>
      </c>
      <c r="C82" s="10" t="str">
        <f aca="false">IF($B82="","",'У3 Заказы'!$U$2)</f>
        <v/>
      </c>
      <c r="D82" s="64" t="str">
        <f aca="false">IF('У3 Заказы'!U12="","",'У3 Заказы'!U12)</f>
        <v/>
      </c>
      <c r="E82" s="65" t="str">
        <f aca="false">IF('У3 Заказы'!V12="","",'У3 Заказы'!V12)</f>
        <v/>
      </c>
      <c r="F82" s="64" t="str">
        <f aca="false">IF(OR(D82="",E82="",E82=0),"",WORKDAY(D82,MAX(0,CEILING(E82,1)-1)))</f>
        <v/>
      </c>
      <c r="G82" s="64" t="str">
        <f aca="false">IF('У3 Заказы'!W12="","",'У3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'У3 Заказы'!$A$12</f>
        <v/>
      </c>
      <c r="C83" s="10" t="str">
        <f aca="false">IF($B83="","",'У3 Заказы'!$X$2)</f>
        <v/>
      </c>
      <c r="D83" s="64" t="str">
        <f aca="false">IF('У3 Заказы'!X12="","",'У3 Заказы'!X12)</f>
        <v/>
      </c>
      <c r="E83" s="65" t="str">
        <f aca="false">IF('У3 Заказы'!Y12="","",'У3 Заказы'!Y12)</f>
        <v/>
      </c>
      <c r="F83" s="64" t="str">
        <f aca="false">IF(OR(D83="",E83="",E83=0),"",WORKDAY(D83,MAX(0,CEILING(E83,1)-1)))</f>
        <v/>
      </c>
      <c r="G83" s="64" t="str">
        <f aca="false">IF('У3 Заказы'!Z12="","",'У3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'У3 Заказы'!$A$13</f>
        <v/>
      </c>
      <c r="C84" s="10" t="str">
        <f aca="false">IF($B84="","",'У3 Заказы'!$C$2)</f>
        <v/>
      </c>
      <c r="D84" s="64" t="str">
        <f aca="false">IF('У3 Заказы'!C13="","",'У3 Заказы'!C13)</f>
        <v/>
      </c>
      <c r="E84" s="65" t="str">
        <f aca="false">IF('У3 Заказы'!D13="","",'У3 Заказы'!D13)</f>
        <v/>
      </c>
      <c r="F84" s="64" t="str">
        <f aca="false">IF(OR(D84="",E84="",E84=0),"",WORKDAY(D84,MAX(0,CEILING(E84,1)-1)))</f>
        <v/>
      </c>
      <c r="G84" s="64" t="str">
        <f aca="false">IF('У3 Заказы'!E13="","",'У3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'У3 Заказы'!$A$13</f>
        <v/>
      </c>
      <c r="C85" s="10" t="str">
        <f aca="false">IF($B85="","",'У3 Заказы'!$F$2)</f>
        <v/>
      </c>
      <c r="D85" s="64" t="str">
        <f aca="false">IF('У3 Заказы'!F13="","",'У3 Заказы'!F13)</f>
        <v/>
      </c>
      <c r="E85" s="65" t="str">
        <f aca="false">IF('У3 Заказы'!G13="","",'У3 Заказы'!G13)</f>
        <v/>
      </c>
      <c r="F85" s="64" t="str">
        <f aca="false">IF(OR(D85="",E85="",E85=0),"",WORKDAY(D85,MAX(0,CEILING(E85,1)-1)))</f>
        <v/>
      </c>
      <c r="G85" s="64" t="str">
        <f aca="false">IF('У3 Заказы'!H13="","",'У3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'У3 Заказы'!$A$13</f>
        <v/>
      </c>
      <c r="C86" s="10" t="str">
        <f aca="false">IF($B86="","",'У3 Заказы'!$I$2)</f>
        <v/>
      </c>
      <c r="D86" s="64" t="str">
        <f aca="false">IF('У3 Заказы'!I13="","",'У3 Заказы'!I13)</f>
        <v/>
      </c>
      <c r="E86" s="65" t="str">
        <f aca="false">IF('У3 Заказы'!J13="","",'У3 Заказы'!J13)</f>
        <v/>
      </c>
      <c r="F86" s="64" t="str">
        <f aca="false">IF(OR(D86="",E86="",E86=0),"",WORKDAY(D86,MAX(0,CEILING(E86,1)-1)))</f>
        <v/>
      </c>
      <c r="G86" s="64" t="str">
        <f aca="false">IF('У3 Заказы'!K13="","",'У3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'У3 Заказы'!$A$13</f>
        <v/>
      </c>
      <c r="C87" s="10" t="str">
        <f aca="false">IF($B87="","",'У3 Заказы'!$L$2)</f>
        <v/>
      </c>
      <c r="D87" s="64" t="str">
        <f aca="false">IF('У3 Заказы'!L13="","",'У3 Заказы'!L13)</f>
        <v/>
      </c>
      <c r="E87" s="65" t="str">
        <f aca="false">IF('У3 Заказы'!M13="","",'У3 Заказы'!M13)</f>
        <v/>
      </c>
      <c r="F87" s="64" t="str">
        <f aca="false">IF(OR(D87="",E87="",E87=0),"",WORKDAY(D87,MAX(0,CEILING(E87,1)-1)))</f>
        <v/>
      </c>
      <c r="G87" s="64" t="str">
        <f aca="false">IF('У3 Заказы'!N13="","",'У3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'У3 Заказы'!$A$13</f>
        <v/>
      </c>
      <c r="C88" s="10" t="str">
        <f aca="false">IF($B88="","",'У3 Заказы'!$O$2)</f>
        <v/>
      </c>
      <c r="D88" s="64" t="str">
        <f aca="false">IF('У3 Заказы'!O13="","",'У3 Заказы'!O13)</f>
        <v/>
      </c>
      <c r="E88" s="65" t="str">
        <f aca="false">IF('У3 Заказы'!P13="","",'У3 Заказы'!P13)</f>
        <v/>
      </c>
      <c r="F88" s="64" t="str">
        <f aca="false">IF(OR(D88="",E88="",E88=0),"",WORKDAY(D88,MAX(0,CEILING(E88,1)-1)))</f>
        <v/>
      </c>
      <c r="G88" s="64" t="str">
        <f aca="false">IF('У3 Заказы'!Q13="","",'У3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'У3 Заказы'!$A$13</f>
        <v/>
      </c>
      <c r="C89" s="10" t="str">
        <f aca="false">IF($B89="","",'У3 Заказы'!$R$2)</f>
        <v/>
      </c>
      <c r="D89" s="64" t="str">
        <f aca="false">IF('У3 Заказы'!R13="","",'У3 Заказы'!R13)</f>
        <v/>
      </c>
      <c r="E89" s="65" t="str">
        <f aca="false">IF('У3 Заказы'!S13="","",'У3 Заказы'!S13)</f>
        <v/>
      </c>
      <c r="F89" s="64" t="str">
        <f aca="false">IF(OR(D89="",E89="",E89=0),"",WORKDAY(D89,MAX(0,CEILING(E89,1)-1)))</f>
        <v/>
      </c>
      <c r="G89" s="64" t="str">
        <f aca="false">IF('У3 Заказы'!T13="","",'У3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'У3 Заказы'!$A$13</f>
        <v/>
      </c>
      <c r="C90" s="10" t="str">
        <f aca="false">IF($B90="","",'У3 Заказы'!$U$2)</f>
        <v/>
      </c>
      <c r="D90" s="64" t="str">
        <f aca="false">IF('У3 Заказы'!U13="","",'У3 Заказы'!U13)</f>
        <v/>
      </c>
      <c r="E90" s="65" t="str">
        <f aca="false">IF('У3 Заказы'!V13="","",'У3 Заказы'!V13)</f>
        <v/>
      </c>
      <c r="F90" s="64" t="str">
        <f aca="false">IF(OR(D90="",E90="",E90=0),"",WORKDAY(D90,MAX(0,CEILING(E90,1)-1)))</f>
        <v/>
      </c>
      <c r="G90" s="64" t="str">
        <f aca="false">IF('У3 Заказы'!W13="","",'У3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'У3 Заказы'!$A$13</f>
        <v/>
      </c>
      <c r="C91" s="10" t="str">
        <f aca="false">IF($B91="","",'У3 Заказы'!$X$2)</f>
        <v/>
      </c>
      <c r="D91" s="64" t="str">
        <f aca="false">IF('У3 Заказы'!X13="","",'У3 Заказы'!X13)</f>
        <v/>
      </c>
      <c r="E91" s="65" t="str">
        <f aca="false">IF('У3 Заказы'!Y13="","",'У3 Заказы'!Y13)</f>
        <v/>
      </c>
      <c r="F91" s="64" t="str">
        <f aca="false">IF(OR(D91="",E91="",E91=0),"",WORKDAY(D91,MAX(0,CEILING(E91,1)-1)))</f>
        <v/>
      </c>
      <c r="G91" s="64" t="str">
        <f aca="false">IF('У3 Заказы'!Z13="","",'У3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'У3 Заказы'!$A$14</f>
        <v/>
      </c>
      <c r="C92" s="10" t="str">
        <f aca="false">IF($B92="","",'У3 Заказы'!$C$2)</f>
        <v/>
      </c>
      <c r="D92" s="64" t="str">
        <f aca="false">IF('У3 Заказы'!C14="","",'У3 Заказы'!C14)</f>
        <v/>
      </c>
      <c r="E92" s="65" t="str">
        <f aca="false">IF('У3 Заказы'!D14="","",'У3 Заказы'!D14)</f>
        <v/>
      </c>
      <c r="F92" s="64" t="str">
        <f aca="false">IF(OR(D92="",E92="",E92=0),"",WORKDAY(D92,MAX(0,CEILING(E92,1)-1)))</f>
        <v/>
      </c>
      <c r="G92" s="64" t="str">
        <f aca="false">IF('У3 Заказы'!E14="","",'У3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'У3 Заказы'!$A$14</f>
        <v/>
      </c>
      <c r="C93" s="10" t="str">
        <f aca="false">IF($B93="","",'У3 Заказы'!$F$2)</f>
        <v/>
      </c>
      <c r="D93" s="64" t="str">
        <f aca="false">IF('У3 Заказы'!F14="","",'У3 Заказы'!F14)</f>
        <v/>
      </c>
      <c r="E93" s="65" t="str">
        <f aca="false">IF('У3 Заказы'!G14="","",'У3 Заказы'!G14)</f>
        <v/>
      </c>
      <c r="F93" s="64" t="str">
        <f aca="false">IF(OR(D93="",E93="",E93=0),"",WORKDAY(D93,MAX(0,CEILING(E93,1)-1)))</f>
        <v/>
      </c>
      <c r="G93" s="64" t="str">
        <f aca="false">IF('У3 Заказы'!H14="","",'У3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'У3 Заказы'!$A$14</f>
        <v/>
      </c>
      <c r="C94" s="10" t="str">
        <f aca="false">IF($B94="","",'У3 Заказы'!$I$2)</f>
        <v/>
      </c>
      <c r="D94" s="64" t="str">
        <f aca="false">IF('У3 Заказы'!I14="","",'У3 Заказы'!I14)</f>
        <v/>
      </c>
      <c r="E94" s="65" t="str">
        <f aca="false">IF('У3 Заказы'!J14="","",'У3 Заказы'!J14)</f>
        <v/>
      </c>
      <c r="F94" s="64" t="str">
        <f aca="false">IF(OR(D94="",E94="",E94=0),"",WORKDAY(D94,MAX(0,CEILING(E94,1)-1)))</f>
        <v/>
      </c>
      <c r="G94" s="64" t="str">
        <f aca="false">IF('У3 Заказы'!K14="","",'У3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'У3 Заказы'!$A$14</f>
        <v/>
      </c>
      <c r="C95" s="10" t="str">
        <f aca="false">IF($B95="","",'У3 Заказы'!$L$2)</f>
        <v/>
      </c>
      <c r="D95" s="64" t="str">
        <f aca="false">IF('У3 Заказы'!L14="","",'У3 Заказы'!L14)</f>
        <v/>
      </c>
      <c r="E95" s="65" t="str">
        <f aca="false">IF('У3 Заказы'!M14="","",'У3 Заказы'!M14)</f>
        <v/>
      </c>
      <c r="F95" s="64" t="str">
        <f aca="false">IF(OR(D95="",E95="",E95=0),"",WORKDAY(D95,MAX(0,CEILING(E95,1)-1)))</f>
        <v/>
      </c>
      <c r="G95" s="64" t="str">
        <f aca="false">IF('У3 Заказы'!N14="","",'У3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'У3 Заказы'!$A$14</f>
        <v/>
      </c>
      <c r="C96" s="10" t="str">
        <f aca="false">IF($B96="","",'У3 Заказы'!$O$2)</f>
        <v/>
      </c>
      <c r="D96" s="64" t="str">
        <f aca="false">IF('У3 Заказы'!O14="","",'У3 Заказы'!O14)</f>
        <v/>
      </c>
      <c r="E96" s="65" t="str">
        <f aca="false">IF('У3 Заказы'!P14="","",'У3 Заказы'!P14)</f>
        <v/>
      </c>
      <c r="F96" s="64" t="str">
        <f aca="false">IF(OR(D96="",E96="",E96=0),"",WORKDAY(D96,MAX(0,CEILING(E96,1)-1)))</f>
        <v/>
      </c>
      <c r="G96" s="64" t="str">
        <f aca="false">IF('У3 Заказы'!Q14="","",'У3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'У3 Заказы'!$A$14</f>
        <v/>
      </c>
      <c r="C97" s="10" t="str">
        <f aca="false">IF($B97="","",'У3 Заказы'!$R$2)</f>
        <v/>
      </c>
      <c r="D97" s="64" t="str">
        <f aca="false">IF('У3 Заказы'!R14="","",'У3 Заказы'!R14)</f>
        <v/>
      </c>
      <c r="E97" s="65" t="str">
        <f aca="false">IF('У3 Заказы'!S14="","",'У3 Заказы'!S14)</f>
        <v/>
      </c>
      <c r="F97" s="64" t="str">
        <f aca="false">IF(OR(D97="",E97="",E97=0),"",WORKDAY(D97,MAX(0,CEILING(E97,1)-1)))</f>
        <v/>
      </c>
      <c r="G97" s="64" t="str">
        <f aca="false">IF('У3 Заказы'!T14="","",'У3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'У3 Заказы'!$A$14</f>
        <v/>
      </c>
      <c r="C98" s="10" t="str">
        <f aca="false">IF($B98="","",'У3 Заказы'!$U$2)</f>
        <v/>
      </c>
      <c r="D98" s="64" t="str">
        <f aca="false">IF('У3 Заказы'!U14="","",'У3 Заказы'!U14)</f>
        <v/>
      </c>
      <c r="E98" s="65" t="str">
        <f aca="false">IF('У3 Заказы'!V14="","",'У3 Заказы'!V14)</f>
        <v/>
      </c>
      <c r="F98" s="64" t="str">
        <f aca="false">IF(OR(D98="",E98="",E98=0),"",WORKDAY(D98,MAX(0,CEILING(E98,1)-1)))</f>
        <v/>
      </c>
      <c r="G98" s="64" t="str">
        <f aca="false">IF('У3 Заказы'!W14="","",'У3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'У3 Заказы'!$A$14</f>
        <v/>
      </c>
      <c r="C99" s="10" t="str">
        <f aca="false">IF($B99="","",'У3 Заказы'!$X$2)</f>
        <v/>
      </c>
      <c r="D99" s="64" t="str">
        <f aca="false">IF('У3 Заказы'!X14="","",'У3 Заказы'!X14)</f>
        <v/>
      </c>
      <c r="E99" s="65" t="str">
        <f aca="false">IF('У3 Заказы'!Y14="","",'У3 Заказы'!Y14)</f>
        <v/>
      </c>
      <c r="F99" s="64" t="str">
        <f aca="false">IF(OR(D99="",E99="",E99=0),"",WORKDAY(D99,MAX(0,CEILING(E99,1)-1)))</f>
        <v/>
      </c>
      <c r="G99" s="64" t="str">
        <f aca="false">IF('У3 Заказы'!Z14="","",'У3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'У3 Заказы'!$A$15</f>
        <v/>
      </c>
      <c r="C100" s="10" t="str">
        <f aca="false">IF($B100="","",'У3 Заказы'!$C$2)</f>
        <v/>
      </c>
      <c r="D100" s="64" t="str">
        <f aca="false">IF('У3 Заказы'!C15="","",'У3 Заказы'!C15)</f>
        <v/>
      </c>
      <c r="E100" s="65" t="str">
        <f aca="false">IF('У3 Заказы'!D15="","",'У3 Заказы'!D15)</f>
        <v/>
      </c>
      <c r="F100" s="64" t="str">
        <f aca="false">IF(OR(D100="",E100="",E100=0),"",WORKDAY(D100,MAX(0,CEILING(E100,1)-1)))</f>
        <v/>
      </c>
      <c r="G100" s="64" t="str">
        <f aca="false">IF('У3 Заказы'!E15="","",'У3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'У3 Заказы'!$A$15</f>
        <v/>
      </c>
      <c r="C101" s="10" t="str">
        <f aca="false">IF($B101="","",'У3 Заказы'!$F$2)</f>
        <v/>
      </c>
      <c r="D101" s="64" t="str">
        <f aca="false">IF('У3 Заказы'!F15="","",'У3 Заказы'!F15)</f>
        <v/>
      </c>
      <c r="E101" s="65" t="str">
        <f aca="false">IF('У3 Заказы'!G15="","",'У3 Заказы'!G15)</f>
        <v/>
      </c>
      <c r="F101" s="64" t="str">
        <f aca="false">IF(OR(D101="",E101="",E101=0),"",WORKDAY(D101,MAX(0,CEILING(E101,1)-1)))</f>
        <v/>
      </c>
      <c r="G101" s="64" t="str">
        <f aca="false">IF('У3 Заказы'!H15="","",'У3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'У3 Заказы'!$A$15</f>
        <v/>
      </c>
      <c r="C102" s="10" t="str">
        <f aca="false">IF($B102="","",'У3 Заказы'!$I$2)</f>
        <v/>
      </c>
      <c r="D102" s="64" t="str">
        <f aca="false">IF('У3 Заказы'!I15="","",'У3 Заказы'!I15)</f>
        <v/>
      </c>
      <c r="E102" s="65" t="str">
        <f aca="false">IF('У3 Заказы'!J15="","",'У3 Заказы'!J15)</f>
        <v/>
      </c>
      <c r="F102" s="64" t="str">
        <f aca="false">IF(OR(D102="",E102="",E102=0),"",WORKDAY(D102,MAX(0,CEILING(E102,1)-1)))</f>
        <v/>
      </c>
      <c r="G102" s="64" t="str">
        <f aca="false">IF('У3 Заказы'!K15="","",'У3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'У3 Заказы'!$A$15</f>
        <v/>
      </c>
      <c r="C103" s="10" t="str">
        <f aca="false">IF($B103="","",'У3 Заказы'!$L$2)</f>
        <v/>
      </c>
      <c r="D103" s="64" t="str">
        <f aca="false">IF('У3 Заказы'!L15="","",'У3 Заказы'!L15)</f>
        <v/>
      </c>
      <c r="E103" s="65" t="str">
        <f aca="false">IF('У3 Заказы'!M15="","",'У3 Заказы'!M15)</f>
        <v/>
      </c>
      <c r="F103" s="64" t="str">
        <f aca="false">IF(OR(D103="",E103="",E103=0),"",WORKDAY(D103,MAX(0,CEILING(E103,1)-1)))</f>
        <v/>
      </c>
      <c r="G103" s="64" t="str">
        <f aca="false">IF('У3 Заказы'!N15="","",'У3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'У3 Заказы'!$A$15</f>
        <v/>
      </c>
      <c r="C104" s="10" t="str">
        <f aca="false">IF($B104="","",'У3 Заказы'!$O$2)</f>
        <v/>
      </c>
      <c r="D104" s="64" t="str">
        <f aca="false">IF('У3 Заказы'!O15="","",'У3 Заказы'!O15)</f>
        <v/>
      </c>
      <c r="E104" s="65" t="str">
        <f aca="false">IF('У3 Заказы'!P15="","",'У3 Заказы'!P15)</f>
        <v/>
      </c>
      <c r="F104" s="64" t="str">
        <f aca="false">IF(OR(D104="",E104="",E104=0),"",WORKDAY(D104,MAX(0,CEILING(E104,1)-1)))</f>
        <v/>
      </c>
      <c r="G104" s="64" t="str">
        <f aca="false">IF('У3 Заказы'!Q15="","",'У3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'У3 Заказы'!$A$15</f>
        <v/>
      </c>
      <c r="C105" s="10" t="str">
        <f aca="false">IF($B105="","",'У3 Заказы'!$R$2)</f>
        <v/>
      </c>
      <c r="D105" s="64" t="str">
        <f aca="false">IF('У3 Заказы'!R15="","",'У3 Заказы'!R15)</f>
        <v/>
      </c>
      <c r="E105" s="65" t="str">
        <f aca="false">IF('У3 Заказы'!S15="","",'У3 Заказы'!S15)</f>
        <v/>
      </c>
      <c r="F105" s="64" t="str">
        <f aca="false">IF(OR(D105="",E105="",E105=0),"",WORKDAY(D105,MAX(0,CEILING(E105,1)-1)))</f>
        <v/>
      </c>
      <c r="G105" s="64" t="str">
        <f aca="false">IF('У3 Заказы'!T15="","",'У3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'У3 Заказы'!$A$15</f>
        <v/>
      </c>
      <c r="C106" s="10" t="str">
        <f aca="false">IF($B106="","",'У3 Заказы'!$U$2)</f>
        <v/>
      </c>
      <c r="D106" s="64" t="str">
        <f aca="false">IF('У3 Заказы'!U15="","",'У3 Заказы'!U15)</f>
        <v/>
      </c>
      <c r="E106" s="65" t="str">
        <f aca="false">IF('У3 Заказы'!V15="","",'У3 Заказы'!V15)</f>
        <v/>
      </c>
      <c r="F106" s="64" t="str">
        <f aca="false">IF(OR(D106="",E106="",E106=0),"",WORKDAY(D106,MAX(0,CEILING(E106,1)-1)))</f>
        <v/>
      </c>
      <c r="G106" s="64" t="str">
        <f aca="false">IF('У3 Заказы'!W15="","",'У3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'У3 Заказы'!$A$15</f>
        <v/>
      </c>
      <c r="C107" s="10" t="str">
        <f aca="false">IF($B107="","",'У3 Заказы'!$X$2)</f>
        <v/>
      </c>
      <c r="D107" s="64" t="str">
        <f aca="false">IF('У3 Заказы'!X15="","",'У3 Заказы'!X15)</f>
        <v/>
      </c>
      <c r="E107" s="65" t="str">
        <f aca="false">IF('У3 Заказы'!Y15="","",'У3 Заказы'!Y15)</f>
        <v/>
      </c>
      <c r="F107" s="64" t="str">
        <f aca="false">IF(OR(D107="",E107="",E107=0),"",WORKDAY(D107,MAX(0,CEILING(E107,1)-1)))</f>
        <v/>
      </c>
      <c r="G107" s="64" t="str">
        <f aca="false">IF('У3 Заказы'!Z15="","",'У3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'У3 Заказы'!$A$16</f>
        <v/>
      </c>
      <c r="C108" s="10" t="str">
        <f aca="false">IF($B108="","",'У3 Заказы'!$C$2)</f>
        <v/>
      </c>
      <c r="D108" s="64" t="str">
        <f aca="false">IF('У3 Заказы'!C16="","",'У3 Заказы'!C16)</f>
        <v/>
      </c>
      <c r="E108" s="65" t="str">
        <f aca="false">IF('У3 Заказы'!D16="","",'У3 Заказы'!D16)</f>
        <v/>
      </c>
      <c r="F108" s="64" t="str">
        <f aca="false">IF(OR(D108="",E108="",E108=0),"",WORKDAY(D108,MAX(0,CEILING(E108,1)-1)))</f>
        <v/>
      </c>
      <c r="G108" s="64" t="str">
        <f aca="false">IF('У3 Заказы'!E16="","",'У3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'У3 Заказы'!$A$16</f>
        <v/>
      </c>
      <c r="C109" s="10" t="str">
        <f aca="false">IF($B109="","",'У3 Заказы'!$F$2)</f>
        <v/>
      </c>
      <c r="D109" s="64" t="str">
        <f aca="false">IF('У3 Заказы'!F16="","",'У3 Заказы'!F16)</f>
        <v/>
      </c>
      <c r="E109" s="65" t="str">
        <f aca="false">IF('У3 Заказы'!G16="","",'У3 Заказы'!G16)</f>
        <v/>
      </c>
      <c r="F109" s="64" t="str">
        <f aca="false">IF(OR(D109="",E109="",E109=0),"",WORKDAY(D109,MAX(0,CEILING(E109,1)-1)))</f>
        <v/>
      </c>
      <c r="G109" s="64" t="str">
        <f aca="false">IF('У3 Заказы'!H16="","",'У3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'У3 Заказы'!$A$16</f>
        <v/>
      </c>
      <c r="C110" s="10" t="str">
        <f aca="false">IF($B110="","",'У3 Заказы'!$I$2)</f>
        <v/>
      </c>
      <c r="D110" s="64" t="str">
        <f aca="false">IF('У3 Заказы'!I16="","",'У3 Заказы'!I16)</f>
        <v/>
      </c>
      <c r="E110" s="65" t="str">
        <f aca="false">IF('У3 Заказы'!J16="","",'У3 Заказы'!J16)</f>
        <v/>
      </c>
      <c r="F110" s="64" t="str">
        <f aca="false">IF(OR(D110="",E110="",E110=0),"",WORKDAY(D110,MAX(0,CEILING(E110,1)-1)))</f>
        <v/>
      </c>
      <c r="G110" s="64" t="str">
        <f aca="false">IF('У3 Заказы'!K16="","",'У3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'У3 Заказы'!$A$16</f>
        <v/>
      </c>
      <c r="C111" s="10" t="str">
        <f aca="false">IF($B111="","",'У3 Заказы'!$L$2)</f>
        <v/>
      </c>
      <c r="D111" s="64" t="str">
        <f aca="false">IF('У3 Заказы'!L16="","",'У3 Заказы'!L16)</f>
        <v/>
      </c>
      <c r="E111" s="65" t="str">
        <f aca="false">IF('У3 Заказы'!M16="","",'У3 Заказы'!M16)</f>
        <v/>
      </c>
      <c r="F111" s="64" t="str">
        <f aca="false">IF(OR(D111="",E111="",E111=0),"",WORKDAY(D111,MAX(0,CEILING(E111,1)-1)))</f>
        <v/>
      </c>
      <c r="G111" s="64" t="str">
        <f aca="false">IF('У3 Заказы'!N16="","",'У3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'У3 Заказы'!$A$16</f>
        <v/>
      </c>
      <c r="C112" s="10" t="str">
        <f aca="false">IF($B112="","",'У3 Заказы'!$O$2)</f>
        <v/>
      </c>
      <c r="D112" s="64" t="str">
        <f aca="false">IF('У3 Заказы'!O16="","",'У3 Заказы'!O16)</f>
        <v/>
      </c>
      <c r="E112" s="65" t="str">
        <f aca="false">IF('У3 Заказы'!P16="","",'У3 Заказы'!P16)</f>
        <v/>
      </c>
      <c r="F112" s="64" t="str">
        <f aca="false">IF(OR(D112="",E112="",E112=0),"",WORKDAY(D112,MAX(0,CEILING(E112,1)-1)))</f>
        <v/>
      </c>
      <c r="G112" s="64" t="str">
        <f aca="false">IF('У3 Заказы'!Q16="","",'У3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'У3 Заказы'!$A$16</f>
        <v/>
      </c>
      <c r="C113" s="10" t="str">
        <f aca="false">IF($B113="","",'У3 Заказы'!$R$2)</f>
        <v/>
      </c>
      <c r="D113" s="64" t="str">
        <f aca="false">IF('У3 Заказы'!R16="","",'У3 Заказы'!R16)</f>
        <v/>
      </c>
      <c r="E113" s="65" t="str">
        <f aca="false">IF('У3 Заказы'!S16="","",'У3 Заказы'!S16)</f>
        <v/>
      </c>
      <c r="F113" s="64" t="str">
        <f aca="false">IF(OR(D113="",E113="",E113=0),"",WORKDAY(D113,MAX(0,CEILING(E113,1)-1)))</f>
        <v/>
      </c>
      <c r="G113" s="64" t="str">
        <f aca="false">IF('У3 Заказы'!T16="","",'У3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'У3 Заказы'!$A$16</f>
        <v/>
      </c>
      <c r="C114" s="10" t="str">
        <f aca="false">IF($B114="","",'У3 Заказы'!$U$2)</f>
        <v/>
      </c>
      <c r="D114" s="64" t="str">
        <f aca="false">IF('У3 Заказы'!U16="","",'У3 Заказы'!U16)</f>
        <v/>
      </c>
      <c r="E114" s="65" t="str">
        <f aca="false">IF('У3 Заказы'!V16="","",'У3 Заказы'!V16)</f>
        <v/>
      </c>
      <c r="F114" s="64" t="str">
        <f aca="false">IF(OR(D114="",E114="",E114=0),"",WORKDAY(D114,MAX(0,CEILING(E114,1)-1)))</f>
        <v/>
      </c>
      <c r="G114" s="64" t="str">
        <f aca="false">IF('У3 Заказы'!W16="","",'У3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'У3 Заказы'!$A$16</f>
        <v/>
      </c>
      <c r="C115" s="10" t="str">
        <f aca="false">IF($B115="","",'У3 Заказы'!$X$2)</f>
        <v/>
      </c>
      <c r="D115" s="64" t="str">
        <f aca="false">IF('У3 Заказы'!X16="","",'У3 Заказы'!X16)</f>
        <v/>
      </c>
      <c r="E115" s="65" t="str">
        <f aca="false">IF('У3 Заказы'!Y16="","",'У3 Заказы'!Y16)</f>
        <v/>
      </c>
      <c r="F115" s="64" t="str">
        <f aca="false">IF(OR(D115="",E115="",E115=0),"",WORKDAY(D115,MAX(0,CEILING(E115,1)-1)))</f>
        <v/>
      </c>
      <c r="G115" s="64" t="str">
        <f aca="false">IF('У3 Заказы'!Z16="","",'У3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'У3 Заказы'!$A$17</f>
        <v/>
      </c>
      <c r="C116" s="10" t="str">
        <f aca="false">IF($B116="","",'У3 Заказы'!$C$2)</f>
        <v/>
      </c>
      <c r="D116" s="64" t="str">
        <f aca="false">IF('У3 Заказы'!C17="","",'У3 Заказы'!C17)</f>
        <v/>
      </c>
      <c r="E116" s="65" t="str">
        <f aca="false">IF('У3 Заказы'!D17="","",'У3 Заказы'!D17)</f>
        <v/>
      </c>
      <c r="F116" s="64" t="str">
        <f aca="false">IF(OR(D116="",E116="",E116=0),"",WORKDAY(D116,MAX(0,CEILING(E116,1)-1)))</f>
        <v/>
      </c>
      <c r="G116" s="64" t="str">
        <f aca="false">IF('У3 Заказы'!E17="","",'У3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'У3 Заказы'!$A$17</f>
        <v/>
      </c>
      <c r="C117" s="10" t="str">
        <f aca="false">IF($B117="","",'У3 Заказы'!$F$2)</f>
        <v/>
      </c>
      <c r="D117" s="64" t="str">
        <f aca="false">IF('У3 Заказы'!F17="","",'У3 Заказы'!F17)</f>
        <v/>
      </c>
      <c r="E117" s="65" t="str">
        <f aca="false">IF('У3 Заказы'!G17="","",'У3 Заказы'!G17)</f>
        <v/>
      </c>
      <c r="F117" s="64" t="str">
        <f aca="false">IF(OR(D117="",E117="",E117=0),"",WORKDAY(D117,MAX(0,CEILING(E117,1)-1)))</f>
        <v/>
      </c>
      <c r="G117" s="64" t="str">
        <f aca="false">IF('У3 Заказы'!H17="","",'У3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'У3 Заказы'!$A$17</f>
        <v/>
      </c>
      <c r="C118" s="10" t="str">
        <f aca="false">IF($B118="","",'У3 Заказы'!$I$2)</f>
        <v/>
      </c>
      <c r="D118" s="64" t="str">
        <f aca="false">IF('У3 Заказы'!I17="","",'У3 Заказы'!I17)</f>
        <v/>
      </c>
      <c r="E118" s="65" t="str">
        <f aca="false">IF('У3 Заказы'!J17="","",'У3 Заказы'!J17)</f>
        <v/>
      </c>
      <c r="F118" s="64" t="str">
        <f aca="false">IF(OR(D118="",E118="",E118=0),"",WORKDAY(D118,MAX(0,CEILING(E118,1)-1)))</f>
        <v/>
      </c>
      <c r="G118" s="64" t="str">
        <f aca="false">IF('У3 Заказы'!K17="","",'У3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'У3 Заказы'!$A$17</f>
        <v/>
      </c>
      <c r="C119" s="10" t="str">
        <f aca="false">IF($B119="","",'У3 Заказы'!$L$2)</f>
        <v/>
      </c>
      <c r="D119" s="64" t="str">
        <f aca="false">IF('У3 Заказы'!L17="","",'У3 Заказы'!L17)</f>
        <v/>
      </c>
      <c r="E119" s="65" t="str">
        <f aca="false">IF('У3 Заказы'!M17="","",'У3 Заказы'!M17)</f>
        <v/>
      </c>
      <c r="F119" s="64" t="str">
        <f aca="false">IF(OR(D119="",E119="",E119=0),"",WORKDAY(D119,MAX(0,CEILING(E119,1)-1)))</f>
        <v/>
      </c>
      <c r="G119" s="64" t="str">
        <f aca="false">IF('У3 Заказы'!N17="","",'У3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'У3 Заказы'!$A$17</f>
        <v/>
      </c>
      <c r="C120" s="10" t="str">
        <f aca="false">IF($B120="","",'У3 Заказы'!$O$2)</f>
        <v/>
      </c>
      <c r="D120" s="64" t="str">
        <f aca="false">IF('У3 Заказы'!O17="","",'У3 Заказы'!O17)</f>
        <v/>
      </c>
      <c r="E120" s="65" t="str">
        <f aca="false">IF('У3 Заказы'!P17="","",'У3 Заказы'!P17)</f>
        <v/>
      </c>
      <c r="F120" s="64" t="str">
        <f aca="false">IF(OR(D120="",E120="",E120=0),"",WORKDAY(D120,MAX(0,CEILING(E120,1)-1)))</f>
        <v/>
      </c>
      <c r="G120" s="64" t="str">
        <f aca="false">IF('У3 Заказы'!Q17="","",'У3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'У3 Заказы'!$A$17</f>
        <v/>
      </c>
      <c r="C121" s="10" t="str">
        <f aca="false">IF($B121="","",'У3 Заказы'!$R$2)</f>
        <v/>
      </c>
      <c r="D121" s="64" t="str">
        <f aca="false">IF('У3 Заказы'!R17="","",'У3 Заказы'!R17)</f>
        <v/>
      </c>
      <c r="E121" s="65" t="str">
        <f aca="false">IF('У3 Заказы'!S17="","",'У3 Заказы'!S17)</f>
        <v/>
      </c>
      <c r="F121" s="64" t="str">
        <f aca="false">IF(OR(D121="",E121="",E121=0),"",WORKDAY(D121,MAX(0,CEILING(E121,1)-1)))</f>
        <v/>
      </c>
      <c r="G121" s="64" t="str">
        <f aca="false">IF('У3 Заказы'!T17="","",'У3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'У3 Заказы'!$A$17</f>
        <v/>
      </c>
      <c r="C122" s="10" t="str">
        <f aca="false">IF($B122="","",'У3 Заказы'!$U$2)</f>
        <v/>
      </c>
      <c r="D122" s="64" t="str">
        <f aca="false">IF('У3 Заказы'!U17="","",'У3 Заказы'!U17)</f>
        <v/>
      </c>
      <c r="E122" s="65" t="str">
        <f aca="false">IF('У3 Заказы'!V17="","",'У3 Заказы'!V17)</f>
        <v/>
      </c>
      <c r="F122" s="64" t="str">
        <f aca="false">IF(OR(D122="",E122="",E122=0),"",WORKDAY(D122,MAX(0,CEILING(E122,1)-1)))</f>
        <v/>
      </c>
      <c r="G122" s="64" t="str">
        <f aca="false">IF('У3 Заказы'!W17="","",'У3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'У3 Заказы'!$A$17</f>
        <v/>
      </c>
      <c r="C123" s="10" t="str">
        <f aca="false">IF($B123="","",'У3 Заказы'!$X$2)</f>
        <v/>
      </c>
      <c r="D123" s="64" t="str">
        <f aca="false">IF('У3 Заказы'!X17="","",'У3 Заказы'!X17)</f>
        <v/>
      </c>
      <c r="E123" s="65" t="str">
        <f aca="false">IF('У3 Заказы'!Y17="","",'У3 Заказы'!Y17)</f>
        <v/>
      </c>
      <c r="F123" s="64" t="str">
        <f aca="false">IF(OR(D123="",E123="",E123=0),"",WORKDAY(D123,MAX(0,CEILING(E123,1)-1)))</f>
        <v/>
      </c>
      <c r="G123" s="64" t="str">
        <f aca="false">IF('У3 Заказы'!Z17="","",'У3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'У3 Заказы'!$A$18</f>
        <v/>
      </c>
      <c r="C124" s="10" t="str">
        <f aca="false">IF($B124="","",'У3 Заказы'!$C$2)</f>
        <v/>
      </c>
      <c r="D124" s="64" t="str">
        <f aca="false">IF('У3 Заказы'!C18="","",'У3 Заказы'!C18)</f>
        <v/>
      </c>
      <c r="E124" s="65" t="str">
        <f aca="false">IF('У3 Заказы'!D18="","",'У3 Заказы'!D18)</f>
        <v/>
      </c>
      <c r="F124" s="64" t="str">
        <f aca="false">IF(OR(D124="",E124="",E124=0),"",WORKDAY(D124,MAX(0,CEILING(E124,1)-1)))</f>
        <v/>
      </c>
      <c r="G124" s="64" t="str">
        <f aca="false">IF('У3 Заказы'!E18="","",'У3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'У3 Заказы'!$A$18</f>
        <v/>
      </c>
      <c r="C125" s="10" t="str">
        <f aca="false">IF($B125="","",'У3 Заказы'!$F$2)</f>
        <v/>
      </c>
      <c r="D125" s="64" t="str">
        <f aca="false">IF('У3 Заказы'!F18="","",'У3 Заказы'!F18)</f>
        <v/>
      </c>
      <c r="E125" s="65" t="str">
        <f aca="false">IF('У3 Заказы'!G18="","",'У3 Заказы'!G18)</f>
        <v/>
      </c>
      <c r="F125" s="64" t="str">
        <f aca="false">IF(OR(D125="",E125="",E125=0),"",WORKDAY(D125,MAX(0,CEILING(E125,1)-1)))</f>
        <v/>
      </c>
      <c r="G125" s="64" t="str">
        <f aca="false">IF('У3 Заказы'!H18="","",'У3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'У3 Заказы'!$A$18</f>
        <v/>
      </c>
      <c r="C126" s="10" t="str">
        <f aca="false">IF($B126="","",'У3 Заказы'!$I$2)</f>
        <v/>
      </c>
      <c r="D126" s="64" t="str">
        <f aca="false">IF('У3 Заказы'!I18="","",'У3 Заказы'!I18)</f>
        <v/>
      </c>
      <c r="E126" s="65" t="str">
        <f aca="false">IF('У3 Заказы'!J18="","",'У3 Заказы'!J18)</f>
        <v/>
      </c>
      <c r="F126" s="64" t="str">
        <f aca="false">IF(OR(D126="",E126="",E126=0),"",WORKDAY(D126,MAX(0,CEILING(E126,1)-1)))</f>
        <v/>
      </c>
      <c r="G126" s="64" t="str">
        <f aca="false">IF('У3 Заказы'!K18="","",'У3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'У3 Заказы'!$A$18</f>
        <v/>
      </c>
      <c r="C127" s="10" t="str">
        <f aca="false">IF($B127="","",'У3 Заказы'!$L$2)</f>
        <v/>
      </c>
      <c r="D127" s="64" t="str">
        <f aca="false">IF('У3 Заказы'!L18="","",'У3 Заказы'!L18)</f>
        <v/>
      </c>
      <c r="E127" s="65" t="str">
        <f aca="false">IF('У3 Заказы'!M18="","",'У3 Заказы'!M18)</f>
        <v/>
      </c>
      <c r="F127" s="64" t="str">
        <f aca="false">IF(OR(D127="",E127="",E127=0),"",WORKDAY(D127,MAX(0,CEILING(E127,1)-1)))</f>
        <v/>
      </c>
      <c r="G127" s="64" t="str">
        <f aca="false">IF('У3 Заказы'!N18="","",'У3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'У3 Заказы'!$A$18</f>
        <v/>
      </c>
      <c r="C128" s="10" t="str">
        <f aca="false">IF($B128="","",'У3 Заказы'!$O$2)</f>
        <v/>
      </c>
      <c r="D128" s="64" t="str">
        <f aca="false">IF('У3 Заказы'!O18="","",'У3 Заказы'!O18)</f>
        <v/>
      </c>
      <c r="E128" s="65" t="str">
        <f aca="false">IF('У3 Заказы'!P18="","",'У3 Заказы'!P18)</f>
        <v/>
      </c>
      <c r="F128" s="64" t="str">
        <f aca="false">IF(OR(D128="",E128="",E128=0),"",WORKDAY(D128,MAX(0,CEILING(E128,1)-1)))</f>
        <v/>
      </c>
      <c r="G128" s="64" t="str">
        <f aca="false">IF('У3 Заказы'!Q18="","",'У3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'У3 Заказы'!$A$18</f>
        <v/>
      </c>
      <c r="C129" s="10" t="str">
        <f aca="false">IF($B129="","",'У3 Заказы'!$R$2)</f>
        <v/>
      </c>
      <c r="D129" s="64" t="str">
        <f aca="false">IF('У3 Заказы'!R18="","",'У3 Заказы'!R18)</f>
        <v/>
      </c>
      <c r="E129" s="65" t="str">
        <f aca="false">IF('У3 Заказы'!S18="","",'У3 Заказы'!S18)</f>
        <v/>
      </c>
      <c r="F129" s="64" t="str">
        <f aca="false">IF(OR(D129="",E129="",E129=0),"",WORKDAY(D129,MAX(0,CEILING(E129,1)-1)))</f>
        <v/>
      </c>
      <c r="G129" s="64" t="str">
        <f aca="false">IF('У3 Заказы'!T18="","",'У3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'У3 Заказы'!$A$18</f>
        <v/>
      </c>
      <c r="C130" s="10" t="str">
        <f aca="false">IF($B130="","",'У3 Заказы'!$U$2)</f>
        <v/>
      </c>
      <c r="D130" s="64" t="str">
        <f aca="false">IF('У3 Заказы'!U18="","",'У3 Заказы'!U18)</f>
        <v/>
      </c>
      <c r="E130" s="65" t="str">
        <f aca="false">IF('У3 Заказы'!V18="","",'У3 Заказы'!V18)</f>
        <v/>
      </c>
      <c r="F130" s="64" t="str">
        <f aca="false">IF(OR(D130="",E130="",E130=0),"",WORKDAY(D130,MAX(0,CEILING(E130,1)-1)))</f>
        <v/>
      </c>
      <c r="G130" s="64" t="str">
        <f aca="false">IF('У3 Заказы'!W18="","",'У3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'У3 Заказы'!$A$18</f>
        <v/>
      </c>
      <c r="C131" s="10" t="str">
        <f aca="false">IF($B131="","",'У3 Заказы'!$X$2)</f>
        <v/>
      </c>
      <c r="D131" s="64" t="str">
        <f aca="false">IF('У3 Заказы'!X18="","",'У3 Заказы'!X18)</f>
        <v/>
      </c>
      <c r="E131" s="65" t="str">
        <f aca="false">IF('У3 Заказы'!Y18="","",'У3 Заказы'!Y18)</f>
        <v/>
      </c>
      <c r="F131" s="64" t="str">
        <f aca="false">IF(OR(D131="",E131="",E131=0),"",WORKDAY(D131,MAX(0,CEILING(E131,1)-1)))</f>
        <v/>
      </c>
      <c r="G131" s="64" t="str">
        <f aca="false">IF('У3 Заказы'!Z18="","",'У3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'У3 Заказы'!$A$19</f>
        <v/>
      </c>
      <c r="C132" s="10" t="str">
        <f aca="false">IF($B132="","",'У3 Заказы'!$C$2)</f>
        <v/>
      </c>
      <c r="D132" s="64" t="str">
        <f aca="false">IF('У3 Заказы'!C19="","",'У3 Заказы'!C19)</f>
        <v/>
      </c>
      <c r="E132" s="65" t="str">
        <f aca="false">IF('У3 Заказы'!D19="","",'У3 Заказы'!D19)</f>
        <v/>
      </c>
      <c r="F132" s="64" t="str">
        <f aca="false">IF(OR(D132="",E132="",E132=0),"",WORKDAY(D132,MAX(0,CEILING(E132,1)-1)))</f>
        <v/>
      </c>
      <c r="G132" s="64" t="str">
        <f aca="false">IF('У3 Заказы'!E19="","",'У3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'У3 Заказы'!$A$19</f>
        <v/>
      </c>
      <c r="C133" s="10" t="str">
        <f aca="false">IF($B133="","",'У3 Заказы'!$F$2)</f>
        <v/>
      </c>
      <c r="D133" s="64" t="str">
        <f aca="false">IF('У3 Заказы'!F19="","",'У3 Заказы'!F19)</f>
        <v/>
      </c>
      <c r="E133" s="65" t="str">
        <f aca="false">IF('У3 Заказы'!G19="","",'У3 Заказы'!G19)</f>
        <v/>
      </c>
      <c r="F133" s="64" t="str">
        <f aca="false">IF(OR(D133="",E133="",E133=0),"",WORKDAY(D133,MAX(0,CEILING(E133,1)-1)))</f>
        <v/>
      </c>
      <c r="G133" s="64" t="str">
        <f aca="false">IF('У3 Заказы'!H19="","",'У3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'У3 Заказы'!$A$19</f>
        <v/>
      </c>
      <c r="C134" s="10" t="str">
        <f aca="false">IF($B134="","",'У3 Заказы'!$I$2)</f>
        <v/>
      </c>
      <c r="D134" s="64" t="str">
        <f aca="false">IF('У3 Заказы'!I19="","",'У3 Заказы'!I19)</f>
        <v/>
      </c>
      <c r="E134" s="65" t="str">
        <f aca="false">IF('У3 Заказы'!J19="","",'У3 Заказы'!J19)</f>
        <v/>
      </c>
      <c r="F134" s="64" t="str">
        <f aca="false">IF(OR(D134="",E134="",E134=0),"",WORKDAY(D134,MAX(0,CEILING(E134,1)-1)))</f>
        <v/>
      </c>
      <c r="G134" s="64" t="str">
        <f aca="false">IF('У3 Заказы'!K19="","",'У3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'У3 Заказы'!$A$19</f>
        <v/>
      </c>
      <c r="C135" s="10" t="str">
        <f aca="false">IF($B135="","",'У3 Заказы'!$L$2)</f>
        <v/>
      </c>
      <c r="D135" s="64" t="str">
        <f aca="false">IF('У3 Заказы'!L19="","",'У3 Заказы'!L19)</f>
        <v/>
      </c>
      <c r="E135" s="65" t="str">
        <f aca="false">IF('У3 Заказы'!M19="","",'У3 Заказы'!M19)</f>
        <v/>
      </c>
      <c r="F135" s="64" t="str">
        <f aca="false">IF(OR(D135="",E135="",E135=0),"",WORKDAY(D135,MAX(0,CEILING(E135,1)-1)))</f>
        <v/>
      </c>
      <c r="G135" s="64" t="str">
        <f aca="false">IF('У3 Заказы'!N19="","",'У3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'У3 Заказы'!$A$19</f>
        <v/>
      </c>
      <c r="C136" s="10" t="str">
        <f aca="false">IF($B136="","",'У3 Заказы'!$O$2)</f>
        <v/>
      </c>
      <c r="D136" s="64" t="str">
        <f aca="false">IF('У3 Заказы'!O19="","",'У3 Заказы'!O19)</f>
        <v/>
      </c>
      <c r="E136" s="65" t="str">
        <f aca="false">IF('У3 Заказы'!P19="","",'У3 Заказы'!P19)</f>
        <v/>
      </c>
      <c r="F136" s="64" t="str">
        <f aca="false">IF(OR(D136="",E136="",E136=0),"",WORKDAY(D136,MAX(0,CEILING(E136,1)-1)))</f>
        <v/>
      </c>
      <c r="G136" s="64" t="str">
        <f aca="false">IF('У3 Заказы'!Q19="","",'У3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'У3 Заказы'!$A$19</f>
        <v/>
      </c>
      <c r="C137" s="10" t="str">
        <f aca="false">IF($B137="","",'У3 Заказы'!$R$2)</f>
        <v/>
      </c>
      <c r="D137" s="64" t="str">
        <f aca="false">IF('У3 Заказы'!R19="","",'У3 Заказы'!R19)</f>
        <v/>
      </c>
      <c r="E137" s="65" t="str">
        <f aca="false">IF('У3 Заказы'!S19="","",'У3 Заказы'!S19)</f>
        <v/>
      </c>
      <c r="F137" s="64" t="str">
        <f aca="false">IF(OR(D137="",E137="",E137=0),"",WORKDAY(D137,MAX(0,CEILING(E137,1)-1)))</f>
        <v/>
      </c>
      <c r="G137" s="64" t="str">
        <f aca="false">IF('У3 Заказы'!T19="","",'У3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'У3 Заказы'!$A$19</f>
        <v/>
      </c>
      <c r="C138" s="10" t="str">
        <f aca="false">IF($B138="","",'У3 Заказы'!$U$2)</f>
        <v/>
      </c>
      <c r="D138" s="64" t="str">
        <f aca="false">IF('У3 Заказы'!U19="","",'У3 Заказы'!U19)</f>
        <v/>
      </c>
      <c r="E138" s="65" t="str">
        <f aca="false">IF('У3 Заказы'!V19="","",'У3 Заказы'!V19)</f>
        <v/>
      </c>
      <c r="F138" s="64" t="str">
        <f aca="false">IF(OR(D138="",E138="",E138=0),"",WORKDAY(D138,MAX(0,CEILING(E138,1)-1)))</f>
        <v/>
      </c>
      <c r="G138" s="64" t="str">
        <f aca="false">IF('У3 Заказы'!W19="","",'У3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'У3 Заказы'!$A$19</f>
        <v/>
      </c>
      <c r="C139" s="10" t="str">
        <f aca="false">IF($B139="","",'У3 Заказы'!$X$2)</f>
        <v/>
      </c>
      <c r="D139" s="64" t="str">
        <f aca="false">IF('У3 Заказы'!X19="","",'У3 Заказы'!X19)</f>
        <v/>
      </c>
      <c r="E139" s="65" t="str">
        <f aca="false">IF('У3 Заказы'!Y19="","",'У3 Заказы'!Y19)</f>
        <v/>
      </c>
      <c r="F139" s="64" t="str">
        <f aca="false">IF(OR(D139="",E139="",E139=0),"",WORKDAY(D139,MAX(0,CEILING(E139,1)-1)))</f>
        <v/>
      </c>
      <c r="G139" s="64" t="str">
        <f aca="false">IF('У3 Заказы'!Z19="","",'У3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'У3 Заказы'!$A$20</f>
        <v/>
      </c>
      <c r="C140" s="10" t="str">
        <f aca="false">IF($B140="","",'У3 Заказы'!$C$2)</f>
        <v/>
      </c>
      <c r="D140" s="64" t="str">
        <f aca="false">IF('У3 Заказы'!C20="","",'У3 Заказы'!C20)</f>
        <v/>
      </c>
      <c r="E140" s="65" t="str">
        <f aca="false">IF('У3 Заказы'!D20="","",'У3 Заказы'!D20)</f>
        <v/>
      </c>
      <c r="F140" s="64" t="str">
        <f aca="false">IF(OR(D140="",E140="",E140=0),"",WORKDAY(D140,MAX(0,CEILING(E140,1)-1)))</f>
        <v/>
      </c>
      <c r="G140" s="64" t="str">
        <f aca="false">IF('У3 Заказы'!E20="","",'У3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'У3 Заказы'!$A$20</f>
        <v/>
      </c>
      <c r="C141" s="10" t="str">
        <f aca="false">IF($B141="","",'У3 Заказы'!$F$2)</f>
        <v/>
      </c>
      <c r="D141" s="64" t="str">
        <f aca="false">IF('У3 Заказы'!F20="","",'У3 Заказы'!F20)</f>
        <v/>
      </c>
      <c r="E141" s="65" t="str">
        <f aca="false">IF('У3 Заказы'!G20="","",'У3 Заказы'!G20)</f>
        <v/>
      </c>
      <c r="F141" s="64" t="str">
        <f aca="false">IF(OR(D141="",E141="",E141=0),"",WORKDAY(D141,MAX(0,CEILING(E141,1)-1)))</f>
        <v/>
      </c>
      <c r="G141" s="64" t="str">
        <f aca="false">IF('У3 Заказы'!H20="","",'У3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'У3 Заказы'!$A$20</f>
        <v/>
      </c>
      <c r="C142" s="10" t="str">
        <f aca="false">IF($B142="","",'У3 Заказы'!$I$2)</f>
        <v/>
      </c>
      <c r="D142" s="64" t="str">
        <f aca="false">IF('У3 Заказы'!I20="","",'У3 Заказы'!I20)</f>
        <v/>
      </c>
      <c r="E142" s="65" t="str">
        <f aca="false">IF('У3 Заказы'!J20="","",'У3 Заказы'!J20)</f>
        <v/>
      </c>
      <c r="F142" s="64" t="str">
        <f aca="false">IF(OR(D142="",E142="",E142=0),"",WORKDAY(D142,MAX(0,CEILING(E142,1)-1)))</f>
        <v/>
      </c>
      <c r="G142" s="64" t="str">
        <f aca="false">IF('У3 Заказы'!K20="","",'У3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'У3 Заказы'!$A$20</f>
        <v/>
      </c>
      <c r="C143" s="10" t="str">
        <f aca="false">IF($B143="","",'У3 Заказы'!$L$2)</f>
        <v/>
      </c>
      <c r="D143" s="64" t="str">
        <f aca="false">IF('У3 Заказы'!L20="","",'У3 Заказы'!L20)</f>
        <v/>
      </c>
      <c r="E143" s="65" t="str">
        <f aca="false">IF('У3 Заказы'!M20="","",'У3 Заказы'!M20)</f>
        <v/>
      </c>
      <c r="F143" s="64" t="str">
        <f aca="false">IF(OR(D143="",E143="",E143=0),"",WORKDAY(D143,MAX(0,CEILING(E143,1)-1)))</f>
        <v/>
      </c>
      <c r="G143" s="64" t="str">
        <f aca="false">IF('У3 Заказы'!N20="","",'У3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'У3 Заказы'!$A$20</f>
        <v/>
      </c>
      <c r="C144" s="10" t="str">
        <f aca="false">IF($B144="","",'У3 Заказы'!$O$2)</f>
        <v/>
      </c>
      <c r="D144" s="64" t="str">
        <f aca="false">IF('У3 Заказы'!O20="","",'У3 Заказы'!O20)</f>
        <v/>
      </c>
      <c r="E144" s="65" t="str">
        <f aca="false">IF('У3 Заказы'!P20="","",'У3 Заказы'!P20)</f>
        <v/>
      </c>
      <c r="F144" s="64" t="str">
        <f aca="false">IF(OR(D144="",E144="",E144=0),"",WORKDAY(D144,MAX(0,CEILING(E144,1)-1)))</f>
        <v/>
      </c>
      <c r="G144" s="64" t="str">
        <f aca="false">IF('У3 Заказы'!Q20="","",'У3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'У3 Заказы'!$A$20</f>
        <v/>
      </c>
      <c r="C145" s="10" t="str">
        <f aca="false">IF($B145="","",'У3 Заказы'!$R$2)</f>
        <v/>
      </c>
      <c r="D145" s="64" t="str">
        <f aca="false">IF('У3 Заказы'!R20="","",'У3 Заказы'!R20)</f>
        <v/>
      </c>
      <c r="E145" s="65" t="str">
        <f aca="false">IF('У3 Заказы'!S20="","",'У3 Заказы'!S20)</f>
        <v/>
      </c>
      <c r="F145" s="64" t="str">
        <f aca="false">IF(OR(D145="",E145="",E145=0),"",WORKDAY(D145,MAX(0,CEILING(E145,1)-1)))</f>
        <v/>
      </c>
      <c r="G145" s="64" t="str">
        <f aca="false">IF('У3 Заказы'!T20="","",'У3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'У3 Заказы'!$A$20</f>
        <v/>
      </c>
      <c r="C146" s="10" t="str">
        <f aca="false">IF($B146="","",'У3 Заказы'!$U$2)</f>
        <v/>
      </c>
      <c r="D146" s="64" t="str">
        <f aca="false">IF('У3 Заказы'!U20="","",'У3 Заказы'!U20)</f>
        <v/>
      </c>
      <c r="E146" s="65" t="str">
        <f aca="false">IF('У3 Заказы'!V20="","",'У3 Заказы'!V20)</f>
        <v/>
      </c>
      <c r="F146" s="64" t="str">
        <f aca="false">IF(OR(D146="",E146="",E146=0),"",WORKDAY(D146,MAX(0,CEILING(E146,1)-1)))</f>
        <v/>
      </c>
      <c r="G146" s="64" t="str">
        <f aca="false">IF('У3 Заказы'!W20="","",'У3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'У3 Заказы'!$A$20</f>
        <v/>
      </c>
      <c r="C147" s="10" t="str">
        <f aca="false">IF($B147="","",'У3 Заказы'!$X$2)</f>
        <v/>
      </c>
      <c r="D147" s="64" t="str">
        <f aca="false">IF('У3 Заказы'!X20="","",'У3 Заказы'!X20)</f>
        <v/>
      </c>
      <c r="E147" s="65" t="str">
        <f aca="false">IF('У3 Заказы'!Y20="","",'У3 Заказы'!Y20)</f>
        <v/>
      </c>
      <c r="F147" s="64" t="str">
        <f aca="false">IF(OR(D147="",E147="",E147=0),"",WORKDAY(D147,MAX(0,CEILING(E147,1)-1)))</f>
        <v/>
      </c>
      <c r="G147" s="64" t="str">
        <f aca="false">IF('У3 Заказы'!Z20="","",'У3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'У3 Заказы'!$A$21</f>
        <v/>
      </c>
      <c r="C148" s="10" t="str">
        <f aca="false">IF($B148="","",'У3 Заказы'!$C$2)</f>
        <v/>
      </c>
      <c r="D148" s="64" t="str">
        <f aca="false">IF('У3 Заказы'!C21="","",'У3 Заказы'!C21)</f>
        <v/>
      </c>
      <c r="E148" s="65" t="str">
        <f aca="false">IF('У3 Заказы'!D21="","",'У3 Заказы'!D21)</f>
        <v/>
      </c>
      <c r="F148" s="64" t="str">
        <f aca="false">IF(OR(D148="",E148="",E148=0),"",WORKDAY(D148,MAX(0,CEILING(E148,1)-1)))</f>
        <v/>
      </c>
      <c r="G148" s="64" t="str">
        <f aca="false">IF('У3 Заказы'!E21="","",'У3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'У3 Заказы'!$A$21</f>
        <v/>
      </c>
      <c r="C149" s="10" t="str">
        <f aca="false">IF($B149="","",'У3 Заказы'!$F$2)</f>
        <v/>
      </c>
      <c r="D149" s="64" t="str">
        <f aca="false">IF('У3 Заказы'!F21="","",'У3 Заказы'!F21)</f>
        <v/>
      </c>
      <c r="E149" s="65" t="str">
        <f aca="false">IF('У3 Заказы'!G21="","",'У3 Заказы'!G21)</f>
        <v/>
      </c>
      <c r="F149" s="64" t="str">
        <f aca="false">IF(OR(D149="",E149="",E149=0),"",WORKDAY(D149,MAX(0,CEILING(E149,1)-1)))</f>
        <v/>
      </c>
      <c r="G149" s="64" t="str">
        <f aca="false">IF('У3 Заказы'!H21="","",'У3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'У3 Заказы'!$A$21</f>
        <v/>
      </c>
      <c r="C150" s="10" t="str">
        <f aca="false">IF($B150="","",'У3 Заказы'!$I$2)</f>
        <v/>
      </c>
      <c r="D150" s="64" t="str">
        <f aca="false">IF('У3 Заказы'!I21="","",'У3 Заказы'!I21)</f>
        <v/>
      </c>
      <c r="E150" s="65" t="str">
        <f aca="false">IF('У3 Заказы'!J21="","",'У3 Заказы'!J21)</f>
        <v/>
      </c>
      <c r="F150" s="64" t="str">
        <f aca="false">IF(OR(D150="",E150="",E150=0),"",WORKDAY(D150,MAX(0,CEILING(E150,1)-1)))</f>
        <v/>
      </c>
      <c r="G150" s="64" t="str">
        <f aca="false">IF('У3 Заказы'!K21="","",'У3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'У3 Заказы'!$A$21</f>
        <v/>
      </c>
      <c r="C151" s="10" t="str">
        <f aca="false">IF($B151="","",'У3 Заказы'!$L$2)</f>
        <v/>
      </c>
      <c r="D151" s="64" t="str">
        <f aca="false">IF('У3 Заказы'!L21="","",'У3 Заказы'!L21)</f>
        <v/>
      </c>
      <c r="E151" s="65" t="str">
        <f aca="false">IF('У3 Заказы'!M21="","",'У3 Заказы'!M21)</f>
        <v/>
      </c>
      <c r="F151" s="64" t="str">
        <f aca="false">IF(OR(D151="",E151="",E151=0),"",WORKDAY(D151,MAX(0,CEILING(E151,1)-1)))</f>
        <v/>
      </c>
      <c r="G151" s="64" t="str">
        <f aca="false">IF('У3 Заказы'!N21="","",'У3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'У3 Заказы'!$A$21</f>
        <v/>
      </c>
      <c r="C152" s="10" t="str">
        <f aca="false">IF($B152="","",'У3 Заказы'!$O$2)</f>
        <v/>
      </c>
      <c r="D152" s="64" t="str">
        <f aca="false">IF('У3 Заказы'!O21="","",'У3 Заказы'!O21)</f>
        <v/>
      </c>
      <c r="E152" s="65" t="str">
        <f aca="false">IF('У3 Заказы'!P21="","",'У3 Заказы'!P21)</f>
        <v/>
      </c>
      <c r="F152" s="64" t="str">
        <f aca="false">IF(OR(D152="",E152="",E152=0),"",WORKDAY(D152,MAX(0,CEILING(E152,1)-1)))</f>
        <v/>
      </c>
      <c r="G152" s="64" t="str">
        <f aca="false">IF('У3 Заказы'!Q21="","",'У3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'У3 Заказы'!$A$21</f>
        <v/>
      </c>
      <c r="C153" s="10" t="str">
        <f aca="false">IF($B153="","",'У3 Заказы'!$R$2)</f>
        <v/>
      </c>
      <c r="D153" s="64" t="str">
        <f aca="false">IF('У3 Заказы'!R21="","",'У3 Заказы'!R21)</f>
        <v/>
      </c>
      <c r="E153" s="65" t="str">
        <f aca="false">IF('У3 Заказы'!S21="","",'У3 Заказы'!S21)</f>
        <v/>
      </c>
      <c r="F153" s="64" t="str">
        <f aca="false">IF(OR(D153="",E153="",E153=0),"",WORKDAY(D153,MAX(0,CEILING(E153,1)-1)))</f>
        <v/>
      </c>
      <c r="G153" s="64" t="str">
        <f aca="false">IF('У3 Заказы'!T21="","",'У3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'У3 Заказы'!$A$21</f>
        <v/>
      </c>
      <c r="C154" s="10" t="str">
        <f aca="false">IF($B154="","",'У3 Заказы'!$U$2)</f>
        <v/>
      </c>
      <c r="D154" s="64" t="str">
        <f aca="false">IF('У3 Заказы'!U21="","",'У3 Заказы'!U21)</f>
        <v/>
      </c>
      <c r="E154" s="65" t="str">
        <f aca="false">IF('У3 Заказы'!V21="","",'У3 Заказы'!V21)</f>
        <v/>
      </c>
      <c r="F154" s="64" t="str">
        <f aca="false">IF(OR(D154="",E154="",E154=0),"",WORKDAY(D154,MAX(0,CEILING(E154,1)-1)))</f>
        <v/>
      </c>
      <c r="G154" s="64" t="str">
        <f aca="false">IF('У3 Заказы'!W21="","",'У3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'У3 Заказы'!$A$21</f>
        <v/>
      </c>
      <c r="C155" s="10" t="str">
        <f aca="false">IF($B155="","",'У3 Заказы'!$X$2)</f>
        <v/>
      </c>
      <c r="D155" s="64" t="str">
        <f aca="false">IF('У3 Заказы'!X21="","",'У3 Заказы'!X21)</f>
        <v/>
      </c>
      <c r="E155" s="65" t="str">
        <f aca="false">IF('У3 Заказы'!Y21="","",'У3 Заказы'!Y21)</f>
        <v/>
      </c>
      <c r="F155" s="64" t="str">
        <f aca="false">IF(OR(D155="",E155="",E155=0),"",WORKDAY(D155,MAX(0,CEILING(E155,1)-1)))</f>
        <v/>
      </c>
      <c r="G155" s="64" t="str">
        <f aca="false">IF('У3 Заказы'!Z21="","",'У3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'У3 Заказы'!$A$22</f>
        <v/>
      </c>
      <c r="C156" s="10" t="str">
        <f aca="false">IF($B156="","",'У3 Заказы'!$C$2)</f>
        <v/>
      </c>
      <c r="D156" s="64" t="str">
        <f aca="false">IF('У3 Заказы'!C22="","",'У3 Заказы'!C22)</f>
        <v/>
      </c>
      <c r="E156" s="65" t="str">
        <f aca="false">IF('У3 Заказы'!D22="","",'У3 Заказы'!D22)</f>
        <v/>
      </c>
      <c r="F156" s="64" t="str">
        <f aca="false">IF(OR(D156="",E156="",E156=0),"",WORKDAY(D156,MAX(0,CEILING(E156,1)-1)))</f>
        <v/>
      </c>
      <c r="G156" s="64" t="str">
        <f aca="false">IF('У3 Заказы'!E22="","",'У3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'У3 Заказы'!$A$22</f>
        <v/>
      </c>
      <c r="C157" s="10" t="str">
        <f aca="false">IF($B157="","",'У3 Заказы'!$F$2)</f>
        <v/>
      </c>
      <c r="D157" s="64" t="str">
        <f aca="false">IF('У3 Заказы'!F22="","",'У3 Заказы'!F22)</f>
        <v/>
      </c>
      <c r="E157" s="65" t="str">
        <f aca="false">IF('У3 Заказы'!G22="","",'У3 Заказы'!G22)</f>
        <v/>
      </c>
      <c r="F157" s="64" t="str">
        <f aca="false">IF(OR(D157="",E157="",E157=0),"",WORKDAY(D157,MAX(0,CEILING(E157,1)-1)))</f>
        <v/>
      </c>
      <c r="G157" s="64" t="str">
        <f aca="false">IF('У3 Заказы'!H22="","",'У3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'У3 Заказы'!$A$22</f>
        <v/>
      </c>
      <c r="C158" s="10" t="str">
        <f aca="false">IF($B158="","",'У3 Заказы'!$I$2)</f>
        <v/>
      </c>
      <c r="D158" s="64" t="str">
        <f aca="false">IF('У3 Заказы'!I22="","",'У3 Заказы'!I22)</f>
        <v/>
      </c>
      <c r="E158" s="65" t="str">
        <f aca="false">IF('У3 Заказы'!J22="","",'У3 Заказы'!J22)</f>
        <v/>
      </c>
      <c r="F158" s="64" t="str">
        <f aca="false">IF(OR(D158="",E158="",E158=0),"",WORKDAY(D158,MAX(0,CEILING(E158,1)-1)))</f>
        <v/>
      </c>
      <c r="G158" s="64" t="str">
        <f aca="false">IF('У3 Заказы'!K22="","",'У3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'У3 Заказы'!$A$22</f>
        <v/>
      </c>
      <c r="C159" s="10" t="str">
        <f aca="false">IF($B159="","",'У3 Заказы'!$L$2)</f>
        <v/>
      </c>
      <c r="D159" s="64" t="str">
        <f aca="false">IF('У3 Заказы'!L22="","",'У3 Заказы'!L22)</f>
        <v/>
      </c>
      <c r="E159" s="65" t="str">
        <f aca="false">IF('У3 Заказы'!M22="","",'У3 Заказы'!M22)</f>
        <v/>
      </c>
      <c r="F159" s="64" t="str">
        <f aca="false">IF(OR(D159="",E159="",E159=0),"",WORKDAY(D159,MAX(0,CEILING(E159,1)-1)))</f>
        <v/>
      </c>
      <c r="G159" s="64" t="str">
        <f aca="false">IF('У3 Заказы'!N22="","",'У3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'У3 Заказы'!$A$22</f>
        <v/>
      </c>
      <c r="C160" s="10" t="str">
        <f aca="false">IF($B160="","",'У3 Заказы'!$O$2)</f>
        <v/>
      </c>
      <c r="D160" s="64" t="str">
        <f aca="false">IF('У3 Заказы'!O22="","",'У3 Заказы'!O22)</f>
        <v/>
      </c>
      <c r="E160" s="65" t="str">
        <f aca="false">IF('У3 Заказы'!P22="","",'У3 Заказы'!P22)</f>
        <v/>
      </c>
      <c r="F160" s="64" t="str">
        <f aca="false">IF(OR(D160="",E160="",E160=0),"",WORKDAY(D160,MAX(0,CEILING(E160,1)-1)))</f>
        <v/>
      </c>
      <c r="G160" s="64" t="str">
        <f aca="false">IF('У3 Заказы'!Q22="","",'У3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'У3 Заказы'!$A$22</f>
        <v/>
      </c>
      <c r="C161" s="10" t="str">
        <f aca="false">IF($B161="","",'У3 Заказы'!$R$2)</f>
        <v/>
      </c>
      <c r="D161" s="64" t="str">
        <f aca="false">IF('У3 Заказы'!R22="","",'У3 Заказы'!R22)</f>
        <v/>
      </c>
      <c r="E161" s="65" t="str">
        <f aca="false">IF('У3 Заказы'!S22="","",'У3 Заказы'!S22)</f>
        <v/>
      </c>
      <c r="F161" s="64" t="str">
        <f aca="false">IF(OR(D161="",E161="",E161=0),"",WORKDAY(D161,MAX(0,CEILING(E161,1)-1)))</f>
        <v/>
      </c>
      <c r="G161" s="64" t="str">
        <f aca="false">IF('У3 Заказы'!T22="","",'У3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'У3 Заказы'!$A$22</f>
        <v/>
      </c>
      <c r="C162" s="10" t="str">
        <f aca="false">IF($B162="","",'У3 Заказы'!$U$2)</f>
        <v/>
      </c>
      <c r="D162" s="64" t="str">
        <f aca="false">IF('У3 Заказы'!U22="","",'У3 Заказы'!U22)</f>
        <v/>
      </c>
      <c r="E162" s="65" t="str">
        <f aca="false">IF('У3 Заказы'!V22="","",'У3 Заказы'!V22)</f>
        <v/>
      </c>
      <c r="F162" s="64" t="str">
        <f aca="false">IF(OR(D162="",E162="",E162=0),"",WORKDAY(D162,MAX(0,CEILING(E162,1)-1)))</f>
        <v/>
      </c>
      <c r="G162" s="64" t="str">
        <f aca="false">IF('У3 Заказы'!W22="","",'У3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'У3 Заказы'!$A$22</f>
        <v/>
      </c>
      <c r="C163" s="10" t="str">
        <f aca="false">IF($B163="","",'У3 Заказы'!$X$2)</f>
        <v/>
      </c>
      <c r="D163" s="64" t="str">
        <f aca="false">IF('У3 Заказы'!X22="","",'У3 Заказы'!X22)</f>
        <v/>
      </c>
      <c r="E163" s="65" t="str">
        <f aca="false">IF('У3 Заказы'!Y22="","",'У3 Заказы'!Y22)</f>
        <v/>
      </c>
      <c r="F163" s="64" t="str">
        <f aca="false">IF(OR(D163="",E163="",E163=0),"",WORKDAY(D163,MAX(0,CEILING(E163,1)-1)))</f>
        <v/>
      </c>
      <c r="G163" s="64" t="str">
        <f aca="false">IF('У3 Заказы'!Z22="","",'У3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'У3 Заказы'!$A$23</f>
        <v/>
      </c>
      <c r="C164" s="10" t="str">
        <f aca="false">IF($B164="","",'У3 Заказы'!$C$2)</f>
        <v/>
      </c>
      <c r="D164" s="64" t="str">
        <f aca="false">IF('У3 Заказы'!C23="","",'У3 Заказы'!C23)</f>
        <v/>
      </c>
      <c r="E164" s="65" t="str">
        <f aca="false">IF('У3 Заказы'!D23="","",'У3 Заказы'!D23)</f>
        <v/>
      </c>
      <c r="F164" s="64" t="str">
        <f aca="false">IF(OR(D164="",E164="",E164=0),"",WORKDAY(D164,MAX(0,CEILING(E164,1)-1)))</f>
        <v/>
      </c>
      <c r="G164" s="64" t="str">
        <f aca="false">IF('У3 Заказы'!E23="","",'У3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'У3 Заказы'!$A$23</f>
        <v/>
      </c>
      <c r="C165" s="10" t="str">
        <f aca="false">IF($B165="","",'У3 Заказы'!$F$2)</f>
        <v/>
      </c>
      <c r="D165" s="64" t="str">
        <f aca="false">IF('У3 Заказы'!F23="","",'У3 Заказы'!F23)</f>
        <v/>
      </c>
      <c r="E165" s="65" t="str">
        <f aca="false">IF('У3 Заказы'!G23="","",'У3 Заказы'!G23)</f>
        <v/>
      </c>
      <c r="F165" s="64" t="str">
        <f aca="false">IF(OR(D165="",E165="",E165=0),"",WORKDAY(D165,MAX(0,CEILING(E165,1)-1)))</f>
        <v/>
      </c>
      <c r="G165" s="64" t="str">
        <f aca="false">IF('У3 Заказы'!H23="","",'У3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'У3 Заказы'!$A$23</f>
        <v/>
      </c>
      <c r="C166" s="10" t="str">
        <f aca="false">IF($B166="","",'У3 Заказы'!$I$2)</f>
        <v/>
      </c>
      <c r="D166" s="64" t="str">
        <f aca="false">IF('У3 Заказы'!I23="","",'У3 Заказы'!I23)</f>
        <v/>
      </c>
      <c r="E166" s="65" t="str">
        <f aca="false">IF('У3 Заказы'!J23="","",'У3 Заказы'!J23)</f>
        <v/>
      </c>
      <c r="F166" s="64" t="str">
        <f aca="false">IF(OR(D166="",E166="",E166=0),"",WORKDAY(D166,MAX(0,CEILING(E166,1)-1)))</f>
        <v/>
      </c>
      <c r="G166" s="64" t="str">
        <f aca="false">IF('У3 Заказы'!K23="","",'У3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'У3 Заказы'!$A$23</f>
        <v/>
      </c>
      <c r="C167" s="10" t="str">
        <f aca="false">IF($B167="","",'У3 Заказы'!$L$2)</f>
        <v/>
      </c>
      <c r="D167" s="64" t="str">
        <f aca="false">IF('У3 Заказы'!L23="","",'У3 Заказы'!L23)</f>
        <v/>
      </c>
      <c r="E167" s="65" t="str">
        <f aca="false">IF('У3 Заказы'!M23="","",'У3 Заказы'!M23)</f>
        <v/>
      </c>
      <c r="F167" s="64" t="str">
        <f aca="false">IF(OR(D167="",E167="",E167=0),"",WORKDAY(D167,MAX(0,CEILING(E167,1)-1)))</f>
        <v/>
      </c>
      <c r="G167" s="64" t="str">
        <f aca="false">IF('У3 Заказы'!N23="","",'У3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'У3 Заказы'!$A$23</f>
        <v/>
      </c>
      <c r="C168" s="10" t="str">
        <f aca="false">IF($B168="","",'У3 Заказы'!$O$2)</f>
        <v/>
      </c>
      <c r="D168" s="64" t="str">
        <f aca="false">IF('У3 Заказы'!O23="","",'У3 Заказы'!O23)</f>
        <v/>
      </c>
      <c r="E168" s="65" t="str">
        <f aca="false">IF('У3 Заказы'!P23="","",'У3 Заказы'!P23)</f>
        <v/>
      </c>
      <c r="F168" s="64" t="str">
        <f aca="false">IF(OR(D168="",E168="",E168=0),"",WORKDAY(D168,MAX(0,CEILING(E168,1)-1)))</f>
        <v/>
      </c>
      <c r="G168" s="64" t="str">
        <f aca="false">IF('У3 Заказы'!Q23="","",'У3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'У3 Заказы'!$A$23</f>
        <v/>
      </c>
      <c r="C169" s="10" t="str">
        <f aca="false">IF($B169="","",'У3 Заказы'!$R$2)</f>
        <v/>
      </c>
      <c r="D169" s="64" t="str">
        <f aca="false">IF('У3 Заказы'!R23="","",'У3 Заказы'!R23)</f>
        <v/>
      </c>
      <c r="E169" s="65" t="str">
        <f aca="false">IF('У3 Заказы'!S23="","",'У3 Заказы'!S23)</f>
        <v/>
      </c>
      <c r="F169" s="64" t="str">
        <f aca="false">IF(OR(D169="",E169="",E169=0),"",WORKDAY(D169,MAX(0,CEILING(E169,1)-1)))</f>
        <v/>
      </c>
      <c r="G169" s="64" t="str">
        <f aca="false">IF('У3 Заказы'!T23="","",'У3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'У3 Заказы'!$A$23</f>
        <v/>
      </c>
      <c r="C170" s="10" t="str">
        <f aca="false">IF($B170="","",'У3 Заказы'!$U$2)</f>
        <v/>
      </c>
      <c r="D170" s="64" t="str">
        <f aca="false">IF('У3 Заказы'!U23="","",'У3 Заказы'!U23)</f>
        <v/>
      </c>
      <c r="E170" s="65" t="str">
        <f aca="false">IF('У3 Заказы'!V23="","",'У3 Заказы'!V23)</f>
        <v/>
      </c>
      <c r="F170" s="64" t="str">
        <f aca="false">IF(OR(D170="",E170="",E170=0),"",WORKDAY(D170,MAX(0,CEILING(E170,1)-1)))</f>
        <v/>
      </c>
      <c r="G170" s="64" t="str">
        <f aca="false">IF('У3 Заказы'!W23="","",'У3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'У3 Заказы'!$A$23</f>
        <v/>
      </c>
      <c r="C171" s="10" t="str">
        <f aca="false">IF($B171="","",'У3 Заказы'!$X$2)</f>
        <v/>
      </c>
      <c r="D171" s="64" t="str">
        <f aca="false">IF('У3 Заказы'!X23="","",'У3 Заказы'!X23)</f>
        <v/>
      </c>
      <c r="E171" s="65" t="str">
        <f aca="false">IF('У3 Заказы'!Y23="","",'У3 Заказы'!Y23)</f>
        <v/>
      </c>
      <c r="F171" s="64" t="str">
        <f aca="false">IF(OR(D171="",E171="",E171=0),"",WORKDAY(D171,MAX(0,CEILING(E171,1)-1)))</f>
        <v/>
      </c>
      <c r="G171" s="64" t="str">
        <f aca="false">IF('У3 Заказы'!Z23="","",'У3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'У3 Заказы'!$A$24</f>
        <v/>
      </c>
      <c r="C172" s="10" t="str">
        <f aca="false">IF($B172="","",'У3 Заказы'!$C$2)</f>
        <v/>
      </c>
      <c r="D172" s="64" t="str">
        <f aca="false">IF('У3 Заказы'!C24="","",'У3 Заказы'!C24)</f>
        <v/>
      </c>
      <c r="E172" s="65" t="str">
        <f aca="false">IF('У3 Заказы'!D24="","",'У3 Заказы'!D24)</f>
        <v/>
      </c>
      <c r="F172" s="64" t="str">
        <f aca="false">IF(OR(D172="",E172="",E172=0),"",WORKDAY(D172,MAX(0,CEILING(E172,1)-1)))</f>
        <v/>
      </c>
      <c r="G172" s="64" t="str">
        <f aca="false">IF('У3 Заказы'!E24="","",'У3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'У3 Заказы'!$A$24</f>
        <v/>
      </c>
      <c r="C173" s="10" t="str">
        <f aca="false">IF($B173="","",'У3 Заказы'!$F$2)</f>
        <v/>
      </c>
      <c r="D173" s="64" t="str">
        <f aca="false">IF('У3 Заказы'!F24="","",'У3 Заказы'!F24)</f>
        <v/>
      </c>
      <c r="E173" s="65" t="str">
        <f aca="false">IF('У3 Заказы'!G24="","",'У3 Заказы'!G24)</f>
        <v/>
      </c>
      <c r="F173" s="64" t="str">
        <f aca="false">IF(OR(D173="",E173="",E173=0),"",WORKDAY(D173,MAX(0,CEILING(E173,1)-1)))</f>
        <v/>
      </c>
      <c r="G173" s="64" t="str">
        <f aca="false">IF('У3 Заказы'!H24="","",'У3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'У3 Заказы'!$A$24</f>
        <v/>
      </c>
      <c r="C174" s="10" t="str">
        <f aca="false">IF($B174="","",'У3 Заказы'!$I$2)</f>
        <v/>
      </c>
      <c r="D174" s="64" t="str">
        <f aca="false">IF('У3 Заказы'!I24="","",'У3 Заказы'!I24)</f>
        <v/>
      </c>
      <c r="E174" s="65" t="str">
        <f aca="false">IF('У3 Заказы'!J24="","",'У3 Заказы'!J24)</f>
        <v/>
      </c>
      <c r="F174" s="64" t="str">
        <f aca="false">IF(OR(D174="",E174="",E174=0),"",WORKDAY(D174,MAX(0,CEILING(E174,1)-1)))</f>
        <v/>
      </c>
      <c r="G174" s="64" t="str">
        <f aca="false">IF('У3 Заказы'!K24="","",'У3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'У3 Заказы'!$A$24</f>
        <v/>
      </c>
      <c r="C175" s="10" t="str">
        <f aca="false">IF($B175="","",'У3 Заказы'!$L$2)</f>
        <v/>
      </c>
      <c r="D175" s="64" t="str">
        <f aca="false">IF('У3 Заказы'!L24="","",'У3 Заказы'!L24)</f>
        <v/>
      </c>
      <c r="E175" s="65" t="str">
        <f aca="false">IF('У3 Заказы'!M24="","",'У3 Заказы'!M24)</f>
        <v/>
      </c>
      <c r="F175" s="64" t="str">
        <f aca="false">IF(OR(D175="",E175="",E175=0),"",WORKDAY(D175,MAX(0,CEILING(E175,1)-1)))</f>
        <v/>
      </c>
      <c r="G175" s="64" t="str">
        <f aca="false">IF('У3 Заказы'!N24="","",'У3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'У3 Заказы'!$A$24</f>
        <v/>
      </c>
      <c r="C176" s="10" t="str">
        <f aca="false">IF($B176="","",'У3 Заказы'!$O$2)</f>
        <v/>
      </c>
      <c r="D176" s="64" t="str">
        <f aca="false">IF('У3 Заказы'!O24="","",'У3 Заказы'!O24)</f>
        <v/>
      </c>
      <c r="E176" s="65" t="str">
        <f aca="false">IF('У3 Заказы'!P24="","",'У3 Заказы'!P24)</f>
        <v/>
      </c>
      <c r="F176" s="64" t="str">
        <f aca="false">IF(OR(D176="",E176="",E176=0),"",WORKDAY(D176,MAX(0,CEILING(E176,1)-1)))</f>
        <v/>
      </c>
      <c r="G176" s="64" t="str">
        <f aca="false">IF('У3 Заказы'!Q24="","",'У3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'У3 Заказы'!$A$24</f>
        <v/>
      </c>
      <c r="C177" s="10" t="str">
        <f aca="false">IF($B177="","",'У3 Заказы'!$R$2)</f>
        <v/>
      </c>
      <c r="D177" s="64" t="str">
        <f aca="false">IF('У3 Заказы'!R24="","",'У3 Заказы'!R24)</f>
        <v/>
      </c>
      <c r="E177" s="65" t="str">
        <f aca="false">IF('У3 Заказы'!S24="","",'У3 Заказы'!S24)</f>
        <v/>
      </c>
      <c r="F177" s="64" t="str">
        <f aca="false">IF(OR(D177="",E177="",E177=0),"",WORKDAY(D177,MAX(0,CEILING(E177,1)-1)))</f>
        <v/>
      </c>
      <c r="G177" s="64" t="str">
        <f aca="false">IF('У3 Заказы'!T24="","",'У3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'У3 Заказы'!$A$24</f>
        <v/>
      </c>
      <c r="C178" s="10" t="str">
        <f aca="false">IF($B178="","",'У3 Заказы'!$U$2)</f>
        <v/>
      </c>
      <c r="D178" s="64" t="str">
        <f aca="false">IF('У3 Заказы'!U24="","",'У3 Заказы'!U24)</f>
        <v/>
      </c>
      <c r="E178" s="65" t="str">
        <f aca="false">IF('У3 Заказы'!V24="","",'У3 Заказы'!V24)</f>
        <v/>
      </c>
      <c r="F178" s="64" t="str">
        <f aca="false">IF(OR(D178="",E178="",E178=0),"",WORKDAY(D178,MAX(0,CEILING(E178,1)-1)))</f>
        <v/>
      </c>
      <c r="G178" s="64" t="str">
        <f aca="false">IF('У3 Заказы'!W24="","",'У3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'У3 Заказы'!$A$24</f>
        <v/>
      </c>
      <c r="C179" s="10" t="str">
        <f aca="false">IF($B179="","",'У3 Заказы'!$X$2)</f>
        <v/>
      </c>
      <c r="D179" s="64" t="str">
        <f aca="false">IF('У3 Заказы'!X24="","",'У3 Заказы'!X24)</f>
        <v/>
      </c>
      <c r="E179" s="65" t="str">
        <f aca="false">IF('У3 Заказы'!Y24="","",'У3 Заказы'!Y24)</f>
        <v/>
      </c>
      <c r="F179" s="64" t="str">
        <f aca="false">IF(OR(D179="",E179="",E179=0),"",WORKDAY(D179,MAX(0,CEILING(E179,1)-1)))</f>
        <v/>
      </c>
      <c r="G179" s="64" t="str">
        <f aca="false">IF('У3 Заказы'!Z24="","",'У3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'У3 Заказы'!$A$25</f>
        <v/>
      </c>
      <c r="C180" s="10" t="str">
        <f aca="false">IF($B180="","",'У3 Заказы'!$C$2)</f>
        <v/>
      </c>
      <c r="D180" s="64" t="str">
        <f aca="false">IF('У3 Заказы'!C25="","",'У3 Заказы'!C25)</f>
        <v/>
      </c>
      <c r="E180" s="65" t="str">
        <f aca="false">IF('У3 Заказы'!D25="","",'У3 Заказы'!D25)</f>
        <v/>
      </c>
      <c r="F180" s="64" t="str">
        <f aca="false">IF(OR(D180="",E180="",E180=0),"",WORKDAY(D180,MAX(0,CEILING(E180,1)-1)))</f>
        <v/>
      </c>
      <c r="G180" s="64" t="str">
        <f aca="false">IF('У3 Заказы'!E25="","",'У3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'У3 Заказы'!$A$25</f>
        <v/>
      </c>
      <c r="C181" s="10" t="str">
        <f aca="false">IF($B181="","",'У3 Заказы'!$F$2)</f>
        <v/>
      </c>
      <c r="D181" s="64" t="str">
        <f aca="false">IF('У3 Заказы'!F25="","",'У3 Заказы'!F25)</f>
        <v/>
      </c>
      <c r="E181" s="65" t="str">
        <f aca="false">IF('У3 Заказы'!G25="","",'У3 Заказы'!G25)</f>
        <v/>
      </c>
      <c r="F181" s="64" t="str">
        <f aca="false">IF(OR(D181="",E181="",E181=0),"",WORKDAY(D181,MAX(0,CEILING(E181,1)-1)))</f>
        <v/>
      </c>
      <c r="G181" s="64" t="str">
        <f aca="false">IF('У3 Заказы'!H25="","",'У3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'У3 Заказы'!$A$25</f>
        <v/>
      </c>
      <c r="C182" s="10" t="str">
        <f aca="false">IF($B182="","",'У3 Заказы'!$I$2)</f>
        <v/>
      </c>
      <c r="D182" s="64" t="str">
        <f aca="false">IF('У3 Заказы'!I25="","",'У3 Заказы'!I25)</f>
        <v/>
      </c>
      <c r="E182" s="65" t="str">
        <f aca="false">IF('У3 Заказы'!J25="","",'У3 Заказы'!J25)</f>
        <v/>
      </c>
      <c r="F182" s="64" t="str">
        <f aca="false">IF(OR(D182="",E182="",E182=0),"",WORKDAY(D182,MAX(0,CEILING(E182,1)-1)))</f>
        <v/>
      </c>
      <c r="G182" s="64" t="str">
        <f aca="false">IF('У3 Заказы'!K25="","",'У3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'У3 Заказы'!$A$25</f>
        <v/>
      </c>
      <c r="C183" s="10" t="str">
        <f aca="false">IF($B183="","",'У3 Заказы'!$L$2)</f>
        <v/>
      </c>
      <c r="D183" s="64" t="str">
        <f aca="false">IF('У3 Заказы'!L25="","",'У3 Заказы'!L25)</f>
        <v/>
      </c>
      <c r="E183" s="65" t="str">
        <f aca="false">IF('У3 Заказы'!M25="","",'У3 Заказы'!M25)</f>
        <v/>
      </c>
      <c r="F183" s="64" t="str">
        <f aca="false">IF(OR(D183="",E183="",E183=0),"",WORKDAY(D183,MAX(0,CEILING(E183,1)-1)))</f>
        <v/>
      </c>
      <c r="G183" s="64" t="str">
        <f aca="false">IF('У3 Заказы'!N25="","",'У3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'У3 Заказы'!$A$25</f>
        <v/>
      </c>
      <c r="C184" s="10" t="str">
        <f aca="false">IF($B184="","",'У3 Заказы'!$O$2)</f>
        <v/>
      </c>
      <c r="D184" s="64" t="str">
        <f aca="false">IF('У3 Заказы'!O25="","",'У3 Заказы'!O25)</f>
        <v/>
      </c>
      <c r="E184" s="65" t="str">
        <f aca="false">IF('У3 Заказы'!P25="","",'У3 Заказы'!P25)</f>
        <v/>
      </c>
      <c r="F184" s="64" t="str">
        <f aca="false">IF(OR(D184="",E184="",E184=0),"",WORKDAY(D184,MAX(0,CEILING(E184,1)-1)))</f>
        <v/>
      </c>
      <c r="G184" s="64" t="str">
        <f aca="false">IF('У3 Заказы'!Q25="","",'У3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'У3 Заказы'!$A$25</f>
        <v/>
      </c>
      <c r="C185" s="10" t="str">
        <f aca="false">IF($B185="","",'У3 Заказы'!$R$2)</f>
        <v/>
      </c>
      <c r="D185" s="64" t="str">
        <f aca="false">IF('У3 Заказы'!R25="","",'У3 Заказы'!R25)</f>
        <v/>
      </c>
      <c r="E185" s="65" t="str">
        <f aca="false">IF('У3 Заказы'!S25="","",'У3 Заказы'!S25)</f>
        <v/>
      </c>
      <c r="F185" s="64" t="str">
        <f aca="false">IF(OR(D185="",E185="",E185=0),"",WORKDAY(D185,MAX(0,CEILING(E185,1)-1)))</f>
        <v/>
      </c>
      <c r="G185" s="64" t="str">
        <f aca="false">IF('У3 Заказы'!T25="","",'У3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'У3 Заказы'!$A$25</f>
        <v/>
      </c>
      <c r="C186" s="10" t="str">
        <f aca="false">IF($B186="","",'У3 Заказы'!$U$2)</f>
        <v/>
      </c>
      <c r="D186" s="64" t="str">
        <f aca="false">IF('У3 Заказы'!U25="","",'У3 Заказы'!U25)</f>
        <v/>
      </c>
      <c r="E186" s="65" t="str">
        <f aca="false">IF('У3 Заказы'!V25="","",'У3 Заказы'!V25)</f>
        <v/>
      </c>
      <c r="F186" s="64" t="str">
        <f aca="false">IF(OR(D186="",E186="",E186=0),"",WORKDAY(D186,MAX(0,CEILING(E186,1)-1)))</f>
        <v/>
      </c>
      <c r="G186" s="64" t="str">
        <f aca="false">IF('У3 Заказы'!W25="","",'У3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'У3 Заказы'!$A$25</f>
        <v/>
      </c>
      <c r="C187" s="10" t="str">
        <f aca="false">IF($B187="","",'У3 Заказы'!$X$2)</f>
        <v/>
      </c>
      <c r="D187" s="64" t="str">
        <f aca="false">IF('У3 Заказы'!X25="","",'У3 Заказы'!X25)</f>
        <v/>
      </c>
      <c r="E187" s="65" t="str">
        <f aca="false">IF('У3 Заказы'!Y25="","",'У3 Заказы'!Y25)</f>
        <v/>
      </c>
      <c r="F187" s="64" t="str">
        <f aca="false">IF(OR(D187="",E187="",E187=0),"",WORKDAY(D187,MAX(0,CEILING(E187,1)-1)))</f>
        <v/>
      </c>
      <c r="G187" s="64" t="str">
        <f aca="false">IF('У3 Заказы'!Z25="","",'У3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'У3 Заказы'!$A$26</f>
        <v/>
      </c>
      <c r="C188" s="10" t="str">
        <f aca="false">IF($B188="","",'У3 Заказы'!$C$2)</f>
        <v/>
      </c>
      <c r="D188" s="64" t="str">
        <f aca="false">IF('У3 Заказы'!C26="","",'У3 Заказы'!C26)</f>
        <v/>
      </c>
      <c r="E188" s="65" t="str">
        <f aca="false">IF('У3 Заказы'!D26="","",'У3 Заказы'!D26)</f>
        <v/>
      </c>
      <c r="F188" s="64" t="str">
        <f aca="false">IF(OR(D188="",E188="",E188=0),"",WORKDAY(D188,MAX(0,CEILING(E188,1)-1)))</f>
        <v/>
      </c>
      <c r="G188" s="64" t="str">
        <f aca="false">IF('У3 Заказы'!E26="","",'У3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'У3 Заказы'!$A$26</f>
        <v/>
      </c>
      <c r="C189" s="10" t="str">
        <f aca="false">IF($B189="","",'У3 Заказы'!$F$2)</f>
        <v/>
      </c>
      <c r="D189" s="64" t="str">
        <f aca="false">IF('У3 Заказы'!F26="","",'У3 Заказы'!F26)</f>
        <v/>
      </c>
      <c r="E189" s="65" t="str">
        <f aca="false">IF('У3 Заказы'!G26="","",'У3 Заказы'!G26)</f>
        <v/>
      </c>
      <c r="F189" s="64" t="str">
        <f aca="false">IF(OR(D189="",E189="",E189=0),"",WORKDAY(D189,MAX(0,CEILING(E189,1)-1)))</f>
        <v/>
      </c>
      <c r="G189" s="64" t="str">
        <f aca="false">IF('У3 Заказы'!H26="","",'У3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'У3 Заказы'!$A$26</f>
        <v/>
      </c>
      <c r="C190" s="10" t="str">
        <f aca="false">IF($B190="","",'У3 Заказы'!$I$2)</f>
        <v/>
      </c>
      <c r="D190" s="64" t="str">
        <f aca="false">IF('У3 Заказы'!I26="","",'У3 Заказы'!I26)</f>
        <v/>
      </c>
      <c r="E190" s="65" t="str">
        <f aca="false">IF('У3 Заказы'!J26="","",'У3 Заказы'!J26)</f>
        <v/>
      </c>
      <c r="F190" s="64" t="str">
        <f aca="false">IF(OR(D190="",E190="",E190=0),"",WORKDAY(D190,MAX(0,CEILING(E190,1)-1)))</f>
        <v/>
      </c>
      <c r="G190" s="64" t="str">
        <f aca="false">IF('У3 Заказы'!K26="","",'У3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'У3 Заказы'!$A$26</f>
        <v/>
      </c>
      <c r="C191" s="10" t="str">
        <f aca="false">IF($B191="","",'У3 Заказы'!$L$2)</f>
        <v/>
      </c>
      <c r="D191" s="64" t="str">
        <f aca="false">IF('У3 Заказы'!L26="","",'У3 Заказы'!L26)</f>
        <v/>
      </c>
      <c r="E191" s="65" t="str">
        <f aca="false">IF('У3 Заказы'!M26="","",'У3 Заказы'!M26)</f>
        <v/>
      </c>
      <c r="F191" s="64" t="str">
        <f aca="false">IF(OR(D191="",E191="",E191=0),"",WORKDAY(D191,MAX(0,CEILING(E191,1)-1)))</f>
        <v/>
      </c>
      <c r="G191" s="64" t="str">
        <f aca="false">IF('У3 Заказы'!N26="","",'У3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'У3 Заказы'!$A$26</f>
        <v/>
      </c>
      <c r="C192" s="10" t="str">
        <f aca="false">IF($B192="","",'У3 Заказы'!$O$2)</f>
        <v/>
      </c>
      <c r="D192" s="64" t="str">
        <f aca="false">IF('У3 Заказы'!O26="","",'У3 Заказы'!O26)</f>
        <v/>
      </c>
      <c r="E192" s="65" t="str">
        <f aca="false">IF('У3 Заказы'!P26="","",'У3 Заказы'!P26)</f>
        <v/>
      </c>
      <c r="F192" s="64" t="str">
        <f aca="false">IF(OR(D192="",E192="",E192=0),"",WORKDAY(D192,MAX(0,CEILING(E192,1)-1)))</f>
        <v/>
      </c>
      <c r="G192" s="64" t="str">
        <f aca="false">IF('У3 Заказы'!Q26="","",'У3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'У3 Заказы'!$A$26</f>
        <v/>
      </c>
      <c r="C193" s="10" t="str">
        <f aca="false">IF($B193="","",'У3 Заказы'!$R$2)</f>
        <v/>
      </c>
      <c r="D193" s="64" t="str">
        <f aca="false">IF('У3 Заказы'!R26="","",'У3 Заказы'!R26)</f>
        <v/>
      </c>
      <c r="E193" s="65" t="str">
        <f aca="false">IF('У3 Заказы'!S26="","",'У3 Заказы'!S26)</f>
        <v/>
      </c>
      <c r="F193" s="64" t="str">
        <f aca="false">IF(OR(D193="",E193="",E193=0),"",WORKDAY(D193,MAX(0,CEILING(E193,1)-1)))</f>
        <v/>
      </c>
      <c r="G193" s="64" t="str">
        <f aca="false">IF('У3 Заказы'!T26="","",'У3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'У3 Заказы'!$A$26</f>
        <v/>
      </c>
      <c r="C194" s="10" t="str">
        <f aca="false">IF($B194="","",'У3 Заказы'!$U$2)</f>
        <v/>
      </c>
      <c r="D194" s="64" t="str">
        <f aca="false">IF('У3 Заказы'!U26="","",'У3 Заказы'!U26)</f>
        <v/>
      </c>
      <c r="E194" s="65" t="str">
        <f aca="false">IF('У3 Заказы'!V26="","",'У3 Заказы'!V26)</f>
        <v/>
      </c>
      <c r="F194" s="64" t="str">
        <f aca="false">IF(OR(D194="",E194="",E194=0),"",WORKDAY(D194,MAX(0,CEILING(E194,1)-1)))</f>
        <v/>
      </c>
      <c r="G194" s="64" t="str">
        <f aca="false">IF('У3 Заказы'!W26="","",'У3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'У3 Заказы'!$A$26</f>
        <v/>
      </c>
      <c r="C195" s="10" t="str">
        <f aca="false">IF($B195="","",'У3 Заказы'!$X$2)</f>
        <v/>
      </c>
      <c r="D195" s="64" t="str">
        <f aca="false">IF('У3 Заказы'!X26="","",'У3 Заказы'!X26)</f>
        <v/>
      </c>
      <c r="E195" s="65" t="str">
        <f aca="false">IF('У3 Заказы'!Y26="","",'У3 Заказы'!Y26)</f>
        <v/>
      </c>
      <c r="F195" s="64" t="str">
        <f aca="false">IF(OR(D195="",E195="",E195=0),"",WORKDAY(D195,MAX(0,CEILING(E195,1)-1)))</f>
        <v/>
      </c>
      <c r="G195" s="64" t="str">
        <f aca="false">IF('У3 Заказы'!Z26="","",'У3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'У3 Заказы'!$A$27</f>
        <v/>
      </c>
      <c r="C196" s="10" t="str">
        <f aca="false">IF($B196="","",'У3 Заказы'!$C$2)</f>
        <v/>
      </c>
      <c r="D196" s="64" t="str">
        <f aca="false">IF('У3 Заказы'!C27="","",'У3 Заказы'!C27)</f>
        <v/>
      </c>
      <c r="E196" s="65" t="str">
        <f aca="false">IF('У3 Заказы'!D27="","",'У3 Заказы'!D27)</f>
        <v/>
      </c>
      <c r="F196" s="64" t="str">
        <f aca="false">IF(OR(D196="",E196="",E196=0),"",WORKDAY(D196,MAX(0,CEILING(E196,1)-1)))</f>
        <v/>
      </c>
      <c r="G196" s="64" t="str">
        <f aca="false">IF('У3 Заказы'!E27="","",'У3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'У3 Заказы'!$A$27</f>
        <v/>
      </c>
      <c r="C197" s="10" t="str">
        <f aca="false">IF($B197="","",'У3 Заказы'!$F$2)</f>
        <v/>
      </c>
      <c r="D197" s="64" t="str">
        <f aca="false">IF('У3 Заказы'!F27="","",'У3 Заказы'!F27)</f>
        <v/>
      </c>
      <c r="E197" s="65" t="str">
        <f aca="false">IF('У3 Заказы'!G27="","",'У3 Заказы'!G27)</f>
        <v/>
      </c>
      <c r="F197" s="64" t="str">
        <f aca="false">IF(OR(D197="",E197="",E197=0),"",WORKDAY(D197,MAX(0,CEILING(E197,1)-1)))</f>
        <v/>
      </c>
      <c r="G197" s="64" t="str">
        <f aca="false">IF('У3 Заказы'!H27="","",'У3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'У3 Заказы'!$A$27</f>
        <v/>
      </c>
      <c r="C198" s="10" t="str">
        <f aca="false">IF($B198="","",'У3 Заказы'!$I$2)</f>
        <v/>
      </c>
      <c r="D198" s="64" t="str">
        <f aca="false">IF('У3 Заказы'!I27="","",'У3 Заказы'!I27)</f>
        <v/>
      </c>
      <c r="E198" s="65" t="str">
        <f aca="false">IF('У3 Заказы'!J27="","",'У3 Заказы'!J27)</f>
        <v/>
      </c>
      <c r="F198" s="64" t="str">
        <f aca="false">IF(OR(D198="",E198="",E198=0),"",WORKDAY(D198,MAX(0,CEILING(E198,1)-1)))</f>
        <v/>
      </c>
      <c r="G198" s="64" t="str">
        <f aca="false">IF('У3 Заказы'!K27="","",'У3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'У3 Заказы'!$A$27</f>
        <v/>
      </c>
      <c r="C199" s="10" t="str">
        <f aca="false">IF($B199="","",'У3 Заказы'!$L$2)</f>
        <v/>
      </c>
      <c r="D199" s="64" t="str">
        <f aca="false">IF('У3 Заказы'!L27="","",'У3 Заказы'!L27)</f>
        <v/>
      </c>
      <c r="E199" s="65" t="str">
        <f aca="false">IF('У3 Заказы'!M27="","",'У3 Заказы'!M27)</f>
        <v/>
      </c>
      <c r="F199" s="64" t="str">
        <f aca="false">IF(OR(D199="",E199="",E199=0),"",WORKDAY(D199,MAX(0,CEILING(E199,1)-1)))</f>
        <v/>
      </c>
      <c r="G199" s="64" t="str">
        <f aca="false">IF('У3 Заказы'!N27="","",'У3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'У3 Заказы'!$A$27</f>
        <v/>
      </c>
      <c r="C200" s="10" t="str">
        <f aca="false">IF($B200="","",'У3 Заказы'!$O$2)</f>
        <v/>
      </c>
      <c r="D200" s="64" t="str">
        <f aca="false">IF('У3 Заказы'!O27="","",'У3 Заказы'!O27)</f>
        <v/>
      </c>
      <c r="E200" s="65" t="str">
        <f aca="false">IF('У3 Заказы'!P27="","",'У3 Заказы'!P27)</f>
        <v/>
      </c>
      <c r="F200" s="64" t="str">
        <f aca="false">IF(OR(D200="",E200="",E200=0),"",WORKDAY(D200,MAX(0,CEILING(E200,1)-1)))</f>
        <v/>
      </c>
      <c r="G200" s="64" t="str">
        <f aca="false">IF('У3 Заказы'!Q27="","",'У3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'У3 Заказы'!$A$27</f>
        <v/>
      </c>
      <c r="C201" s="10" t="str">
        <f aca="false">IF($B201="","",'У3 Заказы'!$R$2)</f>
        <v/>
      </c>
      <c r="D201" s="64" t="str">
        <f aca="false">IF('У3 Заказы'!R27="","",'У3 Заказы'!R27)</f>
        <v/>
      </c>
      <c r="E201" s="65" t="str">
        <f aca="false">IF('У3 Заказы'!S27="","",'У3 Заказы'!S27)</f>
        <v/>
      </c>
      <c r="F201" s="64" t="str">
        <f aca="false">IF(OR(D201="",E201="",E201=0),"",WORKDAY(D201,MAX(0,CEILING(E201,1)-1)))</f>
        <v/>
      </c>
      <c r="G201" s="64" t="str">
        <f aca="false">IF('У3 Заказы'!T27="","",'У3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'У3 Заказы'!$A$27</f>
        <v/>
      </c>
      <c r="C202" s="10" t="str">
        <f aca="false">IF($B202="","",'У3 Заказы'!$U$2)</f>
        <v/>
      </c>
      <c r="D202" s="64" t="str">
        <f aca="false">IF('У3 Заказы'!U27="","",'У3 Заказы'!U27)</f>
        <v/>
      </c>
      <c r="E202" s="65" t="str">
        <f aca="false">IF('У3 Заказы'!V27="","",'У3 Заказы'!V27)</f>
        <v/>
      </c>
      <c r="F202" s="64" t="str">
        <f aca="false">IF(OR(D202="",E202="",E202=0),"",WORKDAY(D202,MAX(0,CEILING(E202,1)-1)))</f>
        <v/>
      </c>
      <c r="G202" s="64" t="str">
        <f aca="false">IF('У3 Заказы'!W27="","",'У3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'У3 Заказы'!$A$27</f>
        <v/>
      </c>
      <c r="C203" s="10" t="str">
        <f aca="false">IF($B203="","",'У3 Заказы'!$X$2)</f>
        <v/>
      </c>
      <c r="D203" s="64" t="str">
        <f aca="false">IF('У3 Заказы'!X27="","",'У3 Заказы'!X27)</f>
        <v/>
      </c>
      <c r="E203" s="65" t="str">
        <f aca="false">IF('У3 Заказы'!Y27="","",'У3 Заказы'!Y27)</f>
        <v/>
      </c>
      <c r="F203" s="64" t="str">
        <f aca="false">IF(OR(D203="",E203="",E203=0),"",WORKDAY(D203,MAX(0,CEILING(E203,1)-1)))</f>
        <v/>
      </c>
      <c r="G203" s="64" t="str">
        <f aca="false">IF('У3 Заказы'!Z27="","",'У3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'У3 Заказы'!$A$28</f>
        <v/>
      </c>
      <c r="C204" s="10" t="str">
        <f aca="false">IF($B204="","",'У3 Заказы'!$C$2)</f>
        <v/>
      </c>
      <c r="D204" s="64" t="str">
        <f aca="false">IF('У3 Заказы'!C28="","",'У3 Заказы'!C28)</f>
        <v/>
      </c>
      <c r="E204" s="65" t="str">
        <f aca="false">IF('У3 Заказы'!D28="","",'У3 Заказы'!D28)</f>
        <v/>
      </c>
      <c r="F204" s="64" t="str">
        <f aca="false">IF(OR(D204="",E204="",E204=0),"",WORKDAY(D204,MAX(0,CEILING(E204,1)-1)))</f>
        <v/>
      </c>
      <c r="G204" s="64" t="str">
        <f aca="false">IF('У3 Заказы'!E28="","",'У3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'У3 Заказы'!$A$28</f>
        <v/>
      </c>
      <c r="C205" s="10" t="str">
        <f aca="false">IF($B205="","",'У3 Заказы'!$F$2)</f>
        <v/>
      </c>
      <c r="D205" s="64" t="str">
        <f aca="false">IF('У3 Заказы'!F28="","",'У3 Заказы'!F28)</f>
        <v/>
      </c>
      <c r="E205" s="65" t="str">
        <f aca="false">IF('У3 Заказы'!G28="","",'У3 Заказы'!G28)</f>
        <v/>
      </c>
      <c r="F205" s="64" t="str">
        <f aca="false">IF(OR(D205="",E205="",E205=0),"",WORKDAY(D205,MAX(0,CEILING(E205,1)-1)))</f>
        <v/>
      </c>
      <c r="G205" s="64" t="str">
        <f aca="false">IF('У3 Заказы'!H28="","",'У3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'У3 Заказы'!$A$28</f>
        <v/>
      </c>
      <c r="C206" s="10" t="str">
        <f aca="false">IF($B206="","",'У3 Заказы'!$I$2)</f>
        <v/>
      </c>
      <c r="D206" s="64" t="str">
        <f aca="false">IF('У3 Заказы'!I28="","",'У3 Заказы'!I28)</f>
        <v/>
      </c>
      <c r="E206" s="65" t="str">
        <f aca="false">IF('У3 Заказы'!J28="","",'У3 Заказы'!J28)</f>
        <v/>
      </c>
      <c r="F206" s="64" t="str">
        <f aca="false">IF(OR(D206="",E206="",E206=0),"",WORKDAY(D206,MAX(0,CEILING(E206,1)-1)))</f>
        <v/>
      </c>
      <c r="G206" s="64" t="str">
        <f aca="false">IF('У3 Заказы'!K28="","",'У3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'У3 Заказы'!$A$28</f>
        <v/>
      </c>
      <c r="C207" s="10" t="str">
        <f aca="false">IF($B207="","",'У3 Заказы'!$L$2)</f>
        <v/>
      </c>
      <c r="D207" s="64" t="str">
        <f aca="false">IF('У3 Заказы'!L28="","",'У3 Заказы'!L28)</f>
        <v/>
      </c>
      <c r="E207" s="65" t="str">
        <f aca="false">IF('У3 Заказы'!M28="","",'У3 Заказы'!M28)</f>
        <v/>
      </c>
      <c r="F207" s="64" t="str">
        <f aca="false">IF(OR(D207="",E207="",E207=0),"",WORKDAY(D207,MAX(0,CEILING(E207,1)-1)))</f>
        <v/>
      </c>
      <c r="G207" s="64" t="str">
        <f aca="false">IF('У3 Заказы'!N28="","",'У3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'У3 Заказы'!$A$28</f>
        <v/>
      </c>
      <c r="C208" s="10" t="str">
        <f aca="false">IF($B208="","",'У3 Заказы'!$O$2)</f>
        <v/>
      </c>
      <c r="D208" s="64" t="str">
        <f aca="false">IF('У3 Заказы'!O28="","",'У3 Заказы'!O28)</f>
        <v/>
      </c>
      <c r="E208" s="65" t="str">
        <f aca="false">IF('У3 Заказы'!P28="","",'У3 Заказы'!P28)</f>
        <v/>
      </c>
      <c r="F208" s="64" t="str">
        <f aca="false">IF(OR(D208="",E208="",E208=0),"",WORKDAY(D208,MAX(0,CEILING(E208,1)-1)))</f>
        <v/>
      </c>
      <c r="G208" s="64" t="str">
        <f aca="false">IF('У3 Заказы'!Q28="","",'У3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'У3 Заказы'!$A$28</f>
        <v/>
      </c>
      <c r="C209" s="10" t="str">
        <f aca="false">IF($B209="","",'У3 Заказы'!$R$2)</f>
        <v/>
      </c>
      <c r="D209" s="64" t="str">
        <f aca="false">IF('У3 Заказы'!R28="","",'У3 Заказы'!R28)</f>
        <v/>
      </c>
      <c r="E209" s="65" t="str">
        <f aca="false">IF('У3 Заказы'!S28="","",'У3 Заказы'!S28)</f>
        <v/>
      </c>
      <c r="F209" s="64" t="str">
        <f aca="false">IF(OR(D209="",E209="",E209=0),"",WORKDAY(D209,MAX(0,CEILING(E209,1)-1)))</f>
        <v/>
      </c>
      <c r="G209" s="64" t="str">
        <f aca="false">IF('У3 Заказы'!T28="","",'У3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'У3 Заказы'!$A$28</f>
        <v/>
      </c>
      <c r="C210" s="10" t="str">
        <f aca="false">IF($B210="","",'У3 Заказы'!$U$2)</f>
        <v/>
      </c>
      <c r="D210" s="64" t="str">
        <f aca="false">IF('У3 Заказы'!U28="","",'У3 Заказы'!U28)</f>
        <v/>
      </c>
      <c r="E210" s="65" t="str">
        <f aca="false">IF('У3 Заказы'!V28="","",'У3 Заказы'!V28)</f>
        <v/>
      </c>
      <c r="F210" s="64" t="str">
        <f aca="false">IF(OR(D210="",E210="",E210=0),"",WORKDAY(D210,MAX(0,CEILING(E210,1)-1)))</f>
        <v/>
      </c>
      <c r="G210" s="64" t="str">
        <f aca="false">IF('У3 Заказы'!W28="","",'У3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'У3 Заказы'!$A$28</f>
        <v/>
      </c>
      <c r="C211" s="10" t="str">
        <f aca="false">IF($B211="","",'У3 Заказы'!$X$2)</f>
        <v/>
      </c>
      <c r="D211" s="64" t="str">
        <f aca="false">IF('У3 Заказы'!X28="","",'У3 Заказы'!X28)</f>
        <v/>
      </c>
      <c r="E211" s="65" t="str">
        <f aca="false">IF('У3 Заказы'!Y28="","",'У3 Заказы'!Y28)</f>
        <v/>
      </c>
      <c r="F211" s="64" t="str">
        <f aca="false">IF(OR(D211="",E211="",E211=0),"",WORKDAY(D211,MAX(0,CEILING(E211,1)-1)))</f>
        <v/>
      </c>
      <c r="G211" s="64" t="str">
        <f aca="false">IF('У3 Заказы'!Z28="","",'У3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'У3 Заказы'!$A$29</f>
        <v/>
      </c>
      <c r="C212" s="10" t="str">
        <f aca="false">IF($B212="","",'У3 Заказы'!$C$2)</f>
        <v/>
      </c>
      <c r="D212" s="64" t="str">
        <f aca="false">IF('У3 Заказы'!C29="","",'У3 Заказы'!C29)</f>
        <v/>
      </c>
      <c r="E212" s="65" t="str">
        <f aca="false">IF('У3 Заказы'!D29="","",'У3 Заказы'!D29)</f>
        <v/>
      </c>
      <c r="F212" s="64" t="str">
        <f aca="false">IF(OR(D212="",E212="",E212=0),"",WORKDAY(D212,MAX(0,CEILING(E212,1)-1)))</f>
        <v/>
      </c>
      <c r="G212" s="64" t="str">
        <f aca="false">IF('У3 Заказы'!E29="","",'У3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'У3 Заказы'!$A$29</f>
        <v/>
      </c>
      <c r="C213" s="10" t="str">
        <f aca="false">IF($B213="","",'У3 Заказы'!$F$2)</f>
        <v/>
      </c>
      <c r="D213" s="64" t="str">
        <f aca="false">IF('У3 Заказы'!F29="","",'У3 Заказы'!F29)</f>
        <v/>
      </c>
      <c r="E213" s="65" t="str">
        <f aca="false">IF('У3 Заказы'!G29="","",'У3 Заказы'!G29)</f>
        <v/>
      </c>
      <c r="F213" s="64" t="str">
        <f aca="false">IF(OR(D213="",E213="",E213=0),"",WORKDAY(D213,MAX(0,CEILING(E213,1)-1)))</f>
        <v/>
      </c>
      <c r="G213" s="64" t="str">
        <f aca="false">IF('У3 Заказы'!H29="","",'У3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'У3 Заказы'!$A$29</f>
        <v/>
      </c>
      <c r="C214" s="10" t="str">
        <f aca="false">IF($B214="","",'У3 Заказы'!$I$2)</f>
        <v/>
      </c>
      <c r="D214" s="64" t="str">
        <f aca="false">IF('У3 Заказы'!I29="","",'У3 Заказы'!I29)</f>
        <v/>
      </c>
      <c r="E214" s="65" t="str">
        <f aca="false">IF('У3 Заказы'!J29="","",'У3 Заказы'!J29)</f>
        <v/>
      </c>
      <c r="F214" s="64" t="str">
        <f aca="false">IF(OR(D214="",E214="",E214=0),"",WORKDAY(D214,MAX(0,CEILING(E214,1)-1)))</f>
        <v/>
      </c>
      <c r="G214" s="64" t="str">
        <f aca="false">IF('У3 Заказы'!K29="","",'У3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'У3 Заказы'!$A$29</f>
        <v/>
      </c>
      <c r="C215" s="10" t="str">
        <f aca="false">IF($B215="","",'У3 Заказы'!$L$2)</f>
        <v/>
      </c>
      <c r="D215" s="64" t="str">
        <f aca="false">IF('У3 Заказы'!L29="","",'У3 Заказы'!L29)</f>
        <v/>
      </c>
      <c r="E215" s="65" t="str">
        <f aca="false">IF('У3 Заказы'!M29="","",'У3 Заказы'!M29)</f>
        <v/>
      </c>
      <c r="F215" s="64" t="str">
        <f aca="false">IF(OR(D215="",E215="",E215=0),"",WORKDAY(D215,MAX(0,CEILING(E215,1)-1)))</f>
        <v/>
      </c>
      <c r="G215" s="64" t="str">
        <f aca="false">IF('У3 Заказы'!N29="","",'У3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'У3 Заказы'!$A$29</f>
        <v/>
      </c>
      <c r="C216" s="10" t="str">
        <f aca="false">IF($B216="","",'У3 Заказы'!$O$2)</f>
        <v/>
      </c>
      <c r="D216" s="64" t="str">
        <f aca="false">IF('У3 Заказы'!O29="","",'У3 Заказы'!O29)</f>
        <v/>
      </c>
      <c r="E216" s="65" t="str">
        <f aca="false">IF('У3 Заказы'!P29="","",'У3 Заказы'!P29)</f>
        <v/>
      </c>
      <c r="F216" s="64" t="str">
        <f aca="false">IF(OR(D216="",E216="",E216=0),"",WORKDAY(D216,MAX(0,CEILING(E216,1)-1)))</f>
        <v/>
      </c>
      <c r="G216" s="64" t="str">
        <f aca="false">IF('У3 Заказы'!Q29="","",'У3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'У3 Заказы'!$A$29</f>
        <v/>
      </c>
      <c r="C217" s="10" t="str">
        <f aca="false">IF($B217="","",'У3 Заказы'!$R$2)</f>
        <v/>
      </c>
      <c r="D217" s="64" t="str">
        <f aca="false">IF('У3 Заказы'!R29="","",'У3 Заказы'!R29)</f>
        <v/>
      </c>
      <c r="E217" s="65" t="str">
        <f aca="false">IF('У3 Заказы'!S29="","",'У3 Заказы'!S29)</f>
        <v/>
      </c>
      <c r="F217" s="64" t="str">
        <f aca="false">IF(OR(D217="",E217="",E217=0),"",WORKDAY(D217,MAX(0,CEILING(E217,1)-1)))</f>
        <v/>
      </c>
      <c r="G217" s="64" t="str">
        <f aca="false">IF('У3 Заказы'!T29="","",'У3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'У3 Заказы'!$A$29</f>
        <v/>
      </c>
      <c r="C218" s="10" t="str">
        <f aca="false">IF($B218="","",'У3 Заказы'!$U$2)</f>
        <v/>
      </c>
      <c r="D218" s="64" t="str">
        <f aca="false">IF('У3 Заказы'!U29="","",'У3 Заказы'!U29)</f>
        <v/>
      </c>
      <c r="E218" s="65" t="str">
        <f aca="false">IF('У3 Заказы'!V29="","",'У3 Заказы'!V29)</f>
        <v/>
      </c>
      <c r="F218" s="64" t="str">
        <f aca="false">IF(OR(D218="",E218="",E218=0),"",WORKDAY(D218,MAX(0,CEILING(E218,1)-1)))</f>
        <v/>
      </c>
      <c r="G218" s="64" t="str">
        <f aca="false">IF('У3 Заказы'!W29="","",'У3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'У3 Заказы'!$A$29</f>
        <v/>
      </c>
      <c r="C219" s="10" t="str">
        <f aca="false">IF($B219="","",'У3 Заказы'!$X$2)</f>
        <v/>
      </c>
      <c r="D219" s="64" t="str">
        <f aca="false">IF('У3 Заказы'!X29="","",'У3 Заказы'!X29)</f>
        <v/>
      </c>
      <c r="E219" s="65" t="str">
        <f aca="false">IF('У3 Заказы'!Y29="","",'У3 Заказы'!Y29)</f>
        <v/>
      </c>
      <c r="F219" s="64" t="str">
        <f aca="false">IF(OR(D219="",E219="",E219=0),"",WORKDAY(D219,MAX(0,CEILING(E219,1)-1)))</f>
        <v/>
      </c>
      <c r="G219" s="64" t="str">
        <f aca="false">IF('У3 Заказы'!Z29="","",'У3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'У3 Заказы'!$A$30</f>
        <v/>
      </c>
      <c r="C220" s="10" t="str">
        <f aca="false">IF($B220="","",'У3 Заказы'!$C$2)</f>
        <v/>
      </c>
      <c r="D220" s="64" t="str">
        <f aca="false">IF('У3 Заказы'!C30="","",'У3 Заказы'!C30)</f>
        <v/>
      </c>
      <c r="E220" s="65" t="str">
        <f aca="false">IF('У3 Заказы'!D30="","",'У3 Заказы'!D30)</f>
        <v/>
      </c>
      <c r="F220" s="64" t="str">
        <f aca="false">IF(OR(D220="",E220="",E220=0),"",WORKDAY(D220,MAX(0,CEILING(E220,1)-1)))</f>
        <v/>
      </c>
      <c r="G220" s="64" t="str">
        <f aca="false">IF('У3 Заказы'!E30="","",'У3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'У3 Заказы'!$A$30</f>
        <v/>
      </c>
      <c r="C221" s="10" t="str">
        <f aca="false">IF($B221="","",'У3 Заказы'!$F$2)</f>
        <v/>
      </c>
      <c r="D221" s="64" t="str">
        <f aca="false">IF('У3 Заказы'!F30="","",'У3 Заказы'!F30)</f>
        <v/>
      </c>
      <c r="E221" s="65" t="str">
        <f aca="false">IF('У3 Заказы'!G30="","",'У3 Заказы'!G30)</f>
        <v/>
      </c>
      <c r="F221" s="64" t="str">
        <f aca="false">IF(OR(D221="",E221="",E221=0),"",WORKDAY(D221,MAX(0,CEILING(E221,1)-1)))</f>
        <v/>
      </c>
      <c r="G221" s="64" t="str">
        <f aca="false">IF('У3 Заказы'!H30="","",'У3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'У3 Заказы'!$A$30</f>
        <v/>
      </c>
      <c r="C222" s="10" t="str">
        <f aca="false">IF($B222="","",'У3 Заказы'!$I$2)</f>
        <v/>
      </c>
      <c r="D222" s="64" t="str">
        <f aca="false">IF('У3 Заказы'!I30="","",'У3 Заказы'!I30)</f>
        <v/>
      </c>
      <c r="E222" s="65" t="str">
        <f aca="false">IF('У3 Заказы'!J30="","",'У3 Заказы'!J30)</f>
        <v/>
      </c>
      <c r="F222" s="64" t="str">
        <f aca="false">IF(OR(D222="",E222="",E222=0),"",WORKDAY(D222,MAX(0,CEILING(E222,1)-1)))</f>
        <v/>
      </c>
      <c r="G222" s="64" t="str">
        <f aca="false">IF('У3 Заказы'!K30="","",'У3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'У3 Заказы'!$A$30</f>
        <v/>
      </c>
      <c r="C223" s="10" t="str">
        <f aca="false">IF($B223="","",'У3 Заказы'!$L$2)</f>
        <v/>
      </c>
      <c r="D223" s="64" t="str">
        <f aca="false">IF('У3 Заказы'!L30="","",'У3 Заказы'!L30)</f>
        <v/>
      </c>
      <c r="E223" s="65" t="str">
        <f aca="false">IF('У3 Заказы'!M30="","",'У3 Заказы'!M30)</f>
        <v/>
      </c>
      <c r="F223" s="64" t="str">
        <f aca="false">IF(OR(D223="",E223="",E223=0),"",WORKDAY(D223,MAX(0,CEILING(E223,1)-1)))</f>
        <v/>
      </c>
      <c r="G223" s="64" t="str">
        <f aca="false">IF('У3 Заказы'!N30="","",'У3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'У3 Заказы'!$A$30</f>
        <v/>
      </c>
      <c r="C224" s="10" t="str">
        <f aca="false">IF($B224="","",'У3 Заказы'!$O$2)</f>
        <v/>
      </c>
      <c r="D224" s="64" t="str">
        <f aca="false">IF('У3 Заказы'!O30="","",'У3 Заказы'!O30)</f>
        <v/>
      </c>
      <c r="E224" s="65" t="str">
        <f aca="false">IF('У3 Заказы'!P30="","",'У3 Заказы'!P30)</f>
        <v/>
      </c>
      <c r="F224" s="64" t="str">
        <f aca="false">IF(OR(D224="",E224="",E224=0),"",WORKDAY(D224,MAX(0,CEILING(E224,1)-1)))</f>
        <v/>
      </c>
      <c r="G224" s="64" t="str">
        <f aca="false">IF('У3 Заказы'!Q30="","",'У3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'У3 Заказы'!$A$30</f>
        <v/>
      </c>
      <c r="C225" s="10" t="str">
        <f aca="false">IF($B225="","",'У3 Заказы'!$R$2)</f>
        <v/>
      </c>
      <c r="D225" s="64" t="str">
        <f aca="false">IF('У3 Заказы'!R30="","",'У3 Заказы'!R30)</f>
        <v/>
      </c>
      <c r="E225" s="65" t="str">
        <f aca="false">IF('У3 Заказы'!S30="","",'У3 Заказы'!S30)</f>
        <v/>
      </c>
      <c r="F225" s="64" t="str">
        <f aca="false">IF(OR(D225="",E225="",E225=0),"",WORKDAY(D225,MAX(0,CEILING(E225,1)-1)))</f>
        <v/>
      </c>
      <c r="G225" s="64" t="str">
        <f aca="false">IF('У3 Заказы'!T30="","",'У3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'У3 Заказы'!$A$30</f>
        <v/>
      </c>
      <c r="C226" s="10" t="str">
        <f aca="false">IF($B226="","",'У3 Заказы'!$U$2)</f>
        <v/>
      </c>
      <c r="D226" s="64" t="str">
        <f aca="false">IF('У3 Заказы'!U30="","",'У3 Заказы'!U30)</f>
        <v/>
      </c>
      <c r="E226" s="65" t="str">
        <f aca="false">IF('У3 Заказы'!V30="","",'У3 Заказы'!V30)</f>
        <v/>
      </c>
      <c r="F226" s="64" t="str">
        <f aca="false">IF(OR(D226="",E226="",E226=0),"",WORKDAY(D226,MAX(0,CEILING(E226,1)-1)))</f>
        <v/>
      </c>
      <c r="G226" s="64" t="str">
        <f aca="false">IF('У3 Заказы'!W30="","",'У3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'У3 Заказы'!$A$30</f>
        <v/>
      </c>
      <c r="C227" s="10" t="str">
        <f aca="false">IF($B227="","",'У3 Заказы'!$X$2)</f>
        <v/>
      </c>
      <c r="D227" s="64" t="str">
        <f aca="false">IF('У3 Заказы'!X30="","",'У3 Заказы'!X30)</f>
        <v/>
      </c>
      <c r="E227" s="65" t="str">
        <f aca="false">IF('У3 Заказы'!Y30="","",'У3 Заказы'!Y30)</f>
        <v/>
      </c>
      <c r="F227" s="64" t="str">
        <f aca="false">IF(OR(D227="",E227="",E227=0),"",WORKDAY(D227,MAX(0,CEILING(E227,1)-1)))</f>
        <v/>
      </c>
      <c r="G227" s="64" t="str">
        <f aca="false">IF('У3 Заказы'!Z30="","",'У3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'У3 Заказы'!$A$31</f>
        <v/>
      </c>
      <c r="C228" s="10" t="str">
        <f aca="false">IF($B228="","",'У3 Заказы'!$C$2)</f>
        <v/>
      </c>
      <c r="D228" s="64" t="str">
        <f aca="false">IF('У3 Заказы'!C31="","",'У3 Заказы'!C31)</f>
        <v/>
      </c>
      <c r="E228" s="65" t="str">
        <f aca="false">IF('У3 Заказы'!D31="","",'У3 Заказы'!D31)</f>
        <v/>
      </c>
      <c r="F228" s="64" t="str">
        <f aca="false">IF(OR(D228="",E228="",E228=0),"",WORKDAY(D228,MAX(0,CEILING(E228,1)-1)))</f>
        <v/>
      </c>
      <c r="G228" s="64" t="str">
        <f aca="false">IF('У3 Заказы'!E31="","",'У3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'У3 Заказы'!$A$31</f>
        <v/>
      </c>
      <c r="C229" s="10" t="str">
        <f aca="false">IF($B229="","",'У3 Заказы'!$F$2)</f>
        <v/>
      </c>
      <c r="D229" s="64" t="str">
        <f aca="false">IF('У3 Заказы'!F31="","",'У3 Заказы'!F31)</f>
        <v/>
      </c>
      <c r="E229" s="65" t="str">
        <f aca="false">IF('У3 Заказы'!G31="","",'У3 Заказы'!G31)</f>
        <v/>
      </c>
      <c r="F229" s="64" t="str">
        <f aca="false">IF(OR(D229="",E229="",E229=0),"",WORKDAY(D229,MAX(0,CEILING(E229,1)-1)))</f>
        <v/>
      </c>
      <c r="G229" s="64" t="str">
        <f aca="false">IF('У3 Заказы'!H31="","",'У3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'У3 Заказы'!$A$31</f>
        <v/>
      </c>
      <c r="C230" s="10" t="str">
        <f aca="false">IF($B230="","",'У3 Заказы'!$I$2)</f>
        <v/>
      </c>
      <c r="D230" s="64" t="str">
        <f aca="false">IF('У3 Заказы'!I31="","",'У3 Заказы'!I31)</f>
        <v/>
      </c>
      <c r="E230" s="65" t="str">
        <f aca="false">IF('У3 Заказы'!J31="","",'У3 Заказы'!J31)</f>
        <v/>
      </c>
      <c r="F230" s="64" t="str">
        <f aca="false">IF(OR(D230="",E230="",E230=0),"",WORKDAY(D230,MAX(0,CEILING(E230,1)-1)))</f>
        <v/>
      </c>
      <c r="G230" s="64" t="str">
        <f aca="false">IF('У3 Заказы'!K31="","",'У3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'У3 Заказы'!$A$31</f>
        <v/>
      </c>
      <c r="C231" s="10" t="str">
        <f aca="false">IF($B231="","",'У3 Заказы'!$L$2)</f>
        <v/>
      </c>
      <c r="D231" s="64" t="str">
        <f aca="false">IF('У3 Заказы'!L31="","",'У3 Заказы'!L31)</f>
        <v/>
      </c>
      <c r="E231" s="65" t="str">
        <f aca="false">IF('У3 Заказы'!M31="","",'У3 Заказы'!M31)</f>
        <v/>
      </c>
      <c r="F231" s="64" t="str">
        <f aca="false">IF(OR(D231="",E231="",E231=0),"",WORKDAY(D231,MAX(0,CEILING(E231,1)-1)))</f>
        <v/>
      </c>
      <c r="G231" s="64" t="str">
        <f aca="false">IF('У3 Заказы'!N31="","",'У3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'У3 Заказы'!$A$31</f>
        <v/>
      </c>
      <c r="C232" s="10" t="str">
        <f aca="false">IF($B232="","",'У3 Заказы'!$O$2)</f>
        <v/>
      </c>
      <c r="D232" s="64" t="str">
        <f aca="false">IF('У3 Заказы'!O31="","",'У3 Заказы'!O31)</f>
        <v/>
      </c>
      <c r="E232" s="65" t="str">
        <f aca="false">IF('У3 Заказы'!P31="","",'У3 Заказы'!P31)</f>
        <v/>
      </c>
      <c r="F232" s="64" t="str">
        <f aca="false">IF(OR(D232="",E232="",E232=0),"",WORKDAY(D232,MAX(0,CEILING(E232,1)-1)))</f>
        <v/>
      </c>
      <c r="G232" s="64" t="str">
        <f aca="false">IF('У3 Заказы'!Q31="","",'У3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'У3 Заказы'!$A$31</f>
        <v/>
      </c>
      <c r="C233" s="10" t="str">
        <f aca="false">IF($B233="","",'У3 Заказы'!$R$2)</f>
        <v/>
      </c>
      <c r="D233" s="64" t="str">
        <f aca="false">IF('У3 Заказы'!R31="","",'У3 Заказы'!R31)</f>
        <v/>
      </c>
      <c r="E233" s="65" t="str">
        <f aca="false">IF('У3 Заказы'!S31="","",'У3 Заказы'!S31)</f>
        <v/>
      </c>
      <c r="F233" s="64" t="str">
        <f aca="false">IF(OR(D233="",E233="",E233=0),"",WORKDAY(D233,MAX(0,CEILING(E233,1)-1)))</f>
        <v/>
      </c>
      <c r="G233" s="64" t="str">
        <f aca="false">IF('У3 Заказы'!T31="","",'У3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'У3 Заказы'!$A$31</f>
        <v/>
      </c>
      <c r="C234" s="10" t="str">
        <f aca="false">IF($B234="","",'У3 Заказы'!$U$2)</f>
        <v/>
      </c>
      <c r="D234" s="64" t="str">
        <f aca="false">IF('У3 Заказы'!U31="","",'У3 Заказы'!U31)</f>
        <v/>
      </c>
      <c r="E234" s="65" t="str">
        <f aca="false">IF('У3 Заказы'!V31="","",'У3 Заказы'!V31)</f>
        <v/>
      </c>
      <c r="F234" s="64" t="str">
        <f aca="false">IF(OR(D234="",E234="",E234=0),"",WORKDAY(D234,MAX(0,CEILING(E234,1)-1)))</f>
        <v/>
      </c>
      <c r="G234" s="64" t="str">
        <f aca="false">IF('У3 Заказы'!W31="","",'У3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'У3 Заказы'!$A$31</f>
        <v/>
      </c>
      <c r="C235" s="10" t="str">
        <f aca="false">IF($B235="","",'У3 Заказы'!$X$2)</f>
        <v/>
      </c>
      <c r="D235" s="64" t="str">
        <f aca="false">IF('У3 Заказы'!X31="","",'У3 Заказы'!X31)</f>
        <v/>
      </c>
      <c r="E235" s="65" t="str">
        <f aca="false">IF('У3 Заказы'!Y31="","",'У3 Заказы'!Y31)</f>
        <v/>
      </c>
      <c r="F235" s="64" t="str">
        <f aca="false">IF(OR(D235="",E235="",E235=0),"",WORKDAY(D235,MAX(0,CEILING(E235,1)-1)))</f>
        <v/>
      </c>
      <c r="G235" s="64" t="str">
        <f aca="false">IF('У3 Заказы'!Z31="","",'У3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'У3 Заказы'!$A$32</f>
        <v/>
      </c>
      <c r="C236" s="10" t="str">
        <f aca="false">IF($B236="","",'У3 Заказы'!$C$2)</f>
        <v/>
      </c>
      <c r="D236" s="64" t="str">
        <f aca="false">IF('У3 Заказы'!C32="","",'У3 Заказы'!C32)</f>
        <v/>
      </c>
      <c r="E236" s="65" t="str">
        <f aca="false">IF('У3 Заказы'!D32="","",'У3 Заказы'!D32)</f>
        <v/>
      </c>
      <c r="F236" s="64" t="str">
        <f aca="false">IF(OR(D236="",E236="",E236=0),"",WORKDAY(D236,MAX(0,CEILING(E236,1)-1)))</f>
        <v/>
      </c>
      <c r="G236" s="64" t="str">
        <f aca="false">IF('У3 Заказы'!E32="","",'У3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'У3 Заказы'!$A$32</f>
        <v/>
      </c>
      <c r="C237" s="10" t="str">
        <f aca="false">IF($B237="","",'У3 Заказы'!$F$2)</f>
        <v/>
      </c>
      <c r="D237" s="64" t="str">
        <f aca="false">IF('У3 Заказы'!F32="","",'У3 Заказы'!F32)</f>
        <v/>
      </c>
      <c r="E237" s="65" t="str">
        <f aca="false">IF('У3 Заказы'!G32="","",'У3 Заказы'!G32)</f>
        <v/>
      </c>
      <c r="F237" s="64" t="str">
        <f aca="false">IF(OR(D237="",E237="",E237=0),"",WORKDAY(D237,MAX(0,CEILING(E237,1)-1)))</f>
        <v/>
      </c>
      <c r="G237" s="64" t="str">
        <f aca="false">IF('У3 Заказы'!H32="","",'У3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'У3 Заказы'!$A$32</f>
        <v/>
      </c>
      <c r="C238" s="10" t="str">
        <f aca="false">IF($B238="","",'У3 Заказы'!$I$2)</f>
        <v/>
      </c>
      <c r="D238" s="64" t="str">
        <f aca="false">IF('У3 Заказы'!I32="","",'У3 Заказы'!I32)</f>
        <v/>
      </c>
      <c r="E238" s="65" t="str">
        <f aca="false">IF('У3 Заказы'!J32="","",'У3 Заказы'!J32)</f>
        <v/>
      </c>
      <c r="F238" s="64" t="str">
        <f aca="false">IF(OR(D238="",E238="",E238=0),"",WORKDAY(D238,MAX(0,CEILING(E238,1)-1)))</f>
        <v/>
      </c>
      <c r="G238" s="64" t="str">
        <f aca="false">IF('У3 Заказы'!K32="","",'У3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'У3 Заказы'!$A$32</f>
        <v/>
      </c>
      <c r="C239" s="10" t="str">
        <f aca="false">IF($B239="","",'У3 Заказы'!$L$2)</f>
        <v/>
      </c>
      <c r="D239" s="64" t="str">
        <f aca="false">IF('У3 Заказы'!L32="","",'У3 Заказы'!L32)</f>
        <v/>
      </c>
      <c r="E239" s="65" t="str">
        <f aca="false">IF('У3 Заказы'!M32="","",'У3 Заказы'!M32)</f>
        <v/>
      </c>
      <c r="F239" s="64" t="str">
        <f aca="false">IF(OR(D239="",E239="",E239=0),"",WORKDAY(D239,MAX(0,CEILING(E239,1)-1)))</f>
        <v/>
      </c>
      <c r="G239" s="64" t="str">
        <f aca="false">IF('У3 Заказы'!N32="","",'У3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'У3 Заказы'!$A$32</f>
        <v/>
      </c>
      <c r="C240" s="10" t="str">
        <f aca="false">IF($B240="","",'У3 Заказы'!$O$2)</f>
        <v/>
      </c>
      <c r="D240" s="64" t="str">
        <f aca="false">IF('У3 Заказы'!O32="","",'У3 Заказы'!O32)</f>
        <v/>
      </c>
      <c r="E240" s="65" t="str">
        <f aca="false">IF('У3 Заказы'!P32="","",'У3 Заказы'!P32)</f>
        <v/>
      </c>
      <c r="F240" s="64" t="str">
        <f aca="false">IF(OR(D240="",E240="",E240=0),"",WORKDAY(D240,MAX(0,CEILING(E240,1)-1)))</f>
        <v/>
      </c>
      <c r="G240" s="64" t="str">
        <f aca="false">IF('У3 Заказы'!Q32="","",'У3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'У3 Заказы'!$A$32</f>
        <v/>
      </c>
      <c r="C241" s="10" t="str">
        <f aca="false">IF($B241="","",'У3 Заказы'!$R$2)</f>
        <v/>
      </c>
      <c r="D241" s="64" t="str">
        <f aca="false">IF('У3 Заказы'!R32="","",'У3 Заказы'!R32)</f>
        <v/>
      </c>
      <c r="E241" s="65" t="str">
        <f aca="false">IF('У3 Заказы'!S32="","",'У3 Заказы'!S32)</f>
        <v/>
      </c>
      <c r="F241" s="64" t="str">
        <f aca="false">IF(OR(D241="",E241="",E241=0),"",WORKDAY(D241,MAX(0,CEILING(E241,1)-1)))</f>
        <v/>
      </c>
      <c r="G241" s="64" t="str">
        <f aca="false">IF('У3 Заказы'!T32="","",'У3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'У3 Заказы'!$A$32</f>
        <v/>
      </c>
      <c r="C242" s="10" t="str">
        <f aca="false">IF($B242="","",'У3 Заказы'!$U$2)</f>
        <v/>
      </c>
      <c r="D242" s="64" t="str">
        <f aca="false">IF('У3 Заказы'!U32="","",'У3 Заказы'!U32)</f>
        <v/>
      </c>
      <c r="E242" s="65" t="str">
        <f aca="false">IF('У3 Заказы'!V32="","",'У3 Заказы'!V32)</f>
        <v/>
      </c>
      <c r="F242" s="64" t="str">
        <f aca="false">IF(OR(D242="",E242="",E242=0),"",WORKDAY(D242,MAX(0,CEILING(E242,1)-1)))</f>
        <v/>
      </c>
      <c r="G242" s="64" t="str">
        <f aca="false">IF('У3 Заказы'!W32="","",'У3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'У3 Заказы'!$A$32</f>
        <v/>
      </c>
      <c r="C243" s="10" t="str">
        <f aca="false">IF($B243="","",'У3 Заказы'!$X$2)</f>
        <v/>
      </c>
      <c r="D243" s="64" t="str">
        <f aca="false">IF('У3 Заказы'!X32="","",'У3 Заказы'!X32)</f>
        <v/>
      </c>
      <c r="E243" s="65" t="str">
        <f aca="false">IF('У3 Заказы'!Y32="","",'У3 Заказы'!Y32)</f>
        <v/>
      </c>
      <c r="F243" s="64" t="str">
        <f aca="false">IF(OR(D243="",E243="",E243=0),"",WORKDAY(D243,MAX(0,CEILING(E243,1)-1)))</f>
        <v/>
      </c>
      <c r="G243" s="64" t="str">
        <f aca="false">IF('У3 Заказы'!Z32="","",'У3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'У3 Заказы'!$A$33</f>
        <v/>
      </c>
      <c r="C244" s="10" t="str">
        <f aca="false">IF($B244="","",'У3 Заказы'!$C$2)</f>
        <v/>
      </c>
      <c r="D244" s="64" t="str">
        <f aca="false">IF('У3 Заказы'!C33="","",'У3 Заказы'!C33)</f>
        <v/>
      </c>
      <c r="E244" s="65" t="str">
        <f aca="false">IF('У3 Заказы'!D33="","",'У3 Заказы'!D33)</f>
        <v/>
      </c>
      <c r="F244" s="64" t="str">
        <f aca="false">IF(OR(D244="",E244="",E244=0),"",WORKDAY(D244,MAX(0,CEILING(E244,1)-1)))</f>
        <v/>
      </c>
      <c r="G244" s="64" t="str">
        <f aca="false">IF('У3 Заказы'!E33="","",'У3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'У3 Заказы'!$A$33</f>
        <v/>
      </c>
      <c r="C245" s="10" t="str">
        <f aca="false">IF($B245="","",'У3 Заказы'!$F$2)</f>
        <v/>
      </c>
      <c r="D245" s="64" t="str">
        <f aca="false">IF('У3 Заказы'!F33="","",'У3 Заказы'!F33)</f>
        <v/>
      </c>
      <c r="E245" s="65" t="str">
        <f aca="false">IF('У3 Заказы'!G33="","",'У3 Заказы'!G33)</f>
        <v/>
      </c>
      <c r="F245" s="64" t="str">
        <f aca="false">IF(OR(D245="",E245="",E245=0),"",WORKDAY(D245,MAX(0,CEILING(E245,1)-1)))</f>
        <v/>
      </c>
      <c r="G245" s="64" t="str">
        <f aca="false">IF('У3 Заказы'!H33="","",'У3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'У3 Заказы'!$A$33</f>
        <v/>
      </c>
      <c r="C246" s="10" t="str">
        <f aca="false">IF($B246="","",'У3 Заказы'!$I$2)</f>
        <v/>
      </c>
      <c r="D246" s="64" t="str">
        <f aca="false">IF('У3 Заказы'!I33="","",'У3 Заказы'!I33)</f>
        <v/>
      </c>
      <c r="E246" s="65" t="str">
        <f aca="false">IF('У3 Заказы'!J33="","",'У3 Заказы'!J33)</f>
        <v/>
      </c>
      <c r="F246" s="64" t="str">
        <f aca="false">IF(OR(D246="",E246="",E246=0),"",WORKDAY(D246,MAX(0,CEILING(E246,1)-1)))</f>
        <v/>
      </c>
      <c r="G246" s="64" t="str">
        <f aca="false">IF('У3 Заказы'!K33="","",'У3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'У3 Заказы'!$A$33</f>
        <v/>
      </c>
      <c r="C247" s="10" t="str">
        <f aca="false">IF($B247="","",'У3 Заказы'!$L$2)</f>
        <v/>
      </c>
      <c r="D247" s="64" t="str">
        <f aca="false">IF('У3 Заказы'!L33="","",'У3 Заказы'!L33)</f>
        <v/>
      </c>
      <c r="E247" s="65" t="str">
        <f aca="false">IF('У3 Заказы'!M33="","",'У3 Заказы'!M33)</f>
        <v/>
      </c>
      <c r="F247" s="64" t="str">
        <f aca="false">IF(OR(D247="",E247="",E247=0),"",WORKDAY(D247,MAX(0,CEILING(E247,1)-1)))</f>
        <v/>
      </c>
      <c r="G247" s="64" t="str">
        <f aca="false">IF('У3 Заказы'!N33="","",'У3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'У3 Заказы'!$A$33</f>
        <v/>
      </c>
      <c r="C248" s="10" t="str">
        <f aca="false">IF($B248="","",'У3 Заказы'!$O$2)</f>
        <v/>
      </c>
      <c r="D248" s="64" t="str">
        <f aca="false">IF('У3 Заказы'!O33="","",'У3 Заказы'!O33)</f>
        <v/>
      </c>
      <c r="E248" s="65" t="str">
        <f aca="false">IF('У3 Заказы'!P33="","",'У3 Заказы'!P33)</f>
        <v/>
      </c>
      <c r="F248" s="64" t="str">
        <f aca="false">IF(OR(D248="",E248="",E248=0),"",WORKDAY(D248,MAX(0,CEILING(E248,1)-1)))</f>
        <v/>
      </c>
      <c r="G248" s="64" t="str">
        <f aca="false">IF('У3 Заказы'!Q33="","",'У3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'У3 Заказы'!$A$33</f>
        <v/>
      </c>
      <c r="C249" s="10" t="str">
        <f aca="false">IF($B249="","",'У3 Заказы'!$R$2)</f>
        <v/>
      </c>
      <c r="D249" s="64" t="str">
        <f aca="false">IF('У3 Заказы'!R33="","",'У3 Заказы'!R33)</f>
        <v/>
      </c>
      <c r="E249" s="65" t="str">
        <f aca="false">IF('У3 Заказы'!S33="","",'У3 Заказы'!S33)</f>
        <v/>
      </c>
      <c r="F249" s="64" t="str">
        <f aca="false">IF(OR(D249="",E249="",E249=0),"",WORKDAY(D249,MAX(0,CEILING(E249,1)-1)))</f>
        <v/>
      </c>
      <c r="G249" s="64" t="str">
        <f aca="false">IF('У3 Заказы'!T33="","",'У3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'У3 Заказы'!$A$33</f>
        <v/>
      </c>
      <c r="C250" s="10" t="str">
        <f aca="false">IF($B250="","",'У3 Заказы'!$U$2)</f>
        <v/>
      </c>
      <c r="D250" s="64" t="str">
        <f aca="false">IF('У3 Заказы'!U33="","",'У3 Заказы'!U33)</f>
        <v/>
      </c>
      <c r="E250" s="65" t="str">
        <f aca="false">IF('У3 Заказы'!V33="","",'У3 Заказы'!V33)</f>
        <v/>
      </c>
      <c r="F250" s="64" t="str">
        <f aca="false">IF(OR(D250="",E250="",E250=0),"",WORKDAY(D250,MAX(0,CEILING(E250,1)-1)))</f>
        <v/>
      </c>
      <c r="G250" s="64" t="str">
        <f aca="false">IF('У3 Заказы'!W33="","",'У3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'У3 Заказы'!$A$33</f>
        <v/>
      </c>
      <c r="C251" s="10" t="str">
        <f aca="false">IF($B251="","",'У3 Заказы'!$X$2)</f>
        <v/>
      </c>
      <c r="D251" s="64" t="str">
        <f aca="false">IF('У3 Заказы'!X33="","",'У3 Заказы'!X33)</f>
        <v/>
      </c>
      <c r="E251" s="65" t="str">
        <f aca="false">IF('У3 Заказы'!Y33="","",'У3 Заказы'!Y33)</f>
        <v/>
      </c>
      <c r="F251" s="64" t="str">
        <f aca="false">IF(OR(D251="",E251="",E251=0),"",WORKDAY(D251,MAX(0,CEILING(E251,1)-1)))</f>
        <v/>
      </c>
      <c r="G251" s="64" t="str">
        <f aca="false">IF('У3 Заказы'!Z33="","",'У3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TRIM('У3 Ввод'!B12&amp;" · "&amp;'У3 Ввод'!C12)</f>
        <v>26-1817 · Раскрой</v>
      </c>
      <c r="H1" s="49" t="str">
        <f aca="false">TRIM('У3 Ввод'!B13&amp;" · "&amp;'У3 Ввод'!C13)</f>
        <v>26-1817 · Резка</v>
      </c>
      <c r="I1" s="49" t="str">
        <f aca="false">TRIM('У3 Ввод'!B14&amp;" · "&amp;'У3 Ввод'!C14)</f>
        <v>26-1817 · Зачистка</v>
      </c>
      <c r="J1" s="49" t="str">
        <f aca="false">TRIM('У3 Ввод'!B15&amp;" · "&amp;'У3 Ввод'!C15)</f>
        <v>26-1817 · Маркировка</v>
      </c>
      <c r="K1" s="49" t="str">
        <f aca="false">TRIM('У3 Ввод'!B16&amp;" · "&amp;'У3 Ввод'!C16)</f>
        <v>26-1817 · Оп.5</v>
      </c>
      <c r="L1" s="49" t="str">
        <f aca="false">TRIM('У3 Ввод'!B17&amp;" · "&amp;'У3 Ввод'!C17)</f>
        <v>26-1817 · Оп.6</v>
      </c>
      <c r="M1" s="49" t="str">
        <f aca="false">TRIM('У3 Ввод'!B18&amp;" · "&amp;'У3 Ввод'!C18)</f>
        <v>26-1817 · Оп.7</v>
      </c>
      <c r="N1" s="49" t="str">
        <f aca="false">TRIM('У3 Ввод'!B19&amp;" · "&amp;'У3 Ввод'!C19)</f>
        <v>26-1817 · Оп.8</v>
      </c>
      <c r="O1" s="49" t="str">
        <f aca="false">TRIM('У3 Ввод'!B20&amp;" · "&amp;'У3 Ввод'!C20)</f>
        <v>26-1455 · Раскрой</v>
      </c>
      <c r="P1" s="49" t="str">
        <f aca="false">TRIM('У3 Ввод'!B21&amp;" · "&amp;'У3 Ввод'!C21)</f>
        <v>26-1455 · Резка</v>
      </c>
      <c r="Q1" s="49" t="str">
        <f aca="false">TRIM('У3 Ввод'!B22&amp;" · "&amp;'У3 Ввод'!C22)</f>
        <v>26-1455 · Зачистка</v>
      </c>
      <c r="R1" s="49" t="str">
        <f aca="false">TRIM('У3 Ввод'!B23&amp;" · "&amp;'У3 Ввод'!C23)</f>
        <v>26-1455 · Маркировка</v>
      </c>
      <c r="S1" s="49" t="str">
        <f aca="false">TRIM('У3 Ввод'!B24&amp;" · "&amp;'У3 Ввод'!C24)</f>
        <v>26-1455 · Оп.5</v>
      </c>
      <c r="T1" s="49" t="str">
        <f aca="false">TRIM('У3 Ввод'!B25&amp;" · "&amp;'У3 Ввод'!C25)</f>
        <v>26-1455 · Оп.6</v>
      </c>
      <c r="U1" s="49" t="str">
        <f aca="false">TRIM('У3 Ввод'!B26&amp;" · "&amp;'У3 Ввод'!C26)</f>
        <v>26-1455 · Оп.7</v>
      </c>
      <c r="V1" s="49" t="str">
        <f aca="false">TRIM('У3 Ввод'!B27&amp;" · "&amp;'У3 Ввод'!C27)</f>
        <v>26-1455 · Оп.8</v>
      </c>
      <c r="W1" s="49" t="str">
        <f aca="false">TRIM('У3 Ввод'!B28&amp;" · "&amp;'У3 Ввод'!C28)</f>
        <v>26-1905 · Раскрой</v>
      </c>
      <c r="X1" s="49" t="str">
        <f aca="false">TRIM('У3 Ввод'!B29&amp;" · "&amp;'У3 Ввод'!C29)</f>
        <v>26-1905 · Резка</v>
      </c>
      <c r="Y1" s="49" t="str">
        <f aca="false">TRIM('У3 Ввод'!B30&amp;" · "&amp;'У3 Ввод'!C30)</f>
        <v>26-1905 · Зачистка</v>
      </c>
      <c r="Z1" s="49" t="str">
        <f aca="false">TRIM('У3 Ввод'!B31&amp;" · "&amp;'У3 Ввод'!C31)</f>
        <v>26-1905 · Маркировка</v>
      </c>
      <c r="AA1" s="49" t="str">
        <f aca="false">TRIM('У3 Ввод'!B32&amp;" · "&amp;'У3 Ввод'!C32)</f>
        <v>26-1905 · Оп.5</v>
      </c>
      <c r="AB1" s="49" t="str">
        <f aca="false">TRIM('У3 Ввод'!B33&amp;" · "&amp;'У3 Ввод'!C33)</f>
        <v>26-1905 · Оп.6</v>
      </c>
      <c r="AC1" s="49" t="str">
        <f aca="false">TRIM('У3 Ввод'!B34&amp;" · "&amp;'У3 Ввод'!C34)</f>
        <v>26-1905 · Оп.7</v>
      </c>
      <c r="AD1" s="49" t="str">
        <f aca="false">TRIM('У3 Ввод'!B35&amp;" · "&amp;'У3 Ввод'!C35)</f>
        <v>26-1905 · Оп.8</v>
      </c>
      <c r="AE1" s="49" t="str">
        <f aca="false">TRIM('У3 Ввод'!B36&amp;" · "&amp;'У3 Ввод'!C36)</f>
        <v>·</v>
      </c>
      <c r="AF1" s="49" t="str">
        <f aca="false">TRIM('У3 Ввод'!B37&amp;" · "&amp;'У3 Ввод'!C37)</f>
        <v>·</v>
      </c>
      <c r="AG1" s="49" t="str">
        <f aca="false">TRIM('У3 Ввод'!B38&amp;" · "&amp;'У3 Ввод'!C38)</f>
        <v>·</v>
      </c>
      <c r="AH1" s="49" t="str">
        <f aca="false">TRIM('У3 Ввод'!B39&amp;" · "&amp;'У3 Ввод'!C39)</f>
        <v>·</v>
      </c>
      <c r="AI1" s="49" t="str">
        <f aca="false">TRIM('У3 Ввод'!B40&amp;" · "&amp;'У3 Ввод'!C40)</f>
        <v>·</v>
      </c>
      <c r="AJ1" s="49" t="str">
        <f aca="false">TRIM('У3 Ввод'!B41&amp;" · "&amp;'У3 Ввод'!C41)</f>
        <v>·</v>
      </c>
      <c r="AK1" s="49" t="str">
        <f aca="false">TRIM('У3 Ввод'!B42&amp;" · "&amp;'У3 Ввод'!C42)</f>
        <v>·</v>
      </c>
      <c r="AL1" s="49" t="str">
        <f aca="false">TRIM('У3 Ввод'!B43&amp;" · "&amp;'У3 Ввод'!C43)</f>
        <v>·</v>
      </c>
      <c r="AM1" s="49" t="str">
        <f aca="false">TRIM('У3 Ввод'!B44&amp;" · "&amp;'У3 Ввод'!C44)</f>
        <v>·</v>
      </c>
      <c r="AN1" s="49" t="str">
        <f aca="false">TRIM('У3 Ввод'!B45&amp;" · "&amp;'У3 Ввод'!C45)</f>
        <v>·</v>
      </c>
      <c r="AO1" s="49" t="str">
        <f aca="false">TRIM('У3 Ввод'!B46&amp;" · "&amp;'У3 Ввод'!C46)</f>
        <v>·</v>
      </c>
      <c r="AP1" s="49" t="str">
        <f aca="false">TRIM('У3 Ввод'!B47&amp;" · "&amp;'У3 Ввод'!C47)</f>
        <v>·</v>
      </c>
      <c r="AQ1" s="49" t="str">
        <f aca="false">TRIM('У3 Ввод'!B48&amp;" · "&amp;'У3 Ввод'!C48)</f>
        <v>·</v>
      </c>
      <c r="AR1" s="49" t="str">
        <f aca="false">TRIM('У3 Ввод'!B49&amp;" · "&amp;'У3 Ввод'!C49)</f>
        <v>·</v>
      </c>
      <c r="AS1" s="49" t="str">
        <f aca="false">TRIM('У3 Ввод'!B50&amp;" · "&amp;'У3 Ввод'!C50)</f>
        <v>·</v>
      </c>
      <c r="AT1" s="49" t="str">
        <f aca="false">TRIM('У3 Ввод'!B51&amp;" · "&amp;'У3 Ввод'!C51)</f>
        <v>·</v>
      </c>
      <c r="AU1" s="49" t="str">
        <f aca="false">TRIM('У3 Ввод'!B52&amp;" · "&amp;'У3 Ввод'!C52)</f>
        <v>·</v>
      </c>
      <c r="AV1" s="49" t="str">
        <f aca="false">TRIM('У3 Ввод'!B53&amp;" · "&amp;'У3 Ввод'!C53)</f>
        <v>·</v>
      </c>
      <c r="AW1" s="49" t="str">
        <f aca="false">TRIM('У3 Ввод'!B54&amp;" · "&amp;'У3 Ввод'!C54)</f>
        <v>·</v>
      </c>
      <c r="AX1" s="49" t="str">
        <f aca="false">TRIM('У3 Ввод'!B55&amp;" · "&amp;'У3 Ввод'!C55)</f>
        <v>·</v>
      </c>
      <c r="AY1" s="49" t="str">
        <f aca="false">TRIM('У3 Ввод'!B56&amp;" · "&amp;'У3 Ввод'!C56)</f>
        <v>·</v>
      </c>
      <c r="AZ1" s="49" t="str">
        <f aca="false">TRIM('У3 Ввод'!B57&amp;" · "&amp;'У3 Ввод'!C57)</f>
        <v>·</v>
      </c>
      <c r="BA1" s="49" t="str">
        <f aca="false">TRIM('У3 Ввод'!B58&amp;" · "&amp;'У3 Ввод'!C58)</f>
        <v>·</v>
      </c>
      <c r="BB1" s="49" t="str">
        <f aca="false">TRIM('У3 Ввод'!B59&amp;" · "&amp;'У3 Ввод'!C59)</f>
        <v>·</v>
      </c>
      <c r="BC1" s="49" t="str">
        <f aca="false">TRIM('У3 Ввод'!B60&amp;" · "&amp;'У3 Ввод'!C60)</f>
        <v>·</v>
      </c>
      <c r="BD1" s="49" t="str">
        <f aca="false">TRIM('У3 Ввод'!B61&amp;" · "&amp;'У3 Ввод'!C61)</f>
        <v>·</v>
      </c>
      <c r="BE1" s="49" t="str">
        <f aca="false">TRIM('У3 Ввод'!B62&amp;" · "&amp;'У3 Ввод'!C62)</f>
        <v>·</v>
      </c>
      <c r="BF1" s="49" t="str">
        <f aca="false">TRIM('У3 Ввод'!B63&amp;" · "&amp;'У3 Ввод'!C63)</f>
        <v>·</v>
      </c>
      <c r="BG1" s="49" t="str">
        <f aca="false">TRIM('У3 Ввод'!B64&amp;" · "&amp;'У3 Ввод'!C64)</f>
        <v>·</v>
      </c>
      <c r="BH1" s="49" t="str">
        <f aca="false">TRIM('У3 Ввод'!B65&amp;" · "&amp;'У3 Ввод'!C65)</f>
        <v>·</v>
      </c>
      <c r="BI1" s="49" t="str">
        <f aca="false">TRIM('У3 Ввод'!B66&amp;" · "&amp;'У3 Ввод'!C66)</f>
        <v>·</v>
      </c>
      <c r="BJ1" s="49" t="str">
        <f aca="false">TRIM('У3 Ввод'!B67&amp;" · "&amp;'У3 Ввод'!C67)</f>
        <v>·</v>
      </c>
      <c r="BK1" s="49" t="str">
        <f aca="false">TRIM('У3 Ввод'!B68&amp;" · "&amp;'У3 Ввод'!C68)</f>
        <v>·</v>
      </c>
      <c r="BL1" s="49" t="str">
        <f aca="false">TRIM('У3 Ввод'!B69&amp;" · "&amp;'У3 Ввод'!C69)</f>
        <v>·</v>
      </c>
      <c r="BM1" s="49" t="str">
        <f aca="false">TRIM('У3 Ввод'!B70&amp;" · "&amp;'У3 Ввод'!C70)</f>
        <v>·</v>
      </c>
      <c r="BN1" s="49" t="str">
        <f aca="false">TRIM('У3 Ввод'!B71&amp;" · "&amp;'У3 Ввод'!C71)</f>
        <v>·</v>
      </c>
      <c r="BO1" s="49" t="str">
        <f aca="false">TRIM('У3 Ввод'!B72&amp;" · "&amp;'У3 Ввод'!C72)</f>
        <v>·</v>
      </c>
      <c r="BP1" s="49" t="str">
        <f aca="false">TRIM('У3 Ввод'!B73&amp;" · "&amp;'У3 Ввод'!C73)</f>
        <v>·</v>
      </c>
      <c r="BQ1" s="49" t="str">
        <f aca="false">TRIM('У3 Ввод'!B74&amp;" · "&amp;'У3 Ввод'!C74)</f>
        <v>·</v>
      </c>
      <c r="BR1" s="49" t="str">
        <f aca="false">TRIM('У3 Ввод'!B75&amp;" · "&amp;'У3 Ввод'!C75)</f>
        <v>·</v>
      </c>
      <c r="BS1" s="49" t="str">
        <f aca="false">TRIM('У3 Ввод'!B76&amp;" · "&amp;'У3 Ввод'!C76)</f>
        <v>·</v>
      </c>
      <c r="BT1" s="49" t="str">
        <f aca="false">TRIM('У3 Ввод'!B77&amp;" · "&amp;'У3 Ввод'!C77)</f>
        <v>·</v>
      </c>
      <c r="BU1" s="49" t="str">
        <f aca="false">TRIM('У3 Ввод'!B78&amp;" · "&amp;'У3 Ввод'!C78)</f>
        <v>·</v>
      </c>
      <c r="BV1" s="49" t="str">
        <f aca="false">TRIM('У3 Ввод'!B79&amp;" · "&amp;'У3 Ввод'!C79)</f>
        <v>·</v>
      </c>
      <c r="BW1" s="49" t="str">
        <f aca="false">TRIM('У3 Ввод'!B80&amp;" · "&amp;'У3 Ввод'!C80)</f>
        <v>·</v>
      </c>
      <c r="BX1" s="49" t="str">
        <f aca="false">TRIM('У3 Ввод'!B81&amp;" · "&amp;'У3 Ввод'!C81)</f>
        <v>·</v>
      </c>
      <c r="BY1" s="49" t="str">
        <f aca="false">TRIM('У3 Ввод'!B82&amp;" · "&amp;'У3 Ввод'!C82)</f>
        <v>·</v>
      </c>
      <c r="BZ1" s="49" t="str">
        <f aca="false">TRIM('У3 Ввод'!B83&amp;" · "&amp;'У3 Ввод'!C83)</f>
        <v>·</v>
      </c>
      <c r="CA1" s="49" t="str">
        <f aca="false">TRIM('У3 Ввод'!B84&amp;" · "&amp;'У3 Ввод'!C84)</f>
        <v>·</v>
      </c>
      <c r="CB1" s="49" t="str">
        <f aca="false">TRIM('У3 Ввод'!B85&amp;" · "&amp;'У3 Ввод'!C85)</f>
        <v>·</v>
      </c>
      <c r="CC1" s="49" t="str">
        <f aca="false">TRIM('У3 Ввод'!B86&amp;" · "&amp;'У3 Ввод'!C86)</f>
        <v>·</v>
      </c>
      <c r="CD1" s="49" t="str">
        <f aca="false">TRIM('У3 Ввод'!B87&amp;" · "&amp;'У3 Ввод'!C87)</f>
        <v>·</v>
      </c>
      <c r="CE1" s="49" t="str">
        <f aca="false">TRIM('У3 Ввод'!B88&amp;" · "&amp;'У3 Ввод'!C88)</f>
        <v>·</v>
      </c>
      <c r="CF1" s="49" t="str">
        <f aca="false">TRIM('У3 Ввод'!B89&amp;" · "&amp;'У3 Ввод'!C89)</f>
        <v>·</v>
      </c>
      <c r="CG1" s="49" t="str">
        <f aca="false">TRIM('У3 Ввод'!B90&amp;" · "&amp;'У3 Ввод'!C90)</f>
        <v>·</v>
      </c>
      <c r="CH1" s="49" t="str">
        <f aca="false">TRIM('У3 Ввод'!B91&amp;" · "&amp;'У3 Ввод'!C91)</f>
        <v>·</v>
      </c>
      <c r="CI1" s="49" t="str">
        <f aca="false">TRIM('У3 Ввод'!B92&amp;" · "&amp;'У3 Ввод'!C92)</f>
        <v>·</v>
      </c>
      <c r="CJ1" s="49" t="str">
        <f aca="false">TRIM('У3 Ввод'!B93&amp;" · "&amp;'У3 Ввод'!C93)</f>
        <v>·</v>
      </c>
      <c r="CK1" s="49" t="str">
        <f aca="false">TRIM('У3 Ввод'!B94&amp;" · "&amp;'У3 Ввод'!C94)</f>
        <v>·</v>
      </c>
      <c r="CL1" s="49" t="str">
        <f aca="false">TRIM('У3 Ввод'!B95&amp;" · "&amp;'У3 Ввод'!C95)</f>
        <v>·</v>
      </c>
      <c r="CM1" s="49" t="str">
        <f aca="false">TRIM('У3 Ввод'!B96&amp;" · "&amp;'У3 Ввод'!C96)</f>
        <v>·</v>
      </c>
      <c r="CN1" s="49" t="str">
        <f aca="false">TRIM('У3 Ввод'!B97&amp;" · "&amp;'У3 Ввод'!C97)</f>
        <v>·</v>
      </c>
      <c r="CO1" s="49" t="str">
        <f aca="false">TRIM('У3 Ввод'!B98&amp;" · "&amp;'У3 Ввод'!C98)</f>
        <v>·</v>
      </c>
      <c r="CP1" s="49" t="str">
        <f aca="false">TRIM('У3 Ввод'!B99&amp;" · "&amp;'У3 Ввод'!C99)</f>
        <v>·</v>
      </c>
      <c r="CQ1" s="49" t="str">
        <f aca="false">TRIM('У3 Ввод'!B100&amp;" · "&amp;'У3 Ввод'!C100)</f>
        <v>·</v>
      </c>
      <c r="CR1" s="49" t="str">
        <f aca="false">TRIM('У3 Ввод'!B101&amp;" · "&amp;'У3 Ввод'!C101)</f>
        <v>·</v>
      </c>
      <c r="CS1" s="49" t="str">
        <f aca="false">TRIM('У3 Ввод'!B102&amp;" · "&amp;'У3 Ввод'!C102)</f>
        <v>·</v>
      </c>
      <c r="CT1" s="49" t="str">
        <f aca="false">TRIM('У3 Ввод'!B103&amp;" · "&amp;'У3 Ввод'!C103)</f>
        <v>·</v>
      </c>
      <c r="CU1" s="49" t="str">
        <f aca="false">TRIM('У3 Ввод'!B104&amp;" · "&amp;'У3 Ввод'!C104)</f>
        <v>·</v>
      </c>
      <c r="CV1" s="49" t="str">
        <f aca="false">TRIM('У3 Ввод'!B105&amp;" · "&amp;'У3 Ввод'!C105)</f>
        <v>·</v>
      </c>
      <c r="CW1" s="49" t="str">
        <f aca="false">TRIM('У3 Ввод'!B106&amp;" · "&amp;'У3 Ввод'!C106)</f>
        <v>·</v>
      </c>
      <c r="CX1" s="49" t="str">
        <f aca="false">TRIM('У3 Ввод'!B107&amp;" · "&amp;'У3 Ввод'!C107)</f>
        <v>·</v>
      </c>
      <c r="CY1" s="49" t="str">
        <f aca="false">TRIM('У3 Ввод'!B108&amp;" · "&amp;'У3 Ввод'!C108)</f>
        <v>·</v>
      </c>
      <c r="CZ1" s="49" t="str">
        <f aca="false">TRIM('У3 Ввод'!B109&amp;" · "&amp;'У3 Ввод'!C109)</f>
        <v>·</v>
      </c>
      <c r="DA1" s="49" t="str">
        <f aca="false">TRIM('У3 Ввод'!B110&amp;" · "&amp;'У3 Ввод'!C110)</f>
        <v>·</v>
      </c>
      <c r="DB1" s="49" t="str">
        <f aca="false">TRIM('У3 Ввод'!B111&amp;" · "&amp;'У3 Ввод'!C111)</f>
        <v>·</v>
      </c>
      <c r="DC1" s="49" t="str">
        <f aca="false">TRIM('У3 Ввод'!B112&amp;" · "&amp;'У3 Ввод'!C112)</f>
        <v>·</v>
      </c>
      <c r="DD1" s="49" t="str">
        <f aca="false">TRIM('У3 Ввод'!B113&amp;" · "&amp;'У3 Ввод'!C113)</f>
        <v>·</v>
      </c>
      <c r="DE1" s="49" t="str">
        <f aca="false">TRIM('У3 Ввод'!B114&amp;" · "&amp;'У3 Ввод'!C114)</f>
        <v>·</v>
      </c>
      <c r="DF1" s="49" t="str">
        <f aca="false">TRIM('У3 Ввод'!B115&amp;" · "&amp;'У3 Ввод'!C115)</f>
        <v>·</v>
      </c>
      <c r="DG1" s="49" t="str">
        <f aca="false">TRIM('У3 Ввод'!B116&amp;" · "&amp;'У3 Ввод'!C116)</f>
        <v>·</v>
      </c>
      <c r="DH1" s="49" t="str">
        <f aca="false">TRIM('У3 Ввод'!B117&amp;" · "&amp;'У3 Ввод'!C117)</f>
        <v>·</v>
      </c>
      <c r="DI1" s="49" t="str">
        <f aca="false">TRIM('У3 Ввод'!B118&amp;" · "&amp;'У3 Ввод'!C118)</f>
        <v>·</v>
      </c>
      <c r="DJ1" s="49" t="str">
        <f aca="false">TRIM('У3 Ввод'!B119&amp;" · "&amp;'У3 Ввод'!C119)</f>
        <v>·</v>
      </c>
      <c r="DK1" s="49" t="str">
        <f aca="false">TRIM('У3 Ввод'!B120&amp;" · "&amp;'У3 Ввод'!C120)</f>
        <v>·</v>
      </c>
      <c r="DL1" s="49" t="str">
        <f aca="false">TRIM('У3 Ввод'!B121&amp;" · "&amp;'У3 Ввод'!C121)</f>
        <v>·</v>
      </c>
      <c r="DM1" s="49" t="str">
        <f aca="false">TRIM('У3 Ввод'!B122&amp;" · "&amp;'У3 Ввод'!C122)</f>
        <v>·</v>
      </c>
      <c r="DN1" s="49" t="str">
        <f aca="false">TRIM('У3 Ввод'!B123&amp;" · "&amp;'У3 Ввод'!C123)</f>
        <v>·</v>
      </c>
      <c r="DO1" s="49" t="str">
        <f aca="false">TRIM('У3 Ввод'!B124&amp;" · "&amp;'У3 Ввод'!C124)</f>
        <v>·</v>
      </c>
      <c r="DP1" s="49" t="str">
        <f aca="false">TRIM('У3 Ввод'!B125&amp;" · "&amp;'У3 Ввод'!C125)</f>
        <v>·</v>
      </c>
      <c r="DQ1" s="49" t="str">
        <f aca="false">TRIM('У3 Ввод'!B126&amp;" · "&amp;'У3 Ввод'!C126)</f>
        <v>·</v>
      </c>
      <c r="DR1" s="49" t="str">
        <f aca="false">TRIM('У3 Ввод'!B127&amp;" · "&amp;'У3 Ввод'!C127)</f>
        <v>·</v>
      </c>
      <c r="DS1" s="49" t="str">
        <f aca="false">TRIM('У3 Ввод'!B128&amp;" · "&amp;'У3 Ввод'!C128)</f>
        <v>·</v>
      </c>
      <c r="DT1" s="49" t="str">
        <f aca="false">TRIM('У3 Ввод'!B129&amp;" · "&amp;'У3 Ввод'!C129)</f>
        <v>·</v>
      </c>
      <c r="DU1" s="49" t="str">
        <f aca="false">TRIM('У3 Ввод'!B130&amp;" · "&amp;'У3 Ввод'!C130)</f>
        <v>·</v>
      </c>
      <c r="DV1" s="49" t="str">
        <f aca="false">TRIM('У3 Ввод'!B131&amp;" · "&amp;'У3 Ввод'!C131)</f>
        <v>·</v>
      </c>
      <c r="DW1" s="49" t="str">
        <f aca="false">TRIM('У3 Ввод'!B132&amp;" · "&amp;'У3 Ввод'!C132)</f>
        <v>·</v>
      </c>
      <c r="DX1" s="49" t="str">
        <f aca="false">TRIM('У3 Ввод'!B133&amp;" · "&amp;'У3 Ввод'!C133)</f>
        <v>·</v>
      </c>
      <c r="DY1" s="49" t="str">
        <f aca="false">TRIM('У3 Ввод'!B134&amp;" · "&amp;'У3 Ввод'!C134)</f>
        <v>·</v>
      </c>
      <c r="DZ1" s="49" t="str">
        <f aca="false">TRIM('У3 Ввод'!B135&amp;" · "&amp;'У3 Ввод'!C135)</f>
        <v>·</v>
      </c>
      <c r="EA1" s="49" t="str">
        <f aca="false">TRIM('У3 Ввод'!B136&amp;" · "&amp;'У3 Ввод'!C136)</f>
        <v>·</v>
      </c>
      <c r="EB1" s="49" t="str">
        <f aca="false">TRIM('У3 Ввод'!B137&amp;" · "&amp;'У3 Ввод'!C137)</f>
        <v>·</v>
      </c>
      <c r="EC1" s="49" t="str">
        <f aca="false">TRIM('У3 Ввод'!B138&amp;" · "&amp;'У3 Ввод'!C138)</f>
        <v>·</v>
      </c>
      <c r="ED1" s="49" t="str">
        <f aca="false">TRIM('У3 Ввод'!B139&amp;" · "&amp;'У3 Ввод'!C139)</f>
        <v>·</v>
      </c>
      <c r="EE1" s="49" t="str">
        <f aca="false">TRIM('У3 Ввод'!B140&amp;" · "&amp;'У3 Ввод'!C140)</f>
        <v>·</v>
      </c>
      <c r="EF1" s="49" t="str">
        <f aca="false">TRIM('У3 Ввод'!B141&amp;" · "&amp;'У3 Ввод'!C141)</f>
        <v>·</v>
      </c>
      <c r="EG1" s="49" t="str">
        <f aca="false">TRIM('У3 Ввод'!B142&amp;" · "&amp;'У3 Ввод'!C142)</f>
        <v>·</v>
      </c>
      <c r="EH1" s="49" t="str">
        <f aca="false">TRIM('У3 Ввод'!B143&amp;" · "&amp;'У3 Ввод'!C143)</f>
        <v>·</v>
      </c>
      <c r="EI1" s="49" t="str">
        <f aca="false">TRIM('У3 Ввод'!B144&amp;" · "&amp;'У3 Ввод'!C144)</f>
        <v>·</v>
      </c>
      <c r="EJ1" s="49" t="str">
        <f aca="false">TRIM('У3 Ввод'!B145&amp;" · "&amp;'У3 Ввод'!C145)</f>
        <v>·</v>
      </c>
      <c r="EK1" s="49" t="str">
        <f aca="false">TRIM('У3 Ввод'!B146&amp;" · "&amp;'У3 Ввод'!C146)</f>
        <v>·</v>
      </c>
      <c r="EL1" s="49" t="str">
        <f aca="false">TRIM('У3 Ввод'!B147&amp;" · "&amp;'У3 Ввод'!C147)</f>
        <v>·</v>
      </c>
      <c r="EM1" s="49" t="str">
        <f aca="false">TRIM('У3 Ввод'!B148&amp;" · "&amp;'У3 Ввод'!C148)</f>
        <v>·</v>
      </c>
      <c r="EN1" s="49" t="str">
        <f aca="false">TRIM('У3 Ввод'!B149&amp;" · "&amp;'У3 Ввод'!C149)</f>
        <v>·</v>
      </c>
      <c r="EO1" s="49" t="str">
        <f aca="false">TRIM('У3 Ввод'!B150&amp;" · "&amp;'У3 Ввод'!C150)</f>
        <v>·</v>
      </c>
      <c r="EP1" s="49" t="str">
        <f aca="false">TRIM('У3 Ввод'!B151&amp;" · "&amp;'У3 Ввод'!C151)</f>
        <v>·</v>
      </c>
      <c r="EQ1" s="49" t="str">
        <f aca="false">TRIM('У3 Ввод'!B152&amp;" · "&amp;'У3 Ввод'!C152)</f>
        <v>·</v>
      </c>
      <c r="ER1" s="49" t="str">
        <f aca="false">TRIM('У3 Ввод'!B153&amp;" · "&amp;'У3 Ввод'!C153)</f>
        <v>·</v>
      </c>
      <c r="ES1" s="49" t="str">
        <f aca="false">TRIM('У3 Ввод'!B154&amp;" · "&amp;'У3 Ввод'!C154)</f>
        <v>·</v>
      </c>
      <c r="ET1" s="49" t="str">
        <f aca="false">TRIM('У3 Ввод'!B155&amp;" · "&amp;'У3 Ввод'!C155)</f>
        <v>·</v>
      </c>
      <c r="EU1" s="49" t="str">
        <f aca="false">TRIM('У3 Ввод'!B156&amp;" · "&amp;'У3 Ввод'!C156)</f>
        <v>·</v>
      </c>
      <c r="EV1" s="49" t="str">
        <f aca="false">TRIM('У3 Ввод'!B157&amp;" · "&amp;'У3 Ввод'!C157)</f>
        <v>·</v>
      </c>
      <c r="EW1" s="49" t="str">
        <f aca="false">TRIM('У3 Ввод'!B158&amp;" · "&amp;'У3 Ввод'!C158)</f>
        <v>·</v>
      </c>
      <c r="EX1" s="49" t="str">
        <f aca="false">TRIM('У3 Ввод'!B159&amp;" · "&amp;'У3 Ввод'!C159)</f>
        <v>·</v>
      </c>
      <c r="EY1" s="49" t="str">
        <f aca="false">TRIM('У3 Ввод'!B160&amp;" · "&amp;'У3 Ввод'!C160)</f>
        <v>·</v>
      </c>
      <c r="EZ1" s="49" t="str">
        <f aca="false">TRIM('У3 Ввод'!B161&amp;" · "&amp;'У3 Ввод'!C161)</f>
        <v>·</v>
      </c>
      <c r="FA1" s="49" t="str">
        <f aca="false">TRIM('У3 Ввод'!B162&amp;" · "&amp;'У3 Ввод'!C162)</f>
        <v>·</v>
      </c>
      <c r="FB1" s="49" t="str">
        <f aca="false">TRIM('У3 Ввод'!B163&amp;" · "&amp;'У3 Ввод'!C163)</f>
        <v>·</v>
      </c>
      <c r="FC1" s="49" t="str">
        <f aca="false">TRIM('У3 Ввод'!B164&amp;" · "&amp;'У3 Ввод'!C164)</f>
        <v>·</v>
      </c>
      <c r="FD1" s="49" t="str">
        <f aca="false">TRIM('У3 Ввод'!B165&amp;" · "&amp;'У3 Ввод'!C165)</f>
        <v>·</v>
      </c>
      <c r="FE1" s="49" t="str">
        <f aca="false">TRIM('У3 Ввод'!B166&amp;" · "&amp;'У3 Ввод'!C166)</f>
        <v>·</v>
      </c>
      <c r="FF1" s="49" t="str">
        <f aca="false">TRIM('У3 Ввод'!B167&amp;" · "&amp;'У3 Ввод'!C167)</f>
        <v>·</v>
      </c>
      <c r="FG1" s="49" t="str">
        <f aca="false">TRIM('У3 Ввод'!B168&amp;" · "&amp;'У3 Ввод'!C168)</f>
        <v>·</v>
      </c>
      <c r="FH1" s="49" t="str">
        <f aca="false">TRIM('У3 Ввод'!B169&amp;" · "&amp;'У3 Ввод'!C169)</f>
        <v>·</v>
      </c>
      <c r="FI1" s="49" t="str">
        <f aca="false">TRIM('У3 Ввод'!B170&amp;" · "&amp;'У3 Ввод'!C170)</f>
        <v>·</v>
      </c>
      <c r="FJ1" s="49" t="str">
        <f aca="false">TRIM('У3 Ввод'!B171&amp;" · "&amp;'У3 Ввод'!C171)</f>
        <v>·</v>
      </c>
      <c r="FK1" s="49" t="str">
        <f aca="false">TRIM('У3 Ввод'!B172&amp;" · "&amp;'У3 Ввод'!C172)</f>
        <v>·</v>
      </c>
      <c r="FL1" s="49" t="str">
        <f aca="false">TRIM('У3 Ввод'!B173&amp;" · "&amp;'У3 Ввод'!C173)</f>
        <v>·</v>
      </c>
      <c r="FM1" s="49" t="str">
        <f aca="false">TRIM('У3 Ввод'!B174&amp;" · "&amp;'У3 Ввод'!C174)</f>
        <v>·</v>
      </c>
      <c r="FN1" s="49" t="str">
        <f aca="false">TRIM('У3 Ввод'!B175&amp;" · "&amp;'У3 Ввод'!C175)</f>
        <v>·</v>
      </c>
      <c r="FO1" s="49" t="str">
        <f aca="false">TRIM('У3 Ввод'!B176&amp;" · "&amp;'У3 Ввод'!C176)</f>
        <v>·</v>
      </c>
      <c r="FP1" s="49" t="str">
        <f aca="false">TRIM('У3 Ввод'!B177&amp;" · "&amp;'У3 Ввод'!C177)</f>
        <v>·</v>
      </c>
      <c r="FQ1" s="49" t="str">
        <f aca="false">TRIM('У3 Ввод'!B178&amp;" · "&amp;'У3 Ввод'!C178)</f>
        <v>·</v>
      </c>
      <c r="FR1" s="49" t="str">
        <f aca="false">TRIM('У3 Ввод'!B179&amp;" · "&amp;'У3 Ввод'!C179)</f>
        <v>·</v>
      </c>
      <c r="FS1" s="49" t="str">
        <f aca="false">TRIM('У3 Ввод'!B180&amp;" · "&amp;'У3 Ввод'!C180)</f>
        <v>·</v>
      </c>
      <c r="FT1" s="49" t="str">
        <f aca="false">TRIM('У3 Ввод'!B181&amp;" · "&amp;'У3 Ввод'!C181)</f>
        <v>·</v>
      </c>
      <c r="FU1" s="49" t="str">
        <f aca="false">TRIM('У3 Ввод'!B182&amp;" · "&amp;'У3 Ввод'!C182)</f>
        <v>·</v>
      </c>
      <c r="FV1" s="49" t="str">
        <f aca="false">TRIM('У3 Ввод'!B183&amp;" · "&amp;'У3 Ввод'!C183)</f>
        <v>·</v>
      </c>
      <c r="FW1" s="49" t="str">
        <f aca="false">TRIM('У3 Ввод'!B184&amp;" · "&amp;'У3 Ввод'!C184)</f>
        <v>·</v>
      </c>
      <c r="FX1" s="49" t="str">
        <f aca="false">TRIM('У3 Ввод'!B185&amp;" · "&amp;'У3 Ввод'!C185)</f>
        <v>·</v>
      </c>
      <c r="FY1" s="49" t="str">
        <f aca="false">TRIM('У3 Ввод'!B186&amp;" · "&amp;'У3 Ввод'!C186)</f>
        <v>·</v>
      </c>
      <c r="FZ1" s="49" t="str">
        <f aca="false">TRIM('У3 Ввод'!B187&amp;" · "&amp;'У3 Ввод'!C187)</f>
        <v>·</v>
      </c>
      <c r="GA1" s="49" t="str">
        <f aca="false">TRIM('У3 Ввод'!B188&amp;" · "&amp;'У3 Ввод'!C188)</f>
        <v>·</v>
      </c>
      <c r="GB1" s="49" t="str">
        <f aca="false">TRIM('У3 Ввод'!B189&amp;" · "&amp;'У3 Ввод'!C189)</f>
        <v>·</v>
      </c>
      <c r="GC1" s="49" t="str">
        <f aca="false">TRIM('У3 Ввод'!B190&amp;" · "&amp;'У3 Ввод'!C190)</f>
        <v>·</v>
      </c>
      <c r="GD1" s="49" t="str">
        <f aca="false">TRIM('У3 Ввод'!B191&amp;" · "&amp;'У3 Ввод'!C191)</f>
        <v>·</v>
      </c>
      <c r="GE1" s="49" t="str">
        <f aca="false">TRIM('У3 Ввод'!B192&amp;" · "&amp;'У3 Ввод'!C192)</f>
        <v>·</v>
      </c>
      <c r="GF1" s="49" t="str">
        <f aca="false">TRIM('У3 Ввод'!B193&amp;" · "&amp;'У3 Ввод'!C193)</f>
        <v>·</v>
      </c>
      <c r="GG1" s="49" t="str">
        <f aca="false">TRIM('У3 Ввод'!B194&amp;" · "&amp;'У3 Ввод'!C194)</f>
        <v>·</v>
      </c>
      <c r="GH1" s="49" t="str">
        <f aca="false">TRIM('У3 Ввод'!B195&amp;" · "&amp;'У3 Ввод'!C195)</f>
        <v>·</v>
      </c>
      <c r="GI1" s="49" t="str">
        <f aca="false">TRIM('У3 Ввод'!B196&amp;" · "&amp;'У3 Ввод'!C196)</f>
        <v>·</v>
      </c>
      <c r="GJ1" s="49" t="str">
        <f aca="false">TRIM('У3 Ввод'!B197&amp;" · "&amp;'У3 Ввод'!C197)</f>
        <v>·</v>
      </c>
      <c r="GK1" s="49" t="str">
        <f aca="false">TRIM('У3 Ввод'!B198&amp;" · "&amp;'У3 Ввод'!C198)</f>
        <v>·</v>
      </c>
      <c r="GL1" s="49" t="str">
        <f aca="false">TRIM('У3 Ввод'!B199&amp;" · "&amp;'У3 Ввод'!C199)</f>
        <v>·</v>
      </c>
      <c r="GM1" s="49" t="str">
        <f aca="false">TRIM('У3 Ввод'!B200&amp;" · "&amp;'У3 Ввод'!C200)</f>
        <v>·</v>
      </c>
      <c r="GN1" s="49" t="str">
        <f aca="false">TRIM('У3 Ввод'!B201&amp;" · "&amp;'У3 Ввод'!C201)</f>
        <v>·</v>
      </c>
      <c r="GO1" s="49" t="str">
        <f aca="false">TRIM('У3 Ввод'!B202&amp;" · "&amp;'У3 Ввод'!C202)</f>
        <v>·</v>
      </c>
      <c r="GP1" s="49" t="str">
        <f aca="false">TRIM('У3 Ввод'!B203&amp;" · "&amp;'У3 Ввод'!C203)</f>
        <v>·</v>
      </c>
      <c r="GQ1" s="49" t="str">
        <f aca="false">TRIM('У3 Ввод'!B204&amp;" · "&amp;'У3 Ввод'!C204)</f>
        <v>·</v>
      </c>
      <c r="GR1" s="49" t="str">
        <f aca="false">TRIM('У3 Ввод'!B205&amp;" · "&amp;'У3 Ввод'!C205)</f>
        <v>·</v>
      </c>
      <c r="GS1" s="49" t="str">
        <f aca="false">TRIM('У3 Ввод'!B206&amp;" · "&amp;'У3 Ввод'!C206)</f>
        <v>·</v>
      </c>
      <c r="GT1" s="49" t="str">
        <f aca="false">TRIM('У3 Ввод'!B207&amp;" · "&amp;'У3 Ввод'!C207)</f>
        <v>·</v>
      </c>
      <c r="GU1" s="49" t="str">
        <f aca="false">TRIM('У3 Ввод'!B208&amp;" · "&amp;'У3 Ввод'!C208)</f>
        <v>·</v>
      </c>
      <c r="GV1" s="49" t="str">
        <f aca="false">TRIM('У3 Ввод'!B209&amp;" · "&amp;'У3 Ввод'!C209)</f>
        <v>·</v>
      </c>
      <c r="GW1" s="49" t="str">
        <f aca="false">TRIM('У3 Ввод'!B210&amp;" · "&amp;'У3 Ввод'!C210)</f>
        <v>·</v>
      </c>
      <c r="GX1" s="49" t="str">
        <f aca="false">TRIM('У3 Ввод'!B211&amp;" · "&amp;'У3 Ввод'!C211)</f>
        <v>·</v>
      </c>
      <c r="GY1" s="49" t="str">
        <f aca="false">TRIM('У3 Ввод'!B212&amp;" · "&amp;'У3 Ввод'!C212)</f>
        <v>·</v>
      </c>
      <c r="GZ1" s="49" t="str">
        <f aca="false">TRIM('У3 Ввод'!B213&amp;" · "&amp;'У3 Ввод'!C213)</f>
        <v>·</v>
      </c>
      <c r="HA1" s="49" t="str">
        <f aca="false">TRIM('У3 Ввод'!B214&amp;" · "&amp;'У3 Ввод'!C214)</f>
        <v>·</v>
      </c>
      <c r="HB1" s="49" t="str">
        <f aca="false">TRIM('У3 Ввод'!B215&amp;" · "&amp;'У3 Ввод'!C215)</f>
        <v>·</v>
      </c>
      <c r="HC1" s="49" t="str">
        <f aca="false">TRIM('У3 Ввод'!B216&amp;" · "&amp;'У3 Ввод'!C216)</f>
        <v>·</v>
      </c>
      <c r="HD1" s="49" t="str">
        <f aca="false">TRIM('У3 Ввод'!B217&amp;" · "&amp;'У3 Ввод'!C217)</f>
        <v>·</v>
      </c>
      <c r="HE1" s="49" t="str">
        <f aca="false">TRIM('У3 Ввод'!B218&amp;" · "&amp;'У3 Ввод'!C218)</f>
        <v>·</v>
      </c>
      <c r="HF1" s="49" t="str">
        <f aca="false">TRIM('У3 Ввод'!B219&amp;" · "&amp;'У3 Ввод'!C219)</f>
        <v>·</v>
      </c>
      <c r="HG1" s="49" t="str">
        <f aca="false">TRIM('У3 Ввод'!B220&amp;" · "&amp;'У3 Ввод'!C220)</f>
        <v>·</v>
      </c>
      <c r="HH1" s="49" t="str">
        <f aca="false">TRIM('У3 Ввод'!B221&amp;" · "&amp;'У3 Ввод'!C221)</f>
        <v>·</v>
      </c>
      <c r="HI1" s="49" t="str">
        <f aca="false">TRIM('У3 Ввод'!B222&amp;" · "&amp;'У3 Ввод'!C222)</f>
        <v>·</v>
      </c>
      <c r="HJ1" s="49" t="str">
        <f aca="false">TRIM('У3 Ввод'!B223&amp;" · "&amp;'У3 Ввод'!C223)</f>
        <v>·</v>
      </c>
      <c r="HK1" s="49" t="str">
        <f aca="false">TRIM('У3 Ввод'!B224&amp;" · "&amp;'У3 Ввод'!C224)</f>
        <v>·</v>
      </c>
      <c r="HL1" s="49" t="str">
        <f aca="false">TRIM('У3 Ввод'!B225&amp;" · "&amp;'У3 Ввод'!C225)</f>
        <v>·</v>
      </c>
      <c r="HM1" s="49" t="str">
        <f aca="false">TRIM('У3 Ввод'!B226&amp;" · "&amp;'У3 Ввод'!C226)</f>
        <v>·</v>
      </c>
      <c r="HN1" s="49" t="str">
        <f aca="false">TRIM('У3 Ввод'!B227&amp;" · "&amp;'У3 Ввод'!C227)</f>
        <v>·</v>
      </c>
      <c r="HO1" s="49" t="str">
        <f aca="false">TRIM('У3 Ввод'!B228&amp;" · "&amp;'У3 Ввод'!C228)</f>
        <v>·</v>
      </c>
      <c r="HP1" s="49" t="str">
        <f aca="false">TRIM('У3 Ввод'!B229&amp;" · "&amp;'У3 Ввод'!C229)</f>
        <v>·</v>
      </c>
      <c r="HQ1" s="49" t="str">
        <f aca="false">TRIM('У3 Ввод'!B230&amp;" · "&amp;'У3 Ввод'!C230)</f>
        <v>·</v>
      </c>
      <c r="HR1" s="49" t="str">
        <f aca="false">TRIM('У3 Ввод'!B231&amp;" · "&amp;'У3 Ввод'!C231)</f>
        <v>·</v>
      </c>
      <c r="HS1" s="49" t="str">
        <f aca="false">TRIM('У3 Ввод'!B232&amp;" · "&amp;'У3 Ввод'!C232)</f>
        <v>·</v>
      </c>
      <c r="HT1" s="49" t="str">
        <f aca="false">TRIM('У3 Ввод'!B233&amp;" · "&amp;'У3 Ввод'!C233)</f>
        <v>·</v>
      </c>
      <c r="HU1" s="49" t="str">
        <f aca="false">TRIM('У3 Ввод'!B234&amp;" · "&amp;'У3 Ввод'!C234)</f>
        <v>·</v>
      </c>
      <c r="HV1" s="49" t="str">
        <f aca="false">TRIM('У3 Ввод'!B235&amp;" · "&amp;'У3 Ввод'!C235)</f>
        <v>·</v>
      </c>
      <c r="HW1" s="49" t="str">
        <f aca="false">TRIM('У3 Ввод'!B236&amp;" · "&amp;'У3 Ввод'!C236)</f>
        <v>·</v>
      </c>
      <c r="HX1" s="49" t="str">
        <f aca="false">TRIM('У3 Ввод'!B237&amp;" · "&amp;'У3 Ввод'!C237)</f>
        <v>·</v>
      </c>
      <c r="HY1" s="49" t="str">
        <f aca="false">TRIM('У3 Ввод'!B238&amp;" · "&amp;'У3 Ввод'!C238)</f>
        <v>·</v>
      </c>
      <c r="HZ1" s="49" t="str">
        <f aca="false">TRIM('У3 Ввод'!B239&amp;" · "&amp;'У3 Ввод'!C239)</f>
        <v>·</v>
      </c>
      <c r="IA1" s="49" t="str">
        <f aca="false">TRIM('У3 Ввод'!B240&amp;" · "&amp;'У3 Ввод'!C240)</f>
        <v>·</v>
      </c>
      <c r="IB1" s="49" t="str">
        <f aca="false">TRIM('У3 Ввод'!B241&amp;" · "&amp;'У3 Ввод'!C241)</f>
        <v>·</v>
      </c>
      <c r="IC1" s="49" t="str">
        <f aca="false">TRIM('У3 Ввод'!B242&amp;" · "&amp;'У3 Ввод'!C242)</f>
        <v>·</v>
      </c>
      <c r="ID1" s="49" t="str">
        <f aca="false">TRIM('У3 Ввод'!B243&amp;" · "&amp;'У3 Ввод'!C243)</f>
        <v>·</v>
      </c>
      <c r="IE1" s="49" t="str">
        <f aca="false">TRIM('У3 Ввод'!B244&amp;" · "&amp;'У3 Ввод'!C244)</f>
        <v>·</v>
      </c>
      <c r="IF1" s="49" t="str">
        <f aca="false">TRIM('У3 Ввод'!B245&amp;" · "&amp;'У3 Ввод'!C245)</f>
        <v>·</v>
      </c>
      <c r="IG1" s="49" t="str">
        <f aca="false">TRIM('У3 Ввод'!B246&amp;" · "&amp;'У3 Ввод'!C246)</f>
        <v>·</v>
      </c>
      <c r="IH1" s="49" t="str">
        <f aca="false">TRIM('У3 Ввод'!B247&amp;" · "&amp;'У3 Ввод'!C247)</f>
        <v>·</v>
      </c>
      <c r="II1" s="49" t="str">
        <f aca="false">TRIM('У3 Ввод'!B248&amp;" · "&amp;'У3 Ввод'!C248)</f>
        <v>·</v>
      </c>
      <c r="IJ1" s="49" t="str">
        <f aca="false">TRIM('У3 Ввод'!B249&amp;" · "&amp;'У3 Ввод'!C249)</f>
        <v>·</v>
      </c>
      <c r="IK1" s="49" t="str">
        <f aca="false">TRIM('У3 Ввод'!B250&amp;" · "&amp;'У3 Ввод'!C250)</f>
        <v>·</v>
      </c>
      <c r="IL1" s="49" t="str">
        <f aca="false">TRIM('У3 Ввод'!B251&amp;" · "&amp;'У3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IF(OR($D2=1,MONTH($B2)&lt;&gt;MONTH(StartDate),'У3 Ввод'!$D$12="",'У3 Ввод'!$E$12="",'У3 Ввод'!$D$12&gt;$B2),0,MAX(0,MIN(1,'У3 Ввод'!$E$12-NETWORKDAYS('У3 Ввод'!$D$12,$B2)+1))/Настройки!$E$9*100)</f>
        <v>0</v>
      </c>
      <c r="H2" s="67" t="n">
        <f aca="false">IF(OR($D2=1,MONTH($B2)&lt;&gt;MONTH(StartDate),'У3 Ввод'!$D$13="",'У3 Ввод'!$E$13="",'У3 Ввод'!$D$13&gt;$B2),0,MAX(0,MIN(1,'У3 Ввод'!$E$13-NETWORKDAYS('У3 Ввод'!$D$13,$B2)+1))/Настройки!$E$9*100)</f>
        <v>0</v>
      </c>
      <c r="I2" s="67" t="n">
        <f aca="false">IF(OR($D2=1,MONTH($B2)&lt;&gt;MONTH(StartDate),'У3 Ввод'!$D$14="",'У3 Ввод'!$E$14="",'У3 Ввод'!$D$14&gt;$B2),0,MAX(0,MIN(1,'У3 Ввод'!$E$14-NETWORKDAYS('У3 Ввод'!$D$14,$B2)+1))/Настройки!$E$9*100)</f>
        <v>0</v>
      </c>
      <c r="J2" s="67" t="n">
        <f aca="false">IF(OR($D2=1,MONTH($B2)&lt;&gt;MONTH(StartDate),'У3 Ввод'!$D$15="",'У3 Ввод'!$E$15="",'У3 Ввод'!$D$15&gt;$B2),0,MAX(0,MIN(1,'У3 Ввод'!$E$15-NETWORKDAYS('У3 Ввод'!$D$15,$B2)+1))/Настройки!$E$9*100)</f>
        <v>0</v>
      </c>
      <c r="K2" s="67" t="n">
        <f aca="false">IF(OR($D2=1,MONTH($B2)&lt;&gt;MONTH(StartDate),'У3 Ввод'!$D$16="",'У3 Ввод'!$E$16="",'У3 Ввод'!$D$16&gt;$B2),0,MAX(0,MIN(1,'У3 Ввод'!$E$16-NETWORKDAYS('У3 Ввод'!$D$16,$B2)+1))/Настройки!$E$9*100)</f>
        <v>0</v>
      </c>
      <c r="L2" s="67" t="n">
        <f aca="false">IF(OR($D2=1,MONTH($B2)&lt;&gt;MONTH(StartDate),'У3 Ввод'!$D$17="",'У3 Ввод'!$E$17="",'У3 Ввод'!$D$17&gt;$B2),0,MAX(0,MIN(1,'У3 Ввод'!$E$17-NETWORKDAYS('У3 Ввод'!$D$17,$B2)+1))/Настройки!$E$9*100)</f>
        <v>0</v>
      </c>
      <c r="M2" s="67" t="n">
        <f aca="false">IF(OR($D2=1,MONTH($B2)&lt;&gt;MONTH(StartDate),'У3 Ввод'!$D$18="",'У3 Ввод'!$E$18="",'У3 Ввод'!$D$18&gt;$B2),0,MAX(0,MIN(1,'У3 Ввод'!$E$18-NETWORKDAYS('У3 Ввод'!$D$18,$B2)+1))/Настройки!$E$9*100)</f>
        <v>0</v>
      </c>
      <c r="N2" s="67" t="n">
        <f aca="false">IF(OR($D2=1,MONTH($B2)&lt;&gt;MONTH(StartDate),'У3 Ввод'!$D$19="",'У3 Ввод'!$E$19="",'У3 Ввод'!$D$19&gt;$B2),0,MAX(0,MIN(1,'У3 Ввод'!$E$19-NETWORKDAYS('У3 Ввод'!$D$19,$B2)+1))/Настройки!$E$9*100)</f>
        <v>0</v>
      </c>
      <c r="O2" s="67" t="n">
        <f aca="false">IF(OR($D2=1,MONTH($B2)&lt;&gt;MONTH(StartDate),'У3 Ввод'!$D$20="",'У3 Ввод'!$E$20="",'У3 Ввод'!$D$20&gt;$B2),0,MAX(0,MIN(1,'У3 Ввод'!$E$20-NETWORKDAYS('У3 Ввод'!$D$20,$B2)+1))/Настройки!$E$9*100)</f>
        <v>0</v>
      </c>
      <c r="P2" s="67" t="n">
        <f aca="false">IF(OR($D2=1,MONTH($B2)&lt;&gt;MONTH(StartDate),'У3 Ввод'!$D$21="",'У3 Ввод'!$E$21="",'У3 Ввод'!$D$21&gt;$B2),0,MAX(0,MIN(1,'У3 Ввод'!$E$21-NETWORKDAYS('У3 Ввод'!$D$21,$B2)+1))/Настройки!$E$9*100)</f>
        <v>0</v>
      </c>
      <c r="Q2" s="67" t="n">
        <f aca="false">IF(OR($D2=1,MONTH($B2)&lt;&gt;MONTH(StartDate),'У3 Ввод'!$D$22="",'У3 Ввод'!$E$22="",'У3 Ввод'!$D$22&gt;$B2),0,MAX(0,MIN(1,'У3 Ввод'!$E$22-NETWORKDAYS('У3 Ввод'!$D$22,$B2)+1))/Настройки!$E$9*100)</f>
        <v>0</v>
      </c>
      <c r="R2" s="67" t="n">
        <f aca="false">IF(OR($D2=1,MONTH($B2)&lt;&gt;MONTH(StartDate),'У3 Ввод'!$D$23="",'У3 Ввод'!$E$23="",'У3 Ввод'!$D$23&gt;$B2),0,MAX(0,MIN(1,'У3 Ввод'!$E$23-NETWORKDAYS('У3 Ввод'!$D$23,$B2)+1))/Настройки!$E$9*100)</f>
        <v>0</v>
      </c>
      <c r="S2" s="67" t="n">
        <f aca="false">IF(OR($D2=1,MONTH($B2)&lt;&gt;MONTH(StartDate),'У3 Ввод'!$D$24="",'У3 Ввод'!$E$24="",'У3 Ввод'!$D$24&gt;$B2),0,MAX(0,MIN(1,'У3 Ввод'!$E$24-NETWORKDAYS('У3 Ввод'!$D$24,$B2)+1))/Настройки!$E$9*100)</f>
        <v>0</v>
      </c>
      <c r="T2" s="67" t="n">
        <f aca="false">IF(OR($D2=1,MONTH($B2)&lt;&gt;MONTH(StartDate),'У3 Ввод'!$D$25="",'У3 Ввод'!$E$25="",'У3 Ввод'!$D$25&gt;$B2),0,MAX(0,MIN(1,'У3 Ввод'!$E$25-NETWORKDAYS('У3 Ввод'!$D$25,$B2)+1))/Настройки!$E$9*100)</f>
        <v>0</v>
      </c>
      <c r="U2" s="67" t="n">
        <f aca="false">IF(OR($D2=1,MONTH($B2)&lt;&gt;MONTH(StartDate),'У3 Ввод'!$D$26="",'У3 Ввод'!$E$26="",'У3 Ввод'!$D$26&gt;$B2),0,MAX(0,MIN(1,'У3 Ввод'!$E$26-NETWORKDAYS('У3 Ввод'!$D$26,$B2)+1))/Настройки!$E$9*100)</f>
        <v>0</v>
      </c>
      <c r="V2" s="67" t="n">
        <f aca="false">IF(OR($D2=1,MONTH($B2)&lt;&gt;MONTH(StartDate),'У3 Ввод'!$D$27="",'У3 Ввод'!$E$27="",'У3 Ввод'!$D$27&gt;$B2),0,MAX(0,MIN(1,'У3 Ввод'!$E$27-NETWORKDAYS('У3 Ввод'!$D$27,$B2)+1))/Настройки!$E$9*100)</f>
        <v>0</v>
      </c>
      <c r="W2" s="67" t="n">
        <f aca="false">IF(OR($D2=1,MONTH($B2)&lt;&gt;MONTH(StartDate),'У3 Ввод'!$D$28="",'У3 Ввод'!$E$28="",'У3 Ввод'!$D$28&gt;$B2),0,MAX(0,MIN(1,'У3 Ввод'!$E$28-NETWORKDAYS('У3 Ввод'!$D$28,$B2)+1))/Настройки!$E$9*100)</f>
        <v>0</v>
      </c>
      <c r="X2" s="67" t="n">
        <f aca="false">IF(OR($D2=1,MONTH($B2)&lt;&gt;MONTH(StartDate),'У3 Ввод'!$D$29="",'У3 Ввод'!$E$29="",'У3 Ввод'!$D$29&gt;$B2),0,MAX(0,MIN(1,'У3 Ввод'!$E$29-NETWORKDAYS('У3 Ввод'!$D$29,$B2)+1))/Настройки!$E$9*100)</f>
        <v>0</v>
      </c>
      <c r="Y2" s="67" t="n">
        <f aca="false">IF(OR($D2=1,MONTH($B2)&lt;&gt;MONTH(StartDate),'У3 Ввод'!$D$30="",'У3 Ввод'!$E$30="",'У3 Ввод'!$D$30&gt;$B2),0,MAX(0,MIN(1,'У3 Ввод'!$E$30-NETWORKDAYS('У3 Ввод'!$D$30,$B2)+1))/Настройки!$E$9*100)</f>
        <v>0</v>
      </c>
      <c r="Z2" s="67" t="n">
        <f aca="false">IF(OR($D2=1,MONTH($B2)&lt;&gt;MONTH(StartDate),'У3 Ввод'!$D$31="",'У3 Ввод'!$E$31="",'У3 Ввод'!$D$31&gt;$B2),0,MAX(0,MIN(1,'У3 Ввод'!$E$31-NETWORKDAYS('У3 Ввод'!$D$31,$B2)+1))/Настройки!$E$9*100)</f>
        <v>0</v>
      </c>
      <c r="AA2" s="67" t="n">
        <f aca="false">IF(OR($D2=1,MONTH($B2)&lt;&gt;MONTH(StartDate),'У3 Ввод'!$D$32="",'У3 Ввод'!$E$32="",'У3 Ввод'!$D$32&gt;$B2),0,MAX(0,MIN(1,'У3 Ввод'!$E$32-NETWORKDAYS('У3 Ввод'!$D$32,$B2)+1))/Настройки!$E$9*100)</f>
        <v>0</v>
      </c>
      <c r="AB2" s="67" t="n">
        <f aca="false">IF(OR($D2=1,MONTH($B2)&lt;&gt;MONTH(StartDate),'У3 Ввод'!$D$33="",'У3 Ввод'!$E$33="",'У3 Ввод'!$D$33&gt;$B2),0,MAX(0,MIN(1,'У3 Ввод'!$E$33-NETWORKDAYS('У3 Ввод'!$D$33,$B2)+1))/Настройки!$E$9*100)</f>
        <v>0</v>
      </c>
      <c r="AC2" s="67" t="n">
        <f aca="false">IF(OR($D2=1,MONTH($B2)&lt;&gt;MONTH(StartDate),'У3 Ввод'!$D$34="",'У3 Ввод'!$E$34="",'У3 Ввод'!$D$34&gt;$B2),0,MAX(0,MIN(1,'У3 Ввод'!$E$34-NETWORKDAYS('У3 Ввод'!$D$34,$B2)+1))/Настройки!$E$9*100)</f>
        <v>0</v>
      </c>
      <c r="AD2" s="67" t="n">
        <f aca="false">IF(OR($D2=1,MONTH($B2)&lt;&gt;MONTH(StartDate),'У3 Ввод'!$D$35="",'У3 Ввод'!$E$35="",'У3 Ввод'!$D$35&gt;$B2),0,MAX(0,MIN(1,'У3 Ввод'!$E$35-NETWORKDAYS('У3 Ввод'!$D$35,$B2)+1))/Настройки!$E$9*100)</f>
        <v>0</v>
      </c>
      <c r="AE2" s="67" t="n">
        <f aca="false">IF(OR($D2=1,MONTH($B2)&lt;&gt;MONTH(StartDate),'У3 Ввод'!$D$36="",'У3 Ввод'!$E$36="",'У3 Ввод'!$D$36&gt;$B2),0,MAX(0,MIN(1,'У3 Ввод'!$E$36-NETWORKDAYS('У3 Ввод'!$D$36,$B2)+1))/Настройки!$E$9*100)</f>
        <v>0</v>
      </c>
      <c r="AF2" s="67" t="n">
        <f aca="false">IF(OR($D2=1,MONTH($B2)&lt;&gt;MONTH(StartDate),'У3 Ввод'!$D$37="",'У3 Ввод'!$E$37="",'У3 Ввод'!$D$37&gt;$B2),0,MAX(0,MIN(1,'У3 Ввод'!$E$37-NETWORKDAYS('У3 Ввод'!$D$37,$B2)+1))/Настройки!$E$9*100)</f>
        <v>0</v>
      </c>
      <c r="AG2" s="67" t="n">
        <f aca="false">IF(OR($D2=1,MONTH($B2)&lt;&gt;MONTH(StartDate),'У3 Ввод'!$D$38="",'У3 Ввод'!$E$38="",'У3 Ввод'!$D$38&gt;$B2),0,MAX(0,MIN(1,'У3 Ввод'!$E$38-NETWORKDAYS('У3 Ввод'!$D$38,$B2)+1))/Настройки!$E$9*100)</f>
        <v>0</v>
      </c>
      <c r="AH2" s="67" t="n">
        <f aca="false">IF(OR($D2=1,MONTH($B2)&lt;&gt;MONTH(StartDate),'У3 Ввод'!$D$39="",'У3 Ввод'!$E$39="",'У3 Ввод'!$D$39&gt;$B2),0,MAX(0,MIN(1,'У3 Ввод'!$E$39-NETWORKDAYS('У3 Ввод'!$D$39,$B2)+1))/Настройки!$E$9*100)</f>
        <v>0</v>
      </c>
      <c r="AI2" s="67" t="n">
        <f aca="false">IF(OR($D2=1,MONTH($B2)&lt;&gt;MONTH(StartDate),'У3 Ввод'!$D$40="",'У3 Ввод'!$E$40="",'У3 Ввод'!$D$40&gt;$B2),0,MAX(0,MIN(1,'У3 Ввод'!$E$40-NETWORKDAYS('У3 Ввод'!$D$40,$B2)+1))/Настройки!$E$9*100)</f>
        <v>0</v>
      </c>
      <c r="AJ2" s="67" t="n">
        <f aca="false">IF(OR($D2=1,MONTH($B2)&lt;&gt;MONTH(StartDate),'У3 Ввод'!$D$41="",'У3 Ввод'!$E$41="",'У3 Ввод'!$D$41&gt;$B2),0,MAX(0,MIN(1,'У3 Ввод'!$E$41-NETWORKDAYS('У3 Ввод'!$D$41,$B2)+1))/Настройки!$E$9*100)</f>
        <v>0</v>
      </c>
      <c r="AK2" s="67" t="n">
        <f aca="false">IF(OR($D2=1,MONTH($B2)&lt;&gt;MONTH(StartDate),'У3 Ввод'!$D$42="",'У3 Ввод'!$E$42="",'У3 Ввод'!$D$42&gt;$B2),0,MAX(0,MIN(1,'У3 Ввод'!$E$42-NETWORKDAYS('У3 Ввод'!$D$42,$B2)+1))/Настройки!$E$9*100)</f>
        <v>0</v>
      </c>
      <c r="AL2" s="67" t="n">
        <f aca="false">IF(OR($D2=1,MONTH($B2)&lt;&gt;MONTH(StartDate),'У3 Ввод'!$D$43="",'У3 Ввод'!$E$43="",'У3 Ввод'!$D$43&gt;$B2),0,MAX(0,MIN(1,'У3 Ввод'!$E$43-NETWORKDAYS('У3 Ввод'!$D$43,$B2)+1))/Настройки!$E$9*100)</f>
        <v>0</v>
      </c>
      <c r="AM2" s="67" t="n">
        <f aca="false">IF(OR($D2=1,MONTH($B2)&lt;&gt;MONTH(StartDate),'У3 Ввод'!$D$44="",'У3 Ввод'!$E$44="",'У3 Ввод'!$D$44&gt;$B2),0,MAX(0,MIN(1,'У3 Ввод'!$E$44-NETWORKDAYS('У3 Ввод'!$D$44,$B2)+1))/Настройки!$E$9*100)</f>
        <v>0</v>
      </c>
      <c r="AN2" s="67" t="n">
        <f aca="false">IF(OR($D2=1,MONTH($B2)&lt;&gt;MONTH(StartDate),'У3 Ввод'!$D$45="",'У3 Ввод'!$E$45="",'У3 Ввод'!$D$45&gt;$B2),0,MAX(0,MIN(1,'У3 Ввод'!$E$45-NETWORKDAYS('У3 Ввод'!$D$45,$B2)+1))/Настройки!$E$9*100)</f>
        <v>0</v>
      </c>
      <c r="AO2" s="67" t="n">
        <f aca="false">IF(OR($D2=1,MONTH($B2)&lt;&gt;MONTH(StartDate),'У3 Ввод'!$D$46="",'У3 Ввод'!$E$46="",'У3 Ввод'!$D$46&gt;$B2),0,MAX(0,MIN(1,'У3 Ввод'!$E$46-NETWORKDAYS('У3 Ввод'!$D$46,$B2)+1))/Настройки!$E$9*100)</f>
        <v>0</v>
      </c>
      <c r="AP2" s="67" t="n">
        <f aca="false">IF(OR($D2=1,MONTH($B2)&lt;&gt;MONTH(StartDate),'У3 Ввод'!$D$47="",'У3 Ввод'!$E$47="",'У3 Ввод'!$D$47&gt;$B2),0,MAX(0,MIN(1,'У3 Ввод'!$E$47-NETWORKDAYS('У3 Ввод'!$D$47,$B2)+1))/Настройки!$E$9*100)</f>
        <v>0</v>
      </c>
      <c r="AQ2" s="67" t="n">
        <f aca="false">IF(OR($D2=1,MONTH($B2)&lt;&gt;MONTH(StartDate),'У3 Ввод'!$D$48="",'У3 Ввод'!$E$48="",'У3 Ввод'!$D$48&gt;$B2),0,MAX(0,MIN(1,'У3 Ввод'!$E$48-NETWORKDAYS('У3 Ввод'!$D$48,$B2)+1))/Настройки!$E$9*100)</f>
        <v>0</v>
      </c>
      <c r="AR2" s="67" t="n">
        <f aca="false">IF(OR($D2=1,MONTH($B2)&lt;&gt;MONTH(StartDate),'У3 Ввод'!$D$49="",'У3 Ввод'!$E$49="",'У3 Ввод'!$D$49&gt;$B2),0,MAX(0,MIN(1,'У3 Ввод'!$E$49-NETWORKDAYS('У3 Ввод'!$D$49,$B2)+1))/Настройки!$E$9*100)</f>
        <v>0</v>
      </c>
      <c r="AS2" s="67" t="n">
        <f aca="false">IF(OR($D2=1,MONTH($B2)&lt;&gt;MONTH(StartDate),'У3 Ввод'!$D$50="",'У3 Ввод'!$E$50="",'У3 Ввод'!$D$50&gt;$B2),0,MAX(0,MIN(1,'У3 Ввод'!$E$50-NETWORKDAYS('У3 Ввод'!$D$50,$B2)+1))/Настройки!$E$9*100)</f>
        <v>0</v>
      </c>
      <c r="AT2" s="67" t="n">
        <f aca="false">IF(OR($D2=1,MONTH($B2)&lt;&gt;MONTH(StartDate),'У3 Ввод'!$D$51="",'У3 Ввод'!$E$51="",'У3 Ввод'!$D$51&gt;$B2),0,MAX(0,MIN(1,'У3 Ввод'!$E$51-NETWORKDAYS('У3 Ввод'!$D$51,$B2)+1))/Настройки!$E$9*100)</f>
        <v>0</v>
      </c>
      <c r="AU2" s="67" t="n">
        <f aca="false">IF(OR($D2=1,MONTH($B2)&lt;&gt;MONTH(StartDate),'У3 Ввод'!$D$52="",'У3 Ввод'!$E$52="",'У3 Ввод'!$D$52&gt;$B2),0,MAX(0,MIN(1,'У3 Ввод'!$E$52-NETWORKDAYS('У3 Ввод'!$D$52,$B2)+1))/Настройки!$E$9*100)</f>
        <v>0</v>
      </c>
      <c r="AV2" s="67" t="n">
        <f aca="false">IF(OR($D2=1,MONTH($B2)&lt;&gt;MONTH(StartDate),'У3 Ввод'!$D$53="",'У3 Ввод'!$E$53="",'У3 Ввод'!$D$53&gt;$B2),0,MAX(0,MIN(1,'У3 Ввод'!$E$53-NETWORKDAYS('У3 Ввод'!$D$53,$B2)+1))/Настройки!$E$9*100)</f>
        <v>0</v>
      </c>
      <c r="AW2" s="67" t="n">
        <f aca="false">IF(OR($D2=1,MONTH($B2)&lt;&gt;MONTH(StartDate),'У3 Ввод'!$D$54="",'У3 Ввод'!$E$54="",'У3 Ввод'!$D$54&gt;$B2),0,MAX(0,MIN(1,'У3 Ввод'!$E$54-NETWORKDAYS('У3 Ввод'!$D$54,$B2)+1))/Настройки!$E$9*100)</f>
        <v>0</v>
      </c>
      <c r="AX2" s="67" t="n">
        <f aca="false">IF(OR($D2=1,MONTH($B2)&lt;&gt;MONTH(StartDate),'У3 Ввод'!$D$55="",'У3 Ввод'!$E$55="",'У3 Ввод'!$D$55&gt;$B2),0,MAX(0,MIN(1,'У3 Ввод'!$E$55-NETWORKDAYS('У3 Ввод'!$D$55,$B2)+1))/Настройки!$E$9*100)</f>
        <v>0</v>
      </c>
      <c r="AY2" s="67" t="n">
        <f aca="false">IF(OR($D2=1,MONTH($B2)&lt;&gt;MONTH(StartDate),'У3 Ввод'!$D$56="",'У3 Ввод'!$E$56="",'У3 Ввод'!$D$56&gt;$B2),0,MAX(0,MIN(1,'У3 Ввод'!$E$56-NETWORKDAYS('У3 Ввод'!$D$56,$B2)+1))/Настройки!$E$9*100)</f>
        <v>0</v>
      </c>
      <c r="AZ2" s="67" t="n">
        <f aca="false">IF(OR($D2=1,MONTH($B2)&lt;&gt;MONTH(StartDate),'У3 Ввод'!$D$57="",'У3 Ввод'!$E$57="",'У3 Ввод'!$D$57&gt;$B2),0,MAX(0,MIN(1,'У3 Ввод'!$E$57-NETWORKDAYS('У3 Ввод'!$D$57,$B2)+1))/Настройки!$E$9*100)</f>
        <v>0</v>
      </c>
      <c r="BA2" s="67" t="n">
        <f aca="false">IF(OR($D2=1,MONTH($B2)&lt;&gt;MONTH(StartDate),'У3 Ввод'!$D$58="",'У3 Ввод'!$E$58="",'У3 Ввод'!$D$58&gt;$B2),0,MAX(0,MIN(1,'У3 Ввод'!$E$58-NETWORKDAYS('У3 Ввод'!$D$58,$B2)+1))/Настройки!$E$9*100)</f>
        <v>0</v>
      </c>
      <c r="BB2" s="67" t="n">
        <f aca="false">IF(OR($D2=1,MONTH($B2)&lt;&gt;MONTH(StartDate),'У3 Ввод'!$D$59="",'У3 Ввод'!$E$59="",'У3 Ввод'!$D$59&gt;$B2),0,MAX(0,MIN(1,'У3 Ввод'!$E$59-NETWORKDAYS('У3 Ввод'!$D$59,$B2)+1))/Настройки!$E$9*100)</f>
        <v>0</v>
      </c>
      <c r="BC2" s="67" t="n">
        <f aca="false">IF(OR($D2=1,MONTH($B2)&lt;&gt;MONTH(StartDate),'У3 Ввод'!$D$60="",'У3 Ввод'!$E$60="",'У3 Ввод'!$D$60&gt;$B2),0,MAX(0,MIN(1,'У3 Ввод'!$E$60-NETWORKDAYS('У3 Ввод'!$D$60,$B2)+1))/Настройки!$E$9*100)</f>
        <v>0</v>
      </c>
      <c r="BD2" s="67" t="n">
        <f aca="false">IF(OR($D2=1,MONTH($B2)&lt;&gt;MONTH(StartDate),'У3 Ввод'!$D$61="",'У3 Ввод'!$E$61="",'У3 Ввод'!$D$61&gt;$B2),0,MAX(0,MIN(1,'У3 Ввод'!$E$61-NETWORKDAYS('У3 Ввод'!$D$61,$B2)+1))/Настройки!$E$9*100)</f>
        <v>0</v>
      </c>
      <c r="BE2" s="67" t="n">
        <f aca="false">IF(OR($D2=1,MONTH($B2)&lt;&gt;MONTH(StartDate),'У3 Ввод'!$D$62="",'У3 Ввод'!$E$62="",'У3 Ввод'!$D$62&gt;$B2),0,MAX(0,MIN(1,'У3 Ввод'!$E$62-NETWORKDAYS('У3 Ввод'!$D$62,$B2)+1))/Настройки!$E$9*100)</f>
        <v>0</v>
      </c>
      <c r="BF2" s="67" t="n">
        <f aca="false">IF(OR($D2=1,MONTH($B2)&lt;&gt;MONTH(StartDate),'У3 Ввод'!$D$63="",'У3 Ввод'!$E$63="",'У3 Ввод'!$D$63&gt;$B2),0,MAX(0,MIN(1,'У3 Ввод'!$E$63-NETWORKDAYS('У3 Ввод'!$D$63,$B2)+1))/Настройки!$E$9*100)</f>
        <v>0</v>
      </c>
      <c r="BG2" s="67" t="n">
        <f aca="false">IF(OR($D2=1,MONTH($B2)&lt;&gt;MONTH(StartDate),'У3 Ввод'!$D$64="",'У3 Ввод'!$E$64="",'У3 Ввод'!$D$64&gt;$B2),0,MAX(0,MIN(1,'У3 Ввод'!$E$64-NETWORKDAYS('У3 Ввод'!$D$64,$B2)+1))/Настройки!$E$9*100)</f>
        <v>0</v>
      </c>
      <c r="BH2" s="67" t="n">
        <f aca="false">IF(OR($D2=1,MONTH($B2)&lt;&gt;MONTH(StartDate),'У3 Ввод'!$D$65="",'У3 Ввод'!$E$65="",'У3 Ввод'!$D$65&gt;$B2),0,MAX(0,MIN(1,'У3 Ввод'!$E$65-NETWORKDAYS('У3 Ввод'!$D$65,$B2)+1))/Настройки!$E$9*100)</f>
        <v>0</v>
      </c>
      <c r="BI2" s="67" t="n">
        <f aca="false">IF(OR($D2=1,MONTH($B2)&lt;&gt;MONTH(StartDate),'У3 Ввод'!$D$66="",'У3 Ввод'!$E$66="",'У3 Ввод'!$D$66&gt;$B2),0,MAX(0,MIN(1,'У3 Ввод'!$E$66-NETWORKDAYS('У3 Ввод'!$D$66,$B2)+1))/Настройки!$E$9*100)</f>
        <v>0</v>
      </c>
      <c r="BJ2" s="67" t="n">
        <f aca="false">IF(OR($D2=1,MONTH($B2)&lt;&gt;MONTH(StartDate),'У3 Ввод'!$D$67="",'У3 Ввод'!$E$67="",'У3 Ввод'!$D$67&gt;$B2),0,MAX(0,MIN(1,'У3 Ввод'!$E$67-NETWORKDAYS('У3 Ввод'!$D$67,$B2)+1))/Настройки!$E$9*100)</f>
        <v>0</v>
      </c>
      <c r="BK2" s="67" t="n">
        <f aca="false">IF(OR($D2=1,MONTH($B2)&lt;&gt;MONTH(StartDate),'У3 Ввод'!$D$68="",'У3 Ввод'!$E$68="",'У3 Ввод'!$D$68&gt;$B2),0,MAX(0,MIN(1,'У3 Ввод'!$E$68-NETWORKDAYS('У3 Ввод'!$D$68,$B2)+1))/Настройки!$E$9*100)</f>
        <v>0</v>
      </c>
      <c r="BL2" s="67" t="n">
        <f aca="false">IF(OR($D2=1,MONTH($B2)&lt;&gt;MONTH(StartDate),'У3 Ввод'!$D$69="",'У3 Ввод'!$E$69="",'У3 Ввод'!$D$69&gt;$B2),0,MAX(0,MIN(1,'У3 Ввод'!$E$69-NETWORKDAYS('У3 Ввод'!$D$69,$B2)+1))/Настройки!$E$9*100)</f>
        <v>0</v>
      </c>
      <c r="BM2" s="67" t="n">
        <f aca="false">IF(OR($D2=1,MONTH($B2)&lt;&gt;MONTH(StartDate),'У3 Ввод'!$D$70="",'У3 Ввод'!$E$70="",'У3 Ввод'!$D$70&gt;$B2),0,MAX(0,MIN(1,'У3 Ввод'!$E$70-NETWORKDAYS('У3 Ввод'!$D$70,$B2)+1))/Настройки!$E$9*100)</f>
        <v>0</v>
      </c>
      <c r="BN2" s="67" t="n">
        <f aca="false">IF(OR($D2=1,MONTH($B2)&lt;&gt;MONTH(StartDate),'У3 Ввод'!$D$71="",'У3 Ввод'!$E$71="",'У3 Ввод'!$D$71&gt;$B2),0,MAX(0,MIN(1,'У3 Ввод'!$E$71-NETWORKDAYS('У3 Ввод'!$D$71,$B2)+1))/Настройки!$E$9*100)</f>
        <v>0</v>
      </c>
      <c r="BO2" s="67" t="n">
        <f aca="false">IF(OR($D2=1,MONTH($B2)&lt;&gt;MONTH(StartDate),'У3 Ввод'!$D$72="",'У3 Ввод'!$E$72="",'У3 Ввод'!$D$72&gt;$B2),0,MAX(0,MIN(1,'У3 Ввод'!$E$72-NETWORKDAYS('У3 Ввод'!$D$72,$B2)+1))/Настройки!$E$9*100)</f>
        <v>0</v>
      </c>
      <c r="BP2" s="67" t="n">
        <f aca="false">IF(OR($D2=1,MONTH($B2)&lt;&gt;MONTH(StartDate),'У3 Ввод'!$D$73="",'У3 Ввод'!$E$73="",'У3 Ввод'!$D$73&gt;$B2),0,MAX(0,MIN(1,'У3 Ввод'!$E$73-NETWORKDAYS('У3 Ввод'!$D$73,$B2)+1))/Настройки!$E$9*100)</f>
        <v>0</v>
      </c>
      <c r="BQ2" s="67" t="n">
        <f aca="false">IF(OR($D2=1,MONTH($B2)&lt;&gt;MONTH(StartDate),'У3 Ввод'!$D$74="",'У3 Ввод'!$E$74="",'У3 Ввод'!$D$74&gt;$B2),0,MAX(0,MIN(1,'У3 Ввод'!$E$74-NETWORKDAYS('У3 Ввод'!$D$74,$B2)+1))/Настройки!$E$9*100)</f>
        <v>0</v>
      </c>
      <c r="BR2" s="67" t="n">
        <f aca="false">IF(OR($D2=1,MONTH($B2)&lt;&gt;MONTH(StartDate),'У3 Ввод'!$D$75="",'У3 Ввод'!$E$75="",'У3 Ввод'!$D$75&gt;$B2),0,MAX(0,MIN(1,'У3 Ввод'!$E$75-NETWORKDAYS('У3 Ввод'!$D$75,$B2)+1))/Настройки!$E$9*100)</f>
        <v>0</v>
      </c>
      <c r="BS2" s="67" t="n">
        <f aca="false">IF(OR($D2=1,MONTH($B2)&lt;&gt;MONTH(StartDate),'У3 Ввод'!$D$76="",'У3 Ввод'!$E$76="",'У3 Ввод'!$D$76&gt;$B2),0,MAX(0,MIN(1,'У3 Ввод'!$E$76-NETWORKDAYS('У3 Ввод'!$D$76,$B2)+1))/Настройки!$E$9*100)</f>
        <v>0</v>
      </c>
      <c r="BT2" s="67" t="n">
        <f aca="false">IF(OR($D2=1,MONTH($B2)&lt;&gt;MONTH(StartDate),'У3 Ввод'!$D$77="",'У3 Ввод'!$E$77="",'У3 Ввод'!$D$77&gt;$B2),0,MAX(0,MIN(1,'У3 Ввод'!$E$77-NETWORKDAYS('У3 Ввод'!$D$77,$B2)+1))/Настройки!$E$9*100)</f>
        <v>0</v>
      </c>
      <c r="BU2" s="67" t="n">
        <f aca="false">IF(OR($D2=1,MONTH($B2)&lt;&gt;MONTH(StartDate),'У3 Ввод'!$D$78="",'У3 Ввод'!$E$78="",'У3 Ввод'!$D$78&gt;$B2),0,MAX(0,MIN(1,'У3 Ввод'!$E$78-NETWORKDAYS('У3 Ввод'!$D$78,$B2)+1))/Настройки!$E$9*100)</f>
        <v>0</v>
      </c>
      <c r="BV2" s="67" t="n">
        <f aca="false">IF(OR($D2=1,MONTH($B2)&lt;&gt;MONTH(StartDate),'У3 Ввод'!$D$79="",'У3 Ввод'!$E$79="",'У3 Ввод'!$D$79&gt;$B2),0,MAX(0,MIN(1,'У3 Ввод'!$E$79-NETWORKDAYS('У3 Ввод'!$D$79,$B2)+1))/Настройки!$E$9*100)</f>
        <v>0</v>
      </c>
      <c r="BW2" s="67" t="n">
        <f aca="false">IF(OR($D2=1,MONTH($B2)&lt;&gt;MONTH(StartDate),'У3 Ввод'!$D$80="",'У3 Ввод'!$E$80="",'У3 Ввод'!$D$80&gt;$B2),0,MAX(0,MIN(1,'У3 Ввод'!$E$80-NETWORKDAYS('У3 Ввод'!$D$80,$B2)+1))/Настройки!$E$9*100)</f>
        <v>0</v>
      </c>
      <c r="BX2" s="67" t="n">
        <f aca="false">IF(OR($D2=1,MONTH($B2)&lt;&gt;MONTH(StartDate),'У3 Ввод'!$D$81="",'У3 Ввод'!$E$81="",'У3 Ввод'!$D$81&gt;$B2),0,MAX(0,MIN(1,'У3 Ввод'!$E$81-NETWORKDAYS('У3 Ввод'!$D$81,$B2)+1))/Настройки!$E$9*100)</f>
        <v>0</v>
      </c>
      <c r="BY2" s="67" t="n">
        <f aca="false">IF(OR($D2=1,MONTH($B2)&lt;&gt;MONTH(StartDate),'У3 Ввод'!$D$82="",'У3 Ввод'!$E$82="",'У3 Ввод'!$D$82&gt;$B2),0,MAX(0,MIN(1,'У3 Ввод'!$E$82-NETWORKDAYS('У3 Ввод'!$D$82,$B2)+1))/Настройки!$E$9*100)</f>
        <v>0</v>
      </c>
      <c r="BZ2" s="67" t="n">
        <f aca="false">IF(OR($D2=1,MONTH($B2)&lt;&gt;MONTH(StartDate),'У3 Ввод'!$D$83="",'У3 Ввод'!$E$83="",'У3 Ввод'!$D$83&gt;$B2),0,MAX(0,MIN(1,'У3 Ввод'!$E$83-NETWORKDAYS('У3 Ввод'!$D$83,$B2)+1))/Настройки!$E$9*100)</f>
        <v>0</v>
      </c>
      <c r="CA2" s="67" t="n">
        <f aca="false">IF(OR($D2=1,MONTH($B2)&lt;&gt;MONTH(StartDate),'У3 Ввод'!$D$84="",'У3 Ввод'!$E$84="",'У3 Ввод'!$D$84&gt;$B2),0,MAX(0,MIN(1,'У3 Ввод'!$E$84-NETWORKDAYS('У3 Ввод'!$D$84,$B2)+1))/Настройки!$E$9*100)</f>
        <v>0</v>
      </c>
      <c r="CB2" s="67" t="n">
        <f aca="false">IF(OR($D2=1,MONTH($B2)&lt;&gt;MONTH(StartDate),'У3 Ввод'!$D$85="",'У3 Ввод'!$E$85="",'У3 Ввод'!$D$85&gt;$B2),0,MAX(0,MIN(1,'У3 Ввод'!$E$85-NETWORKDAYS('У3 Ввод'!$D$85,$B2)+1))/Настройки!$E$9*100)</f>
        <v>0</v>
      </c>
      <c r="CC2" s="67" t="n">
        <f aca="false">IF(OR($D2=1,MONTH($B2)&lt;&gt;MONTH(StartDate),'У3 Ввод'!$D$86="",'У3 Ввод'!$E$86="",'У3 Ввод'!$D$86&gt;$B2),0,MAX(0,MIN(1,'У3 Ввод'!$E$86-NETWORKDAYS('У3 Ввод'!$D$86,$B2)+1))/Настройки!$E$9*100)</f>
        <v>0</v>
      </c>
      <c r="CD2" s="67" t="n">
        <f aca="false">IF(OR($D2=1,MONTH($B2)&lt;&gt;MONTH(StartDate),'У3 Ввод'!$D$87="",'У3 Ввод'!$E$87="",'У3 Ввод'!$D$87&gt;$B2),0,MAX(0,MIN(1,'У3 Ввод'!$E$87-NETWORKDAYS('У3 Ввод'!$D$87,$B2)+1))/Настройки!$E$9*100)</f>
        <v>0</v>
      </c>
      <c r="CE2" s="67" t="n">
        <f aca="false">IF(OR($D2=1,MONTH($B2)&lt;&gt;MONTH(StartDate),'У3 Ввод'!$D$88="",'У3 Ввод'!$E$88="",'У3 Ввод'!$D$88&gt;$B2),0,MAX(0,MIN(1,'У3 Ввод'!$E$88-NETWORKDAYS('У3 Ввод'!$D$88,$B2)+1))/Настройки!$E$9*100)</f>
        <v>0</v>
      </c>
      <c r="CF2" s="67" t="n">
        <f aca="false">IF(OR($D2=1,MONTH($B2)&lt;&gt;MONTH(StartDate),'У3 Ввод'!$D$89="",'У3 Ввод'!$E$89="",'У3 Ввод'!$D$89&gt;$B2),0,MAX(0,MIN(1,'У3 Ввод'!$E$89-NETWORKDAYS('У3 Ввод'!$D$89,$B2)+1))/Настройки!$E$9*100)</f>
        <v>0</v>
      </c>
      <c r="CG2" s="67" t="n">
        <f aca="false">IF(OR($D2=1,MONTH($B2)&lt;&gt;MONTH(StartDate),'У3 Ввод'!$D$90="",'У3 Ввод'!$E$90="",'У3 Ввод'!$D$90&gt;$B2),0,MAX(0,MIN(1,'У3 Ввод'!$E$90-NETWORKDAYS('У3 Ввод'!$D$90,$B2)+1))/Настройки!$E$9*100)</f>
        <v>0</v>
      </c>
      <c r="CH2" s="67" t="n">
        <f aca="false">IF(OR($D2=1,MONTH($B2)&lt;&gt;MONTH(StartDate),'У3 Ввод'!$D$91="",'У3 Ввод'!$E$91="",'У3 Ввод'!$D$91&gt;$B2),0,MAX(0,MIN(1,'У3 Ввод'!$E$91-NETWORKDAYS('У3 Ввод'!$D$91,$B2)+1))/Настройки!$E$9*100)</f>
        <v>0</v>
      </c>
      <c r="CI2" s="67" t="n">
        <f aca="false">IF(OR($D2=1,MONTH($B2)&lt;&gt;MONTH(StartDate),'У3 Ввод'!$D$92="",'У3 Ввод'!$E$92="",'У3 Ввод'!$D$92&gt;$B2),0,MAX(0,MIN(1,'У3 Ввод'!$E$92-NETWORKDAYS('У3 Ввод'!$D$92,$B2)+1))/Настройки!$E$9*100)</f>
        <v>0</v>
      </c>
      <c r="CJ2" s="67" t="n">
        <f aca="false">IF(OR($D2=1,MONTH($B2)&lt;&gt;MONTH(StartDate),'У3 Ввод'!$D$93="",'У3 Ввод'!$E$93="",'У3 Ввод'!$D$93&gt;$B2),0,MAX(0,MIN(1,'У3 Ввод'!$E$93-NETWORKDAYS('У3 Ввод'!$D$93,$B2)+1))/Настройки!$E$9*100)</f>
        <v>0</v>
      </c>
      <c r="CK2" s="67" t="n">
        <f aca="false">IF(OR($D2=1,MONTH($B2)&lt;&gt;MONTH(StartDate),'У3 Ввод'!$D$94="",'У3 Ввод'!$E$94="",'У3 Ввод'!$D$94&gt;$B2),0,MAX(0,MIN(1,'У3 Ввод'!$E$94-NETWORKDAYS('У3 Ввод'!$D$94,$B2)+1))/Настройки!$E$9*100)</f>
        <v>0</v>
      </c>
      <c r="CL2" s="67" t="n">
        <f aca="false">IF(OR($D2=1,MONTH($B2)&lt;&gt;MONTH(StartDate),'У3 Ввод'!$D$95="",'У3 Ввод'!$E$95="",'У3 Ввод'!$D$95&gt;$B2),0,MAX(0,MIN(1,'У3 Ввод'!$E$95-NETWORKDAYS('У3 Ввод'!$D$95,$B2)+1))/Настройки!$E$9*100)</f>
        <v>0</v>
      </c>
      <c r="CM2" s="67" t="n">
        <f aca="false">IF(OR($D2=1,MONTH($B2)&lt;&gt;MONTH(StartDate),'У3 Ввод'!$D$96="",'У3 Ввод'!$E$96="",'У3 Ввод'!$D$96&gt;$B2),0,MAX(0,MIN(1,'У3 Ввод'!$E$96-NETWORKDAYS('У3 Ввод'!$D$96,$B2)+1))/Настройки!$E$9*100)</f>
        <v>0</v>
      </c>
      <c r="CN2" s="67" t="n">
        <f aca="false">IF(OR($D2=1,MONTH($B2)&lt;&gt;MONTH(StartDate),'У3 Ввод'!$D$97="",'У3 Ввод'!$E$97="",'У3 Ввод'!$D$97&gt;$B2),0,MAX(0,MIN(1,'У3 Ввод'!$E$97-NETWORKDAYS('У3 Ввод'!$D$97,$B2)+1))/Настройки!$E$9*100)</f>
        <v>0</v>
      </c>
      <c r="CO2" s="67" t="n">
        <f aca="false">IF(OR($D2=1,MONTH($B2)&lt;&gt;MONTH(StartDate),'У3 Ввод'!$D$98="",'У3 Ввод'!$E$98="",'У3 Ввод'!$D$98&gt;$B2),0,MAX(0,MIN(1,'У3 Ввод'!$E$98-NETWORKDAYS('У3 Ввод'!$D$98,$B2)+1))/Настройки!$E$9*100)</f>
        <v>0</v>
      </c>
      <c r="CP2" s="67" t="n">
        <f aca="false">IF(OR($D2=1,MONTH($B2)&lt;&gt;MONTH(StartDate),'У3 Ввод'!$D$99="",'У3 Ввод'!$E$99="",'У3 Ввод'!$D$99&gt;$B2),0,MAX(0,MIN(1,'У3 Ввод'!$E$99-NETWORKDAYS('У3 Ввод'!$D$99,$B2)+1))/Настройки!$E$9*100)</f>
        <v>0</v>
      </c>
      <c r="CQ2" s="67" t="n">
        <f aca="false">IF(OR($D2=1,MONTH($B2)&lt;&gt;MONTH(StartDate),'У3 Ввод'!$D$100="",'У3 Ввод'!$E$100="",'У3 Ввод'!$D$100&gt;$B2),0,MAX(0,MIN(1,'У3 Ввод'!$E$100-NETWORKDAYS('У3 Ввод'!$D$100,$B2)+1))/Настройки!$E$9*100)</f>
        <v>0</v>
      </c>
      <c r="CR2" s="67" t="n">
        <f aca="false">IF(OR($D2=1,MONTH($B2)&lt;&gt;MONTH(StartDate),'У3 Ввод'!$D$101="",'У3 Ввод'!$E$101="",'У3 Ввод'!$D$101&gt;$B2),0,MAX(0,MIN(1,'У3 Ввод'!$E$101-NETWORKDAYS('У3 Ввод'!$D$101,$B2)+1))/Настройки!$E$9*100)</f>
        <v>0</v>
      </c>
      <c r="CS2" s="67" t="n">
        <f aca="false">IF(OR($D2=1,MONTH($B2)&lt;&gt;MONTH(StartDate),'У3 Ввод'!$D$102="",'У3 Ввод'!$E$102="",'У3 Ввод'!$D$102&gt;$B2),0,MAX(0,MIN(1,'У3 Ввод'!$E$102-NETWORKDAYS('У3 Ввод'!$D$102,$B2)+1))/Настройки!$E$9*100)</f>
        <v>0</v>
      </c>
      <c r="CT2" s="67" t="n">
        <f aca="false">IF(OR($D2=1,MONTH($B2)&lt;&gt;MONTH(StartDate),'У3 Ввод'!$D$103="",'У3 Ввод'!$E$103="",'У3 Ввод'!$D$103&gt;$B2),0,MAX(0,MIN(1,'У3 Ввод'!$E$103-NETWORKDAYS('У3 Ввод'!$D$103,$B2)+1))/Настройки!$E$9*100)</f>
        <v>0</v>
      </c>
      <c r="CU2" s="67" t="n">
        <f aca="false">IF(OR($D2=1,MONTH($B2)&lt;&gt;MONTH(StartDate),'У3 Ввод'!$D$104="",'У3 Ввод'!$E$104="",'У3 Ввод'!$D$104&gt;$B2),0,MAX(0,MIN(1,'У3 Ввод'!$E$104-NETWORKDAYS('У3 Ввод'!$D$104,$B2)+1))/Настройки!$E$9*100)</f>
        <v>0</v>
      </c>
      <c r="CV2" s="67" t="n">
        <f aca="false">IF(OR($D2=1,MONTH($B2)&lt;&gt;MONTH(StartDate),'У3 Ввод'!$D$105="",'У3 Ввод'!$E$105="",'У3 Ввод'!$D$105&gt;$B2),0,MAX(0,MIN(1,'У3 Ввод'!$E$105-NETWORKDAYS('У3 Ввод'!$D$105,$B2)+1))/Настройки!$E$9*100)</f>
        <v>0</v>
      </c>
      <c r="CW2" s="67" t="n">
        <f aca="false">IF(OR($D2=1,MONTH($B2)&lt;&gt;MONTH(StartDate),'У3 Ввод'!$D$106="",'У3 Ввод'!$E$106="",'У3 Ввод'!$D$106&gt;$B2),0,MAX(0,MIN(1,'У3 Ввод'!$E$106-NETWORKDAYS('У3 Ввод'!$D$106,$B2)+1))/Настройки!$E$9*100)</f>
        <v>0</v>
      </c>
      <c r="CX2" s="67" t="n">
        <f aca="false">IF(OR($D2=1,MONTH($B2)&lt;&gt;MONTH(StartDate),'У3 Ввод'!$D$107="",'У3 Ввод'!$E$107="",'У3 Ввод'!$D$107&gt;$B2),0,MAX(0,MIN(1,'У3 Ввод'!$E$107-NETWORKDAYS('У3 Ввод'!$D$107,$B2)+1))/Настройки!$E$9*100)</f>
        <v>0</v>
      </c>
      <c r="CY2" s="67" t="n">
        <f aca="false">IF(OR($D2=1,MONTH($B2)&lt;&gt;MONTH(StartDate),'У3 Ввод'!$D$108="",'У3 Ввод'!$E$108="",'У3 Ввод'!$D$108&gt;$B2),0,MAX(0,MIN(1,'У3 Ввод'!$E$108-NETWORKDAYS('У3 Ввод'!$D$108,$B2)+1))/Настройки!$E$9*100)</f>
        <v>0</v>
      </c>
      <c r="CZ2" s="67" t="n">
        <f aca="false">IF(OR($D2=1,MONTH($B2)&lt;&gt;MONTH(StartDate),'У3 Ввод'!$D$109="",'У3 Ввод'!$E$109="",'У3 Ввод'!$D$109&gt;$B2),0,MAX(0,MIN(1,'У3 Ввод'!$E$109-NETWORKDAYS('У3 Ввод'!$D$109,$B2)+1))/Настройки!$E$9*100)</f>
        <v>0</v>
      </c>
      <c r="DA2" s="67" t="n">
        <f aca="false">IF(OR($D2=1,MONTH($B2)&lt;&gt;MONTH(StartDate),'У3 Ввод'!$D$110="",'У3 Ввод'!$E$110="",'У3 Ввод'!$D$110&gt;$B2),0,MAX(0,MIN(1,'У3 Ввод'!$E$110-NETWORKDAYS('У3 Ввод'!$D$110,$B2)+1))/Настройки!$E$9*100)</f>
        <v>0</v>
      </c>
      <c r="DB2" s="67" t="n">
        <f aca="false">IF(OR($D2=1,MONTH($B2)&lt;&gt;MONTH(StartDate),'У3 Ввод'!$D$111="",'У3 Ввод'!$E$111="",'У3 Ввод'!$D$111&gt;$B2),0,MAX(0,MIN(1,'У3 Ввод'!$E$111-NETWORKDAYS('У3 Ввод'!$D$111,$B2)+1))/Настройки!$E$9*100)</f>
        <v>0</v>
      </c>
      <c r="DC2" s="67" t="n">
        <f aca="false">IF(OR($D2=1,MONTH($B2)&lt;&gt;MONTH(StartDate),'У3 Ввод'!$D$112="",'У3 Ввод'!$E$112="",'У3 Ввод'!$D$112&gt;$B2),0,MAX(0,MIN(1,'У3 Ввод'!$E$112-NETWORKDAYS('У3 Ввод'!$D$112,$B2)+1))/Настройки!$E$9*100)</f>
        <v>0</v>
      </c>
      <c r="DD2" s="67" t="n">
        <f aca="false">IF(OR($D2=1,MONTH($B2)&lt;&gt;MONTH(StartDate),'У3 Ввод'!$D$113="",'У3 Ввод'!$E$113="",'У3 Ввод'!$D$113&gt;$B2),0,MAX(0,MIN(1,'У3 Ввод'!$E$113-NETWORKDAYS('У3 Ввод'!$D$113,$B2)+1))/Настройки!$E$9*100)</f>
        <v>0</v>
      </c>
      <c r="DE2" s="67" t="n">
        <f aca="false">IF(OR($D2=1,MONTH($B2)&lt;&gt;MONTH(StartDate),'У3 Ввод'!$D$114="",'У3 Ввод'!$E$114="",'У3 Ввод'!$D$114&gt;$B2),0,MAX(0,MIN(1,'У3 Ввод'!$E$114-NETWORKDAYS('У3 Ввод'!$D$114,$B2)+1))/Настройки!$E$9*100)</f>
        <v>0</v>
      </c>
      <c r="DF2" s="67" t="n">
        <f aca="false">IF(OR($D2=1,MONTH($B2)&lt;&gt;MONTH(StartDate),'У3 Ввод'!$D$115="",'У3 Ввод'!$E$115="",'У3 Ввод'!$D$115&gt;$B2),0,MAX(0,MIN(1,'У3 Ввод'!$E$115-NETWORKDAYS('У3 Ввод'!$D$115,$B2)+1))/Настройки!$E$9*100)</f>
        <v>0</v>
      </c>
      <c r="DG2" s="67" t="n">
        <f aca="false">IF(OR($D2=1,MONTH($B2)&lt;&gt;MONTH(StartDate),'У3 Ввод'!$D$116="",'У3 Ввод'!$E$116="",'У3 Ввод'!$D$116&gt;$B2),0,MAX(0,MIN(1,'У3 Ввод'!$E$116-NETWORKDAYS('У3 Ввод'!$D$116,$B2)+1))/Настройки!$E$9*100)</f>
        <v>0</v>
      </c>
      <c r="DH2" s="67" t="n">
        <f aca="false">IF(OR($D2=1,MONTH($B2)&lt;&gt;MONTH(StartDate),'У3 Ввод'!$D$117="",'У3 Ввод'!$E$117="",'У3 Ввод'!$D$117&gt;$B2),0,MAX(0,MIN(1,'У3 Ввод'!$E$117-NETWORKDAYS('У3 Ввод'!$D$117,$B2)+1))/Настройки!$E$9*100)</f>
        <v>0</v>
      </c>
      <c r="DI2" s="67" t="n">
        <f aca="false">IF(OR($D2=1,MONTH($B2)&lt;&gt;MONTH(StartDate),'У3 Ввод'!$D$118="",'У3 Ввод'!$E$118="",'У3 Ввод'!$D$118&gt;$B2),0,MAX(0,MIN(1,'У3 Ввод'!$E$118-NETWORKDAYS('У3 Ввод'!$D$118,$B2)+1))/Настройки!$E$9*100)</f>
        <v>0</v>
      </c>
      <c r="DJ2" s="67" t="n">
        <f aca="false">IF(OR($D2=1,MONTH($B2)&lt;&gt;MONTH(StartDate),'У3 Ввод'!$D$119="",'У3 Ввод'!$E$119="",'У3 Ввод'!$D$119&gt;$B2),0,MAX(0,MIN(1,'У3 Ввод'!$E$119-NETWORKDAYS('У3 Ввод'!$D$119,$B2)+1))/Настройки!$E$9*100)</f>
        <v>0</v>
      </c>
      <c r="DK2" s="67" t="n">
        <f aca="false">IF(OR($D2=1,MONTH($B2)&lt;&gt;MONTH(StartDate),'У3 Ввод'!$D$120="",'У3 Ввод'!$E$120="",'У3 Ввод'!$D$120&gt;$B2),0,MAX(0,MIN(1,'У3 Ввод'!$E$120-NETWORKDAYS('У3 Ввод'!$D$120,$B2)+1))/Настройки!$E$9*100)</f>
        <v>0</v>
      </c>
      <c r="DL2" s="67" t="n">
        <f aca="false">IF(OR($D2=1,MONTH($B2)&lt;&gt;MONTH(StartDate),'У3 Ввод'!$D$121="",'У3 Ввод'!$E$121="",'У3 Ввод'!$D$121&gt;$B2),0,MAX(0,MIN(1,'У3 Ввод'!$E$121-NETWORKDAYS('У3 Ввод'!$D$121,$B2)+1))/Настройки!$E$9*100)</f>
        <v>0</v>
      </c>
      <c r="DM2" s="67" t="n">
        <f aca="false">IF(OR($D2=1,MONTH($B2)&lt;&gt;MONTH(StartDate),'У3 Ввод'!$D$122="",'У3 Ввод'!$E$122="",'У3 Ввод'!$D$122&gt;$B2),0,MAX(0,MIN(1,'У3 Ввод'!$E$122-NETWORKDAYS('У3 Ввод'!$D$122,$B2)+1))/Настройки!$E$9*100)</f>
        <v>0</v>
      </c>
      <c r="DN2" s="67" t="n">
        <f aca="false">IF(OR($D2=1,MONTH($B2)&lt;&gt;MONTH(StartDate),'У3 Ввод'!$D$123="",'У3 Ввод'!$E$123="",'У3 Ввод'!$D$123&gt;$B2),0,MAX(0,MIN(1,'У3 Ввод'!$E$123-NETWORKDAYS('У3 Ввод'!$D$123,$B2)+1))/Настройки!$E$9*100)</f>
        <v>0</v>
      </c>
      <c r="DO2" s="67" t="n">
        <f aca="false">IF(OR($D2=1,MONTH($B2)&lt;&gt;MONTH(StartDate),'У3 Ввод'!$D$124="",'У3 Ввод'!$E$124="",'У3 Ввод'!$D$124&gt;$B2),0,MAX(0,MIN(1,'У3 Ввод'!$E$124-NETWORKDAYS('У3 Ввод'!$D$124,$B2)+1))/Настройки!$E$9*100)</f>
        <v>0</v>
      </c>
      <c r="DP2" s="67" t="n">
        <f aca="false">IF(OR($D2=1,MONTH($B2)&lt;&gt;MONTH(StartDate),'У3 Ввод'!$D$125="",'У3 Ввод'!$E$125="",'У3 Ввод'!$D$125&gt;$B2),0,MAX(0,MIN(1,'У3 Ввод'!$E$125-NETWORKDAYS('У3 Ввод'!$D$125,$B2)+1))/Настройки!$E$9*100)</f>
        <v>0</v>
      </c>
      <c r="DQ2" s="67" t="n">
        <f aca="false">IF(OR($D2=1,MONTH($B2)&lt;&gt;MONTH(StartDate),'У3 Ввод'!$D$126="",'У3 Ввод'!$E$126="",'У3 Ввод'!$D$126&gt;$B2),0,MAX(0,MIN(1,'У3 Ввод'!$E$126-NETWORKDAYS('У3 Ввод'!$D$126,$B2)+1))/Настройки!$E$9*100)</f>
        <v>0</v>
      </c>
      <c r="DR2" s="67" t="n">
        <f aca="false">IF(OR($D2=1,MONTH($B2)&lt;&gt;MONTH(StartDate),'У3 Ввод'!$D$127="",'У3 Ввод'!$E$127="",'У3 Ввод'!$D$127&gt;$B2),0,MAX(0,MIN(1,'У3 Ввод'!$E$127-NETWORKDAYS('У3 Ввод'!$D$127,$B2)+1))/Настройки!$E$9*100)</f>
        <v>0</v>
      </c>
      <c r="DS2" s="67" t="n">
        <f aca="false">IF(OR($D2=1,MONTH($B2)&lt;&gt;MONTH(StartDate),'У3 Ввод'!$D$128="",'У3 Ввод'!$E$128="",'У3 Ввод'!$D$128&gt;$B2),0,MAX(0,MIN(1,'У3 Ввод'!$E$128-NETWORKDAYS('У3 Ввод'!$D$128,$B2)+1))/Настройки!$E$9*100)</f>
        <v>0</v>
      </c>
      <c r="DT2" s="67" t="n">
        <f aca="false">IF(OR($D2=1,MONTH($B2)&lt;&gt;MONTH(StartDate),'У3 Ввод'!$D$129="",'У3 Ввод'!$E$129="",'У3 Ввод'!$D$129&gt;$B2),0,MAX(0,MIN(1,'У3 Ввод'!$E$129-NETWORKDAYS('У3 Ввод'!$D$129,$B2)+1))/Настройки!$E$9*100)</f>
        <v>0</v>
      </c>
      <c r="DU2" s="67" t="n">
        <f aca="false">IF(OR($D2=1,MONTH($B2)&lt;&gt;MONTH(StartDate),'У3 Ввод'!$D$130="",'У3 Ввод'!$E$130="",'У3 Ввод'!$D$130&gt;$B2),0,MAX(0,MIN(1,'У3 Ввод'!$E$130-NETWORKDAYS('У3 Ввод'!$D$130,$B2)+1))/Настройки!$E$9*100)</f>
        <v>0</v>
      </c>
      <c r="DV2" s="67" t="n">
        <f aca="false">IF(OR($D2=1,MONTH($B2)&lt;&gt;MONTH(StartDate),'У3 Ввод'!$D$131="",'У3 Ввод'!$E$131="",'У3 Ввод'!$D$131&gt;$B2),0,MAX(0,MIN(1,'У3 Ввод'!$E$131-NETWORKDAYS('У3 Ввод'!$D$131,$B2)+1))/Настройки!$E$9*100)</f>
        <v>0</v>
      </c>
      <c r="DW2" s="67" t="n">
        <f aca="false">IF(OR($D2=1,MONTH($B2)&lt;&gt;MONTH(StartDate),'У3 Ввод'!$D$132="",'У3 Ввод'!$E$132="",'У3 Ввод'!$D$132&gt;$B2),0,MAX(0,MIN(1,'У3 Ввод'!$E$132-NETWORKDAYS('У3 Ввод'!$D$132,$B2)+1))/Настройки!$E$9*100)</f>
        <v>0</v>
      </c>
      <c r="DX2" s="67" t="n">
        <f aca="false">IF(OR($D2=1,MONTH($B2)&lt;&gt;MONTH(StartDate),'У3 Ввод'!$D$133="",'У3 Ввод'!$E$133="",'У3 Ввод'!$D$133&gt;$B2),0,MAX(0,MIN(1,'У3 Ввод'!$E$133-NETWORKDAYS('У3 Ввод'!$D$133,$B2)+1))/Настройки!$E$9*100)</f>
        <v>0</v>
      </c>
      <c r="DY2" s="67" t="n">
        <f aca="false">IF(OR($D2=1,MONTH($B2)&lt;&gt;MONTH(StartDate),'У3 Ввод'!$D$134="",'У3 Ввод'!$E$134="",'У3 Ввод'!$D$134&gt;$B2),0,MAX(0,MIN(1,'У3 Ввод'!$E$134-NETWORKDAYS('У3 Ввод'!$D$134,$B2)+1))/Настройки!$E$9*100)</f>
        <v>0</v>
      </c>
      <c r="DZ2" s="67" t="n">
        <f aca="false">IF(OR($D2=1,MONTH($B2)&lt;&gt;MONTH(StartDate),'У3 Ввод'!$D$135="",'У3 Ввод'!$E$135="",'У3 Ввод'!$D$135&gt;$B2),0,MAX(0,MIN(1,'У3 Ввод'!$E$135-NETWORKDAYS('У3 Ввод'!$D$135,$B2)+1))/Настройки!$E$9*100)</f>
        <v>0</v>
      </c>
      <c r="EA2" s="67" t="n">
        <f aca="false">IF(OR($D2=1,MONTH($B2)&lt;&gt;MONTH(StartDate),'У3 Ввод'!$D$136="",'У3 Ввод'!$E$136="",'У3 Ввод'!$D$136&gt;$B2),0,MAX(0,MIN(1,'У3 Ввод'!$E$136-NETWORKDAYS('У3 Ввод'!$D$136,$B2)+1))/Настройки!$E$9*100)</f>
        <v>0</v>
      </c>
      <c r="EB2" s="67" t="n">
        <f aca="false">IF(OR($D2=1,MONTH($B2)&lt;&gt;MONTH(StartDate),'У3 Ввод'!$D$137="",'У3 Ввод'!$E$137="",'У3 Ввод'!$D$137&gt;$B2),0,MAX(0,MIN(1,'У3 Ввод'!$E$137-NETWORKDAYS('У3 Ввод'!$D$137,$B2)+1))/Настройки!$E$9*100)</f>
        <v>0</v>
      </c>
      <c r="EC2" s="67" t="n">
        <f aca="false">IF(OR($D2=1,MONTH($B2)&lt;&gt;MONTH(StartDate),'У3 Ввод'!$D$138="",'У3 Ввод'!$E$138="",'У3 Ввод'!$D$138&gt;$B2),0,MAX(0,MIN(1,'У3 Ввод'!$E$138-NETWORKDAYS('У3 Ввод'!$D$138,$B2)+1))/Настройки!$E$9*100)</f>
        <v>0</v>
      </c>
      <c r="ED2" s="67" t="n">
        <f aca="false">IF(OR($D2=1,MONTH($B2)&lt;&gt;MONTH(StartDate),'У3 Ввод'!$D$139="",'У3 Ввод'!$E$139="",'У3 Ввод'!$D$139&gt;$B2),0,MAX(0,MIN(1,'У3 Ввод'!$E$139-NETWORKDAYS('У3 Ввод'!$D$139,$B2)+1))/Настройки!$E$9*100)</f>
        <v>0</v>
      </c>
      <c r="EE2" s="67" t="n">
        <f aca="false">IF(OR($D2=1,MONTH($B2)&lt;&gt;MONTH(StartDate),'У3 Ввод'!$D$140="",'У3 Ввод'!$E$140="",'У3 Ввод'!$D$140&gt;$B2),0,MAX(0,MIN(1,'У3 Ввод'!$E$140-NETWORKDAYS('У3 Ввод'!$D$140,$B2)+1))/Настройки!$E$9*100)</f>
        <v>0</v>
      </c>
      <c r="EF2" s="67" t="n">
        <f aca="false">IF(OR($D2=1,MONTH($B2)&lt;&gt;MONTH(StartDate),'У3 Ввод'!$D$141="",'У3 Ввод'!$E$141="",'У3 Ввод'!$D$141&gt;$B2),0,MAX(0,MIN(1,'У3 Ввод'!$E$141-NETWORKDAYS('У3 Ввод'!$D$141,$B2)+1))/Настройки!$E$9*100)</f>
        <v>0</v>
      </c>
      <c r="EG2" s="67" t="n">
        <f aca="false">IF(OR($D2=1,MONTH($B2)&lt;&gt;MONTH(StartDate),'У3 Ввод'!$D$142="",'У3 Ввод'!$E$142="",'У3 Ввод'!$D$142&gt;$B2),0,MAX(0,MIN(1,'У3 Ввод'!$E$142-NETWORKDAYS('У3 Ввод'!$D$142,$B2)+1))/Настройки!$E$9*100)</f>
        <v>0</v>
      </c>
      <c r="EH2" s="67" t="n">
        <f aca="false">IF(OR($D2=1,MONTH($B2)&lt;&gt;MONTH(StartDate),'У3 Ввод'!$D$143="",'У3 Ввод'!$E$143="",'У3 Ввод'!$D$143&gt;$B2),0,MAX(0,MIN(1,'У3 Ввод'!$E$143-NETWORKDAYS('У3 Ввод'!$D$143,$B2)+1))/Настройки!$E$9*100)</f>
        <v>0</v>
      </c>
      <c r="EI2" s="67" t="n">
        <f aca="false">IF(OR($D2=1,MONTH($B2)&lt;&gt;MONTH(StartDate),'У3 Ввод'!$D$144="",'У3 Ввод'!$E$144="",'У3 Ввод'!$D$144&gt;$B2),0,MAX(0,MIN(1,'У3 Ввод'!$E$144-NETWORKDAYS('У3 Ввод'!$D$144,$B2)+1))/Настройки!$E$9*100)</f>
        <v>0</v>
      </c>
      <c r="EJ2" s="67" t="n">
        <f aca="false">IF(OR($D2=1,MONTH($B2)&lt;&gt;MONTH(StartDate),'У3 Ввод'!$D$145="",'У3 Ввод'!$E$145="",'У3 Ввод'!$D$145&gt;$B2),0,MAX(0,MIN(1,'У3 Ввод'!$E$145-NETWORKDAYS('У3 Ввод'!$D$145,$B2)+1))/Настройки!$E$9*100)</f>
        <v>0</v>
      </c>
      <c r="EK2" s="67" t="n">
        <f aca="false">IF(OR($D2=1,MONTH($B2)&lt;&gt;MONTH(StartDate),'У3 Ввод'!$D$146="",'У3 Ввод'!$E$146="",'У3 Ввод'!$D$146&gt;$B2),0,MAX(0,MIN(1,'У3 Ввод'!$E$146-NETWORKDAYS('У3 Ввод'!$D$146,$B2)+1))/Настройки!$E$9*100)</f>
        <v>0</v>
      </c>
      <c r="EL2" s="67" t="n">
        <f aca="false">IF(OR($D2=1,MONTH($B2)&lt;&gt;MONTH(StartDate),'У3 Ввод'!$D$147="",'У3 Ввод'!$E$147="",'У3 Ввод'!$D$147&gt;$B2),0,MAX(0,MIN(1,'У3 Ввод'!$E$147-NETWORKDAYS('У3 Ввод'!$D$147,$B2)+1))/Настройки!$E$9*100)</f>
        <v>0</v>
      </c>
      <c r="EM2" s="67" t="n">
        <f aca="false">IF(OR($D2=1,MONTH($B2)&lt;&gt;MONTH(StartDate),'У3 Ввод'!$D$148="",'У3 Ввод'!$E$148="",'У3 Ввод'!$D$148&gt;$B2),0,MAX(0,MIN(1,'У3 Ввод'!$E$148-NETWORKDAYS('У3 Ввод'!$D$148,$B2)+1))/Настройки!$E$9*100)</f>
        <v>0</v>
      </c>
      <c r="EN2" s="67" t="n">
        <f aca="false">IF(OR($D2=1,MONTH($B2)&lt;&gt;MONTH(StartDate),'У3 Ввод'!$D$149="",'У3 Ввод'!$E$149="",'У3 Ввод'!$D$149&gt;$B2),0,MAX(0,MIN(1,'У3 Ввод'!$E$149-NETWORKDAYS('У3 Ввод'!$D$149,$B2)+1))/Настройки!$E$9*100)</f>
        <v>0</v>
      </c>
      <c r="EO2" s="67" t="n">
        <f aca="false">IF(OR($D2=1,MONTH($B2)&lt;&gt;MONTH(StartDate),'У3 Ввод'!$D$150="",'У3 Ввод'!$E$150="",'У3 Ввод'!$D$150&gt;$B2),0,MAX(0,MIN(1,'У3 Ввод'!$E$150-NETWORKDAYS('У3 Ввод'!$D$150,$B2)+1))/Настройки!$E$9*100)</f>
        <v>0</v>
      </c>
      <c r="EP2" s="67" t="n">
        <f aca="false">IF(OR($D2=1,MONTH($B2)&lt;&gt;MONTH(StartDate),'У3 Ввод'!$D$151="",'У3 Ввод'!$E$151="",'У3 Ввод'!$D$151&gt;$B2),0,MAX(0,MIN(1,'У3 Ввод'!$E$151-NETWORKDAYS('У3 Ввод'!$D$151,$B2)+1))/Настройки!$E$9*100)</f>
        <v>0</v>
      </c>
      <c r="EQ2" s="67" t="n">
        <f aca="false">IF(OR($D2=1,MONTH($B2)&lt;&gt;MONTH(StartDate),'У3 Ввод'!$D$152="",'У3 Ввод'!$E$152="",'У3 Ввод'!$D$152&gt;$B2),0,MAX(0,MIN(1,'У3 Ввод'!$E$152-NETWORKDAYS('У3 Ввод'!$D$152,$B2)+1))/Настройки!$E$9*100)</f>
        <v>0</v>
      </c>
      <c r="ER2" s="67" t="n">
        <f aca="false">IF(OR($D2=1,MONTH($B2)&lt;&gt;MONTH(StartDate),'У3 Ввод'!$D$153="",'У3 Ввод'!$E$153="",'У3 Ввод'!$D$153&gt;$B2),0,MAX(0,MIN(1,'У3 Ввод'!$E$153-NETWORKDAYS('У3 Ввод'!$D$153,$B2)+1))/Настройки!$E$9*100)</f>
        <v>0</v>
      </c>
      <c r="ES2" s="67" t="n">
        <f aca="false">IF(OR($D2=1,MONTH($B2)&lt;&gt;MONTH(StartDate),'У3 Ввод'!$D$154="",'У3 Ввод'!$E$154="",'У3 Ввод'!$D$154&gt;$B2),0,MAX(0,MIN(1,'У3 Ввод'!$E$154-NETWORKDAYS('У3 Ввод'!$D$154,$B2)+1))/Настройки!$E$9*100)</f>
        <v>0</v>
      </c>
      <c r="ET2" s="67" t="n">
        <f aca="false">IF(OR($D2=1,MONTH($B2)&lt;&gt;MONTH(StartDate),'У3 Ввод'!$D$155="",'У3 Ввод'!$E$155="",'У3 Ввод'!$D$155&gt;$B2),0,MAX(0,MIN(1,'У3 Ввод'!$E$155-NETWORKDAYS('У3 Ввод'!$D$155,$B2)+1))/Настройки!$E$9*100)</f>
        <v>0</v>
      </c>
      <c r="EU2" s="67" t="n">
        <f aca="false">IF(OR($D2=1,MONTH($B2)&lt;&gt;MONTH(StartDate),'У3 Ввод'!$D$156="",'У3 Ввод'!$E$156="",'У3 Ввод'!$D$156&gt;$B2),0,MAX(0,MIN(1,'У3 Ввод'!$E$156-NETWORKDAYS('У3 Ввод'!$D$156,$B2)+1))/Настройки!$E$9*100)</f>
        <v>0</v>
      </c>
      <c r="EV2" s="67" t="n">
        <f aca="false">IF(OR($D2=1,MONTH($B2)&lt;&gt;MONTH(StartDate),'У3 Ввод'!$D$157="",'У3 Ввод'!$E$157="",'У3 Ввод'!$D$157&gt;$B2),0,MAX(0,MIN(1,'У3 Ввод'!$E$157-NETWORKDAYS('У3 Ввод'!$D$157,$B2)+1))/Настройки!$E$9*100)</f>
        <v>0</v>
      </c>
      <c r="EW2" s="67" t="n">
        <f aca="false">IF(OR($D2=1,MONTH($B2)&lt;&gt;MONTH(StartDate),'У3 Ввод'!$D$158="",'У3 Ввод'!$E$158="",'У3 Ввод'!$D$158&gt;$B2),0,MAX(0,MIN(1,'У3 Ввод'!$E$158-NETWORKDAYS('У3 Ввод'!$D$158,$B2)+1))/Настройки!$E$9*100)</f>
        <v>0</v>
      </c>
      <c r="EX2" s="67" t="n">
        <f aca="false">IF(OR($D2=1,MONTH($B2)&lt;&gt;MONTH(StartDate),'У3 Ввод'!$D$159="",'У3 Ввод'!$E$159="",'У3 Ввод'!$D$159&gt;$B2),0,MAX(0,MIN(1,'У3 Ввод'!$E$159-NETWORKDAYS('У3 Ввод'!$D$159,$B2)+1))/Настройки!$E$9*100)</f>
        <v>0</v>
      </c>
      <c r="EY2" s="67" t="n">
        <f aca="false">IF(OR($D2=1,MONTH($B2)&lt;&gt;MONTH(StartDate),'У3 Ввод'!$D$160="",'У3 Ввод'!$E$160="",'У3 Ввод'!$D$160&gt;$B2),0,MAX(0,MIN(1,'У3 Ввод'!$E$160-NETWORKDAYS('У3 Ввод'!$D$160,$B2)+1))/Настройки!$E$9*100)</f>
        <v>0</v>
      </c>
      <c r="EZ2" s="67" t="n">
        <f aca="false">IF(OR($D2=1,MONTH($B2)&lt;&gt;MONTH(StartDate),'У3 Ввод'!$D$161="",'У3 Ввод'!$E$161="",'У3 Ввод'!$D$161&gt;$B2),0,MAX(0,MIN(1,'У3 Ввод'!$E$161-NETWORKDAYS('У3 Ввод'!$D$161,$B2)+1))/Настройки!$E$9*100)</f>
        <v>0</v>
      </c>
      <c r="FA2" s="67" t="n">
        <f aca="false">IF(OR($D2=1,MONTH($B2)&lt;&gt;MONTH(StartDate),'У3 Ввод'!$D$162="",'У3 Ввод'!$E$162="",'У3 Ввод'!$D$162&gt;$B2),0,MAX(0,MIN(1,'У3 Ввод'!$E$162-NETWORKDAYS('У3 Ввод'!$D$162,$B2)+1))/Настройки!$E$9*100)</f>
        <v>0</v>
      </c>
      <c r="FB2" s="67" t="n">
        <f aca="false">IF(OR($D2=1,MONTH($B2)&lt;&gt;MONTH(StartDate),'У3 Ввод'!$D$163="",'У3 Ввод'!$E$163="",'У3 Ввод'!$D$163&gt;$B2),0,MAX(0,MIN(1,'У3 Ввод'!$E$163-NETWORKDAYS('У3 Ввод'!$D$163,$B2)+1))/Настройки!$E$9*100)</f>
        <v>0</v>
      </c>
      <c r="FC2" s="67" t="n">
        <f aca="false">IF(OR($D2=1,MONTH($B2)&lt;&gt;MONTH(StartDate),'У3 Ввод'!$D$164="",'У3 Ввод'!$E$164="",'У3 Ввод'!$D$164&gt;$B2),0,MAX(0,MIN(1,'У3 Ввод'!$E$164-NETWORKDAYS('У3 Ввод'!$D$164,$B2)+1))/Настройки!$E$9*100)</f>
        <v>0</v>
      </c>
      <c r="FD2" s="67" t="n">
        <f aca="false">IF(OR($D2=1,MONTH($B2)&lt;&gt;MONTH(StartDate),'У3 Ввод'!$D$165="",'У3 Ввод'!$E$165="",'У3 Ввод'!$D$165&gt;$B2),0,MAX(0,MIN(1,'У3 Ввод'!$E$165-NETWORKDAYS('У3 Ввод'!$D$165,$B2)+1))/Настройки!$E$9*100)</f>
        <v>0</v>
      </c>
      <c r="FE2" s="67" t="n">
        <f aca="false">IF(OR($D2=1,MONTH($B2)&lt;&gt;MONTH(StartDate),'У3 Ввод'!$D$166="",'У3 Ввод'!$E$166="",'У3 Ввод'!$D$166&gt;$B2),0,MAX(0,MIN(1,'У3 Ввод'!$E$166-NETWORKDAYS('У3 Ввод'!$D$166,$B2)+1))/Настройки!$E$9*100)</f>
        <v>0</v>
      </c>
      <c r="FF2" s="67" t="n">
        <f aca="false">IF(OR($D2=1,MONTH($B2)&lt;&gt;MONTH(StartDate),'У3 Ввод'!$D$167="",'У3 Ввод'!$E$167="",'У3 Ввод'!$D$167&gt;$B2),0,MAX(0,MIN(1,'У3 Ввод'!$E$167-NETWORKDAYS('У3 Ввод'!$D$167,$B2)+1))/Настройки!$E$9*100)</f>
        <v>0</v>
      </c>
      <c r="FG2" s="67" t="n">
        <f aca="false">IF(OR($D2=1,MONTH($B2)&lt;&gt;MONTH(StartDate),'У3 Ввод'!$D$168="",'У3 Ввод'!$E$168="",'У3 Ввод'!$D$168&gt;$B2),0,MAX(0,MIN(1,'У3 Ввод'!$E$168-NETWORKDAYS('У3 Ввод'!$D$168,$B2)+1))/Настройки!$E$9*100)</f>
        <v>0</v>
      </c>
      <c r="FH2" s="67" t="n">
        <f aca="false">IF(OR($D2=1,MONTH($B2)&lt;&gt;MONTH(StartDate),'У3 Ввод'!$D$169="",'У3 Ввод'!$E$169="",'У3 Ввод'!$D$169&gt;$B2),0,MAX(0,MIN(1,'У3 Ввод'!$E$169-NETWORKDAYS('У3 Ввод'!$D$169,$B2)+1))/Настройки!$E$9*100)</f>
        <v>0</v>
      </c>
      <c r="FI2" s="67" t="n">
        <f aca="false">IF(OR($D2=1,MONTH($B2)&lt;&gt;MONTH(StartDate),'У3 Ввод'!$D$170="",'У3 Ввод'!$E$170="",'У3 Ввод'!$D$170&gt;$B2),0,MAX(0,MIN(1,'У3 Ввод'!$E$170-NETWORKDAYS('У3 Ввод'!$D$170,$B2)+1))/Настройки!$E$9*100)</f>
        <v>0</v>
      </c>
      <c r="FJ2" s="67" t="n">
        <f aca="false">IF(OR($D2=1,MONTH($B2)&lt;&gt;MONTH(StartDate),'У3 Ввод'!$D$171="",'У3 Ввод'!$E$171="",'У3 Ввод'!$D$171&gt;$B2),0,MAX(0,MIN(1,'У3 Ввод'!$E$171-NETWORKDAYS('У3 Ввод'!$D$171,$B2)+1))/Настройки!$E$9*100)</f>
        <v>0</v>
      </c>
      <c r="FK2" s="67" t="n">
        <f aca="false">IF(OR($D2=1,MONTH($B2)&lt;&gt;MONTH(StartDate),'У3 Ввод'!$D$172="",'У3 Ввод'!$E$172="",'У3 Ввод'!$D$172&gt;$B2),0,MAX(0,MIN(1,'У3 Ввод'!$E$172-NETWORKDAYS('У3 Ввод'!$D$172,$B2)+1))/Настройки!$E$9*100)</f>
        <v>0</v>
      </c>
      <c r="FL2" s="67" t="n">
        <f aca="false">IF(OR($D2=1,MONTH($B2)&lt;&gt;MONTH(StartDate),'У3 Ввод'!$D$173="",'У3 Ввод'!$E$173="",'У3 Ввод'!$D$173&gt;$B2),0,MAX(0,MIN(1,'У3 Ввод'!$E$173-NETWORKDAYS('У3 Ввод'!$D$173,$B2)+1))/Настройки!$E$9*100)</f>
        <v>0</v>
      </c>
      <c r="FM2" s="67" t="n">
        <f aca="false">IF(OR($D2=1,MONTH($B2)&lt;&gt;MONTH(StartDate),'У3 Ввод'!$D$174="",'У3 Ввод'!$E$174="",'У3 Ввод'!$D$174&gt;$B2),0,MAX(0,MIN(1,'У3 Ввод'!$E$174-NETWORKDAYS('У3 Ввод'!$D$174,$B2)+1))/Настройки!$E$9*100)</f>
        <v>0</v>
      </c>
      <c r="FN2" s="67" t="n">
        <f aca="false">IF(OR($D2=1,MONTH($B2)&lt;&gt;MONTH(StartDate),'У3 Ввод'!$D$175="",'У3 Ввод'!$E$175="",'У3 Ввод'!$D$175&gt;$B2),0,MAX(0,MIN(1,'У3 Ввод'!$E$175-NETWORKDAYS('У3 Ввод'!$D$175,$B2)+1))/Настройки!$E$9*100)</f>
        <v>0</v>
      </c>
      <c r="FO2" s="67" t="n">
        <f aca="false">IF(OR($D2=1,MONTH($B2)&lt;&gt;MONTH(StartDate),'У3 Ввод'!$D$176="",'У3 Ввод'!$E$176="",'У3 Ввод'!$D$176&gt;$B2),0,MAX(0,MIN(1,'У3 Ввод'!$E$176-NETWORKDAYS('У3 Ввод'!$D$176,$B2)+1))/Настройки!$E$9*100)</f>
        <v>0</v>
      </c>
      <c r="FP2" s="67" t="n">
        <f aca="false">IF(OR($D2=1,MONTH($B2)&lt;&gt;MONTH(StartDate),'У3 Ввод'!$D$177="",'У3 Ввод'!$E$177="",'У3 Ввод'!$D$177&gt;$B2),0,MAX(0,MIN(1,'У3 Ввод'!$E$177-NETWORKDAYS('У3 Ввод'!$D$177,$B2)+1))/Настройки!$E$9*100)</f>
        <v>0</v>
      </c>
      <c r="FQ2" s="67" t="n">
        <f aca="false">IF(OR($D2=1,MONTH($B2)&lt;&gt;MONTH(StartDate),'У3 Ввод'!$D$178="",'У3 Ввод'!$E$178="",'У3 Ввод'!$D$178&gt;$B2),0,MAX(0,MIN(1,'У3 Ввод'!$E$178-NETWORKDAYS('У3 Ввод'!$D$178,$B2)+1))/Настройки!$E$9*100)</f>
        <v>0</v>
      </c>
      <c r="FR2" s="67" t="n">
        <f aca="false">IF(OR($D2=1,MONTH($B2)&lt;&gt;MONTH(StartDate),'У3 Ввод'!$D$179="",'У3 Ввод'!$E$179="",'У3 Ввод'!$D$179&gt;$B2),0,MAX(0,MIN(1,'У3 Ввод'!$E$179-NETWORKDAYS('У3 Ввод'!$D$179,$B2)+1))/Настройки!$E$9*100)</f>
        <v>0</v>
      </c>
      <c r="FS2" s="67" t="n">
        <f aca="false">IF(OR($D2=1,MONTH($B2)&lt;&gt;MONTH(StartDate),'У3 Ввод'!$D$180="",'У3 Ввод'!$E$180="",'У3 Ввод'!$D$180&gt;$B2),0,MAX(0,MIN(1,'У3 Ввод'!$E$180-NETWORKDAYS('У3 Ввод'!$D$180,$B2)+1))/Настройки!$E$9*100)</f>
        <v>0</v>
      </c>
      <c r="FT2" s="67" t="n">
        <f aca="false">IF(OR($D2=1,MONTH($B2)&lt;&gt;MONTH(StartDate),'У3 Ввод'!$D$181="",'У3 Ввод'!$E$181="",'У3 Ввод'!$D$181&gt;$B2),0,MAX(0,MIN(1,'У3 Ввод'!$E$181-NETWORKDAYS('У3 Ввод'!$D$181,$B2)+1))/Настройки!$E$9*100)</f>
        <v>0</v>
      </c>
      <c r="FU2" s="67" t="n">
        <f aca="false">IF(OR($D2=1,MONTH($B2)&lt;&gt;MONTH(StartDate),'У3 Ввод'!$D$182="",'У3 Ввод'!$E$182="",'У3 Ввод'!$D$182&gt;$B2),0,MAX(0,MIN(1,'У3 Ввод'!$E$182-NETWORKDAYS('У3 Ввод'!$D$182,$B2)+1))/Настройки!$E$9*100)</f>
        <v>0</v>
      </c>
      <c r="FV2" s="67" t="n">
        <f aca="false">IF(OR($D2=1,MONTH($B2)&lt;&gt;MONTH(StartDate),'У3 Ввод'!$D$183="",'У3 Ввод'!$E$183="",'У3 Ввод'!$D$183&gt;$B2),0,MAX(0,MIN(1,'У3 Ввод'!$E$183-NETWORKDAYS('У3 Ввод'!$D$183,$B2)+1))/Настройки!$E$9*100)</f>
        <v>0</v>
      </c>
      <c r="FW2" s="67" t="n">
        <f aca="false">IF(OR($D2=1,MONTH($B2)&lt;&gt;MONTH(StartDate),'У3 Ввод'!$D$184="",'У3 Ввод'!$E$184="",'У3 Ввод'!$D$184&gt;$B2),0,MAX(0,MIN(1,'У3 Ввод'!$E$184-NETWORKDAYS('У3 Ввод'!$D$184,$B2)+1))/Настройки!$E$9*100)</f>
        <v>0</v>
      </c>
      <c r="FX2" s="67" t="n">
        <f aca="false">IF(OR($D2=1,MONTH($B2)&lt;&gt;MONTH(StartDate),'У3 Ввод'!$D$185="",'У3 Ввод'!$E$185="",'У3 Ввод'!$D$185&gt;$B2),0,MAX(0,MIN(1,'У3 Ввод'!$E$185-NETWORKDAYS('У3 Ввод'!$D$185,$B2)+1))/Настройки!$E$9*100)</f>
        <v>0</v>
      </c>
      <c r="FY2" s="67" t="n">
        <f aca="false">IF(OR($D2=1,MONTH($B2)&lt;&gt;MONTH(StartDate),'У3 Ввод'!$D$186="",'У3 Ввод'!$E$186="",'У3 Ввод'!$D$186&gt;$B2),0,MAX(0,MIN(1,'У3 Ввод'!$E$186-NETWORKDAYS('У3 Ввод'!$D$186,$B2)+1))/Настройки!$E$9*100)</f>
        <v>0</v>
      </c>
      <c r="FZ2" s="67" t="n">
        <f aca="false">IF(OR($D2=1,MONTH($B2)&lt;&gt;MONTH(StartDate),'У3 Ввод'!$D$187="",'У3 Ввод'!$E$187="",'У3 Ввод'!$D$187&gt;$B2),0,MAX(0,MIN(1,'У3 Ввод'!$E$187-NETWORKDAYS('У3 Ввод'!$D$187,$B2)+1))/Настройки!$E$9*100)</f>
        <v>0</v>
      </c>
      <c r="GA2" s="67" t="n">
        <f aca="false">IF(OR($D2=1,MONTH($B2)&lt;&gt;MONTH(StartDate),'У3 Ввод'!$D$188="",'У3 Ввод'!$E$188="",'У3 Ввод'!$D$188&gt;$B2),0,MAX(0,MIN(1,'У3 Ввод'!$E$188-NETWORKDAYS('У3 Ввод'!$D$188,$B2)+1))/Настройки!$E$9*100)</f>
        <v>0</v>
      </c>
      <c r="GB2" s="67" t="n">
        <f aca="false">IF(OR($D2=1,MONTH($B2)&lt;&gt;MONTH(StartDate),'У3 Ввод'!$D$189="",'У3 Ввод'!$E$189="",'У3 Ввод'!$D$189&gt;$B2),0,MAX(0,MIN(1,'У3 Ввод'!$E$189-NETWORKDAYS('У3 Ввод'!$D$189,$B2)+1))/Настройки!$E$9*100)</f>
        <v>0</v>
      </c>
      <c r="GC2" s="67" t="n">
        <f aca="false">IF(OR($D2=1,MONTH($B2)&lt;&gt;MONTH(StartDate),'У3 Ввод'!$D$190="",'У3 Ввод'!$E$190="",'У3 Ввод'!$D$190&gt;$B2),0,MAX(0,MIN(1,'У3 Ввод'!$E$190-NETWORKDAYS('У3 Ввод'!$D$190,$B2)+1))/Настройки!$E$9*100)</f>
        <v>0</v>
      </c>
      <c r="GD2" s="67" t="n">
        <f aca="false">IF(OR($D2=1,MONTH($B2)&lt;&gt;MONTH(StartDate),'У3 Ввод'!$D$191="",'У3 Ввод'!$E$191="",'У3 Ввод'!$D$191&gt;$B2),0,MAX(0,MIN(1,'У3 Ввод'!$E$191-NETWORKDAYS('У3 Ввод'!$D$191,$B2)+1))/Настройки!$E$9*100)</f>
        <v>0</v>
      </c>
      <c r="GE2" s="67" t="n">
        <f aca="false">IF(OR($D2=1,MONTH($B2)&lt;&gt;MONTH(StartDate),'У3 Ввод'!$D$192="",'У3 Ввод'!$E$192="",'У3 Ввод'!$D$192&gt;$B2),0,MAX(0,MIN(1,'У3 Ввод'!$E$192-NETWORKDAYS('У3 Ввод'!$D$192,$B2)+1))/Настройки!$E$9*100)</f>
        <v>0</v>
      </c>
      <c r="GF2" s="67" t="n">
        <f aca="false">IF(OR($D2=1,MONTH($B2)&lt;&gt;MONTH(StartDate),'У3 Ввод'!$D$193="",'У3 Ввод'!$E$193="",'У3 Ввод'!$D$193&gt;$B2),0,MAX(0,MIN(1,'У3 Ввод'!$E$193-NETWORKDAYS('У3 Ввод'!$D$193,$B2)+1))/Настройки!$E$9*100)</f>
        <v>0</v>
      </c>
      <c r="GG2" s="67" t="n">
        <f aca="false">IF(OR($D2=1,MONTH($B2)&lt;&gt;MONTH(StartDate),'У3 Ввод'!$D$194="",'У3 Ввод'!$E$194="",'У3 Ввод'!$D$194&gt;$B2),0,MAX(0,MIN(1,'У3 Ввод'!$E$194-NETWORKDAYS('У3 Ввод'!$D$194,$B2)+1))/Настройки!$E$9*100)</f>
        <v>0</v>
      </c>
      <c r="GH2" s="67" t="n">
        <f aca="false">IF(OR($D2=1,MONTH($B2)&lt;&gt;MONTH(StartDate),'У3 Ввод'!$D$195="",'У3 Ввод'!$E$195="",'У3 Ввод'!$D$195&gt;$B2),0,MAX(0,MIN(1,'У3 Ввод'!$E$195-NETWORKDAYS('У3 Ввод'!$D$195,$B2)+1))/Настройки!$E$9*100)</f>
        <v>0</v>
      </c>
      <c r="GI2" s="67" t="n">
        <f aca="false">IF(OR($D2=1,MONTH($B2)&lt;&gt;MONTH(StartDate),'У3 Ввод'!$D$196="",'У3 Ввод'!$E$196="",'У3 Ввод'!$D$196&gt;$B2),0,MAX(0,MIN(1,'У3 Ввод'!$E$196-NETWORKDAYS('У3 Ввод'!$D$196,$B2)+1))/Настройки!$E$9*100)</f>
        <v>0</v>
      </c>
      <c r="GJ2" s="67" t="n">
        <f aca="false">IF(OR($D2=1,MONTH($B2)&lt;&gt;MONTH(StartDate),'У3 Ввод'!$D$197="",'У3 Ввод'!$E$197="",'У3 Ввод'!$D$197&gt;$B2),0,MAX(0,MIN(1,'У3 Ввод'!$E$197-NETWORKDAYS('У3 Ввод'!$D$197,$B2)+1))/Настройки!$E$9*100)</f>
        <v>0</v>
      </c>
      <c r="GK2" s="67" t="n">
        <f aca="false">IF(OR($D2=1,MONTH($B2)&lt;&gt;MONTH(StartDate),'У3 Ввод'!$D$198="",'У3 Ввод'!$E$198="",'У3 Ввод'!$D$198&gt;$B2),0,MAX(0,MIN(1,'У3 Ввод'!$E$198-NETWORKDAYS('У3 Ввод'!$D$198,$B2)+1))/Настройки!$E$9*100)</f>
        <v>0</v>
      </c>
      <c r="GL2" s="67" t="n">
        <f aca="false">IF(OR($D2=1,MONTH($B2)&lt;&gt;MONTH(StartDate),'У3 Ввод'!$D$199="",'У3 Ввод'!$E$199="",'У3 Ввод'!$D$199&gt;$B2),0,MAX(0,MIN(1,'У3 Ввод'!$E$199-NETWORKDAYS('У3 Ввод'!$D$199,$B2)+1))/Настройки!$E$9*100)</f>
        <v>0</v>
      </c>
      <c r="GM2" s="67" t="n">
        <f aca="false">IF(OR($D2=1,MONTH($B2)&lt;&gt;MONTH(StartDate),'У3 Ввод'!$D$200="",'У3 Ввод'!$E$200="",'У3 Ввод'!$D$200&gt;$B2),0,MAX(0,MIN(1,'У3 Ввод'!$E$200-NETWORKDAYS('У3 Ввод'!$D$200,$B2)+1))/Настройки!$E$9*100)</f>
        <v>0</v>
      </c>
      <c r="GN2" s="67" t="n">
        <f aca="false">IF(OR($D2=1,MONTH($B2)&lt;&gt;MONTH(StartDate),'У3 Ввод'!$D$201="",'У3 Ввод'!$E$201="",'У3 Ввод'!$D$201&gt;$B2),0,MAX(0,MIN(1,'У3 Ввод'!$E$201-NETWORKDAYS('У3 Ввод'!$D$201,$B2)+1))/Настройки!$E$9*100)</f>
        <v>0</v>
      </c>
      <c r="GO2" s="67" t="n">
        <f aca="false">IF(OR($D2=1,MONTH($B2)&lt;&gt;MONTH(StartDate),'У3 Ввод'!$D$202="",'У3 Ввод'!$E$202="",'У3 Ввод'!$D$202&gt;$B2),0,MAX(0,MIN(1,'У3 Ввод'!$E$202-NETWORKDAYS('У3 Ввод'!$D$202,$B2)+1))/Настройки!$E$9*100)</f>
        <v>0</v>
      </c>
      <c r="GP2" s="67" t="n">
        <f aca="false">IF(OR($D2=1,MONTH($B2)&lt;&gt;MONTH(StartDate),'У3 Ввод'!$D$203="",'У3 Ввод'!$E$203="",'У3 Ввод'!$D$203&gt;$B2),0,MAX(0,MIN(1,'У3 Ввод'!$E$203-NETWORKDAYS('У3 Ввод'!$D$203,$B2)+1))/Настройки!$E$9*100)</f>
        <v>0</v>
      </c>
      <c r="GQ2" s="67" t="n">
        <f aca="false">IF(OR($D2=1,MONTH($B2)&lt;&gt;MONTH(StartDate),'У3 Ввод'!$D$204="",'У3 Ввод'!$E$204="",'У3 Ввод'!$D$204&gt;$B2),0,MAX(0,MIN(1,'У3 Ввод'!$E$204-NETWORKDAYS('У3 Ввод'!$D$204,$B2)+1))/Настройки!$E$9*100)</f>
        <v>0</v>
      </c>
      <c r="GR2" s="67" t="n">
        <f aca="false">IF(OR($D2=1,MONTH($B2)&lt;&gt;MONTH(StartDate),'У3 Ввод'!$D$205="",'У3 Ввод'!$E$205="",'У3 Ввод'!$D$205&gt;$B2),0,MAX(0,MIN(1,'У3 Ввод'!$E$205-NETWORKDAYS('У3 Ввод'!$D$205,$B2)+1))/Настройки!$E$9*100)</f>
        <v>0</v>
      </c>
      <c r="GS2" s="67" t="n">
        <f aca="false">IF(OR($D2=1,MONTH($B2)&lt;&gt;MONTH(StartDate),'У3 Ввод'!$D$206="",'У3 Ввод'!$E$206="",'У3 Ввод'!$D$206&gt;$B2),0,MAX(0,MIN(1,'У3 Ввод'!$E$206-NETWORKDAYS('У3 Ввод'!$D$206,$B2)+1))/Настройки!$E$9*100)</f>
        <v>0</v>
      </c>
      <c r="GT2" s="67" t="n">
        <f aca="false">IF(OR($D2=1,MONTH($B2)&lt;&gt;MONTH(StartDate),'У3 Ввод'!$D$207="",'У3 Ввод'!$E$207="",'У3 Ввод'!$D$207&gt;$B2),0,MAX(0,MIN(1,'У3 Ввод'!$E$207-NETWORKDAYS('У3 Ввод'!$D$207,$B2)+1))/Настройки!$E$9*100)</f>
        <v>0</v>
      </c>
      <c r="GU2" s="67" t="n">
        <f aca="false">IF(OR($D2=1,MONTH($B2)&lt;&gt;MONTH(StartDate),'У3 Ввод'!$D$208="",'У3 Ввод'!$E$208="",'У3 Ввод'!$D$208&gt;$B2),0,MAX(0,MIN(1,'У3 Ввод'!$E$208-NETWORKDAYS('У3 Ввод'!$D$208,$B2)+1))/Настройки!$E$9*100)</f>
        <v>0</v>
      </c>
      <c r="GV2" s="67" t="n">
        <f aca="false">IF(OR($D2=1,MONTH($B2)&lt;&gt;MONTH(StartDate),'У3 Ввод'!$D$209="",'У3 Ввод'!$E$209="",'У3 Ввод'!$D$209&gt;$B2),0,MAX(0,MIN(1,'У3 Ввод'!$E$209-NETWORKDAYS('У3 Ввод'!$D$209,$B2)+1))/Настройки!$E$9*100)</f>
        <v>0</v>
      </c>
      <c r="GW2" s="67" t="n">
        <f aca="false">IF(OR($D2=1,MONTH($B2)&lt;&gt;MONTH(StartDate),'У3 Ввод'!$D$210="",'У3 Ввод'!$E$210="",'У3 Ввод'!$D$210&gt;$B2),0,MAX(0,MIN(1,'У3 Ввод'!$E$210-NETWORKDAYS('У3 Ввод'!$D$210,$B2)+1))/Настройки!$E$9*100)</f>
        <v>0</v>
      </c>
      <c r="GX2" s="67" t="n">
        <f aca="false">IF(OR($D2=1,MONTH($B2)&lt;&gt;MONTH(StartDate),'У3 Ввод'!$D$211="",'У3 Ввод'!$E$211="",'У3 Ввод'!$D$211&gt;$B2),0,MAX(0,MIN(1,'У3 Ввод'!$E$211-NETWORKDAYS('У3 Ввод'!$D$211,$B2)+1))/Настройки!$E$9*100)</f>
        <v>0</v>
      </c>
      <c r="GY2" s="67" t="n">
        <f aca="false">IF(OR($D2=1,MONTH($B2)&lt;&gt;MONTH(StartDate),'У3 Ввод'!$D$212="",'У3 Ввод'!$E$212="",'У3 Ввод'!$D$212&gt;$B2),0,MAX(0,MIN(1,'У3 Ввод'!$E$212-NETWORKDAYS('У3 Ввод'!$D$212,$B2)+1))/Настройки!$E$9*100)</f>
        <v>0</v>
      </c>
      <c r="GZ2" s="67" t="n">
        <f aca="false">IF(OR($D2=1,MONTH($B2)&lt;&gt;MONTH(StartDate),'У3 Ввод'!$D$213="",'У3 Ввод'!$E$213="",'У3 Ввод'!$D$213&gt;$B2),0,MAX(0,MIN(1,'У3 Ввод'!$E$213-NETWORKDAYS('У3 Ввод'!$D$213,$B2)+1))/Настройки!$E$9*100)</f>
        <v>0</v>
      </c>
      <c r="HA2" s="67" t="n">
        <f aca="false">IF(OR($D2=1,MONTH($B2)&lt;&gt;MONTH(StartDate),'У3 Ввод'!$D$214="",'У3 Ввод'!$E$214="",'У3 Ввод'!$D$214&gt;$B2),0,MAX(0,MIN(1,'У3 Ввод'!$E$214-NETWORKDAYS('У3 Ввод'!$D$214,$B2)+1))/Настройки!$E$9*100)</f>
        <v>0</v>
      </c>
      <c r="HB2" s="67" t="n">
        <f aca="false">IF(OR($D2=1,MONTH($B2)&lt;&gt;MONTH(StartDate),'У3 Ввод'!$D$215="",'У3 Ввод'!$E$215="",'У3 Ввод'!$D$215&gt;$B2),0,MAX(0,MIN(1,'У3 Ввод'!$E$215-NETWORKDAYS('У3 Ввод'!$D$215,$B2)+1))/Настройки!$E$9*100)</f>
        <v>0</v>
      </c>
      <c r="HC2" s="67" t="n">
        <f aca="false">IF(OR($D2=1,MONTH($B2)&lt;&gt;MONTH(StartDate),'У3 Ввод'!$D$216="",'У3 Ввод'!$E$216="",'У3 Ввод'!$D$216&gt;$B2),0,MAX(0,MIN(1,'У3 Ввод'!$E$216-NETWORKDAYS('У3 Ввод'!$D$216,$B2)+1))/Настройки!$E$9*100)</f>
        <v>0</v>
      </c>
      <c r="HD2" s="67" t="n">
        <f aca="false">IF(OR($D2=1,MONTH($B2)&lt;&gt;MONTH(StartDate),'У3 Ввод'!$D$217="",'У3 Ввод'!$E$217="",'У3 Ввод'!$D$217&gt;$B2),0,MAX(0,MIN(1,'У3 Ввод'!$E$217-NETWORKDAYS('У3 Ввод'!$D$217,$B2)+1))/Настройки!$E$9*100)</f>
        <v>0</v>
      </c>
      <c r="HE2" s="67" t="n">
        <f aca="false">IF(OR($D2=1,MONTH($B2)&lt;&gt;MONTH(StartDate),'У3 Ввод'!$D$218="",'У3 Ввод'!$E$218="",'У3 Ввод'!$D$218&gt;$B2),0,MAX(0,MIN(1,'У3 Ввод'!$E$218-NETWORKDAYS('У3 Ввод'!$D$218,$B2)+1))/Настройки!$E$9*100)</f>
        <v>0</v>
      </c>
      <c r="HF2" s="67" t="n">
        <f aca="false">IF(OR($D2=1,MONTH($B2)&lt;&gt;MONTH(StartDate),'У3 Ввод'!$D$219="",'У3 Ввод'!$E$219="",'У3 Ввод'!$D$219&gt;$B2),0,MAX(0,MIN(1,'У3 Ввод'!$E$219-NETWORKDAYS('У3 Ввод'!$D$219,$B2)+1))/Настройки!$E$9*100)</f>
        <v>0</v>
      </c>
      <c r="HG2" s="67" t="n">
        <f aca="false">IF(OR($D2=1,MONTH($B2)&lt;&gt;MONTH(StartDate),'У3 Ввод'!$D$220="",'У3 Ввод'!$E$220="",'У3 Ввод'!$D$220&gt;$B2),0,MAX(0,MIN(1,'У3 Ввод'!$E$220-NETWORKDAYS('У3 Ввод'!$D$220,$B2)+1))/Настройки!$E$9*100)</f>
        <v>0</v>
      </c>
      <c r="HH2" s="67" t="n">
        <f aca="false">IF(OR($D2=1,MONTH($B2)&lt;&gt;MONTH(StartDate),'У3 Ввод'!$D$221="",'У3 Ввод'!$E$221="",'У3 Ввод'!$D$221&gt;$B2),0,MAX(0,MIN(1,'У3 Ввод'!$E$221-NETWORKDAYS('У3 Ввод'!$D$221,$B2)+1))/Настройки!$E$9*100)</f>
        <v>0</v>
      </c>
      <c r="HI2" s="67" t="n">
        <f aca="false">IF(OR($D2=1,MONTH($B2)&lt;&gt;MONTH(StartDate),'У3 Ввод'!$D$222="",'У3 Ввод'!$E$222="",'У3 Ввод'!$D$222&gt;$B2),0,MAX(0,MIN(1,'У3 Ввод'!$E$222-NETWORKDAYS('У3 Ввод'!$D$222,$B2)+1))/Настройки!$E$9*100)</f>
        <v>0</v>
      </c>
      <c r="HJ2" s="67" t="n">
        <f aca="false">IF(OR($D2=1,MONTH($B2)&lt;&gt;MONTH(StartDate),'У3 Ввод'!$D$223="",'У3 Ввод'!$E$223="",'У3 Ввод'!$D$223&gt;$B2),0,MAX(0,MIN(1,'У3 Ввод'!$E$223-NETWORKDAYS('У3 Ввод'!$D$223,$B2)+1))/Настройки!$E$9*100)</f>
        <v>0</v>
      </c>
      <c r="HK2" s="67" t="n">
        <f aca="false">IF(OR($D2=1,MONTH($B2)&lt;&gt;MONTH(StartDate),'У3 Ввод'!$D$224="",'У3 Ввод'!$E$224="",'У3 Ввод'!$D$224&gt;$B2),0,MAX(0,MIN(1,'У3 Ввод'!$E$224-NETWORKDAYS('У3 Ввод'!$D$224,$B2)+1))/Настройки!$E$9*100)</f>
        <v>0</v>
      </c>
      <c r="HL2" s="67" t="n">
        <f aca="false">IF(OR($D2=1,MONTH($B2)&lt;&gt;MONTH(StartDate),'У3 Ввод'!$D$225="",'У3 Ввод'!$E$225="",'У3 Ввод'!$D$225&gt;$B2),0,MAX(0,MIN(1,'У3 Ввод'!$E$225-NETWORKDAYS('У3 Ввод'!$D$225,$B2)+1))/Настройки!$E$9*100)</f>
        <v>0</v>
      </c>
      <c r="HM2" s="67" t="n">
        <f aca="false">IF(OR($D2=1,MONTH($B2)&lt;&gt;MONTH(StartDate),'У3 Ввод'!$D$226="",'У3 Ввод'!$E$226="",'У3 Ввод'!$D$226&gt;$B2),0,MAX(0,MIN(1,'У3 Ввод'!$E$226-NETWORKDAYS('У3 Ввод'!$D$226,$B2)+1))/Настройки!$E$9*100)</f>
        <v>0</v>
      </c>
      <c r="HN2" s="67" t="n">
        <f aca="false">IF(OR($D2=1,MONTH($B2)&lt;&gt;MONTH(StartDate),'У3 Ввод'!$D$227="",'У3 Ввод'!$E$227="",'У3 Ввод'!$D$227&gt;$B2),0,MAX(0,MIN(1,'У3 Ввод'!$E$227-NETWORKDAYS('У3 Ввод'!$D$227,$B2)+1))/Настройки!$E$9*100)</f>
        <v>0</v>
      </c>
      <c r="HO2" s="67" t="n">
        <f aca="false">IF(OR($D2=1,MONTH($B2)&lt;&gt;MONTH(StartDate),'У3 Ввод'!$D$228="",'У3 Ввод'!$E$228="",'У3 Ввод'!$D$228&gt;$B2),0,MAX(0,MIN(1,'У3 Ввод'!$E$228-NETWORKDAYS('У3 Ввод'!$D$228,$B2)+1))/Настройки!$E$9*100)</f>
        <v>0</v>
      </c>
      <c r="HP2" s="67" t="n">
        <f aca="false">IF(OR($D2=1,MONTH($B2)&lt;&gt;MONTH(StartDate),'У3 Ввод'!$D$229="",'У3 Ввод'!$E$229="",'У3 Ввод'!$D$229&gt;$B2),0,MAX(0,MIN(1,'У3 Ввод'!$E$229-NETWORKDAYS('У3 Ввод'!$D$229,$B2)+1))/Настройки!$E$9*100)</f>
        <v>0</v>
      </c>
      <c r="HQ2" s="67" t="n">
        <f aca="false">IF(OR($D2=1,MONTH($B2)&lt;&gt;MONTH(StartDate),'У3 Ввод'!$D$230="",'У3 Ввод'!$E$230="",'У3 Ввод'!$D$230&gt;$B2),0,MAX(0,MIN(1,'У3 Ввод'!$E$230-NETWORKDAYS('У3 Ввод'!$D$230,$B2)+1))/Настройки!$E$9*100)</f>
        <v>0</v>
      </c>
      <c r="HR2" s="67" t="n">
        <f aca="false">IF(OR($D2=1,MONTH($B2)&lt;&gt;MONTH(StartDate),'У3 Ввод'!$D$231="",'У3 Ввод'!$E$231="",'У3 Ввод'!$D$231&gt;$B2),0,MAX(0,MIN(1,'У3 Ввод'!$E$231-NETWORKDAYS('У3 Ввод'!$D$231,$B2)+1))/Настройки!$E$9*100)</f>
        <v>0</v>
      </c>
      <c r="HS2" s="67" t="n">
        <f aca="false">IF(OR($D2=1,MONTH($B2)&lt;&gt;MONTH(StartDate),'У3 Ввод'!$D$232="",'У3 Ввод'!$E$232="",'У3 Ввод'!$D$232&gt;$B2),0,MAX(0,MIN(1,'У3 Ввод'!$E$232-NETWORKDAYS('У3 Ввод'!$D$232,$B2)+1))/Настройки!$E$9*100)</f>
        <v>0</v>
      </c>
      <c r="HT2" s="67" t="n">
        <f aca="false">IF(OR($D2=1,MONTH($B2)&lt;&gt;MONTH(StartDate),'У3 Ввод'!$D$233="",'У3 Ввод'!$E$233="",'У3 Ввод'!$D$233&gt;$B2),0,MAX(0,MIN(1,'У3 Ввод'!$E$233-NETWORKDAYS('У3 Ввод'!$D$233,$B2)+1))/Настройки!$E$9*100)</f>
        <v>0</v>
      </c>
      <c r="HU2" s="67" t="n">
        <f aca="false">IF(OR($D2=1,MONTH($B2)&lt;&gt;MONTH(StartDate),'У3 Ввод'!$D$234="",'У3 Ввод'!$E$234="",'У3 Ввод'!$D$234&gt;$B2),0,MAX(0,MIN(1,'У3 Ввод'!$E$234-NETWORKDAYS('У3 Ввод'!$D$234,$B2)+1))/Настройки!$E$9*100)</f>
        <v>0</v>
      </c>
      <c r="HV2" s="67" t="n">
        <f aca="false">IF(OR($D2=1,MONTH($B2)&lt;&gt;MONTH(StartDate),'У3 Ввод'!$D$235="",'У3 Ввод'!$E$235="",'У3 Ввод'!$D$235&gt;$B2),0,MAX(0,MIN(1,'У3 Ввод'!$E$235-NETWORKDAYS('У3 Ввод'!$D$235,$B2)+1))/Настройки!$E$9*100)</f>
        <v>0</v>
      </c>
      <c r="HW2" s="67" t="n">
        <f aca="false">IF(OR($D2=1,MONTH($B2)&lt;&gt;MONTH(StartDate),'У3 Ввод'!$D$236="",'У3 Ввод'!$E$236="",'У3 Ввод'!$D$236&gt;$B2),0,MAX(0,MIN(1,'У3 Ввод'!$E$236-NETWORKDAYS('У3 Ввод'!$D$236,$B2)+1))/Настройки!$E$9*100)</f>
        <v>0</v>
      </c>
      <c r="HX2" s="67" t="n">
        <f aca="false">IF(OR($D2=1,MONTH($B2)&lt;&gt;MONTH(StartDate),'У3 Ввод'!$D$237="",'У3 Ввод'!$E$237="",'У3 Ввод'!$D$237&gt;$B2),0,MAX(0,MIN(1,'У3 Ввод'!$E$237-NETWORKDAYS('У3 Ввод'!$D$237,$B2)+1))/Настройки!$E$9*100)</f>
        <v>0</v>
      </c>
      <c r="HY2" s="67" t="n">
        <f aca="false">IF(OR($D2=1,MONTH($B2)&lt;&gt;MONTH(StartDate),'У3 Ввод'!$D$238="",'У3 Ввод'!$E$238="",'У3 Ввод'!$D$238&gt;$B2),0,MAX(0,MIN(1,'У3 Ввод'!$E$238-NETWORKDAYS('У3 Ввод'!$D$238,$B2)+1))/Настройки!$E$9*100)</f>
        <v>0</v>
      </c>
      <c r="HZ2" s="67" t="n">
        <f aca="false">IF(OR($D2=1,MONTH($B2)&lt;&gt;MONTH(StartDate),'У3 Ввод'!$D$239="",'У3 Ввод'!$E$239="",'У3 Ввод'!$D$239&gt;$B2),0,MAX(0,MIN(1,'У3 Ввод'!$E$239-NETWORKDAYS('У3 Ввод'!$D$239,$B2)+1))/Настройки!$E$9*100)</f>
        <v>0</v>
      </c>
      <c r="IA2" s="67" t="n">
        <f aca="false">IF(OR($D2=1,MONTH($B2)&lt;&gt;MONTH(StartDate),'У3 Ввод'!$D$240="",'У3 Ввод'!$E$240="",'У3 Ввод'!$D$240&gt;$B2),0,MAX(0,MIN(1,'У3 Ввод'!$E$240-NETWORKDAYS('У3 Ввод'!$D$240,$B2)+1))/Настройки!$E$9*100)</f>
        <v>0</v>
      </c>
      <c r="IB2" s="67" t="n">
        <f aca="false">IF(OR($D2=1,MONTH($B2)&lt;&gt;MONTH(StartDate),'У3 Ввод'!$D$241="",'У3 Ввод'!$E$241="",'У3 Ввод'!$D$241&gt;$B2),0,MAX(0,MIN(1,'У3 Ввод'!$E$241-NETWORKDAYS('У3 Ввод'!$D$241,$B2)+1))/Настройки!$E$9*100)</f>
        <v>0</v>
      </c>
      <c r="IC2" s="67" t="n">
        <f aca="false">IF(OR($D2=1,MONTH($B2)&lt;&gt;MONTH(StartDate),'У3 Ввод'!$D$242="",'У3 Ввод'!$E$242="",'У3 Ввод'!$D$242&gt;$B2),0,MAX(0,MIN(1,'У3 Ввод'!$E$242-NETWORKDAYS('У3 Ввод'!$D$242,$B2)+1))/Настройки!$E$9*100)</f>
        <v>0</v>
      </c>
      <c r="ID2" s="67" t="n">
        <f aca="false">IF(OR($D2=1,MONTH($B2)&lt;&gt;MONTH(StartDate),'У3 Ввод'!$D$243="",'У3 Ввод'!$E$243="",'У3 Ввод'!$D$243&gt;$B2),0,MAX(0,MIN(1,'У3 Ввод'!$E$243-NETWORKDAYS('У3 Ввод'!$D$243,$B2)+1))/Настройки!$E$9*100)</f>
        <v>0</v>
      </c>
      <c r="IE2" s="67" t="n">
        <f aca="false">IF(OR($D2=1,MONTH($B2)&lt;&gt;MONTH(StartDate),'У3 Ввод'!$D$244="",'У3 Ввод'!$E$244="",'У3 Ввод'!$D$244&gt;$B2),0,MAX(0,MIN(1,'У3 Ввод'!$E$244-NETWORKDAYS('У3 Ввод'!$D$244,$B2)+1))/Настройки!$E$9*100)</f>
        <v>0</v>
      </c>
      <c r="IF2" s="67" t="n">
        <f aca="false">IF(OR($D2=1,MONTH($B2)&lt;&gt;MONTH(StartDate),'У3 Ввод'!$D$245="",'У3 Ввод'!$E$245="",'У3 Ввод'!$D$245&gt;$B2),0,MAX(0,MIN(1,'У3 Ввод'!$E$245-NETWORKDAYS('У3 Ввод'!$D$245,$B2)+1))/Настройки!$E$9*100)</f>
        <v>0</v>
      </c>
      <c r="IG2" s="67" t="n">
        <f aca="false">IF(OR($D2=1,MONTH($B2)&lt;&gt;MONTH(StartDate),'У3 Ввод'!$D$246="",'У3 Ввод'!$E$246="",'У3 Ввод'!$D$246&gt;$B2),0,MAX(0,MIN(1,'У3 Ввод'!$E$246-NETWORKDAYS('У3 Ввод'!$D$246,$B2)+1))/Настройки!$E$9*100)</f>
        <v>0</v>
      </c>
      <c r="IH2" s="67" t="n">
        <f aca="false">IF(OR($D2=1,MONTH($B2)&lt;&gt;MONTH(StartDate),'У3 Ввод'!$D$247="",'У3 Ввод'!$E$247="",'У3 Ввод'!$D$247&gt;$B2),0,MAX(0,MIN(1,'У3 Ввод'!$E$247-NETWORKDAYS('У3 Ввод'!$D$247,$B2)+1))/Настройки!$E$9*100)</f>
        <v>0</v>
      </c>
      <c r="II2" s="67" t="n">
        <f aca="false">IF(OR($D2=1,MONTH($B2)&lt;&gt;MONTH(StartDate),'У3 Ввод'!$D$248="",'У3 Ввод'!$E$248="",'У3 Ввод'!$D$248&gt;$B2),0,MAX(0,MIN(1,'У3 Ввод'!$E$248-NETWORKDAYS('У3 Ввод'!$D$248,$B2)+1))/Настройки!$E$9*100)</f>
        <v>0</v>
      </c>
      <c r="IJ2" s="67" t="n">
        <f aca="false">IF(OR($D2=1,MONTH($B2)&lt;&gt;MONTH(StartDate),'У3 Ввод'!$D$249="",'У3 Ввод'!$E$249="",'У3 Ввод'!$D$249&gt;$B2),0,MAX(0,MIN(1,'У3 Ввод'!$E$249-NETWORKDAYS('У3 Ввод'!$D$249,$B2)+1))/Настройки!$E$9*100)</f>
        <v>0</v>
      </c>
      <c r="IK2" s="67" t="n">
        <f aca="false">IF(OR($D2=1,MONTH($B2)&lt;&gt;MONTH(StartDate),'У3 Ввод'!$D$250="",'У3 Ввод'!$E$250="",'У3 Ввод'!$D$250&gt;$B2),0,MAX(0,MIN(1,'У3 Ввод'!$E$250-NETWORKDAYS('У3 Ввод'!$D$250,$B2)+1))/Настройки!$E$9*100)</f>
        <v>0</v>
      </c>
      <c r="IL2" s="67" t="n">
        <f aca="false">IF(OR($D2=1,MONTH($B2)&lt;&gt;MONTH(StartDate),'У3 Ввод'!$D$251="",'У3 Ввод'!$E$251="",'У3 Ввод'!$D$251&gt;$B2),0,MAX(0,MIN(1,'У3 Ввод'!$E$251-NETWORKDAYS('У3 Ввод'!$D$251,$B2)+1))/Настройки!$E$9*100)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IF(OR($D3=1,MONTH($B3)&lt;&gt;MONTH(StartDate),'У3 Ввод'!$D$12="",'У3 Ввод'!$E$12="",'У3 Ввод'!$D$12&gt;$B3),0,MAX(0,MIN(1,'У3 Ввод'!$E$12-NETWORKDAYS('У3 Ввод'!$D$12,$B3)+1))/Настройки!$E$9*100)</f>
        <v>0</v>
      </c>
      <c r="H3" s="67" t="n">
        <f aca="false">IF(OR($D3=1,MONTH($B3)&lt;&gt;MONTH(StartDate),'У3 Ввод'!$D$13="",'У3 Ввод'!$E$13="",'У3 Ввод'!$D$13&gt;$B3),0,MAX(0,MIN(1,'У3 Ввод'!$E$13-NETWORKDAYS('У3 Ввод'!$D$13,$B3)+1))/Настройки!$E$9*100)</f>
        <v>0</v>
      </c>
      <c r="I3" s="67" t="n">
        <f aca="false">IF(OR($D3=1,MONTH($B3)&lt;&gt;MONTH(StartDate),'У3 Ввод'!$D$14="",'У3 Ввод'!$E$14="",'У3 Ввод'!$D$14&gt;$B3),0,MAX(0,MIN(1,'У3 Ввод'!$E$14-NETWORKDAYS('У3 Ввод'!$D$14,$B3)+1))/Настройки!$E$9*100)</f>
        <v>0</v>
      </c>
      <c r="J3" s="67" t="n">
        <f aca="false">IF(OR($D3=1,MONTH($B3)&lt;&gt;MONTH(StartDate),'У3 Ввод'!$D$15="",'У3 Ввод'!$E$15="",'У3 Ввод'!$D$15&gt;$B3),0,MAX(0,MIN(1,'У3 Ввод'!$E$15-NETWORKDAYS('У3 Ввод'!$D$15,$B3)+1))/Настройки!$E$9*100)</f>
        <v>0</v>
      </c>
      <c r="K3" s="67" t="n">
        <f aca="false">IF(OR($D3=1,MONTH($B3)&lt;&gt;MONTH(StartDate),'У3 Ввод'!$D$16="",'У3 Ввод'!$E$16="",'У3 Ввод'!$D$16&gt;$B3),0,MAX(0,MIN(1,'У3 Ввод'!$E$16-NETWORKDAYS('У3 Ввод'!$D$16,$B3)+1))/Настройки!$E$9*100)</f>
        <v>0</v>
      </c>
      <c r="L3" s="67" t="n">
        <f aca="false">IF(OR($D3=1,MONTH($B3)&lt;&gt;MONTH(StartDate),'У3 Ввод'!$D$17="",'У3 Ввод'!$E$17="",'У3 Ввод'!$D$17&gt;$B3),0,MAX(0,MIN(1,'У3 Ввод'!$E$17-NETWORKDAYS('У3 Ввод'!$D$17,$B3)+1))/Настройки!$E$9*100)</f>
        <v>0</v>
      </c>
      <c r="M3" s="67" t="n">
        <f aca="false">IF(OR($D3=1,MONTH($B3)&lt;&gt;MONTH(StartDate),'У3 Ввод'!$D$18="",'У3 Ввод'!$E$18="",'У3 Ввод'!$D$18&gt;$B3),0,MAX(0,MIN(1,'У3 Ввод'!$E$18-NETWORKDAYS('У3 Ввод'!$D$18,$B3)+1))/Настройки!$E$9*100)</f>
        <v>0</v>
      </c>
      <c r="N3" s="67" t="n">
        <f aca="false">IF(OR($D3=1,MONTH($B3)&lt;&gt;MONTH(StartDate),'У3 Ввод'!$D$19="",'У3 Ввод'!$E$19="",'У3 Ввод'!$D$19&gt;$B3),0,MAX(0,MIN(1,'У3 Ввод'!$E$19-NETWORKDAYS('У3 Ввод'!$D$19,$B3)+1))/Настройки!$E$9*100)</f>
        <v>0</v>
      </c>
      <c r="O3" s="67" t="n">
        <f aca="false">IF(OR($D3=1,MONTH($B3)&lt;&gt;MONTH(StartDate),'У3 Ввод'!$D$20="",'У3 Ввод'!$E$20="",'У3 Ввод'!$D$20&gt;$B3),0,MAX(0,MIN(1,'У3 Ввод'!$E$20-NETWORKDAYS('У3 Ввод'!$D$20,$B3)+1))/Настройки!$E$9*100)</f>
        <v>0</v>
      </c>
      <c r="P3" s="67" t="n">
        <f aca="false">IF(OR($D3=1,MONTH($B3)&lt;&gt;MONTH(StartDate),'У3 Ввод'!$D$21="",'У3 Ввод'!$E$21="",'У3 Ввод'!$D$21&gt;$B3),0,MAX(0,MIN(1,'У3 Ввод'!$E$21-NETWORKDAYS('У3 Ввод'!$D$21,$B3)+1))/Настройки!$E$9*100)</f>
        <v>0</v>
      </c>
      <c r="Q3" s="67" t="n">
        <f aca="false">IF(OR($D3=1,MONTH($B3)&lt;&gt;MONTH(StartDate),'У3 Ввод'!$D$22="",'У3 Ввод'!$E$22="",'У3 Ввод'!$D$22&gt;$B3),0,MAX(0,MIN(1,'У3 Ввод'!$E$22-NETWORKDAYS('У3 Ввод'!$D$22,$B3)+1))/Настройки!$E$9*100)</f>
        <v>0</v>
      </c>
      <c r="R3" s="67" t="n">
        <f aca="false">IF(OR($D3=1,MONTH($B3)&lt;&gt;MONTH(StartDate),'У3 Ввод'!$D$23="",'У3 Ввод'!$E$23="",'У3 Ввод'!$D$23&gt;$B3),0,MAX(0,MIN(1,'У3 Ввод'!$E$23-NETWORKDAYS('У3 Ввод'!$D$23,$B3)+1))/Настройки!$E$9*100)</f>
        <v>0</v>
      </c>
      <c r="S3" s="67" t="n">
        <f aca="false">IF(OR($D3=1,MONTH($B3)&lt;&gt;MONTH(StartDate),'У3 Ввод'!$D$24="",'У3 Ввод'!$E$24="",'У3 Ввод'!$D$24&gt;$B3),0,MAX(0,MIN(1,'У3 Ввод'!$E$24-NETWORKDAYS('У3 Ввод'!$D$24,$B3)+1))/Настройки!$E$9*100)</f>
        <v>0</v>
      </c>
      <c r="T3" s="67" t="n">
        <f aca="false">IF(OR($D3=1,MONTH($B3)&lt;&gt;MONTH(StartDate),'У3 Ввод'!$D$25="",'У3 Ввод'!$E$25="",'У3 Ввод'!$D$25&gt;$B3),0,MAX(0,MIN(1,'У3 Ввод'!$E$25-NETWORKDAYS('У3 Ввод'!$D$25,$B3)+1))/Настройки!$E$9*100)</f>
        <v>0</v>
      </c>
      <c r="U3" s="67" t="n">
        <f aca="false">IF(OR($D3=1,MONTH($B3)&lt;&gt;MONTH(StartDate),'У3 Ввод'!$D$26="",'У3 Ввод'!$E$26="",'У3 Ввод'!$D$26&gt;$B3),0,MAX(0,MIN(1,'У3 Ввод'!$E$26-NETWORKDAYS('У3 Ввод'!$D$26,$B3)+1))/Настройки!$E$9*100)</f>
        <v>0</v>
      </c>
      <c r="V3" s="67" t="n">
        <f aca="false">IF(OR($D3=1,MONTH($B3)&lt;&gt;MONTH(StartDate),'У3 Ввод'!$D$27="",'У3 Ввод'!$E$27="",'У3 Ввод'!$D$27&gt;$B3),0,MAX(0,MIN(1,'У3 Ввод'!$E$27-NETWORKDAYS('У3 Ввод'!$D$27,$B3)+1))/Настройки!$E$9*100)</f>
        <v>0</v>
      </c>
      <c r="W3" s="67" t="n">
        <f aca="false">IF(OR($D3=1,MONTH($B3)&lt;&gt;MONTH(StartDate),'У3 Ввод'!$D$28="",'У3 Ввод'!$E$28="",'У3 Ввод'!$D$28&gt;$B3),0,MAX(0,MIN(1,'У3 Ввод'!$E$28-NETWORKDAYS('У3 Ввод'!$D$28,$B3)+1))/Настройки!$E$9*100)</f>
        <v>0</v>
      </c>
      <c r="X3" s="67" t="n">
        <f aca="false">IF(OR($D3=1,MONTH($B3)&lt;&gt;MONTH(StartDate),'У3 Ввод'!$D$29="",'У3 Ввод'!$E$29="",'У3 Ввод'!$D$29&gt;$B3),0,MAX(0,MIN(1,'У3 Ввод'!$E$29-NETWORKDAYS('У3 Ввод'!$D$29,$B3)+1))/Настройки!$E$9*100)</f>
        <v>0</v>
      </c>
      <c r="Y3" s="67" t="n">
        <f aca="false">IF(OR($D3=1,MONTH($B3)&lt;&gt;MONTH(StartDate),'У3 Ввод'!$D$30="",'У3 Ввод'!$E$30="",'У3 Ввод'!$D$30&gt;$B3),0,MAX(0,MIN(1,'У3 Ввод'!$E$30-NETWORKDAYS('У3 Ввод'!$D$30,$B3)+1))/Настройки!$E$9*100)</f>
        <v>0</v>
      </c>
      <c r="Z3" s="67" t="n">
        <f aca="false">IF(OR($D3=1,MONTH($B3)&lt;&gt;MONTH(StartDate),'У3 Ввод'!$D$31="",'У3 Ввод'!$E$31="",'У3 Ввод'!$D$31&gt;$B3),0,MAX(0,MIN(1,'У3 Ввод'!$E$31-NETWORKDAYS('У3 Ввод'!$D$31,$B3)+1))/Настройки!$E$9*100)</f>
        <v>0</v>
      </c>
      <c r="AA3" s="67" t="n">
        <f aca="false">IF(OR($D3=1,MONTH($B3)&lt;&gt;MONTH(StartDate),'У3 Ввод'!$D$32="",'У3 Ввод'!$E$32="",'У3 Ввод'!$D$32&gt;$B3),0,MAX(0,MIN(1,'У3 Ввод'!$E$32-NETWORKDAYS('У3 Ввод'!$D$32,$B3)+1))/Настройки!$E$9*100)</f>
        <v>0</v>
      </c>
      <c r="AB3" s="67" t="n">
        <f aca="false">IF(OR($D3=1,MONTH($B3)&lt;&gt;MONTH(StartDate),'У3 Ввод'!$D$33="",'У3 Ввод'!$E$33="",'У3 Ввод'!$D$33&gt;$B3),0,MAX(0,MIN(1,'У3 Ввод'!$E$33-NETWORKDAYS('У3 Ввод'!$D$33,$B3)+1))/Настройки!$E$9*100)</f>
        <v>0</v>
      </c>
      <c r="AC3" s="67" t="n">
        <f aca="false">IF(OR($D3=1,MONTH($B3)&lt;&gt;MONTH(StartDate),'У3 Ввод'!$D$34="",'У3 Ввод'!$E$34="",'У3 Ввод'!$D$34&gt;$B3),0,MAX(0,MIN(1,'У3 Ввод'!$E$34-NETWORKDAYS('У3 Ввод'!$D$34,$B3)+1))/Настройки!$E$9*100)</f>
        <v>0</v>
      </c>
      <c r="AD3" s="67" t="n">
        <f aca="false">IF(OR($D3=1,MONTH($B3)&lt;&gt;MONTH(StartDate),'У3 Ввод'!$D$35="",'У3 Ввод'!$E$35="",'У3 Ввод'!$D$35&gt;$B3),0,MAX(0,MIN(1,'У3 Ввод'!$E$35-NETWORKDAYS('У3 Ввод'!$D$35,$B3)+1))/Настройки!$E$9*100)</f>
        <v>0</v>
      </c>
      <c r="AE3" s="67" t="n">
        <f aca="false">IF(OR($D3=1,MONTH($B3)&lt;&gt;MONTH(StartDate),'У3 Ввод'!$D$36="",'У3 Ввод'!$E$36="",'У3 Ввод'!$D$36&gt;$B3),0,MAX(0,MIN(1,'У3 Ввод'!$E$36-NETWORKDAYS('У3 Ввод'!$D$36,$B3)+1))/Настройки!$E$9*100)</f>
        <v>0</v>
      </c>
      <c r="AF3" s="67" t="n">
        <f aca="false">IF(OR($D3=1,MONTH($B3)&lt;&gt;MONTH(StartDate),'У3 Ввод'!$D$37="",'У3 Ввод'!$E$37="",'У3 Ввод'!$D$37&gt;$B3),0,MAX(0,MIN(1,'У3 Ввод'!$E$37-NETWORKDAYS('У3 Ввод'!$D$37,$B3)+1))/Настройки!$E$9*100)</f>
        <v>0</v>
      </c>
      <c r="AG3" s="67" t="n">
        <f aca="false">IF(OR($D3=1,MONTH($B3)&lt;&gt;MONTH(StartDate),'У3 Ввод'!$D$38="",'У3 Ввод'!$E$38="",'У3 Ввод'!$D$38&gt;$B3),0,MAX(0,MIN(1,'У3 Ввод'!$E$38-NETWORKDAYS('У3 Ввод'!$D$38,$B3)+1))/Настройки!$E$9*100)</f>
        <v>0</v>
      </c>
      <c r="AH3" s="67" t="n">
        <f aca="false">IF(OR($D3=1,MONTH($B3)&lt;&gt;MONTH(StartDate),'У3 Ввод'!$D$39="",'У3 Ввод'!$E$39="",'У3 Ввод'!$D$39&gt;$B3),0,MAX(0,MIN(1,'У3 Ввод'!$E$39-NETWORKDAYS('У3 Ввод'!$D$39,$B3)+1))/Настройки!$E$9*100)</f>
        <v>0</v>
      </c>
      <c r="AI3" s="67" t="n">
        <f aca="false">IF(OR($D3=1,MONTH($B3)&lt;&gt;MONTH(StartDate),'У3 Ввод'!$D$40="",'У3 Ввод'!$E$40="",'У3 Ввод'!$D$40&gt;$B3),0,MAX(0,MIN(1,'У3 Ввод'!$E$40-NETWORKDAYS('У3 Ввод'!$D$40,$B3)+1))/Настройки!$E$9*100)</f>
        <v>0</v>
      </c>
      <c r="AJ3" s="67" t="n">
        <f aca="false">IF(OR($D3=1,MONTH($B3)&lt;&gt;MONTH(StartDate),'У3 Ввод'!$D$41="",'У3 Ввод'!$E$41="",'У3 Ввод'!$D$41&gt;$B3),0,MAX(0,MIN(1,'У3 Ввод'!$E$41-NETWORKDAYS('У3 Ввод'!$D$41,$B3)+1))/Настройки!$E$9*100)</f>
        <v>0</v>
      </c>
      <c r="AK3" s="67" t="n">
        <f aca="false">IF(OR($D3=1,MONTH($B3)&lt;&gt;MONTH(StartDate),'У3 Ввод'!$D$42="",'У3 Ввод'!$E$42="",'У3 Ввод'!$D$42&gt;$B3),0,MAX(0,MIN(1,'У3 Ввод'!$E$42-NETWORKDAYS('У3 Ввод'!$D$42,$B3)+1))/Настройки!$E$9*100)</f>
        <v>0</v>
      </c>
      <c r="AL3" s="67" t="n">
        <f aca="false">IF(OR($D3=1,MONTH($B3)&lt;&gt;MONTH(StartDate),'У3 Ввод'!$D$43="",'У3 Ввод'!$E$43="",'У3 Ввод'!$D$43&gt;$B3),0,MAX(0,MIN(1,'У3 Ввод'!$E$43-NETWORKDAYS('У3 Ввод'!$D$43,$B3)+1))/Настройки!$E$9*100)</f>
        <v>0</v>
      </c>
      <c r="AM3" s="67" t="n">
        <f aca="false">IF(OR($D3=1,MONTH($B3)&lt;&gt;MONTH(StartDate),'У3 Ввод'!$D$44="",'У3 Ввод'!$E$44="",'У3 Ввод'!$D$44&gt;$B3),0,MAX(0,MIN(1,'У3 Ввод'!$E$44-NETWORKDAYS('У3 Ввод'!$D$44,$B3)+1))/Настройки!$E$9*100)</f>
        <v>0</v>
      </c>
      <c r="AN3" s="67" t="n">
        <f aca="false">IF(OR($D3=1,MONTH($B3)&lt;&gt;MONTH(StartDate),'У3 Ввод'!$D$45="",'У3 Ввод'!$E$45="",'У3 Ввод'!$D$45&gt;$B3),0,MAX(0,MIN(1,'У3 Ввод'!$E$45-NETWORKDAYS('У3 Ввод'!$D$45,$B3)+1))/Настройки!$E$9*100)</f>
        <v>0</v>
      </c>
      <c r="AO3" s="67" t="n">
        <f aca="false">IF(OR($D3=1,MONTH($B3)&lt;&gt;MONTH(StartDate),'У3 Ввод'!$D$46="",'У3 Ввод'!$E$46="",'У3 Ввод'!$D$46&gt;$B3),0,MAX(0,MIN(1,'У3 Ввод'!$E$46-NETWORKDAYS('У3 Ввод'!$D$46,$B3)+1))/Настройки!$E$9*100)</f>
        <v>0</v>
      </c>
      <c r="AP3" s="67" t="n">
        <f aca="false">IF(OR($D3=1,MONTH($B3)&lt;&gt;MONTH(StartDate),'У3 Ввод'!$D$47="",'У3 Ввод'!$E$47="",'У3 Ввод'!$D$47&gt;$B3),0,MAX(0,MIN(1,'У3 Ввод'!$E$47-NETWORKDAYS('У3 Ввод'!$D$47,$B3)+1))/Настройки!$E$9*100)</f>
        <v>0</v>
      </c>
      <c r="AQ3" s="67" t="n">
        <f aca="false">IF(OR($D3=1,MONTH($B3)&lt;&gt;MONTH(StartDate),'У3 Ввод'!$D$48="",'У3 Ввод'!$E$48="",'У3 Ввод'!$D$48&gt;$B3),0,MAX(0,MIN(1,'У3 Ввод'!$E$48-NETWORKDAYS('У3 Ввод'!$D$48,$B3)+1))/Настройки!$E$9*100)</f>
        <v>0</v>
      </c>
      <c r="AR3" s="67" t="n">
        <f aca="false">IF(OR($D3=1,MONTH($B3)&lt;&gt;MONTH(StartDate),'У3 Ввод'!$D$49="",'У3 Ввод'!$E$49="",'У3 Ввод'!$D$49&gt;$B3),0,MAX(0,MIN(1,'У3 Ввод'!$E$49-NETWORKDAYS('У3 Ввод'!$D$49,$B3)+1))/Настройки!$E$9*100)</f>
        <v>0</v>
      </c>
      <c r="AS3" s="67" t="n">
        <f aca="false">IF(OR($D3=1,MONTH($B3)&lt;&gt;MONTH(StartDate),'У3 Ввод'!$D$50="",'У3 Ввод'!$E$50="",'У3 Ввод'!$D$50&gt;$B3),0,MAX(0,MIN(1,'У3 Ввод'!$E$50-NETWORKDAYS('У3 Ввод'!$D$50,$B3)+1))/Настройки!$E$9*100)</f>
        <v>0</v>
      </c>
      <c r="AT3" s="67" t="n">
        <f aca="false">IF(OR($D3=1,MONTH($B3)&lt;&gt;MONTH(StartDate),'У3 Ввод'!$D$51="",'У3 Ввод'!$E$51="",'У3 Ввод'!$D$51&gt;$B3),0,MAX(0,MIN(1,'У3 Ввод'!$E$51-NETWORKDAYS('У3 Ввод'!$D$51,$B3)+1))/Настройки!$E$9*100)</f>
        <v>0</v>
      </c>
      <c r="AU3" s="67" t="n">
        <f aca="false">IF(OR($D3=1,MONTH($B3)&lt;&gt;MONTH(StartDate),'У3 Ввод'!$D$52="",'У3 Ввод'!$E$52="",'У3 Ввод'!$D$52&gt;$B3),0,MAX(0,MIN(1,'У3 Ввод'!$E$52-NETWORKDAYS('У3 Ввод'!$D$52,$B3)+1))/Настройки!$E$9*100)</f>
        <v>0</v>
      </c>
      <c r="AV3" s="67" t="n">
        <f aca="false">IF(OR($D3=1,MONTH($B3)&lt;&gt;MONTH(StartDate),'У3 Ввод'!$D$53="",'У3 Ввод'!$E$53="",'У3 Ввод'!$D$53&gt;$B3),0,MAX(0,MIN(1,'У3 Ввод'!$E$53-NETWORKDAYS('У3 Ввод'!$D$53,$B3)+1))/Настройки!$E$9*100)</f>
        <v>0</v>
      </c>
      <c r="AW3" s="67" t="n">
        <f aca="false">IF(OR($D3=1,MONTH($B3)&lt;&gt;MONTH(StartDate),'У3 Ввод'!$D$54="",'У3 Ввод'!$E$54="",'У3 Ввод'!$D$54&gt;$B3),0,MAX(0,MIN(1,'У3 Ввод'!$E$54-NETWORKDAYS('У3 Ввод'!$D$54,$B3)+1))/Настройки!$E$9*100)</f>
        <v>0</v>
      </c>
      <c r="AX3" s="67" t="n">
        <f aca="false">IF(OR($D3=1,MONTH($B3)&lt;&gt;MONTH(StartDate),'У3 Ввод'!$D$55="",'У3 Ввод'!$E$55="",'У3 Ввод'!$D$55&gt;$B3),0,MAX(0,MIN(1,'У3 Ввод'!$E$55-NETWORKDAYS('У3 Ввод'!$D$55,$B3)+1))/Настройки!$E$9*100)</f>
        <v>0</v>
      </c>
      <c r="AY3" s="67" t="n">
        <f aca="false">IF(OR($D3=1,MONTH($B3)&lt;&gt;MONTH(StartDate),'У3 Ввод'!$D$56="",'У3 Ввод'!$E$56="",'У3 Ввод'!$D$56&gt;$B3),0,MAX(0,MIN(1,'У3 Ввод'!$E$56-NETWORKDAYS('У3 Ввод'!$D$56,$B3)+1))/Настройки!$E$9*100)</f>
        <v>0</v>
      </c>
      <c r="AZ3" s="67" t="n">
        <f aca="false">IF(OR($D3=1,MONTH($B3)&lt;&gt;MONTH(StartDate),'У3 Ввод'!$D$57="",'У3 Ввод'!$E$57="",'У3 Ввод'!$D$57&gt;$B3),0,MAX(0,MIN(1,'У3 Ввод'!$E$57-NETWORKDAYS('У3 Ввод'!$D$57,$B3)+1))/Настройки!$E$9*100)</f>
        <v>0</v>
      </c>
      <c r="BA3" s="67" t="n">
        <f aca="false">IF(OR($D3=1,MONTH($B3)&lt;&gt;MONTH(StartDate),'У3 Ввод'!$D$58="",'У3 Ввод'!$E$58="",'У3 Ввод'!$D$58&gt;$B3),0,MAX(0,MIN(1,'У3 Ввод'!$E$58-NETWORKDAYS('У3 Ввод'!$D$58,$B3)+1))/Настройки!$E$9*100)</f>
        <v>0</v>
      </c>
      <c r="BB3" s="67" t="n">
        <f aca="false">IF(OR($D3=1,MONTH($B3)&lt;&gt;MONTH(StartDate),'У3 Ввод'!$D$59="",'У3 Ввод'!$E$59="",'У3 Ввод'!$D$59&gt;$B3),0,MAX(0,MIN(1,'У3 Ввод'!$E$59-NETWORKDAYS('У3 Ввод'!$D$59,$B3)+1))/Настройки!$E$9*100)</f>
        <v>0</v>
      </c>
      <c r="BC3" s="67" t="n">
        <f aca="false">IF(OR($D3=1,MONTH($B3)&lt;&gt;MONTH(StartDate),'У3 Ввод'!$D$60="",'У3 Ввод'!$E$60="",'У3 Ввод'!$D$60&gt;$B3),0,MAX(0,MIN(1,'У3 Ввод'!$E$60-NETWORKDAYS('У3 Ввод'!$D$60,$B3)+1))/Настройки!$E$9*100)</f>
        <v>0</v>
      </c>
      <c r="BD3" s="67" t="n">
        <f aca="false">IF(OR($D3=1,MONTH($B3)&lt;&gt;MONTH(StartDate),'У3 Ввод'!$D$61="",'У3 Ввод'!$E$61="",'У3 Ввод'!$D$61&gt;$B3),0,MAX(0,MIN(1,'У3 Ввод'!$E$61-NETWORKDAYS('У3 Ввод'!$D$61,$B3)+1))/Настройки!$E$9*100)</f>
        <v>0</v>
      </c>
      <c r="BE3" s="67" t="n">
        <f aca="false">IF(OR($D3=1,MONTH($B3)&lt;&gt;MONTH(StartDate),'У3 Ввод'!$D$62="",'У3 Ввод'!$E$62="",'У3 Ввод'!$D$62&gt;$B3),0,MAX(0,MIN(1,'У3 Ввод'!$E$62-NETWORKDAYS('У3 Ввод'!$D$62,$B3)+1))/Настройки!$E$9*100)</f>
        <v>0</v>
      </c>
      <c r="BF3" s="67" t="n">
        <f aca="false">IF(OR($D3=1,MONTH($B3)&lt;&gt;MONTH(StartDate),'У3 Ввод'!$D$63="",'У3 Ввод'!$E$63="",'У3 Ввод'!$D$63&gt;$B3),0,MAX(0,MIN(1,'У3 Ввод'!$E$63-NETWORKDAYS('У3 Ввод'!$D$63,$B3)+1))/Настройки!$E$9*100)</f>
        <v>0</v>
      </c>
      <c r="BG3" s="67" t="n">
        <f aca="false">IF(OR($D3=1,MONTH($B3)&lt;&gt;MONTH(StartDate),'У3 Ввод'!$D$64="",'У3 Ввод'!$E$64="",'У3 Ввод'!$D$64&gt;$B3),0,MAX(0,MIN(1,'У3 Ввод'!$E$64-NETWORKDAYS('У3 Ввод'!$D$64,$B3)+1))/Настройки!$E$9*100)</f>
        <v>0</v>
      </c>
      <c r="BH3" s="67" t="n">
        <f aca="false">IF(OR($D3=1,MONTH($B3)&lt;&gt;MONTH(StartDate),'У3 Ввод'!$D$65="",'У3 Ввод'!$E$65="",'У3 Ввод'!$D$65&gt;$B3),0,MAX(0,MIN(1,'У3 Ввод'!$E$65-NETWORKDAYS('У3 Ввод'!$D$65,$B3)+1))/Настройки!$E$9*100)</f>
        <v>0</v>
      </c>
      <c r="BI3" s="67" t="n">
        <f aca="false">IF(OR($D3=1,MONTH($B3)&lt;&gt;MONTH(StartDate),'У3 Ввод'!$D$66="",'У3 Ввод'!$E$66="",'У3 Ввод'!$D$66&gt;$B3),0,MAX(0,MIN(1,'У3 Ввод'!$E$66-NETWORKDAYS('У3 Ввод'!$D$66,$B3)+1))/Настройки!$E$9*100)</f>
        <v>0</v>
      </c>
      <c r="BJ3" s="67" t="n">
        <f aca="false">IF(OR($D3=1,MONTH($B3)&lt;&gt;MONTH(StartDate),'У3 Ввод'!$D$67="",'У3 Ввод'!$E$67="",'У3 Ввод'!$D$67&gt;$B3),0,MAX(0,MIN(1,'У3 Ввод'!$E$67-NETWORKDAYS('У3 Ввод'!$D$67,$B3)+1))/Настройки!$E$9*100)</f>
        <v>0</v>
      </c>
      <c r="BK3" s="67" t="n">
        <f aca="false">IF(OR($D3=1,MONTH($B3)&lt;&gt;MONTH(StartDate),'У3 Ввод'!$D$68="",'У3 Ввод'!$E$68="",'У3 Ввод'!$D$68&gt;$B3),0,MAX(0,MIN(1,'У3 Ввод'!$E$68-NETWORKDAYS('У3 Ввод'!$D$68,$B3)+1))/Настройки!$E$9*100)</f>
        <v>0</v>
      </c>
      <c r="BL3" s="67" t="n">
        <f aca="false">IF(OR($D3=1,MONTH($B3)&lt;&gt;MONTH(StartDate),'У3 Ввод'!$D$69="",'У3 Ввод'!$E$69="",'У3 Ввод'!$D$69&gt;$B3),0,MAX(0,MIN(1,'У3 Ввод'!$E$69-NETWORKDAYS('У3 Ввод'!$D$69,$B3)+1))/Настройки!$E$9*100)</f>
        <v>0</v>
      </c>
      <c r="BM3" s="67" t="n">
        <f aca="false">IF(OR($D3=1,MONTH($B3)&lt;&gt;MONTH(StartDate),'У3 Ввод'!$D$70="",'У3 Ввод'!$E$70="",'У3 Ввод'!$D$70&gt;$B3),0,MAX(0,MIN(1,'У3 Ввод'!$E$70-NETWORKDAYS('У3 Ввод'!$D$70,$B3)+1))/Настройки!$E$9*100)</f>
        <v>0</v>
      </c>
      <c r="BN3" s="67" t="n">
        <f aca="false">IF(OR($D3=1,MONTH($B3)&lt;&gt;MONTH(StartDate),'У3 Ввод'!$D$71="",'У3 Ввод'!$E$71="",'У3 Ввод'!$D$71&gt;$B3),0,MAX(0,MIN(1,'У3 Ввод'!$E$71-NETWORKDAYS('У3 Ввод'!$D$71,$B3)+1))/Настройки!$E$9*100)</f>
        <v>0</v>
      </c>
      <c r="BO3" s="67" t="n">
        <f aca="false">IF(OR($D3=1,MONTH($B3)&lt;&gt;MONTH(StartDate),'У3 Ввод'!$D$72="",'У3 Ввод'!$E$72="",'У3 Ввод'!$D$72&gt;$B3),0,MAX(0,MIN(1,'У3 Ввод'!$E$72-NETWORKDAYS('У3 Ввод'!$D$72,$B3)+1))/Настройки!$E$9*100)</f>
        <v>0</v>
      </c>
      <c r="BP3" s="67" t="n">
        <f aca="false">IF(OR($D3=1,MONTH($B3)&lt;&gt;MONTH(StartDate),'У3 Ввод'!$D$73="",'У3 Ввод'!$E$73="",'У3 Ввод'!$D$73&gt;$B3),0,MAX(0,MIN(1,'У3 Ввод'!$E$73-NETWORKDAYS('У3 Ввод'!$D$73,$B3)+1))/Настройки!$E$9*100)</f>
        <v>0</v>
      </c>
      <c r="BQ3" s="67" t="n">
        <f aca="false">IF(OR($D3=1,MONTH($B3)&lt;&gt;MONTH(StartDate),'У3 Ввод'!$D$74="",'У3 Ввод'!$E$74="",'У3 Ввод'!$D$74&gt;$B3),0,MAX(0,MIN(1,'У3 Ввод'!$E$74-NETWORKDAYS('У3 Ввод'!$D$74,$B3)+1))/Настройки!$E$9*100)</f>
        <v>0</v>
      </c>
      <c r="BR3" s="67" t="n">
        <f aca="false">IF(OR($D3=1,MONTH($B3)&lt;&gt;MONTH(StartDate),'У3 Ввод'!$D$75="",'У3 Ввод'!$E$75="",'У3 Ввод'!$D$75&gt;$B3),0,MAX(0,MIN(1,'У3 Ввод'!$E$75-NETWORKDAYS('У3 Ввод'!$D$75,$B3)+1))/Настройки!$E$9*100)</f>
        <v>0</v>
      </c>
      <c r="BS3" s="67" t="n">
        <f aca="false">IF(OR($D3=1,MONTH($B3)&lt;&gt;MONTH(StartDate),'У3 Ввод'!$D$76="",'У3 Ввод'!$E$76="",'У3 Ввод'!$D$76&gt;$B3),0,MAX(0,MIN(1,'У3 Ввод'!$E$76-NETWORKDAYS('У3 Ввод'!$D$76,$B3)+1))/Настройки!$E$9*100)</f>
        <v>0</v>
      </c>
      <c r="BT3" s="67" t="n">
        <f aca="false">IF(OR($D3=1,MONTH($B3)&lt;&gt;MONTH(StartDate),'У3 Ввод'!$D$77="",'У3 Ввод'!$E$77="",'У3 Ввод'!$D$77&gt;$B3),0,MAX(0,MIN(1,'У3 Ввод'!$E$77-NETWORKDAYS('У3 Ввод'!$D$77,$B3)+1))/Настройки!$E$9*100)</f>
        <v>0</v>
      </c>
      <c r="BU3" s="67" t="n">
        <f aca="false">IF(OR($D3=1,MONTH($B3)&lt;&gt;MONTH(StartDate),'У3 Ввод'!$D$78="",'У3 Ввод'!$E$78="",'У3 Ввод'!$D$78&gt;$B3),0,MAX(0,MIN(1,'У3 Ввод'!$E$78-NETWORKDAYS('У3 Ввод'!$D$78,$B3)+1))/Настройки!$E$9*100)</f>
        <v>0</v>
      </c>
      <c r="BV3" s="67" t="n">
        <f aca="false">IF(OR($D3=1,MONTH($B3)&lt;&gt;MONTH(StartDate),'У3 Ввод'!$D$79="",'У3 Ввод'!$E$79="",'У3 Ввод'!$D$79&gt;$B3),0,MAX(0,MIN(1,'У3 Ввод'!$E$79-NETWORKDAYS('У3 Ввод'!$D$79,$B3)+1))/Настройки!$E$9*100)</f>
        <v>0</v>
      </c>
      <c r="BW3" s="67" t="n">
        <f aca="false">IF(OR($D3=1,MONTH($B3)&lt;&gt;MONTH(StartDate),'У3 Ввод'!$D$80="",'У3 Ввод'!$E$80="",'У3 Ввод'!$D$80&gt;$B3),0,MAX(0,MIN(1,'У3 Ввод'!$E$80-NETWORKDAYS('У3 Ввод'!$D$80,$B3)+1))/Настройки!$E$9*100)</f>
        <v>0</v>
      </c>
      <c r="BX3" s="67" t="n">
        <f aca="false">IF(OR($D3=1,MONTH($B3)&lt;&gt;MONTH(StartDate),'У3 Ввод'!$D$81="",'У3 Ввод'!$E$81="",'У3 Ввод'!$D$81&gt;$B3),0,MAX(0,MIN(1,'У3 Ввод'!$E$81-NETWORKDAYS('У3 Ввод'!$D$81,$B3)+1))/Настройки!$E$9*100)</f>
        <v>0</v>
      </c>
      <c r="BY3" s="67" t="n">
        <f aca="false">IF(OR($D3=1,MONTH($B3)&lt;&gt;MONTH(StartDate),'У3 Ввод'!$D$82="",'У3 Ввод'!$E$82="",'У3 Ввод'!$D$82&gt;$B3),0,MAX(0,MIN(1,'У3 Ввод'!$E$82-NETWORKDAYS('У3 Ввод'!$D$82,$B3)+1))/Настройки!$E$9*100)</f>
        <v>0</v>
      </c>
      <c r="BZ3" s="67" t="n">
        <f aca="false">IF(OR($D3=1,MONTH($B3)&lt;&gt;MONTH(StartDate),'У3 Ввод'!$D$83="",'У3 Ввод'!$E$83="",'У3 Ввод'!$D$83&gt;$B3),0,MAX(0,MIN(1,'У3 Ввод'!$E$83-NETWORKDAYS('У3 Ввод'!$D$83,$B3)+1))/Настройки!$E$9*100)</f>
        <v>0</v>
      </c>
      <c r="CA3" s="67" t="n">
        <f aca="false">IF(OR($D3=1,MONTH($B3)&lt;&gt;MONTH(StartDate),'У3 Ввод'!$D$84="",'У3 Ввод'!$E$84="",'У3 Ввод'!$D$84&gt;$B3),0,MAX(0,MIN(1,'У3 Ввод'!$E$84-NETWORKDAYS('У3 Ввод'!$D$84,$B3)+1))/Настройки!$E$9*100)</f>
        <v>0</v>
      </c>
      <c r="CB3" s="67" t="n">
        <f aca="false">IF(OR($D3=1,MONTH($B3)&lt;&gt;MONTH(StartDate),'У3 Ввод'!$D$85="",'У3 Ввод'!$E$85="",'У3 Ввод'!$D$85&gt;$B3),0,MAX(0,MIN(1,'У3 Ввод'!$E$85-NETWORKDAYS('У3 Ввод'!$D$85,$B3)+1))/Настройки!$E$9*100)</f>
        <v>0</v>
      </c>
      <c r="CC3" s="67" t="n">
        <f aca="false">IF(OR($D3=1,MONTH($B3)&lt;&gt;MONTH(StartDate),'У3 Ввод'!$D$86="",'У3 Ввод'!$E$86="",'У3 Ввод'!$D$86&gt;$B3),0,MAX(0,MIN(1,'У3 Ввод'!$E$86-NETWORKDAYS('У3 Ввод'!$D$86,$B3)+1))/Настройки!$E$9*100)</f>
        <v>0</v>
      </c>
      <c r="CD3" s="67" t="n">
        <f aca="false">IF(OR($D3=1,MONTH($B3)&lt;&gt;MONTH(StartDate),'У3 Ввод'!$D$87="",'У3 Ввод'!$E$87="",'У3 Ввод'!$D$87&gt;$B3),0,MAX(0,MIN(1,'У3 Ввод'!$E$87-NETWORKDAYS('У3 Ввод'!$D$87,$B3)+1))/Настройки!$E$9*100)</f>
        <v>0</v>
      </c>
      <c r="CE3" s="67" t="n">
        <f aca="false">IF(OR($D3=1,MONTH($B3)&lt;&gt;MONTH(StartDate),'У3 Ввод'!$D$88="",'У3 Ввод'!$E$88="",'У3 Ввод'!$D$88&gt;$B3),0,MAX(0,MIN(1,'У3 Ввод'!$E$88-NETWORKDAYS('У3 Ввод'!$D$88,$B3)+1))/Настройки!$E$9*100)</f>
        <v>0</v>
      </c>
      <c r="CF3" s="67" t="n">
        <f aca="false">IF(OR($D3=1,MONTH($B3)&lt;&gt;MONTH(StartDate),'У3 Ввод'!$D$89="",'У3 Ввод'!$E$89="",'У3 Ввод'!$D$89&gt;$B3),0,MAX(0,MIN(1,'У3 Ввод'!$E$89-NETWORKDAYS('У3 Ввод'!$D$89,$B3)+1))/Настройки!$E$9*100)</f>
        <v>0</v>
      </c>
      <c r="CG3" s="67" t="n">
        <f aca="false">IF(OR($D3=1,MONTH($B3)&lt;&gt;MONTH(StartDate),'У3 Ввод'!$D$90="",'У3 Ввод'!$E$90="",'У3 Ввод'!$D$90&gt;$B3),0,MAX(0,MIN(1,'У3 Ввод'!$E$90-NETWORKDAYS('У3 Ввод'!$D$90,$B3)+1))/Настройки!$E$9*100)</f>
        <v>0</v>
      </c>
      <c r="CH3" s="67" t="n">
        <f aca="false">IF(OR($D3=1,MONTH($B3)&lt;&gt;MONTH(StartDate),'У3 Ввод'!$D$91="",'У3 Ввод'!$E$91="",'У3 Ввод'!$D$91&gt;$B3),0,MAX(0,MIN(1,'У3 Ввод'!$E$91-NETWORKDAYS('У3 Ввод'!$D$91,$B3)+1))/Настройки!$E$9*100)</f>
        <v>0</v>
      </c>
      <c r="CI3" s="67" t="n">
        <f aca="false">IF(OR($D3=1,MONTH($B3)&lt;&gt;MONTH(StartDate),'У3 Ввод'!$D$92="",'У3 Ввод'!$E$92="",'У3 Ввод'!$D$92&gt;$B3),0,MAX(0,MIN(1,'У3 Ввод'!$E$92-NETWORKDAYS('У3 Ввод'!$D$92,$B3)+1))/Настройки!$E$9*100)</f>
        <v>0</v>
      </c>
      <c r="CJ3" s="67" t="n">
        <f aca="false">IF(OR($D3=1,MONTH($B3)&lt;&gt;MONTH(StartDate),'У3 Ввод'!$D$93="",'У3 Ввод'!$E$93="",'У3 Ввод'!$D$93&gt;$B3),0,MAX(0,MIN(1,'У3 Ввод'!$E$93-NETWORKDAYS('У3 Ввод'!$D$93,$B3)+1))/Настройки!$E$9*100)</f>
        <v>0</v>
      </c>
      <c r="CK3" s="67" t="n">
        <f aca="false">IF(OR($D3=1,MONTH($B3)&lt;&gt;MONTH(StartDate),'У3 Ввод'!$D$94="",'У3 Ввод'!$E$94="",'У3 Ввод'!$D$94&gt;$B3),0,MAX(0,MIN(1,'У3 Ввод'!$E$94-NETWORKDAYS('У3 Ввод'!$D$94,$B3)+1))/Настройки!$E$9*100)</f>
        <v>0</v>
      </c>
      <c r="CL3" s="67" t="n">
        <f aca="false">IF(OR($D3=1,MONTH($B3)&lt;&gt;MONTH(StartDate),'У3 Ввод'!$D$95="",'У3 Ввод'!$E$95="",'У3 Ввод'!$D$95&gt;$B3),0,MAX(0,MIN(1,'У3 Ввод'!$E$95-NETWORKDAYS('У3 Ввод'!$D$95,$B3)+1))/Настройки!$E$9*100)</f>
        <v>0</v>
      </c>
      <c r="CM3" s="67" t="n">
        <f aca="false">IF(OR($D3=1,MONTH($B3)&lt;&gt;MONTH(StartDate),'У3 Ввод'!$D$96="",'У3 Ввод'!$E$96="",'У3 Ввод'!$D$96&gt;$B3),0,MAX(0,MIN(1,'У3 Ввод'!$E$96-NETWORKDAYS('У3 Ввод'!$D$96,$B3)+1))/Настройки!$E$9*100)</f>
        <v>0</v>
      </c>
      <c r="CN3" s="67" t="n">
        <f aca="false">IF(OR($D3=1,MONTH($B3)&lt;&gt;MONTH(StartDate),'У3 Ввод'!$D$97="",'У3 Ввод'!$E$97="",'У3 Ввод'!$D$97&gt;$B3),0,MAX(0,MIN(1,'У3 Ввод'!$E$97-NETWORKDAYS('У3 Ввод'!$D$97,$B3)+1))/Настройки!$E$9*100)</f>
        <v>0</v>
      </c>
      <c r="CO3" s="67" t="n">
        <f aca="false">IF(OR($D3=1,MONTH($B3)&lt;&gt;MONTH(StartDate),'У3 Ввод'!$D$98="",'У3 Ввод'!$E$98="",'У3 Ввод'!$D$98&gt;$B3),0,MAX(0,MIN(1,'У3 Ввод'!$E$98-NETWORKDAYS('У3 Ввод'!$D$98,$B3)+1))/Настройки!$E$9*100)</f>
        <v>0</v>
      </c>
      <c r="CP3" s="67" t="n">
        <f aca="false">IF(OR($D3=1,MONTH($B3)&lt;&gt;MONTH(StartDate),'У3 Ввод'!$D$99="",'У3 Ввод'!$E$99="",'У3 Ввод'!$D$99&gt;$B3),0,MAX(0,MIN(1,'У3 Ввод'!$E$99-NETWORKDAYS('У3 Ввод'!$D$99,$B3)+1))/Настройки!$E$9*100)</f>
        <v>0</v>
      </c>
      <c r="CQ3" s="67" t="n">
        <f aca="false">IF(OR($D3=1,MONTH($B3)&lt;&gt;MONTH(StartDate),'У3 Ввод'!$D$100="",'У3 Ввод'!$E$100="",'У3 Ввод'!$D$100&gt;$B3),0,MAX(0,MIN(1,'У3 Ввод'!$E$100-NETWORKDAYS('У3 Ввод'!$D$100,$B3)+1))/Настройки!$E$9*100)</f>
        <v>0</v>
      </c>
      <c r="CR3" s="67" t="n">
        <f aca="false">IF(OR($D3=1,MONTH($B3)&lt;&gt;MONTH(StartDate),'У3 Ввод'!$D$101="",'У3 Ввод'!$E$101="",'У3 Ввод'!$D$101&gt;$B3),0,MAX(0,MIN(1,'У3 Ввод'!$E$101-NETWORKDAYS('У3 Ввод'!$D$101,$B3)+1))/Настройки!$E$9*100)</f>
        <v>0</v>
      </c>
      <c r="CS3" s="67" t="n">
        <f aca="false">IF(OR($D3=1,MONTH($B3)&lt;&gt;MONTH(StartDate),'У3 Ввод'!$D$102="",'У3 Ввод'!$E$102="",'У3 Ввод'!$D$102&gt;$B3),0,MAX(0,MIN(1,'У3 Ввод'!$E$102-NETWORKDAYS('У3 Ввод'!$D$102,$B3)+1))/Настройки!$E$9*100)</f>
        <v>0</v>
      </c>
      <c r="CT3" s="67" t="n">
        <f aca="false">IF(OR($D3=1,MONTH($B3)&lt;&gt;MONTH(StartDate),'У3 Ввод'!$D$103="",'У3 Ввод'!$E$103="",'У3 Ввод'!$D$103&gt;$B3),0,MAX(0,MIN(1,'У3 Ввод'!$E$103-NETWORKDAYS('У3 Ввод'!$D$103,$B3)+1))/Настройки!$E$9*100)</f>
        <v>0</v>
      </c>
      <c r="CU3" s="67" t="n">
        <f aca="false">IF(OR($D3=1,MONTH($B3)&lt;&gt;MONTH(StartDate),'У3 Ввод'!$D$104="",'У3 Ввод'!$E$104="",'У3 Ввод'!$D$104&gt;$B3),0,MAX(0,MIN(1,'У3 Ввод'!$E$104-NETWORKDAYS('У3 Ввод'!$D$104,$B3)+1))/Настройки!$E$9*100)</f>
        <v>0</v>
      </c>
      <c r="CV3" s="67" t="n">
        <f aca="false">IF(OR($D3=1,MONTH($B3)&lt;&gt;MONTH(StartDate),'У3 Ввод'!$D$105="",'У3 Ввод'!$E$105="",'У3 Ввод'!$D$105&gt;$B3),0,MAX(0,MIN(1,'У3 Ввод'!$E$105-NETWORKDAYS('У3 Ввод'!$D$105,$B3)+1))/Настройки!$E$9*100)</f>
        <v>0</v>
      </c>
      <c r="CW3" s="67" t="n">
        <f aca="false">IF(OR($D3=1,MONTH($B3)&lt;&gt;MONTH(StartDate),'У3 Ввод'!$D$106="",'У3 Ввод'!$E$106="",'У3 Ввод'!$D$106&gt;$B3),0,MAX(0,MIN(1,'У3 Ввод'!$E$106-NETWORKDAYS('У3 Ввод'!$D$106,$B3)+1))/Настройки!$E$9*100)</f>
        <v>0</v>
      </c>
      <c r="CX3" s="67" t="n">
        <f aca="false">IF(OR($D3=1,MONTH($B3)&lt;&gt;MONTH(StartDate),'У3 Ввод'!$D$107="",'У3 Ввод'!$E$107="",'У3 Ввод'!$D$107&gt;$B3),0,MAX(0,MIN(1,'У3 Ввод'!$E$107-NETWORKDAYS('У3 Ввод'!$D$107,$B3)+1))/Настройки!$E$9*100)</f>
        <v>0</v>
      </c>
      <c r="CY3" s="67" t="n">
        <f aca="false">IF(OR($D3=1,MONTH($B3)&lt;&gt;MONTH(StartDate),'У3 Ввод'!$D$108="",'У3 Ввод'!$E$108="",'У3 Ввод'!$D$108&gt;$B3),0,MAX(0,MIN(1,'У3 Ввод'!$E$108-NETWORKDAYS('У3 Ввод'!$D$108,$B3)+1))/Настройки!$E$9*100)</f>
        <v>0</v>
      </c>
      <c r="CZ3" s="67" t="n">
        <f aca="false">IF(OR($D3=1,MONTH($B3)&lt;&gt;MONTH(StartDate),'У3 Ввод'!$D$109="",'У3 Ввод'!$E$109="",'У3 Ввод'!$D$109&gt;$B3),0,MAX(0,MIN(1,'У3 Ввод'!$E$109-NETWORKDAYS('У3 Ввод'!$D$109,$B3)+1))/Настройки!$E$9*100)</f>
        <v>0</v>
      </c>
      <c r="DA3" s="67" t="n">
        <f aca="false">IF(OR($D3=1,MONTH($B3)&lt;&gt;MONTH(StartDate),'У3 Ввод'!$D$110="",'У3 Ввод'!$E$110="",'У3 Ввод'!$D$110&gt;$B3),0,MAX(0,MIN(1,'У3 Ввод'!$E$110-NETWORKDAYS('У3 Ввод'!$D$110,$B3)+1))/Настройки!$E$9*100)</f>
        <v>0</v>
      </c>
      <c r="DB3" s="67" t="n">
        <f aca="false">IF(OR($D3=1,MONTH($B3)&lt;&gt;MONTH(StartDate),'У3 Ввод'!$D$111="",'У3 Ввод'!$E$111="",'У3 Ввод'!$D$111&gt;$B3),0,MAX(0,MIN(1,'У3 Ввод'!$E$111-NETWORKDAYS('У3 Ввод'!$D$111,$B3)+1))/Настройки!$E$9*100)</f>
        <v>0</v>
      </c>
      <c r="DC3" s="67" t="n">
        <f aca="false">IF(OR($D3=1,MONTH($B3)&lt;&gt;MONTH(StartDate),'У3 Ввод'!$D$112="",'У3 Ввод'!$E$112="",'У3 Ввод'!$D$112&gt;$B3),0,MAX(0,MIN(1,'У3 Ввод'!$E$112-NETWORKDAYS('У3 Ввод'!$D$112,$B3)+1))/Настройки!$E$9*100)</f>
        <v>0</v>
      </c>
      <c r="DD3" s="67" t="n">
        <f aca="false">IF(OR($D3=1,MONTH($B3)&lt;&gt;MONTH(StartDate),'У3 Ввод'!$D$113="",'У3 Ввод'!$E$113="",'У3 Ввод'!$D$113&gt;$B3),0,MAX(0,MIN(1,'У3 Ввод'!$E$113-NETWORKDAYS('У3 Ввод'!$D$113,$B3)+1))/Настройки!$E$9*100)</f>
        <v>0</v>
      </c>
      <c r="DE3" s="67" t="n">
        <f aca="false">IF(OR($D3=1,MONTH($B3)&lt;&gt;MONTH(StartDate),'У3 Ввод'!$D$114="",'У3 Ввод'!$E$114="",'У3 Ввод'!$D$114&gt;$B3),0,MAX(0,MIN(1,'У3 Ввод'!$E$114-NETWORKDAYS('У3 Ввод'!$D$114,$B3)+1))/Настройки!$E$9*100)</f>
        <v>0</v>
      </c>
      <c r="DF3" s="67" t="n">
        <f aca="false">IF(OR($D3=1,MONTH($B3)&lt;&gt;MONTH(StartDate),'У3 Ввод'!$D$115="",'У3 Ввод'!$E$115="",'У3 Ввод'!$D$115&gt;$B3),0,MAX(0,MIN(1,'У3 Ввод'!$E$115-NETWORKDAYS('У3 Ввод'!$D$115,$B3)+1))/Настройки!$E$9*100)</f>
        <v>0</v>
      </c>
      <c r="DG3" s="67" t="n">
        <f aca="false">IF(OR($D3=1,MONTH($B3)&lt;&gt;MONTH(StartDate),'У3 Ввод'!$D$116="",'У3 Ввод'!$E$116="",'У3 Ввод'!$D$116&gt;$B3),0,MAX(0,MIN(1,'У3 Ввод'!$E$116-NETWORKDAYS('У3 Ввод'!$D$116,$B3)+1))/Настройки!$E$9*100)</f>
        <v>0</v>
      </c>
      <c r="DH3" s="67" t="n">
        <f aca="false">IF(OR($D3=1,MONTH($B3)&lt;&gt;MONTH(StartDate),'У3 Ввод'!$D$117="",'У3 Ввод'!$E$117="",'У3 Ввод'!$D$117&gt;$B3),0,MAX(0,MIN(1,'У3 Ввод'!$E$117-NETWORKDAYS('У3 Ввод'!$D$117,$B3)+1))/Настройки!$E$9*100)</f>
        <v>0</v>
      </c>
      <c r="DI3" s="67" t="n">
        <f aca="false">IF(OR($D3=1,MONTH($B3)&lt;&gt;MONTH(StartDate),'У3 Ввод'!$D$118="",'У3 Ввод'!$E$118="",'У3 Ввод'!$D$118&gt;$B3),0,MAX(0,MIN(1,'У3 Ввод'!$E$118-NETWORKDAYS('У3 Ввод'!$D$118,$B3)+1))/Настройки!$E$9*100)</f>
        <v>0</v>
      </c>
      <c r="DJ3" s="67" t="n">
        <f aca="false">IF(OR($D3=1,MONTH($B3)&lt;&gt;MONTH(StartDate),'У3 Ввод'!$D$119="",'У3 Ввод'!$E$119="",'У3 Ввод'!$D$119&gt;$B3),0,MAX(0,MIN(1,'У3 Ввод'!$E$119-NETWORKDAYS('У3 Ввод'!$D$119,$B3)+1))/Настройки!$E$9*100)</f>
        <v>0</v>
      </c>
      <c r="DK3" s="67" t="n">
        <f aca="false">IF(OR($D3=1,MONTH($B3)&lt;&gt;MONTH(StartDate),'У3 Ввод'!$D$120="",'У3 Ввод'!$E$120="",'У3 Ввод'!$D$120&gt;$B3),0,MAX(0,MIN(1,'У3 Ввод'!$E$120-NETWORKDAYS('У3 Ввод'!$D$120,$B3)+1))/Настройки!$E$9*100)</f>
        <v>0</v>
      </c>
      <c r="DL3" s="67" t="n">
        <f aca="false">IF(OR($D3=1,MONTH($B3)&lt;&gt;MONTH(StartDate),'У3 Ввод'!$D$121="",'У3 Ввод'!$E$121="",'У3 Ввод'!$D$121&gt;$B3),0,MAX(0,MIN(1,'У3 Ввод'!$E$121-NETWORKDAYS('У3 Ввод'!$D$121,$B3)+1))/Настройки!$E$9*100)</f>
        <v>0</v>
      </c>
      <c r="DM3" s="67" t="n">
        <f aca="false">IF(OR($D3=1,MONTH($B3)&lt;&gt;MONTH(StartDate),'У3 Ввод'!$D$122="",'У3 Ввод'!$E$122="",'У3 Ввод'!$D$122&gt;$B3),0,MAX(0,MIN(1,'У3 Ввод'!$E$122-NETWORKDAYS('У3 Ввод'!$D$122,$B3)+1))/Настройки!$E$9*100)</f>
        <v>0</v>
      </c>
      <c r="DN3" s="67" t="n">
        <f aca="false">IF(OR($D3=1,MONTH($B3)&lt;&gt;MONTH(StartDate),'У3 Ввод'!$D$123="",'У3 Ввод'!$E$123="",'У3 Ввод'!$D$123&gt;$B3),0,MAX(0,MIN(1,'У3 Ввод'!$E$123-NETWORKDAYS('У3 Ввод'!$D$123,$B3)+1))/Настройки!$E$9*100)</f>
        <v>0</v>
      </c>
      <c r="DO3" s="67" t="n">
        <f aca="false">IF(OR($D3=1,MONTH($B3)&lt;&gt;MONTH(StartDate),'У3 Ввод'!$D$124="",'У3 Ввод'!$E$124="",'У3 Ввод'!$D$124&gt;$B3),0,MAX(0,MIN(1,'У3 Ввод'!$E$124-NETWORKDAYS('У3 Ввод'!$D$124,$B3)+1))/Настройки!$E$9*100)</f>
        <v>0</v>
      </c>
      <c r="DP3" s="67" t="n">
        <f aca="false">IF(OR($D3=1,MONTH($B3)&lt;&gt;MONTH(StartDate),'У3 Ввод'!$D$125="",'У3 Ввод'!$E$125="",'У3 Ввод'!$D$125&gt;$B3),0,MAX(0,MIN(1,'У3 Ввод'!$E$125-NETWORKDAYS('У3 Ввод'!$D$125,$B3)+1))/Настройки!$E$9*100)</f>
        <v>0</v>
      </c>
      <c r="DQ3" s="67" t="n">
        <f aca="false">IF(OR($D3=1,MONTH($B3)&lt;&gt;MONTH(StartDate),'У3 Ввод'!$D$126="",'У3 Ввод'!$E$126="",'У3 Ввод'!$D$126&gt;$B3),0,MAX(0,MIN(1,'У3 Ввод'!$E$126-NETWORKDAYS('У3 Ввод'!$D$126,$B3)+1))/Настройки!$E$9*100)</f>
        <v>0</v>
      </c>
      <c r="DR3" s="67" t="n">
        <f aca="false">IF(OR($D3=1,MONTH($B3)&lt;&gt;MONTH(StartDate),'У3 Ввод'!$D$127="",'У3 Ввод'!$E$127="",'У3 Ввод'!$D$127&gt;$B3),0,MAX(0,MIN(1,'У3 Ввод'!$E$127-NETWORKDAYS('У3 Ввод'!$D$127,$B3)+1))/Настройки!$E$9*100)</f>
        <v>0</v>
      </c>
      <c r="DS3" s="67" t="n">
        <f aca="false">IF(OR($D3=1,MONTH($B3)&lt;&gt;MONTH(StartDate),'У3 Ввод'!$D$128="",'У3 Ввод'!$E$128="",'У3 Ввод'!$D$128&gt;$B3),0,MAX(0,MIN(1,'У3 Ввод'!$E$128-NETWORKDAYS('У3 Ввод'!$D$128,$B3)+1))/Настройки!$E$9*100)</f>
        <v>0</v>
      </c>
      <c r="DT3" s="67" t="n">
        <f aca="false">IF(OR($D3=1,MONTH($B3)&lt;&gt;MONTH(StartDate),'У3 Ввод'!$D$129="",'У3 Ввод'!$E$129="",'У3 Ввод'!$D$129&gt;$B3),0,MAX(0,MIN(1,'У3 Ввод'!$E$129-NETWORKDAYS('У3 Ввод'!$D$129,$B3)+1))/Настройки!$E$9*100)</f>
        <v>0</v>
      </c>
      <c r="DU3" s="67" t="n">
        <f aca="false">IF(OR($D3=1,MONTH($B3)&lt;&gt;MONTH(StartDate),'У3 Ввод'!$D$130="",'У3 Ввод'!$E$130="",'У3 Ввод'!$D$130&gt;$B3),0,MAX(0,MIN(1,'У3 Ввод'!$E$130-NETWORKDAYS('У3 Ввод'!$D$130,$B3)+1))/Настройки!$E$9*100)</f>
        <v>0</v>
      </c>
      <c r="DV3" s="67" t="n">
        <f aca="false">IF(OR($D3=1,MONTH($B3)&lt;&gt;MONTH(StartDate),'У3 Ввод'!$D$131="",'У3 Ввод'!$E$131="",'У3 Ввод'!$D$131&gt;$B3),0,MAX(0,MIN(1,'У3 Ввод'!$E$131-NETWORKDAYS('У3 Ввод'!$D$131,$B3)+1))/Настройки!$E$9*100)</f>
        <v>0</v>
      </c>
      <c r="DW3" s="67" t="n">
        <f aca="false">IF(OR($D3=1,MONTH($B3)&lt;&gt;MONTH(StartDate),'У3 Ввод'!$D$132="",'У3 Ввод'!$E$132="",'У3 Ввод'!$D$132&gt;$B3),0,MAX(0,MIN(1,'У3 Ввод'!$E$132-NETWORKDAYS('У3 Ввод'!$D$132,$B3)+1))/Настройки!$E$9*100)</f>
        <v>0</v>
      </c>
      <c r="DX3" s="67" t="n">
        <f aca="false">IF(OR($D3=1,MONTH($B3)&lt;&gt;MONTH(StartDate),'У3 Ввод'!$D$133="",'У3 Ввод'!$E$133="",'У3 Ввод'!$D$133&gt;$B3),0,MAX(0,MIN(1,'У3 Ввод'!$E$133-NETWORKDAYS('У3 Ввод'!$D$133,$B3)+1))/Настройки!$E$9*100)</f>
        <v>0</v>
      </c>
      <c r="DY3" s="67" t="n">
        <f aca="false">IF(OR($D3=1,MONTH($B3)&lt;&gt;MONTH(StartDate),'У3 Ввод'!$D$134="",'У3 Ввод'!$E$134="",'У3 Ввод'!$D$134&gt;$B3),0,MAX(0,MIN(1,'У3 Ввод'!$E$134-NETWORKDAYS('У3 Ввод'!$D$134,$B3)+1))/Настройки!$E$9*100)</f>
        <v>0</v>
      </c>
      <c r="DZ3" s="67" t="n">
        <f aca="false">IF(OR($D3=1,MONTH($B3)&lt;&gt;MONTH(StartDate),'У3 Ввод'!$D$135="",'У3 Ввод'!$E$135="",'У3 Ввод'!$D$135&gt;$B3),0,MAX(0,MIN(1,'У3 Ввод'!$E$135-NETWORKDAYS('У3 Ввод'!$D$135,$B3)+1))/Настройки!$E$9*100)</f>
        <v>0</v>
      </c>
      <c r="EA3" s="67" t="n">
        <f aca="false">IF(OR($D3=1,MONTH($B3)&lt;&gt;MONTH(StartDate),'У3 Ввод'!$D$136="",'У3 Ввод'!$E$136="",'У3 Ввод'!$D$136&gt;$B3),0,MAX(0,MIN(1,'У3 Ввод'!$E$136-NETWORKDAYS('У3 Ввод'!$D$136,$B3)+1))/Настройки!$E$9*100)</f>
        <v>0</v>
      </c>
      <c r="EB3" s="67" t="n">
        <f aca="false">IF(OR($D3=1,MONTH($B3)&lt;&gt;MONTH(StartDate),'У3 Ввод'!$D$137="",'У3 Ввод'!$E$137="",'У3 Ввод'!$D$137&gt;$B3),0,MAX(0,MIN(1,'У3 Ввод'!$E$137-NETWORKDAYS('У3 Ввод'!$D$137,$B3)+1))/Настройки!$E$9*100)</f>
        <v>0</v>
      </c>
      <c r="EC3" s="67" t="n">
        <f aca="false">IF(OR($D3=1,MONTH($B3)&lt;&gt;MONTH(StartDate),'У3 Ввод'!$D$138="",'У3 Ввод'!$E$138="",'У3 Ввод'!$D$138&gt;$B3),0,MAX(0,MIN(1,'У3 Ввод'!$E$138-NETWORKDAYS('У3 Ввод'!$D$138,$B3)+1))/Настройки!$E$9*100)</f>
        <v>0</v>
      </c>
      <c r="ED3" s="67" t="n">
        <f aca="false">IF(OR($D3=1,MONTH($B3)&lt;&gt;MONTH(StartDate),'У3 Ввод'!$D$139="",'У3 Ввод'!$E$139="",'У3 Ввод'!$D$139&gt;$B3),0,MAX(0,MIN(1,'У3 Ввод'!$E$139-NETWORKDAYS('У3 Ввод'!$D$139,$B3)+1))/Настройки!$E$9*100)</f>
        <v>0</v>
      </c>
      <c r="EE3" s="67" t="n">
        <f aca="false">IF(OR($D3=1,MONTH($B3)&lt;&gt;MONTH(StartDate),'У3 Ввод'!$D$140="",'У3 Ввод'!$E$140="",'У3 Ввод'!$D$140&gt;$B3),0,MAX(0,MIN(1,'У3 Ввод'!$E$140-NETWORKDAYS('У3 Ввод'!$D$140,$B3)+1))/Настройки!$E$9*100)</f>
        <v>0</v>
      </c>
      <c r="EF3" s="67" t="n">
        <f aca="false">IF(OR($D3=1,MONTH($B3)&lt;&gt;MONTH(StartDate),'У3 Ввод'!$D$141="",'У3 Ввод'!$E$141="",'У3 Ввод'!$D$141&gt;$B3),0,MAX(0,MIN(1,'У3 Ввод'!$E$141-NETWORKDAYS('У3 Ввод'!$D$141,$B3)+1))/Настройки!$E$9*100)</f>
        <v>0</v>
      </c>
      <c r="EG3" s="67" t="n">
        <f aca="false">IF(OR($D3=1,MONTH($B3)&lt;&gt;MONTH(StartDate),'У3 Ввод'!$D$142="",'У3 Ввод'!$E$142="",'У3 Ввод'!$D$142&gt;$B3),0,MAX(0,MIN(1,'У3 Ввод'!$E$142-NETWORKDAYS('У3 Ввод'!$D$142,$B3)+1))/Настройки!$E$9*100)</f>
        <v>0</v>
      </c>
      <c r="EH3" s="67" t="n">
        <f aca="false">IF(OR($D3=1,MONTH($B3)&lt;&gt;MONTH(StartDate),'У3 Ввод'!$D$143="",'У3 Ввод'!$E$143="",'У3 Ввод'!$D$143&gt;$B3),0,MAX(0,MIN(1,'У3 Ввод'!$E$143-NETWORKDAYS('У3 Ввод'!$D$143,$B3)+1))/Настройки!$E$9*100)</f>
        <v>0</v>
      </c>
      <c r="EI3" s="67" t="n">
        <f aca="false">IF(OR($D3=1,MONTH($B3)&lt;&gt;MONTH(StartDate),'У3 Ввод'!$D$144="",'У3 Ввод'!$E$144="",'У3 Ввод'!$D$144&gt;$B3),0,MAX(0,MIN(1,'У3 Ввод'!$E$144-NETWORKDAYS('У3 Ввод'!$D$144,$B3)+1))/Настройки!$E$9*100)</f>
        <v>0</v>
      </c>
      <c r="EJ3" s="67" t="n">
        <f aca="false">IF(OR($D3=1,MONTH($B3)&lt;&gt;MONTH(StartDate),'У3 Ввод'!$D$145="",'У3 Ввод'!$E$145="",'У3 Ввод'!$D$145&gt;$B3),0,MAX(0,MIN(1,'У3 Ввод'!$E$145-NETWORKDAYS('У3 Ввод'!$D$145,$B3)+1))/Настройки!$E$9*100)</f>
        <v>0</v>
      </c>
      <c r="EK3" s="67" t="n">
        <f aca="false">IF(OR($D3=1,MONTH($B3)&lt;&gt;MONTH(StartDate),'У3 Ввод'!$D$146="",'У3 Ввод'!$E$146="",'У3 Ввод'!$D$146&gt;$B3),0,MAX(0,MIN(1,'У3 Ввод'!$E$146-NETWORKDAYS('У3 Ввод'!$D$146,$B3)+1))/Настройки!$E$9*100)</f>
        <v>0</v>
      </c>
      <c r="EL3" s="67" t="n">
        <f aca="false">IF(OR($D3=1,MONTH($B3)&lt;&gt;MONTH(StartDate),'У3 Ввод'!$D$147="",'У3 Ввод'!$E$147="",'У3 Ввод'!$D$147&gt;$B3),0,MAX(0,MIN(1,'У3 Ввод'!$E$147-NETWORKDAYS('У3 Ввод'!$D$147,$B3)+1))/Настройки!$E$9*100)</f>
        <v>0</v>
      </c>
      <c r="EM3" s="67" t="n">
        <f aca="false">IF(OR($D3=1,MONTH($B3)&lt;&gt;MONTH(StartDate),'У3 Ввод'!$D$148="",'У3 Ввод'!$E$148="",'У3 Ввод'!$D$148&gt;$B3),0,MAX(0,MIN(1,'У3 Ввод'!$E$148-NETWORKDAYS('У3 Ввод'!$D$148,$B3)+1))/Настройки!$E$9*100)</f>
        <v>0</v>
      </c>
      <c r="EN3" s="67" t="n">
        <f aca="false">IF(OR($D3=1,MONTH($B3)&lt;&gt;MONTH(StartDate),'У3 Ввод'!$D$149="",'У3 Ввод'!$E$149="",'У3 Ввод'!$D$149&gt;$B3),0,MAX(0,MIN(1,'У3 Ввод'!$E$149-NETWORKDAYS('У3 Ввод'!$D$149,$B3)+1))/Настройки!$E$9*100)</f>
        <v>0</v>
      </c>
      <c r="EO3" s="67" t="n">
        <f aca="false">IF(OR($D3=1,MONTH($B3)&lt;&gt;MONTH(StartDate),'У3 Ввод'!$D$150="",'У3 Ввод'!$E$150="",'У3 Ввод'!$D$150&gt;$B3),0,MAX(0,MIN(1,'У3 Ввод'!$E$150-NETWORKDAYS('У3 Ввод'!$D$150,$B3)+1))/Настройки!$E$9*100)</f>
        <v>0</v>
      </c>
      <c r="EP3" s="67" t="n">
        <f aca="false">IF(OR($D3=1,MONTH($B3)&lt;&gt;MONTH(StartDate),'У3 Ввод'!$D$151="",'У3 Ввод'!$E$151="",'У3 Ввод'!$D$151&gt;$B3),0,MAX(0,MIN(1,'У3 Ввод'!$E$151-NETWORKDAYS('У3 Ввод'!$D$151,$B3)+1))/Настройки!$E$9*100)</f>
        <v>0</v>
      </c>
      <c r="EQ3" s="67" t="n">
        <f aca="false">IF(OR($D3=1,MONTH($B3)&lt;&gt;MONTH(StartDate),'У3 Ввод'!$D$152="",'У3 Ввод'!$E$152="",'У3 Ввод'!$D$152&gt;$B3),0,MAX(0,MIN(1,'У3 Ввод'!$E$152-NETWORKDAYS('У3 Ввод'!$D$152,$B3)+1))/Настройки!$E$9*100)</f>
        <v>0</v>
      </c>
      <c r="ER3" s="67" t="n">
        <f aca="false">IF(OR($D3=1,MONTH($B3)&lt;&gt;MONTH(StartDate),'У3 Ввод'!$D$153="",'У3 Ввод'!$E$153="",'У3 Ввод'!$D$153&gt;$B3),0,MAX(0,MIN(1,'У3 Ввод'!$E$153-NETWORKDAYS('У3 Ввод'!$D$153,$B3)+1))/Настройки!$E$9*100)</f>
        <v>0</v>
      </c>
      <c r="ES3" s="67" t="n">
        <f aca="false">IF(OR($D3=1,MONTH($B3)&lt;&gt;MONTH(StartDate),'У3 Ввод'!$D$154="",'У3 Ввод'!$E$154="",'У3 Ввод'!$D$154&gt;$B3),0,MAX(0,MIN(1,'У3 Ввод'!$E$154-NETWORKDAYS('У3 Ввод'!$D$154,$B3)+1))/Настройки!$E$9*100)</f>
        <v>0</v>
      </c>
      <c r="ET3" s="67" t="n">
        <f aca="false">IF(OR($D3=1,MONTH($B3)&lt;&gt;MONTH(StartDate),'У3 Ввод'!$D$155="",'У3 Ввод'!$E$155="",'У3 Ввод'!$D$155&gt;$B3),0,MAX(0,MIN(1,'У3 Ввод'!$E$155-NETWORKDAYS('У3 Ввод'!$D$155,$B3)+1))/Настройки!$E$9*100)</f>
        <v>0</v>
      </c>
      <c r="EU3" s="67" t="n">
        <f aca="false">IF(OR($D3=1,MONTH($B3)&lt;&gt;MONTH(StartDate),'У3 Ввод'!$D$156="",'У3 Ввод'!$E$156="",'У3 Ввод'!$D$156&gt;$B3),0,MAX(0,MIN(1,'У3 Ввод'!$E$156-NETWORKDAYS('У3 Ввод'!$D$156,$B3)+1))/Настройки!$E$9*100)</f>
        <v>0</v>
      </c>
      <c r="EV3" s="67" t="n">
        <f aca="false">IF(OR($D3=1,MONTH($B3)&lt;&gt;MONTH(StartDate),'У3 Ввод'!$D$157="",'У3 Ввод'!$E$157="",'У3 Ввод'!$D$157&gt;$B3),0,MAX(0,MIN(1,'У3 Ввод'!$E$157-NETWORKDAYS('У3 Ввод'!$D$157,$B3)+1))/Настройки!$E$9*100)</f>
        <v>0</v>
      </c>
      <c r="EW3" s="67" t="n">
        <f aca="false">IF(OR($D3=1,MONTH($B3)&lt;&gt;MONTH(StartDate),'У3 Ввод'!$D$158="",'У3 Ввод'!$E$158="",'У3 Ввод'!$D$158&gt;$B3),0,MAX(0,MIN(1,'У3 Ввод'!$E$158-NETWORKDAYS('У3 Ввод'!$D$158,$B3)+1))/Настройки!$E$9*100)</f>
        <v>0</v>
      </c>
      <c r="EX3" s="67" t="n">
        <f aca="false">IF(OR($D3=1,MONTH($B3)&lt;&gt;MONTH(StartDate),'У3 Ввод'!$D$159="",'У3 Ввод'!$E$159="",'У3 Ввод'!$D$159&gt;$B3),0,MAX(0,MIN(1,'У3 Ввод'!$E$159-NETWORKDAYS('У3 Ввод'!$D$159,$B3)+1))/Настройки!$E$9*100)</f>
        <v>0</v>
      </c>
      <c r="EY3" s="67" t="n">
        <f aca="false">IF(OR($D3=1,MONTH($B3)&lt;&gt;MONTH(StartDate),'У3 Ввод'!$D$160="",'У3 Ввод'!$E$160="",'У3 Ввод'!$D$160&gt;$B3),0,MAX(0,MIN(1,'У3 Ввод'!$E$160-NETWORKDAYS('У3 Ввод'!$D$160,$B3)+1))/Настройки!$E$9*100)</f>
        <v>0</v>
      </c>
      <c r="EZ3" s="67" t="n">
        <f aca="false">IF(OR($D3=1,MONTH($B3)&lt;&gt;MONTH(StartDate),'У3 Ввод'!$D$161="",'У3 Ввод'!$E$161="",'У3 Ввод'!$D$161&gt;$B3),0,MAX(0,MIN(1,'У3 Ввод'!$E$161-NETWORKDAYS('У3 Ввод'!$D$161,$B3)+1))/Настройки!$E$9*100)</f>
        <v>0</v>
      </c>
      <c r="FA3" s="67" t="n">
        <f aca="false">IF(OR($D3=1,MONTH($B3)&lt;&gt;MONTH(StartDate),'У3 Ввод'!$D$162="",'У3 Ввод'!$E$162="",'У3 Ввод'!$D$162&gt;$B3),0,MAX(0,MIN(1,'У3 Ввод'!$E$162-NETWORKDAYS('У3 Ввод'!$D$162,$B3)+1))/Настройки!$E$9*100)</f>
        <v>0</v>
      </c>
      <c r="FB3" s="67" t="n">
        <f aca="false">IF(OR($D3=1,MONTH($B3)&lt;&gt;MONTH(StartDate),'У3 Ввод'!$D$163="",'У3 Ввод'!$E$163="",'У3 Ввод'!$D$163&gt;$B3),0,MAX(0,MIN(1,'У3 Ввод'!$E$163-NETWORKDAYS('У3 Ввод'!$D$163,$B3)+1))/Настройки!$E$9*100)</f>
        <v>0</v>
      </c>
      <c r="FC3" s="67" t="n">
        <f aca="false">IF(OR($D3=1,MONTH($B3)&lt;&gt;MONTH(StartDate),'У3 Ввод'!$D$164="",'У3 Ввод'!$E$164="",'У3 Ввод'!$D$164&gt;$B3),0,MAX(0,MIN(1,'У3 Ввод'!$E$164-NETWORKDAYS('У3 Ввод'!$D$164,$B3)+1))/Настройки!$E$9*100)</f>
        <v>0</v>
      </c>
      <c r="FD3" s="67" t="n">
        <f aca="false">IF(OR($D3=1,MONTH($B3)&lt;&gt;MONTH(StartDate),'У3 Ввод'!$D$165="",'У3 Ввод'!$E$165="",'У3 Ввод'!$D$165&gt;$B3),0,MAX(0,MIN(1,'У3 Ввод'!$E$165-NETWORKDAYS('У3 Ввод'!$D$165,$B3)+1))/Настройки!$E$9*100)</f>
        <v>0</v>
      </c>
      <c r="FE3" s="67" t="n">
        <f aca="false">IF(OR($D3=1,MONTH($B3)&lt;&gt;MONTH(StartDate),'У3 Ввод'!$D$166="",'У3 Ввод'!$E$166="",'У3 Ввод'!$D$166&gt;$B3),0,MAX(0,MIN(1,'У3 Ввод'!$E$166-NETWORKDAYS('У3 Ввод'!$D$166,$B3)+1))/Настройки!$E$9*100)</f>
        <v>0</v>
      </c>
      <c r="FF3" s="67" t="n">
        <f aca="false">IF(OR($D3=1,MONTH($B3)&lt;&gt;MONTH(StartDate),'У3 Ввод'!$D$167="",'У3 Ввод'!$E$167="",'У3 Ввод'!$D$167&gt;$B3),0,MAX(0,MIN(1,'У3 Ввод'!$E$167-NETWORKDAYS('У3 Ввод'!$D$167,$B3)+1))/Настройки!$E$9*100)</f>
        <v>0</v>
      </c>
      <c r="FG3" s="67" t="n">
        <f aca="false">IF(OR($D3=1,MONTH($B3)&lt;&gt;MONTH(StartDate),'У3 Ввод'!$D$168="",'У3 Ввод'!$E$168="",'У3 Ввод'!$D$168&gt;$B3),0,MAX(0,MIN(1,'У3 Ввод'!$E$168-NETWORKDAYS('У3 Ввод'!$D$168,$B3)+1))/Настройки!$E$9*100)</f>
        <v>0</v>
      </c>
      <c r="FH3" s="67" t="n">
        <f aca="false">IF(OR($D3=1,MONTH($B3)&lt;&gt;MONTH(StartDate),'У3 Ввод'!$D$169="",'У3 Ввод'!$E$169="",'У3 Ввод'!$D$169&gt;$B3),0,MAX(0,MIN(1,'У3 Ввод'!$E$169-NETWORKDAYS('У3 Ввод'!$D$169,$B3)+1))/Настройки!$E$9*100)</f>
        <v>0</v>
      </c>
      <c r="FI3" s="67" t="n">
        <f aca="false">IF(OR($D3=1,MONTH($B3)&lt;&gt;MONTH(StartDate),'У3 Ввод'!$D$170="",'У3 Ввод'!$E$170="",'У3 Ввод'!$D$170&gt;$B3),0,MAX(0,MIN(1,'У3 Ввод'!$E$170-NETWORKDAYS('У3 Ввод'!$D$170,$B3)+1))/Настройки!$E$9*100)</f>
        <v>0</v>
      </c>
      <c r="FJ3" s="67" t="n">
        <f aca="false">IF(OR($D3=1,MONTH($B3)&lt;&gt;MONTH(StartDate),'У3 Ввод'!$D$171="",'У3 Ввод'!$E$171="",'У3 Ввод'!$D$171&gt;$B3),0,MAX(0,MIN(1,'У3 Ввод'!$E$171-NETWORKDAYS('У3 Ввод'!$D$171,$B3)+1))/Настройки!$E$9*100)</f>
        <v>0</v>
      </c>
      <c r="FK3" s="67" t="n">
        <f aca="false">IF(OR($D3=1,MONTH($B3)&lt;&gt;MONTH(StartDate),'У3 Ввод'!$D$172="",'У3 Ввод'!$E$172="",'У3 Ввод'!$D$172&gt;$B3),0,MAX(0,MIN(1,'У3 Ввод'!$E$172-NETWORKDAYS('У3 Ввод'!$D$172,$B3)+1))/Настройки!$E$9*100)</f>
        <v>0</v>
      </c>
      <c r="FL3" s="67" t="n">
        <f aca="false">IF(OR($D3=1,MONTH($B3)&lt;&gt;MONTH(StartDate),'У3 Ввод'!$D$173="",'У3 Ввод'!$E$173="",'У3 Ввод'!$D$173&gt;$B3),0,MAX(0,MIN(1,'У3 Ввод'!$E$173-NETWORKDAYS('У3 Ввод'!$D$173,$B3)+1))/Настройки!$E$9*100)</f>
        <v>0</v>
      </c>
      <c r="FM3" s="67" t="n">
        <f aca="false">IF(OR($D3=1,MONTH($B3)&lt;&gt;MONTH(StartDate),'У3 Ввод'!$D$174="",'У3 Ввод'!$E$174="",'У3 Ввод'!$D$174&gt;$B3),0,MAX(0,MIN(1,'У3 Ввод'!$E$174-NETWORKDAYS('У3 Ввод'!$D$174,$B3)+1))/Настройки!$E$9*100)</f>
        <v>0</v>
      </c>
      <c r="FN3" s="67" t="n">
        <f aca="false">IF(OR($D3=1,MONTH($B3)&lt;&gt;MONTH(StartDate),'У3 Ввод'!$D$175="",'У3 Ввод'!$E$175="",'У3 Ввод'!$D$175&gt;$B3),0,MAX(0,MIN(1,'У3 Ввод'!$E$175-NETWORKDAYS('У3 Ввод'!$D$175,$B3)+1))/Настройки!$E$9*100)</f>
        <v>0</v>
      </c>
      <c r="FO3" s="67" t="n">
        <f aca="false">IF(OR($D3=1,MONTH($B3)&lt;&gt;MONTH(StartDate),'У3 Ввод'!$D$176="",'У3 Ввод'!$E$176="",'У3 Ввод'!$D$176&gt;$B3),0,MAX(0,MIN(1,'У3 Ввод'!$E$176-NETWORKDAYS('У3 Ввод'!$D$176,$B3)+1))/Настройки!$E$9*100)</f>
        <v>0</v>
      </c>
      <c r="FP3" s="67" t="n">
        <f aca="false">IF(OR($D3=1,MONTH($B3)&lt;&gt;MONTH(StartDate),'У3 Ввод'!$D$177="",'У3 Ввод'!$E$177="",'У3 Ввод'!$D$177&gt;$B3),0,MAX(0,MIN(1,'У3 Ввод'!$E$177-NETWORKDAYS('У3 Ввод'!$D$177,$B3)+1))/Настройки!$E$9*100)</f>
        <v>0</v>
      </c>
      <c r="FQ3" s="67" t="n">
        <f aca="false">IF(OR($D3=1,MONTH($B3)&lt;&gt;MONTH(StartDate),'У3 Ввод'!$D$178="",'У3 Ввод'!$E$178="",'У3 Ввод'!$D$178&gt;$B3),0,MAX(0,MIN(1,'У3 Ввод'!$E$178-NETWORKDAYS('У3 Ввод'!$D$178,$B3)+1))/Настройки!$E$9*100)</f>
        <v>0</v>
      </c>
      <c r="FR3" s="67" t="n">
        <f aca="false">IF(OR($D3=1,MONTH($B3)&lt;&gt;MONTH(StartDate),'У3 Ввод'!$D$179="",'У3 Ввод'!$E$179="",'У3 Ввод'!$D$179&gt;$B3),0,MAX(0,MIN(1,'У3 Ввод'!$E$179-NETWORKDAYS('У3 Ввод'!$D$179,$B3)+1))/Настройки!$E$9*100)</f>
        <v>0</v>
      </c>
      <c r="FS3" s="67" t="n">
        <f aca="false">IF(OR($D3=1,MONTH($B3)&lt;&gt;MONTH(StartDate),'У3 Ввод'!$D$180="",'У3 Ввод'!$E$180="",'У3 Ввод'!$D$180&gt;$B3),0,MAX(0,MIN(1,'У3 Ввод'!$E$180-NETWORKDAYS('У3 Ввод'!$D$180,$B3)+1))/Настройки!$E$9*100)</f>
        <v>0</v>
      </c>
      <c r="FT3" s="67" t="n">
        <f aca="false">IF(OR($D3=1,MONTH($B3)&lt;&gt;MONTH(StartDate),'У3 Ввод'!$D$181="",'У3 Ввод'!$E$181="",'У3 Ввод'!$D$181&gt;$B3),0,MAX(0,MIN(1,'У3 Ввод'!$E$181-NETWORKDAYS('У3 Ввод'!$D$181,$B3)+1))/Настройки!$E$9*100)</f>
        <v>0</v>
      </c>
      <c r="FU3" s="67" t="n">
        <f aca="false">IF(OR($D3=1,MONTH($B3)&lt;&gt;MONTH(StartDate),'У3 Ввод'!$D$182="",'У3 Ввод'!$E$182="",'У3 Ввод'!$D$182&gt;$B3),0,MAX(0,MIN(1,'У3 Ввод'!$E$182-NETWORKDAYS('У3 Ввод'!$D$182,$B3)+1))/Настройки!$E$9*100)</f>
        <v>0</v>
      </c>
      <c r="FV3" s="67" t="n">
        <f aca="false">IF(OR($D3=1,MONTH($B3)&lt;&gt;MONTH(StartDate),'У3 Ввод'!$D$183="",'У3 Ввод'!$E$183="",'У3 Ввод'!$D$183&gt;$B3),0,MAX(0,MIN(1,'У3 Ввод'!$E$183-NETWORKDAYS('У3 Ввод'!$D$183,$B3)+1))/Настройки!$E$9*100)</f>
        <v>0</v>
      </c>
      <c r="FW3" s="67" t="n">
        <f aca="false">IF(OR($D3=1,MONTH($B3)&lt;&gt;MONTH(StartDate),'У3 Ввод'!$D$184="",'У3 Ввод'!$E$184="",'У3 Ввод'!$D$184&gt;$B3),0,MAX(0,MIN(1,'У3 Ввод'!$E$184-NETWORKDAYS('У3 Ввод'!$D$184,$B3)+1))/Настройки!$E$9*100)</f>
        <v>0</v>
      </c>
      <c r="FX3" s="67" t="n">
        <f aca="false">IF(OR($D3=1,MONTH($B3)&lt;&gt;MONTH(StartDate),'У3 Ввод'!$D$185="",'У3 Ввод'!$E$185="",'У3 Ввод'!$D$185&gt;$B3),0,MAX(0,MIN(1,'У3 Ввод'!$E$185-NETWORKDAYS('У3 Ввод'!$D$185,$B3)+1))/Настройки!$E$9*100)</f>
        <v>0</v>
      </c>
      <c r="FY3" s="67" t="n">
        <f aca="false">IF(OR($D3=1,MONTH($B3)&lt;&gt;MONTH(StartDate),'У3 Ввод'!$D$186="",'У3 Ввод'!$E$186="",'У3 Ввод'!$D$186&gt;$B3),0,MAX(0,MIN(1,'У3 Ввод'!$E$186-NETWORKDAYS('У3 Ввод'!$D$186,$B3)+1))/Настройки!$E$9*100)</f>
        <v>0</v>
      </c>
      <c r="FZ3" s="67" t="n">
        <f aca="false">IF(OR($D3=1,MONTH($B3)&lt;&gt;MONTH(StartDate),'У3 Ввод'!$D$187="",'У3 Ввод'!$E$187="",'У3 Ввод'!$D$187&gt;$B3),0,MAX(0,MIN(1,'У3 Ввод'!$E$187-NETWORKDAYS('У3 Ввод'!$D$187,$B3)+1))/Настройки!$E$9*100)</f>
        <v>0</v>
      </c>
      <c r="GA3" s="67" t="n">
        <f aca="false">IF(OR($D3=1,MONTH($B3)&lt;&gt;MONTH(StartDate),'У3 Ввод'!$D$188="",'У3 Ввод'!$E$188="",'У3 Ввод'!$D$188&gt;$B3),0,MAX(0,MIN(1,'У3 Ввод'!$E$188-NETWORKDAYS('У3 Ввод'!$D$188,$B3)+1))/Настройки!$E$9*100)</f>
        <v>0</v>
      </c>
      <c r="GB3" s="67" t="n">
        <f aca="false">IF(OR($D3=1,MONTH($B3)&lt;&gt;MONTH(StartDate),'У3 Ввод'!$D$189="",'У3 Ввод'!$E$189="",'У3 Ввод'!$D$189&gt;$B3),0,MAX(0,MIN(1,'У3 Ввод'!$E$189-NETWORKDAYS('У3 Ввод'!$D$189,$B3)+1))/Настройки!$E$9*100)</f>
        <v>0</v>
      </c>
      <c r="GC3" s="67" t="n">
        <f aca="false">IF(OR($D3=1,MONTH($B3)&lt;&gt;MONTH(StartDate),'У3 Ввод'!$D$190="",'У3 Ввод'!$E$190="",'У3 Ввод'!$D$190&gt;$B3),0,MAX(0,MIN(1,'У3 Ввод'!$E$190-NETWORKDAYS('У3 Ввод'!$D$190,$B3)+1))/Настройки!$E$9*100)</f>
        <v>0</v>
      </c>
      <c r="GD3" s="67" t="n">
        <f aca="false">IF(OR($D3=1,MONTH($B3)&lt;&gt;MONTH(StartDate),'У3 Ввод'!$D$191="",'У3 Ввод'!$E$191="",'У3 Ввод'!$D$191&gt;$B3),0,MAX(0,MIN(1,'У3 Ввод'!$E$191-NETWORKDAYS('У3 Ввод'!$D$191,$B3)+1))/Настройки!$E$9*100)</f>
        <v>0</v>
      </c>
      <c r="GE3" s="67" t="n">
        <f aca="false">IF(OR($D3=1,MONTH($B3)&lt;&gt;MONTH(StartDate),'У3 Ввод'!$D$192="",'У3 Ввод'!$E$192="",'У3 Ввод'!$D$192&gt;$B3),0,MAX(0,MIN(1,'У3 Ввод'!$E$192-NETWORKDAYS('У3 Ввод'!$D$192,$B3)+1))/Настройки!$E$9*100)</f>
        <v>0</v>
      </c>
      <c r="GF3" s="67" t="n">
        <f aca="false">IF(OR($D3=1,MONTH($B3)&lt;&gt;MONTH(StartDate),'У3 Ввод'!$D$193="",'У3 Ввод'!$E$193="",'У3 Ввод'!$D$193&gt;$B3),0,MAX(0,MIN(1,'У3 Ввод'!$E$193-NETWORKDAYS('У3 Ввод'!$D$193,$B3)+1))/Настройки!$E$9*100)</f>
        <v>0</v>
      </c>
      <c r="GG3" s="67" t="n">
        <f aca="false">IF(OR($D3=1,MONTH($B3)&lt;&gt;MONTH(StartDate),'У3 Ввод'!$D$194="",'У3 Ввод'!$E$194="",'У3 Ввод'!$D$194&gt;$B3),0,MAX(0,MIN(1,'У3 Ввод'!$E$194-NETWORKDAYS('У3 Ввод'!$D$194,$B3)+1))/Настройки!$E$9*100)</f>
        <v>0</v>
      </c>
      <c r="GH3" s="67" t="n">
        <f aca="false">IF(OR($D3=1,MONTH($B3)&lt;&gt;MONTH(StartDate),'У3 Ввод'!$D$195="",'У3 Ввод'!$E$195="",'У3 Ввод'!$D$195&gt;$B3),0,MAX(0,MIN(1,'У3 Ввод'!$E$195-NETWORKDAYS('У3 Ввод'!$D$195,$B3)+1))/Настройки!$E$9*100)</f>
        <v>0</v>
      </c>
      <c r="GI3" s="67" t="n">
        <f aca="false">IF(OR($D3=1,MONTH($B3)&lt;&gt;MONTH(StartDate),'У3 Ввод'!$D$196="",'У3 Ввод'!$E$196="",'У3 Ввод'!$D$196&gt;$B3),0,MAX(0,MIN(1,'У3 Ввод'!$E$196-NETWORKDAYS('У3 Ввод'!$D$196,$B3)+1))/Настройки!$E$9*100)</f>
        <v>0</v>
      </c>
      <c r="GJ3" s="67" t="n">
        <f aca="false">IF(OR($D3=1,MONTH($B3)&lt;&gt;MONTH(StartDate),'У3 Ввод'!$D$197="",'У3 Ввод'!$E$197="",'У3 Ввод'!$D$197&gt;$B3),0,MAX(0,MIN(1,'У3 Ввод'!$E$197-NETWORKDAYS('У3 Ввод'!$D$197,$B3)+1))/Настройки!$E$9*100)</f>
        <v>0</v>
      </c>
      <c r="GK3" s="67" t="n">
        <f aca="false">IF(OR($D3=1,MONTH($B3)&lt;&gt;MONTH(StartDate),'У3 Ввод'!$D$198="",'У3 Ввод'!$E$198="",'У3 Ввод'!$D$198&gt;$B3),0,MAX(0,MIN(1,'У3 Ввод'!$E$198-NETWORKDAYS('У3 Ввод'!$D$198,$B3)+1))/Настройки!$E$9*100)</f>
        <v>0</v>
      </c>
      <c r="GL3" s="67" t="n">
        <f aca="false">IF(OR($D3=1,MONTH($B3)&lt;&gt;MONTH(StartDate),'У3 Ввод'!$D$199="",'У3 Ввод'!$E$199="",'У3 Ввод'!$D$199&gt;$B3),0,MAX(0,MIN(1,'У3 Ввод'!$E$199-NETWORKDAYS('У3 Ввод'!$D$199,$B3)+1))/Настройки!$E$9*100)</f>
        <v>0</v>
      </c>
      <c r="GM3" s="67" t="n">
        <f aca="false">IF(OR($D3=1,MONTH($B3)&lt;&gt;MONTH(StartDate),'У3 Ввод'!$D$200="",'У3 Ввод'!$E$200="",'У3 Ввод'!$D$200&gt;$B3),0,MAX(0,MIN(1,'У3 Ввод'!$E$200-NETWORKDAYS('У3 Ввод'!$D$200,$B3)+1))/Настройки!$E$9*100)</f>
        <v>0</v>
      </c>
      <c r="GN3" s="67" t="n">
        <f aca="false">IF(OR($D3=1,MONTH($B3)&lt;&gt;MONTH(StartDate),'У3 Ввод'!$D$201="",'У3 Ввод'!$E$201="",'У3 Ввод'!$D$201&gt;$B3),0,MAX(0,MIN(1,'У3 Ввод'!$E$201-NETWORKDAYS('У3 Ввод'!$D$201,$B3)+1))/Настройки!$E$9*100)</f>
        <v>0</v>
      </c>
      <c r="GO3" s="67" t="n">
        <f aca="false">IF(OR($D3=1,MONTH($B3)&lt;&gt;MONTH(StartDate),'У3 Ввод'!$D$202="",'У3 Ввод'!$E$202="",'У3 Ввод'!$D$202&gt;$B3),0,MAX(0,MIN(1,'У3 Ввод'!$E$202-NETWORKDAYS('У3 Ввод'!$D$202,$B3)+1))/Настройки!$E$9*100)</f>
        <v>0</v>
      </c>
      <c r="GP3" s="67" t="n">
        <f aca="false">IF(OR($D3=1,MONTH($B3)&lt;&gt;MONTH(StartDate),'У3 Ввод'!$D$203="",'У3 Ввод'!$E$203="",'У3 Ввод'!$D$203&gt;$B3),0,MAX(0,MIN(1,'У3 Ввод'!$E$203-NETWORKDAYS('У3 Ввод'!$D$203,$B3)+1))/Настройки!$E$9*100)</f>
        <v>0</v>
      </c>
      <c r="GQ3" s="67" t="n">
        <f aca="false">IF(OR($D3=1,MONTH($B3)&lt;&gt;MONTH(StartDate),'У3 Ввод'!$D$204="",'У3 Ввод'!$E$204="",'У3 Ввод'!$D$204&gt;$B3),0,MAX(0,MIN(1,'У3 Ввод'!$E$204-NETWORKDAYS('У3 Ввод'!$D$204,$B3)+1))/Настройки!$E$9*100)</f>
        <v>0</v>
      </c>
      <c r="GR3" s="67" t="n">
        <f aca="false">IF(OR($D3=1,MONTH($B3)&lt;&gt;MONTH(StartDate),'У3 Ввод'!$D$205="",'У3 Ввод'!$E$205="",'У3 Ввод'!$D$205&gt;$B3),0,MAX(0,MIN(1,'У3 Ввод'!$E$205-NETWORKDAYS('У3 Ввод'!$D$205,$B3)+1))/Настройки!$E$9*100)</f>
        <v>0</v>
      </c>
      <c r="GS3" s="67" t="n">
        <f aca="false">IF(OR($D3=1,MONTH($B3)&lt;&gt;MONTH(StartDate),'У3 Ввод'!$D$206="",'У3 Ввод'!$E$206="",'У3 Ввод'!$D$206&gt;$B3),0,MAX(0,MIN(1,'У3 Ввод'!$E$206-NETWORKDAYS('У3 Ввод'!$D$206,$B3)+1))/Настройки!$E$9*100)</f>
        <v>0</v>
      </c>
      <c r="GT3" s="67" t="n">
        <f aca="false">IF(OR($D3=1,MONTH($B3)&lt;&gt;MONTH(StartDate),'У3 Ввод'!$D$207="",'У3 Ввод'!$E$207="",'У3 Ввод'!$D$207&gt;$B3),0,MAX(0,MIN(1,'У3 Ввод'!$E$207-NETWORKDAYS('У3 Ввод'!$D$207,$B3)+1))/Настройки!$E$9*100)</f>
        <v>0</v>
      </c>
      <c r="GU3" s="67" t="n">
        <f aca="false">IF(OR($D3=1,MONTH($B3)&lt;&gt;MONTH(StartDate),'У3 Ввод'!$D$208="",'У3 Ввод'!$E$208="",'У3 Ввод'!$D$208&gt;$B3),0,MAX(0,MIN(1,'У3 Ввод'!$E$208-NETWORKDAYS('У3 Ввод'!$D$208,$B3)+1))/Настройки!$E$9*100)</f>
        <v>0</v>
      </c>
      <c r="GV3" s="67" t="n">
        <f aca="false">IF(OR($D3=1,MONTH($B3)&lt;&gt;MONTH(StartDate),'У3 Ввод'!$D$209="",'У3 Ввод'!$E$209="",'У3 Ввод'!$D$209&gt;$B3),0,MAX(0,MIN(1,'У3 Ввод'!$E$209-NETWORKDAYS('У3 Ввод'!$D$209,$B3)+1))/Настройки!$E$9*100)</f>
        <v>0</v>
      </c>
      <c r="GW3" s="67" t="n">
        <f aca="false">IF(OR($D3=1,MONTH($B3)&lt;&gt;MONTH(StartDate),'У3 Ввод'!$D$210="",'У3 Ввод'!$E$210="",'У3 Ввод'!$D$210&gt;$B3),0,MAX(0,MIN(1,'У3 Ввод'!$E$210-NETWORKDAYS('У3 Ввод'!$D$210,$B3)+1))/Настройки!$E$9*100)</f>
        <v>0</v>
      </c>
      <c r="GX3" s="67" t="n">
        <f aca="false">IF(OR($D3=1,MONTH($B3)&lt;&gt;MONTH(StartDate),'У3 Ввод'!$D$211="",'У3 Ввод'!$E$211="",'У3 Ввод'!$D$211&gt;$B3),0,MAX(0,MIN(1,'У3 Ввод'!$E$211-NETWORKDAYS('У3 Ввод'!$D$211,$B3)+1))/Настройки!$E$9*100)</f>
        <v>0</v>
      </c>
      <c r="GY3" s="67" t="n">
        <f aca="false">IF(OR($D3=1,MONTH($B3)&lt;&gt;MONTH(StartDate),'У3 Ввод'!$D$212="",'У3 Ввод'!$E$212="",'У3 Ввод'!$D$212&gt;$B3),0,MAX(0,MIN(1,'У3 Ввод'!$E$212-NETWORKDAYS('У3 Ввод'!$D$212,$B3)+1))/Настройки!$E$9*100)</f>
        <v>0</v>
      </c>
      <c r="GZ3" s="67" t="n">
        <f aca="false">IF(OR($D3=1,MONTH($B3)&lt;&gt;MONTH(StartDate),'У3 Ввод'!$D$213="",'У3 Ввод'!$E$213="",'У3 Ввод'!$D$213&gt;$B3),0,MAX(0,MIN(1,'У3 Ввод'!$E$213-NETWORKDAYS('У3 Ввод'!$D$213,$B3)+1))/Настройки!$E$9*100)</f>
        <v>0</v>
      </c>
      <c r="HA3" s="67" t="n">
        <f aca="false">IF(OR($D3=1,MONTH($B3)&lt;&gt;MONTH(StartDate),'У3 Ввод'!$D$214="",'У3 Ввод'!$E$214="",'У3 Ввод'!$D$214&gt;$B3),0,MAX(0,MIN(1,'У3 Ввод'!$E$214-NETWORKDAYS('У3 Ввод'!$D$214,$B3)+1))/Настройки!$E$9*100)</f>
        <v>0</v>
      </c>
      <c r="HB3" s="67" t="n">
        <f aca="false">IF(OR($D3=1,MONTH($B3)&lt;&gt;MONTH(StartDate),'У3 Ввод'!$D$215="",'У3 Ввод'!$E$215="",'У3 Ввод'!$D$215&gt;$B3),0,MAX(0,MIN(1,'У3 Ввод'!$E$215-NETWORKDAYS('У3 Ввод'!$D$215,$B3)+1))/Настройки!$E$9*100)</f>
        <v>0</v>
      </c>
      <c r="HC3" s="67" t="n">
        <f aca="false">IF(OR($D3=1,MONTH($B3)&lt;&gt;MONTH(StartDate),'У3 Ввод'!$D$216="",'У3 Ввод'!$E$216="",'У3 Ввод'!$D$216&gt;$B3),0,MAX(0,MIN(1,'У3 Ввод'!$E$216-NETWORKDAYS('У3 Ввод'!$D$216,$B3)+1))/Настройки!$E$9*100)</f>
        <v>0</v>
      </c>
      <c r="HD3" s="67" t="n">
        <f aca="false">IF(OR($D3=1,MONTH($B3)&lt;&gt;MONTH(StartDate),'У3 Ввод'!$D$217="",'У3 Ввод'!$E$217="",'У3 Ввод'!$D$217&gt;$B3),0,MAX(0,MIN(1,'У3 Ввод'!$E$217-NETWORKDAYS('У3 Ввод'!$D$217,$B3)+1))/Настройки!$E$9*100)</f>
        <v>0</v>
      </c>
      <c r="HE3" s="67" t="n">
        <f aca="false">IF(OR($D3=1,MONTH($B3)&lt;&gt;MONTH(StartDate),'У3 Ввод'!$D$218="",'У3 Ввод'!$E$218="",'У3 Ввод'!$D$218&gt;$B3),0,MAX(0,MIN(1,'У3 Ввод'!$E$218-NETWORKDAYS('У3 Ввод'!$D$218,$B3)+1))/Настройки!$E$9*100)</f>
        <v>0</v>
      </c>
      <c r="HF3" s="67" t="n">
        <f aca="false">IF(OR($D3=1,MONTH($B3)&lt;&gt;MONTH(StartDate),'У3 Ввод'!$D$219="",'У3 Ввод'!$E$219="",'У3 Ввод'!$D$219&gt;$B3),0,MAX(0,MIN(1,'У3 Ввод'!$E$219-NETWORKDAYS('У3 Ввод'!$D$219,$B3)+1))/Настройки!$E$9*100)</f>
        <v>0</v>
      </c>
      <c r="HG3" s="67" t="n">
        <f aca="false">IF(OR($D3=1,MONTH($B3)&lt;&gt;MONTH(StartDate),'У3 Ввод'!$D$220="",'У3 Ввод'!$E$220="",'У3 Ввод'!$D$220&gt;$B3),0,MAX(0,MIN(1,'У3 Ввод'!$E$220-NETWORKDAYS('У3 Ввод'!$D$220,$B3)+1))/Настройки!$E$9*100)</f>
        <v>0</v>
      </c>
      <c r="HH3" s="67" t="n">
        <f aca="false">IF(OR($D3=1,MONTH($B3)&lt;&gt;MONTH(StartDate),'У3 Ввод'!$D$221="",'У3 Ввод'!$E$221="",'У3 Ввод'!$D$221&gt;$B3),0,MAX(0,MIN(1,'У3 Ввод'!$E$221-NETWORKDAYS('У3 Ввод'!$D$221,$B3)+1))/Настройки!$E$9*100)</f>
        <v>0</v>
      </c>
      <c r="HI3" s="67" t="n">
        <f aca="false">IF(OR($D3=1,MONTH($B3)&lt;&gt;MONTH(StartDate),'У3 Ввод'!$D$222="",'У3 Ввод'!$E$222="",'У3 Ввод'!$D$222&gt;$B3),0,MAX(0,MIN(1,'У3 Ввод'!$E$222-NETWORKDAYS('У3 Ввод'!$D$222,$B3)+1))/Настройки!$E$9*100)</f>
        <v>0</v>
      </c>
      <c r="HJ3" s="67" t="n">
        <f aca="false">IF(OR($D3=1,MONTH($B3)&lt;&gt;MONTH(StartDate),'У3 Ввод'!$D$223="",'У3 Ввод'!$E$223="",'У3 Ввод'!$D$223&gt;$B3),0,MAX(0,MIN(1,'У3 Ввод'!$E$223-NETWORKDAYS('У3 Ввод'!$D$223,$B3)+1))/Настройки!$E$9*100)</f>
        <v>0</v>
      </c>
      <c r="HK3" s="67" t="n">
        <f aca="false">IF(OR($D3=1,MONTH($B3)&lt;&gt;MONTH(StartDate),'У3 Ввод'!$D$224="",'У3 Ввод'!$E$224="",'У3 Ввод'!$D$224&gt;$B3),0,MAX(0,MIN(1,'У3 Ввод'!$E$224-NETWORKDAYS('У3 Ввод'!$D$224,$B3)+1))/Настройки!$E$9*100)</f>
        <v>0</v>
      </c>
      <c r="HL3" s="67" t="n">
        <f aca="false">IF(OR($D3=1,MONTH($B3)&lt;&gt;MONTH(StartDate),'У3 Ввод'!$D$225="",'У3 Ввод'!$E$225="",'У3 Ввод'!$D$225&gt;$B3),0,MAX(0,MIN(1,'У3 Ввод'!$E$225-NETWORKDAYS('У3 Ввод'!$D$225,$B3)+1))/Настройки!$E$9*100)</f>
        <v>0</v>
      </c>
      <c r="HM3" s="67" t="n">
        <f aca="false">IF(OR($D3=1,MONTH($B3)&lt;&gt;MONTH(StartDate),'У3 Ввод'!$D$226="",'У3 Ввод'!$E$226="",'У3 Ввод'!$D$226&gt;$B3),0,MAX(0,MIN(1,'У3 Ввод'!$E$226-NETWORKDAYS('У3 Ввод'!$D$226,$B3)+1))/Настройки!$E$9*100)</f>
        <v>0</v>
      </c>
      <c r="HN3" s="67" t="n">
        <f aca="false">IF(OR($D3=1,MONTH($B3)&lt;&gt;MONTH(StartDate),'У3 Ввод'!$D$227="",'У3 Ввод'!$E$227="",'У3 Ввод'!$D$227&gt;$B3),0,MAX(0,MIN(1,'У3 Ввод'!$E$227-NETWORKDAYS('У3 Ввод'!$D$227,$B3)+1))/Настройки!$E$9*100)</f>
        <v>0</v>
      </c>
      <c r="HO3" s="67" t="n">
        <f aca="false">IF(OR($D3=1,MONTH($B3)&lt;&gt;MONTH(StartDate),'У3 Ввод'!$D$228="",'У3 Ввод'!$E$228="",'У3 Ввод'!$D$228&gt;$B3),0,MAX(0,MIN(1,'У3 Ввод'!$E$228-NETWORKDAYS('У3 Ввод'!$D$228,$B3)+1))/Настройки!$E$9*100)</f>
        <v>0</v>
      </c>
      <c r="HP3" s="67" t="n">
        <f aca="false">IF(OR($D3=1,MONTH($B3)&lt;&gt;MONTH(StartDate),'У3 Ввод'!$D$229="",'У3 Ввод'!$E$229="",'У3 Ввод'!$D$229&gt;$B3),0,MAX(0,MIN(1,'У3 Ввод'!$E$229-NETWORKDAYS('У3 Ввод'!$D$229,$B3)+1))/Настройки!$E$9*100)</f>
        <v>0</v>
      </c>
      <c r="HQ3" s="67" t="n">
        <f aca="false">IF(OR($D3=1,MONTH($B3)&lt;&gt;MONTH(StartDate),'У3 Ввод'!$D$230="",'У3 Ввод'!$E$230="",'У3 Ввод'!$D$230&gt;$B3),0,MAX(0,MIN(1,'У3 Ввод'!$E$230-NETWORKDAYS('У3 Ввод'!$D$230,$B3)+1))/Настройки!$E$9*100)</f>
        <v>0</v>
      </c>
      <c r="HR3" s="67" t="n">
        <f aca="false">IF(OR($D3=1,MONTH($B3)&lt;&gt;MONTH(StartDate),'У3 Ввод'!$D$231="",'У3 Ввод'!$E$231="",'У3 Ввод'!$D$231&gt;$B3),0,MAX(0,MIN(1,'У3 Ввод'!$E$231-NETWORKDAYS('У3 Ввод'!$D$231,$B3)+1))/Настройки!$E$9*100)</f>
        <v>0</v>
      </c>
      <c r="HS3" s="67" t="n">
        <f aca="false">IF(OR($D3=1,MONTH($B3)&lt;&gt;MONTH(StartDate),'У3 Ввод'!$D$232="",'У3 Ввод'!$E$232="",'У3 Ввод'!$D$232&gt;$B3),0,MAX(0,MIN(1,'У3 Ввод'!$E$232-NETWORKDAYS('У3 Ввод'!$D$232,$B3)+1))/Настройки!$E$9*100)</f>
        <v>0</v>
      </c>
      <c r="HT3" s="67" t="n">
        <f aca="false">IF(OR($D3=1,MONTH($B3)&lt;&gt;MONTH(StartDate),'У3 Ввод'!$D$233="",'У3 Ввод'!$E$233="",'У3 Ввод'!$D$233&gt;$B3),0,MAX(0,MIN(1,'У3 Ввод'!$E$233-NETWORKDAYS('У3 Ввод'!$D$233,$B3)+1))/Настройки!$E$9*100)</f>
        <v>0</v>
      </c>
      <c r="HU3" s="67" t="n">
        <f aca="false">IF(OR($D3=1,MONTH($B3)&lt;&gt;MONTH(StartDate),'У3 Ввод'!$D$234="",'У3 Ввод'!$E$234="",'У3 Ввод'!$D$234&gt;$B3),0,MAX(0,MIN(1,'У3 Ввод'!$E$234-NETWORKDAYS('У3 Ввод'!$D$234,$B3)+1))/Настройки!$E$9*100)</f>
        <v>0</v>
      </c>
      <c r="HV3" s="67" t="n">
        <f aca="false">IF(OR($D3=1,MONTH($B3)&lt;&gt;MONTH(StartDate),'У3 Ввод'!$D$235="",'У3 Ввод'!$E$235="",'У3 Ввод'!$D$235&gt;$B3),0,MAX(0,MIN(1,'У3 Ввод'!$E$235-NETWORKDAYS('У3 Ввод'!$D$235,$B3)+1))/Настройки!$E$9*100)</f>
        <v>0</v>
      </c>
      <c r="HW3" s="67" t="n">
        <f aca="false">IF(OR($D3=1,MONTH($B3)&lt;&gt;MONTH(StartDate),'У3 Ввод'!$D$236="",'У3 Ввод'!$E$236="",'У3 Ввод'!$D$236&gt;$B3),0,MAX(0,MIN(1,'У3 Ввод'!$E$236-NETWORKDAYS('У3 Ввод'!$D$236,$B3)+1))/Настройки!$E$9*100)</f>
        <v>0</v>
      </c>
      <c r="HX3" s="67" t="n">
        <f aca="false">IF(OR($D3=1,MONTH($B3)&lt;&gt;MONTH(StartDate),'У3 Ввод'!$D$237="",'У3 Ввод'!$E$237="",'У3 Ввод'!$D$237&gt;$B3),0,MAX(0,MIN(1,'У3 Ввод'!$E$237-NETWORKDAYS('У3 Ввод'!$D$237,$B3)+1))/Настройки!$E$9*100)</f>
        <v>0</v>
      </c>
      <c r="HY3" s="67" t="n">
        <f aca="false">IF(OR($D3=1,MONTH($B3)&lt;&gt;MONTH(StartDate),'У3 Ввод'!$D$238="",'У3 Ввод'!$E$238="",'У3 Ввод'!$D$238&gt;$B3),0,MAX(0,MIN(1,'У3 Ввод'!$E$238-NETWORKDAYS('У3 Ввод'!$D$238,$B3)+1))/Настройки!$E$9*100)</f>
        <v>0</v>
      </c>
      <c r="HZ3" s="67" t="n">
        <f aca="false">IF(OR($D3=1,MONTH($B3)&lt;&gt;MONTH(StartDate),'У3 Ввод'!$D$239="",'У3 Ввод'!$E$239="",'У3 Ввод'!$D$239&gt;$B3),0,MAX(0,MIN(1,'У3 Ввод'!$E$239-NETWORKDAYS('У3 Ввод'!$D$239,$B3)+1))/Настройки!$E$9*100)</f>
        <v>0</v>
      </c>
      <c r="IA3" s="67" t="n">
        <f aca="false">IF(OR($D3=1,MONTH($B3)&lt;&gt;MONTH(StartDate),'У3 Ввод'!$D$240="",'У3 Ввод'!$E$240="",'У3 Ввод'!$D$240&gt;$B3),0,MAX(0,MIN(1,'У3 Ввод'!$E$240-NETWORKDAYS('У3 Ввод'!$D$240,$B3)+1))/Настройки!$E$9*100)</f>
        <v>0</v>
      </c>
      <c r="IB3" s="67" t="n">
        <f aca="false">IF(OR($D3=1,MONTH($B3)&lt;&gt;MONTH(StartDate),'У3 Ввод'!$D$241="",'У3 Ввод'!$E$241="",'У3 Ввод'!$D$241&gt;$B3),0,MAX(0,MIN(1,'У3 Ввод'!$E$241-NETWORKDAYS('У3 Ввод'!$D$241,$B3)+1))/Настройки!$E$9*100)</f>
        <v>0</v>
      </c>
      <c r="IC3" s="67" t="n">
        <f aca="false">IF(OR($D3=1,MONTH($B3)&lt;&gt;MONTH(StartDate),'У3 Ввод'!$D$242="",'У3 Ввод'!$E$242="",'У3 Ввод'!$D$242&gt;$B3),0,MAX(0,MIN(1,'У3 Ввод'!$E$242-NETWORKDAYS('У3 Ввод'!$D$242,$B3)+1))/Настройки!$E$9*100)</f>
        <v>0</v>
      </c>
      <c r="ID3" s="67" t="n">
        <f aca="false">IF(OR($D3=1,MONTH($B3)&lt;&gt;MONTH(StartDate),'У3 Ввод'!$D$243="",'У3 Ввод'!$E$243="",'У3 Ввод'!$D$243&gt;$B3),0,MAX(0,MIN(1,'У3 Ввод'!$E$243-NETWORKDAYS('У3 Ввод'!$D$243,$B3)+1))/Настройки!$E$9*100)</f>
        <v>0</v>
      </c>
      <c r="IE3" s="67" t="n">
        <f aca="false">IF(OR($D3=1,MONTH($B3)&lt;&gt;MONTH(StartDate),'У3 Ввод'!$D$244="",'У3 Ввод'!$E$244="",'У3 Ввод'!$D$244&gt;$B3),0,MAX(0,MIN(1,'У3 Ввод'!$E$244-NETWORKDAYS('У3 Ввод'!$D$244,$B3)+1))/Настройки!$E$9*100)</f>
        <v>0</v>
      </c>
      <c r="IF3" s="67" t="n">
        <f aca="false">IF(OR($D3=1,MONTH($B3)&lt;&gt;MONTH(StartDate),'У3 Ввод'!$D$245="",'У3 Ввод'!$E$245="",'У3 Ввод'!$D$245&gt;$B3),0,MAX(0,MIN(1,'У3 Ввод'!$E$245-NETWORKDAYS('У3 Ввод'!$D$245,$B3)+1))/Настройки!$E$9*100)</f>
        <v>0</v>
      </c>
      <c r="IG3" s="67" t="n">
        <f aca="false">IF(OR($D3=1,MONTH($B3)&lt;&gt;MONTH(StartDate),'У3 Ввод'!$D$246="",'У3 Ввод'!$E$246="",'У3 Ввод'!$D$246&gt;$B3),0,MAX(0,MIN(1,'У3 Ввод'!$E$246-NETWORKDAYS('У3 Ввод'!$D$246,$B3)+1))/Настройки!$E$9*100)</f>
        <v>0</v>
      </c>
      <c r="IH3" s="67" t="n">
        <f aca="false">IF(OR($D3=1,MONTH($B3)&lt;&gt;MONTH(StartDate),'У3 Ввод'!$D$247="",'У3 Ввод'!$E$247="",'У3 Ввод'!$D$247&gt;$B3),0,MAX(0,MIN(1,'У3 Ввод'!$E$247-NETWORKDAYS('У3 Ввод'!$D$247,$B3)+1))/Настройки!$E$9*100)</f>
        <v>0</v>
      </c>
      <c r="II3" s="67" t="n">
        <f aca="false">IF(OR($D3=1,MONTH($B3)&lt;&gt;MONTH(StartDate),'У3 Ввод'!$D$248="",'У3 Ввод'!$E$248="",'У3 Ввод'!$D$248&gt;$B3),0,MAX(0,MIN(1,'У3 Ввод'!$E$248-NETWORKDAYS('У3 Ввод'!$D$248,$B3)+1))/Настройки!$E$9*100)</f>
        <v>0</v>
      </c>
      <c r="IJ3" s="67" t="n">
        <f aca="false">IF(OR($D3=1,MONTH($B3)&lt;&gt;MONTH(StartDate),'У3 Ввод'!$D$249="",'У3 Ввод'!$E$249="",'У3 Ввод'!$D$249&gt;$B3),0,MAX(0,MIN(1,'У3 Ввод'!$E$249-NETWORKDAYS('У3 Ввод'!$D$249,$B3)+1))/Настройки!$E$9*100)</f>
        <v>0</v>
      </c>
      <c r="IK3" s="67" t="n">
        <f aca="false">IF(OR($D3=1,MONTH($B3)&lt;&gt;MONTH(StartDate),'У3 Ввод'!$D$250="",'У3 Ввод'!$E$250="",'У3 Ввод'!$D$250&gt;$B3),0,MAX(0,MIN(1,'У3 Ввод'!$E$250-NETWORKDAYS('У3 Ввод'!$D$250,$B3)+1))/Настройки!$E$9*100)</f>
        <v>0</v>
      </c>
      <c r="IL3" s="67" t="n">
        <f aca="false">IF(OR($D3=1,MONTH($B3)&lt;&gt;MONTH(StartDate),'У3 Ввод'!$D$251="",'У3 Ввод'!$E$251="",'У3 Ввод'!$D$251&gt;$B3),0,MAX(0,MIN(1,'У3 Ввод'!$E$251-NETWORKDAYS('У3 Ввод'!$D$251,$B3)+1))/Настройки!$E$9*100)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IF(OR($D4=1,MONTH($B4)&lt;&gt;MONTH(StartDate),'У3 Ввод'!$D$12="",'У3 Ввод'!$E$12="",'У3 Ввод'!$D$12&gt;$B4),0,MAX(0,MIN(1,'У3 Ввод'!$E$12-NETWORKDAYS('У3 Ввод'!$D$12,$B4)+1))/Настройки!$E$9*100)</f>
        <v>0</v>
      </c>
      <c r="H4" s="67" t="n">
        <f aca="false">IF(OR($D4=1,MONTH($B4)&lt;&gt;MONTH(StartDate),'У3 Ввод'!$D$13="",'У3 Ввод'!$E$13="",'У3 Ввод'!$D$13&gt;$B4),0,MAX(0,MIN(1,'У3 Ввод'!$E$13-NETWORKDAYS('У3 Ввод'!$D$13,$B4)+1))/Настройки!$E$9*100)</f>
        <v>0</v>
      </c>
      <c r="I4" s="67" t="n">
        <f aca="false">IF(OR($D4=1,MONTH($B4)&lt;&gt;MONTH(StartDate),'У3 Ввод'!$D$14="",'У3 Ввод'!$E$14="",'У3 Ввод'!$D$14&gt;$B4),0,MAX(0,MIN(1,'У3 Ввод'!$E$14-NETWORKDAYS('У3 Ввод'!$D$14,$B4)+1))/Настройки!$E$9*100)</f>
        <v>0</v>
      </c>
      <c r="J4" s="67" t="n">
        <f aca="false">IF(OR($D4=1,MONTH($B4)&lt;&gt;MONTH(StartDate),'У3 Ввод'!$D$15="",'У3 Ввод'!$E$15="",'У3 Ввод'!$D$15&gt;$B4),0,MAX(0,MIN(1,'У3 Ввод'!$E$15-NETWORKDAYS('У3 Ввод'!$D$15,$B4)+1))/Настройки!$E$9*100)</f>
        <v>0</v>
      </c>
      <c r="K4" s="67" t="n">
        <f aca="false">IF(OR($D4=1,MONTH($B4)&lt;&gt;MONTH(StartDate),'У3 Ввод'!$D$16="",'У3 Ввод'!$E$16="",'У3 Ввод'!$D$16&gt;$B4),0,MAX(0,MIN(1,'У3 Ввод'!$E$16-NETWORKDAYS('У3 Ввод'!$D$16,$B4)+1))/Настройки!$E$9*100)</f>
        <v>0</v>
      </c>
      <c r="L4" s="67" t="n">
        <f aca="false">IF(OR($D4=1,MONTH($B4)&lt;&gt;MONTH(StartDate),'У3 Ввод'!$D$17="",'У3 Ввод'!$E$17="",'У3 Ввод'!$D$17&gt;$B4),0,MAX(0,MIN(1,'У3 Ввод'!$E$17-NETWORKDAYS('У3 Ввод'!$D$17,$B4)+1))/Настройки!$E$9*100)</f>
        <v>0</v>
      </c>
      <c r="M4" s="67" t="n">
        <f aca="false">IF(OR($D4=1,MONTH($B4)&lt;&gt;MONTH(StartDate),'У3 Ввод'!$D$18="",'У3 Ввод'!$E$18="",'У3 Ввод'!$D$18&gt;$B4),0,MAX(0,MIN(1,'У3 Ввод'!$E$18-NETWORKDAYS('У3 Ввод'!$D$18,$B4)+1))/Настройки!$E$9*100)</f>
        <v>0</v>
      </c>
      <c r="N4" s="67" t="n">
        <f aca="false">IF(OR($D4=1,MONTH($B4)&lt;&gt;MONTH(StartDate),'У3 Ввод'!$D$19="",'У3 Ввод'!$E$19="",'У3 Ввод'!$D$19&gt;$B4),0,MAX(0,MIN(1,'У3 Ввод'!$E$19-NETWORKDAYS('У3 Ввод'!$D$19,$B4)+1))/Настройки!$E$9*100)</f>
        <v>0</v>
      </c>
      <c r="O4" s="67" t="n">
        <f aca="false">IF(OR($D4=1,MONTH($B4)&lt;&gt;MONTH(StartDate),'У3 Ввод'!$D$20="",'У3 Ввод'!$E$20="",'У3 Ввод'!$D$20&gt;$B4),0,MAX(0,MIN(1,'У3 Ввод'!$E$20-NETWORKDAYS('У3 Ввод'!$D$20,$B4)+1))/Настройки!$E$9*100)</f>
        <v>0</v>
      </c>
      <c r="P4" s="67" t="n">
        <f aca="false">IF(OR($D4=1,MONTH($B4)&lt;&gt;MONTH(StartDate),'У3 Ввод'!$D$21="",'У3 Ввод'!$E$21="",'У3 Ввод'!$D$21&gt;$B4),0,MAX(0,MIN(1,'У3 Ввод'!$E$21-NETWORKDAYS('У3 Ввод'!$D$21,$B4)+1))/Настройки!$E$9*100)</f>
        <v>0</v>
      </c>
      <c r="Q4" s="67" t="n">
        <f aca="false">IF(OR($D4=1,MONTH($B4)&lt;&gt;MONTH(StartDate),'У3 Ввод'!$D$22="",'У3 Ввод'!$E$22="",'У3 Ввод'!$D$22&gt;$B4),0,MAX(0,MIN(1,'У3 Ввод'!$E$22-NETWORKDAYS('У3 Ввод'!$D$22,$B4)+1))/Настройки!$E$9*100)</f>
        <v>0</v>
      </c>
      <c r="R4" s="67" t="n">
        <f aca="false">IF(OR($D4=1,MONTH($B4)&lt;&gt;MONTH(StartDate),'У3 Ввод'!$D$23="",'У3 Ввод'!$E$23="",'У3 Ввод'!$D$23&gt;$B4),0,MAX(0,MIN(1,'У3 Ввод'!$E$23-NETWORKDAYS('У3 Ввод'!$D$23,$B4)+1))/Настройки!$E$9*100)</f>
        <v>0</v>
      </c>
      <c r="S4" s="67" t="n">
        <f aca="false">IF(OR($D4=1,MONTH($B4)&lt;&gt;MONTH(StartDate),'У3 Ввод'!$D$24="",'У3 Ввод'!$E$24="",'У3 Ввод'!$D$24&gt;$B4),0,MAX(0,MIN(1,'У3 Ввод'!$E$24-NETWORKDAYS('У3 Ввод'!$D$24,$B4)+1))/Настройки!$E$9*100)</f>
        <v>0</v>
      </c>
      <c r="T4" s="67" t="n">
        <f aca="false">IF(OR($D4=1,MONTH($B4)&lt;&gt;MONTH(StartDate),'У3 Ввод'!$D$25="",'У3 Ввод'!$E$25="",'У3 Ввод'!$D$25&gt;$B4),0,MAX(0,MIN(1,'У3 Ввод'!$E$25-NETWORKDAYS('У3 Ввод'!$D$25,$B4)+1))/Настройки!$E$9*100)</f>
        <v>0</v>
      </c>
      <c r="U4" s="67" t="n">
        <f aca="false">IF(OR($D4=1,MONTH($B4)&lt;&gt;MONTH(StartDate),'У3 Ввод'!$D$26="",'У3 Ввод'!$E$26="",'У3 Ввод'!$D$26&gt;$B4),0,MAX(0,MIN(1,'У3 Ввод'!$E$26-NETWORKDAYS('У3 Ввод'!$D$26,$B4)+1))/Настройки!$E$9*100)</f>
        <v>0</v>
      </c>
      <c r="V4" s="67" t="n">
        <f aca="false">IF(OR($D4=1,MONTH($B4)&lt;&gt;MONTH(StartDate),'У3 Ввод'!$D$27="",'У3 Ввод'!$E$27="",'У3 Ввод'!$D$27&gt;$B4),0,MAX(0,MIN(1,'У3 Ввод'!$E$27-NETWORKDAYS('У3 Ввод'!$D$27,$B4)+1))/Настройки!$E$9*100)</f>
        <v>0</v>
      </c>
      <c r="W4" s="67" t="n">
        <f aca="false">IF(OR($D4=1,MONTH($B4)&lt;&gt;MONTH(StartDate),'У3 Ввод'!$D$28="",'У3 Ввод'!$E$28="",'У3 Ввод'!$D$28&gt;$B4),0,MAX(0,MIN(1,'У3 Ввод'!$E$28-NETWORKDAYS('У3 Ввод'!$D$28,$B4)+1))/Настройки!$E$9*100)</f>
        <v>0</v>
      </c>
      <c r="X4" s="67" t="n">
        <f aca="false">IF(OR($D4=1,MONTH($B4)&lt;&gt;MONTH(StartDate),'У3 Ввод'!$D$29="",'У3 Ввод'!$E$29="",'У3 Ввод'!$D$29&gt;$B4),0,MAX(0,MIN(1,'У3 Ввод'!$E$29-NETWORKDAYS('У3 Ввод'!$D$29,$B4)+1))/Настройки!$E$9*100)</f>
        <v>0</v>
      </c>
      <c r="Y4" s="67" t="n">
        <f aca="false">IF(OR($D4=1,MONTH($B4)&lt;&gt;MONTH(StartDate),'У3 Ввод'!$D$30="",'У3 Ввод'!$E$30="",'У3 Ввод'!$D$30&gt;$B4),0,MAX(0,MIN(1,'У3 Ввод'!$E$30-NETWORKDAYS('У3 Ввод'!$D$30,$B4)+1))/Настройки!$E$9*100)</f>
        <v>0</v>
      </c>
      <c r="Z4" s="67" t="n">
        <f aca="false">IF(OR($D4=1,MONTH($B4)&lt;&gt;MONTH(StartDate),'У3 Ввод'!$D$31="",'У3 Ввод'!$E$31="",'У3 Ввод'!$D$31&gt;$B4),0,MAX(0,MIN(1,'У3 Ввод'!$E$31-NETWORKDAYS('У3 Ввод'!$D$31,$B4)+1))/Настройки!$E$9*100)</f>
        <v>0</v>
      </c>
      <c r="AA4" s="67" t="n">
        <f aca="false">IF(OR($D4=1,MONTH($B4)&lt;&gt;MONTH(StartDate),'У3 Ввод'!$D$32="",'У3 Ввод'!$E$32="",'У3 Ввод'!$D$32&gt;$B4),0,MAX(0,MIN(1,'У3 Ввод'!$E$32-NETWORKDAYS('У3 Ввод'!$D$32,$B4)+1))/Настройки!$E$9*100)</f>
        <v>0</v>
      </c>
      <c r="AB4" s="67" t="n">
        <f aca="false">IF(OR($D4=1,MONTH($B4)&lt;&gt;MONTH(StartDate),'У3 Ввод'!$D$33="",'У3 Ввод'!$E$33="",'У3 Ввод'!$D$33&gt;$B4),0,MAX(0,MIN(1,'У3 Ввод'!$E$33-NETWORKDAYS('У3 Ввод'!$D$33,$B4)+1))/Настройки!$E$9*100)</f>
        <v>0</v>
      </c>
      <c r="AC4" s="67" t="n">
        <f aca="false">IF(OR($D4=1,MONTH($B4)&lt;&gt;MONTH(StartDate),'У3 Ввод'!$D$34="",'У3 Ввод'!$E$34="",'У3 Ввод'!$D$34&gt;$B4),0,MAX(0,MIN(1,'У3 Ввод'!$E$34-NETWORKDAYS('У3 Ввод'!$D$34,$B4)+1))/Настройки!$E$9*100)</f>
        <v>0</v>
      </c>
      <c r="AD4" s="67" t="n">
        <f aca="false">IF(OR($D4=1,MONTH($B4)&lt;&gt;MONTH(StartDate),'У3 Ввод'!$D$35="",'У3 Ввод'!$E$35="",'У3 Ввод'!$D$35&gt;$B4),0,MAX(0,MIN(1,'У3 Ввод'!$E$35-NETWORKDAYS('У3 Ввод'!$D$35,$B4)+1))/Настройки!$E$9*100)</f>
        <v>0</v>
      </c>
      <c r="AE4" s="67" t="n">
        <f aca="false">IF(OR($D4=1,MONTH($B4)&lt;&gt;MONTH(StartDate),'У3 Ввод'!$D$36="",'У3 Ввод'!$E$36="",'У3 Ввод'!$D$36&gt;$B4),0,MAX(0,MIN(1,'У3 Ввод'!$E$36-NETWORKDAYS('У3 Ввод'!$D$36,$B4)+1))/Настройки!$E$9*100)</f>
        <v>0</v>
      </c>
      <c r="AF4" s="67" t="n">
        <f aca="false">IF(OR($D4=1,MONTH($B4)&lt;&gt;MONTH(StartDate),'У3 Ввод'!$D$37="",'У3 Ввод'!$E$37="",'У3 Ввод'!$D$37&gt;$B4),0,MAX(0,MIN(1,'У3 Ввод'!$E$37-NETWORKDAYS('У3 Ввод'!$D$37,$B4)+1))/Настройки!$E$9*100)</f>
        <v>0</v>
      </c>
      <c r="AG4" s="67" t="n">
        <f aca="false">IF(OR($D4=1,MONTH($B4)&lt;&gt;MONTH(StartDate),'У3 Ввод'!$D$38="",'У3 Ввод'!$E$38="",'У3 Ввод'!$D$38&gt;$B4),0,MAX(0,MIN(1,'У3 Ввод'!$E$38-NETWORKDAYS('У3 Ввод'!$D$38,$B4)+1))/Настройки!$E$9*100)</f>
        <v>0</v>
      </c>
      <c r="AH4" s="67" t="n">
        <f aca="false">IF(OR($D4=1,MONTH($B4)&lt;&gt;MONTH(StartDate),'У3 Ввод'!$D$39="",'У3 Ввод'!$E$39="",'У3 Ввод'!$D$39&gt;$B4),0,MAX(0,MIN(1,'У3 Ввод'!$E$39-NETWORKDAYS('У3 Ввод'!$D$39,$B4)+1))/Настройки!$E$9*100)</f>
        <v>0</v>
      </c>
      <c r="AI4" s="67" t="n">
        <f aca="false">IF(OR($D4=1,MONTH($B4)&lt;&gt;MONTH(StartDate),'У3 Ввод'!$D$40="",'У3 Ввод'!$E$40="",'У3 Ввод'!$D$40&gt;$B4),0,MAX(0,MIN(1,'У3 Ввод'!$E$40-NETWORKDAYS('У3 Ввод'!$D$40,$B4)+1))/Настройки!$E$9*100)</f>
        <v>0</v>
      </c>
      <c r="AJ4" s="67" t="n">
        <f aca="false">IF(OR($D4=1,MONTH($B4)&lt;&gt;MONTH(StartDate),'У3 Ввод'!$D$41="",'У3 Ввод'!$E$41="",'У3 Ввод'!$D$41&gt;$B4),0,MAX(0,MIN(1,'У3 Ввод'!$E$41-NETWORKDAYS('У3 Ввод'!$D$41,$B4)+1))/Настройки!$E$9*100)</f>
        <v>0</v>
      </c>
      <c r="AK4" s="67" t="n">
        <f aca="false">IF(OR($D4=1,MONTH($B4)&lt;&gt;MONTH(StartDate),'У3 Ввод'!$D$42="",'У3 Ввод'!$E$42="",'У3 Ввод'!$D$42&gt;$B4),0,MAX(0,MIN(1,'У3 Ввод'!$E$42-NETWORKDAYS('У3 Ввод'!$D$42,$B4)+1))/Настройки!$E$9*100)</f>
        <v>0</v>
      </c>
      <c r="AL4" s="67" t="n">
        <f aca="false">IF(OR($D4=1,MONTH($B4)&lt;&gt;MONTH(StartDate),'У3 Ввод'!$D$43="",'У3 Ввод'!$E$43="",'У3 Ввод'!$D$43&gt;$B4),0,MAX(0,MIN(1,'У3 Ввод'!$E$43-NETWORKDAYS('У3 Ввод'!$D$43,$B4)+1))/Настройки!$E$9*100)</f>
        <v>0</v>
      </c>
      <c r="AM4" s="67" t="n">
        <f aca="false">IF(OR($D4=1,MONTH($B4)&lt;&gt;MONTH(StartDate),'У3 Ввод'!$D$44="",'У3 Ввод'!$E$44="",'У3 Ввод'!$D$44&gt;$B4),0,MAX(0,MIN(1,'У3 Ввод'!$E$44-NETWORKDAYS('У3 Ввод'!$D$44,$B4)+1))/Настройки!$E$9*100)</f>
        <v>0</v>
      </c>
      <c r="AN4" s="67" t="n">
        <f aca="false">IF(OR($D4=1,MONTH($B4)&lt;&gt;MONTH(StartDate),'У3 Ввод'!$D$45="",'У3 Ввод'!$E$45="",'У3 Ввод'!$D$45&gt;$B4),0,MAX(0,MIN(1,'У3 Ввод'!$E$45-NETWORKDAYS('У3 Ввод'!$D$45,$B4)+1))/Настройки!$E$9*100)</f>
        <v>0</v>
      </c>
      <c r="AO4" s="67" t="n">
        <f aca="false">IF(OR($D4=1,MONTH($B4)&lt;&gt;MONTH(StartDate),'У3 Ввод'!$D$46="",'У3 Ввод'!$E$46="",'У3 Ввод'!$D$46&gt;$B4),0,MAX(0,MIN(1,'У3 Ввод'!$E$46-NETWORKDAYS('У3 Ввод'!$D$46,$B4)+1))/Настройки!$E$9*100)</f>
        <v>0</v>
      </c>
      <c r="AP4" s="67" t="n">
        <f aca="false">IF(OR($D4=1,MONTH($B4)&lt;&gt;MONTH(StartDate),'У3 Ввод'!$D$47="",'У3 Ввод'!$E$47="",'У3 Ввод'!$D$47&gt;$B4),0,MAX(0,MIN(1,'У3 Ввод'!$E$47-NETWORKDAYS('У3 Ввод'!$D$47,$B4)+1))/Настройки!$E$9*100)</f>
        <v>0</v>
      </c>
      <c r="AQ4" s="67" t="n">
        <f aca="false">IF(OR($D4=1,MONTH($B4)&lt;&gt;MONTH(StartDate),'У3 Ввод'!$D$48="",'У3 Ввод'!$E$48="",'У3 Ввод'!$D$48&gt;$B4),0,MAX(0,MIN(1,'У3 Ввод'!$E$48-NETWORKDAYS('У3 Ввод'!$D$48,$B4)+1))/Настройки!$E$9*100)</f>
        <v>0</v>
      </c>
      <c r="AR4" s="67" t="n">
        <f aca="false">IF(OR($D4=1,MONTH($B4)&lt;&gt;MONTH(StartDate),'У3 Ввод'!$D$49="",'У3 Ввод'!$E$49="",'У3 Ввод'!$D$49&gt;$B4),0,MAX(0,MIN(1,'У3 Ввод'!$E$49-NETWORKDAYS('У3 Ввод'!$D$49,$B4)+1))/Настройки!$E$9*100)</f>
        <v>0</v>
      </c>
      <c r="AS4" s="67" t="n">
        <f aca="false">IF(OR($D4=1,MONTH($B4)&lt;&gt;MONTH(StartDate),'У3 Ввод'!$D$50="",'У3 Ввод'!$E$50="",'У3 Ввод'!$D$50&gt;$B4),0,MAX(0,MIN(1,'У3 Ввод'!$E$50-NETWORKDAYS('У3 Ввод'!$D$50,$B4)+1))/Настройки!$E$9*100)</f>
        <v>0</v>
      </c>
      <c r="AT4" s="67" t="n">
        <f aca="false">IF(OR($D4=1,MONTH($B4)&lt;&gt;MONTH(StartDate),'У3 Ввод'!$D$51="",'У3 Ввод'!$E$51="",'У3 Ввод'!$D$51&gt;$B4),0,MAX(0,MIN(1,'У3 Ввод'!$E$51-NETWORKDAYS('У3 Ввод'!$D$51,$B4)+1))/Настройки!$E$9*100)</f>
        <v>0</v>
      </c>
      <c r="AU4" s="67" t="n">
        <f aca="false">IF(OR($D4=1,MONTH($B4)&lt;&gt;MONTH(StartDate),'У3 Ввод'!$D$52="",'У3 Ввод'!$E$52="",'У3 Ввод'!$D$52&gt;$B4),0,MAX(0,MIN(1,'У3 Ввод'!$E$52-NETWORKDAYS('У3 Ввод'!$D$52,$B4)+1))/Настройки!$E$9*100)</f>
        <v>0</v>
      </c>
      <c r="AV4" s="67" t="n">
        <f aca="false">IF(OR($D4=1,MONTH($B4)&lt;&gt;MONTH(StartDate),'У3 Ввод'!$D$53="",'У3 Ввод'!$E$53="",'У3 Ввод'!$D$53&gt;$B4),0,MAX(0,MIN(1,'У3 Ввод'!$E$53-NETWORKDAYS('У3 Ввод'!$D$53,$B4)+1))/Настройки!$E$9*100)</f>
        <v>0</v>
      </c>
      <c r="AW4" s="67" t="n">
        <f aca="false">IF(OR($D4=1,MONTH($B4)&lt;&gt;MONTH(StartDate),'У3 Ввод'!$D$54="",'У3 Ввод'!$E$54="",'У3 Ввод'!$D$54&gt;$B4),0,MAX(0,MIN(1,'У3 Ввод'!$E$54-NETWORKDAYS('У3 Ввод'!$D$54,$B4)+1))/Настройки!$E$9*100)</f>
        <v>0</v>
      </c>
      <c r="AX4" s="67" t="n">
        <f aca="false">IF(OR($D4=1,MONTH($B4)&lt;&gt;MONTH(StartDate),'У3 Ввод'!$D$55="",'У3 Ввод'!$E$55="",'У3 Ввод'!$D$55&gt;$B4),0,MAX(0,MIN(1,'У3 Ввод'!$E$55-NETWORKDAYS('У3 Ввод'!$D$55,$B4)+1))/Настройки!$E$9*100)</f>
        <v>0</v>
      </c>
      <c r="AY4" s="67" t="n">
        <f aca="false">IF(OR($D4=1,MONTH($B4)&lt;&gt;MONTH(StartDate),'У3 Ввод'!$D$56="",'У3 Ввод'!$E$56="",'У3 Ввод'!$D$56&gt;$B4),0,MAX(0,MIN(1,'У3 Ввод'!$E$56-NETWORKDAYS('У3 Ввод'!$D$56,$B4)+1))/Настройки!$E$9*100)</f>
        <v>0</v>
      </c>
      <c r="AZ4" s="67" t="n">
        <f aca="false">IF(OR($D4=1,MONTH($B4)&lt;&gt;MONTH(StartDate),'У3 Ввод'!$D$57="",'У3 Ввод'!$E$57="",'У3 Ввод'!$D$57&gt;$B4),0,MAX(0,MIN(1,'У3 Ввод'!$E$57-NETWORKDAYS('У3 Ввод'!$D$57,$B4)+1))/Настройки!$E$9*100)</f>
        <v>0</v>
      </c>
      <c r="BA4" s="67" t="n">
        <f aca="false">IF(OR($D4=1,MONTH($B4)&lt;&gt;MONTH(StartDate),'У3 Ввод'!$D$58="",'У3 Ввод'!$E$58="",'У3 Ввод'!$D$58&gt;$B4),0,MAX(0,MIN(1,'У3 Ввод'!$E$58-NETWORKDAYS('У3 Ввод'!$D$58,$B4)+1))/Настройки!$E$9*100)</f>
        <v>0</v>
      </c>
      <c r="BB4" s="67" t="n">
        <f aca="false">IF(OR($D4=1,MONTH($B4)&lt;&gt;MONTH(StartDate),'У3 Ввод'!$D$59="",'У3 Ввод'!$E$59="",'У3 Ввод'!$D$59&gt;$B4),0,MAX(0,MIN(1,'У3 Ввод'!$E$59-NETWORKDAYS('У3 Ввод'!$D$59,$B4)+1))/Настройки!$E$9*100)</f>
        <v>0</v>
      </c>
      <c r="BC4" s="67" t="n">
        <f aca="false">IF(OR($D4=1,MONTH($B4)&lt;&gt;MONTH(StartDate),'У3 Ввод'!$D$60="",'У3 Ввод'!$E$60="",'У3 Ввод'!$D$60&gt;$B4),0,MAX(0,MIN(1,'У3 Ввод'!$E$60-NETWORKDAYS('У3 Ввод'!$D$60,$B4)+1))/Настройки!$E$9*100)</f>
        <v>0</v>
      </c>
      <c r="BD4" s="67" t="n">
        <f aca="false">IF(OR($D4=1,MONTH($B4)&lt;&gt;MONTH(StartDate),'У3 Ввод'!$D$61="",'У3 Ввод'!$E$61="",'У3 Ввод'!$D$61&gt;$B4),0,MAX(0,MIN(1,'У3 Ввод'!$E$61-NETWORKDAYS('У3 Ввод'!$D$61,$B4)+1))/Настройки!$E$9*100)</f>
        <v>0</v>
      </c>
      <c r="BE4" s="67" t="n">
        <f aca="false">IF(OR($D4=1,MONTH($B4)&lt;&gt;MONTH(StartDate),'У3 Ввод'!$D$62="",'У3 Ввод'!$E$62="",'У3 Ввод'!$D$62&gt;$B4),0,MAX(0,MIN(1,'У3 Ввод'!$E$62-NETWORKDAYS('У3 Ввод'!$D$62,$B4)+1))/Настройки!$E$9*100)</f>
        <v>0</v>
      </c>
      <c r="BF4" s="67" t="n">
        <f aca="false">IF(OR($D4=1,MONTH($B4)&lt;&gt;MONTH(StartDate),'У3 Ввод'!$D$63="",'У3 Ввод'!$E$63="",'У3 Ввод'!$D$63&gt;$B4),0,MAX(0,MIN(1,'У3 Ввод'!$E$63-NETWORKDAYS('У3 Ввод'!$D$63,$B4)+1))/Настройки!$E$9*100)</f>
        <v>0</v>
      </c>
      <c r="BG4" s="67" t="n">
        <f aca="false">IF(OR($D4=1,MONTH($B4)&lt;&gt;MONTH(StartDate),'У3 Ввод'!$D$64="",'У3 Ввод'!$E$64="",'У3 Ввод'!$D$64&gt;$B4),0,MAX(0,MIN(1,'У3 Ввод'!$E$64-NETWORKDAYS('У3 Ввод'!$D$64,$B4)+1))/Настройки!$E$9*100)</f>
        <v>0</v>
      </c>
      <c r="BH4" s="67" t="n">
        <f aca="false">IF(OR($D4=1,MONTH($B4)&lt;&gt;MONTH(StartDate),'У3 Ввод'!$D$65="",'У3 Ввод'!$E$65="",'У3 Ввод'!$D$65&gt;$B4),0,MAX(0,MIN(1,'У3 Ввод'!$E$65-NETWORKDAYS('У3 Ввод'!$D$65,$B4)+1))/Настройки!$E$9*100)</f>
        <v>0</v>
      </c>
      <c r="BI4" s="67" t="n">
        <f aca="false">IF(OR($D4=1,MONTH($B4)&lt;&gt;MONTH(StartDate),'У3 Ввод'!$D$66="",'У3 Ввод'!$E$66="",'У3 Ввод'!$D$66&gt;$B4),0,MAX(0,MIN(1,'У3 Ввод'!$E$66-NETWORKDAYS('У3 Ввод'!$D$66,$B4)+1))/Настройки!$E$9*100)</f>
        <v>0</v>
      </c>
      <c r="BJ4" s="67" t="n">
        <f aca="false">IF(OR($D4=1,MONTH($B4)&lt;&gt;MONTH(StartDate),'У3 Ввод'!$D$67="",'У3 Ввод'!$E$67="",'У3 Ввод'!$D$67&gt;$B4),0,MAX(0,MIN(1,'У3 Ввод'!$E$67-NETWORKDAYS('У3 Ввод'!$D$67,$B4)+1))/Настройки!$E$9*100)</f>
        <v>0</v>
      </c>
      <c r="BK4" s="67" t="n">
        <f aca="false">IF(OR($D4=1,MONTH($B4)&lt;&gt;MONTH(StartDate),'У3 Ввод'!$D$68="",'У3 Ввод'!$E$68="",'У3 Ввод'!$D$68&gt;$B4),0,MAX(0,MIN(1,'У3 Ввод'!$E$68-NETWORKDAYS('У3 Ввод'!$D$68,$B4)+1))/Настройки!$E$9*100)</f>
        <v>0</v>
      </c>
      <c r="BL4" s="67" t="n">
        <f aca="false">IF(OR($D4=1,MONTH($B4)&lt;&gt;MONTH(StartDate),'У3 Ввод'!$D$69="",'У3 Ввод'!$E$69="",'У3 Ввод'!$D$69&gt;$B4),0,MAX(0,MIN(1,'У3 Ввод'!$E$69-NETWORKDAYS('У3 Ввод'!$D$69,$B4)+1))/Настройки!$E$9*100)</f>
        <v>0</v>
      </c>
      <c r="BM4" s="67" t="n">
        <f aca="false">IF(OR($D4=1,MONTH($B4)&lt;&gt;MONTH(StartDate),'У3 Ввод'!$D$70="",'У3 Ввод'!$E$70="",'У3 Ввод'!$D$70&gt;$B4),0,MAX(0,MIN(1,'У3 Ввод'!$E$70-NETWORKDAYS('У3 Ввод'!$D$70,$B4)+1))/Настройки!$E$9*100)</f>
        <v>0</v>
      </c>
      <c r="BN4" s="67" t="n">
        <f aca="false">IF(OR($D4=1,MONTH($B4)&lt;&gt;MONTH(StartDate),'У3 Ввод'!$D$71="",'У3 Ввод'!$E$71="",'У3 Ввод'!$D$71&gt;$B4),0,MAX(0,MIN(1,'У3 Ввод'!$E$71-NETWORKDAYS('У3 Ввод'!$D$71,$B4)+1))/Настройки!$E$9*100)</f>
        <v>0</v>
      </c>
      <c r="BO4" s="67" t="n">
        <f aca="false">IF(OR($D4=1,MONTH($B4)&lt;&gt;MONTH(StartDate),'У3 Ввод'!$D$72="",'У3 Ввод'!$E$72="",'У3 Ввод'!$D$72&gt;$B4),0,MAX(0,MIN(1,'У3 Ввод'!$E$72-NETWORKDAYS('У3 Ввод'!$D$72,$B4)+1))/Настройки!$E$9*100)</f>
        <v>0</v>
      </c>
      <c r="BP4" s="67" t="n">
        <f aca="false">IF(OR($D4=1,MONTH($B4)&lt;&gt;MONTH(StartDate),'У3 Ввод'!$D$73="",'У3 Ввод'!$E$73="",'У3 Ввод'!$D$73&gt;$B4),0,MAX(0,MIN(1,'У3 Ввод'!$E$73-NETWORKDAYS('У3 Ввод'!$D$73,$B4)+1))/Настройки!$E$9*100)</f>
        <v>0</v>
      </c>
      <c r="BQ4" s="67" t="n">
        <f aca="false">IF(OR($D4=1,MONTH($B4)&lt;&gt;MONTH(StartDate),'У3 Ввод'!$D$74="",'У3 Ввод'!$E$74="",'У3 Ввод'!$D$74&gt;$B4),0,MAX(0,MIN(1,'У3 Ввод'!$E$74-NETWORKDAYS('У3 Ввод'!$D$74,$B4)+1))/Настройки!$E$9*100)</f>
        <v>0</v>
      </c>
      <c r="BR4" s="67" t="n">
        <f aca="false">IF(OR($D4=1,MONTH($B4)&lt;&gt;MONTH(StartDate),'У3 Ввод'!$D$75="",'У3 Ввод'!$E$75="",'У3 Ввод'!$D$75&gt;$B4),0,MAX(0,MIN(1,'У3 Ввод'!$E$75-NETWORKDAYS('У3 Ввод'!$D$75,$B4)+1))/Настройки!$E$9*100)</f>
        <v>0</v>
      </c>
      <c r="BS4" s="67" t="n">
        <f aca="false">IF(OR($D4=1,MONTH($B4)&lt;&gt;MONTH(StartDate),'У3 Ввод'!$D$76="",'У3 Ввод'!$E$76="",'У3 Ввод'!$D$76&gt;$B4),0,MAX(0,MIN(1,'У3 Ввод'!$E$76-NETWORKDAYS('У3 Ввод'!$D$76,$B4)+1))/Настройки!$E$9*100)</f>
        <v>0</v>
      </c>
      <c r="BT4" s="67" t="n">
        <f aca="false">IF(OR($D4=1,MONTH($B4)&lt;&gt;MONTH(StartDate),'У3 Ввод'!$D$77="",'У3 Ввод'!$E$77="",'У3 Ввод'!$D$77&gt;$B4),0,MAX(0,MIN(1,'У3 Ввод'!$E$77-NETWORKDAYS('У3 Ввод'!$D$77,$B4)+1))/Настройки!$E$9*100)</f>
        <v>0</v>
      </c>
      <c r="BU4" s="67" t="n">
        <f aca="false">IF(OR($D4=1,MONTH($B4)&lt;&gt;MONTH(StartDate),'У3 Ввод'!$D$78="",'У3 Ввод'!$E$78="",'У3 Ввод'!$D$78&gt;$B4),0,MAX(0,MIN(1,'У3 Ввод'!$E$78-NETWORKDAYS('У3 Ввод'!$D$78,$B4)+1))/Настройки!$E$9*100)</f>
        <v>0</v>
      </c>
      <c r="BV4" s="67" t="n">
        <f aca="false">IF(OR($D4=1,MONTH($B4)&lt;&gt;MONTH(StartDate),'У3 Ввод'!$D$79="",'У3 Ввод'!$E$79="",'У3 Ввод'!$D$79&gt;$B4),0,MAX(0,MIN(1,'У3 Ввод'!$E$79-NETWORKDAYS('У3 Ввод'!$D$79,$B4)+1))/Настройки!$E$9*100)</f>
        <v>0</v>
      </c>
      <c r="BW4" s="67" t="n">
        <f aca="false">IF(OR($D4=1,MONTH($B4)&lt;&gt;MONTH(StartDate),'У3 Ввод'!$D$80="",'У3 Ввод'!$E$80="",'У3 Ввод'!$D$80&gt;$B4),0,MAX(0,MIN(1,'У3 Ввод'!$E$80-NETWORKDAYS('У3 Ввод'!$D$80,$B4)+1))/Настройки!$E$9*100)</f>
        <v>0</v>
      </c>
      <c r="BX4" s="67" t="n">
        <f aca="false">IF(OR($D4=1,MONTH($B4)&lt;&gt;MONTH(StartDate),'У3 Ввод'!$D$81="",'У3 Ввод'!$E$81="",'У3 Ввод'!$D$81&gt;$B4),0,MAX(0,MIN(1,'У3 Ввод'!$E$81-NETWORKDAYS('У3 Ввод'!$D$81,$B4)+1))/Настройки!$E$9*100)</f>
        <v>0</v>
      </c>
      <c r="BY4" s="67" t="n">
        <f aca="false">IF(OR($D4=1,MONTH($B4)&lt;&gt;MONTH(StartDate),'У3 Ввод'!$D$82="",'У3 Ввод'!$E$82="",'У3 Ввод'!$D$82&gt;$B4),0,MAX(0,MIN(1,'У3 Ввод'!$E$82-NETWORKDAYS('У3 Ввод'!$D$82,$B4)+1))/Настройки!$E$9*100)</f>
        <v>0</v>
      </c>
      <c r="BZ4" s="67" t="n">
        <f aca="false">IF(OR($D4=1,MONTH($B4)&lt;&gt;MONTH(StartDate),'У3 Ввод'!$D$83="",'У3 Ввод'!$E$83="",'У3 Ввод'!$D$83&gt;$B4),0,MAX(0,MIN(1,'У3 Ввод'!$E$83-NETWORKDAYS('У3 Ввод'!$D$83,$B4)+1))/Настройки!$E$9*100)</f>
        <v>0</v>
      </c>
      <c r="CA4" s="67" t="n">
        <f aca="false">IF(OR($D4=1,MONTH($B4)&lt;&gt;MONTH(StartDate),'У3 Ввод'!$D$84="",'У3 Ввод'!$E$84="",'У3 Ввод'!$D$84&gt;$B4),0,MAX(0,MIN(1,'У3 Ввод'!$E$84-NETWORKDAYS('У3 Ввод'!$D$84,$B4)+1))/Настройки!$E$9*100)</f>
        <v>0</v>
      </c>
      <c r="CB4" s="67" t="n">
        <f aca="false">IF(OR($D4=1,MONTH($B4)&lt;&gt;MONTH(StartDate),'У3 Ввод'!$D$85="",'У3 Ввод'!$E$85="",'У3 Ввод'!$D$85&gt;$B4),0,MAX(0,MIN(1,'У3 Ввод'!$E$85-NETWORKDAYS('У3 Ввод'!$D$85,$B4)+1))/Настройки!$E$9*100)</f>
        <v>0</v>
      </c>
      <c r="CC4" s="67" t="n">
        <f aca="false">IF(OR($D4=1,MONTH($B4)&lt;&gt;MONTH(StartDate),'У3 Ввод'!$D$86="",'У3 Ввод'!$E$86="",'У3 Ввод'!$D$86&gt;$B4),0,MAX(0,MIN(1,'У3 Ввод'!$E$86-NETWORKDAYS('У3 Ввод'!$D$86,$B4)+1))/Настройки!$E$9*100)</f>
        <v>0</v>
      </c>
      <c r="CD4" s="67" t="n">
        <f aca="false">IF(OR($D4=1,MONTH($B4)&lt;&gt;MONTH(StartDate),'У3 Ввод'!$D$87="",'У3 Ввод'!$E$87="",'У3 Ввод'!$D$87&gt;$B4),0,MAX(0,MIN(1,'У3 Ввод'!$E$87-NETWORKDAYS('У3 Ввод'!$D$87,$B4)+1))/Настройки!$E$9*100)</f>
        <v>0</v>
      </c>
      <c r="CE4" s="67" t="n">
        <f aca="false">IF(OR($D4=1,MONTH($B4)&lt;&gt;MONTH(StartDate),'У3 Ввод'!$D$88="",'У3 Ввод'!$E$88="",'У3 Ввод'!$D$88&gt;$B4),0,MAX(0,MIN(1,'У3 Ввод'!$E$88-NETWORKDAYS('У3 Ввод'!$D$88,$B4)+1))/Настройки!$E$9*100)</f>
        <v>0</v>
      </c>
      <c r="CF4" s="67" t="n">
        <f aca="false">IF(OR($D4=1,MONTH($B4)&lt;&gt;MONTH(StartDate),'У3 Ввод'!$D$89="",'У3 Ввод'!$E$89="",'У3 Ввод'!$D$89&gt;$B4),0,MAX(0,MIN(1,'У3 Ввод'!$E$89-NETWORKDAYS('У3 Ввод'!$D$89,$B4)+1))/Настройки!$E$9*100)</f>
        <v>0</v>
      </c>
      <c r="CG4" s="67" t="n">
        <f aca="false">IF(OR($D4=1,MONTH($B4)&lt;&gt;MONTH(StartDate),'У3 Ввод'!$D$90="",'У3 Ввод'!$E$90="",'У3 Ввод'!$D$90&gt;$B4),0,MAX(0,MIN(1,'У3 Ввод'!$E$90-NETWORKDAYS('У3 Ввод'!$D$90,$B4)+1))/Настройки!$E$9*100)</f>
        <v>0</v>
      </c>
      <c r="CH4" s="67" t="n">
        <f aca="false">IF(OR($D4=1,MONTH($B4)&lt;&gt;MONTH(StartDate),'У3 Ввод'!$D$91="",'У3 Ввод'!$E$91="",'У3 Ввод'!$D$91&gt;$B4),0,MAX(0,MIN(1,'У3 Ввод'!$E$91-NETWORKDAYS('У3 Ввод'!$D$91,$B4)+1))/Настройки!$E$9*100)</f>
        <v>0</v>
      </c>
      <c r="CI4" s="67" t="n">
        <f aca="false">IF(OR($D4=1,MONTH($B4)&lt;&gt;MONTH(StartDate),'У3 Ввод'!$D$92="",'У3 Ввод'!$E$92="",'У3 Ввод'!$D$92&gt;$B4),0,MAX(0,MIN(1,'У3 Ввод'!$E$92-NETWORKDAYS('У3 Ввод'!$D$92,$B4)+1))/Настройки!$E$9*100)</f>
        <v>0</v>
      </c>
      <c r="CJ4" s="67" t="n">
        <f aca="false">IF(OR($D4=1,MONTH($B4)&lt;&gt;MONTH(StartDate),'У3 Ввод'!$D$93="",'У3 Ввод'!$E$93="",'У3 Ввод'!$D$93&gt;$B4),0,MAX(0,MIN(1,'У3 Ввод'!$E$93-NETWORKDAYS('У3 Ввод'!$D$93,$B4)+1))/Настройки!$E$9*100)</f>
        <v>0</v>
      </c>
      <c r="CK4" s="67" t="n">
        <f aca="false">IF(OR($D4=1,MONTH($B4)&lt;&gt;MONTH(StartDate),'У3 Ввод'!$D$94="",'У3 Ввод'!$E$94="",'У3 Ввод'!$D$94&gt;$B4),0,MAX(0,MIN(1,'У3 Ввод'!$E$94-NETWORKDAYS('У3 Ввод'!$D$94,$B4)+1))/Настройки!$E$9*100)</f>
        <v>0</v>
      </c>
      <c r="CL4" s="67" t="n">
        <f aca="false">IF(OR($D4=1,MONTH($B4)&lt;&gt;MONTH(StartDate),'У3 Ввод'!$D$95="",'У3 Ввод'!$E$95="",'У3 Ввод'!$D$95&gt;$B4),0,MAX(0,MIN(1,'У3 Ввод'!$E$95-NETWORKDAYS('У3 Ввод'!$D$95,$B4)+1))/Настройки!$E$9*100)</f>
        <v>0</v>
      </c>
      <c r="CM4" s="67" t="n">
        <f aca="false">IF(OR($D4=1,MONTH($B4)&lt;&gt;MONTH(StartDate),'У3 Ввод'!$D$96="",'У3 Ввод'!$E$96="",'У3 Ввод'!$D$96&gt;$B4),0,MAX(0,MIN(1,'У3 Ввод'!$E$96-NETWORKDAYS('У3 Ввод'!$D$96,$B4)+1))/Настройки!$E$9*100)</f>
        <v>0</v>
      </c>
      <c r="CN4" s="67" t="n">
        <f aca="false">IF(OR($D4=1,MONTH($B4)&lt;&gt;MONTH(StartDate),'У3 Ввод'!$D$97="",'У3 Ввод'!$E$97="",'У3 Ввод'!$D$97&gt;$B4),0,MAX(0,MIN(1,'У3 Ввод'!$E$97-NETWORKDAYS('У3 Ввод'!$D$97,$B4)+1))/Настройки!$E$9*100)</f>
        <v>0</v>
      </c>
      <c r="CO4" s="67" t="n">
        <f aca="false">IF(OR($D4=1,MONTH($B4)&lt;&gt;MONTH(StartDate),'У3 Ввод'!$D$98="",'У3 Ввод'!$E$98="",'У3 Ввод'!$D$98&gt;$B4),0,MAX(0,MIN(1,'У3 Ввод'!$E$98-NETWORKDAYS('У3 Ввод'!$D$98,$B4)+1))/Настройки!$E$9*100)</f>
        <v>0</v>
      </c>
      <c r="CP4" s="67" t="n">
        <f aca="false">IF(OR($D4=1,MONTH($B4)&lt;&gt;MONTH(StartDate),'У3 Ввод'!$D$99="",'У3 Ввод'!$E$99="",'У3 Ввод'!$D$99&gt;$B4),0,MAX(0,MIN(1,'У3 Ввод'!$E$99-NETWORKDAYS('У3 Ввод'!$D$99,$B4)+1))/Настройки!$E$9*100)</f>
        <v>0</v>
      </c>
      <c r="CQ4" s="67" t="n">
        <f aca="false">IF(OR($D4=1,MONTH($B4)&lt;&gt;MONTH(StartDate),'У3 Ввод'!$D$100="",'У3 Ввод'!$E$100="",'У3 Ввод'!$D$100&gt;$B4),0,MAX(0,MIN(1,'У3 Ввод'!$E$100-NETWORKDAYS('У3 Ввод'!$D$100,$B4)+1))/Настройки!$E$9*100)</f>
        <v>0</v>
      </c>
      <c r="CR4" s="67" t="n">
        <f aca="false">IF(OR($D4=1,MONTH($B4)&lt;&gt;MONTH(StartDate),'У3 Ввод'!$D$101="",'У3 Ввод'!$E$101="",'У3 Ввод'!$D$101&gt;$B4),0,MAX(0,MIN(1,'У3 Ввод'!$E$101-NETWORKDAYS('У3 Ввод'!$D$101,$B4)+1))/Настройки!$E$9*100)</f>
        <v>0</v>
      </c>
      <c r="CS4" s="67" t="n">
        <f aca="false">IF(OR($D4=1,MONTH($B4)&lt;&gt;MONTH(StartDate),'У3 Ввод'!$D$102="",'У3 Ввод'!$E$102="",'У3 Ввод'!$D$102&gt;$B4),0,MAX(0,MIN(1,'У3 Ввод'!$E$102-NETWORKDAYS('У3 Ввод'!$D$102,$B4)+1))/Настройки!$E$9*100)</f>
        <v>0</v>
      </c>
      <c r="CT4" s="67" t="n">
        <f aca="false">IF(OR($D4=1,MONTH($B4)&lt;&gt;MONTH(StartDate),'У3 Ввод'!$D$103="",'У3 Ввод'!$E$103="",'У3 Ввод'!$D$103&gt;$B4),0,MAX(0,MIN(1,'У3 Ввод'!$E$103-NETWORKDAYS('У3 Ввод'!$D$103,$B4)+1))/Настройки!$E$9*100)</f>
        <v>0</v>
      </c>
      <c r="CU4" s="67" t="n">
        <f aca="false">IF(OR($D4=1,MONTH($B4)&lt;&gt;MONTH(StartDate),'У3 Ввод'!$D$104="",'У3 Ввод'!$E$104="",'У3 Ввод'!$D$104&gt;$B4),0,MAX(0,MIN(1,'У3 Ввод'!$E$104-NETWORKDAYS('У3 Ввод'!$D$104,$B4)+1))/Настройки!$E$9*100)</f>
        <v>0</v>
      </c>
      <c r="CV4" s="67" t="n">
        <f aca="false">IF(OR($D4=1,MONTH($B4)&lt;&gt;MONTH(StartDate),'У3 Ввод'!$D$105="",'У3 Ввод'!$E$105="",'У3 Ввод'!$D$105&gt;$B4),0,MAX(0,MIN(1,'У3 Ввод'!$E$105-NETWORKDAYS('У3 Ввод'!$D$105,$B4)+1))/Настройки!$E$9*100)</f>
        <v>0</v>
      </c>
      <c r="CW4" s="67" t="n">
        <f aca="false">IF(OR($D4=1,MONTH($B4)&lt;&gt;MONTH(StartDate),'У3 Ввод'!$D$106="",'У3 Ввод'!$E$106="",'У3 Ввод'!$D$106&gt;$B4),0,MAX(0,MIN(1,'У3 Ввод'!$E$106-NETWORKDAYS('У3 Ввод'!$D$106,$B4)+1))/Настройки!$E$9*100)</f>
        <v>0</v>
      </c>
      <c r="CX4" s="67" t="n">
        <f aca="false">IF(OR($D4=1,MONTH($B4)&lt;&gt;MONTH(StartDate),'У3 Ввод'!$D$107="",'У3 Ввод'!$E$107="",'У3 Ввод'!$D$107&gt;$B4),0,MAX(0,MIN(1,'У3 Ввод'!$E$107-NETWORKDAYS('У3 Ввод'!$D$107,$B4)+1))/Настройки!$E$9*100)</f>
        <v>0</v>
      </c>
      <c r="CY4" s="67" t="n">
        <f aca="false">IF(OR($D4=1,MONTH($B4)&lt;&gt;MONTH(StartDate),'У3 Ввод'!$D$108="",'У3 Ввод'!$E$108="",'У3 Ввод'!$D$108&gt;$B4),0,MAX(0,MIN(1,'У3 Ввод'!$E$108-NETWORKDAYS('У3 Ввод'!$D$108,$B4)+1))/Настройки!$E$9*100)</f>
        <v>0</v>
      </c>
      <c r="CZ4" s="67" t="n">
        <f aca="false">IF(OR($D4=1,MONTH($B4)&lt;&gt;MONTH(StartDate),'У3 Ввод'!$D$109="",'У3 Ввод'!$E$109="",'У3 Ввод'!$D$109&gt;$B4),0,MAX(0,MIN(1,'У3 Ввод'!$E$109-NETWORKDAYS('У3 Ввод'!$D$109,$B4)+1))/Настройки!$E$9*100)</f>
        <v>0</v>
      </c>
      <c r="DA4" s="67" t="n">
        <f aca="false">IF(OR($D4=1,MONTH($B4)&lt;&gt;MONTH(StartDate),'У3 Ввод'!$D$110="",'У3 Ввод'!$E$110="",'У3 Ввод'!$D$110&gt;$B4),0,MAX(0,MIN(1,'У3 Ввод'!$E$110-NETWORKDAYS('У3 Ввод'!$D$110,$B4)+1))/Настройки!$E$9*100)</f>
        <v>0</v>
      </c>
      <c r="DB4" s="67" t="n">
        <f aca="false">IF(OR($D4=1,MONTH($B4)&lt;&gt;MONTH(StartDate),'У3 Ввод'!$D$111="",'У3 Ввод'!$E$111="",'У3 Ввод'!$D$111&gt;$B4),0,MAX(0,MIN(1,'У3 Ввод'!$E$111-NETWORKDAYS('У3 Ввод'!$D$111,$B4)+1))/Настройки!$E$9*100)</f>
        <v>0</v>
      </c>
      <c r="DC4" s="67" t="n">
        <f aca="false">IF(OR($D4=1,MONTH($B4)&lt;&gt;MONTH(StartDate),'У3 Ввод'!$D$112="",'У3 Ввод'!$E$112="",'У3 Ввод'!$D$112&gt;$B4),0,MAX(0,MIN(1,'У3 Ввод'!$E$112-NETWORKDAYS('У3 Ввод'!$D$112,$B4)+1))/Настройки!$E$9*100)</f>
        <v>0</v>
      </c>
      <c r="DD4" s="67" t="n">
        <f aca="false">IF(OR($D4=1,MONTH($B4)&lt;&gt;MONTH(StartDate),'У3 Ввод'!$D$113="",'У3 Ввод'!$E$113="",'У3 Ввод'!$D$113&gt;$B4),0,MAX(0,MIN(1,'У3 Ввод'!$E$113-NETWORKDAYS('У3 Ввод'!$D$113,$B4)+1))/Настройки!$E$9*100)</f>
        <v>0</v>
      </c>
      <c r="DE4" s="67" t="n">
        <f aca="false">IF(OR($D4=1,MONTH($B4)&lt;&gt;MONTH(StartDate),'У3 Ввод'!$D$114="",'У3 Ввод'!$E$114="",'У3 Ввод'!$D$114&gt;$B4),0,MAX(0,MIN(1,'У3 Ввод'!$E$114-NETWORKDAYS('У3 Ввод'!$D$114,$B4)+1))/Настройки!$E$9*100)</f>
        <v>0</v>
      </c>
      <c r="DF4" s="67" t="n">
        <f aca="false">IF(OR($D4=1,MONTH($B4)&lt;&gt;MONTH(StartDate),'У3 Ввод'!$D$115="",'У3 Ввод'!$E$115="",'У3 Ввод'!$D$115&gt;$B4),0,MAX(0,MIN(1,'У3 Ввод'!$E$115-NETWORKDAYS('У3 Ввод'!$D$115,$B4)+1))/Настройки!$E$9*100)</f>
        <v>0</v>
      </c>
      <c r="DG4" s="67" t="n">
        <f aca="false">IF(OR($D4=1,MONTH($B4)&lt;&gt;MONTH(StartDate),'У3 Ввод'!$D$116="",'У3 Ввод'!$E$116="",'У3 Ввод'!$D$116&gt;$B4),0,MAX(0,MIN(1,'У3 Ввод'!$E$116-NETWORKDAYS('У3 Ввод'!$D$116,$B4)+1))/Настройки!$E$9*100)</f>
        <v>0</v>
      </c>
      <c r="DH4" s="67" t="n">
        <f aca="false">IF(OR($D4=1,MONTH($B4)&lt;&gt;MONTH(StartDate),'У3 Ввод'!$D$117="",'У3 Ввод'!$E$117="",'У3 Ввод'!$D$117&gt;$B4),0,MAX(0,MIN(1,'У3 Ввод'!$E$117-NETWORKDAYS('У3 Ввод'!$D$117,$B4)+1))/Настройки!$E$9*100)</f>
        <v>0</v>
      </c>
      <c r="DI4" s="67" t="n">
        <f aca="false">IF(OR($D4=1,MONTH($B4)&lt;&gt;MONTH(StartDate),'У3 Ввод'!$D$118="",'У3 Ввод'!$E$118="",'У3 Ввод'!$D$118&gt;$B4),0,MAX(0,MIN(1,'У3 Ввод'!$E$118-NETWORKDAYS('У3 Ввод'!$D$118,$B4)+1))/Настройки!$E$9*100)</f>
        <v>0</v>
      </c>
      <c r="DJ4" s="67" t="n">
        <f aca="false">IF(OR($D4=1,MONTH($B4)&lt;&gt;MONTH(StartDate),'У3 Ввод'!$D$119="",'У3 Ввод'!$E$119="",'У3 Ввод'!$D$119&gt;$B4),0,MAX(0,MIN(1,'У3 Ввод'!$E$119-NETWORKDAYS('У3 Ввод'!$D$119,$B4)+1))/Настройки!$E$9*100)</f>
        <v>0</v>
      </c>
      <c r="DK4" s="67" t="n">
        <f aca="false">IF(OR($D4=1,MONTH($B4)&lt;&gt;MONTH(StartDate),'У3 Ввод'!$D$120="",'У3 Ввод'!$E$120="",'У3 Ввод'!$D$120&gt;$B4),0,MAX(0,MIN(1,'У3 Ввод'!$E$120-NETWORKDAYS('У3 Ввод'!$D$120,$B4)+1))/Настройки!$E$9*100)</f>
        <v>0</v>
      </c>
      <c r="DL4" s="67" t="n">
        <f aca="false">IF(OR($D4=1,MONTH($B4)&lt;&gt;MONTH(StartDate),'У3 Ввод'!$D$121="",'У3 Ввод'!$E$121="",'У3 Ввод'!$D$121&gt;$B4),0,MAX(0,MIN(1,'У3 Ввод'!$E$121-NETWORKDAYS('У3 Ввод'!$D$121,$B4)+1))/Настройки!$E$9*100)</f>
        <v>0</v>
      </c>
      <c r="DM4" s="67" t="n">
        <f aca="false">IF(OR($D4=1,MONTH($B4)&lt;&gt;MONTH(StartDate),'У3 Ввод'!$D$122="",'У3 Ввод'!$E$122="",'У3 Ввод'!$D$122&gt;$B4),0,MAX(0,MIN(1,'У3 Ввод'!$E$122-NETWORKDAYS('У3 Ввод'!$D$122,$B4)+1))/Настройки!$E$9*100)</f>
        <v>0</v>
      </c>
      <c r="DN4" s="67" t="n">
        <f aca="false">IF(OR($D4=1,MONTH($B4)&lt;&gt;MONTH(StartDate),'У3 Ввод'!$D$123="",'У3 Ввод'!$E$123="",'У3 Ввод'!$D$123&gt;$B4),0,MAX(0,MIN(1,'У3 Ввод'!$E$123-NETWORKDAYS('У3 Ввод'!$D$123,$B4)+1))/Настройки!$E$9*100)</f>
        <v>0</v>
      </c>
      <c r="DO4" s="67" t="n">
        <f aca="false">IF(OR($D4=1,MONTH($B4)&lt;&gt;MONTH(StartDate),'У3 Ввод'!$D$124="",'У3 Ввод'!$E$124="",'У3 Ввод'!$D$124&gt;$B4),0,MAX(0,MIN(1,'У3 Ввод'!$E$124-NETWORKDAYS('У3 Ввод'!$D$124,$B4)+1))/Настройки!$E$9*100)</f>
        <v>0</v>
      </c>
      <c r="DP4" s="67" t="n">
        <f aca="false">IF(OR($D4=1,MONTH($B4)&lt;&gt;MONTH(StartDate),'У3 Ввод'!$D$125="",'У3 Ввод'!$E$125="",'У3 Ввод'!$D$125&gt;$B4),0,MAX(0,MIN(1,'У3 Ввод'!$E$125-NETWORKDAYS('У3 Ввод'!$D$125,$B4)+1))/Настройки!$E$9*100)</f>
        <v>0</v>
      </c>
      <c r="DQ4" s="67" t="n">
        <f aca="false">IF(OR($D4=1,MONTH($B4)&lt;&gt;MONTH(StartDate),'У3 Ввод'!$D$126="",'У3 Ввод'!$E$126="",'У3 Ввод'!$D$126&gt;$B4),0,MAX(0,MIN(1,'У3 Ввод'!$E$126-NETWORKDAYS('У3 Ввод'!$D$126,$B4)+1))/Настройки!$E$9*100)</f>
        <v>0</v>
      </c>
      <c r="DR4" s="67" t="n">
        <f aca="false">IF(OR($D4=1,MONTH($B4)&lt;&gt;MONTH(StartDate),'У3 Ввод'!$D$127="",'У3 Ввод'!$E$127="",'У3 Ввод'!$D$127&gt;$B4),0,MAX(0,MIN(1,'У3 Ввод'!$E$127-NETWORKDAYS('У3 Ввод'!$D$127,$B4)+1))/Настройки!$E$9*100)</f>
        <v>0</v>
      </c>
      <c r="DS4" s="67" t="n">
        <f aca="false">IF(OR($D4=1,MONTH($B4)&lt;&gt;MONTH(StartDate),'У3 Ввод'!$D$128="",'У3 Ввод'!$E$128="",'У3 Ввод'!$D$128&gt;$B4),0,MAX(0,MIN(1,'У3 Ввод'!$E$128-NETWORKDAYS('У3 Ввод'!$D$128,$B4)+1))/Настройки!$E$9*100)</f>
        <v>0</v>
      </c>
      <c r="DT4" s="67" t="n">
        <f aca="false">IF(OR($D4=1,MONTH($B4)&lt;&gt;MONTH(StartDate),'У3 Ввод'!$D$129="",'У3 Ввод'!$E$129="",'У3 Ввод'!$D$129&gt;$B4),0,MAX(0,MIN(1,'У3 Ввод'!$E$129-NETWORKDAYS('У3 Ввод'!$D$129,$B4)+1))/Настройки!$E$9*100)</f>
        <v>0</v>
      </c>
      <c r="DU4" s="67" t="n">
        <f aca="false">IF(OR($D4=1,MONTH($B4)&lt;&gt;MONTH(StartDate),'У3 Ввод'!$D$130="",'У3 Ввод'!$E$130="",'У3 Ввод'!$D$130&gt;$B4),0,MAX(0,MIN(1,'У3 Ввод'!$E$130-NETWORKDAYS('У3 Ввод'!$D$130,$B4)+1))/Настройки!$E$9*100)</f>
        <v>0</v>
      </c>
      <c r="DV4" s="67" t="n">
        <f aca="false">IF(OR($D4=1,MONTH($B4)&lt;&gt;MONTH(StartDate),'У3 Ввод'!$D$131="",'У3 Ввод'!$E$131="",'У3 Ввод'!$D$131&gt;$B4),0,MAX(0,MIN(1,'У3 Ввод'!$E$131-NETWORKDAYS('У3 Ввод'!$D$131,$B4)+1))/Настройки!$E$9*100)</f>
        <v>0</v>
      </c>
      <c r="DW4" s="67" t="n">
        <f aca="false">IF(OR($D4=1,MONTH($B4)&lt;&gt;MONTH(StartDate),'У3 Ввод'!$D$132="",'У3 Ввод'!$E$132="",'У3 Ввод'!$D$132&gt;$B4),0,MAX(0,MIN(1,'У3 Ввод'!$E$132-NETWORKDAYS('У3 Ввод'!$D$132,$B4)+1))/Настройки!$E$9*100)</f>
        <v>0</v>
      </c>
      <c r="DX4" s="67" t="n">
        <f aca="false">IF(OR($D4=1,MONTH($B4)&lt;&gt;MONTH(StartDate),'У3 Ввод'!$D$133="",'У3 Ввод'!$E$133="",'У3 Ввод'!$D$133&gt;$B4),0,MAX(0,MIN(1,'У3 Ввод'!$E$133-NETWORKDAYS('У3 Ввод'!$D$133,$B4)+1))/Настройки!$E$9*100)</f>
        <v>0</v>
      </c>
      <c r="DY4" s="67" t="n">
        <f aca="false">IF(OR($D4=1,MONTH($B4)&lt;&gt;MONTH(StartDate),'У3 Ввод'!$D$134="",'У3 Ввод'!$E$134="",'У3 Ввод'!$D$134&gt;$B4),0,MAX(0,MIN(1,'У3 Ввод'!$E$134-NETWORKDAYS('У3 Ввод'!$D$134,$B4)+1))/Настройки!$E$9*100)</f>
        <v>0</v>
      </c>
      <c r="DZ4" s="67" t="n">
        <f aca="false">IF(OR($D4=1,MONTH($B4)&lt;&gt;MONTH(StartDate),'У3 Ввод'!$D$135="",'У3 Ввод'!$E$135="",'У3 Ввод'!$D$135&gt;$B4),0,MAX(0,MIN(1,'У3 Ввод'!$E$135-NETWORKDAYS('У3 Ввод'!$D$135,$B4)+1))/Настройки!$E$9*100)</f>
        <v>0</v>
      </c>
      <c r="EA4" s="67" t="n">
        <f aca="false">IF(OR($D4=1,MONTH($B4)&lt;&gt;MONTH(StartDate),'У3 Ввод'!$D$136="",'У3 Ввод'!$E$136="",'У3 Ввод'!$D$136&gt;$B4),0,MAX(0,MIN(1,'У3 Ввод'!$E$136-NETWORKDAYS('У3 Ввод'!$D$136,$B4)+1))/Настройки!$E$9*100)</f>
        <v>0</v>
      </c>
      <c r="EB4" s="67" t="n">
        <f aca="false">IF(OR($D4=1,MONTH($B4)&lt;&gt;MONTH(StartDate),'У3 Ввод'!$D$137="",'У3 Ввод'!$E$137="",'У3 Ввод'!$D$137&gt;$B4),0,MAX(0,MIN(1,'У3 Ввод'!$E$137-NETWORKDAYS('У3 Ввод'!$D$137,$B4)+1))/Настройки!$E$9*100)</f>
        <v>0</v>
      </c>
      <c r="EC4" s="67" t="n">
        <f aca="false">IF(OR($D4=1,MONTH($B4)&lt;&gt;MONTH(StartDate),'У3 Ввод'!$D$138="",'У3 Ввод'!$E$138="",'У3 Ввод'!$D$138&gt;$B4),0,MAX(0,MIN(1,'У3 Ввод'!$E$138-NETWORKDAYS('У3 Ввод'!$D$138,$B4)+1))/Настройки!$E$9*100)</f>
        <v>0</v>
      </c>
      <c r="ED4" s="67" t="n">
        <f aca="false">IF(OR($D4=1,MONTH($B4)&lt;&gt;MONTH(StartDate),'У3 Ввод'!$D$139="",'У3 Ввод'!$E$139="",'У3 Ввод'!$D$139&gt;$B4),0,MAX(0,MIN(1,'У3 Ввод'!$E$139-NETWORKDAYS('У3 Ввод'!$D$139,$B4)+1))/Настройки!$E$9*100)</f>
        <v>0</v>
      </c>
      <c r="EE4" s="67" t="n">
        <f aca="false">IF(OR($D4=1,MONTH($B4)&lt;&gt;MONTH(StartDate),'У3 Ввод'!$D$140="",'У3 Ввод'!$E$140="",'У3 Ввод'!$D$140&gt;$B4),0,MAX(0,MIN(1,'У3 Ввод'!$E$140-NETWORKDAYS('У3 Ввод'!$D$140,$B4)+1))/Настройки!$E$9*100)</f>
        <v>0</v>
      </c>
      <c r="EF4" s="67" t="n">
        <f aca="false">IF(OR($D4=1,MONTH($B4)&lt;&gt;MONTH(StartDate),'У3 Ввод'!$D$141="",'У3 Ввод'!$E$141="",'У3 Ввод'!$D$141&gt;$B4),0,MAX(0,MIN(1,'У3 Ввод'!$E$141-NETWORKDAYS('У3 Ввод'!$D$141,$B4)+1))/Настройки!$E$9*100)</f>
        <v>0</v>
      </c>
      <c r="EG4" s="67" t="n">
        <f aca="false">IF(OR($D4=1,MONTH($B4)&lt;&gt;MONTH(StartDate),'У3 Ввод'!$D$142="",'У3 Ввод'!$E$142="",'У3 Ввод'!$D$142&gt;$B4),0,MAX(0,MIN(1,'У3 Ввод'!$E$142-NETWORKDAYS('У3 Ввод'!$D$142,$B4)+1))/Настройки!$E$9*100)</f>
        <v>0</v>
      </c>
      <c r="EH4" s="67" t="n">
        <f aca="false">IF(OR($D4=1,MONTH($B4)&lt;&gt;MONTH(StartDate),'У3 Ввод'!$D$143="",'У3 Ввод'!$E$143="",'У3 Ввод'!$D$143&gt;$B4),0,MAX(0,MIN(1,'У3 Ввод'!$E$143-NETWORKDAYS('У3 Ввод'!$D$143,$B4)+1))/Настройки!$E$9*100)</f>
        <v>0</v>
      </c>
      <c r="EI4" s="67" t="n">
        <f aca="false">IF(OR($D4=1,MONTH($B4)&lt;&gt;MONTH(StartDate),'У3 Ввод'!$D$144="",'У3 Ввод'!$E$144="",'У3 Ввод'!$D$144&gt;$B4),0,MAX(0,MIN(1,'У3 Ввод'!$E$144-NETWORKDAYS('У3 Ввод'!$D$144,$B4)+1))/Настройки!$E$9*100)</f>
        <v>0</v>
      </c>
      <c r="EJ4" s="67" t="n">
        <f aca="false">IF(OR($D4=1,MONTH($B4)&lt;&gt;MONTH(StartDate),'У3 Ввод'!$D$145="",'У3 Ввод'!$E$145="",'У3 Ввод'!$D$145&gt;$B4),0,MAX(0,MIN(1,'У3 Ввод'!$E$145-NETWORKDAYS('У3 Ввод'!$D$145,$B4)+1))/Настройки!$E$9*100)</f>
        <v>0</v>
      </c>
      <c r="EK4" s="67" t="n">
        <f aca="false">IF(OR($D4=1,MONTH($B4)&lt;&gt;MONTH(StartDate),'У3 Ввод'!$D$146="",'У3 Ввод'!$E$146="",'У3 Ввод'!$D$146&gt;$B4),0,MAX(0,MIN(1,'У3 Ввод'!$E$146-NETWORKDAYS('У3 Ввод'!$D$146,$B4)+1))/Настройки!$E$9*100)</f>
        <v>0</v>
      </c>
      <c r="EL4" s="67" t="n">
        <f aca="false">IF(OR($D4=1,MONTH($B4)&lt;&gt;MONTH(StartDate),'У3 Ввод'!$D$147="",'У3 Ввод'!$E$147="",'У3 Ввод'!$D$147&gt;$B4),0,MAX(0,MIN(1,'У3 Ввод'!$E$147-NETWORKDAYS('У3 Ввод'!$D$147,$B4)+1))/Настройки!$E$9*100)</f>
        <v>0</v>
      </c>
      <c r="EM4" s="67" t="n">
        <f aca="false">IF(OR($D4=1,MONTH($B4)&lt;&gt;MONTH(StartDate),'У3 Ввод'!$D$148="",'У3 Ввод'!$E$148="",'У3 Ввод'!$D$148&gt;$B4),0,MAX(0,MIN(1,'У3 Ввод'!$E$148-NETWORKDAYS('У3 Ввод'!$D$148,$B4)+1))/Настройки!$E$9*100)</f>
        <v>0</v>
      </c>
      <c r="EN4" s="67" t="n">
        <f aca="false">IF(OR($D4=1,MONTH($B4)&lt;&gt;MONTH(StartDate),'У3 Ввод'!$D$149="",'У3 Ввод'!$E$149="",'У3 Ввод'!$D$149&gt;$B4),0,MAX(0,MIN(1,'У3 Ввод'!$E$149-NETWORKDAYS('У3 Ввод'!$D$149,$B4)+1))/Настройки!$E$9*100)</f>
        <v>0</v>
      </c>
      <c r="EO4" s="67" t="n">
        <f aca="false">IF(OR($D4=1,MONTH($B4)&lt;&gt;MONTH(StartDate),'У3 Ввод'!$D$150="",'У3 Ввод'!$E$150="",'У3 Ввод'!$D$150&gt;$B4),0,MAX(0,MIN(1,'У3 Ввод'!$E$150-NETWORKDAYS('У3 Ввод'!$D$150,$B4)+1))/Настройки!$E$9*100)</f>
        <v>0</v>
      </c>
      <c r="EP4" s="67" t="n">
        <f aca="false">IF(OR($D4=1,MONTH($B4)&lt;&gt;MONTH(StartDate),'У3 Ввод'!$D$151="",'У3 Ввод'!$E$151="",'У3 Ввод'!$D$151&gt;$B4),0,MAX(0,MIN(1,'У3 Ввод'!$E$151-NETWORKDAYS('У3 Ввод'!$D$151,$B4)+1))/Настройки!$E$9*100)</f>
        <v>0</v>
      </c>
      <c r="EQ4" s="67" t="n">
        <f aca="false">IF(OR($D4=1,MONTH($B4)&lt;&gt;MONTH(StartDate),'У3 Ввод'!$D$152="",'У3 Ввод'!$E$152="",'У3 Ввод'!$D$152&gt;$B4),0,MAX(0,MIN(1,'У3 Ввод'!$E$152-NETWORKDAYS('У3 Ввод'!$D$152,$B4)+1))/Настройки!$E$9*100)</f>
        <v>0</v>
      </c>
      <c r="ER4" s="67" t="n">
        <f aca="false">IF(OR($D4=1,MONTH($B4)&lt;&gt;MONTH(StartDate),'У3 Ввод'!$D$153="",'У3 Ввод'!$E$153="",'У3 Ввод'!$D$153&gt;$B4),0,MAX(0,MIN(1,'У3 Ввод'!$E$153-NETWORKDAYS('У3 Ввод'!$D$153,$B4)+1))/Настройки!$E$9*100)</f>
        <v>0</v>
      </c>
      <c r="ES4" s="67" t="n">
        <f aca="false">IF(OR($D4=1,MONTH($B4)&lt;&gt;MONTH(StartDate),'У3 Ввод'!$D$154="",'У3 Ввод'!$E$154="",'У3 Ввод'!$D$154&gt;$B4),0,MAX(0,MIN(1,'У3 Ввод'!$E$154-NETWORKDAYS('У3 Ввод'!$D$154,$B4)+1))/Настройки!$E$9*100)</f>
        <v>0</v>
      </c>
      <c r="ET4" s="67" t="n">
        <f aca="false">IF(OR($D4=1,MONTH($B4)&lt;&gt;MONTH(StartDate),'У3 Ввод'!$D$155="",'У3 Ввод'!$E$155="",'У3 Ввод'!$D$155&gt;$B4),0,MAX(0,MIN(1,'У3 Ввод'!$E$155-NETWORKDAYS('У3 Ввод'!$D$155,$B4)+1))/Настройки!$E$9*100)</f>
        <v>0</v>
      </c>
      <c r="EU4" s="67" t="n">
        <f aca="false">IF(OR($D4=1,MONTH($B4)&lt;&gt;MONTH(StartDate),'У3 Ввод'!$D$156="",'У3 Ввод'!$E$156="",'У3 Ввод'!$D$156&gt;$B4),0,MAX(0,MIN(1,'У3 Ввод'!$E$156-NETWORKDAYS('У3 Ввод'!$D$156,$B4)+1))/Настройки!$E$9*100)</f>
        <v>0</v>
      </c>
      <c r="EV4" s="67" t="n">
        <f aca="false">IF(OR($D4=1,MONTH($B4)&lt;&gt;MONTH(StartDate),'У3 Ввод'!$D$157="",'У3 Ввод'!$E$157="",'У3 Ввод'!$D$157&gt;$B4),0,MAX(0,MIN(1,'У3 Ввод'!$E$157-NETWORKDAYS('У3 Ввод'!$D$157,$B4)+1))/Настройки!$E$9*100)</f>
        <v>0</v>
      </c>
      <c r="EW4" s="67" t="n">
        <f aca="false">IF(OR($D4=1,MONTH($B4)&lt;&gt;MONTH(StartDate),'У3 Ввод'!$D$158="",'У3 Ввод'!$E$158="",'У3 Ввод'!$D$158&gt;$B4),0,MAX(0,MIN(1,'У3 Ввод'!$E$158-NETWORKDAYS('У3 Ввод'!$D$158,$B4)+1))/Настройки!$E$9*100)</f>
        <v>0</v>
      </c>
      <c r="EX4" s="67" t="n">
        <f aca="false">IF(OR($D4=1,MONTH($B4)&lt;&gt;MONTH(StartDate),'У3 Ввод'!$D$159="",'У3 Ввод'!$E$159="",'У3 Ввод'!$D$159&gt;$B4),0,MAX(0,MIN(1,'У3 Ввод'!$E$159-NETWORKDAYS('У3 Ввод'!$D$159,$B4)+1))/Настройки!$E$9*100)</f>
        <v>0</v>
      </c>
      <c r="EY4" s="67" t="n">
        <f aca="false">IF(OR($D4=1,MONTH($B4)&lt;&gt;MONTH(StartDate),'У3 Ввод'!$D$160="",'У3 Ввод'!$E$160="",'У3 Ввод'!$D$160&gt;$B4),0,MAX(0,MIN(1,'У3 Ввод'!$E$160-NETWORKDAYS('У3 Ввод'!$D$160,$B4)+1))/Настройки!$E$9*100)</f>
        <v>0</v>
      </c>
      <c r="EZ4" s="67" t="n">
        <f aca="false">IF(OR($D4=1,MONTH($B4)&lt;&gt;MONTH(StartDate),'У3 Ввод'!$D$161="",'У3 Ввод'!$E$161="",'У3 Ввод'!$D$161&gt;$B4),0,MAX(0,MIN(1,'У3 Ввод'!$E$161-NETWORKDAYS('У3 Ввод'!$D$161,$B4)+1))/Настройки!$E$9*100)</f>
        <v>0</v>
      </c>
      <c r="FA4" s="67" t="n">
        <f aca="false">IF(OR($D4=1,MONTH($B4)&lt;&gt;MONTH(StartDate),'У3 Ввод'!$D$162="",'У3 Ввод'!$E$162="",'У3 Ввод'!$D$162&gt;$B4),0,MAX(0,MIN(1,'У3 Ввод'!$E$162-NETWORKDAYS('У3 Ввод'!$D$162,$B4)+1))/Настройки!$E$9*100)</f>
        <v>0</v>
      </c>
      <c r="FB4" s="67" t="n">
        <f aca="false">IF(OR($D4=1,MONTH($B4)&lt;&gt;MONTH(StartDate),'У3 Ввод'!$D$163="",'У3 Ввод'!$E$163="",'У3 Ввод'!$D$163&gt;$B4),0,MAX(0,MIN(1,'У3 Ввод'!$E$163-NETWORKDAYS('У3 Ввод'!$D$163,$B4)+1))/Настройки!$E$9*100)</f>
        <v>0</v>
      </c>
      <c r="FC4" s="67" t="n">
        <f aca="false">IF(OR($D4=1,MONTH($B4)&lt;&gt;MONTH(StartDate),'У3 Ввод'!$D$164="",'У3 Ввод'!$E$164="",'У3 Ввод'!$D$164&gt;$B4),0,MAX(0,MIN(1,'У3 Ввод'!$E$164-NETWORKDAYS('У3 Ввод'!$D$164,$B4)+1))/Настройки!$E$9*100)</f>
        <v>0</v>
      </c>
      <c r="FD4" s="67" t="n">
        <f aca="false">IF(OR($D4=1,MONTH($B4)&lt;&gt;MONTH(StartDate),'У3 Ввод'!$D$165="",'У3 Ввод'!$E$165="",'У3 Ввод'!$D$165&gt;$B4),0,MAX(0,MIN(1,'У3 Ввод'!$E$165-NETWORKDAYS('У3 Ввод'!$D$165,$B4)+1))/Настройки!$E$9*100)</f>
        <v>0</v>
      </c>
      <c r="FE4" s="67" t="n">
        <f aca="false">IF(OR($D4=1,MONTH($B4)&lt;&gt;MONTH(StartDate),'У3 Ввод'!$D$166="",'У3 Ввод'!$E$166="",'У3 Ввод'!$D$166&gt;$B4),0,MAX(0,MIN(1,'У3 Ввод'!$E$166-NETWORKDAYS('У3 Ввод'!$D$166,$B4)+1))/Настройки!$E$9*100)</f>
        <v>0</v>
      </c>
      <c r="FF4" s="67" t="n">
        <f aca="false">IF(OR($D4=1,MONTH($B4)&lt;&gt;MONTH(StartDate),'У3 Ввод'!$D$167="",'У3 Ввод'!$E$167="",'У3 Ввод'!$D$167&gt;$B4),0,MAX(0,MIN(1,'У3 Ввод'!$E$167-NETWORKDAYS('У3 Ввод'!$D$167,$B4)+1))/Настройки!$E$9*100)</f>
        <v>0</v>
      </c>
      <c r="FG4" s="67" t="n">
        <f aca="false">IF(OR($D4=1,MONTH($B4)&lt;&gt;MONTH(StartDate),'У3 Ввод'!$D$168="",'У3 Ввод'!$E$168="",'У3 Ввод'!$D$168&gt;$B4),0,MAX(0,MIN(1,'У3 Ввод'!$E$168-NETWORKDAYS('У3 Ввод'!$D$168,$B4)+1))/Настройки!$E$9*100)</f>
        <v>0</v>
      </c>
      <c r="FH4" s="67" t="n">
        <f aca="false">IF(OR($D4=1,MONTH($B4)&lt;&gt;MONTH(StartDate),'У3 Ввод'!$D$169="",'У3 Ввод'!$E$169="",'У3 Ввод'!$D$169&gt;$B4),0,MAX(0,MIN(1,'У3 Ввод'!$E$169-NETWORKDAYS('У3 Ввод'!$D$169,$B4)+1))/Настройки!$E$9*100)</f>
        <v>0</v>
      </c>
      <c r="FI4" s="67" t="n">
        <f aca="false">IF(OR($D4=1,MONTH($B4)&lt;&gt;MONTH(StartDate),'У3 Ввод'!$D$170="",'У3 Ввод'!$E$170="",'У3 Ввод'!$D$170&gt;$B4),0,MAX(0,MIN(1,'У3 Ввод'!$E$170-NETWORKDAYS('У3 Ввод'!$D$170,$B4)+1))/Настройки!$E$9*100)</f>
        <v>0</v>
      </c>
      <c r="FJ4" s="67" t="n">
        <f aca="false">IF(OR($D4=1,MONTH($B4)&lt;&gt;MONTH(StartDate),'У3 Ввод'!$D$171="",'У3 Ввод'!$E$171="",'У3 Ввод'!$D$171&gt;$B4),0,MAX(0,MIN(1,'У3 Ввод'!$E$171-NETWORKDAYS('У3 Ввод'!$D$171,$B4)+1))/Настройки!$E$9*100)</f>
        <v>0</v>
      </c>
      <c r="FK4" s="67" t="n">
        <f aca="false">IF(OR($D4=1,MONTH($B4)&lt;&gt;MONTH(StartDate),'У3 Ввод'!$D$172="",'У3 Ввод'!$E$172="",'У3 Ввод'!$D$172&gt;$B4),0,MAX(0,MIN(1,'У3 Ввод'!$E$172-NETWORKDAYS('У3 Ввод'!$D$172,$B4)+1))/Настройки!$E$9*100)</f>
        <v>0</v>
      </c>
      <c r="FL4" s="67" t="n">
        <f aca="false">IF(OR($D4=1,MONTH($B4)&lt;&gt;MONTH(StartDate),'У3 Ввод'!$D$173="",'У3 Ввод'!$E$173="",'У3 Ввод'!$D$173&gt;$B4),0,MAX(0,MIN(1,'У3 Ввод'!$E$173-NETWORKDAYS('У3 Ввод'!$D$173,$B4)+1))/Настройки!$E$9*100)</f>
        <v>0</v>
      </c>
      <c r="FM4" s="67" t="n">
        <f aca="false">IF(OR($D4=1,MONTH($B4)&lt;&gt;MONTH(StartDate),'У3 Ввод'!$D$174="",'У3 Ввод'!$E$174="",'У3 Ввод'!$D$174&gt;$B4),0,MAX(0,MIN(1,'У3 Ввод'!$E$174-NETWORKDAYS('У3 Ввод'!$D$174,$B4)+1))/Настройки!$E$9*100)</f>
        <v>0</v>
      </c>
      <c r="FN4" s="67" t="n">
        <f aca="false">IF(OR($D4=1,MONTH($B4)&lt;&gt;MONTH(StartDate),'У3 Ввод'!$D$175="",'У3 Ввод'!$E$175="",'У3 Ввод'!$D$175&gt;$B4),0,MAX(0,MIN(1,'У3 Ввод'!$E$175-NETWORKDAYS('У3 Ввод'!$D$175,$B4)+1))/Настройки!$E$9*100)</f>
        <v>0</v>
      </c>
      <c r="FO4" s="67" t="n">
        <f aca="false">IF(OR($D4=1,MONTH($B4)&lt;&gt;MONTH(StartDate),'У3 Ввод'!$D$176="",'У3 Ввод'!$E$176="",'У3 Ввод'!$D$176&gt;$B4),0,MAX(0,MIN(1,'У3 Ввод'!$E$176-NETWORKDAYS('У3 Ввод'!$D$176,$B4)+1))/Настройки!$E$9*100)</f>
        <v>0</v>
      </c>
      <c r="FP4" s="67" t="n">
        <f aca="false">IF(OR($D4=1,MONTH($B4)&lt;&gt;MONTH(StartDate),'У3 Ввод'!$D$177="",'У3 Ввод'!$E$177="",'У3 Ввод'!$D$177&gt;$B4),0,MAX(0,MIN(1,'У3 Ввод'!$E$177-NETWORKDAYS('У3 Ввод'!$D$177,$B4)+1))/Настройки!$E$9*100)</f>
        <v>0</v>
      </c>
      <c r="FQ4" s="67" t="n">
        <f aca="false">IF(OR($D4=1,MONTH($B4)&lt;&gt;MONTH(StartDate),'У3 Ввод'!$D$178="",'У3 Ввод'!$E$178="",'У3 Ввод'!$D$178&gt;$B4),0,MAX(0,MIN(1,'У3 Ввод'!$E$178-NETWORKDAYS('У3 Ввод'!$D$178,$B4)+1))/Настройки!$E$9*100)</f>
        <v>0</v>
      </c>
      <c r="FR4" s="67" t="n">
        <f aca="false">IF(OR($D4=1,MONTH($B4)&lt;&gt;MONTH(StartDate),'У3 Ввод'!$D$179="",'У3 Ввод'!$E$179="",'У3 Ввод'!$D$179&gt;$B4),0,MAX(0,MIN(1,'У3 Ввод'!$E$179-NETWORKDAYS('У3 Ввод'!$D$179,$B4)+1))/Настройки!$E$9*100)</f>
        <v>0</v>
      </c>
      <c r="FS4" s="67" t="n">
        <f aca="false">IF(OR($D4=1,MONTH($B4)&lt;&gt;MONTH(StartDate),'У3 Ввод'!$D$180="",'У3 Ввод'!$E$180="",'У3 Ввод'!$D$180&gt;$B4),0,MAX(0,MIN(1,'У3 Ввод'!$E$180-NETWORKDAYS('У3 Ввод'!$D$180,$B4)+1))/Настройки!$E$9*100)</f>
        <v>0</v>
      </c>
      <c r="FT4" s="67" t="n">
        <f aca="false">IF(OR($D4=1,MONTH($B4)&lt;&gt;MONTH(StartDate),'У3 Ввод'!$D$181="",'У3 Ввод'!$E$181="",'У3 Ввод'!$D$181&gt;$B4),0,MAX(0,MIN(1,'У3 Ввод'!$E$181-NETWORKDAYS('У3 Ввод'!$D$181,$B4)+1))/Настройки!$E$9*100)</f>
        <v>0</v>
      </c>
      <c r="FU4" s="67" t="n">
        <f aca="false">IF(OR($D4=1,MONTH($B4)&lt;&gt;MONTH(StartDate),'У3 Ввод'!$D$182="",'У3 Ввод'!$E$182="",'У3 Ввод'!$D$182&gt;$B4),0,MAX(0,MIN(1,'У3 Ввод'!$E$182-NETWORKDAYS('У3 Ввод'!$D$182,$B4)+1))/Настройки!$E$9*100)</f>
        <v>0</v>
      </c>
      <c r="FV4" s="67" t="n">
        <f aca="false">IF(OR($D4=1,MONTH($B4)&lt;&gt;MONTH(StartDate),'У3 Ввод'!$D$183="",'У3 Ввод'!$E$183="",'У3 Ввод'!$D$183&gt;$B4),0,MAX(0,MIN(1,'У3 Ввод'!$E$183-NETWORKDAYS('У3 Ввод'!$D$183,$B4)+1))/Настройки!$E$9*100)</f>
        <v>0</v>
      </c>
      <c r="FW4" s="67" t="n">
        <f aca="false">IF(OR($D4=1,MONTH($B4)&lt;&gt;MONTH(StartDate),'У3 Ввод'!$D$184="",'У3 Ввод'!$E$184="",'У3 Ввод'!$D$184&gt;$B4),0,MAX(0,MIN(1,'У3 Ввод'!$E$184-NETWORKDAYS('У3 Ввод'!$D$184,$B4)+1))/Настройки!$E$9*100)</f>
        <v>0</v>
      </c>
      <c r="FX4" s="67" t="n">
        <f aca="false">IF(OR($D4=1,MONTH($B4)&lt;&gt;MONTH(StartDate),'У3 Ввод'!$D$185="",'У3 Ввод'!$E$185="",'У3 Ввод'!$D$185&gt;$B4),0,MAX(0,MIN(1,'У3 Ввод'!$E$185-NETWORKDAYS('У3 Ввод'!$D$185,$B4)+1))/Настройки!$E$9*100)</f>
        <v>0</v>
      </c>
      <c r="FY4" s="67" t="n">
        <f aca="false">IF(OR($D4=1,MONTH($B4)&lt;&gt;MONTH(StartDate),'У3 Ввод'!$D$186="",'У3 Ввод'!$E$186="",'У3 Ввод'!$D$186&gt;$B4),0,MAX(0,MIN(1,'У3 Ввод'!$E$186-NETWORKDAYS('У3 Ввод'!$D$186,$B4)+1))/Настройки!$E$9*100)</f>
        <v>0</v>
      </c>
      <c r="FZ4" s="67" t="n">
        <f aca="false">IF(OR($D4=1,MONTH($B4)&lt;&gt;MONTH(StartDate),'У3 Ввод'!$D$187="",'У3 Ввод'!$E$187="",'У3 Ввод'!$D$187&gt;$B4),0,MAX(0,MIN(1,'У3 Ввод'!$E$187-NETWORKDAYS('У3 Ввод'!$D$187,$B4)+1))/Настройки!$E$9*100)</f>
        <v>0</v>
      </c>
      <c r="GA4" s="67" t="n">
        <f aca="false">IF(OR($D4=1,MONTH($B4)&lt;&gt;MONTH(StartDate),'У3 Ввод'!$D$188="",'У3 Ввод'!$E$188="",'У3 Ввод'!$D$188&gt;$B4),0,MAX(0,MIN(1,'У3 Ввод'!$E$188-NETWORKDAYS('У3 Ввод'!$D$188,$B4)+1))/Настройки!$E$9*100)</f>
        <v>0</v>
      </c>
      <c r="GB4" s="67" t="n">
        <f aca="false">IF(OR($D4=1,MONTH($B4)&lt;&gt;MONTH(StartDate),'У3 Ввод'!$D$189="",'У3 Ввод'!$E$189="",'У3 Ввод'!$D$189&gt;$B4),0,MAX(0,MIN(1,'У3 Ввод'!$E$189-NETWORKDAYS('У3 Ввод'!$D$189,$B4)+1))/Настройки!$E$9*100)</f>
        <v>0</v>
      </c>
      <c r="GC4" s="67" t="n">
        <f aca="false">IF(OR($D4=1,MONTH($B4)&lt;&gt;MONTH(StartDate),'У3 Ввод'!$D$190="",'У3 Ввод'!$E$190="",'У3 Ввод'!$D$190&gt;$B4),0,MAX(0,MIN(1,'У3 Ввод'!$E$190-NETWORKDAYS('У3 Ввод'!$D$190,$B4)+1))/Настройки!$E$9*100)</f>
        <v>0</v>
      </c>
      <c r="GD4" s="67" t="n">
        <f aca="false">IF(OR($D4=1,MONTH($B4)&lt;&gt;MONTH(StartDate),'У3 Ввод'!$D$191="",'У3 Ввод'!$E$191="",'У3 Ввод'!$D$191&gt;$B4),0,MAX(0,MIN(1,'У3 Ввод'!$E$191-NETWORKDAYS('У3 Ввод'!$D$191,$B4)+1))/Настройки!$E$9*100)</f>
        <v>0</v>
      </c>
      <c r="GE4" s="67" t="n">
        <f aca="false">IF(OR($D4=1,MONTH($B4)&lt;&gt;MONTH(StartDate),'У3 Ввод'!$D$192="",'У3 Ввод'!$E$192="",'У3 Ввод'!$D$192&gt;$B4),0,MAX(0,MIN(1,'У3 Ввод'!$E$192-NETWORKDAYS('У3 Ввод'!$D$192,$B4)+1))/Настройки!$E$9*100)</f>
        <v>0</v>
      </c>
      <c r="GF4" s="67" t="n">
        <f aca="false">IF(OR($D4=1,MONTH($B4)&lt;&gt;MONTH(StartDate),'У3 Ввод'!$D$193="",'У3 Ввод'!$E$193="",'У3 Ввод'!$D$193&gt;$B4),0,MAX(0,MIN(1,'У3 Ввод'!$E$193-NETWORKDAYS('У3 Ввод'!$D$193,$B4)+1))/Настройки!$E$9*100)</f>
        <v>0</v>
      </c>
      <c r="GG4" s="67" t="n">
        <f aca="false">IF(OR($D4=1,MONTH($B4)&lt;&gt;MONTH(StartDate),'У3 Ввод'!$D$194="",'У3 Ввод'!$E$194="",'У3 Ввод'!$D$194&gt;$B4),0,MAX(0,MIN(1,'У3 Ввод'!$E$194-NETWORKDAYS('У3 Ввод'!$D$194,$B4)+1))/Настройки!$E$9*100)</f>
        <v>0</v>
      </c>
      <c r="GH4" s="67" t="n">
        <f aca="false">IF(OR($D4=1,MONTH($B4)&lt;&gt;MONTH(StartDate),'У3 Ввод'!$D$195="",'У3 Ввод'!$E$195="",'У3 Ввод'!$D$195&gt;$B4),0,MAX(0,MIN(1,'У3 Ввод'!$E$195-NETWORKDAYS('У3 Ввод'!$D$195,$B4)+1))/Настройки!$E$9*100)</f>
        <v>0</v>
      </c>
      <c r="GI4" s="67" t="n">
        <f aca="false">IF(OR($D4=1,MONTH($B4)&lt;&gt;MONTH(StartDate),'У3 Ввод'!$D$196="",'У3 Ввод'!$E$196="",'У3 Ввод'!$D$196&gt;$B4),0,MAX(0,MIN(1,'У3 Ввод'!$E$196-NETWORKDAYS('У3 Ввод'!$D$196,$B4)+1))/Настройки!$E$9*100)</f>
        <v>0</v>
      </c>
      <c r="GJ4" s="67" t="n">
        <f aca="false">IF(OR($D4=1,MONTH($B4)&lt;&gt;MONTH(StartDate),'У3 Ввод'!$D$197="",'У3 Ввод'!$E$197="",'У3 Ввод'!$D$197&gt;$B4),0,MAX(0,MIN(1,'У3 Ввод'!$E$197-NETWORKDAYS('У3 Ввод'!$D$197,$B4)+1))/Настройки!$E$9*100)</f>
        <v>0</v>
      </c>
      <c r="GK4" s="67" t="n">
        <f aca="false">IF(OR($D4=1,MONTH($B4)&lt;&gt;MONTH(StartDate),'У3 Ввод'!$D$198="",'У3 Ввод'!$E$198="",'У3 Ввод'!$D$198&gt;$B4),0,MAX(0,MIN(1,'У3 Ввод'!$E$198-NETWORKDAYS('У3 Ввод'!$D$198,$B4)+1))/Настройки!$E$9*100)</f>
        <v>0</v>
      </c>
      <c r="GL4" s="67" t="n">
        <f aca="false">IF(OR($D4=1,MONTH($B4)&lt;&gt;MONTH(StartDate),'У3 Ввод'!$D$199="",'У3 Ввод'!$E$199="",'У3 Ввод'!$D$199&gt;$B4),0,MAX(0,MIN(1,'У3 Ввод'!$E$199-NETWORKDAYS('У3 Ввод'!$D$199,$B4)+1))/Настройки!$E$9*100)</f>
        <v>0</v>
      </c>
      <c r="GM4" s="67" t="n">
        <f aca="false">IF(OR($D4=1,MONTH($B4)&lt;&gt;MONTH(StartDate),'У3 Ввод'!$D$200="",'У3 Ввод'!$E$200="",'У3 Ввод'!$D$200&gt;$B4),0,MAX(0,MIN(1,'У3 Ввод'!$E$200-NETWORKDAYS('У3 Ввод'!$D$200,$B4)+1))/Настройки!$E$9*100)</f>
        <v>0</v>
      </c>
      <c r="GN4" s="67" t="n">
        <f aca="false">IF(OR($D4=1,MONTH($B4)&lt;&gt;MONTH(StartDate),'У3 Ввод'!$D$201="",'У3 Ввод'!$E$201="",'У3 Ввод'!$D$201&gt;$B4),0,MAX(0,MIN(1,'У3 Ввод'!$E$201-NETWORKDAYS('У3 Ввод'!$D$201,$B4)+1))/Настройки!$E$9*100)</f>
        <v>0</v>
      </c>
      <c r="GO4" s="67" t="n">
        <f aca="false">IF(OR($D4=1,MONTH($B4)&lt;&gt;MONTH(StartDate),'У3 Ввод'!$D$202="",'У3 Ввод'!$E$202="",'У3 Ввод'!$D$202&gt;$B4),0,MAX(0,MIN(1,'У3 Ввод'!$E$202-NETWORKDAYS('У3 Ввод'!$D$202,$B4)+1))/Настройки!$E$9*100)</f>
        <v>0</v>
      </c>
      <c r="GP4" s="67" t="n">
        <f aca="false">IF(OR($D4=1,MONTH($B4)&lt;&gt;MONTH(StartDate),'У3 Ввод'!$D$203="",'У3 Ввод'!$E$203="",'У3 Ввод'!$D$203&gt;$B4),0,MAX(0,MIN(1,'У3 Ввод'!$E$203-NETWORKDAYS('У3 Ввод'!$D$203,$B4)+1))/Настройки!$E$9*100)</f>
        <v>0</v>
      </c>
      <c r="GQ4" s="67" t="n">
        <f aca="false">IF(OR($D4=1,MONTH($B4)&lt;&gt;MONTH(StartDate),'У3 Ввод'!$D$204="",'У3 Ввод'!$E$204="",'У3 Ввод'!$D$204&gt;$B4),0,MAX(0,MIN(1,'У3 Ввод'!$E$204-NETWORKDAYS('У3 Ввод'!$D$204,$B4)+1))/Настройки!$E$9*100)</f>
        <v>0</v>
      </c>
      <c r="GR4" s="67" t="n">
        <f aca="false">IF(OR($D4=1,MONTH($B4)&lt;&gt;MONTH(StartDate),'У3 Ввод'!$D$205="",'У3 Ввод'!$E$205="",'У3 Ввод'!$D$205&gt;$B4),0,MAX(0,MIN(1,'У3 Ввод'!$E$205-NETWORKDAYS('У3 Ввод'!$D$205,$B4)+1))/Настройки!$E$9*100)</f>
        <v>0</v>
      </c>
      <c r="GS4" s="67" t="n">
        <f aca="false">IF(OR($D4=1,MONTH($B4)&lt;&gt;MONTH(StartDate),'У3 Ввод'!$D$206="",'У3 Ввод'!$E$206="",'У3 Ввод'!$D$206&gt;$B4),0,MAX(0,MIN(1,'У3 Ввод'!$E$206-NETWORKDAYS('У3 Ввод'!$D$206,$B4)+1))/Настройки!$E$9*100)</f>
        <v>0</v>
      </c>
      <c r="GT4" s="67" t="n">
        <f aca="false">IF(OR($D4=1,MONTH($B4)&lt;&gt;MONTH(StartDate),'У3 Ввод'!$D$207="",'У3 Ввод'!$E$207="",'У3 Ввод'!$D$207&gt;$B4),0,MAX(0,MIN(1,'У3 Ввод'!$E$207-NETWORKDAYS('У3 Ввод'!$D$207,$B4)+1))/Настройки!$E$9*100)</f>
        <v>0</v>
      </c>
      <c r="GU4" s="67" t="n">
        <f aca="false">IF(OR($D4=1,MONTH($B4)&lt;&gt;MONTH(StartDate),'У3 Ввод'!$D$208="",'У3 Ввод'!$E$208="",'У3 Ввод'!$D$208&gt;$B4),0,MAX(0,MIN(1,'У3 Ввод'!$E$208-NETWORKDAYS('У3 Ввод'!$D$208,$B4)+1))/Настройки!$E$9*100)</f>
        <v>0</v>
      </c>
      <c r="GV4" s="67" t="n">
        <f aca="false">IF(OR($D4=1,MONTH($B4)&lt;&gt;MONTH(StartDate),'У3 Ввод'!$D$209="",'У3 Ввод'!$E$209="",'У3 Ввод'!$D$209&gt;$B4),0,MAX(0,MIN(1,'У3 Ввод'!$E$209-NETWORKDAYS('У3 Ввод'!$D$209,$B4)+1))/Настройки!$E$9*100)</f>
        <v>0</v>
      </c>
      <c r="GW4" s="67" t="n">
        <f aca="false">IF(OR($D4=1,MONTH($B4)&lt;&gt;MONTH(StartDate),'У3 Ввод'!$D$210="",'У3 Ввод'!$E$210="",'У3 Ввод'!$D$210&gt;$B4),0,MAX(0,MIN(1,'У3 Ввод'!$E$210-NETWORKDAYS('У3 Ввод'!$D$210,$B4)+1))/Настройки!$E$9*100)</f>
        <v>0</v>
      </c>
      <c r="GX4" s="67" t="n">
        <f aca="false">IF(OR($D4=1,MONTH($B4)&lt;&gt;MONTH(StartDate),'У3 Ввод'!$D$211="",'У3 Ввод'!$E$211="",'У3 Ввод'!$D$211&gt;$B4),0,MAX(0,MIN(1,'У3 Ввод'!$E$211-NETWORKDAYS('У3 Ввод'!$D$211,$B4)+1))/Настройки!$E$9*100)</f>
        <v>0</v>
      </c>
      <c r="GY4" s="67" t="n">
        <f aca="false">IF(OR($D4=1,MONTH($B4)&lt;&gt;MONTH(StartDate),'У3 Ввод'!$D$212="",'У3 Ввод'!$E$212="",'У3 Ввод'!$D$212&gt;$B4),0,MAX(0,MIN(1,'У3 Ввод'!$E$212-NETWORKDAYS('У3 Ввод'!$D$212,$B4)+1))/Настройки!$E$9*100)</f>
        <v>0</v>
      </c>
      <c r="GZ4" s="67" t="n">
        <f aca="false">IF(OR($D4=1,MONTH($B4)&lt;&gt;MONTH(StartDate),'У3 Ввод'!$D$213="",'У3 Ввод'!$E$213="",'У3 Ввод'!$D$213&gt;$B4),0,MAX(0,MIN(1,'У3 Ввод'!$E$213-NETWORKDAYS('У3 Ввод'!$D$213,$B4)+1))/Настройки!$E$9*100)</f>
        <v>0</v>
      </c>
      <c r="HA4" s="67" t="n">
        <f aca="false">IF(OR($D4=1,MONTH($B4)&lt;&gt;MONTH(StartDate),'У3 Ввод'!$D$214="",'У3 Ввод'!$E$214="",'У3 Ввод'!$D$214&gt;$B4),0,MAX(0,MIN(1,'У3 Ввод'!$E$214-NETWORKDAYS('У3 Ввод'!$D$214,$B4)+1))/Настройки!$E$9*100)</f>
        <v>0</v>
      </c>
      <c r="HB4" s="67" t="n">
        <f aca="false">IF(OR($D4=1,MONTH($B4)&lt;&gt;MONTH(StartDate),'У3 Ввод'!$D$215="",'У3 Ввод'!$E$215="",'У3 Ввод'!$D$215&gt;$B4),0,MAX(0,MIN(1,'У3 Ввод'!$E$215-NETWORKDAYS('У3 Ввод'!$D$215,$B4)+1))/Настройки!$E$9*100)</f>
        <v>0</v>
      </c>
      <c r="HC4" s="67" t="n">
        <f aca="false">IF(OR($D4=1,MONTH($B4)&lt;&gt;MONTH(StartDate),'У3 Ввод'!$D$216="",'У3 Ввод'!$E$216="",'У3 Ввод'!$D$216&gt;$B4),0,MAX(0,MIN(1,'У3 Ввод'!$E$216-NETWORKDAYS('У3 Ввод'!$D$216,$B4)+1))/Настройки!$E$9*100)</f>
        <v>0</v>
      </c>
      <c r="HD4" s="67" t="n">
        <f aca="false">IF(OR($D4=1,MONTH($B4)&lt;&gt;MONTH(StartDate),'У3 Ввод'!$D$217="",'У3 Ввод'!$E$217="",'У3 Ввод'!$D$217&gt;$B4),0,MAX(0,MIN(1,'У3 Ввод'!$E$217-NETWORKDAYS('У3 Ввод'!$D$217,$B4)+1))/Настройки!$E$9*100)</f>
        <v>0</v>
      </c>
      <c r="HE4" s="67" t="n">
        <f aca="false">IF(OR($D4=1,MONTH($B4)&lt;&gt;MONTH(StartDate),'У3 Ввод'!$D$218="",'У3 Ввод'!$E$218="",'У3 Ввод'!$D$218&gt;$B4),0,MAX(0,MIN(1,'У3 Ввод'!$E$218-NETWORKDAYS('У3 Ввод'!$D$218,$B4)+1))/Настройки!$E$9*100)</f>
        <v>0</v>
      </c>
      <c r="HF4" s="67" t="n">
        <f aca="false">IF(OR($D4=1,MONTH($B4)&lt;&gt;MONTH(StartDate),'У3 Ввод'!$D$219="",'У3 Ввод'!$E$219="",'У3 Ввод'!$D$219&gt;$B4),0,MAX(0,MIN(1,'У3 Ввод'!$E$219-NETWORKDAYS('У3 Ввод'!$D$219,$B4)+1))/Настройки!$E$9*100)</f>
        <v>0</v>
      </c>
      <c r="HG4" s="67" t="n">
        <f aca="false">IF(OR($D4=1,MONTH($B4)&lt;&gt;MONTH(StartDate),'У3 Ввод'!$D$220="",'У3 Ввод'!$E$220="",'У3 Ввод'!$D$220&gt;$B4),0,MAX(0,MIN(1,'У3 Ввод'!$E$220-NETWORKDAYS('У3 Ввод'!$D$220,$B4)+1))/Настройки!$E$9*100)</f>
        <v>0</v>
      </c>
      <c r="HH4" s="67" t="n">
        <f aca="false">IF(OR($D4=1,MONTH($B4)&lt;&gt;MONTH(StartDate),'У3 Ввод'!$D$221="",'У3 Ввод'!$E$221="",'У3 Ввод'!$D$221&gt;$B4),0,MAX(0,MIN(1,'У3 Ввод'!$E$221-NETWORKDAYS('У3 Ввод'!$D$221,$B4)+1))/Настройки!$E$9*100)</f>
        <v>0</v>
      </c>
      <c r="HI4" s="67" t="n">
        <f aca="false">IF(OR($D4=1,MONTH($B4)&lt;&gt;MONTH(StartDate),'У3 Ввод'!$D$222="",'У3 Ввод'!$E$222="",'У3 Ввод'!$D$222&gt;$B4),0,MAX(0,MIN(1,'У3 Ввод'!$E$222-NETWORKDAYS('У3 Ввод'!$D$222,$B4)+1))/Настройки!$E$9*100)</f>
        <v>0</v>
      </c>
      <c r="HJ4" s="67" t="n">
        <f aca="false">IF(OR($D4=1,MONTH($B4)&lt;&gt;MONTH(StartDate),'У3 Ввод'!$D$223="",'У3 Ввод'!$E$223="",'У3 Ввод'!$D$223&gt;$B4),0,MAX(0,MIN(1,'У3 Ввод'!$E$223-NETWORKDAYS('У3 Ввод'!$D$223,$B4)+1))/Настройки!$E$9*100)</f>
        <v>0</v>
      </c>
      <c r="HK4" s="67" t="n">
        <f aca="false">IF(OR($D4=1,MONTH($B4)&lt;&gt;MONTH(StartDate),'У3 Ввод'!$D$224="",'У3 Ввод'!$E$224="",'У3 Ввод'!$D$224&gt;$B4),0,MAX(0,MIN(1,'У3 Ввод'!$E$224-NETWORKDAYS('У3 Ввод'!$D$224,$B4)+1))/Настройки!$E$9*100)</f>
        <v>0</v>
      </c>
      <c r="HL4" s="67" t="n">
        <f aca="false">IF(OR($D4=1,MONTH($B4)&lt;&gt;MONTH(StartDate),'У3 Ввод'!$D$225="",'У3 Ввод'!$E$225="",'У3 Ввод'!$D$225&gt;$B4),0,MAX(0,MIN(1,'У3 Ввод'!$E$225-NETWORKDAYS('У3 Ввод'!$D$225,$B4)+1))/Настройки!$E$9*100)</f>
        <v>0</v>
      </c>
      <c r="HM4" s="67" t="n">
        <f aca="false">IF(OR($D4=1,MONTH($B4)&lt;&gt;MONTH(StartDate),'У3 Ввод'!$D$226="",'У3 Ввод'!$E$226="",'У3 Ввод'!$D$226&gt;$B4),0,MAX(0,MIN(1,'У3 Ввод'!$E$226-NETWORKDAYS('У3 Ввод'!$D$226,$B4)+1))/Настройки!$E$9*100)</f>
        <v>0</v>
      </c>
      <c r="HN4" s="67" t="n">
        <f aca="false">IF(OR($D4=1,MONTH($B4)&lt;&gt;MONTH(StartDate),'У3 Ввод'!$D$227="",'У3 Ввод'!$E$227="",'У3 Ввод'!$D$227&gt;$B4),0,MAX(0,MIN(1,'У3 Ввод'!$E$227-NETWORKDAYS('У3 Ввод'!$D$227,$B4)+1))/Настройки!$E$9*100)</f>
        <v>0</v>
      </c>
      <c r="HO4" s="67" t="n">
        <f aca="false">IF(OR($D4=1,MONTH($B4)&lt;&gt;MONTH(StartDate),'У3 Ввод'!$D$228="",'У3 Ввод'!$E$228="",'У3 Ввод'!$D$228&gt;$B4),0,MAX(0,MIN(1,'У3 Ввод'!$E$228-NETWORKDAYS('У3 Ввод'!$D$228,$B4)+1))/Настройки!$E$9*100)</f>
        <v>0</v>
      </c>
      <c r="HP4" s="67" t="n">
        <f aca="false">IF(OR($D4=1,MONTH($B4)&lt;&gt;MONTH(StartDate),'У3 Ввод'!$D$229="",'У3 Ввод'!$E$229="",'У3 Ввод'!$D$229&gt;$B4),0,MAX(0,MIN(1,'У3 Ввод'!$E$229-NETWORKDAYS('У3 Ввод'!$D$229,$B4)+1))/Настройки!$E$9*100)</f>
        <v>0</v>
      </c>
      <c r="HQ4" s="67" t="n">
        <f aca="false">IF(OR($D4=1,MONTH($B4)&lt;&gt;MONTH(StartDate),'У3 Ввод'!$D$230="",'У3 Ввод'!$E$230="",'У3 Ввод'!$D$230&gt;$B4),0,MAX(0,MIN(1,'У3 Ввод'!$E$230-NETWORKDAYS('У3 Ввод'!$D$230,$B4)+1))/Настройки!$E$9*100)</f>
        <v>0</v>
      </c>
      <c r="HR4" s="67" t="n">
        <f aca="false">IF(OR($D4=1,MONTH($B4)&lt;&gt;MONTH(StartDate),'У3 Ввод'!$D$231="",'У3 Ввод'!$E$231="",'У3 Ввод'!$D$231&gt;$B4),0,MAX(0,MIN(1,'У3 Ввод'!$E$231-NETWORKDAYS('У3 Ввод'!$D$231,$B4)+1))/Настройки!$E$9*100)</f>
        <v>0</v>
      </c>
      <c r="HS4" s="67" t="n">
        <f aca="false">IF(OR($D4=1,MONTH($B4)&lt;&gt;MONTH(StartDate),'У3 Ввод'!$D$232="",'У3 Ввод'!$E$232="",'У3 Ввод'!$D$232&gt;$B4),0,MAX(0,MIN(1,'У3 Ввод'!$E$232-NETWORKDAYS('У3 Ввод'!$D$232,$B4)+1))/Настройки!$E$9*100)</f>
        <v>0</v>
      </c>
      <c r="HT4" s="67" t="n">
        <f aca="false">IF(OR($D4=1,MONTH($B4)&lt;&gt;MONTH(StartDate),'У3 Ввод'!$D$233="",'У3 Ввод'!$E$233="",'У3 Ввод'!$D$233&gt;$B4),0,MAX(0,MIN(1,'У3 Ввод'!$E$233-NETWORKDAYS('У3 Ввод'!$D$233,$B4)+1))/Настройки!$E$9*100)</f>
        <v>0</v>
      </c>
      <c r="HU4" s="67" t="n">
        <f aca="false">IF(OR($D4=1,MONTH($B4)&lt;&gt;MONTH(StartDate),'У3 Ввод'!$D$234="",'У3 Ввод'!$E$234="",'У3 Ввод'!$D$234&gt;$B4),0,MAX(0,MIN(1,'У3 Ввод'!$E$234-NETWORKDAYS('У3 Ввод'!$D$234,$B4)+1))/Настройки!$E$9*100)</f>
        <v>0</v>
      </c>
      <c r="HV4" s="67" t="n">
        <f aca="false">IF(OR($D4=1,MONTH($B4)&lt;&gt;MONTH(StartDate),'У3 Ввод'!$D$235="",'У3 Ввод'!$E$235="",'У3 Ввод'!$D$235&gt;$B4),0,MAX(0,MIN(1,'У3 Ввод'!$E$235-NETWORKDAYS('У3 Ввод'!$D$235,$B4)+1))/Настройки!$E$9*100)</f>
        <v>0</v>
      </c>
      <c r="HW4" s="67" t="n">
        <f aca="false">IF(OR($D4=1,MONTH($B4)&lt;&gt;MONTH(StartDate),'У3 Ввод'!$D$236="",'У3 Ввод'!$E$236="",'У3 Ввод'!$D$236&gt;$B4),0,MAX(0,MIN(1,'У3 Ввод'!$E$236-NETWORKDAYS('У3 Ввод'!$D$236,$B4)+1))/Настройки!$E$9*100)</f>
        <v>0</v>
      </c>
      <c r="HX4" s="67" t="n">
        <f aca="false">IF(OR($D4=1,MONTH($B4)&lt;&gt;MONTH(StartDate),'У3 Ввод'!$D$237="",'У3 Ввод'!$E$237="",'У3 Ввод'!$D$237&gt;$B4),0,MAX(0,MIN(1,'У3 Ввод'!$E$237-NETWORKDAYS('У3 Ввод'!$D$237,$B4)+1))/Настройки!$E$9*100)</f>
        <v>0</v>
      </c>
      <c r="HY4" s="67" t="n">
        <f aca="false">IF(OR($D4=1,MONTH($B4)&lt;&gt;MONTH(StartDate),'У3 Ввод'!$D$238="",'У3 Ввод'!$E$238="",'У3 Ввод'!$D$238&gt;$B4),0,MAX(0,MIN(1,'У3 Ввод'!$E$238-NETWORKDAYS('У3 Ввод'!$D$238,$B4)+1))/Настройки!$E$9*100)</f>
        <v>0</v>
      </c>
      <c r="HZ4" s="67" t="n">
        <f aca="false">IF(OR($D4=1,MONTH($B4)&lt;&gt;MONTH(StartDate),'У3 Ввод'!$D$239="",'У3 Ввод'!$E$239="",'У3 Ввод'!$D$239&gt;$B4),0,MAX(0,MIN(1,'У3 Ввод'!$E$239-NETWORKDAYS('У3 Ввод'!$D$239,$B4)+1))/Настройки!$E$9*100)</f>
        <v>0</v>
      </c>
      <c r="IA4" s="67" t="n">
        <f aca="false">IF(OR($D4=1,MONTH($B4)&lt;&gt;MONTH(StartDate),'У3 Ввод'!$D$240="",'У3 Ввод'!$E$240="",'У3 Ввод'!$D$240&gt;$B4),0,MAX(0,MIN(1,'У3 Ввод'!$E$240-NETWORKDAYS('У3 Ввод'!$D$240,$B4)+1))/Настройки!$E$9*100)</f>
        <v>0</v>
      </c>
      <c r="IB4" s="67" t="n">
        <f aca="false">IF(OR($D4=1,MONTH($B4)&lt;&gt;MONTH(StartDate),'У3 Ввод'!$D$241="",'У3 Ввод'!$E$241="",'У3 Ввод'!$D$241&gt;$B4),0,MAX(0,MIN(1,'У3 Ввод'!$E$241-NETWORKDAYS('У3 Ввод'!$D$241,$B4)+1))/Настройки!$E$9*100)</f>
        <v>0</v>
      </c>
      <c r="IC4" s="67" t="n">
        <f aca="false">IF(OR($D4=1,MONTH($B4)&lt;&gt;MONTH(StartDate),'У3 Ввод'!$D$242="",'У3 Ввод'!$E$242="",'У3 Ввод'!$D$242&gt;$B4),0,MAX(0,MIN(1,'У3 Ввод'!$E$242-NETWORKDAYS('У3 Ввод'!$D$242,$B4)+1))/Настройки!$E$9*100)</f>
        <v>0</v>
      </c>
      <c r="ID4" s="67" t="n">
        <f aca="false">IF(OR($D4=1,MONTH($B4)&lt;&gt;MONTH(StartDate),'У3 Ввод'!$D$243="",'У3 Ввод'!$E$243="",'У3 Ввод'!$D$243&gt;$B4),0,MAX(0,MIN(1,'У3 Ввод'!$E$243-NETWORKDAYS('У3 Ввод'!$D$243,$B4)+1))/Настройки!$E$9*100)</f>
        <v>0</v>
      </c>
      <c r="IE4" s="67" t="n">
        <f aca="false">IF(OR($D4=1,MONTH($B4)&lt;&gt;MONTH(StartDate),'У3 Ввод'!$D$244="",'У3 Ввод'!$E$244="",'У3 Ввод'!$D$244&gt;$B4),0,MAX(0,MIN(1,'У3 Ввод'!$E$244-NETWORKDAYS('У3 Ввод'!$D$244,$B4)+1))/Настройки!$E$9*100)</f>
        <v>0</v>
      </c>
      <c r="IF4" s="67" t="n">
        <f aca="false">IF(OR($D4=1,MONTH($B4)&lt;&gt;MONTH(StartDate),'У3 Ввод'!$D$245="",'У3 Ввод'!$E$245="",'У3 Ввод'!$D$245&gt;$B4),0,MAX(0,MIN(1,'У3 Ввод'!$E$245-NETWORKDAYS('У3 Ввод'!$D$245,$B4)+1))/Настройки!$E$9*100)</f>
        <v>0</v>
      </c>
      <c r="IG4" s="67" t="n">
        <f aca="false">IF(OR($D4=1,MONTH($B4)&lt;&gt;MONTH(StartDate),'У3 Ввод'!$D$246="",'У3 Ввод'!$E$246="",'У3 Ввод'!$D$246&gt;$B4),0,MAX(0,MIN(1,'У3 Ввод'!$E$246-NETWORKDAYS('У3 Ввод'!$D$246,$B4)+1))/Настройки!$E$9*100)</f>
        <v>0</v>
      </c>
      <c r="IH4" s="67" t="n">
        <f aca="false">IF(OR($D4=1,MONTH($B4)&lt;&gt;MONTH(StartDate),'У3 Ввод'!$D$247="",'У3 Ввод'!$E$247="",'У3 Ввод'!$D$247&gt;$B4),0,MAX(0,MIN(1,'У3 Ввод'!$E$247-NETWORKDAYS('У3 Ввод'!$D$247,$B4)+1))/Настройки!$E$9*100)</f>
        <v>0</v>
      </c>
      <c r="II4" s="67" t="n">
        <f aca="false">IF(OR($D4=1,MONTH($B4)&lt;&gt;MONTH(StartDate),'У3 Ввод'!$D$248="",'У3 Ввод'!$E$248="",'У3 Ввод'!$D$248&gt;$B4),0,MAX(0,MIN(1,'У3 Ввод'!$E$248-NETWORKDAYS('У3 Ввод'!$D$248,$B4)+1))/Настройки!$E$9*100)</f>
        <v>0</v>
      </c>
      <c r="IJ4" s="67" t="n">
        <f aca="false">IF(OR($D4=1,MONTH($B4)&lt;&gt;MONTH(StartDate),'У3 Ввод'!$D$249="",'У3 Ввод'!$E$249="",'У3 Ввод'!$D$249&gt;$B4),0,MAX(0,MIN(1,'У3 Ввод'!$E$249-NETWORKDAYS('У3 Ввод'!$D$249,$B4)+1))/Настройки!$E$9*100)</f>
        <v>0</v>
      </c>
      <c r="IK4" s="67" t="n">
        <f aca="false">IF(OR($D4=1,MONTH($B4)&lt;&gt;MONTH(StartDate),'У3 Ввод'!$D$250="",'У3 Ввод'!$E$250="",'У3 Ввод'!$D$250&gt;$B4),0,MAX(0,MIN(1,'У3 Ввод'!$E$250-NETWORKDAYS('У3 Ввод'!$D$250,$B4)+1))/Настройки!$E$9*100)</f>
        <v>0</v>
      </c>
      <c r="IL4" s="67" t="n">
        <f aca="false">IF(OR($D4=1,MONTH($B4)&lt;&gt;MONTH(StartDate),'У3 Ввод'!$D$251="",'У3 Ввод'!$E$251="",'У3 Ввод'!$D$251&gt;$B4),0,MAX(0,MIN(1,'У3 Ввод'!$E$251-NETWORKDAYS('У3 Ввод'!$D$251,$B4)+1))/Настройки!$E$9*100)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IF(OR($D5=1,MONTH($B5)&lt;&gt;MONTH(StartDate),'У3 Ввод'!$D$12="",'У3 Ввод'!$E$12="",'У3 Ввод'!$D$12&gt;$B5),0,MAX(0,MIN(1,'У3 Ввод'!$E$12-NETWORKDAYS('У3 Ввод'!$D$12,$B5)+1))/Настройки!$E$9*100)</f>
        <v>0</v>
      </c>
      <c r="H5" s="67" t="n">
        <f aca="false">IF(OR($D5=1,MONTH($B5)&lt;&gt;MONTH(StartDate),'У3 Ввод'!$D$13="",'У3 Ввод'!$E$13="",'У3 Ввод'!$D$13&gt;$B5),0,MAX(0,MIN(1,'У3 Ввод'!$E$13-NETWORKDAYS('У3 Ввод'!$D$13,$B5)+1))/Настройки!$E$9*100)</f>
        <v>0</v>
      </c>
      <c r="I5" s="67" t="n">
        <f aca="false">IF(OR($D5=1,MONTH($B5)&lt;&gt;MONTH(StartDate),'У3 Ввод'!$D$14="",'У3 Ввод'!$E$14="",'У3 Ввод'!$D$14&gt;$B5),0,MAX(0,MIN(1,'У3 Ввод'!$E$14-NETWORKDAYS('У3 Ввод'!$D$14,$B5)+1))/Настройки!$E$9*100)</f>
        <v>0</v>
      </c>
      <c r="J5" s="67" t="n">
        <f aca="false">IF(OR($D5=1,MONTH($B5)&lt;&gt;MONTH(StartDate),'У3 Ввод'!$D$15="",'У3 Ввод'!$E$15="",'У3 Ввод'!$D$15&gt;$B5),0,MAX(0,MIN(1,'У3 Ввод'!$E$15-NETWORKDAYS('У3 Ввод'!$D$15,$B5)+1))/Настройки!$E$9*100)</f>
        <v>0</v>
      </c>
      <c r="K5" s="67" t="n">
        <f aca="false">IF(OR($D5=1,MONTH($B5)&lt;&gt;MONTH(StartDate),'У3 Ввод'!$D$16="",'У3 Ввод'!$E$16="",'У3 Ввод'!$D$16&gt;$B5),0,MAX(0,MIN(1,'У3 Ввод'!$E$16-NETWORKDAYS('У3 Ввод'!$D$16,$B5)+1))/Настройки!$E$9*100)</f>
        <v>0</v>
      </c>
      <c r="L5" s="67" t="n">
        <f aca="false">IF(OR($D5=1,MONTH($B5)&lt;&gt;MONTH(StartDate),'У3 Ввод'!$D$17="",'У3 Ввод'!$E$17="",'У3 Ввод'!$D$17&gt;$B5),0,MAX(0,MIN(1,'У3 Ввод'!$E$17-NETWORKDAYS('У3 Ввод'!$D$17,$B5)+1))/Настройки!$E$9*100)</f>
        <v>0</v>
      </c>
      <c r="M5" s="67" t="n">
        <f aca="false">IF(OR($D5=1,MONTH($B5)&lt;&gt;MONTH(StartDate),'У3 Ввод'!$D$18="",'У3 Ввод'!$E$18="",'У3 Ввод'!$D$18&gt;$B5),0,MAX(0,MIN(1,'У3 Ввод'!$E$18-NETWORKDAYS('У3 Ввод'!$D$18,$B5)+1))/Настройки!$E$9*100)</f>
        <v>0</v>
      </c>
      <c r="N5" s="67" t="n">
        <f aca="false">IF(OR($D5=1,MONTH($B5)&lt;&gt;MONTH(StartDate),'У3 Ввод'!$D$19="",'У3 Ввод'!$E$19="",'У3 Ввод'!$D$19&gt;$B5),0,MAX(0,MIN(1,'У3 Ввод'!$E$19-NETWORKDAYS('У3 Ввод'!$D$19,$B5)+1))/Настройки!$E$9*100)</f>
        <v>0</v>
      </c>
      <c r="O5" s="67" t="n">
        <f aca="false">IF(OR($D5=1,MONTH($B5)&lt;&gt;MONTH(StartDate),'У3 Ввод'!$D$20="",'У3 Ввод'!$E$20="",'У3 Ввод'!$D$20&gt;$B5),0,MAX(0,MIN(1,'У3 Ввод'!$E$20-NETWORKDAYS('У3 Ввод'!$D$20,$B5)+1))/Настройки!$E$9*100)</f>
        <v>0</v>
      </c>
      <c r="P5" s="67" t="n">
        <f aca="false">IF(OR($D5=1,MONTH($B5)&lt;&gt;MONTH(StartDate),'У3 Ввод'!$D$21="",'У3 Ввод'!$E$21="",'У3 Ввод'!$D$21&gt;$B5),0,MAX(0,MIN(1,'У3 Ввод'!$E$21-NETWORKDAYS('У3 Ввод'!$D$21,$B5)+1))/Настройки!$E$9*100)</f>
        <v>0</v>
      </c>
      <c r="Q5" s="67" t="n">
        <f aca="false">IF(OR($D5=1,MONTH($B5)&lt;&gt;MONTH(StartDate),'У3 Ввод'!$D$22="",'У3 Ввод'!$E$22="",'У3 Ввод'!$D$22&gt;$B5),0,MAX(0,MIN(1,'У3 Ввод'!$E$22-NETWORKDAYS('У3 Ввод'!$D$22,$B5)+1))/Настройки!$E$9*100)</f>
        <v>0</v>
      </c>
      <c r="R5" s="67" t="n">
        <f aca="false">IF(OR($D5=1,MONTH($B5)&lt;&gt;MONTH(StartDate),'У3 Ввод'!$D$23="",'У3 Ввод'!$E$23="",'У3 Ввод'!$D$23&gt;$B5),0,MAX(0,MIN(1,'У3 Ввод'!$E$23-NETWORKDAYS('У3 Ввод'!$D$23,$B5)+1))/Настройки!$E$9*100)</f>
        <v>0</v>
      </c>
      <c r="S5" s="67" t="n">
        <f aca="false">IF(OR($D5=1,MONTH($B5)&lt;&gt;MONTH(StartDate),'У3 Ввод'!$D$24="",'У3 Ввод'!$E$24="",'У3 Ввод'!$D$24&gt;$B5),0,MAX(0,MIN(1,'У3 Ввод'!$E$24-NETWORKDAYS('У3 Ввод'!$D$24,$B5)+1))/Настройки!$E$9*100)</f>
        <v>0</v>
      </c>
      <c r="T5" s="67" t="n">
        <f aca="false">IF(OR($D5=1,MONTH($B5)&lt;&gt;MONTH(StartDate),'У3 Ввод'!$D$25="",'У3 Ввод'!$E$25="",'У3 Ввод'!$D$25&gt;$B5),0,MAX(0,MIN(1,'У3 Ввод'!$E$25-NETWORKDAYS('У3 Ввод'!$D$25,$B5)+1))/Настройки!$E$9*100)</f>
        <v>0</v>
      </c>
      <c r="U5" s="67" t="n">
        <f aca="false">IF(OR($D5=1,MONTH($B5)&lt;&gt;MONTH(StartDate),'У3 Ввод'!$D$26="",'У3 Ввод'!$E$26="",'У3 Ввод'!$D$26&gt;$B5),0,MAX(0,MIN(1,'У3 Ввод'!$E$26-NETWORKDAYS('У3 Ввод'!$D$26,$B5)+1))/Настройки!$E$9*100)</f>
        <v>0</v>
      </c>
      <c r="V5" s="67" t="n">
        <f aca="false">IF(OR($D5=1,MONTH($B5)&lt;&gt;MONTH(StartDate),'У3 Ввод'!$D$27="",'У3 Ввод'!$E$27="",'У3 Ввод'!$D$27&gt;$B5),0,MAX(0,MIN(1,'У3 Ввод'!$E$27-NETWORKDAYS('У3 Ввод'!$D$27,$B5)+1))/Настройки!$E$9*100)</f>
        <v>0</v>
      </c>
      <c r="W5" s="67" t="n">
        <f aca="false">IF(OR($D5=1,MONTH($B5)&lt;&gt;MONTH(StartDate),'У3 Ввод'!$D$28="",'У3 Ввод'!$E$28="",'У3 Ввод'!$D$28&gt;$B5),0,MAX(0,MIN(1,'У3 Ввод'!$E$28-NETWORKDAYS('У3 Ввод'!$D$28,$B5)+1))/Настройки!$E$9*100)</f>
        <v>0</v>
      </c>
      <c r="X5" s="67" t="n">
        <f aca="false">IF(OR($D5=1,MONTH($B5)&lt;&gt;MONTH(StartDate),'У3 Ввод'!$D$29="",'У3 Ввод'!$E$29="",'У3 Ввод'!$D$29&gt;$B5),0,MAX(0,MIN(1,'У3 Ввод'!$E$29-NETWORKDAYS('У3 Ввод'!$D$29,$B5)+1))/Настройки!$E$9*100)</f>
        <v>0</v>
      </c>
      <c r="Y5" s="67" t="n">
        <f aca="false">IF(OR($D5=1,MONTH($B5)&lt;&gt;MONTH(StartDate),'У3 Ввод'!$D$30="",'У3 Ввод'!$E$30="",'У3 Ввод'!$D$30&gt;$B5),0,MAX(0,MIN(1,'У3 Ввод'!$E$30-NETWORKDAYS('У3 Ввод'!$D$30,$B5)+1))/Настройки!$E$9*100)</f>
        <v>0</v>
      </c>
      <c r="Z5" s="67" t="n">
        <f aca="false">IF(OR($D5=1,MONTH($B5)&lt;&gt;MONTH(StartDate),'У3 Ввод'!$D$31="",'У3 Ввод'!$E$31="",'У3 Ввод'!$D$31&gt;$B5),0,MAX(0,MIN(1,'У3 Ввод'!$E$31-NETWORKDAYS('У3 Ввод'!$D$31,$B5)+1))/Настройки!$E$9*100)</f>
        <v>0</v>
      </c>
      <c r="AA5" s="67" t="n">
        <f aca="false">IF(OR($D5=1,MONTH($B5)&lt;&gt;MONTH(StartDate),'У3 Ввод'!$D$32="",'У3 Ввод'!$E$32="",'У3 Ввод'!$D$32&gt;$B5),0,MAX(0,MIN(1,'У3 Ввод'!$E$32-NETWORKDAYS('У3 Ввод'!$D$32,$B5)+1))/Настройки!$E$9*100)</f>
        <v>0</v>
      </c>
      <c r="AB5" s="67" t="n">
        <f aca="false">IF(OR($D5=1,MONTH($B5)&lt;&gt;MONTH(StartDate),'У3 Ввод'!$D$33="",'У3 Ввод'!$E$33="",'У3 Ввод'!$D$33&gt;$B5),0,MAX(0,MIN(1,'У3 Ввод'!$E$33-NETWORKDAYS('У3 Ввод'!$D$33,$B5)+1))/Настройки!$E$9*100)</f>
        <v>0</v>
      </c>
      <c r="AC5" s="67" t="n">
        <f aca="false">IF(OR($D5=1,MONTH($B5)&lt;&gt;MONTH(StartDate),'У3 Ввод'!$D$34="",'У3 Ввод'!$E$34="",'У3 Ввод'!$D$34&gt;$B5),0,MAX(0,MIN(1,'У3 Ввод'!$E$34-NETWORKDAYS('У3 Ввод'!$D$34,$B5)+1))/Настройки!$E$9*100)</f>
        <v>0</v>
      </c>
      <c r="AD5" s="67" t="n">
        <f aca="false">IF(OR($D5=1,MONTH($B5)&lt;&gt;MONTH(StartDate),'У3 Ввод'!$D$35="",'У3 Ввод'!$E$35="",'У3 Ввод'!$D$35&gt;$B5),0,MAX(0,MIN(1,'У3 Ввод'!$E$35-NETWORKDAYS('У3 Ввод'!$D$35,$B5)+1))/Настройки!$E$9*100)</f>
        <v>0</v>
      </c>
      <c r="AE5" s="67" t="n">
        <f aca="false">IF(OR($D5=1,MONTH($B5)&lt;&gt;MONTH(StartDate),'У3 Ввод'!$D$36="",'У3 Ввод'!$E$36="",'У3 Ввод'!$D$36&gt;$B5),0,MAX(0,MIN(1,'У3 Ввод'!$E$36-NETWORKDAYS('У3 Ввод'!$D$36,$B5)+1))/Настройки!$E$9*100)</f>
        <v>0</v>
      </c>
      <c r="AF5" s="67" t="n">
        <f aca="false">IF(OR($D5=1,MONTH($B5)&lt;&gt;MONTH(StartDate),'У3 Ввод'!$D$37="",'У3 Ввод'!$E$37="",'У3 Ввод'!$D$37&gt;$B5),0,MAX(0,MIN(1,'У3 Ввод'!$E$37-NETWORKDAYS('У3 Ввод'!$D$37,$B5)+1))/Настройки!$E$9*100)</f>
        <v>0</v>
      </c>
      <c r="AG5" s="67" t="n">
        <f aca="false">IF(OR($D5=1,MONTH($B5)&lt;&gt;MONTH(StartDate),'У3 Ввод'!$D$38="",'У3 Ввод'!$E$38="",'У3 Ввод'!$D$38&gt;$B5),0,MAX(0,MIN(1,'У3 Ввод'!$E$38-NETWORKDAYS('У3 Ввод'!$D$38,$B5)+1))/Настройки!$E$9*100)</f>
        <v>0</v>
      </c>
      <c r="AH5" s="67" t="n">
        <f aca="false">IF(OR($D5=1,MONTH($B5)&lt;&gt;MONTH(StartDate),'У3 Ввод'!$D$39="",'У3 Ввод'!$E$39="",'У3 Ввод'!$D$39&gt;$B5),0,MAX(0,MIN(1,'У3 Ввод'!$E$39-NETWORKDAYS('У3 Ввод'!$D$39,$B5)+1))/Настройки!$E$9*100)</f>
        <v>0</v>
      </c>
      <c r="AI5" s="67" t="n">
        <f aca="false">IF(OR($D5=1,MONTH($B5)&lt;&gt;MONTH(StartDate),'У3 Ввод'!$D$40="",'У3 Ввод'!$E$40="",'У3 Ввод'!$D$40&gt;$B5),0,MAX(0,MIN(1,'У3 Ввод'!$E$40-NETWORKDAYS('У3 Ввод'!$D$40,$B5)+1))/Настройки!$E$9*100)</f>
        <v>0</v>
      </c>
      <c r="AJ5" s="67" t="n">
        <f aca="false">IF(OR($D5=1,MONTH($B5)&lt;&gt;MONTH(StartDate),'У3 Ввод'!$D$41="",'У3 Ввод'!$E$41="",'У3 Ввод'!$D$41&gt;$B5),0,MAX(0,MIN(1,'У3 Ввод'!$E$41-NETWORKDAYS('У3 Ввод'!$D$41,$B5)+1))/Настройки!$E$9*100)</f>
        <v>0</v>
      </c>
      <c r="AK5" s="67" t="n">
        <f aca="false">IF(OR($D5=1,MONTH($B5)&lt;&gt;MONTH(StartDate),'У3 Ввод'!$D$42="",'У3 Ввод'!$E$42="",'У3 Ввод'!$D$42&gt;$B5),0,MAX(0,MIN(1,'У3 Ввод'!$E$42-NETWORKDAYS('У3 Ввод'!$D$42,$B5)+1))/Настройки!$E$9*100)</f>
        <v>0</v>
      </c>
      <c r="AL5" s="67" t="n">
        <f aca="false">IF(OR($D5=1,MONTH($B5)&lt;&gt;MONTH(StartDate),'У3 Ввод'!$D$43="",'У3 Ввод'!$E$43="",'У3 Ввод'!$D$43&gt;$B5),0,MAX(0,MIN(1,'У3 Ввод'!$E$43-NETWORKDAYS('У3 Ввод'!$D$43,$B5)+1))/Настройки!$E$9*100)</f>
        <v>0</v>
      </c>
      <c r="AM5" s="67" t="n">
        <f aca="false">IF(OR($D5=1,MONTH($B5)&lt;&gt;MONTH(StartDate),'У3 Ввод'!$D$44="",'У3 Ввод'!$E$44="",'У3 Ввод'!$D$44&gt;$B5),0,MAX(0,MIN(1,'У3 Ввод'!$E$44-NETWORKDAYS('У3 Ввод'!$D$44,$B5)+1))/Настройки!$E$9*100)</f>
        <v>0</v>
      </c>
      <c r="AN5" s="67" t="n">
        <f aca="false">IF(OR($D5=1,MONTH($B5)&lt;&gt;MONTH(StartDate),'У3 Ввод'!$D$45="",'У3 Ввод'!$E$45="",'У3 Ввод'!$D$45&gt;$B5),0,MAX(0,MIN(1,'У3 Ввод'!$E$45-NETWORKDAYS('У3 Ввод'!$D$45,$B5)+1))/Настройки!$E$9*100)</f>
        <v>0</v>
      </c>
      <c r="AO5" s="67" t="n">
        <f aca="false">IF(OR($D5=1,MONTH($B5)&lt;&gt;MONTH(StartDate),'У3 Ввод'!$D$46="",'У3 Ввод'!$E$46="",'У3 Ввод'!$D$46&gt;$B5),0,MAX(0,MIN(1,'У3 Ввод'!$E$46-NETWORKDAYS('У3 Ввод'!$D$46,$B5)+1))/Настройки!$E$9*100)</f>
        <v>0</v>
      </c>
      <c r="AP5" s="67" t="n">
        <f aca="false">IF(OR($D5=1,MONTH($B5)&lt;&gt;MONTH(StartDate),'У3 Ввод'!$D$47="",'У3 Ввод'!$E$47="",'У3 Ввод'!$D$47&gt;$B5),0,MAX(0,MIN(1,'У3 Ввод'!$E$47-NETWORKDAYS('У3 Ввод'!$D$47,$B5)+1))/Настройки!$E$9*100)</f>
        <v>0</v>
      </c>
      <c r="AQ5" s="67" t="n">
        <f aca="false">IF(OR($D5=1,MONTH($B5)&lt;&gt;MONTH(StartDate),'У3 Ввод'!$D$48="",'У3 Ввод'!$E$48="",'У3 Ввод'!$D$48&gt;$B5),0,MAX(0,MIN(1,'У3 Ввод'!$E$48-NETWORKDAYS('У3 Ввод'!$D$48,$B5)+1))/Настройки!$E$9*100)</f>
        <v>0</v>
      </c>
      <c r="AR5" s="67" t="n">
        <f aca="false">IF(OR($D5=1,MONTH($B5)&lt;&gt;MONTH(StartDate),'У3 Ввод'!$D$49="",'У3 Ввод'!$E$49="",'У3 Ввод'!$D$49&gt;$B5),0,MAX(0,MIN(1,'У3 Ввод'!$E$49-NETWORKDAYS('У3 Ввод'!$D$49,$B5)+1))/Настройки!$E$9*100)</f>
        <v>0</v>
      </c>
      <c r="AS5" s="67" t="n">
        <f aca="false">IF(OR($D5=1,MONTH($B5)&lt;&gt;MONTH(StartDate),'У3 Ввод'!$D$50="",'У3 Ввод'!$E$50="",'У3 Ввод'!$D$50&gt;$B5),0,MAX(0,MIN(1,'У3 Ввод'!$E$50-NETWORKDAYS('У3 Ввод'!$D$50,$B5)+1))/Настройки!$E$9*100)</f>
        <v>0</v>
      </c>
      <c r="AT5" s="67" t="n">
        <f aca="false">IF(OR($D5=1,MONTH($B5)&lt;&gt;MONTH(StartDate),'У3 Ввод'!$D$51="",'У3 Ввод'!$E$51="",'У3 Ввод'!$D$51&gt;$B5),0,MAX(0,MIN(1,'У3 Ввод'!$E$51-NETWORKDAYS('У3 Ввод'!$D$51,$B5)+1))/Настройки!$E$9*100)</f>
        <v>0</v>
      </c>
      <c r="AU5" s="67" t="n">
        <f aca="false">IF(OR($D5=1,MONTH($B5)&lt;&gt;MONTH(StartDate),'У3 Ввод'!$D$52="",'У3 Ввод'!$E$52="",'У3 Ввод'!$D$52&gt;$B5),0,MAX(0,MIN(1,'У3 Ввод'!$E$52-NETWORKDAYS('У3 Ввод'!$D$52,$B5)+1))/Настройки!$E$9*100)</f>
        <v>0</v>
      </c>
      <c r="AV5" s="67" t="n">
        <f aca="false">IF(OR($D5=1,MONTH($B5)&lt;&gt;MONTH(StartDate),'У3 Ввод'!$D$53="",'У3 Ввод'!$E$53="",'У3 Ввод'!$D$53&gt;$B5),0,MAX(0,MIN(1,'У3 Ввод'!$E$53-NETWORKDAYS('У3 Ввод'!$D$53,$B5)+1))/Настройки!$E$9*100)</f>
        <v>0</v>
      </c>
      <c r="AW5" s="67" t="n">
        <f aca="false">IF(OR($D5=1,MONTH($B5)&lt;&gt;MONTH(StartDate),'У3 Ввод'!$D$54="",'У3 Ввод'!$E$54="",'У3 Ввод'!$D$54&gt;$B5),0,MAX(0,MIN(1,'У3 Ввод'!$E$54-NETWORKDAYS('У3 Ввод'!$D$54,$B5)+1))/Настройки!$E$9*100)</f>
        <v>0</v>
      </c>
      <c r="AX5" s="67" t="n">
        <f aca="false">IF(OR($D5=1,MONTH($B5)&lt;&gt;MONTH(StartDate),'У3 Ввод'!$D$55="",'У3 Ввод'!$E$55="",'У3 Ввод'!$D$55&gt;$B5),0,MAX(0,MIN(1,'У3 Ввод'!$E$55-NETWORKDAYS('У3 Ввод'!$D$55,$B5)+1))/Настройки!$E$9*100)</f>
        <v>0</v>
      </c>
      <c r="AY5" s="67" t="n">
        <f aca="false">IF(OR($D5=1,MONTH($B5)&lt;&gt;MONTH(StartDate),'У3 Ввод'!$D$56="",'У3 Ввод'!$E$56="",'У3 Ввод'!$D$56&gt;$B5),0,MAX(0,MIN(1,'У3 Ввод'!$E$56-NETWORKDAYS('У3 Ввод'!$D$56,$B5)+1))/Настройки!$E$9*100)</f>
        <v>0</v>
      </c>
      <c r="AZ5" s="67" t="n">
        <f aca="false">IF(OR($D5=1,MONTH($B5)&lt;&gt;MONTH(StartDate),'У3 Ввод'!$D$57="",'У3 Ввод'!$E$57="",'У3 Ввод'!$D$57&gt;$B5),0,MAX(0,MIN(1,'У3 Ввод'!$E$57-NETWORKDAYS('У3 Ввод'!$D$57,$B5)+1))/Настройки!$E$9*100)</f>
        <v>0</v>
      </c>
      <c r="BA5" s="67" t="n">
        <f aca="false">IF(OR($D5=1,MONTH($B5)&lt;&gt;MONTH(StartDate),'У3 Ввод'!$D$58="",'У3 Ввод'!$E$58="",'У3 Ввод'!$D$58&gt;$B5),0,MAX(0,MIN(1,'У3 Ввод'!$E$58-NETWORKDAYS('У3 Ввод'!$D$58,$B5)+1))/Настройки!$E$9*100)</f>
        <v>0</v>
      </c>
      <c r="BB5" s="67" t="n">
        <f aca="false">IF(OR($D5=1,MONTH($B5)&lt;&gt;MONTH(StartDate),'У3 Ввод'!$D$59="",'У3 Ввод'!$E$59="",'У3 Ввод'!$D$59&gt;$B5),0,MAX(0,MIN(1,'У3 Ввод'!$E$59-NETWORKDAYS('У3 Ввод'!$D$59,$B5)+1))/Настройки!$E$9*100)</f>
        <v>0</v>
      </c>
      <c r="BC5" s="67" t="n">
        <f aca="false">IF(OR($D5=1,MONTH($B5)&lt;&gt;MONTH(StartDate),'У3 Ввод'!$D$60="",'У3 Ввод'!$E$60="",'У3 Ввод'!$D$60&gt;$B5),0,MAX(0,MIN(1,'У3 Ввод'!$E$60-NETWORKDAYS('У3 Ввод'!$D$60,$B5)+1))/Настройки!$E$9*100)</f>
        <v>0</v>
      </c>
      <c r="BD5" s="67" t="n">
        <f aca="false">IF(OR($D5=1,MONTH($B5)&lt;&gt;MONTH(StartDate),'У3 Ввод'!$D$61="",'У3 Ввод'!$E$61="",'У3 Ввод'!$D$61&gt;$B5),0,MAX(0,MIN(1,'У3 Ввод'!$E$61-NETWORKDAYS('У3 Ввод'!$D$61,$B5)+1))/Настройки!$E$9*100)</f>
        <v>0</v>
      </c>
      <c r="BE5" s="67" t="n">
        <f aca="false">IF(OR($D5=1,MONTH($B5)&lt;&gt;MONTH(StartDate),'У3 Ввод'!$D$62="",'У3 Ввод'!$E$62="",'У3 Ввод'!$D$62&gt;$B5),0,MAX(0,MIN(1,'У3 Ввод'!$E$62-NETWORKDAYS('У3 Ввод'!$D$62,$B5)+1))/Настройки!$E$9*100)</f>
        <v>0</v>
      </c>
      <c r="BF5" s="67" t="n">
        <f aca="false">IF(OR($D5=1,MONTH($B5)&lt;&gt;MONTH(StartDate),'У3 Ввод'!$D$63="",'У3 Ввод'!$E$63="",'У3 Ввод'!$D$63&gt;$B5),0,MAX(0,MIN(1,'У3 Ввод'!$E$63-NETWORKDAYS('У3 Ввод'!$D$63,$B5)+1))/Настройки!$E$9*100)</f>
        <v>0</v>
      </c>
      <c r="BG5" s="67" t="n">
        <f aca="false">IF(OR($D5=1,MONTH($B5)&lt;&gt;MONTH(StartDate),'У3 Ввод'!$D$64="",'У3 Ввод'!$E$64="",'У3 Ввод'!$D$64&gt;$B5),0,MAX(0,MIN(1,'У3 Ввод'!$E$64-NETWORKDAYS('У3 Ввод'!$D$64,$B5)+1))/Настройки!$E$9*100)</f>
        <v>0</v>
      </c>
      <c r="BH5" s="67" t="n">
        <f aca="false">IF(OR($D5=1,MONTH($B5)&lt;&gt;MONTH(StartDate),'У3 Ввод'!$D$65="",'У3 Ввод'!$E$65="",'У3 Ввод'!$D$65&gt;$B5),0,MAX(0,MIN(1,'У3 Ввод'!$E$65-NETWORKDAYS('У3 Ввод'!$D$65,$B5)+1))/Настройки!$E$9*100)</f>
        <v>0</v>
      </c>
      <c r="BI5" s="67" t="n">
        <f aca="false">IF(OR($D5=1,MONTH($B5)&lt;&gt;MONTH(StartDate),'У3 Ввод'!$D$66="",'У3 Ввод'!$E$66="",'У3 Ввод'!$D$66&gt;$B5),0,MAX(0,MIN(1,'У3 Ввод'!$E$66-NETWORKDAYS('У3 Ввод'!$D$66,$B5)+1))/Настройки!$E$9*100)</f>
        <v>0</v>
      </c>
      <c r="BJ5" s="67" t="n">
        <f aca="false">IF(OR($D5=1,MONTH($B5)&lt;&gt;MONTH(StartDate),'У3 Ввод'!$D$67="",'У3 Ввод'!$E$67="",'У3 Ввод'!$D$67&gt;$B5),0,MAX(0,MIN(1,'У3 Ввод'!$E$67-NETWORKDAYS('У3 Ввод'!$D$67,$B5)+1))/Настройки!$E$9*100)</f>
        <v>0</v>
      </c>
      <c r="BK5" s="67" t="n">
        <f aca="false">IF(OR($D5=1,MONTH($B5)&lt;&gt;MONTH(StartDate),'У3 Ввод'!$D$68="",'У3 Ввод'!$E$68="",'У3 Ввод'!$D$68&gt;$B5),0,MAX(0,MIN(1,'У3 Ввод'!$E$68-NETWORKDAYS('У3 Ввод'!$D$68,$B5)+1))/Настройки!$E$9*100)</f>
        <v>0</v>
      </c>
      <c r="BL5" s="67" t="n">
        <f aca="false">IF(OR($D5=1,MONTH($B5)&lt;&gt;MONTH(StartDate),'У3 Ввод'!$D$69="",'У3 Ввод'!$E$69="",'У3 Ввод'!$D$69&gt;$B5),0,MAX(0,MIN(1,'У3 Ввод'!$E$69-NETWORKDAYS('У3 Ввод'!$D$69,$B5)+1))/Настройки!$E$9*100)</f>
        <v>0</v>
      </c>
      <c r="BM5" s="67" t="n">
        <f aca="false">IF(OR($D5=1,MONTH($B5)&lt;&gt;MONTH(StartDate),'У3 Ввод'!$D$70="",'У3 Ввод'!$E$70="",'У3 Ввод'!$D$70&gt;$B5),0,MAX(0,MIN(1,'У3 Ввод'!$E$70-NETWORKDAYS('У3 Ввод'!$D$70,$B5)+1))/Настройки!$E$9*100)</f>
        <v>0</v>
      </c>
      <c r="BN5" s="67" t="n">
        <f aca="false">IF(OR($D5=1,MONTH($B5)&lt;&gt;MONTH(StartDate),'У3 Ввод'!$D$71="",'У3 Ввод'!$E$71="",'У3 Ввод'!$D$71&gt;$B5),0,MAX(0,MIN(1,'У3 Ввод'!$E$71-NETWORKDAYS('У3 Ввод'!$D$71,$B5)+1))/Настройки!$E$9*100)</f>
        <v>0</v>
      </c>
      <c r="BO5" s="67" t="n">
        <f aca="false">IF(OR($D5=1,MONTH($B5)&lt;&gt;MONTH(StartDate),'У3 Ввод'!$D$72="",'У3 Ввод'!$E$72="",'У3 Ввод'!$D$72&gt;$B5),0,MAX(0,MIN(1,'У3 Ввод'!$E$72-NETWORKDAYS('У3 Ввод'!$D$72,$B5)+1))/Настройки!$E$9*100)</f>
        <v>0</v>
      </c>
      <c r="BP5" s="67" t="n">
        <f aca="false">IF(OR($D5=1,MONTH($B5)&lt;&gt;MONTH(StartDate),'У3 Ввод'!$D$73="",'У3 Ввод'!$E$73="",'У3 Ввод'!$D$73&gt;$B5),0,MAX(0,MIN(1,'У3 Ввод'!$E$73-NETWORKDAYS('У3 Ввод'!$D$73,$B5)+1))/Настройки!$E$9*100)</f>
        <v>0</v>
      </c>
      <c r="BQ5" s="67" t="n">
        <f aca="false">IF(OR($D5=1,MONTH($B5)&lt;&gt;MONTH(StartDate),'У3 Ввод'!$D$74="",'У3 Ввод'!$E$74="",'У3 Ввод'!$D$74&gt;$B5),0,MAX(0,MIN(1,'У3 Ввод'!$E$74-NETWORKDAYS('У3 Ввод'!$D$74,$B5)+1))/Настройки!$E$9*100)</f>
        <v>0</v>
      </c>
      <c r="BR5" s="67" t="n">
        <f aca="false">IF(OR($D5=1,MONTH($B5)&lt;&gt;MONTH(StartDate),'У3 Ввод'!$D$75="",'У3 Ввод'!$E$75="",'У3 Ввод'!$D$75&gt;$B5),0,MAX(0,MIN(1,'У3 Ввод'!$E$75-NETWORKDAYS('У3 Ввод'!$D$75,$B5)+1))/Настройки!$E$9*100)</f>
        <v>0</v>
      </c>
      <c r="BS5" s="67" t="n">
        <f aca="false">IF(OR($D5=1,MONTH($B5)&lt;&gt;MONTH(StartDate),'У3 Ввод'!$D$76="",'У3 Ввод'!$E$76="",'У3 Ввод'!$D$76&gt;$B5),0,MAX(0,MIN(1,'У3 Ввод'!$E$76-NETWORKDAYS('У3 Ввод'!$D$76,$B5)+1))/Настройки!$E$9*100)</f>
        <v>0</v>
      </c>
      <c r="BT5" s="67" t="n">
        <f aca="false">IF(OR($D5=1,MONTH($B5)&lt;&gt;MONTH(StartDate),'У3 Ввод'!$D$77="",'У3 Ввод'!$E$77="",'У3 Ввод'!$D$77&gt;$B5),0,MAX(0,MIN(1,'У3 Ввод'!$E$77-NETWORKDAYS('У3 Ввод'!$D$77,$B5)+1))/Настройки!$E$9*100)</f>
        <v>0</v>
      </c>
      <c r="BU5" s="67" t="n">
        <f aca="false">IF(OR($D5=1,MONTH($B5)&lt;&gt;MONTH(StartDate),'У3 Ввод'!$D$78="",'У3 Ввод'!$E$78="",'У3 Ввод'!$D$78&gt;$B5),0,MAX(0,MIN(1,'У3 Ввод'!$E$78-NETWORKDAYS('У3 Ввод'!$D$78,$B5)+1))/Настройки!$E$9*100)</f>
        <v>0</v>
      </c>
      <c r="BV5" s="67" t="n">
        <f aca="false">IF(OR($D5=1,MONTH($B5)&lt;&gt;MONTH(StartDate),'У3 Ввод'!$D$79="",'У3 Ввод'!$E$79="",'У3 Ввод'!$D$79&gt;$B5),0,MAX(0,MIN(1,'У3 Ввод'!$E$79-NETWORKDAYS('У3 Ввод'!$D$79,$B5)+1))/Настройки!$E$9*100)</f>
        <v>0</v>
      </c>
      <c r="BW5" s="67" t="n">
        <f aca="false">IF(OR($D5=1,MONTH($B5)&lt;&gt;MONTH(StartDate),'У3 Ввод'!$D$80="",'У3 Ввод'!$E$80="",'У3 Ввод'!$D$80&gt;$B5),0,MAX(0,MIN(1,'У3 Ввод'!$E$80-NETWORKDAYS('У3 Ввод'!$D$80,$B5)+1))/Настройки!$E$9*100)</f>
        <v>0</v>
      </c>
      <c r="BX5" s="67" t="n">
        <f aca="false">IF(OR($D5=1,MONTH($B5)&lt;&gt;MONTH(StartDate),'У3 Ввод'!$D$81="",'У3 Ввод'!$E$81="",'У3 Ввод'!$D$81&gt;$B5),0,MAX(0,MIN(1,'У3 Ввод'!$E$81-NETWORKDAYS('У3 Ввод'!$D$81,$B5)+1))/Настройки!$E$9*100)</f>
        <v>0</v>
      </c>
      <c r="BY5" s="67" t="n">
        <f aca="false">IF(OR($D5=1,MONTH($B5)&lt;&gt;MONTH(StartDate),'У3 Ввод'!$D$82="",'У3 Ввод'!$E$82="",'У3 Ввод'!$D$82&gt;$B5),0,MAX(0,MIN(1,'У3 Ввод'!$E$82-NETWORKDAYS('У3 Ввод'!$D$82,$B5)+1))/Настройки!$E$9*100)</f>
        <v>0</v>
      </c>
      <c r="BZ5" s="67" t="n">
        <f aca="false">IF(OR($D5=1,MONTH($B5)&lt;&gt;MONTH(StartDate),'У3 Ввод'!$D$83="",'У3 Ввод'!$E$83="",'У3 Ввод'!$D$83&gt;$B5),0,MAX(0,MIN(1,'У3 Ввод'!$E$83-NETWORKDAYS('У3 Ввод'!$D$83,$B5)+1))/Настройки!$E$9*100)</f>
        <v>0</v>
      </c>
      <c r="CA5" s="67" t="n">
        <f aca="false">IF(OR($D5=1,MONTH($B5)&lt;&gt;MONTH(StartDate),'У3 Ввод'!$D$84="",'У3 Ввод'!$E$84="",'У3 Ввод'!$D$84&gt;$B5),0,MAX(0,MIN(1,'У3 Ввод'!$E$84-NETWORKDAYS('У3 Ввод'!$D$84,$B5)+1))/Настройки!$E$9*100)</f>
        <v>0</v>
      </c>
      <c r="CB5" s="67" t="n">
        <f aca="false">IF(OR($D5=1,MONTH($B5)&lt;&gt;MONTH(StartDate),'У3 Ввод'!$D$85="",'У3 Ввод'!$E$85="",'У3 Ввод'!$D$85&gt;$B5),0,MAX(0,MIN(1,'У3 Ввод'!$E$85-NETWORKDAYS('У3 Ввод'!$D$85,$B5)+1))/Настройки!$E$9*100)</f>
        <v>0</v>
      </c>
      <c r="CC5" s="67" t="n">
        <f aca="false">IF(OR($D5=1,MONTH($B5)&lt;&gt;MONTH(StartDate),'У3 Ввод'!$D$86="",'У3 Ввод'!$E$86="",'У3 Ввод'!$D$86&gt;$B5),0,MAX(0,MIN(1,'У3 Ввод'!$E$86-NETWORKDAYS('У3 Ввод'!$D$86,$B5)+1))/Настройки!$E$9*100)</f>
        <v>0</v>
      </c>
      <c r="CD5" s="67" t="n">
        <f aca="false">IF(OR($D5=1,MONTH($B5)&lt;&gt;MONTH(StartDate),'У3 Ввод'!$D$87="",'У3 Ввод'!$E$87="",'У3 Ввод'!$D$87&gt;$B5),0,MAX(0,MIN(1,'У3 Ввод'!$E$87-NETWORKDAYS('У3 Ввод'!$D$87,$B5)+1))/Настройки!$E$9*100)</f>
        <v>0</v>
      </c>
      <c r="CE5" s="67" t="n">
        <f aca="false">IF(OR($D5=1,MONTH($B5)&lt;&gt;MONTH(StartDate),'У3 Ввод'!$D$88="",'У3 Ввод'!$E$88="",'У3 Ввод'!$D$88&gt;$B5),0,MAX(0,MIN(1,'У3 Ввод'!$E$88-NETWORKDAYS('У3 Ввод'!$D$88,$B5)+1))/Настройки!$E$9*100)</f>
        <v>0</v>
      </c>
      <c r="CF5" s="67" t="n">
        <f aca="false">IF(OR($D5=1,MONTH($B5)&lt;&gt;MONTH(StartDate),'У3 Ввод'!$D$89="",'У3 Ввод'!$E$89="",'У3 Ввод'!$D$89&gt;$B5),0,MAX(0,MIN(1,'У3 Ввод'!$E$89-NETWORKDAYS('У3 Ввод'!$D$89,$B5)+1))/Настройки!$E$9*100)</f>
        <v>0</v>
      </c>
      <c r="CG5" s="67" t="n">
        <f aca="false">IF(OR($D5=1,MONTH($B5)&lt;&gt;MONTH(StartDate),'У3 Ввод'!$D$90="",'У3 Ввод'!$E$90="",'У3 Ввод'!$D$90&gt;$B5),0,MAX(0,MIN(1,'У3 Ввод'!$E$90-NETWORKDAYS('У3 Ввод'!$D$90,$B5)+1))/Настройки!$E$9*100)</f>
        <v>0</v>
      </c>
      <c r="CH5" s="67" t="n">
        <f aca="false">IF(OR($D5=1,MONTH($B5)&lt;&gt;MONTH(StartDate),'У3 Ввод'!$D$91="",'У3 Ввод'!$E$91="",'У3 Ввод'!$D$91&gt;$B5),0,MAX(0,MIN(1,'У3 Ввод'!$E$91-NETWORKDAYS('У3 Ввод'!$D$91,$B5)+1))/Настройки!$E$9*100)</f>
        <v>0</v>
      </c>
      <c r="CI5" s="67" t="n">
        <f aca="false">IF(OR($D5=1,MONTH($B5)&lt;&gt;MONTH(StartDate),'У3 Ввод'!$D$92="",'У3 Ввод'!$E$92="",'У3 Ввод'!$D$92&gt;$B5),0,MAX(0,MIN(1,'У3 Ввод'!$E$92-NETWORKDAYS('У3 Ввод'!$D$92,$B5)+1))/Настройки!$E$9*100)</f>
        <v>0</v>
      </c>
      <c r="CJ5" s="67" t="n">
        <f aca="false">IF(OR($D5=1,MONTH($B5)&lt;&gt;MONTH(StartDate),'У3 Ввод'!$D$93="",'У3 Ввод'!$E$93="",'У3 Ввод'!$D$93&gt;$B5),0,MAX(0,MIN(1,'У3 Ввод'!$E$93-NETWORKDAYS('У3 Ввод'!$D$93,$B5)+1))/Настройки!$E$9*100)</f>
        <v>0</v>
      </c>
      <c r="CK5" s="67" t="n">
        <f aca="false">IF(OR($D5=1,MONTH($B5)&lt;&gt;MONTH(StartDate),'У3 Ввод'!$D$94="",'У3 Ввод'!$E$94="",'У3 Ввод'!$D$94&gt;$B5),0,MAX(0,MIN(1,'У3 Ввод'!$E$94-NETWORKDAYS('У3 Ввод'!$D$94,$B5)+1))/Настройки!$E$9*100)</f>
        <v>0</v>
      </c>
      <c r="CL5" s="67" t="n">
        <f aca="false">IF(OR($D5=1,MONTH($B5)&lt;&gt;MONTH(StartDate),'У3 Ввод'!$D$95="",'У3 Ввод'!$E$95="",'У3 Ввод'!$D$95&gt;$B5),0,MAX(0,MIN(1,'У3 Ввод'!$E$95-NETWORKDAYS('У3 Ввод'!$D$95,$B5)+1))/Настройки!$E$9*100)</f>
        <v>0</v>
      </c>
      <c r="CM5" s="67" t="n">
        <f aca="false">IF(OR($D5=1,MONTH($B5)&lt;&gt;MONTH(StartDate),'У3 Ввод'!$D$96="",'У3 Ввод'!$E$96="",'У3 Ввод'!$D$96&gt;$B5),0,MAX(0,MIN(1,'У3 Ввод'!$E$96-NETWORKDAYS('У3 Ввод'!$D$96,$B5)+1))/Настройки!$E$9*100)</f>
        <v>0</v>
      </c>
      <c r="CN5" s="67" t="n">
        <f aca="false">IF(OR($D5=1,MONTH($B5)&lt;&gt;MONTH(StartDate),'У3 Ввод'!$D$97="",'У3 Ввод'!$E$97="",'У3 Ввод'!$D$97&gt;$B5),0,MAX(0,MIN(1,'У3 Ввод'!$E$97-NETWORKDAYS('У3 Ввод'!$D$97,$B5)+1))/Настройки!$E$9*100)</f>
        <v>0</v>
      </c>
      <c r="CO5" s="67" t="n">
        <f aca="false">IF(OR($D5=1,MONTH($B5)&lt;&gt;MONTH(StartDate),'У3 Ввод'!$D$98="",'У3 Ввод'!$E$98="",'У3 Ввод'!$D$98&gt;$B5),0,MAX(0,MIN(1,'У3 Ввод'!$E$98-NETWORKDAYS('У3 Ввод'!$D$98,$B5)+1))/Настройки!$E$9*100)</f>
        <v>0</v>
      </c>
      <c r="CP5" s="67" t="n">
        <f aca="false">IF(OR($D5=1,MONTH($B5)&lt;&gt;MONTH(StartDate),'У3 Ввод'!$D$99="",'У3 Ввод'!$E$99="",'У3 Ввод'!$D$99&gt;$B5),0,MAX(0,MIN(1,'У3 Ввод'!$E$99-NETWORKDAYS('У3 Ввод'!$D$99,$B5)+1))/Настройки!$E$9*100)</f>
        <v>0</v>
      </c>
      <c r="CQ5" s="67" t="n">
        <f aca="false">IF(OR($D5=1,MONTH($B5)&lt;&gt;MONTH(StartDate),'У3 Ввод'!$D$100="",'У3 Ввод'!$E$100="",'У3 Ввод'!$D$100&gt;$B5),0,MAX(0,MIN(1,'У3 Ввод'!$E$100-NETWORKDAYS('У3 Ввод'!$D$100,$B5)+1))/Настройки!$E$9*100)</f>
        <v>0</v>
      </c>
      <c r="CR5" s="67" t="n">
        <f aca="false">IF(OR($D5=1,MONTH($B5)&lt;&gt;MONTH(StartDate),'У3 Ввод'!$D$101="",'У3 Ввод'!$E$101="",'У3 Ввод'!$D$101&gt;$B5),0,MAX(0,MIN(1,'У3 Ввод'!$E$101-NETWORKDAYS('У3 Ввод'!$D$101,$B5)+1))/Настройки!$E$9*100)</f>
        <v>0</v>
      </c>
      <c r="CS5" s="67" t="n">
        <f aca="false">IF(OR($D5=1,MONTH($B5)&lt;&gt;MONTH(StartDate),'У3 Ввод'!$D$102="",'У3 Ввод'!$E$102="",'У3 Ввод'!$D$102&gt;$B5),0,MAX(0,MIN(1,'У3 Ввод'!$E$102-NETWORKDAYS('У3 Ввод'!$D$102,$B5)+1))/Настройки!$E$9*100)</f>
        <v>0</v>
      </c>
      <c r="CT5" s="67" t="n">
        <f aca="false">IF(OR($D5=1,MONTH($B5)&lt;&gt;MONTH(StartDate),'У3 Ввод'!$D$103="",'У3 Ввод'!$E$103="",'У3 Ввод'!$D$103&gt;$B5),0,MAX(0,MIN(1,'У3 Ввод'!$E$103-NETWORKDAYS('У3 Ввод'!$D$103,$B5)+1))/Настройки!$E$9*100)</f>
        <v>0</v>
      </c>
      <c r="CU5" s="67" t="n">
        <f aca="false">IF(OR($D5=1,MONTH($B5)&lt;&gt;MONTH(StartDate),'У3 Ввод'!$D$104="",'У3 Ввод'!$E$104="",'У3 Ввод'!$D$104&gt;$B5),0,MAX(0,MIN(1,'У3 Ввод'!$E$104-NETWORKDAYS('У3 Ввод'!$D$104,$B5)+1))/Настройки!$E$9*100)</f>
        <v>0</v>
      </c>
      <c r="CV5" s="67" t="n">
        <f aca="false">IF(OR($D5=1,MONTH($B5)&lt;&gt;MONTH(StartDate),'У3 Ввод'!$D$105="",'У3 Ввод'!$E$105="",'У3 Ввод'!$D$105&gt;$B5),0,MAX(0,MIN(1,'У3 Ввод'!$E$105-NETWORKDAYS('У3 Ввод'!$D$105,$B5)+1))/Настройки!$E$9*100)</f>
        <v>0</v>
      </c>
      <c r="CW5" s="67" t="n">
        <f aca="false">IF(OR($D5=1,MONTH($B5)&lt;&gt;MONTH(StartDate),'У3 Ввод'!$D$106="",'У3 Ввод'!$E$106="",'У3 Ввод'!$D$106&gt;$B5),0,MAX(0,MIN(1,'У3 Ввод'!$E$106-NETWORKDAYS('У3 Ввод'!$D$106,$B5)+1))/Настройки!$E$9*100)</f>
        <v>0</v>
      </c>
      <c r="CX5" s="67" t="n">
        <f aca="false">IF(OR($D5=1,MONTH($B5)&lt;&gt;MONTH(StartDate),'У3 Ввод'!$D$107="",'У3 Ввод'!$E$107="",'У3 Ввод'!$D$107&gt;$B5),0,MAX(0,MIN(1,'У3 Ввод'!$E$107-NETWORKDAYS('У3 Ввод'!$D$107,$B5)+1))/Настройки!$E$9*100)</f>
        <v>0</v>
      </c>
      <c r="CY5" s="67" t="n">
        <f aca="false">IF(OR($D5=1,MONTH($B5)&lt;&gt;MONTH(StartDate),'У3 Ввод'!$D$108="",'У3 Ввод'!$E$108="",'У3 Ввод'!$D$108&gt;$B5),0,MAX(0,MIN(1,'У3 Ввод'!$E$108-NETWORKDAYS('У3 Ввод'!$D$108,$B5)+1))/Настройки!$E$9*100)</f>
        <v>0</v>
      </c>
      <c r="CZ5" s="67" t="n">
        <f aca="false">IF(OR($D5=1,MONTH($B5)&lt;&gt;MONTH(StartDate),'У3 Ввод'!$D$109="",'У3 Ввод'!$E$109="",'У3 Ввод'!$D$109&gt;$B5),0,MAX(0,MIN(1,'У3 Ввод'!$E$109-NETWORKDAYS('У3 Ввод'!$D$109,$B5)+1))/Настройки!$E$9*100)</f>
        <v>0</v>
      </c>
      <c r="DA5" s="67" t="n">
        <f aca="false">IF(OR($D5=1,MONTH($B5)&lt;&gt;MONTH(StartDate),'У3 Ввод'!$D$110="",'У3 Ввод'!$E$110="",'У3 Ввод'!$D$110&gt;$B5),0,MAX(0,MIN(1,'У3 Ввод'!$E$110-NETWORKDAYS('У3 Ввод'!$D$110,$B5)+1))/Настройки!$E$9*100)</f>
        <v>0</v>
      </c>
      <c r="DB5" s="67" t="n">
        <f aca="false">IF(OR($D5=1,MONTH($B5)&lt;&gt;MONTH(StartDate),'У3 Ввод'!$D$111="",'У3 Ввод'!$E$111="",'У3 Ввод'!$D$111&gt;$B5),0,MAX(0,MIN(1,'У3 Ввод'!$E$111-NETWORKDAYS('У3 Ввод'!$D$111,$B5)+1))/Настройки!$E$9*100)</f>
        <v>0</v>
      </c>
      <c r="DC5" s="67" t="n">
        <f aca="false">IF(OR($D5=1,MONTH($B5)&lt;&gt;MONTH(StartDate),'У3 Ввод'!$D$112="",'У3 Ввод'!$E$112="",'У3 Ввод'!$D$112&gt;$B5),0,MAX(0,MIN(1,'У3 Ввод'!$E$112-NETWORKDAYS('У3 Ввод'!$D$112,$B5)+1))/Настройки!$E$9*100)</f>
        <v>0</v>
      </c>
      <c r="DD5" s="67" t="n">
        <f aca="false">IF(OR($D5=1,MONTH($B5)&lt;&gt;MONTH(StartDate),'У3 Ввод'!$D$113="",'У3 Ввод'!$E$113="",'У3 Ввод'!$D$113&gt;$B5),0,MAX(0,MIN(1,'У3 Ввод'!$E$113-NETWORKDAYS('У3 Ввод'!$D$113,$B5)+1))/Настройки!$E$9*100)</f>
        <v>0</v>
      </c>
      <c r="DE5" s="67" t="n">
        <f aca="false">IF(OR($D5=1,MONTH($B5)&lt;&gt;MONTH(StartDate),'У3 Ввод'!$D$114="",'У3 Ввод'!$E$114="",'У3 Ввод'!$D$114&gt;$B5),0,MAX(0,MIN(1,'У3 Ввод'!$E$114-NETWORKDAYS('У3 Ввод'!$D$114,$B5)+1))/Настройки!$E$9*100)</f>
        <v>0</v>
      </c>
      <c r="DF5" s="67" t="n">
        <f aca="false">IF(OR($D5=1,MONTH($B5)&lt;&gt;MONTH(StartDate),'У3 Ввод'!$D$115="",'У3 Ввод'!$E$115="",'У3 Ввод'!$D$115&gt;$B5),0,MAX(0,MIN(1,'У3 Ввод'!$E$115-NETWORKDAYS('У3 Ввод'!$D$115,$B5)+1))/Настройки!$E$9*100)</f>
        <v>0</v>
      </c>
      <c r="DG5" s="67" t="n">
        <f aca="false">IF(OR($D5=1,MONTH($B5)&lt;&gt;MONTH(StartDate),'У3 Ввод'!$D$116="",'У3 Ввод'!$E$116="",'У3 Ввод'!$D$116&gt;$B5),0,MAX(0,MIN(1,'У3 Ввод'!$E$116-NETWORKDAYS('У3 Ввод'!$D$116,$B5)+1))/Настройки!$E$9*100)</f>
        <v>0</v>
      </c>
      <c r="DH5" s="67" t="n">
        <f aca="false">IF(OR($D5=1,MONTH($B5)&lt;&gt;MONTH(StartDate),'У3 Ввод'!$D$117="",'У3 Ввод'!$E$117="",'У3 Ввод'!$D$117&gt;$B5),0,MAX(0,MIN(1,'У3 Ввод'!$E$117-NETWORKDAYS('У3 Ввод'!$D$117,$B5)+1))/Настройки!$E$9*100)</f>
        <v>0</v>
      </c>
      <c r="DI5" s="67" t="n">
        <f aca="false">IF(OR($D5=1,MONTH($B5)&lt;&gt;MONTH(StartDate),'У3 Ввод'!$D$118="",'У3 Ввод'!$E$118="",'У3 Ввод'!$D$118&gt;$B5),0,MAX(0,MIN(1,'У3 Ввод'!$E$118-NETWORKDAYS('У3 Ввод'!$D$118,$B5)+1))/Настройки!$E$9*100)</f>
        <v>0</v>
      </c>
      <c r="DJ5" s="67" t="n">
        <f aca="false">IF(OR($D5=1,MONTH($B5)&lt;&gt;MONTH(StartDate),'У3 Ввод'!$D$119="",'У3 Ввод'!$E$119="",'У3 Ввод'!$D$119&gt;$B5),0,MAX(0,MIN(1,'У3 Ввод'!$E$119-NETWORKDAYS('У3 Ввод'!$D$119,$B5)+1))/Настройки!$E$9*100)</f>
        <v>0</v>
      </c>
      <c r="DK5" s="67" t="n">
        <f aca="false">IF(OR($D5=1,MONTH($B5)&lt;&gt;MONTH(StartDate),'У3 Ввод'!$D$120="",'У3 Ввод'!$E$120="",'У3 Ввод'!$D$120&gt;$B5),0,MAX(0,MIN(1,'У3 Ввод'!$E$120-NETWORKDAYS('У3 Ввод'!$D$120,$B5)+1))/Настройки!$E$9*100)</f>
        <v>0</v>
      </c>
      <c r="DL5" s="67" t="n">
        <f aca="false">IF(OR($D5=1,MONTH($B5)&lt;&gt;MONTH(StartDate),'У3 Ввод'!$D$121="",'У3 Ввод'!$E$121="",'У3 Ввод'!$D$121&gt;$B5),0,MAX(0,MIN(1,'У3 Ввод'!$E$121-NETWORKDAYS('У3 Ввод'!$D$121,$B5)+1))/Настройки!$E$9*100)</f>
        <v>0</v>
      </c>
      <c r="DM5" s="67" t="n">
        <f aca="false">IF(OR($D5=1,MONTH($B5)&lt;&gt;MONTH(StartDate),'У3 Ввод'!$D$122="",'У3 Ввод'!$E$122="",'У3 Ввод'!$D$122&gt;$B5),0,MAX(0,MIN(1,'У3 Ввод'!$E$122-NETWORKDAYS('У3 Ввод'!$D$122,$B5)+1))/Настройки!$E$9*100)</f>
        <v>0</v>
      </c>
      <c r="DN5" s="67" t="n">
        <f aca="false">IF(OR($D5=1,MONTH($B5)&lt;&gt;MONTH(StartDate),'У3 Ввод'!$D$123="",'У3 Ввод'!$E$123="",'У3 Ввод'!$D$123&gt;$B5),0,MAX(0,MIN(1,'У3 Ввод'!$E$123-NETWORKDAYS('У3 Ввод'!$D$123,$B5)+1))/Настройки!$E$9*100)</f>
        <v>0</v>
      </c>
      <c r="DO5" s="67" t="n">
        <f aca="false">IF(OR($D5=1,MONTH($B5)&lt;&gt;MONTH(StartDate),'У3 Ввод'!$D$124="",'У3 Ввод'!$E$124="",'У3 Ввод'!$D$124&gt;$B5),0,MAX(0,MIN(1,'У3 Ввод'!$E$124-NETWORKDAYS('У3 Ввод'!$D$124,$B5)+1))/Настройки!$E$9*100)</f>
        <v>0</v>
      </c>
      <c r="DP5" s="67" t="n">
        <f aca="false">IF(OR($D5=1,MONTH($B5)&lt;&gt;MONTH(StartDate),'У3 Ввод'!$D$125="",'У3 Ввод'!$E$125="",'У3 Ввод'!$D$125&gt;$B5),0,MAX(0,MIN(1,'У3 Ввод'!$E$125-NETWORKDAYS('У3 Ввод'!$D$125,$B5)+1))/Настройки!$E$9*100)</f>
        <v>0</v>
      </c>
      <c r="DQ5" s="67" t="n">
        <f aca="false">IF(OR($D5=1,MONTH($B5)&lt;&gt;MONTH(StartDate),'У3 Ввод'!$D$126="",'У3 Ввод'!$E$126="",'У3 Ввод'!$D$126&gt;$B5),0,MAX(0,MIN(1,'У3 Ввод'!$E$126-NETWORKDAYS('У3 Ввод'!$D$126,$B5)+1))/Настройки!$E$9*100)</f>
        <v>0</v>
      </c>
      <c r="DR5" s="67" t="n">
        <f aca="false">IF(OR($D5=1,MONTH($B5)&lt;&gt;MONTH(StartDate),'У3 Ввод'!$D$127="",'У3 Ввод'!$E$127="",'У3 Ввод'!$D$127&gt;$B5),0,MAX(0,MIN(1,'У3 Ввод'!$E$127-NETWORKDAYS('У3 Ввод'!$D$127,$B5)+1))/Настройки!$E$9*100)</f>
        <v>0</v>
      </c>
      <c r="DS5" s="67" t="n">
        <f aca="false">IF(OR($D5=1,MONTH($B5)&lt;&gt;MONTH(StartDate),'У3 Ввод'!$D$128="",'У3 Ввод'!$E$128="",'У3 Ввод'!$D$128&gt;$B5),0,MAX(0,MIN(1,'У3 Ввод'!$E$128-NETWORKDAYS('У3 Ввод'!$D$128,$B5)+1))/Настройки!$E$9*100)</f>
        <v>0</v>
      </c>
      <c r="DT5" s="67" t="n">
        <f aca="false">IF(OR($D5=1,MONTH($B5)&lt;&gt;MONTH(StartDate),'У3 Ввод'!$D$129="",'У3 Ввод'!$E$129="",'У3 Ввод'!$D$129&gt;$B5),0,MAX(0,MIN(1,'У3 Ввод'!$E$129-NETWORKDAYS('У3 Ввод'!$D$129,$B5)+1))/Настройки!$E$9*100)</f>
        <v>0</v>
      </c>
      <c r="DU5" s="67" t="n">
        <f aca="false">IF(OR($D5=1,MONTH($B5)&lt;&gt;MONTH(StartDate),'У3 Ввод'!$D$130="",'У3 Ввод'!$E$130="",'У3 Ввод'!$D$130&gt;$B5),0,MAX(0,MIN(1,'У3 Ввод'!$E$130-NETWORKDAYS('У3 Ввод'!$D$130,$B5)+1))/Настройки!$E$9*100)</f>
        <v>0</v>
      </c>
      <c r="DV5" s="67" t="n">
        <f aca="false">IF(OR($D5=1,MONTH($B5)&lt;&gt;MONTH(StartDate),'У3 Ввод'!$D$131="",'У3 Ввод'!$E$131="",'У3 Ввод'!$D$131&gt;$B5),0,MAX(0,MIN(1,'У3 Ввод'!$E$131-NETWORKDAYS('У3 Ввод'!$D$131,$B5)+1))/Настройки!$E$9*100)</f>
        <v>0</v>
      </c>
      <c r="DW5" s="67" t="n">
        <f aca="false">IF(OR($D5=1,MONTH($B5)&lt;&gt;MONTH(StartDate),'У3 Ввод'!$D$132="",'У3 Ввод'!$E$132="",'У3 Ввод'!$D$132&gt;$B5),0,MAX(0,MIN(1,'У3 Ввод'!$E$132-NETWORKDAYS('У3 Ввод'!$D$132,$B5)+1))/Настройки!$E$9*100)</f>
        <v>0</v>
      </c>
      <c r="DX5" s="67" t="n">
        <f aca="false">IF(OR($D5=1,MONTH($B5)&lt;&gt;MONTH(StartDate),'У3 Ввод'!$D$133="",'У3 Ввод'!$E$133="",'У3 Ввод'!$D$133&gt;$B5),0,MAX(0,MIN(1,'У3 Ввод'!$E$133-NETWORKDAYS('У3 Ввод'!$D$133,$B5)+1))/Настройки!$E$9*100)</f>
        <v>0</v>
      </c>
      <c r="DY5" s="67" t="n">
        <f aca="false">IF(OR($D5=1,MONTH($B5)&lt;&gt;MONTH(StartDate),'У3 Ввод'!$D$134="",'У3 Ввод'!$E$134="",'У3 Ввод'!$D$134&gt;$B5),0,MAX(0,MIN(1,'У3 Ввод'!$E$134-NETWORKDAYS('У3 Ввод'!$D$134,$B5)+1))/Настройки!$E$9*100)</f>
        <v>0</v>
      </c>
      <c r="DZ5" s="67" t="n">
        <f aca="false">IF(OR($D5=1,MONTH($B5)&lt;&gt;MONTH(StartDate),'У3 Ввод'!$D$135="",'У3 Ввод'!$E$135="",'У3 Ввод'!$D$135&gt;$B5),0,MAX(0,MIN(1,'У3 Ввод'!$E$135-NETWORKDAYS('У3 Ввод'!$D$135,$B5)+1))/Настройки!$E$9*100)</f>
        <v>0</v>
      </c>
      <c r="EA5" s="67" t="n">
        <f aca="false">IF(OR($D5=1,MONTH($B5)&lt;&gt;MONTH(StartDate),'У3 Ввод'!$D$136="",'У3 Ввод'!$E$136="",'У3 Ввод'!$D$136&gt;$B5),0,MAX(0,MIN(1,'У3 Ввод'!$E$136-NETWORKDAYS('У3 Ввод'!$D$136,$B5)+1))/Настройки!$E$9*100)</f>
        <v>0</v>
      </c>
      <c r="EB5" s="67" t="n">
        <f aca="false">IF(OR($D5=1,MONTH($B5)&lt;&gt;MONTH(StartDate),'У3 Ввод'!$D$137="",'У3 Ввод'!$E$137="",'У3 Ввод'!$D$137&gt;$B5),0,MAX(0,MIN(1,'У3 Ввод'!$E$137-NETWORKDAYS('У3 Ввод'!$D$137,$B5)+1))/Настройки!$E$9*100)</f>
        <v>0</v>
      </c>
      <c r="EC5" s="67" t="n">
        <f aca="false">IF(OR($D5=1,MONTH($B5)&lt;&gt;MONTH(StartDate),'У3 Ввод'!$D$138="",'У3 Ввод'!$E$138="",'У3 Ввод'!$D$138&gt;$B5),0,MAX(0,MIN(1,'У3 Ввод'!$E$138-NETWORKDAYS('У3 Ввод'!$D$138,$B5)+1))/Настройки!$E$9*100)</f>
        <v>0</v>
      </c>
      <c r="ED5" s="67" t="n">
        <f aca="false">IF(OR($D5=1,MONTH($B5)&lt;&gt;MONTH(StartDate),'У3 Ввод'!$D$139="",'У3 Ввод'!$E$139="",'У3 Ввод'!$D$139&gt;$B5),0,MAX(0,MIN(1,'У3 Ввод'!$E$139-NETWORKDAYS('У3 Ввод'!$D$139,$B5)+1))/Настройки!$E$9*100)</f>
        <v>0</v>
      </c>
      <c r="EE5" s="67" t="n">
        <f aca="false">IF(OR($D5=1,MONTH($B5)&lt;&gt;MONTH(StartDate),'У3 Ввод'!$D$140="",'У3 Ввод'!$E$140="",'У3 Ввод'!$D$140&gt;$B5),0,MAX(0,MIN(1,'У3 Ввод'!$E$140-NETWORKDAYS('У3 Ввод'!$D$140,$B5)+1))/Настройки!$E$9*100)</f>
        <v>0</v>
      </c>
      <c r="EF5" s="67" t="n">
        <f aca="false">IF(OR($D5=1,MONTH($B5)&lt;&gt;MONTH(StartDate),'У3 Ввод'!$D$141="",'У3 Ввод'!$E$141="",'У3 Ввод'!$D$141&gt;$B5),0,MAX(0,MIN(1,'У3 Ввод'!$E$141-NETWORKDAYS('У3 Ввод'!$D$141,$B5)+1))/Настройки!$E$9*100)</f>
        <v>0</v>
      </c>
      <c r="EG5" s="67" t="n">
        <f aca="false">IF(OR($D5=1,MONTH($B5)&lt;&gt;MONTH(StartDate),'У3 Ввод'!$D$142="",'У3 Ввод'!$E$142="",'У3 Ввод'!$D$142&gt;$B5),0,MAX(0,MIN(1,'У3 Ввод'!$E$142-NETWORKDAYS('У3 Ввод'!$D$142,$B5)+1))/Настройки!$E$9*100)</f>
        <v>0</v>
      </c>
      <c r="EH5" s="67" t="n">
        <f aca="false">IF(OR($D5=1,MONTH($B5)&lt;&gt;MONTH(StartDate),'У3 Ввод'!$D$143="",'У3 Ввод'!$E$143="",'У3 Ввод'!$D$143&gt;$B5),0,MAX(0,MIN(1,'У3 Ввод'!$E$143-NETWORKDAYS('У3 Ввод'!$D$143,$B5)+1))/Настройки!$E$9*100)</f>
        <v>0</v>
      </c>
      <c r="EI5" s="67" t="n">
        <f aca="false">IF(OR($D5=1,MONTH($B5)&lt;&gt;MONTH(StartDate),'У3 Ввод'!$D$144="",'У3 Ввод'!$E$144="",'У3 Ввод'!$D$144&gt;$B5),0,MAX(0,MIN(1,'У3 Ввод'!$E$144-NETWORKDAYS('У3 Ввод'!$D$144,$B5)+1))/Настройки!$E$9*100)</f>
        <v>0</v>
      </c>
      <c r="EJ5" s="67" t="n">
        <f aca="false">IF(OR($D5=1,MONTH($B5)&lt;&gt;MONTH(StartDate),'У3 Ввод'!$D$145="",'У3 Ввод'!$E$145="",'У3 Ввод'!$D$145&gt;$B5),0,MAX(0,MIN(1,'У3 Ввод'!$E$145-NETWORKDAYS('У3 Ввод'!$D$145,$B5)+1))/Настройки!$E$9*100)</f>
        <v>0</v>
      </c>
      <c r="EK5" s="67" t="n">
        <f aca="false">IF(OR($D5=1,MONTH($B5)&lt;&gt;MONTH(StartDate),'У3 Ввод'!$D$146="",'У3 Ввод'!$E$146="",'У3 Ввод'!$D$146&gt;$B5),0,MAX(0,MIN(1,'У3 Ввод'!$E$146-NETWORKDAYS('У3 Ввод'!$D$146,$B5)+1))/Настройки!$E$9*100)</f>
        <v>0</v>
      </c>
      <c r="EL5" s="67" t="n">
        <f aca="false">IF(OR($D5=1,MONTH($B5)&lt;&gt;MONTH(StartDate),'У3 Ввод'!$D$147="",'У3 Ввод'!$E$147="",'У3 Ввод'!$D$147&gt;$B5),0,MAX(0,MIN(1,'У3 Ввод'!$E$147-NETWORKDAYS('У3 Ввод'!$D$147,$B5)+1))/Настройки!$E$9*100)</f>
        <v>0</v>
      </c>
      <c r="EM5" s="67" t="n">
        <f aca="false">IF(OR($D5=1,MONTH($B5)&lt;&gt;MONTH(StartDate),'У3 Ввод'!$D$148="",'У3 Ввод'!$E$148="",'У3 Ввод'!$D$148&gt;$B5),0,MAX(0,MIN(1,'У3 Ввод'!$E$148-NETWORKDAYS('У3 Ввод'!$D$148,$B5)+1))/Настройки!$E$9*100)</f>
        <v>0</v>
      </c>
      <c r="EN5" s="67" t="n">
        <f aca="false">IF(OR($D5=1,MONTH($B5)&lt;&gt;MONTH(StartDate),'У3 Ввод'!$D$149="",'У3 Ввод'!$E$149="",'У3 Ввод'!$D$149&gt;$B5),0,MAX(0,MIN(1,'У3 Ввод'!$E$149-NETWORKDAYS('У3 Ввод'!$D$149,$B5)+1))/Настройки!$E$9*100)</f>
        <v>0</v>
      </c>
      <c r="EO5" s="67" t="n">
        <f aca="false">IF(OR($D5=1,MONTH($B5)&lt;&gt;MONTH(StartDate),'У3 Ввод'!$D$150="",'У3 Ввод'!$E$150="",'У3 Ввод'!$D$150&gt;$B5),0,MAX(0,MIN(1,'У3 Ввод'!$E$150-NETWORKDAYS('У3 Ввод'!$D$150,$B5)+1))/Настройки!$E$9*100)</f>
        <v>0</v>
      </c>
      <c r="EP5" s="67" t="n">
        <f aca="false">IF(OR($D5=1,MONTH($B5)&lt;&gt;MONTH(StartDate),'У3 Ввод'!$D$151="",'У3 Ввод'!$E$151="",'У3 Ввод'!$D$151&gt;$B5),0,MAX(0,MIN(1,'У3 Ввод'!$E$151-NETWORKDAYS('У3 Ввод'!$D$151,$B5)+1))/Настройки!$E$9*100)</f>
        <v>0</v>
      </c>
      <c r="EQ5" s="67" t="n">
        <f aca="false">IF(OR($D5=1,MONTH($B5)&lt;&gt;MONTH(StartDate),'У3 Ввод'!$D$152="",'У3 Ввод'!$E$152="",'У3 Ввод'!$D$152&gt;$B5),0,MAX(0,MIN(1,'У3 Ввод'!$E$152-NETWORKDAYS('У3 Ввод'!$D$152,$B5)+1))/Настройки!$E$9*100)</f>
        <v>0</v>
      </c>
      <c r="ER5" s="67" t="n">
        <f aca="false">IF(OR($D5=1,MONTH($B5)&lt;&gt;MONTH(StartDate),'У3 Ввод'!$D$153="",'У3 Ввод'!$E$153="",'У3 Ввод'!$D$153&gt;$B5),0,MAX(0,MIN(1,'У3 Ввод'!$E$153-NETWORKDAYS('У3 Ввод'!$D$153,$B5)+1))/Настройки!$E$9*100)</f>
        <v>0</v>
      </c>
      <c r="ES5" s="67" t="n">
        <f aca="false">IF(OR($D5=1,MONTH($B5)&lt;&gt;MONTH(StartDate),'У3 Ввод'!$D$154="",'У3 Ввод'!$E$154="",'У3 Ввод'!$D$154&gt;$B5),0,MAX(0,MIN(1,'У3 Ввод'!$E$154-NETWORKDAYS('У3 Ввод'!$D$154,$B5)+1))/Настройки!$E$9*100)</f>
        <v>0</v>
      </c>
      <c r="ET5" s="67" t="n">
        <f aca="false">IF(OR($D5=1,MONTH($B5)&lt;&gt;MONTH(StartDate),'У3 Ввод'!$D$155="",'У3 Ввод'!$E$155="",'У3 Ввод'!$D$155&gt;$B5),0,MAX(0,MIN(1,'У3 Ввод'!$E$155-NETWORKDAYS('У3 Ввод'!$D$155,$B5)+1))/Настройки!$E$9*100)</f>
        <v>0</v>
      </c>
      <c r="EU5" s="67" t="n">
        <f aca="false">IF(OR($D5=1,MONTH($B5)&lt;&gt;MONTH(StartDate),'У3 Ввод'!$D$156="",'У3 Ввод'!$E$156="",'У3 Ввод'!$D$156&gt;$B5),0,MAX(0,MIN(1,'У3 Ввод'!$E$156-NETWORKDAYS('У3 Ввод'!$D$156,$B5)+1))/Настройки!$E$9*100)</f>
        <v>0</v>
      </c>
      <c r="EV5" s="67" t="n">
        <f aca="false">IF(OR($D5=1,MONTH($B5)&lt;&gt;MONTH(StartDate),'У3 Ввод'!$D$157="",'У3 Ввод'!$E$157="",'У3 Ввод'!$D$157&gt;$B5),0,MAX(0,MIN(1,'У3 Ввод'!$E$157-NETWORKDAYS('У3 Ввод'!$D$157,$B5)+1))/Настройки!$E$9*100)</f>
        <v>0</v>
      </c>
      <c r="EW5" s="67" t="n">
        <f aca="false">IF(OR($D5=1,MONTH($B5)&lt;&gt;MONTH(StartDate),'У3 Ввод'!$D$158="",'У3 Ввод'!$E$158="",'У3 Ввод'!$D$158&gt;$B5),0,MAX(0,MIN(1,'У3 Ввод'!$E$158-NETWORKDAYS('У3 Ввод'!$D$158,$B5)+1))/Настройки!$E$9*100)</f>
        <v>0</v>
      </c>
      <c r="EX5" s="67" t="n">
        <f aca="false">IF(OR($D5=1,MONTH($B5)&lt;&gt;MONTH(StartDate),'У3 Ввод'!$D$159="",'У3 Ввод'!$E$159="",'У3 Ввод'!$D$159&gt;$B5),0,MAX(0,MIN(1,'У3 Ввод'!$E$159-NETWORKDAYS('У3 Ввод'!$D$159,$B5)+1))/Настройки!$E$9*100)</f>
        <v>0</v>
      </c>
      <c r="EY5" s="67" t="n">
        <f aca="false">IF(OR($D5=1,MONTH($B5)&lt;&gt;MONTH(StartDate),'У3 Ввод'!$D$160="",'У3 Ввод'!$E$160="",'У3 Ввод'!$D$160&gt;$B5),0,MAX(0,MIN(1,'У3 Ввод'!$E$160-NETWORKDAYS('У3 Ввод'!$D$160,$B5)+1))/Настройки!$E$9*100)</f>
        <v>0</v>
      </c>
      <c r="EZ5" s="67" t="n">
        <f aca="false">IF(OR($D5=1,MONTH($B5)&lt;&gt;MONTH(StartDate),'У3 Ввод'!$D$161="",'У3 Ввод'!$E$161="",'У3 Ввод'!$D$161&gt;$B5),0,MAX(0,MIN(1,'У3 Ввод'!$E$161-NETWORKDAYS('У3 Ввод'!$D$161,$B5)+1))/Настройки!$E$9*100)</f>
        <v>0</v>
      </c>
      <c r="FA5" s="67" t="n">
        <f aca="false">IF(OR($D5=1,MONTH($B5)&lt;&gt;MONTH(StartDate),'У3 Ввод'!$D$162="",'У3 Ввод'!$E$162="",'У3 Ввод'!$D$162&gt;$B5),0,MAX(0,MIN(1,'У3 Ввод'!$E$162-NETWORKDAYS('У3 Ввод'!$D$162,$B5)+1))/Настройки!$E$9*100)</f>
        <v>0</v>
      </c>
      <c r="FB5" s="67" t="n">
        <f aca="false">IF(OR($D5=1,MONTH($B5)&lt;&gt;MONTH(StartDate),'У3 Ввод'!$D$163="",'У3 Ввод'!$E$163="",'У3 Ввод'!$D$163&gt;$B5),0,MAX(0,MIN(1,'У3 Ввод'!$E$163-NETWORKDAYS('У3 Ввод'!$D$163,$B5)+1))/Настройки!$E$9*100)</f>
        <v>0</v>
      </c>
      <c r="FC5" s="67" t="n">
        <f aca="false">IF(OR($D5=1,MONTH($B5)&lt;&gt;MONTH(StartDate),'У3 Ввод'!$D$164="",'У3 Ввод'!$E$164="",'У3 Ввод'!$D$164&gt;$B5),0,MAX(0,MIN(1,'У3 Ввод'!$E$164-NETWORKDAYS('У3 Ввод'!$D$164,$B5)+1))/Настройки!$E$9*100)</f>
        <v>0</v>
      </c>
      <c r="FD5" s="67" t="n">
        <f aca="false">IF(OR($D5=1,MONTH($B5)&lt;&gt;MONTH(StartDate),'У3 Ввод'!$D$165="",'У3 Ввод'!$E$165="",'У3 Ввод'!$D$165&gt;$B5),0,MAX(0,MIN(1,'У3 Ввод'!$E$165-NETWORKDAYS('У3 Ввод'!$D$165,$B5)+1))/Настройки!$E$9*100)</f>
        <v>0</v>
      </c>
      <c r="FE5" s="67" t="n">
        <f aca="false">IF(OR($D5=1,MONTH($B5)&lt;&gt;MONTH(StartDate),'У3 Ввод'!$D$166="",'У3 Ввод'!$E$166="",'У3 Ввод'!$D$166&gt;$B5),0,MAX(0,MIN(1,'У3 Ввод'!$E$166-NETWORKDAYS('У3 Ввод'!$D$166,$B5)+1))/Настройки!$E$9*100)</f>
        <v>0</v>
      </c>
      <c r="FF5" s="67" t="n">
        <f aca="false">IF(OR($D5=1,MONTH($B5)&lt;&gt;MONTH(StartDate),'У3 Ввод'!$D$167="",'У3 Ввод'!$E$167="",'У3 Ввод'!$D$167&gt;$B5),0,MAX(0,MIN(1,'У3 Ввод'!$E$167-NETWORKDAYS('У3 Ввод'!$D$167,$B5)+1))/Настройки!$E$9*100)</f>
        <v>0</v>
      </c>
      <c r="FG5" s="67" t="n">
        <f aca="false">IF(OR($D5=1,MONTH($B5)&lt;&gt;MONTH(StartDate),'У3 Ввод'!$D$168="",'У3 Ввод'!$E$168="",'У3 Ввод'!$D$168&gt;$B5),0,MAX(0,MIN(1,'У3 Ввод'!$E$168-NETWORKDAYS('У3 Ввод'!$D$168,$B5)+1))/Настройки!$E$9*100)</f>
        <v>0</v>
      </c>
      <c r="FH5" s="67" t="n">
        <f aca="false">IF(OR($D5=1,MONTH($B5)&lt;&gt;MONTH(StartDate),'У3 Ввод'!$D$169="",'У3 Ввод'!$E$169="",'У3 Ввод'!$D$169&gt;$B5),0,MAX(0,MIN(1,'У3 Ввод'!$E$169-NETWORKDAYS('У3 Ввод'!$D$169,$B5)+1))/Настройки!$E$9*100)</f>
        <v>0</v>
      </c>
      <c r="FI5" s="67" t="n">
        <f aca="false">IF(OR($D5=1,MONTH($B5)&lt;&gt;MONTH(StartDate),'У3 Ввод'!$D$170="",'У3 Ввод'!$E$170="",'У3 Ввод'!$D$170&gt;$B5),0,MAX(0,MIN(1,'У3 Ввод'!$E$170-NETWORKDAYS('У3 Ввод'!$D$170,$B5)+1))/Настройки!$E$9*100)</f>
        <v>0</v>
      </c>
      <c r="FJ5" s="67" t="n">
        <f aca="false">IF(OR($D5=1,MONTH($B5)&lt;&gt;MONTH(StartDate),'У3 Ввод'!$D$171="",'У3 Ввод'!$E$171="",'У3 Ввод'!$D$171&gt;$B5),0,MAX(0,MIN(1,'У3 Ввод'!$E$171-NETWORKDAYS('У3 Ввод'!$D$171,$B5)+1))/Настройки!$E$9*100)</f>
        <v>0</v>
      </c>
      <c r="FK5" s="67" t="n">
        <f aca="false">IF(OR($D5=1,MONTH($B5)&lt;&gt;MONTH(StartDate),'У3 Ввод'!$D$172="",'У3 Ввод'!$E$172="",'У3 Ввод'!$D$172&gt;$B5),0,MAX(0,MIN(1,'У3 Ввод'!$E$172-NETWORKDAYS('У3 Ввод'!$D$172,$B5)+1))/Настройки!$E$9*100)</f>
        <v>0</v>
      </c>
      <c r="FL5" s="67" t="n">
        <f aca="false">IF(OR($D5=1,MONTH($B5)&lt;&gt;MONTH(StartDate),'У3 Ввод'!$D$173="",'У3 Ввод'!$E$173="",'У3 Ввод'!$D$173&gt;$B5),0,MAX(0,MIN(1,'У3 Ввод'!$E$173-NETWORKDAYS('У3 Ввод'!$D$173,$B5)+1))/Настройки!$E$9*100)</f>
        <v>0</v>
      </c>
      <c r="FM5" s="67" t="n">
        <f aca="false">IF(OR($D5=1,MONTH($B5)&lt;&gt;MONTH(StartDate),'У3 Ввод'!$D$174="",'У3 Ввод'!$E$174="",'У3 Ввод'!$D$174&gt;$B5),0,MAX(0,MIN(1,'У3 Ввод'!$E$174-NETWORKDAYS('У3 Ввод'!$D$174,$B5)+1))/Настройки!$E$9*100)</f>
        <v>0</v>
      </c>
      <c r="FN5" s="67" t="n">
        <f aca="false">IF(OR($D5=1,MONTH($B5)&lt;&gt;MONTH(StartDate),'У3 Ввод'!$D$175="",'У3 Ввод'!$E$175="",'У3 Ввод'!$D$175&gt;$B5),0,MAX(0,MIN(1,'У3 Ввод'!$E$175-NETWORKDAYS('У3 Ввод'!$D$175,$B5)+1))/Настройки!$E$9*100)</f>
        <v>0</v>
      </c>
      <c r="FO5" s="67" t="n">
        <f aca="false">IF(OR($D5=1,MONTH($B5)&lt;&gt;MONTH(StartDate),'У3 Ввод'!$D$176="",'У3 Ввод'!$E$176="",'У3 Ввод'!$D$176&gt;$B5),0,MAX(0,MIN(1,'У3 Ввод'!$E$176-NETWORKDAYS('У3 Ввод'!$D$176,$B5)+1))/Настройки!$E$9*100)</f>
        <v>0</v>
      </c>
      <c r="FP5" s="67" t="n">
        <f aca="false">IF(OR($D5=1,MONTH($B5)&lt;&gt;MONTH(StartDate),'У3 Ввод'!$D$177="",'У3 Ввод'!$E$177="",'У3 Ввод'!$D$177&gt;$B5),0,MAX(0,MIN(1,'У3 Ввод'!$E$177-NETWORKDAYS('У3 Ввод'!$D$177,$B5)+1))/Настройки!$E$9*100)</f>
        <v>0</v>
      </c>
      <c r="FQ5" s="67" t="n">
        <f aca="false">IF(OR($D5=1,MONTH($B5)&lt;&gt;MONTH(StartDate),'У3 Ввод'!$D$178="",'У3 Ввод'!$E$178="",'У3 Ввод'!$D$178&gt;$B5),0,MAX(0,MIN(1,'У3 Ввод'!$E$178-NETWORKDAYS('У3 Ввод'!$D$178,$B5)+1))/Настройки!$E$9*100)</f>
        <v>0</v>
      </c>
      <c r="FR5" s="67" t="n">
        <f aca="false">IF(OR($D5=1,MONTH($B5)&lt;&gt;MONTH(StartDate),'У3 Ввод'!$D$179="",'У3 Ввод'!$E$179="",'У3 Ввод'!$D$179&gt;$B5),0,MAX(0,MIN(1,'У3 Ввод'!$E$179-NETWORKDAYS('У3 Ввод'!$D$179,$B5)+1))/Настройки!$E$9*100)</f>
        <v>0</v>
      </c>
      <c r="FS5" s="67" t="n">
        <f aca="false">IF(OR($D5=1,MONTH($B5)&lt;&gt;MONTH(StartDate),'У3 Ввод'!$D$180="",'У3 Ввод'!$E$180="",'У3 Ввод'!$D$180&gt;$B5),0,MAX(0,MIN(1,'У3 Ввод'!$E$180-NETWORKDAYS('У3 Ввод'!$D$180,$B5)+1))/Настройки!$E$9*100)</f>
        <v>0</v>
      </c>
      <c r="FT5" s="67" t="n">
        <f aca="false">IF(OR($D5=1,MONTH($B5)&lt;&gt;MONTH(StartDate),'У3 Ввод'!$D$181="",'У3 Ввод'!$E$181="",'У3 Ввод'!$D$181&gt;$B5),0,MAX(0,MIN(1,'У3 Ввод'!$E$181-NETWORKDAYS('У3 Ввод'!$D$181,$B5)+1))/Настройки!$E$9*100)</f>
        <v>0</v>
      </c>
      <c r="FU5" s="67" t="n">
        <f aca="false">IF(OR($D5=1,MONTH($B5)&lt;&gt;MONTH(StartDate),'У3 Ввод'!$D$182="",'У3 Ввод'!$E$182="",'У3 Ввод'!$D$182&gt;$B5),0,MAX(0,MIN(1,'У3 Ввод'!$E$182-NETWORKDAYS('У3 Ввод'!$D$182,$B5)+1))/Настройки!$E$9*100)</f>
        <v>0</v>
      </c>
      <c r="FV5" s="67" t="n">
        <f aca="false">IF(OR($D5=1,MONTH($B5)&lt;&gt;MONTH(StartDate),'У3 Ввод'!$D$183="",'У3 Ввод'!$E$183="",'У3 Ввод'!$D$183&gt;$B5),0,MAX(0,MIN(1,'У3 Ввод'!$E$183-NETWORKDAYS('У3 Ввод'!$D$183,$B5)+1))/Настройки!$E$9*100)</f>
        <v>0</v>
      </c>
      <c r="FW5" s="67" t="n">
        <f aca="false">IF(OR($D5=1,MONTH($B5)&lt;&gt;MONTH(StartDate),'У3 Ввод'!$D$184="",'У3 Ввод'!$E$184="",'У3 Ввод'!$D$184&gt;$B5),0,MAX(0,MIN(1,'У3 Ввод'!$E$184-NETWORKDAYS('У3 Ввод'!$D$184,$B5)+1))/Настройки!$E$9*100)</f>
        <v>0</v>
      </c>
      <c r="FX5" s="67" t="n">
        <f aca="false">IF(OR($D5=1,MONTH($B5)&lt;&gt;MONTH(StartDate),'У3 Ввод'!$D$185="",'У3 Ввод'!$E$185="",'У3 Ввод'!$D$185&gt;$B5),0,MAX(0,MIN(1,'У3 Ввод'!$E$185-NETWORKDAYS('У3 Ввод'!$D$185,$B5)+1))/Настройки!$E$9*100)</f>
        <v>0</v>
      </c>
      <c r="FY5" s="67" t="n">
        <f aca="false">IF(OR($D5=1,MONTH($B5)&lt;&gt;MONTH(StartDate),'У3 Ввод'!$D$186="",'У3 Ввод'!$E$186="",'У3 Ввод'!$D$186&gt;$B5),0,MAX(0,MIN(1,'У3 Ввод'!$E$186-NETWORKDAYS('У3 Ввод'!$D$186,$B5)+1))/Настройки!$E$9*100)</f>
        <v>0</v>
      </c>
      <c r="FZ5" s="67" t="n">
        <f aca="false">IF(OR($D5=1,MONTH($B5)&lt;&gt;MONTH(StartDate),'У3 Ввод'!$D$187="",'У3 Ввод'!$E$187="",'У3 Ввод'!$D$187&gt;$B5),0,MAX(0,MIN(1,'У3 Ввод'!$E$187-NETWORKDAYS('У3 Ввод'!$D$187,$B5)+1))/Настройки!$E$9*100)</f>
        <v>0</v>
      </c>
      <c r="GA5" s="67" t="n">
        <f aca="false">IF(OR($D5=1,MONTH($B5)&lt;&gt;MONTH(StartDate),'У3 Ввод'!$D$188="",'У3 Ввод'!$E$188="",'У3 Ввод'!$D$188&gt;$B5),0,MAX(0,MIN(1,'У3 Ввод'!$E$188-NETWORKDAYS('У3 Ввод'!$D$188,$B5)+1))/Настройки!$E$9*100)</f>
        <v>0</v>
      </c>
      <c r="GB5" s="67" t="n">
        <f aca="false">IF(OR($D5=1,MONTH($B5)&lt;&gt;MONTH(StartDate),'У3 Ввод'!$D$189="",'У3 Ввод'!$E$189="",'У3 Ввод'!$D$189&gt;$B5),0,MAX(0,MIN(1,'У3 Ввод'!$E$189-NETWORKDAYS('У3 Ввод'!$D$189,$B5)+1))/Настройки!$E$9*100)</f>
        <v>0</v>
      </c>
      <c r="GC5" s="67" t="n">
        <f aca="false">IF(OR($D5=1,MONTH($B5)&lt;&gt;MONTH(StartDate),'У3 Ввод'!$D$190="",'У3 Ввод'!$E$190="",'У3 Ввод'!$D$190&gt;$B5),0,MAX(0,MIN(1,'У3 Ввод'!$E$190-NETWORKDAYS('У3 Ввод'!$D$190,$B5)+1))/Настройки!$E$9*100)</f>
        <v>0</v>
      </c>
      <c r="GD5" s="67" t="n">
        <f aca="false">IF(OR($D5=1,MONTH($B5)&lt;&gt;MONTH(StartDate),'У3 Ввод'!$D$191="",'У3 Ввод'!$E$191="",'У3 Ввод'!$D$191&gt;$B5),0,MAX(0,MIN(1,'У3 Ввод'!$E$191-NETWORKDAYS('У3 Ввод'!$D$191,$B5)+1))/Настройки!$E$9*100)</f>
        <v>0</v>
      </c>
      <c r="GE5" s="67" t="n">
        <f aca="false">IF(OR($D5=1,MONTH($B5)&lt;&gt;MONTH(StartDate),'У3 Ввод'!$D$192="",'У3 Ввод'!$E$192="",'У3 Ввод'!$D$192&gt;$B5),0,MAX(0,MIN(1,'У3 Ввод'!$E$192-NETWORKDAYS('У3 Ввод'!$D$192,$B5)+1))/Настройки!$E$9*100)</f>
        <v>0</v>
      </c>
      <c r="GF5" s="67" t="n">
        <f aca="false">IF(OR($D5=1,MONTH($B5)&lt;&gt;MONTH(StartDate),'У3 Ввод'!$D$193="",'У3 Ввод'!$E$193="",'У3 Ввод'!$D$193&gt;$B5),0,MAX(0,MIN(1,'У3 Ввод'!$E$193-NETWORKDAYS('У3 Ввод'!$D$193,$B5)+1))/Настройки!$E$9*100)</f>
        <v>0</v>
      </c>
      <c r="GG5" s="67" t="n">
        <f aca="false">IF(OR($D5=1,MONTH($B5)&lt;&gt;MONTH(StartDate),'У3 Ввод'!$D$194="",'У3 Ввод'!$E$194="",'У3 Ввод'!$D$194&gt;$B5),0,MAX(0,MIN(1,'У3 Ввод'!$E$194-NETWORKDAYS('У3 Ввод'!$D$194,$B5)+1))/Настройки!$E$9*100)</f>
        <v>0</v>
      </c>
      <c r="GH5" s="67" t="n">
        <f aca="false">IF(OR($D5=1,MONTH($B5)&lt;&gt;MONTH(StartDate),'У3 Ввод'!$D$195="",'У3 Ввод'!$E$195="",'У3 Ввод'!$D$195&gt;$B5),0,MAX(0,MIN(1,'У3 Ввод'!$E$195-NETWORKDAYS('У3 Ввод'!$D$195,$B5)+1))/Настройки!$E$9*100)</f>
        <v>0</v>
      </c>
      <c r="GI5" s="67" t="n">
        <f aca="false">IF(OR($D5=1,MONTH($B5)&lt;&gt;MONTH(StartDate),'У3 Ввод'!$D$196="",'У3 Ввод'!$E$196="",'У3 Ввод'!$D$196&gt;$B5),0,MAX(0,MIN(1,'У3 Ввод'!$E$196-NETWORKDAYS('У3 Ввод'!$D$196,$B5)+1))/Настройки!$E$9*100)</f>
        <v>0</v>
      </c>
      <c r="GJ5" s="67" t="n">
        <f aca="false">IF(OR($D5=1,MONTH($B5)&lt;&gt;MONTH(StartDate),'У3 Ввод'!$D$197="",'У3 Ввод'!$E$197="",'У3 Ввод'!$D$197&gt;$B5),0,MAX(0,MIN(1,'У3 Ввод'!$E$197-NETWORKDAYS('У3 Ввод'!$D$197,$B5)+1))/Настройки!$E$9*100)</f>
        <v>0</v>
      </c>
      <c r="GK5" s="67" t="n">
        <f aca="false">IF(OR($D5=1,MONTH($B5)&lt;&gt;MONTH(StartDate),'У3 Ввод'!$D$198="",'У3 Ввод'!$E$198="",'У3 Ввод'!$D$198&gt;$B5),0,MAX(0,MIN(1,'У3 Ввод'!$E$198-NETWORKDAYS('У3 Ввод'!$D$198,$B5)+1))/Настройки!$E$9*100)</f>
        <v>0</v>
      </c>
      <c r="GL5" s="67" t="n">
        <f aca="false">IF(OR($D5=1,MONTH($B5)&lt;&gt;MONTH(StartDate),'У3 Ввод'!$D$199="",'У3 Ввод'!$E$199="",'У3 Ввод'!$D$199&gt;$B5),0,MAX(0,MIN(1,'У3 Ввод'!$E$199-NETWORKDAYS('У3 Ввод'!$D$199,$B5)+1))/Настройки!$E$9*100)</f>
        <v>0</v>
      </c>
      <c r="GM5" s="67" t="n">
        <f aca="false">IF(OR($D5=1,MONTH($B5)&lt;&gt;MONTH(StartDate),'У3 Ввод'!$D$200="",'У3 Ввод'!$E$200="",'У3 Ввод'!$D$200&gt;$B5),0,MAX(0,MIN(1,'У3 Ввод'!$E$200-NETWORKDAYS('У3 Ввод'!$D$200,$B5)+1))/Настройки!$E$9*100)</f>
        <v>0</v>
      </c>
      <c r="GN5" s="67" t="n">
        <f aca="false">IF(OR($D5=1,MONTH($B5)&lt;&gt;MONTH(StartDate),'У3 Ввод'!$D$201="",'У3 Ввод'!$E$201="",'У3 Ввод'!$D$201&gt;$B5),0,MAX(0,MIN(1,'У3 Ввод'!$E$201-NETWORKDAYS('У3 Ввод'!$D$201,$B5)+1))/Настройки!$E$9*100)</f>
        <v>0</v>
      </c>
      <c r="GO5" s="67" t="n">
        <f aca="false">IF(OR($D5=1,MONTH($B5)&lt;&gt;MONTH(StartDate),'У3 Ввод'!$D$202="",'У3 Ввод'!$E$202="",'У3 Ввод'!$D$202&gt;$B5),0,MAX(0,MIN(1,'У3 Ввод'!$E$202-NETWORKDAYS('У3 Ввод'!$D$202,$B5)+1))/Настройки!$E$9*100)</f>
        <v>0</v>
      </c>
      <c r="GP5" s="67" t="n">
        <f aca="false">IF(OR($D5=1,MONTH($B5)&lt;&gt;MONTH(StartDate),'У3 Ввод'!$D$203="",'У3 Ввод'!$E$203="",'У3 Ввод'!$D$203&gt;$B5),0,MAX(0,MIN(1,'У3 Ввод'!$E$203-NETWORKDAYS('У3 Ввод'!$D$203,$B5)+1))/Настройки!$E$9*100)</f>
        <v>0</v>
      </c>
      <c r="GQ5" s="67" t="n">
        <f aca="false">IF(OR($D5=1,MONTH($B5)&lt;&gt;MONTH(StartDate),'У3 Ввод'!$D$204="",'У3 Ввод'!$E$204="",'У3 Ввод'!$D$204&gt;$B5),0,MAX(0,MIN(1,'У3 Ввод'!$E$204-NETWORKDAYS('У3 Ввод'!$D$204,$B5)+1))/Настройки!$E$9*100)</f>
        <v>0</v>
      </c>
      <c r="GR5" s="67" t="n">
        <f aca="false">IF(OR($D5=1,MONTH($B5)&lt;&gt;MONTH(StartDate),'У3 Ввод'!$D$205="",'У3 Ввод'!$E$205="",'У3 Ввод'!$D$205&gt;$B5),0,MAX(0,MIN(1,'У3 Ввод'!$E$205-NETWORKDAYS('У3 Ввод'!$D$205,$B5)+1))/Настройки!$E$9*100)</f>
        <v>0</v>
      </c>
      <c r="GS5" s="67" t="n">
        <f aca="false">IF(OR($D5=1,MONTH($B5)&lt;&gt;MONTH(StartDate),'У3 Ввод'!$D$206="",'У3 Ввод'!$E$206="",'У3 Ввод'!$D$206&gt;$B5),0,MAX(0,MIN(1,'У3 Ввод'!$E$206-NETWORKDAYS('У3 Ввод'!$D$206,$B5)+1))/Настройки!$E$9*100)</f>
        <v>0</v>
      </c>
      <c r="GT5" s="67" t="n">
        <f aca="false">IF(OR($D5=1,MONTH($B5)&lt;&gt;MONTH(StartDate),'У3 Ввод'!$D$207="",'У3 Ввод'!$E$207="",'У3 Ввод'!$D$207&gt;$B5),0,MAX(0,MIN(1,'У3 Ввод'!$E$207-NETWORKDAYS('У3 Ввод'!$D$207,$B5)+1))/Настройки!$E$9*100)</f>
        <v>0</v>
      </c>
      <c r="GU5" s="67" t="n">
        <f aca="false">IF(OR($D5=1,MONTH($B5)&lt;&gt;MONTH(StartDate),'У3 Ввод'!$D$208="",'У3 Ввод'!$E$208="",'У3 Ввод'!$D$208&gt;$B5),0,MAX(0,MIN(1,'У3 Ввод'!$E$208-NETWORKDAYS('У3 Ввод'!$D$208,$B5)+1))/Настройки!$E$9*100)</f>
        <v>0</v>
      </c>
      <c r="GV5" s="67" t="n">
        <f aca="false">IF(OR($D5=1,MONTH($B5)&lt;&gt;MONTH(StartDate),'У3 Ввод'!$D$209="",'У3 Ввод'!$E$209="",'У3 Ввод'!$D$209&gt;$B5),0,MAX(0,MIN(1,'У3 Ввод'!$E$209-NETWORKDAYS('У3 Ввод'!$D$209,$B5)+1))/Настройки!$E$9*100)</f>
        <v>0</v>
      </c>
      <c r="GW5" s="67" t="n">
        <f aca="false">IF(OR($D5=1,MONTH($B5)&lt;&gt;MONTH(StartDate),'У3 Ввод'!$D$210="",'У3 Ввод'!$E$210="",'У3 Ввод'!$D$210&gt;$B5),0,MAX(0,MIN(1,'У3 Ввод'!$E$210-NETWORKDAYS('У3 Ввод'!$D$210,$B5)+1))/Настройки!$E$9*100)</f>
        <v>0</v>
      </c>
      <c r="GX5" s="67" t="n">
        <f aca="false">IF(OR($D5=1,MONTH($B5)&lt;&gt;MONTH(StartDate),'У3 Ввод'!$D$211="",'У3 Ввод'!$E$211="",'У3 Ввод'!$D$211&gt;$B5),0,MAX(0,MIN(1,'У3 Ввод'!$E$211-NETWORKDAYS('У3 Ввод'!$D$211,$B5)+1))/Настройки!$E$9*100)</f>
        <v>0</v>
      </c>
      <c r="GY5" s="67" t="n">
        <f aca="false">IF(OR($D5=1,MONTH($B5)&lt;&gt;MONTH(StartDate),'У3 Ввод'!$D$212="",'У3 Ввод'!$E$212="",'У3 Ввод'!$D$212&gt;$B5),0,MAX(0,MIN(1,'У3 Ввод'!$E$212-NETWORKDAYS('У3 Ввод'!$D$212,$B5)+1))/Настройки!$E$9*100)</f>
        <v>0</v>
      </c>
      <c r="GZ5" s="67" t="n">
        <f aca="false">IF(OR($D5=1,MONTH($B5)&lt;&gt;MONTH(StartDate),'У3 Ввод'!$D$213="",'У3 Ввод'!$E$213="",'У3 Ввод'!$D$213&gt;$B5),0,MAX(0,MIN(1,'У3 Ввод'!$E$213-NETWORKDAYS('У3 Ввод'!$D$213,$B5)+1))/Настройки!$E$9*100)</f>
        <v>0</v>
      </c>
      <c r="HA5" s="67" t="n">
        <f aca="false">IF(OR($D5=1,MONTH($B5)&lt;&gt;MONTH(StartDate),'У3 Ввод'!$D$214="",'У3 Ввод'!$E$214="",'У3 Ввод'!$D$214&gt;$B5),0,MAX(0,MIN(1,'У3 Ввод'!$E$214-NETWORKDAYS('У3 Ввод'!$D$214,$B5)+1))/Настройки!$E$9*100)</f>
        <v>0</v>
      </c>
      <c r="HB5" s="67" t="n">
        <f aca="false">IF(OR($D5=1,MONTH($B5)&lt;&gt;MONTH(StartDate),'У3 Ввод'!$D$215="",'У3 Ввод'!$E$215="",'У3 Ввод'!$D$215&gt;$B5),0,MAX(0,MIN(1,'У3 Ввод'!$E$215-NETWORKDAYS('У3 Ввод'!$D$215,$B5)+1))/Настройки!$E$9*100)</f>
        <v>0</v>
      </c>
      <c r="HC5" s="67" t="n">
        <f aca="false">IF(OR($D5=1,MONTH($B5)&lt;&gt;MONTH(StartDate),'У3 Ввод'!$D$216="",'У3 Ввод'!$E$216="",'У3 Ввод'!$D$216&gt;$B5),0,MAX(0,MIN(1,'У3 Ввод'!$E$216-NETWORKDAYS('У3 Ввод'!$D$216,$B5)+1))/Настройки!$E$9*100)</f>
        <v>0</v>
      </c>
      <c r="HD5" s="67" t="n">
        <f aca="false">IF(OR($D5=1,MONTH($B5)&lt;&gt;MONTH(StartDate),'У3 Ввод'!$D$217="",'У3 Ввод'!$E$217="",'У3 Ввод'!$D$217&gt;$B5),0,MAX(0,MIN(1,'У3 Ввод'!$E$217-NETWORKDAYS('У3 Ввод'!$D$217,$B5)+1))/Настройки!$E$9*100)</f>
        <v>0</v>
      </c>
      <c r="HE5" s="67" t="n">
        <f aca="false">IF(OR($D5=1,MONTH($B5)&lt;&gt;MONTH(StartDate),'У3 Ввод'!$D$218="",'У3 Ввод'!$E$218="",'У3 Ввод'!$D$218&gt;$B5),0,MAX(0,MIN(1,'У3 Ввод'!$E$218-NETWORKDAYS('У3 Ввод'!$D$218,$B5)+1))/Настройки!$E$9*100)</f>
        <v>0</v>
      </c>
      <c r="HF5" s="67" t="n">
        <f aca="false">IF(OR($D5=1,MONTH($B5)&lt;&gt;MONTH(StartDate),'У3 Ввод'!$D$219="",'У3 Ввод'!$E$219="",'У3 Ввод'!$D$219&gt;$B5),0,MAX(0,MIN(1,'У3 Ввод'!$E$219-NETWORKDAYS('У3 Ввод'!$D$219,$B5)+1))/Настройки!$E$9*100)</f>
        <v>0</v>
      </c>
      <c r="HG5" s="67" t="n">
        <f aca="false">IF(OR($D5=1,MONTH($B5)&lt;&gt;MONTH(StartDate),'У3 Ввод'!$D$220="",'У3 Ввод'!$E$220="",'У3 Ввод'!$D$220&gt;$B5),0,MAX(0,MIN(1,'У3 Ввод'!$E$220-NETWORKDAYS('У3 Ввод'!$D$220,$B5)+1))/Настройки!$E$9*100)</f>
        <v>0</v>
      </c>
      <c r="HH5" s="67" t="n">
        <f aca="false">IF(OR($D5=1,MONTH($B5)&lt;&gt;MONTH(StartDate),'У3 Ввод'!$D$221="",'У3 Ввод'!$E$221="",'У3 Ввод'!$D$221&gt;$B5),0,MAX(0,MIN(1,'У3 Ввод'!$E$221-NETWORKDAYS('У3 Ввод'!$D$221,$B5)+1))/Настройки!$E$9*100)</f>
        <v>0</v>
      </c>
      <c r="HI5" s="67" t="n">
        <f aca="false">IF(OR($D5=1,MONTH($B5)&lt;&gt;MONTH(StartDate),'У3 Ввод'!$D$222="",'У3 Ввод'!$E$222="",'У3 Ввод'!$D$222&gt;$B5),0,MAX(0,MIN(1,'У3 Ввод'!$E$222-NETWORKDAYS('У3 Ввод'!$D$222,$B5)+1))/Настройки!$E$9*100)</f>
        <v>0</v>
      </c>
      <c r="HJ5" s="67" t="n">
        <f aca="false">IF(OR($D5=1,MONTH($B5)&lt;&gt;MONTH(StartDate),'У3 Ввод'!$D$223="",'У3 Ввод'!$E$223="",'У3 Ввод'!$D$223&gt;$B5),0,MAX(0,MIN(1,'У3 Ввод'!$E$223-NETWORKDAYS('У3 Ввод'!$D$223,$B5)+1))/Настройки!$E$9*100)</f>
        <v>0</v>
      </c>
      <c r="HK5" s="67" t="n">
        <f aca="false">IF(OR($D5=1,MONTH($B5)&lt;&gt;MONTH(StartDate),'У3 Ввод'!$D$224="",'У3 Ввод'!$E$224="",'У3 Ввод'!$D$224&gt;$B5),0,MAX(0,MIN(1,'У3 Ввод'!$E$224-NETWORKDAYS('У3 Ввод'!$D$224,$B5)+1))/Настройки!$E$9*100)</f>
        <v>0</v>
      </c>
      <c r="HL5" s="67" t="n">
        <f aca="false">IF(OR($D5=1,MONTH($B5)&lt;&gt;MONTH(StartDate),'У3 Ввод'!$D$225="",'У3 Ввод'!$E$225="",'У3 Ввод'!$D$225&gt;$B5),0,MAX(0,MIN(1,'У3 Ввод'!$E$225-NETWORKDAYS('У3 Ввод'!$D$225,$B5)+1))/Настройки!$E$9*100)</f>
        <v>0</v>
      </c>
      <c r="HM5" s="67" t="n">
        <f aca="false">IF(OR($D5=1,MONTH($B5)&lt;&gt;MONTH(StartDate),'У3 Ввод'!$D$226="",'У3 Ввод'!$E$226="",'У3 Ввод'!$D$226&gt;$B5),0,MAX(0,MIN(1,'У3 Ввод'!$E$226-NETWORKDAYS('У3 Ввод'!$D$226,$B5)+1))/Настройки!$E$9*100)</f>
        <v>0</v>
      </c>
      <c r="HN5" s="67" t="n">
        <f aca="false">IF(OR($D5=1,MONTH($B5)&lt;&gt;MONTH(StartDate),'У3 Ввод'!$D$227="",'У3 Ввод'!$E$227="",'У3 Ввод'!$D$227&gt;$B5),0,MAX(0,MIN(1,'У3 Ввод'!$E$227-NETWORKDAYS('У3 Ввод'!$D$227,$B5)+1))/Настройки!$E$9*100)</f>
        <v>0</v>
      </c>
      <c r="HO5" s="67" t="n">
        <f aca="false">IF(OR($D5=1,MONTH($B5)&lt;&gt;MONTH(StartDate),'У3 Ввод'!$D$228="",'У3 Ввод'!$E$228="",'У3 Ввод'!$D$228&gt;$B5),0,MAX(0,MIN(1,'У3 Ввод'!$E$228-NETWORKDAYS('У3 Ввод'!$D$228,$B5)+1))/Настройки!$E$9*100)</f>
        <v>0</v>
      </c>
      <c r="HP5" s="67" t="n">
        <f aca="false">IF(OR($D5=1,MONTH($B5)&lt;&gt;MONTH(StartDate),'У3 Ввод'!$D$229="",'У3 Ввод'!$E$229="",'У3 Ввод'!$D$229&gt;$B5),0,MAX(0,MIN(1,'У3 Ввод'!$E$229-NETWORKDAYS('У3 Ввод'!$D$229,$B5)+1))/Настройки!$E$9*100)</f>
        <v>0</v>
      </c>
      <c r="HQ5" s="67" t="n">
        <f aca="false">IF(OR($D5=1,MONTH($B5)&lt;&gt;MONTH(StartDate),'У3 Ввод'!$D$230="",'У3 Ввод'!$E$230="",'У3 Ввод'!$D$230&gt;$B5),0,MAX(0,MIN(1,'У3 Ввод'!$E$230-NETWORKDAYS('У3 Ввод'!$D$230,$B5)+1))/Настройки!$E$9*100)</f>
        <v>0</v>
      </c>
      <c r="HR5" s="67" t="n">
        <f aca="false">IF(OR($D5=1,MONTH($B5)&lt;&gt;MONTH(StartDate),'У3 Ввод'!$D$231="",'У3 Ввод'!$E$231="",'У3 Ввод'!$D$231&gt;$B5),0,MAX(0,MIN(1,'У3 Ввод'!$E$231-NETWORKDAYS('У3 Ввод'!$D$231,$B5)+1))/Настройки!$E$9*100)</f>
        <v>0</v>
      </c>
      <c r="HS5" s="67" t="n">
        <f aca="false">IF(OR($D5=1,MONTH($B5)&lt;&gt;MONTH(StartDate),'У3 Ввод'!$D$232="",'У3 Ввод'!$E$232="",'У3 Ввод'!$D$232&gt;$B5),0,MAX(0,MIN(1,'У3 Ввод'!$E$232-NETWORKDAYS('У3 Ввод'!$D$232,$B5)+1))/Настройки!$E$9*100)</f>
        <v>0</v>
      </c>
      <c r="HT5" s="67" t="n">
        <f aca="false">IF(OR($D5=1,MONTH($B5)&lt;&gt;MONTH(StartDate),'У3 Ввод'!$D$233="",'У3 Ввод'!$E$233="",'У3 Ввод'!$D$233&gt;$B5),0,MAX(0,MIN(1,'У3 Ввод'!$E$233-NETWORKDAYS('У3 Ввод'!$D$233,$B5)+1))/Настройки!$E$9*100)</f>
        <v>0</v>
      </c>
      <c r="HU5" s="67" t="n">
        <f aca="false">IF(OR($D5=1,MONTH($B5)&lt;&gt;MONTH(StartDate),'У3 Ввод'!$D$234="",'У3 Ввод'!$E$234="",'У3 Ввод'!$D$234&gt;$B5),0,MAX(0,MIN(1,'У3 Ввод'!$E$234-NETWORKDAYS('У3 Ввод'!$D$234,$B5)+1))/Настройки!$E$9*100)</f>
        <v>0</v>
      </c>
      <c r="HV5" s="67" t="n">
        <f aca="false">IF(OR($D5=1,MONTH($B5)&lt;&gt;MONTH(StartDate),'У3 Ввод'!$D$235="",'У3 Ввод'!$E$235="",'У3 Ввод'!$D$235&gt;$B5),0,MAX(0,MIN(1,'У3 Ввод'!$E$235-NETWORKDAYS('У3 Ввод'!$D$235,$B5)+1))/Настройки!$E$9*100)</f>
        <v>0</v>
      </c>
      <c r="HW5" s="67" t="n">
        <f aca="false">IF(OR($D5=1,MONTH($B5)&lt;&gt;MONTH(StartDate),'У3 Ввод'!$D$236="",'У3 Ввод'!$E$236="",'У3 Ввод'!$D$236&gt;$B5),0,MAX(0,MIN(1,'У3 Ввод'!$E$236-NETWORKDAYS('У3 Ввод'!$D$236,$B5)+1))/Настройки!$E$9*100)</f>
        <v>0</v>
      </c>
      <c r="HX5" s="67" t="n">
        <f aca="false">IF(OR($D5=1,MONTH($B5)&lt;&gt;MONTH(StartDate),'У3 Ввод'!$D$237="",'У3 Ввод'!$E$237="",'У3 Ввод'!$D$237&gt;$B5),0,MAX(0,MIN(1,'У3 Ввод'!$E$237-NETWORKDAYS('У3 Ввод'!$D$237,$B5)+1))/Настройки!$E$9*100)</f>
        <v>0</v>
      </c>
      <c r="HY5" s="67" t="n">
        <f aca="false">IF(OR($D5=1,MONTH($B5)&lt;&gt;MONTH(StartDate),'У3 Ввод'!$D$238="",'У3 Ввод'!$E$238="",'У3 Ввод'!$D$238&gt;$B5),0,MAX(0,MIN(1,'У3 Ввод'!$E$238-NETWORKDAYS('У3 Ввод'!$D$238,$B5)+1))/Настройки!$E$9*100)</f>
        <v>0</v>
      </c>
      <c r="HZ5" s="67" t="n">
        <f aca="false">IF(OR($D5=1,MONTH($B5)&lt;&gt;MONTH(StartDate),'У3 Ввод'!$D$239="",'У3 Ввод'!$E$239="",'У3 Ввод'!$D$239&gt;$B5),0,MAX(0,MIN(1,'У3 Ввод'!$E$239-NETWORKDAYS('У3 Ввод'!$D$239,$B5)+1))/Настройки!$E$9*100)</f>
        <v>0</v>
      </c>
      <c r="IA5" s="67" t="n">
        <f aca="false">IF(OR($D5=1,MONTH($B5)&lt;&gt;MONTH(StartDate),'У3 Ввод'!$D$240="",'У3 Ввод'!$E$240="",'У3 Ввод'!$D$240&gt;$B5),0,MAX(0,MIN(1,'У3 Ввод'!$E$240-NETWORKDAYS('У3 Ввод'!$D$240,$B5)+1))/Настройки!$E$9*100)</f>
        <v>0</v>
      </c>
      <c r="IB5" s="67" t="n">
        <f aca="false">IF(OR($D5=1,MONTH($B5)&lt;&gt;MONTH(StartDate),'У3 Ввод'!$D$241="",'У3 Ввод'!$E$241="",'У3 Ввод'!$D$241&gt;$B5),0,MAX(0,MIN(1,'У3 Ввод'!$E$241-NETWORKDAYS('У3 Ввод'!$D$241,$B5)+1))/Настройки!$E$9*100)</f>
        <v>0</v>
      </c>
      <c r="IC5" s="67" t="n">
        <f aca="false">IF(OR($D5=1,MONTH($B5)&lt;&gt;MONTH(StartDate),'У3 Ввод'!$D$242="",'У3 Ввод'!$E$242="",'У3 Ввод'!$D$242&gt;$B5),0,MAX(0,MIN(1,'У3 Ввод'!$E$242-NETWORKDAYS('У3 Ввод'!$D$242,$B5)+1))/Настройки!$E$9*100)</f>
        <v>0</v>
      </c>
      <c r="ID5" s="67" t="n">
        <f aca="false">IF(OR($D5=1,MONTH($B5)&lt;&gt;MONTH(StartDate),'У3 Ввод'!$D$243="",'У3 Ввод'!$E$243="",'У3 Ввод'!$D$243&gt;$B5),0,MAX(0,MIN(1,'У3 Ввод'!$E$243-NETWORKDAYS('У3 Ввод'!$D$243,$B5)+1))/Настройки!$E$9*100)</f>
        <v>0</v>
      </c>
      <c r="IE5" s="67" t="n">
        <f aca="false">IF(OR($D5=1,MONTH($B5)&lt;&gt;MONTH(StartDate),'У3 Ввод'!$D$244="",'У3 Ввод'!$E$244="",'У3 Ввод'!$D$244&gt;$B5),0,MAX(0,MIN(1,'У3 Ввод'!$E$244-NETWORKDAYS('У3 Ввод'!$D$244,$B5)+1))/Настройки!$E$9*100)</f>
        <v>0</v>
      </c>
      <c r="IF5" s="67" t="n">
        <f aca="false">IF(OR($D5=1,MONTH($B5)&lt;&gt;MONTH(StartDate),'У3 Ввод'!$D$245="",'У3 Ввод'!$E$245="",'У3 Ввод'!$D$245&gt;$B5),0,MAX(0,MIN(1,'У3 Ввод'!$E$245-NETWORKDAYS('У3 Ввод'!$D$245,$B5)+1))/Настройки!$E$9*100)</f>
        <v>0</v>
      </c>
      <c r="IG5" s="67" t="n">
        <f aca="false">IF(OR($D5=1,MONTH($B5)&lt;&gt;MONTH(StartDate),'У3 Ввод'!$D$246="",'У3 Ввод'!$E$246="",'У3 Ввод'!$D$246&gt;$B5),0,MAX(0,MIN(1,'У3 Ввод'!$E$246-NETWORKDAYS('У3 Ввод'!$D$246,$B5)+1))/Настройки!$E$9*100)</f>
        <v>0</v>
      </c>
      <c r="IH5" s="67" t="n">
        <f aca="false">IF(OR($D5=1,MONTH($B5)&lt;&gt;MONTH(StartDate),'У3 Ввод'!$D$247="",'У3 Ввод'!$E$247="",'У3 Ввод'!$D$247&gt;$B5),0,MAX(0,MIN(1,'У3 Ввод'!$E$247-NETWORKDAYS('У3 Ввод'!$D$247,$B5)+1))/Настройки!$E$9*100)</f>
        <v>0</v>
      </c>
      <c r="II5" s="67" t="n">
        <f aca="false">IF(OR($D5=1,MONTH($B5)&lt;&gt;MONTH(StartDate),'У3 Ввод'!$D$248="",'У3 Ввод'!$E$248="",'У3 Ввод'!$D$248&gt;$B5),0,MAX(0,MIN(1,'У3 Ввод'!$E$248-NETWORKDAYS('У3 Ввод'!$D$248,$B5)+1))/Настройки!$E$9*100)</f>
        <v>0</v>
      </c>
      <c r="IJ5" s="67" t="n">
        <f aca="false">IF(OR($D5=1,MONTH($B5)&lt;&gt;MONTH(StartDate),'У3 Ввод'!$D$249="",'У3 Ввод'!$E$249="",'У3 Ввод'!$D$249&gt;$B5),0,MAX(0,MIN(1,'У3 Ввод'!$E$249-NETWORKDAYS('У3 Ввод'!$D$249,$B5)+1))/Настройки!$E$9*100)</f>
        <v>0</v>
      </c>
      <c r="IK5" s="67" t="n">
        <f aca="false">IF(OR($D5=1,MONTH($B5)&lt;&gt;MONTH(StartDate),'У3 Ввод'!$D$250="",'У3 Ввод'!$E$250="",'У3 Ввод'!$D$250&gt;$B5),0,MAX(0,MIN(1,'У3 Ввод'!$E$250-NETWORKDAYS('У3 Ввод'!$D$250,$B5)+1))/Настройки!$E$9*100)</f>
        <v>0</v>
      </c>
      <c r="IL5" s="67" t="n">
        <f aca="false">IF(OR($D5=1,MONTH($B5)&lt;&gt;MONTH(StartDate),'У3 Ввод'!$D$251="",'У3 Ввод'!$E$251="",'У3 Ввод'!$D$251&gt;$B5),0,MAX(0,MIN(1,'У3 Ввод'!$E$251-NETWORKDAYS('У3 Ввод'!$D$251,$B5)+1))/Настройки!$E$9*100)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IF(OR($D6=1,MONTH($B6)&lt;&gt;MONTH(StartDate),'У3 Ввод'!$D$12="",'У3 Ввод'!$E$12="",'У3 Ввод'!$D$12&gt;$B6),0,MAX(0,MIN(1,'У3 Ввод'!$E$12-NETWORKDAYS('У3 Ввод'!$D$12,$B6)+1))/Настройки!$E$9*100)</f>
        <v>0</v>
      </c>
      <c r="H6" s="67" t="n">
        <f aca="false">IF(OR($D6=1,MONTH($B6)&lt;&gt;MONTH(StartDate),'У3 Ввод'!$D$13="",'У3 Ввод'!$E$13="",'У3 Ввод'!$D$13&gt;$B6),0,MAX(0,MIN(1,'У3 Ввод'!$E$13-NETWORKDAYS('У3 Ввод'!$D$13,$B6)+1))/Настройки!$E$9*100)</f>
        <v>0</v>
      </c>
      <c r="I6" s="67" t="n">
        <f aca="false">IF(OR($D6=1,MONTH($B6)&lt;&gt;MONTH(StartDate),'У3 Ввод'!$D$14="",'У3 Ввод'!$E$14="",'У3 Ввод'!$D$14&gt;$B6),0,MAX(0,MIN(1,'У3 Ввод'!$E$14-NETWORKDAYS('У3 Ввод'!$D$14,$B6)+1))/Настройки!$E$9*100)</f>
        <v>0</v>
      </c>
      <c r="J6" s="67" t="n">
        <f aca="false">IF(OR($D6=1,MONTH($B6)&lt;&gt;MONTH(StartDate),'У3 Ввод'!$D$15="",'У3 Ввод'!$E$15="",'У3 Ввод'!$D$15&gt;$B6),0,MAX(0,MIN(1,'У3 Ввод'!$E$15-NETWORKDAYS('У3 Ввод'!$D$15,$B6)+1))/Настройки!$E$9*100)</f>
        <v>0</v>
      </c>
      <c r="K6" s="67" t="n">
        <f aca="false">IF(OR($D6=1,MONTH($B6)&lt;&gt;MONTH(StartDate),'У3 Ввод'!$D$16="",'У3 Ввод'!$E$16="",'У3 Ввод'!$D$16&gt;$B6),0,MAX(0,MIN(1,'У3 Ввод'!$E$16-NETWORKDAYS('У3 Ввод'!$D$16,$B6)+1))/Настройки!$E$9*100)</f>
        <v>0</v>
      </c>
      <c r="L6" s="67" t="n">
        <f aca="false">IF(OR($D6=1,MONTH($B6)&lt;&gt;MONTH(StartDate),'У3 Ввод'!$D$17="",'У3 Ввод'!$E$17="",'У3 Ввод'!$D$17&gt;$B6),0,MAX(0,MIN(1,'У3 Ввод'!$E$17-NETWORKDAYS('У3 Ввод'!$D$17,$B6)+1))/Настройки!$E$9*100)</f>
        <v>0</v>
      </c>
      <c r="M6" s="67" t="n">
        <f aca="false">IF(OR($D6=1,MONTH($B6)&lt;&gt;MONTH(StartDate),'У3 Ввод'!$D$18="",'У3 Ввод'!$E$18="",'У3 Ввод'!$D$18&gt;$B6),0,MAX(0,MIN(1,'У3 Ввод'!$E$18-NETWORKDAYS('У3 Ввод'!$D$18,$B6)+1))/Настройки!$E$9*100)</f>
        <v>0</v>
      </c>
      <c r="N6" s="67" t="n">
        <f aca="false">IF(OR($D6=1,MONTH($B6)&lt;&gt;MONTH(StartDate),'У3 Ввод'!$D$19="",'У3 Ввод'!$E$19="",'У3 Ввод'!$D$19&gt;$B6),0,MAX(0,MIN(1,'У3 Ввод'!$E$19-NETWORKDAYS('У3 Ввод'!$D$19,$B6)+1))/Настройки!$E$9*100)</f>
        <v>0</v>
      </c>
      <c r="O6" s="67" t="n">
        <f aca="false">IF(OR($D6=1,MONTH($B6)&lt;&gt;MONTH(StartDate),'У3 Ввод'!$D$20="",'У3 Ввод'!$E$20="",'У3 Ввод'!$D$20&gt;$B6),0,MAX(0,MIN(1,'У3 Ввод'!$E$20-NETWORKDAYS('У3 Ввод'!$D$20,$B6)+1))/Настройки!$E$9*100)</f>
        <v>0</v>
      </c>
      <c r="P6" s="67" t="n">
        <f aca="false">IF(OR($D6=1,MONTH($B6)&lt;&gt;MONTH(StartDate),'У3 Ввод'!$D$21="",'У3 Ввод'!$E$21="",'У3 Ввод'!$D$21&gt;$B6),0,MAX(0,MIN(1,'У3 Ввод'!$E$21-NETWORKDAYS('У3 Ввод'!$D$21,$B6)+1))/Настройки!$E$9*100)</f>
        <v>0</v>
      </c>
      <c r="Q6" s="67" t="n">
        <f aca="false">IF(OR($D6=1,MONTH($B6)&lt;&gt;MONTH(StartDate),'У3 Ввод'!$D$22="",'У3 Ввод'!$E$22="",'У3 Ввод'!$D$22&gt;$B6),0,MAX(0,MIN(1,'У3 Ввод'!$E$22-NETWORKDAYS('У3 Ввод'!$D$22,$B6)+1))/Настройки!$E$9*100)</f>
        <v>0</v>
      </c>
      <c r="R6" s="67" t="n">
        <f aca="false">IF(OR($D6=1,MONTH($B6)&lt;&gt;MONTH(StartDate),'У3 Ввод'!$D$23="",'У3 Ввод'!$E$23="",'У3 Ввод'!$D$23&gt;$B6),0,MAX(0,MIN(1,'У3 Ввод'!$E$23-NETWORKDAYS('У3 Ввод'!$D$23,$B6)+1))/Настройки!$E$9*100)</f>
        <v>0</v>
      </c>
      <c r="S6" s="67" t="n">
        <f aca="false">IF(OR($D6=1,MONTH($B6)&lt;&gt;MONTH(StartDate),'У3 Ввод'!$D$24="",'У3 Ввод'!$E$24="",'У3 Ввод'!$D$24&gt;$B6),0,MAX(0,MIN(1,'У3 Ввод'!$E$24-NETWORKDAYS('У3 Ввод'!$D$24,$B6)+1))/Настройки!$E$9*100)</f>
        <v>0</v>
      </c>
      <c r="T6" s="67" t="n">
        <f aca="false">IF(OR($D6=1,MONTH($B6)&lt;&gt;MONTH(StartDate),'У3 Ввод'!$D$25="",'У3 Ввод'!$E$25="",'У3 Ввод'!$D$25&gt;$B6),0,MAX(0,MIN(1,'У3 Ввод'!$E$25-NETWORKDAYS('У3 Ввод'!$D$25,$B6)+1))/Настройки!$E$9*100)</f>
        <v>0</v>
      </c>
      <c r="U6" s="67" t="n">
        <f aca="false">IF(OR($D6=1,MONTH($B6)&lt;&gt;MONTH(StartDate),'У3 Ввод'!$D$26="",'У3 Ввод'!$E$26="",'У3 Ввод'!$D$26&gt;$B6),0,MAX(0,MIN(1,'У3 Ввод'!$E$26-NETWORKDAYS('У3 Ввод'!$D$26,$B6)+1))/Настройки!$E$9*100)</f>
        <v>0</v>
      </c>
      <c r="V6" s="67" t="n">
        <f aca="false">IF(OR($D6=1,MONTH($B6)&lt;&gt;MONTH(StartDate),'У3 Ввод'!$D$27="",'У3 Ввод'!$E$27="",'У3 Ввод'!$D$27&gt;$B6),0,MAX(0,MIN(1,'У3 Ввод'!$E$27-NETWORKDAYS('У3 Ввод'!$D$27,$B6)+1))/Настройки!$E$9*100)</f>
        <v>0</v>
      </c>
      <c r="W6" s="67" t="n">
        <f aca="false">IF(OR($D6=1,MONTH($B6)&lt;&gt;MONTH(StartDate),'У3 Ввод'!$D$28="",'У3 Ввод'!$E$28="",'У3 Ввод'!$D$28&gt;$B6),0,MAX(0,MIN(1,'У3 Ввод'!$E$28-NETWORKDAYS('У3 Ввод'!$D$28,$B6)+1))/Настройки!$E$9*100)</f>
        <v>0</v>
      </c>
      <c r="X6" s="67" t="n">
        <f aca="false">IF(OR($D6=1,MONTH($B6)&lt;&gt;MONTH(StartDate),'У3 Ввод'!$D$29="",'У3 Ввод'!$E$29="",'У3 Ввод'!$D$29&gt;$B6),0,MAX(0,MIN(1,'У3 Ввод'!$E$29-NETWORKDAYS('У3 Ввод'!$D$29,$B6)+1))/Настройки!$E$9*100)</f>
        <v>0</v>
      </c>
      <c r="Y6" s="67" t="n">
        <f aca="false">IF(OR($D6=1,MONTH($B6)&lt;&gt;MONTH(StartDate),'У3 Ввод'!$D$30="",'У3 Ввод'!$E$30="",'У3 Ввод'!$D$30&gt;$B6),0,MAX(0,MIN(1,'У3 Ввод'!$E$30-NETWORKDAYS('У3 Ввод'!$D$30,$B6)+1))/Настройки!$E$9*100)</f>
        <v>0</v>
      </c>
      <c r="Z6" s="67" t="n">
        <f aca="false">IF(OR($D6=1,MONTH($B6)&lt;&gt;MONTH(StartDate),'У3 Ввод'!$D$31="",'У3 Ввод'!$E$31="",'У3 Ввод'!$D$31&gt;$B6),0,MAX(0,MIN(1,'У3 Ввод'!$E$31-NETWORKDAYS('У3 Ввод'!$D$31,$B6)+1))/Настройки!$E$9*100)</f>
        <v>0</v>
      </c>
      <c r="AA6" s="67" t="n">
        <f aca="false">IF(OR($D6=1,MONTH($B6)&lt;&gt;MONTH(StartDate),'У3 Ввод'!$D$32="",'У3 Ввод'!$E$32="",'У3 Ввод'!$D$32&gt;$B6),0,MAX(0,MIN(1,'У3 Ввод'!$E$32-NETWORKDAYS('У3 Ввод'!$D$32,$B6)+1))/Настройки!$E$9*100)</f>
        <v>0</v>
      </c>
      <c r="AB6" s="67" t="n">
        <f aca="false">IF(OR($D6=1,MONTH($B6)&lt;&gt;MONTH(StartDate),'У3 Ввод'!$D$33="",'У3 Ввод'!$E$33="",'У3 Ввод'!$D$33&gt;$B6),0,MAX(0,MIN(1,'У3 Ввод'!$E$33-NETWORKDAYS('У3 Ввод'!$D$33,$B6)+1))/Настройки!$E$9*100)</f>
        <v>0</v>
      </c>
      <c r="AC6" s="67" t="n">
        <f aca="false">IF(OR($D6=1,MONTH($B6)&lt;&gt;MONTH(StartDate),'У3 Ввод'!$D$34="",'У3 Ввод'!$E$34="",'У3 Ввод'!$D$34&gt;$B6),0,MAX(0,MIN(1,'У3 Ввод'!$E$34-NETWORKDAYS('У3 Ввод'!$D$34,$B6)+1))/Настройки!$E$9*100)</f>
        <v>0</v>
      </c>
      <c r="AD6" s="67" t="n">
        <f aca="false">IF(OR($D6=1,MONTH($B6)&lt;&gt;MONTH(StartDate),'У3 Ввод'!$D$35="",'У3 Ввод'!$E$35="",'У3 Ввод'!$D$35&gt;$B6),0,MAX(0,MIN(1,'У3 Ввод'!$E$35-NETWORKDAYS('У3 Ввод'!$D$35,$B6)+1))/Настройки!$E$9*100)</f>
        <v>0</v>
      </c>
      <c r="AE6" s="67" t="n">
        <f aca="false">IF(OR($D6=1,MONTH($B6)&lt;&gt;MONTH(StartDate),'У3 Ввод'!$D$36="",'У3 Ввод'!$E$36="",'У3 Ввод'!$D$36&gt;$B6),0,MAX(0,MIN(1,'У3 Ввод'!$E$36-NETWORKDAYS('У3 Ввод'!$D$36,$B6)+1))/Настройки!$E$9*100)</f>
        <v>0</v>
      </c>
      <c r="AF6" s="67" t="n">
        <f aca="false">IF(OR($D6=1,MONTH($B6)&lt;&gt;MONTH(StartDate),'У3 Ввод'!$D$37="",'У3 Ввод'!$E$37="",'У3 Ввод'!$D$37&gt;$B6),0,MAX(0,MIN(1,'У3 Ввод'!$E$37-NETWORKDAYS('У3 Ввод'!$D$37,$B6)+1))/Настройки!$E$9*100)</f>
        <v>0</v>
      </c>
      <c r="AG6" s="67" t="n">
        <f aca="false">IF(OR($D6=1,MONTH($B6)&lt;&gt;MONTH(StartDate),'У3 Ввод'!$D$38="",'У3 Ввод'!$E$38="",'У3 Ввод'!$D$38&gt;$B6),0,MAX(0,MIN(1,'У3 Ввод'!$E$38-NETWORKDAYS('У3 Ввод'!$D$38,$B6)+1))/Настройки!$E$9*100)</f>
        <v>0</v>
      </c>
      <c r="AH6" s="67" t="n">
        <f aca="false">IF(OR($D6=1,MONTH($B6)&lt;&gt;MONTH(StartDate),'У3 Ввод'!$D$39="",'У3 Ввод'!$E$39="",'У3 Ввод'!$D$39&gt;$B6),0,MAX(0,MIN(1,'У3 Ввод'!$E$39-NETWORKDAYS('У3 Ввод'!$D$39,$B6)+1))/Настройки!$E$9*100)</f>
        <v>0</v>
      </c>
      <c r="AI6" s="67" t="n">
        <f aca="false">IF(OR($D6=1,MONTH($B6)&lt;&gt;MONTH(StartDate),'У3 Ввод'!$D$40="",'У3 Ввод'!$E$40="",'У3 Ввод'!$D$40&gt;$B6),0,MAX(0,MIN(1,'У3 Ввод'!$E$40-NETWORKDAYS('У3 Ввод'!$D$40,$B6)+1))/Настройки!$E$9*100)</f>
        <v>0</v>
      </c>
      <c r="AJ6" s="67" t="n">
        <f aca="false">IF(OR($D6=1,MONTH($B6)&lt;&gt;MONTH(StartDate),'У3 Ввод'!$D$41="",'У3 Ввод'!$E$41="",'У3 Ввод'!$D$41&gt;$B6),0,MAX(0,MIN(1,'У3 Ввод'!$E$41-NETWORKDAYS('У3 Ввод'!$D$41,$B6)+1))/Настройки!$E$9*100)</f>
        <v>0</v>
      </c>
      <c r="AK6" s="67" t="n">
        <f aca="false">IF(OR($D6=1,MONTH($B6)&lt;&gt;MONTH(StartDate),'У3 Ввод'!$D$42="",'У3 Ввод'!$E$42="",'У3 Ввод'!$D$42&gt;$B6),0,MAX(0,MIN(1,'У3 Ввод'!$E$42-NETWORKDAYS('У3 Ввод'!$D$42,$B6)+1))/Настройки!$E$9*100)</f>
        <v>0</v>
      </c>
      <c r="AL6" s="67" t="n">
        <f aca="false">IF(OR($D6=1,MONTH($B6)&lt;&gt;MONTH(StartDate),'У3 Ввод'!$D$43="",'У3 Ввод'!$E$43="",'У3 Ввод'!$D$43&gt;$B6),0,MAX(0,MIN(1,'У3 Ввод'!$E$43-NETWORKDAYS('У3 Ввод'!$D$43,$B6)+1))/Настройки!$E$9*100)</f>
        <v>0</v>
      </c>
      <c r="AM6" s="67" t="n">
        <f aca="false">IF(OR($D6=1,MONTH($B6)&lt;&gt;MONTH(StartDate),'У3 Ввод'!$D$44="",'У3 Ввод'!$E$44="",'У3 Ввод'!$D$44&gt;$B6),0,MAX(0,MIN(1,'У3 Ввод'!$E$44-NETWORKDAYS('У3 Ввод'!$D$44,$B6)+1))/Настройки!$E$9*100)</f>
        <v>0</v>
      </c>
      <c r="AN6" s="67" t="n">
        <f aca="false">IF(OR($D6=1,MONTH($B6)&lt;&gt;MONTH(StartDate),'У3 Ввод'!$D$45="",'У3 Ввод'!$E$45="",'У3 Ввод'!$D$45&gt;$B6),0,MAX(0,MIN(1,'У3 Ввод'!$E$45-NETWORKDAYS('У3 Ввод'!$D$45,$B6)+1))/Настройки!$E$9*100)</f>
        <v>0</v>
      </c>
      <c r="AO6" s="67" t="n">
        <f aca="false">IF(OR($D6=1,MONTH($B6)&lt;&gt;MONTH(StartDate),'У3 Ввод'!$D$46="",'У3 Ввод'!$E$46="",'У3 Ввод'!$D$46&gt;$B6),0,MAX(0,MIN(1,'У3 Ввод'!$E$46-NETWORKDAYS('У3 Ввод'!$D$46,$B6)+1))/Настройки!$E$9*100)</f>
        <v>0</v>
      </c>
      <c r="AP6" s="67" t="n">
        <f aca="false">IF(OR($D6=1,MONTH($B6)&lt;&gt;MONTH(StartDate),'У3 Ввод'!$D$47="",'У3 Ввод'!$E$47="",'У3 Ввод'!$D$47&gt;$B6),0,MAX(0,MIN(1,'У3 Ввод'!$E$47-NETWORKDAYS('У3 Ввод'!$D$47,$B6)+1))/Настройки!$E$9*100)</f>
        <v>0</v>
      </c>
      <c r="AQ6" s="67" t="n">
        <f aca="false">IF(OR($D6=1,MONTH($B6)&lt;&gt;MONTH(StartDate),'У3 Ввод'!$D$48="",'У3 Ввод'!$E$48="",'У3 Ввод'!$D$48&gt;$B6),0,MAX(0,MIN(1,'У3 Ввод'!$E$48-NETWORKDAYS('У3 Ввод'!$D$48,$B6)+1))/Настройки!$E$9*100)</f>
        <v>0</v>
      </c>
      <c r="AR6" s="67" t="n">
        <f aca="false">IF(OR($D6=1,MONTH($B6)&lt;&gt;MONTH(StartDate),'У3 Ввод'!$D$49="",'У3 Ввод'!$E$49="",'У3 Ввод'!$D$49&gt;$B6),0,MAX(0,MIN(1,'У3 Ввод'!$E$49-NETWORKDAYS('У3 Ввод'!$D$49,$B6)+1))/Настройки!$E$9*100)</f>
        <v>0</v>
      </c>
      <c r="AS6" s="67" t="n">
        <f aca="false">IF(OR($D6=1,MONTH($B6)&lt;&gt;MONTH(StartDate),'У3 Ввод'!$D$50="",'У3 Ввод'!$E$50="",'У3 Ввод'!$D$50&gt;$B6),0,MAX(0,MIN(1,'У3 Ввод'!$E$50-NETWORKDAYS('У3 Ввод'!$D$50,$B6)+1))/Настройки!$E$9*100)</f>
        <v>0</v>
      </c>
      <c r="AT6" s="67" t="n">
        <f aca="false">IF(OR($D6=1,MONTH($B6)&lt;&gt;MONTH(StartDate),'У3 Ввод'!$D$51="",'У3 Ввод'!$E$51="",'У3 Ввод'!$D$51&gt;$B6),0,MAX(0,MIN(1,'У3 Ввод'!$E$51-NETWORKDAYS('У3 Ввод'!$D$51,$B6)+1))/Настройки!$E$9*100)</f>
        <v>0</v>
      </c>
      <c r="AU6" s="67" t="n">
        <f aca="false">IF(OR($D6=1,MONTH($B6)&lt;&gt;MONTH(StartDate),'У3 Ввод'!$D$52="",'У3 Ввод'!$E$52="",'У3 Ввод'!$D$52&gt;$B6),0,MAX(0,MIN(1,'У3 Ввод'!$E$52-NETWORKDAYS('У3 Ввод'!$D$52,$B6)+1))/Настройки!$E$9*100)</f>
        <v>0</v>
      </c>
      <c r="AV6" s="67" t="n">
        <f aca="false">IF(OR($D6=1,MONTH($B6)&lt;&gt;MONTH(StartDate),'У3 Ввод'!$D$53="",'У3 Ввод'!$E$53="",'У3 Ввод'!$D$53&gt;$B6),0,MAX(0,MIN(1,'У3 Ввод'!$E$53-NETWORKDAYS('У3 Ввод'!$D$53,$B6)+1))/Настройки!$E$9*100)</f>
        <v>0</v>
      </c>
      <c r="AW6" s="67" t="n">
        <f aca="false">IF(OR($D6=1,MONTH($B6)&lt;&gt;MONTH(StartDate),'У3 Ввод'!$D$54="",'У3 Ввод'!$E$54="",'У3 Ввод'!$D$54&gt;$B6),0,MAX(0,MIN(1,'У3 Ввод'!$E$54-NETWORKDAYS('У3 Ввод'!$D$54,$B6)+1))/Настройки!$E$9*100)</f>
        <v>0</v>
      </c>
      <c r="AX6" s="67" t="n">
        <f aca="false">IF(OR($D6=1,MONTH($B6)&lt;&gt;MONTH(StartDate),'У3 Ввод'!$D$55="",'У3 Ввод'!$E$55="",'У3 Ввод'!$D$55&gt;$B6),0,MAX(0,MIN(1,'У3 Ввод'!$E$55-NETWORKDAYS('У3 Ввод'!$D$55,$B6)+1))/Настройки!$E$9*100)</f>
        <v>0</v>
      </c>
      <c r="AY6" s="67" t="n">
        <f aca="false">IF(OR($D6=1,MONTH($B6)&lt;&gt;MONTH(StartDate),'У3 Ввод'!$D$56="",'У3 Ввод'!$E$56="",'У3 Ввод'!$D$56&gt;$B6),0,MAX(0,MIN(1,'У3 Ввод'!$E$56-NETWORKDAYS('У3 Ввод'!$D$56,$B6)+1))/Настройки!$E$9*100)</f>
        <v>0</v>
      </c>
      <c r="AZ6" s="67" t="n">
        <f aca="false">IF(OR($D6=1,MONTH($B6)&lt;&gt;MONTH(StartDate),'У3 Ввод'!$D$57="",'У3 Ввод'!$E$57="",'У3 Ввод'!$D$57&gt;$B6),0,MAX(0,MIN(1,'У3 Ввод'!$E$57-NETWORKDAYS('У3 Ввод'!$D$57,$B6)+1))/Настройки!$E$9*100)</f>
        <v>0</v>
      </c>
      <c r="BA6" s="67" t="n">
        <f aca="false">IF(OR($D6=1,MONTH($B6)&lt;&gt;MONTH(StartDate),'У3 Ввод'!$D$58="",'У3 Ввод'!$E$58="",'У3 Ввод'!$D$58&gt;$B6),0,MAX(0,MIN(1,'У3 Ввод'!$E$58-NETWORKDAYS('У3 Ввод'!$D$58,$B6)+1))/Настройки!$E$9*100)</f>
        <v>0</v>
      </c>
      <c r="BB6" s="67" t="n">
        <f aca="false">IF(OR($D6=1,MONTH($B6)&lt;&gt;MONTH(StartDate),'У3 Ввод'!$D$59="",'У3 Ввод'!$E$59="",'У3 Ввод'!$D$59&gt;$B6),0,MAX(0,MIN(1,'У3 Ввод'!$E$59-NETWORKDAYS('У3 Ввод'!$D$59,$B6)+1))/Настройки!$E$9*100)</f>
        <v>0</v>
      </c>
      <c r="BC6" s="67" t="n">
        <f aca="false">IF(OR($D6=1,MONTH($B6)&lt;&gt;MONTH(StartDate),'У3 Ввод'!$D$60="",'У3 Ввод'!$E$60="",'У3 Ввод'!$D$60&gt;$B6),0,MAX(0,MIN(1,'У3 Ввод'!$E$60-NETWORKDAYS('У3 Ввод'!$D$60,$B6)+1))/Настройки!$E$9*100)</f>
        <v>0</v>
      </c>
      <c r="BD6" s="67" t="n">
        <f aca="false">IF(OR($D6=1,MONTH($B6)&lt;&gt;MONTH(StartDate),'У3 Ввод'!$D$61="",'У3 Ввод'!$E$61="",'У3 Ввод'!$D$61&gt;$B6),0,MAX(0,MIN(1,'У3 Ввод'!$E$61-NETWORKDAYS('У3 Ввод'!$D$61,$B6)+1))/Настройки!$E$9*100)</f>
        <v>0</v>
      </c>
      <c r="BE6" s="67" t="n">
        <f aca="false">IF(OR($D6=1,MONTH($B6)&lt;&gt;MONTH(StartDate),'У3 Ввод'!$D$62="",'У3 Ввод'!$E$62="",'У3 Ввод'!$D$62&gt;$B6),0,MAX(0,MIN(1,'У3 Ввод'!$E$62-NETWORKDAYS('У3 Ввод'!$D$62,$B6)+1))/Настройки!$E$9*100)</f>
        <v>0</v>
      </c>
      <c r="BF6" s="67" t="n">
        <f aca="false">IF(OR($D6=1,MONTH($B6)&lt;&gt;MONTH(StartDate),'У3 Ввод'!$D$63="",'У3 Ввод'!$E$63="",'У3 Ввод'!$D$63&gt;$B6),0,MAX(0,MIN(1,'У3 Ввод'!$E$63-NETWORKDAYS('У3 Ввод'!$D$63,$B6)+1))/Настройки!$E$9*100)</f>
        <v>0</v>
      </c>
      <c r="BG6" s="67" t="n">
        <f aca="false">IF(OR($D6=1,MONTH($B6)&lt;&gt;MONTH(StartDate),'У3 Ввод'!$D$64="",'У3 Ввод'!$E$64="",'У3 Ввод'!$D$64&gt;$B6),0,MAX(0,MIN(1,'У3 Ввод'!$E$64-NETWORKDAYS('У3 Ввод'!$D$64,$B6)+1))/Настройки!$E$9*100)</f>
        <v>0</v>
      </c>
      <c r="BH6" s="67" t="n">
        <f aca="false">IF(OR($D6=1,MONTH($B6)&lt;&gt;MONTH(StartDate),'У3 Ввод'!$D$65="",'У3 Ввод'!$E$65="",'У3 Ввод'!$D$65&gt;$B6),0,MAX(0,MIN(1,'У3 Ввод'!$E$65-NETWORKDAYS('У3 Ввод'!$D$65,$B6)+1))/Настройки!$E$9*100)</f>
        <v>0</v>
      </c>
      <c r="BI6" s="67" t="n">
        <f aca="false">IF(OR($D6=1,MONTH($B6)&lt;&gt;MONTH(StartDate),'У3 Ввод'!$D$66="",'У3 Ввод'!$E$66="",'У3 Ввод'!$D$66&gt;$B6),0,MAX(0,MIN(1,'У3 Ввод'!$E$66-NETWORKDAYS('У3 Ввод'!$D$66,$B6)+1))/Настройки!$E$9*100)</f>
        <v>0</v>
      </c>
      <c r="BJ6" s="67" t="n">
        <f aca="false">IF(OR($D6=1,MONTH($B6)&lt;&gt;MONTH(StartDate),'У3 Ввод'!$D$67="",'У3 Ввод'!$E$67="",'У3 Ввод'!$D$67&gt;$B6),0,MAX(0,MIN(1,'У3 Ввод'!$E$67-NETWORKDAYS('У3 Ввод'!$D$67,$B6)+1))/Настройки!$E$9*100)</f>
        <v>0</v>
      </c>
      <c r="BK6" s="67" t="n">
        <f aca="false">IF(OR($D6=1,MONTH($B6)&lt;&gt;MONTH(StartDate),'У3 Ввод'!$D$68="",'У3 Ввод'!$E$68="",'У3 Ввод'!$D$68&gt;$B6),0,MAX(0,MIN(1,'У3 Ввод'!$E$68-NETWORKDAYS('У3 Ввод'!$D$68,$B6)+1))/Настройки!$E$9*100)</f>
        <v>0</v>
      </c>
      <c r="BL6" s="67" t="n">
        <f aca="false">IF(OR($D6=1,MONTH($B6)&lt;&gt;MONTH(StartDate),'У3 Ввод'!$D$69="",'У3 Ввод'!$E$69="",'У3 Ввод'!$D$69&gt;$B6),0,MAX(0,MIN(1,'У3 Ввод'!$E$69-NETWORKDAYS('У3 Ввод'!$D$69,$B6)+1))/Настройки!$E$9*100)</f>
        <v>0</v>
      </c>
      <c r="BM6" s="67" t="n">
        <f aca="false">IF(OR($D6=1,MONTH($B6)&lt;&gt;MONTH(StartDate),'У3 Ввод'!$D$70="",'У3 Ввод'!$E$70="",'У3 Ввод'!$D$70&gt;$B6),0,MAX(0,MIN(1,'У3 Ввод'!$E$70-NETWORKDAYS('У3 Ввод'!$D$70,$B6)+1))/Настройки!$E$9*100)</f>
        <v>0</v>
      </c>
      <c r="BN6" s="67" t="n">
        <f aca="false">IF(OR($D6=1,MONTH($B6)&lt;&gt;MONTH(StartDate),'У3 Ввод'!$D$71="",'У3 Ввод'!$E$71="",'У3 Ввод'!$D$71&gt;$B6),0,MAX(0,MIN(1,'У3 Ввод'!$E$71-NETWORKDAYS('У3 Ввод'!$D$71,$B6)+1))/Настройки!$E$9*100)</f>
        <v>0</v>
      </c>
      <c r="BO6" s="67" t="n">
        <f aca="false">IF(OR($D6=1,MONTH($B6)&lt;&gt;MONTH(StartDate),'У3 Ввод'!$D$72="",'У3 Ввод'!$E$72="",'У3 Ввод'!$D$72&gt;$B6),0,MAX(0,MIN(1,'У3 Ввод'!$E$72-NETWORKDAYS('У3 Ввод'!$D$72,$B6)+1))/Настройки!$E$9*100)</f>
        <v>0</v>
      </c>
      <c r="BP6" s="67" t="n">
        <f aca="false">IF(OR($D6=1,MONTH($B6)&lt;&gt;MONTH(StartDate),'У3 Ввод'!$D$73="",'У3 Ввод'!$E$73="",'У3 Ввод'!$D$73&gt;$B6),0,MAX(0,MIN(1,'У3 Ввод'!$E$73-NETWORKDAYS('У3 Ввод'!$D$73,$B6)+1))/Настройки!$E$9*100)</f>
        <v>0</v>
      </c>
      <c r="BQ6" s="67" t="n">
        <f aca="false">IF(OR($D6=1,MONTH($B6)&lt;&gt;MONTH(StartDate),'У3 Ввод'!$D$74="",'У3 Ввод'!$E$74="",'У3 Ввод'!$D$74&gt;$B6),0,MAX(0,MIN(1,'У3 Ввод'!$E$74-NETWORKDAYS('У3 Ввод'!$D$74,$B6)+1))/Настройки!$E$9*100)</f>
        <v>0</v>
      </c>
      <c r="BR6" s="67" t="n">
        <f aca="false">IF(OR($D6=1,MONTH($B6)&lt;&gt;MONTH(StartDate),'У3 Ввод'!$D$75="",'У3 Ввод'!$E$75="",'У3 Ввод'!$D$75&gt;$B6),0,MAX(0,MIN(1,'У3 Ввод'!$E$75-NETWORKDAYS('У3 Ввод'!$D$75,$B6)+1))/Настройки!$E$9*100)</f>
        <v>0</v>
      </c>
      <c r="BS6" s="67" t="n">
        <f aca="false">IF(OR($D6=1,MONTH($B6)&lt;&gt;MONTH(StartDate),'У3 Ввод'!$D$76="",'У3 Ввод'!$E$76="",'У3 Ввод'!$D$76&gt;$B6),0,MAX(0,MIN(1,'У3 Ввод'!$E$76-NETWORKDAYS('У3 Ввод'!$D$76,$B6)+1))/Настройки!$E$9*100)</f>
        <v>0</v>
      </c>
      <c r="BT6" s="67" t="n">
        <f aca="false">IF(OR($D6=1,MONTH($B6)&lt;&gt;MONTH(StartDate),'У3 Ввод'!$D$77="",'У3 Ввод'!$E$77="",'У3 Ввод'!$D$77&gt;$B6),0,MAX(0,MIN(1,'У3 Ввод'!$E$77-NETWORKDAYS('У3 Ввод'!$D$77,$B6)+1))/Настройки!$E$9*100)</f>
        <v>0</v>
      </c>
      <c r="BU6" s="67" t="n">
        <f aca="false">IF(OR($D6=1,MONTH($B6)&lt;&gt;MONTH(StartDate),'У3 Ввод'!$D$78="",'У3 Ввод'!$E$78="",'У3 Ввод'!$D$78&gt;$B6),0,MAX(0,MIN(1,'У3 Ввод'!$E$78-NETWORKDAYS('У3 Ввод'!$D$78,$B6)+1))/Настройки!$E$9*100)</f>
        <v>0</v>
      </c>
      <c r="BV6" s="67" t="n">
        <f aca="false">IF(OR($D6=1,MONTH($B6)&lt;&gt;MONTH(StartDate),'У3 Ввод'!$D$79="",'У3 Ввод'!$E$79="",'У3 Ввод'!$D$79&gt;$B6),0,MAX(0,MIN(1,'У3 Ввод'!$E$79-NETWORKDAYS('У3 Ввод'!$D$79,$B6)+1))/Настройки!$E$9*100)</f>
        <v>0</v>
      </c>
      <c r="BW6" s="67" t="n">
        <f aca="false">IF(OR($D6=1,MONTH($B6)&lt;&gt;MONTH(StartDate),'У3 Ввод'!$D$80="",'У3 Ввод'!$E$80="",'У3 Ввод'!$D$80&gt;$B6),0,MAX(0,MIN(1,'У3 Ввод'!$E$80-NETWORKDAYS('У3 Ввод'!$D$80,$B6)+1))/Настройки!$E$9*100)</f>
        <v>0</v>
      </c>
      <c r="BX6" s="67" t="n">
        <f aca="false">IF(OR($D6=1,MONTH($B6)&lt;&gt;MONTH(StartDate),'У3 Ввод'!$D$81="",'У3 Ввод'!$E$81="",'У3 Ввод'!$D$81&gt;$B6),0,MAX(0,MIN(1,'У3 Ввод'!$E$81-NETWORKDAYS('У3 Ввод'!$D$81,$B6)+1))/Настройки!$E$9*100)</f>
        <v>0</v>
      </c>
      <c r="BY6" s="67" t="n">
        <f aca="false">IF(OR($D6=1,MONTH($B6)&lt;&gt;MONTH(StartDate),'У3 Ввод'!$D$82="",'У3 Ввод'!$E$82="",'У3 Ввод'!$D$82&gt;$B6),0,MAX(0,MIN(1,'У3 Ввод'!$E$82-NETWORKDAYS('У3 Ввод'!$D$82,$B6)+1))/Настройки!$E$9*100)</f>
        <v>0</v>
      </c>
      <c r="BZ6" s="67" t="n">
        <f aca="false">IF(OR($D6=1,MONTH($B6)&lt;&gt;MONTH(StartDate),'У3 Ввод'!$D$83="",'У3 Ввод'!$E$83="",'У3 Ввод'!$D$83&gt;$B6),0,MAX(0,MIN(1,'У3 Ввод'!$E$83-NETWORKDAYS('У3 Ввод'!$D$83,$B6)+1))/Настройки!$E$9*100)</f>
        <v>0</v>
      </c>
      <c r="CA6" s="67" t="n">
        <f aca="false">IF(OR($D6=1,MONTH($B6)&lt;&gt;MONTH(StartDate),'У3 Ввод'!$D$84="",'У3 Ввод'!$E$84="",'У3 Ввод'!$D$84&gt;$B6),0,MAX(0,MIN(1,'У3 Ввод'!$E$84-NETWORKDAYS('У3 Ввод'!$D$84,$B6)+1))/Настройки!$E$9*100)</f>
        <v>0</v>
      </c>
      <c r="CB6" s="67" t="n">
        <f aca="false">IF(OR($D6=1,MONTH($B6)&lt;&gt;MONTH(StartDate),'У3 Ввод'!$D$85="",'У3 Ввод'!$E$85="",'У3 Ввод'!$D$85&gt;$B6),0,MAX(0,MIN(1,'У3 Ввод'!$E$85-NETWORKDAYS('У3 Ввод'!$D$85,$B6)+1))/Настройки!$E$9*100)</f>
        <v>0</v>
      </c>
      <c r="CC6" s="67" t="n">
        <f aca="false">IF(OR($D6=1,MONTH($B6)&lt;&gt;MONTH(StartDate),'У3 Ввод'!$D$86="",'У3 Ввод'!$E$86="",'У3 Ввод'!$D$86&gt;$B6),0,MAX(0,MIN(1,'У3 Ввод'!$E$86-NETWORKDAYS('У3 Ввод'!$D$86,$B6)+1))/Настройки!$E$9*100)</f>
        <v>0</v>
      </c>
      <c r="CD6" s="67" t="n">
        <f aca="false">IF(OR($D6=1,MONTH($B6)&lt;&gt;MONTH(StartDate),'У3 Ввод'!$D$87="",'У3 Ввод'!$E$87="",'У3 Ввод'!$D$87&gt;$B6),0,MAX(0,MIN(1,'У3 Ввод'!$E$87-NETWORKDAYS('У3 Ввод'!$D$87,$B6)+1))/Настройки!$E$9*100)</f>
        <v>0</v>
      </c>
      <c r="CE6" s="67" t="n">
        <f aca="false">IF(OR($D6=1,MONTH($B6)&lt;&gt;MONTH(StartDate),'У3 Ввод'!$D$88="",'У3 Ввод'!$E$88="",'У3 Ввод'!$D$88&gt;$B6),0,MAX(0,MIN(1,'У3 Ввод'!$E$88-NETWORKDAYS('У3 Ввод'!$D$88,$B6)+1))/Настройки!$E$9*100)</f>
        <v>0</v>
      </c>
      <c r="CF6" s="67" t="n">
        <f aca="false">IF(OR($D6=1,MONTH($B6)&lt;&gt;MONTH(StartDate),'У3 Ввод'!$D$89="",'У3 Ввод'!$E$89="",'У3 Ввод'!$D$89&gt;$B6),0,MAX(0,MIN(1,'У3 Ввод'!$E$89-NETWORKDAYS('У3 Ввод'!$D$89,$B6)+1))/Настройки!$E$9*100)</f>
        <v>0</v>
      </c>
      <c r="CG6" s="67" t="n">
        <f aca="false">IF(OR($D6=1,MONTH($B6)&lt;&gt;MONTH(StartDate),'У3 Ввод'!$D$90="",'У3 Ввод'!$E$90="",'У3 Ввод'!$D$90&gt;$B6),0,MAX(0,MIN(1,'У3 Ввод'!$E$90-NETWORKDAYS('У3 Ввод'!$D$90,$B6)+1))/Настройки!$E$9*100)</f>
        <v>0</v>
      </c>
      <c r="CH6" s="67" t="n">
        <f aca="false">IF(OR($D6=1,MONTH($B6)&lt;&gt;MONTH(StartDate),'У3 Ввод'!$D$91="",'У3 Ввод'!$E$91="",'У3 Ввод'!$D$91&gt;$B6),0,MAX(0,MIN(1,'У3 Ввод'!$E$91-NETWORKDAYS('У3 Ввод'!$D$91,$B6)+1))/Настройки!$E$9*100)</f>
        <v>0</v>
      </c>
      <c r="CI6" s="67" t="n">
        <f aca="false">IF(OR($D6=1,MONTH($B6)&lt;&gt;MONTH(StartDate),'У3 Ввод'!$D$92="",'У3 Ввод'!$E$92="",'У3 Ввод'!$D$92&gt;$B6),0,MAX(0,MIN(1,'У3 Ввод'!$E$92-NETWORKDAYS('У3 Ввод'!$D$92,$B6)+1))/Настройки!$E$9*100)</f>
        <v>0</v>
      </c>
      <c r="CJ6" s="67" t="n">
        <f aca="false">IF(OR($D6=1,MONTH($B6)&lt;&gt;MONTH(StartDate),'У3 Ввод'!$D$93="",'У3 Ввод'!$E$93="",'У3 Ввод'!$D$93&gt;$B6),0,MAX(0,MIN(1,'У3 Ввод'!$E$93-NETWORKDAYS('У3 Ввод'!$D$93,$B6)+1))/Настройки!$E$9*100)</f>
        <v>0</v>
      </c>
      <c r="CK6" s="67" t="n">
        <f aca="false">IF(OR($D6=1,MONTH($B6)&lt;&gt;MONTH(StartDate),'У3 Ввод'!$D$94="",'У3 Ввод'!$E$94="",'У3 Ввод'!$D$94&gt;$B6),0,MAX(0,MIN(1,'У3 Ввод'!$E$94-NETWORKDAYS('У3 Ввод'!$D$94,$B6)+1))/Настройки!$E$9*100)</f>
        <v>0</v>
      </c>
      <c r="CL6" s="67" t="n">
        <f aca="false">IF(OR($D6=1,MONTH($B6)&lt;&gt;MONTH(StartDate),'У3 Ввод'!$D$95="",'У3 Ввод'!$E$95="",'У3 Ввод'!$D$95&gt;$B6),0,MAX(0,MIN(1,'У3 Ввод'!$E$95-NETWORKDAYS('У3 Ввод'!$D$95,$B6)+1))/Настройки!$E$9*100)</f>
        <v>0</v>
      </c>
      <c r="CM6" s="67" t="n">
        <f aca="false">IF(OR($D6=1,MONTH($B6)&lt;&gt;MONTH(StartDate),'У3 Ввод'!$D$96="",'У3 Ввод'!$E$96="",'У3 Ввод'!$D$96&gt;$B6),0,MAX(0,MIN(1,'У3 Ввод'!$E$96-NETWORKDAYS('У3 Ввод'!$D$96,$B6)+1))/Настройки!$E$9*100)</f>
        <v>0</v>
      </c>
      <c r="CN6" s="67" t="n">
        <f aca="false">IF(OR($D6=1,MONTH($B6)&lt;&gt;MONTH(StartDate),'У3 Ввод'!$D$97="",'У3 Ввод'!$E$97="",'У3 Ввод'!$D$97&gt;$B6),0,MAX(0,MIN(1,'У3 Ввод'!$E$97-NETWORKDAYS('У3 Ввод'!$D$97,$B6)+1))/Настройки!$E$9*100)</f>
        <v>0</v>
      </c>
      <c r="CO6" s="67" t="n">
        <f aca="false">IF(OR($D6=1,MONTH($B6)&lt;&gt;MONTH(StartDate),'У3 Ввод'!$D$98="",'У3 Ввод'!$E$98="",'У3 Ввод'!$D$98&gt;$B6),0,MAX(0,MIN(1,'У3 Ввод'!$E$98-NETWORKDAYS('У3 Ввод'!$D$98,$B6)+1))/Настройки!$E$9*100)</f>
        <v>0</v>
      </c>
      <c r="CP6" s="67" t="n">
        <f aca="false">IF(OR($D6=1,MONTH($B6)&lt;&gt;MONTH(StartDate),'У3 Ввод'!$D$99="",'У3 Ввод'!$E$99="",'У3 Ввод'!$D$99&gt;$B6),0,MAX(0,MIN(1,'У3 Ввод'!$E$99-NETWORKDAYS('У3 Ввод'!$D$99,$B6)+1))/Настройки!$E$9*100)</f>
        <v>0</v>
      </c>
      <c r="CQ6" s="67" t="n">
        <f aca="false">IF(OR($D6=1,MONTH($B6)&lt;&gt;MONTH(StartDate),'У3 Ввод'!$D$100="",'У3 Ввод'!$E$100="",'У3 Ввод'!$D$100&gt;$B6),0,MAX(0,MIN(1,'У3 Ввод'!$E$100-NETWORKDAYS('У3 Ввод'!$D$100,$B6)+1))/Настройки!$E$9*100)</f>
        <v>0</v>
      </c>
      <c r="CR6" s="67" t="n">
        <f aca="false">IF(OR($D6=1,MONTH($B6)&lt;&gt;MONTH(StartDate),'У3 Ввод'!$D$101="",'У3 Ввод'!$E$101="",'У3 Ввод'!$D$101&gt;$B6),0,MAX(0,MIN(1,'У3 Ввод'!$E$101-NETWORKDAYS('У3 Ввод'!$D$101,$B6)+1))/Настройки!$E$9*100)</f>
        <v>0</v>
      </c>
      <c r="CS6" s="67" t="n">
        <f aca="false">IF(OR($D6=1,MONTH($B6)&lt;&gt;MONTH(StartDate),'У3 Ввод'!$D$102="",'У3 Ввод'!$E$102="",'У3 Ввод'!$D$102&gt;$B6),0,MAX(0,MIN(1,'У3 Ввод'!$E$102-NETWORKDAYS('У3 Ввод'!$D$102,$B6)+1))/Настройки!$E$9*100)</f>
        <v>0</v>
      </c>
      <c r="CT6" s="67" t="n">
        <f aca="false">IF(OR($D6=1,MONTH($B6)&lt;&gt;MONTH(StartDate),'У3 Ввод'!$D$103="",'У3 Ввод'!$E$103="",'У3 Ввод'!$D$103&gt;$B6),0,MAX(0,MIN(1,'У3 Ввод'!$E$103-NETWORKDAYS('У3 Ввод'!$D$103,$B6)+1))/Настройки!$E$9*100)</f>
        <v>0</v>
      </c>
      <c r="CU6" s="67" t="n">
        <f aca="false">IF(OR($D6=1,MONTH($B6)&lt;&gt;MONTH(StartDate),'У3 Ввод'!$D$104="",'У3 Ввод'!$E$104="",'У3 Ввод'!$D$104&gt;$B6),0,MAX(0,MIN(1,'У3 Ввод'!$E$104-NETWORKDAYS('У3 Ввод'!$D$104,$B6)+1))/Настройки!$E$9*100)</f>
        <v>0</v>
      </c>
      <c r="CV6" s="67" t="n">
        <f aca="false">IF(OR($D6=1,MONTH($B6)&lt;&gt;MONTH(StartDate),'У3 Ввод'!$D$105="",'У3 Ввод'!$E$105="",'У3 Ввод'!$D$105&gt;$B6),0,MAX(0,MIN(1,'У3 Ввод'!$E$105-NETWORKDAYS('У3 Ввод'!$D$105,$B6)+1))/Настройки!$E$9*100)</f>
        <v>0</v>
      </c>
      <c r="CW6" s="67" t="n">
        <f aca="false">IF(OR($D6=1,MONTH($B6)&lt;&gt;MONTH(StartDate),'У3 Ввод'!$D$106="",'У3 Ввод'!$E$106="",'У3 Ввод'!$D$106&gt;$B6),0,MAX(0,MIN(1,'У3 Ввод'!$E$106-NETWORKDAYS('У3 Ввод'!$D$106,$B6)+1))/Настройки!$E$9*100)</f>
        <v>0</v>
      </c>
      <c r="CX6" s="67" t="n">
        <f aca="false">IF(OR($D6=1,MONTH($B6)&lt;&gt;MONTH(StartDate),'У3 Ввод'!$D$107="",'У3 Ввод'!$E$107="",'У3 Ввод'!$D$107&gt;$B6),0,MAX(0,MIN(1,'У3 Ввод'!$E$107-NETWORKDAYS('У3 Ввод'!$D$107,$B6)+1))/Настройки!$E$9*100)</f>
        <v>0</v>
      </c>
      <c r="CY6" s="67" t="n">
        <f aca="false">IF(OR($D6=1,MONTH($B6)&lt;&gt;MONTH(StartDate),'У3 Ввод'!$D$108="",'У3 Ввод'!$E$108="",'У3 Ввод'!$D$108&gt;$B6),0,MAX(0,MIN(1,'У3 Ввод'!$E$108-NETWORKDAYS('У3 Ввод'!$D$108,$B6)+1))/Настройки!$E$9*100)</f>
        <v>0</v>
      </c>
      <c r="CZ6" s="67" t="n">
        <f aca="false">IF(OR($D6=1,MONTH($B6)&lt;&gt;MONTH(StartDate),'У3 Ввод'!$D$109="",'У3 Ввод'!$E$109="",'У3 Ввод'!$D$109&gt;$B6),0,MAX(0,MIN(1,'У3 Ввод'!$E$109-NETWORKDAYS('У3 Ввод'!$D$109,$B6)+1))/Настройки!$E$9*100)</f>
        <v>0</v>
      </c>
      <c r="DA6" s="67" t="n">
        <f aca="false">IF(OR($D6=1,MONTH($B6)&lt;&gt;MONTH(StartDate),'У3 Ввод'!$D$110="",'У3 Ввод'!$E$110="",'У3 Ввод'!$D$110&gt;$B6),0,MAX(0,MIN(1,'У3 Ввод'!$E$110-NETWORKDAYS('У3 Ввод'!$D$110,$B6)+1))/Настройки!$E$9*100)</f>
        <v>0</v>
      </c>
      <c r="DB6" s="67" t="n">
        <f aca="false">IF(OR($D6=1,MONTH($B6)&lt;&gt;MONTH(StartDate),'У3 Ввод'!$D$111="",'У3 Ввод'!$E$111="",'У3 Ввод'!$D$111&gt;$B6),0,MAX(0,MIN(1,'У3 Ввод'!$E$111-NETWORKDAYS('У3 Ввод'!$D$111,$B6)+1))/Настройки!$E$9*100)</f>
        <v>0</v>
      </c>
      <c r="DC6" s="67" t="n">
        <f aca="false">IF(OR($D6=1,MONTH($B6)&lt;&gt;MONTH(StartDate),'У3 Ввод'!$D$112="",'У3 Ввод'!$E$112="",'У3 Ввод'!$D$112&gt;$B6),0,MAX(0,MIN(1,'У3 Ввод'!$E$112-NETWORKDAYS('У3 Ввод'!$D$112,$B6)+1))/Настройки!$E$9*100)</f>
        <v>0</v>
      </c>
      <c r="DD6" s="67" t="n">
        <f aca="false">IF(OR($D6=1,MONTH($B6)&lt;&gt;MONTH(StartDate),'У3 Ввод'!$D$113="",'У3 Ввод'!$E$113="",'У3 Ввод'!$D$113&gt;$B6),0,MAX(0,MIN(1,'У3 Ввод'!$E$113-NETWORKDAYS('У3 Ввод'!$D$113,$B6)+1))/Настройки!$E$9*100)</f>
        <v>0</v>
      </c>
      <c r="DE6" s="67" t="n">
        <f aca="false">IF(OR($D6=1,MONTH($B6)&lt;&gt;MONTH(StartDate),'У3 Ввод'!$D$114="",'У3 Ввод'!$E$114="",'У3 Ввод'!$D$114&gt;$B6),0,MAX(0,MIN(1,'У3 Ввод'!$E$114-NETWORKDAYS('У3 Ввод'!$D$114,$B6)+1))/Настройки!$E$9*100)</f>
        <v>0</v>
      </c>
      <c r="DF6" s="67" t="n">
        <f aca="false">IF(OR($D6=1,MONTH($B6)&lt;&gt;MONTH(StartDate),'У3 Ввод'!$D$115="",'У3 Ввод'!$E$115="",'У3 Ввод'!$D$115&gt;$B6),0,MAX(0,MIN(1,'У3 Ввод'!$E$115-NETWORKDAYS('У3 Ввод'!$D$115,$B6)+1))/Настройки!$E$9*100)</f>
        <v>0</v>
      </c>
      <c r="DG6" s="67" t="n">
        <f aca="false">IF(OR($D6=1,MONTH($B6)&lt;&gt;MONTH(StartDate),'У3 Ввод'!$D$116="",'У3 Ввод'!$E$116="",'У3 Ввод'!$D$116&gt;$B6),0,MAX(0,MIN(1,'У3 Ввод'!$E$116-NETWORKDAYS('У3 Ввод'!$D$116,$B6)+1))/Настройки!$E$9*100)</f>
        <v>0</v>
      </c>
      <c r="DH6" s="67" t="n">
        <f aca="false">IF(OR($D6=1,MONTH($B6)&lt;&gt;MONTH(StartDate),'У3 Ввод'!$D$117="",'У3 Ввод'!$E$117="",'У3 Ввод'!$D$117&gt;$B6),0,MAX(0,MIN(1,'У3 Ввод'!$E$117-NETWORKDAYS('У3 Ввод'!$D$117,$B6)+1))/Настройки!$E$9*100)</f>
        <v>0</v>
      </c>
      <c r="DI6" s="67" t="n">
        <f aca="false">IF(OR($D6=1,MONTH($B6)&lt;&gt;MONTH(StartDate),'У3 Ввод'!$D$118="",'У3 Ввод'!$E$118="",'У3 Ввод'!$D$118&gt;$B6),0,MAX(0,MIN(1,'У3 Ввод'!$E$118-NETWORKDAYS('У3 Ввод'!$D$118,$B6)+1))/Настройки!$E$9*100)</f>
        <v>0</v>
      </c>
      <c r="DJ6" s="67" t="n">
        <f aca="false">IF(OR($D6=1,MONTH($B6)&lt;&gt;MONTH(StartDate),'У3 Ввод'!$D$119="",'У3 Ввод'!$E$119="",'У3 Ввод'!$D$119&gt;$B6),0,MAX(0,MIN(1,'У3 Ввод'!$E$119-NETWORKDAYS('У3 Ввод'!$D$119,$B6)+1))/Настройки!$E$9*100)</f>
        <v>0</v>
      </c>
      <c r="DK6" s="67" t="n">
        <f aca="false">IF(OR($D6=1,MONTH($B6)&lt;&gt;MONTH(StartDate),'У3 Ввод'!$D$120="",'У3 Ввод'!$E$120="",'У3 Ввод'!$D$120&gt;$B6),0,MAX(0,MIN(1,'У3 Ввод'!$E$120-NETWORKDAYS('У3 Ввод'!$D$120,$B6)+1))/Настройки!$E$9*100)</f>
        <v>0</v>
      </c>
      <c r="DL6" s="67" t="n">
        <f aca="false">IF(OR($D6=1,MONTH($B6)&lt;&gt;MONTH(StartDate),'У3 Ввод'!$D$121="",'У3 Ввод'!$E$121="",'У3 Ввод'!$D$121&gt;$B6),0,MAX(0,MIN(1,'У3 Ввод'!$E$121-NETWORKDAYS('У3 Ввод'!$D$121,$B6)+1))/Настройки!$E$9*100)</f>
        <v>0</v>
      </c>
      <c r="DM6" s="67" t="n">
        <f aca="false">IF(OR($D6=1,MONTH($B6)&lt;&gt;MONTH(StartDate),'У3 Ввод'!$D$122="",'У3 Ввод'!$E$122="",'У3 Ввод'!$D$122&gt;$B6),0,MAX(0,MIN(1,'У3 Ввод'!$E$122-NETWORKDAYS('У3 Ввод'!$D$122,$B6)+1))/Настройки!$E$9*100)</f>
        <v>0</v>
      </c>
      <c r="DN6" s="67" t="n">
        <f aca="false">IF(OR($D6=1,MONTH($B6)&lt;&gt;MONTH(StartDate),'У3 Ввод'!$D$123="",'У3 Ввод'!$E$123="",'У3 Ввод'!$D$123&gt;$B6),0,MAX(0,MIN(1,'У3 Ввод'!$E$123-NETWORKDAYS('У3 Ввод'!$D$123,$B6)+1))/Настройки!$E$9*100)</f>
        <v>0</v>
      </c>
      <c r="DO6" s="67" t="n">
        <f aca="false">IF(OR($D6=1,MONTH($B6)&lt;&gt;MONTH(StartDate),'У3 Ввод'!$D$124="",'У3 Ввод'!$E$124="",'У3 Ввод'!$D$124&gt;$B6),0,MAX(0,MIN(1,'У3 Ввод'!$E$124-NETWORKDAYS('У3 Ввод'!$D$124,$B6)+1))/Настройки!$E$9*100)</f>
        <v>0</v>
      </c>
      <c r="DP6" s="67" t="n">
        <f aca="false">IF(OR($D6=1,MONTH($B6)&lt;&gt;MONTH(StartDate),'У3 Ввод'!$D$125="",'У3 Ввод'!$E$125="",'У3 Ввод'!$D$125&gt;$B6),0,MAX(0,MIN(1,'У3 Ввод'!$E$125-NETWORKDAYS('У3 Ввод'!$D$125,$B6)+1))/Настройки!$E$9*100)</f>
        <v>0</v>
      </c>
      <c r="DQ6" s="67" t="n">
        <f aca="false">IF(OR($D6=1,MONTH($B6)&lt;&gt;MONTH(StartDate),'У3 Ввод'!$D$126="",'У3 Ввод'!$E$126="",'У3 Ввод'!$D$126&gt;$B6),0,MAX(0,MIN(1,'У3 Ввод'!$E$126-NETWORKDAYS('У3 Ввод'!$D$126,$B6)+1))/Настройки!$E$9*100)</f>
        <v>0</v>
      </c>
      <c r="DR6" s="67" t="n">
        <f aca="false">IF(OR($D6=1,MONTH($B6)&lt;&gt;MONTH(StartDate),'У3 Ввод'!$D$127="",'У3 Ввод'!$E$127="",'У3 Ввод'!$D$127&gt;$B6),0,MAX(0,MIN(1,'У3 Ввод'!$E$127-NETWORKDAYS('У3 Ввод'!$D$127,$B6)+1))/Настройки!$E$9*100)</f>
        <v>0</v>
      </c>
      <c r="DS6" s="67" t="n">
        <f aca="false">IF(OR($D6=1,MONTH($B6)&lt;&gt;MONTH(StartDate),'У3 Ввод'!$D$128="",'У3 Ввод'!$E$128="",'У3 Ввод'!$D$128&gt;$B6),0,MAX(0,MIN(1,'У3 Ввод'!$E$128-NETWORKDAYS('У3 Ввод'!$D$128,$B6)+1))/Настройки!$E$9*100)</f>
        <v>0</v>
      </c>
      <c r="DT6" s="67" t="n">
        <f aca="false">IF(OR($D6=1,MONTH($B6)&lt;&gt;MONTH(StartDate),'У3 Ввод'!$D$129="",'У3 Ввод'!$E$129="",'У3 Ввод'!$D$129&gt;$B6),0,MAX(0,MIN(1,'У3 Ввод'!$E$129-NETWORKDAYS('У3 Ввод'!$D$129,$B6)+1))/Настройки!$E$9*100)</f>
        <v>0</v>
      </c>
      <c r="DU6" s="67" t="n">
        <f aca="false">IF(OR($D6=1,MONTH($B6)&lt;&gt;MONTH(StartDate),'У3 Ввод'!$D$130="",'У3 Ввод'!$E$130="",'У3 Ввод'!$D$130&gt;$B6),0,MAX(0,MIN(1,'У3 Ввод'!$E$130-NETWORKDAYS('У3 Ввод'!$D$130,$B6)+1))/Настройки!$E$9*100)</f>
        <v>0</v>
      </c>
      <c r="DV6" s="67" t="n">
        <f aca="false">IF(OR($D6=1,MONTH($B6)&lt;&gt;MONTH(StartDate),'У3 Ввод'!$D$131="",'У3 Ввод'!$E$131="",'У3 Ввод'!$D$131&gt;$B6),0,MAX(0,MIN(1,'У3 Ввод'!$E$131-NETWORKDAYS('У3 Ввод'!$D$131,$B6)+1))/Настройки!$E$9*100)</f>
        <v>0</v>
      </c>
      <c r="DW6" s="67" t="n">
        <f aca="false">IF(OR($D6=1,MONTH($B6)&lt;&gt;MONTH(StartDate),'У3 Ввод'!$D$132="",'У3 Ввод'!$E$132="",'У3 Ввод'!$D$132&gt;$B6),0,MAX(0,MIN(1,'У3 Ввод'!$E$132-NETWORKDAYS('У3 Ввод'!$D$132,$B6)+1))/Настройки!$E$9*100)</f>
        <v>0</v>
      </c>
      <c r="DX6" s="67" t="n">
        <f aca="false">IF(OR($D6=1,MONTH($B6)&lt;&gt;MONTH(StartDate),'У3 Ввод'!$D$133="",'У3 Ввод'!$E$133="",'У3 Ввод'!$D$133&gt;$B6),0,MAX(0,MIN(1,'У3 Ввод'!$E$133-NETWORKDAYS('У3 Ввод'!$D$133,$B6)+1))/Настройки!$E$9*100)</f>
        <v>0</v>
      </c>
      <c r="DY6" s="67" t="n">
        <f aca="false">IF(OR($D6=1,MONTH($B6)&lt;&gt;MONTH(StartDate),'У3 Ввод'!$D$134="",'У3 Ввод'!$E$134="",'У3 Ввод'!$D$134&gt;$B6),0,MAX(0,MIN(1,'У3 Ввод'!$E$134-NETWORKDAYS('У3 Ввод'!$D$134,$B6)+1))/Настройки!$E$9*100)</f>
        <v>0</v>
      </c>
      <c r="DZ6" s="67" t="n">
        <f aca="false">IF(OR($D6=1,MONTH($B6)&lt;&gt;MONTH(StartDate),'У3 Ввод'!$D$135="",'У3 Ввод'!$E$135="",'У3 Ввод'!$D$135&gt;$B6),0,MAX(0,MIN(1,'У3 Ввод'!$E$135-NETWORKDAYS('У3 Ввод'!$D$135,$B6)+1))/Настройки!$E$9*100)</f>
        <v>0</v>
      </c>
      <c r="EA6" s="67" t="n">
        <f aca="false">IF(OR($D6=1,MONTH($B6)&lt;&gt;MONTH(StartDate),'У3 Ввод'!$D$136="",'У3 Ввод'!$E$136="",'У3 Ввод'!$D$136&gt;$B6),0,MAX(0,MIN(1,'У3 Ввод'!$E$136-NETWORKDAYS('У3 Ввод'!$D$136,$B6)+1))/Настройки!$E$9*100)</f>
        <v>0</v>
      </c>
      <c r="EB6" s="67" t="n">
        <f aca="false">IF(OR($D6=1,MONTH($B6)&lt;&gt;MONTH(StartDate),'У3 Ввод'!$D$137="",'У3 Ввод'!$E$137="",'У3 Ввод'!$D$137&gt;$B6),0,MAX(0,MIN(1,'У3 Ввод'!$E$137-NETWORKDAYS('У3 Ввод'!$D$137,$B6)+1))/Настройки!$E$9*100)</f>
        <v>0</v>
      </c>
      <c r="EC6" s="67" t="n">
        <f aca="false">IF(OR($D6=1,MONTH($B6)&lt;&gt;MONTH(StartDate),'У3 Ввод'!$D$138="",'У3 Ввод'!$E$138="",'У3 Ввод'!$D$138&gt;$B6),0,MAX(0,MIN(1,'У3 Ввод'!$E$138-NETWORKDAYS('У3 Ввод'!$D$138,$B6)+1))/Настройки!$E$9*100)</f>
        <v>0</v>
      </c>
      <c r="ED6" s="67" t="n">
        <f aca="false">IF(OR($D6=1,MONTH($B6)&lt;&gt;MONTH(StartDate),'У3 Ввод'!$D$139="",'У3 Ввод'!$E$139="",'У3 Ввод'!$D$139&gt;$B6),0,MAX(0,MIN(1,'У3 Ввод'!$E$139-NETWORKDAYS('У3 Ввод'!$D$139,$B6)+1))/Настройки!$E$9*100)</f>
        <v>0</v>
      </c>
      <c r="EE6" s="67" t="n">
        <f aca="false">IF(OR($D6=1,MONTH($B6)&lt;&gt;MONTH(StartDate),'У3 Ввод'!$D$140="",'У3 Ввод'!$E$140="",'У3 Ввод'!$D$140&gt;$B6),0,MAX(0,MIN(1,'У3 Ввод'!$E$140-NETWORKDAYS('У3 Ввод'!$D$140,$B6)+1))/Настройки!$E$9*100)</f>
        <v>0</v>
      </c>
      <c r="EF6" s="67" t="n">
        <f aca="false">IF(OR($D6=1,MONTH($B6)&lt;&gt;MONTH(StartDate),'У3 Ввод'!$D$141="",'У3 Ввод'!$E$141="",'У3 Ввод'!$D$141&gt;$B6),0,MAX(0,MIN(1,'У3 Ввод'!$E$141-NETWORKDAYS('У3 Ввод'!$D$141,$B6)+1))/Настройки!$E$9*100)</f>
        <v>0</v>
      </c>
      <c r="EG6" s="67" t="n">
        <f aca="false">IF(OR($D6=1,MONTH($B6)&lt;&gt;MONTH(StartDate),'У3 Ввод'!$D$142="",'У3 Ввод'!$E$142="",'У3 Ввод'!$D$142&gt;$B6),0,MAX(0,MIN(1,'У3 Ввод'!$E$142-NETWORKDAYS('У3 Ввод'!$D$142,$B6)+1))/Настройки!$E$9*100)</f>
        <v>0</v>
      </c>
      <c r="EH6" s="67" t="n">
        <f aca="false">IF(OR($D6=1,MONTH($B6)&lt;&gt;MONTH(StartDate),'У3 Ввод'!$D$143="",'У3 Ввод'!$E$143="",'У3 Ввод'!$D$143&gt;$B6),0,MAX(0,MIN(1,'У3 Ввод'!$E$143-NETWORKDAYS('У3 Ввод'!$D$143,$B6)+1))/Настройки!$E$9*100)</f>
        <v>0</v>
      </c>
      <c r="EI6" s="67" t="n">
        <f aca="false">IF(OR($D6=1,MONTH($B6)&lt;&gt;MONTH(StartDate),'У3 Ввод'!$D$144="",'У3 Ввод'!$E$144="",'У3 Ввод'!$D$144&gt;$B6),0,MAX(0,MIN(1,'У3 Ввод'!$E$144-NETWORKDAYS('У3 Ввод'!$D$144,$B6)+1))/Настройки!$E$9*100)</f>
        <v>0</v>
      </c>
      <c r="EJ6" s="67" t="n">
        <f aca="false">IF(OR($D6=1,MONTH($B6)&lt;&gt;MONTH(StartDate),'У3 Ввод'!$D$145="",'У3 Ввод'!$E$145="",'У3 Ввод'!$D$145&gt;$B6),0,MAX(0,MIN(1,'У3 Ввод'!$E$145-NETWORKDAYS('У3 Ввод'!$D$145,$B6)+1))/Настройки!$E$9*100)</f>
        <v>0</v>
      </c>
      <c r="EK6" s="67" t="n">
        <f aca="false">IF(OR($D6=1,MONTH($B6)&lt;&gt;MONTH(StartDate),'У3 Ввод'!$D$146="",'У3 Ввод'!$E$146="",'У3 Ввод'!$D$146&gt;$B6),0,MAX(0,MIN(1,'У3 Ввод'!$E$146-NETWORKDAYS('У3 Ввод'!$D$146,$B6)+1))/Настройки!$E$9*100)</f>
        <v>0</v>
      </c>
      <c r="EL6" s="67" t="n">
        <f aca="false">IF(OR($D6=1,MONTH($B6)&lt;&gt;MONTH(StartDate),'У3 Ввод'!$D$147="",'У3 Ввод'!$E$147="",'У3 Ввод'!$D$147&gt;$B6),0,MAX(0,MIN(1,'У3 Ввод'!$E$147-NETWORKDAYS('У3 Ввод'!$D$147,$B6)+1))/Настройки!$E$9*100)</f>
        <v>0</v>
      </c>
      <c r="EM6" s="67" t="n">
        <f aca="false">IF(OR($D6=1,MONTH($B6)&lt;&gt;MONTH(StartDate),'У3 Ввод'!$D$148="",'У3 Ввод'!$E$148="",'У3 Ввод'!$D$148&gt;$B6),0,MAX(0,MIN(1,'У3 Ввод'!$E$148-NETWORKDAYS('У3 Ввод'!$D$148,$B6)+1))/Настройки!$E$9*100)</f>
        <v>0</v>
      </c>
      <c r="EN6" s="67" t="n">
        <f aca="false">IF(OR($D6=1,MONTH($B6)&lt;&gt;MONTH(StartDate),'У3 Ввод'!$D$149="",'У3 Ввод'!$E$149="",'У3 Ввод'!$D$149&gt;$B6),0,MAX(0,MIN(1,'У3 Ввод'!$E$149-NETWORKDAYS('У3 Ввод'!$D$149,$B6)+1))/Настройки!$E$9*100)</f>
        <v>0</v>
      </c>
      <c r="EO6" s="67" t="n">
        <f aca="false">IF(OR($D6=1,MONTH($B6)&lt;&gt;MONTH(StartDate),'У3 Ввод'!$D$150="",'У3 Ввод'!$E$150="",'У3 Ввод'!$D$150&gt;$B6),0,MAX(0,MIN(1,'У3 Ввод'!$E$150-NETWORKDAYS('У3 Ввод'!$D$150,$B6)+1))/Настройки!$E$9*100)</f>
        <v>0</v>
      </c>
      <c r="EP6" s="67" t="n">
        <f aca="false">IF(OR($D6=1,MONTH($B6)&lt;&gt;MONTH(StartDate),'У3 Ввод'!$D$151="",'У3 Ввод'!$E$151="",'У3 Ввод'!$D$151&gt;$B6),0,MAX(0,MIN(1,'У3 Ввод'!$E$151-NETWORKDAYS('У3 Ввод'!$D$151,$B6)+1))/Настройки!$E$9*100)</f>
        <v>0</v>
      </c>
      <c r="EQ6" s="67" t="n">
        <f aca="false">IF(OR($D6=1,MONTH($B6)&lt;&gt;MONTH(StartDate),'У3 Ввод'!$D$152="",'У3 Ввод'!$E$152="",'У3 Ввод'!$D$152&gt;$B6),0,MAX(0,MIN(1,'У3 Ввод'!$E$152-NETWORKDAYS('У3 Ввод'!$D$152,$B6)+1))/Настройки!$E$9*100)</f>
        <v>0</v>
      </c>
      <c r="ER6" s="67" t="n">
        <f aca="false">IF(OR($D6=1,MONTH($B6)&lt;&gt;MONTH(StartDate),'У3 Ввод'!$D$153="",'У3 Ввод'!$E$153="",'У3 Ввод'!$D$153&gt;$B6),0,MAX(0,MIN(1,'У3 Ввод'!$E$153-NETWORKDAYS('У3 Ввод'!$D$153,$B6)+1))/Настройки!$E$9*100)</f>
        <v>0</v>
      </c>
      <c r="ES6" s="67" t="n">
        <f aca="false">IF(OR($D6=1,MONTH($B6)&lt;&gt;MONTH(StartDate),'У3 Ввод'!$D$154="",'У3 Ввод'!$E$154="",'У3 Ввод'!$D$154&gt;$B6),0,MAX(0,MIN(1,'У3 Ввод'!$E$154-NETWORKDAYS('У3 Ввод'!$D$154,$B6)+1))/Настройки!$E$9*100)</f>
        <v>0</v>
      </c>
      <c r="ET6" s="67" t="n">
        <f aca="false">IF(OR($D6=1,MONTH($B6)&lt;&gt;MONTH(StartDate),'У3 Ввод'!$D$155="",'У3 Ввод'!$E$155="",'У3 Ввод'!$D$155&gt;$B6),0,MAX(0,MIN(1,'У3 Ввод'!$E$155-NETWORKDAYS('У3 Ввод'!$D$155,$B6)+1))/Настройки!$E$9*100)</f>
        <v>0</v>
      </c>
      <c r="EU6" s="67" t="n">
        <f aca="false">IF(OR($D6=1,MONTH($B6)&lt;&gt;MONTH(StartDate),'У3 Ввод'!$D$156="",'У3 Ввод'!$E$156="",'У3 Ввод'!$D$156&gt;$B6),0,MAX(0,MIN(1,'У3 Ввод'!$E$156-NETWORKDAYS('У3 Ввод'!$D$156,$B6)+1))/Настройки!$E$9*100)</f>
        <v>0</v>
      </c>
      <c r="EV6" s="67" t="n">
        <f aca="false">IF(OR($D6=1,MONTH($B6)&lt;&gt;MONTH(StartDate),'У3 Ввод'!$D$157="",'У3 Ввод'!$E$157="",'У3 Ввод'!$D$157&gt;$B6),0,MAX(0,MIN(1,'У3 Ввод'!$E$157-NETWORKDAYS('У3 Ввод'!$D$157,$B6)+1))/Настройки!$E$9*100)</f>
        <v>0</v>
      </c>
      <c r="EW6" s="67" t="n">
        <f aca="false">IF(OR($D6=1,MONTH($B6)&lt;&gt;MONTH(StartDate),'У3 Ввод'!$D$158="",'У3 Ввод'!$E$158="",'У3 Ввод'!$D$158&gt;$B6),0,MAX(0,MIN(1,'У3 Ввод'!$E$158-NETWORKDAYS('У3 Ввод'!$D$158,$B6)+1))/Настройки!$E$9*100)</f>
        <v>0</v>
      </c>
      <c r="EX6" s="67" t="n">
        <f aca="false">IF(OR($D6=1,MONTH($B6)&lt;&gt;MONTH(StartDate),'У3 Ввод'!$D$159="",'У3 Ввод'!$E$159="",'У3 Ввод'!$D$159&gt;$B6),0,MAX(0,MIN(1,'У3 Ввод'!$E$159-NETWORKDAYS('У3 Ввод'!$D$159,$B6)+1))/Настройки!$E$9*100)</f>
        <v>0</v>
      </c>
      <c r="EY6" s="67" t="n">
        <f aca="false">IF(OR($D6=1,MONTH($B6)&lt;&gt;MONTH(StartDate),'У3 Ввод'!$D$160="",'У3 Ввод'!$E$160="",'У3 Ввод'!$D$160&gt;$B6),0,MAX(0,MIN(1,'У3 Ввод'!$E$160-NETWORKDAYS('У3 Ввод'!$D$160,$B6)+1))/Настройки!$E$9*100)</f>
        <v>0</v>
      </c>
      <c r="EZ6" s="67" t="n">
        <f aca="false">IF(OR($D6=1,MONTH($B6)&lt;&gt;MONTH(StartDate),'У3 Ввод'!$D$161="",'У3 Ввод'!$E$161="",'У3 Ввод'!$D$161&gt;$B6),0,MAX(0,MIN(1,'У3 Ввод'!$E$161-NETWORKDAYS('У3 Ввод'!$D$161,$B6)+1))/Настройки!$E$9*100)</f>
        <v>0</v>
      </c>
      <c r="FA6" s="67" t="n">
        <f aca="false">IF(OR($D6=1,MONTH($B6)&lt;&gt;MONTH(StartDate),'У3 Ввод'!$D$162="",'У3 Ввод'!$E$162="",'У3 Ввод'!$D$162&gt;$B6),0,MAX(0,MIN(1,'У3 Ввод'!$E$162-NETWORKDAYS('У3 Ввод'!$D$162,$B6)+1))/Настройки!$E$9*100)</f>
        <v>0</v>
      </c>
      <c r="FB6" s="67" t="n">
        <f aca="false">IF(OR($D6=1,MONTH($B6)&lt;&gt;MONTH(StartDate),'У3 Ввод'!$D$163="",'У3 Ввод'!$E$163="",'У3 Ввод'!$D$163&gt;$B6),0,MAX(0,MIN(1,'У3 Ввод'!$E$163-NETWORKDAYS('У3 Ввод'!$D$163,$B6)+1))/Настройки!$E$9*100)</f>
        <v>0</v>
      </c>
      <c r="FC6" s="67" t="n">
        <f aca="false">IF(OR($D6=1,MONTH($B6)&lt;&gt;MONTH(StartDate),'У3 Ввод'!$D$164="",'У3 Ввод'!$E$164="",'У3 Ввод'!$D$164&gt;$B6),0,MAX(0,MIN(1,'У3 Ввод'!$E$164-NETWORKDAYS('У3 Ввод'!$D$164,$B6)+1))/Настройки!$E$9*100)</f>
        <v>0</v>
      </c>
      <c r="FD6" s="67" t="n">
        <f aca="false">IF(OR($D6=1,MONTH($B6)&lt;&gt;MONTH(StartDate),'У3 Ввод'!$D$165="",'У3 Ввод'!$E$165="",'У3 Ввод'!$D$165&gt;$B6),0,MAX(0,MIN(1,'У3 Ввод'!$E$165-NETWORKDAYS('У3 Ввод'!$D$165,$B6)+1))/Настройки!$E$9*100)</f>
        <v>0</v>
      </c>
      <c r="FE6" s="67" t="n">
        <f aca="false">IF(OR($D6=1,MONTH($B6)&lt;&gt;MONTH(StartDate),'У3 Ввод'!$D$166="",'У3 Ввод'!$E$166="",'У3 Ввод'!$D$166&gt;$B6),0,MAX(0,MIN(1,'У3 Ввод'!$E$166-NETWORKDAYS('У3 Ввод'!$D$166,$B6)+1))/Настройки!$E$9*100)</f>
        <v>0</v>
      </c>
      <c r="FF6" s="67" t="n">
        <f aca="false">IF(OR($D6=1,MONTH($B6)&lt;&gt;MONTH(StartDate),'У3 Ввод'!$D$167="",'У3 Ввод'!$E$167="",'У3 Ввод'!$D$167&gt;$B6),0,MAX(0,MIN(1,'У3 Ввод'!$E$167-NETWORKDAYS('У3 Ввод'!$D$167,$B6)+1))/Настройки!$E$9*100)</f>
        <v>0</v>
      </c>
      <c r="FG6" s="67" t="n">
        <f aca="false">IF(OR($D6=1,MONTH($B6)&lt;&gt;MONTH(StartDate),'У3 Ввод'!$D$168="",'У3 Ввод'!$E$168="",'У3 Ввод'!$D$168&gt;$B6),0,MAX(0,MIN(1,'У3 Ввод'!$E$168-NETWORKDAYS('У3 Ввод'!$D$168,$B6)+1))/Настройки!$E$9*100)</f>
        <v>0</v>
      </c>
      <c r="FH6" s="67" t="n">
        <f aca="false">IF(OR($D6=1,MONTH($B6)&lt;&gt;MONTH(StartDate),'У3 Ввод'!$D$169="",'У3 Ввод'!$E$169="",'У3 Ввод'!$D$169&gt;$B6),0,MAX(0,MIN(1,'У3 Ввод'!$E$169-NETWORKDAYS('У3 Ввод'!$D$169,$B6)+1))/Настройки!$E$9*100)</f>
        <v>0</v>
      </c>
      <c r="FI6" s="67" t="n">
        <f aca="false">IF(OR($D6=1,MONTH($B6)&lt;&gt;MONTH(StartDate),'У3 Ввод'!$D$170="",'У3 Ввод'!$E$170="",'У3 Ввод'!$D$170&gt;$B6),0,MAX(0,MIN(1,'У3 Ввод'!$E$170-NETWORKDAYS('У3 Ввод'!$D$170,$B6)+1))/Настройки!$E$9*100)</f>
        <v>0</v>
      </c>
      <c r="FJ6" s="67" t="n">
        <f aca="false">IF(OR($D6=1,MONTH($B6)&lt;&gt;MONTH(StartDate),'У3 Ввод'!$D$171="",'У3 Ввод'!$E$171="",'У3 Ввод'!$D$171&gt;$B6),0,MAX(0,MIN(1,'У3 Ввод'!$E$171-NETWORKDAYS('У3 Ввод'!$D$171,$B6)+1))/Настройки!$E$9*100)</f>
        <v>0</v>
      </c>
      <c r="FK6" s="67" t="n">
        <f aca="false">IF(OR($D6=1,MONTH($B6)&lt;&gt;MONTH(StartDate),'У3 Ввод'!$D$172="",'У3 Ввод'!$E$172="",'У3 Ввод'!$D$172&gt;$B6),0,MAX(0,MIN(1,'У3 Ввод'!$E$172-NETWORKDAYS('У3 Ввод'!$D$172,$B6)+1))/Настройки!$E$9*100)</f>
        <v>0</v>
      </c>
      <c r="FL6" s="67" t="n">
        <f aca="false">IF(OR($D6=1,MONTH($B6)&lt;&gt;MONTH(StartDate),'У3 Ввод'!$D$173="",'У3 Ввод'!$E$173="",'У3 Ввод'!$D$173&gt;$B6),0,MAX(0,MIN(1,'У3 Ввод'!$E$173-NETWORKDAYS('У3 Ввод'!$D$173,$B6)+1))/Настройки!$E$9*100)</f>
        <v>0</v>
      </c>
      <c r="FM6" s="67" t="n">
        <f aca="false">IF(OR($D6=1,MONTH($B6)&lt;&gt;MONTH(StartDate),'У3 Ввод'!$D$174="",'У3 Ввод'!$E$174="",'У3 Ввод'!$D$174&gt;$B6),0,MAX(0,MIN(1,'У3 Ввод'!$E$174-NETWORKDAYS('У3 Ввод'!$D$174,$B6)+1))/Настройки!$E$9*100)</f>
        <v>0</v>
      </c>
      <c r="FN6" s="67" t="n">
        <f aca="false">IF(OR($D6=1,MONTH($B6)&lt;&gt;MONTH(StartDate),'У3 Ввод'!$D$175="",'У3 Ввод'!$E$175="",'У3 Ввод'!$D$175&gt;$B6),0,MAX(0,MIN(1,'У3 Ввод'!$E$175-NETWORKDAYS('У3 Ввод'!$D$175,$B6)+1))/Настройки!$E$9*100)</f>
        <v>0</v>
      </c>
      <c r="FO6" s="67" t="n">
        <f aca="false">IF(OR($D6=1,MONTH($B6)&lt;&gt;MONTH(StartDate),'У3 Ввод'!$D$176="",'У3 Ввод'!$E$176="",'У3 Ввод'!$D$176&gt;$B6),0,MAX(0,MIN(1,'У3 Ввод'!$E$176-NETWORKDAYS('У3 Ввод'!$D$176,$B6)+1))/Настройки!$E$9*100)</f>
        <v>0</v>
      </c>
      <c r="FP6" s="67" t="n">
        <f aca="false">IF(OR($D6=1,MONTH($B6)&lt;&gt;MONTH(StartDate),'У3 Ввод'!$D$177="",'У3 Ввод'!$E$177="",'У3 Ввод'!$D$177&gt;$B6),0,MAX(0,MIN(1,'У3 Ввод'!$E$177-NETWORKDAYS('У3 Ввод'!$D$177,$B6)+1))/Настройки!$E$9*100)</f>
        <v>0</v>
      </c>
      <c r="FQ6" s="67" t="n">
        <f aca="false">IF(OR($D6=1,MONTH($B6)&lt;&gt;MONTH(StartDate),'У3 Ввод'!$D$178="",'У3 Ввод'!$E$178="",'У3 Ввод'!$D$178&gt;$B6),0,MAX(0,MIN(1,'У3 Ввод'!$E$178-NETWORKDAYS('У3 Ввод'!$D$178,$B6)+1))/Настройки!$E$9*100)</f>
        <v>0</v>
      </c>
      <c r="FR6" s="67" t="n">
        <f aca="false">IF(OR($D6=1,MONTH($B6)&lt;&gt;MONTH(StartDate),'У3 Ввод'!$D$179="",'У3 Ввод'!$E$179="",'У3 Ввод'!$D$179&gt;$B6),0,MAX(0,MIN(1,'У3 Ввод'!$E$179-NETWORKDAYS('У3 Ввод'!$D$179,$B6)+1))/Настройки!$E$9*100)</f>
        <v>0</v>
      </c>
      <c r="FS6" s="67" t="n">
        <f aca="false">IF(OR($D6=1,MONTH($B6)&lt;&gt;MONTH(StartDate),'У3 Ввод'!$D$180="",'У3 Ввод'!$E$180="",'У3 Ввод'!$D$180&gt;$B6),0,MAX(0,MIN(1,'У3 Ввод'!$E$180-NETWORKDAYS('У3 Ввод'!$D$180,$B6)+1))/Настройки!$E$9*100)</f>
        <v>0</v>
      </c>
      <c r="FT6" s="67" t="n">
        <f aca="false">IF(OR($D6=1,MONTH($B6)&lt;&gt;MONTH(StartDate),'У3 Ввод'!$D$181="",'У3 Ввод'!$E$181="",'У3 Ввод'!$D$181&gt;$B6),0,MAX(0,MIN(1,'У3 Ввод'!$E$181-NETWORKDAYS('У3 Ввод'!$D$181,$B6)+1))/Настройки!$E$9*100)</f>
        <v>0</v>
      </c>
      <c r="FU6" s="67" t="n">
        <f aca="false">IF(OR($D6=1,MONTH($B6)&lt;&gt;MONTH(StartDate),'У3 Ввод'!$D$182="",'У3 Ввод'!$E$182="",'У3 Ввод'!$D$182&gt;$B6),0,MAX(0,MIN(1,'У3 Ввод'!$E$182-NETWORKDAYS('У3 Ввод'!$D$182,$B6)+1))/Настройки!$E$9*100)</f>
        <v>0</v>
      </c>
      <c r="FV6" s="67" t="n">
        <f aca="false">IF(OR($D6=1,MONTH($B6)&lt;&gt;MONTH(StartDate),'У3 Ввод'!$D$183="",'У3 Ввод'!$E$183="",'У3 Ввод'!$D$183&gt;$B6),0,MAX(0,MIN(1,'У3 Ввод'!$E$183-NETWORKDAYS('У3 Ввод'!$D$183,$B6)+1))/Настройки!$E$9*100)</f>
        <v>0</v>
      </c>
      <c r="FW6" s="67" t="n">
        <f aca="false">IF(OR($D6=1,MONTH($B6)&lt;&gt;MONTH(StartDate),'У3 Ввод'!$D$184="",'У3 Ввод'!$E$184="",'У3 Ввод'!$D$184&gt;$B6),0,MAX(0,MIN(1,'У3 Ввод'!$E$184-NETWORKDAYS('У3 Ввод'!$D$184,$B6)+1))/Настройки!$E$9*100)</f>
        <v>0</v>
      </c>
      <c r="FX6" s="67" t="n">
        <f aca="false">IF(OR($D6=1,MONTH($B6)&lt;&gt;MONTH(StartDate),'У3 Ввод'!$D$185="",'У3 Ввод'!$E$185="",'У3 Ввод'!$D$185&gt;$B6),0,MAX(0,MIN(1,'У3 Ввод'!$E$185-NETWORKDAYS('У3 Ввод'!$D$185,$B6)+1))/Настройки!$E$9*100)</f>
        <v>0</v>
      </c>
      <c r="FY6" s="67" t="n">
        <f aca="false">IF(OR($D6=1,MONTH($B6)&lt;&gt;MONTH(StartDate),'У3 Ввод'!$D$186="",'У3 Ввод'!$E$186="",'У3 Ввод'!$D$186&gt;$B6),0,MAX(0,MIN(1,'У3 Ввод'!$E$186-NETWORKDAYS('У3 Ввод'!$D$186,$B6)+1))/Настройки!$E$9*100)</f>
        <v>0</v>
      </c>
      <c r="FZ6" s="67" t="n">
        <f aca="false">IF(OR($D6=1,MONTH($B6)&lt;&gt;MONTH(StartDate),'У3 Ввод'!$D$187="",'У3 Ввод'!$E$187="",'У3 Ввод'!$D$187&gt;$B6),0,MAX(0,MIN(1,'У3 Ввод'!$E$187-NETWORKDAYS('У3 Ввод'!$D$187,$B6)+1))/Настройки!$E$9*100)</f>
        <v>0</v>
      </c>
      <c r="GA6" s="67" t="n">
        <f aca="false">IF(OR($D6=1,MONTH($B6)&lt;&gt;MONTH(StartDate),'У3 Ввод'!$D$188="",'У3 Ввод'!$E$188="",'У3 Ввод'!$D$188&gt;$B6),0,MAX(0,MIN(1,'У3 Ввод'!$E$188-NETWORKDAYS('У3 Ввод'!$D$188,$B6)+1))/Настройки!$E$9*100)</f>
        <v>0</v>
      </c>
      <c r="GB6" s="67" t="n">
        <f aca="false">IF(OR($D6=1,MONTH($B6)&lt;&gt;MONTH(StartDate),'У3 Ввод'!$D$189="",'У3 Ввод'!$E$189="",'У3 Ввод'!$D$189&gt;$B6),0,MAX(0,MIN(1,'У3 Ввод'!$E$189-NETWORKDAYS('У3 Ввод'!$D$189,$B6)+1))/Настройки!$E$9*100)</f>
        <v>0</v>
      </c>
      <c r="GC6" s="67" t="n">
        <f aca="false">IF(OR($D6=1,MONTH($B6)&lt;&gt;MONTH(StartDate),'У3 Ввод'!$D$190="",'У3 Ввод'!$E$190="",'У3 Ввод'!$D$190&gt;$B6),0,MAX(0,MIN(1,'У3 Ввод'!$E$190-NETWORKDAYS('У3 Ввод'!$D$190,$B6)+1))/Настройки!$E$9*100)</f>
        <v>0</v>
      </c>
      <c r="GD6" s="67" t="n">
        <f aca="false">IF(OR($D6=1,MONTH($B6)&lt;&gt;MONTH(StartDate),'У3 Ввод'!$D$191="",'У3 Ввод'!$E$191="",'У3 Ввод'!$D$191&gt;$B6),0,MAX(0,MIN(1,'У3 Ввод'!$E$191-NETWORKDAYS('У3 Ввод'!$D$191,$B6)+1))/Настройки!$E$9*100)</f>
        <v>0</v>
      </c>
      <c r="GE6" s="67" t="n">
        <f aca="false">IF(OR($D6=1,MONTH($B6)&lt;&gt;MONTH(StartDate),'У3 Ввод'!$D$192="",'У3 Ввод'!$E$192="",'У3 Ввод'!$D$192&gt;$B6),0,MAX(0,MIN(1,'У3 Ввод'!$E$192-NETWORKDAYS('У3 Ввод'!$D$192,$B6)+1))/Настройки!$E$9*100)</f>
        <v>0</v>
      </c>
      <c r="GF6" s="67" t="n">
        <f aca="false">IF(OR($D6=1,MONTH($B6)&lt;&gt;MONTH(StartDate),'У3 Ввод'!$D$193="",'У3 Ввод'!$E$193="",'У3 Ввод'!$D$193&gt;$B6),0,MAX(0,MIN(1,'У3 Ввод'!$E$193-NETWORKDAYS('У3 Ввод'!$D$193,$B6)+1))/Настройки!$E$9*100)</f>
        <v>0</v>
      </c>
      <c r="GG6" s="67" t="n">
        <f aca="false">IF(OR($D6=1,MONTH($B6)&lt;&gt;MONTH(StartDate),'У3 Ввод'!$D$194="",'У3 Ввод'!$E$194="",'У3 Ввод'!$D$194&gt;$B6),0,MAX(0,MIN(1,'У3 Ввод'!$E$194-NETWORKDAYS('У3 Ввод'!$D$194,$B6)+1))/Настройки!$E$9*100)</f>
        <v>0</v>
      </c>
      <c r="GH6" s="67" t="n">
        <f aca="false">IF(OR($D6=1,MONTH($B6)&lt;&gt;MONTH(StartDate),'У3 Ввод'!$D$195="",'У3 Ввод'!$E$195="",'У3 Ввод'!$D$195&gt;$B6),0,MAX(0,MIN(1,'У3 Ввод'!$E$195-NETWORKDAYS('У3 Ввод'!$D$195,$B6)+1))/Настройки!$E$9*100)</f>
        <v>0</v>
      </c>
      <c r="GI6" s="67" t="n">
        <f aca="false">IF(OR($D6=1,MONTH($B6)&lt;&gt;MONTH(StartDate),'У3 Ввод'!$D$196="",'У3 Ввод'!$E$196="",'У3 Ввод'!$D$196&gt;$B6),0,MAX(0,MIN(1,'У3 Ввод'!$E$196-NETWORKDAYS('У3 Ввод'!$D$196,$B6)+1))/Настройки!$E$9*100)</f>
        <v>0</v>
      </c>
      <c r="GJ6" s="67" t="n">
        <f aca="false">IF(OR($D6=1,MONTH($B6)&lt;&gt;MONTH(StartDate),'У3 Ввод'!$D$197="",'У3 Ввод'!$E$197="",'У3 Ввод'!$D$197&gt;$B6),0,MAX(0,MIN(1,'У3 Ввод'!$E$197-NETWORKDAYS('У3 Ввод'!$D$197,$B6)+1))/Настройки!$E$9*100)</f>
        <v>0</v>
      </c>
      <c r="GK6" s="67" t="n">
        <f aca="false">IF(OR($D6=1,MONTH($B6)&lt;&gt;MONTH(StartDate),'У3 Ввод'!$D$198="",'У3 Ввод'!$E$198="",'У3 Ввод'!$D$198&gt;$B6),0,MAX(0,MIN(1,'У3 Ввод'!$E$198-NETWORKDAYS('У3 Ввод'!$D$198,$B6)+1))/Настройки!$E$9*100)</f>
        <v>0</v>
      </c>
      <c r="GL6" s="67" t="n">
        <f aca="false">IF(OR($D6=1,MONTH($B6)&lt;&gt;MONTH(StartDate),'У3 Ввод'!$D$199="",'У3 Ввод'!$E$199="",'У3 Ввод'!$D$199&gt;$B6),0,MAX(0,MIN(1,'У3 Ввод'!$E$199-NETWORKDAYS('У3 Ввод'!$D$199,$B6)+1))/Настройки!$E$9*100)</f>
        <v>0</v>
      </c>
      <c r="GM6" s="67" t="n">
        <f aca="false">IF(OR($D6=1,MONTH($B6)&lt;&gt;MONTH(StartDate),'У3 Ввод'!$D$200="",'У3 Ввод'!$E$200="",'У3 Ввод'!$D$200&gt;$B6),0,MAX(0,MIN(1,'У3 Ввод'!$E$200-NETWORKDAYS('У3 Ввод'!$D$200,$B6)+1))/Настройки!$E$9*100)</f>
        <v>0</v>
      </c>
      <c r="GN6" s="67" t="n">
        <f aca="false">IF(OR($D6=1,MONTH($B6)&lt;&gt;MONTH(StartDate),'У3 Ввод'!$D$201="",'У3 Ввод'!$E$201="",'У3 Ввод'!$D$201&gt;$B6),0,MAX(0,MIN(1,'У3 Ввод'!$E$201-NETWORKDAYS('У3 Ввод'!$D$201,$B6)+1))/Настройки!$E$9*100)</f>
        <v>0</v>
      </c>
      <c r="GO6" s="67" t="n">
        <f aca="false">IF(OR($D6=1,MONTH($B6)&lt;&gt;MONTH(StartDate),'У3 Ввод'!$D$202="",'У3 Ввод'!$E$202="",'У3 Ввод'!$D$202&gt;$B6),0,MAX(0,MIN(1,'У3 Ввод'!$E$202-NETWORKDAYS('У3 Ввод'!$D$202,$B6)+1))/Настройки!$E$9*100)</f>
        <v>0</v>
      </c>
      <c r="GP6" s="67" t="n">
        <f aca="false">IF(OR($D6=1,MONTH($B6)&lt;&gt;MONTH(StartDate),'У3 Ввод'!$D$203="",'У3 Ввод'!$E$203="",'У3 Ввод'!$D$203&gt;$B6),0,MAX(0,MIN(1,'У3 Ввод'!$E$203-NETWORKDAYS('У3 Ввод'!$D$203,$B6)+1))/Настройки!$E$9*100)</f>
        <v>0</v>
      </c>
      <c r="GQ6" s="67" t="n">
        <f aca="false">IF(OR($D6=1,MONTH($B6)&lt;&gt;MONTH(StartDate),'У3 Ввод'!$D$204="",'У3 Ввод'!$E$204="",'У3 Ввод'!$D$204&gt;$B6),0,MAX(0,MIN(1,'У3 Ввод'!$E$204-NETWORKDAYS('У3 Ввод'!$D$204,$B6)+1))/Настройки!$E$9*100)</f>
        <v>0</v>
      </c>
      <c r="GR6" s="67" t="n">
        <f aca="false">IF(OR($D6=1,MONTH($B6)&lt;&gt;MONTH(StartDate),'У3 Ввод'!$D$205="",'У3 Ввод'!$E$205="",'У3 Ввод'!$D$205&gt;$B6),0,MAX(0,MIN(1,'У3 Ввод'!$E$205-NETWORKDAYS('У3 Ввод'!$D$205,$B6)+1))/Настройки!$E$9*100)</f>
        <v>0</v>
      </c>
      <c r="GS6" s="67" t="n">
        <f aca="false">IF(OR($D6=1,MONTH($B6)&lt;&gt;MONTH(StartDate),'У3 Ввод'!$D$206="",'У3 Ввод'!$E$206="",'У3 Ввод'!$D$206&gt;$B6),0,MAX(0,MIN(1,'У3 Ввод'!$E$206-NETWORKDAYS('У3 Ввод'!$D$206,$B6)+1))/Настройки!$E$9*100)</f>
        <v>0</v>
      </c>
      <c r="GT6" s="67" t="n">
        <f aca="false">IF(OR($D6=1,MONTH($B6)&lt;&gt;MONTH(StartDate),'У3 Ввод'!$D$207="",'У3 Ввод'!$E$207="",'У3 Ввод'!$D$207&gt;$B6),0,MAX(0,MIN(1,'У3 Ввод'!$E$207-NETWORKDAYS('У3 Ввод'!$D$207,$B6)+1))/Настройки!$E$9*100)</f>
        <v>0</v>
      </c>
      <c r="GU6" s="67" t="n">
        <f aca="false">IF(OR($D6=1,MONTH($B6)&lt;&gt;MONTH(StartDate),'У3 Ввод'!$D$208="",'У3 Ввод'!$E$208="",'У3 Ввод'!$D$208&gt;$B6),0,MAX(0,MIN(1,'У3 Ввод'!$E$208-NETWORKDAYS('У3 Ввод'!$D$208,$B6)+1))/Настройки!$E$9*100)</f>
        <v>0</v>
      </c>
      <c r="GV6" s="67" t="n">
        <f aca="false">IF(OR($D6=1,MONTH($B6)&lt;&gt;MONTH(StartDate),'У3 Ввод'!$D$209="",'У3 Ввод'!$E$209="",'У3 Ввод'!$D$209&gt;$B6),0,MAX(0,MIN(1,'У3 Ввод'!$E$209-NETWORKDAYS('У3 Ввод'!$D$209,$B6)+1))/Настройки!$E$9*100)</f>
        <v>0</v>
      </c>
      <c r="GW6" s="67" t="n">
        <f aca="false">IF(OR($D6=1,MONTH($B6)&lt;&gt;MONTH(StartDate),'У3 Ввод'!$D$210="",'У3 Ввод'!$E$210="",'У3 Ввод'!$D$210&gt;$B6),0,MAX(0,MIN(1,'У3 Ввод'!$E$210-NETWORKDAYS('У3 Ввод'!$D$210,$B6)+1))/Настройки!$E$9*100)</f>
        <v>0</v>
      </c>
      <c r="GX6" s="67" t="n">
        <f aca="false">IF(OR($D6=1,MONTH($B6)&lt;&gt;MONTH(StartDate),'У3 Ввод'!$D$211="",'У3 Ввод'!$E$211="",'У3 Ввод'!$D$211&gt;$B6),0,MAX(0,MIN(1,'У3 Ввод'!$E$211-NETWORKDAYS('У3 Ввод'!$D$211,$B6)+1))/Настройки!$E$9*100)</f>
        <v>0</v>
      </c>
      <c r="GY6" s="67" t="n">
        <f aca="false">IF(OR($D6=1,MONTH($B6)&lt;&gt;MONTH(StartDate),'У3 Ввод'!$D$212="",'У3 Ввод'!$E$212="",'У3 Ввод'!$D$212&gt;$B6),0,MAX(0,MIN(1,'У3 Ввод'!$E$212-NETWORKDAYS('У3 Ввод'!$D$212,$B6)+1))/Настройки!$E$9*100)</f>
        <v>0</v>
      </c>
      <c r="GZ6" s="67" t="n">
        <f aca="false">IF(OR($D6=1,MONTH($B6)&lt;&gt;MONTH(StartDate),'У3 Ввод'!$D$213="",'У3 Ввод'!$E$213="",'У3 Ввод'!$D$213&gt;$B6),0,MAX(0,MIN(1,'У3 Ввод'!$E$213-NETWORKDAYS('У3 Ввод'!$D$213,$B6)+1))/Настройки!$E$9*100)</f>
        <v>0</v>
      </c>
      <c r="HA6" s="67" t="n">
        <f aca="false">IF(OR($D6=1,MONTH($B6)&lt;&gt;MONTH(StartDate),'У3 Ввод'!$D$214="",'У3 Ввод'!$E$214="",'У3 Ввод'!$D$214&gt;$B6),0,MAX(0,MIN(1,'У3 Ввод'!$E$214-NETWORKDAYS('У3 Ввод'!$D$214,$B6)+1))/Настройки!$E$9*100)</f>
        <v>0</v>
      </c>
      <c r="HB6" s="67" t="n">
        <f aca="false">IF(OR($D6=1,MONTH($B6)&lt;&gt;MONTH(StartDate),'У3 Ввод'!$D$215="",'У3 Ввод'!$E$215="",'У3 Ввод'!$D$215&gt;$B6),0,MAX(0,MIN(1,'У3 Ввод'!$E$215-NETWORKDAYS('У3 Ввод'!$D$215,$B6)+1))/Настройки!$E$9*100)</f>
        <v>0</v>
      </c>
      <c r="HC6" s="67" t="n">
        <f aca="false">IF(OR($D6=1,MONTH($B6)&lt;&gt;MONTH(StartDate),'У3 Ввод'!$D$216="",'У3 Ввод'!$E$216="",'У3 Ввод'!$D$216&gt;$B6),0,MAX(0,MIN(1,'У3 Ввод'!$E$216-NETWORKDAYS('У3 Ввод'!$D$216,$B6)+1))/Настройки!$E$9*100)</f>
        <v>0</v>
      </c>
      <c r="HD6" s="67" t="n">
        <f aca="false">IF(OR($D6=1,MONTH($B6)&lt;&gt;MONTH(StartDate),'У3 Ввод'!$D$217="",'У3 Ввод'!$E$217="",'У3 Ввод'!$D$217&gt;$B6),0,MAX(0,MIN(1,'У3 Ввод'!$E$217-NETWORKDAYS('У3 Ввод'!$D$217,$B6)+1))/Настройки!$E$9*100)</f>
        <v>0</v>
      </c>
      <c r="HE6" s="67" t="n">
        <f aca="false">IF(OR($D6=1,MONTH($B6)&lt;&gt;MONTH(StartDate),'У3 Ввод'!$D$218="",'У3 Ввод'!$E$218="",'У3 Ввод'!$D$218&gt;$B6),0,MAX(0,MIN(1,'У3 Ввод'!$E$218-NETWORKDAYS('У3 Ввод'!$D$218,$B6)+1))/Настройки!$E$9*100)</f>
        <v>0</v>
      </c>
      <c r="HF6" s="67" t="n">
        <f aca="false">IF(OR($D6=1,MONTH($B6)&lt;&gt;MONTH(StartDate),'У3 Ввод'!$D$219="",'У3 Ввод'!$E$219="",'У3 Ввод'!$D$219&gt;$B6),0,MAX(0,MIN(1,'У3 Ввод'!$E$219-NETWORKDAYS('У3 Ввод'!$D$219,$B6)+1))/Настройки!$E$9*100)</f>
        <v>0</v>
      </c>
      <c r="HG6" s="67" t="n">
        <f aca="false">IF(OR($D6=1,MONTH($B6)&lt;&gt;MONTH(StartDate),'У3 Ввод'!$D$220="",'У3 Ввод'!$E$220="",'У3 Ввод'!$D$220&gt;$B6),0,MAX(0,MIN(1,'У3 Ввод'!$E$220-NETWORKDAYS('У3 Ввод'!$D$220,$B6)+1))/Настройки!$E$9*100)</f>
        <v>0</v>
      </c>
      <c r="HH6" s="67" t="n">
        <f aca="false">IF(OR($D6=1,MONTH($B6)&lt;&gt;MONTH(StartDate),'У3 Ввод'!$D$221="",'У3 Ввод'!$E$221="",'У3 Ввод'!$D$221&gt;$B6),0,MAX(0,MIN(1,'У3 Ввод'!$E$221-NETWORKDAYS('У3 Ввод'!$D$221,$B6)+1))/Настройки!$E$9*100)</f>
        <v>0</v>
      </c>
      <c r="HI6" s="67" t="n">
        <f aca="false">IF(OR($D6=1,MONTH($B6)&lt;&gt;MONTH(StartDate),'У3 Ввод'!$D$222="",'У3 Ввод'!$E$222="",'У3 Ввод'!$D$222&gt;$B6),0,MAX(0,MIN(1,'У3 Ввод'!$E$222-NETWORKDAYS('У3 Ввод'!$D$222,$B6)+1))/Настройки!$E$9*100)</f>
        <v>0</v>
      </c>
      <c r="HJ6" s="67" t="n">
        <f aca="false">IF(OR($D6=1,MONTH($B6)&lt;&gt;MONTH(StartDate),'У3 Ввод'!$D$223="",'У3 Ввод'!$E$223="",'У3 Ввод'!$D$223&gt;$B6),0,MAX(0,MIN(1,'У3 Ввод'!$E$223-NETWORKDAYS('У3 Ввод'!$D$223,$B6)+1))/Настройки!$E$9*100)</f>
        <v>0</v>
      </c>
      <c r="HK6" s="67" t="n">
        <f aca="false">IF(OR($D6=1,MONTH($B6)&lt;&gt;MONTH(StartDate),'У3 Ввод'!$D$224="",'У3 Ввод'!$E$224="",'У3 Ввод'!$D$224&gt;$B6),0,MAX(0,MIN(1,'У3 Ввод'!$E$224-NETWORKDAYS('У3 Ввод'!$D$224,$B6)+1))/Настройки!$E$9*100)</f>
        <v>0</v>
      </c>
      <c r="HL6" s="67" t="n">
        <f aca="false">IF(OR($D6=1,MONTH($B6)&lt;&gt;MONTH(StartDate),'У3 Ввод'!$D$225="",'У3 Ввод'!$E$225="",'У3 Ввод'!$D$225&gt;$B6),0,MAX(0,MIN(1,'У3 Ввод'!$E$225-NETWORKDAYS('У3 Ввод'!$D$225,$B6)+1))/Настройки!$E$9*100)</f>
        <v>0</v>
      </c>
      <c r="HM6" s="67" t="n">
        <f aca="false">IF(OR($D6=1,MONTH($B6)&lt;&gt;MONTH(StartDate),'У3 Ввод'!$D$226="",'У3 Ввод'!$E$226="",'У3 Ввод'!$D$226&gt;$B6),0,MAX(0,MIN(1,'У3 Ввод'!$E$226-NETWORKDAYS('У3 Ввод'!$D$226,$B6)+1))/Настройки!$E$9*100)</f>
        <v>0</v>
      </c>
      <c r="HN6" s="67" t="n">
        <f aca="false">IF(OR($D6=1,MONTH($B6)&lt;&gt;MONTH(StartDate),'У3 Ввод'!$D$227="",'У3 Ввод'!$E$227="",'У3 Ввод'!$D$227&gt;$B6),0,MAX(0,MIN(1,'У3 Ввод'!$E$227-NETWORKDAYS('У3 Ввод'!$D$227,$B6)+1))/Настройки!$E$9*100)</f>
        <v>0</v>
      </c>
      <c r="HO6" s="67" t="n">
        <f aca="false">IF(OR($D6=1,MONTH($B6)&lt;&gt;MONTH(StartDate),'У3 Ввод'!$D$228="",'У3 Ввод'!$E$228="",'У3 Ввод'!$D$228&gt;$B6),0,MAX(0,MIN(1,'У3 Ввод'!$E$228-NETWORKDAYS('У3 Ввод'!$D$228,$B6)+1))/Настройки!$E$9*100)</f>
        <v>0</v>
      </c>
      <c r="HP6" s="67" t="n">
        <f aca="false">IF(OR($D6=1,MONTH($B6)&lt;&gt;MONTH(StartDate),'У3 Ввод'!$D$229="",'У3 Ввод'!$E$229="",'У3 Ввод'!$D$229&gt;$B6),0,MAX(0,MIN(1,'У3 Ввод'!$E$229-NETWORKDAYS('У3 Ввод'!$D$229,$B6)+1))/Настройки!$E$9*100)</f>
        <v>0</v>
      </c>
      <c r="HQ6" s="67" t="n">
        <f aca="false">IF(OR($D6=1,MONTH($B6)&lt;&gt;MONTH(StartDate),'У3 Ввод'!$D$230="",'У3 Ввод'!$E$230="",'У3 Ввод'!$D$230&gt;$B6),0,MAX(0,MIN(1,'У3 Ввод'!$E$230-NETWORKDAYS('У3 Ввод'!$D$230,$B6)+1))/Настройки!$E$9*100)</f>
        <v>0</v>
      </c>
      <c r="HR6" s="67" t="n">
        <f aca="false">IF(OR($D6=1,MONTH($B6)&lt;&gt;MONTH(StartDate),'У3 Ввод'!$D$231="",'У3 Ввод'!$E$231="",'У3 Ввод'!$D$231&gt;$B6),0,MAX(0,MIN(1,'У3 Ввод'!$E$231-NETWORKDAYS('У3 Ввод'!$D$231,$B6)+1))/Настройки!$E$9*100)</f>
        <v>0</v>
      </c>
      <c r="HS6" s="67" t="n">
        <f aca="false">IF(OR($D6=1,MONTH($B6)&lt;&gt;MONTH(StartDate),'У3 Ввод'!$D$232="",'У3 Ввод'!$E$232="",'У3 Ввод'!$D$232&gt;$B6),0,MAX(0,MIN(1,'У3 Ввод'!$E$232-NETWORKDAYS('У3 Ввод'!$D$232,$B6)+1))/Настройки!$E$9*100)</f>
        <v>0</v>
      </c>
      <c r="HT6" s="67" t="n">
        <f aca="false">IF(OR($D6=1,MONTH($B6)&lt;&gt;MONTH(StartDate),'У3 Ввод'!$D$233="",'У3 Ввод'!$E$233="",'У3 Ввод'!$D$233&gt;$B6),0,MAX(0,MIN(1,'У3 Ввод'!$E$233-NETWORKDAYS('У3 Ввод'!$D$233,$B6)+1))/Настройки!$E$9*100)</f>
        <v>0</v>
      </c>
      <c r="HU6" s="67" t="n">
        <f aca="false">IF(OR($D6=1,MONTH($B6)&lt;&gt;MONTH(StartDate),'У3 Ввод'!$D$234="",'У3 Ввод'!$E$234="",'У3 Ввод'!$D$234&gt;$B6),0,MAX(0,MIN(1,'У3 Ввод'!$E$234-NETWORKDAYS('У3 Ввод'!$D$234,$B6)+1))/Настройки!$E$9*100)</f>
        <v>0</v>
      </c>
      <c r="HV6" s="67" t="n">
        <f aca="false">IF(OR($D6=1,MONTH($B6)&lt;&gt;MONTH(StartDate),'У3 Ввод'!$D$235="",'У3 Ввод'!$E$235="",'У3 Ввод'!$D$235&gt;$B6),0,MAX(0,MIN(1,'У3 Ввод'!$E$235-NETWORKDAYS('У3 Ввод'!$D$235,$B6)+1))/Настройки!$E$9*100)</f>
        <v>0</v>
      </c>
      <c r="HW6" s="67" t="n">
        <f aca="false">IF(OR($D6=1,MONTH($B6)&lt;&gt;MONTH(StartDate),'У3 Ввод'!$D$236="",'У3 Ввод'!$E$236="",'У3 Ввод'!$D$236&gt;$B6),0,MAX(0,MIN(1,'У3 Ввод'!$E$236-NETWORKDAYS('У3 Ввод'!$D$236,$B6)+1))/Настройки!$E$9*100)</f>
        <v>0</v>
      </c>
      <c r="HX6" s="67" t="n">
        <f aca="false">IF(OR($D6=1,MONTH($B6)&lt;&gt;MONTH(StartDate),'У3 Ввод'!$D$237="",'У3 Ввод'!$E$237="",'У3 Ввод'!$D$237&gt;$B6),0,MAX(0,MIN(1,'У3 Ввод'!$E$237-NETWORKDAYS('У3 Ввод'!$D$237,$B6)+1))/Настройки!$E$9*100)</f>
        <v>0</v>
      </c>
      <c r="HY6" s="67" t="n">
        <f aca="false">IF(OR($D6=1,MONTH($B6)&lt;&gt;MONTH(StartDate),'У3 Ввод'!$D$238="",'У3 Ввод'!$E$238="",'У3 Ввод'!$D$238&gt;$B6),0,MAX(0,MIN(1,'У3 Ввод'!$E$238-NETWORKDAYS('У3 Ввод'!$D$238,$B6)+1))/Настройки!$E$9*100)</f>
        <v>0</v>
      </c>
      <c r="HZ6" s="67" t="n">
        <f aca="false">IF(OR($D6=1,MONTH($B6)&lt;&gt;MONTH(StartDate),'У3 Ввод'!$D$239="",'У3 Ввод'!$E$239="",'У3 Ввод'!$D$239&gt;$B6),0,MAX(0,MIN(1,'У3 Ввод'!$E$239-NETWORKDAYS('У3 Ввод'!$D$239,$B6)+1))/Настройки!$E$9*100)</f>
        <v>0</v>
      </c>
      <c r="IA6" s="67" t="n">
        <f aca="false">IF(OR($D6=1,MONTH($B6)&lt;&gt;MONTH(StartDate),'У3 Ввод'!$D$240="",'У3 Ввод'!$E$240="",'У3 Ввод'!$D$240&gt;$B6),0,MAX(0,MIN(1,'У3 Ввод'!$E$240-NETWORKDAYS('У3 Ввод'!$D$240,$B6)+1))/Настройки!$E$9*100)</f>
        <v>0</v>
      </c>
      <c r="IB6" s="67" t="n">
        <f aca="false">IF(OR($D6=1,MONTH($B6)&lt;&gt;MONTH(StartDate),'У3 Ввод'!$D$241="",'У3 Ввод'!$E$241="",'У3 Ввод'!$D$241&gt;$B6),0,MAX(0,MIN(1,'У3 Ввод'!$E$241-NETWORKDAYS('У3 Ввод'!$D$241,$B6)+1))/Настройки!$E$9*100)</f>
        <v>0</v>
      </c>
      <c r="IC6" s="67" t="n">
        <f aca="false">IF(OR($D6=1,MONTH($B6)&lt;&gt;MONTH(StartDate),'У3 Ввод'!$D$242="",'У3 Ввод'!$E$242="",'У3 Ввод'!$D$242&gt;$B6),0,MAX(0,MIN(1,'У3 Ввод'!$E$242-NETWORKDAYS('У3 Ввод'!$D$242,$B6)+1))/Настройки!$E$9*100)</f>
        <v>0</v>
      </c>
      <c r="ID6" s="67" t="n">
        <f aca="false">IF(OR($D6=1,MONTH($B6)&lt;&gt;MONTH(StartDate),'У3 Ввод'!$D$243="",'У3 Ввод'!$E$243="",'У3 Ввод'!$D$243&gt;$B6),0,MAX(0,MIN(1,'У3 Ввод'!$E$243-NETWORKDAYS('У3 Ввод'!$D$243,$B6)+1))/Настройки!$E$9*100)</f>
        <v>0</v>
      </c>
      <c r="IE6" s="67" t="n">
        <f aca="false">IF(OR($D6=1,MONTH($B6)&lt;&gt;MONTH(StartDate),'У3 Ввод'!$D$244="",'У3 Ввод'!$E$244="",'У3 Ввод'!$D$244&gt;$B6),0,MAX(0,MIN(1,'У3 Ввод'!$E$244-NETWORKDAYS('У3 Ввод'!$D$244,$B6)+1))/Настройки!$E$9*100)</f>
        <v>0</v>
      </c>
      <c r="IF6" s="67" t="n">
        <f aca="false">IF(OR($D6=1,MONTH($B6)&lt;&gt;MONTH(StartDate),'У3 Ввод'!$D$245="",'У3 Ввод'!$E$245="",'У3 Ввод'!$D$245&gt;$B6),0,MAX(0,MIN(1,'У3 Ввод'!$E$245-NETWORKDAYS('У3 Ввод'!$D$245,$B6)+1))/Настройки!$E$9*100)</f>
        <v>0</v>
      </c>
      <c r="IG6" s="67" t="n">
        <f aca="false">IF(OR($D6=1,MONTH($B6)&lt;&gt;MONTH(StartDate),'У3 Ввод'!$D$246="",'У3 Ввод'!$E$246="",'У3 Ввод'!$D$246&gt;$B6),0,MAX(0,MIN(1,'У3 Ввод'!$E$246-NETWORKDAYS('У3 Ввод'!$D$246,$B6)+1))/Настройки!$E$9*100)</f>
        <v>0</v>
      </c>
      <c r="IH6" s="67" t="n">
        <f aca="false">IF(OR($D6=1,MONTH($B6)&lt;&gt;MONTH(StartDate),'У3 Ввод'!$D$247="",'У3 Ввод'!$E$247="",'У3 Ввод'!$D$247&gt;$B6),0,MAX(0,MIN(1,'У3 Ввод'!$E$247-NETWORKDAYS('У3 Ввод'!$D$247,$B6)+1))/Настройки!$E$9*100)</f>
        <v>0</v>
      </c>
      <c r="II6" s="67" t="n">
        <f aca="false">IF(OR($D6=1,MONTH($B6)&lt;&gt;MONTH(StartDate),'У3 Ввод'!$D$248="",'У3 Ввод'!$E$248="",'У3 Ввод'!$D$248&gt;$B6),0,MAX(0,MIN(1,'У3 Ввод'!$E$248-NETWORKDAYS('У3 Ввод'!$D$248,$B6)+1))/Настройки!$E$9*100)</f>
        <v>0</v>
      </c>
      <c r="IJ6" s="67" t="n">
        <f aca="false">IF(OR($D6=1,MONTH($B6)&lt;&gt;MONTH(StartDate),'У3 Ввод'!$D$249="",'У3 Ввод'!$E$249="",'У3 Ввод'!$D$249&gt;$B6),0,MAX(0,MIN(1,'У3 Ввод'!$E$249-NETWORKDAYS('У3 Ввод'!$D$249,$B6)+1))/Настройки!$E$9*100)</f>
        <v>0</v>
      </c>
      <c r="IK6" s="67" t="n">
        <f aca="false">IF(OR($D6=1,MONTH($B6)&lt;&gt;MONTH(StartDate),'У3 Ввод'!$D$250="",'У3 Ввод'!$E$250="",'У3 Ввод'!$D$250&gt;$B6),0,MAX(0,MIN(1,'У3 Ввод'!$E$250-NETWORKDAYS('У3 Ввод'!$D$250,$B6)+1))/Настройки!$E$9*100)</f>
        <v>0</v>
      </c>
      <c r="IL6" s="67" t="n">
        <f aca="false">IF(OR($D6=1,MONTH($B6)&lt;&gt;MONTH(StartDate),'У3 Ввод'!$D$251="",'У3 Ввод'!$E$251="",'У3 Ввод'!$D$251&gt;$B6),0,MAX(0,MIN(1,'У3 Ввод'!$E$251-NETWORKDAYS('У3 Ввод'!$D$251,$B6)+1))/Настройки!$E$9*100)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50</v>
      </c>
      <c r="F7" s="49" t="n">
        <f aca="false">IF(OR(MONTH(B7)&lt;&gt;MONTH(StartDate),D7=1),"",100)</f>
        <v>100</v>
      </c>
      <c r="G7" s="67" t="n">
        <f aca="false">IF(OR($D7=1,MONTH($B7)&lt;&gt;MONTH(StartDate),'У3 Ввод'!$D$12="",'У3 Ввод'!$E$12="",'У3 Ввод'!$D$12&gt;$B7),0,MAX(0,MIN(1,'У3 Ввод'!$E$12-NETWORKDAYS('У3 Ввод'!$D$12,$B7)+1))/Настройки!$E$9*100)</f>
        <v>0</v>
      </c>
      <c r="H7" s="67" t="n">
        <f aca="false">IF(OR($D7=1,MONTH($B7)&lt;&gt;MONTH(StartDate),'У3 Ввод'!$D$13="",'У3 Ввод'!$E$13="",'У3 Ввод'!$D$13&gt;$B7),0,MAX(0,MIN(1,'У3 Ввод'!$E$13-NETWORKDAYS('У3 Ввод'!$D$13,$B7)+1))/Настройки!$E$9*100)</f>
        <v>50</v>
      </c>
      <c r="I7" s="67" t="n">
        <f aca="false">IF(OR($D7=1,MONTH($B7)&lt;&gt;MONTH(StartDate),'У3 Ввод'!$D$14="",'У3 Ввод'!$E$14="",'У3 Ввод'!$D$14&gt;$B7),0,MAX(0,MIN(1,'У3 Ввод'!$E$14-NETWORKDAYS('У3 Ввод'!$D$14,$B7)+1))/Настройки!$E$9*100)</f>
        <v>0</v>
      </c>
      <c r="J7" s="67" t="n">
        <f aca="false">IF(OR($D7=1,MONTH($B7)&lt;&gt;MONTH(StartDate),'У3 Ввод'!$D$15="",'У3 Ввод'!$E$15="",'У3 Ввод'!$D$15&gt;$B7),0,MAX(0,MIN(1,'У3 Ввод'!$E$15-NETWORKDAYS('У3 Ввод'!$D$15,$B7)+1))/Настройки!$E$9*100)</f>
        <v>0</v>
      </c>
      <c r="K7" s="67" t="n">
        <f aca="false">IF(OR($D7=1,MONTH($B7)&lt;&gt;MONTH(StartDate),'У3 Ввод'!$D$16="",'У3 Ввод'!$E$16="",'У3 Ввод'!$D$16&gt;$B7),0,MAX(0,MIN(1,'У3 Ввод'!$E$16-NETWORKDAYS('У3 Ввод'!$D$16,$B7)+1))/Настройки!$E$9*100)</f>
        <v>0</v>
      </c>
      <c r="L7" s="67" t="n">
        <f aca="false">IF(OR($D7=1,MONTH($B7)&lt;&gt;MONTH(StartDate),'У3 Ввод'!$D$17="",'У3 Ввод'!$E$17="",'У3 Ввод'!$D$17&gt;$B7),0,MAX(0,MIN(1,'У3 Ввод'!$E$17-NETWORKDAYS('У3 Ввод'!$D$17,$B7)+1))/Настройки!$E$9*100)</f>
        <v>0</v>
      </c>
      <c r="M7" s="67" t="n">
        <f aca="false">IF(OR($D7=1,MONTH($B7)&lt;&gt;MONTH(StartDate),'У3 Ввод'!$D$18="",'У3 Ввод'!$E$18="",'У3 Ввод'!$D$18&gt;$B7),0,MAX(0,MIN(1,'У3 Ввод'!$E$18-NETWORKDAYS('У3 Ввод'!$D$18,$B7)+1))/Настройки!$E$9*100)</f>
        <v>0</v>
      </c>
      <c r="N7" s="67" t="n">
        <f aca="false">IF(OR($D7=1,MONTH($B7)&lt;&gt;MONTH(StartDate),'У3 Ввод'!$D$19="",'У3 Ввод'!$E$19="",'У3 Ввод'!$D$19&gt;$B7),0,MAX(0,MIN(1,'У3 Ввод'!$E$19-NETWORKDAYS('У3 Ввод'!$D$19,$B7)+1))/Настройки!$E$9*100)</f>
        <v>0</v>
      </c>
      <c r="O7" s="67" t="n">
        <f aca="false">IF(OR($D7=1,MONTH($B7)&lt;&gt;MONTH(StartDate),'У3 Ввод'!$D$20="",'У3 Ввод'!$E$20="",'У3 Ввод'!$D$20&gt;$B7),0,MAX(0,MIN(1,'У3 Ввод'!$E$20-NETWORKDAYS('У3 Ввод'!$D$20,$B7)+1))/Настройки!$E$9*100)</f>
        <v>0</v>
      </c>
      <c r="P7" s="67" t="n">
        <f aca="false">IF(OR($D7=1,MONTH($B7)&lt;&gt;MONTH(StartDate),'У3 Ввод'!$D$21="",'У3 Ввод'!$E$21="",'У3 Ввод'!$D$21&gt;$B7),0,MAX(0,MIN(1,'У3 Ввод'!$E$21-NETWORKDAYS('У3 Ввод'!$D$21,$B7)+1))/Настройки!$E$9*100)</f>
        <v>0</v>
      </c>
      <c r="Q7" s="67" t="n">
        <f aca="false">IF(OR($D7=1,MONTH($B7)&lt;&gt;MONTH(StartDate),'У3 Ввод'!$D$22="",'У3 Ввод'!$E$22="",'У3 Ввод'!$D$22&gt;$B7),0,MAX(0,MIN(1,'У3 Ввод'!$E$22-NETWORKDAYS('У3 Ввод'!$D$22,$B7)+1))/Настройки!$E$9*100)</f>
        <v>0</v>
      </c>
      <c r="R7" s="67" t="n">
        <f aca="false">IF(OR($D7=1,MONTH($B7)&lt;&gt;MONTH(StartDate),'У3 Ввод'!$D$23="",'У3 Ввод'!$E$23="",'У3 Ввод'!$D$23&gt;$B7),0,MAX(0,MIN(1,'У3 Ввод'!$E$23-NETWORKDAYS('У3 Ввод'!$D$23,$B7)+1))/Настройки!$E$9*100)</f>
        <v>0</v>
      </c>
      <c r="S7" s="67" t="n">
        <f aca="false">IF(OR($D7=1,MONTH($B7)&lt;&gt;MONTH(StartDate),'У3 Ввод'!$D$24="",'У3 Ввод'!$E$24="",'У3 Ввод'!$D$24&gt;$B7),0,MAX(0,MIN(1,'У3 Ввод'!$E$24-NETWORKDAYS('У3 Ввод'!$D$24,$B7)+1))/Настройки!$E$9*100)</f>
        <v>0</v>
      </c>
      <c r="T7" s="67" t="n">
        <f aca="false">IF(OR($D7=1,MONTH($B7)&lt;&gt;MONTH(StartDate),'У3 Ввод'!$D$25="",'У3 Ввод'!$E$25="",'У3 Ввод'!$D$25&gt;$B7),0,MAX(0,MIN(1,'У3 Ввод'!$E$25-NETWORKDAYS('У3 Ввод'!$D$25,$B7)+1))/Настройки!$E$9*100)</f>
        <v>0</v>
      </c>
      <c r="U7" s="67" t="n">
        <f aca="false">IF(OR($D7=1,MONTH($B7)&lt;&gt;MONTH(StartDate),'У3 Ввод'!$D$26="",'У3 Ввод'!$E$26="",'У3 Ввод'!$D$26&gt;$B7),0,MAX(0,MIN(1,'У3 Ввод'!$E$26-NETWORKDAYS('У3 Ввод'!$D$26,$B7)+1))/Настройки!$E$9*100)</f>
        <v>0</v>
      </c>
      <c r="V7" s="67" t="n">
        <f aca="false">IF(OR($D7=1,MONTH($B7)&lt;&gt;MONTH(StartDate),'У3 Ввод'!$D$27="",'У3 Ввод'!$E$27="",'У3 Ввод'!$D$27&gt;$B7),0,MAX(0,MIN(1,'У3 Ввод'!$E$27-NETWORKDAYS('У3 Ввод'!$D$27,$B7)+1))/Настройки!$E$9*100)</f>
        <v>0</v>
      </c>
      <c r="W7" s="67" t="n">
        <f aca="false">IF(OR($D7=1,MONTH($B7)&lt;&gt;MONTH(StartDate),'У3 Ввод'!$D$28="",'У3 Ввод'!$E$28="",'У3 Ввод'!$D$28&gt;$B7),0,MAX(0,MIN(1,'У3 Ввод'!$E$28-NETWORKDAYS('У3 Ввод'!$D$28,$B7)+1))/Настройки!$E$9*100)</f>
        <v>0</v>
      </c>
      <c r="X7" s="67" t="n">
        <f aca="false">IF(OR($D7=1,MONTH($B7)&lt;&gt;MONTH(StartDate),'У3 Ввод'!$D$29="",'У3 Ввод'!$E$29="",'У3 Ввод'!$D$29&gt;$B7),0,MAX(0,MIN(1,'У3 Ввод'!$E$29-NETWORKDAYS('У3 Ввод'!$D$29,$B7)+1))/Настройки!$E$9*100)</f>
        <v>0</v>
      </c>
      <c r="Y7" s="67" t="n">
        <f aca="false">IF(OR($D7=1,MONTH($B7)&lt;&gt;MONTH(StartDate),'У3 Ввод'!$D$30="",'У3 Ввод'!$E$30="",'У3 Ввод'!$D$30&gt;$B7),0,MAX(0,MIN(1,'У3 Ввод'!$E$30-NETWORKDAYS('У3 Ввод'!$D$30,$B7)+1))/Настройки!$E$9*100)</f>
        <v>0</v>
      </c>
      <c r="Z7" s="67" t="n">
        <f aca="false">IF(OR($D7=1,MONTH($B7)&lt;&gt;MONTH(StartDate),'У3 Ввод'!$D$31="",'У3 Ввод'!$E$31="",'У3 Ввод'!$D$31&gt;$B7),0,MAX(0,MIN(1,'У3 Ввод'!$E$31-NETWORKDAYS('У3 Ввод'!$D$31,$B7)+1))/Настройки!$E$9*100)</f>
        <v>0</v>
      </c>
      <c r="AA7" s="67" t="n">
        <f aca="false">IF(OR($D7=1,MONTH($B7)&lt;&gt;MONTH(StartDate),'У3 Ввод'!$D$32="",'У3 Ввод'!$E$32="",'У3 Ввод'!$D$32&gt;$B7),0,MAX(0,MIN(1,'У3 Ввод'!$E$32-NETWORKDAYS('У3 Ввод'!$D$32,$B7)+1))/Настройки!$E$9*100)</f>
        <v>0</v>
      </c>
      <c r="AB7" s="67" t="n">
        <f aca="false">IF(OR($D7=1,MONTH($B7)&lt;&gt;MONTH(StartDate),'У3 Ввод'!$D$33="",'У3 Ввод'!$E$33="",'У3 Ввод'!$D$33&gt;$B7),0,MAX(0,MIN(1,'У3 Ввод'!$E$33-NETWORKDAYS('У3 Ввод'!$D$33,$B7)+1))/Настройки!$E$9*100)</f>
        <v>0</v>
      </c>
      <c r="AC7" s="67" t="n">
        <f aca="false">IF(OR($D7=1,MONTH($B7)&lt;&gt;MONTH(StartDate),'У3 Ввод'!$D$34="",'У3 Ввод'!$E$34="",'У3 Ввод'!$D$34&gt;$B7),0,MAX(0,MIN(1,'У3 Ввод'!$E$34-NETWORKDAYS('У3 Ввод'!$D$34,$B7)+1))/Настройки!$E$9*100)</f>
        <v>0</v>
      </c>
      <c r="AD7" s="67" t="n">
        <f aca="false">IF(OR($D7=1,MONTH($B7)&lt;&gt;MONTH(StartDate),'У3 Ввод'!$D$35="",'У3 Ввод'!$E$35="",'У3 Ввод'!$D$35&gt;$B7),0,MAX(0,MIN(1,'У3 Ввод'!$E$35-NETWORKDAYS('У3 Ввод'!$D$35,$B7)+1))/Настройки!$E$9*100)</f>
        <v>0</v>
      </c>
      <c r="AE7" s="67" t="n">
        <f aca="false">IF(OR($D7=1,MONTH($B7)&lt;&gt;MONTH(StartDate),'У3 Ввод'!$D$36="",'У3 Ввод'!$E$36="",'У3 Ввод'!$D$36&gt;$B7),0,MAX(0,MIN(1,'У3 Ввод'!$E$36-NETWORKDAYS('У3 Ввод'!$D$36,$B7)+1))/Настройки!$E$9*100)</f>
        <v>0</v>
      </c>
      <c r="AF7" s="67" t="n">
        <f aca="false">IF(OR($D7=1,MONTH($B7)&lt;&gt;MONTH(StartDate),'У3 Ввод'!$D$37="",'У3 Ввод'!$E$37="",'У3 Ввод'!$D$37&gt;$B7),0,MAX(0,MIN(1,'У3 Ввод'!$E$37-NETWORKDAYS('У3 Ввод'!$D$37,$B7)+1))/Настройки!$E$9*100)</f>
        <v>0</v>
      </c>
      <c r="AG7" s="67" t="n">
        <f aca="false">IF(OR($D7=1,MONTH($B7)&lt;&gt;MONTH(StartDate),'У3 Ввод'!$D$38="",'У3 Ввод'!$E$38="",'У3 Ввод'!$D$38&gt;$B7),0,MAX(0,MIN(1,'У3 Ввод'!$E$38-NETWORKDAYS('У3 Ввод'!$D$38,$B7)+1))/Настройки!$E$9*100)</f>
        <v>0</v>
      </c>
      <c r="AH7" s="67" t="n">
        <f aca="false">IF(OR($D7=1,MONTH($B7)&lt;&gt;MONTH(StartDate),'У3 Ввод'!$D$39="",'У3 Ввод'!$E$39="",'У3 Ввод'!$D$39&gt;$B7),0,MAX(0,MIN(1,'У3 Ввод'!$E$39-NETWORKDAYS('У3 Ввод'!$D$39,$B7)+1))/Настройки!$E$9*100)</f>
        <v>0</v>
      </c>
      <c r="AI7" s="67" t="n">
        <f aca="false">IF(OR($D7=1,MONTH($B7)&lt;&gt;MONTH(StartDate),'У3 Ввод'!$D$40="",'У3 Ввод'!$E$40="",'У3 Ввод'!$D$40&gt;$B7),0,MAX(0,MIN(1,'У3 Ввод'!$E$40-NETWORKDAYS('У3 Ввод'!$D$40,$B7)+1))/Настройки!$E$9*100)</f>
        <v>0</v>
      </c>
      <c r="AJ7" s="67" t="n">
        <f aca="false">IF(OR($D7=1,MONTH($B7)&lt;&gt;MONTH(StartDate),'У3 Ввод'!$D$41="",'У3 Ввод'!$E$41="",'У3 Ввод'!$D$41&gt;$B7),0,MAX(0,MIN(1,'У3 Ввод'!$E$41-NETWORKDAYS('У3 Ввод'!$D$41,$B7)+1))/Настройки!$E$9*100)</f>
        <v>0</v>
      </c>
      <c r="AK7" s="67" t="n">
        <f aca="false">IF(OR($D7=1,MONTH($B7)&lt;&gt;MONTH(StartDate),'У3 Ввод'!$D$42="",'У3 Ввод'!$E$42="",'У3 Ввод'!$D$42&gt;$B7),0,MAX(0,MIN(1,'У3 Ввод'!$E$42-NETWORKDAYS('У3 Ввод'!$D$42,$B7)+1))/Настройки!$E$9*100)</f>
        <v>0</v>
      </c>
      <c r="AL7" s="67" t="n">
        <f aca="false">IF(OR($D7=1,MONTH($B7)&lt;&gt;MONTH(StartDate),'У3 Ввод'!$D$43="",'У3 Ввод'!$E$43="",'У3 Ввод'!$D$43&gt;$B7),0,MAX(0,MIN(1,'У3 Ввод'!$E$43-NETWORKDAYS('У3 Ввод'!$D$43,$B7)+1))/Настройки!$E$9*100)</f>
        <v>0</v>
      </c>
      <c r="AM7" s="67" t="n">
        <f aca="false">IF(OR($D7=1,MONTH($B7)&lt;&gt;MONTH(StartDate),'У3 Ввод'!$D$44="",'У3 Ввод'!$E$44="",'У3 Ввод'!$D$44&gt;$B7),0,MAX(0,MIN(1,'У3 Ввод'!$E$44-NETWORKDAYS('У3 Ввод'!$D$44,$B7)+1))/Настройки!$E$9*100)</f>
        <v>0</v>
      </c>
      <c r="AN7" s="67" t="n">
        <f aca="false">IF(OR($D7=1,MONTH($B7)&lt;&gt;MONTH(StartDate),'У3 Ввод'!$D$45="",'У3 Ввод'!$E$45="",'У3 Ввод'!$D$45&gt;$B7),0,MAX(0,MIN(1,'У3 Ввод'!$E$45-NETWORKDAYS('У3 Ввод'!$D$45,$B7)+1))/Настройки!$E$9*100)</f>
        <v>0</v>
      </c>
      <c r="AO7" s="67" t="n">
        <f aca="false">IF(OR($D7=1,MONTH($B7)&lt;&gt;MONTH(StartDate),'У3 Ввод'!$D$46="",'У3 Ввод'!$E$46="",'У3 Ввод'!$D$46&gt;$B7),0,MAX(0,MIN(1,'У3 Ввод'!$E$46-NETWORKDAYS('У3 Ввод'!$D$46,$B7)+1))/Настройки!$E$9*100)</f>
        <v>0</v>
      </c>
      <c r="AP7" s="67" t="n">
        <f aca="false">IF(OR($D7=1,MONTH($B7)&lt;&gt;MONTH(StartDate),'У3 Ввод'!$D$47="",'У3 Ввод'!$E$47="",'У3 Ввод'!$D$47&gt;$B7),0,MAX(0,MIN(1,'У3 Ввод'!$E$47-NETWORKDAYS('У3 Ввод'!$D$47,$B7)+1))/Настройки!$E$9*100)</f>
        <v>0</v>
      </c>
      <c r="AQ7" s="67" t="n">
        <f aca="false">IF(OR($D7=1,MONTH($B7)&lt;&gt;MONTH(StartDate),'У3 Ввод'!$D$48="",'У3 Ввод'!$E$48="",'У3 Ввод'!$D$48&gt;$B7),0,MAX(0,MIN(1,'У3 Ввод'!$E$48-NETWORKDAYS('У3 Ввод'!$D$48,$B7)+1))/Настройки!$E$9*100)</f>
        <v>0</v>
      </c>
      <c r="AR7" s="67" t="n">
        <f aca="false">IF(OR($D7=1,MONTH($B7)&lt;&gt;MONTH(StartDate),'У3 Ввод'!$D$49="",'У3 Ввод'!$E$49="",'У3 Ввод'!$D$49&gt;$B7),0,MAX(0,MIN(1,'У3 Ввод'!$E$49-NETWORKDAYS('У3 Ввод'!$D$49,$B7)+1))/Настройки!$E$9*100)</f>
        <v>0</v>
      </c>
      <c r="AS7" s="67" t="n">
        <f aca="false">IF(OR($D7=1,MONTH($B7)&lt;&gt;MONTH(StartDate),'У3 Ввод'!$D$50="",'У3 Ввод'!$E$50="",'У3 Ввод'!$D$50&gt;$B7),0,MAX(0,MIN(1,'У3 Ввод'!$E$50-NETWORKDAYS('У3 Ввод'!$D$50,$B7)+1))/Настройки!$E$9*100)</f>
        <v>0</v>
      </c>
      <c r="AT7" s="67" t="n">
        <f aca="false">IF(OR($D7=1,MONTH($B7)&lt;&gt;MONTH(StartDate),'У3 Ввод'!$D$51="",'У3 Ввод'!$E$51="",'У3 Ввод'!$D$51&gt;$B7),0,MAX(0,MIN(1,'У3 Ввод'!$E$51-NETWORKDAYS('У3 Ввод'!$D$51,$B7)+1))/Настройки!$E$9*100)</f>
        <v>0</v>
      </c>
      <c r="AU7" s="67" t="n">
        <f aca="false">IF(OR($D7=1,MONTH($B7)&lt;&gt;MONTH(StartDate),'У3 Ввод'!$D$52="",'У3 Ввод'!$E$52="",'У3 Ввод'!$D$52&gt;$B7),0,MAX(0,MIN(1,'У3 Ввод'!$E$52-NETWORKDAYS('У3 Ввод'!$D$52,$B7)+1))/Настройки!$E$9*100)</f>
        <v>0</v>
      </c>
      <c r="AV7" s="67" t="n">
        <f aca="false">IF(OR($D7=1,MONTH($B7)&lt;&gt;MONTH(StartDate),'У3 Ввод'!$D$53="",'У3 Ввод'!$E$53="",'У3 Ввод'!$D$53&gt;$B7),0,MAX(0,MIN(1,'У3 Ввод'!$E$53-NETWORKDAYS('У3 Ввод'!$D$53,$B7)+1))/Настройки!$E$9*100)</f>
        <v>0</v>
      </c>
      <c r="AW7" s="67" t="n">
        <f aca="false">IF(OR($D7=1,MONTH($B7)&lt;&gt;MONTH(StartDate),'У3 Ввод'!$D$54="",'У3 Ввод'!$E$54="",'У3 Ввод'!$D$54&gt;$B7),0,MAX(0,MIN(1,'У3 Ввод'!$E$54-NETWORKDAYS('У3 Ввод'!$D$54,$B7)+1))/Настройки!$E$9*100)</f>
        <v>0</v>
      </c>
      <c r="AX7" s="67" t="n">
        <f aca="false">IF(OR($D7=1,MONTH($B7)&lt;&gt;MONTH(StartDate),'У3 Ввод'!$D$55="",'У3 Ввод'!$E$55="",'У3 Ввод'!$D$55&gt;$B7),0,MAX(0,MIN(1,'У3 Ввод'!$E$55-NETWORKDAYS('У3 Ввод'!$D$55,$B7)+1))/Настройки!$E$9*100)</f>
        <v>0</v>
      </c>
      <c r="AY7" s="67" t="n">
        <f aca="false">IF(OR($D7=1,MONTH($B7)&lt;&gt;MONTH(StartDate),'У3 Ввод'!$D$56="",'У3 Ввод'!$E$56="",'У3 Ввод'!$D$56&gt;$B7),0,MAX(0,MIN(1,'У3 Ввод'!$E$56-NETWORKDAYS('У3 Ввод'!$D$56,$B7)+1))/Настройки!$E$9*100)</f>
        <v>0</v>
      </c>
      <c r="AZ7" s="67" t="n">
        <f aca="false">IF(OR($D7=1,MONTH($B7)&lt;&gt;MONTH(StartDate),'У3 Ввод'!$D$57="",'У3 Ввод'!$E$57="",'У3 Ввод'!$D$57&gt;$B7),0,MAX(0,MIN(1,'У3 Ввод'!$E$57-NETWORKDAYS('У3 Ввод'!$D$57,$B7)+1))/Настройки!$E$9*100)</f>
        <v>0</v>
      </c>
      <c r="BA7" s="67" t="n">
        <f aca="false">IF(OR($D7=1,MONTH($B7)&lt;&gt;MONTH(StartDate),'У3 Ввод'!$D$58="",'У3 Ввод'!$E$58="",'У3 Ввод'!$D$58&gt;$B7),0,MAX(0,MIN(1,'У3 Ввод'!$E$58-NETWORKDAYS('У3 Ввод'!$D$58,$B7)+1))/Настройки!$E$9*100)</f>
        <v>0</v>
      </c>
      <c r="BB7" s="67" t="n">
        <f aca="false">IF(OR($D7=1,MONTH($B7)&lt;&gt;MONTH(StartDate),'У3 Ввод'!$D$59="",'У3 Ввод'!$E$59="",'У3 Ввод'!$D$59&gt;$B7),0,MAX(0,MIN(1,'У3 Ввод'!$E$59-NETWORKDAYS('У3 Ввод'!$D$59,$B7)+1))/Настройки!$E$9*100)</f>
        <v>0</v>
      </c>
      <c r="BC7" s="67" t="n">
        <f aca="false">IF(OR($D7=1,MONTH($B7)&lt;&gt;MONTH(StartDate),'У3 Ввод'!$D$60="",'У3 Ввод'!$E$60="",'У3 Ввод'!$D$60&gt;$B7),0,MAX(0,MIN(1,'У3 Ввод'!$E$60-NETWORKDAYS('У3 Ввод'!$D$60,$B7)+1))/Настройки!$E$9*100)</f>
        <v>0</v>
      </c>
      <c r="BD7" s="67" t="n">
        <f aca="false">IF(OR($D7=1,MONTH($B7)&lt;&gt;MONTH(StartDate),'У3 Ввод'!$D$61="",'У3 Ввод'!$E$61="",'У3 Ввод'!$D$61&gt;$B7),0,MAX(0,MIN(1,'У3 Ввод'!$E$61-NETWORKDAYS('У3 Ввод'!$D$61,$B7)+1))/Настройки!$E$9*100)</f>
        <v>0</v>
      </c>
      <c r="BE7" s="67" t="n">
        <f aca="false">IF(OR($D7=1,MONTH($B7)&lt;&gt;MONTH(StartDate),'У3 Ввод'!$D$62="",'У3 Ввод'!$E$62="",'У3 Ввод'!$D$62&gt;$B7),0,MAX(0,MIN(1,'У3 Ввод'!$E$62-NETWORKDAYS('У3 Ввод'!$D$62,$B7)+1))/Настройки!$E$9*100)</f>
        <v>0</v>
      </c>
      <c r="BF7" s="67" t="n">
        <f aca="false">IF(OR($D7=1,MONTH($B7)&lt;&gt;MONTH(StartDate),'У3 Ввод'!$D$63="",'У3 Ввод'!$E$63="",'У3 Ввод'!$D$63&gt;$B7),0,MAX(0,MIN(1,'У3 Ввод'!$E$63-NETWORKDAYS('У3 Ввод'!$D$63,$B7)+1))/Настройки!$E$9*100)</f>
        <v>0</v>
      </c>
      <c r="BG7" s="67" t="n">
        <f aca="false">IF(OR($D7=1,MONTH($B7)&lt;&gt;MONTH(StartDate),'У3 Ввод'!$D$64="",'У3 Ввод'!$E$64="",'У3 Ввод'!$D$64&gt;$B7),0,MAX(0,MIN(1,'У3 Ввод'!$E$64-NETWORKDAYS('У3 Ввод'!$D$64,$B7)+1))/Настройки!$E$9*100)</f>
        <v>0</v>
      </c>
      <c r="BH7" s="67" t="n">
        <f aca="false">IF(OR($D7=1,MONTH($B7)&lt;&gt;MONTH(StartDate),'У3 Ввод'!$D$65="",'У3 Ввод'!$E$65="",'У3 Ввод'!$D$65&gt;$B7),0,MAX(0,MIN(1,'У3 Ввод'!$E$65-NETWORKDAYS('У3 Ввод'!$D$65,$B7)+1))/Настройки!$E$9*100)</f>
        <v>0</v>
      </c>
      <c r="BI7" s="67" t="n">
        <f aca="false">IF(OR($D7=1,MONTH($B7)&lt;&gt;MONTH(StartDate),'У3 Ввод'!$D$66="",'У3 Ввод'!$E$66="",'У3 Ввод'!$D$66&gt;$B7),0,MAX(0,MIN(1,'У3 Ввод'!$E$66-NETWORKDAYS('У3 Ввод'!$D$66,$B7)+1))/Настройки!$E$9*100)</f>
        <v>0</v>
      </c>
      <c r="BJ7" s="67" t="n">
        <f aca="false">IF(OR($D7=1,MONTH($B7)&lt;&gt;MONTH(StartDate),'У3 Ввод'!$D$67="",'У3 Ввод'!$E$67="",'У3 Ввод'!$D$67&gt;$B7),0,MAX(0,MIN(1,'У3 Ввод'!$E$67-NETWORKDAYS('У3 Ввод'!$D$67,$B7)+1))/Настройки!$E$9*100)</f>
        <v>0</v>
      </c>
      <c r="BK7" s="67" t="n">
        <f aca="false">IF(OR($D7=1,MONTH($B7)&lt;&gt;MONTH(StartDate),'У3 Ввод'!$D$68="",'У3 Ввод'!$E$68="",'У3 Ввод'!$D$68&gt;$B7),0,MAX(0,MIN(1,'У3 Ввод'!$E$68-NETWORKDAYS('У3 Ввод'!$D$68,$B7)+1))/Настройки!$E$9*100)</f>
        <v>0</v>
      </c>
      <c r="BL7" s="67" t="n">
        <f aca="false">IF(OR($D7=1,MONTH($B7)&lt;&gt;MONTH(StartDate),'У3 Ввод'!$D$69="",'У3 Ввод'!$E$69="",'У3 Ввод'!$D$69&gt;$B7),0,MAX(0,MIN(1,'У3 Ввод'!$E$69-NETWORKDAYS('У3 Ввод'!$D$69,$B7)+1))/Настройки!$E$9*100)</f>
        <v>0</v>
      </c>
      <c r="BM7" s="67" t="n">
        <f aca="false">IF(OR($D7=1,MONTH($B7)&lt;&gt;MONTH(StartDate),'У3 Ввод'!$D$70="",'У3 Ввод'!$E$70="",'У3 Ввод'!$D$70&gt;$B7),0,MAX(0,MIN(1,'У3 Ввод'!$E$70-NETWORKDAYS('У3 Ввод'!$D$70,$B7)+1))/Настройки!$E$9*100)</f>
        <v>0</v>
      </c>
      <c r="BN7" s="67" t="n">
        <f aca="false">IF(OR($D7=1,MONTH($B7)&lt;&gt;MONTH(StartDate),'У3 Ввод'!$D$71="",'У3 Ввод'!$E$71="",'У3 Ввод'!$D$71&gt;$B7),0,MAX(0,MIN(1,'У3 Ввод'!$E$71-NETWORKDAYS('У3 Ввод'!$D$71,$B7)+1))/Настройки!$E$9*100)</f>
        <v>0</v>
      </c>
      <c r="BO7" s="67" t="n">
        <f aca="false">IF(OR($D7=1,MONTH($B7)&lt;&gt;MONTH(StartDate),'У3 Ввод'!$D$72="",'У3 Ввод'!$E$72="",'У3 Ввод'!$D$72&gt;$B7),0,MAX(0,MIN(1,'У3 Ввод'!$E$72-NETWORKDAYS('У3 Ввод'!$D$72,$B7)+1))/Настройки!$E$9*100)</f>
        <v>0</v>
      </c>
      <c r="BP7" s="67" t="n">
        <f aca="false">IF(OR($D7=1,MONTH($B7)&lt;&gt;MONTH(StartDate),'У3 Ввод'!$D$73="",'У3 Ввод'!$E$73="",'У3 Ввод'!$D$73&gt;$B7),0,MAX(0,MIN(1,'У3 Ввод'!$E$73-NETWORKDAYS('У3 Ввод'!$D$73,$B7)+1))/Настройки!$E$9*100)</f>
        <v>0</v>
      </c>
      <c r="BQ7" s="67" t="n">
        <f aca="false">IF(OR($D7=1,MONTH($B7)&lt;&gt;MONTH(StartDate),'У3 Ввод'!$D$74="",'У3 Ввод'!$E$74="",'У3 Ввод'!$D$74&gt;$B7),0,MAX(0,MIN(1,'У3 Ввод'!$E$74-NETWORKDAYS('У3 Ввод'!$D$74,$B7)+1))/Настройки!$E$9*100)</f>
        <v>0</v>
      </c>
      <c r="BR7" s="67" t="n">
        <f aca="false">IF(OR($D7=1,MONTH($B7)&lt;&gt;MONTH(StartDate),'У3 Ввод'!$D$75="",'У3 Ввод'!$E$75="",'У3 Ввод'!$D$75&gt;$B7),0,MAX(0,MIN(1,'У3 Ввод'!$E$75-NETWORKDAYS('У3 Ввод'!$D$75,$B7)+1))/Настройки!$E$9*100)</f>
        <v>0</v>
      </c>
      <c r="BS7" s="67" t="n">
        <f aca="false">IF(OR($D7=1,MONTH($B7)&lt;&gt;MONTH(StartDate),'У3 Ввод'!$D$76="",'У3 Ввод'!$E$76="",'У3 Ввод'!$D$76&gt;$B7),0,MAX(0,MIN(1,'У3 Ввод'!$E$76-NETWORKDAYS('У3 Ввод'!$D$76,$B7)+1))/Настройки!$E$9*100)</f>
        <v>0</v>
      </c>
      <c r="BT7" s="67" t="n">
        <f aca="false">IF(OR($D7=1,MONTH($B7)&lt;&gt;MONTH(StartDate),'У3 Ввод'!$D$77="",'У3 Ввод'!$E$77="",'У3 Ввод'!$D$77&gt;$B7),0,MAX(0,MIN(1,'У3 Ввод'!$E$77-NETWORKDAYS('У3 Ввод'!$D$77,$B7)+1))/Настройки!$E$9*100)</f>
        <v>0</v>
      </c>
      <c r="BU7" s="67" t="n">
        <f aca="false">IF(OR($D7=1,MONTH($B7)&lt;&gt;MONTH(StartDate),'У3 Ввод'!$D$78="",'У3 Ввод'!$E$78="",'У3 Ввод'!$D$78&gt;$B7),0,MAX(0,MIN(1,'У3 Ввод'!$E$78-NETWORKDAYS('У3 Ввод'!$D$78,$B7)+1))/Настройки!$E$9*100)</f>
        <v>0</v>
      </c>
      <c r="BV7" s="67" t="n">
        <f aca="false">IF(OR($D7=1,MONTH($B7)&lt;&gt;MONTH(StartDate),'У3 Ввод'!$D$79="",'У3 Ввод'!$E$79="",'У3 Ввод'!$D$79&gt;$B7),0,MAX(0,MIN(1,'У3 Ввод'!$E$79-NETWORKDAYS('У3 Ввод'!$D$79,$B7)+1))/Настройки!$E$9*100)</f>
        <v>0</v>
      </c>
      <c r="BW7" s="67" t="n">
        <f aca="false">IF(OR($D7=1,MONTH($B7)&lt;&gt;MONTH(StartDate),'У3 Ввод'!$D$80="",'У3 Ввод'!$E$80="",'У3 Ввод'!$D$80&gt;$B7),0,MAX(0,MIN(1,'У3 Ввод'!$E$80-NETWORKDAYS('У3 Ввод'!$D$80,$B7)+1))/Настройки!$E$9*100)</f>
        <v>0</v>
      </c>
      <c r="BX7" s="67" t="n">
        <f aca="false">IF(OR($D7=1,MONTH($B7)&lt;&gt;MONTH(StartDate),'У3 Ввод'!$D$81="",'У3 Ввод'!$E$81="",'У3 Ввод'!$D$81&gt;$B7),0,MAX(0,MIN(1,'У3 Ввод'!$E$81-NETWORKDAYS('У3 Ввод'!$D$81,$B7)+1))/Настройки!$E$9*100)</f>
        <v>0</v>
      </c>
      <c r="BY7" s="67" t="n">
        <f aca="false">IF(OR($D7=1,MONTH($B7)&lt;&gt;MONTH(StartDate),'У3 Ввод'!$D$82="",'У3 Ввод'!$E$82="",'У3 Ввод'!$D$82&gt;$B7),0,MAX(0,MIN(1,'У3 Ввод'!$E$82-NETWORKDAYS('У3 Ввод'!$D$82,$B7)+1))/Настройки!$E$9*100)</f>
        <v>0</v>
      </c>
      <c r="BZ7" s="67" t="n">
        <f aca="false">IF(OR($D7=1,MONTH($B7)&lt;&gt;MONTH(StartDate),'У3 Ввод'!$D$83="",'У3 Ввод'!$E$83="",'У3 Ввод'!$D$83&gt;$B7),0,MAX(0,MIN(1,'У3 Ввод'!$E$83-NETWORKDAYS('У3 Ввод'!$D$83,$B7)+1))/Настройки!$E$9*100)</f>
        <v>0</v>
      </c>
      <c r="CA7" s="67" t="n">
        <f aca="false">IF(OR($D7=1,MONTH($B7)&lt;&gt;MONTH(StartDate),'У3 Ввод'!$D$84="",'У3 Ввод'!$E$84="",'У3 Ввод'!$D$84&gt;$B7),0,MAX(0,MIN(1,'У3 Ввод'!$E$84-NETWORKDAYS('У3 Ввод'!$D$84,$B7)+1))/Настройки!$E$9*100)</f>
        <v>0</v>
      </c>
      <c r="CB7" s="67" t="n">
        <f aca="false">IF(OR($D7=1,MONTH($B7)&lt;&gt;MONTH(StartDate),'У3 Ввод'!$D$85="",'У3 Ввод'!$E$85="",'У3 Ввод'!$D$85&gt;$B7),0,MAX(0,MIN(1,'У3 Ввод'!$E$85-NETWORKDAYS('У3 Ввод'!$D$85,$B7)+1))/Настройки!$E$9*100)</f>
        <v>0</v>
      </c>
      <c r="CC7" s="67" t="n">
        <f aca="false">IF(OR($D7=1,MONTH($B7)&lt;&gt;MONTH(StartDate),'У3 Ввод'!$D$86="",'У3 Ввод'!$E$86="",'У3 Ввод'!$D$86&gt;$B7),0,MAX(0,MIN(1,'У3 Ввод'!$E$86-NETWORKDAYS('У3 Ввод'!$D$86,$B7)+1))/Настройки!$E$9*100)</f>
        <v>0</v>
      </c>
      <c r="CD7" s="67" t="n">
        <f aca="false">IF(OR($D7=1,MONTH($B7)&lt;&gt;MONTH(StartDate),'У3 Ввод'!$D$87="",'У3 Ввод'!$E$87="",'У3 Ввод'!$D$87&gt;$B7),0,MAX(0,MIN(1,'У3 Ввод'!$E$87-NETWORKDAYS('У3 Ввод'!$D$87,$B7)+1))/Настройки!$E$9*100)</f>
        <v>0</v>
      </c>
      <c r="CE7" s="67" t="n">
        <f aca="false">IF(OR($D7=1,MONTH($B7)&lt;&gt;MONTH(StartDate),'У3 Ввод'!$D$88="",'У3 Ввод'!$E$88="",'У3 Ввод'!$D$88&gt;$B7),0,MAX(0,MIN(1,'У3 Ввод'!$E$88-NETWORKDAYS('У3 Ввод'!$D$88,$B7)+1))/Настройки!$E$9*100)</f>
        <v>0</v>
      </c>
      <c r="CF7" s="67" t="n">
        <f aca="false">IF(OR($D7=1,MONTH($B7)&lt;&gt;MONTH(StartDate),'У3 Ввод'!$D$89="",'У3 Ввод'!$E$89="",'У3 Ввод'!$D$89&gt;$B7),0,MAX(0,MIN(1,'У3 Ввод'!$E$89-NETWORKDAYS('У3 Ввод'!$D$89,$B7)+1))/Настройки!$E$9*100)</f>
        <v>0</v>
      </c>
      <c r="CG7" s="67" t="n">
        <f aca="false">IF(OR($D7=1,MONTH($B7)&lt;&gt;MONTH(StartDate),'У3 Ввод'!$D$90="",'У3 Ввод'!$E$90="",'У3 Ввод'!$D$90&gt;$B7),0,MAX(0,MIN(1,'У3 Ввод'!$E$90-NETWORKDAYS('У3 Ввод'!$D$90,$B7)+1))/Настройки!$E$9*100)</f>
        <v>0</v>
      </c>
      <c r="CH7" s="67" t="n">
        <f aca="false">IF(OR($D7=1,MONTH($B7)&lt;&gt;MONTH(StartDate),'У3 Ввод'!$D$91="",'У3 Ввод'!$E$91="",'У3 Ввод'!$D$91&gt;$B7),0,MAX(0,MIN(1,'У3 Ввод'!$E$91-NETWORKDAYS('У3 Ввод'!$D$91,$B7)+1))/Настройки!$E$9*100)</f>
        <v>0</v>
      </c>
      <c r="CI7" s="67" t="n">
        <f aca="false">IF(OR($D7=1,MONTH($B7)&lt;&gt;MONTH(StartDate),'У3 Ввод'!$D$92="",'У3 Ввод'!$E$92="",'У3 Ввод'!$D$92&gt;$B7),0,MAX(0,MIN(1,'У3 Ввод'!$E$92-NETWORKDAYS('У3 Ввод'!$D$92,$B7)+1))/Настройки!$E$9*100)</f>
        <v>0</v>
      </c>
      <c r="CJ7" s="67" t="n">
        <f aca="false">IF(OR($D7=1,MONTH($B7)&lt;&gt;MONTH(StartDate),'У3 Ввод'!$D$93="",'У3 Ввод'!$E$93="",'У3 Ввод'!$D$93&gt;$B7),0,MAX(0,MIN(1,'У3 Ввод'!$E$93-NETWORKDAYS('У3 Ввод'!$D$93,$B7)+1))/Настройки!$E$9*100)</f>
        <v>0</v>
      </c>
      <c r="CK7" s="67" t="n">
        <f aca="false">IF(OR($D7=1,MONTH($B7)&lt;&gt;MONTH(StartDate),'У3 Ввод'!$D$94="",'У3 Ввод'!$E$94="",'У3 Ввод'!$D$94&gt;$B7),0,MAX(0,MIN(1,'У3 Ввод'!$E$94-NETWORKDAYS('У3 Ввод'!$D$94,$B7)+1))/Настройки!$E$9*100)</f>
        <v>0</v>
      </c>
      <c r="CL7" s="67" t="n">
        <f aca="false">IF(OR($D7=1,MONTH($B7)&lt;&gt;MONTH(StartDate),'У3 Ввод'!$D$95="",'У3 Ввод'!$E$95="",'У3 Ввод'!$D$95&gt;$B7),0,MAX(0,MIN(1,'У3 Ввод'!$E$95-NETWORKDAYS('У3 Ввод'!$D$95,$B7)+1))/Настройки!$E$9*100)</f>
        <v>0</v>
      </c>
      <c r="CM7" s="67" t="n">
        <f aca="false">IF(OR($D7=1,MONTH($B7)&lt;&gt;MONTH(StartDate),'У3 Ввод'!$D$96="",'У3 Ввод'!$E$96="",'У3 Ввод'!$D$96&gt;$B7),0,MAX(0,MIN(1,'У3 Ввод'!$E$96-NETWORKDAYS('У3 Ввод'!$D$96,$B7)+1))/Настройки!$E$9*100)</f>
        <v>0</v>
      </c>
      <c r="CN7" s="67" t="n">
        <f aca="false">IF(OR($D7=1,MONTH($B7)&lt;&gt;MONTH(StartDate),'У3 Ввод'!$D$97="",'У3 Ввод'!$E$97="",'У3 Ввод'!$D$97&gt;$B7),0,MAX(0,MIN(1,'У3 Ввод'!$E$97-NETWORKDAYS('У3 Ввод'!$D$97,$B7)+1))/Настройки!$E$9*100)</f>
        <v>0</v>
      </c>
      <c r="CO7" s="67" t="n">
        <f aca="false">IF(OR($D7=1,MONTH($B7)&lt;&gt;MONTH(StartDate),'У3 Ввод'!$D$98="",'У3 Ввод'!$E$98="",'У3 Ввод'!$D$98&gt;$B7),0,MAX(0,MIN(1,'У3 Ввод'!$E$98-NETWORKDAYS('У3 Ввод'!$D$98,$B7)+1))/Настройки!$E$9*100)</f>
        <v>0</v>
      </c>
      <c r="CP7" s="67" t="n">
        <f aca="false">IF(OR($D7=1,MONTH($B7)&lt;&gt;MONTH(StartDate),'У3 Ввод'!$D$99="",'У3 Ввод'!$E$99="",'У3 Ввод'!$D$99&gt;$B7),0,MAX(0,MIN(1,'У3 Ввод'!$E$99-NETWORKDAYS('У3 Ввод'!$D$99,$B7)+1))/Настройки!$E$9*100)</f>
        <v>0</v>
      </c>
      <c r="CQ7" s="67" t="n">
        <f aca="false">IF(OR($D7=1,MONTH($B7)&lt;&gt;MONTH(StartDate),'У3 Ввод'!$D$100="",'У3 Ввод'!$E$100="",'У3 Ввод'!$D$100&gt;$B7),0,MAX(0,MIN(1,'У3 Ввод'!$E$100-NETWORKDAYS('У3 Ввод'!$D$100,$B7)+1))/Настройки!$E$9*100)</f>
        <v>0</v>
      </c>
      <c r="CR7" s="67" t="n">
        <f aca="false">IF(OR($D7=1,MONTH($B7)&lt;&gt;MONTH(StartDate),'У3 Ввод'!$D$101="",'У3 Ввод'!$E$101="",'У3 Ввод'!$D$101&gt;$B7),0,MAX(0,MIN(1,'У3 Ввод'!$E$101-NETWORKDAYS('У3 Ввод'!$D$101,$B7)+1))/Настройки!$E$9*100)</f>
        <v>0</v>
      </c>
      <c r="CS7" s="67" t="n">
        <f aca="false">IF(OR($D7=1,MONTH($B7)&lt;&gt;MONTH(StartDate),'У3 Ввод'!$D$102="",'У3 Ввод'!$E$102="",'У3 Ввод'!$D$102&gt;$B7),0,MAX(0,MIN(1,'У3 Ввод'!$E$102-NETWORKDAYS('У3 Ввод'!$D$102,$B7)+1))/Настройки!$E$9*100)</f>
        <v>0</v>
      </c>
      <c r="CT7" s="67" t="n">
        <f aca="false">IF(OR($D7=1,MONTH($B7)&lt;&gt;MONTH(StartDate),'У3 Ввод'!$D$103="",'У3 Ввод'!$E$103="",'У3 Ввод'!$D$103&gt;$B7),0,MAX(0,MIN(1,'У3 Ввод'!$E$103-NETWORKDAYS('У3 Ввод'!$D$103,$B7)+1))/Настройки!$E$9*100)</f>
        <v>0</v>
      </c>
      <c r="CU7" s="67" t="n">
        <f aca="false">IF(OR($D7=1,MONTH($B7)&lt;&gt;MONTH(StartDate),'У3 Ввод'!$D$104="",'У3 Ввод'!$E$104="",'У3 Ввод'!$D$104&gt;$B7),0,MAX(0,MIN(1,'У3 Ввод'!$E$104-NETWORKDAYS('У3 Ввод'!$D$104,$B7)+1))/Настройки!$E$9*100)</f>
        <v>0</v>
      </c>
      <c r="CV7" s="67" t="n">
        <f aca="false">IF(OR($D7=1,MONTH($B7)&lt;&gt;MONTH(StartDate),'У3 Ввод'!$D$105="",'У3 Ввод'!$E$105="",'У3 Ввод'!$D$105&gt;$B7),0,MAX(0,MIN(1,'У3 Ввод'!$E$105-NETWORKDAYS('У3 Ввод'!$D$105,$B7)+1))/Настройки!$E$9*100)</f>
        <v>0</v>
      </c>
      <c r="CW7" s="67" t="n">
        <f aca="false">IF(OR($D7=1,MONTH($B7)&lt;&gt;MONTH(StartDate),'У3 Ввод'!$D$106="",'У3 Ввод'!$E$106="",'У3 Ввод'!$D$106&gt;$B7),0,MAX(0,MIN(1,'У3 Ввод'!$E$106-NETWORKDAYS('У3 Ввод'!$D$106,$B7)+1))/Настройки!$E$9*100)</f>
        <v>0</v>
      </c>
      <c r="CX7" s="67" t="n">
        <f aca="false">IF(OR($D7=1,MONTH($B7)&lt;&gt;MONTH(StartDate),'У3 Ввод'!$D$107="",'У3 Ввод'!$E$107="",'У3 Ввод'!$D$107&gt;$B7),0,MAX(0,MIN(1,'У3 Ввод'!$E$107-NETWORKDAYS('У3 Ввод'!$D$107,$B7)+1))/Настройки!$E$9*100)</f>
        <v>0</v>
      </c>
      <c r="CY7" s="67" t="n">
        <f aca="false">IF(OR($D7=1,MONTH($B7)&lt;&gt;MONTH(StartDate),'У3 Ввод'!$D$108="",'У3 Ввод'!$E$108="",'У3 Ввод'!$D$108&gt;$B7),0,MAX(0,MIN(1,'У3 Ввод'!$E$108-NETWORKDAYS('У3 Ввод'!$D$108,$B7)+1))/Настройки!$E$9*100)</f>
        <v>0</v>
      </c>
      <c r="CZ7" s="67" t="n">
        <f aca="false">IF(OR($D7=1,MONTH($B7)&lt;&gt;MONTH(StartDate),'У3 Ввод'!$D$109="",'У3 Ввод'!$E$109="",'У3 Ввод'!$D$109&gt;$B7),0,MAX(0,MIN(1,'У3 Ввод'!$E$109-NETWORKDAYS('У3 Ввод'!$D$109,$B7)+1))/Настройки!$E$9*100)</f>
        <v>0</v>
      </c>
      <c r="DA7" s="67" t="n">
        <f aca="false">IF(OR($D7=1,MONTH($B7)&lt;&gt;MONTH(StartDate),'У3 Ввод'!$D$110="",'У3 Ввод'!$E$110="",'У3 Ввод'!$D$110&gt;$B7),0,MAX(0,MIN(1,'У3 Ввод'!$E$110-NETWORKDAYS('У3 Ввод'!$D$110,$B7)+1))/Настройки!$E$9*100)</f>
        <v>0</v>
      </c>
      <c r="DB7" s="67" t="n">
        <f aca="false">IF(OR($D7=1,MONTH($B7)&lt;&gt;MONTH(StartDate),'У3 Ввод'!$D$111="",'У3 Ввод'!$E$111="",'У3 Ввод'!$D$111&gt;$B7),0,MAX(0,MIN(1,'У3 Ввод'!$E$111-NETWORKDAYS('У3 Ввод'!$D$111,$B7)+1))/Настройки!$E$9*100)</f>
        <v>0</v>
      </c>
      <c r="DC7" s="67" t="n">
        <f aca="false">IF(OR($D7=1,MONTH($B7)&lt;&gt;MONTH(StartDate),'У3 Ввод'!$D$112="",'У3 Ввод'!$E$112="",'У3 Ввод'!$D$112&gt;$B7),0,MAX(0,MIN(1,'У3 Ввод'!$E$112-NETWORKDAYS('У3 Ввод'!$D$112,$B7)+1))/Настройки!$E$9*100)</f>
        <v>0</v>
      </c>
      <c r="DD7" s="67" t="n">
        <f aca="false">IF(OR($D7=1,MONTH($B7)&lt;&gt;MONTH(StartDate),'У3 Ввод'!$D$113="",'У3 Ввод'!$E$113="",'У3 Ввод'!$D$113&gt;$B7),0,MAX(0,MIN(1,'У3 Ввод'!$E$113-NETWORKDAYS('У3 Ввод'!$D$113,$B7)+1))/Настройки!$E$9*100)</f>
        <v>0</v>
      </c>
      <c r="DE7" s="67" t="n">
        <f aca="false">IF(OR($D7=1,MONTH($B7)&lt;&gt;MONTH(StartDate),'У3 Ввод'!$D$114="",'У3 Ввод'!$E$114="",'У3 Ввод'!$D$114&gt;$B7),0,MAX(0,MIN(1,'У3 Ввод'!$E$114-NETWORKDAYS('У3 Ввод'!$D$114,$B7)+1))/Настройки!$E$9*100)</f>
        <v>0</v>
      </c>
      <c r="DF7" s="67" t="n">
        <f aca="false">IF(OR($D7=1,MONTH($B7)&lt;&gt;MONTH(StartDate),'У3 Ввод'!$D$115="",'У3 Ввод'!$E$115="",'У3 Ввод'!$D$115&gt;$B7),0,MAX(0,MIN(1,'У3 Ввод'!$E$115-NETWORKDAYS('У3 Ввод'!$D$115,$B7)+1))/Настройки!$E$9*100)</f>
        <v>0</v>
      </c>
      <c r="DG7" s="67" t="n">
        <f aca="false">IF(OR($D7=1,MONTH($B7)&lt;&gt;MONTH(StartDate),'У3 Ввод'!$D$116="",'У3 Ввод'!$E$116="",'У3 Ввод'!$D$116&gt;$B7),0,MAX(0,MIN(1,'У3 Ввод'!$E$116-NETWORKDAYS('У3 Ввод'!$D$116,$B7)+1))/Настройки!$E$9*100)</f>
        <v>0</v>
      </c>
      <c r="DH7" s="67" t="n">
        <f aca="false">IF(OR($D7=1,MONTH($B7)&lt;&gt;MONTH(StartDate),'У3 Ввод'!$D$117="",'У3 Ввод'!$E$117="",'У3 Ввод'!$D$117&gt;$B7),0,MAX(0,MIN(1,'У3 Ввод'!$E$117-NETWORKDAYS('У3 Ввод'!$D$117,$B7)+1))/Настройки!$E$9*100)</f>
        <v>0</v>
      </c>
      <c r="DI7" s="67" t="n">
        <f aca="false">IF(OR($D7=1,MONTH($B7)&lt;&gt;MONTH(StartDate),'У3 Ввод'!$D$118="",'У3 Ввод'!$E$118="",'У3 Ввод'!$D$118&gt;$B7),0,MAX(0,MIN(1,'У3 Ввод'!$E$118-NETWORKDAYS('У3 Ввод'!$D$118,$B7)+1))/Настройки!$E$9*100)</f>
        <v>0</v>
      </c>
      <c r="DJ7" s="67" t="n">
        <f aca="false">IF(OR($D7=1,MONTH($B7)&lt;&gt;MONTH(StartDate),'У3 Ввод'!$D$119="",'У3 Ввод'!$E$119="",'У3 Ввод'!$D$119&gt;$B7),0,MAX(0,MIN(1,'У3 Ввод'!$E$119-NETWORKDAYS('У3 Ввод'!$D$119,$B7)+1))/Настройки!$E$9*100)</f>
        <v>0</v>
      </c>
      <c r="DK7" s="67" t="n">
        <f aca="false">IF(OR($D7=1,MONTH($B7)&lt;&gt;MONTH(StartDate),'У3 Ввод'!$D$120="",'У3 Ввод'!$E$120="",'У3 Ввод'!$D$120&gt;$B7),0,MAX(0,MIN(1,'У3 Ввод'!$E$120-NETWORKDAYS('У3 Ввод'!$D$120,$B7)+1))/Настройки!$E$9*100)</f>
        <v>0</v>
      </c>
      <c r="DL7" s="67" t="n">
        <f aca="false">IF(OR($D7=1,MONTH($B7)&lt;&gt;MONTH(StartDate),'У3 Ввод'!$D$121="",'У3 Ввод'!$E$121="",'У3 Ввод'!$D$121&gt;$B7),0,MAX(0,MIN(1,'У3 Ввод'!$E$121-NETWORKDAYS('У3 Ввод'!$D$121,$B7)+1))/Настройки!$E$9*100)</f>
        <v>0</v>
      </c>
      <c r="DM7" s="67" t="n">
        <f aca="false">IF(OR($D7=1,MONTH($B7)&lt;&gt;MONTH(StartDate),'У3 Ввод'!$D$122="",'У3 Ввод'!$E$122="",'У3 Ввод'!$D$122&gt;$B7),0,MAX(0,MIN(1,'У3 Ввод'!$E$122-NETWORKDAYS('У3 Ввод'!$D$122,$B7)+1))/Настройки!$E$9*100)</f>
        <v>0</v>
      </c>
      <c r="DN7" s="67" t="n">
        <f aca="false">IF(OR($D7=1,MONTH($B7)&lt;&gt;MONTH(StartDate),'У3 Ввод'!$D$123="",'У3 Ввод'!$E$123="",'У3 Ввод'!$D$123&gt;$B7),0,MAX(0,MIN(1,'У3 Ввод'!$E$123-NETWORKDAYS('У3 Ввод'!$D$123,$B7)+1))/Настройки!$E$9*100)</f>
        <v>0</v>
      </c>
      <c r="DO7" s="67" t="n">
        <f aca="false">IF(OR($D7=1,MONTH($B7)&lt;&gt;MONTH(StartDate),'У3 Ввод'!$D$124="",'У3 Ввод'!$E$124="",'У3 Ввод'!$D$124&gt;$B7),0,MAX(0,MIN(1,'У3 Ввод'!$E$124-NETWORKDAYS('У3 Ввод'!$D$124,$B7)+1))/Настройки!$E$9*100)</f>
        <v>0</v>
      </c>
      <c r="DP7" s="67" t="n">
        <f aca="false">IF(OR($D7=1,MONTH($B7)&lt;&gt;MONTH(StartDate),'У3 Ввод'!$D$125="",'У3 Ввод'!$E$125="",'У3 Ввод'!$D$125&gt;$B7),0,MAX(0,MIN(1,'У3 Ввод'!$E$125-NETWORKDAYS('У3 Ввод'!$D$125,$B7)+1))/Настройки!$E$9*100)</f>
        <v>0</v>
      </c>
      <c r="DQ7" s="67" t="n">
        <f aca="false">IF(OR($D7=1,MONTH($B7)&lt;&gt;MONTH(StartDate),'У3 Ввод'!$D$126="",'У3 Ввод'!$E$126="",'У3 Ввод'!$D$126&gt;$B7),0,MAX(0,MIN(1,'У3 Ввод'!$E$126-NETWORKDAYS('У3 Ввод'!$D$126,$B7)+1))/Настройки!$E$9*100)</f>
        <v>0</v>
      </c>
      <c r="DR7" s="67" t="n">
        <f aca="false">IF(OR($D7=1,MONTH($B7)&lt;&gt;MONTH(StartDate),'У3 Ввод'!$D$127="",'У3 Ввод'!$E$127="",'У3 Ввод'!$D$127&gt;$B7),0,MAX(0,MIN(1,'У3 Ввод'!$E$127-NETWORKDAYS('У3 Ввод'!$D$127,$B7)+1))/Настройки!$E$9*100)</f>
        <v>0</v>
      </c>
      <c r="DS7" s="67" t="n">
        <f aca="false">IF(OR($D7=1,MONTH($B7)&lt;&gt;MONTH(StartDate),'У3 Ввод'!$D$128="",'У3 Ввод'!$E$128="",'У3 Ввод'!$D$128&gt;$B7),0,MAX(0,MIN(1,'У3 Ввод'!$E$128-NETWORKDAYS('У3 Ввод'!$D$128,$B7)+1))/Настройки!$E$9*100)</f>
        <v>0</v>
      </c>
      <c r="DT7" s="67" t="n">
        <f aca="false">IF(OR($D7=1,MONTH($B7)&lt;&gt;MONTH(StartDate),'У3 Ввод'!$D$129="",'У3 Ввод'!$E$129="",'У3 Ввод'!$D$129&gt;$B7),0,MAX(0,MIN(1,'У3 Ввод'!$E$129-NETWORKDAYS('У3 Ввод'!$D$129,$B7)+1))/Настройки!$E$9*100)</f>
        <v>0</v>
      </c>
      <c r="DU7" s="67" t="n">
        <f aca="false">IF(OR($D7=1,MONTH($B7)&lt;&gt;MONTH(StartDate),'У3 Ввод'!$D$130="",'У3 Ввод'!$E$130="",'У3 Ввод'!$D$130&gt;$B7),0,MAX(0,MIN(1,'У3 Ввод'!$E$130-NETWORKDAYS('У3 Ввод'!$D$130,$B7)+1))/Настройки!$E$9*100)</f>
        <v>0</v>
      </c>
      <c r="DV7" s="67" t="n">
        <f aca="false">IF(OR($D7=1,MONTH($B7)&lt;&gt;MONTH(StartDate),'У3 Ввод'!$D$131="",'У3 Ввод'!$E$131="",'У3 Ввод'!$D$131&gt;$B7),0,MAX(0,MIN(1,'У3 Ввод'!$E$131-NETWORKDAYS('У3 Ввод'!$D$131,$B7)+1))/Настройки!$E$9*100)</f>
        <v>0</v>
      </c>
      <c r="DW7" s="67" t="n">
        <f aca="false">IF(OR($D7=1,MONTH($B7)&lt;&gt;MONTH(StartDate),'У3 Ввод'!$D$132="",'У3 Ввод'!$E$132="",'У3 Ввод'!$D$132&gt;$B7),0,MAX(0,MIN(1,'У3 Ввод'!$E$132-NETWORKDAYS('У3 Ввод'!$D$132,$B7)+1))/Настройки!$E$9*100)</f>
        <v>0</v>
      </c>
      <c r="DX7" s="67" t="n">
        <f aca="false">IF(OR($D7=1,MONTH($B7)&lt;&gt;MONTH(StartDate),'У3 Ввод'!$D$133="",'У3 Ввод'!$E$133="",'У3 Ввод'!$D$133&gt;$B7),0,MAX(0,MIN(1,'У3 Ввод'!$E$133-NETWORKDAYS('У3 Ввод'!$D$133,$B7)+1))/Настройки!$E$9*100)</f>
        <v>0</v>
      </c>
      <c r="DY7" s="67" t="n">
        <f aca="false">IF(OR($D7=1,MONTH($B7)&lt;&gt;MONTH(StartDate),'У3 Ввод'!$D$134="",'У3 Ввод'!$E$134="",'У3 Ввод'!$D$134&gt;$B7),0,MAX(0,MIN(1,'У3 Ввод'!$E$134-NETWORKDAYS('У3 Ввод'!$D$134,$B7)+1))/Настройки!$E$9*100)</f>
        <v>0</v>
      </c>
      <c r="DZ7" s="67" t="n">
        <f aca="false">IF(OR($D7=1,MONTH($B7)&lt;&gt;MONTH(StartDate),'У3 Ввод'!$D$135="",'У3 Ввод'!$E$135="",'У3 Ввод'!$D$135&gt;$B7),0,MAX(0,MIN(1,'У3 Ввод'!$E$135-NETWORKDAYS('У3 Ввод'!$D$135,$B7)+1))/Настройки!$E$9*100)</f>
        <v>0</v>
      </c>
      <c r="EA7" s="67" t="n">
        <f aca="false">IF(OR($D7=1,MONTH($B7)&lt;&gt;MONTH(StartDate),'У3 Ввод'!$D$136="",'У3 Ввод'!$E$136="",'У3 Ввод'!$D$136&gt;$B7),0,MAX(0,MIN(1,'У3 Ввод'!$E$136-NETWORKDAYS('У3 Ввод'!$D$136,$B7)+1))/Настройки!$E$9*100)</f>
        <v>0</v>
      </c>
      <c r="EB7" s="67" t="n">
        <f aca="false">IF(OR($D7=1,MONTH($B7)&lt;&gt;MONTH(StartDate),'У3 Ввод'!$D$137="",'У3 Ввод'!$E$137="",'У3 Ввод'!$D$137&gt;$B7),0,MAX(0,MIN(1,'У3 Ввод'!$E$137-NETWORKDAYS('У3 Ввод'!$D$137,$B7)+1))/Настройки!$E$9*100)</f>
        <v>0</v>
      </c>
      <c r="EC7" s="67" t="n">
        <f aca="false">IF(OR($D7=1,MONTH($B7)&lt;&gt;MONTH(StartDate),'У3 Ввод'!$D$138="",'У3 Ввод'!$E$138="",'У3 Ввод'!$D$138&gt;$B7),0,MAX(0,MIN(1,'У3 Ввод'!$E$138-NETWORKDAYS('У3 Ввод'!$D$138,$B7)+1))/Настройки!$E$9*100)</f>
        <v>0</v>
      </c>
      <c r="ED7" s="67" t="n">
        <f aca="false">IF(OR($D7=1,MONTH($B7)&lt;&gt;MONTH(StartDate),'У3 Ввод'!$D$139="",'У3 Ввод'!$E$139="",'У3 Ввод'!$D$139&gt;$B7),0,MAX(0,MIN(1,'У3 Ввод'!$E$139-NETWORKDAYS('У3 Ввод'!$D$139,$B7)+1))/Настройки!$E$9*100)</f>
        <v>0</v>
      </c>
      <c r="EE7" s="67" t="n">
        <f aca="false">IF(OR($D7=1,MONTH($B7)&lt;&gt;MONTH(StartDate),'У3 Ввод'!$D$140="",'У3 Ввод'!$E$140="",'У3 Ввод'!$D$140&gt;$B7),0,MAX(0,MIN(1,'У3 Ввод'!$E$140-NETWORKDAYS('У3 Ввод'!$D$140,$B7)+1))/Настройки!$E$9*100)</f>
        <v>0</v>
      </c>
      <c r="EF7" s="67" t="n">
        <f aca="false">IF(OR($D7=1,MONTH($B7)&lt;&gt;MONTH(StartDate),'У3 Ввод'!$D$141="",'У3 Ввод'!$E$141="",'У3 Ввод'!$D$141&gt;$B7),0,MAX(0,MIN(1,'У3 Ввод'!$E$141-NETWORKDAYS('У3 Ввод'!$D$141,$B7)+1))/Настройки!$E$9*100)</f>
        <v>0</v>
      </c>
      <c r="EG7" s="67" t="n">
        <f aca="false">IF(OR($D7=1,MONTH($B7)&lt;&gt;MONTH(StartDate),'У3 Ввод'!$D$142="",'У3 Ввод'!$E$142="",'У3 Ввод'!$D$142&gt;$B7),0,MAX(0,MIN(1,'У3 Ввод'!$E$142-NETWORKDAYS('У3 Ввод'!$D$142,$B7)+1))/Настройки!$E$9*100)</f>
        <v>0</v>
      </c>
      <c r="EH7" s="67" t="n">
        <f aca="false">IF(OR($D7=1,MONTH($B7)&lt;&gt;MONTH(StartDate),'У3 Ввод'!$D$143="",'У3 Ввод'!$E$143="",'У3 Ввод'!$D$143&gt;$B7),0,MAX(0,MIN(1,'У3 Ввод'!$E$143-NETWORKDAYS('У3 Ввод'!$D$143,$B7)+1))/Настройки!$E$9*100)</f>
        <v>0</v>
      </c>
      <c r="EI7" s="67" t="n">
        <f aca="false">IF(OR($D7=1,MONTH($B7)&lt;&gt;MONTH(StartDate),'У3 Ввод'!$D$144="",'У3 Ввод'!$E$144="",'У3 Ввод'!$D$144&gt;$B7),0,MAX(0,MIN(1,'У3 Ввод'!$E$144-NETWORKDAYS('У3 Ввод'!$D$144,$B7)+1))/Настройки!$E$9*100)</f>
        <v>0</v>
      </c>
      <c r="EJ7" s="67" t="n">
        <f aca="false">IF(OR($D7=1,MONTH($B7)&lt;&gt;MONTH(StartDate),'У3 Ввод'!$D$145="",'У3 Ввод'!$E$145="",'У3 Ввод'!$D$145&gt;$B7),0,MAX(0,MIN(1,'У3 Ввод'!$E$145-NETWORKDAYS('У3 Ввод'!$D$145,$B7)+1))/Настройки!$E$9*100)</f>
        <v>0</v>
      </c>
      <c r="EK7" s="67" t="n">
        <f aca="false">IF(OR($D7=1,MONTH($B7)&lt;&gt;MONTH(StartDate),'У3 Ввод'!$D$146="",'У3 Ввод'!$E$146="",'У3 Ввод'!$D$146&gt;$B7),0,MAX(0,MIN(1,'У3 Ввод'!$E$146-NETWORKDAYS('У3 Ввод'!$D$146,$B7)+1))/Настройки!$E$9*100)</f>
        <v>0</v>
      </c>
      <c r="EL7" s="67" t="n">
        <f aca="false">IF(OR($D7=1,MONTH($B7)&lt;&gt;MONTH(StartDate),'У3 Ввод'!$D$147="",'У3 Ввод'!$E$147="",'У3 Ввод'!$D$147&gt;$B7),0,MAX(0,MIN(1,'У3 Ввод'!$E$147-NETWORKDAYS('У3 Ввод'!$D$147,$B7)+1))/Настройки!$E$9*100)</f>
        <v>0</v>
      </c>
      <c r="EM7" s="67" t="n">
        <f aca="false">IF(OR($D7=1,MONTH($B7)&lt;&gt;MONTH(StartDate),'У3 Ввод'!$D$148="",'У3 Ввод'!$E$148="",'У3 Ввод'!$D$148&gt;$B7),0,MAX(0,MIN(1,'У3 Ввод'!$E$148-NETWORKDAYS('У3 Ввод'!$D$148,$B7)+1))/Настройки!$E$9*100)</f>
        <v>0</v>
      </c>
      <c r="EN7" s="67" t="n">
        <f aca="false">IF(OR($D7=1,MONTH($B7)&lt;&gt;MONTH(StartDate),'У3 Ввод'!$D$149="",'У3 Ввод'!$E$149="",'У3 Ввод'!$D$149&gt;$B7),0,MAX(0,MIN(1,'У3 Ввод'!$E$149-NETWORKDAYS('У3 Ввод'!$D$149,$B7)+1))/Настройки!$E$9*100)</f>
        <v>0</v>
      </c>
      <c r="EO7" s="67" t="n">
        <f aca="false">IF(OR($D7=1,MONTH($B7)&lt;&gt;MONTH(StartDate),'У3 Ввод'!$D$150="",'У3 Ввод'!$E$150="",'У3 Ввод'!$D$150&gt;$B7),0,MAX(0,MIN(1,'У3 Ввод'!$E$150-NETWORKDAYS('У3 Ввод'!$D$150,$B7)+1))/Настройки!$E$9*100)</f>
        <v>0</v>
      </c>
      <c r="EP7" s="67" t="n">
        <f aca="false">IF(OR($D7=1,MONTH($B7)&lt;&gt;MONTH(StartDate),'У3 Ввод'!$D$151="",'У3 Ввод'!$E$151="",'У3 Ввод'!$D$151&gt;$B7),0,MAX(0,MIN(1,'У3 Ввод'!$E$151-NETWORKDAYS('У3 Ввод'!$D$151,$B7)+1))/Настройки!$E$9*100)</f>
        <v>0</v>
      </c>
      <c r="EQ7" s="67" t="n">
        <f aca="false">IF(OR($D7=1,MONTH($B7)&lt;&gt;MONTH(StartDate),'У3 Ввод'!$D$152="",'У3 Ввод'!$E$152="",'У3 Ввод'!$D$152&gt;$B7),0,MAX(0,MIN(1,'У3 Ввод'!$E$152-NETWORKDAYS('У3 Ввод'!$D$152,$B7)+1))/Настройки!$E$9*100)</f>
        <v>0</v>
      </c>
      <c r="ER7" s="67" t="n">
        <f aca="false">IF(OR($D7=1,MONTH($B7)&lt;&gt;MONTH(StartDate),'У3 Ввод'!$D$153="",'У3 Ввод'!$E$153="",'У3 Ввод'!$D$153&gt;$B7),0,MAX(0,MIN(1,'У3 Ввод'!$E$153-NETWORKDAYS('У3 Ввод'!$D$153,$B7)+1))/Настройки!$E$9*100)</f>
        <v>0</v>
      </c>
      <c r="ES7" s="67" t="n">
        <f aca="false">IF(OR($D7=1,MONTH($B7)&lt;&gt;MONTH(StartDate),'У3 Ввод'!$D$154="",'У3 Ввод'!$E$154="",'У3 Ввод'!$D$154&gt;$B7),0,MAX(0,MIN(1,'У3 Ввод'!$E$154-NETWORKDAYS('У3 Ввод'!$D$154,$B7)+1))/Настройки!$E$9*100)</f>
        <v>0</v>
      </c>
      <c r="ET7" s="67" t="n">
        <f aca="false">IF(OR($D7=1,MONTH($B7)&lt;&gt;MONTH(StartDate),'У3 Ввод'!$D$155="",'У3 Ввод'!$E$155="",'У3 Ввод'!$D$155&gt;$B7),0,MAX(0,MIN(1,'У3 Ввод'!$E$155-NETWORKDAYS('У3 Ввод'!$D$155,$B7)+1))/Настройки!$E$9*100)</f>
        <v>0</v>
      </c>
      <c r="EU7" s="67" t="n">
        <f aca="false">IF(OR($D7=1,MONTH($B7)&lt;&gt;MONTH(StartDate),'У3 Ввод'!$D$156="",'У3 Ввод'!$E$156="",'У3 Ввод'!$D$156&gt;$B7),0,MAX(0,MIN(1,'У3 Ввод'!$E$156-NETWORKDAYS('У3 Ввод'!$D$156,$B7)+1))/Настройки!$E$9*100)</f>
        <v>0</v>
      </c>
      <c r="EV7" s="67" t="n">
        <f aca="false">IF(OR($D7=1,MONTH($B7)&lt;&gt;MONTH(StartDate),'У3 Ввод'!$D$157="",'У3 Ввод'!$E$157="",'У3 Ввод'!$D$157&gt;$B7),0,MAX(0,MIN(1,'У3 Ввод'!$E$157-NETWORKDAYS('У3 Ввод'!$D$157,$B7)+1))/Настройки!$E$9*100)</f>
        <v>0</v>
      </c>
      <c r="EW7" s="67" t="n">
        <f aca="false">IF(OR($D7=1,MONTH($B7)&lt;&gt;MONTH(StartDate),'У3 Ввод'!$D$158="",'У3 Ввод'!$E$158="",'У3 Ввод'!$D$158&gt;$B7),0,MAX(0,MIN(1,'У3 Ввод'!$E$158-NETWORKDAYS('У3 Ввод'!$D$158,$B7)+1))/Настройки!$E$9*100)</f>
        <v>0</v>
      </c>
      <c r="EX7" s="67" t="n">
        <f aca="false">IF(OR($D7=1,MONTH($B7)&lt;&gt;MONTH(StartDate),'У3 Ввод'!$D$159="",'У3 Ввод'!$E$159="",'У3 Ввод'!$D$159&gt;$B7),0,MAX(0,MIN(1,'У3 Ввод'!$E$159-NETWORKDAYS('У3 Ввод'!$D$159,$B7)+1))/Настройки!$E$9*100)</f>
        <v>0</v>
      </c>
      <c r="EY7" s="67" t="n">
        <f aca="false">IF(OR($D7=1,MONTH($B7)&lt;&gt;MONTH(StartDate),'У3 Ввод'!$D$160="",'У3 Ввод'!$E$160="",'У3 Ввод'!$D$160&gt;$B7),0,MAX(0,MIN(1,'У3 Ввод'!$E$160-NETWORKDAYS('У3 Ввод'!$D$160,$B7)+1))/Настройки!$E$9*100)</f>
        <v>0</v>
      </c>
      <c r="EZ7" s="67" t="n">
        <f aca="false">IF(OR($D7=1,MONTH($B7)&lt;&gt;MONTH(StartDate),'У3 Ввод'!$D$161="",'У3 Ввод'!$E$161="",'У3 Ввод'!$D$161&gt;$B7),0,MAX(0,MIN(1,'У3 Ввод'!$E$161-NETWORKDAYS('У3 Ввод'!$D$161,$B7)+1))/Настройки!$E$9*100)</f>
        <v>0</v>
      </c>
      <c r="FA7" s="67" t="n">
        <f aca="false">IF(OR($D7=1,MONTH($B7)&lt;&gt;MONTH(StartDate),'У3 Ввод'!$D$162="",'У3 Ввод'!$E$162="",'У3 Ввод'!$D$162&gt;$B7),0,MAX(0,MIN(1,'У3 Ввод'!$E$162-NETWORKDAYS('У3 Ввод'!$D$162,$B7)+1))/Настройки!$E$9*100)</f>
        <v>0</v>
      </c>
      <c r="FB7" s="67" t="n">
        <f aca="false">IF(OR($D7=1,MONTH($B7)&lt;&gt;MONTH(StartDate),'У3 Ввод'!$D$163="",'У3 Ввод'!$E$163="",'У3 Ввод'!$D$163&gt;$B7),0,MAX(0,MIN(1,'У3 Ввод'!$E$163-NETWORKDAYS('У3 Ввод'!$D$163,$B7)+1))/Настройки!$E$9*100)</f>
        <v>0</v>
      </c>
      <c r="FC7" s="67" t="n">
        <f aca="false">IF(OR($D7=1,MONTH($B7)&lt;&gt;MONTH(StartDate),'У3 Ввод'!$D$164="",'У3 Ввод'!$E$164="",'У3 Ввод'!$D$164&gt;$B7),0,MAX(0,MIN(1,'У3 Ввод'!$E$164-NETWORKDAYS('У3 Ввод'!$D$164,$B7)+1))/Настройки!$E$9*100)</f>
        <v>0</v>
      </c>
      <c r="FD7" s="67" t="n">
        <f aca="false">IF(OR($D7=1,MONTH($B7)&lt;&gt;MONTH(StartDate),'У3 Ввод'!$D$165="",'У3 Ввод'!$E$165="",'У3 Ввод'!$D$165&gt;$B7),0,MAX(0,MIN(1,'У3 Ввод'!$E$165-NETWORKDAYS('У3 Ввод'!$D$165,$B7)+1))/Настройки!$E$9*100)</f>
        <v>0</v>
      </c>
      <c r="FE7" s="67" t="n">
        <f aca="false">IF(OR($D7=1,MONTH($B7)&lt;&gt;MONTH(StartDate),'У3 Ввод'!$D$166="",'У3 Ввод'!$E$166="",'У3 Ввод'!$D$166&gt;$B7),0,MAX(0,MIN(1,'У3 Ввод'!$E$166-NETWORKDAYS('У3 Ввод'!$D$166,$B7)+1))/Настройки!$E$9*100)</f>
        <v>0</v>
      </c>
      <c r="FF7" s="67" t="n">
        <f aca="false">IF(OR($D7=1,MONTH($B7)&lt;&gt;MONTH(StartDate),'У3 Ввод'!$D$167="",'У3 Ввод'!$E$167="",'У3 Ввод'!$D$167&gt;$B7),0,MAX(0,MIN(1,'У3 Ввод'!$E$167-NETWORKDAYS('У3 Ввод'!$D$167,$B7)+1))/Настройки!$E$9*100)</f>
        <v>0</v>
      </c>
      <c r="FG7" s="67" t="n">
        <f aca="false">IF(OR($D7=1,MONTH($B7)&lt;&gt;MONTH(StartDate),'У3 Ввод'!$D$168="",'У3 Ввод'!$E$168="",'У3 Ввод'!$D$168&gt;$B7),0,MAX(0,MIN(1,'У3 Ввод'!$E$168-NETWORKDAYS('У3 Ввод'!$D$168,$B7)+1))/Настройки!$E$9*100)</f>
        <v>0</v>
      </c>
      <c r="FH7" s="67" t="n">
        <f aca="false">IF(OR($D7=1,MONTH($B7)&lt;&gt;MONTH(StartDate),'У3 Ввод'!$D$169="",'У3 Ввод'!$E$169="",'У3 Ввод'!$D$169&gt;$B7),0,MAX(0,MIN(1,'У3 Ввод'!$E$169-NETWORKDAYS('У3 Ввод'!$D$169,$B7)+1))/Настройки!$E$9*100)</f>
        <v>0</v>
      </c>
      <c r="FI7" s="67" t="n">
        <f aca="false">IF(OR($D7=1,MONTH($B7)&lt;&gt;MONTH(StartDate),'У3 Ввод'!$D$170="",'У3 Ввод'!$E$170="",'У3 Ввод'!$D$170&gt;$B7),0,MAX(0,MIN(1,'У3 Ввод'!$E$170-NETWORKDAYS('У3 Ввод'!$D$170,$B7)+1))/Настройки!$E$9*100)</f>
        <v>0</v>
      </c>
      <c r="FJ7" s="67" t="n">
        <f aca="false">IF(OR($D7=1,MONTH($B7)&lt;&gt;MONTH(StartDate),'У3 Ввод'!$D$171="",'У3 Ввод'!$E$171="",'У3 Ввод'!$D$171&gt;$B7),0,MAX(0,MIN(1,'У3 Ввод'!$E$171-NETWORKDAYS('У3 Ввод'!$D$171,$B7)+1))/Настройки!$E$9*100)</f>
        <v>0</v>
      </c>
      <c r="FK7" s="67" t="n">
        <f aca="false">IF(OR($D7=1,MONTH($B7)&lt;&gt;MONTH(StartDate),'У3 Ввод'!$D$172="",'У3 Ввод'!$E$172="",'У3 Ввод'!$D$172&gt;$B7),0,MAX(0,MIN(1,'У3 Ввод'!$E$172-NETWORKDAYS('У3 Ввод'!$D$172,$B7)+1))/Настройки!$E$9*100)</f>
        <v>0</v>
      </c>
      <c r="FL7" s="67" t="n">
        <f aca="false">IF(OR($D7=1,MONTH($B7)&lt;&gt;MONTH(StartDate),'У3 Ввод'!$D$173="",'У3 Ввод'!$E$173="",'У3 Ввод'!$D$173&gt;$B7),0,MAX(0,MIN(1,'У3 Ввод'!$E$173-NETWORKDAYS('У3 Ввод'!$D$173,$B7)+1))/Настройки!$E$9*100)</f>
        <v>0</v>
      </c>
      <c r="FM7" s="67" t="n">
        <f aca="false">IF(OR($D7=1,MONTH($B7)&lt;&gt;MONTH(StartDate),'У3 Ввод'!$D$174="",'У3 Ввод'!$E$174="",'У3 Ввод'!$D$174&gt;$B7),0,MAX(0,MIN(1,'У3 Ввод'!$E$174-NETWORKDAYS('У3 Ввод'!$D$174,$B7)+1))/Настройки!$E$9*100)</f>
        <v>0</v>
      </c>
      <c r="FN7" s="67" t="n">
        <f aca="false">IF(OR($D7=1,MONTH($B7)&lt;&gt;MONTH(StartDate),'У3 Ввод'!$D$175="",'У3 Ввод'!$E$175="",'У3 Ввод'!$D$175&gt;$B7),0,MAX(0,MIN(1,'У3 Ввод'!$E$175-NETWORKDAYS('У3 Ввод'!$D$175,$B7)+1))/Настройки!$E$9*100)</f>
        <v>0</v>
      </c>
      <c r="FO7" s="67" t="n">
        <f aca="false">IF(OR($D7=1,MONTH($B7)&lt;&gt;MONTH(StartDate),'У3 Ввод'!$D$176="",'У3 Ввод'!$E$176="",'У3 Ввод'!$D$176&gt;$B7),0,MAX(0,MIN(1,'У3 Ввод'!$E$176-NETWORKDAYS('У3 Ввод'!$D$176,$B7)+1))/Настройки!$E$9*100)</f>
        <v>0</v>
      </c>
      <c r="FP7" s="67" t="n">
        <f aca="false">IF(OR($D7=1,MONTH($B7)&lt;&gt;MONTH(StartDate),'У3 Ввод'!$D$177="",'У3 Ввод'!$E$177="",'У3 Ввод'!$D$177&gt;$B7),0,MAX(0,MIN(1,'У3 Ввод'!$E$177-NETWORKDAYS('У3 Ввод'!$D$177,$B7)+1))/Настройки!$E$9*100)</f>
        <v>0</v>
      </c>
      <c r="FQ7" s="67" t="n">
        <f aca="false">IF(OR($D7=1,MONTH($B7)&lt;&gt;MONTH(StartDate),'У3 Ввод'!$D$178="",'У3 Ввод'!$E$178="",'У3 Ввод'!$D$178&gt;$B7),0,MAX(0,MIN(1,'У3 Ввод'!$E$178-NETWORKDAYS('У3 Ввод'!$D$178,$B7)+1))/Настройки!$E$9*100)</f>
        <v>0</v>
      </c>
      <c r="FR7" s="67" t="n">
        <f aca="false">IF(OR($D7=1,MONTH($B7)&lt;&gt;MONTH(StartDate),'У3 Ввод'!$D$179="",'У3 Ввод'!$E$179="",'У3 Ввод'!$D$179&gt;$B7),0,MAX(0,MIN(1,'У3 Ввод'!$E$179-NETWORKDAYS('У3 Ввод'!$D$179,$B7)+1))/Настройки!$E$9*100)</f>
        <v>0</v>
      </c>
      <c r="FS7" s="67" t="n">
        <f aca="false">IF(OR($D7=1,MONTH($B7)&lt;&gt;MONTH(StartDate),'У3 Ввод'!$D$180="",'У3 Ввод'!$E$180="",'У3 Ввод'!$D$180&gt;$B7),0,MAX(0,MIN(1,'У3 Ввод'!$E$180-NETWORKDAYS('У3 Ввод'!$D$180,$B7)+1))/Настройки!$E$9*100)</f>
        <v>0</v>
      </c>
      <c r="FT7" s="67" t="n">
        <f aca="false">IF(OR($D7=1,MONTH($B7)&lt;&gt;MONTH(StartDate),'У3 Ввод'!$D$181="",'У3 Ввод'!$E$181="",'У3 Ввод'!$D$181&gt;$B7),0,MAX(0,MIN(1,'У3 Ввод'!$E$181-NETWORKDAYS('У3 Ввод'!$D$181,$B7)+1))/Настройки!$E$9*100)</f>
        <v>0</v>
      </c>
      <c r="FU7" s="67" t="n">
        <f aca="false">IF(OR($D7=1,MONTH($B7)&lt;&gt;MONTH(StartDate),'У3 Ввод'!$D$182="",'У3 Ввод'!$E$182="",'У3 Ввод'!$D$182&gt;$B7),0,MAX(0,MIN(1,'У3 Ввод'!$E$182-NETWORKDAYS('У3 Ввод'!$D$182,$B7)+1))/Настройки!$E$9*100)</f>
        <v>0</v>
      </c>
      <c r="FV7" s="67" t="n">
        <f aca="false">IF(OR($D7=1,MONTH($B7)&lt;&gt;MONTH(StartDate),'У3 Ввод'!$D$183="",'У3 Ввод'!$E$183="",'У3 Ввод'!$D$183&gt;$B7),0,MAX(0,MIN(1,'У3 Ввод'!$E$183-NETWORKDAYS('У3 Ввод'!$D$183,$B7)+1))/Настройки!$E$9*100)</f>
        <v>0</v>
      </c>
      <c r="FW7" s="67" t="n">
        <f aca="false">IF(OR($D7=1,MONTH($B7)&lt;&gt;MONTH(StartDate),'У3 Ввод'!$D$184="",'У3 Ввод'!$E$184="",'У3 Ввод'!$D$184&gt;$B7),0,MAX(0,MIN(1,'У3 Ввод'!$E$184-NETWORKDAYS('У3 Ввод'!$D$184,$B7)+1))/Настройки!$E$9*100)</f>
        <v>0</v>
      </c>
      <c r="FX7" s="67" t="n">
        <f aca="false">IF(OR($D7=1,MONTH($B7)&lt;&gt;MONTH(StartDate),'У3 Ввод'!$D$185="",'У3 Ввод'!$E$185="",'У3 Ввод'!$D$185&gt;$B7),0,MAX(0,MIN(1,'У3 Ввод'!$E$185-NETWORKDAYS('У3 Ввод'!$D$185,$B7)+1))/Настройки!$E$9*100)</f>
        <v>0</v>
      </c>
      <c r="FY7" s="67" t="n">
        <f aca="false">IF(OR($D7=1,MONTH($B7)&lt;&gt;MONTH(StartDate),'У3 Ввод'!$D$186="",'У3 Ввод'!$E$186="",'У3 Ввод'!$D$186&gt;$B7),0,MAX(0,MIN(1,'У3 Ввод'!$E$186-NETWORKDAYS('У3 Ввод'!$D$186,$B7)+1))/Настройки!$E$9*100)</f>
        <v>0</v>
      </c>
      <c r="FZ7" s="67" t="n">
        <f aca="false">IF(OR($D7=1,MONTH($B7)&lt;&gt;MONTH(StartDate),'У3 Ввод'!$D$187="",'У3 Ввод'!$E$187="",'У3 Ввод'!$D$187&gt;$B7),0,MAX(0,MIN(1,'У3 Ввод'!$E$187-NETWORKDAYS('У3 Ввод'!$D$187,$B7)+1))/Настройки!$E$9*100)</f>
        <v>0</v>
      </c>
      <c r="GA7" s="67" t="n">
        <f aca="false">IF(OR($D7=1,MONTH($B7)&lt;&gt;MONTH(StartDate),'У3 Ввод'!$D$188="",'У3 Ввод'!$E$188="",'У3 Ввод'!$D$188&gt;$B7),0,MAX(0,MIN(1,'У3 Ввод'!$E$188-NETWORKDAYS('У3 Ввод'!$D$188,$B7)+1))/Настройки!$E$9*100)</f>
        <v>0</v>
      </c>
      <c r="GB7" s="67" t="n">
        <f aca="false">IF(OR($D7=1,MONTH($B7)&lt;&gt;MONTH(StartDate),'У3 Ввод'!$D$189="",'У3 Ввод'!$E$189="",'У3 Ввод'!$D$189&gt;$B7),0,MAX(0,MIN(1,'У3 Ввод'!$E$189-NETWORKDAYS('У3 Ввод'!$D$189,$B7)+1))/Настройки!$E$9*100)</f>
        <v>0</v>
      </c>
      <c r="GC7" s="67" t="n">
        <f aca="false">IF(OR($D7=1,MONTH($B7)&lt;&gt;MONTH(StartDate),'У3 Ввод'!$D$190="",'У3 Ввод'!$E$190="",'У3 Ввод'!$D$190&gt;$B7),0,MAX(0,MIN(1,'У3 Ввод'!$E$190-NETWORKDAYS('У3 Ввод'!$D$190,$B7)+1))/Настройки!$E$9*100)</f>
        <v>0</v>
      </c>
      <c r="GD7" s="67" t="n">
        <f aca="false">IF(OR($D7=1,MONTH($B7)&lt;&gt;MONTH(StartDate),'У3 Ввод'!$D$191="",'У3 Ввод'!$E$191="",'У3 Ввод'!$D$191&gt;$B7),0,MAX(0,MIN(1,'У3 Ввод'!$E$191-NETWORKDAYS('У3 Ввод'!$D$191,$B7)+1))/Настройки!$E$9*100)</f>
        <v>0</v>
      </c>
      <c r="GE7" s="67" t="n">
        <f aca="false">IF(OR($D7=1,MONTH($B7)&lt;&gt;MONTH(StartDate),'У3 Ввод'!$D$192="",'У3 Ввод'!$E$192="",'У3 Ввод'!$D$192&gt;$B7),0,MAX(0,MIN(1,'У3 Ввод'!$E$192-NETWORKDAYS('У3 Ввод'!$D$192,$B7)+1))/Настройки!$E$9*100)</f>
        <v>0</v>
      </c>
      <c r="GF7" s="67" t="n">
        <f aca="false">IF(OR($D7=1,MONTH($B7)&lt;&gt;MONTH(StartDate),'У3 Ввод'!$D$193="",'У3 Ввод'!$E$193="",'У3 Ввод'!$D$193&gt;$B7),0,MAX(0,MIN(1,'У3 Ввод'!$E$193-NETWORKDAYS('У3 Ввод'!$D$193,$B7)+1))/Настройки!$E$9*100)</f>
        <v>0</v>
      </c>
      <c r="GG7" s="67" t="n">
        <f aca="false">IF(OR($D7=1,MONTH($B7)&lt;&gt;MONTH(StartDate),'У3 Ввод'!$D$194="",'У3 Ввод'!$E$194="",'У3 Ввод'!$D$194&gt;$B7),0,MAX(0,MIN(1,'У3 Ввод'!$E$194-NETWORKDAYS('У3 Ввод'!$D$194,$B7)+1))/Настройки!$E$9*100)</f>
        <v>0</v>
      </c>
      <c r="GH7" s="67" t="n">
        <f aca="false">IF(OR($D7=1,MONTH($B7)&lt;&gt;MONTH(StartDate),'У3 Ввод'!$D$195="",'У3 Ввод'!$E$195="",'У3 Ввод'!$D$195&gt;$B7),0,MAX(0,MIN(1,'У3 Ввод'!$E$195-NETWORKDAYS('У3 Ввод'!$D$195,$B7)+1))/Настройки!$E$9*100)</f>
        <v>0</v>
      </c>
      <c r="GI7" s="67" t="n">
        <f aca="false">IF(OR($D7=1,MONTH($B7)&lt;&gt;MONTH(StartDate),'У3 Ввод'!$D$196="",'У3 Ввод'!$E$196="",'У3 Ввод'!$D$196&gt;$B7),0,MAX(0,MIN(1,'У3 Ввод'!$E$196-NETWORKDAYS('У3 Ввод'!$D$196,$B7)+1))/Настройки!$E$9*100)</f>
        <v>0</v>
      </c>
      <c r="GJ7" s="67" t="n">
        <f aca="false">IF(OR($D7=1,MONTH($B7)&lt;&gt;MONTH(StartDate),'У3 Ввод'!$D$197="",'У3 Ввод'!$E$197="",'У3 Ввод'!$D$197&gt;$B7),0,MAX(0,MIN(1,'У3 Ввод'!$E$197-NETWORKDAYS('У3 Ввод'!$D$197,$B7)+1))/Настройки!$E$9*100)</f>
        <v>0</v>
      </c>
      <c r="GK7" s="67" t="n">
        <f aca="false">IF(OR($D7=1,MONTH($B7)&lt;&gt;MONTH(StartDate),'У3 Ввод'!$D$198="",'У3 Ввод'!$E$198="",'У3 Ввод'!$D$198&gt;$B7),0,MAX(0,MIN(1,'У3 Ввод'!$E$198-NETWORKDAYS('У3 Ввод'!$D$198,$B7)+1))/Настройки!$E$9*100)</f>
        <v>0</v>
      </c>
      <c r="GL7" s="67" t="n">
        <f aca="false">IF(OR($D7=1,MONTH($B7)&lt;&gt;MONTH(StartDate),'У3 Ввод'!$D$199="",'У3 Ввод'!$E$199="",'У3 Ввод'!$D$199&gt;$B7),0,MAX(0,MIN(1,'У3 Ввод'!$E$199-NETWORKDAYS('У3 Ввод'!$D$199,$B7)+1))/Настройки!$E$9*100)</f>
        <v>0</v>
      </c>
      <c r="GM7" s="67" t="n">
        <f aca="false">IF(OR($D7=1,MONTH($B7)&lt;&gt;MONTH(StartDate),'У3 Ввод'!$D$200="",'У3 Ввод'!$E$200="",'У3 Ввод'!$D$200&gt;$B7),0,MAX(0,MIN(1,'У3 Ввод'!$E$200-NETWORKDAYS('У3 Ввод'!$D$200,$B7)+1))/Настройки!$E$9*100)</f>
        <v>0</v>
      </c>
      <c r="GN7" s="67" t="n">
        <f aca="false">IF(OR($D7=1,MONTH($B7)&lt;&gt;MONTH(StartDate),'У3 Ввод'!$D$201="",'У3 Ввод'!$E$201="",'У3 Ввод'!$D$201&gt;$B7),0,MAX(0,MIN(1,'У3 Ввод'!$E$201-NETWORKDAYS('У3 Ввод'!$D$201,$B7)+1))/Настройки!$E$9*100)</f>
        <v>0</v>
      </c>
      <c r="GO7" s="67" t="n">
        <f aca="false">IF(OR($D7=1,MONTH($B7)&lt;&gt;MONTH(StartDate),'У3 Ввод'!$D$202="",'У3 Ввод'!$E$202="",'У3 Ввод'!$D$202&gt;$B7),0,MAX(0,MIN(1,'У3 Ввод'!$E$202-NETWORKDAYS('У3 Ввод'!$D$202,$B7)+1))/Настройки!$E$9*100)</f>
        <v>0</v>
      </c>
      <c r="GP7" s="67" t="n">
        <f aca="false">IF(OR($D7=1,MONTH($B7)&lt;&gt;MONTH(StartDate),'У3 Ввод'!$D$203="",'У3 Ввод'!$E$203="",'У3 Ввод'!$D$203&gt;$B7),0,MAX(0,MIN(1,'У3 Ввод'!$E$203-NETWORKDAYS('У3 Ввод'!$D$203,$B7)+1))/Настройки!$E$9*100)</f>
        <v>0</v>
      </c>
      <c r="GQ7" s="67" t="n">
        <f aca="false">IF(OR($D7=1,MONTH($B7)&lt;&gt;MONTH(StartDate),'У3 Ввод'!$D$204="",'У3 Ввод'!$E$204="",'У3 Ввод'!$D$204&gt;$B7),0,MAX(0,MIN(1,'У3 Ввод'!$E$204-NETWORKDAYS('У3 Ввод'!$D$204,$B7)+1))/Настройки!$E$9*100)</f>
        <v>0</v>
      </c>
      <c r="GR7" s="67" t="n">
        <f aca="false">IF(OR($D7=1,MONTH($B7)&lt;&gt;MONTH(StartDate),'У3 Ввод'!$D$205="",'У3 Ввод'!$E$205="",'У3 Ввод'!$D$205&gt;$B7),0,MAX(0,MIN(1,'У3 Ввод'!$E$205-NETWORKDAYS('У3 Ввод'!$D$205,$B7)+1))/Настройки!$E$9*100)</f>
        <v>0</v>
      </c>
      <c r="GS7" s="67" t="n">
        <f aca="false">IF(OR($D7=1,MONTH($B7)&lt;&gt;MONTH(StartDate),'У3 Ввод'!$D$206="",'У3 Ввод'!$E$206="",'У3 Ввод'!$D$206&gt;$B7),0,MAX(0,MIN(1,'У3 Ввод'!$E$206-NETWORKDAYS('У3 Ввод'!$D$206,$B7)+1))/Настройки!$E$9*100)</f>
        <v>0</v>
      </c>
      <c r="GT7" s="67" t="n">
        <f aca="false">IF(OR($D7=1,MONTH($B7)&lt;&gt;MONTH(StartDate),'У3 Ввод'!$D$207="",'У3 Ввод'!$E$207="",'У3 Ввод'!$D$207&gt;$B7),0,MAX(0,MIN(1,'У3 Ввод'!$E$207-NETWORKDAYS('У3 Ввод'!$D$207,$B7)+1))/Настройки!$E$9*100)</f>
        <v>0</v>
      </c>
      <c r="GU7" s="67" t="n">
        <f aca="false">IF(OR($D7=1,MONTH($B7)&lt;&gt;MONTH(StartDate),'У3 Ввод'!$D$208="",'У3 Ввод'!$E$208="",'У3 Ввод'!$D$208&gt;$B7),0,MAX(0,MIN(1,'У3 Ввод'!$E$208-NETWORKDAYS('У3 Ввод'!$D$208,$B7)+1))/Настройки!$E$9*100)</f>
        <v>0</v>
      </c>
      <c r="GV7" s="67" t="n">
        <f aca="false">IF(OR($D7=1,MONTH($B7)&lt;&gt;MONTH(StartDate),'У3 Ввод'!$D$209="",'У3 Ввод'!$E$209="",'У3 Ввод'!$D$209&gt;$B7),0,MAX(0,MIN(1,'У3 Ввод'!$E$209-NETWORKDAYS('У3 Ввод'!$D$209,$B7)+1))/Настройки!$E$9*100)</f>
        <v>0</v>
      </c>
      <c r="GW7" s="67" t="n">
        <f aca="false">IF(OR($D7=1,MONTH($B7)&lt;&gt;MONTH(StartDate),'У3 Ввод'!$D$210="",'У3 Ввод'!$E$210="",'У3 Ввод'!$D$210&gt;$B7),0,MAX(0,MIN(1,'У3 Ввод'!$E$210-NETWORKDAYS('У3 Ввод'!$D$210,$B7)+1))/Настройки!$E$9*100)</f>
        <v>0</v>
      </c>
      <c r="GX7" s="67" t="n">
        <f aca="false">IF(OR($D7=1,MONTH($B7)&lt;&gt;MONTH(StartDate),'У3 Ввод'!$D$211="",'У3 Ввод'!$E$211="",'У3 Ввод'!$D$211&gt;$B7),0,MAX(0,MIN(1,'У3 Ввод'!$E$211-NETWORKDAYS('У3 Ввод'!$D$211,$B7)+1))/Настройки!$E$9*100)</f>
        <v>0</v>
      </c>
      <c r="GY7" s="67" t="n">
        <f aca="false">IF(OR($D7=1,MONTH($B7)&lt;&gt;MONTH(StartDate),'У3 Ввод'!$D$212="",'У3 Ввод'!$E$212="",'У3 Ввод'!$D$212&gt;$B7),0,MAX(0,MIN(1,'У3 Ввод'!$E$212-NETWORKDAYS('У3 Ввод'!$D$212,$B7)+1))/Настройки!$E$9*100)</f>
        <v>0</v>
      </c>
      <c r="GZ7" s="67" t="n">
        <f aca="false">IF(OR($D7=1,MONTH($B7)&lt;&gt;MONTH(StartDate),'У3 Ввод'!$D$213="",'У3 Ввод'!$E$213="",'У3 Ввод'!$D$213&gt;$B7),0,MAX(0,MIN(1,'У3 Ввод'!$E$213-NETWORKDAYS('У3 Ввод'!$D$213,$B7)+1))/Настройки!$E$9*100)</f>
        <v>0</v>
      </c>
      <c r="HA7" s="67" t="n">
        <f aca="false">IF(OR($D7=1,MONTH($B7)&lt;&gt;MONTH(StartDate),'У3 Ввод'!$D$214="",'У3 Ввод'!$E$214="",'У3 Ввод'!$D$214&gt;$B7),0,MAX(0,MIN(1,'У3 Ввод'!$E$214-NETWORKDAYS('У3 Ввод'!$D$214,$B7)+1))/Настройки!$E$9*100)</f>
        <v>0</v>
      </c>
      <c r="HB7" s="67" t="n">
        <f aca="false">IF(OR($D7=1,MONTH($B7)&lt;&gt;MONTH(StartDate),'У3 Ввод'!$D$215="",'У3 Ввод'!$E$215="",'У3 Ввод'!$D$215&gt;$B7),0,MAX(0,MIN(1,'У3 Ввод'!$E$215-NETWORKDAYS('У3 Ввод'!$D$215,$B7)+1))/Настройки!$E$9*100)</f>
        <v>0</v>
      </c>
      <c r="HC7" s="67" t="n">
        <f aca="false">IF(OR($D7=1,MONTH($B7)&lt;&gt;MONTH(StartDate),'У3 Ввод'!$D$216="",'У3 Ввод'!$E$216="",'У3 Ввод'!$D$216&gt;$B7),0,MAX(0,MIN(1,'У3 Ввод'!$E$216-NETWORKDAYS('У3 Ввод'!$D$216,$B7)+1))/Настройки!$E$9*100)</f>
        <v>0</v>
      </c>
      <c r="HD7" s="67" t="n">
        <f aca="false">IF(OR($D7=1,MONTH($B7)&lt;&gt;MONTH(StartDate),'У3 Ввод'!$D$217="",'У3 Ввод'!$E$217="",'У3 Ввод'!$D$217&gt;$B7),0,MAX(0,MIN(1,'У3 Ввод'!$E$217-NETWORKDAYS('У3 Ввод'!$D$217,$B7)+1))/Настройки!$E$9*100)</f>
        <v>0</v>
      </c>
      <c r="HE7" s="67" t="n">
        <f aca="false">IF(OR($D7=1,MONTH($B7)&lt;&gt;MONTH(StartDate),'У3 Ввод'!$D$218="",'У3 Ввод'!$E$218="",'У3 Ввод'!$D$218&gt;$B7),0,MAX(0,MIN(1,'У3 Ввод'!$E$218-NETWORKDAYS('У3 Ввод'!$D$218,$B7)+1))/Настройки!$E$9*100)</f>
        <v>0</v>
      </c>
      <c r="HF7" s="67" t="n">
        <f aca="false">IF(OR($D7=1,MONTH($B7)&lt;&gt;MONTH(StartDate),'У3 Ввод'!$D$219="",'У3 Ввод'!$E$219="",'У3 Ввод'!$D$219&gt;$B7),0,MAX(0,MIN(1,'У3 Ввод'!$E$219-NETWORKDAYS('У3 Ввод'!$D$219,$B7)+1))/Настройки!$E$9*100)</f>
        <v>0</v>
      </c>
      <c r="HG7" s="67" t="n">
        <f aca="false">IF(OR($D7=1,MONTH($B7)&lt;&gt;MONTH(StartDate),'У3 Ввод'!$D$220="",'У3 Ввод'!$E$220="",'У3 Ввод'!$D$220&gt;$B7),0,MAX(0,MIN(1,'У3 Ввод'!$E$220-NETWORKDAYS('У3 Ввод'!$D$220,$B7)+1))/Настройки!$E$9*100)</f>
        <v>0</v>
      </c>
      <c r="HH7" s="67" t="n">
        <f aca="false">IF(OR($D7=1,MONTH($B7)&lt;&gt;MONTH(StartDate),'У3 Ввод'!$D$221="",'У3 Ввод'!$E$221="",'У3 Ввод'!$D$221&gt;$B7),0,MAX(0,MIN(1,'У3 Ввод'!$E$221-NETWORKDAYS('У3 Ввод'!$D$221,$B7)+1))/Настройки!$E$9*100)</f>
        <v>0</v>
      </c>
      <c r="HI7" s="67" t="n">
        <f aca="false">IF(OR($D7=1,MONTH($B7)&lt;&gt;MONTH(StartDate),'У3 Ввод'!$D$222="",'У3 Ввод'!$E$222="",'У3 Ввод'!$D$222&gt;$B7),0,MAX(0,MIN(1,'У3 Ввод'!$E$222-NETWORKDAYS('У3 Ввод'!$D$222,$B7)+1))/Настройки!$E$9*100)</f>
        <v>0</v>
      </c>
      <c r="HJ7" s="67" t="n">
        <f aca="false">IF(OR($D7=1,MONTH($B7)&lt;&gt;MONTH(StartDate),'У3 Ввод'!$D$223="",'У3 Ввод'!$E$223="",'У3 Ввод'!$D$223&gt;$B7),0,MAX(0,MIN(1,'У3 Ввод'!$E$223-NETWORKDAYS('У3 Ввод'!$D$223,$B7)+1))/Настройки!$E$9*100)</f>
        <v>0</v>
      </c>
      <c r="HK7" s="67" t="n">
        <f aca="false">IF(OR($D7=1,MONTH($B7)&lt;&gt;MONTH(StartDate),'У3 Ввод'!$D$224="",'У3 Ввод'!$E$224="",'У3 Ввод'!$D$224&gt;$B7),0,MAX(0,MIN(1,'У3 Ввод'!$E$224-NETWORKDAYS('У3 Ввод'!$D$224,$B7)+1))/Настройки!$E$9*100)</f>
        <v>0</v>
      </c>
      <c r="HL7" s="67" t="n">
        <f aca="false">IF(OR($D7=1,MONTH($B7)&lt;&gt;MONTH(StartDate),'У3 Ввод'!$D$225="",'У3 Ввод'!$E$225="",'У3 Ввод'!$D$225&gt;$B7),0,MAX(0,MIN(1,'У3 Ввод'!$E$225-NETWORKDAYS('У3 Ввод'!$D$225,$B7)+1))/Настройки!$E$9*100)</f>
        <v>0</v>
      </c>
      <c r="HM7" s="67" t="n">
        <f aca="false">IF(OR($D7=1,MONTH($B7)&lt;&gt;MONTH(StartDate),'У3 Ввод'!$D$226="",'У3 Ввод'!$E$226="",'У3 Ввод'!$D$226&gt;$B7),0,MAX(0,MIN(1,'У3 Ввод'!$E$226-NETWORKDAYS('У3 Ввод'!$D$226,$B7)+1))/Настройки!$E$9*100)</f>
        <v>0</v>
      </c>
      <c r="HN7" s="67" t="n">
        <f aca="false">IF(OR($D7=1,MONTH($B7)&lt;&gt;MONTH(StartDate),'У3 Ввод'!$D$227="",'У3 Ввод'!$E$227="",'У3 Ввод'!$D$227&gt;$B7),0,MAX(0,MIN(1,'У3 Ввод'!$E$227-NETWORKDAYS('У3 Ввод'!$D$227,$B7)+1))/Настройки!$E$9*100)</f>
        <v>0</v>
      </c>
      <c r="HO7" s="67" t="n">
        <f aca="false">IF(OR($D7=1,MONTH($B7)&lt;&gt;MONTH(StartDate),'У3 Ввод'!$D$228="",'У3 Ввод'!$E$228="",'У3 Ввод'!$D$228&gt;$B7),0,MAX(0,MIN(1,'У3 Ввод'!$E$228-NETWORKDAYS('У3 Ввод'!$D$228,$B7)+1))/Настройки!$E$9*100)</f>
        <v>0</v>
      </c>
      <c r="HP7" s="67" t="n">
        <f aca="false">IF(OR($D7=1,MONTH($B7)&lt;&gt;MONTH(StartDate),'У3 Ввод'!$D$229="",'У3 Ввод'!$E$229="",'У3 Ввод'!$D$229&gt;$B7),0,MAX(0,MIN(1,'У3 Ввод'!$E$229-NETWORKDAYS('У3 Ввод'!$D$229,$B7)+1))/Настройки!$E$9*100)</f>
        <v>0</v>
      </c>
      <c r="HQ7" s="67" t="n">
        <f aca="false">IF(OR($D7=1,MONTH($B7)&lt;&gt;MONTH(StartDate),'У3 Ввод'!$D$230="",'У3 Ввод'!$E$230="",'У3 Ввод'!$D$230&gt;$B7),0,MAX(0,MIN(1,'У3 Ввод'!$E$230-NETWORKDAYS('У3 Ввод'!$D$230,$B7)+1))/Настройки!$E$9*100)</f>
        <v>0</v>
      </c>
      <c r="HR7" s="67" t="n">
        <f aca="false">IF(OR($D7=1,MONTH($B7)&lt;&gt;MONTH(StartDate),'У3 Ввод'!$D$231="",'У3 Ввод'!$E$231="",'У3 Ввод'!$D$231&gt;$B7),0,MAX(0,MIN(1,'У3 Ввод'!$E$231-NETWORKDAYS('У3 Ввод'!$D$231,$B7)+1))/Настройки!$E$9*100)</f>
        <v>0</v>
      </c>
      <c r="HS7" s="67" t="n">
        <f aca="false">IF(OR($D7=1,MONTH($B7)&lt;&gt;MONTH(StartDate),'У3 Ввод'!$D$232="",'У3 Ввод'!$E$232="",'У3 Ввод'!$D$232&gt;$B7),0,MAX(0,MIN(1,'У3 Ввод'!$E$232-NETWORKDAYS('У3 Ввод'!$D$232,$B7)+1))/Настройки!$E$9*100)</f>
        <v>0</v>
      </c>
      <c r="HT7" s="67" t="n">
        <f aca="false">IF(OR($D7=1,MONTH($B7)&lt;&gt;MONTH(StartDate),'У3 Ввод'!$D$233="",'У3 Ввод'!$E$233="",'У3 Ввод'!$D$233&gt;$B7),0,MAX(0,MIN(1,'У3 Ввод'!$E$233-NETWORKDAYS('У3 Ввод'!$D$233,$B7)+1))/Настройки!$E$9*100)</f>
        <v>0</v>
      </c>
      <c r="HU7" s="67" t="n">
        <f aca="false">IF(OR($D7=1,MONTH($B7)&lt;&gt;MONTH(StartDate),'У3 Ввод'!$D$234="",'У3 Ввод'!$E$234="",'У3 Ввод'!$D$234&gt;$B7),0,MAX(0,MIN(1,'У3 Ввод'!$E$234-NETWORKDAYS('У3 Ввод'!$D$234,$B7)+1))/Настройки!$E$9*100)</f>
        <v>0</v>
      </c>
      <c r="HV7" s="67" t="n">
        <f aca="false">IF(OR($D7=1,MONTH($B7)&lt;&gt;MONTH(StartDate),'У3 Ввод'!$D$235="",'У3 Ввод'!$E$235="",'У3 Ввод'!$D$235&gt;$B7),0,MAX(0,MIN(1,'У3 Ввод'!$E$235-NETWORKDAYS('У3 Ввод'!$D$235,$B7)+1))/Настройки!$E$9*100)</f>
        <v>0</v>
      </c>
      <c r="HW7" s="67" t="n">
        <f aca="false">IF(OR($D7=1,MONTH($B7)&lt;&gt;MONTH(StartDate),'У3 Ввод'!$D$236="",'У3 Ввод'!$E$236="",'У3 Ввод'!$D$236&gt;$B7),0,MAX(0,MIN(1,'У3 Ввод'!$E$236-NETWORKDAYS('У3 Ввод'!$D$236,$B7)+1))/Настройки!$E$9*100)</f>
        <v>0</v>
      </c>
      <c r="HX7" s="67" t="n">
        <f aca="false">IF(OR($D7=1,MONTH($B7)&lt;&gt;MONTH(StartDate),'У3 Ввод'!$D$237="",'У3 Ввод'!$E$237="",'У3 Ввод'!$D$237&gt;$B7),0,MAX(0,MIN(1,'У3 Ввод'!$E$237-NETWORKDAYS('У3 Ввод'!$D$237,$B7)+1))/Настройки!$E$9*100)</f>
        <v>0</v>
      </c>
      <c r="HY7" s="67" t="n">
        <f aca="false">IF(OR($D7=1,MONTH($B7)&lt;&gt;MONTH(StartDate),'У3 Ввод'!$D$238="",'У3 Ввод'!$E$238="",'У3 Ввод'!$D$238&gt;$B7),0,MAX(0,MIN(1,'У3 Ввод'!$E$238-NETWORKDAYS('У3 Ввод'!$D$238,$B7)+1))/Настройки!$E$9*100)</f>
        <v>0</v>
      </c>
      <c r="HZ7" s="67" t="n">
        <f aca="false">IF(OR($D7=1,MONTH($B7)&lt;&gt;MONTH(StartDate),'У3 Ввод'!$D$239="",'У3 Ввод'!$E$239="",'У3 Ввод'!$D$239&gt;$B7),0,MAX(0,MIN(1,'У3 Ввод'!$E$239-NETWORKDAYS('У3 Ввод'!$D$239,$B7)+1))/Настройки!$E$9*100)</f>
        <v>0</v>
      </c>
      <c r="IA7" s="67" t="n">
        <f aca="false">IF(OR($D7=1,MONTH($B7)&lt;&gt;MONTH(StartDate),'У3 Ввод'!$D$240="",'У3 Ввод'!$E$240="",'У3 Ввод'!$D$240&gt;$B7),0,MAX(0,MIN(1,'У3 Ввод'!$E$240-NETWORKDAYS('У3 Ввод'!$D$240,$B7)+1))/Настройки!$E$9*100)</f>
        <v>0</v>
      </c>
      <c r="IB7" s="67" t="n">
        <f aca="false">IF(OR($D7=1,MONTH($B7)&lt;&gt;MONTH(StartDate),'У3 Ввод'!$D$241="",'У3 Ввод'!$E$241="",'У3 Ввод'!$D$241&gt;$B7),0,MAX(0,MIN(1,'У3 Ввод'!$E$241-NETWORKDAYS('У3 Ввод'!$D$241,$B7)+1))/Настройки!$E$9*100)</f>
        <v>0</v>
      </c>
      <c r="IC7" s="67" t="n">
        <f aca="false">IF(OR($D7=1,MONTH($B7)&lt;&gt;MONTH(StartDate),'У3 Ввод'!$D$242="",'У3 Ввод'!$E$242="",'У3 Ввод'!$D$242&gt;$B7),0,MAX(0,MIN(1,'У3 Ввод'!$E$242-NETWORKDAYS('У3 Ввод'!$D$242,$B7)+1))/Настройки!$E$9*100)</f>
        <v>0</v>
      </c>
      <c r="ID7" s="67" t="n">
        <f aca="false">IF(OR($D7=1,MONTH($B7)&lt;&gt;MONTH(StartDate),'У3 Ввод'!$D$243="",'У3 Ввод'!$E$243="",'У3 Ввод'!$D$243&gt;$B7),0,MAX(0,MIN(1,'У3 Ввод'!$E$243-NETWORKDAYS('У3 Ввод'!$D$243,$B7)+1))/Настройки!$E$9*100)</f>
        <v>0</v>
      </c>
      <c r="IE7" s="67" t="n">
        <f aca="false">IF(OR($D7=1,MONTH($B7)&lt;&gt;MONTH(StartDate),'У3 Ввод'!$D$244="",'У3 Ввод'!$E$244="",'У3 Ввод'!$D$244&gt;$B7),0,MAX(0,MIN(1,'У3 Ввод'!$E$244-NETWORKDAYS('У3 Ввод'!$D$244,$B7)+1))/Настройки!$E$9*100)</f>
        <v>0</v>
      </c>
      <c r="IF7" s="67" t="n">
        <f aca="false">IF(OR($D7=1,MONTH($B7)&lt;&gt;MONTH(StartDate),'У3 Ввод'!$D$245="",'У3 Ввод'!$E$245="",'У3 Ввод'!$D$245&gt;$B7),0,MAX(0,MIN(1,'У3 Ввод'!$E$245-NETWORKDAYS('У3 Ввод'!$D$245,$B7)+1))/Настройки!$E$9*100)</f>
        <v>0</v>
      </c>
      <c r="IG7" s="67" t="n">
        <f aca="false">IF(OR($D7=1,MONTH($B7)&lt;&gt;MONTH(StartDate),'У3 Ввод'!$D$246="",'У3 Ввод'!$E$246="",'У3 Ввод'!$D$246&gt;$B7),0,MAX(0,MIN(1,'У3 Ввод'!$E$246-NETWORKDAYS('У3 Ввод'!$D$246,$B7)+1))/Настройки!$E$9*100)</f>
        <v>0</v>
      </c>
      <c r="IH7" s="67" t="n">
        <f aca="false">IF(OR($D7=1,MONTH($B7)&lt;&gt;MONTH(StartDate),'У3 Ввод'!$D$247="",'У3 Ввод'!$E$247="",'У3 Ввод'!$D$247&gt;$B7),0,MAX(0,MIN(1,'У3 Ввод'!$E$247-NETWORKDAYS('У3 Ввод'!$D$247,$B7)+1))/Настройки!$E$9*100)</f>
        <v>0</v>
      </c>
      <c r="II7" s="67" t="n">
        <f aca="false">IF(OR($D7=1,MONTH($B7)&lt;&gt;MONTH(StartDate),'У3 Ввод'!$D$248="",'У3 Ввод'!$E$248="",'У3 Ввод'!$D$248&gt;$B7),0,MAX(0,MIN(1,'У3 Ввод'!$E$248-NETWORKDAYS('У3 Ввод'!$D$248,$B7)+1))/Настройки!$E$9*100)</f>
        <v>0</v>
      </c>
      <c r="IJ7" s="67" t="n">
        <f aca="false">IF(OR($D7=1,MONTH($B7)&lt;&gt;MONTH(StartDate),'У3 Ввод'!$D$249="",'У3 Ввод'!$E$249="",'У3 Ввод'!$D$249&gt;$B7),0,MAX(0,MIN(1,'У3 Ввод'!$E$249-NETWORKDAYS('У3 Ввод'!$D$249,$B7)+1))/Настройки!$E$9*100)</f>
        <v>0</v>
      </c>
      <c r="IK7" s="67" t="n">
        <f aca="false">IF(OR($D7=1,MONTH($B7)&lt;&gt;MONTH(StartDate),'У3 Ввод'!$D$250="",'У3 Ввод'!$E$250="",'У3 Ввод'!$D$250&gt;$B7),0,MAX(0,MIN(1,'У3 Ввод'!$E$250-NETWORKDAYS('У3 Ввод'!$D$250,$B7)+1))/Настройки!$E$9*100)</f>
        <v>0</v>
      </c>
      <c r="IL7" s="67" t="n">
        <f aca="false">IF(OR($D7=1,MONTH($B7)&lt;&gt;MONTH(StartDate),'У3 Ввод'!$D$251="",'У3 Ввод'!$E$251="",'У3 Ввод'!$D$251&gt;$B7),0,MAX(0,MIN(1,'У3 Ввод'!$E$251-NETWORKDAYS('У3 Ввод'!$D$251,$B7)+1))/Настройки!$E$9*100)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100</v>
      </c>
      <c r="F8" s="49" t="n">
        <f aca="false">IF(OR(MONTH(B8)&lt;&gt;MONTH(StartDate),D8=1),"",100)</f>
        <v>100</v>
      </c>
      <c r="G8" s="67" t="n">
        <f aca="false">IF(OR($D8=1,MONTH($B8)&lt;&gt;MONTH(StartDate),'У3 Ввод'!$D$12="",'У3 Ввод'!$E$12="",'У3 Ввод'!$D$12&gt;$B8),0,MAX(0,MIN(1,'У3 Ввод'!$E$12-NETWORKDAYS('У3 Ввод'!$D$12,$B8)+1))/Настройки!$E$9*100)</f>
        <v>0</v>
      </c>
      <c r="H8" s="67" t="n">
        <f aca="false">IF(OR($D8=1,MONTH($B8)&lt;&gt;MONTH(StartDate),'У3 Ввод'!$D$13="",'У3 Ввод'!$E$13="",'У3 Ввод'!$D$13&gt;$B8),0,MAX(0,MIN(1,'У3 Ввод'!$E$13-NETWORKDAYS('У3 Ввод'!$D$13,$B8)+1))/Настройки!$E$9*100)</f>
        <v>50</v>
      </c>
      <c r="I8" s="67" t="n">
        <f aca="false">IF(OR($D8=1,MONTH($B8)&lt;&gt;MONTH(StartDate),'У3 Ввод'!$D$14="",'У3 Ввод'!$E$14="",'У3 Ввод'!$D$14&gt;$B8),0,MAX(0,MIN(1,'У3 Ввод'!$E$14-NETWORKDAYS('У3 Ввод'!$D$14,$B8)+1))/Настройки!$E$9*100)</f>
        <v>0</v>
      </c>
      <c r="J8" s="67" t="n">
        <f aca="false">IF(OR($D8=1,MONTH($B8)&lt;&gt;MONTH(StartDate),'У3 Ввод'!$D$15="",'У3 Ввод'!$E$15="",'У3 Ввод'!$D$15&gt;$B8),0,MAX(0,MIN(1,'У3 Ввод'!$E$15-NETWORKDAYS('У3 Ввод'!$D$15,$B8)+1))/Настройки!$E$9*100)</f>
        <v>0</v>
      </c>
      <c r="K8" s="67" t="n">
        <f aca="false">IF(OR($D8=1,MONTH($B8)&lt;&gt;MONTH(StartDate),'У3 Ввод'!$D$16="",'У3 Ввод'!$E$16="",'У3 Ввод'!$D$16&gt;$B8),0,MAX(0,MIN(1,'У3 Ввод'!$E$16-NETWORKDAYS('У3 Ввод'!$D$16,$B8)+1))/Настройки!$E$9*100)</f>
        <v>0</v>
      </c>
      <c r="L8" s="67" t="n">
        <f aca="false">IF(OR($D8=1,MONTH($B8)&lt;&gt;MONTH(StartDate),'У3 Ввод'!$D$17="",'У3 Ввод'!$E$17="",'У3 Ввод'!$D$17&gt;$B8),0,MAX(0,MIN(1,'У3 Ввод'!$E$17-NETWORKDAYS('У3 Ввод'!$D$17,$B8)+1))/Настройки!$E$9*100)</f>
        <v>0</v>
      </c>
      <c r="M8" s="67" t="n">
        <f aca="false">IF(OR($D8=1,MONTH($B8)&lt;&gt;MONTH(StartDate),'У3 Ввод'!$D$18="",'У3 Ввод'!$E$18="",'У3 Ввод'!$D$18&gt;$B8),0,MAX(0,MIN(1,'У3 Ввод'!$E$18-NETWORKDAYS('У3 Ввод'!$D$18,$B8)+1))/Настройки!$E$9*100)</f>
        <v>0</v>
      </c>
      <c r="N8" s="67" t="n">
        <f aca="false">IF(OR($D8=1,MONTH($B8)&lt;&gt;MONTH(StartDate),'У3 Ввод'!$D$19="",'У3 Ввод'!$E$19="",'У3 Ввод'!$D$19&gt;$B8),0,MAX(0,MIN(1,'У3 Ввод'!$E$19-NETWORKDAYS('У3 Ввод'!$D$19,$B8)+1))/Настройки!$E$9*100)</f>
        <v>0</v>
      </c>
      <c r="O8" s="67" t="n">
        <f aca="false">IF(OR($D8=1,MONTH($B8)&lt;&gt;MONTH(StartDate),'У3 Ввод'!$D$20="",'У3 Ввод'!$E$20="",'У3 Ввод'!$D$20&gt;$B8),0,MAX(0,MIN(1,'У3 Ввод'!$E$20-NETWORKDAYS('У3 Ввод'!$D$20,$B8)+1))/Настройки!$E$9*100)</f>
        <v>0</v>
      </c>
      <c r="P8" s="67" t="n">
        <f aca="false">IF(OR($D8=1,MONTH($B8)&lt;&gt;MONTH(StartDate),'У3 Ввод'!$D$21="",'У3 Ввод'!$E$21="",'У3 Ввод'!$D$21&gt;$B8),0,MAX(0,MIN(1,'У3 Ввод'!$E$21-NETWORKDAYS('У3 Ввод'!$D$21,$B8)+1))/Настройки!$E$9*100)</f>
        <v>50</v>
      </c>
      <c r="Q8" s="67" t="n">
        <f aca="false">IF(OR($D8=1,MONTH($B8)&lt;&gt;MONTH(StartDate),'У3 Ввод'!$D$22="",'У3 Ввод'!$E$22="",'У3 Ввод'!$D$22&gt;$B8),0,MAX(0,MIN(1,'У3 Ввод'!$E$22-NETWORKDAYS('У3 Ввод'!$D$22,$B8)+1))/Настройки!$E$9*100)</f>
        <v>0</v>
      </c>
      <c r="R8" s="67" t="n">
        <f aca="false">IF(OR($D8=1,MONTH($B8)&lt;&gt;MONTH(StartDate),'У3 Ввод'!$D$23="",'У3 Ввод'!$E$23="",'У3 Ввод'!$D$23&gt;$B8),0,MAX(0,MIN(1,'У3 Ввод'!$E$23-NETWORKDAYS('У3 Ввод'!$D$23,$B8)+1))/Настройки!$E$9*100)</f>
        <v>0</v>
      </c>
      <c r="S8" s="67" t="n">
        <f aca="false">IF(OR($D8=1,MONTH($B8)&lt;&gt;MONTH(StartDate),'У3 Ввод'!$D$24="",'У3 Ввод'!$E$24="",'У3 Ввод'!$D$24&gt;$B8),0,MAX(0,MIN(1,'У3 Ввод'!$E$24-NETWORKDAYS('У3 Ввод'!$D$24,$B8)+1))/Настройки!$E$9*100)</f>
        <v>0</v>
      </c>
      <c r="T8" s="67" t="n">
        <f aca="false">IF(OR($D8=1,MONTH($B8)&lt;&gt;MONTH(StartDate),'У3 Ввод'!$D$25="",'У3 Ввод'!$E$25="",'У3 Ввод'!$D$25&gt;$B8),0,MAX(0,MIN(1,'У3 Ввод'!$E$25-NETWORKDAYS('У3 Ввод'!$D$25,$B8)+1))/Настройки!$E$9*100)</f>
        <v>0</v>
      </c>
      <c r="U8" s="67" t="n">
        <f aca="false">IF(OR($D8=1,MONTH($B8)&lt;&gt;MONTH(StartDate),'У3 Ввод'!$D$26="",'У3 Ввод'!$E$26="",'У3 Ввод'!$D$26&gt;$B8),0,MAX(0,MIN(1,'У3 Ввод'!$E$26-NETWORKDAYS('У3 Ввод'!$D$26,$B8)+1))/Настройки!$E$9*100)</f>
        <v>0</v>
      </c>
      <c r="V8" s="67" t="n">
        <f aca="false">IF(OR($D8=1,MONTH($B8)&lt;&gt;MONTH(StartDate),'У3 Ввод'!$D$27="",'У3 Ввод'!$E$27="",'У3 Ввод'!$D$27&gt;$B8),0,MAX(0,MIN(1,'У3 Ввод'!$E$27-NETWORKDAYS('У3 Ввод'!$D$27,$B8)+1))/Настройки!$E$9*100)</f>
        <v>0</v>
      </c>
      <c r="W8" s="67" t="n">
        <f aca="false">IF(OR($D8=1,MONTH($B8)&lt;&gt;MONTH(StartDate),'У3 Ввод'!$D$28="",'У3 Ввод'!$E$28="",'У3 Ввод'!$D$28&gt;$B8),0,MAX(0,MIN(1,'У3 Ввод'!$E$28-NETWORKDAYS('У3 Ввод'!$D$28,$B8)+1))/Настройки!$E$9*100)</f>
        <v>0</v>
      </c>
      <c r="X8" s="67" t="n">
        <f aca="false">IF(OR($D8=1,MONTH($B8)&lt;&gt;MONTH(StartDate),'У3 Ввод'!$D$29="",'У3 Ввод'!$E$29="",'У3 Ввод'!$D$29&gt;$B8),0,MAX(0,MIN(1,'У3 Ввод'!$E$29-NETWORKDAYS('У3 Ввод'!$D$29,$B8)+1))/Настройки!$E$9*100)</f>
        <v>0</v>
      </c>
      <c r="Y8" s="67" t="n">
        <f aca="false">IF(OR($D8=1,MONTH($B8)&lt;&gt;MONTH(StartDate),'У3 Ввод'!$D$30="",'У3 Ввод'!$E$30="",'У3 Ввод'!$D$30&gt;$B8),0,MAX(0,MIN(1,'У3 Ввод'!$E$30-NETWORKDAYS('У3 Ввод'!$D$30,$B8)+1))/Настройки!$E$9*100)</f>
        <v>0</v>
      </c>
      <c r="Z8" s="67" t="n">
        <f aca="false">IF(OR($D8=1,MONTH($B8)&lt;&gt;MONTH(StartDate),'У3 Ввод'!$D$31="",'У3 Ввод'!$E$31="",'У3 Ввод'!$D$31&gt;$B8),0,MAX(0,MIN(1,'У3 Ввод'!$E$31-NETWORKDAYS('У3 Ввод'!$D$31,$B8)+1))/Настройки!$E$9*100)</f>
        <v>0</v>
      </c>
      <c r="AA8" s="67" t="n">
        <f aca="false">IF(OR($D8=1,MONTH($B8)&lt;&gt;MONTH(StartDate),'У3 Ввод'!$D$32="",'У3 Ввод'!$E$32="",'У3 Ввод'!$D$32&gt;$B8),0,MAX(0,MIN(1,'У3 Ввод'!$E$32-NETWORKDAYS('У3 Ввод'!$D$32,$B8)+1))/Настройки!$E$9*100)</f>
        <v>0</v>
      </c>
      <c r="AB8" s="67" t="n">
        <f aca="false">IF(OR($D8=1,MONTH($B8)&lt;&gt;MONTH(StartDate),'У3 Ввод'!$D$33="",'У3 Ввод'!$E$33="",'У3 Ввод'!$D$33&gt;$B8),0,MAX(0,MIN(1,'У3 Ввод'!$E$33-NETWORKDAYS('У3 Ввод'!$D$33,$B8)+1))/Настройки!$E$9*100)</f>
        <v>0</v>
      </c>
      <c r="AC8" s="67" t="n">
        <f aca="false">IF(OR($D8=1,MONTH($B8)&lt;&gt;MONTH(StartDate),'У3 Ввод'!$D$34="",'У3 Ввод'!$E$34="",'У3 Ввод'!$D$34&gt;$B8),0,MAX(0,MIN(1,'У3 Ввод'!$E$34-NETWORKDAYS('У3 Ввод'!$D$34,$B8)+1))/Настройки!$E$9*100)</f>
        <v>0</v>
      </c>
      <c r="AD8" s="67" t="n">
        <f aca="false">IF(OR($D8=1,MONTH($B8)&lt;&gt;MONTH(StartDate),'У3 Ввод'!$D$35="",'У3 Ввод'!$E$35="",'У3 Ввод'!$D$35&gt;$B8),0,MAX(0,MIN(1,'У3 Ввод'!$E$35-NETWORKDAYS('У3 Ввод'!$D$35,$B8)+1))/Настройки!$E$9*100)</f>
        <v>0</v>
      </c>
      <c r="AE8" s="67" t="n">
        <f aca="false">IF(OR($D8=1,MONTH($B8)&lt;&gt;MONTH(StartDate),'У3 Ввод'!$D$36="",'У3 Ввод'!$E$36="",'У3 Ввод'!$D$36&gt;$B8),0,MAX(0,MIN(1,'У3 Ввод'!$E$36-NETWORKDAYS('У3 Ввод'!$D$36,$B8)+1))/Настройки!$E$9*100)</f>
        <v>0</v>
      </c>
      <c r="AF8" s="67" t="n">
        <f aca="false">IF(OR($D8=1,MONTH($B8)&lt;&gt;MONTH(StartDate),'У3 Ввод'!$D$37="",'У3 Ввод'!$E$37="",'У3 Ввод'!$D$37&gt;$B8),0,MAX(0,MIN(1,'У3 Ввод'!$E$37-NETWORKDAYS('У3 Ввод'!$D$37,$B8)+1))/Настройки!$E$9*100)</f>
        <v>0</v>
      </c>
      <c r="AG8" s="67" t="n">
        <f aca="false">IF(OR($D8=1,MONTH($B8)&lt;&gt;MONTH(StartDate),'У3 Ввод'!$D$38="",'У3 Ввод'!$E$38="",'У3 Ввод'!$D$38&gt;$B8),0,MAX(0,MIN(1,'У3 Ввод'!$E$38-NETWORKDAYS('У3 Ввод'!$D$38,$B8)+1))/Настройки!$E$9*100)</f>
        <v>0</v>
      </c>
      <c r="AH8" s="67" t="n">
        <f aca="false">IF(OR($D8=1,MONTH($B8)&lt;&gt;MONTH(StartDate),'У3 Ввод'!$D$39="",'У3 Ввод'!$E$39="",'У3 Ввод'!$D$39&gt;$B8),0,MAX(0,MIN(1,'У3 Ввод'!$E$39-NETWORKDAYS('У3 Ввод'!$D$39,$B8)+1))/Настройки!$E$9*100)</f>
        <v>0</v>
      </c>
      <c r="AI8" s="67" t="n">
        <f aca="false">IF(OR($D8=1,MONTH($B8)&lt;&gt;MONTH(StartDate),'У3 Ввод'!$D$40="",'У3 Ввод'!$E$40="",'У3 Ввод'!$D$40&gt;$B8),0,MAX(0,MIN(1,'У3 Ввод'!$E$40-NETWORKDAYS('У3 Ввод'!$D$40,$B8)+1))/Настройки!$E$9*100)</f>
        <v>0</v>
      </c>
      <c r="AJ8" s="67" t="n">
        <f aca="false">IF(OR($D8=1,MONTH($B8)&lt;&gt;MONTH(StartDate),'У3 Ввод'!$D$41="",'У3 Ввод'!$E$41="",'У3 Ввод'!$D$41&gt;$B8),0,MAX(0,MIN(1,'У3 Ввод'!$E$41-NETWORKDAYS('У3 Ввод'!$D$41,$B8)+1))/Настройки!$E$9*100)</f>
        <v>0</v>
      </c>
      <c r="AK8" s="67" t="n">
        <f aca="false">IF(OR($D8=1,MONTH($B8)&lt;&gt;MONTH(StartDate),'У3 Ввод'!$D$42="",'У3 Ввод'!$E$42="",'У3 Ввод'!$D$42&gt;$B8),0,MAX(0,MIN(1,'У3 Ввод'!$E$42-NETWORKDAYS('У3 Ввод'!$D$42,$B8)+1))/Настройки!$E$9*100)</f>
        <v>0</v>
      </c>
      <c r="AL8" s="67" t="n">
        <f aca="false">IF(OR($D8=1,MONTH($B8)&lt;&gt;MONTH(StartDate),'У3 Ввод'!$D$43="",'У3 Ввод'!$E$43="",'У3 Ввод'!$D$43&gt;$B8),0,MAX(0,MIN(1,'У3 Ввод'!$E$43-NETWORKDAYS('У3 Ввод'!$D$43,$B8)+1))/Настройки!$E$9*100)</f>
        <v>0</v>
      </c>
      <c r="AM8" s="67" t="n">
        <f aca="false">IF(OR($D8=1,MONTH($B8)&lt;&gt;MONTH(StartDate),'У3 Ввод'!$D$44="",'У3 Ввод'!$E$44="",'У3 Ввод'!$D$44&gt;$B8),0,MAX(0,MIN(1,'У3 Ввод'!$E$44-NETWORKDAYS('У3 Ввод'!$D$44,$B8)+1))/Настройки!$E$9*100)</f>
        <v>0</v>
      </c>
      <c r="AN8" s="67" t="n">
        <f aca="false">IF(OR($D8=1,MONTH($B8)&lt;&gt;MONTH(StartDate),'У3 Ввод'!$D$45="",'У3 Ввод'!$E$45="",'У3 Ввод'!$D$45&gt;$B8),0,MAX(0,MIN(1,'У3 Ввод'!$E$45-NETWORKDAYS('У3 Ввод'!$D$45,$B8)+1))/Настройки!$E$9*100)</f>
        <v>0</v>
      </c>
      <c r="AO8" s="67" t="n">
        <f aca="false">IF(OR($D8=1,MONTH($B8)&lt;&gt;MONTH(StartDate),'У3 Ввод'!$D$46="",'У3 Ввод'!$E$46="",'У3 Ввод'!$D$46&gt;$B8),0,MAX(0,MIN(1,'У3 Ввод'!$E$46-NETWORKDAYS('У3 Ввод'!$D$46,$B8)+1))/Настройки!$E$9*100)</f>
        <v>0</v>
      </c>
      <c r="AP8" s="67" t="n">
        <f aca="false">IF(OR($D8=1,MONTH($B8)&lt;&gt;MONTH(StartDate),'У3 Ввод'!$D$47="",'У3 Ввод'!$E$47="",'У3 Ввод'!$D$47&gt;$B8),0,MAX(0,MIN(1,'У3 Ввод'!$E$47-NETWORKDAYS('У3 Ввод'!$D$47,$B8)+1))/Настройки!$E$9*100)</f>
        <v>0</v>
      </c>
      <c r="AQ8" s="67" t="n">
        <f aca="false">IF(OR($D8=1,MONTH($B8)&lt;&gt;MONTH(StartDate),'У3 Ввод'!$D$48="",'У3 Ввод'!$E$48="",'У3 Ввод'!$D$48&gt;$B8),0,MAX(0,MIN(1,'У3 Ввод'!$E$48-NETWORKDAYS('У3 Ввод'!$D$48,$B8)+1))/Настройки!$E$9*100)</f>
        <v>0</v>
      </c>
      <c r="AR8" s="67" t="n">
        <f aca="false">IF(OR($D8=1,MONTH($B8)&lt;&gt;MONTH(StartDate),'У3 Ввод'!$D$49="",'У3 Ввод'!$E$49="",'У3 Ввод'!$D$49&gt;$B8),0,MAX(0,MIN(1,'У3 Ввод'!$E$49-NETWORKDAYS('У3 Ввод'!$D$49,$B8)+1))/Настройки!$E$9*100)</f>
        <v>0</v>
      </c>
      <c r="AS8" s="67" t="n">
        <f aca="false">IF(OR($D8=1,MONTH($B8)&lt;&gt;MONTH(StartDate),'У3 Ввод'!$D$50="",'У3 Ввод'!$E$50="",'У3 Ввод'!$D$50&gt;$B8),0,MAX(0,MIN(1,'У3 Ввод'!$E$50-NETWORKDAYS('У3 Ввод'!$D$50,$B8)+1))/Настройки!$E$9*100)</f>
        <v>0</v>
      </c>
      <c r="AT8" s="67" t="n">
        <f aca="false">IF(OR($D8=1,MONTH($B8)&lt;&gt;MONTH(StartDate),'У3 Ввод'!$D$51="",'У3 Ввод'!$E$51="",'У3 Ввод'!$D$51&gt;$B8),0,MAX(0,MIN(1,'У3 Ввод'!$E$51-NETWORKDAYS('У3 Ввод'!$D$51,$B8)+1))/Настройки!$E$9*100)</f>
        <v>0</v>
      </c>
      <c r="AU8" s="67" t="n">
        <f aca="false">IF(OR($D8=1,MONTH($B8)&lt;&gt;MONTH(StartDate),'У3 Ввод'!$D$52="",'У3 Ввод'!$E$52="",'У3 Ввод'!$D$52&gt;$B8),0,MAX(0,MIN(1,'У3 Ввод'!$E$52-NETWORKDAYS('У3 Ввод'!$D$52,$B8)+1))/Настройки!$E$9*100)</f>
        <v>0</v>
      </c>
      <c r="AV8" s="67" t="n">
        <f aca="false">IF(OR($D8=1,MONTH($B8)&lt;&gt;MONTH(StartDate),'У3 Ввод'!$D$53="",'У3 Ввод'!$E$53="",'У3 Ввод'!$D$53&gt;$B8),0,MAX(0,MIN(1,'У3 Ввод'!$E$53-NETWORKDAYS('У3 Ввод'!$D$53,$B8)+1))/Настройки!$E$9*100)</f>
        <v>0</v>
      </c>
      <c r="AW8" s="67" t="n">
        <f aca="false">IF(OR($D8=1,MONTH($B8)&lt;&gt;MONTH(StartDate),'У3 Ввод'!$D$54="",'У3 Ввод'!$E$54="",'У3 Ввод'!$D$54&gt;$B8),0,MAX(0,MIN(1,'У3 Ввод'!$E$54-NETWORKDAYS('У3 Ввод'!$D$54,$B8)+1))/Настройки!$E$9*100)</f>
        <v>0</v>
      </c>
      <c r="AX8" s="67" t="n">
        <f aca="false">IF(OR($D8=1,MONTH($B8)&lt;&gt;MONTH(StartDate),'У3 Ввод'!$D$55="",'У3 Ввод'!$E$55="",'У3 Ввод'!$D$55&gt;$B8),0,MAX(0,MIN(1,'У3 Ввод'!$E$55-NETWORKDAYS('У3 Ввод'!$D$55,$B8)+1))/Настройки!$E$9*100)</f>
        <v>0</v>
      </c>
      <c r="AY8" s="67" t="n">
        <f aca="false">IF(OR($D8=1,MONTH($B8)&lt;&gt;MONTH(StartDate),'У3 Ввод'!$D$56="",'У3 Ввод'!$E$56="",'У3 Ввод'!$D$56&gt;$B8),0,MAX(0,MIN(1,'У3 Ввод'!$E$56-NETWORKDAYS('У3 Ввод'!$D$56,$B8)+1))/Настройки!$E$9*100)</f>
        <v>0</v>
      </c>
      <c r="AZ8" s="67" t="n">
        <f aca="false">IF(OR($D8=1,MONTH($B8)&lt;&gt;MONTH(StartDate),'У3 Ввод'!$D$57="",'У3 Ввод'!$E$57="",'У3 Ввод'!$D$57&gt;$B8),0,MAX(0,MIN(1,'У3 Ввод'!$E$57-NETWORKDAYS('У3 Ввод'!$D$57,$B8)+1))/Настройки!$E$9*100)</f>
        <v>0</v>
      </c>
      <c r="BA8" s="67" t="n">
        <f aca="false">IF(OR($D8=1,MONTH($B8)&lt;&gt;MONTH(StartDate),'У3 Ввод'!$D$58="",'У3 Ввод'!$E$58="",'У3 Ввод'!$D$58&gt;$B8),0,MAX(0,MIN(1,'У3 Ввод'!$E$58-NETWORKDAYS('У3 Ввод'!$D$58,$B8)+1))/Настройки!$E$9*100)</f>
        <v>0</v>
      </c>
      <c r="BB8" s="67" t="n">
        <f aca="false">IF(OR($D8=1,MONTH($B8)&lt;&gt;MONTH(StartDate),'У3 Ввод'!$D$59="",'У3 Ввод'!$E$59="",'У3 Ввод'!$D$59&gt;$B8),0,MAX(0,MIN(1,'У3 Ввод'!$E$59-NETWORKDAYS('У3 Ввод'!$D$59,$B8)+1))/Настройки!$E$9*100)</f>
        <v>0</v>
      </c>
      <c r="BC8" s="67" t="n">
        <f aca="false">IF(OR($D8=1,MONTH($B8)&lt;&gt;MONTH(StartDate),'У3 Ввод'!$D$60="",'У3 Ввод'!$E$60="",'У3 Ввод'!$D$60&gt;$B8),0,MAX(0,MIN(1,'У3 Ввод'!$E$60-NETWORKDAYS('У3 Ввод'!$D$60,$B8)+1))/Настройки!$E$9*100)</f>
        <v>0</v>
      </c>
      <c r="BD8" s="67" t="n">
        <f aca="false">IF(OR($D8=1,MONTH($B8)&lt;&gt;MONTH(StartDate),'У3 Ввод'!$D$61="",'У3 Ввод'!$E$61="",'У3 Ввод'!$D$61&gt;$B8),0,MAX(0,MIN(1,'У3 Ввод'!$E$61-NETWORKDAYS('У3 Ввод'!$D$61,$B8)+1))/Настройки!$E$9*100)</f>
        <v>0</v>
      </c>
      <c r="BE8" s="67" t="n">
        <f aca="false">IF(OR($D8=1,MONTH($B8)&lt;&gt;MONTH(StartDate),'У3 Ввод'!$D$62="",'У3 Ввод'!$E$62="",'У3 Ввод'!$D$62&gt;$B8),0,MAX(0,MIN(1,'У3 Ввод'!$E$62-NETWORKDAYS('У3 Ввод'!$D$62,$B8)+1))/Настройки!$E$9*100)</f>
        <v>0</v>
      </c>
      <c r="BF8" s="67" t="n">
        <f aca="false">IF(OR($D8=1,MONTH($B8)&lt;&gt;MONTH(StartDate),'У3 Ввод'!$D$63="",'У3 Ввод'!$E$63="",'У3 Ввод'!$D$63&gt;$B8),0,MAX(0,MIN(1,'У3 Ввод'!$E$63-NETWORKDAYS('У3 Ввод'!$D$63,$B8)+1))/Настройки!$E$9*100)</f>
        <v>0</v>
      </c>
      <c r="BG8" s="67" t="n">
        <f aca="false">IF(OR($D8=1,MONTH($B8)&lt;&gt;MONTH(StartDate),'У3 Ввод'!$D$64="",'У3 Ввод'!$E$64="",'У3 Ввод'!$D$64&gt;$B8),0,MAX(0,MIN(1,'У3 Ввод'!$E$64-NETWORKDAYS('У3 Ввод'!$D$64,$B8)+1))/Настройки!$E$9*100)</f>
        <v>0</v>
      </c>
      <c r="BH8" s="67" t="n">
        <f aca="false">IF(OR($D8=1,MONTH($B8)&lt;&gt;MONTH(StartDate),'У3 Ввод'!$D$65="",'У3 Ввод'!$E$65="",'У3 Ввод'!$D$65&gt;$B8),0,MAX(0,MIN(1,'У3 Ввод'!$E$65-NETWORKDAYS('У3 Ввод'!$D$65,$B8)+1))/Настройки!$E$9*100)</f>
        <v>0</v>
      </c>
      <c r="BI8" s="67" t="n">
        <f aca="false">IF(OR($D8=1,MONTH($B8)&lt;&gt;MONTH(StartDate),'У3 Ввод'!$D$66="",'У3 Ввод'!$E$66="",'У3 Ввод'!$D$66&gt;$B8),0,MAX(0,MIN(1,'У3 Ввод'!$E$66-NETWORKDAYS('У3 Ввод'!$D$66,$B8)+1))/Настройки!$E$9*100)</f>
        <v>0</v>
      </c>
      <c r="BJ8" s="67" t="n">
        <f aca="false">IF(OR($D8=1,MONTH($B8)&lt;&gt;MONTH(StartDate),'У3 Ввод'!$D$67="",'У3 Ввод'!$E$67="",'У3 Ввод'!$D$67&gt;$B8),0,MAX(0,MIN(1,'У3 Ввод'!$E$67-NETWORKDAYS('У3 Ввод'!$D$67,$B8)+1))/Настройки!$E$9*100)</f>
        <v>0</v>
      </c>
      <c r="BK8" s="67" t="n">
        <f aca="false">IF(OR($D8=1,MONTH($B8)&lt;&gt;MONTH(StartDate),'У3 Ввод'!$D$68="",'У3 Ввод'!$E$68="",'У3 Ввод'!$D$68&gt;$B8),0,MAX(0,MIN(1,'У3 Ввод'!$E$68-NETWORKDAYS('У3 Ввод'!$D$68,$B8)+1))/Настройки!$E$9*100)</f>
        <v>0</v>
      </c>
      <c r="BL8" s="67" t="n">
        <f aca="false">IF(OR($D8=1,MONTH($B8)&lt;&gt;MONTH(StartDate),'У3 Ввод'!$D$69="",'У3 Ввод'!$E$69="",'У3 Ввод'!$D$69&gt;$B8),0,MAX(0,MIN(1,'У3 Ввод'!$E$69-NETWORKDAYS('У3 Ввод'!$D$69,$B8)+1))/Настройки!$E$9*100)</f>
        <v>0</v>
      </c>
      <c r="BM8" s="67" t="n">
        <f aca="false">IF(OR($D8=1,MONTH($B8)&lt;&gt;MONTH(StartDate),'У3 Ввод'!$D$70="",'У3 Ввод'!$E$70="",'У3 Ввод'!$D$70&gt;$B8),0,MAX(0,MIN(1,'У3 Ввод'!$E$70-NETWORKDAYS('У3 Ввод'!$D$70,$B8)+1))/Настройки!$E$9*100)</f>
        <v>0</v>
      </c>
      <c r="BN8" s="67" t="n">
        <f aca="false">IF(OR($D8=1,MONTH($B8)&lt;&gt;MONTH(StartDate),'У3 Ввод'!$D$71="",'У3 Ввод'!$E$71="",'У3 Ввод'!$D$71&gt;$B8),0,MAX(0,MIN(1,'У3 Ввод'!$E$71-NETWORKDAYS('У3 Ввод'!$D$71,$B8)+1))/Настройки!$E$9*100)</f>
        <v>0</v>
      </c>
      <c r="BO8" s="67" t="n">
        <f aca="false">IF(OR($D8=1,MONTH($B8)&lt;&gt;MONTH(StartDate),'У3 Ввод'!$D$72="",'У3 Ввод'!$E$72="",'У3 Ввод'!$D$72&gt;$B8),0,MAX(0,MIN(1,'У3 Ввод'!$E$72-NETWORKDAYS('У3 Ввод'!$D$72,$B8)+1))/Настройки!$E$9*100)</f>
        <v>0</v>
      </c>
      <c r="BP8" s="67" t="n">
        <f aca="false">IF(OR($D8=1,MONTH($B8)&lt;&gt;MONTH(StartDate),'У3 Ввод'!$D$73="",'У3 Ввод'!$E$73="",'У3 Ввод'!$D$73&gt;$B8),0,MAX(0,MIN(1,'У3 Ввод'!$E$73-NETWORKDAYS('У3 Ввод'!$D$73,$B8)+1))/Настройки!$E$9*100)</f>
        <v>0</v>
      </c>
      <c r="BQ8" s="67" t="n">
        <f aca="false">IF(OR($D8=1,MONTH($B8)&lt;&gt;MONTH(StartDate),'У3 Ввод'!$D$74="",'У3 Ввод'!$E$74="",'У3 Ввод'!$D$74&gt;$B8),0,MAX(0,MIN(1,'У3 Ввод'!$E$74-NETWORKDAYS('У3 Ввод'!$D$74,$B8)+1))/Настройки!$E$9*100)</f>
        <v>0</v>
      </c>
      <c r="BR8" s="67" t="n">
        <f aca="false">IF(OR($D8=1,MONTH($B8)&lt;&gt;MONTH(StartDate),'У3 Ввод'!$D$75="",'У3 Ввод'!$E$75="",'У3 Ввод'!$D$75&gt;$B8),0,MAX(0,MIN(1,'У3 Ввод'!$E$75-NETWORKDAYS('У3 Ввод'!$D$75,$B8)+1))/Настройки!$E$9*100)</f>
        <v>0</v>
      </c>
      <c r="BS8" s="67" t="n">
        <f aca="false">IF(OR($D8=1,MONTH($B8)&lt;&gt;MONTH(StartDate),'У3 Ввод'!$D$76="",'У3 Ввод'!$E$76="",'У3 Ввод'!$D$76&gt;$B8),0,MAX(0,MIN(1,'У3 Ввод'!$E$76-NETWORKDAYS('У3 Ввод'!$D$76,$B8)+1))/Настройки!$E$9*100)</f>
        <v>0</v>
      </c>
      <c r="BT8" s="67" t="n">
        <f aca="false">IF(OR($D8=1,MONTH($B8)&lt;&gt;MONTH(StartDate),'У3 Ввод'!$D$77="",'У3 Ввод'!$E$77="",'У3 Ввод'!$D$77&gt;$B8),0,MAX(0,MIN(1,'У3 Ввод'!$E$77-NETWORKDAYS('У3 Ввод'!$D$77,$B8)+1))/Настройки!$E$9*100)</f>
        <v>0</v>
      </c>
      <c r="BU8" s="67" t="n">
        <f aca="false">IF(OR($D8=1,MONTH($B8)&lt;&gt;MONTH(StartDate),'У3 Ввод'!$D$78="",'У3 Ввод'!$E$78="",'У3 Ввод'!$D$78&gt;$B8),0,MAX(0,MIN(1,'У3 Ввод'!$E$78-NETWORKDAYS('У3 Ввод'!$D$78,$B8)+1))/Настройки!$E$9*100)</f>
        <v>0</v>
      </c>
      <c r="BV8" s="67" t="n">
        <f aca="false">IF(OR($D8=1,MONTH($B8)&lt;&gt;MONTH(StartDate),'У3 Ввод'!$D$79="",'У3 Ввод'!$E$79="",'У3 Ввод'!$D$79&gt;$B8),0,MAX(0,MIN(1,'У3 Ввод'!$E$79-NETWORKDAYS('У3 Ввод'!$D$79,$B8)+1))/Настройки!$E$9*100)</f>
        <v>0</v>
      </c>
      <c r="BW8" s="67" t="n">
        <f aca="false">IF(OR($D8=1,MONTH($B8)&lt;&gt;MONTH(StartDate),'У3 Ввод'!$D$80="",'У3 Ввод'!$E$80="",'У3 Ввод'!$D$80&gt;$B8),0,MAX(0,MIN(1,'У3 Ввод'!$E$80-NETWORKDAYS('У3 Ввод'!$D$80,$B8)+1))/Настройки!$E$9*100)</f>
        <v>0</v>
      </c>
      <c r="BX8" s="67" t="n">
        <f aca="false">IF(OR($D8=1,MONTH($B8)&lt;&gt;MONTH(StartDate),'У3 Ввод'!$D$81="",'У3 Ввод'!$E$81="",'У3 Ввод'!$D$81&gt;$B8),0,MAX(0,MIN(1,'У3 Ввод'!$E$81-NETWORKDAYS('У3 Ввод'!$D$81,$B8)+1))/Настройки!$E$9*100)</f>
        <v>0</v>
      </c>
      <c r="BY8" s="67" t="n">
        <f aca="false">IF(OR($D8=1,MONTH($B8)&lt;&gt;MONTH(StartDate),'У3 Ввод'!$D$82="",'У3 Ввод'!$E$82="",'У3 Ввод'!$D$82&gt;$B8),0,MAX(0,MIN(1,'У3 Ввод'!$E$82-NETWORKDAYS('У3 Ввод'!$D$82,$B8)+1))/Настройки!$E$9*100)</f>
        <v>0</v>
      </c>
      <c r="BZ8" s="67" t="n">
        <f aca="false">IF(OR($D8=1,MONTH($B8)&lt;&gt;MONTH(StartDate),'У3 Ввод'!$D$83="",'У3 Ввод'!$E$83="",'У3 Ввод'!$D$83&gt;$B8),0,MAX(0,MIN(1,'У3 Ввод'!$E$83-NETWORKDAYS('У3 Ввод'!$D$83,$B8)+1))/Настройки!$E$9*100)</f>
        <v>0</v>
      </c>
      <c r="CA8" s="67" t="n">
        <f aca="false">IF(OR($D8=1,MONTH($B8)&lt;&gt;MONTH(StartDate),'У3 Ввод'!$D$84="",'У3 Ввод'!$E$84="",'У3 Ввод'!$D$84&gt;$B8),0,MAX(0,MIN(1,'У3 Ввод'!$E$84-NETWORKDAYS('У3 Ввод'!$D$84,$B8)+1))/Настройки!$E$9*100)</f>
        <v>0</v>
      </c>
      <c r="CB8" s="67" t="n">
        <f aca="false">IF(OR($D8=1,MONTH($B8)&lt;&gt;MONTH(StartDate),'У3 Ввод'!$D$85="",'У3 Ввод'!$E$85="",'У3 Ввод'!$D$85&gt;$B8),0,MAX(0,MIN(1,'У3 Ввод'!$E$85-NETWORKDAYS('У3 Ввод'!$D$85,$B8)+1))/Настройки!$E$9*100)</f>
        <v>0</v>
      </c>
      <c r="CC8" s="67" t="n">
        <f aca="false">IF(OR($D8=1,MONTH($B8)&lt;&gt;MONTH(StartDate),'У3 Ввод'!$D$86="",'У3 Ввод'!$E$86="",'У3 Ввод'!$D$86&gt;$B8),0,MAX(0,MIN(1,'У3 Ввод'!$E$86-NETWORKDAYS('У3 Ввод'!$D$86,$B8)+1))/Настройки!$E$9*100)</f>
        <v>0</v>
      </c>
      <c r="CD8" s="67" t="n">
        <f aca="false">IF(OR($D8=1,MONTH($B8)&lt;&gt;MONTH(StartDate),'У3 Ввод'!$D$87="",'У3 Ввод'!$E$87="",'У3 Ввод'!$D$87&gt;$B8),0,MAX(0,MIN(1,'У3 Ввод'!$E$87-NETWORKDAYS('У3 Ввод'!$D$87,$B8)+1))/Настройки!$E$9*100)</f>
        <v>0</v>
      </c>
      <c r="CE8" s="67" t="n">
        <f aca="false">IF(OR($D8=1,MONTH($B8)&lt;&gt;MONTH(StartDate),'У3 Ввод'!$D$88="",'У3 Ввод'!$E$88="",'У3 Ввод'!$D$88&gt;$B8),0,MAX(0,MIN(1,'У3 Ввод'!$E$88-NETWORKDAYS('У3 Ввод'!$D$88,$B8)+1))/Настройки!$E$9*100)</f>
        <v>0</v>
      </c>
      <c r="CF8" s="67" t="n">
        <f aca="false">IF(OR($D8=1,MONTH($B8)&lt;&gt;MONTH(StartDate),'У3 Ввод'!$D$89="",'У3 Ввод'!$E$89="",'У3 Ввод'!$D$89&gt;$B8),0,MAX(0,MIN(1,'У3 Ввод'!$E$89-NETWORKDAYS('У3 Ввод'!$D$89,$B8)+1))/Настройки!$E$9*100)</f>
        <v>0</v>
      </c>
      <c r="CG8" s="67" t="n">
        <f aca="false">IF(OR($D8=1,MONTH($B8)&lt;&gt;MONTH(StartDate),'У3 Ввод'!$D$90="",'У3 Ввод'!$E$90="",'У3 Ввод'!$D$90&gt;$B8),0,MAX(0,MIN(1,'У3 Ввод'!$E$90-NETWORKDAYS('У3 Ввод'!$D$90,$B8)+1))/Настройки!$E$9*100)</f>
        <v>0</v>
      </c>
      <c r="CH8" s="67" t="n">
        <f aca="false">IF(OR($D8=1,MONTH($B8)&lt;&gt;MONTH(StartDate),'У3 Ввод'!$D$91="",'У3 Ввод'!$E$91="",'У3 Ввод'!$D$91&gt;$B8),0,MAX(0,MIN(1,'У3 Ввод'!$E$91-NETWORKDAYS('У3 Ввод'!$D$91,$B8)+1))/Настройки!$E$9*100)</f>
        <v>0</v>
      </c>
      <c r="CI8" s="67" t="n">
        <f aca="false">IF(OR($D8=1,MONTH($B8)&lt;&gt;MONTH(StartDate),'У3 Ввод'!$D$92="",'У3 Ввод'!$E$92="",'У3 Ввод'!$D$92&gt;$B8),0,MAX(0,MIN(1,'У3 Ввод'!$E$92-NETWORKDAYS('У3 Ввод'!$D$92,$B8)+1))/Настройки!$E$9*100)</f>
        <v>0</v>
      </c>
      <c r="CJ8" s="67" t="n">
        <f aca="false">IF(OR($D8=1,MONTH($B8)&lt;&gt;MONTH(StartDate),'У3 Ввод'!$D$93="",'У3 Ввод'!$E$93="",'У3 Ввод'!$D$93&gt;$B8),0,MAX(0,MIN(1,'У3 Ввод'!$E$93-NETWORKDAYS('У3 Ввод'!$D$93,$B8)+1))/Настройки!$E$9*100)</f>
        <v>0</v>
      </c>
      <c r="CK8" s="67" t="n">
        <f aca="false">IF(OR($D8=1,MONTH($B8)&lt;&gt;MONTH(StartDate),'У3 Ввод'!$D$94="",'У3 Ввод'!$E$94="",'У3 Ввод'!$D$94&gt;$B8),0,MAX(0,MIN(1,'У3 Ввод'!$E$94-NETWORKDAYS('У3 Ввод'!$D$94,$B8)+1))/Настройки!$E$9*100)</f>
        <v>0</v>
      </c>
      <c r="CL8" s="67" t="n">
        <f aca="false">IF(OR($D8=1,MONTH($B8)&lt;&gt;MONTH(StartDate),'У3 Ввод'!$D$95="",'У3 Ввод'!$E$95="",'У3 Ввод'!$D$95&gt;$B8),0,MAX(0,MIN(1,'У3 Ввод'!$E$95-NETWORKDAYS('У3 Ввод'!$D$95,$B8)+1))/Настройки!$E$9*100)</f>
        <v>0</v>
      </c>
      <c r="CM8" s="67" t="n">
        <f aca="false">IF(OR($D8=1,MONTH($B8)&lt;&gt;MONTH(StartDate),'У3 Ввод'!$D$96="",'У3 Ввод'!$E$96="",'У3 Ввод'!$D$96&gt;$B8),0,MAX(0,MIN(1,'У3 Ввод'!$E$96-NETWORKDAYS('У3 Ввод'!$D$96,$B8)+1))/Настройки!$E$9*100)</f>
        <v>0</v>
      </c>
      <c r="CN8" s="67" t="n">
        <f aca="false">IF(OR($D8=1,MONTH($B8)&lt;&gt;MONTH(StartDate),'У3 Ввод'!$D$97="",'У3 Ввод'!$E$97="",'У3 Ввод'!$D$97&gt;$B8),0,MAX(0,MIN(1,'У3 Ввод'!$E$97-NETWORKDAYS('У3 Ввод'!$D$97,$B8)+1))/Настройки!$E$9*100)</f>
        <v>0</v>
      </c>
      <c r="CO8" s="67" t="n">
        <f aca="false">IF(OR($D8=1,MONTH($B8)&lt;&gt;MONTH(StartDate),'У3 Ввод'!$D$98="",'У3 Ввод'!$E$98="",'У3 Ввод'!$D$98&gt;$B8),0,MAX(0,MIN(1,'У3 Ввод'!$E$98-NETWORKDAYS('У3 Ввод'!$D$98,$B8)+1))/Настройки!$E$9*100)</f>
        <v>0</v>
      </c>
      <c r="CP8" s="67" t="n">
        <f aca="false">IF(OR($D8=1,MONTH($B8)&lt;&gt;MONTH(StartDate),'У3 Ввод'!$D$99="",'У3 Ввод'!$E$99="",'У3 Ввод'!$D$99&gt;$B8),0,MAX(0,MIN(1,'У3 Ввод'!$E$99-NETWORKDAYS('У3 Ввод'!$D$99,$B8)+1))/Настройки!$E$9*100)</f>
        <v>0</v>
      </c>
      <c r="CQ8" s="67" t="n">
        <f aca="false">IF(OR($D8=1,MONTH($B8)&lt;&gt;MONTH(StartDate),'У3 Ввод'!$D$100="",'У3 Ввод'!$E$100="",'У3 Ввод'!$D$100&gt;$B8),0,MAX(0,MIN(1,'У3 Ввод'!$E$100-NETWORKDAYS('У3 Ввод'!$D$100,$B8)+1))/Настройки!$E$9*100)</f>
        <v>0</v>
      </c>
      <c r="CR8" s="67" t="n">
        <f aca="false">IF(OR($D8=1,MONTH($B8)&lt;&gt;MONTH(StartDate),'У3 Ввод'!$D$101="",'У3 Ввод'!$E$101="",'У3 Ввод'!$D$101&gt;$B8),0,MAX(0,MIN(1,'У3 Ввод'!$E$101-NETWORKDAYS('У3 Ввод'!$D$101,$B8)+1))/Настройки!$E$9*100)</f>
        <v>0</v>
      </c>
      <c r="CS8" s="67" t="n">
        <f aca="false">IF(OR($D8=1,MONTH($B8)&lt;&gt;MONTH(StartDate),'У3 Ввод'!$D$102="",'У3 Ввод'!$E$102="",'У3 Ввод'!$D$102&gt;$B8),0,MAX(0,MIN(1,'У3 Ввод'!$E$102-NETWORKDAYS('У3 Ввод'!$D$102,$B8)+1))/Настройки!$E$9*100)</f>
        <v>0</v>
      </c>
      <c r="CT8" s="67" t="n">
        <f aca="false">IF(OR($D8=1,MONTH($B8)&lt;&gt;MONTH(StartDate),'У3 Ввод'!$D$103="",'У3 Ввод'!$E$103="",'У3 Ввод'!$D$103&gt;$B8),0,MAX(0,MIN(1,'У3 Ввод'!$E$103-NETWORKDAYS('У3 Ввод'!$D$103,$B8)+1))/Настройки!$E$9*100)</f>
        <v>0</v>
      </c>
      <c r="CU8" s="67" t="n">
        <f aca="false">IF(OR($D8=1,MONTH($B8)&lt;&gt;MONTH(StartDate),'У3 Ввод'!$D$104="",'У3 Ввод'!$E$104="",'У3 Ввод'!$D$104&gt;$B8),0,MAX(0,MIN(1,'У3 Ввод'!$E$104-NETWORKDAYS('У3 Ввод'!$D$104,$B8)+1))/Настройки!$E$9*100)</f>
        <v>0</v>
      </c>
      <c r="CV8" s="67" t="n">
        <f aca="false">IF(OR($D8=1,MONTH($B8)&lt;&gt;MONTH(StartDate),'У3 Ввод'!$D$105="",'У3 Ввод'!$E$105="",'У3 Ввод'!$D$105&gt;$B8),0,MAX(0,MIN(1,'У3 Ввод'!$E$105-NETWORKDAYS('У3 Ввод'!$D$105,$B8)+1))/Настройки!$E$9*100)</f>
        <v>0</v>
      </c>
      <c r="CW8" s="67" t="n">
        <f aca="false">IF(OR($D8=1,MONTH($B8)&lt;&gt;MONTH(StartDate),'У3 Ввод'!$D$106="",'У3 Ввод'!$E$106="",'У3 Ввод'!$D$106&gt;$B8),0,MAX(0,MIN(1,'У3 Ввод'!$E$106-NETWORKDAYS('У3 Ввод'!$D$106,$B8)+1))/Настройки!$E$9*100)</f>
        <v>0</v>
      </c>
      <c r="CX8" s="67" t="n">
        <f aca="false">IF(OR($D8=1,MONTH($B8)&lt;&gt;MONTH(StartDate),'У3 Ввод'!$D$107="",'У3 Ввод'!$E$107="",'У3 Ввод'!$D$107&gt;$B8),0,MAX(0,MIN(1,'У3 Ввод'!$E$107-NETWORKDAYS('У3 Ввод'!$D$107,$B8)+1))/Настройки!$E$9*100)</f>
        <v>0</v>
      </c>
      <c r="CY8" s="67" t="n">
        <f aca="false">IF(OR($D8=1,MONTH($B8)&lt;&gt;MONTH(StartDate),'У3 Ввод'!$D$108="",'У3 Ввод'!$E$108="",'У3 Ввод'!$D$108&gt;$B8),0,MAX(0,MIN(1,'У3 Ввод'!$E$108-NETWORKDAYS('У3 Ввод'!$D$108,$B8)+1))/Настройки!$E$9*100)</f>
        <v>0</v>
      </c>
      <c r="CZ8" s="67" t="n">
        <f aca="false">IF(OR($D8=1,MONTH($B8)&lt;&gt;MONTH(StartDate),'У3 Ввод'!$D$109="",'У3 Ввод'!$E$109="",'У3 Ввод'!$D$109&gt;$B8),0,MAX(0,MIN(1,'У3 Ввод'!$E$109-NETWORKDAYS('У3 Ввод'!$D$109,$B8)+1))/Настройки!$E$9*100)</f>
        <v>0</v>
      </c>
      <c r="DA8" s="67" t="n">
        <f aca="false">IF(OR($D8=1,MONTH($B8)&lt;&gt;MONTH(StartDate),'У3 Ввод'!$D$110="",'У3 Ввод'!$E$110="",'У3 Ввод'!$D$110&gt;$B8),0,MAX(0,MIN(1,'У3 Ввод'!$E$110-NETWORKDAYS('У3 Ввод'!$D$110,$B8)+1))/Настройки!$E$9*100)</f>
        <v>0</v>
      </c>
      <c r="DB8" s="67" t="n">
        <f aca="false">IF(OR($D8=1,MONTH($B8)&lt;&gt;MONTH(StartDate),'У3 Ввод'!$D$111="",'У3 Ввод'!$E$111="",'У3 Ввод'!$D$111&gt;$B8),0,MAX(0,MIN(1,'У3 Ввод'!$E$111-NETWORKDAYS('У3 Ввод'!$D$111,$B8)+1))/Настройки!$E$9*100)</f>
        <v>0</v>
      </c>
      <c r="DC8" s="67" t="n">
        <f aca="false">IF(OR($D8=1,MONTH($B8)&lt;&gt;MONTH(StartDate),'У3 Ввод'!$D$112="",'У3 Ввод'!$E$112="",'У3 Ввод'!$D$112&gt;$B8),0,MAX(0,MIN(1,'У3 Ввод'!$E$112-NETWORKDAYS('У3 Ввод'!$D$112,$B8)+1))/Настройки!$E$9*100)</f>
        <v>0</v>
      </c>
      <c r="DD8" s="67" t="n">
        <f aca="false">IF(OR($D8=1,MONTH($B8)&lt;&gt;MONTH(StartDate),'У3 Ввод'!$D$113="",'У3 Ввод'!$E$113="",'У3 Ввод'!$D$113&gt;$B8),0,MAX(0,MIN(1,'У3 Ввод'!$E$113-NETWORKDAYS('У3 Ввод'!$D$113,$B8)+1))/Настройки!$E$9*100)</f>
        <v>0</v>
      </c>
      <c r="DE8" s="67" t="n">
        <f aca="false">IF(OR($D8=1,MONTH($B8)&lt;&gt;MONTH(StartDate),'У3 Ввод'!$D$114="",'У3 Ввод'!$E$114="",'У3 Ввод'!$D$114&gt;$B8),0,MAX(0,MIN(1,'У3 Ввод'!$E$114-NETWORKDAYS('У3 Ввод'!$D$114,$B8)+1))/Настройки!$E$9*100)</f>
        <v>0</v>
      </c>
      <c r="DF8" s="67" t="n">
        <f aca="false">IF(OR($D8=1,MONTH($B8)&lt;&gt;MONTH(StartDate),'У3 Ввод'!$D$115="",'У3 Ввод'!$E$115="",'У3 Ввод'!$D$115&gt;$B8),0,MAX(0,MIN(1,'У3 Ввод'!$E$115-NETWORKDAYS('У3 Ввод'!$D$115,$B8)+1))/Настройки!$E$9*100)</f>
        <v>0</v>
      </c>
      <c r="DG8" s="67" t="n">
        <f aca="false">IF(OR($D8=1,MONTH($B8)&lt;&gt;MONTH(StartDate),'У3 Ввод'!$D$116="",'У3 Ввод'!$E$116="",'У3 Ввод'!$D$116&gt;$B8),0,MAX(0,MIN(1,'У3 Ввод'!$E$116-NETWORKDAYS('У3 Ввод'!$D$116,$B8)+1))/Настройки!$E$9*100)</f>
        <v>0</v>
      </c>
      <c r="DH8" s="67" t="n">
        <f aca="false">IF(OR($D8=1,MONTH($B8)&lt;&gt;MONTH(StartDate),'У3 Ввод'!$D$117="",'У3 Ввод'!$E$117="",'У3 Ввод'!$D$117&gt;$B8),0,MAX(0,MIN(1,'У3 Ввод'!$E$117-NETWORKDAYS('У3 Ввод'!$D$117,$B8)+1))/Настройки!$E$9*100)</f>
        <v>0</v>
      </c>
      <c r="DI8" s="67" t="n">
        <f aca="false">IF(OR($D8=1,MONTH($B8)&lt;&gt;MONTH(StartDate),'У3 Ввод'!$D$118="",'У3 Ввод'!$E$118="",'У3 Ввод'!$D$118&gt;$B8),0,MAX(0,MIN(1,'У3 Ввод'!$E$118-NETWORKDAYS('У3 Ввод'!$D$118,$B8)+1))/Настройки!$E$9*100)</f>
        <v>0</v>
      </c>
      <c r="DJ8" s="67" t="n">
        <f aca="false">IF(OR($D8=1,MONTH($B8)&lt;&gt;MONTH(StartDate),'У3 Ввод'!$D$119="",'У3 Ввод'!$E$119="",'У3 Ввод'!$D$119&gt;$B8),0,MAX(0,MIN(1,'У3 Ввод'!$E$119-NETWORKDAYS('У3 Ввод'!$D$119,$B8)+1))/Настройки!$E$9*100)</f>
        <v>0</v>
      </c>
      <c r="DK8" s="67" t="n">
        <f aca="false">IF(OR($D8=1,MONTH($B8)&lt;&gt;MONTH(StartDate),'У3 Ввод'!$D$120="",'У3 Ввод'!$E$120="",'У3 Ввод'!$D$120&gt;$B8),0,MAX(0,MIN(1,'У3 Ввод'!$E$120-NETWORKDAYS('У3 Ввод'!$D$120,$B8)+1))/Настройки!$E$9*100)</f>
        <v>0</v>
      </c>
      <c r="DL8" s="67" t="n">
        <f aca="false">IF(OR($D8=1,MONTH($B8)&lt;&gt;MONTH(StartDate),'У3 Ввод'!$D$121="",'У3 Ввод'!$E$121="",'У3 Ввод'!$D$121&gt;$B8),0,MAX(0,MIN(1,'У3 Ввод'!$E$121-NETWORKDAYS('У3 Ввод'!$D$121,$B8)+1))/Настройки!$E$9*100)</f>
        <v>0</v>
      </c>
      <c r="DM8" s="67" t="n">
        <f aca="false">IF(OR($D8=1,MONTH($B8)&lt;&gt;MONTH(StartDate),'У3 Ввод'!$D$122="",'У3 Ввод'!$E$122="",'У3 Ввод'!$D$122&gt;$B8),0,MAX(0,MIN(1,'У3 Ввод'!$E$122-NETWORKDAYS('У3 Ввод'!$D$122,$B8)+1))/Настройки!$E$9*100)</f>
        <v>0</v>
      </c>
      <c r="DN8" s="67" t="n">
        <f aca="false">IF(OR($D8=1,MONTH($B8)&lt;&gt;MONTH(StartDate),'У3 Ввод'!$D$123="",'У3 Ввод'!$E$123="",'У3 Ввод'!$D$123&gt;$B8),0,MAX(0,MIN(1,'У3 Ввод'!$E$123-NETWORKDAYS('У3 Ввод'!$D$123,$B8)+1))/Настройки!$E$9*100)</f>
        <v>0</v>
      </c>
      <c r="DO8" s="67" t="n">
        <f aca="false">IF(OR($D8=1,MONTH($B8)&lt;&gt;MONTH(StartDate),'У3 Ввод'!$D$124="",'У3 Ввод'!$E$124="",'У3 Ввод'!$D$124&gt;$B8),0,MAX(0,MIN(1,'У3 Ввод'!$E$124-NETWORKDAYS('У3 Ввод'!$D$124,$B8)+1))/Настройки!$E$9*100)</f>
        <v>0</v>
      </c>
      <c r="DP8" s="67" t="n">
        <f aca="false">IF(OR($D8=1,MONTH($B8)&lt;&gt;MONTH(StartDate),'У3 Ввод'!$D$125="",'У3 Ввод'!$E$125="",'У3 Ввод'!$D$125&gt;$B8),0,MAX(0,MIN(1,'У3 Ввод'!$E$125-NETWORKDAYS('У3 Ввод'!$D$125,$B8)+1))/Настройки!$E$9*100)</f>
        <v>0</v>
      </c>
      <c r="DQ8" s="67" t="n">
        <f aca="false">IF(OR($D8=1,MONTH($B8)&lt;&gt;MONTH(StartDate),'У3 Ввод'!$D$126="",'У3 Ввод'!$E$126="",'У3 Ввод'!$D$126&gt;$B8),0,MAX(0,MIN(1,'У3 Ввод'!$E$126-NETWORKDAYS('У3 Ввод'!$D$126,$B8)+1))/Настройки!$E$9*100)</f>
        <v>0</v>
      </c>
      <c r="DR8" s="67" t="n">
        <f aca="false">IF(OR($D8=1,MONTH($B8)&lt;&gt;MONTH(StartDate),'У3 Ввод'!$D$127="",'У3 Ввод'!$E$127="",'У3 Ввод'!$D$127&gt;$B8),0,MAX(0,MIN(1,'У3 Ввод'!$E$127-NETWORKDAYS('У3 Ввод'!$D$127,$B8)+1))/Настройки!$E$9*100)</f>
        <v>0</v>
      </c>
      <c r="DS8" s="67" t="n">
        <f aca="false">IF(OR($D8=1,MONTH($B8)&lt;&gt;MONTH(StartDate),'У3 Ввод'!$D$128="",'У3 Ввод'!$E$128="",'У3 Ввод'!$D$128&gt;$B8),0,MAX(0,MIN(1,'У3 Ввод'!$E$128-NETWORKDAYS('У3 Ввод'!$D$128,$B8)+1))/Настройки!$E$9*100)</f>
        <v>0</v>
      </c>
      <c r="DT8" s="67" t="n">
        <f aca="false">IF(OR($D8=1,MONTH($B8)&lt;&gt;MONTH(StartDate),'У3 Ввод'!$D$129="",'У3 Ввод'!$E$129="",'У3 Ввод'!$D$129&gt;$B8),0,MAX(0,MIN(1,'У3 Ввод'!$E$129-NETWORKDAYS('У3 Ввод'!$D$129,$B8)+1))/Настройки!$E$9*100)</f>
        <v>0</v>
      </c>
      <c r="DU8" s="67" t="n">
        <f aca="false">IF(OR($D8=1,MONTH($B8)&lt;&gt;MONTH(StartDate),'У3 Ввод'!$D$130="",'У3 Ввод'!$E$130="",'У3 Ввод'!$D$130&gt;$B8),0,MAX(0,MIN(1,'У3 Ввод'!$E$130-NETWORKDAYS('У3 Ввод'!$D$130,$B8)+1))/Настройки!$E$9*100)</f>
        <v>0</v>
      </c>
      <c r="DV8" s="67" t="n">
        <f aca="false">IF(OR($D8=1,MONTH($B8)&lt;&gt;MONTH(StartDate),'У3 Ввод'!$D$131="",'У3 Ввод'!$E$131="",'У3 Ввод'!$D$131&gt;$B8),0,MAX(0,MIN(1,'У3 Ввод'!$E$131-NETWORKDAYS('У3 Ввод'!$D$131,$B8)+1))/Настройки!$E$9*100)</f>
        <v>0</v>
      </c>
      <c r="DW8" s="67" t="n">
        <f aca="false">IF(OR($D8=1,MONTH($B8)&lt;&gt;MONTH(StartDate),'У3 Ввод'!$D$132="",'У3 Ввод'!$E$132="",'У3 Ввод'!$D$132&gt;$B8),0,MAX(0,MIN(1,'У3 Ввод'!$E$132-NETWORKDAYS('У3 Ввод'!$D$132,$B8)+1))/Настройки!$E$9*100)</f>
        <v>0</v>
      </c>
      <c r="DX8" s="67" t="n">
        <f aca="false">IF(OR($D8=1,MONTH($B8)&lt;&gt;MONTH(StartDate),'У3 Ввод'!$D$133="",'У3 Ввод'!$E$133="",'У3 Ввод'!$D$133&gt;$B8),0,MAX(0,MIN(1,'У3 Ввод'!$E$133-NETWORKDAYS('У3 Ввод'!$D$133,$B8)+1))/Настройки!$E$9*100)</f>
        <v>0</v>
      </c>
      <c r="DY8" s="67" t="n">
        <f aca="false">IF(OR($D8=1,MONTH($B8)&lt;&gt;MONTH(StartDate),'У3 Ввод'!$D$134="",'У3 Ввод'!$E$134="",'У3 Ввод'!$D$134&gt;$B8),0,MAX(0,MIN(1,'У3 Ввод'!$E$134-NETWORKDAYS('У3 Ввод'!$D$134,$B8)+1))/Настройки!$E$9*100)</f>
        <v>0</v>
      </c>
      <c r="DZ8" s="67" t="n">
        <f aca="false">IF(OR($D8=1,MONTH($B8)&lt;&gt;MONTH(StartDate),'У3 Ввод'!$D$135="",'У3 Ввод'!$E$135="",'У3 Ввод'!$D$135&gt;$B8),0,MAX(0,MIN(1,'У3 Ввод'!$E$135-NETWORKDAYS('У3 Ввод'!$D$135,$B8)+1))/Настройки!$E$9*100)</f>
        <v>0</v>
      </c>
      <c r="EA8" s="67" t="n">
        <f aca="false">IF(OR($D8=1,MONTH($B8)&lt;&gt;MONTH(StartDate),'У3 Ввод'!$D$136="",'У3 Ввод'!$E$136="",'У3 Ввод'!$D$136&gt;$B8),0,MAX(0,MIN(1,'У3 Ввод'!$E$136-NETWORKDAYS('У3 Ввод'!$D$136,$B8)+1))/Настройки!$E$9*100)</f>
        <v>0</v>
      </c>
      <c r="EB8" s="67" t="n">
        <f aca="false">IF(OR($D8=1,MONTH($B8)&lt;&gt;MONTH(StartDate),'У3 Ввод'!$D$137="",'У3 Ввод'!$E$137="",'У3 Ввод'!$D$137&gt;$B8),0,MAX(0,MIN(1,'У3 Ввод'!$E$137-NETWORKDAYS('У3 Ввод'!$D$137,$B8)+1))/Настройки!$E$9*100)</f>
        <v>0</v>
      </c>
      <c r="EC8" s="67" t="n">
        <f aca="false">IF(OR($D8=1,MONTH($B8)&lt;&gt;MONTH(StartDate),'У3 Ввод'!$D$138="",'У3 Ввод'!$E$138="",'У3 Ввод'!$D$138&gt;$B8),0,MAX(0,MIN(1,'У3 Ввод'!$E$138-NETWORKDAYS('У3 Ввод'!$D$138,$B8)+1))/Настройки!$E$9*100)</f>
        <v>0</v>
      </c>
      <c r="ED8" s="67" t="n">
        <f aca="false">IF(OR($D8=1,MONTH($B8)&lt;&gt;MONTH(StartDate),'У3 Ввод'!$D$139="",'У3 Ввод'!$E$139="",'У3 Ввод'!$D$139&gt;$B8),0,MAX(0,MIN(1,'У3 Ввод'!$E$139-NETWORKDAYS('У3 Ввод'!$D$139,$B8)+1))/Настройки!$E$9*100)</f>
        <v>0</v>
      </c>
      <c r="EE8" s="67" t="n">
        <f aca="false">IF(OR($D8=1,MONTH($B8)&lt;&gt;MONTH(StartDate),'У3 Ввод'!$D$140="",'У3 Ввод'!$E$140="",'У3 Ввод'!$D$140&gt;$B8),0,MAX(0,MIN(1,'У3 Ввод'!$E$140-NETWORKDAYS('У3 Ввод'!$D$140,$B8)+1))/Настройки!$E$9*100)</f>
        <v>0</v>
      </c>
      <c r="EF8" s="67" t="n">
        <f aca="false">IF(OR($D8=1,MONTH($B8)&lt;&gt;MONTH(StartDate),'У3 Ввод'!$D$141="",'У3 Ввод'!$E$141="",'У3 Ввод'!$D$141&gt;$B8),0,MAX(0,MIN(1,'У3 Ввод'!$E$141-NETWORKDAYS('У3 Ввод'!$D$141,$B8)+1))/Настройки!$E$9*100)</f>
        <v>0</v>
      </c>
      <c r="EG8" s="67" t="n">
        <f aca="false">IF(OR($D8=1,MONTH($B8)&lt;&gt;MONTH(StartDate),'У3 Ввод'!$D$142="",'У3 Ввод'!$E$142="",'У3 Ввод'!$D$142&gt;$B8),0,MAX(0,MIN(1,'У3 Ввод'!$E$142-NETWORKDAYS('У3 Ввод'!$D$142,$B8)+1))/Настройки!$E$9*100)</f>
        <v>0</v>
      </c>
      <c r="EH8" s="67" t="n">
        <f aca="false">IF(OR($D8=1,MONTH($B8)&lt;&gt;MONTH(StartDate),'У3 Ввод'!$D$143="",'У3 Ввод'!$E$143="",'У3 Ввод'!$D$143&gt;$B8),0,MAX(0,MIN(1,'У3 Ввод'!$E$143-NETWORKDAYS('У3 Ввод'!$D$143,$B8)+1))/Настройки!$E$9*100)</f>
        <v>0</v>
      </c>
      <c r="EI8" s="67" t="n">
        <f aca="false">IF(OR($D8=1,MONTH($B8)&lt;&gt;MONTH(StartDate),'У3 Ввод'!$D$144="",'У3 Ввод'!$E$144="",'У3 Ввод'!$D$144&gt;$B8),0,MAX(0,MIN(1,'У3 Ввод'!$E$144-NETWORKDAYS('У3 Ввод'!$D$144,$B8)+1))/Настройки!$E$9*100)</f>
        <v>0</v>
      </c>
      <c r="EJ8" s="67" t="n">
        <f aca="false">IF(OR($D8=1,MONTH($B8)&lt;&gt;MONTH(StartDate),'У3 Ввод'!$D$145="",'У3 Ввод'!$E$145="",'У3 Ввод'!$D$145&gt;$B8),0,MAX(0,MIN(1,'У3 Ввод'!$E$145-NETWORKDAYS('У3 Ввод'!$D$145,$B8)+1))/Настройки!$E$9*100)</f>
        <v>0</v>
      </c>
      <c r="EK8" s="67" t="n">
        <f aca="false">IF(OR($D8=1,MONTH($B8)&lt;&gt;MONTH(StartDate),'У3 Ввод'!$D$146="",'У3 Ввод'!$E$146="",'У3 Ввод'!$D$146&gt;$B8),0,MAX(0,MIN(1,'У3 Ввод'!$E$146-NETWORKDAYS('У3 Ввод'!$D$146,$B8)+1))/Настройки!$E$9*100)</f>
        <v>0</v>
      </c>
      <c r="EL8" s="67" t="n">
        <f aca="false">IF(OR($D8=1,MONTH($B8)&lt;&gt;MONTH(StartDate),'У3 Ввод'!$D$147="",'У3 Ввод'!$E$147="",'У3 Ввод'!$D$147&gt;$B8),0,MAX(0,MIN(1,'У3 Ввод'!$E$147-NETWORKDAYS('У3 Ввод'!$D$147,$B8)+1))/Настройки!$E$9*100)</f>
        <v>0</v>
      </c>
      <c r="EM8" s="67" t="n">
        <f aca="false">IF(OR($D8=1,MONTH($B8)&lt;&gt;MONTH(StartDate),'У3 Ввод'!$D$148="",'У3 Ввод'!$E$148="",'У3 Ввод'!$D$148&gt;$B8),0,MAX(0,MIN(1,'У3 Ввод'!$E$148-NETWORKDAYS('У3 Ввод'!$D$148,$B8)+1))/Настройки!$E$9*100)</f>
        <v>0</v>
      </c>
      <c r="EN8" s="67" t="n">
        <f aca="false">IF(OR($D8=1,MONTH($B8)&lt;&gt;MONTH(StartDate),'У3 Ввод'!$D$149="",'У3 Ввод'!$E$149="",'У3 Ввод'!$D$149&gt;$B8),0,MAX(0,MIN(1,'У3 Ввод'!$E$149-NETWORKDAYS('У3 Ввод'!$D$149,$B8)+1))/Настройки!$E$9*100)</f>
        <v>0</v>
      </c>
      <c r="EO8" s="67" t="n">
        <f aca="false">IF(OR($D8=1,MONTH($B8)&lt;&gt;MONTH(StartDate),'У3 Ввод'!$D$150="",'У3 Ввод'!$E$150="",'У3 Ввод'!$D$150&gt;$B8),0,MAX(0,MIN(1,'У3 Ввод'!$E$150-NETWORKDAYS('У3 Ввод'!$D$150,$B8)+1))/Настройки!$E$9*100)</f>
        <v>0</v>
      </c>
      <c r="EP8" s="67" t="n">
        <f aca="false">IF(OR($D8=1,MONTH($B8)&lt;&gt;MONTH(StartDate),'У3 Ввод'!$D$151="",'У3 Ввод'!$E$151="",'У3 Ввод'!$D$151&gt;$B8),0,MAX(0,MIN(1,'У3 Ввод'!$E$151-NETWORKDAYS('У3 Ввод'!$D$151,$B8)+1))/Настройки!$E$9*100)</f>
        <v>0</v>
      </c>
      <c r="EQ8" s="67" t="n">
        <f aca="false">IF(OR($D8=1,MONTH($B8)&lt;&gt;MONTH(StartDate),'У3 Ввод'!$D$152="",'У3 Ввод'!$E$152="",'У3 Ввод'!$D$152&gt;$B8),0,MAX(0,MIN(1,'У3 Ввод'!$E$152-NETWORKDAYS('У3 Ввод'!$D$152,$B8)+1))/Настройки!$E$9*100)</f>
        <v>0</v>
      </c>
      <c r="ER8" s="67" t="n">
        <f aca="false">IF(OR($D8=1,MONTH($B8)&lt;&gt;MONTH(StartDate),'У3 Ввод'!$D$153="",'У3 Ввод'!$E$153="",'У3 Ввод'!$D$153&gt;$B8),0,MAX(0,MIN(1,'У3 Ввод'!$E$153-NETWORKDAYS('У3 Ввод'!$D$153,$B8)+1))/Настройки!$E$9*100)</f>
        <v>0</v>
      </c>
      <c r="ES8" s="67" t="n">
        <f aca="false">IF(OR($D8=1,MONTH($B8)&lt;&gt;MONTH(StartDate),'У3 Ввод'!$D$154="",'У3 Ввод'!$E$154="",'У3 Ввод'!$D$154&gt;$B8),0,MAX(0,MIN(1,'У3 Ввод'!$E$154-NETWORKDAYS('У3 Ввод'!$D$154,$B8)+1))/Настройки!$E$9*100)</f>
        <v>0</v>
      </c>
      <c r="ET8" s="67" t="n">
        <f aca="false">IF(OR($D8=1,MONTH($B8)&lt;&gt;MONTH(StartDate),'У3 Ввод'!$D$155="",'У3 Ввод'!$E$155="",'У3 Ввод'!$D$155&gt;$B8),0,MAX(0,MIN(1,'У3 Ввод'!$E$155-NETWORKDAYS('У3 Ввод'!$D$155,$B8)+1))/Настройки!$E$9*100)</f>
        <v>0</v>
      </c>
      <c r="EU8" s="67" t="n">
        <f aca="false">IF(OR($D8=1,MONTH($B8)&lt;&gt;MONTH(StartDate),'У3 Ввод'!$D$156="",'У3 Ввод'!$E$156="",'У3 Ввод'!$D$156&gt;$B8),0,MAX(0,MIN(1,'У3 Ввод'!$E$156-NETWORKDAYS('У3 Ввод'!$D$156,$B8)+1))/Настройки!$E$9*100)</f>
        <v>0</v>
      </c>
      <c r="EV8" s="67" t="n">
        <f aca="false">IF(OR($D8=1,MONTH($B8)&lt;&gt;MONTH(StartDate),'У3 Ввод'!$D$157="",'У3 Ввод'!$E$157="",'У3 Ввод'!$D$157&gt;$B8),0,MAX(0,MIN(1,'У3 Ввод'!$E$157-NETWORKDAYS('У3 Ввод'!$D$157,$B8)+1))/Настройки!$E$9*100)</f>
        <v>0</v>
      </c>
      <c r="EW8" s="67" t="n">
        <f aca="false">IF(OR($D8=1,MONTH($B8)&lt;&gt;MONTH(StartDate),'У3 Ввод'!$D$158="",'У3 Ввод'!$E$158="",'У3 Ввод'!$D$158&gt;$B8),0,MAX(0,MIN(1,'У3 Ввод'!$E$158-NETWORKDAYS('У3 Ввод'!$D$158,$B8)+1))/Настройки!$E$9*100)</f>
        <v>0</v>
      </c>
      <c r="EX8" s="67" t="n">
        <f aca="false">IF(OR($D8=1,MONTH($B8)&lt;&gt;MONTH(StartDate),'У3 Ввод'!$D$159="",'У3 Ввод'!$E$159="",'У3 Ввод'!$D$159&gt;$B8),0,MAX(0,MIN(1,'У3 Ввод'!$E$159-NETWORKDAYS('У3 Ввод'!$D$159,$B8)+1))/Настройки!$E$9*100)</f>
        <v>0</v>
      </c>
      <c r="EY8" s="67" t="n">
        <f aca="false">IF(OR($D8=1,MONTH($B8)&lt;&gt;MONTH(StartDate),'У3 Ввод'!$D$160="",'У3 Ввод'!$E$160="",'У3 Ввод'!$D$160&gt;$B8),0,MAX(0,MIN(1,'У3 Ввод'!$E$160-NETWORKDAYS('У3 Ввод'!$D$160,$B8)+1))/Настройки!$E$9*100)</f>
        <v>0</v>
      </c>
      <c r="EZ8" s="67" t="n">
        <f aca="false">IF(OR($D8=1,MONTH($B8)&lt;&gt;MONTH(StartDate),'У3 Ввод'!$D$161="",'У3 Ввод'!$E$161="",'У3 Ввод'!$D$161&gt;$B8),0,MAX(0,MIN(1,'У3 Ввод'!$E$161-NETWORKDAYS('У3 Ввод'!$D$161,$B8)+1))/Настройки!$E$9*100)</f>
        <v>0</v>
      </c>
      <c r="FA8" s="67" t="n">
        <f aca="false">IF(OR($D8=1,MONTH($B8)&lt;&gt;MONTH(StartDate),'У3 Ввод'!$D$162="",'У3 Ввод'!$E$162="",'У3 Ввод'!$D$162&gt;$B8),0,MAX(0,MIN(1,'У3 Ввод'!$E$162-NETWORKDAYS('У3 Ввод'!$D$162,$B8)+1))/Настройки!$E$9*100)</f>
        <v>0</v>
      </c>
      <c r="FB8" s="67" t="n">
        <f aca="false">IF(OR($D8=1,MONTH($B8)&lt;&gt;MONTH(StartDate),'У3 Ввод'!$D$163="",'У3 Ввод'!$E$163="",'У3 Ввод'!$D$163&gt;$B8),0,MAX(0,MIN(1,'У3 Ввод'!$E$163-NETWORKDAYS('У3 Ввод'!$D$163,$B8)+1))/Настройки!$E$9*100)</f>
        <v>0</v>
      </c>
      <c r="FC8" s="67" t="n">
        <f aca="false">IF(OR($D8=1,MONTH($B8)&lt;&gt;MONTH(StartDate),'У3 Ввод'!$D$164="",'У3 Ввод'!$E$164="",'У3 Ввод'!$D$164&gt;$B8),0,MAX(0,MIN(1,'У3 Ввод'!$E$164-NETWORKDAYS('У3 Ввод'!$D$164,$B8)+1))/Настройки!$E$9*100)</f>
        <v>0</v>
      </c>
      <c r="FD8" s="67" t="n">
        <f aca="false">IF(OR($D8=1,MONTH($B8)&lt;&gt;MONTH(StartDate),'У3 Ввод'!$D$165="",'У3 Ввод'!$E$165="",'У3 Ввод'!$D$165&gt;$B8),0,MAX(0,MIN(1,'У3 Ввод'!$E$165-NETWORKDAYS('У3 Ввод'!$D$165,$B8)+1))/Настройки!$E$9*100)</f>
        <v>0</v>
      </c>
      <c r="FE8" s="67" t="n">
        <f aca="false">IF(OR($D8=1,MONTH($B8)&lt;&gt;MONTH(StartDate),'У3 Ввод'!$D$166="",'У3 Ввод'!$E$166="",'У3 Ввод'!$D$166&gt;$B8),0,MAX(0,MIN(1,'У3 Ввод'!$E$166-NETWORKDAYS('У3 Ввод'!$D$166,$B8)+1))/Настройки!$E$9*100)</f>
        <v>0</v>
      </c>
      <c r="FF8" s="67" t="n">
        <f aca="false">IF(OR($D8=1,MONTH($B8)&lt;&gt;MONTH(StartDate),'У3 Ввод'!$D$167="",'У3 Ввод'!$E$167="",'У3 Ввод'!$D$167&gt;$B8),0,MAX(0,MIN(1,'У3 Ввод'!$E$167-NETWORKDAYS('У3 Ввод'!$D$167,$B8)+1))/Настройки!$E$9*100)</f>
        <v>0</v>
      </c>
      <c r="FG8" s="67" t="n">
        <f aca="false">IF(OR($D8=1,MONTH($B8)&lt;&gt;MONTH(StartDate),'У3 Ввод'!$D$168="",'У3 Ввод'!$E$168="",'У3 Ввод'!$D$168&gt;$B8),0,MAX(0,MIN(1,'У3 Ввод'!$E$168-NETWORKDAYS('У3 Ввод'!$D$168,$B8)+1))/Настройки!$E$9*100)</f>
        <v>0</v>
      </c>
      <c r="FH8" s="67" t="n">
        <f aca="false">IF(OR($D8=1,MONTH($B8)&lt;&gt;MONTH(StartDate),'У3 Ввод'!$D$169="",'У3 Ввод'!$E$169="",'У3 Ввод'!$D$169&gt;$B8),0,MAX(0,MIN(1,'У3 Ввод'!$E$169-NETWORKDAYS('У3 Ввод'!$D$169,$B8)+1))/Настройки!$E$9*100)</f>
        <v>0</v>
      </c>
      <c r="FI8" s="67" t="n">
        <f aca="false">IF(OR($D8=1,MONTH($B8)&lt;&gt;MONTH(StartDate),'У3 Ввод'!$D$170="",'У3 Ввод'!$E$170="",'У3 Ввод'!$D$170&gt;$B8),0,MAX(0,MIN(1,'У3 Ввод'!$E$170-NETWORKDAYS('У3 Ввод'!$D$170,$B8)+1))/Настройки!$E$9*100)</f>
        <v>0</v>
      </c>
      <c r="FJ8" s="67" t="n">
        <f aca="false">IF(OR($D8=1,MONTH($B8)&lt;&gt;MONTH(StartDate),'У3 Ввод'!$D$171="",'У3 Ввод'!$E$171="",'У3 Ввод'!$D$171&gt;$B8),0,MAX(0,MIN(1,'У3 Ввод'!$E$171-NETWORKDAYS('У3 Ввод'!$D$171,$B8)+1))/Настройки!$E$9*100)</f>
        <v>0</v>
      </c>
      <c r="FK8" s="67" t="n">
        <f aca="false">IF(OR($D8=1,MONTH($B8)&lt;&gt;MONTH(StartDate),'У3 Ввод'!$D$172="",'У3 Ввод'!$E$172="",'У3 Ввод'!$D$172&gt;$B8),0,MAX(0,MIN(1,'У3 Ввод'!$E$172-NETWORKDAYS('У3 Ввод'!$D$172,$B8)+1))/Настройки!$E$9*100)</f>
        <v>0</v>
      </c>
      <c r="FL8" s="67" t="n">
        <f aca="false">IF(OR($D8=1,MONTH($B8)&lt;&gt;MONTH(StartDate),'У3 Ввод'!$D$173="",'У3 Ввод'!$E$173="",'У3 Ввод'!$D$173&gt;$B8),0,MAX(0,MIN(1,'У3 Ввод'!$E$173-NETWORKDAYS('У3 Ввод'!$D$173,$B8)+1))/Настройки!$E$9*100)</f>
        <v>0</v>
      </c>
      <c r="FM8" s="67" t="n">
        <f aca="false">IF(OR($D8=1,MONTH($B8)&lt;&gt;MONTH(StartDate),'У3 Ввод'!$D$174="",'У3 Ввод'!$E$174="",'У3 Ввод'!$D$174&gt;$B8),0,MAX(0,MIN(1,'У3 Ввод'!$E$174-NETWORKDAYS('У3 Ввод'!$D$174,$B8)+1))/Настройки!$E$9*100)</f>
        <v>0</v>
      </c>
      <c r="FN8" s="67" t="n">
        <f aca="false">IF(OR($D8=1,MONTH($B8)&lt;&gt;MONTH(StartDate),'У3 Ввод'!$D$175="",'У3 Ввод'!$E$175="",'У3 Ввод'!$D$175&gt;$B8),0,MAX(0,MIN(1,'У3 Ввод'!$E$175-NETWORKDAYS('У3 Ввод'!$D$175,$B8)+1))/Настройки!$E$9*100)</f>
        <v>0</v>
      </c>
      <c r="FO8" s="67" t="n">
        <f aca="false">IF(OR($D8=1,MONTH($B8)&lt;&gt;MONTH(StartDate),'У3 Ввод'!$D$176="",'У3 Ввод'!$E$176="",'У3 Ввод'!$D$176&gt;$B8),0,MAX(0,MIN(1,'У3 Ввод'!$E$176-NETWORKDAYS('У3 Ввод'!$D$176,$B8)+1))/Настройки!$E$9*100)</f>
        <v>0</v>
      </c>
      <c r="FP8" s="67" t="n">
        <f aca="false">IF(OR($D8=1,MONTH($B8)&lt;&gt;MONTH(StartDate),'У3 Ввод'!$D$177="",'У3 Ввод'!$E$177="",'У3 Ввод'!$D$177&gt;$B8),0,MAX(0,MIN(1,'У3 Ввод'!$E$177-NETWORKDAYS('У3 Ввод'!$D$177,$B8)+1))/Настройки!$E$9*100)</f>
        <v>0</v>
      </c>
      <c r="FQ8" s="67" t="n">
        <f aca="false">IF(OR($D8=1,MONTH($B8)&lt;&gt;MONTH(StartDate),'У3 Ввод'!$D$178="",'У3 Ввод'!$E$178="",'У3 Ввод'!$D$178&gt;$B8),0,MAX(0,MIN(1,'У3 Ввод'!$E$178-NETWORKDAYS('У3 Ввод'!$D$178,$B8)+1))/Настройки!$E$9*100)</f>
        <v>0</v>
      </c>
      <c r="FR8" s="67" t="n">
        <f aca="false">IF(OR($D8=1,MONTH($B8)&lt;&gt;MONTH(StartDate),'У3 Ввод'!$D$179="",'У3 Ввод'!$E$179="",'У3 Ввод'!$D$179&gt;$B8),0,MAX(0,MIN(1,'У3 Ввод'!$E$179-NETWORKDAYS('У3 Ввод'!$D$179,$B8)+1))/Настройки!$E$9*100)</f>
        <v>0</v>
      </c>
      <c r="FS8" s="67" t="n">
        <f aca="false">IF(OR($D8=1,MONTH($B8)&lt;&gt;MONTH(StartDate),'У3 Ввод'!$D$180="",'У3 Ввод'!$E$180="",'У3 Ввод'!$D$180&gt;$B8),0,MAX(0,MIN(1,'У3 Ввод'!$E$180-NETWORKDAYS('У3 Ввод'!$D$180,$B8)+1))/Настройки!$E$9*100)</f>
        <v>0</v>
      </c>
      <c r="FT8" s="67" t="n">
        <f aca="false">IF(OR($D8=1,MONTH($B8)&lt;&gt;MONTH(StartDate),'У3 Ввод'!$D$181="",'У3 Ввод'!$E$181="",'У3 Ввод'!$D$181&gt;$B8),0,MAX(0,MIN(1,'У3 Ввод'!$E$181-NETWORKDAYS('У3 Ввод'!$D$181,$B8)+1))/Настройки!$E$9*100)</f>
        <v>0</v>
      </c>
      <c r="FU8" s="67" t="n">
        <f aca="false">IF(OR($D8=1,MONTH($B8)&lt;&gt;MONTH(StartDate),'У3 Ввод'!$D$182="",'У3 Ввод'!$E$182="",'У3 Ввод'!$D$182&gt;$B8),0,MAX(0,MIN(1,'У3 Ввод'!$E$182-NETWORKDAYS('У3 Ввод'!$D$182,$B8)+1))/Настройки!$E$9*100)</f>
        <v>0</v>
      </c>
      <c r="FV8" s="67" t="n">
        <f aca="false">IF(OR($D8=1,MONTH($B8)&lt;&gt;MONTH(StartDate),'У3 Ввод'!$D$183="",'У3 Ввод'!$E$183="",'У3 Ввод'!$D$183&gt;$B8),0,MAX(0,MIN(1,'У3 Ввод'!$E$183-NETWORKDAYS('У3 Ввод'!$D$183,$B8)+1))/Настройки!$E$9*100)</f>
        <v>0</v>
      </c>
      <c r="FW8" s="67" t="n">
        <f aca="false">IF(OR($D8=1,MONTH($B8)&lt;&gt;MONTH(StartDate),'У3 Ввод'!$D$184="",'У3 Ввод'!$E$184="",'У3 Ввод'!$D$184&gt;$B8),0,MAX(0,MIN(1,'У3 Ввод'!$E$184-NETWORKDAYS('У3 Ввод'!$D$184,$B8)+1))/Настройки!$E$9*100)</f>
        <v>0</v>
      </c>
      <c r="FX8" s="67" t="n">
        <f aca="false">IF(OR($D8=1,MONTH($B8)&lt;&gt;MONTH(StartDate),'У3 Ввод'!$D$185="",'У3 Ввод'!$E$185="",'У3 Ввод'!$D$185&gt;$B8),0,MAX(0,MIN(1,'У3 Ввод'!$E$185-NETWORKDAYS('У3 Ввод'!$D$185,$B8)+1))/Настройки!$E$9*100)</f>
        <v>0</v>
      </c>
      <c r="FY8" s="67" t="n">
        <f aca="false">IF(OR($D8=1,MONTH($B8)&lt;&gt;MONTH(StartDate),'У3 Ввод'!$D$186="",'У3 Ввод'!$E$186="",'У3 Ввод'!$D$186&gt;$B8),0,MAX(0,MIN(1,'У3 Ввод'!$E$186-NETWORKDAYS('У3 Ввод'!$D$186,$B8)+1))/Настройки!$E$9*100)</f>
        <v>0</v>
      </c>
      <c r="FZ8" s="67" t="n">
        <f aca="false">IF(OR($D8=1,MONTH($B8)&lt;&gt;MONTH(StartDate),'У3 Ввод'!$D$187="",'У3 Ввод'!$E$187="",'У3 Ввод'!$D$187&gt;$B8),0,MAX(0,MIN(1,'У3 Ввод'!$E$187-NETWORKDAYS('У3 Ввод'!$D$187,$B8)+1))/Настройки!$E$9*100)</f>
        <v>0</v>
      </c>
      <c r="GA8" s="67" t="n">
        <f aca="false">IF(OR($D8=1,MONTH($B8)&lt;&gt;MONTH(StartDate),'У3 Ввод'!$D$188="",'У3 Ввод'!$E$188="",'У3 Ввод'!$D$188&gt;$B8),0,MAX(0,MIN(1,'У3 Ввод'!$E$188-NETWORKDAYS('У3 Ввод'!$D$188,$B8)+1))/Настройки!$E$9*100)</f>
        <v>0</v>
      </c>
      <c r="GB8" s="67" t="n">
        <f aca="false">IF(OR($D8=1,MONTH($B8)&lt;&gt;MONTH(StartDate),'У3 Ввод'!$D$189="",'У3 Ввод'!$E$189="",'У3 Ввод'!$D$189&gt;$B8),0,MAX(0,MIN(1,'У3 Ввод'!$E$189-NETWORKDAYS('У3 Ввод'!$D$189,$B8)+1))/Настройки!$E$9*100)</f>
        <v>0</v>
      </c>
      <c r="GC8" s="67" t="n">
        <f aca="false">IF(OR($D8=1,MONTH($B8)&lt;&gt;MONTH(StartDate),'У3 Ввод'!$D$190="",'У3 Ввод'!$E$190="",'У3 Ввод'!$D$190&gt;$B8),0,MAX(0,MIN(1,'У3 Ввод'!$E$190-NETWORKDAYS('У3 Ввод'!$D$190,$B8)+1))/Настройки!$E$9*100)</f>
        <v>0</v>
      </c>
      <c r="GD8" s="67" t="n">
        <f aca="false">IF(OR($D8=1,MONTH($B8)&lt;&gt;MONTH(StartDate),'У3 Ввод'!$D$191="",'У3 Ввод'!$E$191="",'У3 Ввод'!$D$191&gt;$B8),0,MAX(0,MIN(1,'У3 Ввод'!$E$191-NETWORKDAYS('У3 Ввод'!$D$191,$B8)+1))/Настройки!$E$9*100)</f>
        <v>0</v>
      </c>
      <c r="GE8" s="67" t="n">
        <f aca="false">IF(OR($D8=1,MONTH($B8)&lt;&gt;MONTH(StartDate),'У3 Ввод'!$D$192="",'У3 Ввод'!$E$192="",'У3 Ввод'!$D$192&gt;$B8),0,MAX(0,MIN(1,'У3 Ввод'!$E$192-NETWORKDAYS('У3 Ввод'!$D$192,$B8)+1))/Настройки!$E$9*100)</f>
        <v>0</v>
      </c>
      <c r="GF8" s="67" t="n">
        <f aca="false">IF(OR($D8=1,MONTH($B8)&lt;&gt;MONTH(StartDate),'У3 Ввод'!$D$193="",'У3 Ввод'!$E$193="",'У3 Ввод'!$D$193&gt;$B8),0,MAX(0,MIN(1,'У3 Ввод'!$E$193-NETWORKDAYS('У3 Ввод'!$D$193,$B8)+1))/Настройки!$E$9*100)</f>
        <v>0</v>
      </c>
      <c r="GG8" s="67" t="n">
        <f aca="false">IF(OR($D8=1,MONTH($B8)&lt;&gt;MONTH(StartDate),'У3 Ввод'!$D$194="",'У3 Ввод'!$E$194="",'У3 Ввод'!$D$194&gt;$B8),0,MAX(0,MIN(1,'У3 Ввод'!$E$194-NETWORKDAYS('У3 Ввод'!$D$194,$B8)+1))/Настройки!$E$9*100)</f>
        <v>0</v>
      </c>
      <c r="GH8" s="67" t="n">
        <f aca="false">IF(OR($D8=1,MONTH($B8)&lt;&gt;MONTH(StartDate),'У3 Ввод'!$D$195="",'У3 Ввод'!$E$195="",'У3 Ввод'!$D$195&gt;$B8),0,MAX(0,MIN(1,'У3 Ввод'!$E$195-NETWORKDAYS('У3 Ввод'!$D$195,$B8)+1))/Настройки!$E$9*100)</f>
        <v>0</v>
      </c>
      <c r="GI8" s="67" t="n">
        <f aca="false">IF(OR($D8=1,MONTH($B8)&lt;&gt;MONTH(StartDate),'У3 Ввод'!$D$196="",'У3 Ввод'!$E$196="",'У3 Ввод'!$D$196&gt;$B8),0,MAX(0,MIN(1,'У3 Ввод'!$E$196-NETWORKDAYS('У3 Ввод'!$D$196,$B8)+1))/Настройки!$E$9*100)</f>
        <v>0</v>
      </c>
      <c r="GJ8" s="67" t="n">
        <f aca="false">IF(OR($D8=1,MONTH($B8)&lt;&gt;MONTH(StartDate),'У3 Ввод'!$D$197="",'У3 Ввод'!$E$197="",'У3 Ввод'!$D$197&gt;$B8),0,MAX(0,MIN(1,'У3 Ввод'!$E$197-NETWORKDAYS('У3 Ввод'!$D$197,$B8)+1))/Настройки!$E$9*100)</f>
        <v>0</v>
      </c>
      <c r="GK8" s="67" t="n">
        <f aca="false">IF(OR($D8=1,MONTH($B8)&lt;&gt;MONTH(StartDate),'У3 Ввод'!$D$198="",'У3 Ввод'!$E$198="",'У3 Ввод'!$D$198&gt;$B8),0,MAX(0,MIN(1,'У3 Ввод'!$E$198-NETWORKDAYS('У3 Ввод'!$D$198,$B8)+1))/Настройки!$E$9*100)</f>
        <v>0</v>
      </c>
      <c r="GL8" s="67" t="n">
        <f aca="false">IF(OR($D8=1,MONTH($B8)&lt;&gt;MONTH(StartDate),'У3 Ввод'!$D$199="",'У3 Ввод'!$E$199="",'У3 Ввод'!$D$199&gt;$B8),0,MAX(0,MIN(1,'У3 Ввод'!$E$199-NETWORKDAYS('У3 Ввод'!$D$199,$B8)+1))/Настройки!$E$9*100)</f>
        <v>0</v>
      </c>
      <c r="GM8" s="67" t="n">
        <f aca="false">IF(OR($D8=1,MONTH($B8)&lt;&gt;MONTH(StartDate),'У3 Ввод'!$D$200="",'У3 Ввод'!$E$200="",'У3 Ввод'!$D$200&gt;$B8),0,MAX(0,MIN(1,'У3 Ввод'!$E$200-NETWORKDAYS('У3 Ввод'!$D$200,$B8)+1))/Настройки!$E$9*100)</f>
        <v>0</v>
      </c>
      <c r="GN8" s="67" t="n">
        <f aca="false">IF(OR($D8=1,MONTH($B8)&lt;&gt;MONTH(StartDate),'У3 Ввод'!$D$201="",'У3 Ввод'!$E$201="",'У3 Ввод'!$D$201&gt;$B8),0,MAX(0,MIN(1,'У3 Ввод'!$E$201-NETWORKDAYS('У3 Ввод'!$D$201,$B8)+1))/Настройки!$E$9*100)</f>
        <v>0</v>
      </c>
      <c r="GO8" s="67" t="n">
        <f aca="false">IF(OR($D8=1,MONTH($B8)&lt;&gt;MONTH(StartDate),'У3 Ввод'!$D$202="",'У3 Ввод'!$E$202="",'У3 Ввод'!$D$202&gt;$B8),0,MAX(0,MIN(1,'У3 Ввод'!$E$202-NETWORKDAYS('У3 Ввод'!$D$202,$B8)+1))/Настройки!$E$9*100)</f>
        <v>0</v>
      </c>
      <c r="GP8" s="67" t="n">
        <f aca="false">IF(OR($D8=1,MONTH($B8)&lt;&gt;MONTH(StartDate),'У3 Ввод'!$D$203="",'У3 Ввод'!$E$203="",'У3 Ввод'!$D$203&gt;$B8),0,MAX(0,MIN(1,'У3 Ввод'!$E$203-NETWORKDAYS('У3 Ввод'!$D$203,$B8)+1))/Настройки!$E$9*100)</f>
        <v>0</v>
      </c>
      <c r="GQ8" s="67" t="n">
        <f aca="false">IF(OR($D8=1,MONTH($B8)&lt;&gt;MONTH(StartDate),'У3 Ввод'!$D$204="",'У3 Ввод'!$E$204="",'У3 Ввод'!$D$204&gt;$B8),0,MAX(0,MIN(1,'У3 Ввод'!$E$204-NETWORKDAYS('У3 Ввод'!$D$204,$B8)+1))/Настройки!$E$9*100)</f>
        <v>0</v>
      </c>
      <c r="GR8" s="67" t="n">
        <f aca="false">IF(OR($D8=1,MONTH($B8)&lt;&gt;MONTH(StartDate),'У3 Ввод'!$D$205="",'У3 Ввод'!$E$205="",'У3 Ввод'!$D$205&gt;$B8),0,MAX(0,MIN(1,'У3 Ввод'!$E$205-NETWORKDAYS('У3 Ввод'!$D$205,$B8)+1))/Настройки!$E$9*100)</f>
        <v>0</v>
      </c>
      <c r="GS8" s="67" t="n">
        <f aca="false">IF(OR($D8=1,MONTH($B8)&lt;&gt;MONTH(StartDate),'У3 Ввод'!$D$206="",'У3 Ввод'!$E$206="",'У3 Ввод'!$D$206&gt;$B8),0,MAX(0,MIN(1,'У3 Ввод'!$E$206-NETWORKDAYS('У3 Ввод'!$D$206,$B8)+1))/Настройки!$E$9*100)</f>
        <v>0</v>
      </c>
      <c r="GT8" s="67" t="n">
        <f aca="false">IF(OR($D8=1,MONTH($B8)&lt;&gt;MONTH(StartDate),'У3 Ввод'!$D$207="",'У3 Ввод'!$E$207="",'У3 Ввод'!$D$207&gt;$B8),0,MAX(0,MIN(1,'У3 Ввод'!$E$207-NETWORKDAYS('У3 Ввод'!$D$207,$B8)+1))/Настройки!$E$9*100)</f>
        <v>0</v>
      </c>
      <c r="GU8" s="67" t="n">
        <f aca="false">IF(OR($D8=1,MONTH($B8)&lt;&gt;MONTH(StartDate),'У3 Ввод'!$D$208="",'У3 Ввод'!$E$208="",'У3 Ввод'!$D$208&gt;$B8),0,MAX(0,MIN(1,'У3 Ввод'!$E$208-NETWORKDAYS('У3 Ввод'!$D$208,$B8)+1))/Настройки!$E$9*100)</f>
        <v>0</v>
      </c>
      <c r="GV8" s="67" t="n">
        <f aca="false">IF(OR($D8=1,MONTH($B8)&lt;&gt;MONTH(StartDate),'У3 Ввод'!$D$209="",'У3 Ввод'!$E$209="",'У3 Ввод'!$D$209&gt;$B8),0,MAX(0,MIN(1,'У3 Ввод'!$E$209-NETWORKDAYS('У3 Ввод'!$D$209,$B8)+1))/Настройки!$E$9*100)</f>
        <v>0</v>
      </c>
      <c r="GW8" s="67" t="n">
        <f aca="false">IF(OR($D8=1,MONTH($B8)&lt;&gt;MONTH(StartDate),'У3 Ввод'!$D$210="",'У3 Ввод'!$E$210="",'У3 Ввод'!$D$210&gt;$B8),0,MAX(0,MIN(1,'У3 Ввод'!$E$210-NETWORKDAYS('У3 Ввод'!$D$210,$B8)+1))/Настройки!$E$9*100)</f>
        <v>0</v>
      </c>
      <c r="GX8" s="67" t="n">
        <f aca="false">IF(OR($D8=1,MONTH($B8)&lt;&gt;MONTH(StartDate),'У3 Ввод'!$D$211="",'У3 Ввод'!$E$211="",'У3 Ввод'!$D$211&gt;$B8),0,MAX(0,MIN(1,'У3 Ввод'!$E$211-NETWORKDAYS('У3 Ввод'!$D$211,$B8)+1))/Настройки!$E$9*100)</f>
        <v>0</v>
      </c>
      <c r="GY8" s="67" t="n">
        <f aca="false">IF(OR($D8=1,MONTH($B8)&lt;&gt;MONTH(StartDate),'У3 Ввод'!$D$212="",'У3 Ввод'!$E$212="",'У3 Ввод'!$D$212&gt;$B8),0,MAX(0,MIN(1,'У3 Ввод'!$E$212-NETWORKDAYS('У3 Ввод'!$D$212,$B8)+1))/Настройки!$E$9*100)</f>
        <v>0</v>
      </c>
      <c r="GZ8" s="67" t="n">
        <f aca="false">IF(OR($D8=1,MONTH($B8)&lt;&gt;MONTH(StartDate),'У3 Ввод'!$D$213="",'У3 Ввод'!$E$213="",'У3 Ввод'!$D$213&gt;$B8),0,MAX(0,MIN(1,'У3 Ввод'!$E$213-NETWORKDAYS('У3 Ввод'!$D$213,$B8)+1))/Настройки!$E$9*100)</f>
        <v>0</v>
      </c>
      <c r="HA8" s="67" t="n">
        <f aca="false">IF(OR($D8=1,MONTH($B8)&lt;&gt;MONTH(StartDate),'У3 Ввод'!$D$214="",'У3 Ввод'!$E$214="",'У3 Ввод'!$D$214&gt;$B8),0,MAX(0,MIN(1,'У3 Ввод'!$E$214-NETWORKDAYS('У3 Ввод'!$D$214,$B8)+1))/Настройки!$E$9*100)</f>
        <v>0</v>
      </c>
      <c r="HB8" s="67" t="n">
        <f aca="false">IF(OR($D8=1,MONTH($B8)&lt;&gt;MONTH(StartDate),'У3 Ввод'!$D$215="",'У3 Ввод'!$E$215="",'У3 Ввод'!$D$215&gt;$B8),0,MAX(0,MIN(1,'У3 Ввод'!$E$215-NETWORKDAYS('У3 Ввод'!$D$215,$B8)+1))/Настройки!$E$9*100)</f>
        <v>0</v>
      </c>
      <c r="HC8" s="67" t="n">
        <f aca="false">IF(OR($D8=1,MONTH($B8)&lt;&gt;MONTH(StartDate),'У3 Ввод'!$D$216="",'У3 Ввод'!$E$216="",'У3 Ввод'!$D$216&gt;$B8),0,MAX(0,MIN(1,'У3 Ввод'!$E$216-NETWORKDAYS('У3 Ввод'!$D$216,$B8)+1))/Настройки!$E$9*100)</f>
        <v>0</v>
      </c>
      <c r="HD8" s="67" t="n">
        <f aca="false">IF(OR($D8=1,MONTH($B8)&lt;&gt;MONTH(StartDate),'У3 Ввод'!$D$217="",'У3 Ввод'!$E$217="",'У3 Ввод'!$D$217&gt;$B8),0,MAX(0,MIN(1,'У3 Ввод'!$E$217-NETWORKDAYS('У3 Ввод'!$D$217,$B8)+1))/Настройки!$E$9*100)</f>
        <v>0</v>
      </c>
      <c r="HE8" s="67" t="n">
        <f aca="false">IF(OR($D8=1,MONTH($B8)&lt;&gt;MONTH(StartDate),'У3 Ввод'!$D$218="",'У3 Ввод'!$E$218="",'У3 Ввод'!$D$218&gt;$B8),0,MAX(0,MIN(1,'У3 Ввод'!$E$218-NETWORKDAYS('У3 Ввод'!$D$218,$B8)+1))/Настройки!$E$9*100)</f>
        <v>0</v>
      </c>
      <c r="HF8" s="67" t="n">
        <f aca="false">IF(OR($D8=1,MONTH($B8)&lt;&gt;MONTH(StartDate),'У3 Ввод'!$D$219="",'У3 Ввод'!$E$219="",'У3 Ввод'!$D$219&gt;$B8),0,MAX(0,MIN(1,'У3 Ввод'!$E$219-NETWORKDAYS('У3 Ввод'!$D$219,$B8)+1))/Настройки!$E$9*100)</f>
        <v>0</v>
      </c>
      <c r="HG8" s="67" t="n">
        <f aca="false">IF(OR($D8=1,MONTH($B8)&lt;&gt;MONTH(StartDate),'У3 Ввод'!$D$220="",'У3 Ввод'!$E$220="",'У3 Ввод'!$D$220&gt;$B8),0,MAX(0,MIN(1,'У3 Ввод'!$E$220-NETWORKDAYS('У3 Ввод'!$D$220,$B8)+1))/Настройки!$E$9*100)</f>
        <v>0</v>
      </c>
      <c r="HH8" s="67" t="n">
        <f aca="false">IF(OR($D8=1,MONTH($B8)&lt;&gt;MONTH(StartDate),'У3 Ввод'!$D$221="",'У3 Ввод'!$E$221="",'У3 Ввод'!$D$221&gt;$B8),0,MAX(0,MIN(1,'У3 Ввод'!$E$221-NETWORKDAYS('У3 Ввод'!$D$221,$B8)+1))/Настройки!$E$9*100)</f>
        <v>0</v>
      </c>
      <c r="HI8" s="67" t="n">
        <f aca="false">IF(OR($D8=1,MONTH($B8)&lt;&gt;MONTH(StartDate),'У3 Ввод'!$D$222="",'У3 Ввод'!$E$222="",'У3 Ввод'!$D$222&gt;$B8),0,MAX(0,MIN(1,'У3 Ввод'!$E$222-NETWORKDAYS('У3 Ввод'!$D$222,$B8)+1))/Настройки!$E$9*100)</f>
        <v>0</v>
      </c>
      <c r="HJ8" s="67" t="n">
        <f aca="false">IF(OR($D8=1,MONTH($B8)&lt;&gt;MONTH(StartDate),'У3 Ввод'!$D$223="",'У3 Ввод'!$E$223="",'У3 Ввод'!$D$223&gt;$B8),0,MAX(0,MIN(1,'У3 Ввод'!$E$223-NETWORKDAYS('У3 Ввод'!$D$223,$B8)+1))/Настройки!$E$9*100)</f>
        <v>0</v>
      </c>
      <c r="HK8" s="67" t="n">
        <f aca="false">IF(OR($D8=1,MONTH($B8)&lt;&gt;MONTH(StartDate),'У3 Ввод'!$D$224="",'У3 Ввод'!$E$224="",'У3 Ввод'!$D$224&gt;$B8),0,MAX(0,MIN(1,'У3 Ввод'!$E$224-NETWORKDAYS('У3 Ввод'!$D$224,$B8)+1))/Настройки!$E$9*100)</f>
        <v>0</v>
      </c>
      <c r="HL8" s="67" t="n">
        <f aca="false">IF(OR($D8=1,MONTH($B8)&lt;&gt;MONTH(StartDate),'У3 Ввод'!$D$225="",'У3 Ввод'!$E$225="",'У3 Ввод'!$D$225&gt;$B8),0,MAX(0,MIN(1,'У3 Ввод'!$E$225-NETWORKDAYS('У3 Ввод'!$D$225,$B8)+1))/Настройки!$E$9*100)</f>
        <v>0</v>
      </c>
      <c r="HM8" s="67" t="n">
        <f aca="false">IF(OR($D8=1,MONTH($B8)&lt;&gt;MONTH(StartDate),'У3 Ввод'!$D$226="",'У3 Ввод'!$E$226="",'У3 Ввод'!$D$226&gt;$B8),0,MAX(0,MIN(1,'У3 Ввод'!$E$226-NETWORKDAYS('У3 Ввод'!$D$226,$B8)+1))/Настройки!$E$9*100)</f>
        <v>0</v>
      </c>
      <c r="HN8" s="67" t="n">
        <f aca="false">IF(OR($D8=1,MONTH($B8)&lt;&gt;MONTH(StartDate),'У3 Ввод'!$D$227="",'У3 Ввод'!$E$227="",'У3 Ввод'!$D$227&gt;$B8),0,MAX(0,MIN(1,'У3 Ввод'!$E$227-NETWORKDAYS('У3 Ввод'!$D$227,$B8)+1))/Настройки!$E$9*100)</f>
        <v>0</v>
      </c>
      <c r="HO8" s="67" t="n">
        <f aca="false">IF(OR($D8=1,MONTH($B8)&lt;&gt;MONTH(StartDate),'У3 Ввод'!$D$228="",'У3 Ввод'!$E$228="",'У3 Ввод'!$D$228&gt;$B8),0,MAX(0,MIN(1,'У3 Ввод'!$E$228-NETWORKDAYS('У3 Ввод'!$D$228,$B8)+1))/Настройки!$E$9*100)</f>
        <v>0</v>
      </c>
      <c r="HP8" s="67" t="n">
        <f aca="false">IF(OR($D8=1,MONTH($B8)&lt;&gt;MONTH(StartDate),'У3 Ввод'!$D$229="",'У3 Ввод'!$E$229="",'У3 Ввод'!$D$229&gt;$B8),0,MAX(0,MIN(1,'У3 Ввод'!$E$229-NETWORKDAYS('У3 Ввод'!$D$229,$B8)+1))/Настройки!$E$9*100)</f>
        <v>0</v>
      </c>
      <c r="HQ8" s="67" t="n">
        <f aca="false">IF(OR($D8=1,MONTH($B8)&lt;&gt;MONTH(StartDate),'У3 Ввод'!$D$230="",'У3 Ввод'!$E$230="",'У3 Ввод'!$D$230&gt;$B8),0,MAX(0,MIN(1,'У3 Ввод'!$E$230-NETWORKDAYS('У3 Ввод'!$D$230,$B8)+1))/Настройки!$E$9*100)</f>
        <v>0</v>
      </c>
      <c r="HR8" s="67" t="n">
        <f aca="false">IF(OR($D8=1,MONTH($B8)&lt;&gt;MONTH(StartDate),'У3 Ввод'!$D$231="",'У3 Ввод'!$E$231="",'У3 Ввод'!$D$231&gt;$B8),0,MAX(0,MIN(1,'У3 Ввод'!$E$231-NETWORKDAYS('У3 Ввод'!$D$231,$B8)+1))/Настройки!$E$9*100)</f>
        <v>0</v>
      </c>
      <c r="HS8" s="67" t="n">
        <f aca="false">IF(OR($D8=1,MONTH($B8)&lt;&gt;MONTH(StartDate),'У3 Ввод'!$D$232="",'У3 Ввод'!$E$232="",'У3 Ввод'!$D$232&gt;$B8),0,MAX(0,MIN(1,'У3 Ввод'!$E$232-NETWORKDAYS('У3 Ввод'!$D$232,$B8)+1))/Настройки!$E$9*100)</f>
        <v>0</v>
      </c>
      <c r="HT8" s="67" t="n">
        <f aca="false">IF(OR($D8=1,MONTH($B8)&lt;&gt;MONTH(StartDate),'У3 Ввод'!$D$233="",'У3 Ввод'!$E$233="",'У3 Ввод'!$D$233&gt;$B8),0,MAX(0,MIN(1,'У3 Ввод'!$E$233-NETWORKDAYS('У3 Ввод'!$D$233,$B8)+1))/Настройки!$E$9*100)</f>
        <v>0</v>
      </c>
      <c r="HU8" s="67" t="n">
        <f aca="false">IF(OR($D8=1,MONTH($B8)&lt;&gt;MONTH(StartDate),'У3 Ввод'!$D$234="",'У3 Ввод'!$E$234="",'У3 Ввод'!$D$234&gt;$B8),0,MAX(0,MIN(1,'У3 Ввод'!$E$234-NETWORKDAYS('У3 Ввод'!$D$234,$B8)+1))/Настройки!$E$9*100)</f>
        <v>0</v>
      </c>
      <c r="HV8" s="67" t="n">
        <f aca="false">IF(OR($D8=1,MONTH($B8)&lt;&gt;MONTH(StartDate),'У3 Ввод'!$D$235="",'У3 Ввод'!$E$235="",'У3 Ввод'!$D$235&gt;$B8),0,MAX(0,MIN(1,'У3 Ввод'!$E$235-NETWORKDAYS('У3 Ввод'!$D$235,$B8)+1))/Настройки!$E$9*100)</f>
        <v>0</v>
      </c>
      <c r="HW8" s="67" t="n">
        <f aca="false">IF(OR($D8=1,MONTH($B8)&lt;&gt;MONTH(StartDate),'У3 Ввод'!$D$236="",'У3 Ввод'!$E$236="",'У3 Ввод'!$D$236&gt;$B8),0,MAX(0,MIN(1,'У3 Ввод'!$E$236-NETWORKDAYS('У3 Ввод'!$D$236,$B8)+1))/Настройки!$E$9*100)</f>
        <v>0</v>
      </c>
      <c r="HX8" s="67" t="n">
        <f aca="false">IF(OR($D8=1,MONTH($B8)&lt;&gt;MONTH(StartDate),'У3 Ввод'!$D$237="",'У3 Ввод'!$E$237="",'У3 Ввод'!$D$237&gt;$B8),0,MAX(0,MIN(1,'У3 Ввод'!$E$237-NETWORKDAYS('У3 Ввод'!$D$237,$B8)+1))/Настройки!$E$9*100)</f>
        <v>0</v>
      </c>
      <c r="HY8" s="67" t="n">
        <f aca="false">IF(OR($D8=1,MONTH($B8)&lt;&gt;MONTH(StartDate),'У3 Ввод'!$D$238="",'У3 Ввод'!$E$238="",'У3 Ввод'!$D$238&gt;$B8),0,MAX(0,MIN(1,'У3 Ввод'!$E$238-NETWORKDAYS('У3 Ввод'!$D$238,$B8)+1))/Настройки!$E$9*100)</f>
        <v>0</v>
      </c>
      <c r="HZ8" s="67" t="n">
        <f aca="false">IF(OR($D8=1,MONTH($B8)&lt;&gt;MONTH(StartDate),'У3 Ввод'!$D$239="",'У3 Ввод'!$E$239="",'У3 Ввод'!$D$239&gt;$B8),0,MAX(0,MIN(1,'У3 Ввод'!$E$239-NETWORKDAYS('У3 Ввод'!$D$239,$B8)+1))/Настройки!$E$9*100)</f>
        <v>0</v>
      </c>
      <c r="IA8" s="67" t="n">
        <f aca="false">IF(OR($D8=1,MONTH($B8)&lt;&gt;MONTH(StartDate),'У3 Ввод'!$D$240="",'У3 Ввод'!$E$240="",'У3 Ввод'!$D$240&gt;$B8),0,MAX(0,MIN(1,'У3 Ввод'!$E$240-NETWORKDAYS('У3 Ввод'!$D$240,$B8)+1))/Настройки!$E$9*100)</f>
        <v>0</v>
      </c>
      <c r="IB8" s="67" t="n">
        <f aca="false">IF(OR($D8=1,MONTH($B8)&lt;&gt;MONTH(StartDate),'У3 Ввод'!$D$241="",'У3 Ввод'!$E$241="",'У3 Ввод'!$D$241&gt;$B8),0,MAX(0,MIN(1,'У3 Ввод'!$E$241-NETWORKDAYS('У3 Ввод'!$D$241,$B8)+1))/Настройки!$E$9*100)</f>
        <v>0</v>
      </c>
      <c r="IC8" s="67" t="n">
        <f aca="false">IF(OR($D8=1,MONTH($B8)&lt;&gt;MONTH(StartDate),'У3 Ввод'!$D$242="",'У3 Ввод'!$E$242="",'У3 Ввод'!$D$242&gt;$B8),0,MAX(0,MIN(1,'У3 Ввод'!$E$242-NETWORKDAYS('У3 Ввод'!$D$242,$B8)+1))/Настройки!$E$9*100)</f>
        <v>0</v>
      </c>
      <c r="ID8" s="67" t="n">
        <f aca="false">IF(OR($D8=1,MONTH($B8)&lt;&gt;MONTH(StartDate),'У3 Ввод'!$D$243="",'У3 Ввод'!$E$243="",'У3 Ввод'!$D$243&gt;$B8),0,MAX(0,MIN(1,'У3 Ввод'!$E$243-NETWORKDAYS('У3 Ввод'!$D$243,$B8)+1))/Настройки!$E$9*100)</f>
        <v>0</v>
      </c>
      <c r="IE8" s="67" t="n">
        <f aca="false">IF(OR($D8=1,MONTH($B8)&lt;&gt;MONTH(StartDate),'У3 Ввод'!$D$244="",'У3 Ввод'!$E$244="",'У3 Ввод'!$D$244&gt;$B8),0,MAX(0,MIN(1,'У3 Ввод'!$E$244-NETWORKDAYS('У3 Ввод'!$D$244,$B8)+1))/Настройки!$E$9*100)</f>
        <v>0</v>
      </c>
      <c r="IF8" s="67" t="n">
        <f aca="false">IF(OR($D8=1,MONTH($B8)&lt;&gt;MONTH(StartDate),'У3 Ввод'!$D$245="",'У3 Ввод'!$E$245="",'У3 Ввод'!$D$245&gt;$B8),0,MAX(0,MIN(1,'У3 Ввод'!$E$245-NETWORKDAYS('У3 Ввод'!$D$245,$B8)+1))/Настройки!$E$9*100)</f>
        <v>0</v>
      </c>
      <c r="IG8" s="67" t="n">
        <f aca="false">IF(OR($D8=1,MONTH($B8)&lt;&gt;MONTH(StartDate),'У3 Ввод'!$D$246="",'У3 Ввод'!$E$246="",'У3 Ввод'!$D$246&gt;$B8),0,MAX(0,MIN(1,'У3 Ввод'!$E$246-NETWORKDAYS('У3 Ввод'!$D$246,$B8)+1))/Настройки!$E$9*100)</f>
        <v>0</v>
      </c>
      <c r="IH8" s="67" t="n">
        <f aca="false">IF(OR($D8=1,MONTH($B8)&lt;&gt;MONTH(StartDate),'У3 Ввод'!$D$247="",'У3 Ввод'!$E$247="",'У3 Ввод'!$D$247&gt;$B8),0,MAX(0,MIN(1,'У3 Ввод'!$E$247-NETWORKDAYS('У3 Ввод'!$D$247,$B8)+1))/Настройки!$E$9*100)</f>
        <v>0</v>
      </c>
      <c r="II8" s="67" t="n">
        <f aca="false">IF(OR($D8=1,MONTH($B8)&lt;&gt;MONTH(StartDate),'У3 Ввод'!$D$248="",'У3 Ввод'!$E$248="",'У3 Ввод'!$D$248&gt;$B8),0,MAX(0,MIN(1,'У3 Ввод'!$E$248-NETWORKDAYS('У3 Ввод'!$D$248,$B8)+1))/Настройки!$E$9*100)</f>
        <v>0</v>
      </c>
      <c r="IJ8" s="67" t="n">
        <f aca="false">IF(OR($D8=1,MONTH($B8)&lt;&gt;MONTH(StartDate),'У3 Ввод'!$D$249="",'У3 Ввод'!$E$249="",'У3 Ввод'!$D$249&gt;$B8),0,MAX(0,MIN(1,'У3 Ввод'!$E$249-NETWORKDAYS('У3 Ввод'!$D$249,$B8)+1))/Настройки!$E$9*100)</f>
        <v>0</v>
      </c>
      <c r="IK8" s="67" t="n">
        <f aca="false">IF(OR($D8=1,MONTH($B8)&lt;&gt;MONTH(StartDate),'У3 Ввод'!$D$250="",'У3 Ввод'!$E$250="",'У3 Ввод'!$D$250&gt;$B8),0,MAX(0,MIN(1,'У3 Ввод'!$E$250-NETWORKDAYS('У3 Ввод'!$D$250,$B8)+1))/Настройки!$E$9*100)</f>
        <v>0</v>
      </c>
      <c r="IL8" s="67" t="n">
        <f aca="false">IF(OR($D8=1,MONTH($B8)&lt;&gt;MONTH(StartDate),'У3 Ввод'!$D$251="",'У3 Ввод'!$E$251="",'У3 Ввод'!$D$251&gt;$B8),0,MAX(0,MIN(1,'У3 Ввод'!$E$251-NETWORKDAYS('У3 Ввод'!$D$251,$B8)+1))/Настройки!$E$9*100)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50</v>
      </c>
      <c r="F9" s="49" t="n">
        <f aca="false">IF(OR(MONTH(B9)&lt;&gt;MONTH(StartDate),D9=1),"",100)</f>
        <v>100</v>
      </c>
      <c r="G9" s="67" t="n">
        <f aca="false">IF(OR($D9=1,MONTH($B9)&lt;&gt;MONTH(StartDate),'У3 Ввод'!$D$12="",'У3 Ввод'!$E$12="",'У3 Ввод'!$D$12&gt;$B9),0,MAX(0,MIN(1,'У3 Ввод'!$E$12-NETWORKDAYS('У3 Ввод'!$D$12,$B9)+1))/Настройки!$E$9*100)</f>
        <v>0</v>
      </c>
      <c r="H9" s="67" t="n">
        <f aca="false">IF(OR($D9=1,MONTH($B9)&lt;&gt;MONTH(StartDate),'У3 Ввод'!$D$13="",'У3 Ввод'!$E$13="",'У3 Ввод'!$D$13&gt;$B9),0,MAX(0,MIN(1,'У3 Ввод'!$E$13-NETWORKDAYS('У3 Ввод'!$D$13,$B9)+1))/Настройки!$E$9*100)</f>
        <v>0</v>
      </c>
      <c r="I9" s="67" t="n">
        <f aca="false">IF(OR($D9=1,MONTH($B9)&lt;&gt;MONTH(StartDate),'У3 Ввод'!$D$14="",'У3 Ввод'!$E$14="",'У3 Ввод'!$D$14&gt;$B9),0,MAX(0,MIN(1,'У3 Ввод'!$E$14-NETWORKDAYS('У3 Ввод'!$D$14,$B9)+1))/Настройки!$E$9*100)</f>
        <v>0</v>
      </c>
      <c r="J9" s="67" t="n">
        <f aca="false">IF(OR($D9=1,MONTH($B9)&lt;&gt;MONTH(StartDate),'У3 Ввод'!$D$15="",'У3 Ввод'!$E$15="",'У3 Ввод'!$D$15&gt;$B9),0,MAX(0,MIN(1,'У3 Ввод'!$E$15-NETWORKDAYS('У3 Ввод'!$D$15,$B9)+1))/Настройки!$E$9*100)</f>
        <v>0</v>
      </c>
      <c r="K9" s="67" t="n">
        <f aca="false">IF(OR($D9=1,MONTH($B9)&lt;&gt;MONTH(StartDate),'У3 Ввод'!$D$16="",'У3 Ввод'!$E$16="",'У3 Ввод'!$D$16&gt;$B9),0,MAX(0,MIN(1,'У3 Ввод'!$E$16-NETWORKDAYS('У3 Ввод'!$D$16,$B9)+1))/Настройки!$E$9*100)</f>
        <v>0</v>
      </c>
      <c r="L9" s="67" t="n">
        <f aca="false">IF(OR($D9=1,MONTH($B9)&lt;&gt;MONTH(StartDate),'У3 Ввод'!$D$17="",'У3 Ввод'!$E$17="",'У3 Ввод'!$D$17&gt;$B9),0,MAX(0,MIN(1,'У3 Ввод'!$E$17-NETWORKDAYS('У3 Ввод'!$D$17,$B9)+1))/Настройки!$E$9*100)</f>
        <v>0</v>
      </c>
      <c r="M9" s="67" t="n">
        <f aca="false">IF(OR($D9=1,MONTH($B9)&lt;&gt;MONTH(StartDate),'У3 Ввод'!$D$18="",'У3 Ввод'!$E$18="",'У3 Ввод'!$D$18&gt;$B9),0,MAX(0,MIN(1,'У3 Ввод'!$E$18-NETWORKDAYS('У3 Ввод'!$D$18,$B9)+1))/Настройки!$E$9*100)</f>
        <v>0</v>
      </c>
      <c r="N9" s="67" t="n">
        <f aca="false">IF(OR($D9=1,MONTH($B9)&lt;&gt;MONTH(StartDate),'У3 Ввод'!$D$19="",'У3 Ввод'!$E$19="",'У3 Ввод'!$D$19&gt;$B9),0,MAX(0,MIN(1,'У3 Ввод'!$E$19-NETWORKDAYS('У3 Ввод'!$D$19,$B9)+1))/Настройки!$E$9*100)</f>
        <v>0</v>
      </c>
      <c r="O9" s="67" t="n">
        <f aca="false">IF(OR($D9=1,MONTH($B9)&lt;&gt;MONTH(StartDate),'У3 Ввод'!$D$20="",'У3 Ввод'!$E$20="",'У3 Ввод'!$D$20&gt;$B9),0,MAX(0,MIN(1,'У3 Ввод'!$E$20-NETWORKDAYS('У3 Ввод'!$D$20,$B9)+1))/Настройки!$E$9*100)</f>
        <v>0</v>
      </c>
      <c r="P9" s="67" t="n">
        <f aca="false">IF(OR($D9=1,MONTH($B9)&lt;&gt;MONTH(StartDate),'У3 Ввод'!$D$21="",'У3 Ввод'!$E$21="",'У3 Ввод'!$D$21&gt;$B9),0,MAX(0,MIN(1,'У3 Ввод'!$E$21-NETWORKDAYS('У3 Ввод'!$D$21,$B9)+1))/Настройки!$E$9*100)</f>
        <v>50</v>
      </c>
      <c r="Q9" s="67" t="n">
        <f aca="false">IF(OR($D9=1,MONTH($B9)&lt;&gt;MONTH(StartDate),'У3 Ввод'!$D$22="",'У3 Ввод'!$E$22="",'У3 Ввод'!$D$22&gt;$B9),0,MAX(0,MIN(1,'У3 Ввод'!$E$22-NETWORKDAYS('У3 Ввод'!$D$22,$B9)+1))/Настройки!$E$9*100)</f>
        <v>0</v>
      </c>
      <c r="R9" s="67" t="n">
        <f aca="false">IF(OR($D9=1,MONTH($B9)&lt;&gt;MONTH(StartDate),'У3 Ввод'!$D$23="",'У3 Ввод'!$E$23="",'У3 Ввод'!$D$23&gt;$B9),0,MAX(0,MIN(1,'У3 Ввод'!$E$23-NETWORKDAYS('У3 Ввод'!$D$23,$B9)+1))/Настройки!$E$9*100)</f>
        <v>0</v>
      </c>
      <c r="S9" s="67" t="n">
        <f aca="false">IF(OR($D9=1,MONTH($B9)&lt;&gt;MONTH(StartDate),'У3 Ввод'!$D$24="",'У3 Ввод'!$E$24="",'У3 Ввод'!$D$24&gt;$B9),0,MAX(0,MIN(1,'У3 Ввод'!$E$24-NETWORKDAYS('У3 Ввод'!$D$24,$B9)+1))/Настройки!$E$9*100)</f>
        <v>0</v>
      </c>
      <c r="T9" s="67" t="n">
        <f aca="false">IF(OR($D9=1,MONTH($B9)&lt;&gt;MONTH(StartDate),'У3 Ввод'!$D$25="",'У3 Ввод'!$E$25="",'У3 Ввод'!$D$25&gt;$B9),0,MAX(0,MIN(1,'У3 Ввод'!$E$25-NETWORKDAYS('У3 Ввод'!$D$25,$B9)+1))/Настройки!$E$9*100)</f>
        <v>0</v>
      </c>
      <c r="U9" s="67" t="n">
        <f aca="false">IF(OR($D9=1,MONTH($B9)&lt;&gt;MONTH(StartDate),'У3 Ввод'!$D$26="",'У3 Ввод'!$E$26="",'У3 Ввод'!$D$26&gt;$B9),0,MAX(0,MIN(1,'У3 Ввод'!$E$26-NETWORKDAYS('У3 Ввод'!$D$26,$B9)+1))/Настройки!$E$9*100)</f>
        <v>0</v>
      </c>
      <c r="V9" s="67" t="n">
        <f aca="false">IF(OR($D9=1,MONTH($B9)&lt;&gt;MONTH(StartDate),'У3 Ввод'!$D$27="",'У3 Ввод'!$E$27="",'У3 Ввод'!$D$27&gt;$B9),0,MAX(0,MIN(1,'У3 Ввод'!$E$27-NETWORKDAYS('У3 Ввод'!$D$27,$B9)+1))/Настройки!$E$9*100)</f>
        <v>0</v>
      </c>
      <c r="W9" s="67" t="n">
        <f aca="false">IF(OR($D9=1,MONTH($B9)&lt;&gt;MONTH(StartDate),'У3 Ввод'!$D$28="",'У3 Ввод'!$E$28="",'У3 Ввод'!$D$28&gt;$B9),0,MAX(0,MIN(1,'У3 Ввод'!$E$28-NETWORKDAYS('У3 Ввод'!$D$28,$B9)+1))/Настройки!$E$9*100)</f>
        <v>0</v>
      </c>
      <c r="X9" s="67" t="n">
        <f aca="false">IF(OR($D9=1,MONTH($B9)&lt;&gt;MONTH(StartDate),'У3 Ввод'!$D$29="",'У3 Ввод'!$E$29="",'У3 Ввод'!$D$29&gt;$B9),0,MAX(0,MIN(1,'У3 Ввод'!$E$29-NETWORKDAYS('У3 Ввод'!$D$29,$B9)+1))/Настройки!$E$9*100)</f>
        <v>0</v>
      </c>
      <c r="Y9" s="67" t="n">
        <f aca="false">IF(OR($D9=1,MONTH($B9)&lt;&gt;MONTH(StartDate),'У3 Ввод'!$D$30="",'У3 Ввод'!$E$30="",'У3 Ввод'!$D$30&gt;$B9),0,MAX(0,MIN(1,'У3 Ввод'!$E$30-NETWORKDAYS('У3 Ввод'!$D$30,$B9)+1))/Настройки!$E$9*100)</f>
        <v>0</v>
      </c>
      <c r="Z9" s="67" t="n">
        <f aca="false">IF(OR($D9=1,MONTH($B9)&lt;&gt;MONTH(StartDate),'У3 Ввод'!$D$31="",'У3 Ввод'!$E$31="",'У3 Ввод'!$D$31&gt;$B9),0,MAX(0,MIN(1,'У3 Ввод'!$E$31-NETWORKDAYS('У3 Ввод'!$D$31,$B9)+1))/Настройки!$E$9*100)</f>
        <v>0</v>
      </c>
      <c r="AA9" s="67" t="n">
        <f aca="false">IF(OR($D9=1,MONTH($B9)&lt;&gt;MONTH(StartDate),'У3 Ввод'!$D$32="",'У3 Ввод'!$E$32="",'У3 Ввод'!$D$32&gt;$B9),0,MAX(0,MIN(1,'У3 Ввод'!$E$32-NETWORKDAYS('У3 Ввод'!$D$32,$B9)+1))/Настройки!$E$9*100)</f>
        <v>0</v>
      </c>
      <c r="AB9" s="67" t="n">
        <f aca="false">IF(OR($D9=1,MONTH($B9)&lt;&gt;MONTH(StartDate),'У3 Ввод'!$D$33="",'У3 Ввод'!$E$33="",'У3 Ввод'!$D$33&gt;$B9),0,MAX(0,MIN(1,'У3 Ввод'!$E$33-NETWORKDAYS('У3 Ввод'!$D$33,$B9)+1))/Настройки!$E$9*100)</f>
        <v>0</v>
      </c>
      <c r="AC9" s="67" t="n">
        <f aca="false">IF(OR($D9=1,MONTH($B9)&lt;&gt;MONTH(StartDate),'У3 Ввод'!$D$34="",'У3 Ввод'!$E$34="",'У3 Ввод'!$D$34&gt;$B9),0,MAX(0,MIN(1,'У3 Ввод'!$E$34-NETWORKDAYS('У3 Ввод'!$D$34,$B9)+1))/Настройки!$E$9*100)</f>
        <v>0</v>
      </c>
      <c r="AD9" s="67" t="n">
        <f aca="false">IF(OR($D9=1,MONTH($B9)&lt;&gt;MONTH(StartDate),'У3 Ввод'!$D$35="",'У3 Ввод'!$E$35="",'У3 Ввод'!$D$35&gt;$B9),0,MAX(0,MIN(1,'У3 Ввод'!$E$35-NETWORKDAYS('У3 Ввод'!$D$35,$B9)+1))/Настройки!$E$9*100)</f>
        <v>0</v>
      </c>
      <c r="AE9" s="67" t="n">
        <f aca="false">IF(OR($D9=1,MONTH($B9)&lt;&gt;MONTH(StartDate),'У3 Ввод'!$D$36="",'У3 Ввод'!$E$36="",'У3 Ввод'!$D$36&gt;$B9),0,MAX(0,MIN(1,'У3 Ввод'!$E$36-NETWORKDAYS('У3 Ввод'!$D$36,$B9)+1))/Настройки!$E$9*100)</f>
        <v>0</v>
      </c>
      <c r="AF9" s="67" t="n">
        <f aca="false">IF(OR($D9=1,MONTH($B9)&lt;&gt;MONTH(StartDate),'У3 Ввод'!$D$37="",'У3 Ввод'!$E$37="",'У3 Ввод'!$D$37&gt;$B9),0,MAX(0,MIN(1,'У3 Ввод'!$E$37-NETWORKDAYS('У3 Ввод'!$D$37,$B9)+1))/Настройки!$E$9*100)</f>
        <v>0</v>
      </c>
      <c r="AG9" s="67" t="n">
        <f aca="false">IF(OR($D9=1,MONTH($B9)&lt;&gt;MONTH(StartDate),'У3 Ввод'!$D$38="",'У3 Ввод'!$E$38="",'У3 Ввод'!$D$38&gt;$B9),0,MAX(0,MIN(1,'У3 Ввод'!$E$38-NETWORKDAYS('У3 Ввод'!$D$38,$B9)+1))/Настройки!$E$9*100)</f>
        <v>0</v>
      </c>
      <c r="AH9" s="67" t="n">
        <f aca="false">IF(OR($D9=1,MONTH($B9)&lt;&gt;MONTH(StartDate),'У3 Ввод'!$D$39="",'У3 Ввод'!$E$39="",'У3 Ввод'!$D$39&gt;$B9),0,MAX(0,MIN(1,'У3 Ввод'!$E$39-NETWORKDAYS('У3 Ввод'!$D$39,$B9)+1))/Настройки!$E$9*100)</f>
        <v>0</v>
      </c>
      <c r="AI9" s="67" t="n">
        <f aca="false">IF(OR($D9=1,MONTH($B9)&lt;&gt;MONTH(StartDate),'У3 Ввод'!$D$40="",'У3 Ввод'!$E$40="",'У3 Ввод'!$D$40&gt;$B9),0,MAX(0,MIN(1,'У3 Ввод'!$E$40-NETWORKDAYS('У3 Ввод'!$D$40,$B9)+1))/Настройки!$E$9*100)</f>
        <v>0</v>
      </c>
      <c r="AJ9" s="67" t="n">
        <f aca="false">IF(OR($D9=1,MONTH($B9)&lt;&gt;MONTH(StartDate),'У3 Ввод'!$D$41="",'У3 Ввод'!$E$41="",'У3 Ввод'!$D$41&gt;$B9),0,MAX(0,MIN(1,'У3 Ввод'!$E$41-NETWORKDAYS('У3 Ввод'!$D$41,$B9)+1))/Настройки!$E$9*100)</f>
        <v>0</v>
      </c>
      <c r="AK9" s="67" t="n">
        <f aca="false">IF(OR($D9=1,MONTH($B9)&lt;&gt;MONTH(StartDate),'У3 Ввод'!$D$42="",'У3 Ввод'!$E$42="",'У3 Ввод'!$D$42&gt;$B9),0,MAX(0,MIN(1,'У3 Ввод'!$E$42-NETWORKDAYS('У3 Ввод'!$D$42,$B9)+1))/Настройки!$E$9*100)</f>
        <v>0</v>
      </c>
      <c r="AL9" s="67" t="n">
        <f aca="false">IF(OR($D9=1,MONTH($B9)&lt;&gt;MONTH(StartDate),'У3 Ввод'!$D$43="",'У3 Ввод'!$E$43="",'У3 Ввод'!$D$43&gt;$B9),0,MAX(0,MIN(1,'У3 Ввод'!$E$43-NETWORKDAYS('У3 Ввод'!$D$43,$B9)+1))/Настройки!$E$9*100)</f>
        <v>0</v>
      </c>
      <c r="AM9" s="67" t="n">
        <f aca="false">IF(OR($D9=1,MONTH($B9)&lt;&gt;MONTH(StartDate),'У3 Ввод'!$D$44="",'У3 Ввод'!$E$44="",'У3 Ввод'!$D$44&gt;$B9),0,MAX(0,MIN(1,'У3 Ввод'!$E$44-NETWORKDAYS('У3 Ввод'!$D$44,$B9)+1))/Настройки!$E$9*100)</f>
        <v>0</v>
      </c>
      <c r="AN9" s="67" t="n">
        <f aca="false">IF(OR($D9=1,MONTH($B9)&lt;&gt;MONTH(StartDate),'У3 Ввод'!$D$45="",'У3 Ввод'!$E$45="",'У3 Ввод'!$D$45&gt;$B9),0,MAX(0,MIN(1,'У3 Ввод'!$E$45-NETWORKDAYS('У3 Ввод'!$D$45,$B9)+1))/Настройки!$E$9*100)</f>
        <v>0</v>
      </c>
      <c r="AO9" s="67" t="n">
        <f aca="false">IF(OR($D9=1,MONTH($B9)&lt;&gt;MONTH(StartDate),'У3 Ввод'!$D$46="",'У3 Ввод'!$E$46="",'У3 Ввод'!$D$46&gt;$B9),0,MAX(0,MIN(1,'У3 Ввод'!$E$46-NETWORKDAYS('У3 Ввод'!$D$46,$B9)+1))/Настройки!$E$9*100)</f>
        <v>0</v>
      </c>
      <c r="AP9" s="67" t="n">
        <f aca="false">IF(OR($D9=1,MONTH($B9)&lt;&gt;MONTH(StartDate),'У3 Ввод'!$D$47="",'У3 Ввод'!$E$47="",'У3 Ввод'!$D$47&gt;$B9),0,MAX(0,MIN(1,'У3 Ввод'!$E$47-NETWORKDAYS('У3 Ввод'!$D$47,$B9)+1))/Настройки!$E$9*100)</f>
        <v>0</v>
      </c>
      <c r="AQ9" s="67" t="n">
        <f aca="false">IF(OR($D9=1,MONTH($B9)&lt;&gt;MONTH(StartDate),'У3 Ввод'!$D$48="",'У3 Ввод'!$E$48="",'У3 Ввод'!$D$48&gt;$B9),0,MAX(0,MIN(1,'У3 Ввод'!$E$48-NETWORKDAYS('У3 Ввод'!$D$48,$B9)+1))/Настройки!$E$9*100)</f>
        <v>0</v>
      </c>
      <c r="AR9" s="67" t="n">
        <f aca="false">IF(OR($D9=1,MONTH($B9)&lt;&gt;MONTH(StartDate),'У3 Ввод'!$D$49="",'У3 Ввод'!$E$49="",'У3 Ввод'!$D$49&gt;$B9),0,MAX(0,MIN(1,'У3 Ввод'!$E$49-NETWORKDAYS('У3 Ввод'!$D$49,$B9)+1))/Настройки!$E$9*100)</f>
        <v>0</v>
      </c>
      <c r="AS9" s="67" t="n">
        <f aca="false">IF(OR($D9=1,MONTH($B9)&lt;&gt;MONTH(StartDate),'У3 Ввод'!$D$50="",'У3 Ввод'!$E$50="",'У3 Ввод'!$D$50&gt;$B9),0,MAX(0,MIN(1,'У3 Ввод'!$E$50-NETWORKDAYS('У3 Ввод'!$D$50,$B9)+1))/Настройки!$E$9*100)</f>
        <v>0</v>
      </c>
      <c r="AT9" s="67" t="n">
        <f aca="false">IF(OR($D9=1,MONTH($B9)&lt;&gt;MONTH(StartDate),'У3 Ввод'!$D$51="",'У3 Ввод'!$E$51="",'У3 Ввод'!$D$51&gt;$B9),0,MAX(0,MIN(1,'У3 Ввод'!$E$51-NETWORKDAYS('У3 Ввод'!$D$51,$B9)+1))/Настройки!$E$9*100)</f>
        <v>0</v>
      </c>
      <c r="AU9" s="67" t="n">
        <f aca="false">IF(OR($D9=1,MONTH($B9)&lt;&gt;MONTH(StartDate),'У3 Ввод'!$D$52="",'У3 Ввод'!$E$52="",'У3 Ввод'!$D$52&gt;$B9),0,MAX(0,MIN(1,'У3 Ввод'!$E$52-NETWORKDAYS('У3 Ввод'!$D$52,$B9)+1))/Настройки!$E$9*100)</f>
        <v>0</v>
      </c>
      <c r="AV9" s="67" t="n">
        <f aca="false">IF(OR($D9=1,MONTH($B9)&lt;&gt;MONTH(StartDate),'У3 Ввод'!$D$53="",'У3 Ввод'!$E$53="",'У3 Ввод'!$D$53&gt;$B9),0,MAX(0,MIN(1,'У3 Ввод'!$E$53-NETWORKDAYS('У3 Ввод'!$D$53,$B9)+1))/Настройки!$E$9*100)</f>
        <v>0</v>
      </c>
      <c r="AW9" s="67" t="n">
        <f aca="false">IF(OR($D9=1,MONTH($B9)&lt;&gt;MONTH(StartDate),'У3 Ввод'!$D$54="",'У3 Ввод'!$E$54="",'У3 Ввод'!$D$54&gt;$B9),0,MAX(0,MIN(1,'У3 Ввод'!$E$54-NETWORKDAYS('У3 Ввод'!$D$54,$B9)+1))/Настройки!$E$9*100)</f>
        <v>0</v>
      </c>
      <c r="AX9" s="67" t="n">
        <f aca="false">IF(OR($D9=1,MONTH($B9)&lt;&gt;MONTH(StartDate),'У3 Ввод'!$D$55="",'У3 Ввод'!$E$55="",'У3 Ввод'!$D$55&gt;$B9),0,MAX(0,MIN(1,'У3 Ввод'!$E$55-NETWORKDAYS('У3 Ввод'!$D$55,$B9)+1))/Настройки!$E$9*100)</f>
        <v>0</v>
      </c>
      <c r="AY9" s="67" t="n">
        <f aca="false">IF(OR($D9=1,MONTH($B9)&lt;&gt;MONTH(StartDate),'У3 Ввод'!$D$56="",'У3 Ввод'!$E$56="",'У3 Ввод'!$D$56&gt;$B9),0,MAX(0,MIN(1,'У3 Ввод'!$E$56-NETWORKDAYS('У3 Ввод'!$D$56,$B9)+1))/Настройки!$E$9*100)</f>
        <v>0</v>
      </c>
      <c r="AZ9" s="67" t="n">
        <f aca="false">IF(OR($D9=1,MONTH($B9)&lt;&gt;MONTH(StartDate),'У3 Ввод'!$D$57="",'У3 Ввод'!$E$57="",'У3 Ввод'!$D$57&gt;$B9),0,MAX(0,MIN(1,'У3 Ввод'!$E$57-NETWORKDAYS('У3 Ввод'!$D$57,$B9)+1))/Настройки!$E$9*100)</f>
        <v>0</v>
      </c>
      <c r="BA9" s="67" t="n">
        <f aca="false">IF(OR($D9=1,MONTH($B9)&lt;&gt;MONTH(StartDate),'У3 Ввод'!$D$58="",'У3 Ввод'!$E$58="",'У3 Ввод'!$D$58&gt;$B9),0,MAX(0,MIN(1,'У3 Ввод'!$E$58-NETWORKDAYS('У3 Ввод'!$D$58,$B9)+1))/Настройки!$E$9*100)</f>
        <v>0</v>
      </c>
      <c r="BB9" s="67" t="n">
        <f aca="false">IF(OR($D9=1,MONTH($B9)&lt;&gt;MONTH(StartDate),'У3 Ввод'!$D$59="",'У3 Ввод'!$E$59="",'У3 Ввод'!$D$59&gt;$B9),0,MAX(0,MIN(1,'У3 Ввод'!$E$59-NETWORKDAYS('У3 Ввод'!$D$59,$B9)+1))/Настройки!$E$9*100)</f>
        <v>0</v>
      </c>
      <c r="BC9" s="67" t="n">
        <f aca="false">IF(OR($D9=1,MONTH($B9)&lt;&gt;MONTH(StartDate),'У3 Ввод'!$D$60="",'У3 Ввод'!$E$60="",'У3 Ввод'!$D$60&gt;$B9),0,MAX(0,MIN(1,'У3 Ввод'!$E$60-NETWORKDAYS('У3 Ввод'!$D$60,$B9)+1))/Настройки!$E$9*100)</f>
        <v>0</v>
      </c>
      <c r="BD9" s="67" t="n">
        <f aca="false">IF(OR($D9=1,MONTH($B9)&lt;&gt;MONTH(StartDate),'У3 Ввод'!$D$61="",'У3 Ввод'!$E$61="",'У3 Ввод'!$D$61&gt;$B9),0,MAX(0,MIN(1,'У3 Ввод'!$E$61-NETWORKDAYS('У3 Ввод'!$D$61,$B9)+1))/Настройки!$E$9*100)</f>
        <v>0</v>
      </c>
      <c r="BE9" s="67" t="n">
        <f aca="false">IF(OR($D9=1,MONTH($B9)&lt;&gt;MONTH(StartDate),'У3 Ввод'!$D$62="",'У3 Ввод'!$E$62="",'У3 Ввод'!$D$62&gt;$B9),0,MAX(0,MIN(1,'У3 Ввод'!$E$62-NETWORKDAYS('У3 Ввод'!$D$62,$B9)+1))/Настройки!$E$9*100)</f>
        <v>0</v>
      </c>
      <c r="BF9" s="67" t="n">
        <f aca="false">IF(OR($D9=1,MONTH($B9)&lt;&gt;MONTH(StartDate),'У3 Ввод'!$D$63="",'У3 Ввод'!$E$63="",'У3 Ввод'!$D$63&gt;$B9),0,MAX(0,MIN(1,'У3 Ввод'!$E$63-NETWORKDAYS('У3 Ввод'!$D$63,$B9)+1))/Настройки!$E$9*100)</f>
        <v>0</v>
      </c>
      <c r="BG9" s="67" t="n">
        <f aca="false">IF(OR($D9=1,MONTH($B9)&lt;&gt;MONTH(StartDate),'У3 Ввод'!$D$64="",'У3 Ввод'!$E$64="",'У3 Ввод'!$D$64&gt;$B9),0,MAX(0,MIN(1,'У3 Ввод'!$E$64-NETWORKDAYS('У3 Ввод'!$D$64,$B9)+1))/Настройки!$E$9*100)</f>
        <v>0</v>
      </c>
      <c r="BH9" s="67" t="n">
        <f aca="false">IF(OR($D9=1,MONTH($B9)&lt;&gt;MONTH(StartDate),'У3 Ввод'!$D$65="",'У3 Ввод'!$E$65="",'У3 Ввод'!$D$65&gt;$B9),0,MAX(0,MIN(1,'У3 Ввод'!$E$65-NETWORKDAYS('У3 Ввод'!$D$65,$B9)+1))/Настройки!$E$9*100)</f>
        <v>0</v>
      </c>
      <c r="BI9" s="67" t="n">
        <f aca="false">IF(OR($D9=1,MONTH($B9)&lt;&gt;MONTH(StartDate),'У3 Ввод'!$D$66="",'У3 Ввод'!$E$66="",'У3 Ввод'!$D$66&gt;$B9),0,MAX(0,MIN(1,'У3 Ввод'!$E$66-NETWORKDAYS('У3 Ввод'!$D$66,$B9)+1))/Настройки!$E$9*100)</f>
        <v>0</v>
      </c>
      <c r="BJ9" s="67" t="n">
        <f aca="false">IF(OR($D9=1,MONTH($B9)&lt;&gt;MONTH(StartDate),'У3 Ввод'!$D$67="",'У3 Ввод'!$E$67="",'У3 Ввод'!$D$67&gt;$B9),0,MAX(0,MIN(1,'У3 Ввод'!$E$67-NETWORKDAYS('У3 Ввод'!$D$67,$B9)+1))/Настройки!$E$9*100)</f>
        <v>0</v>
      </c>
      <c r="BK9" s="67" t="n">
        <f aca="false">IF(OR($D9=1,MONTH($B9)&lt;&gt;MONTH(StartDate),'У3 Ввод'!$D$68="",'У3 Ввод'!$E$68="",'У3 Ввод'!$D$68&gt;$B9),0,MAX(0,MIN(1,'У3 Ввод'!$E$68-NETWORKDAYS('У3 Ввод'!$D$68,$B9)+1))/Настройки!$E$9*100)</f>
        <v>0</v>
      </c>
      <c r="BL9" s="67" t="n">
        <f aca="false">IF(OR($D9=1,MONTH($B9)&lt;&gt;MONTH(StartDate),'У3 Ввод'!$D$69="",'У3 Ввод'!$E$69="",'У3 Ввод'!$D$69&gt;$B9),0,MAX(0,MIN(1,'У3 Ввод'!$E$69-NETWORKDAYS('У3 Ввод'!$D$69,$B9)+1))/Настройки!$E$9*100)</f>
        <v>0</v>
      </c>
      <c r="BM9" s="67" t="n">
        <f aca="false">IF(OR($D9=1,MONTH($B9)&lt;&gt;MONTH(StartDate),'У3 Ввод'!$D$70="",'У3 Ввод'!$E$70="",'У3 Ввод'!$D$70&gt;$B9),0,MAX(0,MIN(1,'У3 Ввод'!$E$70-NETWORKDAYS('У3 Ввод'!$D$70,$B9)+1))/Настройки!$E$9*100)</f>
        <v>0</v>
      </c>
      <c r="BN9" s="67" t="n">
        <f aca="false">IF(OR($D9=1,MONTH($B9)&lt;&gt;MONTH(StartDate),'У3 Ввод'!$D$71="",'У3 Ввод'!$E$71="",'У3 Ввод'!$D$71&gt;$B9),0,MAX(0,MIN(1,'У3 Ввод'!$E$71-NETWORKDAYS('У3 Ввод'!$D$71,$B9)+1))/Настройки!$E$9*100)</f>
        <v>0</v>
      </c>
      <c r="BO9" s="67" t="n">
        <f aca="false">IF(OR($D9=1,MONTH($B9)&lt;&gt;MONTH(StartDate),'У3 Ввод'!$D$72="",'У3 Ввод'!$E$72="",'У3 Ввод'!$D$72&gt;$B9),0,MAX(0,MIN(1,'У3 Ввод'!$E$72-NETWORKDAYS('У3 Ввод'!$D$72,$B9)+1))/Настройки!$E$9*100)</f>
        <v>0</v>
      </c>
      <c r="BP9" s="67" t="n">
        <f aca="false">IF(OR($D9=1,MONTH($B9)&lt;&gt;MONTH(StartDate),'У3 Ввод'!$D$73="",'У3 Ввод'!$E$73="",'У3 Ввод'!$D$73&gt;$B9),0,MAX(0,MIN(1,'У3 Ввод'!$E$73-NETWORKDAYS('У3 Ввод'!$D$73,$B9)+1))/Настройки!$E$9*100)</f>
        <v>0</v>
      </c>
      <c r="BQ9" s="67" t="n">
        <f aca="false">IF(OR($D9=1,MONTH($B9)&lt;&gt;MONTH(StartDate),'У3 Ввод'!$D$74="",'У3 Ввод'!$E$74="",'У3 Ввод'!$D$74&gt;$B9),0,MAX(0,MIN(1,'У3 Ввод'!$E$74-NETWORKDAYS('У3 Ввод'!$D$74,$B9)+1))/Настройки!$E$9*100)</f>
        <v>0</v>
      </c>
      <c r="BR9" s="67" t="n">
        <f aca="false">IF(OR($D9=1,MONTH($B9)&lt;&gt;MONTH(StartDate),'У3 Ввод'!$D$75="",'У3 Ввод'!$E$75="",'У3 Ввод'!$D$75&gt;$B9),0,MAX(0,MIN(1,'У3 Ввод'!$E$75-NETWORKDAYS('У3 Ввод'!$D$75,$B9)+1))/Настройки!$E$9*100)</f>
        <v>0</v>
      </c>
      <c r="BS9" s="67" t="n">
        <f aca="false">IF(OR($D9=1,MONTH($B9)&lt;&gt;MONTH(StartDate),'У3 Ввод'!$D$76="",'У3 Ввод'!$E$76="",'У3 Ввод'!$D$76&gt;$B9),0,MAX(0,MIN(1,'У3 Ввод'!$E$76-NETWORKDAYS('У3 Ввод'!$D$76,$B9)+1))/Настройки!$E$9*100)</f>
        <v>0</v>
      </c>
      <c r="BT9" s="67" t="n">
        <f aca="false">IF(OR($D9=1,MONTH($B9)&lt;&gt;MONTH(StartDate),'У3 Ввод'!$D$77="",'У3 Ввод'!$E$77="",'У3 Ввод'!$D$77&gt;$B9),0,MAX(0,MIN(1,'У3 Ввод'!$E$77-NETWORKDAYS('У3 Ввод'!$D$77,$B9)+1))/Настройки!$E$9*100)</f>
        <v>0</v>
      </c>
      <c r="BU9" s="67" t="n">
        <f aca="false">IF(OR($D9=1,MONTH($B9)&lt;&gt;MONTH(StartDate),'У3 Ввод'!$D$78="",'У3 Ввод'!$E$78="",'У3 Ввод'!$D$78&gt;$B9),0,MAX(0,MIN(1,'У3 Ввод'!$E$78-NETWORKDAYS('У3 Ввод'!$D$78,$B9)+1))/Настройки!$E$9*100)</f>
        <v>0</v>
      </c>
      <c r="BV9" s="67" t="n">
        <f aca="false">IF(OR($D9=1,MONTH($B9)&lt;&gt;MONTH(StartDate),'У3 Ввод'!$D$79="",'У3 Ввод'!$E$79="",'У3 Ввод'!$D$79&gt;$B9),0,MAX(0,MIN(1,'У3 Ввод'!$E$79-NETWORKDAYS('У3 Ввод'!$D$79,$B9)+1))/Настройки!$E$9*100)</f>
        <v>0</v>
      </c>
      <c r="BW9" s="67" t="n">
        <f aca="false">IF(OR($D9=1,MONTH($B9)&lt;&gt;MONTH(StartDate),'У3 Ввод'!$D$80="",'У3 Ввод'!$E$80="",'У3 Ввод'!$D$80&gt;$B9),0,MAX(0,MIN(1,'У3 Ввод'!$E$80-NETWORKDAYS('У3 Ввод'!$D$80,$B9)+1))/Настройки!$E$9*100)</f>
        <v>0</v>
      </c>
      <c r="BX9" s="67" t="n">
        <f aca="false">IF(OR($D9=1,MONTH($B9)&lt;&gt;MONTH(StartDate),'У3 Ввод'!$D$81="",'У3 Ввод'!$E$81="",'У3 Ввод'!$D$81&gt;$B9),0,MAX(0,MIN(1,'У3 Ввод'!$E$81-NETWORKDAYS('У3 Ввод'!$D$81,$B9)+1))/Настройки!$E$9*100)</f>
        <v>0</v>
      </c>
      <c r="BY9" s="67" t="n">
        <f aca="false">IF(OR($D9=1,MONTH($B9)&lt;&gt;MONTH(StartDate),'У3 Ввод'!$D$82="",'У3 Ввод'!$E$82="",'У3 Ввод'!$D$82&gt;$B9),0,MAX(0,MIN(1,'У3 Ввод'!$E$82-NETWORKDAYS('У3 Ввод'!$D$82,$B9)+1))/Настройки!$E$9*100)</f>
        <v>0</v>
      </c>
      <c r="BZ9" s="67" t="n">
        <f aca="false">IF(OR($D9=1,MONTH($B9)&lt;&gt;MONTH(StartDate),'У3 Ввод'!$D$83="",'У3 Ввод'!$E$83="",'У3 Ввод'!$D$83&gt;$B9),0,MAX(0,MIN(1,'У3 Ввод'!$E$83-NETWORKDAYS('У3 Ввод'!$D$83,$B9)+1))/Настройки!$E$9*100)</f>
        <v>0</v>
      </c>
      <c r="CA9" s="67" t="n">
        <f aca="false">IF(OR($D9=1,MONTH($B9)&lt;&gt;MONTH(StartDate),'У3 Ввод'!$D$84="",'У3 Ввод'!$E$84="",'У3 Ввод'!$D$84&gt;$B9),0,MAX(0,MIN(1,'У3 Ввод'!$E$84-NETWORKDAYS('У3 Ввод'!$D$84,$B9)+1))/Настройки!$E$9*100)</f>
        <v>0</v>
      </c>
      <c r="CB9" s="67" t="n">
        <f aca="false">IF(OR($D9=1,MONTH($B9)&lt;&gt;MONTH(StartDate),'У3 Ввод'!$D$85="",'У3 Ввод'!$E$85="",'У3 Ввод'!$D$85&gt;$B9),0,MAX(0,MIN(1,'У3 Ввод'!$E$85-NETWORKDAYS('У3 Ввод'!$D$85,$B9)+1))/Настройки!$E$9*100)</f>
        <v>0</v>
      </c>
      <c r="CC9" s="67" t="n">
        <f aca="false">IF(OR($D9=1,MONTH($B9)&lt;&gt;MONTH(StartDate),'У3 Ввод'!$D$86="",'У3 Ввод'!$E$86="",'У3 Ввод'!$D$86&gt;$B9),0,MAX(0,MIN(1,'У3 Ввод'!$E$86-NETWORKDAYS('У3 Ввод'!$D$86,$B9)+1))/Настройки!$E$9*100)</f>
        <v>0</v>
      </c>
      <c r="CD9" s="67" t="n">
        <f aca="false">IF(OR($D9=1,MONTH($B9)&lt;&gt;MONTH(StartDate),'У3 Ввод'!$D$87="",'У3 Ввод'!$E$87="",'У3 Ввод'!$D$87&gt;$B9),0,MAX(0,MIN(1,'У3 Ввод'!$E$87-NETWORKDAYS('У3 Ввод'!$D$87,$B9)+1))/Настройки!$E$9*100)</f>
        <v>0</v>
      </c>
      <c r="CE9" s="67" t="n">
        <f aca="false">IF(OR($D9=1,MONTH($B9)&lt;&gt;MONTH(StartDate),'У3 Ввод'!$D$88="",'У3 Ввод'!$E$88="",'У3 Ввод'!$D$88&gt;$B9),0,MAX(0,MIN(1,'У3 Ввод'!$E$88-NETWORKDAYS('У3 Ввод'!$D$88,$B9)+1))/Настройки!$E$9*100)</f>
        <v>0</v>
      </c>
      <c r="CF9" s="67" t="n">
        <f aca="false">IF(OR($D9=1,MONTH($B9)&lt;&gt;MONTH(StartDate),'У3 Ввод'!$D$89="",'У3 Ввод'!$E$89="",'У3 Ввод'!$D$89&gt;$B9),0,MAX(0,MIN(1,'У3 Ввод'!$E$89-NETWORKDAYS('У3 Ввод'!$D$89,$B9)+1))/Настройки!$E$9*100)</f>
        <v>0</v>
      </c>
      <c r="CG9" s="67" t="n">
        <f aca="false">IF(OR($D9=1,MONTH($B9)&lt;&gt;MONTH(StartDate),'У3 Ввод'!$D$90="",'У3 Ввод'!$E$90="",'У3 Ввод'!$D$90&gt;$B9),0,MAX(0,MIN(1,'У3 Ввод'!$E$90-NETWORKDAYS('У3 Ввод'!$D$90,$B9)+1))/Настройки!$E$9*100)</f>
        <v>0</v>
      </c>
      <c r="CH9" s="67" t="n">
        <f aca="false">IF(OR($D9=1,MONTH($B9)&lt;&gt;MONTH(StartDate),'У3 Ввод'!$D$91="",'У3 Ввод'!$E$91="",'У3 Ввод'!$D$91&gt;$B9),0,MAX(0,MIN(1,'У3 Ввод'!$E$91-NETWORKDAYS('У3 Ввод'!$D$91,$B9)+1))/Настройки!$E$9*100)</f>
        <v>0</v>
      </c>
      <c r="CI9" s="67" t="n">
        <f aca="false">IF(OR($D9=1,MONTH($B9)&lt;&gt;MONTH(StartDate),'У3 Ввод'!$D$92="",'У3 Ввод'!$E$92="",'У3 Ввод'!$D$92&gt;$B9),0,MAX(0,MIN(1,'У3 Ввод'!$E$92-NETWORKDAYS('У3 Ввод'!$D$92,$B9)+1))/Настройки!$E$9*100)</f>
        <v>0</v>
      </c>
      <c r="CJ9" s="67" t="n">
        <f aca="false">IF(OR($D9=1,MONTH($B9)&lt;&gt;MONTH(StartDate),'У3 Ввод'!$D$93="",'У3 Ввод'!$E$93="",'У3 Ввод'!$D$93&gt;$B9),0,MAX(0,MIN(1,'У3 Ввод'!$E$93-NETWORKDAYS('У3 Ввод'!$D$93,$B9)+1))/Настройки!$E$9*100)</f>
        <v>0</v>
      </c>
      <c r="CK9" s="67" t="n">
        <f aca="false">IF(OR($D9=1,MONTH($B9)&lt;&gt;MONTH(StartDate),'У3 Ввод'!$D$94="",'У3 Ввод'!$E$94="",'У3 Ввод'!$D$94&gt;$B9),0,MAX(0,MIN(1,'У3 Ввод'!$E$94-NETWORKDAYS('У3 Ввод'!$D$94,$B9)+1))/Настройки!$E$9*100)</f>
        <v>0</v>
      </c>
      <c r="CL9" s="67" t="n">
        <f aca="false">IF(OR($D9=1,MONTH($B9)&lt;&gt;MONTH(StartDate),'У3 Ввод'!$D$95="",'У3 Ввод'!$E$95="",'У3 Ввод'!$D$95&gt;$B9),0,MAX(0,MIN(1,'У3 Ввод'!$E$95-NETWORKDAYS('У3 Ввод'!$D$95,$B9)+1))/Настройки!$E$9*100)</f>
        <v>0</v>
      </c>
      <c r="CM9" s="67" t="n">
        <f aca="false">IF(OR($D9=1,MONTH($B9)&lt;&gt;MONTH(StartDate),'У3 Ввод'!$D$96="",'У3 Ввод'!$E$96="",'У3 Ввод'!$D$96&gt;$B9),0,MAX(0,MIN(1,'У3 Ввод'!$E$96-NETWORKDAYS('У3 Ввод'!$D$96,$B9)+1))/Настройки!$E$9*100)</f>
        <v>0</v>
      </c>
      <c r="CN9" s="67" t="n">
        <f aca="false">IF(OR($D9=1,MONTH($B9)&lt;&gt;MONTH(StartDate),'У3 Ввод'!$D$97="",'У3 Ввод'!$E$97="",'У3 Ввод'!$D$97&gt;$B9),0,MAX(0,MIN(1,'У3 Ввод'!$E$97-NETWORKDAYS('У3 Ввод'!$D$97,$B9)+1))/Настройки!$E$9*100)</f>
        <v>0</v>
      </c>
      <c r="CO9" s="67" t="n">
        <f aca="false">IF(OR($D9=1,MONTH($B9)&lt;&gt;MONTH(StartDate),'У3 Ввод'!$D$98="",'У3 Ввод'!$E$98="",'У3 Ввод'!$D$98&gt;$B9),0,MAX(0,MIN(1,'У3 Ввод'!$E$98-NETWORKDAYS('У3 Ввод'!$D$98,$B9)+1))/Настройки!$E$9*100)</f>
        <v>0</v>
      </c>
      <c r="CP9" s="67" t="n">
        <f aca="false">IF(OR($D9=1,MONTH($B9)&lt;&gt;MONTH(StartDate),'У3 Ввод'!$D$99="",'У3 Ввод'!$E$99="",'У3 Ввод'!$D$99&gt;$B9),0,MAX(0,MIN(1,'У3 Ввод'!$E$99-NETWORKDAYS('У3 Ввод'!$D$99,$B9)+1))/Настройки!$E$9*100)</f>
        <v>0</v>
      </c>
      <c r="CQ9" s="67" t="n">
        <f aca="false">IF(OR($D9=1,MONTH($B9)&lt;&gt;MONTH(StartDate),'У3 Ввод'!$D$100="",'У3 Ввод'!$E$100="",'У3 Ввод'!$D$100&gt;$B9),0,MAX(0,MIN(1,'У3 Ввод'!$E$100-NETWORKDAYS('У3 Ввод'!$D$100,$B9)+1))/Настройки!$E$9*100)</f>
        <v>0</v>
      </c>
      <c r="CR9" s="67" t="n">
        <f aca="false">IF(OR($D9=1,MONTH($B9)&lt;&gt;MONTH(StartDate),'У3 Ввод'!$D$101="",'У3 Ввод'!$E$101="",'У3 Ввод'!$D$101&gt;$B9),0,MAX(0,MIN(1,'У3 Ввод'!$E$101-NETWORKDAYS('У3 Ввод'!$D$101,$B9)+1))/Настройки!$E$9*100)</f>
        <v>0</v>
      </c>
      <c r="CS9" s="67" t="n">
        <f aca="false">IF(OR($D9=1,MONTH($B9)&lt;&gt;MONTH(StartDate),'У3 Ввод'!$D$102="",'У3 Ввод'!$E$102="",'У3 Ввод'!$D$102&gt;$B9),0,MAX(0,MIN(1,'У3 Ввод'!$E$102-NETWORKDAYS('У3 Ввод'!$D$102,$B9)+1))/Настройки!$E$9*100)</f>
        <v>0</v>
      </c>
      <c r="CT9" s="67" t="n">
        <f aca="false">IF(OR($D9=1,MONTH($B9)&lt;&gt;MONTH(StartDate),'У3 Ввод'!$D$103="",'У3 Ввод'!$E$103="",'У3 Ввод'!$D$103&gt;$B9),0,MAX(0,MIN(1,'У3 Ввод'!$E$103-NETWORKDAYS('У3 Ввод'!$D$103,$B9)+1))/Настройки!$E$9*100)</f>
        <v>0</v>
      </c>
      <c r="CU9" s="67" t="n">
        <f aca="false">IF(OR($D9=1,MONTH($B9)&lt;&gt;MONTH(StartDate),'У3 Ввод'!$D$104="",'У3 Ввод'!$E$104="",'У3 Ввод'!$D$104&gt;$B9),0,MAX(0,MIN(1,'У3 Ввод'!$E$104-NETWORKDAYS('У3 Ввод'!$D$104,$B9)+1))/Настройки!$E$9*100)</f>
        <v>0</v>
      </c>
      <c r="CV9" s="67" t="n">
        <f aca="false">IF(OR($D9=1,MONTH($B9)&lt;&gt;MONTH(StartDate),'У3 Ввод'!$D$105="",'У3 Ввод'!$E$105="",'У3 Ввод'!$D$105&gt;$B9),0,MAX(0,MIN(1,'У3 Ввод'!$E$105-NETWORKDAYS('У3 Ввод'!$D$105,$B9)+1))/Настройки!$E$9*100)</f>
        <v>0</v>
      </c>
      <c r="CW9" s="67" t="n">
        <f aca="false">IF(OR($D9=1,MONTH($B9)&lt;&gt;MONTH(StartDate),'У3 Ввод'!$D$106="",'У3 Ввод'!$E$106="",'У3 Ввод'!$D$106&gt;$B9),0,MAX(0,MIN(1,'У3 Ввод'!$E$106-NETWORKDAYS('У3 Ввод'!$D$106,$B9)+1))/Настройки!$E$9*100)</f>
        <v>0</v>
      </c>
      <c r="CX9" s="67" t="n">
        <f aca="false">IF(OR($D9=1,MONTH($B9)&lt;&gt;MONTH(StartDate),'У3 Ввод'!$D$107="",'У3 Ввод'!$E$107="",'У3 Ввод'!$D$107&gt;$B9),0,MAX(0,MIN(1,'У3 Ввод'!$E$107-NETWORKDAYS('У3 Ввод'!$D$107,$B9)+1))/Настройки!$E$9*100)</f>
        <v>0</v>
      </c>
      <c r="CY9" s="67" t="n">
        <f aca="false">IF(OR($D9=1,MONTH($B9)&lt;&gt;MONTH(StartDate),'У3 Ввод'!$D$108="",'У3 Ввод'!$E$108="",'У3 Ввод'!$D$108&gt;$B9),0,MAX(0,MIN(1,'У3 Ввод'!$E$108-NETWORKDAYS('У3 Ввод'!$D$108,$B9)+1))/Настройки!$E$9*100)</f>
        <v>0</v>
      </c>
      <c r="CZ9" s="67" t="n">
        <f aca="false">IF(OR($D9=1,MONTH($B9)&lt;&gt;MONTH(StartDate),'У3 Ввод'!$D$109="",'У3 Ввод'!$E$109="",'У3 Ввод'!$D$109&gt;$B9),0,MAX(0,MIN(1,'У3 Ввод'!$E$109-NETWORKDAYS('У3 Ввод'!$D$109,$B9)+1))/Настройки!$E$9*100)</f>
        <v>0</v>
      </c>
      <c r="DA9" s="67" t="n">
        <f aca="false">IF(OR($D9=1,MONTH($B9)&lt;&gt;MONTH(StartDate),'У3 Ввод'!$D$110="",'У3 Ввод'!$E$110="",'У3 Ввод'!$D$110&gt;$B9),0,MAX(0,MIN(1,'У3 Ввод'!$E$110-NETWORKDAYS('У3 Ввод'!$D$110,$B9)+1))/Настройки!$E$9*100)</f>
        <v>0</v>
      </c>
      <c r="DB9" s="67" t="n">
        <f aca="false">IF(OR($D9=1,MONTH($B9)&lt;&gt;MONTH(StartDate),'У3 Ввод'!$D$111="",'У3 Ввод'!$E$111="",'У3 Ввод'!$D$111&gt;$B9),0,MAX(0,MIN(1,'У3 Ввод'!$E$111-NETWORKDAYS('У3 Ввод'!$D$111,$B9)+1))/Настройки!$E$9*100)</f>
        <v>0</v>
      </c>
      <c r="DC9" s="67" t="n">
        <f aca="false">IF(OR($D9=1,MONTH($B9)&lt;&gt;MONTH(StartDate),'У3 Ввод'!$D$112="",'У3 Ввод'!$E$112="",'У3 Ввод'!$D$112&gt;$B9),0,MAX(0,MIN(1,'У3 Ввод'!$E$112-NETWORKDAYS('У3 Ввод'!$D$112,$B9)+1))/Настройки!$E$9*100)</f>
        <v>0</v>
      </c>
      <c r="DD9" s="67" t="n">
        <f aca="false">IF(OR($D9=1,MONTH($B9)&lt;&gt;MONTH(StartDate),'У3 Ввод'!$D$113="",'У3 Ввод'!$E$113="",'У3 Ввод'!$D$113&gt;$B9),0,MAX(0,MIN(1,'У3 Ввод'!$E$113-NETWORKDAYS('У3 Ввод'!$D$113,$B9)+1))/Настройки!$E$9*100)</f>
        <v>0</v>
      </c>
      <c r="DE9" s="67" t="n">
        <f aca="false">IF(OR($D9=1,MONTH($B9)&lt;&gt;MONTH(StartDate),'У3 Ввод'!$D$114="",'У3 Ввод'!$E$114="",'У3 Ввод'!$D$114&gt;$B9),0,MAX(0,MIN(1,'У3 Ввод'!$E$114-NETWORKDAYS('У3 Ввод'!$D$114,$B9)+1))/Настройки!$E$9*100)</f>
        <v>0</v>
      </c>
      <c r="DF9" s="67" t="n">
        <f aca="false">IF(OR($D9=1,MONTH($B9)&lt;&gt;MONTH(StartDate),'У3 Ввод'!$D$115="",'У3 Ввод'!$E$115="",'У3 Ввод'!$D$115&gt;$B9),0,MAX(0,MIN(1,'У3 Ввод'!$E$115-NETWORKDAYS('У3 Ввод'!$D$115,$B9)+1))/Настройки!$E$9*100)</f>
        <v>0</v>
      </c>
      <c r="DG9" s="67" t="n">
        <f aca="false">IF(OR($D9=1,MONTH($B9)&lt;&gt;MONTH(StartDate),'У3 Ввод'!$D$116="",'У3 Ввод'!$E$116="",'У3 Ввод'!$D$116&gt;$B9),0,MAX(0,MIN(1,'У3 Ввод'!$E$116-NETWORKDAYS('У3 Ввод'!$D$116,$B9)+1))/Настройки!$E$9*100)</f>
        <v>0</v>
      </c>
      <c r="DH9" s="67" t="n">
        <f aca="false">IF(OR($D9=1,MONTH($B9)&lt;&gt;MONTH(StartDate),'У3 Ввод'!$D$117="",'У3 Ввод'!$E$117="",'У3 Ввод'!$D$117&gt;$B9),0,MAX(0,MIN(1,'У3 Ввод'!$E$117-NETWORKDAYS('У3 Ввод'!$D$117,$B9)+1))/Настройки!$E$9*100)</f>
        <v>0</v>
      </c>
      <c r="DI9" s="67" t="n">
        <f aca="false">IF(OR($D9=1,MONTH($B9)&lt;&gt;MONTH(StartDate),'У3 Ввод'!$D$118="",'У3 Ввод'!$E$118="",'У3 Ввод'!$D$118&gt;$B9),0,MAX(0,MIN(1,'У3 Ввод'!$E$118-NETWORKDAYS('У3 Ввод'!$D$118,$B9)+1))/Настройки!$E$9*100)</f>
        <v>0</v>
      </c>
      <c r="DJ9" s="67" t="n">
        <f aca="false">IF(OR($D9=1,MONTH($B9)&lt;&gt;MONTH(StartDate),'У3 Ввод'!$D$119="",'У3 Ввод'!$E$119="",'У3 Ввод'!$D$119&gt;$B9),0,MAX(0,MIN(1,'У3 Ввод'!$E$119-NETWORKDAYS('У3 Ввод'!$D$119,$B9)+1))/Настройки!$E$9*100)</f>
        <v>0</v>
      </c>
      <c r="DK9" s="67" t="n">
        <f aca="false">IF(OR($D9=1,MONTH($B9)&lt;&gt;MONTH(StartDate),'У3 Ввод'!$D$120="",'У3 Ввод'!$E$120="",'У3 Ввод'!$D$120&gt;$B9),0,MAX(0,MIN(1,'У3 Ввод'!$E$120-NETWORKDAYS('У3 Ввод'!$D$120,$B9)+1))/Настройки!$E$9*100)</f>
        <v>0</v>
      </c>
      <c r="DL9" s="67" t="n">
        <f aca="false">IF(OR($D9=1,MONTH($B9)&lt;&gt;MONTH(StartDate),'У3 Ввод'!$D$121="",'У3 Ввод'!$E$121="",'У3 Ввод'!$D$121&gt;$B9),0,MAX(0,MIN(1,'У3 Ввод'!$E$121-NETWORKDAYS('У3 Ввод'!$D$121,$B9)+1))/Настройки!$E$9*100)</f>
        <v>0</v>
      </c>
      <c r="DM9" s="67" t="n">
        <f aca="false">IF(OR($D9=1,MONTH($B9)&lt;&gt;MONTH(StartDate),'У3 Ввод'!$D$122="",'У3 Ввод'!$E$122="",'У3 Ввод'!$D$122&gt;$B9),0,MAX(0,MIN(1,'У3 Ввод'!$E$122-NETWORKDAYS('У3 Ввод'!$D$122,$B9)+1))/Настройки!$E$9*100)</f>
        <v>0</v>
      </c>
      <c r="DN9" s="67" t="n">
        <f aca="false">IF(OR($D9=1,MONTH($B9)&lt;&gt;MONTH(StartDate),'У3 Ввод'!$D$123="",'У3 Ввод'!$E$123="",'У3 Ввод'!$D$123&gt;$B9),0,MAX(0,MIN(1,'У3 Ввод'!$E$123-NETWORKDAYS('У3 Ввод'!$D$123,$B9)+1))/Настройки!$E$9*100)</f>
        <v>0</v>
      </c>
      <c r="DO9" s="67" t="n">
        <f aca="false">IF(OR($D9=1,MONTH($B9)&lt;&gt;MONTH(StartDate),'У3 Ввод'!$D$124="",'У3 Ввод'!$E$124="",'У3 Ввод'!$D$124&gt;$B9),0,MAX(0,MIN(1,'У3 Ввод'!$E$124-NETWORKDAYS('У3 Ввод'!$D$124,$B9)+1))/Настройки!$E$9*100)</f>
        <v>0</v>
      </c>
      <c r="DP9" s="67" t="n">
        <f aca="false">IF(OR($D9=1,MONTH($B9)&lt;&gt;MONTH(StartDate),'У3 Ввод'!$D$125="",'У3 Ввод'!$E$125="",'У3 Ввод'!$D$125&gt;$B9),0,MAX(0,MIN(1,'У3 Ввод'!$E$125-NETWORKDAYS('У3 Ввод'!$D$125,$B9)+1))/Настройки!$E$9*100)</f>
        <v>0</v>
      </c>
      <c r="DQ9" s="67" t="n">
        <f aca="false">IF(OR($D9=1,MONTH($B9)&lt;&gt;MONTH(StartDate),'У3 Ввод'!$D$126="",'У3 Ввод'!$E$126="",'У3 Ввод'!$D$126&gt;$B9),0,MAX(0,MIN(1,'У3 Ввод'!$E$126-NETWORKDAYS('У3 Ввод'!$D$126,$B9)+1))/Настройки!$E$9*100)</f>
        <v>0</v>
      </c>
      <c r="DR9" s="67" t="n">
        <f aca="false">IF(OR($D9=1,MONTH($B9)&lt;&gt;MONTH(StartDate),'У3 Ввод'!$D$127="",'У3 Ввод'!$E$127="",'У3 Ввод'!$D$127&gt;$B9),0,MAX(0,MIN(1,'У3 Ввод'!$E$127-NETWORKDAYS('У3 Ввод'!$D$127,$B9)+1))/Настройки!$E$9*100)</f>
        <v>0</v>
      </c>
      <c r="DS9" s="67" t="n">
        <f aca="false">IF(OR($D9=1,MONTH($B9)&lt;&gt;MONTH(StartDate),'У3 Ввод'!$D$128="",'У3 Ввод'!$E$128="",'У3 Ввод'!$D$128&gt;$B9),0,MAX(0,MIN(1,'У3 Ввод'!$E$128-NETWORKDAYS('У3 Ввод'!$D$128,$B9)+1))/Настройки!$E$9*100)</f>
        <v>0</v>
      </c>
      <c r="DT9" s="67" t="n">
        <f aca="false">IF(OR($D9=1,MONTH($B9)&lt;&gt;MONTH(StartDate),'У3 Ввод'!$D$129="",'У3 Ввод'!$E$129="",'У3 Ввод'!$D$129&gt;$B9),0,MAX(0,MIN(1,'У3 Ввод'!$E$129-NETWORKDAYS('У3 Ввод'!$D$129,$B9)+1))/Настройки!$E$9*100)</f>
        <v>0</v>
      </c>
      <c r="DU9" s="67" t="n">
        <f aca="false">IF(OR($D9=1,MONTH($B9)&lt;&gt;MONTH(StartDate),'У3 Ввод'!$D$130="",'У3 Ввод'!$E$130="",'У3 Ввод'!$D$130&gt;$B9),0,MAX(0,MIN(1,'У3 Ввод'!$E$130-NETWORKDAYS('У3 Ввод'!$D$130,$B9)+1))/Настройки!$E$9*100)</f>
        <v>0</v>
      </c>
      <c r="DV9" s="67" t="n">
        <f aca="false">IF(OR($D9=1,MONTH($B9)&lt;&gt;MONTH(StartDate),'У3 Ввод'!$D$131="",'У3 Ввод'!$E$131="",'У3 Ввод'!$D$131&gt;$B9),0,MAX(0,MIN(1,'У3 Ввод'!$E$131-NETWORKDAYS('У3 Ввод'!$D$131,$B9)+1))/Настройки!$E$9*100)</f>
        <v>0</v>
      </c>
      <c r="DW9" s="67" t="n">
        <f aca="false">IF(OR($D9=1,MONTH($B9)&lt;&gt;MONTH(StartDate),'У3 Ввод'!$D$132="",'У3 Ввод'!$E$132="",'У3 Ввод'!$D$132&gt;$B9),0,MAX(0,MIN(1,'У3 Ввод'!$E$132-NETWORKDAYS('У3 Ввод'!$D$132,$B9)+1))/Настройки!$E$9*100)</f>
        <v>0</v>
      </c>
      <c r="DX9" s="67" t="n">
        <f aca="false">IF(OR($D9=1,MONTH($B9)&lt;&gt;MONTH(StartDate),'У3 Ввод'!$D$133="",'У3 Ввод'!$E$133="",'У3 Ввод'!$D$133&gt;$B9),0,MAX(0,MIN(1,'У3 Ввод'!$E$133-NETWORKDAYS('У3 Ввод'!$D$133,$B9)+1))/Настройки!$E$9*100)</f>
        <v>0</v>
      </c>
      <c r="DY9" s="67" t="n">
        <f aca="false">IF(OR($D9=1,MONTH($B9)&lt;&gt;MONTH(StartDate),'У3 Ввод'!$D$134="",'У3 Ввод'!$E$134="",'У3 Ввод'!$D$134&gt;$B9),0,MAX(0,MIN(1,'У3 Ввод'!$E$134-NETWORKDAYS('У3 Ввод'!$D$134,$B9)+1))/Настройки!$E$9*100)</f>
        <v>0</v>
      </c>
      <c r="DZ9" s="67" t="n">
        <f aca="false">IF(OR($D9=1,MONTH($B9)&lt;&gt;MONTH(StartDate),'У3 Ввод'!$D$135="",'У3 Ввод'!$E$135="",'У3 Ввод'!$D$135&gt;$B9),0,MAX(0,MIN(1,'У3 Ввод'!$E$135-NETWORKDAYS('У3 Ввод'!$D$135,$B9)+1))/Настройки!$E$9*100)</f>
        <v>0</v>
      </c>
      <c r="EA9" s="67" t="n">
        <f aca="false">IF(OR($D9=1,MONTH($B9)&lt;&gt;MONTH(StartDate),'У3 Ввод'!$D$136="",'У3 Ввод'!$E$136="",'У3 Ввод'!$D$136&gt;$B9),0,MAX(0,MIN(1,'У3 Ввод'!$E$136-NETWORKDAYS('У3 Ввод'!$D$136,$B9)+1))/Настройки!$E$9*100)</f>
        <v>0</v>
      </c>
      <c r="EB9" s="67" t="n">
        <f aca="false">IF(OR($D9=1,MONTH($B9)&lt;&gt;MONTH(StartDate),'У3 Ввод'!$D$137="",'У3 Ввод'!$E$137="",'У3 Ввод'!$D$137&gt;$B9),0,MAX(0,MIN(1,'У3 Ввод'!$E$137-NETWORKDAYS('У3 Ввод'!$D$137,$B9)+1))/Настройки!$E$9*100)</f>
        <v>0</v>
      </c>
      <c r="EC9" s="67" t="n">
        <f aca="false">IF(OR($D9=1,MONTH($B9)&lt;&gt;MONTH(StartDate),'У3 Ввод'!$D$138="",'У3 Ввод'!$E$138="",'У3 Ввод'!$D$138&gt;$B9),0,MAX(0,MIN(1,'У3 Ввод'!$E$138-NETWORKDAYS('У3 Ввод'!$D$138,$B9)+1))/Настройки!$E$9*100)</f>
        <v>0</v>
      </c>
      <c r="ED9" s="67" t="n">
        <f aca="false">IF(OR($D9=1,MONTH($B9)&lt;&gt;MONTH(StartDate),'У3 Ввод'!$D$139="",'У3 Ввод'!$E$139="",'У3 Ввод'!$D$139&gt;$B9),0,MAX(0,MIN(1,'У3 Ввод'!$E$139-NETWORKDAYS('У3 Ввод'!$D$139,$B9)+1))/Настройки!$E$9*100)</f>
        <v>0</v>
      </c>
      <c r="EE9" s="67" t="n">
        <f aca="false">IF(OR($D9=1,MONTH($B9)&lt;&gt;MONTH(StartDate),'У3 Ввод'!$D$140="",'У3 Ввод'!$E$140="",'У3 Ввод'!$D$140&gt;$B9),0,MAX(0,MIN(1,'У3 Ввод'!$E$140-NETWORKDAYS('У3 Ввод'!$D$140,$B9)+1))/Настройки!$E$9*100)</f>
        <v>0</v>
      </c>
      <c r="EF9" s="67" t="n">
        <f aca="false">IF(OR($D9=1,MONTH($B9)&lt;&gt;MONTH(StartDate),'У3 Ввод'!$D$141="",'У3 Ввод'!$E$141="",'У3 Ввод'!$D$141&gt;$B9),0,MAX(0,MIN(1,'У3 Ввод'!$E$141-NETWORKDAYS('У3 Ввод'!$D$141,$B9)+1))/Настройки!$E$9*100)</f>
        <v>0</v>
      </c>
      <c r="EG9" s="67" t="n">
        <f aca="false">IF(OR($D9=1,MONTH($B9)&lt;&gt;MONTH(StartDate),'У3 Ввод'!$D$142="",'У3 Ввод'!$E$142="",'У3 Ввод'!$D$142&gt;$B9),0,MAX(0,MIN(1,'У3 Ввод'!$E$142-NETWORKDAYS('У3 Ввод'!$D$142,$B9)+1))/Настройки!$E$9*100)</f>
        <v>0</v>
      </c>
      <c r="EH9" s="67" t="n">
        <f aca="false">IF(OR($D9=1,MONTH($B9)&lt;&gt;MONTH(StartDate),'У3 Ввод'!$D$143="",'У3 Ввод'!$E$143="",'У3 Ввод'!$D$143&gt;$B9),0,MAX(0,MIN(1,'У3 Ввод'!$E$143-NETWORKDAYS('У3 Ввод'!$D$143,$B9)+1))/Настройки!$E$9*100)</f>
        <v>0</v>
      </c>
      <c r="EI9" s="67" t="n">
        <f aca="false">IF(OR($D9=1,MONTH($B9)&lt;&gt;MONTH(StartDate),'У3 Ввод'!$D$144="",'У3 Ввод'!$E$144="",'У3 Ввод'!$D$144&gt;$B9),0,MAX(0,MIN(1,'У3 Ввод'!$E$144-NETWORKDAYS('У3 Ввод'!$D$144,$B9)+1))/Настройки!$E$9*100)</f>
        <v>0</v>
      </c>
      <c r="EJ9" s="67" t="n">
        <f aca="false">IF(OR($D9=1,MONTH($B9)&lt;&gt;MONTH(StartDate),'У3 Ввод'!$D$145="",'У3 Ввод'!$E$145="",'У3 Ввод'!$D$145&gt;$B9),0,MAX(0,MIN(1,'У3 Ввод'!$E$145-NETWORKDAYS('У3 Ввод'!$D$145,$B9)+1))/Настройки!$E$9*100)</f>
        <v>0</v>
      </c>
      <c r="EK9" s="67" t="n">
        <f aca="false">IF(OR($D9=1,MONTH($B9)&lt;&gt;MONTH(StartDate),'У3 Ввод'!$D$146="",'У3 Ввод'!$E$146="",'У3 Ввод'!$D$146&gt;$B9),0,MAX(0,MIN(1,'У3 Ввод'!$E$146-NETWORKDAYS('У3 Ввод'!$D$146,$B9)+1))/Настройки!$E$9*100)</f>
        <v>0</v>
      </c>
      <c r="EL9" s="67" t="n">
        <f aca="false">IF(OR($D9=1,MONTH($B9)&lt;&gt;MONTH(StartDate),'У3 Ввод'!$D$147="",'У3 Ввод'!$E$147="",'У3 Ввод'!$D$147&gt;$B9),0,MAX(0,MIN(1,'У3 Ввод'!$E$147-NETWORKDAYS('У3 Ввод'!$D$147,$B9)+1))/Настройки!$E$9*100)</f>
        <v>0</v>
      </c>
      <c r="EM9" s="67" t="n">
        <f aca="false">IF(OR($D9=1,MONTH($B9)&lt;&gt;MONTH(StartDate),'У3 Ввод'!$D$148="",'У3 Ввод'!$E$148="",'У3 Ввод'!$D$148&gt;$B9),0,MAX(0,MIN(1,'У3 Ввод'!$E$148-NETWORKDAYS('У3 Ввод'!$D$148,$B9)+1))/Настройки!$E$9*100)</f>
        <v>0</v>
      </c>
      <c r="EN9" s="67" t="n">
        <f aca="false">IF(OR($D9=1,MONTH($B9)&lt;&gt;MONTH(StartDate),'У3 Ввод'!$D$149="",'У3 Ввод'!$E$149="",'У3 Ввод'!$D$149&gt;$B9),0,MAX(0,MIN(1,'У3 Ввод'!$E$149-NETWORKDAYS('У3 Ввод'!$D$149,$B9)+1))/Настройки!$E$9*100)</f>
        <v>0</v>
      </c>
      <c r="EO9" s="67" t="n">
        <f aca="false">IF(OR($D9=1,MONTH($B9)&lt;&gt;MONTH(StartDate),'У3 Ввод'!$D$150="",'У3 Ввод'!$E$150="",'У3 Ввод'!$D$150&gt;$B9),0,MAX(0,MIN(1,'У3 Ввод'!$E$150-NETWORKDAYS('У3 Ввод'!$D$150,$B9)+1))/Настройки!$E$9*100)</f>
        <v>0</v>
      </c>
      <c r="EP9" s="67" t="n">
        <f aca="false">IF(OR($D9=1,MONTH($B9)&lt;&gt;MONTH(StartDate),'У3 Ввод'!$D$151="",'У3 Ввод'!$E$151="",'У3 Ввод'!$D$151&gt;$B9),0,MAX(0,MIN(1,'У3 Ввод'!$E$151-NETWORKDAYS('У3 Ввод'!$D$151,$B9)+1))/Настройки!$E$9*100)</f>
        <v>0</v>
      </c>
      <c r="EQ9" s="67" t="n">
        <f aca="false">IF(OR($D9=1,MONTH($B9)&lt;&gt;MONTH(StartDate),'У3 Ввод'!$D$152="",'У3 Ввод'!$E$152="",'У3 Ввод'!$D$152&gt;$B9),0,MAX(0,MIN(1,'У3 Ввод'!$E$152-NETWORKDAYS('У3 Ввод'!$D$152,$B9)+1))/Настройки!$E$9*100)</f>
        <v>0</v>
      </c>
      <c r="ER9" s="67" t="n">
        <f aca="false">IF(OR($D9=1,MONTH($B9)&lt;&gt;MONTH(StartDate),'У3 Ввод'!$D$153="",'У3 Ввод'!$E$153="",'У3 Ввод'!$D$153&gt;$B9),0,MAX(0,MIN(1,'У3 Ввод'!$E$153-NETWORKDAYS('У3 Ввод'!$D$153,$B9)+1))/Настройки!$E$9*100)</f>
        <v>0</v>
      </c>
      <c r="ES9" s="67" t="n">
        <f aca="false">IF(OR($D9=1,MONTH($B9)&lt;&gt;MONTH(StartDate),'У3 Ввод'!$D$154="",'У3 Ввод'!$E$154="",'У3 Ввод'!$D$154&gt;$B9),0,MAX(0,MIN(1,'У3 Ввод'!$E$154-NETWORKDAYS('У3 Ввод'!$D$154,$B9)+1))/Настройки!$E$9*100)</f>
        <v>0</v>
      </c>
      <c r="ET9" s="67" t="n">
        <f aca="false">IF(OR($D9=1,MONTH($B9)&lt;&gt;MONTH(StartDate),'У3 Ввод'!$D$155="",'У3 Ввод'!$E$155="",'У3 Ввод'!$D$155&gt;$B9),0,MAX(0,MIN(1,'У3 Ввод'!$E$155-NETWORKDAYS('У3 Ввод'!$D$155,$B9)+1))/Настройки!$E$9*100)</f>
        <v>0</v>
      </c>
      <c r="EU9" s="67" t="n">
        <f aca="false">IF(OR($D9=1,MONTH($B9)&lt;&gt;MONTH(StartDate),'У3 Ввод'!$D$156="",'У3 Ввод'!$E$156="",'У3 Ввод'!$D$156&gt;$B9),0,MAX(0,MIN(1,'У3 Ввод'!$E$156-NETWORKDAYS('У3 Ввод'!$D$156,$B9)+1))/Настройки!$E$9*100)</f>
        <v>0</v>
      </c>
      <c r="EV9" s="67" t="n">
        <f aca="false">IF(OR($D9=1,MONTH($B9)&lt;&gt;MONTH(StartDate),'У3 Ввод'!$D$157="",'У3 Ввод'!$E$157="",'У3 Ввод'!$D$157&gt;$B9),0,MAX(0,MIN(1,'У3 Ввод'!$E$157-NETWORKDAYS('У3 Ввод'!$D$157,$B9)+1))/Настройки!$E$9*100)</f>
        <v>0</v>
      </c>
      <c r="EW9" s="67" t="n">
        <f aca="false">IF(OR($D9=1,MONTH($B9)&lt;&gt;MONTH(StartDate),'У3 Ввод'!$D$158="",'У3 Ввод'!$E$158="",'У3 Ввод'!$D$158&gt;$B9),0,MAX(0,MIN(1,'У3 Ввод'!$E$158-NETWORKDAYS('У3 Ввод'!$D$158,$B9)+1))/Настройки!$E$9*100)</f>
        <v>0</v>
      </c>
      <c r="EX9" s="67" t="n">
        <f aca="false">IF(OR($D9=1,MONTH($B9)&lt;&gt;MONTH(StartDate),'У3 Ввод'!$D$159="",'У3 Ввод'!$E$159="",'У3 Ввод'!$D$159&gt;$B9),0,MAX(0,MIN(1,'У3 Ввод'!$E$159-NETWORKDAYS('У3 Ввод'!$D$159,$B9)+1))/Настройки!$E$9*100)</f>
        <v>0</v>
      </c>
      <c r="EY9" s="67" t="n">
        <f aca="false">IF(OR($D9=1,MONTH($B9)&lt;&gt;MONTH(StartDate),'У3 Ввод'!$D$160="",'У3 Ввод'!$E$160="",'У3 Ввод'!$D$160&gt;$B9),0,MAX(0,MIN(1,'У3 Ввод'!$E$160-NETWORKDAYS('У3 Ввод'!$D$160,$B9)+1))/Настройки!$E$9*100)</f>
        <v>0</v>
      </c>
      <c r="EZ9" s="67" t="n">
        <f aca="false">IF(OR($D9=1,MONTH($B9)&lt;&gt;MONTH(StartDate),'У3 Ввод'!$D$161="",'У3 Ввод'!$E$161="",'У3 Ввод'!$D$161&gt;$B9),0,MAX(0,MIN(1,'У3 Ввод'!$E$161-NETWORKDAYS('У3 Ввод'!$D$161,$B9)+1))/Настройки!$E$9*100)</f>
        <v>0</v>
      </c>
      <c r="FA9" s="67" t="n">
        <f aca="false">IF(OR($D9=1,MONTH($B9)&lt;&gt;MONTH(StartDate),'У3 Ввод'!$D$162="",'У3 Ввод'!$E$162="",'У3 Ввод'!$D$162&gt;$B9),0,MAX(0,MIN(1,'У3 Ввод'!$E$162-NETWORKDAYS('У3 Ввод'!$D$162,$B9)+1))/Настройки!$E$9*100)</f>
        <v>0</v>
      </c>
      <c r="FB9" s="67" t="n">
        <f aca="false">IF(OR($D9=1,MONTH($B9)&lt;&gt;MONTH(StartDate),'У3 Ввод'!$D$163="",'У3 Ввод'!$E$163="",'У3 Ввод'!$D$163&gt;$B9),0,MAX(0,MIN(1,'У3 Ввод'!$E$163-NETWORKDAYS('У3 Ввод'!$D$163,$B9)+1))/Настройки!$E$9*100)</f>
        <v>0</v>
      </c>
      <c r="FC9" s="67" t="n">
        <f aca="false">IF(OR($D9=1,MONTH($B9)&lt;&gt;MONTH(StartDate),'У3 Ввод'!$D$164="",'У3 Ввод'!$E$164="",'У3 Ввод'!$D$164&gt;$B9),0,MAX(0,MIN(1,'У3 Ввод'!$E$164-NETWORKDAYS('У3 Ввод'!$D$164,$B9)+1))/Настройки!$E$9*100)</f>
        <v>0</v>
      </c>
      <c r="FD9" s="67" t="n">
        <f aca="false">IF(OR($D9=1,MONTH($B9)&lt;&gt;MONTH(StartDate),'У3 Ввод'!$D$165="",'У3 Ввод'!$E$165="",'У3 Ввод'!$D$165&gt;$B9),0,MAX(0,MIN(1,'У3 Ввод'!$E$165-NETWORKDAYS('У3 Ввод'!$D$165,$B9)+1))/Настройки!$E$9*100)</f>
        <v>0</v>
      </c>
      <c r="FE9" s="67" t="n">
        <f aca="false">IF(OR($D9=1,MONTH($B9)&lt;&gt;MONTH(StartDate),'У3 Ввод'!$D$166="",'У3 Ввод'!$E$166="",'У3 Ввод'!$D$166&gt;$B9),0,MAX(0,MIN(1,'У3 Ввод'!$E$166-NETWORKDAYS('У3 Ввод'!$D$166,$B9)+1))/Настройки!$E$9*100)</f>
        <v>0</v>
      </c>
      <c r="FF9" s="67" t="n">
        <f aca="false">IF(OR($D9=1,MONTH($B9)&lt;&gt;MONTH(StartDate),'У3 Ввод'!$D$167="",'У3 Ввод'!$E$167="",'У3 Ввод'!$D$167&gt;$B9),0,MAX(0,MIN(1,'У3 Ввод'!$E$167-NETWORKDAYS('У3 Ввод'!$D$167,$B9)+1))/Настройки!$E$9*100)</f>
        <v>0</v>
      </c>
      <c r="FG9" s="67" t="n">
        <f aca="false">IF(OR($D9=1,MONTH($B9)&lt;&gt;MONTH(StartDate),'У3 Ввод'!$D$168="",'У3 Ввод'!$E$168="",'У3 Ввод'!$D$168&gt;$B9),0,MAX(0,MIN(1,'У3 Ввод'!$E$168-NETWORKDAYS('У3 Ввод'!$D$168,$B9)+1))/Настройки!$E$9*100)</f>
        <v>0</v>
      </c>
      <c r="FH9" s="67" t="n">
        <f aca="false">IF(OR($D9=1,MONTH($B9)&lt;&gt;MONTH(StartDate),'У3 Ввод'!$D$169="",'У3 Ввод'!$E$169="",'У3 Ввод'!$D$169&gt;$B9),0,MAX(0,MIN(1,'У3 Ввод'!$E$169-NETWORKDAYS('У3 Ввод'!$D$169,$B9)+1))/Настройки!$E$9*100)</f>
        <v>0</v>
      </c>
      <c r="FI9" s="67" t="n">
        <f aca="false">IF(OR($D9=1,MONTH($B9)&lt;&gt;MONTH(StartDate),'У3 Ввод'!$D$170="",'У3 Ввод'!$E$170="",'У3 Ввод'!$D$170&gt;$B9),0,MAX(0,MIN(1,'У3 Ввод'!$E$170-NETWORKDAYS('У3 Ввод'!$D$170,$B9)+1))/Настройки!$E$9*100)</f>
        <v>0</v>
      </c>
      <c r="FJ9" s="67" t="n">
        <f aca="false">IF(OR($D9=1,MONTH($B9)&lt;&gt;MONTH(StartDate),'У3 Ввод'!$D$171="",'У3 Ввод'!$E$171="",'У3 Ввод'!$D$171&gt;$B9),0,MAX(0,MIN(1,'У3 Ввод'!$E$171-NETWORKDAYS('У3 Ввод'!$D$171,$B9)+1))/Настройки!$E$9*100)</f>
        <v>0</v>
      </c>
      <c r="FK9" s="67" t="n">
        <f aca="false">IF(OR($D9=1,MONTH($B9)&lt;&gt;MONTH(StartDate),'У3 Ввод'!$D$172="",'У3 Ввод'!$E$172="",'У3 Ввод'!$D$172&gt;$B9),0,MAX(0,MIN(1,'У3 Ввод'!$E$172-NETWORKDAYS('У3 Ввод'!$D$172,$B9)+1))/Настройки!$E$9*100)</f>
        <v>0</v>
      </c>
      <c r="FL9" s="67" t="n">
        <f aca="false">IF(OR($D9=1,MONTH($B9)&lt;&gt;MONTH(StartDate),'У3 Ввод'!$D$173="",'У3 Ввод'!$E$173="",'У3 Ввод'!$D$173&gt;$B9),0,MAX(0,MIN(1,'У3 Ввод'!$E$173-NETWORKDAYS('У3 Ввод'!$D$173,$B9)+1))/Настройки!$E$9*100)</f>
        <v>0</v>
      </c>
      <c r="FM9" s="67" t="n">
        <f aca="false">IF(OR($D9=1,MONTH($B9)&lt;&gt;MONTH(StartDate),'У3 Ввод'!$D$174="",'У3 Ввод'!$E$174="",'У3 Ввод'!$D$174&gt;$B9),0,MAX(0,MIN(1,'У3 Ввод'!$E$174-NETWORKDAYS('У3 Ввод'!$D$174,$B9)+1))/Настройки!$E$9*100)</f>
        <v>0</v>
      </c>
      <c r="FN9" s="67" t="n">
        <f aca="false">IF(OR($D9=1,MONTH($B9)&lt;&gt;MONTH(StartDate),'У3 Ввод'!$D$175="",'У3 Ввод'!$E$175="",'У3 Ввод'!$D$175&gt;$B9),0,MAX(0,MIN(1,'У3 Ввод'!$E$175-NETWORKDAYS('У3 Ввод'!$D$175,$B9)+1))/Настройки!$E$9*100)</f>
        <v>0</v>
      </c>
      <c r="FO9" s="67" t="n">
        <f aca="false">IF(OR($D9=1,MONTH($B9)&lt;&gt;MONTH(StartDate),'У3 Ввод'!$D$176="",'У3 Ввод'!$E$176="",'У3 Ввод'!$D$176&gt;$B9),0,MAX(0,MIN(1,'У3 Ввод'!$E$176-NETWORKDAYS('У3 Ввод'!$D$176,$B9)+1))/Настройки!$E$9*100)</f>
        <v>0</v>
      </c>
      <c r="FP9" s="67" t="n">
        <f aca="false">IF(OR($D9=1,MONTH($B9)&lt;&gt;MONTH(StartDate),'У3 Ввод'!$D$177="",'У3 Ввод'!$E$177="",'У3 Ввод'!$D$177&gt;$B9),0,MAX(0,MIN(1,'У3 Ввод'!$E$177-NETWORKDAYS('У3 Ввод'!$D$177,$B9)+1))/Настройки!$E$9*100)</f>
        <v>0</v>
      </c>
      <c r="FQ9" s="67" t="n">
        <f aca="false">IF(OR($D9=1,MONTH($B9)&lt;&gt;MONTH(StartDate),'У3 Ввод'!$D$178="",'У3 Ввод'!$E$178="",'У3 Ввод'!$D$178&gt;$B9),0,MAX(0,MIN(1,'У3 Ввод'!$E$178-NETWORKDAYS('У3 Ввод'!$D$178,$B9)+1))/Настройки!$E$9*100)</f>
        <v>0</v>
      </c>
      <c r="FR9" s="67" t="n">
        <f aca="false">IF(OR($D9=1,MONTH($B9)&lt;&gt;MONTH(StartDate),'У3 Ввод'!$D$179="",'У3 Ввод'!$E$179="",'У3 Ввод'!$D$179&gt;$B9),0,MAX(0,MIN(1,'У3 Ввод'!$E$179-NETWORKDAYS('У3 Ввод'!$D$179,$B9)+1))/Настройки!$E$9*100)</f>
        <v>0</v>
      </c>
      <c r="FS9" s="67" t="n">
        <f aca="false">IF(OR($D9=1,MONTH($B9)&lt;&gt;MONTH(StartDate),'У3 Ввод'!$D$180="",'У3 Ввод'!$E$180="",'У3 Ввод'!$D$180&gt;$B9),0,MAX(0,MIN(1,'У3 Ввод'!$E$180-NETWORKDAYS('У3 Ввод'!$D$180,$B9)+1))/Настройки!$E$9*100)</f>
        <v>0</v>
      </c>
      <c r="FT9" s="67" t="n">
        <f aca="false">IF(OR($D9=1,MONTH($B9)&lt;&gt;MONTH(StartDate),'У3 Ввод'!$D$181="",'У3 Ввод'!$E$181="",'У3 Ввод'!$D$181&gt;$B9),0,MAX(0,MIN(1,'У3 Ввод'!$E$181-NETWORKDAYS('У3 Ввод'!$D$181,$B9)+1))/Настройки!$E$9*100)</f>
        <v>0</v>
      </c>
      <c r="FU9" s="67" t="n">
        <f aca="false">IF(OR($D9=1,MONTH($B9)&lt;&gt;MONTH(StartDate),'У3 Ввод'!$D$182="",'У3 Ввод'!$E$182="",'У3 Ввод'!$D$182&gt;$B9),0,MAX(0,MIN(1,'У3 Ввод'!$E$182-NETWORKDAYS('У3 Ввод'!$D$182,$B9)+1))/Настройки!$E$9*100)</f>
        <v>0</v>
      </c>
      <c r="FV9" s="67" t="n">
        <f aca="false">IF(OR($D9=1,MONTH($B9)&lt;&gt;MONTH(StartDate),'У3 Ввод'!$D$183="",'У3 Ввод'!$E$183="",'У3 Ввод'!$D$183&gt;$B9),0,MAX(0,MIN(1,'У3 Ввод'!$E$183-NETWORKDAYS('У3 Ввод'!$D$183,$B9)+1))/Настройки!$E$9*100)</f>
        <v>0</v>
      </c>
      <c r="FW9" s="67" t="n">
        <f aca="false">IF(OR($D9=1,MONTH($B9)&lt;&gt;MONTH(StartDate),'У3 Ввод'!$D$184="",'У3 Ввод'!$E$184="",'У3 Ввод'!$D$184&gt;$B9),0,MAX(0,MIN(1,'У3 Ввод'!$E$184-NETWORKDAYS('У3 Ввод'!$D$184,$B9)+1))/Настройки!$E$9*100)</f>
        <v>0</v>
      </c>
      <c r="FX9" s="67" t="n">
        <f aca="false">IF(OR($D9=1,MONTH($B9)&lt;&gt;MONTH(StartDate),'У3 Ввод'!$D$185="",'У3 Ввод'!$E$185="",'У3 Ввод'!$D$185&gt;$B9),0,MAX(0,MIN(1,'У3 Ввод'!$E$185-NETWORKDAYS('У3 Ввод'!$D$185,$B9)+1))/Настройки!$E$9*100)</f>
        <v>0</v>
      </c>
      <c r="FY9" s="67" t="n">
        <f aca="false">IF(OR($D9=1,MONTH($B9)&lt;&gt;MONTH(StartDate),'У3 Ввод'!$D$186="",'У3 Ввод'!$E$186="",'У3 Ввод'!$D$186&gt;$B9),0,MAX(0,MIN(1,'У3 Ввод'!$E$186-NETWORKDAYS('У3 Ввод'!$D$186,$B9)+1))/Настройки!$E$9*100)</f>
        <v>0</v>
      </c>
      <c r="FZ9" s="67" t="n">
        <f aca="false">IF(OR($D9=1,MONTH($B9)&lt;&gt;MONTH(StartDate),'У3 Ввод'!$D$187="",'У3 Ввод'!$E$187="",'У3 Ввод'!$D$187&gt;$B9),0,MAX(0,MIN(1,'У3 Ввод'!$E$187-NETWORKDAYS('У3 Ввод'!$D$187,$B9)+1))/Настройки!$E$9*100)</f>
        <v>0</v>
      </c>
      <c r="GA9" s="67" t="n">
        <f aca="false">IF(OR($D9=1,MONTH($B9)&lt;&gt;MONTH(StartDate),'У3 Ввод'!$D$188="",'У3 Ввод'!$E$188="",'У3 Ввод'!$D$188&gt;$B9),0,MAX(0,MIN(1,'У3 Ввод'!$E$188-NETWORKDAYS('У3 Ввод'!$D$188,$B9)+1))/Настройки!$E$9*100)</f>
        <v>0</v>
      </c>
      <c r="GB9" s="67" t="n">
        <f aca="false">IF(OR($D9=1,MONTH($B9)&lt;&gt;MONTH(StartDate),'У3 Ввод'!$D$189="",'У3 Ввод'!$E$189="",'У3 Ввод'!$D$189&gt;$B9),0,MAX(0,MIN(1,'У3 Ввод'!$E$189-NETWORKDAYS('У3 Ввод'!$D$189,$B9)+1))/Настройки!$E$9*100)</f>
        <v>0</v>
      </c>
      <c r="GC9" s="67" t="n">
        <f aca="false">IF(OR($D9=1,MONTH($B9)&lt;&gt;MONTH(StartDate),'У3 Ввод'!$D$190="",'У3 Ввод'!$E$190="",'У3 Ввод'!$D$190&gt;$B9),0,MAX(0,MIN(1,'У3 Ввод'!$E$190-NETWORKDAYS('У3 Ввод'!$D$190,$B9)+1))/Настройки!$E$9*100)</f>
        <v>0</v>
      </c>
      <c r="GD9" s="67" t="n">
        <f aca="false">IF(OR($D9=1,MONTH($B9)&lt;&gt;MONTH(StartDate),'У3 Ввод'!$D$191="",'У3 Ввод'!$E$191="",'У3 Ввод'!$D$191&gt;$B9),0,MAX(0,MIN(1,'У3 Ввод'!$E$191-NETWORKDAYS('У3 Ввод'!$D$191,$B9)+1))/Настройки!$E$9*100)</f>
        <v>0</v>
      </c>
      <c r="GE9" s="67" t="n">
        <f aca="false">IF(OR($D9=1,MONTH($B9)&lt;&gt;MONTH(StartDate),'У3 Ввод'!$D$192="",'У3 Ввод'!$E$192="",'У3 Ввод'!$D$192&gt;$B9),0,MAX(0,MIN(1,'У3 Ввод'!$E$192-NETWORKDAYS('У3 Ввод'!$D$192,$B9)+1))/Настройки!$E$9*100)</f>
        <v>0</v>
      </c>
      <c r="GF9" s="67" t="n">
        <f aca="false">IF(OR($D9=1,MONTH($B9)&lt;&gt;MONTH(StartDate),'У3 Ввод'!$D$193="",'У3 Ввод'!$E$193="",'У3 Ввод'!$D$193&gt;$B9),0,MAX(0,MIN(1,'У3 Ввод'!$E$193-NETWORKDAYS('У3 Ввод'!$D$193,$B9)+1))/Настройки!$E$9*100)</f>
        <v>0</v>
      </c>
      <c r="GG9" s="67" t="n">
        <f aca="false">IF(OR($D9=1,MONTH($B9)&lt;&gt;MONTH(StartDate),'У3 Ввод'!$D$194="",'У3 Ввод'!$E$194="",'У3 Ввод'!$D$194&gt;$B9),0,MAX(0,MIN(1,'У3 Ввод'!$E$194-NETWORKDAYS('У3 Ввод'!$D$194,$B9)+1))/Настройки!$E$9*100)</f>
        <v>0</v>
      </c>
      <c r="GH9" s="67" t="n">
        <f aca="false">IF(OR($D9=1,MONTH($B9)&lt;&gt;MONTH(StartDate),'У3 Ввод'!$D$195="",'У3 Ввод'!$E$195="",'У3 Ввод'!$D$195&gt;$B9),0,MAX(0,MIN(1,'У3 Ввод'!$E$195-NETWORKDAYS('У3 Ввод'!$D$195,$B9)+1))/Настройки!$E$9*100)</f>
        <v>0</v>
      </c>
      <c r="GI9" s="67" t="n">
        <f aca="false">IF(OR($D9=1,MONTH($B9)&lt;&gt;MONTH(StartDate),'У3 Ввод'!$D$196="",'У3 Ввод'!$E$196="",'У3 Ввод'!$D$196&gt;$B9),0,MAX(0,MIN(1,'У3 Ввод'!$E$196-NETWORKDAYS('У3 Ввод'!$D$196,$B9)+1))/Настройки!$E$9*100)</f>
        <v>0</v>
      </c>
      <c r="GJ9" s="67" t="n">
        <f aca="false">IF(OR($D9=1,MONTH($B9)&lt;&gt;MONTH(StartDate),'У3 Ввод'!$D$197="",'У3 Ввод'!$E$197="",'У3 Ввод'!$D$197&gt;$B9),0,MAX(0,MIN(1,'У3 Ввод'!$E$197-NETWORKDAYS('У3 Ввод'!$D$197,$B9)+1))/Настройки!$E$9*100)</f>
        <v>0</v>
      </c>
      <c r="GK9" s="67" t="n">
        <f aca="false">IF(OR($D9=1,MONTH($B9)&lt;&gt;MONTH(StartDate),'У3 Ввод'!$D$198="",'У3 Ввод'!$E$198="",'У3 Ввод'!$D$198&gt;$B9),0,MAX(0,MIN(1,'У3 Ввод'!$E$198-NETWORKDAYS('У3 Ввод'!$D$198,$B9)+1))/Настройки!$E$9*100)</f>
        <v>0</v>
      </c>
      <c r="GL9" s="67" t="n">
        <f aca="false">IF(OR($D9=1,MONTH($B9)&lt;&gt;MONTH(StartDate),'У3 Ввод'!$D$199="",'У3 Ввод'!$E$199="",'У3 Ввод'!$D$199&gt;$B9),0,MAX(0,MIN(1,'У3 Ввод'!$E$199-NETWORKDAYS('У3 Ввод'!$D$199,$B9)+1))/Настройки!$E$9*100)</f>
        <v>0</v>
      </c>
      <c r="GM9" s="67" t="n">
        <f aca="false">IF(OR($D9=1,MONTH($B9)&lt;&gt;MONTH(StartDate),'У3 Ввод'!$D$200="",'У3 Ввод'!$E$200="",'У3 Ввод'!$D$200&gt;$B9),0,MAX(0,MIN(1,'У3 Ввод'!$E$200-NETWORKDAYS('У3 Ввод'!$D$200,$B9)+1))/Настройки!$E$9*100)</f>
        <v>0</v>
      </c>
      <c r="GN9" s="67" t="n">
        <f aca="false">IF(OR($D9=1,MONTH($B9)&lt;&gt;MONTH(StartDate),'У3 Ввод'!$D$201="",'У3 Ввод'!$E$201="",'У3 Ввод'!$D$201&gt;$B9),0,MAX(0,MIN(1,'У3 Ввод'!$E$201-NETWORKDAYS('У3 Ввод'!$D$201,$B9)+1))/Настройки!$E$9*100)</f>
        <v>0</v>
      </c>
      <c r="GO9" s="67" t="n">
        <f aca="false">IF(OR($D9=1,MONTH($B9)&lt;&gt;MONTH(StartDate),'У3 Ввод'!$D$202="",'У3 Ввод'!$E$202="",'У3 Ввод'!$D$202&gt;$B9),0,MAX(0,MIN(1,'У3 Ввод'!$E$202-NETWORKDAYS('У3 Ввод'!$D$202,$B9)+1))/Настройки!$E$9*100)</f>
        <v>0</v>
      </c>
      <c r="GP9" s="67" t="n">
        <f aca="false">IF(OR($D9=1,MONTH($B9)&lt;&gt;MONTH(StartDate),'У3 Ввод'!$D$203="",'У3 Ввод'!$E$203="",'У3 Ввод'!$D$203&gt;$B9),0,MAX(0,MIN(1,'У3 Ввод'!$E$203-NETWORKDAYS('У3 Ввод'!$D$203,$B9)+1))/Настройки!$E$9*100)</f>
        <v>0</v>
      </c>
      <c r="GQ9" s="67" t="n">
        <f aca="false">IF(OR($D9=1,MONTH($B9)&lt;&gt;MONTH(StartDate),'У3 Ввод'!$D$204="",'У3 Ввод'!$E$204="",'У3 Ввод'!$D$204&gt;$B9),0,MAX(0,MIN(1,'У3 Ввод'!$E$204-NETWORKDAYS('У3 Ввод'!$D$204,$B9)+1))/Настройки!$E$9*100)</f>
        <v>0</v>
      </c>
      <c r="GR9" s="67" t="n">
        <f aca="false">IF(OR($D9=1,MONTH($B9)&lt;&gt;MONTH(StartDate),'У3 Ввод'!$D$205="",'У3 Ввод'!$E$205="",'У3 Ввод'!$D$205&gt;$B9),0,MAX(0,MIN(1,'У3 Ввод'!$E$205-NETWORKDAYS('У3 Ввод'!$D$205,$B9)+1))/Настройки!$E$9*100)</f>
        <v>0</v>
      </c>
      <c r="GS9" s="67" t="n">
        <f aca="false">IF(OR($D9=1,MONTH($B9)&lt;&gt;MONTH(StartDate),'У3 Ввод'!$D$206="",'У3 Ввод'!$E$206="",'У3 Ввод'!$D$206&gt;$B9),0,MAX(0,MIN(1,'У3 Ввод'!$E$206-NETWORKDAYS('У3 Ввод'!$D$206,$B9)+1))/Настройки!$E$9*100)</f>
        <v>0</v>
      </c>
      <c r="GT9" s="67" t="n">
        <f aca="false">IF(OR($D9=1,MONTH($B9)&lt;&gt;MONTH(StartDate),'У3 Ввод'!$D$207="",'У3 Ввод'!$E$207="",'У3 Ввод'!$D$207&gt;$B9),0,MAX(0,MIN(1,'У3 Ввод'!$E$207-NETWORKDAYS('У3 Ввод'!$D$207,$B9)+1))/Настройки!$E$9*100)</f>
        <v>0</v>
      </c>
      <c r="GU9" s="67" t="n">
        <f aca="false">IF(OR($D9=1,MONTH($B9)&lt;&gt;MONTH(StartDate),'У3 Ввод'!$D$208="",'У3 Ввод'!$E$208="",'У3 Ввод'!$D$208&gt;$B9),0,MAX(0,MIN(1,'У3 Ввод'!$E$208-NETWORKDAYS('У3 Ввод'!$D$208,$B9)+1))/Настройки!$E$9*100)</f>
        <v>0</v>
      </c>
      <c r="GV9" s="67" t="n">
        <f aca="false">IF(OR($D9=1,MONTH($B9)&lt;&gt;MONTH(StartDate),'У3 Ввод'!$D$209="",'У3 Ввод'!$E$209="",'У3 Ввод'!$D$209&gt;$B9),0,MAX(0,MIN(1,'У3 Ввод'!$E$209-NETWORKDAYS('У3 Ввод'!$D$209,$B9)+1))/Настройки!$E$9*100)</f>
        <v>0</v>
      </c>
      <c r="GW9" s="67" t="n">
        <f aca="false">IF(OR($D9=1,MONTH($B9)&lt;&gt;MONTH(StartDate),'У3 Ввод'!$D$210="",'У3 Ввод'!$E$210="",'У3 Ввод'!$D$210&gt;$B9),0,MAX(0,MIN(1,'У3 Ввод'!$E$210-NETWORKDAYS('У3 Ввод'!$D$210,$B9)+1))/Настройки!$E$9*100)</f>
        <v>0</v>
      </c>
      <c r="GX9" s="67" t="n">
        <f aca="false">IF(OR($D9=1,MONTH($B9)&lt;&gt;MONTH(StartDate),'У3 Ввод'!$D$211="",'У3 Ввод'!$E$211="",'У3 Ввод'!$D$211&gt;$B9),0,MAX(0,MIN(1,'У3 Ввод'!$E$211-NETWORKDAYS('У3 Ввод'!$D$211,$B9)+1))/Настройки!$E$9*100)</f>
        <v>0</v>
      </c>
      <c r="GY9" s="67" t="n">
        <f aca="false">IF(OR($D9=1,MONTH($B9)&lt;&gt;MONTH(StartDate),'У3 Ввод'!$D$212="",'У3 Ввод'!$E$212="",'У3 Ввод'!$D$212&gt;$B9),0,MAX(0,MIN(1,'У3 Ввод'!$E$212-NETWORKDAYS('У3 Ввод'!$D$212,$B9)+1))/Настройки!$E$9*100)</f>
        <v>0</v>
      </c>
      <c r="GZ9" s="67" t="n">
        <f aca="false">IF(OR($D9=1,MONTH($B9)&lt;&gt;MONTH(StartDate),'У3 Ввод'!$D$213="",'У3 Ввод'!$E$213="",'У3 Ввод'!$D$213&gt;$B9),0,MAX(0,MIN(1,'У3 Ввод'!$E$213-NETWORKDAYS('У3 Ввод'!$D$213,$B9)+1))/Настройки!$E$9*100)</f>
        <v>0</v>
      </c>
      <c r="HA9" s="67" t="n">
        <f aca="false">IF(OR($D9=1,MONTH($B9)&lt;&gt;MONTH(StartDate),'У3 Ввод'!$D$214="",'У3 Ввод'!$E$214="",'У3 Ввод'!$D$214&gt;$B9),0,MAX(0,MIN(1,'У3 Ввод'!$E$214-NETWORKDAYS('У3 Ввод'!$D$214,$B9)+1))/Настройки!$E$9*100)</f>
        <v>0</v>
      </c>
      <c r="HB9" s="67" t="n">
        <f aca="false">IF(OR($D9=1,MONTH($B9)&lt;&gt;MONTH(StartDate),'У3 Ввод'!$D$215="",'У3 Ввод'!$E$215="",'У3 Ввод'!$D$215&gt;$B9),0,MAX(0,MIN(1,'У3 Ввод'!$E$215-NETWORKDAYS('У3 Ввод'!$D$215,$B9)+1))/Настройки!$E$9*100)</f>
        <v>0</v>
      </c>
      <c r="HC9" s="67" t="n">
        <f aca="false">IF(OR($D9=1,MONTH($B9)&lt;&gt;MONTH(StartDate),'У3 Ввод'!$D$216="",'У3 Ввод'!$E$216="",'У3 Ввод'!$D$216&gt;$B9),0,MAX(0,MIN(1,'У3 Ввод'!$E$216-NETWORKDAYS('У3 Ввод'!$D$216,$B9)+1))/Настройки!$E$9*100)</f>
        <v>0</v>
      </c>
      <c r="HD9" s="67" t="n">
        <f aca="false">IF(OR($D9=1,MONTH($B9)&lt;&gt;MONTH(StartDate),'У3 Ввод'!$D$217="",'У3 Ввод'!$E$217="",'У3 Ввод'!$D$217&gt;$B9),0,MAX(0,MIN(1,'У3 Ввод'!$E$217-NETWORKDAYS('У3 Ввод'!$D$217,$B9)+1))/Настройки!$E$9*100)</f>
        <v>0</v>
      </c>
      <c r="HE9" s="67" t="n">
        <f aca="false">IF(OR($D9=1,MONTH($B9)&lt;&gt;MONTH(StartDate),'У3 Ввод'!$D$218="",'У3 Ввод'!$E$218="",'У3 Ввод'!$D$218&gt;$B9),0,MAX(0,MIN(1,'У3 Ввод'!$E$218-NETWORKDAYS('У3 Ввод'!$D$218,$B9)+1))/Настройки!$E$9*100)</f>
        <v>0</v>
      </c>
      <c r="HF9" s="67" t="n">
        <f aca="false">IF(OR($D9=1,MONTH($B9)&lt;&gt;MONTH(StartDate),'У3 Ввод'!$D$219="",'У3 Ввод'!$E$219="",'У3 Ввод'!$D$219&gt;$B9),0,MAX(0,MIN(1,'У3 Ввод'!$E$219-NETWORKDAYS('У3 Ввод'!$D$219,$B9)+1))/Настройки!$E$9*100)</f>
        <v>0</v>
      </c>
      <c r="HG9" s="67" t="n">
        <f aca="false">IF(OR($D9=1,MONTH($B9)&lt;&gt;MONTH(StartDate),'У3 Ввод'!$D$220="",'У3 Ввод'!$E$220="",'У3 Ввод'!$D$220&gt;$B9),0,MAX(0,MIN(1,'У3 Ввод'!$E$220-NETWORKDAYS('У3 Ввод'!$D$220,$B9)+1))/Настройки!$E$9*100)</f>
        <v>0</v>
      </c>
      <c r="HH9" s="67" t="n">
        <f aca="false">IF(OR($D9=1,MONTH($B9)&lt;&gt;MONTH(StartDate),'У3 Ввод'!$D$221="",'У3 Ввод'!$E$221="",'У3 Ввод'!$D$221&gt;$B9),0,MAX(0,MIN(1,'У3 Ввод'!$E$221-NETWORKDAYS('У3 Ввод'!$D$221,$B9)+1))/Настройки!$E$9*100)</f>
        <v>0</v>
      </c>
      <c r="HI9" s="67" t="n">
        <f aca="false">IF(OR($D9=1,MONTH($B9)&lt;&gt;MONTH(StartDate),'У3 Ввод'!$D$222="",'У3 Ввод'!$E$222="",'У3 Ввод'!$D$222&gt;$B9),0,MAX(0,MIN(1,'У3 Ввод'!$E$222-NETWORKDAYS('У3 Ввод'!$D$222,$B9)+1))/Настройки!$E$9*100)</f>
        <v>0</v>
      </c>
      <c r="HJ9" s="67" t="n">
        <f aca="false">IF(OR($D9=1,MONTH($B9)&lt;&gt;MONTH(StartDate),'У3 Ввод'!$D$223="",'У3 Ввод'!$E$223="",'У3 Ввод'!$D$223&gt;$B9),0,MAX(0,MIN(1,'У3 Ввод'!$E$223-NETWORKDAYS('У3 Ввод'!$D$223,$B9)+1))/Настройки!$E$9*100)</f>
        <v>0</v>
      </c>
      <c r="HK9" s="67" t="n">
        <f aca="false">IF(OR($D9=1,MONTH($B9)&lt;&gt;MONTH(StartDate),'У3 Ввод'!$D$224="",'У3 Ввод'!$E$224="",'У3 Ввод'!$D$224&gt;$B9),0,MAX(0,MIN(1,'У3 Ввод'!$E$224-NETWORKDAYS('У3 Ввод'!$D$224,$B9)+1))/Настройки!$E$9*100)</f>
        <v>0</v>
      </c>
      <c r="HL9" s="67" t="n">
        <f aca="false">IF(OR($D9=1,MONTH($B9)&lt;&gt;MONTH(StartDate),'У3 Ввод'!$D$225="",'У3 Ввод'!$E$225="",'У3 Ввод'!$D$225&gt;$B9),0,MAX(0,MIN(1,'У3 Ввод'!$E$225-NETWORKDAYS('У3 Ввод'!$D$225,$B9)+1))/Настройки!$E$9*100)</f>
        <v>0</v>
      </c>
      <c r="HM9" s="67" t="n">
        <f aca="false">IF(OR($D9=1,MONTH($B9)&lt;&gt;MONTH(StartDate),'У3 Ввод'!$D$226="",'У3 Ввод'!$E$226="",'У3 Ввод'!$D$226&gt;$B9),0,MAX(0,MIN(1,'У3 Ввод'!$E$226-NETWORKDAYS('У3 Ввод'!$D$226,$B9)+1))/Настройки!$E$9*100)</f>
        <v>0</v>
      </c>
      <c r="HN9" s="67" t="n">
        <f aca="false">IF(OR($D9=1,MONTH($B9)&lt;&gt;MONTH(StartDate),'У3 Ввод'!$D$227="",'У3 Ввод'!$E$227="",'У3 Ввод'!$D$227&gt;$B9),0,MAX(0,MIN(1,'У3 Ввод'!$E$227-NETWORKDAYS('У3 Ввод'!$D$227,$B9)+1))/Настройки!$E$9*100)</f>
        <v>0</v>
      </c>
      <c r="HO9" s="67" t="n">
        <f aca="false">IF(OR($D9=1,MONTH($B9)&lt;&gt;MONTH(StartDate),'У3 Ввод'!$D$228="",'У3 Ввод'!$E$228="",'У3 Ввод'!$D$228&gt;$B9),0,MAX(0,MIN(1,'У3 Ввод'!$E$228-NETWORKDAYS('У3 Ввод'!$D$228,$B9)+1))/Настройки!$E$9*100)</f>
        <v>0</v>
      </c>
      <c r="HP9" s="67" t="n">
        <f aca="false">IF(OR($D9=1,MONTH($B9)&lt;&gt;MONTH(StartDate),'У3 Ввод'!$D$229="",'У3 Ввод'!$E$229="",'У3 Ввод'!$D$229&gt;$B9),0,MAX(0,MIN(1,'У3 Ввод'!$E$229-NETWORKDAYS('У3 Ввод'!$D$229,$B9)+1))/Настройки!$E$9*100)</f>
        <v>0</v>
      </c>
      <c r="HQ9" s="67" t="n">
        <f aca="false">IF(OR($D9=1,MONTH($B9)&lt;&gt;MONTH(StartDate),'У3 Ввод'!$D$230="",'У3 Ввод'!$E$230="",'У3 Ввод'!$D$230&gt;$B9),0,MAX(0,MIN(1,'У3 Ввод'!$E$230-NETWORKDAYS('У3 Ввод'!$D$230,$B9)+1))/Настройки!$E$9*100)</f>
        <v>0</v>
      </c>
      <c r="HR9" s="67" t="n">
        <f aca="false">IF(OR($D9=1,MONTH($B9)&lt;&gt;MONTH(StartDate),'У3 Ввод'!$D$231="",'У3 Ввод'!$E$231="",'У3 Ввод'!$D$231&gt;$B9),0,MAX(0,MIN(1,'У3 Ввод'!$E$231-NETWORKDAYS('У3 Ввод'!$D$231,$B9)+1))/Настройки!$E$9*100)</f>
        <v>0</v>
      </c>
      <c r="HS9" s="67" t="n">
        <f aca="false">IF(OR($D9=1,MONTH($B9)&lt;&gt;MONTH(StartDate),'У3 Ввод'!$D$232="",'У3 Ввод'!$E$232="",'У3 Ввод'!$D$232&gt;$B9),0,MAX(0,MIN(1,'У3 Ввод'!$E$232-NETWORKDAYS('У3 Ввод'!$D$232,$B9)+1))/Настройки!$E$9*100)</f>
        <v>0</v>
      </c>
      <c r="HT9" s="67" t="n">
        <f aca="false">IF(OR($D9=1,MONTH($B9)&lt;&gt;MONTH(StartDate),'У3 Ввод'!$D$233="",'У3 Ввод'!$E$233="",'У3 Ввод'!$D$233&gt;$B9),0,MAX(0,MIN(1,'У3 Ввод'!$E$233-NETWORKDAYS('У3 Ввод'!$D$233,$B9)+1))/Настройки!$E$9*100)</f>
        <v>0</v>
      </c>
      <c r="HU9" s="67" t="n">
        <f aca="false">IF(OR($D9=1,MONTH($B9)&lt;&gt;MONTH(StartDate),'У3 Ввод'!$D$234="",'У3 Ввод'!$E$234="",'У3 Ввод'!$D$234&gt;$B9),0,MAX(0,MIN(1,'У3 Ввод'!$E$234-NETWORKDAYS('У3 Ввод'!$D$234,$B9)+1))/Настройки!$E$9*100)</f>
        <v>0</v>
      </c>
      <c r="HV9" s="67" t="n">
        <f aca="false">IF(OR($D9=1,MONTH($B9)&lt;&gt;MONTH(StartDate),'У3 Ввод'!$D$235="",'У3 Ввод'!$E$235="",'У3 Ввод'!$D$235&gt;$B9),0,MAX(0,MIN(1,'У3 Ввод'!$E$235-NETWORKDAYS('У3 Ввод'!$D$235,$B9)+1))/Настройки!$E$9*100)</f>
        <v>0</v>
      </c>
      <c r="HW9" s="67" t="n">
        <f aca="false">IF(OR($D9=1,MONTH($B9)&lt;&gt;MONTH(StartDate),'У3 Ввод'!$D$236="",'У3 Ввод'!$E$236="",'У3 Ввод'!$D$236&gt;$B9),0,MAX(0,MIN(1,'У3 Ввод'!$E$236-NETWORKDAYS('У3 Ввод'!$D$236,$B9)+1))/Настройки!$E$9*100)</f>
        <v>0</v>
      </c>
      <c r="HX9" s="67" t="n">
        <f aca="false">IF(OR($D9=1,MONTH($B9)&lt;&gt;MONTH(StartDate),'У3 Ввод'!$D$237="",'У3 Ввод'!$E$237="",'У3 Ввод'!$D$237&gt;$B9),0,MAX(0,MIN(1,'У3 Ввод'!$E$237-NETWORKDAYS('У3 Ввод'!$D$237,$B9)+1))/Настройки!$E$9*100)</f>
        <v>0</v>
      </c>
      <c r="HY9" s="67" t="n">
        <f aca="false">IF(OR($D9=1,MONTH($B9)&lt;&gt;MONTH(StartDate),'У3 Ввод'!$D$238="",'У3 Ввод'!$E$238="",'У3 Ввод'!$D$238&gt;$B9),0,MAX(0,MIN(1,'У3 Ввод'!$E$238-NETWORKDAYS('У3 Ввод'!$D$238,$B9)+1))/Настройки!$E$9*100)</f>
        <v>0</v>
      </c>
      <c r="HZ9" s="67" t="n">
        <f aca="false">IF(OR($D9=1,MONTH($B9)&lt;&gt;MONTH(StartDate),'У3 Ввод'!$D$239="",'У3 Ввод'!$E$239="",'У3 Ввод'!$D$239&gt;$B9),0,MAX(0,MIN(1,'У3 Ввод'!$E$239-NETWORKDAYS('У3 Ввод'!$D$239,$B9)+1))/Настройки!$E$9*100)</f>
        <v>0</v>
      </c>
      <c r="IA9" s="67" t="n">
        <f aca="false">IF(OR($D9=1,MONTH($B9)&lt;&gt;MONTH(StartDate),'У3 Ввод'!$D$240="",'У3 Ввод'!$E$240="",'У3 Ввод'!$D$240&gt;$B9),0,MAX(0,MIN(1,'У3 Ввод'!$E$240-NETWORKDAYS('У3 Ввод'!$D$240,$B9)+1))/Настройки!$E$9*100)</f>
        <v>0</v>
      </c>
      <c r="IB9" s="67" t="n">
        <f aca="false">IF(OR($D9=1,MONTH($B9)&lt;&gt;MONTH(StartDate),'У3 Ввод'!$D$241="",'У3 Ввод'!$E$241="",'У3 Ввод'!$D$241&gt;$B9),0,MAX(0,MIN(1,'У3 Ввод'!$E$241-NETWORKDAYS('У3 Ввод'!$D$241,$B9)+1))/Настройки!$E$9*100)</f>
        <v>0</v>
      </c>
      <c r="IC9" s="67" t="n">
        <f aca="false">IF(OR($D9=1,MONTH($B9)&lt;&gt;MONTH(StartDate),'У3 Ввод'!$D$242="",'У3 Ввод'!$E$242="",'У3 Ввод'!$D$242&gt;$B9),0,MAX(0,MIN(1,'У3 Ввод'!$E$242-NETWORKDAYS('У3 Ввод'!$D$242,$B9)+1))/Настройки!$E$9*100)</f>
        <v>0</v>
      </c>
      <c r="ID9" s="67" t="n">
        <f aca="false">IF(OR($D9=1,MONTH($B9)&lt;&gt;MONTH(StartDate),'У3 Ввод'!$D$243="",'У3 Ввод'!$E$243="",'У3 Ввод'!$D$243&gt;$B9),0,MAX(0,MIN(1,'У3 Ввод'!$E$243-NETWORKDAYS('У3 Ввод'!$D$243,$B9)+1))/Настройки!$E$9*100)</f>
        <v>0</v>
      </c>
      <c r="IE9" s="67" t="n">
        <f aca="false">IF(OR($D9=1,MONTH($B9)&lt;&gt;MONTH(StartDate),'У3 Ввод'!$D$244="",'У3 Ввод'!$E$244="",'У3 Ввод'!$D$244&gt;$B9),0,MAX(0,MIN(1,'У3 Ввод'!$E$244-NETWORKDAYS('У3 Ввод'!$D$244,$B9)+1))/Настройки!$E$9*100)</f>
        <v>0</v>
      </c>
      <c r="IF9" s="67" t="n">
        <f aca="false">IF(OR($D9=1,MONTH($B9)&lt;&gt;MONTH(StartDate),'У3 Ввод'!$D$245="",'У3 Ввод'!$E$245="",'У3 Ввод'!$D$245&gt;$B9),0,MAX(0,MIN(1,'У3 Ввод'!$E$245-NETWORKDAYS('У3 Ввод'!$D$245,$B9)+1))/Настройки!$E$9*100)</f>
        <v>0</v>
      </c>
      <c r="IG9" s="67" t="n">
        <f aca="false">IF(OR($D9=1,MONTH($B9)&lt;&gt;MONTH(StartDate),'У3 Ввод'!$D$246="",'У3 Ввод'!$E$246="",'У3 Ввод'!$D$246&gt;$B9),0,MAX(0,MIN(1,'У3 Ввод'!$E$246-NETWORKDAYS('У3 Ввод'!$D$246,$B9)+1))/Настройки!$E$9*100)</f>
        <v>0</v>
      </c>
      <c r="IH9" s="67" t="n">
        <f aca="false">IF(OR($D9=1,MONTH($B9)&lt;&gt;MONTH(StartDate),'У3 Ввод'!$D$247="",'У3 Ввод'!$E$247="",'У3 Ввод'!$D$247&gt;$B9),0,MAX(0,MIN(1,'У3 Ввод'!$E$247-NETWORKDAYS('У3 Ввод'!$D$247,$B9)+1))/Настройки!$E$9*100)</f>
        <v>0</v>
      </c>
      <c r="II9" s="67" t="n">
        <f aca="false">IF(OR($D9=1,MONTH($B9)&lt;&gt;MONTH(StartDate),'У3 Ввод'!$D$248="",'У3 Ввод'!$E$248="",'У3 Ввод'!$D$248&gt;$B9),0,MAX(0,MIN(1,'У3 Ввод'!$E$248-NETWORKDAYS('У3 Ввод'!$D$248,$B9)+1))/Настройки!$E$9*100)</f>
        <v>0</v>
      </c>
      <c r="IJ9" s="67" t="n">
        <f aca="false">IF(OR($D9=1,MONTH($B9)&lt;&gt;MONTH(StartDate),'У3 Ввод'!$D$249="",'У3 Ввод'!$E$249="",'У3 Ввод'!$D$249&gt;$B9),0,MAX(0,MIN(1,'У3 Ввод'!$E$249-NETWORKDAYS('У3 Ввод'!$D$249,$B9)+1))/Настройки!$E$9*100)</f>
        <v>0</v>
      </c>
      <c r="IK9" s="67" t="n">
        <f aca="false">IF(OR($D9=1,MONTH($B9)&lt;&gt;MONTH(StartDate),'У3 Ввод'!$D$250="",'У3 Ввод'!$E$250="",'У3 Ввод'!$D$250&gt;$B9),0,MAX(0,MIN(1,'У3 Ввод'!$E$250-NETWORKDAYS('У3 Ввод'!$D$250,$B9)+1))/Настройки!$E$9*100)</f>
        <v>0</v>
      </c>
      <c r="IL9" s="67" t="n">
        <f aca="false">IF(OR($D9=1,MONTH($B9)&lt;&gt;MONTH(StartDate),'У3 Ввод'!$D$251="",'У3 Ввод'!$E$251="",'У3 Ввод'!$D$251&gt;$B9),0,MAX(0,MIN(1,'У3 Ввод'!$E$251-NETWORKDAYS('У3 Ввод'!$D$251,$B9)+1))/Настройки!$E$9*100)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0</v>
      </c>
      <c r="F10" s="49" t="n">
        <f aca="false">IF(OR(MONTH(B10)&lt;&gt;MONTH(StartDate),D10=1),"",100)</f>
        <v>100</v>
      </c>
      <c r="G10" s="67" t="n">
        <f aca="false">IF(OR($D10=1,MONTH($B10)&lt;&gt;MONTH(StartDate),'У3 Ввод'!$D$12="",'У3 Ввод'!$E$12="",'У3 Ввод'!$D$12&gt;$B10),0,MAX(0,MIN(1,'У3 Ввод'!$E$12-NETWORKDAYS('У3 Ввод'!$D$12,$B10)+1))/Настройки!$E$9*100)</f>
        <v>0</v>
      </c>
      <c r="H10" s="67" t="n">
        <f aca="false">IF(OR($D10=1,MONTH($B10)&lt;&gt;MONTH(StartDate),'У3 Ввод'!$D$13="",'У3 Ввод'!$E$13="",'У3 Ввод'!$D$13&gt;$B10),0,MAX(0,MIN(1,'У3 Ввод'!$E$13-NETWORKDAYS('У3 Ввод'!$D$13,$B10)+1))/Настройки!$E$9*100)</f>
        <v>0</v>
      </c>
      <c r="I10" s="67" t="n">
        <f aca="false">IF(OR($D10=1,MONTH($B10)&lt;&gt;MONTH(StartDate),'У3 Ввод'!$D$14="",'У3 Ввод'!$E$14="",'У3 Ввод'!$D$14&gt;$B10),0,MAX(0,MIN(1,'У3 Ввод'!$E$14-NETWORKDAYS('У3 Ввод'!$D$14,$B10)+1))/Настройки!$E$9*100)</f>
        <v>0</v>
      </c>
      <c r="J10" s="67" t="n">
        <f aca="false">IF(OR($D10=1,MONTH($B10)&lt;&gt;MONTH(StartDate),'У3 Ввод'!$D$15="",'У3 Ввод'!$E$15="",'У3 Ввод'!$D$15&gt;$B10),0,MAX(0,MIN(1,'У3 Ввод'!$E$15-NETWORKDAYS('У3 Ввод'!$D$15,$B10)+1))/Настройки!$E$9*100)</f>
        <v>0</v>
      </c>
      <c r="K10" s="67" t="n">
        <f aca="false">IF(OR($D10=1,MONTH($B10)&lt;&gt;MONTH(StartDate),'У3 Ввод'!$D$16="",'У3 Ввод'!$E$16="",'У3 Ввод'!$D$16&gt;$B10),0,MAX(0,MIN(1,'У3 Ввод'!$E$16-NETWORKDAYS('У3 Ввод'!$D$16,$B10)+1))/Настройки!$E$9*100)</f>
        <v>0</v>
      </c>
      <c r="L10" s="67" t="n">
        <f aca="false">IF(OR($D10=1,MONTH($B10)&lt;&gt;MONTH(StartDate),'У3 Ввод'!$D$17="",'У3 Ввод'!$E$17="",'У3 Ввод'!$D$17&gt;$B10),0,MAX(0,MIN(1,'У3 Ввод'!$E$17-NETWORKDAYS('У3 Ввод'!$D$17,$B10)+1))/Настройки!$E$9*100)</f>
        <v>0</v>
      </c>
      <c r="M10" s="67" t="n">
        <f aca="false">IF(OR($D10=1,MONTH($B10)&lt;&gt;MONTH(StartDate),'У3 Ввод'!$D$18="",'У3 Ввод'!$E$18="",'У3 Ввод'!$D$18&gt;$B10),0,MAX(0,MIN(1,'У3 Ввод'!$E$18-NETWORKDAYS('У3 Ввод'!$D$18,$B10)+1))/Настройки!$E$9*100)</f>
        <v>0</v>
      </c>
      <c r="N10" s="67" t="n">
        <f aca="false">IF(OR($D10=1,MONTH($B10)&lt;&gt;MONTH(StartDate),'У3 Ввод'!$D$19="",'У3 Ввод'!$E$19="",'У3 Ввод'!$D$19&gt;$B10),0,MAX(0,MIN(1,'У3 Ввод'!$E$19-NETWORKDAYS('У3 Ввод'!$D$19,$B10)+1))/Настройки!$E$9*100)</f>
        <v>0</v>
      </c>
      <c r="O10" s="67" t="n">
        <f aca="false">IF(OR($D10=1,MONTH($B10)&lt;&gt;MONTH(StartDate),'У3 Ввод'!$D$20="",'У3 Ввод'!$E$20="",'У3 Ввод'!$D$20&gt;$B10),0,MAX(0,MIN(1,'У3 Ввод'!$E$20-NETWORKDAYS('У3 Ввод'!$D$20,$B10)+1))/Настройки!$E$9*100)</f>
        <v>0</v>
      </c>
      <c r="P10" s="67" t="n">
        <f aca="false">IF(OR($D10=1,MONTH($B10)&lt;&gt;MONTH(StartDate),'У3 Ввод'!$D$21="",'У3 Ввод'!$E$21="",'У3 Ввод'!$D$21&gt;$B10),0,MAX(0,MIN(1,'У3 Ввод'!$E$21-NETWORKDAYS('У3 Ввод'!$D$21,$B10)+1))/Настройки!$E$9*100)</f>
        <v>0</v>
      </c>
      <c r="Q10" s="67" t="n">
        <f aca="false">IF(OR($D10=1,MONTH($B10)&lt;&gt;MONTH(StartDate),'У3 Ввод'!$D$22="",'У3 Ввод'!$E$22="",'У3 Ввод'!$D$22&gt;$B10),0,MAX(0,MIN(1,'У3 Ввод'!$E$22-NETWORKDAYS('У3 Ввод'!$D$22,$B10)+1))/Настройки!$E$9*100)</f>
        <v>0</v>
      </c>
      <c r="R10" s="67" t="n">
        <f aca="false">IF(OR($D10=1,MONTH($B10)&lt;&gt;MONTH(StartDate),'У3 Ввод'!$D$23="",'У3 Ввод'!$E$23="",'У3 Ввод'!$D$23&gt;$B10),0,MAX(0,MIN(1,'У3 Ввод'!$E$23-NETWORKDAYS('У3 Ввод'!$D$23,$B10)+1))/Настройки!$E$9*100)</f>
        <v>0</v>
      </c>
      <c r="S10" s="67" t="n">
        <f aca="false">IF(OR($D10=1,MONTH($B10)&lt;&gt;MONTH(StartDate),'У3 Ввод'!$D$24="",'У3 Ввод'!$E$24="",'У3 Ввод'!$D$24&gt;$B10),0,MAX(0,MIN(1,'У3 Ввод'!$E$24-NETWORKDAYS('У3 Ввод'!$D$24,$B10)+1))/Настройки!$E$9*100)</f>
        <v>0</v>
      </c>
      <c r="T10" s="67" t="n">
        <f aca="false">IF(OR($D10=1,MONTH($B10)&lt;&gt;MONTH(StartDate),'У3 Ввод'!$D$25="",'У3 Ввод'!$E$25="",'У3 Ввод'!$D$25&gt;$B10),0,MAX(0,MIN(1,'У3 Ввод'!$E$25-NETWORKDAYS('У3 Ввод'!$D$25,$B10)+1))/Настройки!$E$9*100)</f>
        <v>0</v>
      </c>
      <c r="U10" s="67" t="n">
        <f aca="false">IF(OR($D10=1,MONTH($B10)&lt;&gt;MONTH(StartDate),'У3 Ввод'!$D$26="",'У3 Ввод'!$E$26="",'У3 Ввод'!$D$26&gt;$B10),0,MAX(0,MIN(1,'У3 Ввод'!$E$26-NETWORKDAYS('У3 Ввод'!$D$26,$B10)+1))/Настройки!$E$9*100)</f>
        <v>0</v>
      </c>
      <c r="V10" s="67" t="n">
        <f aca="false">IF(OR($D10=1,MONTH($B10)&lt;&gt;MONTH(StartDate),'У3 Ввод'!$D$27="",'У3 Ввод'!$E$27="",'У3 Ввод'!$D$27&gt;$B10),0,MAX(0,MIN(1,'У3 Ввод'!$E$27-NETWORKDAYS('У3 Ввод'!$D$27,$B10)+1))/Настройки!$E$9*100)</f>
        <v>0</v>
      </c>
      <c r="W10" s="67" t="n">
        <f aca="false">IF(OR($D10=1,MONTH($B10)&lt;&gt;MONTH(StartDate),'У3 Ввод'!$D$28="",'У3 Ввод'!$E$28="",'У3 Ввод'!$D$28&gt;$B10),0,MAX(0,MIN(1,'У3 Ввод'!$E$28-NETWORKDAYS('У3 Ввод'!$D$28,$B10)+1))/Настройки!$E$9*100)</f>
        <v>0</v>
      </c>
      <c r="X10" s="67" t="n">
        <f aca="false">IF(OR($D10=1,MONTH($B10)&lt;&gt;MONTH(StartDate),'У3 Ввод'!$D$29="",'У3 Ввод'!$E$29="",'У3 Ввод'!$D$29&gt;$B10),0,MAX(0,MIN(1,'У3 Ввод'!$E$29-NETWORKDAYS('У3 Ввод'!$D$29,$B10)+1))/Настройки!$E$9*100)</f>
        <v>0</v>
      </c>
      <c r="Y10" s="67" t="n">
        <f aca="false">IF(OR($D10=1,MONTH($B10)&lt;&gt;MONTH(StartDate),'У3 Ввод'!$D$30="",'У3 Ввод'!$E$30="",'У3 Ввод'!$D$30&gt;$B10),0,MAX(0,MIN(1,'У3 Ввод'!$E$30-NETWORKDAYS('У3 Ввод'!$D$30,$B10)+1))/Настройки!$E$9*100)</f>
        <v>0</v>
      </c>
      <c r="Z10" s="67" t="n">
        <f aca="false">IF(OR($D10=1,MONTH($B10)&lt;&gt;MONTH(StartDate),'У3 Ввод'!$D$31="",'У3 Ввод'!$E$31="",'У3 Ввод'!$D$31&gt;$B10),0,MAX(0,MIN(1,'У3 Ввод'!$E$31-NETWORKDAYS('У3 Ввод'!$D$31,$B10)+1))/Настройки!$E$9*100)</f>
        <v>0</v>
      </c>
      <c r="AA10" s="67" t="n">
        <f aca="false">IF(OR($D10=1,MONTH($B10)&lt;&gt;MONTH(StartDate),'У3 Ввод'!$D$32="",'У3 Ввод'!$E$32="",'У3 Ввод'!$D$32&gt;$B10),0,MAX(0,MIN(1,'У3 Ввод'!$E$32-NETWORKDAYS('У3 Ввод'!$D$32,$B10)+1))/Настройки!$E$9*100)</f>
        <v>0</v>
      </c>
      <c r="AB10" s="67" t="n">
        <f aca="false">IF(OR($D10=1,MONTH($B10)&lt;&gt;MONTH(StartDate),'У3 Ввод'!$D$33="",'У3 Ввод'!$E$33="",'У3 Ввод'!$D$33&gt;$B10),0,MAX(0,MIN(1,'У3 Ввод'!$E$33-NETWORKDAYS('У3 Ввод'!$D$33,$B10)+1))/Настройки!$E$9*100)</f>
        <v>0</v>
      </c>
      <c r="AC10" s="67" t="n">
        <f aca="false">IF(OR($D10=1,MONTH($B10)&lt;&gt;MONTH(StartDate),'У3 Ввод'!$D$34="",'У3 Ввод'!$E$34="",'У3 Ввод'!$D$34&gt;$B10),0,MAX(0,MIN(1,'У3 Ввод'!$E$34-NETWORKDAYS('У3 Ввод'!$D$34,$B10)+1))/Настройки!$E$9*100)</f>
        <v>0</v>
      </c>
      <c r="AD10" s="67" t="n">
        <f aca="false">IF(OR($D10=1,MONTH($B10)&lt;&gt;MONTH(StartDate),'У3 Ввод'!$D$35="",'У3 Ввод'!$E$35="",'У3 Ввод'!$D$35&gt;$B10),0,MAX(0,MIN(1,'У3 Ввод'!$E$35-NETWORKDAYS('У3 Ввод'!$D$35,$B10)+1))/Настройки!$E$9*100)</f>
        <v>0</v>
      </c>
      <c r="AE10" s="67" t="n">
        <f aca="false">IF(OR($D10=1,MONTH($B10)&lt;&gt;MONTH(StartDate),'У3 Ввод'!$D$36="",'У3 Ввод'!$E$36="",'У3 Ввод'!$D$36&gt;$B10),0,MAX(0,MIN(1,'У3 Ввод'!$E$36-NETWORKDAYS('У3 Ввод'!$D$36,$B10)+1))/Настройки!$E$9*100)</f>
        <v>0</v>
      </c>
      <c r="AF10" s="67" t="n">
        <f aca="false">IF(OR($D10=1,MONTH($B10)&lt;&gt;MONTH(StartDate),'У3 Ввод'!$D$37="",'У3 Ввод'!$E$37="",'У3 Ввод'!$D$37&gt;$B10),0,MAX(0,MIN(1,'У3 Ввод'!$E$37-NETWORKDAYS('У3 Ввод'!$D$37,$B10)+1))/Настройки!$E$9*100)</f>
        <v>0</v>
      </c>
      <c r="AG10" s="67" t="n">
        <f aca="false">IF(OR($D10=1,MONTH($B10)&lt;&gt;MONTH(StartDate),'У3 Ввод'!$D$38="",'У3 Ввод'!$E$38="",'У3 Ввод'!$D$38&gt;$B10),0,MAX(0,MIN(1,'У3 Ввод'!$E$38-NETWORKDAYS('У3 Ввод'!$D$38,$B10)+1))/Настройки!$E$9*100)</f>
        <v>0</v>
      </c>
      <c r="AH10" s="67" t="n">
        <f aca="false">IF(OR($D10=1,MONTH($B10)&lt;&gt;MONTH(StartDate),'У3 Ввод'!$D$39="",'У3 Ввод'!$E$39="",'У3 Ввод'!$D$39&gt;$B10),0,MAX(0,MIN(1,'У3 Ввод'!$E$39-NETWORKDAYS('У3 Ввод'!$D$39,$B10)+1))/Настройки!$E$9*100)</f>
        <v>0</v>
      </c>
      <c r="AI10" s="67" t="n">
        <f aca="false">IF(OR($D10=1,MONTH($B10)&lt;&gt;MONTH(StartDate),'У3 Ввод'!$D$40="",'У3 Ввод'!$E$40="",'У3 Ввод'!$D$40&gt;$B10),0,MAX(0,MIN(1,'У3 Ввод'!$E$40-NETWORKDAYS('У3 Ввод'!$D$40,$B10)+1))/Настройки!$E$9*100)</f>
        <v>0</v>
      </c>
      <c r="AJ10" s="67" t="n">
        <f aca="false">IF(OR($D10=1,MONTH($B10)&lt;&gt;MONTH(StartDate),'У3 Ввод'!$D$41="",'У3 Ввод'!$E$41="",'У3 Ввод'!$D$41&gt;$B10),0,MAX(0,MIN(1,'У3 Ввод'!$E$41-NETWORKDAYS('У3 Ввод'!$D$41,$B10)+1))/Настройки!$E$9*100)</f>
        <v>0</v>
      </c>
      <c r="AK10" s="67" t="n">
        <f aca="false">IF(OR($D10=1,MONTH($B10)&lt;&gt;MONTH(StartDate),'У3 Ввод'!$D$42="",'У3 Ввод'!$E$42="",'У3 Ввод'!$D$42&gt;$B10),0,MAX(0,MIN(1,'У3 Ввод'!$E$42-NETWORKDAYS('У3 Ввод'!$D$42,$B10)+1))/Настройки!$E$9*100)</f>
        <v>0</v>
      </c>
      <c r="AL10" s="67" t="n">
        <f aca="false">IF(OR($D10=1,MONTH($B10)&lt;&gt;MONTH(StartDate),'У3 Ввод'!$D$43="",'У3 Ввод'!$E$43="",'У3 Ввод'!$D$43&gt;$B10),0,MAX(0,MIN(1,'У3 Ввод'!$E$43-NETWORKDAYS('У3 Ввод'!$D$43,$B10)+1))/Настройки!$E$9*100)</f>
        <v>0</v>
      </c>
      <c r="AM10" s="67" t="n">
        <f aca="false">IF(OR($D10=1,MONTH($B10)&lt;&gt;MONTH(StartDate),'У3 Ввод'!$D$44="",'У3 Ввод'!$E$44="",'У3 Ввод'!$D$44&gt;$B10),0,MAX(0,MIN(1,'У3 Ввод'!$E$44-NETWORKDAYS('У3 Ввод'!$D$44,$B10)+1))/Настройки!$E$9*100)</f>
        <v>0</v>
      </c>
      <c r="AN10" s="67" t="n">
        <f aca="false">IF(OR($D10=1,MONTH($B10)&lt;&gt;MONTH(StartDate),'У3 Ввод'!$D$45="",'У3 Ввод'!$E$45="",'У3 Ввод'!$D$45&gt;$B10),0,MAX(0,MIN(1,'У3 Ввод'!$E$45-NETWORKDAYS('У3 Ввод'!$D$45,$B10)+1))/Настройки!$E$9*100)</f>
        <v>0</v>
      </c>
      <c r="AO10" s="67" t="n">
        <f aca="false">IF(OR($D10=1,MONTH($B10)&lt;&gt;MONTH(StartDate),'У3 Ввод'!$D$46="",'У3 Ввод'!$E$46="",'У3 Ввод'!$D$46&gt;$B10),0,MAX(0,MIN(1,'У3 Ввод'!$E$46-NETWORKDAYS('У3 Ввод'!$D$46,$B10)+1))/Настройки!$E$9*100)</f>
        <v>0</v>
      </c>
      <c r="AP10" s="67" t="n">
        <f aca="false">IF(OR($D10=1,MONTH($B10)&lt;&gt;MONTH(StartDate),'У3 Ввод'!$D$47="",'У3 Ввод'!$E$47="",'У3 Ввод'!$D$47&gt;$B10),0,MAX(0,MIN(1,'У3 Ввод'!$E$47-NETWORKDAYS('У3 Ввод'!$D$47,$B10)+1))/Настройки!$E$9*100)</f>
        <v>0</v>
      </c>
      <c r="AQ10" s="67" t="n">
        <f aca="false">IF(OR($D10=1,MONTH($B10)&lt;&gt;MONTH(StartDate),'У3 Ввод'!$D$48="",'У3 Ввод'!$E$48="",'У3 Ввод'!$D$48&gt;$B10),0,MAX(0,MIN(1,'У3 Ввод'!$E$48-NETWORKDAYS('У3 Ввод'!$D$48,$B10)+1))/Настройки!$E$9*100)</f>
        <v>0</v>
      </c>
      <c r="AR10" s="67" t="n">
        <f aca="false">IF(OR($D10=1,MONTH($B10)&lt;&gt;MONTH(StartDate),'У3 Ввод'!$D$49="",'У3 Ввод'!$E$49="",'У3 Ввод'!$D$49&gt;$B10),0,MAX(0,MIN(1,'У3 Ввод'!$E$49-NETWORKDAYS('У3 Ввод'!$D$49,$B10)+1))/Настройки!$E$9*100)</f>
        <v>0</v>
      </c>
      <c r="AS10" s="67" t="n">
        <f aca="false">IF(OR($D10=1,MONTH($B10)&lt;&gt;MONTH(StartDate),'У3 Ввод'!$D$50="",'У3 Ввод'!$E$50="",'У3 Ввод'!$D$50&gt;$B10),0,MAX(0,MIN(1,'У3 Ввод'!$E$50-NETWORKDAYS('У3 Ввод'!$D$50,$B10)+1))/Настройки!$E$9*100)</f>
        <v>0</v>
      </c>
      <c r="AT10" s="67" t="n">
        <f aca="false">IF(OR($D10=1,MONTH($B10)&lt;&gt;MONTH(StartDate),'У3 Ввод'!$D$51="",'У3 Ввод'!$E$51="",'У3 Ввод'!$D$51&gt;$B10),0,MAX(0,MIN(1,'У3 Ввод'!$E$51-NETWORKDAYS('У3 Ввод'!$D$51,$B10)+1))/Настройки!$E$9*100)</f>
        <v>0</v>
      </c>
      <c r="AU10" s="67" t="n">
        <f aca="false">IF(OR($D10=1,MONTH($B10)&lt;&gt;MONTH(StartDate),'У3 Ввод'!$D$52="",'У3 Ввод'!$E$52="",'У3 Ввод'!$D$52&gt;$B10),0,MAX(0,MIN(1,'У3 Ввод'!$E$52-NETWORKDAYS('У3 Ввод'!$D$52,$B10)+1))/Настройки!$E$9*100)</f>
        <v>0</v>
      </c>
      <c r="AV10" s="67" t="n">
        <f aca="false">IF(OR($D10=1,MONTH($B10)&lt;&gt;MONTH(StartDate),'У3 Ввод'!$D$53="",'У3 Ввод'!$E$53="",'У3 Ввод'!$D$53&gt;$B10),0,MAX(0,MIN(1,'У3 Ввод'!$E$53-NETWORKDAYS('У3 Ввод'!$D$53,$B10)+1))/Настройки!$E$9*100)</f>
        <v>0</v>
      </c>
      <c r="AW10" s="67" t="n">
        <f aca="false">IF(OR($D10=1,MONTH($B10)&lt;&gt;MONTH(StartDate),'У3 Ввод'!$D$54="",'У3 Ввод'!$E$54="",'У3 Ввод'!$D$54&gt;$B10),0,MAX(0,MIN(1,'У3 Ввод'!$E$54-NETWORKDAYS('У3 Ввод'!$D$54,$B10)+1))/Настройки!$E$9*100)</f>
        <v>0</v>
      </c>
      <c r="AX10" s="67" t="n">
        <f aca="false">IF(OR($D10=1,MONTH($B10)&lt;&gt;MONTH(StartDate),'У3 Ввод'!$D$55="",'У3 Ввод'!$E$55="",'У3 Ввод'!$D$55&gt;$B10),0,MAX(0,MIN(1,'У3 Ввод'!$E$55-NETWORKDAYS('У3 Ввод'!$D$55,$B10)+1))/Настройки!$E$9*100)</f>
        <v>0</v>
      </c>
      <c r="AY10" s="67" t="n">
        <f aca="false">IF(OR($D10=1,MONTH($B10)&lt;&gt;MONTH(StartDate),'У3 Ввод'!$D$56="",'У3 Ввод'!$E$56="",'У3 Ввод'!$D$56&gt;$B10),0,MAX(0,MIN(1,'У3 Ввод'!$E$56-NETWORKDAYS('У3 Ввод'!$D$56,$B10)+1))/Настройки!$E$9*100)</f>
        <v>0</v>
      </c>
      <c r="AZ10" s="67" t="n">
        <f aca="false">IF(OR($D10=1,MONTH($B10)&lt;&gt;MONTH(StartDate),'У3 Ввод'!$D$57="",'У3 Ввод'!$E$57="",'У3 Ввод'!$D$57&gt;$B10),0,MAX(0,MIN(1,'У3 Ввод'!$E$57-NETWORKDAYS('У3 Ввод'!$D$57,$B10)+1))/Настройки!$E$9*100)</f>
        <v>0</v>
      </c>
      <c r="BA10" s="67" t="n">
        <f aca="false">IF(OR($D10=1,MONTH($B10)&lt;&gt;MONTH(StartDate),'У3 Ввод'!$D$58="",'У3 Ввод'!$E$58="",'У3 Ввод'!$D$58&gt;$B10),0,MAX(0,MIN(1,'У3 Ввод'!$E$58-NETWORKDAYS('У3 Ввод'!$D$58,$B10)+1))/Настройки!$E$9*100)</f>
        <v>0</v>
      </c>
      <c r="BB10" s="67" t="n">
        <f aca="false">IF(OR($D10=1,MONTH($B10)&lt;&gt;MONTH(StartDate),'У3 Ввод'!$D$59="",'У3 Ввод'!$E$59="",'У3 Ввод'!$D$59&gt;$B10),0,MAX(0,MIN(1,'У3 Ввод'!$E$59-NETWORKDAYS('У3 Ввод'!$D$59,$B10)+1))/Настройки!$E$9*100)</f>
        <v>0</v>
      </c>
      <c r="BC10" s="67" t="n">
        <f aca="false">IF(OR($D10=1,MONTH($B10)&lt;&gt;MONTH(StartDate),'У3 Ввод'!$D$60="",'У3 Ввод'!$E$60="",'У3 Ввод'!$D$60&gt;$B10),0,MAX(0,MIN(1,'У3 Ввод'!$E$60-NETWORKDAYS('У3 Ввод'!$D$60,$B10)+1))/Настройки!$E$9*100)</f>
        <v>0</v>
      </c>
      <c r="BD10" s="67" t="n">
        <f aca="false">IF(OR($D10=1,MONTH($B10)&lt;&gt;MONTH(StartDate),'У3 Ввод'!$D$61="",'У3 Ввод'!$E$61="",'У3 Ввод'!$D$61&gt;$B10),0,MAX(0,MIN(1,'У3 Ввод'!$E$61-NETWORKDAYS('У3 Ввод'!$D$61,$B10)+1))/Настройки!$E$9*100)</f>
        <v>0</v>
      </c>
      <c r="BE10" s="67" t="n">
        <f aca="false">IF(OR($D10=1,MONTH($B10)&lt;&gt;MONTH(StartDate),'У3 Ввод'!$D$62="",'У3 Ввод'!$E$62="",'У3 Ввод'!$D$62&gt;$B10),0,MAX(0,MIN(1,'У3 Ввод'!$E$62-NETWORKDAYS('У3 Ввод'!$D$62,$B10)+1))/Настройки!$E$9*100)</f>
        <v>0</v>
      </c>
      <c r="BF10" s="67" t="n">
        <f aca="false">IF(OR($D10=1,MONTH($B10)&lt;&gt;MONTH(StartDate),'У3 Ввод'!$D$63="",'У3 Ввод'!$E$63="",'У3 Ввод'!$D$63&gt;$B10),0,MAX(0,MIN(1,'У3 Ввод'!$E$63-NETWORKDAYS('У3 Ввод'!$D$63,$B10)+1))/Настройки!$E$9*100)</f>
        <v>0</v>
      </c>
      <c r="BG10" s="67" t="n">
        <f aca="false">IF(OR($D10=1,MONTH($B10)&lt;&gt;MONTH(StartDate),'У3 Ввод'!$D$64="",'У3 Ввод'!$E$64="",'У3 Ввод'!$D$64&gt;$B10),0,MAX(0,MIN(1,'У3 Ввод'!$E$64-NETWORKDAYS('У3 Ввод'!$D$64,$B10)+1))/Настройки!$E$9*100)</f>
        <v>0</v>
      </c>
      <c r="BH10" s="67" t="n">
        <f aca="false">IF(OR($D10=1,MONTH($B10)&lt;&gt;MONTH(StartDate),'У3 Ввод'!$D$65="",'У3 Ввод'!$E$65="",'У3 Ввод'!$D$65&gt;$B10),0,MAX(0,MIN(1,'У3 Ввод'!$E$65-NETWORKDAYS('У3 Ввод'!$D$65,$B10)+1))/Настройки!$E$9*100)</f>
        <v>0</v>
      </c>
      <c r="BI10" s="67" t="n">
        <f aca="false">IF(OR($D10=1,MONTH($B10)&lt;&gt;MONTH(StartDate),'У3 Ввод'!$D$66="",'У3 Ввод'!$E$66="",'У3 Ввод'!$D$66&gt;$B10),0,MAX(0,MIN(1,'У3 Ввод'!$E$66-NETWORKDAYS('У3 Ввод'!$D$66,$B10)+1))/Настройки!$E$9*100)</f>
        <v>0</v>
      </c>
      <c r="BJ10" s="67" t="n">
        <f aca="false">IF(OR($D10=1,MONTH($B10)&lt;&gt;MONTH(StartDate),'У3 Ввод'!$D$67="",'У3 Ввод'!$E$67="",'У3 Ввод'!$D$67&gt;$B10),0,MAX(0,MIN(1,'У3 Ввод'!$E$67-NETWORKDAYS('У3 Ввод'!$D$67,$B10)+1))/Настройки!$E$9*100)</f>
        <v>0</v>
      </c>
      <c r="BK10" s="67" t="n">
        <f aca="false">IF(OR($D10=1,MONTH($B10)&lt;&gt;MONTH(StartDate),'У3 Ввод'!$D$68="",'У3 Ввод'!$E$68="",'У3 Ввод'!$D$68&gt;$B10),0,MAX(0,MIN(1,'У3 Ввод'!$E$68-NETWORKDAYS('У3 Ввод'!$D$68,$B10)+1))/Настройки!$E$9*100)</f>
        <v>0</v>
      </c>
      <c r="BL10" s="67" t="n">
        <f aca="false">IF(OR($D10=1,MONTH($B10)&lt;&gt;MONTH(StartDate),'У3 Ввод'!$D$69="",'У3 Ввод'!$E$69="",'У3 Ввод'!$D$69&gt;$B10),0,MAX(0,MIN(1,'У3 Ввод'!$E$69-NETWORKDAYS('У3 Ввод'!$D$69,$B10)+1))/Настройки!$E$9*100)</f>
        <v>0</v>
      </c>
      <c r="BM10" s="67" t="n">
        <f aca="false">IF(OR($D10=1,MONTH($B10)&lt;&gt;MONTH(StartDate),'У3 Ввод'!$D$70="",'У3 Ввод'!$E$70="",'У3 Ввод'!$D$70&gt;$B10),0,MAX(0,MIN(1,'У3 Ввод'!$E$70-NETWORKDAYS('У3 Ввод'!$D$70,$B10)+1))/Настройки!$E$9*100)</f>
        <v>0</v>
      </c>
      <c r="BN10" s="67" t="n">
        <f aca="false">IF(OR($D10=1,MONTH($B10)&lt;&gt;MONTH(StartDate),'У3 Ввод'!$D$71="",'У3 Ввод'!$E$71="",'У3 Ввод'!$D$71&gt;$B10),0,MAX(0,MIN(1,'У3 Ввод'!$E$71-NETWORKDAYS('У3 Ввод'!$D$71,$B10)+1))/Настройки!$E$9*100)</f>
        <v>0</v>
      </c>
      <c r="BO10" s="67" t="n">
        <f aca="false">IF(OR($D10=1,MONTH($B10)&lt;&gt;MONTH(StartDate),'У3 Ввод'!$D$72="",'У3 Ввод'!$E$72="",'У3 Ввод'!$D$72&gt;$B10),0,MAX(0,MIN(1,'У3 Ввод'!$E$72-NETWORKDAYS('У3 Ввод'!$D$72,$B10)+1))/Настройки!$E$9*100)</f>
        <v>0</v>
      </c>
      <c r="BP10" s="67" t="n">
        <f aca="false">IF(OR($D10=1,MONTH($B10)&lt;&gt;MONTH(StartDate),'У3 Ввод'!$D$73="",'У3 Ввод'!$E$73="",'У3 Ввод'!$D$73&gt;$B10),0,MAX(0,MIN(1,'У3 Ввод'!$E$73-NETWORKDAYS('У3 Ввод'!$D$73,$B10)+1))/Настройки!$E$9*100)</f>
        <v>0</v>
      </c>
      <c r="BQ10" s="67" t="n">
        <f aca="false">IF(OR($D10=1,MONTH($B10)&lt;&gt;MONTH(StartDate),'У3 Ввод'!$D$74="",'У3 Ввод'!$E$74="",'У3 Ввод'!$D$74&gt;$B10),0,MAX(0,MIN(1,'У3 Ввод'!$E$74-NETWORKDAYS('У3 Ввод'!$D$74,$B10)+1))/Настройки!$E$9*100)</f>
        <v>0</v>
      </c>
      <c r="BR10" s="67" t="n">
        <f aca="false">IF(OR($D10=1,MONTH($B10)&lt;&gt;MONTH(StartDate),'У3 Ввод'!$D$75="",'У3 Ввод'!$E$75="",'У3 Ввод'!$D$75&gt;$B10),0,MAX(0,MIN(1,'У3 Ввод'!$E$75-NETWORKDAYS('У3 Ввод'!$D$75,$B10)+1))/Настройки!$E$9*100)</f>
        <v>0</v>
      </c>
      <c r="BS10" s="67" t="n">
        <f aca="false">IF(OR($D10=1,MONTH($B10)&lt;&gt;MONTH(StartDate),'У3 Ввод'!$D$76="",'У3 Ввод'!$E$76="",'У3 Ввод'!$D$76&gt;$B10),0,MAX(0,MIN(1,'У3 Ввод'!$E$76-NETWORKDAYS('У3 Ввод'!$D$76,$B10)+1))/Настройки!$E$9*100)</f>
        <v>0</v>
      </c>
      <c r="BT10" s="67" t="n">
        <f aca="false">IF(OR($D10=1,MONTH($B10)&lt;&gt;MONTH(StartDate),'У3 Ввод'!$D$77="",'У3 Ввод'!$E$77="",'У3 Ввод'!$D$77&gt;$B10),0,MAX(0,MIN(1,'У3 Ввод'!$E$77-NETWORKDAYS('У3 Ввод'!$D$77,$B10)+1))/Настройки!$E$9*100)</f>
        <v>0</v>
      </c>
      <c r="BU10" s="67" t="n">
        <f aca="false">IF(OR($D10=1,MONTH($B10)&lt;&gt;MONTH(StartDate),'У3 Ввод'!$D$78="",'У3 Ввод'!$E$78="",'У3 Ввод'!$D$78&gt;$B10),0,MAX(0,MIN(1,'У3 Ввод'!$E$78-NETWORKDAYS('У3 Ввод'!$D$78,$B10)+1))/Настройки!$E$9*100)</f>
        <v>0</v>
      </c>
      <c r="BV10" s="67" t="n">
        <f aca="false">IF(OR($D10=1,MONTH($B10)&lt;&gt;MONTH(StartDate),'У3 Ввод'!$D$79="",'У3 Ввод'!$E$79="",'У3 Ввод'!$D$79&gt;$B10),0,MAX(0,MIN(1,'У3 Ввод'!$E$79-NETWORKDAYS('У3 Ввод'!$D$79,$B10)+1))/Настройки!$E$9*100)</f>
        <v>0</v>
      </c>
      <c r="BW10" s="67" t="n">
        <f aca="false">IF(OR($D10=1,MONTH($B10)&lt;&gt;MONTH(StartDate),'У3 Ввод'!$D$80="",'У3 Ввод'!$E$80="",'У3 Ввод'!$D$80&gt;$B10),0,MAX(0,MIN(1,'У3 Ввод'!$E$80-NETWORKDAYS('У3 Ввод'!$D$80,$B10)+1))/Настройки!$E$9*100)</f>
        <v>0</v>
      </c>
      <c r="BX10" s="67" t="n">
        <f aca="false">IF(OR($D10=1,MONTH($B10)&lt;&gt;MONTH(StartDate),'У3 Ввод'!$D$81="",'У3 Ввод'!$E$81="",'У3 Ввод'!$D$81&gt;$B10),0,MAX(0,MIN(1,'У3 Ввод'!$E$81-NETWORKDAYS('У3 Ввод'!$D$81,$B10)+1))/Настройки!$E$9*100)</f>
        <v>0</v>
      </c>
      <c r="BY10" s="67" t="n">
        <f aca="false">IF(OR($D10=1,MONTH($B10)&lt;&gt;MONTH(StartDate),'У3 Ввод'!$D$82="",'У3 Ввод'!$E$82="",'У3 Ввод'!$D$82&gt;$B10),0,MAX(0,MIN(1,'У3 Ввод'!$E$82-NETWORKDAYS('У3 Ввод'!$D$82,$B10)+1))/Настройки!$E$9*100)</f>
        <v>0</v>
      </c>
      <c r="BZ10" s="67" t="n">
        <f aca="false">IF(OR($D10=1,MONTH($B10)&lt;&gt;MONTH(StartDate),'У3 Ввод'!$D$83="",'У3 Ввод'!$E$83="",'У3 Ввод'!$D$83&gt;$B10),0,MAX(0,MIN(1,'У3 Ввод'!$E$83-NETWORKDAYS('У3 Ввод'!$D$83,$B10)+1))/Настройки!$E$9*100)</f>
        <v>0</v>
      </c>
      <c r="CA10" s="67" t="n">
        <f aca="false">IF(OR($D10=1,MONTH($B10)&lt;&gt;MONTH(StartDate),'У3 Ввод'!$D$84="",'У3 Ввод'!$E$84="",'У3 Ввод'!$D$84&gt;$B10),0,MAX(0,MIN(1,'У3 Ввод'!$E$84-NETWORKDAYS('У3 Ввод'!$D$84,$B10)+1))/Настройки!$E$9*100)</f>
        <v>0</v>
      </c>
      <c r="CB10" s="67" t="n">
        <f aca="false">IF(OR($D10=1,MONTH($B10)&lt;&gt;MONTH(StartDate),'У3 Ввод'!$D$85="",'У3 Ввод'!$E$85="",'У3 Ввод'!$D$85&gt;$B10),0,MAX(0,MIN(1,'У3 Ввод'!$E$85-NETWORKDAYS('У3 Ввод'!$D$85,$B10)+1))/Настройки!$E$9*100)</f>
        <v>0</v>
      </c>
      <c r="CC10" s="67" t="n">
        <f aca="false">IF(OR($D10=1,MONTH($B10)&lt;&gt;MONTH(StartDate),'У3 Ввод'!$D$86="",'У3 Ввод'!$E$86="",'У3 Ввод'!$D$86&gt;$B10),0,MAX(0,MIN(1,'У3 Ввод'!$E$86-NETWORKDAYS('У3 Ввод'!$D$86,$B10)+1))/Настройки!$E$9*100)</f>
        <v>0</v>
      </c>
      <c r="CD10" s="67" t="n">
        <f aca="false">IF(OR($D10=1,MONTH($B10)&lt;&gt;MONTH(StartDate),'У3 Ввод'!$D$87="",'У3 Ввод'!$E$87="",'У3 Ввод'!$D$87&gt;$B10),0,MAX(0,MIN(1,'У3 Ввод'!$E$87-NETWORKDAYS('У3 Ввод'!$D$87,$B10)+1))/Настройки!$E$9*100)</f>
        <v>0</v>
      </c>
      <c r="CE10" s="67" t="n">
        <f aca="false">IF(OR($D10=1,MONTH($B10)&lt;&gt;MONTH(StartDate),'У3 Ввод'!$D$88="",'У3 Ввод'!$E$88="",'У3 Ввод'!$D$88&gt;$B10),0,MAX(0,MIN(1,'У3 Ввод'!$E$88-NETWORKDAYS('У3 Ввод'!$D$88,$B10)+1))/Настройки!$E$9*100)</f>
        <v>0</v>
      </c>
      <c r="CF10" s="67" t="n">
        <f aca="false">IF(OR($D10=1,MONTH($B10)&lt;&gt;MONTH(StartDate),'У3 Ввод'!$D$89="",'У3 Ввод'!$E$89="",'У3 Ввод'!$D$89&gt;$B10),0,MAX(0,MIN(1,'У3 Ввод'!$E$89-NETWORKDAYS('У3 Ввод'!$D$89,$B10)+1))/Настройки!$E$9*100)</f>
        <v>0</v>
      </c>
      <c r="CG10" s="67" t="n">
        <f aca="false">IF(OR($D10=1,MONTH($B10)&lt;&gt;MONTH(StartDate),'У3 Ввод'!$D$90="",'У3 Ввод'!$E$90="",'У3 Ввод'!$D$90&gt;$B10),0,MAX(0,MIN(1,'У3 Ввод'!$E$90-NETWORKDAYS('У3 Ввод'!$D$90,$B10)+1))/Настройки!$E$9*100)</f>
        <v>0</v>
      </c>
      <c r="CH10" s="67" t="n">
        <f aca="false">IF(OR($D10=1,MONTH($B10)&lt;&gt;MONTH(StartDate),'У3 Ввод'!$D$91="",'У3 Ввод'!$E$91="",'У3 Ввод'!$D$91&gt;$B10),0,MAX(0,MIN(1,'У3 Ввод'!$E$91-NETWORKDAYS('У3 Ввод'!$D$91,$B10)+1))/Настройки!$E$9*100)</f>
        <v>0</v>
      </c>
      <c r="CI10" s="67" t="n">
        <f aca="false">IF(OR($D10=1,MONTH($B10)&lt;&gt;MONTH(StartDate),'У3 Ввод'!$D$92="",'У3 Ввод'!$E$92="",'У3 Ввод'!$D$92&gt;$B10),0,MAX(0,MIN(1,'У3 Ввод'!$E$92-NETWORKDAYS('У3 Ввод'!$D$92,$B10)+1))/Настройки!$E$9*100)</f>
        <v>0</v>
      </c>
      <c r="CJ10" s="67" t="n">
        <f aca="false">IF(OR($D10=1,MONTH($B10)&lt;&gt;MONTH(StartDate),'У3 Ввод'!$D$93="",'У3 Ввод'!$E$93="",'У3 Ввод'!$D$93&gt;$B10),0,MAX(0,MIN(1,'У3 Ввод'!$E$93-NETWORKDAYS('У3 Ввод'!$D$93,$B10)+1))/Настройки!$E$9*100)</f>
        <v>0</v>
      </c>
      <c r="CK10" s="67" t="n">
        <f aca="false">IF(OR($D10=1,MONTH($B10)&lt;&gt;MONTH(StartDate),'У3 Ввод'!$D$94="",'У3 Ввод'!$E$94="",'У3 Ввод'!$D$94&gt;$B10),0,MAX(0,MIN(1,'У3 Ввод'!$E$94-NETWORKDAYS('У3 Ввод'!$D$94,$B10)+1))/Настройки!$E$9*100)</f>
        <v>0</v>
      </c>
      <c r="CL10" s="67" t="n">
        <f aca="false">IF(OR($D10=1,MONTH($B10)&lt;&gt;MONTH(StartDate),'У3 Ввод'!$D$95="",'У3 Ввод'!$E$95="",'У3 Ввод'!$D$95&gt;$B10),0,MAX(0,MIN(1,'У3 Ввод'!$E$95-NETWORKDAYS('У3 Ввод'!$D$95,$B10)+1))/Настройки!$E$9*100)</f>
        <v>0</v>
      </c>
      <c r="CM10" s="67" t="n">
        <f aca="false">IF(OR($D10=1,MONTH($B10)&lt;&gt;MONTH(StartDate),'У3 Ввод'!$D$96="",'У3 Ввод'!$E$96="",'У3 Ввод'!$D$96&gt;$B10),0,MAX(0,MIN(1,'У3 Ввод'!$E$96-NETWORKDAYS('У3 Ввод'!$D$96,$B10)+1))/Настройки!$E$9*100)</f>
        <v>0</v>
      </c>
      <c r="CN10" s="67" t="n">
        <f aca="false">IF(OR($D10=1,MONTH($B10)&lt;&gt;MONTH(StartDate),'У3 Ввод'!$D$97="",'У3 Ввод'!$E$97="",'У3 Ввод'!$D$97&gt;$B10),0,MAX(0,MIN(1,'У3 Ввод'!$E$97-NETWORKDAYS('У3 Ввод'!$D$97,$B10)+1))/Настройки!$E$9*100)</f>
        <v>0</v>
      </c>
      <c r="CO10" s="67" t="n">
        <f aca="false">IF(OR($D10=1,MONTH($B10)&lt;&gt;MONTH(StartDate),'У3 Ввод'!$D$98="",'У3 Ввод'!$E$98="",'У3 Ввод'!$D$98&gt;$B10),0,MAX(0,MIN(1,'У3 Ввод'!$E$98-NETWORKDAYS('У3 Ввод'!$D$98,$B10)+1))/Настройки!$E$9*100)</f>
        <v>0</v>
      </c>
      <c r="CP10" s="67" t="n">
        <f aca="false">IF(OR($D10=1,MONTH($B10)&lt;&gt;MONTH(StartDate),'У3 Ввод'!$D$99="",'У3 Ввод'!$E$99="",'У3 Ввод'!$D$99&gt;$B10),0,MAX(0,MIN(1,'У3 Ввод'!$E$99-NETWORKDAYS('У3 Ввод'!$D$99,$B10)+1))/Настройки!$E$9*100)</f>
        <v>0</v>
      </c>
      <c r="CQ10" s="67" t="n">
        <f aca="false">IF(OR($D10=1,MONTH($B10)&lt;&gt;MONTH(StartDate),'У3 Ввод'!$D$100="",'У3 Ввод'!$E$100="",'У3 Ввод'!$D$100&gt;$B10),0,MAX(0,MIN(1,'У3 Ввод'!$E$100-NETWORKDAYS('У3 Ввод'!$D$100,$B10)+1))/Настройки!$E$9*100)</f>
        <v>0</v>
      </c>
      <c r="CR10" s="67" t="n">
        <f aca="false">IF(OR($D10=1,MONTH($B10)&lt;&gt;MONTH(StartDate),'У3 Ввод'!$D$101="",'У3 Ввод'!$E$101="",'У3 Ввод'!$D$101&gt;$B10),0,MAX(0,MIN(1,'У3 Ввод'!$E$101-NETWORKDAYS('У3 Ввод'!$D$101,$B10)+1))/Настройки!$E$9*100)</f>
        <v>0</v>
      </c>
      <c r="CS10" s="67" t="n">
        <f aca="false">IF(OR($D10=1,MONTH($B10)&lt;&gt;MONTH(StartDate),'У3 Ввод'!$D$102="",'У3 Ввод'!$E$102="",'У3 Ввод'!$D$102&gt;$B10),0,MAX(0,MIN(1,'У3 Ввод'!$E$102-NETWORKDAYS('У3 Ввод'!$D$102,$B10)+1))/Настройки!$E$9*100)</f>
        <v>0</v>
      </c>
      <c r="CT10" s="67" t="n">
        <f aca="false">IF(OR($D10=1,MONTH($B10)&lt;&gt;MONTH(StartDate),'У3 Ввод'!$D$103="",'У3 Ввод'!$E$103="",'У3 Ввод'!$D$103&gt;$B10),0,MAX(0,MIN(1,'У3 Ввод'!$E$103-NETWORKDAYS('У3 Ввод'!$D$103,$B10)+1))/Настройки!$E$9*100)</f>
        <v>0</v>
      </c>
      <c r="CU10" s="67" t="n">
        <f aca="false">IF(OR($D10=1,MONTH($B10)&lt;&gt;MONTH(StartDate),'У3 Ввод'!$D$104="",'У3 Ввод'!$E$104="",'У3 Ввод'!$D$104&gt;$B10),0,MAX(0,MIN(1,'У3 Ввод'!$E$104-NETWORKDAYS('У3 Ввод'!$D$104,$B10)+1))/Настройки!$E$9*100)</f>
        <v>0</v>
      </c>
      <c r="CV10" s="67" t="n">
        <f aca="false">IF(OR($D10=1,MONTH($B10)&lt;&gt;MONTH(StartDate),'У3 Ввод'!$D$105="",'У3 Ввод'!$E$105="",'У3 Ввод'!$D$105&gt;$B10),0,MAX(0,MIN(1,'У3 Ввод'!$E$105-NETWORKDAYS('У3 Ввод'!$D$105,$B10)+1))/Настройки!$E$9*100)</f>
        <v>0</v>
      </c>
      <c r="CW10" s="67" t="n">
        <f aca="false">IF(OR($D10=1,MONTH($B10)&lt;&gt;MONTH(StartDate),'У3 Ввод'!$D$106="",'У3 Ввод'!$E$106="",'У3 Ввод'!$D$106&gt;$B10),0,MAX(0,MIN(1,'У3 Ввод'!$E$106-NETWORKDAYS('У3 Ввод'!$D$106,$B10)+1))/Настройки!$E$9*100)</f>
        <v>0</v>
      </c>
      <c r="CX10" s="67" t="n">
        <f aca="false">IF(OR($D10=1,MONTH($B10)&lt;&gt;MONTH(StartDate),'У3 Ввод'!$D$107="",'У3 Ввод'!$E$107="",'У3 Ввод'!$D$107&gt;$B10),0,MAX(0,MIN(1,'У3 Ввод'!$E$107-NETWORKDAYS('У3 Ввод'!$D$107,$B10)+1))/Настройки!$E$9*100)</f>
        <v>0</v>
      </c>
      <c r="CY10" s="67" t="n">
        <f aca="false">IF(OR($D10=1,MONTH($B10)&lt;&gt;MONTH(StartDate),'У3 Ввод'!$D$108="",'У3 Ввод'!$E$108="",'У3 Ввод'!$D$108&gt;$B10),0,MAX(0,MIN(1,'У3 Ввод'!$E$108-NETWORKDAYS('У3 Ввод'!$D$108,$B10)+1))/Настройки!$E$9*100)</f>
        <v>0</v>
      </c>
      <c r="CZ10" s="67" t="n">
        <f aca="false">IF(OR($D10=1,MONTH($B10)&lt;&gt;MONTH(StartDate),'У3 Ввод'!$D$109="",'У3 Ввод'!$E$109="",'У3 Ввод'!$D$109&gt;$B10),0,MAX(0,MIN(1,'У3 Ввод'!$E$109-NETWORKDAYS('У3 Ввод'!$D$109,$B10)+1))/Настройки!$E$9*100)</f>
        <v>0</v>
      </c>
      <c r="DA10" s="67" t="n">
        <f aca="false">IF(OR($D10=1,MONTH($B10)&lt;&gt;MONTH(StartDate),'У3 Ввод'!$D$110="",'У3 Ввод'!$E$110="",'У3 Ввод'!$D$110&gt;$B10),0,MAX(0,MIN(1,'У3 Ввод'!$E$110-NETWORKDAYS('У3 Ввод'!$D$110,$B10)+1))/Настройки!$E$9*100)</f>
        <v>0</v>
      </c>
      <c r="DB10" s="67" t="n">
        <f aca="false">IF(OR($D10=1,MONTH($B10)&lt;&gt;MONTH(StartDate),'У3 Ввод'!$D$111="",'У3 Ввод'!$E$111="",'У3 Ввод'!$D$111&gt;$B10),0,MAX(0,MIN(1,'У3 Ввод'!$E$111-NETWORKDAYS('У3 Ввод'!$D$111,$B10)+1))/Настройки!$E$9*100)</f>
        <v>0</v>
      </c>
      <c r="DC10" s="67" t="n">
        <f aca="false">IF(OR($D10=1,MONTH($B10)&lt;&gt;MONTH(StartDate),'У3 Ввод'!$D$112="",'У3 Ввод'!$E$112="",'У3 Ввод'!$D$112&gt;$B10),0,MAX(0,MIN(1,'У3 Ввод'!$E$112-NETWORKDAYS('У3 Ввод'!$D$112,$B10)+1))/Настройки!$E$9*100)</f>
        <v>0</v>
      </c>
      <c r="DD10" s="67" t="n">
        <f aca="false">IF(OR($D10=1,MONTH($B10)&lt;&gt;MONTH(StartDate),'У3 Ввод'!$D$113="",'У3 Ввод'!$E$113="",'У3 Ввод'!$D$113&gt;$B10),0,MAX(0,MIN(1,'У3 Ввод'!$E$113-NETWORKDAYS('У3 Ввод'!$D$113,$B10)+1))/Настройки!$E$9*100)</f>
        <v>0</v>
      </c>
      <c r="DE10" s="67" t="n">
        <f aca="false">IF(OR($D10=1,MONTH($B10)&lt;&gt;MONTH(StartDate),'У3 Ввод'!$D$114="",'У3 Ввод'!$E$114="",'У3 Ввод'!$D$114&gt;$B10),0,MAX(0,MIN(1,'У3 Ввод'!$E$114-NETWORKDAYS('У3 Ввод'!$D$114,$B10)+1))/Настройки!$E$9*100)</f>
        <v>0</v>
      </c>
      <c r="DF10" s="67" t="n">
        <f aca="false">IF(OR($D10=1,MONTH($B10)&lt;&gt;MONTH(StartDate),'У3 Ввод'!$D$115="",'У3 Ввод'!$E$115="",'У3 Ввод'!$D$115&gt;$B10),0,MAX(0,MIN(1,'У3 Ввод'!$E$115-NETWORKDAYS('У3 Ввод'!$D$115,$B10)+1))/Настройки!$E$9*100)</f>
        <v>0</v>
      </c>
      <c r="DG10" s="67" t="n">
        <f aca="false">IF(OR($D10=1,MONTH($B10)&lt;&gt;MONTH(StartDate),'У3 Ввод'!$D$116="",'У3 Ввод'!$E$116="",'У3 Ввод'!$D$116&gt;$B10),0,MAX(0,MIN(1,'У3 Ввод'!$E$116-NETWORKDAYS('У3 Ввод'!$D$116,$B10)+1))/Настройки!$E$9*100)</f>
        <v>0</v>
      </c>
      <c r="DH10" s="67" t="n">
        <f aca="false">IF(OR($D10=1,MONTH($B10)&lt;&gt;MONTH(StartDate),'У3 Ввод'!$D$117="",'У3 Ввод'!$E$117="",'У3 Ввод'!$D$117&gt;$B10),0,MAX(0,MIN(1,'У3 Ввод'!$E$117-NETWORKDAYS('У3 Ввод'!$D$117,$B10)+1))/Настройки!$E$9*100)</f>
        <v>0</v>
      </c>
      <c r="DI10" s="67" t="n">
        <f aca="false">IF(OR($D10=1,MONTH($B10)&lt;&gt;MONTH(StartDate),'У3 Ввод'!$D$118="",'У3 Ввод'!$E$118="",'У3 Ввод'!$D$118&gt;$B10),0,MAX(0,MIN(1,'У3 Ввод'!$E$118-NETWORKDAYS('У3 Ввод'!$D$118,$B10)+1))/Настройки!$E$9*100)</f>
        <v>0</v>
      </c>
      <c r="DJ10" s="67" t="n">
        <f aca="false">IF(OR($D10=1,MONTH($B10)&lt;&gt;MONTH(StartDate),'У3 Ввод'!$D$119="",'У3 Ввод'!$E$119="",'У3 Ввод'!$D$119&gt;$B10),0,MAX(0,MIN(1,'У3 Ввод'!$E$119-NETWORKDAYS('У3 Ввод'!$D$119,$B10)+1))/Настройки!$E$9*100)</f>
        <v>0</v>
      </c>
      <c r="DK10" s="67" t="n">
        <f aca="false">IF(OR($D10=1,MONTH($B10)&lt;&gt;MONTH(StartDate),'У3 Ввод'!$D$120="",'У3 Ввод'!$E$120="",'У3 Ввод'!$D$120&gt;$B10),0,MAX(0,MIN(1,'У3 Ввод'!$E$120-NETWORKDAYS('У3 Ввод'!$D$120,$B10)+1))/Настройки!$E$9*100)</f>
        <v>0</v>
      </c>
      <c r="DL10" s="67" t="n">
        <f aca="false">IF(OR($D10=1,MONTH($B10)&lt;&gt;MONTH(StartDate),'У3 Ввод'!$D$121="",'У3 Ввод'!$E$121="",'У3 Ввод'!$D$121&gt;$B10),0,MAX(0,MIN(1,'У3 Ввод'!$E$121-NETWORKDAYS('У3 Ввод'!$D$121,$B10)+1))/Настройки!$E$9*100)</f>
        <v>0</v>
      </c>
      <c r="DM10" s="67" t="n">
        <f aca="false">IF(OR($D10=1,MONTH($B10)&lt;&gt;MONTH(StartDate),'У3 Ввод'!$D$122="",'У3 Ввод'!$E$122="",'У3 Ввод'!$D$122&gt;$B10),0,MAX(0,MIN(1,'У3 Ввод'!$E$122-NETWORKDAYS('У3 Ввод'!$D$122,$B10)+1))/Настройки!$E$9*100)</f>
        <v>0</v>
      </c>
      <c r="DN10" s="67" t="n">
        <f aca="false">IF(OR($D10=1,MONTH($B10)&lt;&gt;MONTH(StartDate),'У3 Ввод'!$D$123="",'У3 Ввод'!$E$123="",'У3 Ввод'!$D$123&gt;$B10),0,MAX(0,MIN(1,'У3 Ввод'!$E$123-NETWORKDAYS('У3 Ввод'!$D$123,$B10)+1))/Настройки!$E$9*100)</f>
        <v>0</v>
      </c>
      <c r="DO10" s="67" t="n">
        <f aca="false">IF(OR($D10=1,MONTH($B10)&lt;&gt;MONTH(StartDate),'У3 Ввод'!$D$124="",'У3 Ввод'!$E$124="",'У3 Ввод'!$D$124&gt;$B10),0,MAX(0,MIN(1,'У3 Ввод'!$E$124-NETWORKDAYS('У3 Ввод'!$D$124,$B10)+1))/Настройки!$E$9*100)</f>
        <v>0</v>
      </c>
      <c r="DP10" s="67" t="n">
        <f aca="false">IF(OR($D10=1,MONTH($B10)&lt;&gt;MONTH(StartDate),'У3 Ввод'!$D$125="",'У3 Ввод'!$E$125="",'У3 Ввод'!$D$125&gt;$B10),0,MAX(0,MIN(1,'У3 Ввод'!$E$125-NETWORKDAYS('У3 Ввод'!$D$125,$B10)+1))/Настройки!$E$9*100)</f>
        <v>0</v>
      </c>
      <c r="DQ10" s="67" t="n">
        <f aca="false">IF(OR($D10=1,MONTH($B10)&lt;&gt;MONTH(StartDate),'У3 Ввод'!$D$126="",'У3 Ввод'!$E$126="",'У3 Ввод'!$D$126&gt;$B10),0,MAX(0,MIN(1,'У3 Ввод'!$E$126-NETWORKDAYS('У3 Ввод'!$D$126,$B10)+1))/Настройки!$E$9*100)</f>
        <v>0</v>
      </c>
      <c r="DR10" s="67" t="n">
        <f aca="false">IF(OR($D10=1,MONTH($B10)&lt;&gt;MONTH(StartDate),'У3 Ввод'!$D$127="",'У3 Ввод'!$E$127="",'У3 Ввод'!$D$127&gt;$B10),0,MAX(0,MIN(1,'У3 Ввод'!$E$127-NETWORKDAYS('У3 Ввод'!$D$127,$B10)+1))/Настройки!$E$9*100)</f>
        <v>0</v>
      </c>
      <c r="DS10" s="67" t="n">
        <f aca="false">IF(OR($D10=1,MONTH($B10)&lt;&gt;MONTH(StartDate),'У3 Ввод'!$D$128="",'У3 Ввод'!$E$128="",'У3 Ввод'!$D$128&gt;$B10),0,MAX(0,MIN(1,'У3 Ввод'!$E$128-NETWORKDAYS('У3 Ввод'!$D$128,$B10)+1))/Настройки!$E$9*100)</f>
        <v>0</v>
      </c>
      <c r="DT10" s="67" t="n">
        <f aca="false">IF(OR($D10=1,MONTH($B10)&lt;&gt;MONTH(StartDate),'У3 Ввод'!$D$129="",'У3 Ввод'!$E$129="",'У3 Ввод'!$D$129&gt;$B10),0,MAX(0,MIN(1,'У3 Ввод'!$E$129-NETWORKDAYS('У3 Ввод'!$D$129,$B10)+1))/Настройки!$E$9*100)</f>
        <v>0</v>
      </c>
      <c r="DU10" s="67" t="n">
        <f aca="false">IF(OR($D10=1,MONTH($B10)&lt;&gt;MONTH(StartDate),'У3 Ввод'!$D$130="",'У3 Ввод'!$E$130="",'У3 Ввод'!$D$130&gt;$B10),0,MAX(0,MIN(1,'У3 Ввод'!$E$130-NETWORKDAYS('У3 Ввод'!$D$130,$B10)+1))/Настройки!$E$9*100)</f>
        <v>0</v>
      </c>
      <c r="DV10" s="67" t="n">
        <f aca="false">IF(OR($D10=1,MONTH($B10)&lt;&gt;MONTH(StartDate),'У3 Ввод'!$D$131="",'У3 Ввод'!$E$131="",'У3 Ввод'!$D$131&gt;$B10),0,MAX(0,MIN(1,'У3 Ввод'!$E$131-NETWORKDAYS('У3 Ввод'!$D$131,$B10)+1))/Настройки!$E$9*100)</f>
        <v>0</v>
      </c>
      <c r="DW10" s="67" t="n">
        <f aca="false">IF(OR($D10=1,MONTH($B10)&lt;&gt;MONTH(StartDate),'У3 Ввод'!$D$132="",'У3 Ввод'!$E$132="",'У3 Ввод'!$D$132&gt;$B10),0,MAX(0,MIN(1,'У3 Ввод'!$E$132-NETWORKDAYS('У3 Ввод'!$D$132,$B10)+1))/Настройки!$E$9*100)</f>
        <v>0</v>
      </c>
      <c r="DX10" s="67" t="n">
        <f aca="false">IF(OR($D10=1,MONTH($B10)&lt;&gt;MONTH(StartDate),'У3 Ввод'!$D$133="",'У3 Ввод'!$E$133="",'У3 Ввод'!$D$133&gt;$B10),0,MAX(0,MIN(1,'У3 Ввод'!$E$133-NETWORKDAYS('У3 Ввод'!$D$133,$B10)+1))/Настройки!$E$9*100)</f>
        <v>0</v>
      </c>
      <c r="DY10" s="67" t="n">
        <f aca="false">IF(OR($D10=1,MONTH($B10)&lt;&gt;MONTH(StartDate),'У3 Ввод'!$D$134="",'У3 Ввод'!$E$134="",'У3 Ввод'!$D$134&gt;$B10),0,MAX(0,MIN(1,'У3 Ввод'!$E$134-NETWORKDAYS('У3 Ввод'!$D$134,$B10)+1))/Настройки!$E$9*100)</f>
        <v>0</v>
      </c>
      <c r="DZ10" s="67" t="n">
        <f aca="false">IF(OR($D10=1,MONTH($B10)&lt;&gt;MONTH(StartDate),'У3 Ввод'!$D$135="",'У3 Ввод'!$E$135="",'У3 Ввод'!$D$135&gt;$B10),0,MAX(0,MIN(1,'У3 Ввод'!$E$135-NETWORKDAYS('У3 Ввод'!$D$135,$B10)+1))/Настройки!$E$9*100)</f>
        <v>0</v>
      </c>
      <c r="EA10" s="67" t="n">
        <f aca="false">IF(OR($D10=1,MONTH($B10)&lt;&gt;MONTH(StartDate),'У3 Ввод'!$D$136="",'У3 Ввод'!$E$136="",'У3 Ввод'!$D$136&gt;$B10),0,MAX(0,MIN(1,'У3 Ввод'!$E$136-NETWORKDAYS('У3 Ввод'!$D$136,$B10)+1))/Настройки!$E$9*100)</f>
        <v>0</v>
      </c>
      <c r="EB10" s="67" t="n">
        <f aca="false">IF(OR($D10=1,MONTH($B10)&lt;&gt;MONTH(StartDate),'У3 Ввод'!$D$137="",'У3 Ввод'!$E$137="",'У3 Ввод'!$D$137&gt;$B10),0,MAX(0,MIN(1,'У3 Ввод'!$E$137-NETWORKDAYS('У3 Ввод'!$D$137,$B10)+1))/Настройки!$E$9*100)</f>
        <v>0</v>
      </c>
      <c r="EC10" s="67" t="n">
        <f aca="false">IF(OR($D10=1,MONTH($B10)&lt;&gt;MONTH(StartDate),'У3 Ввод'!$D$138="",'У3 Ввод'!$E$138="",'У3 Ввод'!$D$138&gt;$B10),0,MAX(0,MIN(1,'У3 Ввод'!$E$138-NETWORKDAYS('У3 Ввод'!$D$138,$B10)+1))/Настройки!$E$9*100)</f>
        <v>0</v>
      </c>
      <c r="ED10" s="67" t="n">
        <f aca="false">IF(OR($D10=1,MONTH($B10)&lt;&gt;MONTH(StartDate),'У3 Ввод'!$D$139="",'У3 Ввод'!$E$139="",'У3 Ввод'!$D$139&gt;$B10),0,MAX(0,MIN(1,'У3 Ввод'!$E$139-NETWORKDAYS('У3 Ввод'!$D$139,$B10)+1))/Настройки!$E$9*100)</f>
        <v>0</v>
      </c>
      <c r="EE10" s="67" t="n">
        <f aca="false">IF(OR($D10=1,MONTH($B10)&lt;&gt;MONTH(StartDate),'У3 Ввод'!$D$140="",'У3 Ввод'!$E$140="",'У3 Ввод'!$D$140&gt;$B10),0,MAX(0,MIN(1,'У3 Ввод'!$E$140-NETWORKDAYS('У3 Ввод'!$D$140,$B10)+1))/Настройки!$E$9*100)</f>
        <v>0</v>
      </c>
      <c r="EF10" s="67" t="n">
        <f aca="false">IF(OR($D10=1,MONTH($B10)&lt;&gt;MONTH(StartDate),'У3 Ввод'!$D$141="",'У3 Ввод'!$E$141="",'У3 Ввод'!$D$141&gt;$B10),0,MAX(0,MIN(1,'У3 Ввод'!$E$141-NETWORKDAYS('У3 Ввод'!$D$141,$B10)+1))/Настройки!$E$9*100)</f>
        <v>0</v>
      </c>
      <c r="EG10" s="67" t="n">
        <f aca="false">IF(OR($D10=1,MONTH($B10)&lt;&gt;MONTH(StartDate),'У3 Ввод'!$D$142="",'У3 Ввод'!$E$142="",'У3 Ввод'!$D$142&gt;$B10),0,MAX(0,MIN(1,'У3 Ввод'!$E$142-NETWORKDAYS('У3 Ввод'!$D$142,$B10)+1))/Настройки!$E$9*100)</f>
        <v>0</v>
      </c>
      <c r="EH10" s="67" t="n">
        <f aca="false">IF(OR($D10=1,MONTH($B10)&lt;&gt;MONTH(StartDate),'У3 Ввод'!$D$143="",'У3 Ввод'!$E$143="",'У3 Ввод'!$D$143&gt;$B10),0,MAX(0,MIN(1,'У3 Ввод'!$E$143-NETWORKDAYS('У3 Ввод'!$D$143,$B10)+1))/Настройки!$E$9*100)</f>
        <v>0</v>
      </c>
      <c r="EI10" s="67" t="n">
        <f aca="false">IF(OR($D10=1,MONTH($B10)&lt;&gt;MONTH(StartDate),'У3 Ввод'!$D$144="",'У3 Ввод'!$E$144="",'У3 Ввод'!$D$144&gt;$B10),0,MAX(0,MIN(1,'У3 Ввод'!$E$144-NETWORKDAYS('У3 Ввод'!$D$144,$B10)+1))/Настройки!$E$9*100)</f>
        <v>0</v>
      </c>
      <c r="EJ10" s="67" t="n">
        <f aca="false">IF(OR($D10=1,MONTH($B10)&lt;&gt;MONTH(StartDate),'У3 Ввод'!$D$145="",'У3 Ввод'!$E$145="",'У3 Ввод'!$D$145&gt;$B10),0,MAX(0,MIN(1,'У3 Ввод'!$E$145-NETWORKDAYS('У3 Ввод'!$D$145,$B10)+1))/Настройки!$E$9*100)</f>
        <v>0</v>
      </c>
      <c r="EK10" s="67" t="n">
        <f aca="false">IF(OR($D10=1,MONTH($B10)&lt;&gt;MONTH(StartDate),'У3 Ввод'!$D$146="",'У3 Ввод'!$E$146="",'У3 Ввод'!$D$146&gt;$B10),0,MAX(0,MIN(1,'У3 Ввод'!$E$146-NETWORKDAYS('У3 Ввод'!$D$146,$B10)+1))/Настройки!$E$9*100)</f>
        <v>0</v>
      </c>
      <c r="EL10" s="67" t="n">
        <f aca="false">IF(OR($D10=1,MONTH($B10)&lt;&gt;MONTH(StartDate),'У3 Ввод'!$D$147="",'У3 Ввод'!$E$147="",'У3 Ввод'!$D$147&gt;$B10),0,MAX(0,MIN(1,'У3 Ввод'!$E$147-NETWORKDAYS('У3 Ввод'!$D$147,$B10)+1))/Настройки!$E$9*100)</f>
        <v>0</v>
      </c>
      <c r="EM10" s="67" t="n">
        <f aca="false">IF(OR($D10=1,MONTH($B10)&lt;&gt;MONTH(StartDate),'У3 Ввод'!$D$148="",'У3 Ввод'!$E$148="",'У3 Ввод'!$D$148&gt;$B10),0,MAX(0,MIN(1,'У3 Ввод'!$E$148-NETWORKDAYS('У3 Ввод'!$D$148,$B10)+1))/Настройки!$E$9*100)</f>
        <v>0</v>
      </c>
      <c r="EN10" s="67" t="n">
        <f aca="false">IF(OR($D10=1,MONTH($B10)&lt;&gt;MONTH(StartDate),'У3 Ввод'!$D$149="",'У3 Ввод'!$E$149="",'У3 Ввод'!$D$149&gt;$B10),0,MAX(0,MIN(1,'У3 Ввод'!$E$149-NETWORKDAYS('У3 Ввод'!$D$149,$B10)+1))/Настройки!$E$9*100)</f>
        <v>0</v>
      </c>
      <c r="EO10" s="67" t="n">
        <f aca="false">IF(OR($D10=1,MONTH($B10)&lt;&gt;MONTH(StartDate),'У3 Ввод'!$D$150="",'У3 Ввод'!$E$150="",'У3 Ввод'!$D$150&gt;$B10),0,MAX(0,MIN(1,'У3 Ввод'!$E$150-NETWORKDAYS('У3 Ввод'!$D$150,$B10)+1))/Настройки!$E$9*100)</f>
        <v>0</v>
      </c>
      <c r="EP10" s="67" t="n">
        <f aca="false">IF(OR($D10=1,MONTH($B10)&lt;&gt;MONTH(StartDate),'У3 Ввод'!$D$151="",'У3 Ввод'!$E$151="",'У3 Ввод'!$D$151&gt;$B10),0,MAX(0,MIN(1,'У3 Ввод'!$E$151-NETWORKDAYS('У3 Ввод'!$D$151,$B10)+1))/Настройки!$E$9*100)</f>
        <v>0</v>
      </c>
      <c r="EQ10" s="67" t="n">
        <f aca="false">IF(OR($D10=1,MONTH($B10)&lt;&gt;MONTH(StartDate),'У3 Ввод'!$D$152="",'У3 Ввод'!$E$152="",'У3 Ввод'!$D$152&gt;$B10),0,MAX(0,MIN(1,'У3 Ввод'!$E$152-NETWORKDAYS('У3 Ввод'!$D$152,$B10)+1))/Настройки!$E$9*100)</f>
        <v>0</v>
      </c>
      <c r="ER10" s="67" t="n">
        <f aca="false">IF(OR($D10=1,MONTH($B10)&lt;&gt;MONTH(StartDate),'У3 Ввод'!$D$153="",'У3 Ввод'!$E$153="",'У3 Ввод'!$D$153&gt;$B10),0,MAX(0,MIN(1,'У3 Ввод'!$E$153-NETWORKDAYS('У3 Ввод'!$D$153,$B10)+1))/Настройки!$E$9*100)</f>
        <v>0</v>
      </c>
      <c r="ES10" s="67" t="n">
        <f aca="false">IF(OR($D10=1,MONTH($B10)&lt;&gt;MONTH(StartDate),'У3 Ввод'!$D$154="",'У3 Ввод'!$E$154="",'У3 Ввод'!$D$154&gt;$B10),0,MAX(0,MIN(1,'У3 Ввод'!$E$154-NETWORKDAYS('У3 Ввод'!$D$154,$B10)+1))/Настройки!$E$9*100)</f>
        <v>0</v>
      </c>
      <c r="ET10" s="67" t="n">
        <f aca="false">IF(OR($D10=1,MONTH($B10)&lt;&gt;MONTH(StartDate),'У3 Ввод'!$D$155="",'У3 Ввод'!$E$155="",'У3 Ввод'!$D$155&gt;$B10),0,MAX(0,MIN(1,'У3 Ввод'!$E$155-NETWORKDAYS('У3 Ввод'!$D$155,$B10)+1))/Настройки!$E$9*100)</f>
        <v>0</v>
      </c>
      <c r="EU10" s="67" t="n">
        <f aca="false">IF(OR($D10=1,MONTH($B10)&lt;&gt;MONTH(StartDate),'У3 Ввод'!$D$156="",'У3 Ввод'!$E$156="",'У3 Ввод'!$D$156&gt;$B10),0,MAX(0,MIN(1,'У3 Ввод'!$E$156-NETWORKDAYS('У3 Ввод'!$D$156,$B10)+1))/Настройки!$E$9*100)</f>
        <v>0</v>
      </c>
      <c r="EV10" s="67" t="n">
        <f aca="false">IF(OR($D10=1,MONTH($B10)&lt;&gt;MONTH(StartDate),'У3 Ввод'!$D$157="",'У3 Ввод'!$E$157="",'У3 Ввод'!$D$157&gt;$B10),0,MAX(0,MIN(1,'У3 Ввод'!$E$157-NETWORKDAYS('У3 Ввод'!$D$157,$B10)+1))/Настройки!$E$9*100)</f>
        <v>0</v>
      </c>
      <c r="EW10" s="67" t="n">
        <f aca="false">IF(OR($D10=1,MONTH($B10)&lt;&gt;MONTH(StartDate),'У3 Ввод'!$D$158="",'У3 Ввод'!$E$158="",'У3 Ввод'!$D$158&gt;$B10),0,MAX(0,MIN(1,'У3 Ввод'!$E$158-NETWORKDAYS('У3 Ввод'!$D$158,$B10)+1))/Настройки!$E$9*100)</f>
        <v>0</v>
      </c>
      <c r="EX10" s="67" t="n">
        <f aca="false">IF(OR($D10=1,MONTH($B10)&lt;&gt;MONTH(StartDate),'У3 Ввод'!$D$159="",'У3 Ввод'!$E$159="",'У3 Ввод'!$D$159&gt;$B10),0,MAX(0,MIN(1,'У3 Ввод'!$E$159-NETWORKDAYS('У3 Ввод'!$D$159,$B10)+1))/Настройки!$E$9*100)</f>
        <v>0</v>
      </c>
      <c r="EY10" s="67" t="n">
        <f aca="false">IF(OR($D10=1,MONTH($B10)&lt;&gt;MONTH(StartDate),'У3 Ввод'!$D$160="",'У3 Ввод'!$E$160="",'У3 Ввод'!$D$160&gt;$B10),0,MAX(0,MIN(1,'У3 Ввод'!$E$160-NETWORKDAYS('У3 Ввод'!$D$160,$B10)+1))/Настройки!$E$9*100)</f>
        <v>0</v>
      </c>
      <c r="EZ10" s="67" t="n">
        <f aca="false">IF(OR($D10=1,MONTH($B10)&lt;&gt;MONTH(StartDate),'У3 Ввод'!$D$161="",'У3 Ввод'!$E$161="",'У3 Ввод'!$D$161&gt;$B10),0,MAX(0,MIN(1,'У3 Ввод'!$E$161-NETWORKDAYS('У3 Ввод'!$D$161,$B10)+1))/Настройки!$E$9*100)</f>
        <v>0</v>
      </c>
      <c r="FA10" s="67" t="n">
        <f aca="false">IF(OR($D10=1,MONTH($B10)&lt;&gt;MONTH(StartDate),'У3 Ввод'!$D$162="",'У3 Ввод'!$E$162="",'У3 Ввод'!$D$162&gt;$B10),0,MAX(0,MIN(1,'У3 Ввод'!$E$162-NETWORKDAYS('У3 Ввод'!$D$162,$B10)+1))/Настройки!$E$9*100)</f>
        <v>0</v>
      </c>
      <c r="FB10" s="67" t="n">
        <f aca="false">IF(OR($D10=1,MONTH($B10)&lt;&gt;MONTH(StartDate),'У3 Ввод'!$D$163="",'У3 Ввод'!$E$163="",'У3 Ввод'!$D$163&gt;$B10),0,MAX(0,MIN(1,'У3 Ввод'!$E$163-NETWORKDAYS('У3 Ввод'!$D$163,$B10)+1))/Настройки!$E$9*100)</f>
        <v>0</v>
      </c>
      <c r="FC10" s="67" t="n">
        <f aca="false">IF(OR($D10=1,MONTH($B10)&lt;&gt;MONTH(StartDate),'У3 Ввод'!$D$164="",'У3 Ввод'!$E$164="",'У3 Ввод'!$D$164&gt;$B10),0,MAX(0,MIN(1,'У3 Ввод'!$E$164-NETWORKDAYS('У3 Ввод'!$D$164,$B10)+1))/Настройки!$E$9*100)</f>
        <v>0</v>
      </c>
      <c r="FD10" s="67" t="n">
        <f aca="false">IF(OR($D10=1,MONTH($B10)&lt;&gt;MONTH(StartDate),'У3 Ввод'!$D$165="",'У3 Ввод'!$E$165="",'У3 Ввод'!$D$165&gt;$B10),0,MAX(0,MIN(1,'У3 Ввод'!$E$165-NETWORKDAYS('У3 Ввод'!$D$165,$B10)+1))/Настройки!$E$9*100)</f>
        <v>0</v>
      </c>
      <c r="FE10" s="67" t="n">
        <f aca="false">IF(OR($D10=1,MONTH($B10)&lt;&gt;MONTH(StartDate),'У3 Ввод'!$D$166="",'У3 Ввод'!$E$166="",'У3 Ввод'!$D$166&gt;$B10),0,MAX(0,MIN(1,'У3 Ввод'!$E$166-NETWORKDAYS('У3 Ввод'!$D$166,$B10)+1))/Настройки!$E$9*100)</f>
        <v>0</v>
      </c>
      <c r="FF10" s="67" t="n">
        <f aca="false">IF(OR($D10=1,MONTH($B10)&lt;&gt;MONTH(StartDate),'У3 Ввод'!$D$167="",'У3 Ввод'!$E$167="",'У3 Ввод'!$D$167&gt;$B10),0,MAX(0,MIN(1,'У3 Ввод'!$E$167-NETWORKDAYS('У3 Ввод'!$D$167,$B10)+1))/Настройки!$E$9*100)</f>
        <v>0</v>
      </c>
      <c r="FG10" s="67" t="n">
        <f aca="false">IF(OR($D10=1,MONTH($B10)&lt;&gt;MONTH(StartDate),'У3 Ввод'!$D$168="",'У3 Ввод'!$E$168="",'У3 Ввод'!$D$168&gt;$B10),0,MAX(0,MIN(1,'У3 Ввод'!$E$168-NETWORKDAYS('У3 Ввод'!$D$168,$B10)+1))/Настройки!$E$9*100)</f>
        <v>0</v>
      </c>
      <c r="FH10" s="67" t="n">
        <f aca="false">IF(OR($D10=1,MONTH($B10)&lt;&gt;MONTH(StartDate),'У3 Ввод'!$D$169="",'У3 Ввод'!$E$169="",'У3 Ввод'!$D$169&gt;$B10),0,MAX(0,MIN(1,'У3 Ввод'!$E$169-NETWORKDAYS('У3 Ввод'!$D$169,$B10)+1))/Настройки!$E$9*100)</f>
        <v>0</v>
      </c>
      <c r="FI10" s="67" t="n">
        <f aca="false">IF(OR($D10=1,MONTH($B10)&lt;&gt;MONTH(StartDate),'У3 Ввод'!$D$170="",'У3 Ввод'!$E$170="",'У3 Ввод'!$D$170&gt;$B10),0,MAX(0,MIN(1,'У3 Ввод'!$E$170-NETWORKDAYS('У3 Ввод'!$D$170,$B10)+1))/Настройки!$E$9*100)</f>
        <v>0</v>
      </c>
      <c r="FJ10" s="67" t="n">
        <f aca="false">IF(OR($D10=1,MONTH($B10)&lt;&gt;MONTH(StartDate),'У3 Ввод'!$D$171="",'У3 Ввод'!$E$171="",'У3 Ввод'!$D$171&gt;$B10),0,MAX(0,MIN(1,'У3 Ввод'!$E$171-NETWORKDAYS('У3 Ввод'!$D$171,$B10)+1))/Настройки!$E$9*100)</f>
        <v>0</v>
      </c>
      <c r="FK10" s="67" t="n">
        <f aca="false">IF(OR($D10=1,MONTH($B10)&lt;&gt;MONTH(StartDate),'У3 Ввод'!$D$172="",'У3 Ввод'!$E$172="",'У3 Ввод'!$D$172&gt;$B10),0,MAX(0,MIN(1,'У3 Ввод'!$E$172-NETWORKDAYS('У3 Ввод'!$D$172,$B10)+1))/Настройки!$E$9*100)</f>
        <v>0</v>
      </c>
      <c r="FL10" s="67" t="n">
        <f aca="false">IF(OR($D10=1,MONTH($B10)&lt;&gt;MONTH(StartDate),'У3 Ввод'!$D$173="",'У3 Ввод'!$E$173="",'У3 Ввод'!$D$173&gt;$B10),0,MAX(0,MIN(1,'У3 Ввод'!$E$173-NETWORKDAYS('У3 Ввод'!$D$173,$B10)+1))/Настройки!$E$9*100)</f>
        <v>0</v>
      </c>
      <c r="FM10" s="67" t="n">
        <f aca="false">IF(OR($D10=1,MONTH($B10)&lt;&gt;MONTH(StartDate),'У3 Ввод'!$D$174="",'У3 Ввод'!$E$174="",'У3 Ввод'!$D$174&gt;$B10),0,MAX(0,MIN(1,'У3 Ввод'!$E$174-NETWORKDAYS('У3 Ввод'!$D$174,$B10)+1))/Настройки!$E$9*100)</f>
        <v>0</v>
      </c>
      <c r="FN10" s="67" t="n">
        <f aca="false">IF(OR($D10=1,MONTH($B10)&lt;&gt;MONTH(StartDate),'У3 Ввод'!$D$175="",'У3 Ввод'!$E$175="",'У3 Ввод'!$D$175&gt;$B10),0,MAX(0,MIN(1,'У3 Ввод'!$E$175-NETWORKDAYS('У3 Ввод'!$D$175,$B10)+1))/Настройки!$E$9*100)</f>
        <v>0</v>
      </c>
      <c r="FO10" s="67" t="n">
        <f aca="false">IF(OR($D10=1,MONTH($B10)&lt;&gt;MONTH(StartDate),'У3 Ввод'!$D$176="",'У3 Ввод'!$E$176="",'У3 Ввод'!$D$176&gt;$B10),0,MAX(0,MIN(1,'У3 Ввод'!$E$176-NETWORKDAYS('У3 Ввод'!$D$176,$B10)+1))/Настройки!$E$9*100)</f>
        <v>0</v>
      </c>
      <c r="FP10" s="67" t="n">
        <f aca="false">IF(OR($D10=1,MONTH($B10)&lt;&gt;MONTH(StartDate),'У3 Ввод'!$D$177="",'У3 Ввод'!$E$177="",'У3 Ввод'!$D$177&gt;$B10),0,MAX(0,MIN(1,'У3 Ввод'!$E$177-NETWORKDAYS('У3 Ввод'!$D$177,$B10)+1))/Настройки!$E$9*100)</f>
        <v>0</v>
      </c>
      <c r="FQ10" s="67" t="n">
        <f aca="false">IF(OR($D10=1,MONTH($B10)&lt;&gt;MONTH(StartDate),'У3 Ввод'!$D$178="",'У3 Ввод'!$E$178="",'У3 Ввод'!$D$178&gt;$B10),0,MAX(0,MIN(1,'У3 Ввод'!$E$178-NETWORKDAYS('У3 Ввод'!$D$178,$B10)+1))/Настройки!$E$9*100)</f>
        <v>0</v>
      </c>
      <c r="FR10" s="67" t="n">
        <f aca="false">IF(OR($D10=1,MONTH($B10)&lt;&gt;MONTH(StartDate),'У3 Ввод'!$D$179="",'У3 Ввод'!$E$179="",'У3 Ввод'!$D$179&gt;$B10),0,MAX(0,MIN(1,'У3 Ввод'!$E$179-NETWORKDAYS('У3 Ввод'!$D$179,$B10)+1))/Настройки!$E$9*100)</f>
        <v>0</v>
      </c>
      <c r="FS10" s="67" t="n">
        <f aca="false">IF(OR($D10=1,MONTH($B10)&lt;&gt;MONTH(StartDate),'У3 Ввод'!$D$180="",'У3 Ввод'!$E$180="",'У3 Ввод'!$D$180&gt;$B10),0,MAX(0,MIN(1,'У3 Ввод'!$E$180-NETWORKDAYS('У3 Ввод'!$D$180,$B10)+1))/Настройки!$E$9*100)</f>
        <v>0</v>
      </c>
      <c r="FT10" s="67" t="n">
        <f aca="false">IF(OR($D10=1,MONTH($B10)&lt;&gt;MONTH(StartDate),'У3 Ввод'!$D$181="",'У3 Ввод'!$E$181="",'У3 Ввод'!$D$181&gt;$B10),0,MAX(0,MIN(1,'У3 Ввод'!$E$181-NETWORKDAYS('У3 Ввод'!$D$181,$B10)+1))/Настройки!$E$9*100)</f>
        <v>0</v>
      </c>
      <c r="FU10" s="67" t="n">
        <f aca="false">IF(OR($D10=1,MONTH($B10)&lt;&gt;MONTH(StartDate),'У3 Ввод'!$D$182="",'У3 Ввод'!$E$182="",'У3 Ввод'!$D$182&gt;$B10),0,MAX(0,MIN(1,'У3 Ввод'!$E$182-NETWORKDAYS('У3 Ввод'!$D$182,$B10)+1))/Настройки!$E$9*100)</f>
        <v>0</v>
      </c>
      <c r="FV10" s="67" t="n">
        <f aca="false">IF(OR($D10=1,MONTH($B10)&lt;&gt;MONTH(StartDate),'У3 Ввод'!$D$183="",'У3 Ввод'!$E$183="",'У3 Ввод'!$D$183&gt;$B10),0,MAX(0,MIN(1,'У3 Ввод'!$E$183-NETWORKDAYS('У3 Ввод'!$D$183,$B10)+1))/Настройки!$E$9*100)</f>
        <v>0</v>
      </c>
      <c r="FW10" s="67" t="n">
        <f aca="false">IF(OR($D10=1,MONTH($B10)&lt;&gt;MONTH(StartDate),'У3 Ввод'!$D$184="",'У3 Ввод'!$E$184="",'У3 Ввод'!$D$184&gt;$B10),0,MAX(0,MIN(1,'У3 Ввод'!$E$184-NETWORKDAYS('У3 Ввод'!$D$184,$B10)+1))/Настройки!$E$9*100)</f>
        <v>0</v>
      </c>
      <c r="FX10" s="67" t="n">
        <f aca="false">IF(OR($D10=1,MONTH($B10)&lt;&gt;MONTH(StartDate),'У3 Ввод'!$D$185="",'У3 Ввод'!$E$185="",'У3 Ввод'!$D$185&gt;$B10),0,MAX(0,MIN(1,'У3 Ввод'!$E$185-NETWORKDAYS('У3 Ввод'!$D$185,$B10)+1))/Настройки!$E$9*100)</f>
        <v>0</v>
      </c>
      <c r="FY10" s="67" t="n">
        <f aca="false">IF(OR($D10=1,MONTH($B10)&lt;&gt;MONTH(StartDate),'У3 Ввод'!$D$186="",'У3 Ввод'!$E$186="",'У3 Ввод'!$D$186&gt;$B10),0,MAX(0,MIN(1,'У3 Ввод'!$E$186-NETWORKDAYS('У3 Ввод'!$D$186,$B10)+1))/Настройки!$E$9*100)</f>
        <v>0</v>
      </c>
      <c r="FZ10" s="67" t="n">
        <f aca="false">IF(OR($D10=1,MONTH($B10)&lt;&gt;MONTH(StartDate),'У3 Ввод'!$D$187="",'У3 Ввод'!$E$187="",'У3 Ввод'!$D$187&gt;$B10),0,MAX(0,MIN(1,'У3 Ввод'!$E$187-NETWORKDAYS('У3 Ввод'!$D$187,$B10)+1))/Настройки!$E$9*100)</f>
        <v>0</v>
      </c>
      <c r="GA10" s="67" t="n">
        <f aca="false">IF(OR($D10=1,MONTH($B10)&lt;&gt;MONTH(StartDate),'У3 Ввод'!$D$188="",'У3 Ввод'!$E$188="",'У3 Ввод'!$D$188&gt;$B10),0,MAX(0,MIN(1,'У3 Ввод'!$E$188-NETWORKDAYS('У3 Ввод'!$D$188,$B10)+1))/Настройки!$E$9*100)</f>
        <v>0</v>
      </c>
      <c r="GB10" s="67" t="n">
        <f aca="false">IF(OR($D10=1,MONTH($B10)&lt;&gt;MONTH(StartDate),'У3 Ввод'!$D$189="",'У3 Ввод'!$E$189="",'У3 Ввод'!$D$189&gt;$B10),0,MAX(0,MIN(1,'У3 Ввод'!$E$189-NETWORKDAYS('У3 Ввод'!$D$189,$B10)+1))/Настройки!$E$9*100)</f>
        <v>0</v>
      </c>
      <c r="GC10" s="67" t="n">
        <f aca="false">IF(OR($D10=1,MONTH($B10)&lt;&gt;MONTH(StartDate),'У3 Ввод'!$D$190="",'У3 Ввод'!$E$190="",'У3 Ввод'!$D$190&gt;$B10),0,MAX(0,MIN(1,'У3 Ввод'!$E$190-NETWORKDAYS('У3 Ввод'!$D$190,$B10)+1))/Настройки!$E$9*100)</f>
        <v>0</v>
      </c>
      <c r="GD10" s="67" t="n">
        <f aca="false">IF(OR($D10=1,MONTH($B10)&lt;&gt;MONTH(StartDate),'У3 Ввод'!$D$191="",'У3 Ввод'!$E$191="",'У3 Ввод'!$D$191&gt;$B10),0,MAX(0,MIN(1,'У3 Ввод'!$E$191-NETWORKDAYS('У3 Ввод'!$D$191,$B10)+1))/Настройки!$E$9*100)</f>
        <v>0</v>
      </c>
      <c r="GE10" s="67" t="n">
        <f aca="false">IF(OR($D10=1,MONTH($B10)&lt;&gt;MONTH(StartDate),'У3 Ввод'!$D$192="",'У3 Ввод'!$E$192="",'У3 Ввод'!$D$192&gt;$B10),0,MAX(0,MIN(1,'У3 Ввод'!$E$192-NETWORKDAYS('У3 Ввод'!$D$192,$B10)+1))/Настройки!$E$9*100)</f>
        <v>0</v>
      </c>
      <c r="GF10" s="67" t="n">
        <f aca="false">IF(OR($D10=1,MONTH($B10)&lt;&gt;MONTH(StartDate),'У3 Ввод'!$D$193="",'У3 Ввод'!$E$193="",'У3 Ввод'!$D$193&gt;$B10),0,MAX(0,MIN(1,'У3 Ввод'!$E$193-NETWORKDAYS('У3 Ввод'!$D$193,$B10)+1))/Настройки!$E$9*100)</f>
        <v>0</v>
      </c>
      <c r="GG10" s="67" t="n">
        <f aca="false">IF(OR($D10=1,MONTH($B10)&lt;&gt;MONTH(StartDate),'У3 Ввод'!$D$194="",'У3 Ввод'!$E$194="",'У3 Ввод'!$D$194&gt;$B10),0,MAX(0,MIN(1,'У3 Ввод'!$E$194-NETWORKDAYS('У3 Ввод'!$D$194,$B10)+1))/Настройки!$E$9*100)</f>
        <v>0</v>
      </c>
      <c r="GH10" s="67" t="n">
        <f aca="false">IF(OR($D10=1,MONTH($B10)&lt;&gt;MONTH(StartDate),'У3 Ввод'!$D$195="",'У3 Ввод'!$E$195="",'У3 Ввод'!$D$195&gt;$B10),0,MAX(0,MIN(1,'У3 Ввод'!$E$195-NETWORKDAYS('У3 Ввод'!$D$195,$B10)+1))/Настройки!$E$9*100)</f>
        <v>0</v>
      </c>
      <c r="GI10" s="67" t="n">
        <f aca="false">IF(OR($D10=1,MONTH($B10)&lt;&gt;MONTH(StartDate),'У3 Ввод'!$D$196="",'У3 Ввод'!$E$196="",'У3 Ввод'!$D$196&gt;$B10),0,MAX(0,MIN(1,'У3 Ввод'!$E$196-NETWORKDAYS('У3 Ввод'!$D$196,$B10)+1))/Настройки!$E$9*100)</f>
        <v>0</v>
      </c>
      <c r="GJ10" s="67" t="n">
        <f aca="false">IF(OR($D10=1,MONTH($B10)&lt;&gt;MONTH(StartDate),'У3 Ввод'!$D$197="",'У3 Ввод'!$E$197="",'У3 Ввод'!$D$197&gt;$B10),0,MAX(0,MIN(1,'У3 Ввод'!$E$197-NETWORKDAYS('У3 Ввод'!$D$197,$B10)+1))/Настройки!$E$9*100)</f>
        <v>0</v>
      </c>
      <c r="GK10" s="67" t="n">
        <f aca="false">IF(OR($D10=1,MONTH($B10)&lt;&gt;MONTH(StartDate),'У3 Ввод'!$D$198="",'У3 Ввод'!$E$198="",'У3 Ввод'!$D$198&gt;$B10),0,MAX(0,MIN(1,'У3 Ввод'!$E$198-NETWORKDAYS('У3 Ввод'!$D$198,$B10)+1))/Настройки!$E$9*100)</f>
        <v>0</v>
      </c>
      <c r="GL10" s="67" t="n">
        <f aca="false">IF(OR($D10=1,MONTH($B10)&lt;&gt;MONTH(StartDate),'У3 Ввод'!$D$199="",'У3 Ввод'!$E$199="",'У3 Ввод'!$D$199&gt;$B10),0,MAX(0,MIN(1,'У3 Ввод'!$E$199-NETWORKDAYS('У3 Ввод'!$D$199,$B10)+1))/Настройки!$E$9*100)</f>
        <v>0</v>
      </c>
      <c r="GM10" s="67" t="n">
        <f aca="false">IF(OR($D10=1,MONTH($B10)&lt;&gt;MONTH(StartDate),'У3 Ввод'!$D$200="",'У3 Ввод'!$E$200="",'У3 Ввод'!$D$200&gt;$B10),0,MAX(0,MIN(1,'У3 Ввод'!$E$200-NETWORKDAYS('У3 Ввод'!$D$200,$B10)+1))/Настройки!$E$9*100)</f>
        <v>0</v>
      </c>
      <c r="GN10" s="67" t="n">
        <f aca="false">IF(OR($D10=1,MONTH($B10)&lt;&gt;MONTH(StartDate),'У3 Ввод'!$D$201="",'У3 Ввод'!$E$201="",'У3 Ввод'!$D$201&gt;$B10),0,MAX(0,MIN(1,'У3 Ввод'!$E$201-NETWORKDAYS('У3 Ввод'!$D$201,$B10)+1))/Настройки!$E$9*100)</f>
        <v>0</v>
      </c>
      <c r="GO10" s="67" t="n">
        <f aca="false">IF(OR($D10=1,MONTH($B10)&lt;&gt;MONTH(StartDate),'У3 Ввод'!$D$202="",'У3 Ввод'!$E$202="",'У3 Ввод'!$D$202&gt;$B10),0,MAX(0,MIN(1,'У3 Ввод'!$E$202-NETWORKDAYS('У3 Ввод'!$D$202,$B10)+1))/Настройки!$E$9*100)</f>
        <v>0</v>
      </c>
      <c r="GP10" s="67" t="n">
        <f aca="false">IF(OR($D10=1,MONTH($B10)&lt;&gt;MONTH(StartDate),'У3 Ввод'!$D$203="",'У3 Ввод'!$E$203="",'У3 Ввод'!$D$203&gt;$B10),0,MAX(0,MIN(1,'У3 Ввод'!$E$203-NETWORKDAYS('У3 Ввод'!$D$203,$B10)+1))/Настройки!$E$9*100)</f>
        <v>0</v>
      </c>
      <c r="GQ10" s="67" t="n">
        <f aca="false">IF(OR($D10=1,MONTH($B10)&lt;&gt;MONTH(StartDate),'У3 Ввод'!$D$204="",'У3 Ввод'!$E$204="",'У3 Ввод'!$D$204&gt;$B10),0,MAX(0,MIN(1,'У3 Ввод'!$E$204-NETWORKDAYS('У3 Ввод'!$D$204,$B10)+1))/Настройки!$E$9*100)</f>
        <v>0</v>
      </c>
      <c r="GR10" s="67" t="n">
        <f aca="false">IF(OR($D10=1,MONTH($B10)&lt;&gt;MONTH(StartDate),'У3 Ввод'!$D$205="",'У3 Ввод'!$E$205="",'У3 Ввод'!$D$205&gt;$B10),0,MAX(0,MIN(1,'У3 Ввод'!$E$205-NETWORKDAYS('У3 Ввод'!$D$205,$B10)+1))/Настройки!$E$9*100)</f>
        <v>0</v>
      </c>
      <c r="GS10" s="67" t="n">
        <f aca="false">IF(OR($D10=1,MONTH($B10)&lt;&gt;MONTH(StartDate),'У3 Ввод'!$D$206="",'У3 Ввод'!$E$206="",'У3 Ввод'!$D$206&gt;$B10),0,MAX(0,MIN(1,'У3 Ввод'!$E$206-NETWORKDAYS('У3 Ввод'!$D$206,$B10)+1))/Настройки!$E$9*100)</f>
        <v>0</v>
      </c>
      <c r="GT10" s="67" t="n">
        <f aca="false">IF(OR($D10=1,MONTH($B10)&lt;&gt;MONTH(StartDate),'У3 Ввод'!$D$207="",'У3 Ввод'!$E$207="",'У3 Ввод'!$D$207&gt;$B10),0,MAX(0,MIN(1,'У3 Ввод'!$E$207-NETWORKDAYS('У3 Ввод'!$D$207,$B10)+1))/Настройки!$E$9*100)</f>
        <v>0</v>
      </c>
      <c r="GU10" s="67" t="n">
        <f aca="false">IF(OR($D10=1,MONTH($B10)&lt;&gt;MONTH(StartDate),'У3 Ввод'!$D$208="",'У3 Ввод'!$E$208="",'У3 Ввод'!$D$208&gt;$B10),0,MAX(0,MIN(1,'У3 Ввод'!$E$208-NETWORKDAYS('У3 Ввод'!$D$208,$B10)+1))/Настройки!$E$9*100)</f>
        <v>0</v>
      </c>
      <c r="GV10" s="67" t="n">
        <f aca="false">IF(OR($D10=1,MONTH($B10)&lt;&gt;MONTH(StartDate),'У3 Ввод'!$D$209="",'У3 Ввод'!$E$209="",'У3 Ввод'!$D$209&gt;$B10),0,MAX(0,MIN(1,'У3 Ввод'!$E$209-NETWORKDAYS('У3 Ввод'!$D$209,$B10)+1))/Настройки!$E$9*100)</f>
        <v>0</v>
      </c>
      <c r="GW10" s="67" t="n">
        <f aca="false">IF(OR($D10=1,MONTH($B10)&lt;&gt;MONTH(StartDate),'У3 Ввод'!$D$210="",'У3 Ввод'!$E$210="",'У3 Ввод'!$D$210&gt;$B10),0,MAX(0,MIN(1,'У3 Ввод'!$E$210-NETWORKDAYS('У3 Ввод'!$D$210,$B10)+1))/Настройки!$E$9*100)</f>
        <v>0</v>
      </c>
      <c r="GX10" s="67" t="n">
        <f aca="false">IF(OR($D10=1,MONTH($B10)&lt;&gt;MONTH(StartDate),'У3 Ввод'!$D$211="",'У3 Ввод'!$E$211="",'У3 Ввод'!$D$211&gt;$B10),0,MAX(0,MIN(1,'У3 Ввод'!$E$211-NETWORKDAYS('У3 Ввод'!$D$211,$B10)+1))/Настройки!$E$9*100)</f>
        <v>0</v>
      </c>
      <c r="GY10" s="67" t="n">
        <f aca="false">IF(OR($D10=1,MONTH($B10)&lt;&gt;MONTH(StartDate),'У3 Ввод'!$D$212="",'У3 Ввод'!$E$212="",'У3 Ввод'!$D$212&gt;$B10),0,MAX(0,MIN(1,'У3 Ввод'!$E$212-NETWORKDAYS('У3 Ввод'!$D$212,$B10)+1))/Настройки!$E$9*100)</f>
        <v>0</v>
      </c>
      <c r="GZ10" s="67" t="n">
        <f aca="false">IF(OR($D10=1,MONTH($B10)&lt;&gt;MONTH(StartDate),'У3 Ввод'!$D$213="",'У3 Ввод'!$E$213="",'У3 Ввод'!$D$213&gt;$B10),0,MAX(0,MIN(1,'У3 Ввод'!$E$213-NETWORKDAYS('У3 Ввод'!$D$213,$B10)+1))/Настройки!$E$9*100)</f>
        <v>0</v>
      </c>
      <c r="HA10" s="67" t="n">
        <f aca="false">IF(OR($D10=1,MONTH($B10)&lt;&gt;MONTH(StartDate),'У3 Ввод'!$D$214="",'У3 Ввод'!$E$214="",'У3 Ввод'!$D$214&gt;$B10),0,MAX(0,MIN(1,'У3 Ввод'!$E$214-NETWORKDAYS('У3 Ввод'!$D$214,$B10)+1))/Настройки!$E$9*100)</f>
        <v>0</v>
      </c>
      <c r="HB10" s="67" t="n">
        <f aca="false">IF(OR($D10=1,MONTH($B10)&lt;&gt;MONTH(StartDate),'У3 Ввод'!$D$215="",'У3 Ввод'!$E$215="",'У3 Ввод'!$D$215&gt;$B10),0,MAX(0,MIN(1,'У3 Ввод'!$E$215-NETWORKDAYS('У3 Ввод'!$D$215,$B10)+1))/Настройки!$E$9*100)</f>
        <v>0</v>
      </c>
      <c r="HC10" s="67" t="n">
        <f aca="false">IF(OR($D10=1,MONTH($B10)&lt;&gt;MONTH(StartDate),'У3 Ввод'!$D$216="",'У3 Ввод'!$E$216="",'У3 Ввод'!$D$216&gt;$B10),0,MAX(0,MIN(1,'У3 Ввод'!$E$216-NETWORKDAYS('У3 Ввод'!$D$216,$B10)+1))/Настройки!$E$9*100)</f>
        <v>0</v>
      </c>
      <c r="HD10" s="67" t="n">
        <f aca="false">IF(OR($D10=1,MONTH($B10)&lt;&gt;MONTH(StartDate),'У3 Ввод'!$D$217="",'У3 Ввод'!$E$217="",'У3 Ввод'!$D$217&gt;$B10),0,MAX(0,MIN(1,'У3 Ввод'!$E$217-NETWORKDAYS('У3 Ввод'!$D$217,$B10)+1))/Настройки!$E$9*100)</f>
        <v>0</v>
      </c>
      <c r="HE10" s="67" t="n">
        <f aca="false">IF(OR($D10=1,MONTH($B10)&lt;&gt;MONTH(StartDate),'У3 Ввод'!$D$218="",'У3 Ввод'!$E$218="",'У3 Ввод'!$D$218&gt;$B10),0,MAX(0,MIN(1,'У3 Ввод'!$E$218-NETWORKDAYS('У3 Ввод'!$D$218,$B10)+1))/Настройки!$E$9*100)</f>
        <v>0</v>
      </c>
      <c r="HF10" s="67" t="n">
        <f aca="false">IF(OR($D10=1,MONTH($B10)&lt;&gt;MONTH(StartDate),'У3 Ввод'!$D$219="",'У3 Ввод'!$E$219="",'У3 Ввод'!$D$219&gt;$B10),0,MAX(0,MIN(1,'У3 Ввод'!$E$219-NETWORKDAYS('У3 Ввод'!$D$219,$B10)+1))/Настройки!$E$9*100)</f>
        <v>0</v>
      </c>
      <c r="HG10" s="67" t="n">
        <f aca="false">IF(OR($D10=1,MONTH($B10)&lt;&gt;MONTH(StartDate),'У3 Ввод'!$D$220="",'У3 Ввод'!$E$220="",'У3 Ввод'!$D$220&gt;$B10),0,MAX(0,MIN(1,'У3 Ввод'!$E$220-NETWORKDAYS('У3 Ввод'!$D$220,$B10)+1))/Настройки!$E$9*100)</f>
        <v>0</v>
      </c>
      <c r="HH10" s="67" t="n">
        <f aca="false">IF(OR($D10=1,MONTH($B10)&lt;&gt;MONTH(StartDate),'У3 Ввод'!$D$221="",'У3 Ввод'!$E$221="",'У3 Ввод'!$D$221&gt;$B10),0,MAX(0,MIN(1,'У3 Ввод'!$E$221-NETWORKDAYS('У3 Ввод'!$D$221,$B10)+1))/Настройки!$E$9*100)</f>
        <v>0</v>
      </c>
      <c r="HI10" s="67" t="n">
        <f aca="false">IF(OR($D10=1,MONTH($B10)&lt;&gt;MONTH(StartDate),'У3 Ввод'!$D$222="",'У3 Ввод'!$E$222="",'У3 Ввод'!$D$222&gt;$B10),0,MAX(0,MIN(1,'У3 Ввод'!$E$222-NETWORKDAYS('У3 Ввод'!$D$222,$B10)+1))/Настройки!$E$9*100)</f>
        <v>0</v>
      </c>
      <c r="HJ10" s="67" t="n">
        <f aca="false">IF(OR($D10=1,MONTH($B10)&lt;&gt;MONTH(StartDate),'У3 Ввод'!$D$223="",'У3 Ввод'!$E$223="",'У3 Ввод'!$D$223&gt;$B10),0,MAX(0,MIN(1,'У3 Ввод'!$E$223-NETWORKDAYS('У3 Ввод'!$D$223,$B10)+1))/Настройки!$E$9*100)</f>
        <v>0</v>
      </c>
      <c r="HK10" s="67" t="n">
        <f aca="false">IF(OR($D10=1,MONTH($B10)&lt;&gt;MONTH(StartDate),'У3 Ввод'!$D$224="",'У3 Ввод'!$E$224="",'У3 Ввод'!$D$224&gt;$B10),0,MAX(0,MIN(1,'У3 Ввод'!$E$224-NETWORKDAYS('У3 Ввод'!$D$224,$B10)+1))/Настройки!$E$9*100)</f>
        <v>0</v>
      </c>
      <c r="HL10" s="67" t="n">
        <f aca="false">IF(OR($D10=1,MONTH($B10)&lt;&gt;MONTH(StartDate),'У3 Ввод'!$D$225="",'У3 Ввод'!$E$225="",'У3 Ввод'!$D$225&gt;$B10),0,MAX(0,MIN(1,'У3 Ввод'!$E$225-NETWORKDAYS('У3 Ввод'!$D$225,$B10)+1))/Настройки!$E$9*100)</f>
        <v>0</v>
      </c>
      <c r="HM10" s="67" t="n">
        <f aca="false">IF(OR($D10=1,MONTH($B10)&lt;&gt;MONTH(StartDate),'У3 Ввод'!$D$226="",'У3 Ввод'!$E$226="",'У3 Ввод'!$D$226&gt;$B10),0,MAX(0,MIN(1,'У3 Ввод'!$E$226-NETWORKDAYS('У3 Ввод'!$D$226,$B10)+1))/Настройки!$E$9*100)</f>
        <v>0</v>
      </c>
      <c r="HN10" s="67" t="n">
        <f aca="false">IF(OR($D10=1,MONTH($B10)&lt;&gt;MONTH(StartDate),'У3 Ввод'!$D$227="",'У3 Ввод'!$E$227="",'У3 Ввод'!$D$227&gt;$B10),0,MAX(0,MIN(1,'У3 Ввод'!$E$227-NETWORKDAYS('У3 Ввод'!$D$227,$B10)+1))/Настройки!$E$9*100)</f>
        <v>0</v>
      </c>
      <c r="HO10" s="67" t="n">
        <f aca="false">IF(OR($D10=1,MONTH($B10)&lt;&gt;MONTH(StartDate),'У3 Ввод'!$D$228="",'У3 Ввод'!$E$228="",'У3 Ввод'!$D$228&gt;$B10),0,MAX(0,MIN(1,'У3 Ввод'!$E$228-NETWORKDAYS('У3 Ввод'!$D$228,$B10)+1))/Настройки!$E$9*100)</f>
        <v>0</v>
      </c>
      <c r="HP10" s="67" t="n">
        <f aca="false">IF(OR($D10=1,MONTH($B10)&lt;&gt;MONTH(StartDate),'У3 Ввод'!$D$229="",'У3 Ввод'!$E$229="",'У3 Ввод'!$D$229&gt;$B10),0,MAX(0,MIN(1,'У3 Ввод'!$E$229-NETWORKDAYS('У3 Ввод'!$D$229,$B10)+1))/Настройки!$E$9*100)</f>
        <v>0</v>
      </c>
      <c r="HQ10" s="67" t="n">
        <f aca="false">IF(OR($D10=1,MONTH($B10)&lt;&gt;MONTH(StartDate),'У3 Ввод'!$D$230="",'У3 Ввод'!$E$230="",'У3 Ввод'!$D$230&gt;$B10),0,MAX(0,MIN(1,'У3 Ввод'!$E$230-NETWORKDAYS('У3 Ввод'!$D$230,$B10)+1))/Настройки!$E$9*100)</f>
        <v>0</v>
      </c>
      <c r="HR10" s="67" t="n">
        <f aca="false">IF(OR($D10=1,MONTH($B10)&lt;&gt;MONTH(StartDate),'У3 Ввод'!$D$231="",'У3 Ввод'!$E$231="",'У3 Ввод'!$D$231&gt;$B10),0,MAX(0,MIN(1,'У3 Ввод'!$E$231-NETWORKDAYS('У3 Ввод'!$D$231,$B10)+1))/Настройки!$E$9*100)</f>
        <v>0</v>
      </c>
      <c r="HS10" s="67" t="n">
        <f aca="false">IF(OR($D10=1,MONTH($B10)&lt;&gt;MONTH(StartDate),'У3 Ввод'!$D$232="",'У3 Ввод'!$E$232="",'У3 Ввод'!$D$232&gt;$B10),0,MAX(0,MIN(1,'У3 Ввод'!$E$232-NETWORKDAYS('У3 Ввод'!$D$232,$B10)+1))/Настройки!$E$9*100)</f>
        <v>0</v>
      </c>
      <c r="HT10" s="67" t="n">
        <f aca="false">IF(OR($D10=1,MONTH($B10)&lt;&gt;MONTH(StartDate),'У3 Ввод'!$D$233="",'У3 Ввод'!$E$233="",'У3 Ввод'!$D$233&gt;$B10),0,MAX(0,MIN(1,'У3 Ввод'!$E$233-NETWORKDAYS('У3 Ввод'!$D$233,$B10)+1))/Настройки!$E$9*100)</f>
        <v>0</v>
      </c>
      <c r="HU10" s="67" t="n">
        <f aca="false">IF(OR($D10=1,MONTH($B10)&lt;&gt;MONTH(StartDate),'У3 Ввод'!$D$234="",'У3 Ввод'!$E$234="",'У3 Ввод'!$D$234&gt;$B10),0,MAX(0,MIN(1,'У3 Ввод'!$E$234-NETWORKDAYS('У3 Ввод'!$D$234,$B10)+1))/Настройки!$E$9*100)</f>
        <v>0</v>
      </c>
      <c r="HV10" s="67" t="n">
        <f aca="false">IF(OR($D10=1,MONTH($B10)&lt;&gt;MONTH(StartDate),'У3 Ввод'!$D$235="",'У3 Ввод'!$E$235="",'У3 Ввод'!$D$235&gt;$B10),0,MAX(0,MIN(1,'У3 Ввод'!$E$235-NETWORKDAYS('У3 Ввод'!$D$235,$B10)+1))/Настройки!$E$9*100)</f>
        <v>0</v>
      </c>
      <c r="HW10" s="67" t="n">
        <f aca="false">IF(OR($D10=1,MONTH($B10)&lt;&gt;MONTH(StartDate),'У3 Ввод'!$D$236="",'У3 Ввод'!$E$236="",'У3 Ввод'!$D$236&gt;$B10),0,MAX(0,MIN(1,'У3 Ввод'!$E$236-NETWORKDAYS('У3 Ввод'!$D$236,$B10)+1))/Настройки!$E$9*100)</f>
        <v>0</v>
      </c>
      <c r="HX10" s="67" t="n">
        <f aca="false">IF(OR($D10=1,MONTH($B10)&lt;&gt;MONTH(StartDate),'У3 Ввод'!$D$237="",'У3 Ввод'!$E$237="",'У3 Ввод'!$D$237&gt;$B10),0,MAX(0,MIN(1,'У3 Ввод'!$E$237-NETWORKDAYS('У3 Ввод'!$D$237,$B10)+1))/Настройки!$E$9*100)</f>
        <v>0</v>
      </c>
      <c r="HY10" s="67" t="n">
        <f aca="false">IF(OR($D10=1,MONTH($B10)&lt;&gt;MONTH(StartDate),'У3 Ввод'!$D$238="",'У3 Ввод'!$E$238="",'У3 Ввод'!$D$238&gt;$B10),0,MAX(0,MIN(1,'У3 Ввод'!$E$238-NETWORKDAYS('У3 Ввод'!$D$238,$B10)+1))/Настройки!$E$9*100)</f>
        <v>0</v>
      </c>
      <c r="HZ10" s="67" t="n">
        <f aca="false">IF(OR($D10=1,MONTH($B10)&lt;&gt;MONTH(StartDate),'У3 Ввод'!$D$239="",'У3 Ввод'!$E$239="",'У3 Ввод'!$D$239&gt;$B10),0,MAX(0,MIN(1,'У3 Ввод'!$E$239-NETWORKDAYS('У3 Ввод'!$D$239,$B10)+1))/Настройки!$E$9*100)</f>
        <v>0</v>
      </c>
      <c r="IA10" s="67" t="n">
        <f aca="false">IF(OR($D10=1,MONTH($B10)&lt;&gt;MONTH(StartDate),'У3 Ввод'!$D$240="",'У3 Ввод'!$E$240="",'У3 Ввод'!$D$240&gt;$B10),0,MAX(0,MIN(1,'У3 Ввод'!$E$240-NETWORKDAYS('У3 Ввод'!$D$240,$B10)+1))/Настройки!$E$9*100)</f>
        <v>0</v>
      </c>
      <c r="IB10" s="67" t="n">
        <f aca="false">IF(OR($D10=1,MONTH($B10)&lt;&gt;MONTH(StartDate),'У3 Ввод'!$D$241="",'У3 Ввод'!$E$241="",'У3 Ввод'!$D$241&gt;$B10),0,MAX(0,MIN(1,'У3 Ввод'!$E$241-NETWORKDAYS('У3 Ввод'!$D$241,$B10)+1))/Настройки!$E$9*100)</f>
        <v>0</v>
      </c>
      <c r="IC10" s="67" t="n">
        <f aca="false">IF(OR($D10=1,MONTH($B10)&lt;&gt;MONTH(StartDate),'У3 Ввод'!$D$242="",'У3 Ввод'!$E$242="",'У3 Ввод'!$D$242&gt;$B10),0,MAX(0,MIN(1,'У3 Ввод'!$E$242-NETWORKDAYS('У3 Ввод'!$D$242,$B10)+1))/Настройки!$E$9*100)</f>
        <v>0</v>
      </c>
      <c r="ID10" s="67" t="n">
        <f aca="false">IF(OR($D10=1,MONTH($B10)&lt;&gt;MONTH(StartDate),'У3 Ввод'!$D$243="",'У3 Ввод'!$E$243="",'У3 Ввод'!$D$243&gt;$B10),0,MAX(0,MIN(1,'У3 Ввод'!$E$243-NETWORKDAYS('У3 Ввод'!$D$243,$B10)+1))/Настройки!$E$9*100)</f>
        <v>0</v>
      </c>
      <c r="IE10" s="67" t="n">
        <f aca="false">IF(OR($D10=1,MONTH($B10)&lt;&gt;MONTH(StartDate),'У3 Ввод'!$D$244="",'У3 Ввод'!$E$244="",'У3 Ввод'!$D$244&gt;$B10),0,MAX(0,MIN(1,'У3 Ввод'!$E$244-NETWORKDAYS('У3 Ввод'!$D$244,$B10)+1))/Настройки!$E$9*100)</f>
        <v>0</v>
      </c>
      <c r="IF10" s="67" t="n">
        <f aca="false">IF(OR($D10=1,MONTH($B10)&lt;&gt;MONTH(StartDate),'У3 Ввод'!$D$245="",'У3 Ввод'!$E$245="",'У3 Ввод'!$D$245&gt;$B10),0,MAX(0,MIN(1,'У3 Ввод'!$E$245-NETWORKDAYS('У3 Ввод'!$D$245,$B10)+1))/Настройки!$E$9*100)</f>
        <v>0</v>
      </c>
      <c r="IG10" s="67" t="n">
        <f aca="false">IF(OR($D10=1,MONTH($B10)&lt;&gt;MONTH(StartDate),'У3 Ввод'!$D$246="",'У3 Ввод'!$E$246="",'У3 Ввод'!$D$246&gt;$B10),0,MAX(0,MIN(1,'У3 Ввод'!$E$246-NETWORKDAYS('У3 Ввод'!$D$246,$B10)+1))/Настройки!$E$9*100)</f>
        <v>0</v>
      </c>
      <c r="IH10" s="67" t="n">
        <f aca="false">IF(OR($D10=1,MONTH($B10)&lt;&gt;MONTH(StartDate),'У3 Ввод'!$D$247="",'У3 Ввод'!$E$247="",'У3 Ввод'!$D$247&gt;$B10),0,MAX(0,MIN(1,'У3 Ввод'!$E$247-NETWORKDAYS('У3 Ввод'!$D$247,$B10)+1))/Настройки!$E$9*100)</f>
        <v>0</v>
      </c>
      <c r="II10" s="67" t="n">
        <f aca="false">IF(OR($D10=1,MONTH($B10)&lt;&gt;MONTH(StartDate),'У3 Ввод'!$D$248="",'У3 Ввод'!$E$248="",'У3 Ввод'!$D$248&gt;$B10),0,MAX(0,MIN(1,'У3 Ввод'!$E$248-NETWORKDAYS('У3 Ввод'!$D$248,$B10)+1))/Настройки!$E$9*100)</f>
        <v>0</v>
      </c>
      <c r="IJ10" s="67" t="n">
        <f aca="false">IF(OR($D10=1,MONTH($B10)&lt;&gt;MONTH(StartDate),'У3 Ввод'!$D$249="",'У3 Ввод'!$E$249="",'У3 Ввод'!$D$249&gt;$B10),0,MAX(0,MIN(1,'У3 Ввод'!$E$249-NETWORKDAYS('У3 Ввод'!$D$249,$B10)+1))/Настройки!$E$9*100)</f>
        <v>0</v>
      </c>
      <c r="IK10" s="67" t="n">
        <f aca="false">IF(OR($D10=1,MONTH($B10)&lt;&gt;MONTH(StartDate),'У3 Ввод'!$D$250="",'У3 Ввод'!$E$250="",'У3 Ввод'!$D$250&gt;$B10),0,MAX(0,MIN(1,'У3 Ввод'!$E$250-NETWORKDAYS('У3 Ввод'!$D$250,$B10)+1))/Настройки!$E$9*100)</f>
        <v>0</v>
      </c>
      <c r="IL10" s="67" t="n">
        <f aca="false">IF(OR($D10=1,MONTH($B10)&lt;&gt;MONTH(StartDate),'У3 Ввод'!$D$251="",'У3 Ввод'!$E$251="",'У3 Ввод'!$D$251&gt;$B10),0,MAX(0,MIN(1,'У3 Ввод'!$E$251-NETWORKDAYS('У3 Ввод'!$D$251,$B10)+1))/Настройки!$E$9*100)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0</v>
      </c>
      <c r="F11" s="49" t="n">
        <f aca="false">IF(OR(MONTH(B11)&lt;&gt;MONTH(StartDate),D11=1),"",100)</f>
        <v>100</v>
      </c>
      <c r="G11" s="67" t="n">
        <f aca="false">IF(OR($D11=1,MONTH($B11)&lt;&gt;MONTH(StartDate),'У3 Ввод'!$D$12="",'У3 Ввод'!$E$12="",'У3 Ввод'!$D$12&gt;$B11),0,MAX(0,MIN(1,'У3 Ввод'!$E$12-NETWORKDAYS('У3 Ввод'!$D$12,$B11)+1))/Настройки!$E$9*100)</f>
        <v>0</v>
      </c>
      <c r="H11" s="67" t="n">
        <f aca="false">IF(OR($D11=1,MONTH($B11)&lt;&gt;MONTH(StartDate),'У3 Ввод'!$D$13="",'У3 Ввод'!$E$13="",'У3 Ввод'!$D$13&gt;$B11),0,MAX(0,MIN(1,'У3 Ввод'!$E$13-NETWORKDAYS('У3 Ввод'!$D$13,$B11)+1))/Настройки!$E$9*100)</f>
        <v>0</v>
      </c>
      <c r="I11" s="67" t="n">
        <f aca="false">IF(OR($D11=1,MONTH($B11)&lt;&gt;MONTH(StartDate),'У3 Ввод'!$D$14="",'У3 Ввод'!$E$14="",'У3 Ввод'!$D$14&gt;$B11),0,MAX(0,MIN(1,'У3 Ввод'!$E$14-NETWORKDAYS('У3 Ввод'!$D$14,$B11)+1))/Настройки!$E$9*100)</f>
        <v>0</v>
      </c>
      <c r="J11" s="67" t="n">
        <f aca="false">IF(OR($D11=1,MONTH($B11)&lt;&gt;MONTH(StartDate),'У3 Ввод'!$D$15="",'У3 Ввод'!$E$15="",'У3 Ввод'!$D$15&gt;$B11),0,MAX(0,MIN(1,'У3 Ввод'!$E$15-NETWORKDAYS('У3 Ввод'!$D$15,$B11)+1))/Настройки!$E$9*100)</f>
        <v>0</v>
      </c>
      <c r="K11" s="67" t="n">
        <f aca="false">IF(OR($D11=1,MONTH($B11)&lt;&gt;MONTH(StartDate),'У3 Ввод'!$D$16="",'У3 Ввод'!$E$16="",'У3 Ввод'!$D$16&gt;$B11),0,MAX(0,MIN(1,'У3 Ввод'!$E$16-NETWORKDAYS('У3 Ввод'!$D$16,$B11)+1))/Настройки!$E$9*100)</f>
        <v>0</v>
      </c>
      <c r="L11" s="67" t="n">
        <f aca="false">IF(OR($D11=1,MONTH($B11)&lt;&gt;MONTH(StartDate),'У3 Ввод'!$D$17="",'У3 Ввод'!$E$17="",'У3 Ввод'!$D$17&gt;$B11),0,MAX(0,MIN(1,'У3 Ввод'!$E$17-NETWORKDAYS('У3 Ввод'!$D$17,$B11)+1))/Настройки!$E$9*100)</f>
        <v>0</v>
      </c>
      <c r="M11" s="67" t="n">
        <f aca="false">IF(OR($D11=1,MONTH($B11)&lt;&gt;MONTH(StartDate),'У3 Ввод'!$D$18="",'У3 Ввод'!$E$18="",'У3 Ввод'!$D$18&gt;$B11),0,MAX(0,MIN(1,'У3 Ввод'!$E$18-NETWORKDAYS('У3 Ввод'!$D$18,$B11)+1))/Настройки!$E$9*100)</f>
        <v>0</v>
      </c>
      <c r="N11" s="67" t="n">
        <f aca="false">IF(OR($D11=1,MONTH($B11)&lt;&gt;MONTH(StartDate),'У3 Ввод'!$D$19="",'У3 Ввод'!$E$19="",'У3 Ввод'!$D$19&gt;$B11),0,MAX(0,MIN(1,'У3 Ввод'!$E$19-NETWORKDAYS('У3 Ввод'!$D$19,$B11)+1))/Настройки!$E$9*100)</f>
        <v>0</v>
      </c>
      <c r="O11" s="67" t="n">
        <f aca="false">IF(OR($D11=1,MONTH($B11)&lt;&gt;MONTH(StartDate),'У3 Ввод'!$D$20="",'У3 Ввод'!$E$20="",'У3 Ввод'!$D$20&gt;$B11),0,MAX(0,MIN(1,'У3 Ввод'!$E$20-NETWORKDAYS('У3 Ввод'!$D$20,$B11)+1))/Настройки!$E$9*100)</f>
        <v>0</v>
      </c>
      <c r="P11" s="67" t="n">
        <f aca="false">IF(OR($D11=1,MONTH($B11)&lt;&gt;MONTH(StartDate),'У3 Ввод'!$D$21="",'У3 Ввод'!$E$21="",'У3 Ввод'!$D$21&gt;$B11),0,MAX(0,MIN(1,'У3 Ввод'!$E$21-NETWORKDAYS('У3 Ввод'!$D$21,$B11)+1))/Настройки!$E$9*100)</f>
        <v>0</v>
      </c>
      <c r="Q11" s="67" t="n">
        <f aca="false">IF(OR($D11=1,MONTH($B11)&lt;&gt;MONTH(StartDate),'У3 Ввод'!$D$22="",'У3 Ввод'!$E$22="",'У3 Ввод'!$D$22&gt;$B11),0,MAX(0,MIN(1,'У3 Ввод'!$E$22-NETWORKDAYS('У3 Ввод'!$D$22,$B11)+1))/Настройки!$E$9*100)</f>
        <v>0</v>
      </c>
      <c r="R11" s="67" t="n">
        <f aca="false">IF(OR($D11=1,MONTH($B11)&lt;&gt;MONTH(StartDate),'У3 Ввод'!$D$23="",'У3 Ввод'!$E$23="",'У3 Ввод'!$D$23&gt;$B11),0,MAX(0,MIN(1,'У3 Ввод'!$E$23-NETWORKDAYS('У3 Ввод'!$D$23,$B11)+1))/Настройки!$E$9*100)</f>
        <v>0</v>
      </c>
      <c r="S11" s="67" t="n">
        <f aca="false">IF(OR($D11=1,MONTH($B11)&lt;&gt;MONTH(StartDate),'У3 Ввод'!$D$24="",'У3 Ввод'!$E$24="",'У3 Ввод'!$D$24&gt;$B11),0,MAX(0,MIN(1,'У3 Ввод'!$E$24-NETWORKDAYS('У3 Ввод'!$D$24,$B11)+1))/Настройки!$E$9*100)</f>
        <v>0</v>
      </c>
      <c r="T11" s="67" t="n">
        <f aca="false">IF(OR($D11=1,MONTH($B11)&lt;&gt;MONTH(StartDate),'У3 Ввод'!$D$25="",'У3 Ввод'!$E$25="",'У3 Ввод'!$D$25&gt;$B11),0,MAX(0,MIN(1,'У3 Ввод'!$E$25-NETWORKDAYS('У3 Ввод'!$D$25,$B11)+1))/Настройки!$E$9*100)</f>
        <v>0</v>
      </c>
      <c r="U11" s="67" t="n">
        <f aca="false">IF(OR($D11=1,MONTH($B11)&lt;&gt;MONTH(StartDate),'У3 Ввод'!$D$26="",'У3 Ввод'!$E$26="",'У3 Ввод'!$D$26&gt;$B11),0,MAX(0,MIN(1,'У3 Ввод'!$E$26-NETWORKDAYS('У3 Ввод'!$D$26,$B11)+1))/Настройки!$E$9*100)</f>
        <v>0</v>
      </c>
      <c r="V11" s="67" t="n">
        <f aca="false">IF(OR($D11=1,MONTH($B11)&lt;&gt;MONTH(StartDate),'У3 Ввод'!$D$27="",'У3 Ввод'!$E$27="",'У3 Ввод'!$D$27&gt;$B11),0,MAX(0,MIN(1,'У3 Ввод'!$E$27-NETWORKDAYS('У3 Ввод'!$D$27,$B11)+1))/Настройки!$E$9*100)</f>
        <v>0</v>
      </c>
      <c r="W11" s="67" t="n">
        <f aca="false">IF(OR($D11=1,MONTH($B11)&lt;&gt;MONTH(StartDate),'У3 Ввод'!$D$28="",'У3 Ввод'!$E$28="",'У3 Ввод'!$D$28&gt;$B11),0,MAX(0,MIN(1,'У3 Ввод'!$E$28-NETWORKDAYS('У3 Ввод'!$D$28,$B11)+1))/Настройки!$E$9*100)</f>
        <v>0</v>
      </c>
      <c r="X11" s="67" t="n">
        <f aca="false">IF(OR($D11=1,MONTH($B11)&lt;&gt;MONTH(StartDate),'У3 Ввод'!$D$29="",'У3 Ввод'!$E$29="",'У3 Ввод'!$D$29&gt;$B11),0,MAX(0,MIN(1,'У3 Ввод'!$E$29-NETWORKDAYS('У3 Ввод'!$D$29,$B11)+1))/Настройки!$E$9*100)</f>
        <v>0</v>
      </c>
      <c r="Y11" s="67" t="n">
        <f aca="false">IF(OR($D11=1,MONTH($B11)&lt;&gt;MONTH(StartDate),'У3 Ввод'!$D$30="",'У3 Ввод'!$E$30="",'У3 Ввод'!$D$30&gt;$B11),0,MAX(0,MIN(1,'У3 Ввод'!$E$30-NETWORKDAYS('У3 Ввод'!$D$30,$B11)+1))/Настройки!$E$9*100)</f>
        <v>0</v>
      </c>
      <c r="Z11" s="67" t="n">
        <f aca="false">IF(OR($D11=1,MONTH($B11)&lt;&gt;MONTH(StartDate),'У3 Ввод'!$D$31="",'У3 Ввод'!$E$31="",'У3 Ввод'!$D$31&gt;$B11),0,MAX(0,MIN(1,'У3 Ввод'!$E$31-NETWORKDAYS('У3 Ввод'!$D$31,$B11)+1))/Настройки!$E$9*100)</f>
        <v>0</v>
      </c>
      <c r="AA11" s="67" t="n">
        <f aca="false">IF(OR($D11=1,MONTH($B11)&lt;&gt;MONTH(StartDate),'У3 Ввод'!$D$32="",'У3 Ввод'!$E$32="",'У3 Ввод'!$D$32&gt;$B11),0,MAX(0,MIN(1,'У3 Ввод'!$E$32-NETWORKDAYS('У3 Ввод'!$D$32,$B11)+1))/Настройки!$E$9*100)</f>
        <v>0</v>
      </c>
      <c r="AB11" s="67" t="n">
        <f aca="false">IF(OR($D11=1,MONTH($B11)&lt;&gt;MONTH(StartDate),'У3 Ввод'!$D$33="",'У3 Ввод'!$E$33="",'У3 Ввод'!$D$33&gt;$B11),0,MAX(0,MIN(1,'У3 Ввод'!$E$33-NETWORKDAYS('У3 Ввод'!$D$33,$B11)+1))/Настройки!$E$9*100)</f>
        <v>0</v>
      </c>
      <c r="AC11" s="67" t="n">
        <f aca="false">IF(OR($D11=1,MONTH($B11)&lt;&gt;MONTH(StartDate),'У3 Ввод'!$D$34="",'У3 Ввод'!$E$34="",'У3 Ввод'!$D$34&gt;$B11),0,MAX(0,MIN(1,'У3 Ввод'!$E$34-NETWORKDAYS('У3 Ввод'!$D$34,$B11)+1))/Настройки!$E$9*100)</f>
        <v>0</v>
      </c>
      <c r="AD11" s="67" t="n">
        <f aca="false">IF(OR($D11=1,MONTH($B11)&lt;&gt;MONTH(StartDate),'У3 Ввод'!$D$35="",'У3 Ввод'!$E$35="",'У3 Ввод'!$D$35&gt;$B11),0,MAX(0,MIN(1,'У3 Ввод'!$E$35-NETWORKDAYS('У3 Ввод'!$D$35,$B11)+1))/Настройки!$E$9*100)</f>
        <v>0</v>
      </c>
      <c r="AE11" s="67" t="n">
        <f aca="false">IF(OR($D11=1,MONTH($B11)&lt;&gt;MONTH(StartDate),'У3 Ввод'!$D$36="",'У3 Ввод'!$E$36="",'У3 Ввод'!$D$36&gt;$B11),0,MAX(0,MIN(1,'У3 Ввод'!$E$36-NETWORKDAYS('У3 Ввод'!$D$36,$B11)+1))/Настройки!$E$9*100)</f>
        <v>0</v>
      </c>
      <c r="AF11" s="67" t="n">
        <f aca="false">IF(OR($D11=1,MONTH($B11)&lt;&gt;MONTH(StartDate),'У3 Ввод'!$D$37="",'У3 Ввод'!$E$37="",'У3 Ввод'!$D$37&gt;$B11),0,MAX(0,MIN(1,'У3 Ввод'!$E$37-NETWORKDAYS('У3 Ввод'!$D$37,$B11)+1))/Настройки!$E$9*100)</f>
        <v>0</v>
      </c>
      <c r="AG11" s="67" t="n">
        <f aca="false">IF(OR($D11=1,MONTH($B11)&lt;&gt;MONTH(StartDate),'У3 Ввод'!$D$38="",'У3 Ввод'!$E$38="",'У3 Ввод'!$D$38&gt;$B11),0,MAX(0,MIN(1,'У3 Ввод'!$E$38-NETWORKDAYS('У3 Ввод'!$D$38,$B11)+1))/Настройки!$E$9*100)</f>
        <v>0</v>
      </c>
      <c r="AH11" s="67" t="n">
        <f aca="false">IF(OR($D11=1,MONTH($B11)&lt;&gt;MONTH(StartDate),'У3 Ввод'!$D$39="",'У3 Ввод'!$E$39="",'У3 Ввод'!$D$39&gt;$B11),0,MAX(0,MIN(1,'У3 Ввод'!$E$39-NETWORKDAYS('У3 Ввод'!$D$39,$B11)+1))/Настройки!$E$9*100)</f>
        <v>0</v>
      </c>
      <c r="AI11" s="67" t="n">
        <f aca="false">IF(OR($D11=1,MONTH($B11)&lt;&gt;MONTH(StartDate),'У3 Ввод'!$D$40="",'У3 Ввод'!$E$40="",'У3 Ввод'!$D$40&gt;$B11),0,MAX(0,MIN(1,'У3 Ввод'!$E$40-NETWORKDAYS('У3 Ввод'!$D$40,$B11)+1))/Настройки!$E$9*100)</f>
        <v>0</v>
      </c>
      <c r="AJ11" s="67" t="n">
        <f aca="false">IF(OR($D11=1,MONTH($B11)&lt;&gt;MONTH(StartDate),'У3 Ввод'!$D$41="",'У3 Ввод'!$E$41="",'У3 Ввод'!$D$41&gt;$B11),0,MAX(0,MIN(1,'У3 Ввод'!$E$41-NETWORKDAYS('У3 Ввод'!$D$41,$B11)+1))/Настройки!$E$9*100)</f>
        <v>0</v>
      </c>
      <c r="AK11" s="67" t="n">
        <f aca="false">IF(OR($D11=1,MONTH($B11)&lt;&gt;MONTH(StartDate),'У3 Ввод'!$D$42="",'У3 Ввод'!$E$42="",'У3 Ввод'!$D$42&gt;$B11),0,MAX(0,MIN(1,'У3 Ввод'!$E$42-NETWORKDAYS('У3 Ввод'!$D$42,$B11)+1))/Настройки!$E$9*100)</f>
        <v>0</v>
      </c>
      <c r="AL11" s="67" t="n">
        <f aca="false">IF(OR($D11=1,MONTH($B11)&lt;&gt;MONTH(StartDate),'У3 Ввод'!$D$43="",'У3 Ввод'!$E$43="",'У3 Ввод'!$D$43&gt;$B11),0,MAX(0,MIN(1,'У3 Ввод'!$E$43-NETWORKDAYS('У3 Ввод'!$D$43,$B11)+1))/Настройки!$E$9*100)</f>
        <v>0</v>
      </c>
      <c r="AM11" s="67" t="n">
        <f aca="false">IF(OR($D11=1,MONTH($B11)&lt;&gt;MONTH(StartDate),'У3 Ввод'!$D$44="",'У3 Ввод'!$E$44="",'У3 Ввод'!$D$44&gt;$B11),0,MAX(0,MIN(1,'У3 Ввод'!$E$44-NETWORKDAYS('У3 Ввод'!$D$44,$B11)+1))/Настройки!$E$9*100)</f>
        <v>0</v>
      </c>
      <c r="AN11" s="67" t="n">
        <f aca="false">IF(OR($D11=1,MONTH($B11)&lt;&gt;MONTH(StartDate),'У3 Ввод'!$D$45="",'У3 Ввод'!$E$45="",'У3 Ввод'!$D$45&gt;$B11),0,MAX(0,MIN(1,'У3 Ввод'!$E$45-NETWORKDAYS('У3 Ввод'!$D$45,$B11)+1))/Настройки!$E$9*100)</f>
        <v>0</v>
      </c>
      <c r="AO11" s="67" t="n">
        <f aca="false">IF(OR($D11=1,MONTH($B11)&lt;&gt;MONTH(StartDate),'У3 Ввод'!$D$46="",'У3 Ввод'!$E$46="",'У3 Ввод'!$D$46&gt;$B11),0,MAX(0,MIN(1,'У3 Ввод'!$E$46-NETWORKDAYS('У3 Ввод'!$D$46,$B11)+1))/Настройки!$E$9*100)</f>
        <v>0</v>
      </c>
      <c r="AP11" s="67" t="n">
        <f aca="false">IF(OR($D11=1,MONTH($B11)&lt;&gt;MONTH(StartDate),'У3 Ввод'!$D$47="",'У3 Ввод'!$E$47="",'У3 Ввод'!$D$47&gt;$B11),0,MAX(0,MIN(1,'У3 Ввод'!$E$47-NETWORKDAYS('У3 Ввод'!$D$47,$B11)+1))/Настройки!$E$9*100)</f>
        <v>0</v>
      </c>
      <c r="AQ11" s="67" t="n">
        <f aca="false">IF(OR($D11=1,MONTH($B11)&lt;&gt;MONTH(StartDate),'У3 Ввод'!$D$48="",'У3 Ввод'!$E$48="",'У3 Ввод'!$D$48&gt;$B11),0,MAX(0,MIN(1,'У3 Ввод'!$E$48-NETWORKDAYS('У3 Ввод'!$D$48,$B11)+1))/Настройки!$E$9*100)</f>
        <v>0</v>
      </c>
      <c r="AR11" s="67" t="n">
        <f aca="false">IF(OR($D11=1,MONTH($B11)&lt;&gt;MONTH(StartDate),'У3 Ввод'!$D$49="",'У3 Ввод'!$E$49="",'У3 Ввод'!$D$49&gt;$B11),0,MAX(0,MIN(1,'У3 Ввод'!$E$49-NETWORKDAYS('У3 Ввод'!$D$49,$B11)+1))/Настройки!$E$9*100)</f>
        <v>0</v>
      </c>
      <c r="AS11" s="67" t="n">
        <f aca="false">IF(OR($D11=1,MONTH($B11)&lt;&gt;MONTH(StartDate),'У3 Ввод'!$D$50="",'У3 Ввод'!$E$50="",'У3 Ввод'!$D$50&gt;$B11),0,MAX(0,MIN(1,'У3 Ввод'!$E$50-NETWORKDAYS('У3 Ввод'!$D$50,$B11)+1))/Настройки!$E$9*100)</f>
        <v>0</v>
      </c>
      <c r="AT11" s="67" t="n">
        <f aca="false">IF(OR($D11=1,MONTH($B11)&lt;&gt;MONTH(StartDate),'У3 Ввод'!$D$51="",'У3 Ввод'!$E$51="",'У3 Ввод'!$D$51&gt;$B11),0,MAX(0,MIN(1,'У3 Ввод'!$E$51-NETWORKDAYS('У3 Ввод'!$D$51,$B11)+1))/Настройки!$E$9*100)</f>
        <v>0</v>
      </c>
      <c r="AU11" s="67" t="n">
        <f aca="false">IF(OR($D11=1,MONTH($B11)&lt;&gt;MONTH(StartDate),'У3 Ввод'!$D$52="",'У3 Ввод'!$E$52="",'У3 Ввод'!$D$52&gt;$B11),0,MAX(0,MIN(1,'У3 Ввод'!$E$52-NETWORKDAYS('У3 Ввод'!$D$52,$B11)+1))/Настройки!$E$9*100)</f>
        <v>0</v>
      </c>
      <c r="AV11" s="67" t="n">
        <f aca="false">IF(OR($D11=1,MONTH($B11)&lt;&gt;MONTH(StartDate),'У3 Ввод'!$D$53="",'У3 Ввод'!$E$53="",'У3 Ввод'!$D$53&gt;$B11),0,MAX(0,MIN(1,'У3 Ввод'!$E$53-NETWORKDAYS('У3 Ввод'!$D$53,$B11)+1))/Настройки!$E$9*100)</f>
        <v>0</v>
      </c>
      <c r="AW11" s="67" t="n">
        <f aca="false">IF(OR($D11=1,MONTH($B11)&lt;&gt;MONTH(StartDate),'У3 Ввод'!$D$54="",'У3 Ввод'!$E$54="",'У3 Ввод'!$D$54&gt;$B11),0,MAX(0,MIN(1,'У3 Ввод'!$E$54-NETWORKDAYS('У3 Ввод'!$D$54,$B11)+1))/Настройки!$E$9*100)</f>
        <v>0</v>
      </c>
      <c r="AX11" s="67" t="n">
        <f aca="false">IF(OR($D11=1,MONTH($B11)&lt;&gt;MONTH(StartDate),'У3 Ввод'!$D$55="",'У3 Ввод'!$E$55="",'У3 Ввод'!$D$55&gt;$B11),0,MAX(0,MIN(1,'У3 Ввод'!$E$55-NETWORKDAYS('У3 Ввод'!$D$55,$B11)+1))/Настройки!$E$9*100)</f>
        <v>0</v>
      </c>
      <c r="AY11" s="67" t="n">
        <f aca="false">IF(OR($D11=1,MONTH($B11)&lt;&gt;MONTH(StartDate),'У3 Ввод'!$D$56="",'У3 Ввод'!$E$56="",'У3 Ввод'!$D$56&gt;$B11),0,MAX(0,MIN(1,'У3 Ввод'!$E$56-NETWORKDAYS('У3 Ввод'!$D$56,$B11)+1))/Настройки!$E$9*100)</f>
        <v>0</v>
      </c>
      <c r="AZ11" s="67" t="n">
        <f aca="false">IF(OR($D11=1,MONTH($B11)&lt;&gt;MONTH(StartDate),'У3 Ввод'!$D$57="",'У3 Ввод'!$E$57="",'У3 Ввод'!$D$57&gt;$B11),0,MAX(0,MIN(1,'У3 Ввод'!$E$57-NETWORKDAYS('У3 Ввод'!$D$57,$B11)+1))/Настройки!$E$9*100)</f>
        <v>0</v>
      </c>
      <c r="BA11" s="67" t="n">
        <f aca="false">IF(OR($D11=1,MONTH($B11)&lt;&gt;MONTH(StartDate),'У3 Ввод'!$D$58="",'У3 Ввод'!$E$58="",'У3 Ввод'!$D$58&gt;$B11),0,MAX(0,MIN(1,'У3 Ввод'!$E$58-NETWORKDAYS('У3 Ввод'!$D$58,$B11)+1))/Настройки!$E$9*100)</f>
        <v>0</v>
      </c>
      <c r="BB11" s="67" t="n">
        <f aca="false">IF(OR($D11=1,MONTH($B11)&lt;&gt;MONTH(StartDate),'У3 Ввод'!$D$59="",'У3 Ввод'!$E$59="",'У3 Ввод'!$D$59&gt;$B11),0,MAX(0,MIN(1,'У3 Ввод'!$E$59-NETWORKDAYS('У3 Ввод'!$D$59,$B11)+1))/Настройки!$E$9*100)</f>
        <v>0</v>
      </c>
      <c r="BC11" s="67" t="n">
        <f aca="false">IF(OR($D11=1,MONTH($B11)&lt;&gt;MONTH(StartDate),'У3 Ввод'!$D$60="",'У3 Ввод'!$E$60="",'У3 Ввод'!$D$60&gt;$B11),0,MAX(0,MIN(1,'У3 Ввод'!$E$60-NETWORKDAYS('У3 Ввод'!$D$60,$B11)+1))/Настройки!$E$9*100)</f>
        <v>0</v>
      </c>
      <c r="BD11" s="67" t="n">
        <f aca="false">IF(OR($D11=1,MONTH($B11)&lt;&gt;MONTH(StartDate),'У3 Ввод'!$D$61="",'У3 Ввод'!$E$61="",'У3 Ввод'!$D$61&gt;$B11),0,MAX(0,MIN(1,'У3 Ввод'!$E$61-NETWORKDAYS('У3 Ввод'!$D$61,$B11)+1))/Настройки!$E$9*100)</f>
        <v>0</v>
      </c>
      <c r="BE11" s="67" t="n">
        <f aca="false">IF(OR($D11=1,MONTH($B11)&lt;&gt;MONTH(StartDate),'У3 Ввод'!$D$62="",'У3 Ввод'!$E$62="",'У3 Ввод'!$D$62&gt;$B11),0,MAX(0,MIN(1,'У3 Ввод'!$E$62-NETWORKDAYS('У3 Ввод'!$D$62,$B11)+1))/Настройки!$E$9*100)</f>
        <v>0</v>
      </c>
      <c r="BF11" s="67" t="n">
        <f aca="false">IF(OR($D11=1,MONTH($B11)&lt;&gt;MONTH(StartDate),'У3 Ввод'!$D$63="",'У3 Ввод'!$E$63="",'У3 Ввод'!$D$63&gt;$B11),0,MAX(0,MIN(1,'У3 Ввод'!$E$63-NETWORKDAYS('У3 Ввод'!$D$63,$B11)+1))/Настройки!$E$9*100)</f>
        <v>0</v>
      </c>
      <c r="BG11" s="67" t="n">
        <f aca="false">IF(OR($D11=1,MONTH($B11)&lt;&gt;MONTH(StartDate),'У3 Ввод'!$D$64="",'У3 Ввод'!$E$64="",'У3 Ввод'!$D$64&gt;$B11),0,MAX(0,MIN(1,'У3 Ввод'!$E$64-NETWORKDAYS('У3 Ввод'!$D$64,$B11)+1))/Настройки!$E$9*100)</f>
        <v>0</v>
      </c>
      <c r="BH11" s="67" t="n">
        <f aca="false">IF(OR($D11=1,MONTH($B11)&lt;&gt;MONTH(StartDate),'У3 Ввод'!$D$65="",'У3 Ввод'!$E$65="",'У3 Ввод'!$D$65&gt;$B11),0,MAX(0,MIN(1,'У3 Ввод'!$E$65-NETWORKDAYS('У3 Ввод'!$D$65,$B11)+1))/Настройки!$E$9*100)</f>
        <v>0</v>
      </c>
      <c r="BI11" s="67" t="n">
        <f aca="false">IF(OR($D11=1,MONTH($B11)&lt;&gt;MONTH(StartDate),'У3 Ввод'!$D$66="",'У3 Ввод'!$E$66="",'У3 Ввод'!$D$66&gt;$B11),0,MAX(0,MIN(1,'У3 Ввод'!$E$66-NETWORKDAYS('У3 Ввод'!$D$66,$B11)+1))/Настройки!$E$9*100)</f>
        <v>0</v>
      </c>
      <c r="BJ11" s="67" t="n">
        <f aca="false">IF(OR($D11=1,MONTH($B11)&lt;&gt;MONTH(StartDate),'У3 Ввод'!$D$67="",'У3 Ввод'!$E$67="",'У3 Ввод'!$D$67&gt;$B11),0,MAX(0,MIN(1,'У3 Ввод'!$E$67-NETWORKDAYS('У3 Ввод'!$D$67,$B11)+1))/Настройки!$E$9*100)</f>
        <v>0</v>
      </c>
      <c r="BK11" s="67" t="n">
        <f aca="false">IF(OR($D11=1,MONTH($B11)&lt;&gt;MONTH(StartDate),'У3 Ввод'!$D$68="",'У3 Ввод'!$E$68="",'У3 Ввод'!$D$68&gt;$B11),0,MAX(0,MIN(1,'У3 Ввод'!$E$68-NETWORKDAYS('У3 Ввод'!$D$68,$B11)+1))/Настройки!$E$9*100)</f>
        <v>0</v>
      </c>
      <c r="BL11" s="67" t="n">
        <f aca="false">IF(OR($D11=1,MONTH($B11)&lt;&gt;MONTH(StartDate),'У3 Ввод'!$D$69="",'У3 Ввод'!$E$69="",'У3 Ввод'!$D$69&gt;$B11),0,MAX(0,MIN(1,'У3 Ввод'!$E$69-NETWORKDAYS('У3 Ввод'!$D$69,$B11)+1))/Настройки!$E$9*100)</f>
        <v>0</v>
      </c>
      <c r="BM11" s="67" t="n">
        <f aca="false">IF(OR($D11=1,MONTH($B11)&lt;&gt;MONTH(StartDate),'У3 Ввод'!$D$70="",'У3 Ввод'!$E$70="",'У3 Ввод'!$D$70&gt;$B11),0,MAX(0,MIN(1,'У3 Ввод'!$E$70-NETWORKDAYS('У3 Ввод'!$D$70,$B11)+1))/Настройки!$E$9*100)</f>
        <v>0</v>
      </c>
      <c r="BN11" s="67" t="n">
        <f aca="false">IF(OR($D11=1,MONTH($B11)&lt;&gt;MONTH(StartDate),'У3 Ввод'!$D$71="",'У3 Ввод'!$E$71="",'У3 Ввод'!$D$71&gt;$B11),0,MAX(0,MIN(1,'У3 Ввод'!$E$71-NETWORKDAYS('У3 Ввод'!$D$71,$B11)+1))/Настройки!$E$9*100)</f>
        <v>0</v>
      </c>
      <c r="BO11" s="67" t="n">
        <f aca="false">IF(OR($D11=1,MONTH($B11)&lt;&gt;MONTH(StartDate),'У3 Ввод'!$D$72="",'У3 Ввод'!$E$72="",'У3 Ввод'!$D$72&gt;$B11),0,MAX(0,MIN(1,'У3 Ввод'!$E$72-NETWORKDAYS('У3 Ввод'!$D$72,$B11)+1))/Настройки!$E$9*100)</f>
        <v>0</v>
      </c>
      <c r="BP11" s="67" t="n">
        <f aca="false">IF(OR($D11=1,MONTH($B11)&lt;&gt;MONTH(StartDate),'У3 Ввод'!$D$73="",'У3 Ввод'!$E$73="",'У3 Ввод'!$D$73&gt;$B11),0,MAX(0,MIN(1,'У3 Ввод'!$E$73-NETWORKDAYS('У3 Ввод'!$D$73,$B11)+1))/Настройки!$E$9*100)</f>
        <v>0</v>
      </c>
      <c r="BQ11" s="67" t="n">
        <f aca="false">IF(OR($D11=1,MONTH($B11)&lt;&gt;MONTH(StartDate),'У3 Ввод'!$D$74="",'У3 Ввод'!$E$74="",'У3 Ввод'!$D$74&gt;$B11),0,MAX(0,MIN(1,'У3 Ввод'!$E$74-NETWORKDAYS('У3 Ввод'!$D$74,$B11)+1))/Настройки!$E$9*100)</f>
        <v>0</v>
      </c>
      <c r="BR11" s="67" t="n">
        <f aca="false">IF(OR($D11=1,MONTH($B11)&lt;&gt;MONTH(StartDate),'У3 Ввод'!$D$75="",'У3 Ввод'!$E$75="",'У3 Ввод'!$D$75&gt;$B11),0,MAX(0,MIN(1,'У3 Ввод'!$E$75-NETWORKDAYS('У3 Ввод'!$D$75,$B11)+1))/Настройки!$E$9*100)</f>
        <v>0</v>
      </c>
      <c r="BS11" s="67" t="n">
        <f aca="false">IF(OR($D11=1,MONTH($B11)&lt;&gt;MONTH(StartDate),'У3 Ввод'!$D$76="",'У3 Ввод'!$E$76="",'У3 Ввод'!$D$76&gt;$B11),0,MAX(0,MIN(1,'У3 Ввод'!$E$76-NETWORKDAYS('У3 Ввод'!$D$76,$B11)+1))/Настройки!$E$9*100)</f>
        <v>0</v>
      </c>
      <c r="BT11" s="67" t="n">
        <f aca="false">IF(OR($D11=1,MONTH($B11)&lt;&gt;MONTH(StartDate),'У3 Ввод'!$D$77="",'У3 Ввод'!$E$77="",'У3 Ввод'!$D$77&gt;$B11),0,MAX(0,MIN(1,'У3 Ввод'!$E$77-NETWORKDAYS('У3 Ввод'!$D$77,$B11)+1))/Настройки!$E$9*100)</f>
        <v>0</v>
      </c>
      <c r="BU11" s="67" t="n">
        <f aca="false">IF(OR($D11=1,MONTH($B11)&lt;&gt;MONTH(StartDate),'У3 Ввод'!$D$78="",'У3 Ввод'!$E$78="",'У3 Ввод'!$D$78&gt;$B11),0,MAX(0,MIN(1,'У3 Ввод'!$E$78-NETWORKDAYS('У3 Ввод'!$D$78,$B11)+1))/Настройки!$E$9*100)</f>
        <v>0</v>
      </c>
      <c r="BV11" s="67" t="n">
        <f aca="false">IF(OR($D11=1,MONTH($B11)&lt;&gt;MONTH(StartDate),'У3 Ввод'!$D$79="",'У3 Ввод'!$E$79="",'У3 Ввод'!$D$79&gt;$B11),0,MAX(0,MIN(1,'У3 Ввод'!$E$79-NETWORKDAYS('У3 Ввод'!$D$79,$B11)+1))/Настройки!$E$9*100)</f>
        <v>0</v>
      </c>
      <c r="BW11" s="67" t="n">
        <f aca="false">IF(OR($D11=1,MONTH($B11)&lt;&gt;MONTH(StartDate),'У3 Ввод'!$D$80="",'У3 Ввод'!$E$80="",'У3 Ввод'!$D$80&gt;$B11),0,MAX(0,MIN(1,'У3 Ввод'!$E$80-NETWORKDAYS('У3 Ввод'!$D$80,$B11)+1))/Настройки!$E$9*100)</f>
        <v>0</v>
      </c>
      <c r="BX11" s="67" t="n">
        <f aca="false">IF(OR($D11=1,MONTH($B11)&lt;&gt;MONTH(StartDate),'У3 Ввод'!$D$81="",'У3 Ввод'!$E$81="",'У3 Ввод'!$D$81&gt;$B11),0,MAX(0,MIN(1,'У3 Ввод'!$E$81-NETWORKDAYS('У3 Ввод'!$D$81,$B11)+1))/Настройки!$E$9*100)</f>
        <v>0</v>
      </c>
      <c r="BY11" s="67" t="n">
        <f aca="false">IF(OR($D11=1,MONTH($B11)&lt;&gt;MONTH(StartDate),'У3 Ввод'!$D$82="",'У3 Ввод'!$E$82="",'У3 Ввод'!$D$82&gt;$B11),0,MAX(0,MIN(1,'У3 Ввод'!$E$82-NETWORKDAYS('У3 Ввод'!$D$82,$B11)+1))/Настройки!$E$9*100)</f>
        <v>0</v>
      </c>
      <c r="BZ11" s="67" t="n">
        <f aca="false">IF(OR($D11=1,MONTH($B11)&lt;&gt;MONTH(StartDate),'У3 Ввод'!$D$83="",'У3 Ввод'!$E$83="",'У3 Ввод'!$D$83&gt;$B11),0,MAX(0,MIN(1,'У3 Ввод'!$E$83-NETWORKDAYS('У3 Ввод'!$D$83,$B11)+1))/Настройки!$E$9*100)</f>
        <v>0</v>
      </c>
      <c r="CA11" s="67" t="n">
        <f aca="false">IF(OR($D11=1,MONTH($B11)&lt;&gt;MONTH(StartDate),'У3 Ввод'!$D$84="",'У3 Ввод'!$E$84="",'У3 Ввод'!$D$84&gt;$B11),0,MAX(0,MIN(1,'У3 Ввод'!$E$84-NETWORKDAYS('У3 Ввод'!$D$84,$B11)+1))/Настройки!$E$9*100)</f>
        <v>0</v>
      </c>
      <c r="CB11" s="67" t="n">
        <f aca="false">IF(OR($D11=1,MONTH($B11)&lt;&gt;MONTH(StartDate),'У3 Ввод'!$D$85="",'У3 Ввод'!$E$85="",'У3 Ввод'!$D$85&gt;$B11),0,MAX(0,MIN(1,'У3 Ввод'!$E$85-NETWORKDAYS('У3 Ввод'!$D$85,$B11)+1))/Настройки!$E$9*100)</f>
        <v>0</v>
      </c>
      <c r="CC11" s="67" t="n">
        <f aca="false">IF(OR($D11=1,MONTH($B11)&lt;&gt;MONTH(StartDate),'У3 Ввод'!$D$86="",'У3 Ввод'!$E$86="",'У3 Ввод'!$D$86&gt;$B11),0,MAX(0,MIN(1,'У3 Ввод'!$E$86-NETWORKDAYS('У3 Ввод'!$D$86,$B11)+1))/Настройки!$E$9*100)</f>
        <v>0</v>
      </c>
      <c r="CD11" s="67" t="n">
        <f aca="false">IF(OR($D11=1,MONTH($B11)&lt;&gt;MONTH(StartDate),'У3 Ввод'!$D$87="",'У3 Ввод'!$E$87="",'У3 Ввод'!$D$87&gt;$B11),0,MAX(0,MIN(1,'У3 Ввод'!$E$87-NETWORKDAYS('У3 Ввод'!$D$87,$B11)+1))/Настройки!$E$9*100)</f>
        <v>0</v>
      </c>
      <c r="CE11" s="67" t="n">
        <f aca="false">IF(OR($D11=1,MONTH($B11)&lt;&gt;MONTH(StartDate),'У3 Ввод'!$D$88="",'У3 Ввод'!$E$88="",'У3 Ввод'!$D$88&gt;$B11),0,MAX(0,MIN(1,'У3 Ввод'!$E$88-NETWORKDAYS('У3 Ввод'!$D$88,$B11)+1))/Настройки!$E$9*100)</f>
        <v>0</v>
      </c>
      <c r="CF11" s="67" t="n">
        <f aca="false">IF(OR($D11=1,MONTH($B11)&lt;&gt;MONTH(StartDate),'У3 Ввод'!$D$89="",'У3 Ввод'!$E$89="",'У3 Ввод'!$D$89&gt;$B11),0,MAX(0,MIN(1,'У3 Ввод'!$E$89-NETWORKDAYS('У3 Ввод'!$D$89,$B11)+1))/Настройки!$E$9*100)</f>
        <v>0</v>
      </c>
      <c r="CG11" s="67" t="n">
        <f aca="false">IF(OR($D11=1,MONTH($B11)&lt;&gt;MONTH(StartDate),'У3 Ввод'!$D$90="",'У3 Ввод'!$E$90="",'У3 Ввод'!$D$90&gt;$B11),0,MAX(0,MIN(1,'У3 Ввод'!$E$90-NETWORKDAYS('У3 Ввод'!$D$90,$B11)+1))/Настройки!$E$9*100)</f>
        <v>0</v>
      </c>
      <c r="CH11" s="67" t="n">
        <f aca="false">IF(OR($D11=1,MONTH($B11)&lt;&gt;MONTH(StartDate),'У3 Ввод'!$D$91="",'У3 Ввод'!$E$91="",'У3 Ввод'!$D$91&gt;$B11),0,MAX(0,MIN(1,'У3 Ввод'!$E$91-NETWORKDAYS('У3 Ввод'!$D$91,$B11)+1))/Настройки!$E$9*100)</f>
        <v>0</v>
      </c>
      <c r="CI11" s="67" t="n">
        <f aca="false">IF(OR($D11=1,MONTH($B11)&lt;&gt;MONTH(StartDate),'У3 Ввод'!$D$92="",'У3 Ввод'!$E$92="",'У3 Ввод'!$D$92&gt;$B11),0,MAX(0,MIN(1,'У3 Ввод'!$E$92-NETWORKDAYS('У3 Ввод'!$D$92,$B11)+1))/Настройки!$E$9*100)</f>
        <v>0</v>
      </c>
      <c r="CJ11" s="67" t="n">
        <f aca="false">IF(OR($D11=1,MONTH($B11)&lt;&gt;MONTH(StartDate),'У3 Ввод'!$D$93="",'У3 Ввод'!$E$93="",'У3 Ввод'!$D$93&gt;$B11),0,MAX(0,MIN(1,'У3 Ввод'!$E$93-NETWORKDAYS('У3 Ввод'!$D$93,$B11)+1))/Настройки!$E$9*100)</f>
        <v>0</v>
      </c>
      <c r="CK11" s="67" t="n">
        <f aca="false">IF(OR($D11=1,MONTH($B11)&lt;&gt;MONTH(StartDate),'У3 Ввод'!$D$94="",'У3 Ввод'!$E$94="",'У3 Ввод'!$D$94&gt;$B11),0,MAX(0,MIN(1,'У3 Ввод'!$E$94-NETWORKDAYS('У3 Ввод'!$D$94,$B11)+1))/Настройки!$E$9*100)</f>
        <v>0</v>
      </c>
      <c r="CL11" s="67" t="n">
        <f aca="false">IF(OR($D11=1,MONTH($B11)&lt;&gt;MONTH(StartDate),'У3 Ввод'!$D$95="",'У3 Ввод'!$E$95="",'У3 Ввод'!$D$95&gt;$B11),0,MAX(0,MIN(1,'У3 Ввод'!$E$95-NETWORKDAYS('У3 Ввод'!$D$95,$B11)+1))/Настройки!$E$9*100)</f>
        <v>0</v>
      </c>
      <c r="CM11" s="67" t="n">
        <f aca="false">IF(OR($D11=1,MONTH($B11)&lt;&gt;MONTH(StartDate),'У3 Ввод'!$D$96="",'У3 Ввод'!$E$96="",'У3 Ввод'!$D$96&gt;$B11),0,MAX(0,MIN(1,'У3 Ввод'!$E$96-NETWORKDAYS('У3 Ввод'!$D$96,$B11)+1))/Настройки!$E$9*100)</f>
        <v>0</v>
      </c>
      <c r="CN11" s="67" t="n">
        <f aca="false">IF(OR($D11=1,MONTH($B11)&lt;&gt;MONTH(StartDate),'У3 Ввод'!$D$97="",'У3 Ввод'!$E$97="",'У3 Ввод'!$D$97&gt;$B11),0,MAX(0,MIN(1,'У3 Ввод'!$E$97-NETWORKDAYS('У3 Ввод'!$D$97,$B11)+1))/Настройки!$E$9*100)</f>
        <v>0</v>
      </c>
      <c r="CO11" s="67" t="n">
        <f aca="false">IF(OR($D11=1,MONTH($B11)&lt;&gt;MONTH(StartDate),'У3 Ввод'!$D$98="",'У3 Ввод'!$E$98="",'У3 Ввод'!$D$98&gt;$B11),0,MAX(0,MIN(1,'У3 Ввод'!$E$98-NETWORKDAYS('У3 Ввод'!$D$98,$B11)+1))/Настройки!$E$9*100)</f>
        <v>0</v>
      </c>
      <c r="CP11" s="67" t="n">
        <f aca="false">IF(OR($D11=1,MONTH($B11)&lt;&gt;MONTH(StartDate),'У3 Ввод'!$D$99="",'У3 Ввод'!$E$99="",'У3 Ввод'!$D$99&gt;$B11),0,MAX(0,MIN(1,'У3 Ввод'!$E$99-NETWORKDAYS('У3 Ввод'!$D$99,$B11)+1))/Настройки!$E$9*100)</f>
        <v>0</v>
      </c>
      <c r="CQ11" s="67" t="n">
        <f aca="false">IF(OR($D11=1,MONTH($B11)&lt;&gt;MONTH(StartDate),'У3 Ввод'!$D$100="",'У3 Ввод'!$E$100="",'У3 Ввод'!$D$100&gt;$B11),0,MAX(0,MIN(1,'У3 Ввод'!$E$100-NETWORKDAYS('У3 Ввод'!$D$100,$B11)+1))/Настройки!$E$9*100)</f>
        <v>0</v>
      </c>
      <c r="CR11" s="67" t="n">
        <f aca="false">IF(OR($D11=1,MONTH($B11)&lt;&gt;MONTH(StartDate),'У3 Ввод'!$D$101="",'У3 Ввод'!$E$101="",'У3 Ввод'!$D$101&gt;$B11),0,MAX(0,MIN(1,'У3 Ввод'!$E$101-NETWORKDAYS('У3 Ввод'!$D$101,$B11)+1))/Настройки!$E$9*100)</f>
        <v>0</v>
      </c>
      <c r="CS11" s="67" t="n">
        <f aca="false">IF(OR($D11=1,MONTH($B11)&lt;&gt;MONTH(StartDate),'У3 Ввод'!$D$102="",'У3 Ввод'!$E$102="",'У3 Ввод'!$D$102&gt;$B11),0,MAX(0,MIN(1,'У3 Ввод'!$E$102-NETWORKDAYS('У3 Ввод'!$D$102,$B11)+1))/Настройки!$E$9*100)</f>
        <v>0</v>
      </c>
      <c r="CT11" s="67" t="n">
        <f aca="false">IF(OR($D11=1,MONTH($B11)&lt;&gt;MONTH(StartDate),'У3 Ввод'!$D$103="",'У3 Ввод'!$E$103="",'У3 Ввод'!$D$103&gt;$B11),0,MAX(0,MIN(1,'У3 Ввод'!$E$103-NETWORKDAYS('У3 Ввод'!$D$103,$B11)+1))/Настройки!$E$9*100)</f>
        <v>0</v>
      </c>
      <c r="CU11" s="67" t="n">
        <f aca="false">IF(OR($D11=1,MONTH($B11)&lt;&gt;MONTH(StartDate),'У3 Ввод'!$D$104="",'У3 Ввод'!$E$104="",'У3 Ввод'!$D$104&gt;$B11),0,MAX(0,MIN(1,'У3 Ввод'!$E$104-NETWORKDAYS('У3 Ввод'!$D$104,$B11)+1))/Настройки!$E$9*100)</f>
        <v>0</v>
      </c>
      <c r="CV11" s="67" t="n">
        <f aca="false">IF(OR($D11=1,MONTH($B11)&lt;&gt;MONTH(StartDate),'У3 Ввод'!$D$105="",'У3 Ввод'!$E$105="",'У3 Ввод'!$D$105&gt;$B11),0,MAX(0,MIN(1,'У3 Ввод'!$E$105-NETWORKDAYS('У3 Ввод'!$D$105,$B11)+1))/Настройки!$E$9*100)</f>
        <v>0</v>
      </c>
      <c r="CW11" s="67" t="n">
        <f aca="false">IF(OR($D11=1,MONTH($B11)&lt;&gt;MONTH(StartDate),'У3 Ввод'!$D$106="",'У3 Ввод'!$E$106="",'У3 Ввод'!$D$106&gt;$B11),0,MAX(0,MIN(1,'У3 Ввод'!$E$106-NETWORKDAYS('У3 Ввод'!$D$106,$B11)+1))/Настройки!$E$9*100)</f>
        <v>0</v>
      </c>
      <c r="CX11" s="67" t="n">
        <f aca="false">IF(OR($D11=1,MONTH($B11)&lt;&gt;MONTH(StartDate),'У3 Ввод'!$D$107="",'У3 Ввод'!$E$107="",'У3 Ввод'!$D$107&gt;$B11),0,MAX(0,MIN(1,'У3 Ввод'!$E$107-NETWORKDAYS('У3 Ввод'!$D$107,$B11)+1))/Настройки!$E$9*100)</f>
        <v>0</v>
      </c>
      <c r="CY11" s="67" t="n">
        <f aca="false">IF(OR($D11=1,MONTH($B11)&lt;&gt;MONTH(StartDate),'У3 Ввод'!$D$108="",'У3 Ввод'!$E$108="",'У3 Ввод'!$D$108&gt;$B11),0,MAX(0,MIN(1,'У3 Ввод'!$E$108-NETWORKDAYS('У3 Ввод'!$D$108,$B11)+1))/Настройки!$E$9*100)</f>
        <v>0</v>
      </c>
      <c r="CZ11" s="67" t="n">
        <f aca="false">IF(OR($D11=1,MONTH($B11)&lt;&gt;MONTH(StartDate),'У3 Ввод'!$D$109="",'У3 Ввод'!$E$109="",'У3 Ввод'!$D$109&gt;$B11),0,MAX(0,MIN(1,'У3 Ввод'!$E$109-NETWORKDAYS('У3 Ввод'!$D$109,$B11)+1))/Настройки!$E$9*100)</f>
        <v>0</v>
      </c>
      <c r="DA11" s="67" t="n">
        <f aca="false">IF(OR($D11=1,MONTH($B11)&lt;&gt;MONTH(StartDate),'У3 Ввод'!$D$110="",'У3 Ввод'!$E$110="",'У3 Ввод'!$D$110&gt;$B11),0,MAX(0,MIN(1,'У3 Ввод'!$E$110-NETWORKDAYS('У3 Ввод'!$D$110,$B11)+1))/Настройки!$E$9*100)</f>
        <v>0</v>
      </c>
      <c r="DB11" s="67" t="n">
        <f aca="false">IF(OR($D11=1,MONTH($B11)&lt;&gt;MONTH(StartDate),'У3 Ввод'!$D$111="",'У3 Ввод'!$E$111="",'У3 Ввод'!$D$111&gt;$B11),0,MAX(0,MIN(1,'У3 Ввод'!$E$111-NETWORKDAYS('У3 Ввод'!$D$111,$B11)+1))/Настройки!$E$9*100)</f>
        <v>0</v>
      </c>
      <c r="DC11" s="67" t="n">
        <f aca="false">IF(OR($D11=1,MONTH($B11)&lt;&gt;MONTH(StartDate),'У3 Ввод'!$D$112="",'У3 Ввод'!$E$112="",'У3 Ввод'!$D$112&gt;$B11),0,MAX(0,MIN(1,'У3 Ввод'!$E$112-NETWORKDAYS('У3 Ввод'!$D$112,$B11)+1))/Настройки!$E$9*100)</f>
        <v>0</v>
      </c>
      <c r="DD11" s="67" t="n">
        <f aca="false">IF(OR($D11=1,MONTH($B11)&lt;&gt;MONTH(StartDate),'У3 Ввод'!$D$113="",'У3 Ввод'!$E$113="",'У3 Ввод'!$D$113&gt;$B11),0,MAX(0,MIN(1,'У3 Ввод'!$E$113-NETWORKDAYS('У3 Ввод'!$D$113,$B11)+1))/Настройки!$E$9*100)</f>
        <v>0</v>
      </c>
      <c r="DE11" s="67" t="n">
        <f aca="false">IF(OR($D11=1,MONTH($B11)&lt;&gt;MONTH(StartDate),'У3 Ввод'!$D$114="",'У3 Ввод'!$E$114="",'У3 Ввод'!$D$114&gt;$B11),0,MAX(0,MIN(1,'У3 Ввод'!$E$114-NETWORKDAYS('У3 Ввод'!$D$114,$B11)+1))/Настройки!$E$9*100)</f>
        <v>0</v>
      </c>
      <c r="DF11" s="67" t="n">
        <f aca="false">IF(OR($D11=1,MONTH($B11)&lt;&gt;MONTH(StartDate),'У3 Ввод'!$D$115="",'У3 Ввод'!$E$115="",'У3 Ввод'!$D$115&gt;$B11),0,MAX(0,MIN(1,'У3 Ввод'!$E$115-NETWORKDAYS('У3 Ввод'!$D$115,$B11)+1))/Настройки!$E$9*100)</f>
        <v>0</v>
      </c>
      <c r="DG11" s="67" t="n">
        <f aca="false">IF(OR($D11=1,MONTH($B11)&lt;&gt;MONTH(StartDate),'У3 Ввод'!$D$116="",'У3 Ввод'!$E$116="",'У3 Ввод'!$D$116&gt;$B11),0,MAX(0,MIN(1,'У3 Ввод'!$E$116-NETWORKDAYS('У3 Ввод'!$D$116,$B11)+1))/Настройки!$E$9*100)</f>
        <v>0</v>
      </c>
      <c r="DH11" s="67" t="n">
        <f aca="false">IF(OR($D11=1,MONTH($B11)&lt;&gt;MONTH(StartDate),'У3 Ввод'!$D$117="",'У3 Ввод'!$E$117="",'У3 Ввод'!$D$117&gt;$B11),0,MAX(0,MIN(1,'У3 Ввод'!$E$117-NETWORKDAYS('У3 Ввод'!$D$117,$B11)+1))/Настройки!$E$9*100)</f>
        <v>0</v>
      </c>
      <c r="DI11" s="67" t="n">
        <f aca="false">IF(OR($D11=1,MONTH($B11)&lt;&gt;MONTH(StartDate),'У3 Ввод'!$D$118="",'У3 Ввод'!$E$118="",'У3 Ввод'!$D$118&gt;$B11),0,MAX(0,MIN(1,'У3 Ввод'!$E$118-NETWORKDAYS('У3 Ввод'!$D$118,$B11)+1))/Настройки!$E$9*100)</f>
        <v>0</v>
      </c>
      <c r="DJ11" s="67" t="n">
        <f aca="false">IF(OR($D11=1,MONTH($B11)&lt;&gt;MONTH(StartDate),'У3 Ввод'!$D$119="",'У3 Ввод'!$E$119="",'У3 Ввод'!$D$119&gt;$B11),0,MAX(0,MIN(1,'У3 Ввод'!$E$119-NETWORKDAYS('У3 Ввод'!$D$119,$B11)+1))/Настройки!$E$9*100)</f>
        <v>0</v>
      </c>
      <c r="DK11" s="67" t="n">
        <f aca="false">IF(OR($D11=1,MONTH($B11)&lt;&gt;MONTH(StartDate),'У3 Ввод'!$D$120="",'У3 Ввод'!$E$120="",'У3 Ввод'!$D$120&gt;$B11),0,MAX(0,MIN(1,'У3 Ввод'!$E$120-NETWORKDAYS('У3 Ввод'!$D$120,$B11)+1))/Настройки!$E$9*100)</f>
        <v>0</v>
      </c>
      <c r="DL11" s="67" t="n">
        <f aca="false">IF(OR($D11=1,MONTH($B11)&lt;&gt;MONTH(StartDate),'У3 Ввод'!$D$121="",'У3 Ввод'!$E$121="",'У3 Ввод'!$D$121&gt;$B11),0,MAX(0,MIN(1,'У3 Ввод'!$E$121-NETWORKDAYS('У3 Ввод'!$D$121,$B11)+1))/Настройки!$E$9*100)</f>
        <v>0</v>
      </c>
      <c r="DM11" s="67" t="n">
        <f aca="false">IF(OR($D11=1,MONTH($B11)&lt;&gt;MONTH(StartDate),'У3 Ввод'!$D$122="",'У3 Ввод'!$E$122="",'У3 Ввод'!$D$122&gt;$B11),0,MAX(0,MIN(1,'У3 Ввод'!$E$122-NETWORKDAYS('У3 Ввод'!$D$122,$B11)+1))/Настройки!$E$9*100)</f>
        <v>0</v>
      </c>
      <c r="DN11" s="67" t="n">
        <f aca="false">IF(OR($D11=1,MONTH($B11)&lt;&gt;MONTH(StartDate),'У3 Ввод'!$D$123="",'У3 Ввод'!$E$123="",'У3 Ввод'!$D$123&gt;$B11),0,MAX(0,MIN(1,'У3 Ввод'!$E$123-NETWORKDAYS('У3 Ввод'!$D$123,$B11)+1))/Настройки!$E$9*100)</f>
        <v>0</v>
      </c>
      <c r="DO11" s="67" t="n">
        <f aca="false">IF(OR($D11=1,MONTH($B11)&lt;&gt;MONTH(StartDate),'У3 Ввод'!$D$124="",'У3 Ввод'!$E$124="",'У3 Ввод'!$D$124&gt;$B11),0,MAX(0,MIN(1,'У3 Ввод'!$E$124-NETWORKDAYS('У3 Ввод'!$D$124,$B11)+1))/Настройки!$E$9*100)</f>
        <v>0</v>
      </c>
      <c r="DP11" s="67" t="n">
        <f aca="false">IF(OR($D11=1,MONTH($B11)&lt;&gt;MONTH(StartDate),'У3 Ввод'!$D$125="",'У3 Ввод'!$E$125="",'У3 Ввод'!$D$125&gt;$B11),0,MAX(0,MIN(1,'У3 Ввод'!$E$125-NETWORKDAYS('У3 Ввод'!$D$125,$B11)+1))/Настройки!$E$9*100)</f>
        <v>0</v>
      </c>
      <c r="DQ11" s="67" t="n">
        <f aca="false">IF(OR($D11=1,MONTH($B11)&lt;&gt;MONTH(StartDate),'У3 Ввод'!$D$126="",'У3 Ввод'!$E$126="",'У3 Ввод'!$D$126&gt;$B11),0,MAX(0,MIN(1,'У3 Ввод'!$E$126-NETWORKDAYS('У3 Ввод'!$D$126,$B11)+1))/Настройки!$E$9*100)</f>
        <v>0</v>
      </c>
      <c r="DR11" s="67" t="n">
        <f aca="false">IF(OR($D11=1,MONTH($B11)&lt;&gt;MONTH(StartDate),'У3 Ввод'!$D$127="",'У3 Ввод'!$E$127="",'У3 Ввод'!$D$127&gt;$B11),0,MAX(0,MIN(1,'У3 Ввод'!$E$127-NETWORKDAYS('У3 Ввод'!$D$127,$B11)+1))/Настройки!$E$9*100)</f>
        <v>0</v>
      </c>
      <c r="DS11" s="67" t="n">
        <f aca="false">IF(OR($D11=1,MONTH($B11)&lt;&gt;MONTH(StartDate),'У3 Ввод'!$D$128="",'У3 Ввод'!$E$128="",'У3 Ввод'!$D$128&gt;$B11),0,MAX(0,MIN(1,'У3 Ввод'!$E$128-NETWORKDAYS('У3 Ввод'!$D$128,$B11)+1))/Настройки!$E$9*100)</f>
        <v>0</v>
      </c>
      <c r="DT11" s="67" t="n">
        <f aca="false">IF(OR($D11=1,MONTH($B11)&lt;&gt;MONTH(StartDate),'У3 Ввод'!$D$129="",'У3 Ввод'!$E$129="",'У3 Ввод'!$D$129&gt;$B11),0,MAX(0,MIN(1,'У3 Ввод'!$E$129-NETWORKDAYS('У3 Ввод'!$D$129,$B11)+1))/Настройки!$E$9*100)</f>
        <v>0</v>
      </c>
      <c r="DU11" s="67" t="n">
        <f aca="false">IF(OR($D11=1,MONTH($B11)&lt;&gt;MONTH(StartDate),'У3 Ввод'!$D$130="",'У3 Ввод'!$E$130="",'У3 Ввод'!$D$130&gt;$B11),0,MAX(0,MIN(1,'У3 Ввод'!$E$130-NETWORKDAYS('У3 Ввод'!$D$130,$B11)+1))/Настройки!$E$9*100)</f>
        <v>0</v>
      </c>
      <c r="DV11" s="67" t="n">
        <f aca="false">IF(OR($D11=1,MONTH($B11)&lt;&gt;MONTH(StartDate),'У3 Ввод'!$D$131="",'У3 Ввод'!$E$131="",'У3 Ввод'!$D$131&gt;$B11),0,MAX(0,MIN(1,'У3 Ввод'!$E$131-NETWORKDAYS('У3 Ввод'!$D$131,$B11)+1))/Настройки!$E$9*100)</f>
        <v>0</v>
      </c>
      <c r="DW11" s="67" t="n">
        <f aca="false">IF(OR($D11=1,MONTH($B11)&lt;&gt;MONTH(StartDate),'У3 Ввод'!$D$132="",'У3 Ввод'!$E$132="",'У3 Ввод'!$D$132&gt;$B11),0,MAX(0,MIN(1,'У3 Ввод'!$E$132-NETWORKDAYS('У3 Ввод'!$D$132,$B11)+1))/Настройки!$E$9*100)</f>
        <v>0</v>
      </c>
      <c r="DX11" s="67" t="n">
        <f aca="false">IF(OR($D11=1,MONTH($B11)&lt;&gt;MONTH(StartDate),'У3 Ввод'!$D$133="",'У3 Ввод'!$E$133="",'У3 Ввод'!$D$133&gt;$B11),0,MAX(0,MIN(1,'У3 Ввод'!$E$133-NETWORKDAYS('У3 Ввод'!$D$133,$B11)+1))/Настройки!$E$9*100)</f>
        <v>0</v>
      </c>
      <c r="DY11" s="67" t="n">
        <f aca="false">IF(OR($D11=1,MONTH($B11)&lt;&gt;MONTH(StartDate),'У3 Ввод'!$D$134="",'У3 Ввод'!$E$134="",'У3 Ввод'!$D$134&gt;$B11),0,MAX(0,MIN(1,'У3 Ввод'!$E$134-NETWORKDAYS('У3 Ввод'!$D$134,$B11)+1))/Настройки!$E$9*100)</f>
        <v>0</v>
      </c>
      <c r="DZ11" s="67" t="n">
        <f aca="false">IF(OR($D11=1,MONTH($B11)&lt;&gt;MONTH(StartDate),'У3 Ввод'!$D$135="",'У3 Ввод'!$E$135="",'У3 Ввод'!$D$135&gt;$B11),0,MAX(0,MIN(1,'У3 Ввод'!$E$135-NETWORKDAYS('У3 Ввод'!$D$135,$B11)+1))/Настройки!$E$9*100)</f>
        <v>0</v>
      </c>
      <c r="EA11" s="67" t="n">
        <f aca="false">IF(OR($D11=1,MONTH($B11)&lt;&gt;MONTH(StartDate),'У3 Ввод'!$D$136="",'У3 Ввод'!$E$136="",'У3 Ввод'!$D$136&gt;$B11),0,MAX(0,MIN(1,'У3 Ввод'!$E$136-NETWORKDAYS('У3 Ввод'!$D$136,$B11)+1))/Настройки!$E$9*100)</f>
        <v>0</v>
      </c>
      <c r="EB11" s="67" t="n">
        <f aca="false">IF(OR($D11=1,MONTH($B11)&lt;&gt;MONTH(StartDate),'У3 Ввод'!$D$137="",'У3 Ввод'!$E$137="",'У3 Ввод'!$D$137&gt;$B11),0,MAX(0,MIN(1,'У3 Ввод'!$E$137-NETWORKDAYS('У3 Ввод'!$D$137,$B11)+1))/Настройки!$E$9*100)</f>
        <v>0</v>
      </c>
      <c r="EC11" s="67" t="n">
        <f aca="false">IF(OR($D11=1,MONTH($B11)&lt;&gt;MONTH(StartDate),'У3 Ввод'!$D$138="",'У3 Ввод'!$E$138="",'У3 Ввод'!$D$138&gt;$B11),0,MAX(0,MIN(1,'У3 Ввод'!$E$138-NETWORKDAYS('У3 Ввод'!$D$138,$B11)+1))/Настройки!$E$9*100)</f>
        <v>0</v>
      </c>
      <c r="ED11" s="67" t="n">
        <f aca="false">IF(OR($D11=1,MONTH($B11)&lt;&gt;MONTH(StartDate),'У3 Ввод'!$D$139="",'У3 Ввод'!$E$139="",'У3 Ввод'!$D$139&gt;$B11),0,MAX(0,MIN(1,'У3 Ввод'!$E$139-NETWORKDAYS('У3 Ввод'!$D$139,$B11)+1))/Настройки!$E$9*100)</f>
        <v>0</v>
      </c>
      <c r="EE11" s="67" t="n">
        <f aca="false">IF(OR($D11=1,MONTH($B11)&lt;&gt;MONTH(StartDate),'У3 Ввод'!$D$140="",'У3 Ввод'!$E$140="",'У3 Ввод'!$D$140&gt;$B11),0,MAX(0,MIN(1,'У3 Ввод'!$E$140-NETWORKDAYS('У3 Ввод'!$D$140,$B11)+1))/Настройки!$E$9*100)</f>
        <v>0</v>
      </c>
      <c r="EF11" s="67" t="n">
        <f aca="false">IF(OR($D11=1,MONTH($B11)&lt;&gt;MONTH(StartDate),'У3 Ввод'!$D$141="",'У3 Ввод'!$E$141="",'У3 Ввод'!$D$141&gt;$B11),0,MAX(0,MIN(1,'У3 Ввод'!$E$141-NETWORKDAYS('У3 Ввод'!$D$141,$B11)+1))/Настройки!$E$9*100)</f>
        <v>0</v>
      </c>
      <c r="EG11" s="67" t="n">
        <f aca="false">IF(OR($D11=1,MONTH($B11)&lt;&gt;MONTH(StartDate),'У3 Ввод'!$D$142="",'У3 Ввод'!$E$142="",'У3 Ввод'!$D$142&gt;$B11),0,MAX(0,MIN(1,'У3 Ввод'!$E$142-NETWORKDAYS('У3 Ввод'!$D$142,$B11)+1))/Настройки!$E$9*100)</f>
        <v>0</v>
      </c>
      <c r="EH11" s="67" t="n">
        <f aca="false">IF(OR($D11=1,MONTH($B11)&lt;&gt;MONTH(StartDate),'У3 Ввод'!$D$143="",'У3 Ввод'!$E$143="",'У3 Ввод'!$D$143&gt;$B11),0,MAX(0,MIN(1,'У3 Ввод'!$E$143-NETWORKDAYS('У3 Ввод'!$D$143,$B11)+1))/Настройки!$E$9*100)</f>
        <v>0</v>
      </c>
      <c r="EI11" s="67" t="n">
        <f aca="false">IF(OR($D11=1,MONTH($B11)&lt;&gt;MONTH(StartDate),'У3 Ввод'!$D$144="",'У3 Ввод'!$E$144="",'У3 Ввод'!$D$144&gt;$B11),0,MAX(0,MIN(1,'У3 Ввод'!$E$144-NETWORKDAYS('У3 Ввод'!$D$144,$B11)+1))/Настройки!$E$9*100)</f>
        <v>0</v>
      </c>
      <c r="EJ11" s="67" t="n">
        <f aca="false">IF(OR($D11=1,MONTH($B11)&lt;&gt;MONTH(StartDate),'У3 Ввод'!$D$145="",'У3 Ввод'!$E$145="",'У3 Ввод'!$D$145&gt;$B11),0,MAX(0,MIN(1,'У3 Ввод'!$E$145-NETWORKDAYS('У3 Ввод'!$D$145,$B11)+1))/Настройки!$E$9*100)</f>
        <v>0</v>
      </c>
      <c r="EK11" s="67" t="n">
        <f aca="false">IF(OR($D11=1,MONTH($B11)&lt;&gt;MONTH(StartDate),'У3 Ввод'!$D$146="",'У3 Ввод'!$E$146="",'У3 Ввод'!$D$146&gt;$B11),0,MAX(0,MIN(1,'У3 Ввод'!$E$146-NETWORKDAYS('У3 Ввод'!$D$146,$B11)+1))/Настройки!$E$9*100)</f>
        <v>0</v>
      </c>
      <c r="EL11" s="67" t="n">
        <f aca="false">IF(OR($D11=1,MONTH($B11)&lt;&gt;MONTH(StartDate),'У3 Ввод'!$D$147="",'У3 Ввод'!$E$147="",'У3 Ввод'!$D$147&gt;$B11),0,MAX(0,MIN(1,'У3 Ввод'!$E$147-NETWORKDAYS('У3 Ввод'!$D$147,$B11)+1))/Настройки!$E$9*100)</f>
        <v>0</v>
      </c>
      <c r="EM11" s="67" t="n">
        <f aca="false">IF(OR($D11=1,MONTH($B11)&lt;&gt;MONTH(StartDate),'У3 Ввод'!$D$148="",'У3 Ввод'!$E$148="",'У3 Ввод'!$D$148&gt;$B11),0,MAX(0,MIN(1,'У3 Ввод'!$E$148-NETWORKDAYS('У3 Ввод'!$D$148,$B11)+1))/Настройки!$E$9*100)</f>
        <v>0</v>
      </c>
      <c r="EN11" s="67" t="n">
        <f aca="false">IF(OR($D11=1,MONTH($B11)&lt;&gt;MONTH(StartDate),'У3 Ввод'!$D$149="",'У3 Ввод'!$E$149="",'У3 Ввод'!$D$149&gt;$B11),0,MAX(0,MIN(1,'У3 Ввод'!$E$149-NETWORKDAYS('У3 Ввод'!$D$149,$B11)+1))/Настройки!$E$9*100)</f>
        <v>0</v>
      </c>
      <c r="EO11" s="67" t="n">
        <f aca="false">IF(OR($D11=1,MONTH($B11)&lt;&gt;MONTH(StartDate),'У3 Ввод'!$D$150="",'У3 Ввод'!$E$150="",'У3 Ввод'!$D$150&gt;$B11),0,MAX(0,MIN(1,'У3 Ввод'!$E$150-NETWORKDAYS('У3 Ввод'!$D$150,$B11)+1))/Настройки!$E$9*100)</f>
        <v>0</v>
      </c>
      <c r="EP11" s="67" t="n">
        <f aca="false">IF(OR($D11=1,MONTH($B11)&lt;&gt;MONTH(StartDate),'У3 Ввод'!$D$151="",'У3 Ввод'!$E$151="",'У3 Ввод'!$D$151&gt;$B11),0,MAX(0,MIN(1,'У3 Ввод'!$E$151-NETWORKDAYS('У3 Ввод'!$D$151,$B11)+1))/Настройки!$E$9*100)</f>
        <v>0</v>
      </c>
      <c r="EQ11" s="67" t="n">
        <f aca="false">IF(OR($D11=1,MONTH($B11)&lt;&gt;MONTH(StartDate),'У3 Ввод'!$D$152="",'У3 Ввод'!$E$152="",'У3 Ввод'!$D$152&gt;$B11),0,MAX(0,MIN(1,'У3 Ввод'!$E$152-NETWORKDAYS('У3 Ввод'!$D$152,$B11)+1))/Настройки!$E$9*100)</f>
        <v>0</v>
      </c>
      <c r="ER11" s="67" t="n">
        <f aca="false">IF(OR($D11=1,MONTH($B11)&lt;&gt;MONTH(StartDate),'У3 Ввод'!$D$153="",'У3 Ввод'!$E$153="",'У3 Ввод'!$D$153&gt;$B11),0,MAX(0,MIN(1,'У3 Ввод'!$E$153-NETWORKDAYS('У3 Ввод'!$D$153,$B11)+1))/Настройки!$E$9*100)</f>
        <v>0</v>
      </c>
      <c r="ES11" s="67" t="n">
        <f aca="false">IF(OR($D11=1,MONTH($B11)&lt;&gt;MONTH(StartDate),'У3 Ввод'!$D$154="",'У3 Ввод'!$E$154="",'У3 Ввод'!$D$154&gt;$B11),0,MAX(0,MIN(1,'У3 Ввод'!$E$154-NETWORKDAYS('У3 Ввод'!$D$154,$B11)+1))/Настройки!$E$9*100)</f>
        <v>0</v>
      </c>
      <c r="ET11" s="67" t="n">
        <f aca="false">IF(OR($D11=1,MONTH($B11)&lt;&gt;MONTH(StartDate),'У3 Ввод'!$D$155="",'У3 Ввод'!$E$155="",'У3 Ввод'!$D$155&gt;$B11),0,MAX(0,MIN(1,'У3 Ввод'!$E$155-NETWORKDAYS('У3 Ввод'!$D$155,$B11)+1))/Настройки!$E$9*100)</f>
        <v>0</v>
      </c>
      <c r="EU11" s="67" t="n">
        <f aca="false">IF(OR($D11=1,MONTH($B11)&lt;&gt;MONTH(StartDate),'У3 Ввод'!$D$156="",'У3 Ввод'!$E$156="",'У3 Ввод'!$D$156&gt;$B11),0,MAX(0,MIN(1,'У3 Ввод'!$E$156-NETWORKDAYS('У3 Ввод'!$D$156,$B11)+1))/Настройки!$E$9*100)</f>
        <v>0</v>
      </c>
      <c r="EV11" s="67" t="n">
        <f aca="false">IF(OR($D11=1,MONTH($B11)&lt;&gt;MONTH(StartDate),'У3 Ввод'!$D$157="",'У3 Ввод'!$E$157="",'У3 Ввод'!$D$157&gt;$B11),0,MAX(0,MIN(1,'У3 Ввод'!$E$157-NETWORKDAYS('У3 Ввод'!$D$157,$B11)+1))/Настройки!$E$9*100)</f>
        <v>0</v>
      </c>
      <c r="EW11" s="67" t="n">
        <f aca="false">IF(OR($D11=1,MONTH($B11)&lt;&gt;MONTH(StartDate),'У3 Ввод'!$D$158="",'У3 Ввод'!$E$158="",'У3 Ввод'!$D$158&gt;$B11),0,MAX(0,MIN(1,'У3 Ввод'!$E$158-NETWORKDAYS('У3 Ввод'!$D$158,$B11)+1))/Настройки!$E$9*100)</f>
        <v>0</v>
      </c>
      <c r="EX11" s="67" t="n">
        <f aca="false">IF(OR($D11=1,MONTH($B11)&lt;&gt;MONTH(StartDate),'У3 Ввод'!$D$159="",'У3 Ввод'!$E$159="",'У3 Ввод'!$D$159&gt;$B11),0,MAX(0,MIN(1,'У3 Ввод'!$E$159-NETWORKDAYS('У3 Ввод'!$D$159,$B11)+1))/Настройки!$E$9*100)</f>
        <v>0</v>
      </c>
      <c r="EY11" s="67" t="n">
        <f aca="false">IF(OR($D11=1,MONTH($B11)&lt;&gt;MONTH(StartDate),'У3 Ввод'!$D$160="",'У3 Ввод'!$E$160="",'У3 Ввод'!$D$160&gt;$B11),0,MAX(0,MIN(1,'У3 Ввод'!$E$160-NETWORKDAYS('У3 Ввод'!$D$160,$B11)+1))/Настройки!$E$9*100)</f>
        <v>0</v>
      </c>
      <c r="EZ11" s="67" t="n">
        <f aca="false">IF(OR($D11=1,MONTH($B11)&lt;&gt;MONTH(StartDate),'У3 Ввод'!$D$161="",'У3 Ввод'!$E$161="",'У3 Ввод'!$D$161&gt;$B11),0,MAX(0,MIN(1,'У3 Ввод'!$E$161-NETWORKDAYS('У3 Ввод'!$D$161,$B11)+1))/Настройки!$E$9*100)</f>
        <v>0</v>
      </c>
      <c r="FA11" s="67" t="n">
        <f aca="false">IF(OR($D11=1,MONTH($B11)&lt;&gt;MONTH(StartDate),'У3 Ввод'!$D$162="",'У3 Ввод'!$E$162="",'У3 Ввод'!$D$162&gt;$B11),0,MAX(0,MIN(1,'У3 Ввод'!$E$162-NETWORKDAYS('У3 Ввод'!$D$162,$B11)+1))/Настройки!$E$9*100)</f>
        <v>0</v>
      </c>
      <c r="FB11" s="67" t="n">
        <f aca="false">IF(OR($D11=1,MONTH($B11)&lt;&gt;MONTH(StartDate),'У3 Ввод'!$D$163="",'У3 Ввод'!$E$163="",'У3 Ввод'!$D$163&gt;$B11),0,MAX(0,MIN(1,'У3 Ввод'!$E$163-NETWORKDAYS('У3 Ввод'!$D$163,$B11)+1))/Настройки!$E$9*100)</f>
        <v>0</v>
      </c>
      <c r="FC11" s="67" t="n">
        <f aca="false">IF(OR($D11=1,MONTH($B11)&lt;&gt;MONTH(StartDate),'У3 Ввод'!$D$164="",'У3 Ввод'!$E$164="",'У3 Ввод'!$D$164&gt;$B11),0,MAX(0,MIN(1,'У3 Ввод'!$E$164-NETWORKDAYS('У3 Ввод'!$D$164,$B11)+1))/Настройки!$E$9*100)</f>
        <v>0</v>
      </c>
      <c r="FD11" s="67" t="n">
        <f aca="false">IF(OR($D11=1,MONTH($B11)&lt;&gt;MONTH(StartDate),'У3 Ввод'!$D$165="",'У3 Ввод'!$E$165="",'У3 Ввод'!$D$165&gt;$B11),0,MAX(0,MIN(1,'У3 Ввод'!$E$165-NETWORKDAYS('У3 Ввод'!$D$165,$B11)+1))/Настройки!$E$9*100)</f>
        <v>0</v>
      </c>
      <c r="FE11" s="67" t="n">
        <f aca="false">IF(OR($D11=1,MONTH($B11)&lt;&gt;MONTH(StartDate),'У3 Ввод'!$D$166="",'У3 Ввод'!$E$166="",'У3 Ввод'!$D$166&gt;$B11),0,MAX(0,MIN(1,'У3 Ввод'!$E$166-NETWORKDAYS('У3 Ввод'!$D$166,$B11)+1))/Настройки!$E$9*100)</f>
        <v>0</v>
      </c>
      <c r="FF11" s="67" t="n">
        <f aca="false">IF(OR($D11=1,MONTH($B11)&lt;&gt;MONTH(StartDate),'У3 Ввод'!$D$167="",'У3 Ввод'!$E$167="",'У3 Ввод'!$D$167&gt;$B11),0,MAX(0,MIN(1,'У3 Ввод'!$E$167-NETWORKDAYS('У3 Ввод'!$D$167,$B11)+1))/Настройки!$E$9*100)</f>
        <v>0</v>
      </c>
      <c r="FG11" s="67" t="n">
        <f aca="false">IF(OR($D11=1,MONTH($B11)&lt;&gt;MONTH(StartDate),'У3 Ввод'!$D$168="",'У3 Ввод'!$E$168="",'У3 Ввод'!$D$168&gt;$B11),0,MAX(0,MIN(1,'У3 Ввод'!$E$168-NETWORKDAYS('У3 Ввод'!$D$168,$B11)+1))/Настройки!$E$9*100)</f>
        <v>0</v>
      </c>
      <c r="FH11" s="67" t="n">
        <f aca="false">IF(OR($D11=1,MONTH($B11)&lt;&gt;MONTH(StartDate),'У3 Ввод'!$D$169="",'У3 Ввод'!$E$169="",'У3 Ввод'!$D$169&gt;$B11),0,MAX(0,MIN(1,'У3 Ввод'!$E$169-NETWORKDAYS('У3 Ввод'!$D$169,$B11)+1))/Настройки!$E$9*100)</f>
        <v>0</v>
      </c>
      <c r="FI11" s="67" t="n">
        <f aca="false">IF(OR($D11=1,MONTH($B11)&lt;&gt;MONTH(StartDate),'У3 Ввод'!$D$170="",'У3 Ввод'!$E$170="",'У3 Ввод'!$D$170&gt;$B11),0,MAX(0,MIN(1,'У3 Ввод'!$E$170-NETWORKDAYS('У3 Ввод'!$D$170,$B11)+1))/Настройки!$E$9*100)</f>
        <v>0</v>
      </c>
      <c r="FJ11" s="67" t="n">
        <f aca="false">IF(OR($D11=1,MONTH($B11)&lt;&gt;MONTH(StartDate),'У3 Ввод'!$D$171="",'У3 Ввод'!$E$171="",'У3 Ввод'!$D$171&gt;$B11),0,MAX(0,MIN(1,'У3 Ввод'!$E$171-NETWORKDAYS('У3 Ввод'!$D$171,$B11)+1))/Настройки!$E$9*100)</f>
        <v>0</v>
      </c>
      <c r="FK11" s="67" t="n">
        <f aca="false">IF(OR($D11=1,MONTH($B11)&lt;&gt;MONTH(StartDate),'У3 Ввод'!$D$172="",'У3 Ввод'!$E$172="",'У3 Ввод'!$D$172&gt;$B11),0,MAX(0,MIN(1,'У3 Ввод'!$E$172-NETWORKDAYS('У3 Ввод'!$D$172,$B11)+1))/Настройки!$E$9*100)</f>
        <v>0</v>
      </c>
      <c r="FL11" s="67" t="n">
        <f aca="false">IF(OR($D11=1,MONTH($B11)&lt;&gt;MONTH(StartDate),'У3 Ввод'!$D$173="",'У3 Ввод'!$E$173="",'У3 Ввод'!$D$173&gt;$B11),0,MAX(0,MIN(1,'У3 Ввод'!$E$173-NETWORKDAYS('У3 Ввод'!$D$173,$B11)+1))/Настройки!$E$9*100)</f>
        <v>0</v>
      </c>
      <c r="FM11" s="67" t="n">
        <f aca="false">IF(OR($D11=1,MONTH($B11)&lt;&gt;MONTH(StartDate),'У3 Ввод'!$D$174="",'У3 Ввод'!$E$174="",'У3 Ввод'!$D$174&gt;$B11),0,MAX(0,MIN(1,'У3 Ввод'!$E$174-NETWORKDAYS('У3 Ввод'!$D$174,$B11)+1))/Настройки!$E$9*100)</f>
        <v>0</v>
      </c>
      <c r="FN11" s="67" t="n">
        <f aca="false">IF(OR($D11=1,MONTH($B11)&lt;&gt;MONTH(StartDate),'У3 Ввод'!$D$175="",'У3 Ввод'!$E$175="",'У3 Ввод'!$D$175&gt;$B11),0,MAX(0,MIN(1,'У3 Ввод'!$E$175-NETWORKDAYS('У3 Ввод'!$D$175,$B11)+1))/Настройки!$E$9*100)</f>
        <v>0</v>
      </c>
      <c r="FO11" s="67" t="n">
        <f aca="false">IF(OR($D11=1,MONTH($B11)&lt;&gt;MONTH(StartDate),'У3 Ввод'!$D$176="",'У3 Ввод'!$E$176="",'У3 Ввод'!$D$176&gt;$B11),0,MAX(0,MIN(1,'У3 Ввод'!$E$176-NETWORKDAYS('У3 Ввод'!$D$176,$B11)+1))/Настройки!$E$9*100)</f>
        <v>0</v>
      </c>
      <c r="FP11" s="67" t="n">
        <f aca="false">IF(OR($D11=1,MONTH($B11)&lt;&gt;MONTH(StartDate),'У3 Ввод'!$D$177="",'У3 Ввод'!$E$177="",'У3 Ввод'!$D$177&gt;$B11),0,MAX(0,MIN(1,'У3 Ввод'!$E$177-NETWORKDAYS('У3 Ввод'!$D$177,$B11)+1))/Настройки!$E$9*100)</f>
        <v>0</v>
      </c>
      <c r="FQ11" s="67" t="n">
        <f aca="false">IF(OR($D11=1,MONTH($B11)&lt;&gt;MONTH(StartDate),'У3 Ввод'!$D$178="",'У3 Ввод'!$E$178="",'У3 Ввод'!$D$178&gt;$B11),0,MAX(0,MIN(1,'У3 Ввод'!$E$178-NETWORKDAYS('У3 Ввод'!$D$178,$B11)+1))/Настройки!$E$9*100)</f>
        <v>0</v>
      </c>
      <c r="FR11" s="67" t="n">
        <f aca="false">IF(OR($D11=1,MONTH($B11)&lt;&gt;MONTH(StartDate),'У3 Ввод'!$D$179="",'У3 Ввод'!$E$179="",'У3 Ввод'!$D$179&gt;$B11),0,MAX(0,MIN(1,'У3 Ввод'!$E$179-NETWORKDAYS('У3 Ввод'!$D$179,$B11)+1))/Настройки!$E$9*100)</f>
        <v>0</v>
      </c>
      <c r="FS11" s="67" t="n">
        <f aca="false">IF(OR($D11=1,MONTH($B11)&lt;&gt;MONTH(StartDate),'У3 Ввод'!$D$180="",'У3 Ввод'!$E$180="",'У3 Ввод'!$D$180&gt;$B11),0,MAX(0,MIN(1,'У3 Ввод'!$E$180-NETWORKDAYS('У3 Ввод'!$D$180,$B11)+1))/Настройки!$E$9*100)</f>
        <v>0</v>
      </c>
      <c r="FT11" s="67" t="n">
        <f aca="false">IF(OR($D11=1,MONTH($B11)&lt;&gt;MONTH(StartDate),'У3 Ввод'!$D$181="",'У3 Ввод'!$E$181="",'У3 Ввод'!$D$181&gt;$B11),0,MAX(0,MIN(1,'У3 Ввод'!$E$181-NETWORKDAYS('У3 Ввод'!$D$181,$B11)+1))/Настройки!$E$9*100)</f>
        <v>0</v>
      </c>
      <c r="FU11" s="67" t="n">
        <f aca="false">IF(OR($D11=1,MONTH($B11)&lt;&gt;MONTH(StartDate),'У3 Ввод'!$D$182="",'У3 Ввод'!$E$182="",'У3 Ввод'!$D$182&gt;$B11),0,MAX(0,MIN(1,'У3 Ввод'!$E$182-NETWORKDAYS('У3 Ввод'!$D$182,$B11)+1))/Настройки!$E$9*100)</f>
        <v>0</v>
      </c>
      <c r="FV11" s="67" t="n">
        <f aca="false">IF(OR($D11=1,MONTH($B11)&lt;&gt;MONTH(StartDate),'У3 Ввод'!$D$183="",'У3 Ввод'!$E$183="",'У3 Ввод'!$D$183&gt;$B11),0,MAX(0,MIN(1,'У3 Ввод'!$E$183-NETWORKDAYS('У3 Ввод'!$D$183,$B11)+1))/Настройки!$E$9*100)</f>
        <v>0</v>
      </c>
      <c r="FW11" s="67" t="n">
        <f aca="false">IF(OR($D11=1,MONTH($B11)&lt;&gt;MONTH(StartDate),'У3 Ввод'!$D$184="",'У3 Ввод'!$E$184="",'У3 Ввод'!$D$184&gt;$B11),0,MAX(0,MIN(1,'У3 Ввод'!$E$184-NETWORKDAYS('У3 Ввод'!$D$184,$B11)+1))/Настройки!$E$9*100)</f>
        <v>0</v>
      </c>
      <c r="FX11" s="67" t="n">
        <f aca="false">IF(OR($D11=1,MONTH($B11)&lt;&gt;MONTH(StartDate),'У3 Ввод'!$D$185="",'У3 Ввод'!$E$185="",'У3 Ввод'!$D$185&gt;$B11),0,MAX(0,MIN(1,'У3 Ввод'!$E$185-NETWORKDAYS('У3 Ввод'!$D$185,$B11)+1))/Настройки!$E$9*100)</f>
        <v>0</v>
      </c>
      <c r="FY11" s="67" t="n">
        <f aca="false">IF(OR($D11=1,MONTH($B11)&lt;&gt;MONTH(StartDate),'У3 Ввод'!$D$186="",'У3 Ввод'!$E$186="",'У3 Ввод'!$D$186&gt;$B11),0,MAX(0,MIN(1,'У3 Ввод'!$E$186-NETWORKDAYS('У3 Ввод'!$D$186,$B11)+1))/Настройки!$E$9*100)</f>
        <v>0</v>
      </c>
      <c r="FZ11" s="67" t="n">
        <f aca="false">IF(OR($D11=1,MONTH($B11)&lt;&gt;MONTH(StartDate),'У3 Ввод'!$D$187="",'У3 Ввод'!$E$187="",'У3 Ввод'!$D$187&gt;$B11),0,MAX(0,MIN(1,'У3 Ввод'!$E$187-NETWORKDAYS('У3 Ввод'!$D$187,$B11)+1))/Настройки!$E$9*100)</f>
        <v>0</v>
      </c>
      <c r="GA11" s="67" t="n">
        <f aca="false">IF(OR($D11=1,MONTH($B11)&lt;&gt;MONTH(StartDate),'У3 Ввод'!$D$188="",'У3 Ввод'!$E$188="",'У3 Ввод'!$D$188&gt;$B11),0,MAX(0,MIN(1,'У3 Ввод'!$E$188-NETWORKDAYS('У3 Ввод'!$D$188,$B11)+1))/Настройки!$E$9*100)</f>
        <v>0</v>
      </c>
      <c r="GB11" s="67" t="n">
        <f aca="false">IF(OR($D11=1,MONTH($B11)&lt;&gt;MONTH(StartDate),'У3 Ввод'!$D$189="",'У3 Ввод'!$E$189="",'У3 Ввод'!$D$189&gt;$B11),0,MAX(0,MIN(1,'У3 Ввод'!$E$189-NETWORKDAYS('У3 Ввод'!$D$189,$B11)+1))/Настройки!$E$9*100)</f>
        <v>0</v>
      </c>
      <c r="GC11" s="67" t="n">
        <f aca="false">IF(OR($D11=1,MONTH($B11)&lt;&gt;MONTH(StartDate),'У3 Ввод'!$D$190="",'У3 Ввод'!$E$190="",'У3 Ввод'!$D$190&gt;$B11),0,MAX(0,MIN(1,'У3 Ввод'!$E$190-NETWORKDAYS('У3 Ввод'!$D$190,$B11)+1))/Настройки!$E$9*100)</f>
        <v>0</v>
      </c>
      <c r="GD11" s="67" t="n">
        <f aca="false">IF(OR($D11=1,MONTH($B11)&lt;&gt;MONTH(StartDate),'У3 Ввод'!$D$191="",'У3 Ввод'!$E$191="",'У3 Ввод'!$D$191&gt;$B11),0,MAX(0,MIN(1,'У3 Ввод'!$E$191-NETWORKDAYS('У3 Ввод'!$D$191,$B11)+1))/Настройки!$E$9*100)</f>
        <v>0</v>
      </c>
      <c r="GE11" s="67" t="n">
        <f aca="false">IF(OR($D11=1,MONTH($B11)&lt;&gt;MONTH(StartDate),'У3 Ввод'!$D$192="",'У3 Ввод'!$E$192="",'У3 Ввод'!$D$192&gt;$B11),0,MAX(0,MIN(1,'У3 Ввод'!$E$192-NETWORKDAYS('У3 Ввод'!$D$192,$B11)+1))/Настройки!$E$9*100)</f>
        <v>0</v>
      </c>
      <c r="GF11" s="67" t="n">
        <f aca="false">IF(OR($D11=1,MONTH($B11)&lt;&gt;MONTH(StartDate),'У3 Ввод'!$D$193="",'У3 Ввод'!$E$193="",'У3 Ввод'!$D$193&gt;$B11),0,MAX(0,MIN(1,'У3 Ввод'!$E$193-NETWORKDAYS('У3 Ввод'!$D$193,$B11)+1))/Настройки!$E$9*100)</f>
        <v>0</v>
      </c>
      <c r="GG11" s="67" t="n">
        <f aca="false">IF(OR($D11=1,MONTH($B11)&lt;&gt;MONTH(StartDate),'У3 Ввод'!$D$194="",'У3 Ввод'!$E$194="",'У3 Ввод'!$D$194&gt;$B11),0,MAX(0,MIN(1,'У3 Ввод'!$E$194-NETWORKDAYS('У3 Ввод'!$D$194,$B11)+1))/Настройки!$E$9*100)</f>
        <v>0</v>
      </c>
      <c r="GH11" s="67" t="n">
        <f aca="false">IF(OR($D11=1,MONTH($B11)&lt;&gt;MONTH(StartDate),'У3 Ввод'!$D$195="",'У3 Ввод'!$E$195="",'У3 Ввод'!$D$195&gt;$B11),0,MAX(0,MIN(1,'У3 Ввод'!$E$195-NETWORKDAYS('У3 Ввод'!$D$195,$B11)+1))/Настройки!$E$9*100)</f>
        <v>0</v>
      </c>
      <c r="GI11" s="67" t="n">
        <f aca="false">IF(OR($D11=1,MONTH($B11)&lt;&gt;MONTH(StartDate),'У3 Ввод'!$D$196="",'У3 Ввод'!$E$196="",'У3 Ввод'!$D$196&gt;$B11),0,MAX(0,MIN(1,'У3 Ввод'!$E$196-NETWORKDAYS('У3 Ввод'!$D$196,$B11)+1))/Настройки!$E$9*100)</f>
        <v>0</v>
      </c>
      <c r="GJ11" s="67" t="n">
        <f aca="false">IF(OR($D11=1,MONTH($B11)&lt;&gt;MONTH(StartDate),'У3 Ввод'!$D$197="",'У3 Ввод'!$E$197="",'У3 Ввод'!$D$197&gt;$B11),0,MAX(0,MIN(1,'У3 Ввод'!$E$197-NETWORKDAYS('У3 Ввод'!$D$197,$B11)+1))/Настройки!$E$9*100)</f>
        <v>0</v>
      </c>
      <c r="GK11" s="67" t="n">
        <f aca="false">IF(OR($D11=1,MONTH($B11)&lt;&gt;MONTH(StartDate),'У3 Ввод'!$D$198="",'У3 Ввод'!$E$198="",'У3 Ввод'!$D$198&gt;$B11),0,MAX(0,MIN(1,'У3 Ввод'!$E$198-NETWORKDAYS('У3 Ввод'!$D$198,$B11)+1))/Настройки!$E$9*100)</f>
        <v>0</v>
      </c>
      <c r="GL11" s="67" t="n">
        <f aca="false">IF(OR($D11=1,MONTH($B11)&lt;&gt;MONTH(StartDate),'У3 Ввод'!$D$199="",'У3 Ввод'!$E$199="",'У3 Ввод'!$D$199&gt;$B11),0,MAX(0,MIN(1,'У3 Ввод'!$E$199-NETWORKDAYS('У3 Ввод'!$D$199,$B11)+1))/Настройки!$E$9*100)</f>
        <v>0</v>
      </c>
      <c r="GM11" s="67" t="n">
        <f aca="false">IF(OR($D11=1,MONTH($B11)&lt;&gt;MONTH(StartDate),'У3 Ввод'!$D$200="",'У3 Ввод'!$E$200="",'У3 Ввод'!$D$200&gt;$B11),0,MAX(0,MIN(1,'У3 Ввод'!$E$200-NETWORKDAYS('У3 Ввод'!$D$200,$B11)+1))/Настройки!$E$9*100)</f>
        <v>0</v>
      </c>
      <c r="GN11" s="67" t="n">
        <f aca="false">IF(OR($D11=1,MONTH($B11)&lt;&gt;MONTH(StartDate),'У3 Ввод'!$D$201="",'У3 Ввод'!$E$201="",'У3 Ввод'!$D$201&gt;$B11),0,MAX(0,MIN(1,'У3 Ввод'!$E$201-NETWORKDAYS('У3 Ввод'!$D$201,$B11)+1))/Настройки!$E$9*100)</f>
        <v>0</v>
      </c>
      <c r="GO11" s="67" t="n">
        <f aca="false">IF(OR($D11=1,MONTH($B11)&lt;&gt;MONTH(StartDate),'У3 Ввод'!$D$202="",'У3 Ввод'!$E$202="",'У3 Ввод'!$D$202&gt;$B11),0,MAX(0,MIN(1,'У3 Ввод'!$E$202-NETWORKDAYS('У3 Ввод'!$D$202,$B11)+1))/Настройки!$E$9*100)</f>
        <v>0</v>
      </c>
      <c r="GP11" s="67" t="n">
        <f aca="false">IF(OR($D11=1,MONTH($B11)&lt;&gt;MONTH(StartDate),'У3 Ввод'!$D$203="",'У3 Ввод'!$E$203="",'У3 Ввод'!$D$203&gt;$B11),0,MAX(0,MIN(1,'У3 Ввод'!$E$203-NETWORKDAYS('У3 Ввод'!$D$203,$B11)+1))/Настройки!$E$9*100)</f>
        <v>0</v>
      </c>
      <c r="GQ11" s="67" t="n">
        <f aca="false">IF(OR($D11=1,MONTH($B11)&lt;&gt;MONTH(StartDate),'У3 Ввод'!$D$204="",'У3 Ввод'!$E$204="",'У3 Ввод'!$D$204&gt;$B11),0,MAX(0,MIN(1,'У3 Ввод'!$E$204-NETWORKDAYS('У3 Ввод'!$D$204,$B11)+1))/Настройки!$E$9*100)</f>
        <v>0</v>
      </c>
      <c r="GR11" s="67" t="n">
        <f aca="false">IF(OR($D11=1,MONTH($B11)&lt;&gt;MONTH(StartDate),'У3 Ввод'!$D$205="",'У3 Ввод'!$E$205="",'У3 Ввод'!$D$205&gt;$B11),0,MAX(0,MIN(1,'У3 Ввод'!$E$205-NETWORKDAYS('У3 Ввод'!$D$205,$B11)+1))/Настройки!$E$9*100)</f>
        <v>0</v>
      </c>
      <c r="GS11" s="67" t="n">
        <f aca="false">IF(OR($D11=1,MONTH($B11)&lt;&gt;MONTH(StartDate),'У3 Ввод'!$D$206="",'У3 Ввод'!$E$206="",'У3 Ввод'!$D$206&gt;$B11),0,MAX(0,MIN(1,'У3 Ввод'!$E$206-NETWORKDAYS('У3 Ввод'!$D$206,$B11)+1))/Настройки!$E$9*100)</f>
        <v>0</v>
      </c>
      <c r="GT11" s="67" t="n">
        <f aca="false">IF(OR($D11=1,MONTH($B11)&lt;&gt;MONTH(StartDate),'У3 Ввод'!$D$207="",'У3 Ввод'!$E$207="",'У3 Ввод'!$D$207&gt;$B11),0,MAX(0,MIN(1,'У3 Ввод'!$E$207-NETWORKDAYS('У3 Ввод'!$D$207,$B11)+1))/Настройки!$E$9*100)</f>
        <v>0</v>
      </c>
      <c r="GU11" s="67" t="n">
        <f aca="false">IF(OR($D11=1,MONTH($B11)&lt;&gt;MONTH(StartDate),'У3 Ввод'!$D$208="",'У3 Ввод'!$E$208="",'У3 Ввод'!$D$208&gt;$B11),0,MAX(0,MIN(1,'У3 Ввод'!$E$208-NETWORKDAYS('У3 Ввод'!$D$208,$B11)+1))/Настройки!$E$9*100)</f>
        <v>0</v>
      </c>
      <c r="GV11" s="67" t="n">
        <f aca="false">IF(OR($D11=1,MONTH($B11)&lt;&gt;MONTH(StartDate),'У3 Ввод'!$D$209="",'У3 Ввод'!$E$209="",'У3 Ввод'!$D$209&gt;$B11),0,MAX(0,MIN(1,'У3 Ввод'!$E$209-NETWORKDAYS('У3 Ввод'!$D$209,$B11)+1))/Настройки!$E$9*100)</f>
        <v>0</v>
      </c>
      <c r="GW11" s="67" t="n">
        <f aca="false">IF(OR($D11=1,MONTH($B11)&lt;&gt;MONTH(StartDate),'У3 Ввод'!$D$210="",'У3 Ввод'!$E$210="",'У3 Ввод'!$D$210&gt;$B11),0,MAX(0,MIN(1,'У3 Ввод'!$E$210-NETWORKDAYS('У3 Ввод'!$D$210,$B11)+1))/Настройки!$E$9*100)</f>
        <v>0</v>
      </c>
      <c r="GX11" s="67" t="n">
        <f aca="false">IF(OR($D11=1,MONTH($B11)&lt;&gt;MONTH(StartDate),'У3 Ввод'!$D$211="",'У3 Ввод'!$E$211="",'У3 Ввод'!$D$211&gt;$B11),0,MAX(0,MIN(1,'У3 Ввод'!$E$211-NETWORKDAYS('У3 Ввод'!$D$211,$B11)+1))/Настройки!$E$9*100)</f>
        <v>0</v>
      </c>
      <c r="GY11" s="67" t="n">
        <f aca="false">IF(OR($D11=1,MONTH($B11)&lt;&gt;MONTH(StartDate),'У3 Ввод'!$D$212="",'У3 Ввод'!$E$212="",'У3 Ввод'!$D$212&gt;$B11),0,MAX(0,MIN(1,'У3 Ввод'!$E$212-NETWORKDAYS('У3 Ввод'!$D$212,$B11)+1))/Настройки!$E$9*100)</f>
        <v>0</v>
      </c>
      <c r="GZ11" s="67" t="n">
        <f aca="false">IF(OR($D11=1,MONTH($B11)&lt;&gt;MONTH(StartDate),'У3 Ввод'!$D$213="",'У3 Ввод'!$E$213="",'У3 Ввод'!$D$213&gt;$B11),0,MAX(0,MIN(1,'У3 Ввод'!$E$213-NETWORKDAYS('У3 Ввод'!$D$213,$B11)+1))/Настройки!$E$9*100)</f>
        <v>0</v>
      </c>
      <c r="HA11" s="67" t="n">
        <f aca="false">IF(OR($D11=1,MONTH($B11)&lt;&gt;MONTH(StartDate),'У3 Ввод'!$D$214="",'У3 Ввод'!$E$214="",'У3 Ввод'!$D$214&gt;$B11),0,MAX(0,MIN(1,'У3 Ввод'!$E$214-NETWORKDAYS('У3 Ввод'!$D$214,$B11)+1))/Настройки!$E$9*100)</f>
        <v>0</v>
      </c>
      <c r="HB11" s="67" t="n">
        <f aca="false">IF(OR($D11=1,MONTH($B11)&lt;&gt;MONTH(StartDate),'У3 Ввод'!$D$215="",'У3 Ввод'!$E$215="",'У3 Ввод'!$D$215&gt;$B11),0,MAX(0,MIN(1,'У3 Ввод'!$E$215-NETWORKDAYS('У3 Ввод'!$D$215,$B11)+1))/Настройки!$E$9*100)</f>
        <v>0</v>
      </c>
      <c r="HC11" s="67" t="n">
        <f aca="false">IF(OR($D11=1,MONTH($B11)&lt;&gt;MONTH(StartDate),'У3 Ввод'!$D$216="",'У3 Ввод'!$E$216="",'У3 Ввод'!$D$216&gt;$B11),0,MAX(0,MIN(1,'У3 Ввод'!$E$216-NETWORKDAYS('У3 Ввод'!$D$216,$B11)+1))/Настройки!$E$9*100)</f>
        <v>0</v>
      </c>
      <c r="HD11" s="67" t="n">
        <f aca="false">IF(OR($D11=1,MONTH($B11)&lt;&gt;MONTH(StartDate),'У3 Ввод'!$D$217="",'У3 Ввод'!$E$217="",'У3 Ввод'!$D$217&gt;$B11),0,MAX(0,MIN(1,'У3 Ввод'!$E$217-NETWORKDAYS('У3 Ввод'!$D$217,$B11)+1))/Настройки!$E$9*100)</f>
        <v>0</v>
      </c>
      <c r="HE11" s="67" t="n">
        <f aca="false">IF(OR($D11=1,MONTH($B11)&lt;&gt;MONTH(StartDate),'У3 Ввод'!$D$218="",'У3 Ввод'!$E$218="",'У3 Ввод'!$D$218&gt;$B11),0,MAX(0,MIN(1,'У3 Ввод'!$E$218-NETWORKDAYS('У3 Ввод'!$D$218,$B11)+1))/Настройки!$E$9*100)</f>
        <v>0</v>
      </c>
      <c r="HF11" s="67" t="n">
        <f aca="false">IF(OR($D11=1,MONTH($B11)&lt;&gt;MONTH(StartDate),'У3 Ввод'!$D$219="",'У3 Ввод'!$E$219="",'У3 Ввод'!$D$219&gt;$B11),0,MAX(0,MIN(1,'У3 Ввод'!$E$219-NETWORKDAYS('У3 Ввод'!$D$219,$B11)+1))/Настройки!$E$9*100)</f>
        <v>0</v>
      </c>
      <c r="HG11" s="67" t="n">
        <f aca="false">IF(OR($D11=1,MONTH($B11)&lt;&gt;MONTH(StartDate),'У3 Ввод'!$D$220="",'У3 Ввод'!$E$220="",'У3 Ввод'!$D$220&gt;$B11),0,MAX(0,MIN(1,'У3 Ввод'!$E$220-NETWORKDAYS('У3 Ввод'!$D$220,$B11)+1))/Настройки!$E$9*100)</f>
        <v>0</v>
      </c>
      <c r="HH11" s="67" t="n">
        <f aca="false">IF(OR($D11=1,MONTH($B11)&lt;&gt;MONTH(StartDate),'У3 Ввод'!$D$221="",'У3 Ввод'!$E$221="",'У3 Ввод'!$D$221&gt;$B11),0,MAX(0,MIN(1,'У3 Ввод'!$E$221-NETWORKDAYS('У3 Ввод'!$D$221,$B11)+1))/Настройки!$E$9*100)</f>
        <v>0</v>
      </c>
      <c r="HI11" s="67" t="n">
        <f aca="false">IF(OR($D11=1,MONTH($B11)&lt;&gt;MONTH(StartDate),'У3 Ввод'!$D$222="",'У3 Ввод'!$E$222="",'У3 Ввод'!$D$222&gt;$B11),0,MAX(0,MIN(1,'У3 Ввод'!$E$222-NETWORKDAYS('У3 Ввод'!$D$222,$B11)+1))/Настройки!$E$9*100)</f>
        <v>0</v>
      </c>
      <c r="HJ11" s="67" t="n">
        <f aca="false">IF(OR($D11=1,MONTH($B11)&lt;&gt;MONTH(StartDate),'У3 Ввод'!$D$223="",'У3 Ввод'!$E$223="",'У3 Ввод'!$D$223&gt;$B11),0,MAX(0,MIN(1,'У3 Ввод'!$E$223-NETWORKDAYS('У3 Ввод'!$D$223,$B11)+1))/Настройки!$E$9*100)</f>
        <v>0</v>
      </c>
      <c r="HK11" s="67" t="n">
        <f aca="false">IF(OR($D11=1,MONTH($B11)&lt;&gt;MONTH(StartDate),'У3 Ввод'!$D$224="",'У3 Ввод'!$E$224="",'У3 Ввод'!$D$224&gt;$B11),0,MAX(0,MIN(1,'У3 Ввод'!$E$224-NETWORKDAYS('У3 Ввод'!$D$224,$B11)+1))/Настройки!$E$9*100)</f>
        <v>0</v>
      </c>
      <c r="HL11" s="67" t="n">
        <f aca="false">IF(OR($D11=1,MONTH($B11)&lt;&gt;MONTH(StartDate),'У3 Ввод'!$D$225="",'У3 Ввод'!$E$225="",'У3 Ввод'!$D$225&gt;$B11),0,MAX(0,MIN(1,'У3 Ввод'!$E$225-NETWORKDAYS('У3 Ввод'!$D$225,$B11)+1))/Настройки!$E$9*100)</f>
        <v>0</v>
      </c>
      <c r="HM11" s="67" t="n">
        <f aca="false">IF(OR($D11=1,MONTH($B11)&lt;&gt;MONTH(StartDate),'У3 Ввод'!$D$226="",'У3 Ввод'!$E$226="",'У3 Ввод'!$D$226&gt;$B11),0,MAX(0,MIN(1,'У3 Ввод'!$E$226-NETWORKDAYS('У3 Ввод'!$D$226,$B11)+1))/Настройки!$E$9*100)</f>
        <v>0</v>
      </c>
      <c r="HN11" s="67" t="n">
        <f aca="false">IF(OR($D11=1,MONTH($B11)&lt;&gt;MONTH(StartDate),'У3 Ввод'!$D$227="",'У3 Ввод'!$E$227="",'У3 Ввод'!$D$227&gt;$B11),0,MAX(0,MIN(1,'У3 Ввод'!$E$227-NETWORKDAYS('У3 Ввод'!$D$227,$B11)+1))/Настройки!$E$9*100)</f>
        <v>0</v>
      </c>
      <c r="HO11" s="67" t="n">
        <f aca="false">IF(OR($D11=1,MONTH($B11)&lt;&gt;MONTH(StartDate),'У3 Ввод'!$D$228="",'У3 Ввод'!$E$228="",'У3 Ввод'!$D$228&gt;$B11),0,MAX(0,MIN(1,'У3 Ввод'!$E$228-NETWORKDAYS('У3 Ввод'!$D$228,$B11)+1))/Настройки!$E$9*100)</f>
        <v>0</v>
      </c>
      <c r="HP11" s="67" t="n">
        <f aca="false">IF(OR($D11=1,MONTH($B11)&lt;&gt;MONTH(StartDate),'У3 Ввод'!$D$229="",'У3 Ввод'!$E$229="",'У3 Ввод'!$D$229&gt;$B11),0,MAX(0,MIN(1,'У3 Ввод'!$E$229-NETWORKDAYS('У3 Ввод'!$D$229,$B11)+1))/Настройки!$E$9*100)</f>
        <v>0</v>
      </c>
      <c r="HQ11" s="67" t="n">
        <f aca="false">IF(OR($D11=1,MONTH($B11)&lt;&gt;MONTH(StartDate),'У3 Ввод'!$D$230="",'У3 Ввод'!$E$230="",'У3 Ввод'!$D$230&gt;$B11),0,MAX(0,MIN(1,'У3 Ввод'!$E$230-NETWORKDAYS('У3 Ввод'!$D$230,$B11)+1))/Настройки!$E$9*100)</f>
        <v>0</v>
      </c>
      <c r="HR11" s="67" t="n">
        <f aca="false">IF(OR($D11=1,MONTH($B11)&lt;&gt;MONTH(StartDate),'У3 Ввод'!$D$231="",'У3 Ввод'!$E$231="",'У3 Ввод'!$D$231&gt;$B11),0,MAX(0,MIN(1,'У3 Ввод'!$E$231-NETWORKDAYS('У3 Ввод'!$D$231,$B11)+1))/Настройки!$E$9*100)</f>
        <v>0</v>
      </c>
      <c r="HS11" s="67" t="n">
        <f aca="false">IF(OR($D11=1,MONTH($B11)&lt;&gt;MONTH(StartDate),'У3 Ввод'!$D$232="",'У3 Ввод'!$E$232="",'У3 Ввод'!$D$232&gt;$B11),0,MAX(0,MIN(1,'У3 Ввод'!$E$232-NETWORKDAYS('У3 Ввод'!$D$232,$B11)+1))/Настройки!$E$9*100)</f>
        <v>0</v>
      </c>
      <c r="HT11" s="67" t="n">
        <f aca="false">IF(OR($D11=1,MONTH($B11)&lt;&gt;MONTH(StartDate),'У3 Ввод'!$D$233="",'У3 Ввод'!$E$233="",'У3 Ввод'!$D$233&gt;$B11),0,MAX(0,MIN(1,'У3 Ввод'!$E$233-NETWORKDAYS('У3 Ввод'!$D$233,$B11)+1))/Настройки!$E$9*100)</f>
        <v>0</v>
      </c>
      <c r="HU11" s="67" t="n">
        <f aca="false">IF(OR($D11=1,MONTH($B11)&lt;&gt;MONTH(StartDate),'У3 Ввод'!$D$234="",'У3 Ввод'!$E$234="",'У3 Ввод'!$D$234&gt;$B11),0,MAX(0,MIN(1,'У3 Ввод'!$E$234-NETWORKDAYS('У3 Ввод'!$D$234,$B11)+1))/Настройки!$E$9*100)</f>
        <v>0</v>
      </c>
      <c r="HV11" s="67" t="n">
        <f aca="false">IF(OR($D11=1,MONTH($B11)&lt;&gt;MONTH(StartDate),'У3 Ввод'!$D$235="",'У3 Ввод'!$E$235="",'У3 Ввод'!$D$235&gt;$B11),0,MAX(0,MIN(1,'У3 Ввод'!$E$235-NETWORKDAYS('У3 Ввод'!$D$235,$B11)+1))/Настройки!$E$9*100)</f>
        <v>0</v>
      </c>
      <c r="HW11" s="67" t="n">
        <f aca="false">IF(OR($D11=1,MONTH($B11)&lt;&gt;MONTH(StartDate),'У3 Ввод'!$D$236="",'У3 Ввод'!$E$236="",'У3 Ввод'!$D$236&gt;$B11),0,MAX(0,MIN(1,'У3 Ввод'!$E$236-NETWORKDAYS('У3 Ввод'!$D$236,$B11)+1))/Настройки!$E$9*100)</f>
        <v>0</v>
      </c>
      <c r="HX11" s="67" t="n">
        <f aca="false">IF(OR($D11=1,MONTH($B11)&lt;&gt;MONTH(StartDate),'У3 Ввод'!$D$237="",'У3 Ввод'!$E$237="",'У3 Ввод'!$D$237&gt;$B11),0,MAX(0,MIN(1,'У3 Ввод'!$E$237-NETWORKDAYS('У3 Ввод'!$D$237,$B11)+1))/Настройки!$E$9*100)</f>
        <v>0</v>
      </c>
      <c r="HY11" s="67" t="n">
        <f aca="false">IF(OR($D11=1,MONTH($B11)&lt;&gt;MONTH(StartDate),'У3 Ввод'!$D$238="",'У3 Ввод'!$E$238="",'У3 Ввод'!$D$238&gt;$B11),0,MAX(0,MIN(1,'У3 Ввод'!$E$238-NETWORKDAYS('У3 Ввод'!$D$238,$B11)+1))/Настройки!$E$9*100)</f>
        <v>0</v>
      </c>
      <c r="HZ11" s="67" t="n">
        <f aca="false">IF(OR($D11=1,MONTH($B11)&lt;&gt;MONTH(StartDate),'У3 Ввод'!$D$239="",'У3 Ввод'!$E$239="",'У3 Ввод'!$D$239&gt;$B11),0,MAX(0,MIN(1,'У3 Ввод'!$E$239-NETWORKDAYS('У3 Ввод'!$D$239,$B11)+1))/Настройки!$E$9*100)</f>
        <v>0</v>
      </c>
      <c r="IA11" s="67" t="n">
        <f aca="false">IF(OR($D11=1,MONTH($B11)&lt;&gt;MONTH(StartDate),'У3 Ввод'!$D$240="",'У3 Ввод'!$E$240="",'У3 Ввод'!$D$240&gt;$B11),0,MAX(0,MIN(1,'У3 Ввод'!$E$240-NETWORKDAYS('У3 Ввод'!$D$240,$B11)+1))/Настройки!$E$9*100)</f>
        <v>0</v>
      </c>
      <c r="IB11" s="67" t="n">
        <f aca="false">IF(OR($D11=1,MONTH($B11)&lt;&gt;MONTH(StartDate),'У3 Ввод'!$D$241="",'У3 Ввод'!$E$241="",'У3 Ввод'!$D$241&gt;$B11),0,MAX(0,MIN(1,'У3 Ввод'!$E$241-NETWORKDAYS('У3 Ввод'!$D$241,$B11)+1))/Настройки!$E$9*100)</f>
        <v>0</v>
      </c>
      <c r="IC11" s="67" t="n">
        <f aca="false">IF(OR($D11=1,MONTH($B11)&lt;&gt;MONTH(StartDate),'У3 Ввод'!$D$242="",'У3 Ввод'!$E$242="",'У3 Ввод'!$D$242&gt;$B11),0,MAX(0,MIN(1,'У3 Ввод'!$E$242-NETWORKDAYS('У3 Ввод'!$D$242,$B11)+1))/Настройки!$E$9*100)</f>
        <v>0</v>
      </c>
      <c r="ID11" s="67" t="n">
        <f aca="false">IF(OR($D11=1,MONTH($B11)&lt;&gt;MONTH(StartDate),'У3 Ввод'!$D$243="",'У3 Ввод'!$E$243="",'У3 Ввод'!$D$243&gt;$B11),0,MAX(0,MIN(1,'У3 Ввод'!$E$243-NETWORKDAYS('У3 Ввод'!$D$243,$B11)+1))/Настройки!$E$9*100)</f>
        <v>0</v>
      </c>
      <c r="IE11" s="67" t="n">
        <f aca="false">IF(OR($D11=1,MONTH($B11)&lt;&gt;MONTH(StartDate),'У3 Ввод'!$D$244="",'У3 Ввод'!$E$244="",'У3 Ввод'!$D$244&gt;$B11),0,MAX(0,MIN(1,'У3 Ввод'!$E$244-NETWORKDAYS('У3 Ввод'!$D$244,$B11)+1))/Настройки!$E$9*100)</f>
        <v>0</v>
      </c>
      <c r="IF11" s="67" t="n">
        <f aca="false">IF(OR($D11=1,MONTH($B11)&lt;&gt;MONTH(StartDate),'У3 Ввод'!$D$245="",'У3 Ввод'!$E$245="",'У3 Ввод'!$D$245&gt;$B11),0,MAX(0,MIN(1,'У3 Ввод'!$E$245-NETWORKDAYS('У3 Ввод'!$D$245,$B11)+1))/Настройки!$E$9*100)</f>
        <v>0</v>
      </c>
      <c r="IG11" s="67" t="n">
        <f aca="false">IF(OR($D11=1,MONTH($B11)&lt;&gt;MONTH(StartDate),'У3 Ввод'!$D$246="",'У3 Ввод'!$E$246="",'У3 Ввод'!$D$246&gt;$B11),0,MAX(0,MIN(1,'У3 Ввод'!$E$246-NETWORKDAYS('У3 Ввод'!$D$246,$B11)+1))/Настройки!$E$9*100)</f>
        <v>0</v>
      </c>
      <c r="IH11" s="67" t="n">
        <f aca="false">IF(OR($D11=1,MONTH($B11)&lt;&gt;MONTH(StartDate),'У3 Ввод'!$D$247="",'У3 Ввод'!$E$247="",'У3 Ввод'!$D$247&gt;$B11),0,MAX(0,MIN(1,'У3 Ввод'!$E$247-NETWORKDAYS('У3 Ввод'!$D$247,$B11)+1))/Настройки!$E$9*100)</f>
        <v>0</v>
      </c>
      <c r="II11" s="67" t="n">
        <f aca="false">IF(OR($D11=1,MONTH($B11)&lt;&gt;MONTH(StartDate),'У3 Ввод'!$D$248="",'У3 Ввод'!$E$248="",'У3 Ввод'!$D$248&gt;$B11),0,MAX(0,MIN(1,'У3 Ввод'!$E$248-NETWORKDAYS('У3 Ввод'!$D$248,$B11)+1))/Настройки!$E$9*100)</f>
        <v>0</v>
      </c>
      <c r="IJ11" s="67" t="n">
        <f aca="false">IF(OR($D11=1,MONTH($B11)&lt;&gt;MONTH(StartDate),'У3 Ввод'!$D$249="",'У3 Ввод'!$E$249="",'У3 Ввод'!$D$249&gt;$B11),0,MAX(0,MIN(1,'У3 Ввод'!$E$249-NETWORKDAYS('У3 Ввод'!$D$249,$B11)+1))/Настройки!$E$9*100)</f>
        <v>0</v>
      </c>
      <c r="IK11" s="67" t="n">
        <f aca="false">IF(OR($D11=1,MONTH($B11)&lt;&gt;MONTH(StartDate),'У3 Ввод'!$D$250="",'У3 Ввод'!$E$250="",'У3 Ввод'!$D$250&gt;$B11),0,MAX(0,MIN(1,'У3 Ввод'!$E$250-NETWORKDAYS('У3 Ввод'!$D$250,$B11)+1))/Настройки!$E$9*100)</f>
        <v>0</v>
      </c>
      <c r="IL11" s="67" t="n">
        <f aca="false">IF(OR($D11=1,MONTH($B11)&lt;&gt;MONTH(StartDate),'У3 Ввод'!$D$251="",'У3 Ввод'!$E$251="",'У3 Ввод'!$D$251&gt;$B11),0,MAX(0,MIN(1,'У3 Ввод'!$E$251-NETWORKDAYS('У3 Ввод'!$D$251,$B11)+1))/Настройки!$E$9*100)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IF(OR($D12=1,MONTH($B12)&lt;&gt;MONTH(StartDate),'У3 Ввод'!$D$12="",'У3 Ввод'!$E$12="",'У3 Ввод'!$D$12&gt;$B12),0,MAX(0,MIN(1,'У3 Ввод'!$E$12-NETWORKDAYS('У3 Ввод'!$D$12,$B12)+1))/Настройки!$E$9*100)</f>
        <v>0</v>
      </c>
      <c r="H12" s="67" t="n">
        <f aca="false">IF(OR($D12=1,MONTH($B12)&lt;&gt;MONTH(StartDate),'У3 Ввод'!$D$13="",'У3 Ввод'!$E$13="",'У3 Ввод'!$D$13&gt;$B12),0,MAX(0,MIN(1,'У3 Ввод'!$E$13-NETWORKDAYS('У3 Ввод'!$D$13,$B12)+1))/Настройки!$E$9*100)</f>
        <v>0</v>
      </c>
      <c r="I12" s="67" t="n">
        <f aca="false">IF(OR($D12=1,MONTH($B12)&lt;&gt;MONTH(StartDate),'У3 Ввод'!$D$14="",'У3 Ввод'!$E$14="",'У3 Ввод'!$D$14&gt;$B12),0,MAX(0,MIN(1,'У3 Ввод'!$E$14-NETWORKDAYS('У3 Ввод'!$D$14,$B12)+1))/Настройки!$E$9*100)</f>
        <v>0</v>
      </c>
      <c r="J12" s="67" t="n">
        <f aca="false">IF(OR($D12=1,MONTH($B12)&lt;&gt;MONTH(StartDate),'У3 Ввод'!$D$15="",'У3 Ввод'!$E$15="",'У3 Ввод'!$D$15&gt;$B12),0,MAX(0,MIN(1,'У3 Ввод'!$E$15-NETWORKDAYS('У3 Ввод'!$D$15,$B12)+1))/Настройки!$E$9*100)</f>
        <v>0</v>
      </c>
      <c r="K12" s="67" t="n">
        <f aca="false">IF(OR($D12=1,MONTH($B12)&lt;&gt;MONTH(StartDate),'У3 Ввод'!$D$16="",'У3 Ввод'!$E$16="",'У3 Ввод'!$D$16&gt;$B12),0,MAX(0,MIN(1,'У3 Ввод'!$E$16-NETWORKDAYS('У3 Ввод'!$D$16,$B12)+1))/Настройки!$E$9*100)</f>
        <v>0</v>
      </c>
      <c r="L12" s="67" t="n">
        <f aca="false">IF(OR($D12=1,MONTH($B12)&lt;&gt;MONTH(StartDate),'У3 Ввод'!$D$17="",'У3 Ввод'!$E$17="",'У3 Ввод'!$D$17&gt;$B12),0,MAX(0,MIN(1,'У3 Ввод'!$E$17-NETWORKDAYS('У3 Ввод'!$D$17,$B12)+1))/Настройки!$E$9*100)</f>
        <v>0</v>
      </c>
      <c r="M12" s="67" t="n">
        <f aca="false">IF(OR($D12=1,MONTH($B12)&lt;&gt;MONTH(StartDate),'У3 Ввод'!$D$18="",'У3 Ввод'!$E$18="",'У3 Ввод'!$D$18&gt;$B12),0,MAX(0,MIN(1,'У3 Ввод'!$E$18-NETWORKDAYS('У3 Ввод'!$D$18,$B12)+1))/Настройки!$E$9*100)</f>
        <v>0</v>
      </c>
      <c r="N12" s="67" t="n">
        <f aca="false">IF(OR($D12=1,MONTH($B12)&lt;&gt;MONTH(StartDate),'У3 Ввод'!$D$19="",'У3 Ввод'!$E$19="",'У3 Ввод'!$D$19&gt;$B12),0,MAX(0,MIN(1,'У3 Ввод'!$E$19-NETWORKDAYS('У3 Ввод'!$D$19,$B12)+1))/Настройки!$E$9*100)</f>
        <v>0</v>
      </c>
      <c r="O12" s="67" t="n">
        <f aca="false">IF(OR($D12=1,MONTH($B12)&lt;&gt;MONTH(StartDate),'У3 Ввод'!$D$20="",'У3 Ввод'!$E$20="",'У3 Ввод'!$D$20&gt;$B12),0,MAX(0,MIN(1,'У3 Ввод'!$E$20-NETWORKDAYS('У3 Ввод'!$D$20,$B12)+1))/Настройки!$E$9*100)</f>
        <v>0</v>
      </c>
      <c r="P12" s="67" t="n">
        <f aca="false">IF(OR($D12=1,MONTH($B12)&lt;&gt;MONTH(StartDate),'У3 Ввод'!$D$21="",'У3 Ввод'!$E$21="",'У3 Ввод'!$D$21&gt;$B12),0,MAX(0,MIN(1,'У3 Ввод'!$E$21-NETWORKDAYS('У3 Ввод'!$D$21,$B12)+1))/Настройки!$E$9*100)</f>
        <v>0</v>
      </c>
      <c r="Q12" s="67" t="n">
        <f aca="false">IF(OR($D12=1,MONTH($B12)&lt;&gt;MONTH(StartDate),'У3 Ввод'!$D$22="",'У3 Ввод'!$E$22="",'У3 Ввод'!$D$22&gt;$B12),0,MAX(0,MIN(1,'У3 Ввод'!$E$22-NETWORKDAYS('У3 Ввод'!$D$22,$B12)+1))/Настройки!$E$9*100)</f>
        <v>0</v>
      </c>
      <c r="R12" s="67" t="n">
        <f aca="false">IF(OR($D12=1,MONTH($B12)&lt;&gt;MONTH(StartDate),'У3 Ввод'!$D$23="",'У3 Ввод'!$E$23="",'У3 Ввод'!$D$23&gt;$B12),0,MAX(0,MIN(1,'У3 Ввод'!$E$23-NETWORKDAYS('У3 Ввод'!$D$23,$B12)+1))/Настройки!$E$9*100)</f>
        <v>0</v>
      </c>
      <c r="S12" s="67" t="n">
        <f aca="false">IF(OR($D12=1,MONTH($B12)&lt;&gt;MONTH(StartDate),'У3 Ввод'!$D$24="",'У3 Ввод'!$E$24="",'У3 Ввод'!$D$24&gt;$B12),0,MAX(0,MIN(1,'У3 Ввод'!$E$24-NETWORKDAYS('У3 Ввод'!$D$24,$B12)+1))/Настройки!$E$9*100)</f>
        <v>0</v>
      </c>
      <c r="T12" s="67" t="n">
        <f aca="false">IF(OR($D12=1,MONTH($B12)&lt;&gt;MONTH(StartDate),'У3 Ввод'!$D$25="",'У3 Ввод'!$E$25="",'У3 Ввод'!$D$25&gt;$B12),0,MAX(0,MIN(1,'У3 Ввод'!$E$25-NETWORKDAYS('У3 Ввод'!$D$25,$B12)+1))/Настройки!$E$9*100)</f>
        <v>0</v>
      </c>
      <c r="U12" s="67" t="n">
        <f aca="false">IF(OR($D12=1,MONTH($B12)&lt;&gt;MONTH(StartDate),'У3 Ввод'!$D$26="",'У3 Ввод'!$E$26="",'У3 Ввод'!$D$26&gt;$B12),0,MAX(0,MIN(1,'У3 Ввод'!$E$26-NETWORKDAYS('У3 Ввод'!$D$26,$B12)+1))/Настройки!$E$9*100)</f>
        <v>0</v>
      </c>
      <c r="V12" s="67" t="n">
        <f aca="false">IF(OR($D12=1,MONTH($B12)&lt;&gt;MONTH(StartDate),'У3 Ввод'!$D$27="",'У3 Ввод'!$E$27="",'У3 Ввод'!$D$27&gt;$B12),0,MAX(0,MIN(1,'У3 Ввод'!$E$27-NETWORKDAYS('У3 Ввод'!$D$27,$B12)+1))/Настройки!$E$9*100)</f>
        <v>0</v>
      </c>
      <c r="W12" s="67" t="n">
        <f aca="false">IF(OR($D12=1,MONTH($B12)&lt;&gt;MONTH(StartDate),'У3 Ввод'!$D$28="",'У3 Ввод'!$E$28="",'У3 Ввод'!$D$28&gt;$B12),0,MAX(0,MIN(1,'У3 Ввод'!$E$28-NETWORKDAYS('У3 Ввод'!$D$28,$B12)+1))/Настройки!$E$9*100)</f>
        <v>0</v>
      </c>
      <c r="X12" s="67" t="n">
        <f aca="false">IF(OR($D12=1,MONTH($B12)&lt;&gt;MONTH(StartDate),'У3 Ввод'!$D$29="",'У3 Ввод'!$E$29="",'У3 Ввод'!$D$29&gt;$B12),0,MAX(0,MIN(1,'У3 Ввод'!$E$29-NETWORKDAYS('У3 Ввод'!$D$29,$B12)+1))/Настройки!$E$9*100)</f>
        <v>0</v>
      </c>
      <c r="Y12" s="67" t="n">
        <f aca="false">IF(OR($D12=1,MONTH($B12)&lt;&gt;MONTH(StartDate),'У3 Ввод'!$D$30="",'У3 Ввод'!$E$30="",'У3 Ввод'!$D$30&gt;$B12),0,MAX(0,MIN(1,'У3 Ввод'!$E$30-NETWORKDAYS('У3 Ввод'!$D$30,$B12)+1))/Настройки!$E$9*100)</f>
        <v>0</v>
      </c>
      <c r="Z12" s="67" t="n">
        <f aca="false">IF(OR($D12=1,MONTH($B12)&lt;&gt;MONTH(StartDate),'У3 Ввод'!$D$31="",'У3 Ввод'!$E$31="",'У3 Ввод'!$D$31&gt;$B12),0,MAX(0,MIN(1,'У3 Ввод'!$E$31-NETWORKDAYS('У3 Ввод'!$D$31,$B12)+1))/Настройки!$E$9*100)</f>
        <v>0</v>
      </c>
      <c r="AA12" s="67" t="n">
        <f aca="false">IF(OR($D12=1,MONTH($B12)&lt;&gt;MONTH(StartDate),'У3 Ввод'!$D$32="",'У3 Ввод'!$E$32="",'У3 Ввод'!$D$32&gt;$B12),0,MAX(0,MIN(1,'У3 Ввод'!$E$32-NETWORKDAYS('У3 Ввод'!$D$32,$B12)+1))/Настройки!$E$9*100)</f>
        <v>0</v>
      </c>
      <c r="AB12" s="67" t="n">
        <f aca="false">IF(OR($D12=1,MONTH($B12)&lt;&gt;MONTH(StartDate),'У3 Ввод'!$D$33="",'У3 Ввод'!$E$33="",'У3 Ввод'!$D$33&gt;$B12),0,MAX(0,MIN(1,'У3 Ввод'!$E$33-NETWORKDAYS('У3 Ввод'!$D$33,$B12)+1))/Настройки!$E$9*100)</f>
        <v>0</v>
      </c>
      <c r="AC12" s="67" t="n">
        <f aca="false">IF(OR($D12=1,MONTH($B12)&lt;&gt;MONTH(StartDate),'У3 Ввод'!$D$34="",'У3 Ввод'!$E$34="",'У3 Ввод'!$D$34&gt;$B12),0,MAX(0,MIN(1,'У3 Ввод'!$E$34-NETWORKDAYS('У3 Ввод'!$D$34,$B12)+1))/Настройки!$E$9*100)</f>
        <v>0</v>
      </c>
      <c r="AD12" s="67" t="n">
        <f aca="false">IF(OR($D12=1,MONTH($B12)&lt;&gt;MONTH(StartDate),'У3 Ввод'!$D$35="",'У3 Ввод'!$E$35="",'У3 Ввод'!$D$35&gt;$B12),0,MAX(0,MIN(1,'У3 Ввод'!$E$35-NETWORKDAYS('У3 Ввод'!$D$35,$B12)+1))/Настройки!$E$9*100)</f>
        <v>0</v>
      </c>
      <c r="AE12" s="67" t="n">
        <f aca="false">IF(OR($D12=1,MONTH($B12)&lt;&gt;MONTH(StartDate),'У3 Ввод'!$D$36="",'У3 Ввод'!$E$36="",'У3 Ввод'!$D$36&gt;$B12),0,MAX(0,MIN(1,'У3 Ввод'!$E$36-NETWORKDAYS('У3 Ввод'!$D$36,$B12)+1))/Настройки!$E$9*100)</f>
        <v>0</v>
      </c>
      <c r="AF12" s="67" t="n">
        <f aca="false">IF(OR($D12=1,MONTH($B12)&lt;&gt;MONTH(StartDate),'У3 Ввод'!$D$37="",'У3 Ввод'!$E$37="",'У3 Ввод'!$D$37&gt;$B12),0,MAX(0,MIN(1,'У3 Ввод'!$E$37-NETWORKDAYS('У3 Ввод'!$D$37,$B12)+1))/Настройки!$E$9*100)</f>
        <v>0</v>
      </c>
      <c r="AG12" s="67" t="n">
        <f aca="false">IF(OR($D12=1,MONTH($B12)&lt;&gt;MONTH(StartDate),'У3 Ввод'!$D$38="",'У3 Ввод'!$E$38="",'У3 Ввод'!$D$38&gt;$B12),0,MAX(0,MIN(1,'У3 Ввод'!$E$38-NETWORKDAYS('У3 Ввод'!$D$38,$B12)+1))/Настройки!$E$9*100)</f>
        <v>0</v>
      </c>
      <c r="AH12" s="67" t="n">
        <f aca="false">IF(OR($D12=1,MONTH($B12)&lt;&gt;MONTH(StartDate),'У3 Ввод'!$D$39="",'У3 Ввод'!$E$39="",'У3 Ввод'!$D$39&gt;$B12),0,MAX(0,MIN(1,'У3 Ввод'!$E$39-NETWORKDAYS('У3 Ввод'!$D$39,$B12)+1))/Настройки!$E$9*100)</f>
        <v>0</v>
      </c>
      <c r="AI12" s="67" t="n">
        <f aca="false">IF(OR($D12=1,MONTH($B12)&lt;&gt;MONTH(StartDate),'У3 Ввод'!$D$40="",'У3 Ввод'!$E$40="",'У3 Ввод'!$D$40&gt;$B12),0,MAX(0,MIN(1,'У3 Ввод'!$E$40-NETWORKDAYS('У3 Ввод'!$D$40,$B12)+1))/Настройки!$E$9*100)</f>
        <v>0</v>
      </c>
      <c r="AJ12" s="67" t="n">
        <f aca="false">IF(OR($D12=1,MONTH($B12)&lt;&gt;MONTH(StartDate),'У3 Ввод'!$D$41="",'У3 Ввод'!$E$41="",'У3 Ввод'!$D$41&gt;$B12),0,MAX(0,MIN(1,'У3 Ввод'!$E$41-NETWORKDAYS('У3 Ввод'!$D$41,$B12)+1))/Настройки!$E$9*100)</f>
        <v>0</v>
      </c>
      <c r="AK12" s="67" t="n">
        <f aca="false">IF(OR($D12=1,MONTH($B12)&lt;&gt;MONTH(StartDate),'У3 Ввод'!$D$42="",'У3 Ввод'!$E$42="",'У3 Ввод'!$D$42&gt;$B12),0,MAX(0,MIN(1,'У3 Ввод'!$E$42-NETWORKDAYS('У3 Ввод'!$D$42,$B12)+1))/Настройки!$E$9*100)</f>
        <v>0</v>
      </c>
      <c r="AL12" s="67" t="n">
        <f aca="false">IF(OR($D12=1,MONTH($B12)&lt;&gt;MONTH(StartDate),'У3 Ввод'!$D$43="",'У3 Ввод'!$E$43="",'У3 Ввод'!$D$43&gt;$B12),0,MAX(0,MIN(1,'У3 Ввод'!$E$43-NETWORKDAYS('У3 Ввод'!$D$43,$B12)+1))/Настройки!$E$9*100)</f>
        <v>0</v>
      </c>
      <c r="AM12" s="67" t="n">
        <f aca="false">IF(OR($D12=1,MONTH($B12)&lt;&gt;MONTH(StartDate),'У3 Ввод'!$D$44="",'У3 Ввод'!$E$44="",'У3 Ввод'!$D$44&gt;$B12),0,MAX(0,MIN(1,'У3 Ввод'!$E$44-NETWORKDAYS('У3 Ввод'!$D$44,$B12)+1))/Настройки!$E$9*100)</f>
        <v>0</v>
      </c>
      <c r="AN12" s="67" t="n">
        <f aca="false">IF(OR($D12=1,MONTH($B12)&lt;&gt;MONTH(StartDate),'У3 Ввод'!$D$45="",'У3 Ввод'!$E$45="",'У3 Ввод'!$D$45&gt;$B12),0,MAX(0,MIN(1,'У3 Ввод'!$E$45-NETWORKDAYS('У3 Ввод'!$D$45,$B12)+1))/Настройки!$E$9*100)</f>
        <v>0</v>
      </c>
      <c r="AO12" s="67" t="n">
        <f aca="false">IF(OR($D12=1,MONTH($B12)&lt;&gt;MONTH(StartDate),'У3 Ввод'!$D$46="",'У3 Ввод'!$E$46="",'У3 Ввод'!$D$46&gt;$B12),0,MAX(0,MIN(1,'У3 Ввод'!$E$46-NETWORKDAYS('У3 Ввод'!$D$46,$B12)+1))/Настройки!$E$9*100)</f>
        <v>0</v>
      </c>
      <c r="AP12" s="67" t="n">
        <f aca="false">IF(OR($D12=1,MONTH($B12)&lt;&gt;MONTH(StartDate),'У3 Ввод'!$D$47="",'У3 Ввод'!$E$47="",'У3 Ввод'!$D$47&gt;$B12),0,MAX(0,MIN(1,'У3 Ввод'!$E$47-NETWORKDAYS('У3 Ввод'!$D$47,$B12)+1))/Настройки!$E$9*100)</f>
        <v>0</v>
      </c>
      <c r="AQ12" s="67" t="n">
        <f aca="false">IF(OR($D12=1,MONTH($B12)&lt;&gt;MONTH(StartDate),'У3 Ввод'!$D$48="",'У3 Ввод'!$E$48="",'У3 Ввод'!$D$48&gt;$B12),0,MAX(0,MIN(1,'У3 Ввод'!$E$48-NETWORKDAYS('У3 Ввод'!$D$48,$B12)+1))/Настройки!$E$9*100)</f>
        <v>0</v>
      </c>
      <c r="AR12" s="67" t="n">
        <f aca="false">IF(OR($D12=1,MONTH($B12)&lt;&gt;MONTH(StartDate),'У3 Ввод'!$D$49="",'У3 Ввод'!$E$49="",'У3 Ввод'!$D$49&gt;$B12),0,MAX(0,MIN(1,'У3 Ввод'!$E$49-NETWORKDAYS('У3 Ввод'!$D$49,$B12)+1))/Настройки!$E$9*100)</f>
        <v>0</v>
      </c>
      <c r="AS12" s="67" t="n">
        <f aca="false">IF(OR($D12=1,MONTH($B12)&lt;&gt;MONTH(StartDate),'У3 Ввод'!$D$50="",'У3 Ввод'!$E$50="",'У3 Ввод'!$D$50&gt;$B12),0,MAX(0,MIN(1,'У3 Ввод'!$E$50-NETWORKDAYS('У3 Ввод'!$D$50,$B12)+1))/Настройки!$E$9*100)</f>
        <v>0</v>
      </c>
      <c r="AT12" s="67" t="n">
        <f aca="false">IF(OR($D12=1,MONTH($B12)&lt;&gt;MONTH(StartDate),'У3 Ввод'!$D$51="",'У3 Ввод'!$E$51="",'У3 Ввод'!$D$51&gt;$B12),0,MAX(0,MIN(1,'У3 Ввод'!$E$51-NETWORKDAYS('У3 Ввод'!$D$51,$B12)+1))/Настройки!$E$9*100)</f>
        <v>0</v>
      </c>
      <c r="AU12" s="67" t="n">
        <f aca="false">IF(OR($D12=1,MONTH($B12)&lt;&gt;MONTH(StartDate),'У3 Ввод'!$D$52="",'У3 Ввод'!$E$52="",'У3 Ввод'!$D$52&gt;$B12),0,MAX(0,MIN(1,'У3 Ввод'!$E$52-NETWORKDAYS('У3 Ввод'!$D$52,$B12)+1))/Настройки!$E$9*100)</f>
        <v>0</v>
      </c>
      <c r="AV12" s="67" t="n">
        <f aca="false">IF(OR($D12=1,MONTH($B12)&lt;&gt;MONTH(StartDate),'У3 Ввод'!$D$53="",'У3 Ввод'!$E$53="",'У3 Ввод'!$D$53&gt;$B12),0,MAX(0,MIN(1,'У3 Ввод'!$E$53-NETWORKDAYS('У3 Ввод'!$D$53,$B12)+1))/Настройки!$E$9*100)</f>
        <v>0</v>
      </c>
      <c r="AW12" s="67" t="n">
        <f aca="false">IF(OR($D12=1,MONTH($B12)&lt;&gt;MONTH(StartDate),'У3 Ввод'!$D$54="",'У3 Ввод'!$E$54="",'У3 Ввод'!$D$54&gt;$B12),0,MAX(0,MIN(1,'У3 Ввод'!$E$54-NETWORKDAYS('У3 Ввод'!$D$54,$B12)+1))/Настройки!$E$9*100)</f>
        <v>0</v>
      </c>
      <c r="AX12" s="67" t="n">
        <f aca="false">IF(OR($D12=1,MONTH($B12)&lt;&gt;MONTH(StartDate),'У3 Ввод'!$D$55="",'У3 Ввод'!$E$55="",'У3 Ввод'!$D$55&gt;$B12),0,MAX(0,MIN(1,'У3 Ввод'!$E$55-NETWORKDAYS('У3 Ввод'!$D$55,$B12)+1))/Настройки!$E$9*100)</f>
        <v>0</v>
      </c>
      <c r="AY12" s="67" t="n">
        <f aca="false">IF(OR($D12=1,MONTH($B12)&lt;&gt;MONTH(StartDate),'У3 Ввод'!$D$56="",'У3 Ввод'!$E$56="",'У3 Ввод'!$D$56&gt;$B12),0,MAX(0,MIN(1,'У3 Ввод'!$E$56-NETWORKDAYS('У3 Ввод'!$D$56,$B12)+1))/Настройки!$E$9*100)</f>
        <v>0</v>
      </c>
      <c r="AZ12" s="67" t="n">
        <f aca="false">IF(OR($D12=1,MONTH($B12)&lt;&gt;MONTH(StartDate),'У3 Ввод'!$D$57="",'У3 Ввод'!$E$57="",'У3 Ввод'!$D$57&gt;$B12),0,MAX(0,MIN(1,'У3 Ввод'!$E$57-NETWORKDAYS('У3 Ввод'!$D$57,$B12)+1))/Настройки!$E$9*100)</f>
        <v>0</v>
      </c>
      <c r="BA12" s="67" t="n">
        <f aca="false">IF(OR($D12=1,MONTH($B12)&lt;&gt;MONTH(StartDate),'У3 Ввод'!$D$58="",'У3 Ввод'!$E$58="",'У3 Ввод'!$D$58&gt;$B12),0,MAX(0,MIN(1,'У3 Ввод'!$E$58-NETWORKDAYS('У3 Ввод'!$D$58,$B12)+1))/Настройки!$E$9*100)</f>
        <v>0</v>
      </c>
      <c r="BB12" s="67" t="n">
        <f aca="false">IF(OR($D12=1,MONTH($B12)&lt;&gt;MONTH(StartDate),'У3 Ввод'!$D$59="",'У3 Ввод'!$E$59="",'У3 Ввод'!$D$59&gt;$B12),0,MAX(0,MIN(1,'У3 Ввод'!$E$59-NETWORKDAYS('У3 Ввод'!$D$59,$B12)+1))/Настройки!$E$9*100)</f>
        <v>0</v>
      </c>
      <c r="BC12" s="67" t="n">
        <f aca="false">IF(OR($D12=1,MONTH($B12)&lt;&gt;MONTH(StartDate),'У3 Ввод'!$D$60="",'У3 Ввод'!$E$60="",'У3 Ввод'!$D$60&gt;$B12),0,MAX(0,MIN(1,'У3 Ввод'!$E$60-NETWORKDAYS('У3 Ввод'!$D$60,$B12)+1))/Настройки!$E$9*100)</f>
        <v>0</v>
      </c>
      <c r="BD12" s="67" t="n">
        <f aca="false">IF(OR($D12=1,MONTH($B12)&lt;&gt;MONTH(StartDate),'У3 Ввод'!$D$61="",'У3 Ввод'!$E$61="",'У3 Ввод'!$D$61&gt;$B12),0,MAX(0,MIN(1,'У3 Ввод'!$E$61-NETWORKDAYS('У3 Ввод'!$D$61,$B12)+1))/Настройки!$E$9*100)</f>
        <v>0</v>
      </c>
      <c r="BE12" s="67" t="n">
        <f aca="false">IF(OR($D12=1,MONTH($B12)&lt;&gt;MONTH(StartDate),'У3 Ввод'!$D$62="",'У3 Ввод'!$E$62="",'У3 Ввод'!$D$62&gt;$B12),0,MAX(0,MIN(1,'У3 Ввод'!$E$62-NETWORKDAYS('У3 Ввод'!$D$62,$B12)+1))/Настройки!$E$9*100)</f>
        <v>0</v>
      </c>
      <c r="BF12" s="67" t="n">
        <f aca="false">IF(OR($D12=1,MONTH($B12)&lt;&gt;MONTH(StartDate),'У3 Ввод'!$D$63="",'У3 Ввод'!$E$63="",'У3 Ввод'!$D$63&gt;$B12),0,MAX(0,MIN(1,'У3 Ввод'!$E$63-NETWORKDAYS('У3 Ввод'!$D$63,$B12)+1))/Настройки!$E$9*100)</f>
        <v>0</v>
      </c>
      <c r="BG12" s="67" t="n">
        <f aca="false">IF(OR($D12=1,MONTH($B12)&lt;&gt;MONTH(StartDate),'У3 Ввод'!$D$64="",'У3 Ввод'!$E$64="",'У3 Ввод'!$D$64&gt;$B12),0,MAX(0,MIN(1,'У3 Ввод'!$E$64-NETWORKDAYS('У3 Ввод'!$D$64,$B12)+1))/Настройки!$E$9*100)</f>
        <v>0</v>
      </c>
      <c r="BH12" s="67" t="n">
        <f aca="false">IF(OR($D12=1,MONTH($B12)&lt;&gt;MONTH(StartDate),'У3 Ввод'!$D$65="",'У3 Ввод'!$E$65="",'У3 Ввод'!$D$65&gt;$B12),0,MAX(0,MIN(1,'У3 Ввод'!$E$65-NETWORKDAYS('У3 Ввод'!$D$65,$B12)+1))/Настройки!$E$9*100)</f>
        <v>0</v>
      </c>
      <c r="BI12" s="67" t="n">
        <f aca="false">IF(OR($D12=1,MONTH($B12)&lt;&gt;MONTH(StartDate),'У3 Ввод'!$D$66="",'У3 Ввод'!$E$66="",'У3 Ввод'!$D$66&gt;$B12),0,MAX(0,MIN(1,'У3 Ввод'!$E$66-NETWORKDAYS('У3 Ввод'!$D$66,$B12)+1))/Настройки!$E$9*100)</f>
        <v>0</v>
      </c>
      <c r="BJ12" s="67" t="n">
        <f aca="false">IF(OR($D12=1,MONTH($B12)&lt;&gt;MONTH(StartDate),'У3 Ввод'!$D$67="",'У3 Ввод'!$E$67="",'У3 Ввод'!$D$67&gt;$B12),0,MAX(0,MIN(1,'У3 Ввод'!$E$67-NETWORKDAYS('У3 Ввод'!$D$67,$B12)+1))/Настройки!$E$9*100)</f>
        <v>0</v>
      </c>
      <c r="BK12" s="67" t="n">
        <f aca="false">IF(OR($D12=1,MONTH($B12)&lt;&gt;MONTH(StartDate),'У3 Ввод'!$D$68="",'У3 Ввод'!$E$68="",'У3 Ввод'!$D$68&gt;$B12),0,MAX(0,MIN(1,'У3 Ввод'!$E$68-NETWORKDAYS('У3 Ввод'!$D$68,$B12)+1))/Настройки!$E$9*100)</f>
        <v>0</v>
      </c>
      <c r="BL12" s="67" t="n">
        <f aca="false">IF(OR($D12=1,MONTH($B12)&lt;&gt;MONTH(StartDate),'У3 Ввод'!$D$69="",'У3 Ввод'!$E$69="",'У3 Ввод'!$D$69&gt;$B12),0,MAX(0,MIN(1,'У3 Ввод'!$E$69-NETWORKDAYS('У3 Ввод'!$D$69,$B12)+1))/Настройки!$E$9*100)</f>
        <v>0</v>
      </c>
      <c r="BM12" s="67" t="n">
        <f aca="false">IF(OR($D12=1,MONTH($B12)&lt;&gt;MONTH(StartDate),'У3 Ввод'!$D$70="",'У3 Ввод'!$E$70="",'У3 Ввод'!$D$70&gt;$B12),0,MAX(0,MIN(1,'У3 Ввод'!$E$70-NETWORKDAYS('У3 Ввод'!$D$70,$B12)+1))/Настройки!$E$9*100)</f>
        <v>0</v>
      </c>
      <c r="BN12" s="67" t="n">
        <f aca="false">IF(OR($D12=1,MONTH($B12)&lt;&gt;MONTH(StartDate),'У3 Ввод'!$D$71="",'У3 Ввод'!$E$71="",'У3 Ввод'!$D$71&gt;$B12),0,MAX(0,MIN(1,'У3 Ввод'!$E$71-NETWORKDAYS('У3 Ввод'!$D$71,$B12)+1))/Настройки!$E$9*100)</f>
        <v>0</v>
      </c>
      <c r="BO12" s="67" t="n">
        <f aca="false">IF(OR($D12=1,MONTH($B12)&lt;&gt;MONTH(StartDate),'У3 Ввод'!$D$72="",'У3 Ввод'!$E$72="",'У3 Ввод'!$D$72&gt;$B12),0,MAX(0,MIN(1,'У3 Ввод'!$E$72-NETWORKDAYS('У3 Ввод'!$D$72,$B12)+1))/Настройки!$E$9*100)</f>
        <v>0</v>
      </c>
      <c r="BP12" s="67" t="n">
        <f aca="false">IF(OR($D12=1,MONTH($B12)&lt;&gt;MONTH(StartDate),'У3 Ввод'!$D$73="",'У3 Ввод'!$E$73="",'У3 Ввод'!$D$73&gt;$B12),0,MAX(0,MIN(1,'У3 Ввод'!$E$73-NETWORKDAYS('У3 Ввод'!$D$73,$B12)+1))/Настройки!$E$9*100)</f>
        <v>0</v>
      </c>
      <c r="BQ12" s="67" t="n">
        <f aca="false">IF(OR($D12=1,MONTH($B12)&lt;&gt;MONTH(StartDate),'У3 Ввод'!$D$74="",'У3 Ввод'!$E$74="",'У3 Ввод'!$D$74&gt;$B12),0,MAX(0,MIN(1,'У3 Ввод'!$E$74-NETWORKDAYS('У3 Ввод'!$D$74,$B12)+1))/Настройки!$E$9*100)</f>
        <v>0</v>
      </c>
      <c r="BR12" s="67" t="n">
        <f aca="false">IF(OR($D12=1,MONTH($B12)&lt;&gt;MONTH(StartDate),'У3 Ввод'!$D$75="",'У3 Ввод'!$E$75="",'У3 Ввод'!$D$75&gt;$B12),0,MAX(0,MIN(1,'У3 Ввод'!$E$75-NETWORKDAYS('У3 Ввод'!$D$75,$B12)+1))/Настройки!$E$9*100)</f>
        <v>0</v>
      </c>
      <c r="BS12" s="67" t="n">
        <f aca="false">IF(OR($D12=1,MONTH($B12)&lt;&gt;MONTH(StartDate),'У3 Ввод'!$D$76="",'У3 Ввод'!$E$76="",'У3 Ввод'!$D$76&gt;$B12),0,MAX(0,MIN(1,'У3 Ввод'!$E$76-NETWORKDAYS('У3 Ввод'!$D$76,$B12)+1))/Настройки!$E$9*100)</f>
        <v>0</v>
      </c>
      <c r="BT12" s="67" t="n">
        <f aca="false">IF(OR($D12=1,MONTH($B12)&lt;&gt;MONTH(StartDate),'У3 Ввод'!$D$77="",'У3 Ввод'!$E$77="",'У3 Ввод'!$D$77&gt;$B12),0,MAX(0,MIN(1,'У3 Ввод'!$E$77-NETWORKDAYS('У3 Ввод'!$D$77,$B12)+1))/Настройки!$E$9*100)</f>
        <v>0</v>
      </c>
      <c r="BU12" s="67" t="n">
        <f aca="false">IF(OR($D12=1,MONTH($B12)&lt;&gt;MONTH(StartDate),'У3 Ввод'!$D$78="",'У3 Ввод'!$E$78="",'У3 Ввод'!$D$78&gt;$B12),0,MAX(0,MIN(1,'У3 Ввод'!$E$78-NETWORKDAYS('У3 Ввод'!$D$78,$B12)+1))/Настройки!$E$9*100)</f>
        <v>0</v>
      </c>
      <c r="BV12" s="67" t="n">
        <f aca="false">IF(OR($D12=1,MONTH($B12)&lt;&gt;MONTH(StartDate),'У3 Ввод'!$D$79="",'У3 Ввод'!$E$79="",'У3 Ввод'!$D$79&gt;$B12),0,MAX(0,MIN(1,'У3 Ввод'!$E$79-NETWORKDAYS('У3 Ввод'!$D$79,$B12)+1))/Настройки!$E$9*100)</f>
        <v>0</v>
      </c>
      <c r="BW12" s="67" t="n">
        <f aca="false">IF(OR($D12=1,MONTH($B12)&lt;&gt;MONTH(StartDate),'У3 Ввод'!$D$80="",'У3 Ввод'!$E$80="",'У3 Ввод'!$D$80&gt;$B12),0,MAX(0,MIN(1,'У3 Ввод'!$E$80-NETWORKDAYS('У3 Ввод'!$D$80,$B12)+1))/Настройки!$E$9*100)</f>
        <v>0</v>
      </c>
      <c r="BX12" s="67" t="n">
        <f aca="false">IF(OR($D12=1,MONTH($B12)&lt;&gt;MONTH(StartDate),'У3 Ввод'!$D$81="",'У3 Ввод'!$E$81="",'У3 Ввод'!$D$81&gt;$B12),0,MAX(0,MIN(1,'У3 Ввод'!$E$81-NETWORKDAYS('У3 Ввод'!$D$81,$B12)+1))/Настройки!$E$9*100)</f>
        <v>0</v>
      </c>
      <c r="BY12" s="67" t="n">
        <f aca="false">IF(OR($D12=1,MONTH($B12)&lt;&gt;MONTH(StartDate),'У3 Ввод'!$D$82="",'У3 Ввод'!$E$82="",'У3 Ввод'!$D$82&gt;$B12),0,MAX(0,MIN(1,'У3 Ввод'!$E$82-NETWORKDAYS('У3 Ввод'!$D$82,$B12)+1))/Настройки!$E$9*100)</f>
        <v>0</v>
      </c>
      <c r="BZ12" s="67" t="n">
        <f aca="false">IF(OR($D12=1,MONTH($B12)&lt;&gt;MONTH(StartDate),'У3 Ввод'!$D$83="",'У3 Ввод'!$E$83="",'У3 Ввод'!$D$83&gt;$B12),0,MAX(0,MIN(1,'У3 Ввод'!$E$83-NETWORKDAYS('У3 Ввод'!$D$83,$B12)+1))/Настройки!$E$9*100)</f>
        <v>0</v>
      </c>
      <c r="CA12" s="67" t="n">
        <f aca="false">IF(OR($D12=1,MONTH($B12)&lt;&gt;MONTH(StartDate),'У3 Ввод'!$D$84="",'У3 Ввод'!$E$84="",'У3 Ввод'!$D$84&gt;$B12),0,MAX(0,MIN(1,'У3 Ввод'!$E$84-NETWORKDAYS('У3 Ввод'!$D$84,$B12)+1))/Настройки!$E$9*100)</f>
        <v>0</v>
      </c>
      <c r="CB12" s="67" t="n">
        <f aca="false">IF(OR($D12=1,MONTH($B12)&lt;&gt;MONTH(StartDate),'У3 Ввод'!$D$85="",'У3 Ввод'!$E$85="",'У3 Ввод'!$D$85&gt;$B12),0,MAX(0,MIN(1,'У3 Ввод'!$E$85-NETWORKDAYS('У3 Ввод'!$D$85,$B12)+1))/Настройки!$E$9*100)</f>
        <v>0</v>
      </c>
      <c r="CC12" s="67" t="n">
        <f aca="false">IF(OR($D12=1,MONTH($B12)&lt;&gt;MONTH(StartDate),'У3 Ввод'!$D$86="",'У3 Ввод'!$E$86="",'У3 Ввод'!$D$86&gt;$B12),0,MAX(0,MIN(1,'У3 Ввод'!$E$86-NETWORKDAYS('У3 Ввод'!$D$86,$B12)+1))/Настройки!$E$9*100)</f>
        <v>0</v>
      </c>
      <c r="CD12" s="67" t="n">
        <f aca="false">IF(OR($D12=1,MONTH($B12)&lt;&gt;MONTH(StartDate),'У3 Ввод'!$D$87="",'У3 Ввод'!$E$87="",'У3 Ввод'!$D$87&gt;$B12),0,MAX(0,MIN(1,'У3 Ввод'!$E$87-NETWORKDAYS('У3 Ввод'!$D$87,$B12)+1))/Настройки!$E$9*100)</f>
        <v>0</v>
      </c>
      <c r="CE12" s="67" t="n">
        <f aca="false">IF(OR($D12=1,MONTH($B12)&lt;&gt;MONTH(StartDate),'У3 Ввод'!$D$88="",'У3 Ввод'!$E$88="",'У3 Ввод'!$D$88&gt;$B12),0,MAX(0,MIN(1,'У3 Ввод'!$E$88-NETWORKDAYS('У3 Ввод'!$D$88,$B12)+1))/Настройки!$E$9*100)</f>
        <v>0</v>
      </c>
      <c r="CF12" s="67" t="n">
        <f aca="false">IF(OR($D12=1,MONTH($B12)&lt;&gt;MONTH(StartDate),'У3 Ввод'!$D$89="",'У3 Ввод'!$E$89="",'У3 Ввод'!$D$89&gt;$B12),0,MAX(0,MIN(1,'У3 Ввод'!$E$89-NETWORKDAYS('У3 Ввод'!$D$89,$B12)+1))/Настройки!$E$9*100)</f>
        <v>0</v>
      </c>
      <c r="CG12" s="67" t="n">
        <f aca="false">IF(OR($D12=1,MONTH($B12)&lt;&gt;MONTH(StartDate),'У3 Ввод'!$D$90="",'У3 Ввод'!$E$90="",'У3 Ввод'!$D$90&gt;$B12),0,MAX(0,MIN(1,'У3 Ввод'!$E$90-NETWORKDAYS('У3 Ввод'!$D$90,$B12)+1))/Настройки!$E$9*100)</f>
        <v>0</v>
      </c>
      <c r="CH12" s="67" t="n">
        <f aca="false">IF(OR($D12=1,MONTH($B12)&lt;&gt;MONTH(StartDate),'У3 Ввод'!$D$91="",'У3 Ввод'!$E$91="",'У3 Ввод'!$D$91&gt;$B12),0,MAX(0,MIN(1,'У3 Ввод'!$E$91-NETWORKDAYS('У3 Ввод'!$D$91,$B12)+1))/Настройки!$E$9*100)</f>
        <v>0</v>
      </c>
      <c r="CI12" s="67" t="n">
        <f aca="false">IF(OR($D12=1,MONTH($B12)&lt;&gt;MONTH(StartDate),'У3 Ввод'!$D$92="",'У3 Ввод'!$E$92="",'У3 Ввод'!$D$92&gt;$B12),0,MAX(0,MIN(1,'У3 Ввод'!$E$92-NETWORKDAYS('У3 Ввод'!$D$92,$B12)+1))/Настройки!$E$9*100)</f>
        <v>0</v>
      </c>
      <c r="CJ12" s="67" t="n">
        <f aca="false">IF(OR($D12=1,MONTH($B12)&lt;&gt;MONTH(StartDate),'У3 Ввод'!$D$93="",'У3 Ввод'!$E$93="",'У3 Ввод'!$D$93&gt;$B12),0,MAX(0,MIN(1,'У3 Ввод'!$E$93-NETWORKDAYS('У3 Ввод'!$D$93,$B12)+1))/Настройки!$E$9*100)</f>
        <v>0</v>
      </c>
      <c r="CK12" s="67" t="n">
        <f aca="false">IF(OR($D12=1,MONTH($B12)&lt;&gt;MONTH(StartDate),'У3 Ввод'!$D$94="",'У3 Ввод'!$E$94="",'У3 Ввод'!$D$94&gt;$B12),0,MAX(0,MIN(1,'У3 Ввод'!$E$94-NETWORKDAYS('У3 Ввод'!$D$94,$B12)+1))/Настройки!$E$9*100)</f>
        <v>0</v>
      </c>
      <c r="CL12" s="67" t="n">
        <f aca="false">IF(OR($D12=1,MONTH($B12)&lt;&gt;MONTH(StartDate),'У3 Ввод'!$D$95="",'У3 Ввод'!$E$95="",'У3 Ввод'!$D$95&gt;$B12),0,MAX(0,MIN(1,'У3 Ввод'!$E$95-NETWORKDAYS('У3 Ввод'!$D$95,$B12)+1))/Настройки!$E$9*100)</f>
        <v>0</v>
      </c>
      <c r="CM12" s="67" t="n">
        <f aca="false">IF(OR($D12=1,MONTH($B12)&lt;&gt;MONTH(StartDate),'У3 Ввод'!$D$96="",'У3 Ввод'!$E$96="",'У3 Ввод'!$D$96&gt;$B12),0,MAX(0,MIN(1,'У3 Ввод'!$E$96-NETWORKDAYS('У3 Ввод'!$D$96,$B12)+1))/Настройки!$E$9*100)</f>
        <v>0</v>
      </c>
      <c r="CN12" s="67" t="n">
        <f aca="false">IF(OR($D12=1,MONTH($B12)&lt;&gt;MONTH(StartDate),'У3 Ввод'!$D$97="",'У3 Ввод'!$E$97="",'У3 Ввод'!$D$97&gt;$B12),0,MAX(0,MIN(1,'У3 Ввод'!$E$97-NETWORKDAYS('У3 Ввод'!$D$97,$B12)+1))/Настройки!$E$9*100)</f>
        <v>0</v>
      </c>
      <c r="CO12" s="67" t="n">
        <f aca="false">IF(OR($D12=1,MONTH($B12)&lt;&gt;MONTH(StartDate),'У3 Ввод'!$D$98="",'У3 Ввод'!$E$98="",'У3 Ввод'!$D$98&gt;$B12),0,MAX(0,MIN(1,'У3 Ввод'!$E$98-NETWORKDAYS('У3 Ввод'!$D$98,$B12)+1))/Настройки!$E$9*100)</f>
        <v>0</v>
      </c>
      <c r="CP12" s="67" t="n">
        <f aca="false">IF(OR($D12=1,MONTH($B12)&lt;&gt;MONTH(StartDate),'У3 Ввод'!$D$99="",'У3 Ввод'!$E$99="",'У3 Ввод'!$D$99&gt;$B12),0,MAX(0,MIN(1,'У3 Ввод'!$E$99-NETWORKDAYS('У3 Ввод'!$D$99,$B12)+1))/Настройки!$E$9*100)</f>
        <v>0</v>
      </c>
      <c r="CQ12" s="67" t="n">
        <f aca="false">IF(OR($D12=1,MONTH($B12)&lt;&gt;MONTH(StartDate),'У3 Ввод'!$D$100="",'У3 Ввод'!$E$100="",'У3 Ввод'!$D$100&gt;$B12),0,MAX(0,MIN(1,'У3 Ввод'!$E$100-NETWORKDAYS('У3 Ввод'!$D$100,$B12)+1))/Настройки!$E$9*100)</f>
        <v>0</v>
      </c>
      <c r="CR12" s="67" t="n">
        <f aca="false">IF(OR($D12=1,MONTH($B12)&lt;&gt;MONTH(StartDate),'У3 Ввод'!$D$101="",'У3 Ввод'!$E$101="",'У3 Ввод'!$D$101&gt;$B12),0,MAX(0,MIN(1,'У3 Ввод'!$E$101-NETWORKDAYS('У3 Ввод'!$D$101,$B12)+1))/Настройки!$E$9*100)</f>
        <v>0</v>
      </c>
      <c r="CS12" s="67" t="n">
        <f aca="false">IF(OR($D12=1,MONTH($B12)&lt;&gt;MONTH(StartDate),'У3 Ввод'!$D$102="",'У3 Ввод'!$E$102="",'У3 Ввод'!$D$102&gt;$B12),0,MAX(0,MIN(1,'У3 Ввод'!$E$102-NETWORKDAYS('У3 Ввод'!$D$102,$B12)+1))/Настройки!$E$9*100)</f>
        <v>0</v>
      </c>
      <c r="CT12" s="67" t="n">
        <f aca="false">IF(OR($D12=1,MONTH($B12)&lt;&gt;MONTH(StartDate),'У3 Ввод'!$D$103="",'У3 Ввод'!$E$103="",'У3 Ввод'!$D$103&gt;$B12),0,MAX(0,MIN(1,'У3 Ввод'!$E$103-NETWORKDAYS('У3 Ввод'!$D$103,$B12)+1))/Настройки!$E$9*100)</f>
        <v>0</v>
      </c>
      <c r="CU12" s="67" t="n">
        <f aca="false">IF(OR($D12=1,MONTH($B12)&lt;&gt;MONTH(StartDate),'У3 Ввод'!$D$104="",'У3 Ввод'!$E$104="",'У3 Ввод'!$D$104&gt;$B12),0,MAX(0,MIN(1,'У3 Ввод'!$E$104-NETWORKDAYS('У3 Ввод'!$D$104,$B12)+1))/Настройки!$E$9*100)</f>
        <v>0</v>
      </c>
      <c r="CV12" s="67" t="n">
        <f aca="false">IF(OR($D12=1,MONTH($B12)&lt;&gt;MONTH(StartDate),'У3 Ввод'!$D$105="",'У3 Ввод'!$E$105="",'У3 Ввод'!$D$105&gt;$B12),0,MAX(0,MIN(1,'У3 Ввод'!$E$105-NETWORKDAYS('У3 Ввод'!$D$105,$B12)+1))/Настройки!$E$9*100)</f>
        <v>0</v>
      </c>
      <c r="CW12" s="67" t="n">
        <f aca="false">IF(OR($D12=1,MONTH($B12)&lt;&gt;MONTH(StartDate),'У3 Ввод'!$D$106="",'У3 Ввод'!$E$106="",'У3 Ввод'!$D$106&gt;$B12),0,MAX(0,MIN(1,'У3 Ввод'!$E$106-NETWORKDAYS('У3 Ввод'!$D$106,$B12)+1))/Настройки!$E$9*100)</f>
        <v>0</v>
      </c>
      <c r="CX12" s="67" t="n">
        <f aca="false">IF(OR($D12=1,MONTH($B12)&lt;&gt;MONTH(StartDate),'У3 Ввод'!$D$107="",'У3 Ввод'!$E$107="",'У3 Ввод'!$D$107&gt;$B12),0,MAX(0,MIN(1,'У3 Ввод'!$E$107-NETWORKDAYS('У3 Ввод'!$D$107,$B12)+1))/Настройки!$E$9*100)</f>
        <v>0</v>
      </c>
      <c r="CY12" s="67" t="n">
        <f aca="false">IF(OR($D12=1,MONTH($B12)&lt;&gt;MONTH(StartDate),'У3 Ввод'!$D$108="",'У3 Ввод'!$E$108="",'У3 Ввод'!$D$108&gt;$B12),0,MAX(0,MIN(1,'У3 Ввод'!$E$108-NETWORKDAYS('У3 Ввод'!$D$108,$B12)+1))/Настройки!$E$9*100)</f>
        <v>0</v>
      </c>
      <c r="CZ12" s="67" t="n">
        <f aca="false">IF(OR($D12=1,MONTH($B12)&lt;&gt;MONTH(StartDate),'У3 Ввод'!$D$109="",'У3 Ввод'!$E$109="",'У3 Ввод'!$D$109&gt;$B12),0,MAX(0,MIN(1,'У3 Ввод'!$E$109-NETWORKDAYS('У3 Ввод'!$D$109,$B12)+1))/Настройки!$E$9*100)</f>
        <v>0</v>
      </c>
      <c r="DA12" s="67" t="n">
        <f aca="false">IF(OR($D12=1,MONTH($B12)&lt;&gt;MONTH(StartDate),'У3 Ввод'!$D$110="",'У3 Ввод'!$E$110="",'У3 Ввод'!$D$110&gt;$B12),0,MAX(0,MIN(1,'У3 Ввод'!$E$110-NETWORKDAYS('У3 Ввод'!$D$110,$B12)+1))/Настройки!$E$9*100)</f>
        <v>0</v>
      </c>
      <c r="DB12" s="67" t="n">
        <f aca="false">IF(OR($D12=1,MONTH($B12)&lt;&gt;MONTH(StartDate),'У3 Ввод'!$D$111="",'У3 Ввод'!$E$111="",'У3 Ввод'!$D$111&gt;$B12),0,MAX(0,MIN(1,'У3 Ввод'!$E$111-NETWORKDAYS('У3 Ввод'!$D$111,$B12)+1))/Настройки!$E$9*100)</f>
        <v>0</v>
      </c>
      <c r="DC12" s="67" t="n">
        <f aca="false">IF(OR($D12=1,MONTH($B12)&lt;&gt;MONTH(StartDate),'У3 Ввод'!$D$112="",'У3 Ввод'!$E$112="",'У3 Ввод'!$D$112&gt;$B12),0,MAX(0,MIN(1,'У3 Ввод'!$E$112-NETWORKDAYS('У3 Ввод'!$D$112,$B12)+1))/Настройки!$E$9*100)</f>
        <v>0</v>
      </c>
      <c r="DD12" s="67" t="n">
        <f aca="false">IF(OR($D12=1,MONTH($B12)&lt;&gt;MONTH(StartDate),'У3 Ввод'!$D$113="",'У3 Ввод'!$E$113="",'У3 Ввод'!$D$113&gt;$B12),0,MAX(0,MIN(1,'У3 Ввод'!$E$113-NETWORKDAYS('У3 Ввод'!$D$113,$B12)+1))/Настройки!$E$9*100)</f>
        <v>0</v>
      </c>
      <c r="DE12" s="67" t="n">
        <f aca="false">IF(OR($D12=1,MONTH($B12)&lt;&gt;MONTH(StartDate),'У3 Ввод'!$D$114="",'У3 Ввод'!$E$114="",'У3 Ввод'!$D$114&gt;$B12),0,MAX(0,MIN(1,'У3 Ввод'!$E$114-NETWORKDAYS('У3 Ввод'!$D$114,$B12)+1))/Настройки!$E$9*100)</f>
        <v>0</v>
      </c>
      <c r="DF12" s="67" t="n">
        <f aca="false">IF(OR($D12=1,MONTH($B12)&lt;&gt;MONTH(StartDate),'У3 Ввод'!$D$115="",'У3 Ввод'!$E$115="",'У3 Ввод'!$D$115&gt;$B12),0,MAX(0,MIN(1,'У3 Ввод'!$E$115-NETWORKDAYS('У3 Ввод'!$D$115,$B12)+1))/Настройки!$E$9*100)</f>
        <v>0</v>
      </c>
      <c r="DG12" s="67" t="n">
        <f aca="false">IF(OR($D12=1,MONTH($B12)&lt;&gt;MONTH(StartDate),'У3 Ввод'!$D$116="",'У3 Ввод'!$E$116="",'У3 Ввод'!$D$116&gt;$B12),0,MAX(0,MIN(1,'У3 Ввод'!$E$116-NETWORKDAYS('У3 Ввод'!$D$116,$B12)+1))/Настройки!$E$9*100)</f>
        <v>0</v>
      </c>
      <c r="DH12" s="67" t="n">
        <f aca="false">IF(OR($D12=1,MONTH($B12)&lt;&gt;MONTH(StartDate),'У3 Ввод'!$D$117="",'У3 Ввод'!$E$117="",'У3 Ввод'!$D$117&gt;$B12),0,MAX(0,MIN(1,'У3 Ввод'!$E$117-NETWORKDAYS('У3 Ввод'!$D$117,$B12)+1))/Настройки!$E$9*100)</f>
        <v>0</v>
      </c>
      <c r="DI12" s="67" t="n">
        <f aca="false">IF(OR($D12=1,MONTH($B12)&lt;&gt;MONTH(StartDate),'У3 Ввод'!$D$118="",'У3 Ввод'!$E$118="",'У3 Ввод'!$D$118&gt;$B12),0,MAX(0,MIN(1,'У3 Ввод'!$E$118-NETWORKDAYS('У3 Ввод'!$D$118,$B12)+1))/Настройки!$E$9*100)</f>
        <v>0</v>
      </c>
      <c r="DJ12" s="67" t="n">
        <f aca="false">IF(OR($D12=1,MONTH($B12)&lt;&gt;MONTH(StartDate),'У3 Ввод'!$D$119="",'У3 Ввод'!$E$119="",'У3 Ввод'!$D$119&gt;$B12),0,MAX(0,MIN(1,'У3 Ввод'!$E$119-NETWORKDAYS('У3 Ввод'!$D$119,$B12)+1))/Настройки!$E$9*100)</f>
        <v>0</v>
      </c>
      <c r="DK12" s="67" t="n">
        <f aca="false">IF(OR($D12=1,MONTH($B12)&lt;&gt;MONTH(StartDate),'У3 Ввод'!$D$120="",'У3 Ввод'!$E$120="",'У3 Ввод'!$D$120&gt;$B12),0,MAX(0,MIN(1,'У3 Ввод'!$E$120-NETWORKDAYS('У3 Ввод'!$D$120,$B12)+1))/Настройки!$E$9*100)</f>
        <v>0</v>
      </c>
      <c r="DL12" s="67" t="n">
        <f aca="false">IF(OR($D12=1,MONTH($B12)&lt;&gt;MONTH(StartDate),'У3 Ввод'!$D$121="",'У3 Ввод'!$E$121="",'У3 Ввод'!$D$121&gt;$B12),0,MAX(0,MIN(1,'У3 Ввод'!$E$121-NETWORKDAYS('У3 Ввод'!$D$121,$B12)+1))/Настройки!$E$9*100)</f>
        <v>0</v>
      </c>
      <c r="DM12" s="67" t="n">
        <f aca="false">IF(OR($D12=1,MONTH($B12)&lt;&gt;MONTH(StartDate),'У3 Ввод'!$D$122="",'У3 Ввод'!$E$122="",'У3 Ввод'!$D$122&gt;$B12),0,MAX(0,MIN(1,'У3 Ввод'!$E$122-NETWORKDAYS('У3 Ввод'!$D$122,$B12)+1))/Настройки!$E$9*100)</f>
        <v>0</v>
      </c>
      <c r="DN12" s="67" t="n">
        <f aca="false">IF(OR($D12=1,MONTH($B12)&lt;&gt;MONTH(StartDate),'У3 Ввод'!$D$123="",'У3 Ввод'!$E$123="",'У3 Ввод'!$D$123&gt;$B12),0,MAX(0,MIN(1,'У3 Ввод'!$E$123-NETWORKDAYS('У3 Ввод'!$D$123,$B12)+1))/Настройки!$E$9*100)</f>
        <v>0</v>
      </c>
      <c r="DO12" s="67" t="n">
        <f aca="false">IF(OR($D12=1,MONTH($B12)&lt;&gt;MONTH(StartDate),'У3 Ввод'!$D$124="",'У3 Ввод'!$E$124="",'У3 Ввод'!$D$124&gt;$B12),0,MAX(0,MIN(1,'У3 Ввод'!$E$124-NETWORKDAYS('У3 Ввод'!$D$124,$B12)+1))/Настройки!$E$9*100)</f>
        <v>0</v>
      </c>
      <c r="DP12" s="67" t="n">
        <f aca="false">IF(OR($D12=1,MONTH($B12)&lt;&gt;MONTH(StartDate),'У3 Ввод'!$D$125="",'У3 Ввод'!$E$125="",'У3 Ввод'!$D$125&gt;$B12),0,MAX(0,MIN(1,'У3 Ввод'!$E$125-NETWORKDAYS('У3 Ввод'!$D$125,$B12)+1))/Настройки!$E$9*100)</f>
        <v>0</v>
      </c>
      <c r="DQ12" s="67" t="n">
        <f aca="false">IF(OR($D12=1,MONTH($B12)&lt;&gt;MONTH(StartDate),'У3 Ввод'!$D$126="",'У3 Ввод'!$E$126="",'У3 Ввод'!$D$126&gt;$B12),0,MAX(0,MIN(1,'У3 Ввод'!$E$126-NETWORKDAYS('У3 Ввод'!$D$126,$B12)+1))/Настройки!$E$9*100)</f>
        <v>0</v>
      </c>
      <c r="DR12" s="67" t="n">
        <f aca="false">IF(OR($D12=1,MONTH($B12)&lt;&gt;MONTH(StartDate),'У3 Ввод'!$D$127="",'У3 Ввод'!$E$127="",'У3 Ввод'!$D$127&gt;$B12),0,MAX(0,MIN(1,'У3 Ввод'!$E$127-NETWORKDAYS('У3 Ввод'!$D$127,$B12)+1))/Настройки!$E$9*100)</f>
        <v>0</v>
      </c>
      <c r="DS12" s="67" t="n">
        <f aca="false">IF(OR($D12=1,MONTH($B12)&lt;&gt;MONTH(StartDate),'У3 Ввод'!$D$128="",'У3 Ввод'!$E$128="",'У3 Ввод'!$D$128&gt;$B12),0,MAX(0,MIN(1,'У3 Ввод'!$E$128-NETWORKDAYS('У3 Ввод'!$D$128,$B12)+1))/Настройки!$E$9*100)</f>
        <v>0</v>
      </c>
      <c r="DT12" s="67" t="n">
        <f aca="false">IF(OR($D12=1,MONTH($B12)&lt;&gt;MONTH(StartDate),'У3 Ввод'!$D$129="",'У3 Ввод'!$E$129="",'У3 Ввод'!$D$129&gt;$B12),0,MAX(0,MIN(1,'У3 Ввод'!$E$129-NETWORKDAYS('У3 Ввод'!$D$129,$B12)+1))/Настройки!$E$9*100)</f>
        <v>0</v>
      </c>
      <c r="DU12" s="67" t="n">
        <f aca="false">IF(OR($D12=1,MONTH($B12)&lt;&gt;MONTH(StartDate),'У3 Ввод'!$D$130="",'У3 Ввод'!$E$130="",'У3 Ввод'!$D$130&gt;$B12),0,MAX(0,MIN(1,'У3 Ввод'!$E$130-NETWORKDAYS('У3 Ввод'!$D$130,$B12)+1))/Настройки!$E$9*100)</f>
        <v>0</v>
      </c>
      <c r="DV12" s="67" t="n">
        <f aca="false">IF(OR($D12=1,MONTH($B12)&lt;&gt;MONTH(StartDate),'У3 Ввод'!$D$131="",'У3 Ввод'!$E$131="",'У3 Ввод'!$D$131&gt;$B12),0,MAX(0,MIN(1,'У3 Ввод'!$E$131-NETWORKDAYS('У3 Ввод'!$D$131,$B12)+1))/Настройки!$E$9*100)</f>
        <v>0</v>
      </c>
      <c r="DW12" s="67" t="n">
        <f aca="false">IF(OR($D12=1,MONTH($B12)&lt;&gt;MONTH(StartDate),'У3 Ввод'!$D$132="",'У3 Ввод'!$E$132="",'У3 Ввод'!$D$132&gt;$B12),0,MAX(0,MIN(1,'У3 Ввод'!$E$132-NETWORKDAYS('У3 Ввод'!$D$132,$B12)+1))/Настройки!$E$9*100)</f>
        <v>0</v>
      </c>
      <c r="DX12" s="67" t="n">
        <f aca="false">IF(OR($D12=1,MONTH($B12)&lt;&gt;MONTH(StartDate),'У3 Ввод'!$D$133="",'У3 Ввод'!$E$133="",'У3 Ввод'!$D$133&gt;$B12),0,MAX(0,MIN(1,'У3 Ввод'!$E$133-NETWORKDAYS('У3 Ввод'!$D$133,$B12)+1))/Настройки!$E$9*100)</f>
        <v>0</v>
      </c>
      <c r="DY12" s="67" t="n">
        <f aca="false">IF(OR($D12=1,MONTH($B12)&lt;&gt;MONTH(StartDate),'У3 Ввод'!$D$134="",'У3 Ввод'!$E$134="",'У3 Ввод'!$D$134&gt;$B12),0,MAX(0,MIN(1,'У3 Ввод'!$E$134-NETWORKDAYS('У3 Ввод'!$D$134,$B12)+1))/Настройки!$E$9*100)</f>
        <v>0</v>
      </c>
      <c r="DZ12" s="67" t="n">
        <f aca="false">IF(OR($D12=1,MONTH($B12)&lt;&gt;MONTH(StartDate),'У3 Ввод'!$D$135="",'У3 Ввод'!$E$135="",'У3 Ввод'!$D$135&gt;$B12),0,MAX(0,MIN(1,'У3 Ввод'!$E$135-NETWORKDAYS('У3 Ввод'!$D$135,$B12)+1))/Настройки!$E$9*100)</f>
        <v>0</v>
      </c>
      <c r="EA12" s="67" t="n">
        <f aca="false">IF(OR($D12=1,MONTH($B12)&lt;&gt;MONTH(StartDate),'У3 Ввод'!$D$136="",'У3 Ввод'!$E$136="",'У3 Ввод'!$D$136&gt;$B12),0,MAX(0,MIN(1,'У3 Ввод'!$E$136-NETWORKDAYS('У3 Ввод'!$D$136,$B12)+1))/Настройки!$E$9*100)</f>
        <v>0</v>
      </c>
      <c r="EB12" s="67" t="n">
        <f aca="false">IF(OR($D12=1,MONTH($B12)&lt;&gt;MONTH(StartDate),'У3 Ввод'!$D$137="",'У3 Ввод'!$E$137="",'У3 Ввод'!$D$137&gt;$B12),0,MAX(0,MIN(1,'У3 Ввод'!$E$137-NETWORKDAYS('У3 Ввод'!$D$137,$B12)+1))/Настройки!$E$9*100)</f>
        <v>0</v>
      </c>
      <c r="EC12" s="67" t="n">
        <f aca="false">IF(OR($D12=1,MONTH($B12)&lt;&gt;MONTH(StartDate),'У3 Ввод'!$D$138="",'У3 Ввод'!$E$138="",'У3 Ввод'!$D$138&gt;$B12),0,MAX(0,MIN(1,'У3 Ввод'!$E$138-NETWORKDAYS('У3 Ввод'!$D$138,$B12)+1))/Настройки!$E$9*100)</f>
        <v>0</v>
      </c>
      <c r="ED12" s="67" t="n">
        <f aca="false">IF(OR($D12=1,MONTH($B12)&lt;&gt;MONTH(StartDate),'У3 Ввод'!$D$139="",'У3 Ввод'!$E$139="",'У3 Ввод'!$D$139&gt;$B12),0,MAX(0,MIN(1,'У3 Ввод'!$E$139-NETWORKDAYS('У3 Ввод'!$D$139,$B12)+1))/Настройки!$E$9*100)</f>
        <v>0</v>
      </c>
      <c r="EE12" s="67" t="n">
        <f aca="false">IF(OR($D12=1,MONTH($B12)&lt;&gt;MONTH(StartDate),'У3 Ввод'!$D$140="",'У3 Ввод'!$E$140="",'У3 Ввод'!$D$140&gt;$B12),0,MAX(0,MIN(1,'У3 Ввод'!$E$140-NETWORKDAYS('У3 Ввод'!$D$140,$B12)+1))/Настройки!$E$9*100)</f>
        <v>0</v>
      </c>
      <c r="EF12" s="67" t="n">
        <f aca="false">IF(OR($D12=1,MONTH($B12)&lt;&gt;MONTH(StartDate),'У3 Ввод'!$D$141="",'У3 Ввод'!$E$141="",'У3 Ввод'!$D$141&gt;$B12),0,MAX(0,MIN(1,'У3 Ввод'!$E$141-NETWORKDAYS('У3 Ввод'!$D$141,$B12)+1))/Настройки!$E$9*100)</f>
        <v>0</v>
      </c>
      <c r="EG12" s="67" t="n">
        <f aca="false">IF(OR($D12=1,MONTH($B12)&lt;&gt;MONTH(StartDate),'У3 Ввод'!$D$142="",'У3 Ввод'!$E$142="",'У3 Ввод'!$D$142&gt;$B12),0,MAX(0,MIN(1,'У3 Ввод'!$E$142-NETWORKDAYS('У3 Ввод'!$D$142,$B12)+1))/Настройки!$E$9*100)</f>
        <v>0</v>
      </c>
      <c r="EH12" s="67" t="n">
        <f aca="false">IF(OR($D12=1,MONTH($B12)&lt;&gt;MONTH(StartDate),'У3 Ввод'!$D$143="",'У3 Ввод'!$E$143="",'У3 Ввод'!$D$143&gt;$B12),0,MAX(0,MIN(1,'У3 Ввод'!$E$143-NETWORKDAYS('У3 Ввод'!$D$143,$B12)+1))/Настройки!$E$9*100)</f>
        <v>0</v>
      </c>
      <c r="EI12" s="67" t="n">
        <f aca="false">IF(OR($D12=1,MONTH($B12)&lt;&gt;MONTH(StartDate),'У3 Ввод'!$D$144="",'У3 Ввод'!$E$144="",'У3 Ввод'!$D$144&gt;$B12),0,MAX(0,MIN(1,'У3 Ввод'!$E$144-NETWORKDAYS('У3 Ввод'!$D$144,$B12)+1))/Настройки!$E$9*100)</f>
        <v>0</v>
      </c>
      <c r="EJ12" s="67" t="n">
        <f aca="false">IF(OR($D12=1,MONTH($B12)&lt;&gt;MONTH(StartDate),'У3 Ввод'!$D$145="",'У3 Ввод'!$E$145="",'У3 Ввод'!$D$145&gt;$B12),0,MAX(0,MIN(1,'У3 Ввод'!$E$145-NETWORKDAYS('У3 Ввод'!$D$145,$B12)+1))/Настройки!$E$9*100)</f>
        <v>0</v>
      </c>
      <c r="EK12" s="67" t="n">
        <f aca="false">IF(OR($D12=1,MONTH($B12)&lt;&gt;MONTH(StartDate),'У3 Ввод'!$D$146="",'У3 Ввод'!$E$146="",'У3 Ввод'!$D$146&gt;$B12),0,MAX(0,MIN(1,'У3 Ввод'!$E$146-NETWORKDAYS('У3 Ввод'!$D$146,$B12)+1))/Настройки!$E$9*100)</f>
        <v>0</v>
      </c>
      <c r="EL12" s="67" t="n">
        <f aca="false">IF(OR($D12=1,MONTH($B12)&lt;&gt;MONTH(StartDate),'У3 Ввод'!$D$147="",'У3 Ввод'!$E$147="",'У3 Ввод'!$D$147&gt;$B12),0,MAX(0,MIN(1,'У3 Ввод'!$E$147-NETWORKDAYS('У3 Ввод'!$D$147,$B12)+1))/Настройки!$E$9*100)</f>
        <v>0</v>
      </c>
      <c r="EM12" s="67" t="n">
        <f aca="false">IF(OR($D12=1,MONTH($B12)&lt;&gt;MONTH(StartDate),'У3 Ввод'!$D$148="",'У3 Ввод'!$E$148="",'У3 Ввод'!$D$148&gt;$B12),0,MAX(0,MIN(1,'У3 Ввод'!$E$148-NETWORKDAYS('У3 Ввод'!$D$148,$B12)+1))/Настройки!$E$9*100)</f>
        <v>0</v>
      </c>
      <c r="EN12" s="67" t="n">
        <f aca="false">IF(OR($D12=1,MONTH($B12)&lt;&gt;MONTH(StartDate),'У3 Ввод'!$D$149="",'У3 Ввод'!$E$149="",'У3 Ввод'!$D$149&gt;$B12),0,MAX(0,MIN(1,'У3 Ввод'!$E$149-NETWORKDAYS('У3 Ввод'!$D$149,$B12)+1))/Настройки!$E$9*100)</f>
        <v>0</v>
      </c>
      <c r="EO12" s="67" t="n">
        <f aca="false">IF(OR($D12=1,MONTH($B12)&lt;&gt;MONTH(StartDate),'У3 Ввод'!$D$150="",'У3 Ввод'!$E$150="",'У3 Ввод'!$D$150&gt;$B12),0,MAX(0,MIN(1,'У3 Ввод'!$E$150-NETWORKDAYS('У3 Ввод'!$D$150,$B12)+1))/Настройки!$E$9*100)</f>
        <v>0</v>
      </c>
      <c r="EP12" s="67" t="n">
        <f aca="false">IF(OR($D12=1,MONTH($B12)&lt;&gt;MONTH(StartDate),'У3 Ввод'!$D$151="",'У3 Ввод'!$E$151="",'У3 Ввод'!$D$151&gt;$B12),0,MAX(0,MIN(1,'У3 Ввод'!$E$151-NETWORKDAYS('У3 Ввод'!$D$151,$B12)+1))/Настройки!$E$9*100)</f>
        <v>0</v>
      </c>
      <c r="EQ12" s="67" t="n">
        <f aca="false">IF(OR($D12=1,MONTH($B12)&lt;&gt;MONTH(StartDate),'У3 Ввод'!$D$152="",'У3 Ввод'!$E$152="",'У3 Ввод'!$D$152&gt;$B12),0,MAX(0,MIN(1,'У3 Ввод'!$E$152-NETWORKDAYS('У3 Ввод'!$D$152,$B12)+1))/Настройки!$E$9*100)</f>
        <v>0</v>
      </c>
      <c r="ER12" s="67" t="n">
        <f aca="false">IF(OR($D12=1,MONTH($B12)&lt;&gt;MONTH(StartDate),'У3 Ввод'!$D$153="",'У3 Ввод'!$E$153="",'У3 Ввод'!$D$153&gt;$B12),0,MAX(0,MIN(1,'У3 Ввод'!$E$153-NETWORKDAYS('У3 Ввод'!$D$153,$B12)+1))/Настройки!$E$9*100)</f>
        <v>0</v>
      </c>
      <c r="ES12" s="67" t="n">
        <f aca="false">IF(OR($D12=1,MONTH($B12)&lt;&gt;MONTH(StartDate),'У3 Ввод'!$D$154="",'У3 Ввод'!$E$154="",'У3 Ввод'!$D$154&gt;$B12),0,MAX(0,MIN(1,'У3 Ввод'!$E$154-NETWORKDAYS('У3 Ввод'!$D$154,$B12)+1))/Настройки!$E$9*100)</f>
        <v>0</v>
      </c>
      <c r="ET12" s="67" t="n">
        <f aca="false">IF(OR($D12=1,MONTH($B12)&lt;&gt;MONTH(StartDate),'У3 Ввод'!$D$155="",'У3 Ввод'!$E$155="",'У3 Ввод'!$D$155&gt;$B12),0,MAX(0,MIN(1,'У3 Ввод'!$E$155-NETWORKDAYS('У3 Ввод'!$D$155,$B12)+1))/Настройки!$E$9*100)</f>
        <v>0</v>
      </c>
      <c r="EU12" s="67" t="n">
        <f aca="false">IF(OR($D12=1,MONTH($B12)&lt;&gt;MONTH(StartDate),'У3 Ввод'!$D$156="",'У3 Ввод'!$E$156="",'У3 Ввод'!$D$156&gt;$B12),0,MAX(0,MIN(1,'У3 Ввод'!$E$156-NETWORKDAYS('У3 Ввод'!$D$156,$B12)+1))/Настройки!$E$9*100)</f>
        <v>0</v>
      </c>
      <c r="EV12" s="67" t="n">
        <f aca="false">IF(OR($D12=1,MONTH($B12)&lt;&gt;MONTH(StartDate),'У3 Ввод'!$D$157="",'У3 Ввод'!$E$157="",'У3 Ввод'!$D$157&gt;$B12),0,MAX(0,MIN(1,'У3 Ввод'!$E$157-NETWORKDAYS('У3 Ввод'!$D$157,$B12)+1))/Настройки!$E$9*100)</f>
        <v>0</v>
      </c>
      <c r="EW12" s="67" t="n">
        <f aca="false">IF(OR($D12=1,MONTH($B12)&lt;&gt;MONTH(StartDate),'У3 Ввод'!$D$158="",'У3 Ввод'!$E$158="",'У3 Ввод'!$D$158&gt;$B12),0,MAX(0,MIN(1,'У3 Ввод'!$E$158-NETWORKDAYS('У3 Ввод'!$D$158,$B12)+1))/Настройки!$E$9*100)</f>
        <v>0</v>
      </c>
      <c r="EX12" s="67" t="n">
        <f aca="false">IF(OR($D12=1,MONTH($B12)&lt;&gt;MONTH(StartDate),'У3 Ввод'!$D$159="",'У3 Ввод'!$E$159="",'У3 Ввод'!$D$159&gt;$B12),0,MAX(0,MIN(1,'У3 Ввод'!$E$159-NETWORKDAYS('У3 Ввод'!$D$159,$B12)+1))/Настройки!$E$9*100)</f>
        <v>0</v>
      </c>
      <c r="EY12" s="67" t="n">
        <f aca="false">IF(OR($D12=1,MONTH($B12)&lt;&gt;MONTH(StartDate),'У3 Ввод'!$D$160="",'У3 Ввод'!$E$160="",'У3 Ввод'!$D$160&gt;$B12),0,MAX(0,MIN(1,'У3 Ввод'!$E$160-NETWORKDAYS('У3 Ввод'!$D$160,$B12)+1))/Настройки!$E$9*100)</f>
        <v>0</v>
      </c>
      <c r="EZ12" s="67" t="n">
        <f aca="false">IF(OR($D12=1,MONTH($B12)&lt;&gt;MONTH(StartDate),'У3 Ввод'!$D$161="",'У3 Ввод'!$E$161="",'У3 Ввод'!$D$161&gt;$B12),0,MAX(0,MIN(1,'У3 Ввод'!$E$161-NETWORKDAYS('У3 Ввод'!$D$161,$B12)+1))/Настройки!$E$9*100)</f>
        <v>0</v>
      </c>
      <c r="FA12" s="67" t="n">
        <f aca="false">IF(OR($D12=1,MONTH($B12)&lt;&gt;MONTH(StartDate),'У3 Ввод'!$D$162="",'У3 Ввод'!$E$162="",'У3 Ввод'!$D$162&gt;$B12),0,MAX(0,MIN(1,'У3 Ввод'!$E$162-NETWORKDAYS('У3 Ввод'!$D$162,$B12)+1))/Настройки!$E$9*100)</f>
        <v>0</v>
      </c>
      <c r="FB12" s="67" t="n">
        <f aca="false">IF(OR($D12=1,MONTH($B12)&lt;&gt;MONTH(StartDate),'У3 Ввод'!$D$163="",'У3 Ввод'!$E$163="",'У3 Ввод'!$D$163&gt;$B12),0,MAX(0,MIN(1,'У3 Ввод'!$E$163-NETWORKDAYS('У3 Ввод'!$D$163,$B12)+1))/Настройки!$E$9*100)</f>
        <v>0</v>
      </c>
      <c r="FC12" s="67" t="n">
        <f aca="false">IF(OR($D12=1,MONTH($B12)&lt;&gt;MONTH(StartDate),'У3 Ввод'!$D$164="",'У3 Ввод'!$E$164="",'У3 Ввод'!$D$164&gt;$B12),0,MAX(0,MIN(1,'У3 Ввод'!$E$164-NETWORKDAYS('У3 Ввод'!$D$164,$B12)+1))/Настройки!$E$9*100)</f>
        <v>0</v>
      </c>
      <c r="FD12" s="67" t="n">
        <f aca="false">IF(OR($D12=1,MONTH($B12)&lt;&gt;MONTH(StartDate),'У3 Ввод'!$D$165="",'У3 Ввод'!$E$165="",'У3 Ввод'!$D$165&gt;$B12),0,MAX(0,MIN(1,'У3 Ввод'!$E$165-NETWORKDAYS('У3 Ввод'!$D$165,$B12)+1))/Настройки!$E$9*100)</f>
        <v>0</v>
      </c>
      <c r="FE12" s="67" t="n">
        <f aca="false">IF(OR($D12=1,MONTH($B12)&lt;&gt;MONTH(StartDate),'У3 Ввод'!$D$166="",'У3 Ввод'!$E$166="",'У3 Ввод'!$D$166&gt;$B12),0,MAX(0,MIN(1,'У3 Ввод'!$E$166-NETWORKDAYS('У3 Ввод'!$D$166,$B12)+1))/Настройки!$E$9*100)</f>
        <v>0</v>
      </c>
      <c r="FF12" s="67" t="n">
        <f aca="false">IF(OR($D12=1,MONTH($B12)&lt;&gt;MONTH(StartDate),'У3 Ввод'!$D$167="",'У3 Ввод'!$E$167="",'У3 Ввод'!$D$167&gt;$B12),0,MAX(0,MIN(1,'У3 Ввод'!$E$167-NETWORKDAYS('У3 Ввод'!$D$167,$B12)+1))/Настройки!$E$9*100)</f>
        <v>0</v>
      </c>
      <c r="FG12" s="67" t="n">
        <f aca="false">IF(OR($D12=1,MONTH($B12)&lt;&gt;MONTH(StartDate),'У3 Ввод'!$D$168="",'У3 Ввод'!$E$168="",'У3 Ввод'!$D$168&gt;$B12),0,MAX(0,MIN(1,'У3 Ввод'!$E$168-NETWORKDAYS('У3 Ввод'!$D$168,$B12)+1))/Настройки!$E$9*100)</f>
        <v>0</v>
      </c>
      <c r="FH12" s="67" t="n">
        <f aca="false">IF(OR($D12=1,MONTH($B12)&lt;&gt;MONTH(StartDate),'У3 Ввод'!$D$169="",'У3 Ввод'!$E$169="",'У3 Ввод'!$D$169&gt;$B12),0,MAX(0,MIN(1,'У3 Ввод'!$E$169-NETWORKDAYS('У3 Ввод'!$D$169,$B12)+1))/Настройки!$E$9*100)</f>
        <v>0</v>
      </c>
      <c r="FI12" s="67" t="n">
        <f aca="false">IF(OR($D12=1,MONTH($B12)&lt;&gt;MONTH(StartDate),'У3 Ввод'!$D$170="",'У3 Ввод'!$E$170="",'У3 Ввод'!$D$170&gt;$B12),0,MAX(0,MIN(1,'У3 Ввод'!$E$170-NETWORKDAYS('У3 Ввод'!$D$170,$B12)+1))/Настройки!$E$9*100)</f>
        <v>0</v>
      </c>
      <c r="FJ12" s="67" t="n">
        <f aca="false">IF(OR($D12=1,MONTH($B12)&lt;&gt;MONTH(StartDate),'У3 Ввод'!$D$171="",'У3 Ввод'!$E$171="",'У3 Ввод'!$D$171&gt;$B12),0,MAX(0,MIN(1,'У3 Ввод'!$E$171-NETWORKDAYS('У3 Ввод'!$D$171,$B12)+1))/Настройки!$E$9*100)</f>
        <v>0</v>
      </c>
      <c r="FK12" s="67" t="n">
        <f aca="false">IF(OR($D12=1,MONTH($B12)&lt;&gt;MONTH(StartDate),'У3 Ввод'!$D$172="",'У3 Ввод'!$E$172="",'У3 Ввод'!$D$172&gt;$B12),0,MAX(0,MIN(1,'У3 Ввод'!$E$172-NETWORKDAYS('У3 Ввод'!$D$172,$B12)+1))/Настройки!$E$9*100)</f>
        <v>0</v>
      </c>
      <c r="FL12" s="67" t="n">
        <f aca="false">IF(OR($D12=1,MONTH($B12)&lt;&gt;MONTH(StartDate),'У3 Ввод'!$D$173="",'У3 Ввод'!$E$173="",'У3 Ввод'!$D$173&gt;$B12),0,MAX(0,MIN(1,'У3 Ввод'!$E$173-NETWORKDAYS('У3 Ввод'!$D$173,$B12)+1))/Настройки!$E$9*100)</f>
        <v>0</v>
      </c>
      <c r="FM12" s="67" t="n">
        <f aca="false">IF(OR($D12=1,MONTH($B12)&lt;&gt;MONTH(StartDate),'У3 Ввод'!$D$174="",'У3 Ввод'!$E$174="",'У3 Ввод'!$D$174&gt;$B12),0,MAX(0,MIN(1,'У3 Ввод'!$E$174-NETWORKDAYS('У3 Ввод'!$D$174,$B12)+1))/Настройки!$E$9*100)</f>
        <v>0</v>
      </c>
      <c r="FN12" s="67" t="n">
        <f aca="false">IF(OR($D12=1,MONTH($B12)&lt;&gt;MONTH(StartDate),'У3 Ввод'!$D$175="",'У3 Ввод'!$E$175="",'У3 Ввод'!$D$175&gt;$B12),0,MAX(0,MIN(1,'У3 Ввод'!$E$175-NETWORKDAYS('У3 Ввод'!$D$175,$B12)+1))/Настройки!$E$9*100)</f>
        <v>0</v>
      </c>
      <c r="FO12" s="67" t="n">
        <f aca="false">IF(OR($D12=1,MONTH($B12)&lt;&gt;MONTH(StartDate),'У3 Ввод'!$D$176="",'У3 Ввод'!$E$176="",'У3 Ввод'!$D$176&gt;$B12),0,MAX(0,MIN(1,'У3 Ввод'!$E$176-NETWORKDAYS('У3 Ввод'!$D$176,$B12)+1))/Настройки!$E$9*100)</f>
        <v>0</v>
      </c>
      <c r="FP12" s="67" t="n">
        <f aca="false">IF(OR($D12=1,MONTH($B12)&lt;&gt;MONTH(StartDate),'У3 Ввод'!$D$177="",'У3 Ввод'!$E$177="",'У3 Ввод'!$D$177&gt;$B12),0,MAX(0,MIN(1,'У3 Ввод'!$E$177-NETWORKDAYS('У3 Ввод'!$D$177,$B12)+1))/Настройки!$E$9*100)</f>
        <v>0</v>
      </c>
      <c r="FQ12" s="67" t="n">
        <f aca="false">IF(OR($D12=1,MONTH($B12)&lt;&gt;MONTH(StartDate),'У3 Ввод'!$D$178="",'У3 Ввод'!$E$178="",'У3 Ввод'!$D$178&gt;$B12),0,MAX(0,MIN(1,'У3 Ввод'!$E$178-NETWORKDAYS('У3 Ввод'!$D$178,$B12)+1))/Настройки!$E$9*100)</f>
        <v>0</v>
      </c>
      <c r="FR12" s="67" t="n">
        <f aca="false">IF(OR($D12=1,MONTH($B12)&lt;&gt;MONTH(StartDate),'У3 Ввод'!$D$179="",'У3 Ввод'!$E$179="",'У3 Ввод'!$D$179&gt;$B12),0,MAX(0,MIN(1,'У3 Ввод'!$E$179-NETWORKDAYS('У3 Ввод'!$D$179,$B12)+1))/Настройки!$E$9*100)</f>
        <v>0</v>
      </c>
      <c r="FS12" s="67" t="n">
        <f aca="false">IF(OR($D12=1,MONTH($B12)&lt;&gt;MONTH(StartDate),'У3 Ввод'!$D$180="",'У3 Ввод'!$E$180="",'У3 Ввод'!$D$180&gt;$B12),0,MAX(0,MIN(1,'У3 Ввод'!$E$180-NETWORKDAYS('У3 Ввод'!$D$180,$B12)+1))/Настройки!$E$9*100)</f>
        <v>0</v>
      </c>
      <c r="FT12" s="67" t="n">
        <f aca="false">IF(OR($D12=1,MONTH($B12)&lt;&gt;MONTH(StartDate),'У3 Ввод'!$D$181="",'У3 Ввод'!$E$181="",'У3 Ввод'!$D$181&gt;$B12),0,MAX(0,MIN(1,'У3 Ввод'!$E$181-NETWORKDAYS('У3 Ввод'!$D$181,$B12)+1))/Настройки!$E$9*100)</f>
        <v>0</v>
      </c>
      <c r="FU12" s="67" t="n">
        <f aca="false">IF(OR($D12=1,MONTH($B12)&lt;&gt;MONTH(StartDate),'У3 Ввод'!$D$182="",'У3 Ввод'!$E$182="",'У3 Ввод'!$D$182&gt;$B12),0,MAX(0,MIN(1,'У3 Ввод'!$E$182-NETWORKDAYS('У3 Ввод'!$D$182,$B12)+1))/Настройки!$E$9*100)</f>
        <v>0</v>
      </c>
      <c r="FV12" s="67" t="n">
        <f aca="false">IF(OR($D12=1,MONTH($B12)&lt;&gt;MONTH(StartDate),'У3 Ввод'!$D$183="",'У3 Ввод'!$E$183="",'У3 Ввод'!$D$183&gt;$B12),0,MAX(0,MIN(1,'У3 Ввод'!$E$183-NETWORKDAYS('У3 Ввод'!$D$183,$B12)+1))/Настройки!$E$9*100)</f>
        <v>0</v>
      </c>
      <c r="FW12" s="67" t="n">
        <f aca="false">IF(OR($D12=1,MONTH($B12)&lt;&gt;MONTH(StartDate),'У3 Ввод'!$D$184="",'У3 Ввод'!$E$184="",'У3 Ввод'!$D$184&gt;$B12),0,MAX(0,MIN(1,'У3 Ввод'!$E$184-NETWORKDAYS('У3 Ввод'!$D$184,$B12)+1))/Настройки!$E$9*100)</f>
        <v>0</v>
      </c>
      <c r="FX12" s="67" t="n">
        <f aca="false">IF(OR($D12=1,MONTH($B12)&lt;&gt;MONTH(StartDate),'У3 Ввод'!$D$185="",'У3 Ввод'!$E$185="",'У3 Ввод'!$D$185&gt;$B12),0,MAX(0,MIN(1,'У3 Ввод'!$E$185-NETWORKDAYS('У3 Ввод'!$D$185,$B12)+1))/Настройки!$E$9*100)</f>
        <v>0</v>
      </c>
      <c r="FY12" s="67" t="n">
        <f aca="false">IF(OR($D12=1,MONTH($B12)&lt;&gt;MONTH(StartDate),'У3 Ввод'!$D$186="",'У3 Ввод'!$E$186="",'У3 Ввод'!$D$186&gt;$B12),0,MAX(0,MIN(1,'У3 Ввод'!$E$186-NETWORKDAYS('У3 Ввод'!$D$186,$B12)+1))/Настройки!$E$9*100)</f>
        <v>0</v>
      </c>
      <c r="FZ12" s="67" t="n">
        <f aca="false">IF(OR($D12=1,MONTH($B12)&lt;&gt;MONTH(StartDate),'У3 Ввод'!$D$187="",'У3 Ввод'!$E$187="",'У3 Ввод'!$D$187&gt;$B12),0,MAX(0,MIN(1,'У3 Ввод'!$E$187-NETWORKDAYS('У3 Ввод'!$D$187,$B12)+1))/Настройки!$E$9*100)</f>
        <v>0</v>
      </c>
      <c r="GA12" s="67" t="n">
        <f aca="false">IF(OR($D12=1,MONTH($B12)&lt;&gt;MONTH(StartDate),'У3 Ввод'!$D$188="",'У3 Ввод'!$E$188="",'У3 Ввод'!$D$188&gt;$B12),0,MAX(0,MIN(1,'У3 Ввод'!$E$188-NETWORKDAYS('У3 Ввод'!$D$188,$B12)+1))/Настройки!$E$9*100)</f>
        <v>0</v>
      </c>
      <c r="GB12" s="67" t="n">
        <f aca="false">IF(OR($D12=1,MONTH($B12)&lt;&gt;MONTH(StartDate),'У3 Ввод'!$D$189="",'У3 Ввод'!$E$189="",'У3 Ввод'!$D$189&gt;$B12),0,MAX(0,MIN(1,'У3 Ввод'!$E$189-NETWORKDAYS('У3 Ввод'!$D$189,$B12)+1))/Настройки!$E$9*100)</f>
        <v>0</v>
      </c>
      <c r="GC12" s="67" t="n">
        <f aca="false">IF(OR($D12=1,MONTH($B12)&lt;&gt;MONTH(StartDate),'У3 Ввод'!$D$190="",'У3 Ввод'!$E$190="",'У3 Ввод'!$D$190&gt;$B12),0,MAX(0,MIN(1,'У3 Ввод'!$E$190-NETWORKDAYS('У3 Ввод'!$D$190,$B12)+1))/Настройки!$E$9*100)</f>
        <v>0</v>
      </c>
      <c r="GD12" s="67" t="n">
        <f aca="false">IF(OR($D12=1,MONTH($B12)&lt;&gt;MONTH(StartDate),'У3 Ввод'!$D$191="",'У3 Ввод'!$E$191="",'У3 Ввод'!$D$191&gt;$B12),0,MAX(0,MIN(1,'У3 Ввод'!$E$191-NETWORKDAYS('У3 Ввод'!$D$191,$B12)+1))/Настройки!$E$9*100)</f>
        <v>0</v>
      </c>
      <c r="GE12" s="67" t="n">
        <f aca="false">IF(OR($D12=1,MONTH($B12)&lt;&gt;MONTH(StartDate),'У3 Ввод'!$D$192="",'У3 Ввод'!$E$192="",'У3 Ввод'!$D$192&gt;$B12),0,MAX(0,MIN(1,'У3 Ввод'!$E$192-NETWORKDAYS('У3 Ввод'!$D$192,$B12)+1))/Настройки!$E$9*100)</f>
        <v>0</v>
      </c>
      <c r="GF12" s="67" t="n">
        <f aca="false">IF(OR($D12=1,MONTH($B12)&lt;&gt;MONTH(StartDate),'У3 Ввод'!$D$193="",'У3 Ввод'!$E$193="",'У3 Ввод'!$D$193&gt;$B12),0,MAX(0,MIN(1,'У3 Ввод'!$E$193-NETWORKDAYS('У3 Ввод'!$D$193,$B12)+1))/Настройки!$E$9*100)</f>
        <v>0</v>
      </c>
      <c r="GG12" s="67" t="n">
        <f aca="false">IF(OR($D12=1,MONTH($B12)&lt;&gt;MONTH(StartDate),'У3 Ввод'!$D$194="",'У3 Ввод'!$E$194="",'У3 Ввод'!$D$194&gt;$B12),0,MAX(0,MIN(1,'У3 Ввод'!$E$194-NETWORKDAYS('У3 Ввод'!$D$194,$B12)+1))/Настройки!$E$9*100)</f>
        <v>0</v>
      </c>
      <c r="GH12" s="67" t="n">
        <f aca="false">IF(OR($D12=1,MONTH($B12)&lt;&gt;MONTH(StartDate),'У3 Ввод'!$D$195="",'У3 Ввод'!$E$195="",'У3 Ввод'!$D$195&gt;$B12),0,MAX(0,MIN(1,'У3 Ввод'!$E$195-NETWORKDAYS('У3 Ввод'!$D$195,$B12)+1))/Настройки!$E$9*100)</f>
        <v>0</v>
      </c>
      <c r="GI12" s="67" t="n">
        <f aca="false">IF(OR($D12=1,MONTH($B12)&lt;&gt;MONTH(StartDate),'У3 Ввод'!$D$196="",'У3 Ввод'!$E$196="",'У3 Ввод'!$D$196&gt;$B12),0,MAX(0,MIN(1,'У3 Ввод'!$E$196-NETWORKDAYS('У3 Ввод'!$D$196,$B12)+1))/Настройки!$E$9*100)</f>
        <v>0</v>
      </c>
      <c r="GJ12" s="67" t="n">
        <f aca="false">IF(OR($D12=1,MONTH($B12)&lt;&gt;MONTH(StartDate),'У3 Ввод'!$D$197="",'У3 Ввод'!$E$197="",'У3 Ввод'!$D$197&gt;$B12),0,MAX(0,MIN(1,'У3 Ввод'!$E$197-NETWORKDAYS('У3 Ввод'!$D$197,$B12)+1))/Настройки!$E$9*100)</f>
        <v>0</v>
      </c>
      <c r="GK12" s="67" t="n">
        <f aca="false">IF(OR($D12=1,MONTH($B12)&lt;&gt;MONTH(StartDate),'У3 Ввод'!$D$198="",'У3 Ввод'!$E$198="",'У3 Ввод'!$D$198&gt;$B12),0,MAX(0,MIN(1,'У3 Ввод'!$E$198-NETWORKDAYS('У3 Ввод'!$D$198,$B12)+1))/Настройки!$E$9*100)</f>
        <v>0</v>
      </c>
      <c r="GL12" s="67" t="n">
        <f aca="false">IF(OR($D12=1,MONTH($B12)&lt;&gt;MONTH(StartDate),'У3 Ввод'!$D$199="",'У3 Ввод'!$E$199="",'У3 Ввод'!$D$199&gt;$B12),0,MAX(0,MIN(1,'У3 Ввод'!$E$199-NETWORKDAYS('У3 Ввод'!$D$199,$B12)+1))/Настройки!$E$9*100)</f>
        <v>0</v>
      </c>
      <c r="GM12" s="67" t="n">
        <f aca="false">IF(OR($D12=1,MONTH($B12)&lt;&gt;MONTH(StartDate),'У3 Ввод'!$D$200="",'У3 Ввод'!$E$200="",'У3 Ввод'!$D$200&gt;$B12),0,MAX(0,MIN(1,'У3 Ввод'!$E$200-NETWORKDAYS('У3 Ввод'!$D$200,$B12)+1))/Настройки!$E$9*100)</f>
        <v>0</v>
      </c>
      <c r="GN12" s="67" t="n">
        <f aca="false">IF(OR($D12=1,MONTH($B12)&lt;&gt;MONTH(StartDate),'У3 Ввод'!$D$201="",'У3 Ввод'!$E$201="",'У3 Ввод'!$D$201&gt;$B12),0,MAX(0,MIN(1,'У3 Ввод'!$E$201-NETWORKDAYS('У3 Ввод'!$D$201,$B12)+1))/Настройки!$E$9*100)</f>
        <v>0</v>
      </c>
      <c r="GO12" s="67" t="n">
        <f aca="false">IF(OR($D12=1,MONTH($B12)&lt;&gt;MONTH(StartDate),'У3 Ввод'!$D$202="",'У3 Ввод'!$E$202="",'У3 Ввод'!$D$202&gt;$B12),0,MAX(0,MIN(1,'У3 Ввод'!$E$202-NETWORKDAYS('У3 Ввод'!$D$202,$B12)+1))/Настройки!$E$9*100)</f>
        <v>0</v>
      </c>
      <c r="GP12" s="67" t="n">
        <f aca="false">IF(OR($D12=1,MONTH($B12)&lt;&gt;MONTH(StartDate),'У3 Ввод'!$D$203="",'У3 Ввод'!$E$203="",'У3 Ввод'!$D$203&gt;$B12),0,MAX(0,MIN(1,'У3 Ввод'!$E$203-NETWORKDAYS('У3 Ввод'!$D$203,$B12)+1))/Настройки!$E$9*100)</f>
        <v>0</v>
      </c>
      <c r="GQ12" s="67" t="n">
        <f aca="false">IF(OR($D12=1,MONTH($B12)&lt;&gt;MONTH(StartDate),'У3 Ввод'!$D$204="",'У3 Ввод'!$E$204="",'У3 Ввод'!$D$204&gt;$B12),0,MAX(0,MIN(1,'У3 Ввод'!$E$204-NETWORKDAYS('У3 Ввод'!$D$204,$B12)+1))/Настройки!$E$9*100)</f>
        <v>0</v>
      </c>
      <c r="GR12" s="67" t="n">
        <f aca="false">IF(OR($D12=1,MONTH($B12)&lt;&gt;MONTH(StartDate),'У3 Ввод'!$D$205="",'У3 Ввод'!$E$205="",'У3 Ввод'!$D$205&gt;$B12),0,MAX(0,MIN(1,'У3 Ввод'!$E$205-NETWORKDAYS('У3 Ввод'!$D$205,$B12)+1))/Настройки!$E$9*100)</f>
        <v>0</v>
      </c>
      <c r="GS12" s="67" t="n">
        <f aca="false">IF(OR($D12=1,MONTH($B12)&lt;&gt;MONTH(StartDate),'У3 Ввод'!$D$206="",'У3 Ввод'!$E$206="",'У3 Ввод'!$D$206&gt;$B12),0,MAX(0,MIN(1,'У3 Ввод'!$E$206-NETWORKDAYS('У3 Ввод'!$D$206,$B12)+1))/Настройки!$E$9*100)</f>
        <v>0</v>
      </c>
      <c r="GT12" s="67" t="n">
        <f aca="false">IF(OR($D12=1,MONTH($B12)&lt;&gt;MONTH(StartDate),'У3 Ввод'!$D$207="",'У3 Ввод'!$E$207="",'У3 Ввод'!$D$207&gt;$B12),0,MAX(0,MIN(1,'У3 Ввод'!$E$207-NETWORKDAYS('У3 Ввод'!$D$207,$B12)+1))/Настройки!$E$9*100)</f>
        <v>0</v>
      </c>
      <c r="GU12" s="67" t="n">
        <f aca="false">IF(OR($D12=1,MONTH($B12)&lt;&gt;MONTH(StartDate),'У3 Ввод'!$D$208="",'У3 Ввод'!$E$208="",'У3 Ввод'!$D$208&gt;$B12),0,MAX(0,MIN(1,'У3 Ввод'!$E$208-NETWORKDAYS('У3 Ввод'!$D$208,$B12)+1))/Настройки!$E$9*100)</f>
        <v>0</v>
      </c>
      <c r="GV12" s="67" t="n">
        <f aca="false">IF(OR($D12=1,MONTH($B12)&lt;&gt;MONTH(StartDate),'У3 Ввод'!$D$209="",'У3 Ввод'!$E$209="",'У3 Ввод'!$D$209&gt;$B12),0,MAX(0,MIN(1,'У3 Ввод'!$E$209-NETWORKDAYS('У3 Ввод'!$D$209,$B12)+1))/Настройки!$E$9*100)</f>
        <v>0</v>
      </c>
      <c r="GW12" s="67" t="n">
        <f aca="false">IF(OR($D12=1,MONTH($B12)&lt;&gt;MONTH(StartDate),'У3 Ввод'!$D$210="",'У3 Ввод'!$E$210="",'У3 Ввод'!$D$210&gt;$B12),0,MAX(0,MIN(1,'У3 Ввод'!$E$210-NETWORKDAYS('У3 Ввод'!$D$210,$B12)+1))/Настройки!$E$9*100)</f>
        <v>0</v>
      </c>
      <c r="GX12" s="67" t="n">
        <f aca="false">IF(OR($D12=1,MONTH($B12)&lt;&gt;MONTH(StartDate),'У3 Ввод'!$D$211="",'У3 Ввод'!$E$211="",'У3 Ввод'!$D$211&gt;$B12),0,MAX(0,MIN(1,'У3 Ввод'!$E$211-NETWORKDAYS('У3 Ввод'!$D$211,$B12)+1))/Настройки!$E$9*100)</f>
        <v>0</v>
      </c>
      <c r="GY12" s="67" t="n">
        <f aca="false">IF(OR($D12=1,MONTH($B12)&lt;&gt;MONTH(StartDate),'У3 Ввод'!$D$212="",'У3 Ввод'!$E$212="",'У3 Ввод'!$D$212&gt;$B12),0,MAX(0,MIN(1,'У3 Ввод'!$E$212-NETWORKDAYS('У3 Ввод'!$D$212,$B12)+1))/Настройки!$E$9*100)</f>
        <v>0</v>
      </c>
      <c r="GZ12" s="67" t="n">
        <f aca="false">IF(OR($D12=1,MONTH($B12)&lt;&gt;MONTH(StartDate),'У3 Ввод'!$D$213="",'У3 Ввод'!$E$213="",'У3 Ввод'!$D$213&gt;$B12),0,MAX(0,MIN(1,'У3 Ввод'!$E$213-NETWORKDAYS('У3 Ввод'!$D$213,$B12)+1))/Настройки!$E$9*100)</f>
        <v>0</v>
      </c>
      <c r="HA12" s="67" t="n">
        <f aca="false">IF(OR($D12=1,MONTH($B12)&lt;&gt;MONTH(StartDate),'У3 Ввод'!$D$214="",'У3 Ввод'!$E$214="",'У3 Ввод'!$D$214&gt;$B12),0,MAX(0,MIN(1,'У3 Ввод'!$E$214-NETWORKDAYS('У3 Ввод'!$D$214,$B12)+1))/Настройки!$E$9*100)</f>
        <v>0</v>
      </c>
      <c r="HB12" s="67" t="n">
        <f aca="false">IF(OR($D12=1,MONTH($B12)&lt;&gt;MONTH(StartDate),'У3 Ввод'!$D$215="",'У3 Ввод'!$E$215="",'У3 Ввод'!$D$215&gt;$B12),0,MAX(0,MIN(1,'У3 Ввод'!$E$215-NETWORKDAYS('У3 Ввод'!$D$215,$B12)+1))/Настройки!$E$9*100)</f>
        <v>0</v>
      </c>
      <c r="HC12" s="67" t="n">
        <f aca="false">IF(OR($D12=1,MONTH($B12)&lt;&gt;MONTH(StartDate),'У3 Ввод'!$D$216="",'У3 Ввод'!$E$216="",'У3 Ввод'!$D$216&gt;$B12),0,MAX(0,MIN(1,'У3 Ввод'!$E$216-NETWORKDAYS('У3 Ввод'!$D$216,$B12)+1))/Настройки!$E$9*100)</f>
        <v>0</v>
      </c>
      <c r="HD12" s="67" t="n">
        <f aca="false">IF(OR($D12=1,MONTH($B12)&lt;&gt;MONTH(StartDate),'У3 Ввод'!$D$217="",'У3 Ввод'!$E$217="",'У3 Ввод'!$D$217&gt;$B12),0,MAX(0,MIN(1,'У3 Ввод'!$E$217-NETWORKDAYS('У3 Ввод'!$D$217,$B12)+1))/Настройки!$E$9*100)</f>
        <v>0</v>
      </c>
      <c r="HE12" s="67" t="n">
        <f aca="false">IF(OR($D12=1,MONTH($B12)&lt;&gt;MONTH(StartDate),'У3 Ввод'!$D$218="",'У3 Ввод'!$E$218="",'У3 Ввод'!$D$218&gt;$B12),0,MAX(0,MIN(1,'У3 Ввод'!$E$218-NETWORKDAYS('У3 Ввод'!$D$218,$B12)+1))/Настройки!$E$9*100)</f>
        <v>0</v>
      </c>
      <c r="HF12" s="67" t="n">
        <f aca="false">IF(OR($D12=1,MONTH($B12)&lt;&gt;MONTH(StartDate),'У3 Ввод'!$D$219="",'У3 Ввод'!$E$219="",'У3 Ввод'!$D$219&gt;$B12),0,MAX(0,MIN(1,'У3 Ввод'!$E$219-NETWORKDAYS('У3 Ввод'!$D$219,$B12)+1))/Настройки!$E$9*100)</f>
        <v>0</v>
      </c>
      <c r="HG12" s="67" t="n">
        <f aca="false">IF(OR($D12=1,MONTH($B12)&lt;&gt;MONTH(StartDate),'У3 Ввод'!$D$220="",'У3 Ввод'!$E$220="",'У3 Ввод'!$D$220&gt;$B12),0,MAX(0,MIN(1,'У3 Ввод'!$E$220-NETWORKDAYS('У3 Ввод'!$D$220,$B12)+1))/Настройки!$E$9*100)</f>
        <v>0</v>
      </c>
      <c r="HH12" s="67" t="n">
        <f aca="false">IF(OR($D12=1,MONTH($B12)&lt;&gt;MONTH(StartDate),'У3 Ввод'!$D$221="",'У3 Ввод'!$E$221="",'У3 Ввод'!$D$221&gt;$B12),0,MAX(0,MIN(1,'У3 Ввод'!$E$221-NETWORKDAYS('У3 Ввод'!$D$221,$B12)+1))/Настройки!$E$9*100)</f>
        <v>0</v>
      </c>
      <c r="HI12" s="67" t="n">
        <f aca="false">IF(OR($D12=1,MONTH($B12)&lt;&gt;MONTH(StartDate),'У3 Ввод'!$D$222="",'У3 Ввод'!$E$222="",'У3 Ввод'!$D$222&gt;$B12),0,MAX(0,MIN(1,'У3 Ввод'!$E$222-NETWORKDAYS('У3 Ввод'!$D$222,$B12)+1))/Настройки!$E$9*100)</f>
        <v>0</v>
      </c>
      <c r="HJ12" s="67" t="n">
        <f aca="false">IF(OR($D12=1,MONTH($B12)&lt;&gt;MONTH(StartDate),'У3 Ввод'!$D$223="",'У3 Ввод'!$E$223="",'У3 Ввод'!$D$223&gt;$B12),0,MAX(0,MIN(1,'У3 Ввод'!$E$223-NETWORKDAYS('У3 Ввод'!$D$223,$B12)+1))/Настройки!$E$9*100)</f>
        <v>0</v>
      </c>
      <c r="HK12" s="67" t="n">
        <f aca="false">IF(OR($D12=1,MONTH($B12)&lt;&gt;MONTH(StartDate),'У3 Ввод'!$D$224="",'У3 Ввод'!$E$224="",'У3 Ввод'!$D$224&gt;$B12),0,MAX(0,MIN(1,'У3 Ввод'!$E$224-NETWORKDAYS('У3 Ввод'!$D$224,$B12)+1))/Настройки!$E$9*100)</f>
        <v>0</v>
      </c>
      <c r="HL12" s="67" t="n">
        <f aca="false">IF(OR($D12=1,MONTH($B12)&lt;&gt;MONTH(StartDate),'У3 Ввод'!$D$225="",'У3 Ввод'!$E$225="",'У3 Ввод'!$D$225&gt;$B12),0,MAX(0,MIN(1,'У3 Ввод'!$E$225-NETWORKDAYS('У3 Ввод'!$D$225,$B12)+1))/Настройки!$E$9*100)</f>
        <v>0</v>
      </c>
      <c r="HM12" s="67" t="n">
        <f aca="false">IF(OR($D12=1,MONTH($B12)&lt;&gt;MONTH(StartDate),'У3 Ввод'!$D$226="",'У3 Ввод'!$E$226="",'У3 Ввод'!$D$226&gt;$B12),0,MAX(0,MIN(1,'У3 Ввод'!$E$226-NETWORKDAYS('У3 Ввод'!$D$226,$B12)+1))/Настройки!$E$9*100)</f>
        <v>0</v>
      </c>
      <c r="HN12" s="67" t="n">
        <f aca="false">IF(OR($D12=1,MONTH($B12)&lt;&gt;MONTH(StartDate),'У3 Ввод'!$D$227="",'У3 Ввод'!$E$227="",'У3 Ввод'!$D$227&gt;$B12),0,MAX(0,MIN(1,'У3 Ввод'!$E$227-NETWORKDAYS('У3 Ввод'!$D$227,$B12)+1))/Настройки!$E$9*100)</f>
        <v>0</v>
      </c>
      <c r="HO12" s="67" t="n">
        <f aca="false">IF(OR($D12=1,MONTH($B12)&lt;&gt;MONTH(StartDate),'У3 Ввод'!$D$228="",'У3 Ввод'!$E$228="",'У3 Ввод'!$D$228&gt;$B12),0,MAX(0,MIN(1,'У3 Ввод'!$E$228-NETWORKDAYS('У3 Ввод'!$D$228,$B12)+1))/Настройки!$E$9*100)</f>
        <v>0</v>
      </c>
      <c r="HP12" s="67" t="n">
        <f aca="false">IF(OR($D12=1,MONTH($B12)&lt;&gt;MONTH(StartDate),'У3 Ввод'!$D$229="",'У3 Ввод'!$E$229="",'У3 Ввод'!$D$229&gt;$B12),0,MAX(0,MIN(1,'У3 Ввод'!$E$229-NETWORKDAYS('У3 Ввод'!$D$229,$B12)+1))/Настройки!$E$9*100)</f>
        <v>0</v>
      </c>
      <c r="HQ12" s="67" t="n">
        <f aca="false">IF(OR($D12=1,MONTH($B12)&lt;&gt;MONTH(StartDate),'У3 Ввод'!$D$230="",'У3 Ввод'!$E$230="",'У3 Ввод'!$D$230&gt;$B12),0,MAX(0,MIN(1,'У3 Ввод'!$E$230-NETWORKDAYS('У3 Ввод'!$D$230,$B12)+1))/Настройки!$E$9*100)</f>
        <v>0</v>
      </c>
      <c r="HR12" s="67" t="n">
        <f aca="false">IF(OR($D12=1,MONTH($B12)&lt;&gt;MONTH(StartDate),'У3 Ввод'!$D$231="",'У3 Ввод'!$E$231="",'У3 Ввод'!$D$231&gt;$B12),0,MAX(0,MIN(1,'У3 Ввод'!$E$231-NETWORKDAYS('У3 Ввод'!$D$231,$B12)+1))/Настройки!$E$9*100)</f>
        <v>0</v>
      </c>
      <c r="HS12" s="67" t="n">
        <f aca="false">IF(OR($D12=1,MONTH($B12)&lt;&gt;MONTH(StartDate),'У3 Ввод'!$D$232="",'У3 Ввод'!$E$232="",'У3 Ввод'!$D$232&gt;$B12),0,MAX(0,MIN(1,'У3 Ввод'!$E$232-NETWORKDAYS('У3 Ввод'!$D$232,$B12)+1))/Настройки!$E$9*100)</f>
        <v>0</v>
      </c>
      <c r="HT12" s="67" t="n">
        <f aca="false">IF(OR($D12=1,MONTH($B12)&lt;&gt;MONTH(StartDate),'У3 Ввод'!$D$233="",'У3 Ввод'!$E$233="",'У3 Ввод'!$D$233&gt;$B12),0,MAX(0,MIN(1,'У3 Ввод'!$E$233-NETWORKDAYS('У3 Ввод'!$D$233,$B12)+1))/Настройки!$E$9*100)</f>
        <v>0</v>
      </c>
      <c r="HU12" s="67" t="n">
        <f aca="false">IF(OR($D12=1,MONTH($B12)&lt;&gt;MONTH(StartDate),'У3 Ввод'!$D$234="",'У3 Ввод'!$E$234="",'У3 Ввод'!$D$234&gt;$B12),0,MAX(0,MIN(1,'У3 Ввод'!$E$234-NETWORKDAYS('У3 Ввод'!$D$234,$B12)+1))/Настройки!$E$9*100)</f>
        <v>0</v>
      </c>
      <c r="HV12" s="67" t="n">
        <f aca="false">IF(OR($D12=1,MONTH($B12)&lt;&gt;MONTH(StartDate),'У3 Ввод'!$D$235="",'У3 Ввод'!$E$235="",'У3 Ввод'!$D$235&gt;$B12),0,MAX(0,MIN(1,'У3 Ввод'!$E$235-NETWORKDAYS('У3 Ввод'!$D$235,$B12)+1))/Настройки!$E$9*100)</f>
        <v>0</v>
      </c>
      <c r="HW12" s="67" t="n">
        <f aca="false">IF(OR($D12=1,MONTH($B12)&lt;&gt;MONTH(StartDate),'У3 Ввод'!$D$236="",'У3 Ввод'!$E$236="",'У3 Ввод'!$D$236&gt;$B12),0,MAX(0,MIN(1,'У3 Ввод'!$E$236-NETWORKDAYS('У3 Ввод'!$D$236,$B12)+1))/Настройки!$E$9*100)</f>
        <v>0</v>
      </c>
      <c r="HX12" s="67" t="n">
        <f aca="false">IF(OR($D12=1,MONTH($B12)&lt;&gt;MONTH(StartDate),'У3 Ввод'!$D$237="",'У3 Ввод'!$E$237="",'У3 Ввод'!$D$237&gt;$B12),0,MAX(0,MIN(1,'У3 Ввод'!$E$237-NETWORKDAYS('У3 Ввод'!$D$237,$B12)+1))/Настройки!$E$9*100)</f>
        <v>0</v>
      </c>
      <c r="HY12" s="67" t="n">
        <f aca="false">IF(OR($D12=1,MONTH($B12)&lt;&gt;MONTH(StartDate),'У3 Ввод'!$D$238="",'У3 Ввод'!$E$238="",'У3 Ввод'!$D$238&gt;$B12),0,MAX(0,MIN(1,'У3 Ввод'!$E$238-NETWORKDAYS('У3 Ввод'!$D$238,$B12)+1))/Настройки!$E$9*100)</f>
        <v>0</v>
      </c>
      <c r="HZ12" s="67" t="n">
        <f aca="false">IF(OR($D12=1,MONTH($B12)&lt;&gt;MONTH(StartDate),'У3 Ввод'!$D$239="",'У3 Ввод'!$E$239="",'У3 Ввод'!$D$239&gt;$B12),0,MAX(0,MIN(1,'У3 Ввод'!$E$239-NETWORKDAYS('У3 Ввод'!$D$239,$B12)+1))/Настройки!$E$9*100)</f>
        <v>0</v>
      </c>
      <c r="IA12" s="67" t="n">
        <f aca="false">IF(OR($D12=1,MONTH($B12)&lt;&gt;MONTH(StartDate),'У3 Ввод'!$D$240="",'У3 Ввод'!$E$240="",'У3 Ввод'!$D$240&gt;$B12),0,MAX(0,MIN(1,'У3 Ввод'!$E$240-NETWORKDAYS('У3 Ввод'!$D$240,$B12)+1))/Настройки!$E$9*100)</f>
        <v>0</v>
      </c>
      <c r="IB12" s="67" t="n">
        <f aca="false">IF(OR($D12=1,MONTH($B12)&lt;&gt;MONTH(StartDate),'У3 Ввод'!$D$241="",'У3 Ввод'!$E$241="",'У3 Ввод'!$D$241&gt;$B12),0,MAX(0,MIN(1,'У3 Ввод'!$E$241-NETWORKDAYS('У3 Ввод'!$D$241,$B12)+1))/Настройки!$E$9*100)</f>
        <v>0</v>
      </c>
      <c r="IC12" s="67" t="n">
        <f aca="false">IF(OR($D12=1,MONTH($B12)&lt;&gt;MONTH(StartDate),'У3 Ввод'!$D$242="",'У3 Ввод'!$E$242="",'У3 Ввод'!$D$242&gt;$B12),0,MAX(0,MIN(1,'У3 Ввод'!$E$242-NETWORKDAYS('У3 Ввод'!$D$242,$B12)+1))/Настройки!$E$9*100)</f>
        <v>0</v>
      </c>
      <c r="ID12" s="67" t="n">
        <f aca="false">IF(OR($D12=1,MONTH($B12)&lt;&gt;MONTH(StartDate),'У3 Ввод'!$D$243="",'У3 Ввод'!$E$243="",'У3 Ввод'!$D$243&gt;$B12),0,MAX(0,MIN(1,'У3 Ввод'!$E$243-NETWORKDAYS('У3 Ввод'!$D$243,$B12)+1))/Настройки!$E$9*100)</f>
        <v>0</v>
      </c>
      <c r="IE12" s="67" t="n">
        <f aca="false">IF(OR($D12=1,MONTH($B12)&lt;&gt;MONTH(StartDate),'У3 Ввод'!$D$244="",'У3 Ввод'!$E$244="",'У3 Ввод'!$D$244&gt;$B12),0,MAX(0,MIN(1,'У3 Ввод'!$E$244-NETWORKDAYS('У3 Ввод'!$D$244,$B12)+1))/Настройки!$E$9*100)</f>
        <v>0</v>
      </c>
      <c r="IF12" s="67" t="n">
        <f aca="false">IF(OR($D12=1,MONTH($B12)&lt;&gt;MONTH(StartDate),'У3 Ввод'!$D$245="",'У3 Ввод'!$E$245="",'У3 Ввод'!$D$245&gt;$B12),0,MAX(0,MIN(1,'У3 Ввод'!$E$245-NETWORKDAYS('У3 Ввод'!$D$245,$B12)+1))/Настройки!$E$9*100)</f>
        <v>0</v>
      </c>
      <c r="IG12" s="67" t="n">
        <f aca="false">IF(OR($D12=1,MONTH($B12)&lt;&gt;MONTH(StartDate),'У3 Ввод'!$D$246="",'У3 Ввод'!$E$246="",'У3 Ввод'!$D$246&gt;$B12),0,MAX(0,MIN(1,'У3 Ввод'!$E$246-NETWORKDAYS('У3 Ввод'!$D$246,$B12)+1))/Настройки!$E$9*100)</f>
        <v>0</v>
      </c>
      <c r="IH12" s="67" t="n">
        <f aca="false">IF(OR($D12=1,MONTH($B12)&lt;&gt;MONTH(StartDate),'У3 Ввод'!$D$247="",'У3 Ввод'!$E$247="",'У3 Ввод'!$D$247&gt;$B12),0,MAX(0,MIN(1,'У3 Ввод'!$E$247-NETWORKDAYS('У3 Ввод'!$D$247,$B12)+1))/Настройки!$E$9*100)</f>
        <v>0</v>
      </c>
      <c r="II12" s="67" t="n">
        <f aca="false">IF(OR($D12=1,MONTH($B12)&lt;&gt;MONTH(StartDate),'У3 Ввод'!$D$248="",'У3 Ввод'!$E$248="",'У3 Ввод'!$D$248&gt;$B12),0,MAX(0,MIN(1,'У3 Ввод'!$E$248-NETWORKDAYS('У3 Ввод'!$D$248,$B12)+1))/Настройки!$E$9*100)</f>
        <v>0</v>
      </c>
      <c r="IJ12" s="67" t="n">
        <f aca="false">IF(OR($D12=1,MONTH($B12)&lt;&gt;MONTH(StartDate),'У3 Ввод'!$D$249="",'У3 Ввод'!$E$249="",'У3 Ввод'!$D$249&gt;$B12),0,MAX(0,MIN(1,'У3 Ввод'!$E$249-NETWORKDAYS('У3 Ввод'!$D$249,$B12)+1))/Настройки!$E$9*100)</f>
        <v>0</v>
      </c>
      <c r="IK12" s="67" t="n">
        <f aca="false">IF(OR($D12=1,MONTH($B12)&lt;&gt;MONTH(StartDate),'У3 Ввод'!$D$250="",'У3 Ввод'!$E$250="",'У3 Ввод'!$D$250&gt;$B12),0,MAX(0,MIN(1,'У3 Ввод'!$E$250-NETWORKDAYS('У3 Ввод'!$D$250,$B12)+1))/Настройки!$E$9*100)</f>
        <v>0</v>
      </c>
      <c r="IL12" s="67" t="n">
        <f aca="false">IF(OR($D12=1,MONTH($B12)&lt;&gt;MONTH(StartDate),'У3 Ввод'!$D$251="",'У3 Ввод'!$E$251="",'У3 Ввод'!$D$251&gt;$B12),0,MAX(0,MIN(1,'У3 Ввод'!$E$251-NETWORKDAYS('У3 Ввод'!$D$251,$B12)+1))/Настройки!$E$9*100)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IF(OR($D13=1,MONTH($B13)&lt;&gt;MONTH(StartDate),'У3 Ввод'!$D$12="",'У3 Ввод'!$E$12="",'У3 Ввод'!$D$12&gt;$B13),0,MAX(0,MIN(1,'У3 Ввод'!$E$12-NETWORKDAYS('У3 Ввод'!$D$12,$B13)+1))/Настройки!$E$9*100)</f>
        <v>0</v>
      </c>
      <c r="H13" s="67" t="n">
        <f aca="false">IF(OR($D13=1,MONTH($B13)&lt;&gt;MONTH(StartDate),'У3 Ввод'!$D$13="",'У3 Ввод'!$E$13="",'У3 Ввод'!$D$13&gt;$B13),0,MAX(0,MIN(1,'У3 Ввод'!$E$13-NETWORKDAYS('У3 Ввод'!$D$13,$B13)+1))/Настройки!$E$9*100)</f>
        <v>0</v>
      </c>
      <c r="I13" s="67" t="n">
        <f aca="false">IF(OR($D13=1,MONTH($B13)&lt;&gt;MONTH(StartDate),'У3 Ввод'!$D$14="",'У3 Ввод'!$E$14="",'У3 Ввод'!$D$14&gt;$B13),0,MAX(0,MIN(1,'У3 Ввод'!$E$14-NETWORKDAYS('У3 Ввод'!$D$14,$B13)+1))/Настройки!$E$9*100)</f>
        <v>0</v>
      </c>
      <c r="J13" s="67" t="n">
        <f aca="false">IF(OR($D13=1,MONTH($B13)&lt;&gt;MONTH(StartDate),'У3 Ввод'!$D$15="",'У3 Ввод'!$E$15="",'У3 Ввод'!$D$15&gt;$B13),0,MAX(0,MIN(1,'У3 Ввод'!$E$15-NETWORKDAYS('У3 Ввод'!$D$15,$B13)+1))/Настройки!$E$9*100)</f>
        <v>0</v>
      </c>
      <c r="K13" s="67" t="n">
        <f aca="false">IF(OR($D13=1,MONTH($B13)&lt;&gt;MONTH(StartDate),'У3 Ввод'!$D$16="",'У3 Ввод'!$E$16="",'У3 Ввод'!$D$16&gt;$B13),0,MAX(0,MIN(1,'У3 Ввод'!$E$16-NETWORKDAYS('У3 Ввод'!$D$16,$B13)+1))/Настройки!$E$9*100)</f>
        <v>0</v>
      </c>
      <c r="L13" s="67" t="n">
        <f aca="false">IF(OR($D13=1,MONTH($B13)&lt;&gt;MONTH(StartDate),'У3 Ввод'!$D$17="",'У3 Ввод'!$E$17="",'У3 Ввод'!$D$17&gt;$B13),0,MAX(0,MIN(1,'У3 Ввод'!$E$17-NETWORKDAYS('У3 Ввод'!$D$17,$B13)+1))/Настройки!$E$9*100)</f>
        <v>0</v>
      </c>
      <c r="M13" s="67" t="n">
        <f aca="false">IF(OR($D13=1,MONTH($B13)&lt;&gt;MONTH(StartDate),'У3 Ввод'!$D$18="",'У3 Ввод'!$E$18="",'У3 Ввод'!$D$18&gt;$B13),0,MAX(0,MIN(1,'У3 Ввод'!$E$18-NETWORKDAYS('У3 Ввод'!$D$18,$B13)+1))/Настройки!$E$9*100)</f>
        <v>0</v>
      </c>
      <c r="N13" s="67" t="n">
        <f aca="false">IF(OR($D13=1,MONTH($B13)&lt;&gt;MONTH(StartDate),'У3 Ввод'!$D$19="",'У3 Ввод'!$E$19="",'У3 Ввод'!$D$19&gt;$B13),0,MAX(0,MIN(1,'У3 Ввод'!$E$19-NETWORKDAYS('У3 Ввод'!$D$19,$B13)+1))/Настройки!$E$9*100)</f>
        <v>0</v>
      </c>
      <c r="O13" s="67" t="n">
        <f aca="false">IF(OR($D13=1,MONTH($B13)&lt;&gt;MONTH(StartDate),'У3 Ввод'!$D$20="",'У3 Ввод'!$E$20="",'У3 Ввод'!$D$20&gt;$B13),0,MAX(0,MIN(1,'У3 Ввод'!$E$20-NETWORKDAYS('У3 Ввод'!$D$20,$B13)+1))/Настройки!$E$9*100)</f>
        <v>0</v>
      </c>
      <c r="P13" s="67" t="n">
        <f aca="false">IF(OR($D13=1,MONTH($B13)&lt;&gt;MONTH(StartDate),'У3 Ввод'!$D$21="",'У3 Ввод'!$E$21="",'У3 Ввод'!$D$21&gt;$B13),0,MAX(0,MIN(1,'У3 Ввод'!$E$21-NETWORKDAYS('У3 Ввод'!$D$21,$B13)+1))/Настройки!$E$9*100)</f>
        <v>0</v>
      </c>
      <c r="Q13" s="67" t="n">
        <f aca="false">IF(OR($D13=1,MONTH($B13)&lt;&gt;MONTH(StartDate),'У3 Ввод'!$D$22="",'У3 Ввод'!$E$22="",'У3 Ввод'!$D$22&gt;$B13),0,MAX(0,MIN(1,'У3 Ввод'!$E$22-NETWORKDAYS('У3 Ввод'!$D$22,$B13)+1))/Настройки!$E$9*100)</f>
        <v>0</v>
      </c>
      <c r="R13" s="67" t="n">
        <f aca="false">IF(OR($D13=1,MONTH($B13)&lt;&gt;MONTH(StartDate),'У3 Ввод'!$D$23="",'У3 Ввод'!$E$23="",'У3 Ввод'!$D$23&gt;$B13),0,MAX(0,MIN(1,'У3 Ввод'!$E$23-NETWORKDAYS('У3 Ввод'!$D$23,$B13)+1))/Настройки!$E$9*100)</f>
        <v>0</v>
      </c>
      <c r="S13" s="67" t="n">
        <f aca="false">IF(OR($D13=1,MONTH($B13)&lt;&gt;MONTH(StartDate),'У3 Ввод'!$D$24="",'У3 Ввод'!$E$24="",'У3 Ввод'!$D$24&gt;$B13),0,MAX(0,MIN(1,'У3 Ввод'!$E$24-NETWORKDAYS('У3 Ввод'!$D$24,$B13)+1))/Настройки!$E$9*100)</f>
        <v>0</v>
      </c>
      <c r="T13" s="67" t="n">
        <f aca="false">IF(OR($D13=1,MONTH($B13)&lt;&gt;MONTH(StartDate),'У3 Ввод'!$D$25="",'У3 Ввод'!$E$25="",'У3 Ввод'!$D$25&gt;$B13),0,MAX(0,MIN(1,'У3 Ввод'!$E$25-NETWORKDAYS('У3 Ввод'!$D$25,$B13)+1))/Настройки!$E$9*100)</f>
        <v>0</v>
      </c>
      <c r="U13" s="67" t="n">
        <f aca="false">IF(OR($D13=1,MONTH($B13)&lt;&gt;MONTH(StartDate),'У3 Ввод'!$D$26="",'У3 Ввод'!$E$26="",'У3 Ввод'!$D$26&gt;$B13),0,MAX(0,MIN(1,'У3 Ввод'!$E$26-NETWORKDAYS('У3 Ввод'!$D$26,$B13)+1))/Настройки!$E$9*100)</f>
        <v>0</v>
      </c>
      <c r="V13" s="67" t="n">
        <f aca="false">IF(OR($D13=1,MONTH($B13)&lt;&gt;MONTH(StartDate),'У3 Ввод'!$D$27="",'У3 Ввод'!$E$27="",'У3 Ввод'!$D$27&gt;$B13),0,MAX(0,MIN(1,'У3 Ввод'!$E$27-NETWORKDAYS('У3 Ввод'!$D$27,$B13)+1))/Настройки!$E$9*100)</f>
        <v>0</v>
      </c>
      <c r="W13" s="67" t="n">
        <f aca="false">IF(OR($D13=1,MONTH($B13)&lt;&gt;MONTH(StartDate),'У3 Ввод'!$D$28="",'У3 Ввод'!$E$28="",'У3 Ввод'!$D$28&gt;$B13),0,MAX(0,MIN(1,'У3 Ввод'!$E$28-NETWORKDAYS('У3 Ввод'!$D$28,$B13)+1))/Настройки!$E$9*100)</f>
        <v>0</v>
      </c>
      <c r="X13" s="67" t="n">
        <f aca="false">IF(OR($D13=1,MONTH($B13)&lt;&gt;MONTH(StartDate),'У3 Ввод'!$D$29="",'У3 Ввод'!$E$29="",'У3 Ввод'!$D$29&gt;$B13),0,MAX(0,MIN(1,'У3 Ввод'!$E$29-NETWORKDAYS('У3 Ввод'!$D$29,$B13)+1))/Настройки!$E$9*100)</f>
        <v>0</v>
      </c>
      <c r="Y13" s="67" t="n">
        <f aca="false">IF(OR($D13=1,MONTH($B13)&lt;&gt;MONTH(StartDate),'У3 Ввод'!$D$30="",'У3 Ввод'!$E$30="",'У3 Ввод'!$D$30&gt;$B13),0,MAX(0,MIN(1,'У3 Ввод'!$E$30-NETWORKDAYS('У3 Ввод'!$D$30,$B13)+1))/Настройки!$E$9*100)</f>
        <v>0</v>
      </c>
      <c r="Z13" s="67" t="n">
        <f aca="false">IF(OR($D13=1,MONTH($B13)&lt;&gt;MONTH(StartDate),'У3 Ввод'!$D$31="",'У3 Ввод'!$E$31="",'У3 Ввод'!$D$31&gt;$B13),0,MAX(0,MIN(1,'У3 Ввод'!$E$31-NETWORKDAYS('У3 Ввод'!$D$31,$B13)+1))/Настройки!$E$9*100)</f>
        <v>0</v>
      </c>
      <c r="AA13" s="67" t="n">
        <f aca="false">IF(OR($D13=1,MONTH($B13)&lt;&gt;MONTH(StartDate),'У3 Ввод'!$D$32="",'У3 Ввод'!$E$32="",'У3 Ввод'!$D$32&gt;$B13),0,MAX(0,MIN(1,'У3 Ввод'!$E$32-NETWORKDAYS('У3 Ввод'!$D$32,$B13)+1))/Настройки!$E$9*100)</f>
        <v>0</v>
      </c>
      <c r="AB13" s="67" t="n">
        <f aca="false">IF(OR($D13=1,MONTH($B13)&lt;&gt;MONTH(StartDate),'У3 Ввод'!$D$33="",'У3 Ввод'!$E$33="",'У3 Ввод'!$D$33&gt;$B13),0,MAX(0,MIN(1,'У3 Ввод'!$E$33-NETWORKDAYS('У3 Ввод'!$D$33,$B13)+1))/Настройки!$E$9*100)</f>
        <v>0</v>
      </c>
      <c r="AC13" s="67" t="n">
        <f aca="false">IF(OR($D13=1,MONTH($B13)&lt;&gt;MONTH(StartDate),'У3 Ввод'!$D$34="",'У3 Ввод'!$E$34="",'У3 Ввод'!$D$34&gt;$B13),0,MAX(0,MIN(1,'У3 Ввод'!$E$34-NETWORKDAYS('У3 Ввод'!$D$34,$B13)+1))/Настройки!$E$9*100)</f>
        <v>0</v>
      </c>
      <c r="AD13" s="67" t="n">
        <f aca="false">IF(OR($D13=1,MONTH($B13)&lt;&gt;MONTH(StartDate),'У3 Ввод'!$D$35="",'У3 Ввод'!$E$35="",'У3 Ввод'!$D$35&gt;$B13),0,MAX(0,MIN(1,'У3 Ввод'!$E$35-NETWORKDAYS('У3 Ввод'!$D$35,$B13)+1))/Настройки!$E$9*100)</f>
        <v>0</v>
      </c>
      <c r="AE13" s="67" t="n">
        <f aca="false">IF(OR($D13=1,MONTH($B13)&lt;&gt;MONTH(StartDate),'У3 Ввод'!$D$36="",'У3 Ввод'!$E$36="",'У3 Ввод'!$D$36&gt;$B13),0,MAX(0,MIN(1,'У3 Ввод'!$E$36-NETWORKDAYS('У3 Ввод'!$D$36,$B13)+1))/Настройки!$E$9*100)</f>
        <v>0</v>
      </c>
      <c r="AF13" s="67" t="n">
        <f aca="false">IF(OR($D13=1,MONTH($B13)&lt;&gt;MONTH(StartDate),'У3 Ввод'!$D$37="",'У3 Ввод'!$E$37="",'У3 Ввод'!$D$37&gt;$B13),0,MAX(0,MIN(1,'У3 Ввод'!$E$37-NETWORKDAYS('У3 Ввод'!$D$37,$B13)+1))/Настройки!$E$9*100)</f>
        <v>0</v>
      </c>
      <c r="AG13" s="67" t="n">
        <f aca="false">IF(OR($D13=1,MONTH($B13)&lt;&gt;MONTH(StartDate),'У3 Ввод'!$D$38="",'У3 Ввод'!$E$38="",'У3 Ввод'!$D$38&gt;$B13),0,MAX(0,MIN(1,'У3 Ввод'!$E$38-NETWORKDAYS('У3 Ввод'!$D$38,$B13)+1))/Настройки!$E$9*100)</f>
        <v>0</v>
      </c>
      <c r="AH13" s="67" t="n">
        <f aca="false">IF(OR($D13=1,MONTH($B13)&lt;&gt;MONTH(StartDate),'У3 Ввод'!$D$39="",'У3 Ввод'!$E$39="",'У3 Ввод'!$D$39&gt;$B13),0,MAX(0,MIN(1,'У3 Ввод'!$E$39-NETWORKDAYS('У3 Ввод'!$D$39,$B13)+1))/Настройки!$E$9*100)</f>
        <v>0</v>
      </c>
      <c r="AI13" s="67" t="n">
        <f aca="false">IF(OR($D13=1,MONTH($B13)&lt;&gt;MONTH(StartDate),'У3 Ввод'!$D$40="",'У3 Ввод'!$E$40="",'У3 Ввод'!$D$40&gt;$B13),0,MAX(0,MIN(1,'У3 Ввод'!$E$40-NETWORKDAYS('У3 Ввод'!$D$40,$B13)+1))/Настройки!$E$9*100)</f>
        <v>0</v>
      </c>
      <c r="AJ13" s="67" t="n">
        <f aca="false">IF(OR($D13=1,MONTH($B13)&lt;&gt;MONTH(StartDate),'У3 Ввод'!$D$41="",'У3 Ввод'!$E$41="",'У3 Ввод'!$D$41&gt;$B13),0,MAX(0,MIN(1,'У3 Ввод'!$E$41-NETWORKDAYS('У3 Ввод'!$D$41,$B13)+1))/Настройки!$E$9*100)</f>
        <v>0</v>
      </c>
      <c r="AK13" s="67" t="n">
        <f aca="false">IF(OR($D13=1,MONTH($B13)&lt;&gt;MONTH(StartDate),'У3 Ввод'!$D$42="",'У3 Ввод'!$E$42="",'У3 Ввод'!$D$42&gt;$B13),0,MAX(0,MIN(1,'У3 Ввод'!$E$42-NETWORKDAYS('У3 Ввод'!$D$42,$B13)+1))/Настройки!$E$9*100)</f>
        <v>0</v>
      </c>
      <c r="AL13" s="67" t="n">
        <f aca="false">IF(OR($D13=1,MONTH($B13)&lt;&gt;MONTH(StartDate),'У3 Ввод'!$D$43="",'У3 Ввод'!$E$43="",'У3 Ввод'!$D$43&gt;$B13),0,MAX(0,MIN(1,'У3 Ввод'!$E$43-NETWORKDAYS('У3 Ввод'!$D$43,$B13)+1))/Настройки!$E$9*100)</f>
        <v>0</v>
      </c>
      <c r="AM13" s="67" t="n">
        <f aca="false">IF(OR($D13=1,MONTH($B13)&lt;&gt;MONTH(StartDate),'У3 Ввод'!$D$44="",'У3 Ввод'!$E$44="",'У3 Ввод'!$D$44&gt;$B13),0,MAX(0,MIN(1,'У3 Ввод'!$E$44-NETWORKDAYS('У3 Ввод'!$D$44,$B13)+1))/Настройки!$E$9*100)</f>
        <v>0</v>
      </c>
      <c r="AN13" s="67" t="n">
        <f aca="false">IF(OR($D13=1,MONTH($B13)&lt;&gt;MONTH(StartDate),'У3 Ввод'!$D$45="",'У3 Ввод'!$E$45="",'У3 Ввод'!$D$45&gt;$B13),0,MAX(0,MIN(1,'У3 Ввод'!$E$45-NETWORKDAYS('У3 Ввод'!$D$45,$B13)+1))/Настройки!$E$9*100)</f>
        <v>0</v>
      </c>
      <c r="AO13" s="67" t="n">
        <f aca="false">IF(OR($D13=1,MONTH($B13)&lt;&gt;MONTH(StartDate),'У3 Ввод'!$D$46="",'У3 Ввод'!$E$46="",'У3 Ввод'!$D$46&gt;$B13),0,MAX(0,MIN(1,'У3 Ввод'!$E$46-NETWORKDAYS('У3 Ввод'!$D$46,$B13)+1))/Настройки!$E$9*100)</f>
        <v>0</v>
      </c>
      <c r="AP13" s="67" t="n">
        <f aca="false">IF(OR($D13=1,MONTH($B13)&lt;&gt;MONTH(StartDate),'У3 Ввод'!$D$47="",'У3 Ввод'!$E$47="",'У3 Ввод'!$D$47&gt;$B13),0,MAX(0,MIN(1,'У3 Ввод'!$E$47-NETWORKDAYS('У3 Ввод'!$D$47,$B13)+1))/Настройки!$E$9*100)</f>
        <v>0</v>
      </c>
      <c r="AQ13" s="67" t="n">
        <f aca="false">IF(OR($D13=1,MONTH($B13)&lt;&gt;MONTH(StartDate),'У3 Ввод'!$D$48="",'У3 Ввод'!$E$48="",'У3 Ввод'!$D$48&gt;$B13),0,MAX(0,MIN(1,'У3 Ввод'!$E$48-NETWORKDAYS('У3 Ввод'!$D$48,$B13)+1))/Настройки!$E$9*100)</f>
        <v>0</v>
      </c>
      <c r="AR13" s="67" t="n">
        <f aca="false">IF(OR($D13=1,MONTH($B13)&lt;&gt;MONTH(StartDate),'У3 Ввод'!$D$49="",'У3 Ввод'!$E$49="",'У3 Ввод'!$D$49&gt;$B13),0,MAX(0,MIN(1,'У3 Ввод'!$E$49-NETWORKDAYS('У3 Ввод'!$D$49,$B13)+1))/Настройки!$E$9*100)</f>
        <v>0</v>
      </c>
      <c r="AS13" s="67" t="n">
        <f aca="false">IF(OR($D13=1,MONTH($B13)&lt;&gt;MONTH(StartDate),'У3 Ввод'!$D$50="",'У3 Ввод'!$E$50="",'У3 Ввод'!$D$50&gt;$B13),0,MAX(0,MIN(1,'У3 Ввод'!$E$50-NETWORKDAYS('У3 Ввод'!$D$50,$B13)+1))/Настройки!$E$9*100)</f>
        <v>0</v>
      </c>
      <c r="AT13" s="67" t="n">
        <f aca="false">IF(OR($D13=1,MONTH($B13)&lt;&gt;MONTH(StartDate),'У3 Ввод'!$D$51="",'У3 Ввод'!$E$51="",'У3 Ввод'!$D$51&gt;$B13),0,MAX(0,MIN(1,'У3 Ввод'!$E$51-NETWORKDAYS('У3 Ввод'!$D$51,$B13)+1))/Настройки!$E$9*100)</f>
        <v>0</v>
      </c>
      <c r="AU13" s="67" t="n">
        <f aca="false">IF(OR($D13=1,MONTH($B13)&lt;&gt;MONTH(StartDate),'У3 Ввод'!$D$52="",'У3 Ввод'!$E$52="",'У3 Ввод'!$D$52&gt;$B13),0,MAX(0,MIN(1,'У3 Ввод'!$E$52-NETWORKDAYS('У3 Ввод'!$D$52,$B13)+1))/Настройки!$E$9*100)</f>
        <v>0</v>
      </c>
      <c r="AV13" s="67" t="n">
        <f aca="false">IF(OR($D13=1,MONTH($B13)&lt;&gt;MONTH(StartDate),'У3 Ввод'!$D$53="",'У3 Ввод'!$E$53="",'У3 Ввод'!$D$53&gt;$B13),0,MAX(0,MIN(1,'У3 Ввод'!$E$53-NETWORKDAYS('У3 Ввод'!$D$53,$B13)+1))/Настройки!$E$9*100)</f>
        <v>0</v>
      </c>
      <c r="AW13" s="67" t="n">
        <f aca="false">IF(OR($D13=1,MONTH($B13)&lt;&gt;MONTH(StartDate),'У3 Ввод'!$D$54="",'У3 Ввод'!$E$54="",'У3 Ввод'!$D$54&gt;$B13),0,MAX(0,MIN(1,'У3 Ввод'!$E$54-NETWORKDAYS('У3 Ввод'!$D$54,$B13)+1))/Настройки!$E$9*100)</f>
        <v>0</v>
      </c>
      <c r="AX13" s="67" t="n">
        <f aca="false">IF(OR($D13=1,MONTH($B13)&lt;&gt;MONTH(StartDate),'У3 Ввод'!$D$55="",'У3 Ввод'!$E$55="",'У3 Ввод'!$D$55&gt;$B13),0,MAX(0,MIN(1,'У3 Ввод'!$E$55-NETWORKDAYS('У3 Ввод'!$D$55,$B13)+1))/Настройки!$E$9*100)</f>
        <v>0</v>
      </c>
      <c r="AY13" s="67" t="n">
        <f aca="false">IF(OR($D13=1,MONTH($B13)&lt;&gt;MONTH(StartDate),'У3 Ввод'!$D$56="",'У3 Ввод'!$E$56="",'У3 Ввод'!$D$56&gt;$B13),0,MAX(0,MIN(1,'У3 Ввод'!$E$56-NETWORKDAYS('У3 Ввод'!$D$56,$B13)+1))/Настройки!$E$9*100)</f>
        <v>0</v>
      </c>
      <c r="AZ13" s="67" t="n">
        <f aca="false">IF(OR($D13=1,MONTH($B13)&lt;&gt;MONTH(StartDate),'У3 Ввод'!$D$57="",'У3 Ввод'!$E$57="",'У3 Ввод'!$D$57&gt;$B13),0,MAX(0,MIN(1,'У3 Ввод'!$E$57-NETWORKDAYS('У3 Ввод'!$D$57,$B13)+1))/Настройки!$E$9*100)</f>
        <v>0</v>
      </c>
      <c r="BA13" s="67" t="n">
        <f aca="false">IF(OR($D13=1,MONTH($B13)&lt;&gt;MONTH(StartDate),'У3 Ввод'!$D$58="",'У3 Ввод'!$E$58="",'У3 Ввод'!$D$58&gt;$B13),0,MAX(0,MIN(1,'У3 Ввод'!$E$58-NETWORKDAYS('У3 Ввод'!$D$58,$B13)+1))/Настройки!$E$9*100)</f>
        <v>0</v>
      </c>
      <c r="BB13" s="67" t="n">
        <f aca="false">IF(OR($D13=1,MONTH($B13)&lt;&gt;MONTH(StartDate),'У3 Ввод'!$D$59="",'У3 Ввод'!$E$59="",'У3 Ввод'!$D$59&gt;$B13),0,MAX(0,MIN(1,'У3 Ввод'!$E$59-NETWORKDAYS('У3 Ввод'!$D$59,$B13)+1))/Настройки!$E$9*100)</f>
        <v>0</v>
      </c>
      <c r="BC13" s="67" t="n">
        <f aca="false">IF(OR($D13=1,MONTH($B13)&lt;&gt;MONTH(StartDate),'У3 Ввод'!$D$60="",'У3 Ввод'!$E$60="",'У3 Ввод'!$D$60&gt;$B13),0,MAX(0,MIN(1,'У3 Ввод'!$E$60-NETWORKDAYS('У3 Ввод'!$D$60,$B13)+1))/Настройки!$E$9*100)</f>
        <v>0</v>
      </c>
      <c r="BD13" s="67" t="n">
        <f aca="false">IF(OR($D13=1,MONTH($B13)&lt;&gt;MONTH(StartDate),'У3 Ввод'!$D$61="",'У3 Ввод'!$E$61="",'У3 Ввод'!$D$61&gt;$B13),0,MAX(0,MIN(1,'У3 Ввод'!$E$61-NETWORKDAYS('У3 Ввод'!$D$61,$B13)+1))/Настройки!$E$9*100)</f>
        <v>0</v>
      </c>
      <c r="BE13" s="67" t="n">
        <f aca="false">IF(OR($D13=1,MONTH($B13)&lt;&gt;MONTH(StartDate),'У3 Ввод'!$D$62="",'У3 Ввод'!$E$62="",'У3 Ввод'!$D$62&gt;$B13),0,MAX(0,MIN(1,'У3 Ввод'!$E$62-NETWORKDAYS('У3 Ввод'!$D$62,$B13)+1))/Настройки!$E$9*100)</f>
        <v>0</v>
      </c>
      <c r="BF13" s="67" t="n">
        <f aca="false">IF(OR($D13=1,MONTH($B13)&lt;&gt;MONTH(StartDate),'У3 Ввод'!$D$63="",'У3 Ввод'!$E$63="",'У3 Ввод'!$D$63&gt;$B13),0,MAX(0,MIN(1,'У3 Ввод'!$E$63-NETWORKDAYS('У3 Ввод'!$D$63,$B13)+1))/Настройки!$E$9*100)</f>
        <v>0</v>
      </c>
      <c r="BG13" s="67" t="n">
        <f aca="false">IF(OR($D13=1,MONTH($B13)&lt;&gt;MONTH(StartDate),'У3 Ввод'!$D$64="",'У3 Ввод'!$E$64="",'У3 Ввод'!$D$64&gt;$B13),0,MAX(0,MIN(1,'У3 Ввод'!$E$64-NETWORKDAYS('У3 Ввод'!$D$64,$B13)+1))/Настройки!$E$9*100)</f>
        <v>0</v>
      </c>
      <c r="BH13" s="67" t="n">
        <f aca="false">IF(OR($D13=1,MONTH($B13)&lt;&gt;MONTH(StartDate),'У3 Ввод'!$D$65="",'У3 Ввод'!$E$65="",'У3 Ввод'!$D$65&gt;$B13),0,MAX(0,MIN(1,'У3 Ввод'!$E$65-NETWORKDAYS('У3 Ввод'!$D$65,$B13)+1))/Настройки!$E$9*100)</f>
        <v>0</v>
      </c>
      <c r="BI13" s="67" t="n">
        <f aca="false">IF(OR($D13=1,MONTH($B13)&lt;&gt;MONTH(StartDate),'У3 Ввод'!$D$66="",'У3 Ввод'!$E$66="",'У3 Ввод'!$D$66&gt;$B13),0,MAX(0,MIN(1,'У3 Ввод'!$E$66-NETWORKDAYS('У3 Ввод'!$D$66,$B13)+1))/Настройки!$E$9*100)</f>
        <v>0</v>
      </c>
      <c r="BJ13" s="67" t="n">
        <f aca="false">IF(OR($D13=1,MONTH($B13)&lt;&gt;MONTH(StartDate),'У3 Ввод'!$D$67="",'У3 Ввод'!$E$67="",'У3 Ввод'!$D$67&gt;$B13),0,MAX(0,MIN(1,'У3 Ввод'!$E$67-NETWORKDAYS('У3 Ввод'!$D$67,$B13)+1))/Настройки!$E$9*100)</f>
        <v>0</v>
      </c>
      <c r="BK13" s="67" t="n">
        <f aca="false">IF(OR($D13=1,MONTH($B13)&lt;&gt;MONTH(StartDate),'У3 Ввод'!$D$68="",'У3 Ввод'!$E$68="",'У3 Ввод'!$D$68&gt;$B13),0,MAX(0,MIN(1,'У3 Ввод'!$E$68-NETWORKDAYS('У3 Ввод'!$D$68,$B13)+1))/Настройки!$E$9*100)</f>
        <v>0</v>
      </c>
      <c r="BL13" s="67" t="n">
        <f aca="false">IF(OR($D13=1,MONTH($B13)&lt;&gt;MONTH(StartDate),'У3 Ввод'!$D$69="",'У3 Ввод'!$E$69="",'У3 Ввод'!$D$69&gt;$B13),0,MAX(0,MIN(1,'У3 Ввод'!$E$69-NETWORKDAYS('У3 Ввод'!$D$69,$B13)+1))/Настройки!$E$9*100)</f>
        <v>0</v>
      </c>
      <c r="BM13" s="67" t="n">
        <f aca="false">IF(OR($D13=1,MONTH($B13)&lt;&gt;MONTH(StartDate),'У3 Ввод'!$D$70="",'У3 Ввод'!$E$70="",'У3 Ввод'!$D$70&gt;$B13),0,MAX(0,MIN(1,'У3 Ввод'!$E$70-NETWORKDAYS('У3 Ввод'!$D$70,$B13)+1))/Настройки!$E$9*100)</f>
        <v>0</v>
      </c>
      <c r="BN13" s="67" t="n">
        <f aca="false">IF(OR($D13=1,MONTH($B13)&lt;&gt;MONTH(StartDate),'У3 Ввод'!$D$71="",'У3 Ввод'!$E$71="",'У3 Ввод'!$D$71&gt;$B13),0,MAX(0,MIN(1,'У3 Ввод'!$E$71-NETWORKDAYS('У3 Ввод'!$D$71,$B13)+1))/Настройки!$E$9*100)</f>
        <v>0</v>
      </c>
      <c r="BO13" s="67" t="n">
        <f aca="false">IF(OR($D13=1,MONTH($B13)&lt;&gt;MONTH(StartDate),'У3 Ввод'!$D$72="",'У3 Ввод'!$E$72="",'У3 Ввод'!$D$72&gt;$B13),0,MAX(0,MIN(1,'У3 Ввод'!$E$72-NETWORKDAYS('У3 Ввод'!$D$72,$B13)+1))/Настройки!$E$9*100)</f>
        <v>0</v>
      </c>
      <c r="BP13" s="67" t="n">
        <f aca="false">IF(OR($D13=1,MONTH($B13)&lt;&gt;MONTH(StartDate),'У3 Ввод'!$D$73="",'У3 Ввод'!$E$73="",'У3 Ввод'!$D$73&gt;$B13),0,MAX(0,MIN(1,'У3 Ввод'!$E$73-NETWORKDAYS('У3 Ввод'!$D$73,$B13)+1))/Настройки!$E$9*100)</f>
        <v>0</v>
      </c>
      <c r="BQ13" s="67" t="n">
        <f aca="false">IF(OR($D13=1,MONTH($B13)&lt;&gt;MONTH(StartDate),'У3 Ввод'!$D$74="",'У3 Ввод'!$E$74="",'У3 Ввод'!$D$74&gt;$B13),0,MAX(0,MIN(1,'У3 Ввод'!$E$74-NETWORKDAYS('У3 Ввод'!$D$74,$B13)+1))/Настройки!$E$9*100)</f>
        <v>0</v>
      </c>
      <c r="BR13" s="67" t="n">
        <f aca="false">IF(OR($D13=1,MONTH($B13)&lt;&gt;MONTH(StartDate),'У3 Ввод'!$D$75="",'У3 Ввод'!$E$75="",'У3 Ввод'!$D$75&gt;$B13),0,MAX(0,MIN(1,'У3 Ввод'!$E$75-NETWORKDAYS('У3 Ввод'!$D$75,$B13)+1))/Настройки!$E$9*100)</f>
        <v>0</v>
      </c>
      <c r="BS13" s="67" t="n">
        <f aca="false">IF(OR($D13=1,MONTH($B13)&lt;&gt;MONTH(StartDate),'У3 Ввод'!$D$76="",'У3 Ввод'!$E$76="",'У3 Ввод'!$D$76&gt;$B13),0,MAX(0,MIN(1,'У3 Ввод'!$E$76-NETWORKDAYS('У3 Ввод'!$D$76,$B13)+1))/Настройки!$E$9*100)</f>
        <v>0</v>
      </c>
      <c r="BT13" s="67" t="n">
        <f aca="false">IF(OR($D13=1,MONTH($B13)&lt;&gt;MONTH(StartDate),'У3 Ввод'!$D$77="",'У3 Ввод'!$E$77="",'У3 Ввод'!$D$77&gt;$B13),0,MAX(0,MIN(1,'У3 Ввод'!$E$77-NETWORKDAYS('У3 Ввод'!$D$77,$B13)+1))/Настройки!$E$9*100)</f>
        <v>0</v>
      </c>
      <c r="BU13" s="67" t="n">
        <f aca="false">IF(OR($D13=1,MONTH($B13)&lt;&gt;MONTH(StartDate),'У3 Ввод'!$D$78="",'У3 Ввод'!$E$78="",'У3 Ввод'!$D$78&gt;$B13),0,MAX(0,MIN(1,'У3 Ввод'!$E$78-NETWORKDAYS('У3 Ввод'!$D$78,$B13)+1))/Настройки!$E$9*100)</f>
        <v>0</v>
      </c>
      <c r="BV13" s="67" t="n">
        <f aca="false">IF(OR($D13=1,MONTH($B13)&lt;&gt;MONTH(StartDate),'У3 Ввод'!$D$79="",'У3 Ввод'!$E$79="",'У3 Ввод'!$D$79&gt;$B13),0,MAX(0,MIN(1,'У3 Ввод'!$E$79-NETWORKDAYS('У3 Ввод'!$D$79,$B13)+1))/Настройки!$E$9*100)</f>
        <v>0</v>
      </c>
      <c r="BW13" s="67" t="n">
        <f aca="false">IF(OR($D13=1,MONTH($B13)&lt;&gt;MONTH(StartDate),'У3 Ввод'!$D$80="",'У3 Ввод'!$E$80="",'У3 Ввод'!$D$80&gt;$B13),0,MAX(0,MIN(1,'У3 Ввод'!$E$80-NETWORKDAYS('У3 Ввод'!$D$80,$B13)+1))/Настройки!$E$9*100)</f>
        <v>0</v>
      </c>
      <c r="BX13" s="67" t="n">
        <f aca="false">IF(OR($D13=1,MONTH($B13)&lt;&gt;MONTH(StartDate),'У3 Ввод'!$D$81="",'У3 Ввод'!$E$81="",'У3 Ввод'!$D$81&gt;$B13),0,MAX(0,MIN(1,'У3 Ввод'!$E$81-NETWORKDAYS('У3 Ввод'!$D$81,$B13)+1))/Настройки!$E$9*100)</f>
        <v>0</v>
      </c>
      <c r="BY13" s="67" t="n">
        <f aca="false">IF(OR($D13=1,MONTH($B13)&lt;&gt;MONTH(StartDate),'У3 Ввод'!$D$82="",'У3 Ввод'!$E$82="",'У3 Ввод'!$D$82&gt;$B13),0,MAX(0,MIN(1,'У3 Ввод'!$E$82-NETWORKDAYS('У3 Ввод'!$D$82,$B13)+1))/Настройки!$E$9*100)</f>
        <v>0</v>
      </c>
      <c r="BZ13" s="67" t="n">
        <f aca="false">IF(OR($D13=1,MONTH($B13)&lt;&gt;MONTH(StartDate),'У3 Ввод'!$D$83="",'У3 Ввод'!$E$83="",'У3 Ввод'!$D$83&gt;$B13),0,MAX(0,MIN(1,'У3 Ввод'!$E$83-NETWORKDAYS('У3 Ввод'!$D$83,$B13)+1))/Настройки!$E$9*100)</f>
        <v>0</v>
      </c>
      <c r="CA13" s="67" t="n">
        <f aca="false">IF(OR($D13=1,MONTH($B13)&lt;&gt;MONTH(StartDate),'У3 Ввод'!$D$84="",'У3 Ввод'!$E$84="",'У3 Ввод'!$D$84&gt;$B13),0,MAX(0,MIN(1,'У3 Ввод'!$E$84-NETWORKDAYS('У3 Ввод'!$D$84,$B13)+1))/Настройки!$E$9*100)</f>
        <v>0</v>
      </c>
      <c r="CB13" s="67" t="n">
        <f aca="false">IF(OR($D13=1,MONTH($B13)&lt;&gt;MONTH(StartDate),'У3 Ввод'!$D$85="",'У3 Ввод'!$E$85="",'У3 Ввод'!$D$85&gt;$B13),0,MAX(0,MIN(1,'У3 Ввод'!$E$85-NETWORKDAYS('У3 Ввод'!$D$85,$B13)+1))/Настройки!$E$9*100)</f>
        <v>0</v>
      </c>
      <c r="CC13" s="67" t="n">
        <f aca="false">IF(OR($D13=1,MONTH($B13)&lt;&gt;MONTH(StartDate),'У3 Ввод'!$D$86="",'У3 Ввод'!$E$86="",'У3 Ввод'!$D$86&gt;$B13),0,MAX(0,MIN(1,'У3 Ввод'!$E$86-NETWORKDAYS('У3 Ввод'!$D$86,$B13)+1))/Настройки!$E$9*100)</f>
        <v>0</v>
      </c>
      <c r="CD13" s="67" t="n">
        <f aca="false">IF(OR($D13=1,MONTH($B13)&lt;&gt;MONTH(StartDate),'У3 Ввод'!$D$87="",'У3 Ввод'!$E$87="",'У3 Ввод'!$D$87&gt;$B13),0,MAX(0,MIN(1,'У3 Ввод'!$E$87-NETWORKDAYS('У3 Ввод'!$D$87,$B13)+1))/Настройки!$E$9*100)</f>
        <v>0</v>
      </c>
      <c r="CE13" s="67" t="n">
        <f aca="false">IF(OR($D13=1,MONTH($B13)&lt;&gt;MONTH(StartDate),'У3 Ввод'!$D$88="",'У3 Ввод'!$E$88="",'У3 Ввод'!$D$88&gt;$B13),0,MAX(0,MIN(1,'У3 Ввод'!$E$88-NETWORKDAYS('У3 Ввод'!$D$88,$B13)+1))/Настройки!$E$9*100)</f>
        <v>0</v>
      </c>
      <c r="CF13" s="67" t="n">
        <f aca="false">IF(OR($D13=1,MONTH($B13)&lt;&gt;MONTH(StartDate),'У3 Ввод'!$D$89="",'У3 Ввод'!$E$89="",'У3 Ввод'!$D$89&gt;$B13),0,MAX(0,MIN(1,'У3 Ввод'!$E$89-NETWORKDAYS('У3 Ввод'!$D$89,$B13)+1))/Настройки!$E$9*100)</f>
        <v>0</v>
      </c>
      <c r="CG13" s="67" t="n">
        <f aca="false">IF(OR($D13=1,MONTH($B13)&lt;&gt;MONTH(StartDate),'У3 Ввод'!$D$90="",'У3 Ввод'!$E$90="",'У3 Ввод'!$D$90&gt;$B13),0,MAX(0,MIN(1,'У3 Ввод'!$E$90-NETWORKDAYS('У3 Ввод'!$D$90,$B13)+1))/Настройки!$E$9*100)</f>
        <v>0</v>
      </c>
      <c r="CH13" s="67" t="n">
        <f aca="false">IF(OR($D13=1,MONTH($B13)&lt;&gt;MONTH(StartDate),'У3 Ввод'!$D$91="",'У3 Ввод'!$E$91="",'У3 Ввод'!$D$91&gt;$B13),0,MAX(0,MIN(1,'У3 Ввод'!$E$91-NETWORKDAYS('У3 Ввод'!$D$91,$B13)+1))/Настройки!$E$9*100)</f>
        <v>0</v>
      </c>
      <c r="CI13" s="67" t="n">
        <f aca="false">IF(OR($D13=1,MONTH($B13)&lt;&gt;MONTH(StartDate),'У3 Ввод'!$D$92="",'У3 Ввод'!$E$92="",'У3 Ввод'!$D$92&gt;$B13),0,MAX(0,MIN(1,'У3 Ввод'!$E$92-NETWORKDAYS('У3 Ввод'!$D$92,$B13)+1))/Настройки!$E$9*100)</f>
        <v>0</v>
      </c>
      <c r="CJ13" s="67" t="n">
        <f aca="false">IF(OR($D13=1,MONTH($B13)&lt;&gt;MONTH(StartDate),'У3 Ввод'!$D$93="",'У3 Ввод'!$E$93="",'У3 Ввод'!$D$93&gt;$B13),0,MAX(0,MIN(1,'У3 Ввод'!$E$93-NETWORKDAYS('У3 Ввод'!$D$93,$B13)+1))/Настройки!$E$9*100)</f>
        <v>0</v>
      </c>
      <c r="CK13" s="67" t="n">
        <f aca="false">IF(OR($D13=1,MONTH($B13)&lt;&gt;MONTH(StartDate),'У3 Ввод'!$D$94="",'У3 Ввод'!$E$94="",'У3 Ввод'!$D$94&gt;$B13),0,MAX(0,MIN(1,'У3 Ввод'!$E$94-NETWORKDAYS('У3 Ввод'!$D$94,$B13)+1))/Настройки!$E$9*100)</f>
        <v>0</v>
      </c>
      <c r="CL13" s="67" t="n">
        <f aca="false">IF(OR($D13=1,MONTH($B13)&lt;&gt;MONTH(StartDate),'У3 Ввод'!$D$95="",'У3 Ввод'!$E$95="",'У3 Ввод'!$D$95&gt;$B13),0,MAX(0,MIN(1,'У3 Ввод'!$E$95-NETWORKDAYS('У3 Ввод'!$D$95,$B13)+1))/Настройки!$E$9*100)</f>
        <v>0</v>
      </c>
      <c r="CM13" s="67" t="n">
        <f aca="false">IF(OR($D13=1,MONTH($B13)&lt;&gt;MONTH(StartDate),'У3 Ввод'!$D$96="",'У3 Ввод'!$E$96="",'У3 Ввод'!$D$96&gt;$B13),0,MAX(0,MIN(1,'У3 Ввод'!$E$96-NETWORKDAYS('У3 Ввод'!$D$96,$B13)+1))/Настройки!$E$9*100)</f>
        <v>0</v>
      </c>
      <c r="CN13" s="67" t="n">
        <f aca="false">IF(OR($D13=1,MONTH($B13)&lt;&gt;MONTH(StartDate),'У3 Ввод'!$D$97="",'У3 Ввод'!$E$97="",'У3 Ввод'!$D$97&gt;$B13),0,MAX(0,MIN(1,'У3 Ввод'!$E$97-NETWORKDAYS('У3 Ввод'!$D$97,$B13)+1))/Настройки!$E$9*100)</f>
        <v>0</v>
      </c>
      <c r="CO13" s="67" t="n">
        <f aca="false">IF(OR($D13=1,MONTH($B13)&lt;&gt;MONTH(StartDate),'У3 Ввод'!$D$98="",'У3 Ввод'!$E$98="",'У3 Ввод'!$D$98&gt;$B13),0,MAX(0,MIN(1,'У3 Ввод'!$E$98-NETWORKDAYS('У3 Ввод'!$D$98,$B13)+1))/Настройки!$E$9*100)</f>
        <v>0</v>
      </c>
      <c r="CP13" s="67" t="n">
        <f aca="false">IF(OR($D13=1,MONTH($B13)&lt;&gt;MONTH(StartDate),'У3 Ввод'!$D$99="",'У3 Ввод'!$E$99="",'У3 Ввод'!$D$99&gt;$B13),0,MAX(0,MIN(1,'У3 Ввод'!$E$99-NETWORKDAYS('У3 Ввод'!$D$99,$B13)+1))/Настройки!$E$9*100)</f>
        <v>0</v>
      </c>
      <c r="CQ13" s="67" t="n">
        <f aca="false">IF(OR($D13=1,MONTH($B13)&lt;&gt;MONTH(StartDate),'У3 Ввод'!$D$100="",'У3 Ввод'!$E$100="",'У3 Ввод'!$D$100&gt;$B13),0,MAX(0,MIN(1,'У3 Ввод'!$E$100-NETWORKDAYS('У3 Ввод'!$D$100,$B13)+1))/Настройки!$E$9*100)</f>
        <v>0</v>
      </c>
      <c r="CR13" s="67" t="n">
        <f aca="false">IF(OR($D13=1,MONTH($B13)&lt;&gt;MONTH(StartDate),'У3 Ввод'!$D$101="",'У3 Ввод'!$E$101="",'У3 Ввод'!$D$101&gt;$B13),0,MAX(0,MIN(1,'У3 Ввод'!$E$101-NETWORKDAYS('У3 Ввод'!$D$101,$B13)+1))/Настройки!$E$9*100)</f>
        <v>0</v>
      </c>
      <c r="CS13" s="67" t="n">
        <f aca="false">IF(OR($D13=1,MONTH($B13)&lt;&gt;MONTH(StartDate),'У3 Ввод'!$D$102="",'У3 Ввод'!$E$102="",'У3 Ввод'!$D$102&gt;$B13),0,MAX(0,MIN(1,'У3 Ввод'!$E$102-NETWORKDAYS('У3 Ввод'!$D$102,$B13)+1))/Настройки!$E$9*100)</f>
        <v>0</v>
      </c>
      <c r="CT13" s="67" t="n">
        <f aca="false">IF(OR($D13=1,MONTH($B13)&lt;&gt;MONTH(StartDate),'У3 Ввод'!$D$103="",'У3 Ввод'!$E$103="",'У3 Ввод'!$D$103&gt;$B13),0,MAX(0,MIN(1,'У3 Ввод'!$E$103-NETWORKDAYS('У3 Ввод'!$D$103,$B13)+1))/Настройки!$E$9*100)</f>
        <v>0</v>
      </c>
      <c r="CU13" s="67" t="n">
        <f aca="false">IF(OR($D13=1,MONTH($B13)&lt;&gt;MONTH(StartDate),'У3 Ввод'!$D$104="",'У3 Ввод'!$E$104="",'У3 Ввод'!$D$104&gt;$B13),0,MAX(0,MIN(1,'У3 Ввод'!$E$104-NETWORKDAYS('У3 Ввод'!$D$104,$B13)+1))/Настройки!$E$9*100)</f>
        <v>0</v>
      </c>
      <c r="CV13" s="67" t="n">
        <f aca="false">IF(OR($D13=1,MONTH($B13)&lt;&gt;MONTH(StartDate),'У3 Ввод'!$D$105="",'У3 Ввод'!$E$105="",'У3 Ввод'!$D$105&gt;$B13),0,MAX(0,MIN(1,'У3 Ввод'!$E$105-NETWORKDAYS('У3 Ввод'!$D$105,$B13)+1))/Настройки!$E$9*100)</f>
        <v>0</v>
      </c>
      <c r="CW13" s="67" t="n">
        <f aca="false">IF(OR($D13=1,MONTH($B13)&lt;&gt;MONTH(StartDate),'У3 Ввод'!$D$106="",'У3 Ввод'!$E$106="",'У3 Ввод'!$D$106&gt;$B13),0,MAX(0,MIN(1,'У3 Ввод'!$E$106-NETWORKDAYS('У3 Ввод'!$D$106,$B13)+1))/Настройки!$E$9*100)</f>
        <v>0</v>
      </c>
      <c r="CX13" s="67" t="n">
        <f aca="false">IF(OR($D13=1,MONTH($B13)&lt;&gt;MONTH(StartDate),'У3 Ввод'!$D$107="",'У3 Ввод'!$E$107="",'У3 Ввод'!$D$107&gt;$B13),0,MAX(0,MIN(1,'У3 Ввод'!$E$107-NETWORKDAYS('У3 Ввод'!$D$107,$B13)+1))/Настройки!$E$9*100)</f>
        <v>0</v>
      </c>
      <c r="CY13" s="67" t="n">
        <f aca="false">IF(OR($D13=1,MONTH($B13)&lt;&gt;MONTH(StartDate),'У3 Ввод'!$D$108="",'У3 Ввод'!$E$108="",'У3 Ввод'!$D$108&gt;$B13),0,MAX(0,MIN(1,'У3 Ввод'!$E$108-NETWORKDAYS('У3 Ввод'!$D$108,$B13)+1))/Настройки!$E$9*100)</f>
        <v>0</v>
      </c>
      <c r="CZ13" s="67" t="n">
        <f aca="false">IF(OR($D13=1,MONTH($B13)&lt;&gt;MONTH(StartDate),'У3 Ввод'!$D$109="",'У3 Ввод'!$E$109="",'У3 Ввод'!$D$109&gt;$B13),0,MAX(0,MIN(1,'У3 Ввод'!$E$109-NETWORKDAYS('У3 Ввод'!$D$109,$B13)+1))/Настройки!$E$9*100)</f>
        <v>0</v>
      </c>
      <c r="DA13" s="67" t="n">
        <f aca="false">IF(OR($D13=1,MONTH($B13)&lt;&gt;MONTH(StartDate),'У3 Ввод'!$D$110="",'У3 Ввод'!$E$110="",'У3 Ввод'!$D$110&gt;$B13),0,MAX(0,MIN(1,'У3 Ввод'!$E$110-NETWORKDAYS('У3 Ввод'!$D$110,$B13)+1))/Настройки!$E$9*100)</f>
        <v>0</v>
      </c>
      <c r="DB13" s="67" t="n">
        <f aca="false">IF(OR($D13=1,MONTH($B13)&lt;&gt;MONTH(StartDate),'У3 Ввод'!$D$111="",'У3 Ввод'!$E$111="",'У3 Ввод'!$D$111&gt;$B13),0,MAX(0,MIN(1,'У3 Ввод'!$E$111-NETWORKDAYS('У3 Ввод'!$D$111,$B13)+1))/Настройки!$E$9*100)</f>
        <v>0</v>
      </c>
      <c r="DC13" s="67" t="n">
        <f aca="false">IF(OR($D13=1,MONTH($B13)&lt;&gt;MONTH(StartDate),'У3 Ввод'!$D$112="",'У3 Ввод'!$E$112="",'У3 Ввод'!$D$112&gt;$B13),0,MAX(0,MIN(1,'У3 Ввод'!$E$112-NETWORKDAYS('У3 Ввод'!$D$112,$B13)+1))/Настройки!$E$9*100)</f>
        <v>0</v>
      </c>
      <c r="DD13" s="67" t="n">
        <f aca="false">IF(OR($D13=1,MONTH($B13)&lt;&gt;MONTH(StartDate),'У3 Ввод'!$D$113="",'У3 Ввод'!$E$113="",'У3 Ввод'!$D$113&gt;$B13),0,MAX(0,MIN(1,'У3 Ввод'!$E$113-NETWORKDAYS('У3 Ввод'!$D$113,$B13)+1))/Настройки!$E$9*100)</f>
        <v>0</v>
      </c>
      <c r="DE13" s="67" t="n">
        <f aca="false">IF(OR($D13=1,MONTH($B13)&lt;&gt;MONTH(StartDate),'У3 Ввод'!$D$114="",'У3 Ввод'!$E$114="",'У3 Ввод'!$D$114&gt;$B13),0,MAX(0,MIN(1,'У3 Ввод'!$E$114-NETWORKDAYS('У3 Ввод'!$D$114,$B13)+1))/Настройки!$E$9*100)</f>
        <v>0</v>
      </c>
      <c r="DF13" s="67" t="n">
        <f aca="false">IF(OR($D13=1,MONTH($B13)&lt;&gt;MONTH(StartDate),'У3 Ввод'!$D$115="",'У3 Ввод'!$E$115="",'У3 Ввод'!$D$115&gt;$B13),0,MAX(0,MIN(1,'У3 Ввод'!$E$115-NETWORKDAYS('У3 Ввод'!$D$115,$B13)+1))/Настройки!$E$9*100)</f>
        <v>0</v>
      </c>
      <c r="DG13" s="67" t="n">
        <f aca="false">IF(OR($D13=1,MONTH($B13)&lt;&gt;MONTH(StartDate),'У3 Ввод'!$D$116="",'У3 Ввод'!$E$116="",'У3 Ввод'!$D$116&gt;$B13),0,MAX(0,MIN(1,'У3 Ввод'!$E$116-NETWORKDAYS('У3 Ввод'!$D$116,$B13)+1))/Настройки!$E$9*100)</f>
        <v>0</v>
      </c>
      <c r="DH13" s="67" t="n">
        <f aca="false">IF(OR($D13=1,MONTH($B13)&lt;&gt;MONTH(StartDate),'У3 Ввод'!$D$117="",'У3 Ввод'!$E$117="",'У3 Ввод'!$D$117&gt;$B13),0,MAX(0,MIN(1,'У3 Ввод'!$E$117-NETWORKDAYS('У3 Ввод'!$D$117,$B13)+1))/Настройки!$E$9*100)</f>
        <v>0</v>
      </c>
      <c r="DI13" s="67" t="n">
        <f aca="false">IF(OR($D13=1,MONTH($B13)&lt;&gt;MONTH(StartDate),'У3 Ввод'!$D$118="",'У3 Ввод'!$E$118="",'У3 Ввод'!$D$118&gt;$B13),0,MAX(0,MIN(1,'У3 Ввод'!$E$118-NETWORKDAYS('У3 Ввод'!$D$118,$B13)+1))/Настройки!$E$9*100)</f>
        <v>0</v>
      </c>
      <c r="DJ13" s="67" t="n">
        <f aca="false">IF(OR($D13=1,MONTH($B13)&lt;&gt;MONTH(StartDate),'У3 Ввод'!$D$119="",'У3 Ввод'!$E$119="",'У3 Ввод'!$D$119&gt;$B13),0,MAX(0,MIN(1,'У3 Ввод'!$E$119-NETWORKDAYS('У3 Ввод'!$D$119,$B13)+1))/Настройки!$E$9*100)</f>
        <v>0</v>
      </c>
      <c r="DK13" s="67" t="n">
        <f aca="false">IF(OR($D13=1,MONTH($B13)&lt;&gt;MONTH(StartDate),'У3 Ввод'!$D$120="",'У3 Ввод'!$E$120="",'У3 Ввод'!$D$120&gt;$B13),0,MAX(0,MIN(1,'У3 Ввод'!$E$120-NETWORKDAYS('У3 Ввод'!$D$120,$B13)+1))/Настройки!$E$9*100)</f>
        <v>0</v>
      </c>
      <c r="DL13" s="67" t="n">
        <f aca="false">IF(OR($D13=1,MONTH($B13)&lt;&gt;MONTH(StartDate),'У3 Ввод'!$D$121="",'У3 Ввод'!$E$121="",'У3 Ввод'!$D$121&gt;$B13),0,MAX(0,MIN(1,'У3 Ввод'!$E$121-NETWORKDAYS('У3 Ввод'!$D$121,$B13)+1))/Настройки!$E$9*100)</f>
        <v>0</v>
      </c>
      <c r="DM13" s="67" t="n">
        <f aca="false">IF(OR($D13=1,MONTH($B13)&lt;&gt;MONTH(StartDate),'У3 Ввод'!$D$122="",'У3 Ввод'!$E$122="",'У3 Ввод'!$D$122&gt;$B13),0,MAX(0,MIN(1,'У3 Ввод'!$E$122-NETWORKDAYS('У3 Ввод'!$D$122,$B13)+1))/Настройки!$E$9*100)</f>
        <v>0</v>
      </c>
      <c r="DN13" s="67" t="n">
        <f aca="false">IF(OR($D13=1,MONTH($B13)&lt;&gt;MONTH(StartDate),'У3 Ввод'!$D$123="",'У3 Ввод'!$E$123="",'У3 Ввод'!$D$123&gt;$B13),0,MAX(0,MIN(1,'У3 Ввод'!$E$123-NETWORKDAYS('У3 Ввод'!$D$123,$B13)+1))/Настройки!$E$9*100)</f>
        <v>0</v>
      </c>
      <c r="DO13" s="67" t="n">
        <f aca="false">IF(OR($D13=1,MONTH($B13)&lt;&gt;MONTH(StartDate),'У3 Ввод'!$D$124="",'У3 Ввод'!$E$124="",'У3 Ввод'!$D$124&gt;$B13),0,MAX(0,MIN(1,'У3 Ввод'!$E$124-NETWORKDAYS('У3 Ввод'!$D$124,$B13)+1))/Настройки!$E$9*100)</f>
        <v>0</v>
      </c>
      <c r="DP13" s="67" t="n">
        <f aca="false">IF(OR($D13=1,MONTH($B13)&lt;&gt;MONTH(StartDate),'У3 Ввод'!$D$125="",'У3 Ввод'!$E$125="",'У3 Ввод'!$D$125&gt;$B13),0,MAX(0,MIN(1,'У3 Ввод'!$E$125-NETWORKDAYS('У3 Ввод'!$D$125,$B13)+1))/Настройки!$E$9*100)</f>
        <v>0</v>
      </c>
      <c r="DQ13" s="67" t="n">
        <f aca="false">IF(OR($D13=1,MONTH($B13)&lt;&gt;MONTH(StartDate),'У3 Ввод'!$D$126="",'У3 Ввод'!$E$126="",'У3 Ввод'!$D$126&gt;$B13),0,MAX(0,MIN(1,'У3 Ввод'!$E$126-NETWORKDAYS('У3 Ввод'!$D$126,$B13)+1))/Настройки!$E$9*100)</f>
        <v>0</v>
      </c>
      <c r="DR13" s="67" t="n">
        <f aca="false">IF(OR($D13=1,MONTH($B13)&lt;&gt;MONTH(StartDate),'У3 Ввод'!$D$127="",'У3 Ввод'!$E$127="",'У3 Ввод'!$D$127&gt;$B13),0,MAX(0,MIN(1,'У3 Ввод'!$E$127-NETWORKDAYS('У3 Ввод'!$D$127,$B13)+1))/Настройки!$E$9*100)</f>
        <v>0</v>
      </c>
      <c r="DS13" s="67" t="n">
        <f aca="false">IF(OR($D13=1,MONTH($B13)&lt;&gt;MONTH(StartDate),'У3 Ввод'!$D$128="",'У3 Ввод'!$E$128="",'У3 Ввод'!$D$128&gt;$B13),0,MAX(0,MIN(1,'У3 Ввод'!$E$128-NETWORKDAYS('У3 Ввод'!$D$128,$B13)+1))/Настройки!$E$9*100)</f>
        <v>0</v>
      </c>
      <c r="DT13" s="67" t="n">
        <f aca="false">IF(OR($D13=1,MONTH($B13)&lt;&gt;MONTH(StartDate),'У3 Ввод'!$D$129="",'У3 Ввод'!$E$129="",'У3 Ввод'!$D$129&gt;$B13),0,MAX(0,MIN(1,'У3 Ввод'!$E$129-NETWORKDAYS('У3 Ввод'!$D$129,$B13)+1))/Настройки!$E$9*100)</f>
        <v>0</v>
      </c>
      <c r="DU13" s="67" t="n">
        <f aca="false">IF(OR($D13=1,MONTH($B13)&lt;&gt;MONTH(StartDate),'У3 Ввод'!$D$130="",'У3 Ввод'!$E$130="",'У3 Ввод'!$D$130&gt;$B13),0,MAX(0,MIN(1,'У3 Ввод'!$E$130-NETWORKDAYS('У3 Ввод'!$D$130,$B13)+1))/Настройки!$E$9*100)</f>
        <v>0</v>
      </c>
      <c r="DV13" s="67" t="n">
        <f aca="false">IF(OR($D13=1,MONTH($B13)&lt;&gt;MONTH(StartDate),'У3 Ввод'!$D$131="",'У3 Ввод'!$E$131="",'У3 Ввод'!$D$131&gt;$B13),0,MAX(0,MIN(1,'У3 Ввод'!$E$131-NETWORKDAYS('У3 Ввод'!$D$131,$B13)+1))/Настройки!$E$9*100)</f>
        <v>0</v>
      </c>
      <c r="DW13" s="67" t="n">
        <f aca="false">IF(OR($D13=1,MONTH($B13)&lt;&gt;MONTH(StartDate),'У3 Ввод'!$D$132="",'У3 Ввод'!$E$132="",'У3 Ввод'!$D$132&gt;$B13),0,MAX(0,MIN(1,'У3 Ввод'!$E$132-NETWORKDAYS('У3 Ввод'!$D$132,$B13)+1))/Настройки!$E$9*100)</f>
        <v>0</v>
      </c>
      <c r="DX13" s="67" t="n">
        <f aca="false">IF(OR($D13=1,MONTH($B13)&lt;&gt;MONTH(StartDate),'У3 Ввод'!$D$133="",'У3 Ввод'!$E$133="",'У3 Ввод'!$D$133&gt;$B13),0,MAX(0,MIN(1,'У3 Ввод'!$E$133-NETWORKDAYS('У3 Ввод'!$D$133,$B13)+1))/Настройки!$E$9*100)</f>
        <v>0</v>
      </c>
      <c r="DY13" s="67" t="n">
        <f aca="false">IF(OR($D13=1,MONTH($B13)&lt;&gt;MONTH(StartDate),'У3 Ввод'!$D$134="",'У3 Ввод'!$E$134="",'У3 Ввод'!$D$134&gt;$B13),0,MAX(0,MIN(1,'У3 Ввод'!$E$134-NETWORKDAYS('У3 Ввод'!$D$134,$B13)+1))/Настройки!$E$9*100)</f>
        <v>0</v>
      </c>
      <c r="DZ13" s="67" t="n">
        <f aca="false">IF(OR($D13=1,MONTH($B13)&lt;&gt;MONTH(StartDate),'У3 Ввод'!$D$135="",'У3 Ввод'!$E$135="",'У3 Ввод'!$D$135&gt;$B13),0,MAX(0,MIN(1,'У3 Ввод'!$E$135-NETWORKDAYS('У3 Ввод'!$D$135,$B13)+1))/Настройки!$E$9*100)</f>
        <v>0</v>
      </c>
      <c r="EA13" s="67" t="n">
        <f aca="false">IF(OR($D13=1,MONTH($B13)&lt;&gt;MONTH(StartDate),'У3 Ввод'!$D$136="",'У3 Ввод'!$E$136="",'У3 Ввод'!$D$136&gt;$B13),0,MAX(0,MIN(1,'У3 Ввод'!$E$136-NETWORKDAYS('У3 Ввод'!$D$136,$B13)+1))/Настройки!$E$9*100)</f>
        <v>0</v>
      </c>
      <c r="EB13" s="67" t="n">
        <f aca="false">IF(OR($D13=1,MONTH($B13)&lt;&gt;MONTH(StartDate),'У3 Ввод'!$D$137="",'У3 Ввод'!$E$137="",'У3 Ввод'!$D$137&gt;$B13),0,MAX(0,MIN(1,'У3 Ввод'!$E$137-NETWORKDAYS('У3 Ввод'!$D$137,$B13)+1))/Настройки!$E$9*100)</f>
        <v>0</v>
      </c>
      <c r="EC13" s="67" t="n">
        <f aca="false">IF(OR($D13=1,MONTH($B13)&lt;&gt;MONTH(StartDate),'У3 Ввод'!$D$138="",'У3 Ввод'!$E$138="",'У3 Ввод'!$D$138&gt;$B13),0,MAX(0,MIN(1,'У3 Ввод'!$E$138-NETWORKDAYS('У3 Ввод'!$D$138,$B13)+1))/Настройки!$E$9*100)</f>
        <v>0</v>
      </c>
      <c r="ED13" s="67" t="n">
        <f aca="false">IF(OR($D13=1,MONTH($B13)&lt;&gt;MONTH(StartDate),'У3 Ввод'!$D$139="",'У3 Ввод'!$E$139="",'У3 Ввод'!$D$139&gt;$B13),0,MAX(0,MIN(1,'У3 Ввод'!$E$139-NETWORKDAYS('У3 Ввод'!$D$139,$B13)+1))/Настройки!$E$9*100)</f>
        <v>0</v>
      </c>
      <c r="EE13" s="67" t="n">
        <f aca="false">IF(OR($D13=1,MONTH($B13)&lt;&gt;MONTH(StartDate),'У3 Ввод'!$D$140="",'У3 Ввод'!$E$140="",'У3 Ввод'!$D$140&gt;$B13),0,MAX(0,MIN(1,'У3 Ввод'!$E$140-NETWORKDAYS('У3 Ввод'!$D$140,$B13)+1))/Настройки!$E$9*100)</f>
        <v>0</v>
      </c>
      <c r="EF13" s="67" t="n">
        <f aca="false">IF(OR($D13=1,MONTH($B13)&lt;&gt;MONTH(StartDate),'У3 Ввод'!$D$141="",'У3 Ввод'!$E$141="",'У3 Ввод'!$D$141&gt;$B13),0,MAX(0,MIN(1,'У3 Ввод'!$E$141-NETWORKDAYS('У3 Ввод'!$D$141,$B13)+1))/Настройки!$E$9*100)</f>
        <v>0</v>
      </c>
      <c r="EG13" s="67" t="n">
        <f aca="false">IF(OR($D13=1,MONTH($B13)&lt;&gt;MONTH(StartDate),'У3 Ввод'!$D$142="",'У3 Ввод'!$E$142="",'У3 Ввод'!$D$142&gt;$B13),0,MAX(0,MIN(1,'У3 Ввод'!$E$142-NETWORKDAYS('У3 Ввод'!$D$142,$B13)+1))/Настройки!$E$9*100)</f>
        <v>0</v>
      </c>
      <c r="EH13" s="67" t="n">
        <f aca="false">IF(OR($D13=1,MONTH($B13)&lt;&gt;MONTH(StartDate),'У3 Ввод'!$D$143="",'У3 Ввод'!$E$143="",'У3 Ввод'!$D$143&gt;$B13),0,MAX(0,MIN(1,'У3 Ввод'!$E$143-NETWORKDAYS('У3 Ввод'!$D$143,$B13)+1))/Настройки!$E$9*100)</f>
        <v>0</v>
      </c>
      <c r="EI13" s="67" t="n">
        <f aca="false">IF(OR($D13=1,MONTH($B13)&lt;&gt;MONTH(StartDate),'У3 Ввод'!$D$144="",'У3 Ввод'!$E$144="",'У3 Ввод'!$D$144&gt;$B13),0,MAX(0,MIN(1,'У3 Ввод'!$E$144-NETWORKDAYS('У3 Ввод'!$D$144,$B13)+1))/Настройки!$E$9*100)</f>
        <v>0</v>
      </c>
      <c r="EJ13" s="67" t="n">
        <f aca="false">IF(OR($D13=1,MONTH($B13)&lt;&gt;MONTH(StartDate),'У3 Ввод'!$D$145="",'У3 Ввод'!$E$145="",'У3 Ввод'!$D$145&gt;$B13),0,MAX(0,MIN(1,'У3 Ввод'!$E$145-NETWORKDAYS('У3 Ввод'!$D$145,$B13)+1))/Настройки!$E$9*100)</f>
        <v>0</v>
      </c>
      <c r="EK13" s="67" t="n">
        <f aca="false">IF(OR($D13=1,MONTH($B13)&lt;&gt;MONTH(StartDate),'У3 Ввод'!$D$146="",'У3 Ввод'!$E$146="",'У3 Ввод'!$D$146&gt;$B13),0,MAX(0,MIN(1,'У3 Ввод'!$E$146-NETWORKDAYS('У3 Ввод'!$D$146,$B13)+1))/Настройки!$E$9*100)</f>
        <v>0</v>
      </c>
      <c r="EL13" s="67" t="n">
        <f aca="false">IF(OR($D13=1,MONTH($B13)&lt;&gt;MONTH(StartDate),'У3 Ввод'!$D$147="",'У3 Ввод'!$E$147="",'У3 Ввод'!$D$147&gt;$B13),0,MAX(0,MIN(1,'У3 Ввод'!$E$147-NETWORKDAYS('У3 Ввод'!$D$147,$B13)+1))/Настройки!$E$9*100)</f>
        <v>0</v>
      </c>
      <c r="EM13" s="67" t="n">
        <f aca="false">IF(OR($D13=1,MONTH($B13)&lt;&gt;MONTH(StartDate),'У3 Ввод'!$D$148="",'У3 Ввод'!$E$148="",'У3 Ввод'!$D$148&gt;$B13),0,MAX(0,MIN(1,'У3 Ввод'!$E$148-NETWORKDAYS('У3 Ввод'!$D$148,$B13)+1))/Настройки!$E$9*100)</f>
        <v>0</v>
      </c>
      <c r="EN13" s="67" t="n">
        <f aca="false">IF(OR($D13=1,MONTH($B13)&lt;&gt;MONTH(StartDate),'У3 Ввод'!$D$149="",'У3 Ввод'!$E$149="",'У3 Ввод'!$D$149&gt;$B13),0,MAX(0,MIN(1,'У3 Ввод'!$E$149-NETWORKDAYS('У3 Ввод'!$D$149,$B13)+1))/Настройки!$E$9*100)</f>
        <v>0</v>
      </c>
      <c r="EO13" s="67" t="n">
        <f aca="false">IF(OR($D13=1,MONTH($B13)&lt;&gt;MONTH(StartDate),'У3 Ввод'!$D$150="",'У3 Ввод'!$E$150="",'У3 Ввод'!$D$150&gt;$B13),0,MAX(0,MIN(1,'У3 Ввод'!$E$150-NETWORKDAYS('У3 Ввод'!$D$150,$B13)+1))/Настройки!$E$9*100)</f>
        <v>0</v>
      </c>
      <c r="EP13" s="67" t="n">
        <f aca="false">IF(OR($D13=1,MONTH($B13)&lt;&gt;MONTH(StartDate),'У3 Ввод'!$D$151="",'У3 Ввод'!$E$151="",'У3 Ввод'!$D$151&gt;$B13),0,MAX(0,MIN(1,'У3 Ввод'!$E$151-NETWORKDAYS('У3 Ввод'!$D$151,$B13)+1))/Настройки!$E$9*100)</f>
        <v>0</v>
      </c>
      <c r="EQ13" s="67" t="n">
        <f aca="false">IF(OR($D13=1,MONTH($B13)&lt;&gt;MONTH(StartDate),'У3 Ввод'!$D$152="",'У3 Ввод'!$E$152="",'У3 Ввод'!$D$152&gt;$B13),0,MAX(0,MIN(1,'У3 Ввод'!$E$152-NETWORKDAYS('У3 Ввод'!$D$152,$B13)+1))/Настройки!$E$9*100)</f>
        <v>0</v>
      </c>
      <c r="ER13" s="67" t="n">
        <f aca="false">IF(OR($D13=1,MONTH($B13)&lt;&gt;MONTH(StartDate),'У3 Ввод'!$D$153="",'У3 Ввод'!$E$153="",'У3 Ввод'!$D$153&gt;$B13),0,MAX(0,MIN(1,'У3 Ввод'!$E$153-NETWORKDAYS('У3 Ввод'!$D$153,$B13)+1))/Настройки!$E$9*100)</f>
        <v>0</v>
      </c>
      <c r="ES13" s="67" t="n">
        <f aca="false">IF(OR($D13=1,MONTH($B13)&lt;&gt;MONTH(StartDate),'У3 Ввод'!$D$154="",'У3 Ввод'!$E$154="",'У3 Ввод'!$D$154&gt;$B13),0,MAX(0,MIN(1,'У3 Ввод'!$E$154-NETWORKDAYS('У3 Ввод'!$D$154,$B13)+1))/Настройки!$E$9*100)</f>
        <v>0</v>
      </c>
      <c r="ET13" s="67" t="n">
        <f aca="false">IF(OR($D13=1,MONTH($B13)&lt;&gt;MONTH(StartDate),'У3 Ввод'!$D$155="",'У3 Ввод'!$E$155="",'У3 Ввод'!$D$155&gt;$B13),0,MAX(0,MIN(1,'У3 Ввод'!$E$155-NETWORKDAYS('У3 Ввод'!$D$155,$B13)+1))/Настройки!$E$9*100)</f>
        <v>0</v>
      </c>
      <c r="EU13" s="67" t="n">
        <f aca="false">IF(OR($D13=1,MONTH($B13)&lt;&gt;MONTH(StartDate),'У3 Ввод'!$D$156="",'У3 Ввод'!$E$156="",'У3 Ввод'!$D$156&gt;$B13),0,MAX(0,MIN(1,'У3 Ввод'!$E$156-NETWORKDAYS('У3 Ввод'!$D$156,$B13)+1))/Настройки!$E$9*100)</f>
        <v>0</v>
      </c>
      <c r="EV13" s="67" t="n">
        <f aca="false">IF(OR($D13=1,MONTH($B13)&lt;&gt;MONTH(StartDate),'У3 Ввод'!$D$157="",'У3 Ввод'!$E$157="",'У3 Ввод'!$D$157&gt;$B13),0,MAX(0,MIN(1,'У3 Ввод'!$E$157-NETWORKDAYS('У3 Ввод'!$D$157,$B13)+1))/Настройки!$E$9*100)</f>
        <v>0</v>
      </c>
      <c r="EW13" s="67" t="n">
        <f aca="false">IF(OR($D13=1,MONTH($B13)&lt;&gt;MONTH(StartDate),'У3 Ввод'!$D$158="",'У3 Ввод'!$E$158="",'У3 Ввод'!$D$158&gt;$B13),0,MAX(0,MIN(1,'У3 Ввод'!$E$158-NETWORKDAYS('У3 Ввод'!$D$158,$B13)+1))/Настройки!$E$9*100)</f>
        <v>0</v>
      </c>
      <c r="EX13" s="67" t="n">
        <f aca="false">IF(OR($D13=1,MONTH($B13)&lt;&gt;MONTH(StartDate),'У3 Ввод'!$D$159="",'У3 Ввод'!$E$159="",'У3 Ввод'!$D$159&gt;$B13),0,MAX(0,MIN(1,'У3 Ввод'!$E$159-NETWORKDAYS('У3 Ввод'!$D$159,$B13)+1))/Настройки!$E$9*100)</f>
        <v>0</v>
      </c>
      <c r="EY13" s="67" t="n">
        <f aca="false">IF(OR($D13=1,MONTH($B13)&lt;&gt;MONTH(StartDate),'У3 Ввод'!$D$160="",'У3 Ввод'!$E$160="",'У3 Ввод'!$D$160&gt;$B13),0,MAX(0,MIN(1,'У3 Ввод'!$E$160-NETWORKDAYS('У3 Ввод'!$D$160,$B13)+1))/Настройки!$E$9*100)</f>
        <v>0</v>
      </c>
      <c r="EZ13" s="67" t="n">
        <f aca="false">IF(OR($D13=1,MONTH($B13)&lt;&gt;MONTH(StartDate),'У3 Ввод'!$D$161="",'У3 Ввод'!$E$161="",'У3 Ввод'!$D$161&gt;$B13),0,MAX(0,MIN(1,'У3 Ввод'!$E$161-NETWORKDAYS('У3 Ввод'!$D$161,$B13)+1))/Настройки!$E$9*100)</f>
        <v>0</v>
      </c>
      <c r="FA13" s="67" t="n">
        <f aca="false">IF(OR($D13=1,MONTH($B13)&lt;&gt;MONTH(StartDate),'У3 Ввод'!$D$162="",'У3 Ввод'!$E$162="",'У3 Ввод'!$D$162&gt;$B13),0,MAX(0,MIN(1,'У3 Ввод'!$E$162-NETWORKDAYS('У3 Ввод'!$D$162,$B13)+1))/Настройки!$E$9*100)</f>
        <v>0</v>
      </c>
      <c r="FB13" s="67" t="n">
        <f aca="false">IF(OR($D13=1,MONTH($B13)&lt;&gt;MONTH(StartDate),'У3 Ввод'!$D$163="",'У3 Ввод'!$E$163="",'У3 Ввод'!$D$163&gt;$B13),0,MAX(0,MIN(1,'У3 Ввод'!$E$163-NETWORKDAYS('У3 Ввод'!$D$163,$B13)+1))/Настройки!$E$9*100)</f>
        <v>0</v>
      </c>
      <c r="FC13" s="67" t="n">
        <f aca="false">IF(OR($D13=1,MONTH($B13)&lt;&gt;MONTH(StartDate),'У3 Ввод'!$D$164="",'У3 Ввод'!$E$164="",'У3 Ввод'!$D$164&gt;$B13),0,MAX(0,MIN(1,'У3 Ввод'!$E$164-NETWORKDAYS('У3 Ввод'!$D$164,$B13)+1))/Настройки!$E$9*100)</f>
        <v>0</v>
      </c>
      <c r="FD13" s="67" t="n">
        <f aca="false">IF(OR($D13=1,MONTH($B13)&lt;&gt;MONTH(StartDate),'У3 Ввод'!$D$165="",'У3 Ввод'!$E$165="",'У3 Ввод'!$D$165&gt;$B13),0,MAX(0,MIN(1,'У3 Ввод'!$E$165-NETWORKDAYS('У3 Ввод'!$D$165,$B13)+1))/Настройки!$E$9*100)</f>
        <v>0</v>
      </c>
      <c r="FE13" s="67" t="n">
        <f aca="false">IF(OR($D13=1,MONTH($B13)&lt;&gt;MONTH(StartDate),'У3 Ввод'!$D$166="",'У3 Ввод'!$E$166="",'У3 Ввод'!$D$166&gt;$B13),0,MAX(0,MIN(1,'У3 Ввод'!$E$166-NETWORKDAYS('У3 Ввод'!$D$166,$B13)+1))/Настройки!$E$9*100)</f>
        <v>0</v>
      </c>
      <c r="FF13" s="67" t="n">
        <f aca="false">IF(OR($D13=1,MONTH($B13)&lt;&gt;MONTH(StartDate),'У3 Ввод'!$D$167="",'У3 Ввод'!$E$167="",'У3 Ввод'!$D$167&gt;$B13),0,MAX(0,MIN(1,'У3 Ввод'!$E$167-NETWORKDAYS('У3 Ввод'!$D$167,$B13)+1))/Настройки!$E$9*100)</f>
        <v>0</v>
      </c>
      <c r="FG13" s="67" t="n">
        <f aca="false">IF(OR($D13=1,MONTH($B13)&lt;&gt;MONTH(StartDate),'У3 Ввод'!$D$168="",'У3 Ввод'!$E$168="",'У3 Ввод'!$D$168&gt;$B13),0,MAX(0,MIN(1,'У3 Ввод'!$E$168-NETWORKDAYS('У3 Ввод'!$D$168,$B13)+1))/Настройки!$E$9*100)</f>
        <v>0</v>
      </c>
      <c r="FH13" s="67" t="n">
        <f aca="false">IF(OR($D13=1,MONTH($B13)&lt;&gt;MONTH(StartDate),'У3 Ввод'!$D$169="",'У3 Ввод'!$E$169="",'У3 Ввод'!$D$169&gt;$B13),0,MAX(0,MIN(1,'У3 Ввод'!$E$169-NETWORKDAYS('У3 Ввод'!$D$169,$B13)+1))/Настройки!$E$9*100)</f>
        <v>0</v>
      </c>
      <c r="FI13" s="67" t="n">
        <f aca="false">IF(OR($D13=1,MONTH($B13)&lt;&gt;MONTH(StartDate),'У3 Ввод'!$D$170="",'У3 Ввод'!$E$170="",'У3 Ввод'!$D$170&gt;$B13),0,MAX(0,MIN(1,'У3 Ввод'!$E$170-NETWORKDAYS('У3 Ввод'!$D$170,$B13)+1))/Настройки!$E$9*100)</f>
        <v>0</v>
      </c>
      <c r="FJ13" s="67" t="n">
        <f aca="false">IF(OR($D13=1,MONTH($B13)&lt;&gt;MONTH(StartDate),'У3 Ввод'!$D$171="",'У3 Ввод'!$E$171="",'У3 Ввод'!$D$171&gt;$B13),0,MAX(0,MIN(1,'У3 Ввод'!$E$171-NETWORKDAYS('У3 Ввод'!$D$171,$B13)+1))/Настройки!$E$9*100)</f>
        <v>0</v>
      </c>
      <c r="FK13" s="67" t="n">
        <f aca="false">IF(OR($D13=1,MONTH($B13)&lt;&gt;MONTH(StartDate),'У3 Ввод'!$D$172="",'У3 Ввод'!$E$172="",'У3 Ввод'!$D$172&gt;$B13),0,MAX(0,MIN(1,'У3 Ввод'!$E$172-NETWORKDAYS('У3 Ввод'!$D$172,$B13)+1))/Настройки!$E$9*100)</f>
        <v>0</v>
      </c>
      <c r="FL13" s="67" t="n">
        <f aca="false">IF(OR($D13=1,MONTH($B13)&lt;&gt;MONTH(StartDate),'У3 Ввод'!$D$173="",'У3 Ввод'!$E$173="",'У3 Ввод'!$D$173&gt;$B13),0,MAX(0,MIN(1,'У3 Ввод'!$E$173-NETWORKDAYS('У3 Ввод'!$D$173,$B13)+1))/Настройки!$E$9*100)</f>
        <v>0</v>
      </c>
      <c r="FM13" s="67" t="n">
        <f aca="false">IF(OR($D13=1,MONTH($B13)&lt;&gt;MONTH(StartDate),'У3 Ввод'!$D$174="",'У3 Ввод'!$E$174="",'У3 Ввод'!$D$174&gt;$B13),0,MAX(0,MIN(1,'У3 Ввод'!$E$174-NETWORKDAYS('У3 Ввод'!$D$174,$B13)+1))/Настройки!$E$9*100)</f>
        <v>0</v>
      </c>
      <c r="FN13" s="67" t="n">
        <f aca="false">IF(OR($D13=1,MONTH($B13)&lt;&gt;MONTH(StartDate),'У3 Ввод'!$D$175="",'У3 Ввод'!$E$175="",'У3 Ввод'!$D$175&gt;$B13),0,MAX(0,MIN(1,'У3 Ввод'!$E$175-NETWORKDAYS('У3 Ввод'!$D$175,$B13)+1))/Настройки!$E$9*100)</f>
        <v>0</v>
      </c>
      <c r="FO13" s="67" t="n">
        <f aca="false">IF(OR($D13=1,MONTH($B13)&lt;&gt;MONTH(StartDate),'У3 Ввод'!$D$176="",'У3 Ввод'!$E$176="",'У3 Ввод'!$D$176&gt;$B13),0,MAX(0,MIN(1,'У3 Ввод'!$E$176-NETWORKDAYS('У3 Ввод'!$D$176,$B13)+1))/Настройки!$E$9*100)</f>
        <v>0</v>
      </c>
      <c r="FP13" s="67" t="n">
        <f aca="false">IF(OR($D13=1,MONTH($B13)&lt;&gt;MONTH(StartDate),'У3 Ввод'!$D$177="",'У3 Ввод'!$E$177="",'У3 Ввод'!$D$177&gt;$B13),0,MAX(0,MIN(1,'У3 Ввод'!$E$177-NETWORKDAYS('У3 Ввод'!$D$177,$B13)+1))/Настройки!$E$9*100)</f>
        <v>0</v>
      </c>
      <c r="FQ13" s="67" t="n">
        <f aca="false">IF(OR($D13=1,MONTH($B13)&lt;&gt;MONTH(StartDate),'У3 Ввод'!$D$178="",'У3 Ввод'!$E$178="",'У3 Ввод'!$D$178&gt;$B13),0,MAX(0,MIN(1,'У3 Ввод'!$E$178-NETWORKDAYS('У3 Ввод'!$D$178,$B13)+1))/Настройки!$E$9*100)</f>
        <v>0</v>
      </c>
      <c r="FR13" s="67" t="n">
        <f aca="false">IF(OR($D13=1,MONTH($B13)&lt;&gt;MONTH(StartDate),'У3 Ввод'!$D$179="",'У3 Ввод'!$E$179="",'У3 Ввод'!$D$179&gt;$B13),0,MAX(0,MIN(1,'У3 Ввод'!$E$179-NETWORKDAYS('У3 Ввод'!$D$179,$B13)+1))/Настройки!$E$9*100)</f>
        <v>0</v>
      </c>
      <c r="FS13" s="67" t="n">
        <f aca="false">IF(OR($D13=1,MONTH($B13)&lt;&gt;MONTH(StartDate),'У3 Ввод'!$D$180="",'У3 Ввод'!$E$180="",'У3 Ввод'!$D$180&gt;$B13),0,MAX(0,MIN(1,'У3 Ввод'!$E$180-NETWORKDAYS('У3 Ввод'!$D$180,$B13)+1))/Настройки!$E$9*100)</f>
        <v>0</v>
      </c>
      <c r="FT13" s="67" t="n">
        <f aca="false">IF(OR($D13=1,MONTH($B13)&lt;&gt;MONTH(StartDate),'У3 Ввод'!$D$181="",'У3 Ввод'!$E$181="",'У3 Ввод'!$D$181&gt;$B13),0,MAX(0,MIN(1,'У3 Ввод'!$E$181-NETWORKDAYS('У3 Ввод'!$D$181,$B13)+1))/Настройки!$E$9*100)</f>
        <v>0</v>
      </c>
      <c r="FU13" s="67" t="n">
        <f aca="false">IF(OR($D13=1,MONTH($B13)&lt;&gt;MONTH(StartDate),'У3 Ввод'!$D$182="",'У3 Ввод'!$E$182="",'У3 Ввод'!$D$182&gt;$B13),0,MAX(0,MIN(1,'У3 Ввод'!$E$182-NETWORKDAYS('У3 Ввод'!$D$182,$B13)+1))/Настройки!$E$9*100)</f>
        <v>0</v>
      </c>
      <c r="FV13" s="67" t="n">
        <f aca="false">IF(OR($D13=1,MONTH($B13)&lt;&gt;MONTH(StartDate),'У3 Ввод'!$D$183="",'У3 Ввод'!$E$183="",'У3 Ввод'!$D$183&gt;$B13),0,MAX(0,MIN(1,'У3 Ввод'!$E$183-NETWORKDAYS('У3 Ввод'!$D$183,$B13)+1))/Настройки!$E$9*100)</f>
        <v>0</v>
      </c>
      <c r="FW13" s="67" t="n">
        <f aca="false">IF(OR($D13=1,MONTH($B13)&lt;&gt;MONTH(StartDate),'У3 Ввод'!$D$184="",'У3 Ввод'!$E$184="",'У3 Ввод'!$D$184&gt;$B13),0,MAX(0,MIN(1,'У3 Ввод'!$E$184-NETWORKDAYS('У3 Ввод'!$D$184,$B13)+1))/Настройки!$E$9*100)</f>
        <v>0</v>
      </c>
      <c r="FX13" s="67" t="n">
        <f aca="false">IF(OR($D13=1,MONTH($B13)&lt;&gt;MONTH(StartDate),'У3 Ввод'!$D$185="",'У3 Ввод'!$E$185="",'У3 Ввод'!$D$185&gt;$B13),0,MAX(0,MIN(1,'У3 Ввод'!$E$185-NETWORKDAYS('У3 Ввод'!$D$185,$B13)+1))/Настройки!$E$9*100)</f>
        <v>0</v>
      </c>
      <c r="FY13" s="67" t="n">
        <f aca="false">IF(OR($D13=1,MONTH($B13)&lt;&gt;MONTH(StartDate),'У3 Ввод'!$D$186="",'У3 Ввод'!$E$186="",'У3 Ввод'!$D$186&gt;$B13),0,MAX(0,MIN(1,'У3 Ввод'!$E$186-NETWORKDAYS('У3 Ввод'!$D$186,$B13)+1))/Настройки!$E$9*100)</f>
        <v>0</v>
      </c>
      <c r="FZ13" s="67" t="n">
        <f aca="false">IF(OR($D13=1,MONTH($B13)&lt;&gt;MONTH(StartDate),'У3 Ввод'!$D$187="",'У3 Ввод'!$E$187="",'У3 Ввод'!$D$187&gt;$B13),0,MAX(0,MIN(1,'У3 Ввод'!$E$187-NETWORKDAYS('У3 Ввод'!$D$187,$B13)+1))/Настройки!$E$9*100)</f>
        <v>0</v>
      </c>
      <c r="GA13" s="67" t="n">
        <f aca="false">IF(OR($D13=1,MONTH($B13)&lt;&gt;MONTH(StartDate),'У3 Ввод'!$D$188="",'У3 Ввод'!$E$188="",'У3 Ввод'!$D$188&gt;$B13),0,MAX(0,MIN(1,'У3 Ввод'!$E$188-NETWORKDAYS('У3 Ввод'!$D$188,$B13)+1))/Настройки!$E$9*100)</f>
        <v>0</v>
      </c>
      <c r="GB13" s="67" t="n">
        <f aca="false">IF(OR($D13=1,MONTH($B13)&lt;&gt;MONTH(StartDate),'У3 Ввод'!$D$189="",'У3 Ввод'!$E$189="",'У3 Ввод'!$D$189&gt;$B13),0,MAX(0,MIN(1,'У3 Ввод'!$E$189-NETWORKDAYS('У3 Ввод'!$D$189,$B13)+1))/Настройки!$E$9*100)</f>
        <v>0</v>
      </c>
      <c r="GC13" s="67" t="n">
        <f aca="false">IF(OR($D13=1,MONTH($B13)&lt;&gt;MONTH(StartDate),'У3 Ввод'!$D$190="",'У3 Ввод'!$E$190="",'У3 Ввод'!$D$190&gt;$B13),0,MAX(0,MIN(1,'У3 Ввод'!$E$190-NETWORKDAYS('У3 Ввод'!$D$190,$B13)+1))/Настройки!$E$9*100)</f>
        <v>0</v>
      </c>
      <c r="GD13" s="67" t="n">
        <f aca="false">IF(OR($D13=1,MONTH($B13)&lt;&gt;MONTH(StartDate),'У3 Ввод'!$D$191="",'У3 Ввод'!$E$191="",'У3 Ввод'!$D$191&gt;$B13),0,MAX(0,MIN(1,'У3 Ввод'!$E$191-NETWORKDAYS('У3 Ввод'!$D$191,$B13)+1))/Настройки!$E$9*100)</f>
        <v>0</v>
      </c>
      <c r="GE13" s="67" t="n">
        <f aca="false">IF(OR($D13=1,MONTH($B13)&lt;&gt;MONTH(StartDate),'У3 Ввод'!$D$192="",'У3 Ввод'!$E$192="",'У3 Ввод'!$D$192&gt;$B13),0,MAX(0,MIN(1,'У3 Ввод'!$E$192-NETWORKDAYS('У3 Ввод'!$D$192,$B13)+1))/Настройки!$E$9*100)</f>
        <v>0</v>
      </c>
      <c r="GF13" s="67" t="n">
        <f aca="false">IF(OR($D13=1,MONTH($B13)&lt;&gt;MONTH(StartDate),'У3 Ввод'!$D$193="",'У3 Ввод'!$E$193="",'У3 Ввод'!$D$193&gt;$B13),0,MAX(0,MIN(1,'У3 Ввод'!$E$193-NETWORKDAYS('У3 Ввод'!$D$193,$B13)+1))/Настройки!$E$9*100)</f>
        <v>0</v>
      </c>
      <c r="GG13" s="67" t="n">
        <f aca="false">IF(OR($D13=1,MONTH($B13)&lt;&gt;MONTH(StartDate),'У3 Ввод'!$D$194="",'У3 Ввод'!$E$194="",'У3 Ввод'!$D$194&gt;$B13),0,MAX(0,MIN(1,'У3 Ввод'!$E$194-NETWORKDAYS('У3 Ввод'!$D$194,$B13)+1))/Настройки!$E$9*100)</f>
        <v>0</v>
      </c>
      <c r="GH13" s="67" t="n">
        <f aca="false">IF(OR($D13=1,MONTH($B13)&lt;&gt;MONTH(StartDate),'У3 Ввод'!$D$195="",'У3 Ввод'!$E$195="",'У3 Ввод'!$D$195&gt;$B13),0,MAX(0,MIN(1,'У3 Ввод'!$E$195-NETWORKDAYS('У3 Ввод'!$D$195,$B13)+1))/Настройки!$E$9*100)</f>
        <v>0</v>
      </c>
      <c r="GI13" s="67" t="n">
        <f aca="false">IF(OR($D13=1,MONTH($B13)&lt;&gt;MONTH(StartDate),'У3 Ввод'!$D$196="",'У3 Ввод'!$E$196="",'У3 Ввод'!$D$196&gt;$B13),0,MAX(0,MIN(1,'У3 Ввод'!$E$196-NETWORKDAYS('У3 Ввод'!$D$196,$B13)+1))/Настройки!$E$9*100)</f>
        <v>0</v>
      </c>
      <c r="GJ13" s="67" t="n">
        <f aca="false">IF(OR($D13=1,MONTH($B13)&lt;&gt;MONTH(StartDate),'У3 Ввод'!$D$197="",'У3 Ввод'!$E$197="",'У3 Ввод'!$D$197&gt;$B13),0,MAX(0,MIN(1,'У3 Ввод'!$E$197-NETWORKDAYS('У3 Ввод'!$D$197,$B13)+1))/Настройки!$E$9*100)</f>
        <v>0</v>
      </c>
      <c r="GK13" s="67" t="n">
        <f aca="false">IF(OR($D13=1,MONTH($B13)&lt;&gt;MONTH(StartDate),'У3 Ввод'!$D$198="",'У3 Ввод'!$E$198="",'У3 Ввод'!$D$198&gt;$B13),0,MAX(0,MIN(1,'У3 Ввод'!$E$198-NETWORKDAYS('У3 Ввод'!$D$198,$B13)+1))/Настройки!$E$9*100)</f>
        <v>0</v>
      </c>
      <c r="GL13" s="67" t="n">
        <f aca="false">IF(OR($D13=1,MONTH($B13)&lt;&gt;MONTH(StartDate),'У3 Ввод'!$D$199="",'У3 Ввод'!$E$199="",'У3 Ввод'!$D$199&gt;$B13),0,MAX(0,MIN(1,'У3 Ввод'!$E$199-NETWORKDAYS('У3 Ввод'!$D$199,$B13)+1))/Настройки!$E$9*100)</f>
        <v>0</v>
      </c>
      <c r="GM13" s="67" t="n">
        <f aca="false">IF(OR($D13=1,MONTH($B13)&lt;&gt;MONTH(StartDate),'У3 Ввод'!$D$200="",'У3 Ввод'!$E$200="",'У3 Ввод'!$D$200&gt;$B13),0,MAX(0,MIN(1,'У3 Ввод'!$E$200-NETWORKDAYS('У3 Ввод'!$D$200,$B13)+1))/Настройки!$E$9*100)</f>
        <v>0</v>
      </c>
      <c r="GN13" s="67" t="n">
        <f aca="false">IF(OR($D13=1,MONTH($B13)&lt;&gt;MONTH(StartDate),'У3 Ввод'!$D$201="",'У3 Ввод'!$E$201="",'У3 Ввод'!$D$201&gt;$B13),0,MAX(0,MIN(1,'У3 Ввод'!$E$201-NETWORKDAYS('У3 Ввод'!$D$201,$B13)+1))/Настройки!$E$9*100)</f>
        <v>0</v>
      </c>
      <c r="GO13" s="67" t="n">
        <f aca="false">IF(OR($D13=1,MONTH($B13)&lt;&gt;MONTH(StartDate),'У3 Ввод'!$D$202="",'У3 Ввод'!$E$202="",'У3 Ввод'!$D$202&gt;$B13),0,MAX(0,MIN(1,'У3 Ввод'!$E$202-NETWORKDAYS('У3 Ввод'!$D$202,$B13)+1))/Настройки!$E$9*100)</f>
        <v>0</v>
      </c>
      <c r="GP13" s="67" t="n">
        <f aca="false">IF(OR($D13=1,MONTH($B13)&lt;&gt;MONTH(StartDate),'У3 Ввод'!$D$203="",'У3 Ввод'!$E$203="",'У3 Ввод'!$D$203&gt;$B13),0,MAX(0,MIN(1,'У3 Ввод'!$E$203-NETWORKDAYS('У3 Ввод'!$D$203,$B13)+1))/Настройки!$E$9*100)</f>
        <v>0</v>
      </c>
      <c r="GQ13" s="67" t="n">
        <f aca="false">IF(OR($D13=1,MONTH($B13)&lt;&gt;MONTH(StartDate),'У3 Ввод'!$D$204="",'У3 Ввод'!$E$204="",'У3 Ввод'!$D$204&gt;$B13),0,MAX(0,MIN(1,'У3 Ввод'!$E$204-NETWORKDAYS('У3 Ввод'!$D$204,$B13)+1))/Настройки!$E$9*100)</f>
        <v>0</v>
      </c>
      <c r="GR13" s="67" t="n">
        <f aca="false">IF(OR($D13=1,MONTH($B13)&lt;&gt;MONTH(StartDate),'У3 Ввод'!$D$205="",'У3 Ввод'!$E$205="",'У3 Ввод'!$D$205&gt;$B13),0,MAX(0,MIN(1,'У3 Ввод'!$E$205-NETWORKDAYS('У3 Ввод'!$D$205,$B13)+1))/Настройки!$E$9*100)</f>
        <v>0</v>
      </c>
      <c r="GS13" s="67" t="n">
        <f aca="false">IF(OR($D13=1,MONTH($B13)&lt;&gt;MONTH(StartDate),'У3 Ввод'!$D$206="",'У3 Ввод'!$E$206="",'У3 Ввод'!$D$206&gt;$B13),0,MAX(0,MIN(1,'У3 Ввод'!$E$206-NETWORKDAYS('У3 Ввод'!$D$206,$B13)+1))/Настройки!$E$9*100)</f>
        <v>0</v>
      </c>
      <c r="GT13" s="67" t="n">
        <f aca="false">IF(OR($D13=1,MONTH($B13)&lt;&gt;MONTH(StartDate),'У3 Ввод'!$D$207="",'У3 Ввод'!$E$207="",'У3 Ввод'!$D$207&gt;$B13),0,MAX(0,MIN(1,'У3 Ввод'!$E$207-NETWORKDAYS('У3 Ввод'!$D$207,$B13)+1))/Настройки!$E$9*100)</f>
        <v>0</v>
      </c>
      <c r="GU13" s="67" t="n">
        <f aca="false">IF(OR($D13=1,MONTH($B13)&lt;&gt;MONTH(StartDate),'У3 Ввод'!$D$208="",'У3 Ввод'!$E$208="",'У3 Ввод'!$D$208&gt;$B13),0,MAX(0,MIN(1,'У3 Ввод'!$E$208-NETWORKDAYS('У3 Ввод'!$D$208,$B13)+1))/Настройки!$E$9*100)</f>
        <v>0</v>
      </c>
      <c r="GV13" s="67" t="n">
        <f aca="false">IF(OR($D13=1,MONTH($B13)&lt;&gt;MONTH(StartDate),'У3 Ввод'!$D$209="",'У3 Ввод'!$E$209="",'У3 Ввод'!$D$209&gt;$B13),0,MAX(0,MIN(1,'У3 Ввод'!$E$209-NETWORKDAYS('У3 Ввод'!$D$209,$B13)+1))/Настройки!$E$9*100)</f>
        <v>0</v>
      </c>
      <c r="GW13" s="67" t="n">
        <f aca="false">IF(OR($D13=1,MONTH($B13)&lt;&gt;MONTH(StartDate),'У3 Ввод'!$D$210="",'У3 Ввод'!$E$210="",'У3 Ввод'!$D$210&gt;$B13),0,MAX(0,MIN(1,'У3 Ввод'!$E$210-NETWORKDAYS('У3 Ввод'!$D$210,$B13)+1))/Настройки!$E$9*100)</f>
        <v>0</v>
      </c>
      <c r="GX13" s="67" t="n">
        <f aca="false">IF(OR($D13=1,MONTH($B13)&lt;&gt;MONTH(StartDate),'У3 Ввод'!$D$211="",'У3 Ввод'!$E$211="",'У3 Ввод'!$D$211&gt;$B13),0,MAX(0,MIN(1,'У3 Ввод'!$E$211-NETWORKDAYS('У3 Ввод'!$D$211,$B13)+1))/Настройки!$E$9*100)</f>
        <v>0</v>
      </c>
      <c r="GY13" s="67" t="n">
        <f aca="false">IF(OR($D13=1,MONTH($B13)&lt;&gt;MONTH(StartDate),'У3 Ввод'!$D$212="",'У3 Ввод'!$E$212="",'У3 Ввод'!$D$212&gt;$B13),0,MAX(0,MIN(1,'У3 Ввод'!$E$212-NETWORKDAYS('У3 Ввод'!$D$212,$B13)+1))/Настройки!$E$9*100)</f>
        <v>0</v>
      </c>
      <c r="GZ13" s="67" t="n">
        <f aca="false">IF(OR($D13=1,MONTH($B13)&lt;&gt;MONTH(StartDate),'У3 Ввод'!$D$213="",'У3 Ввод'!$E$213="",'У3 Ввод'!$D$213&gt;$B13),0,MAX(0,MIN(1,'У3 Ввод'!$E$213-NETWORKDAYS('У3 Ввод'!$D$213,$B13)+1))/Настройки!$E$9*100)</f>
        <v>0</v>
      </c>
      <c r="HA13" s="67" t="n">
        <f aca="false">IF(OR($D13=1,MONTH($B13)&lt;&gt;MONTH(StartDate),'У3 Ввод'!$D$214="",'У3 Ввод'!$E$214="",'У3 Ввод'!$D$214&gt;$B13),0,MAX(0,MIN(1,'У3 Ввод'!$E$214-NETWORKDAYS('У3 Ввод'!$D$214,$B13)+1))/Настройки!$E$9*100)</f>
        <v>0</v>
      </c>
      <c r="HB13" s="67" t="n">
        <f aca="false">IF(OR($D13=1,MONTH($B13)&lt;&gt;MONTH(StartDate),'У3 Ввод'!$D$215="",'У3 Ввод'!$E$215="",'У3 Ввод'!$D$215&gt;$B13),0,MAX(0,MIN(1,'У3 Ввод'!$E$215-NETWORKDAYS('У3 Ввод'!$D$215,$B13)+1))/Настройки!$E$9*100)</f>
        <v>0</v>
      </c>
      <c r="HC13" s="67" t="n">
        <f aca="false">IF(OR($D13=1,MONTH($B13)&lt;&gt;MONTH(StartDate),'У3 Ввод'!$D$216="",'У3 Ввод'!$E$216="",'У3 Ввод'!$D$216&gt;$B13),0,MAX(0,MIN(1,'У3 Ввод'!$E$216-NETWORKDAYS('У3 Ввод'!$D$216,$B13)+1))/Настройки!$E$9*100)</f>
        <v>0</v>
      </c>
      <c r="HD13" s="67" t="n">
        <f aca="false">IF(OR($D13=1,MONTH($B13)&lt;&gt;MONTH(StartDate),'У3 Ввод'!$D$217="",'У3 Ввод'!$E$217="",'У3 Ввод'!$D$217&gt;$B13),0,MAX(0,MIN(1,'У3 Ввод'!$E$217-NETWORKDAYS('У3 Ввод'!$D$217,$B13)+1))/Настройки!$E$9*100)</f>
        <v>0</v>
      </c>
      <c r="HE13" s="67" t="n">
        <f aca="false">IF(OR($D13=1,MONTH($B13)&lt;&gt;MONTH(StartDate),'У3 Ввод'!$D$218="",'У3 Ввод'!$E$218="",'У3 Ввод'!$D$218&gt;$B13),0,MAX(0,MIN(1,'У3 Ввод'!$E$218-NETWORKDAYS('У3 Ввод'!$D$218,$B13)+1))/Настройки!$E$9*100)</f>
        <v>0</v>
      </c>
      <c r="HF13" s="67" t="n">
        <f aca="false">IF(OR($D13=1,MONTH($B13)&lt;&gt;MONTH(StartDate),'У3 Ввод'!$D$219="",'У3 Ввод'!$E$219="",'У3 Ввод'!$D$219&gt;$B13),0,MAX(0,MIN(1,'У3 Ввод'!$E$219-NETWORKDAYS('У3 Ввод'!$D$219,$B13)+1))/Настройки!$E$9*100)</f>
        <v>0</v>
      </c>
      <c r="HG13" s="67" t="n">
        <f aca="false">IF(OR($D13=1,MONTH($B13)&lt;&gt;MONTH(StartDate),'У3 Ввод'!$D$220="",'У3 Ввод'!$E$220="",'У3 Ввод'!$D$220&gt;$B13),0,MAX(0,MIN(1,'У3 Ввод'!$E$220-NETWORKDAYS('У3 Ввод'!$D$220,$B13)+1))/Настройки!$E$9*100)</f>
        <v>0</v>
      </c>
      <c r="HH13" s="67" t="n">
        <f aca="false">IF(OR($D13=1,MONTH($B13)&lt;&gt;MONTH(StartDate),'У3 Ввод'!$D$221="",'У3 Ввод'!$E$221="",'У3 Ввод'!$D$221&gt;$B13),0,MAX(0,MIN(1,'У3 Ввод'!$E$221-NETWORKDAYS('У3 Ввод'!$D$221,$B13)+1))/Настройки!$E$9*100)</f>
        <v>0</v>
      </c>
      <c r="HI13" s="67" t="n">
        <f aca="false">IF(OR($D13=1,MONTH($B13)&lt;&gt;MONTH(StartDate),'У3 Ввод'!$D$222="",'У3 Ввод'!$E$222="",'У3 Ввод'!$D$222&gt;$B13),0,MAX(0,MIN(1,'У3 Ввод'!$E$222-NETWORKDAYS('У3 Ввод'!$D$222,$B13)+1))/Настройки!$E$9*100)</f>
        <v>0</v>
      </c>
      <c r="HJ13" s="67" t="n">
        <f aca="false">IF(OR($D13=1,MONTH($B13)&lt;&gt;MONTH(StartDate),'У3 Ввод'!$D$223="",'У3 Ввод'!$E$223="",'У3 Ввод'!$D$223&gt;$B13),0,MAX(0,MIN(1,'У3 Ввод'!$E$223-NETWORKDAYS('У3 Ввод'!$D$223,$B13)+1))/Настройки!$E$9*100)</f>
        <v>0</v>
      </c>
      <c r="HK13" s="67" t="n">
        <f aca="false">IF(OR($D13=1,MONTH($B13)&lt;&gt;MONTH(StartDate),'У3 Ввод'!$D$224="",'У3 Ввод'!$E$224="",'У3 Ввод'!$D$224&gt;$B13),0,MAX(0,MIN(1,'У3 Ввод'!$E$224-NETWORKDAYS('У3 Ввод'!$D$224,$B13)+1))/Настройки!$E$9*100)</f>
        <v>0</v>
      </c>
      <c r="HL13" s="67" t="n">
        <f aca="false">IF(OR($D13=1,MONTH($B13)&lt;&gt;MONTH(StartDate),'У3 Ввод'!$D$225="",'У3 Ввод'!$E$225="",'У3 Ввод'!$D$225&gt;$B13),0,MAX(0,MIN(1,'У3 Ввод'!$E$225-NETWORKDAYS('У3 Ввод'!$D$225,$B13)+1))/Настройки!$E$9*100)</f>
        <v>0</v>
      </c>
      <c r="HM13" s="67" t="n">
        <f aca="false">IF(OR($D13=1,MONTH($B13)&lt;&gt;MONTH(StartDate),'У3 Ввод'!$D$226="",'У3 Ввод'!$E$226="",'У3 Ввод'!$D$226&gt;$B13),0,MAX(0,MIN(1,'У3 Ввод'!$E$226-NETWORKDAYS('У3 Ввод'!$D$226,$B13)+1))/Настройки!$E$9*100)</f>
        <v>0</v>
      </c>
      <c r="HN13" s="67" t="n">
        <f aca="false">IF(OR($D13=1,MONTH($B13)&lt;&gt;MONTH(StartDate),'У3 Ввод'!$D$227="",'У3 Ввод'!$E$227="",'У3 Ввод'!$D$227&gt;$B13),0,MAX(0,MIN(1,'У3 Ввод'!$E$227-NETWORKDAYS('У3 Ввод'!$D$227,$B13)+1))/Настройки!$E$9*100)</f>
        <v>0</v>
      </c>
      <c r="HO13" s="67" t="n">
        <f aca="false">IF(OR($D13=1,MONTH($B13)&lt;&gt;MONTH(StartDate),'У3 Ввод'!$D$228="",'У3 Ввод'!$E$228="",'У3 Ввод'!$D$228&gt;$B13),0,MAX(0,MIN(1,'У3 Ввод'!$E$228-NETWORKDAYS('У3 Ввод'!$D$228,$B13)+1))/Настройки!$E$9*100)</f>
        <v>0</v>
      </c>
      <c r="HP13" s="67" t="n">
        <f aca="false">IF(OR($D13=1,MONTH($B13)&lt;&gt;MONTH(StartDate),'У3 Ввод'!$D$229="",'У3 Ввод'!$E$229="",'У3 Ввод'!$D$229&gt;$B13),0,MAX(0,MIN(1,'У3 Ввод'!$E$229-NETWORKDAYS('У3 Ввод'!$D$229,$B13)+1))/Настройки!$E$9*100)</f>
        <v>0</v>
      </c>
      <c r="HQ13" s="67" t="n">
        <f aca="false">IF(OR($D13=1,MONTH($B13)&lt;&gt;MONTH(StartDate),'У3 Ввод'!$D$230="",'У3 Ввод'!$E$230="",'У3 Ввод'!$D$230&gt;$B13),0,MAX(0,MIN(1,'У3 Ввод'!$E$230-NETWORKDAYS('У3 Ввод'!$D$230,$B13)+1))/Настройки!$E$9*100)</f>
        <v>0</v>
      </c>
      <c r="HR13" s="67" t="n">
        <f aca="false">IF(OR($D13=1,MONTH($B13)&lt;&gt;MONTH(StartDate),'У3 Ввод'!$D$231="",'У3 Ввод'!$E$231="",'У3 Ввод'!$D$231&gt;$B13),0,MAX(0,MIN(1,'У3 Ввод'!$E$231-NETWORKDAYS('У3 Ввод'!$D$231,$B13)+1))/Настройки!$E$9*100)</f>
        <v>0</v>
      </c>
      <c r="HS13" s="67" t="n">
        <f aca="false">IF(OR($D13=1,MONTH($B13)&lt;&gt;MONTH(StartDate),'У3 Ввод'!$D$232="",'У3 Ввод'!$E$232="",'У3 Ввод'!$D$232&gt;$B13),0,MAX(0,MIN(1,'У3 Ввод'!$E$232-NETWORKDAYS('У3 Ввод'!$D$232,$B13)+1))/Настройки!$E$9*100)</f>
        <v>0</v>
      </c>
      <c r="HT13" s="67" t="n">
        <f aca="false">IF(OR($D13=1,MONTH($B13)&lt;&gt;MONTH(StartDate),'У3 Ввод'!$D$233="",'У3 Ввод'!$E$233="",'У3 Ввод'!$D$233&gt;$B13),0,MAX(0,MIN(1,'У3 Ввод'!$E$233-NETWORKDAYS('У3 Ввод'!$D$233,$B13)+1))/Настройки!$E$9*100)</f>
        <v>0</v>
      </c>
      <c r="HU13" s="67" t="n">
        <f aca="false">IF(OR($D13=1,MONTH($B13)&lt;&gt;MONTH(StartDate),'У3 Ввод'!$D$234="",'У3 Ввод'!$E$234="",'У3 Ввод'!$D$234&gt;$B13),0,MAX(0,MIN(1,'У3 Ввод'!$E$234-NETWORKDAYS('У3 Ввод'!$D$234,$B13)+1))/Настройки!$E$9*100)</f>
        <v>0</v>
      </c>
      <c r="HV13" s="67" t="n">
        <f aca="false">IF(OR($D13=1,MONTH($B13)&lt;&gt;MONTH(StartDate),'У3 Ввод'!$D$235="",'У3 Ввод'!$E$235="",'У3 Ввод'!$D$235&gt;$B13),0,MAX(0,MIN(1,'У3 Ввод'!$E$235-NETWORKDAYS('У3 Ввод'!$D$235,$B13)+1))/Настройки!$E$9*100)</f>
        <v>0</v>
      </c>
      <c r="HW13" s="67" t="n">
        <f aca="false">IF(OR($D13=1,MONTH($B13)&lt;&gt;MONTH(StartDate),'У3 Ввод'!$D$236="",'У3 Ввод'!$E$236="",'У3 Ввод'!$D$236&gt;$B13),0,MAX(0,MIN(1,'У3 Ввод'!$E$236-NETWORKDAYS('У3 Ввод'!$D$236,$B13)+1))/Настройки!$E$9*100)</f>
        <v>0</v>
      </c>
      <c r="HX13" s="67" t="n">
        <f aca="false">IF(OR($D13=1,MONTH($B13)&lt;&gt;MONTH(StartDate),'У3 Ввод'!$D$237="",'У3 Ввод'!$E$237="",'У3 Ввод'!$D$237&gt;$B13),0,MAX(0,MIN(1,'У3 Ввод'!$E$237-NETWORKDAYS('У3 Ввод'!$D$237,$B13)+1))/Настройки!$E$9*100)</f>
        <v>0</v>
      </c>
      <c r="HY13" s="67" t="n">
        <f aca="false">IF(OR($D13=1,MONTH($B13)&lt;&gt;MONTH(StartDate),'У3 Ввод'!$D$238="",'У3 Ввод'!$E$238="",'У3 Ввод'!$D$238&gt;$B13),0,MAX(0,MIN(1,'У3 Ввод'!$E$238-NETWORKDAYS('У3 Ввод'!$D$238,$B13)+1))/Настройки!$E$9*100)</f>
        <v>0</v>
      </c>
      <c r="HZ13" s="67" t="n">
        <f aca="false">IF(OR($D13=1,MONTH($B13)&lt;&gt;MONTH(StartDate),'У3 Ввод'!$D$239="",'У3 Ввод'!$E$239="",'У3 Ввод'!$D$239&gt;$B13),0,MAX(0,MIN(1,'У3 Ввод'!$E$239-NETWORKDAYS('У3 Ввод'!$D$239,$B13)+1))/Настройки!$E$9*100)</f>
        <v>0</v>
      </c>
      <c r="IA13" s="67" t="n">
        <f aca="false">IF(OR($D13=1,MONTH($B13)&lt;&gt;MONTH(StartDate),'У3 Ввод'!$D$240="",'У3 Ввод'!$E$240="",'У3 Ввод'!$D$240&gt;$B13),0,MAX(0,MIN(1,'У3 Ввод'!$E$240-NETWORKDAYS('У3 Ввод'!$D$240,$B13)+1))/Настройки!$E$9*100)</f>
        <v>0</v>
      </c>
      <c r="IB13" s="67" t="n">
        <f aca="false">IF(OR($D13=1,MONTH($B13)&lt;&gt;MONTH(StartDate),'У3 Ввод'!$D$241="",'У3 Ввод'!$E$241="",'У3 Ввод'!$D$241&gt;$B13),0,MAX(0,MIN(1,'У3 Ввод'!$E$241-NETWORKDAYS('У3 Ввод'!$D$241,$B13)+1))/Настройки!$E$9*100)</f>
        <v>0</v>
      </c>
      <c r="IC13" s="67" t="n">
        <f aca="false">IF(OR($D13=1,MONTH($B13)&lt;&gt;MONTH(StartDate),'У3 Ввод'!$D$242="",'У3 Ввод'!$E$242="",'У3 Ввод'!$D$242&gt;$B13),0,MAX(0,MIN(1,'У3 Ввод'!$E$242-NETWORKDAYS('У3 Ввод'!$D$242,$B13)+1))/Настройки!$E$9*100)</f>
        <v>0</v>
      </c>
      <c r="ID13" s="67" t="n">
        <f aca="false">IF(OR($D13=1,MONTH($B13)&lt;&gt;MONTH(StartDate),'У3 Ввод'!$D$243="",'У3 Ввод'!$E$243="",'У3 Ввод'!$D$243&gt;$B13),0,MAX(0,MIN(1,'У3 Ввод'!$E$243-NETWORKDAYS('У3 Ввод'!$D$243,$B13)+1))/Настройки!$E$9*100)</f>
        <v>0</v>
      </c>
      <c r="IE13" s="67" t="n">
        <f aca="false">IF(OR($D13=1,MONTH($B13)&lt;&gt;MONTH(StartDate),'У3 Ввод'!$D$244="",'У3 Ввод'!$E$244="",'У3 Ввод'!$D$244&gt;$B13),0,MAX(0,MIN(1,'У3 Ввод'!$E$244-NETWORKDAYS('У3 Ввод'!$D$244,$B13)+1))/Настройки!$E$9*100)</f>
        <v>0</v>
      </c>
      <c r="IF13" s="67" t="n">
        <f aca="false">IF(OR($D13=1,MONTH($B13)&lt;&gt;MONTH(StartDate),'У3 Ввод'!$D$245="",'У3 Ввод'!$E$245="",'У3 Ввод'!$D$245&gt;$B13),0,MAX(0,MIN(1,'У3 Ввод'!$E$245-NETWORKDAYS('У3 Ввод'!$D$245,$B13)+1))/Настройки!$E$9*100)</f>
        <v>0</v>
      </c>
      <c r="IG13" s="67" t="n">
        <f aca="false">IF(OR($D13=1,MONTH($B13)&lt;&gt;MONTH(StartDate),'У3 Ввод'!$D$246="",'У3 Ввод'!$E$246="",'У3 Ввод'!$D$246&gt;$B13),0,MAX(0,MIN(1,'У3 Ввод'!$E$246-NETWORKDAYS('У3 Ввод'!$D$246,$B13)+1))/Настройки!$E$9*100)</f>
        <v>0</v>
      </c>
      <c r="IH13" s="67" t="n">
        <f aca="false">IF(OR($D13=1,MONTH($B13)&lt;&gt;MONTH(StartDate),'У3 Ввод'!$D$247="",'У3 Ввод'!$E$247="",'У3 Ввод'!$D$247&gt;$B13),0,MAX(0,MIN(1,'У3 Ввод'!$E$247-NETWORKDAYS('У3 Ввод'!$D$247,$B13)+1))/Настройки!$E$9*100)</f>
        <v>0</v>
      </c>
      <c r="II13" s="67" t="n">
        <f aca="false">IF(OR($D13=1,MONTH($B13)&lt;&gt;MONTH(StartDate),'У3 Ввод'!$D$248="",'У3 Ввод'!$E$248="",'У3 Ввод'!$D$248&gt;$B13),0,MAX(0,MIN(1,'У3 Ввод'!$E$248-NETWORKDAYS('У3 Ввод'!$D$248,$B13)+1))/Настройки!$E$9*100)</f>
        <v>0</v>
      </c>
      <c r="IJ13" s="67" t="n">
        <f aca="false">IF(OR($D13=1,MONTH($B13)&lt;&gt;MONTH(StartDate),'У3 Ввод'!$D$249="",'У3 Ввод'!$E$249="",'У3 Ввод'!$D$249&gt;$B13),0,MAX(0,MIN(1,'У3 Ввод'!$E$249-NETWORKDAYS('У3 Ввод'!$D$249,$B13)+1))/Настройки!$E$9*100)</f>
        <v>0</v>
      </c>
      <c r="IK13" s="67" t="n">
        <f aca="false">IF(OR($D13=1,MONTH($B13)&lt;&gt;MONTH(StartDate),'У3 Ввод'!$D$250="",'У3 Ввод'!$E$250="",'У3 Ввод'!$D$250&gt;$B13),0,MAX(0,MIN(1,'У3 Ввод'!$E$250-NETWORKDAYS('У3 Ввод'!$D$250,$B13)+1))/Настройки!$E$9*100)</f>
        <v>0</v>
      </c>
      <c r="IL13" s="67" t="n">
        <f aca="false">IF(OR($D13=1,MONTH($B13)&lt;&gt;MONTH(StartDate),'У3 Ввод'!$D$251="",'У3 Ввод'!$E$251="",'У3 Ввод'!$D$251&gt;$B13),0,MAX(0,MIN(1,'У3 Ввод'!$E$251-NETWORKDAYS('У3 Ввод'!$D$251,$B13)+1))/Настройки!$E$9*100)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50</v>
      </c>
      <c r="F14" s="49" t="n">
        <f aca="false">IF(OR(MONTH(B14)&lt;&gt;MONTH(StartDate),D14=1),"",100)</f>
        <v>100</v>
      </c>
      <c r="G14" s="67" t="n">
        <f aca="false">IF(OR($D14=1,MONTH($B14)&lt;&gt;MONTH(StartDate),'У3 Ввод'!$D$12="",'У3 Ввод'!$E$12="",'У3 Ввод'!$D$12&gt;$B14),0,MAX(0,MIN(1,'У3 Ввод'!$E$12-NETWORKDAYS('У3 Ввод'!$D$12,$B14)+1))/Настройки!$E$9*100)</f>
        <v>0</v>
      </c>
      <c r="H14" s="67" t="n">
        <f aca="false">IF(OR($D14=1,MONTH($B14)&lt;&gt;MONTH(StartDate),'У3 Ввод'!$D$13="",'У3 Ввод'!$E$13="",'У3 Ввод'!$D$13&gt;$B14),0,MAX(0,MIN(1,'У3 Ввод'!$E$13-NETWORKDAYS('У3 Ввод'!$D$13,$B14)+1))/Настройки!$E$9*100)</f>
        <v>0</v>
      </c>
      <c r="I14" s="67" t="n">
        <f aca="false">IF(OR($D14=1,MONTH($B14)&lt;&gt;MONTH(StartDate),'У3 Ввод'!$D$14="",'У3 Ввод'!$E$14="",'У3 Ввод'!$D$14&gt;$B14),0,MAX(0,MIN(1,'У3 Ввод'!$E$14-NETWORKDAYS('У3 Ввод'!$D$14,$B14)+1))/Настройки!$E$9*100)</f>
        <v>0</v>
      </c>
      <c r="J14" s="67" t="n">
        <f aca="false">IF(OR($D14=1,MONTH($B14)&lt;&gt;MONTH(StartDate),'У3 Ввод'!$D$15="",'У3 Ввод'!$E$15="",'У3 Ввод'!$D$15&gt;$B14),0,MAX(0,MIN(1,'У3 Ввод'!$E$15-NETWORKDAYS('У3 Ввод'!$D$15,$B14)+1))/Настройки!$E$9*100)</f>
        <v>0</v>
      </c>
      <c r="K14" s="67" t="n">
        <f aca="false">IF(OR($D14=1,MONTH($B14)&lt;&gt;MONTH(StartDate),'У3 Ввод'!$D$16="",'У3 Ввод'!$E$16="",'У3 Ввод'!$D$16&gt;$B14),0,MAX(0,MIN(1,'У3 Ввод'!$E$16-NETWORKDAYS('У3 Ввод'!$D$16,$B14)+1))/Настройки!$E$9*100)</f>
        <v>0</v>
      </c>
      <c r="L14" s="67" t="n">
        <f aca="false">IF(OR($D14=1,MONTH($B14)&lt;&gt;MONTH(StartDate),'У3 Ввод'!$D$17="",'У3 Ввод'!$E$17="",'У3 Ввод'!$D$17&gt;$B14),0,MAX(0,MIN(1,'У3 Ввод'!$E$17-NETWORKDAYS('У3 Ввод'!$D$17,$B14)+1))/Настройки!$E$9*100)</f>
        <v>0</v>
      </c>
      <c r="M14" s="67" t="n">
        <f aca="false">IF(OR($D14=1,MONTH($B14)&lt;&gt;MONTH(StartDate),'У3 Ввод'!$D$18="",'У3 Ввод'!$E$18="",'У3 Ввод'!$D$18&gt;$B14),0,MAX(0,MIN(1,'У3 Ввод'!$E$18-NETWORKDAYS('У3 Ввод'!$D$18,$B14)+1))/Настройки!$E$9*100)</f>
        <v>0</v>
      </c>
      <c r="N14" s="67" t="n">
        <f aca="false">IF(OR($D14=1,MONTH($B14)&lt;&gt;MONTH(StartDate),'У3 Ввод'!$D$19="",'У3 Ввод'!$E$19="",'У3 Ввод'!$D$19&gt;$B14),0,MAX(0,MIN(1,'У3 Ввод'!$E$19-NETWORKDAYS('У3 Ввод'!$D$19,$B14)+1))/Настройки!$E$9*100)</f>
        <v>0</v>
      </c>
      <c r="O14" s="67" t="n">
        <f aca="false">IF(OR($D14=1,MONTH($B14)&lt;&gt;MONTH(StartDate),'У3 Ввод'!$D$20="",'У3 Ввод'!$E$20="",'У3 Ввод'!$D$20&gt;$B14),0,MAX(0,MIN(1,'У3 Ввод'!$E$20-NETWORKDAYS('У3 Ввод'!$D$20,$B14)+1))/Настройки!$E$9*100)</f>
        <v>0</v>
      </c>
      <c r="P14" s="67" t="n">
        <f aca="false">IF(OR($D14=1,MONTH($B14)&lt;&gt;MONTH(StartDate),'У3 Ввод'!$D$21="",'У3 Ввод'!$E$21="",'У3 Ввод'!$D$21&gt;$B14),0,MAX(0,MIN(1,'У3 Ввод'!$E$21-NETWORKDAYS('У3 Ввод'!$D$21,$B14)+1))/Настройки!$E$9*100)</f>
        <v>0</v>
      </c>
      <c r="Q14" s="67" t="n">
        <f aca="false">IF(OR($D14=1,MONTH($B14)&lt;&gt;MONTH(StartDate),'У3 Ввод'!$D$22="",'У3 Ввод'!$E$22="",'У3 Ввод'!$D$22&gt;$B14),0,MAX(0,MIN(1,'У3 Ввод'!$E$22-NETWORKDAYS('У3 Ввод'!$D$22,$B14)+1))/Настройки!$E$9*100)</f>
        <v>0</v>
      </c>
      <c r="R14" s="67" t="n">
        <f aca="false">IF(OR($D14=1,MONTH($B14)&lt;&gt;MONTH(StartDate),'У3 Ввод'!$D$23="",'У3 Ввод'!$E$23="",'У3 Ввод'!$D$23&gt;$B14),0,MAX(0,MIN(1,'У3 Ввод'!$E$23-NETWORKDAYS('У3 Ввод'!$D$23,$B14)+1))/Настройки!$E$9*100)</f>
        <v>0</v>
      </c>
      <c r="S14" s="67" t="n">
        <f aca="false">IF(OR($D14=1,MONTH($B14)&lt;&gt;MONTH(StartDate),'У3 Ввод'!$D$24="",'У3 Ввод'!$E$24="",'У3 Ввод'!$D$24&gt;$B14),0,MAX(0,MIN(1,'У3 Ввод'!$E$24-NETWORKDAYS('У3 Ввод'!$D$24,$B14)+1))/Настройки!$E$9*100)</f>
        <v>0</v>
      </c>
      <c r="T14" s="67" t="n">
        <f aca="false">IF(OR($D14=1,MONTH($B14)&lt;&gt;MONTH(StartDate),'У3 Ввод'!$D$25="",'У3 Ввод'!$E$25="",'У3 Ввод'!$D$25&gt;$B14),0,MAX(0,MIN(1,'У3 Ввод'!$E$25-NETWORKDAYS('У3 Ввод'!$D$25,$B14)+1))/Настройки!$E$9*100)</f>
        <v>0</v>
      </c>
      <c r="U14" s="67" t="n">
        <f aca="false">IF(OR($D14=1,MONTH($B14)&lt;&gt;MONTH(StartDate),'У3 Ввод'!$D$26="",'У3 Ввод'!$E$26="",'У3 Ввод'!$D$26&gt;$B14),0,MAX(0,MIN(1,'У3 Ввод'!$E$26-NETWORKDAYS('У3 Ввод'!$D$26,$B14)+1))/Настройки!$E$9*100)</f>
        <v>0</v>
      </c>
      <c r="V14" s="67" t="n">
        <f aca="false">IF(OR($D14=1,MONTH($B14)&lt;&gt;MONTH(StartDate),'У3 Ввод'!$D$27="",'У3 Ввод'!$E$27="",'У3 Ввод'!$D$27&gt;$B14),0,MAX(0,MIN(1,'У3 Ввод'!$E$27-NETWORKDAYS('У3 Ввод'!$D$27,$B14)+1))/Настройки!$E$9*100)</f>
        <v>0</v>
      </c>
      <c r="W14" s="67" t="n">
        <f aca="false">IF(OR($D14=1,MONTH($B14)&lt;&gt;MONTH(StartDate),'У3 Ввод'!$D$28="",'У3 Ввод'!$E$28="",'У3 Ввод'!$D$28&gt;$B14),0,MAX(0,MIN(1,'У3 Ввод'!$E$28-NETWORKDAYS('У3 Ввод'!$D$28,$B14)+1))/Настройки!$E$9*100)</f>
        <v>0</v>
      </c>
      <c r="X14" s="67" t="n">
        <f aca="false">IF(OR($D14=1,MONTH($B14)&lt;&gt;MONTH(StartDate),'У3 Ввод'!$D$29="",'У3 Ввод'!$E$29="",'У3 Ввод'!$D$29&gt;$B14),0,MAX(0,MIN(1,'У3 Ввод'!$E$29-NETWORKDAYS('У3 Ввод'!$D$29,$B14)+1))/Настройки!$E$9*100)</f>
        <v>50</v>
      </c>
      <c r="Y14" s="67" t="n">
        <f aca="false">IF(OR($D14=1,MONTH($B14)&lt;&gt;MONTH(StartDate),'У3 Ввод'!$D$30="",'У3 Ввод'!$E$30="",'У3 Ввод'!$D$30&gt;$B14),0,MAX(0,MIN(1,'У3 Ввод'!$E$30-NETWORKDAYS('У3 Ввод'!$D$30,$B14)+1))/Настройки!$E$9*100)</f>
        <v>0</v>
      </c>
      <c r="Z14" s="67" t="n">
        <f aca="false">IF(OR($D14=1,MONTH($B14)&lt;&gt;MONTH(StartDate),'У3 Ввод'!$D$31="",'У3 Ввод'!$E$31="",'У3 Ввод'!$D$31&gt;$B14),0,MAX(0,MIN(1,'У3 Ввод'!$E$31-NETWORKDAYS('У3 Ввод'!$D$31,$B14)+1))/Настройки!$E$9*100)</f>
        <v>0</v>
      </c>
      <c r="AA14" s="67" t="n">
        <f aca="false">IF(OR($D14=1,MONTH($B14)&lt;&gt;MONTH(StartDate),'У3 Ввод'!$D$32="",'У3 Ввод'!$E$32="",'У3 Ввод'!$D$32&gt;$B14),0,MAX(0,MIN(1,'У3 Ввод'!$E$32-NETWORKDAYS('У3 Ввод'!$D$32,$B14)+1))/Настройки!$E$9*100)</f>
        <v>0</v>
      </c>
      <c r="AB14" s="67" t="n">
        <f aca="false">IF(OR($D14=1,MONTH($B14)&lt;&gt;MONTH(StartDate),'У3 Ввод'!$D$33="",'У3 Ввод'!$E$33="",'У3 Ввод'!$D$33&gt;$B14),0,MAX(0,MIN(1,'У3 Ввод'!$E$33-NETWORKDAYS('У3 Ввод'!$D$33,$B14)+1))/Настройки!$E$9*100)</f>
        <v>0</v>
      </c>
      <c r="AC14" s="67" t="n">
        <f aca="false">IF(OR($D14=1,MONTH($B14)&lt;&gt;MONTH(StartDate),'У3 Ввод'!$D$34="",'У3 Ввод'!$E$34="",'У3 Ввод'!$D$34&gt;$B14),0,MAX(0,MIN(1,'У3 Ввод'!$E$34-NETWORKDAYS('У3 Ввод'!$D$34,$B14)+1))/Настройки!$E$9*100)</f>
        <v>0</v>
      </c>
      <c r="AD14" s="67" t="n">
        <f aca="false">IF(OR($D14=1,MONTH($B14)&lt;&gt;MONTH(StartDate),'У3 Ввод'!$D$35="",'У3 Ввод'!$E$35="",'У3 Ввод'!$D$35&gt;$B14),0,MAX(0,MIN(1,'У3 Ввод'!$E$35-NETWORKDAYS('У3 Ввод'!$D$35,$B14)+1))/Настройки!$E$9*100)</f>
        <v>0</v>
      </c>
      <c r="AE14" s="67" t="n">
        <f aca="false">IF(OR($D14=1,MONTH($B14)&lt;&gt;MONTH(StartDate),'У3 Ввод'!$D$36="",'У3 Ввод'!$E$36="",'У3 Ввод'!$D$36&gt;$B14),0,MAX(0,MIN(1,'У3 Ввод'!$E$36-NETWORKDAYS('У3 Ввод'!$D$36,$B14)+1))/Настройки!$E$9*100)</f>
        <v>0</v>
      </c>
      <c r="AF14" s="67" t="n">
        <f aca="false">IF(OR($D14=1,MONTH($B14)&lt;&gt;MONTH(StartDate),'У3 Ввод'!$D$37="",'У3 Ввод'!$E$37="",'У3 Ввод'!$D$37&gt;$B14),0,MAX(0,MIN(1,'У3 Ввод'!$E$37-NETWORKDAYS('У3 Ввод'!$D$37,$B14)+1))/Настройки!$E$9*100)</f>
        <v>0</v>
      </c>
      <c r="AG14" s="67" t="n">
        <f aca="false">IF(OR($D14=1,MONTH($B14)&lt;&gt;MONTH(StartDate),'У3 Ввод'!$D$38="",'У3 Ввод'!$E$38="",'У3 Ввод'!$D$38&gt;$B14),0,MAX(0,MIN(1,'У3 Ввод'!$E$38-NETWORKDAYS('У3 Ввод'!$D$38,$B14)+1))/Настройки!$E$9*100)</f>
        <v>0</v>
      </c>
      <c r="AH14" s="67" t="n">
        <f aca="false">IF(OR($D14=1,MONTH($B14)&lt;&gt;MONTH(StartDate),'У3 Ввод'!$D$39="",'У3 Ввод'!$E$39="",'У3 Ввод'!$D$39&gt;$B14),0,MAX(0,MIN(1,'У3 Ввод'!$E$39-NETWORKDAYS('У3 Ввод'!$D$39,$B14)+1))/Настройки!$E$9*100)</f>
        <v>0</v>
      </c>
      <c r="AI14" s="67" t="n">
        <f aca="false">IF(OR($D14=1,MONTH($B14)&lt;&gt;MONTH(StartDate),'У3 Ввод'!$D$40="",'У3 Ввод'!$E$40="",'У3 Ввод'!$D$40&gt;$B14),0,MAX(0,MIN(1,'У3 Ввод'!$E$40-NETWORKDAYS('У3 Ввод'!$D$40,$B14)+1))/Настройки!$E$9*100)</f>
        <v>0</v>
      </c>
      <c r="AJ14" s="67" t="n">
        <f aca="false">IF(OR($D14=1,MONTH($B14)&lt;&gt;MONTH(StartDate),'У3 Ввод'!$D$41="",'У3 Ввод'!$E$41="",'У3 Ввод'!$D$41&gt;$B14),0,MAX(0,MIN(1,'У3 Ввод'!$E$41-NETWORKDAYS('У3 Ввод'!$D$41,$B14)+1))/Настройки!$E$9*100)</f>
        <v>0</v>
      </c>
      <c r="AK14" s="67" t="n">
        <f aca="false">IF(OR($D14=1,MONTH($B14)&lt;&gt;MONTH(StartDate),'У3 Ввод'!$D$42="",'У3 Ввод'!$E$42="",'У3 Ввод'!$D$42&gt;$B14),0,MAX(0,MIN(1,'У3 Ввод'!$E$42-NETWORKDAYS('У3 Ввод'!$D$42,$B14)+1))/Настройки!$E$9*100)</f>
        <v>0</v>
      </c>
      <c r="AL14" s="67" t="n">
        <f aca="false">IF(OR($D14=1,MONTH($B14)&lt;&gt;MONTH(StartDate),'У3 Ввод'!$D$43="",'У3 Ввод'!$E$43="",'У3 Ввод'!$D$43&gt;$B14),0,MAX(0,MIN(1,'У3 Ввод'!$E$43-NETWORKDAYS('У3 Ввод'!$D$43,$B14)+1))/Настройки!$E$9*100)</f>
        <v>0</v>
      </c>
      <c r="AM14" s="67" t="n">
        <f aca="false">IF(OR($D14=1,MONTH($B14)&lt;&gt;MONTH(StartDate),'У3 Ввод'!$D$44="",'У3 Ввод'!$E$44="",'У3 Ввод'!$D$44&gt;$B14),0,MAX(0,MIN(1,'У3 Ввод'!$E$44-NETWORKDAYS('У3 Ввод'!$D$44,$B14)+1))/Настройки!$E$9*100)</f>
        <v>0</v>
      </c>
      <c r="AN14" s="67" t="n">
        <f aca="false">IF(OR($D14=1,MONTH($B14)&lt;&gt;MONTH(StartDate),'У3 Ввод'!$D$45="",'У3 Ввод'!$E$45="",'У3 Ввод'!$D$45&gt;$B14),0,MAX(0,MIN(1,'У3 Ввод'!$E$45-NETWORKDAYS('У3 Ввод'!$D$45,$B14)+1))/Настройки!$E$9*100)</f>
        <v>0</v>
      </c>
      <c r="AO14" s="67" t="n">
        <f aca="false">IF(OR($D14=1,MONTH($B14)&lt;&gt;MONTH(StartDate),'У3 Ввод'!$D$46="",'У3 Ввод'!$E$46="",'У3 Ввод'!$D$46&gt;$B14),0,MAX(0,MIN(1,'У3 Ввод'!$E$46-NETWORKDAYS('У3 Ввод'!$D$46,$B14)+1))/Настройки!$E$9*100)</f>
        <v>0</v>
      </c>
      <c r="AP14" s="67" t="n">
        <f aca="false">IF(OR($D14=1,MONTH($B14)&lt;&gt;MONTH(StartDate),'У3 Ввод'!$D$47="",'У3 Ввод'!$E$47="",'У3 Ввод'!$D$47&gt;$B14),0,MAX(0,MIN(1,'У3 Ввод'!$E$47-NETWORKDAYS('У3 Ввод'!$D$47,$B14)+1))/Настройки!$E$9*100)</f>
        <v>0</v>
      </c>
      <c r="AQ14" s="67" t="n">
        <f aca="false">IF(OR($D14=1,MONTH($B14)&lt;&gt;MONTH(StartDate),'У3 Ввод'!$D$48="",'У3 Ввод'!$E$48="",'У3 Ввод'!$D$48&gt;$B14),0,MAX(0,MIN(1,'У3 Ввод'!$E$48-NETWORKDAYS('У3 Ввод'!$D$48,$B14)+1))/Настройки!$E$9*100)</f>
        <v>0</v>
      </c>
      <c r="AR14" s="67" t="n">
        <f aca="false">IF(OR($D14=1,MONTH($B14)&lt;&gt;MONTH(StartDate),'У3 Ввод'!$D$49="",'У3 Ввод'!$E$49="",'У3 Ввод'!$D$49&gt;$B14),0,MAX(0,MIN(1,'У3 Ввод'!$E$49-NETWORKDAYS('У3 Ввод'!$D$49,$B14)+1))/Настройки!$E$9*100)</f>
        <v>0</v>
      </c>
      <c r="AS14" s="67" t="n">
        <f aca="false">IF(OR($D14=1,MONTH($B14)&lt;&gt;MONTH(StartDate),'У3 Ввод'!$D$50="",'У3 Ввод'!$E$50="",'У3 Ввод'!$D$50&gt;$B14),0,MAX(0,MIN(1,'У3 Ввод'!$E$50-NETWORKDAYS('У3 Ввод'!$D$50,$B14)+1))/Настройки!$E$9*100)</f>
        <v>0</v>
      </c>
      <c r="AT14" s="67" t="n">
        <f aca="false">IF(OR($D14=1,MONTH($B14)&lt;&gt;MONTH(StartDate),'У3 Ввод'!$D$51="",'У3 Ввод'!$E$51="",'У3 Ввод'!$D$51&gt;$B14),0,MAX(0,MIN(1,'У3 Ввод'!$E$51-NETWORKDAYS('У3 Ввод'!$D$51,$B14)+1))/Настройки!$E$9*100)</f>
        <v>0</v>
      </c>
      <c r="AU14" s="67" t="n">
        <f aca="false">IF(OR($D14=1,MONTH($B14)&lt;&gt;MONTH(StartDate),'У3 Ввод'!$D$52="",'У3 Ввод'!$E$52="",'У3 Ввод'!$D$52&gt;$B14),0,MAX(0,MIN(1,'У3 Ввод'!$E$52-NETWORKDAYS('У3 Ввод'!$D$52,$B14)+1))/Настройки!$E$9*100)</f>
        <v>0</v>
      </c>
      <c r="AV14" s="67" t="n">
        <f aca="false">IF(OR($D14=1,MONTH($B14)&lt;&gt;MONTH(StartDate),'У3 Ввод'!$D$53="",'У3 Ввод'!$E$53="",'У3 Ввод'!$D$53&gt;$B14),0,MAX(0,MIN(1,'У3 Ввод'!$E$53-NETWORKDAYS('У3 Ввод'!$D$53,$B14)+1))/Настройки!$E$9*100)</f>
        <v>0</v>
      </c>
      <c r="AW14" s="67" t="n">
        <f aca="false">IF(OR($D14=1,MONTH($B14)&lt;&gt;MONTH(StartDate),'У3 Ввод'!$D$54="",'У3 Ввод'!$E$54="",'У3 Ввод'!$D$54&gt;$B14),0,MAX(0,MIN(1,'У3 Ввод'!$E$54-NETWORKDAYS('У3 Ввод'!$D$54,$B14)+1))/Настройки!$E$9*100)</f>
        <v>0</v>
      </c>
      <c r="AX14" s="67" t="n">
        <f aca="false">IF(OR($D14=1,MONTH($B14)&lt;&gt;MONTH(StartDate),'У3 Ввод'!$D$55="",'У3 Ввод'!$E$55="",'У3 Ввод'!$D$55&gt;$B14),0,MAX(0,MIN(1,'У3 Ввод'!$E$55-NETWORKDAYS('У3 Ввод'!$D$55,$B14)+1))/Настройки!$E$9*100)</f>
        <v>0</v>
      </c>
      <c r="AY14" s="67" t="n">
        <f aca="false">IF(OR($D14=1,MONTH($B14)&lt;&gt;MONTH(StartDate),'У3 Ввод'!$D$56="",'У3 Ввод'!$E$56="",'У3 Ввод'!$D$56&gt;$B14),0,MAX(0,MIN(1,'У3 Ввод'!$E$56-NETWORKDAYS('У3 Ввод'!$D$56,$B14)+1))/Настройки!$E$9*100)</f>
        <v>0</v>
      </c>
      <c r="AZ14" s="67" t="n">
        <f aca="false">IF(OR($D14=1,MONTH($B14)&lt;&gt;MONTH(StartDate),'У3 Ввод'!$D$57="",'У3 Ввод'!$E$57="",'У3 Ввод'!$D$57&gt;$B14),0,MAX(0,MIN(1,'У3 Ввод'!$E$57-NETWORKDAYS('У3 Ввод'!$D$57,$B14)+1))/Настройки!$E$9*100)</f>
        <v>0</v>
      </c>
      <c r="BA14" s="67" t="n">
        <f aca="false">IF(OR($D14=1,MONTH($B14)&lt;&gt;MONTH(StartDate),'У3 Ввод'!$D$58="",'У3 Ввод'!$E$58="",'У3 Ввод'!$D$58&gt;$B14),0,MAX(0,MIN(1,'У3 Ввод'!$E$58-NETWORKDAYS('У3 Ввод'!$D$58,$B14)+1))/Настройки!$E$9*100)</f>
        <v>0</v>
      </c>
      <c r="BB14" s="67" t="n">
        <f aca="false">IF(OR($D14=1,MONTH($B14)&lt;&gt;MONTH(StartDate),'У3 Ввод'!$D$59="",'У3 Ввод'!$E$59="",'У3 Ввод'!$D$59&gt;$B14),0,MAX(0,MIN(1,'У3 Ввод'!$E$59-NETWORKDAYS('У3 Ввод'!$D$59,$B14)+1))/Настройки!$E$9*100)</f>
        <v>0</v>
      </c>
      <c r="BC14" s="67" t="n">
        <f aca="false">IF(OR($D14=1,MONTH($B14)&lt;&gt;MONTH(StartDate),'У3 Ввод'!$D$60="",'У3 Ввод'!$E$60="",'У3 Ввод'!$D$60&gt;$B14),0,MAX(0,MIN(1,'У3 Ввод'!$E$60-NETWORKDAYS('У3 Ввод'!$D$60,$B14)+1))/Настройки!$E$9*100)</f>
        <v>0</v>
      </c>
      <c r="BD14" s="67" t="n">
        <f aca="false">IF(OR($D14=1,MONTH($B14)&lt;&gt;MONTH(StartDate),'У3 Ввод'!$D$61="",'У3 Ввод'!$E$61="",'У3 Ввод'!$D$61&gt;$B14),0,MAX(0,MIN(1,'У3 Ввод'!$E$61-NETWORKDAYS('У3 Ввод'!$D$61,$B14)+1))/Настройки!$E$9*100)</f>
        <v>0</v>
      </c>
      <c r="BE14" s="67" t="n">
        <f aca="false">IF(OR($D14=1,MONTH($B14)&lt;&gt;MONTH(StartDate),'У3 Ввод'!$D$62="",'У3 Ввод'!$E$62="",'У3 Ввод'!$D$62&gt;$B14),0,MAX(0,MIN(1,'У3 Ввод'!$E$62-NETWORKDAYS('У3 Ввод'!$D$62,$B14)+1))/Настройки!$E$9*100)</f>
        <v>0</v>
      </c>
      <c r="BF14" s="67" t="n">
        <f aca="false">IF(OR($D14=1,MONTH($B14)&lt;&gt;MONTH(StartDate),'У3 Ввод'!$D$63="",'У3 Ввод'!$E$63="",'У3 Ввод'!$D$63&gt;$B14),0,MAX(0,MIN(1,'У3 Ввод'!$E$63-NETWORKDAYS('У3 Ввод'!$D$63,$B14)+1))/Настройки!$E$9*100)</f>
        <v>0</v>
      </c>
      <c r="BG14" s="67" t="n">
        <f aca="false">IF(OR($D14=1,MONTH($B14)&lt;&gt;MONTH(StartDate),'У3 Ввод'!$D$64="",'У3 Ввод'!$E$64="",'У3 Ввод'!$D$64&gt;$B14),0,MAX(0,MIN(1,'У3 Ввод'!$E$64-NETWORKDAYS('У3 Ввод'!$D$64,$B14)+1))/Настройки!$E$9*100)</f>
        <v>0</v>
      </c>
      <c r="BH14" s="67" t="n">
        <f aca="false">IF(OR($D14=1,MONTH($B14)&lt;&gt;MONTH(StartDate),'У3 Ввод'!$D$65="",'У3 Ввод'!$E$65="",'У3 Ввод'!$D$65&gt;$B14),0,MAX(0,MIN(1,'У3 Ввод'!$E$65-NETWORKDAYS('У3 Ввод'!$D$65,$B14)+1))/Настройки!$E$9*100)</f>
        <v>0</v>
      </c>
      <c r="BI14" s="67" t="n">
        <f aca="false">IF(OR($D14=1,MONTH($B14)&lt;&gt;MONTH(StartDate),'У3 Ввод'!$D$66="",'У3 Ввод'!$E$66="",'У3 Ввод'!$D$66&gt;$B14),0,MAX(0,MIN(1,'У3 Ввод'!$E$66-NETWORKDAYS('У3 Ввод'!$D$66,$B14)+1))/Настройки!$E$9*100)</f>
        <v>0</v>
      </c>
      <c r="BJ14" s="67" t="n">
        <f aca="false">IF(OR($D14=1,MONTH($B14)&lt;&gt;MONTH(StartDate),'У3 Ввод'!$D$67="",'У3 Ввод'!$E$67="",'У3 Ввод'!$D$67&gt;$B14),0,MAX(0,MIN(1,'У3 Ввод'!$E$67-NETWORKDAYS('У3 Ввод'!$D$67,$B14)+1))/Настройки!$E$9*100)</f>
        <v>0</v>
      </c>
      <c r="BK14" s="67" t="n">
        <f aca="false">IF(OR($D14=1,MONTH($B14)&lt;&gt;MONTH(StartDate),'У3 Ввод'!$D$68="",'У3 Ввод'!$E$68="",'У3 Ввод'!$D$68&gt;$B14),0,MAX(0,MIN(1,'У3 Ввод'!$E$68-NETWORKDAYS('У3 Ввод'!$D$68,$B14)+1))/Настройки!$E$9*100)</f>
        <v>0</v>
      </c>
      <c r="BL14" s="67" t="n">
        <f aca="false">IF(OR($D14=1,MONTH($B14)&lt;&gt;MONTH(StartDate),'У3 Ввод'!$D$69="",'У3 Ввод'!$E$69="",'У3 Ввод'!$D$69&gt;$B14),0,MAX(0,MIN(1,'У3 Ввод'!$E$69-NETWORKDAYS('У3 Ввод'!$D$69,$B14)+1))/Настройки!$E$9*100)</f>
        <v>0</v>
      </c>
      <c r="BM14" s="67" t="n">
        <f aca="false">IF(OR($D14=1,MONTH($B14)&lt;&gt;MONTH(StartDate),'У3 Ввод'!$D$70="",'У3 Ввод'!$E$70="",'У3 Ввод'!$D$70&gt;$B14),0,MAX(0,MIN(1,'У3 Ввод'!$E$70-NETWORKDAYS('У3 Ввод'!$D$70,$B14)+1))/Настройки!$E$9*100)</f>
        <v>0</v>
      </c>
      <c r="BN14" s="67" t="n">
        <f aca="false">IF(OR($D14=1,MONTH($B14)&lt;&gt;MONTH(StartDate),'У3 Ввод'!$D$71="",'У3 Ввод'!$E$71="",'У3 Ввод'!$D$71&gt;$B14),0,MAX(0,MIN(1,'У3 Ввод'!$E$71-NETWORKDAYS('У3 Ввод'!$D$71,$B14)+1))/Настройки!$E$9*100)</f>
        <v>0</v>
      </c>
      <c r="BO14" s="67" t="n">
        <f aca="false">IF(OR($D14=1,MONTH($B14)&lt;&gt;MONTH(StartDate),'У3 Ввод'!$D$72="",'У3 Ввод'!$E$72="",'У3 Ввод'!$D$72&gt;$B14),0,MAX(0,MIN(1,'У3 Ввод'!$E$72-NETWORKDAYS('У3 Ввод'!$D$72,$B14)+1))/Настройки!$E$9*100)</f>
        <v>0</v>
      </c>
      <c r="BP14" s="67" t="n">
        <f aca="false">IF(OR($D14=1,MONTH($B14)&lt;&gt;MONTH(StartDate),'У3 Ввод'!$D$73="",'У3 Ввод'!$E$73="",'У3 Ввод'!$D$73&gt;$B14),0,MAX(0,MIN(1,'У3 Ввод'!$E$73-NETWORKDAYS('У3 Ввод'!$D$73,$B14)+1))/Настройки!$E$9*100)</f>
        <v>0</v>
      </c>
      <c r="BQ14" s="67" t="n">
        <f aca="false">IF(OR($D14=1,MONTH($B14)&lt;&gt;MONTH(StartDate),'У3 Ввод'!$D$74="",'У3 Ввод'!$E$74="",'У3 Ввод'!$D$74&gt;$B14),0,MAX(0,MIN(1,'У3 Ввод'!$E$74-NETWORKDAYS('У3 Ввод'!$D$74,$B14)+1))/Настройки!$E$9*100)</f>
        <v>0</v>
      </c>
      <c r="BR14" s="67" t="n">
        <f aca="false">IF(OR($D14=1,MONTH($B14)&lt;&gt;MONTH(StartDate),'У3 Ввод'!$D$75="",'У3 Ввод'!$E$75="",'У3 Ввод'!$D$75&gt;$B14),0,MAX(0,MIN(1,'У3 Ввод'!$E$75-NETWORKDAYS('У3 Ввод'!$D$75,$B14)+1))/Настройки!$E$9*100)</f>
        <v>0</v>
      </c>
      <c r="BS14" s="67" t="n">
        <f aca="false">IF(OR($D14=1,MONTH($B14)&lt;&gt;MONTH(StartDate),'У3 Ввод'!$D$76="",'У3 Ввод'!$E$76="",'У3 Ввод'!$D$76&gt;$B14),0,MAX(0,MIN(1,'У3 Ввод'!$E$76-NETWORKDAYS('У3 Ввод'!$D$76,$B14)+1))/Настройки!$E$9*100)</f>
        <v>0</v>
      </c>
      <c r="BT14" s="67" t="n">
        <f aca="false">IF(OR($D14=1,MONTH($B14)&lt;&gt;MONTH(StartDate),'У3 Ввод'!$D$77="",'У3 Ввод'!$E$77="",'У3 Ввод'!$D$77&gt;$B14),0,MAX(0,MIN(1,'У3 Ввод'!$E$77-NETWORKDAYS('У3 Ввод'!$D$77,$B14)+1))/Настройки!$E$9*100)</f>
        <v>0</v>
      </c>
      <c r="BU14" s="67" t="n">
        <f aca="false">IF(OR($D14=1,MONTH($B14)&lt;&gt;MONTH(StartDate),'У3 Ввод'!$D$78="",'У3 Ввод'!$E$78="",'У3 Ввод'!$D$78&gt;$B14),0,MAX(0,MIN(1,'У3 Ввод'!$E$78-NETWORKDAYS('У3 Ввод'!$D$78,$B14)+1))/Настройки!$E$9*100)</f>
        <v>0</v>
      </c>
      <c r="BV14" s="67" t="n">
        <f aca="false">IF(OR($D14=1,MONTH($B14)&lt;&gt;MONTH(StartDate),'У3 Ввод'!$D$79="",'У3 Ввод'!$E$79="",'У3 Ввод'!$D$79&gt;$B14),0,MAX(0,MIN(1,'У3 Ввод'!$E$79-NETWORKDAYS('У3 Ввод'!$D$79,$B14)+1))/Настройки!$E$9*100)</f>
        <v>0</v>
      </c>
      <c r="BW14" s="67" t="n">
        <f aca="false">IF(OR($D14=1,MONTH($B14)&lt;&gt;MONTH(StartDate),'У3 Ввод'!$D$80="",'У3 Ввод'!$E$80="",'У3 Ввод'!$D$80&gt;$B14),0,MAX(0,MIN(1,'У3 Ввод'!$E$80-NETWORKDAYS('У3 Ввод'!$D$80,$B14)+1))/Настройки!$E$9*100)</f>
        <v>0</v>
      </c>
      <c r="BX14" s="67" t="n">
        <f aca="false">IF(OR($D14=1,MONTH($B14)&lt;&gt;MONTH(StartDate),'У3 Ввод'!$D$81="",'У3 Ввод'!$E$81="",'У3 Ввод'!$D$81&gt;$B14),0,MAX(0,MIN(1,'У3 Ввод'!$E$81-NETWORKDAYS('У3 Ввод'!$D$81,$B14)+1))/Настройки!$E$9*100)</f>
        <v>0</v>
      </c>
      <c r="BY14" s="67" t="n">
        <f aca="false">IF(OR($D14=1,MONTH($B14)&lt;&gt;MONTH(StartDate),'У3 Ввод'!$D$82="",'У3 Ввод'!$E$82="",'У3 Ввод'!$D$82&gt;$B14),0,MAX(0,MIN(1,'У3 Ввод'!$E$82-NETWORKDAYS('У3 Ввод'!$D$82,$B14)+1))/Настройки!$E$9*100)</f>
        <v>0</v>
      </c>
      <c r="BZ14" s="67" t="n">
        <f aca="false">IF(OR($D14=1,MONTH($B14)&lt;&gt;MONTH(StartDate),'У3 Ввод'!$D$83="",'У3 Ввод'!$E$83="",'У3 Ввод'!$D$83&gt;$B14),0,MAX(0,MIN(1,'У3 Ввод'!$E$83-NETWORKDAYS('У3 Ввод'!$D$83,$B14)+1))/Настройки!$E$9*100)</f>
        <v>0</v>
      </c>
      <c r="CA14" s="67" t="n">
        <f aca="false">IF(OR($D14=1,MONTH($B14)&lt;&gt;MONTH(StartDate),'У3 Ввод'!$D$84="",'У3 Ввод'!$E$84="",'У3 Ввод'!$D$84&gt;$B14),0,MAX(0,MIN(1,'У3 Ввод'!$E$84-NETWORKDAYS('У3 Ввод'!$D$84,$B14)+1))/Настройки!$E$9*100)</f>
        <v>0</v>
      </c>
      <c r="CB14" s="67" t="n">
        <f aca="false">IF(OR($D14=1,MONTH($B14)&lt;&gt;MONTH(StartDate),'У3 Ввод'!$D$85="",'У3 Ввод'!$E$85="",'У3 Ввод'!$D$85&gt;$B14),0,MAX(0,MIN(1,'У3 Ввод'!$E$85-NETWORKDAYS('У3 Ввод'!$D$85,$B14)+1))/Настройки!$E$9*100)</f>
        <v>0</v>
      </c>
      <c r="CC14" s="67" t="n">
        <f aca="false">IF(OR($D14=1,MONTH($B14)&lt;&gt;MONTH(StartDate),'У3 Ввод'!$D$86="",'У3 Ввод'!$E$86="",'У3 Ввод'!$D$86&gt;$B14),0,MAX(0,MIN(1,'У3 Ввод'!$E$86-NETWORKDAYS('У3 Ввод'!$D$86,$B14)+1))/Настройки!$E$9*100)</f>
        <v>0</v>
      </c>
      <c r="CD14" s="67" t="n">
        <f aca="false">IF(OR($D14=1,MONTH($B14)&lt;&gt;MONTH(StartDate),'У3 Ввод'!$D$87="",'У3 Ввод'!$E$87="",'У3 Ввод'!$D$87&gt;$B14),0,MAX(0,MIN(1,'У3 Ввод'!$E$87-NETWORKDAYS('У3 Ввод'!$D$87,$B14)+1))/Настройки!$E$9*100)</f>
        <v>0</v>
      </c>
      <c r="CE14" s="67" t="n">
        <f aca="false">IF(OR($D14=1,MONTH($B14)&lt;&gt;MONTH(StartDate),'У3 Ввод'!$D$88="",'У3 Ввод'!$E$88="",'У3 Ввод'!$D$88&gt;$B14),0,MAX(0,MIN(1,'У3 Ввод'!$E$88-NETWORKDAYS('У3 Ввод'!$D$88,$B14)+1))/Настройки!$E$9*100)</f>
        <v>0</v>
      </c>
      <c r="CF14" s="67" t="n">
        <f aca="false">IF(OR($D14=1,MONTH($B14)&lt;&gt;MONTH(StartDate),'У3 Ввод'!$D$89="",'У3 Ввод'!$E$89="",'У3 Ввод'!$D$89&gt;$B14),0,MAX(0,MIN(1,'У3 Ввод'!$E$89-NETWORKDAYS('У3 Ввод'!$D$89,$B14)+1))/Настройки!$E$9*100)</f>
        <v>0</v>
      </c>
      <c r="CG14" s="67" t="n">
        <f aca="false">IF(OR($D14=1,MONTH($B14)&lt;&gt;MONTH(StartDate),'У3 Ввод'!$D$90="",'У3 Ввод'!$E$90="",'У3 Ввод'!$D$90&gt;$B14),0,MAX(0,MIN(1,'У3 Ввод'!$E$90-NETWORKDAYS('У3 Ввод'!$D$90,$B14)+1))/Настройки!$E$9*100)</f>
        <v>0</v>
      </c>
      <c r="CH14" s="67" t="n">
        <f aca="false">IF(OR($D14=1,MONTH($B14)&lt;&gt;MONTH(StartDate),'У3 Ввод'!$D$91="",'У3 Ввод'!$E$91="",'У3 Ввод'!$D$91&gt;$B14),0,MAX(0,MIN(1,'У3 Ввод'!$E$91-NETWORKDAYS('У3 Ввод'!$D$91,$B14)+1))/Настройки!$E$9*100)</f>
        <v>0</v>
      </c>
      <c r="CI14" s="67" t="n">
        <f aca="false">IF(OR($D14=1,MONTH($B14)&lt;&gt;MONTH(StartDate),'У3 Ввод'!$D$92="",'У3 Ввод'!$E$92="",'У3 Ввод'!$D$92&gt;$B14),0,MAX(0,MIN(1,'У3 Ввод'!$E$92-NETWORKDAYS('У3 Ввод'!$D$92,$B14)+1))/Настройки!$E$9*100)</f>
        <v>0</v>
      </c>
      <c r="CJ14" s="67" t="n">
        <f aca="false">IF(OR($D14=1,MONTH($B14)&lt;&gt;MONTH(StartDate),'У3 Ввод'!$D$93="",'У3 Ввод'!$E$93="",'У3 Ввод'!$D$93&gt;$B14),0,MAX(0,MIN(1,'У3 Ввод'!$E$93-NETWORKDAYS('У3 Ввод'!$D$93,$B14)+1))/Настройки!$E$9*100)</f>
        <v>0</v>
      </c>
      <c r="CK14" s="67" t="n">
        <f aca="false">IF(OR($D14=1,MONTH($B14)&lt;&gt;MONTH(StartDate),'У3 Ввод'!$D$94="",'У3 Ввод'!$E$94="",'У3 Ввод'!$D$94&gt;$B14),0,MAX(0,MIN(1,'У3 Ввод'!$E$94-NETWORKDAYS('У3 Ввод'!$D$94,$B14)+1))/Настройки!$E$9*100)</f>
        <v>0</v>
      </c>
      <c r="CL14" s="67" t="n">
        <f aca="false">IF(OR($D14=1,MONTH($B14)&lt;&gt;MONTH(StartDate),'У3 Ввод'!$D$95="",'У3 Ввод'!$E$95="",'У3 Ввод'!$D$95&gt;$B14),0,MAX(0,MIN(1,'У3 Ввод'!$E$95-NETWORKDAYS('У3 Ввод'!$D$95,$B14)+1))/Настройки!$E$9*100)</f>
        <v>0</v>
      </c>
      <c r="CM14" s="67" t="n">
        <f aca="false">IF(OR($D14=1,MONTH($B14)&lt;&gt;MONTH(StartDate),'У3 Ввод'!$D$96="",'У3 Ввод'!$E$96="",'У3 Ввод'!$D$96&gt;$B14),0,MAX(0,MIN(1,'У3 Ввод'!$E$96-NETWORKDAYS('У3 Ввод'!$D$96,$B14)+1))/Настройки!$E$9*100)</f>
        <v>0</v>
      </c>
      <c r="CN14" s="67" t="n">
        <f aca="false">IF(OR($D14=1,MONTH($B14)&lt;&gt;MONTH(StartDate),'У3 Ввод'!$D$97="",'У3 Ввод'!$E$97="",'У3 Ввод'!$D$97&gt;$B14),0,MAX(0,MIN(1,'У3 Ввод'!$E$97-NETWORKDAYS('У3 Ввод'!$D$97,$B14)+1))/Настройки!$E$9*100)</f>
        <v>0</v>
      </c>
      <c r="CO14" s="67" t="n">
        <f aca="false">IF(OR($D14=1,MONTH($B14)&lt;&gt;MONTH(StartDate),'У3 Ввод'!$D$98="",'У3 Ввод'!$E$98="",'У3 Ввод'!$D$98&gt;$B14),0,MAX(0,MIN(1,'У3 Ввод'!$E$98-NETWORKDAYS('У3 Ввод'!$D$98,$B14)+1))/Настройки!$E$9*100)</f>
        <v>0</v>
      </c>
      <c r="CP14" s="67" t="n">
        <f aca="false">IF(OR($D14=1,MONTH($B14)&lt;&gt;MONTH(StartDate),'У3 Ввод'!$D$99="",'У3 Ввод'!$E$99="",'У3 Ввод'!$D$99&gt;$B14),0,MAX(0,MIN(1,'У3 Ввод'!$E$99-NETWORKDAYS('У3 Ввод'!$D$99,$B14)+1))/Настройки!$E$9*100)</f>
        <v>0</v>
      </c>
      <c r="CQ14" s="67" t="n">
        <f aca="false">IF(OR($D14=1,MONTH($B14)&lt;&gt;MONTH(StartDate),'У3 Ввод'!$D$100="",'У3 Ввод'!$E$100="",'У3 Ввод'!$D$100&gt;$B14),0,MAX(0,MIN(1,'У3 Ввод'!$E$100-NETWORKDAYS('У3 Ввод'!$D$100,$B14)+1))/Настройки!$E$9*100)</f>
        <v>0</v>
      </c>
      <c r="CR14" s="67" t="n">
        <f aca="false">IF(OR($D14=1,MONTH($B14)&lt;&gt;MONTH(StartDate),'У3 Ввод'!$D$101="",'У3 Ввод'!$E$101="",'У3 Ввод'!$D$101&gt;$B14),0,MAX(0,MIN(1,'У3 Ввод'!$E$101-NETWORKDAYS('У3 Ввод'!$D$101,$B14)+1))/Настройки!$E$9*100)</f>
        <v>0</v>
      </c>
      <c r="CS14" s="67" t="n">
        <f aca="false">IF(OR($D14=1,MONTH($B14)&lt;&gt;MONTH(StartDate),'У3 Ввод'!$D$102="",'У3 Ввод'!$E$102="",'У3 Ввод'!$D$102&gt;$B14),0,MAX(0,MIN(1,'У3 Ввод'!$E$102-NETWORKDAYS('У3 Ввод'!$D$102,$B14)+1))/Настройки!$E$9*100)</f>
        <v>0</v>
      </c>
      <c r="CT14" s="67" t="n">
        <f aca="false">IF(OR($D14=1,MONTH($B14)&lt;&gt;MONTH(StartDate),'У3 Ввод'!$D$103="",'У3 Ввод'!$E$103="",'У3 Ввод'!$D$103&gt;$B14),0,MAX(0,MIN(1,'У3 Ввод'!$E$103-NETWORKDAYS('У3 Ввод'!$D$103,$B14)+1))/Настройки!$E$9*100)</f>
        <v>0</v>
      </c>
      <c r="CU14" s="67" t="n">
        <f aca="false">IF(OR($D14=1,MONTH($B14)&lt;&gt;MONTH(StartDate),'У3 Ввод'!$D$104="",'У3 Ввод'!$E$104="",'У3 Ввод'!$D$104&gt;$B14),0,MAX(0,MIN(1,'У3 Ввод'!$E$104-NETWORKDAYS('У3 Ввод'!$D$104,$B14)+1))/Настройки!$E$9*100)</f>
        <v>0</v>
      </c>
      <c r="CV14" s="67" t="n">
        <f aca="false">IF(OR($D14=1,MONTH($B14)&lt;&gt;MONTH(StartDate),'У3 Ввод'!$D$105="",'У3 Ввод'!$E$105="",'У3 Ввод'!$D$105&gt;$B14),0,MAX(0,MIN(1,'У3 Ввод'!$E$105-NETWORKDAYS('У3 Ввод'!$D$105,$B14)+1))/Настройки!$E$9*100)</f>
        <v>0</v>
      </c>
      <c r="CW14" s="67" t="n">
        <f aca="false">IF(OR($D14=1,MONTH($B14)&lt;&gt;MONTH(StartDate),'У3 Ввод'!$D$106="",'У3 Ввод'!$E$106="",'У3 Ввод'!$D$106&gt;$B14),0,MAX(0,MIN(1,'У3 Ввод'!$E$106-NETWORKDAYS('У3 Ввод'!$D$106,$B14)+1))/Настройки!$E$9*100)</f>
        <v>0</v>
      </c>
      <c r="CX14" s="67" t="n">
        <f aca="false">IF(OR($D14=1,MONTH($B14)&lt;&gt;MONTH(StartDate),'У3 Ввод'!$D$107="",'У3 Ввод'!$E$107="",'У3 Ввод'!$D$107&gt;$B14),0,MAX(0,MIN(1,'У3 Ввод'!$E$107-NETWORKDAYS('У3 Ввод'!$D$107,$B14)+1))/Настройки!$E$9*100)</f>
        <v>0</v>
      </c>
      <c r="CY14" s="67" t="n">
        <f aca="false">IF(OR($D14=1,MONTH($B14)&lt;&gt;MONTH(StartDate),'У3 Ввод'!$D$108="",'У3 Ввод'!$E$108="",'У3 Ввод'!$D$108&gt;$B14),0,MAX(0,MIN(1,'У3 Ввод'!$E$108-NETWORKDAYS('У3 Ввод'!$D$108,$B14)+1))/Настройки!$E$9*100)</f>
        <v>0</v>
      </c>
      <c r="CZ14" s="67" t="n">
        <f aca="false">IF(OR($D14=1,MONTH($B14)&lt;&gt;MONTH(StartDate),'У3 Ввод'!$D$109="",'У3 Ввод'!$E$109="",'У3 Ввод'!$D$109&gt;$B14),0,MAX(0,MIN(1,'У3 Ввод'!$E$109-NETWORKDAYS('У3 Ввод'!$D$109,$B14)+1))/Настройки!$E$9*100)</f>
        <v>0</v>
      </c>
      <c r="DA14" s="67" t="n">
        <f aca="false">IF(OR($D14=1,MONTH($B14)&lt;&gt;MONTH(StartDate),'У3 Ввод'!$D$110="",'У3 Ввод'!$E$110="",'У3 Ввод'!$D$110&gt;$B14),0,MAX(0,MIN(1,'У3 Ввод'!$E$110-NETWORKDAYS('У3 Ввод'!$D$110,$B14)+1))/Настройки!$E$9*100)</f>
        <v>0</v>
      </c>
      <c r="DB14" s="67" t="n">
        <f aca="false">IF(OR($D14=1,MONTH($B14)&lt;&gt;MONTH(StartDate),'У3 Ввод'!$D$111="",'У3 Ввод'!$E$111="",'У3 Ввод'!$D$111&gt;$B14),0,MAX(0,MIN(1,'У3 Ввод'!$E$111-NETWORKDAYS('У3 Ввод'!$D$111,$B14)+1))/Настройки!$E$9*100)</f>
        <v>0</v>
      </c>
      <c r="DC14" s="67" t="n">
        <f aca="false">IF(OR($D14=1,MONTH($B14)&lt;&gt;MONTH(StartDate),'У3 Ввод'!$D$112="",'У3 Ввод'!$E$112="",'У3 Ввод'!$D$112&gt;$B14),0,MAX(0,MIN(1,'У3 Ввод'!$E$112-NETWORKDAYS('У3 Ввод'!$D$112,$B14)+1))/Настройки!$E$9*100)</f>
        <v>0</v>
      </c>
      <c r="DD14" s="67" t="n">
        <f aca="false">IF(OR($D14=1,MONTH($B14)&lt;&gt;MONTH(StartDate),'У3 Ввод'!$D$113="",'У3 Ввод'!$E$113="",'У3 Ввод'!$D$113&gt;$B14),0,MAX(0,MIN(1,'У3 Ввод'!$E$113-NETWORKDAYS('У3 Ввод'!$D$113,$B14)+1))/Настройки!$E$9*100)</f>
        <v>0</v>
      </c>
      <c r="DE14" s="67" t="n">
        <f aca="false">IF(OR($D14=1,MONTH($B14)&lt;&gt;MONTH(StartDate),'У3 Ввод'!$D$114="",'У3 Ввод'!$E$114="",'У3 Ввод'!$D$114&gt;$B14),0,MAX(0,MIN(1,'У3 Ввод'!$E$114-NETWORKDAYS('У3 Ввод'!$D$114,$B14)+1))/Настройки!$E$9*100)</f>
        <v>0</v>
      </c>
      <c r="DF14" s="67" t="n">
        <f aca="false">IF(OR($D14=1,MONTH($B14)&lt;&gt;MONTH(StartDate),'У3 Ввод'!$D$115="",'У3 Ввод'!$E$115="",'У3 Ввод'!$D$115&gt;$B14),0,MAX(0,MIN(1,'У3 Ввод'!$E$115-NETWORKDAYS('У3 Ввод'!$D$115,$B14)+1))/Настройки!$E$9*100)</f>
        <v>0</v>
      </c>
      <c r="DG14" s="67" t="n">
        <f aca="false">IF(OR($D14=1,MONTH($B14)&lt;&gt;MONTH(StartDate),'У3 Ввод'!$D$116="",'У3 Ввод'!$E$116="",'У3 Ввод'!$D$116&gt;$B14),0,MAX(0,MIN(1,'У3 Ввод'!$E$116-NETWORKDAYS('У3 Ввод'!$D$116,$B14)+1))/Настройки!$E$9*100)</f>
        <v>0</v>
      </c>
      <c r="DH14" s="67" t="n">
        <f aca="false">IF(OR($D14=1,MONTH($B14)&lt;&gt;MONTH(StartDate),'У3 Ввод'!$D$117="",'У3 Ввод'!$E$117="",'У3 Ввод'!$D$117&gt;$B14),0,MAX(0,MIN(1,'У3 Ввод'!$E$117-NETWORKDAYS('У3 Ввод'!$D$117,$B14)+1))/Настройки!$E$9*100)</f>
        <v>0</v>
      </c>
      <c r="DI14" s="67" t="n">
        <f aca="false">IF(OR($D14=1,MONTH($B14)&lt;&gt;MONTH(StartDate),'У3 Ввод'!$D$118="",'У3 Ввод'!$E$118="",'У3 Ввод'!$D$118&gt;$B14),0,MAX(0,MIN(1,'У3 Ввод'!$E$118-NETWORKDAYS('У3 Ввод'!$D$118,$B14)+1))/Настройки!$E$9*100)</f>
        <v>0</v>
      </c>
      <c r="DJ14" s="67" t="n">
        <f aca="false">IF(OR($D14=1,MONTH($B14)&lt;&gt;MONTH(StartDate),'У3 Ввод'!$D$119="",'У3 Ввод'!$E$119="",'У3 Ввод'!$D$119&gt;$B14),0,MAX(0,MIN(1,'У3 Ввод'!$E$119-NETWORKDAYS('У3 Ввод'!$D$119,$B14)+1))/Настройки!$E$9*100)</f>
        <v>0</v>
      </c>
      <c r="DK14" s="67" t="n">
        <f aca="false">IF(OR($D14=1,MONTH($B14)&lt;&gt;MONTH(StartDate),'У3 Ввод'!$D$120="",'У3 Ввод'!$E$120="",'У3 Ввод'!$D$120&gt;$B14),0,MAX(0,MIN(1,'У3 Ввод'!$E$120-NETWORKDAYS('У3 Ввод'!$D$120,$B14)+1))/Настройки!$E$9*100)</f>
        <v>0</v>
      </c>
      <c r="DL14" s="67" t="n">
        <f aca="false">IF(OR($D14=1,MONTH($B14)&lt;&gt;MONTH(StartDate),'У3 Ввод'!$D$121="",'У3 Ввод'!$E$121="",'У3 Ввод'!$D$121&gt;$B14),0,MAX(0,MIN(1,'У3 Ввод'!$E$121-NETWORKDAYS('У3 Ввод'!$D$121,$B14)+1))/Настройки!$E$9*100)</f>
        <v>0</v>
      </c>
      <c r="DM14" s="67" t="n">
        <f aca="false">IF(OR($D14=1,MONTH($B14)&lt;&gt;MONTH(StartDate),'У3 Ввод'!$D$122="",'У3 Ввод'!$E$122="",'У3 Ввод'!$D$122&gt;$B14),0,MAX(0,MIN(1,'У3 Ввод'!$E$122-NETWORKDAYS('У3 Ввод'!$D$122,$B14)+1))/Настройки!$E$9*100)</f>
        <v>0</v>
      </c>
      <c r="DN14" s="67" t="n">
        <f aca="false">IF(OR($D14=1,MONTH($B14)&lt;&gt;MONTH(StartDate),'У3 Ввод'!$D$123="",'У3 Ввод'!$E$123="",'У3 Ввод'!$D$123&gt;$B14),0,MAX(0,MIN(1,'У3 Ввод'!$E$123-NETWORKDAYS('У3 Ввод'!$D$123,$B14)+1))/Настройки!$E$9*100)</f>
        <v>0</v>
      </c>
      <c r="DO14" s="67" t="n">
        <f aca="false">IF(OR($D14=1,MONTH($B14)&lt;&gt;MONTH(StartDate),'У3 Ввод'!$D$124="",'У3 Ввод'!$E$124="",'У3 Ввод'!$D$124&gt;$B14),0,MAX(0,MIN(1,'У3 Ввод'!$E$124-NETWORKDAYS('У3 Ввод'!$D$124,$B14)+1))/Настройки!$E$9*100)</f>
        <v>0</v>
      </c>
      <c r="DP14" s="67" t="n">
        <f aca="false">IF(OR($D14=1,MONTH($B14)&lt;&gt;MONTH(StartDate),'У3 Ввод'!$D$125="",'У3 Ввод'!$E$125="",'У3 Ввод'!$D$125&gt;$B14),0,MAX(0,MIN(1,'У3 Ввод'!$E$125-NETWORKDAYS('У3 Ввод'!$D$125,$B14)+1))/Настройки!$E$9*100)</f>
        <v>0</v>
      </c>
      <c r="DQ14" s="67" t="n">
        <f aca="false">IF(OR($D14=1,MONTH($B14)&lt;&gt;MONTH(StartDate),'У3 Ввод'!$D$126="",'У3 Ввод'!$E$126="",'У3 Ввод'!$D$126&gt;$B14),0,MAX(0,MIN(1,'У3 Ввод'!$E$126-NETWORKDAYS('У3 Ввод'!$D$126,$B14)+1))/Настройки!$E$9*100)</f>
        <v>0</v>
      </c>
      <c r="DR14" s="67" t="n">
        <f aca="false">IF(OR($D14=1,MONTH($B14)&lt;&gt;MONTH(StartDate),'У3 Ввод'!$D$127="",'У3 Ввод'!$E$127="",'У3 Ввод'!$D$127&gt;$B14),0,MAX(0,MIN(1,'У3 Ввод'!$E$127-NETWORKDAYS('У3 Ввод'!$D$127,$B14)+1))/Настройки!$E$9*100)</f>
        <v>0</v>
      </c>
      <c r="DS14" s="67" t="n">
        <f aca="false">IF(OR($D14=1,MONTH($B14)&lt;&gt;MONTH(StartDate),'У3 Ввод'!$D$128="",'У3 Ввод'!$E$128="",'У3 Ввод'!$D$128&gt;$B14),0,MAX(0,MIN(1,'У3 Ввод'!$E$128-NETWORKDAYS('У3 Ввод'!$D$128,$B14)+1))/Настройки!$E$9*100)</f>
        <v>0</v>
      </c>
      <c r="DT14" s="67" t="n">
        <f aca="false">IF(OR($D14=1,MONTH($B14)&lt;&gt;MONTH(StartDate),'У3 Ввод'!$D$129="",'У3 Ввод'!$E$129="",'У3 Ввод'!$D$129&gt;$B14),0,MAX(0,MIN(1,'У3 Ввод'!$E$129-NETWORKDAYS('У3 Ввод'!$D$129,$B14)+1))/Настройки!$E$9*100)</f>
        <v>0</v>
      </c>
      <c r="DU14" s="67" t="n">
        <f aca="false">IF(OR($D14=1,MONTH($B14)&lt;&gt;MONTH(StartDate),'У3 Ввод'!$D$130="",'У3 Ввод'!$E$130="",'У3 Ввод'!$D$130&gt;$B14),0,MAX(0,MIN(1,'У3 Ввод'!$E$130-NETWORKDAYS('У3 Ввод'!$D$130,$B14)+1))/Настройки!$E$9*100)</f>
        <v>0</v>
      </c>
      <c r="DV14" s="67" t="n">
        <f aca="false">IF(OR($D14=1,MONTH($B14)&lt;&gt;MONTH(StartDate),'У3 Ввод'!$D$131="",'У3 Ввод'!$E$131="",'У3 Ввод'!$D$131&gt;$B14),0,MAX(0,MIN(1,'У3 Ввод'!$E$131-NETWORKDAYS('У3 Ввод'!$D$131,$B14)+1))/Настройки!$E$9*100)</f>
        <v>0</v>
      </c>
      <c r="DW14" s="67" t="n">
        <f aca="false">IF(OR($D14=1,MONTH($B14)&lt;&gt;MONTH(StartDate),'У3 Ввод'!$D$132="",'У3 Ввод'!$E$132="",'У3 Ввод'!$D$132&gt;$B14),0,MAX(0,MIN(1,'У3 Ввод'!$E$132-NETWORKDAYS('У3 Ввод'!$D$132,$B14)+1))/Настройки!$E$9*100)</f>
        <v>0</v>
      </c>
      <c r="DX14" s="67" t="n">
        <f aca="false">IF(OR($D14=1,MONTH($B14)&lt;&gt;MONTH(StartDate),'У3 Ввод'!$D$133="",'У3 Ввод'!$E$133="",'У3 Ввод'!$D$133&gt;$B14),0,MAX(0,MIN(1,'У3 Ввод'!$E$133-NETWORKDAYS('У3 Ввод'!$D$133,$B14)+1))/Настройки!$E$9*100)</f>
        <v>0</v>
      </c>
      <c r="DY14" s="67" t="n">
        <f aca="false">IF(OR($D14=1,MONTH($B14)&lt;&gt;MONTH(StartDate),'У3 Ввод'!$D$134="",'У3 Ввод'!$E$134="",'У3 Ввод'!$D$134&gt;$B14),0,MAX(0,MIN(1,'У3 Ввод'!$E$134-NETWORKDAYS('У3 Ввод'!$D$134,$B14)+1))/Настройки!$E$9*100)</f>
        <v>0</v>
      </c>
      <c r="DZ14" s="67" t="n">
        <f aca="false">IF(OR($D14=1,MONTH($B14)&lt;&gt;MONTH(StartDate),'У3 Ввод'!$D$135="",'У3 Ввод'!$E$135="",'У3 Ввод'!$D$135&gt;$B14),0,MAX(0,MIN(1,'У3 Ввод'!$E$135-NETWORKDAYS('У3 Ввод'!$D$135,$B14)+1))/Настройки!$E$9*100)</f>
        <v>0</v>
      </c>
      <c r="EA14" s="67" t="n">
        <f aca="false">IF(OR($D14=1,MONTH($B14)&lt;&gt;MONTH(StartDate),'У3 Ввод'!$D$136="",'У3 Ввод'!$E$136="",'У3 Ввод'!$D$136&gt;$B14),0,MAX(0,MIN(1,'У3 Ввод'!$E$136-NETWORKDAYS('У3 Ввод'!$D$136,$B14)+1))/Настройки!$E$9*100)</f>
        <v>0</v>
      </c>
      <c r="EB14" s="67" t="n">
        <f aca="false">IF(OR($D14=1,MONTH($B14)&lt;&gt;MONTH(StartDate),'У3 Ввод'!$D$137="",'У3 Ввод'!$E$137="",'У3 Ввод'!$D$137&gt;$B14),0,MAX(0,MIN(1,'У3 Ввод'!$E$137-NETWORKDAYS('У3 Ввод'!$D$137,$B14)+1))/Настройки!$E$9*100)</f>
        <v>0</v>
      </c>
      <c r="EC14" s="67" t="n">
        <f aca="false">IF(OR($D14=1,MONTH($B14)&lt;&gt;MONTH(StartDate),'У3 Ввод'!$D$138="",'У3 Ввод'!$E$138="",'У3 Ввод'!$D$138&gt;$B14),0,MAX(0,MIN(1,'У3 Ввод'!$E$138-NETWORKDAYS('У3 Ввод'!$D$138,$B14)+1))/Настройки!$E$9*100)</f>
        <v>0</v>
      </c>
      <c r="ED14" s="67" t="n">
        <f aca="false">IF(OR($D14=1,MONTH($B14)&lt;&gt;MONTH(StartDate),'У3 Ввод'!$D$139="",'У3 Ввод'!$E$139="",'У3 Ввод'!$D$139&gt;$B14),0,MAX(0,MIN(1,'У3 Ввод'!$E$139-NETWORKDAYS('У3 Ввод'!$D$139,$B14)+1))/Настройки!$E$9*100)</f>
        <v>0</v>
      </c>
      <c r="EE14" s="67" t="n">
        <f aca="false">IF(OR($D14=1,MONTH($B14)&lt;&gt;MONTH(StartDate),'У3 Ввод'!$D$140="",'У3 Ввод'!$E$140="",'У3 Ввод'!$D$140&gt;$B14),0,MAX(0,MIN(1,'У3 Ввод'!$E$140-NETWORKDAYS('У3 Ввод'!$D$140,$B14)+1))/Настройки!$E$9*100)</f>
        <v>0</v>
      </c>
      <c r="EF14" s="67" t="n">
        <f aca="false">IF(OR($D14=1,MONTH($B14)&lt;&gt;MONTH(StartDate),'У3 Ввод'!$D$141="",'У3 Ввод'!$E$141="",'У3 Ввод'!$D$141&gt;$B14),0,MAX(0,MIN(1,'У3 Ввод'!$E$141-NETWORKDAYS('У3 Ввод'!$D$141,$B14)+1))/Настройки!$E$9*100)</f>
        <v>0</v>
      </c>
      <c r="EG14" s="67" t="n">
        <f aca="false">IF(OR($D14=1,MONTH($B14)&lt;&gt;MONTH(StartDate),'У3 Ввод'!$D$142="",'У3 Ввод'!$E$142="",'У3 Ввод'!$D$142&gt;$B14),0,MAX(0,MIN(1,'У3 Ввод'!$E$142-NETWORKDAYS('У3 Ввод'!$D$142,$B14)+1))/Настройки!$E$9*100)</f>
        <v>0</v>
      </c>
      <c r="EH14" s="67" t="n">
        <f aca="false">IF(OR($D14=1,MONTH($B14)&lt;&gt;MONTH(StartDate),'У3 Ввод'!$D$143="",'У3 Ввод'!$E$143="",'У3 Ввод'!$D$143&gt;$B14),0,MAX(0,MIN(1,'У3 Ввод'!$E$143-NETWORKDAYS('У3 Ввод'!$D$143,$B14)+1))/Настройки!$E$9*100)</f>
        <v>0</v>
      </c>
      <c r="EI14" s="67" t="n">
        <f aca="false">IF(OR($D14=1,MONTH($B14)&lt;&gt;MONTH(StartDate),'У3 Ввод'!$D$144="",'У3 Ввод'!$E$144="",'У3 Ввод'!$D$144&gt;$B14),0,MAX(0,MIN(1,'У3 Ввод'!$E$144-NETWORKDAYS('У3 Ввод'!$D$144,$B14)+1))/Настройки!$E$9*100)</f>
        <v>0</v>
      </c>
      <c r="EJ14" s="67" t="n">
        <f aca="false">IF(OR($D14=1,MONTH($B14)&lt;&gt;MONTH(StartDate),'У3 Ввод'!$D$145="",'У3 Ввод'!$E$145="",'У3 Ввод'!$D$145&gt;$B14),0,MAX(0,MIN(1,'У3 Ввод'!$E$145-NETWORKDAYS('У3 Ввод'!$D$145,$B14)+1))/Настройки!$E$9*100)</f>
        <v>0</v>
      </c>
      <c r="EK14" s="67" t="n">
        <f aca="false">IF(OR($D14=1,MONTH($B14)&lt;&gt;MONTH(StartDate),'У3 Ввод'!$D$146="",'У3 Ввод'!$E$146="",'У3 Ввод'!$D$146&gt;$B14),0,MAX(0,MIN(1,'У3 Ввод'!$E$146-NETWORKDAYS('У3 Ввод'!$D$146,$B14)+1))/Настройки!$E$9*100)</f>
        <v>0</v>
      </c>
      <c r="EL14" s="67" t="n">
        <f aca="false">IF(OR($D14=1,MONTH($B14)&lt;&gt;MONTH(StartDate),'У3 Ввод'!$D$147="",'У3 Ввод'!$E$147="",'У3 Ввод'!$D$147&gt;$B14),0,MAX(0,MIN(1,'У3 Ввод'!$E$147-NETWORKDAYS('У3 Ввод'!$D$147,$B14)+1))/Настройки!$E$9*100)</f>
        <v>0</v>
      </c>
      <c r="EM14" s="67" t="n">
        <f aca="false">IF(OR($D14=1,MONTH($B14)&lt;&gt;MONTH(StartDate),'У3 Ввод'!$D$148="",'У3 Ввод'!$E$148="",'У3 Ввод'!$D$148&gt;$B14),0,MAX(0,MIN(1,'У3 Ввод'!$E$148-NETWORKDAYS('У3 Ввод'!$D$148,$B14)+1))/Настройки!$E$9*100)</f>
        <v>0</v>
      </c>
      <c r="EN14" s="67" t="n">
        <f aca="false">IF(OR($D14=1,MONTH($B14)&lt;&gt;MONTH(StartDate),'У3 Ввод'!$D$149="",'У3 Ввод'!$E$149="",'У3 Ввод'!$D$149&gt;$B14),0,MAX(0,MIN(1,'У3 Ввод'!$E$149-NETWORKDAYS('У3 Ввод'!$D$149,$B14)+1))/Настройки!$E$9*100)</f>
        <v>0</v>
      </c>
      <c r="EO14" s="67" t="n">
        <f aca="false">IF(OR($D14=1,MONTH($B14)&lt;&gt;MONTH(StartDate),'У3 Ввод'!$D$150="",'У3 Ввод'!$E$150="",'У3 Ввод'!$D$150&gt;$B14),0,MAX(0,MIN(1,'У3 Ввод'!$E$150-NETWORKDAYS('У3 Ввод'!$D$150,$B14)+1))/Настройки!$E$9*100)</f>
        <v>0</v>
      </c>
      <c r="EP14" s="67" t="n">
        <f aca="false">IF(OR($D14=1,MONTH($B14)&lt;&gt;MONTH(StartDate),'У3 Ввод'!$D$151="",'У3 Ввод'!$E$151="",'У3 Ввод'!$D$151&gt;$B14),0,MAX(0,MIN(1,'У3 Ввод'!$E$151-NETWORKDAYS('У3 Ввод'!$D$151,$B14)+1))/Настройки!$E$9*100)</f>
        <v>0</v>
      </c>
      <c r="EQ14" s="67" t="n">
        <f aca="false">IF(OR($D14=1,MONTH($B14)&lt;&gt;MONTH(StartDate),'У3 Ввод'!$D$152="",'У3 Ввод'!$E$152="",'У3 Ввод'!$D$152&gt;$B14),0,MAX(0,MIN(1,'У3 Ввод'!$E$152-NETWORKDAYS('У3 Ввод'!$D$152,$B14)+1))/Настройки!$E$9*100)</f>
        <v>0</v>
      </c>
      <c r="ER14" s="67" t="n">
        <f aca="false">IF(OR($D14=1,MONTH($B14)&lt;&gt;MONTH(StartDate),'У3 Ввод'!$D$153="",'У3 Ввод'!$E$153="",'У3 Ввод'!$D$153&gt;$B14),0,MAX(0,MIN(1,'У3 Ввод'!$E$153-NETWORKDAYS('У3 Ввод'!$D$153,$B14)+1))/Настройки!$E$9*100)</f>
        <v>0</v>
      </c>
      <c r="ES14" s="67" t="n">
        <f aca="false">IF(OR($D14=1,MONTH($B14)&lt;&gt;MONTH(StartDate),'У3 Ввод'!$D$154="",'У3 Ввод'!$E$154="",'У3 Ввод'!$D$154&gt;$B14),0,MAX(0,MIN(1,'У3 Ввод'!$E$154-NETWORKDAYS('У3 Ввод'!$D$154,$B14)+1))/Настройки!$E$9*100)</f>
        <v>0</v>
      </c>
      <c r="ET14" s="67" t="n">
        <f aca="false">IF(OR($D14=1,MONTH($B14)&lt;&gt;MONTH(StartDate),'У3 Ввод'!$D$155="",'У3 Ввод'!$E$155="",'У3 Ввод'!$D$155&gt;$B14),0,MAX(0,MIN(1,'У3 Ввод'!$E$155-NETWORKDAYS('У3 Ввод'!$D$155,$B14)+1))/Настройки!$E$9*100)</f>
        <v>0</v>
      </c>
      <c r="EU14" s="67" t="n">
        <f aca="false">IF(OR($D14=1,MONTH($B14)&lt;&gt;MONTH(StartDate),'У3 Ввод'!$D$156="",'У3 Ввод'!$E$156="",'У3 Ввод'!$D$156&gt;$B14),0,MAX(0,MIN(1,'У3 Ввод'!$E$156-NETWORKDAYS('У3 Ввод'!$D$156,$B14)+1))/Настройки!$E$9*100)</f>
        <v>0</v>
      </c>
      <c r="EV14" s="67" t="n">
        <f aca="false">IF(OR($D14=1,MONTH($B14)&lt;&gt;MONTH(StartDate),'У3 Ввод'!$D$157="",'У3 Ввод'!$E$157="",'У3 Ввод'!$D$157&gt;$B14),0,MAX(0,MIN(1,'У3 Ввод'!$E$157-NETWORKDAYS('У3 Ввод'!$D$157,$B14)+1))/Настройки!$E$9*100)</f>
        <v>0</v>
      </c>
      <c r="EW14" s="67" t="n">
        <f aca="false">IF(OR($D14=1,MONTH($B14)&lt;&gt;MONTH(StartDate),'У3 Ввод'!$D$158="",'У3 Ввод'!$E$158="",'У3 Ввод'!$D$158&gt;$B14),0,MAX(0,MIN(1,'У3 Ввод'!$E$158-NETWORKDAYS('У3 Ввод'!$D$158,$B14)+1))/Настройки!$E$9*100)</f>
        <v>0</v>
      </c>
      <c r="EX14" s="67" t="n">
        <f aca="false">IF(OR($D14=1,MONTH($B14)&lt;&gt;MONTH(StartDate),'У3 Ввод'!$D$159="",'У3 Ввод'!$E$159="",'У3 Ввод'!$D$159&gt;$B14),0,MAX(0,MIN(1,'У3 Ввод'!$E$159-NETWORKDAYS('У3 Ввод'!$D$159,$B14)+1))/Настройки!$E$9*100)</f>
        <v>0</v>
      </c>
      <c r="EY14" s="67" t="n">
        <f aca="false">IF(OR($D14=1,MONTH($B14)&lt;&gt;MONTH(StartDate),'У3 Ввод'!$D$160="",'У3 Ввод'!$E$160="",'У3 Ввод'!$D$160&gt;$B14),0,MAX(0,MIN(1,'У3 Ввод'!$E$160-NETWORKDAYS('У3 Ввод'!$D$160,$B14)+1))/Настройки!$E$9*100)</f>
        <v>0</v>
      </c>
      <c r="EZ14" s="67" t="n">
        <f aca="false">IF(OR($D14=1,MONTH($B14)&lt;&gt;MONTH(StartDate),'У3 Ввод'!$D$161="",'У3 Ввод'!$E$161="",'У3 Ввод'!$D$161&gt;$B14),0,MAX(0,MIN(1,'У3 Ввод'!$E$161-NETWORKDAYS('У3 Ввод'!$D$161,$B14)+1))/Настройки!$E$9*100)</f>
        <v>0</v>
      </c>
      <c r="FA14" s="67" t="n">
        <f aca="false">IF(OR($D14=1,MONTH($B14)&lt;&gt;MONTH(StartDate),'У3 Ввод'!$D$162="",'У3 Ввод'!$E$162="",'У3 Ввод'!$D$162&gt;$B14),0,MAX(0,MIN(1,'У3 Ввод'!$E$162-NETWORKDAYS('У3 Ввод'!$D$162,$B14)+1))/Настройки!$E$9*100)</f>
        <v>0</v>
      </c>
      <c r="FB14" s="67" t="n">
        <f aca="false">IF(OR($D14=1,MONTH($B14)&lt;&gt;MONTH(StartDate),'У3 Ввод'!$D$163="",'У3 Ввод'!$E$163="",'У3 Ввод'!$D$163&gt;$B14),0,MAX(0,MIN(1,'У3 Ввод'!$E$163-NETWORKDAYS('У3 Ввод'!$D$163,$B14)+1))/Настройки!$E$9*100)</f>
        <v>0</v>
      </c>
      <c r="FC14" s="67" t="n">
        <f aca="false">IF(OR($D14=1,MONTH($B14)&lt;&gt;MONTH(StartDate),'У3 Ввод'!$D$164="",'У3 Ввод'!$E$164="",'У3 Ввод'!$D$164&gt;$B14),0,MAX(0,MIN(1,'У3 Ввод'!$E$164-NETWORKDAYS('У3 Ввод'!$D$164,$B14)+1))/Настройки!$E$9*100)</f>
        <v>0</v>
      </c>
      <c r="FD14" s="67" t="n">
        <f aca="false">IF(OR($D14=1,MONTH($B14)&lt;&gt;MONTH(StartDate),'У3 Ввод'!$D$165="",'У3 Ввод'!$E$165="",'У3 Ввод'!$D$165&gt;$B14),0,MAX(0,MIN(1,'У3 Ввод'!$E$165-NETWORKDAYS('У3 Ввод'!$D$165,$B14)+1))/Настройки!$E$9*100)</f>
        <v>0</v>
      </c>
      <c r="FE14" s="67" t="n">
        <f aca="false">IF(OR($D14=1,MONTH($B14)&lt;&gt;MONTH(StartDate),'У3 Ввод'!$D$166="",'У3 Ввод'!$E$166="",'У3 Ввод'!$D$166&gt;$B14),0,MAX(0,MIN(1,'У3 Ввод'!$E$166-NETWORKDAYS('У3 Ввод'!$D$166,$B14)+1))/Настройки!$E$9*100)</f>
        <v>0</v>
      </c>
      <c r="FF14" s="67" t="n">
        <f aca="false">IF(OR($D14=1,MONTH($B14)&lt;&gt;MONTH(StartDate),'У3 Ввод'!$D$167="",'У3 Ввод'!$E$167="",'У3 Ввод'!$D$167&gt;$B14),0,MAX(0,MIN(1,'У3 Ввод'!$E$167-NETWORKDAYS('У3 Ввод'!$D$167,$B14)+1))/Настройки!$E$9*100)</f>
        <v>0</v>
      </c>
      <c r="FG14" s="67" t="n">
        <f aca="false">IF(OR($D14=1,MONTH($B14)&lt;&gt;MONTH(StartDate),'У3 Ввод'!$D$168="",'У3 Ввод'!$E$168="",'У3 Ввод'!$D$168&gt;$B14),0,MAX(0,MIN(1,'У3 Ввод'!$E$168-NETWORKDAYS('У3 Ввод'!$D$168,$B14)+1))/Настройки!$E$9*100)</f>
        <v>0</v>
      </c>
      <c r="FH14" s="67" t="n">
        <f aca="false">IF(OR($D14=1,MONTH($B14)&lt;&gt;MONTH(StartDate),'У3 Ввод'!$D$169="",'У3 Ввод'!$E$169="",'У3 Ввод'!$D$169&gt;$B14),0,MAX(0,MIN(1,'У3 Ввод'!$E$169-NETWORKDAYS('У3 Ввод'!$D$169,$B14)+1))/Настройки!$E$9*100)</f>
        <v>0</v>
      </c>
      <c r="FI14" s="67" t="n">
        <f aca="false">IF(OR($D14=1,MONTH($B14)&lt;&gt;MONTH(StartDate),'У3 Ввод'!$D$170="",'У3 Ввод'!$E$170="",'У3 Ввод'!$D$170&gt;$B14),0,MAX(0,MIN(1,'У3 Ввод'!$E$170-NETWORKDAYS('У3 Ввод'!$D$170,$B14)+1))/Настройки!$E$9*100)</f>
        <v>0</v>
      </c>
      <c r="FJ14" s="67" t="n">
        <f aca="false">IF(OR($D14=1,MONTH($B14)&lt;&gt;MONTH(StartDate),'У3 Ввод'!$D$171="",'У3 Ввод'!$E$171="",'У3 Ввод'!$D$171&gt;$B14),0,MAX(0,MIN(1,'У3 Ввод'!$E$171-NETWORKDAYS('У3 Ввод'!$D$171,$B14)+1))/Настройки!$E$9*100)</f>
        <v>0</v>
      </c>
      <c r="FK14" s="67" t="n">
        <f aca="false">IF(OR($D14=1,MONTH($B14)&lt;&gt;MONTH(StartDate),'У3 Ввод'!$D$172="",'У3 Ввод'!$E$172="",'У3 Ввод'!$D$172&gt;$B14),0,MAX(0,MIN(1,'У3 Ввод'!$E$172-NETWORKDAYS('У3 Ввод'!$D$172,$B14)+1))/Настройки!$E$9*100)</f>
        <v>0</v>
      </c>
      <c r="FL14" s="67" t="n">
        <f aca="false">IF(OR($D14=1,MONTH($B14)&lt;&gt;MONTH(StartDate),'У3 Ввод'!$D$173="",'У3 Ввод'!$E$173="",'У3 Ввод'!$D$173&gt;$B14),0,MAX(0,MIN(1,'У3 Ввод'!$E$173-NETWORKDAYS('У3 Ввод'!$D$173,$B14)+1))/Настройки!$E$9*100)</f>
        <v>0</v>
      </c>
      <c r="FM14" s="67" t="n">
        <f aca="false">IF(OR($D14=1,MONTH($B14)&lt;&gt;MONTH(StartDate),'У3 Ввод'!$D$174="",'У3 Ввод'!$E$174="",'У3 Ввод'!$D$174&gt;$B14),0,MAX(0,MIN(1,'У3 Ввод'!$E$174-NETWORKDAYS('У3 Ввод'!$D$174,$B14)+1))/Настройки!$E$9*100)</f>
        <v>0</v>
      </c>
      <c r="FN14" s="67" t="n">
        <f aca="false">IF(OR($D14=1,MONTH($B14)&lt;&gt;MONTH(StartDate),'У3 Ввод'!$D$175="",'У3 Ввод'!$E$175="",'У3 Ввод'!$D$175&gt;$B14),0,MAX(0,MIN(1,'У3 Ввод'!$E$175-NETWORKDAYS('У3 Ввод'!$D$175,$B14)+1))/Настройки!$E$9*100)</f>
        <v>0</v>
      </c>
      <c r="FO14" s="67" t="n">
        <f aca="false">IF(OR($D14=1,MONTH($B14)&lt;&gt;MONTH(StartDate),'У3 Ввод'!$D$176="",'У3 Ввод'!$E$176="",'У3 Ввод'!$D$176&gt;$B14),0,MAX(0,MIN(1,'У3 Ввод'!$E$176-NETWORKDAYS('У3 Ввод'!$D$176,$B14)+1))/Настройки!$E$9*100)</f>
        <v>0</v>
      </c>
      <c r="FP14" s="67" t="n">
        <f aca="false">IF(OR($D14=1,MONTH($B14)&lt;&gt;MONTH(StartDate),'У3 Ввод'!$D$177="",'У3 Ввод'!$E$177="",'У3 Ввод'!$D$177&gt;$B14),0,MAX(0,MIN(1,'У3 Ввод'!$E$177-NETWORKDAYS('У3 Ввод'!$D$177,$B14)+1))/Настройки!$E$9*100)</f>
        <v>0</v>
      </c>
      <c r="FQ14" s="67" t="n">
        <f aca="false">IF(OR($D14=1,MONTH($B14)&lt;&gt;MONTH(StartDate),'У3 Ввод'!$D$178="",'У3 Ввод'!$E$178="",'У3 Ввод'!$D$178&gt;$B14),0,MAX(0,MIN(1,'У3 Ввод'!$E$178-NETWORKDAYS('У3 Ввод'!$D$178,$B14)+1))/Настройки!$E$9*100)</f>
        <v>0</v>
      </c>
      <c r="FR14" s="67" t="n">
        <f aca="false">IF(OR($D14=1,MONTH($B14)&lt;&gt;MONTH(StartDate),'У3 Ввод'!$D$179="",'У3 Ввод'!$E$179="",'У3 Ввод'!$D$179&gt;$B14),0,MAX(0,MIN(1,'У3 Ввод'!$E$179-NETWORKDAYS('У3 Ввод'!$D$179,$B14)+1))/Настройки!$E$9*100)</f>
        <v>0</v>
      </c>
      <c r="FS14" s="67" t="n">
        <f aca="false">IF(OR($D14=1,MONTH($B14)&lt;&gt;MONTH(StartDate),'У3 Ввод'!$D$180="",'У3 Ввод'!$E$180="",'У3 Ввод'!$D$180&gt;$B14),0,MAX(0,MIN(1,'У3 Ввод'!$E$180-NETWORKDAYS('У3 Ввод'!$D$180,$B14)+1))/Настройки!$E$9*100)</f>
        <v>0</v>
      </c>
      <c r="FT14" s="67" t="n">
        <f aca="false">IF(OR($D14=1,MONTH($B14)&lt;&gt;MONTH(StartDate),'У3 Ввод'!$D$181="",'У3 Ввод'!$E$181="",'У3 Ввод'!$D$181&gt;$B14),0,MAX(0,MIN(1,'У3 Ввод'!$E$181-NETWORKDAYS('У3 Ввод'!$D$181,$B14)+1))/Настройки!$E$9*100)</f>
        <v>0</v>
      </c>
      <c r="FU14" s="67" t="n">
        <f aca="false">IF(OR($D14=1,MONTH($B14)&lt;&gt;MONTH(StartDate),'У3 Ввод'!$D$182="",'У3 Ввод'!$E$182="",'У3 Ввод'!$D$182&gt;$B14),0,MAX(0,MIN(1,'У3 Ввод'!$E$182-NETWORKDAYS('У3 Ввод'!$D$182,$B14)+1))/Настройки!$E$9*100)</f>
        <v>0</v>
      </c>
      <c r="FV14" s="67" t="n">
        <f aca="false">IF(OR($D14=1,MONTH($B14)&lt;&gt;MONTH(StartDate),'У3 Ввод'!$D$183="",'У3 Ввод'!$E$183="",'У3 Ввод'!$D$183&gt;$B14),0,MAX(0,MIN(1,'У3 Ввод'!$E$183-NETWORKDAYS('У3 Ввод'!$D$183,$B14)+1))/Настройки!$E$9*100)</f>
        <v>0</v>
      </c>
      <c r="FW14" s="67" t="n">
        <f aca="false">IF(OR($D14=1,MONTH($B14)&lt;&gt;MONTH(StartDate),'У3 Ввод'!$D$184="",'У3 Ввод'!$E$184="",'У3 Ввод'!$D$184&gt;$B14),0,MAX(0,MIN(1,'У3 Ввод'!$E$184-NETWORKDAYS('У3 Ввод'!$D$184,$B14)+1))/Настройки!$E$9*100)</f>
        <v>0</v>
      </c>
      <c r="FX14" s="67" t="n">
        <f aca="false">IF(OR($D14=1,MONTH($B14)&lt;&gt;MONTH(StartDate),'У3 Ввод'!$D$185="",'У3 Ввод'!$E$185="",'У3 Ввод'!$D$185&gt;$B14),0,MAX(0,MIN(1,'У3 Ввод'!$E$185-NETWORKDAYS('У3 Ввод'!$D$185,$B14)+1))/Настройки!$E$9*100)</f>
        <v>0</v>
      </c>
      <c r="FY14" s="67" t="n">
        <f aca="false">IF(OR($D14=1,MONTH($B14)&lt;&gt;MONTH(StartDate),'У3 Ввод'!$D$186="",'У3 Ввод'!$E$186="",'У3 Ввод'!$D$186&gt;$B14),0,MAX(0,MIN(1,'У3 Ввод'!$E$186-NETWORKDAYS('У3 Ввод'!$D$186,$B14)+1))/Настройки!$E$9*100)</f>
        <v>0</v>
      </c>
      <c r="FZ14" s="67" t="n">
        <f aca="false">IF(OR($D14=1,MONTH($B14)&lt;&gt;MONTH(StartDate),'У3 Ввод'!$D$187="",'У3 Ввод'!$E$187="",'У3 Ввод'!$D$187&gt;$B14),0,MAX(0,MIN(1,'У3 Ввод'!$E$187-NETWORKDAYS('У3 Ввод'!$D$187,$B14)+1))/Настройки!$E$9*100)</f>
        <v>0</v>
      </c>
      <c r="GA14" s="67" t="n">
        <f aca="false">IF(OR($D14=1,MONTH($B14)&lt;&gt;MONTH(StartDate),'У3 Ввод'!$D$188="",'У3 Ввод'!$E$188="",'У3 Ввод'!$D$188&gt;$B14),0,MAX(0,MIN(1,'У3 Ввод'!$E$188-NETWORKDAYS('У3 Ввод'!$D$188,$B14)+1))/Настройки!$E$9*100)</f>
        <v>0</v>
      </c>
      <c r="GB14" s="67" t="n">
        <f aca="false">IF(OR($D14=1,MONTH($B14)&lt;&gt;MONTH(StartDate),'У3 Ввод'!$D$189="",'У3 Ввод'!$E$189="",'У3 Ввод'!$D$189&gt;$B14),0,MAX(0,MIN(1,'У3 Ввод'!$E$189-NETWORKDAYS('У3 Ввод'!$D$189,$B14)+1))/Настройки!$E$9*100)</f>
        <v>0</v>
      </c>
      <c r="GC14" s="67" t="n">
        <f aca="false">IF(OR($D14=1,MONTH($B14)&lt;&gt;MONTH(StartDate),'У3 Ввод'!$D$190="",'У3 Ввод'!$E$190="",'У3 Ввод'!$D$190&gt;$B14),0,MAX(0,MIN(1,'У3 Ввод'!$E$190-NETWORKDAYS('У3 Ввод'!$D$190,$B14)+1))/Настройки!$E$9*100)</f>
        <v>0</v>
      </c>
      <c r="GD14" s="67" t="n">
        <f aca="false">IF(OR($D14=1,MONTH($B14)&lt;&gt;MONTH(StartDate),'У3 Ввод'!$D$191="",'У3 Ввод'!$E$191="",'У3 Ввод'!$D$191&gt;$B14),0,MAX(0,MIN(1,'У3 Ввод'!$E$191-NETWORKDAYS('У3 Ввод'!$D$191,$B14)+1))/Настройки!$E$9*100)</f>
        <v>0</v>
      </c>
      <c r="GE14" s="67" t="n">
        <f aca="false">IF(OR($D14=1,MONTH($B14)&lt;&gt;MONTH(StartDate),'У3 Ввод'!$D$192="",'У3 Ввод'!$E$192="",'У3 Ввод'!$D$192&gt;$B14),0,MAX(0,MIN(1,'У3 Ввод'!$E$192-NETWORKDAYS('У3 Ввод'!$D$192,$B14)+1))/Настройки!$E$9*100)</f>
        <v>0</v>
      </c>
      <c r="GF14" s="67" t="n">
        <f aca="false">IF(OR($D14=1,MONTH($B14)&lt;&gt;MONTH(StartDate),'У3 Ввод'!$D$193="",'У3 Ввод'!$E$193="",'У3 Ввод'!$D$193&gt;$B14),0,MAX(0,MIN(1,'У3 Ввод'!$E$193-NETWORKDAYS('У3 Ввод'!$D$193,$B14)+1))/Настройки!$E$9*100)</f>
        <v>0</v>
      </c>
      <c r="GG14" s="67" t="n">
        <f aca="false">IF(OR($D14=1,MONTH($B14)&lt;&gt;MONTH(StartDate),'У3 Ввод'!$D$194="",'У3 Ввод'!$E$194="",'У3 Ввод'!$D$194&gt;$B14),0,MAX(0,MIN(1,'У3 Ввод'!$E$194-NETWORKDAYS('У3 Ввод'!$D$194,$B14)+1))/Настройки!$E$9*100)</f>
        <v>0</v>
      </c>
      <c r="GH14" s="67" t="n">
        <f aca="false">IF(OR($D14=1,MONTH($B14)&lt;&gt;MONTH(StartDate),'У3 Ввод'!$D$195="",'У3 Ввод'!$E$195="",'У3 Ввод'!$D$195&gt;$B14),0,MAX(0,MIN(1,'У3 Ввод'!$E$195-NETWORKDAYS('У3 Ввод'!$D$195,$B14)+1))/Настройки!$E$9*100)</f>
        <v>0</v>
      </c>
      <c r="GI14" s="67" t="n">
        <f aca="false">IF(OR($D14=1,MONTH($B14)&lt;&gt;MONTH(StartDate),'У3 Ввод'!$D$196="",'У3 Ввод'!$E$196="",'У3 Ввод'!$D$196&gt;$B14),0,MAX(0,MIN(1,'У3 Ввод'!$E$196-NETWORKDAYS('У3 Ввод'!$D$196,$B14)+1))/Настройки!$E$9*100)</f>
        <v>0</v>
      </c>
      <c r="GJ14" s="67" t="n">
        <f aca="false">IF(OR($D14=1,MONTH($B14)&lt;&gt;MONTH(StartDate),'У3 Ввод'!$D$197="",'У3 Ввод'!$E$197="",'У3 Ввод'!$D$197&gt;$B14),0,MAX(0,MIN(1,'У3 Ввод'!$E$197-NETWORKDAYS('У3 Ввод'!$D$197,$B14)+1))/Настройки!$E$9*100)</f>
        <v>0</v>
      </c>
      <c r="GK14" s="67" t="n">
        <f aca="false">IF(OR($D14=1,MONTH($B14)&lt;&gt;MONTH(StartDate),'У3 Ввод'!$D$198="",'У3 Ввод'!$E$198="",'У3 Ввод'!$D$198&gt;$B14),0,MAX(0,MIN(1,'У3 Ввод'!$E$198-NETWORKDAYS('У3 Ввод'!$D$198,$B14)+1))/Настройки!$E$9*100)</f>
        <v>0</v>
      </c>
      <c r="GL14" s="67" t="n">
        <f aca="false">IF(OR($D14=1,MONTH($B14)&lt;&gt;MONTH(StartDate),'У3 Ввод'!$D$199="",'У3 Ввод'!$E$199="",'У3 Ввод'!$D$199&gt;$B14),0,MAX(0,MIN(1,'У3 Ввод'!$E$199-NETWORKDAYS('У3 Ввод'!$D$199,$B14)+1))/Настройки!$E$9*100)</f>
        <v>0</v>
      </c>
      <c r="GM14" s="67" t="n">
        <f aca="false">IF(OR($D14=1,MONTH($B14)&lt;&gt;MONTH(StartDate),'У3 Ввод'!$D$200="",'У3 Ввод'!$E$200="",'У3 Ввод'!$D$200&gt;$B14),0,MAX(0,MIN(1,'У3 Ввод'!$E$200-NETWORKDAYS('У3 Ввод'!$D$200,$B14)+1))/Настройки!$E$9*100)</f>
        <v>0</v>
      </c>
      <c r="GN14" s="67" t="n">
        <f aca="false">IF(OR($D14=1,MONTH($B14)&lt;&gt;MONTH(StartDate),'У3 Ввод'!$D$201="",'У3 Ввод'!$E$201="",'У3 Ввод'!$D$201&gt;$B14),0,MAX(0,MIN(1,'У3 Ввод'!$E$201-NETWORKDAYS('У3 Ввод'!$D$201,$B14)+1))/Настройки!$E$9*100)</f>
        <v>0</v>
      </c>
      <c r="GO14" s="67" t="n">
        <f aca="false">IF(OR($D14=1,MONTH($B14)&lt;&gt;MONTH(StartDate),'У3 Ввод'!$D$202="",'У3 Ввод'!$E$202="",'У3 Ввод'!$D$202&gt;$B14),0,MAX(0,MIN(1,'У3 Ввод'!$E$202-NETWORKDAYS('У3 Ввод'!$D$202,$B14)+1))/Настройки!$E$9*100)</f>
        <v>0</v>
      </c>
      <c r="GP14" s="67" t="n">
        <f aca="false">IF(OR($D14=1,MONTH($B14)&lt;&gt;MONTH(StartDate),'У3 Ввод'!$D$203="",'У3 Ввод'!$E$203="",'У3 Ввод'!$D$203&gt;$B14),0,MAX(0,MIN(1,'У3 Ввод'!$E$203-NETWORKDAYS('У3 Ввод'!$D$203,$B14)+1))/Настройки!$E$9*100)</f>
        <v>0</v>
      </c>
      <c r="GQ14" s="67" t="n">
        <f aca="false">IF(OR($D14=1,MONTH($B14)&lt;&gt;MONTH(StartDate),'У3 Ввод'!$D$204="",'У3 Ввод'!$E$204="",'У3 Ввод'!$D$204&gt;$B14),0,MAX(0,MIN(1,'У3 Ввод'!$E$204-NETWORKDAYS('У3 Ввод'!$D$204,$B14)+1))/Настройки!$E$9*100)</f>
        <v>0</v>
      </c>
      <c r="GR14" s="67" t="n">
        <f aca="false">IF(OR($D14=1,MONTH($B14)&lt;&gt;MONTH(StartDate),'У3 Ввод'!$D$205="",'У3 Ввод'!$E$205="",'У3 Ввод'!$D$205&gt;$B14),0,MAX(0,MIN(1,'У3 Ввод'!$E$205-NETWORKDAYS('У3 Ввод'!$D$205,$B14)+1))/Настройки!$E$9*100)</f>
        <v>0</v>
      </c>
      <c r="GS14" s="67" t="n">
        <f aca="false">IF(OR($D14=1,MONTH($B14)&lt;&gt;MONTH(StartDate),'У3 Ввод'!$D$206="",'У3 Ввод'!$E$206="",'У3 Ввод'!$D$206&gt;$B14),0,MAX(0,MIN(1,'У3 Ввод'!$E$206-NETWORKDAYS('У3 Ввод'!$D$206,$B14)+1))/Настройки!$E$9*100)</f>
        <v>0</v>
      </c>
      <c r="GT14" s="67" t="n">
        <f aca="false">IF(OR($D14=1,MONTH($B14)&lt;&gt;MONTH(StartDate),'У3 Ввод'!$D$207="",'У3 Ввод'!$E$207="",'У3 Ввод'!$D$207&gt;$B14),0,MAX(0,MIN(1,'У3 Ввод'!$E$207-NETWORKDAYS('У3 Ввод'!$D$207,$B14)+1))/Настройки!$E$9*100)</f>
        <v>0</v>
      </c>
      <c r="GU14" s="67" t="n">
        <f aca="false">IF(OR($D14=1,MONTH($B14)&lt;&gt;MONTH(StartDate),'У3 Ввод'!$D$208="",'У3 Ввод'!$E$208="",'У3 Ввод'!$D$208&gt;$B14),0,MAX(0,MIN(1,'У3 Ввод'!$E$208-NETWORKDAYS('У3 Ввод'!$D$208,$B14)+1))/Настройки!$E$9*100)</f>
        <v>0</v>
      </c>
      <c r="GV14" s="67" t="n">
        <f aca="false">IF(OR($D14=1,MONTH($B14)&lt;&gt;MONTH(StartDate),'У3 Ввод'!$D$209="",'У3 Ввод'!$E$209="",'У3 Ввод'!$D$209&gt;$B14),0,MAX(0,MIN(1,'У3 Ввод'!$E$209-NETWORKDAYS('У3 Ввод'!$D$209,$B14)+1))/Настройки!$E$9*100)</f>
        <v>0</v>
      </c>
      <c r="GW14" s="67" t="n">
        <f aca="false">IF(OR($D14=1,MONTH($B14)&lt;&gt;MONTH(StartDate),'У3 Ввод'!$D$210="",'У3 Ввод'!$E$210="",'У3 Ввод'!$D$210&gt;$B14),0,MAX(0,MIN(1,'У3 Ввод'!$E$210-NETWORKDAYS('У3 Ввод'!$D$210,$B14)+1))/Настройки!$E$9*100)</f>
        <v>0</v>
      </c>
      <c r="GX14" s="67" t="n">
        <f aca="false">IF(OR($D14=1,MONTH($B14)&lt;&gt;MONTH(StartDate),'У3 Ввод'!$D$211="",'У3 Ввод'!$E$211="",'У3 Ввод'!$D$211&gt;$B14),0,MAX(0,MIN(1,'У3 Ввод'!$E$211-NETWORKDAYS('У3 Ввод'!$D$211,$B14)+1))/Настройки!$E$9*100)</f>
        <v>0</v>
      </c>
      <c r="GY14" s="67" t="n">
        <f aca="false">IF(OR($D14=1,MONTH($B14)&lt;&gt;MONTH(StartDate),'У3 Ввод'!$D$212="",'У3 Ввод'!$E$212="",'У3 Ввод'!$D$212&gt;$B14),0,MAX(0,MIN(1,'У3 Ввод'!$E$212-NETWORKDAYS('У3 Ввод'!$D$212,$B14)+1))/Настройки!$E$9*100)</f>
        <v>0</v>
      </c>
      <c r="GZ14" s="67" t="n">
        <f aca="false">IF(OR($D14=1,MONTH($B14)&lt;&gt;MONTH(StartDate),'У3 Ввод'!$D$213="",'У3 Ввод'!$E$213="",'У3 Ввод'!$D$213&gt;$B14),0,MAX(0,MIN(1,'У3 Ввод'!$E$213-NETWORKDAYS('У3 Ввод'!$D$213,$B14)+1))/Настройки!$E$9*100)</f>
        <v>0</v>
      </c>
      <c r="HA14" s="67" t="n">
        <f aca="false">IF(OR($D14=1,MONTH($B14)&lt;&gt;MONTH(StartDate),'У3 Ввод'!$D$214="",'У3 Ввод'!$E$214="",'У3 Ввод'!$D$214&gt;$B14),0,MAX(0,MIN(1,'У3 Ввод'!$E$214-NETWORKDAYS('У3 Ввод'!$D$214,$B14)+1))/Настройки!$E$9*100)</f>
        <v>0</v>
      </c>
      <c r="HB14" s="67" t="n">
        <f aca="false">IF(OR($D14=1,MONTH($B14)&lt;&gt;MONTH(StartDate),'У3 Ввод'!$D$215="",'У3 Ввод'!$E$215="",'У3 Ввод'!$D$215&gt;$B14),0,MAX(0,MIN(1,'У3 Ввод'!$E$215-NETWORKDAYS('У3 Ввод'!$D$215,$B14)+1))/Настройки!$E$9*100)</f>
        <v>0</v>
      </c>
      <c r="HC14" s="67" t="n">
        <f aca="false">IF(OR($D14=1,MONTH($B14)&lt;&gt;MONTH(StartDate),'У3 Ввод'!$D$216="",'У3 Ввод'!$E$216="",'У3 Ввод'!$D$216&gt;$B14),0,MAX(0,MIN(1,'У3 Ввод'!$E$216-NETWORKDAYS('У3 Ввод'!$D$216,$B14)+1))/Настройки!$E$9*100)</f>
        <v>0</v>
      </c>
      <c r="HD14" s="67" t="n">
        <f aca="false">IF(OR($D14=1,MONTH($B14)&lt;&gt;MONTH(StartDate),'У3 Ввод'!$D$217="",'У3 Ввод'!$E$217="",'У3 Ввод'!$D$217&gt;$B14),0,MAX(0,MIN(1,'У3 Ввод'!$E$217-NETWORKDAYS('У3 Ввод'!$D$217,$B14)+1))/Настройки!$E$9*100)</f>
        <v>0</v>
      </c>
      <c r="HE14" s="67" t="n">
        <f aca="false">IF(OR($D14=1,MONTH($B14)&lt;&gt;MONTH(StartDate),'У3 Ввод'!$D$218="",'У3 Ввод'!$E$218="",'У3 Ввод'!$D$218&gt;$B14),0,MAX(0,MIN(1,'У3 Ввод'!$E$218-NETWORKDAYS('У3 Ввод'!$D$218,$B14)+1))/Настройки!$E$9*100)</f>
        <v>0</v>
      </c>
      <c r="HF14" s="67" t="n">
        <f aca="false">IF(OR($D14=1,MONTH($B14)&lt;&gt;MONTH(StartDate),'У3 Ввод'!$D$219="",'У3 Ввод'!$E$219="",'У3 Ввод'!$D$219&gt;$B14),0,MAX(0,MIN(1,'У3 Ввод'!$E$219-NETWORKDAYS('У3 Ввод'!$D$219,$B14)+1))/Настройки!$E$9*100)</f>
        <v>0</v>
      </c>
      <c r="HG14" s="67" t="n">
        <f aca="false">IF(OR($D14=1,MONTH($B14)&lt;&gt;MONTH(StartDate),'У3 Ввод'!$D$220="",'У3 Ввод'!$E$220="",'У3 Ввод'!$D$220&gt;$B14),0,MAX(0,MIN(1,'У3 Ввод'!$E$220-NETWORKDAYS('У3 Ввод'!$D$220,$B14)+1))/Настройки!$E$9*100)</f>
        <v>0</v>
      </c>
      <c r="HH14" s="67" t="n">
        <f aca="false">IF(OR($D14=1,MONTH($B14)&lt;&gt;MONTH(StartDate),'У3 Ввод'!$D$221="",'У3 Ввод'!$E$221="",'У3 Ввод'!$D$221&gt;$B14),0,MAX(0,MIN(1,'У3 Ввод'!$E$221-NETWORKDAYS('У3 Ввод'!$D$221,$B14)+1))/Настройки!$E$9*100)</f>
        <v>0</v>
      </c>
      <c r="HI14" s="67" t="n">
        <f aca="false">IF(OR($D14=1,MONTH($B14)&lt;&gt;MONTH(StartDate),'У3 Ввод'!$D$222="",'У3 Ввод'!$E$222="",'У3 Ввод'!$D$222&gt;$B14),0,MAX(0,MIN(1,'У3 Ввод'!$E$222-NETWORKDAYS('У3 Ввод'!$D$222,$B14)+1))/Настройки!$E$9*100)</f>
        <v>0</v>
      </c>
      <c r="HJ14" s="67" t="n">
        <f aca="false">IF(OR($D14=1,MONTH($B14)&lt;&gt;MONTH(StartDate),'У3 Ввод'!$D$223="",'У3 Ввод'!$E$223="",'У3 Ввод'!$D$223&gt;$B14),0,MAX(0,MIN(1,'У3 Ввод'!$E$223-NETWORKDAYS('У3 Ввод'!$D$223,$B14)+1))/Настройки!$E$9*100)</f>
        <v>0</v>
      </c>
      <c r="HK14" s="67" t="n">
        <f aca="false">IF(OR($D14=1,MONTH($B14)&lt;&gt;MONTH(StartDate),'У3 Ввод'!$D$224="",'У3 Ввод'!$E$224="",'У3 Ввод'!$D$224&gt;$B14),0,MAX(0,MIN(1,'У3 Ввод'!$E$224-NETWORKDAYS('У3 Ввод'!$D$224,$B14)+1))/Настройки!$E$9*100)</f>
        <v>0</v>
      </c>
      <c r="HL14" s="67" t="n">
        <f aca="false">IF(OR($D14=1,MONTH($B14)&lt;&gt;MONTH(StartDate),'У3 Ввод'!$D$225="",'У3 Ввод'!$E$225="",'У3 Ввод'!$D$225&gt;$B14),0,MAX(0,MIN(1,'У3 Ввод'!$E$225-NETWORKDAYS('У3 Ввод'!$D$225,$B14)+1))/Настройки!$E$9*100)</f>
        <v>0</v>
      </c>
      <c r="HM14" s="67" t="n">
        <f aca="false">IF(OR($D14=1,MONTH($B14)&lt;&gt;MONTH(StartDate),'У3 Ввод'!$D$226="",'У3 Ввод'!$E$226="",'У3 Ввод'!$D$226&gt;$B14),0,MAX(0,MIN(1,'У3 Ввод'!$E$226-NETWORKDAYS('У3 Ввод'!$D$226,$B14)+1))/Настройки!$E$9*100)</f>
        <v>0</v>
      </c>
      <c r="HN14" s="67" t="n">
        <f aca="false">IF(OR($D14=1,MONTH($B14)&lt;&gt;MONTH(StartDate),'У3 Ввод'!$D$227="",'У3 Ввод'!$E$227="",'У3 Ввод'!$D$227&gt;$B14),0,MAX(0,MIN(1,'У3 Ввод'!$E$227-NETWORKDAYS('У3 Ввод'!$D$227,$B14)+1))/Настройки!$E$9*100)</f>
        <v>0</v>
      </c>
      <c r="HO14" s="67" t="n">
        <f aca="false">IF(OR($D14=1,MONTH($B14)&lt;&gt;MONTH(StartDate),'У3 Ввод'!$D$228="",'У3 Ввод'!$E$228="",'У3 Ввод'!$D$228&gt;$B14),0,MAX(0,MIN(1,'У3 Ввод'!$E$228-NETWORKDAYS('У3 Ввод'!$D$228,$B14)+1))/Настройки!$E$9*100)</f>
        <v>0</v>
      </c>
      <c r="HP14" s="67" t="n">
        <f aca="false">IF(OR($D14=1,MONTH($B14)&lt;&gt;MONTH(StartDate),'У3 Ввод'!$D$229="",'У3 Ввод'!$E$229="",'У3 Ввод'!$D$229&gt;$B14),0,MAX(0,MIN(1,'У3 Ввод'!$E$229-NETWORKDAYS('У3 Ввод'!$D$229,$B14)+1))/Настройки!$E$9*100)</f>
        <v>0</v>
      </c>
      <c r="HQ14" s="67" t="n">
        <f aca="false">IF(OR($D14=1,MONTH($B14)&lt;&gt;MONTH(StartDate),'У3 Ввод'!$D$230="",'У3 Ввод'!$E$230="",'У3 Ввод'!$D$230&gt;$B14),0,MAX(0,MIN(1,'У3 Ввод'!$E$230-NETWORKDAYS('У3 Ввод'!$D$230,$B14)+1))/Настройки!$E$9*100)</f>
        <v>0</v>
      </c>
      <c r="HR14" s="67" t="n">
        <f aca="false">IF(OR($D14=1,MONTH($B14)&lt;&gt;MONTH(StartDate),'У3 Ввод'!$D$231="",'У3 Ввод'!$E$231="",'У3 Ввод'!$D$231&gt;$B14),0,MAX(0,MIN(1,'У3 Ввод'!$E$231-NETWORKDAYS('У3 Ввод'!$D$231,$B14)+1))/Настройки!$E$9*100)</f>
        <v>0</v>
      </c>
      <c r="HS14" s="67" t="n">
        <f aca="false">IF(OR($D14=1,MONTH($B14)&lt;&gt;MONTH(StartDate),'У3 Ввод'!$D$232="",'У3 Ввод'!$E$232="",'У3 Ввод'!$D$232&gt;$B14),0,MAX(0,MIN(1,'У3 Ввод'!$E$232-NETWORKDAYS('У3 Ввод'!$D$232,$B14)+1))/Настройки!$E$9*100)</f>
        <v>0</v>
      </c>
      <c r="HT14" s="67" t="n">
        <f aca="false">IF(OR($D14=1,MONTH($B14)&lt;&gt;MONTH(StartDate),'У3 Ввод'!$D$233="",'У3 Ввод'!$E$233="",'У3 Ввод'!$D$233&gt;$B14),0,MAX(0,MIN(1,'У3 Ввод'!$E$233-NETWORKDAYS('У3 Ввод'!$D$233,$B14)+1))/Настройки!$E$9*100)</f>
        <v>0</v>
      </c>
      <c r="HU14" s="67" t="n">
        <f aca="false">IF(OR($D14=1,MONTH($B14)&lt;&gt;MONTH(StartDate),'У3 Ввод'!$D$234="",'У3 Ввод'!$E$234="",'У3 Ввод'!$D$234&gt;$B14),0,MAX(0,MIN(1,'У3 Ввод'!$E$234-NETWORKDAYS('У3 Ввод'!$D$234,$B14)+1))/Настройки!$E$9*100)</f>
        <v>0</v>
      </c>
      <c r="HV14" s="67" t="n">
        <f aca="false">IF(OR($D14=1,MONTH($B14)&lt;&gt;MONTH(StartDate),'У3 Ввод'!$D$235="",'У3 Ввод'!$E$235="",'У3 Ввод'!$D$235&gt;$B14),0,MAX(0,MIN(1,'У3 Ввод'!$E$235-NETWORKDAYS('У3 Ввод'!$D$235,$B14)+1))/Настройки!$E$9*100)</f>
        <v>0</v>
      </c>
      <c r="HW14" s="67" t="n">
        <f aca="false">IF(OR($D14=1,MONTH($B14)&lt;&gt;MONTH(StartDate),'У3 Ввод'!$D$236="",'У3 Ввод'!$E$236="",'У3 Ввод'!$D$236&gt;$B14),0,MAX(0,MIN(1,'У3 Ввод'!$E$236-NETWORKDAYS('У3 Ввод'!$D$236,$B14)+1))/Настройки!$E$9*100)</f>
        <v>0</v>
      </c>
      <c r="HX14" s="67" t="n">
        <f aca="false">IF(OR($D14=1,MONTH($B14)&lt;&gt;MONTH(StartDate),'У3 Ввод'!$D$237="",'У3 Ввод'!$E$237="",'У3 Ввод'!$D$237&gt;$B14),0,MAX(0,MIN(1,'У3 Ввод'!$E$237-NETWORKDAYS('У3 Ввод'!$D$237,$B14)+1))/Настройки!$E$9*100)</f>
        <v>0</v>
      </c>
      <c r="HY14" s="67" t="n">
        <f aca="false">IF(OR($D14=1,MONTH($B14)&lt;&gt;MONTH(StartDate),'У3 Ввод'!$D$238="",'У3 Ввод'!$E$238="",'У3 Ввод'!$D$238&gt;$B14),0,MAX(0,MIN(1,'У3 Ввод'!$E$238-NETWORKDAYS('У3 Ввод'!$D$238,$B14)+1))/Настройки!$E$9*100)</f>
        <v>0</v>
      </c>
      <c r="HZ14" s="67" t="n">
        <f aca="false">IF(OR($D14=1,MONTH($B14)&lt;&gt;MONTH(StartDate),'У3 Ввод'!$D$239="",'У3 Ввод'!$E$239="",'У3 Ввод'!$D$239&gt;$B14),0,MAX(0,MIN(1,'У3 Ввод'!$E$239-NETWORKDAYS('У3 Ввод'!$D$239,$B14)+1))/Настройки!$E$9*100)</f>
        <v>0</v>
      </c>
      <c r="IA14" s="67" t="n">
        <f aca="false">IF(OR($D14=1,MONTH($B14)&lt;&gt;MONTH(StartDate),'У3 Ввод'!$D$240="",'У3 Ввод'!$E$240="",'У3 Ввод'!$D$240&gt;$B14),0,MAX(0,MIN(1,'У3 Ввод'!$E$240-NETWORKDAYS('У3 Ввод'!$D$240,$B14)+1))/Настройки!$E$9*100)</f>
        <v>0</v>
      </c>
      <c r="IB14" s="67" t="n">
        <f aca="false">IF(OR($D14=1,MONTH($B14)&lt;&gt;MONTH(StartDate),'У3 Ввод'!$D$241="",'У3 Ввод'!$E$241="",'У3 Ввод'!$D$241&gt;$B14),0,MAX(0,MIN(1,'У3 Ввод'!$E$241-NETWORKDAYS('У3 Ввод'!$D$241,$B14)+1))/Настройки!$E$9*100)</f>
        <v>0</v>
      </c>
      <c r="IC14" s="67" t="n">
        <f aca="false">IF(OR($D14=1,MONTH($B14)&lt;&gt;MONTH(StartDate),'У3 Ввод'!$D$242="",'У3 Ввод'!$E$242="",'У3 Ввод'!$D$242&gt;$B14),0,MAX(0,MIN(1,'У3 Ввод'!$E$242-NETWORKDAYS('У3 Ввод'!$D$242,$B14)+1))/Настройки!$E$9*100)</f>
        <v>0</v>
      </c>
      <c r="ID14" s="67" t="n">
        <f aca="false">IF(OR($D14=1,MONTH($B14)&lt;&gt;MONTH(StartDate),'У3 Ввод'!$D$243="",'У3 Ввод'!$E$243="",'У3 Ввод'!$D$243&gt;$B14),0,MAX(0,MIN(1,'У3 Ввод'!$E$243-NETWORKDAYS('У3 Ввод'!$D$243,$B14)+1))/Настройки!$E$9*100)</f>
        <v>0</v>
      </c>
      <c r="IE14" s="67" t="n">
        <f aca="false">IF(OR($D14=1,MONTH($B14)&lt;&gt;MONTH(StartDate),'У3 Ввод'!$D$244="",'У3 Ввод'!$E$244="",'У3 Ввод'!$D$244&gt;$B14),0,MAX(0,MIN(1,'У3 Ввод'!$E$244-NETWORKDAYS('У3 Ввод'!$D$244,$B14)+1))/Настройки!$E$9*100)</f>
        <v>0</v>
      </c>
      <c r="IF14" s="67" t="n">
        <f aca="false">IF(OR($D14=1,MONTH($B14)&lt;&gt;MONTH(StartDate),'У3 Ввод'!$D$245="",'У3 Ввод'!$E$245="",'У3 Ввод'!$D$245&gt;$B14),0,MAX(0,MIN(1,'У3 Ввод'!$E$245-NETWORKDAYS('У3 Ввод'!$D$245,$B14)+1))/Настройки!$E$9*100)</f>
        <v>0</v>
      </c>
      <c r="IG14" s="67" t="n">
        <f aca="false">IF(OR($D14=1,MONTH($B14)&lt;&gt;MONTH(StartDate),'У3 Ввод'!$D$246="",'У3 Ввод'!$E$246="",'У3 Ввод'!$D$246&gt;$B14),0,MAX(0,MIN(1,'У3 Ввод'!$E$246-NETWORKDAYS('У3 Ввод'!$D$246,$B14)+1))/Настройки!$E$9*100)</f>
        <v>0</v>
      </c>
      <c r="IH14" s="67" t="n">
        <f aca="false">IF(OR($D14=1,MONTH($B14)&lt;&gt;MONTH(StartDate),'У3 Ввод'!$D$247="",'У3 Ввод'!$E$247="",'У3 Ввод'!$D$247&gt;$B14),0,MAX(0,MIN(1,'У3 Ввод'!$E$247-NETWORKDAYS('У3 Ввод'!$D$247,$B14)+1))/Настройки!$E$9*100)</f>
        <v>0</v>
      </c>
      <c r="II14" s="67" t="n">
        <f aca="false">IF(OR($D14=1,MONTH($B14)&lt;&gt;MONTH(StartDate),'У3 Ввод'!$D$248="",'У3 Ввод'!$E$248="",'У3 Ввод'!$D$248&gt;$B14),0,MAX(0,MIN(1,'У3 Ввод'!$E$248-NETWORKDAYS('У3 Ввод'!$D$248,$B14)+1))/Настройки!$E$9*100)</f>
        <v>0</v>
      </c>
      <c r="IJ14" s="67" t="n">
        <f aca="false">IF(OR($D14=1,MONTH($B14)&lt;&gt;MONTH(StartDate),'У3 Ввод'!$D$249="",'У3 Ввод'!$E$249="",'У3 Ввод'!$D$249&gt;$B14),0,MAX(0,MIN(1,'У3 Ввод'!$E$249-NETWORKDAYS('У3 Ввод'!$D$249,$B14)+1))/Настройки!$E$9*100)</f>
        <v>0</v>
      </c>
      <c r="IK14" s="67" t="n">
        <f aca="false">IF(OR($D14=1,MONTH($B14)&lt;&gt;MONTH(StartDate),'У3 Ввод'!$D$250="",'У3 Ввод'!$E$250="",'У3 Ввод'!$D$250&gt;$B14),0,MAX(0,MIN(1,'У3 Ввод'!$E$250-NETWORKDAYS('У3 Ввод'!$D$250,$B14)+1))/Настройки!$E$9*100)</f>
        <v>0</v>
      </c>
      <c r="IL14" s="67" t="n">
        <f aca="false">IF(OR($D14=1,MONTH($B14)&lt;&gt;MONTH(StartDate),'У3 Ввод'!$D$251="",'У3 Ввод'!$E$251="",'У3 Ввод'!$D$251&gt;$B14),0,MAX(0,MIN(1,'У3 Ввод'!$E$251-NETWORKDAYS('У3 Ввод'!$D$251,$B14)+1))/Настройки!$E$9*100)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50</v>
      </c>
      <c r="F15" s="49" t="n">
        <f aca="false">IF(OR(MONTH(B15)&lt;&gt;MONTH(StartDate),D15=1),"",100)</f>
        <v>100</v>
      </c>
      <c r="G15" s="67" t="n">
        <f aca="false">IF(OR($D15=1,MONTH($B15)&lt;&gt;MONTH(StartDate),'У3 Ввод'!$D$12="",'У3 Ввод'!$E$12="",'У3 Ввод'!$D$12&gt;$B15),0,MAX(0,MIN(1,'У3 Ввод'!$E$12-NETWORKDAYS('У3 Ввод'!$D$12,$B15)+1))/Настройки!$E$9*100)</f>
        <v>0</v>
      </c>
      <c r="H15" s="67" t="n">
        <f aca="false">IF(OR($D15=1,MONTH($B15)&lt;&gt;MONTH(StartDate),'У3 Ввод'!$D$13="",'У3 Ввод'!$E$13="",'У3 Ввод'!$D$13&gt;$B15),0,MAX(0,MIN(1,'У3 Ввод'!$E$13-NETWORKDAYS('У3 Ввод'!$D$13,$B15)+1))/Настройки!$E$9*100)</f>
        <v>0</v>
      </c>
      <c r="I15" s="67" t="n">
        <f aca="false">IF(OR($D15=1,MONTH($B15)&lt;&gt;MONTH(StartDate),'У3 Ввод'!$D$14="",'У3 Ввод'!$E$14="",'У3 Ввод'!$D$14&gt;$B15),0,MAX(0,MIN(1,'У3 Ввод'!$E$14-NETWORKDAYS('У3 Ввод'!$D$14,$B15)+1))/Настройки!$E$9*100)</f>
        <v>0</v>
      </c>
      <c r="J15" s="67" t="n">
        <f aca="false">IF(OR($D15=1,MONTH($B15)&lt;&gt;MONTH(StartDate),'У3 Ввод'!$D$15="",'У3 Ввод'!$E$15="",'У3 Ввод'!$D$15&gt;$B15),0,MAX(0,MIN(1,'У3 Ввод'!$E$15-NETWORKDAYS('У3 Ввод'!$D$15,$B15)+1))/Настройки!$E$9*100)</f>
        <v>0</v>
      </c>
      <c r="K15" s="67" t="n">
        <f aca="false">IF(OR($D15=1,MONTH($B15)&lt;&gt;MONTH(StartDate),'У3 Ввод'!$D$16="",'У3 Ввод'!$E$16="",'У3 Ввод'!$D$16&gt;$B15),0,MAX(0,MIN(1,'У3 Ввод'!$E$16-NETWORKDAYS('У3 Ввод'!$D$16,$B15)+1))/Настройки!$E$9*100)</f>
        <v>0</v>
      </c>
      <c r="L15" s="67" t="n">
        <f aca="false">IF(OR($D15=1,MONTH($B15)&lt;&gt;MONTH(StartDate),'У3 Ввод'!$D$17="",'У3 Ввод'!$E$17="",'У3 Ввод'!$D$17&gt;$B15),0,MAX(0,MIN(1,'У3 Ввод'!$E$17-NETWORKDAYS('У3 Ввод'!$D$17,$B15)+1))/Настройки!$E$9*100)</f>
        <v>0</v>
      </c>
      <c r="M15" s="67" t="n">
        <f aca="false">IF(OR($D15=1,MONTH($B15)&lt;&gt;MONTH(StartDate),'У3 Ввод'!$D$18="",'У3 Ввод'!$E$18="",'У3 Ввод'!$D$18&gt;$B15),0,MAX(0,MIN(1,'У3 Ввод'!$E$18-NETWORKDAYS('У3 Ввод'!$D$18,$B15)+1))/Настройки!$E$9*100)</f>
        <v>0</v>
      </c>
      <c r="N15" s="67" t="n">
        <f aca="false">IF(OR($D15=1,MONTH($B15)&lt;&gt;MONTH(StartDate),'У3 Ввод'!$D$19="",'У3 Ввод'!$E$19="",'У3 Ввод'!$D$19&gt;$B15),0,MAX(0,MIN(1,'У3 Ввод'!$E$19-NETWORKDAYS('У3 Ввод'!$D$19,$B15)+1))/Настройки!$E$9*100)</f>
        <v>0</v>
      </c>
      <c r="O15" s="67" t="n">
        <f aca="false">IF(OR($D15=1,MONTH($B15)&lt;&gt;MONTH(StartDate),'У3 Ввод'!$D$20="",'У3 Ввод'!$E$20="",'У3 Ввод'!$D$20&gt;$B15),0,MAX(0,MIN(1,'У3 Ввод'!$E$20-NETWORKDAYS('У3 Ввод'!$D$20,$B15)+1))/Настройки!$E$9*100)</f>
        <v>0</v>
      </c>
      <c r="P15" s="67" t="n">
        <f aca="false">IF(OR($D15=1,MONTH($B15)&lt;&gt;MONTH(StartDate),'У3 Ввод'!$D$21="",'У3 Ввод'!$E$21="",'У3 Ввод'!$D$21&gt;$B15),0,MAX(0,MIN(1,'У3 Ввод'!$E$21-NETWORKDAYS('У3 Ввод'!$D$21,$B15)+1))/Настройки!$E$9*100)</f>
        <v>0</v>
      </c>
      <c r="Q15" s="67" t="n">
        <f aca="false">IF(OR($D15=1,MONTH($B15)&lt;&gt;MONTH(StartDate),'У3 Ввод'!$D$22="",'У3 Ввод'!$E$22="",'У3 Ввод'!$D$22&gt;$B15),0,MAX(0,MIN(1,'У3 Ввод'!$E$22-NETWORKDAYS('У3 Ввод'!$D$22,$B15)+1))/Настройки!$E$9*100)</f>
        <v>0</v>
      </c>
      <c r="R15" s="67" t="n">
        <f aca="false">IF(OR($D15=1,MONTH($B15)&lt;&gt;MONTH(StartDate),'У3 Ввод'!$D$23="",'У3 Ввод'!$E$23="",'У3 Ввод'!$D$23&gt;$B15),0,MAX(0,MIN(1,'У3 Ввод'!$E$23-NETWORKDAYS('У3 Ввод'!$D$23,$B15)+1))/Настройки!$E$9*100)</f>
        <v>0</v>
      </c>
      <c r="S15" s="67" t="n">
        <f aca="false">IF(OR($D15=1,MONTH($B15)&lt;&gt;MONTH(StartDate),'У3 Ввод'!$D$24="",'У3 Ввод'!$E$24="",'У3 Ввод'!$D$24&gt;$B15),0,MAX(0,MIN(1,'У3 Ввод'!$E$24-NETWORKDAYS('У3 Ввод'!$D$24,$B15)+1))/Настройки!$E$9*100)</f>
        <v>0</v>
      </c>
      <c r="T15" s="67" t="n">
        <f aca="false">IF(OR($D15=1,MONTH($B15)&lt;&gt;MONTH(StartDate),'У3 Ввод'!$D$25="",'У3 Ввод'!$E$25="",'У3 Ввод'!$D$25&gt;$B15),0,MAX(0,MIN(1,'У3 Ввод'!$E$25-NETWORKDAYS('У3 Ввод'!$D$25,$B15)+1))/Настройки!$E$9*100)</f>
        <v>0</v>
      </c>
      <c r="U15" s="67" t="n">
        <f aca="false">IF(OR($D15=1,MONTH($B15)&lt;&gt;MONTH(StartDate),'У3 Ввод'!$D$26="",'У3 Ввод'!$E$26="",'У3 Ввод'!$D$26&gt;$B15),0,MAX(0,MIN(1,'У3 Ввод'!$E$26-NETWORKDAYS('У3 Ввод'!$D$26,$B15)+1))/Настройки!$E$9*100)</f>
        <v>0</v>
      </c>
      <c r="V15" s="67" t="n">
        <f aca="false">IF(OR($D15=1,MONTH($B15)&lt;&gt;MONTH(StartDate),'У3 Ввод'!$D$27="",'У3 Ввод'!$E$27="",'У3 Ввод'!$D$27&gt;$B15),0,MAX(0,MIN(1,'У3 Ввод'!$E$27-NETWORKDAYS('У3 Ввод'!$D$27,$B15)+1))/Настройки!$E$9*100)</f>
        <v>0</v>
      </c>
      <c r="W15" s="67" t="n">
        <f aca="false">IF(OR($D15=1,MONTH($B15)&lt;&gt;MONTH(StartDate),'У3 Ввод'!$D$28="",'У3 Ввод'!$E$28="",'У3 Ввод'!$D$28&gt;$B15),0,MAX(0,MIN(1,'У3 Ввод'!$E$28-NETWORKDAYS('У3 Ввод'!$D$28,$B15)+1))/Настройки!$E$9*100)</f>
        <v>0</v>
      </c>
      <c r="X15" s="67" t="n">
        <f aca="false">IF(OR($D15=1,MONTH($B15)&lt;&gt;MONTH(StartDate),'У3 Ввод'!$D$29="",'У3 Ввод'!$E$29="",'У3 Ввод'!$D$29&gt;$B15),0,MAX(0,MIN(1,'У3 Ввод'!$E$29-NETWORKDAYS('У3 Ввод'!$D$29,$B15)+1))/Настройки!$E$9*100)</f>
        <v>50</v>
      </c>
      <c r="Y15" s="67" t="n">
        <f aca="false">IF(OR($D15=1,MONTH($B15)&lt;&gt;MONTH(StartDate),'У3 Ввод'!$D$30="",'У3 Ввод'!$E$30="",'У3 Ввод'!$D$30&gt;$B15),0,MAX(0,MIN(1,'У3 Ввод'!$E$30-NETWORKDAYS('У3 Ввод'!$D$30,$B15)+1))/Настройки!$E$9*100)</f>
        <v>0</v>
      </c>
      <c r="Z15" s="67" t="n">
        <f aca="false">IF(OR($D15=1,MONTH($B15)&lt;&gt;MONTH(StartDate),'У3 Ввод'!$D$31="",'У3 Ввод'!$E$31="",'У3 Ввод'!$D$31&gt;$B15),0,MAX(0,MIN(1,'У3 Ввод'!$E$31-NETWORKDAYS('У3 Ввод'!$D$31,$B15)+1))/Настройки!$E$9*100)</f>
        <v>0</v>
      </c>
      <c r="AA15" s="67" t="n">
        <f aca="false">IF(OR($D15=1,MONTH($B15)&lt;&gt;MONTH(StartDate),'У3 Ввод'!$D$32="",'У3 Ввод'!$E$32="",'У3 Ввод'!$D$32&gt;$B15),0,MAX(0,MIN(1,'У3 Ввод'!$E$32-NETWORKDAYS('У3 Ввод'!$D$32,$B15)+1))/Настройки!$E$9*100)</f>
        <v>0</v>
      </c>
      <c r="AB15" s="67" t="n">
        <f aca="false">IF(OR($D15=1,MONTH($B15)&lt;&gt;MONTH(StartDate),'У3 Ввод'!$D$33="",'У3 Ввод'!$E$33="",'У3 Ввод'!$D$33&gt;$B15),0,MAX(0,MIN(1,'У3 Ввод'!$E$33-NETWORKDAYS('У3 Ввод'!$D$33,$B15)+1))/Настройки!$E$9*100)</f>
        <v>0</v>
      </c>
      <c r="AC15" s="67" t="n">
        <f aca="false">IF(OR($D15=1,MONTH($B15)&lt;&gt;MONTH(StartDate),'У3 Ввод'!$D$34="",'У3 Ввод'!$E$34="",'У3 Ввод'!$D$34&gt;$B15),0,MAX(0,MIN(1,'У3 Ввод'!$E$34-NETWORKDAYS('У3 Ввод'!$D$34,$B15)+1))/Настройки!$E$9*100)</f>
        <v>0</v>
      </c>
      <c r="AD15" s="67" t="n">
        <f aca="false">IF(OR($D15=1,MONTH($B15)&lt;&gt;MONTH(StartDate),'У3 Ввод'!$D$35="",'У3 Ввод'!$E$35="",'У3 Ввод'!$D$35&gt;$B15),0,MAX(0,MIN(1,'У3 Ввод'!$E$35-NETWORKDAYS('У3 Ввод'!$D$35,$B15)+1))/Настройки!$E$9*100)</f>
        <v>0</v>
      </c>
      <c r="AE15" s="67" t="n">
        <f aca="false">IF(OR($D15=1,MONTH($B15)&lt;&gt;MONTH(StartDate),'У3 Ввод'!$D$36="",'У3 Ввод'!$E$36="",'У3 Ввод'!$D$36&gt;$B15),0,MAX(0,MIN(1,'У3 Ввод'!$E$36-NETWORKDAYS('У3 Ввод'!$D$36,$B15)+1))/Настройки!$E$9*100)</f>
        <v>0</v>
      </c>
      <c r="AF15" s="67" t="n">
        <f aca="false">IF(OR($D15=1,MONTH($B15)&lt;&gt;MONTH(StartDate),'У3 Ввод'!$D$37="",'У3 Ввод'!$E$37="",'У3 Ввод'!$D$37&gt;$B15),0,MAX(0,MIN(1,'У3 Ввод'!$E$37-NETWORKDAYS('У3 Ввод'!$D$37,$B15)+1))/Настройки!$E$9*100)</f>
        <v>0</v>
      </c>
      <c r="AG15" s="67" t="n">
        <f aca="false">IF(OR($D15=1,MONTH($B15)&lt;&gt;MONTH(StartDate),'У3 Ввод'!$D$38="",'У3 Ввод'!$E$38="",'У3 Ввод'!$D$38&gt;$B15),0,MAX(0,MIN(1,'У3 Ввод'!$E$38-NETWORKDAYS('У3 Ввод'!$D$38,$B15)+1))/Настройки!$E$9*100)</f>
        <v>0</v>
      </c>
      <c r="AH15" s="67" t="n">
        <f aca="false">IF(OR($D15=1,MONTH($B15)&lt;&gt;MONTH(StartDate),'У3 Ввод'!$D$39="",'У3 Ввод'!$E$39="",'У3 Ввод'!$D$39&gt;$B15),0,MAX(0,MIN(1,'У3 Ввод'!$E$39-NETWORKDAYS('У3 Ввод'!$D$39,$B15)+1))/Настройки!$E$9*100)</f>
        <v>0</v>
      </c>
      <c r="AI15" s="67" t="n">
        <f aca="false">IF(OR($D15=1,MONTH($B15)&lt;&gt;MONTH(StartDate),'У3 Ввод'!$D$40="",'У3 Ввод'!$E$40="",'У3 Ввод'!$D$40&gt;$B15),0,MAX(0,MIN(1,'У3 Ввод'!$E$40-NETWORKDAYS('У3 Ввод'!$D$40,$B15)+1))/Настройки!$E$9*100)</f>
        <v>0</v>
      </c>
      <c r="AJ15" s="67" t="n">
        <f aca="false">IF(OR($D15=1,MONTH($B15)&lt;&gt;MONTH(StartDate),'У3 Ввод'!$D$41="",'У3 Ввод'!$E$41="",'У3 Ввод'!$D$41&gt;$B15),0,MAX(0,MIN(1,'У3 Ввод'!$E$41-NETWORKDAYS('У3 Ввод'!$D$41,$B15)+1))/Настройки!$E$9*100)</f>
        <v>0</v>
      </c>
      <c r="AK15" s="67" t="n">
        <f aca="false">IF(OR($D15=1,MONTH($B15)&lt;&gt;MONTH(StartDate),'У3 Ввод'!$D$42="",'У3 Ввод'!$E$42="",'У3 Ввод'!$D$42&gt;$B15),0,MAX(0,MIN(1,'У3 Ввод'!$E$42-NETWORKDAYS('У3 Ввод'!$D$42,$B15)+1))/Настройки!$E$9*100)</f>
        <v>0</v>
      </c>
      <c r="AL15" s="67" t="n">
        <f aca="false">IF(OR($D15=1,MONTH($B15)&lt;&gt;MONTH(StartDate),'У3 Ввод'!$D$43="",'У3 Ввод'!$E$43="",'У3 Ввод'!$D$43&gt;$B15),0,MAX(0,MIN(1,'У3 Ввод'!$E$43-NETWORKDAYS('У3 Ввод'!$D$43,$B15)+1))/Настройки!$E$9*100)</f>
        <v>0</v>
      </c>
      <c r="AM15" s="67" t="n">
        <f aca="false">IF(OR($D15=1,MONTH($B15)&lt;&gt;MONTH(StartDate),'У3 Ввод'!$D$44="",'У3 Ввод'!$E$44="",'У3 Ввод'!$D$44&gt;$B15),0,MAX(0,MIN(1,'У3 Ввод'!$E$44-NETWORKDAYS('У3 Ввод'!$D$44,$B15)+1))/Настройки!$E$9*100)</f>
        <v>0</v>
      </c>
      <c r="AN15" s="67" t="n">
        <f aca="false">IF(OR($D15=1,MONTH($B15)&lt;&gt;MONTH(StartDate),'У3 Ввод'!$D$45="",'У3 Ввод'!$E$45="",'У3 Ввод'!$D$45&gt;$B15),0,MAX(0,MIN(1,'У3 Ввод'!$E$45-NETWORKDAYS('У3 Ввод'!$D$45,$B15)+1))/Настройки!$E$9*100)</f>
        <v>0</v>
      </c>
      <c r="AO15" s="67" t="n">
        <f aca="false">IF(OR($D15=1,MONTH($B15)&lt;&gt;MONTH(StartDate),'У3 Ввод'!$D$46="",'У3 Ввод'!$E$46="",'У3 Ввод'!$D$46&gt;$B15),0,MAX(0,MIN(1,'У3 Ввод'!$E$46-NETWORKDAYS('У3 Ввод'!$D$46,$B15)+1))/Настройки!$E$9*100)</f>
        <v>0</v>
      </c>
      <c r="AP15" s="67" t="n">
        <f aca="false">IF(OR($D15=1,MONTH($B15)&lt;&gt;MONTH(StartDate),'У3 Ввод'!$D$47="",'У3 Ввод'!$E$47="",'У3 Ввод'!$D$47&gt;$B15),0,MAX(0,MIN(1,'У3 Ввод'!$E$47-NETWORKDAYS('У3 Ввод'!$D$47,$B15)+1))/Настройки!$E$9*100)</f>
        <v>0</v>
      </c>
      <c r="AQ15" s="67" t="n">
        <f aca="false">IF(OR($D15=1,MONTH($B15)&lt;&gt;MONTH(StartDate),'У3 Ввод'!$D$48="",'У3 Ввод'!$E$48="",'У3 Ввод'!$D$48&gt;$B15),0,MAX(0,MIN(1,'У3 Ввод'!$E$48-NETWORKDAYS('У3 Ввод'!$D$48,$B15)+1))/Настройки!$E$9*100)</f>
        <v>0</v>
      </c>
      <c r="AR15" s="67" t="n">
        <f aca="false">IF(OR($D15=1,MONTH($B15)&lt;&gt;MONTH(StartDate),'У3 Ввод'!$D$49="",'У3 Ввод'!$E$49="",'У3 Ввод'!$D$49&gt;$B15),0,MAX(0,MIN(1,'У3 Ввод'!$E$49-NETWORKDAYS('У3 Ввод'!$D$49,$B15)+1))/Настройки!$E$9*100)</f>
        <v>0</v>
      </c>
      <c r="AS15" s="67" t="n">
        <f aca="false">IF(OR($D15=1,MONTH($B15)&lt;&gt;MONTH(StartDate),'У3 Ввод'!$D$50="",'У3 Ввод'!$E$50="",'У3 Ввод'!$D$50&gt;$B15),0,MAX(0,MIN(1,'У3 Ввод'!$E$50-NETWORKDAYS('У3 Ввод'!$D$50,$B15)+1))/Настройки!$E$9*100)</f>
        <v>0</v>
      </c>
      <c r="AT15" s="67" t="n">
        <f aca="false">IF(OR($D15=1,MONTH($B15)&lt;&gt;MONTH(StartDate),'У3 Ввод'!$D$51="",'У3 Ввод'!$E$51="",'У3 Ввод'!$D$51&gt;$B15),0,MAX(0,MIN(1,'У3 Ввод'!$E$51-NETWORKDAYS('У3 Ввод'!$D$51,$B15)+1))/Настройки!$E$9*100)</f>
        <v>0</v>
      </c>
      <c r="AU15" s="67" t="n">
        <f aca="false">IF(OR($D15=1,MONTH($B15)&lt;&gt;MONTH(StartDate),'У3 Ввод'!$D$52="",'У3 Ввод'!$E$52="",'У3 Ввод'!$D$52&gt;$B15),0,MAX(0,MIN(1,'У3 Ввод'!$E$52-NETWORKDAYS('У3 Ввод'!$D$52,$B15)+1))/Настройки!$E$9*100)</f>
        <v>0</v>
      </c>
      <c r="AV15" s="67" t="n">
        <f aca="false">IF(OR($D15=1,MONTH($B15)&lt;&gt;MONTH(StartDate),'У3 Ввод'!$D$53="",'У3 Ввод'!$E$53="",'У3 Ввод'!$D$53&gt;$B15),0,MAX(0,MIN(1,'У3 Ввод'!$E$53-NETWORKDAYS('У3 Ввод'!$D$53,$B15)+1))/Настройки!$E$9*100)</f>
        <v>0</v>
      </c>
      <c r="AW15" s="67" t="n">
        <f aca="false">IF(OR($D15=1,MONTH($B15)&lt;&gt;MONTH(StartDate),'У3 Ввод'!$D$54="",'У3 Ввод'!$E$54="",'У3 Ввод'!$D$54&gt;$B15),0,MAX(0,MIN(1,'У3 Ввод'!$E$54-NETWORKDAYS('У3 Ввод'!$D$54,$B15)+1))/Настройки!$E$9*100)</f>
        <v>0</v>
      </c>
      <c r="AX15" s="67" t="n">
        <f aca="false">IF(OR($D15=1,MONTH($B15)&lt;&gt;MONTH(StartDate),'У3 Ввод'!$D$55="",'У3 Ввод'!$E$55="",'У3 Ввод'!$D$55&gt;$B15),0,MAX(0,MIN(1,'У3 Ввод'!$E$55-NETWORKDAYS('У3 Ввод'!$D$55,$B15)+1))/Настройки!$E$9*100)</f>
        <v>0</v>
      </c>
      <c r="AY15" s="67" t="n">
        <f aca="false">IF(OR($D15=1,MONTH($B15)&lt;&gt;MONTH(StartDate),'У3 Ввод'!$D$56="",'У3 Ввод'!$E$56="",'У3 Ввод'!$D$56&gt;$B15),0,MAX(0,MIN(1,'У3 Ввод'!$E$56-NETWORKDAYS('У3 Ввод'!$D$56,$B15)+1))/Настройки!$E$9*100)</f>
        <v>0</v>
      </c>
      <c r="AZ15" s="67" t="n">
        <f aca="false">IF(OR($D15=1,MONTH($B15)&lt;&gt;MONTH(StartDate),'У3 Ввод'!$D$57="",'У3 Ввод'!$E$57="",'У3 Ввод'!$D$57&gt;$B15),0,MAX(0,MIN(1,'У3 Ввод'!$E$57-NETWORKDAYS('У3 Ввод'!$D$57,$B15)+1))/Настройки!$E$9*100)</f>
        <v>0</v>
      </c>
      <c r="BA15" s="67" t="n">
        <f aca="false">IF(OR($D15=1,MONTH($B15)&lt;&gt;MONTH(StartDate),'У3 Ввод'!$D$58="",'У3 Ввод'!$E$58="",'У3 Ввод'!$D$58&gt;$B15),0,MAX(0,MIN(1,'У3 Ввод'!$E$58-NETWORKDAYS('У3 Ввод'!$D$58,$B15)+1))/Настройки!$E$9*100)</f>
        <v>0</v>
      </c>
      <c r="BB15" s="67" t="n">
        <f aca="false">IF(OR($D15=1,MONTH($B15)&lt;&gt;MONTH(StartDate),'У3 Ввод'!$D$59="",'У3 Ввод'!$E$59="",'У3 Ввод'!$D$59&gt;$B15),0,MAX(0,MIN(1,'У3 Ввод'!$E$59-NETWORKDAYS('У3 Ввод'!$D$59,$B15)+1))/Настройки!$E$9*100)</f>
        <v>0</v>
      </c>
      <c r="BC15" s="67" t="n">
        <f aca="false">IF(OR($D15=1,MONTH($B15)&lt;&gt;MONTH(StartDate),'У3 Ввод'!$D$60="",'У3 Ввод'!$E$60="",'У3 Ввод'!$D$60&gt;$B15),0,MAX(0,MIN(1,'У3 Ввод'!$E$60-NETWORKDAYS('У3 Ввод'!$D$60,$B15)+1))/Настройки!$E$9*100)</f>
        <v>0</v>
      </c>
      <c r="BD15" s="67" t="n">
        <f aca="false">IF(OR($D15=1,MONTH($B15)&lt;&gt;MONTH(StartDate),'У3 Ввод'!$D$61="",'У3 Ввод'!$E$61="",'У3 Ввод'!$D$61&gt;$B15),0,MAX(0,MIN(1,'У3 Ввод'!$E$61-NETWORKDAYS('У3 Ввод'!$D$61,$B15)+1))/Настройки!$E$9*100)</f>
        <v>0</v>
      </c>
      <c r="BE15" s="67" t="n">
        <f aca="false">IF(OR($D15=1,MONTH($B15)&lt;&gt;MONTH(StartDate),'У3 Ввод'!$D$62="",'У3 Ввод'!$E$62="",'У3 Ввод'!$D$62&gt;$B15),0,MAX(0,MIN(1,'У3 Ввод'!$E$62-NETWORKDAYS('У3 Ввод'!$D$62,$B15)+1))/Настройки!$E$9*100)</f>
        <v>0</v>
      </c>
      <c r="BF15" s="67" t="n">
        <f aca="false">IF(OR($D15=1,MONTH($B15)&lt;&gt;MONTH(StartDate),'У3 Ввод'!$D$63="",'У3 Ввод'!$E$63="",'У3 Ввод'!$D$63&gt;$B15),0,MAX(0,MIN(1,'У3 Ввод'!$E$63-NETWORKDAYS('У3 Ввод'!$D$63,$B15)+1))/Настройки!$E$9*100)</f>
        <v>0</v>
      </c>
      <c r="BG15" s="67" t="n">
        <f aca="false">IF(OR($D15=1,MONTH($B15)&lt;&gt;MONTH(StartDate),'У3 Ввод'!$D$64="",'У3 Ввод'!$E$64="",'У3 Ввод'!$D$64&gt;$B15),0,MAX(0,MIN(1,'У3 Ввод'!$E$64-NETWORKDAYS('У3 Ввод'!$D$64,$B15)+1))/Настройки!$E$9*100)</f>
        <v>0</v>
      </c>
      <c r="BH15" s="67" t="n">
        <f aca="false">IF(OR($D15=1,MONTH($B15)&lt;&gt;MONTH(StartDate),'У3 Ввод'!$D$65="",'У3 Ввод'!$E$65="",'У3 Ввод'!$D$65&gt;$B15),0,MAX(0,MIN(1,'У3 Ввод'!$E$65-NETWORKDAYS('У3 Ввод'!$D$65,$B15)+1))/Настройки!$E$9*100)</f>
        <v>0</v>
      </c>
      <c r="BI15" s="67" t="n">
        <f aca="false">IF(OR($D15=1,MONTH($B15)&lt;&gt;MONTH(StartDate),'У3 Ввод'!$D$66="",'У3 Ввод'!$E$66="",'У3 Ввод'!$D$66&gt;$B15),0,MAX(0,MIN(1,'У3 Ввод'!$E$66-NETWORKDAYS('У3 Ввод'!$D$66,$B15)+1))/Настройки!$E$9*100)</f>
        <v>0</v>
      </c>
      <c r="BJ15" s="67" t="n">
        <f aca="false">IF(OR($D15=1,MONTH($B15)&lt;&gt;MONTH(StartDate),'У3 Ввод'!$D$67="",'У3 Ввод'!$E$67="",'У3 Ввод'!$D$67&gt;$B15),0,MAX(0,MIN(1,'У3 Ввод'!$E$67-NETWORKDAYS('У3 Ввод'!$D$67,$B15)+1))/Настройки!$E$9*100)</f>
        <v>0</v>
      </c>
      <c r="BK15" s="67" t="n">
        <f aca="false">IF(OR($D15=1,MONTH($B15)&lt;&gt;MONTH(StartDate),'У3 Ввод'!$D$68="",'У3 Ввод'!$E$68="",'У3 Ввод'!$D$68&gt;$B15),0,MAX(0,MIN(1,'У3 Ввод'!$E$68-NETWORKDAYS('У3 Ввод'!$D$68,$B15)+1))/Настройки!$E$9*100)</f>
        <v>0</v>
      </c>
      <c r="BL15" s="67" t="n">
        <f aca="false">IF(OR($D15=1,MONTH($B15)&lt;&gt;MONTH(StartDate),'У3 Ввод'!$D$69="",'У3 Ввод'!$E$69="",'У3 Ввод'!$D$69&gt;$B15),0,MAX(0,MIN(1,'У3 Ввод'!$E$69-NETWORKDAYS('У3 Ввод'!$D$69,$B15)+1))/Настройки!$E$9*100)</f>
        <v>0</v>
      </c>
      <c r="BM15" s="67" t="n">
        <f aca="false">IF(OR($D15=1,MONTH($B15)&lt;&gt;MONTH(StartDate),'У3 Ввод'!$D$70="",'У3 Ввод'!$E$70="",'У3 Ввод'!$D$70&gt;$B15),0,MAX(0,MIN(1,'У3 Ввод'!$E$70-NETWORKDAYS('У3 Ввод'!$D$70,$B15)+1))/Настройки!$E$9*100)</f>
        <v>0</v>
      </c>
      <c r="BN15" s="67" t="n">
        <f aca="false">IF(OR($D15=1,MONTH($B15)&lt;&gt;MONTH(StartDate),'У3 Ввод'!$D$71="",'У3 Ввод'!$E$71="",'У3 Ввод'!$D$71&gt;$B15),0,MAX(0,MIN(1,'У3 Ввод'!$E$71-NETWORKDAYS('У3 Ввод'!$D$71,$B15)+1))/Настройки!$E$9*100)</f>
        <v>0</v>
      </c>
      <c r="BO15" s="67" t="n">
        <f aca="false">IF(OR($D15=1,MONTH($B15)&lt;&gt;MONTH(StartDate),'У3 Ввод'!$D$72="",'У3 Ввод'!$E$72="",'У3 Ввод'!$D$72&gt;$B15),0,MAX(0,MIN(1,'У3 Ввод'!$E$72-NETWORKDAYS('У3 Ввод'!$D$72,$B15)+1))/Настройки!$E$9*100)</f>
        <v>0</v>
      </c>
      <c r="BP15" s="67" t="n">
        <f aca="false">IF(OR($D15=1,MONTH($B15)&lt;&gt;MONTH(StartDate),'У3 Ввод'!$D$73="",'У3 Ввод'!$E$73="",'У3 Ввод'!$D$73&gt;$B15),0,MAX(0,MIN(1,'У3 Ввод'!$E$73-NETWORKDAYS('У3 Ввод'!$D$73,$B15)+1))/Настройки!$E$9*100)</f>
        <v>0</v>
      </c>
      <c r="BQ15" s="67" t="n">
        <f aca="false">IF(OR($D15=1,MONTH($B15)&lt;&gt;MONTH(StartDate),'У3 Ввод'!$D$74="",'У3 Ввод'!$E$74="",'У3 Ввод'!$D$74&gt;$B15),0,MAX(0,MIN(1,'У3 Ввод'!$E$74-NETWORKDAYS('У3 Ввод'!$D$74,$B15)+1))/Настройки!$E$9*100)</f>
        <v>0</v>
      </c>
      <c r="BR15" s="67" t="n">
        <f aca="false">IF(OR($D15=1,MONTH($B15)&lt;&gt;MONTH(StartDate),'У3 Ввод'!$D$75="",'У3 Ввод'!$E$75="",'У3 Ввод'!$D$75&gt;$B15),0,MAX(0,MIN(1,'У3 Ввод'!$E$75-NETWORKDAYS('У3 Ввод'!$D$75,$B15)+1))/Настройки!$E$9*100)</f>
        <v>0</v>
      </c>
      <c r="BS15" s="67" t="n">
        <f aca="false">IF(OR($D15=1,MONTH($B15)&lt;&gt;MONTH(StartDate),'У3 Ввод'!$D$76="",'У3 Ввод'!$E$76="",'У3 Ввод'!$D$76&gt;$B15),0,MAX(0,MIN(1,'У3 Ввод'!$E$76-NETWORKDAYS('У3 Ввод'!$D$76,$B15)+1))/Настройки!$E$9*100)</f>
        <v>0</v>
      </c>
      <c r="BT15" s="67" t="n">
        <f aca="false">IF(OR($D15=1,MONTH($B15)&lt;&gt;MONTH(StartDate),'У3 Ввод'!$D$77="",'У3 Ввод'!$E$77="",'У3 Ввод'!$D$77&gt;$B15),0,MAX(0,MIN(1,'У3 Ввод'!$E$77-NETWORKDAYS('У3 Ввод'!$D$77,$B15)+1))/Настройки!$E$9*100)</f>
        <v>0</v>
      </c>
      <c r="BU15" s="67" t="n">
        <f aca="false">IF(OR($D15=1,MONTH($B15)&lt;&gt;MONTH(StartDate),'У3 Ввод'!$D$78="",'У3 Ввод'!$E$78="",'У3 Ввод'!$D$78&gt;$B15),0,MAX(0,MIN(1,'У3 Ввод'!$E$78-NETWORKDAYS('У3 Ввод'!$D$78,$B15)+1))/Настройки!$E$9*100)</f>
        <v>0</v>
      </c>
      <c r="BV15" s="67" t="n">
        <f aca="false">IF(OR($D15=1,MONTH($B15)&lt;&gt;MONTH(StartDate),'У3 Ввод'!$D$79="",'У3 Ввод'!$E$79="",'У3 Ввод'!$D$79&gt;$B15),0,MAX(0,MIN(1,'У3 Ввод'!$E$79-NETWORKDAYS('У3 Ввод'!$D$79,$B15)+1))/Настройки!$E$9*100)</f>
        <v>0</v>
      </c>
      <c r="BW15" s="67" t="n">
        <f aca="false">IF(OR($D15=1,MONTH($B15)&lt;&gt;MONTH(StartDate),'У3 Ввод'!$D$80="",'У3 Ввод'!$E$80="",'У3 Ввод'!$D$80&gt;$B15),0,MAX(0,MIN(1,'У3 Ввод'!$E$80-NETWORKDAYS('У3 Ввод'!$D$80,$B15)+1))/Настройки!$E$9*100)</f>
        <v>0</v>
      </c>
      <c r="BX15" s="67" t="n">
        <f aca="false">IF(OR($D15=1,MONTH($B15)&lt;&gt;MONTH(StartDate),'У3 Ввод'!$D$81="",'У3 Ввод'!$E$81="",'У3 Ввод'!$D$81&gt;$B15),0,MAX(0,MIN(1,'У3 Ввод'!$E$81-NETWORKDAYS('У3 Ввод'!$D$81,$B15)+1))/Настройки!$E$9*100)</f>
        <v>0</v>
      </c>
      <c r="BY15" s="67" t="n">
        <f aca="false">IF(OR($D15=1,MONTH($B15)&lt;&gt;MONTH(StartDate),'У3 Ввод'!$D$82="",'У3 Ввод'!$E$82="",'У3 Ввод'!$D$82&gt;$B15),0,MAX(0,MIN(1,'У3 Ввод'!$E$82-NETWORKDAYS('У3 Ввод'!$D$82,$B15)+1))/Настройки!$E$9*100)</f>
        <v>0</v>
      </c>
      <c r="BZ15" s="67" t="n">
        <f aca="false">IF(OR($D15=1,MONTH($B15)&lt;&gt;MONTH(StartDate),'У3 Ввод'!$D$83="",'У3 Ввод'!$E$83="",'У3 Ввод'!$D$83&gt;$B15),0,MAX(0,MIN(1,'У3 Ввод'!$E$83-NETWORKDAYS('У3 Ввод'!$D$83,$B15)+1))/Настройки!$E$9*100)</f>
        <v>0</v>
      </c>
      <c r="CA15" s="67" t="n">
        <f aca="false">IF(OR($D15=1,MONTH($B15)&lt;&gt;MONTH(StartDate),'У3 Ввод'!$D$84="",'У3 Ввод'!$E$84="",'У3 Ввод'!$D$84&gt;$B15),0,MAX(0,MIN(1,'У3 Ввод'!$E$84-NETWORKDAYS('У3 Ввод'!$D$84,$B15)+1))/Настройки!$E$9*100)</f>
        <v>0</v>
      </c>
      <c r="CB15" s="67" t="n">
        <f aca="false">IF(OR($D15=1,MONTH($B15)&lt;&gt;MONTH(StartDate),'У3 Ввод'!$D$85="",'У3 Ввод'!$E$85="",'У3 Ввод'!$D$85&gt;$B15),0,MAX(0,MIN(1,'У3 Ввод'!$E$85-NETWORKDAYS('У3 Ввод'!$D$85,$B15)+1))/Настройки!$E$9*100)</f>
        <v>0</v>
      </c>
      <c r="CC15" s="67" t="n">
        <f aca="false">IF(OR($D15=1,MONTH($B15)&lt;&gt;MONTH(StartDate),'У3 Ввод'!$D$86="",'У3 Ввод'!$E$86="",'У3 Ввод'!$D$86&gt;$B15),0,MAX(0,MIN(1,'У3 Ввод'!$E$86-NETWORKDAYS('У3 Ввод'!$D$86,$B15)+1))/Настройки!$E$9*100)</f>
        <v>0</v>
      </c>
      <c r="CD15" s="67" t="n">
        <f aca="false">IF(OR($D15=1,MONTH($B15)&lt;&gt;MONTH(StartDate),'У3 Ввод'!$D$87="",'У3 Ввод'!$E$87="",'У3 Ввод'!$D$87&gt;$B15),0,MAX(0,MIN(1,'У3 Ввод'!$E$87-NETWORKDAYS('У3 Ввод'!$D$87,$B15)+1))/Настройки!$E$9*100)</f>
        <v>0</v>
      </c>
      <c r="CE15" s="67" t="n">
        <f aca="false">IF(OR($D15=1,MONTH($B15)&lt;&gt;MONTH(StartDate),'У3 Ввод'!$D$88="",'У3 Ввод'!$E$88="",'У3 Ввод'!$D$88&gt;$B15),0,MAX(0,MIN(1,'У3 Ввод'!$E$88-NETWORKDAYS('У3 Ввод'!$D$88,$B15)+1))/Настройки!$E$9*100)</f>
        <v>0</v>
      </c>
      <c r="CF15" s="67" t="n">
        <f aca="false">IF(OR($D15=1,MONTH($B15)&lt;&gt;MONTH(StartDate),'У3 Ввод'!$D$89="",'У3 Ввод'!$E$89="",'У3 Ввод'!$D$89&gt;$B15),0,MAX(0,MIN(1,'У3 Ввод'!$E$89-NETWORKDAYS('У3 Ввод'!$D$89,$B15)+1))/Настройки!$E$9*100)</f>
        <v>0</v>
      </c>
      <c r="CG15" s="67" t="n">
        <f aca="false">IF(OR($D15=1,MONTH($B15)&lt;&gt;MONTH(StartDate),'У3 Ввод'!$D$90="",'У3 Ввод'!$E$90="",'У3 Ввод'!$D$90&gt;$B15),0,MAX(0,MIN(1,'У3 Ввод'!$E$90-NETWORKDAYS('У3 Ввод'!$D$90,$B15)+1))/Настройки!$E$9*100)</f>
        <v>0</v>
      </c>
      <c r="CH15" s="67" t="n">
        <f aca="false">IF(OR($D15=1,MONTH($B15)&lt;&gt;MONTH(StartDate),'У3 Ввод'!$D$91="",'У3 Ввод'!$E$91="",'У3 Ввод'!$D$91&gt;$B15),0,MAX(0,MIN(1,'У3 Ввод'!$E$91-NETWORKDAYS('У3 Ввод'!$D$91,$B15)+1))/Настройки!$E$9*100)</f>
        <v>0</v>
      </c>
      <c r="CI15" s="67" t="n">
        <f aca="false">IF(OR($D15=1,MONTH($B15)&lt;&gt;MONTH(StartDate),'У3 Ввод'!$D$92="",'У3 Ввод'!$E$92="",'У3 Ввод'!$D$92&gt;$B15),0,MAX(0,MIN(1,'У3 Ввод'!$E$92-NETWORKDAYS('У3 Ввод'!$D$92,$B15)+1))/Настройки!$E$9*100)</f>
        <v>0</v>
      </c>
      <c r="CJ15" s="67" t="n">
        <f aca="false">IF(OR($D15=1,MONTH($B15)&lt;&gt;MONTH(StartDate),'У3 Ввод'!$D$93="",'У3 Ввод'!$E$93="",'У3 Ввод'!$D$93&gt;$B15),0,MAX(0,MIN(1,'У3 Ввод'!$E$93-NETWORKDAYS('У3 Ввод'!$D$93,$B15)+1))/Настройки!$E$9*100)</f>
        <v>0</v>
      </c>
      <c r="CK15" s="67" t="n">
        <f aca="false">IF(OR($D15=1,MONTH($B15)&lt;&gt;MONTH(StartDate),'У3 Ввод'!$D$94="",'У3 Ввод'!$E$94="",'У3 Ввод'!$D$94&gt;$B15),0,MAX(0,MIN(1,'У3 Ввод'!$E$94-NETWORKDAYS('У3 Ввод'!$D$94,$B15)+1))/Настройки!$E$9*100)</f>
        <v>0</v>
      </c>
      <c r="CL15" s="67" t="n">
        <f aca="false">IF(OR($D15=1,MONTH($B15)&lt;&gt;MONTH(StartDate),'У3 Ввод'!$D$95="",'У3 Ввод'!$E$95="",'У3 Ввод'!$D$95&gt;$B15),0,MAX(0,MIN(1,'У3 Ввод'!$E$95-NETWORKDAYS('У3 Ввод'!$D$95,$B15)+1))/Настройки!$E$9*100)</f>
        <v>0</v>
      </c>
      <c r="CM15" s="67" t="n">
        <f aca="false">IF(OR($D15=1,MONTH($B15)&lt;&gt;MONTH(StartDate),'У3 Ввод'!$D$96="",'У3 Ввод'!$E$96="",'У3 Ввод'!$D$96&gt;$B15),0,MAX(0,MIN(1,'У3 Ввод'!$E$96-NETWORKDAYS('У3 Ввод'!$D$96,$B15)+1))/Настройки!$E$9*100)</f>
        <v>0</v>
      </c>
      <c r="CN15" s="67" t="n">
        <f aca="false">IF(OR($D15=1,MONTH($B15)&lt;&gt;MONTH(StartDate),'У3 Ввод'!$D$97="",'У3 Ввод'!$E$97="",'У3 Ввод'!$D$97&gt;$B15),0,MAX(0,MIN(1,'У3 Ввод'!$E$97-NETWORKDAYS('У3 Ввод'!$D$97,$B15)+1))/Настройки!$E$9*100)</f>
        <v>0</v>
      </c>
      <c r="CO15" s="67" t="n">
        <f aca="false">IF(OR($D15=1,MONTH($B15)&lt;&gt;MONTH(StartDate),'У3 Ввод'!$D$98="",'У3 Ввод'!$E$98="",'У3 Ввод'!$D$98&gt;$B15),0,MAX(0,MIN(1,'У3 Ввод'!$E$98-NETWORKDAYS('У3 Ввод'!$D$98,$B15)+1))/Настройки!$E$9*100)</f>
        <v>0</v>
      </c>
      <c r="CP15" s="67" t="n">
        <f aca="false">IF(OR($D15=1,MONTH($B15)&lt;&gt;MONTH(StartDate),'У3 Ввод'!$D$99="",'У3 Ввод'!$E$99="",'У3 Ввод'!$D$99&gt;$B15),0,MAX(0,MIN(1,'У3 Ввод'!$E$99-NETWORKDAYS('У3 Ввод'!$D$99,$B15)+1))/Настройки!$E$9*100)</f>
        <v>0</v>
      </c>
      <c r="CQ15" s="67" t="n">
        <f aca="false">IF(OR($D15=1,MONTH($B15)&lt;&gt;MONTH(StartDate),'У3 Ввод'!$D$100="",'У3 Ввод'!$E$100="",'У3 Ввод'!$D$100&gt;$B15),0,MAX(0,MIN(1,'У3 Ввод'!$E$100-NETWORKDAYS('У3 Ввод'!$D$100,$B15)+1))/Настройки!$E$9*100)</f>
        <v>0</v>
      </c>
      <c r="CR15" s="67" t="n">
        <f aca="false">IF(OR($D15=1,MONTH($B15)&lt;&gt;MONTH(StartDate),'У3 Ввод'!$D$101="",'У3 Ввод'!$E$101="",'У3 Ввод'!$D$101&gt;$B15),0,MAX(0,MIN(1,'У3 Ввод'!$E$101-NETWORKDAYS('У3 Ввод'!$D$101,$B15)+1))/Настройки!$E$9*100)</f>
        <v>0</v>
      </c>
      <c r="CS15" s="67" t="n">
        <f aca="false">IF(OR($D15=1,MONTH($B15)&lt;&gt;MONTH(StartDate),'У3 Ввод'!$D$102="",'У3 Ввод'!$E$102="",'У3 Ввод'!$D$102&gt;$B15),0,MAX(0,MIN(1,'У3 Ввод'!$E$102-NETWORKDAYS('У3 Ввод'!$D$102,$B15)+1))/Настройки!$E$9*100)</f>
        <v>0</v>
      </c>
      <c r="CT15" s="67" t="n">
        <f aca="false">IF(OR($D15=1,MONTH($B15)&lt;&gt;MONTH(StartDate),'У3 Ввод'!$D$103="",'У3 Ввод'!$E$103="",'У3 Ввод'!$D$103&gt;$B15),0,MAX(0,MIN(1,'У3 Ввод'!$E$103-NETWORKDAYS('У3 Ввод'!$D$103,$B15)+1))/Настройки!$E$9*100)</f>
        <v>0</v>
      </c>
      <c r="CU15" s="67" t="n">
        <f aca="false">IF(OR($D15=1,MONTH($B15)&lt;&gt;MONTH(StartDate),'У3 Ввод'!$D$104="",'У3 Ввод'!$E$104="",'У3 Ввод'!$D$104&gt;$B15),0,MAX(0,MIN(1,'У3 Ввод'!$E$104-NETWORKDAYS('У3 Ввод'!$D$104,$B15)+1))/Настройки!$E$9*100)</f>
        <v>0</v>
      </c>
      <c r="CV15" s="67" t="n">
        <f aca="false">IF(OR($D15=1,MONTH($B15)&lt;&gt;MONTH(StartDate),'У3 Ввод'!$D$105="",'У3 Ввод'!$E$105="",'У3 Ввод'!$D$105&gt;$B15),0,MAX(0,MIN(1,'У3 Ввод'!$E$105-NETWORKDAYS('У3 Ввод'!$D$105,$B15)+1))/Настройки!$E$9*100)</f>
        <v>0</v>
      </c>
      <c r="CW15" s="67" t="n">
        <f aca="false">IF(OR($D15=1,MONTH($B15)&lt;&gt;MONTH(StartDate),'У3 Ввод'!$D$106="",'У3 Ввод'!$E$106="",'У3 Ввод'!$D$106&gt;$B15),0,MAX(0,MIN(1,'У3 Ввод'!$E$106-NETWORKDAYS('У3 Ввод'!$D$106,$B15)+1))/Настройки!$E$9*100)</f>
        <v>0</v>
      </c>
      <c r="CX15" s="67" t="n">
        <f aca="false">IF(OR($D15=1,MONTH($B15)&lt;&gt;MONTH(StartDate),'У3 Ввод'!$D$107="",'У3 Ввод'!$E$107="",'У3 Ввод'!$D$107&gt;$B15),0,MAX(0,MIN(1,'У3 Ввод'!$E$107-NETWORKDAYS('У3 Ввод'!$D$107,$B15)+1))/Настройки!$E$9*100)</f>
        <v>0</v>
      </c>
      <c r="CY15" s="67" t="n">
        <f aca="false">IF(OR($D15=1,MONTH($B15)&lt;&gt;MONTH(StartDate),'У3 Ввод'!$D$108="",'У3 Ввод'!$E$108="",'У3 Ввод'!$D$108&gt;$B15),0,MAX(0,MIN(1,'У3 Ввод'!$E$108-NETWORKDAYS('У3 Ввод'!$D$108,$B15)+1))/Настройки!$E$9*100)</f>
        <v>0</v>
      </c>
      <c r="CZ15" s="67" t="n">
        <f aca="false">IF(OR($D15=1,MONTH($B15)&lt;&gt;MONTH(StartDate),'У3 Ввод'!$D$109="",'У3 Ввод'!$E$109="",'У3 Ввод'!$D$109&gt;$B15),0,MAX(0,MIN(1,'У3 Ввод'!$E$109-NETWORKDAYS('У3 Ввод'!$D$109,$B15)+1))/Настройки!$E$9*100)</f>
        <v>0</v>
      </c>
      <c r="DA15" s="67" t="n">
        <f aca="false">IF(OR($D15=1,MONTH($B15)&lt;&gt;MONTH(StartDate),'У3 Ввод'!$D$110="",'У3 Ввод'!$E$110="",'У3 Ввод'!$D$110&gt;$B15),0,MAX(0,MIN(1,'У3 Ввод'!$E$110-NETWORKDAYS('У3 Ввод'!$D$110,$B15)+1))/Настройки!$E$9*100)</f>
        <v>0</v>
      </c>
      <c r="DB15" s="67" t="n">
        <f aca="false">IF(OR($D15=1,MONTH($B15)&lt;&gt;MONTH(StartDate),'У3 Ввод'!$D$111="",'У3 Ввод'!$E$111="",'У3 Ввод'!$D$111&gt;$B15),0,MAX(0,MIN(1,'У3 Ввод'!$E$111-NETWORKDAYS('У3 Ввод'!$D$111,$B15)+1))/Настройки!$E$9*100)</f>
        <v>0</v>
      </c>
      <c r="DC15" s="67" t="n">
        <f aca="false">IF(OR($D15=1,MONTH($B15)&lt;&gt;MONTH(StartDate),'У3 Ввод'!$D$112="",'У3 Ввод'!$E$112="",'У3 Ввод'!$D$112&gt;$B15),0,MAX(0,MIN(1,'У3 Ввод'!$E$112-NETWORKDAYS('У3 Ввод'!$D$112,$B15)+1))/Настройки!$E$9*100)</f>
        <v>0</v>
      </c>
      <c r="DD15" s="67" t="n">
        <f aca="false">IF(OR($D15=1,MONTH($B15)&lt;&gt;MONTH(StartDate),'У3 Ввод'!$D$113="",'У3 Ввод'!$E$113="",'У3 Ввод'!$D$113&gt;$B15),0,MAX(0,MIN(1,'У3 Ввод'!$E$113-NETWORKDAYS('У3 Ввод'!$D$113,$B15)+1))/Настройки!$E$9*100)</f>
        <v>0</v>
      </c>
      <c r="DE15" s="67" t="n">
        <f aca="false">IF(OR($D15=1,MONTH($B15)&lt;&gt;MONTH(StartDate),'У3 Ввод'!$D$114="",'У3 Ввод'!$E$114="",'У3 Ввод'!$D$114&gt;$B15),0,MAX(0,MIN(1,'У3 Ввод'!$E$114-NETWORKDAYS('У3 Ввод'!$D$114,$B15)+1))/Настройки!$E$9*100)</f>
        <v>0</v>
      </c>
      <c r="DF15" s="67" t="n">
        <f aca="false">IF(OR($D15=1,MONTH($B15)&lt;&gt;MONTH(StartDate),'У3 Ввод'!$D$115="",'У3 Ввод'!$E$115="",'У3 Ввод'!$D$115&gt;$B15),0,MAX(0,MIN(1,'У3 Ввод'!$E$115-NETWORKDAYS('У3 Ввод'!$D$115,$B15)+1))/Настройки!$E$9*100)</f>
        <v>0</v>
      </c>
      <c r="DG15" s="67" t="n">
        <f aca="false">IF(OR($D15=1,MONTH($B15)&lt;&gt;MONTH(StartDate),'У3 Ввод'!$D$116="",'У3 Ввод'!$E$116="",'У3 Ввод'!$D$116&gt;$B15),0,MAX(0,MIN(1,'У3 Ввод'!$E$116-NETWORKDAYS('У3 Ввод'!$D$116,$B15)+1))/Настройки!$E$9*100)</f>
        <v>0</v>
      </c>
      <c r="DH15" s="67" t="n">
        <f aca="false">IF(OR($D15=1,MONTH($B15)&lt;&gt;MONTH(StartDate),'У3 Ввод'!$D$117="",'У3 Ввод'!$E$117="",'У3 Ввод'!$D$117&gt;$B15),0,MAX(0,MIN(1,'У3 Ввод'!$E$117-NETWORKDAYS('У3 Ввод'!$D$117,$B15)+1))/Настройки!$E$9*100)</f>
        <v>0</v>
      </c>
      <c r="DI15" s="67" t="n">
        <f aca="false">IF(OR($D15=1,MONTH($B15)&lt;&gt;MONTH(StartDate),'У3 Ввод'!$D$118="",'У3 Ввод'!$E$118="",'У3 Ввод'!$D$118&gt;$B15),0,MAX(0,MIN(1,'У3 Ввод'!$E$118-NETWORKDAYS('У3 Ввод'!$D$118,$B15)+1))/Настройки!$E$9*100)</f>
        <v>0</v>
      </c>
      <c r="DJ15" s="67" t="n">
        <f aca="false">IF(OR($D15=1,MONTH($B15)&lt;&gt;MONTH(StartDate),'У3 Ввод'!$D$119="",'У3 Ввод'!$E$119="",'У3 Ввод'!$D$119&gt;$B15),0,MAX(0,MIN(1,'У3 Ввод'!$E$119-NETWORKDAYS('У3 Ввод'!$D$119,$B15)+1))/Настройки!$E$9*100)</f>
        <v>0</v>
      </c>
      <c r="DK15" s="67" t="n">
        <f aca="false">IF(OR($D15=1,MONTH($B15)&lt;&gt;MONTH(StartDate),'У3 Ввод'!$D$120="",'У3 Ввод'!$E$120="",'У3 Ввод'!$D$120&gt;$B15),0,MAX(0,MIN(1,'У3 Ввод'!$E$120-NETWORKDAYS('У3 Ввод'!$D$120,$B15)+1))/Настройки!$E$9*100)</f>
        <v>0</v>
      </c>
      <c r="DL15" s="67" t="n">
        <f aca="false">IF(OR($D15=1,MONTH($B15)&lt;&gt;MONTH(StartDate),'У3 Ввод'!$D$121="",'У3 Ввод'!$E$121="",'У3 Ввод'!$D$121&gt;$B15),0,MAX(0,MIN(1,'У3 Ввод'!$E$121-NETWORKDAYS('У3 Ввод'!$D$121,$B15)+1))/Настройки!$E$9*100)</f>
        <v>0</v>
      </c>
      <c r="DM15" s="67" t="n">
        <f aca="false">IF(OR($D15=1,MONTH($B15)&lt;&gt;MONTH(StartDate),'У3 Ввод'!$D$122="",'У3 Ввод'!$E$122="",'У3 Ввод'!$D$122&gt;$B15),0,MAX(0,MIN(1,'У3 Ввод'!$E$122-NETWORKDAYS('У3 Ввод'!$D$122,$B15)+1))/Настройки!$E$9*100)</f>
        <v>0</v>
      </c>
      <c r="DN15" s="67" t="n">
        <f aca="false">IF(OR($D15=1,MONTH($B15)&lt;&gt;MONTH(StartDate),'У3 Ввод'!$D$123="",'У3 Ввод'!$E$123="",'У3 Ввод'!$D$123&gt;$B15),0,MAX(0,MIN(1,'У3 Ввод'!$E$123-NETWORKDAYS('У3 Ввод'!$D$123,$B15)+1))/Настройки!$E$9*100)</f>
        <v>0</v>
      </c>
      <c r="DO15" s="67" t="n">
        <f aca="false">IF(OR($D15=1,MONTH($B15)&lt;&gt;MONTH(StartDate),'У3 Ввод'!$D$124="",'У3 Ввод'!$E$124="",'У3 Ввод'!$D$124&gt;$B15),0,MAX(0,MIN(1,'У3 Ввод'!$E$124-NETWORKDAYS('У3 Ввод'!$D$124,$B15)+1))/Настройки!$E$9*100)</f>
        <v>0</v>
      </c>
      <c r="DP15" s="67" t="n">
        <f aca="false">IF(OR($D15=1,MONTH($B15)&lt;&gt;MONTH(StartDate),'У3 Ввод'!$D$125="",'У3 Ввод'!$E$125="",'У3 Ввод'!$D$125&gt;$B15),0,MAX(0,MIN(1,'У3 Ввод'!$E$125-NETWORKDAYS('У3 Ввод'!$D$125,$B15)+1))/Настройки!$E$9*100)</f>
        <v>0</v>
      </c>
      <c r="DQ15" s="67" t="n">
        <f aca="false">IF(OR($D15=1,MONTH($B15)&lt;&gt;MONTH(StartDate),'У3 Ввод'!$D$126="",'У3 Ввод'!$E$126="",'У3 Ввод'!$D$126&gt;$B15),0,MAX(0,MIN(1,'У3 Ввод'!$E$126-NETWORKDAYS('У3 Ввод'!$D$126,$B15)+1))/Настройки!$E$9*100)</f>
        <v>0</v>
      </c>
      <c r="DR15" s="67" t="n">
        <f aca="false">IF(OR($D15=1,MONTH($B15)&lt;&gt;MONTH(StartDate),'У3 Ввод'!$D$127="",'У3 Ввод'!$E$127="",'У3 Ввод'!$D$127&gt;$B15),0,MAX(0,MIN(1,'У3 Ввод'!$E$127-NETWORKDAYS('У3 Ввод'!$D$127,$B15)+1))/Настройки!$E$9*100)</f>
        <v>0</v>
      </c>
      <c r="DS15" s="67" t="n">
        <f aca="false">IF(OR($D15=1,MONTH($B15)&lt;&gt;MONTH(StartDate),'У3 Ввод'!$D$128="",'У3 Ввод'!$E$128="",'У3 Ввод'!$D$128&gt;$B15),0,MAX(0,MIN(1,'У3 Ввод'!$E$128-NETWORKDAYS('У3 Ввод'!$D$128,$B15)+1))/Настройки!$E$9*100)</f>
        <v>0</v>
      </c>
      <c r="DT15" s="67" t="n">
        <f aca="false">IF(OR($D15=1,MONTH($B15)&lt;&gt;MONTH(StartDate),'У3 Ввод'!$D$129="",'У3 Ввод'!$E$129="",'У3 Ввод'!$D$129&gt;$B15),0,MAX(0,MIN(1,'У3 Ввод'!$E$129-NETWORKDAYS('У3 Ввод'!$D$129,$B15)+1))/Настройки!$E$9*100)</f>
        <v>0</v>
      </c>
      <c r="DU15" s="67" t="n">
        <f aca="false">IF(OR($D15=1,MONTH($B15)&lt;&gt;MONTH(StartDate),'У3 Ввод'!$D$130="",'У3 Ввод'!$E$130="",'У3 Ввод'!$D$130&gt;$B15),0,MAX(0,MIN(1,'У3 Ввод'!$E$130-NETWORKDAYS('У3 Ввод'!$D$130,$B15)+1))/Настройки!$E$9*100)</f>
        <v>0</v>
      </c>
      <c r="DV15" s="67" t="n">
        <f aca="false">IF(OR($D15=1,MONTH($B15)&lt;&gt;MONTH(StartDate),'У3 Ввод'!$D$131="",'У3 Ввод'!$E$131="",'У3 Ввод'!$D$131&gt;$B15),0,MAX(0,MIN(1,'У3 Ввод'!$E$131-NETWORKDAYS('У3 Ввод'!$D$131,$B15)+1))/Настройки!$E$9*100)</f>
        <v>0</v>
      </c>
      <c r="DW15" s="67" t="n">
        <f aca="false">IF(OR($D15=1,MONTH($B15)&lt;&gt;MONTH(StartDate),'У3 Ввод'!$D$132="",'У3 Ввод'!$E$132="",'У3 Ввод'!$D$132&gt;$B15),0,MAX(0,MIN(1,'У3 Ввод'!$E$132-NETWORKDAYS('У3 Ввод'!$D$132,$B15)+1))/Настройки!$E$9*100)</f>
        <v>0</v>
      </c>
      <c r="DX15" s="67" t="n">
        <f aca="false">IF(OR($D15=1,MONTH($B15)&lt;&gt;MONTH(StartDate),'У3 Ввод'!$D$133="",'У3 Ввод'!$E$133="",'У3 Ввод'!$D$133&gt;$B15),0,MAX(0,MIN(1,'У3 Ввод'!$E$133-NETWORKDAYS('У3 Ввод'!$D$133,$B15)+1))/Настройки!$E$9*100)</f>
        <v>0</v>
      </c>
      <c r="DY15" s="67" t="n">
        <f aca="false">IF(OR($D15=1,MONTH($B15)&lt;&gt;MONTH(StartDate),'У3 Ввод'!$D$134="",'У3 Ввод'!$E$134="",'У3 Ввод'!$D$134&gt;$B15),0,MAX(0,MIN(1,'У3 Ввод'!$E$134-NETWORKDAYS('У3 Ввод'!$D$134,$B15)+1))/Настройки!$E$9*100)</f>
        <v>0</v>
      </c>
      <c r="DZ15" s="67" t="n">
        <f aca="false">IF(OR($D15=1,MONTH($B15)&lt;&gt;MONTH(StartDate),'У3 Ввод'!$D$135="",'У3 Ввод'!$E$135="",'У3 Ввод'!$D$135&gt;$B15),0,MAX(0,MIN(1,'У3 Ввод'!$E$135-NETWORKDAYS('У3 Ввод'!$D$135,$B15)+1))/Настройки!$E$9*100)</f>
        <v>0</v>
      </c>
      <c r="EA15" s="67" t="n">
        <f aca="false">IF(OR($D15=1,MONTH($B15)&lt;&gt;MONTH(StartDate),'У3 Ввод'!$D$136="",'У3 Ввод'!$E$136="",'У3 Ввод'!$D$136&gt;$B15),0,MAX(0,MIN(1,'У3 Ввод'!$E$136-NETWORKDAYS('У3 Ввод'!$D$136,$B15)+1))/Настройки!$E$9*100)</f>
        <v>0</v>
      </c>
      <c r="EB15" s="67" t="n">
        <f aca="false">IF(OR($D15=1,MONTH($B15)&lt;&gt;MONTH(StartDate),'У3 Ввод'!$D$137="",'У3 Ввод'!$E$137="",'У3 Ввод'!$D$137&gt;$B15),0,MAX(0,MIN(1,'У3 Ввод'!$E$137-NETWORKDAYS('У3 Ввод'!$D$137,$B15)+1))/Настройки!$E$9*100)</f>
        <v>0</v>
      </c>
      <c r="EC15" s="67" t="n">
        <f aca="false">IF(OR($D15=1,MONTH($B15)&lt;&gt;MONTH(StartDate),'У3 Ввод'!$D$138="",'У3 Ввод'!$E$138="",'У3 Ввод'!$D$138&gt;$B15),0,MAX(0,MIN(1,'У3 Ввод'!$E$138-NETWORKDAYS('У3 Ввод'!$D$138,$B15)+1))/Настройки!$E$9*100)</f>
        <v>0</v>
      </c>
      <c r="ED15" s="67" t="n">
        <f aca="false">IF(OR($D15=1,MONTH($B15)&lt;&gt;MONTH(StartDate),'У3 Ввод'!$D$139="",'У3 Ввод'!$E$139="",'У3 Ввод'!$D$139&gt;$B15),0,MAX(0,MIN(1,'У3 Ввод'!$E$139-NETWORKDAYS('У3 Ввод'!$D$139,$B15)+1))/Настройки!$E$9*100)</f>
        <v>0</v>
      </c>
      <c r="EE15" s="67" t="n">
        <f aca="false">IF(OR($D15=1,MONTH($B15)&lt;&gt;MONTH(StartDate),'У3 Ввод'!$D$140="",'У3 Ввод'!$E$140="",'У3 Ввод'!$D$140&gt;$B15),0,MAX(0,MIN(1,'У3 Ввод'!$E$140-NETWORKDAYS('У3 Ввод'!$D$140,$B15)+1))/Настройки!$E$9*100)</f>
        <v>0</v>
      </c>
      <c r="EF15" s="67" t="n">
        <f aca="false">IF(OR($D15=1,MONTH($B15)&lt;&gt;MONTH(StartDate),'У3 Ввод'!$D$141="",'У3 Ввод'!$E$141="",'У3 Ввод'!$D$141&gt;$B15),0,MAX(0,MIN(1,'У3 Ввод'!$E$141-NETWORKDAYS('У3 Ввод'!$D$141,$B15)+1))/Настройки!$E$9*100)</f>
        <v>0</v>
      </c>
      <c r="EG15" s="67" t="n">
        <f aca="false">IF(OR($D15=1,MONTH($B15)&lt;&gt;MONTH(StartDate),'У3 Ввод'!$D$142="",'У3 Ввод'!$E$142="",'У3 Ввод'!$D$142&gt;$B15),0,MAX(0,MIN(1,'У3 Ввод'!$E$142-NETWORKDAYS('У3 Ввод'!$D$142,$B15)+1))/Настройки!$E$9*100)</f>
        <v>0</v>
      </c>
      <c r="EH15" s="67" t="n">
        <f aca="false">IF(OR($D15=1,MONTH($B15)&lt;&gt;MONTH(StartDate),'У3 Ввод'!$D$143="",'У3 Ввод'!$E$143="",'У3 Ввод'!$D$143&gt;$B15),0,MAX(0,MIN(1,'У3 Ввод'!$E$143-NETWORKDAYS('У3 Ввод'!$D$143,$B15)+1))/Настройки!$E$9*100)</f>
        <v>0</v>
      </c>
      <c r="EI15" s="67" t="n">
        <f aca="false">IF(OR($D15=1,MONTH($B15)&lt;&gt;MONTH(StartDate),'У3 Ввод'!$D$144="",'У3 Ввод'!$E$144="",'У3 Ввод'!$D$144&gt;$B15),0,MAX(0,MIN(1,'У3 Ввод'!$E$144-NETWORKDAYS('У3 Ввод'!$D$144,$B15)+1))/Настройки!$E$9*100)</f>
        <v>0</v>
      </c>
      <c r="EJ15" s="67" t="n">
        <f aca="false">IF(OR($D15=1,MONTH($B15)&lt;&gt;MONTH(StartDate),'У3 Ввод'!$D$145="",'У3 Ввод'!$E$145="",'У3 Ввод'!$D$145&gt;$B15),0,MAX(0,MIN(1,'У3 Ввод'!$E$145-NETWORKDAYS('У3 Ввод'!$D$145,$B15)+1))/Настройки!$E$9*100)</f>
        <v>0</v>
      </c>
      <c r="EK15" s="67" t="n">
        <f aca="false">IF(OR($D15=1,MONTH($B15)&lt;&gt;MONTH(StartDate),'У3 Ввод'!$D$146="",'У3 Ввод'!$E$146="",'У3 Ввод'!$D$146&gt;$B15),0,MAX(0,MIN(1,'У3 Ввод'!$E$146-NETWORKDAYS('У3 Ввод'!$D$146,$B15)+1))/Настройки!$E$9*100)</f>
        <v>0</v>
      </c>
      <c r="EL15" s="67" t="n">
        <f aca="false">IF(OR($D15=1,MONTH($B15)&lt;&gt;MONTH(StartDate),'У3 Ввод'!$D$147="",'У3 Ввод'!$E$147="",'У3 Ввод'!$D$147&gt;$B15),0,MAX(0,MIN(1,'У3 Ввод'!$E$147-NETWORKDAYS('У3 Ввод'!$D$147,$B15)+1))/Настройки!$E$9*100)</f>
        <v>0</v>
      </c>
      <c r="EM15" s="67" t="n">
        <f aca="false">IF(OR($D15=1,MONTH($B15)&lt;&gt;MONTH(StartDate),'У3 Ввод'!$D$148="",'У3 Ввод'!$E$148="",'У3 Ввод'!$D$148&gt;$B15),0,MAX(0,MIN(1,'У3 Ввод'!$E$148-NETWORKDAYS('У3 Ввод'!$D$148,$B15)+1))/Настройки!$E$9*100)</f>
        <v>0</v>
      </c>
      <c r="EN15" s="67" t="n">
        <f aca="false">IF(OR($D15=1,MONTH($B15)&lt;&gt;MONTH(StartDate),'У3 Ввод'!$D$149="",'У3 Ввод'!$E$149="",'У3 Ввод'!$D$149&gt;$B15),0,MAX(0,MIN(1,'У3 Ввод'!$E$149-NETWORKDAYS('У3 Ввод'!$D$149,$B15)+1))/Настройки!$E$9*100)</f>
        <v>0</v>
      </c>
      <c r="EO15" s="67" t="n">
        <f aca="false">IF(OR($D15=1,MONTH($B15)&lt;&gt;MONTH(StartDate),'У3 Ввод'!$D$150="",'У3 Ввод'!$E$150="",'У3 Ввод'!$D$150&gt;$B15),0,MAX(0,MIN(1,'У3 Ввод'!$E$150-NETWORKDAYS('У3 Ввод'!$D$150,$B15)+1))/Настройки!$E$9*100)</f>
        <v>0</v>
      </c>
      <c r="EP15" s="67" t="n">
        <f aca="false">IF(OR($D15=1,MONTH($B15)&lt;&gt;MONTH(StartDate),'У3 Ввод'!$D$151="",'У3 Ввод'!$E$151="",'У3 Ввод'!$D$151&gt;$B15),0,MAX(0,MIN(1,'У3 Ввод'!$E$151-NETWORKDAYS('У3 Ввод'!$D$151,$B15)+1))/Настройки!$E$9*100)</f>
        <v>0</v>
      </c>
      <c r="EQ15" s="67" t="n">
        <f aca="false">IF(OR($D15=1,MONTH($B15)&lt;&gt;MONTH(StartDate),'У3 Ввод'!$D$152="",'У3 Ввод'!$E$152="",'У3 Ввод'!$D$152&gt;$B15),0,MAX(0,MIN(1,'У3 Ввод'!$E$152-NETWORKDAYS('У3 Ввод'!$D$152,$B15)+1))/Настройки!$E$9*100)</f>
        <v>0</v>
      </c>
      <c r="ER15" s="67" t="n">
        <f aca="false">IF(OR($D15=1,MONTH($B15)&lt;&gt;MONTH(StartDate),'У3 Ввод'!$D$153="",'У3 Ввод'!$E$153="",'У3 Ввод'!$D$153&gt;$B15),0,MAX(0,MIN(1,'У3 Ввод'!$E$153-NETWORKDAYS('У3 Ввод'!$D$153,$B15)+1))/Настройки!$E$9*100)</f>
        <v>0</v>
      </c>
      <c r="ES15" s="67" t="n">
        <f aca="false">IF(OR($D15=1,MONTH($B15)&lt;&gt;MONTH(StartDate),'У3 Ввод'!$D$154="",'У3 Ввод'!$E$154="",'У3 Ввод'!$D$154&gt;$B15),0,MAX(0,MIN(1,'У3 Ввод'!$E$154-NETWORKDAYS('У3 Ввод'!$D$154,$B15)+1))/Настройки!$E$9*100)</f>
        <v>0</v>
      </c>
      <c r="ET15" s="67" t="n">
        <f aca="false">IF(OR($D15=1,MONTH($B15)&lt;&gt;MONTH(StartDate),'У3 Ввод'!$D$155="",'У3 Ввод'!$E$155="",'У3 Ввод'!$D$155&gt;$B15),0,MAX(0,MIN(1,'У3 Ввод'!$E$155-NETWORKDAYS('У3 Ввод'!$D$155,$B15)+1))/Настройки!$E$9*100)</f>
        <v>0</v>
      </c>
      <c r="EU15" s="67" t="n">
        <f aca="false">IF(OR($D15=1,MONTH($B15)&lt;&gt;MONTH(StartDate),'У3 Ввод'!$D$156="",'У3 Ввод'!$E$156="",'У3 Ввод'!$D$156&gt;$B15),0,MAX(0,MIN(1,'У3 Ввод'!$E$156-NETWORKDAYS('У3 Ввод'!$D$156,$B15)+1))/Настройки!$E$9*100)</f>
        <v>0</v>
      </c>
      <c r="EV15" s="67" t="n">
        <f aca="false">IF(OR($D15=1,MONTH($B15)&lt;&gt;MONTH(StartDate),'У3 Ввод'!$D$157="",'У3 Ввод'!$E$157="",'У3 Ввод'!$D$157&gt;$B15),0,MAX(0,MIN(1,'У3 Ввод'!$E$157-NETWORKDAYS('У3 Ввод'!$D$157,$B15)+1))/Настройки!$E$9*100)</f>
        <v>0</v>
      </c>
      <c r="EW15" s="67" t="n">
        <f aca="false">IF(OR($D15=1,MONTH($B15)&lt;&gt;MONTH(StartDate),'У3 Ввод'!$D$158="",'У3 Ввод'!$E$158="",'У3 Ввод'!$D$158&gt;$B15),0,MAX(0,MIN(1,'У3 Ввод'!$E$158-NETWORKDAYS('У3 Ввод'!$D$158,$B15)+1))/Настройки!$E$9*100)</f>
        <v>0</v>
      </c>
      <c r="EX15" s="67" t="n">
        <f aca="false">IF(OR($D15=1,MONTH($B15)&lt;&gt;MONTH(StartDate),'У3 Ввод'!$D$159="",'У3 Ввод'!$E$159="",'У3 Ввод'!$D$159&gt;$B15),0,MAX(0,MIN(1,'У3 Ввод'!$E$159-NETWORKDAYS('У3 Ввод'!$D$159,$B15)+1))/Настройки!$E$9*100)</f>
        <v>0</v>
      </c>
      <c r="EY15" s="67" t="n">
        <f aca="false">IF(OR($D15=1,MONTH($B15)&lt;&gt;MONTH(StartDate),'У3 Ввод'!$D$160="",'У3 Ввод'!$E$160="",'У3 Ввод'!$D$160&gt;$B15),0,MAX(0,MIN(1,'У3 Ввод'!$E$160-NETWORKDAYS('У3 Ввод'!$D$160,$B15)+1))/Настройки!$E$9*100)</f>
        <v>0</v>
      </c>
      <c r="EZ15" s="67" t="n">
        <f aca="false">IF(OR($D15=1,MONTH($B15)&lt;&gt;MONTH(StartDate),'У3 Ввод'!$D$161="",'У3 Ввод'!$E$161="",'У3 Ввод'!$D$161&gt;$B15),0,MAX(0,MIN(1,'У3 Ввод'!$E$161-NETWORKDAYS('У3 Ввод'!$D$161,$B15)+1))/Настройки!$E$9*100)</f>
        <v>0</v>
      </c>
      <c r="FA15" s="67" t="n">
        <f aca="false">IF(OR($D15=1,MONTH($B15)&lt;&gt;MONTH(StartDate),'У3 Ввод'!$D$162="",'У3 Ввод'!$E$162="",'У3 Ввод'!$D$162&gt;$B15),0,MAX(0,MIN(1,'У3 Ввод'!$E$162-NETWORKDAYS('У3 Ввод'!$D$162,$B15)+1))/Настройки!$E$9*100)</f>
        <v>0</v>
      </c>
      <c r="FB15" s="67" t="n">
        <f aca="false">IF(OR($D15=1,MONTH($B15)&lt;&gt;MONTH(StartDate),'У3 Ввод'!$D$163="",'У3 Ввод'!$E$163="",'У3 Ввод'!$D$163&gt;$B15),0,MAX(0,MIN(1,'У3 Ввод'!$E$163-NETWORKDAYS('У3 Ввод'!$D$163,$B15)+1))/Настройки!$E$9*100)</f>
        <v>0</v>
      </c>
      <c r="FC15" s="67" t="n">
        <f aca="false">IF(OR($D15=1,MONTH($B15)&lt;&gt;MONTH(StartDate),'У3 Ввод'!$D$164="",'У3 Ввод'!$E$164="",'У3 Ввод'!$D$164&gt;$B15),0,MAX(0,MIN(1,'У3 Ввод'!$E$164-NETWORKDAYS('У3 Ввод'!$D$164,$B15)+1))/Настройки!$E$9*100)</f>
        <v>0</v>
      </c>
      <c r="FD15" s="67" t="n">
        <f aca="false">IF(OR($D15=1,MONTH($B15)&lt;&gt;MONTH(StartDate),'У3 Ввод'!$D$165="",'У3 Ввод'!$E$165="",'У3 Ввод'!$D$165&gt;$B15),0,MAX(0,MIN(1,'У3 Ввод'!$E$165-NETWORKDAYS('У3 Ввод'!$D$165,$B15)+1))/Настройки!$E$9*100)</f>
        <v>0</v>
      </c>
      <c r="FE15" s="67" t="n">
        <f aca="false">IF(OR($D15=1,MONTH($B15)&lt;&gt;MONTH(StartDate),'У3 Ввод'!$D$166="",'У3 Ввод'!$E$166="",'У3 Ввод'!$D$166&gt;$B15),0,MAX(0,MIN(1,'У3 Ввод'!$E$166-NETWORKDAYS('У3 Ввод'!$D$166,$B15)+1))/Настройки!$E$9*100)</f>
        <v>0</v>
      </c>
      <c r="FF15" s="67" t="n">
        <f aca="false">IF(OR($D15=1,MONTH($B15)&lt;&gt;MONTH(StartDate),'У3 Ввод'!$D$167="",'У3 Ввод'!$E$167="",'У3 Ввод'!$D$167&gt;$B15),0,MAX(0,MIN(1,'У3 Ввод'!$E$167-NETWORKDAYS('У3 Ввод'!$D$167,$B15)+1))/Настройки!$E$9*100)</f>
        <v>0</v>
      </c>
      <c r="FG15" s="67" t="n">
        <f aca="false">IF(OR($D15=1,MONTH($B15)&lt;&gt;MONTH(StartDate),'У3 Ввод'!$D$168="",'У3 Ввод'!$E$168="",'У3 Ввод'!$D$168&gt;$B15),0,MAX(0,MIN(1,'У3 Ввод'!$E$168-NETWORKDAYS('У3 Ввод'!$D$168,$B15)+1))/Настройки!$E$9*100)</f>
        <v>0</v>
      </c>
      <c r="FH15" s="67" t="n">
        <f aca="false">IF(OR($D15=1,MONTH($B15)&lt;&gt;MONTH(StartDate),'У3 Ввод'!$D$169="",'У3 Ввод'!$E$169="",'У3 Ввод'!$D$169&gt;$B15),0,MAX(0,MIN(1,'У3 Ввод'!$E$169-NETWORKDAYS('У3 Ввод'!$D$169,$B15)+1))/Настройки!$E$9*100)</f>
        <v>0</v>
      </c>
      <c r="FI15" s="67" t="n">
        <f aca="false">IF(OR($D15=1,MONTH($B15)&lt;&gt;MONTH(StartDate),'У3 Ввод'!$D$170="",'У3 Ввод'!$E$170="",'У3 Ввод'!$D$170&gt;$B15),0,MAX(0,MIN(1,'У3 Ввод'!$E$170-NETWORKDAYS('У3 Ввод'!$D$170,$B15)+1))/Настройки!$E$9*100)</f>
        <v>0</v>
      </c>
      <c r="FJ15" s="67" t="n">
        <f aca="false">IF(OR($D15=1,MONTH($B15)&lt;&gt;MONTH(StartDate),'У3 Ввод'!$D$171="",'У3 Ввод'!$E$171="",'У3 Ввод'!$D$171&gt;$B15),0,MAX(0,MIN(1,'У3 Ввод'!$E$171-NETWORKDAYS('У3 Ввод'!$D$171,$B15)+1))/Настройки!$E$9*100)</f>
        <v>0</v>
      </c>
      <c r="FK15" s="67" t="n">
        <f aca="false">IF(OR($D15=1,MONTH($B15)&lt;&gt;MONTH(StartDate),'У3 Ввод'!$D$172="",'У3 Ввод'!$E$172="",'У3 Ввод'!$D$172&gt;$B15),0,MAX(0,MIN(1,'У3 Ввод'!$E$172-NETWORKDAYS('У3 Ввод'!$D$172,$B15)+1))/Настройки!$E$9*100)</f>
        <v>0</v>
      </c>
      <c r="FL15" s="67" t="n">
        <f aca="false">IF(OR($D15=1,MONTH($B15)&lt;&gt;MONTH(StartDate),'У3 Ввод'!$D$173="",'У3 Ввод'!$E$173="",'У3 Ввод'!$D$173&gt;$B15),0,MAX(0,MIN(1,'У3 Ввод'!$E$173-NETWORKDAYS('У3 Ввод'!$D$173,$B15)+1))/Настройки!$E$9*100)</f>
        <v>0</v>
      </c>
      <c r="FM15" s="67" t="n">
        <f aca="false">IF(OR($D15=1,MONTH($B15)&lt;&gt;MONTH(StartDate),'У3 Ввод'!$D$174="",'У3 Ввод'!$E$174="",'У3 Ввод'!$D$174&gt;$B15),0,MAX(0,MIN(1,'У3 Ввод'!$E$174-NETWORKDAYS('У3 Ввод'!$D$174,$B15)+1))/Настройки!$E$9*100)</f>
        <v>0</v>
      </c>
      <c r="FN15" s="67" t="n">
        <f aca="false">IF(OR($D15=1,MONTH($B15)&lt;&gt;MONTH(StartDate),'У3 Ввод'!$D$175="",'У3 Ввод'!$E$175="",'У3 Ввод'!$D$175&gt;$B15),0,MAX(0,MIN(1,'У3 Ввод'!$E$175-NETWORKDAYS('У3 Ввод'!$D$175,$B15)+1))/Настройки!$E$9*100)</f>
        <v>0</v>
      </c>
      <c r="FO15" s="67" t="n">
        <f aca="false">IF(OR($D15=1,MONTH($B15)&lt;&gt;MONTH(StartDate),'У3 Ввод'!$D$176="",'У3 Ввод'!$E$176="",'У3 Ввод'!$D$176&gt;$B15),0,MAX(0,MIN(1,'У3 Ввод'!$E$176-NETWORKDAYS('У3 Ввод'!$D$176,$B15)+1))/Настройки!$E$9*100)</f>
        <v>0</v>
      </c>
      <c r="FP15" s="67" t="n">
        <f aca="false">IF(OR($D15=1,MONTH($B15)&lt;&gt;MONTH(StartDate),'У3 Ввод'!$D$177="",'У3 Ввод'!$E$177="",'У3 Ввод'!$D$177&gt;$B15),0,MAX(0,MIN(1,'У3 Ввод'!$E$177-NETWORKDAYS('У3 Ввод'!$D$177,$B15)+1))/Настройки!$E$9*100)</f>
        <v>0</v>
      </c>
      <c r="FQ15" s="67" t="n">
        <f aca="false">IF(OR($D15=1,MONTH($B15)&lt;&gt;MONTH(StartDate),'У3 Ввод'!$D$178="",'У3 Ввод'!$E$178="",'У3 Ввод'!$D$178&gt;$B15),0,MAX(0,MIN(1,'У3 Ввод'!$E$178-NETWORKDAYS('У3 Ввод'!$D$178,$B15)+1))/Настройки!$E$9*100)</f>
        <v>0</v>
      </c>
      <c r="FR15" s="67" t="n">
        <f aca="false">IF(OR($D15=1,MONTH($B15)&lt;&gt;MONTH(StartDate),'У3 Ввод'!$D$179="",'У3 Ввод'!$E$179="",'У3 Ввод'!$D$179&gt;$B15),0,MAX(0,MIN(1,'У3 Ввод'!$E$179-NETWORKDAYS('У3 Ввод'!$D$179,$B15)+1))/Настройки!$E$9*100)</f>
        <v>0</v>
      </c>
      <c r="FS15" s="67" t="n">
        <f aca="false">IF(OR($D15=1,MONTH($B15)&lt;&gt;MONTH(StartDate),'У3 Ввод'!$D$180="",'У3 Ввод'!$E$180="",'У3 Ввод'!$D$180&gt;$B15),0,MAX(0,MIN(1,'У3 Ввод'!$E$180-NETWORKDAYS('У3 Ввод'!$D$180,$B15)+1))/Настройки!$E$9*100)</f>
        <v>0</v>
      </c>
      <c r="FT15" s="67" t="n">
        <f aca="false">IF(OR($D15=1,MONTH($B15)&lt;&gt;MONTH(StartDate),'У3 Ввод'!$D$181="",'У3 Ввод'!$E$181="",'У3 Ввод'!$D$181&gt;$B15),0,MAX(0,MIN(1,'У3 Ввод'!$E$181-NETWORKDAYS('У3 Ввод'!$D$181,$B15)+1))/Настройки!$E$9*100)</f>
        <v>0</v>
      </c>
      <c r="FU15" s="67" t="n">
        <f aca="false">IF(OR($D15=1,MONTH($B15)&lt;&gt;MONTH(StartDate),'У3 Ввод'!$D$182="",'У3 Ввод'!$E$182="",'У3 Ввод'!$D$182&gt;$B15),0,MAX(0,MIN(1,'У3 Ввод'!$E$182-NETWORKDAYS('У3 Ввод'!$D$182,$B15)+1))/Настройки!$E$9*100)</f>
        <v>0</v>
      </c>
      <c r="FV15" s="67" t="n">
        <f aca="false">IF(OR($D15=1,MONTH($B15)&lt;&gt;MONTH(StartDate),'У3 Ввод'!$D$183="",'У3 Ввод'!$E$183="",'У3 Ввод'!$D$183&gt;$B15),0,MAX(0,MIN(1,'У3 Ввод'!$E$183-NETWORKDAYS('У3 Ввод'!$D$183,$B15)+1))/Настройки!$E$9*100)</f>
        <v>0</v>
      </c>
      <c r="FW15" s="67" t="n">
        <f aca="false">IF(OR($D15=1,MONTH($B15)&lt;&gt;MONTH(StartDate),'У3 Ввод'!$D$184="",'У3 Ввод'!$E$184="",'У3 Ввод'!$D$184&gt;$B15),0,MAX(0,MIN(1,'У3 Ввод'!$E$184-NETWORKDAYS('У3 Ввод'!$D$184,$B15)+1))/Настройки!$E$9*100)</f>
        <v>0</v>
      </c>
      <c r="FX15" s="67" t="n">
        <f aca="false">IF(OR($D15=1,MONTH($B15)&lt;&gt;MONTH(StartDate),'У3 Ввод'!$D$185="",'У3 Ввод'!$E$185="",'У3 Ввод'!$D$185&gt;$B15),0,MAX(0,MIN(1,'У3 Ввод'!$E$185-NETWORKDAYS('У3 Ввод'!$D$185,$B15)+1))/Настройки!$E$9*100)</f>
        <v>0</v>
      </c>
      <c r="FY15" s="67" t="n">
        <f aca="false">IF(OR($D15=1,MONTH($B15)&lt;&gt;MONTH(StartDate),'У3 Ввод'!$D$186="",'У3 Ввод'!$E$186="",'У3 Ввод'!$D$186&gt;$B15),0,MAX(0,MIN(1,'У3 Ввод'!$E$186-NETWORKDAYS('У3 Ввод'!$D$186,$B15)+1))/Настройки!$E$9*100)</f>
        <v>0</v>
      </c>
      <c r="FZ15" s="67" t="n">
        <f aca="false">IF(OR($D15=1,MONTH($B15)&lt;&gt;MONTH(StartDate),'У3 Ввод'!$D$187="",'У3 Ввод'!$E$187="",'У3 Ввод'!$D$187&gt;$B15),0,MAX(0,MIN(1,'У3 Ввод'!$E$187-NETWORKDAYS('У3 Ввод'!$D$187,$B15)+1))/Настройки!$E$9*100)</f>
        <v>0</v>
      </c>
      <c r="GA15" s="67" t="n">
        <f aca="false">IF(OR($D15=1,MONTH($B15)&lt;&gt;MONTH(StartDate),'У3 Ввод'!$D$188="",'У3 Ввод'!$E$188="",'У3 Ввод'!$D$188&gt;$B15),0,MAX(0,MIN(1,'У3 Ввод'!$E$188-NETWORKDAYS('У3 Ввод'!$D$188,$B15)+1))/Настройки!$E$9*100)</f>
        <v>0</v>
      </c>
      <c r="GB15" s="67" t="n">
        <f aca="false">IF(OR($D15=1,MONTH($B15)&lt;&gt;MONTH(StartDate),'У3 Ввод'!$D$189="",'У3 Ввод'!$E$189="",'У3 Ввод'!$D$189&gt;$B15),0,MAX(0,MIN(1,'У3 Ввод'!$E$189-NETWORKDAYS('У3 Ввод'!$D$189,$B15)+1))/Настройки!$E$9*100)</f>
        <v>0</v>
      </c>
      <c r="GC15" s="67" t="n">
        <f aca="false">IF(OR($D15=1,MONTH($B15)&lt;&gt;MONTH(StartDate),'У3 Ввод'!$D$190="",'У3 Ввод'!$E$190="",'У3 Ввод'!$D$190&gt;$B15),0,MAX(0,MIN(1,'У3 Ввод'!$E$190-NETWORKDAYS('У3 Ввод'!$D$190,$B15)+1))/Настройки!$E$9*100)</f>
        <v>0</v>
      </c>
      <c r="GD15" s="67" t="n">
        <f aca="false">IF(OR($D15=1,MONTH($B15)&lt;&gt;MONTH(StartDate),'У3 Ввод'!$D$191="",'У3 Ввод'!$E$191="",'У3 Ввод'!$D$191&gt;$B15),0,MAX(0,MIN(1,'У3 Ввод'!$E$191-NETWORKDAYS('У3 Ввод'!$D$191,$B15)+1))/Настройки!$E$9*100)</f>
        <v>0</v>
      </c>
      <c r="GE15" s="67" t="n">
        <f aca="false">IF(OR($D15=1,MONTH($B15)&lt;&gt;MONTH(StartDate),'У3 Ввод'!$D$192="",'У3 Ввод'!$E$192="",'У3 Ввод'!$D$192&gt;$B15),0,MAX(0,MIN(1,'У3 Ввод'!$E$192-NETWORKDAYS('У3 Ввод'!$D$192,$B15)+1))/Настройки!$E$9*100)</f>
        <v>0</v>
      </c>
      <c r="GF15" s="67" t="n">
        <f aca="false">IF(OR($D15=1,MONTH($B15)&lt;&gt;MONTH(StartDate),'У3 Ввод'!$D$193="",'У3 Ввод'!$E$193="",'У3 Ввод'!$D$193&gt;$B15),0,MAX(0,MIN(1,'У3 Ввод'!$E$193-NETWORKDAYS('У3 Ввод'!$D$193,$B15)+1))/Настройки!$E$9*100)</f>
        <v>0</v>
      </c>
      <c r="GG15" s="67" t="n">
        <f aca="false">IF(OR($D15=1,MONTH($B15)&lt;&gt;MONTH(StartDate),'У3 Ввод'!$D$194="",'У3 Ввод'!$E$194="",'У3 Ввод'!$D$194&gt;$B15),0,MAX(0,MIN(1,'У3 Ввод'!$E$194-NETWORKDAYS('У3 Ввод'!$D$194,$B15)+1))/Настройки!$E$9*100)</f>
        <v>0</v>
      </c>
      <c r="GH15" s="67" t="n">
        <f aca="false">IF(OR($D15=1,MONTH($B15)&lt;&gt;MONTH(StartDate),'У3 Ввод'!$D$195="",'У3 Ввод'!$E$195="",'У3 Ввод'!$D$195&gt;$B15),0,MAX(0,MIN(1,'У3 Ввод'!$E$195-NETWORKDAYS('У3 Ввод'!$D$195,$B15)+1))/Настройки!$E$9*100)</f>
        <v>0</v>
      </c>
      <c r="GI15" s="67" t="n">
        <f aca="false">IF(OR($D15=1,MONTH($B15)&lt;&gt;MONTH(StartDate),'У3 Ввод'!$D$196="",'У3 Ввод'!$E$196="",'У3 Ввод'!$D$196&gt;$B15),0,MAX(0,MIN(1,'У3 Ввод'!$E$196-NETWORKDAYS('У3 Ввод'!$D$196,$B15)+1))/Настройки!$E$9*100)</f>
        <v>0</v>
      </c>
      <c r="GJ15" s="67" t="n">
        <f aca="false">IF(OR($D15=1,MONTH($B15)&lt;&gt;MONTH(StartDate),'У3 Ввод'!$D$197="",'У3 Ввод'!$E$197="",'У3 Ввод'!$D$197&gt;$B15),0,MAX(0,MIN(1,'У3 Ввод'!$E$197-NETWORKDAYS('У3 Ввод'!$D$197,$B15)+1))/Настройки!$E$9*100)</f>
        <v>0</v>
      </c>
      <c r="GK15" s="67" t="n">
        <f aca="false">IF(OR($D15=1,MONTH($B15)&lt;&gt;MONTH(StartDate),'У3 Ввод'!$D$198="",'У3 Ввод'!$E$198="",'У3 Ввод'!$D$198&gt;$B15),0,MAX(0,MIN(1,'У3 Ввод'!$E$198-NETWORKDAYS('У3 Ввод'!$D$198,$B15)+1))/Настройки!$E$9*100)</f>
        <v>0</v>
      </c>
      <c r="GL15" s="67" t="n">
        <f aca="false">IF(OR($D15=1,MONTH($B15)&lt;&gt;MONTH(StartDate),'У3 Ввод'!$D$199="",'У3 Ввод'!$E$199="",'У3 Ввод'!$D$199&gt;$B15),0,MAX(0,MIN(1,'У3 Ввод'!$E$199-NETWORKDAYS('У3 Ввод'!$D$199,$B15)+1))/Настройки!$E$9*100)</f>
        <v>0</v>
      </c>
      <c r="GM15" s="67" t="n">
        <f aca="false">IF(OR($D15=1,MONTH($B15)&lt;&gt;MONTH(StartDate),'У3 Ввод'!$D$200="",'У3 Ввод'!$E$200="",'У3 Ввод'!$D$200&gt;$B15),0,MAX(0,MIN(1,'У3 Ввод'!$E$200-NETWORKDAYS('У3 Ввод'!$D$200,$B15)+1))/Настройки!$E$9*100)</f>
        <v>0</v>
      </c>
      <c r="GN15" s="67" t="n">
        <f aca="false">IF(OR($D15=1,MONTH($B15)&lt;&gt;MONTH(StartDate),'У3 Ввод'!$D$201="",'У3 Ввод'!$E$201="",'У3 Ввод'!$D$201&gt;$B15),0,MAX(0,MIN(1,'У3 Ввод'!$E$201-NETWORKDAYS('У3 Ввод'!$D$201,$B15)+1))/Настройки!$E$9*100)</f>
        <v>0</v>
      </c>
      <c r="GO15" s="67" t="n">
        <f aca="false">IF(OR($D15=1,MONTH($B15)&lt;&gt;MONTH(StartDate),'У3 Ввод'!$D$202="",'У3 Ввод'!$E$202="",'У3 Ввод'!$D$202&gt;$B15),0,MAX(0,MIN(1,'У3 Ввод'!$E$202-NETWORKDAYS('У3 Ввод'!$D$202,$B15)+1))/Настройки!$E$9*100)</f>
        <v>0</v>
      </c>
      <c r="GP15" s="67" t="n">
        <f aca="false">IF(OR($D15=1,MONTH($B15)&lt;&gt;MONTH(StartDate),'У3 Ввод'!$D$203="",'У3 Ввод'!$E$203="",'У3 Ввод'!$D$203&gt;$B15),0,MAX(0,MIN(1,'У3 Ввод'!$E$203-NETWORKDAYS('У3 Ввод'!$D$203,$B15)+1))/Настройки!$E$9*100)</f>
        <v>0</v>
      </c>
      <c r="GQ15" s="67" t="n">
        <f aca="false">IF(OR($D15=1,MONTH($B15)&lt;&gt;MONTH(StartDate),'У3 Ввод'!$D$204="",'У3 Ввод'!$E$204="",'У3 Ввод'!$D$204&gt;$B15),0,MAX(0,MIN(1,'У3 Ввод'!$E$204-NETWORKDAYS('У3 Ввод'!$D$204,$B15)+1))/Настройки!$E$9*100)</f>
        <v>0</v>
      </c>
      <c r="GR15" s="67" t="n">
        <f aca="false">IF(OR($D15=1,MONTH($B15)&lt;&gt;MONTH(StartDate),'У3 Ввод'!$D$205="",'У3 Ввод'!$E$205="",'У3 Ввод'!$D$205&gt;$B15),0,MAX(0,MIN(1,'У3 Ввод'!$E$205-NETWORKDAYS('У3 Ввод'!$D$205,$B15)+1))/Настройки!$E$9*100)</f>
        <v>0</v>
      </c>
      <c r="GS15" s="67" t="n">
        <f aca="false">IF(OR($D15=1,MONTH($B15)&lt;&gt;MONTH(StartDate),'У3 Ввод'!$D$206="",'У3 Ввод'!$E$206="",'У3 Ввод'!$D$206&gt;$B15),0,MAX(0,MIN(1,'У3 Ввод'!$E$206-NETWORKDAYS('У3 Ввод'!$D$206,$B15)+1))/Настройки!$E$9*100)</f>
        <v>0</v>
      </c>
      <c r="GT15" s="67" t="n">
        <f aca="false">IF(OR($D15=1,MONTH($B15)&lt;&gt;MONTH(StartDate),'У3 Ввод'!$D$207="",'У3 Ввод'!$E$207="",'У3 Ввод'!$D$207&gt;$B15),0,MAX(0,MIN(1,'У3 Ввод'!$E$207-NETWORKDAYS('У3 Ввод'!$D$207,$B15)+1))/Настройки!$E$9*100)</f>
        <v>0</v>
      </c>
      <c r="GU15" s="67" t="n">
        <f aca="false">IF(OR($D15=1,MONTH($B15)&lt;&gt;MONTH(StartDate),'У3 Ввод'!$D$208="",'У3 Ввод'!$E$208="",'У3 Ввод'!$D$208&gt;$B15),0,MAX(0,MIN(1,'У3 Ввод'!$E$208-NETWORKDAYS('У3 Ввод'!$D$208,$B15)+1))/Настройки!$E$9*100)</f>
        <v>0</v>
      </c>
      <c r="GV15" s="67" t="n">
        <f aca="false">IF(OR($D15=1,MONTH($B15)&lt;&gt;MONTH(StartDate),'У3 Ввод'!$D$209="",'У3 Ввод'!$E$209="",'У3 Ввод'!$D$209&gt;$B15),0,MAX(0,MIN(1,'У3 Ввод'!$E$209-NETWORKDAYS('У3 Ввод'!$D$209,$B15)+1))/Настройки!$E$9*100)</f>
        <v>0</v>
      </c>
      <c r="GW15" s="67" t="n">
        <f aca="false">IF(OR($D15=1,MONTH($B15)&lt;&gt;MONTH(StartDate),'У3 Ввод'!$D$210="",'У3 Ввод'!$E$210="",'У3 Ввод'!$D$210&gt;$B15),0,MAX(0,MIN(1,'У3 Ввод'!$E$210-NETWORKDAYS('У3 Ввод'!$D$210,$B15)+1))/Настройки!$E$9*100)</f>
        <v>0</v>
      </c>
      <c r="GX15" s="67" t="n">
        <f aca="false">IF(OR($D15=1,MONTH($B15)&lt;&gt;MONTH(StartDate),'У3 Ввод'!$D$211="",'У3 Ввод'!$E$211="",'У3 Ввод'!$D$211&gt;$B15),0,MAX(0,MIN(1,'У3 Ввод'!$E$211-NETWORKDAYS('У3 Ввод'!$D$211,$B15)+1))/Настройки!$E$9*100)</f>
        <v>0</v>
      </c>
      <c r="GY15" s="67" t="n">
        <f aca="false">IF(OR($D15=1,MONTH($B15)&lt;&gt;MONTH(StartDate),'У3 Ввод'!$D$212="",'У3 Ввод'!$E$212="",'У3 Ввод'!$D$212&gt;$B15),0,MAX(0,MIN(1,'У3 Ввод'!$E$212-NETWORKDAYS('У3 Ввод'!$D$212,$B15)+1))/Настройки!$E$9*100)</f>
        <v>0</v>
      </c>
      <c r="GZ15" s="67" t="n">
        <f aca="false">IF(OR($D15=1,MONTH($B15)&lt;&gt;MONTH(StartDate),'У3 Ввод'!$D$213="",'У3 Ввод'!$E$213="",'У3 Ввод'!$D$213&gt;$B15),0,MAX(0,MIN(1,'У3 Ввод'!$E$213-NETWORKDAYS('У3 Ввод'!$D$213,$B15)+1))/Настройки!$E$9*100)</f>
        <v>0</v>
      </c>
      <c r="HA15" s="67" t="n">
        <f aca="false">IF(OR($D15=1,MONTH($B15)&lt;&gt;MONTH(StartDate),'У3 Ввод'!$D$214="",'У3 Ввод'!$E$214="",'У3 Ввод'!$D$214&gt;$B15),0,MAX(0,MIN(1,'У3 Ввод'!$E$214-NETWORKDAYS('У3 Ввод'!$D$214,$B15)+1))/Настройки!$E$9*100)</f>
        <v>0</v>
      </c>
      <c r="HB15" s="67" t="n">
        <f aca="false">IF(OR($D15=1,MONTH($B15)&lt;&gt;MONTH(StartDate),'У3 Ввод'!$D$215="",'У3 Ввод'!$E$215="",'У3 Ввод'!$D$215&gt;$B15),0,MAX(0,MIN(1,'У3 Ввод'!$E$215-NETWORKDAYS('У3 Ввод'!$D$215,$B15)+1))/Настройки!$E$9*100)</f>
        <v>0</v>
      </c>
      <c r="HC15" s="67" t="n">
        <f aca="false">IF(OR($D15=1,MONTH($B15)&lt;&gt;MONTH(StartDate),'У3 Ввод'!$D$216="",'У3 Ввод'!$E$216="",'У3 Ввод'!$D$216&gt;$B15),0,MAX(0,MIN(1,'У3 Ввод'!$E$216-NETWORKDAYS('У3 Ввод'!$D$216,$B15)+1))/Настройки!$E$9*100)</f>
        <v>0</v>
      </c>
      <c r="HD15" s="67" t="n">
        <f aca="false">IF(OR($D15=1,MONTH($B15)&lt;&gt;MONTH(StartDate),'У3 Ввод'!$D$217="",'У3 Ввод'!$E$217="",'У3 Ввод'!$D$217&gt;$B15),0,MAX(0,MIN(1,'У3 Ввод'!$E$217-NETWORKDAYS('У3 Ввод'!$D$217,$B15)+1))/Настройки!$E$9*100)</f>
        <v>0</v>
      </c>
      <c r="HE15" s="67" t="n">
        <f aca="false">IF(OR($D15=1,MONTH($B15)&lt;&gt;MONTH(StartDate),'У3 Ввод'!$D$218="",'У3 Ввод'!$E$218="",'У3 Ввод'!$D$218&gt;$B15),0,MAX(0,MIN(1,'У3 Ввод'!$E$218-NETWORKDAYS('У3 Ввод'!$D$218,$B15)+1))/Настройки!$E$9*100)</f>
        <v>0</v>
      </c>
      <c r="HF15" s="67" t="n">
        <f aca="false">IF(OR($D15=1,MONTH($B15)&lt;&gt;MONTH(StartDate),'У3 Ввод'!$D$219="",'У3 Ввод'!$E$219="",'У3 Ввод'!$D$219&gt;$B15),0,MAX(0,MIN(1,'У3 Ввод'!$E$219-NETWORKDAYS('У3 Ввод'!$D$219,$B15)+1))/Настройки!$E$9*100)</f>
        <v>0</v>
      </c>
      <c r="HG15" s="67" t="n">
        <f aca="false">IF(OR($D15=1,MONTH($B15)&lt;&gt;MONTH(StartDate),'У3 Ввод'!$D$220="",'У3 Ввод'!$E$220="",'У3 Ввод'!$D$220&gt;$B15),0,MAX(0,MIN(1,'У3 Ввод'!$E$220-NETWORKDAYS('У3 Ввод'!$D$220,$B15)+1))/Настройки!$E$9*100)</f>
        <v>0</v>
      </c>
      <c r="HH15" s="67" t="n">
        <f aca="false">IF(OR($D15=1,MONTH($B15)&lt;&gt;MONTH(StartDate),'У3 Ввод'!$D$221="",'У3 Ввод'!$E$221="",'У3 Ввод'!$D$221&gt;$B15),0,MAX(0,MIN(1,'У3 Ввод'!$E$221-NETWORKDAYS('У3 Ввод'!$D$221,$B15)+1))/Настройки!$E$9*100)</f>
        <v>0</v>
      </c>
      <c r="HI15" s="67" t="n">
        <f aca="false">IF(OR($D15=1,MONTH($B15)&lt;&gt;MONTH(StartDate),'У3 Ввод'!$D$222="",'У3 Ввод'!$E$222="",'У3 Ввод'!$D$222&gt;$B15),0,MAX(0,MIN(1,'У3 Ввод'!$E$222-NETWORKDAYS('У3 Ввод'!$D$222,$B15)+1))/Настройки!$E$9*100)</f>
        <v>0</v>
      </c>
      <c r="HJ15" s="67" t="n">
        <f aca="false">IF(OR($D15=1,MONTH($B15)&lt;&gt;MONTH(StartDate),'У3 Ввод'!$D$223="",'У3 Ввод'!$E$223="",'У3 Ввод'!$D$223&gt;$B15),0,MAX(0,MIN(1,'У3 Ввод'!$E$223-NETWORKDAYS('У3 Ввод'!$D$223,$B15)+1))/Настройки!$E$9*100)</f>
        <v>0</v>
      </c>
      <c r="HK15" s="67" t="n">
        <f aca="false">IF(OR($D15=1,MONTH($B15)&lt;&gt;MONTH(StartDate),'У3 Ввод'!$D$224="",'У3 Ввод'!$E$224="",'У3 Ввод'!$D$224&gt;$B15),0,MAX(0,MIN(1,'У3 Ввод'!$E$224-NETWORKDAYS('У3 Ввод'!$D$224,$B15)+1))/Настройки!$E$9*100)</f>
        <v>0</v>
      </c>
      <c r="HL15" s="67" t="n">
        <f aca="false">IF(OR($D15=1,MONTH($B15)&lt;&gt;MONTH(StartDate),'У3 Ввод'!$D$225="",'У3 Ввод'!$E$225="",'У3 Ввод'!$D$225&gt;$B15),0,MAX(0,MIN(1,'У3 Ввод'!$E$225-NETWORKDAYS('У3 Ввод'!$D$225,$B15)+1))/Настройки!$E$9*100)</f>
        <v>0</v>
      </c>
      <c r="HM15" s="67" t="n">
        <f aca="false">IF(OR($D15=1,MONTH($B15)&lt;&gt;MONTH(StartDate),'У3 Ввод'!$D$226="",'У3 Ввод'!$E$226="",'У3 Ввод'!$D$226&gt;$B15),0,MAX(0,MIN(1,'У3 Ввод'!$E$226-NETWORKDAYS('У3 Ввод'!$D$226,$B15)+1))/Настройки!$E$9*100)</f>
        <v>0</v>
      </c>
      <c r="HN15" s="67" t="n">
        <f aca="false">IF(OR($D15=1,MONTH($B15)&lt;&gt;MONTH(StartDate),'У3 Ввод'!$D$227="",'У3 Ввод'!$E$227="",'У3 Ввод'!$D$227&gt;$B15),0,MAX(0,MIN(1,'У3 Ввод'!$E$227-NETWORKDAYS('У3 Ввод'!$D$227,$B15)+1))/Настройки!$E$9*100)</f>
        <v>0</v>
      </c>
      <c r="HO15" s="67" t="n">
        <f aca="false">IF(OR($D15=1,MONTH($B15)&lt;&gt;MONTH(StartDate),'У3 Ввод'!$D$228="",'У3 Ввод'!$E$228="",'У3 Ввод'!$D$228&gt;$B15),0,MAX(0,MIN(1,'У3 Ввод'!$E$228-NETWORKDAYS('У3 Ввод'!$D$228,$B15)+1))/Настройки!$E$9*100)</f>
        <v>0</v>
      </c>
      <c r="HP15" s="67" t="n">
        <f aca="false">IF(OR($D15=1,MONTH($B15)&lt;&gt;MONTH(StartDate),'У3 Ввод'!$D$229="",'У3 Ввод'!$E$229="",'У3 Ввод'!$D$229&gt;$B15),0,MAX(0,MIN(1,'У3 Ввод'!$E$229-NETWORKDAYS('У3 Ввод'!$D$229,$B15)+1))/Настройки!$E$9*100)</f>
        <v>0</v>
      </c>
      <c r="HQ15" s="67" t="n">
        <f aca="false">IF(OR($D15=1,MONTH($B15)&lt;&gt;MONTH(StartDate),'У3 Ввод'!$D$230="",'У3 Ввод'!$E$230="",'У3 Ввод'!$D$230&gt;$B15),0,MAX(0,MIN(1,'У3 Ввод'!$E$230-NETWORKDAYS('У3 Ввод'!$D$230,$B15)+1))/Настройки!$E$9*100)</f>
        <v>0</v>
      </c>
      <c r="HR15" s="67" t="n">
        <f aca="false">IF(OR($D15=1,MONTH($B15)&lt;&gt;MONTH(StartDate),'У3 Ввод'!$D$231="",'У3 Ввод'!$E$231="",'У3 Ввод'!$D$231&gt;$B15),0,MAX(0,MIN(1,'У3 Ввод'!$E$231-NETWORKDAYS('У3 Ввод'!$D$231,$B15)+1))/Настройки!$E$9*100)</f>
        <v>0</v>
      </c>
      <c r="HS15" s="67" t="n">
        <f aca="false">IF(OR($D15=1,MONTH($B15)&lt;&gt;MONTH(StartDate),'У3 Ввод'!$D$232="",'У3 Ввод'!$E$232="",'У3 Ввод'!$D$232&gt;$B15),0,MAX(0,MIN(1,'У3 Ввод'!$E$232-NETWORKDAYS('У3 Ввод'!$D$232,$B15)+1))/Настройки!$E$9*100)</f>
        <v>0</v>
      </c>
      <c r="HT15" s="67" t="n">
        <f aca="false">IF(OR($D15=1,MONTH($B15)&lt;&gt;MONTH(StartDate),'У3 Ввод'!$D$233="",'У3 Ввод'!$E$233="",'У3 Ввод'!$D$233&gt;$B15),0,MAX(0,MIN(1,'У3 Ввод'!$E$233-NETWORKDAYS('У3 Ввод'!$D$233,$B15)+1))/Настройки!$E$9*100)</f>
        <v>0</v>
      </c>
      <c r="HU15" s="67" t="n">
        <f aca="false">IF(OR($D15=1,MONTH($B15)&lt;&gt;MONTH(StartDate),'У3 Ввод'!$D$234="",'У3 Ввод'!$E$234="",'У3 Ввод'!$D$234&gt;$B15),0,MAX(0,MIN(1,'У3 Ввод'!$E$234-NETWORKDAYS('У3 Ввод'!$D$234,$B15)+1))/Настройки!$E$9*100)</f>
        <v>0</v>
      </c>
      <c r="HV15" s="67" t="n">
        <f aca="false">IF(OR($D15=1,MONTH($B15)&lt;&gt;MONTH(StartDate),'У3 Ввод'!$D$235="",'У3 Ввод'!$E$235="",'У3 Ввод'!$D$235&gt;$B15),0,MAX(0,MIN(1,'У3 Ввод'!$E$235-NETWORKDAYS('У3 Ввод'!$D$235,$B15)+1))/Настройки!$E$9*100)</f>
        <v>0</v>
      </c>
      <c r="HW15" s="67" t="n">
        <f aca="false">IF(OR($D15=1,MONTH($B15)&lt;&gt;MONTH(StartDate),'У3 Ввод'!$D$236="",'У3 Ввод'!$E$236="",'У3 Ввод'!$D$236&gt;$B15),0,MAX(0,MIN(1,'У3 Ввод'!$E$236-NETWORKDAYS('У3 Ввод'!$D$236,$B15)+1))/Настройки!$E$9*100)</f>
        <v>0</v>
      </c>
      <c r="HX15" s="67" t="n">
        <f aca="false">IF(OR($D15=1,MONTH($B15)&lt;&gt;MONTH(StartDate),'У3 Ввод'!$D$237="",'У3 Ввод'!$E$237="",'У3 Ввод'!$D$237&gt;$B15),0,MAX(0,MIN(1,'У3 Ввод'!$E$237-NETWORKDAYS('У3 Ввод'!$D$237,$B15)+1))/Настройки!$E$9*100)</f>
        <v>0</v>
      </c>
      <c r="HY15" s="67" t="n">
        <f aca="false">IF(OR($D15=1,MONTH($B15)&lt;&gt;MONTH(StartDate),'У3 Ввод'!$D$238="",'У3 Ввод'!$E$238="",'У3 Ввод'!$D$238&gt;$B15),0,MAX(0,MIN(1,'У3 Ввод'!$E$238-NETWORKDAYS('У3 Ввод'!$D$238,$B15)+1))/Настройки!$E$9*100)</f>
        <v>0</v>
      </c>
      <c r="HZ15" s="67" t="n">
        <f aca="false">IF(OR($D15=1,MONTH($B15)&lt;&gt;MONTH(StartDate),'У3 Ввод'!$D$239="",'У3 Ввод'!$E$239="",'У3 Ввод'!$D$239&gt;$B15),0,MAX(0,MIN(1,'У3 Ввод'!$E$239-NETWORKDAYS('У3 Ввод'!$D$239,$B15)+1))/Настройки!$E$9*100)</f>
        <v>0</v>
      </c>
      <c r="IA15" s="67" t="n">
        <f aca="false">IF(OR($D15=1,MONTH($B15)&lt;&gt;MONTH(StartDate),'У3 Ввод'!$D$240="",'У3 Ввод'!$E$240="",'У3 Ввод'!$D$240&gt;$B15),0,MAX(0,MIN(1,'У3 Ввод'!$E$240-NETWORKDAYS('У3 Ввод'!$D$240,$B15)+1))/Настройки!$E$9*100)</f>
        <v>0</v>
      </c>
      <c r="IB15" s="67" t="n">
        <f aca="false">IF(OR($D15=1,MONTH($B15)&lt;&gt;MONTH(StartDate),'У3 Ввод'!$D$241="",'У3 Ввод'!$E$241="",'У3 Ввод'!$D$241&gt;$B15),0,MAX(0,MIN(1,'У3 Ввод'!$E$241-NETWORKDAYS('У3 Ввод'!$D$241,$B15)+1))/Настройки!$E$9*100)</f>
        <v>0</v>
      </c>
      <c r="IC15" s="67" t="n">
        <f aca="false">IF(OR($D15=1,MONTH($B15)&lt;&gt;MONTH(StartDate),'У3 Ввод'!$D$242="",'У3 Ввод'!$E$242="",'У3 Ввод'!$D$242&gt;$B15),0,MAX(0,MIN(1,'У3 Ввод'!$E$242-NETWORKDAYS('У3 Ввод'!$D$242,$B15)+1))/Настройки!$E$9*100)</f>
        <v>0</v>
      </c>
      <c r="ID15" s="67" t="n">
        <f aca="false">IF(OR($D15=1,MONTH($B15)&lt;&gt;MONTH(StartDate),'У3 Ввод'!$D$243="",'У3 Ввод'!$E$243="",'У3 Ввод'!$D$243&gt;$B15),0,MAX(0,MIN(1,'У3 Ввод'!$E$243-NETWORKDAYS('У3 Ввод'!$D$243,$B15)+1))/Настройки!$E$9*100)</f>
        <v>0</v>
      </c>
      <c r="IE15" s="67" t="n">
        <f aca="false">IF(OR($D15=1,MONTH($B15)&lt;&gt;MONTH(StartDate),'У3 Ввод'!$D$244="",'У3 Ввод'!$E$244="",'У3 Ввод'!$D$244&gt;$B15),0,MAX(0,MIN(1,'У3 Ввод'!$E$244-NETWORKDAYS('У3 Ввод'!$D$244,$B15)+1))/Настройки!$E$9*100)</f>
        <v>0</v>
      </c>
      <c r="IF15" s="67" t="n">
        <f aca="false">IF(OR($D15=1,MONTH($B15)&lt;&gt;MONTH(StartDate),'У3 Ввод'!$D$245="",'У3 Ввод'!$E$245="",'У3 Ввод'!$D$245&gt;$B15),0,MAX(0,MIN(1,'У3 Ввод'!$E$245-NETWORKDAYS('У3 Ввод'!$D$245,$B15)+1))/Настройки!$E$9*100)</f>
        <v>0</v>
      </c>
      <c r="IG15" s="67" t="n">
        <f aca="false">IF(OR($D15=1,MONTH($B15)&lt;&gt;MONTH(StartDate),'У3 Ввод'!$D$246="",'У3 Ввод'!$E$246="",'У3 Ввод'!$D$246&gt;$B15),0,MAX(0,MIN(1,'У3 Ввод'!$E$246-NETWORKDAYS('У3 Ввод'!$D$246,$B15)+1))/Настройки!$E$9*100)</f>
        <v>0</v>
      </c>
      <c r="IH15" s="67" t="n">
        <f aca="false">IF(OR($D15=1,MONTH($B15)&lt;&gt;MONTH(StartDate),'У3 Ввод'!$D$247="",'У3 Ввод'!$E$247="",'У3 Ввод'!$D$247&gt;$B15),0,MAX(0,MIN(1,'У3 Ввод'!$E$247-NETWORKDAYS('У3 Ввод'!$D$247,$B15)+1))/Настройки!$E$9*100)</f>
        <v>0</v>
      </c>
      <c r="II15" s="67" t="n">
        <f aca="false">IF(OR($D15=1,MONTH($B15)&lt;&gt;MONTH(StartDate),'У3 Ввод'!$D$248="",'У3 Ввод'!$E$248="",'У3 Ввод'!$D$248&gt;$B15),0,MAX(0,MIN(1,'У3 Ввод'!$E$248-NETWORKDAYS('У3 Ввод'!$D$248,$B15)+1))/Настройки!$E$9*100)</f>
        <v>0</v>
      </c>
      <c r="IJ15" s="67" t="n">
        <f aca="false">IF(OR($D15=1,MONTH($B15)&lt;&gt;MONTH(StartDate),'У3 Ввод'!$D$249="",'У3 Ввод'!$E$249="",'У3 Ввод'!$D$249&gt;$B15),0,MAX(0,MIN(1,'У3 Ввод'!$E$249-NETWORKDAYS('У3 Ввод'!$D$249,$B15)+1))/Настройки!$E$9*100)</f>
        <v>0</v>
      </c>
      <c r="IK15" s="67" t="n">
        <f aca="false">IF(OR($D15=1,MONTH($B15)&lt;&gt;MONTH(StartDate),'У3 Ввод'!$D$250="",'У3 Ввод'!$E$250="",'У3 Ввод'!$D$250&gt;$B15),0,MAX(0,MIN(1,'У3 Ввод'!$E$250-NETWORKDAYS('У3 Ввод'!$D$250,$B15)+1))/Настройки!$E$9*100)</f>
        <v>0</v>
      </c>
      <c r="IL15" s="67" t="n">
        <f aca="false">IF(OR($D15=1,MONTH($B15)&lt;&gt;MONTH(StartDate),'У3 Ввод'!$D$251="",'У3 Ввод'!$E$251="",'У3 Ввод'!$D$251&gt;$B15),0,MAX(0,MIN(1,'У3 Ввод'!$E$251-NETWORKDAYS('У3 Ввод'!$D$251,$B15)+1))/Настройки!$E$9*100)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IF(OR($D16=1,MONTH($B16)&lt;&gt;MONTH(StartDate),'У3 Ввод'!$D$12="",'У3 Ввод'!$E$12="",'У3 Ввод'!$D$12&gt;$B16),0,MAX(0,MIN(1,'У3 Ввод'!$E$12-NETWORKDAYS('У3 Ввод'!$D$12,$B16)+1))/Настройки!$E$9*100)</f>
        <v>0</v>
      </c>
      <c r="H16" s="67" t="n">
        <f aca="false">IF(OR($D16=1,MONTH($B16)&lt;&gt;MONTH(StartDate),'У3 Ввод'!$D$13="",'У3 Ввод'!$E$13="",'У3 Ввод'!$D$13&gt;$B16),0,MAX(0,MIN(1,'У3 Ввод'!$E$13-NETWORKDAYS('У3 Ввод'!$D$13,$B16)+1))/Настройки!$E$9*100)</f>
        <v>0</v>
      </c>
      <c r="I16" s="67" t="n">
        <f aca="false">IF(OR($D16=1,MONTH($B16)&lt;&gt;MONTH(StartDate),'У3 Ввод'!$D$14="",'У3 Ввод'!$E$14="",'У3 Ввод'!$D$14&gt;$B16),0,MAX(0,MIN(1,'У3 Ввод'!$E$14-NETWORKDAYS('У3 Ввод'!$D$14,$B16)+1))/Настройки!$E$9*100)</f>
        <v>0</v>
      </c>
      <c r="J16" s="67" t="n">
        <f aca="false">IF(OR($D16=1,MONTH($B16)&lt;&gt;MONTH(StartDate),'У3 Ввод'!$D$15="",'У3 Ввод'!$E$15="",'У3 Ввод'!$D$15&gt;$B16),0,MAX(0,MIN(1,'У3 Ввод'!$E$15-NETWORKDAYS('У3 Ввод'!$D$15,$B16)+1))/Настройки!$E$9*100)</f>
        <v>0</v>
      </c>
      <c r="K16" s="67" t="n">
        <f aca="false">IF(OR($D16=1,MONTH($B16)&lt;&gt;MONTH(StartDate),'У3 Ввод'!$D$16="",'У3 Ввод'!$E$16="",'У3 Ввод'!$D$16&gt;$B16),0,MAX(0,MIN(1,'У3 Ввод'!$E$16-NETWORKDAYS('У3 Ввод'!$D$16,$B16)+1))/Настройки!$E$9*100)</f>
        <v>0</v>
      </c>
      <c r="L16" s="67" t="n">
        <f aca="false">IF(OR($D16=1,MONTH($B16)&lt;&gt;MONTH(StartDate),'У3 Ввод'!$D$17="",'У3 Ввод'!$E$17="",'У3 Ввод'!$D$17&gt;$B16),0,MAX(0,MIN(1,'У3 Ввод'!$E$17-NETWORKDAYS('У3 Ввод'!$D$17,$B16)+1))/Настройки!$E$9*100)</f>
        <v>0</v>
      </c>
      <c r="M16" s="67" t="n">
        <f aca="false">IF(OR($D16=1,MONTH($B16)&lt;&gt;MONTH(StartDate),'У3 Ввод'!$D$18="",'У3 Ввод'!$E$18="",'У3 Ввод'!$D$18&gt;$B16),0,MAX(0,MIN(1,'У3 Ввод'!$E$18-NETWORKDAYS('У3 Ввод'!$D$18,$B16)+1))/Настройки!$E$9*100)</f>
        <v>0</v>
      </c>
      <c r="N16" s="67" t="n">
        <f aca="false">IF(OR($D16=1,MONTH($B16)&lt;&gt;MONTH(StartDate),'У3 Ввод'!$D$19="",'У3 Ввод'!$E$19="",'У3 Ввод'!$D$19&gt;$B16),0,MAX(0,MIN(1,'У3 Ввод'!$E$19-NETWORKDAYS('У3 Ввод'!$D$19,$B16)+1))/Настройки!$E$9*100)</f>
        <v>0</v>
      </c>
      <c r="O16" s="67" t="n">
        <f aca="false">IF(OR($D16=1,MONTH($B16)&lt;&gt;MONTH(StartDate),'У3 Ввод'!$D$20="",'У3 Ввод'!$E$20="",'У3 Ввод'!$D$20&gt;$B16),0,MAX(0,MIN(1,'У3 Ввод'!$E$20-NETWORKDAYS('У3 Ввод'!$D$20,$B16)+1))/Настройки!$E$9*100)</f>
        <v>0</v>
      </c>
      <c r="P16" s="67" t="n">
        <f aca="false">IF(OR($D16=1,MONTH($B16)&lt;&gt;MONTH(StartDate),'У3 Ввод'!$D$21="",'У3 Ввод'!$E$21="",'У3 Ввод'!$D$21&gt;$B16),0,MAX(0,MIN(1,'У3 Ввод'!$E$21-NETWORKDAYS('У3 Ввод'!$D$21,$B16)+1))/Настройки!$E$9*100)</f>
        <v>0</v>
      </c>
      <c r="Q16" s="67" t="n">
        <f aca="false">IF(OR($D16=1,MONTH($B16)&lt;&gt;MONTH(StartDate),'У3 Ввод'!$D$22="",'У3 Ввод'!$E$22="",'У3 Ввод'!$D$22&gt;$B16),0,MAX(0,MIN(1,'У3 Ввод'!$E$22-NETWORKDAYS('У3 Ввод'!$D$22,$B16)+1))/Настройки!$E$9*100)</f>
        <v>0</v>
      </c>
      <c r="R16" s="67" t="n">
        <f aca="false">IF(OR($D16=1,MONTH($B16)&lt;&gt;MONTH(StartDate),'У3 Ввод'!$D$23="",'У3 Ввод'!$E$23="",'У3 Ввод'!$D$23&gt;$B16),0,MAX(0,MIN(1,'У3 Ввод'!$E$23-NETWORKDAYS('У3 Ввод'!$D$23,$B16)+1))/Настройки!$E$9*100)</f>
        <v>0</v>
      </c>
      <c r="S16" s="67" t="n">
        <f aca="false">IF(OR($D16=1,MONTH($B16)&lt;&gt;MONTH(StartDate),'У3 Ввод'!$D$24="",'У3 Ввод'!$E$24="",'У3 Ввод'!$D$24&gt;$B16),0,MAX(0,MIN(1,'У3 Ввод'!$E$24-NETWORKDAYS('У3 Ввод'!$D$24,$B16)+1))/Настройки!$E$9*100)</f>
        <v>0</v>
      </c>
      <c r="T16" s="67" t="n">
        <f aca="false">IF(OR($D16=1,MONTH($B16)&lt;&gt;MONTH(StartDate),'У3 Ввод'!$D$25="",'У3 Ввод'!$E$25="",'У3 Ввод'!$D$25&gt;$B16),0,MAX(0,MIN(1,'У3 Ввод'!$E$25-NETWORKDAYS('У3 Ввод'!$D$25,$B16)+1))/Настройки!$E$9*100)</f>
        <v>0</v>
      </c>
      <c r="U16" s="67" t="n">
        <f aca="false">IF(OR($D16=1,MONTH($B16)&lt;&gt;MONTH(StartDate),'У3 Ввод'!$D$26="",'У3 Ввод'!$E$26="",'У3 Ввод'!$D$26&gt;$B16),0,MAX(0,MIN(1,'У3 Ввод'!$E$26-NETWORKDAYS('У3 Ввод'!$D$26,$B16)+1))/Настройки!$E$9*100)</f>
        <v>0</v>
      </c>
      <c r="V16" s="67" t="n">
        <f aca="false">IF(OR($D16=1,MONTH($B16)&lt;&gt;MONTH(StartDate),'У3 Ввод'!$D$27="",'У3 Ввод'!$E$27="",'У3 Ввод'!$D$27&gt;$B16),0,MAX(0,MIN(1,'У3 Ввод'!$E$27-NETWORKDAYS('У3 Ввод'!$D$27,$B16)+1))/Настройки!$E$9*100)</f>
        <v>0</v>
      </c>
      <c r="W16" s="67" t="n">
        <f aca="false">IF(OR($D16=1,MONTH($B16)&lt;&gt;MONTH(StartDate),'У3 Ввод'!$D$28="",'У3 Ввод'!$E$28="",'У3 Ввод'!$D$28&gt;$B16),0,MAX(0,MIN(1,'У3 Ввод'!$E$28-NETWORKDAYS('У3 Ввод'!$D$28,$B16)+1))/Настройки!$E$9*100)</f>
        <v>0</v>
      </c>
      <c r="X16" s="67" t="n">
        <f aca="false">IF(OR($D16=1,MONTH($B16)&lt;&gt;MONTH(StartDate),'У3 Ввод'!$D$29="",'У3 Ввод'!$E$29="",'У3 Ввод'!$D$29&gt;$B16),0,MAX(0,MIN(1,'У3 Ввод'!$E$29-NETWORKDAYS('У3 Ввод'!$D$29,$B16)+1))/Настройки!$E$9*100)</f>
        <v>0</v>
      </c>
      <c r="Y16" s="67" t="n">
        <f aca="false">IF(OR($D16=1,MONTH($B16)&lt;&gt;MONTH(StartDate),'У3 Ввод'!$D$30="",'У3 Ввод'!$E$30="",'У3 Ввод'!$D$30&gt;$B16),0,MAX(0,MIN(1,'У3 Ввод'!$E$30-NETWORKDAYS('У3 Ввод'!$D$30,$B16)+1))/Настройки!$E$9*100)</f>
        <v>0</v>
      </c>
      <c r="Z16" s="67" t="n">
        <f aca="false">IF(OR($D16=1,MONTH($B16)&lt;&gt;MONTH(StartDate),'У3 Ввод'!$D$31="",'У3 Ввод'!$E$31="",'У3 Ввод'!$D$31&gt;$B16),0,MAX(0,MIN(1,'У3 Ввод'!$E$31-NETWORKDAYS('У3 Ввод'!$D$31,$B16)+1))/Настройки!$E$9*100)</f>
        <v>0</v>
      </c>
      <c r="AA16" s="67" t="n">
        <f aca="false">IF(OR($D16=1,MONTH($B16)&lt;&gt;MONTH(StartDate),'У3 Ввод'!$D$32="",'У3 Ввод'!$E$32="",'У3 Ввод'!$D$32&gt;$B16),0,MAX(0,MIN(1,'У3 Ввод'!$E$32-NETWORKDAYS('У3 Ввод'!$D$32,$B16)+1))/Настройки!$E$9*100)</f>
        <v>0</v>
      </c>
      <c r="AB16" s="67" t="n">
        <f aca="false">IF(OR($D16=1,MONTH($B16)&lt;&gt;MONTH(StartDate),'У3 Ввод'!$D$33="",'У3 Ввод'!$E$33="",'У3 Ввод'!$D$33&gt;$B16),0,MAX(0,MIN(1,'У3 Ввод'!$E$33-NETWORKDAYS('У3 Ввод'!$D$33,$B16)+1))/Настройки!$E$9*100)</f>
        <v>0</v>
      </c>
      <c r="AC16" s="67" t="n">
        <f aca="false">IF(OR($D16=1,MONTH($B16)&lt;&gt;MONTH(StartDate),'У3 Ввод'!$D$34="",'У3 Ввод'!$E$34="",'У3 Ввод'!$D$34&gt;$B16),0,MAX(0,MIN(1,'У3 Ввод'!$E$34-NETWORKDAYS('У3 Ввод'!$D$34,$B16)+1))/Настройки!$E$9*100)</f>
        <v>0</v>
      </c>
      <c r="AD16" s="67" t="n">
        <f aca="false">IF(OR($D16=1,MONTH($B16)&lt;&gt;MONTH(StartDate),'У3 Ввод'!$D$35="",'У3 Ввод'!$E$35="",'У3 Ввод'!$D$35&gt;$B16),0,MAX(0,MIN(1,'У3 Ввод'!$E$35-NETWORKDAYS('У3 Ввод'!$D$35,$B16)+1))/Настройки!$E$9*100)</f>
        <v>0</v>
      </c>
      <c r="AE16" s="67" t="n">
        <f aca="false">IF(OR($D16=1,MONTH($B16)&lt;&gt;MONTH(StartDate),'У3 Ввод'!$D$36="",'У3 Ввод'!$E$36="",'У3 Ввод'!$D$36&gt;$B16),0,MAX(0,MIN(1,'У3 Ввод'!$E$36-NETWORKDAYS('У3 Ввод'!$D$36,$B16)+1))/Настройки!$E$9*100)</f>
        <v>0</v>
      </c>
      <c r="AF16" s="67" t="n">
        <f aca="false">IF(OR($D16=1,MONTH($B16)&lt;&gt;MONTH(StartDate),'У3 Ввод'!$D$37="",'У3 Ввод'!$E$37="",'У3 Ввод'!$D$37&gt;$B16),0,MAX(0,MIN(1,'У3 Ввод'!$E$37-NETWORKDAYS('У3 Ввод'!$D$37,$B16)+1))/Настройки!$E$9*100)</f>
        <v>0</v>
      </c>
      <c r="AG16" s="67" t="n">
        <f aca="false">IF(OR($D16=1,MONTH($B16)&lt;&gt;MONTH(StartDate),'У3 Ввод'!$D$38="",'У3 Ввод'!$E$38="",'У3 Ввод'!$D$38&gt;$B16),0,MAX(0,MIN(1,'У3 Ввод'!$E$38-NETWORKDAYS('У3 Ввод'!$D$38,$B16)+1))/Настройки!$E$9*100)</f>
        <v>0</v>
      </c>
      <c r="AH16" s="67" t="n">
        <f aca="false">IF(OR($D16=1,MONTH($B16)&lt;&gt;MONTH(StartDate),'У3 Ввод'!$D$39="",'У3 Ввод'!$E$39="",'У3 Ввод'!$D$39&gt;$B16),0,MAX(0,MIN(1,'У3 Ввод'!$E$39-NETWORKDAYS('У3 Ввод'!$D$39,$B16)+1))/Настройки!$E$9*100)</f>
        <v>0</v>
      </c>
      <c r="AI16" s="67" t="n">
        <f aca="false">IF(OR($D16=1,MONTH($B16)&lt;&gt;MONTH(StartDate),'У3 Ввод'!$D$40="",'У3 Ввод'!$E$40="",'У3 Ввод'!$D$40&gt;$B16),0,MAX(0,MIN(1,'У3 Ввод'!$E$40-NETWORKDAYS('У3 Ввод'!$D$40,$B16)+1))/Настройки!$E$9*100)</f>
        <v>0</v>
      </c>
      <c r="AJ16" s="67" t="n">
        <f aca="false">IF(OR($D16=1,MONTH($B16)&lt;&gt;MONTH(StartDate),'У3 Ввод'!$D$41="",'У3 Ввод'!$E$41="",'У3 Ввод'!$D$41&gt;$B16),0,MAX(0,MIN(1,'У3 Ввод'!$E$41-NETWORKDAYS('У3 Ввод'!$D$41,$B16)+1))/Настройки!$E$9*100)</f>
        <v>0</v>
      </c>
      <c r="AK16" s="67" t="n">
        <f aca="false">IF(OR($D16=1,MONTH($B16)&lt;&gt;MONTH(StartDate),'У3 Ввод'!$D$42="",'У3 Ввод'!$E$42="",'У3 Ввод'!$D$42&gt;$B16),0,MAX(0,MIN(1,'У3 Ввод'!$E$42-NETWORKDAYS('У3 Ввод'!$D$42,$B16)+1))/Настройки!$E$9*100)</f>
        <v>0</v>
      </c>
      <c r="AL16" s="67" t="n">
        <f aca="false">IF(OR($D16=1,MONTH($B16)&lt;&gt;MONTH(StartDate),'У3 Ввод'!$D$43="",'У3 Ввод'!$E$43="",'У3 Ввод'!$D$43&gt;$B16),0,MAX(0,MIN(1,'У3 Ввод'!$E$43-NETWORKDAYS('У3 Ввод'!$D$43,$B16)+1))/Настройки!$E$9*100)</f>
        <v>0</v>
      </c>
      <c r="AM16" s="67" t="n">
        <f aca="false">IF(OR($D16=1,MONTH($B16)&lt;&gt;MONTH(StartDate),'У3 Ввод'!$D$44="",'У3 Ввод'!$E$44="",'У3 Ввод'!$D$44&gt;$B16),0,MAX(0,MIN(1,'У3 Ввод'!$E$44-NETWORKDAYS('У3 Ввод'!$D$44,$B16)+1))/Настройки!$E$9*100)</f>
        <v>0</v>
      </c>
      <c r="AN16" s="67" t="n">
        <f aca="false">IF(OR($D16=1,MONTH($B16)&lt;&gt;MONTH(StartDate),'У3 Ввод'!$D$45="",'У3 Ввод'!$E$45="",'У3 Ввод'!$D$45&gt;$B16),0,MAX(0,MIN(1,'У3 Ввод'!$E$45-NETWORKDAYS('У3 Ввод'!$D$45,$B16)+1))/Настройки!$E$9*100)</f>
        <v>0</v>
      </c>
      <c r="AO16" s="67" t="n">
        <f aca="false">IF(OR($D16=1,MONTH($B16)&lt;&gt;MONTH(StartDate),'У3 Ввод'!$D$46="",'У3 Ввод'!$E$46="",'У3 Ввод'!$D$46&gt;$B16),0,MAX(0,MIN(1,'У3 Ввод'!$E$46-NETWORKDAYS('У3 Ввод'!$D$46,$B16)+1))/Настройки!$E$9*100)</f>
        <v>0</v>
      </c>
      <c r="AP16" s="67" t="n">
        <f aca="false">IF(OR($D16=1,MONTH($B16)&lt;&gt;MONTH(StartDate),'У3 Ввод'!$D$47="",'У3 Ввод'!$E$47="",'У3 Ввод'!$D$47&gt;$B16),0,MAX(0,MIN(1,'У3 Ввод'!$E$47-NETWORKDAYS('У3 Ввод'!$D$47,$B16)+1))/Настройки!$E$9*100)</f>
        <v>0</v>
      </c>
      <c r="AQ16" s="67" t="n">
        <f aca="false">IF(OR($D16=1,MONTH($B16)&lt;&gt;MONTH(StartDate),'У3 Ввод'!$D$48="",'У3 Ввод'!$E$48="",'У3 Ввод'!$D$48&gt;$B16),0,MAX(0,MIN(1,'У3 Ввод'!$E$48-NETWORKDAYS('У3 Ввод'!$D$48,$B16)+1))/Настройки!$E$9*100)</f>
        <v>0</v>
      </c>
      <c r="AR16" s="67" t="n">
        <f aca="false">IF(OR($D16=1,MONTH($B16)&lt;&gt;MONTH(StartDate),'У3 Ввод'!$D$49="",'У3 Ввод'!$E$49="",'У3 Ввод'!$D$49&gt;$B16),0,MAX(0,MIN(1,'У3 Ввод'!$E$49-NETWORKDAYS('У3 Ввод'!$D$49,$B16)+1))/Настройки!$E$9*100)</f>
        <v>0</v>
      </c>
      <c r="AS16" s="67" t="n">
        <f aca="false">IF(OR($D16=1,MONTH($B16)&lt;&gt;MONTH(StartDate),'У3 Ввод'!$D$50="",'У3 Ввод'!$E$50="",'У3 Ввод'!$D$50&gt;$B16),0,MAX(0,MIN(1,'У3 Ввод'!$E$50-NETWORKDAYS('У3 Ввод'!$D$50,$B16)+1))/Настройки!$E$9*100)</f>
        <v>0</v>
      </c>
      <c r="AT16" s="67" t="n">
        <f aca="false">IF(OR($D16=1,MONTH($B16)&lt;&gt;MONTH(StartDate),'У3 Ввод'!$D$51="",'У3 Ввод'!$E$51="",'У3 Ввод'!$D$51&gt;$B16),0,MAX(0,MIN(1,'У3 Ввод'!$E$51-NETWORKDAYS('У3 Ввод'!$D$51,$B16)+1))/Настройки!$E$9*100)</f>
        <v>0</v>
      </c>
      <c r="AU16" s="67" t="n">
        <f aca="false">IF(OR($D16=1,MONTH($B16)&lt;&gt;MONTH(StartDate),'У3 Ввод'!$D$52="",'У3 Ввод'!$E$52="",'У3 Ввод'!$D$52&gt;$B16),0,MAX(0,MIN(1,'У3 Ввод'!$E$52-NETWORKDAYS('У3 Ввод'!$D$52,$B16)+1))/Настройки!$E$9*100)</f>
        <v>0</v>
      </c>
      <c r="AV16" s="67" t="n">
        <f aca="false">IF(OR($D16=1,MONTH($B16)&lt;&gt;MONTH(StartDate),'У3 Ввод'!$D$53="",'У3 Ввод'!$E$53="",'У3 Ввод'!$D$53&gt;$B16),0,MAX(0,MIN(1,'У3 Ввод'!$E$53-NETWORKDAYS('У3 Ввод'!$D$53,$B16)+1))/Настройки!$E$9*100)</f>
        <v>0</v>
      </c>
      <c r="AW16" s="67" t="n">
        <f aca="false">IF(OR($D16=1,MONTH($B16)&lt;&gt;MONTH(StartDate),'У3 Ввод'!$D$54="",'У3 Ввод'!$E$54="",'У3 Ввод'!$D$54&gt;$B16),0,MAX(0,MIN(1,'У3 Ввод'!$E$54-NETWORKDAYS('У3 Ввод'!$D$54,$B16)+1))/Настройки!$E$9*100)</f>
        <v>0</v>
      </c>
      <c r="AX16" s="67" t="n">
        <f aca="false">IF(OR($D16=1,MONTH($B16)&lt;&gt;MONTH(StartDate),'У3 Ввод'!$D$55="",'У3 Ввод'!$E$55="",'У3 Ввод'!$D$55&gt;$B16),0,MAX(0,MIN(1,'У3 Ввод'!$E$55-NETWORKDAYS('У3 Ввод'!$D$55,$B16)+1))/Настройки!$E$9*100)</f>
        <v>0</v>
      </c>
      <c r="AY16" s="67" t="n">
        <f aca="false">IF(OR($D16=1,MONTH($B16)&lt;&gt;MONTH(StartDate),'У3 Ввод'!$D$56="",'У3 Ввод'!$E$56="",'У3 Ввод'!$D$56&gt;$B16),0,MAX(0,MIN(1,'У3 Ввод'!$E$56-NETWORKDAYS('У3 Ввод'!$D$56,$B16)+1))/Настройки!$E$9*100)</f>
        <v>0</v>
      </c>
      <c r="AZ16" s="67" t="n">
        <f aca="false">IF(OR($D16=1,MONTH($B16)&lt;&gt;MONTH(StartDate),'У3 Ввод'!$D$57="",'У3 Ввод'!$E$57="",'У3 Ввод'!$D$57&gt;$B16),0,MAX(0,MIN(1,'У3 Ввод'!$E$57-NETWORKDAYS('У3 Ввод'!$D$57,$B16)+1))/Настройки!$E$9*100)</f>
        <v>0</v>
      </c>
      <c r="BA16" s="67" t="n">
        <f aca="false">IF(OR($D16=1,MONTH($B16)&lt;&gt;MONTH(StartDate),'У3 Ввод'!$D$58="",'У3 Ввод'!$E$58="",'У3 Ввод'!$D$58&gt;$B16),0,MAX(0,MIN(1,'У3 Ввод'!$E$58-NETWORKDAYS('У3 Ввод'!$D$58,$B16)+1))/Настройки!$E$9*100)</f>
        <v>0</v>
      </c>
      <c r="BB16" s="67" t="n">
        <f aca="false">IF(OR($D16=1,MONTH($B16)&lt;&gt;MONTH(StartDate),'У3 Ввод'!$D$59="",'У3 Ввод'!$E$59="",'У3 Ввод'!$D$59&gt;$B16),0,MAX(0,MIN(1,'У3 Ввод'!$E$59-NETWORKDAYS('У3 Ввод'!$D$59,$B16)+1))/Настройки!$E$9*100)</f>
        <v>0</v>
      </c>
      <c r="BC16" s="67" t="n">
        <f aca="false">IF(OR($D16=1,MONTH($B16)&lt;&gt;MONTH(StartDate),'У3 Ввод'!$D$60="",'У3 Ввод'!$E$60="",'У3 Ввод'!$D$60&gt;$B16),0,MAX(0,MIN(1,'У3 Ввод'!$E$60-NETWORKDAYS('У3 Ввод'!$D$60,$B16)+1))/Настройки!$E$9*100)</f>
        <v>0</v>
      </c>
      <c r="BD16" s="67" t="n">
        <f aca="false">IF(OR($D16=1,MONTH($B16)&lt;&gt;MONTH(StartDate),'У3 Ввод'!$D$61="",'У3 Ввод'!$E$61="",'У3 Ввод'!$D$61&gt;$B16),0,MAX(0,MIN(1,'У3 Ввод'!$E$61-NETWORKDAYS('У3 Ввод'!$D$61,$B16)+1))/Настройки!$E$9*100)</f>
        <v>0</v>
      </c>
      <c r="BE16" s="67" t="n">
        <f aca="false">IF(OR($D16=1,MONTH($B16)&lt;&gt;MONTH(StartDate),'У3 Ввод'!$D$62="",'У3 Ввод'!$E$62="",'У3 Ввод'!$D$62&gt;$B16),0,MAX(0,MIN(1,'У3 Ввод'!$E$62-NETWORKDAYS('У3 Ввод'!$D$62,$B16)+1))/Настройки!$E$9*100)</f>
        <v>0</v>
      </c>
      <c r="BF16" s="67" t="n">
        <f aca="false">IF(OR($D16=1,MONTH($B16)&lt;&gt;MONTH(StartDate),'У3 Ввод'!$D$63="",'У3 Ввод'!$E$63="",'У3 Ввод'!$D$63&gt;$B16),0,MAX(0,MIN(1,'У3 Ввод'!$E$63-NETWORKDAYS('У3 Ввод'!$D$63,$B16)+1))/Настройки!$E$9*100)</f>
        <v>0</v>
      </c>
      <c r="BG16" s="67" t="n">
        <f aca="false">IF(OR($D16=1,MONTH($B16)&lt;&gt;MONTH(StartDate),'У3 Ввод'!$D$64="",'У3 Ввод'!$E$64="",'У3 Ввод'!$D$64&gt;$B16),0,MAX(0,MIN(1,'У3 Ввод'!$E$64-NETWORKDAYS('У3 Ввод'!$D$64,$B16)+1))/Настройки!$E$9*100)</f>
        <v>0</v>
      </c>
      <c r="BH16" s="67" t="n">
        <f aca="false">IF(OR($D16=1,MONTH($B16)&lt;&gt;MONTH(StartDate),'У3 Ввод'!$D$65="",'У3 Ввод'!$E$65="",'У3 Ввод'!$D$65&gt;$B16),0,MAX(0,MIN(1,'У3 Ввод'!$E$65-NETWORKDAYS('У3 Ввод'!$D$65,$B16)+1))/Настройки!$E$9*100)</f>
        <v>0</v>
      </c>
      <c r="BI16" s="67" t="n">
        <f aca="false">IF(OR($D16=1,MONTH($B16)&lt;&gt;MONTH(StartDate),'У3 Ввод'!$D$66="",'У3 Ввод'!$E$66="",'У3 Ввод'!$D$66&gt;$B16),0,MAX(0,MIN(1,'У3 Ввод'!$E$66-NETWORKDAYS('У3 Ввод'!$D$66,$B16)+1))/Настройки!$E$9*100)</f>
        <v>0</v>
      </c>
      <c r="BJ16" s="67" t="n">
        <f aca="false">IF(OR($D16=1,MONTH($B16)&lt;&gt;MONTH(StartDate),'У3 Ввод'!$D$67="",'У3 Ввод'!$E$67="",'У3 Ввод'!$D$67&gt;$B16),0,MAX(0,MIN(1,'У3 Ввод'!$E$67-NETWORKDAYS('У3 Ввод'!$D$67,$B16)+1))/Настройки!$E$9*100)</f>
        <v>0</v>
      </c>
      <c r="BK16" s="67" t="n">
        <f aca="false">IF(OR($D16=1,MONTH($B16)&lt;&gt;MONTH(StartDate),'У3 Ввод'!$D$68="",'У3 Ввод'!$E$68="",'У3 Ввод'!$D$68&gt;$B16),0,MAX(0,MIN(1,'У3 Ввод'!$E$68-NETWORKDAYS('У3 Ввод'!$D$68,$B16)+1))/Настройки!$E$9*100)</f>
        <v>0</v>
      </c>
      <c r="BL16" s="67" t="n">
        <f aca="false">IF(OR($D16=1,MONTH($B16)&lt;&gt;MONTH(StartDate),'У3 Ввод'!$D$69="",'У3 Ввод'!$E$69="",'У3 Ввод'!$D$69&gt;$B16),0,MAX(0,MIN(1,'У3 Ввод'!$E$69-NETWORKDAYS('У3 Ввод'!$D$69,$B16)+1))/Настройки!$E$9*100)</f>
        <v>0</v>
      </c>
      <c r="BM16" s="67" t="n">
        <f aca="false">IF(OR($D16=1,MONTH($B16)&lt;&gt;MONTH(StartDate),'У3 Ввод'!$D$70="",'У3 Ввод'!$E$70="",'У3 Ввод'!$D$70&gt;$B16),0,MAX(0,MIN(1,'У3 Ввод'!$E$70-NETWORKDAYS('У3 Ввод'!$D$70,$B16)+1))/Настройки!$E$9*100)</f>
        <v>0</v>
      </c>
      <c r="BN16" s="67" t="n">
        <f aca="false">IF(OR($D16=1,MONTH($B16)&lt;&gt;MONTH(StartDate),'У3 Ввод'!$D$71="",'У3 Ввод'!$E$71="",'У3 Ввод'!$D$71&gt;$B16),0,MAX(0,MIN(1,'У3 Ввод'!$E$71-NETWORKDAYS('У3 Ввод'!$D$71,$B16)+1))/Настройки!$E$9*100)</f>
        <v>0</v>
      </c>
      <c r="BO16" s="67" t="n">
        <f aca="false">IF(OR($D16=1,MONTH($B16)&lt;&gt;MONTH(StartDate),'У3 Ввод'!$D$72="",'У3 Ввод'!$E$72="",'У3 Ввод'!$D$72&gt;$B16),0,MAX(0,MIN(1,'У3 Ввод'!$E$72-NETWORKDAYS('У3 Ввод'!$D$72,$B16)+1))/Настройки!$E$9*100)</f>
        <v>0</v>
      </c>
      <c r="BP16" s="67" t="n">
        <f aca="false">IF(OR($D16=1,MONTH($B16)&lt;&gt;MONTH(StartDate),'У3 Ввод'!$D$73="",'У3 Ввод'!$E$73="",'У3 Ввод'!$D$73&gt;$B16),0,MAX(0,MIN(1,'У3 Ввод'!$E$73-NETWORKDAYS('У3 Ввод'!$D$73,$B16)+1))/Настройки!$E$9*100)</f>
        <v>0</v>
      </c>
      <c r="BQ16" s="67" t="n">
        <f aca="false">IF(OR($D16=1,MONTH($B16)&lt;&gt;MONTH(StartDate),'У3 Ввод'!$D$74="",'У3 Ввод'!$E$74="",'У3 Ввод'!$D$74&gt;$B16),0,MAX(0,MIN(1,'У3 Ввод'!$E$74-NETWORKDAYS('У3 Ввод'!$D$74,$B16)+1))/Настройки!$E$9*100)</f>
        <v>0</v>
      </c>
      <c r="BR16" s="67" t="n">
        <f aca="false">IF(OR($D16=1,MONTH($B16)&lt;&gt;MONTH(StartDate),'У3 Ввод'!$D$75="",'У3 Ввод'!$E$75="",'У3 Ввод'!$D$75&gt;$B16),0,MAX(0,MIN(1,'У3 Ввод'!$E$75-NETWORKDAYS('У3 Ввод'!$D$75,$B16)+1))/Настройки!$E$9*100)</f>
        <v>0</v>
      </c>
      <c r="BS16" s="67" t="n">
        <f aca="false">IF(OR($D16=1,MONTH($B16)&lt;&gt;MONTH(StartDate),'У3 Ввод'!$D$76="",'У3 Ввод'!$E$76="",'У3 Ввод'!$D$76&gt;$B16),0,MAX(0,MIN(1,'У3 Ввод'!$E$76-NETWORKDAYS('У3 Ввод'!$D$76,$B16)+1))/Настройки!$E$9*100)</f>
        <v>0</v>
      </c>
      <c r="BT16" s="67" t="n">
        <f aca="false">IF(OR($D16=1,MONTH($B16)&lt;&gt;MONTH(StartDate),'У3 Ввод'!$D$77="",'У3 Ввод'!$E$77="",'У3 Ввод'!$D$77&gt;$B16),0,MAX(0,MIN(1,'У3 Ввод'!$E$77-NETWORKDAYS('У3 Ввод'!$D$77,$B16)+1))/Настройки!$E$9*100)</f>
        <v>0</v>
      </c>
      <c r="BU16" s="67" t="n">
        <f aca="false">IF(OR($D16=1,MONTH($B16)&lt;&gt;MONTH(StartDate),'У3 Ввод'!$D$78="",'У3 Ввод'!$E$78="",'У3 Ввод'!$D$78&gt;$B16),0,MAX(0,MIN(1,'У3 Ввод'!$E$78-NETWORKDAYS('У3 Ввод'!$D$78,$B16)+1))/Настройки!$E$9*100)</f>
        <v>0</v>
      </c>
      <c r="BV16" s="67" t="n">
        <f aca="false">IF(OR($D16=1,MONTH($B16)&lt;&gt;MONTH(StartDate),'У3 Ввод'!$D$79="",'У3 Ввод'!$E$79="",'У3 Ввод'!$D$79&gt;$B16),0,MAX(0,MIN(1,'У3 Ввод'!$E$79-NETWORKDAYS('У3 Ввод'!$D$79,$B16)+1))/Настройки!$E$9*100)</f>
        <v>0</v>
      </c>
      <c r="BW16" s="67" t="n">
        <f aca="false">IF(OR($D16=1,MONTH($B16)&lt;&gt;MONTH(StartDate),'У3 Ввод'!$D$80="",'У3 Ввод'!$E$80="",'У3 Ввод'!$D$80&gt;$B16),0,MAX(0,MIN(1,'У3 Ввод'!$E$80-NETWORKDAYS('У3 Ввод'!$D$80,$B16)+1))/Настройки!$E$9*100)</f>
        <v>0</v>
      </c>
      <c r="BX16" s="67" t="n">
        <f aca="false">IF(OR($D16=1,MONTH($B16)&lt;&gt;MONTH(StartDate),'У3 Ввод'!$D$81="",'У3 Ввод'!$E$81="",'У3 Ввод'!$D$81&gt;$B16),0,MAX(0,MIN(1,'У3 Ввод'!$E$81-NETWORKDAYS('У3 Ввод'!$D$81,$B16)+1))/Настройки!$E$9*100)</f>
        <v>0</v>
      </c>
      <c r="BY16" s="67" t="n">
        <f aca="false">IF(OR($D16=1,MONTH($B16)&lt;&gt;MONTH(StartDate),'У3 Ввод'!$D$82="",'У3 Ввод'!$E$82="",'У3 Ввод'!$D$82&gt;$B16),0,MAX(0,MIN(1,'У3 Ввод'!$E$82-NETWORKDAYS('У3 Ввод'!$D$82,$B16)+1))/Настройки!$E$9*100)</f>
        <v>0</v>
      </c>
      <c r="BZ16" s="67" t="n">
        <f aca="false">IF(OR($D16=1,MONTH($B16)&lt;&gt;MONTH(StartDate),'У3 Ввод'!$D$83="",'У3 Ввод'!$E$83="",'У3 Ввод'!$D$83&gt;$B16),0,MAX(0,MIN(1,'У3 Ввод'!$E$83-NETWORKDAYS('У3 Ввод'!$D$83,$B16)+1))/Настройки!$E$9*100)</f>
        <v>0</v>
      </c>
      <c r="CA16" s="67" t="n">
        <f aca="false">IF(OR($D16=1,MONTH($B16)&lt;&gt;MONTH(StartDate),'У3 Ввод'!$D$84="",'У3 Ввод'!$E$84="",'У3 Ввод'!$D$84&gt;$B16),0,MAX(0,MIN(1,'У3 Ввод'!$E$84-NETWORKDAYS('У3 Ввод'!$D$84,$B16)+1))/Настройки!$E$9*100)</f>
        <v>0</v>
      </c>
      <c r="CB16" s="67" t="n">
        <f aca="false">IF(OR($D16=1,MONTH($B16)&lt;&gt;MONTH(StartDate),'У3 Ввод'!$D$85="",'У3 Ввод'!$E$85="",'У3 Ввод'!$D$85&gt;$B16),0,MAX(0,MIN(1,'У3 Ввод'!$E$85-NETWORKDAYS('У3 Ввод'!$D$85,$B16)+1))/Настройки!$E$9*100)</f>
        <v>0</v>
      </c>
      <c r="CC16" s="67" t="n">
        <f aca="false">IF(OR($D16=1,MONTH($B16)&lt;&gt;MONTH(StartDate),'У3 Ввод'!$D$86="",'У3 Ввод'!$E$86="",'У3 Ввод'!$D$86&gt;$B16),0,MAX(0,MIN(1,'У3 Ввод'!$E$86-NETWORKDAYS('У3 Ввод'!$D$86,$B16)+1))/Настройки!$E$9*100)</f>
        <v>0</v>
      </c>
      <c r="CD16" s="67" t="n">
        <f aca="false">IF(OR($D16=1,MONTH($B16)&lt;&gt;MONTH(StartDate),'У3 Ввод'!$D$87="",'У3 Ввод'!$E$87="",'У3 Ввод'!$D$87&gt;$B16),0,MAX(0,MIN(1,'У3 Ввод'!$E$87-NETWORKDAYS('У3 Ввод'!$D$87,$B16)+1))/Настройки!$E$9*100)</f>
        <v>0</v>
      </c>
      <c r="CE16" s="67" t="n">
        <f aca="false">IF(OR($D16=1,MONTH($B16)&lt;&gt;MONTH(StartDate),'У3 Ввод'!$D$88="",'У3 Ввод'!$E$88="",'У3 Ввод'!$D$88&gt;$B16),0,MAX(0,MIN(1,'У3 Ввод'!$E$88-NETWORKDAYS('У3 Ввод'!$D$88,$B16)+1))/Настройки!$E$9*100)</f>
        <v>0</v>
      </c>
      <c r="CF16" s="67" t="n">
        <f aca="false">IF(OR($D16=1,MONTH($B16)&lt;&gt;MONTH(StartDate),'У3 Ввод'!$D$89="",'У3 Ввод'!$E$89="",'У3 Ввод'!$D$89&gt;$B16),0,MAX(0,MIN(1,'У3 Ввод'!$E$89-NETWORKDAYS('У3 Ввод'!$D$89,$B16)+1))/Настройки!$E$9*100)</f>
        <v>0</v>
      </c>
      <c r="CG16" s="67" t="n">
        <f aca="false">IF(OR($D16=1,MONTH($B16)&lt;&gt;MONTH(StartDate),'У3 Ввод'!$D$90="",'У3 Ввод'!$E$90="",'У3 Ввод'!$D$90&gt;$B16),0,MAX(0,MIN(1,'У3 Ввод'!$E$90-NETWORKDAYS('У3 Ввод'!$D$90,$B16)+1))/Настройки!$E$9*100)</f>
        <v>0</v>
      </c>
      <c r="CH16" s="67" t="n">
        <f aca="false">IF(OR($D16=1,MONTH($B16)&lt;&gt;MONTH(StartDate),'У3 Ввод'!$D$91="",'У3 Ввод'!$E$91="",'У3 Ввод'!$D$91&gt;$B16),0,MAX(0,MIN(1,'У3 Ввод'!$E$91-NETWORKDAYS('У3 Ввод'!$D$91,$B16)+1))/Настройки!$E$9*100)</f>
        <v>0</v>
      </c>
      <c r="CI16" s="67" t="n">
        <f aca="false">IF(OR($D16=1,MONTH($B16)&lt;&gt;MONTH(StartDate),'У3 Ввод'!$D$92="",'У3 Ввод'!$E$92="",'У3 Ввод'!$D$92&gt;$B16),0,MAX(0,MIN(1,'У3 Ввод'!$E$92-NETWORKDAYS('У3 Ввод'!$D$92,$B16)+1))/Настройки!$E$9*100)</f>
        <v>0</v>
      </c>
      <c r="CJ16" s="67" t="n">
        <f aca="false">IF(OR($D16=1,MONTH($B16)&lt;&gt;MONTH(StartDate),'У3 Ввод'!$D$93="",'У3 Ввод'!$E$93="",'У3 Ввод'!$D$93&gt;$B16),0,MAX(0,MIN(1,'У3 Ввод'!$E$93-NETWORKDAYS('У3 Ввод'!$D$93,$B16)+1))/Настройки!$E$9*100)</f>
        <v>0</v>
      </c>
      <c r="CK16" s="67" t="n">
        <f aca="false">IF(OR($D16=1,MONTH($B16)&lt;&gt;MONTH(StartDate),'У3 Ввод'!$D$94="",'У3 Ввод'!$E$94="",'У3 Ввод'!$D$94&gt;$B16),0,MAX(0,MIN(1,'У3 Ввод'!$E$94-NETWORKDAYS('У3 Ввод'!$D$94,$B16)+1))/Настройки!$E$9*100)</f>
        <v>0</v>
      </c>
      <c r="CL16" s="67" t="n">
        <f aca="false">IF(OR($D16=1,MONTH($B16)&lt;&gt;MONTH(StartDate),'У3 Ввод'!$D$95="",'У3 Ввод'!$E$95="",'У3 Ввод'!$D$95&gt;$B16),0,MAX(0,MIN(1,'У3 Ввод'!$E$95-NETWORKDAYS('У3 Ввод'!$D$95,$B16)+1))/Настройки!$E$9*100)</f>
        <v>0</v>
      </c>
      <c r="CM16" s="67" t="n">
        <f aca="false">IF(OR($D16=1,MONTH($B16)&lt;&gt;MONTH(StartDate),'У3 Ввод'!$D$96="",'У3 Ввод'!$E$96="",'У3 Ввод'!$D$96&gt;$B16),0,MAX(0,MIN(1,'У3 Ввод'!$E$96-NETWORKDAYS('У3 Ввод'!$D$96,$B16)+1))/Настройки!$E$9*100)</f>
        <v>0</v>
      </c>
      <c r="CN16" s="67" t="n">
        <f aca="false">IF(OR($D16=1,MONTH($B16)&lt;&gt;MONTH(StartDate),'У3 Ввод'!$D$97="",'У3 Ввод'!$E$97="",'У3 Ввод'!$D$97&gt;$B16),0,MAX(0,MIN(1,'У3 Ввод'!$E$97-NETWORKDAYS('У3 Ввод'!$D$97,$B16)+1))/Настройки!$E$9*100)</f>
        <v>0</v>
      </c>
      <c r="CO16" s="67" t="n">
        <f aca="false">IF(OR($D16=1,MONTH($B16)&lt;&gt;MONTH(StartDate),'У3 Ввод'!$D$98="",'У3 Ввод'!$E$98="",'У3 Ввод'!$D$98&gt;$B16),0,MAX(0,MIN(1,'У3 Ввод'!$E$98-NETWORKDAYS('У3 Ввод'!$D$98,$B16)+1))/Настройки!$E$9*100)</f>
        <v>0</v>
      </c>
      <c r="CP16" s="67" t="n">
        <f aca="false">IF(OR($D16=1,MONTH($B16)&lt;&gt;MONTH(StartDate),'У3 Ввод'!$D$99="",'У3 Ввод'!$E$99="",'У3 Ввод'!$D$99&gt;$B16),0,MAX(0,MIN(1,'У3 Ввод'!$E$99-NETWORKDAYS('У3 Ввод'!$D$99,$B16)+1))/Настройки!$E$9*100)</f>
        <v>0</v>
      </c>
      <c r="CQ16" s="67" t="n">
        <f aca="false">IF(OR($D16=1,MONTH($B16)&lt;&gt;MONTH(StartDate),'У3 Ввод'!$D$100="",'У3 Ввод'!$E$100="",'У3 Ввод'!$D$100&gt;$B16),0,MAX(0,MIN(1,'У3 Ввод'!$E$100-NETWORKDAYS('У3 Ввод'!$D$100,$B16)+1))/Настройки!$E$9*100)</f>
        <v>0</v>
      </c>
      <c r="CR16" s="67" t="n">
        <f aca="false">IF(OR($D16=1,MONTH($B16)&lt;&gt;MONTH(StartDate),'У3 Ввод'!$D$101="",'У3 Ввод'!$E$101="",'У3 Ввод'!$D$101&gt;$B16),0,MAX(0,MIN(1,'У3 Ввод'!$E$101-NETWORKDAYS('У3 Ввод'!$D$101,$B16)+1))/Настройки!$E$9*100)</f>
        <v>0</v>
      </c>
      <c r="CS16" s="67" t="n">
        <f aca="false">IF(OR($D16=1,MONTH($B16)&lt;&gt;MONTH(StartDate),'У3 Ввод'!$D$102="",'У3 Ввод'!$E$102="",'У3 Ввод'!$D$102&gt;$B16),0,MAX(0,MIN(1,'У3 Ввод'!$E$102-NETWORKDAYS('У3 Ввод'!$D$102,$B16)+1))/Настройки!$E$9*100)</f>
        <v>0</v>
      </c>
      <c r="CT16" s="67" t="n">
        <f aca="false">IF(OR($D16=1,MONTH($B16)&lt;&gt;MONTH(StartDate),'У3 Ввод'!$D$103="",'У3 Ввод'!$E$103="",'У3 Ввод'!$D$103&gt;$B16),0,MAX(0,MIN(1,'У3 Ввод'!$E$103-NETWORKDAYS('У3 Ввод'!$D$103,$B16)+1))/Настройки!$E$9*100)</f>
        <v>0</v>
      </c>
      <c r="CU16" s="67" t="n">
        <f aca="false">IF(OR($D16=1,MONTH($B16)&lt;&gt;MONTH(StartDate),'У3 Ввод'!$D$104="",'У3 Ввод'!$E$104="",'У3 Ввод'!$D$104&gt;$B16),0,MAX(0,MIN(1,'У3 Ввод'!$E$104-NETWORKDAYS('У3 Ввод'!$D$104,$B16)+1))/Настройки!$E$9*100)</f>
        <v>0</v>
      </c>
      <c r="CV16" s="67" t="n">
        <f aca="false">IF(OR($D16=1,MONTH($B16)&lt;&gt;MONTH(StartDate),'У3 Ввод'!$D$105="",'У3 Ввод'!$E$105="",'У3 Ввод'!$D$105&gt;$B16),0,MAX(0,MIN(1,'У3 Ввод'!$E$105-NETWORKDAYS('У3 Ввод'!$D$105,$B16)+1))/Настройки!$E$9*100)</f>
        <v>0</v>
      </c>
      <c r="CW16" s="67" t="n">
        <f aca="false">IF(OR($D16=1,MONTH($B16)&lt;&gt;MONTH(StartDate),'У3 Ввод'!$D$106="",'У3 Ввод'!$E$106="",'У3 Ввод'!$D$106&gt;$B16),0,MAX(0,MIN(1,'У3 Ввод'!$E$106-NETWORKDAYS('У3 Ввод'!$D$106,$B16)+1))/Настройки!$E$9*100)</f>
        <v>0</v>
      </c>
      <c r="CX16" s="67" t="n">
        <f aca="false">IF(OR($D16=1,MONTH($B16)&lt;&gt;MONTH(StartDate),'У3 Ввод'!$D$107="",'У3 Ввод'!$E$107="",'У3 Ввод'!$D$107&gt;$B16),0,MAX(0,MIN(1,'У3 Ввод'!$E$107-NETWORKDAYS('У3 Ввод'!$D$107,$B16)+1))/Настройки!$E$9*100)</f>
        <v>0</v>
      </c>
      <c r="CY16" s="67" t="n">
        <f aca="false">IF(OR($D16=1,MONTH($B16)&lt;&gt;MONTH(StartDate),'У3 Ввод'!$D$108="",'У3 Ввод'!$E$108="",'У3 Ввод'!$D$108&gt;$B16),0,MAX(0,MIN(1,'У3 Ввод'!$E$108-NETWORKDAYS('У3 Ввод'!$D$108,$B16)+1))/Настройки!$E$9*100)</f>
        <v>0</v>
      </c>
      <c r="CZ16" s="67" t="n">
        <f aca="false">IF(OR($D16=1,MONTH($B16)&lt;&gt;MONTH(StartDate),'У3 Ввод'!$D$109="",'У3 Ввод'!$E$109="",'У3 Ввод'!$D$109&gt;$B16),0,MAX(0,MIN(1,'У3 Ввод'!$E$109-NETWORKDAYS('У3 Ввод'!$D$109,$B16)+1))/Настройки!$E$9*100)</f>
        <v>0</v>
      </c>
      <c r="DA16" s="67" t="n">
        <f aca="false">IF(OR($D16=1,MONTH($B16)&lt;&gt;MONTH(StartDate),'У3 Ввод'!$D$110="",'У3 Ввод'!$E$110="",'У3 Ввод'!$D$110&gt;$B16),0,MAX(0,MIN(1,'У3 Ввод'!$E$110-NETWORKDAYS('У3 Ввод'!$D$110,$B16)+1))/Настройки!$E$9*100)</f>
        <v>0</v>
      </c>
      <c r="DB16" s="67" t="n">
        <f aca="false">IF(OR($D16=1,MONTH($B16)&lt;&gt;MONTH(StartDate),'У3 Ввод'!$D$111="",'У3 Ввод'!$E$111="",'У3 Ввод'!$D$111&gt;$B16),0,MAX(0,MIN(1,'У3 Ввод'!$E$111-NETWORKDAYS('У3 Ввод'!$D$111,$B16)+1))/Настройки!$E$9*100)</f>
        <v>0</v>
      </c>
      <c r="DC16" s="67" t="n">
        <f aca="false">IF(OR($D16=1,MONTH($B16)&lt;&gt;MONTH(StartDate),'У3 Ввод'!$D$112="",'У3 Ввод'!$E$112="",'У3 Ввод'!$D$112&gt;$B16),0,MAX(0,MIN(1,'У3 Ввод'!$E$112-NETWORKDAYS('У3 Ввод'!$D$112,$B16)+1))/Настройки!$E$9*100)</f>
        <v>0</v>
      </c>
      <c r="DD16" s="67" t="n">
        <f aca="false">IF(OR($D16=1,MONTH($B16)&lt;&gt;MONTH(StartDate),'У3 Ввод'!$D$113="",'У3 Ввод'!$E$113="",'У3 Ввод'!$D$113&gt;$B16),0,MAX(0,MIN(1,'У3 Ввод'!$E$113-NETWORKDAYS('У3 Ввод'!$D$113,$B16)+1))/Настройки!$E$9*100)</f>
        <v>0</v>
      </c>
      <c r="DE16" s="67" t="n">
        <f aca="false">IF(OR($D16=1,MONTH($B16)&lt;&gt;MONTH(StartDate),'У3 Ввод'!$D$114="",'У3 Ввод'!$E$114="",'У3 Ввод'!$D$114&gt;$B16),0,MAX(0,MIN(1,'У3 Ввод'!$E$114-NETWORKDAYS('У3 Ввод'!$D$114,$B16)+1))/Настройки!$E$9*100)</f>
        <v>0</v>
      </c>
      <c r="DF16" s="67" t="n">
        <f aca="false">IF(OR($D16=1,MONTH($B16)&lt;&gt;MONTH(StartDate),'У3 Ввод'!$D$115="",'У3 Ввод'!$E$115="",'У3 Ввод'!$D$115&gt;$B16),0,MAX(0,MIN(1,'У3 Ввод'!$E$115-NETWORKDAYS('У3 Ввод'!$D$115,$B16)+1))/Настройки!$E$9*100)</f>
        <v>0</v>
      </c>
      <c r="DG16" s="67" t="n">
        <f aca="false">IF(OR($D16=1,MONTH($B16)&lt;&gt;MONTH(StartDate),'У3 Ввод'!$D$116="",'У3 Ввод'!$E$116="",'У3 Ввод'!$D$116&gt;$B16),0,MAX(0,MIN(1,'У3 Ввод'!$E$116-NETWORKDAYS('У3 Ввод'!$D$116,$B16)+1))/Настройки!$E$9*100)</f>
        <v>0</v>
      </c>
      <c r="DH16" s="67" t="n">
        <f aca="false">IF(OR($D16=1,MONTH($B16)&lt;&gt;MONTH(StartDate),'У3 Ввод'!$D$117="",'У3 Ввод'!$E$117="",'У3 Ввод'!$D$117&gt;$B16),0,MAX(0,MIN(1,'У3 Ввод'!$E$117-NETWORKDAYS('У3 Ввод'!$D$117,$B16)+1))/Настройки!$E$9*100)</f>
        <v>0</v>
      </c>
      <c r="DI16" s="67" t="n">
        <f aca="false">IF(OR($D16=1,MONTH($B16)&lt;&gt;MONTH(StartDate),'У3 Ввод'!$D$118="",'У3 Ввод'!$E$118="",'У3 Ввод'!$D$118&gt;$B16),0,MAX(0,MIN(1,'У3 Ввод'!$E$118-NETWORKDAYS('У3 Ввод'!$D$118,$B16)+1))/Настройки!$E$9*100)</f>
        <v>0</v>
      </c>
      <c r="DJ16" s="67" t="n">
        <f aca="false">IF(OR($D16=1,MONTH($B16)&lt;&gt;MONTH(StartDate),'У3 Ввод'!$D$119="",'У3 Ввод'!$E$119="",'У3 Ввод'!$D$119&gt;$B16),0,MAX(0,MIN(1,'У3 Ввод'!$E$119-NETWORKDAYS('У3 Ввод'!$D$119,$B16)+1))/Настройки!$E$9*100)</f>
        <v>0</v>
      </c>
      <c r="DK16" s="67" t="n">
        <f aca="false">IF(OR($D16=1,MONTH($B16)&lt;&gt;MONTH(StartDate),'У3 Ввод'!$D$120="",'У3 Ввод'!$E$120="",'У3 Ввод'!$D$120&gt;$B16),0,MAX(0,MIN(1,'У3 Ввод'!$E$120-NETWORKDAYS('У3 Ввод'!$D$120,$B16)+1))/Настройки!$E$9*100)</f>
        <v>0</v>
      </c>
      <c r="DL16" s="67" t="n">
        <f aca="false">IF(OR($D16=1,MONTH($B16)&lt;&gt;MONTH(StartDate),'У3 Ввод'!$D$121="",'У3 Ввод'!$E$121="",'У3 Ввод'!$D$121&gt;$B16),0,MAX(0,MIN(1,'У3 Ввод'!$E$121-NETWORKDAYS('У3 Ввод'!$D$121,$B16)+1))/Настройки!$E$9*100)</f>
        <v>0</v>
      </c>
      <c r="DM16" s="67" t="n">
        <f aca="false">IF(OR($D16=1,MONTH($B16)&lt;&gt;MONTH(StartDate),'У3 Ввод'!$D$122="",'У3 Ввод'!$E$122="",'У3 Ввод'!$D$122&gt;$B16),0,MAX(0,MIN(1,'У3 Ввод'!$E$122-NETWORKDAYS('У3 Ввод'!$D$122,$B16)+1))/Настройки!$E$9*100)</f>
        <v>0</v>
      </c>
      <c r="DN16" s="67" t="n">
        <f aca="false">IF(OR($D16=1,MONTH($B16)&lt;&gt;MONTH(StartDate),'У3 Ввод'!$D$123="",'У3 Ввод'!$E$123="",'У3 Ввод'!$D$123&gt;$B16),0,MAX(0,MIN(1,'У3 Ввод'!$E$123-NETWORKDAYS('У3 Ввод'!$D$123,$B16)+1))/Настройки!$E$9*100)</f>
        <v>0</v>
      </c>
      <c r="DO16" s="67" t="n">
        <f aca="false">IF(OR($D16=1,MONTH($B16)&lt;&gt;MONTH(StartDate),'У3 Ввод'!$D$124="",'У3 Ввод'!$E$124="",'У3 Ввод'!$D$124&gt;$B16),0,MAX(0,MIN(1,'У3 Ввод'!$E$124-NETWORKDAYS('У3 Ввод'!$D$124,$B16)+1))/Настройки!$E$9*100)</f>
        <v>0</v>
      </c>
      <c r="DP16" s="67" t="n">
        <f aca="false">IF(OR($D16=1,MONTH($B16)&lt;&gt;MONTH(StartDate),'У3 Ввод'!$D$125="",'У3 Ввод'!$E$125="",'У3 Ввод'!$D$125&gt;$B16),0,MAX(0,MIN(1,'У3 Ввод'!$E$125-NETWORKDAYS('У3 Ввод'!$D$125,$B16)+1))/Настройки!$E$9*100)</f>
        <v>0</v>
      </c>
      <c r="DQ16" s="67" t="n">
        <f aca="false">IF(OR($D16=1,MONTH($B16)&lt;&gt;MONTH(StartDate),'У3 Ввод'!$D$126="",'У3 Ввод'!$E$126="",'У3 Ввод'!$D$126&gt;$B16),0,MAX(0,MIN(1,'У3 Ввод'!$E$126-NETWORKDAYS('У3 Ввод'!$D$126,$B16)+1))/Настройки!$E$9*100)</f>
        <v>0</v>
      </c>
      <c r="DR16" s="67" t="n">
        <f aca="false">IF(OR($D16=1,MONTH($B16)&lt;&gt;MONTH(StartDate),'У3 Ввод'!$D$127="",'У3 Ввод'!$E$127="",'У3 Ввод'!$D$127&gt;$B16),0,MAX(0,MIN(1,'У3 Ввод'!$E$127-NETWORKDAYS('У3 Ввод'!$D$127,$B16)+1))/Настройки!$E$9*100)</f>
        <v>0</v>
      </c>
      <c r="DS16" s="67" t="n">
        <f aca="false">IF(OR($D16=1,MONTH($B16)&lt;&gt;MONTH(StartDate),'У3 Ввод'!$D$128="",'У3 Ввод'!$E$128="",'У3 Ввод'!$D$128&gt;$B16),0,MAX(0,MIN(1,'У3 Ввод'!$E$128-NETWORKDAYS('У3 Ввод'!$D$128,$B16)+1))/Настройки!$E$9*100)</f>
        <v>0</v>
      </c>
      <c r="DT16" s="67" t="n">
        <f aca="false">IF(OR($D16=1,MONTH($B16)&lt;&gt;MONTH(StartDate),'У3 Ввод'!$D$129="",'У3 Ввод'!$E$129="",'У3 Ввод'!$D$129&gt;$B16),0,MAX(0,MIN(1,'У3 Ввод'!$E$129-NETWORKDAYS('У3 Ввод'!$D$129,$B16)+1))/Настройки!$E$9*100)</f>
        <v>0</v>
      </c>
      <c r="DU16" s="67" t="n">
        <f aca="false">IF(OR($D16=1,MONTH($B16)&lt;&gt;MONTH(StartDate),'У3 Ввод'!$D$130="",'У3 Ввод'!$E$130="",'У3 Ввод'!$D$130&gt;$B16),0,MAX(0,MIN(1,'У3 Ввод'!$E$130-NETWORKDAYS('У3 Ввод'!$D$130,$B16)+1))/Настройки!$E$9*100)</f>
        <v>0</v>
      </c>
      <c r="DV16" s="67" t="n">
        <f aca="false">IF(OR($D16=1,MONTH($B16)&lt;&gt;MONTH(StartDate),'У3 Ввод'!$D$131="",'У3 Ввод'!$E$131="",'У3 Ввод'!$D$131&gt;$B16),0,MAX(0,MIN(1,'У3 Ввод'!$E$131-NETWORKDAYS('У3 Ввод'!$D$131,$B16)+1))/Настройки!$E$9*100)</f>
        <v>0</v>
      </c>
      <c r="DW16" s="67" t="n">
        <f aca="false">IF(OR($D16=1,MONTH($B16)&lt;&gt;MONTH(StartDate),'У3 Ввод'!$D$132="",'У3 Ввод'!$E$132="",'У3 Ввод'!$D$132&gt;$B16),0,MAX(0,MIN(1,'У3 Ввод'!$E$132-NETWORKDAYS('У3 Ввод'!$D$132,$B16)+1))/Настройки!$E$9*100)</f>
        <v>0</v>
      </c>
      <c r="DX16" s="67" t="n">
        <f aca="false">IF(OR($D16=1,MONTH($B16)&lt;&gt;MONTH(StartDate),'У3 Ввод'!$D$133="",'У3 Ввод'!$E$133="",'У3 Ввод'!$D$133&gt;$B16),0,MAX(0,MIN(1,'У3 Ввод'!$E$133-NETWORKDAYS('У3 Ввод'!$D$133,$B16)+1))/Настройки!$E$9*100)</f>
        <v>0</v>
      </c>
      <c r="DY16" s="67" t="n">
        <f aca="false">IF(OR($D16=1,MONTH($B16)&lt;&gt;MONTH(StartDate),'У3 Ввод'!$D$134="",'У3 Ввод'!$E$134="",'У3 Ввод'!$D$134&gt;$B16),0,MAX(0,MIN(1,'У3 Ввод'!$E$134-NETWORKDAYS('У3 Ввод'!$D$134,$B16)+1))/Настройки!$E$9*100)</f>
        <v>0</v>
      </c>
      <c r="DZ16" s="67" t="n">
        <f aca="false">IF(OR($D16=1,MONTH($B16)&lt;&gt;MONTH(StartDate),'У3 Ввод'!$D$135="",'У3 Ввод'!$E$135="",'У3 Ввод'!$D$135&gt;$B16),0,MAX(0,MIN(1,'У3 Ввод'!$E$135-NETWORKDAYS('У3 Ввод'!$D$135,$B16)+1))/Настройки!$E$9*100)</f>
        <v>0</v>
      </c>
      <c r="EA16" s="67" t="n">
        <f aca="false">IF(OR($D16=1,MONTH($B16)&lt;&gt;MONTH(StartDate),'У3 Ввод'!$D$136="",'У3 Ввод'!$E$136="",'У3 Ввод'!$D$136&gt;$B16),0,MAX(0,MIN(1,'У3 Ввод'!$E$136-NETWORKDAYS('У3 Ввод'!$D$136,$B16)+1))/Настройки!$E$9*100)</f>
        <v>0</v>
      </c>
      <c r="EB16" s="67" t="n">
        <f aca="false">IF(OR($D16=1,MONTH($B16)&lt;&gt;MONTH(StartDate),'У3 Ввод'!$D$137="",'У3 Ввод'!$E$137="",'У3 Ввод'!$D$137&gt;$B16),0,MAX(0,MIN(1,'У3 Ввод'!$E$137-NETWORKDAYS('У3 Ввод'!$D$137,$B16)+1))/Настройки!$E$9*100)</f>
        <v>0</v>
      </c>
      <c r="EC16" s="67" t="n">
        <f aca="false">IF(OR($D16=1,MONTH($B16)&lt;&gt;MONTH(StartDate),'У3 Ввод'!$D$138="",'У3 Ввод'!$E$138="",'У3 Ввод'!$D$138&gt;$B16),0,MAX(0,MIN(1,'У3 Ввод'!$E$138-NETWORKDAYS('У3 Ввод'!$D$138,$B16)+1))/Настройки!$E$9*100)</f>
        <v>0</v>
      </c>
      <c r="ED16" s="67" t="n">
        <f aca="false">IF(OR($D16=1,MONTH($B16)&lt;&gt;MONTH(StartDate),'У3 Ввод'!$D$139="",'У3 Ввод'!$E$139="",'У3 Ввод'!$D$139&gt;$B16),0,MAX(0,MIN(1,'У3 Ввод'!$E$139-NETWORKDAYS('У3 Ввод'!$D$139,$B16)+1))/Настройки!$E$9*100)</f>
        <v>0</v>
      </c>
      <c r="EE16" s="67" t="n">
        <f aca="false">IF(OR($D16=1,MONTH($B16)&lt;&gt;MONTH(StartDate),'У3 Ввод'!$D$140="",'У3 Ввод'!$E$140="",'У3 Ввод'!$D$140&gt;$B16),0,MAX(0,MIN(1,'У3 Ввод'!$E$140-NETWORKDAYS('У3 Ввод'!$D$140,$B16)+1))/Настройки!$E$9*100)</f>
        <v>0</v>
      </c>
      <c r="EF16" s="67" t="n">
        <f aca="false">IF(OR($D16=1,MONTH($B16)&lt;&gt;MONTH(StartDate),'У3 Ввод'!$D$141="",'У3 Ввод'!$E$141="",'У3 Ввод'!$D$141&gt;$B16),0,MAX(0,MIN(1,'У3 Ввод'!$E$141-NETWORKDAYS('У3 Ввод'!$D$141,$B16)+1))/Настройки!$E$9*100)</f>
        <v>0</v>
      </c>
      <c r="EG16" s="67" t="n">
        <f aca="false">IF(OR($D16=1,MONTH($B16)&lt;&gt;MONTH(StartDate),'У3 Ввод'!$D$142="",'У3 Ввод'!$E$142="",'У3 Ввод'!$D$142&gt;$B16),0,MAX(0,MIN(1,'У3 Ввод'!$E$142-NETWORKDAYS('У3 Ввод'!$D$142,$B16)+1))/Настройки!$E$9*100)</f>
        <v>0</v>
      </c>
      <c r="EH16" s="67" t="n">
        <f aca="false">IF(OR($D16=1,MONTH($B16)&lt;&gt;MONTH(StartDate),'У3 Ввод'!$D$143="",'У3 Ввод'!$E$143="",'У3 Ввод'!$D$143&gt;$B16),0,MAX(0,MIN(1,'У3 Ввод'!$E$143-NETWORKDAYS('У3 Ввод'!$D$143,$B16)+1))/Настройки!$E$9*100)</f>
        <v>0</v>
      </c>
      <c r="EI16" s="67" t="n">
        <f aca="false">IF(OR($D16=1,MONTH($B16)&lt;&gt;MONTH(StartDate),'У3 Ввод'!$D$144="",'У3 Ввод'!$E$144="",'У3 Ввод'!$D$144&gt;$B16),0,MAX(0,MIN(1,'У3 Ввод'!$E$144-NETWORKDAYS('У3 Ввод'!$D$144,$B16)+1))/Настройки!$E$9*100)</f>
        <v>0</v>
      </c>
      <c r="EJ16" s="67" t="n">
        <f aca="false">IF(OR($D16=1,MONTH($B16)&lt;&gt;MONTH(StartDate),'У3 Ввод'!$D$145="",'У3 Ввод'!$E$145="",'У3 Ввод'!$D$145&gt;$B16),0,MAX(0,MIN(1,'У3 Ввод'!$E$145-NETWORKDAYS('У3 Ввод'!$D$145,$B16)+1))/Настройки!$E$9*100)</f>
        <v>0</v>
      </c>
      <c r="EK16" s="67" t="n">
        <f aca="false">IF(OR($D16=1,MONTH($B16)&lt;&gt;MONTH(StartDate),'У3 Ввод'!$D$146="",'У3 Ввод'!$E$146="",'У3 Ввод'!$D$146&gt;$B16),0,MAX(0,MIN(1,'У3 Ввод'!$E$146-NETWORKDAYS('У3 Ввод'!$D$146,$B16)+1))/Настройки!$E$9*100)</f>
        <v>0</v>
      </c>
      <c r="EL16" s="67" t="n">
        <f aca="false">IF(OR($D16=1,MONTH($B16)&lt;&gt;MONTH(StartDate),'У3 Ввод'!$D$147="",'У3 Ввод'!$E$147="",'У3 Ввод'!$D$147&gt;$B16),0,MAX(0,MIN(1,'У3 Ввод'!$E$147-NETWORKDAYS('У3 Ввод'!$D$147,$B16)+1))/Настройки!$E$9*100)</f>
        <v>0</v>
      </c>
      <c r="EM16" s="67" t="n">
        <f aca="false">IF(OR($D16=1,MONTH($B16)&lt;&gt;MONTH(StartDate),'У3 Ввод'!$D$148="",'У3 Ввод'!$E$148="",'У3 Ввод'!$D$148&gt;$B16),0,MAX(0,MIN(1,'У3 Ввод'!$E$148-NETWORKDAYS('У3 Ввод'!$D$148,$B16)+1))/Настройки!$E$9*100)</f>
        <v>0</v>
      </c>
      <c r="EN16" s="67" t="n">
        <f aca="false">IF(OR($D16=1,MONTH($B16)&lt;&gt;MONTH(StartDate),'У3 Ввод'!$D$149="",'У3 Ввод'!$E$149="",'У3 Ввод'!$D$149&gt;$B16),0,MAX(0,MIN(1,'У3 Ввод'!$E$149-NETWORKDAYS('У3 Ввод'!$D$149,$B16)+1))/Настройки!$E$9*100)</f>
        <v>0</v>
      </c>
      <c r="EO16" s="67" t="n">
        <f aca="false">IF(OR($D16=1,MONTH($B16)&lt;&gt;MONTH(StartDate),'У3 Ввод'!$D$150="",'У3 Ввод'!$E$150="",'У3 Ввод'!$D$150&gt;$B16),0,MAX(0,MIN(1,'У3 Ввод'!$E$150-NETWORKDAYS('У3 Ввод'!$D$150,$B16)+1))/Настройки!$E$9*100)</f>
        <v>0</v>
      </c>
      <c r="EP16" s="67" t="n">
        <f aca="false">IF(OR($D16=1,MONTH($B16)&lt;&gt;MONTH(StartDate),'У3 Ввод'!$D$151="",'У3 Ввод'!$E$151="",'У3 Ввод'!$D$151&gt;$B16),0,MAX(0,MIN(1,'У3 Ввод'!$E$151-NETWORKDAYS('У3 Ввод'!$D$151,$B16)+1))/Настройки!$E$9*100)</f>
        <v>0</v>
      </c>
      <c r="EQ16" s="67" t="n">
        <f aca="false">IF(OR($D16=1,MONTH($B16)&lt;&gt;MONTH(StartDate),'У3 Ввод'!$D$152="",'У3 Ввод'!$E$152="",'У3 Ввод'!$D$152&gt;$B16),0,MAX(0,MIN(1,'У3 Ввод'!$E$152-NETWORKDAYS('У3 Ввод'!$D$152,$B16)+1))/Настройки!$E$9*100)</f>
        <v>0</v>
      </c>
      <c r="ER16" s="67" t="n">
        <f aca="false">IF(OR($D16=1,MONTH($B16)&lt;&gt;MONTH(StartDate),'У3 Ввод'!$D$153="",'У3 Ввод'!$E$153="",'У3 Ввод'!$D$153&gt;$B16),0,MAX(0,MIN(1,'У3 Ввод'!$E$153-NETWORKDAYS('У3 Ввод'!$D$153,$B16)+1))/Настройки!$E$9*100)</f>
        <v>0</v>
      </c>
      <c r="ES16" s="67" t="n">
        <f aca="false">IF(OR($D16=1,MONTH($B16)&lt;&gt;MONTH(StartDate),'У3 Ввод'!$D$154="",'У3 Ввод'!$E$154="",'У3 Ввод'!$D$154&gt;$B16),0,MAX(0,MIN(1,'У3 Ввод'!$E$154-NETWORKDAYS('У3 Ввод'!$D$154,$B16)+1))/Настройки!$E$9*100)</f>
        <v>0</v>
      </c>
      <c r="ET16" s="67" t="n">
        <f aca="false">IF(OR($D16=1,MONTH($B16)&lt;&gt;MONTH(StartDate),'У3 Ввод'!$D$155="",'У3 Ввод'!$E$155="",'У3 Ввод'!$D$155&gt;$B16),0,MAX(0,MIN(1,'У3 Ввод'!$E$155-NETWORKDAYS('У3 Ввод'!$D$155,$B16)+1))/Настройки!$E$9*100)</f>
        <v>0</v>
      </c>
      <c r="EU16" s="67" t="n">
        <f aca="false">IF(OR($D16=1,MONTH($B16)&lt;&gt;MONTH(StartDate),'У3 Ввод'!$D$156="",'У3 Ввод'!$E$156="",'У3 Ввод'!$D$156&gt;$B16),0,MAX(0,MIN(1,'У3 Ввод'!$E$156-NETWORKDAYS('У3 Ввод'!$D$156,$B16)+1))/Настройки!$E$9*100)</f>
        <v>0</v>
      </c>
      <c r="EV16" s="67" t="n">
        <f aca="false">IF(OR($D16=1,MONTH($B16)&lt;&gt;MONTH(StartDate),'У3 Ввод'!$D$157="",'У3 Ввод'!$E$157="",'У3 Ввод'!$D$157&gt;$B16),0,MAX(0,MIN(1,'У3 Ввод'!$E$157-NETWORKDAYS('У3 Ввод'!$D$157,$B16)+1))/Настройки!$E$9*100)</f>
        <v>0</v>
      </c>
      <c r="EW16" s="67" t="n">
        <f aca="false">IF(OR($D16=1,MONTH($B16)&lt;&gt;MONTH(StartDate),'У3 Ввод'!$D$158="",'У3 Ввод'!$E$158="",'У3 Ввод'!$D$158&gt;$B16),0,MAX(0,MIN(1,'У3 Ввод'!$E$158-NETWORKDAYS('У3 Ввод'!$D$158,$B16)+1))/Настройки!$E$9*100)</f>
        <v>0</v>
      </c>
      <c r="EX16" s="67" t="n">
        <f aca="false">IF(OR($D16=1,MONTH($B16)&lt;&gt;MONTH(StartDate),'У3 Ввод'!$D$159="",'У3 Ввод'!$E$159="",'У3 Ввод'!$D$159&gt;$B16),0,MAX(0,MIN(1,'У3 Ввод'!$E$159-NETWORKDAYS('У3 Ввод'!$D$159,$B16)+1))/Настройки!$E$9*100)</f>
        <v>0</v>
      </c>
      <c r="EY16" s="67" t="n">
        <f aca="false">IF(OR($D16=1,MONTH($B16)&lt;&gt;MONTH(StartDate),'У3 Ввод'!$D$160="",'У3 Ввод'!$E$160="",'У3 Ввод'!$D$160&gt;$B16),0,MAX(0,MIN(1,'У3 Ввод'!$E$160-NETWORKDAYS('У3 Ввод'!$D$160,$B16)+1))/Настройки!$E$9*100)</f>
        <v>0</v>
      </c>
      <c r="EZ16" s="67" t="n">
        <f aca="false">IF(OR($D16=1,MONTH($B16)&lt;&gt;MONTH(StartDate),'У3 Ввод'!$D$161="",'У3 Ввод'!$E$161="",'У3 Ввод'!$D$161&gt;$B16),0,MAX(0,MIN(1,'У3 Ввод'!$E$161-NETWORKDAYS('У3 Ввод'!$D$161,$B16)+1))/Настройки!$E$9*100)</f>
        <v>0</v>
      </c>
      <c r="FA16" s="67" t="n">
        <f aca="false">IF(OR($D16=1,MONTH($B16)&lt;&gt;MONTH(StartDate),'У3 Ввод'!$D$162="",'У3 Ввод'!$E$162="",'У3 Ввод'!$D$162&gt;$B16),0,MAX(0,MIN(1,'У3 Ввод'!$E$162-NETWORKDAYS('У3 Ввод'!$D$162,$B16)+1))/Настройки!$E$9*100)</f>
        <v>0</v>
      </c>
      <c r="FB16" s="67" t="n">
        <f aca="false">IF(OR($D16=1,MONTH($B16)&lt;&gt;MONTH(StartDate),'У3 Ввод'!$D$163="",'У3 Ввод'!$E$163="",'У3 Ввод'!$D$163&gt;$B16),0,MAX(0,MIN(1,'У3 Ввод'!$E$163-NETWORKDAYS('У3 Ввод'!$D$163,$B16)+1))/Настройки!$E$9*100)</f>
        <v>0</v>
      </c>
      <c r="FC16" s="67" t="n">
        <f aca="false">IF(OR($D16=1,MONTH($B16)&lt;&gt;MONTH(StartDate),'У3 Ввод'!$D$164="",'У3 Ввод'!$E$164="",'У3 Ввод'!$D$164&gt;$B16),0,MAX(0,MIN(1,'У3 Ввод'!$E$164-NETWORKDAYS('У3 Ввод'!$D$164,$B16)+1))/Настройки!$E$9*100)</f>
        <v>0</v>
      </c>
      <c r="FD16" s="67" t="n">
        <f aca="false">IF(OR($D16=1,MONTH($B16)&lt;&gt;MONTH(StartDate),'У3 Ввод'!$D$165="",'У3 Ввод'!$E$165="",'У3 Ввод'!$D$165&gt;$B16),0,MAX(0,MIN(1,'У3 Ввод'!$E$165-NETWORKDAYS('У3 Ввод'!$D$165,$B16)+1))/Настройки!$E$9*100)</f>
        <v>0</v>
      </c>
      <c r="FE16" s="67" t="n">
        <f aca="false">IF(OR($D16=1,MONTH($B16)&lt;&gt;MONTH(StartDate),'У3 Ввод'!$D$166="",'У3 Ввод'!$E$166="",'У3 Ввод'!$D$166&gt;$B16),0,MAX(0,MIN(1,'У3 Ввод'!$E$166-NETWORKDAYS('У3 Ввод'!$D$166,$B16)+1))/Настройки!$E$9*100)</f>
        <v>0</v>
      </c>
      <c r="FF16" s="67" t="n">
        <f aca="false">IF(OR($D16=1,MONTH($B16)&lt;&gt;MONTH(StartDate),'У3 Ввод'!$D$167="",'У3 Ввод'!$E$167="",'У3 Ввод'!$D$167&gt;$B16),0,MAX(0,MIN(1,'У3 Ввод'!$E$167-NETWORKDAYS('У3 Ввод'!$D$167,$B16)+1))/Настройки!$E$9*100)</f>
        <v>0</v>
      </c>
      <c r="FG16" s="67" t="n">
        <f aca="false">IF(OR($D16=1,MONTH($B16)&lt;&gt;MONTH(StartDate),'У3 Ввод'!$D$168="",'У3 Ввод'!$E$168="",'У3 Ввод'!$D$168&gt;$B16),0,MAX(0,MIN(1,'У3 Ввод'!$E$168-NETWORKDAYS('У3 Ввод'!$D$168,$B16)+1))/Настройки!$E$9*100)</f>
        <v>0</v>
      </c>
      <c r="FH16" s="67" t="n">
        <f aca="false">IF(OR($D16=1,MONTH($B16)&lt;&gt;MONTH(StartDate),'У3 Ввод'!$D$169="",'У3 Ввод'!$E$169="",'У3 Ввод'!$D$169&gt;$B16),0,MAX(0,MIN(1,'У3 Ввод'!$E$169-NETWORKDAYS('У3 Ввод'!$D$169,$B16)+1))/Настройки!$E$9*100)</f>
        <v>0</v>
      </c>
      <c r="FI16" s="67" t="n">
        <f aca="false">IF(OR($D16=1,MONTH($B16)&lt;&gt;MONTH(StartDate),'У3 Ввод'!$D$170="",'У3 Ввод'!$E$170="",'У3 Ввод'!$D$170&gt;$B16),0,MAX(0,MIN(1,'У3 Ввод'!$E$170-NETWORKDAYS('У3 Ввод'!$D$170,$B16)+1))/Настройки!$E$9*100)</f>
        <v>0</v>
      </c>
      <c r="FJ16" s="67" t="n">
        <f aca="false">IF(OR($D16=1,MONTH($B16)&lt;&gt;MONTH(StartDate),'У3 Ввод'!$D$171="",'У3 Ввод'!$E$171="",'У3 Ввод'!$D$171&gt;$B16),0,MAX(0,MIN(1,'У3 Ввод'!$E$171-NETWORKDAYS('У3 Ввод'!$D$171,$B16)+1))/Настройки!$E$9*100)</f>
        <v>0</v>
      </c>
      <c r="FK16" s="67" t="n">
        <f aca="false">IF(OR($D16=1,MONTH($B16)&lt;&gt;MONTH(StartDate),'У3 Ввод'!$D$172="",'У3 Ввод'!$E$172="",'У3 Ввод'!$D$172&gt;$B16),0,MAX(0,MIN(1,'У3 Ввод'!$E$172-NETWORKDAYS('У3 Ввод'!$D$172,$B16)+1))/Настройки!$E$9*100)</f>
        <v>0</v>
      </c>
      <c r="FL16" s="67" t="n">
        <f aca="false">IF(OR($D16=1,MONTH($B16)&lt;&gt;MONTH(StartDate),'У3 Ввод'!$D$173="",'У3 Ввод'!$E$173="",'У3 Ввод'!$D$173&gt;$B16),0,MAX(0,MIN(1,'У3 Ввод'!$E$173-NETWORKDAYS('У3 Ввод'!$D$173,$B16)+1))/Настройки!$E$9*100)</f>
        <v>0</v>
      </c>
      <c r="FM16" s="67" t="n">
        <f aca="false">IF(OR($D16=1,MONTH($B16)&lt;&gt;MONTH(StartDate),'У3 Ввод'!$D$174="",'У3 Ввод'!$E$174="",'У3 Ввод'!$D$174&gt;$B16),0,MAX(0,MIN(1,'У3 Ввод'!$E$174-NETWORKDAYS('У3 Ввод'!$D$174,$B16)+1))/Настройки!$E$9*100)</f>
        <v>0</v>
      </c>
      <c r="FN16" s="67" t="n">
        <f aca="false">IF(OR($D16=1,MONTH($B16)&lt;&gt;MONTH(StartDate),'У3 Ввод'!$D$175="",'У3 Ввод'!$E$175="",'У3 Ввод'!$D$175&gt;$B16),0,MAX(0,MIN(1,'У3 Ввод'!$E$175-NETWORKDAYS('У3 Ввод'!$D$175,$B16)+1))/Настройки!$E$9*100)</f>
        <v>0</v>
      </c>
      <c r="FO16" s="67" t="n">
        <f aca="false">IF(OR($D16=1,MONTH($B16)&lt;&gt;MONTH(StartDate),'У3 Ввод'!$D$176="",'У3 Ввод'!$E$176="",'У3 Ввод'!$D$176&gt;$B16),0,MAX(0,MIN(1,'У3 Ввод'!$E$176-NETWORKDAYS('У3 Ввод'!$D$176,$B16)+1))/Настройки!$E$9*100)</f>
        <v>0</v>
      </c>
      <c r="FP16" s="67" t="n">
        <f aca="false">IF(OR($D16=1,MONTH($B16)&lt;&gt;MONTH(StartDate),'У3 Ввод'!$D$177="",'У3 Ввод'!$E$177="",'У3 Ввод'!$D$177&gt;$B16),0,MAX(0,MIN(1,'У3 Ввод'!$E$177-NETWORKDAYS('У3 Ввод'!$D$177,$B16)+1))/Настройки!$E$9*100)</f>
        <v>0</v>
      </c>
      <c r="FQ16" s="67" t="n">
        <f aca="false">IF(OR($D16=1,MONTH($B16)&lt;&gt;MONTH(StartDate),'У3 Ввод'!$D$178="",'У3 Ввод'!$E$178="",'У3 Ввод'!$D$178&gt;$B16),0,MAX(0,MIN(1,'У3 Ввод'!$E$178-NETWORKDAYS('У3 Ввод'!$D$178,$B16)+1))/Настройки!$E$9*100)</f>
        <v>0</v>
      </c>
      <c r="FR16" s="67" t="n">
        <f aca="false">IF(OR($D16=1,MONTH($B16)&lt;&gt;MONTH(StartDate),'У3 Ввод'!$D$179="",'У3 Ввод'!$E$179="",'У3 Ввод'!$D$179&gt;$B16),0,MAX(0,MIN(1,'У3 Ввод'!$E$179-NETWORKDAYS('У3 Ввод'!$D$179,$B16)+1))/Настройки!$E$9*100)</f>
        <v>0</v>
      </c>
      <c r="FS16" s="67" t="n">
        <f aca="false">IF(OR($D16=1,MONTH($B16)&lt;&gt;MONTH(StartDate),'У3 Ввод'!$D$180="",'У3 Ввод'!$E$180="",'У3 Ввод'!$D$180&gt;$B16),0,MAX(0,MIN(1,'У3 Ввод'!$E$180-NETWORKDAYS('У3 Ввод'!$D$180,$B16)+1))/Настройки!$E$9*100)</f>
        <v>0</v>
      </c>
      <c r="FT16" s="67" t="n">
        <f aca="false">IF(OR($D16=1,MONTH($B16)&lt;&gt;MONTH(StartDate),'У3 Ввод'!$D$181="",'У3 Ввод'!$E$181="",'У3 Ввод'!$D$181&gt;$B16),0,MAX(0,MIN(1,'У3 Ввод'!$E$181-NETWORKDAYS('У3 Ввод'!$D$181,$B16)+1))/Настройки!$E$9*100)</f>
        <v>0</v>
      </c>
      <c r="FU16" s="67" t="n">
        <f aca="false">IF(OR($D16=1,MONTH($B16)&lt;&gt;MONTH(StartDate),'У3 Ввод'!$D$182="",'У3 Ввод'!$E$182="",'У3 Ввод'!$D$182&gt;$B16),0,MAX(0,MIN(1,'У3 Ввод'!$E$182-NETWORKDAYS('У3 Ввод'!$D$182,$B16)+1))/Настройки!$E$9*100)</f>
        <v>0</v>
      </c>
      <c r="FV16" s="67" t="n">
        <f aca="false">IF(OR($D16=1,MONTH($B16)&lt;&gt;MONTH(StartDate),'У3 Ввод'!$D$183="",'У3 Ввод'!$E$183="",'У3 Ввод'!$D$183&gt;$B16),0,MAX(0,MIN(1,'У3 Ввод'!$E$183-NETWORKDAYS('У3 Ввод'!$D$183,$B16)+1))/Настройки!$E$9*100)</f>
        <v>0</v>
      </c>
      <c r="FW16" s="67" t="n">
        <f aca="false">IF(OR($D16=1,MONTH($B16)&lt;&gt;MONTH(StartDate),'У3 Ввод'!$D$184="",'У3 Ввод'!$E$184="",'У3 Ввод'!$D$184&gt;$B16),0,MAX(0,MIN(1,'У3 Ввод'!$E$184-NETWORKDAYS('У3 Ввод'!$D$184,$B16)+1))/Настройки!$E$9*100)</f>
        <v>0</v>
      </c>
      <c r="FX16" s="67" t="n">
        <f aca="false">IF(OR($D16=1,MONTH($B16)&lt;&gt;MONTH(StartDate),'У3 Ввод'!$D$185="",'У3 Ввод'!$E$185="",'У3 Ввод'!$D$185&gt;$B16),0,MAX(0,MIN(1,'У3 Ввод'!$E$185-NETWORKDAYS('У3 Ввод'!$D$185,$B16)+1))/Настройки!$E$9*100)</f>
        <v>0</v>
      </c>
      <c r="FY16" s="67" t="n">
        <f aca="false">IF(OR($D16=1,MONTH($B16)&lt;&gt;MONTH(StartDate),'У3 Ввод'!$D$186="",'У3 Ввод'!$E$186="",'У3 Ввод'!$D$186&gt;$B16),0,MAX(0,MIN(1,'У3 Ввод'!$E$186-NETWORKDAYS('У3 Ввод'!$D$186,$B16)+1))/Настройки!$E$9*100)</f>
        <v>0</v>
      </c>
      <c r="FZ16" s="67" t="n">
        <f aca="false">IF(OR($D16=1,MONTH($B16)&lt;&gt;MONTH(StartDate),'У3 Ввод'!$D$187="",'У3 Ввод'!$E$187="",'У3 Ввод'!$D$187&gt;$B16),0,MAX(0,MIN(1,'У3 Ввод'!$E$187-NETWORKDAYS('У3 Ввод'!$D$187,$B16)+1))/Настройки!$E$9*100)</f>
        <v>0</v>
      </c>
      <c r="GA16" s="67" t="n">
        <f aca="false">IF(OR($D16=1,MONTH($B16)&lt;&gt;MONTH(StartDate),'У3 Ввод'!$D$188="",'У3 Ввод'!$E$188="",'У3 Ввод'!$D$188&gt;$B16),0,MAX(0,MIN(1,'У3 Ввод'!$E$188-NETWORKDAYS('У3 Ввод'!$D$188,$B16)+1))/Настройки!$E$9*100)</f>
        <v>0</v>
      </c>
      <c r="GB16" s="67" t="n">
        <f aca="false">IF(OR($D16=1,MONTH($B16)&lt;&gt;MONTH(StartDate),'У3 Ввод'!$D$189="",'У3 Ввод'!$E$189="",'У3 Ввод'!$D$189&gt;$B16),0,MAX(0,MIN(1,'У3 Ввод'!$E$189-NETWORKDAYS('У3 Ввод'!$D$189,$B16)+1))/Настройки!$E$9*100)</f>
        <v>0</v>
      </c>
      <c r="GC16" s="67" t="n">
        <f aca="false">IF(OR($D16=1,MONTH($B16)&lt;&gt;MONTH(StartDate),'У3 Ввод'!$D$190="",'У3 Ввод'!$E$190="",'У3 Ввод'!$D$190&gt;$B16),0,MAX(0,MIN(1,'У3 Ввод'!$E$190-NETWORKDAYS('У3 Ввод'!$D$190,$B16)+1))/Настройки!$E$9*100)</f>
        <v>0</v>
      </c>
      <c r="GD16" s="67" t="n">
        <f aca="false">IF(OR($D16=1,MONTH($B16)&lt;&gt;MONTH(StartDate),'У3 Ввод'!$D$191="",'У3 Ввод'!$E$191="",'У3 Ввод'!$D$191&gt;$B16),0,MAX(0,MIN(1,'У3 Ввод'!$E$191-NETWORKDAYS('У3 Ввод'!$D$191,$B16)+1))/Настройки!$E$9*100)</f>
        <v>0</v>
      </c>
      <c r="GE16" s="67" t="n">
        <f aca="false">IF(OR($D16=1,MONTH($B16)&lt;&gt;MONTH(StartDate),'У3 Ввод'!$D$192="",'У3 Ввод'!$E$192="",'У3 Ввод'!$D$192&gt;$B16),0,MAX(0,MIN(1,'У3 Ввод'!$E$192-NETWORKDAYS('У3 Ввод'!$D$192,$B16)+1))/Настройки!$E$9*100)</f>
        <v>0</v>
      </c>
      <c r="GF16" s="67" t="n">
        <f aca="false">IF(OR($D16=1,MONTH($B16)&lt;&gt;MONTH(StartDate),'У3 Ввод'!$D$193="",'У3 Ввод'!$E$193="",'У3 Ввод'!$D$193&gt;$B16),0,MAX(0,MIN(1,'У3 Ввод'!$E$193-NETWORKDAYS('У3 Ввод'!$D$193,$B16)+1))/Настройки!$E$9*100)</f>
        <v>0</v>
      </c>
      <c r="GG16" s="67" t="n">
        <f aca="false">IF(OR($D16=1,MONTH($B16)&lt;&gt;MONTH(StartDate),'У3 Ввод'!$D$194="",'У3 Ввод'!$E$194="",'У3 Ввод'!$D$194&gt;$B16),0,MAX(0,MIN(1,'У3 Ввод'!$E$194-NETWORKDAYS('У3 Ввод'!$D$194,$B16)+1))/Настройки!$E$9*100)</f>
        <v>0</v>
      </c>
      <c r="GH16" s="67" t="n">
        <f aca="false">IF(OR($D16=1,MONTH($B16)&lt;&gt;MONTH(StartDate),'У3 Ввод'!$D$195="",'У3 Ввод'!$E$195="",'У3 Ввод'!$D$195&gt;$B16),0,MAX(0,MIN(1,'У3 Ввод'!$E$195-NETWORKDAYS('У3 Ввод'!$D$195,$B16)+1))/Настройки!$E$9*100)</f>
        <v>0</v>
      </c>
      <c r="GI16" s="67" t="n">
        <f aca="false">IF(OR($D16=1,MONTH($B16)&lt;&gt;MONTH(StartDate),'У3 Ввод'!$D$196="",'У3 Ввод'!$E$196="",'У3 Ввод'!$D$196&gt;$B16),0,MAX(0,MIN(1,'У3 Ввод'!$E$196-NETWORKDAYS('У3 Ввод'!$D$196,$B16)+1))/Настройки!$E$9*100)</f>
        <v>0</v>
      </c>
      <c r="GJ16" s="67" t="n">
        <f aca="false">IF(OR($D16=1,MONTH($B16)&lt;&gt;MONTH(StartDate),'У3 Ввод'!$D$197="",'У3 Ввод'!$E$197="",'У3 Ввод'!$D$197&gt;$B16),0,MAX(0,MIN(1,'У3 Ввод'!$E$197-NETWORKDAYS('У3 Ввод'!$D$197,$B16)+1))/Настройки!$E$9*100)</f>
        <v>0</v>
      </c>
      <c r="GK16" s="67" t="n">
        <f aca="false">IF(OR($D16=1,MONTH($B16)&lt;&gt;MONTH(StartDate),'У3 Ввод'!$D$198="",'У3 Ввод'!$E$198="",'У3 Ввод'!$D$198&gt;$B16),0,MAX(0,MIN(1,'У3 Ввод'!$E$198-NETWORKDAYS('У3 Ввод'!$D$198,$B16)+1))/Настройки!$E$9*100)</f>
        <v>0</v>
      </c>
      <c r="GL16" s="67" t="n">
        <f aca="false">IF(OR($D16=1,MONTH($B16)&lt;&gt;MONTH(StartDate),'У3 Ввод'!$D$199="",'У3 Ввод'!$E$199="",'У3 Ввод'!$D$199&gt;$B16),0,MAX(0,MIN(1,'У3 Ввод'!$E$199-NETWORKDAYS('У3 Ввод'!$D$199,$B16)+1))/Настройки!$E$9*100)</f>
        <v>0</v>
      </c>
      <c r="GM16" s="67" t="n">
        <f aca="false">IF(OR($D16=1,MONTH($B16)&lt;&gt;MONTH(StartDate),'У3 Ввод'!$D$200="",'У3 Ввод'!$E$200="",'У3 Ввод'!$D$200&gt;$B16),0,MAX(0,MIN(1,'У3 Ввод'!$E$200-NETWORKDAYS('У3 Ввод'!$D$200,$B16)+1))/Настройки!$E$9*100)</f>
        <v>0</v>
      </c>
      <c r="GN16" s="67" t="n">
        <f aca="false">IF(OR($D16=1,MONTH($B16)&lt;&gt;MONTH(StartDate),'У3 Ввод'!$D$201="",'У3 Ввод'!$E$201="",'У3 Ввод'!$D$201&gt;$B16),0,MAX(0,MIN(1,'У3 Ввод'!$E$201-NETWORKDAYS('У3 Ввод'!$D$201,$B16)+1))/Настройки!$E$9*100)</f>
        <v>0</v>
      </c>
      <c r="GO16" s="67" t="n">
        <f aca="false">IF(OR($D16=1,MONTH($B16)&lt;&gt;MONTH(StartDate),'У3 Ввод'!$D$202="",'У3 Ввод'!$E$202="",'У3 Ввод'!$D$202&gt;$B16),0,MAX(0,MIN(1,'У3 Ввод'!$E$202-NETWORKDAYS('У3 Ввод'!$D$202,$B16)+1))/Настройки!$E$9*100)</f>
        <v>0</v>
      </c>
      <c r="GP16" s="67" t="n">
        <f aca="false">IF(OR($D16=1,MONTH($B16)&lt;&gt;MONTH(StartDate),'У3 Ввод'!$D$203="",'У3 Ввод'!$E$203="",'У3 Ввод'!$D$203&gt;$B16),0,MAX(0,MIN(1,'У3 Ввод'!$E$203-NETWORKDAYS('У3 Ввод'!$D$203,$B16)+1))/Настройки!$E$9*100)</f>
        <v>0</v>
      </c>
      <c r="GQ16" s="67" t="n">
        <f aca="false">IF(OR($D16=1,MONTH($B16)&lt;&gt;MONTH(StartDate),'У3 Ввод'!$D$204="",'У3 Ввод'!$E$204="",'У3 Ввод'!$D$204&gt;$B16),0,MAX(0,MIN(1,'У3 Ввод'!$E$204-NETWORKDAYS('У3 Ввод'!$D$204,$B16)+1))/Настройки!$E$9*100)</f>
        <v>0</v>
      </c>
      <c r="GR16" s="67" t="n">
        <f aca="false">IF(OR($D16=1,MONTH($B16)&lt;&gt;MONTH(StartDate),'У3 Ввод'!$D$205="",'У3 Ввод'!$E$205="",'У3 Ввод'!$D$205&gt;$B16),0,MAX(0,MIN(1,'У3 Ввод'!$E$205-NETWORKDAYS('У3 Ввод'!$D$205,$B16)+1))/Настройки!$E$9*100)</f>
        <v>0</v>
      </c>
      <c r="GS16" s="67" t="n">
        <f aca="false">IF(OR($D16=1,MONTH($B16)&lt;&gt;MONTH(StartDate),'У3 Ввод'!$D$206="",'У3 Ввод'!$E$206="",'У3 Ввод'!$D$206&gt;$B16),0,MAX(0,MIN(1,'У3 Ввод'!$E$206-NETWORKDAYS('У3 Ввод'!$D$206,$B16)+1))/Настройки!$E$9*100)</f>
        <v>0</v>
      </c>
      <c r="GT16" s="67" t="n">
        <f aca="false">IF(OR($D16=1,MONTH($B16)&lt;&gt;MONTH(StartDate),'У3 Ввод'!$D$207="",'У3 Ввод'!$E$207="",'У3 Ввод'!$D$207&gt;$B16),0,MAX(0,MIN(1,'У3 Ввод'!$E$207-NETWORKDAYS('У3 Ввод'!$D$207,$B16)+1))/Настройки!$E$9*100)</f>
        <v>0</v>
      </c>
      <c r="GU16" s="67" t="n">
        <f aca="false">IF(OR($D16=1,MONTH($B16)&lt;&gt;MONTH(StartDate),'У3 Ввод'!$D$208="",'У3 Ввод'!$E$208="",'У3 Ввод'!$D$208&gt;$B16),0,MAX(0,MIN(1,'У3 Ввод'!$E$208-NETWORKDAYS('У3 Ввод'!$D$208,$B16)+1))/Настройки!$E$9*100)</f>
        <v>0</v>
      </c>
      <c r="GV16" s="67" t="n">
        <f aca="false">IF(OR($D16=1,MONTH($B16)&lt;&gt;MONTH(StartDate),'У3 Ввод'!$D$209="",'У3 Ввод'!$E$209="",'У3 Ввод'!$D$209&gt;$B16),0,MAX(0,MIN(1,'У3 Ввод'!$E$209-NETWORKDAYS('У3 Ввод'!$D$209,$B16)+1))/Настройки!$E$9*100)</f>
        <v>0</v>
      </c>
      <c r="GW16" s="67" t="n">
        <f aca="false">IF(OR($D16=1,MONTH($B16)&lt;&gt;MONTH(StartDate),'У3 Ввод'!$D$210="",'У3 Ввод'!$E$210="",'У3 Ввод'!$D$210&gt;$B16),0,MAX(0,MIN(1,'У3 Ввод'!$E$210-NETWORKDAYS('У3 Ввод'!$D$210,$B16)+1))/Настройки!$E$9*100)</f>
        <v>0</v>
      </c>
      <c r="GX16" s="67" t="n">
        <f aca="false">IF(OR($D16=1,MONTH($B16)&lt;&gt;MONTH(StartDate),'У3 Ввод'!$D$211="",'У3 Ввод'!$E$211="",'У3 Ввод'!$D$211&gt;$B16),0,MAX(0,MIN(1,'У3 Ввод'!$E$211-NETWORKDAYS('У3 Ввод'!$D$211,$B16)+1))/Настройки!$E$9*100)</f>
        <v>0</v>
      </c>
      <c r="GY16" s="67" t="n">
        <f aca="false">IF(OR($D16=1,MONTH($B16)&lt;&gt;MONTH(StartDate),'У3 Ввод'!$D$212="",'У3 Ввод'!$E$212="",'У3 Ввод'!$D$212&gt;$B16),0,MAX(0,MIN(1,'У3 Ввод'!$E$212-NETWORKDAYS('У3 Ввод'!$D$212,$B16)+1))/Настройки!$E$9*100)</f>
        <v>0</v>
      </c>
      <c r="GZ16" s="67" t="n">
        <f aca="false">IF(OR($D16=1,MONTH($B16)&lt;&gt;MONTH(StartDate),'У3 Ввод'!$D$213="",'У3 Ввод'!$E$213="",'У3 Ввод'!$D$213&gt;$B16),0,MAX(0,MIN(1,'У3 Ввод'!$E$213-NETWORKDAYS('У3 Ввод'!$D$213,$B16)+1))/Настройки!$E$9*100)</f>
        <v>0</v>
      </c>
      <c r="HA16" s="67" t="n">
        <f aca="false">IF(OR($D16=1,MONTH($B16)&lt;&gt;MONTH(StartDate),'У3 Ввод'!$D$214="",'У3 Ввод'!$E$214="",'У3 Ввод'!$D$214&gt;$B16),0,MAX(0,MIN(1,'У3 Ввод'!$E$214-NETWORKDAYS('У3 Ввод'!$D$214,$B16)+1))/Настройки!$E$9*100)</f>
        <v>0</v>
      </c>
      <c r="HB16" s="67" t="n">
        <f aca="false">IF(OR($D16=1,MONTH($B16)&lt;&gt;MONTH(StartDate),'У3 Ввод'!$D$215="",'У3 Ввод'!$E$215="",'У3 Ввод'!$D$215&gt;$B16),0,MAX(0,MIN(1,'У3 Ввод'!$E$215-NETWORKDAYS('У3 Ввод'!$D$215,$B16)+1))/Настройки!$E$9*100)</f>
        <v>0</v>
      </c>
      <c r="HC16" s="67" t="n">
        <f aca="false">IF(OR($D16=1,MONTH($B16)&lt;&gt;MONTH(StartDate),'У3 Ввод'!$D$216="",'У3 Ввод'!$E$216="",'У3 Ввод'!$D$216&gt;$B16),0,MAX(0,MIN(1,'У3 Ввод'!$E$216-NETWORKDAYS('У3 Ввод'!$D$216,$B16)+1))/Настройки!$E$9*100)</f>
        <v>0</v>
      </c>
      <c r="HD16" s="67" t="n">
        <f aca="false">IF(OR($D16=1,MONTH($B16)&lt;&gt;MONTH(StartDate),'У3 Ввод'!$D$217="",'У3 Ввод'!$E$217="",'У3 Ввод'!$D$217&gt;$B16),0,MAX(0,MIN(1,'У3 Ввод'!$E$217-NETWORKDAYS('У3 Ввод'!$D$217,$B16)+1))/Настройки!$E$9*100)</f>
        <v>0</v>
      </c>
      <c r="HE16" s="67" t="n">
        <f aca="false">IF(OR($D16=1,MONTH($B16)&lt;&gt;MONTH(StartDate),'У3 Ввод'!$D$218="",'У3 Ввод'!$E$218="",'У3 Ввод'!$D$218&gt;$B16),0,MAX(0,MIN(1,'У3 Ввод'!$E$218-NETWORKDAYS('У3 Ввод'!$D$218,$B16)+1))/Настройки!$E$9*100)</f>
        <v>0</v>
      </c>
      <c r="HF16" s="67" t="n">
        <f aca="false">IF(OR($D16=1,MONTH($B16)&lt;&gt;MONTH(StartDate),'У3 Ввод'!$D$219="",'У3 Ввод'!$E$219="",'У3 Ввод'!$D$219&gt;$B16),0,MAX(0,MIN(1,'У3 Ввод'!$E$219-NETWORKDAYS('У3 Ввод'!$D$219,$B16)+1))/Настройки!$E$9*100)</f>
        <v>0</v>
      </c>
      <c r="HG16" s="67" t="n">
        <f aca="false">IF(OR($D16=1,MONTH($B16)&lt;&gt;MONTH(StartDate),'У3 Ввод'!$D$220="",'У3 Ввод'!$E$220="",'У3 Ввод'!$D$220&gt;$B16),0,MAX(0,MIN(1,'У3 Ввод'!$E$220-NETWORKDAYS('У3 Ввод'!$D$220,$B16)+1))/Настройки!$E$9*100)</f>
        <v>0</v>
      </c>
      <c r="HH16" s="67" t="n">
        <f aca="false">IF(OR($D16=1,MONTH($B16)&lt;&gt;MONTH(StartDate),'У3 Ввод'!$D$221="",'У3 Ввод'!$E$221="",'У3 Ввод'!$D$221&gt;$B16),0,MAX(0,MIN(1,'У3 Ввод'!$E$221-NETWORKDAYS('У3 Ввод'!$D$221,$B16)+1))/Настройки!$E$9*100)</f>
        <v>0</v>
      </c>
      <c r="HI16" s="67" t="n">
        <f aca="false">IF(OR($D16=1,MONTH($B16)&lt;&gt;MONTH(StartDate),'У3 Ввод'!$D$222="",'У3 Ввод'!$E$222="",'У3 Ввод'!$D$222&gt;$B16),0,MAX(0,MIN(1,'У3 Ввод'!$E$222-NETWORKDAYS('У3 Ввод'!$D$222,$B16)+1))/Настройки!$E$9*100)</f>
        <v>0</v>
      </c>
      <c r="HJ16" s="67" t="n">
        <f aca="false">IF(OR($D16=1,MONTH($B16)&lt;&gt;MONTH(StartDate),'У3 Ввод'!$D$223="",'У3 Ввод'!$E$223="",'У3 Ввод'!$D$223&gt;$B16),0,MAX(0,MIN(1,'У3 Ввод'!$E$223-NETWORKDAYS('У3 Ввод'!$D$223,$B16)+1))/Настройки!$E$9*100)</f>
        <v>0</v>
      </c>
      <c r="HK16" s="67" t="n">
        <f aca="false">IF(OR($D16=1,MONTH($B16)&lt;&gt;MONTH(StartDate),'У3 Ввод'!$D$224="",'У3 Ввод'!$E$224="",'У3 Ввод'!$D$224&gt;$B16),0,MAX(0,MIN(1,'У3 Ввод'!$E$224-NETWORKDAYS('У3 Ввод'!$D$224,$B16)+1))/Настройки!$E$9*100)</f>
        <v>0</v>
      </c>
      <c r="HL16" s="67" t="n">
        <f aca="false">IF(OR($D16=1,MONTH($B16)&lt;&gt;MONTH(StartDate),'У3 Ввод'!$D$225="",'У3 Ввод'!$E$225="",'У3 Ввод'!$D$225&gt;$B16),0,MAX(0,MIN(1,'У3 Ввод'!$E$225-NETWORKDAYS('У3 Ввод'!$D$225,$B16)+1))/Настройки!$E$9*100)</f>
        <v>0</v>
      </c>
      <c r="HM16" s="67" t="n">
        <f aca="false">IF(OR($D16=1,MONTH($B16)&lt;&gt;MONTH(StartDate),'У3 Ввод'!$D$226="",'У3 Ввод'!$E$226="",'У3 Ввод'!$D$226&gt;$B16),0,MAX(0,MIN(1,'У3 Ввод'!$E$226-NETWORKDAYS('У3 Ввод'!$D$226,$B16)+1))/Настройки!$E$9*100)</f>
        <v>0</v>
      </c>
      <c r="HN16" s="67" t="n">
        <f aca="false">IF(OR($D16=1,MONTH($B16)&lt;&gt;MONTH(StartDate),'У3 Ввод'!$D$227="",'У3 Ввод'!$E$227="",'У3 Ввод'!$D$227&gt;$B16),0,MAX(0,MIN(1,'У3 Ввод'!$E$227-NETWORKDAYS('У3 Ввод'!$D$227,$B16)+1))/Настройки!$E$9*100)</f>
        <v>0</v>
      </c>
      <c r="HO16" s="67" t="n">
        <f aca="false">IF(OR($D16=1,MONTH($B16)&lt;&gt;MONTH(StartDate),'У3 Ввод'!$D$228="",'У3 Ввод'!$E$228="",'У3 Ввод'!$D$228&gt;$B16),0,MAX(0,MIN(1,'У3 Ввод'!$E$228-NETWORKDAYS('У3 Ввод'!$D$228,$B16)+1))/Настройки!$E$9*100)</f>
        <v>0</v>
      </c>
      <c r="HP16" s="67" t="n">
        <f aca="false">IF(OR($D16=1,MONTH($B16)&lt;&gt;MONTH(StartDate),'У3 Ввод'!$D$229="",'У3 Ввод'!$E$229="",'У3 Ввод'!$D$229&gt;$B16),0,MAX(0,MIN(1,'У3 Ввод'!$E$229-NETWORKDAYS('У3 Ввод'!$D$229,$B16)+1))/Настройки!$E$9*100)</f>
        <v>0</v>
      </c>
      <c r="HQ16" s="67" t="n">
        <f aca="false">IF(OR($D16=1,MONTH($B16)&lt;&gt;MONTH(StartDate),'У3 Ввод'!$D$230="",'У3 Ввод'!$E$230="",'У3 Ввод'!$D$230&gt;$B16),0,MAX(0,MIN(1,'У3 Ввод'!$E$230-NETWORKDAYS('У3 Ввод'!$D$230,$B16)+1))/Настройки!$E$9*100)</f>
        <v>0</v>
      </c>
      <c r="HR16" s="67" t="n">
        <f aca="false">IF(OR($D16=1,MONTH($B16)&lt;&gt;MONTH(StartDate),'У3 Ввод'!$D$231="",'У3 Ввод'!$E$231="",'У3 Ввод'!$D$231&gt;$B16),0,MAX(0,MIN(1,'У3 Ввод'!$E$231-NETWORKDAYS('У3 Ввод'!$D$231,$B16)+1))/Настройки!$E$9*100)</f>
        <v>0</v>
      </c>
      <c r="HS16" s="67" t="n">
        <f aca="false">IF(OR($D16=1,MONTH($B16)&lt;&gt;MONTH(StartDate),'У3 Ввод'!$D$232="",'У3 Ввод'!$E$232="",'У3 Ввод'!$D$232&gt;$B16),0,MAX(0,MIN(1,'У3 Ввод'!$E$232-NETWORKDAYS('У3 Ввод'!$D$232,$B16)+1))/Настройки!$E$9*100)</f>
        <v>0</v>
      </c>
      <c r="HT16" s="67" t="n">
        <f aca="false">IF(OR($D16=1,MONTH($B16)&lt;&gt;MONTH(StartDate),'У3 Ввод'!$D$233="",'У3 Ввод'!$E$233="",'У3 Ввод'!$D$233&gt;$B16),0,MAX(0,MIN(1,'У3 Ввод'!$E$233-NETWORKDAYS('У3 Ввод'!$D$233,$B16)+1))/Настройки!$E$9*100)</f>
        <v>0</v>
      </c>
      <c r="HU16" s="67" t="n">
        <f aca="false">IF(OR($D16=1,MONTH($B16)&lt;&gt;MONTH(StartDate),'У3 Ввод'!$D$234="",'У3 Ввод'!$E$234="",'У3 Ввод'!$D$234&gt;$B16),0,MAX(0,MIN(1,'У3 Ввод'!$E$234-NETWORKDAYS('У3 Ввод'!$D$234,$B16)+1))/Настройки!$E$9*100)</f>
        <v>0</v>
      </c>
      <c r="HV16" s="67" t="n">
        <f aca="false">IF(OR($D16=1,MONTH($B16)&lt;&gt;MONTH(StartDate),'У3 Ввод'!$D$235="",'У3 Ввод'!$E$235="",'У3 Ввод'!$D$235&gt;$B16),0,MAX(0,MIN(1,'У3 Ввод'!$E$235-NETWORKDAYS('У3 Ввод'!$D$235,$B16)+1))/Настройки!$E$9*100)</f>
        <v>0</v>
      </c>
      <c r="HW16" s="67" t="n">
        <f aca="false">IF(OR($D16=1,MONTH($B16)&lt;&gt;MONTH(StartDate),'У3 Ввод'!$D$236="",'У3 Ввод'!$E$236="",'У3 Ввод'!$D$236&gt;$B16),0,MAX(0,MIN(1,'У3 Ввод'!$E$236-NETWORKDAYS('У3 Ввод'!$D$236,$B16)+1))/Настройки!$E$9*100)</f>
        <v>0</v>
      </c>
      <c r="HX16" s="67" t="n">
        <f aca="false">IF(OR($D16=1,MONTH($B16)&lt;&gt;MONTH(StartDate),'У3 Ввод'!$D$237="",'У3 Ввод'!$E$237="",'У3 Ввод'!$D$237&gt;$B16),0,MAX(0,MIN(1,'У3 Ввод'!$E$237-NETWORKDAYS('У3 Ввод'!$D$237,$B16)+1))/Настройки!$E$9*100)</f>
        <v>0</v>
      </c>
      <c r="HY16" s="67" t="n">
        <f aca="false">IF(OR($D16=1,MONTH($B16)&lt;&gt;MONTH(StartDate),'У3 Ввод'!$D$238="",'У3 Ввод'!$E$238="",'У3 Ввод'!$D$238&gt;$B16),0,MAX(0,MIN(1,'У3 Ввод'!$E$238-NETWORKDAYS('У3 Ввод'!$D$238,$B16)+1))/Настройки!$E$9*100)</f>
        <v>0</v>
      </c>
      <c r="HZ16" s="67" t="n">
        <f aca="false">IF(OR($D16=1,MONTH($B16)&lt;&gt;MONTH(StartDate),'У3 Ввод'!$D$239="",'У3 Ввод'!$E$239="",'У3 Ввод'!$D$239&gt;$B16),0,MAX(0,MIN(1,'У3 Ввод'!$E$239-NETWORKDAYS('У3 Ввод'!$D$239,$B16)+1))/Настройки!$E$9*100)</f>
        <v>0</v>
      </c>
      <c r="IA16" s="67" t="n">
        <f aca="false">IF(OR($D16=1,MONTH($B16)&lt;&gt;MONTH(StartDate),'У3 Ввод'!$D$240="",'У3 Ввод'!$E$240="",'У3 Ввод'!$D$240&gt;$B16),0,MAX(0,MIN(1,'У3 Ввод'!$E$240-NETWORKDAYS('У3 Ввод'!$D$240,$B16)+1))/Настройки!$E$9*100)</f>
        <v>0</v>
      </c>
      <c r="IB16" s="67" t="n">
        <f aca="false">IF(OR($D16=1,MONTH($B16)&lt;&gt;MONTH(StartDate),'У3 Ввод'!$D$241="",'У3 Ввод'!$E$241="",'У3 Ввод'!$D$241&gt;$B16),0,MAX(0,MIN(1,'У3 Ввод'!$E$241-NETWORKDAYS('У3 Ввод'!$D$241,$B16)+1))/Настройки!$E$9*100)</f>
        <v>0</v>
      </c>
      <c r="IC16" s="67" t="n">
        <f aca="false">IF(OR($D16=1,MONTH($B16)&lt;&gt;MONTH(StartDate),'У3 Ввод'!$D$242="",'У3 Ввод'!$E$242="",'У3 Ввод'!$D$242&gt;$B16),0,MAX(0,MIN(1,'У3 Ввод'!$E$242-NETWORKDAYS('У3 Ввод'!$D$242,$B16)+1))/Настройки!$E$9*100)</f>
        <v>0</v>
      </c>
      <c r="ID16" s="67" t="n">
        <f aca="false">IF(OR($D16=1,MONTH($B16)&lt;&gt;MONTH(StartDate),'У3 Ввод'!$D$243="",'У3 Ввод'!$E$243="",'У3 Ввод'!$D$243&gt;$B16),0,MAX(0,MIN(1,'У3 Ввод'!$E$243-NETWORKDAYS('У3 Ввод'!$D$243,$B16)+1))/Настройки!$E$9*100)</f>
        <v>0</v>
      </c>
      <c r="IE16" s="67" t="n">
        <f aca="false">IF(OR($D16=1,MONTH($B16)&lt;&gt;MONTH(StartDate),'У3 Ввод'!$D$244="",'У3 Ввод'!$E$244="",'У3 Ввод'!$D$244&gt;$B16),0,MAX(0,MIN(1,'У3 Ввод'!$E$244-NETWORKDAYS('У3 Ввод'!$D$244,$B16)+1))/Настройки!$E$9*100)</f>
        <v>0</v>
      </c>
      <c r="IF16" s="67" t="n">
        <f aca="false">IF(OR($D16=1,MONTH($B16)&lt;&gt;MONTH(StartDate),'У3 Ввод'!$D$245="",'У3 Ввод'!$E$245="",'У3 Ввод'!$D$245&gt;$B16),0,MAX(0,MIN(1,'У3 Ввод'!$E$245-NETWORKDAYS('У3 Ввод'!$D$245,$B16)+1))/Настройки!$E$9*100)</f>
        <v>0</v>
      </c>
      <c r="IG16" s="67" t="n">
        <f aca="false">IF(OR($D16=1,MONTH($B16)&lt;&gt;MONTH(StartDate),'У3 Ввод'!$D$246="",'У3 Ввод'!$E$246="",'У3 Ввод'!$D$246&gt;$B16),0,MAX(0,MIN(1,'У3 Ввод'!$E$246-NETWORKDAYS('У3 Ввод'!$D$246,$B16)+1))/Настройки!$E$9*100)</f>
        <v>0</v>
      </c>
      <c r="IH16" s="67" t="n">
        <f aca="false">IF(OR($D16=1,MONTH($B16)&lt;&gt;MONTH(StartDate),'У3 Ввод'!$D$247="",'У3 Ввод'!$E$247="",'У3 Ввод'!$D$247&gt;$B16),0,MAX(0,MIN(1,'У3 Ввод'!$E$247-NETWORKDAYS('У3 Ввод'!$D$247,$B16)+1))/Настройки!$E$9*100)</f>
        <v>0</v>
      </c>
      <c r="II16" s="67" t="n">
        <f aca="false">IF(OR($D16=1,MONTH($B16)&lt;&gt;MONTH(StartDate),'У3 Ввод'!$D$248="",'У3 Ввод'!$E$248="",'У3 Ввод'!$D$248&gt;$B16),0,MAX(0,MIN(1,'У3 Ввод'!$E$248-NETWORKDAYS('У3 Ввод'!$D$248,$B16)+1))/Настройки!$E$9*100)</f>
        <v>0</v>
      </c>
      <c r="IJ16" s="67" t="n">
        <f aca="false">IF(OR($D16=1,MONTH($B16)&lt;&gt;MONTH(StartDate),'У3 Ввод'!$D$249="",'У3 Ввод'!$E$249="",'У3 Ввод'!$D$249&gt;$B16),0,MAX(0,MIN(1,'У3 Ввод'!$E$249-NETWORKDAYS('У3 Ввод'!$D$249,$B16)+1))/Настройки!$E$9*100)</f>
        <v>0</v>
      </c>
      <c r="IK16" s="67" t="n">
        <f aca="false">IF(OR($D16=1,MONTH($B16)&lt;&gt;MONTH(StartDate),'У3 Ввод'!$D$250="",'У3 Ввод'!$E$250="",'У3 Ввод'!$D$250&gt;$B16),0,MAX(0,MIN(1,'У3 Ввод'!$E$250-NETWORKDAYS('У3 Ввод'!$D$250,$B16)+1))/Настройки!$E$9*100)</f>
        <v>0</v>
      </c>
      <c r="IL16" s="67" t="n">
        <f aca="false">IF(OR($D16=1,MONTH($B16)&lt;&gt;MONTH(StartDate),'У3 Ввод'!$D$251="",'У3 Ввод'!$E$251="",'У3 Ввод'!$D$251&gt;$B16),0,MAX(0,MIN(1,'У3 Ввод'!$E$251-NETWORKDAYS('У3 Ввод'!$D$251,$B16)+1))/Настройки!$E$9*100)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IF(OR($D17=1,MONTH($B17)&lt;&gt;MONTH(StartDate),'У3 Ввод'!$D$12="",'У3 Ввод'!$E$12="",'У3 Ввод'!$D$12&gt;$B17),0,MAX(0,MIN(1,'У3 Ввод'!$E$12-NETWORKDAYS('У3 Ввод'!$D$12,$B17)+1))/Настройки!$E$9*100)</f>
        <v>0</v>
      </c>
      <c r="H17" s="67" t="n">
        <f aca="false">IF(OR($D17=1,MONTH($B17)&lt;&gt;MONTH(StartDate),'У3 Ввод'!$D$13="",'У3 Ввод'!$E$13="",'У3 Ввод'!$D$13&gt;$B17),0,MAX(0,MIN(1,'У3 Ввод'!$E$13-NETWORKDAYS('У3 Ввод'!$D$13,$B17)+1))/Настройки!$E$9*100)</f>
        <v>0</v>
      </c>
      <c r="I17" s="67" t="n">
        <f aca="false">IF(OR($D17=1,MONTH($B17)&lt;&gt;MONTH(StartDate),'У3 Ввод'!$D$14="",'У3 Ввод'!$E$14="",'У3 Ввод'!$D$14&gt;$B17),0,MAX(0,MIN(1,'У3 Ввод'!$E$14-NETWORKDAYS('У3 Ввод'!$D$14,$B17)+1))/Настройки!$E$9*100)</f>
        <v>0</v>
      </c>
      <c r="J17" s="67" t="n">
        <f aca="false">IF(OR($D17=1,MONTH($B17)&lt;&gt;MONTH(StartDate),'У3 Ввод'!$D$15="",'У3 Ввод'!$E$15="",'У3 Ввод'!$D$15&gt;$B17),0,MAX(0,MIN(1,'У3 Ввод'!$E$15-NETWORKDAYS('У3 Ввод'!$D$15,$B17)+1))/Настройки!$E$9*100)</f>
        <v>0</v>
      </c>
      <c r="K17" s="67" t="n">
        <f aca="false">IF(OR($D17=1,MONTH($B17)&lt;&gt;MONTH(StartDate),'У3 Ввод'!$D$16="",'У3 Ввод'!$E$16="",'У3 Ввод'!$D$16&gt;$B17),0,MAX(0,MIN(1,'У3 Ввод'!$E$16-NETWORKDAYS('У3 Ввод'!$D$16,$B17)+1))/Настройки!$E$9*100)</f>
        <v>0</v>
      </c>
      <c r="L17" s="67" t="n">
        <f aca="false">IF(OR($D17=1,MONTH($B17)&lt;&gt;MONTH(StartDate),'У3 Ввод'!$D$17="",'У3 Ввод'!$E$17="",'У3 Ввод'!$D$17&gt;$B17),0,MAX(0,MIN(1,'У3 Ввод'!$E$17-NETWORKDAYS('У3 Ввод'!$D$17,$B17)+1))/Настройки!$E$9*100)</f>
        <v>0</v>
      </c>
      <c r="M17" s="67" t="n">
        <f aca="false">IF(OR($D17=1,MONTH($B17)&lt;&gt;MONTH(StartDate),'У3 Ввод'!$D$18="",'У3 Ввод'!$E$18="",'У3 Ввод'!$D$18&gt;$B17),0,MAX(0,MIN(1,'У3 Ввод'!$E$18-NETWORKDAYS('У3 Ввод'!$D$18,$B17)+1))/Настройки!$E$9*100)</f>
        <v>0</v>
      </c>
      <c r="N17" s="67" t="n">
        <f aca="false">IF(OR($D17=1,MONTH($B17)&lt;&gt;MONTH(StartDate),'У3 Ввод'!$D$19="",'У3 Ввод'!$E$19="",'У3 Ввод'!$D$19&gt;$B17),0,MAX(0,MIN(1,'У3 Ввод'!$E$19-NETWORKDAYS('У3 Ввод'!$D$19,$B17)+1))/Настройки!$E$9*100)</f>
        <v>0</v>
      </c>
      <c r="O17" s="67" t="n">
        <f aca="false">IF(OR($D17=1,MONTH($B17)&lt;&gt;MONTH(StartDate),'У3 Ввод'!$D$20="",'У3 Ввод'!$E$20="",'У3 Ввод'!$D$20&gt;$B17),0,MAX(0,MIN(1,'У3 Ввод'!$E$20-NETWORKDAYS('У3 Ввод'!$D$20,$B17)+1))/Настройки!$E$9*100)</f>
        <v>0</v>
      </c>
      <c r="P17" s="67" t="n">
        <f aca="false">IF(OR($D17=1,MONTH($B17)&lt;&gt;MONTH(StartDate),'У3 Ввод'!$D$21="",'У3 Ввод'!$E$21="",'У3 Ввод'!$D$21&gt;$B17),0,MAX(0,MIN(1,'У3 Ввод'!$E$21-NETWORKDAYS('У3 Ввод'!$D$21,$B17)+1))/Настройки!$E$9*100)</f>
        <v>0</v>
      </c>
      <c r="Q17" s="67" t="n">
        <f aca="false">IF(OR($D17=1,MONTH($B17)&lt;&gt;MONTH(StartDate),'У3 Ввод'!$D$22="",'У3 Ввод'!$E$22="",'У3 Ввод'!$D$22&gt;$B17),0,MAX(0,MIN(1,'У3 Ввод'!$E$22-NETWORKDAYS('У3 Ввод'!$D$22,$B17)+1))/Настройки!$E$9*100)</f>
        <v>0</v>
      </c>
      <c r="R17" s="67" t="n">
        <f aca="false">IF(OR($D17=1,MONTH($B17)&lt;&gt;MONTH(StartDate),'У3 Ввод'!$D$23="",'У3 Ввод'!$E$23="",'У3 Ввод'!$D$23&gt;$B17),0,MAX(0,MIN(1,'У3 Ввод'!$E$23-NETWORKDAYS('У3 Ввод'!$D$23,$B17)+1))/Настройки!$E$9*100)</f>
        <v>0</v>
      </c>
      <c r="S17" s="67" t="n">
        <f aca="false">IF(OR($D17=1,MONTH($B17)&lt;&gt;MONTH(StartDate),'У3 Ввод'!$D$24="",'У3 Ввод'!$E$24="",'У3 Ввод'!$D$24&gt;$B17),0,MAX(0,MIN(1,'У3 Ввод'!$E$24-NETWORKDAYS('У3 Ввод'!$D$24,$B17)+1))/Настройки!$E$9*100)</f>
        <v>0</v>
      </c>
      <c r="T17" s="67" t="n">
        <f aca="false">IF(OR($D17=1,MONTH($B17)&lt;&gt;MONTH(StartDate),'У3 Ввод'!$D$25="",'У3 Ввод'!$E$25="",'У3 Ввод'!$D$25&gt;$B17),0,MAX(0,MIN(1,'У3 Ввод'!$E$25-NETWORKDAYS('У3 Ввод'!$D$25,$B17)+1))/Настройки!$E$9*100)</f>
        <v>0</v>
      </c>
      <c r="U17" s="67" t="n">
        <f aca="false">IF(OR($D17=1,MONTH($B17)&lt;&gt;MONTH(StartDate),'У3 Ввод'!$D$26="",'У3 Ввод'!$E$26="",'У3 Ввод'!$D$26&gt;$B17),0,MAX(0,MIN(1,'У3 Ввод'!$E$26-NETWORKDAYS('У3 Ввод'!$D$26,$B17)+1))/Настройки!$E$9*100)</f>
        <v>0</v>
      </c>
      <c r="V17" s="67" t="n">
        <f aca="false">IF(OR($D17=1,MONTH($B17)&lt;&gt;MONTH(StartDate),'У3 Ввод'!$D$27="",'У3 Ввод'!$E$27="",'У3 Ввод'!$D$27&gt;$B17),0,MAX(0,MIN(1,'У3 Ввод'!$E$27-NETWORKDAYS('У3 Ввод'!$D$27,$B17)+1))/Настройки!$E$9*100)</f>
        <v>0</v>
      </c>
      <c r="W17" s="67" t="n">
        <f aca="false">IF(OR($D17=1,MONTH($B17)&lt;&gt;MONTH(StartDate),'У3 Ввод'!$D$28="",'У3 Ввод'!$E$28="",'У3 Ввод'!$D$28&gt;$B17),0,MAX(0,MIN(1,'У3 Ввод'!$E$28-NETWORKDAYS('У3 Ввод'!$D$28,$B17)+1))/Настройки!$E$9*100)</f>
        <v>0</v>
      </c>
      <c r="X17" s="67" t="n">
        <f aca="false">IF(OR($D17=1,MONTH($B17)&lt;&gt;MONTH(StartDate),'У3 Ввод'!$D$29="",'У3 Ввод'!$E$29="",'У3 Ввод'!$D$29&gt;$B17),0,MAX(0,MIN(1,'У3 Ввод'!$E$29-NETWORKDAYS('У3 Ввод'!$D$29,$B17)+1))/Настройки!$E$9*100)</f>
        <v>0</v>
      </c>
      <c r="Y17" s="67" t="n">
        <f aca="false">IF(OR($D17=1,MONTH($B17)&lt;&gt;MONTH(StartDate),'У3 Ввод'!$D$30="",'У3 Ввод'!$E$30="",'У3 Ввод'!$D$30&gt;$B17),0,MAX(0,MIN(1,'У3 Ввод'!$E$30-NETWORKDAYS('У3 Ввод'!$D$30,$B17)+1))/Настройки!$E$9*100)</f>
        <v>0</v>
      </c>
      <c r="Z17" s="67" t="n">
        <f aca="false">IF(OR($D17=1,MONTH($B17)&lt;&gt;MONTH(StartDate),'У3 Ввод'!$D$31="",'У3 Ввод'!$E$31="",'У3 Ввод'!$D$31&gt;$B17),0,MAX(0,MIN(1,'У3 Ввод'!$E$31-NETWORKDAYS('У3 Ввод'!$D$31,$B17)+1))/Настройки!$E$9*100)</f>
        <v>0</v>
      </c>
      <c r="AA17" s="67" t="n">
        <f aca="false">IF(OR($D17=1,MONTH($B17)&lt;&gt;MONTH(StartDate),'У3 Ввод'!$D$32="",'У3 Ввод'!$E$32="",'У3 Ввод'!$D$32&gt;$B17),0,MAX(0,MIN(1,'У3 Ввод'!$E$32-NETWORKDAYS('У3 Ввод'!$D$32,$B17)+1))/Настройки!$E$9*100)</f>
        <v>0</v>
      </c>
      <c r="AB17" s="67" t="n">
        <f aca="false">IF(OR($D17=1,MONTH($B17)&lt;&gt;MONTH(StartDate),'У3 Ввод'!$D$33="",'У3 Ввод'!$E$33="",'У3 Ввод'!$D$33&gt;$B17),0,MAX(0,MIN(1,'У3 Ввод'!$E$33-NETWORKDAYS('У3 Ввод'!$D$33,$B17)+1))/Настройки!$E$9*100)</f>
        <v>0</v>
      </c>
      <c r="AC17" s="67" t="n">
        <f aca="false">IF(OR($D17=1,MONTH($B17)&lt;&gt;MONTH(StartDate),'У3 Ввод'!$D$34="",'У3 Ввод'!$E$34="",'У3 Ввод'!$D$34&gt;$B17),0,MAX(0,MIN(1,'У3 Ввод'!$E$34-NETWORKDAYS('У3 Ввод'!$D$34,$B17)+1))/Настройки!$E$9*100)</f>
        <v>0</v>
      </c>
      <c r="AD17" s="67" t="n">
        <f aca="false">IF(OR($D17=1,MONTH($B17)&lt;&gt;MONTH(StartDate),'У3 Ввод'!$D$35="",'У3 Ввод'!$E$35="",'У3 Ввод'!$D$35&gt;$B17),0,MAX(0,MIN(1,'У3 Ввод'!$E$35-NETWORKDAYS('У3 Ввод'!$D$35,$B17)+1))/Настройки!$E$9*100)</f>
        <v>0</v>
      </c>
      <c r="AE17" s="67" t="n">
        <f aca="false">IF(OR($D17=1,MONTH($B17)&lt;&gt;MONTH(StartDate),'У3 Ввод'!$D$36="",'У3 Ввод'!$E$36="",'У3 Ввод'!$D$36&gt;$B17),0,MAX(0,MIN(1,'У3 Ввод'!$E$36-NETWORKDAYS('У3 Ввод'!$D$36,$B17)+1))/Настройки!$E$9*100)</f>
        <v>0</v>
      </c>
      <c r="AF17" s="67" t="n">
        <f aca="false">IF(OR($D17=1,MONTH($B17)&lt;&gt;MONTH(StartDate),'У3 Ввод'!$D$37="",'У3 Ввод'!$E$37="",'У3 Ввод'!$D$37&gt;$B17),0,MAX(0,MIN(1,'У3 Ввод'!$E$37-NETWORKDAYS('У3 Ввод'!$D$37,$B17)+1))/Настройки!$E$9*100)</f>
        <v>0</v>
      </c>
      <c r="AG17" s="67" t="n">
        <f aca="false">IF(OR($D17=1,MONTH($B17)&lt;&gt;MONTH(StartDate),'У3 Ввод'!$D$38="",'У3 Ввод'!$E$38="",'У3 Ввод'!$D$38&gt;$B17),0,MAX(0,MIN(1,'У3 Ввод'!$E$38-NETWORKDAYS('У3 Ввод'!$D$38,$B17)+1))/Настройки!$E$9*100)</f>
        <v>0</v>
      </c>
      <c r="AH17" s="67" t="n">
        <f aca="false">IF(OR($D17=1,MONTH($B17)&lt;&gt;MONTH(StartDate),'У3 Ввод'!$D$39="",'У3 Ввод'!$E$39="",'У3 Ввод'!$D$39&gt;$B17),0,MAX(0,MIN(1,'У3 Ввод'!$E$39-NETWORKDAYS('У3 Ввод'!$D$39,$B17)+1))/Настройки!$E$9*100)</f>
        <v>0</v>
      </c>
      <c r="AI17" s="67" t="n">
        <f aca="false">IF(OR($D17=1,MONTH($B17)&lt;&gt;MONTH(StartDate),'У3 Ввод'!$D$40="",'У3 Ввод'!$E$40="",'У3 Ввод'!$D$40&gt;$B17),0,MAX(0,MIN(1,'У3 Ввод'!$E$40-NETWORKDAYS('У3 Ввод'!$D$40,$B17)+1))/Настройки!$E$9*100)</f>
        <v>0</v>
      </c>
      <c r="AJ17" s="67" t="n">
        <f aca="false">IF(OR($D17=1,MONTH($B17)&lt;&gt;MONTH(StartDate),'У3 Ввод'!$D$41="",'У3 Ввод'!$E$41="",'У3 Ввод'!$D$41&gt;$B17),0,MAX(0,MIN(1,'У3 Ввод'!$E$41-NETWORKDAYS('У3 Ввод'!$D$41,$B17)+1))/Настройки!$E$9*100)</f>
        <v>0</v>
      </c>
      <c r="AK17" s="67" t="n">
        <f aca="false">IF(OR($D17=1,MONTH($B17)&lt;&gt;MONTH(StartDate),'У3 Ввод'!$D$42="",'У3 Ввод'!$E$42="",'У3 Ввод'!$D$42&gt;$B17),0,MAX(0,MIN(1,'У3 Ввод'!$E$42-NETWORKDAYS('У3 Ввод'!$D$42,$B17)+1))/Настройки!$E$9*100)</f>
        <v>0</v>
      </c>
      <c r="AL17" s="67" t="n">
        <f aca="false">IF(OR($D17=1,MONTH($B17)&lt;&gt;MONTH(StartDate),'У3 Ввод'!$D$43="",'У3 Ввод'!$E$43="",'У3 Ввод'!$D$43&gt;$B17),0,MAX(0,MIN(1,'У3 Ввод'!$E$43-NETWORKDAYS('У3 Ввод'!$D$43,$B17)+1))/Настройки!$E$9*100)</f>
        <v>0</v>
      </c>
      <c r="AM17" s="67" t="n">
        <f aca="false">IF(OR($D17=1,MONTH($B17)&lt;&gt;MONTH(StartDate),'У3 Ввод'!$D$44="",'У3 Ввод'!$E$44="",'У3 Ввод'!$D$44&gt;$B17),0,MAX(0,MIN(1,'У3 Ввод'!$E$44-NETWORKDAYS('У3 Ввод'!$D$44,$B17)+1))/Настройки!$E$9*100)</f>
        <v>0</v>
      </c>
      <c r="AN17" s="67" t="n">
        <f aca="false">IF(OR($D17=1,MONTH($B17)&lt;&gt;MONTH(StartDate),'У3 Ввод'!$D$45="",'У3 Ввод'!$E$45="",'У3 Ввод'!$D$45&gt;$B17),0,MAX(0,MIN(1,'У3 Ввод'!$E$45-NETWORKDAYS('У3 Ввод'!$D$45,$B17)+1))/Настройки!$E$9*100)</f>
        <v>0</v>
      </c>
      <c r="AO17" s="67" t="n">
        <f aca="false">IF(OR($D17=1,MONTH($B17)&lt;&gt;MONTH(StartDate),'У3 Ввод'!$D$46="",'У3 Ввод'!$E$46="",'У3 Ввод'!$D$46&gt;$B17),0,MAX(0,MIN(1,'У3 Ввод'!$E$46-NETWORKDAYS('У3 Ввод'!$D$46,$B17)+1))/Настройки!$E$9*100)</f>
        <v>0</v>
      </c>
      <c r="AP17" s="67" t="n">
        <f aca="false">IF(OR($D17=1,MONTH($B17)&lt;&gt;MONTH(StartDate),'У3 Ввод'!$D$47="",'У3 Ввод'!$E$47="",'У3 Ввод'!$D$47&gt;$B17),0,MAX(0,MIN(1,'У3 Ввод'!$E$47-NETWORKDAYS('У3 Ввод'!$D$47,$B17)+1))/Настройки!$E$9*100)</f>
        <v>0</v>
      </c>
      <c r="AQ17" s="67" t="n">
        <f aca="false">IF(OR($D17=1,MONTH($B17)&lt;&gt;MONTH(StartDate),'У3 Ввод'!$D$48="",'У3 Ввод'!$E$48="",'У3 Ввод'!$D$48&gt;$B17),0,MAX(0,MIN(1,'У3 Ввод'!$E$48-NETWORKDAYS('У3 Ввод'!$D$48,$B17)+1))/Настройки!$E$9*100)</f>
        <v>0</v>
      </c>
      <c r="AR17" s="67" t="n">
        <f aca="false">IF(OR($D17=1,MONTH($B17)&lt;&gt;MONTH(StartDate),'У3 Ввод'!$D$49="",'У3 Ввод'!$E$49="",'У3 Ввод'!$D$49&gt;$B17),0,MAX(0,MIN(1,'У3 Ввод'!$E$49-NETWORKDAYS('У3 Ввод'!$D$49,$B17)+1))/Настройки!$E$9*100)</f>
        <v>0</v>
      </c>
      <c r="AS17" s="67" t="n">
        <f aca="false">IF(OR($D17=1,MONTH($B17)&lt;&gt;MONTH(StartDate),'У3 Ввод'!$D$50="",'У3 Ввод'!$E$50="",'У3 Ввод'!$D$50&gt;$B17),0,MAX(0,MIN(1,'У3 Ввод'!$E$50-NETWORKDAYS('У3 Ввод'!$D$50,$B17)+1))/Настройки!$E$9*100)</f>
        <v>0</v>
      </c>
      <c r="AT17" s="67" t="n">
        <f aca="false">IF(OR($D17=1,MONTH($B17)&lt;&gt;MONTH(StartDate),'У3 Ввод'!$D$51="",'У3 Ввод'!$E$51="",'У3 Ввод'!$D$51&gt;$B17),0,MAX(0,MIN(1,'У3 Ввод'!$E$51-NETWORKDAYS('У3 Ввод'!$D$51,$B17)+1))/Настройки!$E$9*100)</f>
        <v>0</v>
      </c>
      <c r="AU17" s="67" t="n">
        <f aca="false">IF(OR($D17=1,MONTH($B17)&lt;&gt;MONTH(StartDate),'У3 Ввод'!$D$52="",'У3 Ввод'!$E$52="",'У3 Ввод'!$D$52&gt;$B17),0,MAX(0,MIN(1,'У3 Ввод'!$E$52-NETWORKDAYS('У3 Ввод'!$D$52,$B17)+1))/Настройки!$E$9*100)</f>
        <v>0</v>
      </c>
      <c r="AV17" s="67" t="n">
        <f aca="false">IF(OR($D17=1,MONTH($B17)&lt;&gt;MONTH(StartDate),'У3 Ввод'!$D$53="",'У3 Ввод'!$E$53="",'У3 Ввод'!$D$53&gt;$B17),0,MAX(0,MIN(1,'У3 Ввод'!$E$53-NETWORKDAYS('У3 Ввод'!$D$53,$B17)+1))/Настройки!$E$9*100)</f>
        <v>0</v>
      </c>
      <c r="AW17" s="67" t="n">
        <f aca="false">IF(OR($D17=1,MONTH($B17)&lt;&gt;MONTH(StartDate),'У3 Ввод'!$D$54="",'У3 Ввод'!$E$54="",'У3 Ввод'!$D$54&gt;$B17),0,MAX(0,MIN(1,'У3 Ввод'!$E$54-NETWORKDAYS('У3 Ввод'!$D$54,$B17)+1))/Настройки!$E$9*100)</f>
        <v>0</v>
      </c>
      <c r="AX17" s="67" t="n">
        <f aca="false">IF(OR($D17=1,MONTH($B17)&lt;&gt;MONTH(StartDate),'У3 Ввод'!$D$55="",'У3 Ввод'!$E$55="",'У3 Ввод'!$D$55&gt;$B17),0,MAX(0,MIN(1,'У3 Ввод'!$E$55-NETWORKDAYS('У3 Ввод'!$D$55,$B17)+1))/Настройки!$E$9*100)</f>
        <v>0</v>
      </c>
      <c r="AY17" s="67" t="n">
        <f aca="false">IF(OR($D17=1,MONTH($B17)&lt;&gt;MONTH(StartDate),'У3 Ввод'!$D$56="",'У3 Ввод'!$E$56="",'У3 Ввод'!$D$56&gt;$B17),0,MAX(0,MIN(1,'У3 Ввод'!$E$56-NETWORKDAYS('У3 Ввод'!$D$56,$B17)+1))/Настройки!$E$9*100)</f>
        <v>0</v>
      </c>
      <c r="AZ17" s="67" t="n">
        <f aca="false">IF(OR($D17=1,MONTH($B17)&lt;&gt;MONTH(StartDate),'У3 Ввод'!$D$57="",'У3 Ввод'!$E$57="",'У3 Ввод'!$D$57&gt;$B17),0,MAX(0,MIN(1,'У3 Ввод'!$E$57-NETWORKDAYS('У3 Ввод'!$D$57,$B17)+1))/Настройки!$E$9*100)</f>
        <v>0</v>
      </c>
      <c r="BA17" s="67" t="n">
        <f aca="false">IF(OR($D17=1,MONTH($B17)&lt;&gt;MONTH(StartDate),'У3 Ввод'!$D$58="",'У3 Ввод'!$E$58="",'У3 Ввод'!$D$58&gt;$B17),0,MAX(0,MIN(1,'У3 Ввод'!$E$58-NETWORKDAYS('У3 Ввод'!$D$58,$B17)+1))/Настройки!$E$9*100)</f>
        <v>0</v>
      </c>
      <c r="BB17" s="67" t="n">
        <f aca="false">IF(OR($D17=1,MONTH($B17)&lt;&gt;MONTH(StartDate),'У3 Ввод'!$D$59="",'У3 Ввод'!$E$59="",'У3 Ввод'!$D$59&gt;$B17),0,MAX(0,MIN(1,'У3 Ввод'!$E$59-NETWORKDAYS('У3 Ввод'!$D$59,$B17)+1))/Настройки!$E$9*100)</f>
        <v>0</v>
      </c>
      <c r="BC17" s="67" t="n">
        <f aca="false">IF(OR($D17=1,MONTH($B17)&lt;&gt;MONTH(StartDate),'У3 Ввод'!$D$60="",'У3 Ввод'!$E$60="",'У3 Ввод'!$D$60&gt;$B17),0,MAX(0,MIN(1,'У3 Ввод'!$E$60-NETWORKDAYS('У3 Ввод'!$D$60,$B17)+1))/Настройки!$E$9*100)</f>
        <v>0</v>
      </c>
      <c r="BD17" s="67" t="n">
        <f aca="false">IF(OR($D17=1,MONTH($B17)&lt;&gt;MONTH(StartDate),'У3 Ввод'!$D$61="",'У3 Ввод'!$E$61="",'У3 Ввод'!$D$61&gt;$B17),0,MAX(0,MIN(1,'У3 Ввод'!$E$61-NETWORKDAYS('У3 Ввод'!$D$61,$B17)+1))/Настройки!$E$9*100)</f>
        <v>0</v>
      </c>
      <c r="BE17" s="67" t="n">
        <f aca="false">IF(OR($D17=1,MONTH($B17)&lt;&gt;MONTH(StartDate),'У3 Ввод'!$D$62="",'У3 Ввод'!$E$62="",'У3 Ввод'!$D$62&gt;$B17),0,MAX(0,MIN(1,'У3 Ввод'!$E$62-NETWORKDAYS('У3 Ввод'!$D$62,$B17)+1))/Настройки!$E$9*100)</f>
        <v>0</v>
      </c>
      <c r="BF17" s="67" t="n">
        <f aca="false">IF(OR($D17=1,MONTH($B17)&lt;&gt;MONTH(StartDate),'У3 Ввод'!$D$63="",'У3 Ввод'!$E$63="",'У3 Ввод'!$D$63&gt;$B17),0,MAX(0,MIN(1,'У3 Ввод'!$E$63-NETWORKDAYS('У3 Ввод'!$D$63,$B17)+1))/Настройки!$E$9*100)</f>
        <v>0</v>
      </c>
      <c r="BG17" s="67" t="n">
        <f aca="false">IF(OR($D17=1,MONTH($B17)&lt;&gt;MONTH(StartDate),'У3 Ввод'!$D$64="",'У3 Ввод'!$E$64="",'У3 Ввод'!$D$64&gt;$B17),0,MAX(0,MIN(1,'У3 Ввод'!$E$64-NETWORKDAYS('У3 Ввод'!$D$64,$B17)+1))/Настройки!$E$9*100)</f>
        <v>0</v>
      </c>
      <c r="BH17" s="67" t="n">
        <f aca="false">IF(OR($D17=1,MONTH($B17)&lt;&gt;MONTH(StartDate),'У3 Ввод'!$D$65="",'У3 Ввод'!$E$65="",'У3 Ввод'!$D$65&gt;$B17),0,MAX(0,MIN(1,'У3 Ввод'!$E$65-NETWORKDAYS('У3 Ввод'!$D$65,$B17)+1))/Настройки!$E$9*100)</f>
        <v>0</v>
      </c>
      <c r="BI17" s="67" t="n">
        <f aca="false">IF(OR($D17=1,MONTH($B17)&lt;&gt;MONTH(StartDate),'У3 Ввод'!$D$66="",'У3 Ввод'!$E$66="",'У3 Ввод'!$D$66&gt;$B17),0,MAX(0,MIN(1,'У3 Ввод'!$E$66-NETWORKDAYS('У3 Ввод'!$D$66,$B17)+1))/Настройки!$E$9*100)</f>
        <v>0</v>
      </c>
      <c r="BJ17" s="67" t="n">
        <f aca="false">IF(OR($D17=1,MONTH($B17)&lt;&gt;MONTH(StartDate),'У3 Ввод'!$D$67="",'У3 Ввод'!$E$67="",'У3 Ввод'!$D$67&gt;$B17),0,MAX(0,MIN(1,'У3 Ввод'!$E$67-NETWORKDAYS('У3 Ввод'!$D$67,$B17)+1))/Настройки!$E$9*100)</f>
        <v>0</v>
      </c>
      <c r="BK17" s="67" t="n">
        <f aca="false">IF(OR($D17=1,MONTH($B17)&lt;&gt;MONTH(StartDate),'У3 Ввод'!$D$68="",'У3 Ввод'!$E$68="",'У3 Ввод'!$D$68&gt;$B17),0,MAX(0,MIN(1,'У3 Ввод'!$E$68-NETWORKDAYS('У3 Ввод'!$D$68,$B17)+1))/Настройки!$E$9*100)</f>
        <v>0</v>
      </c>
      <c r="BL17" s="67" t="n">
        <f aca="false">IF(OR($D17=1,MONTH($B17)&lt;&gt;MONTH(StartDate),'У3 Ввод'!$D$69="",'У3 Ввод'!$E$69="",'У3 Ввод'!$D$69&gt;$B17),0,MAX(0,MIN(1,'У3 Ввод'!$E$69-NETWORKDAYS('У3 Ввод'!$D$69,$B17)+1))/Настройки!$E$9*100)</f>
        <v>0</v>
      </c>
      <c r="BM17" s="67" t="n">
        <f aca="false">IF(OR($D17=1,MONTH($B17)&lt;&gt;MONTH(StartDate),'У3 Ввод'!$D$70="",'У3 Ввод'!$E$70="",'У3 Ввод'!$D$70&gt;$B17),0,MAX(0,MIN(1,'У3 Ввод'!$E$70-NETWORKDAYS('У3 Ввод'!$D$70,$B17)+1))/Настройки!$E$9*100)</f>
        <v>0</v>
      </c>
      <c r="BN17" s="67" t="n">
        <f aca="false">IF(OR($D17=1,MONTH($B17)&lt;&gt;MONTH(StartDate),'У3 Ввод'!$D$71="",'У3 Ввод'!$E$71="",'У3 Ввод'!$D$71&gt;$B17),0,MAX(0,MIN(1,'У3 Ввод'!$E$71-NETWORKDAYS('У3 Ввод'!$D$71,$B17)+1))/Настройки!$E$9*100)</f>
        <v>0</v>
      </c>
      <c r="BO17" s="67" t="n">
        <f aca="false">IF(OR($D17=1,MONTH($B17)&lt;&gt;MONTH(StartDate),'У3 Ввод'!$D$72="",'У3 Ввод'!$E$72="",'У3 Ввод'!$D$72&gt;$B17),0,MAX(0,MIN(1,'У3 Ввод'!$E$72-NETWORKDAYS('У3 Ввод'!$D$72,$B17)+1))/Настройки!$E$9*100)</f>
        <v>0</v>
      </c>
      <c r="BP17" s="67" t="n">
        <f aca="false">IF(OR($D17=1,MONTH($B17)&lt;&gt;MONTH(StartDate),'У3 Ввод'!$D$73="",'У3 Ввод'!$E$73="",'У3 Ввод'!$D$73&gt;$B17),0,MAX(0,MIN(1,'У3 Ввод'!$E$73-NETWORKDAYS('У3 Ввод'!$D$73,$B17)+1))/Настройки!$E$9*100)</f>
        <v>0</v>
      </c>
      <c r="BQ17" s="67" t="n">
        <f aca="false">IF(OR($D17=1,MONTH($B17)&lt;&gt;MONTH(StartDate),'У3 Ввод'!$D$74="",'У3 Ввод'!$E$74="",'У3 Ввод'!$D$74&gt;$B17),0,MAX(0,MIN(1,'У3 Ввод'!$E$74-NETWORKDAYS('У3 Ввод'!$D$74,$B17)+1))/Настройки!$E$9*100)</f>
        <v>0</v>
      </c>
      <c r="BR17" s="67" t="n">
        <f aca="false">IF(OR($D17=1,MONTH($B17)&lt;&gt;MONTH(StartDate),'У3 Ввод'!$D$75="",'У3 Ввод'!$E$75="",'У3 Ввод'!$D$75&gt;$B17),0,MAX(0,MIN(1,'У3 Ввод'!$E$75-NETWORKDAYS('У3 Ввод'!$D$75,$B17)+1))/Настройки!$E$9*100)</f>
        <v>0</v>
      </c>
      <c r="BS17" s="67" t="n">
        <f aca="false">IF(OR($D17=1,MONTH($B17)&lt;&gt;MONTH(StartDate),'У3 Ввод'!$D$76="",'У3 Ввод'!$E$76="",'У3 Ввод'!$D$76&gt;$B17),0,MAX(0,MIN(1,'У3 Ввод'!$E$76-NETWORKDAYS('У3 Ввод'!$D$76,$B17)+1))/Настройки!$E$9*100)</f>
        <v>0</v>
      </c>
      <c r="BT17" s="67" t="n">
        <f aca="false">IF(OR($D17=1,MONTH($B17)&lt;&gt;MONTH(StartDate),'У3 Ввод'!$D$77="",'У3 Ввод'!$E$77="",'У3 Ввод'!$D$77&gt;$B17),0,MAX(0,MIN(1,'У3 Ввод'!$E$77-NETWORKDAYS('У3 Ввод'!$D$77,$B17)+1))/Настройки!$E$9*100)</f>
        <v>0</v>
      </c>
      <c r="BU17" s="67" t="n">
        <f aca="false">IF(OR($D17=1,MONTH($B17)&lt;&gt;MONTH(StartDate),'У3 Ввод'!$D$78="",'У3 Ввод'!$E$78="",'У3 Ввод'!$D$78&gt;$B17),0,MAX(0,MIN(1,'У3 Ввод'!$E$78-NETWORKDAYS('У3 Ввод'!$D$78,$B17)+1))/Настройки!$E$9*100)</f>
        <v>0</v>
      </c>
      <c r="BV17" s="67" t="n">
        <f aca="false">IF(OR($D17=1,MONTH($B17)&lt;&gt;MONTH(StartDate),'У3 Ввод'!$D$79="",'У3 Ввод'!$E$79="",'У3 Ввод'!$D$79&gt;$B17),0,MAX(0,MIN(1,'У3 Ввод'!$E$79-NETWORKDAYS('У3 Ввод'!$D$79,$B17)+1))/Настройки!$E$9*100)</f>
        <v>0</v>
      </c>
      <c r="BW17" s="67" t="n">
        <f aca="false">IF(OR($D17=1,MONTH($B17)&lt;&gt;MONTH(StartDate),'У3 Ввод'!$D$80="",'У3 Ввод'!$E$80="",'У3 Ввод'!$D$80&gt;$B17),0,MAX(0,MIN(1,'У3 Ввод'!$E$80-NETWORKDAYS('У3 Ввод'!$D$80,$B17)+1))/Настройки!$E$9*100)</f>
        <v>0</v>
      </c>
      <c r="BX17" s="67" t="n">
        <f aca="false">IF(OR($D17=1,MONTH($B17)&lt;&gt;MONTH(StartDate),'У3 Ввод'!$D$81="",'У3 Ввод'!$E$81="",'У3 Ввод'!$D$81&gt;$B17),0,MAX(0,MIN(1,'У3 Ввод'!$E$81-NETWORKDAYS('У3 Ввод'!$D$81,$B17)+1))/Настройки!$E$9*100)</f>
        <v>0</v>
      </c>
      <c r="BY17" s="67" t="n">
        <f aca="false">IF(OR($D17=1,MONTH($B17)&lt;&gt;MONTH(StartDate),'У3 Ввод'!$D$82="",'У3 Ввод'!$E$82="",'У3 Ввод'!$D$82&gt;$B17),0,MAX(0,MIN(1,'У3 Ввод'!$E$82-NETWORKDAYS('У3 Ввод'!$D$82,$B17)+1))/Настройки!$E$9*100)</f>
        <v>0</v>
      </c>
      <c r="BZ17" s="67" t="n">
        <f aca="false">IF(OR($D17=1,MONTH($B17)&lt;&gt;MONTH(StartDate),'У3 Ввод'!$D$83="",'У3 Ввод'!$E$83="",'У3 Ввод'!$D$83&gt;$B17),0,MAX(0,MIN(1,'У3 Ввод'!$E$83-NETWORKDAYS('У3 Ввод'!$D$83,$B17)+1))/Настройки!$E$9*100)</f>
        <v>0</v>
      </c>
      <c r="CA17" s="67" t="n">
        <f aca="false">IF(OR($D17=1,MONTH($B17)&lt;&gt;MONTH(StartDate),'У3 Ввод'!$D$84="",'У3 Ввод'!$E$84="",'У3 Ввод'!$D$84&gt;$B17),0,MAX(0,MIN(1,'У3 Ввод'!$E$84-NETWORKDAYS('У3 Ввод'!$D$84,$B17)+1))/Настройки!$E$9*100)</f>
        <v>0</v>
      </c>
      <c r="CB17" s="67" t="n">
        <f aca="false">IF(OR($D17=1,MONTH($B17)&lt;&gt;MONTH(StartDate),'У3 Ввод'!$D$85="",'У3 Ввод'!$E$85="",'У3 Ввод'!$D$85&gt;$B17),0,MAX(0,MIN(1,'У3 Ввод'!$E$85-NETWORKDAYS('У3 Ввод'!$D$85,$B17)+1))/Настройки!$E$9*100)</f>
        <v>0</v>
      </c>
      <c r="CC17" s="67" t="n">
        <f aca="false">IF(OR($D17=1,MONTH($B17)&lt;&gt;MONTH(StartDate),'У3 Ввод'!$D$86="",'У3 Ввод'!$E$86="",'У3 Ввод'!$D$86&gt;$B17),0,MAX(0,MIN(1,'У3 Ввод'!$E$86-NETWORKDAYS('У3 Ввод'!$D$86,$B17)+1))/Настройки!$E$9*100)</f>
        <v>0</v>
      </c>
      <c r="CD17" s="67" t="n">
        <f aca="false">IF(OR($D17=1,MONTH($B17)&lt;&gt;MONTH(StartDate),'У3 Ввод'!$D$87="",'У3 Ввод'!$E$87="",'У3 Ввод'!$D$87&gt;$B17),0,MAX(0,MIN(1,'У3 Ввод'!$E$87-NETWORKDAYS('У3 Ввод'!$D$87,$B17)+1))/Настройки!$E$9*100)</f>
        <v>0</v>
      </c>
      <c r="CE17" s="67" t="n">
        <f aca="false">IF(OR($D17=1,MONTH($B17)&lt;&gt;MONTH(StartDate),'У3 Ввод'!$D$88="",'У3 Ввод'!$E$88="",'У3 Ввод'!$D$88&gt;$B17),0,MAX(0,MIN(1,'У3 Ввод'!$E$88-NETWORKDAYS('У3 Ввод'!$D$88,$B17)+1))/Настройки!$E$9*100)</f>
        <v>0</v>
      </c>
      <c r="CF17" s="67" t="n">
        <f aca="false">IF(OR($D17=1,MONTH($B17)&lt;&gt;MONTH(StartDate),'У3 Ввод'!$D$89="",'У3 Ввод'!$E$89="",'У3 Ввод'!$D$89&gt;$B17),0,MAX(0,MIN(1,'У3 Ввод'!$E$89-NETWORKDAYS('У3 Ввод'!$D$89,$B17)+1))/Настройки!$E$9*100)</f>
        <v>0</v>
      </c>
      <c r="CG17" s="67" t="n">
        <f aca="false">IF(OR($D17=1,MONTH($B17)&lt;&gt;MONTH(StartDate),'У3 Ввод'!$D$90="",'У3 Ввод'!$E$90="",'У3 Ввод'!$D$90&gt;$B17),0,MAX(0,MIN(1,'У3 Ввод'!$E$90-NETWORKDAYS('У3 Ввод'!$D$90,$B17)+1))/Настройки!$E$9*100)</f>
        <v>0</v>
      </c>
      <c r="CH17" s="67" t="n">
        <f aca="false">IF(OR($D17=1,MONTH($B17)&lt;&gt;MONTH(StartDate),'У3 Ввод'!$D$91="",'У3 Ввод'!$E$91="",'У3 Ввод'!$D$91&gt;$B17),0,MAX(0,MIN(1,'У3 Ввод'!$E$91-NETWORKDAYS('У3 Ввод'!$D$91,$B17)+1))/Настройки!$E$9*100)</f>
        <v>0</v>
      </c>
      <c r="CI17" s="67" t="n">
        <f aca="false">IF(OR($D17=1,MONTH($B17)&lt;&gt;MONTH(StartDate),'У3 Ввод'!$D$92="",'У3 Ввод'!$E$92="",'У3 Ввод'!$D$92&gt;$B17),0,MAX(0,MIN(1,'У3 Ввод'!$E$92-NETWORKDAYS('У3 Ввод'!$D$92,$B17)+1))/Настройки!$E$9*100)</f>
        <v>0</v>
      </c>
      <c r="CJ17" s="67" t="n">
        <f aca="false">IF(OR($D17=1,MONTH($B17)&lt;&gt;MONTH(StartDate),'У3 Ввод'!$D$93="",'У3 Ввод'!$E$93="",'У3 Ввод'!$D$93&gt;$B17),0,MAX(0,MIN(1,'У3 Ввод'!$E$93-NETWORKDAYS('У3 Ввод'!$D$93,$B17)+1))/Настройки!$E$9*100)</f>
        <v>0</v>
      </c>
      <c r="CK17" s="67" t="n">
        <f aca="false">IF(OR($D17=1,MONTH($B17)&lt;&gt;MONTH(StartDate),'У3 Ввод'!$D$94="",'У3 Ввод'!$E$94="",'У3 Ввод'!$D$94&gt;$B17),0,MAX(0,MIN(1,'У3 Ввод'!$E$94-NETWORKDAYS('У3 Ввод'!$D$94,$B17)+1))/Настройки!$E$9*100)</f>
        <v>0</v>
      </c>
      <c r="CL17" s="67" t="n">
        <f aca="false">IF(OR($D17=1,MONTH($B17)&lt;&gt;MONTH(StartDate),'У3 Ввод'!$D$95="",'У3 Ввод'!$E$95="",'У3 Ввод'!$D$95&gt;$B17),0,MAX(0,MIN(1,'У3 Ввод'!$E$95-NETWORKDAYS('У3 Ввод'!$D$95,$B17)+1))/Настройки!$E$9*100)</f>
        <v>0</v>
      </c>
      <c r="CM17" s="67" t="n">
        <f aca="false">IF(OR($D17=1,MONTH($B17)&lt;&gt;MONTH(StartDate),'У3 Ввод'!$D$96="",'У3 Ввод'!$E$96="",'У3 Ввод'!$D$96&gt;$B17),0,MAX(0,MIN(1,'У3 Ввод'!$E$96-NETWORKDAYS('У3 Ввод'!$D$96,$B17)+1))/Настройки!$E$9*100)</f>
        <v>0</v>
      </c>
      <c r="CN17" s="67" t="n">
        <f aca="false">IF(OR($D17=1,MONTH($B17)&lt;&gt;MONTH(StartDate),'У3 Ввод'!$D$97="",'У3 Ввод'!$E$97="",'У3 Ввод'!$D$97&gt;$B17),0,MAX(0,MIN(1,'У3 Ввод'!$E$97-NETWORKDAYS('У3 Ввод'!$D$97,$B17)+1))/Настройки!$E$9*100)</f>
        <v>0</v>
      </c>
      <c r="CO17" s="67" t="n">
        <f aca="false">IF(OR($D17=1,MONTH($B17)&lt;&gt;MONTH(StartDate),'У3 Ввод'!$D$98="",'У3 Ввод'!$E$98="",'У3 Ввод'!$D$98&gt;$B17),0,MAX(0,MIN(1,'У3 Ввод'!$E$98-NETWORKDAYS('У3 Ввод'!$D$98,$B17)+1))/Настройки!$E$9*100)</f>
        <v>0</v>
      </c>
      <c r="CP17" s="67" t="n">
        <f aca="false">IF(OR($D17=1,MONTH($B17)&lt;&gt;MONTH(StartDate),'У3 Ввод'!$D$99="",'У3 Ввод'!$E$99="",'У3 Ввод'!$D$99&gt;$B17),0,MAX(0,MIN(1,'У3 Ввод'!$E$99-NETWORKDAYS('У3 Ввод'!$D$99,$B17)+1))/Настройки!$E$9*100)</f>
        <v>0</v>
      </c>
      <c r="CQ17" s="67" t="n">
        <f aca="false">IF(OR($D17=1,MONTH($B17)&lt;&gt;MONTH(StartDate),'У3 Ввод'!$D$100="",'У3 Ввод'!$E$100="",'У3 Ввод'!$D$100&gt;$B17),0,MAX(0,MIN(1,'У3 Ввод'!$E$100-NETWORKDAYS('У3 Ввод'!$D$100,$B17)+1))/Настройки!$E$9*100)</f>
        <v>0</v>
      </c>
      <c r="CR17" s="67" t="n">
        <f aca="false">IF(OR($D17=1,MONTH($B17)&lt;&gt;MONTH(StartDate),'У3 Ввод'!$D$101="",'У3 Ввод'!$E$101="",'У3 Ввод'!$D$101&gt;$B17),0,MAX(0,MIN(1,'У3 Ввод'!$E$101-NETWORKDAYS('У3 Ввод'!$D$101,$B17)+1))/Настройки!$E$9*100)</f>
        <v>0</v>
      </c>
      <c r="CS17" s="67" t="n">
        <f aca="false">IF(OR($D17=1,MONTH($B17)&lt;&gt;MONTH(StartDate),'У3 Ввод'!$D$102="",'У3 Ввод'!$E$102="",'У3 Ввод'!$D$102&gt;$B17),0,MAX(0,MIN(1,'У3 Ввод'!$E$102-NETWORKDAYS('У3 Ввод'!$D$102,$B17)+1))/Настройки!$E$9*100)</f>
        <v>0</v>
      </c>
      <c r="CT17" s="67" t="n">
        <f aca="false">IF(OR($D17=1,MONTH($B17)&lt;&gt;MONTH(StartDate),'У3 Ввод'!$D$103="",'У3 Ввод'!$E$103="",'У3 Ввод'!$D$103&gt;$B17),0,MAX(0,MIN(1,'У3 Ввод'!$E$103-NETWORKDAYS('У3 Ввод'!$D$103,$B17)+1))/Настройки!$E$9*100)</f>
        <v>0</v>
      </c>
      <c r="CU17" s="67" t="n">
        <f aca="false">IF(OR($D17=1,MONTH($B17)&lt;&gt;MONTH(StartDate),'У3 Ввод'!$D$104="",'У3 Ввод'!$E$104="",'У3 Ввод'!$D$104&gt;$B17),0,MAX(0,MIN(1,'У3 Ввод'!$E$104-NETWORKDAYS('У3 Ввод'!$D$104,$B17)+1))/Настройки!$E$9*100)</f>
        <v>0</v>
      </c>
      <c r="CV17" s="67" t="n">
        <f aca="false">IF(OR($D17=1,MONTH($B17)&lt;&gt;MONTH(StartDate),'У3 Ввод'!$D$105="",'У3 Ввод'!$E$105="",'У3 Ввод'!$D$105&gt;$B17),0,MAX(0,MIN(1,'У3 Ввод'!$E$105-NETWORKDAYS('У3 Ввод'!$D$105,$B17)+1))/Настройки!$E$9*100)</f>
        <v>0</v>
      </c>
      <c r="CW17" s="67" t="n">
        <f aca="false">IF(OR($D17=1,MONTH($B17)&lt;&gt;MONTH(StartDate),'У3 Ввод'!$D$106="",'У3 Ввод'!$E$106="",'У3 Ввод'!$D$106&gt;$B17),0,MAX(0,MIN(1,'У3 Ввод'!$E$106-NETWORKDAYS('У3 Ввод'!$D$106,$B17)+1))/Настройки!$E$9*100)</f>
        <v>0</v>
      </c>
      <c r="CX17" s="67" t="n">
        <f aca="false">IF(OR($D17=1,MONTH($B17)&lt;&gt;MONTH(StartDate),'У3 Ввод'!$D$107="",'У3 Ввод'!$E$107="",'У3 Ввод'!$D$107&gt;$B17),0,MAX(0,MIN(1,'У3 Ввод'!$E$107-NETWORKDAYS('У3 Ввод'!$D$107,$B17)+1))/Настройки!$E$9*100)</f>
        <v>0</v>
      </c>
      <c r="CY17" s="67" t="n">
        <f aca="false">IF(OR($D17=1,MONTH($B17)&lt;&gt;MONTH(StartDate),'У3 Ввод'!$D$108="",'У3 Ввод'!$E$108="",'У3 Ввод'!$D$108&gt;$B17),0,MAX(0,MIN(1,'У3 Ввод'!$E$108-NETWORKDAYS('У3 Ввод'!$D$108,$B17)+1))/Настройки!$E$9*100)</f>
        <v>0</v>
      </c>
      <c r="CZ17" s="67" t="n">
        <f aca="false">IF(OR($D17=1,MONTH($B17)&lt;&gt;MONTH(StartDate),'У3 Ввод'!$D$109="",'У3 Ввод'!$E$109="",'У3 Ввод'!$D$109&gt;$B17),0,MAX(0,MIN(1,'У3 Ввод'!$E$109-NETWORKDAYS('У3 Ввод'!$D$109,$B17)+1))/Настройки!$E$9*100)</f>
        <v>0</v>
      </c>
      <c r="DA17" s="67" t="n">
        <f aca="false">IF(OR($D17=1,MONTH($B17)&lt;&gt;MONTH(StartDate),'У3 Ввод'!$D$110="",'У3 Ввод'!$E$110="",'У3 Ввод'!$D$110&gt;$B17),0,MAX(0,MIN(1,'У3 Ввод'!$E$110-NETWORKDAYS('У3 Ввод'!$D$110,$B17)+1))/Настройки!$E$9*100)</f>
        <v>0</v>
      </c>
      <c r="DB17" s="67" t="n">
        <f aca="false">IF(OR($D17=1,MONTH($B17)&lt;&gt;MONTH(StartDate),'У3 Ввод'!$D$111="",'У3 Ввод'!$E$111="",'У3 Ввод'!$D$111&gt;$B17),0,MAX(0,MIN(1,'У3 Ввод'!$E$111-NETWORKDAYS('У3 Ввод'!$D$111,$B17)+1))/Настройки!$E$9*100)</f>
        <v>0</v>
      </c>
      <c r="DC17" s="67" t="n">
        <f aca="false">IF(OR($D17=1,MONTH($B17)&lt;&gt;MONTH(StartDate),'У3 Ввод'!$D$112="",'У3 Ввод'!$E$112="",'У3 Ввод'!$D$112&gt;$B17),0,MAX(0,MIN(1,'У3 Ввод'!$E$112-NETWORKDAYS('У3 Ввод'!$D$112,$B17)+1))/Настройки!$E$9*100)</f>
        <v>0</v>
      </c>
      <c r="DD17" s="67" t="n">
        <f aca="false">IF(OR($D17=1,MONTH($B17)&lt;&gt;MONTH(StartDate),'У3 Ввод'!$D$113="",'У3 Ввод'!$E$113="",'У3 Ввод'!$D$113&gt;$B17),0,MAX(0,MIN(1,'У3 Ввод'!$E$113-NETWORKDAYS('У3 Ввод'!$D$113,$B17)+1))/Настройки!$E$9*100)</f>
        <v>0</v>
      </c>
      <c r="DE17" s="67" t="n">
        <f aca="false">IF(OR($D17=1,MONTH($B17)&lt;&gt;MONTH(StartDate),'У3 Ввод'!$D$114="",'У3 Ввод'!$E$114="",'У3 Ввод'!$D$114&gt;$B17),0,MAX(0,MIN(1,'У3 Ввод'!$E$114-NETWORKDAYS('У3 Ввод'!$D$114,$B17)+1))/Настройки!$E$9*100)</f>
        <v>0</v>
      </c>
      <c r="DF17" s="67" t="n">
        <f aca="false">IF(OR($D17=1,MONTH($B17)&lt;&gt;MONTH(StartDate),'У3 Ввод'!$D$115="",'У3 Ввод'!$E$115="",'У3 Ввод'!$D$115&gt;$B17),0,MAX(0,MIN(1,'У3 Ввод'!$E$115-NETWORKDAYS('У3 Ввод'!$D$115,$B17)+1))/Настройки!$E$9*100)</f>
        <v>0</v>
      </c>
      <c r="DG17" s="67" t="n">
        <f aca="false">IF(OR($D17=1,MONTH($B17)&lt;&gt;MONTH(StartDate),'У3 Ввод'!$D$116="",'У3 Ввод'!$E$116="",'У3 Ввод'!$D$116&gt;$B17),0,MAX(0,MIN(1,'У3 Ввод'!$E$116-NETWORKDAYS('У3 Ввод'!$D$116,$B17)+1))/Настройки!$E$9*100)</f>
        <v>0</v>
      </c>
      <c r="DH17" s="67" t="n">
        <f aca="false">IF(OR($D17=1,MONTH($B17)&lt;&gt;MONTH(StartDate),'У3 Ввод'!$D$117="",'У3 Ввод'!$E$117="",'У3 Ввод'!$D$117&gt;$B17),0,MAX(0,MIN(1,'У3 Ввод'!$E$117-NETWORKDAYS('У3 Ввод'!$D$117,$B17)+1))/Настройки!$E$9*100)</f>
        <v>0</v>
      </c>
      <c r="DI17" s="67" t="n">
        <f aca="false">IF(OR($D17=1,MONTH($B17)&lt;&gt;MONTH(StartDate),'У3 Ввод'!$D$118="",'У3 Ввод'!$E$118="",'У3 Ввод'!$D$118&gt;$B17),0,MAX(0,MIN(1,'У3 Ввод'!$E$118-NETWORKDAYS('У3 Ввод'!$D$118,$B17)+1))/Настройки!$E$9*100)</f>
        <v>0</v>
      </c>
      <c r="DJ17" s="67" t="n">
        <f aca="false">IF(OR($D17=1,MONTH($B17)&lt;&gt;MONTH(StartDate),'У3 Ввод'!$D$119="",'У3 Ввод'!$E$119="",'У3 Ввод'!$D$119&gt;$B17),0,MAX(0,MIN(1,'У3 Ввод'!$E$119-NETWORKDAYS('У3 Ввод'!$D$119,$B17)+1))/Настройки!$E$9*100)</f>
        <v>0</v>
      </c>
      <c r="DK17" s="67" t="n">
        <f aca="false">IF(OR($D17=1,MONTH($B17)&lt;&gt;MONTH(StartDate),'У3 Ввод'!$D$120="",'У3 Ввод'!$E$120="",'У3 Ввод'!$D$120&gt;$B17),0,MAX(0,MIN(1,'У3 Ввод'!$E$120-NETWORKDAYS('У3 Ввод'!$D$120,$B17)+1))/Настройки!$E$9*100)</f>
        <v>0</v>
      </c>
      <c r="DL17" s="67" t="n">
        <f aca="false">IF(OR($D17=1,MONTH($B17)&lt;&gt;MONTH(StartDate),'У3 Ввод'!$D$121="",'У3 Ввод'!$E$121="",'У3 Ввод'!$D$121&gt;$B17),0,MAX(0,MIN(1,'У3 Ввод'!$E$121-NETWORKDAYS('У3 Ввод'!$D$121,$B17)+1))/Настройки!$E$9*100)</f>
        <v>0</v>
      </c>
      <c r="DM17" s="67" t="n">
        <f aca="false">IF(OR($D17=1,MONTH($B17)&lt;&gt;MONTH(StartDate),'У3 Ввод'!$D$122="",'У3 Ввод'!$E$122="",'У3 Ввод'!$D$122&gt;$B17),0,MAX(0,MIN(1,'У3 Ввод'!$E$122-NETWORKDAYS('У3 Ввод'!$D$122,$B17)+1))/Настройки!$E$9*100)</f>
        <v>0</v>
      </c>
      <c r="DN17" s="67" t="n">
        <f aca="false">IF(OR($D17=1,MONTH($B17)&lt;&gt;MONTH(StartDate),'У3 Ввод'!$D$123="",'У3 Ввод'!$E$123="",'У3 Ввод'!$D$123&gt;$B17),0,MAX(0,MIN(1,'У3 Ввод'!$E$123-NETWORKDAYS('У3 Ввод'!$D$123,$B17)+1))/Настройки!$E$9*100)</f>
        <v>0</v>
      </c>
      <c r="DO17" s="67" t="n">
        <f aca="false">IF(OR($D17=1,MONTH($B17)&lt;&gt;MONTH(StartDate),'У3 Ввод'!$D$124="",'У3 Ввод'!$E$124="",'У3 Ввод'!$D$124&gt;$B17),0,MAX(0,MIN(1,'У3 Ввод'!$E$124-NETWORKDAYS('У3 Ввод'!$D$124,$B17)+1))/Настройки!$E$9*100)</f>
        <v>0</v>
      </c>
      <c r="DP17" s="67" t="n">
        <f aca="false">IF(OR($D17=1,MONTH($B17)&lt;&gt;MONTH(StartDate),'У3 Ввод'!$D$125="",'У3 Ввод'!$E$125="",'У3 Ввод'!$D$125&gt;$B17),0,MAX(0,MIN(1,'У3 Ввод'!$E$125-NETWORKDAYS('У3 Ввод'!$D$125,$B17)+1))/Настройки!$E$9*100)</f>
        <v>0</v>
      </c>
      <c r="DQ17" s="67" t="n">
        <f aca="false">IF(OR($D17=1,MONTH($B17)&lt;&gt;MONTH(StartDate),'У3 Ввод'!$D$126="",'У3 Ввод'!$E$126="",'У3 Ввод'!$D$126&gt;$B17),0,MAX(0,MIN(1,'У3 Ввод'!$E$126-NETWORKDAYS('У3 Ввод'!$D$126,$B17)+1))/Настройки!$E$9*100)</f>
        <v>0</v>
      </c>
      <c r="DR17" s="67" t="n">
        <f aca="false">IF(OR($D17=1,MONTH($B17)&lt;&gt;MONTH(StartDate),'У3 Ввод'!$D$127="",'У3 Ввод'!$E$127="",'У3 Ввод'!$D$127&gt;$B17),0,MAX(0,MIN(1,'У3 Ввод'!$E$127-NETWORKDAYS('У3 Ввод'!$D$127,$B17)+1))/Настройки!$E$9*100)</f>
        <v>0</v>
      </c>
      <c r="DS17" s="67" t="n">
        <f aca="false">IF(OR($D17=1,MONTH($B17)&lt;&gt;MONTH(StartDate),'У3 Ввод'!$D$128="",'У3 Ввод'!$E$128="",'У3 Ввод'!$D$128&gt;$B17),0,MAX(0,MIN(1,'У3 Ввод'!$E$128-NETWORKDAYS('У3 Ввод'!$D$128,$B17)+1))/Настройки!$E$9*100)</f>
        <v>0</v>
      </c>
      <c r="DT17" s="67" t="n">
        <f aca="false">IF(OR($D17=1,MONTH($B17)&lt;&gt;MONTH(StartDate),'У3 Ввод'!$D$129="",'У3 Ввод'!$E$129="",'У3 Ввод'!$D$129&gt;$B17),0,MAX(0,MIN(1,'У3 Ввод'!$E$129-NETWORKDAYS('У3 Ввод'!$D$129,$B17)+1))/Настройки!$E$9*100)</f>
        <v>0</v>
      </c>
      <c r="DU17" s="67" t="n">
        <f aca="false">IF(OR($D17=1,MONTH($B17)&lt;&gt;MONTH(StartDate),'У3 Ввод'!$D$130="",'У3 Ввод'!$E$130="",'У3 Ввод'!$D$130&gt;$B17),0,MAX(0,MIN(1,'У3 Ввод'!$E$130-NETWORKDAYS('У3 Ввод'!$D$130,$B17)+1))/Настройки!$E$9*100)</f>
        <v>0</v>
      </c>
      <c r="DV17" s="67" t="n">
        <f aca="false">IF(OR($D17=1,MONTH($B17)&lt;&gt;MONTH(StartDate),'У3 Ввод'!$D$131="",'У3 Ввод'!$E$131="",'У3 Ввод'!$D$131&gt;$B17),0,MAX(0,MIN(1,'У3 Ввод'!$E$131-NETWORKDAYS('У3 Ввод'!$D$131,$B17)+1))/Настройки!$E$9*100)</f>
        <v>0</v>
      </c>
      <c r="DW17" s="67" t="n">
        <f aca="false">IF(OR($D17=1,MONTH($B17)&lt;&gt;MONTH(StartDate),'У3 Ввод'!$D$132="",'У3 Ввод'!$E$132="",'У3 Ввод'!$D$132&gt;$B17),0,MAX(0,MIN(1,'У3 Ввод'!$E$132-NETWORKDAYS('У3 Ввод'!$D$132,$B17)+1))/Настройки!$E$9*100)</f>
        <v>0</v>
      </c>
      <c r="DX17" s="67" t="n">
        <f aca="false">IF(OR($D17=1,MONTH($B17)&lt;&gt;MONTH(StartDate),'У3 Ввод'!$D$133="",'У3 Ввод'!$E$133="",'У3 Ввод'!$D$133&gt;$B17),0,MAX(0,MIN(1,'У3 Ввод'!$E$133-NETWORKDAYS('У3 Ввод'!$D$133,$B17)+1))/Настройки!$E$9*100)</f>
        <v>0</v>
      </c>
      <c r="DY17" s="67" t="n">
        <f aca="false">IF(OR($D17=1,MONTH($B17)&lt;&gt;MONTH(StartDate),'У3 Ввод'!$D$134="",'У3 Ввод'!$E$134="",'У3 Ввод'!$D$134&gt;$B17),0,MAX(0,MIN(1,'У3 Ввод'!$E$134-NETWORKDAYS('У3 Ввод'!$D$134,$B17)+1))/Настройки!$E$9*100)</f>
        <v>0</v>
      </c>
      <c r="DZ17" s="67" t="n">
        <f aca="false">IF(OR($D17=1,MONTH($B17)&lt;&gt;MONTH(StartDate),'У3 Ввод'!$D$135="",'У3 Ввод'!$E$135="",'У3 Ввод'!$D$135&gt;$B17),0,MAX(0,MIN(1,'У3 Ввод'!$E$135-NETWORKDAYS('У3 Ввод'!$D$135,$B17)+1))/Настройки!$E$9*100)</f>
        <v>0</v>
      </c>
      <c r="EA17" s="67" t="n">
        <f aca="false">IF(OR($D17=1,MONTH($B17)&lt;&gt;MONTH(StartDate),'У3 Ввод'!$D$136="",'У3 Ввод'!$E$136="",'У3 Ввод'!$D$136&gt;$B17),0,MAX(0,MIN(1,'У3 Ввод'!$E$136-NETWORKDAYS('У3 Ввод'!$D$136,$B17)+1))/Настройки!$E$9*100)</f>
        <v>0</v>
      </c>
      <c r="EB17" s="67" t="n">
        <f aca="false">IF(OR($D17=1,MONTH($B17)&lt;&gt;MONTH(StartDate),'У3 Ввод'!$D$137="",'У3 Ввод'!$E$137="",'У3 Ввод'!$D$137&gt;$B17),0,MAX(0,MIN(1,'У3 Ввод'!$E$137-NETWORKDAYS('У3 Ввод'!$D$137,$B17)+1))/Настройки!$E$9*100)</f>
        <v>0</v>
      </c>
      <c r="EC17" s="67" t="n">
        <f aca="false">IF(OR($D17=1,MONTH($B17)&lt;&gt;MONTH(StartDate),'У3 Ввод'!$D$138="",'У3 Ввод'!$E$138="",'У3 Ввод'!$D$138&gt;$B17),0,MAX(0,MIN(1,'У3 Ввод'!$E$138-NETWORKDAYS('У3 Ввод'!$D$138,$B17)+1))/Настройки!$E$9*100)</f>
        <v>0</v>
      </c>
      <c r="ED17" s="67" t="n">
        <f aca="false">IF(OR($D17=1,MONTH($B17)&lt;&gt;MONTH(StartDate),'У3 Ввод'!$D$139="",'У3 Ввод'!$E$139="",'У3 Ввод'!$D$139&gt;$B17),0,MAX(0,MIN(1,'У3 Ввод'!$E$139-NETWORKDAYS('У3 Ввод'!$D$139,$B17)+1))/Настройки!$E$9*100)</f>
        <v>0</v>
      </c>
      <c r="EE17" s="67" t="n">
        <f aca="false">IF(OR($D17=1,MONTH($B17)&lt;&gt;MONTH(StartDate),'У3 Ввод'!$D$140="",'У3 Ввод'!$E$140="",'У3 Ввод'!$D$140&gt;$B17),0,MAX(0,MIN(1,'У3 Ввод'!$E$140-NETWORKDAYS('У3 Ввод'!$D$140,$B17)+1))/Настройки!$E$9*100)</f>
        <v>0</v>
      </c>
      <c r="EF17" s="67" t="n">
        <f aca="false">IF(OR($D17=1,MONTH($B17)&lt;&gt;MONTH(StartDate),'У3 Ввод'!$D$141="",'У3 Ввод'!$E$141="",'У3 Ввод'!$D$141&gt;$B17),0,MAX(0,MIN(1,'У3 Ввод'!$E$141-NETWORKDAYS('У3 Ввод'!$D$141,$B17)+1))/Настройки!$E$9*100)</f>
        <v>0</v>
      </c>
      <c r="EG17" s="67" t="n">
        <f aca="false">IF(OR($D17=1,MONTH($B17)&lt;&gt;MONTH(StartDate),'У3 Ввод'!$D$142="",'У3 Ввод'!$E$142="",'У3 Ввод'!$D$142&gt;$B17),0,MAX(0,MIN(1,'У3 Ввод'!$E$142-NETWORKDAYS('У3 Ввод'!$D$142,$B17)+1))/Настройки!$E$9*100)</f>
        <v>0</v>
      </c>
      <c r="EH17" s="67" t="n">
        <f aca="false">IF(OR($D17=1,MONTH($B17)&lt;&gt;MONTH(StartDate),'У3 Ввод'!$D$143="",'У3 Ввод'!$E$143="",'У3 Ввод'!$D$143&gt;$B17),0,MAX(0,MIN(1,'У3 Ввод'!$E$143-NETWORKDAYS('У3 Ввод'!$D$143,$B17)+1))/Настройки!$E$9*100)</f>
        <v>0</v>
      </c>
      <c r="EI17" s="67" t="n">
        <f aca="false">IF(OR($D17=1,MONTH($B17)&lt;&gt;MONTH(StartDate),'У3 Ввод'!$D$144="",'У3 Ввод'!$E$144="",'У3 Ввод'!$D$144&gt;$B17),0,MAX(0,MIN(1,'У3 Ввод'!$E$144-NETWORKDAYS('У3 Ввод'!$D$144,$B17)+1))/Настройки!$E$9*100)</f>
        <v>0</v>
      </c>
      <c r="EJ17" s="67" t="n">
        <f aca="false">IF(OR($D17=1,MONTH($B17)&lt;&gt;MONTH(StartDate),'У3 Ввод'!$D$145="",'У3 Ввод'!$E$145="",'У3 Ввод'!$D$145&gt;$B17),0,MAX(0,MIN(1,'У3 Ввод'!$E$145-NETWORKDAYS('У3 Ввод'!$D$145,$B17)+1))/Настройки!$E$9*100)</f>
        <v>0</v>
      </c>
      <c r="EK17" s="67" t="n">
        <f aca="false">IF(OR($D17=1,MONTH($B17)&lt;&gt;MONTH(StartDate),'У3 Ввод'!$D$146="",'У3 Ввод'!$E$146="",'У3 Ввод'!$D$146&gt;$B17),0,MAX(0,MIN(1,'У3 Ввод'!$E$146-NETWORKDAYS('У3 Ввод'!$D$146,$B17)+1))/Настройки!$E$9*100)</f>
        <v>0</v>
      </c>
      <c r="EL17" s="67" t="n">
        <f aca="false">IF(OR($D17=1,MONTH($B17)&lt;&gt;MONTH(StartDate),'У3 Ввод'!$D$147="",'У3 Ввод'!$E$147="",'У3 Ввод'!$D$147&gt;$B17),0,MAX(0,MIN(1,'У3 Ввод'!$E$147-NETWORKDAYS('У3 Ввод'!$D$147,$B17)+1))/Настройки!$E$9*100)</f>
        <v>0</v>
      </c>
      <c r="EM17" s="67" t="n">
        <f aca="false">IF(OR($D17=1,MONTH($B17)&lt;&gt;MONTH(StartDate),'У3 Ввод'!$D$148="",'У3 Ввод'!$E$148="",'У3 Ввод'!$D$148&gt;$B17),0,MAX(0,MIN(1,'У3 Ввод'!$E$148-NETWORKDAYS('У3 Ввод'!$D$148,$B17)+1))/Настройки!$E$9*100)</f>
        <v>0</v>
      </c>
      <c r="EN17" s="67" t="n">
        <f aca="false">IF(OR($D17=1,MONTH($B17)&lt;&gt;MONTH(StartDate),'У3 Ввод'!$D$149="",'У3 Ввод'!$E$149="",'У3 Ввод'!$D$149&gt;$B17),0,MAX(0,MIN(1,'У3 Ввод'!$E$149-NETWORKDAYS('У3 Ввод'!$D$149,$B17)+1))/Настройки!$E$9*100)</f>
        <v>0</v>
      </c>
      <c r="EO17" s="67" t="n">
        <f aca="false">IF(OR($D17=1,MONTH($B17)&lt;&gt;MONTH(StartDate),'У3 Ввод'!$D$150="",'У3 Ввод'!$E$150="",'У3 Ввод'!$D$150&gt;$B17),0,MAX(0,MIN(1,'У3 Ввод'!$E$150-NETWORKDAYS('У3 Ввод'!$D$150,$B17)+1))/Настройки!$E$9*100)</f>
        <v>0</v>
      </c>
      <c r="EP17" s="67" t="n">
        <f aca="false">IF(OR($D17=1,MONTH($B17)&lt;&gt;MONTH(StartDate),'У3 Ввод'!$D$151="",'У3 Ввод'!$E$151="",'У3 Ввод'!$D$151&gt;$B17),0,MAX(0,MIN(1,'У3 Ввод'!$E$151-NETWORKDAYS('У3 Ввод'!$D$151,$B17)+1))/Настройки!$E$9*100)</f>
        <v>0</v>
      </c>
      <c r="EQ17" s="67" t="n">
        <f aca="false">IF(OR($D17=1,MONTH($B17)&lt;&gt;MONTH(StartDate),'У3 Ввод'!$D$152="",'У3 Ввод'!$E$152="",'У3 Ввод'!$D$152&gt;$B17),0,MAX(0,MIN(1,'У3 Ввод'!$E$152-NETWORKDAYS('У3 Ввод'!$D$152,$B17)+1))/Настройки!$E$9*100)</f>
        <v>0</v>
      </c>
      <c r="ER17" s="67" t="n">
        <f aca="false">IF(OR($D17=1,MONTH($B17)&lt;&gt;MONTH(StartDate),'У3 Ввод'!$D$153="",'У3 Ввод'!$E$153="",'У3 Ввод'!$D$153&gt;$B17),0,MAX(0,MIN(1,'У3 Ввод'!$E$153-NETWORKDAYS('У3 Ввод'!$D$153,$B17)+1))/Настройки!$E$9*100)</f>
        <v>0</v>
      </c>
      <c r="ES17" s="67" t="n">
        <f aca="false">IF(OR($D17=1,MONTH($B17)&lt;&gt;MONTH(StartDate),'У3 Ввод'!$D$154="",'У3 Ввод'!$E$154="",'У3 Ввод'!$D$154&gt;$B17),0,MAX(0,MIN(1,'У3 Ввод'!$E$154-NETWORKDAYS('У3 Ввод'!$D$154,$B17)+1))/Настройки!$E$9*100)</f>
        <v>0</v>
      </c>
      <c r="ET17" s="67" t="n">
        <f aca="false">IF(OR($D17=1,MONTH($B17)&lt;&gt;MONTH(StartDate),'У3 Ввод'!$D$155="",'У3 Ввод'!$E$155="",'У3 Ввод'!$D$155&gt;$B17),0,MAX(0,MIN(1,'У3 Ввод'!$E$155-NETWORKDAYS('У3 Ввод'!$D$155,$B17)+1))/Настройки!$E$9*100)</f>
        <v>0</v>
      </c>
      <c r="EU17" s="67" t="n">
        <f aca="false">IF(OR($D17=1,MONTH($B17)&lt;&gt;MONTH(StartDate),'У3 Ввод'!$D$156="",'У3 Ввод'!$E$156="",'У3 Ввод'!$D$156&gt;$B17),0,MAX(0,MIN(1,'У3 Ввод'!$E$156-NETWORKDAYS('У3 Ввод'!$D$156,$B17)+1))/Настройки!$E$9*100)</f>
        <v>0</v>
      </c>
      <c r="EV17" s="67" t="n">
        <f aca="false">IF(OR($D17=1,MONTH($B17)&lt;&gt;MONTH(StartDate),'У3 Ввод'!$D$157="",'У3 Ввод'!$E$157="",'У3 Ввод'!$D$157&gt;$B17),0,MAX(0,MIN(1,'У3 Ввод'!$E$157-NETWORKDAYS('У3 Ввод'!$D$157,$B17)+1))/Настройки!$E$9*100)</f>
        <v>0</v>
      </c>
      <c r="EW17" s="67" t="n">
        <f aca="false">IF(OR($D17=1,MONTH($B17)&lt;&gt;MONTH(StartDate),'У3 Ввод'!$D$158="",'У3 Ввод'!$E$158="",'У3 Ввод'!$D$158&gt;$B17),0,MAX(0,MIN(1,'У3 Ввод'!$E$158-NETWORKDAYS('У3 Ввод'!$D$158,$B17)+1))/Настройки!$E$9*100)</f>
        <v>0</v>
      </c>
      <c r="EX17" s="67" t="n">
        <f aca="false">IF(OR($D17=1,MONTH($B17)&lt;&gt;MONTH(StartDate),'У3 Ввод'!$D$159="",'У3 Ввод'!$E$159="",'У3 Ввод'!$D$159&gt;$B17),0,MAX(0,MIN(1,'У3 Ввод'!$E$159-NETWORKDAYS('У3 Ввод'!$D$159,$B17)+1))/Настройки!$E$9*100)</f>
        <v>0</v>
      </c>
      <c r="EY17" s="67" t="n">
        <f aca="false">IF(OR($D17=1,MONTH($B17)&lt;&gt;MONTH(StartDate),'У3 Ввод'!$D$160="",'У3 Ввод'!$E$160="",'У3 Ввод'!$D$160&gt;$B17),0,MAX(0,MIN(1,'У3 Ввод'!$E$160-NETWORKDAYS('У3 Ввод'!$D$160,$B17)+1))/Настройки!$E$9*100)</f>
        <v>0</v>
      </c>
      <c r="EZ17" s="67" t="n">
        <f aca="false">IF(OR($D17=1,MONTH($B17)&lt;&gt;MONTH(StartDate),'У3 Ввод'!$D$161="",'У3 Ввод'!$E$161="",'У3 Ввод'!$D$161&gt;$B17),0,MAX(0,MIN(1,'У3 Ввод'!$E$161-NETWORKDAYS('У3 Ввод'!$D$161,$B17)+1))/Настройки!$E$9*100)</f>
        <v>0</v>
      </c>
      <c r="FA17" s="67" t="n">
        <f aca="false">IF(OR($D17=1,MONTH($B17)&lt;&gt;MONTH(StartDate),'У3 Ввод'!$D$162="",'У3 Ввод'!$E$162="",'У3 Ввод'!$D$162&gt;$B17),0,MAX(0,MIN(1,'У3 Ввод'!$E$162-NETWORKDAYS('У3 Ввод'!$D$162,$B17)+1))/Настройки!$E$9*100)</f>
        <v>0</v>
      </c>
      <c r="FB17" s="67" t="n">
        <f aca="false">IF(OR($D17=1,MONTH($B17)&lt;&gt;MONTH(StartDate),'У3 Ввод'!$D$163="",'У3 Ввод'!$E$163="",'У3 Ввод'!$D$163&gt;$B17),0,MAX(0,MIN(1,'У3 Ввод'!$E$163-NETWORKDAYS('У3 Ввод'!$D$163,$B17)+1))/Настройки!$E$9*100)</f>
        <v>0</v>
      </c>
      <c r="FC17" s="67" t="n">
        <f aca="false">IF(OR($D17=1,MONTH($B17)&lt;&gt;MONTH(StartDate),'У3 Ввод'!$D$164="",'У3 Ввод'!$E$164="",'У3 Ввод'!$D$164&gt;$B17),0,MAX(0,MIN(1,'У3 Ввод'!$E$164-NETWORKDAYS('У3 Ввод'!$D$164,$B17)+1))/Настройки!$E$9*100)</f>
        <v>0</v>
      </c>
      <c r="FD17" s="67" t="n">
        <f aca="false">IF(OR($D17=1,MONTH($B17)&lt;&gt;MONTH(StartDate),'У3 Ввод'!$D$165="",'У3 Ввод'!$E$165="",'У3 Ввод'!$D$165&gt;$B17),0,MAX(0,MIN(1,'У3 Ввод'!$E$165-NETWORKDAYS('У3 Ввод'!$D$165,$B17)+1))/Настройки!$E$9*100)</f>
        <v>0</v>
      </c>
      <c r="FE17" s="67" t="n">
        <f aca="false">IF(OR($D17=1,MONTH($B17)&lt;&gt;MONTH(StartDate),'У3 Ввод'!$D$166="",'У3 Ввод'!$E$166="",'У3 Ввод'!$D$166&gt;$B17),0,MAX(0,MIN(1,'У3 Ввод'!$E$166-NETWORKDAYS('У3 Ввод'!$D$166,$B17)+1))/Настройки!$E$9*100)</f>
        <v>0</v>
      </c>
      <c r="FF17" s="67" t="n">
        <f aca="false">IF(OR($D17=1,MONTH($B17)&lt;&gt;MONTH(StartDate),'У3 Ввод'!$D$167="",'У3 Ввод'!$E$167="",'У3 Ввод'!$D$167&gt;$B17),0,MAX(0,MIN(1,'У3 Ввод'!$E$167-NETWORKDAYS('У3 Ввод'!$D$167,$B17)+1))/Настройки!$E$9*100)</f>
        <v>0</v>
      </c>
      <c r="FG17" s="67" t="n">
        <f aca="false">IF(OR($D17=1,MONTH($B17)&lt;&gt;MONTH(StartDate),'У3 Ввод'!$D$168="",'У3 Ввод'!$E$168="",'У3 Ввод'!$D$168&gt;$B17),0,MAX(0,MIN(1,'У3 Ввод'!$E$168-NETWORKDAYS('У3 Ввод'!$D$168,$B17)+1))/Настройки!$E$9*100)</f>
        <v>0</v>
      </c>
      <c r="FH17" s="67" t="n">
        <f aca="false">IF(OR($D17=1,MONTH($B17)&lt;&gt;MONTH(StartDate),'У3 Ввод'!$D$169="",'У3 Ввод'!$E$169="",'У3 Ввод'!$D$169&gt;$B17),0,MAX(0,MIN(1,'У3 Ввод'!$E$169-NETWORKDAYS('У3 Ввод'!$D$169,$B17)+1))/Настройки!$E$9*100)</f>
        <v>0</v>
      </c>
      <c r="FI17" s="67" t="n">
        <f aca="false">IF(OR($D17=1,MONTH($B17)&lt;&gt;MONTH(StartDate),'У3 Ввод'!$D$170="",'У3 Ввод'!$E$170="",'У3 Ввод'!$D$170&gt;$B17),0,MAX(0,MIN(1,'У3 Ввод'!$E$170-NETWORKDAYS('У3 Ввод'!$D$170,$B17)+1))/Настройки!$E$9*100)</f>
        <v>0</v>
      </c>
      <c r="FJ17" s="67" t="n">
        <f aca="false">IF(OR($D17=1,MONTH($B17)&lt;&gt;MONTH(StartDate),'У3 Ввод'!$D$171="",'У3 Ввод'!$E$171="",'У3 Ввод'!$D$171&gt;$B17),0,MAX(0,MIN(1,'У3 Ввод'!$E$171-NETWORKDAYS('У3 Ввод'!$D$171,$B17)+1))/Настройки!$E$9*100)</f>
        <v>0</v>
      </c>
      <c r="FK17" s="67" t="n">
        <f aca="false">IF(OR($D17=1,MONTH($B17)&lt;&gt;MONTH(StartDate),'У3 Ввод'!$D$172="",'У3 Ввод'!$E$172="",'У3 Ввод'!$D$172&gt;$B17),0,MAX(0,MIN(1,'У3 Ввод'!$E$172-NETWORKDAYS('У3 Ввод'!$D$172,$B17)+1))/Настройки!$E$9*100)</f>
        <v>0</v>
      </c>
      <c r="FL17" s="67" t="n">
        <f aca="false">IF(OR($D17=1,MONTH($B17)&lt;&gt;MONTH(StartDate),'У3 Ввод'!$D$173="",'У3 Ввод'!$E$173="",'У3 Ввод'!$D$173&gt;$B17),0,MAX(0,MIN(1,'У3 Ввод'!$E$173-NETWORKDAYS('У3 Ввод'!$D$173,$B17)+1))/Настройки!$E$9*100)</f>
        <v>0</v>
      </c>
      <c r="FM17" s="67" t="n">
        <f aca="false">IF(OR($D17=1,MONTH($B17)&lt;&gt;MONTH(StartDate),'У3 Ввод'!$D$174="",'У3 Ввод'!$E$174="",'У3 Ввод'!$D$174&gt;$B17),0,MAX(0,MIN(1,'У3 Ввод'!$E$174-NETWORKDAYS('У3 Ввод'!$D$174,$B17)+1))/Настройки!$E$9*100)</f>
        <v>0</v>
      </c>
      <c r="FN17" s="67" t="n">
        <f aca="false">IF(OR($D17=1,MONTH($B17)&lt;&gt;MONTH(StartDate),'У3 Ввод'!$D$175="",'У3 Ввод'!$E$175="",'У3 Ввод'!$D$175&gt;$B17),0,MAX(0,MIN(1,'У3 Ввод'!$E$175-NETWORKDAYS('У3 Ввод'!$D$175,$B17)+1))/Настройки!$E$9*100)</f>
        <v>0</v>
      </c>
      <c r="FO17" s="67" t="n">
        <f aca="false">IF(OR($D17=1,MONTH($B17)&lt;&gt;MONTH(StartDate),'У3 Ввод'!$D$176="",'У3 Ввод'!$E$176="",'У3 Ввод'!$D$176&gt;$B17),0,MAX(0,MIN(1,'У3 Ввод'!$E$176-NETWORKDAYS('У3 Ввод'!$D$176,$B17)+1))/Настройки!$E$9*100)</f>
        <v>0</v>
      </c>
      <c r="FP17" s="67" t="n">
        <f aca="false">IF(OR($D17=1,MONTH($B17)&lt;&gt;MONTH(StartDate),'У3 Ввод'!$D$177="",'У3 Ввод'!$E$177="",'У3 Ввод'!$D$177&gt;$B17),0,MAX(0,MIN(1,'У3 Ввод'!$E$177-NETWORKDAYS('У3 Ввод'!$D$177,$B17)+1))/Настройки!$E$9*100)</f>
        <v>0</v>
      </c>
      <c r="FQ17" s="67" t="n">
        <f aca="false">IF(OR($D17=1,MONTH($B17)&lt;&gt;MONTH(StartDate),'У3 Ввод'!$D$178="",'У3 Ввод'!$E$178="",'У3 Ввод'!$D$178&gt;$B17),0,MAX(0,MIN(1,'У3 Ввод'!$E$178-NETWORKDAYS('У3 Ввод'!$D$178,$B17)+1))/Настройки!$E$9*100)</f>
        <v>0</v>
      </c>
      <c r="FR17" s="67" t="n">
        <f aca="false">IF(OR($D17=1,MONTH($B17)&lt;&gt;MONTH(StartDate),'У3 Ввод'!$D$179="",'У3 Ввод'!$E$179="",'У3 Ввод'!$D$179&gt;$B17),0,MAX(0,MIN(1,'У3 Ввод'!$E$179-NETWORKDAYS('У3 Ввод'!$D$179,$B17)+1))/Настройки!$E$9*100)</f>
        <v>0</v>
      </c>
      <c r="FS17" s="67" t="n">
        <f aca="false">IF(OR($D17=1,MONTH($B17)&lt;&gt;MONTH(StartDate),'У3 Ввод'!$D$180="",'У3 Ввод'!$E$180="",'У3 Ввод'!$D$180&gt;$B17),0,MAX(0,MIN(1,'У3 Ввод'!$E$180-NETWORKDAYS('У3 Ввод'!$D$180,$B17)+1))/Настройки!$E$9*100)</f>
        <v>0</v>
      </c>
      <c r="FT17" s="67" t="n">
        <f aca="false">IF(OR($D17=1,MONTH($B17)&lt;&gt;MONTH(StartDate),'У3 Ввод'!$D$181="",'У3 Ввод'!$E$181="",'У3 Ввод'!$D$181&gt;$B17),0,MAX(0,MIN(1,'У3 Ввод'!$E$181-NETWORKDAYS('У3 Ввод'!$D$181,$B17)+1))/Настройки!$E$9*100)</f>
        <v>0</v>
      </c>
      <c r="FU17" s="67" t="n">
        <f aca="false">IF(OR($D17=1,MONTH($B17)&lt;&gt;MONTH(StartDate),'У3 Ввод'!$D$182="",'У3 Ввод'!$E$182="",'У3 Ввод'!$D$182&gt;$B17),0,MAX(0,MIN(1,'У3 Ввод'!$E$182-NETWORKDAYS('У3 Ввод'!$D$182,$B17)+1))/Настройки!$E$9*100)</f>
        <v>0</v>
      </c>
      <c r="FV17" s="67" t="n">
        <f aca="false">IF(OR($D17=1,MONTH($B17)&lt;&gt;MONTH(StartDate),'У3 Ввод'!$D$183="",'У3 Ввод'!$E$183="",'У3 Ввод'!$D$183&gt;$B17),0,MAX(0,MIN(1,'У3 Ввод'!$E$183-NETWORKDAYS('У3 Ввод'!$D$183,$B17)+1))/Настройки!$E$9*100)</f>
        <v>0</v>
      </c>
      <c r="FW17" s="67" t="n">
        <f aca="false">IF(OR($D17=1,MONTH($B17)&lt;&gt;MONTH(StartDate),'У3 Ввод'!$D$184="",'У3 Ввод'!$E$184="",'У3 Ввод'!$D$184&gt;$B17),0,MAX(0,MIN(1,'У3 Ввод'!$E$184-NETWORKDAYS('У3 Ввод'!$D$184,$B17)+1))/Настройки!$E$9*100)</f>
        <v>0</v>
      </c>
      <c r="FX17" s="67" t="n">
        <f aca="false">IF(OR($D17=1,MONTH($B17)&lt;&gt;MONTH(StartDate),'У3 Ввод'!$D$185="",'У3 Ввод'!$E$185="",'У3 Ввод'!$D$185&gt;$B17),0,MAX(0,MIN(1,'У3 Ввод'!$E$185-NETWORKDAYS('У3 Ввод'!$D$185,$B17)+1))/Настройки!$E$9*100)</f>
        <v>0</v>
      </c>
      <c r="FY17" s="67" t="n">
        <f aca="false">IF(OR($D17=1,MONTH($B17)&lt;&gt;MONTH(StartDate),'У3 Ввод'!$D$186="",'У3 Ввод'!$E$186="",'У3 Ввод'!$D$186&gt;$B17),0,MAX(0,MIN(1,'У3 Ввод'!$E$186-NETWORKDAYS('У3 Ввод'!$D$186,$B17)+1))/Настройки!$E$9*100)</f>
        <v>0</v>
      </c>
      <c r="FZ17" s="67" t="n">
        <f aca="false">IF(OR($D17=1,MONTH($B17)&lt;&gt;MONTH(StartDate),'У3 Ввод'!$D$187="",'У3 Ввод'!$E$187="",'У3 Ввод'!$D$187&gt;$B17),0,MAX(0,MIN(1,'У3 Ввод'!$E$187-NETWORKDAYS('У3 Ввод'!$D$187,$B17)+1))/Настройки!$E$9*100)</f>
        <v>0</v>
      </c>
      <c r="GA17" s="67" t="n">
        <f aca="false">IF(OR($D17=1,MONTH($B17)&lt;&gt;MONTH(StartDate),'У3 Ввод'!$D$188="",'У3 Ввод'!$E$188="",'У3 Ввод'!$D$188&gt;$B17),0,MAX(0,MIN(1,'У3 Ввод'!$E$188-NETWORKDAYS('У3 Ввод'!$D$188,$B17)+1))/Настройки!$E$9*100)</f>
        <v>0</v>
      </c>
      <c r="GB17" s="67" t="n">
        <f aca="false">IF(OR($D17=1,MONTH($B17)&lt;&gt;MONTH(StartDate),'У3 Ввод'!$D$189="",'У3 Ввод'!$E$189="",'У3 Ввод'!$D$189&gt;$B17),0,MAX(0,MIN(1,'У3 Ввод'!$E$189-NETWORKDAYS('У3 Ввод'!$D$189,$B17)+1))/Настройки!$E$9*100)</f>
        <v>0</v>
      </c>
      <c r="GC17" s="67" t="n">
        <f aca="false">IF(OR($D17=1,MONTH($B17)&lt;&gt;MONTH(StartDate),'У3 Ввод'!$D$190="",'У3 Ввод'!$E$190="",'У3 Ввод'!$D$190&gt;$B17),0,MAX(0,MIN(1,'У3 Ввод'!$E$190-NETWORKDAYS('У3 Ввод'!$D$190,$B17)+1))/Настройки!$E$9*100)</f>
        <v>0</v>
      </c>
      <c r="GD17" s="67" t="n">
        <f aca="false">IF(OR($D17=1,MONTH($B17)&lt;&gt;MONTH(StartDate),'У3 Ввод'!$D$191="",'У3 Ввод'!$E$191="",'У3 Ввод'!$D$191&gt;$B17),0,MAX(0,MIN(1,'У3 Ввод'!$E$191-NETWORKDAYS('У3 Ввод'!$D$191,$B17)+1))/Настройки!$E$9*100)</f>
        <v>0</v>
      </c>
      <c r="GE17" s="67" t="n">
        <f aca="false">IF(OR($D17=1,MONTH($B17)&lt;&gt;MONTH(StartDate),'У3 Ввод'!$D$192="",'У3 Ввод'!$E$192="",'У3 Ввод'!$D$192&gt;$B17),0,MAX(0,MIN(1,'У3 Ввод'!$E$192-NETWORKDAYS('У3 Ввод'!$D$192,$B17)+1))/Настройки!$E$9*100)</f>
        <v>0</v>
      </c>
      <c r="GF17" s="67" t="n">
        <f aca="false">IF(OR($D17=1,MONTH($B17)&lt;&gt;MONTH(StartDate),'У3 Ввод'!$D$193="",'У3 Ввод'!$E$193="",'У3 Ввод'!$D$193&gt;$B17),0,MAX(0,MIN(1,'У3 Ввод'!$E$193-NETWORKDAYS('У3 Ввод'!$D$193,$B17)+1))/Настройки!$E$9*100)</f>
        <v>0</v>
      </c>
      <c r="GG17" s="67" t="n">
        <f aca="false">IF(OR($D17=1,MONTH($B17)&lt;&gt;MONTH(StartDate),'У3 Ввод'!$D$194="",'У3 Ввод'!$E$194="",'У3 Ввод'!$D$194&gt;$B17),0,MAX(0,MIN(1,'У3 Ввод'!$E$194-NETWORKDAYS('У3 Ввод'!$D$194,$B17)+1))/Настройки!$E$9*100)</f>
        <v>0</v>
      </c>
      <c r="GH17" s="67" t="n">
        <f aca="false">IF(OR($D17=1,MONTH($B17)&lt;&gt;MONTH(StartDate),'У3 Ввод'!$D$195="",'У3 Ввод'!$E$195="",'У3 Ввод'!$D$195&gt;$B17),0,MAX(0,MIN(1,'У3 Ввод'!$E$195-NETWORKDAYS('У3 Ввод'!$D$195,$B17)+1))/Настройки!$E$9*100)</f>
        <v>0</v>
      </c>
      <c r="GI17" s="67" t="n">
        <f aca="false">IF(OR($D17=1,MONTH($B17)&lt;&gt;MONTH(StartDate),'У3 Ввод'!$D$196="",'У3 Ввод'!$E$196="",'У3 Ввод'!$D$196&gt;$B17),0,MAX(0,MIN(1,'У3 Ввод'!$E$196-NETWORKDAYS('У3 Ввод'!$D$196,$B17)+1))/Настройки!$E$9*100)</f>
        <v>0</v>
      </c>
      <c r="GJ17" s="67" t="n">
        <f aca="false">IF(OR($D17=1,MONTH($B17)&lt;&gt;MONTH(StartDate),'У3 Ввод'!$D$197="",'У3 Ввод'!$E$197="",'У3 Ввод'!$D$197&gt;$B17),0,MAX(0,MIN(1,'У3 Ввод'!$E$197-NETWORKDAYS('У3 Ввод'!$D$197,$B17)+1))/Настройки!$E$9*100)</f>
        <v>0</v>
      </c>
      <c r="GK17" s="67" t="n">
        <f aca="false">IF(OR($D17=1,MONTH($B17)&lt;&gt;MONTH(StartDate),'У3 Ввод'!$D$198="",'У3 Ввод'!$E$198="",'У3 Ввод'!$D$198&gt;$B17),0,MAX(0,MIN(1,'У3 Ввод'!$E$198-NETWORKDAYS('У3 Ввод'!$D$198,$B17)+1))/Настройки!$E$9*100)</f>
        <v>0</v>
      </c>
      <c r="GL17" s="67" t="n">
        <f aca="false">IF(OR($D17=1,MONTH($B17)&lt;&gt;MONTH(StartDate),'У3 Ввод'!$D$199="",'У3 Ввод'!$E$199="",'У3 Ввод'!$D$199&gt;$B17),0,MAX(0,MIN(1,'У3 Ввод'!$E$199-NETWORKDAYS('У3 Ввод'!$D$199,$B17)+1))/Настройки!$E$9*100)</f>
        <v>0</v>
      </c>
      <c r="GM17" s="67" t="n">
        <f aca="false">IF(OR($D17=1,MONTH($B17)&lt;&gt;MONTH(StartDate),'У3 Ввод'!$D$200="",'У3 Ввод'!$E$200="",'У3 Ввод'!$D$200&gt;$B17),0,MAX(0,MIN(1,'У3 Ввод'!$E$200-NETWORKDAYS('У3 Ввод'!$D$200,$B17)+1))/Настройки!$E$9*100)</f>
        <v>0</v>
      </c>
      <c r="GN17" s="67" t="n">
        <f aca="false">IF(OR($D17=1,MONTH($B17)&lt;&gt;MONTH(StartDate),'У3 Ввод'!$D$201="",'У3 Ввод'!$E$201="",'У3 Ввод'!$D$201&gt;$B17),0,MAX(0,MIN(1,'У3 Ввод'!$E$201-NETWORKDAYS('У3 Ввод'!$D$201,$B17)+1))/Настройки!$E$9*100)</f>
        <v>0</v>
      </c>
      <c r="GO17" s="67" t="n">
        <f aca="false">IF(OR($D17=1,MONTH($B17)&lt;&gt;MONTH(StartDate),'У3 Ввод'!$D$202="",'У3 Ввод'!$E$202="",'У3 Ввод'!$D$202&gt;$B17),0,MAX(0,MIN(1,'У3 Ввод'!$E$202-NETWORKDAYS('У3 Ввод'!$D$202,$B17)+1))/Настройки!$E$9*100)</f>
        <v>0</v>
      </c>
      <c r="GP17" s="67" t="n">
        <f aca="false">IF(OR($D17=1,MONTH($B17)&lt;&gt;MONTH(StartDate),'У3 Ввод'!$D$203="",'У3 Ввод'!$E$203="",'У3 Ввод'!$D$203&gt;$B17),0,MAX(0,MIN(1,'У3 Ввод'!$E$203-NETWORKDAYS('У3 Ввод'!$D$203,$B17)+1))/Настройки!$E$9*100)</f>
        <v>0</v>
      </c>
      <c r="GQ17" s="67" t="n">
        <f aca="false">IF(OR($D17=1,MONTH($B17)&lt;&gt;MONTH(StartDate),'У3 Ввод'!$D$204="",'У3 Ввод'!$E$204="",'У3 Ввод'!$D$204&gt;$B17),0,MAX(0,MIN(1,'У3 Ввод'!$E$204-NETWORKDAYS('У3 Ввод'!$D$204,$B17)+1))/Настройки!$E$9*100)</f>
        <v>0</v>
      </c>
      <c r="GR17" s="67" t="n">
        <f aca="false">IF(OR($D17=1,MONTH($B17)&lt;&gt;MONTH(StartDate),'У3 Ввод'!$D$205="",'У3 Ввод'!$E$205="",'У3 Ввод'!$D$205&gt;$B17),0,MAX(0,MIN(1,'У3 Ввод'!$E$205-NETWORKDAYS('У3 Ввод'!$D$205,$B17)+1))/Настройки!$E$9*100)</f>
        <v>0</v>
      </c>
      <c r="GS17" s="67" t="n">
        <f aca="false">IF(OR($D17=1,MONTH($B17)&lt;&gt;MONTH(StartDate),'У3 Ввод'!$D$206="",'У3 Ввод'!$E$206="",'У3 Ввод'!$D$206&gt;$B17),0,MAX(0,MIN(1,'У3 Ввод'!$E$206-NETWORKDAYS('У3 Ввод'!$D$206,$B17)+1))/Настройки!$E$9*100)</f>
        <v>0</v>
      </c>
      <c r="GT17" s="67" t="n">
        <f aca="false">IF(OR($D17=1,MONTH($B17)&lt;&gt;MONTH(StartDate),'У3 Ввод'!$D$207="",'У3 Ввод'!$E$207="",'У3 Ввод'!$D$207&gt;$B17),0,MAX(0,MIN(1,'У3 Ввод'!$E$207-NETWORKDAYS('У3 Ввод'!$D$207,$B17)+1))/Настройки!$E$9*100)</f>
        <v>0</v>
      </c>
      <c r="GU17" s="67" t="n">
        <f aca="false">IF(OR($D17=1,MONTH($B17)&lt;&gt;MONTH(StartDate),'У3 Ввод'!$D$208="",'У3 Ввод'!$E$208="",'У3 Ввод'!$D$208&gt;$B17),0,MAX(0,MIN(1,'У3 Ввод'!$E$208-NETWORKDAYS('У3 Ввод'!$D$208,$B17)+1))/Настройки!$E$9*100)</f>
        <v>0</v>
      </c>
      <c r="GV17" s="67" t="n">
        <f aca="false">IF(OR($D17=1,MONTH($B17)&lt;&gt;MONTH(StartDate),'У3 Ввод'!$D$209="",'У3 Ввод'!$E$209="",'У3 Ввод'!$D$209&gt;$B17),0,MAX(0,MIN(1,'У3 Ввод'!$E$209-NETWORKDAYS('У3 Ввод'!$D$209,$B17)+1))/Настройки!$E$9*100)</f>
        <v>0</v>
      </c>
      <c r="GW17" s="67" t="n">
        <f aca="false">IF(OR($D17=1,MONTH($B17)&lt;&gt;MONTH(StartDate),'У3 Ввод'!$D$210="",'У3 Ввод'!$E$210="",'У3 Ввод'!$D$210&gt;$B17),0,MAX(0,MIN(1,'У3 Ввод'!$E$210-NETWORKDAYS('У3 Ввод'!$D$210,$B17)+1))/Настройки!$E$9*100)</f>
        <v>0</v>
      </c>
      <c r="GX17" s="67" t="n">
        <f aca="false">IF(OR($D17=1,MONTH($B17)&lt;&gt;MONTH(StartDate),'У3 Ввод'!$D$211="",'У3 Ввод'!$E$211="",'У3 Ввод'!$D$211&gt;$B17),0,MAX(0,MIN(1,'У3 Ввод'!$E$211-NETWORKDAYS('У3 Ввод'!$D$211,$B17)+1))/Настройки!$E$9*100)</f>
        <v>0</v>
      </c>
      <c r="GY17" s="67" t="n">
        <f aca="false">IF(OR($D17=1,MONTH($B17)&lt;&gt;MONTH(StartDate),'У3 Ввод'!$D$212="",'У3 Ввод'!$E$212="",'У3 Ввод'!$D$212&gt;$B17),0,MAX(0,MIN(1,'У3 Ввод'!$E$212-NETWORKDAYS('У3 Ввод'!$D$212,$B17)+1))/Настройки!$E$9*100)</f>
        <v>0</v>
      </c>
      <c r="GZ17" s="67" t="n">
        <f aca="false">IF(OR($D17=1,MONTH($B17)&lt;&gt;MONTH(StartDate),'У3 Ввод'!$D$213="",'У3 Ввод'!$E$213="",'У3 Ввод'!$D$213&gt;$B17),0,MAX(0,MIN(1,'У3 Ввод'!$E$213-NETWORKDAYS('У3 Ввод'!$D$213,$B17)+1))/Настройки!$E$9*100)</f>
        <v>0</v>
      </c>
      <c r="HA17" s="67" t="n">
        <f aca="false">IF(OR($D17=1,MONTH($B17)&lt;&gt;MONTH(StartDate),'У3 Ввод'!$D$214="",'У3 Ввод'!$E$214="",'У3 Ввод'!$D$214&gt;$B17),0,MAX(0,MIN(1,'У3 Ввод'!$E$214-NETWORKDAYS('У3 Ввод'!$D$214,$B17)+1))/Настройки!$E$9*100)</f>
        <v>0</v>
      </c>
      <c r="HB17" s="67" t="n">
        <f aca="false">IF(OR($D17=1,MONTH($B17)&lt;&gt;MONTH(StartDate),'У3 Ввод'!$D$215="",'У3 Ввод'!$E$215="",'У3 Ввод'!$D$215&gt;$B17),0,MAX(0,MIN(1,'У3 Ввод'!$E$215-NETWORKDAYS('У3 Ввод'!$D$215,$B17)+1))/Настройки!$E$9*100)</f>
        <v>0</v>
      </c>
      <c r="HC17" s="67" t="n">
        <f aca="false">IF(OR($D17=1,MONTH($B17)&lt;&gt;MONTH(StartDate),'У3 Ввод'!$D$216="",'У3 Ввод'!$E$216="",'У3 Ввод'!$D$216&gt;$B17),0,MAX(0,MIN(1,'У3 Ввод'!$E$216-NETWORKDAYS('У3 Ввод'!$D$216,$B17)+1))/Настройки!$E$9*100)</f>
        <v>0</v>
      </c>
      <c r="HD17" s="67" t="n">
        <f aca="false">IF(OR($D17=1,MONTH($B17)&lt;&gt;MONTH(StartDate),'У3 Ввод'!$D$217="",'У3 Ввод'!$E$217="",'У3 Ввод'!$D$217&gt;$B17),0,MAX(0,MIN(1,'У3 Ввод'!$E$217-NETWORKDAYS('У3 Ввод'!$D$217,$B17)+1))/Настройки!$E$9*100)</f>
        <v>0</v>
      </c>
      <c r="HE17" s="67" t="n">
        <f aca="false">IF(OR($D17=1,MONTH($B17)&lt;&gt;MONTH(StartDate),'У3 Ввод'!$D$218="",'У3 Ввод'!$E$218="",'У3 Ввод'!$D$218&gt;$B17),0,MAX(0,MIN(1,'У3 Ввод'!$E$218-NETWORKDAYS('У3 Ввод'!$D$218,$B17)+1))/Настройки!$E$9*100)</f>
        <v>0</v>
      </c>
      <c r="HF17" s="67" t="n">
        <f aca="false">IF(OR($D17=1,MONTH($B17)&lt;&gt;MONTH(StartDate),'У3 Ввод'!$D$219="",'У3 Ввод'!$E$219="",'У3 Ввод'!$D$219&gt;$B17),0,MAX(0,MIN(1,'У3 Ввод'!$E$219-NETWORKDAYS('У3 Ввод'!$D$219,$B17)+1))/Настройки!$E$9*100)</f>
        <v>0</v>
      </c>
      <c r="HG17" s="67" t="n">
        <f aca="false">IF(OR($D17=1,MONTH($B17)&lt;&gt;MONTH(StartDate),'У3 Ввод'!$D$220="",'У3 Ввод'!$E$220="",'У3 Ввод'!$D$220&gt;$B17),0,MAX(0,MIN(1,'У3 Ввод'!$E$220-NETWORKDAYS('У3 Ввод'!$D$220,$B17)+1))/Настройки!$E$9*100)</f>
        <v>0</v>
      </c>
      <c r="HH17" s="67" t="n">
        <f aca="false">IF(OR($D17=1,MONTH($B17)&lt;&gt;MONTH(StartDate),'У3 Ввод'!$D$221="",'У3 Ввод'!$E$221="",'У3 Ввод'!$D$221&gt;$B17),0,MAX(0,MIN(1,'У3 Ввод'!$E$221-NETWORKDAYS('У3 Ввод'!$D$221,$B17)+1))/Настройки!$E$9*100)</f>
        <v>0</v>
      </c>
      <c r="HI17" s="67" t="n">
        <f aca="false">IF(OR($D17=1,MONTH($B17)&lt;&gt;MONTH(StartDate),'У3 Ввод'!$D$222="",'У3 Ввод'!$E$222="",'У3 Ввод'!$D$222&gt;$B17),0,MAX(0,MIN(1,'У3 Ввод'!$E$222-NETWORKDAYS('У3 Ввод'!$D$222,$B17)+1))/Настройки!$E$9*100)</f>
        <v>0</v>
      </c>
      <c r="HJ17" s="67" t="n">
        <f aca="false">IF(OR($D17=1,MONTH($B17)&lt;&gt;MONTH(StartDate),'У3 Ввод'!$D$223="",'У3 Ввод'!$E$223="",'У3 Ввод'!$D$223&gt;$B17),0,MAX(0,MIN(1,'У3 Ввод'!$E$223-NETWORKDAYS('У3 Ввод'!$D$223,$B17)+1))/Настройки!$E$9*100)</f>
        <v>0</v>
      </c>
      <c r="HK17" s="67" t="n">
        <f aca="false">IF(OR($D17=1,MONTH($B17)&lt;&gt;MONTH(StartDate),'У3 Ввод'!$D$224="",'У3 Ввод'!$E$224="",'У3 Ввод'!$D$224&gt;$B17),0,MAX(0,MIN(1,'У3 Ввод'!$E$224-NETWORKDAYS('У3 Ввод'!$D$224,$B17)+1))/Настройки!$E$9*100)</f>
        <v>0</v>
      </c>
      <c r="HL17" s="67" t="n">
        <f aca="false">IF(OR($D17=1,MONTH($B17)&lt;&gt;MONTH(StartDate),'У3 Ввод'!$D$225="",'У3 Ввод'!$E$225="",'У3 Ввод'!$D$225&gt;$B17),0,MAX(0,MIN(1,'У3 Ввод'!$E$225-NETWORKDAYS('У3 Ввод'!$D$225,$B17)+1))/Настройки!$E$9*100)</f>
        <v>0</v>
      </c>
      <c r="HM17" s="67" t="n">
        <f aca="false">IF(OR($D17=1,MONTH($B17)&lt;&gt;MONTH(StartDate),'У3 Ввод'!$D$226="",'У3 Ввод'!$E$226="",'У3 Ввод'!$D$226&gt;$B17),0,MAX(0,MIN(1,'У3 Ввод'!$E$226-NETWORKDAYS('У3 Ввод'!$D$226,$B17)+1))/Настройки!$E$9*100)</f>
        <v>0</v>
      </c>
      <c r="HN17" s="67" t="n">
        <f aca="false">IF(OR($D17=1,MONTH($B17)&lt;&gt;MONTH(StartDate),'У3 Ввод'!$D$227="",'У3 Ввод'!$E$227="",'У3 Ввод'!$D$227&gt;$B17),0,MAX(0,MIN(1,'У3 Ввод'!$E$227-NETWORKDAYS('У3 Ввод'!$D$227,$B17)+1))/Настройки!$E$9*100)</f>
        <v>0</v>
      </c>
      <c r="HO17" s="67" t="n">
        <f aca="false">IF(OR($D17=1,MONTH($B17)&lt;&gt;MONTH(StartDate),'У3 Ввод'!$D$228="",'У3 Ввод'!$E$228="",'У3 Ввод'!$D$228&gt;$B17),0,MAX(0,MIN(1,'У3 Ввод'!$E$228-NETWORKDAYS('У3 Ввод'!$D$228,$B17)+1))/Настройки!$E$9*100)</f>
        <v>0</v>
      </c>
      <c r="HP17" s="67" t="n">
        <f aca="false">IF(OR($D17=1,MONTH($B17)&lt;&gt;MONTH(StartDate),'У3 Ввод'!$D$229="",'У3 Ввод'!$E$229="",'У3 Ввод'!$D$229&gt;$B17),0,MAX(0,MIN(1,'У3 Ввод'!$E$229-NETWORKDAYS('У3 Ввод'!$D$229,$B17)+1))/Настройки!$E$9*100)</f>
        <v>0</v>
      </c>
      <c r="HQ17" s="67" t="n">
        <f aca="false">IF(OR($D17=1,MONTH($B17)&lt;&gt;MONTH(StartDate),'У3 Ввод'!$D$230="",'У3 Ввод'!$E$230="",'У3 Ввод'!$D$230&gt;$B17),0,MAX(0,MIN(1,'У3 Ввод'!$E$230-NETWORKDAYS('У3 Ввод'!$D$230,$B17)+1))/Настройки!$E$9*100)</f>
        <v>0</v>
      </c>
      <c r="HR17" s="67" t="n">
        <f aca="false">IF(OR($D17=1,MONTH($B17)&lt;&gt;MONTH(StartDate),'У3 Ввод'!$D$231="",'У3 Ввод'!$E$231="",'У3 Ввод'!$D$231&gt;$B17),0,MAX(0,MIN(1,'У3 Ввод'!$E$231-NETWORKDAYS('У3 Ввод'!$D$231,$B17)+1))/Настройки!$E$9*100)</f>
        <v>0</v>
      </c>
      <c r="HS17" s="67" t="n">
        <f aca="false">IF(OR($D17=1,MONTH($B17)&lt;&gt;MONTH(StartDate),'У3 Ввод'!$D$232="",'У3 Ввод'!$E$232="",'У3 Ввод'!$D$232&gt;$B17),0,MAX(0,MIN(1,'У3 Ввод'!$E$232-NETWORKDAYS('У3 Ввод'!$D$232,$B17)+1))/Настройки!$E$9*100)</f>
        <v>0</v>
      </c>
      <c r="HT17" s="67" t="n">
        <f aca="false">IF(OR($D17=1,MONTH($B17)&lt;&gt;MONTH(StartDate),'У3 Ввод'!$D$233="",'У3 Ввод'!$E$233="",'У3 Ввод'!$D$233&gt;$B17),0,MAX(0,MIN(1,'У3 Ввод'!$E$233-NETWORKDAYS('У3 Ввод'!$D$233,$B17)+1))/Настройки!$E$9*100)</f>
        <v>0</v>
      </c>
      <c r="HU17" s="67" t="n">
        <f aca="false">IF(OR($D17=1,MONTH($B17)&lt;&gt;MONTH(StartDate),'У3 Ввод'!$D$234="",'У3 Ввод'!$E$234="",'У3 Ввод'!$D$234&gt;$B17),0,MAX(0,MIN(1,'У3 Ввод'!$E$234-NETWORKDAYS('У3 Ввод'!$D$234,$B17)+1))/Настройки!$E$9*100)</f>
        <v>0</v>
      </c>
      <c r="HV17" s="67" t="n">
        <f aca="false">IF(OR($D17=1,MONTH($B17)&lt;&gt;MONTH(StartDate),'У3 Ввод'!$D$235="",'У3 Ввод'!$E$235="",'У3 Ввод'!$D$235&gt;$B17),0,MAX(0,MIN(1,'У3 Ввод'!$E$235-NETWORKDAYS('У3 Ввод'!$D$235,$B17)+1))/Настройки!$E$9*100)</f>
        <v>0</v>
      </c>
      <c r="HW17" s="67" t="n">
        <f aca="false">IF(OR($D17=1,MONTH($B17)&lt;&gt;MONTH(StartDate),'У3 Ввод'!$D$236="",'У3 Ввод'!$E$236="",'У3 Ввод'!$D$236&gt;$B17),0,MAX(0,MIN(1,'У3 Ввод'!$E$236-NETWORKDAYS('У3 Ввод'!$D$236,$B17)+1))/Настройки!$E$9*100)</f>
        <v>0</v>
      </c>
      <c r="HX17" s="67" t="n">
        <f aca="false">IF(OR($D17=1,MONTH($B17)&lt;&gt;MONTH(StartDate),'У3 Ввод'!$D$237="",'У3 Ввод'!$E$237="",'У3 Ввод'!$D$237&gt;$B17),0,MAX(0,MIN(1,'У3 Ввод'!$E$237-NETWORKDAYS('У3 Ввод'!$D$237,$B17)+1))/Настройки!$E$9*100)</f>
        <v>0</v>
      </c>
      <c r="HY17" s="67" t="n">
        <f aca="false">IF(OR($D17=1,MONTH($B17)&lt;&gt;MONTH(StartDate),'У3 Ввод'!$D$238="",'У3 Ввод'!$E$238="",'У3 Ввод'!$D$238&gt;$B17),0,MAX(0,MIN(1,'У3 Ввод'!$E$238-NETWORKDAYS('У3 Ввод'!$D$238,$B17)+1))/Настройки!$E$9*100)</f>
        <v>0</v>
      </c>
      <c r="HZ17" s="67" t="n">
        <f aca="false">IF(OR($D17=1,MONTH($B17)&lt;&gt;MONTH(StartDate),'У3 Ввод'!$D$239="",'У3 Ввод'!$E$239="",'У3 Ввод'!$D$239&gt;$B17),0,MAX(0,MIN(1,'У3 Ввод'!$E$239-NETWORKDAYS('У3 Ввод'!$D$239,$B17)+1))/Настройки!$E$9*100)</f>
        <v>0</v>
      </c>
      <c r="IA17" s="67" t="n">
        <f aca="false">IF(OR($D17=1,MONTH($B17)&lt;&gt;MONTH(StartDate),'У3 Ввод'!$D$240="",'У3 Ввод'!$E$240="",'У3 Ввод'!$D$240&gt;$B17),0,MAX(0,MIN(1,'У3 Ввод'!$E$240-NETWORKDAYS('У3 Ввод'!$D$240,$B17)+1))/Настройки!$E$9*100)</f>
        <v>0</v>
      </c>
      <c r="IB17" s="67" t="n">
        <f aca="false">IF(OR($D17=1,MONTH($B17)&lt;&gt;MONTH(StartDate),'У3 Ввод'!$D$241="",'У3 Ввод'!$E$241="",'У3 Ввод'!$D$241&gt;$B17),0,MAX(0,MIN(1,'У3 Ввод'!$E$241-NETWORKDAYS('У3 Ввод'!$D$241,$B17)+1))/Настройки!$E$9*100)</f>
        <v>0</v>
      </c>
      <c r="IC17" s="67" t="n">
        <f aca="false">IF(OR($D17=1,MONTH($B17)&lt;&gt;MONTH(StartDate),'У3 Ввод'!$D$242="",'У3 Ввод'!$E$242="",'У3 Ввод'!$D$242&gt;$B17),0,MAX(0,MIN(1,'У3 Ввод'!$E$242-NETWORKDAYS('У3 Ввод'!$D$242,$B17)+1))/Настройки!$E$9*100)</f>
        <v>0</v>
      </c>
      <c r="ID17" s="67" t="n">
        <f aca="false">IF(OR($D17=1,MONTH($B17)&lt;&gt;MONTH(StartDate),'У3 Ввод'!$D$243="",'У3 Ввод'!$E$243="",'У3 Ввод'!$D$243&gt;$B17),0,MAX(0,MIN(1,'У3 Ввод'!$E$243-NETWORKDAYS('У3 Ввод'!$D$243,$B17)+1))/Настройки!$E$9*100)</f>
        <v>0</v>
      </c>
      <c r="IE17" s="67" t="n">
        <f aca="false">IF(OR($D17=1,MONTH($B17)&lt;&gt;MONTH(StartDate),'У3 Ввод'!$D$244="",'У3 Ввод'!$E$244="",'У3 Ввод'!$D$244&gt;$B17),0,MAX(0,MIN(1,'У3 Ввод'!$E$244-NETWORKDAYS('У3 Ввод'!$D$244,$B17)+1))/Настройки!$E$9*100)</f>
        <v>0</v>
      </c>
      <c r="IF17" s="67" t="n">
        <f aca="false">IF(OR($D17=1,MONTH($B17)&lt;&gt;MONTH(StartDate),'У3 Ввод'!$D$245="",'У3 Ввод'!$E$245="",'У3 Ввод'!$D$245&gt;$B17),0,MAX(0,MIN(1,'У3 Ввод'!$E$245-NETWORKDAYS('У3 Ввод'!$D$245,$B17)+1))/Настройки!$E$9*100)</f>
        <v>0</v>
      </c>
      <c r="IG17" s="67" t="n">
        <f aca="false">IF(OR($D17=1,MONTH($B17)&lt;&gt;MONTH(StartDate),'У3 Ввод'!$D$246="",'У3 Ввод'!$E$246="",'У3 Ввод'!$D$246&gt;$B17),0,MAX(0,MIN(1,'У3 Ввод'!$E$246-NETWORKDAYS('У3 Ввод'!$D$246,$B17)+1))/Настройки!$E$9*100)</f>
        <v>0</v>
      </c>
      <c r="IH17" s="67" t="n">
        <f aca="false">IF(OR($D17=1,MONTH($B17)&lt;&gt;MONTH(StartDate),'У3 Ввод'!$D$247="",'У3 Ввод'!$E$247="",'У3 Ввод'!$D$247&gt;$B17),0,MAX(0,MIN(1,'У3 Ввод'!$E$247-NETWORKDAYS('У3 Ввод'!$D$247,$B17)+1))/Настройки!$E$9*100)</f>
        <v>0</v>
      </c>
      <c r="II17" s="67" t="n">
        <f aca="false">IF(OR($D17=1,MONTH($B17)&lt;&gt;MONTH(StartDate),'У3 Ввод'!$D$248="",'У3 Ввод'!$E$248="",'У3 Ввод'!$D$248&gt;$B17),0,MAX(0,MIN(1,'У3 Ввод'!$E$248-NETWORKDAYS('У3 Ввод'!$D$248,$B17)+1))/Настройки!$E$9*100)</f>
        <v>0</v>
      </c>
      <c r="IJ17" s="67" t="n">
        <f aca="false">IF(OR($D17=1,MONTH($B17)&lt;&gt;MONTH(StartDate),'У3 Ввод'!$D$249="",'У3 Ввод'!$E$249="",'У3 Ввод'!$D$249&gt;$B17),0,MAX(0,MIN(1,'У3 Ввод'!$E$249-NETWORKDAYS('У3 Ввод'!$D$249,$B17)+1))/Настройки!$E$9*100)</f>
        <v>0</v>
      </c>
      <c r="IK17" s="67" t="n">
        <f aca="false">IF(OR($D17=1,MONTH($B17)&lt;&gt;MONTH(StartDate),'У3 Ввод'!$D$250="",'У3 Ввод'!$E$250="",'У3 Ввод'!$D$250&gt;$B17),0,MAX(0,MIN(1,'У3 Ввод'!$E$250-NETWORKDAYS('У3 Ввод'!$D$250,$B17)+1))/Настройки!$E$9*100)</f>
        <v>0</v>
      </c>
      <c r="IL17" s="67" t="n">
        <f aca="false">IF(OR($D17=1,MONTH($B17)&lt;&gt;MONTH(StartDate),'У3 Ввод'!$D$251="",'У3 Ввод'!$E$251="",'У3 Ввод'!$D$251&gt;$B17),0,MAX(0,MIN(1,'У3 Ввод'!$E$251-NETWORKDAYS('У3 Ввод'!$D$251,$B17)+1))/Настройки!$E$9*100)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IF(OR($D18=1,MONTH($B18)&lt;&gt;MONTH(StartDate),'У3 Ввод'!$D$12="",'У3 Ввод'!$E$12="",'У3 Ввод'!$D$12&gt;$B18),0,MAX(0,MIN(1,'У3 Ввод'!$E$12-NETWORKDAYS('У3 Ввод'!$D$12,$B18)+1))/Настройки!$E$9*100)</f>
        <v>0</v>
      </c>
      <c r="H18" s="67" t="n">
        <f aca="false">IF(OR($D18=1,MONTH($B18)&lt;&gt;MONTH(StartDate),'У3 Ввод'!$D$13="",'У3 Ввод'!$E$13="",'У3 Ввод'!$D$13&gt;$B18),0,MAX(0,MIN(1,'У3 Ввод'!$E$13-NETWORKDAYS('У3 Ввод'!$D$13,$B18)+1))/Настройки!$E$9*100)</f>
        <v>0</v>
      </c>
      <c r="I18" s="67" t="n">
        <f aca="false">IF(OR($D18=1,MONTH($B18)&lt;&gt;MONTH(StartDate),'У3 Ввод'!$D$14="",'У3 Ввод'!$E$14="",'У3 Ввод'!$D$14&gt;$B18),0,MAX(0,MIN(1,'У3 Ввод'!$E$14-NETWORKDAYS('У3 Ввод'!$D$14,$B18)+1))/Настройки!$E$9*100)</f>
        <v>0</v>
      </c>
      <c r="J18" s="67" t="n">
        <f aca="false">IF(OR($D18=1,MONTH($B18)&lt;&gt;MONTH(StartDate),'У3 Ввод'!$D$15="",'У3 Ввод'!$E$15="",'У3 Ввод'!$D$15&gt;$B18),0,MAX(0,MIN(1,'У3 Ввод'!$E$15-NETWORKDAYS('У3 Ввод'!$D$15,$B18)+1))/Настройки!$E$9*100)</f>
        <v>0</v>
      </c>
      <c r="K18" s="67" t="n">
        <f aca="false">IF(OR($D18=1,MONTH($B18)&lt;&gt;MONTH(StartDate),'У3 Ввод'!$D$16="",'У3 Ввод'!$E$16="",'У3 Ввод'!$D$16&gt;$B18),0,MAX(0,MIN(1,'У3 Ввод'!$E$16-NETWORKDAYS('У3 Ввод'!$D$16,$B18)+1))/Настройки!$E$9*100)</f>
        <v>0</v>
      </c>
      <c r="L18" s="67" t="n">
        <f aca="false">IF(OR($D18=1,MONTH($B18)&lt;&gt;MONTH(StartDate),'У3 Ввод'!$D$17="",'У3 Ввод'!$E$17="",'У3 Ввод'!$D$17&gt;$B18),0,MAX(0,MIN(1,'У3 Ввод'!$E$17-NETWORKDAYS('У3 Ввод'!$D$17,$B18)+1))/Настройки!$E$9*100)</f>
        <v>0</v>
      </c>
      <c r="M18" s="67" t="n">
        <f aca="false">IF(OR($D18=1,MONTH($B18)&lt;&gt;MONTH(StartDate),'У3 Ввод'!$D$18="",'У3 Ввод'!$E$18="",'У3 Ввод'!$D$18&gt;$B18),0,MAX(0,MIN(1,'У3 Ввод'!$E$18-NETWORKDAYS('У3 Ввод'!$D$18,$B18)+1))/Настройки!$E$9*100)</f>
        <v>0</v>
      </c>
      <c r="N18" s="67" t="n">
        <f aca="false">IF(OR($D18=1,MONTH($B18)&lt;&gt;MONTH(StartDate),'У3 Ввод'!$D$19="",'У3 Ввод'!$E$19="",'У3 Ввод'!$D$19&gt;$B18),0,MAX(0,MIN(1,'У3 Ввод'!$E$19-NETWORKDAYS('У3 Ввод'!$D$19,$B18)+1))/Настройки!$E$9*100)</f>
        <v>0</v>
      </c>
      <c r="O18" s="67" t="n">
        <f aca="false">IF(OR($D18=1,MONTH($B18)&lt;&gt;MONTH(StartDate),'У3 Ввод'!$D$20="",'У3 Ввод'!$E$20="",'У3 Ввод'!$D$20&gt;$B18),0,MAX(0,MIN(1,'У3 Ввод'!$E$20-NETWORKDAYS('У3 Ввод'!$D$20,$B18)+1))/Настройки!$E$9*100)</f>
        <v>0</v>
      </c>
      <c r="P18" s="67" t="n">
        <f aca="false">IF(OR($D18=1,MONTH($B18)&lt;&gt;MONTH(StartDate),'У3 Ввод'!$D$21="",'У3 Ввод'!$E$21="",'У3 Ввод'!$D$21&gt;$B18),0,MAX(0,MIN(1,'У3 Ввод'!$E$21-NETWORKDAYS('У3 Ввод'!$D$21,$B18)+1))/Настройки!$E$9*100)</f>
        <v>0</v>
      </c>
      <c r="Q18" s="67" t="n">
        <f aca="false">IF(OR($D18=1,MONTH($B18)&lt;&gt;MONTH(StartDate),'У3 Ввод'!$D$22="",'У3 Ввод'!$E$22="",'У3 Ввод'!$D$22&gt;$B18),0,MAX(0,MIN(1,'У3 Ввод'!$E$22-NETWORKDAYS('У3 Ввод'!$D$22,$B18)+1))/Настройки!$E$9*100)</f>
        <v>0</v>
      </c>
      <c r="R18" s="67" t="n">
        <f aca="false">IF(OR($D18=1,MONTH($B18)&lt;&gt;MONTH(StartDate),'У3 Ввод'!$D$23="",'У3 Ввод'!$E$23="",'У3 Ввод'!$D$23&gt;$B18),0,MAX(0,MIN(1,'У3 Ввод'!$E$23-NETWORKDAYS('У3 Ввод'!$D$23,$B18)+1))/Настройки!$E$9*100)</f>
        <v>0</v>
      </c>
      <c r="S18" s="67" t="n">
        <f aca="false">IF(OR($D18=1,MONTH($B18)&lt;&gt;MONTH(StartDate),'У3 Ввод'!$D$24="",'У3 Ввод'!$E$24="",'У3 Ввод'!$D$24&gt;$B18),0,MAX(0,MIN(1,'У3 Ввод'!$E$24-NETWORKDAYS('У3 Ввод'!$D$24,$B18)+1))/Настройки!$E$9*100)</f>
        <v>0</v>
      </c>
      <c r="T18" s="67" t="n">
        <f aca="false">IF(OR($D18=1,MONTH($B18)&lt;&gt;MONTH(StartDate),'У3 Ввод'!$D$25="",'У3 Ввод'!$E$25="",'У3 Ввод'!$D$25&gt;$B18),0,MAX(0,MIN(1,'У3 Ввод'!$E$25-NETWORKDAYS('У3 Ввод'!$D$25,$B18)+1))/Настройки!$E$9*100)</f>
        <v>0</v>
      </c>
      <c r="U18" s="67" t="n">
        <f aca="false">IF(OR($D18=1,MONTH($B18)&lt;&gt;MONTH(StartDate),'У3 Ввод'!$D$26="",'У3 Ввод'!$E$26="",'У3 Ввод'!$D$26&gt;$B18),0,MAX(0,MIN(1,'У3 Ввод'!$E$26-NETWORKDAYS('У3 Ввод'!$D$26,$B18)+1))/Настройки!$E$9*100)</f>
        <v>0</v>
      </c>
      <c r="V18" s="67" t="n">
        <f aca="false">IF(OR($D18=1,MONTH($B18)&lt;&gt;MONTH(StartDate),'У3 Ввод'!$D$27="",'У3 Ввод'!$E$27="",'У3 Ввод'!$D$27&gt;$B18),0,MAX(0,MIN(1,'У3 Ввод'!$E$27-NETWORKDAYS('У3 Ввод'!$D$27,$B18)+1))/Настройки!$E$9*100)</f>
        <v>0</v>
      </c>
      <c r="W18" s="67" t="n">
        <f aca="false">IF(OR($D18=1,MONTH($B18)&lt;&gt;MONTH(StartDate),'У3 Ввод'!$D$28="",'У3 Ввод'!$E$28="",'У3 Ввод'!$D$28&gt;$B18),0,MAX(0,MIN(1,'У3 Ввод'!$E$28-NETWORKDAYS('У3 Ввод'!$D$28,$B18)+1))/Настройки!$E$9*100)</f>
        <v>0</v>
      </c>
      <c r="X18" s="67" t="n">
        <f aca="false">IF(OR($D18=1,MONTH($B18)&lt;&gt;MONTH(StartDate),'У3 Ввод'!$D$29="",'У3 Ввод'!$E$29="",'У3 Ввод'!$D$29&gt;$B18),0,MAX(0,MIN(1,'У3 Ввод'!$E$29-NETWORKDAYS('У3 Ввод'!$D$29,$B18)+1))/Настройки!$E$9*100)</f>
        <v>0</v>
      </c>
      <c r="Y18" s="67" t="n">
        <f aca="false">IF(OR($D18=1,MONTH($B18)&lt;&gt;MONTH(StartDate),'У3 Ввод'!$D$30="",'У3 Ввод'!$E$30="",'У3 Ввод'!$D$30&gt;$B18),0,MAX(0,MIN(1,'У3 Ввод'!$E$30-NETWORKDAYS('У3 Ввод'!$D$30,$B18)+1))/Настройки!$E$9*100)</f>
        <v>0</v>
      </c>
      <c r="Z18" s="67" t="n">
        <f aca="false">IF(OR($D18=1,MONTH($B18)&lt;&gt;MONTH(StartDate),'У3 Ввод'!$D$31="",'У3 Ввод'!$E$31="",'У3 Ввод'!$D$31&gt;$B18),0,MAX(0,MIN(1,'У3 Ввод'!$E$31-NETWORKDAYS('У3 Ввод'!$D$31,$B18)+1))/Настройки!$E$9*100)</f>
        <v>0</v>
      </c>
      <c r="AA18" s="67" t="n">
        <f aca="false">IF(OR($D18=1,MONTH($B18)&lt;&gt;MONTH(StartDate),'У3 Ввод'!$D$32="",'У3 Ввод'!$E$32="",'У3 Ввод'!$D$32&gt;$B18),0,MAX(0,MIN(1,'У3 Ввод'!$E$32-NETWORKDAYS('У3 Ввод'!$D$32,$B18)+1))/Настройки!$E$9*100)</f>
        <v>0</v>
      </c>
      <c r="AB18" s="67" t="n">
        <f aca="false">IF(OR($D18=1,MONTH($B18)&lt;&gt;MONTH(StartDate),'У3 Ввод'!$D$33="",'У3 Ввод'!$E$33="",'У3 Ввод'!$D$33&gt;$B18),0,MAX(0,MIN(1,'У3 Ввод'!$E$33-NETWORKDAYS('У3 Ввод'!$D$33,$B18)+1))/Настройки!$E$9*100)</f>
        <v>0</v>
      </c>
      <c r="AC18" s="67" t="n">
        <f aca="false">IF(OR($D18=1,MONTH($B18)&lt;&gt;MONTH(StartDate),'У3 Ввод'!$D$34="",'У3 Ввод'!$E$34="",'У3 Ввод'!$D$34&gt;$B18),0,MAX(0,MIN(1,'У3 Ввод'!$E$34-NETWORKDAYS('У3 Ввод'!$D$34,$B18)+1))/Настройки!$E$9*100)</f>
        <v>0</v>
      </c>
      <c r="AD18" s="67" t="n">
        <f aca="false">IF(OR($D18=1,MONTH($B18)&lt;&gt;MONTH(StartDate),'У3 Ввод'!$D$35="",'У3 Ввод'!$E$35="",'У3 Ввод'!$D$35&gt;$B18),0,MAX(0,MIN(1,'У3 Ввод'!$E$35-NETWORKDAYS('У3 Ввод'!$D$35,$B18)+1))/Настройки!$E$9*100)</f>
        <v>0</v>
      </c>
      <c r="AE18" s="67" t="n">
        <f aca="false">IF(OR($D18=1,MONTH($B18)&lt;&gt;MONTH(StartDate),'У3 Ввод'!$D$36="",'У3 Ввод'!$E$36="",'У3 Ввод'!$D$36&gt;$B18),0,MAX(0,MIN(1,'У3 Ввод'!$E$36-NETWORKDAYS('У3 Ввод'!$D$36,$B18)+1))/Настройки!$E$9*100)</f>
        <v>0</v>
      </c>
      <c r="AF18" s="67" t="n">
        <f aca="false">IF(OR($D18=1,MONTH($B18)&lt;&gt;MONTH(StartDate),'У3 Ввод'!$D$37="",'У3 Ввод'!$E$37="",'У3 Ввод'!$D$37&gt;$B18),0,MAX(0,MIN(1,'У3 Ввод'!$E$37-NETWORKDAYS('У3 Ввод'!$D$37,$B18)+1))/Настройки!$E$9*100)</f>
        <v>0</v>
      </c>
      <c r="AG18" s="67" t="n">
        <f aca="false">IF(OR($D18=1,MONTH($B18)&lt;&gt;MONTH(StartDate),'У3 Ввод'!$D$38="",'У3 Ввод'!$E$38="",'У3 Ввод'!$D$38&gt;$B18),0,MAX(0,MIN(1,'У3 Ввод'!$E$38-NETWORKDAYS('У3 Ввод'!$D$38,$B18)+1))/Настройки!$E$9*100)</f>
        <v>0</v>
      </c>
      <c r="AH18" s="67" t="n">
        <f aca="false">IF(OR($D18=1,MONTH($B18)&lt;&gt;MONTH(StartDate),'У3 Ввод'!$D$39="",'У3 Ввод'!$E$39="",'У3 Ввод'!$D$39&gt;$B18),0,MAX(0,MIN(1,'У3 Ввод'!$E$39-NETWORKDAYS('У3 Ввод'!$D$39,$B18)+1))/Настройки!$E$9*100)</f>
        <v>0</v>
      </c>
      <c r="AI18" s="67" t="n">
        <f aca="false">IF(OR($D18=1,MONTH($B18)&lt;&gt;MONTH(StartDate),'У3 Ввод'!$D$40="",'У3 Ввод'!$E$40="",'У3 Ввод'!$D$40&gt;$B18),0,MAX(0,MIN(1,'У3 Ввод'!$E$40-NETWORKDAYS('У3 Ввод'!$D$40,$B18)+1))/Настройки!$E$9*100)</f>
        <v>0</v>
      </c>
      <c r="AJ18" s="67" t="n">
        <f aca="false">IF(OR($D18=1,MONTH($B18)&lt;&gt;MONTH(StartDate),'У3 Ввод'!$D$41="",'У3 Ввод'!$E$41="",'У3 Ввод'!$D$41&gt;$B18),0,MAX(0,MIN(1,'У3 Ввод'!$E$41-NETWORKDAYS('У3 Ввод'!$D$41,$B18)+1))/Настройки!$E$9*100)</f>
        <v>0</v>
      </c>
      <c r="AK18" s="67" t="n">
        <f aca="false">IF(OR($D18=1,MONTH($B18)&lt;&gt;MONTH(StartDate),'У3 Ввод'!$D$42="",'У3 Ввод'!$E$42="",'У3 Ввод'!$D$42&gt;$B18),0,MAX(0,MIN(1,'У3 Ввод'!$E$42-NETWORKDAYS('У3 Ввод'!$D$42,$B18)+1))/Настройки!$E$9*100)</f>
        <v>0</v>
      </c>
      <c r="AL18" s="67" t="n">
        <f aca="false">IF(OR($D18=1,MONTH($B18)&lt;&gt;MONTH(StartDate),'У3 Ввод'!$D$43="",'У3 Ввод'!$E$43="",'У3 Ввод'!$D$43&gt;$B18),0,MAX(0,MIN(1,'У3 Ввод'!$E$43-NETWORKDAYS('У3 Ввод'!$D$43,$B18)+1))/Настройки!$E$9*100)</f>
        <v>0</v>
      </c>
      <c r="AM18" s="67" t="n">
        <f aca="false">IF(OR($D18=1,MONTH($B18)&lt;&gt;MONTH(StartDate),'У3 Ввод'!$D$44="",'У3 Ввод'!$E$44="",'У3 Ввод'!$D$44&gt;$B18),0,MAX(0,MIN(1,'У3 Ввод'!$E$44-NETWORKDAYS('У3 Ввод'!$D$44,$B18)+1))/Настройки!$E$9*100)</f>
        <v>0</v>
      </c>
      <c r="AN18" s="67" t="n">
        <f aca="false">IF(OR($D18=1,MONTH($B18)&lt;&gt;MONTH(StartDate),'У3 Ввод'!$D$45="",'У3 Ввод'!$E$45="",'У3 Ввод'!$D$45&gt;$B18),0,MAX(0,MIN(1,'У3 Ввод'!$E$45-NETWORKDAYS('У3 Ввод'!$D$45,$B18)+1))/Настройки!$E$9*100)</f>
        <v>0</v>
      </c>
      <c r="AO18" s="67" t="n">
        <f aca="false">IF(OR($D18=1,MONTH($B18)&lt;&gt;MONTH(StartDate),'У3 Ввод'!$D$46="",'У3 Ввод'!$E$46="",'У3 Ввод'!$D$46&gt;$B18),0,MAX(0,MIN(1,'У3 Ввод'!$E$46-NETWORKDAYS('У3 Ввод'!$D$46,$B18)+1))/Настройки!$E$9*100)</f>
        <v>0</v>
      </c>
      <c r="AP18" s="67" t="n">
        <f aca="false">IF(OR($D18=1,MONTH($B18)&lt;&gt;MONTH(StartDate),'У3 Ввод'!$D$47="",'У3 Ввод'!$E$47="",'У3 Ввод'!$D$47&gt;$B18),0,MAX(0,MIN(1,'У3 Ввод'!$E$47-NETWORKDAYS('У3 Ввод'!$D$47,$B18)+1))/Настройки!$E$9*100)</f>
        <v>0</v>
      </c>
      <c r="AQ18" s="67" t="n">
        <f aca="false">IF(OR($D18=1,MONTH($B18)&lt;&gt;MONTH(StartDate),'У3 Ввод'!$D$48="",'У3 Ввод'!$E$48="",'У3 Ввод'!$D$48&gt;$B18),0,MAX(0,MIN(1,'У3 Ввод'!$E$48-NETWORKDAYS('У3 Ввод'!$D$48,$B18)+1))/Настройки!$E$9*100)</f>
        <v>0</v>
      </c>
      <c r="AR18" s="67" t="n">
        <f aca="false">IF(OR($D18=1,MONTH($B18)&lt;&gt;MONTH(StartDate),'У3 Ввод'!$D$49="",'У3 Ввод'!$E$49="",'У3 Ввод'!$D$49&gt;$B18),0,MAX(0,MIN(1,'У3 Ввод'!$E$49-NETWORKDAYS('У3 Ввод'!$D$49,$B18)+1))/Настройки!$E$9*100)</f>
        <v>0</v>
      </c>
      <c r="AS18" s="67" t="n">
        <f aca="false">IF(OR($D18=1,MONTH($B18)&lt;&gt;MONTH(StartDate),'У3 Ввод'!$D$50="",'У3 Ввод'!$E$50="",'У3 Ввод'!$D$50&gt;$B18),0,MAX(0,MIN(1,'У3 Ввод'!$E$50-NETWORKDAYS('У3 Ввод'!$D$50,$B18)+1))/Настройки!$E$9*100)</f>
        <v>0</v>
      </c>
      <c r="AT18" s="67" t="n">
        <f aca="false">IF(OR($D18=1,MONTH($B18)&lt;&gt;MONTH(StartDate),'У3 Ввод'!$D$51="",'У3 Ввод'!$E$51="",'У3 Ввод'!$D$51&gt;$B18),0,MAX(0,MIN(1,'У3 Ввод'!$E$51-NETWORKDAYS('У3 Ввод'!$D$51,$B18)+1))/Настройки!$E$9*100)</f>
        <v>0</v>
      </c>
      <c r="AU18" s="67" t="n">
        <f aca="false">IF(OR($D18=1,MONTH($B18)&lt;&gt;MONTH(StartDate),'У3 Ввод'!$D$52="",'У3 Ввод'!$E$52="",'У3 Ввод'!$D$52&gt;$B18),0,MAX(0,MIN(1,'У3 Ввод'!$E$52-NETWORKDAYS('У3 Ввод'!$D$52,$B18)+1))/Настройки!$E$9*100)</f>
        <v>0</v>
      </c>
      <c r="AV18" s="67" t="n">
        <f aca="false">IF(OR($D18=1,MONTH($B18)&lt;&gt;MONTH(StartDate),'У3 Ввод'!$D$53="",'У3 Ввод'!$E$53="",'У3 Ввод'!$D$53&gt;$B18),0,MAX(0,MIN(1,'У3 Ввод'!$E$53-NETWORKDAYS('У3 Ввод'!$D$53,$B18)+1))/Настройки!$E$9*100)</f>
        <v>0</v>
      </c>
      <c r="AW18" s="67" t="n">
        <f aca="false">IF(OR($D18=1,MONTH($B18)&lt;&gt;MONTH(StartDate),'У3 Ввод'!$D$54="",'У3 Ввод'!$E$54="",'У3 Ввод'!$D$54&gt;$B18),0,MAX(0,MIN(1,'У3 Ввод'!$E$54-NETWORKDAYS('У3 Ввод'!$D$54,$B18)+1))/Настройки!$E$9*100)</f>
        <v>0</v>
      </c>
      <c r="AX18" s="67" t="n">
        <f aca="false">IF(OR($D18=1,MONTH($B18)&lt;&gt;MONTH(StartDate),'У3 Ввод'!$D$55="",'У3 Ввод'!$E$55="",'У3 Ввод'!$D$55&gt;$B18),0,MAX(0,MIN(1,'У3 Ввод'!$E$55-NETWORKDAYS('У3 Ввод'!$D$55,$B18)+1))/Настройки!$E$9*100)</f>
        <v>0</v>
      </c>
      <c r="AY18" s="67" t="n">
        <f aca="false">IF(OR($D18=1,MONTH($B18)&lt;&gt;MONTH(StartDate),'У3 Ввод'!$D$56="",'У3 Ввод'!$E$56="",'У3 Ввод'!$D$56&gt;$B18),0,MAX(0,MIN(1,'У3 Ввод'!$E$56-NETWORKDAYS('У3 Ввод'!$D$56,$B18)+1))/Настройки!$E$9*100)</f>
        <v>0</v>
      </c>
      <c r="AZ18" s="67" t="n">
        <f aca="false">IF(OR($D18=1,MONTH($B18)&lt;&gt;MONTH(StartDate),'У3 Ввод'!$D$57="",'У3 Ввод'!$E$57="",'У3 Ввод'!$D$57&gt;$B18),0,MAX(0,MIN(1,'У3 Ввод'!$E$57-NETWORKDAYS('У3 Ввод'!$D$57,$B18)+1))/Настройки!$E$9*100)</f>
        <v>0</v>
      </c>
      <c r="BA18" s="67" t="n">
        <f aca="false">IF(OR($D18=1,MONTH($B18)&lt;&gt;MONTH(StartDate),'У3 Ввод'!$D$58="",'У3 Ввод'!$E$58="",'У3 Ввод'!$D$58&gt;$B18),0,MAX(0,MIN(1,'У3 Ввод'!$E$58-NETWORKDAYS('У3 Ввод'!$D$58,$B18)+1))/Настройки!$E$9*100)</f>
        <v>0</v>
      </c>
      <c r="BB18" s="67" t="n">
        <f aca="false">IF(OR($D18=1,MONTH($B18)&lt;&gt;MONTH(StartDate),'У3 Ввод'!$D$59="",'У3 Ввод'!$E$59="",'У3 Ввод'!$D$59&gt;$B18),0,MAX(0,MIN(1,'У3 Ввод'!$E$59-NETWORKDAYS('У3 Ввод'!$D$59,$B18)+1))/Настройки!$E$9*100)</f>
        <v>0</v>
      </c>
      <c r="BC18" s="67" t="n">
        <f aca="false">IF(OR($D18=1,MONTH($B18)&lt;&gt;MONTH(StartDate),'У3 Ввод'!$D$60="",'У3 Ввод'!$E$60="",'У3 Ввод'!$D$60&gt;$B18),0,MAX(0,MIN(1,'У3 Ввод'!$E$60-NETWORKDAYS('У3 Ввод'!$D$60,$B18)+1))/Настройки!$E$9*100)</f>
        <v>0</v>
      </c>
      <c r="BD18" s="67" t="n">
        <f aca="false">IF(OR($D18=1,MONTH($B18)&lt;&gt;MONTH(StartDate),'У3 Ввод'!$D$61="",'У3 Ввод'!$E$61="",'У3 Ввод'!$D$61&gt;$B18),0,MAX(0,MIN(1,'У3 Ввод'!$E$61-NETWORKDAYS('У3 Ввод'!$D$61,$B18)+1))/Настройки!$E$9*100)</f>
        <v>0</v>
      </c>
      <c r="BE18" s="67" t="n">
        <f aca="false">IF(OR($D18=1,MONTH($B18)&lt;&gt;MONTH(StartDate),'У3 Ввод'!$D$62="",'У3 Ввод'!$E$62="",'У3 Ввод'!$D$62&gt;$B18),0,MAX(0,MIN(1,'У3 Ввод'!$E$62-NETWORKDAYS('У3 Ввод'!$D$62,$B18)+1))/Настройки!$E$9*100)</f>
        <v>0</v>
      </c>
      <c r="BF18" s="67" t="n">
        <f aca="false">IF(OR($D18=1,MONTH($B18)&lt;&gt;MONTH(StartDate),'У3 Ввод'!$D$63="",'У3 Ввод'!$E$63="",'У3 Ввод'!$D$63&gt;$B18),0,MAX(0,MIN(1,'У3 Ввод'!$E$63-NETWORKDAYS('У3 Ввод'!$D$63,$B18)+1))/Настройки!$E$9*100)</f>
        <v>0</v>
      </c>
      <c r="BG18" s="67" t="n">
        <f aca="false">IF(OR($D18=1,MONTH($B18)&lt;&gt;MONTH(StartDate),'У3 Ввод'!$D$64="",'У3 Ввод'!$E$64="",'У3 Ввод'!$D$64&gt;$B18),0,MAX(0,MIN(1,'У3 Ввод'!$E$64-NETWORKDAYS('У3 Ввод'!$D$64,$B18)+1))/Настройки!$E$9*100)</f>
        <v>0</v>
      </c>
      <c r="BH18" s="67" t="n">
        <f aca="false">IF(OR($D18=1,MONTH($B18)&lt;&gt;MONTH(StartDate),'У3 Ввод'!$D$65="",'У3 Ввод'!$E$65="",'У3 Ввод'!$D$65&gt;$B18),0,MAX(0,MIN(1,'У3 Ввод'!$E$65-NETWORKDAYS('У3 Ввод'!$D$65,$B18)+1))/Настройки!$E$9*100)</f>
        <v>0</v>
      </c>
      <c r="BI18" s="67" t="n">
        <f aca="false">IF(OR($D18=1,MONTH($B18)&lt;&gt;MONTH(StartDate),'У3 Ввод'!$D$66="",'У3 Ввод'!$E$66="",'У3 Ввод'!$D$66&gt;$B18),0,MAX(0,MIN(1,'У3 Ввод'!$E$66-NETWORKDAYS('У3 Ввод'!$D$66,$B18)+1))/Настройки!$E$9*100)</f>
        <v>0</v>
      </c>
      <c r="BJ18" s="67" t="n">
        <f aca="false">IF(OR($D18=1,MONTH($B18)&lt;&gt;MONTH(StartDate),'У3 Ввод'!$D$67="",'У3 Ввод'!$E$67="",'У3 Ввод'!$D$67&gt;$B18),0,MAX(0,MIN(1,'У3 Ввод'!$E$67-NETWORKDAYS('У3 Ввод'!$D$67,$B18)+1))/Настройки!$E$9*100)</f>
        <v>0</v>
      </c>
      <c r="BK18" s="67" t="n">
        <f aca="false">IF(OR($D18=1,MONTH($B18)&lt;&gt;MONTH(StartDate),'У3 Ввод'!$D$68="",'У3 Ввод'!$E$68="",'У3 Ввод'!$D$68&gt;$B18),0,MAX(0,MIN(1,'У3 Ввод'!$E$68-NETWORKDAYS('У3 Ввод'!$D$68,$B18)+1))/Настройки!$E$9*100)</f>
        <v>0</v>
      </c>
      <c r="BL18" s="67" t="n">
        <f aca="false">IF(OR($D18=1,MONTH($B18)&lt;&gt;MONTH(StartDate),'У3 Ввод'!$D$69="",'У3 Ввод'!$E$69="",'У3 Ввод'!$D$69&gt;$B18),0,MAX(0,MIN(1,'У3 Ввод'!$E$69-NETWORKDAYS('У3 Ввод'!$D$69,$B18)+1))/Настройки!$E$9*100)</f>
        <v>0</v>
      </c>
      <c r="BM18" s="67" t="n">
        <f aca="false">IF(OR($D18=1,MONTH($B18)&lt;&gt;MONTH(StartDate),'У3 Ввод'!$D$70="",'У3 Ввод'!$E$70="",'У3 Ввод'!$D$70&gt;$B18),0,MAX(0,MIN(1,'У3 Ввод'!$E$70-NETWORKDAYS('У3 Ввод'!$D$70,$B18)+1))/Настройки!$E$9*100)</f>
        <v>0</v>
      </c>
      <c r="BN18" s="67" t="n">
        <f aca="false">IF(OR($D18=1,MONTH($B18)&lt;&gt;MONTH(StartDate),'У3 Ввод'!$D$71="",'У3 Ввод'!$E$71="",'У3 Ввод'!$D$71&gt;$B18),0,MAX(0,MIN(1,'У3 Ввод'!$E$71-NETWORKDAYS('У3 Ввод'!$D$71,$B18)+1))/Настройки!$E$9*100)</f>
        <v>0</v>
      </c>
      <c r="BO18" s="67" t="n">
        <f aca="false">IF(OR($D18=1,MONTH($B18)&lt;&gt;MONTH(StartDate),'У3 Ввод'!$D$72="",'У3 Ввод'!$E$72="",'У3 Ввод'!$D$72&gt;$B18),0,MAX(0,MIN(1,'У3 Ввод'!$E$72-NETWORKDAYS('У3 Ввод'!$D$72,$B18)+1))/Настройки!$E$9*100)</f>
        <v>0</v>
      </c>
      <c r="BP18" s="67" t="n">
        <f aca="false">IF(OR($D18=1,MONTH($B18)&lt;&gt;MONTH(StartDate),'У3 Ввод'!$D$73="",'У3 Ввод'!$E$73="",'У3 Ввод'!$D$73&gt;$B18),0,MAX(0,MIN(1,'У3 Ввод'!$E$73-NETWORKDAYS('У3 Ввод'!$D$73,$B18)+1))/Настройки!$E$9*100)</f>
        <v>0</v>
      </c>
      <c r="BQ18" s="67" t="n">
        <f aca="false">IF(OR($D18=1,MONTH($B18)&lt;&gt;MONTH(StartDate),'У3 Ввод'!$D$74="",'У3 Ввод'!$E$74="",'У3 Ввод'!$D$74&gt;$B18),0,MAX(0,MIN(1,'У3 Ввод'!$E$74-NETWORKDAYS('У3 Ввод'!$D$74,$B18)+1))/Настройки!$E$9*100)</f>
        <v>0</v>
      </c>
      <c r="BR18" s="67" t="n">
        <f aca="false">IF(OR($D18=1,MONTH($B18)&lt;&gt;MONTH(StartDate),'У3 Ввод'!$D$75="",'У3 Ввод'!$E$75="",'У3 Ввод'!$D$75&gt;$B18),0,MAX(0,MIN(1,'У3 Ввод'!$E$75-NETWORKDAYS('У3 Ввод'!$D$75,$B18)+1))/Настройки!$E$9*100)</f>
        <v>0</v>
      </c>
      <c r="BS18" s="67" t="n">
        <f aca="false">IF(OR($D18=1,MONTH($B18)&lt;&gt;MONTH(StartDate),'У3 Ввод'!$D$76="",'У3 Ввод'!$E$76="",'У3 Ввод'!$D$76&gt;$B18),0,MAX(0,MIN(1,'У3 Ввод'!$E$76-NETWORKDAYS('У3 Ввод'!$D$76,$B18)+1))/Настройки!$E$9*100)</f>
        <v>0</v>
      </c>
      <c r="BT18" s="67" t="n">
        <f aca="false">IF(OR($D18=1,MONTH($B18)&lt;&gt;MONTH(StartDate),'У3 Ввод'!$D$77="",'У3 Ввод'!$E$77="",'У3 Ввод'!$D$77&gt;$B18),0,MAX(0,MIN(1,'У3 Ввод'!$E$77-NETWORKDAYS('У3 Ввод'!$D$77,$B18)+1))/Настройки!$E$9*100)</f>
        <v>0</v>
      </c>
      <c r="BU18" s="67" t="n">
        <f aca="false">IF(OR($D18=1,MONTH($B18)&lt;&gt;MONTH(StartDate),'У3 Ввод'!$D$78="",'У3 Ввод'!$E$78="",'У3 Ввод'!$D$78&gt;$B18),0,MAX(0,MIN(1,'У3 Ввод'!$E$78-NETWORKDAYS('У3 Ввод'!$D$78,$B18)+1))/Настройки!$E$9*100)</f>
        <v>0</v>
      </c>
      <c r="BV18" s="67" t="n">
        <f aca="false">IF(OR($D18=1,MONTH($B18)&lt;&gt;MONTH(StartDate),'У3 Ввод'!$D$79="",'У3 Ввод'!$E$79="",'У3 Ввод'!$D$79&gt;$B18),0,MAX(0,MIN(1,'У3 Ввод'!$E$79-NETWORKDAYS('У3 Ввод'!$D$79,$B18)+1))/Настройки!$E$9*100)</f>
        <v>0</v>
      </c>
      <c r="BW18" s="67" t="n">
        <f aca="false">IF(OR($D18=1,MONTH($B18)&lt;&gt;MONTH(StartDate),'У3 Ввод'!$D$80="",'У3 Ввод'!$E$80="",'У3 Ввод'!$D$80&gt;$B18),0,MAX(0,MIN(1,'У3 Ввод'!$E$80-NETWORKDAYS('У3 Ввод'!$D$80,$B18)+1))/Настройки!$E$9*100)</f>
        <v>0</v>
      </c>
      <c r="BX18" s="67" t="n">
        <f aca="false">IF(OR($D18=1,MONTH($B18)&lt;&gt;MONTH(StartDate),'У3 Ввод'!$D$81="",'У3 Ввод'!$E$81="",'У3 Ввод'!$D$81&gt;$B18),0,MAX(0,MIN(1,'У3 Ввод'!$E$81-NETWORKDAYS('У3 Ввод'!$D$81,$B18)+1))/Настройки!$E$9*100)</f>
        <v>0</v>
      </c>
      <c r="BY18" s="67" t="n">
        <f aca="false">IF(OR($D18=1,MONTH($B18)&lt;&gt;MONTH(StartDate),'У3 Ввод'!$D$82="",'У3 Ввод'!$E$82="",'У3 Ввод'!$D$82&gt;$B18),0,MAX(0,MIN(1,'У3 Ввод'!$E$82-NETWORKDAYS('У3 Ввод'!$D$82,$B18)+1))/Настройки!$E$9*100)</f>
        <v>0</v>
      </c>
      <c r="BZ18" s="67" t="n">
        <f aca="false">IF(OR($D18=1,MONTH($B18)&lt;&gt;MONTH(StartDate),'У3 Ввод'!$D$83="",'У3 Ввод'!$E$83="",'У3 Ввод'!$D$83&gt;$B18),0,MAX(0,MIN(1,'У3 Ввод'!$E$83-NETWORKDAYS('У3 Ввод'!$D$83,$B18)+1))/Настройки!$E$9*100)</f>
        <v>0</v>
      </c>
      <c r="CA18" s="67" t="n">
        <f aca="false">IF(OR($D18=1,MONTH($B18)&lt;&gt;MONTH(StartDate),'У3 Ввод'!$D$84="",'У3 Ввод'!$E$84="",'У3 Ввод'!$D$84&gt;$B18),0,MAX(0,MIN(1,'У3 Ввод'!$E$84-NETWORKDAYS('У3 Ввод'!$D$84,$B18)+1))/Настройки!$E$9*100)</f>
        <v>0</v>
      </c>
      <c r="CB18" s="67" t="n">
        <f aca="false">IF(OR($D18=1,MONTH($B18)&lt;&gt;MONTH(StartDate),'У3 Ввод'!$D$85="",'У3 Ввод'!$E$85="",'У3 Ввод'!$D$85&gt;$B18),0,MAX(0,MIN(1,'У3 Ввод'!$E$85-NETWORKDAYS('У3 Ввод'!$D$85,$B18)+1))/Настройки!$E$9*100)</f>
        <v>0</v>
      </c>
      <c r="CC18" s="67" t="n">
        <f aca="false">IF(OR($D18=1,MONTH($B18)&lt;&gt;MONTH(StartDate),'У3 Ввод'!$D$86="",'У3 Ввод'!$E$86="",'У3 Ввод'!$D$86&gt;$B18),0,MAX(0,MIN(1,'У3 Ввод'!$E$86-NETWORKDAYS('У3 Ввод'!$D$86,$B18)+1))/Настройки!$E$9*100)</f>
        <v>0</v>
      </c>
      <c r="CD18" s="67" t="n">
        <f aca="false">IF(OR($D18=1,MONTH($B18)&lt;&gt;MONTH(StartDate),'У3 Ввод'!$D$87="",'У3 Ввод'!$E$87="",'У3 Ввод'!$D$87&gt;$B18),0,MAX(0,MIN(1,'У3 Ввод'!$E$87-NETWORKDAYS('У3 Ввод'!$D$87,$B18)+1))/Настройки!$E$9*100)</f>
        <v>0</v>
      </c>
      <c r="CE18" s="67" t="n">
        <f aca="false">IF(OR($D18=1,MONTH($B18)&lt;&gt;MONTH(StartDate),'У3 Ввод'!$D$88="",'У3 Ввод'!$E$88="",'У3 Ввод'!$D$88&gt;$B18),0,MAX(0,MIN(1,'У3 Ввод'!$E$88-NETWORKDAYS('У3 Ввод'!$D$88,$B18)+1))/Настройки!$E$9*100)</f>
        <v>0</v>
      </c>
      <c r="CF18" s="67" t="n">
        <f aca="false">IF(OR($D18=1,MONTH($B18)&lt;&gt;MONTH(StartDate),'У3 Ввод'!$D$89="",'У3 Ввод'!$E$89="",'У3 Ввод'!$D$89&gt;$B18),0,MAX(0,MIN(1,'У3 Ввод'!$E$89-NETWORKDAYS('У3 Ввод'!$D$89,$B18)+1))/Настройки!$E$9*100)</f>
        <v>0</v>
      </c>
      <c r="CG18" s="67" t="n">
        <f aca="false">IF(OR($D18=1,MONTH($B18)&lt;&gt;MONTH(StartDate),'У3 Ввод'!$D$90="",'У3 Ввод'!$E$90="",'У3 Ввод'!$D$90&gt;$B18),0,MAX(0,MIN(1,'У3 Ввод'!$E$90-NETWORKDAYS('У3 Ввод'!$D$90,$B18)+1))/Настройки!$E$9*100)</f>
        <v>0</v>
      </c>
      <c r="CH18" s="67" t="n">
        <f aca="false">IF(OR($D18=1,MONTH($B18)&lt;&gt;MONTH(StartDate),'У3 Ввод'!$D$91="",'У3 Ввод'!$E$91="",'У3 Ввод'!$D$91&gt;$B18),0,MAX(0,MIN(1,'У3 Ввод'!$E$91-NETWORKDAYS('У3 Ввод'!$D$91,$B18)+1))/Настройки!$E$9*100)</f>
        <v>0</v>
      </c>
      <c r="CI18" s="67" t="n">
        <f aca="false">IF(OR($D18=1,MONTH($B18)&lt;&gt;MONTH(StartDate),'У3 Ввод'!$D$92="",'У3 Ввод'!$E$92="",'У3 Ввод'!$D$92&gt;$B18),0,MAX(0,MIN(1,'У3 Ввод'!$E$92-NETWORKDAYS('У3 Ввод'!$D$92,$B18)+1))/Настройки!$E$9*100)</f>
        <v>0</v>
      </c>
      <c r="CJ18" s="67" t="n">
        <f aca="false">IF(OR($D18=1,MONTH($B18)&lt;&gt;MONTH(StartDate),'У3 Ввод'!$D$93="",'У3 Ввод'!$E$93="",'У3 Ввод'!$D$93&gt;$B18),0,MAX(0,MIN(1,'У3 Ввод'!$E$93-NETWORKDAYS('У3 Ввод'!$D$93,$B18)+1))/Настройки!$E$9*100)</f>
        <v>0</v>
      </c>
      <c r="CK18" s="67" t="n">
        <f aca="false">IF(OR($D18=1,MONTH($B18)&lt;&gt;MONTH(StartDate),'У3 Ввод'!$D$94="",'У3 Ввод'!$E$94="",'У3 Ввод'!$D$94&gt;$B18),0,MAX(0,MIN(1,'У3 Ввод'!$E$94-NETWORKDAYS('У3 Ввод'!$D$94,$B18)+1))/Настройки!$E$9*100)</f>
        <v>0</v>
      </c>
      <c r="CL18" s="67" t="n">
        <f aca="false">IF(OR($D18=1,MONTH($B18)&lt;&gt;MONTH(StartDate),'У3 Ввод'!$D$95="",'У3 Ввод'!$E$95="",'У3 Ввод'!$D$95&gt;$B18),0,MAX(0,MIN(1,'У3 Ввод'!$E$95-NETWORKDAYS('У3 Ввод'!$D$95,$B18)+1))/Настройки!$E$9*100)</f>
        <v>0</v>
      </c>
      <c r="CM18" s="67" t="n">
        <f aca="false">IF(OR($D18=1,MONTH($B18)&lt;&gt;MONTH(StartDate),'У3 Ввод'!$D$96="",'У3 Ввод'!$E$96="",'У3 Ввод'!$D$96&gt;$B18),0,MAX(0,MIN(1,'У3 Ввод'!$E$96-NETWORKDAYS('У3 Ввод'!$D$96,$B18)+1))/Настройки!$E$9*100)</f>
        <v>0</v>
      </c>
      <c r="CN18" s="67" t="n">
        <f aca="false">IF(OR($D18=1,MONTH($B18)&lt;&gt;MONTH(StartDate),'У3 Ввод'!$D$97="",'У3 Ввод'!$E$97="",'У3 Ввод'!$D$97&gt;$B18),0,MAX(0,MIN(1,'У3 Ввод'!$E$97-NETWORKDAYS('У3 Ввод'!$D$97,$B18)+1))/Настройки!$E$9*100)</f>
        <v>0</v>
      </c>
      <c r="CO18" s="67" t="n">
        <f aca="false">IF(OR($D18=1,MONTH($B18)&lt;&gt;MONTH(StartDate),'У3 Ввод'!$D$98="",'У3 Ввод'!$E$98="",'У3 Ввод'!$D$98&gt;$B18),0,MAX(0,MIN(1,'У3 Ввод'!$E$98-NETWORKDAYS('У3 Ввод'!$D$98,$B18)+1))/Настройки!$E$9*100)</f>
        <v>0</v>
      </c>
      <c r="CP18" s="67" t="n">
        <f aca="false">IF(OR($D18=1,MONTH($B18)&lt;&gt;MONTH(StartDate),'У3 Ввод'!$D$99="",'У3 Ввод'!$E$99="",'У3 Ввод'!$D$99&gt;$B18),0,MAX(0,MIN(1,'У3 Ввод'!$E$99-NETWORKDAYS('У3 Ввод'!$D$99,$B18)+1))/Настройки!$E$9*100)</f>
        <v>0</v>
      </c>
      <c r="CQ18" s="67" t="n">
        <f aca="false">IF(OR($D18=1,MONTH($B18)&lt;&gt;MONTH(StartDate),'У3 Ввод'!$D$100="",'У3 Ввод'!$E$100="",'У3 Ввод'!$D$100&gt;$B18),0,MAX(0,MIN(1,'У3 Ввод'!$E$100-NETWORKDAYS('У3 Ввод'!$D$100,$B18)+1))/Настройки!$E$9*100)</f>
        <v>0</v>
      </c>
      <c r="CR18" s="67" t="n">
        <f aca="false">IF(OR($D18=1,MONTH($B18)&lt;&gt;MONTH(StartDate),'У3 Ввод'!$D$101="",'У3 Ввод'!$E$101="",'У3 Ввод'!$D$101&gt;$B18),0,MAX(0,MIN(1,'У3 Ввод'!$E$101-NETWORKDAYS('У3 Ввод'!$D$101,$B18)+1))/Настройки!$E$9*100)</f>
        <v>0</v>
      </c>
      <c r="CS18" s="67" t="n">
        <f aca="false">IF(OR($D18=1,MONTH($B18)&lt;&gt;MONTH(StartDate),'У3 Ввод'!$D$102="",'У3 Ввод'!$E$102="",'У3 Ввод'!$D$102&gt;$B18),0,MAX(0,MIN(1,'У3 Ввод'!$E$102-NETWORKDAYS('У3 Ввод'!$D$102,$B18)+1))/Настройки!$E$9*100)</f>
        <v>0</v>
      </c>
      <c r="CT18" s="67" t="n">
        <f aca="false">IF(OR($D18=1,MONTH($B18)&lt;&gt;MONTH(StartDate),'У3 Ввод'!$D$103="",'У3 Ввод'!$E$103="",'У3 Ввод'!$D$103&gt;$B18),0,MAX(0,MIN(1,'У3 Ввод'!$E$103-NETWORKDAYS('У3 Ввод'!$D$103,$B18)+1))/Настройки!$E$9*100)</f>
        <v>0</v>
      </c>
      <c r="CU18" s="67" t="n">
        <f aca="false">IF(OR($D18=1,MONTH($B18)&lt;&gt;MONTH(StartDate),'У3 Ввод'!$D$104="",'У3 Ввод'!$E$104="",'У3 Ввод'!$D$104&gt;$B18),0,MAX(0,MIN(1,'У3 Ввод'!$E$104-NETWORKDAYS('У3 Ввод'!$D$104,$B18)+1))/Настройки!$E$9*100)</f>
        <v>0</v>
      </c>
      <c r="CV18" s="67" t="n">
        <f aca="false">IF(OR($D18=1,MONTH($B18)&lt;&gt;MONTH(StartDate),'У3 Ввод'!$D$105="",'У3 Ввод'!$E$105="",'У3 Ввод'!$D$105&gt;$B18),0,MAX(0,MIN(1,'У3 Ввод'!$E$105-NETWORKDAYS('У3 Ввод'!$D$105,$B18)+1))/Настройки!$E$9*100)</f>
        <v>0</v>
      </c>
      <c r="CW18" s="67" t="n">
        <f aca="false">IF(OR($D18=1,MONTH($B18)&lt;&gt;MONTH(StartDate),'У3 Ввод'!$D$106="",'У3 Ввод'!$E$106="",'У3 Ввод'!$D$106&gt;$B18),0,MAX(0,MIN(1,'У3 Ввод'!$E$106-NETWORKDAYS('У3 Ввод'!$D$106,$B18)+1))/Настройки!$E$9*100)</f>
        <v>0</v>
      </c>
      <c r="CX18" s="67" t="n">
        <f aca="false">IF(OR($D18=1,MONTH($B18)&lt;&gt;MONTH(StartDate),'У3 Ввод'!$D$107="",'У3 Ввод'!$E$107="",'У3 Ввод'!$D$107&gt;$B18),0,MAX(0,MIN(1,'У3 Ввод'!$E$107-NETWORKDAYS('У3 Ввод'!$D$107,$B18)+1))/Настройки!$E$9*100)</f>
        <v>0</v>
      </c>
      <c r="CY18" s="67" t="n">
        <f aca="false">IF(OR($D18=1,MONTH($B18)&lt;&gt;MONTH(StartDate),'У3 Ввод'!$D$108="",'У3 Ввод'!$E$108="",'У3 Ввод'!$D$108&gt;$B18),0,MAX(0,MIN(1,'У3 Ввод'!$E$108-NETWORKDAYS('У3 Ввод'!$D$108,$B18)+1))/Настройки!$E$9*100)</f>
        <v>0</v>
      </c>
      <c r="CZ18" s="67" t="n">
        <f aca="false">IF(OR($D18=1,MONTH($B18)&lt;&gt;MONTH(StartDate),'У3 Ввод'!$D$109="",'У3 Ввод'!$E$109="",'У3 Ввод'!$D$109&gt;$B18),0,MAX(0,MIN(1,'У3 Ввод'!$E$109-NETWORKDAYS('У3 Ввод'!$D$109,$B18)+1))/Настройки!$E$9*100)</f>
        <v>0</v>
      </c>
      <c r="DA18" s="67" t="n">
        <f aca="false">IF(OR($D18=1,MONTH($B18)&lt;&gt;MONTH(StartDate),'У3 Ввод'!$D$110="",'У3 Ввод'!$E$110="",'У3 Ввод'!$D$110&gt;$B18),0,MAX(0,MIN(1,'У3 Ввод'!$E$110-NETWORKDAYS('У3 Ввод'!$D$110,$B18)+1))/Настройки!$E$9*100)</f>
        <v>0</v>
      </c>
      <c r="DB18" s="67" t="n">
        <f aca="false">IF(OR($D18=1,MONTH($B18)&lt;&gt;MONTH(StartDate),'У3 Ввод'!$D$111="",'У3 Ввод'!$E$111="",'У3 Ввод'!$D$111&gt;$B18),0,MAX(0,MIN(1,'У3 Ввод'!$E$111-NETWORKDAYS('У3 Ввод'!$D$111,$B18)+1))/Настройки!$E$9*100)</f>
        <v>0</v>
      </c>
      <c r="DC18" s="67" t="n">
        <f aca="false">IF(OR($D18=1,MONTH($B18)&lt;&gt;MONTH(StartDate),'У3 Ввод'!$D$112="",'У3 Ввод'!$E$112="",'У3 Ввод'!$D$112&gt;$B18),0,MAX(0,MIN(1,'У3 Ввод'!$E$112-NETWORKDAYS('У3 Ввод'!$D$112,$B18)+1))/Настройки!$E$9*100)</f>
        <v>0</v>
      </c>
      <c r="DD18" s="67" t="n">
        <f aca="false">IF(OR($D18=1,MONTH($B18)&lt;&gt;MONTH(StartDate),'У3 Ввод'!$D$113="",'У3 Ввод'!$E$113="",'У3 Ввод'!$D$113&gt;$B18),0,MAX(0,MIN(1,'У3 Ввод'!$E$113-NETWORKDAYS('У3 Ввод'!$D$113,$B18)+1))/Настройки!$E$9*100)</f>
        <v>0</v>
      </c>
      <c r="DE18" s="67" t="n">
        <f aca="false">IF(OR($D18=1,MONTH($B18)&lt;&gt;MONTH(StartDate),'У3 Ввод'!$D$114="",'У3 Ввод'!$E$114="",'У3 Ввод'!$D$114&gt;$B18),0,MAX(0,MIN(1,'У3 Ввод'!$E$114-NETWORKDAYS('У3 Ввод'!$D$114,$B18)+1))/Настройки!$E$9*100)</f>
        <v>0</v>
      </c>
      <c r="DF18" s="67" t="n">
        <f aca="false">IF(OR($D18=1,MONTH($B18)&lt;&gt;MONTH(StartDate),'У3 Ввод'!$D$115="",'У3 Ввод'!$E$115="",'У3 Ввод'!$D$115&gt;$B18),0,MAX(0,MIN(1,'У3 Ввод'!$E$115-NETWORKDAYS('У3 Ввод'!$D$115,$B18)+1))/Настройки!$E$9*100)</f>
        <v>0</v>
      </c>
      <c r="DG18" s="67" t="n">
        <f aca="false">IF(OR($D18=1,MONTH($B18)&lt;&gt;MONTH(StartDate),'У3 Ввод'!$D$116="",'У3 Ввод'!$E$116="",'У3 Ввод'!$D$116&gt;$B18),0,MAX(0,MIN(1,'У3 Ввод'!$E$116-NETWORKDAYS('У3 Ввод'!$D$116,$B18)+1))/Настройки!$E$9*100)</f>
        <v>0</v>
      </c>
      <c r="DH18" s="67" t="n">
        <f aca="false">IF(OR($D18=1,MONTH($B18)&lt;&gt;MONTH(StartDate),'У3 Ввод'!$D$117="",'У3 Ввод'!$E$117="",'У3 Ввод'!$D$117&gt;$B18),0,MAX(0,MIN(1,'У3 Ввод'!$E$117-NETWORKDAYS('У3 Ввод'!$D$117,$B18)+1))/Настройки!$E$9*100)</f>
        <v>0</v>
      </c>
      <c r="DI18" s="67" t="n">
        <f aca="false">IF(OR($D18=1,MONTH($B18)&lt;&gt;MONTH(StartDate),'У3 Ввод'!$D$118="",'У3 Ввод'!$E$118="",'У3 Ввод'!$D$118&gt;$B18),0,MAX(0,MIN(1,'У3 Ввод'!$E$118-NETWORKDAYS('У3 Ввод'!$D$118,$B18)+1))/Настройки!$E$9*100)</f>
        <v>0</v>
      </c>
      <c r="DJ18" s="67" t="n">
        <f aca="false">IF(OR($D18=1,MONTH($B18)&lt;&gt;MONTH(StartDate),'У3 Ввод'!$D$119="",'У3 Ввод'!$E$119="",'У3 Ввод'!$D$119&gt;$B18),0,MAX(0,MIN(1,'У3 Ввод'!$E$119-NETWORKDAYS('У3 Ввод'!$D$119,$B18)+1))/Настройки!$E$9*100)</f>
        <v>0</v>
      </c>
      <c r="DK18" s="67" t="n">
        <f aca="false">IF(OR($D18=1,MONTH($B18)&lt;&gt;MONTH(StartDate),'У3 Ввод'!$D$120="",'У3 Ввод'!$E$120="",'У3 Ввод'!$D$120&gt;$B18),0,MAX(0,MIN(1,'У3 Ввод'!$E$120-NETWORKDAYS('У3 Ввод'!$D$120,$B18)+1))/Настройки!$E$9*100)</f>
        <v>0</v>
      </c>
      <c r="DL18" s="67" t="n">
        <f aca="false">IF(OR($D18=1,MONTH($B18)&lt;&gt;MONTH(StartDate),'У3 Ввод'!$D$121="",'У3 Ввод'!$E$121="",'У3 Ввод'!$D$121&gt;$B18),0,MAX(0,MIN(1,'У3 Ввод'!$E$121-NETWORKDAYS('У3 Ввод'!$D$121,$B18)+1))/Настройки!$E$9*100)</f>
        <v>0</v>
      </c>
      <c r="DM18" s="67" t="n">
        <f aca="false">IF(OR($D18=1,MONTH($B18)&lt;&gt;MONTH(StartDate),'У3 Ввод'!$D$122="",'У3 Ввод'!$E$122="",'У3 Ввод'!$D$122&gt;$B18),0,MAX(0,MIN(1,'У3 Ввод'!$E$122-NETWORKDAYS('У3 Ввод'!$D$122,$B18)+1))/Настройки!$E$9*100)</f>
        <v>0</v>
      </c>
      <c r="DN18" s="67" t="n">
        <f aca="false">IF(OR($D18=1,MONTH($B18)&lt;&gt;MONTH(StartDate),'У3 Ввод'!$D$123="",'У3 Ввод'!$E$123="",'У3 Ввод'!$D$123&gt;$B18),0,MAX(0,MIN(1,'У3 Ввод'!$E$123-NETWORKDAYS('У3 Ввод'!$D$123,$B18)+1))/Настройки!$E$9*100)</f>
        <v>0</v>
      </c>
      <c r="DO18" s="67" t="n">
        <f aca="false">IF(OR($D18=1,MONTH($B18)&lt;&gt;MONTH(StartDate),'У3 Ввод'!$D$124="",'У3 Ввод'!$E$124="",'У3 Ввод'!$D$124&gt;$B18),0,MAX(0,MIN(1,'У3 Ввод'!$E$124-NETWORKDAYS('У3 Ввод'!$D$124,$B18)+1))/Настройки!$E$9*100)</f>
        <v>0</v>
      </c>
      <c r="DP18" s="67" t="n">
        <f aca="false">IF(OR($D18=1,MONTH($B18)&lt;&gt;MONTH(StartDate),'У3 Ввод'!$D$125="",'У3 Ввод'!$E$125="",'У3 Ввод'!$D$125&gt;$B18),0,MAX(0,MIN(1,'У3 Ввод'!$E$125-NETWORKDAYS('У3 Ввод'!$D$125,$B18)+1))/Настройки!$E$9*100)</f>
        <v>0</v>
      </c>
      <c r="DQ18" s="67" t="n">
        <f aca="false">IF(OR($D18=1,MONTH($B18)&lt;&gt;MONTH(StartDate),'У3 Ввод'!$D$126="",'У3 Ввод'!$E$126="",'У3 Ввод'!$D$126&gt;$B18),0,MAX(0,MIN(1,'У3 Ввод'!$E$126-NETWORKDAYS('У3 Ввод'!$D$126,$B18)+1))/Настройки!$E$9*100)</f>
        <v>0</v>
      </c>
      <c r="DR18" s="67" t="n">
        <f aca="false">IF(OR($D18=1,MONTH($B18)&lt;&gt;MONTH(StartDate),'У3 Ввод'!$D$127="",'У3 Ввод'!$E$127="",'У3 Ввод'!$D$127&gt;$B18),0,MAX(0,MIN(1,'У3 Ввод'!$E$127-NETWORKDAYS('У3 Ввод'!$D$127,$B18)+1))/Настройки!$E$9*100)</f>
        <v>0</v>
      </c>
      <c r="DS18" s="67" t="n">
        <f aca="false">IF(OR($D18=1,MONTH($B18)&lt;&gt;MONTH(StartDate),'У3 Ввод'!$D$128="",'У3 Ввод'!$E$128="",'У3 Ввод'!$D$128&gt;$B18),0,MAX(0,MIN(1,'У3 Ввод'!$E$128-NETWORKDAYS('У3 Ввод'!$D$128,$B18)+1))/Настройки!$E$9*100)</f>
        <v>0</v>
      </c>
      <c r="DT18" s="67" t="n">
        <f aca="false">IF(OR($D18=1,MONTH($B18)&lt;&gt;MONTH(StartDate),'У3 Ввод'!$D$129="",'У3 Ввод'!$E$129="",'У3 Ввод'!$D$129&gt;$B18),0,MAX(0,MIN(1,'У3 Ввод'!$E$129-NETWORKDAYS('У3 Ввод'!$D$129,$B18)+1))/Настройки!$E$9*100)</f>
        <v>0</v>
      </c>
      <c r="DU18" s="67" t="n">
        <f aca="false">IF(OR($D18=1,MONTH($B18)&lt;&gt;MONTH(StartDate),'У3 Ввод'!$D$130="",'У3 Ввод'!$E$130="",'У3 Ввод'!$D$130&gt;$B18),0,MAX(0,MIN(1,'У3 Ввод'!$E$130-NETWORKDAYS('У3 Ввод'!$D$130,$B18)+1))/Настройки!$E$9*100)</f>
        <v>0</v>
      </c>
      <c r="DV18" s="67" t="n">
        <f aca="false">IF(OR($D18=1,MONTH($B18)&lt;&gt;MONTH(StartDate),'У3 Ввод'!$D$131="",'У3 Ввод'!$E$131="",'У3 Ввод'!$D$131&gt;$B18),0,MAX(0,MIN(1,'У3 Ввод'!$E$131-NETWORKDAYS('У3 Ввод'!$D$131,$B18)+1))/Настройки!$E$9*100)</f>
        <v>0</v>
      </c>
      <c r="DW18" s="67" t="n">
        <f aca="false">IF(OR($D18=1,MONTH($B18)&lt;&gt;MONTH(StartDate),'У3 Ввод'!$D$132="",'У3 Ввод'!$E$132="",'У3 Ввод'!$D$132&gt;$B18),0,MAX(0,MIN(1,'У3 Ввод'!$E$132-NETWORKDAYS('У3 Ввод'!$D$132,$B18)+1))/Настройки!$E$9*100)</f>
        <v>0</v>
      </c>
      <c r="DX18" s="67" t="n">
        <f aca="false">IF(OR($D18=1,MONTH($B18)&lt;&gt;MONTH(StartDate),'У3 Ввод'!$D$133="",'У3 Ввод'!$E$133="",'У3 Ввод'!$D$133&gt;$B18),0,MAX(0,MIN(1,'У3 Ввод'!$E$133-NETWORKDAYS('У3 Ввод'!$D$133,$B18)+1))/Настройки!$E$9*100)</f>
        <v>0</v>
      </c>
      <c r="DY18" s="67" t="n">
        <f aca="false">IF(OR($D18=1,MONTH($B18)&lt;&gt;MONTH(StartDate),'У3 Ввод'!$D$134="",'У3 Ввод'!$E$134="",'У3 Ввод'!$D$134&gt;$B18),0,MAX(0,MIN(1,'У3 Ввод'!$E$134-NETWORKDAYS('У3 Ввод'!$D$134,$B18)+1))/Настройки!$E$9*100)</f>
        <v>0</v>
      </c>
      <c r="DZ18" s="67" t="n">
        <f aca="false">IF(OR($D18=1,MONTH($B18)&lt;&gt;MONTH(StartDate),'У3 Ввод'!$D$135="",'У3 Ввод'!$E$135="",'У3 Ввод'!$D$135&gt;$B18),0,MAX(0,MIN(1,'У3 Ввод'!$E$135-NETWORKDAYS('У3 Ввод'!$D$135,$B18)+1))/Настройки!$E$9*100)</f>
        <v>0</v>
      </c>
      <c r="EA18" s="67" t="n">
        <f aca="false">IF(OR($D18=1,MONTH($B18)&lt;&gt;MONTH(StartDate),'У3 Ввод'!$D$136="",'У3 Ввод'!$E$136="",'У3 Ввод'!$D$136&gt;$B18),0,MAX(0,MIN(1,'У3 Ввод'!$E$136-NETWORKDAYS('У3 Ввод'!$D$136,$B18)+1))/Настройки!$E$9*100)</f>
        <v>0</v>
      </c>
      <c r="EB18" s="67" t="n">
        <f aca="false">IF(OR($D18=1,MONTH($B18)&lt;&gt;MONTH(StartDate),'У3 Ввод'!$D$137="",'У3 Ввод'!$E$137="",'У3 Ввод'!$D$137&gt;$B18),0,MAX(0,MIN(1,'У3 Ввод'!$E$137-NETWORKDAYS('У3 Ввод'!$D$137,$B18)+1))/Настройки!$E$9*100)</f>
        <v>0</v>
      </c>
      <c r="EC18" s="67" t="n">
        <f aca="false">IF(OR($D18=1,MONTH($B18)&lt;&gt;MONTH(StartDate),'У3 Ввод'!$D$138="",'У3 Ввод'!$E$138="",'У3 Ввод'!$D$138&gt;$B18),0,MAX(0,MIN(1,'У3 Ввод'!$E$138-NETWORKDAYS('У3 Ввод'!$D$138,$B18)+1))/Настройки!$E$9*100)</f>
        <v>0</v>
      </c>
      <c r="ED18" s="67" t="n">
        <f aca="false">IF(OR($D18=1,MONTH($B18)&lt;&gt;MONTH(StartDate),'У3 Ввод'!$D$139="",'У3 Ввод'!$E$139="",'У3 Ввод'!$D$139&gt;$B18),0,MAX(0,MIN(1,'У3 Ввод'!$E$139-NETWORKDAYS('У3 Ввод'!$D$139,$B18)+1))/Настройки!$E$9*100)</f>
        <v>0</v>
      </c>
      <c r="EE18" s="67" t="n">
        <f aca="false">IF(OR($D18=1,MONTH($B18)&lt;&gt;MONTH(StartDate),'У3 Ввод'!$D$140="",'У3 Ввод'!$E$140="",'У3 Ввод'!$D$140&gt;$B18),0,MAX(0,MIN(1,'У3 Ввод'!$E$140-NETWORKDAYS('У3 Ввод'!$D$140,$B18)+1))/Настройки!$E$9*100)</f>
        <v>0</v>
      </c>
      <c r="EF18" s="67" t="n">
        <f aca="false">IF(OR($D18=1,MONTH($B18)&lt;&gt;MONTH(StartDate),'У3 Ввод'!$D$141="",'У3 Ввод'!$E$141="",'У3 Ввод'!$D$141&gt;$B18),0,MAX(0,MIN(1,'У3 Ввод'!$E$141-NETWORKDAYS('У3 Ввод'!$D$141,$B18)+1))/Настройки!$E$9*100)</f>
        <v>0</v>
      </c>
      <c r="EG18" s="67" t="n">
        <f aca="false">IF(OR($D18=1,MONTH($B18)&lt;&gt;MONTH(StartDate),'У3 Ввод'!$D$142="",'У3 Ввод'!$E$142="",'У3 Ввод'!$D$142&gt;$B18),0,MAX(0,MIN(1,'У3 Ввод'!$E$142-NETWORKDAYS('У3 Ввод'!$D$142,$B18)+1))/Настройки!$E$9*100)</f>
        <v>0</v>
      </c>
      <c r="EH18" s="67" t="n">
        <f aca="false">IF(OR($D18=1,MONTH($B18)&lt;&gt;MONTH(StartDate),'У3 Ввод'!$D$143="",'У3 Ввод'!$E$143="",'У3 Ввод'!$D$143&gt;$B18),0,MAX(0,MIN(1,'У3 Ввод'!$E$143-NETWORKDAYS('У3 Ввод'!$D$143,$B18)+1))/Настройки!$E$9*100)</f>
        <v>0</v>
      </c>
      <c r="EI18" s="67" t="n">
        <f aca="false">IF(OR($D18=1,MONTH($B18)&lt;&gt;MONTH(StartDate),'У3 Ввод'!$D$144="",'У3 Ввод'!$E$144="",'У3 Ввод'!$D$144&gt;$B18),0,MAX(0,MIN(1,'У3 Ввод'!$E$144-NETWORKDAYS('У3 Ввод'!$D$144,$B18)+1))/Настройки!$E$9*100)</f>
        <v>0</v>
      </c>
      <c r="EJ18" s="67" t="n">
        <f aca="false">IF(OR($D18=1,MONTH($B18)&lt;&gt;MONTH(StartDate),'У3 Ввод'!$D$145="",'У3 Ввод'!$E$145="",'У3 Ввод'!$D$145&gt;$B18),0,MAX(0,MIN(1,'У3 Ввод'!$E$145-NETWORKDAYS('У3 Ввод'!$D$145,$B18)+1))/Настройки!$E$9*100)</f>
        <v>0</v>
      </c>
      <c r="EK18" s="67" t="n">
        <f aca="false">IF(OR($D18=1,MONTH($B18)&lt;&gt;MONTH(StartDate),'У3 Ввод'!$D$146="",'У3 Ввод'!$E$146="",'У3 Ввод'!$D$146&gt;$B18),0,MAX(0,MIN(1,'У3 Ввод'!$E$146-NETWORKDAYS('У3 Ввод'!$D$146,$B18)+1))/Настройки!$E$9*100)</f>
        <v>0</v>
      </c>
      <c r="EL18" s="67" t="n">
        <f aca="false">IF(OR($D18=1,MONTH($B18)&lt;&gt;MONTH(StartDate),'У3 Ввод'!$D$147="",'У3 Ввод'!$E$147="",'У3 Ввод'!$D$147&gt;$B18),0,MAX(0,MIN(1,'У3 Ввод'!$E$147-NETWORKDAYS('У3 Ввод'!$D$147,$B18)+1))/Настройки!$E$9*100)</f>
        <v>0</v>
      </c>
      <c r="EM18" s="67" t="n">
        <f aca="false">IF(OR($D18=1,MONTH($B18)&lt;&gt;MONTH(StartDate),'У3 Ввод'!$D$148="",'У3 Ввод'!$E$148="",'У3 Ввод'!$D$148&gt;$B18),0,MAX(0,MIN(1,'У3 Ввод'!$E$148-NETWORKDAYS('У3 Ввод'!$D$148,$B18)+1))/Настройки!$E$9*100)</f>
        <v>0</v>
      </c>
      <c r="EN18" s="67" t="n">
        <f aca="false">IF(OR($D18=1,MONTH($B18)&lt;&gt;MONTH(StartDate),'У3 Ввод'!$D$149="",'У3 Ввод'!$E$149="",'У3 Ввод'!$D$149&gt;$B18),0,MAX(0,MIN(1,'У3 Ввод'!$E$149-NETWORKDAYS('У3 Ввод'!$D$149,$B18)+1))/Настройки!$E$9*100)</f>
        <v>0</v>
      </c>
      <c r="EO18" s="67" t="n">
        <f aca="false">IF(OR($D18=1,MONTH($B18)&lt;&gt;MONTH(StartDate),'У3 Ввод'!$D$150="",'У3 Ввод'!$E$150="",'У3 Ввод'!$D$150&gt;$B18),0,MAX(0,MIN(1,'У3 Ввод'!$E$150-NETWORKDAYS('У3 Ввод'!$D$150,$B18)+1))/Настройки!$E$9*100)</f>
        <v>0</v>
      </c>
      <c r="EP18" s="67" t="n">
        <f aca="false">IF(OR($D18=1,MONTH($B18)&lt;&gt;MONTH(StartDate),'У3 Ввод'!$D$151="",'У3 Ввод'!$E$151="",'У3 Ввод'!$D$151&gt;$B18),0,MAX(0,MIN(1,'У3 Ввод'!$E$151-NETWORKDAYS('У3 Ввод'!$D$151,$B18)+1))/Настройки!$E$9*100)</f>
        <v>0</v>
      </c>
      <c r="EQ18" s="67" t="n">
        <f aca="false">IF(OR($D18=1,MONTH($B18)&lt;&gt;MONTH(StartDate),'У3 Ввод'!$D$152="",'У3 Ввод'!$E$152="",'У3 Ввод'!$D$152&gt;$B18),0,MAX(0,MIN(1,'У3 Ввод'!$E$152-NETWORKDAYS('У3 Ввод'!$D$152,$B18)+1))/Настройки!$E$9*100)</f>
        <v>0</v>
      </c>
      <c r="ER18" s="67" t="n">
        <f aca="false">IF(OR($D18=1,MONTH($B18)&lt;&gt;MONTH(StartDate),'У3 Ввод'!$D$153="",'У3 Ввод'!$E$153="",'У3 Ввод'!$D$153&gt;$B18),0,MAX(0,MIN(1,'У3 Ввод'!$E$153-NETWORKDAYS('У3 Ввод'!$D$153,$B18)+1))/Настройки!$E$9*100)</f>
        <v>0</v>
      </c>
      <c r="ES18" s="67" t="n">
        <f aca="false">IF(OR($D18=1,MONTH($B18)&lt;&gt;MONTH(StartDate),'У3 Ввод'!$D$154="",'У3 Ввод'!$E$154="",'У3 Ввод'!$D$154&gt;$B18),0,MAX(0,MIN(1,'У3 Ввод'!$E$154-NETWORKDAYS('У3 Ввод'!$D$154,$B18)+1))/Настройки!$E$9*100)</f>
        <v>0</v>
      </c>
      <c r="ET18" s="67" t="n">
        <f aca="false">IF(OR($D18=1,MONTH($B18)&lt;&gt;MONTH(StartDate),'У3 Ввод'!$D$155="",'У3 Ввод'!$E$155="",'У3 Ввод'!$D$155&gt;$B18),0,MAX(0,MIN(1,'У3 Ввод'!$E$155-NETWORKDAYS('У3 Ввод'!$D$155,$B18)+1))/Настройки!$E$9*100)</f>
        <v>0</v>
      </c>
      <c r="EU18" s="67" t="n">
        <f aca="false">IF(OR($D18=1,MONTH($B18)&lt;&gt;MONTH(StartDate),'У3 Ввод'!$D$156="",'У3 Ввод'!$E$156="",'У3 Ввод'!$D$156&gt;$B18),0,MAX(0,MIN(1,'У3 Ввод'!$E$156-NETWORKDAYS('У3 Ввод'!$D$156,$B18)+1))/Настройки!$E$9*100)</f>
        <v>0</v>
      </c>
      <c r="EV18" s="67" t="n">
        <f aca="false">IF(OR($D18=1,MONTH($B18)&lt;&gt;MONTH(StartDate),'У3 Ввод'!$D$157="",'У3 Ввод'!$E$157="",'У3 Ввод'!$D$157&gt;$B18),0,MAX(0,MIN(1,'У3 Ввод'!$E$157-NETWORKDAYS('У3 Ввод'!$D$157,$B18)+1))/Настройки!$E$9*100)</f>
        <v>0</v>
      </c>
      <c r="EW18" s="67" t="n">
        <f aca="false">IF(OR($D18=1,MONTH($B18)&lt;&gt;MONTH(StartDate),'У3 Ввод'!$D$158="",'У3 Ввод'!$E$158="",'У3 Ввод'!$D$158&gt;$B18),0,MAX(0,MIN(1,'У3 Ввод'!$E$158-NETWORKDAYS('У3 Ввод'!$D$158,$B18)+1))/Настройки!$E$9*100)</f>
        <v>0</v>
      </c>
      <c r="EX18" s="67" t="n">
        <f aca="false">IF(OR($D18=1,MONTH($B18)&lt;&gt;MONTH(StartDate),'У3 Ввод'!$D$159="",'У3 Ввод'!$E$159="",'У3 Ввод'!$D$159&gt;$B18),0,MAX(0,MIN(1,'У3 Ввод'!$E$159-NETWORKDAYS('У3 Ввод'!$D$159,$B18)+1))/Настройки!$E$9*100)</f>
        <v>0</v>
      </c>
      <c r="EY18" s="67" t="n">
        <f aca="false">IF(OR($D18=1,MONTH($B18)&lt;&gt;MONTH(StartDate),'У3 Ввод'!$D$160="",'У3 Ввод'!$E$160="",'У3 Ввод'!$D$160&gt;$B18),0,MAX(0,MIN(1,'У3 Ввод'!$E$160-NETWORKDAYS('У3 Ввод'!$D$160,$B18)+1))/Настройки!$E$9*100)</f>
        <v>0</v>
      </c>
      <c r="EZ18" s="67" t="n">
        <f aca="false">IF(OR($D18=1,MONTH($B18)&lt;&gt;MONTH(StartDate),'У3 Ввод'!$D$161="",'У3 Ввод'!$E$161="",'У3 Ввод'!$D$161&gt;$B18),0,MAX(0,MIN(1,'У3 Ввод'!$E$161-NETWORKDAYS('У3 Ввод'!$D$161,$B18)+1))/Настройки!$E$9*100)</f>
        <v>0</v>
      </c>
      <c r="FA18" s="67" t="n">
        <f aca="false">IF(OR($D18=1,MONTH($B18)&lt;&gt;MONTH(StartDate),'У3 Ввод'!$D$162="",'У3 Ввод'!$E$162="",'У3 Ввод'!$D$162&gt;$B18),0,MAX(0,MIN(1,'У3 Ввод'!$E$162-NETWORKDAYS('У3 Ввод'!$D$162,$B18)+1))/Настройки!$E$9*100)</f>
        <v>0</v>
      </c>
      <c r="FB18" s="67" t="n">
        <f aca="false">IF(OR($D18=1,MONTH($B18)&lt;&gt;MONTH(StartDate),'У3 Ввод'!$D$163="",'У3 Ввод'!$E$163="",'У3 Ввод'!$D$163&gt;$B18),0,MAX(0,MIN(1,'У3 Ввод'!$E$163-NETWORKDAYS('У3 Ввод'!$D$163,$B18)+1))/Настройки!$E$9*100)</f>
        <v>0</v>
      </c>
      <c r="FC18" s="67" t="n">
        <f aca="false">IF(OR($D18=1,MONTH($B18)&lt;&gt;MONTH(StartDate),'У3 Ввод'!$D$164="",'У3 Ввод'!$E$164="",'У3 Ввод'!$D$164&gt;$B18),0,MAX(0,MIN(1,'У3 Ввод'!$E$164-NETWORKDAYS('У3 Ввод'!$D$164,$B18)+1))/Настройки!$E$9*100)</f>
        <v>0</v>
      </c>
      <c r="FD18" s="67" t="n">
        <f aca="false">IF(OR($D18=1,MONTH($B18)&lt;&gt;MONTH(StartDate),'У3 Ввод'!$D$165="",'У3 Ввод'!$E$165="",'У3 Ввод'!$D$165&gt;$B18),0,MAX(0,MIN(1,'У3 Ввод'!$E$165-NETWORKDAYS('У3 Ввод'!$D$165,$B18)+1))/Настройки!$E$9*100)</f>
        <v>0</v>
      </c>
      <c r="FE18" s="67" t="n">
        <f aca="false">IF(OR($D18=1,MONTH($B18)&lt;&gt;MONTH(StartDate),'У3 Ввод'!$D$166="",'У3 Ввод'!$E$166="",'У3 Ввод'!$D$166&gt;$B18),0,MAX(0,MIN(1,'У3 Ввод'!$E$166-NETWORKDAYS('У3 Ввод'!$D$166,$B18)+1))/Настройки!$E$9*100)</f>
        <v>0</v>
      </c>
      <c r="FF18" s="67" t="n">
        <f aca="false">IF(OR($D18=1,MONTH($B18)&lt;&gt;MONTH(StartDate),'У3 Ввод'!$D$167="",'У3 Ввод'!$E$167="",'У3 Ввод'!$D$167&gt;$B18),0,MAX(0,MIN(1,'У3 Ввод'!$E$167-NETWORKDAYS('У3 Ввод'!$D$167,$B18)+1))/Настройки!$E$9*100)</f>
        <v>0</v>
      </c>
      <c r="FG18" s="67" t="n">
        <f aca="false">IF(OR($D18=1,MONTH($B18)&lt;&gt;MONTH(StartDate),'У3 Ввод'!$D$168="",'У3 Ввод'!$E$168="",'У3 Ввод'!$D$168&gt;$B18),0,MAX(0,MIN(1,'У3 Ввод'!$E$168-NETWORKDAYS('У3 Ввод'!$D$168,$B18)+1))/Настройки!$E$9*100)</f>
        <v>0</v>
      </c>
      <c r="FH18" s="67" t="n">
        <f aca="false">IF(OR($D18=1,MONTH($B18)&lt;&gt;MONTH(StartDate),'У3 Ввод'!$D$169="",'У3 Ввод'!$E$169="",'У3 Ввод'!$D$169&gt;$B18),0,MAX(0,MIN(1,'У3 Ввод'!$E$169-NETWORKDAYS('У3 Ввод'!$D$169,$B18)+1))/Настройки!$E$9*100)</f>
        <v>0</v>
      </c>
      <c r="FI18" s="67" t="n">
        <f aca="false">IF(OR($D18=1,MONTH($B18)&lt;&gt;MONTH(StartDate),'У3 Ввод'!$D$170="",'У3 Ввод'!$E$170="",'У3 Ввод'!$D$170&gt;$B18),0,MAX(0,MIN(1,'У3 Ввод'!$E$170-NETWORKDAYS('У3 Ввод'!$D$170,$B18)+1))/Настройки!$E$9*100)</f>
        <v>0</v>
      </c>
      <c r="FJ18" s="67" t="n">
        <f aca="false">IF(OR($D18=1,MONTH($B18)&lt;&gt;MONTH(StartDate),'У3 Ввод'!$D$171="",'У3 Ввод'!$E$171="",'У3 Ввод'!$D$171&gt;$B18),0,MAX(0,MIN(1,'У3 Ввод'!$E$171-NETWORKDAYS('У3 Ввод'!$D$171,$B18)+1))/Настройки!$E$9*100)</f>
        <v>0</v>
      </c>
      <c r="FK18" s="67" t="n">
        <f aca="false">IF(OR($D18=1,MONTH($B18)&lt;&gt;MONTH(StartDate),'У3 Ввод'!$D$172="",'У3 Ввод'!$E$172="",'У3 Ввод'!$D$172&gt;$B18),0,MAX(0,MIN(1,'У3 Ввод'!$E$172-NETWORKDAYS('У3 Ввод'!$D$172,$B18)+1))/Настройки!$E$9*100)</f>
        <v>0</v>
      </c>
      <c r="FL18" s="67" t="n">
        <f aca="false">IF(OR($D18=1,MONTH($B18)&lt;&gt;MONTH(StartDate),'У3 Ввод'!$D$173="",'У3 Ввод'!$E$173="",'У3 Ввод'!$D$173&gt;$B18),0,MAX(0,MIN(1,'У3 Ввод'!$E$173-NETWORKDAYS('У3 Ввод'!$D$173,$B18)+1))/Настройки!$E$9*100)</f>
        <v>0</v>
      </c>
      <c r="FM18" s="67" t="n">
        <f aca="false">IF(OR($D18=1,MONTH($B18)&lt;&gt;MONTH(StartDate),'У3 Ввод'!$D$174="",'У3 Ввод'!$E$174="",'У3 Ввод'!$D$174&gt;$B18),0,MAX(0,MIN(1,'У3 Ввод'!$E$174-NETWORKDAYS('У3 Ввод'!$D$174,$B18)+1))/Настройки!$E$9*100)</f>
        <v>0</v>
      </c>
      <c r="FN18" s="67" t="n">
        <f aca="false">IF(OR($D18=1,MONTH($B18)&lt;&gt;MONTH(StartDate),'У3 Ввод'!$D$175="",'У3 Ввод'!$E$175="",'У3 Ввод'!$D$175&gt;$B18),0,MAX(0,MIN(1,'У3 Ввод'!$E$175-NETWORKDAYS('У3 Ввод'!$D$175,$B18)+1))/Настройки!$E$9*100)</f>
        <v>0</v>
      </c>
      <c r="FO18" s="67" t="n">
        <f aca="false">IF(OR($D18=1,MONTH($B18)&lt;&gt;MONTH(StartDate),'У3 Ввод'!$D$176="",'У3 Ввод'!$E$176="",'У3 Ввод'!$D$176&gt;$B18),0,MAX(0,MIN(1,'У3 Ввод'!$E$176-NETWORKDAYS('У3 Ввод'!$D$176,$B18)+1))/Настройки!$E$9*100)</f>
        <v>0</v>
      </c>
      <c r="FP18" s="67" t="n">
        <f aca="false">IF(OR($D18=1,MONTH($B18)&lt;&gt;MONTH(StartDate),'У3 Ввод'!$D$177="",'У3 Ввод'!$E$177="",'У3 Ввод'!$D$177&gt;$B18),0,MAX(0,MIN(1,'У3 Ввод'!$E$177-NETWORKDAYS('У3 Ввод'!$D$177,$B18)+1))/Настройки!$E$9*100)</f>
        <v>0</v>
      </c>
      <c r="FQ18" s="67" t="n">
        <f aca="false">IF(OR($D18=1,MONTH($B18)&lt;&gt;MONTH(StartDate),'У3 Ввод'!$D$178="",'У3 Ввод'!$E$178="",'У3 Ввод'!$D$178&gt;$B18),0,MAX(0,MIN(1,'У3 Ввод'!$E$178-NETWORKDAYS('У3 Ввод'!$D$178,$B18)+1))/Настройки!$E$9*100)</f>
        <v>0</v>
      </c>
      <c r="FR18" s="67" t="n">
        <f aca="false">IF(OR($D18=1,MONTH($B18)&lt;&gt;MONTH(StartDate),'У3 Ввод'!$D$179="",'У3 Ввод'!$E$179="",'У3 Ввод'!$D$179&gt;$B18),0,MAX(0,MIN(1,'У3 Ввод'!$E$179-NETWORKDAYS('У3 Ввод'!$D$179,$B18)+1))/Настройки!$E$9*100)</f>
        <v>0</v>
      </c>
      <c r="FS18" s="67" t="n">
        <f aca="false">IF(OR($D18=1,MONTH($B18)&lt;&gt;MONTH(StartDate),'У3 Ввод'!$D$180="",'У3 Ввод'!$E$180="",'У3 Ввод'!$D$180&gt;$B18),0,MAX(0,MIN(1,'У3 Ввод'!$E$180-NETWORKDAYS('У3 Ввод'!$D$180,$B18)+1))/Настройки!$E$9*100)</f>
        <v>0</v>
      </c>
      <c r="FT18" s="67" t="n">
        <f aca="false">IF(OR($D18=1,MONTH($B18)&lt;&gt;MONTH(StartDate),'У3 Ввод'!$D$181="",'У3 Ввод'!$E$181="",'У3 Ввод'!$D$181&gt;$B18),0,MAX(0,MIN(1,'У3 Ввод'!$E$181-NETWORKDAYS('У3 Ввод'!$D$181,$B18)+1))/Настройки!$E$9*100)</f>
        <v>0</v>
      </c>
      <c r="FU18" s="67" t="n">
        <f aca="false">IF(OR($D18=1,MONTH($B18)&lt;&gt;MONTH(StartDate),'У3 Ввод'!$D$182="",'У3 Ввод'!$E$182="",'У3 Ввод'!$D$182&gt;$B18),0,MAX(0,MIN(1,'У3 Ввод'!$E$182-NETWORKDAYS('У3 Ввод'!$D$182,$B18)+1))/Настройки!$E$9*100)</f>
        <v>0</v>
      </c>
      <c r="FV18" s="67" t="n">
        <f aca="false">IF(OR($D18=1,MONTH($B18)&lt;&gt;MONTH(StartDate),'У3 Ввод'!$D$183="",'У3 Ввод'!$E$183="",'У3 Ввод'!$D$183&gt;$B18),0,MAX(0,MIN(1,'У3 Ввод'!$E$183-NETWORKDAYS('У3 Ввод'!$D$183,$B18)+1))/Настройки!$E$9*100)</f>
        <v>0</v>
      </c>
      <c r="FW18" s="67" t="n">
        <f aca="false">IF(OR($D18=1,MONTH($B18)&lt;&gt;MONTH(StartDate),'У3 Ввод'!$D$184="",'У3 Ввод'!$E$184="",'У3 Ввод'!$D$184&gt;$B18),0,MAX(0,MIN(1,'У3 Ввод'!$E$184-NETWORKDAYS('У3 Ввод'!$D$184,$B18)+1))/Настройки!$E$9*100)</f>
        <v>0</v>
      </c>
      <c r="FX18" s="67" t="n">
        <f aca="false">IF(OR($D18=1,MONTH($B18)&lt;&gt;MONTH(StartDate),'У3 Ввод'!$D$185="",'У3 Ввод'!$E$185="",'У3 Ввод'!$D$185&gt;$B18),0,MAX(0,MIN(1,'У3 Ввод'!$E$185-NETWORKDAYS('У3 Ввод'!$D$185,$B18)+1))/Настройки!$E$9*100)</f>
        <v>0</v>
      </c>
      <c r="FY18" s="67" t="n">
        <f aca="false">IF(OR($D18=1,MONTH($B18)&lt;&gt;MONTH(StartDate),'У3 Ввод'!$D$186="",'У3 Ввод'!$E$186="",'У3 Ввод'!$D$186&gt;$B18),0,MAX(0,MIN(1,'У3 Ввод'!$E$186-NETWORKDAYS('У3 Ввод'!$D$186,$B18)+1))/Настройки!$E$9*100)</f>
        <v>0</v>
      </c>
      <c r="FZ18" s="67" t="n">
        <f aca="false">IF(OR($D18=1,MONTH($B18)&lt;&gt;MONTH(StartDate),'У3 Ввод'!$D$187="",'У3 Ввод'!$E$187="",'У3 Ввод'!$D$187&gt;$B18),0,MAX(0,MIN(1,'У3 Ввод'!$E$187-NETWORKDAYS('У3 Ввод'!$D$187,$B18)+1))/Настройки!$E$9*100)</f>
        <v>0</v>
      </c>
      <c r="GA18" s="67" t="n">
        <f aca="false">IF(OR($D18=1,MONTH($B18)&lt;&gt;MONTH(StartDate),'У3 Ввод'!$D$188="",'У3 Ввод'!$E$188="",'У3 Ввод'!$D$188&gt;$B18),0,MAX(0,MIN(1,'У3 Ввод'!$E$188-NETWORKDAYS('У3 Ввод'!$D$188,$B18)+1))/Настройки!$E$9*100)</f>
        <v>0</v>
      </c>
      <c r="GB18" s="67" t="n">
        <f aca="false">IF(OR($D18=1,MONTH($B18)&lt;&gt;MONTH(StartDate),'У3 Ввод'!$D$189="",'У3 Ввод'!$E$189="",'У3 Ввод'!$D$189&gt;$B18),0,MAX(0,MIN(1,'У3 Ввод'!$E$189-NETWORKDAYS('У3 Ввод'!$D$189,$B18)+1))/Настройки!$E$9*100)</f>
        <v>0</v>
      </c>
      <c r="GC18" s="67" t="n">
        <f aca="false">IF(OR($D18=1,MONTH($B18)&lt;&gt;MONTH(StartDate),'У3 Ввод'!$D$190="",'У3 Ввод'!$E$190="",'У3 Ввод'!$D$190&gt;$B18),0,MAX(0,MIN(1,'У3 Ввод'!$E$190-NETWORKDAYS('У3 Ввод'!$D$190,$B18)+1))/Настройки!$E$9*100)</f>
        <v>0</v>
      </c>
      <c r="GD18" s="67" t="n">
        <f aca="false">IF(OR($D18=1,MONTH($B18)&lt;&gt;MONTH(StartDate),'У3 Ввод'!$D$191="",'У3 Ввод'!$E$191="",'У3 Ввод'!$D$191&gt;$B18),0,MAX(0,MIN(1,'У3 Ввод'!$E$191-NETWORKDAYS('У3 Ввод'!$D$191,$B18)+1))/Настройки!$E$9*100)</f>
        <v>0</v>
      </c>
      <c r="GE18" s="67" t="n">
        <f aca="false">IF(OR($D18=1,MONTH($B18)&lt;&gt;MONTH(StartDate),'У3 Ввод'!$D$192="",'У3 Ввод'!$E$192="",'У3 Ввод'!$D$192&gt;$B18),0,MAX(0,MIN(1,'У3 Ввод'!$E$192-NETWORKDAYS('У3 Ввод'!$D$192,$B18)+1))/Настройки!$E$9*100)</f>
        <v>0</v>
      </c>
      <c r="GF18" s="67" t="n">
        <f aca="false">IF(OR($D18=1,MONTH($B18)&lt;&gt;MONTH(StartDate),'У3 Ввод'!$D$193="",'У3 Ввод'!$E$193="",'У3 Ввод'!$D$193&gt;$B18),0,MAX(0,MIN(1,'У3 Ввод'!$E$193-NETWORKDAYS('У3 Ввод'!$D$193,$B18)+1))/Настройки!$E$9*100)</f>
        <v>0</v>
      </c>
      <c r="GG18" s="67" t="n">
        <f aca="false">IF(OR($D18=1,MONTH($B18)&lt;&gt;MONTH(StartDate),'У3 Ввод'!$D$194="",'У3 Ввод'!$E$194="",'У3 Ввод'!$D$194&gt;$B18),0,MAX(0,MIN(1,'У3 Ввод'!$E$194-NETWORKDAYS('У3 Ввод'!$D$194,$B18)+1))/Настройки!$E$9*100)</f>
        <v>0</v>
      </c>
      <c r="GH18" s="67" t="n">
        <f aca="false">IF(OR($D18=1,MONTH($B18)&lt;&gt;MONTH(StartDate),'У3 Ввод'!$D$195="",'У3 Ввод'!$E$195="",'У3 Ввод'!$D$195&gt;$B18),0,MAX(0,MIN(1,'У3 Ввод'!$E$195-NETWORKDAYS('У3 Ввод'!$D$195,$B18)+1))/Настройки!$E$9*100)</f>
        <v>0</v>
      </c>
      <c r="GI18" s="67" t="n">
        <f aca="false">IF(OR($D18=1,MONTH($B18)&lt;&gt;MONTH(StartDate),'У3 Ввод'!$D$196="",'У3 Ввод'!$E$196="",'У3 Ввод'!$D$196&gt;$B18),0,MAX(0,MIN(1,'У3 Ввод'!$E$196-NETWORKDAYS('У3 Ввод'!$D$196,$B18)+1))/Настройки!$E$9*100)</f>
        <v>0</v>
      </c>
      <c r="GJ18" s="67" t="n">
        <f aca="false">IF(OR($D18=1,MONTH($B18)&lt;&gt;MONTH(StartDate),'У3 Ввод'!$D$197="",'У3 Ввод'!$E$197="",'У3 Ввод'!$D$197&gt;$B18),0,MAX(0,MIN(1,'У3 Ввод'!$E$197-NETWORKDAYS('У3 Ввод'!$D$197,$B18)+1))/Настройки!$E$9*100)</f>
        <v>0</v>
      </c>
      <c r="GK18" s="67" t="n">
        <f aca="false">IF(OR($D18=1,MONTH($B18)&lt;&gt;MONTH(StartDate),'У3 Ввод'!$D$198="",'У3 Ввод'!$E$198="",'У3 Ввод'!$D$198&gt;$B18),0,MAX(0,MIN(1,'У3 Ввод'!$E$198-NETWORKDAYS('У3 Ввод'!$D$198,$B18)+1))/Настройки!$E$9*100)</f>
        <v>0</v>
      </c>
      <c r="GL18" s="67" t="n">
        <f aca="false">IF(OR($D18=1,MONTH($B18)&lt;&gt;MONTH(StartDate),'У3 Ввод'!$D$199="",'У3 Ввод'!$E$199="",'У3 Ввод'!$D$199&gt;$B18),0,MAX(0,MIN(1,'У3 Ввод'!$E$199-NETWORKDAYS('У3 Ввод'!$D$199,$B18)+1))/Настройки!$E$9*100)</f>
        <v>0</v>
      </c>
      <c r="GM18" s="67" t="n">
        <f aca="false">IF(OR($D18=1,MONTH($B18)&lt;&gt;MONTH(StartDate),'У3 Ввод'!$D$200="",'У3 Ввод'!$E$200="",'У3 Ввод'!$D$200&gt;$B18),0,MAX(0,MIN(1,'У3 Ввод'!$E$200-NETWORKDAYS('У3 Ввод'!$D$200,$B18)+1))/Настройки!$E$9*100)</f>
        <v>0</v>
      </c>
      <c r="GN18" s="67" t="n">
        <f aca="false">IF(OR($D18=1,MONTH($B18)&lt;&gt;MONTH(StartDate),'У3 Ввод'!$D$201="",'У3 Ввод'!$E$201="",'У3 Ввод'!$D$201&gt;$B18),0,MAX(0,MIN(1,'У3 Ввод'!$E$201-NETWORKDAYS('У3 Ввод'!$D$201,$B18)+1))/Настройки!$E$9*100)</f>
        <v>0</v>
      </c>
      <c r="GO18" s="67" t="n">
        <f aca="false">IF(OR($D18=1,MONTH($B18)&lt;&gt;MONTH(StartDate),'У3 Ввод'!$D$202="",'У3 Ввод'!$E$202="",'У3 Ввод'!$D$202&gt;$B18),0,MAX(0,MIN(1,'У3 Ввод'!$E$202-NETWORKDAYS('У3 Ввод'!$D$202,$B18)+1))/Настройки!$E$9*100)</f>
        <v>0</v>
      </c>
      <c r="GP18" s="67" t="n">
        <f aca="false">IF(OR($D18=1,MONTH($B18)&lt;&gt;MONTH(StartDate),'У3 Ввод'!$D$203="",'У3 Ввод'!$E$203="",'У3 Ввод'!$D$203&gt;$B18),0,MAX(0,MIN(1,'У3 Ввод'!$E$203-NETWORKDAYS('У3 Ввод'!$D$203,$B18)+1))/Настройки!$E$9*100)</f>
        <v>0</v>
      </c>
      <c r="GQ18" s="67" t="n">
        <f aca="false">IF(OR($D18=1,MONTH($B18)&lt;&gt;MONTH(StartDate),'У3 Ввод'!$D$204="",'У3 Ввод'!$E$204="",'У3 Ввод'!$D$204&gt;$B18),0,MAX(0,MIN(1,'У3 Ввод'!$E$204-NETWORKDAYS('У3 Ввод'!$D$204,$B18)+1))/Настройки!$E$9*100)</f>
        <v>0</v>
      </c>
      <c r="GR18" s="67" t="n">
        <f aca="false">IF(OR($D18=1,MONTH($B18)&lt;&gt;MONTH(StartDate),'У3 Ввод'!$D$205="",'У3 Ввод'!$E$205="",'У3 Ввод'!$D$205&gt;$B18),0,MAX(0,MIN(1,'У3 Ввод'!$E$205-NETWORKDAYS('У3 Ввод'!$D$205,$B18)+1))/Настройки!$E$9*100)</f>
        <v>0</v>
      </c>
      <c r="GS18" s="67" t="n">
        <f aca="false">IF(OR($D18=1,MONTH($B18)&lt;&gt;MONTH(StartDate),'У3 Ввод'!$D$206="",'У3 Ввод'!$E$206="",'У3 Ввод'!$D$206&gt;$B18),0,MAX(0,MIN(1,'У3 Ввод'!$E$206-NETWORKDAYS('У3 Ввод'!$D$206,$B18)+1))/Настройки!$E$9*100)</f>
        <v>0</v>
      </c>
      <c r="GT18" s="67" t="n">
        <f aca="false">IF(OR($D18=1,MONTH($B18)&lt;&gt;MONTH(StartDate),'У3 Ввод'!$D$207="",'У3 Ввод'!$E$207="",'У3 Ввод'!$D$207&gt;$B18),0,MAX(0,MIN(1,'У3 Ввод'!$E$207-NETWORKDAYS('У3 Ввод'!$D$207,$B18)+1))/Настройки!$E$9*100)</f>
        <v>0</v>
      </c>
      <c r="GU18" s="67" t="n">
        <f aca="false">IF(OR($D18=1,MONTH($B18)&lt;&gt;MONTH(StartDate),'У3 Ввод'!$D$208="",'У3 Ввод'!$E$208="",'У3 Ввод'!$D$208&gt;$B18),0,MAX(0,MIN(1,'У3 Ввод'!$E$208-NETWORKDAYS('У3 Ввод'!$D$208,$B18)+1))/Настройки!$E$9*100)</f>
        <v>0</v>
      </c>
      <c r="GV18" s="67" t="n">
        <f aca="false">IF(OR($D18=1,MONTH($B18)&lt;&gt;MONTH(StartDate),'У3 Ввод'!$D$209="",'У3 Ввод'!$E$209="",'У3 Ввод'!$D$209&gt;$B18),0,MAX(0,MIN(1,'У3 Ввод'!$E$209-NETWORKDAYS('У3 Ввод'!$D$209,$B18)+1))/Настройки!$E$9*100)</f>
        <v>0</v>
      </c>
      <c r="GW18" s="67" t="n">
        <f aca="false">IF(OR($D18=1,MONTH($B18)&lt;&gt;MONTH(StartDate),'У3 Ввод'!$D$210="",'У3 Ввод'!$E$210="",'У3 Ввод'!$D$210&gt;$B18),0,MAX(0,MIN(1,'У3 Ввод'!$E$210-NETWORKDAYS('У3 Ввод'!$D$210,$B18)+1))/Настройки!$E$9*100)</f>
        <v>0</v>
      </c>
      <c r="GX18" s="67" t="n">
        <f aca="false">IF(OR($D18=1,MONTH($B18)&lt;&gt;MONTH(StartDate),'У3 Ввод'!$D$211="",'У3 Ввод'!$E$211="",'У3 Ввод'!$D$211&gt;$B18),0,MAX(0,MIN(1,'У3 Ввод'!$E$211-NETWORKDAYS('У3 Ввод'!$D$211,$B18)+1))/Настройки!$E$9*100)</f>
        <v>0</v>
      </c>
      <c r="GY18" s="67" t="n">
        <f aca="false">IF(OR($D18=1,MONTH($B18)&lt;&gt;MONTH(StartDate),'У3 Ввод'!$D$212="",'У3 Ввод'!$E$212="",'У3 Ввод'!$D$212&gt;$B18),0,MAX(0,MIN(1,'У3 Ввод'!$E$212-NETWORKDAYS('У3 Ввод'!$D$212,$B18)+1))/Настройки!$E$9*100)</f>
        <v>0</v>
      </c>
      <c r="GZ18" s="67" t="n">
        <f aca="false">IF(OR($D18=1,MONTH($B18)&lt;&gt;MONTH(StartDate),'У3 Ввод'!$D$213="",'У3 Ввод'!$E$213="",'У3 Ввод'!$D$213&gt;$B18),0,MAX(0,MIN(1,'У3 Ввод'!$E$213-NETWORKDAYS('У3 Ввод'!$D$213,$B18)+1))/Настройки!$E$9*100)</f>
        <v>0</v>
      </c>
      <c r="HA18" s="67" t="n">
        <f aca="false">IF(OR($D18=1,MONTH($B18)&lt;&gt;MONTH(StartDate),'У3 Ввод'!$D$214="",'У3 Ввод'!$E$214="",'У3 Ввод'!$D$214&gt;$B18),0,MAX(0,MIN(1,'У3 Ввод'!$E$214-NETWORKDAYS('У3 Ввод'!$D$214,$B18)+1))/Настройки!$E$9*100)</f>
        <v>0</v>
      </c>
      <c r="HB18" s="67" t="n">
        <f aca="false">IF(OR($D18=1,MONTH($B18)&lt;&gt;MONTH(StartDate),'У3 Ввод'!$D$215="",'У3 Ввод'!$E$215="",'У3 Ввод'!$D$215&gt;$B18),0,MAX(0,MIN(1,'У3 Ввод'!$E$215-NETWORKDAYS('У3 Ввод'!$D$215,$B18)+1))/Настройки!$E$9*100)</f>
        <v>0</v>
      </c>
      <c r="HC18" s="67" t="n">
        <f aca="false">IF(OR($D18=1,MONTH($B18)&lt;&gt;MONTH(StartDate),'У3 Ввод'!$D$216="",'У3 Ввод'!$E$216="",'У3 Ввод'!$D$216&gt;$B18),0,MAX(0,MIN(1,'У3 Ввод'!$E$216-NETWORKDAYS('У3 Ввод'!$D$216,$B18)+1))/Настройки!$E$9*100)</f>
        <v>0</v>
      </c>
      <c r="HD18" s="67" t="n">
        <f aca="false">IF(OR($D18=1,MONTH($B18)&lt;&gt;MONTH(StartDate),'У3 Ввод'!$D$217="",'У3 Ввод'!$E$217="",'У3 Ввод'!$D$217&gt;$B18),0,MAX(0,MIN(1,'У3 Ввод'!$E$217-NETWORKDAYS('У3 Ввод'!$D$217,$B18)+1))/Настройки!$E$9*100)</f>
        <v>0</v>
      </c>
      <c r="HE18" s="67" t="n">
        <f aca="false">IF(OR($D18=1,MONTH($B18)&lt;&gt;MONTH(StartDate),'У3 Ввод'!$D$218="",'У3 Ввод'!$E$218="",'У3 Ввод'!$D$218&gt;$B18),0,MAX(0,MIN(1,'У3 Ввод'!$E$218-NETWORKDAYS('У3 Ввод'!$D$218,$B18)+1))/Настройки!$E$9*100)</f>
        <v>0</v>
      </c>
      <c r="HF18" s="67" t="n">
        <f aca="false">IF(OR($D18=1,MONTH($B18)&lt;&gt;MONTH(StartDate),'У3 Ввод'!$D$219="",'У3 Ввод'!$E$219="",'У3 Ввод'!$D$219&gt;$B18),0,MAX(0,MIN(1,'У3 Ввод'!$E$219-NETWORKDAYS('У3 Ввод'!$D$219,$B18)+1))/Настройки!$E$9*100)</f>
        <v>0</v>
      </c>
      <c r="HG18" s="67" t="n">
        <f aca="false">IF(OR($D18=1,MONTH($B18)&lt;&gt;MONTH(StartDate),'У3 Ввод'!$D$220="",'У3 Ввод'!$E$220="",'У3 Ввод'!$D$220&gt;$B18),0,MAX(0,MIN(1,'У3 Ввод'!$E$220-NETWORKDAYS('У3 Ввод'!$D$220,$B18)+1))/Настройки!$E$9*100)</f>
        <v>0</v>
      </c>
      <c r="HH18" s="67" t="n">
        <f aca="false">IF(OR($D18=1,MONTH($B18)&lt;&gt;MONTH(StartDate),'У3 Ввод'!$D$221="",'У3 Ввод'!$E$221="",'У3 Ввод'!$D$221&gt;$B18),0,MAX(0,MIN(1,'У3 Ввод'!$E$221-NETWORKDAYS('У3 Ввод'!$D$221,$B18)+1))/Настройки!$E$9*100)</f>
        <v>0</v>
      </c>
      <c r="HI18" s="67" t="n">
        <f aca="false">IF(OR($D18=1,MONTH($B18)&lt;&gt;MONTH(StartDate),'У3 Ввод'!$D$222="",'У3 Ввод'!$E$222="",'У3 Ввод'!$D$222&gt;$B18),0,MAX(0,MIN(1,'У3 Ввод'!$E$222-NETWORKDAYS('У3 Ввод'!$D$222,$B18)+1))/Настройки!$E$9*100)</f>
        <v>0</v>
      </c>
      <c r="HJ18" s="67" t="n">
        <f aca="false">IF(OR($D18=1,MONTH($B18)&lt;&gt;MONTH(StartDate),'У3 Ввод'!$D$223="",'У3 Ввод'!$E$223="",'У3 Ввод'!$D$223&gt;$B18),0,MAX(0,MIN(1,'У3 Ввод'!$E$223-NETWORKDAYS('У3 Ввод'!$D$223,$B18)+1))/Настройки!$E$9*100)</f>
        <v>0</v>
      </c>
      <c r="HK18" s="67" t="n">
        <f aca="false">IF(OR($D18=1,MONTH($B18)&lt;&gt;MONTH(StartDate),'У3 Ввод'!$D$224="",'У3 Ввод'!$E$224="",'У3 Ввод'!$D$224&gt;$B18),0,MAX(0,MIN(1,'У3 Ввод'!$E$224-NETWORKDAYS('У3 Ввод'!$D$224,$B18)+1))/Настройки!$E$9*100)</f>
        <v>0</v>
      </c>
      <c r="HL18" s="67" t="n">
        <f aca="false">IF(OR($D18=1,MONTH($B18)&lt;&gt;MONTH(StartDate),'У3 Ввод'!$D$225="",'У3 Ввод'!$E$225="",'У3 Ввод'!$D$225&gt;$B18),0,MAX(0,MIN(1,'У3 Ввод'!$E$225-NETWORKDAYS('У3 Ввод'!$D$225,$B18)+1))/Настройки!$E$9*100)</f>
        <v>0</v>
      </c>
      <c r="HM18" s="67" t="n">
        <f aca="false">IF(OR($D18=1,MONTH($B18)&lt;&gt;MONTH(StartDate),'У3 Ввод'!$D$226="",'У3 Ввод'!$E$226="",'У3 Ввод'!$D$226&gt;$B18),0,MAX(0,MIN(1,'У3 Ввод'!$E$226-NETWORKDAYS('У3 Ввод'!$D$226,$B18)+1))/Настройки!$E$9*100)</f>
        <v>0</v>
      </c>
      <c r="HN18" s="67" t="n">
        <f aca="false">IF(OR($D18=1,MONTH($B18)&lt;&gt;MONTH(StartDate),'У3 Ввод'!$D$227="",'У3 Ввод'!$E$227="",'У3 Ввод'!$D$227&gt;$B18),0,MAX(0,MIN(1,'У3 Ввод'!$E$227-NETWORKDAYS('У3 Ввод'!$D$227,$B18)+1))/Настройки!$E$9*100)</f>
        <v>0</v>
      </c>
      <c r="HO18" s="67" t="n">
        <f aca="false">IF(OR($D18=1,MONTH($B18)&lt;&gt;MONTH(StartDate),'У3 Ввод'!$D$228="",'У3 Ввод'!$E$228="",'У3 Ввод'!$D$228&gt;$B18),0,MAX(0,MIN(1,'У3 Ввод'!$E$228-NETWORKDAYS('У3 Ввод'!$D$228,$B18)+1))/Настройки!$E$9*100)</f>
        <v>0</v>
      </c>
      <c r="HP18" s="67" t="n">
        <f aca="false">IF(OR($D18=1,MONTH($B18)&lt;&gt;MONTH(StartDate),'У3 Ввод'!$D$229="",'У3 Ввод'!$E$229="",'У3 Ввод'!$D$229&gt;$B18),0,MAX(0,MIN(1,'У3 Ввод'!$E$229-NETWORKDAYS('У3 Ввод'!$D$229,$B18)+1))/Настройки!$E$9*100)</f>
        <v>0</v>
      </c>
      <c r="HQ18" s="67" t="n">
        <f aca="false">IF(OR($D18=1,MONTH($B18)&lt;&gt;MONTH(StartDate),'У3 Ввод'!$D$230="",'У3 Ввод'!$E$230="",'У3 Ввод'!$D$230&gt;$B18),0,MAX(0,MIN(1,'У3 Ввод'!$E$230-NETWORKDAYS('У3 Ввод'!$D$230,$B18)+1))/Настройки!$E$9*100)</f>
        <v>0</v>
      </c>
      <c r="HR18" s="67" t="n">
        <f aca="false">IF(OR($D18=1,MONTH($B18)&lt;&gt;MONTH(StartDate),'У3 Ввод'!$D$231="",'У3 Ввод'!$E$231="",'У3 Ввод'!$D$231&gt;$B18),0,MAX(0,MIN(1,'У3 Ввод'!$E$231-NETWORKDAYS('У3 Ввод'!$D$231,$B18)+1))/Настройки!$E$9*100)</f>
        <v>0</v>
      </c>
      <c r="HS18" s="67" t="n">
        <f aca="false">IF(OR($D18=1,MONTH($B18)&lt;&gt;MONTH(StartDate),'У3 Ввод'!$D$232="",'У3 Ввод'!$E$232="",'У3 Ввод'!$D$232&gt;$B18),0,MAX(0,MIN(1,'У3 Ввод'!$E$232-NETWORKDAYS('У3 Ввод'!$D$232,$B18)+1))/Настройки!$E$9*100)</f>
        <v>0</v>
      </c>
      <c r="HT18" s="67" t="n">
        <f aca="false">IF(OR($D18=1,MONTH($B18)&lt;&gt;MONTH(StartDate),'У3 Ввод'!$D$233="",'У3 Ввод'!$E$233="",'У3 Ввод'!$D$233&gt;$B18),0,MAX(0,MIN(1,'У3 Ввод'!$E$233-NETWORKDAYS('У3 Ввод'!$D$233,$B18)+1))/Настройки!$E$9*100)</f>
        <v>0</v>
      </c>
      <c r="HU18" s="67" t="n">
        <f aca="false">IF(OR($D18=1,MONTH($B18)&lt;&gt;MONTH(StartDate),'У3 Ввод'!$D$234="",'У3 Ввод'!$E$234="",'У3 Ввод'!$D$234&gt;$B18),0,MAX(0,MIN(1,'У3 Ввод'!$E$234-NETWORKDAYS('У3 Ввод'!$D$234,$B18)+1))/Настройки!$E$9*100)</f>
        <v>0</v>
      </c>
      <c r="HV18" s="67" t="n">
        <f aca="false">IF(OR($D18=1,MONTH($B18)&lt;&gt;MONTH(StartDate),'У3 Ввод'!$D$235="",'У3 Ввод'!$E$235="",'У3 Ввод'!$D$235&gt;$B18),0,MAX(0,MIN(1,'У3 Ввод'!$E$235-NETWORKDAYS('У3 Ввод'!$D$235,$B18)+1))/Настройки!$E$9*100)</f>
        <v>0</v>
      </c>
      <c r="HW18" s="67" t="n">
        <f aca="false">IF(OR($D18=1,MONTH($B18)&lt;&gt;MONTH(StartDate),'У3 Ввод'!$D$236="",'У3 Ввод'!$E$236="",'У3 Ввод'!$D$236&gt;$B18),0,MAX(0,MIN(1,'У3 Ввод'!$E$236-NETWORKDAYS('У3 Ввод'!$D$236,$B18)+1))/Настройки!$E$9*100)</f>
        <v>0</v>
      </c>
      <c r="HX18" s="67" t="n">
        <f aca="false">IF(OR($D18=1,MONTH($B18)&lt;&gt;MONTH(StartDate),'У3 Ввод'!$D$237="",'У3 Ввод'!$E$237="",'У3 Ввод'!$D$237&gt;$B18),0,MAX(0,MIN(1,'У3 Ввод'!$E$237-NETWORKDAYS('У3 Ввод'!$D$237,$B18)+1))/Настройки!$E$9*100)</f>
        <v>0</v>
      </c>
      <c r="HY18" s="67" t="n">
        <f aca="false">IF(OR($D18=1,MONTH($B18)&lt;&gt;MONTH(StartDate),'У3 Ввод'!$D$238="",'У3 Ввод'!$E$238="",'У3 Ввод'!$D$238&gt;$B18),0,MAX(0,MIN(1,'У3 Ввод'!$E$238-NETWORKDAYS('У3 Ввод'!$D$238,$B18)+1))/Настройки!$E$9*100)</f>
        <v>0</v>
      </c>
      <c r="HZ18" s="67" t="n">
        <f aca="false">IF(OR($D18=1,MONTH($B18)&lt;&gt;MONTH(StartDate),'У3 Ввод'!$D$239="",'У3 Ввод'!$E$239="",'У3 Ввод'!$D$239&gt;$B18),0,MAX(0,MIN(1,'У3 Ввод'!$E$239-NETWORKDAYS('У3 Ввод'!$D$239,$B18)+1))/Настройки!$E$9*100)</f>
        <v>0</v>
      </c>
      <c r="IA18" s="67" t="n">
        <f aca="false">IF(OR($D18=1,MONTH($B18)&lt;&gt;MONTH(StartDate),'У3 Ввод'!$D$240="",'У3 Ввод'!$E$240="",'У3 Ввод'!$D$240&gt;$B18),0,MAX(0,MIN(1,'У3 Ввод'!$E$240-NETWORKDAYS('У3 Ввод'!$D$240,$B18)+1))/Настройки!$E$9*100)</f>
        <v>0</v>
      </c>
      <c r="IB18" s="67" t="n">
        <f aca="false">IF(OR($D18=1,MONTH($B18)&lt;&gt;MONTH(StartDate),'У3 Ввод'!$D$241="",'У3 Ввод'!$E$241="",'У3 Ввод'!$D$241&gt;$B18),0,MAX(0,MIN(1,'У3 Ввод'!$E$241-NETWORKDAYS('У3 Ввод'!$D$241,$B18)+1))/Настройки!$E$9*100)</f>
        <v>0</v>
      </c>
      <c r="IC18" s="67" t="n">
        <f aca="false">IF(OR($D18=1,MONTH($B18)&lt;&gt;MONTH(StartDate),'У3 Ввод'!$D$242="",'У3 Ввод'!$E$242="",'У3 Ввод'!$D$242&gt;$B18),0,MAX(0,MIN(1,'У3 Ввод'!$E$242-NETWORKDAYS('У3 Ввод'!$D$242,$B18)+1))/Настройки!$E$9*100)</f>
        <v>0</v>
      </c>
      <c r="ID18" s="67" t="n">
        <f aca="false">IF(OR($D18=1,MONTH($B18)&lt;&gt;MONTH(StartDate),'У3 Ввод'!$D$243="",'У3 Ввод'!$E$243="",'У3 Ввод'!$D$243&gt;$B18),0,MAX(0,MIN(1,'У3 Ввод'!$E$243-NETWORKDAYS('У3 Ввод'!$D$243,$B18)+1))/Настройки!$E$9*100)</f>
        <v>0</v>
      </c>
      <c r="IE18" s="67" t="n">
        <f aca="false">IF(OR($D18=1,MONTH($B18)&lt;&gt;MONTH(StartDate),'У3 Ввод'!$D$244="",'У3 Ввод'!$E$244="",'У3 Ввод'!$D$244&gt;$B18),0,MAX(0,MIN(1,'У3 Ввод'!$E$244-NETWORKDAYS('У3 Ввод'!$D$244,$B18)+1))/Настройки!$E$9*100)</f>
        <v>0</v>
      </c>
      <c r="IF18" s="67" t="n">
        <f aca="false">IF(OR($D18=1,MONTH($B18)&lt;&gt;MONTH(StartDate),'У3 Ввод'!$D$245="",'У3 Ввод'!$E$245="",'У3 Ввод'!$D$245&gt;$B18),0,MAX(0,MIN(1,'У3 Ввод'!$E$245-NETWORKDAYS('У3 Ввод'!$D$245,$B18)+1))/Настройки!$E$9*100)</f>
        <v>0</v>
      </c>
      <c r="IG18" s="67" t="n">
        <f aca="false">IF(OR($D18=1,MONTH($B18)&lt;&gt;MONTH(StartDate),'У3 Ввод'!$D$246="",'У3 Ввод'!$E$246="",'У3 Ввод'!$D$246&gt;$B18),0,MAX(0,MIN(1,'У3 Ввод'!$E$246-NETWORKDAYS('У3 Ввод'!$D$246,$B18)+1))/Настройки!$E$9*100)</f>
        <v>0</v>
      </c>
      <c r="IH18" s="67" t="n">
        <f aca="false">IF(OR($D18=1,MONTH($B18)&lt;&gt;MONTH(StartDate),'У3 Ввод'!$D$247="",'У3 Ввод'!$E$247="",'У3 Ввод'!$D$247&gt;$B18),0,MAX(0,MIN(1,'У3 Ввод'!$E$247-NETWORKDAYS('У3 Ввод'!$D$247,$B18)+1))/Настройки!$E$9*100)</f>
        <v>0</v>
      </c>
      <c r="II18" s="67" t="n">
        <f aca="false">IF(OR($D18=1,MONTH($B18)&lt;&gt;MONTH(StartDate),'У3 Ввод'!$D$248="",'У3 Ввод'!$E$248="",'У3 Ввод'!$D$248&gt;$B18),0,MAX(0,MIN(1,'У3 Ввод'!$E$248-NETWORKDAYS('У3 Ввод'!$D$248,$B18)+1))/Настройки!$E$9*100)</f>
        <v>0</v>
      </c>
      <c r="IJ18" s="67" t="n">
        <f aca="false">IF(OR($D18=1,MONTH($B18)&lt;&gt;MONTH(StartDate),'У3 Ввод'!$D$249="",'У3 Ввод'!$E$249="",'У3 Ввод'!$D$249&gt;$B18),0,MAX(0,MIN(1,'У3 Ввод'!$E$249-NETWORKDAYS('У3 Ввод'!$D$249,$B18)+1))/Настройки!$E$9*100)</f>
        <v>0</v>
      </c>
      <c r="IK18" s="67" t="n">
        <f aca="false">IF(OR($D18=1,MONTH($B18)&lt;&gt;MONTH(StartDate),'У3 Ввод'!$D$250="",'У3 Ввод'!$E$250="",'У3 Ввод'!$D$250&gt;$B18),0,MAX(0,MIN(1,'У3 Ввод'!$E$250-NETWORKDAYS('У3 Ввод'!$D$250,$B18)+1))/Настройки!$E$9*100)</f>
        <v>0</v>
      </c>
      <c r="IL18" s="67" t="n">
        <f aca="false">IF(OR($D18=1,MONTH($B18)&lt;&gt;MONTH(StartDate),'У3 Ввод'!$D$251="",'У3 Ввод'!$E$251="",'У3 Ввод'!$D$251&gt;$B18),0,MAX(0,MIN(1,'У3 Ввод'!$E$251-NETWORKDAYS('У3 Ввод'!$D$251,$B18)+1))/Настройки!$E$9*100)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IF(OR($D19=1,MONTH($B19)&lt;&gt;MONTH(StartDate),'У3 Ввод'!$D$12="",'У3 Ввод'!$E$12="",'У3 Ввод'!$D$12&gt;$B19),0,MAX(0,MIN(1,'У3 Ввод'!$E$12-NETWORKDAYS('У3 Ввод'!$D$12,$B19)+1))/Настройки!$E$9*100)</f>
        <v>0</v>
      </c>
      <c r="H19" s="67" t="n">
        <f aca="false">IF(OR($D19=1,MONTH($B19)&lt;&gt;MONTH(StartDate),'У3 Ввод'!$D$13="",'У3 Ввод'!$E$13="",'У3 Ввод'!$D$13&gt;$B19),0,MAX(0,MIN(1,'У3 Ввод'!$E$13-NETWORKDAYS('У3 Ввод'!$D$13,$B19)+1))/Настройки!$E$9*100)</f>
        <v>0</v>
      </c>
      <c r="I19" s="67" t="n">
        <f aca="false">IF(OR($D19=1,MONTH($B19)&lt;&gt;MONTH(StartDate),'У3 Ввод'!$D$14="",'У3 Ввод'!$E$14="",'У3 Ввод'!$D$14&gt;$B19),0,MAX(0,MIN(1,'У3 Ввод'!$E$14-NETWORKDAYS('У3 Ввод'!$D$14,$B19)+1))/Настройки!$E$9*100)</f>
        <v>0</v>
      </c>
      <c r="J19" s="67" t="n">
        <f aca="false">IF(OR($D19=1,MONTH($B19)&lt;&gt;MONTH(StartDate),'У3 Ввод'!$D$15="",'У3 Ввод'!$E$15="",'У3 Ввод'!$D$15&gt;$B19),0,MAX(0,MIN(1,'У3 Ввод'!$E$15-NETWORKDAYS('У3 Ввод'!$D$15,$B19)+1))/Настройки!$E$9*100)</f>
        <v>0</v>
      </c>
      <c r="K19" s="67" t="n">
        <f aca="false">IF(OR($D19=1,MONTH($B19)&lt;&gt;MONTH(StartDate),'У3 Ввод'!$D$16="",'У3 Ввод'!$E$16="",'У3 Ввод'!$D$16&gt;$B19),0,MAX(0,MIN(1,'У3 Ввод'!$E$16-NETWORKDAYS('У3 Ввод'!$D$16,$B19)+1))/Настройки!$E$9*100)</f>
        <v>0</v>
      </c>
      <c r="L19" s="67" t="n">
        <f aca="false">IF(OR($D19=1,MONTH($B19)&lt;&gt;MONTH(StartDate),'У3 Ввод'!$D$17="",'У3 Ввод'!$E$17="",'У3 Ввод'!$D$17&gt;$B19),0,MAX(0,MIN(1,'У3 Ввод'!$E$17-NETWORKDAYS('У3 Ввод'!$D$17,$B19)+1))/Настройки!$E$9*100)</f>
        <v>0</v>
      </c>
      <c r="M19" s="67" t="n">
        <f aca="false">IF(OR($D19=1,MONTH($B19)&lt;&gt;MONTH(StartDate),'У3 Ввод'!$D$18="",'У3 Ввод'!$E$18="",'У3 Ввод'!$D$18&gt;$B19),0,MAX(0,MIN(1,'У3 Ввод'!$E$18-NETWORKDAYS('У3 Ввод'!$D$18,$B19)+1))/Настройки!$E$9*100)</f>
        <v>0</v>
      </c>
      <c r="N19" s="67" t="n">
        <f aca="false">IF(OR($D19=1,MONTH($B19)&lt;&gt;MONTH(StartDate),'У3 Ввод'!$D$19="",'У3 Ввод'!$E$19="",'У3 Ввод'!$D$19&gt;$B19),0,MAX(0,MIN(1,'У3 Ввод'!$E$19-NETWORKDAYS('У3 Ввод'!$D$19,$B19)+1))/Настройки!$E$9*100)</f>
        <v>0</v>
      </c>
      <c r="O19" s="67" t="n">
        <f aca="false">IF(OR($D19=1,MONTH($B19)&lt;&gt;MONTH(StartDate),'У3 Ввод'!$D$20="",'У3 Ввод'!$E$20="",'У3 Ввод'!$D$20&gt;$B19),0,MAX(0,MIN(1,'У3 Ввод'!$E$20-NETWORKDAYS('У3 Ввод'!$D$20,$B19)+1))/Настройки!$E$9*100)</f>
        <v>0</v>
      </c>
      <c r="P19" s="67" t="n">
        <f aca="false">IF(OR($D19=1,MONTH($B19)&lt;&gt;MONTH(StartDate),'У3 Ввод'!$D$21="",'У3 Ввод'!$E$21="",'У3 Ввод'!$D$21&gt;$B19),0,MAX(0,MIN(1,'У3 Ввод'!$E$21-NETWORKDAYS('У3 Ввод'!$D$21,$B19)+1))/Настройки!$E$9*100)</f>
        <v>0</v>
      </c>
      <c r="Q19" s="67" t="n">
        <f aca="false">IF(OR($D19=1,MONTH($B19)&lt;&gt;MONTH(StartDate),'У3 Ввод'!$D$22="",'У3 Ввод'!$E$22="",'У3 Ввод'!$D$22&gt;$B19),0,MAX(0,MIN(1,'У3 Ввод'!$E$22-NETWORKDAYS('У3 Ввод'!$D$22,$B19)+1))/Настройки!$E$9*100)</f>
        <v>0</v>
      </c>
      <c r="R19" s="67" t="n">
        <f aca="false">IF(OR($D19=1,MONTH($B19)&lt;&gt;MONTH(StartDate),'У3 Ввод'!$D$23="",'У3 Ввод'!$E$23="",'У3 Ввод'!$D$23&gt;$B19),0,MAX(0,MIN(1,'У3 Ввод'!$E$23-NETWORKDAYS('У3 Ввод'!$D$23,$B19)+1))/Настройки!$E$9*100)</f>
        <v>0</v>
      </c>
      <c r="S19" s="67" t="n">
        <f aca="false">IF(OR($D19=1,MONTH($B19)&lt;&gt;MONTH(StartDate),'У3 Ввод'!$D$24="",'У3 Ввод'!$E$24="",'У3 Ввод'!$D$24&gt;$B19),0,MAX(0,MIN(1,'У3 Ввод'!$E$24-NETWORKDAYS('У3 Ввод'!$D$24,$B19)+1))/Настройки!$E$9*100)</f>
        <v>0</v>
      </c>
      <c r="T19" s="67" t="n">
        <f aca="false">IF(OR($D19=1,MONTH($B19)&lt;&gt;MONTH(StartDate),'У3 Ввод'!$D$25="",'У3 Ввод'!$E$25="",'У3 Ввод'!$D$25&gt;$B19),0,MAX(0,MIN(1,'У3 Ввод'!$E$25-NETWORKDAYS('У3 Ввод'!$D$25,$B19)+1))/Настройки!$E$9*100)</f>
        <v>0</v>
      </c>
      <c r="U19" s="67" t="n">
        <f aca="false">IF(OR($D19=1,MONTH($B19)&lt;&gt;MONTH(StartDate),'У3 Ввод'!$D$26="",'У3 Ввод'!$E$26="",'У3 Ввод'!$D$26&gt;$B19),0,MAX(0,MIN(1,'У3 Ввод'!$E$26-NETWORKDAYS('У3 Ввод'!$D$26,$B19)+1))/Настройки!$E$9*100)</f>
        <v>0</v>
      </c>
      <c r="V19" s="67" t="n">
        <f aca="false">IF(OR($D19=1,MONTH($B19)&lt;&gt;MONTH(StartDate),'У3 Ввод'!$D$27="",'У3 Ввод'!$E$27="",'У3 Ввод'!$D$27&gt;$B19),0,MAX(0,MIN(1,'У3 Ввод'!$E$27-NETWORKDAYS('У3 Ввод'!$D$27,$B19)+1))/Настройки!$E$9*100)</f>
        <v>0</v>
      </c>
      <c r="W19" s="67" t="n">
        <f aca="false">IF(OR($D19=1,MONTH($B19)&lt;&gt;MONTH(StartDate),'У3 Ввод'!$D$28="",'У3 Ввод'!$E$28="",'У3 Ввод'!$D$28&gt;$B19),0,MAX(0,MIN(1,'У3 Ввод'!$E$28-NETWORKDAYS('У3 Ввод'!$D$28,$B19)+1))/Настройки!$E$9*100)</f>
        <v>0</v>
      </c>
      <c r="X19" s="67" t="n">
        <f aca="false">IF(OR($D19=1,MONTH($B19)&lt;&gt;MONTH(StartDate),'У3 Ввод'!$D$29="",'У3 Ввод'!$E$29="",'У3 Ввод'!$D$29&gt;$B19),0,MAX(0,MIN(1,'У3 Ввод'!$E$29-NETWORKDAYS('У3 Ввод'!$D$29,$B19)+1))/Настройки!$E$9*100)</f>
        <v>0</v>
      </c>
      <c r="Y19" s="67" t="n">
        <f aca="false">IF(OR($D19=1,MONTH($B19)&lt;&gt;MONTH(StartDate),'У3 Ввод'!$D$30="",'У3 Ввод'!$E$30="",'У3 Ввод'!$D$30&gt;$B19),0,MAX(0,MIN(1,'У3 Ввод'!$E$30-NETWORKDAYS('У3 Ввод'!$D$30,$B19)+1))/Настройки!$E$9*100)</f>
        <v>0</v>
      </c>
      <c r="Z19" s="67" t="n">
        <f aca="false">IF(OR($D19=1,MONTH($B19)&lt;&gt;MONTH(StartDate),'У3 Ввод'!$D$31="",'У3 Ввод'!$E$31="",'У3 Ввод'!$D$31&gt;$B19),0,MAX(0,MIN(1,'У3 Ввод'!$E$31-NETWORKDAYS('У3 Ввод'!$D$31,$B19)+1))/Настройки!$E$9*100)</f>
        <v>0</v>
      </c>
      <c r="AA19" s="67" t="n">
        <f aca="false">IF(OR($D19=1,MONTH($B19)&lt;&gt;MONTH(StartDate),'У3 Ввод'!$D$32="",'У3 Ввод'!$E$32="",'У3 Ввод'!$D$32&gt;$B19),0,MAX(0,MIN(1,'У3 Ввод'!$E$32-NETWORKDAYS('У3 Ввод'!$D$32,$B19)+1))/Настройки!$E$9*100)</f>
        <v>0</v>
      </c>
      <c r="AB19" s="67" t="n">
        <f aca="false">IF(OR($D19=1,MONTH($B19)&lt;&gt;MONTH(StartDate),'У3 Ввод'!$D$33="",'У3 Ввод'!$E$33="",'У3 Ввод'!$D$33&gt;$B19),0,MAX(0,MIN(1,'У3 Ввод'!$E$33-NETWORKDAYS('У3 Ввод'!$D$33,$B19)+1))/Настройки!$E$9*100)</f>
        <v>0</v>
      </c>
      <c r="AC19" s="67" t="n">
        <f aca="false">IF(OR($D19=1,MONTH($B19)&lt;&gt;MONTH(StartDate),'У3 Ввод'!$D$34="",'У3 Ввод'!$E$34="",'У3 Ввод'!$D$34&gt;$B19),0,MAX(0,MIN(1,'У3 Ввод'!$E$34-NETWORKDAYS('У3 Ввод'!$D$34,$B19)+1))/Настройки!$E$9*100)</f>
        <v>0</v>
      </c>
      <c r="AD19" s="67" t="n">
        <f aca="false">IF(OR($D19=1,MONTH($B19)&lt;&gt;MONTH(StartDate),'У3 Ввод'!$D$35="",'У3 Ввод'!$E$35="",'У3 Ввод'!$D$35&gt;$B19),0,MAX(0,MIN(1,'У3 Ввод'!$E$35-NETWORKDAYS('У3 Ввод'!$D$35,$B19)+1))/Настройки!$E$9*100)</f>
        <v>0</v>
      </c>
      <c r="AE19" s="67" t="n">
        <f aca="false">IF(OR($D19=1,MONTH($B19)&lt;&gt;MONTH(StartDate),'У3 Ввод'!$D$36="",'У3 Ввод'!$E$36="",'У3 Ввод'!$D$36&gt;$B19),0,MAX(0,MIN(1,'У3 Ввод'!$E$36-NETWORKDAYS('У3 Ввод'!$D$36,$B19)+1))/Настройки!$E$9*100)</f>
        <v>0</v>
      </c>
      <c r="AF19" s="67" t="n">
        <f aca="false">IF(OR($D19=1,MONTH($B19)&lt;&gt;MONTH(StartDate),'У3 Ввод'!$D$37="",'У3 Ввод'!$E$37="",'У3 Ввод'!$D$37&gt;$B19),0,MAX(0,MIN(1,'У3 Ввод'!$E$37-NETWORKDAYS('У3 Ввод'!$D$37,$B19)+1))/Настройки!$E$9*100)</f>
        <v>0</v>
      </c>
      <c r="AG19" s="67" t="n">
        <f aca="false">IF(OR($D19=1,MONTH($B19)&lt;&gt;MONTH(StartDate),'У3 Ввод'!$D$38="",'У3 Ввод'!$E$38="",'У3 Ввод'!$D$38&gt;$B19),0,MAX(0,MIN(1,'У3 Ввод'!$E$38-NETWORKDAYS('У3 Ввод'!$D$38,$B19)+1))/Настройки!$E$9*100)</f>
        <v>0</v>
      </c>
      <c r="AH19" s="67" t="n">
        <f aca="false">IF(OR($D19=1,MONTH($B19)&lt;&gt;MONTH(StartDate),'У3 Ввод'!$D$39="",'У3 Ввод'!$E$39="",'У3 Ввод'!$D$39&gt;$B19),0,MAX(0,MIN(1,'У3 Ввод'!$E$39-NETWORKDAYS('У3 Ввод'!$D$39,$B19)+1))/Настройки!$E$9*100)</f>
        <v>0</v>
      </c>
      <c r="AI19" s="67" t="n">
        <f aca="false">IF(OR($D19=1,MONTH($B19)&lt;&gt;MONTH(StartDate),'У3 Ввод'!$D$40="",'У3 Ввод'!$E$40="",'У3 Ввод'!$D$40&gt;$B19),0,MAX(0,MIN(1,'У3 Ввод'!$E$40-NETWORKDAYS('У3 Ввод'!$D$40,$B19)+1))/Настройки!$E$9*100)</f>
        <v>0</v>
      </c>
      <c r="AJ19" s="67" t="n">
        <f aca="false">IF(OR($D19=1,MONTH($B19)&lt;&gt;MONTH(StartDate),'У3 Ввод'!$D$41="",'У3 Ввод'!$E$41="",'У3 Ввод'!$D$41&gt;$B19),0,MAX(0,MIN(1,'У3 Ввод'!$E$41-NETWORKDAYS('У3 Ввод'!$D$41,$B19)+1))/Настройки!$E$9*100)</f>
        <v>0</v>
      </c>
      <c r="AK19" s="67" t="n">
        <f aca="false">IF(OR($D19=1,MONTH($B19)&lt;&gt;MONTH(StartDate),'У3 Ввод'!$D$42="",'У3 Ввод'!$E$42="",'У3 Ввод'!$D$42&gt;$B19),0,MAX(0,MIN(1,'У3 Ввод'!$E$42-NETWORKDAYS('У3 Ввод'!$D$42,$B19)+1))/Настройки!$E$9*100)</f>
        <v>0</v>
      </c>
      <c r="AL19" s="67" t="n">
        <f aca="false">IF(OR($D19=1,MONTH($B19)&lt;&gt;MONTH(StartDate),'У3 Ввод'!$D$43="",'У3 Ввод'!$E$43="",'У3 Ввод'!$D$43&gt;$B19),0,MAX(0,MIN(1,'У3 Ввод'!$E$43-NETWORKDAYS('У3 Ввод'!$D$43,$B19)+1))/Настройки!$E$9*100)</f>
        <v>0</v>
      </c>
      <c r="AM19" s="67" t="n">
        <f aca="false">IF(OR($D19=1,MONTH($B19)&lt;&gt;MONTH(StartDate),'У3 Ввод'!$D$44="",'У3 Ввод'!$E$44="",'У3 Ввод'!$D$44&gt;$B19),0,MAX(0,MIN(1,'У3 Ввод'!$E$44-NETWORKDAYS('У3 Ввод'!$D$44,$B19)+1))/Настройки!$E$9*100)</f>
        <v>0</v>
      </c>
      <c r="AN19" s="67" t="n">
        <f aca="false">IF(OR($D19=1,MONTH($B19)&lt;&gt;MONTH(StartDate),'У3 Ввод'!$D$45="",'У3 Ввод'!$E$45="",'У3 Ввод'!$D$45&gt;$B19),0,MAX(0,MIN(1,'У3 Ввод'!$E$45-NETWORKDAYS('У3 Ввод'!$D$45,$B19)+1))/Настройки!$E$9*100)</f>
        <v>0</v>
      </c>
      <c r="AO19" s="67" t="n">
        <f aca="false">IF(OR($D19=1,MONTH($B19)&lt;&gt;MONTH(StartDate),'У3 Ввод'!$D$46="",'У3 Ввод'!$E$46="",'У3 Ввод'!$D$46&gt;$B19),0,MAX(0,MIN(1,'У3 Ввод'!$E$46-NETWORKDAYS('У3 Ввод'!$D$46,$B19)+1))/Настройки!$E$9*100)</f>
        <v>0</v>
      </c>
      <c r="AP19" s="67" t="n">
        <f aca="false">IF(OR($D19=1,MONTH($B19)&lt;&gt;MONTH(StartDate),'У3 Ввод'!$D$47="",'У3 Ввод'!$E$47="",'У3 Ввод'!$D$47&gt;$B19),0,MAX(0,MIN(1,'У3 Ввод'!$E$47-NETWORKDAYS('У3 Ввод'!$D$47,$B19)+1))/Настройки!$E$9*100)</f>
        <v>0</v>
      </c>
      <c r="AQ19" s="67" t="n">
        <f aca="false">IF(OR($D19=1,MONTH($B19)&lt;&gt;MONTH(StartDate),'У3 Ввод'!$D$48="",'У3 Ввод'!$E$48="",'У3 Ввод'!$D$48&gt;$B19),0,MAX(0,MIN(1,'У3 Ввод'!$E$48-NETWORKDAYS('У3 Ввод'!$D$48,$B19)+1))/Настройки!$E$9*100)</f>
        <v>0</v>
      </c>
      <c r="AR19" s="67" t="n">
        <f aca="false">IF(OR($D19=1,MONTH($B19)&lt;&gt;MONTH(StartDate),'У3 Ввод'!$D$49="",'У3 Ввод'!$E$49="",'У3 Ввод'!$D$49&gt;$B19),0,MAX(0,MIN(1,'У3 Ввод'!$E$49-NETWORKDAYS('У3 Ввод'!$D$49,$B19)+1))/Настройки!$E$9*100)</f>
        <v>0</v>
      </c>
      <c r="AS19" s="67" t="n">
        <f aca="false">IF(OR($D19=1,MONTH($B19)&lt;&gt;MONTH(StartDate),'У3 Ввод'!$D$50="",'У3 Ввод'!$E$50="",'У3 Ввод'!$D$50&gt;$B19),0,MAX(0,MIN(1,'У3 Ввод'!$E$50-NETWORKDAYS('У3 Ввод'!$D$50,$B19)+1))/Настройки!$E$9*100)</f>
        <v>0</v>
      </c>
      <c r="AT19" s="67" t="n">
        <f aca="false">IF(OR($D19=1,MONTH($B19)&lt;&gt;MONTH(StartDate),'У3 Ввод'!$D$51="",'У3 Ввод'!$E$51="",'У3 Ввод'!$D$51&gt;$B19),0,MAX(0,MIN(1,'У3 Ввод'!$E$51-NETWORKDAYS('У3 Ввод'!$D$51,$B19)+1))/Настройки!$E$9*100)</f>
        <v>0</v>
      </c>
      <c r="AU19" s="67" t="n">
        <f aca="false">IF(OR($D19=1,MONTH($B19)&lt;&gt;MONTH(StartDate),'У3 Ввод'!$D$52="",'У3 Ввод'!$E$52="",'У3 Ввод'!$D$52&gt;$B19),0,MAX(0,MIN(1,'У3 Ввод'!$E$52-NETWORKDAYS('У3 Ввод'!$D$52,$B19)+1))/Настройки!$E$9*100)</f>
        <v>0</v>
      </c>
      <c r="AV19" s="67" t="n">
        <f aca="false">IF(OR($D19=1,MONTH($B19)&lt;&gt;MONTH(StartDate),'У3 Ввод'!$D$53="",'У3 Ввод'!$E$53="",'У3 Ввод'!$D$53&gt;$B19),0,MAX(0,MIN(1,'У3 Ввод'!$E$53-NETWORKDAYS('У3 Ввод'!$D$53,$B19)+1))/Настройки!$E$9*100)</f>
        <v>0</v>
      </c>
      <c r="AW19" s="67" t="n">
        <f aca="false">IF(OR($D19=1,MONTH($B19)&lt;&gt;MONTH(StartDate),'У3 Ввод'!$D$54="",'У3 Ввод'!$E$54="",'У3 Ввод'!$D$54&gt;$B19),0,MAX(0,MIN(1,'У3 Ввод'!$E$54-NETWORKDAYS('У3 Ввод'!$D$54,$B19)+1))/Настройки!$E$9*100)</f>
        <v>0</v>
      </c>
      <c r="AX19" s="67" t="n">
        <f aca="false">IF(OR($D19=1,MONTH($B19)&lt;&gt;MONTH(StartDate),'У3 Ввод'!$D$55="",'У3 Ввод'!$E$55="",'У3 Ввод'!$D$55&gt;$B19),0,MAX(0,MIN(1,'У3 Ввод'!$E$55-NETWORKDAYS('У3 Ввод'!$D$55,$B19)+1))/Настройки!$E$9*100)</f>
        <v>0</v>
      </c>
      <c r="AY19" s="67" t="n">
        <f aca="false">IF(OR($D19=1,MONTH($B19)&lt;&gt;MONTH(StartDate),'У3 Ввод'!$D$56="",'У3 Ввод'!$E$56="",'У3 Ввод'!$D$56&gt;$B19),0,MAX(0,MIN(1,'У3 Ввод'!$E$56-NETWORKDAYS('У3 Ввод'!$D$56,$B19)+1))/Настройки!$E$9*100)</f>
        <v>0</v>
      </c>
      <c r="AZ19" s="67" t="n">
        <f aca="false">IF(OR($D19=1,MONTH($B19)&lt;&gt;MONTH(StartDate),'У3 Ввод'!$D$57="",'У3 Ввод'!$E$57="",'У3 Ввод'!$D$57&gt;$B19),0,MAX(0,MIN(1,'У3 Ввод'!$E$57-NETWORKDAYS('У3 Ввод'!$D$57,$B19)+1))/Настройки!$E$9*100)</f>
        <v>0</v>
      </c>
      <c r="BA19" s="67" t="n">
        <f aca="false">IF(OR($D19=1,MONTH($B19)&lt;&gt;MONTH(StartDate),'У3 Ввод'!$D$58="",'У3 Ввод'!$E$58="",'У3 Ввод'!$D$58&gt;$B19),0,MAX(0,MIN(1,'У3 Ввод'!$E$58-NETWORKDAYS('У3 Ввод'!$D$58,$B19)+1))/Настройки!$E$9*100)</f>
        <v>0</v>
      </c>
      <c r="BB19" s="67" t="n">
        <f aca="false">IF(OR($D19=1,MONTH($B19)&lt;&gt;MONTH(StartDate),'У3 Ввод'!$D$59="",'У3 Ввод'!$E$59="",'У3 Ввод'!$D$59&gt;$B19),0,MAX(0,MIN(1,'У3 Ввод'!$E$59-NETWORKDAYS('У3 Ввод'!$D$59,$B19)+1))/Настройки!$E$9*100)</f>
        <v>0</v>
      </c>
      <c r="BC19" s="67" t="n">
        <f aca="false">IF(OR($D19=1,MONTH($B19)&lt;&gt;MONTH(StartDate),'У3 Ввод'!$D$60="",'У3 Ввод'!$E$60="",'У3 Ввод'!$D$60&gt;$B19),0,MAX(0,MIN(1,'У3 Ввод'!$E$60-NETWORKDAYS('У3 Ввод'!$D$60,$B19)+1))/Настройки!$E$9*100)</f>
        <v>0</v>
      </c>
      <c r="BD19" s="67" t="n">
        <f aca="false">IF(OR($D19=1,MONTH($B19)&lt;&gt;MONTH(StartDate),'У3 Ввод'!$D$61="",'У3 Ввод'!$E$61="",'У3 Ввод'!$D$61&gt;$B19),0,MAX(0,MIN(1,'У3 Ввод'!$E$61-NETWORKDAYS('У3 Ввод'!$D$61,$B19)+1))/Настройки!$E$9*100)</f>
        <v>0</v>
      </c>
      <c r="BE19" s="67" t="n">
        <f aca="false">IF(OR($D19=1,MONTH($B19)&lt;&gt;MONTH(StartDate),'У3 Ввод'!$D$62="",'У3 Ввод'!$E$62="",'У3 Ввод'!$D$62&gt;$B19),0,MAX(0,MIN(1,'У3 Ввод'!$E$62-NETWORKDAYS('У3 Ввод'!$D$62,$B19)+1))/Настройки!$E$9*100)</f>
        <v>0</v>
      </c>
      <c r="BF19" s="67" t="n">
        <f aca="false">IF(OR($D19=1,MONTH($B19)&lt;&gt;MONTH(StartDate),'У3 Ввод'!$D$63="",'У3 Ввод'!$E$63="",'У3 Ввод'!$D$63&gt;$B19),0,MAX(0,MIN(1,'У3 Ввод'!$E$63-NETWORKDAYS('У3 Ввод'!$D$63,$B19)+1))/Настройки!$E$9*100)</f>
        <v>0</v>
      </c>
      <c r="BG19" s="67" t="n">
        <f aca="false">IF(OR($D19=1,MONTH($B19)&lt;&gt;MONTH(StartDate),'У3 Ввод'!$D$64="",'У3 Ввод'!$E$64="",'У3 Ввод'!$D$64&gt;$B19),0,MAX(0,MIN(1,'У3 Ввод'!$E$64-NETWORKDAYS('У3 Ввод'!$D$64,$B19)+1))/Настройки!$E$9*100)</f>
        <v>0</v>
      </c>
      <c r="BH19" s="67" t="n">
        <f aca="false">IF(OR($D19=1,MONTH($B19)&lt;&gt;MONTH(StartDate),'У3 Ввод'!$D$65="",'У3 Ввод'!$E$65="",'У3 Ввод'!$D$65&gt;$B19),0,MAX(0,MIN(1,'У3 Ввод'!$E$65-NETWORKDAYS('У3 Ввод'!$D$65,$B19)+1))/Настройки!$E$9*100)</f>
        <v>0</v>
      </c>
      <c r="BI19" s="67" t="n">
        <f aca="false">IF(OR($D19=1,MONTH($B19)&lt;&gt;MONTH(StartDate),'У3 Ввод'!$D$66="",'У3 Ввод'!$E$66="",'У3 Ввод'!$D$66&gt;$B19),0,MAX(0,MIN(1,'У3 Ввод'!$E$66-NETWORKDAYS('У3 Ввод'!$D$66,$B19)+1))/Настройки!$E$9*100)</f>
        <v>0</v>
      </c>
      <c r="BJ19" s="67" t="n">
        <f aca="false">IF(OR($D19=1,MONTH($B19)&lt;&gt;MONTH(StartDate),'У3 Ввод'!$D$67="",'У3 Ввод'!$E$67="",'У3 Ввод'!$D$67&gt;$B19),0,MAX(0,MIN(1,'У3 Ввод'!$E$67-NETWORKDAYS('У3 Ввод'!$D$67,$B19)+1))/Настройки!$E$9*100)</f>
        <v>0</v>
      </c>
      <c r="BK19" s="67" t="n">
        <f aca="false">IF(OR($D19=1,MONTH($B19)&lt;&gt;MONTH(StartDate),'У3 Ввод'!$D$68="",'У3 Ввод'!$E$68="",'У3 Ввод'!$D$68&gt;$B19),0,MAX(0,MIN(1,'У3 Ввод'!$E$68-NETWORKDAYS('У3 Ввод'!$D$68,$B19)+1))/Настройки!$E$9*100)</f>
        <v>0</v>
      </c>
      <c r="BL19" s="67" t="n">
        <f aca="false">IF(OR($D19=1,MONTH($B19)&lt;&gt;MONTH(StartDate),'У3 Ввод'!$D$69="",'У3 Ввод'!$E$69="",'У3 Ввод'!$D$69&gt;$B19),0,MAX(0,MIN(1,'У3 Ввод'!$E$69-NETWORKDAYS('У3 Ввод'!$D$69,$B19)+1))/Настройки!$E$9*100)</f>
        <v>0</v>
      </c>
      <c r="BM19" s="67" t="n">
        <f aca="false">IF(OR($D19=1,MONTH($B19)&lt;&gt;MONTH(StartDate),'У3 Ввод'!$D$70="",'У3 Ввод'!$E$70="",'У3 Ввод'!$D$70&gt;$B19),0,MAX(0,MIN(1,'У3 Ввод'!$E$70-NETWORKDAYS('У3 Ввод'!$D$70,$B19)+1))/Настройки!$E$9*100)</f>
        <v>0</v>
      </c>
      <c r="BN19" s="67" t="n">
        <f aca="false">IF(OR($D19=1,MONTH($B19)&lt;&gt;MONTH(StartDate),'У3 Ввод'!$D$71="",'У3 Ввод'!$E$71="",'У3 Ввод'!$D$71&gt;$B19),0,MAX(0,MIN(1,'У3 Ввод'!$E$71-NETWORKDAYS('У3 Ввод'!$D$71,$B19)+1))/Настройки!$E$9*100)</f>
        <v>0</v>
      </c>
      <c r="BO19" s="67" t="n">
        <f aca="false">IF(OR($D19=1,MONTH($B19)&lt;&gt;MONTH(StartDate),'У3 Ввод'!$D$72="",'У3 Ввод'!$E$72="",'У3 Ввод'!$D$72&gt;$B19),0,MAX(0,MIN(1,'У3 Ввод'!$E$72-NETWORKDAYS('У3 Ввод'!$D$72,$B19)+1))/Настройки!$E$9*100)</f>
        <v>0</v>
      </c>
      <c r="BP19" s="67" t="n">
        <f aca="false">IF(OR($D19=1,MONTH($B19)&lt;&gt;MONTH(StartDate),'У3 Ввод'!$D$73="",'У3 Ввод'!$E$73="",'У3 Ввод'!$D$73&gt;$B19),0,MAX(0,MIN(1,'У3 Ввод'!$E$73-NETWORKDAYS('У3 Ввод'!$D$73,$B19)+1))/Настройки!$E$9*100)</f>
        <v>0</v>
      </c>
      <c r="BQ19" s="67" t="n">
        <f aca="false">IF(OR($D19=1,MONTH($B19)&lt;&gt;MONTH(StartDate),'У3 Ввод'!$D$74="",'У3 Ввод'!$E$74="",'У3 Ввод'!$D$74&gt;$B19),0,MAX(0,MIN(1,'У3 Ввод'!$E$74-NETWORKDAYS('У3 Ввод'!$D$74,$B19)+1))/Настройки!$E$9*100)</f>
        <v>0</v>
      </c>
      <c r="BR19" s="67" t="n">
        <f aca="false">IF(OR($D19=1,MONTH($B19)&lt;&gt;MONTH(StartDate),'У3 Ввод'!$D$75="",'У3 Ввод'!$E$75="",'У3 Ввод'!$D$75&gt;$B19),0,MAX(0,MIN(1,'У3 Ввод'!$E$75-NETWORKDAYS('У3 Ввод'!$D$75,$B19)+1))/Настройки!$E$9*100)</f>
        <v>0</v>
      </c>
      <c r="BS19" s="67" t="n">
        <f aca="false">IF(OR($D19=1,MONTH($B19)&lt;&gt;MONTH(StartDate),'У3 Ввод'!$D$76="",'У3 Ввод'!$E$76="",'У3 Ввод'!$D$76&gt;$B19),0,MAX(0,MIN(1,'У3 Ввод'!$E$76-NETWORKDAYS('У3 Ввод'!$D$76,$B19)+1))/Настройки!$E$9*100)</f>
        <v>0</v>
      </c>
      <c r="BT19" s="67" t="n">
        <f aca="false">IF(OR($D19=1,MONTH($B19)&lt;&gt;MONTH(StartDate),'У3 Ввод'!$D$77="",'У3 Ввод'!$E$77="",'У3 Ввод'!$D$77&gt;$B19),0,MAX(0,MIN(1,'У3 Ввод'!$E$77-NETWORKDAYS('У3 Ввод'!$D$77,$B19)+1))/Настройки!$E$9*100)</f>
        <v>0</v>
      </c>
      <c r="BU19" s="67" t="n">
        <f aca="false">IF(OR($D19=1,MONTH($B19)&lt;&gt;MONTH(StartDate),'У3 Ввод'!$D$78="",'У3 Ввод'!$E$78="",'У3 Ввод'!$D$78&gt;$B19),0,MAX(0,MIN(1,'У3 Ввод'!$E$78-NETWORKDAYS('У3 Ввод'!$D$78,$B19)+1))/Настройки!$E$9*100)</f>
        <v>0</v>
      </c>
      <c r="BV19" s="67" t="n">
        <f aca="false">IF(OR($D19=1,MONTH($B19)&lt;&gt;MONTH(StartDate),'У3 Ввод'!$D$79="",'У3 Ввод'!$E$79="",'У3 Ввод'!$D$79&gt;$B19),0,MAX(0,MIN(1,'У3 Ввод'!$E$79-NETWORKDAYS('У3 Ввод'!$D$79,$B19)+1))/Настройки!$E$9*100)</f>
        <v>0</v>
      </c>
      <c r="BW19" s="67" t="n">
        <f aca="false">IF(OR($D19=1,MONTH($B19)&lt;&gt;MONTH(StartDate),'У3 Ввод'!$D$80="",'У3 Ввод'!$E$80="",'У3 Ввод'!$D$80&gt;$B19),0,MAX(0,MIN(1,'У3 Ввод'!$E$80-NETWORKDAYS('У3 Ввод'!$D$80,$B19)+1))/Настройки!$E$9*100)</f>
        <v>0</v>
      </c>
      <c r="BX19" s="67" t="n">
        <f aca="false">IF(OR($D19=1,MONTH($B19)&lt;&gt;MONTH(StartDate),'У3 Ввод'!$D$81="",'У3 Ввод'!$E$81="",'У3 Ввод'!$D$81&gt;$B19),0,MAX(0,MIN(1,'У3 Ввод'!$E$81-NETWORKDAYS('У3 Ввод'!$D$81,$B19)+1))/Настройки!$E$9*100)</f>
        <v>0</v>
      </c>
      <c r="BY19" s="67" t="n">
        <f aca="false">IF(OR($D19=1,MONTH($B19)&lt;&gt;MONTH(StartDate),'У3 Ввод'!$D$82="",'У3 Ввод'!$E$82="",'У3 Ввод'!$D$82&gt;$B19),0,MAX(0,MIN(1,'У3 Ввод'!$E$82-NETWORKDAYS('У3 Ввод'!$D$82,$B19)+1))/Настройки!$E$9*100)</f>
        <v>0</v>
      </c>
      <c r="BZ19" s="67" t="n">
        <f aca="false">IF(OR($D19=1,MONTH($B19)&lt;&gt;MONTH(StartDate),'У3 Ввод'!$D$83="",'У3 Ввод'!$E$83="",'У3 Ввод'!$D$83&gt;$B19),0,MAX(0,MIN(1,'У3 Ввод'!$E$83-NETWORKDAYS('У3 Ввод'!$D$83,$B19)+1))/Настройки!$E$9*100)</f>
        <v>0</v>
      </c>
      <c r="CA19" s="67" t="n">
        <f aca="false">IF(OR($D19=1,MONTH($B19)&lt;&gt;MONTH(StartDate),'У3 Ввод'!$D$84="",'У3 Ввод'!$E$84="",'У3 Ввод'!$D$84&gt;$B19),0,MAX(0,MIN(1,'У3 Ввод'!$E$84-NETWORKDAYS('У3 Ввод'!$D$84,$B19)+1))/Настройки!$E$9*100)</f>
        <v>0</v>
      </c>
      <c r="CB19" s="67" t="n">
        <f aca="false">IF(OR($D19=1,MONTH($B19)&lt;&gt;MONTH(StartDate),'У3 Ввод'!$D$85="",'У3 Ввод'!$E$85="",'У3 Ввод'!$D$85&gt;$B19),0,MAX(0,MIN(1,'У3 Ввод'!$E$85-NETWORKDAYS('У3 Ввод'!$D$85,$B19)+1))/Настройки!$E$9*100)</f>
        <v>0</v>
      </c>
      <c r="CC19" s="67" t="n">
        <f aca="false">IF(OR($D19=1,MONTH($B19)&lt;&gt;MONTH(StartDate),'У3 Ввод'!$D$86="",'У3 Ввод'!$E$86="",'У3 Ввод'!$D$86&gt;$B19),0,MAX(0,MIN(1,'У3 Ввод'!$E$86-NETWORKDAYS('У3 Ввод'!$D$86,$B19)+1))/Настройки!$E$9*100)</f>
        <v>0</v>
      </c>
      <c r="CD19" s="67" t="n">
        <f aca="false">IF(OR($D19=1,MONTH($B19)&lt;&gt;MONTH(StartDate),'У3 Ввод'!$D$87="",'У3 Ввод'!$E$87="",'У3 Ввод'!$D$87&gt;$B19),0,MAX(0,MIN(1,'У3 Ввод'!$E$87-NETWORKDAYS('У3 Ввод'!$D$87,$B19)+1))/Настройки!$E$9*100)</f>
        <v>0</v>
      </c>
      <c r="CE19" s="67" t="n">
        <f aca="false">IF(OR($D19=1,MONTH($B19)&lt;&gt;MONTH(StartDate),'У3 Ввод'!$D$88="",'У3 Ввод'!$E$88="",'У3 Ввод'!$D$88&gt;$B19),0,MAX(0,MIN(1,'У3 Ввод'!$E$88-NETWORKDAYS('У3 Ввод'!$D$88,$B19)+1))/Настройки!$E$9*100)</f>
        <v>0</v>
      </c>
      <c r="CF19" s="67" t="n">
        <f aca="false">IF(OR($D19=1,MONTH($B19)&lt;&gt;MONTH(StartDate),'У3 Ввод'!$D$89="",'У3 Ввод'!$E$89="",'У3 Ввод'!$D$89&gt;$B19),0,MAX(0,MIN(1,'У3 Ввод'!$E$89-NETWORKDAYS('У3 Ввод'!$D$89,$B19)+1))/Настройки!$E$9*100)</f>
        <v>0</v>
      </c>
      <c r="CG19" s="67" t="n">
        <f aca="false">IF(OR($D19=1,MONTH($B19)&lt;&gt;MONTH(StartDate),'У3 Ввод'!$D$90="",'У3 Ввод'!$E$90="",'У3 Ввод'!$D$90&gt;$B19),0,MAX(0,MIN(1,'У3 Ввод'!$E$90-NETWORKDAYS('У3 Ввод'!$D$90,$B19)+1))/Настройки!$E$9*100)</f>
        <v>0</v>
      </c>
      <c r="CH19" s="67" t="n">
        <f aca="false">IF(OR($D19=1,MONTH($B19)&lt;&gt;MONTH(StartDate),'У3 Ввод'!$D$91="",'У3 Ввод'!$E$91="",'У3 Ввод'!$D$91&gt;$B19),0,MAX(0,MIN(1,'У3 Ввод'!$E$91-NETWORKDAYS('У3 Ввод'!$D$91,$B19)+1))/Настройки!$E$9*100)</f>
        <v>0</v>
      </c>
      <c r="CI19" s="67" t="n">
        <f aca="false">IF(OR($D19=1,MONTH($B19)&lt;&gt;MONTH(StartDate),'У3 Ввод'!$D$92="",'У3 Ввод'!$E$92="",'У3 Ввод'!$D$92&gt;$B19),0,MAX(0,MIN(1,'У3 Ввод'!$E$92-NETWORKDAYS('У3 Ввод'!$D$92,$B19)+1))/Настройки!$E$9*100)</f>
        <v>0</v>
      </c>
      <c r="CJ19" s="67" t="n">
        <f aca="false">IF(OR($D19=1,MONTH($B19)&lt;&gt;MONTH(StartDate),'У3 Ввод'!$D$93="",'У3 Ввод'!$E$93="",'У3 Ввод'!$D$93&gt;$B19),0,MAX(0,MIN(1,'У3 Ввод'!$E$93-NETWORKDAYS('У3 Ввод'!$D$93,$B19)+1))/Настройки!$E$9*100)</f>
        <v>0</v>
      </c>
      <c r="CK19" s="67" t="n">
        <f aca="false">IF(OR($D19=1,MONTH($B19)&lt;&gt;MONTH(StartDate),'У3 Ввод'!$D$94="",'У3 Ввод'!$E$94="",'У3 Ввод'!$D$94&gt;$B19),0,MAX(0,MIN(1,'У3 Ввод'!$E$94-NETWORKDAYS('У3 Ввод'!$D$94,$B19)+1))/Настройки!$E$9*100)</f>
        <v>0</v>
      </c>
      <c r="CL19" s="67" t="n">
        <f aca="false">IF(OR($D19=1,MONTH($B19)&lt;&gt;MONTH(StartDate),'У3 Ввод'!$D$95="",'У3 Ввод'!$E$95="",'У3 Ввод'!$D$95&gt;$B19),0,MAX(0,MIN(1,'У3 Ввод'!$E$95-NETWORKDAYS('У3 Ввод'!$D$95,$B19)+1))/Настройки!$E$9*100)</f>
        <v>0</v>
      </c>
      <c r="CM19" s="67" t="n">
        <f aca="false">IF(OR($D19=1,MONTH($B19)&lt;&gt;MONTH(StartDate),'У3 Ввод'!$D$96="",'У3 Ввод'!$E$96="",'У3 Ввод'!$D$96&gt;$B19),0,MAX(0,MIN(1,'У3 Ввод'!$E$96-NETWORKDAYS('У3 Ввод'!$D$96,$B19)+1))/Настройки!$E$9*100)</f>
        <v>0</v>
      </c>
      <c r="CN19" s="67" t="n">
        <f aca="false">IF(OR($D19=1,MONTH($B19)&lt;&gt;MONTH(StartDate),'У3 Ввод'!$D$97="",'У3 Ввод'!$E$97="",'У3 Ввод'!$D$97&gt;$B19),0,MAX(0,MIN(1,'У3 Ввод'!$E$97-NETWORKDAYS('У3 Ввод'!$D$97,$B19)+1))/Настройки!$E$9*100)</f>
        <v>0</v>
      </c>
      <c r="CO19" s="67" t="n">
        <f aca="false">IF(OR($D19=1,MONTH($B19)&lt;&gt;MONTH(StartDate),'У3 Ввод'!$D$98="",'У3 Ввод'!$E$98="",'У3 Ввод'!$D$98&gt;$B19),0,MAX(0,MIN(1,'У3 Ввод'!$E$98-NETWORKDAYS('У3 Ввод'!$D$98,$B19)+1))/Настройки!$E$9*100)</f>
        <v>0</v>
      </c>
      <c r="CP19" s="67" t="n">
        <f aca="false">IF(OR($D19=1,MONTH($B19)&lt;&gt;MONTH(StartDate),'У3 Ввод'!$D$99="",'У3 Ввод'!$E$99="",'У3 Ввод'!$D$99&gt;$B19),0,MAX(0,MIN(1,'У3 Ввод'!$E$99-NETWORKDAYS('У3 Ввод'!$D$99,$B19)+1))/Настройки!$E$9*100)</f>
        <v>0</v>
      </c>
      <c r="CQ19" s="67" t="n">
        <f aca="false">IF(OR($D19=1,MONTH($B19)&lt;&gt;MONTH(StartDate),'У3 Ввод'!$D$100="",'У3 Ввод'!$E$100="",'У3 Ввод'!$D$100&gt;$B19),0,MAX(0,MIN(1,'У3 Ввод'!$E$100-NETWORKDAYS('У3 Ввод'!$D$100,$B19)+1))/Настройки!$E$9*100)</f>
        <v>0</v>
      </c>
      <c r="CR19" s="67" t="n">
        <f aca="false">IF(OR($D19=1,MONTH($B19)&lt;&gt;MONTH(StartDate),'У3 Ввод'!$D$101="",'У3 Ввод'!$E$101="",'У3 Ввод'!$D$101&gt;$B19),0,MAX(0,MIN(1,'У3 Ввод'!$E$101-NETWORKDAYS('У3 Ввод'!$D$101,$B19)+1))/Настройки!$E$9*100)</f>
        <v>0</v>
      </c>
      <c r="CS19" s="67" t="n">
        <f aca="false">IF(OR($D19=1,MONTH($B19)&lt;&gt;MONTH(StartDate),'У3 Ввод'!$D$102="",'У3 Ввод'!$E$102="",'У3 Ввод'!$D$102&gt;$B19),0,MAX(0,MIN(1,'У3 Ввод'!$E$102-NETWORKDAYS('У3 Ввод'!$D$102,$B19)+1))/Настройки!$E$9*100)</f>
        <v>0</v>
      </c>
      <c r="CT19" s="67" t="n">
        <f aca="false">IF(OR($D19=1,MONTH($B19)&lt;&gt;MONTH(StartDate),'У3 Ввод'!$D$103="",'У3 Ввод'!$E$103="",'У3 Ввод'!$D$103&gt;$B19),0,MAX(0,MIN(1,'У3 Ввод'!$E$103-NETWORKDAYS('У3 Ввод'!$D$103,$B19)+1))/Настройки!$E$9*100)</f>
        <v>0</v>
      </c>
      <c r="CU19" s="67" t="n">
        <f aca="false">IF(OR($D19=1,MONTH($B19)&lt;&gt;MONTH(StartDate),'У3 Ввод'!$D$104="",'У3 Ввод'!$E$104="",'У3 Ввод'!$D$104&gt;$B19),0,MAX(0,MIN(1,'У3 Ввод'!$E$104-NETWORKDAYS('У3 Ввод'!$D$104,$B19)+1))/Настройки!$E$9*100)</f>
        <v>0</v>
      </c>
      <c r="CV19" s="67" t="n">
        <f aca="false">IF(OR($D19=1,MONTH($B19)&lt;&gt;MONTH(StartDate),'У3 Ввод'!$D$105="",'У3 Ввод'!$E$105="",'У3 Ввод'!$D$105&gt;$B19),0,MAX(0,MIN(1,'У3 Ввод'!$E$105-NETWORKDAYS('У3 Ввод'!$D$105,$B19)+1))/Настройки!$E$9*100)</f>
        <v>0</v>
      </c>
      <c r="CW19" s="67" t="n">
        <f aca="false">IF(OR($D19=1,MONTH($B19)&lt;&gt;MONTH(StartDate),'У3 Ввод'!$D$106="",'У3 Ввод'!$E$106="",'У3 Ввод'!$D$106&gt;$B19),0,MAX(0,MIN(1,'У3 Ввод'!$E$106-NETWORKDAYS('У3 Ввод'!$D$106,$B19)+1))/Настройки!$E$9*100)</f>
        <v>0</v>
      </c>
      <c r="CX19" s="67" t="n">
        <f aca="false">IF(OR($D19=1,MONTH($B19)&lt;&gt;MONTH(StartDate),'У3 Ввод'!$D$107="",'У3 Ввод'!$E$107="",'У3 Ввод'!$D$107&gt;$B19),0,MAX(0,MIN(1,'У3 Ввод'!$E$107-NETWORKDAYS('У3 Ввод'!$D$107,$B19)+1))/Настройки!$E$9*100)</f>
        <v>0</v>
      </c>
      <c r="CY19" s="67" t="n">
        <f aca="false">IF(OR($D19=1,MONTH($B19)&lt;&gt;MONTH(StartDate),'У3 Ввод'!$D$108="",'У3 Ввод'!$E$108="",'У3 Ввод'!$D$108&gt;$B19),0,MAX(0,MIN(1,'У3 Ввод'!$E$108-NETWORKDAYS('У3 Ввод'!$D$108,$B19)+1))/Настройки!$E$9*100)</f>
        <v>0</v>
      </c>
      <c r="CZ19" s="67" t="n">
        <f aca="false">IF(OR($D19=1,MONTH($B19)&lt;&gt;MONTH(StartDate),'У3 Ввод'!$D$109="",'У3 Ввод'!$E$109="",'У3 Ввод'!$D$109&gt;$B19),0,MAX(0,MIN(1,'У3 Ввод'!$E$109-NETWORKDAYS('У3 Ввод'!$D$109,$B19)+1))/Настройки!$E$9*100)</f>
        <v>0</v>
      </c>
      <c r="DA19" s="67" t="n">
        <f aca="false">IF(OR($D19=1,MONTH($B19)&lt;&gt;MONTH(StartDate),'У3 Ввод'!$D$110="",'У3 Ввод'!$E$110="",'У3 Ввод'!$D$110&gt;$B19),0,MAX(0,MIN(1,'У3 Ввод'!$E$110-NETWORKDAYS('У3 Ввод'!$D$110,$B19)+1))/Настройки!$E$9*100)</f>
        <v>0</v>
      </c>
      <c r="DB19" s="67" t="n">
        <f aca="false">IF(OR($D19=1,MONTH($B19)&lt;&gt;MONTH(StartDate),'У3 Ввод'!$D$111="",'У3 Ввод'!$E$111="",'У3 Ввод'!$D$111&gt;$B19),0,MAX(0,MIN(1,'У3 Ввод'!$E$111-NETWORKDAYS('У3 Ввод'!$D$111,$B19)+1))/Настройки!$E$9*100)</f>
        <v>0</v>
      </c>
      <c r="DC19" s="67" t="n">
        <f aca="false">IF(OR($D19=1,MONTH($B19)&lt;&gt;MONTH(StartDate),'У3 Ввод'!$D$112="",'У3 Ввод'!$E$112="",'У3 Ввод'!$D$112&gt;$B19),0,MAX(0,MIN(1,'У3 Ввод'!$E$112-NETWORKDAYS('У3 Ввод'!$D$112,$B19)+1))/Настройки!$E$9*100)</f>
        <v>0</v>
      </c>
      <c r="DD19" s="67" t="n">
        <f aca="false">IF(OR($D19=1,MONTH($B19)&lt;&gt;MONTH(StartDate),'У3 Ввод'!$D$113="",'У3 Ввод'!$E$113="",'У3 Ввод'!$D$113&gt;$B19),0,MAX(0,MIN(1,'У3 Ввод'!$E$113-NETWORKDAYS('У3 Ввод'!$D$113,$B19)+1))/Настройки!$E$9*100)</f>
        <v>0</v>
      </c>
      <c r="DE19" s="67" t="n">
        <f aca="false">IF(OR($D19=1,MONTH($B19)&lt;&gt;MONTH(StartDate),'У3 Ввод'!$D$114="",'У3 Ввод'!$E$114="",'У3 Ввод'!$D$114&gt;$B19),0,MAX(0,MIN(1,'У3 Ввод'!$E$114-NETWORKDAYS('У3 Ввод'!$D$114,$B19)+1))/Настройки!$E$9*100)</f>
        <v>0</v>
      </c>
      <c r="DF19" s="67" t="n">
        <f aca="false">IF(OR($D19=1,MONTH($B19)&lt;&gt;MONTH(StartDate),'У3 Ввод'!$D$115="",'У3 Ввод'!$E$115="",'У3 Ввод'!$D$115&gt;$B19),0,MAX(0,MIN(1,'У3 Ввод'!$E$115-NETWORKDAYS('У3 Ввод'!$D$115,$B19)+1))/Настройки!$E$9*100)</f>
        <v>0</v>
      </c>
      <c r="DG19" s="67" t="n">
        <f aca="false">IF(OR($D19=1,MONTH($B19)&lt;&gt;MONTH(StartDate),'У3 Ввод'!$D$116="",'У3 Ввод'!$E$116="",'У3 Ввод'!$D$116&gt;$B19),0,MAX(0,MIN(1,'У3 Ввод'!$E$116-NETWORKDAYS('У3 Ввод'!$D$116,$B19)+1))/Настройки!$E$9*100)</f>
        <v>0</v>
      </c>
      <c r="DH19" s="67" t="n">
        <f aca="false">IF(OR($D19=1,MONTH($B19)&lt;&gt;MONTH(StartDate),'У3 Ввод'!$D$117="",'У3 Ввод'!$E$117="",'У3 Ввод'!$D$117&gt;$B19),0,MAX(0,MIN(1,'У3 Ввод'!$E$117-NETWORKDAYS('У3 Ввод'!$D$117,$B19)+1))/Настройки!$E$9*100)</f>
        <v>0</v>
      </c>
      <c r="DI19" s="67" t="n">
        <f aca="false">IF(OR($D19=1,MONTH($B19)&lt;&gt;MONTH(StartDate),'У3 Ввод'!$D$118="",'У3 Ввод'!$E$118="",'У3 Ввод'!$D$118&gt;$B19),0,MAX(0,MIN(1,'У3 Ввод'!$E$118-NETWORKDAYS('У3 Ввод'!$D$118,$B19)+1))/Настройки!$E$9*100)</f>
        <v>0</v>
      </c>
      <c r="DJ19" s="67" t="n">
        <f aca="false">IF(OR($D19=1,MONTH($B19)&lt;&gt;MONTH(StartDate),'У3 Ввод'!$D$119="",'У3 Ввод'!$E$119="",'У3 Ввод'!$D$119&gt;$B19),0,MAX(0,MIN(1,'У3 Ввод'!$E$119-NETWORKDAYS('У3 Ввод'!$D$119,$B19)+1))/Настройки!$E$9*100)</f>
        <v>0</v>
      </c>
      <c r="DK19" s="67" t="n">
        <f aca="false">IF(OR($D19=1,MONTH($B19)&lt;&gt;MONTH(StartDate),'У3 Ввод'!$D$120="",'У3 Ввод'!$E$120="",'У3 Ввод'!$D$120&gt;$B19),0,MAX(0,MIN(1,'У3 Ввод'!$E$120-NETWORKDAYS('У3 Ввод'!$D$120,$B19)+1))/Настройки!$E$9*100)</f>
        <v>0</v>
      </c>
      <c r="DL19" s="67" t="n">
        <f aca="false">IF(OR($D19=1,MONTH($B19)&lt;&gt;MONTH(StartDate),'У3 Ввод'!$D$121="",'У3 Ввод'!$E$121="",'У3 Ввод'!$D$121&gt;$B19),0,MAX(0,MIN(1,'У3 Ввод'!$E$121-NETWORKDAYS('У3 Ввод'!$D$121,$B19)+1))/Настройки!$E$9*100)</f>
        <v>0</v>
      </c>
      <c r="DM19" s="67" t="n">
        <f aca="false">IF(OR($D19=1,MONTH($B19)&lt;&gt;MONTH(StartDate),'У3 Ввод'!$D$122="",'У3 Ввод'!$E$122="",'У3 Ввод'!$D$122&gt;$B19),0,MAX(0,MIN(1,'У3 Ввод'!$E$122-NETWORKDAYS('У3 Ввод'!$D$122,$B19)+1))/Настройки!$E$9*100)</f>
        <v>0</v>
      </c>
      <c r="DN19" s="67" t="n">
        <f aca="false">IF(OR($D19=1,MONTH($B19)&lt;&gt;MONTH(StartDate),'У3 Ввод'!$D$123="",'У3 Ввод'!$E$123="",'У3 Ввод'!$D$123&gt;$B19),0,MAX(0,MIN(1,'У3 Ввод'!$E$123-NETWORKDAYS('У3 Ввод'!$D$123,$B19)+1))/Настройки!$E$9*100)</f>
        <v>0</v>
      </c>
      <c r="DO19" s="67" t="n">
        <f aca="false">IF(OR($D19=1,MONTH($B19)&lt;&gt;MONTH(StartDate),'У3 Ввод'!$D$124="",'У3 Ввод'!$E$124="",'У3 Ввод'!$D$124&gt;$B19),0,MAX(0,MIN(1,'У3 Ввод'!$E$124-NETWORKDAYS('У3 Ввод'!$D$124,$B19)+1))/Настройки!$E$9*100)</f>
        <v>0</v>
      </c>
      <c r="DP19" s="67" t="n">
        <f aca="false">IF(OR($D19=1,MONTH($B19)&lt;&gt;MONTH(StartDate),'У3 Ввод'!$D$125="",'У3 Ввод'!$E$125="",'У3 Ввод'!$D$125&gt;$B19),0,MAX(0,MIN(1,'У3 Ввод'!$E$125-NETWORKDAYS('У3 Ввод'!$D$125,$B19)+1))/Настройки!$E$9*100)</f>
        <v>0</v>
      </c>
      <c r="DQ19" s="67" t="n">
        <f aca="false">IF(OR($D19=1,MONTH($B19)&lt;&gt;MONTH(StartDate),'У3 Ввод'!$D$126="",'У3 Ввод'!$E$126="",'У3 Ввод'!$D$126&gt;$B19),0,MAX(0,MIN(1,'У3 Ввод'!$E$126-NETWORKDAYS('У3 Ввод'!$D$126,$B19)+1))/Настройки!$E$9*100)</f>
        <v>0</v>
      </c>
      <c r="DR19" s="67" t="n">
        <f aca="false">IF(OR($D19=1,MONTH($B19)&lt;&gt;MONTH(StartDate),'У3 Ввод'!$D$127="",'У3 Ввод'!$E$127="",'У3 Ввод'!$D$127&gt;$B19),0,MAX(0,MIN(1,'У3 Ввод'!$E$127-NETWORKDAYS('У3 Ввод'!$D$127,$B19)+1))/Настройки!$E$9*100)</f>
        <v>0</v>
      </c>
      <c r="DS19" s="67" t="n">
        <f aca="false">IF(OR($D19=1,MONTH($B19)&lt;&gt;MONTH(StartDate),'У3 Ввод'!$D$128="",'У3 Ввод'!$E$128="",'У3 Ввод'!$D$128&gt;$B19),0,MAX(0,MIN(1,'У3 Ввод'!$E$128-NETWORKDAYS('У3 Ввод'!$D$128,$B19)+1))/Настройки!$E$9*100)</f>
        <v>0</v>
      </c>
      <c r="DT19" s="67" t="n">
        <f aca="false">IF(OR($D19=1,MONTH($B19)&lt;&gt;MONTH(StartDate),'У3 Ввод'!$D$129="",'У3 Ввод'!$E$129="",'У3 Ввод'!$D$129&gt;$B19),0,MAX(0,MIN(1,'У3 Ввод'!$E$129-NETWORKDAYS('У3 Ввод'!$D$129,$B19)+1))/Настройки!$E$9*100)</f>
        <v>0</v>
      </c>
      <c r="DU19" s="67" t="n">
        <f aca="false">IF(OR($D19=1,MONTH($B19)&lt;&gt;MONTH(StartDate),'У3 Ввод'!$D$130="",'У3 Ввод'!$E$130="",'У3 Ввод'!$D$130&gt;$B19),0,MAX(0,MIN(1,'У3 Ввод'!$E$130-NETWORKDAYS('У3 Ввод'!$D$130,$B19)+1))/Настройки!$E$9*100)</f>
        <v>0</v>
      </c>
      <c r="DV19" s="67" t="n">
        <f aca="false">IF(OR($D19=1,MONTH($B19)&lt;&gt;MONTH(StartDate),'У3 Ввод'!$D$131="",'У3 Ввод'!$E$131="",'У3 Ввод'!$D$131&gt;$B19),0,MAX(0,MIN(1,'У3 Ввод'!$E$131-NETWORKDAYS('У3 Ввод'!$D$131,$B19)+1))/Настройки!$E$9*100)</f>
        <v>0</v>
      </c>
      <c r="DW19" s="67" t="n">
        <f aca="false">IF(OR($D19=1,MONTH($B19)&lt;&gt;MONTH(StartDate),'У3 Ввод'!$D$132="",'У3 Ввод'!$E$132="",'У3 Ввод'!$D$132&gt;$B19),0,MAX(0,MIN(1,'У3 Ввод'!$E$132-NETWORKDAYS('У3 Ввод'!$D$132,$B19)+1))/Настройки!$E$9*100)</f>
        <v>0</v>
      </c>
      <c r="DX19" s="67" t="n">
        <f aca="false">IF(OR($D19=1,MONTH($B19)&lt;&gt;MONTH(StartDate),'У3 Ввод'!$D$133="",'У3 Ввод'!$E$133="",'У3 Ввод'!$D$133&gt;$B19),0,MAX(0,MIN(1,'У3 Ввод'!$E$133-NETWORKDAYS('У3 Ввод'!$D$133,$B19)+1))/Настройки!$E$9*100)</f>
        <v>0</v>
      </c>
      <c r="DY19" s="67" t="n">
        <f aca="false">IF(OR($D19=1,MONTH($B19)&lt;&gt;MONTH(StartDate),'У3 Ввод'!$D$134="",'У3 Ввод'!$E$134="",'У3 Ввод'!$D$134&gt;$B19),0,MAX(0,MIN(1,'У3 Ввод'!$E$134-NETWORKDAYS('У3 Ввод'!$D$134,$B19)+1))/Настройки!$E$9*100)</f>
        <v>0</v>
      </c>
      <c r="DZ19" s="67" t="n">
        <f aca="false">IF(OR($D19=1,MONTH($B19)&lt;&gt;MONTH(StartDate),'У3 Ввод'!$D$135="",'У3 Ввод'!$E$135="",'У3 Ввод'!$D$135&gt;$B19),0,MAX(0,MIN(1,'У3 Ввод'!$E$135-NETWORKDAYS('У3 Ввод'!$D$135,$B19)+1))/Настройки!$E$9*100)</f>
        <v>0</v>
      </c>
      <c r="EA19" s="67" t="n">
        <f aca="false">IF(OR($D19=1,MONTH($B19)&lt;&gt;MONTH(StartDate),'У3 Ввод'!$D$136="",'У3 Ввод'!$E$136="",'У3 Ввод'!$D$136&gt;$B19),0,MAX(0,MIN(1,'У3 Ввод'!$E$136-NETWORKDAYS('У3 Ввод'!$D$136,$B19)+1))/Настройки!$E$9*100)</f>
        <v>0</v>
      </c>
      <c r="EB19" s="67" t="n">
        <f aca="false">IF(OR($D19=1,MONTH($B19)&lt;&gt;MONTH(StartDate),'У3 Ввод'!$D$137="",'У3 Ввод'!$E$137="",'У3 Ввод'!$D$137&gt;$B19),0,MAX(0,MIN(1,'У3 Ввод'!$E$137-NETWORKDAYS('У3 Ввод'!$D$137,$B19)+1))/Настройки!$E$9*100)</f>
        <v>0</v>
      </c>
      <c r="EC19" s="67" t="n">
        <f aca="false">IF(OR($D19=1,MONTH($B19)&lt;&gt;MONTH(StartDate),'У3 Ввод'!$D$138="",'У3 Ввод'!$E$138="",'У3 Ввод'!$D$138&gt;$B19),0,MAX(0,MIN(1,'У3 Ввод'!$E$138-NETWORKDAYS('У3 Ввод'!$D$138,$B19)+1))/Настройки!$E$9*100)</f>
        <v>0</v>
      </c>
      <c r="ED19" s="67" t="n">
        <f aca="false">IF(OR($D19=1,MONTH($B19)&lt;&gt;MONTH(StartDate),'У3 Ввод'!$D$139="",'У3 Ввод'!$E$139="",'У3 Ввод'!$D$139&gt;$B19),0,MAX(0,MIN(1,'У3 Ввод'!$E$139-NETWORKDAYS('У3 Ввод'!$D$139,$B19)+1))/Настройки!$E$9*100)</f>
        <v>0</v>
      </c>
      <c r="EE19" s="67" t="n">
        <f aca="false">IF(OR($D19=1,MONTH($B19)&lt;&gt;MONTH(StartDate),'У3 Ввод'!$D$140="",'У3 Ввод'!$E$140="",'У3 Ввод'!$D$140&gt;$B19),0,MAX(0,MIN(1,'У3 Ввод'!$E$140-NETWORKDAYS('У3 Ввод'!$D$140,$B19)+1))/Настройки!$E$9*100)</f>
        <v>0</v>
      </c>
      <c r="EF19" s="67" t="n">
        <f aca="false">IF(OR($D19=1,MONTH($B19)&lt;&gt;MONTH(StartDate),'У3 Ввод'!$D$141="",'У3 Ввод'!$E$141="",'У3 Ввод'!$D$141&gt;$B19),0,MAX(0,MIN(1,'У3 Ввод'!$E$141-NETWORKDAYS('У3 Ввод'!$D$141,$B19)+1))/Настройки!$E$9*100)</f>
        <v>0</v>
      </c>
      <c r="EG19" s="67" t="n">
        <f aca="false">IF(OR($D19=1,MONTH($B19)&lt;&gt;MONTH(StartDate),'У3 Ввод'!$D$142="",'У3 Ввод'!$E$142="",'У3 Ввод'!$D$142&gt;$B19),0,MAX(0,MIN(1,'У3 Ввод'!$E$142-NETWORKDAYS('У3 Ввод'!$D$142,$B19)+1))/Настройки!$E$9*100)</f>
        <v>0</v>
      </c>
      <c r="EH19" s="67" t="n">
        <f aca="false">IF(OR($D19=1,MONTH($B19)&lt;&gt;MONTH(StartDate),'У3 Ввод'!$D$143="",'У3 Ввод'!$E$143="",'У3 Ввод'!$D$143&gt;$B19),0,MAX(0,MIN(1,'У3 Ввод'!$E$143-NETWORKDAYS('У3 Ввод'!$D$143,$B19)+1))/Настройки!$E$9*100)</f>
        <v>0</v>
      </c>
      <c r="EI19" s="67" t="n">
        <f aca="false">IF(OR($D19=1,MONTH($B19)&lt;&gt;MONTH(StartDate),'У3 Ввод'!$D$144="",'У3 Ввод'!$E$144="",'У3 Ввод'!$D$144&gt;$B19),0,MAX(0,MIN(1,'У3 Ввод'!$E$144-NETWORKDAYS('У3 Ввод'!$D$144,$B19)+1))/Настройки!$E$9*100)</f>
        <v>0</v>
      </c>
      <c r="EJ19" s="67" t="n">
        <f aca="false">IF(OR($D19=1,MONTH($B19)&lt;&gt;MONTH(StartDate),'У3 Ввод'!$D$145="",'У3 Ввод'!$E$145="",'У3 Ввод'!$D$145&gt;$B19),0,MAX(0,MIN(1,'У3 Ввод'!$E$145-NETWORKDAYS('У3 Ввод'!$D$145,$B19)+1))/Настройки!$E$9*100)</f>
        <v>0</v>
      </c>
      <c r="EK19" s="67" t="n">
        <f aca="false">IF(OR($D19=1,MONTH($B19)&lt;&gt;MONTH(StartDate),'У3 Ввод'!$D$146="",'У3 Ввод'!$E$146="",'У3 Ввод'!$D$146&gt;$B19),0,MAX(0,MIN(1,'У3 Ввод'!$E$146-NETWORKDAYS('У3 Ввод'!$D$146,$B19)+1))/Настройки!$E$9*100)</f>
        <v>0</v>
      </c>
      <c r="EL19" s="67" t="n">
        <f aca="false">IF(OR($D19=1,MONTH($B19)&lt;&gt;MONTH(StartDate),'У3 Ввод'!$D$147="",'У3 Ввод'!$E$147="",'У3 Ввод'!$D$147&gt;$B19),0,MAX(0,MIN(1,'У3 Ввод'!$E$147-NETWORKDAYS('У3 Ввод'!$D$147,$B19)+1))/Настройки!$E$9*100)</f>
        <v>0</v>
      </c>
      <c r="EM19" s="67" t="n">
        <f aca="false">IF(OR($D19=1,MONTH($B19)&lt;&gt;MONTH(StartDate),'У3 Ввод'!$D$148="",'У3 Ввод'!$E$148="",'У3 Ввод'!$D$148&gt;$B19),0,MAX(0,MIN(1,'У3 Ввод'!$E$148-NETWORKDAYS('У3 Ввод'!$D$148,$B19)+1))/Настройки!$E$9*100)</f>
        <v>0</v>
      </c>
      <c r="EN19" s="67" t="n">
        <f aca="false">IF(OR($D19=1,MONTH($B19)&lt;&gt;MONTH(StartDate),'У3 Ввод'!$D$149="",'У3 Ввод'!$E$149="",'У3 Ввод'!$D$149&gt;$B19),0,MAX(0,MIN(1,'У3 Ввод'!$E$149-NETWORKDAYS('У3 Ввод'!$D$149,$B19)+1))/Настройки!$E$9*100)</f>
        <v>0</v>
      </c>
      <c r="EO19" s="67" t="n">
        <f aca="false">IF(OR($D19=1,MONTH($B19)&lt;&gt;MONTH(StartDate),'У3 Ввод'!$D$150="",'У3 Ввод'!$E$150="",'У3 Ввод'!$D$150&gt;$B19),0,MAX(0,MIN(1,'У3 Ввод'!$E$150-NETWORKDAYS('У3 Ввод'!$D$150,$B19)+1))/Настройки!$E$9*100)</f>
        <v>0</v>
      </c>
      <c r="EP19" s="67" t="n">
        <f aca="false">IF(OR($D19=1,MONTH($B19)&lt;&gt;MONTH(StartDate),'У3 Ввод'!$D$151="",'У3 Ввод'!$E$151="",'У3 Ввод'!$D$151&gt;$B19),0,MAX(0,MIN(1,'У3 Ввод'!$E$151-NETWORKDAYS('У3 Ввод'!$D$151,$B19)+1))/Настройки!$E$9*100)</f>
        <v>0</v>
      </c>
      <c r="EQ19" s="67" t="n">
        <f aca="false">IF(OR($D19=1,MONTH($B19)&lt;&gt;MONTH(StartDate),'У3 Ввод'!$D$152="",'У3 Ввод'!$E$152="",'У3 Ввод'!$D$152&gt;$B19),0,MAX(0,MIN(1,'У3 Ввод'!$E$152-NETWORKDAYS('У3 Ввод'!$D$152,$B19)+1))/Настройки!$E$9*100)</f>
        <v>0</v>
      </c>
      <c r="ER19" s="67" t="n">
        <f aca="false">IF(OR($D19=1,MONTH($B19)&lt;&gt;MONTH(StartDate),'У3 Ввод'!$D$153="",'У3 Ввод'!$E$153="",'У3 Ввод'!$D$153&gt;$B19),0,MAX(0,MIN(1,'У3 Ввод'!$E$153-NETWORKDAYS('У3 Ввод'!$D$153,$B19)+1))/Настройки!$E$9*100)</f>
        <v>0</v>
      </c>
      <c r="ES19" s="67" t="n">
        <f aca="false">IF(OR($D19=1,MONTH($B19)&lt;&gt;MONTH(StartDate),'У3 Ввод'!$D$154="",'У3 Ввод'!$E$154="",'У3 Ввод'!$D$154&gt;$B19),0,MAX(0,MIN(1,'У3 Ввод'!$E$154-NETWORKDAYS('У3 Ввод'!$D$154,$B19)+1))/Настройки!$E$9*100)</f>
        <v>0</v>
      </c>
      <c r="ET19" s="67" t="n">
        <f aca="false">IF(OR($D19=1,MONTH($B19)&lt;&gt;MONTH(StartDate),'У3 Ввод'!$D$155="",'У3 Ввод'!$E$155="",'У3 Ввод'!$D$155&gt;$B19),0,MAX(0,MIN(1,'У3 Ввод'!$E$155-NETWORKDAYS('У3 Ввод'!$D$155,$B19)+1))/Настройки!$E$9*100)</f>
        <v>0</v>
      </c>
      <c r="EU19" s="67" t="n">
        <f aca="false">IF(OR($D19=1,MONTH($B19)&lt;&gt;MONTH(StartDate),'У3 Ввод'!$D$156="",'У3 Ввод'!$E$156="",'У3 Ввод'!$D$156&gt;$B19),0,MAX(0,MIN(1,'У3 Ввод'!$E$156-NETWORKDAYS('У3 Ввод'!$D$156,$B19)+1))/Настройки!$E$9*100)</f>
        <v>0</v>
      </c>
      <c r="EV19" s="67" t="n">
        <f aca="false">IF(OR($D19=1,MONTH($B19)&lt;&gt;MONTH(StartDate),'У3 Ввод'!$D$157="",'У3 Ввод'!$E$157="",'У3 Ввод'!$D$157&gt;$B19),0,MAX(0,MIN(1,'У3 Ввод'!$E$157-NETWORKDAYS('У3 Ввод'!$D$157,$B19)+1))/Настройки!$E$9*100)</f>
        <v>0</v>
      </c>
      <c r="EW19" s="67" t="n">
        <f aca="false">IF(OR($D19=1,MONTH($B19)&lt;&gt;MONTH(StartDate),'У3 Ввод'!$D$158="",'У3 Ввод'!$E$158="",'У3 Ввод'!$D$158&gt;$B19),0,MAX(0,MIN(1,'У3 Ввод'!$E$158-NETWORKDAYS('У3 Ввод'!$D$158,$B19)+1))/Настройки!$E$9*100)</f>
        <v>0</v>
      </c>
      <c r="EX19" s="67" t="n">
        <f aca="false">IF(OR($D19=1,MONTH($B19)&lt;&gt;MONTH(StartDate),'У3 Ввод'!$D$159="",'У3 Ввод'!$E$159="",'У3 Ввод'!$D$159&gt;$B19),0,MAX(0,MIN(1,'У3 Ввод'!$E$159-NETWORKDAYS('У3 Ввод'!$D$159,$B19)+1))/Настройки!$E$9*100)</f>
        <v>0</v>
      </c>
      <c r="EY19" s="67" t="n">
        <f aca="false">IF(OR($D19=1,MONTH($B19)&lt;&gt;MONTH(StartDate),'У3 Ввод'!$D$160="",'У3 Ввод'!$E$160="",'У3 Ввод'!$D$160&gt;$B19),0,MAX(0,MIN(1,'У3 Ввод'!$E$160-NETWORKDAYS('У3 Ввод'!$D$160,$B19)+1))/Настройки!$E$9*100)</f>
        <v>0</v>
      </c>
      <c r="EZ19" s="67" t="n">
        <f aca="false">IF(OR($D19=1,MONTH($B19)&lt;&gt;MONTH(StartDate),'У3 Ввод'!$D$161="",'У3 Ввод'!$E$161="",'У3 Ввод'!$D$161&gt;$B19),0,MAX(0,MIN(1,'У3 Ввод'!$E$161-NETWORKDAYS('У3 Ввод'!$D$161,$B19)+1))/Настройки!$E$9*100)</f>
        <v>0</v>
      </c>
      <c r="FA19" s="67" t="n">
        <f aca="false">IF(OR($D19=1,MONTH($B19)&lt;&gt;MONTH(StartDate),'У3 Ввод'!$D$162="",'У3 Ввод'!$E$162="",'У3 Ввод'!$D$162&gt;$B19),0,MAX(0,MIN(1,'У3 Ввод'!$E$162-NETWORKDAYS('У3 Ввод'!$D$162,$B19)+1))/Настройки!$E$9*100)</f>
        <v>0</v>
      </c>
      <c r="FB19" s="67" t="n">
        <f aca="false">IF(OR($D19=1,MONTH($B19)&lt;&gt;MONTH(StartDate),'У3 Ввод'!$D$163="",'У3 Ввод'!$E$163="",'У3 Ввод'!$D$163&gt;$B19),0,MAX(0,MIN(1,'У3 Ввод'!$E$163-NETWORKDAYS('У3 Ввод'!$D$163,$B19)+1))/Настройки!$E$9*100)</f>
        <v>0</v>
      </c>
      <c r="FC19" s="67" t="n">
        <f aca="false">IF(OR($D19=1,MONTH($B19)&lt;&gt;MONTH(StartDate),'У3 Ввод'!$D$164="",'У3 Ввод'!$E$164="",'У3 Ввод'!$D$164&gt;$B19),0,MAX(0,MIN(1,'У3 Ввод'!$E$164-NETWORKDAYS('У3 Ввод'!$D$164,$B19)+1))/Настройки!$E$9*100)</f>
        <v>0</v>
      </c>
      <c r="FD19" s="67" t="n">
        <f aca="false">IF(OR($D19=1,MONTH($B19)&lt;&gt;MONTH(StartDate),'У3 Ввод'!$D$165="",'У3 Ввод'!$E$165="",'У3 Ввод'!$D$165&gt;$B19),0,MAX(0,MIN(1,'У3 Ввод'!$E$165-NETWORKDAYS('У3 Ввод'!$D$165,$B19)+1))/Настройки!$E$9*100)</f>
        <v>0</v>
      </c>
      <c r="FE19" s="67" t="n">
        <f aca="false">IF(OR($D19=1,MONTH($B19)&lt;&gt;MONTH(StartDate),'У3 Ввод'!$D$166="",'У3 Ввод'!$E$166="",'У3 Ввод'!$D$166&gt;$B19),0,MAX(0,MIN(1,'У3 Ввод'!$E$166-NETWORKDAYS('У3 Ввод'!$D$166,$B19)+1))/Настройки!$E$9*100)</f>
        <v>0</v>
      </c>
      <c r="FF19" s="67" t="n">
        <f aca="false">IF(OR($D19=1,MONTH($B19)&lt;&gt;MONTH(StartDate),'У3 Ввод'!$D$167="",'У3 Ввод'!$E$167="",'У3 Ввод'!$D$167&gt;$B19),0,MAX(0,MIN(1,'У3 Ввод'!$E$167-NETWORKDAYS('У3 Ввод'!$D$167,$B19)+1))/Настройки!$E$9*100)</f>
        <v>0</v>
      </c>
      <c r="FG19" s="67" t="n">
        <f aca="false">IF(OR($D19=1,MONTH($B19)&lt;&gt;MONTH(StartDate),'У3 Ввод'!$D$168="",'У3 Ввод'!$E$168="",'У3 Ввод'!$D$168&gt;$B19),0,MAX(0,MIN(1,'У3 Ввод'!$E$168-NETWORKDAYS('У3 Ввод'!$D$168,$B19)+1))/Настройки!$E$9*100)</f>
        <v>0</v>
      </c>
      <c r="FH19" s="67" t="n">
        <f aca="false">IF(OR($D19=1,MONTH($B19)&lt;&gt;MONTH(StartDate),'У3 Ввод'!$D$169="",'У3 Ввод'!$E$169="",'У3 Ввод'!$D$169&gt;$B19),0,MAX(0,MIN(1,'У3 Ввод'!$E$169-NETWORKDAYS('У3 Ввод'!$D$169,$B19)+1))/Настройки!$E$9*100)</f>
        <v>0</v>
      </c>
      <c r="FI19" s="67" t="n">
        <f aca="false">IF(OR($D19=1,MONTH($B19)&lt;&gt;MONTH(StartDate),'У3 Ввод'!$D$170="",'У3 Ввод'!$E$170="",'У3 Ввод'!$D$170&gt;$B19),0,MAX(0,MIN(1,'У3 Ввод'!$E$170-NETWORKDAYS('У3 Ввод'!$D$170,$B19)+1))/Настройки!$E$9*100)</f>
        <v>0</v>
      </c>
      <c r="FJ19" s="67" t="n">
        <f aca="false">IF(OR($D19=1,MONTH($B19)&lt;&gt;MONTH(StartDate),'У3 Ввод'!$D$171="",'У3 Ввод'!$E$171="",'У3 Ввод'!$D$171&gt;$B19),0,MAX(0,MIN(1,'У3 Ввод'!$E$171-NETWORKDAYS('У3 Ввод'!$D$171,$B19)+1))/Настройки!$E$9*100)</f>
        <v>0</v>
      </c>
      <c r="FK19" s="67" t="n">
        <f aca="false">IF(OR($D19=1,MONTH($B19)&lt;&gt;MONTH(StartDate),'У3 Ввод'!$D$172="",'У3 Ввод'!$E$172="",'У3 Ввод'!$D$172&gt;$B19),0,MAX(0,MIN(1,'У3 Ввод'!$E$172-NETWORKDAYS('У3 Ввод'!$D$172,$B19)+1))/Настройки!$E$9*100)</f>
        <v>0</v>
      </c>
      <c r="FL19" s="67" t="n">
        <f aca="false">IF(OR($D19=1,MONTH($B19)&lt;&gt;MONTH(StartDate),'У3 Ввод'!$D$173="",'У3 Ввод'!$E$173="",'У3 Ввод'!$D$173&gt;$B19),0,MAX(0,MIN(1,'У3 Ввод'!$E$173-NETWORKDAYS('У3 Ввод'!$D$173,$B19)+1))/Настройки!$E$9*100)</f>
        <v>0</v>
      </c>
      <c r="FM19" s="67" t="n">
        <f aca="false">IF(OR($D19=1,MONTH($B19)&lt;&gt;MONTH(StartDate),'У3 Ввод'!$D$174="",'У3 Ввод'!$E$174="",'У3 Ввод'!$D$174&gt;$B19),0,MAX(0,MIN(1,'У3 Ввод'!$E$174-NETWORKDAYS('У3 Ввод'!$D$174,$B19)+1))/Настройки!$E$9*100)</f>
        <v>0</v>
      </c>
      <c r="FN19" s="67" t="n">
        <f aca="false">IF(OR($D19=1,MONTH($B19)&lt;&gt;MONTH(StartDate),'У3 Ввод'!$D$175="",'У3 Ввод'!$E$175="",'У3 Ввод'!$D$175&gt;$B19),0,MAX(0,MIN(1,'У3 Ввод'!$E$175-NETWORKDAYS('У3 Ввод'!$D$175,$B19)+1))/Настройки!$E$9*100)</f>
        <v>0</v>
      </c>
      <c r="FO19" s="67" t="n">
        <f aca="false">IF(OR($D19=1,MONTH($B19)&lt;&gt;MONTH(StartDate),'У3 Ввод'!$D$176="",'У3 Ввод'!$E$176="",'У3 Ввод'!$D$176&gt;$B19),0,MAX(0,MIN(1,'У3 Ввод'!$E$176-NETWORKDAYS('У3 Ввод'!$D$176,$B19)+1))/Настройки!$E$9*100)</f>
        <v>0</v>
      </c>
      <c r="FP19" s="67" t="n">
        <f aca="false">IF(OR($D19=1,MONTH($B19)&lt;&gt;MONTH(StartDate),'У3 Ввод'!$D$177="",'У3 Ввод'!$E$177="",'У3 Ввод'!$D$177&gt;$B19),0,MAX(0,MIN(1,'У3 Ввод'!$E$177-NETWORKDAYS('У3 Ввод'!$D$177,$B19)+1))/Настройки!$E$9*100)</f>
        <v>0</v>
      </c>
      <c r="FQ19" s="67" t="n">
        <f aca="false">IF(OR($D19=1,MONTH($B19)&lt;&gt;MONTH(StartDate),'У3 Ввод'!$D$178="",'У3 Ввод'!$E$178="",'У3 Ввод'!$D$178&gt;$B19),0,MAX(0,MIN(1,'У3 Ввод'!$E$178-NETWORKDAYS('У3 Ввод'!$D$178,$B19)+1))/Настройки!$E$9*100)</f>
        <v>0</v>
      </c>
      <c r="FR19" s="67" t="n">
        <f aca="false">IF(OR($D19=1,MONTH($B19)&lt;&gt;MONTH(StartDate),'У3 Ввод'!$D$179="",'У3 Ввод'!$E$179="",'У3 Ввод'!$D$179&gt;$B19),0,MAX(0,MIN(1,'У3 Ввод'!$E$179-NETWORKDAYS('У3 Ввод'!$D$179,$B19)+1))/Настройки!$E$9*100)</f>
        <v>0</v>
      </c>
      <c r="FS19" s="67" t="n">
        <f aca="false">IF(OR($D19=1,MONTH($B19)&lt;&gt;MONTH(StartDate),'У3 Ввод'!$D$180="",'У3 Ввод'!$E$180="",'У3 Ввод'!$D$180&gt;$B19),0,MAX(0,MIN(1,'У3 Ввод'!$E$180-NETWORKDAYS('У3 Ввод'!$D$180,$B19)+1))/Настройки!$E$9*100)</f>
        <v>0</v>
      </c>
      <c r="FT19" s="67" t="n">
        <f aca="false">IF(OR($D19=1,MONTH($B19)&lt;&gt;MONTH(StartDate),'У3 Ввод'!$D$181="",'У3 Ввод'!$E$181="",'У3 Ввод'!$D$181&gt;$B19),0,MAX(0,MIN(1,'У3 Ввод'!$E$181-NETWORKDAYS('У3 Ввод'!$D$181,$B19)+1))/Настройки!$E$9*100)</f>
        <v>0</v>
      </c>
      <c r="FU19" s="67" t="n">
        <f aca="false">IF(OR($D19=1,MONTH($B19)&lt;&gt;MONTH(StartDate),'У3 Ввод'!$D$182="",'У3 Ввод'!$E$182="",'У3 Ввод'!$D$182&gt;$B19),0,MAX(0,MIN(1,'У3 Ввод'!$E$182-NETWORKDAYS('У3 Ввод'!$D$182,$B19)+1))/Настройки!$E$9*100)</f>
        <v>0</v>
      </c>
      <c r="FV19" s="67" t="n">
        <f aca="false">IF(OR($D19=1,MONTH($B19)&lt;&gt;MONTH(StartDate),'У3 Ввод'!$D$183="",'У3 Ввод'!$E$183="",'У3 Ввод'!$D$183&gt;$B19),0,MAX(0,MIN(1,'У3 Ввод'!$E$183-NETWORKDAYS('У3 Ввод'!$D$183,$B19)+1))/Настройки!$E$9*100)</f>
        <v>0</v>
      </c>
      <c r="FW19" s="67" t="n">
        <f aca="false">IF(OR($D19=1,MONTH($B19)&lt;&gt;MONTH(StartDate),'У3 Ввод'!$D$184="",'У3 Ввод'!$E$184="",'У3 Ввод'!$D$184&gt;$B19),0,MAX(0,MIN(1,'У3 Ввод'!$E$184-NETWORKDAYS('У3 Ввод'!$D$184,$B19)+1))/Настройки!$E$9*100)</f>
        <v>0</v>
      </c>
      <c r="FX19" s="67" t="n">
        <f aca="false">IF(OR($D19=1,MONTH($B19)&lt;&gt;MONTH(StartDate),'У3 Ввод'!$D$185="",'У3 Ввод'!$E$185="",'У3 Ввод'!$D$185&gt;$B19),0,MAX(0,MIN(1,'У3 Ввод'!$E$185-NETWORKDAYS('У3 Ввод'!$D$185,$B19)+1))/Настройки!$E$9*100)</f>
        <v>0</v>
      </c>
      <c r="FY19" s="67" t="n">
        <f aca="false">IF(OR($D19=1,MONTH($B19)&lt;&gt;MONTH(StartDate),'У3 Ввод'!$D$186="",'У3 Ввод'!$E$186="",'У3 Ввод'!$D$186&gt;$B19),0,MAX(0,MIN(1,'У3 Ввод'!$E$186-NETWORKDAYS('У3 Ввод'!$D$186,$B19)+1))/Настройки!$E$9*100)</f>
        <v>0</v>
      </c>
      <c r="FZ19" s="67" t="n">
        <f aca="false">IF(OR($D19=1,MONTH($B19)&lt;&gt;MONTH(StartDate),'У3 Ввод'!$D$187="",'У3 Ввод'!$E$187="",'У3 Ввод'!$D$187&gt;$B19),0,MAX(0,MIN(1,'У3 Ввод'!$E$187-NETWORKDAYS('У3 Ввод'!$D$187,$B19)+1))/Настройки!$E$9*100)</f>
        <v>0</v>
      </c>
      <c r="GA19" s="67" t="n">
        <f aca="false">IF(OR($D19=1,MONTH($B19)&lt;&gt;MONTH(StartDate),'У3 Ввод'!$D$188="",'У3 Ввод'!$E$188="",'У3 Ввод'!$D$188&gt;$B19),0,MAX(0,MIN(1,'У3 Ввод'!$E$188-NETWORKDAYS('У3 Ввод'!$D$188,$B19)+1))/Настройки!$E$9*100)</f>
        <v>0</v>
      </c>
      <c r="GB19" s="67" t="n">
        <f aca="false">IF(OR($D19=1,MONTH($B19)&lt;&gt;MONTH(StartDate),'У3 Ввод'!$D$189="",'У3 Ввод'!$E$189="",'У3 Ввод'!$D$189&gt;$B19),0,MAX(0,MIN(1,'У3 Ввод'!$E$189-NETWORKDAYS('У3 Ввод'!$D$189,$B19)+1))/Настройки!$E$9*100)</f>
        <v>0</v>
      </c>
      <c r="GC19" s="67" t="n">
        <f aca="false">IF(OR($D19=1,MONTH($B19)&lt;&gt;MONTH(StartDate),'У3 Ввод'!$D$190="",'У3 Ввод'!$E$190="",'У3 Ввод'!$D$190&gt;$B19),0,MAX(0,MIN(1,'У3 Ввод'!$E$190-NETWORKDAYS('У3 Ввод'!$D$190,$B19)+1))/Настройки!$E$9*100)</f>
        <v>0</v>
      </c>
      <c r="GD19" s="67" t="n">
        <f aca="false">IF(OR($D19=1,MONTH($B19)&lt;&gt;MONTH(StartDate),'У3 Ввод'!$D$191="",'У3 Ввод'!$E$191="",'У3 Ввод'!$D$191&gt;$B19),0,MAX(0,MIN(1,'У3 Ввод'!$E$191-NETWORKDAYS('У3 Ввод'!$D$191,$B19)+1))/Настройки!$E$9*100)</f>
        <v>0</v>
      </c>
      <c r="GE19" s="67" t="n">
        <f aca="false">IF(OR($D19=1,MONTH($B19)&lt;&gt;MONTH(StartDate),'У3 Ввод'!$D$192="",'У3 Ввод'!$E$192="",'У3 Ввод'!$D$192&gt;$B19),0,MAX(0,MIN(1,'У3 Ввод'!$E$192-NETWORKDAYS('У3 Ввод'!$D$192,$B19)+1))/Настройки!$E$9*100)</f>
        <v>0</v>
      </c>
      <c r="GF19" s="67" t="n">
        <f aca="false">IF(OR($D19=1,MONTH($B19)&lt;&gt;MONTH(StartDate),'У3 Ввод'!$D$193="",'У3 Ввод'!$E$193="",'У3 Ввод'!$D$193&gt;$B19),0,MAX(0,MIN(1,'У3 Ввод'!$E$193-NETWORKDAYS('У3 Ввод'!$D$193,$B19)+1))/Настройки!$E$9*100)</f>
        <v>0</v>
      </c>
      <c r="GG19" s="67" t="n">
        <f aca="false">IF(OR($D19=1,MONTH($B19)&lt;&gt;MONTH(StartDate),'У3 Ввод'!$D$194="",'У3 Ввод'!$E$194="",'У3 Ввод'!$D$194&gt;$B19),0,MAX(0,MIN(1,'У3 Ввод'!$E$194-NETWORKDAYS('У3 Ввод'!$D$194,$B19)+1))/Настройки!$E$9*100)</f>
        <v>0</v>
      </c>
      <c r="GH19" s="67" t="n">
        <f aca="false">IF(OR($D19=1,MONTH($B19)&lt;&gt;MONTH(StartDate),'У3 Ввод'!$D$195="",'У3 Ввод'!$E$195="",'У3 Ввод'!$D$195&gt;$B19),0,MAX(0,MIN(1,'У3 Ввод'!$E$195-NETWORKDAYS('У3 Ввод'!$D$195,$B19)+1))/Настройки!$E$9*100)</f>
        <v>0</v>
      </c>
      <c r="GI19" s="67" t="n">
        <f aca="false">IF(OR($D19=1,MONTH($B19)&lt;&gt;MONTH(StartDate),'У3 Ввод'!$D$196="",'У3 Ввод'!$E$196="",'У3 Ввод'!$D$196&gt;$B19),0,MAX(0,MIN(1,'У3 Ввод'!$E$196-NETWORKDAYS('У3 Ввод'!$D$196,$B19)+1))/Настройки!$E$9*100)</f>
        <v>0</v>
      </c>
      <c r="GJ19" s="67" t="n">
        <f aca="false">IF(OR($D19=1,MONTH($B19)&lt;&gt;MONTH(StartDate),'У3 Ввод'!$D$197="",'У3 Ввод'!$E$197="",'У3 Ввод'!$D$197&gt;$B19),0,MAX(0,MIN(1,'У3 Ввод'!$E$197-NETWORKDAYS('У3 Ввод'!$D$197,$B19)+1))/Настройки!$E$9*100)</f>
        <v>0</v>
      </c>
      <c r="GK19" s="67" t="n">
        <f aca="false">IF(OR($D19=1,MONTH($B19)&lt;&gt;MONTH(StartDate),'У3 Ввод'!$D$198="",'У3 Ввод'!$E$198="",'У3 Ввод'!$D$198&gt;$B19),0,MAX(0,MIN(1,'У3 Ввод'!$E$198-NETWORKDAYS('У3 Ввод'!$D$198,$B19)+1))/Настройки!$E$9*100)</f>
        <v>0</v>
      </c>
      <c r="GL19" s="67" t="n">
        <f aca="false">IF(OR($D19=1,MONTH($B19)&lt;&gt;MONTH(StartDate),'У3 Ввод'!$D$199="",'У3 Ввод'!$E$199="",'У3 Ввод'!$D$199&gt;$B19),0,MAX(0,MIN(1,'У3 Ввод'!$E$199-NETWORKDAYS('У3 Ввод'!$D$199,$B19)+1))/Настройки!$E$9*100)</f>
        <v>0</v>
      </c>
      <c r="GM19" s="67" t="n">
        <f aca="false">IF(OR($D19=1,MONTH($B19)&lt;&gt;MONTH(StartDate),'У3 Ввод'!$D$200="",'У3 Ввод'!$E$200="",'У3 Ввод'!$D$200&gt;$B19),0,MAX(0,MIN(1,'У3 Ввод'!$E$200-NETWORKDAYS('У3 Ввод'!$D$200,$B19)+1))/Настройки!$E$9*100)</f>
        <v>0</v>
      </c>
      <c r="GN19" s="67" t="n">
        <f aca="false">IF(OR($D19=1,MONTH($B19)&lt;&gt;MONTH(StartDate),'У3 Ввод'!$D$201="",'У3 Ввод'!$E$201="",'У3 Ввод'!$D$201&gt;$B19),0,MAX(0,MIN(1,'У3 Ввод'!$E$201-NETWORKDAYS('У3 Ввод'!$D$201,$B19)+1))/Настройки!$E$9*100)</f>
        <v>0</v>
      </c>
      <c r="GO19" s="67" t="n">
        <f aca="false">IF(OR($D19=1,MONTH($B19)&lt;&gt;MONTH(StartDate),'У3 Ввод'!$D$202="",'У3 Ввод'!$E$202="",'У3 Ввод'!$D$202&gt;$B19),0,MAX(0,MIN(1,'У3 Ввод'!$E$202-NETWORKDAYS('У3 Ввод'!$D$202,$B19)+1))/Настройки!$E$9*100)</f>
        <v>0</v>
      </c>
      <c r="GP19" s="67" t="n">
        <f aca="false">IF(OR($D19=1,MONTH($B19)&lt;&gt;MONTH(StartDate),'У3 Ввод'!$D$203="",'У3 Ввод'!$E$203="",'У3 Ввод'!$D$203&gt;$B19),0,MAX(0,MIN(1,'У3 Ввод'!$E$203-NETWORKDAYS('У3 Ввод'!$D$203,$B19)+1))/Настройки!$E$9*100)</f>
        <v>0</v>
      </c>
      <c r="GQ19" s="67" t="n">
        <f aca="false">IF(OR($D19=1,MONTH($B19)&lt;&gt;MONTH(StartDate),'У3 Ввод'!$D$204="",'У3 Ввод'!$E$204="",'У3 Ввод'!$D$204&gt;$B19),0,MAX(0,MIN(1,'У3 Ввод'!$E$204-NETWORKDAYS('У3 Ввод'!$D$204,$B19)+1))/Настройки!$E$9*100)</f>
        <v>0</v>
      </c>
      <c r="GR19" s="67" t="n">
        <f aca="false">IF(OR($D19=1,MONTH($B19)&lt;&gt;MONTH(StartDate),'У3 Ввод'!$D$205="",'У3 Ввод'!$E$205="",'У3 Ввод'!$D$205&gt;$B19),0,MAX(0,MIN(1,'У3 Ввод'!$E$205-NETWORKDAYS('У3 Ввод'!$D$205,$B19)+1))/Настройки!$E$9*100)</f>
        <v>0</v>
      </c>
      <c r="GS19" s="67" t="n">
        <f aca="false">IF(OR($D19=1,MONTH($B19)&lt;&gt;MONTH(StartDate),'У3 Ввод'!$D$206="",'У3 Ввод'!$E$206="",'У3 Ввод'!$D$206&gt;$B19),0,MAX(0,MIN(1,'У3 Ввод'!$E$206-NETWORKDAYS('У3 Ввод'!$D$206,$B19)+1))/Настройки!$E$9*100)</f>
        <v>0</v>
      </c>
      <c r="GT19" s="67" t="n">
        <f aca="false">IF(OR($D19=1,MONTH($B19)&lt;&gt;MONTH(StartDate),'У3 Ввод'!$D$207="",'У3 Ввод'!$E$207="",'У3 Ввод'!$D$207&gt;$B19),0,MAX(0,MIN(1,'У3 Ввод'!$E$207-NETWORKDAYS('У3 Ввод'!$D$207,$B19)+1))/Настройки!$E$9*100)</f>
        <v>0</v>
      </c>
      <c r="GU19" s="67" t="n">
        <f aca="false">IF(OR($D19=1,MONTH($B19)&lt;&gt;MONTH(StartDate),'У3 Ввод'!$D$208="",'У3 Ввод'!$E$208="",'У3 Ввод'!$D$208&gt;$B19),0,MAX(0,MIN(1,'У3 Ввод'!$E$208-NETWORKDAYS('У3 Ввод'!$D$208,$B19)+1))/Настройки!$E$9*100)</f>
        <v>0</v>
      </c>
      <c r="GV19" s="67" t="n">
        <f aca="false">IF(OR($D19=1,MONTH($B19)&lt;&gt;MONTH(StartDate),'У3 Ввод'!$D$209="",'У3 Ввод'!$E$209="",'У3 Ввод'!$D$209&gt;$B19),0,MAX(0,MIN(1,'У3 Ввод'!$E$209-NETWORKDAYS('У3 Ввод'!$D$209,$B19)+1))/Настройки!$E$9*100)</f>
        <v>0</v>
      </c>
      <c r="GW19" s="67" t="n">
        <f aca="false">IF(OR($D19=1,MONTH($B19)&lt;&gt;MONTH(StartDate),'У3 Ввод'!$D$210="",'У3 Ввод'!$E$210="",'У3 Ввод'!$D$210&gt;$B19),0,MAX(0,MIN(1,'У3 Ввод'!$E$210-NETWORKDAYS('У3 Ввод'!$D$210,$B19)+1))/Настройки!$E$9*100)</f>
        <v>0</v>
      </c>
      <c r="GX19" s="67" t="n">
        <f aca="false">IF(OR($D19=1,MONTH($B19)&lt;&gt;MONTH(StartDate),'У3 Ввод'!$D$211="",'У3 Ввод'!$E$211="",'У3 Ввод'!$D$211&gt;$B19),0,MAX(0,MIN(1,'У3 Ввод'!$E$211-NETWORKDAYS('У3 Ввод'!$D$211,$B19)+1))/Настройки!$E$9*100)</f>
        <v>0</v>
      </c>
      <c r="GY19" s="67" t="n">
        <f aca="false">IF(OR($D19=1,MONTH($B19)&lt;&gt;MONTH(StartDate),'У3 Ввод'!$D$212="",'У3 Ввод'!$E$212="",'У3 Ввод'!$D$212&gt;$B19),0,MAX(0,MIN(1,'У3 Ввод'!$E$212-NETWORKDAYS('У3 Ввод'!$D$212,$B19)+1))/Настройки!$E$9*100)</f>
        <v>0</v>
      </c>
      <c r="GZ19" s="67" t="n">
        <f aca="false">IF(OR($D19=1,MONTH($B19)&lt;&gt;MONTH(StartDate),'У3 Ввод'!$D$213="",'У3 Ввод'!$E$213="",'У3 Ввод'!$D$213&gt;$B19),0,MAX(0,MIN(1,'У3 Ввод'!$E$213-NETWORKDAYS('У3 Ввод'!$D$213,$B19)+1))/Настройки!$E$9*100)</f>
        <v>0</v>
      </c>
      <c r="HA19" s="67" t="n">
        <f aca="false">IF(OR($D19=1,MONTH($B19)&lt;&gt;MONTH(StartDate),'У3 Ввод'!$D$214="",'У3 Ввод'!$E$214="",'У3 Ввод'!$D$214&gt;$B19),0,MAX(0,MIN(1,'У3 Ввод'!$E$214-NETWORKDAYS('У3 Ввод'!$D$214,$B19)+1))/Настройки!$E$9*100)</f>
        <v>0</v>
      </c>
      <c r="HB19" s="67" t="n">
        <f aca="false">IF(OR($D19=1,MONTH($B19)&lt;&gt;MONTH(StartDate),'У3 Ввод'!$D$215="",'У3 Ввод'!$E$215="",'У3 Ввод'!$D$215&gt;$B19),0,MAX(0,MIN(1,'У3 Ввод'!$E$215-NETWORKDAYS('У3 Ввод'!$D$215,$B19)+1))/Настройки!$E$9*100)</f>
        <v>0</v>
      </c>
      <c r="HC19" s="67" t="n">
        <f aca="false">IF(OR($D19=1,MONTH($B19)&lt;&gt;MONTH(StartDate),'У3 Ввод'!$D$216="",'У3 Ввод'!$E$216="",'У3 Ввод'!$D$216&gt;$B19),0,MAX(0,MIN(1,'У3 Ввод'!$E$216-NETWORKDAYS('У3 Ввод'!$D$216,$B19)+1))/Настройки!$E$9*100)</f>
        <v>0</v>
      </c>
      <c r="HD19" s="67" t="n">
        <f aca="false">IF(OR($D19=1,MONTH($B19)&lt;&gt;MONTH(StartDate),'У3 Ввод'!$D$217="",'У3 Ввод'!$E$217="",'У3 Ввод'!$D$217&gt;$B19),0,MAX(0,MIN(1,'У3 Ввод'!$E$217-NETWORKDAYS('У3 Ввод'!$D$217,$B19)+1))/Настройки!$E$9*100)</f>
        <v>0</v>
      </c>
      <c r="HE19" s="67" t="n">
        <f aca="false">IF(OR($D19=1,MONTH($B19)&lt;&gt;MONTH(StartDate),'У3 Ввод'!$D$218="",'У3 Ввод'!$E$218="",'У3 Ввод'!$D$218&gt;$B19),0,MAX(0,MIN(1,'У3 Ввод'!$E$218-NETWORKDAYS('У3 Ввод'!$D$218,$B19)+1))/Настройки!$E$9*100)</f>
        <v>0</v>
      </c>
      <c r="HF19" s="67" t="n">
        <f aca="false">IF(OR($D19=1,MONTH($B19)&lt;&gt;MONTH(StartDate),'У3 Ввод'!$D$219="",'У3 Ввод'!$E$219="",'У3 Ввод'!$D$219&gt;$B19),0,MAX(0,MIN(1,'У3 Ввод'!$E$219-NETWORKDAYS('У3 Ввод'!$D$219,$B19)+1))/Настройки!$E$9*100)</f>
        <v>0</v>
      </c>
      <c r="HG19" s="67" t="n">
        <f aca="false">IF(OR($D19=1,MONTH($B19)&lt;&gt;MONTH(StartDate),'У3 Ввод'!$D$220="",'У3 Ввод'!$E$220="",'У3 Ввод'!$D$220&gt;$B19),0,MAX(0,MIN(1,'У3 Ввод'!$E$220-NETWORKDAYS('У3 Ввод'!$D$220,$B19)+1))/Настройки!$E$9*100)</f>
        <v>0</v>
      </c>
      <c r="HH19" s="67" t="n">
        <f aca="false">IF(OR($D19=1,MONTH($B19)&lt;&gt;MONTH(StartDate),'У3 Ввод'!$D$221="",'У3 Ввод'!$E$221="",'У3 Ввод'!$D$221&gt;$B19),0,MAX(0,MIN(1,'У3 Ввод'!$E$221-NETWORKDAYS('У3 Ввод'!$D$221,$B19)+1))/Настройки!$E$9*100)</f>
        <v>0</v>
      </c>
      <c r="HI19" s="67" t="n">
        <f aca="false">IF(OR($D19=1,MONTH($B19)&lt;&gt;MONTH(StartDate),'У3 Ввод'!$D$222="",'У3 Ввод'!$E$222="",'У3 Ввод'!$D$222&gt;$B19),0,MAX(0,MIN(1,'У3 Ввод'!$E$222-NETWORKDAYS('У3 Ввод'!$D$222,$B19)+1))/Настройки!$E$9*100)</f>
        <v>0</v>
      </c>
      <c r="HJ19" s="67" t="n">
        <f aca="false">IF(OR($D19=1,MONTH($B19)&lt;&gt;MONTH(StartDate),'У3 Ввод'!$D$223="",'У3 Ввод'!$E$223="",'У3 Ввод'!$D$223&gt;$B19),0,MAX(0,MIN(1,'У3 Ввод'!$E$223-NETWORKDAYS('У3 Ввод'!$D$223,$B19)+1))/Настройки!$E$9*100)</f>
        <v>0</v>
      </c>
      <c r="HK19" s="67" t="n">
        <f aca="false">IF(OR($D19=1,MONTH($B19)&lt;&gt;MONTH(StartDate),'У3 Ввод'!$D$224="",'У3 Ввод'!$E$224="",'У3 Ввод'!$D$224&gt;$B19),0,MAX(0,MIN(1,'У3 Ввод'!$E$224-NETWORKDAYS('У3 Ввод'!$D$224,$B19)+1))/Настройки!$E$9*100)</f>
        <v>0</v>
      </c>
      <c r="HL19" s="67" t="n">
        <f aca="false">IF(OR($D19=1,MONTH($B19)&lt;&gt;MONTH(StartDate),'У3 Ввод'!$D$225="",'У3 Ввод'!$E$225="",'У3 Ввод'!$D$225&gt;$B19),0,MAX(0,MIN(1,'У3 Ввод'!$E$225-NETWORKDAYS('У3 Ввод'!$D$225,$B19)+1))/Настройки!$E$9*100)</f>
        <v>0</v>
      </c>
      <c r="HM19" s="67" t="n">
        <f aca="false">IF(OR($D19=1,MONTH($B19)&lt;&gt;MONTH(StartDate),'У3 Ввод'!$D$226="",'У3 Ввод'!$E$226="",'У3 Ввод'!$D$226&gt;$B19),0,MAX(0,MIN(1,'У3 Ввод'!$E$226-NETWORKDAYS('У3 Ввод'!$D$226,$B19)+1))/Настройки!$E$9*100)</f>
        <v>0</v>
      </c>
      <c r="HN19" s="67" t="n">
        <f aca="false">IF(OR($D19=1,MONTH($B19)&lt;&gt;MONTH(StartDate),'У3 Ввод'!$D$227="",'У3 Ввод'!$E$227="",'У3 Ввод'!$D$227&gt;$B19),0,MAX(0,MIN(1,'У3 Ввод'!$E$227-NETWORKDAYS('У3 Ввод'!$D$227,$B19)+1))/Настройки!$E$9*100)</f>
        <v>0</v>
      </c>
      <c r="HO19" s="67" t="n">
        <f aca="false">IF(OR($D19=1,MONTH($B19)&lt;&gt;MONTH(StartDate),'У3 Ввод'!$D$228="",'У3 Ввод'!$E$228="",'У3 Ввод'!$D$228&gt;$B19),0,MAX(0,MIN(1,'У3 Ввод'!$E$228-NETWORKDAYS('У3 Ввод'!$D$228,$B19)+1))/Настройки!$E$9*100)</f>
        <v>0</v>
      </c>
      <c r="HP19" s="67" t="n">
        <f aca="false">IF(OR($D19=1,MONTH($B19)&lt;&gt;MONTH(StartDate),'У3 Ввод'!$D$229="",'У3 Ввод'!$E$229="",'У3 Ввод'!$D$229&gt;$B19),0,MAX(0,MIN(1,'У3 Ввод'!$E$229-NETWORKDAYS('У3 Ввод'!$D$229,$B19)+1))/Настройки!$E$9*100)</f>
        <v>0</v>
      </c>
      <c r="HQ19" s="67" t="n">
        <f aca="false">IF(OR($D19=1,MONTH($B19)&lt;&gt;MONTH(StartDate),'У3 Ввод'!$D$230="",'У3 Ввод'!$E$230="",'У3 Ввод'!$D$230&gt;$B19),0,MAX(0,MIN(1,'У3 Ввод'!$E$230-NETWORKDAYS('У3 Ввод'!$D$230,$B19)+1))/Настройки!$E$9*100)</f>
        <v>0</v>
      </c>
      <c r="HR19" s="67" t="n">
        <f aca="false">IF(OR($D19=1,MONTH($B19)&lt;&gt;MONTH(StartDate),'У3 Ввод'!$D$231="",'У3 Ввод'!$E$231="",'У3 Ввод'!$D$231&gt;$B19),0,MAX(0,MIN(1,'У3 Ввод'!$E$231-NETWORKDAYS('У3 Ввод'!$D$231,$B19)+1))/Настройки!$E$9*100)</f>
        <v>0</v>
      </c>
      <c r="HS19" s="67" t="n">
        <f aca="false">IF(OR($D19=1,MONTH($B19)&lt;&gt;MONTH(StartDate),'У3 Ввод'!$D$232="",'У3 Ввод'!$E$232="",'У3 Ввод'!$D$232&gt;$B19),0,MAX(0,MIN(1,'У3 Ввод'!$E$232-NETWORKDAYS('У3 Ввод'!$D$232,$B19)+1))/Настройки!$E$9*100)</f>
        <v>0</v>
      </c>
      <c r="HT19" s="67" t="n">
        <f aca="false">IF(OR($D19=1,MONTH($B19)&lt;&gt;MONTH(StartDate),'У3 Ввод'!$D$233="",'У3 Ввод'!$E$233="",'У3 Ввод'!$D$233&gt;$B19),0,MAX(0,MIN(1,'У3 Ввод'!$E$233-NETWORKDAYS('У3 Ввод'!$D$233,$B19)+1))/Настройки!$E$9*100)</f>
        <v>0</v>
      </c>
      <c r="HU19" s="67" t="n">
        <f aca="false">IF(OR($D19=1,MONTH($B19)&lt;&gt;MONTH(StartDate),'У3 Ввод'!$D$234="",'У3 Ввод'!$E$234="",'У3 Ввод'!$D$234&gt;$B19),0,MAX(0,MIN(1,'У3 Ввод'!$E$234-NETWORKDAYS('У3 Ввод'!$D$234,$B19)+1))/Настройки!$E$9*100)</f>
        <v>0</v>
      </c>
      <c r="HV19" s="67" t="n">
        <f aca="false">IF(OR($D19=1,MONTH($B19)&lt;&gt;MONTH(StartDate),'У3 Ввод'!$D$235="",'У3 Ввод'!$E$235="",'У3 Ввод'!$D$235&gt;$B19),0,MAX(0,MIN(1,'У3 Ввод'!$E$235-NETWORKDAYS('У3 Ввод'!$D$235,$B19)+1))/Настройки!$E$9*100)</f>
        <v>0</v>
      </c>
      <c r="HW19" s="67" t="n">
        <f aca="false">IF(OR($D19=1,MONTH($B19)&lt;&gt;MONTH(StartDate),'У3 Ввод'!$D$236="",'У3 Ввод'!$E$236="",'У3 Ввод'!$D$236&gt;$B19),0,MAX(0,MIN(1,'У3 Ввод'!$E$236-NETWORKDAYS('У3 Ввод'!$D$236,$B19)+1))/Настройки!$E$9*100)</f>
        <v>0</v>
      </c>
      <c r="HX19" s="67" t="n">
        <f aca="false">IF(OR($D19=1,MONTH($B19)&lt;&gt;MONTH(StartDate),'У3 Ввод'!$D$237="",'У3 Ввод'!$E$237="",'У3 Ввод'!$D$237&gt;$B19),0,MAX(0,MIN(1,'У3 Ввод'!$E$237-NETWORKDAYS('У3 Ввод'!$D$237,$B19)+1))/Настройки!$E$9*100)</f>
        <v>0</v>
      </c>
      <c r="HY19" s="67" t="n">
        <f aca="false">IF(OR($D19=1,MONTH($B19)&lt;&gt;MONTH(StartDate),'У3 Ввод'!$D$238="",'У3 Ввод'!$E$238="",'У3 Ввод'!$D$238&gt;$B19),0,MAX(0,MIN(1,'У3 Ввод'!$E$238-NETWORKDAYS('У3 Ввод'!$D$238,$B19)+1))/Настройки!$E$9*100)</f>
        <v>0</v>
      </c>
      <c r="HZ19" s="67" t="n">
        <f aca="false">IF(OR($D19=1,MONTH($B19)&lt;&gt;MONTH(StartDate),'У3 Ввод'!$D$239="",'У3 Ввод'!$E$239="",'У3 Ввод'!$D$239&gt;$B19),0,MAX(0,MIN(1,'У3 Ввод'!$E$239-NETWORKDAYS('У3 Ввод'!$D$239,$B19)+1))/Настройки!$E$9*100)</f>
        <v>0</v>
      </c>
      <c r="IA19" s="67" t="n">
        <f aca="false">IF(OR($D19=1,MONTH($B19)&lt;&gt;MONTH(StartDate),'У3 Ввод'!$D$240="",'У3 Ввод'!$E$240="",'У3 Ввод'!$D$240&gt;$B19),0,MAX(0,MIN(1,'У3 Ввод'!$E$240-NETWORKDAYS('У3 Ввод'!$D$240,$B19)+1))/Настройки!$E$9*100)</f>
        <v>0</v>
      </c>
      <c r="IB19" s="67" t="n">
        <f aca="false">IF(OR($D19=1,MONTH($B19)&lt;&gt;MONTH(StartDate),'У3 Ввод'!$D$241="",'У3 Ввод'!$E$241="",'У3 Ввод'!$D$241&gt;$B19),0,MAX(0,MIN(1,'У3 Ввод'!$E$241-NETWORKDAYS('У3 Ввод'!$D$241,$B19)+1))/Настройки!$E$9*100)</f>
        <v>0</v>
      </c>
      <c r="IC19" s="67" t="n">
        <f aca="false">IF(OR($D19=1,MONTH($B19)&lt;&gt;MONTH(StartDate),'У3 Ввод'!$D$242="",'У3 Ввод'!$E$242="",'У3 Ввод'!$D$242&gt;$B19),0,MAX(0,MIN(1,'У3 Ввод'!$E$242-NETWORKDAYS('У3 Ввод'!$D$242,$B19)+1))/Настройки!$E$9*100)</f>
        <v>0</v>
      </c>
      <c r="ID19" s="67" t="n">
        <f aca="false">IF(OR($D19=1,MONTH($B19)&lt;&gt;MONTH(StartDate),'У3 Ввод'!$D$243="",'У3 Ввод'!$E$243="",'У3 Ввод'!$D$243&gt;$B19),0,MAX(0,MIN(1,'У3 Ввод'!$E$243-NETWORKDAYS('У3 Ввод'!$D$243,$B19)+1))/Настройки!$E$9*100)</f>
        <v>0</v>
      </c>
      <c r="IE19" s="67" t="n">
        <f aca="false">IF(OR($D19=1,MONTH($B19)&lt;&gt;MONTH(StartDate),'У3 Ввод'!$D$244="",'У3 Ввод'!$E$244="",'У3 Ввод'!$D$244&gt;$B19),0,MAX(0,MIN(1,'У3 Ввод'!$E$244-NETWORKDAYS('У3 Ввод'!$D$244,$B19)+1))/Настройки!$E$9*100)</f>
        <v>0</v>
      </c>
      <c r="IF19" s="67" t="n">
        <f aca="false">IF(OR($D19=1,MONTH($B19)&lt;&gt;MONTH(StartDate),'У3 Ввод'!$D$245="",'У3 Ввод'!$E$245="",'У3 Ввод'!$D$245&gt;$B19),0,MAX(0,MIN(1,'У3 Ввод'!$E$245-NETWORKDAYS('У3 Ввод'!$D$245,$B19)+1))/Настройки!$E$9*100)</f>
        <v>0</v>
      </c>
      <c r="IG19" s="67" t="n">
        <f aca="false">IF(OR($D19=1,MONTH($B19)&lt;&gt;MONTH(StartDate),'У3 Ввод'!$D$246="",'У3 Ввод'!$E$246="",'У3 Ввод'!$D$246&gt;$B19),0,MAX(0,MIN(1,'У3 Ввод'!$E$246-NETWORKDAYS('У3 Ввод'!$D$246,$B19)+1))/Настройки!$E$9*100)</f>
        <v>0</v>
      </c>
      <c r="IH19" s="67" t="n">
        <f aca="false">IF(OR($D19=1,MONTH($B19)&lt;&gt;MONTH(StartDate),'У3 Ввод'!$D$247="",'У3 Ввод'!$E$247="",'У3 Ввод'!$D$247&gt;$B19),0,MAX(0,MIN(1,'У3 Ввод'!$E$247-NETWORKDAYS('У3 Ввод'!$D$247,$B19)+1))/Настройки!$E$9*100)</f>
        <v>0</v>
      </c>
      <c r="II19" s="67" t="n">
        <f aca="false">IF(OR($D19=1,MONTH($B19)&lt;&gt;MONTH(StartDate),'У3 Ввод'!$D$248="",'У3 Ввод'!$E$248="",'У3 Ввод'!$D$248&gt;$B19),0,MAX(0,MIN(1,'У3 Ввод'!$E$248-NETWORKDAYS('У3 Ввод'!$D$248,$B19)+1))/Настройки!$E$9*100)</f>
        <v>0</v>
      </c>
      <c r="IJ19" s="67" t="n">
        <f aca="false">IF(OR($D19=1,MONTH($B19)&lt;&gt;MONTH(StartDate),'У3 Ввод'!$D$249="",'У3 Ввод'!$E$249="",'У3 Ввод'!$D$249&gt;$B19),0,MAX(0,MIN(1,'У3 Ввод'!$E$249-NETWORKDAYS('У3 Ввод'!$D$249,$B19)+1))/Настройки!$E$9*100)</f>
        <v>0</v>
      </c>
      <c r="IK19" s="67" t="n">
        <f aca="false">IF(OR($D19=1,MONTH($B19)&lt;&gt;MONTH(StartDate),'У3 Ввод'!$D$250="",'У3 Ввод'!$E$250="",'У3 Ввод'!$D$250&gt;$B19),0,MAX(0,MIN(1,'У3 Ввод'!$E$250-NETWORKDAYS('У3 Ввод'!$D$250,$B19)+1))/Настройки!$E$9*100)</f>
        <v>0</v>
      </c>
      <c r="IL19" s="67" t="n">
        <f aca="false">IF(OR($D19=1,MONTH($B19)&lt;&gt;MONTH(StartDate),'У3 Ввод'!$D$251="",'У3 Ввод'!$E$251="",'У3 Ввод'!$D$251&gt;$B19),0,MAX(0,MIN(1,'У3 Ввод'!$E$251-NETWORKDAYS('У3 Ввод'!$D$251,$B19)+1))/Настройки!$E$9*100)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IF(OR($D20=1,MONTH($B20)&lt;&gt;MONTH(StartDate),'У3 Ввод'!$D$12="",'У3 Ввод'!$E$12="",'У3 Ввод'!$D$12&gt;$B20),0,MAX(0,MIN(1,'У3 Ввод'!$E$12-NETWORKDAYS('У3 Ввод'!$D$12,$B20)+1))/Настройки!$E$9*100)</f>
        <v>0</v>
      </c>
      <c r="H20" s="67" t="n">
        <f aca="false">IF(OR($D20=1,MONTH($B20)&lt;&gt;MONTH(StartDate),'У3 Ввод'!$D$13="",'У3 Ввод'!$E$13="",'У3 Ввод'!$D$13&gt;$B20),0,MAX(0,MIN(1,'У3 Ввод'!$E$13-NETWORKDAYS('У3 Ввод'!$D$13,$B20)+1))/Настройки!$E$9*100)</f>
        <v>0</v>
      </c>
      <c r="I20" s="67" t="n">
        <f aca="false">IF(OR($D20=1,MONTH($B20)&lt;&gt;MONTH(StartDate),'У3 Ввод'!$D$14="",'У3 Ввод'!$E$14="",'У3 Ввод'!$D$14&gt;$B20),0,MAX(0,MIN(1,'У3 Ввод'!$E$14-NETWORKDAYS('У3 Ввод'!$D$14,$B20)+1))/Настройки!$E$9*100)</f>
        <v>0</v>
      </c>
      <c r="J20" s="67" t="n">
        <f aca="false">IF(OR($D20=1,MONTH($B20)&lt;&gt;MONTH(StartDate),'У3 Ввод'!$D$15="",'У3 Ввод'!$E$15="",'У3 Ввод'!$D$15&gt;$B20),0,MAX(0,MIN(1,'У3 Ввод'!$E$15-NETWORKDAYS('У3 Ввод'!$D$15,$B20)+1))/Настройки!$E$9*100)</f>
        <v>0</v>
      </c>
      <c r="K20" s="67" t="n">
        <f aca="false">IF(OR($D20=1,MONTH($B20)&lt;&gt;MONTH(StartDate),'У3 Ввод'!$D$16="",'У3 Ввод'!$E$16="",'У3 Ввод'!$D$16&gt;$B20),0,MAX(0,MIN(1,'У3 Ввод'!$E$16-NETWORKDAYS('У3 Ввод'!$D$16,$B20)+1))/Настройки!$E$9*100)</f>
        <v>0</v>
      </c>
      <c r="L20" s="67" t="n">
        <f aca="false">IF(OR($D20=1,MONTH($B20)&lt;&gt;MONTH(StartDate),'У3 Ввод'!$D$17="",'У3 Ввод'!$E$17="",'У3 Ввод'!$D$17&gt;$B20),0,MAX(0,MIN(1,'У3 Ввод'!$E$17-NETWORKDAYS('У3 Ввод'!$D$17,$B20)+1))/Настройки!$E$9*100)</f>
        <v>0</v>
      </c>
      <c r="M20" s="67" t="n">
        <f aca="false">IF(OR($D20=1,MONTH($B20)&lt;&gt;MONTH(StartDate),'У3 Ввод'!$D$18="",'У3 Ввод'!$E$18="",'У3 Ввод'!$D$18&gt;$B20),0,MAX(0,MIN(1,'У3 Ввод'!$E$18-NETWORKDAYS('У3 Ввод'!$D$18,$B20)+1))/Настройки!$E$9*100)</f>
        <v>0</v>
      </c>
      <c r="N20" s="67" t="n">
        <f aca="false">IF(OR($D20=1,MONTH($B20)&lt;&gt;MONTH(StartDate),'У3 Ввод'!$D$19="",'У3 Ввод'!$E$19="",'У3 Ввод'!$D$19&gt;$B20),0,MAX(0,MIN(1,'У3 Ввод'!$E$19-NETWORKDAYS('У3 Ввод'!$D$19,$B20)+1))/Настройки!$E$9*100)</f>
        <v>0</v>
      </c>
      <c r="O20" s="67" t="n">
        <f aca="false">IF(OR($D20=1,MONTH($B20)&lt;&gt;MONTH(StartDate),'У3 Ввод'!$D$20="",'У3 Ввод'!$E$20="",'У3 Ввод'!$D$20&gt;$B20),0,MAX(0,MIN(1,'У3 Ввод'!$E$20-NETWORKDAYS('У3 Ввод'!$D$20,$B20)+1))/Настройки!$E$9*100)</f>
        <v>0</v>
      </c>
      <c r="P20" s="67" t="n">
        <f aca="false">IF(OR($D20=1,MONTH($B20)&lt;&gt;MONTH(StartDate),'У3 Ввод'!$D$21="",'У3 Ввод'!$E$21="",'У3 Ввод'!$D$21&gt;$B20),0,MAX(0,MIN(1,'У3 Ввод'!$E$21-NETWORKDAYS('У3 Ввод'!$D$21,$B20)+1))/Настройки!$E$9*100)</f>
        <v>0</v>
      </c>
      <c r="Q20" s="67" t="n">
        <f aca="false">IF(OR($D20=1,MONTH($B20)&lt;&gt;MONTH(StartDate),'У3 Ввод'!$D$22="",'У3 Ввод'!$E$22="",'У3 Ввод'!$D$22&gt;$B20),0,MAX(0,MIN(1,'У3 Ввод'!$E$22-NETWORKDAYS('У3 Ввод'!$D$22,$B20)+1))/Настройки!$E$9*100)</f>
        <v>0</v>
      </c>
      <c r="R20" s="67" t="n">
        <f aca="false">IF(OR($D20=1,MONTH($B20)&lt;&gt;MONTH(StartDate),'У3 Ввод'!$D$23="",'У3 Ввод'!$E$23="",'У3 Ввод'!$D$23&gt;$B20),0,MAX(0,MIN(1,'У3 Ввод'!$E$23-NETWORKDAYS('У3 Ввод'!$D$23,$B20)+1))/Настройки!$E$9*100)</f>
        <v>0</v>
      </c>
      <c r="S20" s="67" t="n">
        <f aca="false">IF(OR($D20=1,MONTH($B20)&lt;&gt;MONTH(StartDate),'У3 Ввод'!$D$24="",'У3 Ввод'!$E$24="",'У3 Ввод'!$D$24&gt;$B20),0,MAX(0,MIN(1,'У3 Ввод'!$E$24-NETWORKDAYS('У3 Ввод'!$D$24,$B20)+1))/Настройки!$E$9*100)</f>
        <v>0</v>
      </c>
      <c r="T20" s="67" t="n">
        <f aca="false">IF(OR($D20=1,MONTH($B20)&lt;&gt;MONTH(StartDate),'У3 Ввод'!$D$25="",'У3 Ввод'!$E$25="",'У3 Ввод'!$D$25&gt;$B20),0,MAX(0,MIN(1,'У3 Ввод'!$E$25-NETWORKDAYS('У3 Ввод'!$D$25,$B20)+1))/Настройки!$E$9*100)</f>
        <v>0</v>
      </c>
      <c r="U20" s="67" t="n">
        <f aca="false">IF(OR($D20=1,MONTH($B20)&lt;&gt;MONTH(StartDate),'У3 Ввод'!$D$26="",'У3 Ввод'!$E$26="",'У3 Ввод'!$D$26&gt;$B20),0,MAX(0,MIN(1,'У3 Ввод'!$E$26-NETWORKDAYS('У3 Ввод'!$D$26,$B20)+1))/Настройки!$E$9*100)</f>
        <v>0</v>
      </c>
      <c r="V20" s="67" t="n">
        <f aca="false">IF(OR($D20=1,MONTH($B20)&lt;&gt;MONTH(StartDate),'У3 Ввод'!$D$27="",'У3 Ввод'!$E$27="",'У3 Ввод'!$D$27&gt;$B20),0,MAX(0,MIN(1,'У3 Ввод'!$E$27-NETWORKDAYS('У3 Ввод'!$D$27,$B20)+1))/Настройки!$E$9*100)</f>
        <v>0</v>
      </c>
      <c r="W20" s="67" t="n">
        <f aca="false">IF(OR($D20=1,MONTH($B20)&lt;&gt;MONTH(StartDate),'У3 Ввод'!$D$28="",'У3 Ввод'!$E$28="",'У3 Ввод'!$D$28&gt;$B20),0,MAX(0,MIN(1,'У3 Ввод'!$E$28-NETWORKDAYS('У3 Ввод'!$D$28,$B20)+1))/Настройки!$E$9*100)</f>
        <v>0</v>
      </c>
      <c r="X20" s="67" t="n">
        <f aca="false">IF(OR($D20=1,MONTH($B20)&lt;&gt;MONTH(StartDate),'У3 Ввод'!$D$29="",'У3 Ввод'!$E$29="",'У3 Ввод'!$D$29&gt;$B20),0,MAX(0,MIN(1,'У3 Ввод'!$E$29-NETWORKDAYS('У3 Ввод'!$D$29,$B20)+1))/Настройки!$E$9*100)</f>
        <v>0</v>
      </c>
      <c r="Y20" s="67" t="n">
        <f aca="false">IF(OR($D20=1,MONTH($B20)&lt;&gt;MONTH(StartDate),'У3 Ввод'!$D$30="",'У3 Ввод'!$E$30="",'У3 Ввод'!$D$30&gt;$B20),0,MAX(0,MIN(1,'У3 Ввод'!$E$30-NETWORKDAYS('У3 Ввод'!$D$30,$B20)+1))/Настройки!$E$9*100)</f>
        <v>0</v>
      </c>
      <c r="Z20" s="67" t="n">
        <f aca="false">IF(OR($D20=1,MONTH($B20)&lt;&gt;MONTH(StartDate),'У3 Ввод'!$D$31="",'У3 Ввод'!$E$31="",'У3 Ввод'!$D$31&gt;$B20),0,MAX(0,MIN(1,'У3 Ввод'!$E$31-NETWORKDAYS('У3 Ввод'!$D$31,$B20)+1))/Настройки!$E$9*100)</f>
        <v>0</v>
      </c>
      <c r="AA20" s="67" t="n">
        <f aca="false">IF(OR($D20=1,MONTH($B20)&lt;&gt;MONTH(StartDate),'У3 Ввод'!$D$32="",'У3 Ввод'!$E$32="",'У3 Ввод'!$D$32&gt;$B20),0,MAX(0,MIN(1,'У3 Ввод'!$E$32-NETWORKDAYS('У3 Ввод'!$D$32,$B20)+1))/Настройки!$E$9*100)</f>
        <v>0</v>
      </c>
      <c r="AB20" s="67" t="n">
        <f aca="false">IF(OR($D20=1,MONTH($B20)&lt;&gt;MONTH(StartDate),'У3 Ввод'!$D$33="",'У3 Ввод'!$E$33="",'У3 Ввод'!$D$33&gt;$B20),0,MAX(0,MIN(1,'У3 Ввод'!$E$33-NETWORKDAYS('У3 Ввод'!$D$33,$B20)+1))/Настройки!$E$9*100)</f>
        <v>0</v>
      </c>
      <c r="AC20" s="67" t="n">
        <f aca="false">IF(OR($D20=1,MONTH($B20)&lt;&gt;MONTH(StartDate),'У3 Ввод'!$D$34="",'У3 Ввод'!$E$34="",'У3 Ввод'!$D$34&gt;$B20),0,MAX(0,MIN(1,'У3 Ввод'!$E$34-NETWORKDAYS('У3 Ввод'!$D$34,$B20)+1))/Настройки!$E$9*100)</f>
        <v>0</v>
      </c>
      <c r="AD20" s="67" t="n">
        <f aca="false">IF(OR($D20=1,MONTH($B20)&lt;&gt;MONTH(StartDate),'У3 Ввод'!$D$35="",'У3 Ввод'!$E$35="",'У3 Ввод'!$D$35&gt;$B20),0,MAX(0,MIN(1,'У3 Ввод'!$E$35-NETWORKDAYS('У3 Ввод'!$D$35,$B20)+1))/Настройки!$E$9*100)</f>
        <v>0</v>
      </c>
      <c r="AE20" s="67" t="n">
        <f aca="false">IF(OR($D20=1,MONTH($B20)&lt;&gt;MONTH(StartDate),'У3 Ввод'!$D$36="",'У3 Ввод'!$E$36="",'У3 Ввод'!$D$36&gt;$B20),0,MAX(0,MIN(1,'У3 Ввод'!$E$36-NETWORKDAYS('У3 Ввод'!$D$36,$B20)+1))/Настройки!$E$9*100)</f>
        <v>0</v>
      </c>
      <c r="AF20" s="67" t="n">
        <f aca="false">IF(OR($D20=1,MONTH($B20)&lt;&gt;MONTH(StartDate),'У3 Ввод'!$D$37="",'У3 Ввод'!$E$37="",'У3 Ввод'!$D$37&gt;$B20),0,MAX(0,MIN(1,'У3 Ввод'!$E$37-NETWORKDAYS('У3 Ввод'!$D$37,$B20)+1))/Настройки!$E$9*100)</f>
        <v>0</v>
      </c>
      <c r="AG20" s="67" t="n">
        <f aca="false">IF(OR($D20=1,MONTH($B20)&lt;&gt;MONTH(StartDate),'У3 Ввод'!$D$38="",'У3 Ввод'!$E$38="",'У3 Ввод'!$D$38&gt;$B20),0,MAX(0,MIN(1,'У3 Ввод'!$E$38-NETWORKDAYS('У3 Ввод'!$D$38,$B20)+1))/Настройки!$E$9*100)</f>
        <v>0</v>
      </c>
      <c r="AH20" s="67" t="n">
        <f aca="false">IF(OR($D20=1,MONTH($B20)&lt;&gt;MONTH(StartDate),'У3 Ввод'!$D$39="",'У3 Ввод'!$E$39="",'У3 Ввод'!$D$39&gt;$B20),0,MAX(0,MIN(1,'У3 Ввод'!$E$39-NETWORKDAYS('У3 Ввод'!$D$39,$B20)+1))/Настройки!$E$9*100)</f>
        <v>0</v>
      </c>
      <c r="AI20" s="67" t="n">
        <f aca="false">IF(OR($D20=1,MONTH($B20)&lt;&gt;MONTH(StartDate),'У3 Ввод'!$D$40="",'У3 Ввод'!$E$40="",'У3 Ввод'!$D$40&gt;$B20),0,MAX(0,MIN(1,'У3 Ввод'!$E$40-NETWORKDAYS('У3 Ввод'!$D$40,$B20)+1))/Настройки!$E$9*100)</f>
        <v>0</v>
      </c>
      <c r="AJ20" s="67" t="n">
        <f aca="false">IF(OR($D20=1,MONTH($B20)&lt;&gt;MONTH(StartDate),'У3 Ввод'!$D$41="",'У3 Ввод'!$E$41="",'У3 Ввод'!$D$41&gt;$B20),0,MAX(0,MIN(1,'У3 Ввод'!$E$41-NETWORKDAYS('У3 Ввод'!$D$41,$B20)+1))/Настройки!$E$9*100)</f>
        <v>0</v>
      </c>
      <c r="AK20" s="67" t="n">
        <f aca="false">IF(OR($D20=1,MONTH($B20)&lt;&gt;MONTH(StartDate),'У3 Ввод'!$D$42="",'У3 Ввод'!$E$42="",'У3 Ввод'!$D$42&gt;$B20),0,MAX(0,MIN(1,'У3 Ввод'!$E$42-NETWORKDAYS('У3 Ввод'!$D$42,$B20)+1))/Настройки!$E$9*100)</f>
        <v>0</v>
      </c>
      <c r="AL20" s="67" t="n">
        <f aca="false">IF(OR($D20=1,MONTH($B20)&lt;&gt;MONTH(StartDate),'У3 Ввод'!$D$43="",'У3 Ввод'!$E$43="",'У3 Ввод'!$D$43&gt;$B20),0,MAX(0,MIN(1,'У3 Ввод'!$E$43-NETWORKDAYS('У3 Ввод'!$D$43,$B20)+1))/Настройки!$E$9*100)</f>
        <v>0</v>
      </c>
      <c r="AM20" s="67" t="n">
        <f aca="false">IF(OR($D20=1,MONTH($B20)&lt;&gt;MONTH(StartDate),'У3 Ввод'!$D$44="",'У3 Ввод'!$E$44="",'У3 Ввод'!$D$44&gt;$B20),0,MAX(0,MIN(1,'У3 Ввод'!$E$44-NETWORKDAYS('У3 Ввод'!$D$44,$B20)+1))/Настройки!$E$9*100)</f>
        <v>0</v>
      </c>
      <c r="AN20" s="67" t="n">
        <f aca="false">IF(OR($D20=1,MONTH($B20)&lt;&gt;MONTH(StartDate),'У3 Ввод'!$D$45="",'У3 Ввод'!$E$45="",'У3 Ввод'!$D$45&gt;$B20),0,MAX(0,MIN(1,'У3 Ввод'!$E$45-NETWORKDAYS('У3 Ввод'!$D$45,$B20)+1))/Настройки!$E$9*100)</f>
        <v>0</v>
      </c>
      <c r="AO20" s="67" t="n">
        <f aca="false">IF(OR($D20=1,MONTH($B20)&lt;&gt;MONTH(StartDate),'У3 Ввод'!$D$46="",'У3 Ввод'!$E$46="",'У3 Ввод'!$D$46&gt;$B20),0,MAX(0,MIN(1,'У3 Ввод'!$E$46-NETWORKDAYS('У3 Ввод'!$D$46,$B20)+1))/Настройки!$E$9*100)</f>
        <v>0</v>
      </c>
      <c r="AP20" s="67" t="n">
        <f aca="false">IF(OR($D20=1,MONTH($B20)&lt;&gt;MONTH(StartDate),'У3 Ввод'!$D$47="",'У3 Ввод'!$E$47="",'У3 Ввод'!$D$47&gt;$B20),0,MAX(0,MIN(1,'У3 Ввод'!$E$47-NETWORKDAYS('У3 Ввод'!$D$47,$B20)+1))/Настройки!$E$9*100)</f>
        <v>0</v>
      </c>
      <c r="AQ20" s="67" t="n">
        <f aca="false">IF(OR($D20=1,MONTH($B20)&lt;&gt;MONTH(StartDate),'У3 Ввод'!$D$48="",'У3 Ввод'!$E$48="",'У3 Ввод'!$D$48&gt;$B20),0,MAX(0,MIN(1,'У3 Ввод'!$E$48-NETWORKDAYS('У3 Ввод'!$D$48,$B20)+1))/Настройки!$E$9*100)</f>
        <v>0</v>
      </c>
      <c r="AR20" s="67" t="n">
        <f aca="false">IF(OR($D20=1,MONTH($B20)&lt;&gt;MONTH(StartDate),'У3 Ввод'!$D$49="",'У3 Ввод'!$E$49="",'У3 Ввод'!$D$49&gt;$B20),0,MAX(0,MIN(1,'У3 Ввод'!$E$49-NETWORKDAYS('У3 Ввод'!$D$49,$B20)+1))/Настройки!$E$9*100)</f>
        <v>0</v>
      </c>
      <c r="AS20" s="67" t="n">
        <f aca="false">IF(OR($D20=1,MONTH($B20)&lt;&gt;MONTH(StartDate),'У3 Ввод'!$D$50="",'У3 Ввод'!$E$50="",'У3 Ввод'!$D$50&gt;$B20),0,MAX(0,MIN(1,'У3 Ввод'!$E$50-NETWORKDAYS('У3 Ввод'!$D$50,$B20)+1))/Настройки!$E$9*100)</f>
        <v>0</v>
      </c>
      <c r="AT20" s="67" t="n">
        <f aca="false">IF(OR($D20=1,MONTH($B20)&lt;&gt;MONTH(StartDate),'У3 Ввод'!$D$51="",'У3 Ввод'!$E$51="",'У3 Ввод'!$D$51&gt;$B20),0,MAX(0,MIN(1,'У3 Ввод'!$E$51-NETWORKDAYS('У3 Ввод'!$D$51,$B20)+1))/Настройки!$E$9*100)</f>
        <v>0</v>
      </c>
      <c r="AU20" s="67" t="n">
        <f aca="false">IF(OR($D20=1,MONTH($B20)&lt;&gt;MONTH(StartDate),'У3 Ввод'!$D$52="",'У3 Ввод'!$E$52="",'У3 Ввод'!$D$52&gt;$B20),0,MAX(0,MIN(1,'У3 Ввод'!$E$52-NETWORKDAYS('У3 Ввод'!$D$52,$B20)+1))/Настройки!$E$9*100)</f>
        <v>0</v>
      </c>
      <c r="AV20" s="67" t="n">
        <f aca="false">IF(OR($D20=1,MONTH($B20)&lt;&gt;MONTH(StartDate),'У3 Ввод'!$D$53="",'У3 Ввод'!$E$53="",'У3 Ввод'!$D$53&gt;$B20),0,MAX(0,MIN(1,'У3 Ввод'!$E$53-NETWORKDAYS('У3 Ввод'!$D$53,$B20)+1))/Настройки!$E$9*100)</f>
        <v>0</v>
      </c>
      <c r="AW20" s="67" t="n">
        <f aca="false">IF(OR($D20=1,MONTH($B20)&lt;&gt;MONTH(StartDate),'У3 Ввод'!$D$54="",'У3 Ввод'!$E$54="",'У3 Ввод'!$D$54&gt;$B20),0,MAX(0,MIN(1,'У3 Ввод'!$E$54-NETWORKDAYS('У3 Ввод'!$D$54,$B20)+1))/Настройки!$E$9*100)</f>
        <v>0</v>
      </c>
      <c r="AX20" s="67" t="n">
        <f aca="false">IF(OR($D20=1,MONTH($B20)&lt;&gt;MONTH(StartDate),'У3 Ввод'!$D$55="",'У3 Ввод'!$E$55="",'У3 Ввод'!$D$55&gt;$B20),0,MAX(0,MIN(1,'У3 Ввод'!$E$55-NETWORKDAYS('У3 Ввод'!$D$55,$B20)+1))/Настройки!$E$9*100)</f>
        <v>0</v>
      </c>
      <c r="AY20" s="67" t="n">
        <f aca="false">IF(OR($D20=1,MONTH($B20)&lt;&gt;MONTH(StartDate),'У3 Ввод'!$D$56="",'У3 Ввод'!$E$56="",'У3 Ввод'!$D$56&gt;$B20),0,MAX(0,MIN(1,'У3 Ввод'!$E$56-NETWORKDAYS('У3 Ввод'!$D$56,$B20)+1))/Настройки!$E$9*100)</f>
        <v>0</v>
      </c>
      <c r="AZ20" s="67" t="n">
        <f aca="false">IF(OR($D20=1,MONTH($B20)&lt;&gt;MONTH(StartDate),'У3 Ввод'!$D$57="",'У3 Ввод'!$E$57="",'У3 Ввод'!$D$57&gt;$B20),0,MAX(0,MIN(1,'У3 Ввод'!$E$57-NETWORKDAYS('У3 Ввод'!$D$57,$B20)+1))/Настройки!$E$9*100)</f>
        <v>0</v>
      </c>
      <c r="BA20" s="67" t="n">
        <f aca="false">IF(OR($D20=1,MONTH($B20)&lt;&gt;MONTH(StartDate),'У3 Ввод'!$D$58="",'У3 Ввод'!$E$58="",'У3 Ввод'!$D$58&gt;$B20),0,MAX(0,MIN(1,'У3 Ввод'!$E$58-NETWORKDAYS('У3 Ввод'!$D$58,$B20)+1))/Настройки!$E$9*100)</f>
        <v>0</v>
      </c>
      <c r="BB20" s="67" t="n">
        <f aca="false">IF(OR($D20=1,MONTH($B20)&lt;&gt;MONTH(StartDate),'У3 Ввод'!$D$59="",'У3 Ввод'!$E$59="",'У3 Ввод'!$D$59&gt;$B20),0,MAX(0,MIN(1,'У3 Ввод'!$E$59-NETWORKDAYS('У3 Ввод'!$D$59,$B20)+1))/Настройки!$E$9*100)</f>
        <v>0</v>
      </c>
      <c r="BC20" s="67" t="n">
        <f aca="false">IF(OR($D20=1,MONTH($B20)&lt;&gt;MONTH(StartDate),'У3 Ввод'!$D$60="",'У3 Ввод'!$E$60="",'У3 Ввод'!$D$60&gt;$B20),0,MAX(0,MIN(1,'У3 Ввод'!$E$60-NETWORKDAYS('У3 Ввод'!$D$60,$B20)+1))/Настройки!$E$9*100)</f>
        <v>0</v>
      </c>
      <c r="BD20" s="67" t="n">
        <f aca="false">IF(OR($D20=1,MONTH($B20)&lt;&gt;MONTH(StartDate),'У3 Ввод'!$D$61="",'У3 Ввод'!$E$61="",'У3 Ввод'!$D$61&gt;$B20),0,MAX(0,MIN(1,'У3 Ввод'!$E$61-NETWORKDAYS('У3 Ввод'!$D$61,$B20)+1))/Настройки!$E$9*100)</f>
        <v>0</v>
      </c>
      <c r="BE20" s="67" t="n">
        <f aca="false">IF(OR($D20=1,MONTH($B20)&lt;&gt;MONTH(StartDate),'У3 Ввод'!$D$62="",'У3 Ввод'!$E$62="",'У3 Ввод'!$D$62&gt;$B20),0,MAX(0,MIN(1,'У3 Ввод'!$E$62-NETWORKDAYS('У3 Ввод'!$D$62,$B20)+1))/Настройки!$E$9*100)</f>
        <v>0</v>
      </c>
      <c r="BF20" s="67" t="n">
        <f aca="false">IF(OR($D20=1,MONTH($B20)&lt;&gt;MONTH(StartDate),'У3 Ввод'!$D$63="",'У3 Ввод'!$E$63="",'У3 Ввод'!$D$63&gt;$B20),0,MAX(0,MIN(1,'У3 Ввод'!$E$63-NETWORKDAYS('У3 Ввод'!$D$63,$B20)+1))/Настройки!$E$9*100)</f>
        <v>0</v>
      </c>
      <c r="BG20" s="67" t="n">
        <f aca="false">IF(OR($D20=1,MONTH($B20)&lt;&gt;MONTH(StartDate),'У3 Ввод'!$D$64="",'У3 Ввод'!$E$64="",'У3 Ввод'!$D$64&gt;$B20),0,MAX(0,MIN(1,'У3 Ввод'!$E$64-NETWORKDAYS('У3 Ввод'!$D$64,$B20)+1))/Настройки!$E$9*100)</f>
        <v>0</v>
      </c>
      <c r="BH20" s="67" t="n">
        <f aca="false">IF(OR($D20=1,MONTH($B20)&lt;&gt;MONTH(StartDate),'У3 Ввод'!$D$65="",'У3 Ввод'!$E$65="",'У3 Ввод'!$D$65&gt;$B20),0,MAX(0,MIN(1,'У3 Ввод'!$E$65-NETWORKDAYS('У3 Ввод'!$D$65,$B20)+1))/Настройки!$E$9*100)</f>
        <v>0</v>
      </c>
      <c r="BI20" s="67" t="n">
        <f aca="false">IF(OR($D20=1,MONTH($B20)&lt;&gt;MONTH(StartDate),'У3 Ввод'!$D$66="",'У3 Ввод'!$E$66="",'У3 Ввод'!$D$66&gt;$B20),0,MAX(0,MIN(1,'У3 Ввод'!$E$66-NETWORKDAYS('У3 Ввод'!$D$66,$B20)+1))/Настройки!$E$9*100)</f>
        <v>0</v>
      </c>
      <c r="BJ20" s="67" t="n">
        <f aca="false">IF(OR($D20=1,MONTH($B20)&lt;&gt;MONTH(StartDate),'У3 Ввод'!$D$67="",'У3 Ввод'!$E$67="",'У3 Ввод'!$D$67&gt;$B20),0,MAX(0,MIN(1,'У3 Ввод'!$E$67-NETWORKDAYS('У3 Ввод'!$D$67,$B20)+1))/Настройки!$E$9*100)</f>
        <v>0</v>
      </c>
      <c r="BK20" s="67" t="n">
        <f aca="false">IF(OR($D20=1,MONTH($B20)&lt;&gt;MONTH(StartDate),'У3 Ввод'!$D$68="",'У3 Ввод'!$E$68="",'У3 Ввод'!$D$68&gt;$B20),0,MAX(0,MIN(1,'У3 Ввод'!$E$68-NETWORKDAYS('У3 Ввод'!$D$68,$B20)+1))/Настройки!$E$9*100)</f>
        <v>0</v>
      </c>
      <c r="BL20" s="67" t="n">
        <f aca="false">IF(OR($D20=1,MONTH($B20)&lt;&gt;MONTH(StartDate),'У3 Ввод'!$D$69="",'У3 Ввод'!$E$69="",'У3 Ввод'!$D$69&gt;$B20),0,MAX(0,MIN(1,'У3 Ввод'!$E$69-NETWORKDAYS('У3 Ввод'!$D$69,$B20)+1))/Настройки!$E$9*100)</f>
        <v>0</v>
      </c>
      <c r="BM20" s="67" t="n">
        <f aca="false">IF(OR($D20=1,MONTH($B20)&lt;&gt;MONTH(StartDate),'У3 Ввод'!$D$70="",'У3 Ввод'!$E$70="",'У3 Ввод'!$D$70&gt;$B20),0,MAX(0,MIN(1,'У3 Ввод'!$E$70-NETWORKDAYS('У3 Ввод'!$D$70,$B20)+1))/Настройки!$E$9*100)</f>
        <v>0</v>
      </c>
      <c r="BN20" s="67" t="n">
        <f aca="false">IF(OR($D20=1,MONTH($B20)&lt;&gt;MONTH(StartDate),'У3 Ввод'!$D$71="",'У3 Ввод'!$E$71="",'У3 Ввод'!$D$71&gt;$B20),0,MAX(0,MIN(1,'У3 Ввод'!$E$71-NETWORKDAYS('У3 Ввод'!$D$71,$B20)+1))/Настройки!$E$9*100)</f>
        <v>0</v>
      </c>
      <c r="BO20" s="67" t="n">
        <f aca="false">IF(OR($D20=1,MONTH($B20)&lt;&gt;MONTH(StartDate),'У3 Ввод'!$D$72="",'У3 Ввод'!$E$72="",'У3 Ввод'!$D$72&gt;$B20),0,MAX(0,MIN(1,'У3 Ввод'!$E$72-NETWORKDAYS('У3 Ввод'!$D$72,$B20)+1))/Настройки!$E$9*100)</f>
        <v>0</v>
      </c>
      <c r="BP20" s="67" t="n">
        <f aca="false">IF(OR($D20=1,MONTH($B20)&lt;&gt;MONTH(StartDate),'У3 Ввод'!$D$73="",'У3 Ввод'!$E$73="",'У3 Ввод'!$D$73&gt;$B20),0,MAX(0,MIN(1,'У3 Ввод'!$E$73-NETWORKDAYS('У3 Ввод'!$D$73,$B20)+1))/Настройки!$E$9*100)</f>
        <v>0</v>
      </c>
      <c r="BQ20" s="67" t="n">
        <f aca="false">IF(OR($D20=1,MONTH($B20)&lt;&gt;MONTH(StartDate),'У3 Ввод'!$D$74="",'У3 Ввод'!$E$74="",'У3 Ввод'!$D$74&gt;$B20),0,MAX(0,MIN(1,'У3 Ввод'!$E$74-NETWORKDAYS('У3 Ввод'!$D$74,$B20)+1))/Настройки!$E$9*100)</f>
        <v>0</v>
      </c>
      <c r="BR20" s="67" t="n">
        <f aca="false">IF(OR($D20=1,MONTH($B20)&lt;&gt;MONTH(StartDate),'У3 Ввод'!$D$75="",'У3 Ввод'!$E$75="",'У3 Ввод'!$D$75&gt;$B20),0,MAX(0,MIN(1,'У3 Ввод'!$E$75-NETWORKDAYS('У3 Ввод'!$D$75,$B20)+1))/Настройки!$E$9*100)</f>
        <v>0</v>
      </c>
      <c r="BS20" s="67" t="n">
        <f aca="false">IF(OR($D20=1,MONTH($B20)&lt;&gt;MONTH(StartDate),'У3 Ввод'!$D$76="",'У3 Ввод'!$E$76="",'У3 Ввод'!$D$76&gt;$B20),0,MAX(0,MIN(1,'У3 Ввод'!$E$76-NETWORKDAYS('У3 Ввод'!$D$76,$B20)+1))/Настройки!$E$9*100)</f>
        <v>0</v>
      </c>
      <c r="BT20" s="67" t="n">
        <f aca="false">IF(OR($D20=1,MONTH($B20)&lt;&gt;MONTH(StartDate),'У3 Ввод'!$D$77="",'У3 Ввод'!$E$77="",'У3 Ввод'!$D$77&gt;$B20),0,MAX(0,MIN(1,'У3 Ввод'!$E$77-NETWORKDAYS('У3 Ввод'!$D$77,$B20)+1))/Настройки!$E$9*100)</f>
        <v>0</v>
      </c>
      <c r="BU20" s="67" t="n">
        <f aca="false">IF(OR($D20=1,MONTH($B20)&lt;&gt;MONTH(StartDate),'У3 Ввод'!$D$78="",'У3 Ввод'!$E$78="",'У3 Ввод'!$D$78&gt;$B20),0,MAX(0,MIN(1,'У3 Ввод'!$E$78-NETWORKDAYS('У3 Ввод'!$D$78,$B20)+1))/Настройки!$E$9*100)</f>
        <v>0</v>
      </c>
      <c r="BV20" s="67" t="n">
        <f aca="false">IF(OR($D20=1,MONTH($B20)&lt;&gt;MONTH(StartDate),'У3 Ввод'!$D$79="",'У3 Ввод'!$E$79="",'У3 Ввод'!$D$79&gt;$B20),0,MAX(0,MIN(1,'У3 Ввод'!$E$79-NETWORKDAYS('У3 Ввод'!$D$79,$B20)+1))/Настройки!$E$9*100)</f>
        <v>0</v>
      </c>
      <c r="BW20" s="67" t="n">
        <f aca="false">IF(OR($D20=1,MONTH($B20)&lt;&gt;MONTH(StartDate),'У3 Ввод'!$D$80="",'У3 Ввод'!$E$80="",'У3 Ввод'!$D$80&gt;$B20),0,MAX(0,MIN(1,'У3 Ввод'!$E$80-NETWORKDAYS('У3 Ввод'!$D$80,$B20)+1))/Настройки!$E$9*100)</f>
        <v>0</v>
      </c>
      <c r="BX20" s="67" t="n">
        <f aca="false">IF(OR($D20=1,MONTH($B20)&lt;&gt;MONTH(StartDate),'У3 Ввод'!$D$81="",'У3 Ввод'!$E$81="",'У3 Ввод'!$D$81&gt;$B20),0,MAX(0,MIN(1,'У3 Ввод'!$E$81-NETWORKDAYS('У3 Ввод'!$D$81,$B20)+1))/Настройки!$E$9*100)</f>
        <v>0</v>
      </c>
      <c r="BY20" s="67" t="n">
        <f aca="false">IF(OR($D20=1,MONTH($B20)&lt;&gt;MONTH(StartDate),'У3 Ввод'!$D$82="",'У3 Ввод'!$E$82="",'У3 Ввод'!$D$82&gt;$B20),0,MAX(0,MIN(1,'У3 Ввод'!$E$82-NETWORKDAYS('У3 Ввод'!$D$82,$B20)+1))/Настройки!$E$9*100)</f>
        <v>0</v>
      </c>
      <c r="BZ20" s="67" t="n">
        <f aca="false">IF(OR($D20=1,MONTH($B20)&lt;&gt;MONTH(StartDate),'У3 Ввод'!$D$83="",'У3 Ввод'!$E$83="",'У3 Ввод'!$D$83&gt;$B20),0,MAX(0,MIN(1,'У3 Ввод'!$E$83-NETWORKDAYS('У3 Ввод'!$D$83,$B20)+1))/Настройки!$E$9*100)</f>
        <v>0</v>
      </c>
      <c r="CA20" s="67" t="n">
        <f aca="false">IF(OR($D20=1,MONTH($B20)&lt;&gt;MONTH(StartDate),'У3 Ввод'!$D$84="",'У3 Ввод'!$E$84="",'У3 Ввод'!$D$84&gt;$B20),0,MAX(0,MIN(1,'У3 Ввод'!$E$84-NETWORKDAYS('У3 Ввод'!$D$84,$B20)+1))/Настройки!$E$9*100)</f>
        <v>0</v>
      </c>
      <c r="CB20" s="67" t="n">
        <f aca="false">IF(OR($D20=1,MONTH($B20)&lt;&gt;MONTH(StartDate),'У3 Ввод'!$D$85="",'У3 Ввод'!$E$85="",'У3 Ввод'!$D$85&gt;$B20),0,MAX(0,MIN(1,'У3 Ввод'!$E$85-NETWORKDAYS('У3 Ввод'!$D$85,$B20)+1))/Настройки!$E$9*100)</f>
        <v>0</v>
      </c>
      <c r="CC20" s="67" t="n">
        <f aca="false">IF(OR($D20=1,MONTH($B20)&lt;&gt;MONTH(StartDate),'У3 Ввод'!$D$86="",'У3 Ввод'!$E$86="",'У3 Ввод'!$D$86&gt;$B20),0,MAX(0,MIN(1,'У3 Ввод'!$E$86-NETWORKDAYS('У3 Ввод'!$D$86,$B20)+1))/Настройки!$E$9*100)</f>
        <v>0</v>
      </c>
      <c r="CD20" s="67" t="n">
        <f aca="false">IF(OR($D20=1,MONTH($B20)&lt;&gt;MONTH(StartDate),'У3 Ввод'!$D$87="",'У3 Ввод'!$E$87="",'У3 Ввод'!$D$87&gt;$B20),0,MAX(0,MIN(1,'У3 Ввод'!$E$87-NETWORKDAYS('У3 Ввод'!$D$87,$B20)+1))/Настройки!$E$9*100)</f>
        <v>0</v>
      </c>
      <c r="CE20" s="67" t="n">
        <f aca="false">IF(OR($D20=1,MONTH($B20)&lt;&gt;MONTH(StartDate),'У3 Ввод'!$D$88="",'У3 Ввод'!$E$88="",'У3 Ввод'!$D$88&gt;$B20),0,MAX(0,MIN(1,'У3 Ввод'!$E$88-NETWORKDAYS('У3 Ввод'!$D$88,$B20)+1))/Настройки!$E$9*100)</f>
        <v>0</v>
      </c>
      <c r="CF20" s="67" t="n">
        <f aca="false">IF(OR($D20=1,MONTH($B20)&lt;&gt;MONTH(StartDate),'У3 Ввод'!$D$89="",'У3 Ввод'!$E$89="",'У3 Ввод'!$D$89&gt;$B20),0,MAX(0,MIN(1,'У3 Ввод'!$E$89-NETWORKDAYS('У3 Ввод'!$D$89,$B20)+1))/Настройки!$E$9*100)</f>
        <v>0</v>
      </c>
      <c r="CG20" s="67" t="n">
        <f aca="false">IF(OR($D20=1,MONTH($B20)&lt;&gt;MONTH(StartDate),'У3 Ввод'!$D$90="",'У3 Ввод'!$E$90="",'У3 Ввод'!$D$90&gt;$B20),0,MAX(0,MIN(1,'У3 Ввод'!$E$90-NETWORKDAYS('У3 Ввод'!$D$90,$B20)+1))/Настройки!$E$9*100)</f>
        <v>0</v>
      </c>
      <c r="CH20" s="67" t="n">
        <f aca="false">IF(OR($D20=1,MONTH($B20)&lt;&gt;MONTH(StartDate),'У3 Ввод'!$D$91="",'У3 Ввод'!$E$91="",'У3 Ввод'!$D$91&gt;$B20),0,MAX(0,MIN(1,'У3 Ввод'!$E$91-NETWORKDAYS('У3 Ввод'!$D$91,$B20)+1))/Настройки!$E$9*100)</f>
        <v>0</v>
      </c>
      <c r="CI20" s="67" t="n">
        <f aca="false">IF(OR($D20=1,MONTH($B20)&lt;&gt;MONTH(StartDate),'У3 Ввод'!$D$92="",'У3 Ввод'!$E$92="",'У3 Ввод'!$D$92&gt;$B20),0,MAX(0,MIN(1,'У3 Ввод'!$E$92-NETWORKDAYS('У3 Ввод'!$D$92,$B20)+1))/Настройки!$E$9*100)</f>
        <v>0</v>
      </c>
      <c r="CJ20" s="67" t="n">
        <f aca="false">IF(OR($D20=1,MONTH($B20)&lt;&gt;MONTH(StartDate),'У3 Ввод'!$D$93="",'У3 Ввод'!$E$93="",'У3 Ввод'!$D$93&gt;$B20),0,MAX(0,MIN(1,'У3 Ввод'!$E$93-NETWORKDAYS('У3 Ввод'!$D$93,$B20)+1))/Настройки!$E$9*100)</f>
        <v>0</v>
      </c>
      <c r="CK20" s="67" t="n">
        <f aca="false">IF(OR($D20=1,MONTH($B20)&lt;&gt;MONTH(StartDate),'У3 Ввод'!$D$94="",'У3 Ввод'!$E$94="",'У3 Ввод'!$D$94&gt;$B20),0,MAX(0,MIN(1,'У3 Ввод'!$E$94-NETWORKDAYS('У3 Ввод'!$D$94,$B20)+1))/Настройки!$E$9*100)</f>
        <v>0</v>
      </c>
      <c r="CL20" s="67" t="n">
        <f aca="false">IF(OR($D20=1,MONTH($B20)&lt;&gt;MONTH(StartDate),'У3 Ввод'!$D$95="",'У3 Ввод'!$E$95="",'У3 Ввод'!$D$95&gt;$B20),0,MAX(0,MIN(1,'У3 Ввод'!$E$95-NETWORKDAYS('У3 Ввод'!$D$95,$B20)+1))/Настройки!$E$9*100)</f>
        <v>0</v>
      </c>
      <c r="CM20" s="67" t="n">
        <f aca="false">IF(OR($D20=1,MONTH($B20)&lt;&gt;MONTH(StartDate),'У3 Ввод'!$D$96="",'У3 Ввод'!$E$96="",'У3 Ввод'!$D$96&gt;$B20),0,MAX(0,MIN(1,'У3 Ввод'!$E$96-NETWORKDAYS('У3 Ввод'!$D$96,$B20)+1))/Настройки!$E$9*100)</f>
        <v>0</v>
      </c>
      <c r="CN20" s="67" t="n">
        <f aca="false">IF(OR($D20=1,MONTH($B20)&lt;&gt;MONTH(StartDate),'У3 Ввод'!$D$97="",'У3 Ввод'!$E$97="",'У3 Ввод'!$D$97&gt;$B20),0,MAX(0,MIN(1,'У3 Ввод'!$E$97-NETWORKDAYS('У3 Ввод'!$D$97,$B20)+1))/Настройки!$E$9*100)</f>
        <v>0</v>
      </c>
      <c r="CO20" s="67" t="n">
        <f aca="false">IF(OR($D20=1,MONTH($B20)&lt;&gt;MONTH(StartDate),'У3 Ввод'!$D$98="",'У3 Ввод'!$E$98="",'У3 Ввод'!$D$98&gt;$B20),0,MAX(0,MIN(1,'У3 Ввод'!$E$98-NETWORKDAYS('У3 Ввод'!$D$98,$B20)+1))/Настройки!$E$9*100)</f>
        <v>0</v>
      </c>
      <c r="CP20" s="67" t="n">
        <f aca="false">IF(OR($D20=1,MONTH($B20)&lt;&gt;MONTH(StartDate),'У3 Ввод'!$D$99="",'У3 Ввод'!$E$99="",'У3 Ввод'!$D$99&gt;$B20),0,MAX(0,MIN(1,'У3 Ввод'!$E$99-NETWORKDAYS('У3 Ввод'!$D$99,$B20)+1))/Настройки!$E$9*100)</f>
        <v>0</v>
      </c>
      <c r="CQ20" s="67" t="n">
        <f aca="false">IF(OR($D20=1,MONTH($B20)&lt;&gt;MONTH(StartDate),'У3 Ввод'!$D$100="",'У3 Ввод'!$E$100="",'У3 Ввод'!$D$100&gt;$B20),0,MAX(0,MIN(1,'У3 Ввод'!$E$100-NETWORKDAYS('У3 Ввод'!$D$100,$B20)+1))/Настройки!$E$9*100)</f>
        <v>0</v>
      </c>
      <c r="CR20" s="67" t="n">
        <f aca="false">IF(OR($D20=1,MONTH($B20)&lt;&gt;MONTH(StartDate),'У3 Ввод'!$D$101="",'У3 Ввод'!$E$101="",'У3 Ввод'!$D$101&gt;$B20),0,MAX(0,MIN(1,'У3 Ввод'!$E$101-NETWORKDAYS('У3 Ввод'!$D$101,$B20)+1))/Настройки!$E$9*100)</f>
        <v>0</v>
      </c>
      <c r="CS20" s="67" t="n">
        <f aca="false">IF(OR($D20=1,MONTH($B20)&lt;&gt;MONTH(StartDate),'У3 Ввод'!$D$102="",'У3 Ввод'!$E$102="",'У3 Ввод'!$D$102&gt;$B20),0,MAX(0,MIN(1,'У3 Ввод'!$E$102-NETWORKDAYS('У3 Ввод'!$D$102,$B20)+1))/Настройки!$E$9*100)</f>
        <v>0</v>
      </c>
      <c r="CT20" s="67" t="n">
        <f aca="false">IF(OR($D20=1,MONTH($B20)&lt;&gt;MONTH(StartDate),'У3 Ввод'!$D$103="",'У3 Ввод'!$E$103="",'У3 Ввод'!$D$103&gt;$B20),0,MAX(0,MIN(1,'У3 Ввод'!$E$103-NETWORKDAYS('У3 Ввод'!$D$103,$B20)+1))/Настройки!$E$9*100)</f>
        <v>0</v>
      </c>
      <c r="CU20" s="67" t="n">
        <f aca="false">IF(OR($D20=1,MONTH($B20)&lt;&gt;MONTH(StartDate),'У3 Ввод'!$D$104="",'У3 Ввод'!$E$104="",'У3 Ввод'!$D$104&gt;$B20),0,MAX(0,MIN(1,'У3 Ввод'!$E$104-NETWORKDAYS('У3 Ввод'!$D$104,$B20)+1))/Настройки!$E$9*100)</f>
        <v>0</v>
      </c>
      <c r="CV20" s="67" t="n">
        <f aca="false">IF(OR($D20=1,MONTH($B20)&lt;&gt;MONTH(StartDate),'У3 Ввод'!$D$105="",'У3 Ввод'!$E$105="",'У3 Ввод'!$D$105&gt;$B20),0,MAX(0,MIN(1,'У3 Ввод'!$E$105-NETWORKDAYS('У3 Ввод'!$D$105,$B20)+1))/Настройки!$E$9*100)</f>
        <v>0</v>
      </c>
      <c r="CW20" s="67" t="n">
        <f aca="false">IF(OR($D20=1,MONTH($B20)&lt;&gt;MONTH(StartDate),'У3 Ввод'!$D$106="",'У3 Ввод'!$E$106="",'У3 Ввод'!$D$106&gt;$B20),0,MAX(0,MIN(1,'У3 Ввод'!$E$106-NETWORKDAYS('У3 Ввод'!$D$106,$B20)+1))/Настройки!$E$9*100)</f>
        <v>0</v>
      </c>
      <c r="CX20" s="67" t="n">
        <f aca="false">IF(OR($D20=1,MONTH($B20)&lt;&gt;MONTH(StartDate),'У3 Ввод'!$D$107="",'У3 Ввод'!$E$107="",'У3 Ввод'!$D$107&gt;$B20),0,MAX(0,MIN(1,'У3 Ввод'!$E$107-NETWORKDAYS('У3 Ввод'!$D$107,$B20)+1))/Настройки!$E$9*100)</f>
        <v>0</v>
      </c>
      <c r="CY20" s="67" t="n">
        <f aca="false">IF(OR($D20=1,MONTH($B20)&lt;&gt;MONTH(StartDate),'У3 Ввод'!$D$108="",'У3 Ввод'!$E$108="",'У3 Ввод'!$D$108&gt;$B20),0,MAX(0,MIN(1,'У3 Ввод'!$E$108-NETWORKDAYS('У3 Ввод'!$D$108,$B20)+1))/Настройки!$E$9*100)</f>
        <v>0</v>
      </c>
      <c r="CZ20" s="67" t="n">
        <f aca="false">IF(OR($D20=1,MONTH($B20)&lt;&gt;MONTH(StartDate),'У3 Ввод'!$D$109="",'У3 Ввод'!$E$109="",'У3 Ввод'!$D$109&gt;$B20),0,MAX(0,MIN(1,'У3 Ввод'!$E$109-NETWORKDAYS('У3 Ввод'!$D$109,$B20)+1))/Настройки!$E$9*100)</f>
        <v>0</v>
      </c>
      <c r="DA20" s="67" t="n">
        <f aca="false">IF(OR($D20=1,MONTH($B20)&lt;&gt;MONTH(StartDate),'У3 Ввод'!$D$110="",'У3 Ввод'!$E$110="",'У3 Ввод'!$D$110&gt;$B20),0,MAX(0,MIN(1,'У3 Ввод'!$E$110-NETWORKDAYS('У3 Ввод'!$D$110,$B20)+1))/Настройки!$E$9*100)</f>
        <v>0</v>
      </c>
      <c r="DB20" s="67" t="n">
        <f aca="false">IF(OR($D20=1,MONTH($B20)&lt;&gt;MONTH(StartDate),'У3 Ввод'!$D$111="",'У3 Ввод'!$E$111="",'У3 Ввод'!$D$111&gt;$B20),0,MAX(0,MIN(1,'У3 Ввод'!$E$111-NETWORKDAYS('У3 Ввод'!$D$111,$B20)+1))/Настройки!$E$9*100)</f>
        <v>0</v>
      </c>
      <c r="DC20" s="67" t="n">
        <f aca="false">IF(OR($D20=1,MONTH($B20)&lt;&gt;MONTH(StartDate),'У3 Ввод'!$D$112="",'У3 Ввод'!$E$112="",'У3 Ввод'!$D$112&gt;$B20),0,MAX(0,MIN(1,'У3 Ввод'!$E$112-NETWORKDAYS('У3 Ввод'!$D$112,$B20)+1))/Настройки!$E$9*100)</f>
        <v>0</v>
      </c>
      <c r="DD20" s="67" t="n">
        <f aca="false">IF(OR($D20=1,MONTH($B20)&lt;&gt;MONTH(StartDate),'У3 Ввод'!$D$113="",'У3 Ввод'!$E$113="",'У3 Ввод'!$D$113&gt;$B20),0,MAX(0,MIN(1,'У3 Ввод'!$E$113-NETWORKDAYS('У3 Ввод'!$D$113,$B20)+1))/Настройки!$E$9*100)</f>
        <v>0</v>
      </c>
      <c r="DE20" s="67" t="n">
        <f aca="false">IF(OR($D20=1,MONTH($B20)&lt;&gt;MONTH(StartDate),'У3 Ввод'!$D$114="",'У3 Ввод'!$E$114="",'У3 Ввод'!$D$114&gt;$B20),0,MAX(0,MIN(1,'У3 Ввод'!$E$114-NETWORKDAYS('У3 Ввод'!$D$114,$B20)+1))/Настройки!$E$9*100)</f>
        <v>0</v>
      </c>
      <c r="DF20" s="67" t="n">
        <f aca="false">IF(OR($D20=1,MONTH($B20)&lt;&gt;MONTH(StartDate),'У3 Ввод'!$D$115="",'У3 Ввод'!$E$115="",'У3 Ввод'!$D$115&gt;$B20),0,MAX(0,MIN(1,'У3 Ввод'!$E$115-NETWORKDAYS('У3 Ввод'!$D$115,$B20)+1))/Настройки!$E$9*100)</f>
        <v>0</v>
      </c>
      <c r="DG20" s="67" t="n">
        <f aca="false">IF(OR($D20=1,MONTH($B20)&lt;&gt;MONTH(StartDate),'У3 Ввод'!$D$116="",'У3 Ввод'!$E$116="",'У3 Ввод'!$D$116&gt;$B20),0,MAX(0,MIN(1,'У3 Ввод'!$E$116-NETWORKDAYS('У3 Ввод'!$D$116,$B20)+1))/Настройки!$E$9*100)</f>
        <v>0</v>
      </c>
      <c r="DH20" s="67" t="n">
        <f aca="false">IF(OR($D20=1,MONTH($B20)&lt;&gt;MONTH(StartDate),'У3 Ввод'!$D$117="",'У3 Ввод'!$E$117="",'У3 Ввод'!$D$117&gt;$B20),0,MAX(0,MIN(1,'У3 Ввод'!$E$117-NETWORKDAYS('У3 Ввод'!$D$117,$B20)+1))/Настройки!$E$9*100)</f>
        <v>0</v>
      </c>
      <c r="DI20" s="67" t="n">
        <f aca="false">IF(OR($D20=1,MONTH($B20)&lt;&gt;MONTH(StartDate),'У3 Ввод'!$D$118="",'У3 Ввод'!$E$118="",'У3 Ввод'!$D$118&gt;$B20),0,MAX(0,MIN(1,'У3 Ввод'!$E$118-NETWORKDAYS('У3 Ввод'!$D$118,$B20)+1))/Настройки!$E$9*100)</f>
        <v>0</v>
      </c>
      <c r="DJ20" s="67" t="n">
        <f aca="false">IF(OR($D20=1,MONTH($B20)&lt;&gt;MONTH(StartDate),'У3 Ввод'!$D$119="",'У3 Ввод'!$E$119="",'У3 Ввод'!$D$119&gt;$B20),0,MAX(0,MIN(1,'У3 Ввод'!$E$119-NETWORKDAYS('У3 Ввод'!$D$119,$B20)+1))/Настройки!$E$9*100)</f>
        <v>0</v>
      </c>
      <c r="DK20" s="67" t="n">
        <f aca="false">IF(OR($D20=1,MONTH($B20)&lt;&gt;MONTH(StartDate),'У3 Ввод'!$D$120="",'У3 Ввод'!$E$120="",'У3 Ввод'!$D$120&gt;$B20),0,MAX(0,MIN(1,'У3 Ввод'!$E$120-NETWORKDAYS('У3 Ввод'!$D$120,$B20)+1))/Настройки!$E$9*100)</f>
        <v>0</v>
      </c>
      <c r="DL20" s="67" t="n">
        <f aca="false">IF(OR($D20=1,MONTH($B20)&lt;&gt;MONTH(StartDate),'У3 Ввод'!$D$121="",'У3 Ввод'!$E$121="",'У3 Ввод'!$D$121&gt;$B20),0,MAX(0,MIN(1,'У3 Ввод'!$E$121-NETWORKDAYS('У3 Ввод'!$D$121,$B20)+1))/Настройки!$E$9*100)</f>
        <v>0</v>
      </c>
      <c r="DM20" s="67" t="n">
        <f aca="false">IF(OR($D20=1,MONTH($B20)&lt;&gt;MONTH(StartDate),'У3 Ввод'!$D$122="",'У3 Ввод'!$E$122="",'У3 Ввод'!$D$122&gt;$B20),0,MAX(0,MIN(1,'У3 Ввод'!$E$122-NETWORKDAYS('У3 Ввод'!$D$122,$B20)+1))/Настройки!$E$9*100)</f>
        <v>0</v>
      </c>
      <c r="DN20" s="67" t="n">
        <f aca="false">IF(OR($D20=1,MONTH($B20)&lt;&gt;MONTH(StartDate),'У3 Ввод'!$D$123="",'У3 Ввод'!$E$123="",'У3 Ввод'!$D$123&gt;$B20),0,MAX(0,MIN(1,'У3 Ввод'!$E$123-NETWORKDAYS('У3 Ввод'!$D$123,$B20)+1))/Настройки!$E$9*100)</f>
        <v>0</v>
      </c>
      <c r="DO20" s="67" t="n">
        <f aca="false">IF(OR($D20=1,MONTH($B20)&lt;&gt;MONTH(StartDate),'У3 Ввод'!$D$124="",'У3 Ввод'!$E$124="",'У3 Ввод'!$D$124&gt;$B20),0,MAX(0,MIN(1,'У3 Ввод'!$E$124-NETWORKDAYS('У3 Ввод'!$D$124,$B20)+1))/Настройки!$E$9*100)</f>
        <v>0</v>
      </c>
      <c r="DP20" s="67" t="n">
        <f aca="false">IF(OR($D20=1,MONTH($B20)&lt;&gt;MONTH(StartDate),'У3 Ввод'!$D$125="",'У3 Ввод'!$E$125="",'У3 Ввод'!$D$125&gt;$B20),0,MAX(0,MIN(1,'У3 Ввод'!$E$125-NETWORKDAYS('У3 Ввод'!$D$125,$B20)+1))/Настройки!$E$9*100)</f>
        <v>0</v>
      </c>
      <c r="DQ20" s="67" t="n">
        <f aca="false">IF(OR($D20=1,MONTH($B20)&lt;&gt;MONTH(StartDate),'У3 Ввод'!$D$126="",'У3 Ввод'!$E$126="",'У3 Ввод'!$D$126&gt;$B20),0,MAX(0,MIN(1,'У3 Ввод'!$E$126-NETWORKDAYS('У3 Ввод'!$D$126,$B20)+1))/Настройки!$E$9*100)</f>
        <v>0</v>
      </c>
      <c r="DR20" s="67" t="n">
        <f aca="false">IF(OR($D20=1,MONTH($B20)&lt;&gt;MONTH(StartDate),'У3 Ввод'!$D$127="",'У3 Ввод'!$E$127="",'У3 Ввод'!$D$127&gt;$B20),0,MAX(0,MIN(1,'У3 Ввод'!$E$127-NETWORKDAYS('У3 Ввод'!$D$127,$B20)+1))/Настройки!$E$9*100)</f>
        <v>0</v>
      </c>
      <c r="DS20" s="67" t="n">
        <f aca="false">IF(OR($D20=1,MONTH($B20)&lt;&gt;MONTH(StartDate),'У3 Ввод'!$D$128="",'У3 Ввод'!$E$128="",'У3 Ввод'!$D$128&gt;$B20),0,MAX(0,MIN(1,'У3 Ввод'!$E$128-NETWORKDAYS('У3 Ввод'!$D$128,$B20)+1))/Настройки!$E$9*100)</f>
        <v>0</v>
      </c>
      <c r="DT20" s="67" t="n">
        <f aca="false">IF(OR($D20=1,MONTH($B20)&lt;&gt;MONTH(StartDate),'У3 Ввод'!$D$129="",'У3 Ввод'!$E$129="",'У3 Ввод'!$D$129&gt;$B20),0,MAX(0,MIN(1,'У3 Ввод'!$E$129-NETWORKDAYS('У3 Ввод'!$D$129,$B20)+1))/Настройки!$E$9*100)</f>
        <v>0</v>
      </c>
      <c r="DU20" s="67" t="n">
        <f aca="false">IF(OR($D20=1,MONTH($B20)&lt;&gt;MONTH(StartDate),'У3 Ввод'!$D$130="",'У3 Ввод'!$E$130="",'У3 Ввод'!$D$130&gt;$B20),0,MAX(0,MIN(1,'У3 Ввод'!$E$130-NETWORKDAYS('У3 Ввод'!$D$130,$B20)+1))/Настройки!$E$9*100)</f>
        <v>0</v>
      </c>
      <c r="DV20" s="67" t="n">
        <f aca="false">IF(OR($D20=1,MONTH($B20)&lt;&gt;MONTH(StartDate),'У3 Ввод'!$D$131="",'У3 Ввод'!$E$131="",'У3 Ввод'!$D$131&gt;$B20),0,MAX(0,MIN(1,'У3 Ввод'!$E$131-NETWORKDAYS('У3 Ввод'!$D$131,$B20)+1))/Настройки!$E$9*100)</f>
        <v>0</v>
      </c>
      <c r="DW20" s="67" t="n">
        <f aca="false">IF(OR($D20=1,MONTH($B20)&lt;&gt;MONTH(StartDate),'У3 Ввод'!$D$132="",'У3 Ввод'!$E$132="",'У3 Ввод'!$D$132&gt;$B20),0,MAX(0,MIN(1,'У3 Ввод'!$E$132-NETWORKDAYS('У3 Ввод'!$D$132,$B20)+1))/Настройки!$E$9*100)</f>
        <v>0</v>
      </c>
      <c r="DX20" s="67" t="n">
        <f aca="false">IF(OR($D20=1,MONTH($B20)&lt;&gt;MONTH(StartDate),'У3 Ввод'!$D$133="",'У3 Ввод'!$E$133="",'У3 Ввод'!$D$133&gt;$B20),0,MAX(0,MIN(1,'У3 Ввод'!$E$133-NETWORKDAYS('У3 Ввод'!$D$133,$B20)+1))/Настройки!$E$9*100)</f>
        <v>0</v>
      </c>
      <c r="DY20" s="67" t="n">
        <f aca="false">IF(OR($D20=1,MONTH($B20)&lt;&gt;MONTH(StartDate),'У3 Ввод'!$D$134="",'У3 Ввод'!$E$134="",'У3 Ввод'!$D$134&gt;$B20),0,MAX(0,MIN(1,'У3 Ввод'!$E$134-NETWORKDAYS('У3 Ввод'!$D$134,$B20)+1))/Настройки!$E$9*100)</f>
        <v>0</v>
      </c>
      <c r="DZ20" s="67" t="n">
        <f aca="false">IF(OR($D20=1,MONTH($B20)&lt;&gt;MONTH(StartDate),'У3 Ввод'!$D$135="",'У3 Ввод'!$E$135="",'У3 Ввод'!$D$135&gt;$B20),0,MAX(0,MIN(1,'У3 Ввод'!$E$135-NETWORKDAYS('У3 Ввод'!$D$135,$B20)+1))/Настройки!$E$9*100)</f>
        <v>0</v>
      </c>
      <c r="EA20" s="67" t="n">
        <f aca="false">IF(OR($D20=1,MONTH($B20)&lt;&gt;MONTH(StartDate),'У3 Ввод'!$D$136="",'У3 Ввод'!$E$136="",'У3 Ввод'!$D$136&gt;$B20),0,MAX(0,MIN(1,'У3 Ввод'!$E$136-NETWORKDAYS('У3 Ввод'!$D$136,$B20)+1))/Настройки!$E$9*100)</f>
        <v>0</v>
      </c>
      <c r="EB20" s="67" t="n">
        <f aca="false">IF(OR($D20=1,MONTH($B20)&lt;&gt;MONTH(StartDate),'У3 Ввод'!$D$137="",'У3 Ввод'!$E$137="",'У3 Ввод'!$D$137&gt;$B20),0,MAX(0,MIN(1,'У3 Ввод'!$E$137-NETWORKDAYS('У3 Ввод'!$D$137,$B20)+1))/Настройки!$E$9*100)</f>
        <v>0</v>
      </c>
      <c r="EC20" s="67" t="n">
        <f aca="false">IF(OR($D20=1,MONTH($B20)&lt;&gt;MONTH(StartDate),'У3 Ввод'!$D$138="",'У3 Ввод'!$E$138="",'У3 Ввод'!$D$138&gt;$B20),0,MAX(0,MIN(1,'У3 Ввод'!$E$138-NETWORKDAYS('У3 Ввод'!$D$138,$B20)+1))/Настройки!$E$9*100)</f>
        <v>0</v>
      </c>
      <c r="ED20" s="67" t="n">
        <f aca="false">IF(OR($D20=1,MONTH($B20)&lt;&gt;MONTH(StartDate),'У3 Ввод'!$D$139="",'У3 Ввод'!$E$139="",'У3 Ввод'!$D$139&gt;$B20),0,MAX(0,MIN(1,'У3 Ввод'!$E$139-NETWORKDAYS('У3 Ввод'!$D$139,$B20)+1))/Настройки!$E$9*100)</f>
        <v>0</v>
      </c>
      <c r="EE20" s="67" t="n">
        <f aca="false">IF(OR($D20=1,MONTH($B20)&lt;&gt;MONTH(StartDate),'У3 Ввод'!$D$140="",'У3 Ввод'!$E$140="",'У3 Ввод'!$D$140&gt;$B20),0,MAX(0,MIN(1,'У3 Ввод'!$E$140-NETWORKDAYS('У3 Ввод'!$D$140,$B20)+1))/Настройки!$E$9*100)</f>
        <v>0</v>
      </c>
      <c r="EF20" s="67" t="n">
        <f aca="false">IF(OR($D20=1,MONTH($B20)&lt;&gt;MONTH(StartDate),'У3 Ввод'!$D$141="",'У3 Ввод'!$E$141="",'У3 Ввод'!$D$141&gt;$B20),0,MAX(0,MIN(1,'У3 Ввод'!$E$141-NETWORKDAYS('У3 Ввод'!$D$141,$B20)+1))/Настройки!$E$9*100)</f>
        <v>0</v>
      </c>
      <c r="EG20" s="67" t="n">
        <f aca="false">IF(OR($D20=1,MONTH($B20)&lt;&gt;MONTH(StartDate),'У3 Ввод'!$D$142="",'У3 Ввод'!$E$142="",'У3 Ввод'!$D$142&gt;$B20),0,MAX(0,MIN(1,'У3 Ввод'!$E$142-NETWORKDAYS('У3 Ввод'!$D$142,$B20)+1))/Настройки!$E$9*100)</f>
        <v>0</v>
      </c>
      <c r="EH20" s="67" t="n">
        <f aca="false">IF(OR($D20=1,MONTH($B20)&lt;&gt;MONTH(StartDate),'У3 Ввод'!$D$143="",'У3 Ввод'!$E$143="",'У3 Ввод'!$D$143&gt;$B20),0,MAX(0,MIN(1,'У3 Ввод'!$E$143-NETWORKDAYS('У3 Ввод'!$D$143,$B20)+1))/Настройки!$E$9*100)</f>
        <v>0</v>
      </c>
      <c r="EI20" s="67" t="n">
        <f aca="false">IF(OR($D20=1,MONTH($B20)&lt;&gt;MONTH(StartDate),'У3 Ввод'!$D$144="",'У3 Ввод'!$E$144="",'У3 Ввод'!$D$144&gt;$B20),0,MAX(0,MIN(1,'У3 Ввод'!$E$144-NETWORKDAYS('У3 Ввод'!$D$144,$B20)+1))/Настройки!$E$9*100)</f>
        <v>0</v>
      </c>
      <c r="EJ20" s="67" t="n">
        <f aca="false">IF(OR($D20=1,MONTH($B20)&lt;&gt;MONTH(StartDate),'У3 Ввод'!$D$145="",'У3 Ввод'!$E$145="",'У3 Ввод'!$D$145&gt;$B20),0,MAX(0,MIN(1,'У3 Ввод'!$E$145-NETWORKDAYS('У3 Ввод'!$D$145,$B20)+1))/Настройки!$E$9*100)</f>
        <v>0</v>
      </c>
      <c r="EK20" s="67" t="n">
        <f aca="false">IF(OR($D20=1,MONTH($B20)&lt;&gt;MONTH(StartDate),'У3 Ввод'!$D$146="",'У3 Ввод'!$E$146="",'У3 Ввод'!$D$146&gt;$B20),0,MAX(0,MIN(1,'У3 Ввод'!$E$146-NETWORKDAYS('У3 Ввод'!$D$146,$B20)+1))/Настройки!$E$9*100)</f>
        <v>0</v>
      </c>
      <c r="EL20" s="67" t="n">
        <f aca="false">IF(OR($D20=1,MONTH($B20)&lt;&gt;MONTH(StartDate),'У3 Ввод'!$D$147="",'У3 Ввод'!$E$147="",'У3 Ввод'!$D$147&gt;$B20),0,MAX(0,MIN(1,'У3 Ввод'!$E$147-NETWORKDAYS('У3 Ввод'!$D$147,$B20)+1))/Настройки!$E$9*100)</f>
        <v>0</v>
      </c>
      <c r="EM20" s="67" t="n">
        <f aca="false">IF(OR($D20=1,MONTH($B20)&lt;&gt;MONTH(StartDate),'У3 Ввод'!$D$148="",'У3 Ввод'!$E$148="",'У3 Ввод'!$D$148&gt;$B20),0,MAX(0,MIN(1,'У3 Ввод'!$E$148-NETWORKDAYS('У3 Ввод'!$D$148,$B20)+1))/Настройки!$E$9*100)</f>
        <v>0</v>
      </c>
      <c r="EN20" s="67" t="n">
        <f aca="false">IF(OR($D20=1,MONTH($B20)&lt;&gt;MONTH(StartDate),'У3 Ввод'!$D$149="",'У3 Ввод'!$E$149="",'У3 Ввод'!$D$149&gt;$B20),0,MAX(0,MIN(1,'У3 Ввод'!$E$149-NETWORKDAYS('У3 Ввод'!$D$149,$B20)+1))/Настройки!$E$9*100)</f>
        <v>0</v>
      </c>
      <c r="EO20" s="67" t="n">
        <f aca="false">IF(OR($D20=1,MONTH($B20)&lt;&gt;MONTH(StartDate),'У3 Ввод'!$D$150="",'У3 Ввод'!$E$150="",'У3 Ввод'!$D$150&gt;$B20),0,MAX(0,MIN(1,'У3 Ввод'!$E$150-NETWORKDAYS('У3 Ввод'!$D$150,$B20)+1))/Настройки!$E$9*100)</f>
        <v>0</v>
      </c>
      <c r="EP20" s="67" t="n">
        <f aca="false">IF(OR($D20=1,MONTH($B20)&lt;&gt;MONTH(StartDate),'У3 Ввод'!$D$151="",'У3 Ввод'!$E$151="",'У3 Ввод'!$D$151&gt;$B20),0,MAX(0,MIN(1,'У3 Ввод'!$E$151-NETWORKDAYS('У3 Ввод'!$D$151,$B20)+1))/Настройки!$E$9*100)</f>
        <v>0</v>
      </c>
      <c r="EQ20" s="67" t="n">
        <f aca="false">IF(OR($D20=1,MONTH($B20)&lt;&gt;MONTH(StartDate),'У3 Ввод'!$D$152="",'У3 Ввод'!$E$152="",'У3 Ввод'!$D$152&gt;$B20),0,MAX(0,MIN(1,'У3 Ввод'!$E$152-NETWORKDAYS('У3 Ввод'!$D$152,$B20)+1))/Настройки!$E$9*100)</f>
        <v>0</v>
      </c>
      <c r="ER20" s="67" t="n">
        <f aca="false">IF(OR($D20=1,MONTH($B20)&lt;&gt;MONTH(StartDate),'У3 Ввод'!$D$153="",'У3 Ввод'!$E$153="",'У3 Ввод'!$D$153&gt;$B20),0,MAX(0,MIN(1,'У3 Ввод'!$E$153-NETWORKDAYS('У3 Ввод'!$D$153,$B20)+1))/Настройки!$E$9*100)</f>
        <v>0</v>
      </c>
      <c r="ES20" s="67" t="n">
        <f aca="false">IF(OR($D20=1,MONTH($B20)&lt;&gt;MONTH(StartDate),'У3 Ввод'!$D$154="",'У3 Ввод'!$E$154="",'У3 Ввод'!$D$154&gt;$B20),0,MAX(0,MIN(1,'У3 Ввод'!$E$154-NETWORKDAYS('У3 Ввод'!$D$154,$B20)+1))/Настройки!$E$9*100)</f>
        <v>0</v>
      </c>
      <c r="ET20" s="67" t="n">
        <f aca="false">IF(OR($D20=1,MONTH($B20)&lt;&gt;MONTH(StartDate),'У3 Ввод'!$D$155="",'У3 Ввод'!$E$155="",'У3 Ввод'!$D$155&gt;$B20),0,MAX(0,MIN(1,'У3 Ввод'!$E$155-NETWORKDAYS('У3 Ввод'!$D$155,$B20)+1))/Настройки!$E$9*100)</f>
        <v>0</v>
      </c>
      <c r="EU20" s="67" t="n">
        <f aca="false">IF(OR($D20=1,MONTH($B20)&lt;&gt;MONTH(StartDate),'У3 Ввод'!$D$156="",'У3 Ввод'!$E$156="",'У3 Ввод'!$D$156&gt;$B20),0,MAX(0,MIN(1,'У3 Ввод'!$E$156-NETWORKDAYS('У3 Ввод'!$D$156,$B20)+1))/Настройки!$E$9*100)</f>
        <v>0</v>
      </c>
      <c r="EV20" s="67" t="n">
        <f aca="false">IF(OR($D20=1,MONTH($B20)&lt;&gt;MONTH(StartDate),'У3 Ввод'!$D$157="",'У3 Ввод'!$E$157="",'У3 Ввод'!$D$157&gt;$B20),0,MAX(0,MIN(1,'У3 Ввод'!$E$157-NETWORKDAYS('У3 Ввод'!$D$157,$B20)+1))/Настройки!$E$9*100)</f>
        <v>0</v>
      </c>
      <c r="EW20" s="67" t="n">
        <f aca="false">IF(OR($D20=1,MONTH($B20)&lt;&gt;MONTH(StartDate),'У3 Ввод'!$D$158="",'У3 Ввод'!$E$158="",'У3 Ввод'!$D$158&gt;$B20),0,MAX(0,MIN(1,'У3 Ввод'!$E$158-NETWORKDAYS('У3 Ввод'!$D$158,$B20)+1))/Настройки!$E$9*100)</f>
        <v>0</v>
      </c>
      <c r="EX20" s="67" t="n">
        <f aca="false">IF(OR($D20=1,MONTH($B20)&lt;&gt;MONTH(StartDate),'У3 Ввод'!$D$159="",'У3 Ввод'!$E$159="",'У3 Ввод'!$D$159&gt;$B20),0,MAX(0,MIN(1,'У3 Ввод'!$E$159-NETWORKDAYS('У3 Ввод'!$D$159,$B20)+1))/Настройки!$E$9*100)</f>
        <v>0</v>
      </c>
      <c r="EY20" s="67" t="n">
        <f aca="false">IF(OR($D20=1,MONTH($B20)&lt;&gt;MONTH(StartDate),'У3 Ввод'!$D$160="",'У3 Ввод'!$E$160="",'У3 Ввод'!$D$160&gt;$B20),0,MAX(0,MIN(1,'У3 Ввод'!$E$160-NETWORKDAYS('У3 Ввод'!$D$160,$B20)+1))/Настройки!$E$9*100)</f>
        <v>0</v>
      </c>
      <c r="EZ20" s="67" t="n">
        <f aca="false">IF(OR($D20=1,MONTH($B20)&lt;&gt;MONTH(StartDate),'У3 Ввод'!$D$161="",'У3 Ввод'!$E$161="",'У3 Ввод'!$D$161&gt;$B20),0,MAX(0,MIN(1,'У3 Ввод'!$E$161-NETWORKDAYS('У3 Ввод'!$D$161,$B20)+1))/Настройки!$E$9*100)</f>
        <v>0</v>
      </c>
      <c r="FA20" s="67" t="n">
        <f aca="false">IF(OR($D20=1,MONTH($B20)&lt;&gt;MONTH(StartDate),'У3 Ввод'!$D$162="",'У3 Ввод'!$E$162="",'У3 Ввод'!$D$162&gt;$B20),0,MAX(0,MIN(1,'У3 Ввод'!$E$162-NETWORKDAYS('У3 Ввод'!$D$162,$B20)+1))/Настройки!$E$9*100)</f>
        <v>0</v>
      </c>
      <c r="FB20" s="67" t="n">
        <f aca="false">IF(OR($D20=1,MONTH($B20)&lt;&gt;MONTH(StartDate),'У3 Ввод'!$D$163="",'У3 Ввод'!$E$163="",'У3 Ввод'!$D$163&gt;$B20),0,MAX(0,MIN(1,'У3 Ввод'!$E$163-NETWORKDAYS('У3 Ввод'!$D$163,$B20)+1))/Настройки!$E$9*100)</f>
        <v>0</v>
      </c>
      <c r="FC20" s="67" t="n">
        <f aca="false">IF(OR($D20=1,MONTH($B20)&lt;&gt;MONTH(StartDate),'У3 Ввод'!$D$164="",'У3 Ввод'!$E$164="",'У3 Ввод'!$D$164&gt;$B20),0,MAX(0,MIN(1,'У3 Ввод'!$E$164-NETWORKDAYS('У3 Ввод'!$D$164,$B20)+1))/Настройки!$E$9*100)</f>
        <v>0</v>
      </c>
      <c r="FD20" s="67" t="n">
        <f aca="false">IF(OR($D20=1,MONTH($B20)&lt;&gt;MONTH(StartDate),'У3 Ввод'!$D$165="",'У3 Ввод'!$E$165="",'У3 Ввод'!$D$165&gt;$B20),0,MAX(0,MIN(1,'У3 Ввод'!$E$165-NETWORKDAYS('У3 Ввод'!$D$165,$B20)+1))/Настройки!$E$9*100)</f>
        <v>0</v>
      </c>
      <c r="FE20" s="67" t="n">
        <f aca="false">IF(OR($D20=1,MONTH($B20)&lt;&gt;MONTH(StartDate),'У3 Ввод'!$D$166="",'У3 Ввод'!$E$166="",'У3 Ввод'!$D$166&gt;$B20),0,MAX(0,MIN(1,'У3 Ввод'!$E$166-NETWORKDAYS('У3 Ввод'!$D$166,$B20)+1))/Настройки!$E$9*100)</f>
        <v>0</v>
      </c>
      <c r="FF20" s="67" t="n">
        <f aca="false">IF(OR($D20=1,MONTH($B20)&lt;&gt;MONTH(StartDate),'У3 Ввод'!$D$167="",'У3 Ввод'!$E$167="",'У3 Ввод'!$D$167&gt;$B20),0,MAX(0,MIN(1,'У3 Ввод'!$E$167-NETWORKDAYS('У3 Ввод'!$D$167,$B20)+1))/Настройки!$E$9*100)</f>
        <v>0</v>
      </c>
      <c r="FG20" s="67" t="n">
        <f aca="false">IF(OR($D20=1,MONTH($B20)&lt;&gt;MONTH(StartDate),'У3 Ввод'!$D$168="",'У3 Ввод'!$E$168="",'У3 Ввод'!$D$168&gt;$B20),0,MAX(0,MIN(1,'У3 Ввод'!$E$168-NETWORKDAYS('У3 Ввод'!$D$168,$B20)+1))/Настройки!$E$9*100)</f>
        <v>0</v>
      </c>
      <c r="FH20" s="67" t="n">
        <f aca="false">IF(OR($D20=1,MONTH($B20)&lt;&gt;MONTH(StartDate),'У3 Ввод'!$D$169="",'У3 Ввод'!$E$169="",'У3 Ввод'!$D$169&gt;$B20),0,MAX(0,MIN(1,'У3 Ввод'!$E$169-NETWORKDAYS('У3 Ввод'!$D$169,$B20)+1))/Настройки!$E$9*100)</f>
        <v>0</v>
      </c>
      <c r="FI20" s="67" t="n">
        <f aca="false">IF(OR($D20=1,MONTH($B20)&lt;&gt;MONTH(StartDate),'У3 Ввод'!$D$170="",'У3 Ввод'!$E$170="",'У3 Ввод'!$D$170&gt;$B20),0,MAX(0,MIN(1,'У3 Ввод'!$E$170-NETWORKDAYS('У3 Ввод'!$D$170,$B20)+1))/Настройки!$E$9*100)</f>
        <v>0</v>
      </c>
      <c r="FJ20" s="67" t="n">
        <f aca="false">IF(OR($D20=1,MONTH($B20)&lt;&gt;MONTH(StartDate),'У3 Ввод'!$D$171="",'У3 Ввод'!$E$171="",'У3 Ввод'!$D$171&gt;$B20),0,MAX(0,MIN(1,'У3 Ввод'!$E$171-NETWORKDAYS('У3 Ввод'!$D$171,$B20)+1))/Настройки!$E$9*100)</f>
        <v>0</v>
      </c>
      <c r="FK20" s="67" t="n">
        <f aca="false">IF(OR($D20=1,MONTH($B20)&lt;&gt;MONTH(StartDate),'У3 Ввод'!$D$172="",'У3 Ввод'!$E$172="",'У3 Ввод'!$D$172&gt;$B20),0,MAX(0,MIN(1,'У3 Ввод'!$E$172-NETWORKDAYS('У3 Ввод'!$D$172,$B20)+1))/Настройки!$E$9*100)</f>
        <v>0</v>
      </c>
      <c r="FL20" s="67" t="n">
        <f aca="false">IF(OR($D20=1,MONTH($B20)&lt;&gt;MONTH(StartDate),'У3 Ввод'!$D$173="",'У3 Ввод'!$E$173="",'У3 Ввод'!$D$173&gt;$B20),0,MAX(0,MIN(1,'У3 Ввод'!$E$173-NETWORKDAYS('У3 Ввод'!$D$173,$B20)+1))/Настройки!$E$9*100)</f>
        <v>0</v>
      </c>
      <c r="FM20" s="67" t="n">
        <f aca="false">IF(OR($D20=1,MONTH($B20)&lt;&gt;MONTH(StartDate),'У3 Ввод'!$D$174="",'У3 Ввод'!$E$174="",'У3 Ввод'!$D$174&gt;$B20),0,MAX(0,MIN(1,'У3 Ввод'!$E$174-NETWORKDAYS('У3 Ввод'!$D$174,$B20)+1))/Настройки!$E$9*100)</f>
        <v>0</v>
      </c>
      <c r="FN20" s="67" t="n">
        <f aca="false">IF(OR($D20=1,MONTH($B20)&lt;&gt;MONTH(StartDate),'У3 Ввод'!$D$175="",'У3 Ввод'!$E$175="",'У3 Ввод'!$D$175&gt;$B20),0,MAX(0,MIN(1,'У3 Ввод'!$E$175-NETWORKDAYS('У3 Ввод'!$D$175,$B20)+1))/Настройки!$E$9*100)</f>
        <v>0</v>
      </c>
      <c r="FO20" s="67" t="n">
        <f aca="false">IF(OR($D20=1,MONTH($B20)&lt;&gt;MONTH(StartDate),'У3 Ввод'!$D$176="",'У3 Ввод'!$E$176="",'У3 Ввод'!$D$176&gt;$B20),0,MAX(0,MIN(1,'У3 Ввод'!$E$176-NETWORKDAYS('У3 Ввод'!$D$176,$B20)+1))/Настройки!$E$9*100)</f>
        <v>0</v>
      </c>
      <c r="FP20" s="67" t="n">
        <f aca="false">IF(OR($D20=1,MONTH($B20)&lt;&gt;MONTH(StartDate),'У3 Ввод'!$D$177="",'У3 Ввод'!$E$177="",'У3 Ввод'!$D$177&gt;$B20),0,MAX(0,MIN(1,'У3 Ввод'!$E$177-NETWORKDAYS('У3 Ввод'!$D$177,$B20)+1))/Настройки!$E$9*100)</f>
        <v>0</v>
      </c>
      <c r="FQ20" s="67" t="n">
        <f aca="false">IF(OR($D20=1,MONTH($B20)&lt;&gt;MONTH(StartDate),'У3 Ввод'!$D$178="",'У3 Ввод'!$E$178="",'У3 Ввод'!$D$178&gt;$B20),0,MAX(0,MIN(1,'У3 Ввод'!$E$178-NETWORKDAYS('У3 Ввод'!$D$178,$B20)+1))/Настройки!$E$9*100)</f>
        <v>0</v>
      </c>
      <c r="FR20" s="67" t="n">
        <f aca="false">IF(OR($D20=1,MONTH($B20)&lt;&gt;MONTH(StartDate),'У3 Ввод'!$D$179="",'У3 Ввод'!$E$179="",'У3 Ввод'!$D$179&gt;$B20),0,MAX(0,MIN(1,'У3 Ввод'!$E$179-NETWORKDAYS('У3 Ввод'!$D$179,$B20)+1))/Настройки!$E$9*100)</f>
        <v>0</v>
      </c>
      <c r="FS20" s="67" t="n">
        <f aca="false">IF(OR($D20=1,MONTH($B20)&lt;&gt;MONTH(StartDate),'У3 Ввод'!$D$180="",'У3 Ввод'!$E$180="",'У3 Ввод'!$D$180&gt;$B20),0,MAX(0,MIN(1,'У3 Ввод'!$E$180-NETWORKDAYS('У3 Ввод'!$D$180,$B20)+1))/Настройки!$E$9*100)</f>
        <v>0</v>
      </c>
      <c r="FT20" s="67" t="n">
        <f aca="false">IF(OR($D20=1,MONTH($B20)&lt;&gt;MONTH(StartDate),'У3 Ввод'!$D$181="",'У3 Ввод'!$E$181="",'У3 Ввод'!$D$181&gt;$B20),0,MAX(0,MIN(1,'У3 Ввод'!$E$181-NETWORKDAYS('У3 Ввод'!$D$181,$B20)+1))/Настройки!$E$9*100)</f>
        <v>0</v>
      </c>
      <c r="FU20" s="67" t="n">
        <f aca="false">IF(OR($D20=1,MONTH($B20)&lt;&gt;MONTH(StartDate),'У3 Ввод'!$D$182="",'У3 Ввод'!$E$182="",'У3 Ввод'!$D$182&gt;$B20),0,MAX(0,MIN(1,'У3 Ввод'!$E$182-NETWORKDAYS('У3 Ввод'!$D$182,$B20)+1))/Настройки!$E$9*100)</f>
        <v>0</v>
      </c>
      <c r="FV20" s="67" t="n">
        <f aca="false">IF(OR($D20=1,MONTH($B20)&lt;&gt;MONTH(StartDate),'У3 Ввод'!$D$183="",'У3 Ввод'!$E$183="",'У3 Ввод'!$D$183&gt;$B20),0,MAX(0,MIN(1,'У3 Ввод'!$E$183-NETWORKDAYS('У3 Ввод'!$D$183,$B20)+1))/Настройки!$E$9*100)</f>
        <v>0</v>
      </c>
      <c r="FW20" s="67" t="n">
        <f aca="false">IF(OR($D20=1,MONTH($B20)&lt;&gt;MONTH(StartDate),'У3 Ввод'!$D$184="",'У3 Ввод'!$E$184="",'У3 Ввод'!$D$184&gt;$B20),0,MAX(0,MIN(1,'У3 Ввод'!$E$184-NETWORKDAYS('У3 Ввод'!$D$184,$B20)+1))/Настройки!$E$9*100)</f>
        <v>0</v>
      </c>
      <c r="FX20" s="67" t="n">
        <f aca="false">IF(OR($D20=1,MONTH($B20)&lt;&gt;MONTH(StartDate),'У3 Ввод'!$D$185="",'У3 Ввод'!$E$185="",'У3 Ввод'!$D$185&gt;$B20),0,MAX(0,MIN(1,'У3 Ввод'!$E$185-NETWORKDAYS('У3 Ввод'!$D$185,$B20)+1))/Настройки!$E$9*100)</f>
        <v>0</v>
      </c>
      <c r="FY20" s="67" t="n">
        <f aca="false">IF(OR($D20=1,MONTH($B20)&lt;&gt;MONTH(StartDate),'У3 Ввод'!$D$186="",'У3 Ввод'!$E$186="",'У3 Ввод'!$D$186&gt;$B20),0,MAX(0,MIN(1,'У3 Ввод'!$E$186-NETWORKDAYS('У3 Ввод'!$D$186,$B20)+1))/Настройки!$E$9*100)</f>
        <v>0</v>
      </c>
      <c r="FZ20" s="67" t="n">
        <f aca="false">IF(OR($D20=1,MONTH($B20)&lt;&gt;MONTH(StartDate),'У3 Ввод'!$D$187="",'У3 Ввод'!$E$187="",'У3 Ввод'!$D$187&gt;$B20),0,MAX(0,MIN(1,'У3 Ввод'!$E$187-NETWORKDAYS('У3 Ввод'!$D$187,$B20)+1))/Настройки!$E$9*100)</f>
        <v>0</v>
      </c>
      <c r="GA20" s="67" t="n">
        <f aca="false">IF(OR($D20=1,MONTH($B20)&lt;&gt;MONTH(StartDate),'У3 Ввод'!$D$188="",'У3 Ввод'!$E$188="",'У3 Ввод'!$D$188&gt;$B20),0,MAX(0,MIN(1,'У3 Ввод'!$E$188-NETWORKDAYS('У3 Ввод'!$D$188,$B20)+1))/Настройки!$E$9*100)</f>
        <v>0</v>
      </c>
      <c r="GB20" s="67" t="n">
        <f aca="false">IF(OR($D20=1,MONTH($B20)&lt;&gt;MONTH(StartDate),'У3 Ввод'!$D$189="",'У3 Ввод'!$E$189="",'У3 Ввод'!$D$189&gt;$B20),0,MAX(0,MIN(1,'У3 Ввод'!$E$189-NETWORKDAYS('У3 Ввод'!$D$189,$B20)+1))/Настройки!$E$9*100)</f>
        <v>0</v>
      </c>
      <c r="GC20" s="67" t="n">
        <f aca="false">IF(OR($D20=1,MONTH($B20)&lt;&gt;MONTH(StartDate),'У3 Ввод'!$D$190="",'У3 Ввод'!$E$190="",'У3 Ввод'!$D$190&gt;$B20),0,MAX(0,MIN(1,'У3 Ввод'!$E$190-NETWORKDAYS('У3 Ввод'!$D$190,$B20)+1))/Настройки!$E$9*100)</f>
        <v>0</v>
      </c>
      <c r="GD20" s="67" t="n">
        <f aca="false">IF(OR($D20=1,MONTH($B20)&lt;&gt;MONTH(StartDate),'У3 Ввод'!$D$191="",'У3 Ввод'!$E$191="",'У3 Ввод'!$D$191&gt;$B20),0,MAX(0,MIN(1,'У3 Ввод'!$E$191-NETWORKDAYS('У3 Ввод'!$D$191,$B20)+1))/Настройки!$E$9*100)</f>
        <v>0</v>
      </c>
      <c r="GE20" s="67" t="n">
        <f aca="false">IF(OR($D20=1,MONTH($B20)&lt;&gt;MONTH(StartDate),'У3 Ввод'!$D$192="",'У3 Ввод'!$E$192="",'У3 Ввод'!$D$192&gt;$B20),0,MAX(0,MIN(1,'У3 Ввод'!$E$192-NETWORKDAYS('У3 Ввод'!$D$192,$B20)+1))/Настройки!$E$9*100)</f>
        <v>0</v>
      </c>
      <c r="GF20" s="67" t="n">
        <f aca="false">IF(OR($D20=1,MONTH($B20)&lt;&gt;MONTH(StartDate),'У3 Ввод'!$D$193="",'У3 Ввод'!$E$193="",'У3 Ввод'!$D$193&gt;$B20),0,MAX(0,MIN(1,'У3 Ввод'!$E$193-NETWORKDAYS('У3 Ввод'!$D$193,$B20)+1))/Настройки!$E$9*100)</f>
        <v>0</v>
      </c>
      <c r="GG20" s="67" t="n">
        <f aca="false">IF(OR($D20=1,MONTH($B20)&lt;&gt;MONTH(StartDate),'У3 Ввод'!$D$194="",'У3 Ввод'!$E$194="",'У3 Ввод'!$D$194&gt;$B20),0,MAX(0,MIN(1,'У3 Ввод'!$E$194-NETWORKDAYS('У3 Ввод'!$D$194,$B20)+1))/Настройки!$E$9*100)</f>
        <v>0</v>
      </c>
      <c r="GH20" s="67" t="n">
        <f aca="false">IF(OR($D20=1,MONTH($B20)&lt;&gt;MONTH(StartDate),'У3 Ввод'!$D$195="",'У3 Ввод'!$E$195="",'У3 Ввод'!$D$195&gt;$B20),0,MAX(0,MIN(1,'У3 Ввод'!$E$195-NETWORKDAYS('У3 Ввод'!$D$195,$B20)+1))/Настройки!$E$9*100)</f>
        <v>0</v>
      </c>
      <c r="GI20" s="67" t="n">
        <f aca="false">IF(OR($D20=1,MONTH($B20)&lt;&gt;MONTH(StartDate),'У3 Ввод'!$D$196="",'У3 Ввод'!$E$196="",'У3 Ввод'!$D$196&gt;$B20),0,MAX(0,MIN(1,'У3 Ввод'!$E$196-NETWORKDAYS('У3 Ввод'!$D$196,$B20)+1))/Настройки!$E$9*100)</f>
        <v>0</v>
      </c>
      <c r="GJ20" s="67" t="n">
        <f aca="false">IF(OR($D20=1,MONTH($B20)&lt;&gt;MONTH(StartDate),'У3 Ввод'!$D$197="",'У3 Ввод'!$E$197="",'У3 Ввод'!$D$197&gt;$B20),0,MAX(0,MIN(1,'У3 Ввод'!$E$197-NETWORKDAYS('У3 Ввод'!$D$197,$B20)+1))/Настройки!$E$9*100)</f>
        <v>0</v>
      </c>
      <c r="GK20" s="67" t="n">
        <f aca="false">IF(OR($D20=1,MONTH($B20)&lt;&gt;MONTH(StartDate),'У3 Ввод'!$D$198="",'У3 Ввод'!$E$198="",'У3 Ввод'!$D$198&gt;$B20),0,MAX(0,MIN(1,'У3 Ввод'!$E$198-NETWORKDAYS('У3 Ввод'!$D$198,$B20)+1))/Настройки!$E$9*100)</f>
        <v>0</v>
      </c>
      <c r="GL20" s="67" t="n">
        <f aca="false">IF(OR($D20=1,MONTH($B20)&lt;&gt;MONTH(StartDate),'У3 Ввод'!$D$199="",'У3 Ввод'!$E$199="",'У3 Ввод'!$D$199&gt;$B20),0,MAX(0,MIN(1,'У3 Ввод'!$E$199-NETWORKDAYS('У3 Ввод'!$D$199,$B20)+1))/Настройки!$E$9*100)</f>
        <v>0</v>
      </c>
      <c r="GM20" s="67" t="n">
        <f aca="false">IF(OR($D20=1,MONTH($B20)&lt;&gt;MONTH(StartDate),'У3 Ввод'!$D$200="",'У3 Ввод'!$E$200="",'У3 Ввод'!$D$200&gt;$B20),0,MAX(0,MIN(1,'У3 Ввод'!$E$200-NETWORKDAYS('У3 Ввод'!$D$200,$B20)+1))/Настройки!$E$9*100)</f>
        <v>0</v>
      </c>
      <c r="GN20" s="67" t="n">
        <f aca="false">IF(OR($D20=1,MONTH($B20)&lt;&gt;MONTH(StartDate),'У3 Ввод'!$D$201="",'У3 Ввод'!$E$201="",'У3 Ввод'!$D$201&gt;$B20),0,MAX(0,MIN(1,'У3 Ввод'!$E$201-NETWORKDAYS('У3 Ввод'!$D$201,$B20)+1))/Настройки!$E$9*100)</f>
        <v>0</v>
      </c>
      <c r="GO20" s="67" t="n">
        <f aca="false">IF(OR($D20=1,MONTH($B20)&lt;&gt;MONTH(StartDate),'У3 Ввод'!$D$202="",'У3 Ввод'!$E$202="",'У3 Ввод'!$D$202&gt;$B20),0,MAX(0,MIN(1,'У3 Ввод'!$E$202-NETWORKDAYS('У3 Ввод'!$D$202,$B20)+1))/Настройки!$E$9*100)</f>
        <v>0</v>
      </c>
      <c r="GP20" s="67" t="n">
        <f aca="false">IF(OR($D20=1,MONTH($B20)&lt;&gt;MONTH(StartDate),'У3 Ввод'!$D$203="",'У3 Ввод'!$E$203="",'У3 Ввод'!$D$203&gt;$B20),0,MAX(0,MIN(1,'У3 Ввод'!$E$203-NETWORKDAYS('У3 Ввод'!$D$203,$B20)+1))/Настройки!$E$9*100)</f>
        <v>0</v>
      </c>
      <c r="GQ20" s="67" t="n">
        <f aca="false">IF(OR($D20=1,MONTH($B20)&lt;&gt;MONTH(StartDate),'У3 Ввод'!$D$204="",'У3 Ввод'!$E$204="",'У3 Ввод'!$D$204&gt;$B20),0,MAX(0,MIN(1,'У3 Ввод'!$E$204-NETWORKDAYS('У3 Ввод'!$D$204,$B20)+1))/Настройки!$E$9*100)</f>
        <v>0</v>
      </c>
      <c r="GR20" s="67" t="n">
        <f aca="false">IF(OR($D20=1,MONTH($B20)&lt;&gt;MONTH(StartDate),'У3 Ввод'!$D$205="",'У3 Ввод'!$E$205="",'У3 Ввод'!$D$205&gt;$B20),0,MAX(0,MIN(1,'У3 Ввод'!$E$205-NETWORKDAYS('У3 Ввод'!$D$205,$B20)+1))/Настройки!$E$9*100)</f>
        <v>0</v>
      </c>
      <c r="GS20" s="67" t="n">
        <f aca="false">IF(OR($D20=1,MONTH($B20)&lt;&gt;MONTH(StartDate),'У3 Ввод'!$D$206="",'У3 Ввод'!$E$206="",'У3 Ввод'!$D$206&gt;$B20),0,MAX(0,MIN(1,'У3 Ввод'!$E$206-NETWORKDAYS('У3 Ввод'!$D$206,$B20)+1))/Настройки!$E$9*100)</f>
        <v>0</v>
      </c>
      <c r="GT20" s="67" t="n">
        <f aca="false">IF(OR($D20=1,MONTH($B20)&lt;&gt;MONTH(StartDate),'У3 Ввод'!$D$207="",'У3 Ввод'!$E$207="",'У3 Ввод'!$D$207&gt;$B20),0,MAX(0,MIN(1,'У3 Ввод'!$E$207-NETWORKDAYS('У3 Ввод'!$D$207,$B20)+1))/Настройки!$E$9*100)</f>
        <v>0</v>
      </c>
      <c r="GU20" s="67" t="n">
        <f aca="false">IF(OR($D20=1,MONTH($B20)&lt;&gt;MONTH(StartDate),'У3 Ввод'!$D$208="",'У3 Ввод'!$E$208="",'У3 Ввод'!$D$208&gt;$B20),0,MAX(0,MIN(1,'У3 Ввод'!$E$208-NETWORKDAYS('У3 Ввод'!$D$208,$B20)+1))/Настройки!$E$9*100)</f>
        <v>0</v>
      </c>
      <c r="GV20" s="67" t="n">
        <f aca="false">IF(OR($D20=1,MONTH($B20)&lt;&gt;MONTH(StartDate),'У3 Ввод'!$D$209="",'У3 Ввод'!$E$209="",'У3 Ввод'!$D$209&gt;$B20),0,MAX(0,MIN(1,'У3 Ввод'!$E$209-NETWORKDAYS('У3 Ввод'!$D$209,$B20)+1))/Настройки!$E$9*100)</f>
        <v>0</v>
      </c>
      <c r="GW20" s="67" t="n">
        <f aca="false">IF(OR($D20=1,MONTH($B20)&lt;&gt;MONTH(StartDate),'У3 Ввод'!$D$210="",'У3 Ввод'!$E$210="",'У3 Ввод'!$D$210&gt;$B20),0,MAX(0,MIN(1,'У3 Ввод'!$E$210-NETWORKDAYS('У3 Ввод'!$D$210,$B20)+1))/Настройки!$E$9*100)</f>
        <v>0</v>
      </c>
      <c r="GX20" s="67" t="n">
        <f aca="false">IF(OR($D20=1,MONTH($B20)&lt;&gt;MONTH(StartDate),'У3 Ввод'!$D$211="",'У3 Ввод'!$E$211="",'У3 Ввод'!$D$211&gt;$B20),0,MAX(0,MIN(1,'У3 Ввод'!$E$211-NETWORKDAYS('У3 Ввод'!$D$211,$B20)+1))/Настройки!$E$9*100)</f>
        <v>0</v>
      </c>
      <c r="GY20" s="67" t="n">
        <f aca="false">IF(OR($D20=1,MONTH($B20)&lt;&gt;MONTH(StartDate),'У3 Ввод'!$D$212="",'У3 Ввод'!$E$212="",'У3 Ввод'!$D$212&gt;$B20),0,MAX(0,MIN(1,'У3 Ввод'!$E$212-NETWORKDAYS('У3 Ввод'!$D$212,$B20)+1))/Настройки!$E$9*100)</f>
        <v>0</v>
      </c>
      <c r="GZ20" s="67" t="n">
        <f aca="false">IF(OR($D20=1,MONTH($B20)&lt;&gt;MONTH(StartDate),'У3 Ввод'!$D$213="",'У3 Ввод'!$E$213="",'У3 Ввод'!$D$213&gt;$B20),0,MAX(0,MIN(1,'У3 Ввод'!$E$213-NETWORKDAYS('У3 Ввод'!$D$213,$B20)+1))/Настройки!$E$9*100)</f>
        <v>0</v>
      </c>
      <c r="HA20" s="67" t="n">
        <f aca="false">IF(OR($D20=1,MONTH($B20)&lt;&gt;MONTH(StartDate),'У3 Ввод'!$D$214="",'У3 Ввод'!$E$214="",'У3 Ввод'!$D$214&gt;$B20),0,MAX(0,MIN(1,'У3 Ввод'!$E$214-NETWORKDAYS('У3 Ввод'!$D$214,$B20)+1))/Настройки!$E$9*100)</f>
        <v>0</v>
      </c>
      <c r="HB20" s="67" t="n">
        <f aca="false">IF(OR($D20=1,MONTH($B20)&lt;&gt;MONTH(StartDate),'У3 Ввод'!$D$215="",'У3 Ввод'!$E$215="",'У3 Ввод'!$D$215&gt;$B20),0,MAX(0,MIN(1,'У3 Ввод'!$E$215-NETWORKDAYS('У3 Ввод'!$D$215,$B20)+1))/Настройки!$E$9*100)</f>
        <v>0</v>
      </c>
      <c r="HC20" s="67" t="n">
        <f aca="false">IF(OR($D20=1,MONTH($B20)&lt;&gt;MONTH(StartDate),'У3 Ввод'!$D$216="",'У3 Ввод'!$E$216="",'У3 Ввод'!$D$216&gt;$B20),0,MAX(0,MIN(1,'У3 Ввод'!$E$216-NETWORKDAYS('У3 Ввод'!$D$216,$B20)+1))/Настройки!$E$9*100)</f>
        <v>0</v>
      </c>
      <c r="HD20" s="67" t="n">
        <f aca="false">IF(OR($D20=1,MONTH($B20)&lt;&gt;MONTH(StartDate),'У3 Ввод'!$D$217="",'У3 Ввод'!$E$217="",'У3 Ввод'!$D$217&gt;$B20),0,MAX(0,MIN(1,'У3 Ввод'!$E$217-NETWORKDAYS('У3 Ввод'!$D$217,$B20)+1))/Настройки!$E$9*100)</f>
        <v>0</v>
      </c>
      <c r="HE20" s="67" t="n">
        <f aca="false">IF(OR($D20=1,MONTH($B20)&lt;&gt;MONTH(StartDate),'У3 Ввод'!$D$218="",'У3 Ввод'!$E$218="",'У3 Ввод'!$D$218&gt;$B20),0,MAX(0,MIN(1,'У3 Ввод'!$E$218-NETWORKDAYS('У3 Ввод'!$D$218,$B20)+1))/Настройки!$E$9*100)</f>
        <v>0</v>
      </c>
      <c r="HF20" s="67" t="n">
        <f aca="false">IF(OR($D20=1,MONTH($B20)&lt;&gt;MONTH(StartDate),'У3 Ввод'!$D$219="",'У3 Ввод'!$E$219="",'У3 Ввод'!$D$219&gt;$B20),0,MAX(0,MIN(1,'У3 Ввод'!$E$219-NETWORKDAYS('У3 Ввод'!$D$219,$B20)+1))/Настройки!$E$9*100)</f>
        <v>0</v>
      </c>
      <c r="HG20" s="67" t="n">
        <f aca="false">IF(OR($D20=1,MONTH($B20)&lt;&gt;MONTH(StartDate),'У3 Ввод'!$D$220="",'У3 Ввод'!$E$220="",'У3 Ввод'!$D$220&gt;$B20),0,MAX(0,MIN(1,'У3 Ввод'!$E$220-NETWORKDAYS('У3 Ввод'!$D$220,$B20)+1))/Настройки!$E$9*100)</f>
        <v>0</v>
      </c>
      <c r="HH20" s="67" t="n">
        <f aca="false">IF(OR($D20=1,MONTH($B20)&lt;&gt;MONTH(StartDate),'У3 Ввод'!$D$221="",'У3 Ввод'!$E$221="",'У3 Ввод'!$D$221&gt;$B20),0,MAX(0,MIN(1,'У3 Ввод'!$E$221-NETWORKDAYS('У3 Ввод'!$D$221,$B20)+1))/Настройки!$E$9*100)</f>
        <v>0</v>
      </c>
      <c r="HI20" s="67" t="n">
        <f aca="false">IF(OR($D20=1,MONTH($B20)&lt;&gt;MONTH(StartDate),'У3 Ввод'!$D$222="",'У3 Ввод'!$E$222="",'У3 Ввод'!$D$222&gt;$B20),0,MAX(0,MIN(1,'У3 Ввод'!$E$222-NETWORKDAYS('У3 Ввод'!$D$222,$B20)+1))/Настройки!$E$9*100)</f>
        <v>0</v>
      </c>
      <c r="HJ20" s="67" t="n">
        <f aca="false">IF(OR($D20=1,MONTH($B20)&lt;&gt;MONTH(StartDate),'У3 Ввод'!$D$223="",'У3 Ввод'!$E$223="",'У3 Ввод'!$D$223&gt;$B20),0,MAX(0,MIN(1,'У3 Ввод'!$E$223-NETWORKDAYS('У3 Ввод'!$D$223,$B20)+1))/Настройки!$E$9*100)</f>
        <v>0</v>
      </c>
      <c r="HK20" s="67" t="n">
        <f aca="false">IF(OR($D20=1,MONTH($B20)&lt;&gt;MONTH(StartDate),'У3 Ввод'!$D$224="",'У3 Ввод'!$E$224="",'У3 Ввод'!$D$224&gt;$B20),0,MAX(0,MIN(1,'У3 Ввод'!$E$224-NETWORKDAYS('У3 Ввод'!$D$224,$B20)+1))/Настройки!$E$9*100)</f>
        <v>0</v>
      </c>
      <c r="HL20" s="67" t="n">
        <f aca="false">IF(OR($D20=1,MONTH($B20)&lt;&gt;MONTH(StartDate),'У3 Ввод'!$D$225="",'У3 Ввод'!$E$225="",'У3 Ввод'!$D$225&gt;$B20),0,MAX(0,MIN(1,'У3 Ввод'!$E$225-NETWORKDAYS('У3 Ввод'!$D$225,$B20)+1))/Настройки!$E$9*100)</f>
        <v>0</v>
      </c>
      <c r="HM20" s="67" t="n">
        <f aca="false">IF(OR($D20=1,MONTH($B20)&lt;&gt;MONTH(StartDate),'У3 Ввод'!$D$226="",'У3 Ввод'!$E$226="",'У3 Ввод'!$D$226&gt;$B20),0,MAX(0,MIN(1,'У3 Ввод'!$E$226-NETWORKDAYS('У3 Ввод'!$D$226,$B20)+1))/Настройки!$E$9*100)</f>
        <v>0</v>
      </c>
      <c r="HN20" s="67" t="n">
        <f aca="false">IF(OR($D20=1,MONTH($B20)&lt;&gt;MONTH(StartDate),'У3 Ввод'!$D$227="",'У3 Ввод'!$E$227="",'У3 Ввод'!$D$227&gt;$B20),0,MAX(0,MIN(1,'У3 Ввод'!$E$227-NETWORKDAYS('У3 Ввод'!$D$227,$B20)+1))/Настройки!$E$9*100)</f>
        <v>0</v>
      </c>
      <c r="HO20" s="67" t="n">
        <f aca="false">IF(OR($D20=1,MONTH($B20)&lt;&gt;MONTH(StartDate),'У3 Ввод'!$D$228="",'У3 Ввод'!$E$228="",'У3 Ввод'!$D$228&gt;$B20),0,MAX(0,MIN(1,'У3 Ввод'!$E$228-NETWORKDAYS('У3 Ввод'!$D$228,$B20)+1))/Настройки!$E$9*100)</f>
        <v>0</v>
      </c>
      <c r="HP20" s="67" t="n">
        <f aca="false">IF(OR($D20=1,MONTH($B20)&lt;&gt;MONTH(StartDate),'У3 Ввод'!$D$229="",'У3 Ввод'!$E$229="",'У3 Ввод'!$D$229&gt;$B20),0,MAX(0,MIN(1,'У3 Ввод'!$E$229-NETWORKDAYS('У3 Ввод'!$D$229,$B20)+1))/Настройки!$E$9*100)</f>
        <v>0</v>
      </c>
      <c r="HQ20" s="67" t="n">
        <f aca="false">IF(OR($D20=1,MONTH($B20)&lt;&gt;MONTH(StartDate),'У3 Ввод'!$D$230="",'У3 Ввод'!$E$230="",'У3 Ввод'!$D$230&gt;$B20),0,MAX(0,MIN(1,'У3 Ввод'!$E$230-NETWORKDAYS('У3 Ввод'!$D$230,$B20)+1))/Настройки!$E$9*100)</f>
        <v>0</v>
      </c>
      <c r="HR20" s="67" t="n">
        <f aca="false">IF(OR($D20=1,MONTH($B20)&lt;&gt;MONTH(StartDate),'У3 Ввод'!$D$231="",'У3 Ввод'!$E$231="",'У3 Ввод'!$D$231&gt;$B20),0,MAX(0,MIN(1,'У3 Ввод'!$E$231-NETWORKDAYS('У3 Ввод'!$D$231,$B20)+1))/Настройки!$E$9*100)</f>
        <v>0</v>
      </c>
      <c r="HS20" s="67" t="n">
        <f aca="false">IF(OR($D20=1,MONTH($B20)&lt;&gt;MONTH(StartDate),'У3 Ввод'!$D$232="",'У3 Ввод'!$E$232="",'У3 Ввод'!$D$232&gt;$B20),0,MAX(0,MIN(1,'У3 Ввод'!$E$232-NETWORKDAYS('У3 Ввод'!$D$232,$B20)+1))/Настройки!$E$9*100)</f>
        <v>0</v>
      </c>
      <c r="HT20" s="67" t="n">
        <f aca="false">IF(OR($D20=1,MONTH($B20)&lt;&gt;MONTH(StartDate),'У3 Ввод'!$D$233="",'У3 Ввод'!$E$233="",'У3 Ввод'!$D$233&gt;$B20),0,MAX(0,MIN(1,'У3 Ввод'!$E$233-NETWORKDAYS('У3 Ввод'!$D$233,$B20)+1))/Настройки!$E$9*100)</f>
        <v>0</v>
      </c>
      <c r="HU20" s="67" t="n">
        <f aca="false">IF(OR($D20=1,MONTH($B20)&lt;&gt;MONTH(StartDate),'У3 Ввод'!$D$234="",'У3 Ввод'!$E$234="",'У3 Ввод'!$D$234&gt;$B20),0,MAX(0,MIN(1,'У3 Ввод'!$E$234-NETWORKDAYS('У3 Ввод'!$D$234,$B20)+1))/Настройки!$E$9*100)</f>
        <v>0</v>
      </c>
      <c r="HV20" s="67" t="n">
        <f aca="false">IF(OR($D20=1,MONTH($B20)&lt;&gt;MONTH(StartDate),'У3 Ввод'!$D$235="",'У3 Ввод'!$E$235="",'У3 Ввод'!$D$235&gt;$B20),0,MAX(0,MIN(1,'У3 Ввод'!$E$235-NETWORKDAYS('У3 Ввод'!$D$235,$B20)+1))/Настройки!$E$9*100)</f>
        <v>0</v>
      </c>
      <c r="HW20" s="67" t="n">
        <f aca="false">IF(OR($D20=1,MONTH($B20)&lt;&gt;MONTH(StartDate),'У3 Ввод'!$D$236="",'У3 Ввод'!$E$236="",'У3 Ввод'!$D$236&gt;$B20),0,MAX(0,MIN(1,'У3 Ввод'!$E$236-NETWORKDAYS('У3 Ввод'!$D$236,$B20)+1))/Настройки!$E$9*100)</f>
        <v>0</v>
      </c>
      <c r="HX20" s="67" t="n">
        <f aca="false">IF(OR($D20=1,MONTH($B20)&lt;&gt;MONTH(StartDate),'У3 Ввод'!$D$237="",'У3 Ввод'!$E$237="",'У3 Ввод'!$D$237&gt;$B20),0,MAX(0,MIN(1,'У3 Ввод'!$E$237-NETWORKDAYS('У3 Ввод'!$D$237,$B20)+1))/Настройки!$E$9*100)</f>
        <v>0</v>
      </c>
      <c r="HY20" s="67" t="n">
        <f aca="false">IF(OR($D20=1,MONTH($B20)&lt;&gt;MONTH(StartDate),'У3 Ввод'!$D$238="",'У3 Ввод'!$E$238="",'У3 Ввод'!$D$238&gt;$B20),0,MAX(0,MIN(1,'У3 Ввод'!$E$238-NETWORKDAYS('У3 Ввод'!$D$238,$B20)+1))/Настройки!$E$9*100)</f>
        <v>0</v>
      </c>
      <c r="HZ20" s="67" t="n">
        <f aca="false">IF(OR($D20=1,MONTH($B20)&lt;&gt;MONTH(StartDate),'У3 Ввод'!$D$239="",'У3 Ввод'!$E$239="",'У3 Ввод'!$D$239&gt;$B20),0,MAX(0,MIN(1,'У3 Ввод'!$E$239-NETWORKDAYS('У3 Ввод'!$D$239,$B20)+1))/Настройки!$E$9*100)</f>
        <v>0</v>
      </c>
      <c r="IA20" s="67" t="n">
        <f aca="false">IF(OR($D20=1,MONTH($B20)&lt;&gt;MONTH(StartDate),'У3 Ввод'!$D$240="",'У3 Ввод'!$E$240="",'У3 Ввод'!$D$240&gt;$B20),0,MAX(0,MIN(1,'У3 Ввод'!$E$240-NETWORKDAYS('У3 Ввод'!$D$240,$B20)+1))/Настройки!$E$9*100)</f>
        <v>0</v>
      </c>
      <c r="IB20" s="67" t="n">
        <f aca="false">IF(OR($D20=1,MONTH($B20)&lt;&gt;MONTH(StartDate),'У3 Ввод'!$D$241="",'У3 Ввод'!$E$241="",'У3 Ввод'!$D$241&gt;$B20),0,MAX(0,MIN(1,'У3 Ввод'!$E$241-NETWORKDAYS('У3 Ввод'!$D$241,$B20)+1))/Настройки!$E$9*100)</f>
        <v>0</v>
      </c>
      <c r="IC20" s="67" t="n">
        <f aca="false">IF(OR($D20=1,MONTH($B20)&lt;&gt;MONTH(StartDate),'У3 Ввод'!$D$242="",'У3 Ввод'!$E$242="",'У3 Ввод'!$D$242&gt;$B20),0,MAX(0,MIN(1,'У3 Ввод'!$E$242-NETWORKDAYS('У3 Ввод'!$D$242,$B20)+1))/Настройки!$E$9*100)</f>
        <v>0</v>
      </c>
      <c r="ID20" s="67" t="n">
        <f aca="false">IF(OR($D20=1,MONTH($B20)&lt;&gt;MONTH(StartDate),'У3 Ввод'!$D$243="",'У3 Ввод'!$E$243="",'У3 Ввод'!$D$243&gt;$B20),0,MAX(0,MIN(1,'У3 Ввод'!$E$243-NETWORKDAYS('У3 Ввод'!$D$243,$B20)+1))/Настройки!$E$9*100)</f>
        <v>0</v>
      </c>
      <c r="IE20" s="67" t="n">
        <f aca="false">IF(OR($D20=1,MONTH($B20)&lt;&gt;MONTH(StartDate),'У3 Ввод'!$D$244="",'У3 Ввод'!$E$244="",'У3 Ввод'!$D$244&gt;$B20),0,MAX(0,MIN(1,'У3 Ввод'!$E$244-NETWORKDAYS('У3 Ввод'!$D$244,$B20)+1))/Настройки!$E$9*100)</f>
        <v>0</v>
      </c>
      <c r="IF20" s="67" t="n">
        <f aca="false">IF(OR($D20=1,MONTH($B20)&lt;&gt;MONTH(StartDate),'У3 Ввод'!$D$245="",'У3 Ввод'!$E$245="",'У3 Ввод'!$D$245&gt;$B20),0,MAX(0,MIN(1,'У3 Ввод'!$E$245-NETWORKDAYS('У3 Ввод'!$D$245,$B20)+1))/Настройки!$E$9*100)</f>
        <v>0</v>
      </c>
      <c r="IG20" s="67" t="n">
        <f aca="false">IF(OR($D20=1,MONTH($B20)&lt;&gt;MONTH(StartDate),'У3 Ввод'!$D$246="",'У3 Ввод'!$E$246="",'У3 Ввод'!$D$246&gt;$B20),0,MAX(0,MIN(1,'У3 Ввод'!$E$246-NETWORKDAYS('У3 Ввод'!$D$246,$B20)+1))/Настройки!$E$9*100)</f>
        <v>0</v>
      </c>
      <c r="IH20" s="67" t="n">
        <f aca="false">IF(OR($D20=1,MONTH($B20)&lt;&gt;MONTH(StartDate),'У3 Ввод'!$D$247="",'У3 Ввод'!$E$247="",'У3 Ввод'!$D$247&gt;$B20),0,MAX(0,MIN(1,'У3 Ввод'!$E$247-NETWORKDAYS('У3 Ввод'!$D$247,$B20)+1))/Настройки!$E$9*100)</f>
        <v>0</v>
      </c>
      <c r="II20" s="67" t="n">
        <f aca="false">IF(OR($D20=1,MONTH($B20)&lt;&gt;MONTH(StartDate),'У3 Ввод'!$D$248="",'У3 Ввод'!$E$248="",'У3 Ввод'!$D$248&gt;$B20),0,MAX(0,MIN(1,'У3 Ввод'!$E$248-NETWORKDAYS('У3 Ввод'!$D$248,$B20)+1))/Настройки!$E$9*100)</f>
        <v>0</v>
      </c>
      <c r="IJ20" s="67" t="n">
        <f aca="false">IF(OR($D20=1,MONTH($B20)&lt;&gt;MONTH(StartDate),'У3 Ввод'!$D$249="",'У3 Ввод'!$E$249="",'У3 Ввод'!$D$249&gt;$B20),0,MAX(0,MIN(1,'У3 Ввод'!$E$249-NETWORKDAYS('У3 Ввод'!$D$249,$B20)+1))/Настройки!$E$9*100)</f>
        <v>0</v>
      </c>
      <c r="IK20" s="67" t="n">
        <f aca="false">IF(OR($D20=1,MONTH($B20)&lt;&gt;MONTH(StartDate),'У3 Ввод'!$D$250="",'У3 Ввод'!$E$250="",'У3 Ввод'!$D$250&gt;$B20),0,MAX(0,MIN(1,'У3 Ввод'!$E$250-NETWORKDAYS('У3 Ввод'!$D$250,$B20)+1))/Настройки!$E$9*100)</f>
        <v>0</v>
      </c>
      <c r="IL20" s="67" t="n">
        <f aca="false">IF(OR($D20=1,MONTH($B20)&lt;&gt;MONTH(StartDate),'У3 Ввод'!$D$251="",'У3 Ввод'!$E$251="",'У3 Ввод'!$D$251&gt;$B20),0,MAX(0,MIN(1,'У3 Ввод'!$E$251-NETWORKDAYS('У3 Ввод'!$D$251,$B20)+1))/Настройки!$E$9*100)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IF(OR($D21=1,MONTH($B21)&lt;&gt;MONTH(StartDate),'У3 Ввод'!$D$12="",'У3 Ввод'!$E$12="",'У3 Ввод'!$D$12&gt;$B21),0,MAX(0,MIN(1,'У3 Ввод'!$E$12-NETWORKDAYS('У3 Ввод'!$D$12,$B21)+1))/Настройки!$E$9*100)</f>
        <v>0</v>
      </c>
      <c r="H21" s="67" t="n">
        <f aca="false">IF(OR($D21=1,MONTH($B21)&lt;&gt;MONTH(StartDate),'У3 Ввод'!$D$13="",'У3 Ввод'!$E$13="",'У3 Ввод'!$D$13&gt;$B21),0,MAX(0,MIN(1,'У3 Ввод'!$E$13-NETWORKDAYS('У3 Ввод'!$D$13,$B21)+1))/Настройки!$E$9*100)</f>
        <v>0</v>
      </c>
      <c r="I21" s="67" t="n">
        <f aca="false">IF(OR($D21=1,MONTH($B21)&lt;&gt;MONTH(StartDate),'У3 Ввод'!$D$14="",'У3 Ввод'!$E$14="",'У3 Ввод'!$D$14&gt;$B21),0,MAX(0,MIN(1,'У3 Ввод'!$E$14-NETWORKDAYS('У3 Ввод'!$D$14,$B21)+1))/Настройки!$E$9*100)</f>
        <v>0</v>
      </c>
      <c r="J21" s="67" t="n">
        <f aca="false">IF(OR($D21=1,MONTH($B21)&lt;&gt;MONTH(StartDate),'У3 Ввод'!$D$15="",'У3 Ввод'!$E$15="",'У3 Ввод'!$D$15&gt;$B21),0,MAX(0,MIN(1,'У3 Ввод'!$E$15-NETWORKDAYS('У3 Ввод'!$D$15,$B21)+1))/Настройки!$E$9*100)</f>
        <v>0</v>
      </c>
      <c r="K21" s="67" t="n">
        <f aca="false">IF(OR($D21=1,MONTH($B21)&lt;&gt;MONTH(StartDate),'У3 Ввод'!$D$16="",'У3 Ввод'!$E$16="",'У3 Ввод'!$D$16&gt;$B21),0,MAX(0,MIN(1,'У3 Ввод'!$E$16-NETWORKDAYS('У3 Ввод'!$D$16,$B21)+1))/Настройки!$E$9*100)</f>
        <v>0</v>
      </c>
      <c r="L21" s="67" t="n">
        <f aca="false">IF(OR($D21=1,MONTH($B21)&lt;&gt;MONTH(StartDate),'У3 Ввод'!$D$17="",'У3 Ввод'!$E$17="",'У3 Ввод'!$D$17&gt;$B21),0,MAX(0,MIN(1,'У3 Ввод'!$E$17-NETWORKDAYS('У3 Ввод'!$D$17,$B21)+1))/Настройки!$E$9*100)</f>
        <v>0</v>
      </c>
      <c r="M21" s="67" t="n">
        <f aca="false">IF(OR($D21=1,MONTH($B21)&lt;&gt;MONTH(StartDate),'У3 Ввод'!$D$18="",'У3 Ввод'!$E$18="",'У3 Ввод'!$D$18&gt;$B21),0,MAX(0,MIN(1,'У3 Ввод'!$E$18-NETWORKDAYS('У3 Ввод'!$D$18,$B21)+1))/Настройки!$E$9*100)</f>
        <v>0</v>
      </c>
      <c r="N21" s="67" t="n">
        <f aca="false">IF(OR($D21=1,MONTH($B21)&lt;&gt;MONTH(StartDate),'У3 Ввод'!$D$19="",'У3 Ввод'!$E$19="",'У3 Ввод'!$D$19&gt;$B21),0,MAX(0,MIN(1,'У3 Ввод'!$E$19-NETWORKDAYS('У3 Ввод'!$D$19,$B21)+1))/Настройки!$E$9*100)</f>
        <v>0</v>
      </c>
      <c r="O21" s="67" t="n">
        <f aca="false">IF(OR($D21=1,MONTH($B21)&lt;&gt;MONTH(StartDate),'У3 Ввод'!$D$20="",'У3 Ввод'!$E$20="",'У3 Ввод'!$D$20&gt;$B21),0,MAX(0,MIN(1,'У3 Ввод'!$E$20-NETWORKDAYS('У3 Ввод'!$D$20,$B21)+1))/Настройки!$E$9*100)</f>
        <v>0</v>
      </c>
      <c r="P21" s="67" t="n">
        <f aca="false">IF(OR($D21=1,MONTH($B21)&lt;&gt;MONTH(StartDate),'У3 Ввод'!$D$21="",'У3 Ввод'!$E$21="",'У3 Ввод'!$D$21&gt;$B21),0,MAX(0,MIN(1,'У3 Ввод'!$E$21-NETWORKDAYS('У3 Ввод'!$D$21,$B21)+1))/Настройки!$E$9*100)</f>
        <v>0</v>
      </c>
      <c r="Q21" s="67" t="n">
        <f aca="false">IF(OR($D21=1,MONTH($B21)&lt;&gt;MONTH(StartDate),'У3 Ввод'!$D$22="",'У3 Ввод'!$E$22="",'У3 Ввод'!$D$22&gt;$B21),0,MAX(0,MIN(1,'У3 Ввод'!$E$22-NETWORKDAYS('У3 Ввод'!$D$22,$B21)+1))/Настройки!$E$9*100)</f>
        <v>0</v>
      </c>
      <c r="R21" s="67" t="n">
        <f aca="false">IF(OR($D21=1,MONTH($B21)&lt;&gt;MONTH(StartDate),'У3 Ввод'!$D$23="",'У3 Ввод'!$E$23="",'У3 Ввод'!$D$23&gt;$B21),0,MAX(0,MIN(1,'У3 Ввод'!$E$23-NETWORKDAYS('У3 Ввод'!$D$23,$B21)+1))/Настройки!$E$9*100)</f>
        <v>0</v>
      </c>
      <c r="S21" s="67" t="n">
        <f aca="false">IF(OR($D21=1,MONTH($B21)&lt;&gt;MONTH(StartDate),'У3 Ввод'!$D$24="",'У3 Ввод'!$E$24="",'У3 Ввод'!$D$24&gt;$B21),0,MAX(0,MIN(1,'У3 Ввод'!$E$24-NETWORKDAYS('У3 Ввод'!$D$24,$B21)+1))/Настройки!$E$9*100)</f>
        <v>0</v>
      </c>
      <c r="T21" s="67" t="n">
        <f aca="false">IF(OR($D21=1,MONTH($B21)&lt;&gt;MONTH(StartDate),'У3 Ввод'!$D$25="",'У3 Ввод'!$E$25="",'У3 Ввод'!$D$25&gt;$B21),0,MAX(0,MIN(1,'У3 Ввод'!$E$25-NETWORKDAYS('У3 Ввод'!$D$25,$B21)+1))/Настройки!$E$9*100)</f>
        <v>0</v>
      </c>
      <c r="U21" s="67" t="n">
        <f aca="false">IF(OR($D21=1,MONTH($B21)&lt;&gt;MONTH(StartDate),'У3 Ввод'!$D$26="",'У3 Ввод'!$E$26="",'У3 Ввод'!$D$26&gt;$B21),0,MAX(0,MIN(1,'У3 Ввод'!$E$26-NETWORKDAYS('У3 Ввод'!$D$26,$B21)+1))/Настройки!$E$9*100)</f>
        <v>0</v>
      </c>
      <c r="V21" s="67" t="n">
        <f aca="false">IF(OR($D21=1,MONTH($B21)&lt;&gt;MONTH(StartDate),'У3 Ввод'!$D$27="",'У3 Ввод'!$E$27="",'У3 Ввод'!$D$27&gt;$B21),0,MAX(0,MIN(1,'У3 Ввод'!$E$27-NETWORKDAYS('У3 Ввод'!$D$27,$B21)+1))/Настройки!$E$9*100)</f>
        <v>0</v>
      </c>
      <c r="W21" s="67" t="n">
        <f aca="false">IF(OR($D21=1,MONTH($B21)&lt;&gt;MONTH(StartDate),'У3 Ввод'!$D$28="",'У3 Ввод'!$E$28="",'У3 Ввод'!$D$28&gt;$B21),0,MAX(0,MIN(1,'У3 Ввод'!$E$28-NETWORKDAYS('У3 Ввод'!$D$28,$B21)+1))/Настройки!$E$9*100)</f>
        <v>0</v>
      </c>
      <c r="X21" s="67" t="n">
        <f aca="false">IF(OR($D21=1,MONTH($B21)&lt;&gt;MONTH(StartDate),'У3 Ввод'!$D$29="",'У3 Ввод'!$E$29="",'У3 Ввод'!$D$29&gt;$B21),0,MAX(0,MIN(1,'У3 Ввод'!$E$29-NETWORKDAYS('У3 Ввод'!$D$29,$B21)+1))/Настройки!$E$9*100)</f>
        <v>0</v>
      </c>
      <c r="Y21" s="67" t="n">
        <f aca="false">IF(OR($D21=1,MONTH($B21)&lt;&gt;MONTH(StartDate),'У3 Ввод'!$D$30="",'У3 Ввод'!$E$30="",'У3 Ввод'!$D$30&gt;$B21),0,MAX(0,MIN(1,'У3 Ввод'!$E$30-NETWORKDAYS('У3 Ввод'!$D$30,$B21)+1))/Настройки!$E$9*100)</f>
        <v>0</v>
      </c>
      <c r="Z21" s="67" t="n">
        <f aca="false">IF(OR($D21=1,MONTH($B21)&lt;&gt;MONTH(StartDate),'У3 Ввод'!$D$31="",'У3 Ввод'!$E$31="",'У3 Ввод'!$D$31&gt;$B21),0,MAX(0,MIN(1,'У3 Ввод'!$E$31-NETWORKDAYS('У3 Ввод'!$D$31,$B21)+1))/Настройки!$E$9*100)</f>
        <v>0</v>
      </c>
      <c r="AA21" s="67" t="n">
        <f aca="false">IF(OR($D21=1,MONTH($B21)&lt;&gt;MONTH(StartDate),'У3 Ввод'!$D$32="",'У3 Ввод'!$E$32="",'У3 Ввод'!$D$32&gt;$B21),0,MAX(0,MIN(1,'У3 Ввод'!$E$32-NETWORKDAYS('У3 Ввод'!$D$32,$B21)+1))/Настройки!$E$9*100)</f>
        <v>0</v>
      </c>
      <c r="AB21" s="67" t="n">
        <f aca="false">IF(OR($D21=1,MONTH($B21)&lt;&gt;MONTH(StartDate),'У3 Ввод'!$D$33="",'У3 Ввод'!$E$33="",'У3 Ввод'!$D$33&gt;$B21),0,MAX(0,MIN(1,'У3 Ввод'!$E$33-NETWORKDAYS('У3 Ввод'!$D$33,$B21)+1))/Настройки!$E$9*100)</f>
        <v>0</v>
      </c>
      <c r="AC21" s="67" t="n">
        <f aca="false">IF(OR($D21=1,MONTH($B21)&lt;&gt;MONTH(StartDate),'У3 Ввод'!$D$34="",'У3 Ввод'!$E$34="",'У3 Ввод'!$D$34&gt;$B21),0,MAX(0,MIN(1,'У3 Ввод'!$E$34-NETWORKDAYS('У3 Ввод'!$D$34,$B21)+1))/Настройки!$E$9*100)</f>
        <v>0</v>
      </c>
      <c r="AD21" s="67" t="n">
        <f aca="false">IF(OR($D21=1,MONTH($B21)&lt;&gt;MONTH(StartDate),'У3 Ввод'!$D$35="",'У3 Ввод'!$E$35="",'У3 Ввод'!$D$35&gt;$B21),0,MAX(0,MIN(1,'У3 Ввод'!$E$35-NETWORKDAYS('У3 Ввод'!$D$35,$B21)+1))/Настройки!$E$9*100)</f>
        <v>0</v>
      </c>
      <c r="AE21" s="67" t="n">
        <f aca="false">IF(OR($D21=1,MONTH($B21)&lt;&gt;MONTH(StartDate),'У3 Ввод'!$D$36="",'У3 Ввод'!$E$36="",'У3 Ввод'!$D$36&gt;$B21),0,MAX(0,MIN(1,'У3 Ввод'!$E$36-NETWORKDAYS('У3 Ввод'!$D$36,$B21)+1))/Настройки!$E$9*100)</f>
        <v>0</v>
      </c>
      <c r="AF21" s="67" t="n">
        <f aca="false">IF(OR($D21=1,MONTH($B21)&lt;&gt;MONTH(StartDate),'У3 Ввод'!$D$37="",'У3 Ввод'!$E$37="",'У3 Ввод'!$D$37&gt;$B21),0,MAX(0,MIN(1,'У3 Ввод'!$E$37-NETWORKDAYS('У3 Ввод'!$D$37,$B21)+1))/Настройки!$E$9*100)</f>
        <v>0</v>
      </c>
      <c r="AG21" s="67" t="n">
        <f aca="false">IF(OR($D21=1,MONTH($B21)&lt;&gt;MONTH(StartDate),'У3 Ввод'!$D$38="",'У3 Ввод'!$E$38="",'У3 Ввод'!$D$38&gt;$B21),0,MAX(0,MIN(1,'У3 Ввод'!$E$38-NETWORKDAYS('У3 Ввод'!$D$38,$B21)+1))/Настройки!$E$9*100)</f>
        <v>0</v>
      </c>
      <c r="AH21" s="67" t="n">
        <f aca="false">IF(OR($D21=1,MONTH($B21)&lt;&gt;MONTH(StartDate),'У3 Ввод'!$D$39="",'У3 Ввод'!$E$39="",'У3 Ввод'!$D$39&gt;$B21),0,MAX(0,MIN(1,'У3 Ввод'!$E$39-NETWORKDAYS('У3 Ввод'!$D$39,$B21)+1))/Настройки!$E$9*100)</f>
        <v>0</v>
      </c>
      <c r="AI21" s="67" t="n">
        <f aca="false">IF(OR($D21=1,MONTH($B21)&lt;&gt;MONTH(StartDate),'У3 Ввод'!$D$40="",'У3 Ввод'!$E$40="",'У3 Ввод'!$D$40&gt;$B21),0,MAX(0,MIN(1,'У3 Ввод'!$E$40-NETWORKDAYS('У3 Ввод'!$D$40,$B21)+1))/Настройки!$E$9*100)</f>
        <v>0</v>
      </c>
      <c r="AJ21" s="67" t="n">
        <f aca="false">IF(OR($D21=1,MONTH($B21)&lt;&gt;MONTH(StartDate),'У3 Ввод'!$D$41="",'У3 Ввод'!$E$41="",'У3 Ввод'!$D$41&gt;$B21),0,MAX(0,MIN(1,'У3 Ввод'!$E$41-NETWORKDAYS('У3 Ввод'!$D$41,$B21)+1))/Настройки!$E$9*100)</f>
        <v>0</v>
      </c>
      <c r="AK21" s="67" t="n">
        <f aca="false">IF(OR($D21=1,MONTH($B21)&lt;&gt;MONTH(StartDate),'У3 Ввод'!$D$42="",'У3 Ввод'!$E$42="",'У3 Ввод'!$D$42&gt;$B21),0,MAX(0,MIN(1,'У3 Ввод'!$E$42-NETWORKDAYS('У3 Ввод'!$D$42,$B21)+1))/Настройки!$E$9*100)</f>
        <v>0</v>
      </c>
      <c r="AL21" s="67" t="n">
        <f aca="false">IF(OR($D21=1,MONTH($B21)&lt;&gt;MONTH(StartDate),'У3 Ввод'!$D$43="",'У3 Ввод'!$E$43="",'У3 Ввод'!$D$43&gt;$B21),0,MAX(0,MIN(1,'У3 Ввод'!$E$43-NETWORKDAYS('У3 Ввод'!$D$43,$B21)+1))/Настройки!$E$9*100)</f>
        <v>0</v>
      </c>
      <c r="AM21" s="67" t="n">
        <f aca="false">IF(OR($D21=1,MONTH($B21)&lt;&gt;MONTH(StartDate),'У3 Ввод'!$D$44="",'У3 Ввод'!$E$44="",'У3 Ввод'!$D$44&gt;$B21),0,MAX(0,MIN(1,'У3 Ввод'!$E$44-NETWORKDAYS('У3 Ввод'!$D$44,$B21)+1))/Настройки!$E$9*100)</f>
        <v>0</v>
      </c>
      <c r="AN21" s="67" t="n">
        <f aca="false">IF(OR($D21=1,MONTH($B21)&lt;&gt;MONTH(StartDate),'У3 Ввод'!$D$45="",'У3 Ввод'!$E$45="",'У3 Ввод'!$D$45&gt;$B21),0,MAX(0,MIN(1,'У3 Ввод'!$E$45-NETWORKDAYS('У3 Ввод'!$D$45,$B21)+1))/Настройки!$E$9*100)</f>
        <v>0</v>
      </c>
      <c r="AO21" s="67" t="n">
        <f aca="false">IF(OR($D21=1,MONTH($B21)&lt;&gt;MONTH(StartDate),'У3 Ввод'!$D$46="",'У3 Ввод'!$E$46="",'У3 Ввод'!$D$46&gt;$B21),0,MAX(0,MIN(1,'У3 Ввод'!$E$46-NETWORKDAYS('У3 Ввод'!$D$46,$B21)+1))/Настройки!$E$9*100)</f>
        <v>0</v>
      </c>
      <c r="AP21" s="67" t="n">
        <f aca="false">IF(OR($D21=1,MONTH($B21)&lt;&gt;MONTH(StartDate),'У3 Ввод'!$D$47="",'У3 Ввод'!$E$47="",'У3 Ввод'!$D$47&gt;$B21),0,MAX(0,MIN(1,'У3 Ввод'!$E$47-NETWORKDAYS('У3 Ввод'!$D$47,$B21)+1))/Настройки!$E$9*100)</f>
        <v>0</v>
      </c>
      <c r="AQ21" s="67" t="n">
        <f aca="false">IF(OR($D21=1,MONTH($B21)&lt;&gt;MONTH(StartDate),'У3 Ввод'!$D$48="",'У3 Ввод'!$E$48="",'У3 Ввод'!$D$48&gt;$B21),0,MAX(0,MIN(1,'У3 Ввод'!$E$48-NETWORKDAYS('У3 Ввод'!$D$48,$B21)+1))/Настройки!$E$9*100)</f>
        <v>0</v>
      </c>
      <c r="AR21" s="67" t="n">
        <f aca="false">IF(OR($D21=1,MONTH($B21)&lt;&gt;MONTH(StartDate),'У3 Ввод'!$D$49="",'У3 Ввод'!$E$49="",'У3 Ввод'!$D$49&gt;$B21),0,MAX(0,MIN(1,'У3 Ввод'!$E$49-NETWORKDAYS('У3 Ввод'!$D$49,$B21)+1))/Настройки!$E$9*100)</f>
        <v>0</v>
      </c>
      <c r="AS21" s="67" t="n">
        <f aca="false">IF(OR($D21=1,MONTH($B21)&lt;&gt;MONTH(StartDate),'У3 Ввод'!$D$50="",'У3 Ввод'!$E$50="",'У3 Ввод'!$D$50&gt;$B21),0,MAX(0,MIN(1,'У3 Ввод'!$E$50-NETWORKDAYS('У3 Ввод'!$D$50,$B21)+1))/Настройки!$E$9*100)</f>
        <v>0</v>
      </c>
      <c r="AT21" s="67" t="n">
        <f aca="false">IF(OR($D21=1,MONTH($B21)&lt;&gt;MONTH(StartDate),'У3 Ввод'!$D$51="",'У3 Ввод'!$E$51="",'У3 Ввод'!$D$51&gt;$B21),0,MAX(0,MIN(1,'У3 Ввод'!$E$51-NETWORKDAYS('У3 Ввод'!$D$51,$B21)+1))/Настройки!$E$9*100)</f>
        <v>0</v>
      </c>
      <c r="AU21" s="67" t="n">
        <f aca="false">IF(OR($D21=1,MONTH($B21)&lt;&gt;MONTH(StartDate),'У3 Ввод'!$D$52="",'У3 Ввод'!$E$52="",'У3 Ввод'!$D$52&gt;$B21),0,MAX(0,MIN(1,'У3 Ввод'!$E$52-NETWORKDAYS('У3 Ввод'!$D$52,$B21)+1))/Настройки!$E$9*100)</f>
        <v>0</v>
      </c>
      <c r="AV21" s="67" t="n">
        <f aca="false">IF(OR($D21=1,MONTH($B21)&lt;&gt;MONTH(StartDate),'У3 Ввод'!$D$53="",'У3 Ввод'!$E$53="",'У3 Ввод'!$D$53&gt;$B21),0,MAX(0,MIN(1,'У3 Ввод'!$E$53-NETWORKDAYS('У3 Ввод'!$D$53,$B21)+1))/Настройки!$E$9*100)</f>
        <v>0</v>
      </c>
      <c r="AW21" s="67" t="n">
        <f aca="false">IF(OR($D21=1,MONTH($B21)&lt;&gt;MONTH(StartDate),'У3 Ввод'!$D$54="",'У3 Ввод'!$E$54="",'У3 Ввод'!$D$54&gt;$B21),0,MAX(0,MIN(1,'У3 Ввод'!$E$54-NETWORKDAYS('У3 Ввод'!$D$54,$B21)+1))/Настройки!$E$9*100)</f>
        <v>0</v>
      </c>
      <c r="AX21" s="67" t="n">
        <f aca="false">IF(OR($D21=1,MONTH($B21)&lt;&gt;MONTH(StartDate),'У3 Ввод'!$D$55="",'У3 Ввод'!$E$55="",'У3 Ввод'!$D$55&gt;$B21),0,MAX(0,MIN(1,'У3 Ввод'!$E$55-NETWORKDAYS('У3 Ввод'!$D$55,$B21)+1))/Настройки!$E$9*100)</f>
        <v>0</v>
      </c>
      <c r="AY21" s="67" t="n">
        <f aca="false">IF(OR($D21=1,MONTH($B21)&lt;&gt;MONTH(StartDate),'У3 Ввод'!$D$56="",'У3 Ввод'!$E$56="",'У3 Ввод'!$D$56&gt;$B21),0,MAX(0,MIN(1,'У3 Ввод'!$E$56-NETWORKDAYS('У3 Ввод'!$D$56,$B21)+1))/Настройки!$E$9*100)</f>
        <v>0</v>
      </c>
      <c r="AZ21" s="67" t="n">
        <f aca="false">IF(OR($D21=1,MONTH($B21)&lt;&gt;MONTH(StartDate),'У3 Ввод'!$D$57="",'У3 Ввод'!$E$57="",'У3 Ввод'!$D$57&gt;$B21),0,MAX(0,MIN(1,'У3 Ввод'!$E$57-NETWORKDAYS('У3 Ввод'!$D$57,$B21)+1))/Настройки!$E$9*100)</f>
        <v>0</v>
      </c>
      <c r="BA21" s="67" t="n">
        <f aca="false">IF(OR($D21=1,MONTH($B21)&lt;&gt;MONTH(StartDate),'У3 Ввод'!$D$58="",'У3 Ввод'!$E$58="",'У3 Ввод'!$D$58&gt;$B21),0,MAX(0,MIN(1,'У3 Ввод'!$E$58-NETWORKDAYS('У3 Ввод'!$D$58,$B21)+1))/Настройки!$E$9*100)</f>
        <v>0</v>
      </c>
      <c r="BB21" s="67" t="n">
        <f aca="false">IF(OR($D21=1,MONTH($B21)&lt;&gt;MONTH(StartDate),'У3 Ввод'!$D$59="",'У3 Ввод'!$E$59="",'У3 Ввод'!$D$59&gt;$B21),0,MAX(0,MIN(1,'У3 Ввод'!$E$59-NETWORKDAYS('У3 Ввод'!$D$59,$B21)+1))/Настройки!$E$9*100)</f>
        <v>0</v>
      </c>
      <c r="BC21" s="67" t="n">
        <f aca="false">IF(OR($D21=1,MONTH($B21)&lt;&gt;MONTH(StartDate),'У3 Ввод'!$D$60="",'У3 Ввод'!$E$60="",'У3 Ввод'!$D$60&gt;$B21),0,MAX(0,MIN(1,'У3 Ввод'!$E$60-NETWORKDAYS('У3 Ввод'!$D$60,$B21)+1))/Настройки!$E$9*100)</f>
        <v>0</v>
      </c>
      <c r="BD21" s="67" t="n">
        <f aca="false">IF(OR($D21=1,MONTH($B21)&lt;&gt;MONTH(StartDate),'У3 Ввод'!$D$61="",'У3 Ввод'!$E$61="",'У3 Ввод'!$D$61&gt;$B21),0,MAX(0,MIN(1,'У3 Ввод'!$E$61-NETWORKDAYS('У3 Ввод'!$D$61,$B21)+1))/Настройки!$E$9*100)</f>
        <v>0</v>
      </c>
      <c r="BE21" s="67" t="n">
        <f aca="false">IF(OR($D21=1,MONTH($B21)&lt;&gt;MONTH(StartDate),'У3 Ввод'!$D$62="",'У3 Ввод'!$E$62="",'У3 Ввод'!$D$62&gt;$B21),0,MAX(0,MIN(1,'У3 Ввод'!$E$62-NETWORKDAYS('У3 Ввод'!$D$62,$B21)+1))/Настройки!$E$9*100)</f>
        <v>0</v>
      </c>
      <c r="BF21" s="67" t="n">
        <f aca="false">IF(OR($D21=1,MONTH($B21)&lt;&gt;MONTH(StartDate),'У3 Ввод'!$D$63="",'У3 Ввод'!$E$63="",'У3 Ввод'!$D$63&gt;$B21),0,MAX(0,MIN(1,'У3 Ввод'!$E$63-NETWORKDAYS('У3 Ввод'!$D$63,$B21)+1))/Настройки!$E$9*100)</f>
        <v>0</v>
      </c>
      <c r="BG21" s="67" t="n">
        <f aca="false">IF(OR($D21=1,MONTH($B21)&lt;&gt;MONTH(StartDate),'У3 Ввод'!$D$64="",'У3 Ввод'!$E$64="",'У3 Ввод'!$D$64&gt;$B21),0,MAX(0,MIN(1,'У3 Ввод'!$E$64-NETWORKDAYS('У3 Ввод'!$D$64,$B21)+1))/Настройки!$E$9*100)</f>
        <v>0</v>
      </c>
      <c r="BH21" s="67" t="n">
        <f aca="false">IF(OR($D21=1,MONTH($B21)&lt;&gt;MONTH(StartDate),'У3 Ввод'!$D$65="",'У3 Ввод'!$E$65="",'У3 Ввод'!$D$65&gt;$B21),0,MAX(0,MIN(1,'У3 Ввод'!$E$65-NETWORKDAYS('У3 Ввод'!$D$65,$B21)+1))/Настройки!$E$9*100)</f>
        <v>0</v>
      </c>
      <c r="BI21" s="67" t="n">
        <f aca="false">IF(OR($D21=1,MONTH($B21)&lt;&gt;MONTH(StartDate),'У3 Ввод'!$D$66="",'У3 Ввод'!$E$66="",'У3 Ввод'!$D$66&gt;$B21),0,MAX(0,MIN(1,'У3 Ввод'!$E$66-NETWORKDAYS('У3 Ввод'!$D$66,$B21)+1))/Настройки!$E$9*100)</f>
        <v>0</v>
      </c>
      <c r="BJ21" s="67" t="n">
        <f aca="false">IF(OR($D21=1,MONTH($B21)&lt;&gt;MONTH(StartDate),'У3 Ввод'!$D$67="",'У3 Ввод'!$E$67="",'У3 Ввод'!$D$67&gt;$B21),0,MAX(0,MIN(1,'У3 Ввод'!$E$67-NETWORKDAYS('У3 Ввод'!$D$67,$B21)+1))/Настройки!$E$9*100)</f>
        <v>0</v>
      </c>
      <c r="BK21" s="67" t="n">
        <f aca="false">IF(OR($D21=1,MONTH($B21)&lt;&gt;MONTH(StartDate),'У3 Ввод'!$D$68="",'У3 Ввод'!$E$68="",'У3 Ввод'!$D$68&gt;$B21),0,MAX(0,MIN(1,'У3 Ввод'!$E$68-NETWORKDAYS('У3 Ввод'!$D$68,$B21)+1))/Настройки!$E$9*100)</f>
        <v>0</v>
      </c>
      <c r="BL21" s="67" t="n">
        <f aca="false">IF(OR($D21=1,MONTH($B21)&lt;&gt;MONTH(StartDate),'У3 Ввод'!$D$69="",'У3 Ввод'!$E$69="",'У3 Ввод'!$D$69&gt;$B21),0,MAX(0,MIN(1,'У3 Ввод'!$E$69-NETWORKDAYS('У3 Ввод'!$D$69,$B21)+1))/Настройки!$E$9*100)</f>
        <v>0</v>
      </c>
      <c r="BM21" s="67" t="n">
        <f aca="false">IF(OR($D21=1,MONTH($B21)&lt;&gt;MONTH(StartDate),'У3 Ввод'!$D$70="",'У3 Ввод'!$E$70="",'У3 Ввод'!$D$70&gt;$B21),0,MAX(0,MIN(1,'У3 Ввод'!$E$70-NETWORKDAYS('У3 Ввод'!$D$70,$B21)+1))/Настройки!$E$9*100)</f>
        <v>0</v>
      </c>
      <c r="BN21" s="67" t="n">
        <f aca="false">IF(OR($D21=1,MONTH($B21)&lt;&gt;MONTH(StartDate),'У3 Ввод'!$D$71="",'У3 Ввод'!$E$71="",'У3 Ввод'!$D$71&gt;$B21),0,MAX(0,MIN(1,'У3 Ввод'!$E$71-NETWORKDAYS('У3 Ввод'!$D$71,$B21)+1))/Настройки!$E$9*100)</f>
        <v>0</v>
      </c>
      <c r="BO21" s="67" t="n">
        <f aca="false">IF(OR($D21=1,MONTH($B21)&lt;&gt;MONTH(StartDate),'У3 Ввод'!$D$72="",'У3 Ввод'!$E$72="",'У3 Ввод'!$D$72&gt;$B21),0,MAX(0,MIN(1,'У3 Ввод'!$E$72-NETWORKDAYS('У3 Ввод'!$D$72,$B21)+1))/Настройки!$E$9*100)</f>
        <v>0</v>
      </c>
      <c r="BP21" s="67" t="n">
        <f aca="false">IF(OR($D21=1,MONTH($B21)&lt;&gt;MONTH(StartDate),'У3 Ввод'!$D$73="",'У3 Ввод'!$E$73="",'У3 Ввод'!$D$73&gt;$B21),0,MAX(0,MIN(1,'У3 Ввод'!$E$73-NETWORKDAYS('У3 Ввод'!$D$73,$B21)+1))/Настройки!$E$9*100)</f>
        <v>0</v>
      </c>
      <c r="BQ21" s="67" t="n">
        <f aca="false">IF(OR($D21=1,MONTH($B21)&lt;&gt;MONTH(StartDate),'У3 Ввод'!$D$74="",'У3 Ввод'!$E$74="",'У3 Ввод'!$D$74&gt;$B21),0,MAX(0,MIN(1,'У3 Ввод'!$E$74-NETWORKDAYS('У3 Ввод'!$D$74,$B21)+1))/Настройки!$E$9*100)</f>
        <v>0</v>
      </c>
      <c r="BR21" s="67" t="n">
        <f aca="false">IF(OR($D21=1,MONTH($B21)&lt;&gt;MONTH(StartDate),'У3 Ввод'!$D$75="",'У3 Ввод'!$E$75="",'У3 Ввод'!$D$75&gt;$B21),0,MAX(0,MIN(1,'У3 Ввод'!$E$75-NETWORKDAYS('У3 Ввод'!$D$75,$B21)+1))/Настройки!$E$9*100)</f>
        <v>0</v>
      </c>
      <c r="BS21" s="67" t="n">
        <f aca="false">IF(OR($D21=1,MONTH($B21)&lt;&gt;MONTH(StartDate),'У3 Ввод'!$D$76="",'У3 Ввод'!$E$76="",'У3 Ввод'!$D$76&gt;$B21),0,MAX(0,MIN(1,'У3 Ввод'!$E$76-NETWORKDAYS('У3 Ввод'!$D$76,$B21)+1))/Настройки!$E$9*100)</f>
        <v>0</v>
      </c>
      <c r="BT21" s="67" t="n">
        <f aca="false">IF(OR($D21=1,MONTH($B21)&lt;&gt;MONTH(StartDate),'У3 Ввод'!$D$77="",'У3 Ввод'!$E$77="",'У3 Ввод'!$D$77&gt;$B21),0,MAX(0,MIN(1,'У3 Ввод'!$E$77-NETWORKDAYS('У3 Ввод'!$D$77,$B21)+1))/Настройки!$E$9*100)</f>
        <v>0</v>
      </c>
      <c r="BU21" s="67" t="n">
        <f aca="false">IF(OR($D21=1,MONTH($B21)&lt;&gt;MONTH(StartDate),'У3 Ввод'!$D$78="",'У3 Ввод'!$E$78="",'У3 Ввод'!$D$78&gt;$B21),0,MAX(0,MIN(1,'У3 Ввод'!$E$78-NETWORKDAYS('У3 Ввод'!$D$78,$B21)+1))/Настройки!$E$9*100)</f>
        <v>0</v>
      </c>
      <c r="BV21" s="67" t="n">
        <f aca="false">IF(OR($D21=1,MONTH($B21)&lt;&gt;MONTH(StartDate),'У3 Ввод'!$D$79="",'У3 Ввод'!$E$79="",'У3 Ввод'!$D$79&gt;$B21),0,MAX(0,MIN(1,'У3 Ввод'!$E$79-NETWORKDAYS('У3 Ввод'!$D$79,$B21)+1))/Настройки!$E$9*100)</f>
        <v>0</v>
      </c>
      <c r="BW21" s="67" t="n">
        <f aca="false">IF(OR($D21=1,MONTH($B21)&lt;&gt;MONTH(StartDate),'У3 Ввод'!$D$80="",'У3 Ввод'!$E$80="",'У3 Ввод'!$D$80&gt;$B21),0,MAX(0,MIN(1,'У3 Ввод'!$E$80-NETWORKDAYS('У3 Ввод'!$D$80,$B21)+1))/Настройки!$E$9*100)</f>
        <v>0</v>
      </c>
      <c r="BX21" s="67" t="n">
        <f aca="false">IF(OR($D21=1,MONTH($B21)&lt;&gt;MONTH(StartDate),'У3 Ввод'!$D$81="",'У3 Ввод'!$E$81="",'У3 Ввод'!$D$81&gt;$B21),0,MAX(0,MIN(1,'У3 Ввод'!$E$81-NETWORKDAYS('У3 Ввод'!$D$81,$B21)+1))/Настройки!$E$9*100)</f>
        <v>0</v>
      </c>
      <c r="BY21" s="67" t="n">
        <f aca="false">IF(OR($D21=1,MONTH($B21)&lt;&gt;MONTH(StartDate),'У3 Ввод'!$D$82="",'У3 Ввод'!$E$82="",'У3 Ввод'!$D$82&gt;$B21),0,MAX(0,MIN(1,'У3 Ввод'!$E$82-NETWORKDAYS('У3 Ввод'!$D$82,$B21)+1))/Настройки!$E$9*100)</f>
        <v>0</v>
      </c>
      <c r="BZ21" s="67" t="n">
        <f aca="false">IF(OR($D21=1,MONTH($B21)&lt;&gt;MONTH(StartDate),'У3 Ввод'!$D$83="",'У3 Ввод'!$E$83="",'У3 Ввод'!$D$83&gt;$B21),0,MAX(0,MIN(1,'У3 Ввод'!$E$83-NETWORKDAYS('У3 Ввод'!$D$83,$B21)+1))/Настройки!$E$9*100)</f>
        <v>0</v>
      </c>
      <c r="CA21" s="67" t="n">
        <f aca="false">IF(OR($D21=1,MONTH($B21)&lt;&gt;MONTH(StartDate),'У3 Ввод'!$D$84="",'У3 Ввод'!$E$84="",'У3 Ввод'!$D$84&gt;$B21),0,MAX(0,MIN(1,'У3 Ввод'!$E$84-NETWORKDAYS('У3 Ввод'!$D$84,$B21)+1))/Настройки!$E$9*100)</f>
        <v>0</v>
      </c>
      <c r="CB21" s="67" t="n">
        <f aca="false">IF(OR($D21=1,MONTH($B21)&lt;&gt;MONTH(StartDate),'У3 Ввод'!$D$85="",'У3 Ввод'!$E$85="",'У3 Ввод'!$D$85&gt;$B21),0,MAX(0,MIN(1,'У3 Ввод'!$E$85-NETWORKDAYS('У3 Ввод'!$D$85,$B21)+1))/Настройки!$E$9*100)</f>
        <v>0</v>
      </c>
      <c r="CC21" s="67" t="n">
        <f aca="false">IF(OR($D21=1,MONTH($B21)&lt;&gt;MONTH(StartDate),'У3 Ввод'!$D$86="",'У3 Ввод'!$E$86="",'У3 Ввод'!$D$86&gt;$B21),0,MAX(0,MIN(1,'У3 Ввод'!$E$86-NETWORKDAYS('У3 Ввод'!$D$86,$B21)+1))/Настройки!$E$9*100)</f>
        <v>0</v>
      </c>
      <c r="CD21" s="67" t="n">
        <f aca="false">IF(OR($D21=1,MONTH($B21)&lt;&gt;MONTH(StartDate),'У3 Ввод'!$D$87="",'У3 Ввод'!$E$87="",'У3 Ввод'!$D$87&gt;$B21),0,MAX(0,MIN(1,'У3 Ввод'!$E$87-NETWORKDAYS('У3 Ввод'!$D$87,$B21)+1))/Настройки!$E$9*100)</f>
        <v>0</v>
      </c>
      <c r="CE21" s="67" t="n">
        <f aca="false">IF(OR($D21=1,MONTH($B21)&lt;&gt;MONTH(StartDate),'У3 Ввод'!$D$88="",'У3 Ввод'!$E$88="",'У3 Ввод'!$D$88&gt;$B21),0,MAX(0,MIN(1,'У3 Ввод'!$E$88-NETWORKDAYS('У3 Ввод'!$D$88,$B21)+1))/Настройки!$E$9*100)</f>
        <v>0</v>
      </c>
      <c r="CF21" s="67" t="n">
        <f aca="false">IF(OR($D21=1,MONTH($B21)&lt;&gt;MONTH(StartDate),'У3 Ввод'!$D$89="",'У3 Ввод'!$E$89="",'У3 Ввод'!$D$89&gt;$B21),0,MAX(0,MIN(1,'У3 Ввод'!$E$89-NETWORKDAYS('У3 Ввод'!$D$89,$B21)+1))/Настройки!$E$9*100)</f>
        <v>0</v>
      </c>
      <c r="CG21" s="67" t="n">
        <f aca="false">IF(OR($D21=1,MONTH($B21)&lt;&gt;MONTH(StartDate),'У3 Ввод'!$D$90="",'У3 Ввод'!$E$90="",'У3 Ввод'!$D$90&gt;$B21),0,MAX(0,MIN(1,'У3 Ввод'!$E$90-NETWORKDAYS('У3 Ввод'!$D$90,$B21)+1))/Настройки!$E$9*100)</f>
        <v>0</v>
      </c>
      <c r="CH21" s="67" t="n">
        <f aca="false">IF(OR($D21=1,MONTH($B21)&lt;&gt;MONTH(StartDate),'У3 Ввод'!$D$91="",'У3 Ввод'!$E$91="",'У3 Ввод'!$D$91&gt;$B21),0,MAX(0,MIN(1,'У3 Ввод'!$E$91-NETWORKDAYS('У3 Ввод'!$D$91,$B21)+1))/Настройки!$E$9*100)</f>
        <v>0</v>
      </c>
      <c r="CI21" s="67" t="n">
        <f aca="false">IF(OR($D21=1,MONTH($B21)&lt;&gt;MONTH(StartDate),'У3 Ввод'!$D$92="",'У3 Ввод'!$E$92="",'У3 Ввод'!$D$92&gt;$B21),0,MAX(0,MIN(1,'У3 Ввод'!$E$92-NETWORKDAYS('У3 Ввод'!$D$92,$B21)+1))/Настройки!$E$9*100)</f>
        <v>0</v>
      </c>
      <c r="CJ21" s="67" t="n">
        <f aca="false">IF(OR($D21=1,MONTH($B21)&lt;&gt;MONTH(StartDate),'У3 Ввод'!$D$93="",'У3 Ввод'!$E$93="",'У3 Ввод'!$D$93&gt;$B21),0,MAX(0,MIN(1,'У3 Ввод'!$E$93-NETWORKDAYS('У3 Ввод'!$D$93,$B21)+1))/Настройки!$E$9*100)</f>
        <v>0</v>
      </c>
      <c r="CK21" s="67" t="n">
        <f aca="false">IF(OR($D21=1,MONTH($B21)&lt;&gt;MONTH(StartDate),'У3 Ввод'!$D$94="",'У3 Ввод'!$E$94="",'У3 Ввод'!$D$94&gt;$B21),0,MAX(0,MIN(1,'У3 Ввод'!$E$94-NETWORKDAYS('У3 Ввод'!$D$94,$B21)+1))/Настройки!$E$9*100)</f>
        <v>0</v>
      </c>
      <c r="CL21" s="67" t="n">
        <f aca="false">IF(OR($D21=1,MONTH($B21)&lt;&gt;MONTH(StartDate),'У3 Ввод'!$D$95="",'У3 Ввод'!$E$95="",'У3 Ввод'!$D$95&gt;$B21),0,MAX(0,MIN(1,'У3 Ввод'!$E$95-NETWORKDAYS('У3 Ввод'!$D$95,$B21)+1))/Настройки!$E$9*100)</f>
        <v>0</v>
      </c>
      <c r="CM21" s="67" t="n">
        <f aca="false">IF(OR($D21=1,MONTH($B21)&lt;&gt;MONTH(StartDate),'У3 Ввод'!$D$96="",'У3 Ввод'!$E$96="",'У3 Ввод'!$D$96&gt;$B21),0,MAX(0,MIN(1,'У3 Ввод'!$E$96-NETWORKDAYS('У3 Ввод'!$D$96,$B21)+1))/Настройки!$E$9*100)</f>
        <v>0</v>
      </c>
      <c r="CN21" s="67" t="n">
        <f aca="false">IF(OR($D21=1,MONTH($B21)&lt;&gt;MONTH(StartDate),'У3 Ввод'!$D$97="",'У3 Ввод'!$E$97="",'У3 Ввод'!$D$97&gt;$B21),0,MAX(0,MIN(1,'У3 Ввод'!$E$97-NETWORKDAYS('У3 Ввод'!$D$97,$B21)+1))/Настройки!$E$9*100)</f>
        <v>0</v>
      </c>
      <c r="CO21" s="67" t="n">
        <f aca="false">IF(OR($D21=1,MONTH($B21)&lt;&gt;MONTH(StartDate),'У3 Ввод'!$D$98="",'У3 Ввод'!$E$98="",'У3 Ввод'!$D$98&gt;$B21),0,MAX(0,MIN(1,'У3 Ввод'!$E$98-NETWORKDAYS('У3 Ввод'!$D$98,$B21)+1))/Настройки!$E$9*100)</f>
        <v>0</v>
      </c>
      <c r="CP21" s="67" t="n">
        <f aca="false">IF(OR($D21=1,MONTH($B21)&lt;&gt;MONTH(StartDate),'У3 Ввод'!$D$99="",'У3 Ввод'!$E$99="",'У3 Ввод'!$D$99&gt;$B21),0,MAX(0,MIN(1,'У3 Ввод'!$E$99-NETWORKDAYS('У3 Ввод'!$D$99,$B21)+1))/Настройки!$E$9*100)</f>
        <v>0</v>
      </c>
      <c r="CQ21" s="67" t="n">
        <f aca="false">IF(OR($D21=1,MONTH($B21)&lt;&gt;MONTH(StartDate),'У3 Ввод'!$D$100="",'У3 Ввод'!$E$100="",'У3 Ввод'!$D$100&gt;$B21),0,MAX(0,MIN(1,'У3 Ввод'!$E$100-NETWORKDAYS('У3 Ввод'!$D$100,$B21)+1))/Настройки!$E$9*100)</f>
        <v>0</v>
      </c>
      <c r="CR21" s="67" t="n">
        <f aca="false">IF(OR($D21=1,MONTH($B21)&lt;&gt;MONTH(StartDate),'У3 Ввод'!$D$101="",'У3 Ввод'!$E$101="",'У3 Ввод'!$D$101&gt;$B21),0,MAX(0,MIN(1,'У3 Ввод'!$E$101-NETWORKDAYS('У3 Ввод'!$D$101,$B21)+1))/Настройки!$E$9*100)</f>
        <v>0</v>
      </c>
      <c r="CS21" s="67" t="n">
        <f aca="false">IF(OR($D21=1,MONTH($B21)&lt;&gt;MONTH(StartDate),'У3 Ввод'!$D$102="",'У3 Ввод'!$E$102="",'У3 Ввод'!$D$102&gt;$B21),0,MAX(0,MIN(1,'У3 Ввод'!$E$102-NETWORKDAYS('У3 Ввод'!$D$102,$B21)+1))/Настройки!$E$9*100)</f>
        <v>0</v>
      </c>
      <c r="CT21" s="67" t="n">
        <f aca="false">IF(OR($D21=1,MONTH($B21)&lt;&gt;MONTH(StartDate),'У3 Ввод'!$D$103="",'У3 Ввод'!$E$103="",'У3 Ввод'!$D$103&gt;$B21),0,MAX(0,MIN(1,'У3 Ввод'!$E$103-NETWORKDAYS('У3 Ввод'!$D$103,$B21)+1))/Настройки!$E$9*100)</f>
        <v>0</v>
      </c>
      <c r="CU21" s="67" t="n">
        <f aca="false">IF(OR($D21=1,MONTH($B21)&lt;&gt;MONTH(StartDate),'У3 Ввод'!$D$104="",'У3 Ввод'!$E$104="",'У3 Ввод'!$D$104&gt;$B21),0,MAX(0,MIN(1,'У3 Ввод'!$E$104-NETWORKDAYS('У3 Ввод'!$D$104,$B21)+1))/Настройки!$E$9*100)</f>
        <v>0</v>
      </c>
      <c r="CV21" s="67" t="n">
        <f aca="false">IF(OR($D21=1,MONTH($B21)&lt;&gt;MONTH(StartDate),'У3 Ввод'!$D$105="",'У3 Ввод'!$E$105="",'У3 Ввод'!$D$105&gt;$B21),0,MAX(0,MIN(1,'У3 Ввод'!$E$105-NETWORKDAYS('У3 Ввод'!$D$105,$B21)+1))/Настройки!$E$9*100)</f>
        <v>0</v>
      </c>
      <c r="CW21" s="67" t="n">
        <f aca="false">IF(OR($D21=1,MONTH($B21)&lt;&gt;MONTH(StartDate),'У3 Ввод'!$D$106="",'У3 Ввод'!$E$106="",'У3 Ввод'!$D$106&gt;$B21),0,MAX(0,MIN(1,'У3 Ввод'!$E$106-NETWORKDAYS('У3 Ввод'!$D$106,$B21)+1))/Настройки!$E$9*100)</f>
        <v>0</v>
      </c>
      <c r="CX21" s="67" t="n">
        <f aca="false">IF(OR($D21=1,MONTH($B21)&lt;&gt;MONTH(StartDate),'У3 Ввод'!$D$107="",'У3 Ввод'!$E$107="",'У3 Ввод'!$D$107&gt;$B21),0,MAX(0,MIN(1,'У3 Ввод'!$E$107-NETWORKDAYS('У3 Ввод'!$D$107,$B21)+1))/Настройки!$E$9*100)</f>
        <v>0</v>
      </c>
      <c r="CY21" s="67" t="n">
        <f aca="false">IF(OR($D21=1,MONTH($B21)&lt;&gt;MONTH(StartDate),'У3 Ввод'!$D$108="",'У3 Ввод'!$E$108="",'У3 Ввод'!$D$108&gt;$B21),0,MAX(0,MIN(1,'У3 Ввод'!$E$108-NETWORKDAYS('У3 Ввод'!$D$108,$B21)+1))/Настройки!$E$9*100)</f>
        <v>0</v>
      </c>
      <c r="CZ21" s="67" t="n">
        <f aca="false">IF(OR($D21=1,MONTH($B21)&lt;&gt;MONTH(StartDate),'У3 Ввод'!$D$109="",'У3 Ввод'!$E$109="",'У3 Ввод'!$D$109&gt;$B21),0,MAX(0,MIN(1,'У3 Ввод'!$E$109-NETWORKDAYS('У3 Ввод'!$D$109,$B21)+1))/Настройки!$E$9*100)</f>
        <v>0</v>
      </c>
      <c r="DA21" s="67" t="n">
        <f aca="false">IF(OR($D21=1,MONTH($B21)&lt;&gt;MONTH(StartDate),'У3 Ввод'!$D$110="",'У3 Ввод'!$E$110="",'У3 Ввод'!$D$110&gt;$B21),0,MAX(0,MIN(1,'У3 Ввод'!$E$110-NETWORKDAYS('У3 Ввод'!$D$110,$B21)+1))/Настройки!$E$9*100)</f>
        <v>0</v>
      </c>
      <c r="DB21" s="67" t="n">
        <f aca="false">IF(OR($D21=1,MONTH($B21)&lt;&gt;MONTH(StartDate),'У3 Ввод'!$D$111="",'У3 Ввод'!$E$111="",'У3 Ввод'!$D$111&gt;$B21),0,MAX(0,MIN(1,'У3 Ввод'!$E$111-NETWORKDAYS('У3 Ввод'!$D$111,$B21)+1))/Настройки!$E$9*100)</f>
        <v>0</v>
      </c>
      <c r="DC21" s="67" t="n">
        <f aca="false">IF(OR($D21=1,MONTH($B21)&lt;&gt;MONTH(StartDate),'У3 Ввод'!$D$112="",'У3 Ввод'!$E$112="",'У3 Ввод'!$D$112&gt;$B21),0,MAX(0,MIN(1,'У3 Ввод'!$E$112-NETWORKDAYS('У3 Ввод'!$D$112,$B21)+1))/Настройки!$E$9*100)</f>
        <v>0</v>
      </c>
      <c r="DD21" s="67" t="n">
        <f aca="false">IF(OR($D21=1,MONTH($B21)&lt;&gt;MONTH(StartDate),'У3 Ввод'!$D$113="",'У3 Ввод'!$E$113="",'У3 Ввод'!$D$113&gt;$B21),0,MAX(0,MIN(1,'У3 Ввод'!$E$113-NETWORKDAYS('У3 Ввод'!$D$113,$B21)+1))/Настройки!$E$9*100)</f>
        <v>0</v>
      </c>
      <c r="DE21" s="67" t="n">
        <f aca="false">IF(OR($D21=1,MONTH($B21)&lt;&gt;MONTH(StartDate),'У3 Ввод'!$D$114="",'У3 Ввод'!$E$114="",'У3 Ввод'!$D$114&gt;$B21),0,MAX(0,MIN(1,'У3 Ввод'!$E$114-NETWORKDAYS('У3 Ввод'!$D$114,$B21)+1))/Настройки!$E$9*100)</f>
        <v>0</v>
      </c>
      <c r="DF21" s="67" t="n">
        <f aca="false">IF(OR($D21=1,MONTH($B21)&lt;&gt;MONTH(StartDate),'У3 Ввод'!$D$115="",'У3 Ввод'!$E$115="",'У3 Ввод'!$D$115&gt;$B21),0,MAX(0,MIN(1,'У3 Ввод'!$E$115-NETWORKDAYS('У3 Ввод'!$D$115,$B21)+1))/Настройки!$E$9*100)</f>
        <v>0</v>
      </c>
      <c r="DG21" s="67" t="n">
        <f aca="false">IF(OR($D21=1,MONTH($B21)&lt;&gt;MONTH(StartDate),'У3 Ввод'!$D$116="",'У3 Ввод'!$E$116="",'У3 Ввод'!$D$116&gt;$B21),0,MAX(0,MIN(1,'У3 Ввод'!$E$116-NETWORKDAYS('У3 Ввод'!$D$116,$B21)+1))/Настройки!$E$9*100)</f>
        <v>0</v>
      </c>
      <c r="DH21" s="67" t="n">
        <f aca="false">IF(OR($D21=1,MONTH($B21)&lt;&gt;MONTH(StartDate),'У3 Ввод'!$D$117="",'У3 Ввод'!$E$117="",'У3 Ввод'!$D$117&gt;$B21),0,MAX(0,MIN(1,'У3 Ввод'!$E$117-NETWORKDAYS('У3 Ввод'!$D$117,$B21)+1))/Настройки!$E$9*100)</f>
        <v>0</v>
      </c>
      <c r="DI21" s="67" t="n">
        <f aca="false">IF(OR($D21=1,MONTH($B21)&lt;&gt;MONTH(StartDate),'У3 Ввод'!$D$118="",'У3 Ввод'!$E$118="",'У3 Ввод'!$D$118&gt;$B21),0,MAX(0,MIN(1,'У3 Ввод'!$E$118-NETWORKDAYS('У3 Ввод'!$D$118,$B21)+1))/Настройки!$E$9*100)</f>
        <v>0</v>
      </c>
      <c r="DJ21" s="67" t="n">
        <f aca="false">IF(OR($D21=1,MONTH($B21)&lt;&gt;MONTH(StartDate),'У3 Ввод'!$D$119="",'У3 Ввод'!$E$119="",'У3 Ввод'!$D$119&gt;$B21),0,MAX(0,MIN(1,'У3 Ввод'!$E$119-NETWORKDAYS('У3 Ввод'!$D$119,$B21)+1))/Настройки!$E$9*100)</f>
        <v>0</v>
      </c>
      <c r="DK21" s="67" t="n">
        <f aca="false">IF(OR($D21=1,MONTH($B21)&lt;&gt;MONTH(StartDate),'У3 Ввод'!$D$120="",'У3 Ввод'!$E$120="",'У3 Ввод'!$D$120&gt;$B21),0,MAX(0,MIN(1,'У3 Ввод'!$E$120-NETWORKDAYS('У3 Ввод'!$D$120,$B21)+1))/Настройки!$E$9*100)</f>
        <v>0</v>
      </c>
      <c r="DL21" s="67" t="n">
        <f aca="false">IF(OR($D21=1,MONTH($B21)&lt;&gt;MONTH(StartDate),'У3 Ввод'!$D$121="",'У3 Ввод'!$E$121="",'У3 Ввод'!$D$121&gt;$B21),0,MAX(0,MIN(1,'У3 Ввод'!$E$121-NETWORKDAYS('У3 Ввод'!$D$121,$B21)+1))/Настройки!$E$9*100)</f>
        <v>0</v>
      </c>
      <c r="DM21" s="67" t="n">
        <f aca="false">IF(OR($D21=1,MONTH($B21)&lt;&gt;MONTH(StartDate),'У3 Ввод'!$D$122="",'У3 Ввод'!$E$122="",'У3 Ввод'!$D$122&gt;$B21),0,MAX(0,MIN(1,'У3 Ввод'!$E$122-NETWORKDAYS('У3 Ввод'!$D$122,$B21)+1))/Настройки!$E$9*100)</f>
        <v>0</v>
      </c>
      <c r="DN21" s="67" t="n">
        <f aca="false">IF(OR($D21=1,MONTH($B21)&lt;&gt;MONTH(StartDate),'У3 Ввод'!$D$123="",'У3 Ввод'!$E$123="",'У3 Ввод'!$D$123&gt;$B21),0,MAX(0,MIN(1,'У3 Ввод'!$E$123-NETWORKDAYS('У3 Ввод'!$D$123,$B21)+1))/Настройки!$E$9*100)</f>
        <v>0</v>
      </c>
      <c r="DO21" s="67" t="n">
        <f aca="false">IF(OR($D21=1,MONTH($B21)&lt;&gt;MONTH(StartDate),'У3 Ввод'!$D$124="",'У3 Ввод'!$E$124="",'У3 Ввод'!$D$124&gt;$B21),0,MAX(0,MIN(1,'У3 Ввод'!$E$124-NETWORKDAYS('У3 Ввод'!$D$124,$B21)+1))/Настройки!$E$9*100)</f>
        <v>0</v>
      </c>
      <c r="DP21" s="67" t="n">
        <f aca="false">IF(OR($D21=1,MONTH($B21)&lt;&gt;MONTH(StartDate),'У3 Ввод'!$D$125="",'У3 Ввод'!$E$125="",'У3 Ввод'!$D$125&gt;$B21),0,MAX(0,MIN(1,'У3 Ввод'!$E$125-NETWORKDAYS('У3 Ввод'!$D$125,$B21)+1))/Настройки!$E$9*100)</f>
        <v>0</v>
      </c>
      <c r="DQ21" s="67" t="n">
        <f aca="false">IF(OR($D21=1,MONTH($B21)&lt;&gt;MONTH(StartDate),'У3 Ввод'!$D$126="",'У3 Ввод'!$E$126="",'У3 Ввод'!$D$126&gt;$B21),0,MAX(0,MIN(1,'У3 Ввод'!$E$126-NETWORKDAYS('У3 Ввод'!$D$126,$B21)+1))/Настройки!$E$9*100)</f>
        <v>0</v>
      </c>
      <c r="DR21" s="67" t="n">
        <f aca="false">IF(OR($D21=1,MONTH($B21)&lt;&gt;MONTH(StartDate),'У3 Ввод'!$D$127="",'У3 Ввод'!$E$127="",'У3 Ввод'!$D$127&gt;$B21),0,MAX(0,MIN(1,'У3 Ввод'!$E$127-NETWORKDAYS('У3 Ввод'!$D$127,$B21)+1))/Настройки!$E$9*100)</f>
        <v>0</v>
      </c>
      <c r="DS21" s="67" t="n">
        <f aca="false">IF(OR($D21=1,MONTH($B21)&lt;&gt;MONTH(StartDate),'У3 Ввод'!$D$128="",'У3 Ввод'!$E$128="",'У3 Ввод'!$D$128&gt;$B21),0,MAX(0,MIN(1,'У3 Ввод'!$E$128-NETWORKDAYS('У3 Ввод'!$D$128,$B21)+1))/Настройки!$E$9*100)</f>
        <v>0</v>
      </c>
      <c r="DT21" s="67" t="n">
        <f aca="false">IF(OR($D21=1,MONTH($B21)&lt;&gt;MONTH(StartDate),'У3 Ввод'!$D$129="",'У3 Ввод'!$E$129="",'У3 Ввод'!$D$129&gt;$B21),0,MAX(0,MIN(1,'У3 Ввод'!$E$129-NETWORKDAYS('У3 Ввод'!$D$129,$B21)+1))/Настройки!$E$9*100)</f>
        <v>0</v>
      </c>
      <c r="DU21" s="67" t="n">
        <f aca="false">IF(OR($D21=1,MONTH($B21)&lt;&gt;MONTH(StartDate),'У3 Ввод'!$D$130="",'У3 Ввод'!$E$130="",'У3 Ввод'!$D$130&gt;$B21),0,MAX(0,MIN(1,'У3 Ввод'!$E$130-NETWORKDAYS('У3 Ввод'!$D$130,$B21)+1))/Настройки!$E$9*100)</f>
        <v>0</v>
      </c>
      <c r="DV21" s="67" t="n">
        <f aca="false">IF(OR($D21=1,MONTH($B21)&lt;&gt;MONTH(StartDate),'У3 Ввод'!$D$131="",'У3 Ввод'!$E$131="",'У3 Ввод'!$D$131&gt;$B21),0,MAX(0,MIN(1,'У3 Ввод'!$E$131-NETWORKDAYS('У3 Ввод'!$D$131,$B21)+1))/Настройки!$E$9*100)</f>
        <v>0</v>
      </c>
      <c r="DW21" s="67" t="n">
        <f aca="false">IF(OR($D21=1,MONTH($B21)&lt;&gt;MONTH(StartDate),'У3 Ввод'!$D$132="",'У3 Ввод'!$E$132="",'У3 Ввод'!$D$132&gt;$B21),0,MAX(0,MIN(1,'У3 Ввод'!$E$132-NETWORKDAYS('У3 Ввод'!$D$132,$B21)+1))/Настройки!$E$9*100)</f>
        <v>0</v>
      </c>
      <c r="DX21" s="67" t="n">
        <f aca="false">IF(OR($D21=1,MONTH($B21)&lt;&gt;MONTH(StartDate),'У3 Ввод'!$D$133="",'У3 Ввод'!$E$133="",'У3 Ввод'!$D$133&gt;$B21),0,MAX(0,MIN(1,'У3 Ввод'!$E$133-NETWORKDAYS('У3 Ввод'!$D$133,$B21)+1))/Настройки!$E$9*100)</f>
        <v>0</v>
      </c>
      <c r="DY21" s="67" t="n">
        <f aca="false">IF(OR($D21=1,MONTH($B21)&lt;&gt;MONTH(StartDate),'У3 Ввод'!$D$134="",'У3 Ввод'!$E$134="",'У3 Ввод'!$D$134&gt;$B21),0,MAX(0,MIN(1,'У3 Ввод'!$E$134-NETWORKDAYS('У3 Ввод'!$D$134,$B21)+1))/Настройки!$E$9*100)</f>
        <v>0</v>
      </c>
      <c r="DZ21" s="67" t="n">
        <f aca="false">IF(OR($D21=1,MONTH($B21)&lt;&gt;MONTH(StartDate),'У3 Ввод'!$D$135="",'У3 Ввод'!$E$135="",'У3 Ввод'!$D$135&gt;$B21),0,MAX(0,MIN(1,'У3 Ввод'!$E$135-NETWORKDAYS('У3 Ввод'!$D$135,$B21)+1))/Настройки!$E$9*100)</f>
        <v>0</v>
      </c>
      <c r="EA21" s="67" t="n">
        <f aca="false">IF(OR($D21=1,MONTH($B21)&lt;&gt;MONTH(StartDate),'У3 Ввод'!$D$136="",'У3 Ввод'!$E$136="",'У3 Ввод'!$D$136&gt;$B21),0,MAX(0,MIN(1,'У3 Ввод'!$E$136-NETWORKDAYS('У3 Ввод'!$D$136,$B21)+1))/Настройки!$E$9*100)</f>
        <v>0</v>
      </c>
      <c r="EB21" s="67" t="n">
        <f aca="false">IF(OR($D21=1,MONTH($B21)&lt;&gt;MONTH(StartDate),'У3 Ввод'!$D$137="",'У3 Ввод'!$E$137="",'У3 Ввод'!$D$137&gt;$B21),0,MAX(0,MIN(1,'У3 Ввод'!$E$137-NETWORKDAYS('У3 Ввод'!$D$137,$B21)+1))/Настройки!$E$9*100)</f>
        <v>0</v>
      </c>
      <c r="EC21" s="67" t="n">
        <f aca="false">IF(OR($D21=1,MONTH($B21)&lt;&gt;MONTH(StartDate),'У3 Ввод'!$D$138="",'У3 Ввод'!$E$138="",'У3 Ввод'!$D$138&gt;$B21),0,MAX(0,MIN(1,'У3 Ввод'!$E$138-NETWORKDAYS('У3 Ввод'!$D$138,$B21)+1))/Настройки!$E$9*100)</f>
        <v>0</v>
      </c>
      <c r="ED21" s="67" t="n">
        <f aca="false">IF(OR($D21=1,MONTH($B21)&lt;&gt;MONTH(StartDate),'У3 Ввод'!$D$139="",'У3 Ввод'!$E$139="",'У3 Ввод'!$D$139&gt;$B21),0,MAX(0,MIN(1,'У3 Ввод'!$E$139-NETWORKDAYS('У3 Ввод'!$D$139,$B21)+1))/Настройки!$E$9*100)</f>
        <v>0</v>
      </c>
      <c r="EE21" s="67" t="n">
        <f aca="false">IF(OR($D21=1,MONTH($B21)&lt;&gt;MONTH(StartDate),'У3 Ввод'!$D$140="",'У3 Ввод'!$E$140="",'У3 Ввод'!$D$140&gt;$B21),0,MAX(0,MIN(1,'У3 Ввод'!$E$140-NETWORKDAYS('У3 Ввод'!$D$140,$B21)+1))/Настройки!$E$9*100)</f>
        <v>0</v>
      </c>
      <c r="EF21" s="67" t="n">
        <f aca="false">IF(OR($D21=1,MONTH($B21)&lt;&gt;MONTH(StartDate),'У3 Ввод'!$D$141="",'У3 Ввод'!$E$141="",'У3 Ввод'!$D$141&gt;$B21),0,MAX(0,MIN(1,'У3 Ввод'!$E$141-NETWORKDAYS('У3 Ввод'!$D$141,$B21)+1))/Настройки!$E$9*100)</f>
        <v>0</v>
      </c>
      <c r="EG21" s="67" t="n">
        <f aca="false">IF(OR($D21=1,MONTH($B21)&lt;&gt;MONTH(StartDate),'У3 Ввод'!$D$142="",'У3 Ввод'!$E$142="",'У3 Ввод'!$D$142&gt;$B21),0,MAX(0,MIN(1,'У3 Ввод'!$E$142-NETWORKDAYS('У3 Ввод'!$D$142,$B21)+1))/Настройки!$E$9*100)</f>
        <v>0</v>
      </c>
      <c r="EH21" s="67" t="n">
        <f aca="false">IF(OR($D21=1,MONTH($B21)&lt;&gt;MONTH(StartDate),'У3 Ввод'!$D$143="",'У3 Ввод'!$E$143="",'У3 Ввод'!$D$143&gt;$B21),0,MAX(0,MIN(1,'У3 Ввод'!$E$143-NETWORKDAYS('У3 Ввод'!$D$143,$B21)+1))/Настройки!$E$9*100)</f>
        <v>0</v>
      </c>
      <c r="EI21" s="67" t="n">
        <f aca="false">IF(OR($D21=1,MONTH($B21)&lt;&gt;MONTH(StartDate),'У3 Ввод'!$D$144="",'У3 Ввод'!$E$144="",'У3 Ввод'!$D$144&gt;$B21),0,MAX(0,MIN(1,'У3 Ввод'!$E$144-NETWORKDAYS('У3 Ввод'!$D$144,$B21)+1))/Настройки!$E$9*100)</f>
        <v>0</v>
      </c>
      <c r="EJ21" s="67" t="n">
        <f aca="false">IF(OR($D21=1,MONTH($B21)&lt;&gt;MONTH(StartDate),'У3 Ввод'!$D$145="",'У3 Ввод'!$E$145="",'У3 Ввод'!$D$145&gt;$B21),0,MAX(0,MIN(1,'У3 Ввод'!$E$145-NETWORKDAYS('У3 Ввод'!$D$145,$B21)+1))/Настройки!$E$9*100)</f>
        <v>0</v>
      </c>
      <c r="EK21" s="67" t="n">
        <f aca="false">IF(OR($D21=1,MONTH($B21)&lt;&gt;MONTH(StartDate),'У3 Ввод'!$D$146="",'У3 Ввод'!$E$146="",'У3 Ввод'!$D$146&gt;$B21),0,MAX(0,MIN(1,'У3 Ввод'!$E$146-NETWORKDAYS('У3 Ввод'!$D$146,$B21)+1))/Настройки!$E$9*100)</f>
        <v>0</v>
      </c>
      <c r="EL21" s="67" t="n">
        <f aca="false">IF(OR($D21=1,MONTH($B21)&lt;&gt;MONTH(StartDate),'У3 Ввод'!$D$147="",'У3 Ввод'!$E$147="",'У3 Ввод'!$D$147&gt;$B21),0,MAX(0,MIN(1,'У3 Ввод'!$E$147-NETWORKDAYS('У3 Ввод'!$D$147,$B21)+1))/Настройки!$E$9*100)</f>
        <v>0</v>
      </c>
      <c r="EM21" s="67" t="n">
        <f aca="false">IF(OR($D21=1,MONTH($B21)&lt;&gt;MONTH(StartDate),'У3 Ввод'!$D$148="",'У3 Ввод'!$E$148="",'У3 Ввод'!$D$148&gt;$B21),0,MAX(0,MIN(1,'У3 Ввод'!$E$148-NETWORKDAYS('У3 Ввод'!$D$148,$B21)+1))/Настройки!$E$9*100)</f>
        <v>0</v>
      </c>
      <c r="EN21" s="67" t="n">
        <f aca="false">IF(OR($D21=1,MONTH($B21)&lt;&gt;MONTH(StartDate),'У3 Ввод'!$D$149="",'У3 Ввод'!$E$149="",'У3 Ввод'!$D$149&gt;$B21),0,MAX(0,MIN(1,'У3 Ввод'!$E$149-NETWORKDAYS('У3 Ввод'!$D$149,$B21)+1))/Настройки!$E$9*100)</f>
        <v>0</v>
      </c>
      <c r="EO21" s="67" t="n">
        <f aca="false">IF(OR($D21=1,MONTH($B21)&lt;&gt;MONTH(StartDate),'У3 Ввод'!$D$150="",'У3 Ввод'!$E$150="",'У3 Ввод'!$D$150&gt;$B21),0,MAX(0,MIN(1,'У3 Ввод'!$E$150-NETWORKDAYS('У3 Ввод'!$D$150,$B21)+1))/Настройки!$E$9*100)</f>
        <v>0</v>
      </c>
      <c r="EP21" s="67" t="n">
        <f aca="false">IF(OR($D21=1,MONTH($B21)&lt;&gt;MONTH(StartDate),'У3 Ввод'!$D$151="",'У3 Ввод'!$E$151="",'У3 Ввод'!$D$151&gt;$B21),0,MAX(0,MIN(1,'У3 Ввод'!$E$151-NETWORKDAYS('У3 Ввод'!$D$151,$B21)+1))/Настройки!$E$9*100)</f>
        <v>0</v>
      </c>
      <c r="EQ21" s="67" t="n">
        <f aca="false">IF(OR($D21=1,MONTH($B21)&lt;&gt;MONTH(StartDate),'У3 Ввод'!$D$152="",'У3 Ввод'!$E$152="",'У3 Ввод'!$D$152&gt;$B21),0,MAX(0,MIN(1,'У3 Ввод'!$E$152-NETWORKDAYS('У3 Ввод'!$D$152,$B21)+1))/Настройки!$E$9*100)</f>
        <v>0</v>
      </c>
      <c r="ER21" s="67" t="n">
        <f aca="false">IF(OR($D21=1,MONTH($B21)&lt;&gt;MONTH(StartDate),'У3 Ввод'!$D$153="",'У3 Ввод'!$E$153="",'У3 Ввод'!$D$153&gt;$B21),0,MAX(0,MIN(1,'У3 Ввод'!$E$153-NETWORKDAYS('У3 Ввод'!$D$153,$B21)+1))/Настройки!$E$9*100)</f>
        <v>0</v>
      </c>
      <c r="ES21" s="67" t="n">
        <f aca="false">IF(OR($D21=1,MONTH($B21)&lt;&gt;MONTH(StartDate),'У3 Ввод'!$D$154="",'У3 Ввод'!$E$154="",'У3 Ввод'!$D$154&gt;$B21),0,MAX(0,MIN(1,'У3 Ввод'!$E$154-NETWORKDAYS('У3 Ввод'!$D$154,$B21)+1))/Настройки!$E$9*100)</f>
        <v>0</v>
      </c>
      <c r="ET21" s="67" t="n">
        <f aca="false">IF(OR($D21=1,MONTH($B21)&lt;&gt;MONTH(StartDate),'У3 Ввод'!$D$155="",'У3 Ввод'!$E$155="",'У3 Ввод'!$D$155&gt;$B21),0,MAX(0,MIN(1,'У3 Ввод'!$E$155-NETWORKDAYS('У3 Ввод'!$D$155,$B21)+1))/Настройки!$E$9*100)</f>
        <v>0</v>
      </c>
      <c r="EU21" s="67" t="n">
        <f aca="false">IF(OR($D21=1,MONTH($B21)&lt;&gt;MONTH(StartDate),'У3 Ввод'!$D$156="",'У3 Ввод'!$E$156="",'У3 Ввод'!$D$156&gt;$B21),0,MAX(0,MIN(1,'У3 Ввод'!$E$156-NETWORKDAYS('У3 Ввод'!$D$156,$B21)+1))/Настройки!$E$9*100)</f>
        <v>0</v>
      </c>
      <c r="EV21" s="67" t="n">
        <f aca="false">IF(OR($D21=1,MONTH($B21)&lt;&gt;MONTH(StartDate),'У3 Ввод'!$D$157="",'У3 Ввод'!$E$157="",'У3 Ввод'!$D$157&gt;$B21),0,MAX(0,MIN(1,'У3 Ввод'!$E$157-NETWORKDAYS('У3 Ввод'!$D$157,$B21)+1))/Настройки!$E$9*100)</f>
        <v>0</v>
      </c>
      <c r="EW21" s="67" t="n">
        <f aca="false">IF(OR($D21=1,MONTH($B21)&lt;&gt;MONTH(StartDate),'У3 Ввод'!$D$158="",'У3 Ввод'!$E$158="",'У3 Ввод'!$D$158&gt;$B21),0,MAX(0,MIN(1,'У3 Ввод'!$E$158-NETWORKDAYS('У3 Ввод'!$D$158,$B21)+1))/Настройки!$E$9*100)</f>
        <v>0</v>
      </c>
      <c r="EX21" s="67" t="n">
        <f aca="false">IF(OR($D21=1,MONTH($B21)&lt;&gt;MONTH(StartDate),'У3 Ввод'!$D$159="",'У3 Ввод'!$E$159="",'У3 Ввод'!$D$159&gt;$B21),0,MAX(0,MIN(1,'У3 Ввод'!$E$159-NETWORKDAYS('У3 Ввод'!$D$159,$B21)+1))/Настройки!$E$9*100)</f>
        <v>0</v>
      </c>
      <c r="EY21" s="67" t="n">
        <f aca="false">IF(OR($D21=1,MONTH($B21)&lt;&gt;MONTH(StartDate),'У3 Ввод'!$D$160="",'У3 Ввод'!$E$160="",'У3 Ввод'!$D$160&gt;$B21),0,MAX(0,MIN(1,'У3 Ввод'!$E$160-NETWORKDAYS('У3 Ввод'!$D$160,$B21)+1))/Настройки!$E$9*100)</f>
        <v>0</v>
      </c>
      <c r="EZ21" s="67" t="n">
        <f aca="false">IF(OR($D21=1,MONTH($B21)&lt;&gt;MONTH(StartDate),'У3 Ввод'!$D$161="",'У3 Ввод'!$E$161="",'У3 Ввод'!$D$161&gt;$B21),0,MAX(0,MIN(1,'У3 Ввод'!$E$161-NETWORKDAYS('У3 Ввод'!$D$161,$B21)+1))/Настройки!$E$9*100)</f>
        <v>0</v>
      </c>
      <c r="FA21" s="67" t="n">
        <f aca="false">IF(OR($D21=1,MONTH($B21)&lt;&gt;MONTH(StartDate),'У3 Ввод'!$D$162="",'У3 Ввод'!$E$162="",'У3 Ввод'!$D$162&gt;$B21),0,MAX(0,MIN(1,'У3 Ввод'!$E$162-NETWORKDAYS('У3 Ввод'!$D$162,$B21)+1))/Настройки!$E$9*100)</f>
        <v>0</v>
      </c>
      <c r="FB21" s="67" t="n">
        <f aca="false">IF(OR($D21=1,MONTH($B21)&lt;&gt;MONTH(StartDate),'У3 Ввод'!$D$163="",'У3 Ввод'!$E$163="",'У3 Ввод'!$D$163&gt;$B21),0,MAX(0,MIN(1,'У3 Ввод'!$E$163-NETWORKDAYS('У3 Ввод'!$D$163,$B21)+1))/Настройки!$E$9*100)</f>
        <v>0</v>
      </c>
      <c r="FC21" s="67" t="n">
        <f aca="false">IF(OR($D21=1,MONTH($B21)&lt;&gt;MONTH(StartDate),'У3 Ввод'!$D$164="",'У3 Ввод'!$E$164="",'У3 Ввод'!$D$164&gt;$B21),0,MAX(0,MIN(1,'У3 Ввод'!$E$164-NETWORKDAYS('У3 Ввод'!$D$164,$B21)+1))/Настройки!$E$9*100)</f>
        <v>0</v>
      </c>
      <c r="FD21" s="67" t="n">
        <f aca="false">IF(OR($D21=1,MONTH($B21)&lt;&gt;MONTH(StartDate),'У3 Ввод'!$D$165="",'У3 Ввод'!$E$165="",'У3 Ввод'!$D$165&gt;$B21),0,MAX(0,MIN(1,'У3 Ввод'!$E$165-NETWORKDAYS('У3 Ввод'!$D$165,$B21)+1))/Настройки!$E$9*100)</f>
        <v>0</v>
      </c>
      <c r="FE21" s="67" t="n">
        <f aca="false">IF(OR($D21=1,MONTH($B21)&lt;&gt;MONTH(StartDate),'У3 Ввод'!$D$166="",'У3 Ввод'!$E$166="",'У3 Ввод'!$D$166&gt;$B21),0,MAX(0,MIN(1,'У3 Ввод'!$E$166-NETWORKDAYS('У3 Ввод'!$D$166,$B21)+1))/Настройки!$E$9*100)</f>
        <v>0</v>
      </c>
      <c r="FF21" s="67" t="n">
        <f aca="false">IF(OR($D21=1,MONTH($B21)&lt;&gt;MONTH(StartDate),'У3 Ввод'!$D$167="",'У3 Ввод'!$E$167="",'У3 Ввод'!$D$167&gt;$B21),0,MAX(0,MIN(1,'У3 Ввод'!$E$167-NETWORKDAYS('У3 Ввод'!$D$167,$B21)+1))/Настройки!$E$9*100)</f>
        <v>0</v>
      </c>
      <c r="FG21" s="67" t="n">
        <f aca="false">IF(OR($D21=1,MONTH($B21)&lt;&gt;MONTH(StartDate),'У3 Ввод'!$D$168="",'У3 Ввод'!$E$168="",'У3 Ввод'!$D$168&gt;$B21),0,MAX(0,MIN(1,'У3 Ввод'!$E$168-NETWORKDAYS('У3 Ввод'!$D$168,$B21)+1))/Настройки!$E$9*100)</f>
        <v>0</v>
      </c>
      <c r="FH21" s="67" t="n">
        <f aca="false">IF(OR($D21=1,MONTH($B21)&lt;&gt;MONTH(StartDate),'У3 Ввод'!$D$169="",'У3 Ввод'!$E$169="",'У3 Ввод'!$D$169&gt;$B21),0,MAX(0,MIN(1,'У3 Ввод'!$E$169-NETWORKDAYS('У3 Ввод'!$D$169,$B21)+1))/Настройки!$E$9*100)</f>
        <v>0</v>
      </c>
      <c r="FI21" s="67" t="n">
        <f aca="false">IF(OR($D21=1,MONTH($B21)&lt;&gt;MONTH(StartDate),'У3 Ввод'!$D$170="",'У3 Ввод'!$E$170="",'У3 Ввод'!$D$170&gt;$B21),0,MAX(0,MIN(1,'У3 Ввод'!$E$170-NETWORKDAYS('У3 Ввод'!$D$170,$B21)+1))/Настройки!$E$9*100)</f>
        <v>0</v>
      </c>
      <c r="FJ21" s="67" t="n">
        <f aca="false">IF(OR($D21=1,MONTH($B21)&lt;&gt;MONTH(StartDate),'У3 Ввод'!$D$171="",'У3 Ввод'!$E$171="",'У3 Ввод'!$D$171&gt;$B21),0,MAX(0,MIN(1,'У3 Ввод'!$E$171-NETWORKDAYS('У3 Ввод'!$D$171,$B21)+1))/Настройки!$E$9*100)</f>
        <v>0</v>
      </c>
      <c r="FK21" s="67" t="n">
        <f aca="false">IF(OR($D21=1,MONTH($B21)&lt;&gt;MONTH(StartDate),'У3 Ввод'!$D$172="",'У3 Ввод'!$E$172="",'У3 Ввод'!$D$172&gt;$B21),0,MAX(0,MIN(1,'У3 Ввод'!$E$172-NETWORKDAYS('У3 Ввод'!$D$172,$B21)+1))/Настройки!$E$9*100)</f>
        <v>0</v>
      </c>
      <c r="FL21" s="67" t="n">
        <f aca="false">IF(OR($D21=1,MONTH($B21)&lt;&gt;MONTH(StartDate),'У3 Ввод'!$D$173="",'У3 Ввод'!$E$173="",'У3 Ввод'!$D$173&gt;$B21),0,MAX(0,MIN(1,'У3 Ввод'!$E$173-NETWORKDAYS('У3 Ввод'!$D$173,$B21)+1))/Настройки!$E$9*100)</f>
        <v>0</v>
      </c>
      <c r="FM21" s="67" t="n">
        <f aca="false">IF(OR($D21=1,MONTH($B21)&lt;&gt;MONTH(StartDate),'У3 Ввод'!$D$174="",'У3 Ввод'!$E$174="",'У3 Ввод'!$D$174&gt;$B21),0,MAX(0,MIN(1,'У3 Ввод'!$E$174-NETWORKDAYS('У3 Ввод'!$D$174,$B21)+1))/Настройки!$E$9*100)</f>
        <v>0</v>
      </c>
      <c r="FN21" s="67" t="n">
        <f aca="false">IF(OR($D21=1,MONTH($B21)&lt;&gt;MONTH(StartDate),'У3 Ввод'!$D$175="",'У3 Ввод'!$E$175="",'У3 Ввод'!$D$175&gt;$B21),0,MAX(0,MIN(1,'У3 Ввод'!$E$175-NETWORKDAYS('У3 Ввод'!$D$175,$B21)+1))/Настройки!$E$9*100)</f>
        <v>0</v>
      </c>
      <c r="FO21" s="67" t="n">
        <f aca="false">IF(OR($D21=1,MONTH($B21)&lt;&gt;MONTH(StartDate),'У3 Ввод'!$D$176="",'У3 Ввод'!$E$176="",'У3 Ввод'!$D$176&gt;$B21),0,MAX(0,MIN(1,'У3 Ввод'!$E$176-NETWORKDAYS('У3 Ввод'!$D$176,$B21)+1))/Настройки!$E$9*100)</f>
        <v>0</v>
      </c>
      <c r="FP21" s="67" t="n">
        <f aca="false">IF(OR($D21=1,MONTH($B21)&lt;&gt;MONTH(StartDate),'У3 Ввод'!$D$177="",'У3 Ввод'!$E$177="",'У3 Ввод'!$D$177&gt;$B21),0,MAX(0,MIN(1,'У3 Ввод'!$E$177-NETWORKDAYS('У3 Ввод'!$D$177,$B21)+1))/Настройки!$E$9*100)</f>
        <v>0</v>
      </c>
      <c r="FQ21" s="67" t="n">
        <f aca="false">IF(OR($D21=1,MONTH($B21)&lt;&gt;MONTH(StartDate),'У3 Ввод'!$D$178="",'У3 Ввод'!$E$178="",'У3 Ввод'!$D$178&gt;$B21),0,MAX(0,MIN(1,'У3 Ввод'!$E$178-NETWORKDAYS('У3 Ввод'!$D$178,$B21)+1))/Настройки!$E$9*100)</f>
        <v>0</v>
      </c>
      <c r="FR21" s="67" t="n">
        <f aca="false">IF(OR($D21=1,MONTH($B21)&lt;&gt;MONTH(StartDate),'У3 Ввод'!$D$179="",'У3 Ввод'!$E$179="",'У3 Ввод'!$D$179&gt;$B21),0,MAX(0,MIN(1,'У3 Ввод'!$E$179-NETWORKDAYS('У3 Ввод'!$D$179,$B21)+1))/Настройки!$E$9*100)</f>
        <v>0</v>
      </c>
      <c r="FS21" s="67" t="n">
        <f aca="false">IF(OR($D21=1,MONTH($B21)&lt;&gt;MONTH(StartDate),'У3 Ввод'!$D$180="",'У3 Ввод'!$E$180="",'У3 Ввод'!$D$180&gt;$B21),0,MAX(0,MIN(1,'У3 Ввод'!$E$180-NETWORKDAYS('У3 Ввод'!$D$180,$B21)+1))/Настройки!$E$9*100)</f>
        <v>0</v>
      </c>
      <c r="FT21" s="67" t="n">
        <f aca="false">IF(OR($D21=1,MONTH($B21)&lt;&gt;MONTH(StartDate),'У3 Ввод'!$D$181="",'У3 Ввод'!$E$181="",'У3 Ввод'!$D$181&gt;$B21),0,MAX(0,MIN(1,'У3 Ввод'!$E$181-NETWORKDAYS('У3 Ввод'!$D$181,$B21)+1))/Настройки!$E$9*100)</f>
        <v>0</v>
      </c>
      <c r="FU21" s="67" t="n">
        <f aca="false">IF(OR($D21=1,MONTH($B21)&lt;&gt;MONTH(StartDate),'У3 Ввод'!$D$182="",'У3 Ввод'!$E$182="",'У3 Ввод'!$D$182&gt;$B21),0,MAX(0,MIN(1,'У3 Ввод'!$E$182-NETWORKDAYS('У3 Ввод'!$D$182,$B21)+1))/Настройки!$E$9*100)</f>
        <v>0</v>
      </c>
      <c r="FV21" s="67" t="n">
        <f aca="false">IF(OR($D21=1,MONTH($B21)&lt;&gt;MONTH(StartDate),'У3 Ввод'!$D$183="",'У3 Ввод'!$E$183="",'У3 Ввод'!$D$183&gt;$B21),0,MAX(0,MIN(1,'У3 Ввод'!$E$183-NETWORKDAYS('У3 Ввод'!$D$183,$B21)+1))/Настройки!$E$9*100)</f>
        <v>0</v>
      </c>
      <c r="FW21" s="67" t="n">
        <f aca="false">IF(OR($D21=1,MONTH($B21)&lt;&gt;MONTH(StartDate),'У3 Ввод'!$D$184="",'У3 Ввод'!$E$184="",'У3 Ввод'!$D$184&gt;$B21),0,MAX(0,MIN(1,'У3 Ввод'!$E$184-NETWORKDAYS('У3 Ввод'!$D$184,$B21)+1))/Настройки!$E$9*100)</f>
        <v>0</v>
      </c>
      <c r="FX21" s="67" t="n">
        <f aca="false">IF(OR($D21=1,MONTH($B21)&lt;&gt;MONTH(StartDate),'У3 Ввод'!$D$185="",'У3 Ввод'!$E$185="",'У3 Ввод'!$D$185&gt;$B21),0,MAX(0,MIN(1,'У3 Ввод'!$E$185-NETWORKDAYS('У3 Ввод'!$D$185,$B21)+1))/Настройки!$E$9*100)</f>
        <v>0</v>
      </c>
      <c r="FY21" s="67" t="n">
        <f aca="false">IF(OR($D21=1,MONTH($B21)&lt;&gt;MONTH(StartDate),'У3 Ввод'!$D$186="",'У3 Ввод'!$E$186="",'У3 Ввод'!$D$186&gt;$B21),0,MAX(0,MIN(1,'У3 Ввод'!$E$186-NETWORKDAYS('У3 Ввод'!$D$186,$B21)+1))/Настройки!$E$9*100)</f>
        <v>0</v>
      </c>
      <c r="FZ21" s="67" t="n">
        <f aca="false">IF(OR($D21=1,MONTH($B21)&lt;&gt;MONTH(StartDate),'У3 Ввод'!$D$187="",'У3 Ввод'!$E$187="",'У3 Ввод'!$D$187&gt;$B21),0,MAX(0,MIN(1,'У3 Ввод'!$E$187-NETWORKDAYS('У3 Ввод'!$D$187,$B21)+1))/Настройки!$E$9*100)</f>
        <v>0</v>
      </c>
      <c r="GA21" s="67" t="n">
        <f aca="false">IF(OR($D21=1,MONTH($B21)&lt;&gt;MONTH(StartDate),'У3 Ввод'!$D$188="",'У3 Ввод'!$E$188="",'У3 Ввод'!$D$188&gt;$B21),0,MAX(0,MIN(1,'У3 Ввод'!$E$188-NETWORKDAYS('У3 Ввод'!$D$188,$B21)+1))/Настройки!$E$9*100)</f>
        <v>0</v>
      </c>
      <c r="GB21" s="67" t="n">
        <f aca="false">IF(OR($D21=1,MONTH($B21)&lt;&gt;MONTH(StartDate),'У3 Ввод'!$D$189="",'У3 Ввод'!$E$189="",'У3 Ввод'!$D$189&gt;$B21),0,MAX(0,MIN(1,'У3 Ввод'!$E$189-NETWORKDAYS('У3 Ввод'!$D$189,$B21)+1))/Настройки!$E$9*100)</f>
        <v>0</v>
      </c>
      <c r="GC21" s="67" t="n">
        <f aca="false">IF(OR($D21=1,MONTH($B21)&lt;&gt;MONTH(StartDate),'У3 Ввод'!$D$190="",'У3 Ввод'!$E$190="",'У3 Ввод'!$D$190&gt;$B21),0,MAX(0,MIN(1,'У3 Ввод'!$E$190-NETWORKDAYS('У3 Ввод'!$D$190,$B21)+1))/Настройки!$E$9*100)</f>
        <v>0</v>
      </c>
      <c r="GD21" s="67" t="n">
        <f aca="false">IF(OR($D21=1,MONTH($B21)&lt;&gt;MONTH(StartDate),'У3 Ввод'!$D$191="",'У3 Ввод'!$E$191="",'У3 Ввод'!$D$191&gt;$B21),0,MAX(0,MIN(1,'У3 Ввод'!$E$191-NETWORKDAYS('У3 Ввод'!$D$191,$B21)+1))/Настройки!$E$9*100)</f>
        <v>0</v>
      </c>
      <c r="GE21" s="67" t="n">
        <f aca="false">IF(OR($D21=1,MONTH($B21)&lt;&gt;MONTH(StartDate),'У3 Ввод'!$D$192="",'У3 Ввод'!$E$192="",'У3 Ввод'!$D$192&gt;$B21),0,MAX(0,MIN(1,'У3 Ввод'!$E$192-NETWORKDAYS('У3 Ввод'!$D$192,$B21)+1))/Настройки!$E$9*100)</f>
        <v>0</v>
      </c>
      <c r="GF21" s="67" t="n">
        <f aca="false">IF(OR($D21=1,MONTH($B21)&lt;&gt;MONTH(StartDate),'У3 Ввод'!$D$193="",'У3 Ввод'!$E$193="",'У3 Ввод'!$D$193&gt;$B21),0,MAX(0,MIN(1,'У3 Ввод'!$E$193-NETWORKDAYS('У3 Ввод'!$D$193,$B21)+1))/Настройки!$E$9*100)</f>
        <v>0</v>
      </c>
      <c r="GG21" s="67" t="n">
        <f aca="false">IF(OR($D21=1,MONTH($B21)&lt;&gt;MONTH(StartDate),'У3 Ввод'!$D$194="",'У3 Ввод'!$E$194="",'У3 Ввод'!$D$194&gt;$B21),0,MAX(0,MIN(1,'У3 Ввод'!$E$194-NETWORKDAYS('У3 Ввод'!$D$194,$B21)+1))/Настройки!$E$9*100)</f>
        <v>0</v>
      </c>
      <c r="GH21" s="67" t="n">
        <f aca="false">IF(OR($D21=1,MONTH($B21)&lt;&gt;MONTH(StartDate),'У3 Ввод'!$D$195="",'У3 Ввод'!$E$195="",'У3 Ввод'!$D$195&gt;$B21),0,MAX(0,MIN(1,'У3 Ввод'!$E$195-NETWORKDAYS('У3 Ввод'!$D$195,$B21)+1))/Настройки!$E$9*100)</f>
        <v>0</v>
      </c>
      <c r="GI21" s="67" t="n">
        <f aca="false">IF(OR($D21=1,MONTH($B21)&lt;&gt;MONTH(StartDate),'У3 Ввод'!$D$196="",'У3 Ввод'!$E$196="",'У3 Ввод'!$D$196&gt;$B21),0,MAX(0,MIN(1,'У3 Ввод'!$E$196-NETWORKDAYS('У3 Ввод'!$D$196,$B21)+1))/Настройки!$E$9*100)</f>
        <v>0</v>
      </c>
      <c r="GJ21" s="67" t="n">
        <f aca="false">IF(OR($D21=1,MONTH($B21)&lt;&gt;MONTH(StartDate),'У3 Ввод'!$D$197="",'У3 Ввод'!$E$197="",'У3 Ввод'!$D$197&gt;$B21),0,MAX(0,MIN(1,'У3 Ввод'!$E$197-NETWORKDAYS('У3 Ввод'!$D$197,$B21)+1))/Настройки!$E$9*100)</f>
        <v>0</v>
      </c>
      <c r="GK21" s="67" t="n">
        <f aca="false">IF(OR($D21=1,MONTH($B21)&lt;&gt;MONTH(StartDate),'У3 Ввод'!$D$198="",'У3 Ввод'!$E$198="",'У3 Ввод'!$D$198&gt;$B21),0,MAX(0,MIN(1,'У3 Ввод'!$E$198-NETWORKDAYS('У3 Ввод'!$D$198,$B21)+1))/Настройки!$E$9*100)</f>
        <v>0</v>
      </c>
      <c r="GL21" s="67" t="n">
        <f aca="false">IF(OR($D21=1,MONTH($B21)&lt;&gt;MONTH(StartDate),'У3 Ввод'!$D$199="",'У3 Ввод'!$E$199="",'У3 Ввод'!$D$199&gt;$B21),0,MAX(0,MIN(1,'У3 Ввод'!$E$199-NETWORKDAYS('У3 Ввод'!$D$199,$B21)+1))/Настройки!$E$9*100)</f>
        <v>0</v>
      </c>
      <c r="GM21" s="67" t="n">
        <f aca="false">IF(OR($D21=1,MONTH($B21)&lt;&gt;MONTH(StartDate),'У3 Ввод'!$D$200="",'У3 Ввод'!$E$200="",'У3 Ввод'!$D$200&gt;$B21),0,MAX(0,MIN(1,'У3 Ввод'!$E$200-NETWORKDAYS('У3 Ввод'!$D$200,$B21)+1))/Настройки!$E$9*100)</f>
        <v>0</v>
      </c>
      <c r="GN21" s="67" t="n">
        <f aca="false">IF(OR($D21=1,MONTH($B21)&lt;&gt;MONTH(StartDate),'У3 Ввод'!$D$201="",'У3 Ввод'!$E$201="",'У3 Ввод'!$D$201&gt;$B21),0,MAX(0,MIN(1,'У3 Ввод'!$E$201-NETWORKDAYS('У3 Ввод'!$D$201,$B21)+1))/Настройки!$E$9*100)</f>
        <v>0</v>
      </c>
      <c r="GO21" s="67" t="n">
        <f aca="false">IF(OR($D21=1,MONTH($B21)&lt;&gt;MONTH(StartDate),'У3 Ввод'!$D$202="",'У3 Ввод'!$E$202="",'У3 Ввод'!$D$202&gt;$B21),0,MAX(0,MIN(1,'У3 Ввод'!$E$202-NETWORKDAYS('У3 Ввод'!$D$202,$B21)+1))/Настройки!$E$9*100)</f>
        <v>0</v>
      </c>
      <c r="GP21" s="67" t="n">
        <f aca="false">IF(OR($D21=1,MONTH($B21)&lt;&gt;MONTH(StartDate),'У3 Ввод'!$D$203="",'У3 Ввод'!$E$203="",'У3 Ввод'!$D$203&gt;$B21),0,MAX(0,MIN(1,'У3 Ввод'!$E$203-NETWORKDAYS('У3 Ввод'!$D$203,$B21)+1))/Настройки!$E$9*100)</f>
        <v>0</v>
      </c>
      <c r="GQ21" s="67" t="n">
        <f aca="false">IF(OR($D21=1,MONTH($B21)&lt;&gt;MONTH(StartDate),'У3 Ввод'!$D$204="",'У3 Ввод'!$E$204="",'У3 Ввод'!$D$204&gt;$B21),0,MAX(0,MIN(1,'У3 Ввод'!$E$204-NETWORKDAYS('У3 Ввод'!$D$204,$B21)+1))/Настройки!$E$9*100)</f>
        <v>0</v>
      </c>
      <c r="GR21" s="67" t="n">
        <f aca="false">IF(OR($D21=1,MONTH($B21)&lt;&gt;MONTH(StartDate),'У3 Ввод'!$D$205="",'У3 Ввод'!$E$205="",'У3 Ввод'!$D$205&gt;$B21),0,MAX(0,MIN(1,'У3 Ввод'!$E$205-NETWORKDAYS('У3 Ввод'!$D$205,$B21)+1))/Настройки!$E$9*100)</f>
        <v>0</v>
      </c>
      <c r="GS21" s="67" t="n">
        <f aca="false">IF(OR($D21=1,MONTH($B21)&lt;&gt;MONTH(StartDate),'У3 Ввод'!$D$206="",'У3 Ввод'!$E$206="",'У3 Ввод'!$D$206&gt;$B21),0,MAX(0,MIN(1,'У3 Ввод'!$E$206-NETWORKDAYS('У3 Ввод'!$D$206,$B21)+1))/Настройки!$E$9*100)</f>
        <v>0</v>
      </c>
      <c r="GT21" s="67" t="n">
        <f aca="false">IF(OR($D21=1,MONTH($B21)&lt;&gt;MONTH(StartDate),'У3 Ввод'!$D$207="",'У3 Ввод'!$E$207="",'У3 Ввод'!$D$207&gt;$B21),0,MAX(0,MIN(1,'У3 Ввод'!$E$207-NETWORKDAYS('У3 Ввод'!$D$207,$B21)+1))/Настройки!$E$9*100)</f>
        <v>0</v>
      </c>
      <c r="GU21" s="67" t="n">
        <f aca="false">IF(OR($D21=1,MONTH($B21)&lt;&gt;MONTH(StartDate),'У3 Ввод'!$D$208="",'У3 Ввод'!$E$208="",'У3 Ввод'!$D$208&gt;$B21),0,MAX(0,MIN(1,'У3 Ввод'!$E$208-NETWORKDAYS('У3 Ввод'!$D$208,$B21)+1))/Настройки!$E$9*100)</f>
        <v>0</v>
      </c>
      <c r="GV21" s="67" t="n">
        <f aca="false">IF(OR($D21=1,MONTH($B21)&lt;&gt;MONTH(StartDate),'У3 Ввод'!$D$209="",'У3 Ввод'!$E$209="",'У3 Ввод'!$D$209&gt;$B21),0,MAX(0,MIN(1,'У3 Ввод'!$E$209-NETWORKDAYS('У3 Ввод'!$D$209,$B21)+1))/Настройки!$E$9*100)</f>
        <v>0</v>
      </c>
      <c r="GW21" s="67" t="n">
        <f aca="false">IF(OR($D21=1,MONTH($B21)&lt;&gt;MONTH(StartDate),'У3 Ввод'!$D$210="",'У3 Ввод'!$E$210="",'У3 Ввод'!$D$210&gt;$B21),0,MAX(0,MIN(1,'У3 Ввод'!$E$210-NETWORKDAYS('У3 Ввод'!$D$210,$B21)+1))/Настройки!$E$9*100)</f>
        <v>0</v>
      </c>
      <c r="GX21" s="67" t="n">
        <f aca="false">IF(OR($D21=1,MONTH($B21)&lt;&gt;MONTH(StartDate),'У3 Ввод'!$D$211="",'У3 Ввод'!$E$211="",'У3 Ввод'!$D$211&gt;$B21),0,MAX(0,MIN(1,'У3 Ввод'!$E$211-NETWORKDAYS('У3 Ввод'!$D$211,$B21)+1))/Настройки!$E$9*100)</f>
        <v>0</v>
      </c>
      <c r="GY21" s="67" t="n">
        <f aca="false">IF(OR($D21=1,MONTH($B21)&lt;&gt;MONTH(StartDate),'У3 Ввод'!$D$212="",'У3 Ввод'!$E$212="",'У3 Ввод'!$D$212&gt;$B21),0,MAX(0,MIN(1,'У3 Ввод'!$E$212-NETWORKDAYS('У3 Ввод'!$D$212,$B21)+1))/Настройки!$E$9*100)</f>
        <v>0</v>
      </c>
      <c r="GZ21" s="67" t="n">
        <f aca="false">IF(OR($D21=1,MONTH($B21)&lt;&gt;MONTH(StartDate),'У3 Ввод'!$D$213="",'У3 Ввод'!$E$213="",'У3 Ввод'!$D$213&gt;$B21),0,MAX(0,MIN(1,'У3 Ввод'!$E$213-NETWORKDAYS('У3 Ввод'!$D$213,$B21)+1))/Настройки!$E$9*100)</f>
        <v>0</v>
      </c>
      <c r="HA21" s="67" t="n">
        <f aca="false">IF(OR($D21=1,MONTH($B21)&lt;&gt;MONTH(StartDate),'У3 Ввод'!$D$214="",'У3 Ввод'!$E$214="",'У3 Ввод'!$D$214&gt;$B21),0,MAX(0,MIN(1,'У3 Ввод'!$E$214-NETWORKDAYS('У3 Ввод'!$D$214,$B21)+1))/Настройки!$E$9*100)</f>
        <v>0</v>
      </c>
      <c r="HB21" s="67" t="n">
        <f aca="false">IF(OR($D21=1,MONTH($B21)&lt;&gt;MONTH(StartDate),'У3 Ввод'!$D$215="",'У3 Ввод'!$E$215="",'У3 Ввод'!$D$215&gt;$B21),0,MAX(0,MIN(1,'У3 Ввод'!$E$215-NETWORKDAYS('У3 Ввод'!$D$215,$B21)+1))/Настройки!$E$9*100)</f>
        <v>0</v>
      </c>
      <c r="HC21" s="67" t="n">
        <f aca="false">IF(OR($D21=1,MONTH($B21)&lt;&gt;MONTH(StartDate),'У3 Ввод'!$D$216="",'У3 Ввод'!$E$216="",'У3 Ввод'!$D$216&gt;$B21),0,MAX(0,MIN(1,'У3 Ввод'!$E$216-NETWORKDAYS('У3 Ввод'!$D$216,$B21)+1))/Настройки!$E$9*100)</f>
        <v>0</v>
      </c>
      <c r="HD21" s="67" t="n">
        <f aca="false">IF(OR($D21=1,MONTH($B21)&lt;&gt;MONTH(StartDate),'У3 Ввод'!$D$217="",'У3 Ввод'!$E$217="",'У3 Ввод'!$D$217&gt;$B21),0,MAX(0,MIN(1,'У3 Ввод'!$E$217-NETWORKDAYS('У3 Ввод'!$D$217,$B21)+1))/Настройки!$E$9*100)</f>
        <v>0</v>
      </c>
      <c r="HE21" s="67" t="n">
        <f aca="false">IF(OR($D21=1,MONTH($B21)&lt;&gt;MONTH(StartDate),'У3 Ввод'!$D$218="",'У3 Ввод'!$E$218="",'У3 Ввод'!$D$218&gt;$B21),0,MAX(0,MIN(1,'У3 Ввод'!$E$218-NETWORKDAYS('У3 Ввод'!$D$218,$B21)+1))/Настройки!$E$9*100)</f>
        <v>0</v>
      </c>
      <c r="HF21" s="67" t="n">
        <f aca="false">IF(OR($D21=1,MONTH($B21)&lt;&gt;MONTH(StartDate),'У3 Ввод'!$D$219="",'У3 Ввод'!$E$219="",'У3 Ввод'!$D$219&gt;$B21),0,MAX(0,MIN(1,'У3 Ввод'!$E$219-NETWORKDAYS('У3 Ввод'!$D$219,$B21)+1))/Настройки!$E$9*100)</f>
        <v>0</v>
      </c>
      <c r="HG21" s="67" t="n">
        <f aca="false">IF(OR($D21=1,MONTH($B21)&lt;&gt;MONTH(StartDate),'У3 Ввод'!$D$220="",'У3 Ввод'!$E$220="",'У3 Ввод'!$D$220&gt;$B21),0,MAX(0,MIN(1,'У3 Ввод'!$E$220-NETWORKDAYS('У3 Ввод'!$D$220,$B21)+1))/Настройки!$E$9*100)</f>
        <v>0</v>
      </c>
      <c r="HH21" s="67" t="n">
        <f aca="false">IF(OR($D21=1,MONTH($B21)&lt;&gt;MONTH(StartDate),'У3 Ввод'!$D$221="",'У3 Ввод'!$E$221="",'У3 Ввод'!$D$221&gt;$B21),0,MAX(0,MIN(1,'У3 Ввод'!$E$221-NETWORKDAYS('У3 Ввод'!$D$221,$B21)+1))/Настройки!$E$9*100)</f>
        <v>0</v>
      </c>
      <c r="HI21" s="67" t="n">
        <f aca="false">IF(OR($D21=1,MONTH($B21)&lt;&gt;MONTH(StartDate),'У3 Ввод'!$D$222="",'У3 Ввод'!$E$222="",'У3 Ввод'!$D$222&gt;$B21),0,MAX(0,MIN(1,'У3 Ввод'!$E$222-NETWORKDAYS('У3 Ввод'!$D$222,$B21)+1))/Настройки!$E$9*100)</f>
        <v>0</v>
      </c>
      <c r="HJ21" s="67" t="n">
        <f aca="false">IF(OR($D21=1,MONTH($B21)&lt;&gt;MONTH(StartDate),'У3 Ввод'!$D$223="",'У3 Ввод'!$E$223="",'У3 Ввод'!$D$223&gt;$B21),0,MAX(0,MIN(1,'У3 Ввод'!$E$223-NETWORKDAYS('У3 Ввод'!$D$223,$B21)+1))/Настройки!$E$9*100)</f>
        <v>0</v>
      </c>
      <c r="HK21" s="67" t="n">
        <f aca="false">IF(OR($D21=1,MONTH($B21)&lt;&gt;MONTH(StartDate),'У3 Ввод'!$D$224="",'У3 Ввод'!$E$224="",'У3 Ввод'!$D$224&gt;$B21),0,MAX(0,MIN(1,'У3 Ввод'!$E$224-NETWORKDAYS('У3 Ввод'!$D$224,$B21)+1))/Настройки!$E$9*100)</f>
        <v>0</v>
      </c>
      <c r="HL21" s="67" t="n">
        <f aca="false">IF(OR($D21=1,MONTH($B21)&lt;&gt;MONTH(StartDate),'У3 Ввод'!$D$225="",'У3 Ввод'!$E$225="",'У3 Ввод'!$D$225&gt;$B21),0,MAX(0,MIN(1,'У3 Ввод'!$E$225-NETWORKDAYS('У3 Ввод'!$D$225,$B21)+1))/Настройки!$E$9*100)</f>
        <v>0</v>
      </c>
      <c r="HM21" s="67" t="n">
        <f aca="false">IF(OR($D21=1,MONTH($B21)&lt;&gt;MONTH(StartDate),'У3 Ввод'!$D$226="",'У3 Ввод'!$E$226="",'У3 Ввод'!$D$226&gt;$B21),0,MAX(0,MIN(1,'У3 Ввод'!$E$226-NETWORKDAYS('У3 Ввод'!$D$226,$B21)+1))/Настройки!$E$9*100)</f>
        <v>0</v>
      </c>
      <c r="HN21" s="67" t="n">
        <f aca="false">IF(OR($D21=1,MONTH($B21)&lt;&gt;MONTH(StartDate),'У3 Ввод'!$D$227="",'У3 Ввод'!$E$227="",'У3 Ввод'!$D$227&gt;$B21),0,MAX(0,MIN(1,'У3 Ввод'!$E$227-NETWORKDAYS('У3 Ввод'!$D$227,$B21)+1))/Настройки!$E$9*100)</f>
        <v>0</v>
      </c>
      <c r="HO21" s="67" t="n">
        <f aca="false">IF(OR($D21=1,MONTH($B21)&lt;&gt;MONTH(StartDate),'У3 Ввод'!$D$228="",'У3 Ввод'!$E$228="",'У3 Ввод'!$D$228&gt;$B21),0,MAX(0,MIN(1,'У3 Ввод'!$E$228-NETWORKDAYS('У3 Ввод'!$D$228,$B21)+1))/Настройки!$E$9*100)</f>
        <v>0</v>
      </c>
      <c r="HP21" s="67" t="n">
        <f aca="false">IF(OR($D21=1,MONTH($B21)&lt;&gt;MONTH(StartDate),'У3 Ввод'!$D$229="",'У3 Ввод'!$E$229="",'У3 Ввод'!$D$229&gt;$B21),0,MAX(0,MIN(1,'У3 Ввод'!$E$229-NETWORKDAYS('У3 Ввод'!$D$229,$B21)+1))/Настройки!$E$9*100)</f>
        <v>0</v>
      </c>
      <c r="HQ21" s="67" t="n">
        <f aca="false">IF(OR($D21=1,MONTH($B21)&lt;&gt;MONTH(StartDate),'У3 Ввод'!$D$230="",'У3 Ввод'!$E$230="",'У3 Ввод'!$D$230&gt;$B21),0,MAX(0,MIN(1,'У3 Ввод'!$E$230-NETWORKDAYS('У3 Ввод'!$D$230,$B21)+1))/Настройки!$E$9*100)</f>
        <v>0</v>
      </c>
      <c r="HR21" s="67" t="n">
        <f aca="false">IF(OR($D21=1,MONTH($B21)&lt;&gt;MONTH(StartDate),'У3 Ввод'!$D$231="",'У3 Ввод'!$E$231="",'У3 Ввод'!$D$231&gt;$B21),0,MAX(0,MIN(1,'У3 Ввод'!$E$231-NETWORKDAYS('У3 Ввод'!$D$231,$B21)+1))/Настройки!$E$9*100)</f>
        <v>0</v>
      </c>
      <c r="HS21" s="67" t="n">
        <f aca="false">IF(OR($D21=1,MONTH($B21)&lt;&gt;MONTH(StartDate),'У3 Ввод'!$D$232="",'У3 Ввод'!$E$232="",'У3 Ввод'!$D$232&gt;$B21),0,MAX(0,MIN(1,'У3 Ввод'!$E$232-NETWORKDAYS('У3 Ввод'!$D$232,$B21)+1))/Настройки!$E$9*100)</f>
        <v>0</v>
      </c>
      <c r="HT21" s="67" t="n">
        <f aca="false">IF(OR($D21=1,MONTH($B21)&lt;&gt;MONTH(StartDate),'У3 Ввод'!$D$233="",'У3 Ввод'!$E$233="",'У3 Ввод'!$D$233&gt;$B21),0,MAX(0,MIN(1,'У3 Ввод'!$E$233-NETWORKDAYS('У3 Ввод'!$D$233,$B21)+1))/Настройки!$E$9*100)</f>
        <v>0</v>
      </c>
      <c r="HU21" s="67" t="n">
        <f aca="false">IF(OR($D21=1,MONTH($B21)&lt;&gt;MONTH(StartDate),'У3 Ввод'!$D$234="",'У3 Ввод'!$E$234="",'У3 Ввод'!$D$234&gt;$B21),0,MAX(0,MIN(1,'У3 Ввод'!$E$234-NETWORKDAYS('У3 Ввод'!$D$234,$B21)+1))/Настройки!$E$9*100)</f>
        <v>0</v>
      </c>
      <c r="HV21" s="67" t="n">
        <f aca="false">IF(OR($D21=1,MONTH($B21)&lt;&gt;MONTH(StartDate),'У3 Ввод'!$D$235="",'У3 Ввод'!$E$235="",'У3 Ввод'!$D$235&gt;$B21),0,MAX(0,MIN(1,'У3 Ввод'!$E$235-NETWORKDAYS('У3 Ввод'!$D$235,$B21)+1))/Настройки!$E$9*100)</f>
        <v>0</v>
      </c>
      <c r="HW21" s="67" t="n">
        <f aca="false">IF(OR($D21=1,MONTH($B21)&lt;&gt;MONTH(StartDate),'У3 Ввод'!$D$236="",'У3 Ввод'!$E$236="",'У3 Ввод'!$D$236&gt;$B21),0,MAX(0,MIN(1,'У3 Ввод'!$E$236-NETWORKDAYS('У3 Ввод'!$D$236,$B21)+1))/Настройки!$E$9*100)</f>
        <v>0</v>
      </c>
      <c r="HX21" s="67" t="n">
        <f aca="false">IF(OR($D21=1,MONTH($B21)&lt;&gt;MONTH(StartDate),'У3 Ввод'!$D$237="",'У3 Ввод'!$E$237="",'У3 Ввод'!$D$237&gt;$B21),0,MAX(0,MIN(1,'У3 Ввод'!$E$237-NETWORKDAYS('У3 Ввод'!$D$237,$B21)+1))/Настройки!$E$9*100)</f>
        <v>0</v>
      </c>
      <c r="HY21" s="67" t="n">
        <f aca="false">IF(OR($D21=1,MONTH($B21)&lt;&gt;MONTH(StartDate),'У3 Ввод'!$D$238="",'У3 Ввод'!$E$238="",'У3 Ввод'!$D$238&gt;$B21),0,MAX(0,MIN(1,'У3 Ввод'!$E$238-NETWORKDAYS('У3 Ввод'!$D$238,$B21)+1))/Настройки!$E$9*100)</f>
        <v>0</v>
      </c>
      <c r="HZ21" s="67" t="n">
        <f aca="false">IF(OR($D21=1,MONTH($B21)&lt;&gt;MONTH(StartDate),'У3 Ввод'!$D$239="",'У3 Ввод'!$E$239="",'У3 Ввод'!$D$239&gt;$B21),0,MAX(0,MIN(1,'У3 Ввод'!$E$239-NETWORKDAYS('У3 Ввод'!$D$239,$B21)+1))/Настройки!$E$9*100)</f>
        <v>0</v>
      </c>
      <c r="IA21" s="67" t="n">
        <f aca="false">IF(OR($D21=1,MONTH($B21)&lt;&gt;MONTH(StartDate),'У3 Ввод'!$D$240="",'У3 Ввод'!$E$240="",'У3 Ввод'!$D$240&gt;$B21),0,MAX(0,MIN(1,'У3 Ввод'!$E$240-NETWORKDAYS('У3 Ввод'!$D$240,$B21)+1))/Настройки!$E$9*100)</f>
        <v>0</v>
      </c>
      <c r="IB21" s="67" t="n">
        <f aca="false">IF(OR($D21=1,MONTH($B21)&lt;&gt;MONTH(StartDate),'У3 Ввод'!$D$241="",'У3 Ввод'!$E$241="",'У3 Ввод'!$D$241&gt;$B21),0,MAX(0,MIN(1,'У3 Ввод'!$E$241-NETWORKDAYS('У3 Ввод'!$D$241,$B21)+1))/Настройки!$E$9*100)</f>
        <v>0</v>
      </c>
      <c r="IC21" s="67" t="n">
        <f aca="false">IF(OR($D21=1,MONTH($B21)&lt;&gt;MONTH(StartDate),'У3 Ввод'!$D$242="",'У3 Ввод'!$E$242="",'У3 Ввод'!$D$242&gt;$B21),0,MAX(0,MIN(1,'У3 Ввод'!$E$242-NETWORKDAYS('У3 Ввод'!$D$242,$B21)+1))/Настройки!$E$9*100)</f>
        <v>0</v>
      </c>
      <c r="ID21" s="67" t="n">
        <f aca="false">IF(OR($D21=1,MONTH($B21)&lt;&gt;MONTH(StartDate),'У3 Ввод'!$D$243="",'У3 Ввод'!$E$243="",'У3 Ввод'!$D$243&gt;$B21),0,MAX(0,MIN(1,'У3 Ввод'!$E$243-NETWORKDAYS('У3 Ввод'!$D$243,$B21)+1))/Настройки!$E$9*100)</f>
        <v>0</v>
      </c>
      <c r="IE21" s="67" t="n">
        <f aca="false">IF(OR($D21=1,MONTH($B21)&lt;&gt;MONTH(StartDate),'У3 Ввод'!$D$244="",'У3 Ввод'!$E$244="",'У3 Ввод'!$D$244&gt;$B21),0,MAX(0,MIN(1,'У3 Ввод'!$E$244-NETWORKDAYS('У3 Ввод'!$D$244,$B21)+1))/Настройки!$E$9*100)</f>
        <v>0</v>
      </c>
      <c r="IF21" s="67" t="n">
        <f aca="false">IF(OR($D21=1,MONTH($B21)&lt;&gt;MONTH(StartDate),'У3 Ввод'!$D$245="",'У3 Ввод'!$E$245="",'У3 Ввод'!$D$245&gt;$B21),0,MAX(0,MIN(1,'У3 Ввод'!$E$245-NETWORKDAYS('У3 Ввод'!$D$245,$B21)+1))/Настройки!$E$9*100)</f>
        <v>0</v>
      </c>
      <c r="IG21" s="67" t="n">
        <f aca="false">IF(OR($D21=1,MONTH($B21)&lt;&gt;MONTH(StartDate),'У3 Ввод'!$D$246="",'У3 Ввод'!$E$246="",'У3 Ввод'!$D$246&gt;$B21),0,MAX(0,MIN(1,'У3 Ввод'!$E$246-NETWORKDAYS('У3 Ввод'!$D$246,$B21)+1))/Настройки!$E$9*100)</f>
        <v>0</v>
      </c>
      <c r="IH21" s="67" t="n">
        <f aca="false">IF(OR($D21=1,MONTH($B21)&lt;&gt;MONTH(StartDate),'У3 Ввод'!$D$247="",'У3 Ввод'!$E$247="",'У3 Ввод'!$D$247&gt;$B21),0,MAX(0,MIN(1,'У3 Ввод'!$E$247-NETWORKDAYS('У3 Ввод'!$D$247,$B21)+1))/Настройки!$E$9*100)</f>
        <v>0</v>
      </c>
      <c r="II21" s="67" t="n">
        <f aca="false">IF(OR($D21=1,MONTH($B21)&lt;&gt;MONTH(StartDate),'У3 Ввод'!$D$248="",'У3 Ввод'!$E$248="",'У3 Ввод'!$D$248&gt;$B21),0,MAX(0,MIN(1,'У3 Ввод'!$E$248-NETWORKDAYS('У3 Ввод'!$D$248,$B21)+1))/Настройки!$E$9*100)</f>
        <v>0</v>
      </c>
      <c r="IJ21" s="67" t="n">
        <f aca="false">IF(OR($D21=1,MONTH($B21)&lt;&gt;MONTH(StartDate),'У3 Ввод'!$D$249="",'У3 Ввод'!$E$249="",'У3 Ввод'!$D$249&gt;$B21),0,MAX(0,MIN(1,'У3 Ввод'!$E$249-NETWORKDAYS('У3 Ввод'!$D$249,$B21)+1))/Настройки!$E$9*100)</f>
        <v>0</v>
      </c>
      <c r="IK21" s="67" t="n">
        <f aca="false">IF(OR($D21=1,MONTH($B21)&lt;&gt;MONTH(StartDate),'У3 Ввод'!$D$250="",'У3 Ввод'!$E$250="",'У3 Ввод'!$D$250&gt;$B21),0,MAX(0,MIN(1,'У3 Ввод'!$E$250-NETWORKDAYS('У3 Ввод'!$D$250,$B21)+1))/Настройки!$E$9*100)</f>
        <v>0</v>
      </c>
      <c r="IL21" s="67" t="n">
        <f aca="false">IF(OR($D21=1,MONTH($B21)&lt;&gt;MONTH(StartDate),'У3 Ввод'!$D$251="",'У3 Ввод'!$E$251="",'У3 Ввод'!$D$251&gt;$B21),0,MAX(0,MIN(1,'У3 Ввод'!$E$251-NETWORKDAYS('У3 Ввод'!$D$251,$B21)+1))/Настройки!$E$9*100)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IF(OR($D22=1,MONTH($B22)&lt;&gt;MONTH(StartDate),'У3 Ввод'!$D$12="",'У3 Ввод'!$E$12="",'У3 Ввод'!$D$12&gt;$B22),0,MAX(0,MIN(1,'У3 Ввод'!$E$12-NETWORKDAYS('У3 Ввод'!$D$12,$B22)+1))/Настройки!$E$9*100)</f>
        <v>0</v>
      </c>
      <c r="H22" s="67" t="n">
        <f aca="false">IF(OR($D22=1,MONTH($B22)&lt;&gt;MONTH(StartDate),'У3 Ввод'!$D$13="",'У3 Ввод'!$E$13="",'У3 Ввод'!$D$13&gt;$B22),0,MAX(0,MIN(1,'У3 Ввод'!$E$13-NETWORKDAYS('У3 Ввод'!$D$13,$B22)+1))/Настройки!$E$9*100)</f>
        <v>0</v>
      </c>
      <c r="I22" s="67" t="n">
        <f aca="false">IF(OR($D22=1,MONTH($B22)&lt;&gt;MONTH(StartDate),'У3 Ввод'!$D$14="",'У3 Ввод'!$E$14="",'У3 Ввод'!$D$14&gt;$B22),0,MAX(0,MIN(1,'У3 Ввод'!$E$14-NETWORKDAYS('У3 Ввод'!$D$14,$B22)+1))/Настройки!$E$9*100)</f>
        <v>0</v>
      </c>
      <c r="J22" s="67" t="n">
        <f aca="false">IF(OR($D22=1,MONTH($B22)&lt;&gt;MONTH(StartDate),'У3 Ввод'!$D$15="",'У3 Ввод'!$E$15="",'У3 Ввод'!$D$15&gt;$B22),0,MAX(0,MIN(1,'У3 Ввод'!$E$15-NETWORKDAYS('У3 Ввод'!$D$15,$B22)+1))/Настройки!$E$9*100)</f>
        <v>0</v>
      </c>
      <c r="K22" s="67" t="n">
        <f aca="false">IF(OR($D22=1,MONTH($B22)&lt;&gt;MONTH(StartDate),'У3 Ввод'!$D$16="",'У3 Ввод'!$E$16="",'У3 Ввод'!$D$16&gt;$B22),0,MAX(0,MIN(1,'У3 Ввод'!$E$16-NETWORKDAYS('У3 Ввод'!$D$16,$B22)+1))/Настройки!$E$9*100)</f>
        <v>0</v>
      </c>
      <c r="L22" s="67" t="n">
        <f aca="false">IF(OR($D22=1,MONTH($B22)&lt;&gt;MONTH(StartDate),'У3 Ввод'!$D$17="",'У3 Ввод'!$E$17="",'У3 Ввод'!$D$17&gt;$B22),0,MAX(0,MIN(1,'У3 Ввод'!$E$17-NETWORKDAYS('У3 Ввод'!$D$17,$B22)+1))/Настройки!$E$9*100)</f>
        <v>0</v>
      </c>
      <c r="M22" s="67" t="n">
        <f aca="false">IF(OR($D22=1,MONTH($B22)&lt;&gt;MONTH(StartDate),'У3 Ввод'!$D$18="",'У3 Ввод'!$E$18="",'У3 Ввод'!$D$18&gt;$B22),0,MAX(0,MIN(1,'У3 Ввод'!$E$18-NETWORKDAYS('У3 Ввод'!$D$18,$B22)+1))/Настройки!$E$9*100)</f>
        <v>0</v>
      </c>
      <c r="N22" s="67" t="n">
        <f aca="false">IF(OR($D22=1,MONTH($B22)&lt;&gt;MONTH(StartDate),'У3 Ввод'!$D$19="",'У3 Ввод'!$E$19="",'У3 Ввод'!$D$19&gt;$B22),0,MAX(0,MIN(1,'У3 Ввод'!$E$19-NETWORKDAYS('У3 Ввод'!$D$19,$B22)+1))/Настройки!$E$9*100)</f>
        <v>0</v>
      </c>
      <c r="O22" s="67" t="n">
        <f aca="false">IF(OR($D22=1,MONTH($B22)&lt;&gt;MONTH(StartDate),'У3 Ввод'!$D$20="",'У3 Ввод'!$E$20="",'У3 Ввод'!$D$20&gt;$B22),0,MAX(0,MIN(1,'У3 Ввод'!$E$20-NETWORKDAYS('У3 Ввод'!$D$20,$B22)+1))/Настройки!$E$9*100)</f>
        <v>0</v>
      </c>
      <c r="P22" s="67" t="n">
        <f aca="false">IF(OR($D22=1,MONTH($B22)&lt;&gt;MONTH(StartDate),'У3 Ввод'!$D$21="",'У3 Ввод'!$E$21="",'У3 Ввод'!$D$21&gt;$B22),0,MAX(0,MIN(1,'У3 Ввод'!$E$21-NETWORKDAYS('У3 Ввод'!$D$21,$B22)+1))/Настройки!$E$9*100)</f>
        <v>0</v>
      </c>
      <c r="Q22" s="67" t="n">
        <f aca="false">IF(OR($D22=1,MONTH($B22)&lt;&gt;MONTH(StartDate),'У3 Ввод'!$D$22="",'У3 Ввод'!$E$22="",'У3 Ввод'!$D$22&gt;$B22),0,MAX(0,MIN(1,'У3 Ввод'!$E$22-NETWORKDAYS('У3 Ввод'!$D$22,$B22)+1))/Настройки!$E$9*100)</f>
        <v>0</v>
      </c>
      <c r="R22" s="67" t="n">
        <f aca="false">IF(OR($D22=1,MONTH($B22)&lt;&gt;MONTH(StartDate),'У3 Ввод'!$D$23="",'У3 Ввод'!$E$23="",'У3 Ввод'!$D$23&gt;$B22),0,MAX(0,MIN(1,'У3 Ввод'!$E$23-NETWORKDAYS('У3 Ввод'!$D$23,$B22)+1))/Настройки!$E$9*100)</f>
        <v>0</v>
      </c>
      <c r="S22" s="67" t="n">
        <f aca="false">IF(OR($D22=1,MONTH($B22)&lt;&gt;MONTH(StartDate),'У3 Ввод'!$D$24="",'У3 Ввод'!$E$24="",'У3 Ввод'!$D$24&gt;$B22),0,MAX(0,MIN(1,'У3 Ввод'!$E$24-NETWORKDAYS('У3 Ввод'!$D$24,$B22)+1))/Настройки!$E$9*100)</f>
        <v>0</v>
      </c>
      <c r="T22" s="67" t="n">
        <f aca="false">IF(OR($D22=1,MONTH($B22)&lt;&gt;MONTH(StartDate),'У3 Ввод'!$D$25="",'У3 Ввод'!$E$25="",'У3 Ввод'!$D$25&gt;$B22),0,MAX(0,MIN(1,'У3 Ввод'!$E$25-NETWORKDAYS('У3 Ввод'!$D$25,$B22)+1))/Настройки!$E$9*100)</f>
        <v>0</v>
      </c>
      <c r="U22" s="67" t="n">
        <f aca="false">IF(OR($D22=1,MONTH($B22)&lt;&gt;MONTH(StartDate),'У3 Ввод'!$D$26="",'У3 Ввод'!$E$26="",'У3 Ввод'!$D$26&gt;$B22),0,MAX(0,MIN(1,'У3 Ввод'!$E$26-NETWORKDAYS('У3 Ввод'!$D$26,$B22)+1))/Настройки!$E$9*100)</f>
        <v>0</v>
      </c>
      <c r="V22" s="67" t="n">
        <f aca="false">IF(OR($D22=1,MONTH($B22)&lt;&gt;MONTH(StartDate),'У3 Ввод'!$D$27="",'У3 Ввод'!$E$27="",'У3 Ввод'!$D$27&gt;$B22),0,MAX(0,MIN(1,'У3 Ввод'!$E$27-NETWORKDAYS('У3 Ввод'!$D$27,$B22)+1))/Настройки!$E$9*100)</f>
        <v>0</v>
      </c>
      <c r="W22" s="67" t="n">
        <f aca="false">IF(OR($D22=1,MONTH($B22)&lt;&gt;MONTH(StartDate),'У3 Ввод'!$D$28="",'У3 Ввод'!$E$28="",'У3 Ввод'!$D$28&gt;$B22),0,MAX(0,MIN(1,'У3 Ввод'!$E$28-NETWORKDAYS('У3 Ввод'!$D$28,$B22)+1))/Настройки!$E$9*100)</f>
        <v>0</v>
      </c>
      <c r="X22" s="67" t="n">
        <f aca="false">IF(OR($D22=1,MONTH($B22)&lt;&gt;MONTH(StartDate),'У3 Ввод'!$D$29="",'У3 Ввод'!$E$29="",'У3 Ввод'!$D$29&gt;$B22),0,MAX(0,MIN(1,'У3 Ввод'!$E$29-NETWORKDAYS('У3 Ввод'!$D$29,$B22)+1))/Настройки!$E$9*100)</f>
        <v>0</v>
      </c>
      <c r="Y22" s="67" t="n">
        <f aca="false">IF(OR($D22=1,MONTH($B22)&lt;&gt;MONTH(StartDate),'У3 Ввод'!$D$30="",'У3 Ввод'!$E$30="",'У3 Ввод'!$D$30&gt;$B22),0,MAX(0,MIN(1,'У3 Ввод'!$E$30-NETWORKDAYS('У3 Ввод'!$D$30,$B22)+1))/Настройки!$E$9*100)</f>
        <v>0</v>
      </c>
      <c r="Z22" s="67" t="n">
        <f aca="false">IF(OR($D22=1,MONTH($B22)&lt;&gt;MONTH(StartDate),'У3 Ввод'!$D$31="",'У3 Ввод'!$E$31="",'У3 Ввод'!$D$31&gt;$B22),0,MAX(0,MIN(1,'У3 Ввод'!$E$31-NETWORKDAYS('У3 Ввод'!$D$31,$B22)+1))/Настройки!$E$9*100)</f>
        <v>0</v>
      </c>
      <c r="AA22" s="67" t="n">
        <f aca="false">IF(OR($D22=1,MONTH($B22)&lt;&gt;MONTH(StartDate),'У3 Ввод'!$D$32="",'У3 Ввод'!$E$32="",'У3 Ввод'!$D$32&gt;$B22),0,MAX(0,MIN(1,'У3 Ввод'!$E$32-NETWORKDAYS('У3 Ввод'!$D$32,$B22)+1))/Настройки!$E$9*100)</f>
        <v>0</v>
      </c>
      <c r="AB22" s="67" t="n">
        <f aca="false">IF(OR($D22=1,MONTH($B22)&lt;&gt;MONTH(StartDate),'У3 Ввод'!$D$33="",'У3 Ввод'!$E$33="",'У3 Ввод'!$D$33&gt;$B22),0,MAX(0,MIN(1,'У3 Ввод'!$E$33-NETWORKDAYS('У3 Ввод'!$D$33,$B22)+1))/Настройки!$E$9*100)</f>
        <v>0</v>
      </c>
      <c r="AC22" s="67" t="n">
        <f aca="false">IF(OR($D22=1,MONTH($B22)&lt;&gt;MONTH(StartDate),'У3 Ввод'!$D$34="",'У3 Ввод'!$E$34="",'У3 Ввод'!$D$34&gt;$B22),0,MAX(0,MIN(1,'У3 Ввод'!$E$34-NETWORKDAYS('У3 Ввод'!$D$34,$B22)+1))/Настройки!$E$9*100)</f>
        <v>0</v>
      </c>
      <c r="AD22" s="67" t="n">
        <f aca="false">IF(OR($D22=1,MONTH($B22)&lt;&gt;MONTH(StartDate),'У3 Ввод'!$D$35="",'У3 Ввод'!$E$35="",'У3 Ввод'!$D$35&gt;$B22),0,MAX(0,MIN(1,'У3 Ввод'!$E$35-NETWORKDAYS('У3 Ввод'!$D$35,$B22)+1))/Настройки!$E$9*100)</f>
        <v>0</v>
      </c>
      <c r="AE22" s="67" t="n">
        <f aca="false">IF(OR($D22=1,MONTH($B22)&lt;&gt;MONTH(StartDate),'У3 Ввод'!$D$36="",'У3 Ввод'!$E$36="",'У3 Ввод'!$D$36&gt;$B22),0,MAX(0,MIN(1,'У3 Ввод'!$E$36-NETWORKDAYS('У3 Ввод'!$D$36,$B22)+1))/Настройки!$E$9*100)</f>
        <v>0</v>
      </c>
      <c r="AF22" s="67" t="n">
        <f aca="false">IF(OR($D22=1,MONTH($B22)&lt;&gt;MONTH(StartDate),'У3 Ввод'!$D$37="",'У3 Ввод'!$E$37="",'У3 Ввод'!$D$37&gt;$B22),0,MAX(0,MIN(1,'У3 Ввод'!$E$37-NETWORKDAYS('У3 Ввод'!$D$37,$B22)+1))/Настройки!$E$9*100)</f>
        <v>0</v>
      </c>
      <c r="AG22" s="67" t="n">
        <f aca="false">IF(OR($D22=1,MONTH($B22)&lt;&gt;MONTH(StartDate),'У3 Ввод'!$D$38="",'У3 Ввод'!$E$38="",'У3 Ввод'!$D$38&gt;$B22),0,MAX(0,MIN(1,'У3 Ввод'!$E$38-NETWORKDAYS('У3 Ввод'!$D$38,$B22)+1))/Настройки!$E$9*100)</f>
        <v>0</v>
      </c>
      <c r="AH22" s="67" t="n">
        <f aca="false">IF(OR($D22=1,MONTH($B22)&lt;&gt;MONTH(StartDate),'У3 Ввод'!$D$39="",'У3 Ввод'!$E$39="",'У3 Ввод'!$D$39&gt;$B22),0,MAX(0,MIN(1,'У3 Ввод'!$E$39-NETWORKDAYS('У3 Ввод'!$D$39,$B22)+1))/Настройки!$E$9*100)</f>
        <v>0</v>
      </c>
      <c r="AI22" s="67" t="n">
        <f aca="false">IF(OR($D22=1,MONTH($B22)&lt;&gt;MONTH(StartDate),'У3 Ввод'!$D$40="",'У3 Ввод'!$E$40="",'У3 Ввод'!$D$40&gt;$B22),0,MAX(0,MIN(1,'У3 Ввод'!$E$40-NETWORKDAYS('У3 Ввод'!$D$40,$B22)+1))/Настройки!$E$9*100)</f>
        <v>0</v>
      </c>
      <c r="AJ22" s="67" t="n">
        <f aca="false">IF(OR($D22=1,MONTH($B22)&lt;&gt;MONTH(StartDate),'У3 Ввод'!$D$41="",'У3 Ввод'!$E$41="",'У3 Ввод'!$D$41&gt;$B22),0,MAX(0,MIN(1,'У3 Ввод'!$E$41-NETWORKDAYS('У3 Ввод'!$D$41,$B22)+1))/Настройки!$E$9*100)</f>
        <v>0</v>
      </c>
      <c r="AK22" s="67" t="n">
        <f aca="false">IF(OR($D22=1,MONTH($B22)&lt;&gt;MONTH(StartDate),'У3 Ввод'!$D$42="",'У3 Ввод'!$E$42="",'У3 Ввод'!$D$42&gt;$B22),0,MAX(0,MIN(1,'У3 Ввод'!$E$42-NETWORKDAYS('У3 Ввод'!$D$42,$B22)+1))/Настройки!$E$9*100)</f>
        <v>0</v>
      </c>
      <c r="AL22" s="67" t="n">
        <f aca="false">IF(OR($D22=1,MONTH($B22)&lt;&gt;MONTH(StartDate),'У3 Ввод'!$D$43="",'У3 Ввод'!$E$43="",'У3 Ввод'!$D$43&gt;$B22),0,MAX(0,MIN(1,'У3 Ввод'!$E$43-NETWORKDAYS('У3 Ввод'!$D$43,$B22)+1))/Настройки!$E$9*100)</f>
        <v>0</v>
      </c>
      <c r="AM22" s="67" t="n">
        <f aca="false">IF(OR($D22=1,MONTH($B22)&lt;&gt;MONTH(StartDate),'У3 Ввод'!$D$44="",'У3 Ввод'!$E$44="",'У3 Ввод'!$D$44&gt;$B22),0,MAX(0,MIN(1,'У3 Ввод'!$E$44-NETWORKDAYS('У3 Ввод'!$D$44,$B22)+1))/Настройки!$E$9*100)</f>
        <v>0</v>
      </c>
      <c r="AN22" s="67" t="n">
        <f aca="false">IF(OR($D22=1,MONTH($B22)&lt;&gt;MONTH(StartDate),'У3 Ввод'!$D$45="",'У3 Ввод'!$E$45="",'У3 Ввод'!$D$45&gt;$B22),0,MAX(0,MIN(1,'У3 Ввод'!$E$45-NETWORKDAYS('У3 Ввод'!$D$45,$B22)+1))/Настройки!$E$9*100)</f>
        <v>0</v>
      </c>
      <c r="AO22" s="67" t="n">
        <f aca="false">IF(OR($D22=1,MONTH($B22)&lt;&gt;MONTH(StartDate),'У3 Ввод'!$D$46="",'У3 Ввод'!$E$46="",'У3 Ввод'!$D$46&gt;$B22),0,MAX(0,MIN(1,'У3 Ввод'!$E$46-NETWORKDAYS('У3 Ввод'!$D$46,$B22)+1))/Настройки!$E$9*100)</f>
        <v>0</v>
      </c>
      <c r="AP22" s="67" t="n">
        <f aca="false">IF(OR($D22=1,MONTH($B22)&lt;&gt;MONTH(StartDate),'У3 Ввод'!$D$47="",'У3 Ввод'!$E$47="",'У3 Ввод'!$D$47&gt;$B22),0,MAX(0,MIN(1,'У3 Ввод'!$E$47-NETWORKDAYS('У3 Ввод'!$D$47,$B22)+1))/Настройки!$E$9*100)</f>
        <v>0</v>
      </c>
      <c r="AQ22" s="67" t="n">
        <f aca="false">IF(OR($D22=1,MONTH($B22)&lt;&gt;MONTH(StartDate),'У3 Ввод'!$D$48="",'У3 Ввод'!$E$48="",'У3 Ввод'!$D$48&gt;$B22),0,MAX(0,MIN(1,'У3 Ввод'!$E$48-NETWORKDAYS('У3 Ввод'!$D$48,$B22)+1))/Настройки!$E$9*100)</f>
        <v>0</v>
      </c>
      <c r="AR22" s="67" t="n">
        <f aca="false">IF(OR($D22=1,MONTH($B22)&lt;&gt;MONTH(StartDate),'У3 Ввод'!$D$49="",'У3 Ввод'!$E$49="",'У3 Ввод'!$D$49&gt;$B22),0,MAX(0,MIN(1,'У3 Ввод'!$E$49-NETWORKDAYS('У3 Ввод'!$D$49,$B22)+1))/Настройки!$E$9*100)</f>
        <v>0</v>
      </c>
      <c r="AS22" s="67" t="n">
        <f aca="false">IF(OR($D22=1,MONTH($B22)&lt;&gt;MONTH(StartDate),'У3 Ввод'!$D$50="",'У3 Ввод'!$E$50="",'У3 Ввод'!$D$50&gt;$B22),0,MAX(0,MIN(1,'У3 Ввод'!$E$50-NETWORKDAYS('У3 Ввод'!$D$50,$B22)+1))/Настройки!$E$9*100)</f>
        <v>0</v>
      </c>
      <c r="AT22" s="67" t="n">
        <f aca="false">IF(OR($D22=1,MONTH($B22)&lt;&gt;MONTH(StartDate),'У3 Ввод'!$D$51="",'У3 Ввод'!$E$51="",'У3 Ввод'!$D$51&gt;$B22),0,MAX(0,MIN(1,'У3 Ввод'!$E$51-NETWORKDAYS('У3 Ввод'!$D$51,$B22)+1))/Настройки!$E$9*100)</f>
        <v>0</v>
      </c>
      <c r="AU22" s="67" t="n">
        <f aca="false">IF(OR($D22=1,MONTH($B22)&lt;&gt;MONTH(StartDate),'У3 Ввод'!$D$52="",'У3 Ввод'!$E$52="",'У3 Ввод'!$D$52&gt;$B22),0,MAX(0,MIN(1,'У3 Ввод'!$E$52-NETWORKDAYS('У3 Ввод'!$D$52,$B22)+1))/Настройки!$E$9*100)</f>
        <v>0</v>
      </c>
      <c r="AV22" s="67" t="n">
        <f aca="false">IF(OR($D22=1,MONTH($B22)&lt;&gt;MONTH(StartDate),'У3 Ввод'!$D$53="",'У3 Ввод'!$E$53="",'У3 Ввод'!$D$53&gt;$B22),0,MAX(0,MIN(1,'У3 Ввод'!$E$53-NETWORKDAYS('У3 Ввод'!$D$53,$B22)+1))/Настройки!$E$9*100)</f>
        <v>0</v>
      </c>
      <c r="AW22" s="67" t="n">
        <f aca="false">IF(OR($D22=1,MONTH($B22)&lt;&gt;MONTH(StartDate),'У3 Ввод'!$D$54="",'У3 Ввод'!$E$54="",'У3 Ввод'!$D$54&gt;$B22),0,MAX(0,MIN(1,'У3 Ввод'!$E$54-NETWORKDAYS('У3 Ввод'!$D$54,$B22)+1))/Настройки!$E$9*100)</f>
        <v>0</v>
      </c>
      <c r="AX22" s="67" t="n">
        <f aca="false">IF(OR($D22=1,MONTH($B22)&lt;&gt;MONTH(StartDate),'У3 Ввод'!$D$55="",'У3 Ввод'!$E$55="",'У3 Ввод'!$D$55&gt;$B22),0,MAX(0,MIN(1,'У3 Ввод'!$E$55-NETWORKDAYS('У3 Ввод'!$D$55,$B22)+1))/Настройки!$E$9*100)</f>
        <v>0</v>
      </c>
      <c r="AY22" s="67" t="n">
        <f aca="false">IF(OR($D22=1,MONTH($B22)&lt;&gt;MONTH(StartDate),'У3 Ввод'!$D$56="",'У3 Ввод'!$E$56="",'У3 Ввод'!$D$56&gt;$B22),0,MAX(0,MIN(1,'У3 Ввод'!$E$56-NETWORKDAYS('У3 Ввод'!$D$56,$B22)+1))/Настройки!$E$9*100)</f>
        <v>0</v>
      </c>
      <c r="AZ22" s="67" t="n">
        <f aca="false">IF(OR($D22=1,MONTH($B22)&lt;&gt;MONTH(StartDate),'У3 Ввод'!$D$57="",'У3 Ввод'!$E$57="",'У3 Ввод'!$D$57&gt;$B22),0,MAX(0,MIN(1,'У3 Ввод'!$E$57-NETWORKDAYS('У3 Ввод'!$D$57,$B22)+1))/Настройки!$E$9*100)</f>
        <v>0</v>
      </c>
      <c r="BA22" s="67" t="n">
        <f aca="false">IF(OR($D22=1,MONTH($B22)&lt;&gt;MONTH(StartDate),'У3 Ввод'!$D$58="",'У3 Ввод'!$E$58="",'У3 Ввод'!$D$58&gt;$B22),0,MAX(0,MIN(1,'У3 Ввод'!$E$58-NETWORKDAYS('У3 Ввод'!$D$58,$B22)+1))/Настройки!$E$9*100)</f>
        <v>0</v>
      </c>
      <c r="BB22" s="67" t="n">
        <f aca="false">IF(OR($D22=1,MONTH($B22)&lt;&gt;MONTH(StartDate),'У3 Ввод'!$D$59="",'У3 Ввод'!$E$59="",'У3 Ввод'!$D$59&gt;$B22),0,MAX(0,MIN(1,'У3 Ввод'!$E$59-NETWORKDAYS('У3 Ввод'!$D$59,$B22)+1))/Настройки!$E$9*100)</f>
        <v>0</v>
      </c>
      <c r="BC22" s="67" t="n">
        <f aca="false">IF(OR($D22=1,MONTH($B22)&lt;&gt;MONTH(StartDate),'У3 Ввод'!$D$60="",'У3 Ввод'!$E$60="",'У3 Ввод'!$D$60&gt;$B22),0,MAX(0,MIN(1,'У3 Ввод'!$E$60-NETWORKDAYS('У3 Ввод'!$D$60,$B22)+1))/Настройки!$E$9*100)</f>
        <v>0</v>
      </c>
      <c r="BD22" s="67" t="n">
        <f aca="false">IF(OR($D22=1,MONTH($B22)&lt;&gt;MONTH(StartDate),'У3 Ввод'!$D$61="",'У3 Ввод'!$E$61="",'У3 Ввод'!$D$61&gt;$B22),0,MAX(0,MIN(1,'У3 Ввод'!$E$61-NETWORKDAYS('У3 Ввод'!$D$61,$B22)+1))/Настройки!$E$9*100)</f>
        <v>0</v>
      </c>
      <c r="BE22" s="67" t="n">
        <f aca="false">IF(OR($D22=1,MONTH($B22)&lt;&gt;MONTH(StartDate),'У3 Ввод'!$D$62="",'У3 Ввод'!$E$62="",'У3 Ввод'!$D$62&gt;$B22),0,MAX(0,MIN(1,'У3 Ввод'!$E$62-NETWORKDAYS('У3 Ввод'!$D$62,$B22)+1))/Настройки!$E$9*100)</f>
        <v>0</v>
      </c>
      <c r="BF22" s="67" t="n">
        <f aca="false">IF(OR($D22=1,MONTH($B22)&lt;&gt;MONTH(StartDate),'У3 Ввод'!$D$63="",'У3 Ввод'!$E$63="",'У3 Ввод'!$D$63&gt;$B22),0,MAX(0,MIN(1,'У3 Ввод'!$E$63-NETWORKDAYS('У3 Ввод'!$D$63,$B22)+1))/Настройки!$E$9*100)</f>
        <v>0</v>
      </c>
      <c r="BG22" s="67" t="n">
        <f aca="false">IF(OR($D22=1,MONTH($B22)&lt;&gt;MONTH(StartDate),'У3 Ввод'!$D$64="",'У3 Ввод'!$E$64="",'У3 Ввод'!$D$64&gt;$B22),0,MAX(0,MIN(1,'У3 Ввод'!$E$64-NETWORKDAYS('У3 Ввод'!$D$64,$B22)+1))/Настройки!$E$9*100)</f>
        <v>0</v>
      </c>
      <c r="BH22" s="67" t="n">
        <f aca="false">IF(OR($D22=1,MONTH($B22)&lt;&gt;MONTH(StartDate),'У3 Ввод'!$D$65="",'У3 Ввод'!$E$65="",'У3 Ввод'!$D$65&gt;$B22),0,MAX(0,MIN(1,'У3 Ввод'!$E$65-NETWORKDAYS('У3 Ввод'!$D$65,$B22)+1))/Настройки!$E$9*100)</f>
        <v>0</v>
      </c>
      <c r="BI22" s="67" t="n">
        <f aca="false">IF(OR($D22=1,MONTH($B22)&lt;&gt;MONTH(StartDate),'У3 Ввод'!$D$66="",'У3 Ввод'!$E$66="",'У3 Ввод'!$D$66&gt;$B22),0,MAX(0,MIN(1,'У3 Ввод'!$E$66-NETWORKDAYS('У3 Ввод'!$D$66,$B22)+1))/Настройки!$E$9*100)</f>
        <v>0</v>
      </c>
      <c r="BJ22" s="67" t="n">
        <f aca="false">IF(OR($D22=1,MONTH($B22)&lt;&gt;MONTH(StartDate),'У3 Ввод'!$D$67="",'У3 Ввод'!$E$67="",'У3 Ввод'!$D$67&gt;$B22),0,MAX(0,MIN(1,'У3 Ввод'!$E$67-NETWORKDAYS('У3 Ввод'!$D$67,$B22)+1))/Настройки!$E$9*100)</f>
        <v>0</v>
      </c>
      <c r="BK22" s="67" t="n">
        <f aca="false">IF(OR($D22=1,MONTH($B22)&lt;&gt;MONTH(StartDate),'У3 Ввод'!$D$68="",'У3 Ввод'!$E$68="",'У3 Ввод'!$D$68&gt;$B22),0,MAX(0,MIN(1,'У3 Ввод'!$E$68-NETWORKDAYS('У3 Ввод'!$D$68,$B22)+1))/Настройки!$E$9*100)</f>
        <v>0</v>
      </c>
      <c r="BL22" s="67" t="n">
        <f aca="false">IF(OR($D22=1,MONTH($B22)&lt;&gt;MONTH(StartDate),'У3 Ввод'!$D$69="",'У3 Ввод'!$E$69="",'У3 Ввод'!$D$69&gt;$B22),0,MAX(0,MIN(1,'У3 Ввод'!$E$69-NETWORKDAYS('У3 Ввод'!$D$69,$B22)+1))/Настройки!$E$9*100)</f>
        <v>0</v>
      </c>
      <c r="BM22" s="67" t="n">
        <f aca="false">IF(OR($D22=1,MONTH($B22)&lt;&gt;MONTH(StartDate),'У3 Ввод'!$D$70="",'У3 Ввод'!$E$70="",'У3 Ввод'!$D$70&gt;$B22),0,MAX(0,MIN(1,'У3 Ввод'!$E$70-NETWORKDAYS('У3 Ввод'!$D$70,$B22)+1))/Настройки!$E$9*100)</f>
        <v>0</v>
      </c>
      <c r="BN22" s="67" t="n">
        <f aca="false">IF(OR($D22=1,MONTH($B22)&lt;&gt;MONTH(StartDate),'У3 Ввод'!$D$71="",'У3 Ввод'!$E$71="",'У3 Ввод'!$D$71&gt;$B22),0,MAX(0,MIN(1,'У3 Ввод'!$E$71-NETWORKDAYS('У3 Ввод'!$D$71,$B22)+1))/Настройки!$E$9*100)</f>
        <v>0</v>
      </c>
      <c r="BO22" s="67" t="n">
        <f aca="false">IF(OR($D22=1,MONTH($B22)&lt;&gt;MONTH(StartDate),'У3 Ввод'!$D$72="",'У3 Ввод'!$E$72="",'У3 Ввод'!$D$72&gt;$B22),0,MAX(0,MIN(1,'У3 Ввод'!$E$72-NETWORKDAYS('У3 Ввод'!$D$72,$B22)+1))/Настройки!$E$9*100)</f>
        <v>0</v>
      </c>
      <c r="BP22" s="67" t="n">
        <f aca="false">IF(OR($D22=1,MONTH($B22)&lt;&gt;MONTH(StartDate),'У3 Ввод'!$D$73="",'У3 Ввод'!$E$73="",'У3 Ввод'!$D$73&gt;$B22),0,MAX(0,MIN(1,'У3 Ввод'!$E$73-NETWORKDAYS('У3 Ввод'!$D$73,$B22)+1))/Настройки!$E$9*100)</f>
        <v>0</v>
      </c>
      <c r="BQ22" s="67" t="n">
        <f aca="false">IF(OR($D22=1,MONTH($B22)&lt;&gt;MONTH(StartDate),'У3 Ввод'!$D$74="",'У3 Ввод'!$E$74="",'У3 Ввод'!$D$74&gt;$B22),0,MAX(0,MIN(1,'У3 Ввод'!$E$74-NETWORKDAYS('У3 Ввод'!$D$74,$B22)+1))/Настройки!$E$9*100)</f>
        <v>0</v>
      </c>
      <c r="BR22" s="67" t="n">
        <f aca="false">IF(OR($D22=1,MONTH($B22)&lt;&gt;MONTH(StartDate),'У3 Ввод'!$D$75="",'У3 Ввод'!$E$75="",'У3 Ввод'!$D$75&gt;$B22),0,MAX(0,MIN(1,'У3 Ввод'!$E$75-NETWORKDAYS('У3 Ввод'!$D$75,$B22)+1))/Настройки!$E$9*100)</f>
        <v>0</v>
      </c>
      <c r="BS22" s="67" t="n">
        <f aca="false">IF(OR($D22=1,MONTH($B22)&lt;&gt;MONTH(StartDate),'У3 Ввод'!$D$76="",'У3 Ввод'!$E$76="",'У3 Ввод'!$D$76&gt;$B22),0,MAX(0,MIN(1,'У3 Ввод'!$E$76-NETWORKDAYS('У3 Ввод'!$D$76,$B22)+1))/Настройки!$E$9*100)</f>
        <v>0</v>
      </c>
      <c r="BT22" s="67" t="n">
        <f aca="false">IF(OR($D22=1,MONTH($B22)&lt;&gt;MONTH(StartDate),'У3 Ввод'!$D$77="",'У3 Ввод'!$E$77="",'У3 Ввод'!$D$77&gt;$B22),0,MAX(0,MIN(1,'У3 Ввод'!$E$77-NETWORKDAYS('У3 Ввод'!$D$77,$B22)+1))/Настройки!$E$9*100)</f>
        <v>0</v>
      </c>
      <c r="BU22" s="67" t="n">
        <f aca="false">IF(OR($D22=1,MONTH($B22)&lt;&gt;MONTH(StartDate),'У3 Ввод'!$D$78="",'У3 Ввод'!$E$78="",'У3 Ввод'!$D$78&gt;$B22),0,MAX(0,MIN(1,'У3 Ввод'!$E$78-NETWORKDAYS('У3 Ввод'!$D$78,$B22)+1))/Настройки!$E$9*100)</f>
        <v>0</v>
      </c>
      <c r="BV22" s="67" t="n">
        <f aca="false">IF(OR($D22=1,MONTH($B22)&lt;&gt;MONTH(StartDate),'У3 Ввод'!$D$79="",'У3 Ввод'!$E$79="",'У3 Ввод'!$D$79&gt;$B22),0,MAX(0,MIN(1,'У3 Ввод'!$E$79-NETWORKDAYS('У3 Ввод'!$D$79,$B22)+1))/Настройки!$E$9*100)</f>
        <v>0</v>
      </c>
      <c r="BW22" s="67" t="n">
        <f aca="false">IF(OR($D22=1,MONTH($B22)&lt;&gt;MONTH(StartDate),'У3 Ввод'!$D$80="",'У3 Ввод'!$E$80="",'У3 Ввод'!$D$80&gt;$B22),0,MAX(0,MIN(1,'У3 Ввод'!$E$80-NETWORKDAYS('У3 Ввод'!$D$80,$B22)+1))/Настройки!$E$9*100)</f>
        <v>0</v>
      </c>
      <c r="BX22" s="67" t="n">
        <f aca="false">IF(OR($D22=1,MONTH($B22)&lt;&gt;MONTH(StartDate),'У3 Ввод'!$D$81="",'У3 Ввод'!$E$81="",'У3 Ввод'!$D$81&gt;$B22),0,MAX(0,MIN(1,'У3 Ввод'!$E$81-NETWORKDAYS('У3 Ввод'!$D$81,$B22)+1))/Настройки!$E$9*100)</f>
        <v>0</v>
      </c>
      <c r="BY22" s="67" t="n">
        <f aca="false">IF(OR($D22=1,MONTH($B22)&lt;&gt;MONTH(StartDate),'У3 Ввод'!$D$82="",'У3 Ввод'!$E$82="",'У3 Ввод'!$D$82&gt;$B22),0,MAX(0,MIN(1,'У3 Ввод'!$E$82-NETWORKDAYS('У3 Ввод'!$D$82,$B22)+1))/Настройки!$E$9*100)</f>
        <v>0</v>
      </c>
      <c r="BZ22" s="67" t="n">
        <f aca="false">IF(OR($D22=1,MONTH($B22)&lt;&gt;MONTH(StartDate),'У3 Ввод'!$D$83="",'У3 Ввод'!$E$83="",'У3 Ввод'!$D$83&gt;$B22),0,MAX(0,MIN(1,'У3 Ввод'!$E$83-NETWORKDAYS('У3 Ввод'!$D$83,$B22)+1))/Настройки!$E$9*100)</f>
        <v>0</v>
      </c>
      <c r="CA22" s="67" t="n">
        <f aca="false">IF(OR($D22=1,MONTH($B22)&lt;&gt;MONTH(StartDate),'У3 Ввод'!$D$84="",'У3 Ввод'!$E$84="",'У3 Ввод'!$D$84&gt;$B22),0,MAX(0,MIN(1,'У3 Ввод'!$E$84-NETWORKDAYS('У3 Ввод'!$D$84,$B22)+1))/Настройки!$E$9*100)</f>
        <v>0</v>
      </c>
      <c r="CB22" s="67" t="n">
        <f aca="false">IF(OR($D22=1,MONTH($B22)&lt;&gt;MONTH(StartDate),'У3 Ввод'!$D$85="",'У3 Ввод'!$E$85="",'У3 Ввод'!$D$85&gt;$B22),0,MAX(0,MIN(1,'У3 Ввод'!$E$85-NETWORKDAYS('У3 Ввод'!$D$85,$B22)+1))/Настройки!$E$9*100)</f>
        <v>0</v>
      </c>
      <c r="CC22" s="67" t="n">
        <f aca="false">IF(OR($D22=1,MONTH($B22)&lt;&gt;MONTH(StartDate),'У3 Ввод'!$D$86="",'У3 Ввод'!$E$86="",'У3 Ввод'!$D$86&gt;$B22),0,MAX(0,MIN(1,'У3 Ввод'!$E$86-NETWORKDAYS('У3 Ввод'!$D$86,$B22)+1))/Настройки!$E$9*100)</f>
        <v>0</v>
      </c>
      <c r="CD22" s="67" t="n">
        <f aca="false">IF(OR($D22=1,MONTH($B22)&lt;&gt;MONTH(StartDate),'У3 Ввод'!$D$87="",'У3 Ввод'!$E$87="",'У3 Ввод'!$D$87&gt;$B22),0,MAX(0,MIN(1,'У3 Ввод'!$E$87-NETWORKDAYS('У3 Ввод'!$D$87,$B22)+1))/Настройки!$E$9*100)</f>
        <v>0</v>
      </c>
      <c r="CE22" s="67" t="n">
        <f aca="false">IF(OR($D22=1,MONTH($B22)&lt;&gt;MONTH(StartDate),'У3 Ввод'!$D$88="",'У3 Ввод'!$E$88="",'У3 Ввод'!$D$88&gt;$B22),0,MAX(0,MIN(1,'У3 Ввод'!$E$88-NETWORKDAYS('У3 Ввод'!$D$88,$B22)+1))/Настройки!$E$9*100)</f>
        <v>0</v>
      </c>
      <c r="CF22" s="67" t="n">
        <f aca="false">IF(OR($D22=1,MONTH($B22)&lt;&gt;MONTH(StartDate),'У3 Ввод'!$D$89="",'У3 Ввод'!$E$89="",'У3 Ввод'!$D$89&gt;$B22),0,MAX(0,MIN(1,'У3 Ввод'!$E$89-NETWORKDAYS('У3 Ввод'!$D$89,$B22)+1))/Настройки!$E$9*100)</f>
        <v>0</v>
      </c>
      <c r="CG22" s="67" t="n">
        <f aca="false">IF(OR($D22=1,MONTH($B22)&lt;&gt;MONTH(StartDate),'У3 Ввод'!$D$90="",'У3 Ввод'!$E$90="",'У3 Ввод'!$D$90&gt;$B22),0,MAX(0,MIN(1,'У3 Ввод'!$E$90-NETWORKDAYS('У3 Ввод'!$D$90,$B22)+1))/Настройки!$E$9*100)</f>
        <v>0</v>
      </c>
      <c r="CH22" s="67" t="n">
        <f aca="false">IF(OR($D22=1,MONTH($B22)&lt;&gt;MONTH(StartDate),'У3 Ввод'!$D$91="",'У3 Ввод'!$E$91="",'У3 Ввод'!$D$91&gt;$B22),0,MAX(0,MIN(1,'У3 Ввод'!$E$91-NETWORKDAYS('У3 Ввод'!$D$91,$B22)+1))/Настройки!$E$9*100)</f>
        <v>0</v>
      </c>
      <c r="CI22" s="67" t="n">
        <f aca="false">IF(OR($D22=1,MONTH($B22)&lt;&gt;MONTH(StartDate),'У3 Ввод'!$D$92="",'У3 Ввод'!$E$92="",'У3 Ввод'!$D$92&gt;$B22),0,MAX(0,MIN(1,'У3 Ввод'!$E$92-NETWORKDAYS('У3 Ввод'!$D$92,$B22)+1))/Настройки!$E$9*100)</f>
        <v>0</v>
      </c>
      <c r="CJ22" s="67" t="n">
        <f aca="false">IF(OR($D22=1,MONTH($B22)&lt;&gt;MONTH(StartDate),'У3 Ввод'!$D$93="",'У3 Ввод'!$E$93="",'У3 Ввод'!$D$93&gt;$B22),0,MAX(0,MIN(1,'У3 Ввод'!$E$93-NETWORKDAYS('У3 Ввод'!$D$93,$B22)+1))/Настройки!$E$9*100)</f>
        <v>0</v>
      </c>
      <c r="CK22" s="67" t="n">
        <f aca="false">IF(OR($D22=1,MONTH($B22)&lt;&gt;MONTH(StartDate),'У3 Ввод'!$D$94="",'У3 Ввод'!$E$94="",'У3 Ввод'!$D$94&gt;$B22),0,MAX(0,MIN(1,'У3 Ввод'!$E$94-NETWORKDAYS('У3 Ввод'!$D$94,$B22)+1))/Настройки!$E$9*100)</f>
        <v>0</v>
      </c>
      <c r="CL22" s="67" t="n">
        <f aca="false">IF(OR($D22=1,MONTH($B22)&lt;&gt;MONTH(StartDate),'У3 Ввод'!$D$95="",'У3 Ввод'!$E$95="",'У3 Ввод'!$D$95&gt;$B22),0,MAX(0,MIN(1,'У3 Ввод'!$E$95-NETWORKDAYS('У3 Ввод'!$D$95,$B22)+1))/Настройки!$E$9*100)</f>
        <v>0</v>
      </c>
      <c r="CM22" s="67" t="n">
        <f aca="false">IF(OR($D22=1,MONTH($B22)&lt;&gt;MONTH(StartDate),'У3 Ввод'!$D$96="",'У3 Ввод'!$E$96="",'У3 Ввод'!$D$96&gt;$B22),0,MAX(0,MIN(1,'У3 Ввод'!$E$96-NETWORKDAYS('У3 Ввод'!$D$96,$B22)+1))/Настройки!$E$9*100)</f>
        <v>0</v>
      </c>
      <c r="CN22" s="67" t="n">
        <f aca="false">IF(OR($D22=1,MONTH($B22)&lt;&gt;MONTH(StartDate),'У3 Ввод'!$D$97="",'У3 Ввод'!$E$97="",'У3 Ввод'!$D$97&gt;$B22),0,MAX(0,MIN(1,'У3 Ввод'!$E$97-NETWORKDAYS('У3 Ввод'!$D$97,$B22)+1))/Настройки!$E$9*100)</f>
        <v>0</v>
      </c>
      <c r="CO22" s="67" t="n">
        <f aca="false">IF(OR($D22=1,MONTH($B22)&lt;&gt;MONTH(StartDate),'У3 Ввод'!$D$98="",'У3 Ввод'!$E$98="",'У3 Ввод'!$D$98&gt;$B22),0,MAX(0,MIN(1,'У3 Ввод'!$E$98-NETWORKDAYS('У3 Ввод'!$D$98,$B22)+1))/Настройки!$E$9*100)</f>
        <v>0</v>
      </c>
      <c r="CP22" s="67" t="n">
        <f aca="false">IF(OR($D22=1,MONTH($B22)&lt;&gt;MONTH(StartDate),'У3 Ввод'!$D$99="",'У3 Ввод'!$E$99="",'У3 Ввод'!$D$99&gt;$B22),0,MAX(0,MIN(1,'У3 Ввод'!$E$99-NETWORKDAYS('У3 Ввод'!$D$99,$B22)+1))/Настройки!$E$9*100)</f>
        <v>0</v>
      </c>
      <c r="CQ22" s="67" t="n">
        <f aca="false">IF(OR($D22=1,MONTH($B22)&lt;&gt;MONTH(StartDate),'У3 Ввод'!$D$100="",'У3 Ввод'!$E$100="",'У3 Ввод'!$D$100&gt;$B22),0,MAX(0,MIN(1,'У3 Ввод'!$E$100-NETWORKDAYS('У3 Ввод'!$D$100,$B22)+1))/Настройки!$E$9*100)</f>
        <v>0</v>
      </c>
      <c r="CR22" s="67" t="n">
        <f aca="false">IF(OR($D22=1,MONTH($B22)&lt;&gt;MONTH(StartDate),'У3 Ввод'!$D$101="",'У3 Ввод'!$E$101="",'У3 Ввод'!$D$101&gt;$B22),0,MAX(0,MIN(1,'У3 Ввод'!$E$101-NETWORKDAYS('У3 Ввод'!$D$101,$B22)+1))/Настройки!$E$9*100)</f>
        <v>0</v>
      </c>
      <c r="CS22" s="67" t="n">
        <f aca="false">IF(OR($D22=1,MONTH($B22)&lt;&gt;MONTH(StartDate),'У3 Ввод'!$D$102="",'У3 Ввод'!$E$102="",'У3 Ввод'!$D$102&gt;$B22),0,MAX(0,MIN(1,'У3 Ввод'!$E$102-NETWORKDAYS('У3 Ввод'!$D$102,$B22)+1))/Настройки!$E$9*100)</f>
        <v>0</v>
      </c>
      <c r="CT22" s="67" t="n">
        <f aca="false">IF(OR($D22=1,MONTH($B22)&lt;&gt;MONTH(StartDate),'У3 Ввод'!$D$103="",'У3 Ввод'!$E$103="",'У3 Ввод'!$D$103&gt;$B22),0,MAX(0,MIN(1,'У3 Ввод'!$E$103-NETWORKDAYS('У3 Ввод'!$D$103,$B22)+1))/Настройки!$E$9*100)</f>
        <v>0</v>
      </c>
      <c r="CU22" s="67" t="n">
        <f aca="false">IF(OR($D22=1,MONTH($B22)&lt;&gt;MONTH(StartDate),'У3 Ввод'!$D$104="",'У3 Ввод'!$E$104="",'У3 Ввод'!$D$104&gt;$B22),0,MAX(0,MIN(1,'У3 Ввод'!$E$104-NETWORKDAYS('У3 Ввод'!$D$104,$B22)+1))/Настройки!$E$9*100)</f>
        <v>0</v>
      </c>
      <c r="CV22" s="67" t="n">
        <f aca="false">IF(OR($D22=1,MONTH($B22)&lt;&gt;MONTH(StartDate),'У3 Ввод'!$D$105="",'У3 Ввод'!$E$105="",'У3 Ввод'!$D$105&gt;$B22),0,MAX(0,MIN(1,'У3 Ввод'!$E$105-NETWORKDAYS('У3 Ввод'!$D$105,$B22)+1))/Настройки!$E$9*100)</f>
        <v>0</v>
      </c>
      <c r="CW22" s="67" t="n">
        <f aca="false">IF(OR($D22=1,MONTH($B22)&lt;&gt;MONTH(StartDate),'У3 Ввод'!$D$106="",'У3 Ввод'!$E$106="",'У3 Ввод'!$D$106&gt;$B22),0,MAX(0,MIN(1,'У3 Ввод'!$E$106-NETWORKDAYS('У3 Ввод'!$D$106,$B22)+1))/Настройки!$E$9*100)</f>
        <v>0</v>
      </c>
      <c r="CX22" s="67" t="n">
        <f aca="false">IF(OR($D22=1,MONTH($B22)&lt;&gt;MONTH(StartDate),'У3 Ввод'!$D$107="",'У3 Ввод'!$E$107="",'У3 Ввод'!$D$107&gt;$B22),0,MAX(0,MIN(1,'У3 Ввод'!$E$107-NETWORKDAYS('У3 Ввод'!$D$107,$B22)+1))/Настройки!$E$9*100)</f>
        <v>0</v>
      </c>
      <c r="CY22" s="67" t="n">
        <f aca="false">IF(OR($D22=1,MONTH($B22)&lt;&gt;MONTH(StartDate),'У3 Ввод'!$D$108="",'У3 Ввод'!$E$108="",'У3 Ввод'!$D$108&gt;$B22),0,MAX(0,MIN(1,'У3 Ввод'!$E$108-NETWORKDAYS('У3 Ввод'!$D$108,$B22)+1))/Настройки!$E$9*100)</f>
        <v>0</v>
      </c>
      <c r="CZ22" s="67" t="n">
        <f aca="false">IF(OR($D22=1,MONTH($B22)&lt;&gt;MONTH(StartDate),'У3 Ввод'!$D$109="",'У3 Ввод'!$E$109="",'У3 Ввод'!$D$109&gt;$B22),0,MAX(0,MIN(1,'У3 Ввод'!$E$109-NETWORKDAYS('У3 Ввод'!$D$109,$B22)+1))/Настройки!$E$9*100)</f>
        <v>0</v>
      </c>
      <c r="DA22" s="67" t="n">
        <f aca="false">IF(OR($D22=1,MONTH($B22)&lt;&gt;MONTH(StartDate),'У3 Ввод'!$D$110="",'У3 Ввод'!$E$110="",'У3 Ввод'!$D$110&gt;$B22),0,MAX(0,MIN(1,'У3 Ввод'!$E$110-NETWORKDAYS('У3 Ввод'!$D$110,$B22)+1))/Настройки!$E$9*100)</f>
        <v>0</v>
      </c>
      <c r="DB22" s="67" t="n">
        <f aca="false">IF(OR($D22=1,MONTH($B22)&lt;&gt;MONTH(StartDate),'У3 Ввод'!$D$111="",'У3 Ввод'!$E$111="",'У3 Ввод'!$D$111&gt;$B22),0,MAX(0,MIN(1,'У3 Ввод'!$E$111-NETWORKDAYS('У3 Ввод'!$D$111,$B22)+1))/Настройки!$E$9*100)</f>
        <v>0</v>
      </c>
      <c r="DC22" s="67" t="n">
        <f aca="false">IF(OR($D22=1,MONTH($B22)&lt;&gt;MONTH(StartDate),'У3 Ввод'!$D$112="",'У3 Ввод'!$E$112="",'У3 Ввод'!$D$112&gt;$B22),0,MAX(0,MIN(1,'У3 Ввод'!$E$112-NETWORKDAYS('У3 Ввод'!$D$112,$B22)+1))/Настройки!$E$9*100)</f>
        <v>0</v>
      </c>
      <c r="DD22" s="67" t="n">
        <f aca="false">IF(OR($D22=1,MONTH($B22)&lt;&gt;MONTH(StartDate),'У3 Ввод'!$D$113="",'У3 Ввод'!$E$113="",'У3 Ввод'!$D$113&gt;$B22),0,MAX(0,MIN(1,'У3 Ввод'!$E$113-NETWORKDAYS('У3 Ввод'!$D$113,$B22)+1))/Настройки!$E$9*100)</f>
        <v>0</v>
      </c>
      <c r="DE22" s="67" t="n">
        <f aca="false">IF(OR($D22=1,MONTH($B22)&lt;&gt;MONTH(StartDate),'У3 Ввод'!$D$114="",'У3 Ввод'!$E$114="",'У3 Ввод'!$D$114&gt;$B22),0,MAX(0,MIN(1,'У3 Ввод'!$E$114-NETWORKDAYS('У3 Ввод'!$D$114,$B22)+1))/Настройки!$E$9*100)</f>
        <v>0</v>
      </c>
      <c r="DF22" s="67" t="n">
        <f aca="false">IF(OR($D22=1,MONTH($B22)&lt;&gt;MONTH(StartDate),'У3 Ввод'!$D$115="",'У3 Ввод'!$E$115="",'У3 Ввод'!$D$115&gt;$B22),0,MAX(0,MIN(1,'У3 Ввод'!$E$115-NETWORKDAYS('У3 Ввод'!$D$115,$B22)+1))/Настройки!$E$9*100)</f>
        <v>0</v>
      </c>
      <c r="DG22" s="67" t="n">
        <f aca="false">IF(OR($D22=1,MONTH($B22)&lt;&gt;MONTH(StartDate),'У3 Ввод'!$D$116="",'У3 Ввод'!$E$116="",'У3 Ввод'!$D$116&gt;$B22),0,MAX(0,MIN(1,'У3 Ввод'!$E$116-NETWORKDAYS('У3 Ввод'!$D$116,$B22)+1))/Настройки!$E$9*100)</f>
        <v>0</v>
      </c>
      <c r="DH22" s="67" t="n">
        <f aca="false">IF(OR($D22=1,MONTH($B22)&lt;&gt;MONTH(StartDate),'У3 Ввод'!$D$117="",'У3 Ввод'!$E$117="",'У3 Ввод'!$D$117&gt;$B22),0,MAX(0,MIN(1,'У3 Ввод'!$E$117-NETWORKDAYS('У3 Ввод'!$D$117,$B22)+1))/Настройки!$E$9*100)</f>
        <v>0</v>
      </c>
      <c r="DI22" s="67" t="n">
        <f aca="false">IF(OR($D22=1,MONTH($B22)&lt;&gt;MONTH(StartDate),'У3 Ввод'!$D$118="",'У3 Ввод'!$E$118="",'У3 Ввод'!$D$118&gt;$B22),0,MAX(0,MIN(1,'У3 Ввод'!$E$118-NETWORKDAYS('У3 Ввод'!$D$118,$B22)+1))/Настройки!$E$9*100)</f>
        <v>0</v>
      </c>
      <c r="DJ22" s="67" t="n">
        <f aca="false">IF(OR($D22=1,MONTH($B22)&lt;&gt;MONTH(StartDate),'У3 Ввод'!$D$119="",'У3 Ввод'!$E$119="",'У3 Ввод'!$D$119&gt;$B22),0,MAX(0,MIN(1,'У3 Ввод'!$E$119-NETWORKDAYS('У3 Ввод'!$D$119,$B22)+1))/Настройки!$E$9*100)</f>
        <v>0</v>
      </c>
      <c r="DK22" s="67" t="n">
        <f aca="false">IF(OR($D22=1,MONTH($B22)&lt;&gt;MONTH(StartDate),'У3 Ввод'!$D$120="",'У3 Ввод'!$E$120="",'У3 Ввод'!$D$120&gt;$B22),0,MAX(0,MIN(1,'У3 Ввод'!$E$120-NETWORKDAYS('У3 Ввод'!$D$120,$B22)+1))/Настройки!$E$9*100)</f>
        <v>0</v>
      </c>
      <c r="DL22" s="67" t="n">
        <f aca="false">IF(OR($D22=1,MONTH($B22)&lt;&gt;MONTH(StartDate),'У3 Ввод'!$D$121="",'У3 Ввод'!$E$121="",'У3 Ввод'!$D$121&gt;$B22),0,MAX(0,MIN(1,'У3 Ввод'!$E$121-NETWORKDAYS('У3 Ввод'!$D$121,$B22)+1))/Настройки!$E$9*100)</f>
        <v>0</v>
      </c>
      <c r="DM22" s="67" t="n">
        <f aca="false">IF(OR($D22=1,MONTH($B22)&lt;&gt;MONTH(StartDate),'У3 Ввод'!$D$122="",'У3 Ввод'!$E$122="",'У3 Ввод'!$D$122&gt;$B22),0,MAX(0,MIN(1,'У3 Ввод'!$E$122-NETWORKDAYS('У3 Ввод'!$D$122,$B22)+1))/Настройки!$E$9*100)</f>
        <v>0</v>
      </c>
      <c r="DN22" s="67" t="n">
        <f aca="false">IF(OR($D22=1,MONTH($B22)&lt;&gt;MONTH(StartDate),'У3 Ввод'!$D$123="",'У3 Ввод'!$E$123="",'У3 Ввод'!$D$123&gt;$B22),0,MAX(0,MIN(1,'У3 Ввод'!$E$123-NETWORKDAYS('У3 Ввод'!$D$123,$B22)+1))/Настройки!$E$9*100)</f>
        <v>0</v>
      </c>
      <c r="DO22" s="67" t="n">
        <f aca="false">IF(OR($D22=1,MONTH($B22)&lt;&gt;MONTH(StartDate),'У3 Ввод'!$D$124="",'У3 Ввод'!$E$124="",'У3 Ввод'!$D$124&gt;$B22),0,MAX(0,MIN(1,'У3 Ввод'!$E$124-NETWORKDAYS('У3 Ввод'!$D$124,$B22)+1))/Настройки!$E$9*100)</f>
        <v>0</v>
      </c>
      <c r="DP22" s="67" t="n">
        <f aca="false">IF(OR($D22=1,MONTH($B22)&lt;&gt;MONTH(StartDate),'У3 Ввод'!$D$125="",'У3 Ввод'!$E$125="",'У3 Ввод'!$D$125&gt;$B22),0,MAX(0,MIN(1,'У3 Ввод'!$E$125-NETWORKDAYS('У3 Ввод'!$D$125,$B22)+1))/Настройки!$E$9*100)</f>
        <v>0</v>
      </c>
      <c r="DQ22" s="67" t="n">
        <f aca="false">IF(OR($D22=1,MONTH($B22)&lt;&gt;MONTH(StartDate),'У3 Ввод'!$D$126="",'У3 Ввод'!$E$126="",'У3 Ввод'!$D$126&gt;$B22),0,MAX(0,MIN(1,'У3 Ввод'!$E$126-NETWORKDAYS('У3 Ввод'!$D$126,$B22)+1))/Настройки!$E$9*100)</f>
        <v>0</v>
      </c>
      <c r="DR22" s="67" t="n">
        <f aca="false">IF(OR($D22=1,MONTH($B22)&lt;&gt;MONTH(StartDate),'У3 Ввод'!$D$127="",'У3 Ввод'!$E$127="",'У3 Ввод'!$D$127&gt;$B22),0,MAX(0,MIN(1,'У3 Ввод'!$E$127-NETWORKDAYS('У3 Ввод'!$D$127,$B22)+1))/Настройки!$E$9*100)</f>
        <v>0</v>
      </c>
      <c r="DS22" s="67" t="n">
        <f aca="false">IF(OR($D22=1,MONTH($B22)&lt;&gt;MONTH(StartDate),'У3 Ввод'!$D$128="",'У3 Ввод'!$E$128="",'У3 Ввод'!$D$128&gt;$B22),0,MAX(0,MIN(1,'У3 Ввод'!$E$128-NETWORKDAYS('У3 Ввод'!$D$128,$B22)+1))/Настройки!$E$9*100)</f>
        <v>0</v>
      </c>
      <c r="DT22" s="67" t="n">
        <f aca="false">IF(OR($D22=1,MONTH($B22)&lt;&gt;MONTH(StartDate),'У3 Ввод'!$D$129="",'У3 Ввод'!$E$129="",'У3 Ввод'!$D$129&gt;$B22),0,MAX(0,MIN(1,'У3 Ввод'!$E$129-NETWORKDAYS('У3 Ввод'!$D$129,$B22)+1))/Настройки!$E$9*100)</f>
        <v>0</v>
      </c>
      <c r="DU22" s="67" t="n">
        <f aca="false">IF(OR($D22=1,MONTH($B22)&lt;&gt;MONTH(StartDate),'У3 Ввод'!$D$130="",'У3 Ввод'!$E$130="",'У3 Ввод'!$D$130&gt;$B22),0,MAX(0,MIN(1,'У3 Ввод'!$E$130-NETWORKDAYS('У3 Ввод'!$D$130,$B22)+1))/Настройки!$E$9*100)</f>
        <v>0</v>
      </c>
      <c r="DV22" s="67" t="n">
        <f aca="false">IF(OR($D22=1,MONTH($B22)&lt;&gt;MONTH(StartDate),'У3 Ввод'!$D$131="",'У3 Ввод'!$E$131="",'У3 Ввод'!$D$131&gt;$B22),0,MAX(0,MIN(1,'У3 Ввод'!$E$131-NETWORKDAYS('У3 Ввод'!$D$131,$B22)+1))/Настройки!$E$9*100)</f>
        <v>0</v>
      </c>
      <c r="DW22" s="67" t="n">
        <f aca="false">IF(OR($D22=1,MONTH($B22)&lt;&gt;MONTH(StartDate),'У3 Ввод'!$D$132="",'У3 Ввод'!$E$132="",'У3 Ввод'!$D$132&gt;$B22),0,MAX(0,MIN(1,'У3 Ввод'!$E$132-NETWORKDAYS('У3 Ввод'!$D$132,$B22)+1))/Настройки!$E$9*100)</f>
        <v>0</v>
      </c>
      <c r="DX22" s="67" t="n">
        <f aca="false">IF(OR($D22=1,MONTH($B22)&lt;&gt;MONTH(StartDate),'У3 Ввод'!$D$133="",'У3 Ввод'!$E$133="",'У3 Ввод'!$D$133&gt;$B22),0,MAX(0,MIN(1,'У3 Ввод'!$E$133-NETWORKDAYS('У3 Ввод'!$D$133,$B22)+1))/Настройки!$E$9*100)</f>
        <v>0</v>
      </c>
      <c r="DY22" s="67" t="n">
        <f aca="false">IF(OR($D22=1,MONTH($B22)&lt;&gt;MONTH(StartDate),'У3 Ввод'!$D$134="",'У3 Ввод'!$E$134="",'У3 Ввод'!$D$134&gt;$B22),0,MAX(0,MIN(1,'У3 Ввод'!$E$134-NETWORKDAYS('У3 Ввод'!$D$134,$B22)+1))/Настройки!$E$9*100)</f>
        <v>0</v>
      </c>
      <c r="DZ22" s="67" t="n">
        <f aca="false">IF(OR($D22=1,MONTH($B22)&lt;&gt;MONTH(StartDate),'У3 Ввод'!$D$135="",'У3 Ввод'!$E$135="",'У3 Ввод'!$D$135&gt;$B22),0,MAX(0,MIN(1,'У3 Ввод'!$E$135-NETWORKDAYS('У3 Ввод'!$D$135,$B22)+1))/Настройки!$E$9*100)</f>
        <v>0</v>
      </c>
      <c r="EA22" s="67" t="n">
        <f aca="false">IF(OR($D22=1,MONTH($B22)&lt;&gt;MONTH(StartDate),'У3 Ввод'!$D$136="",'У3 Ввод'!$E$136="",'У3 Ввод'!$D$136&gt;$B22),0,MAX(0,MIN(1,'У3 Ввод'!$E$136-NETWORKDAYS('У3 Ввод'!$D$136,$B22)+1))/Настройки!$E$9*100)</f>
        <v>0</v>
      </c>
      <c r="EB22" s="67" t="n">
        <f aca="false">IF(OR($D22=1,MONTH($B22)&lt;&gt;MONTH(StartDate),'У3 Ввод'!$D$137="",'У3 Ввод'!$E$137="",'У3 Ввод'!$D$137&gt;$B22),0,MAX(0,MIN(1,'У3 Ввод'!$E$137-NETWORKDAYS('У3 Ввод'!$D$137,$B22)+1))/Настройки!$E$9*100)</f>
        <v>0</v>
      </c>
      <c r="EC22" s="67" t="n">
        <f aca="false">IF(OR($D22=1,MONTH($B22)&lt;&gt;MONTH(StartDate),'У3 Ввод'!$D$138="",'У3 Ввод'!$E$138="",'У3 Ввод'!$D$138&gt;$B22),0,MAX(0,MIN(1,'У3 Ввод'!$E$138-NETWORKDAYS('У3 Ввод'!$D$138,$B22)+1))/Настройки!$E$9*100)</f>
        <v>0</v>
      </c>
      <c r="ED22" s="67" t="n">
        <f aca="false">IF(OR($D22=1,MONTH($B22)&lt;&gt;MONTH(StartDate),'У3 Ввод'!$D$139="",'У3 Ввод'!$E$139="",'У3 Ввод'!$D$139&gt;$B22),0,MAX(0,MIN(1,'У3 Ввод'!$E$139-NETWORKDAYS('У3 Ввод'!$D$139,$B22)+1))/Настройки!$E$9*100)</f>
        <v>0</v>
      </c>
      <c r="EE22" s="67" t="n">
        <f aca="false">IF(OR($D22=1,MONTH($B22)&lt;&gt;MONTH(StartDate),'У3 Ввод'!$D$140="",'У3 Ввод'!$E$140="",'У3 Ввод'!$D$140&gt;$B22),0,MAX(0,MIN(1,'У3 Ввод'!$E$140-NETWORKDAYS('У3 Ввод'!$D$140,$B22)+1))/Настройки!$E$9*100)</f>
        <v>0</v>
      </c>
      <c r="EF22" s="67" t="n">
        <f aca="false">IF(OR($D22=1,MONTH($B22)&lt;&gt;MONTH(StartDate),'У3 Ввод'!$D$141="",'У3 Ввод'!$E$141="",'У3 Ввод'!$D$141&gt;$B22),0,MAX(0,MIN(1,'У3 Ввод'!$E$141-NETWORKDAYS('У3 Ввод'!$D$141,$B22)+1))/Настройки!$E$9*100)</f>
        <v>0</v>
      </c>
      <c r="EG22" s="67" t="n">
        <f aca="false">IF(OR($D22=1,MONTH($B22)&lt;&gt;MONTH(StartDate),'У3 Ввод'!$D$142="",'У3 Ввод'!$E$142="",'У3 Ввод'!$D$142&gt;$B22),0,MAX(0,MIN(1,'У3 Ввод'!$E$142-NETWORKDAYS('У3 Ввод'!$D$142,$B22)+1))/Настройки!$E$9*100)</f>
        <v>0</v>
      </c>
      <c r="EH22" s="67" t="n">
        <f aca="false">IF(OR($D22=1,MONTH($B22)&lt;&gt;MONTH(StartDate),'У3 Ввод'!$D$143="",'У3 Ввод'!$E$143="",'У3 Ввод'!$D$143&gt;$B22),0,MAX(0,MIN(1,'У3 Ввод'!$E$143-NETWORKDAYS('У3 Ввод'!$D$143,$B22)+1))/Настройки!$E$9*100)</f>
        <v>0</v>
      </c>
      <c r="EI22" s="67" t="n">
        <f aca="false">IF(OR($D22=1,MONTH($B22)&lt;&gt;MONTH(StartDate),'У3 Ввод'!$D$144="",'У3 Ввод'!$E$144="",'У3 Ввод'!$D$144&gt;$B22),0,MAX(0,MIN(1,'У3 Ввод'!$E$144-NETWORKDAYS('У3 Ввод'!$D$144,$B22)+1))/Настройки!$E$9*100)</f>
        <v>0</v>
      </c>
      <c r="EJ22" s="67" t="n">
        <f aca="false">IF(OR($D22=1,MONTH($B22)&lt;&gt;MONTH(StartDate),'У3 Ввод'!$D$145="",'У3 Ввод'!$E$145="",'У3 Ввод'!$D$145&gt;$B22),0,MAX(0,MIN(1,'У3 Ввод'!$E$145-NETWORKDAYS('У3 Ввод'!$D$145,$B22)+1))/Настройки!$E$9*100)</f>
        <v>0</v>
      </c>
      <c r="EK22" s="67" t="n">
        <f aca="false">IF(OR($D22=1,MONTH($B22)&lt;&gt;MONTH(StartDate),'У3 Ввод'!$D$146="",'У3 Ввод'!$E$146="",'У3 Ввод'!$D$146&gt;$B22),0,MAX(0,MIN(1,'У3 Ввод'!$E$146-NETWORKDAYS('У3 Ввод'!$D$146,$B22)+1))/Настройки!$E$9*100)</f>
        <v>0</v>
      </c>
      <c r="EL22" s="67" t="n">
        <f aca="false">IF(OR($D22=1,MONTH($B22)&lt;&gt;MONTH(StartDate),'У3 Ввод'!$D$147="",'У3 Ввод'!$E$147="",'У3 Ввод'!$D$147&gt;$B22),0,MAX(0,MIN(1,'У3 Ввод'!$E$147-NETWORKDAYS('У3 Ввод'!$D$147,$B22)+1))/Настройки!$E$9*100)</f>
        <v>0</v>
      </c>
      <c r="EM22" s="67" t="n">
        <f aca="false">IF(OR($D22=1,MONTH($B22)&lt;&gt;MONTH(StartDate),'У3 Ввод'!$D$148="",'У3 Ввод'!$E$148="",'У3 Ввод'!$D$148&gt;$B22),0,MAX(0,MIN(1,'У3 Ввод'!$E$148-NETWORKDAYS('У3 Ввод'!$D$148,$B22)+1))/Настройки!$E$9*100)</f>
        <v>0</v>
      </c>
      <c r="EN22" s="67" t="n">
        <f aca="false">IF(OR($D22=1,MONTH($B22)&lt;&gt;MONTH(StartDate),'У3 Ввод'!$D$149="",'У3 Ввод'!$E$149="",'У3 Ввод'!$D$149&gt;$B22),0,MAX(0,MIN(1,'У3 Ввод'!$E$149-NETWORKDAYS('У3 Ввод'!$D$149,$B22)+1))/Настройки!$E$9*100)</f>
        <v>0</v>
      </c>
      <c r="EO22" s="67" t="n">
        <f aca="false">IF(OR($D22=1,MONTH($B22)&lt;&gt;MONTH(StartDate),'У3 Ввод'!$D$150="",'У3 Ввод'!$E$150="",'У3 Ввод'!$D$150&gt;$B22),0,MAX(0,MIN(1,'У3 Ввод'!$E$150-NETWORKDAYS('У3 Ввод'!$D$150,$B22)+1))/Настройки!$E$9*100)</f>
        <v>0</v>
      </c>
      <c r="EP22" s="67" t="n">
        <f aca="false">IF(OR($D22=1,MONTH($B22)&lt;&gt;MONTH(StartDate),'У3 Ввод'!$D$151="",'У3 Ввод'!$E$151="",'У3 Ввод'!$D$151&gt;$B22),0,MAX(0,MIN(1,'У3 Ввод'!$E$151-NETWORKDAYS('У3 Ввод'!$D$151,$B22)+1))/Настройки!$E$9*100)</f>
        <v>0</v>
      </c>
      <c r="EQ22" s="67" t="n">
        <f aca="false">IF(OR($D22=1,MONTH($B22)&lt;&gt;MONTH(StartDate),'У3 Ввод'!$D$152="",'У3 Ввод'!$E$152="",'У3 Ввод'!$D$152&gt;$B22),0,MAX(0,MIN(1,'У3 Ввод'!$E$152-NETWORKDAYS('У3 Ввод'!$D$152,$B22)+1))/Настройки!$E$9*100)</f>
        <v>0</v>
      </c>
      <c r="ER22" s="67" t="n">
        <f aca="false">IF(OR($D22=1,MONTH($B22)&lt;&gt;MONTH(StartDate),'У3 Ввод'!$D$153="",'У3 Ввод'!$E$153="",'У3 Ввод'!$D$153&gt;$B22),0,MAX(0,MIN(1,'У3 Ввод'!$E$153-NETWORKDAYS('У3 Ввод'!$D$153,$B22)+1))/Настройки!$E$9*100)</f>
        <v>0</v>
      </c>
      <c r="ES22" s="67" t="n">
        <f aca="false">IF(OR($D22=1,MONTH($B22)&lt;&gt;MONTH(StartDate),'У3 Ввод'!$D$154="",'У3 Ввод'!$E$154="",'У3 Ввод'!$D$154&gt;$B22),0,MAX(0,MIN(1,'У3 Ввод'!$E$154-NETWORKDAYS('У3 Ввод'!$D$154,$B22)+1))/Настройки!$E$9*100)</f>
        <v>0</v>
      </c>
      <c r="ET22" s="67" t="n">
        <f aca="false">IF(OR($D22=1,MONTH($B22)&lt;&gt;MONTH(StartDate),'У3 Ввод'!$D$155="",'У3 Ввод'!$E$155="",'У3 Ввод'!$D$155&gt;$B22),0,MAX(0,MIN(1,'У3 Ввод'!$E$155-NETWORKDAYS('У3 Ввод'!$D$155,$B22)+1))/Настройки!$E$9*100)</f>
        <v>0</v>
      </c>
      <c r="EU22" s="67" t="n">
        <f aca="false">IF(OR($D22=1,MONTH($B22)&lt;&gt;MONTH(StartDate),'У3 Ввод'!$D$156="",'У3 Ввод'!$E$156="",'У3 Ввод'!$D$156&gt;$B22),0,MAX(0,MIN(1,'У3 Ввод'!$E$156-NETWORKDAYS('У3 Ввод'!$D$156,$B22)+1))/Настройки!$E$9*100)</f>
        <v>0</v>
      </c>
      <c r="EV22" s="67" t="n">
        <f aca="false">IF(OR($D22=1,MONTH($B22)&lt;&gt;MONTH(StartDate),'У3 Ввод'!$D$157="",'У3 Ввод'!$E$157="",'У3 Ввод'!$D$157&gt;$B22),0,MAX(0,MIN(1,'У3 Ввод'!$E$157-NETWORKDAYS('У3 Ввод'!$D$157,$B22)+1))/Настройки!$E$9*100)</f>
        <v>0</v>
      </c>
      <c r="EW22" s="67" t="n">
        <f aca="false">IF(OR($D22=1,MONTH($B22)&lt;&gt;MONTH(StartDate),'У3 Ввод'!$D$158="",'У3 Ввод'!$E$158="",'У3 Ввод'!$D$158&gt;$B22),0,MAX(0,MIN(1,'У3 Ввод'!$E$158-NETWORKDAYS('У3 Ввод'!$D$158,$B22)+1))/Настройки!$E$9*100)</f>
        <v>0</v>
      </c>
      <c r="EX22" s="67" t="n">
        <f aca="false">IF(OR($D22=1,MONTH($B22)&lt;&gt;MONTH(StartDate),'У3 Ввод'!$D$159="",'У3 Ввод'!$E$159="",'У3 Ввод'!$D$159&gt;$B22),0,MAX(0,MIN(1,'У3 Ввод'!$E$159-NETWORKDAYS('У3 Ввод'!$D$159,$B22)+1))/Настройки!$E$9*100)</f>
        <v>0</v>
      </c>
      <c r="EY22" s="67" t="n">
        <f aca="false">IF(OR($D22=1,MONTH($B22)&lt;&gt;MONTH(StartDate),'У3 Ввод'!$D$160="",'У3 Ввод'!$E$160="",'У3 Ввод'!$D$160&gt;$B22),0,MAX(0,MIN(1,'У3 Ввод'!$E$160-NETWORKDAYS('У3 Ввод'!$D$160,$B22)+1))/Настройки!$E$9*100)</f>
        <v>0</v>
      </c>
      <c r="EZ22" s="67" t="n">
        <f aca="false">IF(OR($D22=1,MONTH($B22)&lt;&gt;MONTH(StartDate),'У3 Ввод'!$D$161="",'У3 Ввод'!$E$161="",'У3 Ввод'!$D$161&gt;$B22),0,MAX(0,MIN(1,'У3 Ввод'!$E$161-NETWORKDAYS('У3 Ввод'!$D$161,$B22)+1))/Настройки!$E$9*100)</f>
        <v>0</v>
      </c>
      <c r="FA22" s="67" t="n">
        <f aca="false">IF(OR($D22=1,MONTH($B22)&lt;&gt;MONTH(StartDate),'У3 Ввод'!$D$162="",'У3 Ввод'!$E$162="",'У3 Ввод'!$D$162&gt;$B22),0,MAX(0,MIN(1,'У3 Ввод'!$E$162-NETWORKDAYS('У3 Ввод'!$D$162,$B22)+1))/Настройки!$E$9*100)</f>
        <v>0</v>
      </c>
      <c r="FB22" s="67" t="n">
        <f aca="false">IF(OR($D22=1,MONTH($B22)&lt;&gt;MONTH(StartDate),'У3 Ввод'!$D$163="",'У3 Ввод'!$E$163="",'У3 Ввод'!$D$163&gt;$B22),0,MAX(0,MIN(1,'У3 Ввод'!$E$163-NETWORKDAYS('У3 Ввод'!$D$163,$B22)+1))/Настройки!$E$9*100)</f>
        <v>0</v>
      </c>
      <c r="FC22" s="67" t="n">
        <f aca="false">IF(OR($D22=1,MONTH($B22)&lt;&gt;MONTH(StartDate),'У3 Ввод'!$D$164="",'У3 Ввод'!$E$164="",'У3 Ввод'!$D$164&gt;$B22),0,MAX(0,MIN(1,'У3 Ввод'!$E$164-NETWORKDAYS('У3 Ввод'!$D$164,$B22)+1))/Настройки!$E$9*100)</f>
        <v>0</v>
      </c>
      <c r="FD22" s="67" t="n">
        <f aca="false">IF(OR($D22=1,MONTH($B22)&lt;&gt;MONTH(StartDate),'У3 Ввод'!$D$165="",'У3 Ввод'!$E$165="",'У3 Ввод'!$D$165&gt;$B22),0,MAX(0,MIN(1,'У3 Ввод'!$E$165-NETWORKDAYS('У3 Ввод'!$D$165,$B22)+1))/Настройки!$E$9*100)</f>
        <v>0</v>
      </c>
      <c r="FE22" s="67" t="n">
        <f aca="false">IF(OR($D22=1,MONTH($B22)&lt;&gt;MONTH(StartDate),'У3 Ввод'!$D$166="",'У3 Ввод'!$E$166="",'У3 Ввод'!$D$166&gt;$B22),0,MAX(0,MIN(1,'У3 Ввод'!$E$166-NETWORKDAYS('У3 Ввод'!$D$166,$B22)+1))/Настройки!$E$9*100)</f>
        <v>0</v>
      </c>
      <c r="FF22" s="67" t="n">
        <f aca="false">IF(OR($D22=1,MONTH($B22)&lt;&gt;MONTH(StartDate),'У3 Ввод'!$D$167="",'У3 Ввод'!$E$167="",'У3 Ввод'!$D$167&gt;$B22),0,MAX(0,MIN(1,'У3 Ввод'!$E$167-NETWORKDAYS('У3 Ввод'!$D$167,$B22)+1))/Настройки!$E$9*100)</f>
        <v>0</v>
      </c>
      <c r="FG22" s="67" t="n">
        <f aca="false">IF(OR($D22=1,MONTH($B22)&lt;&gt;MONTH(StartDate),'У3 Ввод'!$D$168="",'У3 Ввод'!$E$168="",'У3 Ввод'!$D$168&gt;$B22),0,MAX(0,MIN(1,'У3 Ввод'!$E$168-NETWORKDAYS('У3 Ввод'!$D$168,$B22)+1))/Настройки!$E$9*100)</f>
        <v>0</v>
      </c>
      <c r="FH22" s="67" t="n">
        <f aca="false">IF(OR($D22=1,MONTH($B22)&lt;&gt;MONTH(StartDate),'У3 Ввод'!$D$169="",'У3 Ввод'!$E$169="",'У3 Ввод'!$D$169&gt;$B22),0,MAX(0,MIN(1,'У3 Ввод'!$E$169-NETWORKDAYS('У3 Ввод'!$D$169,$B22)+1))/Настройки!$E$9*100)</f>
        <v>0</v>
      </c>
      <c r="FI22" s="67" t="n">
        <f aca="false">IF(OR($D22=1,MONTH($B22)&lt;&gt;MONTH(StartDate),'У3 Ввод'!$D$170="",'У3 Ввод'!$E$170="",'У3 Ввод'!$D$170&gt;$B22),0,MAX(0,MIN(1,'У3 Ввод'!$E$170-NETWORKDAYS('У3 Ввод'!$D$170,$B22)+1))/Настройки!$E$9*100)</f>
        <v>0</v>
      </c>
      <c r="FJ22" s="67" t="n">
        <f aca="false">IF(OR($D22=1,MONTH($B22)&lt;&gt;MONTH(StartDate),'У3 Ввод'!$D$171="",'У3 Ввод'!$E$171="",'У3 Ввод'!$D$171&gt;$B22),0,MAX(0,MIN(1,'У3 Ввод'!$E$171-NETWORKDAYS('У3 Ввод'!$D$171,$B22)+1))/Настройки!$E$9*100)</f>
        <v>0</v>
      </c>
      <c r="FK22" s="67" t="n">
        <f aca="false">IF(OR($D22=1,MONTH($B22)&lt;&gt;MONTH(StartDate),'У3 Ввод'!$D$172="",'У3 Ввод'!$E$172="",'У3 Ввод'!$D$172&gt;$B22),0,MAX(0,MIN(1,'У3 Ввод'!$E$172-NETWORKDAYS('У3 Ввод'!$D$172,$B22)+1))/Настройки!$E$9*100)</f>
        <v>0</v>
      </c>
      <c r="FL22" s="67" t="n">
        <f aca="false">IF(OR($D22=1,MONTH($B22)&lt;&gt;MONTH(StartDate),'У3 Ввод'!$D$173="",'У3 Ввод'!$E$173="",'У3 Ввод'!$D$173&gt;$B22),0,MAX(0,MIN(1,'У3 Ввод'!$E$173-NETWORKDAYS('У3 Ввод'!$D$173,$B22)+1))/Настройки!$E$9*100)</f>
        <v>0</v>
      </c>
      <c r="FM22" s="67" t="n">
        <f aca="false">IF(OR($D22=1,MONTH($B22)&lt;&gt;MONTH(StartDate),'У3 Ввод'!$D$174="",'У3 Ввод'!$E$174="",'У3 Ввод'!$D$174&gt;$B22),0,MAX(0,MIN(1,'У3 Ввод'!$E$174-NETWORKDAYS('У3 Ввод'!$D$174,$B22)+1))/Настройки!$E$9*100)</f>
        <v>0</v>
      </c>
      <c r="FN22" s="67" t="n">
        <f aca="false">IF(OR($D22=1,MONTH($B22)&lt;&gt;MONTH(StartDate),'У3 Ввод'!$D$175="",'У3 Ввод'!$E$175="",'У3 Ввод'!$D$175&gt;$B22),0,MAX(0,MIN(1,'У3 Ввод'!$E$175-NETWORKDAYS('У3 Ввод'!$D$175,$B22)+1))/Настройки!$E$9*100)</f>
        <v>0</v>
      </c>
      <c r="FO22" s="67" t="n">
        <f aca="false">IF(OR($D22=1,MONTH($B22)&lt;&gt;MONTH(StartDate),'У3 Ввод'!$D$176="",'У3 Ввод'!$E$176="",'У3 Ввод'!$D$176&gt;$B22),0,MAX(0,MIN(1,'У3 Ввод'!$E$176-NETWORKDAYS('У3 Ввод'!$D$176,$B22)+1))/Настройки!$E$9*100)</f>
        <v>0</v>
      </c>
      <c r="FP22" s="67" t="n">
        <f aca="false">IF(OR($D22=1,MONTH($B22)&lt;&gt;MONTH(StartDate),'У3 Ввод'!$D$177="",'У3 Ввод'!$E$177="",'У3 Ввод'!$D$177&gt;$B22),0,MAX(0,MIN(1,'У3 Ввод'!$E$177-NETWORKDAYS('У3 Ввод'!$D$177,$B22)+1))/Настройки!$E$9*100)</f>
        <v>0</v>
      </c>
      <c r="FQ22" s="67" t="n">
        <f aca="false">IF(OR($D22=1,MONTH($B22)&lt;&gt;MONTH(StartDate),'У3 Ввод'!$D$178="",'У3 Ввод'!$E$178="",'У3 Ввод'!$D$178&gt;$B22),0,MAX(0,MIN(1,'У3 Ввод'!$E$178-NETWORKDAYS('У3 Ввод'!$D$178,$B22)+1))/Настройки!$E$9*100)</f>
        <v>0</v>
      </c>
      <c r="FR22" s="67" t="n">
        <f aca="false">IF(OR($D22=1,MONTH($B22)&lt;&gt;MONTH(StartDate),'У3 Ввод'!$D$179="",'У3 Ввод'!$E$179="",'У3 Ввод'!$D$179&gt;$B22),0,MAX(0,MIN(1,'У3 Ввод'!$E$179-NETWORKDAYS('У3 Ввод'!$D$179,$B22)+1))/Настройки!$E$9*100)</f>
        <v>0</v>
      </c>
      <c r="FS22" s="67" t="n">
        <f aca="false">IF(OR($D22=1,MONTH($B22)&lt;&gt;MONTH(StartDate),'У3 Ввод'!$D$180="",'У3 Ввод'!$E$180="",'У3 Ввод'!$D$180&gt;$B22),0,MAX(0,MIN(1,'У3 Ввод'!$E$180-NETWORKDAYS('У3 Ввод'!$D$180,$B22)+1))/Настройки!$E$9*100)</f>
        <v>0</v>
      </c>
      <c r="FT22" s="67" t="n">
        <f aca="false">IF(OR($D22=1,MONTH($B22)&lt;&gt;MONTH(StartDate),'У3 Ввод'!$D$181="",'У3 Ввод'!$E$181="",'У3 Ввод'!$D$181&gt;$B22),0,MAX(0,MIN(1,'У3 Ввод'!$E$181-NETWORKDAYS('У3 Ввод'!$D$181,$B22)+1))/Настройки!$E$9*100)</f>
        <v>0</v>
      </c>
      <c r="FU22" s="67" t="n">
        <f aca="false">IF(OR($D22=1,MONTH($B22)&lt;&gt;MONTH(StartDate),'У3 Ввод'!$D$182="",'У3 Ввод'!$E$182="",'У3 Ввод'!$D$182&gt;$B22),0,MAX(0,MIN(1,'У3 Ввод'!$E$182-NETWORKDAYS('У3 Ввод'!$D$182,$B22)+1))/Настройки!$E$9*100)</f>
        <v>0</v>
      </c>
      <c r="FV22" s="67" t="n">
        <f aca="false">IF(OR($D22=1,MONTH($B22)&lt;&gt;MONTH(StartDate),'У3 Ввод'!$D$183="",'У3 Ввод'!$E$183="",'У3 Ввод'!$D$183&gt;$B22),0,MAX(0,MIN(1,'У3 Ввод'!$E$183-NETWORKDAYS('У3 Ввод'!$D$183,$B22)+1))/Настройки!$E$9*100)</f>
        <v>0</v>
      </c>
      <c r="FW22" s="67" t="n">
        <f aca="false">IF(OR($D22=1,MONTH($B22)&lt;&gt;MONTH(StartDate),'У3 Ввод'!$D$184="",'У3 Ввод'!$E$184="",'У3 Ввод'!$D$184&gt;$B22),0,MAX(0,MIN(1,'У3 Ввод'!$E$184-NETWORKDAYS('У3 Ввод'!$D$184,$B22)+1))/Настройки!$E$9*100)</f>
        <v>0</v>
      </c>
      <c r="FX22" s="67" t="n">
        <f aca="false">IF(OR($D22=1,MONTH($B22)&lt;&gt;MONTH(StartDate),'У3 Ввод'!$D$185="",'У3 Ввод'!$E$185="",'У3 Ввод'!$D$185&gt;$B22),0,MAX(0,MIN(1,'У3 Ввод'!$E$185-NETWORKDAYS('У3 Ввод'!$D$185,$B22)+1))/Настройки!$E$9*100)</f>
        <v>0</v>
      </c>
      <c r="FY22" s="67" t="n">
        <f aca="false">IF(OR($D22=1,MONTH($B22)&lt;&gt;MONTH(StartDate),'У3 Ввод'!$D$186="",'У3 Ввод'!$E$186="",'У3 Ввод'!$D$186&gt;$B22),0,MAX(0,MIN(1,'У3 Ввод'!$E$186-NETWORKDAYS('У3 Ввод'!$D$186,$B22)+1))/Настройки!$E$9*100)</f>
        <v>0</v>
      </c>
      <c r="FZ22" s="67" t="n">
        <f aca="false">IF(OR($D22=1,MONTH($B22)&lt;&gt;MONTH(StartDate),'У3 Ввод'!$D$187="",'У3 Ввод'!$E$187="",'У3 Ввод'!$D$187&gt;$B22),0,MAX(0,MIN(1,'У3 Ввод'!$E$187-NETWORKDAYS('У3 Ввод'!$D$187,$B22)+1))/Настройки!$E$9*100)</f>
        <v>0</v>
      </c>
      <c r="GA22" s="67" t="n">
        <f aca="false">IF(OR($D22=1,MONTH($B22)&lt;&gt;MONTH(StartDate),'У3 Ввод'!$D$188="",'У3 Ввод'!$E$188="",'У3 Ввод'!$D$188&gt;$B22),0,MAX(0,MIN(1,'У3 Ввод'!$E$188-NETWORKDAYS('У3 Ввод'!$D$188,$B22)+1))/Настройки!$E$9*100)</f>
        <v>0</v>
      </c>
      <c r="GB22" s="67" t="n">
        <f aca="false">IF(OR($D22=1,MONTH($B22)&lt;&gt;MONTH(StartDate),'У3 Ввод'!$D$189="",'У3 Ввод'!$E$189="",'У3 Ввод'!$D$189&gt;$B22),0,MAX(0,MIN(1,'У3 Ввод'!$E$189-NETWORKDAYS('У3 Ввод'!$D$189,$B22)+1))/Настройки!$E$9*100)</f>
        <v>0</v>
      </c>
      <c r="GC22" s="67" t="n">
        <f aca="false">IF(OR($D22=1,MONTH($B22)&lt;&gt;MONTH(StartDate),'У3 Ввод'!$D$190="",'У3 Ввод'!$E$190="",'У3 Ввод'!$D$190&gt;$B22),0,MAX(0,MIN(1,'У3 Ввод'!$E$190-NETWORKDAYS('У3 Ввод'!$D$190,$B22)+1))/Настройки!$E$9*100)</f>
        <v>0</v>
      </c>
      <c r="GD22" s="67" t="n">
        <f aca="false">IF(OR($D22=1,MONTH($B22)&lt;&gt;MONTH(StartDate),'У3 Ввод'!$D$191="",'У3 Ввод'!$E$191="",'У3 Ввод'!$D$191&gt;$B22),0,MAX(0,MIN(1,'У3 Ввод'!$E$191-NETWORKDAYS('У3 Ввод'!$D$191,$B22)+1))/Настройки!$E$9*100)</f>
        <v>0</v>
      </c>
      <c r="GE22" s="67" t="n">
        <f aca="false">IF(OR($D22=1,MONTH($B22)&lt;&gt;MONTH(StartDate),'У3 Ввод'!$D$192="",'У3 Ввод'!$E$192="",'У3 Ввод'!$D$192&gt;$B22),0,MAX(0,MIN(1,'У3 Ввод'!$E$192-NETWORKDAYS('У3 Ввод'!$D$192,$B22)+1))/Настройки!$E$9*100)</f>
        <v>0</v>
      </c>
      <c r="GF22" s="67" t="n">
        <f aca="false">IF(OR($D22=1,MONTH($B22)&lt;&gt;MONTH(StartDate),'У3 Ввод'!$D$193="",'У3 Ввод'!$E$193="",'У3 Ввод'!$D$193&gt;$B22),0,MAX(0,MIN(1,'У3 Ввод'!$E$193-NETWORKDAYS('У3 Ввод'!$D$193,$B22)+1))/Настройки!$E$9*100)</f>
        <v>0</v>
      </c>
      <c r="GG22" s="67" t="n">
        <f aca="false">IF(OR($D22=1,MONTH($B22)&lt;&gt;MONTH(StartDate),'У3 Ввод'!$D$194="",'У3 Ввод'!$E$194="",'У3 Ввод'!$D$194&gt;$B22),0,MAX(0,MIN(1,'У3 Ввод'!$E$194-NETWORKDAYS('У3 Ввод'!$D$194,$B22)+1))/Настройки!$E$9*100)</f>
        <v>0</v>
      </c>
      <c r="GH22" s="67" t="n">
        <f aca="false">IF(OR($D22=1,MONTH($B22)&lt;&gt;MONTH(StartDate),'У3 Ввод'!$D$195="",'У3 Ввод'!$E$195="",'У3 Ввод'!$D$195&gt;$B22),0,MAX(0,MIN(1,'У3 Ввод'!$E$195-NETWORKDAYS('У3 Ввод'!$D$195,$B22)+1))/Настройки!$E$9*100)</f>
        <v>0</v>
      </c>
      <c r="GI22" s="67" t="n">
        <f aca="false">IF(OR($D22=1,MONTH($B22)&lt;&gt;MONTH(StartDate),'У3 Ввод'!$D$196="",'У3 Ввод'!$E$196="",'У3 Ввод'!$D$196&gt;$B22),0,MAX(0,MIN(1,'У3 Ввод'!$E$196-NETWORKDAYS('У3 Ввод'!$D$196,$B22)+1))/Настройки!$E$9*100)</f>
        <v>0</v>
      </c>
      <c r="GJ22" s="67" t="n">
        <f aca="false">IF(OR($D22=1,MONTH($B22)&lt;&gt;MONTH(StartDate),'У3 Ввод'!$D$197="",'У3 Ввод'!$E$197="",'У3 Ввод'!$D$197&gt;$B22),0,MAX(0,MIN(1,'У3 Ввод'!$E$197-NETWORKDAYS('У3 Ввод'!$D$197,$B22)+1))/Настройки!$E$9*100)</f>
        <v>0</v>
      </c>
      <c r="GK22" s="67" t="n">
        <f aca="false">IF(OR($D22=1,MONTH($B22)&lt;&gt;MONTH(StartDate),'У3 Ввод'!$D$198="",'У3 Ввод'!$E$198="",'У3 Ввод'!$D$198&gt;$B22),0,MAX(0,MIN(1,'У3 Ввод'!$E$198-NETWORKDAYS('У3 Ввод'!$D$198,$B22)+1))/Настройки!$E$9*100)</f>
        <v>0</v>
      </c>
      <c r="GL22" s="67" t="n">
        <f aca="false">IF(OR($D22=1,MONTH($B22)&lt;&gt;MONTH(StartDate),'У3 Ввод'!$D$199="",'У3 Ввод'!$E$199="",'У3 Ввод'!$D$199&gt;$B22),0,MAX(0,MIN(1,'У3 Ввод'!$E$199-NETWORKDAYS('У3 Ввод'!$D$199,$B22)+1))/Настройки!$E$9*100)</f>
        <v>0</v>
      </c>
      <c r="GM22" s="67" t="n">
        <f aca="false">IF(OR($D22=1,MONTH($B22)&lt;&gt;MONTH(StartDate),'У3 Ввод'!$D$200="",'У3 Ввод'!$E$200="",'У3 Ввод'!$D$200&gt;$B22),0,MAX(0,MIN(1,'У3 Ввод'!$E$200-NETWORKDAYS('У3 Ввод'!$D$200,$B22)+1))/Настройки!$E$9*100)</f>
        <v>0</v>
      </c>
      <c r="GN22" s="67" t="n">
        <f aca="false">IF(OR($D22=1,MONTH($B22)&lt;&gt;MONTH(StartDate),'У3 Ввод'!$D$201="",'У3 Ввод'!$E$201="",'У3 Ввод'!$D$201&gt;$B22),0,MAX(0,MIN(1,'У3 Ввод'!$E$201-NETWORKDAYS('У3 Ввод'!$D$201,$B22)+1))/Настройки!$E$9*100)</f>
        <v>0</v>
      </c>
      <c r="GO22" s="67" t="n">
        <f aca="false">IF(OR($D22=1,MONTH($B22)&lt;&gt;MONTH(StartDate),'У3 Ввод'!$D$202="",'У3 Ввод'!$E$202="",'У3 Ввод'!$D$202&gt;$B22),0,MAX(0,MIN(1,'У3 Ввод'!$E$202-NETWORKDAYS('У3 Ввод'!$D$202,$B22)+1))/Настройки!$E$9*100)</f>
        <v>0</v>
      </c>
      <c r="GP22" s="67" t="n">
        <f aca="false">IF(OR($D22=1,MONTH($B22)&lt;&gt;MONTH(StartDate),'У3 Ввод'!$D$203="",'У3 Ввод'!$E$203="",'У3 Ввод'!$D$203&gt;$B22),0,MAX(0,MIN(1,'У3 Ввод'!$E$203-NETWORKDAYS('У3 Ввод'!$D$203,$B22)+1))/Настройки!$E$9*100)</f>
        <v>0</v>
      </c>
      <c r="GQ22" s="67" t="n">
        <f aca="false">IF(OR($D22=1,MONTH($B22)&lt;&gt;MONTH(StartDate),'У3 Ввод'!$D$204="",'У3 Ввод'!$E$204="",'У3 Ввод'!$D$204&gt;$B22),0,MAX(0,MIN(1,'У3 Ввод'!$E$204-NETWORKDAYS('У3 Ввод'!$D$204,$B22)+1))/Настройки!$E$9*100)</f>
        <v>0</v>
      </c>
      <c r="GR22" s="67" t="n">
        <f aca="false">IF(OR($D22=1,MONTH($B22)&lt;&gt;MONTH(StartDate),'У3 Ввод'!$D$205="",'У3 Ввод'!$E$205="",'У3 Ввод'!$D$205&gt;$B22),0,MAX(0,MIN(1,'У3 Ввод'!$E$205-NETWORKDAYS('У3 Ввод'!$D$205,$B22)+1))/Настройки!$E$9*100)</f>
        <v>0</v>
      </c>
      <c r="GS22" s="67" t="n">
        <f aca="false">IF(OR($D22=1,MONTH($B22)&lt;&gt;MONTH(StartDate),'У3 Ввод'!$D$206="",'У3 Ввод'!$E$206="",'У3 Ввод'!$D$206&gt;$B22),0,MAX(0,MIN(1,'У3 Ввод'!$E$206-NETWORKDAYS('У3 Ввод'!$D$206,$B22)+1))/Настройки!$E$9*100)</f>
        <v>0</v>
      </c>
      <c r="GT22" s="67" t="n">
        <f aca="false">IF(OR($D22=1,MONTH($B22)&lt;&gt;MONTH(StartDate),'У3 Ввод'!$D$207="",'У3 Ввод'!$E$207="",'У3 Ввод'!$D$207&gt;$B22),0,MAX(0,MIN(1,'У3 Ввод'!$E$207-NETWORKDAYS('У3 Ввод'!$D$207,$B22)+1))/Настройки!$E$9*100)</f>
        <v>0</v>
      </c>
      <c r="GU22" s="67" t="n">
        <f aca="false">IF(OR($D22=1,MONTH($B22)&lt;&gt;MONTH(StartDate),'У3 Ввод'!$D$208="",'У3 Ввод'!$E$208="",'У3 Ввод'!$D$208&gt;$B22),0,MAX(0,MIN(1,'У3 Ввод'!$E$208-NETWORKDAYS('У3 Ввод'!$D$208,$B22)+1))/Настройки!$E$9*100)</f>
        <v>0</v>
      </c>
      <c r="GV22" s="67" t="n">
        <f aca="false">IF(OR($D22=1,MONTH($B22)&lt;&gt;MONTH(StartDate),'У3 Ввод'!$D$209="",'У3 Ввод'!$E$209="",'У3 Ввод'!$D$209&gt;$B22),0,MAX(0,MIN(1,'У3 Ввод'!$E$209-NETWORKDAYS('У3 Ввод'!$D$209,$B22)+1))/Настройки!$E$9*100)</f>
        <v>0</v>
      </c>
      <c r="GW22" s="67" t="n">
        <f aca="false">IF(OR($D22=1,MONTH($B22)&lt;&gt;MONTH(StartDate),'У3 Ввод'!$D$210="",'У3 Ввод'!$E$210="",'У3 Ввод'!$D$210&gt;$B22),0,MAX(0,MIN(1,'У3 Ввод'!$E$210-NETWORKDAYS('У3 Ввод'!$D$210,$B22)+1))/Настройки!$E$9*100)</f>
        <v>0</v>
      </c>
      <c r="GX22" s="67" t="n">
        <f aca="false">IF(OR($D22=1,MONTH($B22)&lt;&gt;MONTH(StartDate),'У3 Ввод'!$D$211="",'У3 Ввод'!$E$211="",'У3 Ввод'!$D$211&gt;$B22),0,MAX(0,MIN(1,'У3 Ввод'!$E$211-NETWORKDAYS('У3 Ввод'!$D$211,$B22)+1))/Настройки!$E$9*100)</f>
        <v>0</v>
      </c>
      <c r="GY22" s="67" t="n">
        <f aca="false">IF(OR($D22=1,MONTH($B22)&lt;&gt;MONTH(StartDate),'У3 Ввод'!$D$212="",'У3 Ввод'!$E$212="",'У3 Ввод'!$D$212&gt;$B22),0,MAX(0,MIN(1,'У3 Ввод'!$E$212-NETWORKDAYS('У3 Ввод'!$D$212,$B22)+1))/Настройки!$E$9*100)</f>
        <v>0</v>
      </c>
      <c r="GZ22" s="67" t="n">
        <f aca="false">IF(OR($D22=1,MONTH($B22)&lt;&gt;MONTH(StartDate),'У3 Ввод'!$D$213="",'У3 Ввод'!$E$213="",'У3 Ввод'!$D$213&gt;$B22),0,MAX(0,MIN(1,'У3 Ввод'!$E$213-NETWORKDAYS('У3 Ввод'!$D$213,$B22)+1))/Настройки!$E$9*100)</f>
        <v>0</v>
      </c>
      <c r="HA22" s="67" t="n">
        <f aca="false">IF(OR($D22=1,MONTH($B22)&lt;&gt;MONTH(StartDate),'У3 Ввод'!$D$214="",'У3 Ввод'!$E$214="",'У3 Ввод'!$D$214&gt;$B22),0,MAX(0,MIN(1,'У3 Ввод'!$E$214-NETWORKDAYS('У3 Ввод'!$D$214,$B22)+1))/Настройки!$E$9*100)</f>
        <v>0</v>
      </c>
      <c r="HB22" s="67" t="n">
        <f aca="false">IF(OR($D22=1,MONTH($B22)&lt;&gt;MONTH(StartDate),'У3 Ввод'!$D$215="",'У3 Ввод'!$E$215="",'У3 Ввод'!$D$215&gt;$B22),0,MAX(0,MIN(1,'У3 Ввод'!$E$215-NETWORKDAYS('У3 Ввод'!$D$215,$B22)+1))/Настройки!$E$9*100)</f>
        <v>0</v>
      </c>
      <c r="HC22" s="67" t="n">
        <f aca="false">IF(OR($D22=1,MONTH($B22)&lt;&gt;MONTH(StartDate),'У3 Ввод'!$D$216="",'У3 Ввод'!$E$216="",'У3 Ввод'!$D$216&gt;$B22),0,MAX(0,MIN(1,'У3 Ввод'!$E$216-NETWORKDAYS('У3 Ввод'!$D$216,$B22)+1))/Настройки!$E$9*100)</f>
        <v>0</v>
      </c>
      <c r="HD22" s="67" t="n">
        <f aca="false">IF(OR($D22=1,MONTH($B22)&lt;&gt;MONTH(StartDate),'У3 Ввод'!$D$217="",'У3 Ввод'!$E$217="",'У3 Ввод'!$D$217&gt;$B22),0,MAX(0,MIN(1,'У3 Ввод'!$E$217-NETWORKDAYS('У3 Ввод'!$D$217,$B22)+1))/Настройки!$E$9*100)</f>
        <v>0</v>
      </c>
      <c r="HE22" s="67" t="n">
        <f aca="false">IF(OR($D22=1,MONTH($B22)&lt;&gt;MONTH(StartDate),'У3 Ввод'!$D$218="",'У3 Ввод'!$E$218="",'У3 Ввод'!$D$218&gt;$B22),0,MAX(0,MIN(1,'У3 Ввод'!$E$218-NETWORKDAYS('У3 Ввод'!$D$218,$B22)+1))/Настройки!$E$9*100)</f>
        <v>0</v>
      </c>
      <c r="HF22" s="67" t="n">
        <f aca="false">IF(OR($D22=1,MONTH($B22)&lt;&gt;MONTH(StartDate),'У3 Ввод'!$D$219="",'У3 Ввод'!$E$219="",'У3 Ввод'!$D$219&gt;$B22),0,MAX(0,MIN(1,'У3 Ввод'!$E$219-NETWORKDAYS('У3 Ввод'!$D$219,$B22)+1))/Настройки!$E$9*100)</f>
        <v>0</v>
      </c>
      <c r="HG22" s="67" t="n">
        <f aca="false">IF(OR($D22=1,MONTH($B22)&lt;&gt;MONTH(StartDate),'У3 Ввод'!$D$220="",'У3 Ввод'!$E$220="",'У3 Ввод'!$D$220&gt;$B22),0,MAX(0,MIN(1,'У3 Ввод'!$E$220-NETWORKDAYS('У3 Ввод'!$D$220,$B22)+1))/Настройки!$E$9*100)</f>
        <v>0</v>
      </c>
      <c r="HH22" s="67" t="n">
        <f aca="false">IF(OR($D22=1,MONTH($B22)&lt;&gt;MONTH(StartDate),'У3 Ввод'!$D$221="",'У3 Ввод'!$E$221="",'У3 Ввод'!$D$221&gt;$B22),0,MAX(0,MIN(1,'У3 Ввод'!$E$221-NETWORKDAYS('У3 Ввод'!$D$221,$B22)+1))/Настройки!$E$9*100)</f>
        <v>0</v>
      </c>
      <c r="HI22" s="67" t="n">
        <f aca="false">IF(OR($D22=1,MONTH($B22)&lt;&gt;MONTH(StartDate),'У3 Ввод'!$D$222="",'У3 Ввод'!$E$222="",'У3 Ввод'!$D$222&gt;$B22),0,MAX(0,MIN(1,'У3 Ввод'!$E$222-NETWORKDAYS('У3 Ввод'!$D$222,$B22)+1))/Настройки!$E$9*100)</f>
        <v>0</v>
      </c>
      <c r="HJ22" s="67" t="n">
        <f aca="false">IF(OR($D22=1,MONTH($B22)&lt;&gt;MONTH(StartDate),'У3 Ввод'!$D$223="",'У3 Ввод'!$E$223="",'У3 Ввод'!$D$223&gt;$B22),0,MAX(0,MIN(1,'У3 Ввод'!$E$223-NETWORKDAYS('У3 Ввод'!$D$223,$B22)+1))/Настройки!$E$9*100)</f>
        <v>0</v>
      </c>
      <c r="HK22" s="67" t="n">
        <f aca="false">IF(OR($D22=1,MONTH($B22)&lt;&gt;MONTH(StartDate),'У3 Ввод'!$D$224="",'У3 Ввод'!$E$224="",'У3 Ввод'!$D$224&gt;$B22),0,MAX(0,MIN(1,'У3 Ввод'!$E$224-NETWORKDAYS('У3 Ввод'!$D$224,$B22)+1))/Настройки!$E$9*100)</f>
        <v>0</v>
      </c>
      <c r="HL22" s="67" t="n">
        <f aca="false">IF(OR($D22=1,MONTH($B22)&lt;&gt;MONTH(StartDate),'У3 Ввод'!$D$225="",'У3 Ввод'!$E$225="",'У3 Ввод'!$D$225&gt;$B22),0,MAX(0,MIN(1,'У3 Ввод'!$E$225-NETWORKDAYS('У3 Ввод'!$D$225,$B22)+1))/Настройки!$E$9*100)</f>
        <v>0</v>
      </c>
      <c r="HM22" s="67" t="n">
        <f aca="false">IF(OR($D22=1,MONTH($B22)&lt;&gt;MONTH(StartDate),'У3 Ввод'!$D$226="",'У3 Ввод'!$E$226="",'У3 Ввод'!$D$226&gt;$B22),0,MAX(0,MIN(1,'У3 Ввод'!$E$226-NETWORKDAYS('У3 Ввод'!$D$226,$B22)+1))/Настройки!$E$9*100)</f>
        <v>0</v>
      </c>
      <c r="HN22" s="67" t="n">
        <f aca="false">IF(OR($D22=1,MONTH($B22)&lt;&gt;MONTH(StartDate),'У3 Ввод'!$D$227="",'У3 Ввод'!$E$227="",'У3 Ввод'!$D$227&gt;$B22),0,MAX(0,MIN(1,'У3 Ввод'!$E$227-NETWORKDAYS('У3 Ввод'!$D$227,$B22)+1))/Настройки!$E$9*100)</f>
        <v>0</v>
      </c>
      <c r="HO22" s="67" t="n">
        <f aca="false">IF(OR($D22=1,MONTH($B22)&lt;&gt;MONTH(StartDate),'У3 Ввод'!$D$228="",'У3 Ввод'!$E$228="",'У3 Ввод'!$D$228&gt;$B22),0,MAX(0,MIN(1,'У3 Ввод'!$E$228-NETWORKDAYS('У3 Ввод'!$D$228,$B22)+1))/Настройки!$E$9*100)</f>
        <v>0</v>
      </c>
      <c r="HP22" s="67" t="n">
        <f aca="false">IF(OR($D22=1,MONTH($B22)&lt;&gt;MONTH(StartDate),'У3 Ввод'!$D$229="",'У3 Ввод'!$E$229="",'У3 Ввод'!$D$229&gt;$B22),0,MAX(0,MIN(1,'У3 Ввод'!$E$229-NETWORKDAYS('У3 Ввод'!$D$229,$B22)+1))/Настройки!$E$9*100)</f>
        <v>0</v>
      </c>
      <c r="HQ22" s="67" t="n">
        <f aca="false">IF(OR($D22=1,MONTH($B22)&lt;&gt;MONTH(StartDate),'У3 Ввод'!$D$230="",'У3 Ввод'!$E$230="",'У3 Ввод'!$D$230&gt;$B22),0,MAX(0,MIN(1,'У3 Ввод'!$E$230-NETWORKDAYS('У3 Ввод'!$D$230,$B22)+1))/Настройки!$E$9*100)</f>
        <v>0</v>
      </c>
      <c r="HR22" s="67" t="n">
        <f aca="false">IF(OR($D22=1,MONTH($B22)&lt;&gt;MONTH(StartDate),'У3 Ввод'!$D$231="",'У3 Ввод'!$E$231="",'У3 Ввод'!$D$231&gt;$B22),0,MAX(0,MIN(1,'У3 Ввод'!$E$231-NETWORKDAYS('У3 Ввод'!$D$231,$B22)+1))/Настройки!$E$9*100)</f>
        <v>0</v>
      </c>
      <c r="HS22" s="67" t="n">
        <f aca="false">IF(OR($D22=1,MONTH($B22)&lt;&gt;MONTH(StartDate),'У3 Ввод'!$D$232="",'У3 Ввод'!$E$232="",'У3 Ввод'!$D$232&gt;$B22),0,MAX(0,MIN(1,'У3 Ввод'!$E$232-NETWORKDAYS('У3 Ввод'!$D$232,$B22)+1))/Настройки!$E$9*100)</f>
        <v>0</v>
      </c>
      <c r="HT22" s="67" t="n">
        <f aca="false">IF(OR($D22=1,MONTH($B22)&lt;&gt;MONTH(StartDate),'У3 Ввод'!$D$233="",'У3 Ввод'!$E$233="",'У3 Ввод'!$D$233&gt;$B22),0,MAX(0,MIN(1,'У3 Ввод'!$E$233-NETWORKDAYS('У3 Ввод'!$D$233,$B22)+1))/Настройки!$E$9*100)</f>
        <v>0</v>
      </c>
      <c r="HU22" s="67" t="n">
        <f aca="false">IF(OR($D22=1,MONTH($B22)&lt;&gt;MONTH(StartDate),'У3 Ввод'!$D$234="",'У3 Ввод'!$E$234="",'У3 Ввод'!$D$234&gt;$B22),0,MAX(0,MIN(1,'У3 Ввод'!$E$234-NETWORKDAYS('У3 Ввод'!$D$234,$B22)+1))/Настройки!$E$9*100)</f>
        <v>0</v>
      </c>
      <c r="HV22" s="67" t="n">
        <f aca="false">IF(OR($D22=1,MONTH($B22)&lt;&gt;MONTH(StartDate),'У3 Ввод'!$D$235="",'У3 Ввод'!$E$235="",'У3 Ввод'!$D$235&gt;$B22),0,MAX(0,MIN(1,'У3 Ввод'!$E$235-NETWORKDAYS('У3 Ввод'!$D$235,$B22)+1))/Настройки!$E$9*100)</f>
        <v>0</v>
      </c>
      <c r="HW22" s="67" t="n">
        <f aca="false">IF(OR($D22=1,MONTH($B22)&lt;&gt;MONTH(StartDate),'У3 Ввод'!$D$236="",'У3 Ввод'!$E$236="",'У3 Ввод'!$D$236&gt;$B22),0,MAX(0,MIN(1,'У3 Ввод'!$E$236-NETWORKDAYS('У3 Ввод'!$D$236,$B22)+1))/Настройки!$E$9*100)</f>
        <v>0</v>
      </c>
      <c r="HX22" s="67" t="n">
        <f aca="false">IF(OR($D22=1,MONTH($B22)&lt;&gt;MONTH(StartDate),'У3 Ввод'!$D$237="",'У3 Ввод'!$E$237="",'У3 Ввод'!$D$237&gt;$B22),0,MAX(0,MIN(1,'У3 Ввод'!$E$237-NETWORKDAYS('У3 Ввод'!$D$237,$B22)+1))/Настройки!$E$9*100)</f>
        <v>0</v>
      </c>
      <c r="HY22" s="67" t="n">
        <f aca="false">IF(OR($D22=1,MONTH($B22)&lt;&gt;MONTH(StartDate),'У3 Ввод'!$D$238="",'У3 Ввод'!$E$238="",'У3 Ввод'!$D$238&gt;$B22),0,MAX(0,MIN(1,'У3 Ввод'!$E$238-NETWORKDAYS('У3 Ввод'!$D$238,$B22)+1))/Настройки!$E$9*100)</f>
        <v>0</v>
      </c>
      <c r="HZ22" s="67" t="n">
        <f aca="false">IF(OR($D22=1,MONTH($B22)&lt;&gt;MONTH(StartDate),'У3 Ввод'!$D$239="",'У3 Ввод'!$E$239="",'У3 Ввод'!$D$239&gt;$B22),0,MAX(0,MIN(1,'У3 Ввод'!$E$239-NETWORKDAYS('У3 Ввод'!$D$239,$B22)+1))/Настройки!$E$9*100)</f>
        <v>0</v>
      </c>
      <c r="IA22" s="67" t="n">
        <f aca="false">IF(OR($D22=1,MONTH($B22)&lt;&gt;MONTH(StartDate),'У3 Ввод'!$D$240="",'У3 Ввод'!$E$240="",'У3 Ввод'!$D$240&gt;$B22),0,MAX(0,MIN(1,'У3 Ввод'!$E$240-NETWORKDAYS('У3 Ввод'!$D$240,$B22)+1))/Настройки!$E$9*100)</f>
        <v>0</v>
      </c>
      <c r="IB22" s="67" t="n">
        <f aca="false">IF(OR($D22=1,MONTH($B22)&lt;&gt;MONTH(StartDate),'У3 Ввод'!$D$241="",'У3 Ввод'!$E$241="",'У3 Ввод'!$D$241&gt;$B22),0,MAX(0,MIN(1,'У3 Ввод'!$E$241-NETWORKDAYS('У3 Ввод'!$D$241,$B22)+1))/Настройки!$E$9*100)</f>
        <v>0</v>
      </c>
      <c r="IC22" s="67" t="n">
        <f aca="false">IF(OR($D22=1,MONTH($B22)&lt;&gt;MONTH(StartDate),'У3 Ввод'!$D$242="",'У3 Ввод'!$E$242="",'У3 Ввод'!$D$242&gt;$B22),0,MAX(0,MIN(1,'У3 Ввод'!$E$242-NETWORKDAYS('У3 Ввод'!$D$242,$B22)+1))/Настройки!$E$9*100)</f>
        <v>0</v>
      </c>
      <c r="ID22" s="67" t="n">
        <f aca="false">IF(OR($D22=1,MONTH($B22)&lt;&gt;MONTH(StartDate),'У3 Ввод'!$D$243="",'У3 Ввод'!$E$243="",'У3 Ввод'!$D$243&gt;$B22),0,MAX(0,MIN(1,'У3 Ввод'!$E$243-NETWORKDAYS('У3 Ввод'!$D$243,$B22)+1))/Настройки!$E$9*100)</f>
        <v>0</v>
      </c>
      <c r="IE22" s="67" t="n">
        <f aca="false">IF(OR($D22=1,MONTH($B22)&lt;&gt;MONTH(StartDate),'У3 Ввод'!$D$244="",'У3 Ввод'!$E$244="",'У3 Ввод'!$D$244&gt;$B22),0,MAX(0,MIN(1,'У3 Ввод'!$E$244-NETWORKDAYS('У3 Ввод'!$D$244,$B22)+1))/Настройки!$E$9*100)</f>
        <v>0</v>
      </c>
      <c r="IF22" s="67" t="n">
        <f aca="false">IF(OR($D22=1,MONTH($B22)&lt;&gt;MONTH(StartDate),'У3 Ввод'!$D$245="",'У3 Ввод'!$E$245="",'У3 Ввод'!$D$245&gt;$B22),0,MAX(0,MIN(1,'У3 Ввод'!$E$245-NETWORKDAYS('У3 Ввод'!$D$245,$B22)+1))/Настройки!$E$9*100)</f>
        <v>0</v>
      </c>
      <c r="IG22" s="67" t="n">
        <f aca="false">IF(OR($D22=1,MONTH($B22)&lt;&gt;MONTH(StartDate),'У3 Ввод'!$D$246="",'У3 Ввод'!$E$246="",'У3 Ввод'!$D$246&gt;$B22),0,MAX(0,MIN(1,'У3 Ввод'!$E$246-NETWORKDAYS('У3 Ввод'!$D$246,$B22)+1))/Настройки!$E$9*100)</f>
        <v>0</v>
      </c>
      <c r="IH22" s="67" t="n">
        <f aca="false">IF(OR($D22=1,MONTH($B22)&lt;&gt;MONTH(StartDate),'У3 Ввод'!$D$247="",'У3 Ввод'!$E$247="",'У3 Ввод'!$D$247&gt;$B22),0,MAX(0,MIN(1,'У3 Ввод'!$E$247-NETWORKDAYS('У3 Ввод'!$D$247,$B22)+1))/Настройки!$E$9*100)</f>
        <v>0</v>
      </c>
      <c r="II22" s="67" t="n">
        <f aca="false">IF(OR($D22=1,MONTH($B22)&lt;&gt;MONTH(StartDate),'У3 Ввод'!$D$248="",'У3 Ввод'!$E$248="",'У3 Ввод'!$D$248&gt;$B22),0,MAX(0,MIN(1,'У3 Ввод'!$E$248-NETWORKDAYS('У3 Ввод'!$D$248,$B22)+1))/Настройки!$E$9*100)</f>
        <v>0</v>
      </c>
      <c r="IJ22" s="67" t="n">
        <f aca="false">IF(OR($D22=1,MONTH($B22)&lt;&gt;MONTH(StartDate),'У3 Ввод'!$D$249="",'У3 Ввод'!$E$249="",'У3 Ввод'!$D$249&gt;$B22),0,MAX(0,MIN(1,'У3 Ввод'!$E$249-NETWORKDAYS('У3 Ввод'!$D$249,$B22)+1))/Настройки!$E$9*100)</f>
        <v>0</v>
      </c>
      <c r="IK22" s="67" t="n">
        <f aca="false">IF(OR($D22=1,MONTH($B22)&lt;&gt;MONTH(StartDate),'У3 Ввод'!$D$250="",'У3 Ввод'!$E$250="",'У3 Ввод'!$D$250&gt;$B22),0,MAX(0,MIN(1,'У3 Ввод'!$E$250-NETWORKDAYS('У3 Ввод'!$D$250,$B22)+1))/Настройки!$E$9*100)</f>
        <v>0</v>
      </c>
      <c r="IL22" s="67" t="n">
        <f aca="false">IF(OR($D22=1,MONTH($B22)&lt;&gt;MONTH(StartDate),'У3 Ввод'!$D$251="",'У3 Ввод'!$E$251="",'У3 Ввод'!$D$251&gt;$B22),0,MAX(0,MIN(1,'У3 Ввод'!$E$251-NETWORKDAYS('У3 Ввод'!$D$251,$B22)+1))/Настройки!$E$9*100)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0</v>
      </c>
      <c r="F23" s="49" t="n">
        <f aca="false">IF(OR(MONTH(B23)&lt;&gt;MONTH(StartDate),D23=1),"",100)</f>
        <v>100</v>
      </c>
      <c r="G23" s="67" t="n">
        <f aca="false">IF(OR($D23=1,MONTH($B23)&lt;&gt;MONTH(StartDate),'У3 Ввод'!$D$12="",'У3 Ввод'!$E$12="",'У3 Ввод'!$D$12&gt;$B23),0,MAX(0,MIN(1,'У3 Ввод'!$E$12-NETWORKDAYS('У3 Ввод'!$D$12,$B23)+1))/Настройки!$E$9*100)</f>
        <v>0</v>
      </c>
      <c r="H23" s="67" t="n">
        <f aca="false">IF(OR($D23=1,MONTH($B23)&lt;&gt;MONTH(StartDate),'У3 Ввод'!$D$13="",'У3 Ввод'!$E$13="",'У3 Ввод'!$D$13&gt;$B23),0,MAX(0,MIN(1,'У3 Ввод'!$E$13-NETWORKDAYS('У3 Ввод'!$D$13,$B23)+1))/Настройки!$E$9*100)</f>
        <v>0</v>
      </c>
      <c r="I23" s="67" t="n">
        <f aca="false">IF(OR($D23=1,MONTH($B23)&lt;&gt;MONTH(StartDate),'У3 Ввод'!$D$14="",'У3 Ввод'!$E$14="",'У3 Ввод'!$D$14&gt;$B23),0,MAX(0,MIN(1,'У3 Ввод'!$E$14-NETWORKDAYS('У3 Ввод'!$D$14,$B23)+1))/Настройки!$E$9*100)</f>
        <v>0</v>
      </c>
      <c r="J23" s="67" t="n">
        <f aca="false">IF(OR($D23=1,MONTH($B23)&lt;&gt;MONTH(StartDate),'У3 Ввод'!$D$15="",'У3 Ввод'!$E$15="",'У3 Ввод'!$D$15&gt;$B23),0,MAX(0,MIN(1,'У3 Ввод'!$E$15-NETWORKDAYS('У3 Ввод'!$D$15,$B23)+1))/Настройки!$E$9*100)</f>
        <v>0</v>
      </c>
      <c r="K23" s="67" t="n">
        <f aca="false">IF(OR($D23=1,MONTH($B23)&lt;&gt;MONTH(StartDate),'У3 Ввод'!$D$16="",'У3 Ввод'!$E$16="",'У3 Ввод'!$D$16&gt;$B23),0,MAX(0,MIN(1,'У3 Ввод'!$E$16-NETWORKDAYS('У3 Ввод'!$D$16,$B23)+1))/Настройки!$E$9*100)</f>
        <v>0</v>
      </c>
      <c r="L23" s="67" t="n">
        <f aca="false">IF(OR($D23=1,MONTH($B23)&lt;&gt;MONTH(StartDate),'У3 Ввод'!$D$17="",'У3 Ввод'!$E$17="",'У3 Ввод'!$D$17&gt;$B23),0,MAX(0,MIN(1,'У3 Ввод'!$E$17-NETWORKDAYS('У3 Ввод'!$D$17,$B23)+1))/Настройки!$E$9*100)</f>
        <v>0</v>
      </c>
      <c r="M23" s="67" t="n">
        <f aca="false">IF(OR($D23=1,MONTH($B23)&lt;&gt;MONTH(StartDate),'У3 Ввод'!$D$18="",'У3 Ввод'!$E$18="",'У3 Ввод'!$D$18&gt;$B23),0,MAX(0,MIN(1,'У3 Ввод'!$E$18-NETWORKDAYS('У3 Ввод'!$D$18,$B23)+1))/Настройки!$E$9*100)</f>
        <v>0</v>
      </c>
      <c r="N23" s="67" t="n">
        <f aca="false">IF(OR($D23=1,MONTH($B23)&lt;&gt;MONTH(StartDate),'У3 Ввод'!$D$19="",'У3 Ввод'!$E$19="",'У3 Ввод'!$D$19&gt;$B23),0,MAX(0,MIN(1,'У3 Ввод'!$E$19-NETWORKDAYS('У3 Ввод'!$D$19,$B23)+1))/Настройки!$E$9*100)</f>
        <v>0</v>
      </c>
      <c r="O23" s="67" t="n">
        <f aca="false">IF(OR($D23=1,MONTH($B23)&lt;&gt;MONTH(StartDate),'У3 Ввод'!$D$20="",'У3 Ввод'!$E$20="",'У3 Ввод'!$D$20&gt;$B23),0,MAX(0,MIN(1,'У3 Ввод'!$E$20-NETWORKDAYS('У3 Ввод'!$D$20,$B23)+1))/Настройки!$E$9*100)</f>
        <v>0</v>
      </c>
      <c r="P23" s="67" t="n">
        <f aca="false">IF(OR($D23=1,MONTH($B23)&lt;&gt;MONTH(StartDate),'У3 Ввод'!$D$21="",'У3 Ввод'!$E$21="",'У3 Ввод'!$D$21&gt;$B23),0,MAX(0,MIN(1,'У3 Ввод'!$E$21-NETWORKDAYS('У3 Ввод'!$D$21,$B23)+1))/Настройки!$E$9*100)</f>
        <v>0</v>
      </c>
      <c r="Q23" s="67" t="n">
        <f aca="false">IF(OR($D23=1,MONTH($B23)&lt;&gt;MONTH(StartDate),'У3 Ввод'!$D$22="",'У3 Ввод'!$E$22="",'У3 Ввод'!$D$22&gt;$B23),0,MAX(0,MIN(1,'У3 Ввод'!$E$22-NETWORKDAYS('У3 Ввод'!$D$22,$B23)+1))/Настройки!$E$9*100)</f>
        <v>0</v>
      </c>
      <c r="R23" s="67" t="n">
        <f aca="false">IF(OR($D23=1,MONTH($B23)&lt;&gt;MONTH(StartDate),'У3 Ввод'!$D$23="",'У3 Ввод'!$E$23="",'У3 Ввод'!$D$23&gt;$B23),0,MAX(0,MIN(1,'У3 Ввод'!$E$23-NETWORKDAYS('У3 Ввод'!$D$23,$B23)+1))/Настройки!$E$9*100)</f>
        <v>0</v>
      </c>
      <c r="S23" s="67" t="n">
        <f aca="false">IF(OR($D23=1,MONTH($B23)&lt;&gt;MONTH(StartDate),'У3 Ввод'!$D$24="",'У3 Ввод'!$E$24="",'У3 Ввод'!$D$24&gt;$B23),0,MAX(0,MIN(1,'У3 Ввод'!$E$24-NETWORKDAYS('У3 Ввод'!$D$24,$B23)+1))/Настройки!$E$9*100)</f>
        <v>0</v>
      </c>
      <c r="T23" s="67" t="n">
        <f aca="false">IF(OR($D23=1,MONTH($B23)&lt;&gt;MONTH(StartDate),'У3 Ввод'!$D$25="",'У3 Ввод'!$E$25="",'У3 Ввод'!$D$25&gt;$B23),0,MAX(0,MIN(1,'У3 Ввод'!$E$25-NETWORKDAYS('У3 Ввод'!$D$25,$B23)+1))/Настройки!$E$9*100)</f>
        <v>0</v>
      </c>
      <c r="U23" s="67" t="n">
        <f aca="false">IF(OR($D23=1,MONTH($B23)&lt;&gt;MONTH(StartDate),'У3 Ввод'!$D$26="",'У3 Ввод'!$E$26="",'У3 Ввод'!$D$26&gt;$B23),0,MAX(0,MIN(1,'У3 Ввод'!$E$26-NETWORKDAYS('У3 Ввод'!$D$26,$B23)+1))/Настройки!$E$9*100)</f>
        <v>0</v>
      </c>
      <c r="V23" s="67" t="n">
        <f aca="false">IF(OR($D23=1,MONTH($B23)&lt;&gt;MONTH(StartDate),'У3 Ввод'!$D$27="",'У3 Ввод'!$E$27="",'У3 Ввод'!$D$27&gt;$B23),0,MAX(0,MIN(1,'У3 Ввод'!$E$27-NETWORKDAYS('У3 Ввод'!$D$27,$B23)+1))/Настройки!$E$9*100)</f>
        <v>0</v>
      </c>
      <c r="W23" s="67" t="n">
        <f aca="false">IF(OR($D23=1,MONTH($B23)&lt;&gt;MONTH(StartDate),'У3 Ввод'!$D$28="",'У3 Ввод'!$E$28="",'У3 Ввод'!$D$28&gt;$B23),0,MAX(0,MIN(1,'У3 Ввод'!$E$28-NETWORKDAYS('У3 Ввод'!$D$28,$B23)+1))/Настройки!$E$9*100)</f>
        <v>0</v>
      </c>
      <c r="X23" s="67" t="n">
        <f aca="false">IF(OR($D23=1,MONTH($B23)&lt;&gt;MONTH(StartDate),'У3 Ввод'!$D$29="",'У3 Ввод'!$E$29="",'У3 Ввод'!$D$29&gt;$B23),0,MAX(0,MIN(1,'У3 Ввод'!$E$29-NETWORKDAYS('У3 Ввод'!$D$29,$B23)+1))/Настройки!$E$9*100)</f>
        <v>0</v>
      </c>
      <c r="Y23" s="67" t="n">
        <f aca="false">IF(OR($D23=1,MONTH($B23)&lt;&gt;MONTH(StartDate),'У3 Ввод'!$D$30="",'У3 Ввод'!$E$30="",'У3 Ввод'!$D$30&gt;$B23),0,MAX(0,MIN(1,'У3 Ввод'!$E$30-NETWORKDAYS('У3 Ввод'!$D$30,$B23)+1))/Настройки!$E$9*100)</f>
        <v>0</v>
      </c>
      <c r="Z23" s="67" t="n">
        <f aca="false">IF(OR($D23=1,MONTH($B23)&lt;&gt;MONTH(StartDate),'У3 Ввод'!$D$31="",'У3 Ввод'!$E$31="",'У3 Ввод'!$D$31&gt;$B23),0,MAX(0,MIN(1,'У3 Ввод'!$E$31-NETWORKDAYS('У3 Ввод'!$D$31,$B23)+1))/Настройки!$E$9*100)</f>
        <v>0</v>
      </c>
      <c r="AA23" s="67" t="n">
        <f aca="false">IF(OR($D23=1,MONTH($B23)&lt;&gt;MONTH(StartDate),'У3 Ввод'!$D$32="",'У3 Ввод'!$E$32="",'У3 Ввод'!$D$32&gt;$B23),0,MAX(0,MIN(1,'У3 Ввод'!$E$32-NETWORKDAYS('У3 Ввод'!$D$32,$B23)+1))/Настройки!$E$9*100)</f>
        <v>0</v>
      </c>
      <c r="AB23" s="67" t="n">
        <f aca="false">IF(OR($D23=1,MONTH($B23)&lt;&gt;MONTH(StartDate),'У3 Ввод'!$D$33="",'У3 Ввод'!$E$33="",'У3 Ввод'!$D$33&gt;$B23),0,MAX(0,MIN(1,'У3 Ввод'!$E$33-NETWORKDAYS('У3 Ввод'!$D$33,$B23)+1))/Настройки!$E$9*100)</f>
        <v>0</v>
      </c>
      <c r="AC23" s="67" t="n">
        <f aca="false">IF(OR($D23=1,MONTH($B23)&lt;&gt;MONTH(StartDate),'У3 Ввод'!$D$34="",'У3 Ввод'!$E$34="",'У3 Ввод'!$D$34&gt;$B23),0,MAX(0,MIN(1,'У3 Ввод'!$E$34-NETWORKDAYS('У3 Ввод'!$D$34,$B23)+1))/Настройки!$E$9*100)</f>
        <v>0</v>
      </c>
      <c r="AD23" s="67" t="n">
        <f aca="false">IF(OR($D23=1,MONTH($B23)&lt;&gt;MONTH(StartDate),'У3 Ввод'!$D$35="",'У3 Ввод'!$E$35="",'У3 Ввод'!$D$35&gt;$B23),0,MAX(0,MIN(1,'У3 Ввод'!$E$35-NETWORKDAYS('У3 Ввод'!$D$35,$B23)+1))/Настройки!$E$9*100)</f>
        <v>0</v>
      </c>
      <c r="AE23" s="67" t="n">
        <f aca="false">IF(OR($D23=1,MONTH($B23)&lt;&gt;MONTH(StartDate),'У3 Ввод'!$D$36="",'У3 Ввод'!$E$36="",'У3 Ввод'!$D$36&gt;$B23),0,MAX(0,MIN(1,'У3 Ввод'!$E$36-NETWORKDAYS('У3 Ввод'!$D$36,$B23)+1))/Настройки!$E$9*100)</f>
        <v>0</v>
      </c>
      <c r="AF23" s="67" t="n">
        <f aca="false">IF(OR($D23=1,MONTH($B23)&lt;&gt;MONTH(StartDate),'У3 Ввод'!$D$37="",'У3 Ввод'!$E$37="",'У3 Ввод'!$D$37&gt;$B23),0,MAX(0,MIN(1,'У3 Ввод'!$E$37-NETWORKDAYS('У3 Ввод'!$D$37,$B23)+1))/Настройки!$E$9*100)</f>
        <v>0</v>
      </c>
      <c r="AG23" s="67" t="n">
        <f aca="false">IF(OR($D23=1,MONTH($B23)&lt;&gt;MONTH(StartDate),'У3 Ввод'!$D$38="",'У3 Ввод'!$E$38="",'У3 Ввод'!$D$38&gt;$B23),0,MAX(0,MIN(1,'У3 Ввод'!$E$38-NETWORKDAYS('У3 Ввод'!$D$38,$B23)+1))/Настройки!$E$9*100)</f>
        <v>0</v>
      </c>
      <c r="AH23" s="67" t="n">
        <f aca="false">IF(OR($D23=1,MONTH($B23)&lt;&gt;MONTH(StartDate),'У3 Ввод'!$D$39="",'У3 Ввод'!$E$39="",'У3 Ввод'!$D$39&gt;$B23),0,MAX(0,MIN(1,'У3 Ввод'!$E$39-NETWORKDAYS('У3 Ввод'!$D$39,$B23)+1))/Настройки!$E$9*100)</f>
        <v>0</v>
      </c>
      <c r="AI23" s="67" t="n">
        <f aca="false">IF(OR($D23=1,MONTH($B23)&lt;&gt;MONTH(StartDate),'У3 Ввод'!$D$40="",'У3 Ввод'!$E$40="",'У3 Ввод'!$D$40&gt;$B23),0,MAX(0,MIN(1,'У3 Ввод'!$E$40-NETWORKDAYS('У3 Ввод'!$D$40,$B23)+1))/Настройки!$E$9*100)</f>
        <v>0</v>
      </c>
      <c r="AJ23" s="67" t="n">
        <f aca="false">IF(OR($D23=1,MONTH($B23)&lt;&gt;MONTH(StartDate),'У3 Ввод'!$D$41="",'У3 Ввод'!$E$41="",'У3 Ввод'!$D$41&gt;$B23),0,MAX(0,MIN(1,'У3 Ввод'!$E$41-NETWORKDAYS('У3 Ввод'!$D$41,$B23)+1))/Настройки!$E$9*100)</f>
        <v>0</v>
      </c>
      <c r="AK23" s="67" t="n">
        <f aca="false">IF(OR($D23=1,MONTH($B23)&lt;&gt;MONTH(StartDate),'У3 Ввод'!$D$42="",'У3 Ввод'!$E$42="",'У3 Ввод'!$D$42&gt;$B23),0,MAX(0,MIN(1,'У3 Ввод'!$E$42-NETWORKDAYS('У3 Ввод'!$D$42,$B23)+1))/Настройки!$E$9*100)</f>
        <v>0</v>
      </c>
      <c r="AL23" s="67" t="n">
        <f aca="false">IF(OR($D23=1,MONTH($B23)&lt;&gt;MONTH(StartDate),'У3 Ввод'!$D$43="",'У3 Ввод'!$E$43="",'У3 Ввод'!$D$43&gt;$B23),0,MAX(0,MIN(1,'У3 Ввод'!$E$43-NETWORKDAYS('У3 Ввод'!$D$43,$B23)+1))/Настройки!$E$9*100)</f>
        <v>0</v>
      </c>
      <c r="AM23" s="67" t="n">
        <f aca="false">IF(OR($D23=1,MONTH($B23)&lt;&gt;MONTH(StartDate),'У3 Ввод'!$D$44="",'У3 Ввод'!$E$44="",'У3 Ввод'!$D$44&gt;$B23),0,MAX(0,MIN(1,'У3 Ввод'!$E$44-NETWORKDAYS('У3 Ввод'!$D$44,$B23)+1))/Настройки!$E$9*100)</f>
        <v>0</v>
      </c>
      <c r="AN23" s="67" t="n">
        <f aca="false">IF(OR($D23=1,MONTH($B23)&lt;&gt;MONTH(StartDate),'У3 Ввод'!$D$45="",'У3 Ввод'!$E$45="",'У3 Ввод'!$D$45&gt;$B23),0,MAX(0,MIN(1,'У3 Ввод'!$E$45-NETWORKDAYS('У3 Ввод'!$D$45,$B23)+1))/Настройки!$E$9*100)</f>
        <v>0</v>
      </c>
      <c r="AO23" s="67" t="n">
        <f aca="false">IF(OR($D23=1,MONTH($B23)&lt;&gt;MONTH(StartDate),'У3 Ввод'!$D$46="",'У3 Ввод'!$E$46="",'У3 Ввод'!$D$46&gt;$B23),0,MAX(0,MIN(1,'У3 Ввод'!$E$46-NETWORKDAYS('У3 Ввод'!$D$46,$B23)+1))/Настройки!$E$9*100)</f>
        <v>0</v>
      </c>
      <c r="AP23" s="67" t="n">
        <f aca="false">IF(OR($D23=1,MONTH($B23)&lt;&gt;MONTH(StartDate),'У3 Ввод'!$D$47="",'У3 Ввод'!$E$47="",'У3 Ввод'!$D$47&gt;$B23),0,MAX(0,MIN(1,'У3 Ввод'!$E$47-NETWORKDAYS('У3 Ввод'!$D$47,$B23)+1))/Настройки!$E$9*100)</f>
        <v>0</v>
      </c>
      <c r="AQ23" s="67" t="n">
        <f aca="false">IF(OR($D23=1,MONTH($B23)&lt;&gt;MONTH(StartDate),'У3 Ввод'!$D$48="",'У3 Ввод'!$E$48="",'У3 Ввод'!$D$48&gt;$B23),0,MAX(0,MIN(1,'У3 Ввод'!$E$48-NETWORKDAYS('У3 Ввод'!$D$48,$B23)+1))/Настройки!$E$9*100)</f>
        <v>0</v>
      </c>
      <c r="AR23" s="67" t="n">
        <f aca="false">IF(OR($D23=1,MONTH($B23)&lt;&gt;MONTH(StartDate),'У3 Ввод'!$D$49="",'У3 Ввод'!$E$49="",'У3 Ввод'!$D$49&gt;$B23),0,MAX(0,MIN(1,'У3 Ввод'!$E$49-NETWORKDAYS('У3 Ввод'!$D$49,$B23)+1))/Настройки!$E$9*100)</f>
        <v>0</v>
      </c>
      <c r="AS23" s="67" t="n">
        <f aca="false">IF(OR($D23=1,MONTH($B23)&lt;&gt;MONTH(StartDate),'У3 Ввод'!$D$50="",'У3 Ввод'!$E$50="",'У3 Ввод'!$D$50&gt;$B23),0,MAX(0,MIN(1,'У3 Ввод'!$E$50-NETWORKDAYS('У3 Ввод'!$D$50,$B23)+1))/Настройки!$E$9*100)</f>
        <v>0</v>
      </c>
      <c r="AT23" s="67" t="n">
        <f aca="false">IF(OR($D23=1,MONTH($B23)&lt;&gt;MONTH(StartDate),'У3 Ввод'!$D$51="",'У3 Ввод'!$E$51="",'У3 Ввод'!$D$51&gt;$B23),0,MAX(0,MIN(1,'У3 Ввод'!$E$51-NETWORKDAYS('У3 Ввод'!$D$51,$B23)+1))/Настройки!$E$9*100)</f>
        <v>0</v>
      </c>
      <c r="AU23" s="67" t="n">
        <f aca="false">IF(OR($D23=1,MONTH($B23)&lt;&gt;MONTH(StartDate),'У3 Ввод'!$D$52="",'У3 Ввод'!$E$52="",'У3 Ввод'!$D$52&gt;$B23),0,MAX(0,MIN(1,'У3 Ввод'!$E$52-NETWORKDAYS('У3 Ввод'!$D$52,$B23)+1))/Настройки!$E$9*100)</f>
        <v>0</v>
      </c>
      <c r="AV23" s="67" t="n">
        <f aca="false">IF(OR($D23=1,MONTH($B23)&lt;&gt;MONTH(StartDate),'У3 Ввод'!$D$53="",'У3 Ввод'!$E$53="",'У3 Ввод'!$D$53&gt;$B23),0,MAX(0,MIN(1,'У3 Ввод'!$E$53-NETWORKDAYS('У3 Ввод'!$D$53,$B23)+1))/Настройки!$E$9*100)</f>
        <v>0</v>
      </c>
      <c r="AW23" s="67" t="n">
        <f aca="false">IF(OR($D23=1,MONTH($B23)&lt;&gt;MONTH(StartDate),'У3 Ввод'!$D$54="",'У3 Ввод'!$E$54="",'У3 Ввод'!$D$54&gt;$B23),0,MAX(0,MIN(1,'У3 Ввод'!$E$54-NETWORKDAYS('У3 Ввод'!$D$54,$B23)+1))/Настройки!$E$9*100)</f>
        <v>0</v>
      </c>
      <c r="AX23" s="67" t="n">
        <f aca="false">IF(OR($D23=1,MONTH($B23)&lt;&gt;MONTH(StartDate),'У3 Ввод'!$D$55="",'У3 Ввод'!$E$55="",'У3 Ввод'!$D$55&gt;$B23),0,MAX(0,MIN(1,'У3 Ввод'!$E$55-NETWORKDAYS('У3 Ввод'!$D$55,$B23)+1))/Настройки!$E$9*100)</f>
        <v>0</v>
      </c>
      <c r="AY23" s="67" t="n">
        <f aca="false">IF(OR($D23=1,MONTH($B23)&lt;&gt;MONTH(StartDate),'У3 Ввод'!$D$56="",'У3 Ввод'!$E$56="",'У3 Ввод'!$D$56&gt;$B23),0,MAX(0,MIN(1,'У3 Ввод'!$E$56-NETWORKDAYS('У3 Ввод'!$D$56,$B23)+1))/Настройки!$E$9*100)</f>
        <v>0</v>
      </c>
      <c r="AZ23" s="67" t="n">
        <f aca="false">IF(OR($D23=1,MONTH($B23)&lt;&gt;MONTH(StartDate),'У3 Ввод'!$D$57="",'У3 Ввод'!$E$57="",'У3 Ввод'!$D$57&gt;$B23),0,MAX(0,MIN(1,'У3 Ввод'!$E$57-NETWORKDAYS('У3 Ввод'!$D$57,$B23)+1))/Настройки!$E$9*100)</f>
        <v>0</v>
      </c>
      <c r="BA23" s="67" t="n">
        <f aca="false">IF(OR($D23=1,MONTH($B23)&lt;&gt;MONTH(StartDate),'У3 Ввод'!$D$58="",'У3 Ввод'!$E$58="",'У3 Ввод'!$D$58&gt;$B23),0,MAX(0,MIN(1,'У3 Ввод'!$E$58-NETWORKDAYS('У3 Ввод'!$D$58,$B23)+1))/Настройки!$E$9*100)</f>
        <v>0</v>
      </c>
      <c r="BB23" s="67" t="n">
        <f aca="false">IF(OR($D23=1,MONTH($B23)&lt;&gt;MONTH(StartDate),'У3 Ввод'!$D$59="",'У3 Ввод'!$E$59="",'У3 Ввод'!$D$59&gt;$B23),0,MAX(0,MIN(1,'У3 Ввод'!$E$59-NETWORKDAYS('У3 Ввод'!$D$59,$B23)+1))/Настройки!$E$9*100)</f>
        <v>0</v>
      </c>
      <c r="BC23" s="67" t="n">
        <f aca="false">IF(OR($D23=1,MONTH($B23)&lt;&gt;MONTH(StartDate),'У3 Ввод'!$D$60="",'У3 Ввод'!$E$60="",'У3 Ввод'!$D$60&gt;$B23),0,MAX(0,MIN(1,'У3 Ввод'!$E$60-NETWORKDAYS('У3 Ввод'!$D$60,$B23)+1))/Настройки!$E$9*100)</f>
        <v>0</v>
      </c>
      <c r="BD23" s="67" t="n">
        <f aca="false">IF(OR($D23=1,MONTH($B23)&lt;&gt;MONTH(StartDate),'У3 Ввод'!$D$61="",'У3 Ввод'!$E$61="",'У3 Ввод'!$D$61&gt;$B23),0,MAX(0,MIN(1,'У3 Ввод'!$E$61-NETWORKDAYS('У3 Ввод'!$D$61,$B23)+1))/Настройки!$E$9*100)</f>
        <v>0</v>
      </c>
      <c r="BE23" s="67" t="n">
        <f aca="false">IF(OR($D23=1,MONTH($B23)&lt;&gt;MONTH(StartDate),'У3 Ввод'!$D$62="",'У3 Ввод'!$E$62="",'У3 Ввод'!$D$62&gt;$B23),0,MAX(0,MIN(1,'У3 Ввод'!$E$62-NETWORKDAYS('У3 Ввод'!$D$62,$B23)+1))/Настройки!$E$9*100)</f>
        <v>0</v>
      </c>
      <c r="BF23" s="67" t="n">
        <f aca="false">IF(OR($D23=1,MONTH($B23)&lt;&gt;MONTH(StartDate),'У3 Ввод'!$D$63="",'У3 Ввод'!$E$63="",'У3 Ввод'!$D$63&gt;$B23),0,MAX(0,MIN(1,'У3 Ввод'!$E$63-NETWORKDAYS('У3 Ввод'!$D$63,$B23)+1))/Настройки!$E$9*100)</f>
        <v>0</v>
      </c>
      <c r="BG23" s="67" t="n">
        <f aca="false">IF(OR($D23=1,MONTH($B23)&lt;&gt;MONTH(StartDate),'У3 Ввод'!$D$64="",'У3 Ввод'!$E$64="",'У3 Ввод'!$D$64&gt;$B23),0,MAX(0,MIN(1,'У3 Ввод'!$E$64-NETWORKDAYS('У3 Ввод'!$D$64,$B23)+1))/Настройки!$E$9*100)</f>
        <v>0</v>
      </c>
      <c r="BH23" s="67" t="n">
        <f aca="false">IF(OR($D23=1,MONTH($B23)&lt;&gt;MONTH(StartDate),'У3 Ввод'!$D$65="",'У3 Ввод'!$E$65="",'У3 Ввод'!$D$65&gt;$B23),0,MAX(0,MIN(1,'У3 Ввод'!$E$65-NETWORKDAYS('У3 Ввод'!$D$65,$B23)+1))/Настройки!$E$9*100)</f>
        <v>0</v>
      </c>
      <c r="BI23" s="67" t="n">
        <f aca="false">IF(OR($D23=1,MONTH($B23)&lt;&gt;MONTH(StartDate),'У3 Ввод'!$D$66="",'У3 Ввод'!$E$66="",'У3 Ввод'!$D$66&gt;$B23),0,MAX(0,MIN(1,'У3 Ввод'!$E$66-NETWORKDAYS('У3 Ввод'!$D$66,$B23)+1))/Настройки!$E$9*100)</f>
        <v>0</v>
      </c>
      <c r="BJ23" s="67" t="n">
        <f aca="false">IF(OR($D23=1,MONTH($B23)&lt;&gt;MONTH(StartDate),'У3 Ввод'!$D$67="",'У3 Ввод'!$E$67="",'У3 Ввод'!$D$67&gt;$B23),0,MAX(0,MIN(1,'У3 Ввод'!$E$67-NETWORKDAYS('У3 Ввод'!$D$67,$B23)+1))/Настройки!$E$9*100)</f>
        <v>0</v>
      </c>
      <c r="BK23" s="67" t="n">
        <f aca="false">IF(OR($D23=1,MONTH($B23)&lt;&gt;MONTH(StartDate),'У3 Ввод'!$D$68="",'У3 Ввод'!$E$68="",'У3 Ввод'!$D$68&gt;$B23),0,MAX(0,MIN(1,'У3 Ввод'!$E$68-NETWORKDAYS('У3 Ввод'!$D$68,$B23)+1))/Настройки!$E$9*100)</f>
        <v>0</v>
      </c>
      <c r="BL23" s="67" t="n">
        <f aca="false">IF(OR($D23=1,MONTH($B23)&lt;&gt;MONTH(StartDate),'У3 Ввод'!$D$69="",'У3 Ввод'!$E$69="",'У3 Ввод'!$D$69&gt;$B23),0,MAX(0,MIN(1,'У3 Ввод'!$E$69-NETWORKDAYS('У3 Ввод'!$D$69,$B23)+1))/Настройки!$E$9*100)</f>
        <v>0</v>
      </c>
      <c r="BM23" s="67" t="n">
        <f aca="false">IF(OR($D23=1,MONTH($B23)&lt;&gt;MONTH(StartDate),'У3 Ввод'!$D$70="",'У3 Ввод'!$E$70="",'У3 Ввод'!$D$70&gt;$B23),0,MAX(0,MIN(1,'У3 Ввод'!$E$70-NETWORKDAYS('У3 Ввод'!$D$70,$B23)+1))/Настройки!$E$9*100)</f>
        <v>0</v>
      </c>
      <c r="BN23" s="67" t="n">
        <f aca="false">IF(OR($D23=1,MONTH($B23)&lt;&gt;MONTH(StartDate),'У3 Ввод'!$D$71="",'У3 Ввод'!$E$71="",'У3 Ввод'!$D$71&gt;$B23),0,MAX(0,MIN(1,'У3 Ввод'!$E$71-NETWORKDAYS('У3 Ввод'!$D$71,$B23)+1))/Настройки!$E$9*100)</f>
        <v>0</v>
      </c>
      <c r="BO23" s="67" t="n">
        <f aca="false">IF(OR($D23=1,MONTH($B23)&lt;&gt;MONTH(StartDate),'У3 Ввод'!$D$72="",'У3 Ввод'!$E$72="",'У3 Ввод'!$D$72&gt;$B23),0,MAX(0,MIN(1,'У3 Ввод'!$E$72-NETWORKDAYS('У3 Ввод'!$D$72,$B23)+1))/Настройки!$E$9*100)</f>
        <v>0</v>
      </c>
      <c r="BP23" s="67" t="n">
        <f aca="false">IF(OR($D23=1,MONTH($B23)&lt;&gt;MONTH(StartDate),'У3 Ввод'!$D$73="",'У3 Ввод'!$E$73="",'У3 Ввод'!$D$73&gt;$B23),0,MAX(0,MIN(1,'У3 Ввод'!$E$73-NETWORKDAYS('У3 Ввод'!$D$73,$B23)+1))/Настройки!$E$9*100)</f>
        <v>0</v>
      </c>
      <c r="BQ23" s="67" t="n">
        <f aca="false">IF(OR($D23=1,MONTH($B23)&lt;&gt;MONTH(StartDate),'У3 Ввод'!$D$74="",'У3 Ввод'!$E$74="",'У3 Ввод'!$D$74&gt;$B23),0,MAX(0,MIN(1,'У3 Ввод'!$E$74-NETWORKDAYS('У3 Ввод'!$D$74,$B23)+1))/Настройки!$E$9*100)</f>
        <v>0</v>
      </c>
      <c r="BR23" s="67" t="n">
        <f aca="false">IF(OR($D23=1,MONTH($B23)&lt;&gt;MONTH(StartDate),'У3 Ввод'!$D$75="",'У3 Ввод'!$E$75="",'У3 Ввод'!$D$75&gt;$B23),0,MAX(0,MIN(1,'У3 Ввод'!$E$75-NETWORKDAYS('У3 Ввод'!$D$75,$B23)+1))/Настройки!$E$9*100)</f>
        <v>0</v>
      </c>
      <c r="BS23" s="67" t="n">
        <f aca="false">IF(OR($D23=1,MONTH($B23)&lt;&gt;MONTH(StartDate),'У3 Ввод'!$D$76="",'У3 Ввод'!$E$76="",'У3 Ввод'!$D$76&gt;$B23),0,MAX(0,MIN(1,'У3 Ввод'!$E$76-NETWORKDAYS('У3 Ввод'!$D$76,$B23)+1))/Настройки!$E$9*100)</f>
        <v>0</v>
      </c>
      <c r="BT23" s="67" t="n">
        <f aca="false">IF(OR($D23=1,MONTH($B23)&lt;&gt;MONTH(StartDate),'У3 Ввод'!$D$77="",'У3 Ввод'!$E$77="",'У3 Ввод'!$D$77&gt;$B23),0,MAX(0,MIN(1,'У3 Ввод'!$E$77-NETWORKDAYS('У3 Ввод'!$D$77,$B23)+1))/Настройки!$E$9*100)</f>
        <v>0</v>
      </c>
      <c r="BU23" s="67" t="n">
        <f aca="false">IF(OR($D23=1,MONTH($B23)&lt;&gt;MONTH(StartDate),'У3 Ввод'!$D$78="",'У3 Ввод'!$E$78="",'У3 Ввод'!$D$78&gt;$B23),0,MAX(0,MIN(1,'У3 Ввод'!$E$78-NETWORKDAYS('У3 Ввод'!$D$78,$B23)+1))/Настройки!$E$9*100)</f>
        <v>0</v>
      </c>
      <c r="BV23" s="67" t="n">
        <f aca="false">IF(OR($D23=1,MONTH($B23)&lt;&gt;MONTH(StartDate),'У3 Ввод'!$D$79="",'У3 Ввод'!$E$79="",'У3 Ввод'!$D$79&gt;$B23),0,MAX(0,MIN(1,'У3 Ввод'!$E$79-NETWORKDAYS('У3 Ввод'!$D$79,$B23)+1))/Настройки!$E$9*100)</f>
        <v>0</v>
      </c>
      <c r="BW23" s="67" t="n">
        <f aca="false">IF(OR($D23=1,MONTH($B23)&lt;&gt;MONTH(StartDate),'У3 Ввод'!$D$80="",'У3 Ввод'!$E$80="",'У3 Ввод'!$D$80&gt;$B23),0,MAX(0,MIN(1,'У3 Ввод'!$E$80-NETWORKDAYS('У3 Ввод'!$D$80,$B23)+1))/Настройки!$E$9*100)</f>
        <v>0</v>
      </c>
      <c r="BX23" s="67" t="n">
        <f aca="false">IF(OR($D23=1,MONTH($B23)&lt;&gt;MONTH(StartDate),'У3 Ввод'!$D$81="",'У3 Ввод'!$E$81="",'У3 Ввод'!$D$81&gt;$B23),0,MAX(0,MIN(1,'У3 Ввод'!$E$81-NETWORKDAYS('У3 Ввод'!$D$81,$B23)+1))/Настройки!$E$9*100)</f>
        <v>0</v>
      </c>
      <c r="BY23" s="67" t="n">
        <f aca="false">IF(OR($D23=1,MONTH($B23)&lt;&gt;MONTH(StartDate),'У3 Ввод'!$D$82="",'У3 Ввод'!$E$82="",'У3 Ввод'!$D$82&gt;$B23),0,MAX(0,MIN(1,'У3 Ввод'!$E$82-NETWORKDAYS('У3 Ввод'!$D$82,$B23)+1))/Настройки!$E$9*100)</f>
        <v>0</v>
      </c>
      <c r="BZ23" s="67" t="n">
        <f aca="false">IF(OR($D23=1,MONTH($B23)&lt;&gt;MONTH(StartDate),'У3 Ввод'!$D$83="",'У3 Ввод'!$E$83="",'У3 Ввод'!$D$83&gt;$B23),0,MAX(0,MIN(1,'У3 Ввод'!$E$83-NETWORKDAYS('У3 Ввод'!$D$83,$B23)+1))/Настройки!$E$9*100)</f>
        <v>0</v>
      </c>
      <c r="CA23" s="67" t="n">
        <f aca="false">IF(OR($D23=1,MONTH($B23)&lt;&gt;MONTH(StartDate),'У3 Ввод'!$D$84="",'У3 Ввод'!$E$84="",'У3 Ввод'!$D$84&gt;$B23),0,MAX(0,MIN(1,'У3 Ввод'!$E$84-NETWORKDAYS('У3 Ввод'!$D$84,$B23)+1))/Настройки!$E$9*100)</f>
        <v>0</v>
      </c>
      <c r="CB23" s="67" t="n">
        <f aca="false">IF(OR($D23=1,MONTH($B23)&lt;&gt;MONTH(StartDate),'У3 Ввод'!$D$85="",'У3 Ввод'!$E$85="",'У3 Ввод'!$D$85&gt;$B23),0,MAX(0,MIN(1,'У3 Ввод'!$E$85-NETWORKDAYS('У3 Ввод'!$D$85,$B23)+1))/Настройки!$E$9*100)</f>
        <v>0</v>
      </c>
      <c r="CC23" s="67" t="n">
        <f aca="false">IF(OR($D23=1,MONTH($B23)&lt;&gt;MONTH(StartDate),'У3 Ввод'!$D$86="",'У3 Ввод'!$E$86="",'У3 Ввод'!$D$86&gt;$B23),0,MAX(0,MIN(1,'У3 Ввод'!$E$86-NETWORKDAYS('У3 Ввод'!$D$86,$B23)+1))/Настройки!$E$9*100)</f>
        <v>0</v>
      </c>
      <c r="CD23" s="67" t="n">
        <f aca="false">IF(OR($D23=1,MONTH($B23)&lt;&gt;MONTH(StartDate),'У3 Ввод'!$D$87="",'У3 Ввод'!$E$87="",'У3 Ввод'!$D$87&gt;$B23),0,MAX(0,MIN(1,'У3 Ввод'!$E$87-NETWORKDAYS('У3 Ввод'!$D$87,$B23)+1))/Настройки!$E$9*100)</f>
        <v>0</v>
      </c>
      <c r="CE23" s="67" t="n">
        <f aca="false">IF(OR($D23=1,MONTH($B23)&lt;&gt;MONTH(StartDate),'У3 Ввод'!$D$88="",'У3 Ввод'!$E$88="",'У3 Ввод'!$D$88&gt;$B23),0,MAX(0,MIN(1,'У3 Ввод'!$E$88-NETWORKDAYS('У3 Ввод'!$D$88,$B23)+1))/Настройки!$E$9*100)</f>
        <v>0</v>
      </c>
      <c r="CF23" s="67" t="n">
        <f aca="false">IF(OR($D23=1,MONTH($B23)&lt;&gt;MONTH(StartDate),'У3 Ввод'!$D$89="",'У3 Ввод'!$E$89="",'У3 Ввод'!$D$89&gt;$B23),0,MAX(0,MIN(1,'У3 Ввод'!$E$89-NETWORKDAYS('У3 Ввод'!$D$89,$B23)+1))/Настройки!$E$9*100)</f>
        <v>0</v>
      </c>
      <c r="CG23" s="67" t="n">
        <f aca="false">IF(OR($D23=1,MONTH($B23)&lt;&gt;MONTH(StartDate),'У3 Ввод'!$D$90="",'У3 Ввод'!$E$90="",'У3 Ввод'!$D$90&gt;$B23),0,MAX(0,MIN(1,'У3 Ввод'!$E$90-NETWORKDAYS('У3 Ввод'!$D$90,$B23)+1))/Настройки!$E$9*100)</f>
        <v>0</v>
      </c>
      <c r="CH23" s="67" t="n">
        <f aca="false">IF(OR($D23=1,MONTH($B23)&lt;&gt;MONTH(StartDate),'У3 Ввод'!$D$91="",'У3 Ввод'!$E$91="",'У3 Ввод'!$D$91&gt;$B23),0,MAX(0,MIN(1,'У3 Ввод'!$E$91-NETWORKDAYS('У3 Ввод'!$D$91,$B23)+1))/Настройки!$E$9*100)</f>
        <v>0</v>
      </c>
      <c r="CI23" s="67" t="n">
        <f aca="false">IF(OR($D23=1,MONTH($B23)&lt;&gt;MONTH(StartDate),'У3 Ввод'!$D$92="",'У3 Ввод'!$E$92="",'У3 Ввод'!$D$92&gt;$B23),0,MAX(0,MIN(1,'У3 Ввод'!$E$92-NETWORKDAYS('У3 Ввод'!$D$92,$B23)+1))/Настройки!$E$9*100)</f>
        <v>0</v>
      </c>
      <c r="CJ23" s="67" t="n">
        <f aca="false">IF(OR($D23=1,MONTH($B23)&lt;&gt;MONTH(StartDate),'У3 Ввод'!$D$93="",'У3 Ввод'!$E$93="",'У3 Ввод'!$D$93&gt;$B23),0,MAX(0,MIN(1,'У3 Ввод'!$E$93-NETWORKDAYS('У3 Ввод'!$D$93,$B23)+1))/Настройки!$E$9*100)</f>
        <v>0</v>
      </c>
      <c r="CK23" s="67" t="n">
        <f aca="false">IF(OR($D23=1,MONTH($B23)&lt;&gt;MONTH(StartDate),'У3 Ввод'!$D$94="",'У3 Ввод'!$E$94="",'У3 Ввод'!$D$94&gt;$B23),0,MAX(0,MIN(1,'У3 Ввод'!$E$94-NETWORKDAYS('У3 Ввод'!$D$94,$B23)+1))/Настройки!$E$9*100)</f>
        <v>0</v>
      </c>
      <c r="CL23" s="67" t="n">
        <f aca="false">IF(OR($D23=1,MONTH($B23)&lt;&gt;MONTH(StartDate),'У3 Ввод'!$D$95="",'У3 Ввод'!$E$95="",'У3 Ввод'!$D$95&gt;$B23),0,MAX(0,MIN(1,'У3 Ввод'!$E$95-NETWORKDAYS('У3 Ввод'!$D$95,$B23)+1))/Настройки!$E$9*100)</f>
        <v>0</v>
      </c>
      <c r="CM23" s="67" t="n">
        <f aca="false">IF(OR($D23=1,MONTH($B23)&lt;&gt;MONTH(StartDate),'У3 Ввод'!$D$96="",'У3 Ввод'!$E$96="",'У3 Ввод'!$D$96&gt;$B23),0,MAX(0,MIN(1,'У3 Ввод'!$E$96-NETWORKDAYS('У3 Ввод'!$D$96,$B23)+1))/Настройки!$E$9*100)</f>
        <v>0</v>
      </c>
      <c r="CN23" s="67" t="n">
        <f aca="false">IF(OR($D23=1,MONTH($B23)&lt;&gt;MONTH(StartDate),'У3 Ввод'!$D$97="",'У3 Ввод'!$E$97="",'У3 Ввод'!$D$97&gt;$B23),0,MAX(0,MIN(1,'У3 Ввод'!$E$97-NETWORKDAYS('У3 Ввод'!$D$97,$B23)+1))/Настройки!$E$9*100)</f>
        <v>0</v>
      </c>
      <c r="CO23" s="67" t="n">
        <f aca="false">IF(OR($D23=1,MONTH($B23)&lt;&gt;MONTH(StartDate),'У3 Ввод'!$D$98="",'У3 Ввод'!$E$98="",'У3 Ввод'!$D$98&gt;$B23),0,MAX(0,MIN(1,'У3 Ввод'!$E$98-NETWORKDAYS('У3 Ввод'!$D$98,$B23)+1))/Настройки!$E$9*100)</f>
        <v>0</v>
      </c>
      <c r="CP23" s="67" t="n">
        <f aca="false">IF(OR($D23=1,MONTH($B23)&lt;&gt;MONTH(StartDate),'У3 Ввод'!$D$99="",'У3 Ввод'!$E$99="",'У3 Ввод'!$D$99&gt;$B23),0,MAX(0,MIN(1,'У3 Ввод'!$E$99-NETWORKDAYS('У3 Ввод'!$D$99,$B23)+1))/Настройки!$E$9*100)</f>
        <v>0</v>
      </c>
      <c r="CQ23" s="67" t="n">
        <f aca="false">IF(OR($D23=1,MONTH($B23)&lt;&gt;MONTH(StartDate),'У3 Ввод'!$D$100="",'У3 Ввод'!$E$100="",'У3 Ввод'!$D$100&gt;$B23),0,MAX(0,MIN(1,'У3 Ввод'!$E$100-NETWORKDAYS('У3 Ввод'!$D$100,$B23)+1))/Настройки!$E$9*100)</f>
        <v>0</v>
      </c>
      <c r="CR23" s="67" t="n">
        <f aca="false">IF(OR($D23=1,MONTH($B23)&lt;&gt;MONTH(StartDate),'У3 Ввод'!$D$101="",'У3 Ввод'!$E$101="",'У3 Ввод'!$D$101&gt;$B23),0,MAX(0,MIN(1,'У3 Ввод'!$E$101-NETWORKDAYS('У3 Ввод'!$D$101,$B23)+1))/Настройки!$E$9*100)</f>
        <v>0</v>
      </c>
      <c r="CS23" s="67" t="n">
        <f aca="false">IF(OR($D23=1,MONTH($B23)&lt;&gt;MONTH(StartDate),'У3 Ввод'!$D$102="",'У3 Ввод'!$E$102="",'У3 Ввод'!$D$102&gt;$B23),0,MAX(0,MIN(1,'У3 Ввод'!$E$102-NETWORKDAYS('У3 Ввод'!$D$102,$B23)+1))/Настройки!$E$9*100)</f>
        <v>0</v>
      </c>
      <c r="CT23" s="67" t="n">
        <f aca="false">IF(OR($D23=1,MONTH($B23)&lt;&gt;MONTH(StartDate),'У3 Ввод'!$D$103="",'У3 Ввод'!$E$103="",'У3 Ввод'!$D$103&gt;$B23),0,MAX(0,MIN(1,'У3 Ввод'!$E$103-NETWORKDAYS('У3 Ввод'!$D$103,$B23)+1))/Настройки!$E$9*100)</f>
        <v>0</v>
      </c>
      <c r="CU23" s="67" t="n">
        <f aca="false">IF(OR($D23=1,MONTH($B23)&lt;&gt;MONTH(StartDate),'У3 Ввод'!$D$104="",'У3 Ввод'!$E$104="",'У3 Ввод'!$D$104&gt;$B23),0,MAX(0,MIN(1,'У3 Ввод'!$E$104-NETWORKDAYS('У3 Ввод'!$D$104,$B23)+1))/Настройки!$E$9*100)</f>
        <v>0</v>
      </c>
      <c r="CV23" s="67" t="n">
        <f aca="false">IF(OR($D23=1,MONTH($B23)&lt;&gt;MONTH(StartDate),'У3 Ввод'!$D$105="",'У3 Ввод'!$E$105="",'У3 Ввод'!$D$105&gt;$B23),0,MAX(0,MIN(1,'У3 Ввод'!$E$105-NETWORKDAYS('У3 Ввод'!$D$105,$B23)+1))/Настройки!$E$9*100)</f>
        <v>0</v>
      </c>
      <c r="CW23" s="67" t="n">
        <f aca="false">IF(OR($D23=1,MONTH($B23)&lt;&gt;MONTH(StartDate),'У3 Ввод'!$D$106="",'У3 Ввод'!$E$106="",'У3 Ввод'!$D$106&gt;$B23),0,MAX(0,MIN(1,'У3 Ввод'!$E$106-NETWORKDAYS('У3 Ввод'!$D$106,$B23)+1))/Настройки!$E$9*100)</f>
        <v>0</v>
      </c>
      <c r="CX23" s="67" t="n">
        <f aca="false">IF(OR($D23=1,MONTH($B23)&lt;&gt;MONTH(StartDate),'У3 Ввод'!$D$107="",'У3 Ввод'!$E$107="",'У3 Ввод'!$D$107&gt;$B23),0,MAX(0,MIN(1,'У3 Ввод'!$E$107-NETWORKDAYS('У3 Ввод'!$D$107,$B23)+1))/Настройки!$E$9*100)</f>
        <v>0</v>
      </c>
      <c r="CY23" s="67" t="n">
        <f aca="false">IF(OR($D23=1,MONTH($B23)&lt;&gt;MONTH(StartDate),'У3 Ввод'!$D$108="",'У3 Ввод'!$E$108="",'У3 Ввод'!$D$108&gt;$B23),0,MAX(0,MIN(1,'У3 Ввод'!$E$108-NETWORKDAYS('У3 Ввод'!$D$108,$B23)+1))/Настройки!$E$9*100)</f>
        <v>0</v>
      </c>
      <c r="CZ23" s="67" t="n">
        <f aca="false">IF(OR($D23=1,MONTH($B23)&lt;&gt;MONTH(StartDate),'У3 Ввод'!$D$109="",'У3 Ввод'!$E$109="",'У3 Ввод'!$D$109&gt;$B23),0,MAX(0,MIN(1,'У3 Ввод'!$E$109-NETWORKDAYS('У3 Ввод'!$D$109,$B23)+1))/Настройки!$E$9*100)</f>
        <v>0</v>
      </c>
      <c r="DA23" s="67" t="n">
        <f aca="false">IF(OR($D23=1,MONTH($B23)&lt;&gt;MONTH(StartDate),'У3 Ввод'!$D$110="",'У3 Ввод'!$E$110="",'У3 Ввод'!$D$110&gt;$B23),0,MAX(0,MIN(1,'У3 Ввод'!$E$110-NETWORKDAYS('У3 Ввод'!$D$110,$B23)+1))/Настройки!$E$9*100)</f>
        <v>0</v>
      </c>
      <c r="DB23" s="67" t="n">
        <f aca="false">IF(OR($D23=1,MONTH($B23)&lt;&gt;MONTH(StartDate),'У3 Ввод'!$D$111="",'У3 Ввод'!$E$111="",'У3 Ввод'!$D$111&gt;$B23),0,MAX(0,MIN(1,'У3 Ввод'!$E$111-NETWORKDAYS('У3 Ввод'!$D$111,$B23)+1))/Настройки!$E$9*100)</f>
        <v>0</v>
      </c>
      <c r="DC23" s="67" t="n">
        <f aca="false">IF(OR($D23=1,MONTH($B23)&lt;&gt;MONTH(StartDate),'У3 Ввод'!$D$112="",'У3 Ввод'!$E$112="",'У3 Ввод'!$D$112&gt;$B23),0,MAX(0,MIN(1,'У3 Ввод'!$E$112-NETWORKDAYS('У3 Ввод'!$D$112,$B23)+1))/Настройки!$E$9*100)</f>
        <v>0</v>
      </c>
      <c r="DD23" s="67" t="n">
        <f aca="false">IF(OR($D23=1,MONTH($B23)&lt;&gt;MONTH(StartDate),'У3 Ввод'!$D$113="",'У3 Ввод'!$E$113="",'У3 Ввод'!$D$113&gt;$B23),0,MAX(0,MIN(1,'У3 Ввод'!$E$113-NETWORKDAYS('У3 Ввод'!$D$113,$B23)+1))/Настройки!$E$9*100)</f>
        <v>0</v>
      </c>
      <c r="DE23" s="67" t="n">
        <f aca="false">IF(OR($D23=1,MONTH($B23)&lt;&gt;MONTH(StartDate),'У3 Ввод'!$D$114="",'У3 Ввод'!$E$114="",'У3 Ввод'!$D$114&gt;$B23),0,MAX(0,MIN(1,'У3 Ввод'!$E$114-NETWORKDAYS('У3 Ввод'!$D$114,$B23)+1))/Настройки!$E$9*100)</f>
        <v>0</v>
      </c>
      <c r="DF23" s="67" t="n">
        <f aca="false">IF(OR($D23=1,MONTH($B23)&lt;&gt;MONTH(StartDate),'У3 Ввод'!$D$115="",'У3 Ввод'!$E$115="",'У3 Ввод'!$D$115&gt;$B23),0,MAX(0,MIN(1,'У3 Ввод'!$E$115-NETWORKDAYS('У3 Ввод'!$D$115,$B23)+1))/Настройки!$E$9*100)</f>
        <v>0</v>
      </c>
      <c r="DG23" s="67" t="n">
        <f aca="false">IF(OR($D23=1,MONTH($B23)&lt;&gt;MONTH(StartDate),'У3 Ввод'!$D$116="",'У3 Ввод'!$E$116="",'У3 Ввод'!$D$116&gt;$B23),0,MAX(0,MIN(1,'У3 Ввод'!$E$116-NETWORKDAYS('У3 Ввод'!$D$116,$B23)+1))/Настройки!$E$9*100)</f>
        <v>0</v>
      </c>
      <c r="DH23" s="67" t="n">
        <f aca="false">IF(OR($D23=1,MONTH($B23)&lt;&gt;MONTH(StartDate),'У3 Ввод'!$D$117="",'У3 Ввод'!$E$117="",'У3 Ввод'!$D$117&gt;$B23),0,MAX(0,MIN(1,'У3 Ввод'!$E$117-NETWORKDAYS('У3 Ввод'!$D$117,$B23)+1))/Настройки!$E$9*100)</f>
        <v>0</v>
      </c>
      <c r="DI23" s="67" t="n">
        <f aca="false">IF(OR($D23=1,MONTH($B23)&lt;&gt;MONTH(StartDate),'У3 Ввод'!$D$118="",'У3 Ввод'!$E$118="",'У3 Ввод'!$D$118&gt;$B23),0,MAX(0,MIN(1,'У3 Ввод'!$E$118-NETWORKDAYS('У3 Ввод'!$D$118,$B23)+1))/Настройки!$E$9*100)</f>
        <v>0</v>
      </c>
      <c r="DJ23" s="67" t="n">
        <f aca="false">IF(OR($D23=1,MONTH($B23)&lt;&gt;MONTH(StartDate),'У3 Ввод'!$D$119="",'У3 Ввод'!$E$119="",'У3 Ввод'!$D$119&gt;$B23),0,MAX(0,MIN(1,'У3 Ввод'!$E$119-NETWORKDAYS('У3 Ввод'!$D$119,$B23)+1))/Настройки!$E$9*100)</f>
        <v>0</v>
      </c>
      <c r="DK23" s="67" t="n">
        <f aca="false">IF(OR($D23=1,MONTH($B23)&lt;&gt;MONTH(StartDate),'У3 Ввод'!$D$120="",'У3 Ввод'!$E$120="",'У3 Ввод'!$D$120&gt;$B23),0,MAX(0,MIN(1,'У3 Ввод'!$E$120-NETWORKDAYS('У3 Ввод'!$D$120,$B23)+1))/Настройки!$E$9*100)</f>
        <v>0</v>
      </c>
      <c r="DL23" s="67" t="n">
        <f aca="false">IF(OR($D23=1,MONTH($B23)&lt;&gt;MONTH(StartDate),'У3 Ввод'!$D$121="",'У3 Ввод'!$E$121="",'У3 Ввод'!$D$121&gt;$B23),0,MAX(0,MIN(1,'У3 Ввод'!$E$121-NETWORKDAYS('У3 Ввод'!$D$121,$B23)+1))/Настройки!$E$9*100)</f>
        <v>0</v>
      </c>
      <c r="DM23" s="67" t="n">
        <f aca="false">IF(OR($D23=1,MONTH($B23)&lt;&gt;MONTH(StartDate),'У3 Ввод'!$D$122="",'У3 Ввод'!$E$122="",'У3 Ввод'!$D$122&gt;$B23),0,MAX(0,MIN(1,'У3 Ввод'!$E$122-NETWORKDAYS('У3 Ввод'!$D$122,$B23)+1))/Настройки!$E$9*100)</f>
        <v>0</v>
      </c>
      <c r="DN23" s="67" t="n">
        <f aca="false">IF(OR($D23=1,MONTH($B23)&lt;&gt;MONTH(StartDate),'У3 Ввод'!$D$123="",'У3 Ввод'!$E$123="",'У3 Ввод'!$D$123&gt;$B23),0,MAX(0,MIN(1,'У3 Ввод'!$E$123-NETWORKDAYS('У3 Ввод'!$D$123,$B23)+1))/Настройки!$E$9*100)</f>
        <v>0</v>
      </c>
      <c r="DO23" s="67" t="n">
        <f aca="false">IF(OR($D23=1,MONTH($B23)&lt;&gt;MONTH(StartDate),'У3 Ввод'!$D$124="",'У3 Ввод'!$E$124="",'У3 Ввод'!$D$124&gt;$B23),0,MAX(0,MIN(1,'У3 Ввод'!$E$124-NETWORKDAYS('У3 Ввод'!$D$124,$B23)+1))/Настройки!$E$9*100)</f>
        <v>0</v>
      </c>
      <c r="DP23" s="67" t="n">
        <f aca="false">IF(OR($D23=1,MONTH($B23)&lt;&gt;MONTH(StartDate),'У3 Ввод'!$D$125="",'У3 Ввод'!$E$125="",'У3 Ввод'!$D$125&gt;$B23),0,MAX(0,MIN(1,'У3 Ввод'!$E$125-NETWORKDAYS('У3 Ввод'!$D$125,$B23)+1))/Настройки!$E$9*100)</f>
        <v>0</v>
      </c>
      <c r="DQ23" s="67" t="n">
        <f aca="false">IF(OR($D23=1,MONTH($B23)&lt;&gt;MONTH(StartDate),'У3 Ввод'!$D$126="",'У3 Ввод'!$E$126="",'У3 Ввод'!$D$126&gt;$B23),0,MAX(0,MIN(1,'У3 Ввод'!$E$126-NETWORKDAYS('У3 Ввод'!$D$126,$B23)+1))/Настройки!$E$9*100)</f>
        <v>0</v>
      </c>
      <c r="DR23" s="67" t="n">
        <f aca="false">IF(OR($D23=1,MONTH($B23)&lt;&gt;MONTH(StartDate),'У3 Ввод'!$D$127="",'У3 Ввод'!$E$127="",'У3 Ввод'!$D$127&gt;$B23),0,MAX(0,MIN(1,'У3 Ввод'!$E$127-NETWORKDAYS('У3 Ввод'!$D$127,$B23)+1))/Настройки!$E$9*100)</f>
        <v>0</v>
      </c>
      <c r="DS23" s="67" t="n">
        <f aca="false">IF(OR($D23=1,MONTH($B23)&lt;&gt;MONTH(StartDate),'У3 Ввод'!$D$128="",'У3 Ввод'!$E$128="",'У3 Ввод'!$D$128&gt;$B23),0,MAX(0,MIN(1,'У3 Ввод'!$E$128-NETWORKDAYS('У3 Ввод'!$D$128,$B23)+1))/Настройки!$E$9*100)</f>
        <v>0</v>
      </c>
      <c r="DT23" s="67" t="n">
        <f aca="false">IF(OR($D23=1,MONTH($B23)&lt;&gt;MONTH(StartDate),'У3 Ввод'!$D$129="",'У3 Ввод'!$E$129="",'У3 Ввод'!$D$129&gt;$B23),0,MAX(0,MIN(1,'У3 Ввод'!$E$129-NETWORKDAYS('У3 Ввод'!$D$129,$B23)+1))/Настройки!$E$9*100)</f>
        <v>0</v>
      </c>
      <c r="DU23" s="67" t="n">
        <f aca="false">IF(OR($D23=1,MONTH($B23)&lt;&gt;MONTH(StartDate),'У3 Ввод'!$D$130="",'У3 Ввод'!$E$130="",'У3 Ввод'!$D$130&gt;$B23),0,MAX(0,MIN(1,'У3 Ввод'!$E$130-NETWORKDAYS('У3 Ввод'!$D$130,$B23)+1))/Настройки!$E$9*100)</f>
        <v>0</v>
      </c>
      <c r="DV23" s="67" t="n">
        <f aca="false">IF(OR($D23=1,MONTH($B23)&lt;&gt;MONTH(StartDate),'У3 Ввод'!$D$131="",'У3 Ввод'!$E$131="",'У3 Ввод'!$D$131&gt;$B23),0,MAX(0,MIN(1,'У3 Ввод'!$E$131-NETWORKDAYS('У3 Ввод'!$D$131,$B23)+1))/Настройки!$E$9*100)</f>
        <v>0</v>
      </c>
      <c r="DW23" s="67" t="n">
        <f aca="false">IF(OR($D23=1,MONTH($B23)&lt;&gt;MONTH(StartDate),'У3 Ввод'!$D$132="",'У3 Ввод'!$E$132="",'У3 Ввод'!$D$132&gt;$B23),0,MAX(0,MIN(1,'У3 Ввод'!$E$132-NETWORKDAYS('У3 Ввод'!$D$132,$B23)+1))/Настройки!$E$9*100)</f>
        <v>0</v>
      </c>
      <c r="DX23" s="67" t="n">
        <f aca="false">IF(OR($D23=1,MONTH($B23)&lt;&gt;MONTH(StartDate),'У3 Ввод'!$D$133="",'У3 Ввод'!$E$133="",'У3 Ввод'!$D$133&gt;$B23),0,MAX(0,MIN(1,'У3 Ввод'!$E$133-NETWORKDAYS('У3 Ввод'!$D$133,$B23)+1))/Настройки!$E$9*100)</f>
        <v>0</v>
      </c>
      <c r="DY23" s="67" t="n">
        <f aca="false">IF(OR($D23=1,MONTH($B23)&lt;&gt;MONTH(StartDate),'У3 Ввод'!$D$134="",'У3 Ввод'!$E$134="",'У3 Ввод'!$D$134&gt;$B23),0,MAX(0,MIN(1,'У3 Ввод'!$E$134-NETWORKDAYS('У3 Ввод'!$D$134,$B23)+1))/Настройки!$E$9*100)</f>
        <v>0</v>
      </c>
      <c r="DZ23" s="67" t="n">
        <f aca="false">IF(OR($D23=1,MONTH($B23)&lt;&gt;MONTH(StartDate),'У3 Ввод'!$D$135="",'У3 Ввод'!$E$135="",'У3 Ввод'!$D$135&gt;$B23),0,MAX(0,MIN(1,'У3 Ввод'!$E$135-NETWORKDAYS('У3 Ввод'!$D$135,$B23)+1))/Настройки!$E$9*100)</f>
        <v>0</v>
      </c>
      <c r="EA23" s="67" t="n">
        <f aca="false">IF(OR($D23=1,MONTH($B23)&lt;&gt;MONTH(StartDate),'У3 Ввод'!$D$136="",'У3 Ввод'!$E$136="",'У3 Ввод'!$D$136&gt;$B23),0,MAX(0,MIN(1,'У3 Ввод'!$E$136-NETWORKDAYS('У3 Ввод'!$D$136,$B23)+1))/Настройки!$E$9*100)</f>
        <v>0</v>
      </c>
      <c r="EB23" s="67" t="n">
        <f aca="false">IF(OR($D23=1,MONTH($B23)&lt;&gt;MONTH(StartDate),'У3 Ввод'!$D$137="",'У3 Ввод'!$E$137="",'У3 Ввод'!$D$137&gt;$B23),0,MAX(0,MIN(1,'У3 Ввод'!$E$137-NETWORKDAYS('У3 Ввод'!$D$137,$B23)+1))/Настройки!$E$9*100)</f>
        <v>0</v>
      </c>
      <c r="EC23" s="67" t="n">
        <f aca="false">IF(OR($D23=1,MONTH($B23)&lt;&gt;MONTH(StartDate),'У3 Ввод'!$D$138="",'У3 Ввод'!$E$138="",'У3 Ввод'!$D$138&gt;$B23),0,MAX(0,MIN(1,'У3 Ввод'!$E$138-NETWORKDAYS('У3 Ввод'!$D$138,$B23)+1))/Настройки!$E$9*100)</f>
        <v>0</v>
      </c>
      <c r="ED23" s="67" t="n">
        <f aca="false">IF(OR($D23=1,MONTH($B23)&lt;&gt;MONTH(StartDate),'У3 Ввод'!$D$139="",'У3 Ввод'!$E$139="",'У3 Ввод'!$D$139&gt;$B23),0,MAX(0,MIN(1,'У3 Ввод'!$E$139-NETWORKDAYS('У3 Ввод'!$D$139,$B23)+1))/Настройки!$E$9*100)</f>
        <v>0</v>
      </c>
      <c r="EE23" s="67" t="n">
        <f aca="false">IF(OR($D23=1,MONTH($B23)&lt;&gt;MONTH(StartDate),'У3 Ввод'!$D$140="",'У3 Ввод'!$E$140="",'У3 Ввод'!$D$140&gt;$B23),0,MAX(0,MIN(1,'У3 Ввод'!$E$140-NETWORKDAYS('У3 Ввод'!$D$140,$B23)+1))/Настройки!$E$9*100)</f>
        <v>0</v>
      </c>
      <c r="EF23" s="67" t="n">
        <f aca="false">IF(OR($D23=1,MONTH($B23)&lt;&gt;MONTH(StartDate),'У3 Ввод'!$D$141="",'У3 Ввод'!$E$141="",'У3 Ввод'!$D$141&gt;$B23),0,MAX(0,MIN(1,'У3 Ввод'!$E$141-NETWORKDAYS('У3 Ввод'!$D$141,$B23)+1))/Настройки!$E$9*100)</f>
        <v>0</v>
      </c>
      <c r="EG23" s="67" t="n">
        <f aca="false">IF(OR($D23=1,MONTH($B23)&lt;&gt;MONTH(StartDate),'У3 Ввод'!$D$142="",'У3 Ввод'!$E$142="",'У3 Ввод'!$D$142&gt;$B23),0,MAX(0,MIN(1,'У3 Ввод'!$E$142-NETWORKDAYS('У3 Ввод'!$D$142,$B23)+1))/Настройки!$E$9*100)</f>
        <v>0</v>
      </c>
      <c r="EH23" s="67" t="n">
        <f aca="false">IF(OR($D23=1,MONTH($B23)&lt;&gt;MONTH(StartDate),'У3 Ввод'!$D$143="",'У3 Ввод'!$E$143="",'У3 Ввод'!$D$143&gt;$B23),0,MAX(0,MIN(1,'У3 Ввод'!$E$143-NETWORKDAYS('У3 Ввод'!$D$143,$B23)+1))/Настройки!$E$9*100)</f>
        <v>0</v>
      </c>
      <c r="EI23" s="67" t="n">
        <f aca="false">IF(OR($D23=1,MONTH($B23)&lt;&gt;MONTH(StartDate),'У3 Ввод'!$D$144="",'У3 Ввод'!$E$144="",'У3 Ввод'!$D$144&gt;$B23),0,MAX(0,MIN(1,'У3 Ввод'!$E$144-NETWORKDAYS('У3 Ввод'!$D$144,$B23)+1))/Настройки!$E$9*100)</f>
        <v>0</v>
      </c>
      <c r="EJ23" s="67" t="n">
        <f aca="false">IF(OR($D23=1,MONTH($B23)&lt;&gt;MONTH(StartDate),'У3 Ввод'!$D$145="",'У3 Ввод'!$E$145="",'У3 Ввод'!$D$145&gt;$B23),0,MAX(0,MIN(1,'У3 Ввод'!$E$145-NETWORKDAYS('У3 Ввод'!$D$145,$B23)+1))/Настройки!$E$9*100)</f>
        <v>0</v>
      </c>
      <c r="EK23" s="67" t="n">
        <f aca="false">IF(OR($D23=1,MONTH($B23)&lt;&gt;MONTH(StartDate),'У3 Ввод'!$D$146="",'У3 Ввод'!$E$146="",'У3 Ввод'!$D$146&gt;$B23),0,MAX(0,MIN(1,'У3 Ввод'!$E$146-NETWORKDAYS('У3 Ввод'!$D$146,$B23)+1))/Настройки!$E$9*100)</f>
        <v>0</v>
      </c>
      <c r="EL23" s="67" t="n">
        <f aca="false">IF(OR($D23=1,MONTH($B23)&lt;&gt;MONTH(StartDate),'У3 Ввод'!$D$147="",'У3 Ввод'!$E$147="",'У3 Ввод'!$D$147&gt;$B23),0,MAX(0,MIN(1,'У3 Ввод'!$E$147-NETWORKDAYS('У3 Ввод'!$D$147,$B23)+1))/Настройки!$E$9*100)</f>
        <v>0</v>
      </c>
      <c r="EM23" s="67" t="n">
        <f aca="false">IF(OR($D23=1,MONTH($B23)&lt;&gt;MONTH(StartDate),'У3 Ввод'!$D$148="",'У3 Ввод'!$E$148="",'У3 Ввод'!$D$148&gt;$B23),0,MAX(0,MIN(1,'У3 Ввод'!$E$148-NETWORKDAYS('У3 Ввод'!$D$148,$B23)+1))/Настройки!$E$9*100)</f>
        <v>0</v>
      </c>
      <c r="EN23" s="67" t="n">
        <f aca="false">IF(OR($D23=1,MONTH($B23)&lt;&gt;MONTH(StartDate),'У3 Ввод'!$D$149="",'У3 Ввод'!$E$149="",'У3 Ввод'!$D$149&gt;$B23),0,MAX(0,MIN(1,'У3 Ввод'!$E$149-NETWORKDAYS('У3 Ввод'!$D$149,$B23)+1))/Настройки!$E$9*100)</f>
        <v>0</v>
      </c>
      <c r="EO23" s="67" t="n">
        <f aca="false">IF(OR($D23=1,MONTH($B23)&lt;&gt;MONTH(StartDate),'У3 Ввод'!$D$150="",'У3 Ввод'!$E$150="",'У3 Ввод'!$D$150&gt;$B23),0,MAX(0,MIN(1,'У3 Ввод'!$E$150-NETWORKDAYS('У3 Ввод'!$D$150,$B23)+1))/Настройки!$E$9*100)</f>
        <v>0</v>
      </c>
      <c r="EP23" s="67" t="n">
        <f aca="false">IF(OR($D23=1,MONTH($B23)&lt;&gt;MONTH(StartDate),'У3 Ввод'!$D$151="",'У3 Ввод'!$E$151="",'У3 Ввод'!$D$151&gt;$B23),0,MAX(0,MIN(1,'У3 Ввод'!$E$151-NETWORKDAYS('У3 Ввод'!$D$151,$B23)+1))/Настройки!$E$9*100)</f>
        <v>0</v>
      </c>
      <c r="EQ23" s="67" t="n">
        <f aca="false">IF(OR($D23=1,MONTH($B23)&lt;&gt;MONTH(StartDate),'У3 Ввод'!$D$152="",'У3 Ввод'!$E$152="",'У3 Ввод'!$D$152&gt;$B23),0,MAX(0,MIN(1,'У3 Ввод'!$E$152-NETWORKDAYS('У3 Ввод'!$D$152,$B23)+1))/Настройки!$E$9*100)</f>
        <v>0</v>
      </c>
      <c r="ER23" s="67" t="n">
        <f aca="false">IF(OR($D23=1,MONTH($B23)&lt;&gt;MONTH(StartDate),'У3 Ввод'!$D$153="",'У3 Ввод'!$E$153="",'У3 Ввод'!$D$153&gt;$B23),0,MAX(0,MIN(1,'У3 Ввод'!$E$153-NETWORKDAYS('У3 Ввод'!$D$153,$B23)+1))/Настройки!$E$9*100)</f>
        <v>0</v>
      </c>
      <c r="ES23" s="67" t="n">
        <f aca="false">IF(OR($D23=1,MONTH($B23)&lt;&gt;MONTH(StartDate),'У3 Ввод'!$D$154="",'У3 Ввод'!$E$154="",'У3 Ввод'!$D$154&gt;$B23),0,MAX(0,MIN(1,'У3 Ввод'!$E$154-NETWORKDAYS('У3 Ввод'!$D$154,$B23)+1))/Настройки!$E$9*100)</f>
        <v>0</v>
      </c>
      <c r="ET23" s="67" t="n">
        <f aca="false">IF(OR($D23=1,MONTH($B23)&lt;&gt;MONTH(StartDate),'У3 Ввод'!$D$155="",'У3 Ввод'!$E$155="",'У3 Ввод'!$D$155&gt;$B23),0,MAX(0,MIN(1,'У3 Ввод'!$E$155-NETWORKDAYS('У3 Ввод'!$D$155,$B23)+1))/Настройки!$E$9*100)</f>
        <v>0</v>
      </c>
      <c r="EU23" s="67" t="n">
        <f aca="false">IF(OR($D23=1,MONTH($B23)&lt;&gt;MONTH(StartDate),'У3 Ввод'!$D$156="",'У3 Ввод'!$E$156="",'У3 Ввод'!$D$156&gt;$B23),0,MAX(0,MIN(1,'У3 Ввод'!$E$156-NETWORKDAYS('У3 Ввод'!$D$156,$B23)+1))/Настройки!$E$9*100)</f>
        <v>0</v>
      </c>
      <c r="EV23" s="67" t="n">
        <f aca="false">IF(OR($D23=1,MONTH($B23)&lt;&gt;MONTH(StartDate),'У3 Ввод'!$D$157="",'У3 Ввод'!$E$157="",'У3 Ввод'!$D$157&gt;$B23),0,MAX(0,MIN(1,'У3 Ввод'!$E$157-NETWORKDAYS('У3 Ввод'!$D$157,$B23)+1))/Настройки!$E$9*100)</f>
        <v>0</v>
      </c>
      <c r="EW23" s="67" t="n">
        <f aca="false">IF(OR($D23=1,MONTH($B23)&lt;&gt;MONTH(StartDate),'У3 Ввод'!$D$158="",'У3 Ввод'!$E$158="",'У3 Ввод'!$D$158&gt;$B23),0,MAX(0,MIN(1,'У3 Ввод'!$E$158-NETWORKDAYS('У3 Ввод'!$D$158,$B23)+1))/Настройки!$E$9*100)</f>
        <v>0</v>
      </c>
      <c r="EX23" s="67" t="n">
        <f aca="false">IF(OR($D23=1,MONTH($B23)&lt;&gt;MONTH(StartDate),'У3 Ввод'!$D$159="",'У3 Ввод'!$E$159="",'У3 Ввод'!$D$159&gt;$B23),0,MAX(0,MIN(1,'У3 Ввод'!$E$159-NETWORKDAYS('У3 Ввод'!$D$159,$B23)+1))/Настройки!$E$9*100)</f>
        <v>0</v>
      </c>
      <c r="EY23" s="67" t="n">
        <f aca="false">IF(OR($D23=1,MONTH($B23)&lt;&gt;MONTH(StartDate),'У3 Ввод'!$D$160="",'У3 Ввод'!$E$160="",'У3 Ввод'!$D$160&gt;$B23),0,MAX(0,MIN(1,'У3 Ввод'!$E$160-NETWORKDAYS('У3 Ввод'!$D$160,$B23)+1))/Настройки!$E$9*100)</f>
        <v>0</v>
      </c>
      <c r="EZ23" s="67" t="n">
        <f aca="false">IF(OR($D23=1,MONTH($B23)&lt;&gt;MONTH(StartDate),'У3 Ввод'!$D$161="",'У3 Ввод'!$E$161="",'У3 Ввод'!$D$161&gt;$B23),0,MAX(0,MIN(1,'У3 Ввод'!$E$161-NETWORKDAYS('У3 Ввод'!$D$161,$B23)+1))/Настройки!$E$9*100)</f>
        <v>0</v>
      </c>
      <c r="FA23" s="67" t="n">
        <f aca="false">IF(OR($D23=1,MONTH($B23)&lt;&gt;MONTH(StartDate),'У3 Ввод'!$D$162="",'У3 Ввод'!$E$162="",'У3 Ввод'!$D$162&gt;$B23),0,MAX(0,MIN(1,'У3 Ввод'!$E$162-NETWORKDAYS('У3 Ввод'!$D$162,$B23)+1))/Настройки!$E$9*100)</f>
        <v>0</v>
      </c>
      <c r="FB23" s="67" t="n">
        <f aca="false">IF(OR($D23=1,MONTH($B23)&lt;&gt;MONTH(StartDate),'У3 Ввод'!$D$163="",'У3 Ввод'!$E$163="",'У3 Ввод'!$D$163&gt;$B23),0,MAX(0,MIN(1,'У3 Ввод'!$E$163-NETWORKDAYS('У3 Ввод'!$D$163,$B23)+1))/Настройки!$E$9*100)</f>
        <v>0</v>
      </c>
      <c r="FC23" s="67" t="n">
        <f aca="false">IF(OR($D23=1,MONTH($B23)&lt;&gt;MONTH(StartDate),'У3 Ввод'!$D$164="",'У3 Ввод'!$E$164="",'У3 Ввод'!$D$164&gt;$B23),0,MAX(0,MIN(1,'У3 Ввод'!$E$164-NETWORKDAYS('У3 Ввод'!$D$164,$B23)+1))/Настройки!$E$9*100)</f>
        <v>0</v>
      </c>
      <c r="FD23" s="67" t="n">
        <f aca="false">IF(OR($D23=1,MONTH($B23)&lt;&gt;MONTH(StartDate),'У3 Ввод'!$D$165="",'У3 Ввод'!$E$165="",'У3 Ввод'!$D$165&gt;$B23),0,MAX(0,MIN(1,'У3 Ввод'!$E$165-NETWORKDAYS('У3 Ввод'!$D$165,$B23)+1))/Настройки!$E$9*100)</f>
        <v>0</v>
      </c>
      <c r="FE23" s="67" t="n">
        <f aca="false">IF(OR($D23=1,MONTH($B23)&lt;&gt;MONTH(StartDate),'У3 Ввод'!$D$166="",'У3 Ввод'!$E$166="",'У3 Ввод'!$D$166&gt;$B23),0,MAX(0,MIN(1,'У3 Ввод'!$E$166-NETWORKDAYS('У3 Ввод'!$D$166,$B23)+1))/Настройки!$E$9*100)</f>
        <v>0</v>
      </c>
      <c r="FF23" s="67" t="n">
        <f aca="false">IF(OR($D23=1,MONTH($B23)&lt;&gt;MONTH(StartDate),'У3 Ввод'!$D$167="",'У3 Ввод'!$E$167="",'У3 Ввод'!$D$167&gt;$B23),0,MAX(0,MIN(1,'У3 Ввод'!$E$167-NETWORKDAYS('У3 Ввод'!$D$167,$B23)+1))/Настройки!$E$9*100)</f>
        <v>0</v>
      </c>
      <c r="FG23" s="67" t="n">
        <f aca="false">IF(OR($D23=1,MONTH($B23)&lt;&gt;MONTH(StartDate),'У3 Ввод'!$D$168="",'У3 Ввод'!$E$168="",'У3 Ввод'!$D$168&gt;$B23),0,MAX(0,MIN(1,'У3 Ввод'!$E$168-NETWORKDAYS('У3 Ввод'!$D$168,$B23)+1))/Настройки!$E$9*100)</f>
        <v>0</v>
      </c>
      <c r="FH23" s="67" t="n">
        <f aca="false">IF(OR($D23=1,MONTH($B23)&lt;&gt;MONTH(StartDate),'У3 Ввод'!$D$169="",'У3 Ввод'!$E$169="",'У3 Ввод'!$D$169&gt;$B23),0,MAX(0,MIN(1,'У3 Ввод'!$E$169-NETWORKDAYS('У3 Ввод'!$D$169,$B23)+1))/Настройки!$E$9*100)</f>
        <v>0</v>
      </c>
      <c r="FI23" s="67" t="n">
        <f aca="false">IF(OR($D23=1,MONTH($B23)&lt;&gt;MONTH(StartDate),'У3 Ввод'!$D$170="",'У3 Ввод'!$E$170="",'У3 Ввод'!$D$170&gt;$B23),0,MAX(0,MIN(1,'У3 Ввод'!$E$170-NETWORKDAYS('У3 Ввод'!$D$170,$B23)+1))/Настройки!$E$9*100)</f>
        <v>0</v>
      </c>
      <c r="FJ23" s="67" t="n">
        <f aca="false">IF(OR($D23=1,MONTH($B23)&lt;&gt;MONTH(StartDate),'У3 Ввод'!$D$171="",'У3 Ввод'!$E$171="",'У3 Ввод'!$D$171&gt;$B23),0,MAX(0,MIN(1,'У3 Ввод'!$E$171-NETWORKDAYS('У3 Ввод'!$D$171,$B23)+1))/Настройки!$E$9*100)</f>
        <v>0</v>
      </c>
      <c r="FK23" s="67" t="n">
        <f aca="false">IF(OR($D23=1,MONTH($B23)&lt;&gt;MONTH(StartDate),'У3 Ввод'!$D$172="",'У3 Ввод'!$E$172="",'У3 Ввод'!$D$172&gt;$B23),0,MAX(0,MIN(1,'У3 Ввод'!$E$172-NETWORKDAYS('У3 Ввод'!$D$172,$B23)+1))/Настройки!$E$9*100)</f>
        <v>0</v>
      </c>
      <c r="FL23" s="67" t="n">
        <f aca="false">IF(OR($D23=1,MONTH($B23)&lt;&gt;MONTH(StartDate),'У3 Ввод'!$D$173="",'У3 Ввод'!$E$173="",'У3 Ввод'!$D$173&gt;$B23),0,MAX(0,MIN(1,'У3 Ввод'!$E$173-NETWORKDAYS('У3 Ввод'!$D$173,$B23)+1))/Настройки!$E$9*100)</f>
        <v>0</v>
      </c>
      <c r="FM23" s="67" t="n">
        <f aca="false">IF(OR($D23=1,MONTH($B23)&lt;&gt;MONTH(StartDate),'У3 Ввод'!$D$174="",'У3 Ввод'!$E$174="",'У3 Ввод'!$D$174&gt;$B23),0,MAX(0,MIN(1,'У3 Ввод'!$E$174-NETWORKDAYS('У3 Ввод'!$D$174,$B23)+1))/Настройки!$E$9*100)</f>
        <v>0</v>
      </c>
      <c r="FN23" s="67" t="n">
        <f aca="false">IF(OR($D23=1,MONTH($B23)&lt;&gt;MONTH(StartDate),'У3 Ввод'!$D$175="",'У3 Ввод'!$E$175="",'У3 Ввод'!$D$175&gt;$B23),0,MAX(0,MIN(1,'У3 Ввод'!$E$175-NETWORKDAYS('У3 Ввод'!$D$175,$B23)+1))/Настройки!$E$9*100)</f>
        <v>0</v>
      </c>
      <c r="FO23" s="67" t="n">
        <f aca="false">IF(OR($D23=1,MONTH($B23)&lt;&gt;MONTH(StartDate),'У3 Ввод'!$D$176="",'У3 Ввод'!$E$176="",'У3 Ввод'!$D$176&gt;$B23),0,MAX(0,MIN(1,'У3 Ввод'!$E$176-NETWORKDAYS('У3 Ввод'!$D$176,$B23)+1))/Настройки!$E$9*100)</f>
        <v>0</v>
      </c>
      <c r="FP23" s="67" t="n">
        <f aca="false">IF(OR($D23=1,MONTH($B23)&lt;&gt;MONTH(StartDate),'У3 Ввод'!$D$177="",'У3 Ввод'!$E$177="",'У3 Ввод'!$D$177&gt;$B23),0,MAX(0,MIN(1,'У3 Ввод'!$E$177-NETWORKDAYS('У3 Ввод'!$D$177,$B23)+1))/Настройки!$E$9*100)</f>
        <v>0</v>
      </c>
      <c r="FQ23" s="67" t="n">
        <f aca="false">IF(OR($D23=1,MONTH($B23)&lt;&gt;MONTH(StartDate),'У3 Ввод'!$D$178="",'У3 Ввод'!$E$178="",'У3 Ввод'!$D$178&gt;$B23),0,MAX(0,MIN(1,'У3 Ввод'!$E$178-NETWORKDAYS('У3 Ввод'!$D$178,$B23)+1))/Настройки!$E$9*100)</f>
        <v>0</v>
      </c>
      <c r="FR23" s="67" t="n">
        <f aca="false">IF(OR($D23=1,MONTH($B23)&lt;&gt;MONTH(StartDate),'У3 Ввод'!$D$179="",'У3 Ввод'!$E$179="",'У3 Ввод'!$D$179&gt;$B23),0,MAX(0,MIN(1,'У3 Ввод'!$E$179-NETWORKDAYS('У3 Ввод'!$D$179,$B23)+1))/Настройки!$E$9*100)</f>
        <v>0</v>
      </c>
      <c r="FS23" s="67" t="n">
        <f aca="false">IF(OR($D23=1,MONTH($B23)&lt;&gt;MONTH(StartDate),'У3 Ввод'!$D$180="",'У3 Ввод'!$E$180="",'У3 Ввод'!$D$180&gt;$B23),0,MAX(0,MIN(1,'У3 Ввод'!$E$180-NETWORKDAYS('У3 Ввод'!$D$180,$B23)+1))/Настройки!$E$9*100)</f>
        <v>0</v>
      </c>
      <c r="FT23" s="67" t="n">
        <f aca="false">IF(OR($D23=1,MONTH($B23)&lt;&gt;MONTH(StartDate),'У3 Ввод'!$D$181="",'У3 Ввод'!$E$181="",'У3 Ввод'!$D$181&gt;$B23),0,MAX(0,MIN(1,'У3 Ввод'!$E$181-NETWORKDAYS('У3 Ввод'!$D$181,$B23)+1))/Настройки!$E$9*100)</f>
        <v>0</v>
      </c>
      <c r="FU23" s="67" t="n">
        <f aca="false">IF(OR($D23=1,MONTH($B23)&lt;&gt;MONTH(StartDate),'У3 Ввод'!$D$182="",'У3 Ввод'!$E$182="",'У3 Ввод'!$D$182&gt;$B23),0,MAX(0,MIN(1,'У3 Ввод'!$E$182-NETWORKDAYS('У3 Ввод'!$D$182,$B23)+1))/Настройки!$E$9*100)</f>
        <v>0</v>
      </c>
      <c r="FV23" s="67" t="n">
        <f aca="false">IF(OR($D23=1,MONTH($B23)&lt;&gt;MONTH(StartDate),'У3 Ввод'!$D$183="",'У3 Ввод'!$E$183="",'У3 Ввод'!$D$183&gt;$B23),0,MAX(0,MIN(1,'У3 Ввод'!$E$183-NETWORKDAYS('У3 Ввод'!$D$183,$B23)+1))/Настройки!$E$9*100)</f>
        <v>0</v>
      </c>
      <c r="FW23" s="67" t="n">
        <f aca="false">IF(OR($D23=1,MONTH($B23)&lt;&gt;MONTH(StartDate),'У3 Ввод'!$D$184="",'У3 Ввод'!$E$184="",'У3 Ввод'!$D$184&gt;$B23),0,MAX(0,MIN(1,'У3 Ввод'!$E$184-NETWORKDAYS('У3 Ввод'!$D$184,$B23)+1))/Настройки!$E$9*100)</f>
        <v>0</v>
      </c>
      <c r="FX23" s="67" t="n">
        <f aca="false">IF(OR($D23=1,MONTH($B23)&lt;&gt;MONTH(StartDate),'У3 Ввод'!$D$185="",'У3 Ввод'!$E$185="",'У3 Ввод'!$D$185&gt;$B23),0,MAX(0,MIN(1,'У3 Ввод'!$E$185-NETWORKDAYS('У3 Ввод'!$D$185,$B23)+1))/Настройки!$E$9*100)</f>
        <v>0</v>
      </c>
      <c r="FY23" s="67" t="n">
        <f aca="false">IF(OR($D23=1,MONTH($B23)&lt;&gt;MONTH(StartDate),'У3 Ввод'!$D$186="",'У3 Ввод'!$E$186="",'У3 Ввод'!$D$186&gt;$B23),0,MAX(0,MIN(1,'У3 Ввод'!$E$186-NETWORKDAYS('У3 Ввод'!$D$186,$B23)+1))/Настройки!$E$9*100)</f>
        <v>0</v>
      </c>
      <c r="FZ23" s="67" t="n">
        <f aca="false">IF(OR($D23=1,MONTH($B23)&lt;&gt;MONTH(StartDate),'У3 Ввод'!$D$187="",'У3 Ввод'!$E$187="",'У3 Ввод'!$D$187&gt;$B23),0,MAX(0,MIN(1,'У3 Ввод'!$E$187-NETWORKDAYS('У3 Ввод'!$D$187,$B23)+1))/Настройки!$E$9*100)</f>
        <v>0</v>
      </c>
      <c r="GA23" s="67" t="n">
        <f aca="false">IF(OR($D23=1,MONTH($B23)&lt;&gt;MONTH(StartDate),'У3 Ввод'!$D$188="",'У3 Ввод'!$E$188="",'У3 Ввод'!$D$188&gt;$B23),0,MAX(0,MIN(1,'У3 Ввод'!$E$188-NETWORKDAYS('У3 Ввод'!$D$188,$B23)+1))/Настройки!$E$9*100)</f>
        <v>0</v>
      </c>
      <c r="GB23" s="67" t="n">
        <f aca="false">IF(OR($D23=1,MONTH($B23)&lt;&gt;MONTH(StartDate),'У3 Ввод'!$D$189="",'У3 Ввод'!$E$189="",'У3 Ввод'!$D$189&gt;$B23),0,MAX(0,MIN(1,'У3 Ввод'!$E$189-NETWORKDAYS('У3 Ввод'!$D$189,$B23)+1))/Настройки!$E$9*100)</f>
        <v>0</v>
      </c>
      <c r="GC23" s="67" t="n">
        <f aca="false">IF(OR($D23=1,MONTH($B23)&lt;&gt;MONTH(StartDate),'У3 Ввод'!$D$190="",'У3 Ввод'!$E$190="",'У3 Ввод'!$D$190&gt;$B23),0,MAX(0,MIN(1,'У3 Ввод'!$E$190-NETWORKDAYS('У3 Ввод'!$D$190,$B23)+1))/Настройки!$E$9*100)</f>
        <v>0</v>
      </c>
      <c r="GD23" s="67" t="n">
        <f aca="false">IF(OR($D23=1,MONTH($B23)&lt;&gt;MONTH(StartDate),'У3 Ввод'!$D$191="",'У3 Ввод'!$E$191="",'У3 Ввод'!$D$191&gt;$B23),0,MAX(0,MIN(1,'У3 Ввод'!$E$191-NETWORKDAYS('У3 Ввод'!$D$191,$B23)+1))/Настройки!$E$9*100)</f>
        <v>0</v>
      </c>
      <c r="GE23" s="67" t="n">
        <f aca="false">IF(OR($D23=1,MONTH($B23)&lt;&gt;MONTH(StartDate),'У3 Ввод'!$D$192="",'У3 Ввод'!$E$192="",'У3 Ввод'!$D$192&gt;$B23),0,MAX(0,MIN(1,'У3 Ввод'!$E$192-NETWORKDAYS('У3 Ввод'!$D$192,$B23)+1))/Настройки!$E$9*100)</f>
        <v>0</v>
      </c>
      <c r="GF23" s="67" t="n">
        <f aca="false">IF(OR($D23=1,MONTH($B23)&lt;&gt;MONTH(StartDate),'У3 Ввод'!$D$193="",'У3 Ввод'!$E$193="",'У3 Ввод'!$D$193&gt;$B23),0,MAX(0,MIN(1,'У3 Ввод'!$E$193-NETWORKDAYS('У3 Ввод'!$D$193,$B23)+1))/Настройки!$E$9*100)</f>
        <v>0</v>
      </c>
      <c r="GG23" s="67" t="n">
        <f aca="false">IF(OR($D23=1,MONTH($B23)&lt;&gt;MONTH(StartDate),'У3 Ввод'!$D$194="",'У3 Ввод'!$E$194="",'У3 Ввод'!$D$194&gt;$B23),0,MAX(0,MIN(1,'У3 Ввод'!$E$194-NETWORKDAYS('У3 Ввод'!$D$194,$B23)+1))/Настройки!$E$9*100)</f>
        <v>0</v>
      </c>
      <c r="GH23" s="67" t="n">
        <f aca="false">IF(OR($D23=1,MONTH($B23)&lt;&gt;MONTH(StartDate),'У3 Ввод'!$D$195="",'У3 Ввод'!$E$195="",'У3 Ввод'!$D$195&gt;$B23),0,MAX(0,MIN(1,'У3 Ввод'!$E$195-NETWORKDAYS('У3 Ввод'!$D$195,$B23)+1))/Настройки!$E$9*100)</f>
        <v>0</v>
      </c>
      <c r="GI23" s="67" t="n">
        <f aca="false">IF(OR($D23=1,MONTH($B23)&lt;&gt;MONTH(StartDate),'У3 Ввод'!$D$196="",'У3 Ввод'!$E$196="",'У3 Ввод'!$D$196&gt;$B23),0,MAX(0,MIN(1,'У3 Ввод'!$E$196-NETWORKDAYS('У3 Ввод'!$D$196,$B23)+1))/Настройки!$E$9*100)</f>
        <v>0</v>
      </c>
      <c r="GJ23" s="67" t="n">
        <f aca="false">IF(OR($D23=1,MONTH($B23)&lt;&gt;MONTH(StartDate),'У3 Ввод'!$D$197="",'У3 Ввод'!$E$197="",'У3 Ввод'!$D$197&gt;$B23),0,MAX(0,MIN(1,'У3 Ввод'!$E$197-NETWORKDAYS('У3 Ввод'!$D$197,$B23)+1))/Настройки!$E$9*100)</f>
        <v>0</v>
      </c>
      <c r="GK23" s="67" t="n">
        <f aca="false">IF(OR($D23=1,MONTH($B23)&lt;&gt;MONTH(StartDate),'У3 Ввод'!$D$198="",'У3 Ввод'!$E$198="",'У3 Ввод'!$D$198&gt;$B23),0,MAX(0,MIN(1,'У3 Ввод'!$E$198-NETWORKDAYS('У3 Ввод'!$D$198,$B23)+1))/Настройки!$E$9*100)</f>
        <v>0</v>
      </c>
      <c r="GL23" s="67" t="n">
        <f aca="false">IF(OR($D23=1,MONTH($B23)&lt;&gt;MONTH(StartDate),'У3 Ввод'!$D$199="",'У3 Ввод'!$E$199="",'У3 Ввод'!$D$199&gt;$B23),0,MAX(0,MIN(1,'У3 Ввод'!$E$199-NETWORKDAYS('У3 Ввод'!$D$199,$B23)+1))/Настройки!$E$9*100)</f>
        <v>0</v>
      </c>
      <c r="GM23" s="67" t="n">
        <f aca="false">IF(OR($D23=1,MONTH($B23)&lt;&gt;MONTH(StartDate),'У3 Ввод'!$D$200="",'У3 Ввод'!$E$200="",'У3 Ввод'!$D$200&gt;$B23),0,MAX(0,MIN(1,'У3 Ввод'!$E$200-NETWORKDAYS('У3 Ввод'!$D$200,$B23)+1))/Настройки!$E$9*100)</f>
        <v>0</v>
      </c>
      <c r="GN23" s="67" t="n">
        <f aca="false">IF(OR($D23=1,MONTH($B23)&lt;&gt;MONTH(StartDate),'У3 Ввод'!$D$201="",'У3 Ввод'!$E$201="",'У3 Ввод'!$D$201&gt;$B23),0,MAX(0,MIN(1,'У3 Ввод'!$E$201-NETWORKDAYS('У3 Ввод'!$D$201,$B23)+1))/Настройки!$E$9*100)</f>
        <v>0</v>
      </c>
      <c r="GO23" s="67" t="n">
        <f aca="false">IF(OR($D23=1,MONTH($B23)&lt;&gt;MONTH(StartDate),'У3 Ввод'!$D$202="",'У3 Ввод'!$E$202="",'У3 Ввод'!$D$202&gt;$B23),0,MAX(0,MIN(1,'У3 Ввод'!$E$202-NETWORKDAYS('У3 Ввод'!$D$202,$B23)+1))/Настройки!$E$9*100)</f>
        <v>0</v>
      </c>
      <c r="GP23" s="67" t="n">
        <f aca="false">IF(OR($D23=1,MONTH($B23)&lt;&gt;MONTH(StartDate),'У3 Ввод'!$D$203="",'У3 Ввод'!$E$203="",'У3 Ввод'!$D$203&gt;$B23),0,MAX(0,MIN(1,'У3 Ввод'!$E$203-NETWORKDAYS('У3 Ввод'!$D$203,$B23)+1))/Настройки!$E$9*100)</f>
        <v>0</v>
      </c>
      <c r="GQ23" s="67" t="n">
        <f aca="false">IF(OR($D23=1,MONTH($B23)&lt;&gt;MONTH(StartDate),'У3 Ввод'!$D$204="",'У3 Ввод'!$E$204="",'У3 Ввод'!$D$204&gt;$B23),0,MAX(0,MIN(1,'У3 Ввод'!$E$204-NETWORKDAYS('У3 Ввод'!$D$204,$B23)+1))/Настройки!$E$9*100)</f>
        <v>0</v>
      </c>
      <c r="GR23" s="67" t="n">
        <f aca="false">IF(OR($D23=1,MONTH($B23)&lt;&gt;MONTH(StartDate),'У3 Ввод'!$D$205="",'У3 Ввод'!$E$205="",'У3 Ввод'!$D$205&gt;$B23),0,MAX(0,MIN(1,'У3 Ввод'!$E$205-NETWORKDAYS('У3 Ввод'!$D$205,$B23)+1))/Настройки!$E$9*100)</f>
        <v>0</v>
      </c>
      <c r="GS23" s="67" t="n">
        <f aca="false">IF(OR($D23=1,MONTH($B23)&lt;&gt;MONTH(StartDate),'У3 Ввод'!$D$206="",'У3 Ввод'!$E$206="",'У3 Ввод'!$D$206&gt;$B23),0,MAX(0,MIN(1,'У3 Ввод'!$E$206-NETWORKDAYS('У3 Ввод'!$D$206,$B23)+1))/Настройки!$E$9*100)</f>
        <v>0</v>
      </c>
      <c r="GT23" s="67" t="n">
        <f aca="false">IF(OR($D23=1,MONTH($B23)&lt;&gt;MONTH(StartDate),'У3 Ввод'!$D$207="",'У3 Ввод'!$E$207="",'У3 Ввод'!$D$207&gt;$B23),0,MAX(0,MIN(1,'У3 Ввод'!$E$207-NETWORKDAYS('У3 Ввод'!$D$207,$B23)+1))/Настройки!$E$9*100)</f>
        <v>0</v>
      </c>
      <c r="GU23" s="67" t="n">
        <f aca="false">IF(OR($D23=1,MONTH($B23)&lt;&gt;MONTH(StartDate),'У3 Ввод'!$D$208="",'У3 Ввод'!$E$208="",'У3 Ввод'!$D$208&gt;$B23),0,MAX(0,MIN(1,'У3 Ввод'!$E$208-NETWORKDAYS('У3 Ввод'!$D$208,$B23)+1))/Настройки!$E$9*100)</f>
        <v>0</v>
      </c>
      <c r="GV23" s="67" t="n">
        <f aca="false">IF(OR($D23=1,MONTH($B23)&lt;&gt;MONTH(StartDate),'У3 Ввод'!$D$209="",'У3 Ввод'!$E$209="",'У3 Ввод'!$D$209&gt;$B23),0,MAX(0,MIN(1,'У3 Ввод'!$E$209-NETWORKDAYS('У3 Ввод'!$D$209,$B23)+1))/Настройки!$E$9*100)</f>
        <v>0</v>
      </c>
      <c r="GW23" s="67" t="n">
        <f aca="false">IF(OR($D23=1,MONTH($B23)&lt;&gt;MONTH(StartDate),'У3 Ввод'!$D$210="",'У3 Ввод'!$E$210="",'У3 Ввод'!$D$210&gt;$B23),0,MAX(0,MIN(1,'У3 Ввод'!$E$210-NETWORKDAYS('У3 Ввод'!$D$210,$B23)+1))/Настройки!$E$9*100)</f>
        <v>0</v>
      </c>
      <c r="GX23" s="67" t="n">
        <f aca="false">IF(OR($D23=1,MONTH($B23)&lt;&gt;MONTH(StartDate),'У3 Ввод'!$D$211="",'У3 Ввод'!$E$211="",'У3 Ввод'!$D$211&gt;$B23),0,MAX(0,MIN(1,'У3 Ввод'!$E$211-NETWORKDAYS('У3 Ввод'!$D$211,$B23)+1))/Настройки!$E$9*100)</f>
        <v>0</v>
      </c>
      <c r="GY23" s="67" t="n">
        <f aca="false">IF(OR($D23=1,MONTH($B23)&lt;&gt;MONTH(StartDate),'У3 Ввод'!$D$212="",'У3 Ввод'!$E$212="",'У3 Ввод'!$D$212&gt;$B23),0,MAX(0,MIN(1,'У3 Ввод'!$E$212-NETWORKDAYS('У3 Ввод'!$D$212,$B23)+1))/Настройки!$E$9*100)</f>
        <v>0</v>
      </c>
      <c r="GZ23" s="67" t="n">
        <f aca="false">IF(OR($D23=1,MONTH($B23)&lt;&gt;MONTH(StartDate),'У3 Ввод'!$D$213="",'У3 Ввод'!$E$213="",'У3 Ввод'!$D$213&gt;$B23),0,MAX(0,MIN(1,'У3 Ввод'!$E$213-NETWORKDAYS('У3 Ввод'!$D$213,$B23)+1))/Настройки!$E$9*100)</f>
        <v>0</v>
      </c>
      <c r="HA23" s="67" t="n">
        <f aca="false">IF(OR($D23=1,MONTH($B23)&lt;&gt;MONTH(StartDate),'У3 Ввод'!$D$214="",'У3 Ввод'!$E$214="",'У3 Ввод'!$D$214&gt;$B23),0,MAX(0,MIN(1,'У3 Ввод'!$E$214-NETWORKDAYS('У3 Ввод'!$D$214,$B23)+1))/Настройки!$E$9*100)</f>
        <v>0</v>
      </c>
      <c r="HB23" s="67" t="n">
        <f aca="false">IF(OR($D23=1,MONTH($B23)&lt;&gt;MONTH(StartDate),'У3 Ввод'!$D$215="",'У3 Ввод'!$E$215="",'У3 Ввод'!$D$215&gt;$B23),0,MAX(0,MIN(1,'У3 Ввод'!$E$215-NETWORKDAYS('У3 Ввод'!$D$215,$B23)+1))/Настройки!$E$9*100)</f>
        <v>0</v>
      </c>
      <c r="HC23" s="67" t="n">
        <f aca="false">IF(OR($D23=1,MONTH($B23)&lt;&gt;MONTH(StartDate),'У3 Ввод'!$D$216="",'У3 Ввод'!$E$216="",'У3 Ввод'!$D$216&gt;$B23),0,MAX(0,MIN(1,'У3 Ввод'!$E$216-NETWORKDAYS('У3 Ввод'!$D$216,$B23)+1))/Настройки!$E$9*100)</f>
        <v>0</v>
      </c>
      <c r="HD23" s="67" t="n">
        <f aca="false">IF(OR($D23=1,MONTH($B23)&lt;&gt;MONTH(StartDate),'У3 Ввод'!$D$217="",'У3 Ввод'!$E$217="",'У3 Ввод'!$D$217&gt;$B23),0,MAX(0,MIN(1,'У3 Ввод'!$E$217-NETWORKDAYS('У3 Ввод'!$D$217,$B23)+1))/Настройки!$E$9*100)</f>
        <v>0</v>
      </c>
      <c r="HE23" s="67" t="n">
        <f aca="false">IF(OR($D23=1,MONTH($B23)&lt;&gt;MONTH(StartDate),'У3 Ввод'!$D$218="",'У3 Ввод'!$E$218="",'У3 Ввод'!$D$218&gt;$B23),0,MAX(0,MIN(1,'У3 Ввод'!$E$218-NETWORKDAYS('У3 Ввод'!$D$218,$B23)+1))/Настройки!$E$9*100)</f>
        <v>0</v>
      </c>
      <c r="HF23" s="67" t="n">
        <f aca="false">IF(OR($D23=1,MONTH($B23)&lt;&gt;MONTH(StartDate),'У3 Ввод'!$D$219="",'У3 Ввод'!$E$219="",'У3 Ввод'!$D$219&gt;$B23),0,MAX(0,MIN(1,'У3 Ввод'!$E$219-NETWORKDAYS('У3 Ввод'!$D$219,$B23)+1))/Настройки!$E$9*100)</f>
        <v>0</v>
      </c>
      <c r="HG23" s="67" t="n">
        <f aca="false">IF(OR($D23=1,MONTH($B23)&lt;&gt;MONTH(StartDate),'У3 Ввод'!$D$220="",'У3 Ввод'!$E$220="",'У3 Ввод'!$D$220&gt;$B23),0,MAX(0,MIN(1,'У3 Ввод'!$E$220-NETWORKDAYS('У3 Ввод'!$D$220,$B23)+1))/Настройки!$E$9*100)</f>
        <v>0</v>
      </c>
      <c r="HH23" s="67" t="n">
        <f aca="false">IF(OR($D23=1,MONTH($B23)&lt;&gt;MONTH(StartDate),'У3 Ввод'!$D$221="",'У3 Ввод'!$E$221="",'У3 Ввод'!$D$221&gt;$B23),0,MAX(0,MIN(1,'У3 Ввод'!$E$221-NETWORKDAYS('У3 Ввод'!$D$221,$B23)+1))/Настройки!$E$9*100)</f>
        <v>0</v>
      </c>
      <c r="HI23" s="67" t="n">
        <f aca="false">IF(OR($D23=1,MONTH($B23)&lt;&gt;MONTH(StartDate),'У3 Ввод'!$D$222="",'У3 Ввод'!$E$222="",'У3 Ввод'!$D$222&gt;$B23),0,MAX(0,MIN(1,'У3 Ввод'!$E$222-NETWORKDAYS('У3 Ввод'!$D$222,$B23)+1))/Настройки!$E$9*100)</f>
        <v>0</v>
      </c>
      <c r="HJ23" s="67" t="n">
        <f aca="false">IF(OR($D23=1,MONTH($B23)&lt;&gt;MONTH(StartDate),'У3 Ввод'!$D$223="",'У3 Ввод'!$E$223="",'У3 Ввод'!$D$223&gt;$B23),0,MAX(0,MIN(1,'У3 Ввод'!$E$223-NETWORKDAYS('У3 Ввод'!$D$223,$B23)+1))/Настройки!$E$9*100)</f>
        <v>0</v>
      </c>
      <c r="HK23" s="67" t="n">
        <f aca="false">IF(OR($D23=1,MONTH($B23)&lt;&gt;MONTH(StartDate),'У3 Ввод'!$D$224="",'У3 Ввод'!$E$224="",'У3 Ввод'!$D$224&gt;$B23),0,MAX(0,MIN(1,'У3 Ввод'!$E$224-NETWORKDAYS('У3 Ввод'!$D$224,$B23)+1))/Настройки!$E$9*100)</f>
        <v>0</v>
      </c>
      <c r="HL23" s="67" t="n">
        <f aca="false">IF(OR($D23=1,MONTH($B23)&lt;&gt;MONTH(StartDate),'У3 Ввод'!$D$225="",'У3 Ввод'!$E$225="",'У3 Ввод'!$D$225&gt;$B23),0,MAX(0,MIN(1,'У3 Ввод'!$E$225-NETWORKDAYS('У3 Ввод'!$D$225,$B23)+1))/Настройки!$E$9*100)</f>
        <v>0</v>
      </c>
      <c r="HM23" s="67" t="n">
        <f aca="false">IF(OR($D23=1,MONTH($B23)&lt;&gt;MONTH(StartDate),'У3 Ввод'!$D$226="",'У3 Ввод'!$E$226="",'У3 Ввод'!$D$226&gt;$B23),0,MAX(0,MIN(1,'У3 Ввод'!$E$226-NETWORKDAYS('У3 Ввод'!$D$226,$B23)+1))/Настройки!$E$9*100)</f>
        <v>0</v>
      </c>
      <c r="HN23" s="67" t="n">
        <f aca="false">IF(OR($D23=1,MONTH($B23)&lt;&gt;MONTH(StartDate),'У3 Ввод'!$D$227="",'У3 Ввод'!$E$227="",'У3 Ввод'!$D$227&gt;$B23),0,MAX(0,MIN(1,'У3 Ввод'!$E$227-NETWORKDAYS('У3 Ввод'!$D$227,$B23)+1))/Настройки!$E$9*100)</f>
        <v>0</v>
      </c>
      <c r="HO23" s="67" t="n">
        <f aca="false">IF(OR($D23=1,MONTH($B23)&lt;&gt;MONTH(StartDate),'У3 Ввод'!$D$228="",'У3 Ввод'!$E$228="",'У3 Ввод'!$D$228&gt;$B23),0,MAX(0,MIN(1,'У3 Ввод'!$E$228-NETWORKDAYS('У3 Ввод'!$D$228,$B23)+1))/Настройки!$E$9*100)</f>
        <v>0</v>
      </c>
      <c r="HP23" s="67" t="n">
        <f aca="false">IF(OR($D23=1,MONTH($B23)&lt;&gt;MONTH(StartDate),'У3 Ввод'!$D$229="",'У3 Ввод'!$E$229="",'У3 Ввод'!$D$229&gt;$B23),0,MAX(0,MIN(1,'У3 Ввод'!$E$229-NETWORKDAYS('У3 Ввод'!$D$229,$B23)+1))/Настройки!$E$9*100)</f>
        <v>0</v>
      </c>
      <c r="HQ23" s="67" t="n">
        <f aca="false">IF(OR($D23=1,MONTH($B23)&lt;&gt;MONTH(StartDate),'У3 Ввод'!$D$230="",'У3 Ввод'!$E$230="",'У3 Ввод'!$D$230&gt;$B23),0,MAX(0,MIN(1,'У3 Ввод'!$E$230-NETWORKDAYS('У3 Ввод'!$D$230,$B23)+1))/Настройки!$E$9*100)</f>
        <v>0</v>
      </c>
      <c r="HR23" s="67" t="n">
        <f aca="false">IF(OR($D23=1,MONTH($B23)&lt;&gt;MONTH(StartDate),'У3 Ввод'!$D$231="",'У3 Ввод'!$E$231="",'У3 Ввод'!$D$231&gt;$B23),0,MAX(0,MIN(1,'У3 Ввод'!$E$231-NETWORKDAYS('У3 Ввод'!$D$231,$B23)+1))/Настройки!$E$9*100)</f>
        <v>0</v>
      </c>
      <c r="HS23" s="67" t="n">
        <f aca="false">IF(OR($D23=1,MONTH($B23)&lt;&gt;MONTH(StartDate),'У3 Ввод'!$D$232="",'У3 Ввод'!$E$232="",'У3 Ввод'!$D$232&gt;$B23),0,MAX(0,MIN(1,'У3 Ввод'!$E$232-NETWORKDAYS('У3 Ввод'!$D$232,$B23)+1))/Настройки!$E$9*100)</f>
        <v>0</v>
      </c>
      <c r="HT23" s="67" t="n">
        <f aca="false">IF(OR($D23=1,MONTH($B23)&lt;&gt;MONTH(StartDate),'У3 Ввод'!$D$233="",'У3 Ввод'!$E$233="",'У3 Ввод'!$D$233&gt;$B23),0,MAX(0,MIN(1,'У3 Ввод'!$E$233-NETWORKDAYS('У3 Ввод'!$D$233,$B23)+1))/Настройки!$E$9*100)</f>
        <v>0</v>
      </c>
      <c r="HU23" s="67" t="n">
        <f aca="false">IF(OR($D23=1,MONTH($B23)&lt;&gt;MONTH(StartDate),'У3 Ввод'!$D$234="",'У3 Ввод'!$E$234="",'У3 Ввод'!$D$234&gt;$B23),0,MAX(0,MIN(1,'У3 Ввод'!$E$234-NETWORKDAYS('У3 Ввод'!$D$234,$B23)+1))/Настройки!$E$9*100)</f>
        <v>0</v>
      </c>
      <c r="HV23" s="67" t="n">
        <f aca="false">IF(OR($D23=1,MONTH($B23)&lt;&gt;MONTH(StartDate),'У3 Ввод'!$D$235="",'У3 Ввод'!$E$235="",'У3 Ввод'!$D$235&gt;$B23),0,MAX(0,MIN(1,'У3 Ввод'!$E$235-NETWORKDAYS('У3 Ввод'!$D$235,$B23)+1))/Настройки!$E$9*100)</f>
        <v>0</v>
      </c>
      <c r="HW23" s="67" t="n">
        <f aca="false">IF(OR($D23=1,MONTH($B23)&lt;&gt;MONTH(StartDate),'У3 Ввод'!$D$236="",'У3 Ввод'!$E$236="",'У3 Ввод'!$D$236&gt;$B23),0,MAX(0,MIN(1,'У3 Ввод'!$E$236-NETWORKDAYS('У3 Ввод'!$D$236,$B23)+1))/Настройки!$E$9*100)</f>
        <v>0</v>
      </c>
      <c r="HX23" s="67" t="n">
        <f aca="false">IF(OR($D23=1,MONTH($B23)&lt;&gt;MONTH(StartDate),'У3 Ввод'!$D$237="",'У3 Ввод'!$E$237="",'У3 Ввод'!$D$237&gt;$B23),0,MAX(0,MIN(1,'У3 Ввод'!$E$237-NETWORKDAYS('У3 Ввод'!$D$237,$B23)+1))/Настройки!$E$9*100)</f>
        <v>0</v>
      </c>
      <c r="HY23" s="67" t="n">
        <f aca="false">IF(OR($D23=1,MONTH($B23)&lt;&gt;MONTH(StartDate),'У3 Ввод'!$D$238="",'У3 Ввод'!$E$238="",'У3 Ввод'!$D$238&gt;$B23),0,MAX(0,MIN(1,'У3 Ввод'!$E$238-NETWORKDAYS('У3 Ввод'!$D$238,$B23)+1))/Настройки!$E$9*100)</f>
        <v>0</v>
      </c>
      <c r="HZ23" s="67" t="n">
        <f aca="false">IF(OR($D23=1,MONTH($B23)&lt;&gt;MONTH(StartDate),'У3 Ввод'!$D$239="",'У3 Ввод'!$E$239="",'У3 Ввод'!$D$239&gt;$B23),0,MAX(0,MIN(1,'У3 Ввод'!$E$239-NETWORKDAYS('У3 Ввод'!$D$239,$B23)+1))/Настройки!$E$9*100)</f>
        <v>0</v>
      </c>
      <c r="IA23" s="67" t="n">
        <f aca="false">IF(OR($D23=1,MONTH($B23)&lt;&gt;MONTH(StartDate),'У3 Ввод'!$D$240="",'У3 Ввод'!$E$240="",'У3 Ввод'!$D$240&gt;$B23),0,MAX(0,MIN(1,'У3 Ввод'!$E$240-NETWORKDAYS('У3 Ввод'!$D$240,$B23)+1))/Настройки!$E$9*100)</f>
        <v>0</v>
      </c>
      <c r="IB23" s="67" t="n">
        <f aca="false">IF(OR($D23=1,MONTH($B23)&lt;&gt;MONTH(StartDate),'У3 Ввод'!$D$241="",'У3 Ввод'!$E$241="",'У3 Ввод'!$D$241&gt;$B23),0,MAX(0,MIN(1,'У3 Ввод'!$E$241-NETWORKDAYS('У3 Ввод'!$D$241,$B23)+1))/Настройки!$E$9*100)</f>
        <v>0</v>
      </c>
      <c r="IC23" s="67" t="n">
        <f aca="false">IF(OR($D23=1,MONTH($B23)&lt;&gt;MONTH(StartDate),'У3 Ввод'!$D$242="",'У3 Ввод'!$E$242="",'У3 Ввод'!$D$242&gt;$B23),0,MAX(0,MIN(1,'У3 Ввод'!$E$242-NETWORKDAYS('У3 Ввод'!$D$242,$B23)+1))/Настройки!$E$9*100)</f>
        <v>0</v>
      </c>
      <c r="ID23" s="67" t="n">
        <f aca="false">IF(OR($D23=1,MONTH($B23)&lt;&gt;MONTH(StartDate),'У3 Ввод'!$D$243="",'У3 Ввод'!$E$243="",'У3 Ввод'!$D$243&gt;$B23),0,MAX(0,MIN(1,'У3 Ввод'!$E$243-NETWORKDAYS('У3 Ввод'!$D$243,$B23)+1))/Настройки!$E$9*100)</f>
        <v>0</v>
      </c>
      <c r="IE23" s="67" t="n">
        <f aca="false">IF(OR($D23=1,MONTH($B23)&lt;&gt;MONTH(StartDate),'У3 Ввод'!$D$244="",'У3 Ввод'!$E$244="",'У3 Ввод'!$D$244&gt;$B23),0,MAX(0,MIN(1,'У3 Ввод'!$E$244-NETWORKDAYS('У3 Ввод'!$D$244,$B23)+1))/Настройки!$E$9*100)</f>
        <v>0</v>
      </c>
      <c r="IF23" s="67" t="n">
        <f aca="false">IF(OR($D23=1,MONTH($B23)&lt;&gt;MONTH(StartDate),'У3 Ввод'!$D$245="",'У3 Ввод'!$E$245="",'У3 Ввод'!$D$245&gt;$B23),0,MAX(0,MIN(1,'У3 Ввод'!$E$245-NETWORKDAYS('У3 Ввод'!$D$245,$B23)+1))/Настройки!$E$9*100)</f>
        <v>0</v>
      </c>
      <c r="IG23" s="67" t="n">
        <f aca="false">IF(OR($D23=1,MONTH($B23)&lt;&gt;MONTH(StartDate),'У3 Ввод'!$D$246="",'У3 Ввод'!$E$246="",'У3 Ввод'!$D$246&gt;$B23),0,MAX(0,MIN(1,'У3 Ввод'!$E$246-NETWORKDAYS('У3 Ввод'!$D$246,$B23)+1))/Настройки!$E$9*100)</f>
        <v>0</v>
      </c>
      <c r="IH23" s="67" t="n">
        <f aca="false">IF(OR($D23=1,MONTH($B23)&lt;&gt;MONTH(StartDate),'У3 Ввод'!$D$247="",'У3 Ввод'!$E$247="",'У3 Ввод'!$D$247&gt;$B23),0,MAX(0,MIN(1,'У3 Ввод'!$E$247-NETWORKDAYS('У3 Ввод'!$D$247,$B23)+1))/Настройки!$E$9*100)</f>
        <v>0</v>
      </c>
      <c r="II23" s="67" t="n">
        <f aca="false">IF(OR($D23=1,MONTH($B23)&lt;&gt;MONTH(StartDate),'У3 Ввод'!$D$248="",'У3 Ввод'!$E$248="",'У3 Ввод'!$D$248&gt;$B23),0,MAX(0,MIN(1,'У3 Ввод'!$E$248-NETWORKDAYS('У3 Ввод'!$D$248,$B23)+1))/Настройки!$E$9*100)</f>
        <v>0</v>
      </c>
      <c r="IJ23" s="67" t="n">
        <f aca="false">IF(OR($D23=1,MONTH($B23)&lt;&gt;MONTH(StartDate),'У3 Ввод'!$D$249="",'У3 Ввод'!$E$249="",'У3 Ввод'!$D$249&gt;$B23),0,MAX(0,MIN(1,'У3 Ввод'!$E$249-NETWORKDAYS('У3 Ввод'!$D$249,$B23)+1))/Настройки!$E$9*100)</f>
        <v>0</v>
      </c>
      <c r="IK23" s="67" t="n">
        <f aca="false">IF(OR($D23=1,MONTH($B23)&lt;&gt;MONTH(StartDate),'У3 Ввод'!$D$250="",'У3 Ввод'!$E$250="",'У3 Ввод'!$D$250&gt;$B23),0,MAX(0,MIN(1,'У3 Ввод'!$E$250-NETWORKDAYS('У3 Ввод'!$D$250,$B23)+1))/Настройки!$E$9*100)</f>
        <v>0</v>
      </c>
      <c r="IL23" s="67" t="n">
        <f aca="false">IF(OR($D23=1,MONTH($B23)&lt;&gt;MONTH(StartDate),'У3 Ввод'!$D$251="",'У3 Ввод'!$E$251="",'У3 Ввод'!$D$251&gt;$B23),0,MAX(0,MIN(1,'У3 Ввод'!$E$251-NETWORKDAYS('У3 Ввод'!$D$251,$B23)+1))/Настройки!$E$9*100)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IF(OR($D24=1,MONTH($B24)&lt;&gt;MONTH(StartDate),'У3 Ввод'!$D$12="",'У3 Ввод'!$E$12="",'У3 Ввод'!$D$12&gt;$B24),0,MAX(0,MIN(1,'У3 Ввод'!$E$12-NETWORKDAYS('У3 Ввод'!$D$12,$B24)+1))/Настройки!$E$9*100)</f>
        <v>0</v>
      </c>
      <c r="H24" s="67" t="n">
        <f aca="false">IF(OR($D24=1,MONTH($B24)&lt;&gt;MONTH(StartDate),'У3 Ввод'!$D$13="",'У3 Ввод'!$E$13="",'У3 Ввод'!$D$13&gt;$B24),0,MAX(0,MIN(1,'У3 Ввод'!$E$13-NETWORKDAYS('У3 Ввод'!$D$13,$B24)+1))/Настройки!$E$9*100)</f>
        <v>0</v>
      </c>
      <c r="I24" s="67" t="n">
        <f aca="false">IF(OR($D24=1,MONTH($B24)&lt;&gt;MONTH(StartDate),'У3 Ввод'!$D$14="",'У3 Ввод'!$E$14="",'У3 Ввод'!$D$14&gt;$B24),0,MAX(0,MIN(1,'У3 Ввод'!$E$14-NETWORKDAYS('У3 Ввод'!$D$14,$B24)+1))/Настройки!$E$9*100)</f>
        <v>0</v>
      </c>
      <c r="J24" s="67" t="n">
        <f aca="false">IF(OR($D24=1,MONTH($B24)&lt;&gt;MONTH(StartDate),'У3 Ввод'!$D$15="",'У3 Ввод'!$E$15="",'У3 Ввод'!$D$15&gt;$B24),0,MAX(0,MIN(1,'У3 Ввод'!$E$15-NETWORKDAYS('У3 Ввод'!$D$15,$B24)+1))/Настройки!$E$9*100)</f>
        <v>0</v>
      </c>
      <c r="K24" s="67" t="n">
        <f aca="false">IF(OR($D24=1,MONTH($B24)&lt;&gt;MONTH(StartDate),'У3 Ввод'!$D$16="",'У3 Ввод'!$E$16="",'У3 Ввод'!$D$16&gt;$B24),0,MAX(0,MIN(1,'У3 Ввод'!$E$16-NETWORKDAYS('У3 Ввод'!$D$16,$B24)+1))/Настройки!$E$9*100)</f>
        <v>0</v>
      </c>
      <c r="L24" s="67" t="n">
        <f aca="false">IF(OR($D24=1,MONTH($B24)&lt;&gt;MONTH(StartDate),'У3 Ввод'!$D$17="",'У3 Ввод'!$E$17="",'У3 Ввод'!$D$17&gt;$B24),0,MAX(0,MIN(1,'У3 Ввод'!$E$17-NETWORKDAYS('У3 Ввод'!$D$17,$B24)+1))/Настройки!$E$9*100)</f>
        <v>0</v>
      </c>
      <c r="M24" s="67" t="n">
        <f aca="false">IF(OR($D24=1,MONTH($B24)&lt;&gt;MONTH(StartDate),'У3 Ввод'!$D$18="",'У3 Ввод'!$E$18="",'У3 Ввод'!$D$18&gt;$B24),0,MAX(0,MIN(1,'У3 Ввод'!$E$18-NETWORKDAYS('У3 Ввод'!$D$18,$B24)+1))/Настройки!$E$9*100)</f>
        <v>0</v>
      </c>
      <c r="N24" s="67" t="n">
        <f aca="false">IF(OR($D24=1,MONTH($B24)&lt;&gt;MONTH(StartDate),'У3 Ввод'!$D$19="",'У3 Ввод'!$E$19="",'У3 Ввод'!$D$19&gt;$B24),0,MAX(0,MIN(1,'У3 Ввод'!$E$19-NETWORKDAYS('У3 Ввод'!$D$19,$B24)+1))/Настройки!$E$9*100)</f>
        <v>0</v>
      </c>
      <c r="O24" s="67" t="n">
        <f aca="false">IF(OR($D24=1,MONTH($B24)&lt;&gt;MONTH(StartDate),'У3 Ввод'!$D$20="",'У3 Ввод'!$E$20="",'У3 Ввод'!$D$20&gt;$B24),0,MAX(0,MIN(1,'У3 Ввод'!$E$20-NETWORKDAYS('У3 Ввод'!$D$20,$B24)+1))/Настройки!$E$9*100)</f>
        <v>0</v>
      </c>
      <c r="P24" s="67" t="n">
        <f aca="false">IF(OR($D24=1,MONTH($B24)&lt;&gt;MONTH(StartDate),'У3 Ввод'!$D$21="",'У3 Ввод'!$E$21="",'У3 Ввод'!$D$21&gt;$B24),0,MAX(0,MIN(1,'У3 Ввод'!$E$21-NETWORKDAYS('У3 Ввод'!$D$21,$B24)+1))/Настройки!$E$9*100)</f>
        <v>0</v>
      </c>
      <c r="Q24" s="67" t="n">
        <f aca="false">IF(OR($D24=1,MONTH($B24)&lt;&gt;MONTH(StartDate),'У3 Ввод'!$D$22="",'У3 Ввод'!$E$22="",'У3 Ввод'!$D$22&gt;$B24),0,MAX(0,MIN(1,'У3 Ввод'!$E$22-NETWORKDAYS('У3 Ввод'!$D$22,$B24)+1))/Настройки!$E$9*100)</f>
        <v>0</v>
      </c>
      <c r="R24" s="67" t="n">
        <f aca="false">IF(OR($D24=1,MONTH($B24)&lt;&gt;MONTH(StartDate),'У3 Ввод'!$D$23="",'У3 Ввод'!$E$23="",'У3 Ввод'!$D$23&gt;$B24),0,MAX(0,MIN(1,'У3 Ввод'!$E$23-NETWORKDAYS('У3 Ввод'!$D$23,$B24)+1))/Настройки!$E$9*100)</f>
        <v>0</v>
      </c>
      <c r="S24" s="67" t="n">
        <f aca="false">IF(OR($D24=1,MONTH($B24)&lt;&gt;MONTH(StartDate),'У3 Ввод'!$D$24="",'У3 Ввод'!$E$24="",'У3 Ввод'!$D$24&gt;$B24),0,MAX(0,MIN(1,'У3 Ввод'!$E$24-NETWORKDAYS('У3 Ввод'!$D$24,$B24)+1))/Настройки!$E$9*100)</f>
        <v>0</v>
      </c>
      <c r="T24" s="67" t="n">
        <f aca="false">IF(OR($D24=1,MONTH($B24)&lt;&gt;MONTH(StartDate),'У3 Ввод'!$D$25="",'У3 Ввод'!$E$25="",'У3 Ввод'!$D$25&gt;$B24),0,MAX(0,MIN(1,'У3 Ввод'!$E$25-NETWORKDAYS('У3 Ввод'!$D$25,$B24)+1))/Настройки!$E$9*100)</f>
        <v>0</v>
      </c>
      <c r="U24" s="67" t="n">
        <f aca="false">IF(OR($D24=1,MONTH($B24)&lt;&gt;MONTH(StartDate),'У3 Ввод'!$D$26="",'У3 Ввод'!$E$26="",'У3 Ввод'!$D$26&gt;$B24),0,MAX(0,MIN(1,'У3 Ввод'!$E$26-NETWORKDAYS('У3 Ввод'!$D$26,$B24)+1))/Настройки!$E$9*100)</f>
        <v>0</v>
      </c>
      <c r="V24" s="67" t="n">
        <f aca="false">IF(OR($D24=1,MONTH($B24)&lt;&gt;MONTH(StartDate),'У3 Ввод'!$D$27="",'У3 Ввод'!$E$27="",'У3 Ввод'!$D$27&gt;$B24),0,MAX(0,MIN(1,'У3 Ввод'!$E$27-NETWORKDAYS('У3 Ввод'!$D$27,$B24)+1))/Настройки!$E$9*100)</f>
        <v>0</v>
      </c>
      <c r="W24" s="67" t="n">
        <f aca="false">IF(OR($D24=1,MONTH($B24)&lt;&gt;MONTH(StartDate),'У3 Ввод'!$D$28="",'У3 Ввод'!$E$28="",'У3 Ввод'!$D$28&gt;$B24),0,MAX(0,MIN(1,'У3 Ввод'!$E$28-NETWORKDAYS('У3 Ввод'!$D$28,$B24)+1))/Настройки!$E$9*100)</f>
        <v>0</v>
      </c>
      <c r="X24" s="67" t="n">
        <f aca="false">IF(OR($D24=1,MONTH($B24)&lt;&gt;MONTH(StartDate),'У3 Ввод'!$D$29="",'У3 Ввод'!$E$29="",'У3 Ввод'!$D$29&gt;$B24),0,MAX(0,MIN(1,'У3 Ввод'!$E$29-NETWORKDAYS('У3 Ввод'!$D$29,$B24)+1))/Настройки!$E$9*100)</f>
        <v>0</v>
      </c>
      <c r="Y24" s="67" t="n">
        <f aca="false">IF(OR($D24=1,MONTH($B24)&lt;&gt;MONTH(StartDate),'У3 Ввод'!$D$30="",'У3 Ввод'!$E$30="",'У3 Ввод'!$D$30&gt;$B24),0,MAX(0,MIN(1,'У3 Ввод'!$E$30-NETWORKDAYS('У3 Ввод'!$D$30,$B24)+1))/Настройки!$E$9*100)</f>
        <v>0</v>
      </c>
      <c r="Z24" s="67" t="n">
        <f aca="false">IF(OR($D24=1,MONTH($B24)&lt;&gt;MONTH(StartDate),'У3 Ввод'!$D$31="",'У3 Ввод'!$E$31="",'У3 Ввод'!$D$31&gt;$B24),0,MAX(0,MIN(1,'У3 Ввод'!$E$31-NETWORKDAYS('У3 Ввод'!$D$31,$B24)+1))/Настройки!$E$9*100)</f>
        <v>0</v>
      </c>
      <c r="AA24" s="67" t="n">
        <f aca="false">IF(OR($D24=1,MONTH($B24)&lt;&gt;MONTH(StartDate),'У3 Ввод'!$D$32="",'У3 Ввод'!$E$32="",'У3 Ввод'!$D$32&gt;$B24),0,MAX(0,MIN(1,'У3 Ввод'!$E$32-NETWORKDAYS('У3 Ввод'!$D$32,$B24)+1))/Настройки!$E$9*100)</f>
        <v>0</v>
      </c>
      <c r="AB24" s="67" t="n">
        <f aca="false">IF(OR($D24=1,MONTH($B24)&lt;&gt;MONTH(StartDate),'У3 Ввод'!$D$33="",'У3 Ввод'!$E$33="",'У3 Ввод'!$D$33&gt;$B24),0,MAX(0,MIN(1,'У3 Ввод'!$E$33-NETWORKDAYS('У3 Ввод'!$D$33,$B24)+1))/Настройки!$E$9*100)</f>
        <v>0</v>
      </c>
      <c r="AC24" s="67" t="n">
        <f aca="false">IF(OR($D24=1,MONTH($B24)&lt;&gt;MONTH(StartDate),'У3 Ввод'!$D$34="",'У3 Ввод'!$E$34="",'У3 Ввод'!$D$34&gt;$B24),0,MAX(0,MIN(1,'У3 Ввод'!$E$34-NETWORKDAYS('У3 Ввод'!$D$34,$B24)+1))/Настройки!$E$9*100)</f>
        <v>0</v>
      </c>
      <c r="AD24" s="67" t="n">
        <f aca="false">IF(OR($D24=1,MONTH($B24)&lt;&gt;MONTH(StartDate),'У3 Ввод'!$D$35="",'У3 Ввод'!$E$35="",'У3 Ввод'!$D$35&gt;$B24),0,MAX(0,MIN(1,'У3 Ввод'!$E$35-NETWORKDAYS('У3 Ввод'!$D$35,$B24)+1))/Настройки!$E$9*100)</f>
        <v>0</v>
      </c>
      <c r="AE24" s="67" t="n">
        <f aca="false">IF(OR($D24=1,MONTH($B24)&lt;&gt;MONTH(StartDate),'У3 Ввод'!$D$36="",'У3 Ввод'!$E$36="",'У3 Ввод'!$D$36&gt;$B24),0,MAX(0,MIN(1,'У3 Ввод'!$E$36-NETWORKDAYS('У3 Ввод'!$D$36,$B24)+1))/Настройки!$E$9*100)</f>
        <v>0</v>
      </c>
      <c r="AF24" s="67" t="n">
        <f aca="false">IF(OR($D24=1,MONTH($B24)&lt;&gt;MONTH(StartDate),'У3 Ввод'!$D$37="",'У3 Ввод'!$E$37="",'У3 Ввод'!$D$37&gt;$B24),0,MAX(0,MIN(1,'У3 Ввод'!$E$37-NETWORKDAYS('У3 Ввод'!$D$37,$B24)+1))/Настройки!$E$9*100)</f>
        <v>0</v>
      </c>
      <c r="AG24" s="67" t="n">
        <f aca="false">IF(OR($D24=1,MONTH($B24)&lt;&gt;MONTH(StartDate),'У3 Ввод'!$D$38="",'У3 Ввод'!$E$38="",'У3 Ввод'!$D$38&gt;$B24),0,MAX(0,MIN(1,'У3 Ввод'!$E$38-NETWORKDAYS('У3 Ввод'!$D$38,$B24)+1))/Настройки!$E$9*100)</f>
        <v>0</v>
      </c>
      <c r="AH24" s="67" t="n">
        <f aca="false">IF(OR($D24=1,MONTH($B24)&lt;&gt;MONTH(StartDate),'У3 Ввод'!$D$39="",'У3 Ввод'!$E$39="",'У3 Ввод'!$D$39&gt;$B24),0,MAX(0,MIN(1,'У3 Ввод'!$E$39-NETWORKDAYS('У3 Ввод'!$D$39,$B24)+1))/Настройки!$E$9*100)</f>
        <v>0</v>
      </c>
      <c r="AI24" s="67" t="n">
        <f aca="false">IF(OR($D24=1,MONTH($B24)&lt;&gt;MONTH(StartDate),'У3 Ввод'!$D$40="",'У3 Ввод'!$E$40="",'У3 Ввод'!$D$40&gt;$B24),0,MAX(0,MIN(1,'У3 Ввод'!$E$40-NETWORKDAYS('У3 Ввод'!$D$40,$B24)+1))/Настройки!$E$9*100)</f>
        <v>0</v>
      </c>
      <c r="AJ24" s="67" t="n">
        <f aca="false">IF(OR($D24=1,MONTH($B24)&lt;&gt;MONTH(StartDate),'У3 Ввод'!$D$41="",'У3 Ввод'!$E$41="",'У3 Ввод'!$D$41&gt;$B24),0,MAX(0,MIN(1,'У3 Ввод'!$E$41-NETWORKDAYS('У3 Ввод'!$D$41,$B24)+1))/Настройки!$E$9*100)</f>
        <v>0</v>
      </c>
      <c r="AK24" s="67" t="n">
        <f aca="false">IF(OR($D24=1,MONTH($B24)&lt;&gt;MONTH(StartDate),'У3 Ввод'!$D$42="",'У3 Ввод'!$E$42="",'У3 Ввод'!$D$42&gt;$B24),0,MAX(0,MIN(1,'У3 Ввод'!$E$42-NETWORKDAYS('У3 Ввод'!$D$42,$B24)+1))/Настройки!$E$9*100)</f>
        <v>0</v>
      </c>
      <c r="AL24" s="67" t="n">
        <f aca="false">IF(OR($D24=1,MONTH($B24)&lt;&gt;MONTH(StartDate),'У3 Ввод'!$D$43="",'У3 Ввод'!$E$43="",'У3 Ввод'!$D$43&gt;$B24),0,MAX(0,MIN(1,'У3 Ввод'!$E$43-NETWORKDAYS('У3 Ввод'!$D$43,$B24)+1))/Настройки!$E$9*100)</f>
        <v>0</v>
      </c>
      <c r="AM24" s="67" t="n">
        <f aca="false">IF(OR($D24=1,MONTH($B24)&lt;&gt;MONTH(StartDate),'У3 Ввод'!$D$44="",'У3 Ввод'!$E$44="",'У3 Ввод'!$D$44&gt;$B24),0,MAX(0,MIN(1,'У3 Ввод'!$E$44-NETWORKDAYS('У3 Ввод'!$D$44,$B24)+1))/Настройки!$E$9*100)</f>
        <v>0</v>
      </c>
      <c r="AN24" s="67" t="n">
        <f aca="false">IF(OR($D24=1,MONTH($B24)&lt;&gt;MONTH(StartDate),'У3 Ввод'!$D$45="",'У3 Ввод'!$E$45="",'У3 Ввод'!$D$45&gt;$B24),0,MAX(0,MIN(1,'У3 Ввод'!$E$45-NETWORKDAYS('У3 Ввод'!$D$45,$B24)+1))/Настройки!$E$9*100)</f>
        <v>0</v>
      </c>
      <c r="AO24" s="67" t="n">
        <f aca="false">IF(OR($D24=1,MONTH($B24)&lt;&gt;MONTH(StartDate),'У3 Ввод'!$D$46="",'У3 Ввод'!$E$46="",'У3 Ввод'!$D$46&gt;$B24),0,MAX(0,MIN(1,'У3 Ввод'!$E$46-NETWORKDAYS('У3 Ввод'!$D$46,$B24)+1))/Настройки!$E$9*100)</f>
        <v>0</v>
      </c>
      <c r="AP24" s="67" t="n">
        <f aca="false">IF(OR($D24=1,MONTH($B24)&lt;&gt;MONTH(StartDate),'У3 Ввод'!$D$47="",'У3 Ввод'!$E$47="",'У3 Ввод'!$D$47&gt;$B24),0,MAX(0,MIN(1,'У3 Ввод'!$E$47-NETWORKDAYS('У3 Ввод'!$D$47,$B24)+1))/Настройки!$E$9*100)</f>
        <v>0</v>
      </c>
      <c r="AQ24" s="67" t="n">
        <f aca="false">IF(OR($D24=1,MONTH($B24)&lt;&gt;MONTH(StartDate),'У3 Ввод'!$D$48="",'У3 Ввод'!$E$48="",'У3 Ввод'!$D$48&gt;$B24),0,MAX(0,MIN(1,'У3 Ввод'!$E$48-NETWORKDAYS('У3 Ввод'!$D$48,$B24)+1))/Настройки!$E$9*100)</f>
        <v>0</v>
      </c>
      <c r="AR24" s="67" t="n">
        <f aca="false">IF(OR($D24=1,MONTH($B24)&lt;&gt;MONTH(StartDate),'У3 Ввод'!$D$49="",'У3 Ввод'!$E$49="",'У3 Ввод'!$D$49&gt;$B24),0,MAX(0,MIN(1,'У3 Ввод'!$E$49-NETWORKDAYS('У3 Ввод'!$D$49,$B24)+1))/Настройки!$E$9*100)</f>
        <v>0</v>
      </c>
      <c r="AS24" s="67" t="n">
        <f aca="false">IF(OR($D24=1,MONTH($B24)&lt;&gt;MONTH(StartDate),'У3 Ввод'!$D$50="",'У3 Ввод'!$E$50="",'У3 Ввод'!$D$50&gt;$B24),0,MAX(0,MIN(1,'У3 Ввод'!$E$50-NETWORKDAYS('У3 Ввод'!$D$50,$B24)+1))/Настройки!$E$9*100)</f>
        <v>0</v>
      </c>
      <c r="AT24" s="67" t="n">
        <f aca="false">IF(OR($D24=1,MONTH($B24)&lt;&gt;MONTH(StartDate),'У3 Ввод'!$D$51="",'У3 Ввод'!$E$51="",'У3 Ввод'!$D$51&gt;$B24),0,MAX(0,MIN(1,'У3 Ввод'!$E$51-NETWORKDAYS('У3 Ввод'!$D$51,$B24)+1))/Настройки!$E$9*100)</f>
        <v>0</v>
      </c>
      <c r="AU24" s="67" t="n">
        <f aca="false">IF(OR($D24=1,MONTH($B24)&lt;&gt;MONTH(StartDate),'У3 Ввод'!$D$52="",'У3 Ввод'!$E$52="",'У3 Ввод'!$D$52&gt;$B24),0,MAX(0,MIN(1,'У3 Ввод'!$E$52-NETWORKDAYS('У3 Ввод'!$D$52,$B24)+1))/Настройки!$E$9*100)</f>
        <v>0</v>
      </c>
      <c r="AV24" s="67" t="n">
        <f aca="false">IF(OR($D24=1,MONTH($B24)&lt;&gt;MONTH(StartDate),'У3 Ввод'!$D$53="",'У3 Ввод'!$E$53="",'У3 Ввод'!$D$53&gt;$B24),0,MAX(0,MIN(1,'У3 Ввод'!$E$53-NETWORKDAYS('У3 Ввод'!$D$53,$B24)+1))/Настройки!$E$9*100)</f>
        <v>0</v>
      </c>
      <c r="AW24" s="67" t="n">
        <f aca="false">IF(OR($D24=1,MONTH($B24)&lt;&gt;MONTH(StartDate),'У3 Ввод'!$D$54="",'У3 Ввод'!$E$54="",'У3 Ввод'!$D$54&gt;$B24),0,MAX(0,MIN(1,'У3 Ввод'!$E$54-NETWORKDAYS('У3 Ввод'!$D$54,$B24)+1))/Настройки!$E$9*100)</f>
        <v>0</v>
      </c>
      <c r="AX24" s="67" t="n">
        <f aca="false">IF(OR($D24=1,MONTH($B24)&lt;&gt;MONTH(StartDate),'У3 Ввод'!$D$55="",'У3 Ввод'!$E$55="",'У3 Ввод'!$D$55&gt;$B24),0,MAX(0,MIN(1,'У3 Ввод'!$E$55-NETWORKDAYS('У3 Ввод'!$D$55,$B24)+1))/Настройки!$E$9*100)</f>
        <v>0</v>
      </c>
      <c r="AY24" s="67" t="n">
        <f aca="false">IF(OR($D24=1,MONTH($B24)&lt;&gt;MONTH(StartDate),'У3 Ввод'!$D$56="",'У3 Ввод'!$E$56="",'У3 Ввод'!$D$56&gt;$B24),0,MAX(0,MIN(1,'У3 Ввод'!$E$56-NETWORKDAYS('У3 Ввод'!$D$56,$B24)+1))/Настройки!$E$9*100)</f>
        <v>0</v>
      </c>
      <c r="AZ24" s="67" t="n">
        <f aca="false">IF(OR($D24=1,MONTH($B24)&lt;&gt;MONTH(StartDate),'У3 Ввод'!$D$57="",'У3 Ввод'!$E$57="",'У3 Ввод'!$D$57&gt;$B24),0,MAX(0,MIN(1,'У3 Ввод'!$E$57-NETWORKDAYS('У3 Ввод'!$D$57,$B24)+1))/Настройки!$E$9*100)</f>
        <v>0</v>
      </c>
      <c r="BA24" s="67" t="n">
        <f aca="false">IF(OR($D24=1,MONTH($B24)&lt;&gt;MONTH(StartDate),'У3 Ввод'!$D$58="",'У3 Ввод'!$E$58="",'У3 Ввод'!$D$58&gt;$B24),0,MAX(0,MIN(1,'У3 Ввод'!$E$58-NETWORKDAYS('У3 Ввод'!$D$58,$B24)+1))/Настройки!$E$9*100)</f>
        <v>0</v>
      </c>
      <c r="BB24" s="67" t="n">
        <f aca="false">IF(OR($D24=1,MONTH($B24)&lt;&gt;MONTH(StartDate),'У3 Ввод'!$D$59="",'У3 Ввод'!$E$59="",'У3 Ввод'!$D$59&gt;$B24),0,MAX(0,MIN(1,'У3 Ввод'!$E$59-NETWORKDAYS('У3 Ввод'!$D$59,$B24)+1))/Настройки!$E$9*100)</f>
        <v>0</v>
      </c>
      <c r="BC24" s="67" t="n">
        <f aca="false">IF(OR($D24=1,MONTH($B24)&lt;&gt;MONTH(StartDate),'У3 Ввод'!$D$60="",'У3 Ввод'!$E$60="",'У3 Ввод'!$D$60&gt;$B24),0,MAX(0,MIN(1,'У3 Ввод'!$E$60-NETWORKDAYS('У3 Ввод'!$D$60,$B24)+1))/Настройки!$E$9*100)</f>
        <v>0</v>
      </c>
      <c r="BD24" s="67" t="n">
        <f aca="false">IF(OR($D24=1,MONTH($B24)&lt;&gt;MONTH(StartDate),'У3 Ввод'!$D$61="",'У3 Ввод'!$E$61="",'У3 Ввод'!$D$61&gt;$B24),0,MAX(0,MIN(1,'У3 Ввод'!$E$61-NETWORKDAYS('У3 Ввод'!$D$61,$B24)+1))/Настройки!$E$9*100)</f>
        <v>0</v>
      </c>
      <c r="BE24" s="67" t="n">
        <f aca="false">IF(OR($D24=1,MONTH($B24)&lt;&gt;MONTH(StartDate),'У3 Ввод'!$D$62="",'У3 Ввод'!$E$62="",'У3 Ввод'!$D$62&gt;$B24),0,MAX(0,MIN(1,'У3 Ввод'!$E$62-NETWORKDAYS('У3 Ввод'!$D$62,$B24)+1))/Настройки!$E$9*100)</f>
        <v>0</v>
      </c>
      <c r="BF24" s="67" t="n">
        <f aca="false">IF(OR($D24=1,MONTH($B24)&lt;&gt;MONTH(StartDate),'У3 Ввод'!$D$63="",'У3 Ввод'!$E$63="",'У3 Ввод'!$D$63&gt;$B24),0,MAX(0,MIN(1,'У3 Ввод'!$E$63-NETWORKDAYS('У3 Ввод'!$D$63,$B24)+1))/Настройки!$E$9*100)</f>
        <v>0</v>
      </c>
      <c r="BG24" s="67" t="n">
        <f aca="false">IF(OR($D24=1,MONTH($B24)&lt;&gt;MONTH(StartDate),'У3 Ввод'!$D$64="",'У3 Ввод'!$E$64="",'У3 Ввод'!$D$64&gt;$B24),0,MAX(0,MIN(1,'У3 Ввод'!$E$64-NETWORKDAYS('У3 Ввод'!$D$64,$B24)+1))/Настройки!$E$9*100)</f>
        <v>0</v>
      </c>
      <c r="BH24" s="67" t="n">
        <f aca="false">IF(OR($D24=1,MONTH($B24)&lt;&gt;MONTH(StartDate),'У3 Ввод'!$D$65="",'У3 Ввод'!$E$65="",'У3 Ввод'!$D$65&gt;$B24),0,MAX(0,MIN(1,'У3 Ввод'!$E$65-NETWORKDAYS('У3 Ввод'!$D$65,$B24)+1))/Настройки!$E$9*100)</f>
        <v>0</v>
      </c>
      <c r="BI24" s="67" t="n">
        <f aca="false">IF(OR($D24=1,MONTH($B24)&lt;&gt;MONTH(StartDate),'У3 Ввод'!$D$66="",'У3 Ввод'!$E$66="",'У3 Ввод'!$D$66&gt;$B24),0,MAX(0,MIN(1,'У3 Ввод'!$E$66-NETWORKDAYS('У3 Ввод'!$D$66,$B24)+1))/Настройки!$E$9*100)</f>
        <v>0</v>
      </c>
      <c r="BJ24" s="67" t="n">
        <f aca="false">IF(OR($D24=1,MONTH($B24)&lt;&gt;MONTH(StartDate),'У3 Ввод'!$D$67="",'У3 Ввод'!$E$67="",'У3 Ввод'!$D$67&gt;$B24),0,MAX(0,MIN(1,'У3 Ввод'!$E$67-NETWORKDAYS('У3 Ввод'!$D$67,$B24)+1))/Настройки!$E$9*100)</f>
        <v>0</v>
      </c>
      <c r="BK24" s="67" t="n">
        <f aca="false">IF(OR($D24=1,MONTH($B24)&lt;&gt;MONTH(StartDate),'У3 Ввод'!$D$68="",'У3 Ввод'!$E$68="",'У3 Ввод'!$D$68&gt;$B24),0,MAX(0,MIN(1,'У3 Ввод'!$E$68-NETWORKDAYS('У3 Ввод'!$D$68,$B24)+1))/Настройки!$E$9*100)</f>
        <v>0</v>
      </c>
      <c r="BL24" s="67" t="n">
        <f aca="false">IF(OR($D24=1,MONTH($B24)&lt;&gt;MONTH(StartDate),'У3 Ввод'!$D$69="",'У3 Ввод'!$E$69="",'У3 Ввод'!$D$69&gt;$B24),0,MAX(0,MIN(1,'У3 Ввод'!$E$69-NETWORKDAYS('У3 Ввод'!$D$69,$B24)+1))/Настройки!$E$9*100)</f>
        <v>0</v>
      </c>
      <c r="BM24" s="67" t="n">
        <f aca="false">IF(OR($D24=1,MONTH($B24)&lt;&gt;MONTH(StartDate),'У3 Ввод'!$D$70="",'У3 Ввод'!$E$70="",'У3 Ввод'!$D$70&gt;$B24),0,MAX(0,MIN(1,'У3 Ввод'!$E$70-NETWORKDAYS('У3 Ввод'!$D$70,$B24)+1))/Настройки!$E$9*100)</f>
        <v>0</v>
      </c>
      <c r="BN24" s="67" t="n">
        <f aca="false">IF(OR($D24=1,MONTH($B24)&lt;&gt;MONTH(StartDate),'У3 Ввод'!$D$71="",'У3 Ввод'!$E$71="",'У3 Ввод'!$D$71&gt;$B24),0,MAX(0,MIN(1,'У3 Ввод'!$E$71-NETWORKDAYS('У3 Ввод'!$D$71,$B24)+1))/Настройки!$E$9*100)</f>
        <v>0</v>
      </c>
      <c r="BO24" s="67" t="n">
        <f aca="false">IF(OR($D24=1,MONTH($B24)&lt;&gt;MONTH(StartDate),'У3 Ввод'!$D$72="",'У3 Ввод'!$E$72="",'У3 Ввод'!$D$72&gt;$B24),0,MAX(0,MIN(1,'У3 Ввод'!$E$72-NETWORKDAYS('У3 Ввод'!$D$72,$B24)+1))/Настройки!$E$9*100)</f>
        <v>0</v>
      </c>
      <c r="BP24" s="67" t="n">
        <f aca="false">IF(OR($D24=1,MONTH($B24)&lt;&gt;MONTH(StartDate),'У3 Ввод'!$D$73="",'У3 Ввод'!$E$73="",'У3 Ввод'!$D$73&gt;$B24),0,MAX(0,MIN(1,'У3 Ввод'!$E$73-NETWORKDAYS('У3 Ввод'!$D$73,$B24)+1))/Настройки!$E$9*100)</f>
        <v>0</v>
      </c>
      <c r="BQ24" s="67" t="n">
        <f aca="false">IF(OR($D24=1,MONTH($B24)&lt;&gt;MONTH(StartDate),'У3 Ввод'!$D$74="",'У3 Ввод'!$E$74="",'У3 Ввод'!$D$74&gt;$B24),0,MAX(0,MIN(1,'У3 Ввод'!$E$74-NETWORKDAYS('У3 Ввод'!$D$74,$B24)+1))/Настройки!$E$9*100)</f>
        <v>0</v>
      </c>
      <c r="BR24" s="67" t="n">
        <f aca="false">IF(OR($D24=1,MONTH($B24)&lt;&gt;MONTH(StartDate),'У3 Ввод'!$D$75="",'У3 Ввод'!$E$75="",'У3 Ввод'!$D$75&gt;$B24),0,MAX(0,MIN(1,'У3 Ввод'!$E$75-NETWORKDAYS('У3 Ввод'!$D$75,$B24)+1))/Настройки!$E$9*100)</f>
        <v>0</v>
      </c>
      <c r="BS24" s="67" t="n">
        <f aca="false">IF(OR($D24=1,MONTH($B24)&lt;&gt;MONTH(StartDate),'У3 Ввод'!$D$76="",'У3 Ввод'!$E$76="",'У3 Ввод'!$D$76&gt;$B24),0,MAX(0,MIN(1,'У3 Ввод'!$E$76-NETWORKDAYS('У3 Ввод'!$D$76,$B24)+1))/Настройки!$E$9*100)</f>
        <v>0</v>
      </c>
      <c r="BT24" s="67" t="n">
        <f aca="false">IF(OR($D24=1,MONTH($B24)&lt;&gt;MONTH(StartDate),'У3 Ввод'!$D$77="",'У3 Ввод'!$E$77="",'У3 Ввод'!$D$77&gt;$B24),0,MAX(0,MIN(1,'У3 Ввод'!$E$77-NETWORKDAYS('У3 Ввод'!$D$77,$B24)+1))/Настройки!$E$9*100)</f>
        <v>0</v>
      </c>
      <c r="BU24" s="67" t="n">
        <f aca="false">IF(OR($D24=1,MONTH($B24)&lt;&gt;MONTH(StartDate),'У3 Ввод'!$D$78="",'У3 Ввод'!$E$78="",'У3 Ввод'!$D$78&gt;$B24),0,MAX(0,MIN(1,'У3 Ввод'!$E$78-NETWORKDAYS('У3 Ввод'!$D$78,$B24)+1))/Настройки!$E$9*100)</f>
        <v>0</v>
      </c>
      <c r="BV24" s="67" t="n">
        <f aca="false">IF(OR($D24=1,MONTH($B24)&lt;&gt;MONTH(StartDate),'У3 Ввод'!$D$79="",'У3 Ввод'!$E$79="",'У3 Ввод'!$D$79&gt;$B24),0,MAX(0,MIN(1,'У3 Ввод'!$E$79-NETWORKDAYS('У3 Ввод'!$D$79,$B24)+1))/Настройки!$E$9*100)</f>
        <v>0</v>
      </c>
      <c r="BW24" s="67" t="n">
        <f aca="false">IF(OR($D24=1,MONTH($B24)&lt;&gt;MONTH(StartDate),'У3 Ввод'!$D$80="",'У3 Ввод'!$E$80="",'У3 Ввод'!$D$80&gt;$B24),0,MAX(0,MIN(1,'У3 Ввод'!$E$80-NETWORKDAYS('У3 Ввод'!$D$80,$B24)+1))/Настройки!$E$9*100)</f>
        <v>0</v>
      </c>
      <c r="BX24" s="67" t="n">
        <f aca="false">IF(OR($D24=1,MONTH($B24)&lt;&gt;MONTH(StartDate),'У3 Ввод'!$D$81="",'У3 Ввод'!$E$81="",'У3 Ввод'!$D$81&gt;$B24),0,MAX(0,MIN(1,'У3 Ввод'!$E$81-NETWORKDAYS('У3 Ввод'!$D$81,$B24)+1))/Настройки!$E$9*100)</f>
        <v>0</v>
      </c>
      <c r="BY24" s="67" t="n">
        <f aca="false">IF(OR($D24=1,MONTH($B24)&lt;&gt;MONTH(StartDate),'У3 Ввод'!$D$82="",'У3 Ввод'!$E$82="",'У3 Ввод'!$D$82&gt;$B24),0,MAX(0,MIN(1,'У3 Ввод'!$E$82-NETWORKDAYS('У3 Ввод'!$D$82,$B24)+1))/Настройки!$E$9*100)</f>
        <v>0</v>
      </c>
      <c r="BZ24" s="67" t="n">
        <f aca="false">IF(OR($D24=1,MONTH($B24)&lt;&gt;MONTH(StartDate),'У3 Ввод'!$D$83="",'У3 Ввод'!$E$83="",'У3 Ввод'!$D$83&gt;$B24),0,MAX(0,MIN(1,'У3 Ввод'!$E$83-NETWORKDAYS('У3 Ввод'!$D$83,$B24)+1))/Настройки!$E$9*100)</f>
        <v>0</v>
      </c>
      <c r="CA24" s="67" t="n">
        <f aca="false">IF(OR($D24=1,MONTH($B24)&lt;&gt;MONTH(StartDate),'У3 Ввод'!$D$84="",'У3 Ввод'!$E$84="",'У3 Ввод'!$D$84&gt;$B24),0,MAX(0,MIN(1,'У3 Ввод'!$E$84-NETWORKDAYS('У3 Ввод'!$D$84,$B24)+1))/Настройки!$E$9*100)</f>
        <v>0</v>
      </c>
      <c r="CB24" s="67" t="n">
        <f aca="false">IF(OR($D24=1,MONTH($B24)&lt;&gt;MONTH(StartDate),'У3 Ввод'!$D$85="",'У3 Ввод'!$E$85="",'У3 Ввод'!$D$85&gt;$B24),0,MAX(0,MIN(1,'У3 Ввод'!$E$85-NETWORKDAYS('У3 Ввод'!$D$85,$B24)+1))/Настройки!$E$9*100)</f>
        <v>0</v>
      </c>
      <c r="CC24" s="67" t="n">
        <f aca="false">IF(OR($D24=1,MONTH($B24)&lt;&gt;MONTH(StartDate),'У3 Ввод'!$D$86="",'У3 Ввод'!$E$86="",'У3 Ввод'!$D$86&gt;$B24),0,MAX(0,MIN(1,'У3 Ввод'!$E$86-NETWORKDAYS('У3 Ввод'!$D$86,$B24)+1))/Настройки!$E$9*100)</f>
        <v>0</v>
      </c>
      <c r="CD24" s="67" t="n">
        <f aca="false">IF(OR($D24=1,MONTH($B24)&lt;&gt;MONTH(StartDate),'У3 Ввод'!$D$87="",'У3 Ввод'!$E$87="",'У3 Ввод'!$D$87&gt;$B24),0,MAX(0,MIN(1,'У3 Ввод'!$E$87-NETWORKDAYS('У3 Ввод'!$D$87,$B24)+1))/Настройки!$E$9*100)</f>
        <v>0</v>
      </c>
      <c r="CE24" s="67" t="n">
        <f aca="false">IF(OR($D24=1,MONTH($B24)&lt;&gt;MONTH(StartDate),'У3 Ввод'!$D$88="",'У3 Ввод'!$E$88="",'У3 Ввод'!$D$88&gt;$B24),0,MAX(0,MIN(1,'У3 Ввод'!$E$88-NETWORKDAYS('У3 Ввод'!$D$88,$B24)+1))/Настройки!$E$9*100)</f>
        <v>0</v>
      </c>
      <c r="CF24" s="67" t="n">
        <f aca="false">IF(OR($D24=1,MONTH($B24)&lt;&gt;MONTH(StartDate),'У3 Ввод'!$D$89="",'У3 Ввод'!$E$89="",'У3 Ввод'!$D$89&gt;$B24),0,MAX(0,MIN(1,'У3 Ввод'!$E$89-NETWORKDAYS('У3 Ввод'!$D$89,$B24)+1))/Настройки!$E$9*100)</f>
        <v>0</v>
      </c>
      <c r="CG24" s="67" t="n">
        <f aca="false">IF(OR($D24=1,MONTH($B24)&lt;&gt;MONTH(StartDate),'У3 Ввод'!$D$90="",'У3 Ввод'!$E$90="",'У3 Ввод'!$D$90&gt;$B24),0,MAX(0,MIN(1,'У3 Ввод'!$E$90-NETWORKDAYS('У3 Ввод'!$D$90,$B24)+1))/Настройки!$E$9*100)</f>
        <v>0</v>
      </c>
      <c r="CH24" s="67" t="n">
        <f aca="false">IF(OR($D24=1,MONTH($B24)&lt;&gt;MONTH(StartDate),'У3 Ввод'!$D$91="",'У3 Ввод'!$E$91="",'У3 Ввод'!$D$91&gt;$B24),0,MAX(0,MIN(1,'У3 Ввод'!$E$91-NETWORKDAYS('У3 Ввод'!$D$91,$B24)+1))/Настройки!$E$9*100)</f>
        <v>0</v>
      </c>
      <c r="CI24" s="67" t="n">
        <f aca="false">IF(OR($D24=1,MONTH($B24)&lt;&gt;MONTH(StartDate),'У3 Ввод'!$D$92="",'У3 Ввод'!$E$92="",'У3 Ввод'!$D$92&gt;$B24),0,MAX(0,MIN(1,'У3 Ввод'!$E$92-NETWORKDAYS('У3 Ввод'!$D$92,$B24)+1))/Настройки!$E$9*100)</f>
        <v>0</v>
      </c>
      <c r="CJ24" s="67" t="n">
        <f aca="false">IF(OR($D24=1,MONTH($B24)&lt;&gt;MONTH(StartDate),'У3 Ввод'!$D$93="",'У3 Ввод'!$E$93="",'У3 Ввод'!$D$93&gt;$B24),0,MAX(0,MIN(1,'У3 Ввод'!$E$93-NETWORKDAYS('У3 Ввод'!$D$93,$B24)+1))/Настройки!$E$9*100)</f>
        <v>0</v>
      </c>
      <c r="CK24" s="67" t="n">
        <f aca="false">IF(OR($D24=1,MONTH($B24)&lt;&gt;MONTH(StartDate),'У3 Ввод'!$D$94="",'У3 Ввод'!$E$94="",'У3 Ввод'!$D$94&gt;$B24),0,MAX(0,MIN(1,'У3 Ввод'!$E$94-NETWORKDAYS('У3 Ввод'!$D$94,$B24)+1))/Настройки!$E$9*100)</f>
        <v>0</v>
      </c>
      <c r="CL24" s="67" t="n">
        <f aca="false">IF(OR($D24=1,MONTH($B24)&lt;&gt;MONTH(StartDate),'У3 Ввод'!$D$95="",'У3 Ввод'!$E$95="",'У3 Ввод'!$D$95&gt;$B24),0,MAX(0,MIN(1,'У3 Ввод'!$E$95-NETWORKDAYS('У3 Ввод'!$D$95,$B24)+1))/Настройки!$E$9*100)</f>
        <v>0</v>
      </c>
      <c r="CM24" s="67" t="n">
        <f aca="false">IF(OR($D24=1,MONTH($B24)&lt;&gt;MONTH(StartDate),'У3 Ввод'!$D$96="",'У3 Ввод'!$E$96="",'У3 Ввод'!$D$96&gt;$B24),0,MAX(0,MIN(1,'У3 Ввод'!$E$96-NETWORKDAYS('У3 Ввод'!$D$96,$B24)+1))/Настройки!$E$9*100)</f>
        <v>0</v>
      </c>
      <c r="CN24" s="67" t="n">
        <f aca="false">IF(OR($D24=1,MONTH($B24)&lt;&gt;MONTH(StartDate),'У3 Ввод'!$D$97="",'У3 Ввод'!$E$97="",'У3 Ввод'!$D$97&gt;$B24),0,MAX(0,MIN(1,'У3 Ввод'!$E$97-NETWORKDAYS('У3 Ввод'!$D$97,$B24)+1))/Настройки!$E$9*100)</f>
        <v>0</v>
      </c>
      <c r="CO24" s="67" t="n">
        <f aca="false">IF(OR($D24=1,MONTH($B24)&lt;&gt;MONTH(StartDate),'У3 Ввод'!$D$98="",'У3 Ввод'!$E$98="",'У3 Ввод'!$D$98&gt;$B24),0,MAX(0,MIN(1,'У3 Ввод'!$E$98-NETWORKDAYS('У3 Ввод'!$D$98,$B24)+1))/Настройки!$E$9*100)</f>
        <v>0</v>
      </c>
      <c r="CP24" s="67" t="n">
        <f aca="false">IF(OR($D24=1,MONTH($B24)&lt;&gt;MONTH(StartDate),'У3 Ввод'!$D$99="",'У3 Ввод'!$E$99="",'У3 Ввод'!$D$99&gt;$B24),0,MAX(0,MIN(1,'У3 Ввод'!$E$99-NETWORKDAYS('У3 Ввод'!$D$99,$B24)+1))/Настройки!$E$9*100)</f>
        <v>0</v>
      </c>
      <c r="CQ24" s="67" t="n">
        <f aca="false">IF(OR($D24=1,MONTH($B24)&lt;&gt;MONTH(StartDate),'У3 Ввод'!$D$100="",'У3 Ввод'!$E$100="",'У3 Ввод'!$D$100&gt;$B24),0,MAX(0,MIN(1,'У3 Ввод'!$E$100-NETWORKDAYS('У3 Ввод'!$D$100,$B24)+1))/Настройки!$E$9*100)</f>
        <v>0</v>
      </c>
      <c r="CR24" s="67" t="n">
        <f aca="false">IF(OR($D24=1,MONTH($B24)&lt;&gt;MONTH(StartDate),'У3 Ввод'!$D$101="",'У3 Ввод'!$E$101="",'У3 Ввод'!$D$101&gt;$B24),0,MAX(0,MIN(1,'У3 Ввод'!$E$101-NETWORKDAYS('У3 Ввод'!$D$101,$B24)+1))/Настройки!$E$9*100)</f>
        <v>0</v>
      </c>
      <c r="CS24" s="67" t="n">
        <f aca="false">IF(OR($D24=1,MONTH($B24)&lt;&gt;MONTH(StartDate),'У3 Ввод'!$D$102="",'У3 Ввод'!$E$102="",'У3 Ввод'!$D$102&gt;$B24),0,MAX(0,MIN(1,'У3 Ввод'!$E$102-NETWORKDAYS('У3 Ввод'!$D$102,$B24)+1))/Настройки!$E$9*100)</f>
        <v>0</v>
      </c>
      <c r="CT24" s="67" t="n">
        <f aca="false">IF(OR($D24=1,MONTH($B24)&lt;&gt;MONTH(StartDate),'У3 Ввод'!$D$103="",'У3 Ввод'!$E$103="",'У3 Ввод'!$D$103&gt;$B24),0,MAX(0,MIN(1,'У3 Ввод'!$E$103-NETWORKDAYS('У3 Ввод'!$D$103,$B24)+1))/Настройки!$E$9*100)</f>
        <v>0</v>
      </c>
      <c r="CU24" s="67" t="n">
        <f aca="false">IF(OR($D24=1,MONTH($B24)&lt;&gt;MONTH(StartDate),'У3 Ввод'!$D$104="",'У3 Ввод'!$E$104="",'У3 Ввод'!$D$104&gt;$B24),0,MAX(0,MIN(1,'У3 Ввод'!$E$104-NETWORKDAYS('У3 Ввод'!$D$104,$B24)+1))/Настройки!$E$9*100)</f>
        <v>0</v>
      </c>
      <c r="CV24" s="67" t="n">
        <f aca="false">IF(OR($D24=1,MONTH($B24)&lt;&gt;MONTH(StartDate),'У3 Ввод'!$D$105="",'У3 Ввод'!$E$105="",'У3 Ввод'!$D$105&gt;$B24),0,MAX(0,MIN(1,'У3 Ввод'!$E$105-NETWORKDAYS('У3 Ввод'!$D$105,$B24)+1))/Настройки!$E$9*100)</f>
        <v>0</v>
      </c>
      <c r="CW24" s="67" t="n">
        <f aca="false">IF(OR($D24=1,MONTH($B24)&lt;&gt;MONTH(StartDate),'У3 Ввод'!$D$106="",'У3 Ввод'!$E$106="",'У3 Ввод'!$D$106&gt;$B24),0,MAX(0,MIN(1,'У3 Ввод'!$E$106-NETWORKDAYS('У3 Ввод'!$D$106,$B24)+1))/Настройки!$E$9*100)</f>
        <v>0</v>
      </c>
      <c r="CX24" s="67" t="n">
        <f aca="false">IF(OR($D24=1,MONTH($B24)&lt;&gt;MONTH(StartDate),'У3 Ввод'!$D$107="",'У3 Ввод'!$E$107="",'У3 Ввод'!$D$107&gt;$B24),0,MAX(0,MIN(1,'У3 Ввод'!$E$107-NETWORKDAYS('У3 Ввод'!$D$107,$B24)+1))/Настройки!$E$9*100)</f>
        <v>0</v>
      </c>
      <c r="CY24" s="67" t="n">
        <f aca="false">IF(OR($D24=1,MONTH($B24)&lt;&gt;MONTH(StartDate),'У3 Ввод'!$D$108="",'У3 Ввод'!$E$108="",'У3 Ввод'!$D$108&gt;$B24),0,MAX(0,MIN(1,'У3 Ввод'!$E$108-NETWORKDAYS('У3 Ввод'!$D$108,$B24)+1))/Настройки!$E$9*100)</f>
        <v>0</v>
      </c>
      <c r="CZ24" s="67" t="n">
        <f aca="false">IF(OR($D24=1,MONTH($B24)&lt;&gt;MONTH(StartDate),'У3 Ввод'!$D$109="",'У3 Ввод'!$E$109="",'У3 Ввод'!$D$109&gt;$B24),0,MAX(0,MIN(1,'У3 Ввод'!$E$109-NETWORKDAYS('У3 Ввод'!$D$109,$B24)+1))/Настройки!$E$9*100)</f>
        <v>0</v>
      </c>
      <c r="DA24" s="67" t="n">
        <f aca="false">IF(OR($D24=1,MONTH($B24)&lt;&gt;MONTH(StartDate),'У3 Ввод'!$D$110="",'У3 Ввод'!$E$110="",'У3 Ввод'!$D$110&gt;$B24),0,MAX(0,MIN(1,'У3 Ввод'!$E$110-NETWORKDAYS('У3 Ввод'!$D$110,$B24)+1))/Настройки!$E$9*100)</f>
        <v>0</v>
      </c>
      <c r="DB24" s="67" t="n">
        <f aca="false">IF(OR($D24=1,MONTH($B24)&lt;&gt;MONTH(StartDate),'У3 Ввод'!$D$111="",'У3 Ввод'!$E$111="",'У3 Ввод'!$D$111&gt;$B24),0,MAX(0,MIN(1,'У3 Ввод'!$E$111-NETWORKDAYS('У3 Ввод'!$D$111,$B24)+1))/Настройки!$E$9*100)</f>
        <v>0</v>
      </c>
      <c r="DC24" s="67" t="n">
        <f aca="false">IF(OR($D24=1,MONTH($B24)&lt;&gt;MONTH(StartDate),'У3 Ввод'!$D$112="",'У3 Ввод'!$E$112="",'У3 Ввод'!$D$112&gt;$B24),0,MAX(0,MIN(1,'У3 Ввод'!$E$112-NETWORKDAYS('У3 Ввод'!$D$112,$B24)+1))/Настройки!$E$9*100)</f>
        <v>0</v>
      </c>
      <c r="DD24" s="67" t="n">
        <f aca="false">IF(OR($D24=1,MONTH($B24)&lt;&gt;MONTH(StartDate),'У3 Ввод'!$D$113="",'У3 Ввод'!$E$113="",'У3 Ввод'!$D$113&gt;$B24),0,MAX(0,MIN(1,'У3 Ввод'!$E$113-NETWORKDAYS('У3 Ввод'!$D$113,$B24)+1))/Настройки!$E$9*100)</f>
        <v>0</v>
      </c>
      <c r="DE24" s="67" t="n">
        <f aca="false">IF(OR($D24=1,MONTH($B24)&lt;&gt;MONTH(StartDate),'У3 Ввод'!$D$114="",'У3 Ввод'!$E$114="",'У3 Ввод'!$D$114&gt;$B24),0,MAX(0,MIN(1,'У3 Ввод'!$E$114-NETWORKDAYS('У3 Ввод'!$D$114,$B24)+1))/Настройки!$E$9*100)</f>
        <v>0</v>
      </c>
      <c r="DF24" s="67" t="n">
        <f aca="false">IF(OR($D24=1,MONTH($B24)&lt;&gt;MONTH(StartDate),'У3 Ввод'!$D$115="",'У3 Ввод'!$E$115="",'У3 Ввод'!$D$115&gt;$B24),0,MAX(0,MIN(1,'У3 Ввод'!$E$115-NETWORKDAYS('У3 Ввод'!$D$115,$B24)+1))/Настройки!$E$9*100)</f>
        <v>0</v>
      </c>
      <c r="DG24" s="67" t="n">
        <f aca="false">IF(OR($D24=1,MONTH($B24)&lt;&gt;MONTH(StartDate),'У3 Ввод'!$D$116="",'У3 Ввод'!$E$116="",'У3 Ввод'!$D$116&gt;$B24),0,MAX(0,MIN(1,'У3 Ввод'!$E$116-NETWORKDAYS('У3 Ввод'!$D$116,$B24)+1))/Настройки!$E$9*100)</f>
        <v>0</v>
      </c>
      <c r="DH24" s="67" t="n">
        <f aca="false">IF(OR($D24=1,MONTH($B24)&lt;&gt;MONTH(StartDate),'У3 Ввод'!$D$117="",'У3 Ввод'!$E$117="",'У3 Ввод'!$D$117&gt;$B24),0,MAX(0,MIN(1,'У3 Ввод'!$E$117-NETWORKDAYS('У3 Ввод'!$D$117,$B24)+1))/Настройки!$E$9*100)</f>
        <v>0</v>
      </c>
      <c r="DI24" s="67" t="n">
        <f aca="false">IF(OR($D24=1,MONTH($B24)&lt;&gt;MONTH(StartDate),'У3 Ввод'!$D$118="",'У3 Ввод'!$E$118="",'У3 Ввод'!$D$118&gt;$B24),0,MAX(0,MIN(1,'У3 Ввод'!$E$118-NETWORKDAYS('У3 Ввод'!$D$118,$B24)+1))/Настройки!$E$9*100)</f>
        <v>0</v>
      </c>
      <c r="DJ24" s="67" t="n">
        <f aca="false">IF(OR($D24=1,MONTH($B24)&lt;&gt;MONTH(StartDate),'У3 Ввод'!$D$119="",'У3 Ввод'!$E$119="",'У3 Ввод'!$D$119&gt;$B24),0,MAX(0,MIN(1,'У3 Ввод'!$E$119-NETWORKDAYS('У3 Ввод'!$D$119,$B24)+1))/Настройки!$E$9*100)</f>
        <v>0</v>
      </c>
      <c r="DK24" s="67" t="n">
        <f aca="false">IF(OR($D24=1,MONTH($B24)&lt;&gt;MONTH(StartDate),'У3 Ввод'!$D$120="",'У3 Ввод'!$E$120="",'У3 Ввод'!$D$120&gt;$B24),0,MAX(0,MIN(1,'У3 Ввод'!$E$120-NETWORKDAYS('У3 Ввод'!$D$120,$B24)+1))/Настройки!$E$9*100)</f>
        <v>0</v>
      </c>
      <c r="DL24" s="67" t="n">
        <f aca="false">IF(OR($D24=1,MONTH($B24)&lt;&gt;MONTH(StartDate),'У3 Ввод'!$D$121="",'У3 Ввод'!$E$121="",'У3 Ввод'!$D$121&gt;$B24),0,MAX(0,MIN(1,'У3 Ввод'!$E$121-NETWORKDAYS('У3 Ввод'!$D$121,$B24)+1))/Настройки!$E$9*100)</f>
        <v>0</v>
      </c>
      <c r="DM24" s="67" t="n">
        <f aca="false">IF(OR($D24=1,MONTH($B24)&lt;&gt;MONTH(StartDate),'У3 Ввод'!$D$122="",'У3 Ввод'!$E$122="",'У3 Ввод'!$D$122&gt;$B24),0,MAX(0,MIN(1,'У3 Ввод'!$E$122-NETWORKDAYS('У3 Ввод'!$D$122,$B24)+1))/Настройки!$E$9*100)</f>
        <v>0</v>
      </c>
      <c r="DN24" s="67" t="n">
        <f aca="false">IF(OR($D24=1,MONTH($B24)&lt;&gt;MONTH(StartDate),'У3 Ввод'!$D$123="",'У3 Ввод'!$E$123="",'У3 Ввод'!$D$123&gt;$B24),0,MAX(0,MIN(1,'У3 Ввод'!$E$123-NETWORKDAYS('У3 Ввод'!$D$123,$B24)+1))/Настройки!$E$9*100)</f>
        <v>0</v>
      </c>
      <c r="DO24" s="67" t="n">
        <f aca="false">IF(OR($D24=1,MONTH($B24)&lt;&gt;MONTH(StartDate),'У3 Ввод'!$D$124="",'У3 Ввод'!$E$124="",'У3 Ввод'!$D$124&gt;$B24),0,MAX(0,MIN(1,'У3 Ввод'!$E$124-NETWORKDAYS('У3 Ввод'!$D$124,$B24)+1))/Настройки!$E$9*100)</f>
        <v>0</v>
      </c>
      <c r="DP24" s="67" t="n">
        <f aca="false">IF(OR($D24=1,MONTH($B24)&lt;&gt;MONTH(StartDate),'У3 Ввод'!$D$125="",'У3 Ввод'!$E$125="",'У3 Ввод'!$D$125&gt;$B24),0,MAX(0,MIN(1,'У3 Ввод'!$E$125-NETWORKDAYS('У3 Ввод'!$D$125,$B24)+1))/Настройки!$E$9*100)</f>
        <v>0</v>
      </c>
      <c r="DQ24" s="67" t="n">
        <f aca="false">IF(OR($D24=1,MONTH($B24)&lt;&gt;MONTH(StartDate),'У3 Ввод'!$D$126="",'У3 Ввод'!$E$126="",'У3 Ввод'!$D$126&gt;$B24),0,MAX(0,MIN(1,'У3 Ввод'!$E$126-NETWORKDAYS('У3 Ввод'!$D$126,$B24)+1))/Настройки!$E$9*100)</f>
        <v>0</v>
      </c>
      <c r="DR24" s="67" t="n">
        <f aca="false">IF(OR($D24=1,MONTH($B24)&lt;&gt;MONTH(StartDate),'У3 Ввод'!$D$127="",'У3 Ввод'!$E$127="",'У3 Ввод'!$D$127&gt;$B24),0,MAX(0,MIN(1,'У3 Ввод'!$E$127-NETWORKDAYS('У3 Ввод'!$D$127,$B24)+1))/Настройки!$E$9*100)</f>
        <v>0</v>
      </c>
      <c r="DS24" s="67" t="n">
        <f aca="false">IF(OR($D24=1,MONTH($B24)&lt;&gt;MONTH(StartDate),'У3 Ввод'!$D$128="",'У3 Ввод'!$E$128="",'У3 Ввод'!$D$128&gt;$B24),0,MAX(0,MIN(1,'У3 Ввод'!$E$128-NETWORKDAYS('У3 Ввод'!$D$128,$B24)+1))/Настройки!$E$9*100)</f>
        <v>0</v>
      </c>
      <c r="DT24" s="67" t="n">
        <f aca="false">IF(OR($D24=1,MONTH($B24)&lt;&gt;MONTH(StartDate),'У3 Ввод'!$D$129="",'У3 Ввод'!$E$129="",'У3 Ввод'!$D$129&gt;$B24),0,MAX(0,MIN(1,'У3 Ввод'!$E$129-NETWORKDAYS('У3 Ввод'!$D$129,$B24)+1))/Настройки!$E$9*100)</f>
        <v>0</v>
      </c>
      <c r="DU24" s="67" t="n">
        <f aca="false">IF(OR($D24=1,MONTH($B24)&lt;&gt;MONTH(StartDate),'У3 Ввод'!$D$130="",'У3 Ввод'!$E$130="",'У3 Ввод'!$D$130&gt;$B24),0,MAX(0,MIN(1,'У3 Ввод'!$E$130-NETWORKDAYS('У3 Ввод'!$D$130,$B24)+1))/Настройки!$E$9*100)</f>
        <v>0</v>
      </c>
      <c r="DV24" s="67" t="n">
        <f aca="false">IF(OR($D24=1,MONTH($B24)&lt;&gt;MONTH(StartDate),'У3 Ввод'!$D$131="",'У3 Ввод'!$E$131="",'У3 Ввод'!$D$131&gt;$B24),0,MAX(0,MIN(1,'У3 Ввод'!$E$131-NETWORKDAYS('У3 Ввод'!$D$131,$B24)+1))/Настройки!$E$9*100)</f>
        <v>0</v>
      </c>
      <c r="DW24" s="67" t="n">
        <f aca="false">IF(OR($D24=1,MONTH($B24)&lt;&gt;MONTH(StartDate),'У3 Ввод'!$D$132="",'У3 Ввод'!$E$132="",'У3 Ввод'!$D$132&gt;$B24),0,MAX(0,MIN(1,'У3 Ввод'!$E$132-NETWORKDAYS('У3 Ввод'!$D$132,$B24)+1))/Настройки!$E$9*100)</f>
        <v>0</v>
      </c>
      <c r="DX24" s="67" t="n">
        <f aca="false">IF(OR($D24=1,MONTH($B24)&lt;&gt;MONTH(StartDate),'У3 Ввод'!$D$133="",'У3 Ввод'!$E$133="",'У3 Ввод'!$D$133&gt;$B24),0,MAX(0,MIN(1,'У3 Ввод'!$E$133-NETWORKDAYS('У3 Ввод'!$D$133,$B24)+1))/Настройки!$E$9*100)</f>
        <v>0</v>
      </c>
      <c r="DY24" s="67" t="n">
        <f aca="false">IF(OR($D24=1,MONTH($B24)&lt;&gt;MONTH(StartDate),'У3 Ввод'!$D$134="",'У3 Ввод'!$E$134="",'У3 Ввод'!$D$134&gt;$B24),0,MAX(0,MIN(1,'У3 Ввод'!$E$134-NETWORKDAYS('У3 Ввод'!$D$134,$B24)+1))/Настройки!$E$9*100)</f>
        <v>0</v>
      </c>
      <c r="DZ24" s="67" t="n">
        <f aca="false">IF(OR($D24=1,MONTH($B24)&lt;&gt;MONTH(StartDate),'У3 Ввод'!$D$135="",'У3 Ввод'!$E$135="",'У3 Ввод'!$D$135&gt;$B24),0,MAX(0,MIN(1,'У3 Ввод'!$E$135-NETWORKDAYS('У3 Ввод'!$D$135,$B24)+1))/Настройки!$E$9*100)</f>
        <v>0</v>
      </c>
      <c r="EA24" s="67" t="n">
        <f aca="false">IF(OR($D24=1,MONTH($B24)&lt;&gt;MONTH(StartDate),'У3 Ввод'!$D$136="",'У3 Ввод'!$E$136="",'У3 Ввод'!$D$136&gt;$B24),0,MAX(0,MIN(1,'У3 Ввод'!$E$136-NETWORKDAYS('У3 Ввод'!$D$136,$B24)+1))/Настройки!$E$9*100)</f>
        <v>0</v>
      </c>
      <c r="EB24" s="67" t="n">
        <f aca="false">IF(OR($D24=1,MONTH($B24)&lt;&gt;MONTH(StartDate),'У3 Ввод'!$D$137="",'У3 Ввод'!$E$137="",'У3 Ввод'!$D$137&gt;$B24),0,MAX(0,MIN(1,'У3 Ввод'!$E$137-NETWORKDAYS('У3 Ввод'!$D$137,$B24)+1))/Настройки!$E$9*100)</f>
        <v>0</v>
      </c>
      <c r="EC24" s="67" t="n">
        <f aca="false">IF(OR($D24=1,MONTH($B24)&lt;&gt;MONTH(StartDate),'У3 Ввод'!$D$138="",'У3 Ввод'!$E$138="",'У3 Ввод'!$D$138&gt;$B24),0,MAX(0,MIN(1,'У3 Ввод'!$E$138-NETWORKDAYS('У3 Ввод'!$D$138,$B24)+1))/Настройки!$E$9*100)</f>
        <v>0</v>
      </c>
      <c r="ED24" s="67" t="n">
        <f aca="false">IF(OR($D24=1,MONTH($B24)&lt;&gt;MONTH(StartDate),'У3 Ввод'!$D$139="",'У3 Ввод'!$E$139="",'У3 Ввод'!$D$139&gt;$B24),0,MAX(0,MIN(1,'У3 Ввод'!$E$139-NETWORKDAYS('У3 Ввод'!$D$139,$B24)+1))/Настройки!$E$9*100)</f>
        <v>0</v>
      </c>
      <c r="EE24" s="67" t="n">
        <f aca="false">IF(OR($D24=1,MONTH($B24)&lt;&gt;MONTH(StartDate),'У3 Ввод'!$D$140="",'У3 Ввод'!$E$140="",'У3 Ввод'!$D$140&gt;$B24),0,MAX(0,MIN(1,'У3 Ввод'!$E$140-NETWORKDAYS('У3 Ввод'!$D$140,$B24)+1))/Настройки!$E$9*100)</f>
        <v>0</v>
      </c>
      <c r="EF24" s="67" t="n">
        <f aca="false">IF(OR($D24=1,MONTH($B24)&lt;&gt;MONTH(StartDate),'У3 Ввод'!$D$141="",'У3 Ввод'!$E$141="",'У3 Ввод'!$D$141&gt;$B24),0,MAX(0,MIN(1,'У3 Ввод'!$E$141-NETWORKDAYS('У3 Ввод'!$D$141,$B24)+1))/Настройки!$E$9*100)</f>
        <v>0</v>
      </c>
      <c r="EG24" s="67" t="n">
        <f aca="false">IF(OR($D24=1,MONTH($B24)&lt;&gt;MONTH(StartDate),'У3 Ввод'!$D$142="",'У3 Ввод'!$E$142="",'У3 Ввод'!$D$142&gt;$B24),0,MAX(0,MIN(1,'У3 Ввод'!$E$142-NETWORKDAYS('У3 Ввод'!$D$142,$B24)+1))/Настройки!$E$9*100)</f>
        <v>0</v>
      </c>
      <c r="EH24" s="67" t="n">
        <f aca="false">IF(OR($D24=1,MONTH($B24)&lt;&gt;MONTH(StartDate),'У3 Ввод'!$D$143="",'У3 Ввод'!$E$143="",'У3 Ввод'!$D$143&gt;$B24),0,MAX(0,MIN(1,'У3 Ввод'!$E$143-NETWORKDAYS('У3 Ввод'!$D$143,$B24)+1))/Настройки!$E$9*100)</f>
        <v>0</v>
      </c>
      <c r="EI24" s="67" t="n">
        <f aca="false">IF(OR($D24=1,MONTH($B24)&lt;&gt;MONTH(StartDate),'У3 Ввод'!$D$144="",'У3 Ввод'!$E$144="",'У3 Ввод'!$D$144&gt;$B24),0,MAX(0,MIN(1,'У3 Ввод'!$E$144-NETWORKDAYS('У3 Ввод'!$D$144,$B24)+1))/Настройки!$E$9*100)</f>
        <v>0</v>
      </c>
      <c r="EJ24" s="67" t="n">
        <f aca="false">IF(OR($D24=1,MONTH($B24)&lt;&gt;MONTH(StartDate),'У3 Ввод'!$D$145="",'У3 Ввод'!$E$145="",'У3 Ввод'!$D$145&gt;$B24),0,MAX(0,MIN(1,'У3 Ввод'!$E$145-NETWORKDAYS('У3 Ввод'!$D$145,$B24)+1))/Настройки!$E$9*100)</f>
        <v>0</v>
      </c>
      <c r="EK24" s="67" t="n">
        <f aca="false">IF(OR($D24=1,MONTH($B24)&lt;&gt;MONTH(StartDate),'У3 Ввод'!$D$146="",'У3 Ввод'!$E$146="",'У3 Ввод'!$D$146&gt;$B24),0,MAX(0,MIN(1,'У3 Ввод'!$E$146-NETWORKDAYS('У3 Ввод'!$D$146,$B24)+1))/Настройки!$E$9*100)</f>
        <v>0</v>
      </c>
      <c r="EL24" s="67" t="n">
        <f aca="false">IF(OR($D24=1,MONTH($B24)&lt;&gt;MONTH(StartDate),'У3 Ввод'!$D$147="",'У3 Ввод'!$E$147="",'У3 Ввод'!$D$147&gt;$B24),0,MAX(0,MIN(1,'У3 Ввод'!$E$147-NETWORKDAYS('У3 Ввод'!$D$147,$B24)+1))/Настройки!$E$9*100)</f>
        <v>0</v>
      </c>
      <c r="EM24" s="67" t="n">
        <f aca="false">IF(OR($D24=1,MONTH($B24)&lt;&gt;MONTH(StartDate),'У3 Ввод'!$D$148="",'У3 Ввод'!$E$148="",'У3 Ввод'!$D$148&gt;$B24),0,MAX(0,MIN(1,'У3 Ввод'!$E$148-NETWORKDAYS('У3 Ввод'!$D$148,$B24)+1))/Настройки!$E$9*100)</f>
        <v>0</v>
      </c>
      <c r="EN24" s="67" t="n">
        <f aca="false">IF(OR($D24=1,MONTH($B24)&lt;&gt;MONTH(StartDate),'У3 Ввод'!$D$149="",'У3 Ввод'!$E$149="",'У3 Ввод'!$D$149&gt;$B24),0,MAX(0,MIN(1,'У3 Ввод'!$E$149-NETWORKDAYS('У3 Ввод'!$D$149,$B24)+1))/Настройки!$E$9*100)</f>
        <v>0</v>
      </c>
      <c r="EO24" s="67" t="n">
        <f aca="false">IF(OR($D24=1,MONTH($B24)&lt;&gt;MONTH(StartDate),'У3 Ввод'!$D$150="",'У3 Ввод'!$E$150="",'У3 Ввод'!$D$150&gt;$B24),0,MAX(0,MIN(1,'У3 Ввод'!$E$150-NETWORKDAYS('У3 Ввод'!$D$150,$B24)+1))/Настройки!$E$9*100)</f>
        <v>0</v>
      </c>
      <c r="EP24" s="67" t="n">
        <f aca="false">IF(OR($D24=1,MONTH($B24)&lt;&gt;MONTH(StartDate),'У3 Ввод'!$D$151="",'У3 Ввод'!$E$151="",'У3 Ввод'!$D$151&gt;$B24),0,MAX(0,MIN(1,'У3 Ввод'!$E$151-NETWORKDAYS('У3 Ввод'!$D$151,$B24)+1))/Настройки!$E$9*100)</f>
        <v>0</v>
      </c>
      <c r="EQ24" s="67" t="n">
        <f aca="false">IF(OR($D24=1,MONTH($B24)&lt;&gt;MONTH(StartDate),'У3 Ввод'!$D$152="",'У3 Ввод'!$E$152="",'У3 Ввод'!$D$152&gt;$B24),0,MAX(0,MIN(1,'У3 Ввод'!$E$152-NETWORKDAYS('У3 Ввод'!$D$152,$B24)+1))/Настройки!$E$9*100)</f>
        <v>0</v>
      </c>
      <c r="ER24" s="67" t="n">
        <f aca="false">IF(OR($D24=1,MONTH($B24)&lt;&gt;MONTH(StartDate),'У3 Ввод'!$D$153="",'У3 Ввод'!$E$153="",'У3 Ввод'!$D$153&gt;$B24),0,MAX(0,MIN(1,'У3 Ввод'!$E$153-NETWORKDAYS('У3 Ввод'!$D$153,$B24)+1))/Настройки!$E$9*100)</f>
        <v>0</v>
      </c>
      <c r="ES24" s="67" t="n">
        <f aca="false">IF(OR($D24=1,MONTH($B24)&lt;&gt;MONTH(StartDate),'У3 Ввод'!$D$154="",'У3 Ввод'!$E$154="",'У3 Ввод'!$D$154&gt;$B24),0,MAX(0,MIN(1,'У3 Ввод'!$E$154-NETWORKDAYS('У3 Ввод'!$D$154,$B24)+1))/Настройки!$E$9*100)</f>
        <v>0</v>
      </c>
      <c r="ET24" s="67" t="n">
        <f aca="false">IF(OR($D24=1,MONTH($B24)&lt;&gt;MONTH(StartDate),'У3 Ввод'!$D$155="",'У3 Ввод'!$E$155="",'У3 Ввод'!$D$155&gt;$B24),0,MAX(0,MIN(1,'У3 Ввод'!$E$155-NETWORKDAYS('У3 Ввод'!$D$155,$B24)+1))/Настройки!$E$9*100)</f>
        <v>0</v>
      </c>
      <c r="EU24" s="67" t="n">
        <f aca="false">IF(OR($D24=1,MONTH($B24)&lt;&gt;MONTH(StartDate),'У3 Ввод'!$D$156="",'У3 Ввод'!$E$156="",'У3 Ввод'!$D$156&gt;$B24),0,MAX(0,MIN(1,'У3 Ввод'!$E$156-NETWORKDAYS('У3 Ввод'!$D$156,$B24)+1))/Настройки!$E$9*100)</f>
        <v>0</v>
      </c>
      <c r="EV24" s="67" t="n">
        <f aca="false">IF(OR($D24=1,MONTH($B24)&lt;&gt;MONTH(StartDate),'У3 Ввод'!$D$157="",'У3 Ввод'!$E$157="",'У3 Ввод'!$D$157&gt;$B24),0,MAX(0,MIN(1,'У3 Ввод'!$E$157-NETWORKDAYS('У3 Ввод'!$D$157,$B24)+1))/Настройки!$E$9*100)</f>
        <v>0</v>
      </c>
      <c r="EW24" s="67" t="n">
        <f aca="false">IF(OR($D24=1,MONTH($B24)&lt;&gt;MONTH(StartDate),'У3 Ввод'!$D$158="",'У3 Ввод'!$E$158="",'У3 Ввод'!$D$158&gt;$B24),0,MAX(0,MIN(1,'У3 Ввод'!$E$158-NETWORKDAYS('У3 Ввод'!$D$158,$B24)+1))/Настройки!$E$9*100)</f>
        <v>0</v>
      </c>
      <c r="EX24" s="67" t="n">
        <f aca="false">IF(OR($D24=1,MONTH($B24)&lt;&gt;MONTH(StartDate),'У3 Ввод'!$D$159="",'У3 Ввод'!$E$159="",'У3 Ввод'!$D$159&gt;$B24),0,MAX(0,MIN(1,'У3 Ввод'!$E$159-NETWORKDAYS('У3 Ввод'!$D$159,$B24)+1))/Настройки!$E$9*100)</f>
        <v>0</v>
      </c>
      <c r="EY24" s="67" t="n">
        <f aca="false">IF(OR($D24=1,MONTH($B24)&lt;&gt;MONTH(StartDate),'У3 Ввод'!$D$160="",'У3 Ввод'!$E$160="",'У3 Ввод'!$D$160&gt;$B24),0,MAX(0,MIN(1,'У3 Ввод'!$E$160-NETWORKDAYS('У3 Ввод'!$D$160,$B24)+1))/Настройки!$E$9*100)</f>
        <v>0</v>
      </c>
      <c r="EZ24" s="67" t="n">
        <f aca="false">IF(OR($D24=1,MONTH($B24)&lt;&gt;MONTH(StartDate),'У3 Ввод'!$D$161="",'У3 Ввод'!$E$161="",'У3 Ввод'!$D$161&gt;$B24),0,MAX(0,MIN(1,'У3 Ввод'!$E$161-NETWORKDAYS('У3 Ввод'!$D$161,$B24)+1))/Настройки!$E$9*100)</f>
        <v>0</v>
      </c>
      <c r="FA24" s="67" t="n">
        <f aca="false">IF(OR($D24=1,MONTH($B24)&lt;&gt;MONTH(StartDate),'У3 Ввод'!$D$162="",'У3 Ввод'!$E$162="",'У3 Ввод'!$D$162&gt;$B24),0,MAX(0,MIN(1,'У3 Ввод'!$E$162-NETWORKDAYS('У3 Ввод'!$D$162,$B24)+1))/Настройки!$E$9*100)</f>
        <v>0</v>
      </c>
      <c r="FB24" s="67" t="n">
        <f aca="false">IF(OR($D24=1,MONTH($B24)&lt;&gt;MONTH(StartDate),'У3 Ввод'!$D$163="",'У3 Ввод'!$E$163="",'У3 Ввод'!$D$163&gt;$B24),0,MAX(0,MIN(1,'У3 Ввод'!$E$163-NETWORKDAYS('У3 Ввод'!$D$163,$B24)+1))/Настройки!$E$9*100)</f>
        <v>0</v>
      </c>
      <c r="FC24" s="67" t="n">
        <f aca="false">IF(OR($D24=1,MONTH($B24)&lt;&gt;MONTH(StartDate),'У3 Ввод'!$D$164="",'У3 Ввод'!$E$164="",'У3 Ввод'!$D$164&gt;$B24),0,MAX(0,MIN(1,'У3 Ввод'!$E$164-NETWORKDAYS('У3 Ввод'!$D$164,$B24)+1))/Настройки!$E$9*100)</f>
        <v>0</v>
      </c>
      <c r="FD24" s="67" t="n">
        <f aca="false">IF(OR($D24=1,MONTH($B24)&lt;&gt;MONTH(StartDate),'У3 Ввод'!$D$165="",'У3 Ввод'!$E$165="",'У3 Ввод'!$D$165&gt;$B24),0,MAX(0,MIN(1,'У3 Ввод'!$E$165-NETWORKDAYS('У3 Ввод'!$D$165,$B24)+1))/Настройки!$E$9*100)</f>
        <v>0</v>
      </c>
      <c r="FE24" s="67" t="n">
        <f aca="false">IF(OR($D24=1,MONTH($B24)&lt;&gt;MONTH(StartDate),'У3 Ввод'!$D$166="",'У3 Ввод'!$E$166="",'У3 Ввод'!$D$166&gt;$B24),0,MAX(0,MIN(1,'У3 Ввод'!$E$166-NETWORKDAYS('У3 Ввод'!$D$166,$B24)+1))/Настройки!$E$9*100)</f>
        <v>0</v>
      </c>
      <c r="FF24" s="67" t="n">
        <f aca="false">IF(OR($D24=1,MONTH($B24)&lt;&gt;MONTH(StartDate),'У3 Ввод'!$D$167="",'У3 Ввод'!$E$167="",'У3 Ввод'!$D$167&gt;$B24),0,MAX(0,MIN(1,'У3 Ввод'!$E$167-NETWORKDAYS('У3 Ввод'!$D$167,$B24)+1))/Настройки!$E$9*100)</f>
        <v>0</v>
      </c>
      <c r="FG24" s="67" t="n">
        <f aca="false">IF(OR($D24=1,MONTH($B24)&lt;&gt;MONTH(StartDate),'У3 Ввод'!$D$168="",'У3 Ввод'!$E$168="",'У3 Ввод'!$D$168&gt;$B24),0,MAX(0,MIN(1,'У3 Ввод'!$E$168-NETWORKDAYS('У3 Ввод'!$D$168,$B24)+1))/Настройки!$E$9*100)</f>
        <v>0</v>
      </c>
      <c r="FH24" s="67" t="n">
        <f aca="false">IF(OR($D24=1,MONTH($B24)&lt;&gt;MONTH(StartDate),'У3 Ввод'!$D$169="",'У3 Ввод'!$E$169="",'У3 Ввод'!$D$169&gt;$B24),0,MAX(0,MIN(1,'У3 Ввод'!$E$169-NETWORKDAYS('У3 Ввод'!$D$169,$B24)+1))/Настройки!$E$9*100)</f>
        <v>0</v>
      </c>
      <c r="FI24" s="67" t="n">
        <f aca="false">IF(OR($D24=1,MONTH($B24)&lt;&gt;MONTH(StartDate),'У3 Ввод'!$D$170="",'У3 Ввод'!$E$170="",'У3 Ввод'!$D$170&gt;$B24),0,MAX(0,MIN(1,'У3 Ввод'!$E$170-NETWORKDAYS('У3 Ввод'!$D$170,$B24)+1))/Настройки!$E$9*100)</f>
        <v>0</v>
      </c>
      <c r="FJ24" s="67" t="n">
        <f aca="false">IF(OR($D24=1,MONTH($B24)&lt;&gt;MONTH(StartDate),'У3 Ввод'!$D$171="",'У3 Ввод'!$E$171="",'У3 Ввод'!$D$171&gt;$B24),0,MAX(0,MIN(1,'У3 Ввод'!$E$171-NETWORKDAYS('У3 Ввод'!$D$171,$B24)+1))/Настройки!$E$9*100)</f>
        <v>0</v>
      </c>
      <c r="FK24" s="67" t="n">
        <f aca="false">IF(OR($D24=1,MONTH($B24)&lt;&gt;MONTH(StartDate),'У3 Ввод'!$D$172="",'У3 Ввод'!$E$172="",'У3 Ввод'!$D$172&gt;$B24),0,MAX(0,MIN(1,'У3 Ввод'!$E$172-NETWORKDAYS('У3 Ввод'!$D$172,$B24)+1))/Настройки!$E$9*100)</f>
        <v>0</v>
      </c>
      <c r="FL24" s="67" t="n">
        <f aca="false">IF(OR($D24=1,MONTH($B24)&lt;&gt;MONTH(StartDate),'У3 Ввод'!$D$173="",'У3 Ввод'!$E$173="",'У3 Ввод'!$D$173&gt;$B24),0,MAX(0,MIN(1,'У3 Ввод'!$E$173-NETWORKDAYS('У3 Ввод'!$D$173,$B24)+1))/Настройки!$E$9*100)</f>
        <v>0</v>
      </c>
      <c r="FM24" s="67" t="n">
        <f aca="false">IF(OR($D24=1,MONTH($B24)&lt;&gt;MONTH(StartDate),'У3 Ввод'!$D$174="",'У3 Ввод'!$E$174="",'У3 Ввод'!$D$174&gt;$B24),0,MAX(0,MIN(1,'У3 Ввод'!$E$174-NETWORKDAYS('У3 Ввод'!$D$174,$B24)+1))/Настройки!$E$9*100)</f>
        <v>0</v>
      </c>
      <c r="FN24" s="67" t="n">
        <f aca="false">IF(OR($D24=1,MONTH($B24)&lt;&gt;MONTH(StartDate),'У3 Ввод'!$D$175="",'У3 Ввод'!$E$175="",'У3 Ввод'!$D$175&gt;$B24),0,MAX(0,MIN(1,'У3 Ввод'!$E$175-NETWORKDAYS('У3 Ввод'!$D$175,$B24)+1))/Настройки!$E$9*100)</f>
        <v>0</v>
      </c>
      <c r="FO24" s="67" t="n">
        <f aca="false">IF(OR($D24=1,MONTH($B24)&lt;&gt;MONTH(StartDate),'У3 Ввод'!$D$176="",'У3 Ввод'!$E$176="",'У3 Ввод'!$D$176&gt;$B24),0,MAX(0,MIN(1,'У3 Ввод'!$E$176-NETWORKDAYS('У3 Ввод'!$D$176,$B24)+1))/Настройки!$E$9*100)</f>
        <v>0</v>
      </c>
      <c r="FP24" s="67" t="n">
        <f aca="false">IF(OR($D24=1,MONTH($B24)&lt;&gt;MONTH(StartDate),'У3 Ввод'!$D$177="",'У3 Ввод'!$E$177="",'У3 Ввод'!$D$177&gt;$B24),0,MAX(0,MIN(1,'У3 Ввод'!$E$177-NETWORKDAYS('У3 Ввод'!$D$177,$B24)+1))/Настройки!$E$9*100)</f>
        <v>0</v>
      </c>
      <c r="FQ24" s="67" t="n">
        <f aca="false">IF(OR($D24=1,MONTH($B24)&lt;&gt;MONTH(StartDate),'У3 Ввод'!$D$178="",'У3 Ввод'!$E$178="",'У3 Ввод'!$D$178&gt;$B24),0,MAX(0,MIN(1,'У3 Ввод'!$E$178-NETWORKDAYS('У3 Ввод'!$D$178,$B24)+1))/Настройки!$E$9*100)</f>
        <v>0</v>
      </c>
      <c r="FR24" s="67" t="n">
        <f aca="false">IF(OR($D24=1,MONTH($B24)&lt;&gt;MONTH(StartDate),'У3 Ввод'!$D$179="",'У3 Ввод'!$E$179="",'У3 Ввод'!$D$179&gt;$B24),0,MAX(0,MIN(1,'У3 Ввод'!$E$179-NETWORKDAYS('У3 Ввод'!$D$179,$B24)+1))/Настройки!$E$9*100)</f>
        <v>0</v>
      </c>
      <c r="FS24" s="67" t="n">
        <f aca="false">IF(OR($D24=1,MONTH($B24)&lt;&gt;MONTH(StartDate),'У3 Ввод'!$D$180="",'У3 Ввод'!$E$180="",'У3 Ввод'!$D$180&gt;$B24),0,MAX(0,MIN(1,'У3 Ввод'!$E$180-NETWORKDAYS('У3 Ввод'!$D$180,$B24)+1))/Настройки!$E$9*100)</f>
        <v>0</v>
      </c>
      <c r="FT24" s="67" t="n">
        <f aca="false">IF(OR($D24=1,MONTH($B24)&lt;&gt;MONTH(StartDate),'У3 Ввод'!$D$181="",'У3 Ввод'!$E$181="",'У3 Ввод'!$D$181&gt;$B24),0,MAX(0,MIN(1,'У3 Ввод'!$E$181-NETWORKDAYS('У3 Ввод'!$D$181,$B24)+1))/Настройки!$E$9*100)</f>
        <v>0</v>
      </c>
      <c r="FU24" s="67" t="n">
        <f aca="false">IF(OR($D24=1,MONTH($B24)&lt;&gt;MONTH(StartDate),'У3 Ввод'!$D$182="",'У3 Ввод'!$E$182="",'У3 Ввод'!$D$182&gt;$B24),0,MAX(0,MIN(1,'У3 Ввод'!$E$182-NETWORKDAYS('У3 Ввод'!$D$182,$B24)+1))/Настройки!$E$9*100)</f>
        <v>0</v>
      </c>
      <c r="FV24" s="67" t="n">
        <f aca="false">IF(OR($D24=1,MONTH($B24)&lt;&gt;MONTH(StartDate),'У3 Ввод'!$D$183="",'У3 Ввод'!$E$183="",'У3 Ввод'!$D$183&gt;$B24),0,MAX(0,MIN(1,'У3 Ввод'!$E$183-NETWORKDAYS('У3 Ввод'!$D$183,$B24)+1))/Настройки!$E$9*100)</f>
        <v>0</v>
      </c>
      <c r="FW24" s="67" t="n">
        <f aca="false">IF(OR($D24=1,MONTH($B24)&lt;&gt;MONTH(StartDate),'У3 Ввод'!$D$184="",'У3 Ввод'!$E$184="",'У3 Ввод'!$D$184&gt;$B24),0,MAX(0,MIN(1,'У3 Ввод'!$E$184-NETWORKDAYS('У3 Ввод'!$D$184,$B24)+1))/Настройки!$E$9*100)</f>
        <v>0</v>
      </c>
      <c r="FX24" s="67" t="n">
        <f aca="false">IF(OR($D24=1,MONTH($B24)&lt;&gt;MONTH(StartDate),'У3 Ввод'!$D$185="",'У3 Ввод'!$E$185="",'У3 Ввод'!$D$185&gt;$B24),0,MAX(0,MIN(1,'У3 Ввод'!$E$185-NETWORKDAYS('У3 Ввод'!$D$185,$B24)+1))/Настройки!$E$9*100)</f>
        <v>0</v>
      </c>
      <c r="FY24" s="67" t="n">
        <f aca="false">IF(OR($D24=1,MONTH($B24)&lt;&gt;MONTH(StartDate),'У3 Ввод'!$D$186="",'У3 Ввод'!$E$186="",'У3 Ввод'!$D$186&gt;$B24),0,MAX(0,MIN(1,'У3 Ввод'!$E$186-NETWORKDAYS('У3 Ввод'!$D$186,$B24)+1))/Настройки!$E$9*100)</f>
        <v>0</v>
      </c>
      <c r="FZ24" s="67" t="n">
        <f aca="false">IF(OR($D24=1,MONTH($B24)&lt;&gt;MONTH(StartDate),'У3 Ввод'!$D$187="",'У3 Ввод'!$E$187="",'У3 Ввод'!$D$187&gt;$B24),0,MAX(0,MIN(1,'У3 Ввод'!$E$187-NETWORKDAYS('У3 Ввод'!$D$187,$B24)+1))/Настройки!$E$9*100)</f>
        <v>0</v>
      </c>
      <c r="GA24" s="67" t="n">
        <f aca="false">IF(OR($D24=1,MONTH($B24)&lt;&gt;MONTH(StartDate),'У3 Ввод'!$D$188="",'У3 Ввод'!$E$188="",'У3 Ввод'!$D$188&gt;$B24),0,MAX(0,MIN(1,'У3 Ввод'!$E$188-NETWORKDAYS('У3 Ввод'!$D$188,$B24)+1))/Настройки!$E$9*100)</f>
        <v>0</v>
      </c>
      <c r="GB24" s="67" t="n">
        <f aca="false">IF(OR($D24=1,MONTH($B24)&lt;&gt;MONTH(StartDate),'У3 Ввод'!$D$189="",'У3 Ввод'!$E$189="",'У3 Ввод'!$D$189&gt;$B24),0,MAX(0,MIN(1,'У3 Ввод'!$E$189-NETWORKDAYS('У3 Ввод'!$D$189,$B24)+1))/Настройки!$E$9*100)</f>
        <v>0</v>
      </c>
      <c r="GC24" s="67" t="n">
        <f aca="false">IF(OR($D24=1,MONTH($B24)&lt;&gt;MONTH(StartDate),'У3 Ввод'!$D$190="",'У3 Ввод'!$E$190="",'У3 Ввод'!$D$190&gt;$B24),0,MAX(0,MIN(1,'У3 Ввод'!$E$190-NETWORKDAYS('У3 Ввод'!$D$190,$B24)+1))/Настройки!$E$9*100)</f>
        <v>0</v>
      </c>
      <c r="GD24" s="67" t="n">
        <f aca="false">IF(OR($D24=1,MONTH($B24)&lt;&gt;MONTH(StartDate),'У3 Ввод'!$D$191="",'У3 Ввод'!$E$191="",'У3 Ввод'!$D$191&gt;$B24),0,MAX(0,MIN(1,'У3 Ввод'!$E$191-NETWORKDAYS('У3 Ввод'!$D$191,$B24)+1))/Настройки!$E$9*100)</f>
        <v>0</v>
      </c>
      <c r="GE24" s="67" t="n">
        <f aca="false">IF(OR($D24=1,MONTH($B24)&lt;&gt;MONTH(StartDate),'У3 Ввод'!$D$192="",'У3 Ввод'!$E$192="",'У3 Ввод'!$D$192&gt;$B24),0,MAX(0,MIN(1,'У3 Ввод'!$E$192-NETWORKDAYS('У3 Ввод'!$D$192,$B24)+1))/Настройки!$E$9*100)</f>
        <v>0</v>
      </c>
      <c r="GF24" s="67" t="n">
        <f aca="false">IF(OR($D24=1,MONTH($B24)&lt;&gt;MONTH(StartDate),'У3 Ввод'!$D$193="",'У3 Ввод'!$E$193="",'У3 Ввод'!$D$193&gt;$B24),0,MAX(0,MIN(1,'У3 Ввод'!$E$193-NETWORKDAYS('У3 Ввод'!$D$193,$B24)+1))/Настройки!$E$9*100)</f>
        <v>0</v>
      </c>
      <c r="GG24" s="67" t="n">
        <f aca="false">IF(OR($D24=1,MONTH($B24)&lt;&gt;MONTH(StartDate),'У3 Ввод'!$D$194="",'У3 Ввод'!$E$194="",'У3 Ввод'!$D$194&gt;$B24),0,MAX(0,MIN(1,'У3 Ввод'!$E$194-NETWORKDAYS('У3 Ввод'!$D$194,$B24)+1))/Настройки!$E$9*100)</f>
        <v>0</v>
      </c>
      <c r="GH24" s="67" t="n">
        <f aca="false">IF(OR($D24=1,MONTH($B24)&lt;&gt;MONTH(StartDate),'У3 Ввод'!$D$195="",'У3 Ввод'!$E$195="",'У3 Ввод'!$D$195&gt;$B24),0,MAX(0,MIN(1,'У3 Ввод'!$E$195-NETWORKDAYS('У3 Ввод'!$D$195,$B24)+1))/Настройки!$E$9*100)</f>
        <v>0</v>
      </c>
      <c r="GI24" s="67" t="n">
        <f aca="false">IF(OR($D24=1,MONTH($B24)&lt;&gt;MONTH(StartDate),'У3 Ввод'!$D$196="",'У3 Ввод'!$E$196="",'У3 Ввод'!$D$196&gt;$B24),0,MAX(0,MIN(1,'У3 Ввод'!$E$196-NETWORKDAYS('У3 Ввод'!$D$196,$B24)+1))/Настройки!$E$9*100)</f>
        <v>0</v>
      </c>
      <c r="GJ24" s="67" t="n">
        <f aca="false">IF(OR($D24=1,MONTH($B24)&lt;&gt;MONTH(StartDate),'У3 Ввод'!$D$197="",'У3 Ввод'!$E$197="",'У3 Ввод'!$D$197&gt;$B24),0,MAX(0,MIN(1,'У3 Ввод'!$E$197-NETWORKDAYS('У3 Ввод'!$D$197,$B24)+1))/Настройки!$E$9*100)</f>
        <v>0</v>
      </c>
      <c r="GK24" s="67" t="n">
        <f aca="false">IF(OR($D24=1,MONTH($B24)&lt;&gt;MONTH(StartDate),'У3 Ввод'!$D$198="",'У3 Ввод'!$E$198="",'У3 Ввод'!$D$198&gt;$B24),0,MAX(0,MIN(1,'У3 Ввод'!$E$198-NETWORKDAYS('У3 Ввод'!$D$198,$B24)+1))/Настройки!$E$9*100)</f>
        <v>0</v>
      </c>
      <c r="GL24" s="67" t="n">
        <f aca="false">IF(OR($D24=1,MONTH($B24)&lt;&gt;MONTH(StartDate),'У3 Ввод'!$D$199="",'У3 Ввод'!$E$199="",'У3 Ввод'!$D$199&gt;$B24),0,MAX(0,MIN(1,'У3 Ввод'!$E$199-NETWORKDAYS('У3 Ввод'!$D$199,$B24)+1))/Настройки!$E$9*100)</f>
        <v>0</v>
      </c>
      <c r="GM24" s="67" t="n">
        <f aca="false">IF(OR($D24=1,MONTH($B24)&lt;&gt;MONTH(StartDate),'У3 Ввод'!$D$200="",'У3 Ввод'!$E$200="",'У3 Ввод'!$D$200&gt;$B24),0,MAX(0,MIN(1,'У3 Ввод'!$E$200-NETWORKDAYS('У3 Ввод'!$D$200,$B24)+1))/Настройки!$E$9*100)</f>
        <v>0</v>
      </c>
      <c r="GN24" s="67" t="n">
        <f aca="false">IF(OR($D24=1,MONTH($B24)&lt;&gt;MONTH(StartDate),'У3 Ввод'!$D$201="",'У3 Ввод'!$E$201="",'У3 Ввод'!$D$201&gt;$B24),0,MAX(0,MIN(1,'У3 Ввод'!$E$201-NETWORKDAYS('У3 Ввод'!$D$201,$B24)+1))/Настройки!$E$9*100)</f>
        <v>0</v>
      </c>
      <c r="GO24" s="67" t="n">
        <f aca="false">IF(OR($D24=1,MONTH($B24)&lt;&gt;MONTH(StartDate),'У3 Ввод'!$D$202="",'У3 Ввод'!$E$202="",'У3 Ввод'!$D$202&gt;$B24),0,MAX(0,MIN(1,'У3 Ввод'!$E$202-NETWORKDAYS('У3 Ввод'!$D$202,$B24)+1))/Настройки!$E$9*100)</f>
        <v>0</v>
      </c>
      <c r="GP24" s="67" t="n">
        <f aca="false">IF(OR($D24=1,MONTH($B24)&lt;&gt;MONTH(StartDate),'У3 Ввод'!$D$203="",'У3 Ввод'!$E$203="",'У3 Ввод'!$D$203&gt;$B24),0,MAX(0,MIN(1,'У3 Ввод'!$E$203-NETWORKDAYS('У3 Ввод'!$D$203,$B24)+1))/Настройки!$E$9*100)</f>
        <v>0</v>
      </c>
      <c r="GQ24" s="67" t="n">
        <f aca="false">IF(OR($D24=1,MONTH($B24)&lt;&gt;MONTH(StartDate),'У3 Ввод'!$D$204="",'У3 Ввод'!$E$204="",'У3 Ввод'!$D$204&gt;$B24),0,MAX(0,MIN(1,'У3 Ввод'!$E$204-NETWORKDAYS('У3 Ввод'!$D$204,$B24)+1))/Настройки!$E$9*100)</f>
        <v>0</v>
      </c>
      <c r="GR24" s="67" t="n">
        <f aca="false">IF(OR($D24=1,MONTH($B24)&lt;&gt;MONTH(StartDate),'У3 Ввод'!$D$205="",'У3 Ввод'!$E$205="",'У3 Ввод'!$D$205&gt;$B24),0,MAX(0,MIN(1,'У3 Ввод'!$E$205-NETWORKDAYS('У3 Ввод'!$D$205,$B24)+1))/Настройки!$E$9*100)</f>
        <v>0</v>
      </c>
      <c r="GS24" s="67" t="n">
        <f aca="false">IF(OR($D24=1,MONTH($B24)&lt;&gt;MONTH(StartDate),'У3 Ввод'!$D$206="",'У3 Ввод'!$E$206="",'У3 Ввод'!$D$206&gt;$B24),0,MAX(0,MIN(1,'У3 Ввод'!$E$206-NETWORKDAYS('У3 Ввод'!$D$206,$B24)+1))/Настройки!$E$9*100)</f>
        <v>0</v>
      </c>
      <c r="GT24" s="67" t="n">
        <f aca="false">IF(OR($D24=1,MONTH($B24)&lt;&gt;MONTH(StartDate),'У3 Ввод'!$D$207="",'У3 Ввод'!$E$207="",'У3 Ввод'!$D$207&gt;$B24),0,MAX(0,MIN(1,'У3 Ввод'!$E$207-NETWORKDAYS('У3 Ввод'!$D$207,$B24)+1))/Настройки!$E$9*100)</f>
        <v>0</v>
      </c>
      <c r="GU24" s="67" t="n">
        <f aca="false">IF(OR($D24=1,MONTH($B24)&lt;&gt;MONTH(StartDate),'У3 Ввод'!$D$208="",'У3 Ввод'!$E$208="",'У3 Ввод'!$D$208&gt;$B24),0,MAX(0,MIN(1,'У3 Ввод'!$E$208-NETWORKDAYS('У3 Ввод'!$D$208,$B24)+1))/Настройки!$E$9*100)</f>
        <v>0</v>
      </c>
      <c r="GV24" s="67" t="n">
        <f aca="false">IF(OR($D24=1,MONTH($B24)&lt;&gt;MONTH(StartDate),'У3 Ввод'!$D$209="",'У3 Ввод'!$E$209="",'У3 Ввод'!$D$209&gt;$B24),0,MAX(0,MIN(1,'У3 Ввод'!$E$209-NETWORKDAYS('У3 Ввод'!$D$209,$B24)+1))/Настройки!$E$9*100)</f>
        <v>0</v>
      </c>
      <c r="GW24" s="67" t="n">
        <f aca="false">IF(OR($D24=1,MONTH($B24)&lt;&gt;MONTH(StartDate),'У3 Ввод'!$D$210="",'У3 Ввод'!$E$210="",'У3 Ввод'!$D$210&gt;$B24),0,MAX(0,MIN(1,'У3 Ввод'!$E$210-NETWORKDAYS('У3 Ввод'!$D$210,$B24)+1))/Настройки!$E$9*100)</f>
        <v>0</v>
      </c>
      <c r="GX24" s="67" t="n">
        <f aca="false">IF(OR($D24=1,MONTH($B24)&lt;&gt;MONTH(StartDate),'У3 Ввод'!$D$211="",'У3 Ввод'!$E$211="",'У3 Ввод'!$D$211&gt;$B24),0,MAX(0,MIN(1,'У3 Ввод'!$E$211-NETWORKDAYS('У3 Ввод'!$D$211,$B24)+1))/Настройки!$E$9*100)</f>
        <v>0</v>
      </c>
      <c r="GY24" s="67" t="n">
        <f aca="false">IF(OR($D24=1,MONTH($B24)&lt;&gt;MONTH(StartDate),'У3 Ввод'!$D$212="",'У3 Ввод'!$E$212="",'У3 Ввод'!$D$212&gt;$B24),0,MAX(0,MIN(1,'У3 Ввод'!$E$212-NETWORKDAYS('У3 Ввод'!$D$212,$B24)+1))/Настройки!$E$9*100)</f>
        <v>0</v>
      </c>
      <c r="GZ24" s="67" t="n">
        <f aca="false">IF(OR($D24=1,MONTH($B24)&lt;&gt;MONTH(StartDate),'У3 Ввод'!$D$213="",'У3 Ввод'!$E$213="",'У3 Ввод'!$D$213&gt;$B24),0,MAX(0,MIN(1,'У3 Ввод'!$E$213-NETWORKDAYS('У3 Ввод'!$D$213,$B24)+1))/Настройки!$E$9*100)</f>
        <v>0</v>
      </c>
      <c r="HA24" s="67" t="n">
        <f aca="false">IF(OR($D24=1,MONTH($B24)&lt;&gt;MONTH(StartDate),'У3 Ввод'!$D$214="",'У3 Ввод'!$E$214="",'У3 Ввод'!$D$214&gt;$B24),0,MAX(0,MIN(1,'У3 Ввод'!$E$214-NETWORKDAYS('У3 Ввод'!$D$214,$B24)+1))/Настройки!$E$9*100)</f>
        <v>0</v>
      </c>
      <c r="HB24" s="67" t="n">
        <f aca="false">IF(OR($D24=1,MONTH($B24)&lt;&gt;MONTH(StartDate),'У3 Ввод'!$D$215="",'У3 Ввод'!$E$215="",'У3 Ввод'!$D$215&gt;$B24),0,MAX(0,MIN(1,'У3 Ввод'!$E$215-NETWORKDAYS('У3 Ввод'!$D$215,$B24)+1))/Настройки!$E$9*100)</f>
        <v>0</v>
      </c>
      <c r="HC24" s="67" t="n">
        <f aca="false">IF(OR($D24=1,MONTH($B24)&lt;&gt;MONTH(StartDate),'У3 Ввод'!$D$216="",'У3 Ввод'!$E$216="",'У3 Ввод'!$D$216&gt;$B24),0,MAX(0,MIN(1,'У3 Ввод'!$E$216-NETWORKDAYS('У3 Ввод'!$D$216,$B24)+1))/Настройки!$E$9*100)</f>
        <v>0</v>
      </c>
      <c r="HD24" s="67" t="n">
        <f aca="false">IF(OR($D24=1,MONTH($B24)&lt;&gt;MONTH(StartDate),'У3 Ввод'!$D$217="",'У3 Ввод'!$E$217="",'У3 Ввод'!$D$217&gt;$B24),0,MAX(0,MIN(1,'У3 Ввод'!$E$217-NETWORKDAYS('У3 Ввод'!$D$217,$B24)+1))/Настройки!$E$9*100)</f>
        <v>0</v>
      </c>
      <c r="HE24" s="67" t="n">
        <f aca="false">IF(OR($D24=1,MONTH($B24)&lt;&gt;MONTH(StartDate),'У3 Ввод'!$D$218="",'У3 Ввод'!$E$218="",'У3 Ввод'!$D$218&gt;$B24),0,MAX(0,MIN(1,'У3 Ввод'!$E$218-NETWORKDAYS('У3 Ввод'!$D$218,$B24)+1))/Настройки!$E$9*100)</f>
        <v>0</v>
      </c>
      <c r="HF24" s="67" t="n">
        <f aca="false">IF(OR($D24=1,MONTH($B24)&lt;&gt;MONTH(StartDate),'У3 Ввод'!$D$219="",'У3 Ввод'!$E$219="",'У3 Ввод'!$D$219&gt;$B24),0,MAX(0,MIN(1,'У3 Ввод'!$E$219-NETWORKDAYS('У3 Ввод'!$D$219,$B24)+1))/Настройки!$E$9*100)</f>
        <v>0</v>
      </c>
      <c r="HG24" s="67" t="n">
        <f aca="false">IF(OR($D24=1,MONTH($B24)&lt;&gt;MONTH(StartDate),'У3 Ввод'!$D$220="",'У3 Ввод'!$E$220="",'У3 Ввод'!$D$220&gt;$B24),0,MAX(0,MIN(1,'У3 Ввод'!$E$220-NETWORKDAYS('У3 Ввод'!$D$220,$B24)+1))/Настройки!$E$9*100)</f>
        <v>0</v>
      </c>
      <c r="HH24" s="67" t="n">
        <f aca="false">IF(OR($D24=1,MONTH($B24)&lt;&gt;MONTH(StartDate),'У3 Ввод'!$D$221="",'У3 Ввод'!$E$221="",'У3 Ввод'!$D$221&gt;$B24),0,MAX(0,MIN(1,'У3 Ввод'!$E$221-NETWORKDAYS('У3 Ввод'!$D$221,$B24)+1))/Настройки!$E$9*100)</f>
        <v>0</v>
      </c>
      <c r="HI24" s="67" t="n">
        <f aca="false">IF(OR($D24=1,MONTH($B24)&lt;&gt;MONTH(StartDate),'У3 Ввод'!$D$222="",'У3 Ввод'!$E$222="",'У3 Ввод'!$D$222&gt;$B24),0,MAX(0,MIN(1,'У3 Ввод'!$E$222-NETWORKDAYS('У3 Ввод'!$D$222,$B24)+1))/Настройки!$E$9*100)</f>
        <v>0</v>
      </c>
      <c r="HJ24" s="67" t="n">
        <f aca="false">IF(OR($D24=1,MONTH($B24)&lt;&gt;MONTH(StartDate),'У3 Ввод'!$D$223="",'У3 Ввод'!$E$223="",'У3 Ввод'!$D$223&gt;$B24),0,MAX(0,MIN(1,'У3 Ввод'!$E$223-NETWORKDAYS('У3 Ввод'!$D$223,$B24)+1))/Настройки!$E$9*100)</f>
        <v>0</v>
      </c>
      <c r="HK24" s="67" t="n">
        <f aca="false">IF(OR($D24=1,MONTH($B24)&lt;&gt;MONTH(StartDate),'У3 Ввод'!$D$224="",'У3 Ввод'!$E$224="",'У3 Ввод'!$D$224&gt;$B24),0,MAX(0,MIN(1,'У3 Ввод'!$E$224-NETWORKDAYS('У3 Ввод'!$D$224,$B24)+1))/Настройки!$E$9*100)</f>
        <v>0</v>
      </c>
      <c r="HL24" s="67" t="n">
        <f aca="false">IF(OR($D24=1,MONTH($B24)&lt;&gt;MONTH(StartDate),'У3 Ввод'!$D$225="",'У3 Ввод'!$E$225="",'У3 Ввод'!$D$225&gt;$B24),0,MAX(0,MIN(1,'У3 Ввод'!$E$225-NETWORKDAYS('У3 Ввод'!$D$225,$B24)+1))/Настройки!$E$9*100)</f>
        <v>0</v>
      </c>
      <c r="HM24" s="67" t="n">
        <f aca="false">IF(OR($D24=1,MONTH($B24)&lt;&gt;MONTH(StartDate),'У3 Ввод'!$D$226="",'У3 Ввод'!$E$226="",'У3 Ввод'!$D$226&gt;$B24),0,MAX(0,MIN(1,'У3 Ввод'!$E$226-NETWORKDAYS('У3 Ввод'!$D$226,$B24)+1))/Настройки!$E$9*100)</f>
        <v>0</v>
      </c>
      <c r="HN24" s="67" t="n">
        <f aca="false">IF(OR($D24=1,MONTH($B24)&lt;&gt;MONTH(StartDate),'У3 Ввод'!$D$227="",'У3 Ввод'!$E$227="",'У3 Ввод'!$D$227&gt;$B24),0,MAX(0,MIN(1,'У3 Ввод'!$E$227-NETWORKDAYS('У3 Ввод'!$D$227,$B24)+1))/Настройки!$E$9*100)</f>
        <v>0</v>
      </c>
      <c r="HO24" s="67" t="n">
        <f aca="false">IF(OR($D24=1,MONTH($B24)&lt;&gt;MONTH(StartDate),'У3 Ввод'!$D$228="",'У3 Ввод'!$E$228="",'У3 Ввод'!$D$228&gt;$B24),0,MAX(0,MIN(1,'У3 Ввод'!$E$228-NETWORKDAYS('У3 Ввод'!$D$228,$B24)+1))/Настройки!$E$9*100)</f>
        <v>0</v>
      </c>
      <c r="HP24" s="67" t="n">
        <f aca="false">IF(OR($D24=1,MONTH($B24)&lt;&gt;MONTH(StartDate),'У3 Ввод'!$D$229="",'У3 Ввод'!$E$229="",'У3 Ввод'!$D$229&gt;$B24),0,MAX(0,MIN(1,'У3 Ввод'!$E$229-NETWORKDAYS('У3 Ввод'!$D$229,$B24)+1))/Настройки!$E$9*100)</f>
        <v>0</v>
      </c>
      <c r="HQ24" s="67" t="n">
        <f aca="false">IF(OR($D24=1,MONTH($B24)&lt;&gt;MONTH(StartDate),'У3 Ввод'!$D$230="",'У3 Ввод'!$E$230="",'У3 Ввод'!$D$230&gt;$B24),0,MAX(0,MIN(1,'У3 Ввод'!$E$230-NETWORKDAYS('У3 Ввод'!$D$230,$B24)+1))/Настройки!$E$9*100)</f>
        <v>0</v>
      </c>
      <c r="HR24" s="67" t="n">
        <f aca="false">IF(OR($D24=1,MONTH($B24)&lt;&gt;MONTH(StartDate),'У3 Ввод'!$D$231="",'У3 Ввод'!$E$231="",'У3 Ввод'!$D$231&gt;$B24),0,MAX(0,MIN(1,'У3 Ввод'!$E$231-NETWORKDAYS('У3 Ввод'!$D$231,$B24)+1))/Настройки!$E$9*100)</f>
        <v>0</v>
      </c>
      <c r="HS24" s="67" t="n">
        <f aca="false">IF(OR($D24=1,MONTH($B24)&lt;&gt;MONTH(StartDate),'У3 Ввод'!$D$232="",'У3 Ввод'!$E$232="",'У3 Ввод'!$D$232&gt;$B24),0,MAX(0,MIN(1,'У3 Ввод'!$E$232-NETWORKDAYS('У3 Ввод'!$D$232,$B24)+1))/Настройки!$E$9*100)</f>
        <v>0</v>
      </c>
      <c r="HT24" s="67" t="n">
        <f aca="false">IF(OR($D24=1,MONTH($B24)&lt;&gt;MONTH(StartDate),'У3 Ввод'!$D$233="",'У3 Ввод'!$E$233="",'У3 Ввод'!$D$233&gt;$B24),0,MAX(0,MIN(1,'У3 Ввод'!$E$233-NETWORKDAYS('У3 Ввод'!$D$233,$B24)+1))/Настройки!$E$9*100)</f>
        <v>0</v>
      </c>
      <c r="HU24" s="67" t="n">
        <f aca="false">IF(OR($D24=1,MONTH($B24)&lt;&gt;MONTH(StartDate),'У3 Ввод'!$D$234="",'У3 Ввод'!$E$234="",'У3 Ввод'!$D$234&gt;$B24),0,MAX(0,MIN(1,'У3 Ввод'!$E$234-NETWORKDAYS('У3 Ввод'!$D$234,$B24)+1))/Настройки!$E$9*100)</f>
        <v>0</v>
      </c>
      <c r="HV24" s="67" t="n">
        <f aca="false">IF(OR($D24=1,MONTH($B24)&lt;&gt;MONTH(StartDate),'У3 Ввод'!$D$235="",'У3 Ввод'!$E$235="",'У3 Ввод'!$D$235&gt;$B24),0,MAX(0,MIN(1,'У3 Ввод'!$E$235-NETWORKDAYS('У3 Ввод'!$D$235,$B24)+1))/Настройки!$E$9*100)</f>
        <v>0</v>
      </c>
      <c r="HW24" s="67" t="n">
        <f aca="false">IF(OR($D24=1,MONTH($B24)&lt;&gt;MONTH(StartDate),'У3 Ввод'!$D$236="",'У3 Ввод'!$E$236="",'У3 Ввод'!$D$236&gt;$B24),0,MAX(0,MIN(1,'У3 Ввод'!$E$236-NETWORKDAYS('У3 Ввод'!$D$236,$B24)+1))/Настройки!$E$9*100)</f>
        <v>0</v>
      </c>
      <c r="HX24" s="67" t="n">
        <f aca="false">IF(OR($D24=1,MONTH($B24)&lt;&gt;MONTH(StartDate),'У3 Ввод'!$D$237="",'У3 Ввод'!$E$237="",'У3 Ввод'!$D$237&gt;$B24),0,MAX(0,MIN(1,'У3 Ввод'!$E$237-NETWORKDAYS('У3 Ввод'!$D$237,$B24)+1))/Настройки!$E$9*100)</f>
        <v>0</v>
      </c>
      <c r="HY24" s="67" t="n">
        <f aca="false">IF(OR($D24=1,MONTH($B24)&lt;&gt;MONTH(StartDate),'У3 Ввод'!$D$238="",'У3 Ввод'!$E$238="",'У3 Ввод'!$D$238&gt;$B24),0,MAX(0,MIN(1,'У3 Ввод'!$E$238-NETWORKDAYS('У3 Ввод'!$D$238,$B24)+1))/Настройки!$E$9*100)</f>
        <v>0</v>
      </c>
      <c r="HZ24" s="67" t="n">
        <f aca="false">IF(OR($D24=1,MONTH($B24)&lt;&gt;MONTH(StartDate),'У3 Ввод'!$D$239="",'У3 Ввод'!$E$239="",'У3 Ввод'!$D$239&gt;$B24),0,MAX(0,MIN(1,'У3 Ввод'!$E$239-NETWORKDAYS('У3 Ввод'!$D$239,$B24)+1))/Настройки!$E$9*100)</f>
        <v>0</v>
      </c>
      <c r="IA24" s="67" t="n">
        <f aca="false">IF(OR($D24=1,MONTH($B24)&lt;&gt;MONTH(StartDate),'У3 Ввод'!$D$240="",'У3 Ввод'!$E$240="",'У3 Ввод'!$D$240&gt;$B24),0,MAX(0,MIN(1,'У3 Ввод'!$E$240-NETWORKDAYS('У3 Ввод'!$D$240,$B24)+1))/Настройки!$E$9*100)</f>
        <v>0</v>
      </c>
      <c r="IB24" s="67" t="n">
        <f aca="false">IF(OR($D24=1,MONTH($B24)&lt;&gt;MONTH(StartDate),'У3 Ввод'!$D$241="",'У3 Ввод'!$E$241="",'У3 Ввод'!$D$241&gt;$B24),0,MAX(0,MIN(1,'У3 Ввод'!$E$241-NETWORKDAYS('У3 Ввод'!$D$241,$B24)+1))/Настройки!$E$9*100)</f>
        <v>0</v>
      </c>
      <c r="IC24" s="67" t="n">
        <f aca="false">IF(OR($D24=1,MONTH($B24)&lt;&gt;MONTH(StartDate),'У3 Ввод'!$D$242="",'У3 Ввод'!$E$242="",'У3 Ввод'!$D$242&gt;$B24),0,MAX(0,MIN(1,'У3 Ввод'!$E$242-NETWORKDAYS('У3 Ввод'!$D$242,$B24)+1))/Настройки!$E$9*100)</f>
        <v>0</v>
      </c>
      <c r="ID24" s="67" t="n">
        <f aca="false">IF(OR($D24=1,MONTH($B24)&lt;&gt;MONTH(StartDate),'У3 Ввод'!$D$243="",'У3 Ввод'!$E$243="",'У3 Ввод'!$D$243&gt;$B24),0,MAX(0,MIN(1,'У3 Ввод'!$E$243-NETWORKDAYS('У3 Ввод'!$D$243,$B24)+1))/Настройки!$E$9*100)</f>
        <v>0</v>
      </c>
      <c r="IE24" s="67" t="n">
        <f aca="false">IF(OR($D24=1,MONTH($B24)&lt;&gt;MONTH(StartDate),'У3 Ввод'!$D$244="",'У3 Ввод'!$E$244="",'У3 Ввод'!$D$244&gt;$B24),0,MAX(0,MIN(1,'У3 Ввод'!$E$244-NETWORKDAYS('У3 Ввод'!$D$244,$B24)+1))/Настройки!$E$9*100)</f>
        <v>0</v>
      </c>
      <c r="IF24" s="67" t="n">
        <f aca="false">IF(OR($D24=1,MONTH($B24)&lt;&gt;MONTH(StartDate),'У3 Ввод'!$D$245="",'У3 Ввод'!$E$245="",'У3 Ввод'!$D$245&gt;$B24),0,MAX(0,MIN(1,'У3 Ввод'!$E$245-NETWORKDAYS('У3 Ввод'!$D$245,$B24)+1))/Настройки!$E$9*100)</f>
        <v>0</v>
      </c>
      <c r="IG24" s="67" t="n">
        <f aca="false">IF(OR($D24=1,MONTH($B24)&lt;&gt;MONTH(StartDate),'У3 Ввод'!$D$246="",'У3 Ввод'!$E$246="",'У3 Ввод'!$D$246&gt;$B24),0,MAX(0,MIN(1,'У3 Ввод'!$E$246-NETWORKDAYS('У3 Ввод'!$D$246,$B24)+1))/Настройки!$E$9*100)</f>
        <v>0</v>
      </c>
      <c r="IH24" s="67" t="n">
        <f aca="false">IF(OR($D24=1,MONTH($B24)&lt;&gt;MONTH(StartDate),'У3 Ввод'!$D$247="",'У3 Ввод'!$E$247="",'У3 Ввод'!$D$247&gt;$B24),0,MAX(0,MIN(1,'У3 Ввод'!$E$247-NETWORKDAYS('У3 Ввод'!$D$247,$B24)+1))/Настройки!$E$9*100)</f>
        <v>0</v>
      </c>
      <c r="II24" s="67" t="n">
        <f aca="false">IF(OR($D24=1,MONTH($B24)&lt;&gt;MONTH(StartDate),'У3 Ввод'!$D$248="",'У3 Ввод'!$E$248="",'У3 Ввод'!$D$248&gt;$B24),0,MAX(0,MIN(1,'У3 Ввод'!$E$248-NETWORKDAYS('У3 Ввод'!$D$248,$B24)+1))/Настройки!$E$9*100)</f>
        <v>0</v>
      </c>
      <c r="IJ24" s="67" t="n">
        <f aca="false">IF(OR($D24=1,MONTH($B24)&lt;&gt;MONTH(StartDate),'У3 Ввод'!$D$249="",'У3 Ввод'!$E$249="",'У3 Ввод'!$D$249&gt;$B24),0,MAX(0,MIN(1,'У3 Ввод'!$E$249-NETWORKDAYS('У3 Ввод'!$D$249,$B24)+1))/Настройки!$E$9*100)</f>
        <v>0</v>
      </c>
      <c r="IK24" s="67" t="n">
        <f aca="false">IF(OR($D24=1,MONTH($B24)&lt;&gt;MONTH(StartDate),'У3 Ввод'!$D$250="",'У3 Ввод'!$E$250="",'У3 Ввод'!$D$250&gt;$B24),0,MAX(0,MIN(1,'У3 Ввод'!$E$250-NETWORKDAYS('У3 Ввод'!$D$250,$B24)+1))/Настройки!$E$9*100)</f>
        <v>0</v>
      </c>
      <c r="IL24" s="67" t="n">
        <f aca="false">IF(OR($D24=1,MONTH($B24)&lt;&gt;MONTH(StartDate),'У3 Ввод'!$D$251="",'У3 Ввод'!$E$251="",'У3 Ввод'!$D$251&gt;$B24),0,MAX(0,MIN(1,'У3 Ввод'!$E$251-NETWORKDAYS('У3 Ввод'!$D$251,$B24)+1))/Настройки!$E$9*100)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IF(OR($D25=1,MONTH($B25)&lt;&gt;MONTH(StartDate),'У3 Ввод'!$D$12="",'У3 Ввод'!$E$12="",'У3 Ввод'!$D$12&gt;$B25),0,MAX(0,MIN(1,'У3 Ввод'!$E$12-NETWORKDAYS('У3 Ввод'!$D$12,$B25)+1))/Настройки!$E$9*100)</f>
        <v>0</v>
      </c>
      <c r="H25" s="67" t="n">
        <f aca="false">IF(OR($D25=1,MONTH($B25)&lt;&gt;MONTH(StartDate),'У3 Ввод'!$D$13="",'У3 Ввод'!$E$13="",'У3 Ввод'!$D$13&gt;$B25),0,MAX(0,MIN(1,'У3 Ввод'!$E$13-NETWORKDAYS('У3 Ввод'!$D$13,$B25)+1))/Настройки!$E$9*100)</f>
        <v>0</v>
      </c>
      <c r="I25" s="67" t="n">
        <f aca="false">IF(OR($D25=1,MONTH($B25)&lt;&gt;MONTH(StartDate),'У3 Ввод'!$D$14="",'У3 Ввод'!$E$14="",'У3 Ввод'!$D$14&gt;$B25),0,MAX(0,MIN(1,'У3 Ввод'!$E$14-NETWORKDAYS('У3 Ввод'!$D$14,$B25)+1))/Настройки!$E$9*100)</f>
        <v>0</v>
      </c>
      <c r="J25" s="67" t="n">
        <f aca="false">IF(OR($D25=1,MONTH($B25)&lt;&gt;MONTH(StartDate),'У3 Ввод'!$D$15="",'У3 Ввод'!$E$15="",'У3 Ввод'!$D$15&gt;$B25),0,MAX(0,MIN(1,'У3 Ввод'!$E$15-NETWORKDAYS('У3 Ввод'!$D$15,$B25)+1))/Настройки!$E$9*100)</f>
        <v>0</v>
      </c>
      <c r="K25" s="67" t="n">
        <f aca="false">IF(OR($D25=1,MONTH($B25)&lt;&gt;MONTH(StartDate),'У3 Ввод'!$D$16="",'У3 Ввод'!$E$16="",'У3 Ввод'!$D$16&gt;$B25),0,MAX(0,MIN(1,'У3 Ввод'!$E$16-NETWORKDAYS('У3 Ввод'!$D$16,$B25)+1))/Настройки!$E$9*100)</f>
        <v>0</v>
      </c>
      <c r="L25" s="67" t="n">
        <f aca="false">IF(OR($D25=1,MONTH($B25)&lt;&gt;MONTH(StartDate),'У3 Ввод'!$D$17="",'У3 Ввод'!$E$17="",'У3 Ввод'!$D$17&gt;$B25),0,MAX(0,MIN(1,'У3 Ввод'!$E$17-NETWORKDAYS('У3 Ввод'!$D$17,$B25)+1))/Настройки!$E$9*100)</f>
        <v>0</v>
      </c>
      <c r="M25" s="67" t="n">
        <f aca="false">IF(OR($D25=1,MONTH($B25)&lt;&gt;MONTH(StartDate),'У3 Ввод'!$D$18="",'У3 Ввод'!$E$18="",'У3 Ввод'!$D$18&gt;$B25),0,MAX(0,MIN(1,'У3 Ввод'!$E$18-NETWORKDAYS('У3 Ввод'!$D$18,$B25)+1))/Настройки!$E$9*100)</f>
        <v>0</v>
      </c>
      <c r="N25" s="67" t="n">
        <f aca="false">IF(OR($D25=1,MONTH($B25)&lt;&gt;MONTH(StartDate),'У3 Ввод'!$D$19="",'У3 Ввод'!$E$19="",'У3 Ввод'!$D$19&gt;$B25),0,MAX(0,MIN(1,'У3 Ввод'!$E$19-NETWORKDAYS('У3 Ввод'!$D$19,$B25)+1))/Настройки!$E$9*100)</f>
        <v>0</v>
      </c>
      <c r="O25" s="67" t="n">
        <f aca="false">IF(OR($D25=1,MONTH($B25)&lt;&gt;MONTH(StartDate),'У3 Ввод'!$D$20="",'У3 Ввод'!$E$20="",'У3 Ввод'!$D$20&gt;$B25),0,MAX(0,MIN(1,'У3 Ввод'!$E$20-NETWORKDAYS('У3 Ввод'!$D$20,$B25)+1))/Настройки!$E$9*100)</f>
        <v>0</v>
      </c>
      <c r="P25" s="67" t="n">
        <f aca="false">IF(OR($D25=1,MONTH($B25)&lt;&gt;MONTH(StartDate),'У3 Ввод'!$D$21="",'У3 Ввод'!$E$21="",'У3 Ввод'!$D$21&gt;$B25),0,MAX(0,MIN(1,'У3 Ввод'!$E$21-NETWORKDAYS('У3 Ввод'!$D$21,$B25)+1))/Настройки!$E$9*100)</f>
        <v>0</v>
      </c>
      <c r="Q25" s="67" t="n">
        <f aca="false">IF(OR($D25=1,MONTH($B25)&lt;&gt;MONTH(StartDate),'У3 Ввод'!$D$22="",'У3 Ввод'!$E$22="",'У3 Ввод'!$D$22&gt;$B25),0,MAX(0,MIN(1,'У3 Ввод'!$E$22-NETWORKDAYS('У3 Ввод'!$D$22,$B25)+1))/Настройки!$E$9*100)</f>
        <v>0</v>
      </c>
      <c r="R25" s="67" t="n">
        <f aca="false">IF(OR($D25=1,MONTH($B25)&lt;&gt;MONTH(StartDate),'У3 Ввод'!$D$23="",'У3 Ввод'!$E$23="",'У3 Ввод'!$D$23&gt;$B25),0,MAX(0,MIN(1,'У3 Ввод'!$E$23-NETWORKDAYS('У3 Ввод'!$D$23,$B25)+1))/Настройки!$E$9*100)</f>
        <v>0</v>
      </c>
      <c r="S25" s="67" t="n">
        <f aca="false">IF(OR($D25=1,MONTH($B25)&lt;&gt;MONTH(StartDate),'У3 Ввод'!$D$24="",'У3 Ввод'!$E$24="",'У3 Ввод'!$D$24&gt;$B25),0,MAX(0,MIN(1,'У3 Ввод'!$E$24-NETWORKDAYS('У3 Ввод'!$D$24,$B25)+1))/Настройки!$E$9*100)</f>
        <v>0</v>
      </c>
      <c r="T25" s="67" t="n">
        <f aca="false">IF(OR($D25=1,MONTH($B25)&lt;&gt;MONTH(StartDate),'У3 Ввод'!$D$25="",'У3 Ввод'!$E$25="",'У3 Ввод'!$D$25&gt;$B25),0,MAX(0,MIN(1,'У3 Ввод'!$E$25-NETWORKDAYS('У3 Ввод'!$D$25,$B25)+1))/Настройки!$E$9*100)</f>
        <v>0</v>
      </c>
      <c r="U25" s="67" t="n">
        <f aca="false">IF(OR($D25=1,MONTH($B25)&lt;&gt;MONTH(StartDate),'У3 Ввод'!$D$26="",'У3 Ввод'!$E$26="",'У3 Ввод'!$D$26&gt;$B25),0,MAX(0,MIN(1,'У3 Ввод'!$E$26-NETWORKDAYS('У3 Ввод'!$D$26,$B25)+1))/Настройки!$E$9*100)</f>
        <v>0</v>
      </c>
      <c r="V25" s="67" t="n">
        <f aca="false">IF(OR($D25=1,MONTH($B25)&lt;&gt;MONTH(StartDate),'У3 Ввод'!$D$27="",'У3 Ввод'!$E$27="",'У3 Ввод'!$D$27&gt;$B25),0,MAX(0,MIN(1,'У3 Ввод'!$E$27-NETWORKDAYS('У3 Ввод'!$D$27,$B25)+1))/Настройки!$E$9*100)</f>
        <v>0</v>
      </c>
      <c r="W25" s="67" t="n">
        <f aca="false">IF(OR($D25=1,MONTH($B25)&lt;&gt;MONTH(StartDate),'У3 Ввод'!$D$28="",'У3 Ввод'!$E$28="",'У3 Ввод'!$D$28&gt;$B25),0,MAX(0,MIN(1,'У3 Ввод'!$E$28-NETWORKDAYS('У3 Ввод'!$D$28,$B25)+1))/Настройки!$E$9*100)</f>
        <v>0</v>
      </c>
      <c r="X25" s="67" t="n">
        <f aca="false">IF(OR($D25=1,MONTH($B25)&lt;&gt;MONTH(StartDate),'У3 Ввод'!$D$29="",'У3 Ввод'!$E$29="",'У3 Ввод'!$D$29&gt;$B25),0,MAX(0,MIN(1,'У3 Ввод'!$E$29-NETWORKDAYS('У3 Ввод'!$D$29,$B25)+1))/Настройки!$E$9*100)</f>
        <v>0</v>
      </c>
      <c r="Y25" s="67" t="n">
        <f aca="false">IF(OR($D25=1,MONTH($B25)&lt;&gt;MONTH(StartDate),'У3 Ввод'!$D$30="",'У3 Ввод'!$E$30="",'У3 Ввод'!$D$30&gt;$B25),0,MAX(0,MIN(1,'У3 Ввод'!$E$30-NETWORKDAYS('У3 Ввод'!$D$30,$B25)+1))/Настройки!$E$9*100)</f>
        <v>0</v>
      </c>
      <c r="Z25" s="67" t="n">
        <f aca="false">IF(OR($D25=1,MONTH($B25)&lt;&gt;MONTH(StartDate),'У3 Ввод'!$D$31="",'У3 Ввод'!$E$31="",'У3 Ввод'!$D$31&gt;$B25),0,MAX(0,MIN(1,'У3 Ввод'!$E$31-NETWORKDAYS('У3 Ввод'!$D$31,$B25)+1))/Настройки!$E$9*100)</f>
        <v>0</v>
      </c>
      <c r="AA25" s="67" t="n">
        <f aca="false">IF(OR($D25=1,MONTH($B25)&lt;&gt;MONTH(StartDate),'У3 Ввод'!$D$32="",'У3 Ввод'!$E$32="",'У3 Ввод'!$D$32&gt;$B25),0,MAX(0,MIN(1,'У3 Ввод'!$E$32-NETWORKDAYS('У3 Ввод'!$D$32,$B25)+1))/Настройки!$E$9*100)</f>
        <v>0</v>
      </c>
      <c r="AB25" s="67" t="n">
        <f aca="false">IF(OR($D25=1,MONTH($B25)&lt;&gt;MONTH(StartDate),'У3 Ввод'!$D$33="",'У3 Ввод'!$E$33="",'У3 Ввод'!$D$33&gt;$B25),0,MAX(0,MIN(1,'У3 Ввод'!$E$33-NETWORKDAYS('У3 Ввод'!$D$33,$B25)+1))/Настройки!$E$9*100)</f>
        <v>0</v>
      </c>
      <c r="AC25" s="67" t="n">
        <f aca="false">IF(OR($D25=1,MONTH($B25)&lt;&gt;MONTH(StartDate),'У3 Ввод'!$D$34="",'У3 Ввод'!$E$34="",'У3 Ввод'!$D$34&gt;$B25),0,MAX(0,MIN(1,'У3 Ввод'!$E$34-NETWORKDAYS('У3 Ввод'!$D$34,$B25)+1))/Настройки!$E$9*100)</f>
        <v>0</v>
      </c>
      <c r="AD25" s="67" t="n">
        <f aca="false">IF(OR($D25=1,MONTH($B25)&lt;&gt;MONTH(StartDate),'У3 Ввод'!$D$35="",'У3 Ввод'!$E$35="",'У3 Ввод'!$D$35&gt;$B25),0,MAX(0,MIN(1,'У3 Ввод'!$E$35-NETWORKDAYS('У3 Ввод'!$D$35,$B25)+1))/Настройки!$E$9*100)</f>
        <v>0</v>
      </c>
      <c r="AE25" s="67" t="n">
        <f aca="false">IF(OR($D25=1,MONTH($B25)&lt;&gt;MONTH(StartDate),'У3 Ввод'!$D$36="",'У3 Ввод'!$E$36="",'У3 Ввод'!$D$36&gt;$B25),0,MAX(0,MIN(1,'У3 Ввод'!$E$36-NETWORKDAYS('У3 Ввод'!$D$36,$B25)+1))/Настройки!$E$9*100)</f>
        <v>0</v>
      </c>
      <c r="AF25" s="67" t="n">
        <f aca="false">IF(OR($D25=1,MONTH($B25)&lt;&gt;MONTH(StartDate),'У3 Ввод'!$D$37="",'У3 Ввод'!$E$37="",'У3 Ввод'!$D$37&gt;$B25),0,MAX(0,MIN(1,'У3 Ввод'!$E$37-NETWORKDAYS('У3 Ввод'!$D$37,$B25)+1))/Настройки!$E$9*100)</f>
        <v>0</v>
      </c>
      <c r="AG25" s="67" t="n">
        <f aca="false">IF(OR($D25=1,MONTH($B25)&lt;&gt;MONTH(StartDate),'У3 Ввод'!$D$38="",'У3 Ввод'!$E$38="",'У3 Ввод'!$D$38&gt;$B25),0,MAX(0,MIN(1,'У3 Ввод'!$E$38-NETWORKDAYS('У3 Ввод'!$D$38,$B25)+1))/Настройки!$E$9*100)</f>
        <v>0</v>
      </c>
      <c r="AH25" s="67" t="n">
        <f aca="false">IF(OR($D25=1,MONTH($B25)&lt;&gt;MONTH(StartDate),'У3 Ввод'!$D$39="",'У3 Ввод'!$E$39="",'У3 Ввод'!$D$39&gt;$B25),0,MAX(0,MIN(1,'У3 Ввод'!$E$39-NETWORKDAYS('У3 Ввод'!$D$39,$B25)+1))/Настройки!$E$9*100)</f>
        <v>0</v>
      </c>
      <c r="AI25" s="67" t="n">
        <f aca="false">IF(OR($D25=1,MONTH($B25)&lt;&gt;MONTH(StartDate),'У3 Ввод'!$D$40="",'У3 Ввод'!$E$40="",'У3 Ввод'!$D$40&gt;$B25),0,MAX(0,MIN(1,'У3 Ввод'!$E$40-NETWORKDAYS('У3 Ввод'!$D$40,$B25)+1))/Настройки!$E$9*100)</f>
        <v>0</v>
      </c>
      <c r="AJ25" s="67" t="n">
        <f aca="false">IF(OR($D25=1,MONTH($B25)&lt;&gt;MONTH(StartDate),'У3 Ввод'!$D$41="",'У3 Ввод'!$E$41="",'У3 Ввод'!$D$41&gt;$B25),0,MAX(0,MIN(1,'У3 Ввод'!$E$41-NETWORKDAYS('У3 Ввод'!$D$41,$B25)+1))/Настройки!$E$9*100)</f>
        <v>0</v>
      </c>
      <c r="AK25" s="67" t="n">
        <f aca="false">IF(OR($D25=1,MONTH($B25)&lt;&gt;MONTH(StartDate),'У3 Ввод'!$D$42="",'У3 Ввод'!$E$42="",'У3 Ввод'!$D$42&gt;$B25),0,MAX(0,MIN(1,'У3 Ввод'!$E$42-NETWORKDAYS('У3 Ввод'!$D$42,$B25)+1))/Настройки!$E$9*100)</f>
        <v>0</v>
      </c>
      <c r="AL25" s="67" t="n">
        <f aca="false">IF(OR($D25=1,MONTH($B25)&lt;&gt;MONTH(StartDate),'У3 Ввод'!$D$43="",'У3 Ввод'!$E$43="",'У3 Ввод'!$D$43&gt;$B25),0,MAX(0,MIN(1,'У3 Ввод'!$E$43-NETWORKDAYS('У3 Ввод'!$D$43,$B25)+1))/Настройки!$E$9*100)</f>
        <v>0</v>
      </c>
      <c r="AM25" s="67" t="n">
        <f aca="false">IF(OR($D25=1,MONTH($B25)&lt;&gt;MONTH(StartDate),'У3 Ввод'!$D$44="",'У3 Ввод'!$E$44="",'У3 Ввод'!$D$44&gt;$B25),0,MAX(0,MIN(1,'У3 Ввод'!$E$44-NETWORKDAYS('У3 Ввод'!$D$44,$B25)+1))/Настройки!$E$9*100)</f>
        <v>0</v>
      </c>
      <c r="AN25" s="67" t="n">
        <f aca="false">IF(OR($D25=1,MONTH($B25)&lt;&gt;MONTH(StartDate),'У3 Ввод'!$D$45="",'У3 Ввод'!$E$45="",'У3 Ввод'!$D$45&gt;$B25),0,MAX(0,MIN(1,'У3 Ввод'!$E$45-NETWORKDAYS('У3 Ввод'!$D$45,$B25)+1))/Настройки!$E$9*100)</f>
        <v>0</v>
      </c>
      <c r="AO25" s="67" t="n">
        <f aca="false">IF(OR($D25=1,MONTH($B25)&lt;&gt;MONTH(StartDate),'У3 Ввод'!$D$46="",'У3 Ввод'!$E$46="",'У3 Ввод'!$D$46&gt;$B25),0,MAX(0,MIN(1,'У3 Ввод'!$E$46-NETWORKDAYS('У3 Ввод'!$D$46,$B25)+1))/Настройки!$E$9*100)</f>
        <v>0</v>
      </c>
      <c r="AP25" s="67" t="n">
        <f aca="false">IF(OR($D25=1,MONTH($B25)&lt;&gt;MONTH(StartDate),'У3 Ввод'!$D$47="",'У3 Ввод'!$E$47="",'У3 Ввод'!$D$47&gt;$B25),0,MAX(0,MIN(1,'У3 Ввод'!$E$47-NETWORKDAYS('У3 Ввод'!$D$47,$B25)+1))/Настройки!$E$9*100)</f>
        <v>0</v>
      </c>
      <c r="AQ25" s="67" t="n">
        <f aca="false">IF(OR($D25=1,MONTH($B25)&lt;&gt;MONTH(StartDate),'У3 Ввод'!$D$48="",'У3 Ввод'!$E$48="",'У3 Ввод'!$D$48&gt;$B25),0,MAX(0,MIN(1,'У3 Ввод'!$E$48-NETWORKDAYS('У3 Ввод'!$D$48,$B25)+1))/Настройки!$E$9*100)</f>
        <v>0</v>
      </c>
      <c r="AR25" s="67" t="n">
        <f aca="false">IF(OR($D25=1,MONTH($B25)&lt;&gt;MONTH(StartDate),'У3 Ввод'!$D$49="",'У3 Ввод'!$E$49="",'У3 Ввод'!$D$49&gt;$B25),0,MAX(0,MIN(1,'У3 Ввод'!$E$49-NETWORKDAYS('У3 Ввод'!$D$49,$B25)+1))/Настройки!$E$9*100)</f>
        <v>0</v>
      </c>
      <c r="AS25" s="67" t="n">
        <f aca="false">IF(OR($D25=1,MONTH($B25)&lt;&gt;MONTH(StartDate),'У3 Ввод'!$D$50="",'У3 Ввод'!$E$50="",'У3 Ввод'!$D$50&gt;$B25),0,MAX(0,MIN(1,'У3 Ввод'!$E$50-NETWORKDAYS('У3 Ввод'!$D$50,$B25)+1))/Настройки!$E$9*100)</f>
        <v>0</v>
      </c>
      <c r="AT25" s="67" t="n">
        <f aca="false">IF(OR($D25=1,MONTH($B25)&lt;&gt;MONTH(StartDate),'У3 Ввод'!$D$51="",'У3 Ввод'!$E$51="",'У3 Ввод'!$D$51&gt;$B25),0,MAX(0,MIN(1,'У3 Ввод'!$E$51-NETWORKDAYS('У3 Ввод'!$D$51,$B25)+1))/Настройки!$E$9*100)</f>
        <v>0</v>
      </c>
      <c r="AU25" s="67" t="n">
        <f aca="false">IF(OR($D25=1,MONTH($B25)&lt;&gt;MONTH(StartDate),'У3 Ввод'!$D$52="",'У3 Ввод'!$E$52="",'У3 Ввод'!$D$52&gt;$B25),0,MAX(0,MIN(1,'У3 Ввод'!$E$52-NETWORKDAYS('У3 Ввод'!$D$52,$B25)+1))/Настройки!$E$9*100)</f>
        <v>0</v>
      </c>
      <c r="AV25" s="67" t="n">
        <f aca="false">IF(OR($D25=1,MONTH($B25)&lt;&gt;MONTH(StartDate),'У3 Ввод'!$D$53="",'У3 Ввод'!$E$53="",'У3 Ввод'!$D$53&gt;$B25),0,MAX(0,MIN(1,'У3 Ввод'!$E$53-NETWORKDAYS('У3 Ввод'!$D$53,$B25)+1))/Настройки!$E$9*100)</f>
        <v>0</v>
      </c>
      <c r="AW25" s="67" t="n">
        <f aca="false">IF(OR($D25=1,MONTH($B25)&lt;&gt;MONTH(StartDate),'У3 Ввод'!$D$54="",'У3 Ввод'!$E$54="",'У3 Ввод'!$D$54&gt;$B25),0,MAX(0,MIN(1,'У3 Ввод'!$E$54-NETWORKDAYS('У3 Ввод'!$D$54,$B25)+1))/Настройки!$E$9*100)</f>
        <v>0</v>
      </c>
      <c r="AX25" s="67" t="n">
        <f aca="false">IF(OR($D25=1,MONTH($B25)&lt;&gt;MONTH(StartDate),'У3 Ввод'!$D$55="",'У3 Ввод'!$E$55="",'У3 Ввод'!$D$55&gt;$B25),0,MAX(0,MIN(1,'У3 Ввод'!$E$55-NETWORKDAYS('У3 Ввод'!$D$55,$B25)+1))/Настройки!$E$9*100)</f>
        <v>0</v>
      </c>
      <c r="AY25" s="67" t="n">
        <f aca="false">IF(OR($D25=1,MONTH($B25)&lt;&gt;MONTH(StartDate),'У3 Ввод'!$D$56="",'У3 Ввод'!$E$56="",'У3 Ввод'!$D$56&gt;$B25),0,MAX(0,MIN(1,'У3 Ввод'!$E$56-NETWORKDAYS('У3 Ввод'!$D$56,$B25)+1))/Настройки!$E$9*100)</f>
        <v>0</v>
      </c>
      <c r="AZ25" s="67" t="n">
        <f aca="false">IF(OR($D25=1,MONTH($B25)&lt;&gt;MONTH(StartDate),'У3 Ввод'!$D$57="",'У3 Ввод'!$E$57="",'У3 Ввод'!$D$57&gt;$B25),0,MAX(0,MIN(1,'У3 Ввод'!$E$57-NETWORKDAYS('У3 Ввод'!$D$57,$B25)+1))/Настройки!$E$9*100)</f>
        <v>0</v>
      </c>
      <c r="BA25" s="67" t="n">
        <f aca="false">IF(OR($D25=1,MONTH($B25)&lt;&gt;MONTH(StartDate),'У3 Ввод'!$D$58="",'У3 Ввод'!$E$58="",'У3 Ввод'!$D$58&gt;$B25),0,MAX(0,MIN(1,'У3 Ввод'!$E$58-NETWORKDAYS('У3 Ввод'!$D$58,$B25)+1))/Настройки!$E$9*100)</f>
        <v>0</v>
      </c>
      <c r="BB25" s="67" t="n">
        <f aca="false">IF(OR($D25=1,MONTH($B25)&lt;&gt;MONTH(StartDate),'У3 Ввод'!$D$59="",'У3 Ввод'!$E$59="",'У3 Ввод'!$D$59&gt;$B25),0,MAX(0,MIN(1,'У3 Ввод'!$E$59-NETWORKDAYS('У3 Ввод'!$D$59,$B25)+1))/Настройки!$E$9*100)</f>
        <v>0</v>
      </c>
      <c r="BC25" s="67" t="n">
        <f aca="false">IF(OR($D25=1,MONTH($B25)&lt;&gt;MONTH(StartDate),'У3 Ввод'!$D$60="",'У3 Ввод'!$E$60="",'У3 Ввод'!$D$60&gt;$B25),0,MAX(0,MIN(1,'У3 Ввод'!$E$60-NETWORKDAYS('У3 Ввод'!$D$60,$B25)+1))/Настройки!$E$9*100)</f>
        <v>0</v>
      </c>
      <c r="BD25" s="67" t="n">
        <f aca="false">IF(OR($D25=1,MONTH($B25)&lt;&gt;MONTH(StartDate),'У3 Ввод'!$D$61="",'У3 Ввод'!$E$61="",'У3 Ввод'!$D$61&gt;$B25),0,MAX(0,MIN(1,'У3 Ввод'!$E$61-NETWORKDAYS('У3 Ввод'!$D$61,$B25)+1))/Настройки!$E$9*100)</f>
        <v>0</v>
      </c>
      <c r="BE25" s="67" t="n">
        <f aca="false">IF(OR($D25=1,MONTH($B25)&lt;&gt;MONTH(StartDate),'У3 Ввод'!$D$62="",'У3 Ввод'!$E$62="",'У3 Ввод'!$D$62&gt;$B25),0,MAX(0,MIN(1,'У3 Ввод'!$E$62-NETWORKDAYS('У3 Ввод'!$D$62,$B25)+1))/Настройки!$E$9*100)</f>
        <v>0</v>
      </c>
      <c r="BF25" s="67" t="n">
        <f aca="false">IF(OR($D25=1,MONTH($B25)&lt;&gt;MONTH(StartDate),'У3 Ввод'!$D$63="",'У3 Ввод'!$E$63="",'У3 Ввод'!$D$63&gt;$B25),0,MAX(0,MIN(1,'У3 Ввод'!$E$63-NETWORKDAYS('У3 Ввод'!$D$63,$B25)+1))/Настройки!$E$9*100)</f>
        <v>0</v>
      </c>
      <c r="BG25" s="67" t="n">
        <f aca="false">IF(OR($D25=1,MONTH($B25)&lt;&gt;MONTH(StartDate),'У3 Ввод'!$D$64="",'У3 Ввод'!$E$64="",'У3 Ввод'!$D$64&gt;$B25),0,MAX(0,MIN(1,'У3 Ввод'!$E$64-NETWORKDAYS('У3 Ввод'!$D$64,$B25)+1))/Настройки!$E$9*100)</f>
        <v>0</v>
      </c>
      <c r="BH25" s="67" t="n">
        <f aca="false">IF(OR($D25=1,MONTH($B25)&lt;&gt;MONTH(StartDate),'У3 Ввод'!$D$65="",'У3 Ввод'!$E$65="",'У3 Ввод'!$D$65&gt;$B25),0,MAX(0,MIN(1,'У3 Ввод'!$E$65-NETWORKDAYS('У3 Ввод'!$D$65,$B25)+1))/Настройки!$E$9*100)</f>
        <v>0</v>
      </c>
      <c r="BI25" s="67" t="n">
        <f aca="false">IF(OR($D25=1,MONTH($B25)&lt;&gt;MONTH(StartDate),'У3 Ввод'!$D$66="",'У3 Ввод'!$E$66="",'У3 Ввод'!$D$66&gt;$B25),0,MAX(0,MIN(1,'У3 Ввод'!$E$66-NETWORKDAYS('У3 Ввод'!$D$66,$B25)+1))/Настройки!$E$9*100)</f>
        <v>0</v>
      </c>
      <c r="BJ25" s="67" t="n">
        <f aca="false">IF(OR($D25=1,MONTH($B25)&lt;&gt;MONTH(StartDate),'У3 Ввод'!$D$67="",'У3 Ввод'!$E$67="",'У3 Ввод'!$D$67&gt;$B25),0,MAX(0,MIN(1,'У3 Ввод'!$E$67-NETWORKDAYS('У3 Ввод'!$D$67,$B25)+1))/Настройки!$E$9*100)</f>
        <v>0</v>
      </c>
      <c r="BK25" s="67" t="n">
        <f aca="false">IF(OR($D25=1,MONTH($B25)&lt;&gt;MONTH(StartDate),'У3 Ввод'!$D$68="",'У3 Ввод'!$E$68="",'У3 Ввод'!$D$68&gt;$B25),0,MAX(0,MIN(1,'У3 Ввод'!$E$68-NETWORKDAYS('У3 Ввод'!$D$68,$B25)+1))/Настройки!$E$9*100)</f>
        <v>0</v>
      </c>
      <c r="BL25" s="67" t="n">
        <f aca="false">IF(OR($D25=1,MONTH($B25)&lt;&gt;MONTH(StartDate),'У3 Ввод'!$D$69="",'У3 Ввод'!$E$69="",'У3 Ввод'!$D$69&gt;$B25),0,MAX(0,MIN(1,'У3 Ввод'!$E$69-NETWORKDAYS('У3 Ввод'!$D$69,$B25)+1))/Настройки!$E$9*100)</f>
        <v>0</v>
      </c>
      <c r="BM25" s="67" t="n">
        <f aca="false">IF(OR($D25=1,MONTH($B25)&lt;&gt;MONTH(StartDate),'У3 Ввод'!$D$70="",'У3 Ввод'!$E$70="",'У3 Ввод'!$D$70&gt;$B25),0,MAX(0,MIN(1,'У3 Ввод'!$E$70-NETWORKDAYS('У3 Ввод'!$D$70,$B25)+1))/Настройки!$E$9*100)</f>
        <v>0</v>
      </c>
      <c r="BN25" s="67" t="n">
        <f aca="false">IF(OR($D25=1,MONTH($B25)&lt;&gt;MONTH(StartDate),'У3 Ввод'!$D$71="",'У3 Ввод'!$E$71="",'У3 Ввод'!$D$71&gt;$B25),0,MAX(0,MIN(1,'У3 Ввод'!$E$71-NETWORKDAYS('У3 Ввод'!$D$71,$B25)+1))/Настройки!$E$9*100)</f>
        <v>0</v>
      </c>
      <c r="BO25" s="67" t="n">
        <f aca="false">IF(OR($D25=1,MONTH($B25)&lt;&gt;MONTH(StartDate),'У3 Ввод'!$D$72="",'У3 Ввод'!$E$72="",'У3 Ввод'!$D$72&gt;$B25),0,MAX(0,MIN(1,'У3 Ввод'!$E$72-NETWORKDAYS('У3 Ввод'!$D$72,$B25)+1))/Настройки!$E$9*100)</f>
        <v>0</v>
      </c>
      <c r="BP25" s="67" t="n">
        <f aca="false">IF(OR($D25=1,MONTH($B25)&lt;&gt;MONTH(StartDate),'У3 Ввод'!$D$73="",'У3 Ввод'!$E$73="",'У3 Ввод'!$D$73&gt;$B25),0,MAX(0,MIN(1,'У3 Ввод'!$E$73-NETWORKDAYS('У3 Ввод'!$D$73,$B25)+1))/Настройки!$E$9*100)</f>
        <v>0</v>
      </c>
      <c r="BQ25" s="67" t="n">
        <f aca="false">IF(OR($D25=1,MONTH($B25)&lt;&gt;MONTH(StartDate),'У3 Ввод'!$D$74="",'У3 Ввод'!$E$74="",'У3 Ввод'!$D$74&gt;$B25),0,MAX(0,MIN(1,'У3 Ввод'!$E$74-NETWORKDAYS('У3 Ввод'!$D$74,$B25)+1))/Настройки!$E$9*100)</f>
        <v>0</v>
      </c>
      <c r="BR25" s="67" t="n">
        <f aca="false">IF(OR($D25=1,MONTH($B25)&lt;&gt;MONTH(StartDate),'У3 Ввод'!$D$75="",'У3 Ввод'!$E$75="",'У3 Ввод'!$D$75&gt;$B25),0,MAX(0,MIN(1,'У3 Ввод'!$E$75-NETWORKDAYS('У3 Ввод'!$D$75,$B25)+1))/Настройки!$E$9*100)</f>
        <v>0</v>
      </c>
      <c r="BS25" s="67" t="n">
        <f aca="false">IF(OR($D25=1,MONTH($B25)&lt;&gt;MONTH(StartDate),'У3 Ввод'!$D$76="",'У3 Ввод'!$E$76="",'У3 Ввод'!$D$76&gt;$B25),0,MAX(0,MIN(1,'У3 Ввод'!$E$76-NETWORKDAYS('У3 Ввод'!$D$76,$B25)+1))/Настройки!$E$9*100)</f>
        <v>0</v>
      </c>
      <c r="BT25" s="67" t="n">
        <f aca="false">IF(OR($D25=1,MONTH($B25)&lt;&gt;MONTH(StartDate),'У3 Ввод'!$D$77="",'У3 Ввод'!$E$77="",'У3 Ввод'!$D$77&gt;$B25),0,MAX(0,MIN(1,'У3 Ввод'!$E$77-NETWORKDAYS('У3 Ввод'!$D$77,$B25)+1))/Настройки!$E$9*100)</f>
        <v>0</v>
      </c>
      <c r="BU25" s="67" t="n">
        <f aca="false">IF(OR($D25=1,MONTH($B25)&lt;&gt;MONTH(StartDate),'У3 Ввод'!$D$78="",'У3 Ввод'!$E$78="",'У3 Ввод'!$D$78&gt;$B25),0,MAX(0,MIN(1,'У3 Ввод'!$E$78-NETWORKDAYS('У3 Ввод'!$D$78,$B25)+1))/Настройки!$E$9*100)</f>
        <v>0</v>
      </c>
      <c r="BV25" s="67" t="n">
        <f aca="false">IF(OR($D25=1,MONTH($B25)&lt;&gt;MONTH(StartDate),'У3 Ввод'!$D$79="",'У3 Ввод'!$E$79="",'У3 Ввод'!$D$79&gt;$B25),0,MAX(0,MIN(1,'У3 Ввод'!$E$79-NETWORKDAYS('У3 Ввод'!$D$79,$B25)+1))/Настройки!$E$9*100)</f>
        <v>0</v>
      </c>
      <c r="BW25" s="67" t="n">
        <f aca="false">IF(OR($D25=1,MONTH($B25)&lt;&gt;MONTH(StartDate),'У3 Ввод'!$D$80="",'У3 Ввод'!$E$80="",'У3 Ввод'!$D$80&gt;$B25),0,MAX(0,MIN(1,'У3 Ввод'!$E$80-NETWORKDAYS('У3 Ввод'!$D$80,$B25)+1))/Настройки!$E$9*100)</f>
        <v>0</v>
      </c>
      <c r="BX25" s="67" t="n">
        <f aca="false">IF(OR($D25=1,MONTH($B25)&lt;&gt;MONTH(StartDate),'У3 Ввод'!$D$81="",'У3 Ввод'!$E$81="",'У3 Ввод'!$D$81&gt;$B25),0,MAX(0,MIN(1,'У3 Ввод'!$E$81-NETWORKDAYS('У3 Ввод'!$D$81,$B25)+1))/Настройки!$E$9*100)</f>
        <v>0</v>
      </c>
      <c r="BY25" s="67" t="n">
        <f aca="false">IF(OR($D25=1,MONTH($B25)&lt;&gt;MONTH(StartDate),'У3 Ввод'!$D$82="",'У3 Ввод'!$E$82="",'У3 Ввод'!$D$82&gt;$B25),0,MAX(0,MIN(1,'У3 Ввод'!$E$82-NETWORKDAYS('У3 Ввод'!$D$82,$B25)+1))/Настройки!$E$9*100)</f>
        <v>0</v>
      </c>
      <c r="BZ25" s="67" t="n">
        <f aca="false">IF(OR($D25=1,MONTH($B25)&lt;&gt;MONTH(StartDate),'У3 Ввод'!$D$83="",'У3 Ввод'!$E$83="",'У3 Ввод'!$D$83&gt;$B25),0,MAX(0,MIN(1,'У3 Ввод'!$E$83-NETWORKDAYS('У3 Ввод'!$D$83,$B25)+1))/Настройки!$E$9*100)</f>
        <v>0</v>
      </c>
      <c r="CA25" s="67" t="n">
        <f aca="false">IF(OR($D25=1,MONTH($B25)&lt;&gt;MONTH(StartDate),'У3 Ввод'!$D$84="",'У3 Ввод'!$E$84="",'У3 Ввод'!$D$84&gt;$B25),0,MAX(0,MIN(1,'У3 Ввод'!$E$84-NETWORKDAYS('У3 Ввод'!$D$84,$B25)+1))/Настройки!$E$9*100)</f>
        <v>0</v>
      </c>
      <c r="CB25" s="67" t="n">
        <f aca="false">IF(OR($D25=1,MONTH($B25)&lt;&gt;MONTH(StartDate),'У3 Ввод'!$D$85="",'У3 Ввод'!$E$85="",'У3 Ввод'!$D$85&gt;$B25),0,MAX(0,MIN(1,'У3 Ввод'!$E$85-NETWORKDAYS('У3 Ввод'!$D$85,$B25)+1))/Настройки!$E$9*100)</f>
        <v>0</v>
      </c>
      <c r="CC25" s="67" t="n">
        <f aca="false">IF(OR($D25=1,MONTH($B25)&lt;&gt;MONTH(StartDate),'У3 Ввод'!$D$86="",'У3 Ввод'!$E$86="",'У3 Ввод'!$D$86&gt;$B25),0,MAX(0,MIN(1,'У3 Ввод'!$E$86-NETWORKDAYS('У3 Ввод'!$D$86,$B25)+1))/Настройки!$E$9*100)</f>
        <v>0</v>
      </c>
      <c r="CD25" s="67" t="n">
        <f aca="false">IF(OR($D25=1,MONTH($B25)&lt;&gt;MONTH(StartDate),'У3 Ввод'!$D$87="",'У3 Ввод'!$E$87="",'У3 Ввод'!$D$87&gt;$B25),0,MAX(0,MIN(1,'У3 Ввод'!$E$87-NETWORKDAYS('У3 Ввод'!$D$87,$B25)+1))/Настройки!$E$9*100)</f>
        <v>0</v>
      </c>
      <c r="CE25" s="67" t="n">
        <f aca="false">IF(OR($D25=1,MONTH($B25)&lt;&gt;MONTH(StartDate),'У3 Ввод'!$D$88="",'У3 Ввод'!$E$88="",'У3 Ввод'!$D$88&gt;$B25),0,MAX(0,MIN(1,'У3 Ввод'!$E$88-NETWORKDAYS('У3 Ввод'!$D$88,$B25)+1))/Настройки!$E$9*100)</f>
        <v>0</v>
      </c>
      <c r="CF25" s="67" t="n">
        <f aca="false">IF(OR($D25=1,MONTH($B25)&lt;&gt;MONTH(StartDate),'У3 Ввод'!$D$89="",'У3 Ввод'!$E$89="",'У3 Ввод'!$D$89&gt;$B25),0,MAX(0,MIN(1,'У3 Ввод'!$E$89-NETWORKDAYS('У3 Ввод'!$D$89,$B25)+1))/Настройки!$E$9*100)</f>
        <v>0</v>
      </c>
      <c r="CG25" s="67" t="n">
        <f aca="false">IF(OR($D25=1,MONTH($B25)&lt;&gt;MONTH(StartDate),'У3 Ввод'!$D$90="",'У3 Ввод'!$E$90="",'У3 Ввод'!$D$90&gt;$B25),0,MAX(0,MIN(1,'У3 Ввод'!$E$90-NETWORKDAYS('У3 Ввод'!$D$90,$B25)+1))/Настройки!$E$9*100)</f>
        <v>0</v>
      </c>
      <c r="CH25" s="67" t="n">
        <f aca="false">IF(OR($D25=1,MONTH($B25)&lt;&gt;MONTH(StartDate),'У3 Ввод'!$D$91="",'У3 Ввод'!$E$91="",'У3 Ввод'!$D$91&gt;$B25),0,MAX(0,MIN(1,'У3 Ввод'!$E$91-NETWORKDAYS('У3 Ввод'!$D$91,$B25)+1))/Настройки!$E$9*100)</f>
        <v>0</v>
      </c>
      <c r="CI25" s="67" t="n">
        <f aca="false">IF(OR($D25=1,MONTH($B25)&lt;&gt;MONTH(StartDate),'У3 Ввод'!$D$92="",'У3 Ввод'!$E$92="",'У3 Ввод'!$D$92&gt;$B25),0,MAX(0,MIN(1,'У3 Ввод'!$E$92-NETWORKDAYS('У3 Ввод'!$D$92,$B25)+1))/Настройки!$E$9*100)</f>
        <v>0</v>
      </c>
      <c r="CJ25" s="67" t="n">
        <f aca="false">IF(OR($D25=1,MONTH($B25)&lt;&gt;MONTH(StartDate),'У3 Ввод'!$D$93="",'У3 Ввод'!$E$93="",'У3 Ввод'!$D$93&gt;$B25),0,MAX(0,MIN(1,'У3 Ввод'!$E$93-NETWORKDAYS('У3 Ввод'!$D$93,$B25)+1))/Настройки!$E$9*100)</f>
        <v>0</v>
      </c>
      <c r="CK25" s="67" t="n">
        <f aca="false">IF(OR($D25=1,MONTH($B25)&lt;&gt;MONTH(StartDate),'У3 Ввод'!$D$94="",'У3 Ввод'!$E$94="",'У3 Ввод'!$D$94&gt;$B25),0,MAX(0,MIN(1,'У3 Ввод'!$E$94-NETWORKDAYS('У3 Ввод'!$D$94,$B25)+1))/Настройки!$E$9*100)</f>
        <v>0</v>
      </c>
      <c r="CL25" s="67" t="n">
        <f aca="false">IF(OR($D25=1,MONTH($B25)&lt;&gt;MONTH(StartDate),'У3 Ввод'!$D$95="",'У3 Ввод'!$E$95="",'У3 Ввод'!$D$95&gt;$B25),0,MAX(0,MIN(1,'У3 Ввод'!$E$95-NETWORKDAYS('У3 Ввод'!$D$95,$B25)+1))/Настройки!$E$9*100)</f>
        <v>0</v>
      </c>
      <c r="CM25" s="67" t="n">
        <f aca="false">IF(OR($D25=1,MONTH($B25)&lt;&gt;MONTH(StartDate),'У3 Ввод'!$D$96="",'У3 Ввод'!$E$96="",'У3 Ввод'!$D$96&gt;$B25),0,MAX(0,MIN(1,'У3 Ввод'!$E$96-NETWORKDAYS('У3 Ввод'!$D$96,$B25)+1))/Настройки!$E$9*100)</f>
        <v>0</v>
      </c>
      <c r="CN25" s="67" t="n">
        <f aca="false">IF(OR($D25=1,MONTH($B25)&lt;&gt;MONTH(StartDate),'У3 Ввод'!$D$97="",'У3 Ввод'!$E$97="",'У3 Ввод'!$D$97&gt;$B25),0,MAX(0,MIN(1,'У3 Ввод'!$E$97-NETWORKDAYS('У3 Ввод'!$D$97,$B25)+1))/Настройки!$E$9*100)</f>
        <v>0</v>
      </c>
      <c r="CO25" s="67" t="n">
        <f aca="false">IF(OR($D25=1,MONTH($B25)&lt;&gt;MONTH(StartDate),'У3 Ввод'!$D$98="",'У3 Ввод'!$E$98="",'У3 Ввод'!$D$98&gt;$B25),0,MAX(0,MIN(1,'У3 Ввод'!$E$98-NETWORKDAYS('У3 Ввод'!$D$98,$B25)+1))/Настройки!$E$9*100)</f>
        <v>0</v>
      </c>
      <c r="CP25" s="67" t="n">
        <f aca="false">IF(OR($D25=1,MONTH($B25)&lt;&gt;MONTH(StartDate),'У3 Ввод'!$D$99="",'У3 Ввод'!$E$99="",'У3 Ввод'!$D$99&gt;$B25),0,MAX(0,MIN(1,'У3 Ввод'!$E$99-NETWORKDAYS('У3 Ввод'!$D$99,$B25)+1))/Настройки!$E$9*100)</f>
        <v>0</v>
      </c>
      <c r="CQ25" s="67" t="n">
        <f aca="false">IF(OR($D25=1,MONTH($B25)&lt;&gt;MONTH(StartDate),'У3 Ввод'!$D$100="",'У3 Ввод'!$E$100="",'У3 Ввод'!$D$100&gt;$B25),0,MAX(0,MIN(1,'У3 Ввод'!$E$100-NETWORKDAYS('У3 Ввод'!$D$100,$B25)+1))/Настройки!$E$9*100)</f>
        <v>0</v>
      </c>
      <c r="CR25" s="67" t="n">
        <f aca="false">IF(OR($D25=1,MONTH($B25)&lt;&gt;MONTH(StartDate),'У3 Ввод'!$D$101="",'У3 Ввод'!$E$101="",'У3 Ввод'!$D$101&gt;$B25),0,MAX(0,MIN(1,'У3 Ввод'!$E$101-NETWORKDAYS('У3 Ввод'!$D$101,$B25)+1))/Настройки!$E$9*100)</f>
        <v>0</v>
      </c>
      <c r="CS25" s="67" t="n">
        <f aca="false">IF(OR($D25=1,MONTH($B25)&lt;&gt;MONTH(StartDate),'У3 Ввод'!$D$102="",'У3 Ввод'!$E$102="",'У3 Ввод'!$D$102&gt;$B25),0,MAX(0,MIN(1,'У3 Ввод'!$E$102-NETWORKDAYS('У3 Ввод'!$D$102,$B25)+1))/Настройки!$E$9*100)</f>
        <v>0</v>
      </c>
      <c r="CT25" s="67" t="n">
        <f aca="false">IF(OR($D25=1,MONTH($B25)&lt;&gt;MONTH(StartDate),'У3 Ввод'!$D$103="",'У3 Ввод'!$E$103="",'У3 Ввод'!$D$103&gt;$B25),0,MAX(0,MIN(1,'У3 Ввод'!$E$103-NETWORKDAYS('У3 Ввод'!$D$103,$B25)+1))/Настройки!$E$9*100)</f>
        <v>0</v>
      </c>
      <c r="CU25" s="67" t="n">
        <f aca="false">IF(OR($D25=1,MONTH($B25)&lt;&gt;MONTH(StartDate),'У3 Ввод'!$D$104="",'У3 Ввод'!$E$104="",'У3 Ввод'!$D$104&gt;$B25),0,MAX(0,MIN(1,'У3 Ввод'!$E$104-NETWORKDAYS('У3 Ввод'!$D$104,$B25)+1))/Настройки!$E$9*100)</f>
        <v>0</v>
      </c>
      <c r="CV25" s="67" t="n">
        <f aca="false">IF(OR($D25=1,MONTH($B25)&lt;&gt;MONTH(StartDate),'У3 Ввод'!$D$105="",'У3 Ввод'!$E$105="",'У3 Ввод'!$D$105&gt;$B25),0,MAX(0,MIN(1,'У3 Ввод'!$E$105-NETWORKDAYS('У3 Ввод'!$D$105,$B25)+1))/Настройки!$E$9*100)</f>
        <v>0</v>
      </c>
      <c r="CW25" s="67" t="n">
        <f aca="false">IF(OR($D25=1,MONTH($B25)&lt;&gt;MONTH(StartDate),'У3 Ввод'!$D$106="",'У3 Ввод'!$E$106="",'У3 Ввод'!$D$106&gt;$B25),0,MAX(0,MIN(1,'У3 Ввод'!$E$106-NETWORKDAYS('У3 Ввод'!$D$106,$B25)+1))/Настройки!$E$9*100)</f>
        <v>0</v>
      </c>
      <c r="CX25" s="67" t="n">
        <f aca="false">IF(OR($D25=1,MONTH($B25)&lt;&gt;MONTH(StartDate),'У3 Ввод'!$D$107="",'У3 Ввод'!$E$107="",'У3 Ввод'!$D$107&gt;$B25),0,MAX(0,MIN(1,'У3 Ввод'!$E$107-NETWORKDAYS('У3 Ввод'!$D$107,$B25)+1))/Настройки!$E$9*100)</f>
        <v>0</v>
      </c>
      <c r="CY25" s="67" t="n">
        <f aca="false">IF(OR($D25=1,MONTH($B25)&lt;&gt;MONTH(StartDate),'У3 Ввод'!$D$108="",'У3 Ввод'!$E$108="",'У3 Ввод'!$D$108&gt;$B25),0,MAX(0,MIN(1,'У3 Ввод'!$E$108-NETWORKDAYS('У3 Ввод'!$D$108,$B25)+1))/Настройки!$E$9*100)</f>
        <v>0</v>
      </c>
      <c r="CZ25" s="67" t="n">
        <f aca="false">IF(OR($D25=1,MONTH($B25)&lt;&gt;MONTH(StartDate),'У3 Ввод'!$D$109="",'У3 Ввод'!$E$109="",'У3 Ввод'!$D$109&gt;$B25),0,MAX(0,MIN(1,'У3 Ввод'!$E$109-NETWORKDAYS('У3 Ввод'!$D$109,$B25)+1))/Настройки!$E$9*100)</f>
        <v>0</v>
      </c>
      <c r="DA25" s="67" t="n">
        <f aca="false">IF(OR($D25=1,MONTH($B25)&lt;&gt;MONTH(StartDate),'У3 Ввод'!$D$110="",'У3 Ввод'!$E$110="",'У3 Ввод'!$D$110&gt;$B25),0,MAX(0,MIN(1,'У3 Ввод'!$E$110-NETWORKDAYS('У3 Ввод'!$D$110,$B25)+1))/Настройки!$E$9*100)</f>
        <v>0</v>
      </c>
      <c r="DB25" s="67" t="n">
        <f aca="false">IF(OR($D25=1,MONTH($B25)&lt;&gt;MONTH(StartDate),'У3 Ввод'!$D$111="",'У3 Ввод'!$E$111="",'У3 Ввод'!$D$111&gt;$B25),0,MAX(0,MIN(1,'У3 Ввод'!$E$111-NETWORKDAYS('У3 Ввод'!$D$111,$B25)+1))/Настройки!$E$9*100)</f>
        <v>0</v>
      </c>
      <c r="DC25" s="67" t="n">
        <f aca="false">IF(OR($D25=1,MONTH($B25)&lt;&gt;MONTH(StartDate),'У3 Ввод'!$D$112="",'У3 Ввод'!$E$112="",'У3 Ввод'!$D$112&gt;$B25),0,MAX(0,MIN(1,'У3 Ввод'!$E$112-NETWORKDAYS('У3 Ввод'!$D$112,$B25)+1))/Настройки!$E$9*100)</f>
        <v>0</v>
      </c>
      <c r="DD25" s="67" t="n">
        <f aca="false">IF(OR($D25=1,MONTH($B25)&lt;&gt;MONTH(StartDate),'У3 Ввод'!$D$113="",'У3 Ввод'!$E$113="",'У3 Ввод'!$D$113&gt;$B25),0,MAX(0,MIN(1,'У3 Ввод'!$E$113-NETWORKDAYS('У3 Ввод'!$D$113,$B25)+1))/Настройки!$E$9*100)</f>
        <v>0</v>
      </c>
      <c r="DE25" s="67" t="n">
        <f aca="false">IF(OR($D25=1,MONTH($B25)&lt;&gt;MONTH(StartDate),'У3 Ввод'!$D$114="",'У3 Ввод'!$E$114="",'У3 Ввод'!$D$114&gt;$B25),0,MAX(0,MIN(1,'У3 Ввод'!$E$114-NETWORKDAYS('У3 Ввод'!$D$114,$B25)+1))/Настройки!$E$9*100)</f>
        <v>0</v>
      </c>
      <c r="DF25" s="67" t="n">
        <f aca="false">IF(OR($D25=1,MONTH($B25)&lt;&gt;MONTH(StartDate),'У3 Ввод'!$D$115="",'У3 Ввод'!$E$115="",'У3 Ввод'!$D$115&gt;$B25),0,MAX(0,MIN(1,'У3 Ввод'!$E$115-NETWORKDAYS('У3 Ввод'!$D$115,$B25)+1))/Настройки!$E$9*100)</f>
        <v>0</v>
      </c>
      <c r="DG25" s="67" t="n">
        <f aca="false">IF(OR($D25=1,MONTH($B25)&lt;&gt;MONTH(StartDate),'У3 Ввод'!$D$116="",'У3 Ввод'!$E$116="",'У3 Ввод'!$D$116&gt;$B25),0,MAX(0,MIN(1,'У3 Ввод'!$E$116-NETWORKDAYS('У3 Ввод'!$D$116,$B25)+1))/Настройки!$E$9*100)</f>
        <v>0</v>
      </c>
      <c r="DH25" s="67" t="n">
        <f aca="false">IF(OR($D25=1,MONTH($B25)&lt;&gt;MONTH(StartDate),'У3 Ввод'!$D$117="",'У3 Ввод'!$E$117="",'У3 Ввод'!$D$117&gt;$B25),0,MAX(0,MIN(1,'У3 Ввод'!$E$117-NETWORKDAYS('У3 Ввод'!$D$117,$B25)+1))/Настройки!$E$9*100)</f>
        <v>0</v>
      </c>
      <c r="DI25" s="67" t="n">
        <f aca="false">IF(OR($D25=1,MONTH($B25)&lt;&gt;MONTH(StartDate),'У3 Ввод'!$D$118="",'У3 Ввод'!$E$118="",'У3 Ввод'!$D$118&gt;$B25),0,MAX(0,MIN(1,'У3 Ввод'!$E$118-NETWORKDAYS('У3 Ввод'!$D$118,$B25)+1))/Настройки!$E$9*100)</f>
        <v>0</v>
      </c>
      <c r="DJ25" s="67" t="n">
        <f aca="false">IF(OR($D25=1,MONTH($B25)&lt;&gt;MONTH(StartDate),'У3 Ввод'!$D$119="",'У3 Ввод'!$E$119="",'У3 Ввод'!$D$119&gt;$B25),0,MAX(0,MIN(1,'У3 Ввод'!$E$119-NETWORKDAYS('У3 Ввод'!$D$119,$B25)+1))/Настройки!$E$9*100)</f>
        <v>0</v>
      </c>
      <c r="DK25" s="67" t="n">
        <f aca="false">IF(OR($D25=1,MONTH($B25)&lt;&gt;MONTH(StartDate),'У3 Ввод'!$D$120="",'У3 Ввод'!$E$120="",'У3 Ввод'!$D$120&gt;$B25),0,MAX(0,MIN(1,'У3 Ввод'!$E$120-NETWORKDAYS('У3 Ввод'!$D$120,$B25)+1))/Настройки!$E$9*100)</f>
        <v>0</v>
      </c>
      <c r="DL25" s="67" t="n">
        <f aca="false">IF(OR($D25=1,MONTH($B25)&lt;&gt;MONTH(StartDate),'У3 Ввод'!$D$121="",'У3 Ввод'!$E$121="",'У3 Ввод'!$D$121&gt;$B25),0,MAX(0,MIN(1,'У3 Ввод'!$E$121-NETWORKDAYS('У3 Ввод'!$D$121,$B25)+1))/Настройки!$E$9*100)</f>
        <v>0</v>
      </c>
      <c r="DM25" s="67" t="n">
        <f aca="false">IF(OR($D25=1,MONTH($B25)&lt;&gt;MONTH(StartDate),'У3 Ввод'!$D$122="",'У3 Ввод'!$E$122="",'У3 Ввод'!$D$122&gt;$B25),0,MAX(0,MIN(1,'У3 Ввод'!$E$122-NETWORKDAYS('У3 Ввод'!$D$122,$B25)+1))/Настройки!$E$9*100)</f>
        <v>0</v>
      </c>
      <c r="DN25" s="67" t="n">
        <f aca="false">IF(OR($D25=1,MONTH($B25)&lt;&gt;MONTH(StartDate),'У3 Ввод'!$D$123="",'У3 Ввод'!$E$123="",'У3 Ввод'!$D$123&gt;$B25),0,MAX(0,MIN(1,'У3 Ввод'!$E$123-NETWORKDAYS('У3 Ввод'!$D$123,$B25)+1))/Настройки!$E$9*100)</f>
        <v>0</v>
      </c>
      <c r="DO25" s="67" t="n">
        <f aca="false">IF(OR($D25=1,MONTH($B25)&lt;&gt;MONTH(StartDate),'У3 Ввод'!$D$124="",'У3 Ввод'!$E$124="",'У3 Ввод'!$D$124&gt;$B25),0,MAX(0,MIN(1,'У3 Ввод'!$E$124-NETWORKDAYS('У3 Ввод'!$D$124,$B25)+1))/Настройки!$E$9*100)</f>
        <v>0</v>
      </c>
      <c r="DP25" s="67" t="n">
        <f aca="false">IF(OR($D25=1,MONTH($B25)&lt;&gt;MONTH(StartDate),'У3 Ввод'!$D$125="",'У3 Ввод'!$E$125="",'У3 Ввод'!$D$125&gt;$B25),0,MAX(0,MIN(1,'У3 Ввод'!$E$125-NETWORKDAYS('У3 Ввод'!$D$125,$B25)+1))/Настройки!$E$9*100)</f>
        <v>0</v>
      </c>
      <c r="DQ25" s="67" t="n">
        <f aca="false">IF(OR($D25=1,MONTH($B25)&lt;&gt;MONTH(StartDate),'У3 Ввод'!$D$126="",'У3 Ввод'!$E$126="",'У3 Ввод'!$D$126&gt;$B25),0,MAX(0,MIN(1,'У3 Ввод'!$E$126-NETWORKDAYS('У3 Ввод'!$D$126,$B25)+1))/Настройки!$E$9*100)</f>
        <v>0</v>
      </c>
      <c r="DR25" s="67" t="n">
        <f aca="false">IF(OR($D25=1,MONTH($B25)&lt;&gt;MONTH(StartDate),'У3 Ввод'!$D$127="",'У3 Ввод'!$E$127="",'У3 Ввод'!$D$127&gt;$B25),0,MAX(0,MIN(1,'У3 Ввод'!$E$127-NETWORKDAYS('У3 Ввод'!$D$127,$B25)+1))/Настройки!$E$9*100)</f>
        <v>0</v>
      </c>
      <c r="DS25" s="67" t="n">
        <f aca="false">IF(OR($D25=1,MONTH($B25)&lt;&gt;MONTH(StartDate),'У3 Ввод'!$D$128="",'У3 Ввод'!$E$128="",'У3 Ввод'!$D$128&gt;$B25),0,MAX(0,MIN(1,'У3 Ввод'!$E$128-NETWORKDAYS('У3 Ввод'!$D$128,$B25)+1))/Настройки!$E$9*100)</f>
        <v>0</v>
      </c>
      <c r="DT25" s="67" t="n">
        <f aca="false">IF(OR($D25=1,MONTH($B25)&lt;&gt;MONTH(StartDate),'У3 Ввод'!$D$129="",'У3 Ввод'!$E$129="",'У3 Ввод'!$D$129&gt;$B25),0,MAX(0,MIN(1,'У3 Ввод'!$E$129-NETWORKDAYS('У3 Ввод'!$D$129,$B25)+1))/Настройки!$E$9*100)</f>
        <v>0</v>
      </c>
      <c r="DU25" s="67" t="n">
        <f aca="false">IF(OR($D25=1,MONTH($B25)&lt;&gt;MONTH(StartDate),'У3 Ввод'!$D$130="",'У3 Ввод'!$E$130="",'У3 Ввод'!$D$130&gt;$B25),0,MAX(0,MIN(1,'У3 Ввод'!$E$130-NETWORKDAYS('У3 Ввод'!$D$130,$B25)+1))/Настройки!$E$9*100)</f>
        <v>0</v>
      </c>
      <c r="DV25" s="67" t="n">
        <f aca="false">IF(OR($D25=1,MONTH($B25)&lt;&gt;MONTH(StartDate),'У3 Ввод'!$D$131="",'У3 Ввод'!$E$131="",'У3 Ввод'!$D$131&gt;$B25),0,MAX(0,MIN(1,'У3 Ввод'!$E$131-NETWORKDAYS('У3 Ввод'!$D$131,$B25)+1))/Настройки!$E$9*100)</f>
        <v>0</v>
      </c>
      <c r="DW25" s="67" t="n">
        <f aca="false">IF(OR($D25=1,MONTH($B25)&lt;&gt;MONTH(StartDate),'У3 Ввод'!$D$132="",'У3 Ввод'!$E$132="",'У3 Ввод'!$D$132&gt;$B25),0,MAX(0,MIN(1,'У3 Ввод'!$E$132-NETWORKDAYS('У3 Ввод'!$D$132,$B25)+1))/Настройки!$E$9*100)</f>
        <v>0</v>
      </c>
      <c r="DX25" s="67" t="n">
        <f aca="false">IF(OR($D25=1,MONTH($B25)&lt;&gt;MONTH(StartDate),'У3 Ввод'!$D$133="",'У3 Ввод'!$E$133="",'У3 Ввод'!$D$133&gt;$B25),0,MAX(0,MIN(1,'У3 Ввод'!$E$133-NETWORKDAYS('У3 Ввод'!$D$133,$B25)+1))/Настройки!$E$9*100)</f>
        <v>0</v>
      </c>
      <c r="DY25" s="67" t="n">
        <f aca="false">IF(OR($D25=1,MONTH($B25)&lt;&gt;MONTH(StartDate),'У3 Ввод'!$D$134="",'У3 Ввод'!$E$134="",'У3 Ввод'!$D$134&gt;$B25),0,MAX(0,MIN(1,'У3 Ввод'!$E$134-NETWORKDAYS('У3 Ввод'!$D$134,$B25)+1))/Настройки!$E$9*100)</f>
        <v>0</v>
      </c>
      <c r="DZ25" s="67" t="n">
        <f aca="false">IF(OR($D25=1,MONTH($B25)&lt;&gt;MONTH(StartDate),'У3 Ввод'!$D$135="",'У3 Ввод'!$E$135="",'У3 Ввод'!$D$135&gt;$B25),0,MAX(0,MIN(1,'У3 Ввод'!$E$135-NETWORKDAYS('У3 Ввод'!$D$135,$B25)+1))/Настройки!$E$9*100)</f>
        <v>0</v>
      </c>
      <c r="EA25" s="67" t="n">
        <f aca="false">IF(OR($D25=1,MONTH($B25)&lt;&gt;MONTH(StartDate),'У3 Ввод'!$D$136="",'У3 Ввод'!$E$136="",'У3 Ввод'!$D$136&gt;$B25),0,MAX(0,MIN(1,'У3 Ввод'!$E$136-NETWORKDAYS('У3 Ввод'!$D$136,$B25)+1))/Настройки!$E$9*100)</f>
        <v>0</v>
      </c>
      <c r="EB25" s="67" t="n">
        <f aca="false">IF(OR($D25=1,MONTH($B25)&lt;&gt;MONTH(StartDate),'У3 Ввод'!$D$137="",'У3 Ввод'!$E$137="",'У3 Ввод'!$D$137&gt;$B25),0,MAX(0,MIN(1,'У3 Ввод'!$E$137-NETWORKDAYS('У3 Ввод'!$D$137,$B25)+1))/Настройки!$E$9*100)</f>
        <v>0</v>
      </c>
      <c r="EC25" s="67" t="n">
        <f aca="false">IF(OR($D25=1,MONTH($B25)&lt;&gt;MONTH(StartDate),'У3 Ввод'!$D$138="",'У3 Ввод'!$E$138="",'У3 Ввод'!$D$138&gt;$B25),0,MAX(0,MIN(1,'У3 Ввод'!$E$138-NETWORKDAYS('У3 Ввод'!$D$138,$B25)+1))/Настройки!$E$9*100)</f>
        <v>0</v>
      </c>
      <c r="ED25" s="67" t="n">
        <f aca="false">IF(OR($D25=1,MONTH($B25)&lt;&gt;MONTH(StartDate),'У3 Ввод'!$D$139="",'У3 Ввод'!$E$139="",'У3 Ввод'!$D$139&gt;$B25),0,MAX(0,MIN(1,'У3 Ввод'!$E$139-NETWORKDAYS('У3 Ввод'!$D$139,$B25)+1))/Настройки!$E$9*100)</f>
        <v>0</v>
      </c>
      <c r="EE25" s="67" t="n">
        <f aca="false">IF(OR($D25=1,MONTH($B25)&lt;&gt;MONTH(StartDate),'У3 Ввод'!$D$140="",'У3 Ввод'!$E$140="",'У3 Ввод'!$D$140&gt;$B25),0,MAX(0,MIN(1,'У3 Ввод'!$E$140-NETWORKDAYS('У3 Ввод'!$D$140,$B25)+1))/Настройки!$E$9*100)</f>
        <v>0</v>
      </c>
      <c r="EF25" s="67" t="n">
        <f aca="false">IF(OR($D25=1,MONTH($B25)&lt;&gt;MONTH(StartDate),'У3 Ввод'!$D$141="",'У3 Ввод'!$E$141="",'У3 Ввод'!$D$141&gt;$B25),0,MAX(0,MIN(1,'У3 Ввод'!$E$141-NETWORKDAYS('У3 Ввод'!$D$141,$B25)+1))/Настройки!$E$9*100)</f>
        <v>0</v>
      </c>
      <c r="EG25" s="67" t="n">
        <f aca="false">IF(OR($D25=1,MONTH($B25)&lt;&gt;MONTH(StartDate),'У3 Ввод'!$D$142="",'У3 Ввод'!$E$142="",'У3 Ввод'!$D$142&gt;$B25),0,MAX(0,MIN(1,'У3 Ввод'!$E$142-NETWORKDAYS('У3 Ввод'!$D$142,$B25)+1))/Настройки!$E$9*100)</f>
        <v>0</v>
      </c>
      <c r="EH25" s="67" t="n">
        <f aca="false">IF(OR($D25=1,MONTH($B25)&lt;&gt;MONTH(StartDate),'У3 Ввод'!$D$143="",'У3 Ввод'!$E$143="",'У3 Ввод'!$D$143&gt;$B25),0,MAX(0,MIN(1,'У3 Ввод'!$E$143-NETWORKDAYS('У3 Ввод'!$D$143,$B25)+1))/Настройки!$E$9*100)</f>
        <v>0</v>
      </c>
      <c r="EI25" s="67" t="n">
        <f aca="false">IF(OR($D25=1,MONTH($B25)&lt;&gt;MONTH(StartDate),'У3 Ввод'!$D$144="",'У3 Ввод'!$E$144="",'У3 Ввод'!$D$144&gt;$B25),0,MAX(0,MIN(1,'У3 Ввод'!$E$144-NETWORKDAYS('У3 Ввод'!$D$144,$B25)+1))/Настройки!$E$9*100)</f>
        <v>0</v>
      </c>
      <c r="EJ25" s="67" t="n">
        <f aca="false">IF(OR($D25=1,MONTH($B25)&lt;&gt;MONTH(StartDate),'У3 Ввод'!$D$145="",'У3 Ввод'!$E$145="",'У3 Ввод'!$D$145&gt;$B25),0,MAX(0,MIN(1,'У3 Ввод'!$E$145-NETWORKDAYS('У3 Ввод'!$D$145,$B25)+1))/Настройки!$E$9*100)</f>
        <v>0</v>
      </c>
      <c r="EK25" s="67" t="n">
        <f aca="false">IF(OR($D25=1,MONTH($B25)&lt;&gt;MONTH(StartDate),'У3 Ввод'!$D$146="",'У3 Ввод'!$E$146="",'У3 Ввод'!$D$146&gt;$B25),0,MAX(0,MIN(1,'У3 Ввод'!$E$146-NETWORKDAYS('У3 Ввод'!$D$146,$B25)+1))/Настройки!$E$9*100)</f>
        <v>0</v>
      </c>
      <c r="EL25" s="67" t="n">
        <f aca="false">IF(OR($D25=1,MONTH($B25)&lt;&gt;MONTH(StartDate),'У3 Ввод'!$D$147="",'У3 Ввод'!$E$147="",'У3 Ввод'!$D$147&gt;$B25),0,MAX(0,MIN(1,'У3 Ввод'!$E$147-NETWORKDAYS('У3 Ввод'!$D$147,$B25)+1))/Настройки!$E$9*100)</f>
        <v>0</v>
      </c>
      <c r="EM25" s="67" t="n">
        <f aca="false">IF(OR($D25=1,MONTH($B25)&lt;&gt;MONTH(StartDate),'У3 Ввод'!$D$148="",'У3 Ввод'!$E$148="",'У3 Ввод'!$D$148&gt;$B25),0,MAX(0,MIN(1,'У3 Ввод'!$E$148-NETWORKDAYS('У3 Ввод'!$D$148,$B25)+1))/Настройки!$E$9*100)</f>
        <v>0</v>
      </c>
      <c r="EN25" s="67" t="n">
        <f aca="false">IF(OR($D25=1,MONTH($B25)&lt;&gt;MONTH(StartDate),'У3 Ввод'!$D$149="",'У3 Ввод'!$E$149="",'У3 Ввод'!$D$149&gt;$B25),0,MAX(0,MIN(1,'У3 Ввод'!$E$149-NETWORKDAYS('У3 Ввод'!$D$149,$B25)+1))/Настройки!$E$9*100)</f>
        <v>0</v>
      </c>
      <c r="EO25" s="67" t="n">
        <f aca="false">IF(OR($D25=1,MONTH($B25)&lt;&gt;MONTH(StartDate),'У3 Ввод'!$D$150="",'У3 Ввод'!$E$150="",'У3 Ввод'!$D$150&gt;$B25),0,MAX(0,MIN(1,'У3 Ввод'!$E$150-NETWORKDAYS('У3 Ввод'!$D$150,$B25)+1))/Настройки!$E$9*100)</f>
        <v>0</v>
      </c>
      <c r="EP25" s="67" t="n">
        <f aca="false">IF(OR($D25=1,MONTH($B25)&lt;&gt;MONTH(StartDate),'У3 Ввод'!$D$151="",'У3 Ввод'!$E$151="",'У3 Ввод'!$D$151&gt;$B25),0,MAX(0,MIN(1,'У3 Ввод'!$E$151-NETWORKDAYS('У3 Ввод'!$D$151,$B25)+1))/Настройки!$E$9*100)</f>
        <v>0</v>
      </c>
      <c r="EQ25" s="67" t="n">
        <f aca="false">IF(OR($D25=1,MONTH($B25)&lt;&gt;MONTH(StartDate),'У3 Ввод'!$D$152="",'У3 Ввод'!$E$152="",'У3 Ввод'!$D$152&gt;$B25),0,MAX(0,MIN(1,'У3 Ввод'!$E$152-NETWORKDAYS('У3 Ввод'!$D$152,$B25)+1))/Настройки!$E$9*100)</f>
        <v>0</v>
      </c>
      <c r="ER25" s="67" t="n">
        <f aca="false">IF(OR($D25=1,MONTH($B25)&lt;&gt;MONTH(StartDate),'У3 Ввод'!$D$153="",'У3 Ввод'!$E$153="",'У3 Ввод'!$D$153&gt;$B25),0,MAX(0,MIN(1,'У3 Ввод'!$E$153-NETWORKDAYS('У3 Ввод'!$D$153,$B25)+1))/Настройки!$E$9*100)</f>
        <v>0</v>
      </c>
      <c r="ES25" s="67" t="n">
        <f aca="false">IF(OR($D25=1,MONTH($B25)&lt;&gt;MONTH(StartDate),'У3 Ввод'!$D$154="",'У3 Ввод'!$E$154="",'У3 Ввод'!$D$154&gt;$B25),0,MAX(0,MIN(1,'У3 Ввод'!$E$154-NETWORKDAYS('У3 Ввод'!$D$154,$B25)+1))/Настройки!$E$9*100)</f>
        <v>0</v>
      </c>
      <c r="ET25" s="67" t="n">
        <f aca="false">IF(OR($D25=1,MONTH($B25)&lt;&gt;MONTH(StartDate),'У3 Ввод'!$D$155="",'У3 Ввод'!$E$155="",'У3 Ввод'!$D$155&gt;$B25),0,MAX(0,MIN(1,'У3 Ввод'!$E$155-NETWORKDAYS('У3 Ввод'!$D$155,$B25)+1))/Настройки!$E$9*100)</f>
        <v>0</v>
      </c>
      <c r="EU25" s="67" t="n">
        <f aca="false">IF(OR($D25=1,MONTH($B25)&lt;&gt;MONTH(StartDate),'У3 Ввод'!$D$156="",'У3 Ввод'!$E$156="",'У3 Ввод'!$D$156&gt;$B25),0,MAX(0,MIN(1,'У3 Ввод'!$E$156-NETWORKDAYS('У3 Ввод'!$D$156,$B25)+1))/Настройки!$E$9*100)</f>
        <v>0</v>
      </c>
      <c r="EV25" s="67" t="n">
        <f aca="false">IF(OR($D25=1,MONTH($B25)&lt;&gt;MONTH(StartDate),'У3 Ввод'!$D$157="",'У3 Ввод'!$E$157="",'У3 Ввод'!$D$157&gt;$B25),0,MAX(0,MIN(1,'У3 Ввод'!$E$157-NETWORKDAYS('У3 Ввод'!$D$157,$B25)+1))/Настройки!$E$9*100)</f>
        <v>0</v>
      </c>
      <c r="EW25" s="67" t="n">
        <f aca="false">IF(OR($D25=1,MONTH($B25)&lt;&gt;MONTH(StartDate),'У3 Ввод'!$D$158="",'У3 Ввод'!$E$158="",'У3 Ввод'!$D$158&gt;$B25),0,MAX(0,MIN(1,'У3 Ввод'!$E$158-NETWORKDAYS('У3 Ввод'!$D$158,$B25)+1))/Настройки!$E$9*100)</f>
        <v>0</v>
      </c>
      <c r="EX25" s="67" t="n">
        <f aca="false">IF(OR($D25=1,MONTH($B25)&lt;&gt;MONTH(StartDate),'У3 Ввод'!$D$159="",'У3 Ввод'!$E$159="",'У3 Ввод'!$D$159&gt;$B25),0,MAX(0,MIN(1,'У3 Ввод'!$E$159-NETWORKDAYS('У3 Ввод'!$D$159,$B25)+1))/Настройки!$E$9*100)</f>
        <v>0</v>
      </c>
      <c r="EY25" s="67" t="n">
        <f aca="false">IF(OR($D25=1,MONTH($B25)&lt;&gt;MONTH(StartDate),'У3 Ввод'!$D$160="",'У3 Ввод'!$E$160="",'У3 Ввод'!$D$160&gt;$B25),0,MAX(0,MIN(1,'У3 Ввод'!$E$160-NETWORKDAYS('У3 Ввод'!$D$160,$B25)+1))/Настройки!$E$9*100)</f>
        <v>0</v>
      </c>
      <c r="EZ25" s="67" t="n">
        <f aca="false">IF(OR($D25=1,MONTH($B25)&lt;&gt;MONTH(StartDate),'У3 Ввод'!$D$161="",'У3 Ввод'!$E$161="",'У3 Ввод'!$D$161&gt;$B25),0,MAX(0,MIN(1,'У3 Ввод'!$E$161-NETWORKDAYS('У3 Ввод'!$D$161,$B25)+1))/Настройки!$E$9*100)</f>
        <v>0</v>
      </c>
      <c r="FA25" s="67" t="n">
        <f aca="false">IF(OR($D25=1,MONTH($B25)&lt;&gt;MONTH(StartDate),'У3 Ввод'!$D$162="",'У3 Ввод'!$E$162="",'У3 Ввод'!$D$162&gt;$B25),0,MAX(0,MIN(1,'У3 Ввод'!$E$162-NETWORKDAYS('У3 Ввод'!$D$162,$B25)+1))/Настройки!$E$9*100)</f>
        <v>0</v>
      </c>
      <c r="FB25" s="67" t="n">
        <f aca="false">IF(OR($D25=1,MONTH($B25)&lt;&gt;MONTH(StartDate),'У3 Ввод'!$D$163="",'У3 Ввод'!$E$163="",'У3 Ввод'!$D$163&gt;$B25),0,MAX(0,MIN(1,'У3 Ввод'!$E$163-NETWORKDAYS('У3 Ввод'!$D$163,$B25)+1))/Настройки!$E$9*100)</f>
        <v>0</v>
      </c>
      <c r="FC25" s="67" t="n">
        <f aca="false">IF(OR($D25=1,MONTH($B25)&lt;&gt;MONTH(StartDate),'У3 Ввод'!$D$164="",'У3 Ввод'!$E$164="",'У3 Ввод'!$D$164&gt;$B25),0,MAX(0,MIN(1,'У3 Ввод'!$E$164-NETWORKDAYS('У3 Ввод'!$D$164,$B25)+1))/Настройки!$E$9*100)</f>
        <v>0</v>
      </c>
      <c r="FD25" s="67" t="n">
        <f aca="false">IF(OR($D25=1,MONTH($B25)&lt;&gt;MONTH(StartDate),'У3 Ввод'!$D$165="",'У3 Ввод'!$E$165="",'У3 Ввод'!$D$165&gt;$B25),0,MAX(0,MIN(1,'У3 Ввод'!$E$165-NETWORKDAYS('У3 Ввод'!$D$165,$B25)+1))/Настройки!$E$9*100)</f>
        <v>0</v>
      </c>
      <c r="FE25" s="67" t="n">
        <f aca="false">IF(OR($D25=1,MONTH($B25)&lt;&gt;MONTH(StartDate),'У3 Ввод'!$D$166="",'У3 Ввод'!$E$166="",'У3 Ввод'!$D$166&gt;$B25),0,MAX(0,MIN(1,'У3 Ввод'!$E$166-NETWORKDAYS('У3 Ввод'!$D$166,$B25)+1))/Настройки!$E$9*100)</f>
        <v>0</v>
      </c>
      <c r="FF25" s="67" t="n">
        <f aca="false">IF(OR($D25=1,MONTH($B25)&lt;&gt;MONTH(StartDate),'У3 Ввод'!$D$167="",'У3 Ввод'!$E$167="",'У3 Ввод'!$D$167&gt;$B25),0,MAX(0,MIN(1,'У3 Ввод'!$E$167-NETWORKDAYS('У3 Ввод'!$D$167,$B25)+1))/Настройки!$E$9*100)</f>
        <v>0</v>
      </c>
      <c r="FG25" s="67" t="n">
        <f aca="false">IF(OR($D25=1,MONTH($B25)&lt;&gt;MONTH(StartDate),'У3 Ввод'!$D$168="",'У3 Ввод'!$E$168="",'У3 Ввод'!$D$168&gt;$B25),0,MAX(0,MIN(1,'У3 Ввод'!$E$168-NETWORKDAYS('У3 Ввод'!$D$168,$B25)+1))/Настройки!$E$9*100)</f>
        <v>0</v>
      </c>
      <c r="FH25" s="67" t="n">
        <f aca="false">IF(OR($D25=1,MONTH($B25)&lt;&gt;MONTH(StartDate),'У3 Ввод'!$D$169="",'У3 Ввод'!$E$169="",'У3 Ввод'!$D$169&gt;$B25),0,MAX(0,MIN(1,'У3 Ввод'!$E$169-NETWORKDAYS('У3 Ввод'!$D$169,$B25)+1))/Настройки!$E$9*100)</f>
        <v>0</v>
      </c>
      <c r="FI25" s="67" t="n">
        <f aca="false">IF(OR($D25=1,MONTH($B25)&lt;&gt;MONTH(StartDate),'У3 Ввод'!$D$170="",'У3 Ввод'!$E$170="",'У3 Ввод'!$D$170&gt;$B25),0,MAX(0,MIN(1,'У3 Ввод'!$E$170-NETWORKDAYS('У3 Ввод'!$D$170,$B25)+1))/Настройки!$E$9*100)</f>
        <v>0</v>
      </c>
      <c r="FJ25" s="67" t="n">
        <f aca="false">IF(OR($D25=1,MONTH($B25)&lt;&gt;MONTH(StartDate),'У3 Ввод'!$D$171="",'У3 Ввод'!$E$171="",'У3 Ввод'!$D$171&gt;$B25),0,MAX(0,MIN(1,'У3 Ввод'!$E$171-NETWORKDAYS('У3 Ввод'!$D$171,$B25)+1))/Настройки!$E$9*100)</f>
        <v>0</v>
      </c>
      <c r="FK25" s="67" t="n">
        <f aca="false">IF(OR($D25=1,MONTH($B25)&lt;&gt;MONTH(StartDate),'У3 Ввод'!$D$172="",'У3 Ввод'!$E$172="",'У3 Ввод'!$D$172&gt;$B25),0,MAX(0,MIN(1,'У3 Ввод'!$E$172-NETWORKDAYS('У3 Ввод'!$D$172,$B25)+1))/Настройки!$E$9*100)</f>
        <v>0</v>
      </c>
      <c r="FL25" s="67" t="n">
        <f aca="false">IF(OR($D25=1,MONTH($B25)&lt;&gt;MONTH(StartDate),'У3 Ввод'!$D$173="",'У3 Ввод'!$E$173="",'У3 Ввод'!$D$173&gt;$B25),0,MAX(0,MIN(1,'У3 Ввод'!$E$173-NETWORKDAYS('У3 Ввод'!$D$173,$B25)+1))/Настройки!$E$9*100)</f>
        <v>0</v>
      </c>
      <c r="FM25" s="67" t="n">
        <f aca="false">IF(OR($D25=1,MONTH($B25)&lt;&gt;MONTH(StartDate),'У3 Ввод'!$D$174="",'У3 Ввод'!$E$174="",'У3 Ввод'!$D$174&gt;$B25),0,MAX(0,MIN(1,'У3 Ввод'!$E$174-NETWORKDAYS('У3 Ввод'!$D$174,$B25)+1))/Настройки!$E$9*100)</f>
        <v>0</v>
      </c>
      <c r="FN25" s="67" t="n">
        <f aca="false">IF(OR($D25=1,MONTH($B25)&lt;&gt;MONTH(StartDate),'У3 Ввод'!$D$175="",'У3 Ввод'!$E$175="",'У3 Ввод'!$D$175&gt;$B25),0,MAX(0,MIN(1,'У3 Ввод'!$E$175-NETWORKDAYS('У3 Ввод'!$D$175,$B25)+1))/Настройки!$E$9*100)</f>
        <v>0</v>
      </c>
      <c r="FO25" s="67" t="n">
        <f aca="false">IF(OR($D25=1,MONTH($B25)&lt;&gt;MONTH(StartDate),'У3 Ввод'!$D$176="",'У3 Ввод'!$E$176="",'У3 Ввод'!$D$176&gt;$B25),0,MAX(0,MIN(1,'У3 Ввод'!$E$176-NETWORKDAYS('У3 Ввод'!$D$176,$B25)+1))/Настройки!$E$9*100)</f>
        <v>0</v>
      </c>
      <c r="FP25" s="67" t="n">
        <f aca="false">IF(OR($D25=1,MONTH($B25)&lt;&gt;MONTH(StartDate),'У3 Ввод'!$D$177="",'У3 Ввод'!$E$177="",'У3 Ввод'!$D$177&gt;$B25),0,MAX(0,MIN(1,'У3 Ввод'!$E$177-NETWORKDAYS('У3 Ввод'!$D$177,$B25)+1))/Настройки!$E$9*100)</f>
        <v>0</v>
      </c>
      <c r="FQ25" s="67" t="n">
        <f aca="false">IF(OR($D25=1,MONTH($B25)&lt;&gt;MONTH(StartDate),'У3 Ввод'!$D$178="",'У3 Ввод'!$E$178="",'У3 Ввод'!$D$178&gt;$B25),0,MAX(0,MIN(1,'У3 Ввод'!$E$178-NETWORKDAYS('У3 Ввод'!$D$178,$B25)+1))/Настройки!$E$9*100)</f>
        <v>0</v>
      </c>
      <c r="FR25" s="67" t="n">
        <f aca="false">IF(OR($D25=1,MONTH($B25)&lt;&gt;MONTH(StartDate),'У3 Ввод'!$D$179="",'У3 Ввод'!$E$179="",'У3 Ввод'!$D$179&gt;$B25),0,MAX(0,MIN(1,'У3 Ввод'!$E$179-NETWORKDAYS('У3 Ввод'!$D$179,$B25)+1))/Настройки!$E$9*100)</f>
        <v>0</v>
      </c>
      <c r="FS25" s="67" t="n">
        <f aca="false">IF(OR($D25=1,MONTH($B25)&lt;&gt;MONTH(StartDate),'У3 Ввод'!$D$180="",'У3 Ввод'!$E$180="",'У3 Ввод'!$D$180&gt;$B25),0,MAX(0,MIN(1,'У3 Ввод'!$E$180-NETWORKDAYS('У3 Ввод'!$D$180,$B25)+1))/Настройки!$E$9*100)</f>
        <v>0</v>
      </c>
      <c r="FT25" s="67" t="n">
        <f aca="false">IF(OR($D25=1,MONTH($B25)&lt;&gt;MONTH(StartDate),'У3 Ввод'!$D$181="",'У3 Ввод'!$E$181="",'У3 Ввод'!$D$181&gt;$B25),0,MAX(0,MIN(1,'У3 Ввод'!$E$181-NETWORKDAYS('У3 Ввод'!$D$181,$B25)+1))/Настройки!$E$9*100)</f>
        <v>0</v>
      </c>
      <c r="FU25" s="67" t="n">
        <f aca="false">IF(OR($D25=1,MONTH($B25)&lt;&gt;MONTH(StartDate),'У3 Ввод'!$D$182="",'У3 Ввод'!$E$182="",'У3 Ввод'!$D$182&gt;$B25),0,MAX(0,MIN(1,'У3 Ввод'!$E$182-NETWORKDAYS('У3 Ввод'!$D$182,$B25)+1))/Настройки!$E$9*100)</f>
        <v>0</v>
      </c>
      <c r="FV25" s="67" t="n">
        <f aca="false">IF(OR($D25=1,MONTH($B25)&lt;&gt;MONTH(StartDate),'У3 Ввод'!$D$183="",'У3 Ввод'!$E$183="",'У3 Ввод'!$D$183&gt;$B25),0,MAX(0,MIN(1,'У3 Ввод'!$E$183-NETWORKDAYS('У3 Ввод'!$D$183,$B25)+1))/Настройки!$E$9*100)</f>
        <v>0</v>
      </c>
      <c r="FW25" s="67" t="n">
        <f aca="false">IF(OR($D25=1,MONTH($B25)&lt;&gt;MONTH(StartDate),'У3 Ввод'!$D$184="",'У3 Ввод'!$E$184="",'У3 Ввод'!$D$184&gt;$B25),0,MAX(0,MIN(1,'У3 Ввод'!$E$184-NETWORKDAYS('У3 Ввод'!$D$184,$B25)+1))/Настройки!$E$9*100)</f>
        <v>0</v>
      </c>
      <c r="FX25" s="67" t="n">
        <f aca="false">IF(OR($D25=1,MONTH($B25)&lt;&gt;MONTH(StartDate),'У3 Ввод'!$D$185="",'У3 Ввод'!$E$185="",'У3 Ввод'!$D$185&gt;$B25),0,MAX(0,MIN(1,'У3 Ввод'!$E$185-NETWORKDAYS('У3 Ввод'!$D$185,$B25)+1))/Настройки!$E$9*100)</f>
        <v>0</v>
      </c>
      <c r="FY25" s="67" t="n">
        <f aca="false">IF(OR($D25=1,MONTH($B25)&lt;&gt;MONTH(StartDate),'У3 Ввод'!$D$186="",'У3 Ввод'!$E$186="",'У3 Ввод'!$D$186&gt;$B25),0,MAX(0,MIN(1,'У3 Ввод'!$E$186-NETWORKDAYS('У3 Ввод'!$D$186,$B25)+1))/Настройки!$E$9*100)</f>
        <v>0</v>
      </c>
      <c r="FZ25" s="67" t="n">
        <f aca="false">IF(OR($D25=1,MONTH($B25)&lt;&gt;MONTH(StartDate),'У3 Ввод'!$D$187="",'У3 Ввод'!$E$187="",'У3 Ввод'!$D$187&gt;$B25),0,MAX(0,MIN(1,'У3 Ввод'!$E$187-NETWORKDAYS('У3 Ввод'!$D$187,$B25)+1))/Настройки!$E$9*100)</f>
        <v>0</v>
      </c>
      <c r="GA25" s="67" t="n">
        <f aca="false">IF(OR($D25=1,MONTH($B25)&lt;&gt;MONTH(StartDate),'У3 Ввод'!$D$188="",'У3 Ввод'!$E$188="",'У3 Ввод'!$D$188&gt;$B25),0,MAX(0,MIN(1,'У3 Ввод'!$E$188-NETWORKDAYS('У3 Ввод'!$D$188,$B25)+1))/Настройки!$E$9*100)</f>
        <v>0</v>
      </c>
      <c r="GB25" s="67" t="n">
        <f aca="false">IF(OR($D25=1,MONTH($B25)&lt;&gt;MONTH(StartDate),'У3 Ввод'!$D$189="",'У3 Ввод'!$E$189="",'У3 Ввод'!$D$189&gt;$B25),0,MAX(0,MIN(1,'У3 Ввод'!$E$189-NETWORKDAYS('У3 Ввод'!$D$189,$B25)+1))/Настройки!$E$9*100)</f>
        <v>0</v>
      </c>
      <c r="GC25" s="67" t="n">
        <f aca="false">IF(OR($D25=1,MONTH($B25)&lt;&gt;MONTH(StartDate),'У3 Ввод'!$D$190="",'У3 Ввод'!$E$190="",'У3 Ввод'!$D$190&gt;$B25),0,MAX(0,MIN(1,'У3 Ввод'!$E$190-NETWORKDAYS('У3 Ввод'!$D$190,$B25)+1))/Настройки!$E$9*100)</f>
        <v>0</v>
      </c>
      <c r="GD25" s="67" t="n">
        <f aca="false">IF(OR($D25=1,MONTH($B25)&lt;&gt;MONTH(StartDate),'У3 Ввод'!$D$191="",'У3 Ввод'!$E$191="",'У3 Ввод'!$D$191&gt;$B25),0,MAX(0,MIN(1,'У3 Ввод'!$E$191-NETWORKDAYS('У3 Ввод'!$D$191,$B25)+1))/Настройки!$E$9*100)</f>
        <v>0</v>
      </c>
      <c r="GE25" s="67" t="n">
        <f aca="false">IF(OR($D25=1,MONTH($B25)&lt;&gt;MONTH(StartDate),'У3 Ввод'!$D$192="",'У3 Ввод'!$E$192="",'У3 Ввод'!$D$192&gt;$B25),0,MAX(0,MIN(1,'У3 Ввод'!$E$192-NETWORKDAYS('У3 Ввод'!$D$192,$B25)+1))/Настройки!$E$9*100)</f>
        <v>0</v>
      </c>
      <c r="GF25" s="67" t="n">
        <f aca="false">IF(OR($D25=1,MONTH($B25)&lt;&gt;MONTH(StartDate),'У3 Ввод'!$D$193="",'У3 Ввод'!$E$193="",'У3 Ввод'!$D$193&gt;$B25),0,MAX(0,MIN(1,'У3 Ввод'!$E$193-NETWORKDAYS('У3 Ввод'!$D$193,$B25)+1))/Настройки!$E$9*100)</f>
        <v>0</v>
      </c>
      <c r="GG25" s="67" t="n">
        <f aca="false">IF(OR($D25=1,MONTH($B25)&lt;&gt;MONTH(StartDate),'У3 Ввод'!$D$194="",'У3 Ввод'!$E$194="",'У3 Ввод'!$D$194&gt;$B25),0,MAX(0,MIN(1,'У3 Ввод'!$E$194-NETWORKDAYS('У3 Ввод'!$D$194,$B25)+1))/Настройки!$E$9*100)</f>
        <v>0</v>
      </c>
      <c r="GH25" s="67" t="n">
        <f aca="false">IF(OR($D25=1,MONTH($B25)&lt;&gt;MONTH(StartDate),'У3 Ввод'!$D$195="",'У3 Ввод'!$E$195="",'У3 Ввод'!$D$195&gt;$B25),0,MAX(0,MIN(1,'У3 Ввод'!$E$195-NETWORKDAYS('У3 Ввод'!$D$195,$B25)+1))/Настройки!$E$9*100)</f>
        <v>0</v>
      </c>
      <c r="GI25" s="67" t="n">
        <f aca="false">IF(OR($D25=1,MONTH($B25)&lt;&gt;MONTH(StartDate),'У3 Ввод'!$D$196="",'У3 Ввод'!$E$196="",'У3 Ввод'!$D$196&gt;$B25),0,MAX(0,MIN(1,'У3 Ввод'!$E$196-NETWORKDAYS('У3 Ввод'!$D$196,$B25)+1))/Настройки!$E$9*100)</f>
        <v>0</v>
      </c>
      <c r="GJ25" s="67" t="n">
        <f aca="false">IF(OR($D25=1,MONTH($B25)&lt;&gt;MONTH(StartDate),'У3 Ввод'!$D$197="",'У3 Ввод'!$E$197="",'У3 Ввод'!$D$197&gt;$B25),0,MAX(0,MIN(1,'У3 Ввод'!$E$197-NETWORKDAYS('У3 Ввод'!$D$197,$B25)+1))/Настройки!$E$9*100)</f>
        <v>0</v>
      </c>
      <c r="GK25" s="67" t="n">
        <f aca="false">IF(OR($D25=1,MONTH($B25)&lt;&gt;MONTH(StartDate),'У3 Ввод'!$D$198="",'У3 Ввод'!$E$198="",'У3 Ввод'!$D$198&gt;$B25),0,MAX(0,MIN(1,'У3 Ввод'!$E$198-NETWORKDAYS('У3 Ввод'!$D$198,$B25)+1))/Настройки!$E$9*100)</f>
        <v>0</v>
      </c>
      <c r="GL25" s="67" t="n">
        <f aca="false">IF(OR($D25=1,MONTH($B25)&lt;&gt;MONTH(StartDate),'У3 Ввод'!$D$199="",'У3 Ввод'!$E$199="",'У3 Ввод'!$D$199&gt;$B25),0,MAX(0,MIN(1,'У3 Ввод'!$E$199-NETWORKDAYS('У3 Ввод'!$D$199,$B25)+1))/Настройки!$E$9*100)</f>
        <v>0</v>
      </c>
      <c r="GM25" s="67" t="n">
        <f aca="false">IF(OR($D25=1,MONTH($B25)&lt;&gt;MONTH(StartDate),'У3 Ввод'!$D$200="",'У3 Ввод'!$E$200="",'У3 Ввод'!$D$200&gt;$B25),0,MAX(0,MIN(1,'У3 Ввод'!$E$200-NETWORKDAYS('У3 Ввод'!$D$200,$B25)+1))/Настройки!$E$9*100)</f>
        <v>0</v>
      </c>
      <c r="GN25" s="67" t="n">
        <f aca="false">IF(OR($D25=1,MONTH($B25)&lt;&gt;MONTH(StartDate),'У3 Ввод'!$D$201="",'У3 Ввод'!$E$201="",'У3 Ввод'!$D$201&gt;$B25),0,MAX(0,MIN(1,'У3 Ввод'!$E$201-NETWORKDAYS('У3 Ввод'!$D$201,$B25)+1))/Настройки!$E$9*100)</f>
        <v>0</v>
      </c>
      <c r="GO25" s="67" t="n">
        <f aca="false">IF(OR($D25=1,MONTH($B25)&lt;&gt;MONTH(StartDate),'У3 Ввод'!$D$202="",'У3 Ввод'!$E$202="",'У3 Ввод'!$D$202&gt;$B25),0,MAX(0,MIN(1,'У3 Ввод'!$E$202-NETWORKDAYS('У3 Ввод'!$D$202,$B25)+1))/Настройки!$E$9*100)</f>
        <v>0</v>
      </c>
      <c r="GP25" s="67" t="n">
        <f aca="false">IF(OR($D25=1,MONTH($B25)&lt;&gt;MONTH(StartDate),'У3 Ввод'!$D$203="",'У3 Ввод'!$E$203="",'У3 Ввод'!$D$203&gt;$B25),0,MAX(0,MIN(1,'У3 Ввод'!$E$203-NETWORKDAYS('У3 Ввод'!$D$203,$B25)+1))/Настройки!$E$9*100)</f>
        <v>0</v>
      </c>
      <c r="GQ25" s="67" t="n">
        <f aca="false">IF(OR($D25=1,MONTH($B25)&lt;&gt;MONTH(StartDate),'У3 Ввод'!$D$204="",'У3 Ввод'!$E$204="",'У3 Ввод'!$D$204&gt;$B25),0,MAX(0,MIN(1,'У3 Ввод'!$E$204-NETWORKDAYS('У3 Ввод'!$D$204,$B25)+1))/Настройки!$E$9*100)</f>
        <v>0</v>
      </c>
      <c r="GR25" s="67" t="n">
        <f aca="false">IF(OR($D25=1,MONTH($B25)&lt;&gt;MONTH(StartDate),'У3 Ввод'!$D$205="",'У3 Ввод'!$E$205="",'У3 Ввод'!$D$205&gt;$B25),0,MAX(0,MIN(1,'У3 Ввод'!$E$205-NETWORKDAYS('У3 Ввод'!$D$205,$B25)+1))/Настройки!$E$9*100)</f>
        <v>0</v>
      </c>
      <c r="GS25" s="67" t="n">
        <f aca="false">IF(OR($D25=1,MONTH($B25)&lt;&gt;MONTH(StartDate),'У3 Ввод'!$D$206="",'У3 Ввод'!$E$206="",'У3 Ввод'!$D$206&gt;$B25),0,MAX(0,MIN(1,'У3 Ввод'!$E$206-NETWORKDAYS('У3 Ввод'!$D$206,$B25)+1))/Настройки!$E$9*100)</f>
        <v>0</v>
      </c>
      <c r="GT25" s="67" t="n">
        <f aca="false">IF(OR($D25=1,MONTH($B25)&lt;&gt;MONTH(StartDate),'У3 Ввод'!$D$207="",'У3 Ввод'!$E$207="",'У3 Ввод'!$D$207&gt;$B25),0,MAX(0,MIN(1,'У3 Ввод'!$E$207-NETWORKDAYS('У3 Ввод'!$D$207,$B25)+1))/Настройки!$E$9*100)</f>
        <v>0</v>
      </c>
      <c r="GU25" s="67" t="n">
        <f aca="false">IF(OR($D25=1,MONTH($B25)&lt;&gt;MONTH(StartDate),'У3 Ввод'!$D$208="",'У3 Ввод'!$E$208="",'У3 Ввод'!$D$208&gt;$B25),0,MAX(0,MIN(1,'У3 Ввод'!$E$208-NETWORKDAYS('У3 Ввод'!$D$208,$B25)+1))/Настройки!$E$9*100)</f>
        <v>0</v>
      </c>
      <c r="GV25" s="67" t="n">
        <f aca="false">IF(OR($D25=1,MONTH($B25)&lt;&gt;MONTH(StartDate),'У3 Ввод'!$D$209="",'У3 Ввод'!$E$209="",'У3 Ввод'!$D$209&gt;$B25),0,MAX(0,MIN(1,'У3 Ввод'!$E$209-NETWORKDAYS('У3 Ввод'!$D$209,$B25)+1))/Настройки!$E$9*100)</f>
        <v>0</v>
      </c>
      <c r="GW25" s="67" t="n">
        <f aca="false">IF(OR($D25=1,MONTH($B25)&lt;&gt;MONTH(StartDate),'У3 Ввод'!$D$210="",'У3 Ввод'!$E$210="",'У3 Ввод'!$D$210&gt;$B25),0,MAX(0,MIN(1,'У3 Ввод'!$E$210-NETWORKDAYS('У3 Ввод'!$D$210,$B25)+1))/Настройки!$E$9*100)</f>
        <v>0</v>
      </c>
      <c r="GX25" s="67" t="n">
        <f aca="false">IF(OR($D25=1,MONTH($B25)&lt;&gt;MONTH(StartDate),'У3 Ввод'!$D$211="",'У3 Ввод'!$E$211="",'У3 Ввод'!$D$211&gt;$B25),0,MAX(0,MIN(1,'У3 Ввод'!$E$211-NETWORKDAYS('У3 Ввод'!$D$211,$B25)+1))/Настройки!$E$9*100)</f>
        <v>0</v>
      </c>
      <c r="GY25" s="67" t="n">
        <f aca="false">IF(OR($D25=1,MONTH($B25)&lt;&gt;MONTH(StartDate),'У3 Ввод'!$D$212="",'У3 Ввод'!$E$212="",'У3 Ввод'!$D$212&gt;$B25),0,MAX(0,MIN(1,'У3 Ввод'!$E$212-NETWORKDAYS('У3 Ввод'!$D$212,$B25)+1))/Настройки!$E$9*100)</f>
        <v>0</v>
      </c>
      <c r="GZ25" s="67" t="n">
        <f aca="false">IF(OR($D25=1,MONTH($B25)&lt;&gt;MONTH(StartDate),'У3 Ввод'!$D$213="",'У3 Ввод'!$E$213="",'У3 Ввод'!$D$213&gt;$B25),0,MAX(0,MIN(1,'У3 Ввод'!$E$213-NETWORKDAYS('У3 Ввод'!$D$213,$B25)+1))/Настройки!$E$9*100)</f>
        <v>0</v>
      </c>
      <c r="HA25" s="67" t="n">
        <f aca="false">IF(OR($D25=1,MONTH($B25)&lt;&gt;MONTH(StartDate),'У3 Ввод'!$D$214="",'У3 Ввод'!$E$214="",'У3 Ввод'!$D$214&gt;$B25),0,MAX(0,MIN(1,'У3 Ввод'!$E$214-NETWORKDAYS('У3 Ввод'!$D$214,$B25)+1))/Настройки!$E$9*100)</f>
        <v>0</v>
      </c>
      <c r="HB25" s="67" t="n">
        <f aca="false">IF(OR($D25=1,MONTH($B25)&lt;&gt;MONTH(StartDate),'У3 Ввод'!$D$215="",'У3 Ввод'!$E$215="",'У3 Ввод'!$D$215&gt;$B25),0,MAX(0,MIN(1,'У3 Ввод'!$E$215-NETWORKDAYS('У3 Ввод'!$D$215,$B25)+1))/Настройки!$E$9*100)</f>
        <v>0</v>
      </c>
      <c r="HC25" s="67" t="n">
        <f aca="false">IF(OR($D25=1,MONTH($B25)&lt;&gt;MONTH(StartDate),'У3 Ввод'!$D$216="",'У3 Ввод'!$E$216="",'У3 Ввод'!$D$216&gt;$B25),0,MAX(0,MIN(1,'У3 Ввод'!$E$216-NETWORKDAYS('У3 Ввод'!$D$216,$B25)+1))/Настройки!$E$9*100)</f>
        <v>0</v>
      </c>
      <c r="HD25" s="67" t="n">
        <f aca="false">IF(OR($D25=1,MONTH($B25)&lt;&gt;MONTH(StartDate),'У3 Ввод'!$D$217="",'У3 Ввод'!$E$217="",'У3 Ввод'!$D$217&gt;$B25),0,MAX(0,MIN(1,'У3 Ввод'!$E$217-NETWORKDAYS('У3 Ввод'!$D$217,$B25)+1))/Настройки!$E$9*100)</f>
        <v>0</v>
      </c>
      <c r="HE25" s="67" t="n">
        <f aca="false">IF(OR($D25=1,MONTH($B25)&lt;&gt;MONTH(StartDate),'У3 Ввод'!$D$218="",'У3 Ввод'!$E$218="",'У3 Ввод'!$D$218&gt;$B25),0,MAX(0,MIN(1,'У3 Ввод'!$E$218-NETWORKDAYS('У3 Ввод'!$D$218,$B25)+1))/Настройки!$E$9*100)</f>
        <v>0</v>
      </c>
      <c r="HF25" s="67" t="n">
        <f aca="false">IF(OR($D25=1,MONTH($B25)&lt;&gt;MONTH(StartDate),'У3 Ввод'!$D$219="",'У3 Ввод'!$E$219="",'У3 Ввод'!$D$219&gt;$B25),0,MAX(0,MIN(1,'У3 Ввод'!$E$219-NETWORKDAYS('У3 Ввод'!$D$219,$B25)+1))/Настройки!$E$9*100)</f>
        <v>0</v>
      </c>
      <c r="HG25" s="67" t="n">
        <f aca="false">IF(OR($D25=1,MONTH($B25)&lt;&gt;MONTH(StartDate),'У3 Ввод'!$D$220="",'У3 Ввод'!$E$220="",'У3 Ввод'!$D$220&gt;$B25),0,MAX(0,MIN(1,'У3 Ввод'!$E$220-NETWORKDAYS('У3 Ввод'!$D$220,$B25)+1))/Настройки!$E$9*100)</f>
        <v>0</v>
      </c>
      <c r="HH25" s="67" t="n">
        <f aca="false">IF(OR($D25=1,MONTH($B25)&lt;&gt;MONTH(StartDate),'У3 Ввод'!$D$221="",'У3 Ввод'!$E$221="",'У3 Ввод'!$D$221&gt;$B25),0,MAX(0,MIN(1,'У3 Ввод'!$E$221-NETWORKDAYS('У3 Ввод'!$D$221,$B25)+1))/Настройки!$E$9*100)</f>
        <v>0</v>
      </c>
      <c r="HI25" s="67" t="n">
        <f aca="false">IF(OR($D25=1,MONTH($B25)&lt;&gt;MONTH(StartDate),'У3 Ввод'!$D$222="",'У3 Ввод'!$E$222="",'У3 Ввод'!$D$222&gt;$B25),0,MAX(0,MIN(1,'У3 Ввод'!$E$222-NETWORKDAYS('У3 Ввод'!$D$222,$B25)+1))/Настройки!$E$9*100)</f>
        <v>0</v>
      </c>
      <c r="HJ25" s="67" t="n">
        <f aca="false">IF(OR($D25=1,MONTH($B25)&lt;&gt;MONTH(StartDate),'У3 Ввод'!$D$223="",'У3 Ввод'!$E$223="",'У3 Ввод'!$D$223&gt;$B25),0,MAX(0,MIN(1,'У3 Ввод'!$E$223-NETWORKDAYS('У3 Ввод'!$D$223,$B25)+1))/Настройки!$E$9*100)</f>
        <v>0</v>
      </c>
      <c r="HK25" s="67" t="n">
        <f aca="false">IF(OR($D25=1,MONTH($B25)&lt;&gt;MONTH(StartDate),'У3 Ввод'!$D$224="",'У3 Ввод'!$E$224="",'У3 Ввод'!$D$224&gt;$B25),0,MAX(0,MIN(1,'У3 Ввод'!$E$224-NETWORKDAYS('У3 Ввод'!$D$224,$B25)+1))/Настройки!$E$9*100)</f>
        <v>0</v>
      </c>
      <c r="HL25" s="67" t="n">
        <f aca="false">IF(OR($D25=1,MONTH($B25)&lt;&gt;MONTH(StartDate),'У3 Ввод'!$D$225="",'У3 Ввод'!$E$225="",'У3 Ввод'!$D$225&gt;$B25),0,MAX(0,MIN(1,'У3 Ввод'!$E$225-NETWORKDAYS('У3 Ввод'!$D$225,$B25)+1))/Настройки!$E$9*100)</f>
        <v>0</v>
      </c>
      <c r="HM25" s="67" t="n">
        <f aca="false">IF(OR($D25=1,MONTH($B25)&lt;&gt;MONTH(StartDate),'У3 Ввод'!$D$226="",'У3 Ввод'!$E$226="",'У3 Ввод'!$D$226&gt;$B25),0,MAX(0,MIN(1,'У3 Ввод'!$E$226-NETWORKDAYS('У3 Ввод'!$D$226,$B25)+1))/Настройки!$E$9*100)</f>
        <v>0</v>
      </c>
      <c r="HN25" s="67" t="n">
        <f aca="false">IF(OR($D25=1,MONTH($B25)&lt;&gt;MONTH(StartDate),'У3 Ввод'!$D$227="",'У3 Ввод'!$E$227="",'У3 Ввод'!$D$227&gt;$B25),0,MAX(0,MIN(1,'У3 Ввод'!$E$227-NETWORKDAYS('У3 Ввод'!$D$227,$B25)+1))/Настройки!$E$9*100)</f>
        <v>0</v>
      </c>
      <c r="HO25" s="67" t="n">
        <f aca="false">IF(OR($D25=1,MONTH($B25)&lt;&gt;MONTH(StartDate),'У3 Ввод'!$D$228="",'У3 Ввод'!$E$228="",'У3 Ввод'!$D$228&gt;$B25),0,MAX(0,MIN(1,'У3 Ввод'!$E$228-NETWORKDAYS('У3 Ввод'!$D$228,$B25)+1))/Настройки!$E$9*100)</f>
        <v>0</v>
      </c>
      <c r="HP25" s="67" t="n">
        <f aca="false">IF(OR($D25=1,MONTH($B25)&lt;&gt;MONTH(StartDate),'У3 Ввод'!$D$229="",'У3 Ввод'!$E$229="",'У3 Ввод'!$D$229&gt;$B25),0,MAX(0,MIN(1,'У3 Ввод'!$E$229-NETWORKDAYS('У3 Ввод'!$D$229,$B25)+1))/Настройки!$E$9*100)</f>
        <v>0</v>
      </c>
      <c r="HQ25" s="67" t="n">
        <f aca="false">IF(OR($D25=1,MONTH($B25)&lt;&gt;MONTH(StartDate),'У3 Ввод'!$D$230="",'У3 Ввод'!$E$230="",'У3 Ввод'!$D$230&gt;$B25),0,MAX(0,MIN(1,'У3 Ввод'!$E$230-NETWORKDAYS('У3 Ввод'!$D$230,$B25)+1))/Настройки!$E$9*100)</f>
        <v>0</v>
      </c>
      <c r="HR25" s="67" t="n">
        <f aca="false">IF(OR($D25=1,MONTH($B25)&lt;&gt;MONTH(StartDate),'У3 Ввод'!$D$231="",'У3 Ввод'!$E$231="",'У3 Ввод'!$D$231&gt;$B25),0,MAX(0,MIN(1,'У3 Ввод'!$E$231-NETWORKDAYS('У3 Ввод'!$D$231,$B25)+1))/Настройки!$E$9*100)</f>
        <v>0</v>
      </c>
      <c r="HS25" s="67" t="n">
        <f aca="false">IF(OR($D25=1,MONTH($B25)&lt;&gt;MONTH(StartDate),'У3 Ввод'!$D$232="",'У3 Ввод'!$E$232="",'У3 Ввод'!$D$232&gt;$B25),0,MAX(0,MIN(1,'У3 Ввод'!$E$232-NETWORKDAYS('У3 Ввод'!$D$232,$B25)+1))/Настройки!$E$9*100)</f>
        <v>0</v>
      </c>
      <c r="HT25" s="67" t="n">
        <f aca="false">IF(OR($D25=1,MONTH($B25)&lt;&gt;MONTH(StartDate),'У3 Ввод'!$D$233="",'У3 Ввод'!$E$233="",'У3 Ввод'!$D$233&gt;$B25),0,MAX(0,MIN(1,'У3 Ввод'!$E$233-NETWORKDAYS('У3 Ввод'!$D$233,$B25)+1))/Настройки!$E$9*100)</f>
        <v>0</v>
      </c>
      <c r="HU25" s="67" t="n">
        <f aca="false">IF(OR($D25=1,MONTH($B25)&lt;&gt;MONTH(StartDate),'У3 Ввод'!$D$234="",'У3 Ввод'!$E$234="",'У3 Ввод'!$D$234&gt;$B25),0,MAX(0,MIN(1,'У3 Ввод'!$E$234-NETWORKDAYS('У3 Ввод'!$D$234,$B25)+1))/Настройки!$E$9*100)</f>
        <v>0</v>
      </c>
      <c r="HV25" s="67" t="n">
        <f aca="false">IF(OR($D25=1,MONTH($B25)&lt;&gt;MONTH(StartDate),'У3 Ввод'!$D$235="",'У3 Ввод'!$E$235="",'У3 Ввод'!$D$235&gt;$B25),0,MAX(0,MIN(1,'У3 Ввод'!$E$235-NETWORKDAYS('У3 Ввод'!$D$235,$B25)+1))/Настройки!$E$9*100)</f>
        <v>0</v>
      </c>
      <c r="HW25" s="67" t="n">
        <f aca="false">IF(OR($D25=1,MONTH($B25)&lt;&gt;MONTH(StartDate),'У3 Ввод'!$D$236="",'У3 Ввод'!$E$236="",'У3 Ввод'!$D$236&gt;$B25),0,MAX(0,MIN(1,'У3 Ввод'!$E$236-NETWORKDAYS('У3 Ввод'!$D$236,$B25)+1))/Настройки!$E$9*100)</f>
        <v>0</v>
      </c>
      <c r="HX25" s="67" t="n">
        <f aca="false">IF(OR($D25=1,MONTH($B25)&lt;&gt;MONTH(StartDate),'У3 Ввод'!$D$237="",'У3 Ввод'!$E$237="",'У3 Ввод'!$D$237&gt;$B25),0,MAX(0,MIN(1,'У3 Ввод'!$E$237-NETWORKDAYS('У3 Ввод'!$D$237,$B25)+1))/Настройки!$E$9*100)</f>
        <v>0</v>
      </c>
      <c r="HY25" s="67" t="n">
        <f aca="false">IF(OR($D25=1,MONTH($B25)&lt;&gt;MONTH(StartDate),'У3 Ввод'!$D$238="",'У3 Ввод'!$E$238="",'У3 Ввод'!$D$238&gt;$B25),0,MAX(0,MIN(1,'У3 Ввод'!$E$238-NETWORKDAYS('У3 Ввод'!$D$238,$B25)+1))/Настройки!$E$9*100)</f>
        <v>0</v>
      </c>
      <c r="HZ25" s="67" t="n">
        <f aca="false">IF(OR($D25=1,MONTH($B25)&lt;&gt;MONTH(StartDate),'У3 Ввод'!$D$239="",'У3 Ввод'!$E$239="",'У3 Ввод'!$D$239&gt;$B25),0,MAX(0,MIN(1,'У3 Ввод'!$E$239-NETWORKDAYS('У3 Ввод'!$D$239,$B25)+1))/Настройки!$E$9*100)</f>
        <v>0</v>
      </c>
      <c r="IA25" s="67" t="n">
        <f aca="false">IF(OR($D25=1,MONTH($B25)&lt;&gt;MONTH(StartDate),'У3 Ввод'!$D$240="",'У3 Ввод'!$E$240="",'У3 Ввод'!$D$240&gt;$B25),0,MAX(0,MIN(1,'У3 Ввод'!$E$240-NETWORKDAYS('У3 Ввод'!$D$240,$B25)+1))/Настройки!$E$9*100)</f>
        <v>0</v>
      </c>
      <c r="IB25" s="67" t="n">
        <f aca="false">IF(OR($D25=1,MONTH($B25)&lt;&gt;MONTH(StartDate),'У3 Ввод'!$D$241="",'У3 Ввод'!$E$241="",'У3 Ввод'!$D$241&gt;$B25),0,MAX(0,MIN(1,'У3 Ввод'!$E$241-NETWORKDAYS('У3 Ввод'!$D$241,$B25)+1))/Настройки!$E$9*100)</f>
        <v>0</v>
      </c>
      <c r="IC25" s="67" t="n">
        <f aca="false">IF(OR($D25=1,MONTH($B25)&lt;&gt;MONTH(StartDate),'У3 Ввод'!$D$242="",'У3 Ввод'!$E$242="",'У3 Ввод'!$D$242&gt;$B25),0,MAX(0,MIN(1,'У3 Ввод'!$E$242-NETWORKDAYS('У3 Ввод'!$D$242,$B25)+1))/Настройки!$E$9*100)</f>
        <v>0</v>
      </c>
      <c r="ID25" s="67" t="n">
        <f aca="false">IF(OR($D25=1,MONTH($B25)&lt;&gt;MONTH(StartDate),'У3 Ввод'!$D$243="",'У3 Ввод'!$E$243="",'У3 Ввод'!$D$243&gt;$B25),0,MAX(0,MIN(1,'У3 Ввод'!$E$243-NETWORKDAYS('У3 Ввод'!$D$243,$B25)+1))/Настройки!$E$9*100)</f>
        <v>0</v>
      </c>
      <c r="IE25" s="67" t="n">
        <f aca="false">IF(OR($D25=1,MONTH($B25)&lt;&gt;MONTH(StartDate),'У3 Ввод'!$D$244="",'У3 Ввод'!$E$244="",'У3 Ввод'!$D$244&gt;$B25),0,MAX(0,MIN(1,'У3 Ввод'!$E$244-NETWORKDAYS('У3 Ввод'!$D$244,$B25)+1))/Настройки!$E$9*100)</f>
        <v>0</v>
      </c>
      <c r="IF25" s="67" t="n">
        <f aca="false">IF(OR($D25=1,MONTH($B25)&lt;&gt;MONTH(StartDate),'У3 Ввод'!$D$245="",'У3 Ввод'!$E$245="",'У3 Ввод'!$D$245&gt;$B25),0,MAX(0,MIN(1,'У3 Ввод'!$E$245-NETWORKDAYS('У3 Ввод'!$D$245,$B25)+1))/Настройки!$E$9*100)</f>
        <v>0</v>
      </c>
      <c r="IG25" s="67" t="n">
        <f aca="false">IF(OR($D25=1,MONTH($B25)&lt;&gt;MONTH(StartDate),'У3 Ввод'!$D$246="",'У3 Ввод'!$E$246="",'У3 Ввод'!$D$246&gt;$B25),0,MAX(0,MIN(1,'У3 Ввод'!$E$246-NETWORKDAYS('У3 Ввод'!$D$246,$B25)+1))/Настройки!$E$9*100)</f>
        <v>0</v>
      </c>
      <c r="IH25" s="67" t="n">
        <f aca="false">IF(OR($D25=1,MONTH($B25)&lt;&gt;MONTH(StartDate),'У3 Ввод'!$D$247="",'У3 Ввод'!$E$247="",'У3 Ввод'!$D$247&gt;$B25),0,MAX(0,MIN(1,'У3 Ввод'!$E$247-NETWORKDAYS('У3 Ввод'!$D$247,$B25)+1))/Настройки!$E$9*100)</f>
        <v>0</v>
      </c>
      <c r="II25" s="67" t="n">
        <f aca="false">IF(OR($D25=1,MONTH($B25)&lt;&gt;MONTH(StartDate),'У3 Ввод'!$D$248="",'У3 Ввод'!$E$248="",'У3 Ввод'!$D$248&gt;$B25),0,MAX(0,MIN(1,'У3 Ввод'!$E$248-NETWORKDAYS('У3 Ввод'!$D$248,$B25)+1))/Настройки!$E$9*100)</f>
        <v>0</v>
      </c>
      <c r="IJ25" s="67" t="n">
        <f aca="false">IF(OR($D25=1,MONTH($B25)&lt;&gt;MONTH(StartDate),'У3 Ввод'!$D$249="",'У3 Ввод'!$E$249="",'У3 Ввод'!$D$249&gt;$B25),0,MAX(0,MIN(1,'У3 Ввод'!$E$249-NETWORKDAYS('У3 Ввод'!$D$249,$B25)+1))/Настройки!$E$9*100)</f>
        <v>0</v>
      </c>
      <c r="IK25" s="67" t="n">
        <f aca="false">IF(OR($D25=1,MONTH($B25)&lt;&gt;MONTH(StartDate),'У3 Ввод'!$D$250="",'У3 Ввод'!$E$250="",'У3 Ввод'!$D$250&gt;$B25),0,MAX(0,MIN(1,'У3 Ввод'!$E$250-NETWORKDAYS('У3 Ввод'!$D$250,$B25)+1))/Настройки!$E$9*100)</f>
        <v>0</v>
      </c>
      <c r="IL25" s="67" t="n">
        <f aca="false">IF(OR($D25=1,MONTH($B25)&lt;&gt;MONTH(StartDate),'У3 Ввод'!$D$251="",'У3 Ввод'!$E$251="",'У3 Ввод'!$D$251&gt;$B25),0,MAX(0,MIN(1,'У3 Ввод'!$E$251-NETWORKDAYS('У3 Ввод'!$D$251,$B25)+1))/Настройки!$E$9*100)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IF(OR($D26=1,MONTH($B26)&lt;&gt;MONTH(StartDate),'У3 Ввод'!$D$12="",'У3 Ввод'!$E$12="",'У3 Ввод'!$D$12&gt;$B26),0,MAX(0,MIN(1,'У3 Ввод'!$E$12-NETWORKDAYS('У3 Ввод'!$D$12,$B26)+1))/Настройки!$E$9*100)</f>
        <v>0</v>
      </c>
      <c r="H26" s="67" t="n">
        <f aca="false">IF(OR($D26=1,MONTH($B26)&lt;&gt;MONTH(StartDate),'У3 Ввод'!$D$13="",'У3 Ввод'!$E$13="",'У3 Ввод'!$D$13&gt;$B26),0,MAX(0,MIN(1,'У3 Ввод'!$E$13-NETWORKDAYS('У3 Ввод'!$D$13,$B26)+1))/Настройки!$E$9*100)</f>
        <v>0</v>
      </c>
      <c r="I26" s="67" t="n">
        <f aca="false">IF(OR($D26=1,MONTH($B26)&lt;&gt;MONTH(StartDate),'У3 Ввод'!$D$14="",'У3 Ввод'!$E$14="",'У3 Ввод'!$D$14&gt;$B26),0,MAX(0,MIN(1,'У3 Ввод'!$E$14-NETWORKDAYS('У3 Ввод'!$D$14,$B26)+1))/Настройки!$E$9*100)</f>
        <v>0</v>
      </c>
      <c r="J26" s="67" t="n">
        <f aca="false">IF(OR($D26=1,MONTH($B26)&lt;&gt;MONTH(StartDate),'У3 Ввод'!$D$15="",'У3 Ввод'!$E$15="",'У3 Ввод'!$D$15&gt;$B26),0,MAX(0,MIN(1,'У3 Ввод'!$E$15-NETWORKDAYS('У3 Ввод'!$D$15,$B26)+1))/Настройки!$E$9*100)</f>
        <v>0</v>
      </c>
      <c r="K26" s="67" t="n">
        <f aca="false">IF(OR($D26=1,MONTH($B26)&lt;&gt;MONTH(StartDate),'У3 Ввод'!$D$16="",'У3 Ввод'!$E$16="",'У3 Ввод'!$D$16&gt;$B26),0,MAX(0,MIN(1,'У3 Ввод'!$E$16-NETWORKDAYS('У3 Ввод'!$D$16,$B26)+1))/Настройки!$E$9*100)</f>
        <v>0</v>
      </c>
      <c r="L26" s="67" t="n">
        <f aca="false">IF(OR($D26=1,MONTH($B26)&lt;&gt;MONTH(StartDate),'У3 Ввод'!$D$17="",'У3 Ввод'!$E$17="",'У3 Ввод'!$D$17&gt;$B26),0,MAX(0,MIN(1,'У3 Ввод'!$E$17-NETWORKDAYS('У3 Ввод'!$D$17,$B26)+1))/Настройки!$E$9*100)</f>
        <v>0</v>
      </c>
      <c r="M26" s="67" t="n">
        <f aca="false">IF(OR($D26=1,MONTH($B26)&lt;&gt;MONTH(StartDate),'У3 Ввод'!$D$18="",'У3 Ввод'!$E$18="",'У3 Ввод'!$D$18&gt;$B26),0,MAX(0,MIN(1,'У3 Ввод'!$E$18-NETWORKDAYS('У3 Ввод'!$D$18,$B26)+1))/Настройки!$E$9*100)</f>
        <v>0</v>
      </c>
      <c r="N26" s="67" t="n">
        <f aca="false">IF(OR($D26=1,MONTH($B26)&lt;&gt;MONTH(StartDate),'У3 Ввод'!$D$19="",'У3 Ввод'!$E$19="",'У3 Ввод'!$D$19&gt;$B26),0,MAX(0,MIN(1,'У3 Ввод'!$E$19-NETWORKDAYS('У3 Ввод'!$D$19,$B26)+1))/Настройки!$E$9*100)</f>
        <v>0</v>
      </c>
      <c r="O26" s="67" t="n">
        <f aca="false">IF(OR($D26=1,MONTH($B26)&lt;&gt;MONTH(StartDate),'У3 Ввод'!$D$20="",'У3 Ввод'!$E$20="",'У3 Ввод'!$D$20&gt;$B26),0,MAX(0,MIN(1,'У3 Ввод'!$E$20-NETWORKDAYS('У3 Ввод'!$D$20,$B26)+1))/Настройки!$E$9*100)</f>
        <v>0</v>
      </c>
      <c r="P26" s="67" t="n">
        <f aca="false">IF(OR($D26=1,MONTH($B26)&lt;&gt;MONTH(StartDate),'У3 Ввод'!$D$21="",'У3 Ввод'!$E$21="",'У3 Ввод'!$D$21&gt;$B26),0,MAX(0,MIN(1,'У3 Ввод'!$E$21-NETWORKDAYS('У3 Ввод'!$D$21,$B26)+1))/Настройки!$E$9*100)</f>
        <v>0</v>
      </c>
      <c r="Q26" s="67" t="n">
        <f aca="false">IF(OR($D26=1,MONTH($B26)&lt;&gt;MONTH(StartDate),'У3 Ввод'!$D$22="",'У3 Ввод'!$E$22="",'У3 Ввод'!$D$22&gt;$B26),0,MAX(0,MIN(1,'У3 Ввод'!$E$22-NETWORKDAYS('У3 Ввод'!$D$22,$B26)+1))/Настройки!$E$9*100)</f>
        <v>0</v>
      </c>
      <c r="R26" s="67" t="n">
        <f aca="false">IF(OR($D26=1,MONTH($B26)&lt;&gt;MONTH(StartDate),'У3 Ввод'!$D$23="",'У3 Ввод'!$E$23="",'У3 Ввод'!$D$23&gt;$B26),0,MAX(0,MIN(1,'У3 Ввод'!$E$23-NETWORKDAYS('У3 Ввод'!$D$23,$B26)+1))/Настройки!$E$9*100)</f>
        <v>0</v>
      </c>
      <c r="S26" s="67" t="n">
        <f aca="false">IF(OR($D26=1,MONTH($B26)&lt;&gt;MONTH(StartDate),'У3 Ввод'!$D$24="",'У3 Ввод'!$E$24="",'У3 Ввод'!$D$24&gt;$B26),0,MAX(0,MIN(1,'У3 Ввод'!$E$24-NETWORKDAYS('У3 Ввод'!$D$24,$B26)+1))/Настройки!$E$9*100)</f>
        <v>0</v>
      </c>
      <c r="T26" s="67" t="n">
        <f aca="false">IF(OR($D26=1,MONTH($B26)&lt;&gt;MONTH(StartDate),'У3 Ввод'!$D$25="",'У3 Ввод'!$E$25="",'У3 Ввод'!$D$25&gt;$B26),0,MAX(0,MIN(1,'У3 Ввод'!$E$25-NETWORKDAYS('У3 Ввод'!$D$25,$B26)+1))/Настройки!$E$9*100)</f>
        <v>0</v>
      </c>
      <c r="U26" s="67" t="n">
        <f aca="false">IF(OR($D26=1,MONTH($B26)&lt;&gt;MONTH(StartDate),'У3 Ввод'!$D$26="",'У3 Ввод'!$E$26="",'У3 Ввод'!$D$26&gt;$B26),0,MAX(0,MIN(1,'У3 Ввод'!$E$26-NETWORKDAYS('У3 Ввод'!$D$26,$B26)+1))/Настройки!$E$9*100)</f>
        <v>0</v>
      </c>
      <c r="V26" s="67" t="n">
        <f aca="false">IF(OR($D26=1,MONTH($B26)&lt;&gt;MONTH(StartDate),'У3 Ввод'!$D$27="",'У3 Ввод'!$E$27="",'У3 Ввод'!$D$27&gt;$B26),0,MAX(0,MIN(1,'У3 Ввод'!$E$27-NETWORKDAYS('У3 Ввод'!$D$27,$B26)+1))/Настройки!$E$9*100)</f>
        <v>0</v>
      </c>
      <c r="W26" s="67" t="n">
        <f aca="false">IF(OR($D26=1,MONTH($B26)&lt;&gt;MONTH(StartDate),'У3 Ввод'!$D$28="",'У3 Ввод'!$E$28="",'У3 Ввод'!$D$28&gt;$B26),0,MAX(0,MIN(1,'У3 Ввод'!$E$28-NETWORKDAYS('У3 Ввод'!$D$28,$B26)+1))/Настройки!$E$9*100)</f>
        <v>0</v>
      </c>
      <c r="X26" s="67" t="n">
        <f aca="false">IF(OR($D26=1,MONTH($B26)&lt;&gt;MONTH(StartDate),'У3 Ввод'!$D$29="",'У3 Ввод'!$E$29="",'У3 Ввод'!$D$29&gt;$B26),0,MAX(0,MIN(1,'У3 Ввод'!$E$29-NETWORKDAYS('У3 Ввод'!$D$29,$B26)+1))/Настройки!$E$9*100)</f>
        <v>0</v>
      </c>
      <c r="Y26" s="67" t="n">
        <f aca="false">IF(OR($D26=1,MONTH($B26)&lt;&gt;MONTH(StartDate),'У3 Ввод'!$D$30="",'У3 Ввод'!$E$30="",'У3 Ввод'!$D$30&gt;$B26),0,MAX(0,MIN(1,'У3 Ввод'!$E$30-NETWORKDAYS('У3 Ввод'!$D$30,$B26)+1))/Настройки!$E$9*100)</f>
        <v>0</v>
      </c>
      <c r="Z26" s="67" t="n">
        <f aca="false">IF(OR($D26=1,MONTH($B26)&lt;&gt;MONTH(StartDate),'У3 Ввод'!$D$31="",'У3 Ввод'!$E$31="",'У3 Ввод'!$D$31&gt;$B26),0,MAX(0,MIN(1,'У3 Ввод'!$E$31-NETWORKDAYS('У3 Ввод'!$D$31,$B26)+1))/Настройки!$E$9*100)</f>
        <v>0</v>
      </c>
      <c r="AA26" s="67" t="n">
        <f aca="false">IF(OR($D26=1,MONTH($B26)&lt;&gt;MONTH(StartDate),'У3 Ввод'!$D$32="",'У3 Ввод'!$E$32="",'У3 Ввод'!$D$32&gt;$B26),0,MAX(0,MIN(1,'У3 Ввод'!$E$32-NETWORKDAYS('У3 Ввод'!$D$32,$B26)+1))/Настройки!$E$9*100)</f>
        <v>0</v>
      </c>
      <c r="AB26" s="67" t="n">
        <f aca="false">IF(OR($D26=1,MONTH($B26)&lt;&gt;MONTH(StartDate),'У3 Ввод'!$D$33="",'У3 Ввод'!$E$33="",'У3 Ввод'!$D$33&gt;$B26),0,MAX(0,MIN(1,'У3 Ввод'!$E$33-NETWORKDAYS('У3 Ввод'!$D$33,$B26)+1))/Настройки!$E$9*100)</f>
        <v>0</v>
      </c>
      <c r="AC26" s="67" t="n">
        <f aca="false">IF(OR($D26=1,MONTH($B26)&lt;&gt;MONTH(StartDate),'У3 Ввод'!$D$34="",'У3 Ввод'!$E$34="",'У3 Ввод'!$D$34&gt;$B26),0,MAX(0,MIN(1,'У3 Ввод'!$E$34-NETWORKDAYS('У3 Ввод'!$D$34,$B26)+1))/Настройки!$E$9*100)</f>
        <v>0</v>
      </c>
      <c r="AD26" s="67" t="n">
        <f aca="false">IF(OR($D26=1,MONTH($B26)&lt;&gt;MONTH(StartDate),'У3 Ввод'!$D$35="",'У3 Ввод'!$E$35="",'У3 Ввод'!$D$35&gt;$B26),0,MAX(0,MIN(1,'У3 Ввод'!$E$35-NETWORKDAYS('У3 Ввод'!$D$35,$B26)+1))/Настройки!$E$9*100)</f>
        <v>0</v>
      </c>
      <c r="AE26" s="67" t="n">
        <f aca="false">IF(OR($D26=1,MONTH($B26)&lt;&gt;MONTH(StartDate),'У3 Ввод'!$D$36="",'У3 Ввод'!$E$36="",'У3 Ввод'!$D$36&gt;$B26),0,MAX(0,MIN(1,'У3 Ввод'!$E$36-NETWORKDAYS('У3 Ввод'!$D$36,$B26)+1))/Настройки!$E$9*100)</f>
        <v>0</v>
      </c>
      <c r="AF26" s="67" t="n">
        <f aca="false">IF(OR($D26=1,MONTH($B26)&lt;&gt;MONTH(StartDate),'У3 Ввод'!$D$37="",'У3 Ввод'!$E$37="",'У3 Ввод'!$D$37&gt;$B26),0,MAX(0,MIN(1,'У3 Ввод'!$E$37-NETWORKDAYS('У3 Ввод'!$D$37,$B26)+1))/Настройки!$E$9*100)</f>
        <v>0</v>
      </c>
      <c r="AG26" s="67" t="n">
        <f aca="false">IF(OR($D26=1,MONTH($B26)&lt;&gt;MONTH(StartDate),'У3 Ввод'!$D$38="",'У3 Ввод'!$E$38="",'У3 Ввод'!$D$38&gt;$B26),0,MAX(0,MIN(1,'У3 Ввод'!$E$38-NETWORKDAYS('У3 Ввод'!$D$38,$B26)+1))/Настройки!$E$9*100)</f>
        <v>0</v>
      </c>
      <c r="AH26" s="67" t="n">
        <f aca="false">IF(OR($D26=1,MONTH($B26)&lt;&gt;MONTH(StartDate),'У3 Ввод'!$D$39="",'У3 Ввод'!$E$39="",'У3 Ввод'!$D$39&gt;$B26),0,MAX(0,MIN(1,'У3 Ввод'!$E$39-NETWORKDAYS('У3 Ввод'!$D$39,$B26)+1))/Настройки!$E$9*100)</f>
        <v>0</v>
      </c>
      <c r="AI26" s="67" t="n">
        <f aca="false">IF(OR($D26=1,MONTH($B26)&lt;&gt;MONTH(StartDate),'У3 Ввод'!$D$40="",'У3 Ввод'!$E$40="",'У3 Ввод'!$D$40&gt;$B26),0,MAX(0,MIN(1,'У3 Ввод'!$E$40-NETWORKDAYS('У3 Ввод'!$D$40,$B26)+1))/Настройки!$E$9*100)</f>
        <v>0</v>
      </c>
      <c r="AJ26" s="67" t="n">
        <f aca="false">IF(OR($D26=1,MONTH($B26)&lt;&gt;MONTH(StartDate),'У3 Ввод'!$D$41="",'У3 Ввод'!$E$41="",'У3 Ввод'!$D$41&gt;$B26),0,MAX(0,MIN(1,'У3 Ввод'!$E$41-NETWORKDAYS('У3 Ввод'!$D$41,$B26)+1))/Настройки!$E$9*100)</f>
        <v>0</v>
      </c>
      <c r="AK26" s="67" t="n">
        <f aca="false">IF(OR($D26=1,MONTH($B26)&lt;&gt;MONTH(StartDate),'У3 Ввод'!$D$42="",'У3 Ввод'!$E$42="",'У3 Ввод'!$D$42&gt;$B26),0,MAX(0,MIN(1,'У3 Ввод'!$E$42-NETWORKDAYS('У3 Ввод'!$D$42,$B26)+1))/Настройки!$E$9*100)</f>
        <v>0</v>
      </c>
      <c r="AL26" s="67" t="n">
        <f aca="false">IF(OR($D26=1,MONTH($B26)&lt;&gt;MONTH(StartDate),'У3 Ввод'!$D$43="",'У3 Ввод'!$E$43="",'У3 Ввод'!$D$43&gt;$B26),0,MAX(0,MIN(1,'У3 Ввод'!$E$43-NETWORKDAYS('У3 Ввод'!$D$43,$B26)+1))/Настройки!$E$9*100)</f>
        <v>0</v>
      </c>
      <c r="AM26" s="67" t="n">
        <f aca="false">IF(OR($D26=1,MONTH($B26)&lt;&gt;MONTH(StartDate),'У3 Ввод'!$D$44="",'У3 Ввод'!$E$44="",'У3 Ввод'!$D$44&gt;$B26),0,MAX(0,MIN(1,'У3 Ввод'!$E$44-NETWORKDAYS('У3 Ввод'!$D$44,$B26)+1))/Настройки!$E$9*100)</f>
        <v>0</v>
      </c>
      <c r="AN26" s="67" t="n">
        <f aca="false">IF(OR($D26=1,MONTH($B26)&lt;&gt;MONTH(StartDate),'У3 Ввод'!$D$45="",'У3 Ввод'!$E$45="",'У3 Ввод'!$D$45&gt;$B26),0,MAX(0,MIN(1,'У3 Ввод'!$E$45-NETWORKDAYS('У3 Ввод'!$D$45,$B26)+1))/Настройки!$E$9*100)</f>
        <v>0</v>
      </c>
      <c r="AO26" s="67" t="n">
        <f aca="false">IF(OR($D26=1,MONTH($B26)&lt;&gt;MONTH(StartDate),'У3 Ввод'!$D$46="",'У3 Ввод'!$E$46="",'У3 Ввод'!$D$46&gt;$B26),0,MAX(0,MIN(1,'У3 Ввод'!$E$46-NETWORKDAYS('У3 Ввод'!$D$46,$B26)+1))/Настройки!$E$9*100)</f>
        <v>0</v>
      </c>
      <c r="AP26" s="67" t="n">
        <f aca="false">IF(OR($D26=1,MONTH($B26)&lt;&gt;MONTH(StartDate),'У3 Ввод'!$D$47="",'У3 Ввод'!$E$47="",'У3 Ввод'!$D$47&gt;$B26),0,MAX(0,MIN(1,'У3 Ввод'!$E$47-NETWORKDAYS('У3 Ввод'!$D$47,$B26)+1))/Настройки!$E$9*100)</f>
        <v>0</v>
      </c>
      <c r="AQ26" s="67" t="n">
        <f aca="false">IF(OR($D26=1,MONTH($B26)&lt;&gt;MONTH(StartDate),'У3 Ввод'!$D$48="",'У3 Ввод'!$E$48="",'У3 Ввод'!$D$48&gt;$B26),0,MAX(0,MIN(1,'У3 Ввод'!$E$48-NETWORKDAYS('У3 Ввод'!$D$48,$B26)+1))/Настройки!$E$9*100)</f>
        <v>0</v>
      </c>
      <c r="AR26" s="67" t="n">
        <f aca="false">IF(OR($D26=1,MONTH($B26)&lt;&gt;MONTH(StartDate),'У3 Ввод'!$D$49="",'У3 Ввод'!$E$49="",'У3 Ввод'!$D$49&gt;$B26),0,MAX(0,MIN(1,'У3 Ввод'!$E$49-NETWORKDAYS('У3 Ввод'!$D$49,$B26)+1))/Настройки!$E$9*100)</f>
        <v>0</v>
      </c>
      <c r="AS26" s="67" t="n">
        <f aca="false">IF(OR($D26=1,MONTH($B26)&lt;&gt;MONTH(StartDate),'У3 Ввод'!$D$50="",'У3 Ввод'!$E$50="",'У3 Ввод'!$D$50&gt;$B26),0,MAX(0,MIN(1,'У3 Ввод'!$E$50-NETWORKDAYS('У3 Ввод'!$D$50,$B26)+1))/Настройки!$E$9*100)</f>
        <v>0</v>
      </c>
      <c r="AT26" s="67" t="n">
        <f aca="false">IF(OR($D26=1,MONTH($B26)&lt;&gt;MONTH(StartDate),'У3 Ввод'!$D$51="",'У3 Ввод'!$E$51="",'У3 Ввод'!$D$51&gt;$B26),0,MAX(0,MIN(1,'У3 Ввод'!$E$51-NETWORKDAYS('У3 Ввод'!$D$51,$B26)+1))/Настройки!$E$9*100)</f>
        <v>0</v>
      </c>
      <c r="AU26" s="67" t="n">
        <f aca="false">IF(OR($D26=1,MONTH($B26)&lt;&gt;MONTH(StartDate),'У3 Ввод'!$D$52="",'У3 Ввод'!$E$52="",'У3 Ввод'!$D$52&gt;$B26),0,MAX(0,MIN(1,'У3 Ввод'!$E$52-NETWORKDAYS('У3 Ввод'!$D$52,$B26)+1))/Настройки!$E$9*100)</f>
        <v>0</v>
      </c>
      <c r="AV26" s="67" t="n">
        <f aca="false">IF(OR($D26=1,MONTH($B26)&lt;&gt;MONTH(StartDate),'У3 Ввод'!$D$53="",'У3 Ввод'!$E$53="",'У3 Ввод'!$D$53&gt;$B26),0,MAX(0,MIN(1,'У3 Ввод'!$E$53-NETWORKDAYS('У3 Ввод'!$D$53,$B26)+1))/Настройки!$E$9*100)</f>
        <v>0</v>
      </c>
      <c r="AW26" s="67" t="n">
        <f aca="false">IF(OR($D26=1,MONTH($B26)&lt;&gt;MONTH(StartDate),'У3 Ввод'!$D$54="",'У3 Ввод'!$E$54="",'У3 Ввод'!$D$54&gt;$B26),0,MAX(0,MIN(1,'У3 Ввод'!$E$54-NETWORKDAYS('У3 Ввод'!$D$54,$B26)+1))/Настройки!$E$9*100)</f>
        <v>0</v>
      </c>
      <c r="AX26" s="67" t="n">
        <f aca="false">IF(OR($D26=1,MONTH($B26)&lt;&gt;MONTH(StartDate),'У3 Ввод'!$D$55="",'У3 Ввод'!$E$55="",'У3 Ввод'!$D$55&gt;$B26),0,MAX(0,MIN(1,'У3 Ввод'!$E$55-NETWORKDAYS('У3 Ввод'!$D$55,$B26)+1))/Настройки!$E$9*100)</f>
        <v>0</v>
      </c>
      <c r="AY26" s="67" t="n">
        <f aca="false">IF(OR($D26=1,MONTH($B26)&lt;&gt;MONTH(StartDate),'У3 Ввод'!$D$56="",'У3 Ввод'!$E$56="",'У3 Ввод'!$D$56&gt;$B26),0,MAX(0,MIN(1,'У3 Ввод'!$E$56-NETWORKDAYS('У3 Ввод'!$D$56,$B26)+1))/Настройки!$E$9*100)</f>
        <v>0</v>
      </c>
      <c r="AZ26" s="67" t="n">
        <f aca="false">IF(OR($D26=1,MONTH($B26)&lt;&gt;MONTH(StartDate),'У3 Ввод'!$D$57="",'У3 Ввод'!$E$57="",'У3 Ввод'!$D$57&gt;$B26),0,MAX(0,MIN(1,'У3 Ввод'!$E$57-NETWORKDAYS('У3 Ввод'!$D$57,$B26)+1))/Настройки!$E$9*100)</f>
        <v>0</v>
      </c>
      <c r="BA26" s="67" t="n">
        <f aca="false">IF(OR($D26=1,MONTH($B26)&lt;&gt;MONTH(StartDate),'У3 Ввод'!$D$58="",'У3 Ввод'!$E$58="",'У3 Ввод'!$D$58&gt;$B26),0,MAX(0,MIN(1,'У3 Ввод'!$E$58-NETWORKDAYS('У3 Ввод'!$D$58,$B26)+1))/Настройки!$E$9*100)</f>
        <v>0</v>
      </c>
      <c r="BB26" s="67" t="n">
        <f aca="false">IF(OR($D26=1,MONTH($B26)&lt;&gt;MONTH(StartDate),'У3 Ввод'!$D$59="",'У3 Ввод'!$E$59="",'У3 Ввод'!$D$59&gt;$B26),0,MAX(0,MIN(1,'У3 Ввод'!$E$59-NETWORKDAYS('У3 Ввод'!$D$59,$B26)+1))/Настройки!$E$9*100)</f>
        <v>0</v>
      </c>
      <c r="BC26" s="67" t="n">
        <f aca="false">IF(OR($D26=1,MONTH($B26)&lt;&gt;MONTH(StartDate),'У3 Ввод'!$D$60="",'У3 Ввод'!$E$60="",'У3 Ввод'!$D$60&gt;$B26),0,MAX(0,MIN(1,'У3 Ввод'!$E$60-NETWORKDAYS('У3 Ввод'!$D$60,$B26)+1))/Настройки!$E$9*100)</f>
        <v>0</v>
      </c>
      <c r="BD26" s="67" t="n">
        <f aca="false">IF(OR($D26=1,MONTH($B26)&lt;&gt;MONTH(StartDate),'У3 Ввод'!$D$61="",'У3 Ввод'!$E$61="",'У3 Ввод'!$D$61&gt;$B26),0,MAX(0,MIN(1,'У3 Ввод'!$E$61-NETWORKDAYS('У3 Ввод'!$D$61,$B26)+1))/Настройки!$E$9*100)</f>
        <v>0</v>
      </c>
      <c r="BE26" s="67" t="n">
        <f aca="false">IF(OR($D26=1,MONTH($B26)&lt;&gt;MONTH(StartDate),'У3 Ввод'!$D$62="",'У3 Ввод'!$E$62="",'У3 Ввод'!$D$62&gt;$B26),0,MAX(0,MIN(1,'У3 Ввод'!$E$62-NETWORKDAYS('У3 Ввод'!$D$62,$B26)+1))/Настройки!$E$9*100)</f>
        <v>0</v>
      </c>
      <c r="BF26" s="67" t="n">
        <f aca="false">IF(OR($D26=1,MONTH($B26)&lt;&gt;MONTH(StartDate),'У3 Ввод'!$D$63="",'У3 Ввод'!$E$63="",'У3 Ввод'!$D$63&gt;$B26),0,MAX(0,MIN(1,'У3 Ввод'!$E$63-NETWORKDAYS('У3 Ввод'!$D$63,$B26)+1))/Настройки!$E$9*100)</f>
        <v>0</v>
      </c>
      <c r="BG26" s="67" t="n">
        <f aca="false">IF(OR($D26=1,MONTH($B26)&lt;&gt;MONTH(StartDate),'У3 Ввод'!$D$64="",'У3 Ввод'!$E$64="",'У3 Ввод'!$D$64&gt;$B26),0,MAX(0,MIN(1,'У3 Ввод'!$E$64-NETWORKDAYS('У3 Ввод'!$D$64,$B26)+1))/Настройки!$E$9*100)</f>
        <v>0</v>
      </c>
      <c r="BH26" s="67" t="n">
        <f aca="false">IF(OR($D26=1,MONTH($B26)&lt;&gt;MONTH(StartDate),'У3 Ввод'!$D$65="",'У3 Ввод'!$E$65="",'У3 Ввод'!$D$65&gt;$B26),0,MAX(0,MIN(1,'У3 Ввод'!$E$65-NETWORKDAYS('У3 Ввод'!$D$65,$B26)+1))/Настройки!$E$9*100)</f>
        <v>0</v>
      </c>
      <c r="BI26" s="67" t="n">
        <f aca="false">IF(OR($D26=1,MONTH($B26)&lt;&gt;MONTH(StartDate),'У3 Ввод'!$D$66="",'У3 Ввод'!$E$66="",'У3 Ввод'!$D$66&gt;$B26),0,MAX(0,MIN(1,'У3 Ввод'!$E$66-NETWORKDAYS('У3 Ввод'!$D$66,$B26)+1))/Настройки!$E$9*100)</f>
        <v>0</v>
      </c>
      <c r="BJ26" s="67" t="n">
        <f aca="false">IF(OR($D26=1,MONTH($B26)&lt;&gt;MONTH(StartDate),'У3 Ввод'!$D$67="",'У3 Ввод'!$E$67="",'У3 Ввод'!$D$67&gt;$B26),0,MAX(0,MIN(1,'У3 Ввод'!$E$67-NETWORKDAYS('У3 Ввод'!$D$67,$B26)+1))/Настройки!$E$9*100)</f>
        <v>0</v>
      </c>
      <c r="BK26" s="67" t="n">
        <f aca="false">IF(OR($D26=1,MONTH($B26)&lt;&gt;MONTH(StartDate),'У3 Ввод'!$D$68="",'У3 Ввод'!$E$68="",'У3 Ввод'!$D$68&gt;$B26),0,MAX(0,MIN(1,'У3 Ввод'!$E$68-NETWORKDAYS('У3 Ввод'!$D$68,$B26)+1))/Настройки!$E$9*100)</f>
        <v>0</v>
      </c>
      <c r="BL26" s="67" t="n">
        <f aca="false">IF(OR($D26=1,MONTH($B26)&lt;&gt;MONTH(StartDate),'У3 Ввод'!$D$69="",'У3 Ввод'!$E$69="",'У3 Ввод'!$D$69&gt;$B26),0,MAX(0,MIN(1,'У3 Ввод'!$E$69-NETWORKDAYS('У3 Ввод'!$D$69,$B26)+1))/Настройки!$E$9*100)</f>
        <v>0</v>
      </c>
      <c r="BM26" s="67" t="n">
        <f aca="false">IF(OR($D26=1,MONTH($B26)&lt;&gt;MONTH(StartDate),'У3 Ввод'!$D$70="",'У3 Ввод'!$E$70="",'У3 Ввод'!$D$70&gt;$B26),0,MAX(0,MIN(1,'У3 Ввод'!$E$70-NETWORKDAYS('У3 Ввод'!$D$70,$B26)+1))/Настройки!$E$9*100)</f>
        <v>0</v>
      </c>
      <c r="BN26" s="67" t="n">
        <f aca="false">IF(OR($D26=1,MONTH($B26)&lt;&gt;MONTH(StartDate),'У3 Ввод'!$D$71="",'У3 Ввод'!$E$71="",'У3 Ввод'!$D$71&gt;$B26),0,MAX(0,MIN(1,'У3 Ввод'!$E$71-NETWORKDAYS('У3 Ввод'!$D$71,$B26)+1))/Настройки!$E$9*100)</f>
        <v>0</v>
      </c>
      <c r="BO26" s="67" t="n">
        <f aca="false">IF(OR($D26=1,MONTH($B26)&lt;&gt;MONTH(StartDate),'У3 Ввод'!$D$72="",'У3 Ввод'!$E$72="",'У3 Ввод'!$D$72&gt;$B26),0,MAX(0,MIN(1,'У3 Ввод'!$E$72-NETWORKDAYS('У3 Ввод'!$D$72,$B26)+1))/Настройки!$E$9*100)</f>
        <v>0</v>
      </c>
      <c r="BP26" s="67" t="n">
        <f aca="false">IF(OR($D26=1,MONTH($B26)&lt;&gt;MONTH(StartDate),'У3 Ввод'!$D$73="",'У3 Ввод'!$E$73="",'У3 Ввод'!$D$73&gt;$B26),0,MAX(0,MIN(1,'У3 Ввод'!$E$73-NETWORKDAYS('У3 Ввод'!$D$73,$B26)+1))/Настройки!$E$9*100)</f>
        <v>0</v>
      </c>
      <c r="BQ26" s="67" t="n">
        <f aca="false">IF(OR($D26=1,MONTH($B26)&lt;&gt;MONTH(StartDate),'У3 Ввод'!$D$74="",'У3 Ввод'!$E$74="",'У3 Ввод'!$D$74&gt;$B26),0,MAX(0,MIN(1,'У3 Ввод'!$E$74-NETWORKDAYS('У3 Ввод'!$D$74,$B26)+1))/Настройки!$E$9*100)</f>
        <v>0</v>
      </c>
      <c r="BR26" s="67" t="n">
        <f aca="false">IF(OR($D26=1,MONTH($B26)&lt;&gt;MONTH(StartDate),'У3 Ввод'!$D$75="",'У3 Ввод'!$E$75="",'У3 Ввод'!$D$75&gt;$B26),0,MAX(0,MIN(1,'У3 Ввод'!$E$75-NETWORKDAYS('У3 Ввод'!$D$75,$B26)+1))/Настройки!$E$9*100)</f>
        <v>0</v>
      </c>
      <c r="BS26" s="67" t="n">
        <f aca="false">IF(OR($D26=1,MONTH($B26)&lt;&gt;MONTH(StartDate),'У3 Ввод'!$D$76="",'У3 Ввод'!$E$76="",'У3 Ввод'!$D$76&gt;$B26),0,MAX(0,MIN(1,'У3 Ввод'!$E$76-NETWORKDAYS('У3 Ввод'!$D$76,$B26)+1))/Настройки!$E$9*100)</f>
        <v>0</v>
      </c>
      <c r="BT26" s="67" t="n">
        <f aca="false">IF(OR($D26=1,MONTH($B26)&lt;&gt;MONTH(StartDate),'У3 Ввод'!$D$77="",'У3 Ввод'!$E$77="",'У3 Ввод'!$D$77&gt;$B26),0,MAX(0,MIN(1,'У3 Ввод'!$E$77-NETWORKDAYS('У3 Ввод'!$D$77,$B26)+1))/Настройки!$E$9*100)</f>
        <v>0</v>
      </c>
      <c r="BU26" s="67" t="n">
        <f aca="false">IF(OR($D26=1,MONTH($B26)&lt;&gt;MONTH(StartDate),'У3 Ввод'!$D$78="",'У3 Ввод'!$E$78="",'У3 Ввод'!$D$78&gt;$B26),0,MAX(0,MIN(1,'У3 Ввод'!$E$78-NETWORKDAYS('У3 Ввод'!$D$78,$B26)+1))/Настройки!$E$9*100)</f>
        <v>0</v>
      </c>
      <c r="BV26" s="67" t="n">
        <f aca="false">IF(OR($D26=1,MONTH($B26)&lt;&gt;MONTH(StartDate),'У3 Ввод'!$D$79="",'У3 Ввод'!$E$79="",'У3 Ввод'!$D$79&gt;$B26),0,MAX(0,MIN(1,'У3 Ввод'!$E$79-NETWORKDAYS('У3 Ввод'!$D$79,$B26)+1))/Настройки!$E$9*100)</f>
        <v>0</v>
      </c>
      <c r="BW26" s="67" t="n">
        <f aca="false">IF(OR($D26=1,MONTH($B26)&lt;&gt;MONTH(StartDate),'У3 Ввод'!$D$80="",'У3 Ввод'!$E$80="",'У3 Ввод'!$D$80&gt;$B26),0,MAX(0,MIN(1,'У3 Ввод'!$E$80-NETWORKDAYS('У3 Ввод'!$D$80,$B26)+1))/Настройки!$E$9*100)</f>
        <v>0</v>
      </c>
      <c r="BX26" s="67" t="n">
        <f aca="false">IF(OR($D26=1,MONTH($B26)&lt;&gt;MONTH(StartDate),'У3 Ввод'!$D$81="",'У3 Ввод'!$E$81="",'У3 Ввод'!$D$81&gt;$B26),0,MAX(0,MIN(1,'У3 Ввод'!$E$81-NETWORKDAYS('У3 Ввод'!$D$81,$B26)+1))/Настройки!$E$9*100)</f>
        <v>0</v>
      </c>
      <c r="BY26" s="67" t="n">
        <f aca="false">IF(OR($D26=1,MONTH($B26)&lt;&gt;MONTH(StartDate),'У3 Ввод'!$D$82="",'У3 Ввод'!$E$82="",'У3 Ввод'!$D$82&gt;$B26),0,MAX(0,MIN(1,'У3 Ввод'!$E$82-NETWORKDAYS('У3 Ввод'!$D$82,$B26)+1))/Настройки!$E$9*100)</f>
        <v>0</v>
      </c>
      <c r="BZ26" s="67" t="n">
        <f aca="false">IF(OR($D26=1,MONTH($B26)&lt;&gt;MONTH(StartDate),'У3 Ввод'!$D$83="",'У3 Ввод'!$E$83="",'У3 Ввод'!$D$83&gt;$B26),0,MAX(0,MIN(1,'У3 Ввод'!$E$83-NETWORKDAYS('У3 Ввод'!$D$83,$B26)+1))/Настройки!$E$9*100)</f>
        <v>0</v>
      </c>
      <c r="CA26" s="67" t="n">
        <f aca="false">IF(OR($D26=1,MONTH($B26)&lt;&gt;MONTH(StartDate),'У3 Ввод'!$D$84="",'У3 Ввод'!$E$84="",'У3 Ввод'!$D$84&gt;$B26),0,MAX(0,MIN(1,'У3 Ввод'!$E$84-NETWORKDAYS('У3 Ввод'!$D$84,$B26)+1))/Настройки!$E$9*100)</f>
        <v>0</v>
      </c>
      <c r="CB26" s="67" t="n">
        <f aca="false">IF(OR($D26=1,MONTH($B26)&lt;&gt;MONTH(StartDate),'У3 Ввод'!$D$85="",'У3 Ввод'!$E$85="",'У3 Ввод'!$D$85&gt;$B26),0,MAX(0,MIN(1,'У3 Ввод'!$E$85-NETWORKDAYS('У3 Ввод'!$D$85,$B26)+1))/Настройки!$E$9*100)</f>
        <v>0</v>
      </c>
      <c r="CC26" s="67" t="n">
        <f aca="false">IF(OR($D26=1,MONTH($B26)&lt;&gt;MONTH(StartDate),'У3 Ввод'!$D$86="",'У3 Ввод'!$E$86="",'У3 Ввод'!$D$86&gt;$B26),0,MAX(0,MIN(1,'У3 Ввод'!$E$86-NETWORKDAYS('У3 Ввод'!$D$86,$B26)+1))/Настройки!$E$9*100)</f>
        <v>0</v>
      </c>
      <c r="CD26" s="67" t="n">
        <f aca="false">IF(OR($D26=1,MONTH($B26)&lt;&gt;MONTH(StartDate),'У3 Ввод'!$D$87="",'У3 Ввод'!$E$87="",'У3 Ввод'!$D$87&gt;$B26),0,MAX(0,MIN(1,'У3 Ввод'!$E$87-NETWORKDAYS('У3 Ввод'!$D$87,$B26)+1))/Настройки!$E$9*100)</f>
        <v>0</v>
      </c>
      <c r="CE26" s="67" t="n">
        <f aca="false">IF(OR($D26=1,MONTH($B26)&lt;&gt;MONTH(StartDate),'У3 Ввод'!$D$88="",'У3 Ввод'!$E$88="",'У3 Ввод'!$D$88&gt;$B26),0,MAX(0,MIN(1,'У3 Ввод'!$E$88-NETWORKDAYS('У3 Ввод'!$D$88,$B26)+1))/Настройки!$E$9*100)</f>
        <v>0</v>
      </c>
      <c r="CF26" s="67" t="n">
        <f aca="false">IF(OR($D26=1,MONTH($B26)&lt;&gt;MONTH(StartDate),'У3 Ввод'!$D$89="",'У3 Ввод'!$E$89="",'У3 Ввод'!$D$89&gt;$B26),0,MAX(0,MIN(1,'У3 Ввод'!$E$89-NETWORKDAYS('У3 Ввод'!$D$89,$B26)+1))/Настройки!$E$9*100)</f>
        <v>0</v>
      </c>
      <c r="CG26" s="67" t="n">
        <f aca="false">IF(OR($D26=1,MONTH($B26)&lt;&gt;MONTH(StartDate),'У3 Ввод'!$D$90="",'У3 Ввод'!$E$90="",'У3 Ввод'!$D$90&gt;$B26),0,MAX(0,MIN(1,'У3 Ввод'!$E$90-NETWORKDAYS('У3 Ввод'!$D$90,$B26)+1))/Настройки!$E$9*100)</f>
        <v>0</v>
      </c>
      <c r="CH26" s="67" t="n">
        <f aca="false">IF(OR($D26=1,MONTH($B26)&lt;&gt;MONTH(StartDate),'У3 Ввод'!$D$91="",'У3 Ввод'!$E$91="",'У3 Ввод'!$D$91&gt;$B26),0,MAX(0,MIN(1,'У3 Ввод'!$E$91-NETWORKDAYS('У3 Ввод'!$D$91,$B26)+1))/Настройки!$E$9*100)</f>
        <v>0</v>
      </c>
      <c r="CI26" s="67" t="n">
        <f aca="false">IF(OR($D26=1,MONTH($B26)&lt;&gt;MONTH(StartDate),'У3 Ввод'!$D$92="",'У3 Ввод'!$E$92="",'У3 Ввод'!$D$92&gt;$B26),0,MAX(0,MIN(1,'У3 Ввод'!$E$92-NETWORKDAYS('У3 Ввод'!$D$92,$B26)+1))/Настройки!$E$9*100)</f>
        <v>0</v>
      </c>
      <c r="CJ26" s="67" t="n">
        <f aca="false">IF(OR($D26=1,MONTH($B26)&lt;&gt;MONTH(StartDate),'У3 Ввод'!$D$93="",'У3 Ввод'!$E$93="",'У3 Ввод'!$D$93&gt;$B26),0,MAX(0,MIN(1,'У3 Ввод'!$E$93-NETWORKDAYS('У3 Ввод'!$D$93,$B26)+1))/Настройки!$E$9*100)</f>
        <v>0</v>
      </c>
      <c r="CK26" s="67" t="n">
        <f aca="false">IF(OR($D26=1,MONTH($B26)&lt;&gt;MONTH(StartDate),'У3 Ввод'!$D$94="",'У3 Ввод'!$E$94="",'У3 Ввод'!$D$94&gt;$B26),0,MAX(0,MIN(1,'У3 Ввод'!$E$94-NETWORKDAYS('У3 Ввод'!$D$94,$B26)+1))/Настройки!$E$9*100)</f>
        <v>0</v>
      </c>
      <c r="CL26" s="67" t="n">
        <f aca="false">IF(OR($D26=1,MONTH($B26)&lt;&gt;MONTH(StartDate),'У3 Ввод'!$D$95="",'У3 Ввод'!$E$95="",'У3 Ввод'!$D$95&gt;$B26),0,MAX(0,MIN(1,'У3 Ввод'!$E$95-NETWORKDAYS('У3 Ввод'!$D$95,$B26)+1))/Настройки!$E$9*100)</f>
        <v>0</v>
      </c>
      <c r="CM26" s="67" t="n">
        <f aca="false">IF(OR($D26=1,MONTH($B26)&lt;&gt;MONTH(StartDate),'У3 Ввод'!$D$96="",'У3 Ввод'!$E$96="",'У3 Ввод'!$D$96&gt;$B26),0,MAX(0,MIN(1,'У3 Ввод'!$E$96-NETWORKDAYS('У3 Ввод'!$D$96,$B26)+1))/Настройки!$E$9*100)</f>
        <v>0</v>
      </c>
      <c r="CN26" s="67" t="n">
        <f aca="false">IF(OR($D26=1,MONTH($B26)&lt;&gt;MONTH(StartDate),'У3 Ввод'!$D$97="",'У3 Ввод'!$E$97="",'У3 Ввод'!$D$97&gt;$B26),0,MAX(0,MIN(1,'У3 Ввод'!$E$97-NETWORKDAYS('У3 Ввод'!$D$97,$B26)+1))/Настройки!$E$9*100)</f>
        <v>0</v>
      </c>
      <c r="CO26" s="67" t="n">
        <f aca="false">IF(OR($D26=1,MONTH($B26)&lt;&gt;MONTH(StartDate),'У3 Ввод'!$D$98="",'У3 Ввод'!$E$98="",'У3 Ввод'!$D$98&gt;$B26),0,MAX(0,MIN(1,'У3 Ввод'!$E$98-NETWORKDAYS('У3 Ввод'!$D$98,$B26)+1))/Настройки!$E$9*100)</f>
        <v>0</v>
      </c>
      <c r="CP26" s="67" t="n">
        <f aca="false">IF(OR($D26=1,MONTH($B26)&lt;&gt;MONTH(StartDate),'У3 Ввод'!$D$99="",'У3 Ввод'!$E$99="",'У3 Ввод'!$D$99&gt;$B26),0,MAX(0,MIN(1,'У3 Ввод'!$E$99-NETWORKDAYS('У3 Ввод'!$D$99,$B26)+1))/Настройки!$E$9*100)</f>
        <v>0</v>
      </c>
      <c r="CQ26" s="67" t="n">
        <f aca="false">IF(OR($D26=1,MONTH($B26)&lt;&gt;MONTH(StartDate),'У3 Ввод'!$D$100="",'У3 Ввод'!$E$100="",'У3 Ввод'!$D$100&gt;$B26),0,MAX(0,MIN(1,'У3 Ввод'!$E$100-NETWORKDAYS('У3 Ввод'!$D$100,$B26)+1))/Настройки!$E$9*100)</f>
        <v>0</v>
      </c>
      <c r="CR26" s="67" t="n">
        <f aca="false">IF(OR($D26=1,MONTH($B26)&lt;&gt;MONTH(StartDate),'У3 Ввод'!$D$101="",'У3 Ввод'!$E$101="",'У3 Ввод'!$D$101&gt;$B26),0,MAX(0,MIN(1,'У3 Ввод'!$E$101-NETWORKDAYS('У3 Ввод'!$D$101,$B26)+1))/Настройки!$E$9*100)</f>
        <v>0</v>
      </c>
      <c r="CS26" s="67" t="n">
        <f aca="false">IF(OR($D26=1,MONTH($B26)&lt;&gt;MONTH(StartDate),'У3 Ввод'!$D$102="",'У3 Ввод'!$E$102="",'У3 Ввод'!$D$102&gt;$B26),0,MAX(0,MIN(1,'У3 Ввод'!$E$102-NETWORKDAYS('У3 Ввод'!$D$102,$B26)+1))/Настройки!$E$9*100)</f>
        <v>0</v>
      </c>
      <c r="CT26" s="67" t="n">
        <f aca="false">IF(OR($D26=1,MONTH($B26)&lt;&gt;MONTH(StartDate),'У3 Ввод'!$D$103="",'У3 Ввод'!$E$103="",'У3 Ввод'!$D$103&gt;$B26),0,MAX(0,MIN(1,'У3 Ввод'!$E$103-NETWORKDAYS('У3 Ввод'!$D$103,$B26)+1))/Настройки!$E$9*100)</f>
        <v>0</v>
      </c>
      <c r="CU26" s="67" t="n">
        <f aca="false">IF(OR($D26=1,MONTH($B26)&lt;&gt;MONTH(StartDate),'У3 Ввод'!$D$104="",'У3 Ввод'!$E$104="",'У3 Ввод'!$D$104&gt;$B26),0,MAX(0,MIN(1,'У3 Ввод'!$E$104-NETWORKDAYS('У3 Ввод'!$D$104,$B26)+1))/Настройки!$E$9*100)</f>
        <v>0</v>
      </c>
      <c r="CV26" s="67" t="n">
        <f aca="false">IF(OR($D26=1,MONTH($B26)&lt;&gt;MONTH(StartDate),'У3 Ввод'!$D$105="",'У3 Ввод'!$E$105="",'У3 Ввод'!$D$105&gt;$B26),0,MAX(0,MIN(1,'У3 Ввод'!$E$105-NETWORKDAYS('У3 Ввод'!$D$105,$B26)+1))/Настройки!$E$9*100)</f>
        <v>0</v>
      </c>
      <c r="CW26" s="67" t="n">
        <f aca="false">IF(OR($D26=1,MONTH($B26)&lt;&gt;MONTH(StartDate),'У3 Ввод'!$D$106="",'У3 Ввод'!$E$106="",'У3 Ввод'!$D$106&gt;$B26),0,MAX(0,MIN(1,'У3 Ввод'!$E$106-NETWORKDAYS('У3 Ввод'!$D$106,$B26)+1))/Настройки!$E$9*100)</f>
        <v>0</v>
      </c>
      <c r="CX26" s="67" t="n">
        <f aca="false">IF(OR($D26=1,MONTH($B26)&lt;&gt;MONTH(StartDate),'У3 Ввод'!$D$107="",'У3 Ввод'!$E$107="",'У3 Ввод'!$D$107&gt;$B26),0,MAX(0,MIN(1,'У3 Ввод'!$E$107-NETWORKDAYS('У3 Ввод'!$D$107,$B26)+1))/Настройки!$E$9*100)</f>
        <v>0</v>
      </c>
      <c r="CY26" s="67" t="n">
        <f aca="false">IF(OR($D26=1,MONTH($B26)&lt;&gt;MONTH(StartDate),'У3 Ввод'!$D$108="",'У3 Ввод'!$E$108="",'У3 Ввод'!$D$108&gt;$B26),0,MAX(0,MIN(1,'У3 Ввод'!$E$108-NETWORKDAYS('У3 Ввод'!$D$108,$B26)+1))/Настройки!$E$9*100)</f>
        <v>0</v>
      </c>
      <c r="CZ26" s="67" t="n">
        <f aca="false">IF(OR($D26=1,MONTH($B26)&lt;&gt;MONTH(StartDate),'У3 Ввод'!$D$109="",'У3 Ввод'!$E$109="",'У3 Ввод'!$D$109&gt;$B26),0,MAX(0,MIN(1,'У3 Ввод'!$E$109-NETWORKDAYS('У3 Ввод'!$D$109,$B26)+1))/Настройки!$E$9*100)</f>
        <v>0</v>
      </c>
      <c r="DA26" s="67" t="n">
        <f aca="false">IF(OR($D26=1,MONTH($B26)&lt;&gt;MONTH(StartDate),'У3 Ввод'!$D$110="",'У3 Ввод'!$E$110="",'У3 Ввод'!$D$110&gt;$B26),0,MAX(0,MIN(1,'У3 Ввод'!$E$110-NETWORKDAYS('У3 Ввод'!$D$110,$B26)+1))/Настройки!$E$9*100)</f>
        <v>0</v>
      </c>
      <c r="DB26" s="67" t="n">
        <f aca="false">IF(OR($D26=1,MONTH($B26)&lt;&gt;MONTH(StartDate),'У3 Ввод'!$D$111="",'У3 Ввод'!$E$111="",'У3 Ввод'!$D$111&gt;$B26),0,MAX(0,MIN(1,'У3 Ввод'!$E$111-NETWORKDAYS('У3 Ввод'!$D$111,$B26)+1))/Настройки!$E$9*100)</f>
        <v>0</v>
      </c>
      <c r="DC26" s="67" t="n">
        <f aca="false">IF(OR($D26=1,MONTH($B26)&lt;&gt;MONTH(StartDate),'У3 Ввод'!$D$112="",'У3 Ввод'!$E$112="",'У3 Ввод'!$D$112&gt;$B26),0,MAX(0,MIN(1,'У3 Ввод'!$E$112-NETWORKDAYS('У3 Ввод'!$D$112,$B26)+1))/Настройки!$E$9*100)</f>
        <v>0</v>
      </c>
      <c r="DD26" s="67" t="n">
        <f aca="false">IF(OR($D26=1,MONTH($B26)&lt;&gt;MONTH(StartDate),'У3 Ввод'!$D$113="",'У3 Ввод'!$E$113="",'У3 Ввод'!$D$113&gt;$B26),0,MAX(0,MIN(1,'У3 Ввод'!$E$113-NETWORKDAYS('У3 Ввод'!$D$113,$B26)+1))/Настройки!$E$9*100)</f>
        <v>0</v>
      </c>
      <c r="DE26" s="67" t="n">
        <f aca="false">IF(OR($D26=1,MONTH($B26)&lt;&gt;MONTH(StartDate),'У3 Ввод'!$D$114="",'У3 Ввод'!$E$114="",'У3 Ввод'!$D$114&gt;$B26),0,MAX(0,MIN(1,'У3 Ввод'!$E$114-NETWORKDAYS('У3 Ввод'!$D$114,$B26)+1))/Настройки!$E$9*100)</f>
        <v>0</v>
      </c>
      <c r="DF26" s="67" t="n">
        <f aca="false">IF(OR($D26=1,MONTH($B26)&lt;&gt;MONTH(StartDate),'У3 Ввод'!$D$115="",'У3 Ввод'!$E$115="",'У3 Ввод'!$D$115&gt;$B26),0,MAX(0,MIN(1,'У3 Ввод'!$E$115-NETWORKDAYS('У3 Ввод'!$D$115,$B26)+1))/Настройки!$E$9*100)</f>
        <v>0</v>
      </c>
      <c r="DG26" s="67" t="n">
        <f aca="false">IF(OR($D26=1,MONTH($B26)&lt;&gt;MONTH(StartDate),'У3 Ввод'!$D$116="",'У3 Ввод'!$E$116="",'У3 Ввод'!$D$116&gt;$B26),0,MAX(0,MIN(1,'У3 Ввод'!$E$116-NETWORKDAYS('У3 Ввод'!$D$116,$B26)+1))/Настройки!$E$9*100)</f>
        <v>0</v>
      </c>
      <c r="DH26" s="67" t="n">
        <f aca="false">IF(OR($D26=1,MONTH($B26)&lt;&gt;MONTH(StartDate),'У3 Ввод'!$D$117="",'У3 Ввод'!$E$117="",'У3 Ввод'!$D$117&gt;$B26),0,MAX(0,MIN(1,'У3 Ввод'!$E$117-NETWORKDAYS('У3 Ввод'!$D$117,$B26)+1))/Настройки!$E$9*100)</f>
        <v>0</v>
      </c>
      <c r="DI26" s="67" t="n">
        <f aca="false">IF(OR($D26=1,MONTH($B26)&lt;&gt;MONTH(StartDate),'У3 Ввод'!$D$118="",'У3 Ввод'!$E$118="",'У3 Ввод'!$D$118&gt;$B26),0,MAX(0,MIN(1,'У3 Ввод'!$E$118-NETWORKDAYS('У3 Ввод'!$D$118,$B26)+1))/Настройки!$E$9*100)</f>
        <v>0</v>
      </c>
      <c r="DJ26" s="67" t="n">
        <f aca="false">IF(OR($D26=1,MONTH($B26)&lt;&gt;MONTH(StartDate),'У3 Ввод'!$D$119="",'У3 Ввод'!$E$119="",'У3 Ввод'!$D$119&gt;$B26),0,MAX(0,MIN(1,'У3 Ввод'!$E$119-NETWORKDAYS('У3 Ввод'!$D$119,$B26)+1))/Настройки!$E$9*100)</f>
        <v>0</v>
      </c>
      <c r="DK26" s="67" t="n">
        <f aca="false">IF(OR($D26=1,MONTH($B26)&lt;&gt;MONTH(StartDate),'У3 Ввод'!$D$120="",'У3 Ввод'!$E$120="",'У3 Ввод'!$D$120&gt;$B26),0,MAX(0,MIN(1,'У3 Ввод'!$E$120-NETWORKDAYS('У3 Ввод'!$D$120,$B26)+1))/Настройки!$E$9*100)</f>
        <v>0</v>
      </c>
      <c r="DL26" s="67" t="n">
        <f aca="false">IF(OR($D26=1,MONTH($B26)&lt;&gt;MONTH(StartDate),'У3 Ввод'!$D$121="",'У3 Ввод'!$E$121="",'У3 Ввод'!$D$121&gt;$B26),0,MAX(0,MIN(1,'У3 Ввод'!$E$121-NETWORKDAYS('У3 Ввод'!$D$121,$B26)+1))/Настройки!$E$9*100)</f>
        <v>0</v>
      </c>
      <c r="DM26" s="67" t="n">
        <f aca="false">IF(OR($D26=1,MONTH($B26)&lt;&gt;MONTH(StartDate),'У3 Ввод'!$D$122="",'У3 Ввод'!$E$122="",'У3 Ввод'!$D$122&gt;$B26),0,MAX(0,MIN(1,'У3 Ввод'!$E$122-NETWORKDAYS('У3 Ввод'!$D$122,$B26)+1))/Настройки!$E$9*100)</f>
        <v>0</v>
      </c>
      <c r="DN26" s="67" t="n">
        <f aca="false">IF(OR($D26=1,MONTH($B26)&lt;&gt;MONTH(StartDate),'У3 Ввод'!$D$123="",'У3 Ввод'!$E$123="",'У3 Ввод'!$D$123&gt;$B26),0,MAX(0,MIN(1,'У3 Ввод'!$E$123-NETWORKDAYS('У3 Ввод'!$D$123,$B26)+1))/Настройки!$E$9*100)</f>
        <v>0</v>
      </c>
      <c r="DO26" s="67" t="n">
        <f aca="false">IF(OR($D26=1,MONTH($B26)&lt;&gt;MONTH(StartDate),'У3 Ввод'!$D$124="",'У3 Ввод'!$E$124="",'У3 Ввод'!$D$124&gt;$B26),0,MAX(0,MIN(1,'У3 Ввод'!$E$124-NETWORKDAYS('У3 Ввод'!$D$124,$B26)+1))/Настройки!$E$9*100)</f>
        <v>0</v>
      </c>
      <c r="DP26" s="67" t="n">
        <f aca="false">IF(OR($D26=1,MONTH($B26)&lt;&gt;MONTH(StartDate),'У3 Ввод'!$D$125="",'У3 Ввод'!$E$125="",'У3 Ввод'!$D$125&gt;$B26),0,MAX(0,MIN(1,'У3 Ввод'!$E$125-NETWORKDAYS('У3 Ввод'!$D$125,$B26)+1))/Настройки!$E$9*100)</f>
        <v>0</v>
      </c>
      <c r="DQ26" s="67" t="n">
        <f aca="false">IF(OR($D26=1,MONTH($B26)&lt;&gt;MONTH(StartDate),'У3 Ввод'!$D$126="",'У3 Ввод'!$E$126="",'У3 Ввод'!$D$126&gt;$B26),0,MAX(0,MIN(1,'У3 Ввод'!$E$126-NETWORKDAYS('У3 Ввод'!$D$126,$B26)+1))/Настройки!$E$9*100)</f>
        <v>0</v>
      </c>
      <c r="DR26" s="67" t="n">
        <f aca="false">IF(OR($D26=1,MONTH($B26)&lt;&gt;MONTH(StartDate),'У3 Ввод'!$D$127="",'У3 Ввод'!$E$127="",'У3 Ввод'!$D$127&gt;$B26),0,MAX(0,MIN(1,'У3 Ввод'!$E$127-NETWORKDAYS('У3 Ввод'!$D$127,$B26)+1))/Настройки!$E$9*100)</f>
        <v>0</v>
      </c>
      <c r="DS26" s="67" t="n">
        <f aca="false">IF(OR($D26=1,MONTH($B26)&lt;&gt;MONTH(StartDate),'У3 Ввод'!$D$128="",'У3 Ввод'!$E$128="",'У3 Ввод'!$D$128&gt;$B26),0,MAX(0,MIN(1,'У3 Ввод'!$E$128-NETWORKDAYS('У3 Ввод'!$D$128,$B26)+1))/Настройки!$E$9*100)</f>
        <v>0</v>
      </c>
      <c r="DT26" s="67" t="n">
        <f aca="false">IF(OR($D26=1,MONTH($B26)&lt;&gt;MONTH(StartDate),'У3 Ввод'!$D$129="",'У3 Ввод'!$E$129="",'У3 Ввод'!$D$129&gt;$B26),0,MAX(0,MIN(1,'У3 Ввод'!$E$129-NETWORKDAYS('У3 Ввод'!$D$129,$B26)+1))/Настройки!$E$9*100)</f>
        <v>0</v>
      </c>
      <c r="DU26" s="67" t="n">
        <f aca="false">IF(OR($D26=1,MONTH($B26)&lt;&gt;MONTH(StartDate),'У3 Ввод'!$D$130="",'У3 Ввод'!$E$130="",'У3 Ввод'!$D$130&gt;$B26),0,MAX(0,MIN(1,'У3 Ввод'!$E$130-NETWORKDAYS('У3 Ввод'!$D$130,$B26)+1))/Настройки!$E$9*100)</f>
        <v>0</v>
      </c>
      <c r="DV26" s="67" t="n">
        <f aca="false">IF(OR($D26=1,MONTH($B26)&lt;&gt;MONTH(StartDate),'У3 Ввод'!$D$131="",'У3 Ввод'!$E$131="",'У3 Ввод'!$D$131&gt;$B26),0,MAX(0,MIN(1,'У3 Ввод'!$E$131-NETWORKDAYS('У3 Ввод'!$D$131,$B26)+1))/Настройки!$E$9*100)</f>
        <v>0</v>
      </c>
      <c r="DW26" s="67" t="n">
        <f aca="false">IF(OR($D26=1,MONTH($B26)&lt;&gt;MONTH(StartDate),'У3 Ввод'!$D$132="",'У3 Ввод'!$E$132="",'У3 Ввод'!$D$132&gt;$B26),0,MAX(0,MIN(1,'У3 Ввод'!$E$132-NETWORKDAYS('У3 Ввод'!$D$132,$B26)+1))/Настройки!$E$9*100)</f>
        <v>0</v>
      </c>
      <c r="DX26" s="67" t="n">
        <f aca="false">IF(OR($D26=1,MONTH($B26)&lt;&gt;MONTH(StartDate),'У3 Ввод'!$D$133="",'У3 Ввод'!$E$133="",'У3 Ввод'!$D$133&gt;$B26),0,MAX(0,MIN(1,'У3 Ввод'!$E$133-NETWORKDAYS('У3 Ввод'!$D$133,$B26)+1))/Настройки!$E$9*100)</f>
        <v>0</v>
      </c>
      <c r="DY26" s="67" t="n">
        <f aca="false">IF(OR($D26=1,MONTH($B26)&lt;&gt;MONTH(StartDate),'У3 Ввод'!$D$134="",'У3 Ввод'!$E$134="",'У3 Ввод'!$D$134&gt;$B26),0,MAX(0,MIN(1,'У3 Ввод'!$E$134-NETWORKDAYS('У3 Ввод'!$D$134,$B26)+1))/Настройки!$E$9*100)</f>
        <v>0</v>
      </c>
      <c r="DZ26" s="67" t="n">
        <f aca="false">IF(OR($D26=1,MONTH($B26)&lt;&gt;MONTH(StartDate),'У3 Ввод'!$D$135="",'У3 Ввод'!$E$135="",'У3 Ввод'!$D$135&gt;$B26),0,MAX(0,MIN(1,'У3 Ввод'!$E$135-NETWORKDAYS('У3 Ввод'!$D$135,$B26)+1))/Настройки!$E$9*100)</f>
        <v>0</v>
      </c>
      <c r="EA26" s="67" t="n">
        <f aca="false">IF(OR($D26=1,MONTH($B26)&lt;&gt;MONTH(StartDate),'У3 Ввод'!$D$136="",'У3 Ввод'!$E$136="",'У3 Ввод'!$D$136&gt;$B26),0,MAX(0,MIN(1,'У3 Ввод'!$E$136-NETWORKDAYS('У3 Ввод'!$D$136,$B26)+1))/Настройки!$E$9*100)</f>
        <v>0</v>
      </c>
      <c r="EB26" s="67" t="n">
        <f aca="false">IF(OR($D26=1,MONTH($B26)&lt;&gt;MONTH(StartDate),'У3 Ввод'!$D$137="",'У3 Ввод'!$E$137="",'У3 Ввод'!$D$137&gt;$B26),0,MAX(0,MIN(1,'У3 Ввод'!$E$137-NETWORKDAYS('У3 Ввод'!$D$137,$B26)+1))/Настройки!$E$9*100)</f>
        <v>0</v>
      </c>
      <c r="EC26" s="67" t="n">
        <f aca="false">IF(OR($D26=1,MONTH($B26)&lt;&gt;MONTH(StartDate),'У3 Ввод'!$D$138="",'У3 Ввод'!$E$138="",'У3 Ввод'!$D$138&gt;$B26),0,MAX(0,MIN(1,'У3 Ввод'!$E$138-NETWORKDAYS('У3 Ввод'!$D$138,$B26)+1))/Настройки!$E$9*100)</f>
        <v>0</v>
      </c>
      <c r="ED26" s="67" t="n">
        <f aca="false">IF(OR($D26=1,MONTH($B26)&lt;&gt;MONTH(StartDate),'У3 Ввод'!$D$139="",'У3 Ввод'!$E$139="",'У3 Ввод'!$D$139&gt;$B26),0,MAX(0,MIN(1,'У3 Ввод'!$E$139-NETWORKDAYS('У3 Ввод'!$D$139,$B26)+1))/Настройки!$E$9*100)</f>
        <v>0</v>
      </c>
      <c r="EE26" s="67" t="n">
        <f aca="false">IF(OR($D26=1,MONTH($B26)&lt;&gt;MONTH(StartDate),'У3 Ввод'!$D$140="",'У3 Ввод'!$E$140="",'У3 Ввод'!$D$140&gt;$B26),0,MAX(0,MIN(1,'У3 Ввод'!$E$140-NETWORKDAYS('У3 Ввод'!$D$140,$B26)+1))/Настройки!$E$9*100)</f>
        <v>0</v>
      </c>
      <c r="EF26" s="67" t="n">
        <f aca="false">IF(OR($D26=1,MONTH($B26)&lt;&gt;MONTH(StartDate),'У3 Ввод'!$D$141="",'У3 Ввод'!$E$141="",'У3 Ввод'!$D$141&gt;$B26),0,MAX(0,MIN(1,'У3 Ввод'!$E$141-NETWORKDAYS('У3 Ввод'!$D$141,$B26)+1))/Настройки!$E$9*100)</f>
        <v>0</v>
      </c>
      <c r="EG26" s="67" t="n">
        <f aca="false">IF(OR($D26=1,MONTH($B26)&lt;&gt;MONTH(StartDate),'У3 Ввод'!$D$142="",'У3 Ввод'!$E$142="",'У3 Ввод'!$D$142&gt;$B26),0,MAX(0,MIN(1,'У3 Ввод'!$E$142-NETWORKDAYS('У3 Ввод'!$D$142,$B26)+1))/Настройки!$E$9*100)</f>
        <v>0</v>
      </c>
      <c r="EH26" s="67" t="n">
        <f aca="false">IF(OR($D26=1,MONTH($B26)&lt;&gt;MONTH(StartDate),'У3 Ввод'!$D$143="",'У3 Ввод'!$E$143="",'У3 Ввод'!$D$143&gt;$B26),0,MAX(0,MIN(1,'У3 Ввод'!$E$143-NETWORKDAYS('У3 Ввод'!$D$143,$B26)+1))/Настройки!$E$9*100)</f>
        <v>0</v>
      </c>
      <c r="EI26" s="67" t="n">
        <f aca="false">IF(OR($D26=1,MONTH($B26)&lt;&gt;MONTH(StartDate),'У3 Ввод'!$D$144="",'У3 Ввод'!$E$144="",'У3 Ввод'!$D$144&gt;$B26),0,MAX(0,MIN(1,'У3 Ввод'!$E$144-NETWORKDAYS('У3 Ввод'!$D$144,$B26)+1))/Настройки!$E$9*100)</f>
        <v>0</v>
      </c>
      <c r="EJ26" s="67" t="n">
        <f aca="false">IF(OR($D26=1,MONTH($B26)&lt;&gt;MONTH(StartDate),'У3 Ввод'!$D$145="",'У3 Ввод'!$E$145="",'У3 Ввод'!$D$145&gt;$B26),0,MAX(0,MIN(1,'У3 Ввод'!$E$145-NETWORKDAYS('У3 Ввод'!$D$145,$B26)+1))/Настройки!$E$9*100)</f>
        <v>0</v>
      </c>
      <c r="EK26" s="67" t="n">
        <f aca="false">IF(OR($D26=1,MONTH($B26)&lt;&gt;MONTH(StartDate),'У3 Ввод'!$D$146="",'У3 Ввод'!$E$146="",'У3 Ввод'!$D$146&gt;$B26),0,MAX(0,MIN(1,'У3 Ввод'!$E$146-NETWORKDAYS('У3 Ввод'!$D$146,$B26)+1))/Настройки!$E$9*100)</f>
        <v>0</v>
      </c>
      <c r="EL26" s="67" t="n">
        <f aca="false">IF(OR($D26=1,MONTH($B26)&lt;&gt;MONTH(StartDate),'У3 Ввод'!$D$147="",'У3 Ввод'!$E$147="",'У3 Ввод'!$D$147&gt;$B26),0,MAX(0,MIN(1,'У3 Ввод'!$E$147-NETWORKDAYS('У3 Ввод'!$D$147,$B26)+1))/Настройки!$E$9*100)</f>
        <v>0</v>
      </c>
      <c r="EM26" s="67" t="n">
        <f aca="false">IF(OR($D26=1,MONTH($B26)&lt;&gt;MONTH(StartDate),'У3 Ввод'!$D$148="",'У3 Ввод'!$E$148="",'У3 Ввод'!$D$148&gt;$B26),0,MAX(0,MIN(1,'У3 Ввод'!$E$148-NETWORKDAYS('У3 Ввод'!$D$148,$B26)+1))/Настройки!$E$9*100)</f>
        <v>0</v>
      </c>
      <c r="EN26" s="67" t="n">
        <f aca="false">IF(OR($D26=1,MONTH($B26)&lt;&gt;MONTH(StartDate),'У3 Ввод'!$D$149="",'У3 Ввод'!$E$149="",'У3 Ввод'!$D$149&gt;$B26),0,MAX(0,MIN(1,'У3 Ввод'!$E$149-NETWORKDAYS('У3 Ввод'!$D$149,$B26)+1))/Настройки!$E$9*100)</f>
        <v>0</v>
      </c>
      <c r="EO26" s="67" t="n">
        <f aca="false">IF(OR($D26=1,MONTH($B26)&lt;&gt;MONTH(StartDate),'У3 Ввод'!$D$150="",'У3 Ввод'!$E$150="",'У3 Ввод'!$D$150&gt;$B26),0,MAX(0,MIN(1,'У3 Ввод'!$E$150-NETWORKDAYS('У3 Ввод'!$D$150,$B26)+1))/Настройки!$E$9*100)</f>
        <v>0</v>
      </c>
      <c r="EP26" s="67" t="n">
        <f aca="false">IF(OR($D26=1,MONTH($B26)&lt;&gt;MONTH(StartDate),'У3 Ввод'!$D$151="",'У3 Ввод'!$E$151="",'У3 Ввод'!$D$151&gt;$B26),0,MAX(0,MIN(1,'У3 Ввод'!$E$151-NETWORKDAYS('У3 Ввод'!$D$151,$B26)+1))/Настройки!$E$9*100)</f>
        <v>0</v>
      </c>
      <c r="EQ26" s="67" t="n">
        <f aca="false">IF(OR($D26=1,MONTH($B26)&lt;&gt;MONTH(StartDate),'У3 Ввод'!$D$152="",'У3 Ввод'!$E$152="",'У3 Ввод'!$D$152&gt;$B26),0,MAX(0,MIN(1,'У3 Ввод'!$E$152-NETWORKDAYS('У3 Ввод'!$D$152,$B26)+1))/Настройки!$E$9*100)</f>
        <v>0</v>
      </c>
      <c r="ER26" s="67" t="n">
        <f aca="false">IF(OR($D26=1,MONTH($B26)&lt;&gt;MONTH(StartDate),'У3 Ввод'!$D$153="",'У3 Ввод'!$E$153="",'У3 Ввод'!$D$153&gt;$B26),0,MAX(0,MIN(1,'У3 Ввод'!$E$153-NETWORKDAYS('У3 Ввод'!$D$153,$B26)+1))/Настройки!$E$9*100)</f>
        <v>0</v>
      </c>
      <c r="ES26" s="67" t="n">
        <f aca="false">IF(OR($D26=1,MONTH($B26)&lt;&gt;MONTH(StartDate),'У3 Ввод'!$D$154="",'У3 Ввод'!$E$154="",'У3 Ввод'!$D$154&gt;$B26),0,MAX(0,MIN(1,'У3 Ввод'!$E$154-NETWORKDAYS('У3 Ввод'!$D$154,$B26)+1))/Настройки!$E$9*100)</f>
        <v>0</v>
      </c>
      <c r="ET26" s="67" t="n">
        <f aca="false">IF(OR($D26=1,MONTH($B26)&lt;&gt;MONTH(StartDate),'У3 Ввод'!$D$155="",'У3 Ввод'!$E$155="",'У3 Ввод'!$D$155&gt;$B26),0,MAX(0,MIN(1,'У3 Ввод'!$E$155-NETWORKDAYS('У3 Ввод'!$D$155,$B26)+1))/Настройки!$E$9*100)</f>
        <v>0</v>
      </c>
      <c r="EU26" s="67" t="n">
        <f aca="false">IF(OR($D26=1,MONTH($B26)&lt;&gt;MONTH(StartDate),'У3 Ввод'!$D$156="",'У3 Ввод'!$E$156="",'У3 Ввод'!$D$156&gt;$B26),0,MAX(0,MIN(1,'У3 Ввод'!$E$156-NETWORKDAYS('У3 Ввод'!$D$156,$B26)+1))/Настройки!$E$9*100)</f>
        <v>0</v>
      </c>
      <c r="EV26" s="67" t="n">
        <f aca="false">IF(OR($D26=1,MONTH($B26)&lt;&gt;MONTH(StartDate),'У3 Ввод'!$D$157="",'У3 Ввод'!$E$157="",'У3 Ввод'!$D$157&gt;$B26),0,MAX(0,MIN(1,'У3 Ввод'!$E$157-NETWORKDAYS('У3 Ввод'!$D$157,$B26)+1))/Настройки!$E$9*100)</f>
        <v>0</v>
      </c>
      <c r="EW26" s="67" t="n">
        <f aca="false">IF(OR($D26=1,MONTH($B26)&lt;&gt;MONTH(StartDate),'У3 Ввод'!$D$158="",'У3 Ввод'!$E$158="",'У3 Ввод'!$D$158&gt;$B26),0,MAX(0,MIN(1,'У3 Ввод'!$E$158-NETWORKDAYS('У3 Ввод'!$D$158,$B26)+1))/Настройки!$E$9*100)</f>
        <v>0</v>
      </c>
      <c r="EX26" s="67" t="n">
        <f aca="false">IF(OR($D26=1,MONTH($B26)&lt;&gt;MONTH(StartDate),'У3 Ввод'!$D$159="",'У3 Ввод'!$E$159="",'У3 Ввод'!$D$159&gt;$B26),0,MAX(0,MIN(1,'У3 Ввод'!$E$159-NETWORKDAYS('У3 Ввод'!$D$159,$B26)+1))/Настройки!$E$9*100)</f>
        <v>0</v>
      </c>
      <c r="EY26" s="67" t="n">
        <f aca="false">IF(OR($D26=1,MONTH($B26)&lt;&gt;MONTH(StartDate),'У3 Ввод'!$D$160="",'У3 Ввод'!$E$160="",'У3 Ввод'!$D$160&gt;$B26),0,MAX(0,MIN(1,'У3 Ввод'!$E$160-NETWORKDAYS('У3 Ввод'!$D$160,$B26)+1))/Настройки!$E$9*100)</f>
        <v>0</v>
      </c>
      <c r="EZ26" s="67" t="n">
        <f aca="false">IF(OR($D26=1,MONTH($B26)&lt;&gt;MONTH(StartDate),'У3 Ввод'!$D$161="",'У3 Ввод'!$E$161="",'У3 Ввод'!$D$161&gt;$B26),0,MAX(0,MIN(1,'У3 Ввод'!$E$161-NETWORKDAYS('У3 Ввод'!$D$161,$B26)+1))/Настройки!$E$9*100)</f>
        <v>0</v>
      </c>
      <c r="FA26" s="67" t="n">
        <f aca="false">IF(OR($D26=1,MONTH($B26)&lt;&gt;MONTH(StartDate),'У3 Ввод'!$D$162="",'У3 Ввод'!$E$162="",'У3 Ввод'!$D$162&gt;$B26),0,MAX(0,MIN(1,'У3 Ввод'!$E$162-NETWORKDAYS('У3 Ввод'!$D$162,$B26)+1))/Настройки!$E$9*100)</f>
        <v>0</v>
      </c>
      <c r="FB26" s="67" t="n">
        <f aca="false">IF(OR($D26=1,MONTH($B26)&lt;&gt;MONTH(StartDate),'У3 Ввод'!$D$163="",'У3 Ввод'!$E$163="",'У3 Ввод'!$D$163&gt;$B26),0,MAX(0,MIN(1,'У3 Ввод'!$E$163-NETWORKDAYS('У3 Ввод'!$D$163,$B26)+1))/Настройки!$E$9*100)</f>
        <v>0</v>
      </c>
      <c r="FC26" s="67" t="n">
        <f aca="false">IF(OR($D26=1,MONTH($B26)&lt;&gt;MONTH(StartDate),'У3 Ввод'!$D$164="",'У3 Ввод'!$E$164="",'У3 Ввод'!$D$164&gt;$B26),0,MAX(0,MIN(1,'У3 Ввод'!$E$164-NETWORKDAYS('У3 Ввод'!$D$164,$B26)+1))/Настройки!$E$9*100)</f>
        <v>0</v>
      </c>
      <c r="FD26" s="67" t="n">
        <f aca="false">IF(OR($D26=1,MONTH($B26)&lt;&gt;MONTH(StartDate),'У3 Ввод'!$D$165="",'У3 Ввод'!$E$165="",'У3 Ввод'!$D$165&gt;$B26),0,MAX(0,MIN(1,'У3 Ввод'!$E$165-NETWORKDAYS('У3 Ввод'!$D$165,$B26)+1))/Настройки!$E$9*100)</f>
        <v>0</v>
      </c>
      <c r="FE26" s="67" t="n">
        <f aca="false">IF(OR($D26=1,MONTH($B26)&lt;&gt;MONTH(StartDate),'У3 Ввод'!$D$166="",'У3 Ввод'!$E$166="",'У3 Ввод'!$D$166&gt;$B26),0,MAX(0,MIN(1,'У3 Ввод'!$E$166-NETWORKDAYS('У3 Ввод'!$D$166,$B26)+1))/Настройки!$E$9*100)</f>
        <v>0</v>
      </c>
      <c r="FF26" s="67" t="n">
        <f aca="false">IF(OR($D26=1,MONTH($B26)&lt;&gt;MONTH(StartDate),'У3 Ввод'!$D$167="",'У3 Ввод'!$E$167="",'У3 Ввод'!$D$167&gt;$B26),0,MAX(0,MIN(1,'У3 Ввод'!$E$167-NETWORKDAYS('У3 Ввод'!$D$167,$B26)+1))/Настройки!$E$9*100)</f>
        <v>0</v>
      </c>
      <c r="FG26" s="67" t="n">
        <f aca="false">IF(OR($D26=1,MONTH($B26)&lt;&gt;MONTH(StartDate),'У3 Ввод'!$D$168="",'У3 Ввод'!$E$168="",'У3 Ввод'!$D$168&gt;$B26),0,MAX(0,MIN(1,'У3 Ввод'!$E$168-NETWORKDAYS('У3 Ввод'!$D$168,$B26)+1))/Настройки!$E$9*100)</f>
        <v>0</v>
      </c>
      <c r="FH26" s="67" t="n">
        <f aca="false">IF(OR($D26=1,MONTH($B26)&lt;&gt;MONTH(StartDate),'У3 Ввод'!$D$169="",'У3 Ввод'!$E$169="",'У3 Ввод'!$D$169&gt;$B26),0,MAX(0,MIN(1,'У3 Ввод'!$E$169-NETWORKDAYS('У3 Ввод'!$D$169,$B26)+1))/Настройки!$E$9*100)</f>
        <v>0</v>
      </c>
      <c r="FI26" s="67" t="n">
        <f aca="false">IF(OR($D26=1,MONTH($B26)&lt;&gt;MONTH(StartDate),'У3 Ввод'!$D$170="",'У3 Ввод'!$E$170="",'У3 Ввод'!$D$170&gt;$B26),0,MAX(0,MIN(1,'У3 Ввод'!$E$170-NETWORKDAYS('У3 Ввод'!$D$170,$B26)+1))/Настройки!$E$9*100)</f>
        <v>0</v>
      </c>
      <c r="FJ26" s="67" t="n">
        <f aca="false">IF(OR($D26=1,MONTH($B26)&lt;&gt;MONTH(StartDate),'У3 Ввод'!$D$171="",'У3 Ввод'!$E$171="",'У3 Ввод'!$D$171&gt;$B26),0,MAX(0,MIN(1,'У3 Ввод'!$E$171-NETWORKDAYS('У3 Ввод'!$D$171,$B26)+1))/Настройки!$E$9*100)</f>
        <v>0</v>
      </c>
      <c r="FK26" s="67" t="n">
        <f aca="false">IF(OR($D26=1,MONTH($B26)&lt;&gt;MONTH(StartDate),'У3 Ввод'!$D$172="",'У3 Ввод'!$E$172="",'У3 Ввод'!$D$172&gt;$B26),0,MAX(0,MIN(1,'У3 Ввод'!$E$172-NETWORKDAYS('У3 Ввод'!$D$172,$B26)+1))/Настройки!$E$9*100)</f>
        <v>0</v>
      </c>
      <c r="FL26" s="67" t="n">
        <f aca="false">IF(OR($D26=1,MONTH($B26)&lt;&gt;MONTH(StartDate),'У3 Ввод'!$D$173="",'У3 Ввод'!$E$173="",'У3 Ввод'!$D$173&gt;$B26),0,MAX(0,MIN(1,'У3 Ввод'!$E$173-NETWORKDAYS('У3 Ввод'!$D$173,$B26)+1))/Настройки!$E$9*100)</f>
        <v>0</v>
      </c>
      <c r="FM26" s="67" t="n">
        <f aca="false">IF(OR($D26=1,MONTH($B26)&lt;&gt;MONTH(StartDate),'У3 Ввод'!$D$174="",'У3 Ввод'!$E$174="",'У3 Ввод'!$D$174&gt;$B26),0,MAX(0,MIN(1,'У3 Ввод'!$E$174-NETWORKDAYS('У3 Ввод'!$D$174,$B26)+1))/Настройки!$E$9*100)</f>
        <v>0</v>
      </c>
      <c r="FN26" s="67" t="n">
        <f aca="false">IF(OR($D26=1,MONTH($B26)&lt;&gt;MONTH(StartDate),'У3 Ввод'!$D$175="",'У3 Ввод'!$E$175="",'У3 Ввод'!$D$175&gt;$B26),0,MAX(0,MIN(1,'У3 Ввод'!$E$175-NETWORKDAYS('У3 Ввод'!$D$175,$B26)+1))/Настройки!$E$9*100)</f>
        <v>0</v>
      </c>
      <c r="FO26" s="67" t="n">
        <f aca="false">IF(OR($D26=1,MONTH($B26)&lt;&gt;MONTH(StartDate),'У3 Ввод'!$D$176="",'У3 Ввод'!$E$176="",'У3 Ввод'!$D$176&gt;$B26),0,MAX(0,MIN(1,'У3 Ввод'!$E$176-NETWORKDAYS('У3 Ввод'!$D$176,$B26)+1))/Настройки!$E$9*100)</f>
        <v>0</v>
      </c>
      <c r="FP26" s="67" t="n">
        <f aca="false">IF(OR($D26=1,MONTH($B26)&lt;&gt;MONTH(StartDate),'У3 Ввод'!$D$177="",'У3 Ввод'!$E$177="",'У3 Ввод'!$D$177&gt;$B26),0,MAX(0,MIN(1,'У3 Ввод'!$E$177-NETWORKDAYS('У3 Ввод'!$D$177,$B26)+1))/Настройки!$E$9*100)</f>
        <v>0</v>
      </c>
      <c r="FQ26" s="67" t="n">
        <f aca="false">IF(OR($D26=1,MONTH($B26)&lt;&gt;MONTH(StartDate),'У3 Ввод'!$D$178="",'У3 Ввод'!$E$178="",'У3 Ввод'!$D$178&gt;$B26),0,MAX(0,MIN(1,'У3 Ввод'!$E$178-NETWORKDAYS('У3 Ввод'!$D$178,$B26)+1))/Настройки!$E$9*100)</f>
        <v>0</v>
      </c>
      <c r="FR26" s="67" t="n">
        <f aca="false">IF(OR($D26=1,MONTH($B26)&lt;&gt;MONTH(StartDate),'У3 Ввод'!$D$179="",'У3 Ввод'!$E$179="",'У3 Ввод'!$D$179&gt;$B26),0,MAX(0,MIN(1,'У3 Ввод'!$E$179-NETWORKDAYS('У3 Ввод'!$D$179,$B26)+1))/Настройки!$E$9*100)</f>
        <v>0</v>
      </c>
      <c r="FS26" s="67" t="n">
        <f aca="false">IF(OR($D26=1,MONTH($B26)&lt;&gt;MONTH(StartDate),'У3 Ввод'!$D$180="",'У3 Ввод'!$E$180="",'У3 Ввод'!$D$180&gt;$B26),0,MAX(0,MIN(1,'У3 Ввод'!$E$180-NETWORKDAYS('У3 Ввод'!$D$180,$B26)+1))/Настройки!$E$9*100)</f>
        <v>0</v>
      </c>
      <c r="FT26" s="67" t="n">
        <f aca="false">IF(OR($D26=1,MONTH($B26)&lt;&gt;MONTH(StartDate),'У3 Ввод'!$D$181="",'У3 Ввод'!$E$181="",'У3 Ввод'!$D$181&gt;$B26),0,MAX(0,MIN(1,'У3 Ввод'!$E$181-NETWORKDAYS('У3 Ввод'!$D$181,$B26)+1))/Настройки!$E$9*100)</f>
        <v>0</v>
      </c>
      <c r="FU26" s="67" t="n">
        <f aca="false">IF(OR($D26=1,MONTH($B26)&lt;&gt;MONTH(StartDate),'У3 Ввод'!$D$182="",'У3 Ввод'!$E$182="",'У3 Ввод'!$D$182&gt;$B26),0,MAX(0,MIN(1,'У3 Ввод'!$E$182-NETWORKDAYS('У3 Ввод'!$D$182,$B26)+1))/Настройки!$E$9*100)</f>
        <v>0</v>
      </c>
      <c r="FV26" s="67" t="n">
        <f aca="false">IF(OR($D26=1,MONTH($B26)&lt;&gt;MONTH(StartDate),'У3 Ввод'!$D$183="",'У3 Ввод'!$E$183="",'У3 Ввод'!$D$183&gt;$B26),0,MAX(0,MIN(1,'У3 Ввод'!$E$183-NETWORKDAYS('У3 Ввод'!$D$183,$B26)+1))/Настройки!$E$9*100)</f>
        <v>0</v>
      </c>
      <c r="FW26" s="67" t="n">
        <f aca="false">IF(OR($D26=1,MONTH($B26)&lt;&gt;MONTH(StartDate),'У3 Ввод'!$D$184="",'У3 Ввод'!$E$184="",'У3 Ввод'!$D$184&gt;$B26),0,MAX(0,MIN(1,'У3 Ввод'!$E$184-NETWORKDAYS('У3 Ввод'!$D$184,$B26)+1))/Настройки!$E$9*100)</f>
        <v>0</v>
      </c>
      <c r="FX26" s="67" t="n">
        <f aca="false">IF(OR($D26=1,MONTH($B26)&lt;&gt;MONTH(StartDate),'У3 Ввод'!$D$185="",'У3 Ввод'!$E$185="",'У3 Ввод'!$D$185&gt;$B26),0,MAX(0,MIN(1,'У3 Ввод'!$E$185-NETWORKDAYS('У3 Ввод'!$D$185,$B26)+1))/Настройки!$E$9*100)</f>
        <v>0</v>
      </c>
      <c r="FY26" s="67" t="n">
        <f aca="false">IF(OR($D26=1,MONTH($B26)&lt;&gt;MONTH(StartDate),'У3 Ввод'!$D$186="",'У3 Ввод'!$E$186="",'У3 Ввод'!$D$186&gt;$B26),0,MAX(0,MIN(1,'У3 Ввод'!$E$186-NETWORKDAYS('У3 Ввод'!$D$186,$B26)+1))/Настройки!$E$9*100)</f>
        <v>0</v>
      </c>
      <c r="FZ26" s="67" t="n">
        <f aca="false">IF(OR($D26=1,MONTH($B26)&lt;&gt;MONTH(StartDate),'У3 Ввод'!$D$187="",'У3 Ввод'!$E$187="",'У3 Ввод'!$D$187&gt;$B26),0,MAX(0,MIN(1,'У3 Ввод'!$E$187-NETWORKDAYS('У3 Ввод'!$D$187,$B26)+1))/Настройки!$E$9*100)</f>
        <v>0</v>
      </c>
      <c r="GA26" s="67" t="n">
        <f aca="false">IF(OR($D26=1,MONTH($B26)&lt;&gt;MONTH(StartDate),'У3 Ввод'!$D$188="",'У3 Ввод'!$E$188="",'У3 Ввод'!$D$188&gt;$B26),0,MAX(0,MIN(1,'У3 Ввод'!$E$188-NETWORKDAYS('У3 Ввод'!$D$188,$B26)+1))/Настройки!$E$9*100)</f>
        <v>0</v>
      </c>
      <c r="GB26" s="67" t="n">
        <f aca="false">IF(OR($D26=1,MONTH($B26)&lt;&gt;MONTH(StartDate),'У3 Ввод'!$D$189="",'У3 Ввод'!$E$189="",'У3 Ввод'!$D$189&gt;$B26),0,MAX(0,MIN(1,'У3 Ввод'!$E$189-NETWORKDAYS('У3 Ввод'!$D$189,$B26)+1))/Настройки!$E$9*100)</f>
        <v>0</v>
      </c>
      <c r="GC26" s="67" t="n">
        <f aca="false">IF(OR($D26=1,MONTH($B26)&lt;&gt;MONTH(StartDate),'У3 Ввод'!$D$190="",'У3 Ввод'!$E$190="",'У3 Ввод'!$D$190&gt;$B26),0,MAX(0,MIN(1,'У3 Ввод'!$E$190-NETWORKDAYS('У3 Ввод'!$D$190,$B26)+1))/Настройки!$E$9*100)</f>
        <v>0</v>
      </c>
      <c r="GD26" s="67" t="n">
        <f aca="false">IF(OR($D26=1,MONTH($B26)&lt;&gt;MONTH(StartDate),'У3 Ввод'!$D$191="",'У3 Ввод'!$E$191="",'У3 Ввод'!$D$191&gt;$B26),0,MAX(0,MIN(1,'У3 Ввод'!$E$191-NETWORKDAYS('У3 Ввод'!$D$191,$B26)+1))/Настройки!$E$9*100)</f>
        <v>0</v>
      </c>
      <c r="GE26" s="67" t="n">
        <f aca="false">IF(OR($D26=1,MONTH($B26)&lt;&gt;MONTH(StartDate),'У3 Ввод'!$D$192="",'У3 Ввод'!$E$192="",'У3 Ввод'!$D$192&gt;$B26),0,MAX(0,MIN(1,'У3 Ввод'!$E$192-NETWORKDAYS('У3 Ввод'!$D$192,$B26)+1))/Настройки!$E$9*100)</f>
        <v>0</v>
      </c>
      <c r="GF26" s="67" t="n">
        <f aca="false">IF(OR($D26=1,MONTH($B26)&lt;&gt;MONTH(StartDate),'У3 Ввод'!$D$193="",'У3 Ввод'!$E$193="",'У3 Ввод'!$D$193&gt;$B26),0,MAX(0,MIN(1,'У3 Ввод'!$E$193-NETWORKDAYS('У3 Ввод'!$D$193,$B26)+1))/Настройки!$E$9*100)</f>
        <v>0</v>
      </c>
      <c r="GG26" s="67" t="n">
        <f aca="false">IF(OR($D26=1,MONTH($B26)&lt;&gt;MONTH(StartDate),'У3 Ввод'!$D$194="",'У3 Ввод'!$E$194="",'У3 Ввод'!$D$194&gt;$B26),0,MAX(0,MIN(1,'У3 Ввод'!$E$194-NETWORKDAYS('У3 Ввод'!$D$194,$B26)+1))/Настройки!$E$9*100)</f>
        <v>0</v>
      </c>
      <c r="GH26" s="67" t="n">
        <f aca="false">IF(OR($D26=1,MONTH($B26)&lt;&gt;MONTH(StartDate),'У3 Ввод'!$D$195="",'У3 Ввод'!$E$195="",'У3 Ввод'!$D$195&gt;$B26),0,MAX(0,MIN(1,'У3 Ввод'!$E$195-NETWORKDAYS('У3 Ввод'!$D$195,$B26)+1))/Настройки!$E$9*100)</f>
        <v>0</v>
      </c>
      <c r="GI26" s="67" t="n">
        <f aca="false">IF(OR($D26=1,MONTH($B26)&lt;&gt;MONTH(StartDate),'У3 Ввод'!$D$196="",'У3 Ввод'!$E$196="",'У3 Ввод'!$D$196&gt;$B26),0,MAX(0,MIN(1,'У3 Ввод'!$E$196-NETWORKDAYS('У3 Ввод'!$D$196,$B26)+1))/Настройки!$E$9*100)</f>
        <v>0</v>
      </c>
      <c r="GJ26" s="67" t="n">
        <f aca="false">IF(OR($D26=1,MONTH($B26)&lt;&gt;MONTH(StartDate),'У3 Ввод'!$D$197="",'У3 Ввод'!$E$197="",'У3 Ввод'!$D$197&gt;$B26),0,MAX(0,MIN(1,'У3 Ввод'!$E$197-NETWORKDAYS('У3 Ввод'!$D$197,$B26)+1))/Настройки!$E$9*100)</f>
        <v>0</v>
      </c>
      <c r="GK26" s="67" t="n">
        <f aca="false">IF(OR($D26=1,MONTH($B26)&lt;&gt;MONTH(StartDate),'У3 Ввод'!$D$198="",'У3 Ввод'!$E$198="",'У3 Ввод'!$D$198&gt;$B26),0,MAX(0,MIN(1,'У3 Ввод'!$E$198-NETWORKDAYS('У3 Ввод'!$D$198,$B26)+1))/Настройки!$E$9*100)</f>
        <v>0</v>
      </c>
      <c r="GL26" s="67" t="n">
        <f aca="false">IF(OR($D26=1,MONTH($B26)&lt;&gt;MONTH(StartDate),'У3 Ввод'!$D$199="",'У3 Ввод'!$E$199="",'У3 Ввод'!$D$199&gt;$B26),0,MAX(0,MIN(1,'У3 Ввод'!$E$199-NETWORKDAYS('У3 Ввод'!$D$199,$B26)+1))/Настройки!$E$9*100)</f>
        <v>0</v>
      </c>
      <c r="GM26" s="67" t="n">
        <f aca="false">IF(OR($D26=1,MONTH($B26)&lt;&gt;MONTH(StartDate),'У3 Ввод'!$D$200="",'У3 Ввод'!$E$200="",'У3 Ввод'!$D$200&gt;$B26),0,MAX(0,MIN(1,'У3 Ввод'!$E$200-NETWORKDAYS('У3 Ввод'!$D$200,$B26)+1))/Настройки!$E$9*100)</f>
        <v>0</v>
      </c>
      <c r="GN26" s="67" t="n">
        <f aca="false">IF(OR($D26=1,MONTH($B26)&lt;&gt;MONTH(StartDate),'У3 Ввод'!$D$201="",'У3 Ввод'!$E$201="",'У3 Ввод'!$D$201&gt;$B26),0,MAX(0,MIN(1,'У3 Ввод'!$E$201-NETWORKDAYS('У3 Ввод'!$D$201,$B26)+1))/Настройки!$E$9*100)</f>
        <v>0</v>
      </c>
      <c r="GO26" s="67" t="n">
        <f aca="false">IF(OR($D26=1,MONTH($B26)&lt;&gt;MONTH(StartDate),'У3 Ввод'!$D$202="",'У3 Ввод'!$E$202="",'У3 Ввод'!$D$202&gt;$B26),0,MAX(0,MIN(1,'У3 Ввод'!$E$202-NETWORKDAYS('У3 Ввод'!$D$202,$B26)+1))/Настройки!$E$9*100)</f>
        <v>0</v>
      </c>
      <c r="GP26" s="67" t="n">
        <f aca="false">IF(OR($D26=1,MONTH($B26)&lt;&gt;MONTH(StartDate),'У3 Ввод'!$D$203="",'У3 Ввод'!$E$203="",'У3 Ввод'!$D$203&gt;$B26),0,MAX(0,MIN(1,'У3 Ввод'!$E$203-NETWORKDAYS('У3 Ввод'!$D$203,$B26)+1))/Настройки!$E$9*100)</f>
        <v>0</v>
      </c>
      <c r="GQ26" s="67" t="n">
        <f aca="false">IF(OR($D26=1,MONTH($B26)&lt;&gt;MONTH(StartDate),'У3 Ввод'!$D$204="",'У3 Ввод'!$E$204="",'У3 Ввод'!$D$204&gt;$B26),0,MAX(0,MIN(1,'У3 Ввод'!$E$204-NETWORKDAYS('У3 Ввод'!$D$204,$B26)+1))/Настройки!$E$9*100)</f>
        <v>0</v>
      </c>
      <c r="GR26" s="67" t="n">
        <f aca="false">IF(OR($D26=1,MONTH($B26)&lt;&gt;MONTH(StartDate),'У3 Ввод'!$D$205="",'У3 Ввод'!$E$205="",'У3 Ввод'!$D$205&gt;$B26),0,MAX(0,MIN(1,'У3 Ввод'!$E$205-NETWORKDAYS('У3 Ввод'!$D$205,$B26)+1))/Настройки!$E$9*100)</f>
        <v>0</v>
      </c>
      <c r="GS26" s="67" t="n">
        <f aca="false">IF(OR($D26=1,MONTH($B26)&lt;&gt;MONTH(StartDate),'У3 Ввод'!$D$206="",'У3 Ввод'!$E$206="",'У3 Ввод'!$D$206&gt;$B26),0,MAX(0,MIN(1,'У3 Ввод'!$E$206-NETWORKDAYS('У3 Ввод'!$D$206,$B26)+1))/Настройки!$E$9*100)</f>
        <v>0</v>
      </c>
      <c r="GT26" s="67" t="n">
        <f aca="false">IF(OR($D26=1,MONTH($B26)&lt;&gt;MONTH(StartDate),'У3 Ввод'!$D$207="",'У3 Ввод'!$E$207="",'У3 Ввод'!$D$207&gt;$B26),0,MAX(0,MIN(1,'У3 Ввод'!$E$207-NETWORKDAYS('У3 Ввод'!$D$207,$B26)+1))/Настройки!$E$9*100)</f>
        <v>0</v>
      </c>
      <c r="GU26" s="67" t="n">
        <f aca="false">IF(OR($D26=1,MONTH($B26)&lt;&gt;MONTH(StartDate),'У3 Ввод'!$D$208="",'У3 Ввод'!$E$208="",'У3 Ввод'!$D$208&gt;$B26),0,MAX(0,MIN(1,'У3 Ввод'!$E$208-NETWORKDAYS('У3 Ввод'!$D$208,$B26)+1))/Настройки!$E$9*100)</f>
        <v>0</v>
      </c>
      <c r="GV26" s="67" t="n">
        <f aca="false">IF(OR($D26=1,MONTH($B26)&lt;&gt;MONTH(StartDate),'У3 Ввод'!$D$209="",'У3 Ввод'!$E$209="",'У3 Ввод'!$D$209&gt;$B26),0,MAX(0,MIN(1,'У3 Ввод'!$E$209-NETWORKDAYS('У3 Ввод'!$D$209,$B26)+1))/Настройки!$E$9*100)</f>
        <v>0</v>
      </c>
      <c r="GW26" s="67" t="n">
        <f aca="false">IF(OR($D26=1,MONTH($B26)&lt;&gt;MONTH(StartDate),'У3 Ввод'!$D$210="",'У3 Ввод'!$E$210="",'У3 Ввод'!$D$210&gt;$B26),0,MAX(0,MIN(1,'У3 Ввод'!$E$210-NETWORKDAYS('У3 Ввод'!$D$210,$B26)+1))/Настройки!$E$9*100)</f>
        <v>0</v>
      </c>
      <c r="GX26" s="67" t="n">
        <f aca="false">IF(OR($D26=1,MONTH($B26)&lt;&gt;MONTH(StartDate),'У3 Ввод'!$D$211="",'У3 Ввод'!$E$211="",'У3 Ввод'!$D$211&gt;$B26),0,MAX(0,MIN(1,'У3 Ввод'!$E$211-NETWORKDAYS('У3 Ввод'!$D$211,$B26)+1))/Настройки!$E$9*100)</f>
        <v>0</v>
      </c>
      <c r="GY26" s="67" t="n">
        <f aca="false">IF(OR($D26=1,MONTH($B26)&lt;&gt;MONTH(StartDate),'У3 Ввод'!$D$212="",'У3 Ввод'!$E$212="",'У3 Ввод'!$D$212&gt;$B26),0,MAX(0,MIN(1,'У3 Ввод'!$E$212-NETWORKDAYS('У3 Ввод'!$D$212,$B26)+1))/Настройки!$E$9*100)</f>
        <v>0</v>
      </c>
      <c r="GZ26" s="67" t="n">
        <f aca="false">IF(OR($D26=1,MONTH($B26)&lt;&gt;MONTH(StartDate),'У3 Ввод'!$D$213="",'У3 Ввод'!$E$213="",'У3 Ввод'!$D$213&gt;$B26),0,MAX(0,MIN(1,'У3 Ввод'!$E$213-NETWORKDAYS('У3 Ввод'!$D$213,$B26)+1))/Настройки!$E$9*100)</f>
        <v>0</v>
      </c>
      <c r="HA26" s="67" t="n">
        <f aca="false">IF(OR($D26=1,MONTH($B26)&lt;&gt;MONTH(StartDate),'У3 Ввод'!$D$214="",'У3 Ввод'!$E$214="",'У3 Ввод'!$D$214&gt;$B26),0,MAX(0,MIN(1,'У3 Ввод'!$E$214-NETWORKDAYS('У3 Ввод'!$D$214,$B26)+1))/Настройки!$E$9*100)</f>
        <v>0</v>
      </c>
      <c r="HB26" s="67" t="n">
        <f aca="false">IF(OR($D26=1,MONTH($B26)&lt;&gt;MONTH(StartDate),'У3 Ввод'!$D$215="",'У3 Ввод'!$E$215="",'У3 Ввод'!$D$215&gt;$B26),0,MAX(0,MIN(1,'У3 Ввод'!$E$215-NETWORKDAYS('У3 Ввод'!$D$215,$B26)+1))/Настройки!$E$9*100)</f>
        <v>0</v>
      </c>
      <c r="HC26" s="67" t="n">
        <f aca="false">IF(OR($D26=1,MONTH($B26)&lt;&gt;MONTH(StartDate),'У3 Ввод'!$D$216="",'У3 Ввод'!$E$216="",'У3 Ввод'!$D$216&gt;$B26),0,MAX(0,MIN(1,'У3 Ввод'!$E$216-NETWORKDAYS('У3 Ввод'!$D$216,$B26)+1))/Настройки!$E$9*100)</f>
        <v>0</v>
      </c>
      <c r="HD26" s="67" t="n">
        <f aca="false">IF(OR($D26=1,MONTH($B26)&lt;&gt;MONTH(StartDate),'У3 Ввод'!$D$217="",'У3 Ввод'!$E$217="",'У3 Ввод'!$D$217&gt;$B26),0,MAX(0,MIN(1,'У3 Ввод'!$E$217-NETWORKDAYS('У3 Ввод'!$D$217,$B26)+1))/Настройки!$E$9*100)</f>
        <v>0</v>
      </c>
      <c r="HE26" s="67" t="n">
        <f aca="false">IF(OR($D26=1,MONTH($B26)&lt;&gt;MONTH(StartDate),'У3 Ввод'!$D$218="",'У3 Ввод'!$E$218="",'У3 Ввод'!$D$218&gt;$B26),0,MAX(0,MIN(1,'У3 Ввод'!$E$218-NETWORKDAYS('У3 Ввод'!$D$218,$B26)+1))/Настройки!$E$9*100)</f>
        <v>0</v>
      </c>
      <c r="HF26" s="67" t="n">
        <f aca="false">IF(OR($D26=1,MONTH($B26)&lt;&gt;MONTH(StartDate),'У3 Ввод'!$D$219="",'У3 Ввод'!$E$219="",'У3 Ввод'!$D$219&gt;$B26),0,MAX(0,MIN(1,'У3 Ввод'!$E$219-NETWORKDAYS('У3 Ввод'!$D$219,$B26)+1))/Настройки!$E$9*100)</f>
        <v>0</v>
      </c>
      <c r="HG26" s="67" t="n">
        <f aca="false">IF(OR($D26=1,MONTH($B26)&lt;&gt;MONTH(StartDate),'У3 Ввод'!$D$220="",'У3 Ввод'!$E$220="",'У3 Ввод'!$D$220&gt;$B26),0,MAX(0,MIN(1,'У3 Ввод'!$E$220-NETWORKDAYS('У3 Ввод'!$D$220,$B26)+1))/Настройки!$E$9*100)</f>
        <v>0</v>
      </c>
      <c r="HH26" s="67" t="n">
        <f aca="false">IF(OR($D26=1,MONTH($B26)&lt;&gt;MONTH(StartDate),'У3 Ввод'!$D$221="",'У3 Ввод'!$E$221="",'У3 Ввод'!$D$221&gt;$B26),0,MAX(0,MIN(1,'У3 Ввод'!$E$221-NETWORKDAYS('У3 Ввод'!$D$221,$B26)+1))/Настройки!$E$9*100)</f>
        <v>0</v>
      </c>
      <c r="HI26" s="67" t="n">
        <f aca="false">IF(OR($D26=1,MONTH($B26)&lt;&gt;MONTH(StartDate),'У3 Ввод'!$D$222="",'У3 Ввод'!$E$222="",'У3 Ввод'!$D$222&gt;$B26),0,MAX(0,MIN(1,'У3 Ввод'!$E$222-NETWORKDAYS('У3 Ввод'!$D$222,$B26)+1))/Настройки!$E$9*100)</f>
        <v>0</v>
      </c>
      <c r="HJ26" s="67" t="n">
        <f aca="false">IF(OR($D26=1,MONTH($B26)&lt;&gt;MONTH(StartDate),'У3 Ввод'!$D$223="",'У3 Ввод'!$E$223="",'У3 Ввод'!$D$223&gt;$B26),0,MAX(0,MIN(1,'У3 Ввод'!$E$223-NETWORKDAYS('У3 Ввод'!$D$223,$B26)+1))/Настройки!$E$9*100)</f>
        <v>0</v>
      </c>
      <c r="HK26" s="67" t="n">
        <f aca="false">IF(OR($D26=1,MONTH($B26)&lt;&gt;MONTH(StartDate),'У3 Ввод'!$D$224="",'У3 Ввод'!$E$224="",'У3 Ввод'!$D$224&gt;$B26),0,MAX(0,MIN(1,'У3 Ввод'!$E$224-NETWORKDAYS('У3 Ввод'!$D$224,$B26)+1))/Настройки!$E$9*100)</f>
        <v>0</v>
      </c>
      <c r="HL26" s="67" t="n">
        <f aca="false">IF(OR($D26=1,MONTH($B26)&lt;&gt;MONTH(StartDate),'У3 Ввод'!$D$225="",'У3 Ввод'!$E$225="",'У3 Ввод'!$D$225&gt;$B26),0,MAX(0,MIN(1,'У3 Ввод'!$E$225-NETWORKDAYS('У3 Ввод'!$D$225,$B26)+1))/Настройки!$E$9*100)</f>
        <v>0</v>
      </c>
      <c r="HM26" s="67" t="n">
        <f aca="false">IF(OR($D26=1,MONTH($B26)&lt;&gt;MONTH(StartDate),'У3 Ввод'!$D$226="",'У3 Ввод'!$E$226="",'У3 Ввод'!$D$226&gt;$B26),0,MAX(0,MIN(1,'У3 Ввод'!$E$226-NETWORKDAYS('У3 Ввод'!$D$226,$B26)+1))/Настройки!$E$9*100)</f>
        <v>0</v>
      </c>
      <c r="HN26" s="67" t="n">
        <f aca="false">IF(OR($D26=1,MONTH($B26)&lt;&gt;MONTH(StartDate),'У3 Ввод'!$D$227="",'У3 Ввод'!$E$227="",'У3 Ввод'!$D$227&gt;$B26),0,MAX(0,MIN(1,'У3 Ввод'!$E$227-NETWORKDAYS('У3 Ввод'!$D$227,$B26)+1))/Настройки!$E$9*100)</f>
        <v>0</v>
      </c>
      <c r="HO26" s="67" t="n">
        <f aca="false">IF(OR($D26=1,MONTH($B26)&lt;&gt;MONTH(StartDate),'У3 Ввод'!$D$228="",'У3 Ввод'!$E$228="",'У3 Ввод'!$D$228&gt;$B26),0,MAX(0,MIN(1,'У3 Ввод'!$E$228-NETWORKDAYS('У3 Ввод'!$D$228,$B26)+1))/Настройки!$E$9*100)</f>
        <v>0</v>
      </c>
      <c r="HP26" s="67" t="n">
        <f aca="false">IF(OR($D26=1,MONTH($B26)&lt;&gt;MONTH(StartDate),'У3 Ввод'!$D$229="",'У3 Ввод'!$E$229="",'У3 Ввод'!$D$229&gt;$B26),0,MAX(0,MIN(1,'У3 Ввод'!$E$229-NETWORKDAYS('У3 Ввод'!$D$229,$B26)+1))/Настройки!$E$9*100)</f>
        <v>0</v>
      </c>
      <c r="HQ26" s="67" t="n">
        <f aca="false">IF(OR($D26=1,MONTH($B26)&lt;&gt;MONTH(StartDate),'У3 Ввод'!$D$230="",'У3 Ввод'!$E$230="",'У3 Ввод'!$D$230&gt;$B26),0,MAX(0,MIN(1,'У3 Ввод'!$E$230-NETWORKDAYS('У3 Ввод'!$D$230,$B26)+1))/Настройки!$E$9*100)</f>
        <v>0</v>
      </c>
      <c r="HR26" s="67" t="n">
        <f aca="false">IF(OR($D26=1,MONTH($B26)&lt;&gt;MONTH(StartDate),'У3 Ввод'!$D$231="",'У3 Ввод'!$E$231="",'У3 Ввод'!$D$231&gt;$B26),0,MAX(0,MIN(1,'У3 Ввод'!$E$231-NETWORKDAYS('У3 Ввод'!$D$231,$B26)+1))/Настройки!$E$9*100)</f>
        <v>0</v>
      </c>
      <c r="HS26" s="67" t="n">
        <f aca="false">IF(OR($D26=1,MONTH($B26)&lt;&gt;MONTH(StartDate),'У3 Ввод'!$D$232="",'У3 Ввод'!$E$232="",'У3 Ввод'!$D$232&gt;$B26),0,MAX(0,MIN(1,'У3 Ввод'!$E$232-NETWORKDAYS('У3 Ввод'!$D$232,$B26)+1))/Настройки!$E$9*100)</f>
        <v>0</v>
      </c>
      <c r="HT26" s="67" t="n">
        <f aca="false">IF(OR($D26=1,MONTH($B26)&lt;&gt;MONTH(StartDate),'У3 Ввод'!$D$233="",'У3 Ввод'!$E$233="",'У3 Ввод'!$D$233&gt;$B26),0,MAX(0,MIN(1,'У3 Ввод'!$E$233-NETWORKDAYS('У3 Ввод'!$D$233,$B26)+1))/Настройки!$E$9*100)</f>
        <v>0</v>
      </c>
      <c r="HU26" s="67" t="n">
        <f aca="false">IF(OR($D26=1,MONTH($B26)&lt;&gt;MONTH(StartDate),'У3 Ввод'!$D$234="",'У3 Ввод'!$E$234="",'У3 Ввод'!$D$234&gt;$B26),0,MAX(0,MIN(1,'У3 Ввод'!$E$234-NETWORKDAYS('У3 Ввод'!$D$234,$B26)+1))/Настройки!$E$9*100)</f>
        <v>0</v>
      </c>
      <c r="HV26" s="67" t="n">
        <f aca="false">IF(OR($D26=1,MONTH($B26)&lt;&gt;MONTH(StartDate),'У3 Ввод'!$D$235="",'У3 Ввод'!$E$235="",'У3 Ввод'!$D$235&gt;$B26),0,MAX(0,MIN(1,'У3 Ввод'!$E$235-NETWORKDAYS('У3 Ввод'!$D$235,$B26)+1))/Настройки!$E$9*100)</f>
        <v>0</v>
      </c>
      <c r="HW26" s="67" t="n">
        <f aca="false">IF(OR($D26=1,MONTH($B26)&lt;&gt;MONTH(StartDate),'У3 Ввод'!$D$236="",'У3 Ввод'!$E$236="",'У3 Ввод'!$D$236&gt;$B26),0,MAX(0,MIN(1,'У3 Ввод'!$E$236-NETWORKDAYS('У3 Ввод'!$D$236,$B26)+1))/Настройки!$E$9*100)</f>
        <v>0</v>
      </c>
      <c r="HX26" s="67" t="n">
        <f aca="false">IF(OR($D26=1,MONTH($B26)&lt;&gt;MONTH(StartDate),'У3 Ввод'!$D$237="",'У3 Ввод'!$E$237="",'У3 Ввод'!$D$237&gt;$B26),0,MAX(0,MIN(1,'У3 Ввод'!$E$237-NETWORKDAYS('У3 Ввод'!$D$237,$B26)+1))/Настройки!$E$9*100)</f>
        <v>0</v>
      </c>
      <c r="HY26" s="67" t="n">
        <f aca="false">IF(OR($D26=1,MONTH($B26)&lt;&gt;MONTH(StartDate),'У3 Ввод'!$D$238="",'У3 Ввод'!$E$238="",'У3 Ввод'!$D$238&gt;$B26),0,MAX(0,MIN(1,'У3 Ввод'!$E$238-NETWORKDAYS('У3 Ввод'!$D$238,$B26)+1))/Настройки!$E$9*100)</f>
        <v>0</v>
      </c>
      <c r="HZ26" s="67" t="n">
        <f aca="false">IF(OR($D26=1,MONTH($B26)&lt;&gt;MONTH(StartDate),'У3 Ввод'!$D$239="",'У3 Ввод'!$E$239="",'У3 Ввод'!$D$239&gt;$B26),0,MAX(0,MIN(1,'У3 Ввод'!$E$239-NETWORKDAYS('У3 Ввод'!$D$239,$B26)+1))/Настройки!$E$9*100)</f>
        <v>0</v>
      </c>
      <c r="IA26" s="67" t="n">
        <f aca="false">IF(OR($D26=1,MONTH($B26)&lt;&gt;MONTH(StartDate),'У3 Ввод'!$D$240="",'У3 Ввод'!$E$240="",'У3 Ввод'!$D$240&gt;$B26),0,MAX(0,MIN(1,'У3 Ввод'!$E$240-NETWORKDAYS('У3 Ввод'!$D$240,$B26)+1))/Настройки!$E$9*100)</f>
        <v>0</v>
      </c>
      <c r="IB26" s="67" t="n">
        <f aca="false">IF(OR($D26=1,MONTH($B26)&lt;&gt;MONTH(StartDate),'У3 Ввод'!$D$241="",'У3 Ввод'!$E$241="",'У3 Ввод'!$D$241&gt;$B26),0,MAX(0,MIN(1,'У3 Ввод'!$E$241-NETWORKDAYS('У3 Ввод'!$D$241,$B26)+1))/Настройки!$E$9*100)</f>
        <v>0</v>
      </c>
      <c r="IC26" s="67" t="n">
        <f aca="false">IF(OR($D26=1,MONTH($B26)&lt;&gt;MONTH(StartDate),'У3 Ввод'!$D$242="",'У3 Ввод'!$E$242="",'У3 Ввод'!$D$242&gt;$B26),0,MAX(0,MIN(1,'У3 Ввод'!$E$242-NETWORKDAYS('У3 Ввод'!$D$242,$B26)+1))/Настройки!$E$9*100)</f>
        <v>0</v>
      </c>
      <c r="ID26" s="67" t="n">
        <f aca="false">IF(OR($D26=1,MONTH($B26)&lt;&gt;MONTH(StartDate),'У3 Ввод'!$D$243="",'У3 Ввод'!$E$243="",'У3 Ввод'!$D$243&gt;$B26),0,MAX(0,MIN(1,'У3 Ввод'!$E$243-NETWORKDAYS('У3 Ввод'!$D$243,$B26)+1))/Настройки!$E$9*100)</f>
        <v>0</v>
      </c>
      <c r="IE26" s="67" t="n">
        <f aca="false">IF(OR($D26=1,MONTH($B26)&lt;&gt;MONTH(StartDate),'У3 Ввод'!$D$244="",'У3 Ввод'!$E$244="",'У3 Ввод'!$D$244&gt;$B26),0,MAX(0,MIN(1,'У3 Ввод'!$E$244-NETWORKDAYS('У3 Ввод'!$D$244,$B26)+1))/Настройки!$E$9*100)</f>
        <v>0</v>
      </c>
      <c r="IF26" s="67" t="n">
        <f aca="false">IF(OR($D26=1,MONTH($B26)&lt;&gt;MONTH(StartDate),'У3 Ввод'!$D$245="",'У3 Ввод'!$E$245="",'У3 Ввод'!$D$245&gt;$B26),0,MAX(0,MIN(1,'У3 Ввод'!$E$245-NETWORKDAYS('У3 Ввод'!$D$245,$B26)+1))/Настройки!$E$9*100)</f>
        <v>0</v>
      </c>
      <c r="IG26" s="67" t="n">
        <f aca="false">IF(OR($D26=1,MONTH($B26)&lt;&gt;MONTH(StartDate),'У3 Ввод'!$D$246="",'У3 Ввод'!$E$246="",'У3 Ввод'!$D$246&gt;$B26),0,MAX(0,MIN(1,'У3 Ввод'!$E$246-NETWORKDAYS('У3 Ввод'!$D$246,$B26)+1))/Настройки!$E$9*100)</f>
        <v>0</v>
      </c>
      <c r="IH26" s="67" t="n">
        <f aca="false">IF(OR($D26=1,MONTH($B26)&lt;&gt;MONTH(StartDate),'У3 Ввод'!$D$247="",'У3 Ввод'!$E$247="",'У3 Ввод'!$D$247&gt;$B26),0,MAX(0,MIN(1,'У3 Ввод'!$E$247-NETWORKDAYS('У3 Ввод'!$D$247,$B26)+1))/Настройки!$E$9*100)</f>
        <v>0</v>
      </c>
      <c r="II26" s="67" t="n">
        <f aca="false">IF(OR($D26=1,MONTH($B26)&lt;&gt;MONTH(StartDate),'У3 Ввод'!$D$248="",'У3 Ввод'!$E$248="",'У3 Ввод'!$D$248&gt;$B26),0,MAX(0,MIN(1,'У3 Ввод'!$E$248-NETWORKDAYS('У3 Ввод'!$D$248,$B26)+1))/Настройки!$E$9*100)</f>
        <v>0</v>
      </c>
      <c r="IJ26" s="67" t="n">
        <f aca="false">IF(OR($D26=1,MONTH($B26)&lt;&gt;MONTH(StartDate),'У3 Ввод'!$D$249="",'У3 Ввод'!$E$249="",'У3 Ввод'!$D$249&gt;$B26),0,MAX(0,MIN(1,'У3 Ввод'!$E$249-NETWORKDAYS('У3 Ввод'!$D$249,$B26)+1))/Настройки!$E$9*100)</f>
        <v>0</v>
      </c>
      <c r="IK26" s="67" t="n">
        <f aca="false">IF(OR($D26=1,MONTH($B26)&lt;&gt;MONTH(StartDate),'У3 Ввод'!$D$250="",'У3 Ввод'!$E$250="",'У3 Ввод'!$D$250&gt;$B26),0,MAX(0,MIN(1,'У3 Ввод'!$E$250-NETWORKDAYS('У3 Ввод'!$D$250,$B26)+1))/Настройки!$E$9*100)</f>
        <v>0</v>
      </c>
      <c r="IL26" s="67" t="n">
        <f aca="false">IF(OR($D26=1,MONTH($B26)&lt;&gt;MONTH(StartDate),'У3 Ввод'!$D$251="",'У3 Ввод'!$E$251="",'У3 Ввод'!$D$251&gt;$B26),0,MAX(0,MIN(1,'У3 Ввод'!$E$251-NETWORKDAYS('У3 Ввод'!$D$251,$B26)+1))/Настройки!$E$9*100)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IF(OR($D27=1,MONTH($B27)&lt;&gt;MONTH(StartDate),'У3 Ввод'!$D$12="",'У3 Ввод'!$E$12="",'У3 Ввод'!$D$12&gt;$B27),0,MAX(0,MIN(1,'У3 Ввод'!$E$12-NETWORKDAYS('У3 Ввод'!$D$12,$B27)+1))/Настройки!$E$9*100)</f>
        <v>0</v>
      </c>
      <c r="H27" s="67" t="n">
        <f aca="false">IF(OR($D27=1,MONTH($B27)&lt;&gt;MONTH(StartDate),'У3 Ввод'!$D$13="",'У3 Ввод'!$E$13="",'У3 Ввод'!$D$13&gt;$B27),0,MAX(0,MIN(1,'У3 Ввод'!$E$13-NETWORKDAYS('У3 Ввод'!$D$13,$B27)+1))/Настройки!$E$9*100)</f>
        <v>0</v>
      </c>
      <c r="I27" s="67" t="n">
        <f aca="false">IF(OR($D27=1,MONTH($B27)&lt;&gt;MONTH(StartDate),'У3 Ввод'!$D$14="",'У3 Ввод'!$E$14="",'У3 Ввод'!$D$14&gt;$B27),0,MAX(0,MIN(1,'У3 Ввод'!$E$14-NETWORKDAYS('У3 Ввод'!$D$14,$B27)+1))/Настройки!$E$9*100)</f>
        <v>0</v>
      </c>
      <c r="J27" s="67" t="n">
        <f aca="false">IF(OR($D27=1,MONTH($B27)&lt;&gt;MONTH(StartDate),'У3 Ввод'!$D$15="",'У3 Ввод'!$E$15="",'У3 Ввод'!$D$15&gt;$B27),0,MAX(0,MIN(1,'У3 Ввод'!$E$15-NETWORKDAYS('У3 Ввод'!$D$15,$B27)+1))/Настройки!$E$9*100)</f>
        <v>0</v>
      </c>
      <c r="K27" s="67" t="n">
        <f aca="false">IF(OR($D27=1,MONTH($B27)&lt;&gt;MONTH(StartDate),'У3 Ввод'!$D$16="",'У3 Ввод'!$E$16="",'У3 Ввод'!$D$16&gt;$B27),0,MAX(0,MIN(1,'У3 Ввод'!$E$16-NETWORKDAYS('У3 Ввод'!$D$16,$B27)+1))/Настройки!$E$9*100)</f>
        <v>0</v>
      </c>
      <c r="L27" s="67" t="n">
        <f aca="false">IF(OR($D27=1,MONTH($B27)&lt;&gt;MONTH(StartDate),'У3 Ввод'!$D$17="",'У3 Ввод'!$E$17="",'У3 Ввод'!$D$17&gt;$B27),0,MAX(0,MIN(1,'У3 Ввод'!$E$17-NETWORKDAYS('У3 Ввод'!$D$17,$B27)+1))/Настройки!$E$9*100)</f>
        <v>0</v>
      </c>
      <c r="M27" s="67" t="n">
        <f aca="false">IF(OR($D27=1,MONTH($B27)&lt;&gt;MONTH(StartDate),'У3 Ввод'!$D$18="",'У3 Ввод'!$E$18="",'У3 Ввод'!$D$18&gt;$B27),0,MAX(0,MIN(1,'У3 Ввод'!$E$18-NETWORKDAYS('У3 Ввод'!$D$18,$B27)+1))/Настройки!$E$9*100)</f>
        <v>0</v>
      </c>
      <c r="N27" s="67" t="n">
        <f aca="false">IF(OR($D27=1,MONTH($B27)&lt;&gt;MONTH(StartDate),'У3 Ввод'!$D$19="",'У3 Ввод'!$E$19="",'У3 Ввод'!$D$19&gt;$B27),0,MAX(0,MIN(1,'У3 Ввод'!$E$19-NETWORKDAYS('У3 Ввод'!$D$19,$B27)+1))/Настройки!$E$9*100)</f>
        <v>0</v>
      </c>
      <c r="O27" s="67" t="n">
        <f aca="false">IF(OR($D27=1,MONTH($B27)&lt;&gt;MONTH(StartDate),'У3 Ввод'!$D$20="",'У3 Ввод'!$E$20="",'У3 Ввод'!$D$20&gt;$B27),0,MAX(0,MIN(1,'У3 Ввод'!$E$20-NETWORKDAYS('У3 Ввод'!$D$20,$B27)+1))/Настройки!$E$9*100)</f>
        <v>0</v>
      </c>
      <c r="P27" s="67" t="n">
        <f aca="false">IF(OR($D27=1,MONTH($B27)&lt;&gt;MONTH(StartDate),'У3 Ввод'!$D$21="",'У3 Ввод'!$E$21="",'У3 Ввод'!$D$21&gt;$B27),0,MAX(0,MIN(1,'У3 Ввод'!$E$21-NETWORKDAYS('У3 Ввод'!$D$21,$B27)+1))/Настройки!$E$9*100)</f>
        <v>0</v>
      </c>
      <c r="Q27" s="67" t="n">
        <f aca="false">IF(OR($D27=1,MONTH($B27)&lt;&gt;MONTH(StartDate),'У3 Ввод'!$D$22="",'У3 Ввод'!$E$22="",'У3 Ввод'!$D$22&gt;$B27),0,MAX(0,MIN(1,'У3 Ввод'!$E$22-NETWORKDAYS('У3 Ввод'!$D$22,$B27)+1))/Настройки!$E$9*100)</f>
        <v>0</v>
      </c>
      <c r="R27" s="67" t="n">
        <f aca="false">IF(OR($D27=1,MONTH($B27)&lt;&gt;MONTH(StartDate),'У3 Ввод'!$D$23="",'У3 Ввод'!$E$23="",'У3 Ввод'!$D$23&gt;$B27),0,MAX(0,MIN(1,'У3 Ввод'!$E$23-NETWORKDAYS('У3 Ввод'!$D$23,$B27)+1))/Настройки!$E$9*100)</f>
        <v>0</v>
      </c>
      <c r="S27" s="67" t="n">
        <f aca="false">IF(OR($D27=1,MONTH($B27)&lt;&gt;MONTH(StartDate),'У3 Ввод'!$D$24="",'У3 Ввод'!$E$24="",'У3 Ввод'!$D$24&gt;$B27),0,MAX(0,MIN(1,'У3 Ввод'!$E$24-NETWORKDAYS('У3 Ввод'!$D$24,$B27)+1))/Настройки!$E$9*100)</f>
        <v>0</v>
      </c>
      <c r="T27" s="67" t="n">
        <f aca="false">IF(OR($D27=1,MONTH($B27)&lt;&gt;MONTH(StartDate),'У3 Ввод'!$D$25="",'У3 Ввод'!$E$25="",'У3 Ввод'!$D$25&gt;$B27),0,MAX(0,MIN(1,'У3 Ввод'!$E$25-NETWORKDAYS('У3 Ввод'!$D$25,$B27)+1))/Настройки!$E$9*100)</f>
        <v>0</v>
      </c>
      <c r="U27" s="67" t="n">
        <f aca="false">IF(OR($D27=1,MONTH($B27)&lt;&gt;MONTH(StartDate),'У3 Ввод'!$D$26="",'У3 Ввод'!$E$26="",'У3 Ввод'!$D$26&gt;$B27),0,MAX(0,MIN(1,'У3 Ввод'!$E$26-NETWORKDAYS('У3 Ввод'!$D$26,$B27)+1))/Настройки!$E$9*100)</f>
        <v>0</v>
      </c>
      <c r="V27" s="67" t="n">
        <f aca="false">IF(OR($D27=1,MONTH($B27)&lt;&gt;MONTH(StartDate),'У3 Ввод'!$D$27="",'У3 Ввод'!$E$27="",'У3 Ввод'!$D$27&gt;$B27),0,MAX(0,MIN(1,'У3 Ввод'!$E$27-NETWORKDAYS('У3 Ввод'!$D$27,$B27)+1))/Настройки!$E$9*100)</f>
        <v>0</v>
      </c>
      <c r="W27" s="67" t="n">
        <f aca="false">IF(OR($D27=1,MONTH($B27)&lt;&gt;MONTH(StartDate),'У3 Ввод'!$D$28="",'У3 Ввод'!$E$28="",'У3 Ввод'!$D$28&gt;$B27),0,MAX(0,MIN(1,'У3 Ввод'!$E$28-NETWORKDAYS('У3 Ввод'!$D$28,$B27)+1))/Настройки!$E$9*100)</f>
        <v>0</v>
      </c>
      <c r="X27" s="67" t="n">
        <f aca="false">IF(OR($D27=1,MONTH($B27)&lt;&gt;MONTH(StartDate),'У3 Ввод'!$D$29="",'У3 Ввод'!$E$29="",'У3 Ввод'!$D$29&gt;$B27),0,MAX(0,MIN(1,'У3 Ввод'!$E$29-NETWORKDAYS('У3 Ввод'!$D$29,$B27)+1))/Настройки!$E$9*100)</f>
        <v>0</v>
      </c>
      <c r="Y27" s="67" t="n">
        <f aca="false">IF(OR($D27=1,MONTH($B27)&lt;&gt;MONTH(StartDate),'У3 Ввод'!$D$30="",'У3 Ввод'!$E$30="",'У3 Ввод'!$D$30&gt;$B27),0,MAX(0,MIN(1,'У3 Ввод'!$E$30-NETWORKDAYS('У3 Ввод'!$D$30,$B27)+1))/Настройки!$E$9*100)</f>
        <v>0</v>
      </c>
      <c r="Z27" s="67" t="n">
        <f aca="false">IF(OR($D27=1,MONTH($B27)&lt;&gt;MONTH(StartDate),'У3 Ввод'!$D$31="",'У3 Ввод'!$E$31="",'У3 Ввод'!$D$31&gt;$B27),0,MAX(0,MIN(1,'У3 Ввод'!$E$31-NETWORKDAYS('У3 Ввод'!$D$31,$B27)+1))/Настройки!$E$9*100)</f>
        <v>0</v>
      </c>
      <c r="AA27" s="67" t="n">
        <f aca="false">IF(OR($D27=1,MONTH($B27)&lt;&gt;MONTH(StartDate),'У3 Ввод'!$D$32="",'У3 Ввод'!$E$32="",'У3 Ввод'!$D$32&gt;$B27),0,MAX(0,MIN(1,'У3 Ввод'!$E$32-NETWORKDAYS('У3 Ввод'!$D$32,$B27)+1))/Настройки!$E$9*100)</f>
        <v>0</v>
      </c>
      <c r="AB27" s="67" t="n">
        <f aca="false">IF(OR($D27=1,MONTH($B27)&lt;&gt;MONTH(StartDate),'У3 Ввод'!$D$33="",'У3 Ввод'!$E$33="",'У3 Ввод'!$D$33&gt;$B27),0,MAX(0,MIN(1,'У3 Ввод'!$E$33-NETWORKDAYS('У3 Ввод'!$D$33,$B27)+1))/Настройки!$E$9*100)</f>
        <v>0</v>
      </c>
      <c r="AC27" s="67" t="n">
        <f aca="false">IF(OR($D27=1,MONTH($B27)&lt;&gt;MONTH(StartDate),'У3 Ввод'!$D$34="",'У3 Ввод'!$E$34="",'У3 Ввод'!$D$34&gt;$B27),0,MAX(0,MIN(1,'У3 Ввод'!$E$34-NETWORKDAYS('У3 Ввод'!$D$34,$B27)+1))/Настройки!$E$9*100)</f>
        <v>0</v>
      </c>
      <c r="AD27" s="67" t="n">
        <f aca="false">IF(OR($D27=1,MONTH($B27)&lt;&gt;MONTH(StartDate),'У3 Ввод'!$D$35="",'У3 Ввод'!$E$35="",'У3 Ввод'!$D$35&gt;$B27),0,MAX(0,MIN(1,'У3 Ввод'!$E$35-NETWORKDAYS('У3 Ввод'!$D$35,$B27)+1))/Настройки!$E$9*100)</f>
        <v>0</v>
      </c>
      <c r="AE27" s="67" t="n">
        <f aca="false">IF(OR($D27=1,MONTH($B27)&lt;&gt;MONTH(StartDate),'У3 Ввод'!$D$36="",'У3 Ввод'!$E$36="",'У3 Ввод'!$D$36&gt;$B27),0,MAX(0,MIN(1,'У3 Ввод'!$E$36-NETWORKDAYS('У3 Ввод'!$D$36,$B27)+1))/Настройки!$E$9*100)</f>
        <v>0</v>
      </c>
      <c r="AF27" s="67" t="n">
        <f aca="false">IF(OR($D27=1,MONTH($B27)&lt;&gt;MONTH(StartDate),'У3 Ввод'!$D$37="",'У3 Ввод'!$E$37="",'У3 Ввод'!$D$37&gt;$B27),0,MAX(0,MIN(1,'У3 Ввод'!$E$37-NETWORKDAYS('У3 Ввод'!$D$37,$B27)+1))/Настройки!$E$9*100)</f>
        <v>0</v>
      </c>
      <c r="AG27" s="67" t="n">
        <f aca="false">IF(OR($D27=1,MONTH($B27)&lt;&gt;MONTH(StartDate),'У3 Ввод'!$D$38="",'У3 Ввод'!$E$38="",'У3 Ввод'!$D$38&gt;$B27),0,MAX(0,MIN(1,'У3 Ввод'!$E$38-NETWORKDAYS('У3 Ввод'!$D$38,$B27)+1))/Настройки!$E$9*100)</f>
        <v>0</v>
      </c>
      <c r="AH27" s="67" t="n">
        <f aca="false">IF(OR($D27=1,MONTH($B27)&lt;&gt;MONTH(StartDate),'У3 Ввод'!$D$39="",'У3 Ввод'!$E$39="",'У3 Ввод'!$D$39&gt;$B27),0,MAX(0,MIN(1,'У3 Ввод'!$E$39-NETWORKDAYS('У3 Ввод'!$D$39,$B27)+1))/Настройки!$E$9*100)</f>
        <v>0</v>
      </c>
      <c r="AI27" s="67" t="n">
        <f aca="false">IF(OR($D27=1,MONTH($B27)&lt;&gt;MONTH(StartDate),'У3 Ввод'!$D$40="",'У3 Ввод'!$E$40="",'У3 Ввод'!$D$40&gt;$B27),0,MAX(0,MIN(1,'У3 Ввод'!$E$40-NETWORKDAYS('У3 Ввод'!$D$40,$B27)+1))/Настройки!$E$9*100)</f>
        <v>0</v>
      </c>
      <c r="AJ27" s="67" t="n">
        <f aca="false">IF(OR($D27=1,MONTH($B27)&lt;&gt;MONTH(StartDate),'У3 Ввод'!$D$41="",'У3 Ввод'!$E$41="",'У3 Ввод'!$D$41&gt;$B27),0,MAX(0,MIN(1,'У3 Ввод'!$E$41-NETWORKDAYS('У3 Ввод'!$D$41,$B27)+1))/Настройки!$E$9*100)</f>
        <v>0</v>
      </c>
      <c r="AK27" s="67" t="n">
        <f aca="false">IF(OR($D27=1,MONTH($B27)&lt;&gt;MONTH(StartDate),'У3 Ввод'!$D$42="",'У3 Ввод'!$E$42="",'У3 Ввод'!$D$42&gt;$B27),0,MAX(0,MIN(1,'У3 Ввод'!$E$42-NETWORKDAYS('У3 Ввод'!$D$42,$B27)+1))/Настройки!$E$9*100)</f>
        <v>0</v>
      </c>
      <c r="AL27" s="67" t="n">
        <f aca="false">IF(OR($D27=1,MONTH($B27)&lt;&gt;MONTH(StartDate),'У3 Ввод'!$D$43="",'У3 Ввод'!$E$43="",'У3 Ввод'!$D$43&gt;$B27),0,MAX(0,MIN(1,'У3 Ввод'!$E$43-NETWORKDAYS('У3 Ввод'!$D$43,$B27)+1))/Настройки!$E$9*100)</f>
        <v>0</v>
      </c>
      <c r="AM27" s="67" t="n">
        <f aca="false">IF(OR($D27=1,MONTH($B27)&lt;&gt;MONTH(StartDate),'У3 Ввод'!$D$44="",'У3 Ввод'!$E$44="",'У3 Ввод'!$D$44&gt;$B27),0,MAX(0,MIN(1,'У3 Ввод'!$E$44-NETWORKDAYS('У3 Ввод'!$D$44,$B27)+1))/Настройки!$E$9*100)</f>
        <v>0</v>
      </c>
      <c r="AN27" s="67" t="n">
        <f aca="false">IF(OR($D27=1,MONTH($B27)&lt;&gt;MONTH(StartDate),'У3 Ввод'!$D$45="",'У3 Ввод'!$E$45="",'У3 Ввод'!$D$45&gt;$B27),0,MAX(0,MIN(1,'У3 Ввод'!$E$45-NETWORKDAYS('У3 Ввод'!$D$45,$B27)+1))/Настройки!$E$9*100)</f>
        <v>0</v>
      </c>
      <c r="AO27" s="67" t="n">
        <f aca="false">IF(OR($D27=1,MONTH($B27)&lt;&gt;MONTH(StartDate),'У3 Ввод'!$D$46="",'У3 Ввод'!$E$46="",'У3 Ввод'!$D$46&gt;$B27),0,MAX(0,MIN(1,'У3 Ввод'!$E$46-NETWORKDAYS('У3 Ввод'!$D$46,$B27)+1))/Настройки!$E$9*100)</f>
        <v>0</v>
      </c>
      <c r="AP27" s="67" t="n">
        <f aca="false">IF(OR($D27=1,MONTH($B27)&lt;&gt;MONTH(StartDate),'У3 Ввод'!$D$47="",'У3 Ввод'!$E$47="",'У3 Ввод'!$D$47&gt;$B27),0,MAX(0,MIN(1,'У3 Ввод'!$E$47-NETWORKDAYS('У3 Ввод'!$D$47,$B27)+1))/Настройки!$E$9*100)</f>
        <v>0</v>
      </c>
      <c r="AQ27" s="67" t="n">
        <f aca="false">IF(OR($D27=1,MONTH($B27)&lt;&gt;MONTH(StartDate),'У3 Ввод'!$D$48="",'У3 Ввод'!$E$48="",'У3 Ввод'!$D$48&gt;$B27),0,MAX(0,MIN(1,'У3 Ввод'!$E$48-NETWORKDAYS('У3 Ввод'!$D$48,$B27)+1))/Настройки!$E$9*100)</f>
        <v>0</v>
      </c>
      <c r="AR27" s="67" t="n">
        <f aca="false">IF(OR($D27=1,MONTH($B27)&lt;&gt;MONTH(StartDate),'У3 Ввод'!$D$49="",'У3 Ввод'!$E$49="",'У3 Ввод'!$D$49&gt;$B27),0,MAX(0,MIN(1,'У3 Ввод'!$E$49-NETWORKDAYS('У3 Ввод'!$D$49,$B27)+1))/Настройки!$E$9*100)</f>
        <v>0</v>
      </c>
      <c r="AS27" s="67" t="n">
        <f aca="false">IF(OR($D27=1,MONTH($B27)&lt;&gt;MONTH(StartDate),'У3 Ввод'!$D$50="",'У3 Ввод'!$E$50="",'У3 Ввод'!$D$50&gt;$B27),0,MAX(0,MIN(1,'У3 Ввод'!$E$50-NETWORKDAYS('У3 Ввод'!$D$50,$B27)+1))/Настройки!$E$9*100)</f>
        <v>0</v>
      </c>
      <c r="AT27" s="67" t="n">
        <f aca="false">IF(OR($D27=1,MONTH($B27)&lt;&gt;MONTH(StartDate),'У3 Ввод'!$D$51="",'У3 Ввод'!$E$51="",'У3 Ввод'!$D$51&gt;$B27),0,MAX(0,MIN(1,'У3 Ввод'!$E$51-NETWORKDAYS('У3 Ввод'!$D$51,$B27)+1))/Настройки!$E$9*100)</f>
        <v>0</v>
      </c>
      <c r="AU27" s="67" t="n">
        <f aca="false">IF(OR($D27=1,MONTH($B27)&lt;&gt;MONTH(StartDate),'У3 Ввод'!$D$52="",'У3 Ввод'!$E$52="",'У3 Ввод'!$D$52&gt;$B27),0,MAX(0,MIN(1,'У3 Ввод'!$E$52-NETWORKDAYS('У3 Ввод'!$D$52,$B27)+1))/Настройки!$E$9*100)</f>
        <v>0</v>
      </c>
      <c r="AV27" s="67" t="n">
        <f aca="false">IF(OR($D27=1,MONTH($B27)&lt;&gt;MONTH(StartDate),'У3 Ввод'!$D$53="",'У3 Ввод'!$E$53="",'У3 Ввод'!$D$53&gt;$B27),0,MAX(0,MIN(1,'У3 Ввод'!$E$53-NETWORKDAYS('У3 Ввод'!$D$53,$B27)+1))/Настройки!$E$9*100)</f>
        <v>0</v>
      </c>
      <c r="AW27" s="67" t="n">
        <f aca="false">IF(OR($D27=1,MONTH($B27)&lt;&gt;MONTH(StartDate),'У3 Ввод'!$D$54="",'У3 Ввод'!$E$54="",'У3 Ввод'!$D$54&gt;$B27),0,MAX(0,MIN(1,'У3 Ввод'!$E$54-NETWORKDAYS('У3 Ввод'!$D$54,$B27)+1))/Настройки!$E$9*100)</f>
        <v>0</v>
      </c>
      <c r="AX27" s="67" t="n">
        <f aca="false">IF(OR($D27=1,MONTH($B27)&lt;&gt;MONTH(StartDate),'У3 Ввод'!$D$55="",'У3 Ввод'!$E$55="",'У3 Ввод'!$D$55&gt;$B27),0,MAX(0,MIN(1,'У3 Ввод'!$E$55-NETWORKDAYS('У3 Ввод'!$D$55,$B27)+1))/Настройки!$E$9*100)</f>
        <v>0</v>
      </c>
      <c r="AY27" s="67" t="n">
        <f aca="false">IF(OR($D27=1,MONTH($B27)&lt;&gt;MONTH(StartDate),'У3 Ввод'!$D$56="",'У3 Ввод'!$E$56="",'У3 Ввод'!$D$56&gt;$B27),0,MAX(0,MIN(1,'У3 Ввод'!$E$56-NETWORKDAYS('У3 Ввод'!$D$56,$B27)+1))/Настройки!$E$9*100)</f>
        <v>0</v>
      </c>
      <c r="AZ27" s="67" t="n">
        <f aca="false">IF(OR($D27=1,MONTH($B27)&lt;&gt;MONTH(StartDate),'У3 Ввод'!$D$57="",'У3 Ввод'!$E$57="",'У3 Ввод'!$D$57&gt;$B27),0,MAX(0,MIN(1,'У3 Ввод'!$E$57-NETWORKDAYS('У3 Ввод'!$D$57,$B27)+1))/Настройки!$E$9*100)</f>
        <v>0</v>
      </c>
      <c r="BA27" s="67" t="n">
        <f aca="false">IF(OR($D27=1,MONTH($B27)&lt;&gt;MONTH(StartDate),'У3 Ввод'!$D$58="",'У3 Ввод'!$E$58="",'У3 Ввод'!$D$58&gt;$B27),0,MAX(0,MIN(1,'У3 Ввод'!$E$58-NETWORKDAYS('У3 Ввод'!$D$58,$B27)+1))/Настройки!$E$9*100)</f>
        <v>0</v>
      </c>
      <c r="BB27" s="67" t="n">
        <f aca="false">IF(OR($D27=1,MONTH($B27)&lt;&gt;MONTH(StartDate),'У3 Ввод'!$D$59="",'У3 Ввод'!$E$59="",'У3 Ввод'!$D$59&gt;$B27),0,MAX(0,MIN(1,'У3 Ввод'!$E$59-NETWORKDAYS('У3 Ввод'!$D$59,$B27)+1))/Настройки!$E$9*100)</f>
        <v>0</v>
      </c>
      <c r="BC27" s="67" t="n">
        <f aca="false">IF(OR($D27=1,MONTH($B27)&lt;&gt;MONTH(StartDate),'У3 Ввод'!$D$60="",'У3 Ввод'!$E$60="",'У3 Ввод'!$D$60&gt;$B27),0,MAX(0,MIN(1,'У3 Ввод'!$E$60-NETWORKDAYS('У3 Ввод'!$D$60,$B27)+1))/Настройки!$E$9*100)</f>
        <v>0</v>
      </c>
      <c r="BD27" s="67" t="n">
        <f aca="false">IF(OR($D27=1,MONTH($B27)&lt;&gt;MONTH(StartDate),'У3 Ввод'!$D$61="",'У3 Ввод'!$E$61="",'У3 Ввод'!$D$61&gt;$B27),0,MAX(0,MIN(1,'У3 Ввод'!$E$61-NETWORKDAYS('У3 Ввод'!$D$61,$B27)+1))/Настройки!$E$9*100)</f>
        <v>0</v>
      </c>
      <c r="BE27" s="67" t="n">
        <f aca="false">IF(OR($D27=1,MONTH($B27)&lt;&gt;MONTH(StartDate),'У3 Ввод'!$D$62="",'У3 Ввод'!$E$62="",'У3 Ввод'!$D$62&gt;$B27),0,MAX(0,MIN(1,'У3 Ввод'!$E$62-NETWORKDAYS('У3 Ввод'!$D$62,$B27)+1))/Настройки!$E$9*100)</f>
        <v>0</v>
      </c>
      <c r="BF27" s="67" t="n">
        <f aca="false">IF(OR($D27=1,MONTH($B27)&lt;&gt;MONTH(StartDate),'У3 Ввод'!$D$63="",'У3 Ввод'!$E$63="",'У3 Ввод'!$D$63&gt;$B27),0,MAX(0,MIN(1,'У3 Ввод'!$E$63-NETWORKDAYS('У3 Ввод'!$D$63,$B27)+1))/Настройки!$E$9*100)</f>
        <v>0</v>
      </c>
      <c r="BG27" s="67" t="n">
        <f aca="false">IF(OR($D27=1,MONTH($B27)&lt;&gt;MONTH(StartDate),'У3 Ввод'!$D$64="",'У3 Ввод'!$E$64="",'У3 Ввод'!$D$64&gt;$B27),0,MAX(0,MIN(1,'У3 Ввод'!$E$64-NETWORKDAYS('У3 Ввод'!$D$64,$B27)+1))/Настройки!$E$9*100)</f>
        <v>0</v>
      </c>
      <c r="BH27" s="67" t="n">
        <f aca="false">IF(OR($D27=1,MONTH($B27)&lt;&gt;MONTH(StartDate),'У3 Ввод'!$D$65="",'У3 Ввод'!$E$65="",'У3 Ввод'!$D$65&gt;$B27),0,MAX(0,MIN(1,'У3 Ввод'!$E$65-NETWORKDAYS('У3 Ввод'!$D$65,$B27)+1))/Настройки!$E$9*100)</f>
        <v>0</v>
      </c>
      <c r="BI27" s="67" t="n">
        <f aca="false">IF(OR($D27=1,MONTH($B27)&lt;&gt;MONTH(StartDate),'У3 Ввод'!$D$66="",'У3 Ввод'!$E$66="",'У3 Ввод'!$D$66&gt;$B27),0,MAX(0,MIN(1,'У3 Ввод'!$E$66-NETWORKDAYS('У3 Ввод'!$D$66,$B27)+1))/Настройки!$E$9*100)</f>
        <v>0</v>
      </c>
      <c r="BJ27" s="67" t="n">
        <f aca="false">IF(OR($D27=1,MONTH($B27)&lt;&gt;MONTH(StartDate),'У3 Ввод'!$D$67="",'У3 Ввод'!$E$67="",'У3 Ввод'!$D$67&gt;$B27),0,MAX(0,MIN(1,'У3 Ввод'!$E$67-NETWORKDAYS('У3 Ввод'!$D$67,$B27)+1))/Настройки!$E$9*100)</f>
        <v>0</v>
      </c>
      <c r="BK27" s="67" t="n">
        <f aca="false">IF(OR($D27=1,MONTH($B27)&lt;&gt;MONTH(StartDate),'У3 Ввод'!$D$68="",'У3 Ввод'!$E$68="",'У3 Ввод'!$D$68&gt;$B27),0,MAX(0,MIN(1,'У3 Ввод'!$E$68-NETWORKDAYS('У3 Ввод'!$D$68,$B27)+1))/Настройки!$E$9*100)</f>
        <v>0</v>
      </c>
      <c r="BL27" s="67" t="n">
        <f aca="false">IF(OR($D27=1,MONTH($B27)&lt;&gt;MONTH(StartDate),'У3 Ввод'!$D$69="",'У3 Ввод'!$E$69="",'У3 Ввод'!$D$69&gt;$B27),0,MAX(0,MIN(1,'У3 Ввод'!$E$69-NETWORKDAYS('У3 Ввод'!$D$69,$B27)+1))/Настройки!$E$9*100)</f>
        <v>0</v>
      </c>
      <c r="BM27" s="67" t="n">
        <f aca="false">IF(OR($D27=1,MONTH($B27)&lt;&gt;MONTH(StartDate),'У3 Ввод'!$D$70="",'У3 Ввод'!$E$70="",'У3 Ввод'!$D$70&gt;$B27),0,MAX(0,MIN(1,'У3 Ввод'!$E$70-NETWORKDAYS('У3 Ввод'!$D$70,$B27)+1))/Настройки!$E$9*100)</f>
        <v>0</v>
      </c>
      <c r="BN27" s="67" t="n">
        <f aca="false">IF(OR($D27=1,MONTH($B27)&lt;&gt;MONTH(StartDate),'У3 Ввод'!$D$71="",'У3 Ввод'!$E$71="",'У3 Ввод'!$D$71&gt;$B27),0,MAX(0,MIN(1,'У3 Ввод'!$E$71-NETWORKDAYS('У3 Ввод'!$D$71,$B27)+1))/Настройки!$E$9*100)</f>
        <v>0</v>
      </c>
      <c r="BO27" s="67" t="n">
        <f aca="false">IF(OR($D27=1,MONTH($B27)&lt;&gt;MONTH(StartDate),'У3 Ввод'!$D$72="",'У3 Ввод'!$E$72="",'У3 Ввод'!$D$72&gt;$B27),0,MAX(0,MIN(1,'У3 Ввод'!$E$72-NETWORKDAYS('У3 Ввод'!$D$72,$B27)+1))/Настройки!$E$9*100)</f>
        <v>0</v>
      </c>
      <c r="BP27" s="67" t="n">
        <f aca="false">IF(OR($D27=1,MONTH($B27)&lt;&gt;MONTH(StartDate),'У3 Ввод'!$D$73="",'У3 Ввод'!$E$73="",'У3 Ввод'!$D$73&gt;$B27),0,MAX(0,MIN(1,'У3 Ввод'!$E$73-NETWORKDAYS('У3 Ввод'!$D$73,$B27)+1))/Настройки!$E$9*100)</f>
        <v>0</v>
      </c>
      <c r="BQ27" s="67" t="n">
        <f aca="false">IF(OR($D27=1,MONTH($B27)&lt;&gt;MONTH(StartDate),'У3 Ввод'!$D$74="",'У3 Ввод'!$E$74="",'У3 Ввод'!$D$74&gt;$B27),0,MAX(0,MIN(1,'У3 Ввод'!$E$74-NETWORKDAYS('У3 Ввод'!$D$74,$B27)+1))/Настройки!$E$9*100)</f>
        <v>0</v>
      </c>
      <c r="BR27" s="67" t="n">
        <f aca="false">IF(OR($D27=1,MONTH($B27)&lt;&gt;MONTH(StartDate),'У3 Ввод'!$D$75="",'У3 Ввод'!$E$75="",'У3 Ввод'!$D$75&gt;$B27),0,MAX(0,MIN(1,'У3 Ввод'!$E$75-NETWORKDAYS('У3 Ввод'!$D$75,$B27)+1))/Настройки!$E$9*100)</f>
        <v>0</v>
      </c>
      <c r="BS27" s="67" t="n">
        <f aca="false">IF(OR($D27=1,MONTH($B27)&lt;&gt;MONTH(StartDate),'У3 Ввод'!$D$76="",'У3 Ввод'!$E$76="",'У3 Ввод'!$D$76&gt;$B27),0,MAX(0,MIN(1,'У3 Ввод'!$E$76-NETWORKDAYS('У3 Ввод'!$D$76,$B27)+1))/Настройки!$E$9*100)</f>
        <v>0</v>
      </c>
      <c r="BT27" s="67" t="n">
        <f aca="false">IF(OR($D27=1,MONTH($B27)&lt;&gt;MONTH(StartDate),'У3 Ввод'!$D$77="",'У3 Ввод'!$E$77="",'У3 Ввод'!$D$77&gt;$B27),0,MAX(0,MIN(1,'У3 Ввод'!$E$77-NETWORKDAYS('У3 Ввод'!$D$77,$B27)+1))/Настройки!$E$9*100)</f>
        <v>0</v>
      </c>
      <c r="BU27" s="67" t="n">
        <f aca="false">IF(OR($D27=1,MONTH($B27)&lt;&gt;MONTH(StartDate),'У3 Ввод'!$D$78="",'У3 Ввод'!$E$78="",'У3 Ввод'!$D$78&gt;$B27),0,MAX(0,MIN(1,'У3 Ввод'!$E$78-NETWORKDAYS('У3 Ввод'!$D$78,$B27)+1))/Настройки!$E$9*100)</f>
        <v>0</v>
      </c>
      <c r="BV27" s="67" t="n">
        <f aca="false">IF(OR($D27=1,MONTH($B27)&lt;&gt;MONTH(StartDate),'У3 Ввод'!$D$79="",'У3 Ввод'!$E$79="",'У3 Ввод'!$D$79&gt;$B27),0,MAX(0,MIN(1,'У3 Ввод'!$E$79-NETWORKDAYS('У3 Ввод'!$D$79,$B27)+1))/Настройки!$E$9*100)</f>
        <v>0</v>
      </c>
      <c r="BW27" s="67" t="n">
        <f aca="false">IF(OR($D27=1,MONTH($B27)&lt;&gt;MONTH(StartDate),'У3 Ввод'!$D$80="",'У3 Ввод'!$E$80="",'У3 Ввод'!$D$80&gt;$B27),0,MAX(0,MIN(1,'У3 Ввод'!$E$80-NETWORKDAYS('У3 Ввод'!$D$80,$B27)+1))/Настройки!$E$9*100)</f>
        <v>0</v>
      </c>
      <c r="BX27" s="67" t="n">
        <f aca="false">IF(OR($D27=1,MONTH($B27)&lt;&gt;MONTH(StartDate),'У3 Ввод'!$D$81="",'У3 Ввод'!$E$81="",'У3 Ввод'!$D$81&gt;$B27),0,MAX(0,MIN(1,'У3 Ввод'!$E$81-NETWORKDAYS('У3 Ввод'!$D$81,$B27)+1))/Настройки!$E$9*100)</f>
        <v>0</v>
      </c>
      <c r="BY27" s="67" t="n">
        <f aca="false">IF(OR($D27=1,MONTH($B27)&lt;&gt;MONTH(StartDate),'У3 Ввод'!$D$82="",'У3 Ввод'!$E$82="",'У3 Ввод'!$D$82&gt;$B27),0,MAX(0,MIN(1,'У3 Ввод'!$E$82-NETWORKDAYS('У3 Ввод'!$D$82,$B27)+1))/Настройки!$E$9*100)</f>
        <v>0</v>
      </c>
      <c r="BZ27" s="67" t="n">
        <f aca="false">IF(OR($D27=1,MONTH($B27)&lt;&gt;MONTH(StartDate),'У3 Ввод'!$D$83="",'У3 Ввод'!$E$83="",'У3 Ввод'!$D$83&gt;$B27),0,MAX(0,MIN(1,'У3 Ввод'!$E$83-NETWORKDAYS('У3 Ввод'!$D$83,$B27)+1))/Настройки!$E$9*100)</f>
        <v>0</v>
      </c>
      <c r="CA27" s="67" t="n">
        <f aca="false">IF(OR($D27=1,MONTH($B27)&lt;&gt;MONTH(StartDate),'У3 Ввод'!$D$84="",'У3 Ввод'!$E$84="",'У3 Ввод'!$D$84&gt;$B27),0,MAX(0,MIN(1,'У3 Ввод'!$E$84-NETWORKDAYS('У3 Ввод'!$D$84,$B27)+1))/Настройки!$E$9*100)</f>
        <v>0</v>
      </c>
      <c r="CB27" s="67" t="n">
        <f aca="false">IF(OR($D27=1,MONTH($B27)&lt;&gt;MONTH(StartDate),'У3 Ввод'!$D$85="",'У3 Ввод'!$E$85="",'У3 Ввод'!$D$85&gt;$B27),0,MAX(0,MIN(1,'У3 Ввод'!$E$85-NETWORKDAYS('У3 Ввод'!$D$85,$B27)+1))/Настройки!$E$9*100)</f>
        <v>0</v>
      </c>
      <c r="CC27" s="67" t="n">
        <f aca="false">IF(OR($D27=1,MONTH($B27)&lt;&gt;MONTH(StartDate),'У3 Ввод'!$D$86="",'У3 Ввод'!$E$86="",'У3 Ввод'!$D$86&gt;$B27),0,MAX(0,MIN(1,'У3 Ввод'!$E$86-NETWORKDAYS('У3 Ввод'!$D$86,$B27)+1))/Настройки!$E$9*100)</f>
        <v>0</v>
      </c>
      <c r="CD27" s="67" t="n">
        <f aca="false">IF(OR($D27=1,MONTH($B27)&lt;&gt;MONTH(StartDate),'У3 Ввод'!$D$87="",'У3 Ввод'!$E$87="",'У3 Ввод'!$D$87&gt;$B27),0,MAX(0,MIN(1,'У3 Ввод'!$E$87-NETWORKDAYS('У3 Ввод'!$D$87,$B27)+1))/Настройки!$E$9*100)</f>
        <v>0</v>
      </c>
      <c r="CE27" s="67" t="n">
        <f aca="false">IF(OR($D27=1,MONTH($B27)&lt;&gt;MONTH(StartDate),'У3 Ввод'!$D$88="",'У3 Ввод'!$E$88="",'У3 Ввод'!$D$88&gt;$B27),0,MAX(0,MIN(1,'У3 Ввод'!$E$88-NETWORKDAYS('У3 Ввод'!$D$88,$B27)+1))/Настройки!$E$9*100)</f>
        <v>0</v>
      </c>
      <c r="CF27" s="67" t="n">
        <f aca="false">IF(OR($D27=1,MONTH($B27)&lt;&gt;MONTH(StartDate),'У3 Ввод'!$D$89="",'У3 Ввод'!$E$89="",'У3 Ввод'!$D$89&gt;$B27),0,MAX(0,MIN(1,'У3 Ввод'!$E$89-NETWORKDAYS('У3 Ввод'!$D$89,$B27)+1))/Настройки!$E$9*100)</f>
        <v>0</v>
      </c>
      <c r="CG27" s="67" t="n">
        <f aca="false">IF(OR($D27=1,MONTH($B27)&lt;&gt;MONTH(StartDate),'У3 Ввод'!$D$90="",'У3 Ввод'!$E$90="",'У3 Ввод'!$D$90&gt;$B27),0,MAX(0,MIN(1,'У3 Ввод'!$E$90-NETWORKDAYS('У3 Ввод'!$D$90,$B27)+1))/Настройки!$E$9*100)</f>
        <v>0</v>
      </c>
      <c r="CH27" s="67" t="n">
        <f aca="false">IF(OR($D27=1,MONTH($B27)&lt;&gt;MONTH(StartDate),'У3 Ввод'!$D$91="",'У3 Ввод'!$E$91="",'У3 Ввод'!$D$91&gt;$B27),0,MAX(0,MIN(1,'У3 Ввод'!$E$91-NETWORKDAYS('У3 Ввод'!$D$91,$B27)+1))/Настройки!$E$9*100)</f>
        <v>0</v>
      </c>
      <c r="CI27" s="67" t="n">
        <f aca="false">IF(OR($D27=1,MONTH($B27)&lt;&gt;MONTH(StartDate),'У3 Ввод'!$D$92="",'У3 Ввод'!$E$92="",'У3 Ввод'!$D$92&gt;$B27),0,MAX(0,MIN(1,'У3 Ввод'!$E$92-NETWORKDAYS('У3 Ввод'!$D$92,$B27)+1))/Настройки!$E$9*100)</f>
        <v>0</v>
      </c>
      <c r="CJ27" s="67" t="n">
        <f aca="false">IF(OR($D27=1,MONTH($B27)&lt;&gt;MONTH(StartDate),'У3 Ввод'!$D$93="",'У3 Ввод'!$E$93="",'У3 Ввод'!$D$93&gt;$B27),0,MAX(0,MIN(1,'У3 Ввод'!$E$93-NETWORKDAYS('У3 Ввод'!$D$93,$B27)+1))/Настройки!$E$9*100)</f>
        <v>0</v>
      </c>
      <c r="CK27" s="67" t="n">
        <f aca="false">IF(OR($D27=1,MONTH($B27)&lt;&gt;MONTH(StartDate),'У3 Ввод'!$D$94="",'У3 Ввод'!$E$94="",'У3 Ввод'!$D$94&gt;$B27),0,MAX(0,MIN(1,'У3 Ввод'!$E$94-NETWORKDAYS('У3 Ввод'!$D$94,$B27)+1))/Настройки!$E$9*100)</f>
        <v>0</v>
      </c>
      <c r="CL27" s="67" t="n">
        <f aca="false">IF(OR($D27=1,MONTH($B27)&lt;&gt;MONTH(StartDate),'У3 Ввод'!$D$95="",'У3 Ввод'!$E$95="",'У3 Ввод'!$D$95&gt;$B27),0,MAX(0,MIN(1,'У3 Ввод'!$E$95-NETWORKDAYS('У3 Ввод'!$D$95,$B27)+1))/Настройки!$E$9*100)</f>
        <v>0</v>
      </c>
      <c r="CM27" s="67" t="n">
        <f aca="false">IF(OR($D27=1,MONTH($B27)&lt;&gt;MONTH(StartDate),'У3 Ввод'!$D$96="",'У3 Ввод'!$E$96="",'У3 Ввод'!$D$96&gt;$B27),0,MAX(0,MIN(1,'У3 Ввод'!$E$96-NETWORKDAYS('У3 Ввод'!$D$96,$B27)+1))/Настройки!$E$9*100)</f>
        <v>0</v>
      </c>
      <c r="CN27" s="67" t="n">
        <f aca="false">IF(OR($D27=1,MONTH($B27)&lt;&gt;MONTH(StartDate),'У3 Ввод'!$D$97="",'У3 Ввод'!$E$97="",'У3 Ввод'!$D$97&gt;$B27),0,MAX(0,MIN(1,'У3 Ввод'!$E$97-NETWORKDAYS('У3 Ввод'!$D$97,$B27)+1))/Настройки!$E$9*100)</f>
        <v>0</v>
      </c>
      <c r="CO27" s="67" t="n">
        <f aca="false">IF(OR($D27=1,MONTH($B27)&lt;&gt;MONTH(StartDate),'У3 Ввод'!$D$98="",'У3 Ввод'!$E$98="",'У3 Ввод'!$D$98&gt;$B27),0,MAX(0,MIN(1,'У3 Ввод'!$E$98-NETWORKDAYS('У3 Ввод'!$D$98,$B27)+1))/Настройки!$E$9*100)</f>
        <v>0</v>
      </c>
      <c r="CP27" s="67" t="n">
        <f aca="false">IF(OR($D27=1,MONTH($B27)&lt;&gt;MONTH(StartDate),'У3 Ввод'!$D$99="",'У3 Ввод'!$E$99="",'У3 Ввод'!$D$99&gt;$B27),0,MAX(0,MIN(1,'У3 Ввод'!$E$99-NETWORKDAYS('У3 Ввод'!$D$99,$B27)+1))/Настройки!$E$9*100)</f>
        <v>0</v>
      </c>
      <c r="CQ27" s="67" t="n">
        <f aca="false">IF(OR($D27=1,MONTH($B27)&lt;&gt;MONTH(StartDate),'У3 Ввод'!$D$100="",'У3 Ввод'!$E$100="",'У3 Ввод'!$D$100&gt;$B27),0,MAX(0,MIN(1,'У3 Ввод'!$E$100-NETWORKDAYS('У3 Ввод'!$D$100,$B27)+1))/Настройки!$E$9*100)</f>
        <v>0</v>
      </c>
      <c r="CR27" s="67" t="n">
        <f aca="false">IF(OR($D27=1,MONTH($B27)&lt;&gt;MONTH(StartDate),'У3 Ввод'!$D$101="",'У3 Ввод'!$E$101="",'У3 Ввод'!$D$101&gt;$B27),0,MAX(0,MIN(1,'У3 Ввод'!$E$101-NETWORKDAYS('У3 Ввод'!$D$101,$B27)+1))/Настройки!$E$9*100)</f>
        <v>0</v>
      </c>
      <c r="CS27" s="67" t="n">
        <f aca="false">IF(OR($D27=1,MONTH($B27)&lt;&gt;MONTH(StartDate),'У3 Ввод'!$D$102="",'У3 Ввод'!$E$102="",'У3 Ввод'!$D$102&gt;$B27),0,MAX(0,MIN(1,'У3 Ввод'!$E$102-NETWORKDAYS('У3 Ввод'!$D$102,$B27)+1))/Настройки!$E$9*100)</f>
        <v>0</v>
      </c>
      <c r="CT27" s="67" t="n">
        <f aca="false">IF(OR($D27=1,MONTH($B27)&lt;&gt;MONTH(StartDate),'У3 Ввод'!$D$103="",'У3 Ввод'!$E$103="",'У3 Ввод'!$D$103&gt;$B27),0,MAX(0,MIN(1,'У3 Ввод'!$E$103-NETWORKDAYS('У3 Ввод'!$D$103,$B27)+1))/Настройки!$E$9*100)</f>
        <v>0</v>
      </c>
      <c r="CU27" s="67" t="n">
        <f aca="false">IF(OR($D27=1,MONTH($B27)&lt;&gt;MONTH(StartDate),'У3 Ввод'!$D$104="",'У3 Ввод'!$E$104="",'У3 Ввод'!$D$104&gt;$B27),0,MAX(0,MIN(1,'У3 Ввод'!$E$104-NETWORKDAYS('У3 Ввод'!$D$104,$B27)+1))/Настройки!$E$9*100)</f>
        <v>0</v>
      </c>
      <c r="CV27" s="67" t="n">
        <f aca="false">IF(OR($D27=1,MONTH($B27)&lt;&gt;MONTH(StartDate),'У3 Ввод'!$D$105="",'У3 Ввод'!$E$105="",'У3 Ввод'!$D$105&gt;$B27),0,MAX(0,MIN(1,'У3 Ввод'!$E$105-NETWORKDAYS('У3 Ввод'!$D$105,$B27)+1))/Настройки!$E$9*100)</f>
        <v>0</v>
      </c>
      <c r="CW27" s="67" t="n">
        <f aca="false">IF(OR($D27=1,MONTH($B27)&lt;&gt;MONTH(StartDate),'У3 Ввод'!$D$106="",'У3 Ввод'!$E$106="",'У3 Ввод'!$D$106&gt;$B27),0,MAX(0,MIN(1,'У3 Ввод'!$E$106-NETWORKDAYS('У3 Ввод'!$D$106,$B27)+1))/Настройки!$E$9*100)</f>
        <v>0</v>
      </c>
      <c r="CX27" s="67" t="n">
        <f aca="false">IF(OR($D27=1,MONTH($B27)&lt;&gt;MONTH(StartDate),'У3 Ввод'!$D$107="",'У3 Ввод'!$E$107="",'У3 Ввод'!$D$107&gt;$B27),0,MAX(0,MIN(1,'У3 Ввод'!$E$107-NETWORKDAYS('У3 Ввод'!$D$107,$B27)+1))/Настройки!$E$9*100)</f>
        <v>0</v>
      </c>
      <c r="CY27" s="67" t="n">
        <f aca="false">IF(OR($D27=1,MONTH($B27)&lt;&gt;MONTH(StartDate),'У3 Ввод'!$D$108="",'У3 Ввод'!$E$108="",'У3 Ввод'!$D$108&gt;$B27),0,MAX(0,MIN(1,'У3 Ввод'!$E$108-NETWORKDAYS('У3 Ввод'!$D$108,$B27)+1))/Настройки!$E$9*100)</f>
        <v>0</v>
      </c>
      <c r="CZ27" s="67" t="n">
        <f aca="false">IF(OR($D27=1,MONTH($B27)&lt;&gt;MONTH(StartDate),'У3 Ввод'!$D$109="",'У3 Ввод'!$E$109="",'У3 Ввод'!$D$109&gt;$B27),0,MAX(0,MIN(1,'У3 Ввод'!$E$109-NETWORKDAYS('У3 Ввод'!$D$109,$B27)+1))/Настройки!$E$9*100)</f>
        <v>0</v>
      </c>
      <c r="DA27" s="67" t="n">
        <f aca="false">IF(OR($D27=1,MONTH($B27)&lt;&gt;MONTH(StartDate),'У3 Ввод'!$D$110="",'У3 Ввод'!$E$110="",'У3 Ввод'!$D$110&gt;$B27),0,MAX(0,MIN(1,'У3 Ввод'!$E$110-NETWORKDAYS('У3 Ввод'!$D$110,$B27)+1))/Настройки!$E$9*100)</f>
        <v>0</v>
      </c>
      <c r="DB27" s="67" t="n">
        <f aca="false">IF(OR($D27=1,MONTH($B27)&lt;&gt;MONTH(StartDate),'У3 Ввод'!$D$111="",'У3 Ввод'!$E$111="",'У3 Ввод'!$D$111&gt;$B27),0,MAX(0,MIN(1,'У3 Ввод'!$E$111-NETWORKDAYS('У3 Ввод'!$D$111,$B27)+1))/Настройки!$E$9*100)</f>
        <v>0</v>
      </c>
      <c r="DC27" s="67" t="n">
        <f aca="false">IF(OR($D27=1,MONTH($B27)&lt;&gt;MONTH(StartDate),'У3 Ввод'!$D$112="",'У3 Ввод'!$E$112="",'У3 Ввод'!$D$112&gt;$B27),0,MAX(0,MIN(1,'У3 Ввод'!$E$112-NETWORKDAYS('У3 Ввод'!$D$112,$B27)+1))/Настройки!$E$9*100)</f>
        <v>0</v>
      </c>
      <c r="DD27" s="67" t="n">
        <f aca="false">IF(OR($D27=1,MONTH($B27)&lt;&gt;MONTH(StartDate),'У3 Ввод'!$D$113="",'У3 Ввод'!$E$113="",'У3 Ввод'!$D$113&gt;$B27),0,MAX(0,MIN(1,'У3 Ввод'!$E$113-NETWORKDAYS('У3 Ввод'!$D$113,$B27)+1))/Настройки!$E$9*100)</f>
        <v>0</v>
      </c>
      <c r="DE27" s="67" t="n">
        <f aca="false">IF(OR($D27=1,MONTH($B27)&lt;&gt;MONTH(StartDate),'У3 Ввод'!$D$114="",'У3 Ввод'!$E$114="",'У3 Ввод'!$D$114&gt;$B27),0,MAX(0,MIN(1,'У3 Ввод'!$E$114-NETWORKDAYS('У3 Ввод'!$D$114,$B27)+1))/Настройки!$E$9*100)</f>
        <v>0</v>
      </c>
      <c r="DF27" s="67" t="n">
        <f aca="false">IF(OR($D27=1,MONTH($B27)&lt;&gt;MONTH(StartDate),'У3 Ввод'!$D$115="",'У3 Ввод'!$E$115="",'У3 Ввод'!$D$115&gt;$B27),0,MAX(0,MIN(1,'У3 Ввод'!$E$115-NETWORKDAYS('У3 Ввод'!$D$115,$B27)+1))/Настройки!$E$9*100)</f>
        <v>0</v>
      </c>
      <c r="DG27" s="67" t="n">
        <f aca="false">IF(OR($D27=1,MONTH($B27)&lt;&gt;MONTH(StartDate),'У3 Ввод'!$D$116="",'У3 Ввод'!$E$116="",'У3 Ввод'!$D$116&gt;$B27),0,MAX(0,MIN(1,'У3 Ввод'!$E$116-NETWORKDAYS('У3 Ввод'!$D$116,$B27)+1))/Настройки!$E$9*100)</f>
        <v>0</v>
      </c>
      <c r="DH27" s="67" t="n">
        <f aca="false">IF(OR($D27=1,MONTH($B27)&lt;&gt;MONTH(StartDate),'У3 Ввод'!$D$117="",'У3 Ввод'!$E$117="",'У3 Ввод'!$D$117&gt;$B27),0,MAX(0,MIN(1,'У3 Ввод'!$E$117-NETWORKDAYS('У3 Ввод'!$D$117,$B27)+1))/Настройки!$E$9*100)</f>
        <v>0</v>
      </c>
      <c r="DI27" s="67" t="n">
        <f aca="false">IF(OR($D27=1,MONTH($B27)&lt;&gt;MONTH(StartDate),'У3 Ввод'!$D$118="",'У3 Ввод'!$E$118="",'У3 Ввод'!$D$118&gt;$B27),0,MAX(0,MIN(1,'У3 Ввод'!$E$118-NETWORKDAYS('У3 Ввод'!$D$118,$B27)+1))/Настройки!$E$9*100)</f>
        <v>0</v>
      </c>
      <c r="DJ27" s="67" t="n">
        <f aca="false">IF(OR($D27=1,MONTH($B27)&lt;&gt;MONTH(StartDate),'У3 Ввод'!$D$119="",'У3 Ввод'!$E$119="",'У3 Ввод'!$D$119&gt;$B27),0,MAX(0,MIN(1,'У3 Ввод'!$E$119-NETWORKDAYS('У3 Ввод'!$D$119,$B27)+1))/Настройки!$E$9*100)</f>
        <v>0</v>
      </c>
      <c r="DK27" s="67" t="n">
        <f aca="false">IF(OR($D27=1,MONTH($B27)&lt;&gt;MONTH(StartDate),'У3 Ввод'!$D$120="",'У3 Ввод'!$E$120="",'У3 Ввод'!$D$120&gt;$B27),0,MAX(0,MIN(1,'У3 Ввод'!$E$120-NETWORKDAYS('У3 Ввод'!$D$120,$B27)+1))/Настройки!$E$9*100)</f>
        <v>0</v>
      </c>
      <c r="DL27" s="67" t="n">
        <f aca="false">IF(OR($D27=1,MONTH($B27)&lt;&gt;MONTH(StartDate),'У3 Ввод'!$D$121="",'У3 Ввод'!$E$121="",'У3 Ввод'!$D$121&gt;$B27),0,MAX(0,MIN(1,'У3 Ввод'!$E$121-NETWORKDAYS('У3 Ввод'!$D$121,$B27)+1))/Настройки!$E$9*100)</f>
        <v>0</v>
      </c>
      <c r="DM27" s="67" t="n">
        <f aca="false">IF(OR($D27=1,MONTH($B27)&lt;&gt;MONTH(StartDate),'У3 Ввод'!$D$122="",'У3 Ввод'!$E$122="",'У3 Ввод'!$D$122&gt;$B27),0,MAX(0,MIN(1,'У3 Ввод'!$E$122-NETWORKDAYS('У3 Ввод'!$D$122,$B27)+1))/Настройки!$E$9*100)</f>
        <v>0</v>
      </c>
      <c r="DN27" s="67" t="n">
        <f aca="false">IF(OR($D27=1,MONTH($B27)&lt;&gt;MONTH(StartDate),'У3 Ввод'!$D$123="",'У3 Ввод'!$E$123="",'У3 Ввод'!$D$123&gt;$B27),0,MAX(0,MIN(1,'У3 Ввод'!$E$123-NETWORKDAYS('У3 Ввод'!$D$123,$B27)+1))/Настройки!$E$9*100)</f>
        <v>0</v>
      </c>
      <c r="DO27" s="67" t="n">
        <f aca="false">IF(OR($D27=1,MONTH($B27)&lt;&gt;MONTH(StartDate),'У3 Ввод'!$D$124="",'У3 Ввод'!$E$124="",'У3 Ввод'!$D$124&gt;$B27),0,MAX(0,MIN(1,'У3 Ввод'!$E$124-NETWORKDAYS('У3 Ввод'!$D$124,$B27)+1))/Настройки!$E$9*100)</f>
        <v>0</v>
      </c>
      <c r="DP27" s="67" t="n">
        <f aca="false">IF(OR($D27=1,MONTH($B27)&lt;&gt;MONTH(StartDate),'У3 Ввод'!$D$125="",'У3 Ввод'!$E$125="",'У3 Ввод'!$D$125&gt;$B27),0,MAX(0,MIN(1,'У3 Ввод'!$E$125-NETWORKDAYS('У3 Ввод'!$D$125,$B27)+1))/Настройки!$E$9*100)</f>
        <v>0</v>
      </c>
      <c r="DQ27" s="67" t="n">
        <f aca="false">IF(OR($D27=1,MONTH($B27)&lt;&gt;MONTH(StartDate),'У3 Ввод'!$D$126="",'У3 Ввод'!$E$126="",'У3 Ввод'!$D$126&gt;$B27),0,MAX(0,MIN(1,'У3 Ввод'!$E$126-NETWORKDAYS('У3 Ввод'!$D$126,$B27)+1))/Настройки!$E$9*100)</f>
        <v>0</v>
      </c>
      <c r="DR27" s="67" t="n">
        <f aca="false">IF(OR($D27=1,MONTH($B27)&lt;&gt;MONTH(StartDate),'У3 Ввод'!$D$127="",'У3 Ввод'!$E$127="",'У3 Ввод'!$D$127&gt;$B27),0,MAX(0,MIN(1,'У3 Ввод'!$E$127-NETWORKDAYS('У3 Ввод'!$D$127,$B27)+1))/Настройки!$E$9*100)</f>
        <v>0</v>
      </c>
      <c r="DS27" s="67" t="n">
        <f aca="false">IF(OR($D27=1,MONTH($B27)&lt;&gt;MONTH(StartDate),'У3 Ввод'!$D$128="",'У3 Ввод'!$E$128="",'У3 Ввод'!$D$128&gt;$B27),0,MAX(0,MIN(1,'У3 Ввод'!$E$128-NETWORKDAYS('У3 Ввод'!$D$128,$B27)+1))/Настройки!$E$9*100)</f>
        <v>0</v>
      </c>
      <c r="DT27" s="67" t="n">
        <f aca="false">IF(OR($D27=1,MONTH($B27)&lt;&gt;MONTH(StartDate),'У3 Ввод'!$D$129="",'У3 Ввод'!$E$129="",'У3 Ввод'!$D$129&gt;$B27),0,MAX(0,MIN(1,'У3 Ввод'!$E$129-NETWORKDAYS('У3 Ввод'!$D$129,$B27)+1))/Настройки!$E$9*100)</f>
        <v>0</v>
      </c>
      <c r="DU27" s="67" t="n">
        <f aca="false">IF(OR($D27=1,MONTH($B27)&lt;&gt;MONTH(StartDate),'У3 Ввод'!$D$130="",'У3 Ввод'!$E$130="",'У3 Ввод'!$D$130&gt;$B27),0,MAX(0,MIN(1,'У3 Ввод'!$E$130-NETWORKDAYS('У3 Ввод'!$D$130,$B27)+1))/Настройки!$E$9*100)</f>
        <v>0</v>
      </c>
      <c r="DV27" s="67" t="n">
        <f aca="false">IF(OR($D27=1,MONTH($B27)&lt;&gt;MONTH(StartDate),'У3 Ввод'!$D$131="",'У3 Ввод'!$E$131="",'У3 Ввод'!$D$131&gt;$B27),0,MAX(0,MIN(1,'У3 Ввод'!$E$131-NETWORKDAYS('У3 Ввод'!$D$131,$B27)+1))/Настройки!$E$9*100)</f>
        <v>0</v>
      </c>
      <c r="DW27" s="67" t="n">
        <f aca="false">IF(OR($D27=1,MONTH($B27)&lt;&gt;MONTH(StartDate),'У3 Ввод'!$D$132="",'У3 Ввод'!$E$132="",'У3 Ввод'!$D$132&gt;$B27),0,MAX(0,MIN(1,'У3 Ввод'!$E$132-NETWORKDAYS('У3 Ввод'!$D$132,$B27)+1))/Настройки!$E$9*100)</f>
        <v>0</v>
      </c>
      <c r="DX27" s="67" t="n">
        <f aca="false">IF(OR($D27=1,MONTH($B27)&lt;&gt;MONTH(StartDate),'У3 Ввод'!$D$133="",'У3 Ввод'!$E$133="",'У3 Ввод'!$D$133&gt;$B27),0,MAX(0,MIN(1,'У3 Ввод'!$E$133-NETWORKDAYS('У3 Ввод'!$D$133,$B27)+1))/Настройки!$E$9*100)</f>
        <v>0</v>
      </c>
      <c r="DY27" s="67" t="n">
        <f aca="false">IF(OR($D27=1,MONTH($B27)&lt;&gt;MONTH(StartDate),'У3 Ввод'!$D$134="",'У3 Ввод'!$E$134="",'У3 Ввод'!$D$134&gt;$B27),0,MAX(0,MIN(1,'У3 Ввод'!$E$134-NETWORKDAYS('У3 Ввод'!$D$134,$B27)+1))/Настройки!$E$9*100)</f>
        <v>0</v>
      </c>
      <c r="DZ27" s="67" t="n">
        <f aca="false">IF(OR($D27=1,MONTH($B27)&lt;&gt;MONTH(StartDate),'У3 Ввод'!$D$135="",'У3 Ввод'!$E$135="",'У3 Ввод'!$D$135&gt;$B27),0,MAX(0,MIN(1,'У3 Ввод'!$E$135-NETWORKDAYS('У3 Ввод'!$D$135,$B27)+1))/Настройки!$E$9*100)</f>
        <v>0</v>
      </c>
      <c r="EA27" s="67" t="n">
        <f aca="false">IF(OR($D27=1,MONTH($B27)&lt;&gt;MONTH(StartDate),'У3 Ввод'!$D$136="",'У3 Ввод'!$E$136="",'У3 Ввод'!$D$136&gt;$B27),0,MAX(0,MIN(1,'У3 Ввод'!$E$136-NETWORKDAYS('У3 Ввод'!$D$136,$B27)+1))/Настройки!$E$9*100)</f>
        <v>0</v>
      </c>
      <c r="EB27" s="67" t="n">
        <f aca="false">IF(OR($D27=1,MONTH($B27)&lt;&gt;MONTH(StartDate),'У3 Ввод'!$D$137="",'У3 Ввод'!$E$137="",'У3 Ввод'!$D$137&gt;$B27),0,MAX(0,MIN(1,'У3 Ввод'!$E$137-NETWORKDAYS('У3 Ввод'!$D$137,$B27)+1))/Настройки!$E$9*100)</f>
        <v>0</v>
      </c>
      <c r="EC27" s="67" t="n">
        <f aca="false">IF(OR($D27=1,MONTH($B27)&lt;&gt;MONTH(StartDate),'У3 Ввод'!$D$138="",'У3 Ввод'!$E$138="",'У3 Ввод'!$D$138&gt;$B27),0,MAX(0,MIN(1,'У3 Ввод'!$E$138-NETWORKDAYS('У3 Ввод'!$D$138,$B27)+1))/Настройки!$E$9*100)</f>
        <v>0</v>
      </c>
      <c r="ED27" s="67" t="n">
        <f aca="false">IF(OR($D27=1,MONTH($B27)&lt;&gt;MONTH(StartDate),'У3 Ввод'!$D$139="",'У3 Ввод'!$E$139="",'У3 Ввод'!$D$139&gt;$B27),0,MAX(0,MIN(1,'У3 Ввод'!$E$139-NETWORKDAYS('У3 Ввод'!$D$139,$B27)+1))/Настройки!$E$9*100)</f>
        <v>0</v>
      </c>
      <c r="EE27" s="67" t="n">
        <f aca="false">IF(OR($D27=1,MONTH($B27)&lt;&gt;MONTH(StartDate),'У3 Ввод'!$D$140="",'У3 Ввод'!$E$140="",'У3 Ввод'!$D$140&gt;$B27),0,MAX(0,MIN(1,'У3 Ввод'!$E$140-NETWORKDAYS('У3 Ввод'!$D$140,$B27)+1))/Настройки!$E$9*100)</f>
        <v>0</v>
      </c>
      <c r="EF27" s="67" t="n">
        <f aca="false">IF(OR($D27=1,MONTH($B27)&lt;&gt;MONTH(StartDate),'У3 Ввод'!$D$141="",'У3 Ввод'!$E$141="",'У3 Ввод'!$D$141&gt;$B27),0,MAX(0,MIN(1,'У3 Ввод'!$E$141-NETWORKDAYS('У3 Ввод'!$D$141,$B27)+1))/Настройки!$E$9*100)</f>
        <v>0</v>
      </c>
      <c r="EG27" s="67" t="n">
        <f aca="false">IF(OR($D27=1,MONTH($B27)&lt;&gt;MONTH(StartDate),'У3 Ввод'!$D$142="",'У3 Ввод'!$E$142="",'У3 Ввод'!$D$142&gt;$B27),0,MAX(0,MIN(1,'У3 Ввод'!$E$142-NETWORKDAYS('У3 Ввод'!$D$142,$B27)+1))/Настройки!$E$9*100)</f>
        <v>0</v>
      </c>
      <c r="EH27" s="67" t="n">
        <f aca="false">IF(OR($D27=1,MONTH($B27)&lt;&gt;MONTH(StartDate),'У3 Ввод'!$D$143="",'У3 Ввод'!$E$143="",'У3 Ввод'!$D$143&gt;$B27),0,MAX(0,MIN(1,'У3 Ввод'!$E$143-NETWORKDAYS('У3 Ввод'!$D$143,$B27)+1))/Настройки!$E$9*100)</f>
        <v>0</v>
      </c>
      <c r="EI27" s="67" t="n">
        <f aca="false">IF(OR($D27=1,MONTH($B27)&lt;&gt;MONTH(StartDate),'У3 Ввод'!$D$144="",'У3 Ввод'!$E$144="",'У3 Ввод'!$D$144&gt;$B27),0,MAX(0,MIN(1,'У3 Ввод'!$E$144-NETWORKDAYS('У3 Ввод'!$D$144,$B27)+1))/Настройки!$E$9*100)</f>
        <v>0</v>
      </c>
      <c r="EJ27" s="67" t="n">
        <f aca="false">IF(OR($D27=1,MONTH($B27)&lt;&gt;MONTH(StartDate),'У3 Ввод'!$D$145="",'У3 Ввод'!$E$145="",'У3 Ввод'!$D$145&gt;$B27),0,MAX(0,MIN(1,'У3 Ввод'!$E$145-NETWORKDAYS('У3 Ввод'!$D$145,$B27)+1))/Настройки!$E$9*100)</f>
        <v>0</v>
      </c>
      <c r="EK27" s="67" t="n">
        <f aca="false">IF(OR($D27=1,MONTH($B27)&lt;&gt;MONTH(StartDate),'У3 Ввод'!$D$146="",'У3 Ввод'!$E$146="",'У3 Ввод'!$D$146&gt;$B27),0,MAX(0,MIN(1,'У3 Ввод'!$E$146-NETWORKDAYS('У3 Ввод'!$D$146,$B27)+1))/Настройки!$E$9*100)</f>
        <v>0</v>
      </c>
      <c r="EL27" s="67" t="n">
        <f aca="false">IF(OR($D27=1,MONTH($B27)&lt;&gt;MONTH(StartDate),'У3 Ввод'!$D$147="",'У3 Ввод'!$E$147="",'У3 Ввод'!$D$147&gt;$B27),0,MAX(0,MIN(1,'У3 Ввод'!$E$147-NETWORKDAYS('У3 Ввод'!$D$147,$B27)+1))/Настройки!$E$9*100)</f>
        <v>0</v>
      </c>
      <c r="EM27" s="67" t="n">
        <f aca="false">IF(OR($D27=1,MONTH($B27)&lt;&gt;MONTH(StartDate),'У3 Ввод'!$D$148="",'У3 Ввод'!$E$148="",'У3 Ввод'!$D$148&gt;$B27),0,MAX(0,MIN(1,'У3 Ввод'!$E$148-NETWORKDAYS('У3 Ввод'!$D$148,$B27)+1))/Настройки!$E$9*100)</f>
        <v>0</v>
      </c>
      <c r="EN27" s="67" t="n">
        <f aca="false">IF(OR($D27=1,MONTH($B27)&lt;&gt;MONTH(StartDate),'У3 Ввод'!$D$149="",'У3 Ввод'!$E$149="",'У3 Ввод'!$D$149&gt;$B27),0,MAX(0,MIN(1,'У3 Ввод'!$E$149-NETWORKDAYS('У3 Ввод'!$D$149,$B27)+1))/Настройки!$E$9*100)</f>
        <v>0</v>
      </c>
      <c r="EO27" s="67" t="n">
        <f aca="false">IF(OR($D27=1,MONTH($B27)&lt;&gt;MONTH(StartDate),'У3 Ввод'!$D$150="",'У3 Ввод'!$E$150="",'У3 Ввод'!$D$150&gt;$B27),0,MAX(0,MIN(1,'У3 Ввод'!$E$150-NETWORKDAYS('У3 Ввод'!$D$150,$B27)+1))/Настройки!$E$9*100)</f>
        <v>0</v>
      </c>
      <c r="EP27" s="67" t="n">
        <f aca="false">IF(OR($D27=1,MONTH($B27)&lt;&gt;MONTH(StartDate),'У3 Ввод'!$D$151="",'У3 Ввод'!$E$151="",'У3 Ввод'!$D$151&gt;$B27),0,MAX(0,MIN(1,'У3 Ввод'!$E$151-NETWORKDAYS('У3 Ввод'!$D$151,$B27)+1))/Настройки!$E$9*100)</f>
        <v>0</v>
      </c>
      <c r="EQ27" s="67" t="n">
        <f aca="false">IF(OR($D27=1,MONTH($B27)&lt;&gt;MONTH(StartDate),'У3 Ввод'!$D$152="",'У3 Ввод'!$E$152="",'У3 Ввод'!$D$152&gt;$B27),0,MAX(0,MIN(1,'У3 Ввод'!$E$152-NETWORKDAYS('У3 Ввод'!$D$152,$B27)+1))/Настройки!$E$9*100)</f>
        <v>0</v>
      </c>
      <c r="ER27" s="67" t="n">
        <f aca="false">IF(OR($D27=1,MONTH($B27)&lt;&gt;MONTH(StartDate),'У3 Ввод'!$D$153="",'У3 Ввод'!$E$153="",'У3 Ввод'!$D$153&gt;$B27),0,MAX(0,MIN(1,'У3 Ввод'!$E$153-NETWORKDAYS('У3 Ввод'!$D$153,$B27)+1))/Настройки!$E$9*100)</f>
        <v>0</v>
      </c>
      <c r="ES27" s="67" t="n">
        <f aca="false">IF(OR($D27=1,MONTH($B27)&lt;&gt;MONTH(StartDate),'У3 Ввод'!$D$154="",'У3 Ввод'!$E$154="",'У3 Ввод'!$D$154&gt;$B27),0,MAX(0,MIN(1,'У3 Ввод'!$E$154-NETWORKDAYS('У3 Ввод'!$D$154,$B27)+1))/Настройки!$E$9*100)</f>
        <v>0</v>
      </c>
      <c r="ET27" s="67" t="n">
        <f aca="false">IF(OR($D27=1,MONTH($B27)&lt;&gt;MONTH(StartDate),'У3 Ввод'!$D$155="",'У3 Ввод'!$E$155="",'У3 Ввод'!$D$155&gt;$B27),0,MAX(0,MIN(1,'У3 Ввод'!$E$155-NETWORKDAYS('У3 Ввод'!$D$155,$B27)+1))/Настройки!$E$9*100)</f>
        <v>0</v>
      </c>
      <c r="EU27" s="67" t="n">
        <f aca="false">IF(OR($D27=1,MONTH($B27)&lt;&gt;MONTH(StartDate),'У3 Ввод'!$D$156="",'У3 Ввод'!$E$156="",'У3 Ввод'!$D$156&gt;$B27),0,MAX(0,MIN(1,'У3 Ввод'!$E$156-NETWORKDAYS('У3 Ввод'!$D$156,$B27)+1))/Настройки!$E$9*100)</f>
        <v>0</v>
      </c>
      <c r="EV27" s="67" t="n">
        <f aca="false">IF(OR($D27=1,MONTH($B27)&lt;&gt;MONTH(StartDate),'У3 Ввод'!$D$157="",'У3 Ввод'!$E$157="",'У3 Ввод'!$D$157&gt;$B27),0,MAX(0,MIN(1,'У3 Ввод'!$E$157-NETWORKDAYS('У3 Ввод'!$D$157,$B27)+1))/Настройки!$E$9*100)</f>
        <v>0</v>
      </c>
      <c r="EW27" s="67" t="n">
        <f aca="false">IF(OR($D27=1,MONTH($B27)&lt;&gt;MONTH(StartDate),'У3 Ввод'!$D$158="",'У3 Ввод'!$E$158="",'У3 Ввод'!$D$158&gt;$B27),0,MAX(0,MIN(1,'У3 Ввод'!$E$158-NETWORKDAYS('У3 Ввод'!$D$158,$B27)+1))/Настройки!$E$9*100)</f>
        <v>0</v>
      </c>
      <c r="EX27" s="67" t="n">
        <f aca="false">IF(OR($D27=1,MONTH($B27)&lt;&gt;MONTH(StartDate),'У3 Ввод'!$D$159="",'У3 Ввод'!$E$159="",'У3 Ввод'!$D$159&gt;$B27),0,MAX(0,MIN(1,'У3 Ввод'!$E$159-NETWORKDAYS('У3 Ввод'!$D$159,$B27)+1))/Настройки!$E$9*100)</f>
        <v>0</v>
      </c>
      <c r="EY27" s="67" t="n">
        <f aca="false">IF(OR($D27=1,MONTH($B27)&lt;&gt;MONTH(StartDate),'У3 Ввод'!$D$160="",'У3 Ввод'!$E$160="",'У3 Ввод'!$D$160&gt;$B27),0,MAX(0,MIN(1,'У3 Ввод'!$E$160-NETWORKDAYS('У3 Ввод'!$D$160,$B27)+1))/Настройки!$E$9*100)</f>
        <v>0</v>
      </c>
      <c r="EZ27" s="67" t="n">
        <f aca="false">IF(OR($D27=1,MONTH($B27)&lt;&gt;MONTH(StartDate),'У3 Ввод'!$D$161="",'У3 Ввод'!$E$161="",'У3 Ввод'!$D$161&gt;$B27),0,MAX(0,MIN(1,'У3 Ввод'!$E$161-NETWORKDAYS('У3 Ввод'!$D$161,$B27)+1))/Настройки!$E$9*100)</f>
        <v>0</v>
      </c>
      <c r="FA27" s="67" t="n">
        <f aca="false">IF(OR($D27=1,MONTH($B27)&lt;&gt;MONTH(StartDate),'У3 Ввод'!$D$162="",'У3 Ввод'!$E$162="",'У3 Ввод'!$D$162&gt;$B27),0,MAX(0,MIN(1,'У3 Ввод'!$E$162-NETWORKDAYS('У3 Ввод'!$D$162,$B27)+1))/Настройки!$E$9*100)</f>
        <v>0</v>
      </c>
      <c r="FB27" s="67" t="n">
        <f aca="false">IF(OR($D27=1,MONTH($B27)&lt;&gt;MONTH(StartDate),'У3 Ввод'!$D$163="",'У3 Ввод'!$E$163="",'У3 Ввод'!$D$163&gt;$B27),0,MAX(0,MIN(1,'У3 Ввод'!$E$163-NETWORKDAYS('У3 Ввод'!$D$163,$B27)+1))/Настройки!$E$9*100)</f>
        <v>0</v>
      </c>
      <c r="FC27" s="67" t="n">
        <f aca="false">IF(OR($D27=1,MONTH($B27)&lt;&gt;MONTH(StartDate),'У3 Ввод'!$D$164="",'У3 Ввод'!$E$164="",'У3 Ввод'!$D$164&gt;$B27),0,MAX(0,MIN(1,'У3 Ввод'!$E$164-NETWORKDAYS('У3 Ввод'!$D$164,$B27)+1))/Настройки!$E$9*100)</f>
        <v>0</v>
      </c>
      <c r="FD27" s="67" t="n">
        <f aca="false">IF(OR($D27=1,MONTH($B27)&lt;&gt;MONTH(StartDate),'У3 Ввод'!$D$165="",'У3 Ввод'!$E$165="",'У3 Ввод'!$D$165&gt;$B27),0,MAX(0,MIN(1,'У3 Ввод'!$E$165-NETWORKDAYS('У3 Ввод'!$D$165,$B27)+1))/Настройки!$E$9*100)</f>
        <v>0</v>
      </c>
      <c r="FE27" s="67" t="n">
        <f aca="false">IF(OR($D27=1,MONTH($B27)&lt;&gt;MONTH(StartDate),'У3 Ввод'!$D$166="",'У3 Ввод'!$E$166="",'У3 Ввод'!$D$166&gt;$B27),0,MAX(0,MIN(1,'У3 Ввод'!$E$166-NETWORKDAYS('У3 Ввод'!$D$166,$B27)+1))/Настройки!$E$9*100)</f>
        <v>0</v>
      </c>
      <c r="FF27" s="67" t="n">
        <f aca="false">IF(OR($D27=1,MONTH($B27)&lt;&gt;MONTH(StartDate),'У3 Ввод'!$D$167="",'У3 Ввод'!$E$167="",'У3 Ввод'!$D$167&gt;$B27),0,MAX(0,MIN(1,'У3 Ввод'!$E$167-NETWORKDAYS('У3 Ввод'!$D$167,$B27)+1))/Настройки!$E$9*100)</f>
        <v>0</v>
      </c>
      <c r="FG27" s="67" t="n">
        <f aca="false">IF(OR($D27=1,MONTH($B27)&lt;&gt;MONTH(StartDate),'У3 Ввод'!$D$168="",'У3 Ввод'!$E$168="",'У3 Ввод'!$D$168&gt;$B27),0,MAX(0,MIN(1,'У3 Ввод'!$E$168-NETWORKDAYS('У3 Ввод'!$D$168,$B27)+1))/Настройки!$E$9*100)</f>
        <v>0</v>
      </c>
      <c r="FH27" s="67" t="n">
        <f aca="false">IF(OR($D27=1,MONTH($B27)&lt;&gt;MONTH(StartDate),'У3 Ввод'!$D$169="",'У3 Ввод'!$E$169="",'У3 Ввод'!$D$169&gt;$B27),0,MAX(0,MIN(1,'У3 Ввод'!$E$169-NETWORKDAYS('У3 Ввод'!$D$169,$B27)+1))/Настройки!$E$9*100)</f>
        <v>0</v>
      </c>
      <c r="FI27" s="67" t="n">
        <f aca="false">IF(OR($D27=1,MONTH($B27)&lt;&gt;MONTH(StartDate),'У3 Ввод'!$D$170="",'У3 Ввод'!$E$170="",'У3 Ввод'!$D$170&gt;$B27),0,MAX(0,MIN(1,'У3 Ввод'!$E$170-NETWORKDAYS('У3 Ввод'!$D$170,$B27)+1))/Настройки!$E$9*100)</f>
        <v>0</v>
      </c>
      <c r="FJ27" s="67" t="n">
        <f aca="false">IF(OR($D27=1,MONTH($B27)&lt;&gt;MONTH(StartDate),'У3 Ввод'!$D$171="",'У3 Ввод'!$E$171="",'У3 Ввод'!$D$171&gt;$B27),0,MAX(0,MIN(1,'У3 Ввод'!$E$171-NETWORKDAYS('У3 Ввод'!$D$171,$B27)+1))/Настройки!$E$9*100)</f>
        <v>0</v>
      </c>
      <c r="FK27" s="67" t="n">
        <f aca="false">IF(OR($D27=1,MONTH($B27)&lt;&gt;MONTH(StartDate),'У3 Ввод'!$D$172="",'У3 Ввод'!$E$172="",'У3 Ввод'!$D$172&gt;$B27),0,MAX(0,MIN(1,'У3 Ввод'!$E$172-NETWORKDAYS('У3 Ввод'!$D$172,$B27)+1))/Настройки!$E$9*100)</f>
        <v>0</v>
      </c>
      <c r="FL27" s="67" t="n">
        <f aca="false">IF(OR($D27=1,MONTH($B27)&lt;&gt;MONTH(StartDate),'У3 Ввод'!$D$173="",'У3 Ввод'!$E$173="",'У3 Ввод'!$D$173&gt;$B27),0,MAX(0,MIN(1,'У3 Ввод'!$E$173-NETWORKDAYS('У3 Ввод'!$D$173,$B27)+1))/Настройки!$E$9*100)</f>
        <v>0</v>
      </c>
      <c r="FM27" s="67" t="n">
        <f aca="false">IF(OR($D27=1,MONTH($B27)&lt;&gt;MONTH(StartDate),'У3 Ввод'!$D$174="",'У3 Ввод'!$E$174="",'У3 Ввод'!$D$174&gt;$B27),0,MAX(0,MIN(1,'У3 Ввод'!$E$174-NETWORKDAYS('У3 Ввод'!$D$174,$B27)+1))/Настройки!$E$9*100)</f>
        <v>0</v>
      </c>
      <c r="FN27" s="67" t="n">
        <f aca="false">IF(OR($D27=1,MONTH($B27)&lt;&gt;MONTH(StartDate),'У3 Ввод'!$D$175="",'У3 Ввод'!$E$175="",'У3 Ввод'!$D$175&gt;$B27),0,MAX(0,MIN(1,'У3 Ввод'!$E$175-NETWORKDAYS('У3 Ввод'!$D$175,$B27)+1))/Настройки!$E$9*100)</f>
        <v>0</v>
      </c>
      <c r="FO27" s="67" t="n">
        <f aca="false">IF(OR($D27=1,MONTH($B27)&lt;&gt;MONTH(StartDate),'У3 Ввод'!$D$176="",'У3 Ввод'!$E$176="",'У3 Ввод'!$D$176&gt;$B27),0,MAX(0,MIN(1,'У3 Ввод'!$E$176-NETWORKDAYS('У3 Ввод'!$D$176,$B27)+1))/Настройки!$E$9*100)</f>
        <v>0</v>
      </c>
      <c r="FP27" s="67" t="n">
        <f aca="false">IF(OR($D27=1,MONTH($B27)&lt;&gt;MONTH(StartDate),'У3 Ввод'!$D$177="",'У3 Ввод'!$E$177="",'У3 Ввод'!$D$177&gt;$B27),0,MAX(0,MIN(1,'У3 Ввод'!$E$177-NETWORKDAYS('У3 Ввод'!$D$177,$B27)+1))/Настройки!$E$9*100)</f>
        <v>0</v>
      </c>
      <c r="FQ27" s="67" t="n">
        <f aca="false">IF(OR($D27=1,MONTH($B27)&lt;&gt;MONTH(StartDate),'У3 Ввод'!$D$178="",'У3 Ввод'!$E$178="",'У3 Ввод'!$D$178&gt;$B27),0,MAX(0,MIN(1,'У3 Ввод'!$E$178-NETWORKDAYS('У3 Ввод'!$D$178,$B27)+1))/Настройки!$E$9*100)</f>
        <v>0</v>
      </c>
      <c r="FR27" s="67" t="n">
        <f aca="false">IF(OR($D27=1,MONTH($B27)&lt;&gt;MONTH(StartDate),'У3 Ввод'!$D$179="",'У3 Ввод'!$E$179="",'У3 Ввод'!$D$179&gt;$B27),0,MAX(0,MIN(1,'У3 Ввод'!$E$179-NETWORKDAYS('У3 Ввод'!$D$179,$B27)+1))/Настройки!$E$9*100)</f>
        <v>0</v>
      </c>
      <c r="FS27" s="67" t="n">
        <f aca="false">IF(OR($D27=1,MONTH($B27)&lt;&gt;MONTH(StartDate),'У3 Ввод'!$D$180="",'У3 Ввод'!$E$180="",'У3 Ввод'!$D$180&gt;$B27),0,MAX(0,MIN(1,'У3 Ввод'!$E$180-NETWORKDAYS('У3 Ввод'!$D$180,$B27)+1))/Настройки!$E$9*100)</f>
        <v>0</v>
      </c>
      <c r="FT27" s="67" t="n">
        <f aca="false">IF(OR($D27=1,MONTH($B27)&lt;&gt;MONTH(StartDate),'У3 Ввод'!$D$181="",'У3 Ввод'!$E$181="",'У3 Ввод'!$D$181&gt;$B27),0,MAX(0,MIN(1,'У3 Ввод'!$E$181-NETWORKDAYS('У3 Ввод'!$D$181,$B27)+1))/Настройки!$E$9*100)</f>
        <v>0</v>
      </c>
      <c r="FU27" s="67" t="n">
        <f aca="false">IF(OR($D27=1,MONTH($B27)&lt;&gt;MONTH(StartDate),'У3 Ввод'!$D$182="",'У3 Ввод'!$E$182="",'У3 Ввод'!$D$182&gt;$B27),0,MAX(0,MIN(1,'У3 Ввод'!$E$182-NETWORKDAYS('У3 Ввод'!$D$182,$B27)+1))/Настройки!$E$9*100)</f>
        <v>0</v>
      </c>
      <c r="FV27" s="67" t="n">
        <f aca="false">IF(OR($D27=1,MONTH($B27)&lt;&gt;MONTH(StartDate),'У3 Ввод'!$D$183="",'У3 Ввод'!$E$183="",'У3 Ввод'!$D$183&gt;$B27),0,MAX(0,MIN(1,'У3 Ввод'!$E$183-NETWORKDAYS('У3 Ввод'!$D$183,$B27)+1))/Настройки!$E$9*100)</f>
        <v>0</v>
      </c>
      <c r="FW27" s="67" t="n">
        <f aca="false">IF(OR($D27=1,MONTH($B27)&lt;&gt;MONTH(StartDate),'У3 Ввод'!$D$184="",'У3 Ввод'!$E$184="",'У3 Ввод'!$D$184&gt;$B27),0,MAX(0,MIN(1,'У3 Ввод'!$E$184-NETWORKDAYS('У3 Ввод'!$D$184,$B27)+1))/Настройки!$E$9*100)</f>
        <v>0</v>
      </c>
      <c r="FX27" s="67" t="n">
        <f aca="false">IF(OR($D27=1,MONTH($B27)&lt;&gt;MONTH(StartDate),'У3 Ввод'!$D$185="",'У3 Ввод'!$E$185="",'У3 Ввод'!$D$185&gt;$B27),0,MAX(0,MIN(1,'У3 Ввод'!$E$185-NETWORKDAYS('У3 Ввод'!$D$185,$B27)+1))/Настройки!$E$9*100)</f>
        <v>0</v>
      </c>
      <c r="FY27" s="67" t="n">
        <f aca="false">IF(OR($D27=1,MONTH($B27)&lt;&gt;MONTH(StartDate),'У3 Ввод'!$D$186="",'У3 Ввод'!$E$186="",'У3 Ввод'!$D$186&gt;$B27),0,MAX(0,MIN(1,'У3 Ввод'!$E$186-NETWORKDAYS('У3 Ввод'!$D$186,$B27)+1))/Настройки!$E$9*100)</f>
        <v>0</v>
      </c>
      <c r="FZ27" s="67" t="n">
        <f aca="false">IF(OR($D27=1,MONTH($B27)&lt;&gt;MONTH(StartDate),'У3 Ввод'!$D$187="",'У3 Ввод'!$E$187="",'У3 Ввод'!$D$187&gt;$B27),0,MAX(0,MIN(1,'У3 Ввод'!$E$187-NETWORKDAYS('У3 Ввод'!$D$187,$B27)+1))/Настройки!$E$9*100)</f>
        <v>0</v>
      </c>
      <c r="GA27" s="67" t="n">
        <f aca="false">IF(OR($D27=1,MONTH($B27)&lt;&gt;MONTH(StartDate),'У3 Ввод'!$D$188="",'У3 Ввод'!$E$188="",'У3 Ввод'!$D$188&gt;$B27),0,MAX(0,MIN(1,'У3 Ввод'!$E$188-NETWORKDAYS('У3 Ввод'!$D$188,$B27)+1))/Настройки!$E$9*100)</f>
        <v>0</v>
      </c>
      <c r="GB27" s="67" t="n">
        <f aca="false">IF(OR($D27=1,MONTH($B27)&lt;&gt;MONTH(StartDate),'У3 Ввод'!$D$189="",'У3 Ввод'!$E$189="",'У3 Ввод'!$D$189&gt;$B27),0,MAX(0,MIN(1,'У3 Ввод'!$E$189-NETWORKDAYS('У3 Ввод'!$D$189,$B27)+1))/Настройки!$E$9*100)</f>
        <v>0</v>
      </c>
      <c r="GC27" s="67" t="n">
        <f aca="false">IF(OR($D27=1,MONTH($B27)&lt;&gt;MONTH(StartDate),'У3 Ввод'!$D$190="",'У3 Ввод'!$E$190="",'У3 Ввод'!$D$190&gt;$B27),0,MAX(0,MIN(1,'У3 Ввод'!$E$190-NETWORKDAYS('У3 Ввод'!$D$190,$B27)+1))/Настройки!$E$9*100)</f>
        <v>0</v>
      </c>
      <c r="GD27" s="67" t="n">
        <f aca="false">IF(OR($D27=1,MONTH($B27)&lt;&gt;MONTH(StartDate),'У3 Ввод'!$D$191="",'У3 Ввод'!$E$191="",'У3 Ввод'!$D$191&gt;$B27),0,MAX(0,MIN(1,'У3 Ввод'!$E$191-NETWORKDAYS('У3 Ввод'!$D$191,$B27)+1))/Настройки!$E$9*100)</f>
        <v>0</v>
      </c>
      <c r="GE27" s="67" t="n">
        <f aca="false">IF(OR($D27=1,MONTH($B27)&lt;&gt;MONTH(StartDate),'У3 Ввод'!$D$192="",'У3 Ввод'!$E$192="",'У3 Ввод'!$D$192&gt;$B27),0,MAX(0,MIN(1,'У3 Ввод'!$E$192-NETWORKDAYS('У3 Ввод'!$D$192,$B27)+1))/Настройки!$E$9*100)</f>
        <v>0</v>
      </c>
      <c r="GF27" s="67" t="n">
        <f aca="false">IF(OR($D27=1,MONTH($B27)&lt;&gt;MONTH(StartDate),'У3 Ввод'!$D$193="",'У3 Ввод'!$E$193="",'У3 Ввод'!$D$193&gt;$B27),0,MAX(0,MIN(1,'У3 Ввод'!$E$193-NETWORKDAYS('У3 Ввод'!$D$193,$B27)+1))/Настройки!$E$9*100)</f>
        <v>0</v>
      </c>
      <c r="GG27" s="67" t="n">
        <f aca="false">IF(OR($D27=1,MONTH($B27)&lt;&gt;MONTH(StartDate),'У3 Ввод'!$D$194="",'У3 Ввод'!$E$194="",'У3 Ввод'!$D$194&gt;$B27),0,MAX(0,MIN(1,'У3 Ввод'!$E$194-NETWORKDAYS('У3 Ввод'!$D$194,$B27)+1))/Настройки!$E$9*100)</f>
        <v>0</v>
      </c>
      <c r="GH27" s="67" t="n">
        <f aca="false">IF(OR($D27=1,MONTH($B27)&lt;&gt;MONTH(StartDate),'У3 Ввод'!$D$195="",'У3 Ввод'!$E$195="",'У3 Ввод'!$D$195&gt;$B27),0,MAX(0,MIN(1,'У3 Ввод'!$E$195-NETWORKDAYS('У3 Ввод'!$D$195,$B27)+1))/Настройки!$E$9*100)</f>
        <v>0</v>
      </c>
      <c r="GI27" s="67" t="n">
        <f aca="false">IF(OR($D27=1,MONTH($B27)&lt;&gt;MONTH(StartDate),'У3 Ввод'!$D$196="",'У3 Ввод'!$E$196="",'У3 Ввод'!$D$196&gt;$B27),0,MAX(0,MIN(1,'У3 Ввод'!$E$196-NETWORKDAYS('У3 Ввод'!$D$196,$B27)+1))/Настройки!$E$9*100)</f>
        <v>0</v>
      </c>
      <c r="GJ27" s="67" t="n">
        <f aca="false">IF(OR($D27=1,MONTH($B27)&lt;&gt;MONTH(StartDate),'У3 Ввод'!$D$197="",'У3 Ввод'!$E$197="",'У3 Ввод'!$D$197&gt;$B27),0,MAX(0,MIN(1,'У3 Ввод'!$E$197-NETWORKDAYS('У3 Ввод'!$D$197,$B27)+1))/Настройки!$E$9*100)</f>
        <v>0</v>
      </c>
      <c r="GK27" s="67" t="n">
        <f aca="false">IF(OR($D27=1,MONTH($B27)&lt;&gt;MONTH(StartDate),'У3 Ввод'!$D$198="",'У3 Ввод'!$E$198="",'У3 Ввод'!$D$198&gt;$B27),0,MAX(0,MIN(1,'У3 Ввод'!$E$198-NETWORKDAYS('У3 Ввод'!$D$198,$B27)+1))/Настройки!$E$9*100)</f>
        <v>0</v>
      </c>
      <c r="GL27" s="67" t="n">
        <f aca="false">IF(OR($D27=1,MONTH($B27)&lt;&gt;MONTH(StartDate),'У3 Ввод'!$D$199="",'У3 Ввод'!$E$199="",'У3 Ввод'!$D$199&gt;$B27),0,MAX(0,MIN(1,'У3 Ввод'!$E$199-NETWORKDAYS('У3 Ввод'!$D$199,$B27)+1))/Настройки!$E$9*100)</f>
        <v>0</v>
      </c>
      <c r="GM27" s="67" t="n">
        <f aca="false">IF(OR($D27=1,MONTH($B27)&lt;&gt;MONTH(StartDate),'У3 Ввод'!$D$200="",'У3 Ввод'!$E$200="",'У3 Ввод'!$D$200&gt;$B27),0,MAX(0,MIN(1,'У3 Ввод'!$E$200-NETWORKDAYS('У3 Ввод'!$D$200,$B27)+1))/Настройки!$E$9*100)</f>
        <v>0</v>
      </c>
      <c r="GN27" s="67" t="n">
        <f aca="false">IF(OR($D27=1,MONTH($B27)&lt;&gt;MONTH(StartDate),'У3 Ввод'!$D$201="",'У3 Ввод'!$E$201="",'У3 Ввод'!$D$201&gt;$B27),0,MAX(0,MIN(1,'У3 Ввод'!$E$201-NETWORKDAYS('У3 Ввод'!$D$201,$B27)+1))/Настройки!$E$9*100)</f>
        <v>0</v>
      </c>
      <c r="GO27" s="67" t="n">
        <f aca="false">IF(OR($D27=1,MONTH($B27)&lt;&gt;MONTH(StartDate),'У3 Ввод'!$D$202="",'У3 Ввод'!$E$202="",'У3 Ввод'!$D$202&gt;$B27),0,MAX(0,MIN(1,'У3 Ввод'!$E$202-NETWORKDAYS('У3 Ввод'!$D$202,$B27)+1))/Настройки!$E$9*100)</f>
        <v>0</v>
      </c>
      <c r="GP27" s="67" t="n">
        <f aca="false">IF(OR($D27=1,MONTH($B27)&lt;&gt;MONTH(StartDate),'У3 Ввод'!$D$203="",'У3 Ввод'!$E$203="",'У3 Ввод'!$D$203&gt;$B27),0,MAX(0,MIN(1,'У3 Ввод'!$E$203-NETWORKDAYS('У3 Ввод'!$D$203,$B27)+1))/Настройки!$E$9*100)</f>
        <v>0</v>
      </c>
      <c r="GQ27" s="67" t="n">
        <f aca="false">IF(OR($D27=1,MONTH($B27)&lt;&gt;MONTH(StartDate),'У3 Ввод'!$D$204="",'У3 Ввод'!$E$204="",'У3 Ввод'!$D$204&gt;$B27),0,MAX(0,MIN(1,'У3 Ввод'!$E$204-NETWORKDAYS('У3 Ввод'!$D$204,$B27)+1))/Настройки!$E$9*100)</f>
        <v>0</v>
      </c>
      <c r="GR27" s="67" t="n">
        <f aca="false">IF(OR($D27=1,MONTH($B27)&lt;&gt;MONTH(StartDate),'У3 Ввод'!$D$205="",'У3 Ввод'!$E$205="",'У3 Ввод'!$D$205&gt;$B27),0,MAX(0,MIN(1,'У3 Ввод'!$E$205-NETWORKDAYS('У3 Ввод'!$D$205,$B27)+1))/Настройки!$E$9*100)</f>
        <v>0</v>
      </c>
      <c r="GS27" s="67" t="n">
        <f aca="false">IF(OR($D27=1,MONTH($B27)&lt;&gt;MONTH(StartDate),'У3 Ввод'!$D$206="",'У3 Ввод'!$E$206="",'У3 Ввод'!$D$206&gt;$B27),0,MAX(0,MIN(1,'У3 Ввод'!$E$206-NETWORKDAYS('У3 Ввод'!$D$206,$B27)+1))/Настройки!$E$9*100)</f>
        <v>0</v>
      </c>
      <c r="GT27" s="67" t="n">
        <f aca="false">IF(OR($D27=1,MONTH($B27)&lt;&gt;MONTH(StartDate),'У3 Ввод'!$D$207="",'У3 Ввод'!$E$207="",'У3 Ввод'!$D$207&gt;$B27),0,MAX(0,MIN(1,'У3 Ввод'!$E$207-NETWORKDAYS('У3 Ввод'!$D$207,$B27)+1))/Настройки!$E$9*100)</f>
        <v>0</v>
      </c>
      <c r="GU27" s="67" t="n">
        <f aca="false">IF(OR($D27=1,MONTH($B27)&lt;&gt;MONTH(StartDate),'У3 Ввод'!$D$208="",'У3 Ввод'!$E$208="",'У3 Ввод'!$D$208&gt;$B27),0,MAX(0,MIN(1,'У3 Ввод'!$E$208-NETWORKDAYS('У3 Ввод'!$D$208,$B27)+1))/Настройки!$E$9*100)</f>
        <v>0</v>
      </c>
      <c r="GV27" s="67" t="n">
        <f aca="false">IF(OR($D27=1,MONTH($B27)&lt;&gt;MONTH(StartDate),'У3 Ввод'!$D$209="",'У3 Ввод'!$E$209="",'У3 Ввод'!$D$209&gt;$B27),0,MAX(0,MIN(1,'У3 Ввод'!$E$209-NETWORKDAYS('У3 Ввод'!$D$209,$B27)+1))/Настройки!$E$9*100)</f>
        <v>0</v>
      </c>
      <c r="GW27" s="67" t="n">
        <f aca="false">IF(OR($D27=1,MONTH($B27)&lt;&gt;MONTH(StartDate),'У3 Ввод'!$D$210="",'У3 Ввод'!$E$210="",'У3 Ввод'!$D$210&gt;$B27),0,MAX(0,MIN(1,'У3 Ввод'!$E$210-NETWORKDAYS('У3 Ввод'!$D$210,$B27)+1))/Настройки!$E$9*100)</f>
        <v>0</v>
      </c>
      <c r="GX27" s="67" t="n">
        <f aca="false">IF(OR($D27=1,MONTH($B27)&lt;&gt;MONTH(StartDate),'У3 Ввод'!$D$211="",'У3 Ввод'!$E$211="",'У3 Ввод'!$D$211&gt;$B27),0,MAX(0,MIN(1,'У3 Ввод'!$E$211-NETWORKDAYS('У3 Ввод'!$D$211,$B27)+1))/Настройки!$E$9*100)</f>
        <v>0</v>
      </c>
      <c r="GY27" s="67" t="n">
        <f aca="false">IF(OR($D27=1,MONTH($B27)&lt;&gt;MONTH(StartDate),'У3 Ввод'!$D$212="",'У3 Ввод'!$E$212="",'У3 Ввод'!$D$212&gt;$B27),0,MAX(0,MIN(1,'У3 Ввод'!$E$212-NETWORKDAYS('У3 Ввод'!$D$212,$B27)+1))/Настройки!$E$9*100)</f>
        <v>0</v>
      </c>
      <c r="GZ27" s="67" t="n">
        <f aca="false">IF(OR($D27=1,MONTH($B27)&lt;&gt;MONTH(StartDate),'У3 Ввод'!$D$213="",'У3 Ввод'!$E$213="",'У3 Ввод'!$D$213&gt;$B27),0,MAX(0,MIN(1,'У3 Ввод'!$E$213-NETWORKDAYS('У3 Ввод'!$D$213,$B27)+1))/Настройки!$E$9*100)</f>
        <v>0</v>
      </c>
      <c r="HA27" s="67" t="n">
        <f aca="false">IF(OR($D27=1,MONTH($B27)&lt;&gt;MONTH(StartDate),'У3 Ввод'!$D$214="",'У3 Ввод'!$E$214="",'У3 Ввод'!$D$214&gt;$B27),0,MAX(0,MIN(1,'У3 Ввод'!$E$214-NETWORKDAYS('У3 Ввод'!$D$214,$B27)+1))/Настройки!$E$9*100)</f>
        <v>0</v>
      </c>
      <c r="HB27" s="67" t="n">
        <f aca="false">IF(OR($D27=1,MONTH($B27)&lt;&gt;MONTH(StartDate),'У3 Ввод'!$D$215="",'У3 Ввод'!$E$215="",'У3 Ввод'!$D$215&gt;$B27),0,MAX(0,MIN(1,'У3 Ввод'!$E$215-NETWORKDAYS('У3 Ввод'!$D$215,$B27)+1))/Настройки!$E$9*100)</f>
        <v>0</v>
      </c>
      <c r="HC27" s="67" t="n">
        <f aca="false">IF(OR($D27=1,MONTH($B27)&lt;&gt;MONTH(StartDate),'У3 Ввод'!$D$216="",'У3 Ввод'!$E$216="",'У3 Ввод'!$D$216&gt;$B27),0,MAX(0,MIN(1,'У3 Ввод'!$E$216-NETWORKDAYS('У3 Ввод'!$D$216,$B27)+1))/Настройки!$E$9*100)</f>
        <v>0</v>
      </c>
      <c r="HD27" s="67" t="n">
        <f aca="false">IF(OR($D27=1,MONTH($B27)&lt;&gt;MONTH(StartDate),'У3 Ввод'!$D$217="",'У3 Ввод'!$E$217="",'У3 Ввод'!$D$217&gt;$B27),0,MAX(0,MIN(1,'У3 Ввод'!$E$217-NETWORKDAYS('У3 Ввод'!$D$217,$B27)+1))/Настройки!$E$9*100)</f>
        <v>0</v>
      </c>
      <c r="HE27" s="67" t="n">
        <f aca="false">IF(OR($D27=1,MONTH($B27)&lt;&gt;MONTH(StartDate),'У3 Ввод'!$D$218="",'У3 Ввод'!$E$218="",'У3 Ввод'!$D$218&gt;$B27),0,MAX(0,MIN(1,'У3 Ввод'!$E$218-NETWORKDAYS('У3 Ввод'!$D$218,$B27)+1))/Настройки!$E$9*100)</f>
        <v>0</v>
      </c>
      <c r="HF27" s="67" t="n">
        <f aca="false">IF(OR($D27=1,MONTH($B27)&lt;&gt;MONTH(StartDate),'У3 Ввод'!$D$219="",'У3 Ввод'!$E$219="",'У3 Ввод'!$D$219&gt;$B27),0,MAX(0,MIN(1,'У3 Ввод'!$E$219-NETWORKDAYS('У3 Ввод'!$D$219,$B27)+1))/Настройки!$E$9*100)</f>
        <v>0</v>
      </c>
      <c r="HG27" s="67" t="n">
        <f aca="false">IF(OR($D27=1,MONTH($B27)&lt;&gt;MONTH(StartDate),'У3 Ввод'!$D$220="",'У3 Ввод'!$E$220="",'У3 Ввод'!$D$220&gt;$B27),0,MAX(0,MIN(1,'У3 Ввод'!$E$220-NETWORKDAYS('У3 Ввод'!$D$220,$B27)+1))/Настройки!$E$9*100)</f>
        <v>0</v>
      </c>
      <c r="HH27" s="67" t="n">
        <f aca="false">IF(OR($D27=1,MONTH($B27)&lt;&gt;MONTH(StartDate),'У3 Ввод'!$D$221="",'У3 Ввод'!$E$221="",'У3 Ввод'!$D$221&gt;$B27),0,MAX(0,MIN(1,'У3 Ввод'!$E$221-NETWORKDAYS('У3 Ввод'!$D$221,$B27)+1))/Настройки!$E$9*100)</f>
        <v>0</v>
      </c>
      <c r="HI27" s="67" t="n">
        <f aca="false">IF(OR($D27=1,MONTH($B27)&lt;&gt;MONTH(StartDate),'У3 Ввод'!$D$222="",'У3 Ввод'!$E$222="",'У3 Ввод'!$D$222&gt;$B27),0,MAX(0,MIN(1,'У3 Ввод'!$E$222-NETWORKDAYS('У3 Ввод'!$D$222,$B27)+1))/Настройки!$E$9*100)</f>
        <v>0</v>
      </c>
      <c r="HJ27" s="67" t="n">
        <f aca="false">IF(OR($D27=1,MONTH($B27)&lt;&gt;MONTH(StartDate),'У3 Ввод'!$D$223="",'У3 Ввод'!$E$223="",'У3 Ввод'!$D$223&gt;$B27),0,MAX(0,MIN(1,'У3 Ввод'!$E$223-NETWORKDAYS('У3 Ввод'!$D$223,$B27)+1))/Настройки!$E$9*100)</f>
        <v>0</v>
      </c>
      <c r="HK27" s="67" t="n">
        <f aca="false">IF(OR($D27=1,MONTH($B27)&lt;&gt;MONTH(StartDate),'У3 Ввод'!$D$224="",'У3 Ввод'!$E$224="",'У3 Ввод'!$D$224&gt;$B27),0,MAX(0,MIN(1,'У3 Ввод'!$E$224-NETWORKDAYS('У3 Ввод'!$D$224,$B27)+1))/Настройки!$E$9*100)</f>
        <v>0</v>
      </c>
      <c r="HL27" s="67" t="n">
        <f aca="false">IF(OR($D27=1,MONTH($B27)&lt;&gt;MONTH(StartDate),'У3 Ввод'!$D$225="",'У3 Ввод'!$E$225="",'У3 Ввод'!$D$225&gt;$B27),0,MAX(0,MIN(1,'У3 Ввод'!$E$225-NETWORKDAYS('У3 Ввод'!$D$225,$B27)+1))/Настройки!$E$9*100)</f>
        <v>0</v>
      </c>
      <c r="HM27" s="67" t="n">
        <f aca="false">IF(OR($D27=1,MONTH($B27)&lt;&gt;MONTH(StartDate),'У3 Ввод'!$D$226="",'У3 Ввод'!$E$226="",'У3 Ввод'!$D$226&gt;$B27),0,MAX(0,MIN(1,'У3 Ввод'!$E$226-NETWORKDAYS('У3 Ввод'!$D$226,$B27)+1))/Настройки!$E$9*100)</f>
        <v>0</v>
      </c>
      <c r="HN27" s="67" t="n">
        <f aca="false">IF(OR($D27=1,MONTH($B27)&lt;&gt;MONTH(StartDate),'У3 Ввод'!$D$227="",'У3 Ввод'!$E$227="",'У3 Ввод'!$D$227&gt;$B27),0,MAX(0,MIN(1,'У3 Ввод'!$E$227-NETWORKDAYS('У3 Ввод'!$D$227,$B27)+1))/Настройки!$E$9*100)</f>
        <v>0</v>
      </c>
      <c r="HO27" s="67" t="n">
        <f aca="false">IF(OR($D27=1,MONTH($B27)&lt;&gt;MONTH(StartDate),'У3 Ввод'!$D$228="",'У3 Ввод'!$E$228="",'У3 Ввод'!$D$228&gt;$B27),0,MAX(0,MIN(1,'У3 Ввод'!$E$228-NETWORKDAYS('У3 Ввод'!$D$228,$B27)+1))/Настройки!$E$9*100)</f>
        <v>0</v>
      </c>
      <c r="HP27" s="67" t="n">
        <f aca="false">IF(OR($D27=1,MONTH($B27)&lt;&gt;MONTH(StartDate),'У3 Ввод'!$D$229="",'У3 Ввод'!$E$229="",'У3 Ввод'!$D$229&gt;$B27),0,MAX(0,MIN(1,'У3 Ввод'!$E$229-NETWORKDAYS('У3 Ввод'!$D$229,$B27)+1))/Настройки!$E$9*100)</f>
        <v>0</v>
      </c>
      <c r="HQ27" s="67" t="n">
        <f aca="false">IF(OR($D27=1,MONTH($B27)&lt;&gt;MONTH(StartDate),'У3 Ввод'!$D$230="",'У3 Ввод'!$E$230="",'У3 Ввод'!$D$230&gt;$B27),0,MAX(0,MIN(1,'У3 Ввод'!$E$230-NETWORKDAYS('У3 Ввод'!$D$230,$B27)+1))/Настройки!$E$9*100)</f>
        <v>0</v>
      </c>
      <c r="HR27" s="67" t="n">
        <f aca="false">IF(OR($D27=1,MONTH($B27)&lt;&gt;MONTH(StartDate),'У3 Ввод'!$D$231="",'У3 Ввод'!$E$231="",'У3 Ввод'!$D$231&gt;$B27),0,MAX(0,MIN(1,'У3 Ввод'!$E$231-NETWORKDAYS('У3 Ввод'!$D$231,$B27)+1))/Настройки!$E$9*100)</f>
        <v>0</v>
      </c>
      <c r="HS27" s="67" t="n">
        <f aca="false">IF(OR($D27=1,MONTH($B27)&lt;&gt;MONTH(StartDate),'У3 Ввод'!$D$232="",'У3 Ввод'!$E$232="",'У3 Ввод'!$D$232&gt;$B27),0,MAX(0,MIN(1,'У3 Ввод'!$E$232-NETWORKDAYS('У3 Ввод'!$D$232,$B27)+1))/Настройки!$E$9*100)</f>
        <v>0</v>
      </c>
      <c r="HT27" s="67" t="n">
        <f aca="false">IF(OR($D27=1,MONTH($B27)&lt;&gt;MONTH(StartDate),'У3 Ввод'!$D$233="",'У3 Ввод'!$E$233="",'У3 Ввод'!$D$233&gt;$B27),0,MAX(0,MIN(1,'У3 Ввод'!$E$233-NETWORKDAYS('У3 Ввод'!$D$233,$B27)+1))/Настройки!$E$9*100)</f>
        <v>0</v>
      </c>
      <c r="HU27" s="67" t="n">
        <f aca="false">IF(OR($D27=1,MONTH($B27)&lt;&gt;MONTH(StartDate),'У3 Ввод'!$D$234="",'У3 Ввод'!$E$234="",'У3 Ввод'!$D$234&gt;$B27),0,MAX(0,MIN(1,'У3 Ввод'!$E$234-NETWORKDAYS('У3 Ввод'!$D$234,$B27)+1))/Настройки!$E$9*100)</f>
        <v>0</v>
      </c>
      <c r="HV27" s="67" t="n">
        <f aca="false">IF(OR($D27=1,MONTH($B27)&lt;&gt;MONTH(StartDate),'У3 Ввод'!$D$235="",'У3 Ввод'!$E$235="",'У3 Ввод'!$D$235&gt;$B27),0,MAX(0,MIN(1,'У3 Ввод'!$E$235-NETWORKDAYS('У3 Ввод'!$D$235,$B27)+1))/Настройки!$E$9*100)</f>
        <v>0</v>
      </c>
      <c r="HW27" s="67" t="n">
        <f aca="false">IF(OR($D27=1,MONTH($B27)&lt;&gt;MONTH(StartDate),'У3 Ввод'!$D$236="",'У3 Ввод'!$E$236="",'У3 Ввод'!$D$236&gt;$B27),0,MAX(0,MIN(1,'У3 Ввод'!$E$236-NETWORKDAYS('У3 Ввод'!$D$236,$B27)+1))/Настройки!$E$9*100)</f>
        <v>0</v>
      </c>
      <c r="HX27" s="67" t="n">
        <f aca="false">IF(OR($D27=1,MONTH($B27)&lt;&gt;MONTH(StartDate),'У3 Ввод'!$D$237="",'У3 Ввод'!$E$237="",'У3 Ввод'!$D$237&gt;$B27),0,MAX(0,MIN(1,'У3 Ввод'!$E$237-NETWORKDAYS('У3 Ввод'!$D$237,$B27)+1))/Настройки!$E$9*100)</f>
        <v>0</v>
      </c>
      <c r="HY27" s="67" t="n">
        <f aca="false">IF(OR($D27=1,MONTH($B27)&lt;&gt;MONTH(StartDate),'У3 Ввод'!$D$238="",'У3 Ввод'!$E$238="",'У3 Ввод'!$D$238&gt;$B27),0,MAX(0,MIN(1,'У3 Ввод'!$E$238-NETWORKDAYS('У3 Ввод'!$D$238,$B27)+1))/Настройки!$E$9*100)</f>
        <v>0</v>
      </c>
      <c r="HZ27" s="67" t="n">
        <f aca="false">IF(OR($D27=1,MONTH($B27)&lt;&gt;MONTH(StartDate),'У3 Ввод'!$D$239="",'У3 Ввод'!$E$239="",'У3 Ввод'!$D$239&gt;$B27),0,MAX(0,MIN(1,'У3 Ввод'!$E$239-NETWORKDAYS('У3 Ввод'!$D$239,$B27)+1))/Настройки!$E$9*100)</f>
        <v>0</v>
      </c>
      <c r="IA27" s="67" t="n">
        <f aca="false">IF(OR($D27=1,MONTH($B27)&lt;&gt;MONTH(StartDate),'У3 Ввод'!$D$240="",'У3 Ввод'!$E$240="",'У3 Ввод'!$D$240&gt;$B27),0,MAX(0,MIN(1,'У3 Ввод'!$E$240-NETWORKDAYS('У3 Ввод'!$D$240,$B27)+1))/Настройки!$E$9*100)</f>
        <v>0</v>
      </c>
      <c r="IB27" s="67" t="n">
        <f aca="false">IF(OR($D27=1,MONTH($B27)&lt;&gt;MONTH(StartDate),'У3 Ввод'!$D$241="",'У3 Ввод'!$E$241="",'У3 Ввод'!$D$241&gt;$B27),0,MAX(0,MIN(1,'У3 Ввод'!$E$241-NETWORKDAYS('У3 Ввод'!$D$241,$B27)+1))/Настройки!$E$9*100)</f>
        <v>0</v>
      </c>
      <c r="IC27" s="67" t="n">
        <f aca="false">IF(OR($D27=1,MONTH($B27)&lt;&gt;MONTH(StartDate),'У3 Ввод'!$D$242="",'У3 Ввод'!$E$242="",'У3 Ввод'!$D$242&gt;$B27),0,MAX(0,MIN(1,'У3 Ввод'!$E$242-NETWORKDAYS('У3 Ввод'!$D$242,$B27)+1))/Настройки!$E$9*100)</f>
        <v>0</v>
      </c>
      <c r="ID27" s="67" t="n">
        <f aca="false">IF(OR($D27=1,MONTH($B27)&lt;&gt;MONTH(StartDate),'У3 Ввод'!$D$243="",'У3 Ввод'!$E$243="",'У3 Ввод'!$D$243&gt;$B27),0,MAX(0,MIN(1,'У3 Ввод'!$E$243-NETWORKDAYS('У3 Ввод'!$D$243,$B27)+1))/Настройки!$E$9*100)</f>
        <v>0</v>
      </c>
      <c r="IE27" s="67" t="n">
        <f aca="false">IF(OR($D27=1,MONTH($B27)&lt;&gt;MONTH(StartDate),'У3 Ввод'!$D$244="",'У3 Ввод'!$E$244="",'У3 Ввод'!$D$244&gt;$B27),0,MAX(0,MIN(1,'У3 Ввод'!$E$244-NETWORKDAYS('У3 Ввод'!$D$244,$B27)+1))/Настройки!$E$9*100)</f>
        <v>0</v>
      </c>
      <c r="IF27" s="67" t="n">
        <f aca="false">IF(OR($D27=1,MONTH($B27)&lt;&gt;MONTH(StartDate),'У3 Ввод'!$D$245="",'У3 Ввод'!$E$245="",'У3 Ввод'!$D$245&gt;$B27),0,MAX(0,MIN(1,'У3 Ввод'!$E$245-NETWORKDAYS('У3 Ввод'!$D$245,$B27)+1))/Настройки!$E$9*100)</f>
        <v>0</v>
      </c>
      <c r="IG27" s="67" t="n">
        <f aca="false">IF(OR($D27=1,MONTH($B27)&lt;&gt;MONTH(StartDate),'У3 Ввод'!$D$246="",'У3 Ввод'!$E$246="",'У3 Ввод'!$D$246&gt;$B27),0,MAX(0,MIN(1,'У3 Ввод'!$E$246-NETWORKDAYS('У3 Ввод'!$D$246,$B27)+1))/Настройки!$E$9*100)</f>
        <v>0</v>
      </c>
      <c r="IH27" s="67" t="n">
        <f aca="false">IF(OR($D27=1,MONTH($B27)&lt;&gt;MONTH(StartDate),'У3 Ввод'!$D$247="",'У3 Ввод'!$E$247="",'У3 Ввод'!$D$247&gt;$B27),0,MAX(0,MIN(1,'У3 Ввод'!$E$247-NETWORKDAYS('У3 Ввод'!$D$247,$B27)+1))/Настройки!$E$9*100)</f>
        <v>0</v>
      </c>
      <c r="II27" s="67" t="n">
        <f aca="false">IF(OR($D27=1,MONTH($B27)&lt;&gt;MONTH(StartDate),'У3 Ввод'!$D$248="",'У3 Ввод'!$E$248="",'У3 Ввод'!$D$248&gt;$B27),0,MAX(0,MIN(1,'У3 Ввод'!$E$248-NETWORKDAYS('У3 Ввод'!$D$248,$B27)+1))/Настройки!$E$9*100)</f>
        <v>0</v>
      </c>
      <c r="IJ27" s="67" t="n">
        <f aca="false">IF(OR($D27=1,MONTH($B27)&lt;&gt;MONTH(StartDate),'У3 Ввод'!$D$249="",'У3 Ввод'!$E$249="",'У3 Ввод'!$D$249&gt;$B27),0,MAX(0,MIN(1,'У3 Ввод'!$E$249-NETWORKDAYS('У3 Ввод'!$D$249,$B27)+1))/Настройки!$E$9*100)</f>
        <v>0</v>
      </c>
      <c r="IK27" s="67" t="n">
        <f aca="false">IF(OR($D27=1,MONTH($B27)&lt;&gt;MONTH(StartDate),'У3 Ввод'!$D$250="",'У3 Ввод'!$E$250="",'У3 Ввод'!$D$250&gt;$B27),0,MAX(0,MIN(1,'У3 Ввод'!$E$250-NETWORKDAYS('У3 Ввод'!$D$250,$B27)+1))/Настройки!$E$9*100)</f>
        <v>0</v>
      </c>
      <c r="IL27" s="67" t="n">
        <f aca="false">IF(OR($D27=1,MONTH($B27)&lt;&gt;MONTH(StartDate),'У3 Ввод'!$D$251="",'У3 Ввод'!$E$251="",'У3 Ввод'!$D$251&gt;$B27),0,MAX(0,MIN(1,'У3 Ввод'!$E$251-NETWORKDAYS('У3 Ввод'!$D$251,$B27)+1))/Настройки!$E$9*100)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0</v>
      </c>
      <c r="F28" s="49" t="n">
        <f aca="false">IF(OR(MONTH(B28)&lt;&gt;MONTH(StartDate),D28=1),"",100)</f>
        <v>100</v>
      </c>
      <c r="G28" s="67" t="n">
        <f aca="false">IF(OR($D28=1,MONTH($B28)&lt;&gt;MONTH(StartDate),'У3 Ввод'!$D$12="",'У3 Ввод'!$E$12="",'У3 Ввод'!$D$12&gt;$B28),0,MAX(0,MIN(1,'У3 Ввод'!$E$12-NETWORKDAYS('У3 Ввод'!$D$12,$B28)+1))/Настройки!$E$9*100)</f>
        <v>0</v>
      </c>
      <c r="H28" s="67" t="n">
        <f aca="false">IF(OR($D28=1,MONTH($B28)&lt;&gt;MONTH(StartDate),'У3 Ввод'!$D$13="",'У3 Ввод'!$E$13="",'У3 Ввод'!$D$13&gt;$B28),0,MAX(0,MIN(1,'У3 Ввод'!$E$13-NETWORKDAYS('У3 Ввод'!$D$13,$B28)+1))/Настройки!$E$9*100)</f>
        <v>0</v>
      </c>
      <c r="I28" s="67" t="n">
        <f aca="false">IF(OR($D28=1,MONTH($B28)&lt;&gt;MONTH(StartDate),'У3 Ввод'!$D$14="",'У3 Ввод'!$E$14="",'У3 Ввод'!$D$14&gt;$B28),0,MAX(0,MIN(1,'У3 Ввод'!$E$14-NETWORKDAYS('У3 Ввод'!$D$14,$B28)+1))/Настройки!$E$9*100)</f>
        <v>0</v>
      </c>
      <c r="J28" s="67" t="n">
        <f aca="false">IF(OR($D28=1,MONTH($B28)&lt;&gt;MONTH(StartDate),'У3 Ввод'!$D$15="",'У3 Ввод'!$E$15="",'У3 Ввод'!$D$15&gt;$B28),0,MAX(0,MIN(1,'У3 Ввод'!$E$15-NETWORKDAYS('У3 Ввод'!$D$15,$B28)+1))/Настройки!$E$9*100)</f>
        <v>0</v>
      </c>
      <c r="K28" s="67" t="n">
        <f aca="false">IF(OR($D28=1,MONTH($B28)&lt;&gt;MONTH(StartDate),'У3 Ввод'!$D$16="",'У3 Ввод'!$E$16="",'У3 Ввод'!$D$16&gt;$B28),0,MAX(0,MIN(1,'У3 Ввод'!$E$16-NETWORKDAYS('У3 Ввод'!$D$16,$B28)+1))/Настройки!$E$9*100)</f>
        <v>0</v>
      </c>
      <c r="L28" s="67" t="n">
        <f aca="false">IF(OR($D28=1,MONTH($B28)&lt;&gt;MONTH(StartDate),'У3 Ввод'!$D$17="",'У3 Ввод'!$E$17="",'У3 Ввод'!$D$17&gt;$B28),0,MAX(0,MIN(1,'У3 Ввод'!$E$17-NETWORKDAYS('У3 Ввод'!$D$17,$B28)+1))/Настройки!$E$9*100)</f>
        <v>0</v>
      </c>
      <c r="M28" s="67" t="n">
        <f aca="false">IF(OR($D28=1,MONTH($B28)&lt;&gt;MONTH(StartDate),'У3 Ввод'!$D$18="",'У3 Ввод'!$E$18="",'У3 Ввод'!$D$18&gt;$B28),0,MAX(0,MIN(1,'У3 Ввод'!$E$18-NETWORKDAYS('У3 Ввод'!$D$18,$B28)+1))/Настройки!$E$9*100)</f>
        <v>0</v>
      </c>
      <c r="N28" s="67" t="n">
        <f aca="false">IF(OR($D28=1,MONTH($B28)&lt;&gt;MONTH(StartDate),'У3 Ввод'!$D$19="",'У3 Ввод'!$E$19="",'У3 Ввод'!$D$19&gt;$B28),0,MAX(0,MIN(1,'У3 Ввод'!$E$19-NETWORKDAYS('У3 Ввод'!$D$19,$B28)+1))/Настройки!$E$9*100)</f>
        <v>0</v>
      </c>
      <c r="O28" s="67" t="n">
        <f aca="false">IF(OR($D28=1,MONTH($B28)&lt;&gt;MONTH(StartDate),'У3 Ввод'!$D$20="",'У3 Ввод'!$E$20="",'У3 Ввод'!$D$20&gt;$B28),0,MAX(0,MIN(1,'У3 Ввод'!$E$20-NETWORKDAYS('У3 Ввод'!$D$20,$B28)+1))/Настройки!$E$9*100)</f>
        <v>0</v>
      </c>
      <c r="P28" s="67" t="n">
        <f aca="false">IF(OR($D28=1,MONTH($B28)&lt;&gt;MONTH(StartDate),'У3 Ввод'!$D$21="",'У3 Ввод'!$E$21="",'У3 Ввод'!$D$21&gt;$B28),0,MAX(0,MIN(1,'У3 Ввод'!$E$21-NETWORKDAYS('У3 Ввод'!$D$21,$B28)+1))/Настройки!$E$9*100)</f>
        <v>0</v>
      </c>
      <c r="Q28" s="67" t="n">
        <f aca="false">IF(OR($D28=1,MONTH($B28)&lt;&gt;MONTH(StartDate),'У3 Ввод'!$D$22="",'У3 Ввод'!$E$22="",'У3 Ввод'!$D$22&gt;$B28),0,MAX(0,MIN(1,'У3 Ввод'!$E$22-NETWORKDAYS('У3 Ввод'!$D$22,$B28)+1))/Настройки!$E$9*100)</f>
        <v>0</v>
      </c>
      <c r="R28" s="67" t="n">
        <f aca="false">IF(OR($D28=1,MONTH($B28)&lt;&gt;MONTH(StartDate),'У3 Ввод'!$D$23="",'У3 Ввод'!$E$23="",'У3 Ввод'!$D$23&gt;$B28),0,MAX(0,MIN(1,'У3 Ввод'!$E$23-NETWORKDAYS('У3 Ввод'!$D$23,$B28)+1))/Настройки!$E$9*100)</f>
        <v>0</v>
      </c>
      <c r="S28" s="67" t="n">
        <f aca="false">IF(OR($D28=1,MONTH($B28)&lt;&gt;MONTH(StartDate),'У3 Ввод'!$D$24="",'У3 Ввод'!$E$24="",'У3 Ввод'!$D$24&gt;$B28),0,MAX(0,MIN(1,'У3 Ввод'!$E$24-NETWORKDAYS('У3 Ввод'!$D$24,$B28)+1))/Настройки!$E$9*100)</f>
        <v>0</v>
      </c>
      <c r="T28" s="67" t="n">
        <f aca="false">IF(OR($D28=1,MONTH($B28)&lt;&gt;MONTH(StartDate),'У3 Ввод'!$D$25="",'У3 Ввод'!$E$25="",'У3 Ввод'!$D$25&gt;$B28),0,MAX(0,MIN(1,'У3 Ввод'!$E$25-NETWORKDAYS('У3 Ввод'!$D$25,$B28)+1))/Настройки!$E$9*100)</f>
        <v>0</v>
      </c>
      <c r="U28" s="67" t="n">
        <f aca="false">IF(OR($D28=1,MONTH($B28)&lt;&gt;MONTH(StartDate),'У3 Ввод'!$D$26="",'У3 Ввод'!$E$26="",'У3 Ввод'!$D$26&gt;$B28),0,MAX(0,MIN(1,'У3 Ввод'!$E$26-NETWORKDAYS('У3 Ввод'!$D$26,$B28)+1))/Настройки!$E$9*100)</f>
        <v>0</v>
      </c>
      <c r="V28" s="67" t="n">
        <f aca="false">IF(OR($D28=1,MONTH($B28)&lt;&gt;MONTH(StartDate),'У3 Ввод'!$D$27="",'У3 Ввод'!$E$27="",'У3 Ввод'!$D$27&gt;$B28),0,MAX(0,MIN(1,'У3 Ввод'!$E$27-NETWORKDAYS('У3 Ввод'!$D$27,$B28)+1))/Настройки!$E$9*100)</f>
        <v>0</v>
      </c>
      <c r="W28" s="67" t="n">
        <f aca="false">IF(OR($D28=1,MONTH($B28)&lt;&gt;MONTH(StartDate),'У3 Ввод'!$D$28="",'У3 Ввод'!$E$28="",'У3 Ввод'!$D$28&gt;$B28),0,MAX(0,MIN(1,'У3 Ввод'!$E$28-NETWORKDAYS('У3 Ввод'!$D$28,$B28)+1))/Настройки!$E$9*100)</f>
        <v>0</v>
      </c>
      <c r="X28" s="67" t="n">
        <f aca="false">IF(OR($D28=1,MONTH($B28)&lt;&gt;MONTH(StartDate),'У3 Ввод'!$D$29="",'У3 Ввод'!$E$29="",'У3 Ввод'!$D$29&gt;$B28),0,MAX(0,MIN(1,'У3 Ввод'!$E$29-NETWORKDAYS('У3 Ввод'!$D$29,$B28)+1))/Настройки!$E$9*100)</f>
        <v>0</v>
      </c>
      <c r="Y28" s="67" t="n">
        <f aca="false">IF(OR($D28=1,MONTH($B28)&lt;&gt;MONTH(StartDate),'У3 Ввод'!$D$30="",'У3 Ввод'!$E$30="",'У3 Ввод'!$D$30&gt;$B28),0,MAX(0,MIN(1,'У3 Ввод'!$E$30-NETWORKDAYS('У3 Ввод'!$D$30,$B28)+1))/Настройки!$E$9*100)</f>
        <v>0</v>
      </c>
      <c r="Z28" s="67" t="n">
        <f aca="false">IF(OR($D28=1,MONTH($B28)&lt;&gt;MONTH(StartDate),'У3 Ввод'!$D$31="",'У3 Ввод'!$E$31="",'У3 Ввод'!$D$31&gt;$B28),0,MAX(0,MIN(1,'У3 Ввод'!$E$31-NETWORKDAYS('У3 Ввод'!$D$31,$B28)+1))/Настройки!$E$9*100)</f>
        <v>0</v>
      </c>
      <c r="AA28" s="67" t="n">
        <f aca="false">IF(OR($D28=1,MONTH($B28)&lt;&gt;MONTH(StartDate),'У3 Ввод'!$D$32="",'У3 Ввод'!$E$32="",'У3 Ввод'!$D$32&gt;$B28),0,MAX(0,MIN(1,'У3 Ввод'!$E$32-NETWORKDAYS('У3 Ввод'!$D$32,$B28)+1))/Настройки!$E$9*100)</f>
        <v>0</v>
      </c>
      <c r="AB28" s="67" t="n">
        <f aca="false">IF(OR($D28=1,MONTH($B28)&lt;&gt;MONTH(StartDate),'У3 Ввод'!$D$33="",'У3 Ввод'!$E$33="",'У3 Ввод'!$D$33&gt;$B28),0,MAX(0,MIN(1,'У3 Ввод'!$E$33-NETWORKDAYS('У3 Ввод'!$D$33,$B28)+1))/Настройки!$E$9*100)</f>
        <v>0</v>
      </c>
      <c r="AC28" s="67" t="n">
        <f aca="false">IF(OR($D28=1,MONTH($B28)&lt;&gt;MONTH(StartDate),'У3 Ввод'!$D$34="",'У3 Ввод'!$E$34="",'У3 Ввод'!$D$34&gt;$B28),0,MAX(0,MIN(1,'У3 Ввод'!$E$34-NETWORKDAYS('У3 Ввод'!$D$34,$B28)+1))/Настройки!$E$9*100)</f>
        <v>0</v>
      </c>
      <c r="AD28" s="67" t="n">
        <f aca="false">IF(OR($D28=1,MONTH($B28)&lt;&gt;MONTH(StartDate),'У3 Ввод'!$D$35="",'У3 Ввод'!$E$35="",'У3 Ввод'!$D$35&gt;$B28),0,MAX(0,MIN(1,'У3 Ввод'!$E$35-NETWORKDAYS('У3 Ввод'!$D$35,$B28)+1))/Настройки!$E$9*100)</f>
        <v>0</v>
      </c>
      <c r="AE28" s="67" t="n">
        <f aca="false">IF(OR($D28=1,MONTH($B28)&lt;&gt;MONTH(StartDate),'У3 Ввод'!$D$36="",'У3 Ввод'!$E$36="",'У3 Ввод'!$D$36&gt;$B28),0,MAX(0,MIN(1,'У3 Ввод'!$E$36-NETWORKDAYS('У3 Ввод'!$D$36,$B28)+1))/Настройки!$E$9*100)</f>
        <v>0</v>
      </c>
      <c r="AF28" s="67" t="n">
        <f aca="false">IF(OR($D28=1,MONTH($B28)&lt;&gt;MONTH(StartDate),'У3 Ввод'!$D$37="",'У3 Ввод'!$E$37="",'У3 Ввод'!$D$37&gt;$B28),0,MAX(0,MIN(1,'У3 Ввод'!$E$37-NETWORKDAYS('У3 Ввод'!$D$37,$B28)+1))/Настройки!$E$9*100)</f>
        <v>0</v>
      </c>
      <c r="AG28" s="67" t="n">
        <f aca="false">IF(OR($D28=1,MONTH($B28)&lt;&gt;MONTH(StartDate),'У3 Ввод'!$D$38="",'У3 Ввод'!$E$38="",'У3 Ввод'!$D$38&gt;$B28),0,MAX(0,MIN(1,'У3 Ввод'!$E$38-NETWORKDAYS('У3 Ввод'!$D$38,$B28)+1))/Настройки!$E$9*100)</f>
        <v>0</v>
      </c>
      <c r="AH28" s="67" t="n">
        <f aca="false">IF(OR($D28=1,MONTH($B28)&lt;&gt;MONTH(StartDate),'У3 Ввод'!$D$39="",'У3 Ввод'!$E$39="",'У3 Ввод'!$D$39&gt;$B28),0,MAX(0,MIN(1,'У3 Ввод'!$E$39-NETWORKDAYS('У3 Ввод'!$D$39,$B28)+1))/Настройки!$E$9*100)</f>
        <v>0</v>
      </c>
      <c r="AI28" s="67" t="n">
        <f aca="false">IF(OR($D28=1,MONTH($B28)&lt;&gt;MONTH(StartDate),'У3 Ввод'!$D$40="",'У3 Ввод'!$E$40="",'У3 Ввод'!$D$40&gt;$B28),0,MAX(0,MIN(1,'У3 Ввод'!$E$40-NETWORKDAYS('У3 Ввод'!$D$40,$B28)+1))/Настройки!$E$9*100)</f>
        <v>0</v>
      </c>
      <c r="AJ28" s="67" t="n">
        <f aca="false">IF(OR($D28=1,MONTH($B28)&lt;&gt;MONTH(StartDate),'У3 Ввод'!$D$41="",'У3 Ввод'!$E$41="",'У3 Ввод'!$D$41&gt;$B28),0,MAX(0,MIN(1,'У3 Ввод'!$E$41-NETWORKDAYS('У3 Ввод'!$D$41,$B28)+1))/Настройки!$E$9*100)</f>
        <v>0</v>
      </c>
      <c r="AK28" s="67" t="n">
        <f aca="false">IF(OR($D28=1,MONTH($B28)&lt;&gt;MONTH(StartDate),'У3 Ввод'!$D$42="",'У3 Ввод'!$E$42="",'У3 Ввод'!$D$42&gt;$B28),0,MAX(0,MIN(1,'У3 Ввод'!$E$42-NETWORKDAYS('У3 Ввод'!$D$42,$B28)+1))/Настройки!$E$9*100)</f>
        <v>0</v>
      </c>
      <c r="AL28" s="67" t="n">
        <f aca="false">IF(OR($D28=1,MONTH($B28)&lt;&gt;MONTH(StartDate),'У3 Ввод'!$D$43="",'У3 Ввод'!$E$43="",'У3 Ввод'!$D$43&gt;$B28),0,MAX(0,MIN(1,'У3 Ввод'!$E$43-NETWORKDAYS('У3 Ввод'!$D$43,$B28)+1))/Настройки!$E$9*100)</f>
        <v>0</v>
      </c>
      <c r="AM28" s="67" t="n">
        <f aca="false">IF(OR($D28=1,MONTH($B28)&lt;&gt;MONTH(StartDate),'У3 Ввод'!$D$44="",'У3 Ввод'!$E$44="",'У3 Ввод'!$D$44&gt;$B28),0,MAX(0,MIN(1,'У3 Ввод'!$E$44-NETWORKDAYS('У3 Ввод'!$D$44,$B28)+1))/Настройки!$E$9*100)</f>
        <v>0</v>
      </c>
      <c r="AN28" s="67" t="n">
        <f aca="false">IF(OR($D28=1,MONTH($B28)&lt;&gt;MONTH(StartDate),'У3 Ввод'!$D$45="",'У3 Ввод'!$E$45="",'У3 Ввод'!$D$45&gt;$B28),0,MAX(0,MIN(1,'У3 Ввод'!$E$45-NETWORKDAYS('У3 Ввод'!$D$45,$B28)+1))/Настройки!$E$9*100)</f>
        <v>0</v>
      </c>
      <c r="AO28" s="67" t="n">
        <f aca="false">IF(OR($D28=1,MONTH($B28)&lt;&gt;MONTH(StartDate),'У3 Ввод'!$D$46="",'У3 Ввод'!$E$46="",'У3 Ввод'!$D$46&gt;$B28),0,MAX(0,MIN(1,'У3 Ввод'!$E$46-NETWORKDAYS('У3 Ввод'!$D$46,$B28)+1))/Настройки!$E$9*100)</f>
        <v>0</v>
      </c>
      <c r="AP28" s="67" t="n">
        <f aca="false">IF(OR($D28=1,MONTH($B28)&lt;&gt;MONTH(StartDate),'У3 Ввод'!$D$47="",'У3 Ввод'!$E$47="",'У3 Ввод'!$D$47&gt;$B28),0,MAX(0,MIN(1,'У3 Ввод'!$E$47-NETWORKDAYS('У3 Ввод'!$D$47,$B28)+1))/Настройки!$E$9*100)</f>
        <v>0</v>
      </c>
      <c r="AQ28" s="67" t="n">
        <f aca="false">IF(OR($D28=1,MONTH($B28)&lt;&gt;MONTH(StartDate),'У3 Ввод'!$D$48="",'У3 Ввод'!$E$48="",'У3 Ввод'!$D$48&gt;$B28),0,MAX(0,MIN(1,'У3 Ввод'!$E$48-NETWORKDAYS('У3 Ввод'!$D$48,$B28)+1))/Настройки!$E$9*100)</f>
        <v>0</v>
      </c>
      <c r="AR28" s="67" t="n">
        <f aca="false">IF(OR($D28=1,MONTH($B28)&lt;&gt;MONTH(StartDate),'У3 Ввод'!$D$49="",'У3 Ввод'!$E$49="",'У3 Ввод'!$D$49&gt;$B28),0,MAX(0,MIN(1,'У3 Ввод'!$E$49-NETWORKDAYS('У3 Ввод'!$D$49,$B28)+1))/Настройки!$E$9*100)</f>
        <v>0</v>
      </c>
      <c r="AS28" s="67" t="n">
        <f aca="false">IF(OR($D28=1,MONTH($B28)&lt;&gt;MONTH(StartDate),'У3 Ввод'!$D$50="",'У3 Ввод'!$E$50="",'У3 Ввод'!$D$50&gt;$B28),0,MAX(0,MIN(1,'У3 Ввод'!$E$50-NETWORKDAYS('У3 Ввод'!$D$50,$B28)+1))/Настройки!$E$9*100)</f>
        <v>0</v>
      </c>
      <c r="AT28" s="67" t="n">
        <f aca="false">IF(OR($D28=1,MONTH($B28)&lt;&gt;MONTH(StartDate),'У3 Ввод'!$D$51="",'У3 Ввод'!$E$51="",'У3 Ввод'!$D$51&gt;$B28),0,MAX(0,MIN(1,'У3 Ввод'!$E$51-NETWORKDAYS('У3 Ввод'!$D$51,$B28)+1))/Настройки!$E$9*100)</f>
        <v>0</v>
      </c>
      <c r="AU28" s="67" t="n">
        <f aca="false">IF(OR($D28=1,MONTH($B28)&lt;&gt;MONTH(StartDate),'У3 Ввод'!$D$52="",'У3 Ввод'!$E$52="",'У3 Ввод'!$D$52&gt;$B28),0,MAX(0,MIN(1,'У3 Ввод'!$E$52-NETWORKDAYS('У3 Ввод'!$D$52,$B28)+1))/Настройки!$E$9*100)</f>
        <v>0</v>
      </c>
      <c r="AV28" s="67" t="n">
        <f aca="false">IF(OR($D28=1,MONTH($B28)&lt;&gt;MONTH(StartDate),'У3 Ввод'!$D$53="",'У3 Ввод'!$E$53="",'У3 Ввод'!$D$53&gt;$B28),0,MAX(0,MIN(1,'У3 Ввод'!$E$53-NETWORKDAYS('У3 Ввод'!$D$53,$B28)+1))/Настройки!$E$9*100)</f>
        <v>0</v>
      </c>
      <c r="AW28" s="67" t="n">
        <f aca="false">IF(OR($D28=1,MONTH($B28)&lt;&gt;MONTH(StartDate),'У3 Ввод'!$D$54="",'У3 Ввод'!$E$54="",'У3 Ввод'!$D$54&gt;$B28),0,MAX(0,MIN(1,'У3 Ввод'!$E$54-NETWORKDAYS('У3 Ввод'!$D$54,$B28)+1))/Настройки!$E$9*100)</f>
        <v>0</v>
      </c>
      <c r="AX28" s="67" t="n">
        <f aca="false">IF(OR($D28=1,MONTH($B28)&lt;&gt;MONTH(StartDate),'У3 Ввод'!$D$55="",'У3 Ввод'!$E$55="",'У3 Ввод'!$D$55&gt;$B28),0,MAX(0,MIN(1,'У3 Ввод'!$E$55-NETWORKDAYS('У3 Ввод'!$D$55,$B28)+1))/Настройки!$E$9*100)</f>
        <v>0</v>
      </c>
      <c r="AY28" s="67" t="n">
        <f aca="false">IF(OR($D28=1,MONTH($B28)&lt;&gt;MONTH(StartDate),'У3 Ввод'!$D$56="",'У3 Ввод'!$E$56="",'У3 Ввод'!$D$56&gt;$B28),0,MAX(0,MIN(1,'У3 Ввод'!$E$56-NETWORKDAYS('У3 Ввод'!$D$56,$B28)+1))/Настройки!$E$9*100)</f>
        <v>0</v>
      </c>
      <c r="AZ28" s="67" t="n">
        <f aca="false">IF(OR($D28=1,MONTH($B28)&lt;&gt;MONTH(StartDate),'У3 Ввод'!$D$57="",'У3 Ввод'!$E$57="",'У3 Ввод'!$D$57&gt;$B28),0,MAX(0,MIN(1,'У3 Ввод'!$E$57-NETWORKDAYS('У3 Ввод'!$D$57,$B28)+1))/Настройки!$E$9*100)</f>
        <v>0</v>
      </c>
      <c r="BA28" s="67" t="n">
        <f aca="false">IF(OR($D28=1,MONTH($B28)&lt;&gt;MONTH(StartDate),'У3 Ввод'!$D$58="",'У3 Ввод'!$E$58="",'У3 Ввод'!$D$58&gt;$B28),0,MAX(0,MIN(1,'У3 Ввод'!$E$58-NETWORKDAYS('У3 Ввод'!$D$58,$B28)+1))/Настройки!$E$9*100)</f>
        <v>0</v>
      </c>
      <c r="BB28" s="67" t="n">
        <f aca="false">IF(OR($D28=1,MONTH($B28)&lt;&gt;MONTH(StartDate),'У3 Ввод'!$D$59="",'У3 Ввод'!$E$59="",'У3 Ввод'!$D$59&gt;$B28),0,MAX(0,MIN(1,'У3 Ввод'!$E$59-NETWORKDAYS('У3 Ввод'!$D$59,$B28)+1))/Настройки!$E$9*100)</f>
        <v>0</v>
      </c>
      <c r="BC28" s="67" t="n">
        <f aca="false">IF(OR($D28=1,MONTH($B28)&lt;&gt;MONTH(StartDate),'У3 Ввод'!$D$60="",'У3 Ввод'!$E$60="",'У3 Ввод'!$D$60&gt;$B28),0,MAX(0,MIN(1,'У3 Ввод'!$E$60-NETWORKDAYS('У3 Ввод'!$D$60,$B28)+1))/Настройки!$E$9*100)</f>
        <v>0</v>
      </c>
      <c r="BD28" s="67" t="n">
        <f aca="false">IF(OR($D28=1,MONTH($B28)&lt;&gt;MONTH(StartDate),'У3 Ввод'!$D$61="",'У3 Ввод'!$E$61="",'У3 Ввод'!$D$61&gt;$B28),0,MAX(0,MIN(1,'У3 Ввод'!$E$61-NETWORKDAYS('У3 Ввод'!$D$61,$B28)+1))/Настройки!$E$9*100)</f>
        <v>0</v>
      </c>
      <c r="BE28" s="67" t="n">
        <f aca="false">IF(OR($D28=1,MONTH($B28)&lt;&gt;MONTH(StartDate),'У3 Ввод'!$D$62="",'У3 Ввод'!$E$62="",'У3 Ввод'!$D$62&gt;$B28),0,MAX(0,MIN(1,'У3 Ввод'!$E$62-NETWORKDAYS('У3 Ввод'!$D$62,$B28)+1))/Настройки!$E$9*100)</f>
        <v>0</v>
      </c>
      <c r="BF28" s="67" t="n">
        <f aca="false">IF(OR($D28=1,MONTH($B28)&lt;&gt;MONTH(StartDate),'У3 Ввод'!$D$63="",'У3 Ввод'!$E$63="",'У3 Ввод'!$D$63&gt;$B28),0,MAX(0,MIN(1,'У3 Ввод'!$E$63-NETWORKDAYS('У3 Ввод'!$D$63,$B28)+1))/Настройки!$E$9*100)</f>
        <v>0</v>
      </c>
      <c r="BG28" s="67" t="n">
        <f aca="false">IF(OR($D28=1,MONTH($B28)&lt;&gt;MONTH(StartDate),'У3 Ввод'!$D$64="",'У3 Ввод'!$E$64="",'У3 Ввод'!$D$64&gt;$B28),0,MAX(0,MIN(1,'У3 Ввод'!$E$64-NETWORKDAYS('У3 Ввод'!$D$64,$B28)+1))/Настройки!$E$9*100)</f>
        <v>0</v>
      </c>
      <c r="BH28" s="67" t="n">
        <f aca="false">IF(OR($D28=1,MONTH($B28)&lt;&gt;MONTH(StartDate),'У3 Ввод'!$D$65="",'У3 Ввод'!$E$65="",'У3 Ввод'!$D$65&gt;$B28),0,MAX(0,MIN(1,'У3 Ввод'!$E$65-NETWORKDAYS('У3 Ввод'!$D$65,$B28)+1))/Настройки!$E$9*100)</f>
        <v>0</v>
      </c>
      <c r="BI28" s="67" t="n">
        <f aca="false">IF(OR($D28=1,MONTH($B28)&lt;&gt;MONTH(StartDate),'У3 Ввод'!$D$66="",'У3 Ввод'!$E$66="",'У3 Ввод'!$D$66&gt;$B28),0,MAX(0,MIN(1,'У3 Ввод'!$E$66-NETWORKDAYS('У3 Ввод'!$D$66,$B28)+1))/Настройки!$E$9*100)</f>
        <v>0</v>
      </c>
      <c r="BJ28" s="67" t="n">
        <f aca="false">IF(OR($D28=1,MONTH($B28)&lt;&gt;MONTH(StartDate),'У3 Ввод'!$D$67="",'У3 Ввод'!$E$67="",'У3 Ввод'!$D$67&gt;$B28),0,MAX(0,MIN(1,'У3 Ввод'!$E$67-NETWORKDAYS('У3 Ввод'!$D$67,$B28)+1))/Настройки!$E$9*100)</f>
        <v>0</v>
      </c>
      <c r="BK28" s="67" t="n">
        <f aca="false">IF(OR($D28=1,MONTH($B28)&lt;&gt;MONTH(StartDate),'У3 Ввод'!$D$68="",'У3 Ввод'!$E$68="",'У3 Ввод'!$D$68&gt;$B28),0,MAX(0,MIN(1,'У3 Ввод'!$E$68-NETWORKDAYS('У3 Ввод'!$D$68,$B28)+1))/Настройки!$E$9*100)</f>
        <v>0</v>
      </c>
      <c r="BL28" s="67" t="n">
        <f aca="false">IF(OR($D28=1,MONTH($B28)&lt;&gt;MONTH(StartDate),'У3 Ввод'!$D$69="",'У3 Ввод'!$E$69="",'У3 Ввод'!$D$69&gt;$B28),0,MAX(0,MIN(1,'У3 Ввод'!$E$69-NETWORKDAYS('У3 Ввод'!$D$69,$B28)+1))/Настройки!$E$9*100)</f>
        <v>0</v>
      </c>
      <c r="BM28" s="67" t="n">
        <f aca="false">IF(OR($D28=1,MONTH($B28)&lt;&gt;MONTH(StartDate),'У3 Ввод'!$D$70="",'У3 Ввод'!$E$70="",'У3 Ввод'!$D$70&gt;$B28),0,MAX(0,MIN(1,'У3 Ввод'!$E$70-NETWORKDAYS('У3 Ввод'!$D$70,$B28)+1))/Настройки!$E$9*100)</f>
        <v>0</v>
      </c>
      <c r="BN28" s="67" t="n">
        <f aca="false">IF(OR($D28=1,MONTH($B28)&lt;&gt;MONTH(StartDate),'У3 Ввод'!$D$71="",'У3 Ввод'!$E$71="",'У3 Ввод'!$D$71&gt;$B28),0,MAX(0,MIN(1,'У3 Ввод'!$E$71-NETWORKDAYS('У3 Ввод'!$D$71,$B28)+1))/Настройки!$E$9*100)</f>
        <v>0</v>
      </c>
      <c r="BO28" s="67" t="n">
        <f aca="false">IF(OR($D28=1,MONTH($B28)&lt;&gt;MONTH(StartDate),'У3 Ввод'!$D$72="",'У3 Ввод'!$E$72="",'У3 Ввод'!$D$72&gt;$B28),0,MAX(0,MIN(1,'У3 Ввод'!$E$72-NETWORKDAYS('У3 Ввод'!$D$72,$B28)+1))/Настройки!$E$9*100)</f>
        <v>0</v>
      </c>
      <c r="BP28" s="67" t="n">
        <f aca="false">IF(OR($D28=1,MONTH($B28)&lt;&gt;MONTH(StartDate),'У3 Ввод'!$D$73="",'У3 Ввод'!$E$73="",'У3 Ввод'!$D$73&gt;$B28),0,MAX(0,MIN(1,'У3 Ввод'!$E$73-NETWORKDAYS('У3 Ввод'!$D$73,$B28)+1))/Настройки!$E$9*100)</f>
        <v>0</v>
      </c>
      <c r="BQ28" s="67" t="n">
        <f aca="false">IF(OR($D28=1,MONTH($B28)&lt;&gt;MONTH(StartDate),'У3 Ввод'!$D$74="",'У3 Ввод'!$E$74="",'У3 Ввод'!$D$74&gt;$B28),0,MAX(0,MIN(1,'У3 Ввод'!$E$74-NETWORKDAYS('У3 Ввод'!$D$74,$B28)+1))/Настройки!$E$9*100)</f>
        <v>0</v>
      </c>
      <c r="BR28" s="67" t="n">
        <f aca="false">IF(OR($D28=1,MONTH($B28)&lt;&gt;MONTH(StartDate),'У3 Ввод'!$D$75="",'У3 Ввод'!$E$75="",'У3 Ввод'!$D$75&gt;$B28),0,MAX(0,MIN(1,'У3 Ввод'!$E$75-NETWORKDAYS('У3 Ввод'!$D$75,$B28)+1))/Настройки!$E$9*100)</f>
        <v>0</v>
      </c>
      <c r="BS28" s="67" t="n">
        <f aca="false">IF(OR($D28=1,MONTH($B28)&lt;&gt;MONTH(StartDate),'У3 Ввод'!$D$76="",'У3 Ввод'!$E$76="",'У3 Ввод'!$D$76&gt;$B28),0,MAX(0,MIN(1,'У3 Ввод'!$E$76-NETWORKDAYS('У3 Ввод'!$D$76,$B28)+1))/Настройки!$E$9*100)</f>
        <v>0</v>
      </c>
      <c r="BT28" s="67" t="n">
        <f aca="false">IF(OR($D28=1,MONTH($B28)&lt;&gt;MONTH(StartDate),'У3 Ввод'!$D$77="",'У3 Ввод'!$E$77="",'У3 Ввод'!$D$77&gt;$B28),0,MAX(0,MIN(1,'У3 Ввод'!$E$77-NETWORKDAYS('У3 Ввод'!$D$77,$B28)+1))/Настройки!$E$9*100)</f>
        <v>0</v>
      </c>
      <c r="BU28" s="67" t="n">
        <f aca="false">IF(OR($D28=1,MONTH($B28)&lt;&gt;MONTH(StartDate),'У3 Ввод'!$D$78="",'У3 Ввод'!$E$78="",'У3 Ввод'!$D$78&gt;$B28),0,MAX(0,MIN(1,'У3 Ввод'!$E$78-NETWORKDAYS('У3 Ввод'!$D$78,$B28)+1))/Настройки!$E$9*100)</f>
        <v>0</v>
      </c>
      <c r="BV28" s="67" t="n">
        <f aca="false">IF(OR($D28=1,MONTH($B28)&lt;&gt;MONTH(StartDate),'У3 Ввод'!$D$79="",'У3 Ввод'!$E$79="",'У3 Ввод'!$D$79&gt;$B28),0,MAX(0,MIN(1,'У3 Ввод'!$E$79-NETWORKDAYS('У3 Ввод'!$D$79,$B28)+1))/Настройки!$E$9*100)</f>
        <v>0</v>
      </c>
      <c r="BW28" s="67" t="n">
        <f aca="false">IF(OR($D28=1,MONTH($B28)&lt;&gt;MONTH(StartDate),'У3 Ввод'!$D$80="",'У3 Ввод'!$E$80="",'У3 Ввод'!$D$80&gt;$B28),0,MAX(0,MIN(1,'У3 Ввод'!$E$80-NETWORKDAYS('У3 Ввод'!$D$80,$B28)+1))/Настройки!$E$9*100)</f>
        <v>0</v>
      </c>
      <c r="BX28" s="67" t="n">
        <f aca="false">IF(OR($D28=1,MONTH($B28)&lt;&gt;MONTH(StartDate),'У3 Ввод'!$D$81="",'У3 Ввод'!$E$81="",'У3 Ввод'!$D$81&gt;$B28),0,MAX(0,MIN(1,'У3 Ввод'!$E$81-NETWORKDAYS('У3 Ввод'!$D$81,$B28)+1))/Настройки!$E$9*100)</f>
        <v>0</v>
      </c>
      <c r="BY28" s="67" t="n">
        <f aca="false">IF(OR($D28=1,MONTH($B28)&lt;&gt;MONTH(StartDate),'У3 Ввод'!$D$82="",'У3 Ввод'!$E$82="",'У3 Ввод'!$D$82&gt;$B28),0,MAX(0,MIN(1,'У3 Ввод'!$E$82-NETWORKDAYS('У3 Ввод'!$D$82,$B28)+1))/Настройки!$E$9*100)</f>
        <v>0</v>
      </c>
      <c r="BZ28" s="67" t="n">
        <f aca="false">IF(OR($D28=1,MONTH($B28)&lt;&gt;MONTH(StartDate),'У3 Ввод'!$D$83="",'У3 Ввод'!$E$83="",'У3 Ввод'!$D$83&gt;$B28),0,MAX(0,MIN(1,'У3 Ввод'!$E$83-NETWORKDAYS('У3 Ввод'!$D$83,$B28)+1))/Настройки!$E$9*100)</f>
        <v>0</v>
      </c>
      <c r="CA28" s="67" t="n">
        <f aca="false">IF(OR($D28=1,MONTH($B28)&lt;&gt;MONTH(StartDate),'У3 Ввод'!$D$84="",'У3 Ввод'!$E$84="",'У3 Ввод'!$D$84&gt;$B28),0,MAX(0,MIN(1,'У3 Ввод'!$E$84-NETWORKDAYS('У3 Ввод'!$D$84,$B28)+1))/Настройки!$E$9*100)</f>
        <v>0</v>
      </c>
      <c r="CB28" s="67" t="n">
        <f aca="false">IF(OR($D28=1,MONTH($B28)&lt;&gt;MONTH(StartDate),'У3 Ввод'!$D$85="",'У3 Ввод'!$E$85="",'У3 Ввод'!$D$85&gt;$B28),0,MAX(0,MIN(1,'У3 Ввод'!$E$85-NETWORKDAYS('У3 Ввод'!$D$85,$B28)+1))/Настройки!$E$9*100)</f>
        <v>0</v>
      </c>
      <c r="CC28" s="67" t="n">
        <f aca="false">IF(OR($D28=1,MONTH($B28)&lt;&gt;MONTH(StartDate),'У3 Ввод'!$D$86="",'У3 Ввод'!$E$86="",'У3 Ввод'!$D$86&gt;$B28),0,MAX(0,MIN(1,'У3 Ввод'!$E$86-NETWORKDAYS('У3 Ввод'!$D$86,$B28)+1))/Настройки!$E$9*100)</f>
        <v>0</v>
      </c>
      <c r="CD28" s="67" t="n">
        <f aca="false">IF(OR($D28=1,MONTH($B28)&lt;&gt;MONTH(StartDate),'У3 Ввод'!$D$87="",'У3 Ввод'!$E$87="",'У3 Ввод'!$D$87&gt;$B28),0,MAX(0,MIN(1,'У3 Ввод'!$E$87-NETWORKDAYS('У3 Ввод'!$D$87,$B28)+1))/Настройки!$E$9*100)</f>
        <v>0</v>
      </c>
      <c r="CE28" s="67" t="n">
        <f aca="false">IF(OR($D28=1,MONTH($B28)&lt;&gt;MONTH(StartDate),'У3 Ввод'!$D$88="",'У3 Ввод'!$E$88="",'У3 Ввод'!$D$88&gt;$B28),0,MAX(0,MIN(1,'У3 Ввод'!$E$88-NETWORKDAYS('У3 Ввод'!$D$88,$B28)+1))/Настройки!$E$9*100)</f>
        <v>0</v>
      </c>
      <c r="CF28" s="67" t="n">
        <f aca="false">IF(OR($D28=1,MONTH($B28)&lt;&gt;MONTH(StartDate),'У3 Ввод'!$D$89="",'У3 Ввод'!$E$89="",'У3 Ввод'!$D$89&gt;$B28),0,MAX(0,MIN(1,'У3 Ввод'!$E$89-NETWORKDAYS('У3 Ввод'!$D$89,$B28)+1))/Настройки!$E$9*100)</f>
        <v>0</v>
      </c>
      <c r="CG28" s="67" t="n">
        <f aca="false">IF(OR($D28=1,MONTH($B28)&lt;&gt;MONTH(StartDate),'У3 Ввод'!$D$90="",'У3 Ввод'!$E$90="",'У3 Ввод'!$D$90&gt;$B28),0,MAX(0,MIN(1,'У3 Ввод'!$E$90-NETWORKDAYS('У3 Ввод'!$D$90,$B28)+1))/Настройки!$E$9*100)</f>
        <v>0</v>
      </c>
      <c r="CH28" s="67" t="n">
        <f aca="false">IF(OR($D28=1,MONTH($B28)&lt;&gt;MONTH(StartDate),'У3 Ввод'!$D$91="",'У3 Ввод'!$E$91="",'У3 Ввод'!$D$91&gt;$B28),0,MAX(0,MIN(1,'У3 Ввод'!$E$91-NETWORKDAYS('У3 Ввод'!$D$91,$B28)+1))/Настройки!$E$9*100)</f>
        <v>0</v>
      </c>
      <c r="CI28" s="67" t="n">
        <f aca="false">IF(OR($D28=1,MONTH($B28)&lt;&gt;MONTH(StartDate),'У3 Ввод'!$D$92="",'У3 Ввод'!$E$92="",'У3 Ввод'!$D$92&gt;$B28),0,MAX(0,MIN(1,'У3 Ввод'!$E$92-NETWORKDAYS('У3 Ввод'!$D$92,$B28)+1))/Настройки!$E$9*100)</f>
        <v>0</v>
      </c>
      <c r="CJ28" s="67" t="n">
        <f aca="false">IF(OR($D28=1,MONTH($B28)&lt;&gt;MONTH(StartDate),'У3 Ввод'!$D$93="",'У3 Ввод'!$E$93="",'У3 Ввод'!$D$93&gt;$B28),0,MAX(0,MIN(1,'У3 Ввод'!$E$93-NETWORKDAYS('У3 Ввод'!$D$93,$B28)+1))/Настройки!$E$9*100)</f>
        <v>0</v>
      </c>
      <c r="CK28" s="67" t="n">
        <f aca="false">IF(OR($D28=1,MONTH($B28)&lt;&gt;MONTH(StartDate),'У3 Ввод'!$D$94="",'У3 Ввод'!$E$94="",'У3 Ввод'!$D$94&gt;$B28),0,MAX(0,MIN(1,'У3 Ввод'!$E$94-NETWORKDAYS('У3 Ввод'!$D$94,$B28)+1))/Настройки!$E$9*100)</f>
        <v>0</v>
      </c>
      <c r="CL28" s="67" t="n">
        <f aca="false">IF(OR($D28=1,MONTH($B28)&lt;&gt;MONTH(StartDate),'У3 Ввод'!$D$95="",'У3 Ввод'!$E$95="",'У3 Ввод'!$D$95&gt;$B28),0,MAX(0,MIN(1,'У3 Ввод'!$E$95-NETWORKDAYS('У3 Ввод'!$D$95,$B28)+1))/Настройки!$E$9*100)</f>
        <v>0</v>
      </c>
      <c r="CM28" s="67" t="n">
        <f aca="false">IF(OR($D28=1,MONTH($B28)&lt;&gt;MONTH(StartDate),'У3 Ввод'!$D$96="",'У3 Ввод'!$E$96="",'У3 Ввод'!$D$96&gt;$B28),0,MAX(0,MIN(1,'У3 Ввод'!$E$96-NETWORKDAYS('У3 Ввод'!$D$96,$B28)+1))/Настройки!$E$9*100)</f>
        <v>0</v>
      </c>
      <c r="CN28" s="67" t="n">
        <f aca="false">IF(OR($D28=1,MONTH($B28)&lt;&gt;MONTH(StartDate),'У3 Ввод'!$D$97="",'У3 Ввод'!$E$97="",'У3 Ввод'!$D$97&gt;$B28),0,MAX(0,MIN(1,'У3 Ввод'!$E$97-NETWORKDAYS('У3 Ввод'!$D$97,$B28)+1))/Настройки!$E$9*100)</f>
        <v>0</v>
      </c>
      <c r="CO28" s="67" t="n">
        <f aca="false">IF(OR($D28=1,MONTH($B28)&lt;&gt;MONTH(StartDate),'У3 Ввод'!$D$98="",'У3 Ввод'!$E$98="",'У3 Ввод'!$D$98&gt;$B28),0,MAX(0,MIN(1,'У3 Ввод'!$E$98-NETWORKDAYS('У3 Ввод'!$D$98,$B28)+1))/Настройки!$E$9*100)</f>
        <v>0</v>
      </c>
      <c r="CP28" s="67" t="n">
        <f aca="false">IF(OR($D28=1,MONTH($B28)&lt;&gt;MONTH(StartDate),'У3 Ввод'!$D$99="",'У3 Ввод'!$E$99="",'У3 Ввод'!$D$99&gt;$B28),0,MAX(0,MIN(1,'У3 Ввод'!$E$99-NETWORKDAYS('У3 Ввод'!$D$99,$B28)+1))/Настройки!$E$9*100)</f>
        <v>0</v>
      </c>
      <c r="CQ28" s="67" t="n">
        <f aca="false">IF(OR($D28=1,MONTH($B28)&lt;&gt;MONTH(StartDate),'У3 Ввод'!$D$100="",'У3 Ввод'!$E$100="",'У3 Ввод'!$D$100&gt;$B28),0,MAX(0,MIN(1,'У3 Ввод'!$E$100-NETWORKDAYS('У3 Ввод'!$D$100,$B28)+1))/Настройки!$E$9*100)</f>
        <v>0</v>
      </c>
      <c r="CR28" s="67" t="n">
        <f aca="false">IF(OR($D28=1,MONTH($B28)&lt;&gt;MONTH(StartDate),'У3 Ввод'!$D$101="",'У3 Ввод'!$E$101="",'У3 Ввод'!$D$101&gt;$B28),0,MAX(0,MIN(1,'У3 Ввод'!$E$101-NETWORKDAYS('У3 Ввод'!$D$101,$B28)+1))/Настройки!$E$9*100)</f>
        <v>0</v>
      </c>
      <c r="CS28" s="67" t="n">
        <f aca="false">IF(OR($D28=1,MONTH($B28)&lt;&gt;MONTH(StartDate),'У3 Ввод'!$D$102="",'У3 Ввод'!$E$102="",'У3 Ввод'!$D$102&gt;$B28),0,MAX(0,MIN(1,'У3 Ввод'!$E$102-NETWORKDAYS('У3 Ввод'!$D$102,$B28)+1))/Настройки!$E$9*100)</f>
        <v>0</v>
      </c>
      <c r="CT28" s="67" t="n">
        <f aca="false">IF(OR($D28=1,MONTH($B28)&lt;&gt;MONTH(StartDate),'У3 Ввод'!$D$103="",'У3 Ввод'!$E$103="",'У3 Ввод'!$D$103&gt;$B28),0,MAX(0,MIN(1,'У3 Ввод'!$E$103-NETWORKDAYS('У3 Ввод'!$D$103,$B28)+1))/Настройки!$E$9*100)</f>
        <v>0</v>
      </c>
      <c r="CU28" s="67" t="n">
        <f aca="false">IF(OR($D28=1,MONTH($B28)&lt;&gt;MONTH(StartDate),'У3 Ввод'!$D$104="",'У3 Ввод'!$E$104="",'У3 Ввод'!$D$104&gt;$B28),0,MAX(0,MIN(1,'У3 Ввод'!$E$104-NETWORKDAYS('У3 Ввод'!$D$104,$B28)+1))/Настройки!$E$9*100)</f>
        <v>0</v>
      </c>
      <c r="CV28" s="67" t="n">
        <f aca="false">IF(OR($D28=1,MONTH($B28)&lt;&gt;MONTH(StartDate),'У3 Ввод'!$D$105="",'У3 Ввод'!$E$105="",'У3 Ввод'!$D$105&gt;$B28),0,MAX(0,MIN(1,'У3 Ввод'!$E$105-NETWORKDAYS('У3 Ввод'!$D$105,$B28)+1))/Настройки!$E$9*100)</f>
        <v>0</v>
      </c>
      <c r="CW28" s="67" t="n">
        <f aca="false">IF(OR($D28=1,MONTH($B28)&lt;&gt;MONTH(StartDate),'У3 Ввод'!$D$106="",'У3 Ввод'!$E$106="",'У3 Ввод'!$D$106&gt;$B28),0,MAX(0,MIN(1,'У3 Ввод'!$E$106-NETWORKDAYS('У3 Ввод'!$D$106,$B28)+1))/Настройки!$E$9*100)</f>
        <v>0</v>
      </c>
      <c r="CX28" s="67" t="n">
        <f aca="false">IF(OR($D28=1,MONTH($B28)&lt;&gt;MONTH(StartDate),'У3 Ввод'!$D$107="",'У3 Ввод'!$E$107="",'У3 Ввод'!$D$107&gt;$B28),0,MAX(0,MIN(1,'У3 Ввод'!$E$107-NETWORKDAYS('У3 Ввод'!$D$107,$B28)+1))/Настройки!$E$9*100)</f>
        <v>0</v>
      </c>
      <c r="CY28" s="67" t="n">
        <f aca="false">IF(OR($D28=1,MONTH($B28)&lt;&gt;MONTH(StartDate),'У3 Ввод'!$D$108="",'У3 Ввод'!$E$108="",'У3 Ввод'!$D$108&gt;$B28),0,MAX(0,MIN(1,'У3 Ввод'!$E$108-NETWORKDAYS('У3 Ввод'!$D$108,$B28)+1))/Настройки!$E$9*100)</f>
        <v>0</v>
      </c>
      <c r="CZ28" s="67" t="n">
        <f aca="false">IF(OR($D28=1,MONTH($B28)&lt;&gt;MONTH(StartDate),'У3 Ввод'!$D$109="",'У3 Ввод'!$E$109="",'У3 Ввод'!$D$109&gt;$B28),0,MAX(0,MIN(1,'У3 Ввод'!$E$109-NETWORKDAYS('У3 Ввод'!$D$109,$B28)+1))/Настройки!$E$9*100)</f>
        <v>0</v>
      </c>
      <c r="DA28" s="67" t="n">
        <f aca="false">IF(OR($D28=1,MONTH($B28)&lt;&gt;MONTH(StartDate),'У3 Ввод'!$D$110="",'У3 Ввод'!$E$110="",'У3 Ввод'!$D$110&gt;$B28),0,MAX(0,MIN(1,'У3 Ввод'!$E$110-NETWORKDAYS('У3 Ввод'!$D$110,$B28)+1))/Настройки!$E$9*100)</f>
        <v>0</v>
      </c>
      <c r="DB28" s="67" t="n">
        <f aca="false">IF(OR($D28=1,MONTH($B28)&lt;&gt;MONTH(StartDate),'У3 Ввод'!$D$111="",'У3 Ввод'!$E$111="",'У3 Ввод'!$D$111&gt;$B28),0,MAX(0,MIN(1,'У3 Ввод'!$E$111-NETWORKDAYS('У3 Ввод'!$D$111,$B28)+1))/Настройки!$E$9*100)</f>
        <v>0</v>
      </c>
      <c r="DC28" s="67" t="n">
        <f aca="false">IF(OR($D28=1,MONTH($B28)&lt;&gt;MONTH(StartDate),'У3 Ввод'!$D$112="",'У3 Ввод'!$E$112="",'У3 Ввод'!$D$112&gt;$B28),0,MAX(0,MIN(1,'У3 Ввод'!$E$112-NETWORKDAYS('У3 Ввод'!$D$112,$B28)+1))/Настройки!$E$9*100)</f>
        <v>0</v>
      </c>
      <c r="DD28" s="67" t="n">
        <f aca="false">IF(OR($D28=1,MONTH($B28)&lt;&gt;MONTH(StartDate),'У3 Ввод'!$D$113="",'У3 Ввод'!$E$113="",'У3 Ввод'!$D$113&gt;$B28),0,MAX(0,MIN(1,'У3 Ввод'!$E$113-NETWORKDAYS('У3 Ввод'!$D$113,$B28)+1))/Настройки!$E$9*100)</f>
        <v>0</v>
      </c>
      <c r="DE28" s="67" t="n">
        <f aca="false">IF(OR($D28=1,MONTH($B28)&lt;&gt;MONTH(StartDate),'У3 Ввод'!$D$114="",'У3 Ввод'!$E$114="",'У3 Ввод'!$D$114&gt;$B28),0,MAX(0,MIN(1,'У3 Ввод'!$E$114-NETWORKDAYS('У3 Ввод'!$D$114,$B28)+1))/Настройки!$E$9*100)</f>
        <v>0</v>
      </c>
      <c r="DF28" s="67" t="n">
        <f aca="false">IF(OR($D28=1,MONTH($B28)&lt;&gt;MONTH(StartDate),'У3 Ввод'!$D$115="",'У3 Ввод'!$E$115="",'У3 Ввод'!$D$115&gt;$B28),0,MAX(0,MIN(1,'У3 Ввод'!$E$115-NETWORKDAYS('У3 Ввод'!$D$115,$B28)+1))/Настройки!$E$9*100)</f>
        <v>0</v>
      </c>
      <c r="DG28" s="67" t="n">
        <f aca="false">IF(OR($D28=1,MONTH($B28)&lt;&gt;MONTH(StartDate),'У3 Ввод'!$D$116="",'У3 Ввод'!$E$116="",'У3 Ввод'!$D$116&gt;$B28),0,MAX(0,MIN(1,'У3 Ввод'!$E$116-NETWORKDAYS('У3 Ввод'!$D$116,$B28)+1))/Настройки!$E$9*100)</f>
        <v>0</v>
      </c>
      <c r="DH28" s="67" t="n">
        <f aca="false">IF(OR($D28=1,MONTH($B28)&lt;&gt;MONTH(StartDate),'У3 Ввод'!$D$117="",'У3 Ввод'!$E$117="",'У3 Ввод'!$D$117&gt;$B28),0,MAX(0,MIN(1,'У3 Ввод'!$E$117-NETWORKDAYS('У3 Ввод'!$D$117,$B28)+1))/Настройки!$E$9*100)</f>
        <v>0</v>
      </c>
      <c r="DI28" s="67" t="n">
        <f aca="false">IF(OR($D28=1,MONTH($B28)&lt;&gt;MONTH(StartDate),'У3 Ввод'!$D$118="",'У3 Ввод'!$E$118="",'У3 Ввод'!$D$118&gt;$B28),0,MAX(0,MIN(1,'У3 Ввод'!$E$118-NETWORKDAYS('У3 Ввод'!$D$118,$B28)+1))/Настройки!$E$9*100)</f>
        <v>0</v>
      </c>
      <c r="DJ28" s="67" t="n">
        <f aca="false">IF(OR($D28=1,MONTH($B28)&lt;&gt;MONTH(StartDate),'У3 Ввод'!$D$119="",'У3 Ввод'!$E$119="",'У3 Ввод'!$D$119&gt;$B28),0,MAX(0,MIN(1,'У3 Ввод'!$E$119-NETWORKDAYS('У3 Ввод'!$D$119,$B28)+1))/Настройки!$E$9*100)</f>
        <v>0</v>
      </c>
      <c r="DK28" s="67" t="n">
        <f aca="false">IF(OR($D28=1,MONTH($B28)&lt;&gt;MONTH(StartDate),'У3 Ввод'!$D$120="",'У3 Ввод'!$E$120="",'У3 Ввод'!$D$120&gt;$B28),0,MAX(0,MIN(1,'У3 Ввод'!$E$120-NETWORKDAYS('У3 Ввод'!$D$120,$B28)+1))/Настройки!$E$9*100)</f>
        <v>0</v>
      </c>
      <c r="DL28" s="67" t="n">
        <f aca="false">IF(OR($D28=1,MONTH($B28)&lt;&gt;MONTH(StartDate),'У3 Ввод'!$D$121="",'У3 Ввод'!$E$121="",'У3 Ввод'!$D$121&gt;$B28),0,MAX(0,MIN(1,'У3 Ввод'!$E$121-NETWORKDAYS('У3 Ввод'!$D$121,$B28)+1))/Настройки!$E$9*100)</f>
        <v>0</v>
      </c>
      <c r="DM28" s="67" t="n">
        <f aca="false">IF(OR($D28=1,MONTH($B28)&lt;&gt;MONTH(StartDate),'У3 Ввод'!$D$122="",'У3 Ввод'!$E$122="",'У3 Ввод'!$D$122&gt;$B28),0,MAX(0,MIN(1,'У3 Ввод'!$E$122-NETWORKDAYS('У3 Ввод'!$D$122,$B28)+1))/Настройки!$E$9*100)</f>
        <v>0</v>
      </c>
      <c r="DN28" s="67" t="n">
        <f aca="false">IF(OR($D28=1,MONTH($B28)&lt;&gt;MONTH(StartDate),'У3 Ввод'!$D$123="",'У3 Ввод'!$E$123="",'У3 Ввод'!$D$123&gt;$B28),0,MAX(0,MIN(1,'У3 Ввод'!$E$123-NETWORKDAYS('У3 Ввод'!$D$123,$B28)+1))/Настройки!$E$9*100)</f>
        <v>0</v>
      </c>
      <c r="DO28" s="67" t="n">
        <f aca="false">IF(OR($D28=1,MONTH($B28)&lt;&gt;MONTH(StartDate),'У3 Ввод'!$D$124="",'У3 Ввод'!$E$124="",'У3 Ввод'!$D$124&gt;$B28),0,MAX(0,MIN(1,'У3 Ввод'!$E$124-NETWORKDAYS('У3 Ввод'!$D$124,$B28)+1))/Настройки!$E$9*100)</f>
        <v>0</v>
      </c>
      <c r="DP28" s="67" t="n">
        <f aca="false">IF(OR($D28=1,MONTH($B28)&lt;&gt;MONTH(StartDate),'У3 Ввод'!$D$125="",'У3 Ввод'!$E$125="",'У3 Ввод'!$D$125&gt;$B28),0,MAX(0,MIN(1,'У3 Ввод'!$E$125-NETWORKDAYS('У3 Ввод'!$D$125,$B28)+1))/Настройки!$E$9*100)</f>
        <v>0</v>
      </c>
      <c r="DQ28" s="67" t="n">
        <f aca="false">IF(OR($D28=1,MONTH($B28)&lt;&gt;MONTH(StartDate),'У3 Ввод'!$D$126="",'У3 Ввод'!$E$126="",'У3 Ввод'!$D$126&gt;$B28),0,MAX(0,MIN(1,'У3 Ввод'!$E$126-NETWORKDAYS('У3 Ввод'!$D$126,$B28)+1))/Настройки!$E$9*100)</f>
        <v>0</v>
      </c>
      <c r="DR28" s="67" t="n">
        <f aca="false">IF(OR($D28=1,MONTH($B28)&lt;&gt;MONTH(StartDate),'У3 Ввод'!$D$127="",'У3 Ввод'!$E$127="",'У3 Ввод'!$D$127&gt;$B28),0,MAX(0,MIN(1,'У3 Ввод'!$E$127-NETWORKDAYS('У3 Ввод'!$D$127,$B28)+1))/Настройки!$E$9*100)</f>
        <v>0</v>
      </c>
      <c r="DS28" s="67" t="n">
        <f aca="false">IF(OR($D28=1,MONTH($B28)&lt;&gt;MONTH(StartDate),'У3 Ввод'!$D$128="",'У3 Ввод'!$E$128="",'У3 Ввод'!$D$128&gt;$B28),0,MAX(0,MIN(1,'У3 Ввод'!$E$128-NETWORKDAYS('У3 Ввод'!$D$128,$B28)+1))/Настройки!$E$9*100)</f>
        <v>0</v>
      </c>
      <c r="DT28" s="67" t="n">
        <f aca="false">IF(OR($D28=1,MONTH($B28)&lt;&gt;MONTH(StartDate),'У3 Ввод'!$D$129="",'У3 Ввод'!$E$129="",'У3 Ввод'!$D$129&gt;$B28),0,MAX(0,MIN(1,'У3 Ввод'!$E$129-NETWORKDAYS('У3 Ввод'!$D$129,$B28)+1))/Настройки!$E$9*100)</f>
        <v>0</v>
      </c>
      <c r="DU28" s="67" t="n">
        <f aca="false">IF(OR($D28=1,MONTH($B28)&lt;&gt;MONTH(StartDate),'У3 Ввод'!$D$130="",'У3 Ввод'!$E$130="",'У3 Ввод'!$D$130&gt;$B28),0,MAX(0,MIN(1,'У3 Ввод'!$E$130-NETWORKDAYS('У3 Ввод'!$D$130,$B28)+1))/Настройки!$E$9*100)</f>
        <v>0</v>
      </c>
      <c r="DV28" s="67" t="n">
        <f aca="false">IF(OR($D28=1,MONTH($B28)&lt;&gt;MONTH(StartDate),'У3 Ввод'!$D$131="",'У3 Ввод'!$E$131="",'У3 Ввод'!$D$131&gt;$B28),0,MAX(0,MIN(1,'У3 Ввод'!$E$131-NETWORKDAYS('У3 Ввод'!$D$131,$B28)+1))/Настройки!$E$9*100)</f>
        <v>0</v>
      </c>
      <c r="DW28" s="67" t="n">
        <f aca="false">IF(OR($D28=1,MONTH($B28)&lt;&gt;MONTH(StartDate),'У3 Ввод'!$D$132="",'У3 Ввод'!$E$132="",'У3 Ввод'!$D$132&gt;$B28),0,MAX(0,MIN(1,'У3 Ввод'!$E$132-NETWORKDAYS('У3 Ввод'!$D$132,$B28)+1))/Настройки!$E$9*100)</f>
        <v>0</v>
      </c>
      <c r="DX28" s="67" t="n">
        <f aca="false">IF(OR($D28=1,MONTH($B28)&lt;&gt;MONTH(StartDate),'У3 Ввод'!$D$133="",'У3 Ввод'!$E$133="",'У3 Ввод'!$D$133&gt;$B28),0,MAX(0,MIN(1,'У3 Ввод'!$E$133-NETWORKDAYS('У3 Ввод'!$D$133,$B28)+1))/Настройки!$E$9*100)</f>
        <v>0</v>
      </c>
      <c r="DY28" s="67" t="n">
        <f aca="false">IF(OR($D28=1,MONTH($B28)&lt;&gt;MONTH(StartDate),'У3 Ввод'!$D$134="",'У3 Ввод'!$E$134="",'У3 Ввод'!$D$134&gt;$B28),0,MAX(0,MIN(1,'У3 Ввод'!$E$134-NETWORKDAYS('У3 Ввод'!$D$134,$B28)+1))/Настройки!$E$9*100)</f>
        <v>0</v>
      </c>
      <c r="DZ28" s="67" t="n">
        <f aca="false">IF(OR($D28=1,MONTH($B28)&lt;&gt;MONTH(StartDate),'У3 Ввод'!$D$135="",'У3 Ввод'!$E$135="",'У3 Ввод'!$D$135&gt;$B28),0,MAX(0,MIN(1,'У3 Ввод'!$E$135-NETWORKDAYS('У3 Ввод'!$D$135,$B28)+1))/Настройки!$E$9*100)</f>
        <v>0</v>
      </c>
      <c r="EA28" s="67" t="n">
        <f aca="false">IF(OR($D28=1,MONTH($B28)&lt;&gt;MONTH(StartDate),'У3 Ввод'!$D$136="",'У3 Ввод'!$E$136="",'У3 Ввод'!$D$136&gt;$B28),0,MAX(0,MIN(1,'У3 Ввод'!$E$136-NETWORKDAYS('У3 Ввод'!$D$136,$B28)+1))/Настройки!$E$9*100)</f>
        <v>0</v>
      </c>
      <c r="EB28" s="67" t="n">
        <f aca="false">IF(OR($D28=1,MONTH($B28)&lt;&gt;MONTH(StartDate),'У3 Ввод'!$D$137="",'У3 Ввод'!$E$137="",'У3 Ввод'!$D$137&gt;$B28),0,MAX(0,MIN(1,'У3 Ввод'!$E$137-NETWORKDAYS('У3 Ввод'!$D$137,$B28)+1))/Настройки!$E$9*100)</f>
        <v>0</v>
      </c>
      <c r="EC28" s="67" t="n">
        <f aca="false">IF(OR($D28=1,MONTH($B28)&lt;&gt;MONTH(StartDate),'У3 Ввод'!$D$138="",'У3 Ввод'!$E$138="",'У3 Ввод'!$D$138&gt;$B28),0,MAX(0,MIN(1,'У3 Ввод'!$E$138-NETWORKDAYS('У3 Ввод'!$D$138,$B28)+1))/Настройки!$E$9*100)</f>
        <v>0</v>
      </c>
      <c r="ED28" s="67" t="n">
        <f aca="false">IF(OR($D28=1,MONTH($B28)&lt;&gt;MONTH(StartDate),'У3 Ввод'!$D$139="",'У3 Ввод'!$E$139="",'У3 Ввод'!$D$139&gt;$B28),0,MAX(0,MIN(1,'У3 Ввод'!$E$139-NETWORKDAYS('У3 Ввод'!$D$139,$B28)+1))/Настройки!$E$9*100)</f>
        <v>0</v>
      </c>
      <c r="EE28" s="67" t="n">
        <f aca="false">IF(OR($D28=1,MONTH($B28)&lt;&gt;MONTH(StartDate),'У3 Ввод'!$D$140="",'У3 Ввод'!$E$140="",'У3 Ввод'!$D$140&gt;$B28),0,MAX(0,MIN(1,'У3 Ввод'!$E$140-NETWORKDAYS('У3 Ввод'!$D$140,$B28)+1))/Настройки!$E$9*100)</f>
        <v>0</v>
      </c>
      <c r="EF28" s="67" t="n">
        <f aca="false">IF(OR($D28=1,MONTH($B28)&lt;&gt;MONTH(StartDate),'У3 Ввод'!$D$141="",'У3 Ввод'!$E$141="",'У3 Ввод'!$D$141&gt;$B28),0,MAX(0,MIN(1,'У3 Ввод'!$E$141-NETWORKDAYS('У3 Ввод'!$D$141,$B28)+1))/Настройки!$E$9*100)</f>
        <v>0</v>
      </c>
      <c r="EG28" s="67" t="n">
        <f aca="false">IF(OR($D28=1,MONTH($B28)&lt;&gt;MONTH(StartDate),'У3 Ввод'!$D$142="",'У3 Ввод'!$E$142="",'У3 Ввод'!$D$142&gt;$B28),0,MAX(0,MIN(1,'У3 Ввод'!$E$142-NETWORKDAYS('У3 Ввод'!$D$142,$B28)+1))/Настройки!$E$9*100)</f>
        <v>0</v>
      </c>
      <c r="EH28" s="67" t="n">
        <f aca="false">IF(OR($D28=1,MONTH($B28)&lt;&gt;MONTH(StartDate),'У3 Ввод'!$D$143="",'У3 Ввод'!$E$143="",'У3 Ввод'!$D$143&gt;$B28),0,MAX(0,MIN(1,'У3 Ввод'!$E$143-NETWORKDAYS('У3 Ввод'!$D$143,$B28)+1))/Настройки!$E$9*100)</f>
        <v>0</v>
      </c>
      <c r="EI28" s="67" t="n">
        <f aca="false">IF(OR($D28=1,MONTH($B28)&lt;&gt;MONTH(StartDate),'У3 Ввод'!$D$144="",'У3 Ввод'!$E$144="",'У3 Ввод'!$D$144&gt;$B28),0,MAX(0,MIN(1,'У3 Ввод'!$E$144-NETWORKDAYS('У3 Ввод'!$D$144,$B28)+1))/Настройки!$E$9*100)</f>
        <v>0</v>
      </c>
      <c r="EJ28" s="67" t="n">
        <f aca="false">IF(OR($D28=1,MONTH($B28)&lt;&gt;MONTH(StartDate),'У3 Ввод'!$D$145="",'У3 Ввод'!$E$145="",'У3 Ввод'!$D$145&gt;$B28),0,MAX(0,MIN(1,'У3 Ввод'!$E$145-NETWORKDAYS('У3 Ввод'!$D$145,$B28)+1))/Настройки!$E$9*100)</f>
        <v>0</v>
      </c>
      <c r="EK28" s="67" t="n">
        <f aca="false">IF(OR($D28=1,MONTH($B28)&lt;&gt;MONTH(StartDate),'У3 Ввод'!$D$146="",'У3 Ввод'!$E$146="",'У3 Ввод'!$D$146&gt;$B28),0,MAX(0,MIN(1,'У3 Ввод'!$E$146-NETWORKDAYS('У3 Ввод'!$D$146,$B28)+1))/Настройки!$E$9*100)</f>
        <v>0</v>
      </c>
      <c r="EL28" s="67" t="n">
        <f aca="false">IF(OR($D28=1,MONTH($B28)&lt;&gt;MONTH(StartDate),'У3 Ввод'!$D$147="",'У3 Ввод'!$E$147="",'У3 Ввод'!$D$147&gt;$B28),0,MAX(0,MIN(1,'У3 Ввод'!$E$147-NETWORKDAYS('У3 Ввод'!$D$147,$B28)+1))/Настройки!$E$9*100)</f>
        <v>0</v>
      </c>
      <c r="EM28" s="67" t="n">
        <f aca="false">IF(OR($D28=1,MONTH($B28)&lt;&gt;MONTH(StartDate),'У3 Ввод'!$D$148="",'У3 Ввод'!$E$148="",'У3 Ввод'!$D$148&gt;$B28),0,MAX(0,MIN(1,'У3 Ввод'!$E$148-NETWORKDAYS('У3 Ввод'!$D$148,$B28)+1))/Настройки!$E$9*100)</f>
        <v>0</v>
      </c>
      <c r="EN28" s="67" t="n">
        <f aca="false">IF(OR($D28=1,MONTH($B28)&lt;&gt;MONTH(StartDate),'У3 Ввод'!$D$149="",'У3 Ввод'!$E$149="",'У3 Ввод'!$D$149&gt;$B28),0,MAX(0,MIN(1,'У3 Ввод'!$E$149-NETWORKDAYS('У3 Ввод'!$D$149,$B28)+1))/Настройки!$E$9*100)</f>
        <v>0</v>
      </c>
      <c r="EO28" s="67" t="n">
        <f aca="false">IF(OR($D28=1,MONTH($B28)&lt;&gt;MONTH(StartDate),'У3 Ввод'!$D$150="",'У3 Ввод'!$E$150="",'У3 Ввод'!$D$150&gt;$B28),0,MAX(0,MIN(1,'У3 Ввод'!$E$150-NETWORKDAYS('У3 Ввод'!$D$150,$B28)+1))/Настройки!$E$9*100)</f>
        <v>0</v>
      </c>
      <c r="EP28" s="67" t="n">
        <f aca="false">IF(OR($D28=1,MONTH($B28)&lt;&gt;MONTH(StartDate),'У3 Ввод'!$D$151="",'У3 Ввод'!$E$151="",'У3 Ввод'!$D$151&gt;$B28),0,MAX(0,MIN(1,'У3 Ввод'!$E$151-NETWORKDAYS('У3 Ввод'!$D$151,$B28)+1))/Настройки!$E$9*100)</f>
        <v>0</v>
      </c>
      <c r="EQ28" s="67" t="n">
        <f aca="false">IF(OR($D28=1,MONTH($B28)&lt;&gt;MONTH(StartDate),'У3 Ввод'!$D$152="",'У3 Ввод'!$E$152="",'У3 Ввод'!$D$152&gt;$B28),0,MAX(0,MIN(1,'У3 Ввод'!$E$152-NETWORKDAYS('У3 Ввод'!$D$152,$B28)+1))/Настройки!$E$9*100)</f>
        <v>0</v>
      </c>
      <c r="ER28" s="67" t="n">
        <f aca="false">IF(OR($D28=1,MONTH($B28)&lt;&gt;MONTH(StartDate),'У3 Ввод'!$D$153="",'У3 Ввод'!$E$153="",'У3 Ввод'!$D$153&gt;$B28),0,MAX(0,MIN(1,'У3 Ввод'!$E$153-NETWORKDAYS('У3 Ввод'!$D$153,$B28)+1))/Настройки!$E$9*100)</f>
        <v>0</v>
      </c>
      <c r="ES28" s="67" t="n">
        <f aca="false">IF(OR($D28=1,MONTH($B28)&lt;&gt;MONTH(StartDate),'У3 Ввод'!$D$154="",'У3 Ввод'!$E$154="",'У3 Ввод'!$D$154&gt;$B28),0,MAX(0,MIN(1,'У3 Ввод'!$E$154-NETWORKDAYS('У3 Ввод'!$D$154,$B28)+1))/Настройки!$E$9*100)</f>
        <v>0</v>
      </c>
      <c r="ET28" s="67" t="n">
        <f aca="false">IF(OR($D28=1,MONTH($B28)&lt;&gt;MONTH(StartDate),'У3 Ввод'!$D$155="",'У3 Ввод'!$E$155="",'У3 Ввод'!$D$155&gt;$B28),0,MAX(0,MIN(1,'У3 Ввод'!$E$155-NETWORKDAYS('У3 Ввод'!$D$155,$B28)+1))/Настройки!$E$9*100)</f>
        <v>0</v>
      </c>
      <c r="EU28" s="67" t="n">
        <f aca="false">IF(OR($D28=1,MONTH($B28)&lt;&gt;MONTH(StartDate),'У3 Ввод'!$D$156="",'У3 Ввод'!$E$156="",'У3 Ввод'!$D$156&gt;$B28),0,MAX(0,MIN(1,'У3 Ввод'!$E$156-NETWORKDAYS('У3 Ввод'!$D$156,$B28)+1))/Настройки!$E$9*100)</f>
        <v>0</v>
      </c>
      <c r="EV28" s="67" t="n">
        <f aca="false">IF(OR($D28=1,MONTH($B28)&lt;&gt;MONTH(StartDate),'У3 Ввод'!$D$157="",'У3 Ввод'!$E$157="",'У3 Ввод'!$D$157&gt;$B28),0,MAX(0,MIN(1,'У3 Ввод'!$E$157-NETWORKDAYS('У3 Ввод'!$D$157,$B28)+1))/Настройки!$E$9*100)</f>
        <v>0</v>
      </c>
      <c r="EW28" s="67" t="n">
        <f aca="false">IF(OR($D28=1,MONTH($B28)&lt;&gt;MONTH(StartDate),'У3 Ввод'!$D$158="",'У3 Ввод'!$E$158="",'У3 Ввод'!$D$158&gt;$B28),0,MAX(0,MIN(1,'У3 Ввод'!$E$158-NETWORKDAYS('У3 Ввод'!$D$158,$B28)+1))/Настройки!$E$9*100)</f>
        <v>0</v>
      </c>
      <c r="EX28" s="67" t="n">
        <f aca="false">IF(OR($D28=1,MONTH($B28)&lt;&gt;MONTH(StartDate),'У3 Ввод'!$D$159="",'У3 Ввод'!$E$159="",'У3 Ввод'!$D$159&gt;$B28),0,MAX(0,MIN(1,'У3 Ввод'!$E$159-NETWORKDAYS('У3 Ввод'!$D$159,$B28)+1))/Настройки!$E$9*100)</f>
        <v>0</v>
      </c>
      <c r="EY28" s="67" t="n">
        <f aca="false">IF(OR($D28=1,MONTH($B28)&lt;&gt;MONTH(StartDate),'У3 Ввод'!$D$160="",'У3 Ввод'!$E$160="",'У3 Ввод'!$D$160&gt;$B28),0,MAX(0,MIN(1,'У3 Ввод'!$E$160-NETWORKDAYS('У3 Ввод'!$D$160,$B28)+1))/Настройки!$E$9*100)</f>
        <v>0</v>
      </c>
      <c r="EZ28" s="67" t="n">
        <f aca="false">IF(OR($D28=1,MONTH($B28)&lt;&gt;MONTH(StartDate),'У3 Ввод'!$D$161="",'У3 Ввод'!$E$161="",'У3 Ввод'!$D$161&gt;$B28),0,MAX(0,MIN(1,'У3 Ввод'!$E$161-NETWORKDAYS('У3 Ввод'!$D$161,$B28)+1))/Настройки!$E$9*100)</f>
        <v>0</v>
      </c>
      <c r="FA28" s="67" t="n">
        <f aca="false">IF(OR($D28=1,MONTH($B28)&lt;&gt;MONTH(StartDate),'У3 Ввод'!$D$162="",'У3 Ввод'!$E$162="",'У3 Ввод'!$D$162&gt;$B28),0,MAX(0,MIN(1,'У3 Ввод'!$E$162-NETWORKDAYS('У3 Ввод'!$D$162,$B28)+1))/Настройки!$E$9*100)</f>
        <v>0</v>
      </c>
      <c r="FB28" s="67" t="n">
        <f aca="false">IF(OR($D28=1,MONTH($B28)&lt;&gt;MONTH(StartDate),'У3 Ввод'!$D$163="",'У3 Ввод'!$E$163="",'У3 Ввод'!$D$163&gt;$B28),0,MAX(0,MIN(1,'У3 Ввод'!$E$163-NETWORKDAYS('У3 Ввод'!$D$163,$B28)+1))/Настройки!$E$9*100)</f>
        <v>0</v>
      </c>
      <c r="FC28" s="67" t="n">
        <f aca="false">IF(OR($D28=1,MONTH($B28)&lt;&gt;MONTH(StartDate),'У3 Ввод'!$D$164="",'У3 Ввод'!$E$164="",'У3 Ввод'!$D$164&gt;$B28),0,MAX(0,MIN(1,'У3 Ввод'!$E$164-NETWORKDAYS('У3 Ввод'!$D$164,$B28)+1))/Настройки!$E$9*100)</f>
        <v>0</v>
      </c>
      <c r="FD28" s="67" t="n">
        <f aca="false">IF(OR($D28=1,MONTH($B28)&lt;&gt;MONTH(StartDate),'У3 Ввод'!$D$165="",'У3 Ввод'!$E$165="",'У3 Ввод'!$D$165&gt;$B28),0,MAX(0,MIN(1,'У3 Ввод'!$E$165-NETWORKDAYS('У3 Ввод'!$D$165,$B28)+1))/Настройки!$E$9*100)</f>
        <v>0</v>
      </c>
      <c r="FE28" s="67" t="n">
        <f aca="false">IF(OR($D28=1,MONTH($B28)&lt;&gt;MONTH(StartDate),'У3 Ввод'!$D$166="",'У3 Ввод'!$E$166="",'У3 Ввод'!$D$166&gt;$B28),0,MAX(0,MIN(1,'У3 Ввод'!$E$166-NETWORKDAYS('У3 Ввод'!$D$166,$B28)+1))/Настройки!$E$9*100)</f>
        <v>0</v>
      </c>
      <c r="FF28" s="67" t="n">
        <f aca="false">IF(OR($D28=1,MONTH($B28)&lt;&gt;MONTH(StartDate),'У3 Ввод'!$D$167="",'У3 Ввод'!$E$167="",'У3 Ввод'!$D$167&gt;$B28),0,MAX(0,MIN(1,'У3 Ввод'!$E$167-NETWORKDAYS('У3 Ввод'!$D$167,$B28)+1))/Настройки!$E$9*100)</f>
        <v>0</v>
      </c>
      <c r="FG28" s="67" t="n">
        <f aca="false">IF(OR($D28=1,MONTH($B28)&lt;&gt;MONTH(StartDate),'У3 Ввод'!$D$168="",'У3 Ввод'!$E$168="",'У3 Ввод'!$D$168&gt;$B28),0,MAX(0,MIN(1,'У3 Ввод'!$E$168-NETWORKDAYS('У3 Ввод'!$D$168,$B28)+1))/Настройки!$E$9*100)</f>
        <v>0</v>
      </c>
      <c r="FH28" s="67" t="n">
        <f aca="false">IF(OR($D28=1,MONTH($B28)&lt;&gt;MONTH(StartDate),'У3 Ввод'!$D$169="",'У3 Ввод'!$E$169="",'У3 Ввод'!$D$169&gt;$B28),0,MAX(0,MIN(1,'У3 Ввод'!$E$169-NETWORKDAYS('У3 Ввод'!$D$169,$B28)+1))/Настройки!$E$9*100)</f>
        <v>0</v>
      </c>
      <c r="FI28" s="67" t="n">
        <f aca="false">IF(OR($D28=1,MONTH($B28)&lt;&gt;MONTH(StartDate),'У3 Ввод'!$D$170="",'У3 Ввод'!$E$170="",'У3 Ввод'!$D$170&gt;$B28),0,MAX(0,MIN(1,'У3 Ввод'!$E$170-NETWORKDAYS('У3 Ввод'!$D$170,$B28)+1))/Настройки!$E$9*100)</f>
        <v>0</v>
      </c>
      <c r="FJ28" s="67" t="n">
        <f aca="false">IF(OR($D28=1,MONTH($B28)&lt;&gt;MONTH(StartDate),'У3 Ввод'!$D$171="",'У3 Ввод'!$E$171="",'У3 Ввод'!$D$171&gt;$B28),0,MAX(0,MIN(1,'У3 Ввод'!$E$171-NETWORKDAYS('У3 Ввод'!$D$171,$B28)+1))/Настройки!$E$9*100)</f>
        <v>0</v>
      </c>
      <c r="FK28" s="67" t="n">
        <f aca="false">IF(OR($D28=1,MONTH($B28)&lt;&gt;MONTH(StartDate),'У3 Ввод'!$D$172="",'У3 Ввод'!$E$172="",'У3 Ввод'!$D$172&gt;$B28),0,MAX(0,MIN(1,'У3 Ввод'!$E$172-NETWORKDAYS('У3 Ввод'!$D$172,$B28)+1))/Настройки!$E$9*100)</f>
        <v>0</v>
      </c>
      <c r="FL28" s="67" t="n">
        <f aca="false">IF(OR($D28=1,MONTH($B28)&lt;&gt;MONTH(StartDate),'У3 Ввод'!$D$173="",'У3 Ввод'!$E$173="",'У3 Ввод'!$D$173&gt;$B28),0,MAX(0,MIN(1,'У3 Ввод'!$E$173-NETWORKDAYS('У3 Ввод'!$D$173,$B28)+1))/Настройки!$E$9*100)</f>
        <v>0</v>
      </c>
      <c r="FM28" s="67" t="n">
        <f aca="false">IF(OR($D28=1,MONTH($B28)&lt;&gt;MONTH(StartDate),'У3 Ввод'!$D$174="",'У3 Ввод'!$E$174="",'У3 Ввод'!$D$174&gt;$B28),0,MAX(0,MIN(1,'У3 Ввод'!$E$174-NETWORKDAYS('У3 Ввод'!$D$174,$B28)+1))/Настройки!$E$9*100)</f>
        <v>0</v>
      </c>
      <c r="FN28" s="67" t="n">
        <f aca="false">IF(OR($D28=1,MONTH($B28)&lt;&gt;MONTH(StartDate),'У3 Ввод'!$D$175="",'У3 Ввод'!$E$175="",'У3 Ввод'!$D$175&gt;$B28),0,MAX(0,MIN(1,'У3 Ввод'!$E$175-NETWORKDAYS('У3 Ввод'!$D$175,$B28)+1))/Настройки!$E$9*100)</f>
        <v>0</v>
      </c>
      <c r="FO28" s="67" t="n">
        <f aca="false">IF(OR($D28=1,MONTH($B28)&lt;&gt;MONTH(StartDate),'У3 Ввод'!$D$176="",'У3 Ввод'!$E$176="",'У3 Ввод'!$D$176&gt;$B28),0,MAX(0,MIN(1,'У3 Ввод'!$E$176-NETWORKDAYS('У3 Ввод'!$D$176,$B28)+1))/Настройки!$E$9*100)</f>
        <v>0</v>
      </c>
      <c r="FP28" s="67" t="n">
        <f aca="false">IF(OR($D28=1,MONTH($B28)&lt;&gt;MONTH(StartDate),'У3 Ввод'!$D$177="",'У3 Ввод'!$E$177="",'У3 Ввод'!$D$177&gt;$B28),0,MAX(0,MIN(1,'У3 Ввод'!$E$177-NETWORKDAYS('У3 Ввод'!$D$177,$B28)+1))/Настройки!$E$9*100)</f>
        <v>0</v>
      </c>
      <c r="FQ28" s="67" t="n">
        <f aca="false">IF(OR($D28=1,MONTH($B28)&lt;&gt;MONTH(StartDate),'У3 Ввод'!$D$178="",'У3 Ввод'!$E$178="",'У3 Ввод'!$D$178&gt;$B28),0,MAX(0,MIN(1,'У3 Ввод'!$E$178-NETWORKDAYS('У3 Ввод'!$D$178,$B28)+1))/Настройки!$E$9*100)</f>
        <v>0</v>
      </c>
      <c r="FR28" s="67" t="n">
        <f aca="false">IF(OR($D28=1,MONTH($B28)&lt;&gt;MONTH(StartDate),'У3 Ввод'!$D$179="",'У3 Ввод'!$E$179="",'У3 Ввод'!$D$179&gt;$B28),0,MAX(0,MIN(1,'У3 Ввод'!$E$179-NETWORKDAYS('У3 Ввод'!$D$179,$B28)+1))/Настройки!$E$9*100)</f>
        <v>0</v>
      </c>
      <c r="FS28" s="67" t="n">
        <f aca="false">IF(OR($D28=1,MONTH($B28)&lt;&gt;MONTH(StartDate),'У3 Ввод'!$D$180="",'У3 Ввод'!$E$180="",'У3 Ввод'!$D$180&gt;$B28),0,MAX(0,MIN(1,'У3 Ввод'!$E$180-NETWORKDAYS('У3 Ввод'!$D$180,$B28)+1))/Настройки!$E$9*100)</f>
        <v>0</v>
      </c>
      <c r="FT28" s="67" t="n">
        <f aca="false">IF(OR($D28=1,MONTH($B28)&lt;&gt;MONTH(StartDate),'У3 Ввод'!$D$181="",'У3 Ввод'!$E$181="",'У3 Ввод'!$D$181&gt;$B28),0,MAX(0,MIN(1,'У3 Ввод'!$E$181-NETWORKDAYS('У3 Ввод'!$D$181,$B28)+1))/Настройки!$E$9*100)</f>
        <v>0</v>
      </c>
      <c r="FU28" s="67" t="n">
        <f aca="false">IF(OR($D28=1,MONTH($B28)&lt;&gt;MONTH(StartDate),'У3 Ввод'!$D$182="",'У3 Ввод'!$E$182="",'У3 Ввод'!$D$182&gt;$B28),0,MAX(0,MIN(1,'У3 Ввод'!$E$182-NETWORKDAYS('У3 Ввод'!$D$182,$B28)+1))/Настройки!$E$9*100)</f>
        <v>0</v>
      </c>
      <c r="FV28" s="67" t="n">
        <f aca="false">IF(OR($D28=1,MONTH($B28)&lt;&gt;MONTH(StartDate),'У3 Ввод'!$D$183="",'У3 Ввод'!$E$183="",'У3 Ввод'!$D$183&gt;$B28),0,MAX(0,MIN(1,'У3 Ввод'!$E$183-NETWORKDAYS('У3 Ввод'!$D$183,$B28)+1))/Настройки!$E$9*100)</f>
        <v>0</v>
      </c>
      <c r="FW28" s="67" t="n">
        <f aca="false">IF(OR($D28=1,MONTH($B28)&lt;&gt;MONTH(StartDate),'У3 Ввод'!$D$184="",'У3 Ввод'!$E$184="",'У3 Ввод'!$D$184&gt;$B28),0,MAX(0,MIN(1,'У3 Ввод'!$E$184-NETWORKDAYS('У3 Ввод'!$D$184,$B28)+1))/Настройки!$E$9*100)</f>
        <v>0</v>
      </c>
      <c r="FX28" s="67" t="n">
        <f aca="false">IF(OR($D28=1,MONTH($B28)&lt;&gt;MONTH(StartDate),'У3 Ввод'!$D$185="",'У3 Ввод'!$E$185="",'У3 Ввод'!$D$185&gt;$B28),0,MAX(0,MIN(1,'У3 Ввод'!$E$185-NETWORKDAYS('У3 Ввод'!$D$185,$B28)+1))/Настройки!$E$9*100)</f>
        <v>0</v>
      </c>
      <c r="FY28" s="67" t="n">
        <f aca="false">IF(OR($D28=1,MONTH($B28)&lt;&gt;MONTH(StartDate),'У3 Ввод'!$D$186="",'У3 Ввод'!$E$186="",'У3 Ввод'!$D$186&gt;$B28),0,MAX(0,MIN(1,'У3 Ввод'!$E$186-NETWORKDAYS('У3 Ввод'!$D$186,$B28)+1))/Настройки!$E$9*100)</f>
        <v>0</v>
      </c>
      <c r="FZ28" s="67" t="n">
        <f aca="false">IF(OR($D28=1,MONTH($B28)&lt;&gt;MONTH(StartDate),'У3 Ввод'!$D$187="",'У3 Ввод'!$E$187="",'У3 Ввод'!$D$187&gt;$B28),0,MAX(0,MIN(1,'У3 Ввод'!$E$187-NETWORKDAYS('У3 Ввод'!$D$187,$B28)+1))/Настройки!$E$9*100)</f>
        <v>0</v>
      </c>
      <c r="GA28" s="67" t="n">
        <f aca="false">IF(OR($D28=1,MONTH($B28)&lt;&gt;MONTH(StartDate),'У3 Ввод'!$D$188="",'У3 Ввод'!$E$188="",'У3 Ввод'!$D$188&gt;$B28),0,MAX(0,MIN(1,'У3 Ввод'!$E$188-NETWORKDAYS('У3 Ввод'!$D$188,$B28)+1))/Настройки!$E$9*100)</f>
        <v>0</v>
      </c>
      <c r="GB28" s="67" t="n">
        <f aca="false">IF(OR($D28=1,MONTH($B28)&lt;&gt;MONTH(StartDate),'У3 Ввод'!$D$189="",'У3 Ввод'!$E$189="",'У3 Ввод'!$D$189&gt;$B28),0,MAX(0,MIN(1,'У3 Ввод'!$E$189-NETWORKDAYS('У3 Ввод'!$D$189,$B28)+1))/Настройки!$E$9*100)</f>
        <v>0</v>
      </c>
      <c r="GC28" s="67" t="n">
        <f aca="false">IF(OR($D28=1,MONTH($B28)&lt;&gt;MONTH(StartDate),'У3 Ввод'!$D$190="",'У3 Ввод'!$E$190="",'У3 Ввод'!$D$190&gt;$B28),0,MAX(0,MIN(1,'У3 Ввод'!$E$190-NETWORKDAYS('У3 Ввод'!$D$190,$B28)+1))/Настройки!$E$9*100)</f>
        <v>0</v>
      </c>
      <c r="GD28" s="67" t="n">
        <f aca="false">IF(OR($D28=1,MONTH($B28)&lt;&gt;MONTH(StartDate),'У3 Ввод'!$D$191="",'У3 Ввод'!$E$191="",'У3 Ввод'!$D$191&gt;$B28),0,MAX(0,MIN(1,'У3 Ввод'!$E$191-NETWORKDAYS('У3 Ввод'!$D$191,$B28)+1))/Настройки!$E$9*100)</f>
        <v>0</v>
      </c>
      <c r="GE28" s="67" t="n">
        <f aca="false">IF(OR($D28=1,MONTH($B28)&lt;&gt;MONTH(StartDate),'У3 Ввод'!$D$192="",'У3 Ввод'!$E$192="",'У3 Ввод'!$D$192&gt;$B28),0,MAX(0,MIN(1,'У3 Ввод'!$E$192-NETWORKDAYS('У3 Ввод'!$D$192,$B28)+1))/Настройки!$E$9*100)</f>
        <v>0</v>
      </c>
      <c r="GF28" s="67" t="n">
        <f aca="false">IF(OR($D28=1,MONTH($B28)&lt;&gt;MONTH(StartDate),'У3 Ввод'!$D$193="",'У3 Ввод'!$E$193="",'У3 Ввод'!$D$193&gt;$B28),0,MAX(0,MIN(1,'У3 Ввод'!$E$193-NETWORKDAYS('У3 Ввод'!$D$193,$B28)+1))/Настройки!$E$9*100)</f>
        <v>0</v>
      </c>
      <c r="GG28" s="67" t="n">
        <f aca="false">IF(OR($D28=1,MONTH($B28)&lt;&gt;MONTH(StartDate),'У3 Ввод'!$D$194="",'У3 Ввод'!$E$194="",'У3 Ввод'!$D$194&gt;$B28),0,MAX(0,MIN(1,'У3 Ввод'!$E$194-NETWORKDAYS('У3 Ввод'!$D$194,$B28)+1))/Настройки!$E$9*100)</f>
        <v>0</v>
      </c>
      <c r="GH28" s="67" t="n">
        <f aca="false">IF(OR($D28=1,MONTH($B28)&lt;&gt;MONTH(StartDate),'У3 Ввод'!$D$195="",'У3 Ввод'!$E$195="",'У3 Ввод'!$D$195&gt;$B28),0,MAX(0,MIN(1,'У3 Ввод'!$E$195-NETWORKDAYS('У3 Ввод'!$D$195,$B28)+1))/Настройки!$E$9*100)</f>
        <v>0</v>
      </c>
      <c r="GI28" s="67" t="n">
        <f aca="false">IF(OR($D28=1,MONTH($B28)&lt;&gt;MONTH(StartDate),'У3 Ввод'!$D$196="",'У3 Ввод'!$E$196="",'У3 Ввод'!$D$196&gt;$B28),0,MAX(0,MIN(1,'У3 Ввод'!$E$196-NETWORKDAYS('У3 Ввод'!$D$196,$B28)+1))/Настройки!$E$9*100)</f>
        <v>0</v>
      </c>
      <c r="GJ28" s="67" t="n">
        <f aca="false">IF(OR($D28=1,MONTH($B28)&lt;&gt;MONTH(StartDate),'У3 Ввод'!$D$197="",'У3 Ввод'!$E$197="",'У3 Ввод'!$D$197&gt;$B28),0,MAX(0,MIN(1,'У3 Ввод'!$E$197-NETWORKDAYS('У3 Ввод'!$D$197,$B28)+1))/Настройки!$E$9*100)</f>
        <v>0</v>
      </c>
      <c r="GK28" s="67" t="n">
        <f aca="false">IF(OR($D28=1,MONTH($B28)&lt;&gt;MONTH(StartDate),'У3 Ввод'!$D$198="",'У3 Ввод'!$E$198="",'У3 Ввод'!$D$198&gt;$B28),0,MAX(0,MIN(1,'У3 Ввод'!$E$198-NETWORKDAYS('У3 Ввод'!$D$198,$B28)+1))/Настройки!$E$9*100)</f>
        <v>0</v>
      </c>
      <c r="GL28" s="67" t="n">
        <f aca="false">IF(OR($D28=1,MONTH($B28)&lt;&gt;MONTH(StartDate),'У3 Ввод'!$D$199="",'У3 Ввод'!$E$199="",'У3 Ввод'!$D$199&gt;$B28),0,MAX(0,MIN(1,'У3 Ввод'!$E$199-NETWORKDAYS('У3 Ввод'!$D$199,$B28)+1))/Настройки!$E$9*100)</f>
        <v>0</v>
      </c>
      <c r="GM28" s="67" t="n">
        <f aca="false">IF(OR($D28=1,MONTH($B28)&lt;&gt;MONTH(StartDate),'У3 Ввод'!$D$200="",'У3 Ввод'!$E$200="",'У3 Ввод'!$D$200&gt;$B28),0,MAX(0,MIN(1,'У3 Ввод'!$E$200-NETWORKDAYS('У3 Ввод'!$D$200,$B28)+1))/Настройки!$E$9*100)</f>
        <v>0</v>
      </c>
      <c r="GN28" s="67" t="n">
        <f aca="false">IF(OR($D28=1,MONTH($B28)&lt;&gt;MONTH(StartDate),'У3 Ввод'!$D$201="",'У3 Ввод'!$E$201="",'У3 Ввод'!$D$201&gt;$B28),0,MAX(0,MIN(1,'У3 Ввод'!$E$201-NETWORKDAYS('У3 Ввод'!$D$201,$B28)+1))/Настройки!$E$9*100)</f>
        <v>0</v>
      </c>
      <c r="GO28" s="67" t="n">
        <f aca="false">IF(OR($D28=1,MONTH($B28)&lt;&gt;MONTH(StartDate),'У3 Ввод'!$D$202="",'У3 Ввод'!$E$202="",'У3 Ввод'!$D$202&gt;$B28),0,MAX(0,MIN(1,'У3 Ввод'!$E$202-NETWORKDAYS('У3 Ввод'!$D$202,$B28)+1))/Настройки!$E$9*100)</f>
        <v>0</v>
      </c>
      <c r="GP28" s="67" t="n">
        <f aca="false">IF(OR($D28=1,MONTH($B28)&lt;&gt;MONTH(StartDate),'У3 Ввод'!$D$203="",'У3 Ввод'!$E$203="",'У3 Ввод'!$D$203&gt;$B28),0,MAX(0,MIN(1,'У3 Ввод'!$E$203-NETWORKDAYS('У3 Ввод'!$D$203,$B28)+1))/Настройки!$E$9*100)</f>
        <v>0</v>
      </c>
      <c r="GQ28" s="67" t="n">
        <f aca="false">IF(OR($D28=1,MONTH($B28)&lt;&gt;MONTH(StartDate),'У3 Ввод'!$D$204="",'У3 Ввод'!$E$204="",'У3 Ввод'!$D$204&gt;$B28),0,MAX(0,MIN(1,'У3 Ввод'!$E$204-NETWORKDAYS('У3 Ввод'!$D$204,$B28)+1))/Настройки!$E$9*100)</f>
        <v>0</v>
      </c>
      <c r="GR28" s="67" t="n">
        <f aca="false">IF(OR($D28=1,MONTH($B28)&lt;&gt;MONTH(StartDate),'У3 Ввод'!$D$205="",'У3 Ввод'!$E$205="",'У3 Ввод'!$D$205&gt;$B28),0,MAX(0,MIN(1,'У3 Ввод'!$E$205-NETWORKDAYS('У3 Ввод'!$D$205,$B28)+1))/Настройки!$E$9*100)</f>
        <v>0</v>
      </c>
      <c r="GS28" s="67" t="n">
        <f aca="false">IF(OR($D28=1,MONTH($B28)&lt;&gt;MONTH(StartDate),'У3 Ввод'!$D$206="",'У3 Ввод'!$E$206="",'У3 Ввод'!$D$206&gt;$B28),0,MAX(0,MIN(1,'У3 Ввод'!$E$206-NETWORKDAYS('У3 Ввод'!$D$206,$B28)+1))/Настройки!$E$9*100)</f>
        <v>0</v>
      </c>
      <c r="GT28" s="67" t="n">
        <f aca="false">IF(OR($D28=1,MONTH($B28)&lt;&gt;MONTH(StartDate),'У3 Ввод'!$D$207="",'У3 Ввод'!$E$207="",'У3 Ввод'!$D$207&gt;$B28),0,MAX(0,MIN(1,'У3 Ввод'!$E$207-NETWORKDAYS('У3 Ввод'!$D$207,$B28)+1))/Настройки!$E$9*100)</f>
        <v>0</v>
      </c>
      <c r="GU28" s="67" t="n">
        <f aca="false">IF(OR($D28=1,MONTH($B28)&lt;&gt;MONTH(StartDate),'У3 Ввод'!$D$208="",'У3 Ввод'!$E$208="",'У3 Ввод'!$D$208&gt;$B28),0,MAX(0,MIN(1,'У3 Ввод'!$E$208-NETWORKDAYS('У3 Ввод'!$D$208,$B28)+1))/Настройки!$E$9*100)</f>
        <v>0</v>
      </c>
      <c r="GV28" s="67" t="n">
        <f aca="false">IF(OR($D28=1,MONTH($B28)&lt;&gt;MONTH(StartDate),'У3 Ввод'!$D$209="",'У3 Ввод'!$E$209="",'У3 Ввод'!$D$209&gt;$B28),0,MAX(0,MIN(1,'У3 Ввод'!$E$209-NETWORKDAYS('У3 Ввод'!$D$209,$B28)+1))/Настройки!$E$9*100)</f>
        <v>0</v>
      </c>
      <c r="GW28" s="67" t="n">
        <f aca="false">IF(OR($D28=1,MONTH($B28)&lt;&gt;MONTH(StartDate),'У3 Ввод'!$D$210="",'У3 Ввод'!$E$210="",'У3 Ввод'!$D$210&gt;$B28),0,MAX(0,MIN(1,'У3 Ввод'!$E$210-NETWORKDAYS('У3 Ввод'!$D$210,$B28)+1))/Настройки!$E$9*100)</f>
        <v>0</v>
      </c>
      <c r="GX28" s="67" t="n">
        <f aca="false">IF(OR($D28=1,MONTH($B28)&lt;&gt;MONTH(StartDate),'У3 Ввод'!$D$211="",'У3 Ввод'!$E$211="",'У3 Ввод'!$D$211&gt;$B28),0,MAX(0,MIN(1,'У3 Ввод'!$E$211-NETWORKDAYS('У3 Ввод'!$D$211,$B28)+1))/Настройки!$E$9*100)</f>
        <v>0</v>
      </c>
      <c r="GY28" s="67" t="n">
        <f aca="false">IF(OR($D28=1,MONTH($B28)&lt;&gt;MONTH(StartDate),'У3 Ввод'!$D$212="",'У3 Ввод'!$E$212="",'У3 Ввод'!$D$212&gt;$B28),0,MAX(0,MIN(1,'У3 Ввод'!$E$212-NETWORKDAYS('У3 Ввод'!$D$212,$B28)+1))/Настройки!$E$9*100)</f>
        <v>0</v>
      </c>
      <c r="GZ28" s="67" t="n">
        <f aca="false">IF(OR($D28=1,MONTH($B28)&lt;&gt;MONTH(StartDate),'У3 Ввод'!$D$213="",'У3 Ввод'!$E$213="",'У3 Ввод'!$D$213&gt;$B28),0,MAX(0,MIN(1,'У3 Ввод'!$E$213-NETWORKDAYS('У3 Ввод'!$D$213,$B28)+1))/Настройки!$E$9*100)</f>
        <v>0</v>
      </c>
      <c r="HA28" s="67" t="n">
        <f aca="false">IF(OR($D28=1,MONTH($B28)&lt;&gt;MONTH(StartDate),'У3 Ввод'!$D$214="",'У3 Ввод'!$E$214="",'У3 Ввод'!$D$214&gt;$B28),0,MAX(0,MIN(1,'У3 Ввод'!$E$214-NETWORKDAYS('У3 Ввод'!$D$214,$B28)+1))/Настройки!$E$9*100)</f>
        <v>0</v>
      </c>
      <c r="HB28" s="67" t="n">
        <f aca="false">IF(OR($D28=1,MONTH($B28)&lt;&gt;MONTH(StartDate),'У3 Ввод'!$D$215="",'У3 Ввод'!$E$215="",'У3 Ввод'!$D$215&gt;$B28),0,MAX(0,MIN(1,'У3 Ввод'!$E$215-NETWORKDAYS('У3 Ввод'!$D$215,$B28)+1))/Настройки!$E$9*100)</f>
        <v>0</v>
      </c>
      <c r="HC28" s="67" t="n">
        <f aca="false">IF(OR($D28=1,MONTH($B28)&lt;&gt;MONTH(StartDate),'У3 Ввод'!$D$216="",'У3 Ввод'!$E$216="",'У3 Ввод'!$D$216&gt;$B28),0,MAX(0,MIN(1,'У3 Ввод'!$E$216-NETWORKDAYS('У3 Ввод'!$D$216,$B28)+1))/Настройки!$E$9*100)</f>
        <v>0</v>
      </c>
      <c r="HD28" s="67" t="n">
        <f aca="false">IF(OR($D28=1,MONTH($B28)&lt;&gt;MONTH(StartDate),'У3 Ввод'!$D$217="",'У3 Ввод'!$E$217="",'У3 Ввод'!$D$217&gt;$B28),0,MAX(0,MIN(1,'У3 Ввод'!$E$217-NETWORKDAYS('У3 Ввод'!$D$217,$B28)+1))/Настройки!$E$9*100)</f>
        <v>0</v>
      </c>
      <c r="HE28" s="67" t="n">
        <f aca="false">IF(OR($D28=1,MONTH($B28)&lt;&gt;MONTH(StartDate),'У3 Ввод'!$D$218="",'У3 Ввод'!$E$218="",'У3 Ввод'!$D$218&gt;$B28),0,MAX(0,MIN(1,'У3 Ввод'!$E$218-NETWORKDAYS('У3 Ввод'!$D$218,$B28)+1))/Настройки!$E$9*100)</f>
        <v>0</v>
      </c>
      <c r="HF28" s="67" t="n">
        <f aca="false">IF(OR($D28=1,MONTH($B28)&lt;&gt;MONTH(StartDate),'У3 Ввод'!$D$219="",'У3 Ввод'!$E$219="",'У3 Ввод'!$D$219&gt;$B28),0,MAX(0,MIN(1,'У3 Ввод'!$E$219-NETWORKDAYS('У3 Ввод'!$D$219,$B28)+1))/Настройки!$E$9*100)</f>
        <v>0</v>
      </c>
      <c r="HG28" s="67" t="n">
        <f aca="false">IF(OR($D28=1,MONTH($B28)&lt;&gt;MONTH(StartDate),'У3 Ввод'!$D$220="",'У3 Ввод'!$E$220="",'У3 Ввод'!$D$220&gt;$B28),0,MAX(0,MIN(1,'У3 Ввод'!$E$220-NETWORKDAYS('У3 Ввод'!$D$220,$B28)+1))/Настройки!$E$9*100)</f>
        <v>0</v>
      </c>
      <c r="HH28" s="67" t="n">
        <f aca="false">IF(OR($D28=1,MONTH($B28)&lt;&gt;MONTH(StartDate),'У3 Ввод'!$D$221="",'У3 Ввод'!$E$221="",'У3 Ввод'!$D$221&gt;$B28),0,MAX(0,MIN(1,'У3 Ввод'!$E$221-NETWORKDAYS('У3 Ввод'!$D$221,$B28)+1))/Настройки!$E$9*100)</f>
        <v>0</v>
      </c>
      <c r="HI28" s="67" t="n">
        <f aca="false">IF(OR($D28=1,MONTH($B28)&lt;&gt;MONTH(StartDate),'У3 Ввод'!$D$222="",'У3 Ввод'!$E$222="",'У3 Ввод'!$D$222&gt;$B28),0,MAX(0,MIN(1,'У3 Ввод'!$E$222-NETWORKDAYS('У3 Ввод'!$D$222,$B28)+1))/Настройки!$E$9*100)</f>
        <v>0</v>
      </c>
      <c r="HJ28" s="67" t="n">
        <f aca="false">IF(OR($D28=1,MONTH($B28)&lt;&gt;MONTH(StartDate),'У3 Ввод'!$D$223="",'У3 Ввод'!$E$223="",'У3 Ввод'!$D$223&gt;$B28),0,MAX(0,MIN(1,'У3 Ввод'!$E$223-NETWORKDAYS('У3 Ввод'!$D$223,$B28)+1))/Настройки!$E$9*100)</f>
        <v>0</v>
      </c>
      <c r="HK28" s="67" t="n">
        <f aca="false">IF(OR($D28=1,MONTH($B28)&lt;&gt;MONTH(StartDate),'У3 Ввод'!$D$224="",'У3 Ввод'!$E$224="",'У3 Ввод'!$D$224&gt;$B28),0,MAX(0,MIN(1,'У3 Ввод'!$E$224-NETWORKDAYS('У3 Ввод'!$D$224,$B28)+1))/Настройки!$E$9*100)</f>
        <v>0</v>
      </c>
      <c r="HL28" s="67" t="n">
        <f aca="false">IF(OR($D28=1,MONTH($B28)&lt;&gt;MONTH(StartDate),'У3 Ввод'!$D$225="",'У3 Ввод'!$E$225="",'У3 Ввод'!$D$225&gt;$B28),0,MAX(0,MIN(1,'У3 Ввод'!$E$225-NETWORKDAYS('У3 Ввод'!$D$225,$B28)+1))/Настройки!$E$9*100)</f>
        <v>0</v>
      </c>
      <c r="HM28" s="67" t="n">
        <f aca="false">IF(OR($D28=1,MONTH($B28)&lt;&gt;MONTH(StartDate),'У3 Ввод'!$D$226="",'У3 Ввод'!$E$226="",'У3 Ввод'!$D$226&gt;$B28),0,MAX(0,MIN(1,'У3 Ввод'!$E$226-NETWORKDAYS('У3 Ввод'!$D$226,$B28)+1))/Настройки!$E$9*100)</f>
        <v>0</v>
      </c>
      <c r="HN28" s="67" t="n">
        <f aca="false">IF(OR($D28=1,MONTH($B28)&lt;&gt;MONTH(StartDate),'У3 Ввод'!$D$227="",'У3 Ввод'!$E$227="",'У3 Ввод'!$D$227&gt;$B28),0,MAX(0,MIN(1,'У3 Ввод'!$E$227-NETWORKDAYS('У3 Ввод'!$D$227,$B28)+1))/Настройки!$E$9*100)</f>
        <v>0</v>
      </c>
      <c r="HO28" s="67" t="n">
        <f aca="false">IF(OR($D28=1,MONTH($B28)&lt;&gt;MONTH(StartDate),'У3 Ввод'!$D$228="",'У3 Ввод'!$E$228="",'У3 Ввод'!$D$228&gt;$B28),0,MAX(0,MIN(1,'У3 Ввод'!$E$228-NETWORKDAYS('У3 Ввод'!$D$228,$B28)+1))/Настройки!$E$9*100)</f>
        <v>0</v>
      </c>
      <c r="HP28" s="67" t="n">
        <f aca="false">IF(OR($D28=1,MONTH($B28)&lt;&gt;MONTH(StartDate),'У3 Ввод'!$D$229="",'У3 Ввод'!$E$229="",'У3 Ввод'!$D$229&gt;$B28),0,MAX(0,MIN(1,'У3 Ввод'!$E$229-NETWORKDAYS('У3 Ввод'!$D$229,$B28)+1))/Настройки!$E$9*100)</f>
        <v>0</v>
      </c>
      <c r="HQ28" s="67" t="n">
        <f aca="false">IF(OR($D28=1,MONTH($B28)&lt;&gt;MONTH(StartDate),'У3 Ввод'!$D$230="",'У3 Ввод'!$E$230="",'У3 Ввод'!$D$230&gt;$B28),0,MAX(0,MIN(1,'У3 Ввод'!$E$230-NETWORKDAYS('У3 Ввод'!$D$230,$B28)+1))/Настройки!$E$9*100)</f>
        <v>0</v>
      </c>
      <c r="HR28" s="67" t="n">
        <f aca="false">IF(OR($D28=1,MONTH($B28)&lt;&gt;MONTH(StartDate),'У3 Ввод'!$D$231="",'У3 Ввод'!$E$231="",'У3 Ввод'!$D$231&gt;$B28),0,MAX(0,MIN(1,'У3 Ввод'!$E$231-NETWORKDAYS('У3 Ввод'!$D$231,$B28)+1))/Настройки!$E$9*100)</f>
        <v>0</v>
      </c>
      <c r="HS28" s="67" t="n">
        <f aca="false">IF(OR($D28=1,MONTH($B28)&lt;&gt;MONTH(StartDate),'У3 Ввод'!$D$232="",'У3 Ввод'!$E$232="",'У3 Ввод'!$D$232&gt;$B28),0,MAX(0,MIN(1,'У3 Ввод'!$E$232-NETWORKDAYS('У3 Ввод'!$D$232,$B28)+1))/Настройки!$E$9*100)</f>
        <v>0</v>
      </c>
      <c r="HT28" s="67" t="n">
        <f aca="false">IF(OR($D28=1,MONTH($B28)&lt;&gt;MONTH(StartDate),'У3 Ввод'!$D$233="",'У3 Ввод'!$E$233="",'У3 Ввод'!$D$233&gt;$B28),0,MAX(0,MIN(1,'У3 Ввод'!$E$233-NETWORKDAYS('У3 Ввод'!$D$233,$B28)+1))/Настройки!$E$9*100)</f>
        <v>0</v>
      </c>
      <c r="HU28" s="67" t="n">
        <f aca="false">IF(OR($D28=1,MONTH($B28)&lt;&gt;MONTH(StartDate),'У3 Ввод'!$D$234="",'У3 Ввод'!$E$234="",'У3 Ввод'!$D$234&gt;$B28),0,MAX(0,MIN(1,'У3 Ввод'!$E$234-NETWORKDAYS('У3 Ввод'!$D$234,$B28)+1))/Настройки!$E$9*100)</f>
        <v>0</v>
      </c>
      <c r="HV28" s="67" t="n">
        <f aca="false">IF(OR($D28=1,MONTH($B28)&lt;&gt;MONTH(StartDate),'У3 Ввод'!$D$235="",'У3 Ввод'!$E$235="",'У3 Ввод'!$D$235&gt;$B28),0,MAX(0,MIN(1,'У3 Ввод'!$E$235-NETWORKDAYS('У3 Ввод'!$D$235,$B28)+1))/Настройки!$E$9*100)</f>
        <v>0</v>
      </c>
      <c r="HW28" s="67" t="n">
        <f aca="false">IF(OR($D28=1,MONTH($B28)&lt;&gt;MONTH(StartDate),'У3 Ввод'!$D$236="",'У3 Ввод'!$E$236="",'У3 Ввод'!$D$236&gt;$B28),0,MAX(0,MIN(1,'У3 Ввод'!$E$236-NETWORKDAYS('У3 Ввод'!$D$236,$B28)+1))/Настройки!$E$9*100)</f>
        <v>0</v>
      </c>
      <c r="HX28" s="67" t="n">
        <f aca="false">IF(OR($D28=1,MONTH($B28)&lt;&gt;MONTH(StartDate),'У3 Ввод'!$D$237="",'У3 Ввод'!$E$237="",'У3 Ввод'!$D$237&gt;$B28),0,MAX(0,MIN(1,'У3 Ввод'!$E$237-NETWORKDAYS('У3 Ввод'!$D$237,$B28)+1))/Настройки!$E$9*100)</f>
        <v>0</v>
      </c>
      <c r="HY28" s="67" t="n">
        <f aca="false">IF(OR($D28=1,MONTH($B28)&lt;&gt;MONTH(StartDate),'У3 Ввод'!$D$238="",'У3 Ввод'!$E$238="",'У3 Ввод'!$D$238&gt;$B28),0,MAX(0,MIN(1,'У3 Ввод'!$E$238-NETWORKDAYS('У3 Ввод'!$D$238,$B28)+1))/Настройки!$E$9*100)</f>
        <v>0</v>
      </c>
      <c r="HZ28" s="67" t="n">
        <f aca="false">IF(OR($D28=1,MONTH($B28)&lt;&gt;MONTH(StartDate),'У3 Ввод'!$D$239="",'У3 Ввод'!$E$239="",'У3 Ввод'!$D$239&gt;$B28),0,MAX(0,MIN(1,'У3 Ввод'!$E$239-NETWORKDAYS('У3 Ввод'!$D$239,$B28)+1))/Настройки!$E$9*100)</f>
        <v>0</v>
      </c>
      <c r="IA28" s="67" t="n">
        <f aca="false">IF(OR($D28=1,MONTH($B28)&lt;&gt;MONTH(StartDate),'У3 Ввод'!$D$240="",'У3 Ввод'!$E$240="",'У3 Ввод'!$D$240&gt;$B28),0,MAX(0,MIN(1,'У3 Ввод'!$E$240-NETWORKDAYS('У3 Ввод'!$D$240,$B28)+1))/Настройки!$E$9*100)</f>
        <v>0</v>
      </c>
      <c r="IB28" s="67" t="n">
        <f aca="false">IF(OR($D28=1,MONTH($B28)&lt;&gt;MONTH(StartDate),'У3 Ввод'!$D$241="",'У3 Ввод'!$E$241="",'У3 Ввод'!$D$241&gt;$B28),0,MAX(0,MIN(1,'У3 Ввод'!$E$241-NETWORKDAYS('У3 Ввод'!$D$241,$B28)+1))/Настройки!$E$9*100)</f>
        <v>0</v>
      </c>
      <c r="IC28" s="67" t="n">
        <f aca="false">IF(OR($D28=1,MONTH($B28)&lt;&gt;MONTH(StartDate),'У3 Ввод'!$D$242="",'У3 Ввод'!$E$242="",'У3 Ввод'!$D$242&gt;$B28),0,MAX(0,MIN(1,'У3 Ввод'!$E$242-NETWORKDAYS('У3 Ввод'!$D$242,$B28)+1))/Настройки!$E$9*100)</f>
        <v>0</v>
      </c>
      <c r="ID28" s="67" t="n">
        <f aca="false">IF(OR($D28=1,MONTH($B28)&lt;&gt;MONTH(StartDate),'У3 Ввод'!$D$243="",'У3 Ввод'!$E$243="",'У3 Ввод'!$D$243&gt;$B28),0,MAX(0,MIN(1,'У3 Ввод'!$E$243-NETWORKDAYS('У3 Ввод'!$D$243,$B28)+1))/Настройки!$E$9*100)</f>
        <v>0</v>
      </c>
      <c r="IE28" s="67" t="n">
        <f aca="false">IF(OR($D28=1,MONTH($B28)&lt;&gt;MONTH(StartDate),'У3 Ввод'!$D$244="",'У3 Ввод'!$E$244="",'У3 Ввод'!$D$244&gt;$B28),0,MAX(0,MIN(1,'У3 Ввод'!$E$244-NETWORKDAYS('У3 Ввод'!$D$244,$B28)+1))/Настройки!$E$9*100)</f>
        <v>0</v>
      </c>
      <c r="IF28" s="67" t="n">
        <f aca="false">IF(OR($D28=1,MONTH($B28)&lt;&gt;MONTH(StartDate),'У3 Ввод'!$D$245="",'У3 Ввод'!$E$245="",'У3 Ввод'!$D$245&gt;$B28),0,MAX(0,MIN(1,'У3 Ввод'!$E$245-NETWORKDAYS('У3 Ввод'!$D$245,$B28)+1))/Настройки!$E$9*100)</f>
        <v>0</v>
      </c>
      <c r="IG28" s="67" t="n">
        <f aca="false">IF(OR($D28=1,MONTH($B28)&lt;&gt;MONTH(StartDate),'У3 Ввод'!$D$246="",'У3 Ввод'!$E$246="",'У3 Ввод'!$D$246&gt;$B28),0,MAX(0,MIN(1,'У3 Ввод'!$E$246-NETWORKDAYS('У3 Ввод'!$D$246,$B28)+1))/Настройки!$E$9*100)</f>
        <v>0</v>
      </c>
      <c r="IH28" s="67" t="n">
        <f aca="false">IF(OR($D28=1,MONTH($B28)&lt;&gt;MONTH(StartDate),'У3 Ввод'!$D$247="",'У3 Ввод'!$E$247="",'У3 Ввод'!$D$247&gt;$B28),0,MAX(0,MIN(1,'У3 Ввод'!$E$247-NETWORKDAYS('У3 Ввод'!$D$247,$B28)+1))/Настройки!$E$9*100)</f>
        <v>0</v>
      </c>
      <c r="II28" s="67" t="n">
        <f aca="false">IF(OR($D28=1,MONTH($B28)&lt;&gt;MONTH(StartDate),'У3 Ввод'!$D$248="",'У3 Ввод'!$E$248="",'У3 Ввод'!$D$248&gt;$B28),0,MAX(0,MIN(1,'У3 Ввод'!$E$248-NETWORKDAYS('У3 Ввод'!$D$248,$B28)+1))/Настройки!$E$9*100)</f>
        <v>0</v>
      </c>
      <c r="IJ28" s="67" t="n">
        <f aca="false">IF(OR($D28=1,MONTH($B28)&lt;&gt;MONTH(StartDate),'У3 Ввод'!$D$249="",'У3 Ввод'!$E$249="",'У3 Ввод'!$D$249&gt;$B28),0,MAX(0,MIN(1,'У3 Ввод'!$E$249-NETWORKDAYS('У3 Ввод'!$D$249,$B28)+1))/Настройки!$E$9*100)</f>
        <v>0</v>
      </c>
      <c r="IK28" s="67" t="n">
        <f aca="false">IF(OR($D28=1,MONTH($B28)&lt;&gt;MONTH(StartDate),'У3 Ввод'!$D$250="",'У3 Ввод'!$E$250="",'У3 Ввод'!$D$250&gt;$B28),0,MAX(0,MIN(1,'У3 Ввод'!$E$250-NETWORKDAYS('У3 Ввод'!$D$250,$B28)+1))/Настройки!$E$9*100)</f>
        <v>0</v>
      </c>
      <c r="IL28" s="67" t="n">
        <f aca="false">IF(OR($D28=1,MONTH($B28)&lt;&gt;MONTH(StartDate),'У3 Ввод'!$D$251="",'У3 Ввод'!$E$251="",'У3 Ввод'!$D$251&gt;$B28),0,MAX(0,MIN(1,'У3 Ввод'!$E$251-NETWORKDAYS('У3 Ввод'!$D$251,$B28)+1))/Настройки!$E$9*100)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IF(OR($D29=1,MONTH($B29)&lt;&gt;MONTH(StartDate),'У3 Ввод'!$D$12="",'У3 Ввод'!$E$12="",'У3 Ввод'!$D$12&gt;$B29),0,MAX(0,MIN(1,'У3 Ввод'!$E$12-NETWORKDAYS('У3 Ввод'!$D$12,$B29)+1))/Настройки!$E$9*100)</f>
        <v>0</v>
      </c>
      <c r="H29" s="67" t="n">
        <f aca="false">IF(OR($D29=1,MONTH($B29)&lt;&gt;MONTH(StartDate),'У3 Ввод'!$D$13="",'У3 Ввод'!$E$13="",'У3 Ввод'!$D$13&gt;$B29),0,MAX(0,MIN(1,'У3 Ввод'!$E$13-NETWORKDAYS('У3 Ввод'!$D$13,$B29)+1))/Настройки!$E$9*100)</f>
        <v>0</v>
      </c>
      <c r="I29" s="67" t="n">
        <f aca="false">IF(OR($D29=1,MONTH($B29)&lt;&gt;MONTH(StartDate),'У3 Ввод'!$D$14="",'У3 Ввод'!$E$14="",'У3 Ввод'!$D$14&gt;$B29),0,MAX(0,MIN(1,'У3 Ввод'!$E$14-NETWORKDAYS('У3 Ввод'!$D$14,$B29)+1))/Настройки!$E$9*100)</f>
        <v>0</v>
      </c>
      <c r="J29" s="67" t="n">
        <f aca="false">IF(OR($D29=1,MONTH($B29)&lt;&gt;MONTH(StartDate),'У3 Ввод'!$D$15="",'У3 Ввод'!$E$15="",'У3 Ввод'!$D$15&gt;$B29),0,MAX(0,MIN(1,'У3 Ввод'!$E$15-NETWORKDAYS('У3 Ввод'!$D$15,$B29)+1))/Настройки!$E$9*100)</f>
        <v>0</v>
      </c>
      <c r="K29" s="67" t="n">
        <f aca="false">IF(OR($D29=1,MONTH($B29)&lt;&gt;MONTH(StartDate),'У3 Ввод'!$D$16="",'У3 Ввод'!$E$16="",'У3 Ввод'!$D$16&gt;$B29),0,MAX(0,MIN(1,'У3 Ввод'!$E$16-NETWORKDAYS('У3 Ввод'!$D$16,$B29)+1))/Настройки!$E$9*100)</f>
        <v>0</v>
      </c>
      <c r="L29" s="67" t="n">
        <f aca="false">IF(OR($D29=1,MONTH($B29)&lt;&gt;MONTH(StartDate),'У3 Ввод'!$D$17="",'У3 Ввод'!$E$17="",'У3 Ввод'!$D$17&gt;$B29),0,MAX(0,MIN(1,'У3 Ввод'!$E$17-NETWORKDAYS('У3 Ввод'!$D$17,$B29)+1))/Настройки!$E$9*100)</f>
        <v>0</v>
      </c>
      <c r="M29" s="67" t="n">
        <f aca="false">IF(OR($D29=1,MONTH($B29)&lt;&gt;MONTH(StartDate),'У3 Ввод'!$D$18="",'У3 Ввод'!$E$18="",'У3 Ввод'!$D$18&gt;$B29),0,MAX(0,MIN(1,'У3 Ввод'!$E$18-NETWORKDAYS('У3 Ввод'!$D$18,$B29)+1))/Настройки!$E$9*100)</f>
        <v>0</v>
      </c>
      <c r="N29" s="67" t="n">
        <f aca="false">IF(OR($D29=1,MONTH($B29)&lt;&gt;MONTH(StartDate),'У3 Ввод'!$D$19="",'У3 Ввод'!$E$19="",'У3 Ввод'!$D$19&gt;$B29),0,MAX(0,MIN(1,'У3 Ввод'!$E$19-NETWORKDAYS('У3 Ввод'!$D$19,$B29)+1))/Настройки!$E$9*100)</f>
        <v>0</v>
      </c>
      <c r="O29" s="67" t="n">
        <f aca="false">IF(OR($D29=1,MONTH($B29)&lt;&gt;MONTH(StartDate),'У3 Ввод'!$D$20="",'У3 Ввод'!$E$20="",'У3 Ввод'!$D$20&gt;$B29),0,MAX(0,MIN(1,'У3 Ввод'!$E$20-NETWORKDAYS('У3 Ввод'!$D$20,$B29)+1))/Настройки!$E$9*100)</f>
        <v>0</v>
      </c>
      <c r="P29" s="67" t="n">
        <f aca="false">IF(OR($D29=1,MONTH($B29)&lt;&gt;MONTH(StartDate),'У3 Ввод'!$D$21="",'У3 Ввод'!$E$21="",'У3 Ввод'!$D$21&gt;$B29),0,MAX(0,MIN(1,'У3 Ввод'!$E$21-NETWORKDAYS('У3 Ввод'!$D$21,$B29)+1))/Настройки!$E$9*100)</f>
        <v>0</v>
      </c>
      <c r="Q29" s="67" t="n">
        <f aca="false">IF(OR($D29=1,MONTH($B29)&lt;&gt;MONTH(StartDate),'У3 Ввод'!$D$22="",'У3 Ввод'!$E$22="",'У3 Ввод'!$D$22&gt;$B29),0,MAX(0,MIN(1,'У3 Ввод'!$E$22-NETWORKDAYS('У3 Ввод'!$D$22,$B29)+1))/Настройки!$E$9*100)</f>
        <v>0</v>
      </c>
      <c r="R29" s="67" t="n">
        <f aca="false">IF(OR($D29=1,MONTH($B29)&lt;&gt;MONTH(StartDate),'У3 Ввод'!$D$23="",'У3 Ввод'!$E$23="",'У3 Ввод'!$D$23&gt;$B29),0,MAX(0,MIN(1,'У3 Ввод'!$E$23-NETWORKDAYS('У3 Ввод'!$D$23,$B29)+1))/Настройки!$E$9*100)</f>
        <v>0</v>
      </c>
      <c r="S29" s="67" t="n">
        <f aca="false">IF(OR($D29=1,MONTH($B29)&lt;&gt;MONTH(StartDate),'У3 Ввод'!$D$24="",'У3 Ввод'!$E$24="",'У3 Ввод'!$D$24&gt;$B29),0,MAX(0,MIN(1,'У3 Ввод'!$E$24-NETWORKDAYS('У3 Ввод'!$D$24,$B29)+1))/Настройки!$E$9*100)</f>
        <v>0</v>
      </c>
      <c r="T29" s="67" t="n">
        <f aca="false">IF(OR($D29=1,MONTH($B29)&lt;&gt;MONTH(StartDate),'У3 Ввод'!$D$25="",'У3 Ввод'!$E$25="",'У3 Ввод'!$D$25&gt;$B29),0,MAX(0,MIN(1,'У3 Ввод'!$E$25-NETWORKDAYS('У3 Ввод'!$D$25,$B29)+1))/Настройки!$E$9*100)</f>
        <v>0</v>
      </c>
      <c r="U29" s="67" t="n">
        <f aca="false">IF(OR($D29=1,MONTH($B29)&lt;&gt;MONTH(StartDate),'У3 Ввод'!$D$26="",'У3 Ввод'!$E$26="",'У3 Ввод'!$D$26&gt;$B29),0,MAX(0,MIN(1,'У3 Ввод'!$E$26-NETWORKDAYS('У3 Ввод'!$D$26,$B29)+1))/Настройки!$E$9*100)</f>
        <v>0</v>
      </c>
      <c r="V29" s="67" t="n">
        <f aca="false">IF(OR($D29=1,MONTH($B29)&lt;&gt;MONTH(StartDate),'У3 Ввод'!$D$27="",'У3 Ввод'!$E$27="",'У3 Ввод'!$D$27&gt;$B29),0,MAX(0,MIN(1,'У3 Ввод'!$E$27-NETWORKDAYS('У3 Ввод'!$D$27,$B29)+1))/Настройки!$E$9*100)</f>
        <v>0</v>
      </c>
      <c r="W29" s="67" t="n">
        <f aca="false">IF(OR($D29=1,MONTH($B29)&lt;&gt;MONTH(StartDate),'У3 Ввод'!$D$28="",'У3 Ввод'!$E$28="",'У3 Ввод'!$D$28&gt;$B29),0,MAX(0,MIN(1,'У3 Ввод'!$E$28-NETWORKDAYS('У3 Ввод'!$D$28,$B29)+1))/Настройки!$E$9*100)</f>
        <v>0</v>
      </c>
      <c r="X29" s="67" t="n">
        <f aca="false">IF(OR($D29=1,MONTH($B29)&lt;&gt;MONTH(StartDate),'У3 Ввод'!$D$29="",'У3 Ввод'!$E$29="",'У3 Ввод'!$D$29&gt;$B29),0,MAX(0,MIN(1,'У3 Ввод'!$E$29-NETWORKDAYS('У3 Ввод'!$D$29,$B29)+1))/Настройки!$E$9*100)</f>
        <v>0</v>
      </c>
      <c r="Y29" s="67" t="n">
        <f aca="false">IF(OR($D29=1,MONTH($B29)&lt;&gt;MONTH(StartDate),'У3 Ввод'!$D$30="",'У3 Ввод'!$E$30="",'У3 Ввод'!$D$30&gt;$B29),0,MAX(0,MIN(1,'У3 Ввод'!$E$30-NETWORKDAYS('У3 Ввод'!$D$30,$B29)+1))/Настройки!$E$9*100)</f>
        <v>0</v>
      </c>
      <c r="Z29" s="67" t="n">
        <f aca="false">IF(OR($D29=1,MONTH($B29)&lt;&gt;MONTH(StartDate),'У3 Ввод'!$D$31="",'У3 Ввод'!$E$31="",'У3 Ввод'!$D$31&gt;$B29),0,MAX(0,MIN(1,'У3 Ввод'!$E$31-NETWORKDAYS('У3 Ввод'!$D$31,$B29)+1))/Настройки!$E$9*100)</f>
        <v>0</v>
      </c>
      <c r="AA29" s="67" t="n">
        <f aca="false">IF(OR($D29=1,MONTH($B29)&lt;&gt;MONTH(StartDate),'У3 Ввод'!$D$32="",'У3 Ввод'!$E$32="",'У3 Ввод'!$D$32&gt;$B29),0,MAX(0,MIN(1,'У3 Ввод'!$E$32-NETWORKDAYS('У3 Ввод'!$D$32,$B29)+1))/Настройки!$E$9*100)</f>
        <v>0</v>
      </c>
      <c r="AB29" s="67" t="n">
        <f aca="false">IF(OR($D29=1,MONTH($B29)&lt;&gt;MONTH(StartDate),'У3 Ввод'!$D$33="",'У3 Ввод'!$E$33="",'У3 Ввод'!$D$33&gt;$B29),0,MAX(0,MIN(1,'У3 Ввод'!$E$33-NETWORKDAYS('У3 Ввод'!$D$33,$B29)+1))/Настройки!$E$9*100)</f>
        <v>0</v>
      </c>
      <c r="AC29" s="67" t="n">
        <f aca="false">IF(OR($D29=1,MONTH($B29)&lt;&gt;MONTH(StartDate),'У3 Ввод'!$D$34="",'У3 Ввод'!$E$34="",'У3 Ввод'!$D$34&gt;$B29),0,MAX(0,MIN(1,'У3 Ввод'!$E$34-NETWORKDAYS('У3 Ввод'!$D$34,$B29)+1))/Настройки!$E$9*100)</f>
        <v>0</v>
      </c>
      <c r="AD29" s="67" t="n">
        <f aca="false">IF(OR($D29=1,MONTH($B29)&lt;&gt;MONTH(StartDate),'У3 Ввод'!$D$35="",'У3 Ввод'!$E$35="",'У3 Ввод'!$D$35&gt;$B29),0,MAX(0,MIN(1,'У3 Ввод'!$E$35-NETWORKDAYS('У3 Ввод'!$D$35,$B29)+1))/Настройки!$E$9*100)</f>
        <v>0</v>
      </c>
      <c r="AE29" s="67" t="n">
        <f aca="false">IF(OR($D29=1,MONTH($B29)&lt;&gt;MONTH(StartDate),'У3 Ввод'!$D$36="",'У3 Ввод'!$E$36="",'У3 Ввод'!$D$36&gt;$B29),0,MAX(0,MIN(1,'У3 Ввод'!$E$36-NETWORKDAYS('У3 Ввод'!$D$36,$B29)+1))/Настройки!$E$9*100)</f>
        <v>0</v>
      </c>
      <c r="AF29" s="67" t="n">
        <f aca="false">IF(OR($D29=1,MONTH($B29)&lt;&gt;MONTH(StartDate),'У3 Ввод'!$D$37="",'У3 Ввод'!$E$37="",'У3 Ввод'!$D$37&gt;$B29),0,MAX(0,MIN(1,'У3 Ввод'!$E$37-NETWORKDAYS('У3 Ввод'!$D$37,$B29)+1))/Настройки!$E$9*100)</f>
        <v>0</v>
      </c>
      <c r="AG29" s="67" t="n">
        <f aca="false">IF(OR($D29=1,MONTH($B29)&lt;&gt;MONTH(StartDate),'У3 Ввод'!$D$38="",'У3 Ввод'!$E$38="",'У3 Ввод'!$D$38&gt;$B29),0,MAX(0,MIN(1,'У3 Ввод'!$E$38-NETWORKDAYS('У3 Ввод'!$D$38,$B29)+1))/Настройки!$E$9*100)</f>
        <v>0</v>
      </c>
      <c r="AH29" s="67" t="n">
        <f aca="false">IF(OR($D29=1,MONTH($B29)&lt;&gt;MONTH(StartDate),'У3 Ввод'!$D$39="",'У3 Ввод'!$E$39="",'У3 Ввод'!$D$39&gt;$B29),0,MAX(0,MIN(1,'У3 Ввод'!$E$39-NETWORKDAYS('У3 Ввод'!$D$39,$B29)+1))/Настройки!$E$9*100)</f>
        <v>0</v>
      </c>
      <c r="AI29" s="67" t="n">
        <f aca="false">IF(OR($D29=1,MONTH($B29)&lt;&gt;MONTH(StartDate),'У3 Ввод'!$D$40="",'У3 Ввод'!$E$40="",'У3 Ввод'!$D$40&gt;$B29),0,MAX(0,MIN(1,'У3 Ввод'!$E$40-NETWORKDAYS('У3 Ввод'!$D$40,$B29)+1))/Настройки!$E$9*100)</f>
        <v>0</v>
      </c>
      <c r="AJ29" s="67" t="n">
        <f aca="false">IF(OR($D29=1,MONTH($B29)&lt;&gt;MONTH(StartDate),'У3 Ввод'!$D$41="",'У3 Ввод'!$E$41="",'У3 Ввод'!$D$41&gt;$B29),0,MAX(0,MIN(1,'У3 Ввод'!$E$41-NETWORKDAYS('У3 Ввод'!$D$41,$B29)+1))/Настройки!$E$9*100)</f>
        <v>0</v>
      </c>
      <c r="AK29" s="67" t="n">
        <f aca="false">IF(OR($D29=1,MONTH($B29)&lt;&gt;MONTH(StartDate),'У3 Ввод'!$D$42="",'У3 Ввод'!$E$42="",'У3 Ввод'!$D$42&gt;$B29),0,MAX(0,MIN(1,'У3 Ввод'!$E$42-NETWORKDAYS('У3 Ввод'!$D$42,$B29)+1))/Настройки!$E$9*100)</f>
        <v>0</v>
      </c>
      <c r="AL29" s="67" t="n">
        <f aca="false">IF(OR($D29=1,MONTH($B29)&lt;&gt;MONTH(StartDate),'У3 Ввод'!$D$43="",'У3 Ввод'!$E$43="",'У3 Ввод'!$D$43&gt;$B29),0,MAX(0,MIN(1,'У3 Ввод'!$E$43-NETWORKDAYS('У3 Ввод'!$D$43,$B29)+1))/Настройки!$E$9*100)</f>
        <v>0</v>
      </c>
      <c r="AM29" s="67" t="n">
        <f aca="false">IF(OR($D29=1,MONTH($B29)&lt;&gt;MONTH(StartDate),'У3 Ввод'!$D$44="",'У3 Ввод'!$E$44="",'У3 Ввод'!$D$44&gt;$B29),0,MAX(0,MIN(1,'У3 Ввод'!$E$44-NETWORKDAYS('У3 Ввод'!$D$44,$B29)+1))/Настройки!$E$9*100)</f>
        <v>0</v>
      </c>
      <c r="AN29" s="67" t="n">
        <f aca="false">IF(OR($D29=1,MONTH($B29)&lt;&gt;MONTH(StartDate),'У3 Ввод'!$D$45="",'У3 Ввод'!$E$45="",'У3 Ввод'!$D$45&gt;$B29),0,MAX(0,MIN(1,'У3 Ввод'!$E$45-NETWORKDAYS('У3 Ввод'!$D$45,$B29)+1))/Настройки!$E$9*100)</f>
        <v>0</v>
      </c>
      <c r="AO29" s="67" t="n">
        <f aca="false">IF(OR($D29=1,MONTH($B29)&lt;&gt;MONTH(StartDate),'У3 Ввод'!$D$46="",'У3 Ввод'!$E$46="",'У3 Ввод'!$D$46&gt;$B29),0,MAX(0,MIN(1,'У3 Ввод'!$E$46-NETWORKDAYS('У3 Ввод'!$D$46,$B29)+1))/Настройки!$E$9*100)</f>
        <v>0</v>
      </c>
      <c r="AP29" s="67" t="n">
        <f aca="false">IF(OR($D29=1,MONTH($B29)&lt;&gt;MONTH(StartDate),'У3 Ввод'!$D$47="",'У3 Ввод'!$E$47="",'У3 Ввод'!$D$47&gt;$B29),0,MAX(0,MIN(1,'У3 Ввод'!$E$47-NETWORKDAYS('У3 Ввод'!$D$47,$B29)+1))/Настройки!$E$9*100)</f>
        <v>0</v>
      </c>
      <c r="AQ29" s="67" t="n">
        <f aca="false">IF(OR($D29=1,MONTH($B29)&lt;&gt;MONTH(StartDate),'У3 Ввод'!$D$48="",'У3 Ввод'!$E$48="",'У3 Ввод'!$D$48&gt;$B29),0,MAX(0,MIN(1,'У3 Ввод'!$E$48-NETWORKDAYS('У3 Ввод'!$D$48,$B29)+1))/Настройки!$E$9*100)</f>
        <v>0</v>
      </c>
      <c r="AR29" s="67" t="n">
        <f aca="false">IF(OR($D29=1,MONTH($B29)&lt;&gt;MONTH(StartDate),'У3 Ввод'!$D$49="",'У3 Ввод'!$E$49="",'У3 Ввод'!$D$49&gt;$B29),0,MAX(0,MIN(1,'У3 Ввод'!$E$49-NETWORKDAYS('У3 Ввод'!$D$49,$B29)+1))/Настройки!$E$9*100)</f>
        <v>0</v>
      </c>
      <c r="AS29" s="67" t="n">
        <f aca="false">IF(OR($D29=1,MONTH($B29)&lt;&gt;MONTH(StartDate),'У3 Ввод'!$D$50="",'У3 Ввод'!$E$50="",'У3 Ввод'!$D$50&gt;$B29),0,MAX(0,MIN(1,'У3 Ввод'!$E$50-NETWORKDAYS('У3 Ввод'!$D$50,$B29)+1))/Настройки!$E$9*100)</f>
        <v>0</v>
      </c>
      <c r="AT29" s="67" t="n">
        <f aca="false">IF(OR($D29=1,MONTH($B29)&lt;&gt;MONTH(StartDate),'У3 Ввод'!$D$51="",'У3 Ввод'!$E$51="",'У3 Ввод'!$D$51&gt;$B29),0,MAX(0,MIN(1,'У3 Ввод'!$E$51-NETWORKDAYS('У3 Ввод'!$D$51,$B29)+1))/Настройки!$E$9*100)</f>
        <v>0</v>
      </c>
      <c r="AU29" s="67" t="n">
        <f aca="false">IF(OR($D29=1,MONTH($B29)&lt;&gt;MONTH(StartDate),'У3 Ввод'!$D$52="",'У3 Ввод'!$E$52="",'У3 Ввод'!$D$52&gt;$B29),0,MAX(0,MIN(1,'У3 Ввод'!$E$52-NETWORKDAYS('У3 Ввод'!$D$52,$B29)+1))/Настройки!$E$9*100)</f>
        <v>0</v>
      </c>
      <c r="AV29" s="67" t="n">
        <f aca="false">IF(OR($D29=1,MONTH($B29)&lt;&gt;MONTH(StartDate),'У3 Ввод'!$D$53="",'У3 Ввод'!$E$53="",'У3 Ввод'!$D$53&gt;$B29),0,MAX(0,MIN(1,'У3 Ввод'!$E$53-NETWORKDAYS('У3 Ввод'!$D$53,$B29)+1))/Настройки!$E$9*100)</f>
        <v>0</v>
      </c>
      <c r="AW29" s="67" t="n">
        <f aca="false">IF(OR($D29=1,MONTH($B29)&lt;&gt;MONTH(StartDate),'У3 Ввод'!$D$54="",'У3 Ввод'!$E$54="",'У3 Ввод'!$D$54&gt;$B29),0,MAX(0,MIN(1,'У3 Ввод'!$E$54-NETWORKDAYS('У3 Ввод'!$D$54,$B29)+1))/Настройки!$E$9*100)</f>
        <v>0</v>
      </c>
      <c r="AX29" s="67" t="n">
        <f aca="false">IF(OR($D29=1,MONTH($B29)&lt;&gt;MONTH(StartDate),'У3 Ввод'!$D$55="",'У3 Ввод'!$E$55="",'У3 Ввод'!$D$55&gt;$B29),0,MAX(0,MIN(1,'У3 Ввод'!$E$55-NETWORKDAYS('У3 Ввод'!$D$55,$B29)+1))/Настройки!$E$9*100)</f>
        <v>0</v>
      </c>
      <c r="AY29" s="67" t="n">
        <f aca="false">IF(OR($D29=1,MONTH($B29)&lt;&gt;MONTH(StartDate),'У3 Ввод'!$D$56="",'У3 Ввод'!$E$56="",'У3 Ввод'!$D$56&gt;$B29),0,MAX(0,MIN(1,'У3 Ввод'!$E$56-NETWORKDAYS('У3 Ввод'!$D$56,$B29)+1))/Настройки!$E$9*100)</f>
        <v>0</v>
      </c>
      <c r="AZ29" s="67" t="n">
        <f aca="false">IF(OR($D29=1,MONTH($B29)&lt;&gt;MONTH(StartDate),'У3 Ввод'!$D$57="",'У3 Ввод'!$E$57="",'У3 Ввод'!$D$57&gt;$B29),0,MAX(0,MIN(1,'У3 Ввод'!$E$57-NETWORKDAYS('У3 Ввод'!$D$57,$B29)+1))/Настройки!$E$9*100)</f>
        <v>0</v>
      </c>
      <c r="BA29" s="67" t="n">
        <f aca="false">IF(OR($D29=1,MONTH($B29)&lt;&gt;MONTH(StartDate),'У3 Ввод'!$D$58="",'У3 Ввод'!$E$58="",'У3 Ввод'!$D$58&gt;$B29),0,MAX(0,MIN(1,'У3 Ввод'!$E$58-NETWORKDAYS('У3 Ввод'!$D$58,$B29)+1))/Настройки!$E$9*100)</f>
        <v>0</v>
      </c>
      <c r="BB29" s="67" t="n">
        <f aca="false">IF(OR($D29=1,MONTH($B29)&lt;&gt;MONTH(StartDate),'У3 Ввод'!$D$59="",'У3 Ввод'!$E$59="",'У3 Ввод'!$D$59&gt;$B29),0,MAX(0,MIN(1,'У3 Ввод'!$E$59-NETWORKDAYS('У3 Ввод'!$D$59,$B29)+1))/Настройки!$E$9*100)</f>
        <v>0</v>
      </c>
      <c r="BC29" s="67" t="n">
        <f aca="false">IF(OR($D29=1,MONTH($B29)&lt;&gt;MONTH(StartDate),'У3 Ввод'!$D$60="",'У3 Ввод'!$E$60="",'У3 Ввод'!$D$60&gt;$B29),0,MAX(0,MIN(1,'У3 Ввод'!$E$60-NETWORKDAYS('У3 Ввод'!$D$60,$B29)+1))/Настройки!$E$9*100)</f>
        <v>0</v>
      </c>
      <c r="BD29" s="67" t="n">
        <f aca="false">IF(OR($D29=1,MONTH($B29)&lt;&gt;MONTH(StartDate),'У3 Ввод'!$D$61="",'У3 Ввод'!$E$61="",'У3 Ввод'!$D$61&gt;$B29),0,MAX(0,MIN(1,'У3 Ввод'!$E$61-NETWORKDAYS('У3 Ввод'!$D$61,$B29)+1))/Настройки!$E$9*100)</f>
        <v>0</v>
      </c>
      <c r="BE29" s="67" t="n">
        <f aca="false">IF(OR($D29=1,MONTH($B29)&lt;&gt;MONTH(StartDate),'У3 Ввод'!$D$62="",'У3 Ввод'!$E$62="",'У3 Ввод'!$D$62&gt;$B29),0,MAX(0,MIN(1,'У3 Ввод'!$E$62-NETWORKDAYS('У3 Ввод'!$D$62,$B29)+1))/Настройки!$E$9*100)</f>
        <v>0</v>
      </c>
      <c r="BF29" s="67" t="n">
        <f aca="false">IF(OR($D29=1,MONTH($B29)&lt;&gt;MONTH(StartDate),'У3 Ввод'!$D$63="",'У3 Ввод'!$E$63="",'У3 Ввод'!$D$63&gt;$B29),0,MAX(0,MIN(1,'У3 Ввод'!$E$63-NETWORKDAYS('У3 Ввод'!$D$63,$B29)+1))/Настройки!$E$9*100)</f>
        <v>0</v>
      </c>
      <c r="BG29" s="67" t="n">
        <f aca="false">IF(OR($D29=1,MONTH($B29)&lt;&gt;MONTH(StartDate),'У3 Ввод'!$D$64="",'У3 Ввод'!$E$64="",'У3 Ввод'!$D$64&gt;$B29),0,MAX(0,MIN(1,'У3 Ввод'!$E$64-NETWORKDAYS('У3 Ввод'!$D$64,$B29)+1))/Настройки!$E$9*100)</f>
        <v>0</v>
      </c>
      <c r="BH29" s="67" t="n">
        <f aca="false">IF(OR($D29=1,MONTH($B29)&lt;&gt;MONTH(StartDate),'У3 Ввод'!$D$65="",'У3 Ввод'!$E$65="",'У3 Ввод'!$D$65&gt;$B29),0,MAX(0,MIN(1,'У3 Ввод'!$E$65-NETWORKDAYS('У3 Ввод'!$D$65,$B29)+1))/Настройки!$E$9*100)</f>
        <v>0</v>
      </c>
      <c r="BI29" s="67" t="n">
        <f aca="false">IF(OR($D29=1,MONTH($B29)&lt;&gt;MONTH(StartDate),'У3 Ввод'!$D$66="",'У3 Ввод'!$E$66="",'У3 Ввод'!$D$66&gt;$B29),0,MAX(0,MIN(1,'У3 Ввод'!$E$66-NETWORKDAYS('У3 Ввод'!$D$66,$B29)+1))/Настройки!$E$9*100)</f>
        <v>0</v>
      </c>
      <c r="BJ29" s="67" t="n">
        <f aca="false">IF(OR($D29=1,MONTH($B29)&lt;&gt;MONTH(StartDate),'У3 Ввод'!$D$67="",'У3 Ввод'!$E$67="",'У3 Ввод'!$D$67&gt;$B29),0,MAX(0,MIN(1,'У3 Ввод'!$E$67-NETWORKDAYS('У3 Ввод'!$D$67,$B29)+1))/Настройки!$E$9*100)</f>
        <v>0</v>
      </c>
      <c r="BK29" s="67" t="n">
        <f aca="false">IF(OR($D29=1,MONTH($B29)&lt;&gt;MONTH(StartDate),'У3 Ввод'!$D$68="",'У3 Ввод'!$E$68="",'У3 Ввод'!$D$68&gt;$B29),0,MAX(0,MIN(1,'У3 Ввод'!$E$68-NETWORKDAYS('У3 Ввод'!$D$68,$B29)+1))/Настройки!$E$9*100)</f>
        <v>0</v>
      </c>
      <c r="BL29" s="67" t="n">
        <f aca="false">IF(OR($D29=1,MONTH($B29)&lt;&gt;MONTH(StartDate),'У3 Ввод'!$D$69="",'У3 Ввод'!$E$69="",'У3 Ввод'!$D$69&gt;$B29),0,MAX(0,MIN(1,'У3 Ввод'!$E$69-NETWORKDAYS('У3 Ввод'!$D$69,$B29)+1))/Настройки!$E$9*100)</f>
        <v>0</v>
      </c>
      <c r="BM29" s="67" t="n">
        <f aca="false">IF(OR($D29=1,MONTH($B29)&lt;&gt;MONTH(StartDate),'У3 Ввод'!$D$70="",'У3 Ввод'!$E$70="",'У3 Ввод'!$D$70&gt;$B29),0,MAX(0,MIN(1,'У3 Ввод'!$E$70-NETWORKDAYS('У3 Ввод'!$D$70,$B29)+1))/Настройки!$E$9*100)</f>
        <v>0</v>
      </c>
      <c r="BN29" s="67" t="n">
        <f aca="false">IF(OR($D29=1,MONTH($B29)&lt;&gt;MONTH(StartDate),'У3 Ввод'!$D$71="",'У3 Ввод'!$E$71="",'У3 Ввод'!$D$71&gt;$B29),0,MAX(0,MIN(1,'У3 Ввод'!$E$71-NETWORKDAYS('У3 Ввод'!$D$71,$B29)+1))/Настройки!$E$9*100)</f>
        <v>0</v>
      </c>
      <c r="BO29" s="67" t="n">
        <f aca="false">IF(OR($D29=1,MONTH($B29)&lt;&gt;MONTH(StartDate),'У3 Ввод'!$D$72="",'У3 Ввод'!$E$72="",'У3 Ввод'!$D$72&gt;$B29),0,MAX(0,MIN(1,'У3 Ввод'!$E$72-NETWORKDAYS('У3 Ввод'!$D$72,$B29)+1))/Настройки!$E$9*100)</f>
        <v>0</v>
      </c>
      <c r="BP29" s="67" t="n">
        <f aca="false">IF(OR($D29=1,MONTH($B29)&lt;&gt;MONTH(StartDate),'У3 Ввод'!$D$73="",'У3 Ввод'!$E$73="",'У3 Ввод'!$D$73&gt;$B29),0,MAX(0,MIN(1,'У3 Ввод'!$E$73-NETWORKDAYS('У3 Ввод'!$D$73,$B29)+1))/Настройки!$E$9*100)</f>
        <v>0</v>
      </c>
      <c r="BQ29" s="67" t="n">
        <f aca="false">IF(OR($D29=1,MONTH($B29)&lt;&gt;MONTH(StartDate),'У3 Ввод'!$D$74="",'У3 Ввод'!$E$74="",'У3 Ввод'!$D$74&gt;$B29),0,MAX(0,MIN(1,'У3 Ввод'!$E$74-NETWORKDAYS('У3 Ввод'!$D$74,$B29)+1))/Настройки!$E$9*100)</f>
        <v>0</v>
      </c>
      <c r="BR29" s="67" t="n">
        <f aca="false">IF(OR($D29=1,MONTH($B29)&lt;&gt;MONTH(StartDate),'У3 Ввод'!$D$75="",'У3 Ввод'!$E$75="",'У3 Ввод'!$D$75&gt;$B29),0,MAX(0,MIN(1,'У3 Ввод'!$E$75-NETWORKDAYS('У3 Ввод'!$D$75,$B29)+1))/Настройки!$E$9*100)</f>
        <v>0</v>
      </c>
      <c r="BS29" s="67" t="n">
        <f aca="false">IF(OR($D29=1,MONTH($B29)&lt;&gt;MONTH(StartDate),'У3 Ввод'!$D$76="",'У3 Ввод'!$E$76="",'У3 Ввод'!$D$76&gt;$B29),0,MAX(0,MIN(1,'У3 Ввод'!$E$76-NETWORKDAYS('У3 Ввод'!$D$76,$B29)+1))/Настройки!$E$9*100)</f>
        <v>0</v>
      </c>
      <c r="BT29" s="67" t="n">
        <f aca="false">IF(OR($D29=1,MONTH($B29)&lt;&gt;MONTH(StartDate),'У3 Ввод'!$D$77="",'У3 Ввод'!$E$77="",'У3 Ввод'!$D$77&gt;$B29),0,MAX(0,MIN(1,'У3 Ввод'!$E$77-NETWORKDAYS('У3 Ввод'!$D$77,$B29)+1))/Настройки!$E$9*100)</f>
        <v>0</v>
      </c>
      <c r="BU29" s="67" t="n">
        <f aca="false">IF(OR($D29=1,MONTH($B29)&lt;&gt;MONTH(StartDate),'У3 Ввод'!$D$78="",'У3 Ввод'!$E$78="",'У3 Ввод'!$D$78&gt;$B29),0,MAX(0,MIN(1,'У3 Ввод'!$E$78-NETWORKDAYS('У3 Ввод'!$D$78,$B29)+1))/Настройки!$E$9*100)</f>
        <v>0</v>
      </c>
      <c r="BV29" s="67" t="n">
        <f aca="false">IF(OR($D29=1,MONTH($B29)&lt;&gt;MONTH(StartDate),'У3 Ввод'!$D$79="",'У3 Ввод'!$E$79="",'У3 Ввод'!$D$79&gt;$B29),0,MAX(0,MIN(1,'У3 Ввод'!$E$79-NETWORKDAYS('У3 Ввод'!$D$79,$B29)+1))/Настройки!$E$9*100)</f>
        <v>0</v>
      </c>
      <c r="BW29" s="67" t="n">
        <f aca="false">IF(OR($D29=1,MONTH($B29)&lt;&gt;MONTH(StartDate),'У3 Ввод'!$D$80="",'У3 Ввод'!$E$80="",'У3 Ввод'!$D$80&gt;$B29),0,MAX(0,MIN(1,'У3 Ввод'!$E$80-NETWORKDAYS('У3 Ввод'!$D$80,$B29)+1))/Настройки!$E$9*100)</f>
        <v>0</v>
      </c>
      <c r="BX29" s="67" t="n">
        <f aca="false">IF(OR($D29=1,MONTH($B29)&lt;&gt;MONTH(StartDate),'У3 Ввод'!$D$81="",'У3 Ввод'!$E$81="",'У3 Ввод'!$D$81&gt;$B29),0,MAX(0,MIN(1,'У3 Ввод'!$E$81-NETWORKDAYS('У3 Ввод'!$D$81,$B29)+1))/Настройки!$E$9*100)</f>
        <v>0</v>
      </c>
      <c r="BY29" s="67" t="n">
        <f aca="false">IF(OR($D29=1,MONTH($B29)&lt;&gt;MONTH(StartDate),'У3 Ввод'!$D$82="",'У3 Ввод'!$E$82="",'У3 Ввод'!$D$82&gt;$B29),0,MAX(0,MIN(1,'У3 Ввод'!$E$82-NETWORKDAYS('У3 Ввод'!$D$82,$B29)+1))/Настройки!$E$9*100)</f>
        <v>0</v>
      </c>
      <c r="BZ29" s="67" t="n">
        <f aca="false">IF(OR($D29=1,MONTH($B29)&lt;&gt;MONTH(StartDate),'У3 Ввод'!$D$83="",'У3 Ввод'!$E$83="",'У3 Ввод'!$D$83&gt;$B29),0,MAX(0,MIN(1,'У3 Ввод'!$E$83-NETWORKDAYS('У3 Ввод'!$D$83,$B29)+1))/Настройки!$E$9*100)</f>
        <v>0</v>
      </c>
      <c r="CA29" s="67" t="n">
        <f aca="false">IF(OR($D29=1,MONTH($B29)&lt;&gt;MONTH(StartDate),'У3 Ввод'!$D$84="",'У3 Ввод'!$E$84="",'У3 Ввод'!$D$84&gt;$B29),0,MAX(0,MIN(1,'У3 Ввод'!$E$84-NETWORKDAYS('У3 Ввод'!$D$84,$B29)+1))/Настройки!$E$9*100)</f>
        <v>0</v>
      </c>
      <c r="CB29" s="67" t="n">
        <f aca="false">IF(OR($D29=1,MONTH($B29)&lt;&gt;MONTH(StartDate),'У3 Ввод'!$D$85="",'У3 Ввод'!$E$85="",'У3 Ввод'!$D$85&gt;$B29),0,MAX(0,MIN(1,'У3 Ввод'!$E$85-NETWORKDAYS('У3 Ввод'!$D$85,$B29)+1))/Настройки!$E$9*100)</f>
        <v>0</v>
      </c>
      <c r="CC29" s="67" t="n">
        <f aca="false">IF(OR($D29=1,MONTH($B29)&lt;&gt;MONTH(StartDate),'У3 Ввод'!$D$86="",'У3 Ввод'!$E$86="",'У3 Ввод'!$D$86&gt;$B29),0,MAX(0,MIN(1,'У3 Ввод'!$E$86-NETWORKDAYS('У3 Ввод'!$D$86,$B29)+1))/Настройки!$E$9*100)</f>
        <v>0</v>
      </c>
      <c r="CD29" s="67" t="n">
        <f aca="false">IF(OR($D29=1,MONTH($B29)&lt;&gt;MONTH(StartDate),'У3 Ввод'!$D$87="",'У3 Ввод'!$E$87="",'У3 Ввод'!$D$87&gt;$B29),0,MAX(0,MIN(1,'У3 Ввод'!$E$87-NETWORKDAYS('У3 Ввод'!$D$87,$B29)+1))/Настройки!$E$9*100)</f>
        <v>0</v>
      </c>
      <c r="CE29" s="67" t="n">
        <f aca="false">IF(OR($D29=1,MONTH($B29)&lt;&gt;MONTH(StartDate),'У3 Ввод'!$D$88="",'У3 Ввод'!$E$88="",'У3 Ввод'!$D$88&gt;$B29),0,MAX(0,MIN(1,'У3 Ввод'!$E$88-NETWORKDAYS('У3 Ввод'!$D$88,$B29)+1))/Настройки!$E$9*100)</f>
        <v>0</v>
      </c>
      <c r="CF29" s="67" t="n">
        <f aca="false">IF(OR($D29=1,MONTH($B29)&lt;&gt;MONTH(StartDate),'У3 Ввод'!$D$89="",'У3 Ввод'!$E$89="",'У3 Ввод'!$D$89&gt;$B29),0,MAX(0,MIN(1,'У3 Ввод'!$E$89-NETWORKDAYS('У3 Ввод'!$D$89,$B29)+1))/Настройки!$E$9*100)</f>
        <v>0</v>
      </c>
      <c r="CG29" s="67" t="n">
        <f aca="false">IF(OR($D29=1,MONTH($B29)&lt;&gt;MONTH(StartDate),'У3 Ввод'!$D$90="",'У3 Ввод'!$E$90="",'У3 Ввод'!$D$90&gt;$B29),0,MAX(0,MIN(1,'У3 Ввод'!$E$90-NETWORKDAYS('У3 Ввод'!$D$90,$B29)+1))/Настройки!$E$9*100)</f>
        <v>0</v>
      </c>
      <c r="CH29" s="67" t="n">
        <f aca="false">IF(OR($D29=1,MONTH($B29)&lt;&gt;MONTH(StartDate),'У3 Ввод'!$D$91="",'У3 Ввод'!$E$91="",'У3 Ввод'!$D$91&gt;$B29),0,MAX(0,MIN(1,'У3 Ввод'!$E$91-NETWORKDAYS('У3 Ввод'!$D$91,$B29)+1))/Настройки!$E$9*100)</f>
        <v>0</v>
      </c>
      <c r="CI29" s="67" t="n">
        <f aca="false">IF(OR($D29=1,MONTH($B29)&lt;&gt;MONTH(StartDate),'У3 Ввод'!$D$92="",'У3 Ввод'!$E$92="",'У3 Ввод'!$D$92&gt;$B29),0,MAX(0,MIN(1,'У3 Ввод'!$E$92-NETWORKDAYS('У3 Ввод'!$D$92,$B29)+1))/Настройки!$E$9*100)</f>
        <v>0</v>
      </c>
      <c r="CJ29" s="67" t="n">
        <f aca="false">IF(OR($D29=1,MONTH($B29)&lt;&gt;MONTH(StartDate),'У3 Ввод'!$D$93="",'У3 Ввод'!$E$93="",'У3 Ввод'!$D$93&gt;$B29),0,MAX(0,MIN(1,'У3 Ввод'!$E$93-NETWORKDAYS('У3 Ввод'!$D$93,$B29)+1))/Настройки!$E$9*100)</f>
        <v>0</v>
      </c>
      <c r="CK29" s="67" t="n">
        <f aca="false">IF(OR($D29=1,MONTH($B29)&lt;&gt;MONTH(StartDate),'У3 Ввод'!$D$94="",'У3 Ввод'!$E$94="",'У3 Ввод'!$D$94&gt;$B29),0,MAX(0,MIN(1,'У3 Ввод'!$E$94-NETWORKDAYS('У3 Ввод'!$D$94,$B29)+1))/Настройки!$E$9*100)</f>
        <v>0</v>
      </c>
      <c r="CL29" s="67" t="n">
        <f aca="false">IF(OR($D29=1,MONTH($B29)&lt;&gt;MONTH(StartDate),'У3 Ввод'!$D$95="",'У3 Ввод'!$E$95="",'У3 Ввод'!$D$95&gt;$B29),0,MAX(0,MIN(1,'У3 Ввод'!$E$95-NETWORKDAYS('У3 Ввод'!$D$95,$B29)+1))/Настройки!$E$9*100)</f>
        <v>0</v>
      </c>
      <c r="CM29" s="67" t="n">
        <f aca="false">IF(OR($D29=1,MONTH($B29)&lt;&gt;MONTH(StartDate),'У3 Ввод'!$D$96="",'У3 Ввод'!$E$96="",'У3 Ввод'!$D$96&gt;$B29),0,MAX(0,MIN(1,'У3 Ввод'!$E$96-NETWORKDAYS('У3 Ввод'!$D$96,$B29)+1))/Настройки!$E$9*100)</f>
        <v>0</v>
      </c>
      <c r="CN29" s="67" t="n">
        <f aca="false">IF(OR($D29=1,MONTH($B29)&lt;&gt;MONTH(StartDate),'У3 Ввод'!$D$97="",'У3 Ввод'!$E$97="",'У3 Ввод'!$D$97&gt;$B29),0,MAX(0,MIN(1,'У3 Ввод'!$E$97-NETWORKDAYS('У3 Ввод'!$D$97,$B29)+1))/Настройки!$E$9*100)</f>
        <v>0</v>
      </c>
      <c r="CO29" s="67" t="n">
        <f aca="false">IF(OR($D29=1,MONTH($B29)&lt;&gt;MONTH(StartDate),'У3 Ввод'!$D$98="",'У3 Ввод'!$E$98="",'У3 Ввод'!$D$98&gt;$B29),0,MAX(0,MIN(1,'У3 Ввод'!$E$98-NETWORKDAYS('У3 Ввод'!$D$98,$B29)+1))/Настройки!$E$9*100)</f>
        <v>0</v>
      </c>
      <c r="CP29" s="67" t="n">
        <f aca="false">IF(OR($D29=1,MONTH($B29)&lt;&gt;MONTH(StartDate),'У3 Ввод'!$D$99="",'У3 Ввод'!$E$99="",'У3 Ввод'!$D$99&gt;$B29),0,MAX(0,MIN(1,'У3 Ввод'!$E$99-NETWORKDAYS('У3 Ввод'!$D$99,$B29)+1))/Настройки!$E$9*100)</f>
        <v>0</v>
      </c>
      <c r="CQ29" s="67" t="n">
        <f aca="false">IF(OR($D29=1,MONTH($B29)&lt;&gt;MONTH(StartDate),'У3 Ввод'!$D$100="",'У3 Ввод'!$E$100="",'У3 Ввод'!$D$100&gt;$B29),0,MAX(0,MIN(1,'У3 Ввод'!$E$100-NETWORKDAYS('У3 Ввод'!$D$100,$B29)+1))/Настройки!$E$9*100)</f>
        <v>0</v>
      </c>
      <c r="CR29" s="67" t="n">
        <f aca="false">IF(OR($D29=1,MONTH($B29)&lt;&gt;MONTH(StartDate),'У3 Ввод'!$D$101="",'У3 Ввод'!$E$101="",'У3 Ввод'!$D$101&gt;$B29),0,MAX(0,MIN(1,'У3 Ввод'!$E$101-NETWORKDAYS('У3 Ввод'!$D$101,$B29)+1))/Настройки!$E$9*100)</f>
        <v>0</v>
      </c>
      <c r="CS29" s="67" t="n">
        <f aca="false">IF(OR($D29=1,MONTH($B29)&lt;&gt;MONTH(StartDate),'У3 Ввод'!$D$102="",'У3 Ввод'!$E$102="",'У3 Ввод'!$D$102&gt;$B29),0,MAX(0,MIN(1,'У3 Ввод'!$E$102-NETWORKDAYS('У3 Ввод'!$D$102,$B29)+1))/Настройки!$E$9*100)</f>
        <v>0</v>
      </c>
      <c r="CT29" s="67" t="n">
        <f aca="false">IF(OR($D29=1,MONTH($B29)&lt;&gt;MONTH(StartDate),'У3 Ввод'!$D$103="",'У3 Ввод'!$E$103="",'У3 Ввод'!$D$103&gt;$B29),0,MAX(0,MIN(1,'У3 Ввод'!$E$103-NETWORKDAYS('У3 Ввод'!$D$103,$B29)+1))/Настройки!$E$9*100)</f>
        <v>0</v>
      </c>
      <c r="CU29" s="67" t="n">
        <f aca="false">IF(OR($D29=1,MONTH($B29)&lt;&gt;MONTH(StartDate),'У3 Ввод'!$D$104="",'У3 Ввод'!$E$104="",'У3 Ввод'!$D$104&gt;$B29),0,MAX(0,MIN(1,'У3 Ввод'!$E$104-NETWORKDAYS('У3 Ввод'!$D$104,$B29)+1))/Настройки!$E$9*100)</f>
        <v>0</v>
      </c>
      <c r="CV29" s="67" t="n">
        <f aca="false">IF(OR($D29=1,MONTH($B29)&lt;&gt;MONTH(StartDate),'У3 Ввод'!$D$105="",'У3 Ввод'!$E$105="",'У3 Ввод'!$D$105&gt;$B29),0,MAX(0,MIN(1,'У3 Ввод'!$E$105-NETWORKDAYS('У3 Ввод'!$D$105,$B29)+1))/Настройки!$E$9*100)</f>
        <v>0</v>
      </c>
      <c r="CW29" s="67" t="n">
        <f aca="false">IF(OR($D29=1,MONTH($B29)&lt;&gt;MONTH(StartDate),'У3 Ввод'!$D$106="",'У3 Ввод'!$E$106="",'У3 Ввод'!$D$106&gt;$B29),0,MAX(0,MIN(1,'У3 Ввод'!$E$106-NETWORKDAYS('У3 Ввод'!$D$106,$B29)+1))/Настройки!$E$9*100)</f>
        <v>0</v>
      </c>
      <c r="CX29" s="67" t="n">
        <f aca="false">IF(OR($D29=1,MONTH($B29)&lt;&gt;MONTH(StartDate),'У3 Ввод'!$D$107="",'У3 Ввод'!$E$107="",'У3 Ввод'!$D$107&gt;$B29),0,MAX(0,MIN(1,'У3 Ввод'!$E$107-NETWORKDAYS('У3 Ввод'!$D$107,$B29)+1))/Настройки!$E$9*100)</f>
        <v>0</v>
      </c>
      <c r="CY29" s="67" t="n">
        <f aca="false">IF(OR($D29=1,MONTH($B29)&lt;&gt;MONTH(StartDate),'У3 Ввод'!$D$108="",'У3 Ввод'!$E$108="",'У3 Ввод'!$D$108&gt;$B29),0,MAX(0,MIN(1,'У3 Ввод'!$E$108-NETWORKDAYS('У3 Ввод'!$D$108,$B29)+1))/Настройки!$E$9*100)</f>
        <v>0</v>
      </c>
      <c r="CZ29" s="67" t="n">
        <f aca="false">IF(OR($D29=1,MONTH($B29)&lt;&gt;MONTH(StartDate),'У3 Ввод'!$D$109="",'У3 Ввод'!$E$109="",'У3 Ввод'!$D$109&gt;$B29),0,MAX(0,MIN(1,'У3 Ввод'!$E$109-NETWORKDAYS('У3 Ввод'!$D$109,$B29)+1))/Настройки!$E$9*100)</f>
        <v>0</v>
      </c>
      <c r="DA29" s="67" t="n">
        <f aca="false">IF(OR($D29=1,MONTH($B29)&lt;&gt;MONTH(StartDate),'У3 Ввод'!$D$110="",'У3 Ввод'!$E$110="",'У3 Ввод'!$D$110&gt;$B29),0,MAX(0,MIN(1,'У3 Ввод'!$E$110-NETWORKDAYS('У3 Ввод'!$D$110,$B29)+1))/Настройки!$E$9*100)</f>
        <v>0</v>
      </c>
      <c r="DB29" s="67" t="n">
        <f aca="false">IF(OR($D29=1,MONTH($B29)&lt;&gt;MONTH(StartDate),'У3 Ввод'!$D$111="",'У3 Ввод'!$E$111="",'У3 Ввод'!$D$111&gt;$B29),0,MAX(0,MIN(1,'У3 Ввод'!$E$111-NETWORKDAYS('У3 Ввод'!$D$111,$B29)+1))/Настройки!$E$9*100)</f>
        <v>0</v>
      </c>
      <c r="DC29" s="67" t="n">
        <f aca="false">IF(OR($D29=1,MONTH($B29)&lt;&gt;MONTH(StartDate),'У3 Ввод'!$D$112="",'У3 Ввод'!$E$112="",'У3 Ввод'!$D$112&gt;$B29),0,MAX(0,MIN(1,'У3 Ввод'!$E$112-NETWORKDAYS('У3 Ввод'!$D$112,$B29)+1))/Настройки!$E$9*100)</f>
        <v>0</v>
      </c>
      <c r="DD29" s="67" t="n">
        <f aca="false">IF(OR($D29=1,MONTH($B29)&lt;&gt;MONTH(StartDate),'У3 Ввод'!$D$113="",'У3 Ввод'!$E$113="",'У3 Ввод'!$D$113&gt;$B29),0,MAX(0,MIN(1,'У3 Ввод'!$E$113-NETWORKDAYS('У3 Ввод'!$D$113,$B29)+1))/Настройки!$E$9*100)</f>
        <v>0</v>
      </c>
      <c r="DE29" s="67" t="n">
        <f aca="false">IF(OR($D29=1,MONTH($B29)&lt;&gt;MONTH(StartDate),'У3 Ввод'!$D$114="",'У3 Ввод'!$E$114="",'У3 Ввод'!$D$114&gt;$B29),0,MAX(0,MIN(1,'У3 Ввод'!$E$114-NETWORKDAYS('У3 Ввод'!$D$114,$B29)+1))/Настройки!$E$9*100)</f>
        <v>0</v>
      </c>
      <c r="DF29" s="67" t="n">
        <f aca="false">IF(OR($D29=1,MONTH($B29)&lt;&gt;MONTH(StartDate),'У3 Ввод'!$D$115="",'У3 Ввод'!$E$115="",'У3 Ввод'!$D$115&gt;$B29),0,MAX(0,MIN(1,'У3 Ввод'!$E$115-NETWORKDAYS('У3 Ввод'!$D$115,$B29)+1))/Настройки!$E$9*100)</f>
        <v>0</v>
      </c>
      <c r="DG29" s="67" t="n">
        <f aca="false">IF(OR($D29=1,MONTH($B29)&lt;&gt;MONTH(StartDate),'У3 Ввод'!$D$116="",'У3 Ввод'!$E$116="",'У3 Ввод'!$D$116&gt;$B29),0,MAX(0,MIN(1,'У3 Ввод'!$E$116-NETWORKDAYS('У3 Ввод'!$D$116,$B29)+1))/Настройки!$E$9*100)</f>
        <v>0</v>
      </c>
      <c r="DH29" s="67" t="n">
        <f aca="false">IF(OR($D29=1,MONTH($B29)&lt;&gt;MONTH(StartDate),'У3 Ввод'!$D$117="",'У3 Ввод'!$E$117="",'У3 Ввод'!$D$117&gt;$B29),0,MAX(0,MIN(1,'У3 Ввод'!$E$117-NETWORKDAYS('У3 Ввод'!$D$117,$B29)+1))/Настройки!$E$9*100)</f>
        <v>0</v>
      </c>
      <c r="DI29" s="67" t="n">
        <f aca="false">IF(OR($D29=1,MONTH($B29)&lt;&gt;MONTH(StartDate),'У3 Ввод'!$D$118="",'У3 Ввод'!$E$118="",'У3 Ввод'!$D$118&gt;$B29),0,MAX(0,MIN(1,'У3 Ввод'!$E$118-NETWORKDAYS('У3 Ввод'!$D$118,$B29)+1))/Настройки!$E$9*100)</f>
        <v>0</v>
      </c>
      <c r="DJ29" s="67" t="n">
        <f aca="false">IF(OR($D29=1,MONTH($B29)&lt;&gt;MONTH(StartDate),'У3 Ввод'!$D$119="",'У3 Ввод'!$E$119="",'У3 Ввод'!$D$119&gt;$B29),0,MAX(0,MIN(1,'У3 Ввод'!$E$119-NETWORKDAYS('У3 Ввод'!$D$119,$B29)+1))/Настройки!$E$9*100)</f>
        <v>0</v>
      </c>
      <c r="DK29" s="67" t="n">
        <f aca="false">IF(OR($D29=1,MONTH($B29)&lt;&gt;MONTH(StartDate),'У3 Ввод'!$D$120="",'У3 Ввод'!$E$120="",'У3 Ввод'!$D$120&gt;$B29),0,MAX(0,MIN(1,'У3 Ввод'!$E$120-NETWORKDAYS('У3 Ввод'!$D$120,$B29)+1))/Настройки!$E$9*100)</f>
        <v>0</v>
      </c>
      <c r="DL29" s="67" t="n">
        <f aca="false">IF(OR($D29=1,MONTH($B29)&lt;&gt;MONTH(StartDate),'У3 Ввод'!$D$121="",'У3 Ввод'!$E$121="",'У3 Ввод'!$D$121&gt;$B29),0,MAX(0,MIN(1,'У3 Ввод'!$E$121-NETWORKDAYS('У3 Ввод'!$D$121,$B29)+1))/Настройки!$E$9*100)</f>
        <v>0</v>
      </c>
      <c r="DM29" s="67" t="n">
        <f aca="false">IF(OR($D29=1,MONTH($B29)&lt;&gt;MONTH(StartDate),'У3 Ввод'!$D$122="",'У3 Ввод'!$E$122="",'У3 Ввод'!$D$122&gt;$B29),0,MAX(0,MIN(1,'У3 Ввод'!$E$122-NETWORKDAYS('У3 Ввод'!$D$122,$B29)+1))/Настройки!$E$9*100)</f>
        <v>0</v>
      </c>
      <c r="DN29" s="67" t="n">
        <f aca="false">IF(OR($D29=1,MONTH($B29)&lt;&gt;MONTH(StartDate),'У3 Ввод'!$D$123="",'У3 Ввод'!$E$123="",'У3 Ввод'!$D$123&gt;$B29),0,MAX(0,MIN(1,'У3 Ввод'!$E$123-NETWORKDAYS('У3 Ввод'!$D$123,$B29)+1))/Настройки!$E$9*100)</f>
        <v>0</v>
      </c>
      <c r="DO29" s="67" t="n">
        <f aca="false">IF(OR($D29=1,MONTH($B29)&lt;&gt;MONTH(StartDate),'У3 Ввод'!$D$124="",'У3 Ввод'!$E$124="",'У3 Ввод'!$D$124&gt;$B29),0,MAX(0,MIN(1,'У3 Ввод'!$E$124-NETWORKDAYS('У3 Ввод'!$D$124,$B29)+1))/Настройки!$E$9*100)</f>
        <v>0</v>
      </c>
      <c r="DP29" s="67" t="n">
        <f aca="false">IF(OR($D29=1,MONTH($B29)&lt;&gt;MONTH(StartDate),'У3 Ввод'!$D$125="",'У3 Ввод'!$E$125="",'У3 Ввод'!$D$125&gt;$B29),0,MAX(0,MIN(1,'У3 Ввод'!$E$125-NETWORKDAYS('У3 Ввод'!$D$125,$B29)+1))/Настройки!$E$9*100)</f>
        <v>0</v>
      </c>
      <c r="DQ29" s="67" t="n">
        <f aca="false">IF(OR($D29=1,MONTH($B29)&lt;&gt;MONTH(StartDate),'У3 Ввод'!$D$126="",'У3 Ввод'!$E$126="",'У3 Ввод'!$D$126&gt;$B29),0,MAX(0,MIN(1,'У3 Ввод'!$E$126-NETWORKDAYS('У3 Ввод'!$D$126,$B29)+1))/Настройки!$E$9*100)</f>
        <v>0</v>
      </c>
      <c r="DR29" s="67" t="n">
        <f aca="false">IF(OR($D29=1,MONTH($B29)&lt;&gt;MONTH(StartDate),'У3 Ввод'!$D$127="",'У3 Ввод'!$E$127="",'У3 Ввод'!$D$127&gt;$B29),0,MAX(0,MIN(1,'У3 Ввод'!$E$127-NETWORKDAYS('У3 Ввод'!$D$127,$B29)+1))/Настройки!$E$9*100)</f>
        <v>0</v>
      </c>
      <c r="DS29" s="67" t="n">
        <f aca="false">IF(OR($D29=1,MONTH($B29)&lt;&gt;MONTH(StartDate),'У3 Ввод'!$D$128="",'У3 Ввод'!$E$128="",'У3 Ввод'!$D$128&gt;$B29),0,MAX(0,MIN(1,'У3 Ввод'!$E$128-NETWORKDAYS('У3 Ввод'!$D$128,$B29)+1))/Настройки!$E$9*100)</f>
        <v>0</v>
      </c>
      <c r="DT29" s="67" t="n">
        <f aca="false">IF(OR($D29=1,MONTH($B29)&lt;&gt;MONTH(StartDate),'У3 Ввод'!$D$129="",'У3 Ввод'!$E$129="",'У3 Ввод'!$D$129&gt;$B29),0,MAX(0,MIN(1,'У3 Ввод'!$E$129-NETWORKDAYS('У3 Ввод'!$D$129,$B29)+1))/Настройки!$E$9*100)</f>
        <v>0</v>
      </c>
      <c r="DU29" s="67" t="n">
        <f aca="false">IF(OR($D29=1,MONTH($B29)&lt;&gt;MONTH(StartDate),'У3 Ввод'!$D$130="",'У3 Ввод'!$E$130="",'У3 Ввод'!$D$130&gt;$B29),0,MAX(0,MIN(1,'У3 Ввод'!$E$130-NETWORKDAYS('У3 Ввод'!$D$130,$B29)+1))/Настройки!$E$9*100)</f>
        <v>0</v>
      </c>
      <c r="DV29" s="67" t="n">
        <f aca="false">IF(OR($D29=1,MONTH($B29)&lt;&gt;MONTH(StartDate),'У3 Ввод'!$D$131="",'У3 Ввод'!$E$131="",'У3 Ввод'!$D$131&gt;$B29),0,MAX(0,MIN(1,'У3 Ввод'!$E$131-NETWORKDAYS('У3 Ввод'!$D$131,$B29)+1))/Настройки!$E$9*100)</f>
        <v>0</v>
      </c>
      <c r="DW29" s="67" t="n">
        <f aca="false">IF(OR($D29=1,MONTH($B29)&lt;&gt;MONTH(StartDate),'У3 Ввод'!$D$132="",'У3 Ввод'!$E$132="",'У3 Ввод'!$D$132&gt;$B29),0,MAX(0,MIN(1,'У3 Ввод'!$E$132-NETWORKDAYS('У3 Ввод'!$D$132,$B29)+1))/Настройки!$E$9*100)</f>
        <v>0</v>
      </c>
      <c r="DX29" s="67" t="n">
        <f aca="false">IF(OR($D29=1,MONTH($B29)&lt;&gt;MONTH(StartDate),'У3 Ввод'!$D$133="",'У3 Ввод'!$E$133="",'У3 Ввод'!$D$133&gt;$B29),0,MAX(0,MIN(1,'У3 Ввод'!$E$133-NETWORKDAYS('У3 Ввод'!$D$133,$B29)+1))/Настройки!$E$9*100)</f>
        <v>0</v>
      </c>
      <c r="DY29" s="67" t="n">
        <f aca="false">IF(OR($D29=1,MONTH($B29)&lt;&gt;MONTH(StartDate),'У3 Ввод'!$D$134="",'У3 Ввод'!$E$134="",'У3 Ввод'!$D$134&gt;$B29),0,MAX(0,MIN(1,'У3 Ввод'!$E$134-NETWORKDAYS('У3 Ввод'!$D$134,$B29)+1))/Настройки!$E$9*100)</f>
        <v>0</v>
      </c>
      <c r="DZ29" s="67" t="n">
        <f aca="false">IF(OR($D29=1,MONTH($B29)&lt;&gt;MONTH(StartDate),'У3 Ввод'!$D$135="",'У3 Ввод'!$E$135="",'У3 Ввод'!$D$135&gt;$B29),0,MAX(0,MIN(1,'У3 Ввод'!$E$135-NETWORKDAYS('У3 Ввод'!$D$135,$B29)+1))/Настройки!$E$9*100)</f>
        <v>0</v>
      </c>
      <c r="EA29" s="67" t="n">
        <f aca="false">IF(OR($D29=1,MONTH($B29)&lt;&gt;MONTH(StartDate),'У3 Ввод'!$D$136="",'У3 Ввод'!$E$136="",'У3 Ввод'!$D$136&gt;$B29),0,MAX(0,MIN(1,'У3 Ввод'!$E$136-NETWORKDAYS('У3 Ввод'!$D$136,$B29)+1))/Настройки!$E$9*100)</f>
        <v>0</v>
      </c>
      <c r="EB29" s="67" t="n">
        <f aca="false">IF(OR($D29=1,MONTH($B29)&lt;&gt;MONTH(StartDate),'У3 Ввод'!$D$137="",'У3 Ввод'!$E$137="",'У3 Ввод'!$D$137&gt;$B29),0,MAX(0,MIN(1,'У3 Ввод'!$E$137-NETWORKDAYS('У3 Ввод'!$D$137,$B29)+1))/Настройки!$E$9*100)</f>
        <v>0</v>
      </c>
      <c r="EC29" s="67" t="n">
        <f aca="false">IF(OR($D29=1,MONTH($B29)&lt;&gt;MONTH(StartDate),'У3 Ввод'!$D$138="",'У3 Ввод'!$E$138="",'У3 Ввод'!$D$138&gt;$B29),0,MAX(0,MIN(1,'У3 Ввод'!$E$138-NETWORKDAYS('У3 Ввод'!$D$138,$B29)+1))/Настройки!$E$9*100)</f>
        <v>0</v>
      </c>
      <c r="ED29" s="67" t="n">
        <f aca="false">IF(OR($D29=1,MONTH($B29)&lt;&gt;MONTH(StartDate),'У3 Ввод'!$D$139="",'У3 Ввод'!$E$139="",'У3 Ввод'!$D$139&gt;$B29),0,MAX(0,MIN(1,'У3 Ввод'!$E$139-NETWORKDAYS('У3 Ввод'!$D$139,$B29)+1))/Настройки!$E$9*100)</f>
        <v>0</v>
      </c>
      <c r="EE29" s="67" t="n">
        <f aca="false">IF(OR($D29=1,MONTH($B29)&lt;&gt;MONTH(StartDate),'У3 Ввод'!$D$140="",'У3 Ввод'!$E$140="",'У3 Ввод'!$D$140&gt;$B29),0,MAX(0,MIN(1,'У3 Ввод'!$E$140-NETWORKDAYS('У3 Ввод'!$D$140,$B29)+1))/Настройки!$E$9*100)</f>
        <v>0</v>
      </c>
      <c r="EF29" s="67" t="n">
        <f aca="false">IF(OR($D29=1,MONTH($B29)&lt;&gt;MONTH(StartDate),'У3 Ввод'!$D$141="",'У3 Ввод'!$E$141="",'У3 Ввод'!$D$141&gt;$B29),0,MAX(0,MIN(1,'У3 Ввод'!$E$141-NETWORKDAYS('У3 Ввод'!$D$141,$B29)+1))/Настройки!$E$9*100)</f>
        <v>0</v>
      </c>
      <c r="EG29" s="67" t="n">
        <f aca="false">IF(OR($D29=1,MONTH($B29)&lt;&gt;MONTH(StartDate),'У3 Ввод'!$D$142="",'У3 Ввод'!$E$142="",'У3 Ввод'!$D$142&gt;$B29),0,MAX(0,MIN(1,'У3 Ввод'!$E$142-NETWORKDAYS('У3 Ввод'!$D$142,$B29)+1))/Настройки!$E$9*100)</f>
        <v>0</v>
      </c>
      <c r="EH29" s="67" t="n">
        <f aca="false">IF(OR($D29=1,MONTH($B29)&lt;&gt;MONTH(StartDate),'У3 Ввод'!$D$143="",'У3 Ввод'!$E$143="",'У3 Ввод'!$D$143&gt;$B29),0,MAX(0,MIN(1,'У3 Ввод'!$E$143-NETWORKDAYS('У3 Ввод'!$D$143,$B29)+1))/Настройки!$E$9*100)</f>
        <v>0</v>
      </c>
      <c r="EI29" s="67" t="n">
        <f aca="false">IF(OR($D29=1,MONTH($B29)&lt;&gt;MONTH(StartDate),'У3 Ввод'!$D$144="",'У3 Ввод'!$E$144="",'У3 Ввод'!$D$144&gt;$B29),0,MAX(0,MIN(1,'У3 Ввод'!$E$144-NETWORKDAYS('У3 Ввод'!$D$144,$B29)+1))/Настройки!$E$9*100)</f>
        <v>0</v>
      </c>
      <c r="EJ29" s="67" t="n">
        <f aca="false">IF(OR($D29=1,MONTH($B29)&lt;&gt;MONTH(StartDate),'У3 Ввод'!$D$145="",'У3 Ввод'!$E$145="",'У3 Ввод'!$D$145&gt;$B29),0,MAX(0,MIN(1,'У3 Ввод'!$E$145-NETWORKDAYS('У3 Ввод'!$D$145,$B29)+1))/Настройки!$E$9*100)</f>
        <v>0</v>
      </c>
      <c r="EK29" s="67" t="n">
        <f aca="false">IF(OR($D29=1,MONTH($B29)&lt;&gt;MONTH(StartDate),'У3 Ввод'!$D$146="",'У3 Ввод'!$E$146="",'У3 Ввод'!$D$146&gt;$B29),0,MAX(0,MIN(1,'У3 Ввод'!$E$146-NETWORKDAYS('У3 Ввод'!$D$146,$B29)+1))/Настройки!$E$9*100)</f>
        <v>0</v>
      </c>
      <c r="EL29" s="67" t="n">
        <f aca="false">IF(OR($D29=1,MONTH($B29)&lt;&gt;MONTH(StartDate),'У3 Ввод'!$D$147="",'У3 Ввод'!$E$147="",'У3 Ввод'!$D$147&gt;$B29),0,MAX(0,MIN(1,'У3 Ввод'!$E$147-NETWORKDAYS('У3 Ввод'!$D$147,$B29)+1))/Настройки!$E$9*100)</f>
        <v>0</v>
      </c>
      <c r="EM29" s="67" t="n">
        <f aca="false">IF(OR($D29=1,MONTH($B29)&lt;&gt;MONTH(StartDate),'У3 Ввод'!$D$148="",'У3 Ввод'!$E$148="",'У3 Ввод'!$D$148&gt;$B29),0,MAX(0,MIN(1,'У3 Ввод'!$E$148-NETWORKDAYS('У3 Ввод'!$D$148,$B29)+1))/Настройки!$E$9*100)</f>
        <v>0</v>
      </c>
      <c r="EN29" s="67" t="n">
        <f aca="false">IF(OR($D29=1,MONTH($B29)&lt;&gt;MONTH(StartDate),'У3 Ввод'!$D$149="",'У3 Ввод'!$E$149="",'У3 Ввод'!$D$149&gt;$B29),0,MAX(0,MIN(1,'У3 Ввод'!$E$149-NETWORKDAYS('У3 Ввод'!$D$149,$B29)+1))/Настройки!$E$9*100)</f>
        <v>0</v>
      </c>
      <c r="EO29" s="67" t="n">
        <f aca="false">IF(OR($D29=1,MONTH($B29)&lt;&gt;MONTH(StartDate),'У3 Ввод'!$D$150="",'У3 Ввод'!$E$150="",'У3 Ввод'!$D$150&gt;$B29),0,MAX(0,MIN(1,'У3 Ввод'!$E$150-NETWORKDAYS('У3 Ввод'!$D$150,$B29)+1))/Настройки!$E$9*100)</f>
        <v>0</v>
      </c>
      <c r="EP29" s="67" t="n">
        <f aca="false">IF(OR($D29=1,MONTH($B29)&lt;&gt;MONTH(StartDate),'У3 Ввод'!$D$151="",'У3 Ввод'!$E$151="",'У3 Ввод'!$D$151&gt;$B29),0,MAX(0,MIN(1,'У3 Ввод'!$E$151-NETWORKDAYS('У3 Ввод'!$D$151,$B29)+1))/Настройки!$E$9*100)</f>
        <v>0</v>
      </c>
      <c r="EQ29" s="67" t="n">
        <f aca="false">IF(OR($D29=1,MONTH($B29)&lt;&gt;MONTH(StartDate),'У3 Ввод'!$D$152="",'У3 Ввод'!$E$152="",'У3 Ввод'!$D$152&gt;$B29),0,MAX(0,MIN(1,'У3 Ввод'!$E$152-NETWORKDAYS('У3 Ввод'!$D$152,$B29)+1))/Настройки!$E$9*100)</f>
        <v>0</v>
      </c>
      <c r="ER29" s="67" t="n">
        <f aca="false">IF(OR($D29=1,MONTH($B29)&lt;&gt;MONTH(StartDate),'У3 Ввод'!$D$153="",'У3 Ввод'!$E$153="",'У3 Ввод'!$D$153&gt;$B29),0,MAX(0,MIN(1,'У3 Ввод'!$E$153-NETWORKDAYS('У3 Ввод'!$D$153,$B29)+1))/Настройки!$E$9*100)</f>
        <v>0</v>
      </c>
      <c r="ES29" s="67" t="n">
        <f aca="false">IF(OR($D29=1,MONTH($B29)&lt;&gt;MONTH(StartDate),'У3 Ввод'!$D$154="",'У3 Ввод'!$E$154="",'У3 Ввод'!$D$154&gt;$B29),0,MAX(0,MIN(1,'У3 Ввод'!$E$154-NETWORKDAYS('У3 Ввод'!$D$154,$B29)+1))/Настройки!$E$9*100)</f>
        <v>0</v>
      </c>
      <c r="ET29" s="67" t="n">
        <f aca="false">IF(OR($D29=1,MONTH($B29)&lt;&gt;MONTH(StartDate),'У3 Ввод'!$D$155="",'У3 Ввод'!$E$155="",'У3 Ввод'!$D$155&gt;$B29),0,MAX(0,MIN(1,'У3 Ввод'!$E$155-NETWORKDAYS('У3 Ввод'!$D$155,$B29)+1))/Настройки!$E$9*100)</f>
        <v>0</v>
      </c>
      <c r="EU29" s="67" t="n">
        <f aca="false">IF(OR($D29=1,MONTH($B29)&lt;&gt;MONTH(StartDate),'У3 Ввод'!$D$156="",'У3 Ввод'!$E$156="",'У3 Ввод'!$D$156&gt;$B29),0,MAX(0,MIN(1,'У3 Ввод'!$E$156-NETWORKDAYS('У3 Ввод'!$D$156,$B29)+1))/Настройки!$E$9*100)</f>
        <v>0</v>
      </c>
      <c r="EV29" s="67" t="n">
        <f aca="false">IF(OR($D29=1,MONTH($B29)&lt;&gt;MONTH(StartDate),'У3 Ввод'!$D$157="",'У3 Ввод'!$E$157="",'У3 Ввод'!$D$157&gt;$B29),0,MAX(0,MIN(1,'У3 Ввод'!$E$157-NETWORKDAYS('У3 Ввод'!$D$157,$B29)+1))/Настройки!$E$9*100)</f>
        <v>0</v>
      </c>
      <c r="EW29" s="67" t="n">
        <f aca="false">IF(OR($D29=1,MONTH($B29)&lt;&gt;MONTH(StartDate),'У3 Ввод'!$D$158="",'У3 Ввод'!$E$158="",'У3 Ввод'!$D$158&gt;$B29),0,MAX(0,MIN(1,'У3 Ввод'!$E$158-NETWORKDAYS('У3 Ввод'!$D$158,$B29)+1))/Настройки!$E$9*100)</f>
        <v>0</v>
      </c>
      <c r="EX29" s="67" t="n">
        <f aca="false">IF(OR($D29=1,MONTH($B29)&lt;&gt;MONTH(StartDate),'У3 Ввод'!$D$159="",'У3 Ввод'!$E$159="",'У3 Ввод'!$D$159&gt;$B29),0,MAX(0,MIN(1,'У3 Ввод'!$E$159-NETWORKDAYS('У3 Ввод'!$D$159,$B29)+1))/Настройки!$E$9*100)</f>
        <v>0</v>
      </c>
      <c r="EY29" s="67" t="n">
        <f aca="false">IF(OR($D29=1,MONTH($B29)&lt;&gt;MONTH(StartDate),'У3 Ввод'!$D$160="",'У3 Ввод'!$E$160="",'У3 Ввод'!$D$160&gt;$B29),0,MAX(0,MIN(1,'У3 Ввод'!$E$160-NETWORKDAYS('У3 Ввод'!$D$160,$B29)+1))/Настройки!$E$9*100)</f>
        <v>0</v>
      </c>
      <c r="EZ29" s="67" t="n">
        <f aca="false">IF(OR($D29=1,MONTH($B29)&lt;&gt;MONTH(StartDate),'У3 Ввод'!$D$161="",'У3 Ввод'!$E$161="",'У3 Ввод'!$D$161&gt;$B29),0,MAX(0,MIN(1,'У3 Ввод'!$E$161-NETWORKDAYS('У3 Ввод'!$D$161,$B29)+1))/Настройки!$E$9*100)</f>
        <v>0</v>
      </c>
      <c r="FA29" s="67" t="n">
        <f aca="false">IF(OR($D29=1,MONTH($B29)&lt;&gt;MONTH(StartDate),'У3 Ввод'!$D$162="",'У3 Ввод'!$E$162="",'У3 Ввод'!$D$162&gt;$B29),0,MAX(0,MIN(1,'У3 Ввод'!$E$162-NETWORKDAYS('У3 Ввод'!$D$162,$B29)+1))/Настройки!$E$9*100)</f>
        <v>0</v>
      </c>
      <c r="FB29" s="67" t="n">
        <f aca="false">IF(OR($D29=1,MONTH($B29)&lt;&gt;MONTH(StartDate),'У3 Ввод'!$D$163="",'У3 Ввод'!$E$163="",'У3 Ввод'!$D$163&gt;$B29),0,MAX(0,MIN(1,'У3 Ввод'!$E$163-NETWORKDAYS('У3 Ввод'!$D$163,$B29)+1))/Настройки!$E$9*100)</f>
        <v>0</v>
      </c>
      <c r="FC29" s="67" t="n">
        <f aca="false">IF(OR($D29=1,MONTH($B29)&lt;&gt;MONTH(StartDate),'У3 Ввод'!$D$164="",'У3 Ввод'!$E$164="",'У3 Ввод'!$D$164&gt;$B29),0,MAX(0,MIN(1,'У3 Ввод'!$E$164-NETWORKDAYS('У3 Ввод'!$D$164,$B29)+1))/Настройки!$E$9*100)</f>
        <v>0</v>
      </c>
      <c r="FD29" s="67" t="n">
        <f aca="false">IF(OR($D29=1,MONTH($B29)&lt;&gt;MONTH(StartDate),'У3 Ввод'!$D$165="",'У3 Ввод'!$E$165="",'У3 Ввод'!$D$165&gt;$B29),0,MAX(0,MIN(1,'У3 Ввод'!$E$165-NETWORKDAYS('У3 Ввод'!$D$165,$B29)+1))/Настройки!$E$9*100)</f>
        <v>0</v>
      </c>
      <c r="FE29" s="67" t="n">
        <f aca="false">IF(OR($D29=1,MONTH($B29)&lt;&gt;MONTH(StartDate),'У3 Ввод'!$D$166="",'У3 Ввод'!$E$166="",'У3 Ввод'!$D$166&gt;$B29),0,MAX(0,MIN(1,'У3 Ввод'!$E$166-NETWORKDAYS('У3 Ввод'!$D$166,$B29)+1))/Настройки!$E$9*100)</f>
        <v>0</v>
      </c>
      <c r="FF29" s="67" t="n">
        <f aca="false">IF(OR($D29=1,MONTH($B29)&lt;&gt;MONTH(StartDate),'У3 Ввод'!$D$167="",'У3 Ввод'!$E$167="",'У3 Ввод'!$D$167&gt;$B29),0,MAX(0,MIN(1,'У3 Ввод'!$E$167-NETWORKDAYS('У3 Ввод'!$D$167,$B29)+1))/Настройки!$E$9*100)</f>
        <v>0</v>
      </c>
      <c r="FG29" s="67" t="n">
        <f aca="false">IF(OR($D29=1,MONTH($B29)&lt;&gt;MONTH(StartDate),'У3 Ввод'!$D$168="",'У3 Ввод'!$E$168="",'У3 Ввод'!$D$168&gt;$B29),0,MAX(0,MIN(1,'У3 Ввод'!$E$168-NETWORKDAYS('У3 Ввод'!$D$168,$B29)+1))/Настройки!$E$9*100)</f>
        <v>0</v>
      </c>
      <c r="FH29" s="67" t="n">
        <f aca="false">IF(OR($D29=1,MONTH($B29)&lt;&gt;MONTH(StartDate),'У3 Ввод'!$D$169="",'У3 Ввод'!$E$169="",'У3 Ввод'!$D$169&gt;$B29),0,MAX(0,MIN(1,'У3 Ввод'!$E$169-NETWORKDAYS('У3 Ввод'!$D$169,$B29)+1))/Настройки!$E$9*100)</f>
        <v>0</v>
      </c>
      <c r="FI29" s="67" t="n">
        <f aca="false">IF(OR($D29=1,MONTH($B29)&lt;&gt;MONTH(StartDate),'У3 Ввод'!$D$170="",'У3 Ввод'!$E$170="",'У3 Ввод'!$D$170&gt;$B29),0,MAX(0,MIN(1,'У3 Ввод'!$E$170-NETWORKDAYS('У3 Ввод'!$D$170,$B29)+1))/Настройки!$E$9*100)</f>
        <v>0</v>
      </c>
      <c r="FJ29" s="67" t="n">
        <f aca="false">IF(OR($D29=1,MONTH($B29)&lt;&gt;MONTH(StartDate),'У3 Ввод'!$D$171="",'У3 Ввод'!$E$171="",'У3 Ввод'!$D$171&gt;$B29),0,MAX(0,MIN(1,'У3 Ввод'!$E$171-NETWORKDAYS('У3 Ввод'!$D$171,$B29)+1))/Настройки!$E$9*100)</f>
        <v>0</v>
      </c>
      <c r="FK29" s="67" t="n">
        <f aca="false">IF(OR($D29=1,MONTH($B29)&lt;&gt;MONTH(StartDate),'У3 Ввод'!$D$172="",'У3 Ввод'!$E$172="",'У3 Ввод'!$D$172&gt;$B29),0,MAX(0,MIN(1,'У3 Ввод'!$E$172-NETWORKDAYS('У3 Ввод'!$D$172,$B29)+1))/Настройки!$E$9*100)</f>
        <v>0</v>
      </c>
      <c r="FL29" s="67" t="n">
        <f aca="false">IF(OR($D29=1,MONTH($B29)&lt;&gt;MONTH(StartDate),'У3 Ввод'!$D$173="",'У3 Ввод'!$E$173="",'У3 Ввод'!$D$173&gt;$B29),0,MAX(0,MIN(1,'У3 Ввод'!$E$173-NETWORKDAYS('У3 Ввод'!$D$173,$B29)+1))/Настройки!$E$9*100)</f>
        <v>0</v>
      </c>
      <c r="FM29" s="67" t="n">
        <f aca="false">IF(OR($D29=1,MONTH($B29)&lt;&gt;MONTH(StartDate),'У3 Ввод'!$D$174="",'У3 Ввод'!$E$174="",'У3 Ввод'!$D$174&gt;$B29),0,MAX(0,MIN(1,'У3 Ввод'!$E$174-NETWORKDAYS('У3 Ввод'!$D$174,$B29)+1))/Настройки!$E$9*100)</f>
        <v>0</v>
      </c>
      <c r="FN29" s="67" t="n">
        <f aca="false">IF(OR($D29=1,MONTH($B29)&lt;&gt;MONTH(StartDate),'У3 Ввод'!$D$175="",'У3 Ввод'!$E$175="",'У3 Ввод'!$D$175&gt;$B29),0,MAX(0,MIN(1,'У3 Ввод'!$E$175-NETWORKDAYS('У3 Ввод'!$D$175,$B29)+1))/Настройки!$E$9*100)</f>
        <v>0</v>
      </c>
      <c r="FO29" s="67" t="n">
        <f aca="false">IF(OR($D29=1,MONTH($B29)&lt;&gt;MONTH(StartDate),'У3 Ввод'!$D$176="",'У3 Ввод'!$E$176="",'У3 Ввод'!$D$176&gt;$B29),0,MAX(0,MIN(1,'У3 Ввод'!$E$176-NETWORKDAYS('У3 Ввод'!$D$176,$B29)+1))/Настройки!$E$9*100)</f>
        <v>0</v>
      </c>
      <c r="FP29" s="67" t="n">
        <f aca="false">IF(OR($D29=1,MONTH($B29)&lt;&gt;MONTH(StartDate),'У3 Ввод'!$D$177="",'У3 Ввод'!$E$177="",'У3 Ввод'!$D$177&gt;$B29),0,MAX(0,MIN(1,'У3 Ввод'!$E$177-NETWORKDAYS('У3 Ввод'!$D$177,$B29)+1))/Настройки!$E$9*100)</f>
        <v>0</v>
      </c>
      <c r="FQ29" s="67" t="n">
        <f aca="false">IF(OR($D29=1,MONTH($B29)&lt;&gt;MONTH(StartDate),'У3 Ввод'!$D$178="",'У3 Ввод'!$E$178="",'У3 Ввод'!$D$178&gt;$B29),0,MAX(0,MIN(1,'У3 Ввод'!$E$178-NETWORKDAYS('У3 Ввод'!$D$178,$B29)+1))/Настройки!$E$9*100)</f>
        <v>0</v>
      </c>
      <c r="FR29" s="67" t="n">
        <f aca="false">IF(OR($D29=1,MONTH($B29)&lt;&gt;MONTH(StartDate),'У3 Ввод'!$D$179="",'У3 Ввод'!$E$179="",'У3 Ввод'!$D$179&gt;$B29),0,MAX(0,MIN(1,'У3 Ввод'!$E$179-NETWORKDAYS('У3 Ввод'!$D$179,$B29)+1))/Настройки!$E$9*100)</f>
        <v>0</v>
      </c>
      <c r="FS29" s="67" t="n">
        <f aca="false">IF(OR($D29=1,MONTH($B29)&lt;&gt;MONTH(StartDate),'У3 Ввод'!$D$180="",'У3 Ввод'!$E$180="",'У3 Ввод'!$D$180&gt;$B29),0,MAX(0,MIN(1,'У3 Ввод'!$E$180-NETWORKDAYS('У3 Ввод'!$D$180,$B29)+1))/Настройки!$E$9*100)</f>
        <v>0</v>
      </c>
      <c r="FT29" s="67" t="n">
        <f aca="false">IF(OR($D29=1,MONTH($B29)&lt;&gt;MONTH(StartDate),'У3 Ввод'!$D$181="",'У3 Ввод'!$E$181="",'У3 Ввод'!$D$181&gt;$B29),0,MAX(0,MIN(1,'У3 Ввод'!$E$181-NETWORKDAYS('У3 Ввод'!$D$181,$B29)+1))/Настройки!$E$9*100)</f>
        <v>0</v>
      </c>
      <c r="FU29" s="67" t="n">
        <f aca="false">IF(OR($D29=1,MONTH($B29)&lt;&gt;MONTH(StartDate),'У3 Ввод'!$D$182="",'У3 Ввод'!$E$182="",'У3 Ввод'!$D$182&gt;$B29),0,MAX(0,MIN(1,'У3 Ввод'!$E$182-NETWORKDAYS('У3 Ввод'!$D$182,$B29)+1))/Настройки!$E$9*100)</f>
        <v>0</v>
      </c>
      <c r="FV29" s="67" t="n">
        <f aca="false">IF(OR($D29=1,MONTH($B29)&lt;&gt;MONTH(StartDate),'У3 Ввод'!$D$183="",'У3 Ввод'!$E$183="",'У3 Ввод'!$D$183&gt;$B29),0,MAX(0,MIN(1,'У3 Ввод'!$E$183-NETWORKDAYS('У3 Ввод'!$D$183,$B29)+1))/Настройки!$E$9*100)</f>
        <v>0</v>
      </c>
      <c r="FW29" s="67" t="n">
        <f aca="false">IF(OR($D29=1,MONTH($B29)&lt;&gt;MONTH(StartDate),'У3 Ввод'!$D$184="",'У3 Ввод'!$E$184="",'У3 Ввод'!$D$184&gt;$B29),0,MAX(0,MIN(1,'У3 Ввод'!$E$184-NETWORKDAYS('У3 Ввод'!$D$184,$B29)+1))/Настройки!$E$9*100)</f>
        <v>0</v>
      </c>
      <c r="FX29" s="67" t="n">
        <f aca="false">IF(OR($D29=1,MONTH($B29)&lt;&gt;MONTH(StartDate),'У3 Ввод'!$D$185="",'У3 Ввод'!$E$185="",'У3 Ввод'!$D$185&gt;$B29),0,MAX(0,MIN(1,'У3 Ввод'!$E$185-NETWORKDAYS('У3 Ввод'!$D$185,$B29)+1))/Настройки!$E$9*100)</f>
        <v>0</v>
      </c>
      <c r="FY29" s="67" t="n">
        <f aca="false">IF(OR($D29=1,MONTH($B29)&lt;&gt;MONTH(StartDate),'У3 Ввод'!$D$186="",'У3 Ввод'!$E$186="",'У3 Ввод'!$D$186&gt;$B29),0,MAX(0,MIN(1,'У3 Ввод'!$E$186-NETWORKDAYS('У3 Ввод'!$D$186,$B29)+1))/Настройки!$E$9*100)</f>
        <v>0</v>
      </c>
      <c r="FZ29" s="67" t="n">
        <f aca="false">IF(OR($D29=1,MONTH($B29)&lt;&gt;MONTH(StartDate),'У3 Ввод'!$D$187="",'У3 Ввод'!$E$187="",'У3 Ввод'!$D$187&gt;$B29),0,MAX(0,MIN(1,'У3 Ввод'!$E$187-NETWORKDAYS('У3 Ввод'!$D$187,$B29)+1))/Настройки!$E$9*100)</f>
        <v>0</v>
      </c>
      <c r="GA29" s="67" t="n">
        <f aca="false">IF(OR($D29=1,MONTH($B29)&lt;&gt;MONTH(StartDate),'У3 Ввод'!$D$188="",'У3 Ввод'!$E$188="",'У3 Ввод'!$D$188&gt;$B29),0,MAX(0,MIN(1,'У3 Ввод'!$E$188-NETWORKDAYS('У3 Ввод'!$D$188,$B29)+1))/Настройки!$E$9*100)</f>
        <v>0</v>
      </c>
      <c r="GB29" s="67" t="n">
        <f aca="false">IF(OR($D29=1,MONTH($B29)&lt;&gt;MONTH(StartDate),'У3 Ввод'!$D$189="",'У3 Ввод'!$E$189="",'У3 Ввод'!$D$189&gt;$B29),0,MAX(0,MIN(1,'У3 Ввод'!$E$189-NETWORKDAYS('У3 Ввод'!$D$189,$B29)+1))/Настройки!$E$9*100)</f>
        <v>0</v>
      </c>
      <c r="GC29" s="67" t="n">
        <f aca="false">IF(OR($D29=1,MONTH($B29)&lt;&gt;MONTH(StartDate),'У3 Ввод'!$D$190="",'У3 Ввод'!$E$190="",'У3 Ввод'!$D$190&gt;$B29),0,MAX(0,MIN(1,'У3 Ввод'!$E$190-NETWORKDAYS('У3 Ввод'!$D$190,$B29)+1))/Настройки!$E$9*100)</f>
        <v>0</v>
      </c>
      <c r="GD29" s="67" t="n">
        <f aca="false">IF(OR($D29=1,MONTH($B29)&lt;&gt;MONTH(StartDate),'У3 Ввод'!$D$191="",'У3 Ввод'!$E$191="",'У3 Ввод'!$D$191&gt;$B29),0,MAX(0,MIN(1,'У3 Ввод'!$E$191-NETWORKDAYS('У3 Ввод'!$D$191,$B29)+1))/Настройки!$E$9*100)</f>
        <v>0</v>
      </c>
      <c r="GE29" s="67" t="n">
        <f aca="false">IF(OR($D29=1,MONTH($B29)&lt;&gt;MONTH(StartDate),'У3 Ввод'!$D$192="",'У3 Ввод'!$E$192="",'У3 Ввод'!$D$192&gt;$B29),0,MAX(0,MIN(1,'У3 Ввод'!$E$192-NETWORKDAYS('У3 Ввод'!$D$192,$B29)+1))/Настройки!$E$9*100)</f>
        <v>0</v>
      </c>
      <c r="GF29" s="67" t="n">
        <f aca="false">IF(OR($D29=1,MONTH($B29)&lt;&gt;MONTH(StartDate),'У3 Ввод'!$D$193="",'У3 Ввод'!$E$193="",'У3 Ввод'!$D$193&gt;$B29),0,MAX(0,MIN(1,'У3 Ввод'!$E$193-NETWORKDAYS('У3 Ввод'!$D$193,$B29)+1))/Настройки!$E$9*100)</f>
        <v>0</v>
      </c>
      <c r="GG29" s="67" t="n">
        <f aca="false">IF(OR($D29=1,MONTH($B29)&lt;&gt;MONTH(StartDate),'У3 Ввод'!$D$194="",'У3 Ввод'!$E$194="",'У3 Ввод'!$D$194&gt;$B29),0,MAX(0,MIN(1,'У3 Ввод'!$E$194-NETWORKDAYS('У3 Ввод'!$D$194,$B29)+1))/Настройки!$E$9*100)</f>
        <v>0</v>
      </c>
      <c r="GH29" s="67" t="n">
        <f aca="false">IF(OR($D29=1,MONTH($B29)&lt;&gt;MONTH(StartDate),'У3 Ввод'!$D$195="",'У3 Ввод'!$E$195="",'У3 Ввод'!$D$195&gt;$B29),0,MAX(0,MIN(1,'У3 Ввод'!$E$195-NETWORKDAYS('У3 Ввод'!$D$195,$B29)+1))/Настройки!$E$9*100)</f>
        <v>0</v>
      </c>
      <c r="GI29" s="67" t="n">
        <f aca="false">IF(OR($D29=1,MONTH($B29)&lt;&gt;MONTH(StartDate),'У3 Ввод'!$D$196="",'У3 Ввод'!$E$196="",'У3 Ввод'!$D$196&gt;$B29),0,MAX(0,MIN(1,'У3 Ввод'!$E$196-NETWORKDAYS('У3 Ввод'!$D$196,$B29)+1))/Настройки!$E$9*100)</f>
        <v>0</v>
      </c>
      <c r="GJ29" s="67" t="n">
        <f aca="false">IF(OR($D29=1,MONTH($B29)&lt;&gt;MONTH(StartDate),'У3 Ввод'!$D$197="",'У3 Ввод'!$E$197="",'У3 Ввод'!$D$197&gt;$B29),0,MAX(0,MIN(1,'У3 Ввод'!$E$197-NETWORKDAYS('У3 Ввод'!$D$197,$B29)+1))/Настройки!$E$9*100)</f>
        <v>0</v>
      </c>
      <c r="GK29" s="67" t="n">
        <f aca="false">IF(OR($D29=1,MONTH($B29)&lt;&gt;MONTH(StartDate),'У3 Ввод'!$D$198="",'У3 Ввод'!$E$198="",'У3 Ввод'!$D$198&gt;$B29),0,MAX(0,MIN(1,'У3 Ввод'!$E$198-NETWORKDAYS('У3 Ввод'!$D$198,$B29)+1))/Настройки!$E$9*100)</f>
        <v>0</v>
      </c>
      <c r="GL29" s="67" t="n">
        <f aca="false">IF(OR($D29=1,MONTH($B29)&lt;&gt;MONTH(StartDate),'У3 Ввод'!$D$199="",'У3 Ввод'!$E$199="",'У3 Ввод'!$D$199&gt;$B29),0,MAX(0,MIN(1,'У3 Ввод'!$E$199-NETWORKDAYS('У3 Ввод'!$D$199,$B29)+1))/Настройки!$E$9*100)</f>
        <v>0</v>
      </c>
      <c r="GM29" s="67" t="n">
        <f aca="false">IF(OR($D29=1,MONTH($B29)&lt;&gt;MONTH(StartDate),'У3 Ввод'!$D$200="",'У3 Ввод'!$E$200="",'У3 Ввод'!$D$200&gt;$B29),0,MAX(0,MIN(1,'У3 Ввод'!$E$200-NETWORKDAYS('У3 Ввод'!$D$200,$B29)+1))/Настройки!$E$9*100)</f>
        <v>0</v>
      </c>
      <c r="GN29" s="67" t="n">
        <f aca="false">IF(OR($D29=1,MONTH($B29)&lt;&gt;MONTH(StartDate),'У3 Ввод'!$D$201="",'У3 Ввод'!$E$201="",'У3 Ввод'!$D$201&gt;$B29),0,MAX(0,MIN(1,'У3 Ввод'!$E$201-NETWORKDAYS('У3 Ввод'!$D$201,$B29)+1))/Настройки!$E$9*100)</f>
        <v>0</v>
      </c>
      <c r="GO29" s="67" t="n">
        <f aca="false">IF(OR($D29=1,MONTH($B29)&lt;&gt;MONTH(StartDate),'У3 Ввод'!$D$202="",'У3 Ввод'!$E$202="",'У3 Ввод'!$D$202&gt;$B29),0,MAX(0,MIN(1,'У3 Ввод'!$E$202-NETWORKDAYS('У3 Ввод'!$D$202,$B29)+1))/Настройки!$E$9*100)</f>
        <v>0</v>
      </c>
      <c r="GP29" s="67" t="n">
        <f aca="false">IF(OR($D29=1,MONTH($B29)&lt;&gt;MONTH(StartDate),'У3 Ввод'!$D$203="",'У3 Ввод'!$E$203="",'У3 Ввод'!$D$203&gt;$B29),0,MAX(0,MIN(1,'У3 Ввод'!$E$203-NETWORKDAYS('У3 Ввод'!$D$203,$B29)+1))/Настройки!$E$9*100)</f>
        <v>0</v>
      </c>
      <c r="GQ29" s="67" t="n">
        <f aca="false">IF(OR($D29=1,MONTH($B29)&lt;&gt;MONTH(StartDate),'У3 Ввод'!$D$204="",'У3 Ввод'!$E$204="",'У3 Ввод'!$D$204&gt;$B29),0,MAX(0,MIN(1,'У3 Ввод'!$E$204-NETWORKDAYS('У3 Ввод'!$D$204,$B29)+1))/Настройки!$E$9*100)</f>
        <v>0</v>
      </c>
      <c r="GR29" s="67" t="n">
        <f aca="false">IF(OR($D29=1,MONTH($B29)&lt;&gt;MONTH(StartDate),'У3 Ввод'!$D$205="",'У3 Ввод'!$E$205="",'У3 Ввод'!$D$205&gt;$B29),0,MAX(0,MIN(1,'У3 Ввод'!$E$205-NETWORKDAYS('У3 Ввод'!$D$205,$B29)+1))/Настройки!$E$9*100)</f>
        <v>0</v>
      </c>
      <c r="GS29" s="67" t="n">
        <f aca="false">IF(OR($D29=1,MONTH($B29)&lt;&gt;MONTH(StartDate),'У3 Ввод'!$D$206="",'У3 Ввод'!$E$206="",'У3 Ввод'!$D$206&gt;$B29),0,MAX(0,MIN(1,'У3 Ввод'!$E$206-NETWORKDAYS('У3 Ввод'!$D$206,$B29)+1))/Настройки!$E$9*100)</f>
        <v>0</v>
      </c>
      <c r="GT29" s="67" t="n">
        <f aca="false">IF(OR($D29=1,MONTH($B29)&lt;&gt;MONTH(StartDate),'У3 Ввод'!$D$207="",'У3 Ввод'!$E$207="",'У3 Ввод'!$D$207&gt;$B29),0,MAX(0,MIN(1,'У3 Ввод'!$E$207-NETWORKDAYS('У3 Ввод'!$D$207,$B29)+1))/Настройки!$E$9*100)</f>
        <v>0</v>
      </c>
      <c r="GU29" s="67" t="n">
        <f aca="false">IF(OR($D29=1,MONTH($B29)&lt;&gt;MONTH(StartDate),'У3 Ввод'!$D$208="",'У3 Ввод'!$E$208="",'У3 Ввод'!$D$208&gt;$B29),0,MAX(0,MIN(1,'У3 Ввод'!$E$208-NETWORKDAYS('У3 Ввод'!$D$208,$B29)+1))/Настройки!$E$9*100)</f>
        <v>0</v>
      </c>
      <c r="GV29" s="67" t="n">
        <f aca="false">IF(OR($D29=1,MONTH($B29)&lt;&gt;MONTH(StartDate),'У3 Ввод'!$D$209="",'У3 Ввод'!$E$209="",'У3 Ввод'!$D$209&gt;$B29),0,MAX(0,MIN(1,'У3 Ввод'!$E$209-NETWORKDAYS('У3 Ввод'!$D$209,$B29)+1))/Настройки!$E$9*100)</f>
        <v>0</v>
      </c>
      <c r="GW29" s="67" t="n">
        <f aca="false">IF(OR($D29=1,MONTH($B29)&lt;&gt;MONTH(StartDate),'У3 Ввод'!$D$210="",'У3 Ввод'!$E$210="",'У3 Ввод'!$D$210&gt;$B29),0,MAX(0,MIN(1,'У3 Ввод'!$E$210-NETWORKDAYS('У3 Ввод'!$D$210,$B29)+1))/Настройки!$E$9*100)</f>
        <v>0</v>
      </c>
      <c r="GX29" s="67" t="n">
        <f aca="false">IF(OR($D29=1,MONTH($B29)&lt;&gt;MONTH(StartDate),'У3 Ввод'!$D$211="",'У3 Ввод'!$E$211="",'У3 Ввод'!$D$211&gt;$B29),0,MAX(0,MIN(1,'У3 Ввод'!$E$211-NETWORKDAYS('У3 Ввод'!$D$211,$B29)+1))/Настройки!$E$9*100)</f>
        <v>0</v>
      </c>
      <c r="GY29" s="67" t="n">
        <f aca="false">IF(OR($D29=1,MONTH($B29)&lt;&gt;MONTH(StartDate),'У3 Ввод'!$D$212="",'У3 Ввод'!$E$212="",'У3 Ввод'!$D$212&gt;$B29),0,MAX(0,MIN(1,'У3 Ввод'!$E$212-NETWORKDAYS('У3 Ввод'!$D$212,$B29)+1))/Настройки!$E$9*100)</f>
        <v>0</v>
      </c>
      <c r="GZ29" s="67" t="n">
        <f aca="false">IF(OR($D29=1,MONTH($B29)&lt;&gt;MONTH(StartDate),'У3 Ввод'!$D$213="",'У3 Ввод'!$E$213="",'У3 Ввод'!$D$213&gt;$B29),0,MAX(0,MIN(1,'У3 Ввод'!$E$213-NETWORKDAYS('У3 Ввод'!$D$213,$B29)+1))/Настройки!$E$9*100)</f>
        <v>0</v>
      </c>
      <c r="HA29" s="67" t="n">
        <f aca="false">IF(OR($D29=1,MONTH($B29)&lt;&gt;MONTH(StartDate),'У3 Ввод'!$D$214="",'У3 Ввод'!$E$214="",'У3 Ввод'!$D$214&gt;$B29),0,MAX(0,MIN(1,'У3 Ввод'!$E$214-NETWORKDAYS('У3 Ввод'!$D$214,$B29)+1))/Настройки!$E$9*100)</f>
        <v>0</v>
      </c>
      <c r="HB29" s="67" t="n">
        <f aca="false">IF(OR($D29=1,MONTH($B29)&lt;&gt;MONTH(StartDate),'У3 Ввод'!$D$215="",'У3 Ввод'!$E$215="",'У3 Ввод'!$D$215&gt;$B29),0,MAX(0,MIN(1,'У3 Ввод'!$E$215-NETWORKDAYS('У3 Ввод'!$D$215,$B29)+1))/Настройки!$E$9*100)</f>
        <v>0</v>
      </c>
      <c r="HC29" s="67" t="n">
        <f aca="false">IF(OR($D29=1,MONTH($B29)&lt;&gt;MONTH(StartDate),'У3 Ввод'!$D$216="",'У3 Ввод'!$E$216="",'У3 Ввод'!$D$216&gt;$B29),0,MAX(0,MIN(1,'У3 Ввод'!$E$216-NETWORKDAYS('У3 Ввод'!$D$216,$B29)+1))/Настройки!$E$9*100)</f>
        <v>0</v>
      </c>
      <c r="HD29" s="67" t="n">
        <f aca="false">IF(OR($D29=1,MONTH($B29)&lt;&gt;MONTH(StartDate),'У3 Ввод'!$D$217="",'У3 Ввод'!$E$217="",'У3 Ввод'!$D$217&gt;$B29),0,MAX(0,MIN(1,'У3 Ввод'!$E$217-NETWORKDAYS('У3 Ввод'!$D$217,$B29)+1))/Настройки!$E$9*100)</f>
        <v>0</v>
      </c>
      <c r="HE29" s="67" t="n">
        <f aca="false">IF(OR($D29=1,MONTH($B29)&lt;&gt;MONTH(StartDate),'У3 Ввод'!$D$218="",'У3 Ввод'!$E$218="",'У3 Ввод'!$D$218&gt;$B29),0,MAX(0,MIN(1,'У3 Ввод'!$E$218-NETWORKDAYS('У3 Ввод'!$D$218,$B29)+1))/Настройки!$E$9*100)</f>
        <v>0</v>
      </c>
      <c r="HF29" s="67" t="n">
        <f aca="false">IF(OR($D29=1,MONTH($B29)&lt;&gt;MONTH(StartDate),'У3 Ввод'!$D$219="",'У3 Ввод'!$E$219="",'У3 Ввод'!$D$219&gt;$B29),0,MAX(0,MIN(1,'У3 Ввод'!$E$219-NETWORKDAYS('У3 Ввод'!$D$219,$B29)+1))/Настройки!$E$9*100)</f>
        <v>0</v>
      </c>
      <c r="HG29" s="67" t="n">
        <f aca="false">IF(OR($D29=1,MONTH($B29)&lt;&gt;MONTH(StartDate),'У3 Ввод'!$D$220="",'У3 Ввод'!$E$220="",'У3 Ввод'!$D$220&gt;$B29),0,MAX(0,MIN(1,'У3 Ввод'!$E$220-NETWORKDAYS('У3 Ввод'!$D$220,$B29)+1))/Настройки!$E$9*100)</f>
        <v>0</v>
      </c>
      <c r="HH29" s="67" t="n">
        <f aca="false">IF(OR($D29=1,MONTH($B29)&lt;&gt;MONTH(StartDate),'У3 Ввод'!$D$221="",'У3 Ввод'!$E$221="",'У3 Ввод'!$D$221&gt;$B29),0,MAX(0,MIN(1,'У3 Ввод'!$E$221-NETWORKDAYS('У3 Ввод'!$D$221,$B29)+1))/Настройки!$E$9*100)</f>
        <v>0</v>
      </c>
      <c r="HI29" s="67" t="n">
        <f aca="false">IF(OR($D29=1,MONTH($B29)&lt;&gt;MONTH(StartDate),'У3 Ввод'!$D$222="",'У3 Ввод'!$E$222="",'У3 Ввод'!$D$222&gt;$B29),0,MAX(0,MIN(1,'У3 Ввод'!$E$222-NETWORKDAYS('У3 Ввод'!$D$222,$B29)+1))/Настройки!$E$9*100)</f>
        <v>0</v>
      </c>
      <c r="HJ29" s="67" t="n">
        <f aca="false">IF(OR($D29=1,MONTH($B29)&lt;&gt;MONTH(StartDate),'У3 Ввод'!$D$223="",'У3 Ввод'!$E$223="",'У3 Ввод'!$D$223&gt;$B29),0,MAX(0,MIN(1,'У3 Ввод'!$E$223-NETWORKDAYS('У3 Ввод'!$D$223,$B29)+1))/Настройки!$E$9*100)</f>
        <v>0</v>
      </c>
      <c r="HK29" s="67" t="n">
        <f aca="false">IF(OR($D29=1,MONTH($B29)&lt;&gt;MONTH(StartDate),'У3 Ввод'!$D$224="",'У3 Ввод'!$E$224="",'У3 Ввод'!$D$224&gt;$B29),0,MAX(0,MIN(1,'У3 Ввод'!$E$224-NETWORKDAYS('У3 Ввод'!$D$224,$B29)+1))/Настройки!$E$9*100)</f>
        <v>0</v>
      </c>
      <c r="HL29" s="67" t="n">
        <f aca="false">IF(OR($D29=1,MONTH($B29)&lt;&gt;MONTH(StartDate),'У3 Ввод'!$D$225="",'У3 Ввод'!$E$225="",'У3 Ввод'!$D$225&gt;$B29),0,MAX(0,MIN(1,'У3 Ввод'!$E$225-NETWORKDAYS('У3 Ввод'!$D$225,$B29)+1))/Настройки!$E$9*100)</f>
        <v>0</v>
      </c>
      <c r="HM29" s="67" t="n">
        <f aca="false">IF(OR($D29=1,MONTH($B29)&lt;&gt;MONTH(StartDate),'У3 Ввод'!$D$226="",'У3 Ввод'!$E$226="",'У3 Ввод'!$D$226&gt;$B29),0,MAX(0,MIN(1,'У3 Ввод'!$E$226-NETWORKDAYS('У3 Ввод'!$D$226,$B29)+1))/Настройки!$E$9*100)</f>
        <v>0</v>
      </c>
      <c r="HN29" s="67" t="n">
        <f aca="false">IF(OR($D29=1,MONTH($B29)&lt;&gt;MONTH(StartDate),'У3 Ввод'!$D$227="",'У3 Ввод'!$E$227="",'У3 Ввод'!$D$227&gt;$B29),0,MAX(0,MIN(1,'У3 Ввод'!$E$227-NETWORKDAYS('У3 Ввод'!$D$227,$B29)+1))/Настройки!$E$9*100)</f>
        <v>0</v>
      </c>
      <c r="HO29" s="67" t="n">
        <f aca="false">IF(OR($D29=1,MONTH($B29)&lt;&gt;MONTH(StartDate),'У3 Ввод'!$D$228="",'У3 Ввод'!$E$228="",'У3 Ввод'!$D$228&gt;$B29),0,MAX(0,MIN(1,'У3 Ввод'!$E$228-NETWORKDAYS('У3 Ввод'!$D$228,$B29)+1))/Настройки!$E$9*100)</f>
        <v>0</v>
      </c>
      <c r="HP29" s="67" t="n">
        <f aca="false">IF(OR($D29=1,MONTH($B29)&lt;&gt;MONTH(StartDate),'У3 Ввод'!$D$229="",'У3 Ввод'!$E$229="",'У3 Ввод'!$D$229&gt;$B29),0,MAX(0,MIN(1,'У3 Ввод'!$E$229-NETWORKDAYS('У3 Ввод'!$D$229,$B29)+1))/Настройки!$E$9*100)</f>
        <v>0</v>
      </c>
      <c r="HQ29" s="67" t="n">
        <f aca="false">IF(OR($D29=1,MONTH($B29)&lt;&gt;MONTH(StartDate),'У3 Ввод'!$D$230="",'У3 Ввод'!$E$230="",'У3 Ввод'!$D$230&gt;$B29),0,MAX(0,MIN(1,'У3 Ввод'!$E$230-NETWORKDAYS('У3 Ввод'!$D$230,$B29)+1))/Настройки!$E$9*100)</f>
        <v>0</v>
      </c>
      <c r="HR29" s="67" t="n">
        <f aca="false">IF(OR($D29=1,MONTH($B29)&lt;&gt;MONTH(StartDate),'У3 Ввод'!$D$231="",'У3 Ввод'!$E$231="",'У3 Ввод'!$D$231&gt;$B29),0,MAX(0,MIN(1,'У3 Ввод'!$E$231-NETWORKDAYS('У3 Ввод'!$D$231,$B29)+1))/Настройки!$E$9*100)</f>
        <v>0</v>
      </c>
      <c r="HS29" s="67" t="n">
        <f aca="false">IF(OR($D29=1,MONTH($B29)&lt;&gt;MONTH(StartDate),'У3 Ввод'!$D$232="",'У3 Ввод'!$E$232="",'У3 Ввод'!$D$232&gt;$B29),0,MAX(0,MIN(1,'У3 Ввод'!$E$232-NETWORKDAYS('У3 Ввод'!$D$232,$B29)+1))/Настройки!$E$9*100)</f>
        <v>0</v>
      </c>
      <c r="HT29" s="67" t="n">
        <f aca="false">IF(OR($D29=1,MONTH($B29)&lt;&gt;MONTH(StartDate),'У3 Ввод'!$D$233="",'У3 Ввод'!$E$233="",'У3 Ввод'!$D$233&gt;$B29),0,MAX(0,MIN(1,'У3 Ввод'!$E$233-NETWORKDAYS('У3 Ввод'!$D$233,$B29)+1))/Настройки!$E$9*100)</f>
        <v>0</v>
      </c>
      <c r="HU29" s="67" t="n">
        <f aca="false">IF(OR($D29=1,MONTH($B29)&lt;&gt;MONTH(StartDate),'У3 Ввод'!$D$234="",'У3 Ввод'!$E$234="",'У3 Ввод'!$D$234&gt;$B29),0,MAX(0,MIN(1,'У3 Ввод'!$E$234-NETWORKDAYS('У3 Ввод'!$D$234,$B29)+1))/Настройки!$E$9*100)</f>
        <v>0</v>
      </c>
      <c r="HV29" s="67" t="n">
        <f aca="false">IF(OR($D29=1,MONTH($B29)&lt;&gt;MONTH(StartDate),'У3 Ввод'!$D$235="",'У3 Ввод'!$E$235="",'У3 Ввод'!$D$235&gt;$B29),0,MAX(0,MIN(1,'У3 Ввод'!$E$235-NETWORKDAYS('У3 Ввод'!$D$235,$B29)+1))/Настройки!$E$9*100)</f>
        <v>0</v>
      </c>
      <c r="HW29" s="67" t="n">
        <f aca="false">IF(OR($D29=1,MONTH($B29)&lt;&gt;MONTH(StartDate),'У3 Ввод'!$D$236="",'У3 Ввод'!$E$236="",'У3 Ввод'!$D$236&gt;$B29),0,MAX(0,MIN(1,'У3 Ввод'!$E$236-NETWORKDAYS('У3 Ввод'!$D$236,$B29)+1))/Настройки!$E$9*100)</f>
        <v>0</v>
      </c>
      <c r="HX29" s="67" t="n">
        <f aca="false">IF(OR($D29=1,MONTH($B29)&lt;&gt;MONTH(StartDate),'У3 Ввод'!$D$237="",'У3 Ввод'!$E$237="",'У3 Ввод'!$D$237&gt;$B29),0,MAX(0,MIN(1,'У3 Ввод'!$E$237-NETWORKDAYS('У3 Ввод'!$D$237,$B29)+1))/Настройки!$E$9*100)</f>
        <v>0</v>
      </c>
      <c r="HY29" s="67" t="n">
        <f aca="false">IF(OR($D29=1,MONTH($B29)&lt;&gt;MONTH(StartDate),'У3 Ввод'!$D$238="",'У3 Ввод'!$E$238="",'У3 Ввод'!$D$238&gt;$B29),0,MAX(0,MIN(1,'У3 Ввод'!$E$238-NETWORKDAYS('У3 Ввод'!$D$238,$B29)+1))/Настройки!$E$9*100)</f>
        <v>0</v>
      </c>
      <c r="HZ29" s="67" t="n">
        <f aca="false">IF(OR($D29=1,MONTH($B29)&lt;&gt;MONTH(StartDate),'У3 Ввод'!$D$239="",'У3 Ввод'!$E$239="",'У3 Ввод'!$D$239&gt;$B29),0,MAX(0,MIN(1,'У3 Ввод'!$E$239-NETWORKDAYS('У3 Ввод'!$D$239,$B29)+1))/Настройки!$E$9*100)</f>
        <v>0</v>
      </c>
      <c r="IA29" s="67" t="n">
        <f aca="false">IF(OR($D29=1,MONTH($B29)&lt;&gt;MONTH(StartDate),'У3 Ввод'!$D$240="",'У3 Ввод'!$E$240="",'У3 Ввод'!$D$240&gt;$B29),0,MAX(0,MIN(1,'У3 Ввод'!$E$240-NETWORKDAYS('У3 Ввод'!$D$240,$B29)+1))/Настройки!$E$9*100)</f>
        <v>0</v>
      </c>
      <c r="IB29" s="67" t="n">
        <f aca="false">IF(OR($D29=1,MONTH($B29)&lt;&gt;MONTH(StartDate),'У3 Ввод'!$D$241="",'У3 Ввод'!$E$241="",'У3 Ввод'!$D$241&gt;$B29),0,MAX(0,MIN(1,'У3 Ввод'!$E$241-NETWORKDAYS('У3 Ввод'!$D$241,$B29)+1))/Настройки!$E$9*100)</f>
        <v>0</v>
      </c>
      <c r="IC29" s="67" t="n">
        <f aca="false">IF(OR($D29=1,MONTH($B29)&lt;&gt;MONTH(StartDate),'У3 Ввод'!$D$242="",'У3 Ввод'!$E$242="",'У3 Ввод'!$D$242&gt;$B29),0,MAX(0,MIN(1,'У3 Ввод'!$E$242-NETWORKDAYS('У3 Ввод'!$D$242,$B29)+1))/Настройки!$E$9*100)</f>
        <v>0</v>
      </c>
      <c r="ID29" s="67" t="n">
        <f aca="false">IF(OR($D29=1,MONTH($B29)&lt;&gt;MONTH(StartDate),'У3 Ввод'!$D$243="",'У3 Ввод'!$E$243="",'У3 Ввод'!$D$243&gt;$B29),0,MAX(0,MIN(1,'У3 Ввод'!$E$243-NETWORKDAYS('У3 Ввод'!$D$243,$B29)+1))/Настройки!$E$9*100)</f>
        <v>0</v>
      </c>
      <c r="IE29" s="67" t="n">
        <f aca="false">IF(OR($D29=1,MONTH($B29)&lt;&gt;MONTH(StartDate),'У3 Ввод'!$D$244="",'У3 Ввод'!$E$244="",'У3 Ввод'!$D$244&gt;$B29),0,MAX(0,MIN(1,'У3 Ввод'!$E$244-NETWORKDAYS('У3 Ввод'!$D$244,$B29)+1))/Настройки!$E$9*100)</f>
        <v>0</v>
      </c>
      <c r="IF29" s="67" t="n">
        <f aca="false">IF(OR($D29=1,MONTH($B29)&lt;&gt;MONTH(StartDate),'У3 Ввод'!$D$245="",'У3 Ввод'!$E$245="",'У3 Ввод'!$D$245&gt;$B29),0,MAX(0,MIN(1,'У3 Ввод'!$E$245-NETWORKDAYS('У3 Ввод'!$D$245,$B29)+1))/Настройки!$E$9*100)</f>
        <v>0</v>
      </c>
      <c r="IG29" s="67" t="n">
        <f aca="false">IF(OR($D29=1,MONTH($B29)&lt;&gt;MONTH(StartDate),'У3 Ввод'!$D$246="",'У3 Ввод'!$E$246="",'У3 Ввод'!$D$246&gt;$B29),0,MAX(0,MIN(1,'У3 Ввод'!$E$246-NETWORKDAYS('У3 Ввод'!$D$246,$B29)+1))/Настройки!$E$9*100)</f>
        <v>0</v>
      </c>
      <c r="IH29" s="67" t="n">
        <f aca="false">IF(OR($D29=1,MONTH($B29)&lt;&gt;MONTH(StartDate),'У3 Ввод'!$D$247="",'У3 Ввод'!$E$247="",'У3 Ввод'!$D$247&gt;$B29),0,MAX(0,MIN(1,'У3 Ввод'!$E$247-NETWORKDAYS('У3 Ввод'!$D$247,$B29)+1))/Настройки!$E$9*100)</f>
        <v>0</v>
      </c>
      <c r="II29" s="67" t="n">
        <f aca="false">IF(OR($D29=1,MONTH($B29)&lt;&gt;MONTH(StartDate),'У3 Ввод'!$D$248="",'У3 Ввод'!$E$248="",'У3 Ввод'!$D$248&gt;$B29),0,MAX(0,MIN(1,'У3 Ввод'!$E$248-NETWORKDAYS('У3 Ввод'!$D$248,$B29)+1))/Настройки!$E$9*100)</f>
        <v>0</v>
      </c>
      <c r="IJ29" s="67" t="n">
        <f aca="false">IF(OR($D29=1,MONTH($B29)&lt;&gt;MONTH(StartDate),'У3 Ввод'!$D$249="",'У3 Ввод'!$E$249="",'У3 Ввод'!$D$249&gt;$B29),0,MAX(0,MIN(1,'У3 Ввод'!$E$249-NETWORKDAYS('У3 Ввод'!$D$249,$B29)+1))/Настройки!$E$9*100)</f>
        <v>0</v>
      </c>
      <c r="IK29" s="67" t="n">
        <f aca="false">IF(OR($D29=1,MONTH($B29)&lt;&gt;MONTH(StartDate),'У3 Ввод'!$D$250="",'У3 Ввод'!$E$250="",'У3 Ввод'!$D$250&gt;$B29),0,MAX(0,MIN(1,'У3 Ввод'!$E$250-NETWORKDAYS('У3 Ввод'!$D$250,$B29)+1))/Настройки!$E$9*100)</f>
        <v>0</v>
      </c>
      <c r="IL29" s="67" t="n">
        <f aca="false">IF(OR($D29=1,MONTH($B29)&lt;&gt;MONTH(StartDate),'У3 Ввод'!$D$251="",'У3 Ввод'!$E$251="",'У3 Ввод'!$D$251&gt;$B29),0,MAX(0,MIN(1,'У3 Ввод'!$E$251-NETWORKDAYS('У3 Ввод'!$D$251,$B29)+1))/Настройки!$E$9*100)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IF(OR($D30=1,MONTH($B30)&lt;&gt;MONTH(StartDate),'У3 Ввод'!$D$12="",'У3 Ввод'!$E$12="",'У3 Ввод'!$D$12&gt;$B30),0,MAX(0,MIN(1,'У3 Ввод'!$E$12-NETWORKDAYS('У3 Ввод'!$D$12,$B30)+1))/Настройки!$E$9*100)</f>
        <v>0</v>
      </c>
      <c r="H30" s="67" t="n">
        <f aca="false">IF(OR($D30=1,MONTH($B30)&lt;&gt;MONTH(StartDate),'У3 Ввод'!$D$13="",'У3 Ввод'!$E$13="",'У3 Ввод'!$D$13&gt;$B30),0,MAX(0,MIN(1,'У3 Ввод'!$E$13-NETWORKDAYS('У3 Ввод'!$D$13,$B30)+1))/Настройки!$E$9*100)</f>
        <v>0</v>
      </c>
      <c r="I30" s="67" t="n">
        <f aca="false">IF(OR($D30=1,MONTH($B30)&lt;&gt;MONTH(StartDate),'У3 Ввод'!$D$14="",'У3 Ввод'!$E$14="",'У3 Ввод'!$D$14&gt;$B30),0,MAX(0,MIN(1,'У3 Ввод'!$E$14-NETWORKDAYS('У3 Ввод'!$D$14,$B30)+1))/Настройки!$E$9*100)</f>
        <v>0</v>
      </c>
      <c r="J30" s="67" t="n">
        <f aca="false">IF(OR($D30=1,MONTH($B30)&lt;&gt;MONTH(StartDate),'У3 Ввод'!$D$15="",'У3 Ввод'!$E$15="",'У3 Ввод'!$D$15&gt;$B30),0,MAX(0,MIN(1,'У3 Ввод'!$E$15-NETWORKDAYS('У3 Ввод'!$D$15,$B30)+1))/Настройки!$E$9*100)</f>
        <v>0</v>
      </c>
      <c r="K30" s="67" t="n">
        <f aca="false">IF(OR($D30=1,MONTH($B30)&lt;&gt;MONTH(StartDate),'У3 Ввод'!$D$16="",'У3 Ввод'!$E$16="",'У3 Ввод'!$D$16&gt;$B30),0,MAX(0,MIN(1,'У3 Ввод'!$E$16-NETWORKDAYS('У3 Ввод'!$D$16,$B30)+1))/Настройки!$E$9*100)</f>
        <v>0</v>
      </c>
      <c r="L30" s="67" t="n">
        <f aca="false">IF(OR($D30=1,MONTH($B30)&lt;&gt;MONTH(StartDate),'У3 Ввод'!$D$17="",'У3 Ввод'!$E$17="",'У3 Ввод'!$D$17&gt;$B30),0,MAX(0,MIN(1,'У3 Ввод'!$E$17-NETWORKDAYS('У3 Ввод'!$D$17,$B30)+1))/Настройки!$E$9*100)</f>
        <v>0</v>
      </c>
      <c r="M30" s="67" t="n">
        <f aca="false">IF(OR($D30=1,MONTH($B30)&lt;&gt;MONTH(StartDate),'У3 Ввод'!$D$18="",'У3 Ввод'!$E$18="",'У3 Ввод'!$D$18&gt;$B30),0,MAX(0,MIN(1,'У3 Ввод'!$E$18-NETWORKDAYS('У3 Ввод'!$D$18,$B30)+1))/Настройки!$E$9*100)</f>
        <v>0</v>
      </c>
      <c r="N30" s="67" t="n">
        <f aca="false">IF(OR($D30=1,MONTH($B30)&lt;&gt;MONTH(StartDate),'У3 Ввод'!$D$19="",'У3 Ввод'!$E$19="",'У3 Ввод'!$D$19&gt;$B30),0,MAX(0,MIN(1,'У3 Ввод'!$E$19-NETWORKDAYS('У3 Ввод'!$D$19,$B30)+1))/Настройки!$E$9*100)</f>
        <v>0</v>
      </c>
      <c r="O30" s="67" t="n">
        <f aca="false">IF(OR($D30=1,MONTH($B30)&lt;&gt;MONTH(StartDate),'У3 Ввод'!$D$20="",'У3 Ввод'!$E$20="",'У3 Ввод'!$D$20&gt;$B30),0,MAX(0,MIN(1,'У3 Ввод'!$E$20-NETWORKDAYS('У3 Ввод'!$D$20,$B30)+1))/Настройки!$E$9*100)</f>
        <v>0</v>
      </c>
      <c r="P30" s="67" t="n">
        <f aca="false">IF(OR($D30=1,MONTH($B30)&lt;&gt;MONTH(StartDate),'У3 Ввод'!$D$21="",'У3 Ввод'!$E$21="",'У3 Ввод'!$D$21&gt;$B30),0,MAX(0,MIN(1,'У3 Ввод'!$E$21-NETWORKDAYS('У3 Ввод'!$D$21,$B30)+1))/Настройки!$E$9*100)</f>
        <v>0</v>
      </c>
      <c r="Q30" s="67" t="n">
        <f aca="false">IF(OR($D30=1,MONTH($B30)&lt;&gt;MONTH(StartDate),'У3 Ввод'!$D$22="",'У3 Ввод'!$E$22="",'У3 Ввод'!$D$22&gt;$B30),0,MAX(0,MIN(1,'У3 Ввод'!$E$22-NETWORKDAYS('У3 Ввод'!$D$22,$B30)+1))/Настройки!$E$9*100)</f>
        <v>0</v>
      </c>
      <c r="R30" s="67" t="n">
        <f aca="false">IF(OR($D30=1,MONTH($B30)&lt;&gt;MONTH(StartDate),'У3 Ввод'!$D$23="",'У3 Ввод'!$E$23="",'У3 Ввод'!$D$23&gt;$B30),0,MAX(0,MIN(1,'У3 Ввод'!$E$23-NETWORKDAYS('У3 Ввод'!$D$23,$B30)+1))/Настройки!$E$9*100)</f>
        <v>0</v>
      </c>
      <c r="S30" s="67" t="n">
        <f aca="false">IF(OR($D30=1,MONTH($B30)&lt;&gt;MONTH(StartDate),'У3 Ввод'!$D$24="",'У3 Ввод'!$E$24="",'У3 Ввод'!$D$24&gt;$B30),0,MAX(0,MIN(1,'У3 Ввод'!$E$24-NETWORKDAYS('У3 Ввод'!$D$24,$B30)+1))/Настройки!$E$9*100)</f>
        <v>0</v>
      </c>
      <c r="T30" s="67" t="n">
        <f aca="false">IF(OR($D30=1,MONTH($B30)&lt;&gt;MONTH(StartDate),'У3 Ввод'!$D$25="",'У3 Ввод'!$E$25="",'У3 Ввод'!$D$25&gt;$B30),0,MAX(0,MIN(1,'У3 Ввод'!$E$25-NETWORKDAYS('У3 Ввод'!$D$25,$B30)+1))/Настройки!$E$9*100)</f>
        <v>0</v>
      </c>
      <c r="U30" s="67" t="n">
        <f aca="false">IF(OR($D30=1,MONTH($B30)&lt;&gt;MONTH(StartDate),'У3 Ввод'!$D$26="",'У3 Ввод'!$E$26="",'У3 Ввод'!$D$26&gt;$B30),0,MAX(0,MIN(1,'У3 Ввод'!$E$26-NETWORKDAYS('У3 Ввод'!$D$26,$B30)+1))/Настройки!$E$9*100)</f>
        <v>0</v>
      </c>
      <c r="V30" s="67" t="n">
        <f aca="false">IF(OR($D30=1,MONTH($B30)&lt;&gt;MONTH(StartDate),'У3 Ввод'!$D$27="",'У3 Ввод'!$E$27="",'У3 Ввод'!$D$27&gt;$B30),0,MAX(0,MIN(1,'У3 Ввод'!$E$27-NETWORKDAYS('У3 Ввод'!$D$27,$B30)+1))/Настройки!$E$9*100)</f>
        <v>0</v>
      </c>
      <c r="W30" s="67" t="n">
        <f aca="false">IF(OR($D30=1,MONTH($B30)&lt;&gt;MONTH(StartDate),'У3 Ввод'!$D$28="",'У3 Ввод'!$E$28="",'У3 Ввод'!$D$28&gt;$B30),0,MAX(0,MIN(1,'У3 Ввод'!$E$28-NETWORKDAYS('У3 Ввод'!$D$28,$B30)+1))/Настройки!$E$9*100)</f>
        <v>0</v>
      </c>
      <c r="X30" s="67" t="n">
        <f aca="false">IF(OR($D30=1,MONTH($B30)&lt;&gt;MONTH(StartDate),'У3 Ввод'!$D$29="",'У3 Ввод'!$E$29="",'У3 Ввод'!$D$29&gt;$B30),0,MAX(0,MIN(1,'У3 Ввод'!$E$29-NETWORKDAYS('У3 Ввод'!$D$29,$B30)+1))/Настройки!$E$9*100)</f>
        <v>0</v>
      </c>
      <c r="Y30" s="67" t="n">
        <f aca="false">IF(OR($D30=1,MONTH($B30)&lt;&gt;MONTH(StartDate),'У3 Ввод'!$D$30="",'У3 Ввод'!$E$30="",'У3 Ввод'!$D$30&gt;$B30),0,MAX(0,MIN(1,'У3 Ввод'!$E$30-NETWORKDAYS('У3 Ввод'!$D$30,$B30)+1))/Настройки!$E$9*100)</f>
        <v>0</v>
      </c>
      <c r="Z30" s="67" t="n">
        <f aca="false">IF(OR($D30=1,MONTH($B30)&lt;&gt;MONTH(StartDate),'У3 Ввод'!$D$31="",'У3 Ввод'!$E$31="",'У3 Ввод'!$D$31&gt;$B30),0,MAX(0,MIN(1,'У3 Ввод'!$E$31-NETWORKDAYS('У3 Ввод'!$D$31,$B30)+1))/Настройки!$E$9*100)</f>
        <v>0</v>
      </c>
      <c r="AA30" s="67" t="n">
        <f aca="false">IF(OR($D30=1,MONTH($B30)&lt;&gt;MONTH(StartDate),'У3 Ввод'!$D$32="",'У3 Ввод'!$E$32="",'У3 Ввод'!$D$32&gt;$B30),0,MAX(0,MIN(1,'У3 Ввод'!$E$32-NETWORKDAYS('У3 Ввод'!$D$32,$B30)+1))/Настройки!$E$9*100)</f>
        <v>0</v>
      </c>
      <c r="AB30" s="67" t="n">
        <f aca="false">IF(OR($D30=1,MONTH($B30)&lt;&gt;MONTH(StartDate),'У3 Ввод'!$D$33="",'У3 Ввод'!$E$33="",'У3 Ввод'!$D$33&gt;$B30),0,MAX(0,MIN(1,'У3 Ввод'!$E$33-NETWORKDAYS('У3 Ввод'!$D$33,$B30)+1))/Настройки!$E$9*100)</f>
        <v>0</v>
      </c>
      <c r="AC30" s="67" t="n">
        <f aca="false">IF(OR($D30=1,MONTH($B30)&lt;&gt;MONTH(StartDate),'У3 Ввод'!$D$34="",'У3 Ввод'!$E$34="",'У3 Ввод'!$D$34&gt;$B30),0,MAX(0,MIN(1,'У3 Ввод'!$E$34-NETWORKDAYS('У3 Ввод'!$D$34,$B30)+1))/Настройки!$E$9*100)</f>
        <v>0</v>
      </c>
      <c r="AD30" s="67" t="n">
        <f aca="false">IF(OR($D30=1,MONTH($B30)&lt;&gt;MONTH(StartDate),'У3 Ввод'!$D$35="",'У3 Ввод'!$E$35="",'У3 Ввод'!$D$35&gt;$B30),0,MAX(0,MIN(1,'У3 Ввод'!$E$35-NETWORKDAYS('У3 Ввод'!$D$35,$B30)+1))/Настройки!$E$9*100)</f>
        <v>0</v>
      </c>
      <c r="AE30" s="67" t="n">
        <f aca="false">IF(OR($D30=1,MONTH($B30)&lt;&gt;MONTH(StartDate),'У3 Ввод'!$D$36="",'У3 Ввод'!$E$36="",'У3 Ввод'!$D$36&gt;$B30),0,MAX(0,MIN(1,'У3 Ввод'!$E$36-NETWORKDAYS('У3 Ввод'!$D$36,$B30)+1))/Настройки!$E$9*100)</f>
        <v>0</v>
      </c>
      <c r="AF30" s="67" t="n">
        <f aca="false">IF(OR($D30=1,MONTH($B30)&lt;&gt;MONTH(StartDate),'У3 Ввод'!$D$37="",'У3 Ввод'!$E$37="",'У3 Ввод'!$D$37&gt;$B30),0,MAX(0,MIN(1,'У3 Ввод'!$E$37-NETWORKDAYS('У3 Ввод'!$D$37,$B30)+1))/Настройки!$E$9*100)</f>
        <v>0</v>
      </c>
      <c r="AG30" s="67" t="n">
        <f aca="false">IF(OR($D30=1,MONTH($B30)&lt;&gt;MONTH(StartDate),'У3 Ввод'!$D$38="",'У3 Ввод'!$E$38="",'У3 Ввод'!$D$38&gt;$B30),0,MAX(0,MIN(1,'У3 Ввод'!$E$38-NETWORKDAYS('У3 Ввод'!$D$38,$B30)+1))/Настройки!$E$9*100)</f>
        <v>0</v>
      </c>
      <c r="AH30" s="67" t="n">
        <f aca="false">IF(OR($D30=1,MONTH($B30)&lt;&gt;MONTH(StartDate),'У3 Ввод'!$D$39="",'У3 Ввод'!$E$39="",'У3 Ввод'!$D$39&gt;$B30),0,MAX(0,MIN(1,'У3 Ввод'!$E$39-NETWORKDAYS('У3 Ввод'!$D$39,$B30)+1))/Настройки!$E$9*100)</f>
        <v>0</v>
      </c>
      <c r="AI30" s="67" t="n">
        <f aca="false">IF(OR($D30=1,MONTH($B30)&lt;&gt;MONTH(StartDate),'У3 Ввод'!$D$40="",'У3 Ввод'!$E$40="",'У3 Ввод'!$D$40&gt;$B30),0,MAX(0,MIN(1,'У3 Ввод'!$E$40-NETWORKDAYS('У3 Ввод'!$D$40,$B30)+1))/Настройки!$E$9*100)</f>
        <v>0</v>
      </c>
      <c r="AJ30" s="67" t="n">
        <f aca="false">IF(OR($D30=1,MONTH($B30)&lt;&gt;MONTH(StartDate),'У3 Ввод'!$D$41="",'У3 Ввод'!$E$41="",'У3 Ввод'!$D$41&gt;$B30),0,MAX(0,MIN(1,'У3 Ввод'!$E$41-NETWORKDAYS('У3 Ввод'!$D$41,$B30)+1))/Настройки!$E$9*100)</f>
        <v>0</v>
      </c>
      <c r="AK30" s="67" t="n">
        <f aca="false">IF(OR($D30=1,MONTH($B30)&lt;&gt;MONTH(StartDate),'У3 Ввод'!$D$42="",'У3 Ввод'!$E$42="",'У3 Ввод'!$D$42&gt;$B30),0,MAX(0,MIN(1,'У3 Ввод'!$E$42-NETWORKDAYS('У3 Ввод'!$D$42,$B30)+1))/Настройки!$E$9*100)</f>
        <v>0</v>
      </c>
      <c r="AL30" s="67" t="n">
        <f aca="false">IF(OR($D30=1,MONTH($B30)&lt;&gt;MONTH(StartDate),'У3 Ввод'!$D$43="",'У3 Ввод'!$E$43="",'У3 Ввод'!$D$43&gt;$B30),0,MAX(0,MIN(1,'У3 Ввод'!$E$43-NETWORKDAYS('У3 Ввод'!$D$43,$B30)+1))/Настройки!$E$9*100)</f>
        <v>0</v>
      </c>
      <c r="AM30" s="67" t="n">
        <f aca="false">IF(OR($D30=1,MONTH($B30)&lt;&gt;MONTH(StartDate),'У3 Ввод'!$D$44="",'У3 Ввод'!$E$44="",'У3 Ввод'!$D$44&gt;$B30),0,MAX(0,MIN(1,'У3 Ввод'!$E$44-NETWORKDAYS('У3 Ввод'!$D$44,$B30)+1))/Настройки!$E$9*100)</f>
        <v>0</v>
      </c>
      <c r="AN30" s="67" t="n">
        <f aca="false">IF(OR($D30=1,MONTH($B30)&lt;&gt;MONTH(StartDate),'У3 Ввод'!$D$45="",'У3 Ввод'!$E$45="",'У3 Ввод'!$D$45&gt;$B30),0,MAX(0,MIN(1,'У3 Ввод'!$E$45-NETWORKDAYS('У3 Ввод'!$D$45,$B30)+1))/Настройки!$E$9*100)</f>
        <v>0</v>
      </c>
      <c r="AO30" s="67" t="n">
        <f aca="false">IF(OR($D30=1,MONTH($B30)&lt;&gt;MONTH(StartDate),'У3 Ввод'!$D$46="",'У3 Ввод'!$E$46="",'У3 Ввод'!$D$46&gt;$B30),0,MAX(0,MIN(1,'У3 Ввод'!$E$46-NETWORKDAYS('У3 Ввод'!$D$46,$B30)+1))/Настройки!$E$9*100)</f>
        <v>0</v>
      </c>
      <c r="AP30" s="67" t="n">
        <f aca="false">IF(OR($D30=1,MONTH($B30)&lt;&gt;MONTH(StartDate),'У3 Ввод'!$D$47="",'У3 Ввод'!$E$47="",'У3 Ввод'!$D$47&gt;$B30),0,MAX(0,MIN(1,'У3 Ввод'!$E$47-NETWORKDAYS('У3 Ввод'!$D$47,$B30)+1))/Настройки!$E$9*100)</f>
        <v>0</v>
      </c>
      <c r="AQ30" s="67" t="n">
        <f aca="false">IF(OR($D30=1,MONTH($B30)&lt;&gt;MONTH(StartDate),'У3 Ввод'!$D$48="",'У3 Ввод'!$E$48="",'У3 Ввод'!$D$48&gt;$B30),0,MAX(0,MIN(1,'У3 Ввод'!$E$48-NETWORKDAYS('У3 Ввод'!$D$48,$B30)+1))/Настройки!$E$9*100)</f>
        <v>0</v>
      </c>
      <c r="AR30" s="67" t="n">
        <f aca="false">IF(OR($D30=1,MONTH($B30)&lt;&gt;MONTH(StartDate),'У3 Ввод'!$D$49="",'У3 Ввод'!$E$49="",'У3 Ввод'!$D$49&gt;$B30),0,MAX(0,MIN(1,'У3 Ввод'!$E$49-NETWORKDAYS('У3 Ввод'!$D$49,$B30)+1))/Настройки!$E$9*100)</f>
        <v>0</v>
      </c>
      <c r="AS30" s="67" t="n">
        <f aca="false">IF(OR($D30=1,MONTH($B30)&lt;&gt;MONTH(StartDate),'У3 Ввод'!$D$50="",'У3 Ввод'!$E$50="",'У3 Ввод'!$D$50&gt;$B30),0,MAX(0,MIN(1,'У3 Ввод'!$E$50-NETWORKDAYS('У3 Ввод'!$D$50,$B30)+1))/Настройки!$E$9*100)</f>
        <v>0</v>
      </c>
      <c r="AT30" s="67" t="n">
        <f aca="false">IF(OR($D30=1,MONTH($B30)&lt;&gt;MONTH(StartDate),'У3 Ввод'!$D$51="",'У3 Ввод'!$E$51="",'У3 Ввод'!$D$51&gt;$B30),0,MAX(0,MIN(1,'У3 Ввод'!$E$51-NETWORKDAYS('У3 Ввод'!$D$51,$B30)+1))/Настройки!$E$9*100)</f>
        <v>0</v>
      </c>
      <c r="AU30" s="67" t="n">
        <f aca="false">IF(OR($D30=1,MONTH($B30)&lt;&gt;MONTH(StartDate),'У3 Ввод'!$D$52="",'У3 Ввод'!$E$52="",'У3 Ввод'!$D$52&gt;$B30),0,MAX(0,MIN(1,'У3 Ввод'!$E$52-NETWORKDAYS('У3 Ввод'!$D$52,$B30)+1))/Настройки!$E$9*100)</f>
        <v>0</v>
      </c>
      <c r="AV30" s="67" t="n">
        <f aca="false">IF(OR($D30=1,MONTH($B30)&lt;&gt;MONTH(StartDate),'У3 Ввод'!$D$53="",'У3 Ввод'!$E$53="",'У3 Ввод'!$D$53&gt;$B30),0,MAX(0,MIN(1,'У3 Ввод'!$E$53-NETWORKDAYS('У3 Ввод'!$D$53,$B30)+1))/Настройки!$E$9*100)</f>
        <v>0</v>
      </c>
      <c r="AW30" s="67" t="n">
        <f aca="false">IF(OR($D30=1,MONTH($B30)&lt;&gt;MONTH(StartDate),'У3 Ввод'!$D$54="",'У3 Ввод'!$E$54="",'У3 Ввод'!$D$54&gt;$B30),0,MAX(0,MIN(1,'У3 Ввод'!$E$54-NETWORKDAYS('У3 Ввод'!$D$54,$B30)+1))/Настройки!$E$9*100)</f>
        <v>0</v>
      </c>
      <c r="AX30" s="67" t="n">
        <f aca="false">IF(OR($D30=1,MONTH($B30)&lt;&gt;MONTH(StartDate),'У3 Ввод'!$D$55="",'У3 Ввод'!$E$55="",'У3 Ввод'!$D$55&gt;$B30),0,MAX(0,MIN(1,'У3 Ввод'!$E$55-NETWORKDAYS('У3 Ввод'!$D$55,$B30)+1))/Настройки!$E$9*100)</f>
        <v>0</v>
      </c>
      <c r="AY30" s="67" t="n">
        <f aca="false">IF(OR($D30=1,MONTH($B30)&lt;&gt;MONTH(StartDate),'У3 Ввод'!$D$56="",'У3 Ввод'!$E$56="",'У3 Ввод'!$D$56&gt;$B30),0,MAX(0,MIN(1,'У3 Ввод'!$E$56-NETWORKDAYS('У3 Ввод'!$D$56,$B30)+1))/Настройки!$E$9*100)</f>
        <v>0</v>
      </c>
      <c r="AZ30" s="67" t="n">
        <f aca="false">IF(OR($D30=1,MONTH($B30)&lt;&gt;MONTH(StartDate),'У3 Ввод'!$D$57="",'У3 Ввод'!$E$57="",'У3 Ввод'!$D$57&gt;$B30),0,MAX(0,MIN(1,'У3 Ввод'!$E$57-NETWORKDAYS('У3 Ввод'!$D$57,$B30)+1))/Настройки!$E$9*100)</f>
        <v>0</v>
      </c>
      <c r="BA30" s="67" t="n">
        <f aca="false">IF(OR($D30=1,MONTH($B30)&lt;&gt;MONTH(StartDate),'У3 Ввод'!$D$58="",'У3 Ввод'!$E$58="",'У3 Ввод'!$D$58&gt;$B30),0,MAX(0,MIN(1,'У3 Ввод'!$E$58-NETWORKDAYS('У3 Ввод'!$D$58,$B30)+1))/Настройки!$E$9*100)</f>
        <v>0</v>
      </c>
      <c r="BB30" s="67" t="n">
        <f aca="false">IF(OR($D30=1,MONTH($B30)&lt;&gt;MONTH(StartDate),'У3 Ввод'!$D$59="",'У3 Ввод'!$E$59="",'У3 Ввод'!$D$59&gt;$B30),0,MAX(0,MIN(1,'У3 Ввод'!$E$59-NETWORKDAYS('У3 Ввод'!$D$59,$B30)+1))/Настройки!$E$9*100)</f>
        <v>0</v>
      </c>
      <c r="BC30" s="67" t="n">
        <f aca="false">IF(OR($D30=1,MONTH($B30)&lt;&gt;MONTH(StartDate),'У3 Ввод'!$D$60="",'У3 Ввод'!$E$60="",'У3 Ввод'!$D$60&gt;$B30),0,MAX(0,MIN(1,'У3 Ввод'!$E$60-NETWORKDAYS('У3 Ввод'!$D$60,$B30)+1))/Настройки!$E$9*100)</f>
        <v>0</v>
      </c>
      <c r="BD30" s="67" t="n">
        <f aca="false">IF(OR($D30=1,MONTH($B30)&lt;&gt;MONTH(StartDate),'У3 Ввод'!$D$61="",'У3 Ввод'!$E$61="",'У3 Ввод'!$D$61&gt;$B30),0,MAX(0,MIN(1,'У3 Ввод'!$E$61-NETWORKDAYS('У3 Ввод'!$D$61,$B30)+1))/Настройки!$E$9*100)</f>
        <v>0</v>
      </c>
      <c r="BE30" s="67" t="n">
        <f aca="false">IF(OR($D30=1,MONTH($B30)&lt;&gt;MONTH(StartDate),'У3 Ввод'!$D$62="",'У3 Ввод'!$E$62="",'У3 Ввод'!$D$62&gt;$B30),0,MAX(0,MIN(1,'У3 Ввод'!$E$62-NETWORKDAYS('У3 Ввод'!$D$62,$B30)+1))/Настройки!$E$9*100)</f>
        <v>0</v>
      </c>
      <c r="BF30" s="67" t="n">
        <f aca="false">IF(OR($D30=1,MONTH($B30)&lt;&gt;MONTH(StartDate),'У3 Ввод'!$D$63="",'У3 Ввод'!$E$63="",'У3 Ввод'!$D$63&gt;$B30),0,MAX(0,MIN(1,'У3 Ввод'!$E$63-NETWORKDAYS('У3 Ввод'!$D$63,$B30)+1))/Настройки!$E$9*100)</f>
        <v>0</v>
      </c>
      <c r="BG30" s="67" t="n">
        <f aca="false">IF(OR($D30=1,MONTH($B30)&lt;&gt;MONTH(StartDate),'У3 Ввод'!$D$64="",'У3 Ввод'!$E$64="",'У3 Ввод'!$D$64&gt;$B30),0,MAX(0,MIN(1,'У3 Ввод'!$E$64-NETWORKDAYS('У3 Ввод'!$D$64,$B30)+1))/Настройки!$E$9*100)</f>
        <v>0</v>
      </c>
      <c r="BH30" s="67" t="n">
        <f aca="false">IF(OR($D30=1,MONTH($B30)&lt;&gt;MONTH(StartDate),'У3 Ввод'!$D$65="",'У3 Ввод'!$E$65="",'У3 Ввод'!$D$65&gt;$B30),0,MAX(0,MIN(1,'У3 Ввод'!$E$65-NETWORKDAYS('У3 Ввод'!$D$65,$B30)+1))/Настройки!$E$9*100)</f>
        <v>0</v>
      </c>
      <c r="BI30" s="67" t="n">
        <f aca="false">IF(OR($D30=1,MONTH($B30)&lt;&gt;MONTH(StartDate),'У3 Ввод'!$D$66="",'У3 Ввод'!$E$66="",'У3 Ввод'!$D$66&gt;$B30),0,MAX(0,MIN(1,'У3 Ввод'!$E$66-NETWORKDAYS('У3 Ввод'!$D$66,$B30)+1))/Настройки!$E$9*100)</f>
        <v>0</v>
      </c>
      <c r="BJ30" s="67" t="n">
        <f aca="false">IF(OR($D30=1,MONTH($B30)&lt;&gt;MONTH(StartDate),'У3 Ввод'!$D$67="",'У3 Ввод'!$E$67="",'У3 Ввод'!$D$67&gt;$B30),0,MAX(0,MIN(1,'У3 Ввод'!$E$67-NETWORKDAYS('У3 Ввод'!$D$67,$B30)+1))/Настройки!$E$9*100)</f>
        <v>0</v>
      </c>
      <c r="BK30" s="67" t="n">
        <f aca="false">IF(OR($D30=1,MONTH($B30)&lt;&gt;MONTH(StartDate),'У3 Ввод'!$D$68="",'У3 Ввод'!$E$68="",'У3 Ввод'!$D$68&gt;$B30),0,MAX(0,MIN(1,'У3 Ввод'!$E$68-NETWORKDAYS('У3 Ввод'!$D$68,$B30)+1))/Настройки!$E$9*100)</f>
        <v>0</v>
      </c>
      <c r="BL30" s="67" t="n">
        <f aca="false">IF(OR($D30=1,MONTH($B30)&lt;&gt;MONTH(StartDate),'У3 Ввод'!$D$69="",'У3 Ввод'!$E$69="",'У3 Ввод'!$D$69&gt;$B30),0,MAX(0,MIN(1,'У3 Ввод'!$E$69-NETWORKDAYS('У3 Ввод'!$D$69,$B30)+1))/Настройки!$E$9*100)</f>
        <v>0</v>
      </c>
      <c r="BM30" s="67" t="n">
        <f aca="false">IF(OR($D30=1,MONTH($B30)&lt;&gt;MONTH(StartDate),'У3 Ввод'!$D$70="",'У3 Ввод'!$E$70="",'У3 Ввод'!$D$70&gt;$B30),0,MAX(0,MIN(1,'У3 Ввод'!$E$70-NETWORKDAYS('У3 Ввод'!$D$70,$B30)+1))/Настройки!$E$9*100)</f>
        <v>0</v>
      </c>
      <c r="BN30" s="67" t="n">
        <f aca="false">IF(OR($D30=1,MONTH($B30)&lt;&gt;MONTH(StartDate),'У3 Ввод'!$D$71="",'У3 Ввод'!$E$71="",'У3 Ввод'!$D$71&gt;$B30),0,MAX(0,MIN(1,'У3 Ввод'!$E$71-NETWORKDAYS('У3 Ввод'!$D$71,$B30)+1))/Настройки!$E$9*100)</f>
        <v>0</v>
      </c>
      <c r="BO30" s="67" t="n">
        <f aca="false">IF(OR($D30=1,MONTH($B30)&lt;&gt;MONTH(StartDate),'У3 Ввод'!$D$72="",'У3 Ввод'!$E$72="",'У3 Ввод'!$D$72&gt;$B30),0,MAX(0,MIN(1,'У3 Ввод'!$E$72-NETWORKDAYS('У3 Ввод'!$D$72,$B30)+1))/Настройки!$E$9*100)</f>
        <v>0</v>
      </c>
      <c r="BP30" s="67" t="n">
        <f aca="false">IF(OR($D30=1,MONTH($B30)&lt;&gt;MONTH(StartDate),'У3 Ввод'!$D$73="",'У3 Ввод'!$E$73="",'У3 Ввод'!$D$73&gt;$B30),0,MAX(0,MIN(1,'У3 Ввод'!$E$73-NETWORKDAYS('У3 Ввод'!$D$73,$B30)+1))/Настройки!$E$9*100)</f>
        <v>0</v>
      </c>
      <c r="BQ30" s="67" t="n">
        <f aca="false">IF(OR($D30=1,MONTH($B30)&lt;&gt;MONTH(StartDate),'У3 Ввод'!$D$74="",'У3 Ввод'!$E$74="",'У3 Ввод'!$D$74&gt;$B30),0,MAX(0,MIN(1,'У3 Ввод'!$E$74-NETWORKDAYS('У3 Ввод'!$D$74,$B30)+1))/Настройки!$E$9*100)</f>
        <v>0</v>
      </c>
      <c r="BR30" s="67" t="n">
        <f aca="false">IF(OR($D30=1,MONTH($B30)&lt;&gt;MONTH(StartDate),'У3 Ввод'!$D$75="",'У3 Ввод'!$E$75="",'У3 Ввод'!$D$75&gt;$B30),0,MAX(0,MIN(1,'У3 Ввод'!$E$75-NETWORKDAYS('У3 Ввод'!$D$75,$B30)+1))/Настройки!$E$9*100)</f>
        <v>0</v>
      </c>
      <c r="BS30" s="67" t="n">
        <f aca="false">IF(OR($D30=1,MONTH($B30)&lt;&gt;MONTH(StartDate),'У3 Ввод'!$D$76="",'У3 Ввод'!$E$76="",'У3 Ввод'!$D$76&gt;$B30),0,MAX(0,MIN(1,'У3 Ввод'!$E$76-NETWORKDAYS('У3 Ввод'!$D$76,$B30)+1))/Настройки!$E$9*100)</f>
        <v>0</v>
      </c>
      <c r="BT30" s="67" t="n">
        <f aca="false">IF(OR($D30=1,MONTH($B30)&lt;&gt;MONTH(StartDate),'У3 Ввод'!$D$77="",'У3 Ввод'!$E$77="",'У3 Ввод'!$D$77&gt;$B30),0,MAX(0,MIN(1,'У3 Ввод'!$E$77-NETWORKDAYS('У3 Ввод'!$D$77,$B30)+1))/Настройки!$E$9*100)</f>
        <v>0</v>
      </c>
      <c r="BU30" s="67" t="n">
        <f aca="false">IF(OR($D30=1,MONTH($B30)&lt;&gt;MONTH(StartDate),'У3 Ввод'!$D$78="",'У3 Ввод'!$E$78="",'У3 Ввод'!$D$78&gt;$B30),0,MAX(0,MIN(1,'У3 Ввод'!$E$78-NETWORKDAYS('У3 Ввод'!$D$78,$B30)+1))/Настройки!$E$9*100)</f>
        <v>0</v>
      </c>
      <c r="BV30" s="67" t="n">
        <f aca="false">IF(OR($D30=1,MONTH($B30)&lt;&gt;MONTH(StartDate),'У3 Ввод'!$D$79="",'У3 Ввод'!$E$79="",'У3 Ввод'!$D$79&gt;$B30),0,MAX(0,MIN(1,'У3 Ввод'!$E$79-NETWORKDAYS('У3 Ввод'!$D$79,$B30)+1))/Настройки!$E$9*100)</f>
        <v>0</v>
      </c>
      <c r="BW30" s="67" t="n">
        <f aca="false">IF(OR($D30=1,MONTH($B30)&lt;&gt;MONTH(StartDate),'У3 Ввод'!$D$80="",'У3 Ввод'!$E$80="",'У3 Ввод'!$D$80&gt;$B30),0,MAX(0,MIN(1,'У3 Ввод'!$E$80-NETWORKDAYS('У3 Ввод'!$D$80,$B30)+1))/Настройки!$E$9*100)</f>
        <v>0</v>
      </c>
      <c r="BX30" s="67" t="n">
        <f aca="false">IF(OR($D30=1,MONTH($B30)&lt;&gt;MONTH(StartDate),'У3 Ввод'!$D$81="",'У3 Ввод'!$E$81="",'У3 Ввод'!$D$81&gt;$B30),0,MAX(0,MIN(1,'У3 Ввод'!$E$81-NETWORKDAYS('У3 Ввод'!$D$81,$B30)+1))/Настройки!$E$9*100)</f>
        <v>0</v>
      </c>
      <c r="BY30" s="67" t="n">
        <f aca="false">IF(OR($D30=1,MONTH($B30)&lt;&gt;MONTH(StartDate),'У3 Ввод'!$D$82="",'У3 Ввод'!$E$82="",'У3 Ввод'!$D$82&gt;$B30),0,MAX(0,MIN(1,'У3 Ввод'!$E$82-NETWORKDAYS('У3 Ввод'!$D$82,$B30)+1))/Настройки!$E$9*100)</f>
        <v>0</v>
      </c>
      <c r="BZ30" s="67" t="n">
        <f aca="false">IF(OR($D30=1,MONTH($B30)&lt;&gt;MONTH(StartDate),'У3 Ввод'!$D$83="",'У3 Ввод'!$E$83="",'У3 Ввод'!$D$83&gt;$B30),0,MAX(0,MIN(1,'У3 Ввод'!$E$83-NETWORKDAYS('У3 Ввод'!$D$83,$B30)+1))/Настройки!$E$9*100)</f>
        <v>0</v>
      </c>
      <c r="CA30" s="67" t="n">
        <f aca="false">IF(OR($D30=1,MONTH($B30)&lt;&gt;MONTH(StartDate),'У3 Ввод'!$D$84="",'У3 Ввод'!$E$84="",'У3 Ввод'!$D$84&gt;$B30),0,MAX(0,MIN(1,'У3 Ввод'!$E$84-NETWORKDAYS('У3 Ввод'!$D$84,$B30)+1))/Настройки!$E$9*100)</f>
        <v>0</v>
      </c>
      <c r="CB30" s="67" t="n">
        <f aca="false">IF(OR($D30=1,MONTH($B30)&lt;&gt;MONTH(StartDate),'У3 Ввод'!$D$85="",'У3 Ввод'!$E$85="",'У3 Ввод'!$D$85&gt;$B30),0,MAX(0,MIN(1,'У3 Ввод'!$E$85-NETWORKDAYS('У3 Ввод'!$D$85,$B30)+1))/Настройки!$E$9*100)</f>
        <v>0</v>
      </c>
      <c r="CC30" s="67" t="n">
        <f aca="false">IF(OR($D30=1,MONTH($B30)&lt;&gt;MONTH(StartDate),'У3 Ввод'!$D$86="",'У3 Ввод'!$E$86="",'У3 Ввод'!$D$86&gt;$B30),0,MAX(0,MIN(1,'У3 Ввод'!$E$86-NETWORKDAYS('У3 Ввод'!$D$86,$B30)+1))/Настройки!$E$9*100)</f>
        <v>0</v>
      </c>
      <c r="CD30" s="67" t="n">
        <f aca="false">IF(OR($D30=1,MONTH($B30)&lt;&gt;MONTH(StartDate),'У3 Ввод'!$D$87="",'У3 Ввод'!$E$87="",'У3 Ввод'!$D$87&gt;$B30),0,MAX(0,MIN(1,'У3 Ввод'!$E$87-NETWORKDAYS('У3 Ввод'!$D$87,$B30)+1))/Настройки!$E$9*100)</f>
        <v>0</v>
      </c>
      <c r="CE30" s="67" t="n">
        <f aca="false">IF(OR($D30=1,MONTH($B30)&lt;&gt;MONTH(StartDate),'У3 Ввод'!$D$88="",'У3 Ввод'!$E$88="",'У3 Ввод'!$D$88&gt;$B30),0,MAX(0,MIN(1,'У3 Ввод'!$E$88-NETWORKDAYS('У3 Ввод'!$D$88,$B30)+1))/Настройки!$E$9*100)</f>
        <v>0</v>
      </c>
      <c r="CF30" s="67" t="n">
        <f aca="false">IF(OR($D30=1,MONTH($B30)&lt;&gt;MONTH(StartDate),'У3 Ввод'!$D$89="",'У3 Ввод'!$E$89="",'У3 Ввод'!$D$89&gt;$B30),0,MAX(0,MIN(1,'У3 Ввод'!$E$89-NETWORKDAYS('У3 Ввод'!$D$89,$B30)+1))/Настройки!$E$9*100)</f>
        <v>0</v>
      </c>
      <c r="CG30" s="67" t="n">
        <f aca="false">IF(OR($D30=1,MONTH($B30)&lt;&gt;MONTH(StartDate),'У3 Ввод'!$D$90="",'У3 Ввод'!$E$90="",'У3 Ввод'!$D$90&gt;$B30),0,MAX(0,MIN(1,'У3 Ввод'!$E$90-NETWORKDAYS('У3 Ввод'!$D$90,$B30)+1))/Настройки!$E$9*100)</f>
        <v>0</v>
      </c>
      <c r="CH30" s="67" t="n">
        <f aca="false">IF(OR($D30=1,MONTH($B30)&lt;&gt;MONTH(StartDate),'У3 Ввод'!$D$91="",'У3 Ввод'!$E$91="",'У3 Ввод'!$D$91&gt;$B30),0,MAX(0,MIN(1,'У3 Ввод'!$E$91-NETWORKDAYS('У3 Ввод'!$D$91,$B30)+1))/Настройки!$E$9*100)</f>
        <v>0</v>
      </c>
      <c r="CI30" s="67" t="n">
        <f aca="false">IF(OR($D30=1,MONTH($B30)&lt;&gt;MONTH(StartDate),'У3 Ввод'!$D$92="",'У3 Ввод'!$E$92="",'У3 Ввод'!$D$92&gt;$B30),0,MAX(0,MIN(1,'У3 Ввод'!$E$92-NETWORKDAYS('У3 Ввод'!$D$92,$B30)+1))/Настройки!$E$9*100)</f>
        <v>0</v>
      </c>
      <c r="CJ30" s="67" t="n">
        <f aca="false">IF(OR($D30=1,MONTH($B30)&lt;&gt;MONTH(StartDate),'У3 Ввод'!$D$93="",'У3 Ввод'!$E$93="",'У3 Ввод'!$D$93&gt;$B30),0,MAX(0,MIN(1,'У3 Ввод'!$E$93-NETWORKDAYS('У3 Ввод'!$D$93,$B30)+1))/Настройки!$E$9*100)</f>
        <v>0</v>
      </c>
      <c r="CK30" s="67" t="n">
        <f aca="false">IF(OR($D30=1,MONTH($B30)&lt;&gt;MONTH(StartDate),'У3 Ввод'!$D$94="",'У3 Ввод'!$E$94="",'У3 Ввод'!$D$94&gt;$B30),0,MAX(0,MIN(1,'У3 Ввод'!$E$94-NETWORKDAYS('У3 Ввод'!$D$94,$B30)+1))/Настройки!$E$9*100)</f>
        <v>0</v>
      </c>
      <c r="CL30" s="67" t="n">
        <f aca="false">IF(OR($D30=1,MONTH($B30)&lt;&gt;MONTH(StartDate),'У3 Ввод'!$D$95="",'У3 Ввод'!$E$95="",'У3 Ввод'!$D$95&gt;$B30),0,MAX(0,MIN(1,'У3 Ввод'!$E$95-NETWORKDAYS('У3 Ввод'!$D$95,$B30)+1))/Настройки!$E$9*100)</f>
        <v>0</v>
      </c>
      <c r="CM30" s="67" t="n">
        <f aca="false">IF(OR($D30=1,MONTH($B30)&lt;&gt;MONTH(StartDate),'У3 Ввод'!$D$96="",'У3 Ввод'!$E$96="",'У3 Ввод'!$D$96&gt;$B30),0,MAX(0,MIN(1,'У3 Ввод'!$E$96-NETWORKDAYS('У3 Ввод'!$D$96,$B30)+1))/Настройки!$E$9*100)</f>
        <v>0</v>
      </c>
      <c r="CN30" s="67" t="n">
        <f aca="false">IF(OR($D30=1,MONTH($B30)&lt;&gt;MONTH(StartDate),'У3 Ввод'!$D$97="",'У3 Ввод'!$E$97="",'У3 Ввод'!$D$97&gt;$B30),0,MAX(0,MIN(1,'У3 Ввод'!$E$97-NETWORKDAYS('У3 Ввод'!$D$97,$B30)+1))/Настройки!$E$9*100)</f>
        <v>0</v>
      </c>
      <c r="CO30" s="67" t="n">
        <f aca="false">IF(OR($D30=1,MONTH($B30)&lt;&gt;MONTH(StartDate),'У3 Ввод'!$D$98="",'У3 Ввод'!$E$98="",'У3 Ввод'!$D$98&gt;$B30),0,MAX(0,MIN(1,'У3 Ввод'!$E$98-NETWORKDAYS('У3 Ввод'!$D$98,$B30)+1))/Настройки!$E$9*100)</f>
        <v>0</v>
      </c>
      <c r="CP30" s="67" t="n">
        <f aca="false">IF(OR($D30=1,MONTH($B30)&lt;&gt;MONTH(StartDate),'У3 Ввод'!$D$99="",'У3 Ввод'!$E$99="",'У3 Ввод'!$D$99&gt;$B30),0,MAX(0,MIN(1,'У3 Ввод'!$E$99-NETWORKDAYS('У3 Ввод'!$D$99,$B30)+1))/Настройки!$E$9*100)</f>
        <v>0</v>
      </c>
      <c r="CQ30" s="67" t="n">
        <f aca="false">IF(OR($D30=1,MONTH($B30)&lt;&gt;MONTH(StartDate),'У3 Ввод'!$D$100="",'У3 Ввод'!$E$100="",'У3 Ввод'!$D$100&gt;$B30),0,MAX(0,MIN(1,'У3 Ввод'!$E$100-NETWORKDAYS('У3 Ввод'!$D$100,$B30)+1))/Настройки!$E$9*100)</f>
        <v>0</v>
      </c>
      <c r="CR30" s="67" t="n">
        <f aca="false">IF(OR($D30=1,MONTH($B30)&lt;&gt;MONTH(StartDate),'У3 Ввод'!$D$101="",'У3 Ввод'!$E$101="",'У3 Ввод'!$D$101&gt;$B30),0,MAX(0,MIN(1,'У3 Ввод'!$E$101-NETWORKDAYS('У3 Ввод'!$D$101,$B30)+1))/Настройки!$E$9*100)</f>
        <v>0</v>
      </c>
      <c r="CS30" s="67" t="n">
        <f aca="false">IF(OR($D30=1,MONTH($B30)&lt;&gt;MONTH(StartDate),'У3 Ввод'!$D$102="",'У3 Ввод'!$E$102="",'У3 Ввод'!$D$102&gt;$B30),0,MAX(0,MIN(1,'У3 Ввод'!$E$102-NETWORKDAYS('У3 Ввод'!$D$102,$B30)+1))/Настройки!$E$9*100)</f>
        <v>0</v>
      </c>
      <c r="CT30" s="67" t="n">
        <f aca="false">IF(OR($D30=1,MONTH($B30)&lt;&gt;MONTH(StartDate),'У3 Ввод'!$D$103="",'У3 Ввод'!$E$103="",'У3 Ввод'!$D$103&gt;$B30),0,MAX(0,MIN(1,'У3 Ввод'!$E$103-NETWORKDAYS('У3 Ввод'!$D$103,$B30)+1))/Настройки!$E$9*100)</f>
        <v>0</v>
      </c>
      <c r="CU30" s="67" t="n">
        <f aca="false">IF(OR($D30=1,MONTH($B30)&lt;&gt;MONTH(StartDate),'У3 Ввод'!$D$104="",'У3 Ввод'!$E$104="",'У3 Ввод'!$D$104&gt;$B30),0,MAX(0,MIN(1,'У3 Ввод'!$E$104-NETWORKDAYS('У3 Ввод'!$D$104,$B30)+1))/Настройки!$E$9*100)</f>
        <v>0</v>
      </c>
      <c r="CV30" s="67" t="n">
        <f aca="false">IF(OR($D30=1,MONTH($B30)&lt;&gt;MONTH(StartDate),'У3 Ввод'!$D$105="",'У3 Ввод'!$E$105="",'У3 Ввод'!$D$105&gt;$B30),0,MAX(0,MIN(1,'У3 Ввод'!$E$105-NETWORKDAYS('У3 Ввод'!$D$105,$B30)+1))/Настройки!$E$9*100)</f>
        <v>0</v>
      </c>
      <c r="CW30" s="67" t="n">
        <f aca="false">IF(OR($D30=1,MONTH($B30)&lt;&gt;MONTH(StartDate),'У3 Ввод'!$D$106="",'У3 Ввод'!$E$106="",'У3 Ввод'!$D$106&gt;$B30),0,MAX(0,MIN(1,'У3 Ввод'!$E$106-NETWORKDAYS('У3 Ввод'!$D$106,$B30)+1))/Настройки!$E$9*100)</f>
        <v>0</v>
      </c>
      <c r="CX30" s="67" t="n">
        <f aca="false">IF(OR($D30=1,MONTH($B30)&lt;&gt;MONTH(StartDate),'У3 Ввод'!$D$107="",'У3 Ввод'!$E$107="",'У3 Ввод'!$D$107&gt;$B30),0,MAX(0,MIN(1,'У3 Ввод'!$E$107-NETWORKDAYS('У3 Ввод'!$D$107,$B30)+1))/Настройки!$E$9*100)</f>
        <v>0</v>
      </c>
      <c r="CY30" s="67" t="n">
        <f aca="false">IF(OR($D30=1,MONTH($B30)&lt;&gt;MONTH(StartDate),'У3 Ввод'!$D$108="",'У3 Ввод'!$E$108="",'У3 Ввод'!$D$108&gt;$B30),0,MAX(0,MIN(1,'У3 Ввод'!$E$108-NETWORKDAYS('У3 Ввод'!$D$108,$B30)+1))/Настройки!$E$9*100)</f>
        <v>0</v>
      </c>
      <c r="CZ30" s="67" t="n">
        <f aca="false">IF(OR($D30=1,MONTH($B30)&lt;&gt;MONTH(StartDate),'У3 Ввод'!$D$109="",'У3 Ввод'!$E$109="",'У3 Ввод'!$D$109&gt;$B30),0,MAX(0,MIN(1,'У3 Ввод'!$E$109-NETWORKDAYS('У3 Ввод'!$D$109,$B30)+1))/Настройки!$E$9*100)</f>
        <v>0</v>
      </c>
      <c r="DA30" s="67" t="n">
        <f aca="false">IF(OR($D30=1,MONTH($B30)&lt;&gt;MONTH(StartDate),'У3 Ввод'!$D$110="",'У3 Ввод'!$E$110="",'У3 Ввод'!$D$110&gt;$B30),0,MAX(0,MIN(1,'У3 Ввод'!$E$110-NETWORKDAYS('У3 Ввод'!$D$110,$B30)+1))/Настройки!$E$9*100)</f>
        <v>0</v>
      </c>
      <c r="DB30" s="67" t="n">
        <f aca="false">IF(OR($D30=1,MONTH($B30)&lt;&gt;MONTH(StartDate),'У3 Ввод'!$D$111="",'У3 Ввод'!$E$111="",'У3 Ввод'!$D$111&gt;$B30),0,MAX(0,MIN(1,'У3 Ввод'!$E$111-NETWORKDAYS('У3 Ввод'!$D$111,$B30)+1))/Настройки!$E$9*100)</f>
        <v>0</v>
      </c>
      <c r="DC30" s="67" t="n">
        <f aca="false">IF(OR($D30=1,MONTH($B30)&lt;&gt;MONTH(StartDate),'У3 Ввод'!$D$112="",'У3 Ввод'!$E$112="",'У3 Ввод'!$D$112&gt;$B30),0,MAX(0,MIN(1,'У3 Ввод'!$E$112-NETWORKDAYS('У3 Ввод'!$D$112,$B30)+1))/Настройки!$E$9*100)</f>
        <v>0</v>
      </c>
      <c r="DD30" s="67" t="n">
        <f aca="false">IF(OR($D30=1,MONTH($B30)&lt;&gt;MONTH(StartDate),'У3 Ввод'!$D$113="",'У3 Ввод'!$E$113="",'У3 Ввод'!$D$113&gt;$B30),0,MAX(0,MIN(1,'У3 Ввод'!$E$113-NETWORKDAYS('У3 Ввод'!$D$113,$B30)+1))/Настройки!$E$9*100)</f>
        <v>0</v>
      </c>
      <c r="DE30" s="67" t="n">
        <f aca="false">IF(OR($D30=1,MONTH($B30)&lt;&gt;MONTH(StartDate),'У3 Ввод'!$D$114="",'У3 Ввод'!$E$114="",'У3 Ввод'!$D$114&gt;$B30),0,MAX(0,MIN(1,'У3 Ввод'!$E$114-NETWORKDAYS('У3 Ввод'!$D$114,$B30)+1))/Настройки!$E$9*100)</f>
        <v>0</v>
      </c>
      <c r="DF30" s="67" t="n">
        <f aca="false">IF(OR($D30=1,MONTH($B30)&lt;&gt;MONTH(StartDate),'У3 Ввод'!$D$115="",'У3 Ввод'!$E$115="",'У3 Ввод'!$D$115&gt;$B30),0,MAX(0,MIN(1,'У3 Ввод'!$E$115-NETWORKDAYS('У3 Ввод'!$D$115,$B30)+1))/Настройки!$E$9*100)</f>
        <v>0</v>
      </c>
      <c r="DG30" s="67" t="n">
        <f aca="false">IF(OR($D30=1,MONTH($B30)&lt;&gt;MONTH(StartDate),'У3 Ввод'!$D$116="",'У3 Ввод'!$E$116="",'У3 Ввод'!$D$116&gt;$B30),0,MAX(0,MIN(1,'У3 Ввод'!$E$116-NETWORKDAYS('У3 Ввод'!$D$116,$B30)+1))/Настройки!$E$9*100)</f>
        <v>0</v>
      </c>
      <c r="DH30" s="67" t="n">
        <f aca="false">IF(OR($D30=1,MONTH($B30)&lt;&gt;MONTH(StartDate),'У3 Ввод'!$D$117="",'У3 Ввод'!$E$117="",'У3 Ввод'!$D$117&gt;$B30),0,MAX(0,MIN(1,'У3 Ввод'!$E$117-NETWORKDAYS('У3 Ввод'!$D$117,$B30)+1))/Настройки!$E$9*100)</f>
        <v>0</v>
      </c>
      <c r="DI30" s="67" t="n">
        <f aca="false">IF(OR($D30=1,MONTH($B30)&lt;&gt;MONTH(StartDate),'У3 Ввод'!$D$118="",'У3 Ввод'!$E$118="",'У3 Ввод'!$D$118&gt;$B30),0,MAX(0,MIN(1,'У3 Ввод'!$E$118-NETWORKDAYS('У3 Ввод'!$D$118,$B30)+1))/Настройки!$E$9*100)</f>
        <v>0</v>
      </c>
      <c r="DJ30" s="67" t="n">
        <f aca="false">IF(OR($D30=1,MONTH($B30)&lt;&gt;MONTH(StartDate),'У3 Ввод'!$D$119="",'У3 Ввод'!$E$119="",'У3 Ввод'!$D$119&gt;$B30),0,MAX(0,MIN(1,'У3 Ввод'!$E$119-NETWORKDAYS('У3 Ввод'!$D$119,$B30)+1))/Настройки!$E$9*100)</f>
        <v>0</v>
      </c>
      <c r="DK30" s="67" t="n">
        <f aca="false">IF(OR($D30=1,MONTH($B30)&lt;&gt;MONTH(StartDate),'У3 Ввод'!$D$120="",'У3 Ввод'!$E$120="",'У3 Ввод'!$D$120&gt;$B30),0,MAX(0,MIN(1,'У3 Ввод'!$E$120-NETWORKDAYS('У3 Ввод'!$D$120,$B30)+1))/Настройки!$E$9*100)</f>
        <v>0</v>
      </c>
      <c r="DL30" s="67" t="n">
        <f aca="false">IF(OR($D30=1,MONTH($B30)&lt;&gt;MONTH(StartDate),'У3 Ввод'!$D$121="",'У3 Ввод'!$E$121="",'У3 Ввод'!$D$121&gt;$B30),0,MAX(0,MIN(1,'У3 Ввод'!$E$121-NETWORKDAYS('У3 Ввод'!$D$121,$B30)+1))/Настройки!$E$9*100)</f>
        <v>0</v>
      </c>
      <c r="DM30" s="67" t="n">
        <f aca="false">IF(OR($D30=1,MONTH($B30)&lt;&gt;MONTH(StartDate),'У3 Ввод'!$D$122="",'У3 Ввод'!$E$122="",'У3 Ввод'!$D$122&gt;$B30),0,MAX(0,MIN(1,'У3 Ввод'!$E$122-NETWORKDAYS('У3 Ввод'!$D$122,$B30)+1))/Настройки!$E$9*100)</f>
        <v>0</v>
      </c>
      <c r="DN30" s="67" t="n">
        <f aca="false">IF(OR($D30=1,MONTH($B30)&lt;&gt;MONTH(StartDate),'У3 Ввод'!$D$123="",'У3 Ввод'!$E$123="",'У3 Ввод'!$D$123&gt;$B30),0,MAX(0,MIN(1,'У3 Ввод'!$E$123-NETWORKDAYS('У3 Ввод'!$D$123,$B30)+1))/Настройки!$E$9*100)</f>
        <v>0</v>
      </c>
      <c r="DO30" s="67" t="n">
        <f aca="false">IF(OR($D30=1,MONTH($B30)&lt;&gt;MONTH(StartDate),'У3 Ввод'!$D$124="",'У3 Ввод'!$E$124="",'У3 Ввод'!$D$124&gt;$B30),0,MAX(0,MIN(1,'У3 Ввод'!$E$124-NETWORKDAYS('У3 Ввод'!$D$124,$B30)+1))/Настройки!$E$9*100)</f>
        <v>0</v>
      </c>
      <c r="DP30" s="67" t="n">
        <f aca="false">IF(OR($D30=1,MONTH($B30)&lt;&gt;MONTH(StartDate),'У3 Ввод'!$D$125="",'У3 Ввод'!$E$125="",'У3 Ввод'!$D$125&gt;$B30),0,MAX(0,MIN(1,'У3 Ввод'!$E$125-NETWORKDAYS('У3 Ввод'!$D$125,$B30)+1))/Настройки!$E$9*100)</f>
        <v>0</v>
      </c>
      <c r="DQ30" s="67" t="n">
        <f aca="false">IF(OR($D30=1,MONTH($B30)&lt;&gt;MONTH(StartDate),'У3 Ввод'!$D$126="",'У3 Ввод'!$E$126="",'У3 Ввод'!$D$126&gt;$B30),0,MAX(0,MIN(1,'У3 Ввод'!$E$126-NETWORKDAYS('У3 Ввод'!$D$126,$B30)+1))/Настройки!$E$9*100)</f>
        <v>0</v>
      </c>
      <c r="DR30" s="67" t="n">
        <f aca="false">IF(OR($D30=1,MONTH($B30)&lt;&gt;MONTH(StartDate),'У3 Ввод'!$D$127="",'У3 Ввод'!$E$127="",'У3 Ввод'!$D$127&gt;$B30),0,MAX(0,MIN(1,'У3 Ввод'!$E$127-NETWORKDAYS('У3 Ввод'!$D$127,$B30)+1))/Настройки!$E$9*100)</f>
        <v>0</v>
      </c>
      <c r="DS30" s="67" t="n">
        <f aca="false">IF(OR($D30=1,MONTH($B30)&lt;&gt;MONTH(StartDate),'У3 Ввод'!$D$128="",'У3 Ввод'!$E$128="",'У3 Ввод'!$D$128&gt;$B30),0,MAX(0,MIN(1,'У3 Ввод'!$E$128-NETWORKDAYS('У3 Ввод'!$D$128,$B30)+1))/Настройки!$E$9*100)</f>
        <v>0</v>
      </c>
      <c r="DT30" s="67" t="n">
        <f aca="false">IF(OR($D30=1,MONTH($B30)&lt;&gt;MONTH(StartDate),'У3 Ввод'!$D$129="",'У3 Ввод'!$E$129="",'У3 Ввод'!$D$129&gt;$B30),0,MAX(0,MIN(1,'У3 Ввод'!$E$129-NETWORKDAYS('У3 Ввод'!$D$129,$B30)+1))/Настройки!$E$9*100)</f>
        <v>0</v>
      </c>
      <c r="DU30" s="67" t="n">
        <f aca="false">IF(OR($D30=1,MONTH($B30)&lt;&gt;MONTH(StartDate),'У3 Ввод'!$D$130="",'У3 Ввод'!$E$130="",'У3 Ввод'!$D$130&gt;$B30),0,MAX(0,MIN(1,'У3 Ввод'!$E$130-NETWORKDAYS('У3 Ввод'!$D$130,$B30)+1))/Настройки!$E$9*100)</f>
        <v>0</v>
      </c>
      <c r="DV30" s="67" t="n">
        <f aca="false">IF(OR($D30=1,MONTH($B30)&lt;&gt;MONTH(StartDate),'У3 Ввод'!$D$131="",'У3 Ввод'!$E$131="",'У3 Ввод'!$D$131&gt;$B30),0,MAX(0,MIN(1,'У3 Ввод'!$E$131-NETWORKDAYS('У3 Ввод'!$D$131,$B30)+1))/Настройки!$E$9*100)</f>
        <v>0</v>
      </c>
      <c r="DW30" s="67" t="n">
        <f aca="false">IF(OR($D30=1,MONTH($B30)&lt;&gt;MONTH(StartDate),'У3 Ввод'!$D$132="",'У3 Ввод'!$E$132="",'У3 Ввод'!$D$132&gt;$B30),0,MAX(0,MIN(1,'У3 Ввод'!$E$132-NETWORKDAYS('У3 Ввод'!$D$132,$B30)+1))/Настройки!$E$9*100)</f>
        <v>0</v>
      </c>
      <c r="DX30" s="67" t="n">
        <f aca="false">IF(OR($D30=1,MONTH($B30)&lt;&gt;MONTH(StartDate),'У3 Ввод'!$D$133="",'У3 Ввод'!$E$133="",'У3 Ввод'!$D$133&gt;$B30),0,MAX(0,MIN(1,'У3 Ввод'!$E$133-NETWORKDAYS('У3 Ввод'!$D$133,$B30)+1))/Настройки!$E$9*100)</f>
        <v>0</v>
      </c>
      <c r="DY30" s="67" t="n">
        <f aca="false">IF(OR($D30=1,MONTH($B30)&lt;&gt;MONTH(StartDate),'У3 Ввод'!$D$134="",'У3 Ввод'!$E$134="",'У3 Ввод'!$D$134&gt;$B30),0,MAX(0,MIN(1,'У3 Ввод'!$E$134-NETWORKDAYS('У3 Ввод'!$D$134,$B30)+1))/Настройки!$E$9*100)</f>
        <v>0</v>
      </c>
      <c r="DZ30" s="67" t="n">
        <f aca="false">IF(OR($D30=1,MONTH($B30)&lt;&gt;MONTH(StartDate),'У3 Ввод'!$D$135="",'У3 Ввод'!$E$135="",'У3 Ввод'!$D$135&gt;$B30),0,MAX(0,MIN(1,'У3 Ввод'!$E$135-NETWORKDAYS('У3 Ввод'!$D$135,$B30)+1))/Настройки!$E$9*100)</f>
        <v>0</v>
      </c>
      <c r="EA30" s="67" t="n">
        <f aca="false">IF(OR($D30=1,MONTH($B30)&lt;&gt;MONTH(StartDate),'У3 Ввод'!$D$136="",'У3 Ввод'!$E$136="",'У3 Ввод'!$D$136&gt;$B30),0,MAX(0,MIN(1,'У3 Ввод'!$E$136-NETWORKDAYS('У3 Ввод'!$D$136,$B30)+1))/Настройки!$E$9*100)</f>
        <v>0</v>
      </c>
      <c r="EB30" s="67" t="n">
        <f aca="false">IF(OR($D30=1,MONTH($B30)&lt;&gt;MONTH(StartDate),'У3 Ввод'!$D$137="",'У3 Ввод'!$E$137="",'У3 Ввод'!$D$137&gt;$B30),0,MAX(0,MIN(1,'У3 Ввод'!$E$137-NETWORKDAYS('У3 Ввод'!$D$137,$B30)+1))/Настройки!$E$9*100)</f>
        <v>0</v>
      </c>
      <c r="EC30" s="67" t="n">
        <f aca="false">IF(OR($D30=1,MONTH($B30)&lt;&gt;MONTH(StartDate),'У3 Ввод'!$D$138="",'У3 Ввод'!$E$138="",'У3 Ввод'!$D$138&gt;$B30),0,MAX(0,MIN(1,'У3 Ввод'!$E$138-NETWORKDAYS('У3 Ввод'!$D$138,$B30)+1))/Настройки!$E$9*100)</f>
        <v>0</v>
      </c>
      <c r="ED30" s="67" t="n">
        <f aca="false">IF(OR($D30=1,MONTH($B30)&lt;&gt;MONTH(StartDate),'У3 Ввод'!$D$139="",'У3 Ввод'!$E$139="",'У3 Ввод'!$D$139&gt;$B30),0,MAX(0,MIN(1,'У3 Ввод'!$E$139-NETWORKDAYS('У3 Ввод'!$D$139,$B30)+1))/Настройки!$E$9*100)</f>
        <v>0</v>
      </c>
      <c r="EE30" s="67" t="n">
        <f aca="false">IF(OR($D30=1,MONTH($B30)&lt;&gt;MONTH(StartDate),'У3 Ввод'!$D$140="",'У3 Ввод'!$E$140="",'У3 Ввод'!$D$140&gt;$B30),0,MAX(0,MIN(1,'У3 Ввод'!$E$140-NETWORKDAYS('У3 Ввод'!$D$140,$B30)+1))/Настройки!$E$9*100)</f>
        <v>0</v>
      </c>
      <c r="EF30" s="67" t="n">
        <f aca="false">IF(OR($D30=1,MONTH($B30)&lt;&gt;MONTH(StartDate),'У3 Ввод'!$D$141="",'У3 Ввод'!$E$141="",'У3 Ввод'!$D$141&gt;$B30),0,MAX(0,MIN(1,'У3 Ввод'!$E$141-NETWORKDAYS('У3 Ввод'!$D$141,$B30)+1))/Настройки!$E$9*100)</f>
        <v>0</v>
      </c>
      <c r="EG30" s="67" t="n">
        <f aca="false">IF(OR($D30=1,MONTH($B30)&lt;&gt;MONTH(StartDate),'У3 Ввод'!$D$142="",'У3 Ввод'!$E$142="",'У3 Ввод'!$D$142&gt;$B30),0,MAX(0,MIN(1,'У3 Ввод'!$E$142-NETWORKDAYS('У3 Ввод'!$D$142,$B30)+1))/Настройки!$E$9*100)</f>
        <v>0</v>
      </c>
      <c r="EH30" s="67" t="n">
        <f aca="false">IF(OR($D30=1,MONTH($B30)&lt;&gt;MONTH(StartDate),'У3 Ввод'!$D$143="",'У3 Ввод'!$E$143="",'У3 Ввод'!$D$143&gt;$B30),0,MAX(0,MIN(1,'У3 Ввод'!$E$143-NETWORKDAYS('У3 Ввод'!$D$143,$B30)+1))/Настройки!$E$9*100)</f>
        <v>0</v>
      </c>
      <c r="EI30" s="67" t="n">
        <f aca="false">IF(OR($D30=1,MONTH($B30)&lt;&gt;MONTH(StartDate),'У3 Ввод'!$D$144="",'У3 Ввод'!$E$144="",'У3 Ввод'!$D$144&gt;$B30),0,MAX(0,MIN(1,'У3 Ввод'!$E$144-NETWORKDAYS('У3 Ввод'!$D$144,$B30)+1))/Настройки!$E$9*100)</f>
        <v>0</v>
      </c>
      <c r="EJ30" s="67" t="n">
        <f aca="false">IF(OR($D30=1,MONTH($B30)&lt;&gt;MONTH(StartDate),'У3 Ввод'!$D$145="",'У3 Ввод'!$E$145="",'У3 Ввод'!$D$145&gt;$B30),0,MAX(0,MIN(1,'У3 Ввод'!$E$145-NETWORKDAYS('У3 Ввод'!$D$145,$B30)+1))/Настройки!$E$9*100)</f>
        <v>0</v>
      </c>
      <c r="EK30" s="67" t="n">
        <f aca="false">IF(OR($D30=1,MONTH($B30)&lt;&gt;MONTH(StartDate),'У3 Ввод'!$D$146="",'У3 Ввод'!$E$146="",'У3 Ввод'!$D$146&gt;$B30),0,MAX(0,MIN(1,'У3 Ввод'!$E$146-NETWORKDAYS('У3 Ввод'!$D$146,$B30)+1))/Настройки!$E$9*100)</f>
        <v>0</v>
      </c>
      <c r="EL30" s="67" t="n">
        <f aca="false">IF(OR($D30=1,MONTH($B30)&lt;&gt;MONTH(StartDate),'У3 Ввод'!$D$147="",'У3 Ввод'!$E$147="",'У3 Ввод'!$D$147&gt;$B30),0,MAX(0,MIN(1,'У3 Ввод'!$E$147-NETWORKDAYS('У3 Ввод'!$D$147,$B30)+1))/Настройки!$E$9*100)</f>
        <v>0</v>
      </c>
      <c r="EM30" s="67" t="n">
        <f aca="false">IF(OR($D30=1,MONTH($B30)&lt;&gt;MONTH(StartDate),'У3 Ввод'!$D$148="",'У3 Ввод'!$E$148="",'У3 Ввод'!$D$148&gt;$B30),0,MAX(0,MIN(1,'У3 Ввод'!$E$148-NETWORKDAYS('У3 Ввод'!$D$148,$B30)+1))/Настройки!$E$9*100)</f>
        <v>0</v>
      </c>
      <c r="EN30" s="67" t="n">
        <f aca="false">IF(OR($D30=1,MONTH($B30)&lt;&gt;MONTH(StartDate),'У3 Ввод'!$D$149="",'У3 Ввод'!$E$149="",'У3 Ввод'!$D$149&gt;$B30),0,MAX(0,MIN(1,'У3 Ввод'!$E$149-NETWORKDAYS('У3 Ввод'!$D$149,$B30)+1))/Настройки!$E$9*100)</f>
        <v>0</v>
      </c>
      <c r="EO30" s="67" t="n">
        <f aca="false">IF(OR($D30=1,MONTH($B30)&lt;&gt;MONTH(StartDate),'У3 Ввод'!$D$150="",'У3 Ввод'!$E$150="",'У3 Ввод'!$D$150&gt;$B30),0,MAX(0,MIN(1,'У3 Ввод'!$E$150-NETWORKDAYS('У3 Ввод'!$D$150,$B30)+1))/Настройки!$E$9*100)</f>
        <v>0</v>
      </c>
      <c r="EP30" s="67" t="n">
        <f aca="false">IF(OR($D30=1,MONTH($B30)&lt;&gt;MONTH(StartDate),'У3 Ввод'!$D$151="",'У3 Ввод'!$E$151="",'У3 Ввод'!$D$151&gt;$B30),0,MAX(0,MIN(1,'У3 Ввод'!$E$151-NETWORKDAYS('У3 Ввод'!$D$151,$B30)+1))/Настройки!$E$9*100)</f>
        <v>0</v>
      </c>
      <c r="EQ30" s="67" t="n">
        <f aca="false">IF(OR($D30=1,MONTH($B30)&lt;&gt;MONTH(StartDate),'У3 Ввод'!$D$152="",'У3 Ввод'!$E$152="",'У3 Ввод'!$D$152&gt;$B30),0,MAX(0,MIN(1,'У3 Ввод'!$E$152-NETWORKDAYS('У3 Ввод'!$D$152,$B30)+1))/Настройки!$E$9*100)</f>
        <v>0</v>
      </c>
      <c r="ER30" s="67" t="n">
        <f aca="false">IF(OR($D30=1,MONTH($B30)&lt;&gt;MONTH(StartDate),'У3 Ввод'!$D$153="",'У3 Ввод'!$E$153="",'У3 Ввод'!$D$153&gt;$B30),0,MAX(0,MIN(1,'У3 Ввод'!$E$153-NETWORKDAYS('У3 Ввод'!$D$153,$B30)+1))/Настройки!$E$9*100)</f>
        <v>0</v>
      </c>
      <c r="ES30" s="67" t="n">
        <f aca="false">IF(OR($D30=1,MONTH($B30)&lt;&gt;MONTH(StartDate),'У3 Ввод'!$D$154="",'У3 Ввод'!$E$154="",'У3 Ввод'!$D$154&gt;$B30),0,MAX(0,MIN(1,'У3 Ввод'!$E$154-NETWORKDAYS('У3 Ввод'!$D$154,$B30)+1))/Настройки!$E$9*100)</f>
        <v>0</v>
      </c>
      <c r="ET30" s="67" t="n">
        <f aca="false">IF(OR($D30=1,MONTH($B30)&lt;&gt;MONTH(StartDate),'У3 Ввод'!$D$155="",'У3 Ввод'!$E$155="",'У3 Ввод'!$D$155&gt;$B30),0,MAX(0,MIN(1,'У3 Ввод'!$E$155-NETWORKDAYS('У3 Ввод'!$D$155,$B30)+1))/Настройки!$E$9*100)</f>
        <v>0</v>
      </c>
      <c r="EU30" s="67" t="n">
        <f aca="false">IF(OR($D30=1,MONTH($B30)&lt;&gt;MONTH(StartDate),'У3 Ввод'!$D$156="",'У3 Ввод'!$E$156="",'У3 Ввод'!$D$156&gt;$B30),0,MAX(0,MIN(1,'У3 Ввод'!$E$156-NETWORKDAYS('У3 Ввод'!$D$156,$B30)+1))/Настройки!$E$9*100)</f>
        <v>0</v>
      </c>
      <c r="EV30" s="67" t="n">
        <f aca="false">IF(OR($D30=1,MONTH($B30)&lt;&gt;MONTH(StartDate),'У3 Ввод'!$D$157="",'У3 Ввод'!$E$157="",'У3 Ввод'!$D$157&gt;$B30),0,MAX(0,MIN(1,'У3 Ввод'!$E$157-NETWORKDAYS('У3 Ввод'!$D$157,$B30)+1))/Настройки!$E$9*100)</f>
        <v>0</v>
      </c>
      <c r="EW30" s="67" t="n">
        <f aca="false">IF(OR($D30=1,MONTH($B30)&lt;&gt;MONTH(StartDate),'У3 Ввод'!$D$158="",'У3 Ввод'!$E$158="",'У3 Ввод'!$D$158&gt;$B30),0,MAX(0,MIN(1,'У3 Ввод'!$E$158-NETWORKDAYS('У3 Ввод'!$D$158,$B30)+1))/Настройки!$E$9*100)</f>
        <v>0</v>
      </c>
      <c r="EX30" s="67" t="n">
        <f aca="false">IF(OR($D30=1,MONTH($B30)&lt;&gt;MONTH(StartDate),'У3 Ввод'!$D$159="",'У3 Ввод'!$E$159="",'У3 Ввод'!$D$159&gt;$B30),0,MAX(0,MIN(1,'У3 Ввод'!$E$159-NETWORKDAYS('У3 Ввод'!$D$159,$B30)+1))/Настройки!$E$9*100)</f>
        <v>0</v>
      </c>
      <c r="EY30" s="67" t="n">
        <f aca="false">IF(OR($D30=1,MONTH($B30)&lt;&gt;MONTH(StartDate),'У3 Ввод'!$D$160="",'У3 Ввод'!$E$160="",'У3 Ввод'!$D$160&gt;$B30),0,MAX(0,MIN(1,'У3 Ввод'!$E$160-NETWORKDAYS('У3 Ввод'!$D$160,$B30)+1))/Настройки!$E$9*100)</f>
        <v>0</v>
      </c>
      <c r="EZ30" s="67" t="n">
        <f aca="false">IF(OR($D30=1,MONTH($B30)&lt;&gt;MONTH(StartDate),'У3 Ввод'!$D$161="",'У3 Ввод'!$E$161="",'У3 Ввод'!$D$161&gt;$B30),0,MAX(0,MIN(1,'У3 Ввод'!$E$161-NETWORKDAYS('У3 Ввод'!$D$161,$B30)+1))/Настройки!$E$9*100)</f>
        <v>0</v>
      </c>
      <c r="FA30" s="67" t="n">
        <f aca="false">IF(OR($D30=1,MONTH($B30)&lt;&gt;MONTH(StartDate),'У3 Ввод'!$D$162="",'У3 Ввод'!$E$162="",'У3 Ввод'!$D$162&gt;$B30),0,MAX(0,MIN(1,'У3 Ввод'!$E$162-NETWORKDAYS('У3 Ввод'!$D$162,$B30)+1))/Настройки!$E$9*100)</f>
        <v>0</v>
      </c>
      <c r="FB30" s="67" t="n">
        <f aca="false">IF(OR($D30=1,MONTH($B30)&lt;&gt;MONTH(StartDate),'У3 Ввод'!$D$163="",'У3 Ввод'!$E$163="",'У3 Ввод'!$D$163&gt;$B30),0,MAX(0,MIN(1,'У3 Ввод'!$E$163-NETWORKDAYS('У3 Ввод'!$D$163,$B30)+1))/Настройки!$E$9*100)</f>
        <v>0</v>
      </c>
      <c r="FC30" s="67" t="n">
        <f aca="false">IF(OR($D30=1,MONTH($B30)&lt;&gt;MONTH(StartDate),'У3 Ввод'!$D$164="",'У3 Ввод'!$E$164="",'У3 Ввод'!$D$164&gt;$B30),0,MAX(0,MIN(1,'У3 Ввод'!$E$164-NETWORKDAYS('У3 Ввод'!$D$164,$B30)+1))/Настройки!$E$9*100)</f>
        <v>0</v>
      </c>
      <c r="FD30" s="67" t="n">
        <f aca="false">IF(OR($D30=1,MONTH($B30)&lt;&gt;MONTH(StartDate),'У3 Ввод'!$D$165="",'У3 Ввод'!$E$165="",'У3 Ввод'!$D$165&gt;$B30),0,MAX(0,MIN(1,'У3 Ввод'!$E$165-NETWORKDAYS('У3 Ввод'!$D$165,$B30)+1))/Настройки!$E$9*100)</f>
        <v>0</v>
      </c>
      <c r="FE30" s="67" t="n">
        <f aca="false">IF(OR($D30=1,MONTH($B30)&lt;&gt;MONTH(StartDate),'У3 Ввод'!$D$166="",'У3 Ввод'!$E$166="",'У3 Ввод'!$D$166&gt;$B30),0,MAX(0,MIN(1,'У3 Ввод'!$E$166-NETWORKDAYS('У3 Ввод'!$D$166,$B30)+1))/Настройки!$E$9*100)</f>
        <v>0</v>
      </c>
      <c r="FF30" s="67" t="n">
        <f aca="false">IF(OR($D30=1,MONTH($B30)&lt;&gt;MONTH(StartDate),'У3 Ввод'!$D$167="",'У3 Ввод'!$E$167="",'У3 Ввод'!$D$167&gt;$B30),0,MAX(0,MIN(1,'У3 Ввод'!$E$167-NETWORKDAYS('У3 Ввод'!$D$167,$B30)+1))/Настройки!$E$9*100)</f>
        <v>0</v>
      </c>
      <c r="FG30" s="67" t="n">
        <f aca="false">IF(OR($D30=1,MONTH($B30)&lt;&gt;MONTH(StartDate),'У3 Ввод'!$D$168="",'У3 Ввод'!$E$168="",'У3 Ввод'!$D$168&gt;$B30),0,MAX(0,MIN(1,'У3 Ввод'!$E$168-NETWORKDAYS('У3 Ввод'!$D$168,$B30)+1))/Настройки!$E$9*100)</f>
        <v>0</v>
      </c>
      <c r="FH30" s="67" t="n">
        <f aca="false">IF(OR($D30=1,MONTH($B30)&lt;&gt;MONTH(StartDate),'У3 Ввод'!$D$169="",'У3 Ввод'!$E$169="",'У3 Ввод'!$D$169&gt;$B30),0,MAX(0,MIN(1,'У3 Ввод'!$E$169-NETWORKDAYS('У3 Ввод'!$D$169,$B30)+1))/Настройки!$E$9*100)</f>
        <v>0</v>
      </c>
      <c r="FI30" s="67" t="n">
        <f aca="false">IF(OR($D30=1,MONTH($B30)&lt;&gt;MONTH(StartDate),'У3 Ввод'!$D$170="",'У3 Ввод'!$E$170="",'У3 Ввод'!$D$170&gt;$B30),0,MAX(0,MIN(1,'У3 Ввод'!$E$170-NETWORKDAYS('У3 Ввод'!$D$170,$B30)+1))/Настройки!$E$9*100)</f>
        <v>0</v>
      </c>
      <c r="FJ30" s="67" t="n">
        <f aca="false">IF(OR($D30=1,MONTH($B30)&lt;&gt;MONTH(StartDate),'У3 Ввод'!$D$171="",'У3 Ввод'!$E$171="",'У3 Ввод'!$D$171&gt;$B30),0,MAX(0,MIN(1,'У3 Ввод'!$E$171-NETWORKDAYS('У3 Ввод'!$D$171,$B30)+1))/Настройки!$E$9*100)</f>
        <v>0</v>
      </c>
      <c r="FK30" s="67" t="n">
        <f aca="false">IF(OR($D30=1,MONTH($B30)&lt;&gt;MONTH(StartDate),'У3 Ввод'!$D$172="",'У3 Ввод'!$E$172="",'У3 Ввод'!$D$172&gt;$B30),0,MAX(0,MIN(1,'У3 Ввод'!$E$172-NETWORKDAYS('У3 Ввод'!$D$172,$B30)+1))/Настройки!$E$9*100)</f>
        <v>0</v>
      </c>
      <c r="FL30" s="67" t="n">
        <f aca="false">IF(OR($D30=1,MONTH($B30)&lt;&gt;MONTH(StartDate),'У3 Ввод'!$D$173="",'У3 Ввод'!$E$173="",'У3 Ввод'!$D$173&gt;$B30),0,MAX(0,MIN(1,'У3 Ввод'!$E$173-NETWORKDAYS('У3 Ввод'!$D$173,$B30)+1))/Настройки!$E$9*100)</f>
        <v>0</v>
      </c>
      <c r="FM30" s="67" t="n">
        <f aca="false">IF(OR($D30=1,MONTH($B30)&lt;&gt;MONTH(StartDate),'У3 Ввод'!$D$174="",'У3 Ввод'!$E$174="",'У3 Ввод'!$D$174&gt;$B30),0,MAX(0,MIN(1,'У3 Ввод'!$E$174-NETWORKDAYS('У3 Ввод'!$D$174,$B30)+1))/Настройки!$E$9*100)</f>
        <v>0</v>
      </c>
      <c r="FN30" s="67" t="n">
        <f aca="false">IF(OR($D30=1,MONTH($B30)&lt;&gt;MONTH(StartDate),'У3 Ввод'!$D$175="",'У3 Ввод'!$E$175="",'У3 Ввод'!$D$175&gt;$B30),0,MAX(0,MIN(1,'У3 Ввод'!$E$175-NETWORKDAYS('У3 Ввод'!$D$175,$B30)+1))/Настройки!$E$9*100)</f>
        <v>0</v>
      </c>
      <c r="FO30" s="67" t="n">
        <f aca="false">IF(OR($D30=1,MONTH($B30)&lt;&gt;MONTH(StartDate),'У3 Ввод'!$D$176="",'У3 Ввод'!$E$176="",'У3 Ввод'!$D$176&gt;$B30),0,MAX(0,MIN(1,'У3 Ввод'!$E$176-NETWORKDAYS('У3 Ввод'!$D$176,$B30)+1))/Настройки!$E$9*100)</f>
        <v>0</v>
      </c>
      <c r="FP30" s="67" t="n">
        <f aca="false">IF(OR($D30=1,MONTH($B30)&lt;&gt;MONTH(StartDate),'У3 Ввод'!$D$177="",'У3 Ввод'!$E$177="",'У3 Ввод'!$D$177&gt;$B30),0,MAX(0,MIN(1,'У3 Ввод'!$E$177-NETWORKDAYS('У3 Ввод'!$D$177,$B30)+1))/Настройки!$E$9*100)</f>
        <v>0</v>
      </c>
      <c r="FQ30" s="67" t="n">
        <f aca="false">IF(OR($D30=1,MONTH($B30)&lt;&gt;MONTH(StartDate),'У3 Ввод'!$D$178="",'У3 Ввод'!$E$178="",'У3 Ввод'!$D$178&gt;$B30),0,MAX(0,MIN(1,'У3 Ввод'!$E$178-NETWORKDAYS('У3 Ввод'!$D$178,$B30)+1))/Настройки!$E$9*100)</f>
        <v>0</v>
      </c>
      <c r="FR30" s="67" t="n">
        <f aca="false">IF(OR($D30=1,MONTH($B30)&lt;&gt;MONTH(StartDate),'У3 Ввод'!$D$179="",'У3 Ввод'!$E$179="",'У3 Ввод'!$D$179&gt;$B30),0,MAX(0,MIN(1,'У3 Ввод'!$E$179-NETWORKDAYS('У3 Ввод'!$D$179,$B30)+1))/Настройки!$E$9*100)</f>
        <v>0</v>
      </c>
      <c r="FS30" s="67" t="n">
        <f aca="false">IF(OR($D30=1,MONTH($B30)&lt;&gt;MONTH(StartDate),'У3 Ввод'!$D$180="",'У3 Ввод'!$E$180="",'У3 Ввод'!$D$180&gt;$B30),0,MAX(0,MIN(1,'У3 Ввод'!$E$180-NETWORKDAYS('У3 Ввод'!$D$180,$B30)+1))/Настройки!$E$9*100)</f>
        <v>0</v>
      </c>
      <c r="FT30" s="67" t="n">
        <f aca="false">IF(OR($D30=1,MONTH($B30)&lt;&gt;MONTH(StartDate),'У3 Ввод'!$D$181="",'У3 Ввод'!$E$181="",'У3 Ввод'!$D$181&gt;$B30),0,MAX(0,MIN(1,'У3 Ввод'!$E$181-NETWORKDAYS('У3 Ввод'!$D$181,$B30)+1))/Настройки!$E$9*100)</f>
        <v>0</v>
      </c>
      <c r="FU30" s="67" t="n">
        <f aca="false">IF(OR($D30=1,MONTH($B30)&lt;&gt;MONTH(StartDate),'У3 Ввод'!$D$182="",'У3 Ввод'!$E$182="",'У3 Ввод'!$D$182&gt;$B30),0,MAX(0,MIN(1,'У3 Ввод'!$E$182-NETWORKDAYS('У3 Ввод'!$D$182,$B30)+1))/Настройки!$E$9*100)</f>
        <v>0</v>
      </c>
      <c r="FV30" s="67" t="n">
        <f aca="false">IF(OR($D30=1,MONTH($B30)&lt;&gt;MONTH(StartDate),'У3 Ввод'!$D$183="",'У3 Ввод'!$E$183="",'У3 Ввод'!$D$183&gt;$B30),0,MAX(0,MIN(1,'У3 Ввод'!$E$183-NETWORKDAYS('У3 Ввод'!$D$183,$B30)+1))/Настройки!$E$9*100)</f>
        <v>0</v>
      </c>
      <c r="FW30" s="67" t="n">
        <f aca="false">IF(OR($D30=1,MONTH($B30)&lt;&gt;MONTH(StartDate),'У3 Ввод'!$D$184="",'У3 Ввод'!$E$184="",'У3 Ввод'!$D$184&gt;$B30),0,MAX(0,MIN(1,'У3 Ввод'!$E$184-NETWORKDAYS('У3 Ввод'!$D$184,$B30)+1))/Настройки!$E$9*100)</f>
        <v>0</v>
      </c>
      <c r="FX30" s="67" t="n">
        <f aca="false">IF(OR($D30=1,MONTH($B30)&lt;&gt;MONTH(StartDate),'У3 Ввод'!$D$185="",'У3 Ввод'!$E$185="",'У3 Ввод'!$D$185&gt;$B30),0,MAX(0,MIN(1,'У3 Ввод'!$E$185-NETWORKDAYS('У3 Ввод'!$D$185,$B30)+1))/Настройки!$E$9*100)</f>
        <v>0</v>
      </c>
      <c r="FY30" s="67" t="n">
        <f aca="false">IF(OR($D30=1,MONTH($B30)&lt;&gt;MONTH(StartDate),'У3 Ввод'!$D$186="",'У3 Ввод'!$E$186="",'У3 Ввод'!$D$186&gt;$B30),0,MAX(0,MIN(1,'У3 Ввод'!$E$186-NETWORKDAYS('У3 Ввод'!$D$186,$B30)+1))/Настройки!$E$9*100)</f>
        <v>0</v>
      </c>
      <c r="FZ30" s="67" t="n">
        <f aca="false">IF(OR($D30=1,MONTH($B30)&lt;&gt;MONTH(StartDate),'У3 Ввод'!$D$187="",'У3 Ввод'!$E$187="",'У3 Ввод'!$D$187&gt;$B30),0,MAX(0,MIN(1,'У3 Ввод'!$E$187-NETWORKDAYS('У3 Ввод'!$D$187,$B30)+1))/Настройки!$E$9*100)</f>
        <v>0</v>
      </c>
      <c r="GA30" s="67" t="n">
        <f aca="false">IF(OR($D30=1,MONTH($B30)&lt;&gt;MONTH(StartDate),'У3 Ввод'!$D$188="",'У3 Ввод'!$E$188="",'У3 Ввод'!$D$188&gt;$B30),0,MAX(0,MIN(1,'У3 Ввод'!$E$188-NETWORKDAYS('У3 Ввод'!$D$188,$B30)+1))/Настройки!$E$9*100)</f>
        <v>0</v>
      </c>
      <c r="GB30" s="67" t="n">
        <f aca="false">IF(OR($D30=1,MONTH($B30)&lt;&gt;MONTH(StartDate),'У3 Ввод'!$D$189="",'У3 Ввод'!$E$189="",'У3 Ввод'!$D$189&gt;$B30),0,MAX(0,MIN(1,'У3 Ввод'!$E$189-NETWORKDAYS('У3 Ввод'!$D$189,$B30)+1))/Настройки!$E$9*100)</f>
        <v>0</v>
      </c>
      <c r="GC30" s="67" t="n">
        <f aca="false">IF(OR($D30=1,MONTH($B30)&lt;&gt;MONTH(StartDate),'У3 Ввод'!$D$190="",'У3 Ввод'!$E$190="",'У3 Ввод'!$D$190&gt;$B30),0,MAX(0,MIN(1,'У3 Ввод'!$E$190-NETWORKDAYS('У3 Ввод'!$D$190,$B30)+1))/Настройки!$E$9*100)</f>
        <v>0</v>
      </c>
      <c r="GD30" s="67" t="n">
        <f aca="false">IF(OR($D30=1,MONTH($B30)&lt;&gt;MONTH(StartDate),'У3 Ввод'!$D$191="",'У3 Ввод'!$E$191="",'У3 Ввод'!$D$191&gt;$B30),0,MAX(0,MIN(1,'У3 Ввод'!$E$191-NETWORKDAYS('У3 Ввод'!$D$191,$B30)+1))/Настройки!$E$9*100)</f>
        <v>0</v>
      </c>
      <c r="GE30" s="67" t="n">
        <f aca="false">IF(OR($D30=1,MONTH($B30)&lt;&gt;MONTH(StartDate),'У3 Ввод'!$D$192="",'У3 Ввод'!$E$192="",'У3 Ввод'!$D$192&gt;$B30),0,MAX(0,MIN(1,'У3 Ввод'!$E$192-NETWORKDAYS('У3 Ввод'!$D$192,$B30)+1))/Настройки!$E$9*100)</f>
        <v>0</v>
      </c>
      <c r="GF30" s="67" t="n">
        <f aca="false">IF(OR($D30=1,MONTH($B30)&lt;&gt;MONTH(StartDate),'У3 Ввод'!$D$193="",'У3 Ввод'!$E$193="",'У3 Ввод'!$D$193&gt;$B30),0,MAX(0,MIN(1,'У3 Ввод'!$E$193-NETWORKDAYS('У3 Ввод'!$D$193,$B30)+1))/Настройки!$E$9*100)</f>
        <v>0</v>
      </c>
      <c r="GG30" s="67" t="n">
        <f aca="false">IF(OR($D30=1,MONTH($B30)&lt;&gt;MONTH(StartDate),'У3 Ввод'!$D$194="",'У3 Ввод'!$E$194="",'У3 Ввод'!$D$194&gt;$B30),0,MAX(0,MIN(1,'У3 Ввод'!$E$194-NETWORKDAYS('У3 Ввод'!$D$194,$B30)+1))/Настройки!$E$9*100)</f>
        <v>0</v>
      </c>
      <c r="GH30" s="67" t="n">
        <f aca="false">IF(OR($D30=1,MONTH($B30)&lt;&gt;MONTH(StartDate),'У3 Ввод'!$D$195="",'У3 Ввод'!$E$195="",'У3 Ввод'!$D$195&gt;$B30),0,MAX(0,MIN(1,'У3 Ввод'!$E$195-NETWORKDAYS('У3 Ввод'!$D$195,$B30)+1))/Настройки!$E$9*100)</f>
        <v>0</v>
      </c>
      <c r="GI30" s="67" t="n">
        <f aca="false">IF(OR($D30=1,MONTH($B30)&lt;&gt;MONTH(StartDate),'У3 Ввод'!$D$196="",'У3 Ввод'!$E$196="",'У3 Ввод'!$D$196&gt;$B30),0,MAX(0,MIN(1,'У3 Ввод'!$E$196-NETWORKDAYS('У3 Ввод'!$D$196,$B30)+1))/Настройки!$E$9*100)</f>
        <v>0</v>
      </c>
      <c r="GJ30" s="67" t="n">
        <f aca="false">IF(OR($D30=1,MONTH($B30)&lt;&gt;MONTH(StartDate),'У3 Ввод'!$D$197="",'У3 Ввод'!$E$197="",'У3 Ввод'!$D$197&gt;$B30),0,MAX(0,MIN(1,'У3 Ввод'!$E$197-NETWORKDAYS('У3 Ввод'!$D$197,$B30)+1))/Настройки!$E$9*100)</f>
        <v>0</v>
      </c>
      <c r="GK30" s="67" t="n">
        <f aca="false">IF(OR($D30=1,MONTH($B30)&lt;&gt;MONTH(StartDate),'У3 Ввод'!$D$198="",'У3 Ввод'!$E$198="",'У3 Ввод'!$D$198&gt;$B30),0,MAX(0,MIN(1,'У3 Ввод'!$E$198-NETWORKDAYS('У3 Ввод'!$D$198,$B30)+1))/Настройки!$E$9*100)</f>
        <v>0</v>
      </c>
      <c r="GL30" s="67" t="n">
        <f aca="false">IF(OR($D30=1,MONTH($B30)&lt;&gt;MONTH(StartDate),'У3 Ввод'!$D$199="",'У3 Ввод'!$E$199="",'У3 Ввод'!$D$199&gt;$B30),0,MAX(0,MIN(1,'У3 Ввод'!$E$199-NETWORKDAYS('У3 Ввод'!$D$199,$B30)+1))/Настройки!$E$9*100)</f>
        <v>0</v>
      </c>
      <c r="GM30" s="67" t="n">
        <f aca="false">IF(OR($D30=1,MONTH($B30)&lt;&gt;MONTH(StartDate),'У3 Ввод'!$D$200="",'У3 Ввод'!$E$200="",'У3 Ввод'!$D$200&gt;$B30),0,MAX(0,MIN(1,'У3 Ввод'!$E$200-NETWORKDAYS('У3 Ввод'!$D$200,$B30)+1))/Настройки!$E$9*100)</f>
        <v>0</v>
      </c>
      <c r="GN30" s="67" t="n">
        <f aca="false">IF(OR($D30=1,MONTH($B30)&lt;&gt;MONTH(StartDate),'У3 Ввод'!$D$201="",'У3 Ввод'!$E$201="",'У3 Ввод'!$D$201&gt;$B30),0,MAX(0,MIN(1,'У3 Ввод'!$E$201-NETWORKDAYS('У3 Ввод'!$D$201,$B30)+1))/Настройки!$E$9*100)</f>
        <v>0</v>
      </c>
      <c r="GO30" s="67" t="n">
        <f aca="false">IF(OR($D30=1,MONTH($B30)&lt;&gt;MONTH(StartDate),'У3 Ввод'!$D$202="",'У3 Ввод'!$E$202="",'У3 Ввод'!$D$202&gt;$B30),0,MAX(0,MIN(1,'У3 Ввод'!$E$202-NETWORKDAYS('У3 Ввод'!$D$202,$B30)+1))/Настройки!$E$9*100)</f>
        <v>0</v>
      </c>
      <c r="GP30" s="67" t="n">
        <f aca="false">IF(OR($D30=1,MONTH($B30)&lt;&gt;MONTH(StartDate),'У3 Ввод'!$D$203="",'У3 Ввод'!$E$203="",'У3 Ввод'!$D$203&gt;$B30),0,MAX(0,MIN(1,'У3 Ввод'!$E$203-NETWORKDAYS('У3 Ввод'!$D$203,$B30)+1))/Настройки!$E$9*100)</f>
        <v>0</v>
      </c>
      <c r="GQ30" s="67" t="n">
        <f aca="false">IF(OR($D30=1,MONTH($B30)&lt;&gt;MONTH(StartDate),'У3 Ввод'!$D$204="",'У3 Ввод'!$E$204="",'У3 Ввод'!$D$204&gt;$B30),0,MAX(0,MIN(1,'У3 Ввод'!$E$204-NETWORKDAYS('У3 Ввод'!$D$204,$B30)+1))/Настройки!$E$9*100)</f>
        <v>0</v>
      </c>
      <c r="GR30" s="67" t="n">
        <f aca="false">IF(OR($D30=1,MONTH($B30)&lt;&gt;MONTH(StartDate),'У3 Ввод'!$D$205="",'У3 Ввод'!$E$205="",'У3 Ввод'!$D$205&gt;$B30),0,MAX(0,MIN(1,'У3 Ввод'!$E$205-NETWORKDAYS('У3 Ввод'!$D$205,$B30)+1))/Настройки!$E$9*100)</f>
        <v>0</v>
      </c>
      <c r="GS30" s="67" t="n">
        <f aca="false">IF(OR($D30=1,MONTH($B30)&lt;&gt;MONTH(StartDate),'У3 Ввод'!$D$206="",'У3 Ввод'!$E$206="",'У3 Ввод'!$D$206&gt;$B30),0,MAX(0,MIN(1,'У3 Ввод'!$E$206-NETWORKDAYS('У3 Ввод'!$D$206,$B30)+1))/Настройки!$E$9*100)</f>
        <v>0</v>
      </c>
      <c r="GT30" s="67" t="n">
        <f aca="false">IF(OR($D30=1,MONTH($B30)&lt;&gt;MONTH(StartDate),'У3 Ввод'!$D$207="",'У3 Ввод'!$E$207="",'У3 Ввод'!$D$207&gt;$B30),0,MAX(0,MIN(1,'У3 Ввод'!$E$207-NETWORKDAYS('У3 Ввод'!$D$207,$B30)+1))/Настройки!$E$9*100)</f>
        <v>0</v>
      </c>
      <c r="GU30" s="67" t="n">
        <f aca="false">IF(OR($D30=1,MONTH($B30)&lt;&gt;MONTH(StartDate),'У3 Ввод'!$D$208="",'У3 Ввод'!$E$208="",'У3 Ввод'!$D$208&gt;$B30),0,MAX(0,MIN(1,'У3 Ввод'!$E$208-NETWORKDAYS('У3 Ввод'!$D$208,$B30)+1))/Настройки!$E$9*100)</f>
        <v>0</v>
      </c>
      <c r="GV30" s="67" t="n">
        <f aca="false">IF(OR($D30=1,MONTH($B30)&lt;&gt;MONTH(StartDate),'У3 Ввод'!$D$209="",'У3 Ввод'!$E$209="",'У3 Ввод'!$D$209&gt;$B30),0,MAX(0,MIN(1,'У3 Ввод'!$E$209-NETWORKDAYS('У3 Ввод'!$D$209,$B30)+1))/Настройки!$E$9*100)</f>
        <v>0</v>
      </c>
      <c r="GW30" s="67" t="n">
        <f aca="false">IF(OR($D30=1,MONTH($B30)&lt;&gt;MONTH(StartDate),'У3 Ввод'!$D$210="",'У3 Ввод'!$E$210="",'У3 Ввод'!$D$210&gt;$B30),0,MAX(0,MIN(1,'У3 Ввод'!$E$210-NETWORKDAYS('У3 Ввод'!$D$210,$B30)+1))/Настройки!$E$9*100)</f>
        <v>0</v>
      </c>
      <c r="GX30" s="67" t="n">
        <f aca="false">IF(OR($D30=1,MONTH($B30)&lt;&gt;MONTH(StartDate),'У3 Ввод'!$D$211="",'У3 Ввод'!$E$211="",'У3 Ввод'!$D$211&gt;$B30),0,MAX(0,MIN(1,'У3 Ввод'!$E$211-NETWORKDAYS('У3 Ввод'!$D$211,$B30)+1))/Настройки!$E$9*100)</f>
        <v>0</v>
      </c>
      <c r="GY30" s="67" t="n">
        <f aca="false">IF(OR($D30=1,MONTH($B30)&lt;&gt;MONTH(StartDate),'У3 Ввод'!$D$212="",'У3 Ввод'!$E$212="",'У3 Ввод'!$D$212&gt;$B30),0,MAX(0,MIN(1,'У3 Ввод'!$E$212-NETWORKDAYS('У3 Ввод'!$D$212,$B30)+1))/Настройки!$E$9*100)</f>
        <v>0</v>
      </c>
      <c r="GZ30" s="67" t="n">
        <f aca="false">IF(OR($D30=1,MONTH($B30)&lt;&gt;MONTH(StartDate),'У3 Ввод'!$D$213="",'У3 Ввод'!$E$213="",'У3 Ввод'!$D$213&gt;$B30),0,MAX(0,MIN(1,'У3 Ввод'!$E$213-NETWORKDAYS('У3 Ввод'!$D$213,$B30)+1))/Настройки!$E$9*100)</f>
        <v>0</v>
      </c>
      <c r="HA30" s="67" t="n">
        <f aca="false">IF(OR($D30=1,MONTH($B30)&lt;&gt;MONTH(StartDate),'У3 Ввод'!$D$214="",'У3 Ввод'!$E$214="",'У3 Ввод'!$D$214&gt;$B30),0,MAX(0,MIN(1,'У3 Ввод'!$E$214-NETWORKDAYS('У3 Ввод'!$D$214,$B30)+1))/Настройки!$E$9*100)</f>
        <v>0</v>
      </c>
      <c r="HB30" s="67" t="n">
        <f aca="false">IF(OR($D30=1,MONTH($B30)&lt;&gt;MONTH(StartDate),'У3 Ввод'!$D$215="",'У3 Ввод'!$E$215="",'У3 Ввод'!$D$215&gt;$B30),0,MAX(0,MIN(1,'У3 Ввод'!$E$215-NETWORKDAYS('У3 Ввод'!$D$215,$B30)+1))/Настройки!$E$9*100)</f>
        <v>0</v>
      </c>
      <c r="HC30" s="67" t="n">
        <f aca="false">IF(OR($D30=1,MONTH($B30)&lt;&gt;MONTH(StartDate),'У3 Ввод'!$D$216="",'У3 Ввод'!$E$216="",'У3 Ввод'!$D$216&gt;$B30),0,MAX(0,MIN(1,'У3 Ввод'!$E$216-NETWORKDAYS('У3 Ввод'!$D$216,$B30)+1))/Настройки!$E$9*100)</f>
        <v>0</v>
      </c>
      <c r="HD30" s="67" t="n">
        <f aca="false">IF(OR($D30=1,MONTH($B30)&lt;&gt;MONTH(StartDate),'У3 Ввод'!$D$217="",'У3 Ввод'!$E$217="",'У3 Ввод'!$D$217&gt;$B30),0,MAX(0,MIN(1,'У3 Ввод'!$E$217-NETWORKDAYS('У3 Ввод'!$D$217,$B30)+1))/Настройки!$E$9*100)</f>
        <v>0</v>
      </c>
      <c r="HE30" s="67" t="n">
        <f aca="false">IF(OR($D30=1,MONTH($B30)&lt;&gt;MONTH(StartDate),'У3 Ввод'!$D$218="",'У3 Ввод'!$E$218="",'У3 Ввод'!$D$218&gt;$B30),0,MAX(0,MIN(1,'У3 Ввод'!$E$218-NETWORKDAYS('У3 Ввод'!$D$218,$B30)+1))/Настройки!$E$9*100)</f>
        <v>0</v>
      </c>
      <c r="HF30" s="67" t="n">
        <f aca="false">IF(OR($D30=1,MONTH($B30)&lt;&gt;MONTH(StartDate),'У3 Ввод'!$D$219="",'У3 Ввод'!$E$219="",'У3 Ввод'!$D$219&gt;$B30),0,MAX(0,MIN(1,'У3 Ввод'!$E$219-NETWORKDAYS('У3 Ввод'!$D$219,$B30)+1))/Настройки!$E$9*100)</f>
        <v>0</v>
      </c>
      <c r="HG30" s="67" t="n">
        <f aca="false">IF(OR($D30=1,MONTH($B30)&lt;&gt;MONTH(StartDate),'У3 Ввод'!$D$220="",'У3 Ввод'!$E$220="",'У3 Ввод'!$D$220&gt;$B30),0,MAX(0,MIN(1,'У3 Ввод'!$E$220-NETWORKDAYS('У3 Ввод'!$D$220,$B30)+1))/Настройки!$E$9*100)</f>
        <v>0</v>
      </c>
      <c r="HH30" s="67" t="n">
        <f aca="false">IF(OR($D30=1,MONTH($B30)&lt;&gt;MONTH(StartDate),'У3 Ввод'!$D$221="",'У3 Ввод'!$E$221="",'У3 Ввод'!$D$221&gt;$B30),0,MAX(0,MIN(1,'У3 Ввод'!$E$221-NETWORKDAYS('У3 Ввод'!$D$221,$B30)+1))/Настройки!$E$9*100)</f>
        <v>0</v>
      </c>
      <c r="HI30" s="67" t="n">
        <f aca="false">IF(OR($D30=1,MONTH($B30)&lt;&gt;MONTH(StartDate),'У3 Ввод'!$D$222="",'У3 Ввод'!$E$222="",'У3 Ввод'!$D$222&gt;$B30),0,MAX(0,MIN(1,'У3 Ввод'!$E$222-NETWORKDAYS('У3 Ввод'!$D$222,$B30)+1))/Настройки!$E$9*100)</f>
        <v>0</v>
      </c>
      <c r="HJ30" s="67" t="n">
        <f aca="false">IF(OR($D30=1,MONTH($B30)&lt;&gt;MONTH(StartDate),'У3 Ввод'!$D$223="",'У3 Ввод'!$E$223="",'У3 Ввод'!$D$223&gt;$B30),0,MAX(0,MIN(1,'У3 Ввод'!$E$223-NETWORKDAYS('У3 Ввод'!$D$223,$B30)+1))/Настройки!$E$9*100)</f>
        <v>0</v>
      </c>
      <c r="HK30" s="67" t="n">
        <f aca="false">IF(OR($D30=1,MONTH($B30)&lt;&gt;MONTH(StartDate),'У3 Ввод'!$D$224="",'У3 Ввод'!$E$224="",'У3 Ввод'!$D$224&gt;$B30),0,MAX(0,MIN(1,'У3 Ввод'!$E$224-NETWORKDAYS('У3 Ввод'!$D$224,$B30)+1))/Настройки!$E$9*100)</f>
        <v>0</v>
      </c>
      <c r="HL30" s="67" t="n">
        <f aca="false">IF(OR($D30=1,MONTH($B30)&lt;&gt;MONTH(StartDate),'У3 Ввод'!$D$225="",'У3 Ввод'!$E$225="",'У3 Ввод'!$D$225&gt;$B30),0,MAX(0,MIN(1,'У3 Ввод'!$E$225-NETWORKDAYS('У3 Ввод'!$D$225,$B30)+1))/Настройки!$E$9*100)</f>
        <v>0</v>
      </c>
      <c r="HM30" s="67" t="n">
        <f aca="false">IF(OR($D30=1,MONTH($B30)&lt;&gt;MONTH(StartDate),'У3 Ввод'!$D$226="",'У3 Ввод'!$E$226="",'У3 Ввод'!$D$226&gt;$B30),0,MAX(0,MIN(1,'У3 Ввод'!$E$226-NETWORKDAYS('У3 Ввод'!$D$226,$B30)+1))/Настройки!$E$9*100)</f>
        <v>0</v>
      </c>
      <c r="HN30" s="67" t="n">
        <f aca="false">IF(OR($D30=1,MONTH($B30)&lt;&gt;MONTH(StartDate),'У3 Ввод'!$D$227="",'У3 Ввод'!$E$227="",'У3 Ввод'!$D$227&gt;$B30),0,MAX(0,MIN(1,'У3 Ввод'!$E$227-NETWORKDAYS('У3 Ввод'!$D$227,$B30)+1))/Настройки!$E$9*100)</f>
        <v>0</v>
      </c>
      <c r="HO30" s="67" t="n">
        <f aca="false">IF(OR($D30=1,MONTH($B30)&lt;&gt;MONTH(StartDate),'У3 Ввод'!$D$228="",'У3 Ввод'!$E$228="",'У3 Ввод'!$D$228&gt;$B30),0,MAX(0,MIN(1,'У3 Ввод'!$E$228-NETWORKDAYS('У3 Ввод'!$D$228,$B30)+1))/Настройки!$E$9*100)</f>
        <v>0</v>
      </c>
      <c r="HP30" s="67" t="n">
        <f aca="false">IF(OR($D30=1,MONTH($B30)&lt;&gt;MONTH(StartDate),'У3 Ввод'!$D$229="",'У3 Ввод'!$E$229="",'У3 Ввод'!$D$229&gt;$B30),0,MAX(0,MIN(1,'У3 Ввод'!$E$229-NETWORKDAYS('У3 Ввод'!$D$229,$B30)+1))/Настройки!$E$9*100)</f>
        <v>0</v>
      </c>
      <c r="HQ30" s="67" t="n">
        <f aca="false">IF(OR($D30=1,MONTH($B30)&lt;&gt;MONTH(StartDate),'У3 Ввод'!$D$230="",'У3 Ввод'!$E$230="",'У3 Ввод'!$D$230&gt;$B30),0,MAX(0,MIN(1,'У3 Ввод'!$E$230-NETWORKDAYS('У3 Ввод'!$D$230,$B30)+1))/Настройки!$E$9*100)</f>
        <v>0</v>
      </c>
      <c r="HR30" s="67" t="n">
        <f aca="false">IF(OR($D30=1,MONTH($B30)&lt;&gt;MONTH(StartDate),'У3 Ввод'!$D$231="",'У3 Ввод'!$E$231="",'У3 Ввод'!$D$231&gt;$B30),0,MAX(0,MIN(1,'У3 Ввод'!$E$231-NETWORKDAYS('У3 Ввод'!$D$231,$B30)+1))/Настройки!$E$9*100)</f>
        <v>0</v>
      </c>
      <c r="HS30" s="67" t="n">
        <f aca="false">IF(OR($D30=1,MONTH($B30)&lt;&gt;MONTH(StartDate),'У3 Ввод'!$D$232="",'У3 Ввод'!$E$232="",'У3 Ввод'!$D$232&gt;$B30),0,MAX(0,MIN(1,'У3 Ввод'!$E$232-NETWORKDAYS('У3 Ввод'!$D$232,$B30)+1))/Настройки!$E$9*100)</f>
        <v>0</v>
      </c>
      <c r="HT30" s="67" t="n">
        <f aca="false">IF(OR($D30=1,MONTH($B30)&lt;&gt;MONTH(StartDate),'У3 Ввод'!$D$233="",'У3 Ввод'!$E$233="",'У3 Ввод'!$D$233&gt;$B30),0,MAX(0,MIN(1,'У3 Ввод'!$E$233-NETWORKDAYS('У3 Ввод'!$D$233,$B30)+1))/Настройки!$E$9*100)</f>
        <v>0</v>
      </c>
      <c r="HU30" s="67" t="n">
        <f aca="false">IF(OR($D30=1,MONTH($B30)&lt;&gt;MONTH(StartDate),'У3 Ввод'!$D$234="",'У3 Ввод'!$E$234="",'У3 Ввод'!$D$234&gt;$B30),0,MAX(0,MIN(1,'У3 Ввод'!$E$234-NETWORKDAYS('У3 Ввод'!$D$234,$B30)+1))/Настройки!$E$9*100)</f>
        <v>0</v>
      </c>
      <c r="HV30" s="67" t="n">
        <f aca="false">IF(OR($D30=1,MONTH($B30)&lt;&gt;MONTH(StartDate),'У3 Ввод'!$D$235="",'У3 Ввод'!$E$235="",'У3 Ввод'!$D$235&gt;$B30),0,MAX(0,MIN(1,'У3 Ввод'!$E$235-NETWORKDAYS('У3 Ввод'!$D$235,$B30)+1))/Настройки!$E$9*100)</f>
        <v>0</v>
      </c>
      <c r="HW30" s="67" t="n">
        <f aca="false">IF(OR($D30=1,MONTH($B30)&lt;&gt;MONTH(StartDate),'У3 Ввод'!$D$236="",'У3 Ввод'!$E$236="",'У3 Ввод'!$D$236&gt;$B30),0,MAX(0,MIN(1,'У3 Ввод'!$E$236-NETWORKDAYS('У3 Ввод'!$D$236,$B30)+1))/Настройки!$E$9*100)</f>
        <v>0</v>
      </c>
      <c r="HX30" s="67" t="n">
        <f aca="false">IF(OR($D30=1,MONTH($B30)&lt;&gt;MONTH(StartDate),'У3 Ввод'!$D$237="",'У3 Ввод'!$E$237="",'У3 Ввод'!$D$237&gt;$B30),0,MAX(0,MIN(1,'У3 Ввод'!$E$237-NETWORKDAYS('У3 Ввод'!$D$237,$B30)+1))/Настройки!$E$9*100)</f>
        <v>0</v>
      </c>
      <c r="HY30" s="67" t="n">
        <f aca="false">IF(OR($D30=1,MONTH($B30)&lt;&gt;MONTH(StartDate),'У3 Ввод'!$D$238="",'У3 Ввод'!$E$238="",'У3 Ввод'!$D$238&gt;$B30),0,MAX(0,MIN(1,'У3 Ввод'!$E$238-NETWORKDAYS('У3 Ввод'!$D$238,$B30)+1))/Настройки!$E$9*100)</f>
        <v>0</v>
      </c>
      <c r="HZ30" s="67" t="n">
        <f aca="false">IF(OR($D30=1,MONTH($B30)&lt;&gt;MONTH(StartDate),'У3 Ввод'!$D$239="",'У3 Ввод'!$E$239="",'У3 Ввод'!$D$239&gt;$B30),0,MAX(0,MIN(1,'У3 Ввод'!$E$239-NETWORKDAYS('У3 Ввод'!$D$239,$B30)+1))/Настройки!$E$9*100)</f>
        <v>0</v>
      </c>
      <c r="IA30" s="67" t="n">
        <f aca="false">IF(OR($D30=1,MONTH($B30)&lt;&gt;MONTH(StartDate),'У3 Ввод'!$D$240="",'У3 Ввод'!$E$240="",'У3 Ввод'!$D$240&gt;$B30),0,MAX(0,MIN(1,'У3 Ввод'!$E$240-NETWORKDAYS('У3 Ввод'!$D$240,$B30)+1))/Настройки!$E$9*100)</f>
        <v>0</v>
      </c>
      <c r="IB30" s="67" t="n">
        <f aca="false">IF(OR($D30=1,MONTH($B30)&lt;&gt;MONTH(StartDate),'У3 Ввод'!$D$241="",'У3 Ввод'!$E$241="",'У3 Ввод'!$D$241&gt;$B30),0,MAX(0,MIN(1,'У3 Ввод'!$E$241-NETWORKDAYS('У3 Ввод'!$D$241,$B30)+1))/Настройки!$E$9*100)</f>
        <v>0</v>
      </c>
      <c r="IC30" s="67" t="n">
        <f aca="false">IF(OR($D30=1,MONTH($B30)&lt;&gt;MONTH(StartDate),'У3 Ввод'!$D$242="",'У3 Ввод'!$E$242="",'У3 Ввод'!$D$242&gt;$B30),0,MAX(0,MIN(1,'У3 Ввод'!$E$242-NETWORKDAYS('У3 Ввод'!$D$242,$B30)+1))/Настройки!$E$9*100)</f>
        <v>0</v>
      </c>
      <c r="ID30" s="67" t="n">
        <f aca="false">IF(OR($D30=1,MONTH($B30)&lt;&gt;MONTH(StartDate),'У3 Ввод'!$D$243="",'У3 Ввод'!$E$243="",'У3 Ввод'!$D$243&gt;$B30),0,MAX(0,MIN(1,'У3 Ввод'!$E$243-NETWORKDAYS('У3 Ввод'!$D$243,$B30)+1))/Настройки!$E$9*100)</f>
        <v>0</v>
      </c>
      <c r="IE30" s="67" t="n">
        <f aca="false">IF(OR($D30=1,MONTH($B30)&lt;&gt;MONTH(StartDate),'У3 Ввод'!$D$244="",'У3 Ввод'!$E$244="",'У3 Ввод'!$D$244&gt;$B30),0,MAX(0,MIN(1,'У3 Ввод'!$E$244-NETWORKDAYS('У3 Ввод'!$D$244,$B30)+1))/Настройки!$E$9*100)</f>
        <v>0</v>
      </c>
      <c r="IF30" s="67" t="n">
        <f aca="false">IF(OR($D30=1,MONTH($B30)&lt;&gt;MONTH(StartDate),'У3 Ввод'!$D$245="",'У3 Ввод'!$E$245="",'У3 Ввод'!$D$245&gt;$B30),0,MAX(0,MIN(1,'У3 Ввод'!$E$245-NETWORKDAYS('У3 Ввод'!$D$245,$B30)+1))/Настройки!$E$9*100)</f>
        <v>0</v>
      </c>
      <c r="IG30" s="67" t="n">
        <f aca="false">IF(OR($D30=1,MONTH($B30)&lt;&gt;MONTH(StartDate),'У3 Ввод'!$D$246="",'У3 Ввод'!$E$246="",'У3 Ввод'!$D$246&gt;$B30),0,MAX(0,MIN(1,'У3 Ввод'!$E$246-NETWORKDAYS('У3 Ввод'!$D$246,$B30)+1))/Настройки!$E$9*100)</f>
        <v>0</v>
      </c>
      <c r="IH30" s="67" t="n">
        <f aca="false">IF(OR($D30=1,MONTH($B30)&lt;&gt;MONTH(StartDate),'У3 Ввод'!$D$247="",'У3 Ввод'!$E$247="",'У3 Ввод'!$D$247&gt;$B30),0,MAX(0,MIN(1,'У3 Ввод'!$E$247-NETWORKDAYS('У3 Ввод'!$D$247,$B30)+1))/Настройки!$E$9*100)</f>
        <v>0</v>
      </c>
      <c r="II30" s="67" t="n">
        <f aca="false">IF(OR($D30=1,MONTH($B30)&lt;&gt;MONTH(StartDate),'У3 Ввод'!$D$248="",'У3 Ввод'!$E$248="",'У3 Ввод'!$D$248&gt;$B30),0,MAX(0,MIN(1,'У3 Ввод'!$E$248-NETWORKDAYS('У3 Ввод'!$D$248,$B30)+1))/Настройки!$E$9*100)</f>
        <v>0</v>
      </c>
      <c r="IJ30" s="67" t="n">
        <f aca="false">IF(OR($D30=1,MONTH($B30)&lt;&gt;MONTH(StartDate),'У3 Ввод'!$D$249="",'У3 Ввод'!$E$249="",'У3 Ввод'!$D$249&gt;$B30),0,MAX(0,MIN(1,'У3 Ввод'!$E$249-NETWORKDAYS('У3 Ввод'!$D$249,$B30)+1))/Настройки!$E$9*100)</f>
        <v>0</v>
      </c>
      <c r="IK30" s="67" t="n">
        <f aca="false">IF(OR($D30=1,MONTH($B30)&lt;&gt;MONTH(StartDate),'У3 Ввод'!$D$250="",'У3 Ввод'!$E$250="",'У3 Ввод'!$D$250&gt;$B30),0,MAX(0,MIN(1,'У3 Ввод'!$E$250-NETWORKDAYS('У3 Ввод'!$D$250,$B30)+1))/Настройки!$E$9*100)</f>
        <v>0</v>
      </c>
      <c r="IL30" s="67" t="n">
        <f aca="false">IF(OR($D30=1,MONTH($B30)&lt;&gt;MONTH(StartDate),'У3 Ввод'!$D$251="",'У3 Ввод'!$E$251="",'У3 Ввод'!$D$251&gt;$B30),0,MAX(0,MIN(1,'У3 Ввод'!$E$251-NETWORKDAYS('У3 Ввод'!$D$251,$B30)+1))/Настройки!$E$9*100)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IF(OR($D31=1,MONTH($B31)&lt;&gt;MONTH(StartDate),'У3 Ввод'!$D$12="",'У3 Ввод'!$E$12="",'У3 Ввод'!$D$12&gt;$B31),0,MAX(0,MIN(1,'У3 Ввод'!$E$12-NETWORKDAYS('У3 Ввод'!$D$12,$B31)+1))/Настройки!$E$9*100)</f>
        <v>0</v>
      </c>
      <c r="H31" s="67" t="n">
        <f aca="false">IF(OR($D31=1,MONTH($B31)&lt;&gt;MONTH(StartDate),'У3 Ввод'!$D$13="",'У3 Ввод'!$E$13="",'У3 Ввод'!$D$13&gt;$B31),0,MAX(0,MIN(1,'У3 Ввод'!$E$13-NETWORKDAYS('У3 Ввод'!$D$13,$B31)+1))/Настройки!$E$9*100)</f>
        <v>0</v>
      </c>
      <c r="I31" s="67" t="n">
        <f aca="false">IF(OR($D31=1,MONTH($B31)&lt;&gt;MONTH(StartDate),'У3 Ввод'!$D$14="",'У3 Ввод'!$E$14="",'У3 Ввод'!$D$14&gt;$B31),0,MAX(0,MIN(1,'У3 Ввод'!$E$14-NETWORKDAYS('У3 Ввод'!$D$14,$B31)+1))/Настройки!$E$9*100)</f>
        <v>0</v>
      </c>
      <c r="J31" s="67" t="n">
        <f aca="false">IF(OR($D31=1,MONTH($B31)&lt;&gt;MONTH(StartDate),'У3 Ввод'!$D$15="",'У3 Ввод'!$E$15="",'У3 Ввод'!$D$15&gt;$B31),0,MAX(0,MIN(1,'У3 Ввод'!$E$15-NETWORKDAYS('У3 Ввод'!$D$15,$B31)+1))/Настройки!$E$9*100)</f>
        <v>0</v>
      </c>
      <c r="K31" s="67" t="n">
        <f aca="false">IF(OR($D31=1,MONTH($B31)&lt;&gt;MONTH(StartDate),'У3 Ввод'!$D$16="",'У3 Ввод'!$E$16="",'У3 Ввод'!$D$16&gt;$B31),0,MAX(0,MIN(1,'У3 Ввод'!$E$16-NETWORKDAYS('У3 Ввод'!$D$16,$B31)+1))/Настройки!$E$9*100)</f>
        <v>0</v>
      </c>
      <c r="L31" s="67" t="n">
        <f aca="false">IF(OR($D31=1,MONTH($B31)&lt;&gt;MONTH(StartDate),'У3 Ввод'!$D$17="",'У3 Ввод'!$E$17="",'У3 Ввод'!$D$17&gt;$B31),0,MAX(0,MIN(1,'У3 Ввод'!$E$17-NETWORKDAYS('У3 Ввод'!$D$17,$B31)+1))/Настройки!$E$9*100)</f>
        <v>0</v>
      </c>
      <c r="M31" s="67" t="n">
        <f aca="false">IF(OR($D31=1,MONTH($B31)&lt;&gt;MONTH(StartDate),'У3 Ввод'!$D$18="",'У3 Ввод'!$E$18="",'У3 Ввод'!$D$18&gt;$B31),0,MAX(0,MIN(1,'У3 Ввод'!$E$18-NETWORKDAYS('У3 Ввод'!$D$18,$B31)+1))/Настройки!$E$9*100)</f>
        <v>0</v>
      </c>
      <c r="N31" s="67" t="n">
        <f aca="false">IF(OR($D31=1,MONTH($B31)&lt;&gt;MONTH(StartDate),'У3 Ввод'!$D$19="",'У3 Ввод'!$E$19="",'У3 Ввод'!$D$19&gt;$B31),0,MAX(0,MIN(1,'У3 Ввод'!$E$19-NETWORKDAYS('У3 Ввод'!$D$19,$B31)+1))/Настройки!$E$9*100)</f>
        <v>0</v>
      </c>
      <c r="O31" s="67" t="n">
        <f aca="false">IF(OR($D31=1,MONTH($B31)&lt;&gt;MONTH(StartDate),'У3 Ввод'!$D$20="",'У3 Ввод'!$E$20="",'У3 Ввод'!$D$20&gt;$B31),0,MAX(0,MIN(1,'У3 Ввод'!$E$20-NETWORKDAYS('У3 Ввод'!$D$20,$B31)+1))/Настройки!$E$9*100)</f>
        <v>0</v>
      </c>
      <c r="P31" s="67" t="n">
        <f aca="false">IF(OR($D31=1,MONTH($B31)&lt;&gt;MONTH(StartDate),'У3 Ввод'!$D$21="",'У3 Ввод'!$E$21="",'У3 Ввод'!$D$21&gt;$B31),0,MAX(0,MIN(1,'У3 Ввод'!$E$21-NETWORKDAYS('У3 Ввод'!$D$21,$B31)+1))/Настройки!$E$9*100)</f>
        <v>0</v>
      </c>
      <c r="Q31" s="67" t="n">
        <f aca="false">IF(OR($D31=1,MONTH($B31)&lt;&gt;MONTH(StartDate),'У3 Ввод'!$D$22="",'У3 Ввод'!$E$22="",'У3 Ввод'!$D$22&gt;$B31),0,MAX(0,MIN(1,'У3 Ввод'!$E$22-NETWORKDAYS('У3 Ввод'!$D$22,$B31)+1))/Настройки!$E$9*100)</f>
        <v>0</v>
      </c>
      <c r="R31" s="67" t="n">
        <f aca="false">IF(OR($D31=1,MONTH($B31)&lt;&gt;MONTH(StartDate),'У3 Ввод'!$D$23="",'У3 Ввод'!$E$23="",'У3 Ввод'!$D$23&gt;$B31),0,MAX(0,MIN(1,'У3 Ввод'!$E$23-NETWORKDAYS('У3 Ввод'!$D$23,$B31)+1))/Настройки!$E$9*100)</f>
        <v>0</v>
      </c>
      <c r="S31" s="67" t="n">
        <f aca="false">IF(OR($D31=1,MONTH($B31)&lt;&gt;MONTH(StartDate),'У3 Ввод'!$D$24="",'У3 Ввод'!$E$24="",'У3 Ввод'!$D$24&gt;$B31),0,MAX(0,MIN(1,'У3 Ввод'!$E$24-NETWORKDAYS('У3 Ввод'!$D$24,$B31)+1))/Настройки!$E$9*100)</f>
        <v>0</v>
      </c>
      <c r="T31" s="67" t="n">
        <f aca="false">IF(OR($D31=1,MONTH($B31)&lt;&gt;MONTH(StartDate),'У3 Ввод'!$D$25="",'У3 Ввод'!$E$25="",'У3 Ввод'!$D$25&gt;$B31),0,MAX(0,MIN(1,'У3 Ввод'!$E$25-NETWORKDAYS('У3 Ввод'!$D$25,$B31)+1))/Настройки!$E$9*100)</f>
        <v>0</v>
      </c>
      <c r="U31" s="67" t="n">
        <f aca="false">IF(OR($D31=1,MONTH($B31)&lt;&gt;MONTH(StartDate),'У3 Ввод'!$D$26="",'У3 Ввод'!$E$26="",'У3 Ввод'!$D$26&gt;$B31),0,MAX(0,MIN(1,'У3 Ввод'!$E$26-NETWORKDAYS('У3 Ввод'!$D$26,$B31)+1))/Настройки!$E$9*100)</f>
        <v>0</v>
      </c>
      <c r="V31" s="67" t="n">
        <f aca="false">IF(OR($D31=1,MONTH($B31)&lt;&gt;MONTH(StartDate),'У3 Ввод'!$D$27="",'У3 Ввод'!$E$27="",'У3 Ввод'!$D$27&gt;$B31),0,MAX(0,MIN(1,'У3 Ввод'!$E$27-NETWORKDAYS('У3 Ввод'!$D$27,$B31)+1))/Настройки!$E$9*100)</f>
        <v>0</v>
      </c>
      <c r="W31" s="67" t="n">
        <f aca="false">IF(OR($D31=1,MONTH($B31)&lt;&gt;MONTH(StartDate),'У3 Ввод'!$D$28="",'У3 Ввод'!$E$28="",'У3 Ввод'!$D$28&gt;$B31),0,MAX(0,MIN(1,'У3 Ввод'!$E$28-NETWORKDAYS('У3 Ввод'!$D$28,$B31)+1))/Настройки!$E$9*100)</f>
        <v>0</v>
      </c>
      <c r="X31" s="67" t="n">
        <f aca="false">IF(OR($D31=1,MONTH($B31)&lt;&gt;MONTH(StartDate),'У3 Ввод'!$D$29="",'У3 Ввод'!$E$29="",'У3 Ввод'!$D$29&gt;$B31),0,MAX(0,MIN(1,'У3 Ввод'!$E$29-NETWORKDAYS('У3 Ввод'!$D$29,$B31)+1))/Настройки!$E$9*100)</f>
        <v>0</v>
      </c>
      <c r="Y31" s="67" t="n">
        <f aca="false">IF(OR($D31=1,MONTH($B31)&lt;&gt;MONTH(StartDate),'У3 Ввод'!$D$30="",'У3 Ввод'!$E$30="",'У3 Ввод'!$D$30&gt;$B31),0,MAX(0,MIN(1,'У3 Ввод'!$E$30-NETWORKDAYS('У3 Ввод'!$D$30,$B31)+1))/Настройки!$E$9*100)</f>
        <v>0</v>
      </c>
      <c r="Z31" s="67" t="n">
        <f aca="false">IF(OR($D31=1,MONTH($B31)&lt;&gt;MONTH(StartDate),'У3 Ввод'!$D$31="",'У3 Ввод'!$E$31="",'У3 Ввод'!$D$31&gt;$B31),0,MAX(0,MIN(1,'У3 Ввод'!$E$31-NETWORKDAYS('У3 Ввод'!$D$31,$B31)+1))/Настройки!$E$9*100)</f>
        <v>0</v>
      </c>
      <c r="AA31" s="67" t="n">
        <f aca="false">IF(OR($D31=1,MONTH($B31)&lt;&gt;MONTH(StartDate),'У3 Ввод'!$D$32="",'У3 Ввод'!$E$32="",'У3 Ввод'!$D$32&gt;$B31),0,MAX(0,MIN(1,'У3 Ввод'!$E$32-NETWORKDAYS('У3 Ввод'!$D$32,$B31)+1))/Настройки!$E$9*100)</f>
        <v>0</v>
      </c>
      <c r="AB31" s="67" t="n">
        <f aca="false">IF(OR($D31=1,MONTH($B31)&lt;&gt;MONTH(StartDate),'У3 Ввод'!$D$33="",'У3 Ввод'!$E$33="",'У3 Ввод'!$D$33&gt;$B31),0,MAX(0,MIN(1,'У3 Ввод'!$E$33-NETWORKDAYS('У3 Ввод'!$D$33,$B31)+1))/Настройки!$E$9*100)</f>
        <v>0</v>
      </c>
      <c r="AC31" s="67" t="n">
        <f aca="false">IF(OR($D31=1,MONTH($B31)&lt;&gt;MONTH(StartDate),'У3 Ввод'!$D$34="",'У3 Ввод'!$E$34="",'У3 Ввод'!$D$34&gt;$B31),0,MAX(0,MIN(1,'У3 Ввод'!$E$34-NETWORKDAYS('У3 Ввод'!$D$34,$B31)+1))/Настройки!$E$9*100)</f>
        <v>0</v>
      </c>
      <c r="AD31" s="67" t="n">
        <f aca="false">IF(OR($D31=1,MONTH($B31)&lt;&gt;MONTH(StartDate),'У3 Ввод'!$D$35="",'У3 Ввод'!$E$35="",'У3 Ввод'!$D$35&gt;$B31),0,MAX(0,MIN(1,'У3 Ввод'!$E$35-NETWORKDAYS('У3 Ввод'!$D$35,$B31)+1))/Настройки!$E$9*100)</f>
        <v>0</v>
      </c>
      <c r="AE31" s="67" t="n">
        <f aca="false">IF(OR($D31=1,MONTH($B31)&lt;&gt;MONTH(StartDate),'У3 Ввод'!$D$36="",'У3 Ввод'!$E$36="",'У3 Ввод'!$D$36&gt;$B31),0,MAX(0,MIN(1,'У3 Ввод'!$E$36-NETWORKDAYS('У3 Ввод'!$D$36,$B31)+1))/Настройки!$E$9*100)</f>
        <v>0</v>
      </c>
      <c r="AF31" s="67" t="n">
        <f aca="false">IF(OR($D31=1,MONTH($B31)&lt;&gt;MONTH(StartDate),'У3 Ввод'!$D$37="",'У3 Ввод'!$E$37="",'У3 Ввод'!$D$37&gt;$B31),0,MAX(0,MIN(1,'У3 Ввод'!$E$37-NETWORKDAYS('У3 Ввод'!$D$37,$B31)+1))/Настройки!$E$9*100)</f>
        <v>0</v>
      </c>
      <c r="AG31" s="67" t="n">
        <f aca="false">IF(OR($D31=1,MONTH($B31)&lt;&gt;MONTH(StartDate),'У3 Ввод'!$D$38="",'У3 Ввод'!$E$38="",'У3 Ввод'!$D$38&gt;$B31),0,MAX(0,MIN(1,'У3 Ввод'!$E$38-NETWORKDAYS('У3 Ввод'!$D$38,$B31)+1))/Настройки!$E$9*100)</f>
        <v>0</v>
      </c>
      <c r="AH31" s="67" t="n">
        <f aca="false">IF(OR($D31=1,MONTH($B31)&lt;&gt;MONTH(StartDate),'У3 Ввод'!$D$39="",'У3 Ввод'!$E$39="",'У3 Ввод'!$D$39&gt;$B31),0,MAX(0,MIN(1,'У3 Ввод'!$E$39-NETWORKDAYS('У3 Ввод'!$D$39,$B31)+1))/Настройки!$E$9*100)</f>
        <v>0</v>
      </c>
      <c r="AI31" s="67" t="n">
        <f aca="false">IF(OR($D31=1,MONTH($B31)&lt;&gt;MONTH(StartDate),'У3 Ввод'!$D$40="",'У3 Ввод'!$E$40="",'У3 Ввод'!$D$40&gt;$B31),0,MAX(0,MIN(1,'У3 Ввод'!$E$40-NETWORKDAYS('У3 Ввод'!$D$40,$B31)+1))/Настройки!$E$9*100)</f>
        <v>0</v>
      </c>
      <c r="AJ31" s="67" t="n">
        <f aca="false">IF(OR($D31=1,MONTH($B31)&lt;&gt;MONTH(StartDate),'У3 Ввод'!$D$41="",'У3 Ввод'!$E$41="",'У3 Ввод'!$D$41&gt;$B31),0,MAX(0,MIN(1,'У3 Ввод'!$E$41-NETWORKDAYS('У3 Ввод'!$D$41,$B31)+1))/Настройки!$E$9*100)</f>
        <v>0</v>
      </c>
      <c r="AK31" s="67" t="n">
        <f aca="false">IF(OR($D31=1,MONTH($B31)&lt;&gt;MONTH(StartDate),'У3 Ввод'!$D$42="",'У3 Ввод'!$E$42="",'У3 Ввод'!$D$42&gt;$B31),0,MAX(0,MIN(1,'У3 Ввод'!$E$42-NETWORKDAYS('У3 Ввод'!$D$42,$B31)+1))/Настройки!$E$9*100)</f>
        <v>0</v>
      </c>
      <c r="AL31" s="67" t="n">
        <f aca="false">IF(OR($D31=1,MONTH($B31)&lt;&gt;MONTH(StartDate),'У3 Ввод'!$D$43="",'У3 Ввод'!$E$43="",'У3 Ввод'!$D$43&gt;$B31),0,MAX(0,MIN(1,'У3 Ввод'!$E$43-NETWORKDAYS('У3 Ввод'!$D$43,$B31)+1))/Настройки!$E$9*100)</f>
        <v>0</v>
      </c>
      <c r="AM31" s="67" t="n">
        <f aca="false">IF(OR($D31=1,MONTH($B31)&lt;&gt;MONTH(StartDate),'У3 Ввод'!$D$44="",'У3 Ввод'!$E$44="",'У3 Ввод'!$D$44&gt;$B31),0,MAX(0,MIN(1,'У3 Ввод'!$E$44-NETWORKDAYS('У3 Ввод'!$D$44,$B31)+1))/Настройки!$E$9*100)</f>
        <v>0</v>
      </c>
      <c r="AN31" s="67" t="n">
        <f aca="false">IF(OR($D31=1,MONTH($B31)&lt;&gt;MONTH(StartDate),'У3 Ввод'!$D$45="",'У3 Ввод'!$E$45="",'У3 Ввод'!$D$45&gt;$B31),0,MAX(0,MIN(1,'У3 Ввод'!$E$45-NETWORKDAYS('У3 Ввод'!$D$45,$B31)+1))/Настройки!$E$9*100)</f>
        <v>0</v>
      </c>
      <c r="AO31" s="67" t="n">
        <f aca="false">IF(OR($D31=1,MONTH($B31)&lt;&gt;MONTH(StartDate),'У3 Ввод'!$D$46="",'У3 Ввод'!$E$46="",'У3 Ввод'!$D$46&gt;$B31),0,MAX(0,MIN(1,'У3 Ввод'!$E$46-NETWORKDAYS('У3 Ввод'!$D$46,$B31)+1))/Настройки!$E$9*100)</f>
        <v>0</v>
      </c>
      <c r="AP31" s="67" t="n">
        <f aca="false">IF(OR($D31=1,MONTH($B31)&lt;&gt;MONTH(StartDate),'У3 Ввод'!$D$47="",'У3 Ввод'!$E$47="",'У3 Ввод'!$D$47&gt;$B31),0,MAX(0,MIN(1,'У3 Ввод'!$E$47-NETWORKDAYS('У3 Ввод'!$D$47,$B31)+1))/Настройки!$E$9*100)</f>
        <v>0</v>
      </c>
      <c r="AQ31" s="67" t="n">
        <f aca="false">IF(OR($D31=1,MONTH($B31)&lt;&gt;MONTH(StartDate),'У3 Ввод'!$D$48="",'У3 Ввод'!$E$48="",'У3 Ввод'!$D$48&gt;$B31),0,MAX(0,MIN(1,'У3 Ввод'!$E$48-NETWORKDAYS('У3 Ввод'!$D$48,$B31)+1))/Настройки!$E$9*100)</f>
        <v>0</v>
      </c>
      <c r="AR31" s="67" t="n">
        <f aca="false">IF(OR($D31=1,MONTH($B31)&lt;&gt;MONTH(StartDate),'У3 Ввод'!$D$49="",'У3 Ввод'!$E$49="",'У3 Ввод'!$D$49&gt;$B31),0,MAX(0,MIN(1,'У3 Ввод'!$E$49-NETWORKDAYS('У3 Ввод'!$D$49,$B31)+1))/Настройки!$E$9*100)</f>
        <v>0</v>
      </c>
      <c r="AS31" s="67" t="n">
        <f aca="false">IF(OR($D31=1,MONTH($B31)&lt;&gt;MONTH(StartDate),'У3 Ввод'!$D$50="",'У3 Ввод'!$E$50="",'У3 Ввод'!$D$50&gt;$B31),0,MAX(0,MIN(1,'У3 Ввод'!$E$50-NETWORKDAYS('У3 Ввод'!$D$50,$B31)+1))/Настройки!$E$9*100)</f>
        <v>0</v>
      </c>
      <c r="AT31" s="67" t="n">
        <f aca="false">IF(OR($D31=1,MONTH($B31)&lt;&gt;MONTH(StartDate),'У3 Ввод'!$D$51="",'У3 Ввод'!$E$51="",'У3 Ввод'!$D$51&gt;$B31),0,MAX(0,MIN(1,'У3 Ввод'!$E$51-NETWORKDAYS('У3 Ввод'!$D$51,$B31)+1))/Настройки!$E$9*100)</f>
        <v>0</v>
      </c>
      <c r="AU31" s="67" t="n">
        <f aca="false">IF(OR($D31=1,MONTH($B31)&lt;&gt;MONTH(StartDate),'У3 Ввод'!$D$52="",'У3 Ввод'!$E$52="",'У3 Ввод'!$D$52&gt;$B31),0,MAX(0,MIN(1,'У3 Ввод'!$E$52-NETWORKDAYS('У3 Ввод'!$D$52,$B31)+1))/Настройки!$E$9*100)</f>
        <v>0</v>
      </c>
      <c r="AV31" s="67" t="n">
        <f aca="false">IF(OR($D31=1,MONTH($B31)&lt;&gt;MONTH(StartDate),'У3 Ввод'!$D$53="",'У3 Ввод'!$E$53="",'У3 Ввод'!$D$53&gt;$B31),0,MAX(0,MIN(1,'У3 Ввод'!$E$53-NETWORKDAYS('У3 Ввод'!$D$53,$B31)+1))/Настройки!$E$9*100)</f>
        <v>0</v>
      </c>
      <c r="AW31" s="67" t="n">
        <f aca="false">IF(OR($D31=1,MONTH($B31)&lt;&gt;MONTH(StartDate),'У3 Ввод'!$D$54="",'У3 Ввод'!$E$54="",'У3 Ввод'!$D$54&gt;$B31),0,MAX(0,MIN(1,'У3 Ввод'!$E$54-NETWORKDAYS('У3 Ввод'!$D$54,$B31)+1))/Настройки!$E$9*100)</f>
        <v>0</v>
      </c>
      <c r="AX31" s="67" t="n">
        <f aca="false">IF(OR($D31=1,MONTH($B31)&lt;&gt;MONTH(StartDate),'У3 Ввод'!$D$55="",'У3 Ввод'!$E$55="",'У3 Ввод'!$D$55&gt;$B31),0,MAX(0,MIN(1,'У3 Ввод'!$E$55-NETWORKDAYS('У3 Ввод'!$D$55,$B31)+1))/Настройки!$E$9*100)</f>
        <v>0</v>
      </c>
      <c r="AY31" s="67" t="n">
        <f aca="false">IF(OR($D31=1,MONTH($B31)&lt;&gt;MONTH(StartDate),'У3 Ввод'!$D$56="",'У3 Ввод'!$E$56="",'У3 Ввод'!$D$56&gt;$B31),0,MAX(0,MIN(1,'У3 Ввод'!$E$56-NETWORKDAYS('У3 Ввод'!$D$56,$B31)+1))/Настройки!$E$9*100)</f>
        <v>0</v>
      </c>
      <c r="AZ31" s="67" t="n">
        <f aca="false">IF(OR($D31=1,MONTH($B31)&lt;&gt;MONTH(StartDate),'У3 Ввод'!$D$57="",'У3 Ввод'!$E$57="",'У3 Ввод'!$D$57&gt;$B31),0,MAX(0,MIN(1,'У3 Ввод'!$E$57-NETWORKDAYS('У3 Ввод'!$D$57,$B31)+1))/Настройки!$E$9*100)</f>
        <v>0</v>
      </c>
      <c r="BA31" s="67" t="n">
        <f aca="false">IF(OR($D31=1,MONTH($B31)&lt;&gt;MONTH(StartDate),'У3 Ввод'!$D$58="",'У3 Ввод'!$E$58="",'У3 Ввод'!$D$58&gt;$B31),0,MAX(0,MIN(1,'У3 Ввод'!$E$58-NETWORKDAYS('У3 Ввод'!$D$58,$B31)+1))/Настройки!$E$9*100)</f>
        <v>0</v>
      </c>
      <c r="BB31" s="67" t="n">
        <f aca="false">IF(OR($D31=1,MONTH($B31)&lt;&gt;MONTH(StartDate),'У3 Ввод'!$D$59="",'У3 Ввод'!$E$59="",'У3 Ввод'!$D$59&gt;$B31),0,MAX(0,MIN(1,'У3 Ввод'!$E$59-NETWORKDAYS('У3 Ввод'!$D$59,$B31)+1))/Настройки!$E$9*100)</f>
        <v>0</v>
      </c>
      <c r="BC31" s="67" t="n">
        <f aca="false">IF(OR($D31=1,MONTH($B31)&lt;&gt;MONTH(StartDate),'У3 Ввод'!$D$60="",'У3 Ввод'!$E$60="",'У3 Ввод'!$D$60&gt;$B31),0,MAX(0,MIN(1,'У3 Ввод'!$E$60-NETWORKDAYS('У3 Ввод'!$D$60,$B31)+1))/Настройки!$E$9*100)</f>
        <v>0</v>
      </c>
      <c r="BD31" s="67" t="n">
        <f aca="false">IF(OR($D31=1,MONTH($B31)&lt;&gt;MONTH(StartDate),'У3 Ввод'!$D$61="",'У3 Ввод'!$E$61="",'У3 Ввод'!$D$61&gt;$B31),0,MAX(0,MIN(1,'У3 Ввод'!$E$61-NETWORKDAYS('У3 Ввод'!$D$61,$B31)+1))/Настройки!$E$9*100)</f>
        <v>0</v>
      </c>
      <c r="BE31" s="67" t="n">
        <f aca="false">IF(OR($D31=1,MONTH($B31)&lt;&gt;MONTH(StartDate),'У3 Ввод'!$D$62="",'У3 Ввод'!$E$62="",'У3 Ввод'!$D$62&gt;$B31),0,MAX(0,MIN(1,'У3 Ввод'!$E$62-NETWORKDAYS('У3 Ввод'!$D$62,$B31)+1))/Настройки!$E$9*100)</f>
        <v>0</v>
      </c>
      <c r="BF31" s="67" t="n">
        <f aca="false">IF(OR($D31=1,MONTH($B31)&lt;&gt;MONTH(StartDate),'У3 Ввод'!$D$63="",'У3 Ввод'!$E$63="",'У3 Ввод'!$D$63&gt;$B31),0,MAX(0,MIN(1,'У3 Ввод'!$E$63-NETWORKDAYS('У3 Ввод'!$D$63,$B31)+1))/Настройки!$E$9*100)</f>
        <v>0</v>
      </c>
      <c r="BG31" s="67" t="n">
        <f aca="false">IF(OR($D31=1,MONTH($B31)&lt;&gt;MONTH(StartDate),'У3 Ввод'!$D$64="",'У3 Ввод'!$E$64="",'У3 Ввод'!$D$64&gt;$B31),0,MAX(0,MIN(1,'У3 Ввод'!$E$64-NETWORKDAYS('У3 Ввод'!$D$64,$B31)+1))/Настройки!$E$9*100)</f>
        <v>0</v>
      </c>
      <c r="BH31" s="67" t="n">
        <f aca="false">IF(OR($D31=1,MONTH($B31)&lt;&gt;MONTH(StartDate),'У3 Ввод'!$D$65="",'У3 Ввод'!$E$65="",'У3 Ввод'!$D$65&gt;$B31),0,MAX(0,MIN(1,'У3 Ввод'!$E$65-NETWORKDAYS('У3 Ввод'!$D$65,$B31)+1))/Настройки!$E$9*100)</f>
        <v>0</v>
      </c>
      <c r="BI31" s="67" t="n">
        <f aca="false">IF(OR($D31=1,MONTH($B31)&lt;&gt;MONTH(StartDate),'У3 Ввод'!$D$66="",'У3 Ввод'!$E$66="",'У3 Ввод'!$D$66&gt;$B31),0,MAX(0,MIN(1,'У3 Ввод'!$E$66-NETWORKDAYS('У3 Ввод'!$D$66,$B31)+1))/Настройки!$E$9*100)</f>
        <v>0</v>
      </c>
      <c r="BJ31" s="67" t="n">
        <f aca="false">IF(OR($D31=1,MONTH($B31)&lt;&gt;MONTH(StartDate),'У3 Ввод'!$D$67="",'У3 Ввод'!$E$67="",'У3 Ввод'!$D$67&gt;$B31),0,MAX(0,MIN(1,'У3 Ввод'!$E$67-NETWORKDAYS('У3 Ввод'!$D$67,$B31)+1))/Настройки!$E$9*100)</f>
        <v>0</v>
      </c>
      <c r="BK31" s="67" t="n">
        <f aca="false">IF(OR($D31=1,MONTH($B31)&lt;&gt;MONTH(StartDate),'У3 Ввод'!$D$68="",'У3 Ввод'!$E$68="",'У3 Ввод'!$D$68&gt;$B31),0,MAX(0,MIN(1,'У3 Ввод'!$E$68-NETWORKDAYS('У3 Ввод'!$D$68,$B31)+1))/Настройки!$E$9*100)</f>
        <v>0</v>
      </c>
      <c r="BL31" s="67" t="n">
        <f aca="false">IF(OR($D31=1,MONTH($B31)&lt;&gt;MONTH(StartDate),'У3 Ввод'!$D$69="",'У3 Ввод'!$E$69="",'У3 Ввод'!$D$69&gt;$B31),0,MAX(0,MIN(1,'У3 Ввод'!$E$69-NETWORKDAYS('У3 Ввод'!$D$69,$B31)+1))/Настройки!$E$9*100)</f>
        <v>0</v>
      </c>
      <c r="BM31" s="67" t="n">
        <f aca="false">IF(OR($D31=1,MONTH($B31)&lt;&gt;MONTH(StartDate),'У3 Ввод'!$D$70="",'У3 Ввод'!$E$70="",'У3 Ввод'!$D$70&gt;$B31),0,MAX(0,MIN(1,'У3 Ввод'!$E$70-NETWORKDAYS('У3 Ввод'!$D$70,$B31)+1))/Настройки!$E$9*100)</f>
        <v>0</v>
      </c>
      <c r="BN31" s="67" t="n">
        <f aca="false">IF(OR($D31=1,MONTH($B31)&lt;&gt;MONTH(StartDate),'У3 Ввод'!$D$71="",'У3 Ввод'!$E$71="",'У3 Ввод'!$D$71&gt;$B31),0,MAX(0,MIN(1,'У3 Ввод'!$E$71-NETWORKDAYS('У3 Ввод'!$D$71,$B31)+1))/Настройки!$E$9*100)</f>
        <v>0</v>
      </c>
      <c r="BO31" s="67" t="n">
        <f aca="false">IF(OR($D31=1,MONTH($B31)&lt;&gt;MONTH(StartDate),'У3 Ввод'!$D$72="",'У3 Ввод'!$E$72="",'У3 Ввод'!$D$72&gt;$B31),0,MAX(0,MIN(1,'У3 Ввод'!$E$72-NETWORKDAYS('У3 Ввод'!$D$72,$B31)+1))/Настройки!$E$9*100)</f>
        <v>0</v>
      </c>
      <c r="BP31" s="67" t="n">
        <f aca="false">IF(OR($D31=1,MONTH($B31)&lt;&gt;MONTH(StartDate),'У3 Ввод'!$D$73="",'У3 Ввод'!$E$73="",'У3 Ввод'!$D$73&gt;$B31),0,MAX(0,MIN(1,'У3 Ввод'!$E$73-NETWORKDAYS('У3 Ввод'!$D$73,$B31)+1))/Настройки!$E$9*100)</f>
        <v>0</v>
      </c>
      <c r="BQ31" s="67" t="n">
        <f aca="false">IF(OR($D31=1,MONTH($B31)&lt;&gt;MONTH(StartDate),'У3 Ввод'!$D$74="",'У3 Ввод'!$E$74="",'У3 Ввод'!$D$74&gt;$B31),0,MAX(0,MIN(1,'У3 Ввод'!$E$74-NETWORKDAYS('У3 Ввод'!$D$74,$B31)+1))/Настройки!$E$9*100)</f>
        <v>0</v>
      </c>
      <c r="BR31" s="67" t="n">
        <f aca="false">IF(OR($D31=1,MONTH($B31)&lt;&gt;MONTH(StartDate),'У3 Ввод'!$D$75="",'У3 Ввод'!$E$75="",'У3 Ввод'!$D$75&gt;$B31),0,MAX(0,MIN(1,'У3 Ввод'!$E$75-NETWORKDAYS('У3 Ввод'!$D$75,$B31)+1))/Настройки!$E$9*100)</f>
        <v>0</v>
      </c>
      <c r="BS31" s="67" t="n">
        <f aca="false">IF(OR($D31=1,MONTH($B31)&lt;&gt;MONTH(StartDate),'У3 Ввод'!$D$76="",'У3 Ввод'!$E$76="",'У3 Ввод'!$D$76&gt;$B31),0,MAX(0,MIN(1,'У3 Ввод'!$E$76-NETWORKDAYS('У3 Ввод'!$D$76,$B31)+1))/Настройки!$E$9*100)</f>
        <v>0</v>
      </c>
      <c r="BT31" s="67" t="n">
        <f aca="false">IF(OR($D31=1,MONTH($B31)&lt;&gt;MONTH(StartDate),'У3 Ввод'!$D$77="",'У3 Ввод'!$E$77="",'У3 Ввод'!$D$77&gt;$B31),0,MAX(0,MIN(1,'У3 Ввод'!$E$77-NETWORKDAYS('У3 Ввод'!$D$77,$B31)+1))/Настройки!$E$9*100)</f>
        <v>0</v>
      </c>
      <c r="BU31" s="67" t="n">
        <f aca="false">IF(OR($D31=1,MONTH($B31)&lt;&gt;MONTH(StartDate),'У3 Ввод'!$D$78="",'У3 Ввод'!$E$78="",'У3 Ввод'!$D$78&gt;$B31),0,MAX(0,MIN(1,'У3 Ввод'!$E$78-NETWORKDAYS('У3 Ввод'!$D$78,$B31)+1))/Настройки!$E$9*100)</f>
        <v>0</v>
      </c>
      <c r="BV31" s="67" t="n">
        <f aca="false">IF(OR($D31=1,MONTH($B31)&lt;&gt;MONTH(StartDate),'У3 Ввод'!$D$79="",'У3 Ввод'!$E$79="",'У3 Ввод'!$D$79&gt;$B31),0,MAX(0,MIN(1,'У3 Ввод'!$E$79-NETWORKDAYS('У3 Ввод'!$D$79,$B31)+1))/Настройки!$E$9*100)</f>
        <v>0</v>
      </c>
      <c r="BW31" s="67" t="n">
        <f aca="false">IF(OR($D31=1,MONTH($B31)&lt;&gt;MONTH(StartDate),'У3 Ввод'!$D$80="",'У3 Ввод'!$E$80="",'У3 Ввод'!$D$80&gt;$B31),0,MAX(0,MIN(1,'У3 Ввод'!$E$80-NETWORKDAYS('У3 Ввод'!$D$80,$B31)+1))/Настройки!$E$9*100)</f>
        <v>0</v>
      </c>
      <c r="BX31" s="67" t="n">
        <f aca="false">IF(OR($D31=1,MONTH($B31)&lt;&gt;MONTH(StartDate),'У3 Ввод'!$D$81="",'У3 Ввод'!$E$81="",'У3 Ввод'!$D$81&gt;$B31),0,MAX(0,MIN(1,'У3 Ввод'!$E$81-NETWORKDAYS('У3 Ввод'!$D$81,$B31)+1))/Настройки!$E$9*100)</f>
        <v>0</v>
      </c>
      <c r="BY31" s="67" t="n">
        <f aca="false">IF(OR($D31=1,MONTH($B31)&lt;&gt;MONTH(StartDate),'У3 Ввод'!$D$82="",'У3 Ввод'!$E$82="",'У3 Ввод'!$D$82&gt;$B31),0,MAX(0,MIN(1,'У3 Ввод'!$E$82-NETWORKDAYS('У3 Ввод'!$D$82,$B31)+1))/Настройки!$E$9*100)</f>
        <v>0</v>
      </c>
      <c r="BZ31" s="67" t="n">
        <f aca="false">IF(OR($D31=1,MONTH($B31)&lt;&gt;MONTH(StartDate),'У3 Ввод'!$D$83="",'У3 Ввод'!$E$83="",'У3 Ввод'!$D$83&gt;$B31),0,MAX(0,MIN(1,'У3 Ввод'!$E$83-NETWORKDAYS('У3 Ввод'!$D$83,$B31)+1))/Настройки!$E$9*100)</f>
        <v>0</v>
      </c>
      <c r="CA31" s="67" t="n">
        <f aca="false">IF(OR($D31=1,MONTH($B31)&lt;&gt;MONTH(StartDate),'У3 Ввод'!$D$84="",'У3 Ввод'!$E$84="",'У3 Ввод'!$D$84&gt;$B31),0,MAX(0,MIN(1,'У3 Ввод'!$E$84-NETWORKDAYS('У3 Ввод'!$D$84,$B31)+1))/Настройки!$E$9*100)</f>
        <v>0</v>
      </c>
      <c r="CB31" s="67" t="n">
        <f aca="false">IF(OR($D31=1,MONTH($B31)&lt;&gt;MONTH(StartDate),'У3 Ввод'!$D$85="",'У3 Ввод'!$E$85="",'У3 Ввод'!$D$85&gt;$B31),0,MAX(0,MIN(1,'У3 Ввод'!$E$85-NETWORKDAYS('У3 Ввод'!$D$85,$B31)+1))/Настройки!$E$9*100)</f>
        <v>0</v>
      </c>
      <c r="CC31" s="67" t="n">
        <f aca="false">IF(OR($D31=1,MONTH($B31)&lt;&gt;MONTH(StartDate),'У3 Ввод'!$D$86="",'У3 Ввод'!$E$86="",'У3 Ввод'!$D$86&gt;$B31),0,MAX(0,MIN(1,'У3 Ввод'!$E$86-NETWORKDAYS('У3 Ввод'!$D$86,$B31)+1))/Настройки!$E$9*100)</f>
        <v>0</v>
      </c>
      <c r="CD31" s="67" t="n">
        <f aca="false">IF(OR($D31=1,MONTH($B31)&lt;&gt;MONTH(StartDate),'У3 Ввод'!$D$87="",'У3 Ввод'!$E$87="",'У3 Ввод'!$D$87&gt;$B31),0,MAX(0,MIN(1,'У3 Ввод'!$E$87-NETWORKDAYS('У3 Ввод'!$D$87,$B31)+1))/Настройки!$E$9*100)</f>
        <v>0</v>
      </c>
      <c r="CE31" s="67" t="n">
        <f aca="false">IF(OR($D31=1,MONTH($B31)&lt;&gt;MONTH(StartDate),'У3 Ввод'!$D$88="",'У3 Ввод'!$E$88="",'У3 Ввод'!$D$88&gt;$B31),0,MAX(0,MIN(1,'У3 Ввод'!$E$88-NETWORKDAYS('У3 Ввод'!$D$88,$B31)+1))/Настройки!$E$9*100)</f>
        <v>0</v>
      </c>
      <c r="CF31" s="67" t="n">
        <f aca="false">IF(OR($D31=1,MONTH($B31)&lt;&gt;MONTH(StartDate),'У3 Ввод'!$D$89="",'У3 Ввод'!$E$89="",'У3 Ввод'!$D$89&gt;$B31),0,MAX(0,MIN(1,'У3 Ввод'!$E$89-NETWORKDAYS('У3 Ввод'!$D$89,$B31)+1))/Настройки!$E$9*100)</f>
        <v>0</v>
      </c>
      <c r="CG31" s="67" t="n">
        <f aca="false">IF(OR($D31=1,MONTH($B31)&lt;&gt;MONTH(StartDate),'У3 Ввод'!$D$90="",'У3 Ввод'!$E$90="",'У3 Ввод'!$D$90&gt;$B31),0,MAX(0,MIN(1,'У3 Ввод'!$E$90-NETWORKDAYS('У3 Ввод'!$D$90,$B31)+1))/Настройки!$E$9*100)</f>
        <v>0</v>
      </c>
      <c r="CH31" s="67" t="n">
        <f aca="false">IF(OR($D31=1,MONTH($B31)&lt;&gt;MONTH(StartDate),'У3 Ввод'!$D$91="",'У3 Ввод'!$E$91="",'У3 Ввод'!$D$91&gt;$B31),0,MAX(0,MIN(1,'У3 Ввод'!$E$91-NETWORKDAYS('У3 Ввод'!$D$91,$B31)+1))/Настройки!$E$9*100)</f>
        <v>0</v>
      </c>
      <c r="CI31" s="67" t="n">
        <f aca="false">IF(OR($D31=1,MONTH($B31)&lt;&gt;MONTH(StartDate),'У3 Ввод'!$D$92="",'У3 Ввод'!$E$92="",'У3 Ввод'!$D$92&gt;$B31),0,MAX(0,MIN(1,'У3 Ввод'!$E$92-NETWORKDAYS('У3 Ввод'!$D$92,$B31)+1))/Настройки!$E$9*100)</f>
        <v>0</v>
      </c>
      <c r="CJ31" s="67" t="n">
        <f aca="false">IF(OR($D31=1,MONTH($B31)&lt;&gt;MONTH(StartDate),'У3 Ввод'!$D$93="",'У3 Ввод'!$E$93="",'У3 Ввод'!$D$93&gt;$B31),0,MAX(0,MIN(1,'У3 Ввод'!$E$93-NETWORKDAYS('У3 Ввод'!$D$93,$B31)+1))/Настройки!$E$9*100)</f>
        <v>0</v>
      </c>
      <c r="CK31" s="67" t="n">
        <f aca="false">IF(OR($D31=1,MONTH($B31)&lt;&gt;MONTH(StartDate),'У3 Ввод'!$D$94="",'У3 Ввод'!$E$94="",'У3 Ввод'!$D$94&gt;$B31),0,MAX(0,MIN(1,'У3 Ввод'!$E$94-NETWORKDAYS('У3 Ввод'!$D$94,$B31)+1))/Настройки!$E$9*100)</f>
        <v>0</v>
      </c>
      <c r="CL31" s="67" t="n">
        <f aca="false">IF(OR($D31=1,MONTH($B31)&lt;&gt;MONTH(StartDate),'У3 Ввод'!$D$95="",'У3 Ввод'!$E$95="",'У3 Ввод'!$D$95&gt;$B31),0,MAX(0,MIN(1,'У3 Ввод'!$E$95-NETWORKDAYS('У3 Ввод'!$D$95,$B31)+1))/Настройки!$E$9*100)</f>
        <v>0</v>
      </c>
      <c r="CM31" s="67" t="n">
        <f aca="false">IF(OR($D31=1,MONTH($B31)&lt;&gt;MONTH(StartDate),'У3 Ввод'!$D$96="",'У3 Ввод'!$E$96="",'У3 Ввод'!$D$96&gt;$B31),0,MAX(0,MIN(1,'У3 Ввод'!$E$96-NETWORKDAYS('У3 Ввод'!$D$96,$B31)+1))/Настройки!$E$9*100)</f>
        <v>0</v>
      </c>
      <c r="CN31" s="67" t="n">
        <f aca="false">IF(OR($D31=1,MONTH($B31)&lt;&gt;MONTH(StartDate),'У3 Ввод'!$D$97="",'У3 Ввод'!$E$97="",'У3 Ввод'!$D$97&gt;$B31),0,MAX(0,MIN(1,'У3 Ввод'!$E$97-NETWORKDAYS('У3 Ввод'!$D$97,$B31)+1))/Настройки!$E$9*100)</f>
        <v>0</v>
      </c>
      <c r="CO31" s="67" t="n">
        <f aca="false">IF(OR($D31=1,MONTH($B31)&lt;&gt;MONTH(StartDate),'У3 Ввод'!$D$98="",'У3 Ввод'!$E$98="",'У3 Ввод'!$D$98&gt;$B31),0,MAX(0,MIN(1,'У3 Ввод'!$E$98-NETWORKDAYS('У3 Ввод'!$D$98,$B31)+1))/Настройки!$E$9*100)</f>
        <v>0</v>
      </c>
      <c r="CP31" s="67" t="n">
        <f aca="false">IF(OR($D31=1,MONTH($B31)&lt;&gt;MONTH(StartDate),'У3 Ввод'!$D$99="",'У3 Ввод'!$E$99="",'У3 Ввод'!$D$99&gt;$B31),0,MAX(0,MIN(1,'У3 Ввод'!$E$99-NETWORKDAYS('У3 Ввод'!$D$99,$B31)+1))/Настройки!$E$9*100)</f>
        <v>0</v>
      </c>
      <c r="CQ31" s="67" t="n">
        <f aca="false">IF(OR($D31=1,MONTH($B31)&lt;&gt;MONTH(StartDate),'У3 Ввод'!$D$100="",'У3 Ввод'!$E$100="",'У3 Ввод'!$D$100&gt;$B31),0,MAX(0,MIN(1,'У3 Ввод'!$E$100-NETWORKDAYS('У3 Ввод'!$D$100,$B31)+1))/Настройки!$E$9*100)</f>
        <v>0</v>
      </c>
      <c r="CR31" s="67" t="n">
        <f aca="false">IF(OR($D31=1,MONTH($B31)&lt;&gt;MONTH(StartDate),'У3 Ввод'!$D$101="",'У3 Ввод'!$E$101="",'У3 Ввод'!$D$101&gt;$B31),0,MAX(0,MIN(1,'У3 Ввод'!$E$101-NETWORKDAYS('У3 Ввод'!$D$101,$B31)+1))/Настройки!$E$9*100)</f>
        <v>0</v>
      </c>
      <c r="CS31" s="67" t="n">
        <f aca="false">IF(OR($D31=1,MONTH($B31)&lt;&gt;MONTH(StartDate),'У3 Ввод'!$D$102="",'У3 Ввод'!$E$102="",'У3 Ввод'!$D$102&gt;$B31),0,MAX(0,MIN(1,'У3 Ввод'!$E$102-NETWORKDAYS('У3 Ввод'!$D$102,$B31)+1))/Настройки!$E$9*100)</f>
        <v>0</v>
      </c>
      <c r="CT31" s="67" t="n">
        <f aca="false">IF(OR($D31=1,MONTH($B31)&lt;&gt;MONTH(StartDate),'У3 Ввод'!$D$103="",'У3 Ввод'!$E$103="",'У3 Ввод'!$D$103&gt;$B31),0,MAX(0,MIN(1,'У3 Ввод'!$E$103-NETWORKDAYS('У3 Ввод'!$D$103,$B31)+1))/Настройки!$E$9*100)</f>
        <v>0</v>
      </c>
      <c r="CU31" s="67" t="n">
        <f aca="false">IF(OR($D31=1,MONTH($B31)&lt;&gt;MONTH(StartDate),'У3 Ввод'!$D$104="",'У3 Ввод'!$E$104="",'У3 Ввод'!$D$104&gt;$B31),0,MAX(0,MIN(1,'У3 Ввод'!$E$104-NETWORKDAYS('У3 Ввод'!$D$104,$B31)+1))/Настройки!$E$9*100)</f>
        <v>0</v>
      </c>
      <c r="CV31" s="67" t="n">
        <f aca="false">IF(OR($D31=1,MONTH($B31)&lt;&gt;MONTH(StartDate),'У3 Ввод'!$D$105="",'У3 Ввод'!$E$105="",'У3 Ввод'!$D$105&gt;$B31),0,MAX(0,MIN(1,'У3 Ввод'!$E$105-NETWORKDAYS('У3 Ввод'!$D$105,$B31)+1))/Настройки!$E$9*100)</f>
        <v>0</v>
      </c>
      <c r="CW31" s="67" t="n">
        <f aca="false">IF(OR($D31=1,MONTH($B31)&lt;&gt;MONTH(StartDate),'У3 Ввод'!$D$106="",'У3 Ввод'!$E$106="",'У3 Ввод'!$D$106&gt;$B31),0,MAX(0,MIN(1,'У3 Ввод'!$E$106-NETWORKDAYS('У3 Ввод'!$D$106,$B31)+1))/Настройки!$E$9*100)</f>
        <v>0</v>
      </c>
      <c r="CX31" s="67" t="n">
        <f aca="false">IF(OR($D31=1,MONTH($B31)&lt;&gt;MONTH(StartDate),'У3 Ввод'!$D$107="",'У3 Ввод'!$E$107="",'У3 Ввод'!$D$107&gt;$B31),0,MAX(0,MIN(1,'У3 Ввод'!$E$107-NETWORKDAYS('У3 Ввод'!$D$107,$B31)+1))/Настройки!$E$9*100)</f>
        <v>0</v>
      </c>
      <c r="CY31" s="67" t="n">
        <f aca="false">IF(OR($D31=1,MONTH($B31)&lt;&gt;MONTH(StartDate),'У3 Ввод'!$D$108="",'У3 Ввод'!$E$108="",'У3 Ввод'!$D$108&gt;$B31),0,MAX(0,MIN(1,'У3 Ввод'!$E$108-NETWORKDAYS('У3 Ввод'!$D$108,$B31)+1))/Настройки!$E$9*100)</f>
        <v>0</v>
      </c>
      <c r="CZ31" s="67" t="n">
        <f aca="false">IF(OR($D31=1,MONTH($B31)&lt;&gt;MONTH(StartDate),'У3 Ввод'!$D$109="",'У3 Ввод'!$E$109="",'У3 Ввод'!$D$109&gt;$B31),0,MAX(0,MIN(1,'У3 Ввод'!$E$109-NETWORKDAYS('У3 Ввод'!$D$109,$B31)+1))/Настройки!$E$9*100)</f>
        <v>0</v>
      </c>
      <c r="DA31" s="67" t="n">
        <f aca="false">IF(OR($D31=1,MONTH($B31)&lt;&gt;MONTH(StartDate),'У3 Ввод'!$D$110="",'У3 Ввод'!$E$110="",'У3 Ввод'!$D$110&gt;$B31),0,MAX(0,MIN(1,'У3 Ввод'!$E$110-NETWORKDAYS('У3 Ввод'!$D$110,$B31)+1))/Настройки!$E$9*100)</f>
        <v>0</v>
      </c>
      <c r="DB31" s="67" t="n">
        <f aca="false">IF(OR($D31=1,MONTH($B31)&lt;&gt;MONTH(StartDate),'У3 Ввод'!$D$111="",'У3 Ввод'!$E$111="",'У3 Ввод'!$D$111&gt;$B31),0,MAX(0,MIN(1,'У3 Ввод'!$E$111-NETWORKDAYS('У3 Ввод'!$D$111,$B31)+1))/Настройки!$E$9*100)</f>
        <v>0</v>
      </c>
      <c r="DC31" s="67" t="n">
        <f aca="false">IF(OR($D31=1,MONTH($B31)&lt;&gt;MONTH(StartDate),'У3 Ввод'!$D$112="",'У3 Ввод'!$E$112="",'У3 Ввод'!$D$112&gt;$B31),0,MAX(0,MIN(1,'У3 Ввод'!$E$112-NETWORKDAYS('У3 Ввод'!$D$112,$B31)+1))/Настройки!$E$9*100)</f>
        <v>0</v>
      </c>
      <c r="DD31" s="67" t="n">
        <f aca="false">IF(OR($D31=1,MONTH($B31)&lt;&gt;MONTH(StartDate),'У3 Ввод'!$D$113="",'У3 Ввод'!$E$113="",'У3 Ввод'!$D$113&gt;$B31),0,MAX(0,MIN(1,'У3 Ввод'!$E$113-NETWORKDAYS('У3 Ввод'!$D$113,$B31)+1))/Настройки!$E$9*100)</f>
        <v>0</v>
      </c>
      <c r="DE31" s="67" t="n">
        <f aca="false">IF(OR($D31=1,MONTH($B31)&lt;&gt;MONTH(StartDate),'У3 Ввод'!$D$114="",'У3 Ввод'!$E$114="",'У3 Ввод'!$D$114&gt;$B31),0,MAX(0,MIN(1,'У3 Ввод'!$E$114-NETWORKDAYS('У3 Ввод'!$D$114,$B31)+1))/Настройки!$E$9*100)</f>
        <v>0</v>
      </c>
      <c r="DF31" s="67" t="n">
        <f aca="false">IF(OR($D31=1,MONTH($B31)&lt;&gt;MONTH(StartDate),'У3 Ввод'!$D$115="",'У3 Ввод'!$E$115="",'У3 Ввод'!$D$115&gt;$B31),0,MAX(0,MIN(1,'У3 Ввод'!$E$115-NETWORKDAYS('У3 Ввод'!$D$115,$B31)+1))/Настройки!$E$9*100)</f>
        <v>0</v>
      </c>
      <c r="DG31" s="67" t="n">
        <f aca="false">IF(OR($D31=1,MONTH($B31)&lt;&gt;MONTH(StartDate),'У3 Ввод'!$D$116="",'У3 Ввод'!$E$116="",'У3 Ввод'!$D$116&gt;$B31),0,MAX(0,MIN(1,'У3 Ввод'!$E$116-NETWORKDAYS('У3 Ввод'!$D$116,$B31)+1))/Настройки!$E$9*100)</f>
        <v>0</v>
      </c>
      <c r="DH31" s="67" t="n">
        <f aca="false">IF(OR($D31=1,MONTH($B31)&lt;&gt;MONTH(StartDate),'У3 Ввод'!$D$117="",'У3 Ввод'!$E$117="",'У3 Ввод'!$D$117&gt;$B31),0,MAX(0,MIN(1,'У3 Ввод'!$E$117-NETWORKDAYS('У3 Ввод'!$D$117,$B31)+1))/Настройки!$E$9*100)</f>
        <v>0</v>
      </c>
      <c r="DI31" s="67" t="n">
        <f aca="false">IF(OR($D31=1,MONTH($B31)&lt;&gt;MONTH(StartDate),'У3 Ввод'!$D$118="",'У3 Ввод'!$E$118="",'У3 Ввод'!$D$118&gt;$B31),0,MAX(0,MIN(1,'У3 Ввод'!$E$118-NETWORKDAYS('У3 Ввод'!$D$118,$B31)+1))/Настройки!$E$9*100)</f>
        <v>0</v>
      </c>
      <c r="DJ31" s="67" t="n">
        <f aca="false">IF(OR($D31=1,MONTH($B31)&lt;&gt;MONTH(StartDate),'У3 Ввод'!$D$119="",'У3 Ввод'!$E$119="",'У3 Ввод'!$D$119&gt;$B31),0,MAX(0,MIN(1,'У3 Ввод'!$E$119-NETWORKDAYS('У3 Ввод'!$D$119,$B31)+1))/Настройки!$E$9*100)</f>
        <v>0</v>
      </c>
      <c r="DK31" s="67" t="n">
        <f aca="false">IF(OR($D31=1,MONTH($B31)&lt;&gt;MONTH(StartDate),'У3 Ввод'!$D$120="",'У3 Ввод'!$E$120="",'У3 Ввод'!$D$120&gt;$B31),0,MAX(0,MIN(1,'У3 Ввод'!$E$120-NETWORKDAYS('У3 Ввод'!$D$120,$B31)+1))/Настройки!$E$9*100)</f>
        <v>0</v>
      </c>
      <c r="DL31" s="67" t="n">
        <f aca="false">IF(OR($D31=1,MONTH($B31)&lt;&gt;MONTH(StartDate),'У3 Ввод'!$D$121="",'У3 Ввод'!$E$121="",'У3 Ввод'!$D$121&gt;$B31),0,MAX(0,MIN(1,'У3 Ввод'!$E$121-NETWORKDAYS('У3 Ввод'!$D$121,$B31)+1))/Настройки!$E$9*100)</f>
        <v>0</v>
      </c>
      <c r="DM31" s="67" t="n">
        <f aca="false">IF(OR($D31=1,MONTH($B31)&lt;&gt;MONTH(StartDate),'У3 Ввод'!$D$122="",'У3 Ввод'!$E$122="",'У3 Ввод'!$D$122&gt;$B31),0,MAX(0,MIN(1,'У3 Ввод'!$E$122-NETWORKDAYS('У3 Ввод'!$D$122,$B31)+1))/Настройки!$E$9*100)</f>
        <v>0</v>
      </c>
      <c r="DN31" s="67" t="n">
        <f aca="false">IF(OR($D31=1,MONTH($B31)&lt;&gt;MONTH(StartDate),'У3 Ввод'!$D$123="",'У3 Ввод'!$E$123="",'У3 Ввод'!$D$123&gt;$B31),0,MAX(0,MIN(1,'У3 Ввод'!$E$123-NETWORKDAYS('У3 Ввод'!$D$123,$B31)+1))/Настройки!$E$9*100)</f>
        <v>0</v>
      </c>
      <c r="DO31" s="67" t="n">
        <f aca="false">IF(OR($D31=1,MONTH($B31)&lt;&gt;MONTH(StartDate),'У3 Ввод'!$D$124="",'У3 Ввод'!$E$124="",'У3 Ввод'!$D$124&gt;$B31),0,MAX(0,MIN(1,'У3 Ввод'!$E$124-NETWORKDAYS('У3 Ввод'!$D$124,$B31)+1))/Настройки!$E$9*100)</f>
        <v>0</v>
      </c>
      <c r="DP31" s="67" t="n">
        <f aca="false">IF(OR($D31=1,MONTH($B31)&lt;&gt;MONTH(StartDate),'У3 Ввод'!$D$125="",'У3 Ввод'!$E$125="",'У3 Ввод'!$D$125&gt;$B31),0,MAX(0,MIN(1,'У3 Ввод'!$E$125-NETWORKDAYS('У3 Ввод'!$D$125,$B31)+1))/Настройки!$E$9*100)</f>
        <v>0</v>
      </c>
      <c r="DQ31" s="67" t="n">
        <f aca="false">IF(OR($D31=1,MONTH($B31)&lt;&gt;MONTH(StartDate),'У3 Ввод'!$D$126="",'У3 Ввод'!$E$126="",'У3 Ввод'!$D$126&gt;$B31),0,MAX(0,MIN(1,'У3 Ввод'!$E$126-NETWORKDAYS('У3 Ввод'!$D$126,$B31)+1))/Настройки!$E$9*100)</f>
        <v>0</v>
      </c>
      <c r="DR31" s="67" t="n">
        <f aca="false">IF(OR($D31=1,MONTH($B31)&lt;&gt;MONTH(StartDate),'У3 Ввод'!$D$127="",'У3 Ввод'!$E$127="",'У3 Ввод'!$D$127&gt;$B31),0,MAX(0,MIN(1,'У3 Ввод'!$E$127-NETWORKDAYS('У3 Ввод'!$D$127,$B31)+1))/Настройки!$E$9*100)</f>
        <v>0</v>
      </c>
      <c r="DS31" s="67" t="n">
        <f aca="false">IF(OR($D31=1,MONTH($B31)&lt;&gt;MONTH(StartDate),'У3 Ввод'!$D$128="",'У3 Ввод'!$E$128="",'У3 Ввод'!$D$128&gt;$B31),0,MAX(0,MIN(1,'У3 Ввод'!$E$128-NETWORKDAYS('У3 Ввод'!$D$128,$B31)+1))/Настройки!$E$9*100)</f>
        <v>0</v>
      </c>
      <c r="DT31" s="67" t="n">
        <f aca="false">IF(OR($D31=1,MONTH($B31)&lt;&gt;MONTH(StartDate),'У3 Ввод'!$D$129="",'У3 Ввод'!$E$129="",'У3 Ввод'!$D$129&gt;$B31),0,MAX(0,MIN(1,'У3 Ввод'!$E$129-NETWORKDAYS('У3 Ввод'!$D$129,$B31)+1))/Настройки!$E$9*100)</f>
        <v>0</v>
      </c>
      <c r="DU31" s="67" t="n">
        <f aca="false">IF(OR($D31=1,MONTH($B31)&lt;&gt;MONTH(StartDate),'У3 Ввод'!$D$130="",'У3 Ввод'!$E$130="",'У3 Ввод'!$D$130&gt;$B31),0,MAX(0,MIN(1,'У3 Ввод'!$E$130-NETWORKDAYS('У3 Ввод'!$D$130,$B31)+1))/Настройки!$E$9*100)</f>
        <v>0</v>
      </c>
      <c r="DV31" s="67" t="n">
        <f aca="false">IF(OR($D31=1,MONTH($B31)&lt;&gt;MONTH(StartDate),'У3 Ввод'!$D$131="",'У3 Ввод'!$E$131="",'У3 Ввод'!$D$131&gt;$B31),0,MAX(0,MIN(1,'У3 Ввод'!$E$131-NETWORKDAYS('У3 Ввод'!$D$131,$B31)+1))/Настройки!$E$9*100)</f>
        <v>0</v>
      </c>
      <c r="DW31" s="67" t="n">
        <f aca="false">IF(OR($D31=1,MONTH($B31)&lt;&gt;MONTH(StartDate),'У3 Ввод'!$D$132="",'У3 Ввод'!$E$132="",'У3 Ввод'!$D$132&gt;$B31),0,MAX(0,MIN(1,'У3 Ввод'!$E$132-NETWORKDAYS('У3 Ввод'!$D$132,$B31)+1))/Настройки!$E$9*100)</f>
        <v>0</v>
      </c>
      <c r="DX31" s="67" t="n">
        <f aca="false">IF(OR($D31=1,MONTH($B31)&lt;&gt;MONTH(StartDate),'У3 Ввод'!$D$133="",'У3 Ввод'!$E$133="",'У3 Ввод'!$D$133&gt;$B31),0,MAX(0,MIN(1,'У3 Ввод'!$E$133-NETWORKDAYS('У3 Ввод'!$D$133,$B31)+1))/Настройки!$E$9*100)</f>
        <v>0</v>
      </c>
      <c r="DY31" s="67" t="n">
        <f aca="false">IF(OR($D31=1,MONTH($B31)&lt;&gt;MONTH(StartDate),'У3 Ввод'!$D$134="",'У3 Ввод'!$E$134="",'У3 Ввод'!$D$134&gt;$B31),0,MAX(0,MIN(1,'У3 Ввод'!$E$134-NETWORKDAYS('У3 Ввод'!$D$134,$B31)+1))/Настройки!$E$9*100)</f>
        <v>0</v>
      </c>
      <c r="DZ31" s="67" t="n">
        <f aca="false">IF(OR($D31=1,MONTH($B31)&lt;&gt;MONTH(StartDate),'У3 Ввод'!$D$135="",'У3 Ввод'!$E$135="",'У3 Ввод'!$D$135&gt;$B31),0,MAX(0,MIN(1,'У3 Ввод'!$E$135-NETWORKDAYS('У3 Ввод'!$D$135,$B31)+1))/Настройки!$E$9*100)</f>
        <v>0</v>
      </c>
      <c r="EA31" s="67" t="n">
        <f aca="false">IF(OR($D31=1,MONTH($B31)&lt;&gt;MONTH(StartDate),'У3 Ввод'!$D$136="",'У3 Ввод'!$E$136="",'У3 Ввод'!$D$136&gt;$B31),0,MAX(0,MIN(1,'У3 Ввод'!$E$136-NETWORKDAYS('У3 Ввод'!$D$136,$B31)+1))/Настройки!$E$9*100)</f>
        <v>0</v>
      </c>
      <c r="EB31" s="67" t="n">
        <f aca="false">IF(OR($D31=1,MONTH($B31)&lt;&gt;MONTH(StartDate),'У3 Ввод'!$D$137="",'У3 Ввод'!$E$137="",'У3 Ввод'!$D$137&gt;$B31),0,MAX(0,MIN(1,'У3 Ввод'!$E$137-NETWORKDAYS('У3 Ввод'!$D$137,$B31)+1))/Настройки!$E$9*100)</f>
        <v>0</v>
      </c>
      <c r="EC31" s="67" t="n">
        <f aca="false">IF(OR($D31=1,MONTH($B31)&lt;&gt;MONTH(StartDate),'У3 Ввод'!$D$138="",'У3 Ввод'!$E$138="",'У3 Ввод'!$D$138&gt;$B31),0,MAX(0,MIN(1,'У3 Ввод'!$E$138-NETWORKDAYS('У3 Ввод'!$D$138,$B31)+1))/Настройки!$E$9*100)</f>
        <v>0</v>
      </c>
      <c r="ED31" s="67" t="n">
        <f aca="false">IF(OR($D31=1,MONTH($B31)&lt;&gt;MONTH(StartDate),'У3 Ввод'!$D$139="",'У3 Ввод'!$E$139="",'У3 Ввод'!$D$139&gt;$B31),0,MAX(0,MIN(1,'У3 Ввод'!$E$139-NETWORKDAYS('У3 Ввод'!$D$139,$B31)+1))/Настройки!$E$9*100)</f>
        <v>0</v>
      </c>
      <c r="EE31" s="67" t="n">
        <f aca="false">IF(OR($D31=1,MONTH($B31)&lt;&gt;MONTH(StartDate),'У3 Ввод'!$D$140="",'У3 Ввод'!$E$140="",'У3 Ввод'!$D$140&gt;$B31),0,MAX(0,MIN(1,'У3 Ввод'!$E$140-NETWORKDAYS('У3 Ввод'!$D$140,$B31)+1))/Настройки!$E$9*100)</f>
        <v>0</v>
      </c>
      <c r="EF31" s="67" t="n">
        <f aca="false">IF(OR($D31=1,MONTH($B31)&lt;&gt;MONTH(StartDate),'У3 Ввод'!$D$141="",'У3 Ввод'!$E$141="",'У3 Ввод'!$D$141&gt;$B31),0,MAX(0,MIN(1,'У3 Ввод'!$E$141-NETWORKDAYS('У3 Ввод'!$D$141,$B31)+1))/Настройки!$E$9*100)</f>
        <v>0</v>
      </c>
      <c r="EG31" s="67" t="n">
        <f aca="false">IF(OR($D31=1,MONTH($B31)&lt;&gt;MONTH(StartDate),'У3 Ввод'!$D$142="",'У3 Ввод'!$E$142="",'У3 Ввод'!$D$142&gt;$B31),0,MAX(0,MIN(1,'У3 Ввод'!$E$142-NETWORKDAYS('У3 Ввод'!$D$142,$B31)+1))/Настройки!$E$9*100)</f>
        <v>0</v>
      </c>
      <c r="EH31" s="67" t="n">
        <f aca="false">IF(OR($D31=1,MONTH($B31)&lt;&gt;MONTH(StartDate),'У3 Ввод'!$D$143="",'У3 Ввод'!$E$143="",'У3 Ввод'!$D$143&gt;$B31),0,MAX(0,MIN(1,'У3 Ввод'!$E$143-NETWORKDAYS('У3 Ввод'!$D$143,$B31)+1))/Настройки!$E$9*100)</f>
        <v>0</v>
      </c>
      <c r="EI31" s="67" t="n">
        <f aca="false">IF(OR($D31=1,MONTH($B31)&lt;&gt;MONTH(StartDate),'У3 Ввод'!$D$144="",'У3 Ввод'!$E$144="",'У3 Ввод'!$D$144&gt;$B31),0,MAX(0,MIN(1,'У3 Ввод'!$E$144-NETWORKDAYS('У3 Ввод'!$D$144,$B31)+1))/Настройки!$E$9*100)</f>
        <v>0</v>
      </c>
      <c r="EJ31" s="67" t="n">
        <f aca="false">IF(OR($D31=1,MONTH($B31)&lt;&gt;MONTH(StartDate),'У3 Ввод'!$D$145="",'У3 Ввод'!$E$145="",'У3 Ввод'!$D$145&gt;$B31),0,MAX(0,MIN(1,'У3 Ввод'!$E$145-NETWORKDAYS('У3 Ввод'!$D$145,$B31)+1))/Настройки!$E$9*100)</f>
        <v>0</v>
      </c>
      <c r="EK31" s="67" t="n">
        <f aca="false">IF(OR($D31=1,MONTH($B31)&lt;&gt;MONTH(StartDate),'У3 Ввод'!$D$146="",'У3 Ввод'!$E$146="",'У3 Ввод'!$D$146&gt;$B31),0,MAX(0,MIN(1,'У3 Ввод'!$E$146-NETWORKDAYS('У3 Ввод'!$D$146,$B31)+1))/Настройки!$E$9*100)</f>
        <v>0</v>
      </c>
      <c r="EL31" s="67" t="n">
        <f aca="false">IF(OR($D31=1,MONTH($B31)&lt;&gt;MONTH(StartDate),'У3 Ввод'!$D$147="",'У3 Ввод'!$E$147="",'У3 Ввод'!$D$147&gt;$B31),0,MAX(0,MIN(1,'У3 Ввод'!$E$147-NETWORKDAYS('У3 Ввод'!$D$147,$B31)+1))/Настройки!$E$9*100)</f>
        <v>0</v>
      </c>
      <c r="EM31" s="67" t="n">
        <f aca="false">IF(OR($D31=1,MONTH($B31)&lt;&gt;MONTH(StartDate),'У3 Ввод'!$D$148="",'У3 Ввод'!$E$148="",'У3 Ввод'!$D$148&gt;$B31),0,MAX(0,MIN(1,'У3 Ввод'!$E$148-NETWORKDAYS('У3 Ввод'!$D$148,$B31)+1))/Настройки!$E$9*100)</f>
        <v>0</v>
      </c>
      <c r="EN31" s="67" t="n">
        <f aca="false">IF(OR($D31=1,MONTH($B31)&lt;&gt;MONTH(StartDate),'У3 Ввод'!$D$149="",'У3 Ввод'!$E$149="",'У3 Ввод'!$D$149&gt;$B31),0,MAX(0,MIN(1,'У3 Ввод'!$E$149-NETWORKDAYS('У3 Ввод'!$D$149,$B31)+1))/Настройки!$E$9*100)</f>
        <v>0</v>
      </c>
      <c r="EO31" s="67" t="n">
        <f aca="false">IF(OR($D31=1,MONTH($B31)&lt;&gt;MONTH(StartDate),'У3 Ввод'!$D$150="",'У3 Ввод'!$E$150="",'У3 Ввод'!$D$150&gt;$B31),0,MAX(0,MIN(1,'У3 Ввод'!$E$150-NETWORKDAYS('У3 Ввод'!$D$150,$B31)+1))/Настройки!$E$9*100)</f>
        <v>0</v>
      </c>
      <c r="EP31" s="67" t="n">
        <f aca="false">IF(OR($D31=1,MONTH($B31)&lt;&gt;MONTH(StartDate),'У3 Ввод'!$D$151="",'У3 Ввод'!$E$151="",'У3 Ввод'!$D$151&gt;$B31),0,MAX(0,MIN(1,'У3 Ввод'!$E$151-NETWORKDAYS('У3 Ввод'!$D$151,$B31)+1))/Настройки!$E$9*100)</f>
        <v>0</v>
      </c>
      <c r="EQ31" s="67" t="n">
        <f aca="false">IF(OR($D31=1,MONTH($B31)&lt;&gt;MONTH(StartDate),'У3 Ввод'!$D$152="",'У3 Ввод'!$E$152="",'У3 Ввод'!$D$152&gt;$B31),0,MAX(0,MIN(1,'У3 Ввод'!$E$152-NETWORKDAYS('У3 Ввод'!$D$152,$B31)+1))/Настройки!$E$9*100)</f>
        <v>0</v>
      </c>
      <c r="ER31" s="67" t="n">
        <f aca="false">IF(OR($D31=1,MONTH($B31)&lt;&gt;MONTH(StartDate),'У3 Ввод'!$D$153="",'У3 Ввод'!$E$153="",'У3 Ввод'!$D$153&gt;$B31),0,MAX(0,MIN(1,'У3 Ввод'!$E$153-NETWORKDAYS('У3 Ввод'!$D$153,$B31)+1))/Настройки!$E$9*100)</f>
        <v>0</v>
      </c>
      <c r="ES31" s="67" t="n">
        <f aca="false">IF(OR($D31=1,MONTH($B31)&lt;&gt;MONTH(StartDate),'У3 Ввод'!$D$154="",'У3 Ввод'!$E$154="",'У3 Ввод'!$D$154&gt;$B31),0,MAX(0,MIN(1,'У3 Ввод'!$E$154-NETWORKDAYS('У3 Ввод'!$D$154,$B31)+1))/Настройки!$E$9*100)</f>
        <v>0</v>
      </c>
      <c r="ET31" s="67" t="n">
        <f aca="false">IF(OR($D31=1,MONTH($B31)&lt;&gt;MONTH(StartDate),'У3 Ввод'!$D$155="",'У3 Ввод'!$E$155="",'У3 Ввод'!$D$155&gt;$B31),0,MAX(0,MIN(1,'У3 Ввод'!$E$155-NETWORKDAYS('У3 Ввод'!$D$155,$B31)+1))/Настройки!$E$9*100)</f>
        <v>0</v>
      </c>
      <c r="EU31" s="67" t="n">
        <f aca="false">IF(OR($D31=1,MONTH($B31)&lt;&gt;MONTH(StartDate),'У3 Ввод'!$D$156="",'У3 Ввод'!$E$156="",'У3 Ввод'!$D$156&gt;$B31),0,MAX(0,MIN(1,'У3 Ввод'!$E$156-NETWORKDAYS('У3 Ввод'!$D$156,$B31)+1))/Настройки!$E$9*100)</f>
        <v>0</v>
      </c>
      <c r="EV31" s="67" t="n">
        <f aca="false">IF(OR($D31=1,MONTH($B31)&lt;&gt;MONTH(StartDate),'У3 Ввод'!$D$157="",'У3 Ввод'!$E$157="",'У3 Ввод'!$D$157&gt;$B31),0,MAX(0,MIN(1,'У3 Ввод'!$E$157-NETWORKDAYS('У3 Ввод'!$D$157,$B31)+1))/Настройки!$E$9*100)</f>
        <v>0</v>
      </c>
      <c r="EW31" s="67" t="n">
        <f aca="false">IF(OR($D31=1,MONTH($B31)&lt;&gt;MONTH(StartDate),'У3 Ввод'!$D$158="",'У3 Ввод'!$E$158="",'У3 Ввод'!$D$158&gt;$B31),0,MAX(0,MIN(1,'У3 Ввод'!$E$158-NETWORKDAYS('У3 Ввод'!$D$158,$B31)+1))/Настройки!$E$9*100)</f>
        <v>0</v>
      </c>
      <c r="EX31" s="67" t="n">
        <f aca="false">IF(OR($D31=1,MONTH($B31)&lt;&gt;MONTH(StartDate),'У3 Ввод'!$D$159="",'У3 Ввод'!$E$159="",'У3 Ввод'!$D$159&gt;$B31),0,MAX(0,MIN(1,'У3 Ввод'!$E$159-NETWORKDAYS('У3 Ввод'!$D$159,$B31)+1))/Настройки!$E$9*100)</f>
        <v>0</v>
      </c>
      <c r="EY31" s="67" t="n">
        <f aca="false">IF(OR($D31=1,MONTH($B31)&lt;&gt;MONTH(StartDate),'У3 Ввод'!$D$160="",'У3 Ввод'!$E$160="",'У3 Ввод'!$D$160&gt;$B31),0,MAX(0,MIN(1,'У3 Ввод'!$E$160-NETWORKDAYS('У3 Ввод'!$D$160,$B31)+1))/Настройки!$E$9*100)</f>
        <v>0</v>
      </c>
      <c r="EZ31" s="67" t="n">
        <f aca="false">IF(OR($D31=1,MONTH($B31)&lt;&gt;MONTH(StartDate),'У3 Ввод'!$D$161="",'У3 Ввод'!$E$161="",'У3 Ввод'!$D$161&gt;$B31),0,MAX(0,MIN(1,'У3 Ввод'!$E$161-NETWORKDAYS('У3 Ввод'!$D$161,$B31)+1))/Настройки!$E$9*100)</f>
        <v>0</v>
      </c>
      <c r="FA31" s="67" t="n">
        <f aca="false">IF(OR($D31=1,MONTH($B31)&lt;&gt;MONTH(StartDate),'У3 Ввод'!$D$162="",'У3 Ввод'!$E$162="",'У3 Ввод'!$D$162&gt;$B31),0,MAX(0,MIN(1,'У3 Ввод'!$E$162-NETWORKDAYS('У3 Ввод'!$D$162,$B31)+1))/Настройки!$E$9*100)</f>
        <v>0</v>
      </c>
      <c r="FB31" s="67" t="n">
        <f aca="false">IF(OR($D31=1,MONTH($B31)&lt;&gt;MONTH(StartDate),'У3 Ввод'!$D$163="",'У3 Ввод'!$E$163="",'У3 Ввод'!$D$163&gt;$B31),0,MAX(0,MIN(1,'У3 Ввод'!$E$163-NETWORKDAYS('У3 Ввод'!$D$163,$B31)+1))/Настройки!$E$9*100)</f>
        <v>0</v>
      </c>
      <c r="FC31" s="67" t="n">
        <f aca="false">IF(OR($D31=1,MONTH($B31)&lt;&gt;MONTH(StartDate),'У3 Ввод'!$D$164="",'У3 Ввод'!$E$164="",'У3 Ввод'!$D$164&gt;$B31),0,MAX(0,MIN(1,'У3 Ввод'!$E$164-NETWORKDAYS('У3 Ввод'!$D$164,$B31)+1))/Настройки!$E$9*100)</f>
        <v>0</v>
      </c>
      <c r="FD31" s="67" t="n">
        <f aca="false">IF(OR($D31=1,MONTH($B31)&lt;&gt;MONTH(StartDate),'У3 Ввод'!$D$165="",'У3 Ввод'!$E$165="",'У3 Ввод'!$D$165&gt;$B31),0,MAX(0,MIN(1,'У3 Ввод'!$E$165-NETWORKDAYS('У3 Ввод'!$D$165,$B31)+1))/Настройки!$E$9*100)</f>
        <v>0</v>
      </c>
      <c r="FE31" s="67" t="n">
        <f aca="false">IF(OR($D31=1,MONTH($B31)&lt;&gt;MONTH(StartDate),'У3 Ввод'!$D$166="",'У3 Ввод'!$E$166="",'У3 Ввод'!$D$166&gt;$B31),0,MAX(0,MIN(1,'У3 Ввод'!$E$166-NETWORKDAYS('У3 Ввод'!$D$166,$B31)+1))/Настройки!$E$9*100)</f>
        <v>0</v>
      </c>
      <c r="FF31" s="67" t="n">
        <f aca="false">IF(OR($D31=1,MONTH($B31)&lt;&gt;MONTH(StartDate),'У3 Ввод'!$D$167="",'У3 Ввод'!$E$167="",'У3 Ввод'!$D$167&gt;$B31),0,MAX(0,MIN(1,'У3 Ввод'!$E$167-NETWORKDAYS('У3 Ввод'!$D$167,$B31)+1))/Настройки!$E$9*100)</f>
        <v>0</v>
      </c>
      <c r="FG31" s="67" t="n">
        <f aca="false">IF(OR($D31=1,MONTH($B31)&lt;&gt;MONTH(StartDate),'У3 Ввод'!$D$168="",'У3 Ввод'!$E$168="",'У3 Ввод'!$D$168&gt;$B31),0,MAX(0,MIN(1,'У3 Ввод'!$E$168-NETWORKDAYS('У3 Ввод'!$D$168,$B31)+1))/Настройки!$E$9*100)</f>
        <v>0</v>
      </c>
      <c r="FH31" s="67" t="n">
        <f aca="false">IF(OR($D31=1,MONTH($B31)&lt;&gt;MONTH(StartDate),'У3 Ввод'!$D$169="",'У3 Ввод'!$E$169="",'У3 Ввод'!$D$169&gt;$B31),0,MAX(0,MIN(1,'У3 Ввод'!$E$169-NETWORKDAYS('У3 Ввод'!$D$169,$B31)+1))/Настройки!$E$9*100)</f>
        <v>0</v>
      </c>
      <c r="FI31" s="67" t="n">
        <f aca="false">IF(OR($D31=1,MONTH($B31)&lt;&gt;MONTH(StartDate),'У3 Ввод'!$D$170="",'У3 Ввод'!$E$170="",'У3 Ввод'!$D$170&gt;$B31),0,MAX(0,MIN(1,'У3 Ввод'!$E$170-NETWORKDAYS('У3 Ввод'!$D$170,$B31)+1))/Настройки!$E$9*100)</f>
        <v>0</v>
      </c>
      <c r="FJ31" s="67" t="n">
        <f aca="false">IF(OR($D31=1,MONTH($B31)&lt;&gt;MONTH(StartDate),'У3 Ввод'!$D$171="",'У3 Ввод'!$E$171="",'У3 Ввод'!$D$171&gt;$B31),0,MAX(0,MIN(1,'У3 Ввод'!$E$171-NETWORKDAYS('У3 Ввод'!$D$171,$B31)+1))/Настройки!$E$9*100)</f>
        <v>0</v>
      </c>
      <c r="FK31" s="67" t="n">
        <f aca="false">IF(OR($D31=1,MONTH($B31)&lt;&gt;MONTH(StartDate),'У3 Ввод'!$D$172="",'У3 Ввод'!$E$172="",'У3 Ввод'!$D$172&gt;$B31),0,MAX(0,MIN(1,'У3 Ввод'!$E$172-NETWORKDAYS('У3 Ввод'!$D$172,$B31)+1))/Настройки!$E$9*100)</f>
        <v>0</v>
      </c>
      <c r="FL31" s="67" t="n">
        <f aca="false">IF(OR($D31=1,MONTH($B31)&lt;&gt;MONTH(StartDate),'У3 Ввод'!$D$173="",'У3 Ввод'!$E$173="",'У3 Ввод'!$D$173&gt;$B31),0,MAX(0,MIN(1,'У3 Ввод'!$E$173-NETWORKDAYS('У3 Ввод'!$D$173,$B31)+1))/Настройки!$E$9*100)</f>
        <v>0</v>
      </c>
      <c r="FM31" s="67" t="n">
        <f aca="false">IF(OR($D31=1,MONTH($B31)&lt;&gt;MONTH(StartDate),'У3 Ввод'!$D$174="",'У3 Ввод'!$E$174="",'У3 Ввод'!$D$174&gt;$B31),0,MAX(0,MIN(1,'У3 Ввод'!$E$174-NETWORKDAYS('У3 Ввод'!$D$174,$B31)+1))/Настройки!$E$9*100)</f>
        <v>0</v>
      </c>
      <c r="FN31" s="67" t="n">
        <f aca="false">IF(OR($D31=1,MONTH($B31)&lt;&gt;MONTH(StartDate),'У3 Ввод'!$D$175="",'У3 Ввод'!$E$175="",'У3 Ввод'!$D$175&gt;$B31),0,MAX(0,MIN(1,'У3 Ввод'!$E$175-NETWORKDAYS('У3 Ввод'!$D$175,$B31)+1))/Настройки!$E$9*100)</f>
        <v>0</v>
      </c>
      <c r="FO31" s="67" t="n">
        <f aca="false">IF(OR($D31=1,MONTH($B31)&lt;&gt;MONTH(StartDate),'У3 Ввод'!$D$176="",'У3 Ввод'!$E$176="",'У3 Ввод'!$D$176&gt;$B31),0,MAX(0,MIN(1,'У3 Ввод'!$E$176-NETWORKDAYS('У3 Ввод'!$D$176,$B31)+1))/Настройки!$E$9*100)</f>
        <v>0</v>
      </c>
      <c r="FP31" s="67" t="n">
        <f aca="false">IF(OR($D31=1,MONTH($B31)&lt;&gt;MONTH(StartDate),'У3 Ввод'!$D$177="",'У3 Ввод'!$E$177="",'У3 Ввод'!$D$177&gt;$B31),0,MAX(0,MIN(1,'У3 Ввод'!$E$177-NETWORKDAYS('У3 Ввод'!$D$177,$B31)+1))/Настройки!$E$9*100)</f>
        <v>0</v>
      </c>
      <c r="FQ31" s="67" t="n">
        <f aca="false">IF(OR($D31=1,MONTH($B31)&lt;&gt;MONTH(StartDate),'У3 Ввод'!$D$178="",'У3 Ввод'!$E$178="",'У3 Ввод'!$D$178&gt;$B31),0,MAX(0,MIN(1,'У3 Ввод'!$E$178-NETWORKDAYS('У3 Ввод'!$D$178,$B31)+1))/Настройки!$E$9*100)</f>
        <v>0</v>
      </c>
      <c r="FR31" s="67" t="n">
        <f aca="false">IF(OR($D31=1,MONTH($B31)&lt;&gt;MONTH(StartDate),'У3 Ввод'!$D$179="",'У3 Ввод'!$E$179="",'У3 Ввод'!$D$179&gt;$B31),0,MAX(0,MIN(1,'У3 Ввод'!$E$179-NETWORKDAYS('У3 Ввод'!$D$179,$B31)+1))/Настройки!$E$9*100)</f>
        <v>0</v>
      </c>
      <c r="FS31" s="67" t="n">
        <f aca="false">IF(OR($D31=1,MONTH($B31)&lt;&gt;MONTH(StartDate),'У3 Ввод'!$D$180="",'У3 Ввод'!$E$180="",'У3 Ввод'!$D$180&gt;$B31),0,MAX(0,MIN(1,'У3 Ввод'!$E$180-NETWORKDAYS('У3 Ввод'!$D$180,$B31)+1))/Настройки!$E$9*100)</f>
        <v>0</v>
      </c>
      <c r="FT31" s="67" t="n">
        <f aca="false">IF(OR($D31=1,MONTH($B31)&lt;&gt;MONTH(StartDate),'У3 Ввод'!$D$181="",'У3 Ввод'!$E$181="",'У3 Ввод'!$D$181&gt;$B31),0,MAX(0,MIN(1,'У3 Ввод'!$E$181-NETWORKDAYS('У3 Ввод'!$D$181,$B31)+1))/Настройки!$E$9*100)</f>
        <v>0</v>
      </c>
      <c r="FU31" s="67" t="n">
        <f aca="false">IF(OR($D31=1,MONTH($B31)&lt;&gt;MONTH(StartDate),'У3 Ввод'!$D$182="",'У3 Ввод'!$E$182="",'У3 Ввод'!$D$182&gt;$B31),0,MAX(0,MIN(1,'У3 Ввод'!$E$182-NETWORKDAYS('У3 Ввод'!$D$182,$B31)+1))/Настройки!$E$9*100)</f>
        <v>0</v>
      </c>
      <c r="FV31" s="67" t="n">
        <f aca="false">IF(OR($D31=1,MONTH($B31)&lt;&gt;MONTH(StartDate),'У3 Ввод'!$D$183="",'У3 Ввод'!$E$183="",'У3 Ввод'!$D$183&gt;$B31),0,MAX(0,MIN(1,'У3 Ввод'!$E$183-NETWORKDAYS('У3 Ввод'!$D$183,$B31)+1))/Настройки!$E$9*100)</f>
        <v>0</v>
      </c>
      <c r="FW31" s="67" t="n">
        <f aca="false">IF(OR($D31=1,MONTH($B31)&lt;&gt;MONTH(StartDate),'У3 Ввод'!$D$184="",'У3 Ввод'!$E$184="",'У3 Ввод'!$D$184&gt;$B31),0,MAX(0,MIN(1,'У3 Ввод'!$E$184-NETWORKDAYS('У3 Ввод'!$D$184,$B31)+1))/Настройки!$E$9*100)</f>
        <v>0</v>
      </c>
      <c r="FX31" s="67" t="n">
        <f aca="false">IF(OR($D31=1,MONTH($B31)&lt;&gt;MONTH(StartDate),'У3 Ввод'!$D$185="",'У3 Ввод'!$E$185="",'У3 Ввод'!$D$185&gt;$B31),0,MAX(0,MIN(1,'У3 Ввод'!$E$185-NETWORKDAYS('У3 Ввод'!$D$185,$B31)+1))/Настройки!$E$9*100)</f>
        <v>0</v>
      </c>
      <c r="FY31" s="67" t="n">
        <f aca="false">IF(OR($D31=1,MONTH($B31)&lt;&gt;MONTH(StartDate),'У3 Ввод'!$D$186="",'У3 Ввод'!$E$186="",'У3 Ввод'!$D$186&gt;$B31),0,MAX(0,MIN(1,'У3 Ввод'!$E$186-NETWORKDAYS('У3 Ввод'!$D$186,$B31)+1))/Настройки!$E$9*100)</f>
        <v>0</v>
      </c>
      <c r="FZ31" s="67" t="n">
        <f aca="false">IF(OR($D31=1,MONTH($B31)&lt;&gt;MONTH(StartDate),'У3 Ввод'!$D$187="",'У3 Ввод'!$E$187="",'У3 Ввод'!$D$187&gt;$B31),0,MAX(0,MIN(1,'У3 Ввод'!$E$187-NETWORKDAYS('У3 Ввод'!$D$187,$B31)+1))/Настройки!$E$9*100)</f>
        <v>0</v>
      </c>
      <c r="GA31" s="67" t="n">
        <f aca="false">IF(OR($D31=1,MONTH($B31)&lt;&gt;MONTH(StartDate),'У3 Ввод'!$D$188="",'У3 Ввод'!$E$188="",'У3 Ввод'!$D$188&gt;$B31),0,MAX(0,MIN(1,'У3 Ввод'!$E$188-NETWORKDAYS('У3 Ввод'!$D$188,$B31)+1))/Настройки!$E$9*100)</f>
        <v>0</v>
      </c>
      <c r="GB31" s="67" t="n">
        <f aca="false">IF(OR($D31=1,MONTH($B31)&lt;&gt;MONTH(StartDate),'У3 Ввод'!$D$189="",'У3 Ввод'!$E$189="",'У3 Ввод'!$D$189&gt;$B31),0,MAX(0,MIN(1,'У3 Ввод'!$E$189-NETWORKDAYS('У3 Ввод'!$D$189,$B31)+1))/Настройки!$E$9*100)</f>
        <v>0</v>
      </c>
      <c r="GC31" s="67" t="n">
        <f aca="false">IF(OR($D31=1,MONTH($B31)&lt;&gt;MONTH(StartDate),'У3 Ввод'!$D$190="",'У3 Ввод'!$E$190="",'У3 Ввод'!$D$190&gt;$B31),0,MAX(0,MIN(1,'У3 Ввод'!$E$190-NETWORKDAYS('У3 Ввод'!$D$190,$B31)+1))/Настройки!$E$9*100)</f>
        <v>0</v>
      </c>
      <c r="GD31" s="67" t="n">
        <f aca="false">IF(OR($D31=1,MONTH($B31)&lt;&gt;MONTH(StartDate),'У3 Ввод'!$D$191="",'У3 Ввод'!$E$191="",'У3 Ввод'!$D$191&gt;$B31),0,MAX(0,MIN(1,'У3 Ввод'!$E$191-NETWORKDAYS('У3 Ввод'!$D$191,$B31)+1))/Настройки!$E$9*100)</f>
        <v>0</v>
      </c>
      <c r="GE31" s="67" t="n">
        <f aca="false">IF(OR($D31=1,MONTH($B31)&lt;&gt;MONTH(StartDate),'У3 Ввод'!$D$192="",'У3 Ввод'!$E$192="",'У3 Ввод'!$D$192&gt;$B31),0,MAX(0,MIN(1,'У3 Ввод'!$E$192-NETWORKDAYS('У3 Ввод'!$D$192,$B31)+1))/Настройки!$E$9*100)</f>
        <v>0</v>
      </c>
      <c r="GF31" s="67" t="n">
        <f aca="false">IF(OR($D31=1,MONTH($B31)&lt;&gt;MONTH(StartDate),'У3 Ввод'!$D$193="",'У3 Ввод'!$E$193="",'У3 Ввод'!$D$193&gt;$B31),0,MAX(0,MIN(1,'У3 Ввод'!$E$193-NETWORKDAYS('У3 Ввод'!$D$193,$B31)+1))/Настройки!$E$9*100)</f>
        <v>0</v>
      </c>
      <c r="GG31" s="67" t="n">
        <f aca="false">IF(OR($D31=1,MONTH($B31)&lt;&gt;MONTH(StartDate),'У3 Ввод'!$D$194="",'У3 Ввод'!$E$194="",'У3 Ввод'!$D$194&gt;$B31),0,MAX(0,MIN(1,'У3 Ввод'!$E$194-NETWORKDAYS('У3 Ввод'!$D$194,$B31)+1))/Настройки!$E$9*100)</f>
        <v>0</v>
      </c>
      <c r="GH31" s="67" t="n">
        <f aca="false">IF(OR($D31=1,MONTH($B31)&lt;&gt;MONTH(StartDate),'У3 Ввод'!$D$195="",'У3 Ввод'!$E$195="",'У3 Ввод'!$D$195&gt;$B31),0,MAX(0,MIN(1,'У3 Ввод'!$E$195-NETWORKDAYS('У3 Ввод'!$D$195,$B31)+1))/Настройки!$E$9*100)</f>
        <v>0</v>
      </c>
      <c r="GI31" s="67" t="n">
        <f aca="false">IF(OR($D31=1,MONTH($B31)&lt;&gt;MONTH(StartDate),'У3 Ввод'!$D$196="",'У3 Ввод'!$E$196="",'У3 Ввод'!$D$196&gt;$B31),0,MAX(0,MIN(1,'У3 Ввод'!$E$196-NETWORKDAYS('У3 Ввод'!$D$196,$B31)+1))/Настройки!$E$9*100)</f>
        <v>0</v>
      </c>
      <c r="GJ31" s="67" t="n">
        <f aca="false">IF(OR($D31=1,MONTH($B31)&lt;&gt;MONTH(StartDate),'У3 Ввод'!$D$197="",'У3 Ввод'!$E$197="",'У3 Ввод'!$D$197&gt;$B31),0,MAX(0,MIN(1,'У3 Ввод'!$E$197-NETWORKDAYS('У3 Ввод'!$D$197,$B31)+1))/Настройки!$E$9*100)</f>
        <v>0</v>
      </c>
      <c r="GK31" s="67" t="n">
        <f aca="false">IF(OR($D31=1,MONTH($B31)&lt;&gt;MONTH(StartDate),'У3 Ввод'!$D$198="",'У3 Ввод'!$E$198="",'У3 Ввод'!$D$198&gt;$B31),0,MAX(0,MIN(1,'У3 Ввод'!$E$198-NETWORKDAYS('У3 Ввод'!$D$198,$B31)+1))/Настройки!$E$9*100)</f>
        <v>0</v>
      </c>
      <c r="GL31" s="67" t="n">
        <f aca="false">IF(OR($D31=1,MONTH($B31)&lt;&gt;MONTH(StartDate),'У3 Ввод'!$D$199="",'У3 Ввод'!$E$199="",'У3 Ввод'!$D$199&gt;$B31),0,MAX(0,MIN(1,'У3 Ввод'!$E$199-NETWORKDAYS('У3 Ввод'!$D$199,$B31)+1))/Настройки!$E$9*100)</f>
        <v>0</v>
      </c>
      <c r="GM31" s="67" t="n">
        <f aca="false">IF(OR($D31=1,MONTH($B31)&lt;&gt;MONTH(StartDate),'У3 Ввод'!$D$200="",'У3 Ввод'!$E$200="",'У3 Ввод'!$D$200&gt;$B31),0,MAX(0,MIN(1,'У3 Ввод'!$E$200-NETWORKDAYS('У3 Ввод'!$D$200,$B31)+1))/Настройки!$E$9*100)</f>
        <v>0</v>
      </c>
      <c r="GN31" s="67" t="n">
        <f aca="false">IF(OR($D31=1,MONTH($B31)&lt;&gt;MONTH(StartDate),'У3 Ввод'!$D$201="",'У3 Ввод'!$E$201="",'У3 Ввод'!$D$201&gt;$B31),0,MAX(0,MIN(1,'У3 Ввод'!$E$201-NETWORKDAYS('У3 Ввод'!$D$201,$B31)+1))/Настройки!$E$9*100)</f>
        <v>0</v>
      </c>
      <c r="GO31" s="67" t="n">
        <f aca="false">IF(OR($D31=1,MONTH($B31)&lt;&gt;MONTH(StartDate),'У3 Ввод'!$D$202="",'У3 Ввод'!$E$202="",'У3 Ввод'!$D$202&gt;$B31),0,MAX(0,MIN(1,'У3 Ввод'!$E$202-NETWORKDAYS('У3 Ввод'!$D$202,$B31)+1))/Настройки!$E$9*100)</f>
        <v>0</v>
      </c>
      <c r="GP31" s="67" t="n">
        <f aca="false">IF(OR($D31=1,MONTH($B31)&lt;&gt;MONTH(StartDate),'У3 Ввод'!$D$203="",'У3 Ввод'!$E$203="",'У3 Ввод'!$D$203&gt;$B31),0,MAX(0,MIN(1,'У3 Ввод'!$E$203-NETWORKDAYS('У3 Ввод'!$D$203,$B31)+1))/Настройки!$E$9*100)</f>
        <v>0</v>
      </c>
      <c r="GQ31" s="67" t="n">
        <f aca="false">IF(OR($D31=1,MONTH($B31)&lt;&gt;MONTH(StartDate),'У3 Ввод'!$D$204="",'У3 Ввод'!$E$204="",'У3 Ввод'!$D$204&gt;$B31),0,MAX(0,MIN(1,'У3 Ввод'!$E$204-NETWORKDAYS('У3 Ввод'!$D$204,$B31)+1))/Настройки!$E$9*100)</f>
        <v>0</v>
      </c>
      <c r="GR31" s="67" t="n">
        <f aca="false">IF(OR($D31=1,MONTH($B31)&lt;&gt;MONTH(StartDate),'У3 Ввод'!$D$205="",'У3 Ввод'!$E$205="",'У3 Ввод'!$D$205&gt;$B31),0,MAX(0,MIN(1,'У3 Ввод'!$E$205-NETWORKDAYS('У3 Ввод'!$D$205,$B31)+1))/Настройки!$E$9*100)</f>
        <v>0</v>
      </c>
      <c r="GS31" s="67" t="n">
        <f aca="false">IF(OR($D31=1,MONTH($B31)&lt;&gt;MONTH(StartDate),'У3 Ввод'!$D$206="",'У3 Ввод'!$E$206="",'У3 Ввод'!$D$206&gt;$B31),0,MAX(0,MIN(1,'У3 Ввод'!$E$206-NETWORKDAYS('У3 Ввод'!$D$206,$B31)+1))/Настройки!$E$9*100)</f>
        <v>0</v>
      </c>
      <c r="GT31" s="67" t="n">
        <f aca="false">IF(OR($D31=1,MONTH($B31)&lt;&gt;MONTH(StartDate),'У3 Ввод'!$D$207="",'У3 Ввод'!$E$207="",'У3 Ввод'!$D$207&gt;$B31),0,MAX(0,MIN(1,'У3 Ввод'!$E$207-NETWORKDAYS('У3 Ввод'!$D$207,$B31)+1))/Настройки!$E$9*100)</f>
        <v>0</v>
      </c>
      <c r="GU31" s="67" t="n">
        <f aca="false">IF(OR($D31=1,MONTH($B31)&lt;&gt;MONTH(StartDate),'У3 Ввод'!$D$208="",'У3 Ввод'!$E$208="",'У3 Ввод'!$D$208&gt;$B31),0,MAX(0,MIN(1,'У3 Ввод'!$E$208-NETWORKDAYS('У3 Ввод'!$D$208,$B31)+1))/Настройки!$E$9*100)</f>
        <v>0</v>
      </c>
      <c r="GV31" s="67" t="n">
        <f aca="false">IF(OR($D31=1,MONTH($B31)&lt;&gt;MONTH(StartDate),'У3 Ввод'!$D$209="",'У3 Ввод'!$E$209="",'У3 Ввод'!$D$209&gt;$B31),0,MAX(0,MIN(1,'У3 Ввод'!$E$209-NETWORKDAYS('У3 Ввод'!$D$209,$B31)+1))/Настройки!$E$9*100)</f>
        <v>0</v>
      </c>
      <c r="GW31" s="67" t="n">
        <f aca="false">IF(OR($D31=1,MONTH($B31)&lt;&gt;MONTH(StartDate),'У3 Ввод'!$D$210="",'У3 Ввод'!$E$210="",'У3 Ввод'!$D$210&gt;$B31),0,MAX(0,MIN(1,'У3 Ввод'!$E$210-NETWORKDAYS('У3 Ввод'!$D$210,$B31)+1))/Настройки!$E$9*100)</f>
        <v>0</v>
      </c>
      <c r="GX31" s="67" t="n">
        <f aca="false">IF(OR($D31=1,MONTH($B31)&lt;&gt;MONTH(StartDate),'У3 Ввод'!$D$211="",'У3 Ввод'!$E$211="",'У3 Ввод'!$D$211&gt;$B31),0,MAX(0,MIN(1,'У3 Ввод'!$E$211-NETWORKDAYS('У3 Ввод'!$D$211,$B31)+1))/Настройки!$E$9*100)</f>
        <v>0</v>
      </c>
      <c r="GY31" s="67" t="n">
        <f aca="false">IF(OR($D31=1,MONTH($B31)&lt;&gt;MONTH(StartDate),'У3 Ввод'!$D$212="",'У3 Ввод'!$E$212="",'У3 Ввод'!$D$212&gt;$B31),0,MAX(0,MIN(1,'У3 Ввод'!$E$212-NETWORKDAYS('У3 Ввод'!$D$212,$B31)+1))/Настройки!$E$9*100)</f>
        <v>0</v>
      </c>
      <c r="GZ31" s="67" t="n">
        <f aca="false">IF(OR($D31=1,MONTH($B31)&lt;&gt;MONTH(StartDate),'У3 Ввод'!$D$213="",'У3 Ввод'!$E$213="",'У3 Ввод'!$D$213&gt;$B31),0,MAX(0,MIN(1,'У3 Ввод'!$E$213-NETWORKDAYS('У3 Ввод'!$D$213,$B31)+1))/Настройки!$E$9*100)</f>
        <v>0</v>
      </c>
      <c r="HA31" s="67" t="n">
        <f aca="false">IF(OR($D31=1,MONTH($B31)&lt;&gt;MONTH(StartDate),'У3 Ввод'!$D$214="",'У3 Ввод'!$E$214="",'У3 Ввод'!$D$214&gt;$B31),0,MAX(0,MIN(1,'У3 Ввод'!$E$214-NETWORKDAYS('У3 Ввод'!$D$214,$B31)+1))/Настройки!$E$9*100)</f>
        <v>0</v>
      </c>
      <c r="HB31" s="67" t="n">
        <f aca="false">IF(OR($D31=1,MONTH($B31)&lt;&gt;MONTH(StartDate),'У3 Ввод'!$D$215="",'У3 Ввод'!$E$215="",'У3 Ввод'!$D$215&gt;$B31),0,MAX(0,MIN(1,'У3 Ввод'!$E$215-NETWORKDAYS('У3 Ввод'!$D$215,$B31)+1))/Настройки!$E$9*100)</f>
        <v>0</v>
      </c>
      <c r="HC31" s="67" t="n">
        <f aca="false">IF(OR($D31=1,MONTH($B31)&lt;&gt;MONTH(StartDate),'У3 Ввод'!$D$216="",'У3 Ввод'!$E$216="",'У3 Ввод'!$D$216&gt;$B31),0,MAX(0,MIN(1,'У3 Ввод'!$E$216-NETWORKDAYS('У3 Ввод'!$D$216,$B31)+1))/Настройки!$E$9*100)</f>
        <v>0</v>
      </c>
      <c r="HD31" s="67" t="n">
        <f aca="false">IF(OR($D31=1,MONTH($B31)&lt;&gt;MONTH(StartDate),'У3 Ввод'!$D$217="",'У3 Ввод'!$E$217="",'У3 Ввод'!$D$217&gt;$B31),0,MAX(0,MIN(1,'У3 Ввод'!$E$217-NETWORKDAYS('У3 Ввод'!$D$217,$B31)+1))/Настройки!$E$9*100)</f>
        <v>0</v>
      </c>
      <c r="HE31" s="67" t="n">
        <f aca="false">IF(OR($D31=1,MONTH($B31)&lt;&gt;MONTH(StartDate),'У3 Ввод'!$D$218="",'У3 Ввод'!$E$218="",'У3 Ввод'!$D$218&gt;$B31),0,MAX(0,MIN(1,'У3 Ввод'!$E$218-NETWORKDAYS('У3 Ввод'!$D$218,$B31)+1))/Настройки!$E$9*100)</f>
        <v>0</v>
      </c>
      <c r="HF31" s="67" t="n">
        <f aca="false">IF(OR($D31=1,MONTH($B31)&lt;&gt;MONTH(StartDate),'У3 Ввод'!$D$219="",'У3 Ввод'!$E$219="",'У3 Ввод'!$D$219&gt;$B31),0,MAX(0,MIN(1,'У3 Ввод'!$E$219-NETWORKDAYS('У3 Ввод'!$D$219,$B31)+1))/Настройки!$E$9*100)</f>
        <v>0</v>
      </c>
      <c r="HG31" s="67" t="n">
        <f aca="false">IF(OR($D31=1,MONTH($B31)&lt;&gt;MONTH(StartDate),'У3 Ввод'!$D$220="",'У3 Ввод'!$E$220="",'У3 Ввод'!$D$220&gt;$B31),0,MAX(0,MIN(1,'У3 Ввод'!$E$220-NETWORKDAYS('У3 Ввод'!$D$220,$B31)+1))/Настройки!$E$9*100)</f>
        <v>0</v>
      </c>
      <c r="HH31" s="67" t="n">
        <f aca="false">IF(OR($D31=1,MONTH($B31)&lt;&gt;MONTH(StartDate),'У3 Ввод'!$D$221="",'У3 Ввод'!$E$221="",'У3 Ввод'!$D$221&gt;$B31),0,MAX(0,MIN(1,'У3 Ввод'!$E$221-NETWORKDAYS('У3 Ввод'!$D$221,$B31)+1))/Настройки!$E$9*100)</f>
        <v>0</v>
      </c>
      <c r="HI31" s="67" t="n">
        <f aca="false">IF(OR($D31=1,MONTH($B31)&lt;&gt;MONTH(StartDate),'У3 Ввод'!$D$222="",'У3 Ввод'!$E$222="",'У3 Ввод'!$D$222&gt;$B31),0,MAX(0,MIN(1,'У3 Ввод'!$E$222-NETWORKDAYS('У3 Ввод'!$D$222,$B31)+1))/Настройки!$E$9*100)</f>
        <v>0</v>
      </c>
      <c r="HJ31" s="67" t="n">
        <f aca="false">IF(OR($D31=1,MONTH($B31)&lt;&gt;MONTH(StartDate),'У3 Ввод'!$D$223="",'У3 Ввод'!$E$223="",'У3 Ввод'!$D$223&gt;$B31),0,MAX(0,MIN(1,'У3 Ввод'!$E$223-NETWORKDAYS('У3 Ввод'!$D$223,$B31)+1))/Настройки!$E$9*100)</f>
        <v>0</v>
      </c>
      <c r="HK31" s="67" t="n">
        <f aca="false">IF(OR($D31=1,MONTH($B31)&lt;&gt;MONTH(StartDate),'У3 Ввод'!$D$224="",'У3 Ввод'!$E$224="",'У3 Ввод'!$D$224&gt;$B31),0,MAX(0,MIN(1,'У3 Ввод'!$E$224-NETWORKDAYS('У3 Ввод'!$D$224,$B31)+1))/Настройки!$E$9*100)</f>
        <v>0</v>
      </c>
      <c r="HL31" s="67" t="n">
        <f aca="false">IF(OR($D31=1,MONTH($B31)&lt;&gt;MONTH(StartDate),'У3 Ввод'!$D$225="",'У3 Ввод'!$E$225="",'У3 Ввод'!$D$225&gt;$B31),0,MAX(0,MIN(1,'У3 Ввод'!$E$225-NETWORKDAYS('У3 Ввод'!$D$225,$B31)+1))/Настройки!$E$9*100)</f>
        <v>0</v>
      </c>
      <c r="HM31" s="67" t="n">
        <f aca="false">IF(OR($D31=1,MONTH($B31)&lt;&gt;MONTH(StartDate),'У3 Ввод'!$D$226="",'У3 Ввод'!$E$226="",'У3 Ввод'!$D$226&gt;$B31),0,MAX(0,MIN(1,'У3 Ввод'!$E$226-NETWORKDAYS('У3 Ввод'!$D$226,$B31)+1))/Настройки!$E$9*100)</f>
        <v>0</v>
      </c>
      <c r="HN31" s="67" t="n">
        <f aca="false">IF(OR($D31=1,MONTH($B31)&lt;&gt;MONTH(StartDate),'У3 Ввод'!$D$227="",'У3 Ввод'!$E$227="",'У3 Ввод'!$D$227&gt;$B31),0,MAX(0,MIN(1,'У3 Ввод'!$E$227-NETWORKDAYS('У3 Ввод'!$D$227,$B31)+1))/Настройки!$E$9*100)</f>
        <v>0</v>
      </c>
      <c r="HO31" s="67" t="n">
        <f aca="false">IF(OR($D31=1,MONTH($B31)&lt;&gt;MONTH(StartDate),'У3 Ввод'!$D$228="",'У3 Ввод'!$E$228="",'У3 Ввод'!$D$228&gt;$B31),0,MAX(0,MIN(1,'У3 Ввод'!$E$228-NETWORKDAYS('У3 Ввод'!$D$228,$B31)+1))/Настройки!$E$9*100)</f>
        <v>0</v>
      </c>
      <c r="HP31" s="67" t="n">
        <f aca="false">IF(OR($D31=1,MONTH($B31)&lt;&gt;MONTH(StartDate),'У3 Ввод'!$D$229="",'У3 Ввод'!$E$229="",'У3 Ввод'!$D$229&gt;$B31),0,MAX(0,MIN(1,'У3 Ввод'!$E$229-NETWORKDAYS('У3 Ввод'!$D$229,$B31)+1))/Настройки!$E$9*100)</f>
        <v>0</v>
      </c>
      <c r="HQ31" s="67" t="n">
        <f aca="false">IF(OR($D31=1,MONTH($B31)&lt;&gt;MONTH(StartDate),'У3 Ввод'!$D$230="",'У3 Ввод'!$E$230="",'У3 Ввод'!$D$230&gt;$B31),0,MAX(0,MIN(1,'У3 Ввод'!$E$230-NETWORKDAYS('У3 Ввод'!$D$230,$B31)+1))/Настройки!$E$9*100)</f>
        <v>0</v>
      </c>
      <c r="HR31" s="67" t="n">
        <f aca="false">IF(OR($D31=1,MONTH($B31)&lt;&gt;MONTH(StartDate),'У3 Ввод'!$D$231="",'У3 Ввод'!$E$231="",'У3 Ввод'!$D$231&gt;$B31),0,MAX(0,MIN(1,'У3 Ввод'!$E$231-NETWORKDAYS('У3 Ввод'!$D$231,$B31)+1))/Настройки!$E$9*100)</f>
        <v>0</v>
      </c>
      <c r="HS31" s="67" t="n">
        <f aca="false">IF(OR($D31=1,MONTH($B31)&lt;&gt;MONTH(StartDate),'У3 Ввод'!$D$232="",'У3 Ввод'!$E$232="",'У3 Ввод'!$D$232&gt;$B31),0,MAX(0,MIN(1,'У3 Ввод'!$E$232-NETWORKDAYS('У3 Ввод'!$D$232,$B31)+1))/Настройки!$E$9*100)</f>
        <v>0</v>
      </c>
      <c r="HT31" s="67" t="n">
        <f aca="false">IF(OR($D31=1,MONTH($B31)&lt;&gt;MONTH(StartDate),'У3 Ввод'!$D$233="",'У3 Ввод'!$E$233="",'У3 Ввод'!$D$233&gt;$B31),0,MAX(0,MIN(1,'У3 Ввод'!$E$233-NETWORKDAYS('У3 Ввод'!$D$233,$B31)+1))/Настройки!$E$9*100)</f>
        <v>0</v>
      </c>
      <c r="HU31" s="67" t="n">
        <f aca="false">IF(OR($D31=1,MONTH($B31)&lt;&gt;MONTH(StartDate),'У3 Ввод'!$D$234="",'У3 Ввод'!$E$234="",'У3 Ввод'!$D$234&gt;$B31),0,MAX(0,MIN(1,'У3 Ввод'!$E$234-NETWORKDAYS('У3 Ввод'!$D$234,$B31)+1))/Настройки!$E$9*100)</f>
        <v>0</v>
      </c>
      <c r="HV31" s="67" t="n">
        <f aca="false">IF(OR($D31=1,MONTH($B31)&lt;&gt;MONTH(StartDate),'У3 Ввод'!$D$235="",'У3 Ввод'!$E$235="",'У3 Ввод'!$D$235&gt;$B31),0,MAX(0,MIN(1,'У3 Ввод'!$E$235-NETWORKDAYS('У3 Ввод'!$D$235,$B31)+1))/Настройки!$E$9*100)</f>
        <v>0</v>
      </c>
      <c r="HW31" s="67" t="n">
        <f aca="false">IF(OR($D31=1,MONTH($B31)&lt;&gt;MONTH(StartDate),'У3 Ввод'!$D$236="",'У3 Ввод'!$E$236="",'У3 Ввод'!$D$236&gt;$B31),0,MAX(0,MIN(1,'У3 Ввод'!$E$236-NETWORKDAYS('У3 Ввод'!$D$236,$B31)+1))/Настройки!$E$9*100)</f>
        <v>0</v>
      </c>
      <c r="HX31" s="67" t="n">
        <f aca="false">IF(OR($D31=1,MONTH($B31)&lt;&gt;MONTH(StartDate),'У3 Ввод'!$D$237="",'У3 Ввод'!$E$237="",'У3 Ввод'!$D$237&gt;$B31),0,MAX(0,MIN(1,'У3 Ввод'!$E$237-NETWORKDAYS('У3 Ввод'!$D$237,$B31)+1))/Настройки!$E$9*100)</f>
        <v>0</v>
      </c>
      <c r="HY31" s="67" t="n">
        <f aca="false">IF(OR($D31=1,MONTH($B31)&lt;&gt;MONTH(StartDate),'У3 Ввод'!$D$238="",'У3 Ввод'!$E$238="",'У3 Ввод'!$D$238&gt;$B31),0,MAX(0,MIN(1,'У3 Ввод'!$E$238-NETWORKDAYS('У3 Ввод'!$D$238,$B31)+1))/Настройки!$E$9*100)</f>
        <v>0</v>
      </c>
      <c r="HZ31" s="67" t="n">
        <f aca="false">IF(OR($D31=1,MONTH($B31)&lt;&gt;MONTH(StartDate),'У3 Ввод'!$D$239="",'У3 Ввод'!$E$239="",'У3 Ввод'!$D$239&gt;$B31),0,MAX(0,MIN(1,'У3 Ввод'!$E$239-NETWORKDAYS('У3 Ввод'!$D$239,$B31)+1))/Настройки!$E$9*100)</f>
        <v>0</v>
      </c>
      <c r="IA31" s="67" t="n">
        <f aca="false">IF(OR($D31=1,MONTH($B31)&lt;&gt;MONTH(StartDate),'У3 Ввод'!$D$240="",'У3 Ввод'!$E$240="",'У3 Ввод'!$D$240&gt;$B31),0,MAX(0,MIN(1,'У3 Ввод'!$E$240-NETWORKDAYS('У3 Ввод'!$D$240,$B31)+1))/Настройки!$E$9*100)</f>
        <v>0</v>
      </c>
      <c r="IB31" s="67" t="n">
        <f aca="false">IF(OR($D31=1,MONTH($B31)&lt;&gt;MONTH(StartDate),'У3 Ввод'!$D$241="",'У3 Ввод'!$E$241="",'У3 Ввод'!$D$241&gt;$B31),0,MAX(0,MIN(1,'У3 Ввод'!$E$241-NETWORKDAYS('У3 Ввод'!$D$241,$B31)+1))/Настройки!$E$9*100)</f>
        <v>0</v>
      </c>
      <c r="IC31" s="67" t="n">
        <f aca="false">IF(OR($D31=1,MONTH($B31)&lt;&gt;MONTH(StartDate),'У3 Ввод'!$D$242="",'У3 Ввод'!$E$242="",'У3 Ввод'!$D$242&gt;$B31),0,MAX(0,MIN(1,'У3 Ввод'!$E$242-NETWORKDAYS('У3 Ввод'!$D$242,$B31)+1))/Настройки!$E$9*100)</f>
        <v>0</v>
      </c>
      <c r="ID31" s="67" t="n">
        <f aca="false">IF(OR($D31=1,MONTH($B31)&lt;&gt;MONTH(StartDate),'У3 Ввод'!$D$243="",'У3 Ввод'!$E$243="",'У3 Ввод'!$D$243&gt;$B31),0,MAX(0,MIN(1,'У3 Ввод'!$E$243-NETWORKDAYS('У3 Ввод'!$D$243,$B31)+1))/Настройки!$E$9*100)</f>
        <v>0</v>
      </c>
      <c r="IE31" s="67" t="n">
        <f aca="false">IF(OR($D31=1,MONTH($B31)&lt;&gt;MONTH(StartDate),'У3 Ввод'!$D$244="",'У3 Ввод'!$E$244="",'У3 Ввод'!$D$244&gt;$B31),0,MAX(0,MIN(1,'У3 Ввод'!$E$244-NETWORKDAYS('У3 Ввод'!$D$244,$B31)+1))/Настройки!$E$9*100)</f>
        <v>0</v>
      </c>
      <c r="IF31" s="67" t="n">
        <f aca="false">IF(OR($D31=1,MONTH($B31)&lt;&gt;MONTH(StartDate),'У3 Ввод'!$D$245="",'У3 Ввод'!$E$245="",'У3 Ввод'!$D$245&gt;$B31),0,MAX(0,MIN(1,'У3 Ввод'!$E$245-NETWORKDAYS('У3 Ввод'!$D$245,$B31)+1))/Настройки!$E$9*100)</f>
        <v>0</v>
      </c>
      <c r="IG31" s="67" t="n">
        <f aca="false">IF(OR($D31=1,MONTH($B31)&lt;&gt;MONTH(StartDate),'У3 Ввод'!$D$246="",'У3 Ввод'!$E$246="",'У3 Ввод'!$D$246&gt;$B31),0,MAX(0,MIN(1,'У3 Ввод'!$E$246-NETWORKDAYS('У3 Ввод'!$D$246,$B31)+1))/Настройки!$E$9*100)</f>
        <v>0</v>
      </c>
      <c r="IH31" s="67" t="n">
        <f aca="false">IF(OR($D31=1,MONTH($B31)&lt;&gt;MONTH(StartDate),'У3 Ввод'!$D$247="",'У3 Ввод'!$E$247="",'У3 Ввод'!$D$247&gt;$B31),0,MAX(0,MIN(1,'У3 Ввод'!$E$247-NETWORKDAYS('У3 Ввод'!$D$247,$B31)+1))/Настройки!$E$9*100)</f>
        <v>0</v>
      </c>
      <c r="II31" s="67" t="n">
        <f aca="false">IF(OR($D31=1,MONTH($B31)&lt;&gt;MONTH(StartDate),'У3 Ввод'!$D$248="",'У3 Ввод'!$E$248="",'У3 Ввод'!$D$248&gt;$B31),0,MAX(0,MIN(1,'У3 Ввод'!$E$248-NETWORKDAYS('У3 Ввод'!$D$248,$B31)+1))/Настройки!$E$9*100)</f>
        <v>0</v>
      </c>
      <c r="IJ31" s="67" t="n">
        <f aca="false">IF(OR($D31=1,MONTH($B31)&lt;&gt;MONTH(StartDate),'У3 Ввод'!$D$249="",'У3 Ввод'!$E$249="",'У3 Ввод'!$D$249&gt;$B31),0,MAX(0,MIN(1,'У3 Ввод'!$E$249-NETWORKDAYS('У3 Ввод'!$D$249,$B31)+1))/Настройки!$E$9*100)</f>
        <v>0</v>
      </c>
      <c r="IK31" s="67" t="n">
        <f aca="false">IF(OR($D31=1,MONTH($B31)&lt;&gt;MONTH(StartDate),'У3 Ввод'!$D$250="",'У3 Ввод'!$E$250="",'У3 Ввод'!$D$250&gt;$B31),0,MAX(0,MIN(1,'У3 Ввод'!$E$250-NETWORKDAYS('У3 Ввод'!$D$250,$B31)+1))/Настройки!$E$9*100)</f>
        <v>0</v>
      </c>
      <c r="IL31" s="67" t="n">
        <f aca="false">IF(OR($D31=1,MONTH($B31)&lt;&gt;MONTH(StartDate),'У3 Ввод'!$D$251="",'У3 Ввод'!$E$251="",'У3 Ввод'!$D$251&gt;$B31),0,MAX(0,MIN(1,'У3 Ввод'!$E$251-NETWORKDAYS('У3 Ввод'!$D$251,$B31)+1))/Настройки!$E$9*100)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IF(OR($D32=1,MONTH($B32)&lt;&gt;MONTH(StartDate),'У3 Ввод'!$D$12="",'У3 Ввод'!$E$12="",'У3 Ввод'!$D$12&gt;$B32),0,MAX(0,MIN(1,'У3 Ввод'!$E$12-NETWORKDAYS('У3 Ввод'!$D$12,$B32)+1))/Настройки!$E$9*100)</f>
        <v>0</v>
      </c>
      <c r="H32" s="67" t="n">
        <f aca="false">IF(OR($D32=1,MONTH($B32)&lt;&gt;MONTH(StartDate),'У3 Ввод'!$D$13="",'У3 Ввод'!$E$13="",'У3 Ввод'!$D$13&gt;$B32),0,MAX(0,MIN(1,'У3 Ввод'!$E$13-NETWORKDAYS('У3 Ввод'!$D$13,$B32)+1))/Настройки!$E$9*100)</f>
        <v>0</v>
      </c>
      <c r="I32" s="67" t="n">
        <f aca="false">IF(OR($D32=1,MONTH($B32)&lt;&gt;MONTH(StartDate),'У3 Ввод'!$D$14="",'У3 Ввод'!$E$14="",'У3 Ввод'!$D$14&gt;$B32),0,MAX(0,MIN(1,'У3 Ввод'!$E$14-NETWORKDAYS('У3 Ввод'!$D$14,$B32)+1))/Настройки!$E$9*100)</f>
        <v>0</v>
      </c>
      <c r="J32" s="67" t="n">
        <f aca="false">IF(OR($D32=1,MONTH($B32)&lt;&gt;MONTH(StartDate),'У3 Ввод'!$D$15="",'У3 Ввод'!$E$15="",'У3 Ввод'!$D$15&gt;$B32),0,MAX(0,MIN(1,'У3 Ввод'!$E$15-NETWORKDAYS('У3 Ввод'!$D$15,$B32)+1))/Настройки!$E$9*100)</f>
        <v>0</v>
      </c>
      <c r="K32" s="67" t="n">
        <f aca="false">IF(OR($D32=1,MONTH($B32)&lt;&gt;MONTH(StartDate),'У3 Ввод'!$D$16="",'У3 Ввод'!$E$16="",'У3 Ввод'!$D$16&gt;$B32),0,MAX(0,MIN(1,'У3 Ввод'!$E$16-NETWORKDAYS('У3 Ввод'!$D$16,$B32)+1))/Настройки!$E$9*100)</f>
        <v>0</v>
      </c>
      <c r="L32" s="67" t="n">
        <f aca="false">IF(OR($D32=1,MONTH($B32)&lt;&gt;MONTH(StartDate),'У3 Ввод'!$D$17="",'У3 Ввод'!$E$17="",'У3 Ввод'!$D$17&gt;$B32),0,MAX(0,MIN(1,'У3 Ввод'!$E$17-NETWORKDAYS('У3 Ввод'!$D$17,$B32)+1))/Настройки!$E$9*100)</f>
        <v>0</v>
      </c>
      <c r="M32" s="67" t="n">
        <f aca="false">IF(OR($D32=1,MONTH($B32)&lt;&gt;MONTH(StartDate),'У3 Ввод'!$D$18="",'У3 Ввод'!$E$18="",'У3 Ввод'!$D$18&gt;$B32),0,MAX(0,MIN(1,'У3 Ввод'!$E$18-NETWORKDAYS('У3 Ввод'!$D$18,$B32)+1))/Настройки!$E$9*100)</f>
        <v>0</v>
      </c>
      <c r="N32" s="67" t="n">
        <f aca="false">IF(OR($D32=1,MONTH($B32)&lt;&gt;MONTH(StartDate),'У3 Ввод'!$D$19="",'У3 Ввод'!$E$19="",'У3 Ввод'!$D$19&gt;$B32),0,MAX(0,MIN(1,'У3 Ввод'!$E$19-NETWORKDAYS('У3 Ввод'!$D$19,$B32)+1))/Настройки!$E$9*100)</f>
        <v>0</v>
      </c>
      <c r="O32" s="67" t="n">
        <f aca="false">IF(OR($D32=1,MONTH($B32)&lt;&gt;MONTH(StartDate),'У3 Ввод'!$D$20="",'У3 Ввод'!$E$20="",'У3 Ввод'!$D$20&gt;$B32),0,MAX(0,MIN(1,'У3 Ввод'!$E$20-NETWORKDAYS('У3 Ввод'!$D$20,$B32)+1))/Настройки!$E$9*100)</f>
        <v>0</v>
      </c>
      <c r="P32" s="67" t="n">
        <f aca="false">IF(OR($D32=1,MONTH($B32)&lt;&gt;MONTH(StartDate),'У3 Ввод'!$D$21="",'У3 Ввод'!$E$21="",'У3 Ввод'!$D$21&gt;$B32),0,MAX(0,MIN(1,'У3 Ввод'!$E$21-NETWORKDAYS('У3 Ввод'!$D$21,$B32)+1))/Настройки!$E$9*100)</f>
        <v>0</v>
      </c>
      <c r="Q32" s="67" t="n">
        <f aca="false">IF(OR($D32=1,MONTH($B32)&lt;&gt;MONTH(StartDate),'У3 Ввод'!$D$22="",'У3 Ввод'!$E$22="",'У3 Ввод'!$D$22&gt;$B32),0,MAX(0,MIN(1,'У3 Ввод'!$E$22-NETWORKDAYS('У3 Ввод'!$D$22,$B32)+1))/Настройки!$E$9*100)</f>
        <v>0</v>
      </c>
      <c r="R32" s="67" t="n">
        <f aca="false">IF(OR($D32=1,MONTH($B32)&lt;&gt;MONTH(StartDate),'У3 Ввод'!$D$23="",'У3 Ввод'!$E$23="",'У3 Ввод'!$D$23&gt;$B32),0,MAX(0,MIN(1,'У3 Ввод'!$E$23-NETWORKDAYS('У3 Ввод'!$D$23,$B32)+1))/Настройки!$E$9*100)</f>
        <v>0</v>
      </c>
      <c r="S32" s="67" t="n">
        <f aca="false">IF(OR($D32=1,MONTH($B32)&lt;&gt;MONTH(StartDate),'У3 Ввод'!$D$24="",'У3 Ввод'!$E$24="",'У3 Ввод'!$D$24&gt;$B32),0,MAX(0,MIN(1,'У3 Ввод'!$E$24-NETWORKDAYS('У3 Ввод'!$D$24,$B32)+1))/Настройки!$E$9*100)</f>
        <v>0</v>
      </c>
      <c r="T32" s="67" t="n">
        <f aca="false">IF(OR($D32=1,MONTH($B32)&lt;&gt;MONTH(StartDate),'У3 Ввод'!$D$25="",'У3 Ввод'!$E$25="",'У3 Ввод'!$D$25&gt;$B32),0,MAX(0,MIN(1,'У3 Ввод'!$E$25-NETWORKDAYS('У3 Ввод'!$D$25,$B32)+1))/Настройки!$E$9*100)</f>
        <v>0</v>
      </c>
      <c r="U32" s="67" t="n">
        <f aca="false">IF(OR($D32=1,MONTH($B32)&lt;&gt;MONTH(StartDate),'У3 Ввод'!$D$26="",'У3 Ввод'!$E$26="",'У3 Ввод'!$D$26&gt;$B32),0,MAX(0,MIN(1,'У3 Ввод'!$E$26-NETWORKDAYS('У3 Ввод'!$D$26,$B32)+1))/Настройки!$E$9*100)</f>
        <v>0</v>
      </c>
      <c r="V32" s="67" t="n">
        <f aca="false">IF(OR($D32=1,MONTH($B32)&lt;&gt;MONTH(StartDate),'У3 Ввод'!$D$27="",'У3 Ввод'!$E$27="",'У3 Ввод'!$D$27&gt;$B32),0,MAX(0,MIN(1,'У3 Ввод'!$E$27-NETWORKDAYS('У3 Ввод'!$D$27,$B32)+1))/Настройки!$E$9*100)</f>
        <v>0</v>
      </c>
      <c r="W32" s="67" t="n">
        <f aca="false">IF(OR($D32=1,MONTH($B32)&lt;&gt;MONTH(StartDate),'У3 Ввод'!$D$28="",'У3 Ввод'!$E$28="",'У3 Ввод'!$D$28&gt;$B32),0,MAX(0,MIN(1,'У3 Ввод'!$E$28-NETWORKDAYS('У3 Ввод'!$D$28,$B32)+1))/Настройки!$E$9*100)</f>
        <v>0</v>
      </c>
      <c r="X32" s="67" t="n">
        <f aca="false">IF(OR($D32=1,MONTH($B32)&lt;&gt;MONTH(StartDate),'У3 Ввод'!$D$29="",'У3 Ввод'!$E$29="",'У3 Ввод'!$D$29&gt;$B32),0,MAX(0,MIN(1,'У3 Ввод'!$E$29-NETWORKDAYS('У3 Ввод'!$D$29,$B32)+1))/Настройки!$E$9*100)</f>
        <v>0</v>
      </c>
      <c r="Y32" s="67" t="n">
        <f aca="false">IF(OR($D32=1,MONTH($B32)&lt;&gt;MONTH(StartDate),'У3 Ввод'!$D$30="",'У3 Ввод'!$E$30="",'У3 Ввод'!$D$30&gt;$B32),0,MAX(0,MIN(1,'У3 Ввод'!$E$30-NETWORKDAYS('У3 Ввод'!$D$30,$B32)+1))/Настройки!$E$9*100)</f>
        <v>0</v>
      </c>
      <c r="Z32" s="67" t="n">
        <f aca="false">IF(OR($D32=1,MONTH($B32)&lt;&gt;MONTH(StartDate),'У3 Ввод'!$D$31="",'У3 Ввод'!$E$31="",'У3 Ввод'!$D$31&gt;$B32),0,MAX(0,MIN(1,'У3 Ввод'!$E$31-NETWORKDAYS('У3 Ввод'!$D$31,$B32)+1))/Настройки!$E$9*100)</f>
        <v>0</v>
      </c>
      <c r="AA32" s="67" t="n">
        <f aca="false">IF(OR($D32=1,MONTH($B32)&lt;&gt;MONTH(StartDate),'У3 Ввод'!$D$32="",'У3 Ввод'!$E$32="",'У3 Ввод'!$D$32&gt;$B32),0,MAX(0,MIN(1,'У3 Ввод'!$E$32-NETWORKDAYS('У3 Ввод'!$D$32,$B32)+1))/Настройки!$E$9*100)</f>
        <v>0</v>
      </c>
      <c r="AB32" s="67" t="n">
        <f aca="false">IF(OR($D32=1,MONTH($B32)&lt;&gt;MONTH(StartDate),'У3 Ввод'!$D$33="",'У3 Ввод'!$E$33="",'У3 Ввод'!$D$33&gt;$B32),0,MAX(0,MIN(1,'У3 Ввод'!$E$33-NETWORKDAYS('У3 Ввод'!$D$33,$B32)+1))/Настройки!$E$9*100)</f>
        <v>0</v>
      </c>
      <c r="AC32" s="67" t="n">
        <f aca="false">IF(OR($D32=1,MONTH($B32)&lt;&gt;MONTH(StartDate),'У3 Ввод'!$D$34="",'У3 Ввод'!$E$34="",'У3 Ввод'!$D$34&gt;$B32),0,MAX(0,MIN(1,'У3 Ввод'!$E$34-NETWORKDAYS('У3 Ввод'!$D$34,$B32)+1))/Настройки!$E$9*100)</f>
        <v>0</v>
      </c>
      <c r="AD32" s="67" t="n">
        <f aca="false">IF(OR($D32=1,MONTH($B32)&lt;&gt;MONTH(StartDate),'У3 Ввод'!$D$35="",'У3 Ввод'!$E$35="",'У3 Ввод'!$D$35&gt;$B32),0,MAX(0,MIN(1,'У3 Ввод'!$E$35-NETWORKDAYS('У3 Ввод'!$D$35,$B32)+1))/Настройки!$E$9*100)</f>
        <v>0</v>
      </c>
      <c r="AE32" s="67" t="n">
        <f aca="false">IF(OR($D32=1,MONTH($B32)&lt;&gt;MONTH(StartDate),'У3 Ввод'!$D$36="",'У3 Ввод'!$E$36="",'У3 Ввод'!$D$36&gt;$B32),0,MAX(0,MIN(1,'У3 Ввод'!$E$36-NETWORKDAYS('У3 Ввод'!$D$36,$B32)+1))/Настройки!$E$9*100)</f>
        <v>0</v>
      </c>
      <c r="AF32" s="67" t="n">
        <f aca="false">IF(OR($D32=1,MONTH($B32)&lt;&gt;MONTH(StartDate),'У3 Ввод'!$D$37="",'У3 Ввод'!$E$37="",'У3 Ввод'!$D$37&gt;$B32),0,MAX(0,MIN(1,'У3 Ввод'!$E$37-NETWORKDAYS('У3 Ввод'!$D$37,$B32)+1))/Настройки!$E$9*100)</f>
        <v>0</v>
      </c>
      <c r="AG32" s="67" t="n">
        <f aca="false">IF(OR($D32=1,MONTH($B32)&lt;&gt;MONTH(StartDate),'У3 Ввод'!$D$38="",'У3 Ввод'!$E$38="",'У3 Ввод'!$D$38&gt;$B32),0,MAX(0,MIN(1,'У3 Ввод'!$E$38-NETWORKDAYS('У3 Ввод'!$D$38,$B32)+1))/Настройки!$E$9*100)</f>
        <v>0</v>
      </c>
      <c r="AH32" s="67" t="n">
        <f aca="false">IF(OR($D32=1,MONTH($B32)&lt;&gt;MONTH(StartDate),'У3 Ввод'!$D$39="",'У3 Ввод'!$E$39="",'У3 Ввод'!$D$39&gt;$B32),0,MAX(0,MIN(1,'У3 Ввод'!$E$39-NETWORKDAYS('У3 Ввод'!$D$39,$B32)+1))/Настройки!$E$9*100)</f>
        <v>0</v>
      </c>
      <c r="AI32" s="67" t="n">
        <f aca="false">IF(OR($D32=1,MONTH($B32)&lt;&gt;MONTH(StartDate),'У3 Ввод'!$D$40="",'У3 Ввод'!$E$40="",'У3 Ввод'!$D$40&gt;$B32),0,MAX(0,MIN(1,'У3 Ввод'!$E$40-NETWORKDAYS('У3 Ввод'!$D$40,$B32)+1))/Настройки!$E$9*100)</f>
        <v>0</v>
      </c>
      <c r="AJ32" s="67" t="n">
        <f aca="false">IF(OR($D32=1,MONTH($B32)&lt;&gt;MONTH(StartDate),'У3 Ввод'!$D$41="",'У3 Ввод'!$E$41="",'У3 Ввод'!$D$41&gt;$B32),0,MAX(0,MIN(1,'У3 Ввод'!$E$41-NETWORKDAYS('У3 Ввод'!$D$41,$B32)+1))/Настройки!$E$9*100)</f>
        <v>0</v>
      </c>
      <c r="AK32" s="67" t="n">
        <f aca="false">IF(OR($D32=1,MONTH($B32)&lt;&gt;MONTH(StartDate),'У3 Ввод'!$D$42="",'У3 Ввод'!$E$42="",'У3 Ввод'!$D$42&gt;$B32),0,MAX(0,MIN(1,'У3 Ввод'!$E$42-NETWORKDAYS('У3 Ввод'!$D$42,$B32)+1))/Настройки!$E$9*100)</f>
        <v>0</v>
      </c>
      <c r="AL32" s="67" t="n">
        <f aca="false">IF(OR($D32=1,MONTH($B32)&lt;&gt;MONTH(StartDate),'У3 Ввод'!$D$43="",'У3 Ввод'!$E$43="",'У3 Ввод'!$D$43&gt;$B32),0,MAX(0,MIN(1,'У3 Ввод'!$E$43-NETWORKDAYS('У3 Ввод'!$D$43,$B32)+1))/Настройки!$E$9*100)</f>
        <v>0</v>
      </c>
      <c r="AM32" s="67" t="n">
        <f aca="false">IF(OR($D32=1,MONTH($B32)&lt;&gt;MONTH(StartDate),'У3 Ввод'!$D$44="",'У3 Ввод'!$E$44="",'У3 Ввод'!$D$44&gt;$B32),0,MAX(0,MIN(1,'У3 Ввод'!$E$44-NETWORKDAYS('У3 Ввод'!$D$44,$B32)+1))/Настройки!$E$9*100)</f>
        <v>0</v>
      </c>
      <c r="AN32" s="67" t="n">
        <f aca="false">IF(OR($D32=1,MONTH($B32)&lt;&gt;MONTH(StartDate),'У3 Ввод'!$D$45="",'У3 Ввод'!$E$45="",'У3 Ввод'!$D$45&gt;$B32),0,MAX(0,MIN(1,'У3 Ввод'!$E$45-NETWORKDAYS('У3 Ввод'!$D$45,$B32)+1))/Настройки!$E$9*100)</f>
        <v>0</v>
      </c>
      <c r="AO32" s="67" t="n">
        <f aca="false">IF(OR($D32=1,MONTH($B32)&lt;&gt;MONTH(StartDate),'У3 Ввод'!$D$46="",'У3 Ввод'!$E$46="",'У3 Ввод'!$D$46&gt;$B32),0,MAX(0,MIN(1,'У3 Ввод'!$E$46-NETWORKDAYS('У3 Ввод'!$D$46,$B32)+1))/Настройки!$E$9*100)</f>
        <v>0</v>
      </c>
      <c r="AP32" s="67" t="n">
        <f aca="false">IF(OR($D32=1,MONTH($B32)&lt;&gt;MONTH(StartDate),'У3 Ввод'!$D$47="",'У3 Ввод'!$E$47="",'У3 Ввод'!$D$47&gt;$B32),0,MAX(0,MIN(1,'У3 Ввод'!$E$47-NETWORKDAYS('У3 Ввод'!$D$47,$B32)+1))/Настройки!$E$9*100)</f>
        <v>0</v>
      </c>
      <c r="AQ32" s="67" t="n">
        <f aca="false">IF(OR($D32=1,MONTH($B32)&lt;&gt;MONTH(StartDate),'У3 Ввод'!$D$48="",'У3 Ввод'!$E$48="",'У3 Ввод'!$D$48&gt;$B32),0,MAX(0,MIN(1,'У3 Ввод'!$E$48-NETWORKDAYS('У3 Ввод'!$D$48,$B32)+1))/Настройки!$E$9*100)</f>
        <v>0</v>
      </c>
      <c r="AR32" s="67" t="n">
        <f aca="false">IF(OR($D32=1,MONTH($B32)&lt;&gt;MONTH(StartDate),'У3 Ввод'!$D$49="",'У3 Ввод'!$E$49="",'У3 Ввод'!$D$49&gt;$B32),0,MAX(0,MIN(1,'У3 Ввод'!$E$49-NETWORKDAYS('У3 Ввод'!$D$49,$B32)+1))/Настройки!$E$9*100)</f>
        <v>0</v>
      </c>
      <c r="AS32" s="67" t="n">
        <f aca="false">IF(OR($D32=1,MONTH($B32)&lt;&gt;MONTH(StartDate),'У3 Ввод'!$D$50="",'У3 Ввод'!$E$50="",'У3 Ввод'!$D$50&gt;$B32),0,MAX(0,MIN(1,'У3 Ввод'!$E$50-NETWORKDAYS('У3 Ввод'!$D$50,$B32)+1))/Настройки!$E$9*100)</f>
        <v>0</v>
      </c>
      <c r="AT32" s="67" t="n">
        <f aca="false">IF(OR($D32=1,MONTH($B32)&lt;&gt;MONTH(StartDate),'У3 Ввод'!$D$51="",'У3 Ввод'!$E$51="",'У3 Ввод'!$D$51&gt;$B32),0,MAX(0,MIN(1,'У3 Ввод'!$E$51-NETWORKDAYS('У3 Ввод'!$D$51,$B32)+1))/Настройки!$E$9*100)</f>
        <v>0</v>
      </c>
      <c r="AU32" s="67" t="n">
        <f aca="false">IF(OR($D32=1,MONTH($B32)&lt;&gt;MONTH(StartDate),'У3 Ввод'!$D$52="",'У3 Ввод'!$E$52="",'У3 Ввод'!$D$52&gt;$B32),0,MAX(0,MIN(1,'У3 Ввод'!$E$52-NETWORKDAYS('У3 Ввод'!$D$52,$B32)+1))/Настройки!$E$9*100)</f>
        <v>0</v>
      </c>
      <c r="AV32" s="67" t="n">
        <f aca="false">IF(OR($D32=1,MONTH($B32)&lt;&gt;MONTH(StartDate),'У3 Ввод'!$D$53="",'У3 Ввод'!$E$53="",'У3 Ввод'!$D$53&gt;$B32),0,MAX(0,MIN(1,'У3 Ввод'!$E$53-NETWORKDAYS('У3 Ввод'!$D$53,$B32)+1))/Настройки!$E$9*100)</f>
        <v>0</v>
      </c>
      <c r="AW32" s="67" t="n">
        <f aca="false">IF(OR($D32=1,MONTH($B32)&lt;&gt;MONTH(StartDate),'У3 Ввод'!$D$54="",'У3 Ввод'!$E$54="",'У3 Ввод'!$D$54&gt;$B32),0,MAX(0,MIN(1,'У3 Ввод'!$E$54-NETWORKDAYS('У3 Ввод'!$D$54,$B32)+1))/Настройки!$E$9*100)</f>
        <v>0</v>
      </c>
      <c r="AX32" s="67" t="n">
        <f aca="false">IF(OR($D32=1,MONTH($B32)&lt;&gt;MONTH(StartDate),'У3 Ввод'!$D$55="",'У3 Ввод'!$E$55="",'У3 Ввод'!$D$55&gt;$B32),0,MAX(0,MIN(1,'У3 Ввод'!$E$55-NETWORKDAYS('У3 Ввод'!$D$55,$B32)+1))/Настройки!$E$9*100)</f>
        <v>0</v>
      </c>
      <c r="AY32" s="67" t="n">
        <f aca="false">IF(OR($D32=1,MONTH($B32)&lt;&gt;MONTH(StartDate),'У3 Ввод'!$D$56="",'У3 Ввод'!$E$56="",'У3 Ввод'!$D$56&gt;$B32),0,MAX(0,MIN(1,'У3 Ввод'!$E$56-NETWORKDAYS('У3 Ввод'!$D$56,$B32)+1))/Настройки!$E$9*100)</f>
        <v>0</v>
      </c>
      <c r="AZ32" s="67" t="n">
        <f aca="false">IF(OR($D32=1,MONTH($B32)&lt;&gt;MONTH(StartDate),'У3 Ввод'!$D$57="",'У3 Ввод'!$E$57="",'У3 Ввод'!$D$57&gt;$B32),0,MAX(0,MIN(1,'У3 Ввод'!$E$57-NETWORKDAYS('У3 Ввод'!$D$57,$B32)+1))/Настройки!$E$9*100)</f>
        <v>0</v>
      </c>
      <c r="BA32" s="67" t="n">
        <f aca="false">IF(OR($D32=1,MONTH($B32)&lt;&gt;MONTH(StartDate),'У3 Ввод'!$D$58="",'У3 Ввод'!$E$58="",'У3 Ввод'!$D$58&gt;$B32),0,MAX(0,MIN(1,'У3 Ввод'!$E$58-NETWORKDAYS('У3 Ввод'!$D$58,$B32)+1))/Настройки!$E$9*100)</f>
        <v>0</v>
      </c>
      <c r="BB32" s="67" t="n">
        <f aca="false">IF(OR($D32=1,MONTH($B32)&lt;&gt;MONTH(StartDate),'У3 Ввод'!$D$59="",'У3 Ввод'!$E$59="",'У3 Ввод'!$D$59&gt;$B32),0,MAX(0,MIN(1,'У3 Ввод'!$E$59-NETWORKDAYS('У3 Ввод'!$D$59,$B32)+1))/Настройки!$E$9*100)</f>
        <v>0</v>
      </c>
      <c r="BC32" s="67" t="n">
        <f aca="false">IF(OR($D32=1,MONTH($B32)&lt;&gt;MONTH(StartDate),'У3 Ввод'!$D$60="",'У3 Ввод'!$E$60="",'У3 Ввод'!$D$60&gt;$B32),0,MAX(0,MIN(1,'У3 Ввод'!$E$60-NETWORKDAYS('У3 Ввод'!$D$60,$B32)+1))/Настройки!$E$9*100)</f>
        <v>0</v>
      </c>
      <c r="BD32" s="67" t="n">
        <f aca="false">IF(OR($D32=1,MONTH($B32)&lt;&gt;MONTH(StartDate),'У3 Ввод'!$D$61="",'У3 Ввод'!$E$61="",'У3 Ввод'!$D$61&gt;$B32),0,MAX(0,MIN(1,'У3 Ввод'!$E$61-NETWORKDAYS('У3 Ввод'!$D$61,$B32)+1))/Настройки!$E$9*100)</f>
        <v>0</v>
      </c>
      <c r="BE32" s="67" t="n">
        <f aca="false">IF(OR($D32=1,MONTH($B32)&lt;&gt;MONTH(StartDate),'У3 Ввод'!$D$62="",'У3 Ввод'!$E$62="",'У3 Ввод'!$D$62&gt;$B32),0,MAX(0,MIN(1,'У3 Ввод'!$E$62-NETWORKDAYS('У3 Ввод'!$D$62,$B32)+1))/Настройки!$E$9*100)</f>
        <v>0</v>
      </c>
      <c r="BF32" s="67" t="n">
        <f aca="false">IF(OR($D32=1,MONTH($B32)&lt;&gt;MONTH(StartDate),'У3 Ввод'!$D$63="",'У3 Ввод'!$E$63="",'У3 Ввод'!$D$63&gt;$B32),0,MAX(0,MIN(1,'У3 Ввод'!$E$63-NETWORKDAYS('У3 Ввод'!$D$63,$B32)+1))/Настройки!$E$9*100)</f>
        <v>0</v>
      </c>
      <c r="BG32" s="67" t="n">
        <f aca="false">IF(OR($D32=1,MONTH($B32)&lt;&gt;MONTH(StartDate),'У3 Ввод'!$D$64="",'У3 Ввод'!$E$64="",'У3 Ввод'!$D$64&gt;$B32),0,MAX(0,MIN(1,'У3 Ввод'!$E$64-NETWORKDAYS('У3 Ввод'!$D$64,$B32)+1))/Настройки!$E$9*100)</f>
        <v>0</v>
      </c>
      <c r="BH32" s="67" t="n">
        <f aca="false">IF(OR($D32=1,MONTH($B32)&lt;&gt;MONTH(StartDate),'У3 Ввод'!$D$65="",'У3 Ввод'!$E$65="",'У3 Ввод'!$D$65&gt;$B32),0,MAX(0,MIN(1,'У3 Ввод'!$E$65-NETWORKDAYS('У3 Ввод'!$D$65,$B32)+1))/Настройки!$E$9*100)</f>
        <v>0</v>
      </c>
      <c r="BI32" s="67" t="n">
        <f aca="false">IF(OR($D32=1,MONTH($B32)&lt;&gt;MONTH(StartDate),'У3 Ввод'!$D$66="",'У3 Ввод'!$E$66="",'У3 Ввод'!$D$66&gt;$B32),0,MAX(0,MIN(1,'У3 Ввод'!$E$66-NETWORKDAYS('У3 Ввод'!$D$66,$B32)+1))/Настройки!$E$9*100)</f>
        <v>0</v>
      </c>
      <c r="BJ32" s="67" t="n">
        <f aca="false">IF(OR($D32=1,MONTH($B32)&lt;&gt;MONTH(StartDate),'У3 Ввод'!$D$67="",'У3 Ввод'!$E$67="",'У3 Ввод'!$D$67&gt;$B32),0,MAX(0,MIN(1,'У3 Ввод'!$E$67-NETWORKDAYS('У3 Ввод'!$D$67,$B32)+1))/Настройки!$E$9*100)</f>
        <v>0</v>
      </c>
      <c r="BK32" s="67" t="n">
        <f aca="false">IF(OR($D32=1,MONTH($B32)&lt;&gt;MONTH(StartDate),'У3 Ввод'!$D$68="",'У3 Ввод'!$E$68="",'У3 Ввод'!$D$68&gt;$B32),0,MAX(0,MIN(1,'У3 Ввод'!$E$68-NETWORKDAYS('У3 Ввод'!$D$68,$B32)+1))/Настройки!$E$9*100)</f>
        <v>0</v>
      </c>
      <c r="BL32" s="67" t="n">
        <f aca="false">IF(OR($D32=1,MONTH($B32)&lt;&gt;MONTH(StartDate),'У3 Ввод'!$D$69="",'У3 Ввод'!$E$69="",'У3 Ввод'!$D$69&gt;$B32),0,MAX(0,MIN(1,'У3 Ввод'!$E$69-NETWORKDAYS('У3 Ввод'!$D$69,$B32)+1))/Настройки!$E$9*100)</f>
        <v>0</v>
      </c>
      <c r="BM32" s="67" t="n">
        <f aca="false">IF(OR($D32=1,MONTH($B32)&lt;&gt;MONTH(StartDate),'У3 Ввод'!$D$70="",'У3 Ввод'!$E$70="",'У3 Ввод'!$D$70&gt;$B32),0,MAX(0,MIN(1,'У3 Ввод'!$E$70-NETWORKDAYS('У3 Ввод'!$D$70,$B32)+1))/Настройки!$E$9*100)</f>
        <v>0</v>
      </c>
      <c r="BN32" s="67" t="n">
        <f aca="false">IF(OR($D32=1,MONTH($B32)&lt;&gt;MONTH(StartDate),'У3 Ввод'!$D$71="",'У3 Ввод'!$E$71="",'У3 Ввод'!$D$71&gt;$B32),0,MAX(0,MIN(1,'У3 Ввод'!$E$71-NETWORKDAYS('У3 Ввод'!$D$71,$B32)+1))/Настройки!$E$9*100)</f>
        <v>0</v>
      </c>
      <c r="BO32" s="67" t="n">
        <f aca="false">IF(OR($D32=1,MONTH($B32)&lt;&gt;MONTH(StartDate),'У3 Ввод'!$D$72="",'У3 Ввод'!$E$72="",'У3 Ввод'!$D$72&gt;$B32),0,MAX(0,MIN(1,'У3 Ввод'!$E$72-NETWORKDAYS('У3 Ввод'!$D$72,$B32)+1))/Настройки!$E$9*100)</f>
        <v>0</v>
      </c>
      <c r="BP32" s="67" t="n">
        <f aca="false">IF(OR($D32=1,MONTH($B32)&lt;&gt;MONTH(StartDate),'У3 Ввод'!$D$73="",'У3 Ввод'!$E$73="",'У3 Ввод'!$D$73&gt;$B32),0,MAX(0,MIN(1,'У3 Ввод'!$E$73-NETWORKDAYS('У3 Ввод'!$D$73,$B32)+1))/Настройки!$E$9*100)</f>
        <v>0</v>
      </c>
      <c r="BQ32" s="67" t="n">
        <f aca="false">IF(OR($D32=1,MONTH($B32)&lt;&gt;MONTH(StartDate),'У3 Ввод'!$D$74="",'У3 Ввод'!$E$74="",'У3 Ввод'!$D$74&gt;$B32),0,MAX(0,MIN(1,'У3 Ввод'!$E$74-NETWORKDAYS('У3 Ввод'!$D$74,$B32)+1))/Настройки!$E$9*100)</f>
        <v>0</v>
      </c>
      <c r="BR32" s="67" t="n">
        <f aca="false">IF(OR($D32=1,MONTH($B32)&lt;&gt;MONTH(StartDate),'У3 Ввод'!$D$75="",'У3 Ввод'!$E$75="",'У3 Ввод'!$D$75&gt;$B32),0,MAX(0,MIN(1,'У3 Ввод'!$E$75-NETWORKDAYS('У3 Ввод'!$D$75,$B32)+1))/Настройки!$E$9*100)</f>
        <v>0</v>
      </c>
      <c r="BS32" s="67" t="n">
        <f aca="false">IF(OR($D32=1,MONTH($B32)&lt;&gt;MONTH(StartDate),'У3 Ввод'!$D$76="",'У3 Ввод'!$E$76="",'У3 Ввод'!$D$76&gt;$B32),0,MAX(0,MIN(1,'У3 Ввод'!$E$76-NETWORKDAYS('У3 Ввод'!$D$76,$B32)+1))/Настройки!$E$9*100)</f>
        <v>0</v>
      </c>
      <c r="BT32" s="67" t="n">
        <f aca="false">IF(OR($D32=1,MONTH($B32)&lt;&gt;MONTH(StartDate),'У3 Ввод'!$D$77="",'У3 Ввод'!$E$77="",'У3 Ввод'!$D$77&gt;$B32),0,MAX(0,MIN(1,'У3 Ввод'!$E$77-NETWORKDAYS('У3 Ввод'!$D$77,$B32)+1))/Настройки!$E$9*100)</f>
        <v>0</v>
      </c>
      <c r="BU32" s="67" t="n">
        <f aca="false">IF(OR($D32=1,MONTH($B32)&lt;&gt;MONTH(StartDate),'У3 Ввод'!$D$78="",'У3 Ввод'!$E$78="",'У3 Ввод'!$D$78&gt;$B32),0,MAX(0,MIN(1,'У3 Ввод'!$E$78-NETWORKDAYS('У3 Ввод'!$D$78,$B32)+1))/Настройки!$E$9*100)</f>
        <v>0</v>
      </c>
      <c r="BV32" s="67" t="n">
        <f aca="false">IF(OR($D32=1,MONTH($B32)&lt;&gt;MONTH(StartDate),'У3 Ввод'!$D$79="",'У3 Ввод'!$E$79="",'У3 Ввод'!$D$79&gt;$B32),0,MAX(0,MIN(1,'У3 Ввод'!$E$79-NETWORKDAYS('У3 Ввод'!$D$79,$B32)+1))/Настройки!$E$9*100)</f>
        <v>0</v>
      </c>
      <c r="BW32" s="67" t="n">
        <f aca="false">IF(OR($D32=1,MONTH($B32)&lt;&gt;MONTH(StartDate),'У3 Ввод'!$D$80="",'У3 Ввод'!$E$80="",'У3 Ввод'!$D$80&gt;$B32),0,MAX(0,MIN(1,'У3 Ввод'!$E$80-NETWORKDAYS('У3 Ввод'!$D$80,$B32)+1))/Настройки!$E$9*100)</f>
        <v>0</v>
      </c>
      <c r="BX32" s="67" t="n">
        <f aca="false">IF(OR($D32=1,MONTH($B32)&lt;&gt;MONTH(StartDate),'У3 Ввод'!$D$81="",'У3 Ввод'!$E$81="",'У3 Ввод'!$D$81&gt;$B32),0,MAX(0,MIN(1,'У3 Ввод'!$E$81-NETWORKDAYS('У3 Ввод'!$D$81,$B32)+1))/Настройки!$E$9*100)</f>
        <v>0</v>
      </c>
      <c r="BY32" s="67" t="n">
        <f aca="false">IF(OR($D32=1,MONTH($B32)&lt;&gt;MONTH(StartDate),'У3 Ввод'!$D$82="",'У3 Ввод'!$E$82="",'У3 Ввод'!$D$82&gt;$B32),0,MAX(0,MIN(1,'У3 Ввод'!$E$82-NETWORKDAYS('У3 Ввод'!$D$82,$B32)+1))/Настройки!$E$9*100)</f>
        <v>0</v>
      </c>
      <c r="BZ32" s="67" t="n">
        <f aca="false">IF(OR($D32=1,MONTH($B32)&lt;&gt;MONTH(StartDate),'У3 Ввод'!$D$83="",'У3 Ввод'!$E$83="",'У3 Ввод'!$D$83&gt;$B32),0,MAX(0,MIN(1,'У3 Ввод'!$E$83-NETWORKDAYS('У3 Ввод'!$D$83,$B32)+1))/Настройки!$E$9*100)</f>
        <v>0</v>
      </c>
      <c r="CA32" s="67" t="n">
        <f aca="false">IF(OR($D32=1,MONTH($B32)&lt;&gt;MONTH(StartDate),'У3 Ввод'!$D$84="",'У3 Ввод'!$E$84="",'У3 Ввод'!$D$84&gt;$B32),0,MAX(0,MIN(1,'У3 Ввод'!$E$84-NETWORKDAYS('У3 Ввод'!$D$84,$B32)+1))/Настройки!$E$9*100)</f>
        <v>0</v>
      </c>
      <c r="CB32" s="67" t="n">
        <f aca="false">IF(OR($D32=1,MONTH($B32)&lt;&gt;MONTH(StartDate),'У3 Ввод'!$D$85="",'У3 Ввод'!$E$85="",'У3 Ввод'!$D$85&gt;$B32),0,MAX(0,MIN(1,'У3 Ввод'!$E$85-NETWORKDAYS('У3 Ввод'!$D$85,$B32)+1))/Настройки!$E$9*100)</f>
        <v>0</v>
      </c>
      <c r="CC32" s="67" t="n">
        <f aca="false">IF(OR($D32=1,MONTH($B32)&lt;&gt;MONTH(StartDate),'У3 Ввод'!$D$86="",'У3 Ввод'!$E$86="",'У3 Ввод'!$D$86&gt;$B32),0,MAX(0,MIN(1,'У3 Ввод'!$E$86-NETWORKDAYS('У3 Ввод'!$D$86,$B32)+1))/Настройки!$E$9*100)</f>
        <v>0</v>
      </c>
      <c r="CD32" s="67" t="n">
        <f aca="false">IF(OR($D32=1,MONTH($B32)&lt;&gt;MONTH(StartDate),'У3 Ввод'!$D$87="",'У3 Ввод'!$E$87="",'У3 Ввод'!$D$87&gt;$B32),0,MAX(0,MIN(1,'У3 Ввод'!$E$87-NETWORKDAYS('У3 Ввод'!$D$87,$B32)+1))/Настройки!$E$9*100)</f>
        <v>0</v>
      </c>
      <c r="CE32" s="67" t="n">
        <f aca="false">IF(OR($D32=1,MONTH($B32)&lt;&gt;MONTH(StartDate),'У3 Ввод'!$D$88="",'У3 Ввод'!$E$88="",'У3 Ввод'!$D$88&gt;$B32),0,MAX(0,MIN(1,'У3 Ввод'!$E$88-NETWORKDAYS('У3 Ввод'!$D$88,$B32)+1))/Настройки!$E$9*100)</f>
        <v>0</v>
      </c>
      <c r="CF32" s="67" t="n">
        <f aca="false">IF(OR($D32=1,MONTH($B32)&lt;&gt;MONTH(StartDate),'У3 Ввод'!$D$89="",'У3 Ввод'!$E$89="",'У3 Ввод'!$D$89&gt;$B32),0,MAX(0,MIN(1,'У3 Ввод'!$E$89-NETWORKDAYS('У3 Ввод'!$D$89,$B32)+1))/Настройки!$E$9*100)</f>
        <v>0</v>
      </c>
      <c r="CG32" s="67" t="n">
        <f aca="false">IF(OR($D32=1,MONTH($B32)&lt;&gt;MONTH(StartDate),'У3 Ввод'!$D$90="",'У3 Ввод'!$E$90="",'У3 Ввод'!$D$90&gt;$B32),0,MAX(0,MIN(1,'У3 Ввод'!$E$90-NETWORKDAYS('У3 Ввод'!$D$90,$B32)+1))/Настройки!$E$9*100)</f>
        <v>0</v>
      </c>
      <c r="CH32" s="67" t="n">
        <f aca="false">IF(OR($D32=1,MONTH($B32)&lt;&gt;MONTH(StartDate),'У3 Ввод'!$D$91="",'У3 Ввод'!$E$91="",'У3 Ввод'!$D$91&gt;$B32),0,MAX(0,MIN(1,'У3 Ввод'!$E$91-NETWORKDAYS('У3 Ввод'!$D$91,$B32)+1))/Настройки!$E$9*100)</f>
        <v>0</v>
      </c>
      <c r="CI32" s="67" t="n">
        <f aca="false">IF(OR($D32=1,MONTH($B32)&lt;&gt;MONTH(StartDate),'У3 Ввод'!$D$92="",'У3 Ввод'!$E$92="",'У3 Ввод'!$D$92&gt;$B32),0,MAX(0,MIN(1,'У3 Ввод'!$E$92-NETWORKDAYS('У3 Ввод'!$D$92,$B32)+1))/Настройки!$E$9*100)</f>
        <v>0</v>
      </c>
      <c r="CJ32" s="67" t="n">
        <f aca="false">IF(OR($D32=1,MONTH($B32)&lt;&gt;MONTH(StartDate),'У3 Ввод'!$D$93="",'У3 Ввод'!$E$93="",'У3 Ввод'!$D$93&gt;$B32),0,MAX(0,MIN(1,'У3 Ввод'!$E$93-NETWORKDAYS('У3 Ввод'!$D$93,$B32)+1))/Настройки!$E$9*100)</f>
        <v>0</v>
      </c>
      <c r="CK32" s="67" t="n">
        <f aca="false">IF(OR($D32=1,MONTH($B32)&lt;&gt;MONTH(StartDate),'У3 Ввод'!$D$94="",'У3 Ввод'!$E$94="",'У3 Ввод'!$D$94&gt;$B32),0,MAX(0,MIN(1,'У3 Ввод'!$E$94-NETWORKDAYS('У3 Ввод'!$D$94,$B32)+1))/Настройки!$E$9*100)</f>
        <v>0</v>
      </c>
      <c r="CL32" s="67" t="n">
        <f aca="false">IF(OR($D32=1,MONTH($B32)&lt;&gt;MONTH(StartDate),'У3 Ввод'!$D$95="",'У3 Ввод'!$E$95="",'У3 Ввод'!$D$95&gt;$B32),0,MAX(0,MIN(1,'У3 Ввод'!$E$95-NETWORKDAYS('У3 Ввод'!$D$95,$B32)+1))/Настройки!$E$9*100)</f>
        <v>0</v>
      </c>
      <c r="CM32" s="67" t="n">
        <f aca="false">IF(OR($D32=1,MONTH($B32)&lt;&gt;MONTH(StartDate),'У3 Ввод'!$D$96="",'У3 Ввод'!$E$96="",'У3 Ввод'!$D$96&gt;$B32),0,MAX(0,MIN(1,'У3 Ввод'!$E$96-NETWORKDAYS('У3 Ввод'!$D$96,$B32)+1))/Настройки!$E$9*100)</f>
        <v>0</v>
      </c>
      <c r="CN32" s="67" t="n">
        <f aca="false">IF(OR($D32=1,MONTH($B32)&lt;&gt;MONTH(StartDate),'У3 Ввод'!$D$97="",'У3 Ввод'!$E$97="",'У3 Ввод'!$D$97&gt;$B32),0,MAX(0,MIN(1,'У3 Ввод'!$E$97-NETWORKDAYS('У3 Ввод'!$D$97,$B32)+1))/Настройки!$E$9*100)</f>
        <v>0</v>
      </c>
      <c r="CO32" s="67" t="n">
        <f aca="false">IF(OR($D32=1,MONTH($B32)&lt;&gt;MONTH(StartDate),'У3 Ввод'!$D$98="",'У3 Ввод'!$E$98="",'У3 Ввод'!$D$98&gt;$B32),0,MAX(0,MIN(1,'У3 Ввод'!$E$98-NETWORKDAYS('У3 Ввод'!$D$98,$B32)+1))/Настройки!$E$9*100)</f>
        <v>0</v>
      </c>
      <c r="CP32" s="67" t="n">
        <f aca="false">IF(OR($D32=1,MONTH($B32)&lt;&gt;MONTH(StartDate),'У3 Ввод'!$D$99="",'У3 Ввод'!$E$99="",'У3 Ввод'!$D$99&gt;$B32),0,MAX(0,MIN(1,'У3 Ввод'!$E$99-NETWORKDAYS('У3 Ввод'!$D$99,$B32)+1))/Настройки!$E$9*100)</f>
        <v>0</v>
      </c>
      <c r="CQ32" s="67" t="n">
        <f aca="false">IF(OR($D32=1,MONTH($B32)&lt;&gt;MONTH(StartDate),'У3 Ввод'!$D$100="",'У3 Ввод'!$E$100="",'У3 Ввод'!$D$100&gt;$B32),0,MAX(0,MIN(1,'У3 Ввод'!$E$100-NETWORKDAYS('У3 Ввод'!$D$100,$B32)+1))/Настройки!$E$9*100)</f>
        <v>0</v>
      </c>
      <c r="CR32" s="67" t="n">
        <f aca="false">IF(OR($D32=1,MONTH($B32)&lt;&gt;MONTH(StartDate),'У3 Ввод'!$D$101="",'У3 Ввод'!$E$101="",'У3 Ввод'!$D$101&gt;$B32),0,MAX(0,MIN(1,'У3 Ввод'!$E$101-NETWORKDAYS('У3 Ввод'!$D$101,$B32)+1))/Настройки!$E$9*100)</f>
        <v>0</v>
      </c>
      <c r="CS32" s="67" t="n">
        <f aca="false">IF(OR($D32=1,MONTH($B32)&lt;&gt;MONTH(StartDate),'У3 Ввод'!$D$102="",'У3 Ввод'!$E$102="",'У3 Ввод'!$D$102&gt;$B32),0,MAX(0,MIN(1,'У3 Ввод'!$E$102-NETWORKDAYS('У3 Ввод'!$D$102,$B32)+1))/Настройки!$E$9*100)</f>
        <v>0</v>
      </c>
      <c r="CT32" s="67" t="n">
        <f aca="false">IF(OR($D32=1,MONTH($B32)&lt;&gt;MONTH(StartDate),'У3 Ввод'!$D$103="",'У3 Ввод'!$E$103="",'У3 Ввод'!$D$103&gt;$B32),0,MAX(0,MIN(1,'У3 Ввод'!$E$103-NETWORKDAYS('У3 Ввод'!$D$103,$B32)+1))/Настройки!$E$9*100)</f>
        <v>0</v>
      </c>
      <c r="CU32" s="67" t="n">
        <f aca="false">IF(OR($D32=1,MONTH($B32)&lt;&gt;MONTH(StartDate),'У3 Ввод'!$D$104="",'У3 Ввод'!$E$104="",'У3 Ввод'!$D$104&gt;$B32),0,MAX(0,MIN(1,'У3 Ввод'!$E$104-NETWORKDAYS('У3 Ввод'!$D$104,$B32)+1))/Настройки!$E$9*100)</f>
        <v>0</v>
      </c>
      <c r="CV32" s="67" t="n">
        <f aca="false">IF(OR($D32=1,MONTH($B32)&lt;&gt;MONTH(StartDate),'У3 Ввод'!$D$105="",'У3 Ввод'!$E$105="",'У3 Ввод'!$D$105&gt;$B32),0,MAX(0,MIN(1,'У3 Ввод'!$E$105-NETWORKDAYS('У3 Ввод'!$D$105,$B32)+1))/Настройки!$E$9*100)</f>
        <v>0</v>
      </c>
      <c r="CW32" s="67" t="n">
        <f aca="false">IF(OR($D32=1,MONTH($B32)&lt;&gt;MONTH(StartDate),'У3 Ввод'!$D$106="",'У3 Ввод'!$E$106="",'У3 Ввод'!$D$106&gt;$B32),0,MAX(0,MIN(1,'У3 Ввод'!$E$106-NETWORKDAYS('У3 Ввод'!$D$106,$B32)+1))/Настройки!$E$9*100)</f>
        <v>0</v>
      </c>
      <c r="CX32" s="67" t="n">
        <f aca="false">IF(OR($D32=1,MONTH($B32)&lt;&gt;MONTH(StartDate),'У3 Ввод'!$D$107="",'У3 Ввод'!$E$107="",'У3 Ввод'!$D$107&gt;$B32),0,MAX(0,MIN(1,'У3 Ввод'!$E$107-NETWORKDAYS('У3 Ввод'!$D$107,$B32)+1))/Настройки!$E$9*100)</f>
        <v>0</v>
      </c>
      <c r="CY32" s="67" t="n">
        <f aca="false">IF(OR($D32=1,MONTH($B32)&lt;&gt;MONTH(StartDate),'У3 Ввод'!$D$108="",'У3 Ввод'!$E$108="",'У3 Ввод'!$D$108&gt;$B32),0,MAX(0,MIN(1,'У3 Ввод'!$E$108-NETWORKDAYS('У3 Ввод'!$D$108,$B32)+1))/Настройки!$E$9*100)</f>
        <v>0</v>
      </c>
      <c r="CZ32" s="67" t="n">
        <f aca="false">IF(OR($D32=1,MONTH($B32)&lt;&gt;MONTH(StartDate),'У3 Ввод'!$D$109="",'У3 Ввод'!$E$109="",'У3 Ввод'!$D$109&gt;$B32),0,MAX(0,MIN(1,'У3 Ввод'!$E$109-NETWORKDAYS('У3 Ввод'!$D$109,$B32)+1))/Настройки!$E$9*100)</f>
        <v>0</v>
      </c>
      <c r="DA32" s="67" t="n">
        <f aca="false">IF(OR($D32=1,MONTH($B32)&lt;&gt;MONTH(StartDate),'У3 Ввод'!$D$110="",'У3 Ввод'!$E$110="",'У3 Ввод'!$D$110&gt;$B32),0,MAX(0,MIN(1,'У3 Ввод'!$E$110-NETWORKDAYS('У3 Ввод'!$D$110,$B32)+1))/Настройки!$E$9*100)</f>
        <v>0</v>
      </c>
      <c r="DB32" s="67" t="n">
        <f aca="false">IF(OR($D32=1,MONTH($B32)&lt;&gt;MONTH(StartDate),'У3 Ввод'!$D$111="",'У3 Ввод'!$E$111="",'У3 Ввод'!$D$111&gt;$B32),0,MAX(0,MIN(1,'У3 Ввод'!$E$111-NETWORKDAYS('У3 Ввод'!$D$111,$B32)+1))/Настройки!$E$9*100)</f>
        <v>0</v>
      </c>
      <c r="DC32" s="67" t="n">
        <f aca="false">IF(OR($D32=1,MONTH($B32)&lt;&gt;MONTH(StartDate),'У3 Ввод'!$D$112="",'У3 Ввод'!$E$112="",'У3 Ввод'!$D$112&gt;$B32),0,MAX(0,MIN(1,'У3 Ввод'!$E$112-NETWORKDAYS('У3 Ввод'!$D$112,$B32)+1))/Настройки!$E$9*100)</f>
        <v>0</v>
      </c>
      <c r="DD32" s="67" t="n">
        <f aca="false">IF(OR($D32=1,MONTH($B32)&lt;&gt;MONTH(StartDate),'У3 Ввод'!$D$113="",'У3 Ввод'!$E$113="",'У3 Ввод'!$D$113&gt;$B32),0,MAX(0,MIN(1,'У3 Ввод'!$E$113-NETWORKDAYS('У3 Ввод'!$D$113,$B32)+1))/Настройки!$E$9*100)</f>
        <v>0</v>
      </c>
      <c r="DE32" s="67" t="n">
        <f aca="false">IF(OR($D32=1,MONTH($B32)&lt;&gt;MONTH(StartDate),'У3 Ввод'!$D$114="",'У3 Ввод'!$E$114="",'У3 Ввод'!$D$114&gt;$B32),0,MAX(0,MIN(1,'У3 Ввод'!$E$114-NETWORKDAYS('У3 Ввод'!$D$114,$B32)+1))/Настройки!$E$9*100)</f>
        <v>0</v>
      </c>
      <c r="DF32" s="67" t="n">
        <f aca="false">IF(OR($D32=1,MONTH($B32)&lt;&gt;MONTH(StartDate),'У3 Ввод'!$D$115="",'У3 Ввод'!$E$115="",'У3 Ввод'!$D$115&gt;$B32),0,MAX(0,MIN(1,'У3 Ввод'!$E$115-NETWORKDAYS('У3 Ввод'!$D$115,$B32)+1))/Настройки!$E$9*100)</f>
        <v>0</v>
      </c>
      <c r="DG32" s="67" t="n">
        <f aca="false">IF(OR($D32=1,MONTH($B32)&lt;&gt;MONTH(StartDate),'У3 Ввод'!$D$116="",'У3 Ввод'!$E$116="",'У3 Ввод'!$D$116&gt;$B32),0,MAX(0,MIN(1,'У3 Ввод'!$E$116-NETWORKDAYS('У3 Ввод'!$D$116,$B32)+1))/Настройки!$E$9*100)</f>
        <v>0</v>
      </c>
      <c r="DH32" s="67" t="n">
        <f aca="false">IF(OR($D32=1,MONTH($B32)&lt;&gt;MONTH(StartDate),'У3 Ввод'!$D$117="",'У3 Ввод'!$E$117="",'У3 Ввод'!$D$117&gt;$B32),0,MAX(0,MIN(1,'У3 Ввод'!$E$117-NETWORKDAYS('У3 Ввод'!$D$117,$B32)+1))/Настройки!$E$9*100)</f>
        <v>0</v>
      </c>
      <c r="DI32" s="67" t="n">
        <f aca="false">IF(OR($D32=1,MONTH($B32)&lt;&gt;MONTH(StartDate),'У3 Ввод'!$D$118="",'У3 Ввод'!$E$118="",'У3 Ввод'!$D$118&gt;$B32),0,MAX(0,MIN(1,'У3 Ввод'!$E$118-NETWORKDAYS('У3 Ввод'!$D$118,$B32)+1))/Настройки!$E$9*100)</f>
        <v>0</v>
      </c>
      <c r="DJ32" s="67" t="n">
        <f aca="false">IF(OR($D32=1,MONTH($B32)&lt;&gt;MONTH(StartDate),'У3 Ввод'!$D$119="",'У3 Ввод'!$E$119="",'У3 Ввод'!$D$119&gt;$B32),0,MAX(0,MIN(1,'У3 Ввод'!$E$119-NETWORKDAYS('У3 Ввод'!$D$119,$B32)+1))/Настройки!$E$9*100)</f>
        <v>0</v>
      </c>
      <c r="DK32" s="67" t="n">
        <f aca="false">IF(OR($D32=1,MONTH($B32)&lt;&gt;MONTH(StartDate),'У3 Ввод'!$D$120="",'У3 Ввод'!$E$120="",'У3 Ввод'!$D$120&gt;$B32),0,MAX(0,MIN(1,'У3 Ввод'!$E$120-NETWORKDAYS('У3 Ввод'!$D$120,$B32)+1))/Настройки!$E$9*100)</f>
        <v>0</v>
      </c>
      <c r="DL32" s="67" t="n">
        <f aca="false">IF(OR($D32=1,MONTH($B32)&lt;&gt;MONTH(StartDate),'У3 Ввод'!$D$121="",'У3 Ввод'!$E$121="",'У3 Ввод'!$D$121&gt;$B32),0,MAX(0,MIN(1,'У3 Ввод'!$E$121-NETWORKDAYS('У3 Ввод'!$D$121,$B32)+1))/Настройки!$E$9*100)</f>
        <v>0</v>
      </c>
      <c r="DM32" s="67" t="n">
        <f aca="false">IF(OR($D32=1,MONTH($B32)&lt;&gt;MONTH(StartDate),'У3 Ввод'!$D$122="",'У3 Ввод'!$E$122="",'У3 Ввод'!$D$122&gt;$B32),0,MAX(0,MIN(1,'У3 Ввод'!$E$122-NETWORKDAYS('У3 Ввод'!$D$122,$B32)+1))/Настройки!$E$9*100)</f>
        <v>0</v>
      </c>
      <c r="DN32" s="67" t="n">
        <f aca="false">IF(OR($D32=1,MONTH($B32)&lt;&gt;MONTH(StartDate),'У3 Ввод'!$D$123="",'У3 Ввод'!$E$123="",'У3 Ввод'!$D$123&gt;$B32),0,MAX(0,MIN(1,'У3 Ввод'!$E$123-NETWORKDAYS('У3 Ввод'!$D$123,$B32)+1))/Настройки!$E$9*100)</f>
        <v>0</v>
      </c>
      <c r="DO32" s="67" t="n">
        <f aca="false">IF(OR($D32=1,MONTH($B32)&lt;&gt;MONTH(StartDate),'У3 Ввод'!$D$124="",'У3 Ввод'!$E$124="",'У3 Ввод'!$D$124&gt;$B32),0,MAX(0,MIN(1,'У3 Ввод'!$E$124-NETWORKDAYS('У3 Ввод'!$D$124,$B32)+1))/Настройки!$E$9*100)</f>
        <v>0</v>
      </c>
      <c r="DP32" s="67" t="n">
        <f aca="false">IF(OR($D32=1,MONTH($B32)&lt;&gt;MONTH(StartDate),'У3 Ввод'!$D$125="",'У3 Ввод'!$E$125="",'У3 Ввод'!$D$125&gt;$B32),0,MAX(0,MIN(1,'У3 Ввод'!$E$125-NETWORKDAYS('У3 Ввод'!$D$125,$B32)+1))/Настройки!$E$9*100)</f>
        <v>0</v>
      </c>
      <c r="DQ32" s="67" t="n">
        <f aca="false">IF(OR($D32=1,MONTH($B32)&lt;&gt;MONTH(StartDate),'У3 Ввод'!$D$126="",'У3 Ввод'!$E$126="",'У3 Ввод'!$D$126&gt;$B32),0,MAX(0,MIN(1,'У3 Ввод'!$E$126-NETWORKDAYS('У3 Ввод'!$D$126,$B32)+1))/Настройки!$E$9*100)</f>
        <v>0</v>
      </c>
      <c r="DR32" s="67" t="n">
        <f aca="false">IF(OR($D32=1,MONTH($B32)&lt;&gt;MONTH(StartDate),'У3 Ввод'!$D$127="",'У3 Ввод'!$E$127="",'У3 Ввод'!$D$127&gt;$B32),0,MAX(0,MIN(1,'У3 Ввод'!$E$127-NETWORKDAYS('У3 Ввод'!$D$127,$B32)+1))/Настройки!$E$9*100)</f>
        <v>0</v>
      </c>
      <c r="DS32" s="67" t="n">
        <f aca="false">IF(OR($D32=1,MONTH($B32)&lt;&gt;MONTH(StartDate),'У3 Ввод'!$D$128="",'У3 Ввод'!$E$128="",'У3 Ввод'!$D$128&gt;$B32),0,MAX(0,MIN(1,'У3 Ввод'!$E$128-NETWORKDAYS('У3 Ввод'!$D$128,$B32)+1))/Настройки!$E$9*100)</f>
        <v>0</v>
      </c>
      <c r="DT32" s="67" t="n">
        <f aca="false">IF(OR($D32=1,MONTH($B32)&lt;&gt;MONTH(StartDate),'У3 Ввод'!$D$129="",'У3 Ввод'!$E$129="",'У3 Ввод'!$D$129&gt;$B32),0,MAX(0,MIN(1,'У3 Ввод'!$E$129-NETWORKDAYS('У3 Ввод'!$D$129,$B32)+1))/Настройки!$E$9*100)</f>
        <v>0</v>
      </c>
      <c r="DU32" s="67" t="n">
        <f aca="false">IF(OR($D32=1,MONTH($B32)&lt;&gt;MONTH(StartDate),'У3 Ввод'!$D$130="",'У3 Ввод'!$E$130="",'У3 Ввод'!$D$130&gt;$B32),0,MAX(0,MIN(1,'У3 Ввод'!$E$130-NETWORKDAYS('У3 Ввод'!$D$130,$B32)+1))/Настройки!$E$9*100)</f>
        <v>0</v>
      </c>
      <c r="DV32" s="67" t="n">
        <f aca="false">IF(OR($D32=1,MONTH($B32)&lt;&gt;MONTH(StartDate),'У3 Ввод'!$D$131="",'У3 Ввод'!$E$131="",'У3 Ввод'!$D$131&gt;$B32),0,MAX(0,MIN(1,'У3 Ввод'!$E$131-NETWORKDAYS('У3 Ввод'!$D$131,$B32)+1))/Настройки!$E$9*100)</f>
        <v>0</v>
      </c>
      <c r="DW32" s="67" t="n">
        <f aca="false">IF(OR($D32=1,MONTH($B32)&lt;&gt;MONTH(StartDate),'У3 Ввод'!$D$132="",'У3 Ввод'!$E$132="",'У3 Ввод'!$D$132&gt;$B32),0,MAX(0,MIN(1,'У3 Ввод'!$E$132-NETWORKDAYS('У3 Ввод'!$D$132,$B32)+1))/Настройки!$E$9*100)</f>
        <v>0</v>
      </c>
      <c r="DX32" s="67" t="n">
        <f aca="false">IF(OR($D32=1,MONTH($B32)&lt;&gt;MONTH(StartDate),'У3 Ввод'!$D$133="",'У3 Ввод'!$E$133="",'У3 Ввод'!$D$133&gt;$B32),0,MAX(0,MIN(1,'У3 Ввод'!$E$133-NETWORKDAYS('У3 Ввод'!$D$133,$B32)+1))/Настройки!$E$9*100)</f>
        <v>0</v>
      </c>
      <c r="DY32" s="67" t="n">
        <f aca="false">IF(OR($D32=1,MONTH($B32)&lt;&gt;MONTH(StartDate),'У3 Ввод'!$D$134="",'У3 Ввод'!$E$134="",'У3 Ввод'!$D$134&gt;$B32),0,MAX(0,MIN(1,'У3 Ввод'!$E$134-NETWORKDAYS('У3 Ввод'!$D$134,$B32)+1))/Настройки!$E$9*100)</f>
        <v>0</v>
      </c>
      <c r="DZ32" s="67" t="n">
        <f aca="false">IF(OR($D32=1,MONTH($B32)&lt;&gt;MONTH(StartDate),'У3 Ввод'!$D$135="",'У3 Ввод'!$E$135="",'У3 Ввод'!$D$135&gt;$B32),0,MAX(0,MIN(1,'У3 Ввод'!$E$135-NETWORKDAYS('У3 Ввод'!$D$135,$B32)+1))/Настройки!$E$9*100)</f>
        <v>0</v>
      </c>
      <c r="EA32" s="67" t="n">
        <f aca="false">IF(OR($D32=1,MONTH($B32)&lt;&gt;MONTH(StartDate),'У3 Ввод'!$D$136="",'У3 Ввод'!$E$136="",'У3 Ввод'!$D$136&gt;$B32),0,MAX(0,MIN(1,'У3 Ввод'!$E$136-NETWORKDAYS('У3 Ввод'!$D$136,$B32)+1))/Настройки!$E$9*100)</f>
        <v>0</v>
      </c>
      <c r="EB32" s="67" t="n">
        <f aca="false">IF(OR($D32=1,MONTH($B32)&lt;&gt;MONTH(StartDate),'У3 Ввод'!$D$137="",'У3 Ввод'!$E$137="",'У3 Ввод'!$D$137&gt;$B32),0,MAX(0,MIN(1,'У3 Ввод'!$E$137-NETWORKDAYS('У3 Ввод'!$D$137,$B32)+1))/Настройки!$E$9*100)</f>
        <v>0</v>
      </c>
      <c r="EC32" s="67" t="n">
        <f aca="false">IF(OR($D32=1,MONTH($B32)&lt;&gt;MONTH(StartDate),'У3 Ввод'!$D$138="",'У3 Ввод'!$E$138="",'У3 Ввод'!$D$138&gt;$B32),0,MAX(0,MIN(1,'У3 Ввод'!$E$138-NETWORKDAYS('У3 Ввод'!$D$138,$B32)+1))/Настройки!$E$9*100)</f>
        <v>0</v>
      </c>
      <c r="ED32" s="67" t="n">
        <f aca="false">IF(OR($D32=1,MONTH($B32)&lt;&gt;MONTH(StartDate),'У3 Ввод'!$D$139="",'У3 Ввод'!$E$139="",'У3 Ввод'!$D$139&gt;$B32),0,MAX(0,MIN(1,'У3 Ввод'!$E$139-NETWORKDAYS('У3 Ввод'!$D$139,$B32)+1))/Настройки!$E$9*100)</f>
        <v>0</v>
      </c>
      <c r="EE32" s="67" t="n">
        <f aca="false">IF(OR($D32=1,MONTH($B32)&lt;&gt;MONTH(StartDate),'У3 Ввод'!$D$140="",'У3 Ввод'!$E$140="",'У3 Ввод'!$D$140&gt;$B32),0,MAX(0,MIN(1,'У3 Ввод'!$E$140-NETWORKDAYS('У3 Ввод'!$D$140,$B32)+1))/Настройки!$E$9*100)</f>
        <v>0</v>
      </c>
      <c r="EF32" s="67" t="n">
        <f aca="false">IF(OR($D32=1,MONTH($B32)&lt;&gt;MONTH(StartDate),'У3 Ввод'!$D$141="",'У3 Ввод'!$E$141="",'У3 Ввод'!$D$141&gt;$B32),0,MAX(0,MIN(1,'У3 Ввод'!$E$141-NETWORKDAYS('У3 Ввод'!$D$141,$B32)+1))/Настройки!$E$9*100)</f>
        <v>0</v>
      </c>
      <c r="EG32" s="67" t="n">
        <f aca="false">IF(OR($D32=1,MONTH($B32)&lt;&gt;MONTH(StartDate),'У3 Ввод'!$D$142="",'У3 Ввод'!$E$142="",'У3 Ввод'!$D$142&gt;$B32),0,MAX(0,MIN(1,'У3 Ввод'!$E$142-NETWORKDAYS('У3 Ввод'!$D$142,$B32)+1))/Настройки!$E$9*100)</f>
        <v>0</v>
      </c>
      <c r="EH32" s="67" t="n">
        <f aca="false">IF(OR($D32=1,MONTH($B32)&lt;&gt;MONTH(StartDate),'У3 Ввод'!$D$143="",'У3 Ввод'!$E$143="",'У3 Ввод'!$D$143&gt;$B32),0,MAX(0,MIN(1,'У3 Ввод'!$E$143-NETWORKDAYS('У3 Ввод'!$D$143,$B32)+1))/Настройки!$E$9*100)</f>
        <v>0</v>
      </c>
      <c r="EI32" s="67" t="n">
        <f aca="false">IF(OR($D32=1,MONTH($B32)&lt;&gt;MONTH(StartDate),'У3 Ввод'!$D$144="",'У3 Ввод'!$E$144="",'У3 Ввод'!$D$144&gt;$B32),0,MAX(0,MIN(1,'У3 Ввод'!$E$144-NETWORKDAYS('У3 Ввод'!$D$144,$B32)+1))/Настройки!$E$9*100)</f>
        <v>0</v>
      </c>
      <c r="EJ32" s="67" t="n">
        <f aca="false">IF(OR($D32=1,MONTH($B32)&lt;&gt;MONTH(StartDate),'У3 Ввод'!$D$145="",'У3 Ввод'!$E$145="",'У3 Ввод'!$D$145&gt;$B32),0,MAX(0,MIN(1,'У3 Ввод'!$E$145-NETWORKDAYS('У3 Ввод'!$D$145,$B32)+1))/Настройки!$E$9*100)</f>
        <v>0</v>
      </c>
      <c r="EK32" s="67" t="n">
        <f aca="false">IF(OR($D32=1,MONTH($B32)&lt;&gt;MONTH(StartDate),'У3 Ввод'!$D$146="",'У3 Ввод'!$E$146="",'У3 Ввод'!$D$146&gt;$B32),0,MAX(0,MIN(1,'У3 Ввод'!$E$146-NETWORKDAYS('У3 Ввод'!$D$146,$B32)+1))/Настройки!$E$9*100)</f>
        <v>0</v>
      </c>
      <c r="EL32" s="67" t="n">
        <f aca="false">IF(OR($D32=1,MONTH($B32)&lt;&gt;MONTH(StartDate),'У3 Ввод'!$D$147="",'У3 Ввод'!$E$147="",'У3 Ввод'!$D$147&gt;$B32),0,MAX(0,MIN(1,'У3 Ввод'!$E$147-NETWORKDAYS('У3 Ввод'!$D$147,$B32)+1))/Настройки!$E$9*100)</f>
        <v>0</v>
      </c>
      <c r="EM32" s="67" t="n">
        <f aca="false">IF(OR($D32=1,MONTH($B32)&lt;&gt;MONTH(StartDate),'У3 Ввод'!$D$148="",'У3 Ввод'!$E$148="",'У3 Ввод'!$D$148&gt;$B32),0,MAX(0,MIN(1,'У3 Ввод'!$E$148-NETWORKDAYS('У3 Ввод'!$D$148,$B32)+1))/Настройки!$E$9*100)</f>
        <v>0</v>
      </c>
      <c r="EN32" s="67" t="n">
        <f aca="false">IF(OR($D32=1,MONTH($B32)&lt;&gt;MONTH(StartDate),'У3 Ввод'!$D$149="",'У3 Ввод'!$E$149="",'У3 Ввод'!$D$149&gt;$B32),0,MAX(0,MIN(1,'У3 Ввод'!$E$149-NETWORKDAYS('У3 Ввод'!$D$149,$B32)+1))/Настройки!$E$9*100)</f>
        <v>0</v>
      </c>
      <c r="EO32" s="67" t="n">
        <f aca="false">IF(OR($D32=1,MONTH($B32)&lt;&gt;MONTH(StartDate),'У3 Ввод'!$D$150="",'У3 Ввод'!$E$150="",'У3 Ввод'!$D$150&gt;$B32),0,MAX(0,MIN(1,'У3 Ввод'!$E$150-NETWORKDAYS('У3 Ввод'!$D$150,$B32)+1))/Настройки!$E$9*100)</f>
        <v>0</v>
      </c>
      <c r="EP32" s="67" t="n">
        <f aca="false">IF(OR($D32=1,MONTH($B32)&lt;&gt;MONTH(StartDate),'У3 Ввод'!$D$151="",'У3 Ввод'!$E$151="",'У3 Ввод'!$D$151&gt;$B32),0,MAX(0,MIN(1,'У3 Ввод'!$E$151-NETWORKDAYS('У3 Ввод'!$D$151,$B32)+1))/Настройки!$E$9*100)</f>
        <v>0</v>
      </c>
      <c r="EQ32" s="67" t="n">
        <f aca="false">IF(OR($D32=1,MONTH($B32)&lt;&gt;MONTH(StartDate),'У3 Ввод'!$D$152="",'У3 Ввод'!$E$152="",'У3 Ввод'!$D$152&gt;$B32),0,MAX(0,MIN(1,'У3 Ввод'!$E$152-NETWORKDAYS('У3 Ввод'!$D$152,$B32)+1))/Настройки!$E$9*100)</f>
        <v>0</v>
      </c>
      <c r="ER32" s="67" t="n">
        <f aca="false">IF(OR($D32=1,MONTH($B32)&lt;&gt;MONTH(StartDate),'У3 Ввод'!$D$153="",'У3 Ввод'!$E$153="",'У3 Ввод'!$D$153&gt;$B32),0,MAX(0,MIN(1,'У3 Ввод'!$E$153-NETWORKDAYS('У3 Ввод'!$D$153,$B32)+1))/Настройки!$E$9*100)</f>
        <v>0</v>
      </c>
      <c r="ES32" s="67" t="n">
        <f aca="false">IF(OR($D32=1,MONTH($B32)&lt;&gt;MONTH(StartDate),'У3 Ввод'!$D$154="",'У3 Ввод'!$E$154="",'У3 Ввод'!$D$154&gt;$B32),0,MAX(0,MIN(1,'У3 Ввод'!$E$154-NETWORKDAYS('У3 Ввод'!$D$154,$B32)+1))/Настройки!$E$9*100)</f>
        <v>0</v>
      </c>
      <c r="ET32" s="67" t="n">
        <f aca="false">IF(OR($D32=1,MONTH($B32)&lt;&gt;MONTH(StartDate),'У3 Ввод'!$D$155="",'У3 Ввод'!$E$155="",'У3 Ввод'!$D$155&gt;$B32),0,MAX(0,MIN(1,'У3 Ввод'!$E$155-NETWORKDAYS('У3 Ввод'!$D$155,$B32)+1))/Настройки!$E$9*100)</f>
        <v>0</v>
      </c>
      <c r="EU32" s="67" t="n">
        <f aca="false">IF(OR($D32=1,MONTH($B32)&lt;&gt;MONTH(StartDate),'У3 Ввод'!$D$156="",'У3 Ввод'!$E$156="",'У3 Ввод'!$D$156&gt;$B32),0,MAX(0,MIN(1,'У3 Ввод'!$E$156-NETWORKDAYS('У3 Ввод'!$D$156,$B32)+1))/Настройки!$E$9*100)</f>
        <v>0</v>
      </c>
      <c r="EV32" s="67" t="n">
        <f aca="false">IF(OR($D32=1,MONTH($B32)&lt;&gt;MONTH(StartDate),'У3 Ввод'!$D$157="",'У3 Ввод'!$E$157="",'У3 Ввод'!$D$157&gt;$B32),0,MAX(0,MIN(1,'У3 Ввод'!$E$157-NETWORKDAYS('У3 Ввод'!$D$157,$B32)+1))/Настройки!$E$9*100)</f>
        <v>0</v>
      </c>
      <c r="EW32" s="67" t="n">
        <f aca="false">IF(OR($D32=1,MONTH($B32)&lt;&gt;MONTH(StartDate),'У3 Ввод'!$D$158="",'У3 Ввод'!$E$158="",'У3 Ввод'!$D$158&gt;$B32),0,MAX(0,MIN(1,'У3 Ввод'!$E$158-NETWORKDAYS('У3 Ввод'!$D$158,$B32)+1))/Настройки!$E$9*100)</f>
        <v>0</v>
      </c>
      <c r="EX32" s="67" t="n">
        <f aca="false">IF(OR($D32=1,MONTH($B32)&lt;&gt;MONTH(StartDate),'У3 Ввод'!$D$159="",'У3 Ввод'!$E$159="",'У3 Ввод'!$D$159&gt;$B32),0,MAX(0,MIN(1,'У3 Ввод'!$E$159-NETWORKDAYS('У3 Ввод'!$D$159,$B32)+1))/Настройки!$E$9*100)</f>
        <v>0</v>
      </c>
      <c r="EY32" s="67" t="n">
        <f aca="false">IF(OR($D32=1,MONTH($B32)&lt;&gt;MONTH(StartDate),'У3 Ввод'!$D$160="",'У3 Ввод'!$E$160="",'У3 Ввод'!$D$160&gt;$B32),0,MAX(0,MIN(1,'У3 Ввод'!$E$160-NETWORKDAYS('У3 Ввод'!$D$160,$B32)+1))/Настройки!$E$9*100)</f>
        <v>0</v>
      </c>
      <c r="EZ32" s="67" t="n">
        <f aca="false">IF(OR($D32=1,MONTH($B32)&lt;&gt;MONTH(StartDate),'У3 Ввод'!$D$161="",'У3 Ввод'!$E$161="",'У3 Ввод'!$D$161&gt;$B32),0,MAX(0,MIN(1,'У3 Ввод'!$E$161-NETWORKDAYS('У3 Ввод'!$D$161,$B32)+1))/Настройки!$E$9*100)</f>
        <v>0</v>
      </c>
      <c r="FA32" s="67" t="n">
        <f aca="false">IF(OR($D32=1,MONTH($B32)&lt;&gt;MONTH(StartDate),'У3 Ввод'!$D$162="",'У3 Ввод'!$E$162="",'У3 Ввод'!$D$162&gt;$B32),0,MAX(0,MIN(1,'У3 Ввод'!$E$162-NETWORKDAYS('У3 Ввод'!$D$162,$B32)+1))/Настройки!$E$9*100)</f>
        <v>0</v>
      </c>
      <c r="FB32" s="67" t="n">
        <f aca="false">IF(OR($D32=1,MONTH($B32)&lt;&gt;MONTH(StartDate),'У3 Ввод'!$D$163="",'У3 Ввод'!$E$163="",'У3 Ввод'!$D$163&gt;$B32),0,MAX(0,MIN(1,'У3 Ввод'!$E$163-NETWORKDAYS('У3 Ввод'!$D$163,$B32)+1))/Настройки!$E$9*100)</f>
        <v>0</v>
      </c>
      <c r="FC32" s="67" t="n">
        <f aca="false">IF(OR($D32=1,MONTH($B32)&lt;&gt;MONTH(StartDate),'У3 Ввод'!$D$164="",'У3 Ввод'!$E$164="",'У3 Ввод'!$D$164&gt;$B32),0,MAX(0,MIN(1,'У3 Ввод'!$E$164-NETWORKDAYS('У3 Ввод'!$D$164,$B32)+1))/Настройки!$E$9*100)</f>
        <v>0</v>
      </c>
      <c r="FD32" s="67" t="n">
        <f aca="false">IF(OR($D32=1,MONTH($B32)&lt;&gt;MONTH(StartDate),'У3 Ввод'!$D$165="",'У3 Ввод'!$E$165="",'У3 Ввод'!$D$165&gt;$B32),0,MAX(0,MIN(1,'У3 Ввод'!$E$165-NETWORKDAYS('У3 Ввод'!$D$165,$B32)+1))/Настройки!$E$9*100)</f>
        <v>0</v>
      </c>
      <c r="FE32" s="67" t="n">
        <f aca="false">IF(OR($D32=1,MONTH($B32)&lt;&gt;MONTH(StartDate),'У3 Ввод'!$D$166="",'У3 Ввод'!$E$166="",'У3 Ввод'!$D$166&gt;$B32),0,MAX(0,MIN(1,'У3 Ввод'!$E$166-NETWORKDAYS('У3 Ввод'!$D$166,$B32)+1))/Настройки!$E$9*100)</f>
        <v>0</v>
      </c>
      <c r="FF32" s="67" t="n">
        <f aca="false">IF(OR($D32=1,MONTH($B32)&lt;&gt;MONTH(StartDate),'У3 Ввод'!$D$167="",'У3 Ввод'!$E$167="",'У3 Ввод'!$D$167&gt;$B32),0,MAX(0,MIN(1,'У3 Ввод'!$E$167-NETWORKDAYS('У3 Ввод'!$D$167,$B32)+1))/Настройки!$E$9*100)</f>
        <v>0</v>
      </c>
      <c r="FG32" s="67" t="n">
        <f aca="false">IF(OR($D32=1,MONTH($B32)&lt;&gt;MONTH(StartDate),'У3 Ввод'!$D$168="",'У3 Ввод'!$E$168="",'У3 Ввод'!$D$168&gt;$B32),0,MAX(0,MIN(1,'У3 Ввод'!$E$168-NETWORKDAYS('У3 Ввод'!$D$168,$B32)+1))/Настройки!$E$9*100)</f>
        <v>0</v>
      </c>
      <c r="FH32" s="67" t="n">
        <f aca="false">IF(OR($D32=1,MONTH($B32)&lt;&gt;MONTH(StartDate),'У3 Ввод'!$D$169="",'У3 Ввод'!$E$169="",'У3 Ввод'!$D$169&gt;$B32),0,MAX(0,MIN(1,'У3 Ввод'!$E$169-NETWORKDAYS('У3 Ввод'!$D$169,$B32)+1))/Настройки!$E$9*100)</f>
        <v>0</v>
      </c>
      <c r="FI32" s="67" t="n">
        <f aca="false">IF(OR($D32=1,MONTH($B32)&lt;&gt;MONTH(StartDate),'У3 Ввод'!$D$170="",'У3 Ввод'!$E$170="",'У3 Ввод'!$D$170&gt;$B32),0,MAX(0,MIN(1,'У3 Ввод'!$E$170-NETWORKDAYS('У3 Ввод'!$D$170,$B32)+1))/Настройки!$E$9*100)</f>
        <v>0</v>
      </c>
      <c r="FJ32" s="67" t="n">
        <f aca="false">IF(OR($D32=1,MONTH($B32)&lt;&gt;MONTH(StartDate),'У3 Ввод'!$D$171="",'У3 Ввод'!$E$171="",'У3 Ввод'!$D$171&gt;$B32),0,MAX(0,MIN(1,'У3 Ввод'!$E$171-NETWORKDAYS('У3 Ввод'!$D$171,$B32)+1))/Настройки!$E$9*100)</f>
        <v>0</v>
      </c>
      <c r="FK32" s="67" t="n">
        <f aca="false">IF(OR($D32=1,MONTH($B32)&lt;&gt;MONTH(StartDate),'У3 Ввод'!$D$172="",'У3 Ввод'!$E$172="",'У3 Ввод'!$D$172&gt;$B32),0,MAX(0,MIN(1,'У3 Ввод'!$E$172-NETWORKDAYS('У3 Ввод'!$D$172,$B32)+1))/Настройки!$E$9*100)</f>
        <v>0</v>
      </c>
      <c r="FL32" s="67" t="n">
        <f aca="false">IF(OR($D32=1,MONTH($B32)&lt;&gt;MONTH(StartDate),'У3 Ввод'!$D$173="",'У3 Ввод'!$E$173="",'У3 Ввод'!$D$173&gt;$B32),0,MAX(0,MIN(1,'У3 Ввод'!$E$173-NETWORKDAYS('У3 Ввод'!$D$173,$B32)+1))/Настройки!$E$9*100)</f>
        <v>0</v>
      </c>
      <c r="FM32" s="67" t="n">
        <f aca="false">IF(OR($D32=1,MONTH($B32)&lt;&gt;MONTH(StartDate),'У3 Ввод'!$D$174="",'У3 Ввод'!$E$174="",'У3 Ввод'!$D$174&gt;$B32),0,MAX(0,MIN(1,'У3 Ввод'!$E$174-NETWORKDAYS('У3 Ввод'!$D$174,$B32)+1))/Настройки!$E$9*100)</f>
        <v>0</v>
      </c>
      <c r="FN32" s="67" t="n">
        <f aca="false">IF(OR($D32=1,MONTH($B32)&lt;&gt;MONTH(StartDate),'У3 Ввод'!$D$175="",'У3 Ввод'!$E$175="",'У3 Ввод'!$D$175&gt;$B32),0,MAX(0,MIN(1,'У3 Ввод'!$E$175-NETWORKDAYS('У3 Ввод'!$D$175,$B32)+1))/Настройки!$E$9*100)</f>
        <v>0</v>
      </c>
      <c r="FO32" s="67" t="n">
        <f aca="false">IF(OR($D32=1,MONTH($B32)&lt;&gt;MONTH(StartDate),'У3 Ввод'!$D$176="",'У3 Ввод'!$E$176="",'У3 Ввод'!$D$176&gt;$B32),0,MAX(0,MIN(1,'У3 Ввод'!$E$176-NETWORKDAYS('У3 Ввод'!$D$176,$B32)+1))/Настройки!$E$9*100)</f>
        <v>0</v>
      </c>
      <c r="FP32" s="67" t="n">
        <f aca="false">IF(OR($D32=1,MONTH($B32)&lt;&gt;MONTH(StartDate),'У3 Ввод'!$D$177="",'У3 Ввод'!$E$177="",'У3 Ввод'!$D$177&gt;$B32),0,MAX(0,MIN(1,'У3 Ввод'!$E$177-NETWORKDAYS('У3 Ввод'!$D$177,$B32)+1))/Настройки!$E$9*100)</f>
        <v>0</v>
      </c>
      <c r="FQ32" s="67" t="n">
        <f aca="false">IF(OR($D32=1,MONTH($B32)&lt;&gt;MONTH(StartDate),'У3 Ввод'!$D$178="",'У3 Ввод'!$E$178="",'У3 Ввод'!$D$178&gt;$B32),0,MAX(0,MIN(1,'У3 Ввод'!$E$178-NETWORKDAYS('У3 Ввод'!$D$178,$B32)+1))/Настройки!$E$9*100)</f>
        <v>0</v>
      </c>
      <c r="FR32" s="67" t="n">
        <f aca="false">IF(OR($D32=1,MONTH($B32)&lt;&gt;MONTH(StartDate),'У3 Ввод'!$D$179="",'У3 Ввод'!$E$179="",'У3 Ввод'!$D$179&gt;$B32),0,MAX(0,MIN(1,'У3 Ввод'!$E$179-NETWORKDAYS('У3 Ввод'!$D$179,$B32)+1))/Настройки!$E$9*100)</f>
        <v>0</v>
      </c>
      <c r="FS32" s="67" t="n">
        <f aca="false">IF(OR($D32=1,MONTH($B32)&lt;&gt;MONTH(StartDate),'У3 Ввод'!$D$180="",'У3 Ввод'!$E$180="",'У3 Ввод'!$D$180&gt;$B32),0,MAX(0,MIN(1,'У3 Ввод'!$E$180-NETWORKDAYS('У3 Ввод'!$D$180,$B32)+1))/Настройки!$E$9*100)</f>
        <v>0</v>
      </c>
      <c r="FT32" s="67" t="n">
        <f aca="false">IF(OR($D32=1,MONTH($B32)&lt;&gt;MONTH(StartDate),'У3 Ввод'!$D$181="",'У3 Ввод'!$E$181="",'У3 Ввод'!$D$181&gt;$B32),0,MAX(0,MIN(1,'У3 Ввод'!$E$181-NETWORKDAYS('У3 Ввод'!$D$181,$B32)+1))/Настройки!$E$9*100)</f>
        <v>0</v>
      </c>
      <c r="FU32" s="67" t="n">
        <f aca="false">IF(OR($D32=1,MONTH($B32)&lt;&gt;MONTH(StartDate),'У3 Ввод'!$D$182="",'У3 Ввод'!$E$182="",'У3 Ввод'!$D$182&gt;$B32),0,MAX(0,MIN(1,'У3 Ввод'!$E$182-NETWORKDAYS('У3 Ввод'!$D$182,$B32)+1))/Настройки!$E$9*100)</f>
        <v>0</v>
      </c>
      <c r="FV32" s="67" t="n">
        <f aca="false">IF(OR($D32=1,MONTH($B32)&lt;&gt;MONTH(StartDate),'У3 Ввод'!$D$183="",'У3 Ввод'!$E$183="",'У3 Ввод'!$D$183&gt;$B32),0,MAX(0,MIN(1,'У3 Ввод'!$E$183-NETWORKDAYS('У3 Ввод'!$D$183,$B32)+1))/Настройки!$E$9*100)</f>
        <v>0</v>
      </c>
      <c r="FW32" s="67" t="n">
        <f aca="false">IF(OR($D32=1,MONTH($B32)&lt;&gt;MONTH(StartDate),'У3 Ввод'!$D$184="",'У3 Ввод'!$E$184="",'У3 Ввод'!$D$184&gt;$B32),0,MAX(0,MIN(1,'У3 Ввод'!$E$184-NETWORKDAYS('У3 Ввод'!$D$184,$B32)+1))/Настройки!$E$9*100)</f>
        <v>0</v>
      </c>
      <c r="FX32" s="67" t="n">
        <f aca="false">IF(OR($D32=1,MONTH($B32)&lt;&gt;MONTH(StartDate),'У3 Ввод'!$D$185="",'У3 Ввод'!$E$185="",'У3 Ввод'!$D$185&gt;$B32),0,MAX(0,MIN(1,'У3 Ввод'!$E$185-NETWORKDAYS('У3 Ввод'!$D$185,$B32)+1))/Настройки!$E$9*100)</f>
        <v>0</v>
      </c>
      <c r="FY32" s="67" t="n">
        <f aca="false">IF(OR($D32=1,MONTH($B32)&lt;&gt;MONTH(StartDate),'У3 Ввод'!$D$186="",'У3 Ввод'!$E$186="",'У3 Ввод'!$D$186&gt;$B32),0,MAX(0,MIN(1,'У3 Ввод'!$E$186-NETWORKDAYS('У3 Ввод'!$D$186,$B32)+1))/Настройки!$E$9*100)</f>
        <v>0</v>
      </c>
      <c r="FZ32" s="67" t="n">
        <f aca="false">IF(OR($D32=1,MONTH($B32)&lt;&gt;MONTH(StartDate),'У3 Ввод'!$D$187="",'У3 Ввод'!$E$187="",'У3 Ввод'!$D$187&gt;$B32),0,MAX(0,MIN(1,'У3 Ввод'!$E$187-NETWORKDAYS('У3 Ввод'!$D$187,$B32)+1))/Настройки!$E$9*100)</f>
        <v>0</v>
      </c>
      <c r="GA32" s="67" t="n">
        <f aca="false">IF(OR($D32=1,MONTH($B32)&lt;&gt;MONTH(StartDate),'У3 Ввод'!$D$188="",'У3 Ввод'!$E$188="",'У3 Ввод'!$D$188&gt;$B32),0,MAX(0,MIN(1,'У3 Ввод'!$E$188-NETWORKDAYS('У3 Ввод'!$D$188,$B32)+1))/Настройки!$E$9*100)</f>
        <v>0</v>
      </c>
      <c r="GB32" s="67" t="n">
        <f aca="false">IF(OR($D32=1,MONTH($B32)&lt;&gt;MONTH(StartDate),'У3 Ввод'!$D$189="",'У3 Ввод'!$E$189="",'У3 Ввод'!$D$189&gt;$B32),0,MAX(0,MIN(1,'У3 Ввод'!$E$189-NETWORKDAYS('У3 Ввод'!$D$189,$B32)+1))/Настройки!$E$9*100)</f>
        <v>0</v>
      </c>
      <c r="GC32" s="67" t="n">
        <f aca="false">IF(OR($D32=1,MONTH($B32)&lt;&gt;MONTH(StartDate),'У3 Ввод'!$D$190="",'У3 Ввод'!$E$190="",'У3 Ввод'!$D$190&gt;$B32),0,MAX(0,MIN(1,'У3 Ввод'!$E$190-NETWORKDAYS('У3 Ввод'!$D$190,$B32)+1))/Настройки!$E$9*100)</f>
        <v>0</v>
      </c>
      <c r="GD32" s="67" t="n">
        <f aca="false">IF(OR($D32=1,MONTH($B32)&lt;&gt;MONTH(StartDate),'У3 Ввод'!$D$191="",'У3 Ввод'!$E$191="",'У3 Ввод'!$D$191&gt;$B32),0,MAX(0,MIN(1,'У3 Ввод'!$E$191-NETWORKDAYS('У3 Ввод'!$D$191,$B32)+1))/Настройки!$E$9*100)</f>
        <v>0</v>
      </c>
      <c r="GE32" s="67" t="n">
        <f aca="false">IF(OR($D32=1,MONTH($B32)&lt;&gt;MONTH(StartDate),'У3 Ввод'!$D$192="",'У3 Ввод'!$E$192="",'У3 Ввод'!$D$192&gt;$B32),0,MAX(0,MIN(1,'У3 Ввод'!$E$192-NETWORKDAYS('У3 Ввод'!$D$192,$B32)+1))/Настройки!$E$9*100)</f>
        <v>0</v>
      </c>
      <c r="GF32" s="67" t="n">
        <f aca="false">IF(OR($D32=1,MONTH($B32)&lt;&gt;MONTH(StartDate),'У3 Ввод'!$D$193="",'У3 Ввод'!$E$193="",'У3 Ввод'!$D$193&gt;$B32),0,MAX(0,MIN(1,'У3 Ввод'!$E$193-NETWORKDAYS('У3 Ввод'!$D$193,$B32)+1))/Настройки!$E$9*100)</f>
        <v>0</v>
      </c>
      <c r="GG32" s="67" t="n">
        <f aca="false">IF(OR($D32=1,MONTH($B32)&lt;&gt;MONTH(StartDate),'У3 Ввод'!$D$194="",'У3 Ввод'!$E$194="",'У3 Ввод'!$D$194&gt;$B32),0,MAX(0,MIN(1,'У3 Ввод'!$E$194-NETWORKDAYS('У3 Ввод'!$D$194,$B32)+1))/Настройки!$E$9*100)</f>
        <v>0</v>
      </c>
      <c r="GH32" s="67" t="n">
        <f aca="false">IF(OR($D32=1,MONTH($B32)&lt;&gt;MONTH(StartDate),'У3 Ввод'!$D$195="",'У3 Ввод'!$E$195="",'У3 Ввод'!$D$195&gt;$B32),0,MAX(0,MIN(1,'У3 Ввод'!$E$195-NETWORKDAYS('У3 Ввод'!$D$195,$B32)+1))/Настройки!$E$9*100)</f>
        <v>0</v>
      </c>
      <c r="GI32" s="67" t="n">
        <f aca="false">IF(OR($D32=1,MONTH($B32)&lt;&gt;MONTH(StartDate),'У3 Ввод'!$D$196="",'У3 Ввод'!$E$196="",'У3 Ввод'!$D$196&gt;$B32),0,MAX(0,MIN(1,'У3 Ввод'!$E$196-NETWORKDAYS('У3 Ввод'!$D$196,$B32)+1))/Настройки!$E$9*100)</f>
        <v>0</v>
      </c>
      <c r="GJ32" s="67" t="n">
        <f aca="false">IF(OR($D32=1,MONTH($B32)&lt;&gt;MONTH(StartDate),'У3 Ввод'!$D$197="",'У3 Ввод'!$E$197="",'У3 Ввод'!$D$197&gt;$B32),0,MAX(0,MIN(1,'У3 Ввод'!$E$197-NETWORKDAYS('У3 Ввод'!$D$197,$B32)+1))/Настройки!$E$9*100)</f>
        <v>0</v>
      </c>
      <c r="GK32" s="67" t="n">
        <f aca="false">IF(OR($D32=1,MONTH($B32)&lt;&gt;MONTH(StartDate),'У3 Ввод'!$D$198="",'У3 Ввод'!$E$198="",'У3 Ввод'!$D$198&gt;$B32),0,MAX(0,MIN(1,'У3 Ввод'!$E$198-NETWORKDAYS('У3 Ввод'!$D$198,$B32)+1))/Настройки!$E$9*100)</f>
        <v>0</v>
      </c>
      <c r="GL32" s="67" t="n">
        <f aca="false">IF(OR($D32=1,MONTH($B32)&lt;&gt;MONTH(StartDate),'У3 Ввод'!$D$199="",'У3 Ввод'!$E$199="",'У3 Ввод'!$D$199&gt;$B32),0,MAX(0,MIN(1,'У3 Ввод'!$E$199-NETWORKDAYS('У3 Ввод'!$D$199,$B32)+1))/Настройки!$E$9*100)</f>
        <v>0</v>
      </c>
      <c r="GM32" s="67" t="n">
        <f aca="false">IF(OR($D32=1,MONTH($B32)&lt;&gt;MONTH(StartDate),'У3 Ввод'!$D$200="",'У3 Ввод'!$E$200="",'У3 Ввод'!$D$200&gt;$B32),0,MAX(0,MIN(1,'У3 Ввод'!$E$200-NETWORKDAYS('У3 Ввод'!$D$200,$B32)+1))/Настройки!$E$9*100)</f>
        <v>0</v>
      </c>
      <c r="GN32" s="67" t="n">
        <f aca="false">IF(OR($D32=1,MONTH($B32)&lt;&gt;MONTH(StartDate),'У3 Ввод'!$D$201="",'У3 Ввод'!$E$201="",'У3 Ввод'!$D$201&gt;$B32),0,MAX(0,MIN(1,'У3 Ввод'!$E$201-NETWORKDAYS('У3 Ввод'!$D$201,$B32)+1))/Настройки!$E$9*100)</f>
        <v>0</v>
      </c>
      <c r="GO32" s="67" t="n">
        <f aca="false">IF(OR($D32=1,MONTH($B32)&lt;&gt;MONTH(StartDate),'У3 Ввод'!$D$202="",'У3 Ввод'!$E$202="",'У3 Ввод'!$D$202&gt;$B32),0,MAX(0,MIN(1,'У3 Ввод'!$E$202-NETWORKDAYS('У3 Ввод'!$D$202,$B32)+1))/Настройки!$E$9*100)</f>
        <v>0</v>
      </c>
      <c r="GP32" s="67" t="n">
        <f aca="false">IF(OR($D32=1,MONTH($B32)&lt;&gt;MONTH(StartDate),'У3 Ввод'!$D$203="",'У3 Ввод'!$E$203="",'У3 Ввод'!$D$203&gt;$B32),0,MAX(0,MIN(1,'У3 Ввод'!$E$203-NETWORKDAYS('У3 Ввод'!$D$203,$B32)+1))/Настройки!$E$9*100)</f>
        <v>0</v>
      </c>
      <c r="GQ32" s="67" t="n">
        <f aca="false">IF(OR($D32=1,MONTH($B32)&lt;&gt;MONTH(StartDate),'У3 Ввод'!$D$204="",'У3 Ввод'!$E$204="",'У3 Ввод'!$D$204&gt;$B32),0,MAX(0,MIN(1,'У3 Ввод'!$E$204-NETWORKDAYS('У3 Ввод'!$D$204,$B32)+1))/Настройки!$E$9*100)</f>
        <v>0</v>
      </c>
      <c r="GR32" s="67" t="n">
        <f aca="false">IF(OR($D32=1,MONTH($B32)&lt;&gt;MONTH(StartDate),'У3 Ввод'!$D$205="",'У3 Ввод'!$E$205="",'У3 Ввод'!$D$205&gt;$B32),0,MAX(0,MIN(1,'У3 Ввод'!$E$205-NETWORKDAYS('У3 Ввод'!$D$205,$B32)+1))/Настройки!$E$9*100)</f>
        <v>0</v>
      </c>
      <c r="GS32" s="67" t="n">
        <f aca="false">IF(OR($D32=1,MONTH($B32)&lt;&gt;MONTH(StartDate),'У3 Ввод'!$D$206="",'У3 Ввод'!$E$206="",'У3 Ввод'!$D$206&gt;$B32),0,MAX(0,MIN(1,'У3 Ввод'!$E$206-NETWORKDAYS('У3 Ввод'!$D$206,$B32)+1))/Настройки!$E$9*100)</f>
        <v>0</v>
      </c>
      <c r="GT32" s="67" t="n">
        <f aca="false">IF(OR($D32=1,MONTH($B32)&lt;&gt;MONTH(StartDate),'У3 Ввод'!$D$207="",'У3 Ввод'!$E$207="",'У3 Ввод'!$D$207&gt;$B32),0,MAX(0,MIN(1,'У3 Ввод'!$E$207-NETWORKDAYS('У3 Ввод'!$D$207,$B32)+1))/Настройки!$E$9*100)</f>
        <v>0</v>
      </c>
      <c r="GU32" s="67" t="n">
        <f aca="false">IF(OR($D32=1,MONTH($B32)&lt;&gt;MONTH(StartDate),'У3 Ввод'!$D$208="",'У3 Ввод'!$E$208="",'У3 Ввод'!$D$208&gt;$B32),0,MAX(0,MIN(1,'У3 Ввод'!$E$208-NETWORKDAYS('У3 Ввод'!$D$208,$B32)+1))/Настройки!$E$9*100)</f>
        <v>0</v>
      </c>
      <c r="GV32" s="67" t="n">
        <f aca="false">IF(OR($D32=1,MONTH($B32)&lt;&gt;MONTH(StartDate),'У3 Ввод'!$D$209="",'У3 Ввод'!$E$209="",'У3 Ввод'!$D$209&gt;$B32),0,MAX(0,MIN(1,'У3 Ввод'!$E$209-NETWORKDAYS('У3 Ввод'!$D$209,$B32)+1))/Настройки!$E$9*100)</f>
        <v>0</v>
      </c>
      <c r="GW32" s="67" t="n">
        <f aca="false">IF(OR($D32=1,MONTH($B32)&lt;&gt;MONTH(StartDate),'У3 Ввод'!$D$210="",'У3 Ввод'!$E$210="",'У3 Ввод'!$D$210&gt;$B32),0,MAX(0,MIN(1,'У3 Ввод'!$E$210-NETWORKDAYS('У3 Ввод'!$D$210,$B32)+1))/Настройки!$E$9*100)</f>
        <v>0</v>
      </c>
      <c r="GX32" s="67" t="n">
        <f aca="false">IF(OR($D32=1,MONTH($B32)&lt;&gt;MONTH(StartDate),'У3 Ввод'!$D$211="",'У3 Ввод'!$E$211="",'У3 Ввод'!$D$211&gt;$B32),0,MAX(0,MIN(1,'У3 Ввод'!$E$211-NETWORKDAYS('У3 Ввод'!$D$211,$B32)+1))/Настройки!$E$9*100)</f>
        <v>0</v>
      </c>
      <c r="GY32" s="67" t="n">
        <f aca="false">IF(OR($D32=1,MONTH($B32)&lt;&gt;MONTH(StartDate),'У3 Ввод'!$D$212="",'У3 Ввод'!$E$212="",'У3 Ввод'!$D$212&gt;$B32),0,MAX(0,MIN(1,'У3 Ввод'!$E$212-NETWORKDAYS('У3 Ввод'!$D$212,$B32)+1))/Настройки!$E$9*100)</f>
        <v>0</v>
      </c>
      <c r="GZ32" s="67" t="n">
        <f aca="false">IF(OR($D32=1,MONTH($B32)&lt;&gt;MONTH(StartDate),'У3 Ввод'!$D$213="",'У3 Ввод'!$E$213="",'У3 Ввод'!$D$213&gt;$B32),0,MAX(0,MIN(1,'У3 Ввод'!$E$213-NETWORKDAYS('У3 Ввод'!$D$213,$B32)+1))/Настройки!$E$9*100)</f>
        <v>0</v>
      </c>
      <c r="HA32" s="67" t="n">
        <f aca="false">IF(OR($D32=1,MONTH($B32)&lt;&gt;MONTH(StartDate),'У3 Ввод'!$D$214="",'У3 Ввод'!$E$214="",'У3 Ввод'!$D$214&gt;$B32),0,MAX(0,MIN(1,'У3 Ввод'!$E$214-NETWORKDAYS('У3 Ввод'!$D$214,$B32)+1))/Настройки!$E$9*100)</f>
        <v>0</v>
      </c>
      <c r="HB32" s="67" t="n">
        <f aca="false">IF(OR($D32=1,MONTH($B32)&lt;&gt;MONTH(StartDate),'У3 Ввод'!$D$215="",'У3 Ввод'!$E$215="",'У3 Ввод'!$D$215&gt;$B32),0,MAX(0,MIN(1,'У3 Ввод'!$E$215-NETWORKDAYS('У3 Ввод'!$D$215,$B32)+1))/Настройки!$E$9*100)</f>
        <v>0</v>
      </c>
      <c r="HC32" s="67" t="n">
        <f aca="false">IF(OR($D32=1,MONTH($B32)&lt;&gt;MONTH(StartDate),'У3 Ввод'!$D$216="",'У3 Ввод'!$E$216="",'У3 Ввод'!$D$216&gt;$B32),0,MAX(0,MIN(1,'У3 Ввод'!$E$216-NETWORKDAYS('У3 Ввод'!$D$216,$B32)+1))/Настройки!$E$9*100)</f>
        <v>0</v>
      </c>
      <c r="HD32" s="67" t="n">
        <f aca="false">IF(OR($D32=1,MONTH($B32)&lt;&gt;MONTH(StartDate),'У3 Ввод'!$D$217="",'У3 Ввод'!$E$217="",'У3 Ввод'!$D$217&gt;$B32),0,MAX(0,MIN(1,'У3 Ввод'!$E$217-NETWORKDAYS('У3 Ввод'!$D$217,$B32)+1))/Настройки!$E$9*100)</f>
        <v>0</v>
      </c>
      <c r="HE32" s="67" t="n">
        <f aca="false">IF(OR($D32=1,MONTH($B32)&lt;&gt;MONTH(StartDate),'У3 Ввод'!$D$218="",'У3 Ввод'!$E$218="",'У3 Ввод'!$D$218&gt;$B32),0,MAX(0,MIN(1,'У3 Ввод'!$E$218-NETWORKDAYS('У3 Ввод'!$D$218,$B32)+1))/Настройки!$E$9*100)</f>
        <v>0</v>
      </c>
      <c r="HF32" s="67" t="n">
        <f aca="false">IF(OR($D32=1,MONTH($B32)&lt;&gt;MONTH(StartDate),'У3 Ввод'!$D$219="",'У3 Ввод'!$E$219="",'У3 Ввод'!$D$219&gt;$B32),0,MAX(0,MIN(1,'У3 Ввод'!$E$219-NETWORKDAYS('У3 Ввод'!$D$219,$B32)+1))/Настройки!$E$9*100)</f>
        <v>0</v>
      </c>
      <c r="HG32" s="67" t="n">
        <f aca="false">IF(OR($D32=1,MONTH($B32)&lt;&gt;MONTH(StartDate),'У3 Ввод'!$D$220="",'У3 Ввод'!$E$220="",'У3 Ввод'!$D$220&gt;$B32),0,MAX(0,MIN(1,'У3 Ввод'!$E$220-NETWORKDAYS('У3 Ввод'!$D$220,$B32)+1))/Настройки!$E$9*100)</f>
        <v>0</v>
      </c>
      <c r="HH32" s="67" t="n">
        <f aca="false">IF(OR($D32=1,MONTH($B32)&lt;&gt;MONTH(StartDate),'У3 Ввод'!$D$221="",'У3 Ввод'!$E$221="",'У3 Ввод'!$D$221&gt;$B32),0,MAX(0,MIN(1,'У3 Ввод'!$E$221-NETWORKDAYS('У3 Ввод'!$D$221,$B32)+1))/Настройки!$E$9*100)</f>
        <v>0</v>
      </c>
      <c r="HI32" s="67" t="n">
        <f aca="false">IF(OR($D32=1,MONTH($B32)&lt;&gt;MONTH(StartDate),'У3 Ввод'!$D$222="",'У3 Ввод'!$E$222="",'У3 Ввод'!$D$222&gt;$B32),0,MAX(0,MIN(1,'У3 Ввод'!$E$222-NETWORKDAYS('У3 Ввод'!$D$222,$B32)+1))/Настройки!$E$9*100)</f>
        <v>0</v>
      </c>
      <c r="HJ32" s="67" t="n">
        <f aca="false">IF(OR($D32=1,MONTH($B32)&lt;&gt;MONTH(StartDate),'У3 Ввод'!$D$223="",'У3 Ввод'!$E$223="",'У3 Ввод'!$D$223&gt;$B32),0,MAX(0,MIN(1,'У3 Ввод'!$E$223-NETWORKDAYS('У3 Ввод'!$D$223,$B32)+1))/Настройки!$E$9*100)</f>
        <v>0</v>
      </c>
      <c r="HK32" s="67" t="n">
        <f aca="false">IF(OR($D32=1,MONTH($B32)&lt;&gt;MONTH(StartDate),'У3 Ввод'!$D$224="",'У3 Ввод'!$E$224="",'У3 Ввод'!$D$224&gt;$B32),0,MAX(0,MIN(1,'У3 Ввод'!$E$224-NETWORKDAYS('У3 Ввод'!$D$224,$B32)+1))/Настройки!$E$9*100)</f>
        <v>0</v>
      </c>
      <c r="HL32" s="67" t="n">
        <f aca="false">IF(OR($D32=1,MONTH($B32)&lt;&gt;MONTH(StartDate),'У3 Ввод'!$D$225="",'У3 Ввод'!$E$225="",'У3 Ввод'!$D$225&gt;$B32),0,MAX(0,MIN(1,'У3 Ввод'!$E$225-NETWORKDAYS('У3 Ввод'!$D$225,$B32)+1))/Настройки!$E$9*100)</f>
        <v>0</v>
      </c>
      <c r="HM32" s="67" t="n">
        <f aca="false">IF(OR($D32=1,MONTH($B32)&lt;&gt;MONTH(StartDate),'У3 Ввод'!$D$226="",'У3 Ввод'!$E$226="",'У3 Ввод'!$D$226&gt;$B32),0,MAX(0,MIN(1,'У3 Ввод'!$E$226-NETWORKDAYS('У3 Ввод'!$D$226,$B32)+1))/Настройки!$E$9*100)</f>
        <v>0</v>
      </c>
      <c r="HN32" s="67" t="n">
        <f aca="false">IF(OR($D32=1,MONTH($B32)&lt;&gt;MONTH(StartDate),'У3 Ввод'!$D$227="",'У3 Ввод'!$E$227="",'У3 Ввод'!$D$227&gt;$B32),0,MAX(0,MIN(1,'У3 Ввод'!$E$227-NETWORKDAYS('У3 Ввод'!$D$227,$B32)+1))/Настройки!$E$9*100)</f>
        <v>0</v>
      </c>
      <c r="HO32" s="67" t="n">
        <f aca="false">IF(OR($D32=1,MONTH($B32)&lt;&gt;MONTH(StartDate),'У3 Ввод'!$D$228="",'У3 Ввод'!$E$228="",'У3 Ввод'!$D$228&gt;$B32),0,MAX(0,MIN(1,'У3 Ввод'!$E$228-NETWORKDAYS('У3 Ввод'!$D$228,$B32)+1))/Настройки!$E$9*100)</f>
        <v>0</v>
      </c>
      <c r="HP32" s="67" t="n">
        <f aca="false">IF(OR($D32=1,MONTH($B32)&lt;&gt;MONTH(StartDate),'У3 Ввод'!$D$229="",'У3 Ввод'!$E$229="",'У3 Ввод'!$D$229&gt;$B32),0,MAX(0,MIN(1,'У3 Ввод'!$E$229-NETWORKDAYS('У3 Ввод'!$D$229,$B32)+1))/Настройки!$E$9*100)</f>
        <v>0</v>
      </c>
      <c r="HQ32" s="67" t="n">
        <f aca="false">IF(OR($D32=1,MONTH($B32)&lt;&gt;MONTH(StartDate),'У3 Ввод'!$D$230="",'У3 Ввод'!$E$230="",'У3 Ввод'!$D$230&gt;$B32),0,MAX(0,MIN(1,'У3 Ввод'!$E$230-NETWORKDAYS('У3 Ввод'!$D$230,$B32)+1))/Настройки!$E$9*100)</f>
        <v>0</v>
      </c>
      <c r="HR32" s="67" t="n">
        <f aca="false">IF(OR($D32=1,MONTH($B32)&lt;&gt;MONTH(StartDate),'У3 Ввод'!$D$231="",'У3 Ввод'!$E$231="",'У3 Ввод'!$D$231&gt;$B32),0,MAX(0,MIN(1,'У3 Ввод'!$E$231-NETWORKDAYS('У3 Ввод'!$D$231,$B32)+1))/Настройки!$E$9*100)</f>
        <v>0</v>
      </c>
      <c r="HS32" s="67" t="n">
        <f aca="false">IF(OR($D32=1,MONTH($B32)&lt;&gt;MONTH(StartDate),'У3 Ввод'!$D$232="",'У3 Ввод'!$E$232="",'У3 Ввод'!$D$232&gt;$B32),0,MAX(0,MIN(1,'У3 Ввод'!$E$232-NETWORKDAYS('У3 Ввод'!$D$232,$B32)+1))/Настройки!$E$9*100)</f>
        <v>0</v>
      </c>
      <c r="HT32" s="67" t="n">
        <f aca="false">IF(OR($D32=1,MONTH($B32)&lt;&gt;MONTH(StartDate),'У3 Ввод'!$D$233="",'У3 Ввод'!$E$233="",'У3 Ввод'!$D$233&gt;$B32),0,MAX(0,MIN(1,'У3 Ввод'!$E$233-NETWORKDAYS('У3 Ввод'!$D$233,$B32)+1))/Настройки!$E$9*100)</f>
        <v>0</v>
      </c>
      <c r="HU32" s="67" t="n">
        <f aca="false">IF(OR($D32=1,MONTH($B32)&lt;&gt;MONTH(StartDate),'У3 Ввод'!$D$234="",'У3 Ввод'!$E$234="",'У3 Ввод'!$D$234&gt;$B32),0,MAX(0,MIN(1,'У3 Ввод'!$E$234-NETWORKDAYS('У3 Ввод'!$D$234,$B32)+1))/Настройки!$E$9*100)</f>
        <v>0</v>
      </c>
      <c r="HV32" s="67" t="n">
        <f aca="false">IF(OR($D32=1,MONTH($B32)&lt;&gt;MONTH(StartDate),'У3 Ввод'!$D$235="",'У3 Ввод'!$E$235="",'У3 Ввод'!$D$235&gt;$B32),0,MAX(0,MIN(1,'У3 Ввод'!$E$235-NETWORKDAYS('У3 Ввод'!$D$235,$B32)+1))/Настройки!$E$9*100)</f>
        <v>0</v>
      </c>
      <c r="HW32" s="67" t="n">
        <f aca="false">IF(OR($D32=1,MONTH($B32)&lt;&gt;MONTH(StartDate),'У3 Ввод'!$D$236="",'У3 Ввод'!$E$236="",'У3 Ввод'!$D$236&gt;$B32),0,MAX(0,MIN(1,'У3 Ввод'!$E$236-NETWORKDAYS('У3 Ввод'!$D$236,$B32)+1))/Настройки!$E$9*100)</f>
        <v>0</v>
      </c>
      <c r="HX32" s="67" t="n">
        <f aca="false">IF(OR($D32=1,MONTH($B32)&lt;&gt;MONTH(StartDate),'У3 Ввод'!$D$237="",'У3 Ввод'!$E$237="",'У3 Ввод'!$D$237&gt;$B32),0,MAX(0,MIN(1,'У3 Ввод'!$E$237-NETWORKDAYS('У3 Ввод'!$D$237,$B32)+1))/Настройки!$E$9*100)</f>
        <v>0</v>
      </c>
      <c r="HY32" s="67" t="n">
        <f aca="false">IF(OR($D32=1,MONTH($B32)&lt;&gt;MONTH(StartDate),'У3 Ввод'!$D$238="",'У3 Ввод'!$E$238="",'У3 Ввод'!$D$238&gt;$B32),0,MAX(0,MIN(1,'У3 Ввод'!$E$238-NETWORKDAYS('У3 Ввод'!$D$238,$B32)+1))/Настройки!$E$9*100)</f>
        <v>0</v>
      </c>
      <c r="HZ32" s="67" t="n">
        <f aca="false">IF(OR($D32=1,MONTH($B32)&lt;&gt;MONTH(StartDate),'У3 Ввод'!$D$239="",'У3 Ввод'!$E$239="",'У3 Ввод'!$D$239&gt;$B32),0,MAX(0,MIN(1,'У3 Ввод'!$E$239-NETWORKDAYS('У3 Ввод'!$D$239,$B32)+1))/Настройки!$E$9*100)</f>
        <v>0</v>
      </c>
      <c r="IA32" s="67" t="n">
        <f aca="false">IF(OR($D32=1,MONTH($B32)&lt;&gt;MONTH(StartDate),'У3 Ввод'!$D$240="",'У3 Ввод'!$E$240="",'У3 Ввод'!$D$240&gt;$B32),0,MAX(0,MIN(1,'У3 Ввод'!$E$240-NETWORKDAYS('У3 Ввод'!$D$240,$B32)+1))/Настройки!$E$9*100)</f>
        <v>0</v>
      </c>
      <c r="IB32" s="67" t="n">
        <f aca="false">IF(OR($D32=1,MONTH($B32)&lt;&gt;MONTH(StartDate),'У3 Ввод'!$D$241="",'У3 Ввод'!$E$241="",'У3 Ввод'!$D$241&gt;$B32),0,MAX(0,MIN(1,'У3 Ввод'!$E$241-NETWORKDAYS('У3 Ввод'!$D$241,$B32)+1))/Настройки!$E$9*100)</f>
        <v>0</v>
      </c>
      <c r="IC32" s="67" t="n">
        <f aca="false">IF(OR($D32=1,MONTH($B32)&lt;&gt;MONTH(StartDate),'У3 Ввод'!$D$242="",'У3 Ввод'!$E$242="",'У3 Ввод'!$D$242&gt;$B32),0,MAX(0,MIN(1,'У3 Ввод'!$E$242-NETWORKDAYS('У3 Ввод'!$D$242,$B32)+1))/Настройки!$E$9*100)</f>
        <v>0</v>
      </c>
      <c r="ID32" s="67" t="n">
        <f aca="false">IF(OR($D32=1,MONTH($B32)&lt;&gt;MONTH(StartDate),'У3 Ввод'!$D$243="",'У3 Ввод'!$E$243="",'У3 Ввод'!$D$243&gt;$B32),0,MAX(0,MIN(1,'У3 Ввод'!$E$243-NETWORKDAYS('У3 Ввод'!$D$243,$B32)+1))/Настройки!$E$9*100)</f>
        <v>0</v>
      </c>
      <c r="IE32" s="67" t="n">
        <f aca="false">IF(OR($D32=1,MONTH($B32)&lt;&gt;MONTH(StartDate),'У3 Ввод'!$D$244="",'У3 Ввод'!$E$244="",'У3 Ввод'!$D$244&gt;$B32),0,MAX(0,MIN(1,'У3 Ввод'!$E$244-NETWORKDAYS('У3 Ввод'!$D$244,$B32)+1))/Настройки!$E$9*100)</f>
        <v>0</v>
      </c>
      <c r="IF32" s="67" t="n">
        <f aca="false">IF(OR($D32=1,MONTH($B32)&lt;&gt;MONTH(StartDate),'У3 Ввод'!$D$245="",'У3 Ввод'!$E$245="",'У3 Ввод'!$D$245&gt;$B32),0,MAX(0,MIN(1,'У3 Ввод'!$E$245-NETWORKDAYS('У3 Ввод'!$D$245,$B32)+1))/Настройки!$E$9*100)</f>
        <v>0</v>
      </c>
      <c r="IG32" s="67" t="n">
        <f aca="false">IF(OR($D32=1,MONTH($B32)&lt;&gt;MONTH(StartDate),'У3 Ввод'!$D$246="",'У3 Ввод'!$E$246="",'У3 Ввод'!$D$246&gt;$B32),0,MAX(0,MIN(1,'У3 Ввод'!$E$246-NETWORKDAYS('У3 Ввод'!$D$246,$B32)+1))/Настройки!$E$9*100)</f>
        <v>0</v>
      </c>
      <c r="IH32" s="67" t="n">
        <f aca="false">IF(OR($D32=1,MONTH($B32)&lt;&gt;MONTH(StartDate),'У3 Ввод'!$D$247="",'У3 Ввод'!$E$247="",'У3 Ввод'!$D$247&gt;$B32),0,MAX(0,MIN(1,'У3 Ввод'!$E$247-NETWORKDAYS('У3 Ввод'!$D$247,$B32)+1))/Настройки!$E$9*100)</f>
        <v>0</v>
      </c>
      <c r="II32" s="67" t="n">
        <f aca="false">IF(OR($D32=1,MONTH($B32)&lt;&gt;MONTH(StartDate),'У3 Ввод'!$D$248="",'У3 Ввод'!$E$248="",'У3 Ввод'!$D$248&gt;$B32),0,MAX(0,MIN(1,'У3 Ввод'!$E$248-NETWORKDAYS('У3 Ввод'!$D$248,$B32)+1))/Настройки!$E$9*100)</f>
        <v>0</v>
      </c>
      <c r="IJ32" s="67" t="n">
        <f aca="false">IF(OR($D32=1,MONTH($B32)&lt;&gt;MONTH(StartDate),'У3 Ввод'!$D$249="",'У3 Ввод'!$E$249="",'У3 Ввод'!$D$249&gt;$B32),0,MAX(0,MIN(1,'У3 Ввод'!$E$249-NETWORKDAYS('У3 Ввод'!$D$249,$B32)+1))/Настройки!$E$9*100)</f>
        <v>0</v>
      </c>
      <c r="IK32" s="67" t="n">
        <f aca="false">IF(OR($D32=1,MONTH($B32)&lt;&gt;MONTH(StartDate),'У3 Ввод'!$D$250="",'У3 Ввод'!$E$250="",'У3 Ввод'!$D$250&gt;$B32),0,MAX(0,MIN(1,'У3 Ввод'!$E$250-NETWORKDAYS('У3 Ввод'!$D$250,$B32)+1))/Настройки!$E$9*100)</f>
        <v>0</v>
      </c>
      <c r="IL32" s="67" t="n">
        <f aca="false">IF(OR($D32=1,MONTH($B32)&lt;&gt;MONTH(StartDate),'У3 Ввод'!$D$251="",'У3 Ввод'!$E$251="",'У3 Ввод'!$D$251&gt;$B32),0,MAX(0,MIN(1,'У3 Ввод'!$E$251-NETWORKDAYS('У3 Ввод'!$D$251,$B32)+1))/Настройки!$E$9*100)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UPPER(Настройки!$B$9)&amp;" — загрузка, % (100% = "&amp;Настройки!$E$9&amp;" бригад/смену)"</f>
        <v>ЛАЗЕРНАЯ РЕЗКА — загрузка, % (100% = 2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UPPER(Настройки!$B$10)&amp;" — ФОРМА ЗАКАЗОВ (30 шт). Названия операций редактируются в шапке"</f>
        <v>ГИБКА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125</v>
      </c>
      <c r="D2" s="6"/>
      <c r="E2" s="6"/>
      <c r="F2" s="6" t="s">
        <v>126</v>
      </c>
      <c r="G2" s="6"/>
      <c r="H2" s="6"/>
      <c r="I2" s="6" t="s">
        <v>127</v>
      </c>
      <c r="J2" s="6"/>
      <c r="K2" s="6"/>
      <c r="L2" s="6" t="s">
        <v>128</v>
      </c>
      <c r="M2" s="6"/>
      <c r="N2" s="6"/>
      <c r="O2" s="6" t="s">
        <v>120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DATE(2026,7,8)</f>
        <v>46211</v>
      </c>
      <c r="D4" s="61" t="n">
        <v>1.5</v>
      </c>
      <c r="E4" s="60"/>
      <c r="F4" s="60"/>
      <c r="G4" s="61"/>
      <c r="H4" s="60"/>
      <c r="I4" s="60"/>
      <c r="J4" s="61"/>
      <c r="K4" s="60"/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 t="n">
        <f aca="false">DATE(2026,7,9)</f>
        <v>46212</v>
      </c>
      <c r="D5" s="61" t="n">
        <v>2</v>
      </c>
      <c r="E5" s="60"/>
      <c r="F5" s="60"/>
      <c r="G5" s="61"/>
      <c r="H5" s="60"/>
      <c r="I5" s="60"/>
      <c r="J5" s="61"/>
      <c r="K5" s="60"/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/>
      <c r="D6" s="61"/>
      <c r="E6" s="60"/>
      <c r="F6" s="60"/>
      <c r="G6" s="61"/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UPPER(Настройки!$B$10)&amp;" — ВВОД ДАННЫХ (заполняется автоматически из формы заказов)"</f>
        <v>ГИБКА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Настройки!$B$10</f>
        <v>Гибка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Настройки!$E$10</f>
        <v>2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'У4 Заказы'!$A$4</f>
        <v>26-1817</v>
      </c>
      <c r="C12" s="10" t="str">
        <f aca="false">IF($B12="","",'У4 Заказы'!$C$2)</f>
        <v>Гибка корпуса</v>
      </c>
      <c r="D12" s="64" t="n">
        <f aca="false">IF('У4 Заказы'!C4="","",'У4 Заказы'!C4)</f>
        <v>46211</v>
      </c>
      <c r="E12" s="65" t="n">
        <f aca="false">IF('У4 Заказы'!D4="","",'У4 Заказы'!D4)</f>
        <v>1.5</v>
      </c>
      <c r="F12" s="64" t="n">
        <f aca="false">IF(OR(D12="",E12="",E12=0),"",WORKDAY(D12,MAX(0,CEILING(E12,1)-1)))</f>
        <v>46212</v>
      </c>
      <c r="G12" s="64" t="str">
        <f aca="false">IF('У4 Заказы'!E4="","",'У4 Заказы'!E4)</f>
        <v/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В работе</v>
      </c>
    </row>
    <row r="13" customFormat="false" ht="15" hidden="false" customHeight="true" outlineLevel="0" collapsed="false">
      <c r="A13" s="10" t="n">
        <v>2</v>
      </c>
      <c r="B13" s="59" t="str">
        <f aca="false">'У4 Заказы'!$A$4</f>
        <v>26-1817</v>
      </c>
      <c r="C13" s="10" t="str">
        <f aca="false">IF($B13="","",'У4 Заказы'!$F$2)</f>
        <v>Гибка деталей</v>
      </c>
      <c r="D13" s="64" t="str">
        <f aca="false">IF('У4 Заказы'!F4="","",'У4 Заказы'!F4)</f>
        <v/>
      </c>
      <c r="E13" s="65" t="str">
        <f aca="false">IF('У4 Заказы'!G4="","",'У4 Заказы'!G4)</f>
        <v/>
      </c>
      <c r="F13" s="64" t="str">
        <f aca="false">IF(OR(D13="",E13="",E13=0),"",WORKDAY(D13,MAX(0,CEILING(E13,1)-1)))</f>
        <v/>
      </c>
      <c r="G13" s="64" t="str">
        <f aca="false">IF('У4 Заказы'!H4="","",'У4 Заказы'!H4)</f>
        <v/>
      </c>
      <c r="J13" s="10" t="str">
        <f aca="false">IF(D13="","",IF(WEEKDAY(D13,2)&gt;5,"⚠ Выходной","Рабочий день"))</f>
        <v/>
      </c>
      <c r="K13" s="10" t="str">
        <f aca="false">IF(OR($B13="",D13=""),"",IF(G13&lt;&gt;"","✔ Выполнен","В работе"))</f>
        <v/>
      </c>
    </row>
    <row r="14" customFormat="false" ht="15" hidden="false" customHeight="true" outlineLevel="0" collapsed="false">
      <c r="A14" s="10" t="n">
        <v>3</v>
      </c>
      <c r="B14" s="59" t="str">
        <f aca="false">'У4 Заказы'!$A$4</f>
        <v>26-1817</v>
      </c>
      <c r="C14" s="10" t="str">
        <f aca="false">IF($B14="","",'У4 Заказы'!$I$2)</f>
        <v>Вальцовка</v>
      </c>
      <c r="D14" s="64" t="str">
        <f aca="false">IF('У4 Заказы'!I4="","",'У4 Заказы'!I4)</f>
        <v/>
      </c>
      <c r="E14" s="65" t="str">
        <f aca="false">IF('У4 Заказы'!J4="","",'У4 Заказы'!J4)</f>
        <v/>
      </c>
      <c r="F14" s="64" t="str">
        <f aca="false">IF(OR(D14="",E14="",E14=0),"",WORKDAY(D14,MAX(0,CEILING(E14,1)-1)))</f>
        <v/>
      </c>
      <c r="G14" s="64" t="str">
        <f aca="false">IF('У4 Заказы'!K4="","",'У4 Заказы'!K4)</f>
        <v/>
      </c>
      <c r="J14" s="10" t="str">
        <f aca="false">IF(D14="","",IF(WEEKDAY(D14,2)&gt;5,"⚠ Выходной","Рабочий день"))</f>
        <v/>
      </c>
      <c r="K14" s="10" t="str">
        <f aca="false">IF(OR($B14="",D14=""),"",IF(G14&lt;&gt;"","✔ Выполнен","В работе"))</f>
        <v/>
      </c>
    </row>
    <row r="15" customFormat="false" ht="15" hidden="false" customHeight="true" outlineLevel="0" collapsed="false">
      <c r="A15" s="10" t="n">
        <v>4</v>
      </c>
      <c r="B15" s="59" t="str">
        <f aca="false">'У4 Заказы'!$A$4</f>
        <v>26-1817</v>
      </c>
      <c r="C15" s="10" t="str">
        <f aca="false">IF($B15="","",'У4 Заказы'!$L$2)</f>
        <v>Оп.4</v>
      </c>
      <c r="D15" s="64" t="str">
        <f aca="false">IF('У4 Заказы'!L4="","",'У4 Заказы'!L4)</f>
        <v/>
      </c>
      <c r="E15" s="65" t="str">
        <f aca="false">IF('У4 Заказы'!M4="","",'У4 Заказы'!M4)</f>
        <v/>
      </c>
      <c r="F15" s="64" t="str">
        <f aca="false">IF(OR(D15="",E15="",E15=0),"",WORKDAY(D15,MAX(0,CEILING(E15,1)-1)))</f>
        <v/>
      </c>
      <c r="G15" s="64" t="str">
        <f aca="false">IF('У4 Заказы'!N4="","",'У4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'У4 Заказы'!$A$4</f>
        <v>26-1817</v>
      </c>
      <c r="C16" s="10" t="str">
        <f aca="false">IF($B16="","",'У4 Заказы'!$O$2)</f>
        <v>Оп.5</v>
      </c>
      <c r="D16" s="64" t="str">
        <f aca="false">IF('У4 Заказы'!O4="","",'У4 Заказы'!O4)</f>
        <v/>
      </c>
      <c r="E16" s="65" t="str">
        <f aca="false">IF('У4 Заказы'!P4="","",'У4 Заказы'!P4)</f>
        <v/>
      </c>
      <c r="F16" s="64" t="str">
        <f aca="false">IF(OR(D16="",E16="",E16=0),"",WORKDAY(D16,MAX(0,CEILING(E16,1)-1)))</f>
        <v/>
      </c>
      <c r="G16" s="64" t="str">
        <f aca="false">IF('У4 Заказы'!Q4="","",'У4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'У4 Заказы'!$A$4</f>
        <v>26-1817</v>
      </c>
      <c r="C17" s="10" t="str">
        <f aca="false">IF($B17="","",'У4 Заказы'!$R$2)</f>
        <v>Оп.6</v>
      </c>
      <c r="D17" s="64" t="str">
        <f aca="false">IF('У4 Заказы'!R4="","",'У4 Заказы'!R4)</f>
        <v/>
      </c>
      <c r="E17" s="65" t="str">
        <f aca="false">IF('У4 Заказы'!S4="","",'У4 Заказы'!S4)</f>
        <v/>
      </c>
      <c r="F17" s="64" t="str">
        <f aca="false">IF(OR(D17="",E17="",E17=0),"",WORKDAY(D17,MAX(0,CEILING(E17,1)-1)))</f>
        <v/>
      </c>
      <c r="G17" s="64" t="str">
        <f aca="false">IF('У4 Заказы'!T4="","",'У4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'У4 Заказы'!$A$4</f>
        <v>26-1817</v>
      </c>
      <c r="C18" s="10" t="str">
        <f aca="false">IF($B18="","",'У4 Заказы'!$U$2)</f>
        <v>Оп.7</v>
      </c>
      <c r="D18" s="64" t="str">
        <f aca="false">IF('У4 Заказы'!U4="","",'У4 Заказы'!U4)</f>
        <v/>
      </c>
      <c r="E18" s="65" t="str">
        <f aca="false">IF('У4 Заказы'!V4="","",'У4 Заказы'!V4)</f>
        <v/>
      </c>
      <c r="F18" s="64" t="str">
        <f aca="false">IF(OR(D18="",E18="",E18=0),"",WORKDAY(D18,MAX(0,CEILING(E18,1)-1)))</f>
        <v/>
      </c>
      <c r="G18" s="64" t="str">
        <f aca="false">IF('У4 Заказы'!W4="","",'У4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'У4 Заказы'!$A$4</f>
        <v>26-1817</v>
      </c>
      <c r="C19" s="10" t="str">
        <f aca="false">IF($B19="","",'У4 Заказы'!$X$2)</f>
        <v>Оп.8</v>
      </c>
      <c r="D19" s="64" t="str">
        <f aca="false">IF('У4 Заказы'!X4="","",'У4 Заказы'!X4)</f>
        <v/>
      </c>
      <c r="E19" s="65" t="str">
        <f aca="false">IF('У4 Заказы'!Y4="","",'У4 Заказы'!Y4)</f>
        <v/>
      </c>
      <c r="F19" s="64" t="str">
        <f aca="false">IF(OR(D19="",E19="",E19=0),"",WORKDAY(D19,MAX(0,CEILING(E19,1)-1)))</f>
        <v/>
      </c>
      <c r="G19" s="64" t="str">
        <f aca="false">IF('У4 Заказы'!Z4="","",'У4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'У4 Заказы'!$A$5</f>
        <v>26-1455</v>
      </c>
      <c r="C20" s="10" t="str">
        <f aca="false">IF($B20="","",'У4 Заказы'!$C$2)</f>
        <v>Гибка корпуса</v>
      </c>
      <c r="D20" s="64" t="n">
        <f aca="false">IF('У4 Заказы'!C5="","",'У4 Заказы'!C5)</f>
        <v>46212</v>
      </c>
      <c r="E20" s="65" t="n">
        <f aca="false">IF('У4 Заказы'!D5="","",'У4 Заказы'!D5)</f>
        <v>2</v>
      </c>
      <c r="F20" s="64" t="n">
        <f aca="false">IF(OR(D20="",E20="",E20=0),"",WORKDAY(D20,MAX(0,CEILING(E20,1)-1)))</f>
        <v>46213</v>
      </c>
      <c r="G20" s="64" t="str">
        <f aca="false">IF('У4 Заказы'!E5="","",'У4 Заказы'!E5)</f>
        <v/>
      </c>
      <c r="J20" s="10" t="str">
        <f aca="false">IF(D20="","",IF(WEEKDAY(D20,2)&gt;5,"⚠ Выходной","Рабочий день"))</f>
        <v>Рабочий день</v>
      </c>
      <c r="K20" s="10" t="str">
        <f aca="false">IF(OR($B20="",D20=""),"",IF(G20&lt;&gt;"","✔ Выполнен","В работе"))</f>
        <v>В работе</v>
      </c>
    </row>
    <row r="21" customFormat="false" ht="15" hidden="false" customHeight="true" outlineLevel="0" collapsed="false">
      <c r="A21" s="10" t="n">
        <v>10</v>
      </c>
      <c r="B21" s="59" t="str">
        <f aca="false">'У4 Заказы'!$A$5</f>
        <v>26-1455</v>
      </c>
      <c r="C21" s="10" t="str">
        <f aca="false">IF($B21="","",'У4 Заказы'!$F$2)</f>
        <v>Гибка деталей</v>
      </c>
      <c r="D21" s="64" t="str">
        <f aca="false">IF('У4 Заказы'!F5="","",'У4 Заказы'!F5)</f>
        <v/>
      </c>
      <c r="E21" s="65" t="str">
        <f aca="false">IF('У4 Заказы'!G5="","",'У4 Заказы'!G5)</f>
        <v/>
      </c>
      <c r="F21" s="64" t="str">
        <f aca="false">IF(OR(D21="",E21="",E21=0),"",WORKDAY(D21,MAX(0,CEILING(E21,1)-1)))</f>
        <v/>
      </c>
      <c r="G21" s="64" t="str">
        <f aca="false">IF('У4 Заказы'!H5="","",'У4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'У4 Заказы'!$A$5</f>
        <v>26-1455</v>
      </c>
      <c r="C22" s="10" t="str">
        <f aca="false">IF($B22="","",'У4 Заказы'!$I$2)</f>
        <v>Вальцовка</v>
      </c>
      <c r="D22" s="64" t="str">
        <f aca="false">IF('У4 Заказы'!I5="","",'У4 Заказы'!I5)</f>
        <v/>
      </c>
      <c r="E22" s="65" t="str">
        <f aca="false">IF('У4 Заказы'!J5="","",'У4 Заказы'!J5)</f>
        <v/>
      </c>
      <c r="F22" s="64" t="str">
        <f aca="false">IF(OR(D22="",E22="",E22=0),"",WORKDAY(D22,MAX(0,CEILING(E22,1)-1)))</f>
        <v/>
      </c>
      <c r="G22" s="64" t="str">
        <f aca="false">IF('У4 Заказы'!K5="","",'У4 Заказы'!K5)</f>
        <v/>
      </c>
      <c r="J22" s="10" t="str">
        <f aca="false">IF(D22="","",IF(WEEKDAY(D22,2)&gt;5,"⚠ Выходной","Рабочий день"))</f>
        <v/>
      </c>
      <c r="K22" s="10" t="str">
        <f aca="false">IF(OR($B22="",D22=""),"",IF(G22&lt;&gt;"","✔ Выполнен","В работе"))</f>
        <v/>
      </c>
    </row>
    <row r="23" customFormat="false" ht="15" hidden="false" customHeight="true" outlineLevel="0" collapsed="false">
      <c r="A23" s="10" t="n">
        <v>12</v>
      </c>
      <c r="B23" s="59" t="str">
        <f aca="false">'У4 Заказы'!$A$5</f>
        <v>26-1455</v>
      </c>
      <c r="C23" s="10" t="str">
        <f aca="false">IF($B23="","",'У4 Заказы'!$L$2)</f>
        <v>Оп.4</v>
      </c>
      <c r="D23" s="64" t="str">
        <f aca="false">IF('У4 Заказы'!L5="","",'У4 Заказы'!L5)</f>
        <v/>
      </c>
      <c r="E23" s="65" t="str">
        <f aca="false">IF('У4 Заказы'!M5="","",'У4 Заказы'!M5)</f>
        <v/>
      </c>
      <c r="F23" s="64" t="str">
        <f aca="false">IF(OR(D23="",E23="",E23=0),"",WORKDAY(D23,MAX(0,CEILING(E23,1)-1)))</f>
        <v/>
      </c>
      <c r="G23" s="64" t="str">
        <f aca="false">IF('У4 Заказы'!N5="","",'У4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'У4 Заказы'!$A$5</f>
        <v>26-1455</v>
      </c>
      <c r="C24" s="10" t="str">
        <f aca="false">IF($B24="","",'У4 Заказы'!$O$2)</f>
        <v>Оп.5</v>
      </c>
      <c r="D24" s="64" t="str">
        <f aca="false">IF('У4 Заказы'!O5="","",'У4 Заказы'!O5)</f>
        <v/>
      </c>
      <c r="E24" s="65" t="str">
        <f aca="false">IF('У4 Заказы'!P5="","",'У4 Заказы'!P5)</f>
        <v/>
      </c>
      <c r="F24" s="64" t="str">
        <f aca="false">IF(OR(D24="",E24="",E24=0),"",WORKDAY(D24,MAX(0,CEILING(E24,1)-1)))</f>
        <v/>
      </c>
      <c r="G24" s="64" t="str">
        <f aca="false">IF('У4 Заказы'!Q5="","",'У4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'У4 Заказы'!$A$5</f>
        <v>26-1455</v>
      </c>
      <c r="C25" s="10" t="str">
        <f aca="false">IF($B25="","",'У4 Заказы'!$R$2)</f>
        <v>Оп.6</v>
      </c>
      <c r="D25" s="64" t="str">
        <f aca="false">IF('У4 Заказы'!R5="","",'У4 Заказы'!R5)</f>
        <v/>
      </c>
      <c r="E25" s="65" t="str">
        <f aca="false">IF('У4 Заказы'!S5="","",'У4 Заказы'!S5)</f>
        <v/>
      </c>
      <c r="F25" s="64" t="str">
        <f aca="false">IF(OR(D25="",E25="",E25=0),"",WORKDAY(D25,MAX(0,CEILING(E25,1)-1)))</f>
        <v/>
      </c>
      <c r="G25" s="64" t="str">
        <f aca="false">IF('У4 Заказы'!T5="","",'У4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'У4 Заказы'!$A$5</f>
        <v>26-1455</v>
      </c>
      <c r="C26" s="10" t="str">
        <f aca="false">IF($B26="","",'У4 Заказы'!$U$2)</f>
        <v>Оп.7</v>
      </c>
      <c r="D26" s="64" t="str">
        <f aca="false">IF('У4 Заказы'!U5="","",'У4 Заказы'!U5)</f>
        <v/>
      </c>
      <c r="E26" s="65" t="str">
        <f aca="false">IF('У4 Заказы'!V5="","",'У4 Заказы'!V5)</f>
        <v/>
      </c>
      <c r="F26" s="64" t="str">
        <f aca="false">IF(OR(D26="",E26="",E26=0),"",WORKDAY(D26,MAX(0,CEILING(E26,1)-1)))</f>
        <v/>
      </c>
      <c r="G26" s="64" t="str">
        <f aca="false">IF('У4 Заказы'!W5="","",'У4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'У4 Заказы'!$A$5</f>
        <v>26-1455</v>
      </c>
      <c r="C27" s="10" t="str">
        <f aca="false">IF($B27="","",'У4 Заказы'!$X$2)</f>
        <v>Оп.8</v>
      </c>
      <c r="D27" s="64" t="str">
        <f aca="false">IF('У4 Заказы'!X5="","",'У4 Заказы'!X5)</f>
        <v/>
      </c>
      <c r="E27" s="65" t="str">
        <f aca="false">IF('У4 Заказы'!Y5="","",'У4 Заказы'!Y5)</f>
        <v/>
      </c>
      <c r="F27" s="64" t="str">
        <f aca="false">IF(OR(D27="",E27="",E27=0),"",WORKDAY(D27,MAX(0,CEILING(E27,1)-1)))</f>
        <v/>
      </c>
      <c r="G27" s="64" t="str">
        <f aca="false">IF('У4 Заказы'!Z5="","",'У4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'У4 Заказы'!$A$6</f>
        <v>26-1905</v>
      </c>
      <c r="C28" s="10" t="str">
        <f aca="false">IF($B28="","",'У4 Заказы'!$C$2)</f>
        <v>Гибка корпуса</v>
      </c>
      <c r="D28" s="64" t="str">
        <f aca="false">IF('У4 Заказы'!C6="","",'У4 Заказы'!C6)</f>
        <v/>
      </c>
      <c r="E28" s="65" t="str">
        <f aca="false">IF('У4 Заказы'!D6="","",'У4 Заказы'!D6)</f>
        <v/>
      </c>
      <c r="F28" s="64" t="str">
        <f aca="false">IF(OR(D28="",E28="",E28=0),"",WORKDAY(D28,MAX(0,CEILING(E28,1)-1)))</f>
        <v/>
      </c>
      <c r="G28" s="64" t="str">
        <f aca="false">IF('У4 Заказы'!E6="","",'У4 Заказы'!E6)</f>
        <v/>
      </c>
      <c r="J28" s="10" t="str">
        <f aca="false">IF(D28="","",IF(WEEKDAY(D28,2)&gt;5,"⚠ Выходной","Рабочий день"))</f>
        <v/>
      </c>
      <c r="K28" s="10" t="str">
        <f aca="false">IF(OR($B28="",D28=""),"",IF(G28&lt;&gt;"","✔ Выполнен","В работе"))</f>
        <v/>
      </c>
    </row>
    <row r="29" customFormat="false" ht="15" hidden="false" customHeight="true" outlineLevel="0" collapsed="false">
      <c r="A29" s="10" t="n">
        <v>18</v>
      </c>
      <c r="B29" s="59" t="str">
        <f aca="false">'У4 Заказы'!$A$6</f>
        <v>26-1905</v>
      </c>
      <c r="C29" s="10" t="str">
        <f aca="false">IF($B29="","",'У4 Заказы'!$F$2)</f>
        <v>Гибка деталей</v>
      </c>
      <c r="D29" s="64" t="str">
        <f aca="false">IF('У4 Заказы'!F6="","",'У4 Заказы'!F6)</f>
        <v/>
      </c>
      <c r="E29" s="65" t="str">
        <f aca="false">IF('У4 Заказы'!G6="","",'У4 Заказы'!G6)</f>
        <v/>
      </c>
      <c r="F29" s="64" t="str">
        <f aca="false">IF(OR(D29="",E29="",E29=0),"",WORKDAY(D29,MAX(0,CEILING(E29,1)-1)))</f>
        <v/>
      </c>
      <c r="G29" s="64" t="str">
        <f aca="false">IF('У4 Заказы'!H6="","",'У4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'У4 Заказы'!$A$6</f>
        <v>26-1905</v>
      </c>
      <c r="C30" s="10" t="str">
        <f aca="false">IF($B30="","",'У4 Заказы'!$I$2)</f>
        <v>Вальцовка</v>
      </c>
      <c r="D30" s="64" t="str">
        <f aca="false">IF('У4 Заказы'!I6="","",'У4 Заказы'!I6)</f>
        <v/>
      </c>
      <c r="E30" s="65" t="str">
        <f aca="false">IF('У4 Заказы'!J6="","",'У4 Заказы'!J6)</f>
        <v/>
      </c>
      <c r="F30" s="64" t="str">
        <f aca="false">IF(OR(D30="",E30="",E30=0),"",WORKDAY(D30,MAX(0,CEILING(E30,1)-1)))</f>
        <v/>
      </c>
      <c r="G30" s="64" t="str">
        <f aca="false">IF('У4 Заказы'!K6="","",'У4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'У4 Заказы'!$A$6</f>
        <v>26-1905</v>
      </c>
      <c r="C31" s="10" t="str">
        <f aca="false">IF($B31="","",'У4 Заказы'!$L$2)</f>
        <v>Оп.4</v>
      </c>
      <c r="D31" s="64" t="str">
        <f aca="false">IF('У4 Заказы'!L6="","",'У4 Заказы'!L6)</f>
        <v/>
      </c>
      <c r="E31" s="65" t="str">
        <f aca="false">IF('У4 Заказы'!M6="","",'У4 Заказы'!M6)</f>
        <v/>
      </c>
      <c r="F31" s="64" t="str">
        <f aca="false">IF(OR(D31="",E31="",E31=0),"",WORKDAY(D31,MAX(0,CEILING(E31,1)-1)))</f>
        <v/>
      </c>
      <c r="G31" s="64" t="str">
        <f aca="false">IF('У4 Заказы'!N6="","",'У4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'У4 Заказы'!$A$6</f>
        <v>26-1905</v>
      </c>
      <c r="C32" s="10" t="str">
        <f aca="false">IF($B32="","",'У4 Заказы'!$O$2)</f>
        <v>Оп.5</v>
      </c>
      <c r="D32" s="64" t="str">
        <f aca="false">IF('У4 Заказы'!O6="","",'У4 Заказы'!O6)</f>
        <v/>
      </c>
      <c r="E32" s="65" t="str">
        <f aca="false">IF('У4 Заказы'!P6="","",'У4 Заказы'!P6)</f>
        <v/>
      </c>
      <c r="F32" s="64" t="str">
        <f aca="false">IF(OR(D32="",E32="",E32=0),"",WORKDAY(D32,MAX(0,CEILING(E32,1)-1)))</f>
        <v/>
      </c>
      <c r="G32" s="64" t="str">
        <f aca="false">IF('У4 Заказы'!Q6="","",'У4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'У4 Заказы'!$A$6</f>
        <v>26-1905</v>
      </c>
      <c r="C33" s="10" t="str">
        <f aca="false">IF($B33="","",'У4 Заказы'!$R$2)</f>
        <v>Оп.6</v>
      </c>
      <c r="D33" s="64" t="str">
        <f aca="false">IF('У4 Заказы'!R6="","",'У4 Заказы'!R6)</f>
        <v/>
      </c>
      <c r="E33" s="65" t="str">
        <f aca="false">IF('У4 Заказы'!S6="","",'У4 Заказы'!S6)</f>
        <v/>
      </c>
      <c r="F33" s="64" t="str">
        <f aca="false">IF(OR(D33="",E33="",E33=0),"",WORKDAY(D33,MAX(0,CEILING(E33,1)-1)))</f>
        <v/>
      </c>
      <c r="G33" s="64" t="str">
        <f aca="false">IF('У4 Заказы'!T6="","",'У4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'У4 Заказы'!$A$6</f>
        <v>26-1905</v>
      </c>
      <c r="C34" s="10" t="str">
        <f aca="false">IF($B34="","",'У4 Заказы'!$U$2)</f>
        <v>Оп.7</v>
      </c>
      <c r="D34" s="64" t="str">
        <f aca="false">IF('У4 Заказы'!U6="","",'У4 Заказы'!U6)</f>
        <v/>
      </c>
      <c r="E34" s="65" t="str">
        <f aca="false">IF('У4 Заказы'!V6="","",'У4 Заказы'!V6)</f>
        <v/>
      </c>
      <c r="F34" s="64" t="str">
        <f aca="false">IF(OR(D34="",E34="",E34=0),"",WORKDAY(D34,MAX(0,CEILING(E34,1)-1)))</f>
        <v/>
      </c>
      <c r="G34" s="64" t="str">
        <f aca="false">IF('У4 Заказы'!W6="","",'У4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'У4 Заказы'!$A$6</f>
        <v>26-1905</v>
      </c>
      <c r="C35" s="10" t="str">
        <f aca="false">IF($B35="","",'У4 Заказы'!$X$2)</f>
        <v>Оп.8</v>
      </c>
      <c r="D35" s="64" t="str">
        <f aca="false">IF('У4 Заказы'!X6="","",'У4 Заказы'!X6)</f>
        <v/>
      </c>
      <c r="E35" s="65" t="str">
        <f aca="false">IF('У4 Заказы'!Y6="","",'У4 Заказы'!Y6)</f>
        <v/>
      </c>
      <c r="F35" s="64" t="str">
        <f aca="false">IF(OR(D35="",E35="",E35=0),"",WORKDAY(D35,MAX(0,CEILING(E35,1)-1)))</f>
        <v/>
      </c>
      <c r="G35" s="64" t="str">
        <f aca="false">IF('У4 Заказы'!Z6="","",'У4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'У4 Заказы'!$A$7</f>
        <v/>
      </c>
      <c r="C36" s="10" t="str">
        <f aca="false">IF($B36="","",'У4 Заказы'!$C$2)</f>
        <v/>
      </c>
      <c r="D36" s="64" t="str">
        <f aca="false">IF('У4 Заказы'!C7="","",'У4 Заказы'!C7)</f>
        <v/>
      </c>
      <c r="E36" s="65" t="str">
        <f aca="false">IF('У4 Заказы'!D7="","",'У4 Заказы'!D7)</f>
        <v/>
      </c>
      <c r="F36" s="64" t="str">
        <f aca="false">IF(OR(D36="",E36="",E36=0),"",WORKDAY(D36,MAX(0,CEILING(E36,1)-1)))</f>
        <v/>
      </c>
      <c r="G36" s="64" t="str">
        <f aca="false">IF('У4 Заказы'!E7="","",'У4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'У4 Заказы'!$A$7</f>
        <v/>
      </c>
      <c r="C37" s="10" t="str">
        <f aca="false">IF($B37="","",'У4 Заказы'!$F$2)</f>
        <v/>
      </c>
      <c r="D37" s="64" t="str">
        <f aca="false">IF('У4 Заказы'!F7="","",'У4 Заказы'!F7)</f>
        <v/>
      </c>
      <c r="E37" s="65" t="str">
        <f aca="false">IF('У4 Заказы'!G7="","",'У4 Заказы'!G7)</f>
        <v/>
      </c>
      <c r="F37" s="64" t="str">
        <f aca="false">IF(OR(D37="",E37="",E37=0),"",WORKDAY(D37,MAX(0,CEILING(E37,1)-1)))</f>
        <v/>
      </c>
      <c r="G37" s="64" t="str">
        <f aca="false">IF('У4 Заказы'!H7="","",'У4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'У4 Заказы'!$A$7</f>
        <v/>
      </c>
      <c r="C38" s="10" t="str">
        <f aca="false">IF($B38="","",'У4 Заказы'!$I$2)</f>
        <v/>
      </c>
      <c r="D38" s="64" t="str">
        <f aca="false">IF('У4 Заказы'!I7="","",'У4 Заказы'!I7)</f>
        <v/>
      </c>
      <c r="E38" s="65" t="str">
        <f aca="false">IF('У4 Заказы'!J7="","",'У4 Заказы'!J7)</f>
        <v/>
      </c>
      <c r="F38" s="64" t="str">
        <f aca="false">IF(OR(D38="",E38="",E38=0),"",WORKDAY(D38,MAX(0,CEILING(E38,1)-1)))</f>
        <v/>
      </c>
      <c r="G38" s="64" t="str">
        <f aca="false">IF('У4 Заказы'!K7="","",'У4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'У4 Заказы'!$A$7</f>
        <v/>
      </c>
      <c r="C39" s="10" t="str">
        <f aca="false">IF($B39="","",'У4 Заказы'!$L$2)</f>
        <v/>
      </c>
      <c r="D39" s="64" t="str">
        <f aca="false">IF('У4 Заказы'!L7="","",'У4 Заказы'!L7)</f>
        <v/>
      </c>
      <c r="E39" s="65" t="str">
        <f aca="false">IF('У4 Заказы'!M7="","",'У4 Заказы'!M7)</f>
        <v/>
      </c>
      <c r="F39" s="64" t="str">
        <f aca="false">IF(OR(D39="",E39="",E39=0),"",WORKDAY(D39,MAX(0,CEILING(E39,1)-1)))</f>
        <v/>
      </c>
      <c r="G39" s="64" t="str">
        <f aca="false">IF('У4 Заказы'!N7="","",'У4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'У4 Заказы'!$A$7</f>
        <v/>
      </c>
      <c r="C40" s="10" t="str">
        <f aca="false">IF($B40="","",'У4 Заказы'!$O$2)</f>
        <v/>
      </c>
      <c r="D40" s="64" t="str">
        <f aca="false">IF('У4 Заказы'!O7="","",'У4 Заказы'!O7)</f>
        <v/>
      </c>
      <c r="E40" s="65" t="str">
        <f aca="false">IF('У4 Заказы'!P7="","",'У4 Заказы'!P7)</f>
        <v/>
      </c>
      <c r="F40" s="64" t="str">
        <f aca="false">IF(OR(D40="",E40="",E40=0),"",WORKDAY(D40,MAX(0,CEILING(E40,1)-1)))</f>
        <v/>
      </c>
      <c r="G40" s="64" t="str">
        <f aca="false">IF('У4 Заказы'!Q7="","",'У4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'У4 Заказы'!$A$7</f>
        <v/>
      </c>
      <c r="C41" s="10" t="str">
        <f aca="false">IF($B41="","",'У4 Заказы'!$R$2)</f>
        <v/>
      </c>
      <c r="D41" s="64" t="str">
        <f aca="false">IF('У4 Заказы'!R7="","",'У4 Заказы'!R7)</f>
        <v/>
      </c>
      <c r="E41" s="65" t="str">
        <f aca="false">IF('У4 Заказы'!S7="","",'У4 Заказы'!S7)</f>
        <v/>
      </c>
      <c r="F41" s="64" t="str">
        <f aca="false">IF(OR(D41="",E41="",E41=0),"",WORKDAY(D41,MAX(0,CEILING(E41,1)-1)))</f>
        <v/>
      </c>
      <c r="G41" s="64" t="str">
        <f aca="false">IF('У4 Заказы'!T7="","",'У4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'У4 Заказы'!$A$7</f>
        <v/>
      </c>
      <c r="C42" s="10" t="str">
        <f aca="false">IF($B42="","",'У4 Заказы'!$U$2)</f>
        <v/>
      </c>
      <c r="D42" s="64" t="str">
        <f aca="false">IF('У4 Заказы'!U7="","",'У4 Заказы'!U7)</f>
        <v/>
      </c>
      <c r="E42" s="65" t="str">
        <f aca="false">IF('У4 Заказы'!V7="","",'У4 Заказы'!V7)</f>
        <v/>
      </c>
      <c r="F42" s="64" t="str">
        <f aca="false">IF(OR(D42="",E42="",E42=0),"",WORKDAY(D42,MAX(0,CEILING(E42,1)-1)))</f>
        <v/>
      </c>
      <c r="G42" s="64" t="str">
        <f aca="false">IF('У4 Заказы'!W7="","",'У4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'У4 Заказы'!$A$7</f>
        <v/>
      </c>
      <c r="C43" s="10" t="str">
        <f aca="false">IF($B43="","",'У4 Заказы'!$X$2)</f>
        <v/>
      </c>
      <c r="D43" s="64" t="str">
        <f aca="false">IF('У4 Заказы'!X7="","",'У4 Заказы'!X7)</f>
        <v/>
      </c>
      <c r="E43" s="65" t="str">
        <f aca="false">IF('У4 Заказы'!Y7="","",'У4 Заказы'!Y7)</f>
        <v/>
      </c>
      <c r="F43" s="64" t="str">
        <f aca="false">IF(OR(D43="",E43="",E43=0),"",WORKDAY(D43,MAX(0,CEILING(E43,1)-1)))</f>
        <v/>
      </c>
      <c r="G43" s="64" t="str">
        <f aca="false">IF('У4 Заказы'!Z7="","",'У4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'У4 Заказы'!$A$8</f>
        <v/>
      </c>
      <c r="C44" s="10" t="str">
        <f aca="false">IF($B44="","",'У4 Заказы'!$C$2)</f>
        <v/>
      </c>
      <c r="D44" s="64" t="str">
        <f aca="false">IF('У4 Заказы'!C8="","",'У4 Заказы'!C8)</f>
        <v/>
      </c>
      <c r="E44" s="65" t="str">
        <f aca="false">IF('У4 Заказы'!D8="","",'У4 Заказы'!D8)</f>
        <v/>
      </c>
      <c r="F44" s="64" t="str">
        <f aca="false">IF(OR(D44="",E44="",E44=0),"",WORKDAY(D44,MAX(0,CEILING(E44,1)-1)))</f>
        <v/>
      </c>
      <c r="G44" s="64" t="str">
        <f aca="false">IF('У4 Заказы'!E8="","",'У4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'У4 Заказы'!$A$8</f>
        <v/>
      </c>
      <c r="C45" s="10" t="str">
        <f aca="false">IF($B45="","",'У4 Заказы'!$F$2)</f>
        <v/>
      </c>
      <c r="D45" s="64" t="str">
        <f aca="false">IF('У4 Заказы'!F8="","",'У4 Заказы'!F8)</f>
        <v/>
      </c>
      <c r="E45" s="65" t="str">
        <f aca="false">IF('У4 Заказы'!G8="","",'У4 Заказы'!G8)</f>
        <v/>
      </c>
      <c r="F45" s="64" t="str">
        <f aca="false">IF(OR(D45="",E45="",E45=0),"",WORKDAY(D45,MAX(0,CEILING(E45,1)-1)))</f>
        <v/>
      </c>
      <c r="G45" s="64" t="str">
        <f aca="false">IF('У4 Заказы'!H8="","",'У4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'У4 Заказы'!$A$8</f>
        <v/>
      </c>
      <c r="C46" s="10" t="str">
        <f aca="false">IF($B46="","",'У4 Заказы'!$I$2)</f>
        <v/>
      </c>
      <c r="D46" s="64" t="str">
        <f aca="false">IF('У4 Заказы'!I8="","",'У4 Заказы'!I8)</f>
        <v/>
      </c>
      <c r="E46" s="65" t="str">
        <f aca="false">IF('У4 Заказы'!J8="","",'У4 Заказы'!J8)</f>
        <v/>
      </c>
      <c r="F46" s="64" t="str">
        <f aca="false">IF(OR(D46="",E46="",E46=0),"",WORKDAY(D46,MAX(0,CEILING(E46,1)-1)))</f>
        <v/>
      </c>
      <c r="G46" s="64" t="str">
        <f aca="false">IF('У4 Заказы'!K8="","",'У4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'У4 Заказы'!$A$8</f>
        <v/>
      </c>
      <c r="C47" s="10" t="str">
        <f aca="false">IF($B47="","",'У4 Заказы'!$L$2)</f>
        <v/>
      </c>
      <c r="D47" s="64" t="str">
        <f aca="false">IF('У4 Заказы'!L8="","",'У4 Заказы'!L8)</f>
        <v/>
      </c>
      <c r="E47" s="65" t="str">
        <f aca="false">IF('У4 Заказы'!M8="","",'У4 Заказы'!M8)</f>
        <v/>
      </c>
      <c r="F47" s="64" t="str">
        <f aca="false">IF(OR(D47="",E47="",E47=0),"",WORKDAY(D47,MAX(0,CEILING(E47,1)-1)))</f>
        <v/>
      </c>
      <c r="G47" s="64" t="str">
        <f aca="false">IF('У4 Заказы'!N8="","",'У4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'У4 Заказы'!$A$8</f>
        <v/>
      </c>
      <c r="C48" s="10" t="str">
        <f aca="false">IF($B48="","",'У4 Заказы'!$O$2)</f>
        <v/>
      </c>
      <c r="D48" s="64" t="str">
        <f aca="false">IF('У4 Заказы'!O8="","",'У4 Заказы'!O8)</f>
        <v/>
      </c>
      <c r="E48" s="65" t="str">
        <f aca="false">IF('У4 Заказы'!P8="","",'У4 Заказы'!P8)</f>
        <v/>
      </c>
      <c r="F48" s="64" t="str">
        <f aca="false">IF(OR(D48="",E48="",E48=0),"",WORKDAY(D48,MAX(0,CEILING(E48,1)-1)))</f>
        <v/>
      </c>
      <c r="G48" s="64" t="str">
        <f aca="false">IF('У4 Заказы'!Q8="","",'У4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'У4 Заказы'!$A$8</f>
        <v/>
      </c>
      <c r="C49" s="10" t="str">
        <f aca="false">IF($B49="","",'У4 Заказы'!$R$2)</f>
        <v/>
      </c>
      <c r="D49" s="64" t="str">
        <f aca="false">IF('У4 Заказы'!R8="","",'У4 Заказы'!R8)</f>
        <v/>
      </c>
      <c r="E49" s="65" t="str">
        <f aca="false">IF('У4 Заказы'!S8="","",'У4 Заказы'!S8)</f>
        <v/>
      </c>
      <c r="F49" s="64" t="str">
        <f aca="false">IF(OR(D49="",E49="",E49=0),"",WORKDAY(D49,MAX(0,CEILING(E49,1)-1)))</f>
        <v/>
      </c>
      <c r="G49" s="64" t="str">
        <f aca="false">IF('У4 Заказы'!T8="","",'У4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'У4 Заказы'!$A$8</f>
        <v/>
      </c>
      <c r="C50" s="10" t="str">
        <f aca="false">IF($B50="","",'У4 Заказы'!$U$2)</f>
        <v/>
      </c>
      <c r="D50" s="64" t="str">
        <f aca="false">IF('У4 Заказы'!U8="","",'У4 Заказы'!U8)</f>
        <v/>
      </c>
      <c r="E50" s="65" t="str">
        <f aca="false">IF('У4 Заказы'!V8="","",'У4 Заказы'!V8)</f>
        <v/>
      </c>
      <c r="F50" s="64" t="str">
        <f aca="false">IF(OR(D50="",E50="",E50=0),"",WORKDAY(D50,MAX(0,CEILING(E50,1)-1)))</f>
        <v/>
      </c>
      <c r="G50" s="64" t="str">
        <f aca="false">IF('У4 Заказы'!W8="","",'У4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'У4 Заказы'!$A$8</f>
        <v/>
      </c>
      <c r="C51" s="10" t="str">
        <f aca="false">IF($B51="","",'У4 Заказы'!$X$2)</f>
        <v/>
      </c>
      <c r="D51" s="64" t="str">
        <f aca="false">IF('У4 Заказы'!X8="","",'У4 Заказы'!X8)</f>
        <v/>
      </c>
      <c r="E51" s="65" t="str">
        <f aca="false">IF('У4 Заказы'!Y8="","",'У4 Заказы'!Y8)</f>
        <v/>
      </c>
      <c r="F51" s="64" t="str">
        <f aca="false">IF(OR(D51="",E51="",E51=0),"",WORKDAY(D51,MAX(0,CEILING(E51,1)-1)))</f>
        <v/>
      </c>
      <c r="G51" s="64" t="str">
        <f aca="false">IF('У4 Заказы'!Z8="","",'У4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'У4 Заказы'!$A$9</f>
        <v/>
      </c>
      <c r="C52" s="10" t="str">
        <f aca="false">IF($B52="","",'У4 Заказы'!$C$2)</f>
        <v/>
      </c>
      <c r="D52" s="64" t="str">
        <f aca="false">IF('У4 Заказы'!C9="","",'У4 Заказы'!C9)</f>
        <v/>
      </c>
      <c r="E52" s="65" t="str">
        <f aca="false">IF('У4 Заказы'!D9="","",'У4 Заказы'!D9)</f>
        <v/>
      </c>
      <c r="F52" s="64" t="str">
        <f aca="false">IF(OR(D52="",E52="",E52=0),"",WORKDAY(D52,MAX(0,CEILING(E52,1)-1)))</f>
        <v/>
      </c>
      <c r="G52" s="64" t="str">
        <f aca="false">IF('У4 Заказы'!E9="","",'У4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'У4 Заказы'!$A$9</f>
        <v/>
      </c>
      <c r="C53" s="10" t="str">
        <f aca="false">IF($B53="","",'У4 Заказы'!$F$2)</f>
        <v/>
      </c>
      <c r="D53" s="64" t="str">
        <f aca="false">IF('У4 Заказы'!F9="","",'У4 Заказы'!F9)</f>
        <v/>
      </c>
      <c r="E53" s="65" t="str">
        <f aca="false">IF('У4 Заказы'!G9="","",'У4 Заказы'!G9)</f>
        <v/>
      </c>
      <c r="F53" s="64" t="str">
        <f aca="false">IF(OR(D53="",E53="",E53=0),"",WORKDAY(D53,MAX(0,CEILING(E53,1)-1)))</f>
        <v/>
      </c>
      <c r="G53" s="64" t="str">
        <f aca="false">IF('У4 Заказы'!H9="","",'У4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'У4 Заказы'!$A$9</f>
        <v/>
      </c>
      <c r="C54" s="10" t="str">
        <f aca="false">IF($B54="","",'У4 Заказы'!$I$2)</f>
        <v/>
      </c>
      <c r="D54" s="64" t="str">
        <f aca="false">IF('У4 Заказы'!I9="","",'У4 Заказы'!I9)</f>
        <v/>
      </c>
      <c r="E54" s="65" t="str">
        <f aca="false">IF('У4 Заказы'!J9="","",'У4 Заказы'!J9)</f>
        <v/>
      </c>
      <c r="F54" s="64" t="str">
        <f aca="false">IF(OR(D54="",E54="",E54=0),"",WORKDAY(D54,MAX(0,CEILING(E54,1)-1)))</f>
        <v/>
      </c>
      <c r="G54" s="64" t="str">
        <f aca="false">IF('У4 Заказы'!K9="","",'У4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'У4 Заказы'!$A$9</f>
        <v/>
      </c>
      <c r="C55" s="10" t="str">
        <f aca="false">IF($B55="","",'У4 Заказы'!$L$2)</f>
        <v/>
      </c>
      <c r="D55" s="64" t="str">
        <f aca="false">IF('У4 Заказы'!L9="","",'У4 Заказы'!L9)</f>
        <v/>
      </c>
      <c r="E55" s="65" t="str">
        <f aca="false">IF('У4 Заказы'!M9="","",'У4 Заказы'!M9)</f>
        <v/>
      </c>
      <c r="F55" s="64" t="str">
        <f aca="false">IF(OR(D55="",E55="",E55=0),"",WORKDAY(D55,MAX(0,CEILING(E55,1)-1)))</f>
        <v/>
      </c>
      <c r="G55" s="64" t="str">
        <f aca="false">IF('У4 Заказы'!N9="","",'У4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'У4 Заказы'!$A$9</f>
        <v/>
      </c>
      <c r="C56" s="10" t="str">
        <f aca="false">IF($B56="","",'У4 Заказы'!$O$2)</f>
        <v/>
      </c>
      <c r="D56" s="64" t="str">
        <f aca="false">IF('У4 Заказы'!O9="","",'У4 Заказы'!O9)</f>
        <v/>
      </c>
      <c r="E56" s="65" t="str">
        <f aca="false">IF('У4 Заказы'!P9="","",'У4 Заказы'!P9)</f>
        <v/>
      </c>
      <c r="F56" s="64" t="str">
        <f aca="false">IF(OR(D56="",E56="",E56=0),"",WORKDAY(D56,MAX(0,CEILING(E56,1)-1)))</f>
        <v/>
      </c>
      <c r="G56" s="64" t="str">
        <f aca="false">IF('У4 Заказы'!Q9="","",'У4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'У4 Заказы'!$A$9</f>
        <v/>
      </c>
      <c r="C57" s="10" t="str">
        <f aca="false">IF($B57="","",'У4 Заказы'!$R$2)</f>
        <v/>
      </c>
      <c r="D57" s="64" t="str">
        <f aca="false">IF('У4 Заказы'!R9="","",'У4 Заказы'!R9)</f>
        <v/>
      </c>
      <c r="E57" s="65" t="str">
        <f aca="false">IF('У4 Заказы'!S9="","",'У4 Заказы'!S9)</f>
        <v/>
      </c>
      <c r="F57" s="64" t="str">
        <f aca="false">IF(OR(D57="",E57="",E57=0),"",WORKDAY(D57,MAX(0,CEILING(E57,1)-1)))</f>
        <v/>
      </c>
      <c r="G57" s="64" t="str">
        <f aca="false">IF('У4 Заказы'!T9="","",'У4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'У4 Заказы'!$A$9</f>
        <v/>
      </c>
      <c r="C58" s="10" t="str">
        <f aca="false">IF($B58="","",'У4 Заказы'!$U$2)</f>
        <v/>
      </c>
      <c r="D58" s="64" t="str">
        <f aca="false">IF('У4 Заказы'!U9="","",'У4 Заказы'!U9)</f>
        <v/>
      </c>
      <c r="E58" s="65" t="str">
        <f aca="false">IF('У4 Заказы'!V9="","",'У4 Заказы'!V9)</f>
        <v/>
      </c>
      <c r="F58" s="64" t="str">
        <f aca="false">IF(OR(D58="",E58="",E58=0),"",WORKDAY(D58,MAX(0,CEILING(E58,1)-1)))</f>
        <v/>
      </c>
      <c r="G58" s="64" t="str">
        <f aca="false">IF('У4 Заказы'!W9="","",'У4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'У4 Заказы'!$A$9</f>
        <v/>
      </c>
      <c r="C59" s="10" t="str">
        <f aca="false">IF($B59="","",'У4 Заказы'!$X$2)</f>
        <v/>
      </c>
      <c r="D59" s="64" t="str">
        <f aca="false">IF('У4 Заказы'!X9="","",'У4 Заказы'!X9)</f>
        <v/>
      </c>
      <c r="E59" s="65" t="str">
        <f aca="false">IF('У4 Заказы'!Y9="","",'У4 Заказы'!Y9)</f>
        <v/>
      </c>
      <c r="F59" s="64" t="str">
        <f aca="false">IF(OR(D59="",E59="",E59=0),"",WORKDAY(D59,MAX(0,CEILING(E59,1)-1)))</f>
        <v/>
      </c>
      <c r="G59" s="64" t="str">
        <f aca="false">IF('У4 Заказы'!Z9="","",'У4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'У4 Заказы'!$A$10</f>
        <v/>
      </c>
      <c r="C60" s="10" t="str">
        <f aca="false">IF($B60="","",'У4 Заказы'!$C$2)</f>
        <v/>
      </c>
      <c r="D60" s="64" t="str">
        <f aca="false">IF('У4 Заказы'!C10="","",'У4 Заказы'!C10)</f>
        <v/>
      </c>
      <c r="E60" s="65" t="str">
        <f aca="false">IF('У4 Заказы'!D10="","",'У4 Заказы'!D10)</f>
        <v/>
      </c>
      <c r="F60" s="64" t="str">
        <f aca="false">IF(OR(D60="",E60="",E60=0),"",WORKDAY(D60,MAX(0,CEILING(E60,1)-1)))</f>
        <v/>
      </c>
      <c r="G60" s="64" t="str">
        <f aca="false">IF('У4 Заказы'!E10="","",'У4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'У4 Заказы'!$A$10</f>
        <v/>
      </c>
      <c r="C61" s="10" t="str">
        <f aca="false">IF($B61="","",'У4 Заказы'!$F$2)</f>
        <v/>
      </c>
      <c r="D61" s="64" t="str">
        <f aca="false">IF('У4 Заказы'!F10="","",'У4 Заказы'!F10)</f>
        <v/>
      </c>
      <c r="E61" s="65" t="str">
        <f aca="false">IF('У4 Заказы'!G10="","",'У4 Заказы'!G10)</f>
        <v/>
      </c>
      <c r="F61" s="64" t="str">
        <f aca="false">IF(OR(D61="",E61="",E61=0),"",WORKDAY(D61,MAX(0,CEILING(E61,1)-1)))</f>
        <v/>
      </c>
      <c r="G61" s="64" t="str">
        <f aca="false">IF('У4 Заказы'!H10="","",'У4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'У4 Заказы'!$A$10</f>
        <v/>
      </c>
      <c r="C62" s="10" t="str">
        <f aca="false">IF($B62="","",'У4 Заказы'!$I$2)</f>
        <v/>
      </c>
      <c r="D62" s="64" t="str">
        <f aca="false">IF('У4 Заказы'!I10="","",'У4 Заказы'!I10)</f>
        <v/>
      </c>
      <c r="E62" s="65" t="str">
        <f aca="false">IF('У4 Заказы'!J10="","",'У4 Заказы'!J10)</f>
        <v/>
      </c>
      <c r="F62" s="64" t="str">
        <f aca="false">IF(OR(D62="",E62="",E62=0),"",WORKDAY(D62,MAX(0,CEILING(E62,1)-1)))</f>
        <v/>
      </c>
      <c r="G62" s="64" t="str">
        <f aca="false">IF('У4 Заказы'!K10="","",'У4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'У4 Заказы'!$A$10</f>
        <v/>
      </c>
      <c r="C63" s="10" t="str">
        <f aca="false">IF($B63="","",'У4 Заказы'!$L$2)</f>
        <v/>
      </c>
      <c r="D63" s="64" t="str">
        <f aca="false">IF('У4 Заказы'!L10="","",'У4 Заказы'!L10)</f>
        <v/>
      </c>
      <c r="E63" s="65" t="str">
        <f aca="false">IF('У4 Заказы'!M10="","",'У4 Заказы'!M10)</f>
        <v/>
      </c>
      <c r="F63" s="64" t="str">
        <f aca="false">IF(OR(D63="",E63="",E63=0),"",WORKDAY(D63,MAX(0,CEILING(E63,1)-1)))</f>
        <v/>
      </c>
      <c r="G63" s="64" t="str">
        <f aca="false">IF('У4 Заказы'!N10="","",'У4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'У4 Заказы'!$A$10</f>
        <v/>
      </c>
      <c r="C64" s="10" t="str">
        <f aca="false">IF($B64="","",'У4 Заказы'!$O$2)</f>
        <v/>
      </c>
      <c r="D64" s="64" t="str">
        <f aca="false">IF('У4 Заказы'!O10="","",'У4 Заказы'!O10)</f>
        <v/>
      </c>
      <c r="E64" s="65" t="str">
        <f aca="false">IF('У4 Заказы'!P10="","",'У4 Заказы'!P10)</f>
        <v/>
      </c>
      <c r="F64" s="64" t="str">
        <f aca="false">IF(OR(D64="",E64="",E64=0),"",WORKDAY(D64,MAX(0,CEILING(E64,1)-1)))</f>
        <v/>
      </c>
      <c r="G64" s="64" t="str">
        <f aca="false">IF('У4 Заказы'!Q10="","",'У4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'У4 Заказы'!$A$10</f>
        <v/>
      </c>
      <c r="C65" s="10" t="str">
        <f aca="false">IF($B65="","",'У4 Заказы'!$R$2)</f>
        <v/>
      </c>
      <c r="D65" s="64" t="str">
        <f aca="false">IF('У4 Заказы'!R10="","",'У4 Заказы'!R10)</f>
        <v/>
      </c>
      <c r="E65" s="65" t="str">
        <f aca="false">IF('У4 Заказы'!S10="","",'У4 Заказы'!S10)</f>
        <v/>
      </c>
      <c r="F65" s="64" t="str">
        <f aca="false">IF(OR(D65="",E65="",E65=0),"",WORKDAY(D65,MAX(0,CEILING(E65,1)-1)))</f>
        <v/>
      </c>
      <c r="G65" s="64" t="str">
        <f aca="false">IF('У4 Заказы'!T10="","",'У4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'У4 Заказы'!$A$10</f>
        <v/>
      </c>
      <c r="C66" s="10" t="str">
        <f aca="false">IF($B66="","",'У4 Заказы'!$U$2)</f>
        <v/>
      </c>
      <c r="D66" s="64" t="str">
        <f aca="false">IF('У4 Заказы'!U10="","",'У4 Заказы'!U10)</f>
        <v/>
      </c>
      <c r="E66" s="65" t="str">
        <f aca="false">IF('У4 Заказы'!V10="","",'У4 Заказы'!V10)</f>
        <v/>
      </c>
      <c r="F66" s="64" t="str">
        <f aca="false">IF(OR(D66="",E66="",E66=0),"",WORKDAY(D66,MAX(0,CEILING(E66,1)-1)))</f>
        <v/>
      </c>
      <c r="G66" s="64" t="str">
        <f aca="false">IF('У4 Заказы'!W10="","",'У4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'У4 Заказы'!$A$10</f>
        <v/>
      </c>
      <c r="C67" s="10" t="str">
        <f aca="false">IF($B67="","",'У4 Заказы'!$X$2)</f>
        <v/>
      </c>
      <c r="D67" s="64" t="str">
        <f aca="false">IF('У4 Заказы'!X10="","",'У4 Заказы'!X10)</f>
        <v/>
      </c>
      <c r="E67" s="65" t="str">
        <f aca="false">IF('У4 Заказы'!Y10="","",'У4 Заказы'!Y10)</f>
        <v/>
      </c>
      <c r="F67" s="64" t="str">
        <f aca="false">IF(OR(D67="",E67="",E67=0),"",WORKDAY(D67,MAX(0,CEILING(E67,1)-1)))</f>
        <v/>
      </c>
      <c r="G67" s="64" t="str">
        <f aca="false">IF('У4 Заказы'!Z10="","",'У4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'У4 Заказы'!$A$11</f>
        <v/>
      </c>
      <c r="C68" s="10" t="str">
        <f aca="false">IF($B68="","",'У4 Заказы'!$C$2)</f>
        <v/>
      </c>
      <c r="D68" s="64" t="str">
        <f aca="false">IF('У4 Заказы'!C11="","",'У4 Заказы'!C11)</f>
        <v/>
      </c>
      <c r="E68" s="65" t="str">
        <f aca="false">IF('У4 Заказы'!D11="","",'У4 Заказы'!D11)</f>
        <v/>
      </c>
      <c r="F68" s="64" t="str">
        <f aca="false">IF(OR(D68="",E68="",E68=0),"",WORKDAY(D68,MAX(0,CEILING(E68,1)-1)))</f>
        <v/>
      </c>
      <c r="G68" s="64" t="str">
        <f aca="false">IF('У4 Заказы'!E11="","",'У4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'У4 Заказы'!$A$11</f>
        <v/>
      </c>
      <c r="C69" s="10" t="str">
        <f aca="false">IF($B69="","",'У4 Заказы'!$F$2)</f>
        <v/>
      </c>
      <c r="D69" s="64" t="str">
        <f aca="false">IF('У4 Заказы'!F11="","",'У4 Заказы'!F11)</f>
        <v/>
      </c>
      <c r="E69" s="65" t="str">
        <f aca="false">IF('У4 Заказы'!G11="","",'У4 Заказы'!G11)</f>
        <v/>
      </c>
      <c r="F69" s="64" t="str">
        <f aca="false">IF(OR(D69="",E69="",E69=0),"",WORKDAY(D69,MAX(0,CEILING(E69,1)-1)))</f>
        <v/>
      </c>
      <c r="G69" s="64" t="str">
        <f aca="false">IF('У4 Заказы'!H11="","",'У4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'У4 Заказы'!$A$11</f>
        <v/>
      </c>
      <c r="C70" s="10" t="str">
        <f aca="false">IF($B70="","",'У4 Заказы'!$I$2)</f>
        <v/>
      </c>
      <c r="D70" s="64" t="str">
        <f aca="false">IF('У4 Заказы'!I11="","",'У4 Заказы'!I11)</f>
        <v/>
      </c>
      <c r="E70" s="65" t="str">
        <f aca="false">IF('У4 Заказы'!J11="","",'У4 Заказы'!J11)</f>
        <v/>
      </c>
      <c r="F70" s="64" t="str">
        <f aca="false">IF(OR(D70="",E70="",E70=0),"",WORKDAY(D70,MAX(0,CEILING(E70,1)-1)))</f>
        <v/>
      </c>
      <c r="G70" s="64" t="str">
        <f aca="false">IF('У4 Заказы'!K11="","",'У4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'У4 Заказы'!$A$11</f>
        <v/>
      </c>
      <c r="C71" s="10" t="str">
        <f aca="false">IF($B71="","",'У4 Заказы'!$L$2)</f>
        <v/>
      </c>
      <c r="D71" s="64" t="str">
        <f aca="false">IF('У4 Заказы'!L11="","",'У4 Заказы'!L11)</f>
        <v/>
      </c>
      <c r="E71" s="65" t="str">
        <f aca="false">IF('У4 Заказы'!M11="","",'У4 Заказы'!M11)</f>
        <v/>
      </c>
      <c r="F71" s="64" t="str">
        <f aca="false">IF(OR(D71="",E71="",E71=0),"",WORKDAY(D71,MAX(0,CEILING(E71,1)-1)))</f>
        <v/>
      </c>
      <c r="G71" s="64" t="str">
        <f aca="false">IF('У4 Заказы'!N11="","",'У4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'У4 Заказы'!$A$11</f>
        <v/>
      </c>
      <c r="C72" s="10" t="str">
        <f aca="false">IF($B72="","",'У4 Заказы'!$O$2)</f>
        <v/>
      </c>
      <c r="D72" s="64" t="str">
        <f aca="false">IF('У4 Заказы'!O11="","",'У4 Заказы'!O11)</f>
        <v/>
      </c>
      <c r="E72" s="65" t="str">
        <f aca="false">IF('У4 Заказы'!P11="","",'У4 Заказы'!P11)</f>
        <v/>
      </c>
      <c r="F72" s="64" t="str">
        <f aca="false">IF(OR(D72="",E72="",E72=0),"",WORKDAY(D72,MAX(0,CEILING(E72,1)-1)))</f>
        <v/>
      </c>
      <c r="G72" s="64" t="str">
        <f aca="false">IF('У4 Заказы'!Q11="","",'У4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'У4 Заказы'!$A$11</f>
        <v/>
      </c>
      <c r="C73" s="10" t="str">
        <f aca="false">IF($B73="","",'У4 Заказы'!$R$2)</f>
        <v/>
      </c>
      <c r="D73" s="64" t="str">
        <f aca="false">IF('У4 Заказы'!R11="","",'У4 Заказы'!R11)</f>
        <v/>
      </c>
      <c r="E73" s="65" t="str">
        <f aca="false">IF('У4 Заказы'!S11="","",'У4 Заказы'!S11)</f>
        <v/>
      </c>
      <c r="F73" s="64" t="str">
        <f aca="false">IF(OR(D73="",E73="",E73=0),"",WORKDAY(D73,MAX(0,CEILING(E73,1)-1)))</f>
        <v/>
      </c>
      <c r="G73" s="64" t="str">
        <f aca="false">IF('У4 Заказы'!T11="","",'У4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'У4 Заказы'!$A$11</f>
        <v/>
      </c>
      <c r="C74" s="10" t="str">
        <f aca="false">IF($B74="","",'У4 Заказы'!$U$2)</f>
        <v/>
      </c>
      <c r="D74" s="64" t="str">
        <f aca="false">IF('У4 Заказы'!U11="","",'У4 Заказы'!U11)</f>
        <v/>
      </c>
      <c r="E74" s="65" t="str">
        <f aca="false">IF('У4 Заказы'!V11="","",'У4 Заказы'!V11)</f>
        <v/>
      </c>
      <c r="F74" s="64" t="str">
        <f aca="false">IF(OR(D74="",E74="",E74=0),"",WORKDAY(D74,MAX(0,CEILING(E74,1)-1)))</f>
        <v/>
      </c>
      <c r="G74" s="64" t="str">
        <f aca="false">IF('У4 Заказы'!W11="","",'У4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'У4 Заказы'!$A$11</f>
        <v/>
      </c>
      <c r="C75" s="10" t="str">
        <f aca="false">IF($B75="","",'У4 Заказы'!$X$2)</f>
        <v/>
      </c>
      <c r="D75" s="64" t="str">
        <f aca="false">IF('У4 Заказы'!X11="","",'У4 Заказы'!X11)</f>
        <v/>
      </c>
      <c r="E75" s="65" t="str">
        <f aca="false">IF('У4 Заказы'!Y11="","",'У4 Заказы'!Y11)</f>
        <v/>
      </c>
      <c r="F75" s="64" t="str">
        <f aca="false">IF(OR(D75="",E75="",E75=0),"",WORKDAY(D75,MAX(0,CEILING(E75,1)-1)))</f>
        <v/>
      </c>
      <c r="G75" s="64" t="str">
        <f aca="false">IF('У4 Заказы'!Z11="","",'У4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'У4 Заказы'!$A$12</f>
        <v/>
      </c>
      <c r="C76" s="10" t="str">
        <f aca="false">IF($B76="","",'У4 Заказы'!$C$2)</f>
        <v/>
      </c>
      <c r="D76" s="64" t="str">
        <f aca="false">IF('У4 Заказы'!C12="","",'У4 Заказы'!C12)</f>
        <v/>
      </c>
      <c r="E76" s="65" t="str">
        <f aca="false">IF('У4 Заказы'!D12="","",'У4 Заказы'!D12)</f>
        <v/>
      </c>
      <c r="F76" s="64" t="str">
        <f aca="false">IF(OR(D76="",E76="",E76=0),"",WORKDAY(D76,MAX(0,CEILING(E76,1)-1)))</f>
        <v/>
      </c>
      <c r="G76" s="64" t="str">
        <f aca="false">IF('У4 Заказы'!E12="","",'У4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'У4 Заказы'!$A$12</f>
        <v/>
      </c>
      <c r="C77" s="10" t="str">
        <f aca="false">IF($B77="","",'У4 Заказы'!$F$2)</f>
        <v/>
      </c>
      <c r="D77" s="64" t="str">
        <f aca="false">IF('У4 Заказы'!F12="","",'У4 Заказы'!F12)</f>
        <v/>
      </c>
      <c r="E77" s="65" t="str">
        <f aca="false">IF('У4 Заказы'!G12="","",'У4 Заказы'!G12)</f>
        <v/>
      </c>
      <c r="F77" s="64" t="str">
        <f aca="false">IF(OR(D77="",E77="",E77=0),"",WORKDAY(D77,MAX(0,CEILING(E77,1)-1)))</f>
        <v/>
      </c>
      <c r="G77" s="64" t="str">
        <f aca="false">IF('У4 Заказы'!H12="","",'У4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'У4 Заказы'!$A$12</f>
        <v/>
      </c>
      <c r="C78" s="10" t="str">
        <f aca="false">IF($B78="","",'У4 Заказы'!$I$2)</f>
        <v/>
      </c>
      <c r="D78" s="64" t="str">
        <f aca="false">IF('У4 Заказы'!I12="","",'У4 Заказы'!I12)</f>
        <v/>
      </c>
      <c r="E78" s="65" t="str">
        <f aca="false">IF('У4 Заказы'!J12="","",'У4 Заказы'!J12)</f>
        <v/>
      </c>
      <c r="F78" s="64" t="str">
        <f aca="false">IF(OR(D78="",E78="",E78=0),"",WORKDAY(D78,MAX(0,CEILING(E78,1)-1)))</f>
        <v/>
      </c>
      <c r="G78" s="64" t="str">
        <f aca="false">IF('У4 Заказы'!K12="","",'У4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'У4 Заказы'!$A$12</f>
        <v/>
      </c>
      <c r="C79" s="10" t="str">
        <f aca="false">IF($B79="","",'У4 Заказы'!$L$2)</f>
        <v/>
      </c>
      <c r="D79" s="64" t="str">
        <f aca="false">IF('У4 Заказы'!L12="","",'У4 Заказы'!L12)</f>
        <v/>
      </c>
      <c r="E79" s="65" t="str">
        <f aca="false">IF('У4 Заказы'!M12="","",'У4 Заказы'!M12)</f>
        <v/>
      </c>
      <c r="F79" s="64" t="str">
        <f aca="false">IF(OR(D79="",E79="",E79=0),"",WORKDAY(D79,MAX(0,CEILING(E79,1)-1)))</f>
        <v/>
      </c>
      <c r="G79" s="64" t="str">
        <f aca="false">IF('У4 Заказы'!N12="","",'У4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'У4 Заказы'!$A$12</f>
        <v/>
      </c>
      <c r="C80" s="10" t="str">
        <f aca="false">IF($B80="","",'У4 Заказы'!$O$2)</f>
        <v/>
      </c>
      <c r="D80" s="64" t="str">
        <f aca="false">IF('У4 Заказы'!O12="","",'У4 Заказы'!O12)</f>
        <v/>
      </c>
      <c r="E80" s="65" t="str">
        <f aca="false">IF('У4 Заказы'!P12="","",'У4 Заказы'!P12)</f>
        <v/>
      </c>
      <c r="F80" s="64" t="str">
        <f aca="false">IF(OR(D80="",E80="",E80=0),"",WORKDAY(D80,MAX(0,CEILING(E80,1)-1)))</f>
        <v/>
      </c>
      <c r="G80" s="64" t="str">
        <f aca="false">IF('У4 Заказы'!Q12="","",'У4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'У4 Заказы'!$A$12</f>
        <v/>
      </c>
      <c r="C81" s="10" t="str">
        <f aca="false">IF($B81="","",'У4 Заказы'!$R$2)</f>
        <v/>
      </c>
      <c r="D81" s="64" t="str">
        <f aca="false">IF('У4 Заказы'!R12="","",'У4 Заказы'!R12)</f>
        <v/>
      </c>
      <c r="E81" s="65" t="str">
        <f aca="false">IF('У4 Заказы'!S12="","",'У4 Заказы'!S12)</f>
        <v/>
      </c>
      <c r="F81" s="64" t="str">
        <f aca="false">IF(OR(D81="",E81="",E81=0),"",WORKDAY(D81,MAX(0,CEILING(E81,1)-1)))</f>
        <v/>
      </c>
      <c r="G81" s="64" t="str">
        <f aca="false">IF('У4 Заказы'!T12="","",'У4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'У4 Заказы'!$A$12</f>
        <v/>
      </c>
      <c r="C82" s="10" t="str">
        <f aca="false">IF($B82="","",'У4 Заказы'!$U$2)</f>
        <v/>
      </c>
      <c r="D82" s="64" t="str">
        <f aca="false">IF('У4 Заказы'!U12="","",'У4 Заказы'!U12)</f>
        <v/>
      </c>
      <c r="E82" s="65" t="str">
        <f aca="false">IF('У4 Заказы'!V12="","",'У4 Заказы'!V12)</f>
        <v/>
      </c>
      <c r="F82" s="64" t="str">
        <f aca="false">IF(OR(D82="",E82="",E82=0),"",WORKDAY(D82,MAX(0,CEILING(E82,1)-1)))</f>
        <v/>
      </c>
      <c r="G82" s="64" t="str">
        <f aca="false">IF('У4 Заказы'!W12="","",'У4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'У4 Заказы'!$A$12</f>
        <v/>
      </c>
      <c r="C83" s="10" t="str">
        <f aca="false">IF($B83="","",'У4 Заказы'!$X$2)</f>
        <v/>
      </c>
      <c r="D83" s="64" t="str">
        <f aca="false">IF('У4 Заказы'!X12="","",'У4 Заказы'!X12)</f>
        <v/>
      </c>
      <c r="E83" s="65" t="str">
        <f aca="false">IF('У4 Заказы'!Y12="","",'У4 Заказы'!Y12)</f>
        <v/>
      </c>
      <c r="F83" s="64" t="str">
        <f aca="false">IF(OR(D83="",E83="",E83=0),"",WORKDAY(D83,MAX(0,CEILING(E83,1)-1)))</f>
        <v/>
      </c>
      <c r="G83" s="64" t="str">
        <f aca="false">IF('У4 Заказы'!Z12="","",'У4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'У4 Заказы'!$A$13</f>
        <v/>
      </c>
      <c r="C84" s="10" t="str">
        <f aca="false">IF($B84="","",'У4 Заказы'!$C$2)</f>
        <v/>
      </c>
      <c r="D84" s="64" t="str">
        <f aca="false">IF('У4 Заказы'!C13="","",'У4 Заказы'!C13)</f>
        <v/>
      </c>
      <c r="E84" s="65" t="str">
        <f aca="false">IF('У4 Заказы'!D13="","",'У4 Заказы'!D13)</f>
        <v/>
      </c>
      <c r="F84" s="64" t="str">
        <f aca="false">IF(OR(D84="",E84="",E84=0),"",WORKDAY(D84,MAX(0,CEILING(E84,1)-1)))</f>
        <v/>
      </c>
      <c r="G84" s="64" t="str">
        <f aca="false">IF('У4 Заказы'!E13="","",'У4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'У4 Заказы'!$A$13</f>
        <v/>
      </c>
      <c r="C85" s="10" t="str">
        <f aca="false">IF($B85="","",'У4 Заказы'!$F$2)</f>
        <v/>
      </c>
      <c r="D85" s="64" t="str">
        <f aca="false">IF('У4 Заказы'!F13="","",'У4 Заказы'!F13)</f>
        <v/>
      </c>
      <c r="E85" s="65" t="str">
        <f aca="false">IF('У4 Заказы'!G13="","",'У4 Заказы'!G13)</f>
        <v/>
      </c>
      <c r="F85" s="64" t="str">
        <f aca="false">IF(OR(D85="",E85="",E85=0),"",WORKDAY(D85,MAX(0,CEILING(E85,1)-1)))</f>
        <v/>
      </c>
      <c r="G85" s="64" t="str">
        <f aca="false">IF('У4 Заказы'!H13="","",'У4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'У4 Заказы'!$A$13</f>
        <v/>
      </c>
      <c r="C86" s="10" t="str">
        <f aca="false">IF($B86="","",'У4 Заказы'!$I$2)</f>
        <v/>
      </c>
      <c r="D86" s="64" t="str">
        <f aca="false">IF('У4 Заказы'!I13="","",'У4 Заказы'!I13)</f>
        <v/>
      </c>
      <c r="E86" s="65" t="str">
        <f aca="false">IF('У4 Заказы'!J13="","",'У4 Заказы'!J13)</f>
        <v/>
      </c>
      <c r="F86" s="64" t="str">
        <f aca="false">IF(OR(D86="",E86="",E86=0),"",WORKDAY(D86,MAX(0,CEILING(E86,1)-1)))</f>
        <v/>
      </c>
      <c r="G86" s="64" t="str">
        <f aca="false">IF('У4 Заказы'!K13="","",'У4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'У4 Заказы'!$A$13</f>
        <v/>
      </c>
      <c r="C87" s="10" t="str">
        <f aca="false">IF($B87="","",'У4 Заказы'!$L$2)</f>
        <v/>
      </c>
      <c r="D87" s="64" t="str">
        <f aca="false">IF('У4 Заказы'!L13="","",'У4 Заказы'!L13)</f>
        <v/>
      </c>
      <c r="E87" s="65" t="str">
        <f aca="false">IF('У4 Заказы'!M13="","",'У4 Заказы'!M13)</f>
        <v/>
      </c>
      <c r="F87" s="64" t="str">
        <f aca="false">IF(OR(D87="",E87="",E87=0),"",WORKDAY(D87,MAX(0,CEILING(E87,1)-1)))</f>
        <v/>
      </c>
      <c r="G87" s="64" t="str">
        <f aca="false">IF('У4 Заказы'!N13="","",'У4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'У4 Заказы'!$A$13</f>
        <v/>
      </c>
      <c r="C88" s="10" t="str">
        <f aca="false">IF($B88="","",'У4 Заказы'!$O$2)</f>
        <v/>
      </c>
      <c r="D88" s="64" t="str">
        <f aca="false">IF('У4 Заказы'!O13="","",'У4 Заказы'!O13)</f>
        <v/>
      </c>
      <c r="E88" s="65" t="str">
        <f aca="false">IF('У4 Заказы'!P13="","",'У4 Заказы'!P13)</f>
        <v/>
      </c>
      <c r="F88" s="64" t="str">
        <f aca="false">IF(OR(D88="",E88="",E88=0),"",WORKDAY(D88,MAX(0,CEILING(E88,1)-1)))</f>
        <v/>
      </c>
      <c r="G88" s="64" t="str">
        <f aca="false">IF('У4 Заказы'!Q13="","",'У4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'У4 Заказы'!$A$13</f>
        <v/>
      </c>
      <c r="C89" s="10" t="str">
        <f aca="false">IF($B89="","",'У4 Заказы'!$R$2)</f>
        <v/>
      </c>
      <c r="D89" s="64" t="str">
        <f aca="false">IF('У4 Заказы'!R13="","",'У4 Заказы'!R13)</f>
        <v/>
      </c>
      <c r="E89" s="65" t="str">
        <f aca="false">IF('У4 Заказы'!S13="","",'У4 Заказы'!S13)</f>
        <v/>
      </c>
      <c r="F89" s="64" t="str">
        <f aca="false">IF(OR(D89="",E89="",E89=0),"",WORKDAY(D89,MAX(0,CEILING(E89,1)-1)))</f>
        <v/>
      </c>
      <c r="G89" s="64" t="str">
        <f aca="false">IF('У4 Заказы'!T13="","",'У4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'У4 Заказы'!$A$13</f>
        <v/>
      </c>
      <c r="C90" s="10" t="str">
        <f aca="false">IF($B90="","",'У4 Заказы'!$U$2)</f>
        <v/>
      </c>
      <c r="D90" s="64" t="str">
        <f aca="false">IF('У4 Заказы'!U13="","",'У4 Заказы'!U13)</f>
        <v/>
      </c>
      <c r="E90" s="65" t="str">
        <f aca="false">IF('У4 Заказы'!V13="","",'У4 Заказы'!V13)</f>
        <v/>
      </c>
      <c r="F90" s="64" t="str">
        <f aca="false">IF(OR(D90="",E90="",E90=0),"",WORKDAY(D90,MAX(0,CEILING(E90,1)-1)))</f>
        <v/>
      </c>
      <c r="G90" s="64" t="str">
        <f aca="false">IF('У4 Заказы'!W13="","",'У4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'У4 Заказы'!$A$13</f>
        <v/>
      </c>
      <c r="C91" s="10" t="str">
        <f aca="false">IF($B91="","",'У4 Заказы'!$X$2)</f>
        <v/>
      </c>
      <c r="D91" s="64" t="str">
        <f aca="false">IF('У4 Заказы'!X13="","",'У4 Заказы'!X13)</f>
        <v/>
      </c>
      <c r="E91" s="65" t="str">
        <f aca="false">IF('У4 Заказы'!Y13="","",'У4 Заказы'!Y13)</f>
        <v/>
      </c>
      <c r="F91" s="64" t="str">
        <f aca="false">IF(OR(D91="",E91="",E91=0),"",WORKDAY(D91,MAX(0,CEILING(E91,1)-1)))</f>
        <v/>
      </c>
      <c r="G91" s="64" t="str">
        <f aca="false">IF('У4 Заказы'!Z13="","",'У4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'У4 Заказы'!$A$14</f>
        <v/>
      </c>
      <c r="C92" s="10" t="str">
        <f aca="false">IF($B92="","",'У4 Заказы'!$C$2)</f>
        <v/>
      </c>
      <c r="D92" s="64" t="str">
        <f aca="false">IF('У4 Заказы'!C14="","",'У4 Заказы'!C14)</f>
        <v/>
      </c>
      <c r="E92" s="65" t="str">
        <f aca="false">IF('У4 Заказы'!D14="","",'У4 Заказы'!D14)</f>
        <v/>
      </c>
      <c r="F92" s="64" t="str">
        <f aca="false">IF(OR(D92="",E92="",E92=0),"",WORKDAY(D92,MAX(0,CEILING(E92,1)-1)))</f>
        <v/>
      </c>
      <c r="G92" s="64" t="str">
        <f aca="false">IF('У4 Заказы'!E14="","",'У4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'У4 Заказы'!$A$14</f>
        <v/>
      </c>
      <c r="C93" s="10" t="str">
        <f aca="false">IF($B93="","",'У4 Заказы'!$F$2)</f>
        <v/>
      </c>
      <c r="D93" s="64" t="str">
        <f aca="false">IF('У4 Заказы'!F14="","",'У4 Заказы'!F14)</f>
        <v/>
      </c>
      <c r="E93" s="65" t="str">
        <f aca="false">IF('У4 Заказы'!G14="","",'У4 Заказы'!G14)</f>
        <v/>
      </c>
      <c r="F93" s="64" t="str">
        <f aca="false">IF(OR(D93="",E93="",E93=0),"",WORKDAY(D93,MAX(0,CEILING(E93,1)-1)))</f>
        <v/>
      </c>
      <c r="G93" s="64" t="str">
        <f aca="false">IF('У4 Заказы'!H14="","",'У4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'У4 Заказы'!$A$14</f>
        <v/>
      </c>
      <c r="C94" s="10" t="str">
        <f aca="false">IF($B94="","",'У4 Заказы'!$I$2)</f>
        <v/>
      </c>
      <c r="D94" s="64" t="str">
        <f aca="false">IF('У4 Заказы'!I14="","",'У4 Заказы'!I14)</f>
        <v/>
      </c>
      <c r="E94" s="65" t="str">
        <f aca="false">IF('У4 Заказы'!J14="","",'У4 Заказы'!J14)</f>
        <v/>
      </c>
      <c r="F94" s="64" t="str">
        <f aca="false">IF(OR(D94="",E94="",E94=0),"",WORKDAY(D94,MAX(0,CEILING(E94,1)-1)))</f>
        <v/>
      </c>
      <c r="G94" s="64" t="str">
        <f aca="false">IF('У4 Заказы'!K14="","",'У4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'У4 Заказы'!$A$14</f>
        <v/>
      </c>
      <c r="C95" s="10" t="str">
        <f aca="false">IF($B95="","",'У4 Заказы'!$L$2)</f>
        <v/>
      </c>
      <c r="D95" s="64" t="str">
        <f aca="false">IF('У4 Заказы'!L14="","",'У4 Заказы'!L14)</f>
        <v/>
      </c>
      <c r="E95" s="65" t="str">
        <f aca="false">IF('У4 Заказы'!M14="","",'У4 Заказы'!M14)</f>
        <v/>
      </c>
      <c r="F95" s="64" t="str">
        <f aca="false">IF(OR(D95="",E95="",E95=0),"",WORKDAY(D95,MAX(0,CEILING(E95,1)-1)))</f>
        <v/>
      </c>
      <c r="G95" s="64" t="str">
        <f aca="false">IF('У4 Заказы'!N14="","",'У4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'У4 Заказы'!$A$14</f>
        <v/>
      </c>
      <c r="C96" s="10" t="str">
        <f aca="false">IF($B96="","",'У4 Заказы'!$O$2)</f>
        <v/>
      </c>
      <c r="D96" s="64" t="str">
        <f aca="false">IF('У4 Заказы'!O14="","",'У4 Заказы'!O14)</f>
        <v/>
      </c>
      <c r="E96" s="65" t="str">
        <f aca="false">IF('У4 Заказы'!P14="","",'У4 Заказы'!P14)</f>
        <v/>
      </c>
      <c r="F96" s="64" t="str">
        <f aca="false">IF(OR(D96="",E96="",E96=0),"",WORKDAY(D96,MAX(0,CEILING(E96,1)-1)))</f>
        <v/>
      </c>
      <c r="G96" s="64" t="str">
        <f aca="false">IF('У4 Заказы'!Q14="","",'У4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'У4 Заказы'!$A$14</f>
        <v/>
      </c>
      <c r="C97" s="10" t="str">
        <f aca="false">IF($B97="","",'У4 Заказы'!$R$2)</f>
        <v/>
      </c>
      <c r="D97" s="64" t="str">
        <f aca="false">IF('У4 Заказы'!R14="","",'У4 Заказы'!R14)</f>
        <v/>
      </c>
      <c r="E97" s="65" t="str">
        <f aca="false">IF('У4 Заказы'!S14="","",'У4 Заказы'!S14)</f>
        <v/>
      </c>
      <c r="F97" s="64" t="str">
        <f aca="false">IF(OR(D97="",E97="",E97=0),"",WORKDAY(D97,MAX(0,CEILING(E97,1)-1)))</f>
        <v/>
      </c>
      <c r="G97" s="64" t="str">
        <f aca="false">IF('У4 Заказы'!T14="","",'У4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'У4 Заказы'!$A$14</f>
        <v/>
      </c>
      <c r="C98" s="10" t="str">
        <f aca="false">IF($B98="","",'У4 Заказы'!$U$2)</f>
        <v/>
      </c>
      <c r="D98" s="64" t="str">
        <f aca="false">IF('У4 Заказы'!U14="","",'У4 Заказы'!U14)</f>
        <v/>
      </c>
      <c r="E98" s="65" t="str">
        <f aca="false">IF('У4 Заказы'!V14="","",'У4 Заказы'!V14)</f>
        <v/>
      </c>
      <c r="F98" s="64" t="str">
        <f aca="false">IF(OR(D98="",E98="",E98=0),"",WORKDAY(D98,MAX(0,CEILING(E98,1)-1)))</f>
        <v/>
      </c>
      <c r="G98" s="64" t="str">
        <f aca="false">IF('У4 Заказы'!W14="","",'У4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'У4 Заказы'!$A$14</f>
        <v/>
      </c>
      <c r="C99" s="10" t="str">
        <f aca="false">IF($B99="","",'У4 Заказы'!$X$2)</f>
        <v/>
      </c>
      <c r="D99" s="64" t="str">
        <f aca="false">IF('У4 Заказы'!X14="","",'У4 Заказы'!X14)</f>
        <v/>
      </c>
      <c r="E99" s="65" t="str">
        <f aca="false">IF('У4 Заказы'!Y14="","",'У4 Заказы'!Y14)</f>
        <v/>
      </c>
      <c r="F99" s="64" t="str">
        <f aca="false">IF(OR(D99="",E99="",E99=0),"",WORKDAY(D99,MAX(0,CEILING(E99,1)-1)))</f>
        <v/>
      </c>
      <c r="G99" s="64" t="str">
        <f aca="false">IF('У4 Заказы'!Z14="","",'У4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'У4 Заказы'!$A$15</f>
        <v/>
      </c>
      <c r="C100" s="10" t="str">
        <f aca="false">IF($B100="","",'У4 Заказы'!$C$2)</f>
        <v/>
      </c>
      <c r="D100" s="64" t="str">
        <f aca="false">IF('У4 Заказы'!C15="","",'У4 Заказы'!C15)</f>
        <v/>
      </c>
      <c r="E100" s="65" t="str">
        <f aca="false">IF('У4 Заказы'!D15="","",'У4 Заказы'!D15)</f>
        <v/>
      </c>
      <c r="F100" s="64" t="str">
        <f aca="false">IF(OR(D100="",E100="",E100=0),"",WORKDAY(D100,MAX(0,CEILING(E100,1)-1)))</f>
        <v/>
      </c>
      <c r="G100" s="64" t="str">
        <f aca="false">IF('У4 Заказы'!E15="","",'У4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'У4 Заказы'!$A$15</f>
        <v/>
      </c>
      <c r="C101" s="10" t="str">
        <f aca="false">IF($B101="","",'У4 Заказы'!$F$2)</f>
        <v/>
      </c>
      <c r="D101" s="64" t="str">
        <f aca="false">IF('У4 Заказы'!F15="","",'У4 Заказы'!F15)</f>
        <v/>
      </c>
      <c r="E101" s="65" t="str">
        <f aca="false">IF('У4 Заказы'!G15="","",'У4 Заказы'!G15)</f>
        <v/>
      </c>
      <c r="F101" s="64" t="str">
        <f aca="false">IF(OR(D101="",E101="",E101=0),"",WORKDAY(D101,MAX(0,CEILING(E101,1)-1)))</f>
        <v/>
      </c>
      <c r="G101" s="64" t="str">
        <f aca="false">IF('У4 Заказы'!H15="","",'У4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'У4 Заказы'!$A$15</f>
        <v/>
      </c>
      <c r="C102" s="10" t="str">
        <f aca="false">IF($B102="","",'У4 Заказы'!$I$2)</f>
        <v/>
      </c>
      <c r="D102" s="64" t="str">
        <f aca="false">IF('У4 Заказы'!I15="","",'У4 Заказы'!I15)</f>
        <v/>
      </c>
      <c r="E102" s="65" t="str">
        <f aca="false">IF('У4 Заказы'!J15="","",'У4 Заказы'!J15)</f>
        <v/>
      </c>
      <c r="F102" s="64" t="str">
        <f aca="false">IF(OR(D102="",E102="",E102=0),"",WORKDAY(D102,MAX(0,CEILING(E102,1)-1)))</f>
        <v/>
      </c>
      <c r="G102" s="64" t="str">
        <f aca="false">IF('У4 Заказы'!K15="","",'У4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'У4 Заказы'!$A$15</f>
        <v/>
      </c>
      <c r="C103" s="10" t="str">
        <f aca="false">IF($B103="","",'У4 Заказы'!$L$2)</f>
        <v/>
      </c>
      <c r="D103" s="64" t="str">
        <f aca="false">IF('У4 Заказы'!L15="","",'У4 Заказы'!L15)</f>
        <v/>
      </c>
      <c r="E103" s="65" t="str">
        <f aca="false">IF('У4 Заказы'!M15="","",'У4 Заказы'!M15)</f>
        <v/>
      </c>
      <c r="F103" s="64" t="str">
        <f aca="false">IF(OR(D103="",E103="",E103=0),"",WORKDAY(D103,MAX(0,CEILING(E103,1)-1)))</f>
        <v/>
      </c>
      <c r="G103" s="64" t="str">
        <f aca="false">IF('У4 Заказы'!N15="","",'У4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'У4 Заказы'!$A$15</f>
        <v/>
      </c>
      <c r="C104" s="10" t="str">
        <f aca="false">IF($B104="","",'У4 Заказы'!$O$2)</f>
        <v/>
      </c>
      <c r="D104" s="64" t="str">
        <f aca="false">IF('У4 Заказы'!O15="","",'У4 Заказы'!O15)</f>
        <v/>
      </c>
      <c r="E104" s="65" t="str">
        <f aca="false">IF('У4 Заказы'!P15="","",'У4 Заказы'!P15)</f>
        <v/>
      </c>
      <c r="F104" s="64" t="str">
        <f aca="false">IF(OR(D104="",E104="",E104=0),"",WORKDAY(D104,MAX(0,CEILING(E104,1)-1)))</f>
        <v/>
      </c>
      <c r="G104" s="64" t="str">
        <f aca="false">IF('У4 Заказы'!Q15="","",'У4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'У4 Заказы'!$A$15</f>
        <v/>
      </c>
      <c r="C105" s="10" t="str">
        <f aca="false">IF($B105="","",'У4 Заказы'!$R$2)</f>
        <v/>
      </c>
      <c r="D105" s="64" t="str">
        <f aca="false">IF('У4 Заказы'!R15="","",'У4 Заказы'!R15)</f>
        <v/>
      </c>
      <c r="E105" s="65" t="str">
        <f aca="false">IF('У4 Заказы'!S15="","",'У4 Заказы'!S15)</f>
        <v/>
      </c>
      <c r="F105" s="64" t="str">
        <f aca="false">IF(OR(D105="",E105="",E105=0),"",WORKDAY(D105,MAX(0,CEILING(E105,1)-1)))</f>
        <v/>
      </c>
      <c r="G105" s="64" t="str">
        <f aca="false">IF('У4 Заказы'!T15="","",'У4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'У4 Заказы'!$A$15</f>
        <v/>
      </c>
      <c r="C106" s="10" t="str">
        <f aca="false">IF($B106="","",'У4 Заказы'!$U$2)</f>
        <v/>
      </c>
      <c r="D106" s="64" t="str">
        <f aca="false">IF('У4 Заказы'!U15="","",'У4 Заказы'!U15)</f>
        <v/>
      </c>
      <c r="E106" s="65" t="str">
        <f aca="false">IF('У4 Заказы'!V15="","",'У4 Заказы'!V15)</f>
        <v/>
      </c>
      <c r="F106" s="64" t="str">
        <f aca="false">IF(OR(D106="",E106="",E106=0),"",WORKDAY(D106,MAX(0,CEILING(E106,1)-1)))</f>
        <v/>
      </c>
      <c r="G106" s="64" t="str">
        <f aca="false">IF('У4 Заказы'!W15="","",'У4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'У4 Заказы'!$A$15</f>
        <v/>
      </c>
      <c r="C107" s="10" t="str">
        <f aca="false">IF($B107="","",'У4 Заказы'!$X$2)</f>
        <v/>
      </c>
      <c r="D107" s="64" t="str">
        <f aca="false">IF('У4 Заказы'!X15="","",'У4 Заказы'!X15)</f>
        <v/>
      </c>
      <c r="E107" s="65" t="str">
        <f aca="false">IF('У4 Заказы'!Y15="","",'У4 Заказы'!Y15)</f>
        <v/>
      </c>
      <c r="F107" s="64" t="str">
        <f aca="false">IF(OR(D107="",E107="",E107=0),"",WORKDAY(D107,MAX(0,CEILING(E107,1)-1)))</f>
        <v/>
      </c>
      <c r="G107" s="64" t="str">
        <f aca="false">IF('У4 Заказы'!Z15="","",'У4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'У4 Заказы'!$A$16</f>
        <v/>
      </c>
      <c r="C108" s="10" t="str">
        <f aca="false">IF($B108="","",'У4 Заказы'!$C$2)</f>
        <v/>
      </c>
      <c r="D108" s="64" t="str">
        <f aca="false">IF('У4 Заказы'!C16="","",'У4 Заказы'!C16)</f>
        <v/>
      </c>
      <c r="E108" s="65" t="str">
        <f aca="false">IF('У4 Заказы'!D16="","",'У4 Заказы'!D16)</f>
        <v/>
      </c>
      <c r="F108" s="64" t="str">
        <f aca="false">IF(OR(D108="",E108="",E108=0),"",WORKDAY(D108,MAX(0,CEILING(E108,1)-1)))</f>
        <v/>
      </c>
      <c r="G108" s="64" t="str">
        <f aca="false">IF('У4 Заказы'!E16="","",'У4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'У4 Заказы'!$A$16</f>
        <v/>
      </c>
      <c r="C109" s="10" t="str">
        <f aca="false">IF($B109="","",'У4 Заказы'!$F$2)</f>
        <v/>
      </c>
      <c r="D109" s="64" t="str">
        <f aca="false">IF('У4 Заказы'!F16="","",'У4 Заказы'!F16)</f>
        <v/>
      </c>
      <c r="E109" s="65" t="str">
        <f aca="false">IF('У4 Заказы'!G16="","",'У4 Заказы'!G16)</f>
        <v/>
      </c>
      <c r="F109" s="64" t="str">
        <f aca="false">IF(OR(D109="",E109="",E109=0),"",WORKDAY(D109,MAX(0,CEILING(E109,1)-1)))</f>
        <v/>
      </c>
      <c r="G109" s="64" t="str">
        <f aca="false">IF('У4 Заказы'!H16="","",'У4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'У4 Заказы'!$A$16</f>
        <v/>
      </c>
      <c r="C110" s="10" t="str">
        <f aca="false">IF($B110="","",'У4 Заказы'!$I$2)</f>
        <v/>
      </c>
      <c r="D110" s="64" t="str">
        <f aca="false">IF('У4 Заказы'!I16="","",'У4 Заказы'!I16)</f>
        <v/>
      </c>
      <c r="E110" s="65" t="str">
        <f aca="false">IF('У4 Заказы'!J16="","",'У4 Заказы'!J16)</f>
        <v/>
      </c>
      <c r="F110" s="64" t="str">
        <f aca="false">IF(OR(D110="",E110="",E110=0),"",WORKDAY(D110,MAX(0,CEILING(E110,1)-1)))</f>
        <v/>
      </c>
      <c r="G110" s="64" t="str">
        <f aca="false">IF('У4 Заказы'!K16="","",'У4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'У4 Заказы'!$A$16</f>
        <v/>
      </c>
      <c r="C111" s="10" t="str">
        <f aca="false">IF($B111="","",'У4 Заказы'!$L$2)</f>
        <v/>
      </c>
      <c r="D111" s="64" t="str">
        <f aca="false">IF('У4 Заказы'!L16="","",'У4 Заказы'!L16)</f>
        <v/>
      </c>
      <c r="E111" s="65" t="str">
        <f aca="false">IF('У4 Заказы'!M16="","",'У4 Заказы'!M16)</f>
        <v/>
      </c>
      <c r="F111" s="64" t="str">
        <f aca="false">IF(OR(D111="",E111="",E111=0),"",WORKDAY(D111,MAX(0,CEILING(E111,1)-1)))</f>
        <v/>
      </c>
      <c r="G111" s="64" t="str">
        <f aca="false">IF('У4 Заказы'!N16="","",'У4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'У4 Заказы'!$A$16</f>
        <v/>
      </c>
      <c r="C112" s="10" t="str">
        <f aca="false">IF($B112="","",'У4 Заказы'!$O$2)</f>
        <v/>
      </c>
      <c r="D112" s="64" t="str">
        <f aca="false">IF('У4 Заказы'!O16="","",'У4 Заказы'!O16)</f>
        <v/>
      </c>
      <c r="E112" s="65" t="str">
        <f aca="false">IF('У4 Заказы'!P16="","",'У4 Заказы'!P16)</f>
        <v/>
      </c>
      <c r="F112" s="64" t="str">
        <f aca="false">IF(OR(D112="",E112="",E112=0),"",WORKDAY(D112,MAX(0,CEILING(E112,1)-1)))</f>
        <v/>
      </c>
      <c r="G112" s="64" t="str">
        <f aca="false">IF('У4 Заказы'!Q16="","",'У4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'У4 Заказы'!$A$16</f>
        <v/>
      </c>
      <c r="C113" s="10" t="str">
        <f aca="false">IF($B113="","",'У4 Заказы'!$R$2)</f>
        <v/>
      </c>
      <c r="D113" s="64" t="str">
        <f aca="false">IF('У4 Заказы'!R16="","",'У4 Заказы'!R16)</f>
        <v/>
      </c>
      <c r="E113" s="65" t="str">
        <f aca="false">IF('У4 Заказы'!S16="","",'У4 Заказы'!S16)</f>
        <v/>
      </c>
      <c r="F113" s="64" t="str">
        <f aca="false">IF(OR(D113="",E113="",E113=0),"",WORKDAY(D113,MAX(0,CEILING(E113,1)-1)))</f>
        <v/>
      </c>
      <c r="G113" s="64" t="str">
        <f aca="false">IF('У4 Заказы'!T16="","",'У4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'У4 Заказы'!$A$16</f>
        <v/>
      </c>
      <c r="C114" s="10" t="str">
        <f aca="false">IF($B114="","",'У4 Заказы'!$U$2)</f>
        <v/>
      </c>
      <c r="D114" s="64" t="str">
        <f aca="false">IF('У4 Заказы'!U16="","",'У4 Заказы'!U16)</f>
        <v/>
      </c>
      <c r="E114" s="65" t="str">
        <f aca="false">IF('У4 Заказы'!V16="","",'У4 Заказы'!V16)</f>
        <v/>
      </c>
      <c r="F114" s="64" t="str">
        <f aca="false">IF(OR(D114="",E114="",E114=0),"",WORKDAY(D114,MAX(0,CEILING(E114,1)-1)))</f>
        <v/>
      </c>
      <c r="G114" s="64" t="str">
        <f aca="false">IF('У4 Заказы'!W16="","",'У4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'У4 Заказы'!$A$16</f>
        <v/>
      </c>
      <c r="C115" s="10" t="str">
        <f aca="false">IF($B115="","",'У4 Заказы'!$X$2)</f>
        <v/>
      </c>
      <c r="D115" s="64" t="str">
        <f aca="false">IF('У4 Заказы'!X16="","",'У4 Заказы'!X16)</f>
        <v/>
      </c>
      <c r="E115" s="65" t="str">
        <f aca="false">IF('У4 Заказы'!Y16="","",'У4 Заказы'!Y16)</f>
        <v/>
      </c>
      <c r="F115" s="64" t="str">
        <f aca="false">IF(OR(D115="",E115="",E115=0),"",WORKDAY(D115,MAX(0,CEILING(E115,1)-1)))</f>
        <v/>
      </c>
      <c r="G115" s="64" t="str">
        <f aca="false">IF('У4 Заказы'!Z16="","",'У4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'У4 Заказы'!$A$17</f>
        <v/>
      </c>
      <c r="C116" s="10" t="str">
        <f aca="false">IF($B116="","",'У4 Заказы'!$C$2)</f>
        <v/>
      </c>
      <c r="D116" s="64" t="str">
        <f aca="false">IF('У4 Заказы'!C17="","",'У4 Заказы'!C17)</f>
        <v/>
      </c>
      <c r="E116" s="65" t="str">
        <f aca="false">IF('У4 Заказы'!D17="","",'У4 Заказы'!D17)</f>
        <v/>
      </c>
      <c r="F116" s="64" t="str">
        <f aca="false">IF(OR(D116="",E116="",E116=0),"",WORKDAY(D116,MAX(0,CEILING(E116,1)-1)))</f>
        <v/>
      </c>
      <c r="G116" s="64" t="str">
        <f aca="false">IF('У4 Заказы'!E17="","",'У4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'У4 Заказы'!$A$17</f>
        <v/>
      </c>
      <c r="C117" s="10" t="str">
        <f aca="false">IF($B117="","",'У4 Заказы'!$F$2)</f>
        <v/>
      </c>
      <c r="D117" s="64" t="str">
        <f aca="false">IF('У4 Заказы'!F17="","",'У4 Заказы'!F17)</f>
        <v/>
      </c>
      <c r="E117" s="65" t="str">
        <f aca="false">IF('У4 Заказы'!G17="","",'У4 Заказы'!G17)</f>
        <v/>
      </c>
      <c r="F117" s="64" t="str">
        <f aca="false">IF(OR(D117="",E117="",E117=0),"",WORKDAY(D117,MAX(0,CEILING(E117,1)-1)))</f>
        <v/>
      </c>
      <c r="G117" s="64" t="str">
        <f aca="false">IF('У4 Заказы'!H17="","",'У4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'У4 Заказы'!$A$17</f>
        <v/>
      </c>
      <c r="C118" s="10" t="str">
        <f aca="false">IF($B118="","",'У4 Заказы'!$I$2)</f>
        <v/>
      </c>
      <c r="D118" s="64" t="str">
        <f aca="false">IF('У4 Заказы'!I17="","",'У4 Заказы'!I17)</f>
        <v/>
      </c>
      <c r="E118" s="65" t="str">
        <f aca="false">IF('У4 Заказы'!J17="","",'У4 Заказы'!J17)</f>
        <v/>
      </c>
      <c r="F118" s="64" t="str">
        <f aca="false">IF(OR(D118="",E118="",E118=0),"",WORKDAY(D118,MAX(0,CEILING(E118,1)-1)))</f>
        <v/>
      </c>
      <c r="G118" s="64" t="str">
        <f aca="false">IF('У4 Заказы'!K17="","",'У4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'У4 Заказы'!$A$17</f>
        <v/>
      </c>
      <c r="C119" s="10" t="str">
        <f aca="false">IF($B119="","",'У4 Заказы'!$L$2)</f>
        <v/>
      </c>
      <c r="D119" s="64" t="str">
        <f aca="false">IF('У4 Заказы'!L17="","",'У4 Заказы'!L17)</f>
        <v/>
      </c>
      <c r="E119" s="65" t="str">
        <f aca="false">IF('У4 Заказы'!M17="","",'У4 Заказы'!M17)</f>
        <v/>
      </c>
      <c r="F119" s="64" t="str">
        <f aca="false">IF(OR(D119="",E119="",E119=0),"",WORKDAY(D119,MAX(0,CEILING(E119,1)-1)))</f>
        <v/>
      </c>
      <c r="G119" s="64" t="str">
        <f aca="false">IF('У4 Заказы'!N17="","",'У4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'У4 Заказы'!$A$17</f>
        <v/>
      </c>
      <c r="C120" s="10" t="str">
        <f aca="false">IF($B120="","",'У4 Заказы'!$O$2)</f>
        <v/>
      </c>
      <c r="D120" s="64" t="str">
        <f aca="false">IF('У4 Заказы'!O17="","",'У4 Заказы'!O17)</f>
        <v/>
      </c>
      <c r="E120" s="65" t="str">
        <f aca="false">IF('У4 Заказы'!P17="","",'У4 Заказы'!P17)</f>
        <v/>
      </c>
      <c r="F120" s="64" t="str">
        <f aca="false">IF(OR(D120="",E120="",E120=0),"",WORKDAY(D120,MAX(0,CEILING(E120,1)-1)))</f>
        <v/>
      </c>
      <c r="G120" s="64" t="str">
        <f aca="false">IF('У4 Заказы'!Q17="","",'У4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'У4 Заказы'!$A$17</f>
        <v/>
      </c>
      <c r="C121" s="10" t="str">
        <f aca="false">IF($B121="","",'У4 Заказы'!$R$2)</f>
        <v/>
      </c>
      <c r="D121" s="64" t="str">
        <f aca="false">IF('У4 Заказы'!R17="","",'У4 Заказы'!R17)</f>
        <v/>
      </c>
      <c r="E121" s="65" t="str">
        <f aca="false">IF('У4 Заказы'!S17="","",'У4 Заказы'!S17)</f>
        <v/>
      </c>
      <c r="F121" s="64" t="str">
        <f aca="false">IF(OR(D121="",E121="",E121=0),"",WORKDAY(D121,MAX(0,CEILING(E121,1)-1)))</f>
        <v/>
      </c>
      <c r="G121" s="64" t="str">
        <f aca="false">IF('У4 Заказы'!T17="","",'У4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'У4 Заказы'!$A$17</f>
        <v/>
      </c>
      <c r="C122" s="10" t="str">
        <f aca="false">IF($B122="","",'У4 Заказы'!$U$2)</f>
        <v/>
      </c>
      <c r="D122" s="64" t="str">
        <f aca="false">IF('У4 Заказы'!U17="","",'У4 Заказы'!U17)</f>
        <v/>
      </c>
      <c r="E122" s="65" t="str">
        <f aca="false">IF('У4 Заказы'!V17="","",'У4 Заказы'!V17)</f>
        <v/>
      </c>
      <c r="F122" s="64" t="str">
        <f aca="false">IF(OR(D122="",E122="",E122=0),"",WORKDAY(D122,MAX(0,CEILING(E122,1)-1)))</f>
        <v/>
      </c>
      <c r="G122" s="64" t="str">
        <f aca="false">IF('У4 Заказы'!W17="","",'У4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'У4 Заказы'!$A$17</f>
        <v/>
      </c>
      <c r="C123" s="10" t="str">
        <f aca="false">IF($B123="","",'У4 Заказы'!$X$2)</f>
        <v/>
      </c>
      <c r="D123" s="64" t="str">
        <f aca="false">IF('У4 Заказы'!X17="","",'У4 Заказы'!X17)</f>
        <v/>
      </c>
      <c r="E123" s="65" t="str">
        <f aca="false">IF('У4 Заказы'!Y17="","",'У4 Заказы'!Y17)</f>
        <v/>
      </c>
      <c r="F123" s="64" t="str">
        <f aca="false">IF(OR(D123="",E123="",E123=0),"",WORKDAY(D123,MAX(0,CEILING(E123,1)-1)))</f>
        <v/>
      </c>
      <c r="G123" s="64" t="str">
        <f aca="false">IF('У4 Заказы'!Z17="","",'У4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'У4 Заказы'!$A$18</f>
        <v/>
      </c>
      <c r="C124" s="10" t="str">
        <f aca="false">IF($B124="","",'У4 Заказы'!$C$2)</f>
        <v/>
      </c>
      <c r="D124" s="64" t="str">
        <f aca="false">IF('У4 Заказы'!C18="","",'У4 Заказы'!C18)</f>
        <v/>
      </c>
      <c r="E124" s="65" t="str">
        <f aca="false">IF('У4 Заказы'!D18="","",'У4 Заказы'!D18)</f>
        <v/>
      </c>
      <c r="F124" s="64" t="str">
        <f aca="false">IF(OR(D124="",E124="",E124=0),"",WORKDAY(D124,MAX(0,CEILING(E124,1)-1)))</f>
        <v/>
      </c>
      <c r="G124" s="64" t="str">
        <f aca="false">IF('У4 Заказы'!E18="","",'У4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'У4 Заказы'!$A$18</f>
        <v/>
      </c>
      <c r="C125" s="10" t="str">
        <f aca="false">IF($B125="","",'У4 Заказы'!$F$2)</f>
        <v/>
      </c>
      <c r="D125" s="64" t="str">
        <f aca="false">IF('У4 Заказы'!F18="","",'У4 Заказы'!F18)</f>
        <v/>
      </c>
      <c r="E125" s="65" t="str">
        <f aca="false">IF('У4 Заказы'!G18="","",'У4 Заказы'!G18)</f>
        <v/>
      </c>
      <c r="F125" s="64" t="str">
        <f aca="false">IF(OR(D125="",E125="",E125=0),"",WORKDAY(D125,MAX(0,CEILING(E125,1)-1)))</f>
        <v/>
      </c>
      <c r="G125" s="64" t="str">
        <f aca="false">IF('У4 Заказы'!H18="","",'У4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'У4 Заказы'!$A$18</f>
        <v/>
      </c>
      <c r="C126" s="10" t="str">
        <f aca="false">IF($B126="","",'У4 Заказы'!$I$2)</f>
        <v/>
      </c>
      <c r="D126" s="64" t="str">
        <f aca="false">IF('У4 Заказы'!I18="","",'У4 Заказы'!I18)</f>
        <v/>
      </c>
      <c r="E126" s="65" t="str">
        <f aca="false">IF('У4 Заказы'!J18="","",'У4 Заказы'!J18)</f>
        <v/>
      </c>
      <c r="F126" s="64" t="str">
        <f aca="false">IF(OR(D126="",E126="",E126=0),"",WORKDAY(D126,MAX(0,CEILING(E126,1)-1)))</f>
        <v/>
      </c>
      <c r="G126" s="64" t="str">
        <f aca="false">IF('У4 Заказы'!K18="","",'У4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'У4 Заказы'!$A$18</f>
        <v/>
      </c>
      <c r="C127" s="10" t="str">
        <f aca="false">IF($B127="","",'У4 Заказы'!$L$2)</f>
        <v/>
      </c>
      <c r="D127" s="64" t="str">
        <f aca="false">IF('У4 Заказы'!L18="","",'У4 Заказы'!L18)</f>
        <v/>
      </c>
      <c r="E127" s="65" t="str">
        <f aca="false">IF('У4 Заказы'!M18="","",'У4 Заказы'!M18)</f>
        <v/>
      </c>
      <c r="F127" s="64" t="str">
        <f aca="false">IF(OR(D127="",E127="",E127=0),"",WORKDAY(D127,MAX(0,CEILING(E127,1)-1)))</f>
        <v/>
      </c>
      <c r="G127" s="64" t="str">
        <f aca="false">IF('У4 Заказы'!N18="","",'У4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'У4 Заказы'!$A$18</f>
        <v/>
      </c>
      <c r="C128" s="10" t="str">
        <f aca="false">IF($B128="","",'У4 Заказы'!$O$2)</f>
        <v/>
      </c>
      <c r="D128" s="64" t="str">
        <f aca="false">IF('У4 Заказы'!O18="","",'У4 Заказы'!O18)</f>
        <v/>
      </c>
      <c r="E128" s="65" t="str">
        <f aca="false">IF('У4 Заказы'!P18="","",'У4 Заказы'!P18)</f>
        <v/>
      </c>
      <c r="F128" s="64" t="str">
        <f aca="false">IF(OR(D128="",E128="",E128=0),"",WORKDAY(D128,MAX(0,CEILING(E128,1)-1)))</f>
        <v/>
      </c>
      <c r="G128" s="64" t="str">
        <f aca="false">IF('У4 Заказы'!Q18="","",'У4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'У4 Заказы'!$A$18</f>
        <v/>
      </c>
      <c r="C129" s="10" t="str">
        <f aca="false">IF($B129="","",'У4 Заказы'!$R$2)</f>
        <v/>
      </c>
      <c r="D129" s="64" t="str">
        <f aca="false">IF('У4 Заказы'!R18="","",'У4 Заказы'!R18)</f>
        <v/>
      </c>
      <c r="E129" s="65" t="str">
        <f aca="false">IF('У4 Заказы'!S18="","",'У4 Заказы'!S18)</f>
        <v/>
      </c>
      <c r="F129" s="64" t="str">
        <f aca="false">IF(OR(D129="",E129="",E129=0),"",WORKDAY(D129,MAX(0,CEILING(E129,1)-1)))</f>
        <v/>
      </c>
      <c r="G129" s="64" t="str">
        <f aca="false">IF('У4 Заказы'!T18="","",'У4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'У4 Заказы'!$A$18</f>
        <v/>
      </c>
      <c r="C130" s="10" t="str">
        <f aca="false">IF($B130="","",'У4 Заказы'!$U$2)</f>
        <v/>
      </c>
      <c r="D130" s="64" t="str">
        <f aca="false">IF('У4 Заказы'!U18="","",'У4 Заказы'!U18)</f>
        <v/>
      </c>
      <c r="E130" s="65" t="str">
        <f aca="false">IF('У4 Заказы'!V18="","",'У4 Заказы'!V18)</f>
        <v/>
      </c>
      <c r="F130" s="64" t="str">
        <f aca="false">IF(OR(D130="",E130="",E130=0),"",WORKDAY(D130,MAX(0,CEILING(E130,1)-1)))</f>
        <v/>
      </c>
      <c r="G130" s="64" t="str">
        <f aca="false">IF('У4 Заказы'!W18="","",'У4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'У4 Заказы'!$A$18</f>
        <v/>
      </c>
      <c r="C131" s="10" t="str">
        <f aca="false">IF($B131="","",'У4 Заказы'!$X$2)</f>
        <v/>
      </c>
      <c r="D131" s="64" t="str">
        <f aca="false">IF('У4 Заказы'!X18="","",'У4 Заказы'!X18)</f>
        <v/>
      </c>
      <c r="E131" s="65" t="str">
        <f aca="false">IF('У4 Заказы'!Y18="","",'У4 Заказы'!Y18)</f>
        <v/>
      </c>
      <c r="F131" s="64" t="str">
        <f aca="false">IF(OR(D131="",E131="",E131=0),"",WORKDAY(D131,MAX(0,CEILING(E131,1)-1)))</f>
        <v/>
      </c>
      <c r="G131" s="64" t="str">
        <f aca="false">IF('У4 Заказы'!Z18="","",'У4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'У4 Заказы'!$A$19</f>
        <v/>
      </c>
      <c r="C132" s="10" t="str">
        <f aca="false">IF($B132="","",'У4 Заказы'!$C$2)</f>
        <v/>
      </c>
      <c r="D132" s="64" t="str">
        <f aca="false">IF('У4 Заказы'!C19="","",'У4 Заказы'!C19)</f>
        <v/>
      </c>
      <c r="E132" s="65" t="str">
        <f aca="false">IF('У4 Заказы'!D19="","",'У4 Заказы'!D19)</f>
        <v/>
      </c>
      <c r="F132" s="64" t="str">
        <f aca="false">IF(OR(D132="",E132="",E132=0),"",WORKDAY(D132,MAX(0,CEILING(E132,1)-1)))</f>
        <v/>
      </c>
      <c r="G132" s="64" t="str">
        <f aca="false">IF('У4 Заказы'!E19="","",'У4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'У4 Заказы'!$A$19</f>
        <v/>
      </c>
      <c r="C133" s="10" t="str">
        <f aca="false">IF($B133="","",'У4 Заказы'!$F$2)</f>
        <v/>
      </c>
      <c r="D133" s="64" t="str">
        <f aca="false">IF('У4 Заказы'!F19="","",'У4 Заказы'!F19)</f>
        <v/>
      </c>
      <c r="E133" s="65" t="str">
        <f aca="false">IF('У4 Заказы'!G19="","",'У4 Заказы'!G19)</f>
        <v/>
      </c>
      <c r="F133" s="64" t="str">
        <f aca="false">IF(OR(D133="",E133="",E133=0),"",WORKDAY(D133,MAX(0,CEILING(E133,1)-1)))</f>
        <v/>
      </c>
      <c r="G133" s="64" t="str">
        <f aca="false">IF('У4 Заказы'!H19="","",'У4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'У4 Заказы'!$A$19</f>
        <v/>
      </c>
      <c r="C134" s="10" t="str">
        <f aca="false">IF($B134="","",'У4 Заказы'!$I$2)</f>
        <v/>
      </c>
      <c r="D134" s="64" t="str">
        <f aca="false">IF('У4 Заказы'!I19="","",'У4 Заказы'!I19)</f>
        <v/>
      </c>
      <c r="E134" s="65" t="str">
        <f aca="false">IF('У4 Заказы'!J19="","",'У4 Заказы'!J19)</f>
        <v/>
      </c>
      <c r="F134" s="64" t="str">
        <f aca="false">IF(OR(D134="",E134="",E134=0),"",WORKDAY(D134,MAX(0,CEILING(E134,1)-1)))</f>
        <v/>
      </c>
      <c r="G134" s="64" t="str">
        <f aca="false">IF('У4 Заказы'!K19="","",'У4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'У4 Заказы'!$A$19</f>
        <v/>
      </c>
      <c r="C135" s="10" t="str">
        <f aca="false">IF($B135="","",'У4 Заказы'!$L$2)</f>
        <v/>
      </c>
      <c r="D135" s="64" t="str">
        <f aca="false">IF('У4 Заказы'!L19="","",'У4 Заказы'!L19)</f>
        <v/>
      </c>
      <c r="E135" s="65" t="str">
        <f aca="false">IF('У4 Заказы'!M19="","",'У4 Заказы'!M19)</f>
        <v/>
      </c>
      <c r="F135" s="64" t="str">
        <f aca="false">IF(OR(D135="",E135="",E135=0),"",WORKDAY(D135,MAX(0,CEILING(E135,1)-1)))</f>
        <v/>
      </c>
      <c r="G135" s="64" t="str">
        <f aca="false">IF('У4 Заказы'!N19="","",'У4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'У4 Заказы'!$A$19</f>
        <v/>
      </c>
      <c r="C136" s="10" t="str">
        <f aca="false">IF($B136="","",'У4 Заказы'!$O$2)</f>
        <v/>
      </c>
      <c r="D136" s="64" t="str">
        <f aca="false">IF('У4 Заказы'!O19="","",'У4 Заказы'!O19)</f>
        <v/>
      </c>
      <c r="E136" s="65" t="str">
        <f aca="false">IF('У4 Заказы'!P19="","",'У4 Заказы'!P19)</f>
        <v/>
      </c>
      <c r="F136" s="64" t="str">
        <f aca="false">IF(OR(D136="",E136="",E136=0),"",WORKDAY(D136,MAX(0,CEILING(E136,1)-1)))</f>
        <v/>
      </c>
      <c r="G136" s="64" t="str">
        <f aca="false">IF('У4 Заказы'!Q19="","",'У4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'У4 Заказы'!$A$19</f>
        <v/>
      </c>
      <c r="C137" s="10" t="str">
        <f aca="false">IF($B137="","",'У4 Заказы'!$R$2)</f>
        <v/>
      </c>
      <c r="D137" s="64" t="str">
        <f aca="false">IF('У4 Заказы'!R19="","",'У4 Заказы'!R19)</f>
        <v/>
      </c>
      <c r="E137" s="65" t="str">
        <f aca="false">IF('У4 Заказы'!S19="","",'У4 Заказы'!S19)</f>
        <v/>
      </c>
      <c r="F137" s="64" t="str">
        <f aca="false">IF(OR(D137="",E137="",E137=0),"",WORKDAY(D137,MAX(0,CEILING(E137,1)-1)))</f>
        <v/>
      </c>
      <c r="G137" s="64" t="str">
        <f aca="false">IF('У4 Заказы'!T19="","",'У4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'У4 Заказы'!$A$19</f>
        <v/>
      </c>
      <c r="C138" s="10" t="str">
        <f aca="false">IF($B138="","",'У4 Заказы'!$U$2)</f>
        <v/>
      </c>
      <c r="D138" s="64" t="str">
        <f aca="false">IF('У4 Заказы'!U19="","",'У4 Заказы'!U19)</f>
        <v/>
      </c>
      <c r="E138" s="65" t="str">
        <f aca="false">IF('У4 Заказы'!V19="","",'У4 Заказы'!V19)</f>
        <v/>
      </c>
      <c r="F138" s="64" t="str">
        <f aca="false">IF(OR(D138="",E138="",E138=0),"",WORKDAY(D138,MAX(0,CEILING(E138,1)-1)))</f>
        <v/>
      </c>
      <c r="G138" s="64" t="str">
        <f aca="false">IF('У4 Заказы'!W19="","",'У4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'У4 Заказы'!$A$19</f>
        <v/>
      </c>
      <c r="C139" s="10" t="str">
        <f aca="false">IF($B139="","",'У4 Заказы'!$X$2)</f>
        <v/>
      </c>
      <c r="D139" s="64" t="str">
        <f aca="false">IF('У4 Заказы'!X19="","",'У4 Заказы'!X19)</f>
        <v/>
      </c>
      <c r="E139" s="65" t="str">
        <f aca="false">IF('У4 Заказы'!Y19="","",'У4 Заказы'!Y19)</f>
        <v/>
      </c>
      <c r="F139" s="64" t="str">
        <f aca="false">IF(OR(D139="",E139="",E139=0),"",WORKDAY(D139,MAX(0,CEILING(E139,1)-1)))</f>
        <v/>
      </c>
      <c r="G139" s="64" t="str">
        <f aca="false">IF('У4 Заказы'!Z19="","",'У4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'У4 Заказы'!$A$20</f>
        <v/>
      </c>
      <c r="C140" s="10" t="str">
        <f aca="false">IF($B140="","",'У4 Заказы'!$C$2)</f>
        <v/>
      </c>
      <c r="D140" s="64" t="str">
        <f aca="false">IF('У4 Заказы'!C20="","",'У4 Заказы'!C20)</f>
        <v/>
      </c>
      <c r="E140" s="65" t="str">
        <f aca="false">IF('У4 Заказы'!D20="","",'У4 Заказы'!D20)</f>
        <v/>
      </c>
      <c r="F140" s="64" t="str">
        <f aca="false">IF(OR(D140="",E140="",E140=0),"",WORKDAY(D140,MAX(0,CEILING(E140,1)-1)))</f>
        <v/>
      </c>
      <c r="G140" s="64" t="str">
        <f aca="false">IF('У4 Заказы'!E20="","",'У4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'У4 Заказы'!$A$20</f>
        <v/>
      </c>
      <c r="C141" s="10" t="str">
        <f aca="false">IF($B141="","",'У4 Заказы'!$F$2)</f>
        <v/>
      </c>
      <c r="D141" s="64" t="str">
        <f aca="false">IF('У4 Заказы'!F20="","",'У4 Заказы'!F20)</f>
        <v/>
      </c>
      <c r="E141" s="65" t="str">
        <f aca="false">IF('У4 Заказы'!G20="","",'У4 Заказы'!G20)</f>
        <v/>
      </c>
      <c r="F141" s="64" t="str">
        <f aca="false">IF(OR(D141="",E141="",E141=0),"",WORKDAY(D141,MAX(0,CEILING(E141,1)-1)))</f>
        <v/>
      </c>
      <c r="G141" s="64" t="str">
        <f aca="false">IF('У4 Заказы'!H20="","",'У4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'У4 Заказы'!$A$20</f>
        <v/>
      </c>
      <c r="C142" s="10" t="str">
        <f aca="false">IF($B142="","",'У4 Заказы'!$I$2)</f>
        <v/>
      </c>
      <c r="D142" s="64" t="str">
        <f aca="false">IF('У4 Заказы'!I20="","",'У4 Заказы'!I20)</f>
        <v/>
      </c>
      <c r="E142" s="65" t="str">
        <f aca="false">IF('У4 Заказы'!J20="","",'У4 Заказы'!J20)</f>
        <v/>
      </c>
      <c r="F142" s="64" t="str">
        <f aca="false">IF(OR(D142="",E142="",E142=0),"",WORKDAY(D142,MAX(0,CEILING(E142,1)-1)))</f>
        <v/>
      </c>
      <c r="G142" s="64" t="str">
        <f aca="false">IF('У4 Заказы'!K20="","",'У4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'У4 Заказы'!$A$20</f>
        <v/>
      </c>
      <c r="C143" s="10" t="str">
        <f aca="false">IF($B143="","",'У4 Заказы'!$L$2)</f>
        <v/>
      </c>
      <c r="D143" s="64" t="str">
        <f aca="false">IF('У4 Заказы'!L20="","",'У4 Заказы'!L20)</f>
        <v/>
      </c>
      <c r="E143" s="65" t="str">
        <f aca="false">IF('У4 Заказы'!M20="","",'У4 Заказы'!M20)</f>
        <v/>
      </c>
      <c r="F143" s="64" t="str">
        <f aca="false">IF(OR(D143="",E143="",E143=0),"",WORKDAY(D143,MAX(0,CEILING(E143,1)-1)))</f>
        <v/>
      </c>
      <c r="G143" s="64" t="str">
        <f aca="false">IF('У4 Заказы'!N20="","",'У4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'У4 Заказы'!$A$20</f>
        <v/>
      </c>
      <c r="C144" s="10" t="str">
        <f aca="false">IF($B144="","",'У4 Заказы'!$O$2)</f>
        <v/>
      </c>
      <c r="D144" s="64" t="str">
        <f aca="false">IF('У4 Заказы'!O20="","",'У4 Заказы'!O20)</f>
        <v/>
      </c>
      <c r="E144" s="65" t="str">
        <f aca="false">IF('У4 Заказы'!P20="","",'У4 Заказы'!P20)</f>
        <v/>
      </c>
      <c r="F144" s="64" t="str">
        <f aca="false">IF(OR(D144="",E144="",E144=0),"",WORKDAY(D144,MAX(0,CEILING(E144,1)-1)))</f>
        <v/>
      </c>
      <c r="G144" s="64" t="str">
        <f aca="false">IF('У4 Заказы'!Q20="","",'У4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'У4 Заказы'!$A$20</f>
        <v/>
      </c>
      <c r="C145" s="10" t="str">
        <f aca="false">IF($B145="","",'У4 Заказы'!$R$2)</f>
        <v/>
      </c>
      <c r="D145" s="64" t="str">
        <f aca="false">IF('У4 Заказы'!R20="","",'У4 Заказы'!R20)</f>
        <v/>
      </c>
      <c r="E145" s="65" t="str">
        <f aca="false">IF('У4 Заказы'!S20="","",'У4 Заказы'!S20)</f>
        <v/>
      </c>
      <c r="F145" s="64" t="str">
        <f aca="false">IF(OR(D145="",E145="",E145=0),"",WORKDAY(D145,MAX(0,CEILING(E145,1)-1)))</f>
        <v/>
      </c>
      <c r="G145" s="64" t="str">
        <f aca="false">IF('У4 Заказы'!T20="","",'У4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'У4 Заказы'!$A$20</f>
        <v/>
      </c>
      <c r="C146" s="10" t="str">
        <f aca="false">IF($B146="","",'У4 Заказы'!$U$2)</f>
        <v/>
      </c>
      <c r="D146" s="64" t="str">
        <f aca="false">IF('У4 Заказы'!U20="","",'У4 Заказы'!U20)</f>
        <v/>
      </c>
      <c r="E146" s="65" t="str">
        <f aca="false">IF('У4 Заказы'!V20="","",'У4 Заказы'!V20)</f>
        <v/>
      </c>
      <c r="F146" s="64" t="str">
        <f aca="false">IF(OR(D146="",E146="",E146=0),"",WORKDAY(D146,MAX(0,CEILING(E146,1)-1)))</f>
        <v/>
      </c>
      <c r="G146" s="64" t="str">
        <f aca="false">IF('У4 Заказы'!W20="","",'У4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'У4 Заказы'!$A$20</f>
        <v/>
      </c>
      <c r="C147" s="10" t="str">
        <f aca="false">IF($B147="","",'У4 Заказы'!$X$2)</f>
        <v/>
      </c>
      <c r="D147" s="64" t="str">
        <f aca="false">IF('У4 Заказы'!X20="","",'У4 Заказы'!X20)</f>
        <v/>
      </c>
      <c r="E147" s="65" t="str">
        <f aca="false">IF('У4 Заказы'!Y20="","",'У4 Заказы'!Y20)</f>
        <v/>
      </c>
      <c r="F147" s="64" t="str">
        <f aca="false">IF(OR(D147="",E147="",E147=0),"",WORKDAY(D147,MAX(0,CEILING(E147,1)-1)))</f>
        <v/>
      </c>
      <c r="G147" s="64" t="str">
        <f aca="false">IF('У4 Заказы'!Z20="","",'У4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'У4 Заказы'!$A$21</f>
        <v/>
      </c>
      <c r="C148" s="10" t="str">
        <f aca="false">IF($B148="","",'У4 Заказы'!$C$2)</f>
        <v/>
      </c>
      <c r="D148" s="64" t="str">
        <f aca="false">IF('У4 Заказы'!C21="","",'У4 Заказы'!C21)</f>
        <v/>
      </c>
      <c r="E148" s="65" t="str">
        <f aca="false">IF('У4 Заказы'!D21="","",'У4 Заказы'!D21)</f>
        <v/>
      </c>
      <c r="F148" s="64" t="str">
        <f aca="false">IF(OR(D148="",E148="",E148=0),"",WORKDAY(D148,MAX(0,CEILING(E148,1)-1)))</f>
        <v/>
      </c>
      <c r="G148" s="64" t="str">
        <f aca="false">IF('У4 Заказы'!E21="","",'У4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'У4 Заказы'!$A$21</f>
        <v/>
      </c>
      <c r="C149" s="10" t="str">
        <f aca="false">IF($B149="","",'У4 Заказы'!$F$2)</f>
        <v/>
      </c>
      <c r="D149" s="64" t="str">
        <f aca="false">IF('У4 Заказы'!F21="","",'У4 Заказы'!F21)</f>
        <v/>
      </c>
      <c r="E149" s="65" t="str">
        <f aca="false">IF('У4 Заказы'!G21="","",'У4 Заказы'!G21)</f>
        <v/>
      </c>
      <c r="F149" s="64" t="str">
        <f aca="false">IF(OR(D149="",E149="",E149=0),"",WORKDAY(D149,MAX(0,CEILING(E149,1)-1)))</f>
        <v/>
      </c>
      <c r="G149" s="64" t="str">
        <f aca="false">IF('У4 Заказы'!H21="","",'У4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'У4 Заказы'!$A$21</f>
        <v/>
      </c>
      <c r="C150" s="10" t="str">
        <f aca="false">IF($B150="","",'У4 Заказы'!$I$2)</f>
        <v/>
      </c>
      <c r="D150" s="64" t="str">
        <f aca="false">IF('У4 Заказы'!I21="","",'У4 Заказы'!I21)</f>
        <v/>
      </c>
      <c r="E150" s="65" t="str">
        <f aca="false">IF('У4 Заказы'!J21="","",'У4 Заказы'!J21)</f>
        <v/>
      </c>
      <c r="F150" s="64" t="str">
        <f aca="false">IF(OR(D150="",E150="",E150=0),"",WORKDAY(D150,MAX(0,CEILING(E150,1)-1)))</f>
        <v/>
      </c>
      <c r="G150" s="64" t="str">
        <f aca="false">IF('У4 Заказы'!K21="","",'У4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'У4 Заказы'!$A$21</f>
        <v/>
      </c>
      <c r="C151" s="10" t="str">
        <f aca="false">IF($B151="","",'У4 Заказы'!$L$2)</f>
        <v/>
      </c>
      <c r="D151" s="64" t="str">
        <f aca="false">IF('У4 Заказы'!L21="","",'У4 Заказы'!L21)</f>
        <v/>
      </c>
      <c r="E151" s="65" t="str">
        <f aca="false">IF('У4 Заказы'!M21="","",'У4 Заказы'!M21)</f>
        <v/>
      </c>
      <c r="F151" s="64" t="str">
        <f aca="false">IF(OR(D151="",E151="",E151=0),"",WORKDAY(D151,MAX(0,CEILING(E151,1)-1)))</f>
        <v/>
      </c>
      <c r="G151" s="64" t="str">
        <f aca="false">IF('У4 Заказы'!N21="","",'У4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'У4 Заказы'!$A$21</f>
        <v/>
      </c>
      <c r="C152" s="10" t="str">
        <f aca="false">IF($B152="","",'У4 Заказы'!$O$2)</f>
        <v/>
      </c>
      <c r="D152" s="64" t="str">
        <f aca="false">IF('У4 Заказы'!O21="","",'У4 Заказы'!O21)</f>
        <v/>
      </c>
      <c r="E152" s="65" t="str">
        <f aca="false">IF('У4 Заказы'!P21="","",'У4 Заказы'!P21)</f>
        <v/>
      </c>
      <c r="F152" s="64" t="str">
        <f aca="false">IF(OR(D152="",E152="",E152=0),"",WORKDAY(D152,MAX(0,CEILING(E152,1)-1)))</f>
        <v/>
      </c>
      <c r="G152" s="64" t="str">
        <f aca="false">IF('У4 Заказы'!Q21="","",'У4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'У4 Заказы'!$A$21</f>
        <v/>
      </c>
      <c r="C153" s="10" t="str">
        <f aca="false">IF($B153="","",'У4 Заказы'!$R$2)</f>
        <v/>
      </c>
      <c r="D153" s="64" t="str">
        <f aca="false">IF('У4 Заказы'!R21="","",'У4 Заказы'!R21)</f>
        <v/>
      </c>
      <c r="E153" s="65" t="str">
        <f aca="false">IF('У4 Заказы'!S21="","",'У4 Заказы'!S21)</f>
        <v/>
      </c>
      <c r="F153" s="64" t="str">
        <f aca="false">IF(OR(D153="",E153="",E153=0),"",WORKDAY(D153,MAX(0,CEILING(E153,1)-1)))</f>
        <v/>
      </c>
      <c r="G153" s="64" t="str">
        <f aca="false">IF('У4 Заказы'!T21="","",'У4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'У4 Заказы'!$A$21</f>
        <v/>
      </c>
      <c r="C154" s="10" t="str">
        <f aca="false">IF($B154="","",'У4 Заказы'!$U$2)</f>
        <v/>
      </c>
      <c r="D154" s="64" t="str">
        <f aca="false">IF('У4 Заказы'!U21="","",'У4 Заказы'!U21)</f>
        <v/>
      </c>
      <c r="E154" s="65" t="str">
        <f aca="false">IF('У4 Заказы'!V21="","",'У4 Заказы'!V21)</f>
        <v/>
      </c>
      <c r="F154" s="64" t="str">
        <f aca="false">IF(OR(D154="",E154="",E154=0),"",WORKDAY(D154,MAX(0,CEILING(E154,1)-1)))</f>
        <v/>
      </c>
      <c r="G154" s="64" t="str">
        <f aca="false">IF('У4 Заказы'!W21="","",'У4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'У4 Заказы'!$A$21</f>
        <v/>
      </c>
      <c r="C155" s="10" t="str">
        <f aca="false">IF($B155="","",'У4 Заказы'!$X$2)</f>
        <v/>
      </c>
      <c r="D155" s="64" t="str">
        <f aca="false">IF('У4 Заказы'!X21="","",'У4 Заказы'!X21)</f>
        <v/>
      </c>
      <c r="E155" s="65" t="str">
        <f aca="false">IF('У4 Заказы'!Y21="","",'У4 Заказы'!Y21)</f>
        <v/>
      </c>
      <c r="F155" s="64" t="str">
        <f aca="false">IF(OR(D155="",E155="",E155=0),"",WORKDAY(D155,MAX(0,CEILING(E155,1)-1)))</f>
        <v/>
      </c>
      <c r="G155" s="64" t="str">
        <f aca="false">IF('У4 Заказы'!Z21="","",'У4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'У4 Заказы'!$A$22</f>
        <v/>
      </c>
      <c r="C156" s="10" t="str">
        <f aca="false">IF($B156="","",'У4 Заказы'!$C$2)</f>
        <v/>
      </c>
      <c r="D156" s="64" t="str">
        <f aca="false">IF('У4 Заказы'!C22="","",'У4 Заказы'!C22)</f>
        <v/>
      </c>
      <c r="E156" s="65" t="str">
        <f aca="false">IF('У4 Заказы'!D22="","",'У4 Заказы'!D22)</f>
        <v/>
      </c>
      <c r="F156" s="64" t="str">
        <f aca="false">IF(OR(D156="",E156="",E156=0),"",WORKDAY(D156,MAX(0,CEILING(E156,1)-1)))</f>
        <v/>
      </c>
      <c r="G156" s="64" t="str">
        <f aca="false">IF('У4 Заказы'!E22="","",'У4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'У4 Заказы'!$A$22</f>
        <v/>
      </c>
      <c r="C157" s="10" t="str">
        <f aca="false">IF($B157="","",'У4 Заказы'!$F$2)</f>
        <v/>
      </c>
      <c r="D157" s="64" t="str">
        <f aca="false">IF('У4 Заказы'!F22="","",'У4 Заказы'!F22)</f>
        <v/>
      </c>
      <c r="E157" s="65" t="str">
        <f aca="false">IF('У4 Заказы'!G22="","",'У4 Заказы'!G22)</f>
        <v/>
      </c>
      <c r="F157" s="64" t="str">
        <f aca="false">IF(OR(D157="",E157="",E157=0),"",WORKDAY(D157,MAX(0,CEILING(E157,1)-1)))</f>
        <v/>
      </c>
      <c r="G157" s="64" t="str">
        <f aca="false">IF('У4 Заказы'!H22="","",'У4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'У4 Заказы'!$A$22</f>
        <v/>
      </c>
      <c r="C158" s="10" t="str">
        <f aca="false">IF($B158="","",'У4 Заказы'!$I$2)</f>
        <v/>
      </c>
      <c r="D158" s="64" t="str">
        <f aca="false">IF('У4 Заказы'!I22="","",'У4 Заказы'!I22)</f>
        <v/>
      </c>
      <c r="E158" s="65" t="str">
        <f aca="false">IF('У4 Заказы'!J22="","",'У4 Заказы'!J22)</f>
        <v/>
      </c>
      <c r="F158" s="64" t="str">
        <f aca="false">IF(OR(D158="",E158="",E158=0),"",WORKDAY(D158,MAX(0,CEILING(E158,1)-1)))</f>
        <v/>
      </c>
      <c r="G158" s="64" t="str">
        <f aca="false">IF('У4 Заказы'!K22="","",'У4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'У4 Заказы'!$A$22</f>
        <v/>
      </c>
      <c r="C159" s="10" t="str">
        <f aca="false">IF($B159="","",'У4 Заказы'!$L$2)</f>
        <v/>
      </c>
      <c r="D159" s="64" t="str">
        <f aca="false">IF('У4 Заказы'!L22="","",'У4 Заказы'!L22)</f>
        <v/>
      </c>
      <c r="E159" s="65" t="str">
        <f aca="false">IF('У4 Заказы'!M22="","",'У4 Заказы'!M22)</f>
        <v/>
      </c>
      <c r="F159" s="64" t="str">
        <f aca="false">IF(OR(D159="",E159="",E159=0),"",WORKDAY(D159,MAX(0,CEILING(E159,1)-1)))</f>
        <v/>
      </c>
      <c r="G159" s="64" t="str">
        <f aca="false">IF('У4 Заказы'!N22="","",'У4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'У4 Заказы'!$A$22</f>
        <v/>
      </c>
      <c r="C160" s="10" t="str">
        <f aca="false">IF($B160="","",'У4 Заказы'!$O$2)</f>
        <v/>
      </c>
      <c r="D160" s="64" t="str">
        <f aca="false">IF('У4 Заказы'!O22="","",'У4 Заказы'!O22)</f>
        <v/>
      </c>
      <c r="E160" s="65" t="str">
        <f aca="false">IF('У4 Заказы'!P22="","",'У4 Заказы'!P22)</f>
        <v/>
      </c>
      <c r="F160" s="64" t="str">
        <f aca="false">IF(OR(D160="",E160="",E160=0),"",WORKDAY(D160,MAX(0,CEILING(E160,1)-1)))</f>
        <v/>
      </c>
      <c r="G160" s="64" t="str">
        <f aca="false">IF('У4 Заказы'!Q22="","",'У4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'У4 Заказы'!$A$22</f>
        <v/>
      </c>
      <c r="C161" s="10" t="str">
        <f aca="false">IF($B161="","",'У4 Заказы'!$R$2)</f>
        <v/>
      </c>
      <c r="D161" s="64" t="str">
        <f aca="false">IF('У4 Заказы'!R22="","",'У4 Заказы'!R22)</f>
        <v/>
      </c>
      <c r="E161" s="65" t="str">
        <f aca="false">IF('У4 Заказы'!S22="","",'У4 Заказы'!S22)</f>
        <v/>
      </c>
      <c r="F161" s="64" t="str">
        <f aca="false">IF(OR(D161="",E161="",E161=0),"",WORKDAY(D161,MAX(0,CEILING(E161,1)-1)))</f>
        <v/>
      </c>
      <c r="G161" s="64" t="str">
        <f aca="false">IF('У4 Заказы'!T22="","",'У4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'У4 Заказы'!$A$22</f>
        <v/>
      </c>
      <c r="C162" s="10" t="str">
        <f aca="false">IF($B162="","",'У4 Заказы'!$U$2)</f>
        <v/>
      </c>
      <c r="D162" s="64" t="str">
        <f aca="false">IF('У4 Заказы'!U22="","",'У4 Заказы'!U22)</f>
        <v/>
      </c>
      <c r="E162" s="65" t="str">
        <f aca="false">IF('У4 Заказы'!V22="","",'У4 Заказы'!V22)</f>
        <v/>
      </c>
      <c r="F162" s="64" t="str">
        <f aca="false">IF(OR(D162="",E162="",E162=0),"",WORKDAY(D162,MAX(0,CEILING(E162,1)-1)))</f>
        <v/>
      </c>
      <c r="G162" s="64" t="str">
        <f aca="false">IF('У4 Заказы'!W22="","",'У4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'У4 Заказы'!$A$22</f>
        <v/>
      </c>
      <c r="C163" s="10" t="str">
        <f aca="false">IF($B163="","",'У4 Заказы'!$X$2)</f>
        <v/>
      </c>
      <c r="D163" s="64" t="str">
        <f aca="false">IF('У4 Заказы'!X22="","",'У4 Заказы'!X22)</f>
        <v/>
      </c>
      <c r="E163" s="65" t="str">
        <f aca="false">IF('У4 Заказы'!Y22="","",'У4 Заказы'!Y22)</f>
        <v/>
      </c>
      <c r="F163" s="64" t="str">
        <f aca="false">IF(OR(D163="",E163="",E163=0),"",WORKDAY(D163,MAX(0,CEILING(E163,1)-1)))</f>
        <v/>
      </c>
      <c r="G163" s="64" t="str">
        <f aca="false">IF('У4 Заказы'!Z22="","",'У4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'У4 Заказы'!$A$23</f>
        <v/>
      </c>
      <c r="C164" s="10" t="str">
        <f aca="false">IF($B164="","",'У4 Заказы'!$C$2)</f>
        <v/>
      </c>
      <c r="D164" s="64" t="str">
        <f aca="false">IF('У4 Заказы'!C23="","",'У4 Заказы'!C23)</f>
        <v/>
      </c>
      <c r="E164" s="65" t="str">
        <f aca="false">IF('У4 Заказы'!D23="","",'У4 Заказы'!D23)</f>
        <v/>
      </c>
      <c r="F164" s="64" t="str">
        <f aca="false">IF(OR(D164="",E164="",E164=0),"",WORKDAY(D164,MAX(0,CEILING(E164,1)-1)))</f>
        <v/>
      </c>
      <c r="G164" s="64" t="str">
        <f aca="false">IF('У4 Заказы'!E23="","",'У4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'У4 Заказы'!$A$23</f>
        <v/>
      </c>
      <c r="C165" s="10" t="str">
        <f aca="false">IF($B165="","",'У4 Заказы'!$F$2)</f>
        <v/>
      </c>
      <c r="D165" s="64" t="str">
        <f aca="false">IF('У4 Заказы'!F23="","",'У4 Заказы'!F23)</f>
        <v/>
      </c>
      <c r="E165" s="65" t="str">
        <f aca="false">IF('У4 Заказы'!G23="","",'У4 Заказы'!G23)</f>
        <v/>
      </c>
      <c r="F165" s="64" t="str">
        <f aca="false">IF(OR(D165="",E165="",E165=0),"",WORKDAY(D165,MAX(0,CEILING(E165,1)-1)))</f>
        <v/>
      </c>
      <c r="G165" s="64" t="str">
        <f aca="false">IF('У4 Заказы'!H23="","",'У4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'У4 Заказы'!$A$23</f>
        <v/>
      </c>
      <c r="C166" s="10" t="str">
        <f aca="false">IF($B166="","",'У4 Заказы'!$I$2)</f>
        <v/>
      </c>
      <c r="D166" s="64" t="str">
        <f aca="false">IF('У4 Заказы'!I23="","",'У4 Заказы'!I23)</f>
        <v/>
      </c>
      <c r="E166" s="65" t="str">
        <f aca="false">IF('У4 Заказы'!J23="","",'У4 Заказы'!J23)</f>
        <v/>
      </c>
      <c r="F166" s="64" t="str">
        <f aca="false">IF(OR(D166="",E166="",E166=0),"",WORKDAY(D166,MAX(0,CEILING(E166,1)-1)))</f>
        <v/>
      </c>
      <c r="G166" s="64" t="str">
        <f aca="false">IF('У4 Заказы'!K23="","",'У4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'У4 Заказы'!$A$23</f>
        <v/>
      </c>
      <c r="C167" s="10" t="str">
        <f aca="false">IF($B167="","",'У4 Заказы'!$L$2)</f>
        <v/>
      </c>
      <c r="D167" s="64" t="str">
        <f aca="false">IF('У4 Заказы'!L23="","",'У4 Заказы'!L23)</f>
        <v/>
      </c>
      <c r="E167" s="65" t="str">
        <f aca="false">IF('У4 Заказы'!M23="","",'У4 Заказы'!M23)</f>
        <v/>
      </c>
      <c r="F167" s="64" t="str">
        <f aca="false">IF(OR(D167="",E167="",E167=0),"",WORKDAY(D167,MAX(0,CEILING(E167,1)-1)))</f>
        <v/>
      </c>
      <c r="G167" s="64" t="str">
        <f aca="false">IF('У4 Заказы'!N23="","",'У4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'У4 Заказы'!$A$23</f>
        <v/>
      </c>
      <c r="C168" s="10" t="str">
        <f aca="false">IF($B168="","",'У4 Заказы'!$O$2)</f>
        <v/>
      </c>
      <c r="D168" s="64" t="str">
        <f aca="false">IF('У4 Заказы'!O23="","",'У4 Заказы'!O23)</f>
        <v/>
      </c>
      <c r="E168" s="65" t="str">
        <f aca="false">IF('У4 Заказы'!P23="","",'У4 Заказы'!P23)</f>
        <v/>
      </c>
      <c r="F168" s="64" t="str">
        <f aca="false">IF(OR(D168="",E168="",E168=0),"",WORKDAY(D168,MAX(0,CEILING(E168,1)-1)))</f>
        <v/>
      </c>
      <c r="G168" s="64" t="str">
        <f aca="false">IF('У4 Заказы'!Q23="","",'У4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'У4 Заказы'!$A$23</f>
        <v/>
      </c>
      <c r="C169" s="10" t="str">
        <f aca="false">IF($B169="","",'У4 Заказы'!$R$2)</f>
        <v/>
      </c>
      <c r="D169" s="64" t="str">
        <f aca="false">IF('У4 Заказы'!R23="","",'У4 Заказы'!R23)</f>
        <v/>
      </c>
      <c r="E169" s="65" t="str">
        <f aca="false">IF('У4 Заказы'!S23="","",'У4 Заказы'!S23)</f>
        <v/>
      </c>
      <c r="F169" s="64" t="str">
        <f aca="false">IF(OR(D169="",E169="",E169=0),"",WORKDAY(D169,MAX(0,CEILING(E169,1)-1)))</f>
        <v/>
      </c>
      <c r="G169" s="64" t="str">
        <f aca="false">IF('У4 Заказы'!T23="","",'У4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'У4 Заказы'!$A$23</f>
        <v/>
      </c>
      <c r="C170" s="10" t="str">
        <f aca="false">IF($B170="","",'У4 Заказы'!$U$2)</f>
        <v/>
      </c>
      <c r="D170" s="64" t="str">
        <f aca="false">IF('У4 Заказы'!U23="","",'У4 Заказы'!U23)</f>
        <v/>
      </c>
      <c r="E170" s="65" t="str">
        <f aca="false">IF('У4 Заказы'!V23="","",'У4 Заказы'!V23)</f>
        <v/>
      </c>
      <c r="F170" s="64" t="str">
        <f aca="false">IF(OR(D170="",E170="",E170=0),"",WORKDAY(D170,MAX(0,CEILING(E170,1)-1)))</f>
        <v/>
      </c>
      <c r="G170" s="64" t="str">
        <f aca="false">IF('У4 Заказы'!W23="","",'У4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'У4 Заказы'!$A$23</f>
        <v/>
      </c>
      <c r="C171" s="10" t="str">
        <f aca="false">IF($B171="","",'У4 Заказы'!$X$2)</f>
        <v/>
      </c>
      <c r="D171" s="64" t="str">
        <f aca="false">IF('У4 Заказы'!X23="","",'У4 Заказы'!X23)</f>
        <v/>
      </c>
      <c r="E171" s="65" t="str">
        <f aca="false">IF('У4 Заказы'!Y23="","",'У4 Заказы'!Y23)</f>
        <v/>
      </c>
      <c r="F171" s="64" t="str">
        <f aca="false">IF(OR(D171="",E171="",E171=0),"",WORKDAY(D171,MAX(0,CEILING(E171,1)-1)))</f>
        <v/>
      </c>
      <c r="G171" s="64" t="str">
        <f aca="false">IF('У4 Заказы'!Z23="","",'У4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'У4 Заказы'!$A$24</f>
        <v/>
      </c>
      <c r="C172" s="10" t="str">
        <f aca="false">IF($B172="","",'У4 Заказы'!$C$2)</f>
        <v/>
      </c>
      <c r="D172" s="64" t="str">
        <f aca="false">IF('У4 Заказы'!C24="","",'У4 Заказы'!C24)</f>
        <v/>
      </c>
      <c r="E172" s="65" t="str">
        <f aca="false">IF('У4 Заказы'!D24="","",'У4 Заказы'!D24)</f>
        <v/>
      </c>
      <c r="F172" s="64" t="str">
        <f aca="false">IF(OR(D172="",E172="",E172=0),"",WORKDAY(D172,MAX(0,CEILING(E172,1)-1)))</f>
        <v/>
      </c>
      <c r="G172" s="64" t="str">
        <f aca="false">IF('У4 Заказы'!E24="","",'У4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'У4 Заказы'!$A$24</f>
        <v/>
      </c>
      <c r="C173" s="10" t="str">
        <f aca="false">IF($B173="","",'У4 Заказы'!$F$2)</f>
        <v/>
      </c>
      <c r="D173" s="64" t="str">
        <f aca="false">IF('У4 Заказы'!F24="","",'У4 Заказы'!F24)</f>
        <v/>
      </c>
      <c r="E173" s="65" t="str">
        <f aca="false">IF('У4 Заказы'!G24="","",'У4 Заказы'!G24)</f>
        <v/>
      </c>
      <c r="F173" s="64" t="str">
        <f aca="false">IF(OR(D173="",E173="",E173=0),"",WORKDAY(D173,MAX(0,CEILING(E173,1)-1)))</f>
        <v/>
      </c>
      <c r="G173" s="64" t="str">
        <f aca="false">IF('У4 Заказы'!H24="","",'У4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'У4 Заказы'!$A$24</f>
        <v/>
      </c>
      <c r="C174" s="10" t="str">
        <f aca="false">IF($B174="","",'У4 Заказы'!$I$2)</f>
        <v/>
      </c>
      <c r="D174" s="64" t="str">
        <f aca="false">IF('У4 Заказы'!I24="","",'У4 Заказы'!I24)</f>
        <v/>
      </c>
      <c r="E174" s="65" t="str">
        <f aca="false">IF('У4 Заказы'!J24="","",'У4 Заказы'!J24)</f>
        <v/>
      </c>
      <c r="F174" s="64" t="str">
        <f aca="false">IF(OR(D174="",E174="",E174=0),"",WORKDAY(D174,MAX(0,CEILING(E174,1)-1)))</f>
        <v/>
      </c>
      <c r="G174" s="64" t="str">
        <f aca="false">IF('У4 Заказы'!K24="","",'У4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'У4 Заказы'!$A$24</f>
        <v/>
      </c>
      <c r="C175" s="10" t="str">
        <f aca="false">IF($B175="","",'У4 Заказы'!$L$2)</f>
        <v/>
      </c>
      <c r="D175" s="64" t="str">
        <f aca="false">IF('У4 Заказы'!L24="","",'У4 Заказы'!L24)</f>
        <v/>
      </c>
      <c r="E175" s="65" t="str">
        <f aca="false">IF('У4 Заказы'!M24="","",'У4 Заказы'!M24)</f>
        <v/>
      </c>
      <c r="F175" s="64" t="str">
        <f aca="false">IF(OR(D175="",E175="",E175=0),"",WORKDAY(D175,MAX(0,CEILING(E175,1)-1)))</f>
        <v/>
      </c>
      <c r="G175" s="64" t="str">
        <f aca="false">IF('У4 Заказы'!N24="","",'У4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'У4 Заказы'!$A$24</f>
        <v/>
      </c>
      <c r="C176" s="10" t="str">
        <f aca="false">IF($B176="","",'У4 Заказы'!$O$2)</f>
        <v/>
      </c>
      <c r="D176" s="64" t="str">
        <f aca="false">IF('У4 Заказы'!O24="","",'У4 Заказы'!O24)</f>
        <v/>
      </c>
      <c r="E176" s="65" t="str">
        <f aca="false">IF('У4 Заказы'!P24="","",'У4 Заказы'!P24)</f>
        <v/>
      </c>
      <c r="F176" s="64" t="str">
        <f aca="false">IF(OR(D176="",E176="",E176=0),"",WORKDAY(D176,MAX(0,CEILING(E176,1)-1)))</f>
        <v/>
      </c>
      <c r="G176" s="64" t="str">
        <f aca="false">IF('У4 Заказы'!Q24="","",'У4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'У4 Заказы'!$A$24</f>
        <v/>
      </c>
      <c r="C177" s="10" t="str">
        <f aca="false">IF($B177="","",'У4 Заказы'!$R$2)</f>
        <v/>
      </c>
      <c r="D177" s="64" t="str">
        <f aca="false">IF('У4 Заказы'!R24="","",'У4 Заказы'!R24)</f>
        <v/>
      </c>
      <c r="E177" s="65" t="str">
        <f aca="false">IF('У4 Заказы'!S24="","",'У4 Заказы'!S24)</f>
        <v/>
      </c>
      <c r="F177" s="64" t="str">
        <f aca="false">IF(OR(D177="",E177="",E177=0),"",WORKDAY(D177,MAX(0,CEILING(E177,1)-1)))</f>
        <v/>
      </c>
      <c r="G177" s="64" t="str">
        <f aca="false">IF('У4 Заказы'!T24="","",'У4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'У4 Заказы'!$A$24</f>
        <v/>
      </c>
      <c r="C178" s="10" t="str">
        <f aca="false">IF($B178="","",'У4 Заказы'!$U$2)</f>
        <v/>
      </c>
      <c r="D178" s="64" t="str">
        <f aca="false">IF('У4 Заказы'!U24="","",'У4 Заказы'!U24)</f>
        <v/>
      </c>
      <c r="E178" s="65" t="str">
        <f aca="false">IF('У4 Заказы'!V24="","",'У4 Заказы'!V24)</f>
        <v/>
      </c>
      <c r="F178" s="64" t="str">
        <f aca="false">IF(OR(D178="",E178="",E178=0),"",WORKDAY(D178,MAX(0,CEILING(E178,1)-1)))</f>
        <v/>
      </c>
      <c r="G178" s="64" t="str">
        <f aca="false">IF('У4 Заказы'!W24="","",'У4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'У4 Заказы'!$A$24</f>
        <v/>
      </c>
      <c r="C179" s="10" t="str">
        <f aca="false">IF($B179="","",'У4 Заказы'!$X$2)</f>
        <v/>
      </c>
      <c r="D179" s="64" t="str">
        <f aca="false">IF('У4 Заказы'!X24="","",'У4 Заказы'!X24)</f>
        <v/>
      </c>
      <c r="E179" s="65" t="str">
        <f aca="false">IF('У4 Заказы'!Y24="","",'У4 Заказы'!Y24)</f>
        <v/>
      </c>
      <c r="F179" s="64" t="str">
        <f aca="false">IF(OR(D179="",E179="",E179=0),"",WORKDAY(D179,MAX(0,CEILING(E179,1)-1)))</f>
        <v/>
      </c>
      <c r="G179" s="64" t="str">
        <f aca="false">IF('У4 Заказы'!Z24="","",'У4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'У4 Заказы'!$A$25</f>
        <v/>
      </c>
      <c r="C180" s="10" t="str">
        <f aca="false">IF($B180="","",'У4 Заказы'!$C$2)</f>
        <v/>
      </c>
      <c r="D180" s="64" t="str">
        <f aca="false">IF('У4 Заказы'!C25="","",'У4 Заказы'!C25)</f>
        <v/>
      </c>
      <c r="E180" s="65" t="str">
        <f aca="false">IF('У4 Заказы'!D25="","",'У4 Заказы'!D25)</f>
        <v/>
      </c>
      <c r="F180" s="64" t="str">
        <f aca="false">IF(OR(D180="",E180="",E180=0),"",WORKDAY(D180,MAX(0,CEILING(E180,1)-1)))</f>
        <v/>
      </c>
      <c r="G180" s="64" t="str">
        <f aca="false">IF('У4 Заказы'!E25="","",'У4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'У4 Заказы'!$A$25</f>
        <v/>
      </c>
      <c r="C181" s="10" t="str">
        <f aca="false">IF($B181="","",'У4 Заказы'!$F$2)</f>
        <v/>
      </c>
      <c r="D181" s="64" t="str">
        <f aca="false">IF('У4 Заказы'!F25="","",'У4 Заказы'!F25)</f>
        <v/>
      </c>
      <c r="E181" s="65" t="str">
        <f aca="false">IF('У4 Заказы'!G25="","",'У4 Заказы'!G25)</f>
        <v/>
      </c>
      <c r="F181" s="64" t="str">
        <f aca="false">IF(OR(D181="",E181="",E181=0),"",WORKDAY(D181,MAX(0,CEILING(E181,1)-1)))</f>
        <v/>
      </c>
      <c r="G181" s="64" t="str">
        <f aca="false">IF('У4 Заказы'!H25="","",'У4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'У4 Заказы'!$A$25</f>
        <v/>
      </c>
      <c r="C182" s="10" t="str">
        <f aca="false">IF($B182="","",'У4 Заказы'!$I$2)</f>
        <v/>
      </c>
      <c r="D182" s="64" t="str">
        <f aca="false">IF('У4 Заказы'!I25="","",'У4 Заказы'!I25)</f>
        <v/>
      </c>
      <c r="E182" s="65" t="str">
        <f aca="false">IF('У4 Заказы'!J25="","",'У4 Заказы'!J25)</f>
        <v/>
      </c>
      <c r="F182" s="64" t="str">
        <f aca="false">IF(OR(D182="",E182="",E182=0),"",WORKDAY(D182,MAX(0,CEILING(E182,1)-1)))</f>
        <v/>
      </c>
      <c r="G182" s="64" t="str">
        <f aca="false">IF('У4 Заказы'!K25="","",'У4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'У4 Заказы'!$A$25</f>
        <v/>
      </c>
      <c r="C183" s="10" t="str">
        <f aca="false">IF($B183="","",'У4 Заказы'!$L$2)</f>
        <v/>
      </c>
      <c r="D183" s="64" t="str">
        <f aca="false">IF('У4 Заказы'!L25="","",'У4 Заказы'!L25)</f>
        <v/>
      </c>
      <c r="E183" s="65" t="str">
        <f aca="false">IF('У4 Заказы'!M25="","",'У4 Заказы'!M25)</f>
        <v/>
      </c>
      <c r="F183" s="64" t="str">
        <f aca="false">IF(OR(D183="",E183="",E183=0),"",WORKDAY(D183,MAX(0,CEILING(E183,1)-1)))</f>
        <v/>
      </c>
      <c r="G183" s="64" t="str">
        <f aca="false">IF('У4 Заказы'!N25="","",'У4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'У4 Заказы'!$A$25</f>
        <v/>
      </c>
      <c r="C184" s="10" t="str">
        <f aca="false">IF($B184="","",'У4 Заказы'!$O$2)</f>
        <v/>
      </c>
      <c r="D184" s="64" t="str">
        <f aca="false">IF('У4 Заказы'!O25="","",'У4 Заказы'!O25)</f>
        <v/>
      </c>
      <c r="E184" s="65" t="str">
        <f aca="false">IF('У4 Заказы'!P25="","",'У4 Заказы'!P25)</f>
        <v/>
      </c>
      <c r="F184" s="64" t="str">
        <f aca="false">IF(OR(D184="",E184="",E184=0),"",WORKDAY(D184,MAX(0,CEILING(E184,1)-1)))</f>
        <v/>
      </c>
      <c r="G184" s="64" t="str">
        <f aca="false">IF('У4 Заказы'!Q25="","",'У4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'У4 Заказы'!$A$25</f>
        <v/>
      </c>
      <c r="C185" s="10" t="str">
        <f aca="false">IF($B185="","",'У4 Заказы'!$R$2)</f>
        <v/>
      </c>
      <c r="D185" s="64" t="str">
        <f aca="false">IF('У4 Заказы'!R25="","",'У4 Заказы'!R25)</f>
        <v/>
      </c>
      <c r="E185" s="65" t="str">
        <f aca="false">IF('У4 Заказы'!S25="","",'У4 Заказы'!S25)</f>
        <v/>
      </c>
      <c r="F185" s="64" t="str">
        <f aca="false">IF(OR(D185="",E185="",E185=0),"",WORKDAY(D185,MAX(0,CEILING(E185,1)-1)))</f>
        <v/>
      </c>
      <c r="G185" s="64" t="str">
        <f aca="false">IF('У4 Заказы'!T25="","",'У4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'У4 Заказы'!$A$25</f>
        <v/>
      </c>
      <c r="C186" s="10" t="str">
        <f aca="false">IF($B186="","",'У4 Заказы'!$U$2)</f>
        <v/>
      </c>
      <c r="D186" s="64" t="str">
        <f aca="false">IF('У4 Заказы'!U25="","",'У4 Заказы'!U25)</f>
        <v/>
      </c>
      <c r="E186" s="65" t="str">
        <f aca="false">IF('У4 Заказы'!V25="","",'У4 Заказы'!V25)</f>
        <v/>
      </c>
      <c r="F186" s="64" t="str">
        <f aca="false">IF(OR(D186="",E186="",E186=0),"",WORKDAY(D186,MAX(0,CEILING(E186,1)-1)))</f>
        <v/>
      </c>
      <c r="G186" s="64" t="str">
        <f aca="false">IF('У4 Заказы'!W25="","",'У4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'У4 Заказы'!$A$25</f>
        <v/>
      </c>
      <c r="C187" s="10" t="str">
        <f aca="false">IF($B187="","",'У4 Заказы'!$X$2)</f>
        <v/>
      </c>
      <c r="D187" s="64" t="str">
        <f aca="false">IF('У4 Заказы'!X25="","",'У4 Заказы'!X25)</f>
        <v/>
      </c>
      <c r="E187" s="65" t="str">
        <f aca="false">IF('У4 Заказы'!Y25="","",'У4 Заказы'!Y25)</f>
        <v/>
      </c>
      <c r="F187" s="64" t="str">
        <f aca="false">IF(OR(D187="",E187="",E187=0),"",WORKDAY(D187,MAX(0,CEILING(E187,1)-1)))</f>
        <v/>
      </c>
      <c r="G187" s="64" t="str">
        <f aca="false">IF('У4 Заказы'!Z25="","",'У4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'У4 Заказы'!$A$26</f>
        <v/>
      </c>
      <c r="C188" s="10" t="str">
        <f aca="false">IF($B188="","",'У4 Заказы'!$C$2)</f>
        <v/>
      </c>
      <c r="D188" s="64" t="str">
        <f aca="false">IF('У4 Заказы'!C26="","",'У4 Заказы'!C26)</f>
        <v/>
      </c>
      <c r="E188" s="65" t="str">
        <f aca="false">IF('У4 Заказы'!D26="","",'У4 Заказы'!D26)</f>
        <v/>
      </c>
      <c r="F188" s="64" t="str">
        <f aca="false">IF(OR(D188="",E188="",E188=0),"",WORKDAY(D188,MAX(0,CEILING(E188,1)-1)))</f>
        <v/>
      </c>
      <c r="G188" s="64" t="str">
        <f aca="false">IF('У4 Заказы'!E26="","",'У4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'У4 Заказы'!$A$26</f>
        <v/>
      </c>
      <c r="C189" s="10" t="str">
        <f aca="false">IF($B189="","",'У4 Заказы'!$F$2)</f>
        <v/>
      </c>
      <c r="D189" s="64" t="str">
        <f aca="false">IF('У4 Заказы'!F26="","",'У4 Заказы'!F26)</f>
        <v/>
      </c>
      <c r="E189" s="65" t="str">
        <f aca="false">IF('У4 Заказы'!G26="","",'У4 Заказы'!G26)</f>
        <v/>
      </c>
      <c r="F189" s="64" t="str">
        <f aca="false">IF(OR(D189="",E189="",E189=0),"",WORKDAY(D189,MAX(0,CEILING(E189,1)-1)))</f>
        <v/>
      </c>
      <c r="G189" s="64" t="str">
        <f aca="false">IF('У4 Заказы'!H26="","",'У4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'У4 Заказы'!$A$26</f>
        <v/>
      </c>
      <c r="C190" s="10" t="str">
        <f aca="false">IF($B190="","",'У4 Заказы'!$I$2)</f>
        <v/>
      </c>
      <c r="D190" s="64" t="str">
        <f aca="false">IF('У4 Заказы'!I26="","",'У4 Заказы'!I26)</f>
        <v/>
      </c>
      <c r="E190" s="65" t="str">
        <f aca="false">IF('У4 Заказы'!J26="","",'У4 Заказы'!J26)</f>
        <v/>
      </c>
      <c r="F190" s="64" t="str">
        <f aca="false">IF(OR(D190="",E190="",E190=0),"",WORKDAY(D190,MAX(0,CEILING(E190,1)-1)))</f>
        <v/>
      </c>
      <c r="G190" s="64" t="str">
        <f aca="false">IF('У4 Заказы'!K26="","",'У4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'У4 Заказы'!$A$26</f>
        <v/>
      </c>
      <c r="C191" s="10" t="str">
        <f aca="false">IF($B191="","",'У4 Заказы'!$L$2)</f>
        <v/>
      </c>
      <c r="D191" s="64" t="str">
        <f aca="false">IF('У4 Заказы'!L26="","",'У4 Заказы'!L26)</f>
        <v/>
      </c>
      <c r="E191" s="65" t="str">
        <f aca="false">IF('У4 Заказы'!M26="","",'У4 Заказы'!M26)</f>
        <v/>
      </c>
      <c r="F191" s="64" t="str">
        <f aca="false">IF(OR(D191="",E191="",E191=0),"",WORKDAY(D191,MAX(0,CEILING(E191,1)-1)))</f>
        <v/>
      </c>
      <c r="G191" s="64" t="str">
        <f aca="false">IF('У4 Заказы'!N26="","",'У4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'У4 Заказы'!$A$26</f>
        <v/>
      </c>
      <c r="C192" s="10" t="str">
        <f aca="false">IF($B192="","",'У4 Заказы'!$O$2)</f>
        <v/>
      </c>
      <c r="D192" s="64" t="str">
        <f aca="false">IF('У4 Заказы'!O26="","",'У4 Заказы'!O26)</f>
        <v/>
      </c>
      <c r="E192" s="65" t="str">
        <f aca="false">IF('У4 Заказы'!P26="","",'У4 Заказы'!P26)</f>
        <v/>
      </c>
      <c r="F192" s="64" t="str">
        <f aca="false">IF(OR(D192="",E192="",E192=0),"",WORKDAY(D192,MAX(0,CEILING(E192,1)-1)))</f>
        <v/>
      </c>
      <c r="G192" s="64" t="str">
        <f aca="false">IF('У4 Заказы'!Q26="","",'У4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'У4 Заказы'!$A$26</f>
        <v/>
      </c>
      <c r="C193" s="10" t="str">
        <f aca="false">IF($B193="","",'У4 Заказы'!$R$2)</f>
        <v/>
      </c>
      <c r="D193" s="64" t="str">
        <f aca="false">IF('У4 Заказы'!R26="","",'У4 Заказы'!R26)</f>
        <v/>
      </c>
      <c r="E193" s="65" t="str">
        <f aca="false">IF('У4 Заказы'!S26="","",'У4 Заказы'!S26)</f>
        <v/>
      </c>
      <c r="F193" s="64" t="str">
        <f aca="false">IF(OR(D193="",E193="",E193=0),"",WORKDAY(D193,MAX(0,CEILING(E193,1)-1)))</f>
        <v/>
      </c>
      <c r="G193" s="64" t="str">
        <f aca="false">IF('У4 Заказы'!T26="","",'У4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'У4 Заказы'!$A$26</f>
        <v/>
      </c>
      <c r="C194" s="10" t="str">
        <f aca="false">IF($B194="","",'У4 Заказы'!$U$2)</f>
        <v/>
      </c>
      <c r="D194" s="64" t="str">
        <f aca="false">IF('У4 Заказы'!U26="","",'У4 Заказы'!U26)</f>
        <v/>
      </c>
      <c r="E194" s="65" t="str">
        <f aca="false">IF('У4 Заказы'!V26="","",'У4 Заказы'!V26)</f>
        <v/>
      </c>
      <c r="F194" s="64" t="str">
        <f aca="false">IF(OR(D194="",E194="",E194=0),"",WORKDAY(D194,MAX(0,CEILING(E194,1)-1)))</f>
        <v/>
      </c>
      <c r="G194" s="64" t="str">
        <f aca="false">IF('У4 Заказы'!W26="","",'У4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'У4 Заказы'!$A$26</f>
        <v/>
      </c>
      <c r="C195" s="10" t="str">
        <f aca="false">IF($B195="","",'У4 Заказы'!$X$2)</f>
        <v/>
      </c>
      <c r="D195" s="64" t="str">
        <f aca="false">IF('У4 Заказы'!X26="","",'У4 Заказы'!X26)</f>
        <v/>
      </c>
      <c r="E195" s="65" t="str">
        <f aca="false">IF('У4 Заказы'!Y26="","",'У4 Заказы'!Y26)</f>
        <v/>
      </c>
      <c r="F195" s="64" t="str">
        <f aca="false">IF(OR(D195="",E195="",E195=0),"",WORKDAY(D195,MAX(0,CEILING(E195,1)-1)))</f>
        <v/>
      </c>
      <c r="G195" s="64" t="str">
        <f aca="false">IF('У4 Заказы'!Z26="","",'У4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'У4 Заказы'!$A$27</f>
        <v/>
      </c>
      <c r="C196" s="10" t="str">
        <f aca="false">IF($B196="","",'У4 Заказы'!$C$2)</f>
        <v/>
      </c>
      <c r="D196" s="64" t="str">
        <f aca="false">IF('У4 Заказы'!C27="","",'У4 Заказы'!C27)</f>
        <v/>
      </c>
      <c r="E196" s="65" t="str">
        <f aca="false">IF('У4 Заказы'!D27="","",'У4 Заказы'!D27)</f>
        <v/>
      </c>
      <c r="F196" s="64" t="str">
        <f aca="false">IF(OR(D196="",E196="",E196=0),"",WORKDAY(D196,MAX(0,CEILING(E196,1)-1)))</f>
        <v/>
      </c>
      <c r="G196" s="64" t="str">
        <f aca="false">IF('У4 Заказы'!E27="","",'У4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'У4 Заказы'!$A$27</f>
        <v/>
      </c>
      <c r="C197" s="10" t="str">
        <f aca="false">IF($B197="","",'У4 Заказы'!$F$2)</f>
        <v/>
      </c>
      <c r="D197" s="64" t="str">
        <f aca="false">IF('У4 Заказы'!F27="","",'У4 Заказы'!F27)</f>
        <v/>
      </c>
      <c r="E197" s="65" t="str">
        <f aca="false">IF('У4 Заказы'!G27="","",'У4 Заказы'!G27)</f>
        <v/>
      </c>
      <c r="F197" s="64" t="str">
        <f aca="false">IF(OR(D197="",E197="",E197=0),"",WORKDAY(D197,MAX(0,CEILING(E197,1)-1)))</f>
        <v/>
      </c>
      <c r="G197" s="64" t="str">
        <f aca="false">IF('У4 Заказы'!H27="","",'У4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'У4 Заказы'!$A$27</f>
        <v/>
      </c>
      <c r="C198" s="10" t="str">
        <f aca="false">IF($B198="","",'У4 Заказы'!$I$2)</f>
        <v/>
      </c>
      <c r="D198" s="64" t="str">
        <f aca="false">IF('У4 Заказы'!I27="","",'У4 Заказы'!I27)</f>
        <v/>
      </c>
      <c r="E198" s="65" t="str">
        <f aca="false">IF('У4 Заказы'!J27="","",'У4 Заказы'!J27)</f>
        <v/>
      </c>
      <c r="F198" s="64" t="str">
        <f aca="false">IF(OR(D198="",E198="",E198=0),"",WORKDAY(D198,MAX(0,CEILING(E198,1)-1)))</f>
        <v/>
      </c>
      <c r="G198" s="64" t="str">
        <f aca="false">IF('У4 Заказы'!K27="","",'У4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'У4 Заказы'!$A$27</f>
        <v/>
      </c>
      <c r="C199" s="10" t="str">
        <f aca="false">IF($B199="","",'У4 Заказы'!$L$2)</f>
        <v/>
      </c>
      <c r="D199" s="64" t="str">
        <f aca="false">IF('У4 Заказы'!L27="","",'У4 Заказы'!L27)</f>
        <v/>
      </c>
      <c r="E199" s="65" t="str">
        <f aca="false">IF('У4 Заказы'!M27="","",'У4 Заказы'!M27)</f>
        <v/>
      </c>
      <c r="F199" s="64" t="str">
        <f aca="false">IF(OR(D199="",E199="",E199=0),"",WORKDAY(D199,MAX(0,CEILING(E199,1)-1)))</f>
        <v/>
      </c>
      <c r="G199" s="64" t="str">
        <f aca="false">IF('У4 Заказы'!N27="","",'У4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'У4 Заказы'!$A$27</f>
        <v/>
      </c>
      <c r="C200" s="10" t="str">
        <f aca="false">IF($B200="","",'У4 Заказы'!$O$2)</f>
        <v/>
      </c>
      <c r="D200" s="64" t="str">
        <f aca="false">IF('У4 Заказы'!O27="","",'У4 Заказы'!O27)</f>
        <v/>
      </c>
      <c r="E200" s="65" t="str">
        <f aca="false">IF('У4 Заказы'!P27="","",'У4 Заказы'!P27)</f>
        <v/>
      </c>
      <c r="F200" s="64" t="str">
        <f aca="false">IF(OR(D200="",E200="",E200=0),"",WORKDAY(D200,MAX(0,CEILING(E200,1)-1)))</f>
        <v/>
      </c>
      <c r="G200" s="64" t="str">
        <f aca="false">IF('У4 Заказы'!Q27="","",'У4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'У4 Заказы'!$A$27</f>
        <v/>
      </c>
      <c r="C201" s="10" t="str">
        <f aca="false">IF($B201="","",'У4 Заказы'!$R$2)</f>
        <v/>
      </c>
      <c r="D201" s="64" t="str">
        <f aca="false">IF('У4 Заказы'!R27="","",'У4 Заказы'!R27)</f>
        <v/>
      </c>
      <c r="E201" s="65" t="str">
        <f aca="false">IF('У4 Заказы'!S27="","",'У4 Заказы'!S27)</f>
        <v/>
      </c>
      <c r="F201" s="64" t="str">
        <f aca="false">IF(OR(D201="",E201="",E201=0),"",WORKDAY(D201,MAX(0,CEILING(E201,1)-1)))</f>
        <v/>
      </c>
      <c r="G201" s="64" t="str">
        <f aca="false">IF('У4 Заказы'!T27="","",'У4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'У4 Заказы'!$A$27</f>
        <v/>
      </c>
      <c r="C202" s="10" t="str">
        <f aca="false">IF($B202="","",'У4 Заказы'!$U$2)</f>
        <v/>
      </c>
      <c r="D202" s="64" t="str">
        <f aca="false">IF('У4 Заказы'!U27="","",'У4 Заказы'!U27)</f>
        <v/>
      </c>
      <c r="E202" s="65" t="str">
        <f aca="false">IF('У4 Заказы'!V27="","",'У4 Заказы'!V27)</f>
        <v/>
      </c>
      <c r="F202" s="64" t="str">
        <f aca="false">IF(OR(D202="",E202="",E202=0),"",WORKDAY(D202,MAX(0,CEILING(E202,1)-1)))</f>
        <v/>
      </c>
      <c r="G202" s="64" t="str">
        <f aca="false">IF('У4 Заказы'!W27="","",'У4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'У4 Заказы'!$A$27</f>
        <v/>
      </c>
      <c r="C203" s="10" t="str">
        <f aca="false">IF($B203="","",'У4 Заказы'!$X$2)</f>
        <v/>
      </c>
      <c r="D203" s="64" t="str">
        <f aca="false">IF('У4 Заказы'!X27="","",'У4 Заказы'!X27)</f>
        <v/>
      </c>
      <c r="E203" s="65" t="str">
        <f aca="false">IF('У4 Заказы'!Y27="","",'У4 Заказы'!Y27)</f>
        <v/>
      </c>
      <c r="F203" s="64" t="str">
        <f aca="false">IF(OR(D203="",E203="",E203=0),"",WORKDAY(D203,MAX(0,CEILING(E203,1)-1)))</f>
        <v/>
      </c>
      <c r="G203" s="64" t="str">
        <f aca="false">IF('У4 Заказы'!Z27="","",'У4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'У4 Заказы'!$A$28</f>
        <v/>
      </c>
      <c r="C204" s="10" t="str">
        <f aca="false">IF($B204="","",'У4 Заказы'!$C$2)</f>
        <v/>
      </c>
      <c r="D204" s="64" t="str">
        <f aca="false">IF('У4 Заказы'!C28="","",'У4 Заказы'!C28)</f>
        <v/>
      </c>
      <c r="E204" s="65" t="str">
        <f aca="false">IF('У4 Заказы'!D28="","",'У4 Заказы'!D28)</f>
        <v/>
      </c>
      <c r="F204" s="64" t="str">
        <f aca="false">IF(OR(D204="",E204="",E204=0),"",WORKDAY(D204,MAX(0,CEILING(E204,1)-1)))</f>
        <v/>
      </c>
      <c r="G204" s="64" t="str">
        <f aca="false">IF('У4 Заказы'!E28="","",'У4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'У4 Заказы'!$A$28</f>
        <v/>
      </c>
      <c r="C205" s="10" t="str">
        <f aca="false">IF($B205="","",'У4 Заказы'!$F$2)</f>
        <v/>
      </c>
      <c r="D205" s="64" t="str">
        <f aca="false">IF('У4 Заказы'!F28="","",'У4 Заказы'!F28)</f>
        <v/>
      </c>
      <c r="E205" s="65" t="str">
        <f aca="false">IF('У4 Заказы'!G28="","",'У4 Заказы'!G28)</f>
        <v/>
      </c>
      <c r="F205" s="64" t="str">
        <f aca="false">IF(OR(D205="",E205="",E205=0),"",WORKDAY(D205,MAX(0,CEILING(E205,1)-1)))</f>
        <v/>
      </c>
      <c r="G205" s="64" t="str">
        <f aca="false">IF('У4 Заказы'!H28="","",'У4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'У4 Заказы'!$A$28</f>
        <v/>
      </c>
      <c r="C206" s="10" t="str">
        <f aca="false">IF($B206="","",'У4 Заказы'!$I$2)</f>
        <v/>
      </c>
      <c r="D206" s="64" t="str">
        <f aca="false">IF('У4 Заказы'!I28="","",'У4 Заказы'!I28)</f>
        <v/>
      </c>
      <c r="E206" s="65" t="str">
        <f aca="false">IF('У4 Заказы'!J28="","",'У4 Заказы'!J28)</f>
        <v/>
      </c>
      <c r="F206" s="64" t="str">
        <f aca="false">IF(OR(D206="",E206="",E206=0),"",WORKDAY(D206,MAX(0,CEILING(E206,1)-1)))</f>
        <v/>
      </c>
      <c r="G206" s="64" t="str">
        <f aca="false">IF('У4 Заказы'!K28="","",'У4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'У4 Заказы'!$A$28</f>
        <v/>
      </c>
      <c r="C207" s="10" t="str">
        <f aca="false">IF($B207="","",'У4 Заказы'!$L$2)</f>
        <v/>
      </c>
      <c r="D207" s="64" t="str">
        <f aca="false">IF('У4 Заказы'!L28="","",'У4 Заказы'!L28)</f>
        <v/>
      </c>
      <c r="E207" s="65" t="str">
        <f aca="false">IF('У4 Заказы'!M28="","",'У4 Заказы'!M28)</f>
        <v/>
      </c>
      <c r="F207" s="64" t="str">
        <f aca="false">IF(OR(D207="",E207="",E207=0),"",WORKDAY(D207,MAX(0,CEILING(E207,1)-1)))</f>
        <v/>
      </c>
      <c r="G207" s="64" t="str">
        <f aca="false">IF('У4 Заказы'!N28="","",'У4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'У4 Заказы'!$A$28</f>
        <v/>
      </c>
      <c r="C208" s="10" t="str">
        <f aca="false">IF($B208="","",'У4 Заказы'!$O$2)</f>
        <v/>
      </c>
      <c r="D208" s="64" t="str">
        <f aca="false">IF('У4 Заказы'!O28="","",'У4 Заказы'!O28)</f>
        <v/>
      </c>
      <c r="E208" s="65" t="str">
        <f aca="false">IF('У4 Заказы'!P28="","",'У4 Заказы'!P28)</f>
        <v/>
      </c>
      <c r="F208" s="64" t="str">
        <f aca="false">IF(OR(D208="",E208="",E208=0),"",WORKDAY(D208,MAX(0,CEILING(E208,1)-1)))</f>
        <v/>
      </c>
      <c r="G208" s="64" t="str">
        <f aca="false">IF('У4 Заказы'!Q28="","",'У4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'У4 Заказы'!$A$28</f>
        <v/>
      </c>
      <c r="C209" s="10" t="str">
        <f aca="false">IF($B209="","",'У4 Заказы'!$R$2)</f>
        <v/>
      </c>
      <c r="D209" s="64" t="str">
        <f aca="false">IF('У4 Заказы'!R28="","",'У4 Заказы'!R28)</f>
        <v/>
      </c>
      <c r="E209" s="65" t="str">
        <f aca="false">IF('У4 Заказы'!S28="","",'У4 Заказы'!S28)</f>
        <v/>
      </c>
      <c r="F209" s="64" t="str">
        <f aca="false">IF(OR(D209="",E209="",E209=0),"",WORKDAY(D209,MAX(0,CEILING(E209,1)-1)))</f>
        <v/>
      </c>
      <c r="G209" s="64" t="str">
        <f aca="false">IF('У4 Заказы'!T28="","",'У4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'У4 Заказы'!$A$28</f>
        <v/>
      </c>
      <c r="C210" s="10" t="str">
        <f aca="false">IF($B210="","",'У4 Заказы'!$U$2)</f>
        <v/>
      </c>
      <c r="D210" s="64" t="str">
        <f aca="false">IF('У4 Заказы'!U28="","",'У4 Заказы'!U28)</f>
        <v/>
      </c>
      <c r="E210" s="65" t="str">
        <f aca="false">IF('У4 Заказы'!V28="","",'У4 Заказы'!V28)</f>
        <v/>
      </c>
      <c r="F210" s="64" t="str">
        <f aca="false">IF(OR(D210="",E210="",E210=0),"",WORKDAY(D210,MAX(0,CEILING(E210,1)-1)))</f>
        <v/>
      </c>
      <c r="G210" s="64" t="str">
        <f aca="false">IF('У4 Заказы'!W28="","",'У4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'У4 Заказы'!$A$28</f>
        <v/>
      </c>
      <c r="C211" s="10" t="str">
        <f aca="false">IF($B211="","",'У4 Заказы'!$X$2)</f>
        <v/>
      </c>
      <c r="D211" s="64" t="str">
        <f aca="false">IF('У4 Заказы'!X28="","",'У4 Заказы'!X28)</f>
        <v/>
      </c>
      <c r="E211" s="65" t="str">
        <f aca="false">IF('У4 Заказы'!Y28="","",'У4 Заказы'!Y28)</f>
        <v/>
      </c>
      <c r="F211" s="64" t="str">
        <f aca="false">IF(OR(D211="",E211="",E211=0),"",WORKDAY(D211,MAX(0,CEILING(E211,1)-1)))</f>
        <v/>
      </c>
      <c r="G211" s="64" t="str">
        <f aca="false">IF('У4 Заказы'!Z28="","",'У4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'У4 Заказы'!$A$29</f>
        <v/>
      </c>
      <c r="C212" s="10" t="str">
        <f aca="false">IF($B212="","",'У4 Заказы'!$C$2)</f>
        <v/>
      </c>
      <c r="D212" s="64" t="str">
        <f aca="false">IF('У4 Заказы'!C29="","",'У4 Заказы'!C29)</f>
        <v/>
      </c>
      <c r="E212" s="65" t="str">
        <f aca="false">IF('У4 Заказы'!D29="","",'У4 Заказы'!D29)</f>
        <v/>
      </c>
      <c r="F212" s="64" t="str">
        <f aca="false">IF(OR(D212="",E212="",E212=0),"",WORKDAY(D212,MAX(0,CEILING(E212,1)-1)))</f>
        <v/>
      </c>
      <c r="G212" s="64" t="str">
        <f aca="false">IF('У4 Заказы'!E29="","",'У4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'У4 Заказы'!$A$29</f>
        <v/>
      </c>
      <c r="C213" s="10" t="str">
        <f aca="false">IF($B213="","",'У4 Заказы'!$F$2)</f>
        <v/>
      </c>
      <c r="D213" s="64" t="str">
        <f aca="false">IF('У4 Заказы'!F29="","",'У4 Заказы'!F29)</f>
        <v/>
      </c>
      <c r="E213" s="65" t="str">
        <f aca="false">IF('У4 Заказы'!G29="","",'У4 Заказы'!G29)</f>
        <v/>
      </c>
      <c r="F213" s="64" t="str">
        <f aca="false">IF(OR(D213="",E213="",E213=0),"",WORKDAY(D213,MAX(0,CEILING(E213,1)-1)))</f>
        <v/>
      </c>
      <c r="G213" s="64" t="str">
        <f aca="false">IF('У4 Заказы'!H29="","",'У4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'У4 Заказы'!$A$29</f>
        <v/>
      </c>
      <c r="C214" s="10" t="str">
        <f aca="false">IF($B214="","",'У4 Заказы'!$I$2)</f>
        <v/>
      </c>
      <c r="D214" s="64" t="str">
        <f aca="false">IF('У4 Заказы'!I29="","",'У4 Заказы'!I29)</f>
        <v/>
      </c>
      <c r="E214" s="65" t="str">
        <f aca="false">IF('У4 Заказы'!J29="","",'У4 Заказы'!J29)</f>
        <v/>
      </c>
      <c r="F214" s="64" t="str">
        <f aca="false">IF(OR(D214="",E214="",E214=0),"",WORKDAY(D214,MAX(0,CEILING(E214,1)-1)))</f>
        <v/>
      </c>
      <c r="G214" s="64" t="str">
        <f aca="false">IF('У4 Заказы'!K29="","",'У4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'У4 Заказы'!$A$29</f>
        <v/>
      </c>
      <c r="C215" s="10" t="str">
        <f aca="false">IF($B215="","",'У4 Заказы'!$L$2)</f>
        <v/>
      </c>
      <c r="D215" s="64" t="str">
        <f aca="false">IF('У4 Заказы'!L29="","",'У4 Заказы'!L29)</f>
        <v/>
      </c>
      <c r="E215" s="65" t="str">
        <f aca="false">IF('У4 Заказы'!M29="","",'У4 Заказы'!M29)</f>
        <v/>
      </c>
      <c r="F215" s="64" t="str">
        <f aca="false">IF(OR(D215="",E215="",E215=0),"",WORKDAY(D215,MAX(0,CEILING(E215,1)-1)))</f>
        <v/>
      </c>
      <c r="G215" s="64" t="str">
        <f aca="false">IF('У4 Заказы'!N29="","",'У4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'У4 Заказы'!$A$29</f>
        <v/>
      </c>
      <c r="C216" s="10" t="str">
        <f aca="false">IF($B216="","",'У4 Заказы'!$O$2)</f>
        <v/>
      </c>
      <c r="D216" s="64" t="str">
        <f aca="false">IF('У4 Заказы'!O29="","",'У4 Заказы'!O29)</f>
        <v/>
      </c>
      <c r="E216" s="65" t="str">
        <f aca="false">IF('У4 Заказы'!P29="","",'У4 Заказы'!P29)</f>
        <v/>
      </c>
      <c r="F216" s="64" t="str">
        <f aca="false">IF(OR(D216="",E216="",E216=0),"",WORKDAY(D216,MAX(0,CEILING(E216,1)-1)))</f>
        <v/>
      </c>
      <c r="G216" s="64" t="str">
        <f aca="false">IF('У4 Заказы'!Q29="","",'У4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'У4 Заказы'!$A$29</f>
        <v/>
      </c>
      <c r="C217" s="10" t="str">
        <f aca="false">IF($B217="","",'У4 Заказы'!$R$2)</f>
        <v/>
      </c>
      <c r="D217" s="64" t="str">
        <f aca="false">IF('У4 Заказы'!R29="","",'У4 Заказы'!R29)</f>
        <v/>
      </c>
      <c r="E217" s="65" t="str">
        <f aca="false">IF('У4 Заказы'!S29="","",'У4 Заказы'!S29)</f>
        <v/>
      </c>
      <c r="F217" s="64" t="str">
        <f aca="false">IF(OR(D217="",E217="",E217=0),"",WORKDAY(D217,MAX(0,CEILING(E217,1)-1)))</f>
        <v/>
      </c>
      <c r="G217" s="64" t="str">
        <f aca="false">IF('У4 Заказы'!T29="","",'У4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'У4 Заказы'!$A$29</f>
        <v/>
      </c>
      <c r="C218" s="10" t="str">
        <f aca="false">IF($B218="","",'У4 Заказы'!$U$2)</f>
        <v/>
      </c>
      <c r="D218" s="64" t="str">
        <f aca="false">IF('У4 Заказы'!U29="","",'У4 Заказы'!U29)</f>
        <v/>
      </c>
      <c r="E218" s="65" t="str">
        <f aca="false">IF('У4 Заказы'!V29="","",'У4 Заказы'!V29)</f>
        <v/>
      </c>
      <c r="F218" s="64" t="str">
        <f aca="false">IF(OR(D218="",E218="",E218=0),"",WORKDAY(D218,MAX(0,CEILING(E218,1)-1)))</f>
        <v/>
      </c>
      <c r="G218" s="64" t="str">
        <f aca="false">IF('У4 Заказы'!W29="","",'У4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'У4 Заказы'!$A$29</f>
        <v/>
      </c>
      <c r="C219" s="10" t="str">
        <f aca="false">IF($B219="","",'У4 Заказы'!$X$2)</f>
        <v/>
      </c>
      <c r="D219" s="64" t="str">
        <f aca="false">IF('У4 Заказы'!X29="","",'У4 Заказы'!X29)</f>
        <v/>
      </c>
      <c r="E219" s="65" t="str">
        <f aca="false">IF('У4 Заказы'!Y29="","",'У4 Заказы'!Y29)</f>
        <v/>
      </c>
      <c r="F219" s="64" t="str">
        <f aca="false">IF(OR(D219="",E219="",E219=0),"",WORKDAY(D219,MAX(0,CEILING(E219,1)-1)))</f>
        <v/>
      </c>
      <c r="G219" s="64" t="str">
        <f aca="false">IF('У4 Заказы'!Z29="","",'У4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'У4 Заказы'!$A$30</f>
        <v/>
      </c>
      <c r="C220" s="10" t="str">
        <f aca="false">IF($B220="","",'У4 Заказы'!$C$2)</f>
        <v/>
      </c>
      <c r="D220" s="64" t="str">
        <f aca="false">IF('У4 Заказы'!C30="","",'У4 Заказы'!C30)</f>
        <v/>
      </c>
      <c r="E220" s="65" t="str">
        <f aca="false">IF('У4 Заказы'!D30="","",'У4 Заказы'!D30)</f>
        <v/>
      </c>
      <c r="F220" s="64" t="str">
        <f aca="false">IF(OR(D220="",E220="",E220=0),"",WORKDAY(D220,MAX(0,CEILING(E220,1)-1)))</f>
        <v/>
      </c>
      <c r="G220" s="64" t="str">
        <f aca="false">IF('У4 Заказы'!E30="","",'У4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'У4 Заказы'!$A$30</f>
        <v/>
      </c>
      <c r="C221" s="10" t="str">
        <f aca="false">IF($B221="","",'У4 Заказы'!$F$2)</f>
        <v/>
      </c>
      <c r="D221" s="64" t="str">
        <f aca="false">IF('У4 Заказы'!F30="","",'У4 Заказы'!F30)</f>
        <v/>
      </c>
      <c r="E221" s="65" t="str">
        <f aca="false">IF('У4 Заказы'!G30="","",'У4 Заказы'!G30)</f>
        <v/>
      </c>
      <c r="F221" s="64" t="str">
        <f aca="false">IF(OR(D221="",E221="",E221=0),"",WORKDAY(D221,MAX(0,CEILING(E221,1)-1)))</f>
        <v/>
      </c>
      <c r="G221" s="64" t="str">
        <f aca="false">IF('У4 Заказы'!H30="","",'У4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'У4 Заказы'!$A$30</f>
        <v/>
      </c>
      <c r="C222" s="10" t="str">
        <f aca="false">IF($B222="","",'У4 Заказы'!$I$2)</f>
        <v/>
      </c>
      <c r="D222" s="64" t="str">
        <f aca="false">IF('У4 Заказы'!I30="","",'У4 Заказы'!I30)</f>
        <v/>
      </c>
      <c r="E222" s="65" t="str">
        <f aca="false">IF('У4 Заказы'!J30="","",'У4 Заказы'!J30)</f>
        <v/>
      </c>
      <c r="F222" s="64" t="str">
        <f aca="false">IF(OR(D222="",E222="",E222=0),"",WORKDAY(D222,MAX(0,CEILING(E222,1)-1)))</f>
        <v/>
      </c>
      <c r="G222" s="64" t="str">
        <f aca="false">IF('У4 Заказы'!K30="","",'У4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'У4 Заказы'!$A$30</f>
        <v/>
      </c>
      <c r="C223" s="10" t="str">
        <f aca="false">IF($B223="","",'У4 Заказы'!$L$2)</f>
        <v/>
      </c>
      <c r="D223" s="64" t="str">
        <f aca="false">IF('У4 Заказы'!L30="","",'У4 Заказы'!L30)</f>
        <v/>
      </c>
      <c r="E223" s="65" t="str">
        <f aca="false">IF('У4 Заказы'!M30="","",'У4 Заказы'!M30)</f>
        <v/>
      </c>
      <c r="F223" s="64" t="str">
        <f aca="false">IF(OR(D223="",E223="",E223=0),"",WORKDAY(D223,MAX(0,CEILING(E223,1)-1)))</f>
        <v/>
      </c>
      <c r="G223" s="64" t="str">
        <f aca="false">IF('У4 Заказы'!N30="","",'У4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'У4 Заказы'!$A$30</f>
        <v/>
      </c>
      <c r="C224" s="10" t="str">
        <f aca="false">IF($B224="","",'У4 Заказы'!$O$2)</f>
        <v/>
      </c>
      <c r="D224" s="64" t="str">
        <f aca="false">IF('У4 Заказы'!O30="","",'У4 Заказы'!O30)</f>
        <v/>
      </c>
      <c r="E224" s="65" t="str">
        <f aca="false">IF('У4 Заказы'!P30="","",'У4 Заказы'!P30)</f>
        <v/>
      </c>
      <c r="F224" s="64" t="str">
        <f aca="false">IF(OR(D224="",E224="",E224=0),"",WORKDAY(D224,MAX(0,CEILING(E224,1)-1)))</f>
        <v/>
      </c>
      <c r="G224" s="64" t="str">
        <f aca="false">IF('У4 Заказы'!Q30="","",'У4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'У4 Заказы'!$A$30</f>
        <v/>
      </c>
      <c r="C225" s="10" t="str">
        <f aca="false">IF($B225="","",'У4 Заказы'!$R$2)</f>
        <v/>
      </c>
      <c r="D225" s="64" t="str">
        <f aca="false">IF('У4 Заказы'!R30="","",'У4 Заказы'!R30)</f>
        <v/>
      </c>
      <c r="E225" s="65" t="str">
        <f aca="false">IF('У4 Заказы'!S30="","",'У4 Заказы'!S30)</f>
        <v/>
      </c>
      <c r="F225" s="64" t="str">
        <f aca="false">IF(OR(D225="",E225="",E225=0),"",WORKDAY(D225,MAX(0,CEILING(E225,1)-1)))</f>
        <v/>
      </c>
      <c r="G225" s="64" t="str">
        <f aca="false">IF('У4 Заказы'!T30="","",'У4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'У4 Заказы'!$A$30</f>
        <v/>
      </c>
      <c r="C226" s="10" t="str">
        <f aca="false">IF($B226="","",'У4 Заказы'!$U$2)</f>
        <v/>
      </c>
      <c r="D226" s="64" t="str">
        <f aca="false">IF('У4 Заказы'!U30="","",'У4 Заказы'!U30)</f>
        <v/>
      </c>
      <c r="E226" s="65" t="str">
        <f aca="false">IF('У4 Заказы'!V30="","",'У4 Заказы'!V30)</f>
        <v/>
      </c>
      <c r="F226" s="64" t="str">
        <f aca="false">IF(OR(D226="",E226="",E226=0),"",WORKDAY(D226,MAX(0,CEILING(E226,1)-1)))</f>
        <v/>
      </c>
      <c r="G226" s="64" t="str">
        <f aca="false">IF('У4 Заказы'!W30="","",'У4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'У4 Заказы'!$A$30</f>
        <v/>
      </c>
      <c r="C227" s="10" t="str">
        <f aca="false">IF($B227="","",'У4 Заказы'!$X$2)</f>
        <v/>
      </c>
      <c r="D227" s="64" t="str">
        <f aca="false">IF('У4 Заказы'!X30="","",'У4 Заказы'!X30)</f>
        <v/>
      </c>
      <c r="E227" s="65" t="str">
        <f aca="false">IF('У4 Заказы'!Y30="","",'У4 Заказы'!Y30)</f>
        <v/>
      </c>
      <c r="F227" s="64" t="str">
        <f aca="false">IF(OR(D227="",E227="",E227=0),"",WORKDAY(D227,MAX(0,CEILING(E227,1)-1)))</f>
        <v/>
      </c>
      <c r="G227" s="64" t="str">
        <f aca="false">IF('У4 Заказы'!Z30="","",'У4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'У4 Заказы'!$A$31</f>
        <v/>
      </c>
      <c r="C228" s="10" t="str">
        <f aca="false">IF($B228="","",'У4 Заказы'!$C$2)</f>
        <v/>
      </c>
      <c r="D228" s="64" t="str">
        <f aca="false">IF('У4 Заказы'!C31="","",'У4 Заказы'!C31)</f>
        <v/>
      </c>
      <c r="E228" s="65" t="str">
        <f aca="false">IF('У4 Заказы'!D31="","",'У4 Заказы'!D31)</f>
        <v/>
      </c>
      <c r="F228" s="64" t="str">
        <f aca="false">IF(OR(D228="",E228="",E228=0),"",WORKDAY(D228,MAX(0,CEILING(E228,1)-1)))</f>
        <v/>
      </c>
      <c r="G228" s="64" t="str">
        <f aca="false">IF('У4 Заказы'!E31="","",'У4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'У4 Заказы'!$A$31</f>
        <v/>
      </c>
      <c r="C229" s="10" t="str">
        <f aca="false">IF($B229="","",'У4 Заказы'!$F$2)</f>
        <v/>
      </c>
      <c r="D229" s="64" t="str">
        <f aca="false">IF('У4 Заказы'!F31="","",'У4 Заказы'!F31)</f>
        <v/>
      </c>
      <c r="E229" s="65" t="str">
        <f aca="false">IF('У4 Заказы'!G31="","",'У4 Заказы'!G31)</f>
        <v/>
      </c>
      <c r="F229" s="64" t="str">
        <f aca="false">IF(OR(D229="",E229="",E229=0),"",WORKDAY(D229,MAX(0,CEILING(E229,1)-1)))</f>
        <v/>
      </c>
      <c r="G229" s="64" t="str">
        <f aca="false">IF('У4 Заказы'!H31="","",'У4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'У4 Заказы'!$A$31</f>
        <v/>
      </c>
      <c r="C230" s="10" t="str">
        <f aca="false">IF($B230="","",'У4 Заказы'!$I$2)</f>
        <v/>
      </c>
      <c r="D230" s="64" t="str">
        <f aca="false">IF('У4 Заказы'!I31="","",'У4 Заказы'!I31)</f>
        <v/>
      </c>
      <c r="E230" s="65" t="str">
        <f aca="false">IF('У4 Заказы'!J31="","",'У4 Заказы'!J31)</f>
        <v/>
      </c>
      <c r="F230" s="64" t="str">
        <f aca="false">IF(OR(D230="",E230="",E230=0),"",WORKDAY(D230,MAX(0,CEILING(E230,1)-1)))</f>
        <v/>
      </c>
      <c r="G230" s="64" t="str">
        <f aca="false">IF('У4 Заказы'!K31="","",'У4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'У4 Заказы'!$A$31</f>
        <v/>
      </c>
      <c r="C231" s="10" t="str">
        <f aca="false">IF($B231="","",'У4 Заказы'!$L$2)</f>
        <v/>
      </c>
      <c r="D231" s="64" t="str">
        <f aca="false">IF('У4 Заказы'!L31="","",'У4 Заказы'!L31)</f>
        <v/>
      </c>
      <c r="E231" s="65" t="str">
        <f aca="false">IF('У4 Заказы'!M31="","",'У4 Заказы'!M31)</f>
        <v/>
      </c>
      <c r="F231" s="64" t="str">
        <f aca="false">IF(OR(D231="",E231="",E231=0),"",WORKDAY(D231,MAX(0,CEILING(E231,1)-1)))</f>
        <v/>
      </c>
      <c r="G231" s="64" t="str">
        <f aca="false">IF('У4 Заказы'!N31="","",'У4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'У4 Заказы'!$A$31</f>
        <v/>
      </c>
      <c r="C232" s="10" t="str">
        <f aca="false">IF($B232="","",'У4 Заказы'!$O$2)</f>
        <v/>
      </c>
      <c r="D232" s="64" t="str">
        <f aca="false">IF('У4 Заказы'!O31="","",'У4 Заказы'!O31)</f>
        <v/>
      </c>
      <c r="E232" s="65" t="str">
        <f aca="false">IF('У4 Заказы'!P31="","",'У4 Заказы'!P31)</f>
        <v/>
      </c>
      <c r="F232" s="64" t="str">
        <f aca="false">IF(OR(D232="",E232="",E232=0),"",WORKDAY(D232,MAX(0,CEILING(E232,1)-1)))</f>
        <v/>
      </c>
      <c r="G232" s="64" t="str">
        <f aca="false">IF('У4 Заказы'!Q31="","",'У4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'У4 Заказы'!$A$31</f>
        <v/>
      </c>
      <c r="C233" s="10" t="str">
        <f aca="false">IF($B233="","",'У4 Заказы'!$R$2)</f>
        <v/>
      </c>
      <c r="D233" s="64" t="str">
        <f aca="false">IF('У4 Заказы'!R31="","",'У4 Заказы'!R31)</f>
        <v/>
      </c>
      <c r="E233" s="65" t="str">
        <f aca="false">IF('У4 Заказы'!S31="","",'У4 Заказы'!S31)</f>
        <v/>
      </c>
      <c r="F233" s="64" t="str">
        <f aca="false">IF(OR(D233="",E233="",E233=0),"",WORKDAY(D233,MAX(0,CEILING(E233,1)-1)))</f>
        <v/>
      </c>
      <c r="G233" s="64" t="str">
        <f aca="false">IF('У4 Заказы'!T31="","",'У4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'У4 Заказы'!$A$31</f>
        <v/>
      </c>
      <c r="C234" s="10" t="str">
        <f aca="false">IF($B234="","",'У4 Заказы'!$U$2)</f>
        <v/>
      </c>
      <c r="D234" s="64" t="str">
        <f aca="false">IF('У4 Заказы'!U31="","",'У4 Заказы'!U31)</f>
        <v/>
      </c>
      <c r="E234" s="65" t="str">
        <f aca="false">IF('У4 Заказы'!V31="","",'У4 Заказы'!V31)</f>
        <v/>
      </c>
      <c r="F234" s="64" t="str">
        <f aca="false">IF(OR(D234="",E234="",E234=0),"",WORKDAY(D234,MAX(0,CEILING(E234,1)-1)))</f>
        <v/>
      </c>
      <c r="G234" s="64" t="str">
        <f aca="false">IF('У4 Заказы'!W31="","",'У4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'У4 Заказы'!$A$31</f>
        <v/>
      </c>
      <c r="C235" s="10" t="str">
        <f aca="false">IF($B235="","",'У4 Заказы'!$X$2)</f>
        <v/>
      </c>
      <c r="D235" s="64" t="str">
        <f aca="false">IF('У4 Заказы'!X31="","",'У4 Заказы'!X31)</f>
        <v/>
      </c>
      <c r="E235" s="65" t="str">
        <f aca="false">IF('У4 Заказы'!Y31="","",'У4 Заказы'!Y31)</f>
        <v/>
      </c>
      <c r="F235" s="64" t="str">
        <f aca="false">IF(OR(D235="",E235="",E235=0),"",WORKDAY(D235,MAX(0,CEILING(E235,1)-1)))</f>
        <v/>
      </c>
      <c r="G235" s="64" t="str">
        <f aca="false">IF('У4 Заказы'!Z31="","",'У4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'У4 Заказы'!$A$32</f>
        <v/>
      </c>
      <c r="C236" s="10" t="str">
        <f aca="false">IF($B236="","",'У4 Заказы'!$C$2)</f>
        <v/>
      </c>
      <c r="D236" s="64" t="str">
        <f aca="false">IF('У4 Заказы'!C32="","",'У4 Заказы'!C32)</f>
        <v/>
      </c>
      <c r="E236" s="65" t="str">
        <f aca="false">IF('У4 Заказы'!D32="","",'У4 Заказы'!D32)</f>
        <v/>
      </c>
      <c r="F236" s="64" t="str">
        <f aca="false">IF(OR(D236="",E236="",E236=0),"",WORKDAY(D236,MAX(0,CEILING(E236,1)-1)))</f>
        <v/>
      </c>
      <c r="G236" s="64" t="str">
        <f aca="false">IF('У4 Заказы'!E32="","",'У4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'У4 Заказы'!$A$32</f>
        <v/>
      </c>
      <c r="C237" s="10" t="str">
        <f aca="false">IF($B237="","",'У4 Заказы'!$F$2)</f>
        <v/>
      </c>
      <c r="D237" s="64" t="str">
        <f aca="false">IF('У4 Заказы'!F32="","",'У4 Заказы'!F32)</f>
        <v/>
      </c>
      <c r="E237" s="65" t="str">
        <f aca="false">IF('У4 Заказы'!G32="","",'У4 Заказы'!G32)</f>
        <v/>
      </c>
      <c r="F237" s="64" t="str">
        <f aca="false">IF(OR(D237="",E237="",E237=0),"",WORKDAY(D237,MAX(0,CEILING(E237,1)-1)))</f>
        <v/>
      </c>
      <c r="G237" s="64" t="str">
        <f aca="false">IF('У4 Заказы'!H32="","",'У4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'У4 Заказы'!$A$32</f>
        <v/>
      </c>
      <c r="C238" s="10" t="str">
        <f aca="false">IF($B238="","",'У4 Заказы'!$I$2)</f>
        <v/>
      </c>
      <c r="D238" s="64" t="str">
        <f aca="false">IF('У4 Заказы'!I32="","",'У4 Заказы'!I32)</f>
        <v/>
      </c>
      <c r="E238" s="65" t="str">
        <f aca="false">IF('У4 Заказы'!J32="","",'У4 Заказы'!J32)</f>
        <v/>
      </c>
      <c r="F238" s="64" t="str">
        <f aca="false">IF(OR(D238="",E238="",E238=0),"",WORKDAY(D238,MAX(0,CEILING(E238,1)-1)))</f>
        <v/>
      </c>
      <c r="G238" s="64" t="str">
        <f aca="false">IF('У4 Заказы'!K32="","",'У4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'У4 Заказы'!$A$32</f>
        <v/>
      </c>
      <c r="C239" s="10" t="str">
        <f aca="false">IF($B239="","",'У4 Заказы'!$L$2)</f>
        <v/>
      </c>
      <c r="D239" s="64" t="str">
        <f aca="false">IF('У4 Заказы'!L32="","",'У4 Заказы'!L32)</f>
        <v/>
      </c>
      <c r="E239" s="65" t="str">
        <f aca="false">IF('У4 Заказы'!M32="","",'У4 Заказы'!M32)</f>
        <v/>
      </c>
      <c r="F239" s="64" t="str">
        <f aca="false">IF(OR(D239="",E239="",E239=0),"",WORKDAY(D239,MAX(0,CEILING(E239,1)-1)))</f>
        <v/>
      </c>
      <c r="G239" s="64" t="str">
        <f aca="false">IF('У4 Заказы'!N32="","",'У4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'У4 Заказы'!$A$32</f>
        <v/>
      </c>
      <c r="C240" s="10" t="str">
        <f aca="false">IF($B240="","",'У4 Заказы'!$O$2)</f>
        <v/>
      </c>
      <c r="D240" s="64" t="str">
        <f aca="false">IF('У4 Заказы'!O32="","",'У4 Заказы'!O32)</f>
        <v/>
      </c>
      <c r="E240" s="65" t="str">
        <f aca="false">IF('У4 Заказы'!P32="","",'У4 Заказы'!P32)</f>
        <v/>
      </c>
      <c r="F240" s="64" t="str">
        <f aca="false">IF(OR(D240="",E240="",E240=0),"",WORKDAY(D240,MAX(0,CEILING(E240,1)-1)))</f>
        <v/>
      </c>
      <c r="G240" s="64" t="str">
        <f aca="false">IF('У4 Заказы'!Q32="","",'У4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'У4 Заказы'!$A$32</f>
        <v/>
      </c>
      <c r="C241" s="10" t="str">
        <f aca="false">IF($B241="","",'У4 Заказы'!$R$2)</f>
        <v/>
      </c>
      <c r="D241" s="64" t="str">
        <f aca="false">IF('У4 Заказы'!R32="","",'У4 Заказы'!R32)</f>
        <v/>
      </c>
      <c r="E241" s="65" t="str">
        <f aca="false">IF('У4 Заказы'!S32="","",'У4 Заказы'!S32)</f>
        <v/>
      </c>
      <c r="F241" s="64" t="str">
        <f aca="false">IF(OR(D241="",E241="",E241=0),"",WORKDAY(D241,MAX(0,CEILING(E241,1)-1)))</f>
        <v/>
      </c>
      <c r="G241" s="64" t="str">
        <f aca="false">IF('У4 Заказы'!T32="","",'У4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'У4 Заказы'!$A$32</f>
        <v/>
      </c>
      <c r="C242" s="10" t="str">
        <f aca="false">IF($B242="","",'У4 Заказы'!$U$2)</f>
        <v/>
      </c>
      <c r="D242" s="64" t="str">
        <f aca="false">IF('У4 Заказы'!U32="","",'У4 Заказы'!U32)</f>
        <v/>
      </c>
      <c r="E242" s="65" t="str">
        <f aca="false">IF('У4 Заказы'!V32="","",'У4 Заказы'!V32)</f>
        <v/>
      </c>
      <c r="F242" s="64" t="str">
        <f aca="false">IF(OR(D242="",E242="",E242=0),"",WORKDAY(D242,MAX(0,CEILING(E242,1)-1)))</f>
        <v/>
      </c>
      <c r="G242" s="64" t="str">
        <f aca="false">IF('У4 Заказы'!W32="","",'У4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'У4 Заказы'!$A$32</f>
        <v/>
      </c>
      <c r="C243" s="10" t="str">
        <f aca="false">IF($B243="","",'У4 Заказы'!$X$2)</f>
        <v/>
      </c>
      <c r="D243" s="64" t="str">
        <f aca="false">IF('У4 Заказы'!X32="","",'У4 Заказы'!X32)</f>
        <v/>
      </c>
      <c r="E243" s="65" t="str">
        <f aca="false">IF('У4 Заказы'!Y32="","",'У4 Заказы'!Y32)</f>
        <v/>
      </c>
      <c r="F243" s="64" t="str">
        <f aca="false">IF(OR(D243="",E243="",E243=0),"",WORKDAY(D243,MAX(0,CEILING(E243,1)-1)))</f>
        <v/>
      </c>
      <c r="G243" s="64" t="str">
        <f aca="false">IF('У4 Заказы'!Z32="","",'У4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'У4 Заказы'!$A$33</f>
        <v/>
      </c>
      <c r="C244" s="10" t="str">
        <f aca="false">IF($B244="","",'У4 Заказы'!$C$2)</f>
        <v/>
      </c>
      <c r="D244" s="64" t="str">
        <f aca="false">IF('У4 Заказы'!C33="","",'У4 Заказы'!C33)</f>
        <v/>
      </c>
      <c r="E244" s="65" t="str">
        <f aca="false">IF('У4 Заказы'!D33="","",'У4 Заказы'!D33)</f>
        <v/>
      </c>
      <c r="F244" s="64" t="str">
        <f aca="false">IF(OR(D244="",E244="",E244=0),"",WORKDAY(D244,MAX(0,CEILING(E244,1)-1)))</f>
        <v/>
      </c>
      <c r="G244" s="64" t="str">
        <f aca="false">IF('У4 Заказы'!E33="","",'У4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'У4 Заказы'!$A$33</f>
        <v/>
      </c>
      <c r="C245" s="10" t="str">
        <f aca="false">IF($B245="","",'У4 Заказы'!$F$2)</f>
        <v/>
      </c>
      <c r="D245" s="64" t="str">
        <f aca="false">IF('У4 Заказы'!F33="","",'У4 Заказы'!F33)</f>
        <v/>
      </c>
      <c r="E245" s="65" t="str">
        <f aca="false">IF('У4 Заказы'!G33="","",'У4 Заказы'!G33)</f>
        <v/>
      </c>
      <c r="F245" s="64" t="str">
        <f aca="false">IF(OR(D245="",E245="",E245=0),"",WORKDAY(D245,MAX(0,CEILING(E245,1)-1)))</f>
        <v/>
      </c>
      <c r="G245" s="64" t="str">
        <f aca="false">IF('У4 Заказы'!H33="","",'У4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'У4 Заказы'!$A$33</f>
        <v/>
      </c>
      <c r="C246" s="10" t="str">
        <f aca="false">IF($B246="","",'У4 Заказы'!$I$2)</f>
        <v/>
      </c>
      <c r="D246" s="64" t="str">
        <f aca="false">IF('У4 Заказы'!I33="","",'У4 Заказы'!I33)</f>
        <v/>
      </c>
      <c r="E246" s="65" t="str">
        <f aca="false">IF('У4 Заказы'!J33="","",'У4 Заказы'!J33)</f>
        <v/>
      </c>
      <c r="F246" s="64" t="str">
        <f aca="false">IF(OR(D246="",E246="",E246=0),"",WORKDAY(D246,MAX(0,CEILING(E246,1)-1)))</f>
        <v/>
      </c>
      <c r="G246" s="64" t="str">
        <f aca="false">IF('У4 Заказы'!K33="","",'У4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'У4 Заказы'!$A$33</f>
        <v/>
      </c>
      <c r="C247" s="10" t="str">
        <f aca="false">IF($B247="","",'У4 Заказы'!$L$2)</f>
        <v/>
      </c>
      <c r="D247" s="64" t="str">
        <f aca="false">IF('У4 Заказы'!L33="","",'У4 Заказы'!L33)</f>
        <v/>
      </c>
      <c r="E247" s="65" t="str">
        <f aca="false">IF('У4 Заказы'!M33="","",'У4 Заказы'!M33)</f>
        <v/>
      </c>
      <c r="F247" s="64" t="str">
        <f aca="false">IF(OR(D247="",E247="",E247=0),"",WORKDAY(D247,MAX(0,CEILING(E247,1)-1)))</f>
        <v/>
      </c>
      <c r="G247" s="64" t="str">
        <f aca="false">IF('У4 Заказы'!N33="","",'У4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'У4 Заказы'!$A$33</f>
        <v/>
      </c>
      <c r="C248" s="10" t="str">
        <f aca="false">IF($B248="","",'У4 Заказы'!$O$2)</f>
        <v/>
      </c>
      <c r="D248" s="64" t="str">
        <f aca="false">IF('У4 Заказы'!O33="","",'У4 Заказы'!O33)</f>
        <v/>
      </c>
      <c r="E248" s="65" t="str">
        <f aca="false">IF('У4 Заказы'!P33="","",'У4 Заказы'!P33)</f>
        <v/>
      </c>
      <c r="F248" s="64" t="str">
        <f aca="false">IF(OR(D248="",E248="",E248=0),"",WORKDAY(D248,MAX(0,CEILING(E248,1)-1)))</f>
        <v/>
      </c>
      <c r="G248" s="64" t="str">
        <f aca="false">IF('У4 Заказы'!Q33="","",'У4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'У4 Заказы'!$A$33</f>
        <v/>
      </c>
      <c r="C249" s="10" t="str">
        <f aca="false">IF($B249="","",'У4 Заказы'!$R$2)</f>
        <v/>
      </c>
      <c r="D249" s="64" t="str">
        <f aca="false">IF('У4 Заказы'!R33="","",'У4 Заказы'!R33)</f>
        <v/>
      </c>
      <c r="E249" s="65" t="str">
        <f aca="false">IF('У4 Заказы'!S33="","",'У4 Заказы'!S33)</f>
        <v/>
      </c>
      <c r="F249" s="64" t="str">
        <f aca="false">IF(OR(D249="",E249="",E249=0),"",WORKDAY(D249,MAX(0,CEILING(E249,1)-1)))</f>
        <v/>
      </c>
      <c r="G249" s="64" t="str">
        <f aca="false">IF('У4 Заказы'!T33="","",'У4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'У4 Заказы'!$A$33</f>
        <v/>
      </c>
      <c r="C250" s="10" t="str">
        <f aca="false">IF($B250="","",'У4 Заказы'!$U$2)</f>
        <v/>
      </c>
      <c r="D250" s="64" t="str">
        <f aca="false">IF('У4 Заказы'!U33="","",'У4 Заказы'!U33)</f>
        <v/>
      </c>
      <c r="E250" s="65" t="str">
        <f aca="false">IF('У4 Заказы'!V33="","",'У4 Заказы'!V33)</f>
        <v/>
      </c>
      <c r="F250" s="64" t="str">
        <f aca="false">IF(OR(D250="",E250="",E250=0),"",WORKDAY(D250,MAX(0,CEILING(E250,1)-1)))</f>
        <v/>
      </c>
      <c r="G250" s="64" t="str">
        <f aca="false">IF('У4 Заказы'!W33="","",'У4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'У4 Заказы'!$A$33</f>
        <v/>
      </c>
      <c r="C251" s="10" t="str">
        <f aca="false">IF($B251="","",'У4 Заказы'!$X$2)</f>
        <v/>
      </c>
      <c r="D251" s="64" t="str">
        <f aca="false">IF('У4 Заказы'!X33="","",'У4 Заказы'!X33)</f>
        <v/>
      </c>
      <c r="E251" s="65" t="str">
        <f aca="false">IF('У4 Заказы'!Y33="","",'У4 Заказы'!Y33)</f>
        <v/>
      </c>
      <c r="F251" s="64" t="str">
        <f aca="false">IF(OR(D251="",E251="",E251=0),"",WORKDAY(D251,MAX(0,CEILING(E251,1)-1)))</f>
        <v/>
      </c>
      <c r="G251" s="64" t="str">
        <f aca="false">IF('У4 Заказы'!Z33="","",'У4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TRIM('У4 Ввод'!B12&amp;" · "&amp;'У4 Ввод'!C12)</f>
        <v>26-1817 · Гибка корпуса</v>
      </c>
      <c r="H1" s="49" t="str">
        <f aca="false">TRIM('У4 Ввод'!B13&amp;" · "&amp;'У4 Ввод'!C13)</f>
        <v>26-1817 · Гибка деталей</v>
      </c>
      <c r="I1" s="49" t="str">
        <f aca="false">TRIM('У4 Ввод'!B14&amp;" · "&amp;'У4 Ввод'!C14)</f>
        <v>26-1817 · Вальцовка</v>
      </c>
      <c r="J1" s="49" t="str">
        <f aca="false">TRIM('У4 Ввод'!B15&amp;" · "&amp;'У4 Ввод'!C15)</f>
        <v>26-1817 · Оп.4</v>
      </c>
      <c r="K1" s="49" t="str">
        <f aca="false">TRIM('У4 Ввод'!B16&amp;" · "&amp;'У4 Ввод'!C16)</f>
        <v>26-1817 · Оп.5</v>
      </c>
      <c r="L1" s="49" t="str">
        <f aca="false">TRIM('У4 Ввод'!B17&amp;" · "&amp;'У4 Ввод'!C17)</f>
        <v>26-1817 · Оп.6</v>
      </c>
      <c r="M1" s="49" t="str">
        <f aca="false">TRIM('У4 Ввод'!B18&amp;" · "&amp;'У4 Ввод'!C18)</f>
        <v>26-1817 · Оп.7</v>
      </c>
      <c r="N1" s="49" t="str">
        <f aca="false">TRIM('У4 Ввод'!B19&amp;" · "&amp;'У4 Ввод'!C19)</f>
        <v>26-1817 · Оп.8</v>
      </c>
      <c r="O1" s="49" t="str">
        <f aca="false">TRIM('У4 Ввод'!B20&amp;" · "&amp;'У4 Ввод'!C20)</f>
        <v>26-1455 · Гибка корпуса</v>
      </c>
      <c r="P1" s="49" t="str">
        <f aca="false">TRIM('У4 Ввод'!B21&amp;" · "&amp;'У4 Ввод'!C21)</f>
        <v>26-1455 · Гибка деталей</v>
      </c>
      <c r="Q1" s="49" t="str">
        <f aca="false">TRIM('У4 Ввод'!B22&amp;" · "&amp;'У4 Ввод'!C22)</f>
        <v>26-1455 · Вальцовка</v>
      </c>
      <c r="R1" s="49" t="str">
        <f aca="false">TRIM('У4 Ввод'!B23&amp;" · "&amp;'У4 Ввод'!C23)</f>
        <v>26-1455 · Оп.4</v>
      </c>
      <c r="S1" s="49" t="str">
        <f aca="false">TRIM('У4 Ввод'!B24&amp;" · "&amp;'У4 Ввод'!C24)</f>
        <v>26-1455 · Оп.5</v>
      </c>
      <c r="T1" s="49" t="str">
        <f aca="false">TRIM('У4 Ввод'!B25&amp;" · "&amp;'У4 Ввод'!C25)</f>
        <v>26-1455 · Оп.6</v>
      </c>
      <c r="U1" s="49" t="str">
        <f aca="false">TRIM('У4 Ввод'!B26&amp;" · "&amp;'У4 Ввод'!C26)</f>
        <v>26-1455 · Оп.7</v>
      </c>
      <c r="V1" s="49" t="str">
        <f aca="false">TRIM('У4 Ввод'!B27&amp;" · "&amp;'У4 Ввод'!C27)</f>
        <v>26-1455 · Оп.8</v>
      </c>
      <c r="W1" s="49" t="str">
        <f aca="false">TRIM('У4 Ввод'!B28&amp;" · "&amp;'У4 Ввод'!C28)</f>
        <v>26-1905 · Гибка корпуса</v>
      </c>
      <c r="X1" s="49" t="str">
        <f aca="false">TRIM('У4 Ввод'!B29&amp;" · "&amp;'У4 Ввод'!C29)</f>
        <v>26-1905 · Гибка деталей</v>
      </c>
      <c r="Y1" s="49" t="str">
        <f aca="false">TRIM('У4 Ввод'!B30&amp;" · "&amp;'У4 Ввод'!C30)</f>
        <v>26-1905 · Вальцовка</v>
      </c>
      <c r="Z1" s="49" t="str">
        <f aca="false">TRIM('У4 Ввод'!B31&amp;" · "&amp;'У4 Ввод'!C31)</f>
        <v>26-1905 · Оп.4</v>
      </c>
      <c r="AA1" s="49" t="str">
        <f aca="false">TRIM('У4 Ввод'!B32&amp;" · "&amp;'У4 Ввод'!C32)</f>
        <v>26-1905 · Оп.5</v>
      </c>
      <c r="AB1" s="49" t="str">
        <f aca="false">TRIM('У4 Ввод'!B33&amp;" · "&amp;'У4 Ввод'!C33)</f>
        <v>26-1905 · Оп.6</v>
      </c>
      <c r="AC1" s="49" t="str">
        <f aca="false">TRIM('У4 Ввод'!B34&amp;" · "&amp;'У4 Ввод'!C34)</f>
        <v>26-1905 · Оп.7</v>
      </c>
      <c r="AD1" s="49" t="str">
        <f aca="false">TRIM('У4 Ввод'!B35&amp;" · "&amp;'У4 Ввод'!C35)</f>
        <v>26-1905 · Оп.8</v>
      </c>
      <c r="AE1" s="49" t="str">
        <f aca="false">TRIM('У4 Ввод'!B36&amp;" · "&amp;'У4 Ввод'!C36)</f>
        <v>·</v>
      </c>
      <c r="AF1" s="49" t="str">
        <f aca="false">TRIM('У4 Ввод'!B37&amp;" · "&amp;'У4 Ввод'!C37)</f>
        <v>·</v>
      </c>
      <c r="AG1" s="49" t="str">
        <f aca="false">TRIM('У4 Ввод'!B38&amp;" · "&amp;'У4 Ввод'!C38)</f>
        <v>·</v>
      </c>
      <c r="AH1" s="49" t="str">
        <f aca="false">TRIM('У4 Ввод'!B39&amp;" · "&amp;'У4 Ввод'!C39)</f>
        <v>·</v>
      </c>
      <c r="AI1" s="49" t="str">
        <f aca="false">TRIM('У4 Ввод'!B40&amp;" · "&amp;'У4 Ввод'!C40)</f>
        <v>·</v>
      </c>
      <c r="AJ1" s="49" t="str">
        <f aca="false">TRIM('У4 Ввод'!B41&amp;" · "&amp;'У4 Ввод'!C41)</f>
        <v>·</v>
      </c>
      <c r="AK1" s="49" t="str">
        <f aca="false">TRIM('У4 Ввод'!B42&amp;" · "&amp;'У4 Ввод'!C42)</f>
        <v>·</v>
      </c>
      <c r="AL1" s="49" t="str">
        <f aca="false">TRIM('У4 Ввод'!B43&amp;" · "&amp;'У4 Ввод'!C43)</f>
        <v>·</v>
      </c>
      <c r="AM1" s="49" t="str">
        <f aca="false">TRIM('У4 Ввод'!B44&amp;" · "&amp;'У4 Ввод'!C44)</f>
        <v>·</v>
      </c>
      <c r="AN1" s="49" t="str">
        <f aca="false">TRIM('У4 Ввод'!B45&amp;" · "&amp;'У4 Ввод'!C45)</f>
        <v>·</v>
      </c>
      <c r="AO1" s="49" t="str">
        <f aca="false">TRIM('У4 Ввод'!B46&amp;" · "&amp;'У4 Ввод'!C46)</f>
        <v>·</v>
      </c>
      <c r="AP1" s="49" t="str">
        <f aca="false">TRIM('У4 Ввод'!B47&amp;" · "&amp;'У4 Ввод'!C47)</f>
        <v>·</v>
      </c>
      <c r="AQ1" s="49" t="str">
        <f aca="false">TRIM('У4 Ввод'!B48&amp;" · "&amp;'У4 Ввод'!C48)</f>
        <v>·</v>
      </c>
      <c r="AR1" s="49" t="str">
        <f aca="false">TRIM('У4 Ввод'!B49&amp;" · "&amp;'У4 Ввод'!C49)</f>
        <v>·</v>
      </c>
      <c r="AS1" s="49" t="str">
        <f aca="false">TRIM('У4 Ввод'!B50&amp;" · "&amp;'У4 Ввод'!C50)</f>
        <v>·</v>
      </c>
      <c r="AT1" s="49" t="str">
        <f aca="false">TRIM('У4 Ввод'!B51&amp;" · "&amp;'У4 Ввод'!C51)</f>
        <v>·</v>
      </c>
      <c r="AU1" s="49" t="str">
        <f aca="false">TRIM('У4 Ввод'!B52&amp;" · "&amp;'У4 Ввод'!C52)</f>
        <v>·</v>
      </c>
      <c r="AV1" s="49" t="str">
        <f aca="false">TRIM('У4 Ввод'!B53&amp;" · "&amp;'У4 Ввод'!C53)</f>
        <v>·</v>
      </c>
      <c r="AW1" s="49" t="str">
        <f aca="false">TRIM('У4 Ввод'!B54&amp;" · "&amp;'У4 Ввод'!C54)</f>
        <v>·</v>
      </c>
      <c r="AX1" s="49" t="str">
        <f aca="false">TRIM('У4 Ввод'!B55&amp;" · "&amp;'У4 Ввод'!C55)</f>
        <v>·</v>
      </c>
      <c r="AY1" s="49" t="str">
        <f aca="false">TRIM('У4 Ввод'!B56&amp;" · "&amp;'У4 Ввод'!C56)</f>
        <v>·</v>
      </c>
      <c r="AZ1" s="49" t="str">
        <f aca="false">TRIM('У4 Ввод'!B57&amp;" · "&amp;'У4 Ввод'!C57)</f>
        <v>·</v>
      </c>
      <c r="BA1" s="49" t="str">
        <f aca="false">TRIM('У4 Ввод'!B58&amp;" · "&amp;'У4 Ввод'!C58)</f>
        <v>·</v>
      </c>
      <c r="BB1" s="49" t="str">
        <f aca="false">TRIM('У4 Ввод'!B59&amp;" · "&amp;'У4 Ввод'!C59)</f>
        <v>·</v>
      </c>
      <c r="BC1" s="49" t="str">
        <f aca="false">TRIM('У4 Ввод'!B60&amp;" · "&amp;'У4 Ввод'!C60)</f>
        <v>·</v>
      </c>
      <c r="BD1" s="49" t="str">
        <f aca="false">TRIM('У4 Ввод'!B61&amp;" · "&amp;'У4 Ввод'!C61)</f>
        <v>·</v>
      </c>
      <c r="BE1" s="49" t="str">
        <f aca="false">TRIM('У4 Ввод'!B62&amp;" · "&amp;'У4 Ввод'!C62)</f>
        <v>·</v>
      </c>
      <c r="BF1" s="49" t="str">
        <f aca="false">TRIM('У4 Ввод'!B63&amp;" · "&amp;'У4 Ввод'!C63)</f>
        <v>·</v>
      </c>
      <c r="BG1" s="49" t="str">
        <f aca="false">TRIM('У4 Ввод'!B64&amp;" · "&amp;'У4 Ввод'!C64)</f>
        <v>·</v>
      </c>
      <c r="BH1" s="49" t="str">
        <f aca="false">TRIM('У4 Ввод'!B65&amp;" · "&amp;'У4 Ввод'!C65)</f>
        <v>·</v>
      </c>
      <c r="BI1" s="49" t="str">
        <f aca="false">TRIM('У4 Ввод'!B66&amp;" · "&amp;'У4 Ввод'!C66)</f>
        <v>·</v>
      </c>
      <c r="BJ1" s="49" t="str">
        <f aca="false">TRIM('У4 Ввод'!B67&amp;" · "&amp;'У4 Ввод'!C67)</f>
        <v>·</v>
      </c>
      <c r="BK1" s="49" t="str">
        <f aca="false">TRIM('У4 Ввод'!B68&amp;" · "&amp;'У4 Ввод'!C68)</f>
        <v>·</v>
      </c>
      <c r="BL1" s="49" t="str">
        <f aca="false">TRIM('У4 Ввод'!B69&amp;" · "&amp;'У4 Ввод'!C69)</f>
        <v>·</v>
      </c>
      <c r="BM1" s="49" t="str">
        <f aca="false">TRIM('У4 Ввод'!B70&amp;" · "&amp;'У4 Ввод'!C70)</f>
        <v>·</v>
      </c>
      <c r="BN1" s="49" t="str">
        <f aca="false">TRIM('У4 Ввод'!B71&amp;" · "&amp;'У4 Ввод'!C71)</f>
        <v>·</v>
      </c>
      <c r="BO1" s="49" t="str">
        <f aca="false">TRIM('У4 Ввод'!B72&amp;" · "&amp;'У4 Ввод'!C72)</f>
        <v>·</v>
      </c>
      <c r="BP1" s="49" t="str">
        <f aca="false">TRIM('У4 Ввод'!B73&amp;" · "&amp;'У4 Ввод'!C73)</f>
        <v>·</v>
      </c>
      <c r="BQ1" s="49" t="str">
        <f aca="false">TRIM('У4 Ввод'!B74&amp;" · "&amp;'У4 Ввод'!C74)</f>
        <v>·</v>
      </c>
      <c r="BR1" s="49" t="str">
        <f aca="false">TRIM('У4 Ввод'!B75&amp;" · "&amp;'У4 Ввод'!C75)</f>
        <v>·</v>
      </c>
      <c r="BS1" s="49" t="str">
        <f aca="false">TRIM('У4 Ввод'!B76&amp;" · "&amp;'У4 Ввод'!C76)</f>
        <v>·</v>
      </c>
      <c r="BT1" s="49" t="str">
        <f aca="false">TRIM('У4 Ввод'!B77&amp;" · "&amp;'У4 Ввод'!C77)</f>
        <v>·</v>
      </c>
      <c r="BU1" s="49" t="str">
        <f aca="false">TRIM('У4 Ввод'!B78&amp;" · "&amp;'У4 Ввод'!C78)</f>
        <v>·</v>
      </c>
      <c r="BV1" s="49" t="str">
        <f aca="false">TRIM('У4 Ввод'!B79&amp;" · "&amp;'У4 Ввод'!C79)</f>
        <v>·</v>
      </c>
      <c r="BW1" s="49" t="str">
        <f aca="false">TRIM('У4 Ввод'!B80&amp;" · "&amp;'У4 Ввод'!C80)</f>
        <v>·</v>
      </c>
      <c r="BX1" s="49" t="str">
        <f aca="false">TRIM('У4 Ввод'!B81&amp;" · "&amp;'У4 Ввод'!C81)</f>
        <v>·</v>
      </c>
      <c r="BY1" s="49" t="str">
        <f aca="false">TRIM('У4 Ввод'!B82&amp;" · "&amp;'У4 Ввод'!C82)</f>
        <v>·</v>
      </c>
      <c r="BZ1" s="49" t="str">
        <f aca="false">TRIM('У4 Ввод'!B83&amp;" · "&amp;'У4 Ввод'!C83)</f>
        <v>·</v>
      </c>
      <c r="CA1" s="49" t="str">
        <f aca="false">TRIM('У4 Ввод'!B84&amp;" · "&amp;'У4 Ввод'!C84)</f>
        <v>·</v>
      </c>
      <c r="CB1" s="49" t="str">
        <f aca="false">TRIM('У4 Ввод'!B85&amp;" · "&amp;'У4 Ввод'!C85)</f>
        <v>·</v>
      </c>
      <c r="CC1" s="49" t="str">
        <f aca="false">TRIM('У4 Ввод'!B86&amp;" · "&amp;'У4 Ввод'!C86)</f>
        <v>·</v>
      </c>
      <c r="CD1" s="49" t="str">
        <f aca="false">TRIM('У4 Ввод'!B87&amp;" · "&amp;'У4 Ввод'!C87)</f>
        <v>·</v>
      </c>
      <c r="CE1" s="49" t="str">
        <f aca="false">TRIM('У4 Ввод'!B88&amp;" · "&amp;'У4 Ввод'!C88)</f>
        <v>·</v>
      </c>
      <c r="CF1" s="49" t="str">
        <f aca="false">TRIM('У4 Ввод'!B89&amp;" · "&amp;'У4 Ввод'!C89)</f>
        <v>·</v>
      </c>
      <c r="CG1" s="49" t="str">
        <f aca="false">TRIM('У4 Ввод'!B90&amp;" · "&amp;'У4 Ввод'!C90)</f>
        <v>·</v>
      </c>
      <c r="CH1" s="49" t="str">
        <f aca="false">TRIM('У4 Ввод'!B91&amp;" · "&amp;'У4 Ввод'!C91)</f>
        <v>·</v>
      </c>
      <c r="CI1" s="49" t="str">
        <f aca="false">TRIM('У4 Ввод'!B92&amp;" · "&amp;'У4 Ввод'!C92)</f>
        <v>·</v>
      </c>
      <c r="CJ1" s="49" t="str">
        <f aca="false">TRIM('У4 Ввод'!B93&amp;" · "&amp;'У4 Ввод'!C93)</f>
        <v>·</v>
      </c>
      <c r="CK1" s="49" t="str">
        <f aca="false">TRIM('У4 Ввод'!B94&amp;" · "&amp;'У4 Ввод'!C94)</f>
        <v>·</v>
      </c>
      <c r="CL1" s="49" t="str">
        <f aca="false">TRIM('У4 Ввод'!B95&amp;" · "&amp;'У4 Ввод'!C95)</f>
        <v>·</v>
      </c>
      <c r="CM1" s="49" t="str">
        <f aca="false">TRIM('У4 Ввод'!B96&amp;" · "&amp;'У4 Ввод'!C96)</f>
        <v>·</v>
      </c>
      <c r="CN1" s="49" t="str">
        <f aca="false">TRIM('У4 Ввод'!B97&amp;" · "&amp;'У4 Ввод'!C97)</f>
        <v>·</v>
      </c>
      <c r="CO1" s="49" t="str">
        <f aca="false">TRIM('У4 Ввод'!B98&amp;" · "&amp;'У4 Ввод'!C98)</f>
        <v>·</v>
      </c>
      <c r="CP1" s="49" t="str">
        <f aca="false">TRIM('У4 Ввод'!B99&amp;" · "&amp;'У4 Ввод'!C99)</f>
        <v>·</v>
      </c>
      <c r="CQ1" s="49" t="str">
        <f aca="false">TRIM('У4 Ввод'!B100&amp;" · "&amp;'У4 Ввод'!C100)</f>
        <v>·</v>
      </c>
      <c r="CR1" s="49" t="str">
        <f aca="false">TRIM('У4 Ввод'!B101&amp;" · "&amp;'У4 Ввод'!C101)</f>
        <v>·</v>
      </c>
      <c r="CS1" s="49" t="str">
        <f aca="false">TRIM('У4 Ввод'!B102&amp;" · "&amp;'У4 Ввод'!C102)</f>
        <v>·</v>
      </c>
      <c r="CT1" s="49" t="str">
        <f aca="false">TRIM('У4 Ввод'!B103&amp;" · "&amp;'У4 Ввод'!C103)</f>
        <v>·</v>
      </c>
      <c r="CU1" s="49" t="str">
        <f aca="false">TRIM('У4 Ввод'!B104&amp;" · "&amp;'У4 Ввод'!C104)</f>
        <v>·</v>
      </c>
      <c r="CV1" s="49" t="str">
        <f aca="false">TRIM('У4 Ввод'!B105&amp;" · "&amp;'У4 Ввод'!C105)</f>
        <v>·</v>
      </c>
      <c r="CW1" s="49" t="str">
        <f aca="false">TRIM('У4 Ввод'!B106&amp;" · "&amp;'У4 Ввод'!C106)</f>
        <v>·</v>
      </c>
      <c r="CX1" s="49" t="str">
        <f aca="false">TRIM('У4 Ввод'!B107&amp;" · "&amp;'У4 Ввод'!C107)</f>
        <v>·</v>
      </c>
      <c r="CY1" s="49" t="str">
        <f aca="false">TRIM('У4 Ввод'!B108&amp;" · "&amp;'У4 Ввод'!C108)</f>
        <v>·</v>
      </c>
      <c r="CZ1" s="49" t="str">
        <f aca="false">TRIM('У4 Ввод'!B109&amp;" · "&amp;'У4 Ввод'!C109)</f>
        <v>·</v>
      </c>
      <c r="DA1" s="49" t="str">
        <f aca="false">TRIM('У4 Ввод'!B110&amp;" · "&amp;'У4 Ввод'!C110)</f>
        <v>·</v>
      </c>
      <c r="DB1" s="49" t="str">
        <f aca="false">TRIM('У4 Ввод'!B111&amp;" · "&amp;'У4 Ввод'!C111)</f>
        <v>·</v>
      </c>
      <c r="DC1" s="49" t="str">
        <f aca="false">TRIM('У4 Ввод'!B112&amp;" · "&amp;'У4 Ввод'!C112)</f>
        <v>·</v>
      </c>
      <c r="DD1" s="49" t="str">
        <f aca="false">TRIM('У4 Ввод'!B113&amp;" · "&amp;'У4 Ввод'!C113)</f>
        <v>·</v>
      </c>
      <c r="DE1" s="49" t="str">
        <f aca="false">TRIM('У4 Ввод'!B114&amp;" · "&amp;'У4 Ввод'!C114)</f>
        <v>·</v>
      </c>
      <c r="DF1" s="49" t="str">
        <f aca="false">TRIM('У4 Ввод'!B115&amp;" · "&amp;'У4 Ввод'!C115)</f>
        <v>·</v>
      </c>
      <c r="DG1" s="49" t="str">
        <f aca="false">TRIM('У4 Ввод'!B116&amp;" · "&amp;'У4 Ввод'!C116)</f>
        <v>·</v>
      </c>
      <c r="DH1" s="49" t="str">
        <f aca="false">TRIM('У4 Ввод'!B117&amp;" · "&amp;'У4 Ввод'!C117)</f>
        <v>·</v>
      </c>
      <c r="DI1" s="49" t="str">
        <f aca="false">TRIM('У4 Ввод'!B118&amp;" · "&amp;'У4 Ввод'!C118)</f>
        <v>·</v>
      </c>
      <c r="DJ1" s="49" t="str">
        <f aca="false">TRIM('У4 Ввод'!B119&amp;" · "&amp;'У4 Ввод'!C119)</f>
        <v>·</v>
      </c>
      <c r="DK1" s="49" t="str">
        <f aca="false">TRIM('У4 Ввод'!B120&amp;" · "&amp;'У4 Ввод'!C120)</f>
        <v>·</v>
      </c>
      <c r="DL1" s="49" t="str">
        <f aca="false">TRIM('У4 Ввод'!B121&amp;" · "&amp;'У4 Ввод'!C121)</f>
        <v>·</v>
      </c>
      <c r="DM1" s="49" t="str">
        <f aca="false">TRIM('У4 Ввод'!B122&amp;" · "&amp;'У4 Ввод'!C122)</f>
        <v>·</v>
      </c>
      <c r="DN1" s="49" t="str">
        <f aca="false">TRIM('У4 Ввод'!B123&amp;" · "&amp;'У4 Ввод'!C123)</f>
        <v>·</v>
      </c>
      <c r="DO1" s="49" t="str">
        <f aca="false">TRIM('У4 Ввод'!B124&amp;" · "&amp;'У4 Ввод'!C124)</f>
        <v>·</v>
      </c>
      <c r="DP1" s="49" t="str">
        <f aca="false">TRIM('У4 Ввод'!B125&amp;" · "&amp;'У4 Ввод'!C125)</f>
        <v>·</v>
      </c>
      <c r="DQ1" s="49" t="str">
        <f aca="false">TRIM('У4 Ввод'!B126&amp;" · "&amp;'У4 Ввод'!C126)</f>
        <v>·</v>
      </c>
      <c r="DR1" s="49" t="str">
        <f aca="false">TRIM('У4 Ввод'!B127&amp;" · "&amp;'У4 Ввод'!C127)</f>
        <v>·</v>
      </c>
      <c r="DS1" s="49" t="str">
        <f aca="false">TRIM('У4 Ввод'!B128&amp;" · "&amp;'У4 Ввод'!C128)</f>
        <v>·</v>
      </c>
      <c r="DT1" s="49" t="str">
        <f aca="false">TRIM('У4 Ввод'!B129&amp;" · "&amp;'У4 Ввод'!C129)</f>
        <v>·</v>
      </c>
      <c r="DU1" s="49" t="str">
        <f aca="false">TRIM('У4 Ввод'!B130&amp;" · "&amp;'У4 Ввод'!C130)</f>
        <v>·</v>
      </c>
      <c r="DV1" s="49" t="str">
        <f aca="false">TRIM('У4 Ввод'!B131&amp;" · "&amp;'У4 Ввод'!C131)</f>
        <v>·</v>
      </c>
      <c r="DW1" s="49" t="str">
        <f aca="false">TRIM('У4 Ввод'!B132&amp;" · "&amp;'У4 Ввод'!C132)</f>
        <v>·</v>
      </c>
      <c r="DX1" s="49" t="str">
        <f aca="false">TRIM('У4 Ввод'!B133&amp;" · "&amp;'У4 Ввод'!C133)</f>
        <v>·</v>
      </c>
      <c r="DY1" s="49" t="str">
        <f aca="false">TRIM('У4 Ввод'!B134&amp;" · "&amp;'У4 Ввод'!C134)</f>
        <v>·</v>
      </c>
      <c r="DZ1" s="49" t="str">
        <f aca="false">TRIM('У4 Ввод'!B135&amp;" · "&amp;'У4 Ввод'!C135)</f>
        <v>·</v>
      </c>
      <c r="EA1" s="49" t="str">
        <f aca="false">TRIM('У4 Ввод'!B136&amp;" · "&amp;'У4 Ввод'!C136)</f>
        <v>·</v>
      </c>
      <c r="EB1" s="49" t="str">
        <f aca="false">TRIM('У4 Ввод'!B137&amp;" · "&amp;'У4 Ввод'!C137)</f>
        <v>·</v>
      </c>
      <c r="EC1" s="49" t="str">
        <f aca="false">TRIM('У4 Ввод'!B138&amp;" · "&amp;'У4 Ввод'!C138)</f>
        <v>·</v>
      </c>
      <c r="ED1" s="49" t="str">
        <f aca="false">TRIM('У4 Ввод'!B139&amp;" · "&amp;'У4 Ввод'!C139)</f>
        <v>·</v>
      </c>
      <c r="EE1" s="49" t="str">
        <f aca="false">TRIM('У4 Ввод'!B140&amp;" · "&amp;'У4 Ввод'!C140)</f>
        <v>·</v>
      </c>
      <c r="EF1" s="49" t="str">
        <f aca="false">TRIM('У4 Ввод'!B141&amp;" · "&amp;'У4 Ввод'!C141)</f>
        <v>·</v>
      </c>
      <c r="EG1" s="49" t="str">
        <f aca="false">TRIM('У4 Ввод'!B142&amp;" · "&amp;'У4 Ввод'!C142)</f>
        <v>·</v>
      </c>
      <c r="EH1" s="49" t="str">
        <f aca="false">TRIM('У4 Ввод'!B143&amp;" · "&amp;'У4 Ввод'!C143)</f>
        <v>·</v>
      </c>
      <c r="EI1" s="49" t="str">
        <f aca="false">TRIM('У4 Ввод'!B144&amp;" · "&amp;'У4 Ввод'!C144)</f>
        <v>·</v>
      </c>
      <c r="EJ1" s="49" t="str">
        <f aca="false">TRIM('У4 Ввод'!B145&amp;" · "&amp;'У4 Ввод'!C145)</f>
        <v>·</v>
      </c>
      <c r="EK1" s="49" t="str">
        <f aca="false">TRIM('У4 Ввод'!B146&amp;" · "&amp;'У4 Ввод'!C146)</f>
        <v>·</v>
      </c>
      <c r="EL1" s="49" t="str">
        <f aca="false">TRIM('У4 Ввод'!B147&amp;" · "&amp;'У4 Ввод'!C147)</f>
        <v>·</v>
      </c>
      <c r="EM1" s="49" t="str">
        <f aca="false">TRIM('У4 Ввод'!B148&amp;" · "&amp;'У4 Ввод'!C148)</f>
        <v>·</v>
      </c>
      <c r="EN1" s="49" t="str">
        <f aca="false">TRIM('У4 Ввод'!B149&amp;" · "&amp;'У4 Ввод'!C149)</f>
        <v>·</v>
      </c>
      <c r="EO1" s="49" t="str">
        <f aca="false">TRIM('У4 Ввод'!B150&amp;" · "&amp;'У4 Ввод'!C150)</f>
        <v>·</v>
      </c>
      <c r="EP1" s="49" t="str">
        <f aca="false">TRIM('У4 Ввод'!B151&amp;" · "&amp;'У4 Ввод'!C151)</f>
        <v>·</v>
      </c>
      <c r="EQ1" s="49" t="str">
        <f aca="false">TRIM('У4 Ввод'!B152&amp;" · "&amp;'У4 Ввод'!C152)</f>
        <v>·</v>
      </c>
      <c r="ER1" s="49" t="str">
        <f aca="false">TRIM('У4 Ввод'!B153&amp;" · "&amp;'У4 Ввод'!C153)</f>
        <v>·</v>
      </c>
      <c r="ES1" s="49" t="str">
        <f aca="false">TRIM('У4 Ввод'!B154&amp;" · "&amp;'У4 Ввод'!C154)</f>
        <v>·</v>
      </c>
      <c r="ET1" s="49" t="str">
        <f aca="false">TRIM('У4 Ввод'!B155&amp;" · "&amp;'У4 Ввод'!C155)</f>
        <v>·</v>
      </c>
      <c r="EU1" s="49" t="str">
        <f aca="false">TRIM('У4 Ввод'!B156&amp;" · "&amp;'У4 Ввод'!C156)</f>
        <v>·</v>
      </c>
      <c r="EV1" s="49" t="str">
        <f aca="false">TRIM('У4 Ввод'!B157&amp;" · "&amp;'У4 Ввод'!C157)</f>
        <v>·</v>
      </c>
      <c r="EW1" s="49" t="str">
        <f aca="false">TRIM('У4 Ввод'!B158&amp;" · "&amp;'У4 Ввод'!C158)</f>
        <v>·</v>
      </c>
      <c r="EX1" s="49" t="str">
        <f aca="false">TRIM('У4 Ввод'!B159&amp;" · "&amp;'У4 Ввод'!C159)</f>
        <v>·</v>
      </c>
      <c r="EY1" s="49" t="str">
        <f aca="false">TRIM('У4 Ввод'!B160&amp;" · "&amp;'У4 Ввод'!C160)</f>
        <v>·</v>
      </c>
      <c r="EZ1" s="49" t="str">
        <f aca="false">TRIM('У4 Ввод'!B161&amp;" · "&amp;'У4 Ввод'!C161)</f>
        <v>·</v>
      </c>
      <c r="FA1" s="49" t="str">
        <f aca="false">TRIM('У4 Ввод'!B162&amp;" · "&amp;'У4 Ввод'!C162)</f>
        <v>·</v>
      </c>
      <c r="FB1" s="49" t="str">
        <f aca="false">TRIM('У4 Ввод'!B163&amp;" · "&amp;'У4 Ввод'!C163)</f>
        <v>·</v>
      </c>
      <c r="FC1" s="49" t="str">
        <f aca="false">TRIM('У4 Ввод'!B164&amp;" · "&amp;'У4 Ввод'!C164)</f>
        <v>·</v>
      </c>
      <c r="FD1" s="49" t="str">
        <f aca="false">TRIM('У4 Ввод'!B165&amp;" · "&amp;'У4 Ввод'!C165)</f>
        <v>·</v>
      </c>
      <c r="FE1" s="49" t="str">
        <f aca="false">TRIM('У4 Ввод'!B166&amp;" · "&amp;'У4 Ввод'!C166)</f>
        <v>·</v>
      </c>
      <c r="FF1" s="49" t="str">
        <f aca="false">TRIM('У4 Ввод'!B167&amp;" · "&amp;'У4 Ввод'!C167)</f>
        <v>·</v>
      </c>
      <c r="FG1" s="49" t="str">
        <f aca="false">TRIM('У4 Ввод'!B168&amp;" · "&amp;'У4 Ввод'!C168)</f>
        <v>·</v>
      </c>
      <c r="FH1" s="49" t="str">
        <f aca="false">TRIM('У4 Ввод'!B169&amp;" · "&amp;'У4 Ввод'!C169)</f>
        <v>·</v>
      </c>
      <c r="FI1" s="49" t="str">
        <f aca="false">TRIM('У4 Ввод'!B170&amp;" · "&amp;'У4 Ввод'!C170)</f>
        <v>·</v>
      </c>
      <c r="FJ1" s="49" t="str">
        <f aca="false">TRIM('У4 Ввод'!B171&amp;" · "&amp;'У4 Ввод'!C171)</f>
        <v>·</v>
      </c>
      <c r="FK1" s="49" t="str">
        <f aca="false">TRIM('У4 Ввод'!B172&amp;" · "&amp;'У4 Ввод'!C172)</f>
        <v>·</v>
      </c>
      <c r="FL1" s="49" t="str">
        <f aca="false">TRIM('У4 Ввод'!B173&amp;" · "&amp;'У4 Ввод'!C173)</f>
        <v>·</v>
      </c>
      <c r="FM1" s="49" t="str">
        <f aca="false">TRIM('У4 Ввод'!B174&amp;" · "&amp;'У4 Ввод'!C174)</f>
        <v>·</v>
      </c>
      <c r="FN1" s="49" t="str">
        <f aca="false">TRIM('У4 Ввод'!B175&amp;" · "&amp;'У4 Ввод'!C175)</f>
        <v>·</v>
      </c>
      <c r="FO1" s="49" t="str">
        <f aca="false">TRIM('У4 Ввод'!B176&amp;" · "&amp;'У4 Ввод'!C176)</f>
        <v>·</v>
      </c>
      <c r="FP1" s="49" t="str">
        <f aca="false">TRIM('У4 Ввод'!B177&amp;" · "&amp;'У4 Ввод'!C177)</f>
        <v>·</v>
      </c>
      <c r="FQ1" s="49" t="str">
        <f aca="false">TRIM('У4 Ввод'!B178&amp;" · "&amp;'У4 Ввод'!C178)</f>
        <v>·</v>
      </c>
      <c r="FR1" s="49" t="str">
        <f aca="false">TRIM('У4 Ввод'!B179&amp;" · "&amp;'У4 Ввод'!C179)</f>
        <v>·</v>
      </c>
      <c r="FS1" s="49" t="str">
        <f aca="false">TRIM('У4 Ввод'!B180&amp;" · "&amp;'У4 Ввод'!C180)</f>
        <v>·</v>
      </c>
      <c r="FT1" s="49" t="str">
        <f aca="false">TRIM('У4 Ввод'!B181&amp;" · "&amp;'У4 Ввод'!C181)</f>
        <v>·</v>
      </c>
      <c r="FU1" s="49" t="str">
        <f aca="false">TRIM('У4 Ввод'!B182&amp;" · "&amp;'У4 Ввод'!C182)</f>
        <v>·</v>
      </c>
      <c r="FV1" s="49" t="str">
        <f aca="false">TRIM('У4 Ввод'!B183&amp;" · "&amp;'У4 Ввод'!C183)</f>
        <v>·</v>
      </c>
      <c r="FW1" s="49" t="str">
        <f aca="false">TRIM('У4 Ввод'!B184&amp;" · "&amp;'У4 Ввод'!C184)</f>
        <v>·</v>
      </c>
      <c r="FX1" s="49" t="str">
        <f aca="false">TRIM('У4 Ввод'!B185&amp;" · "&amp;'У4 Ввод'!C185)</f>
        <v>·</v>
      </c>
      <c r="FY1" s="49" t="str">
        <f aca="false">TRIM('У4 Ввод'!B186&amp;" · "&amp;'У4 Ввод'!C186)</f>
        <v>·</v>
      </c>
      <c r="FZ1" s="49" t="str">
        <f aca="false">TRIM('У4 Ввод'!B187&amp;" · "&amp;'У4 Ввод'!C187)</f>
        <v>·</v>
      </c>
      <c r="GA1" s="49" t="str">
        <f aca="false">TRIM('У4 Ввод'!B188&amp;" · "&amp;'У4 Ввод'!C188)</f>
        <v>·</v>
      </c>
      <c r="GB1" s="49" t="str">
        <f aca="false">TRIM('У4 Ввод'!B189&amp;" · "&amp;'У4 Ввод'!C189)</f>
        <v>·</v>
      </c>
      <c r="GC1" s="49" t="str">
        <f aca="false">TRIM('У4 Ввод'!B190&amp;" · "&amp;'У4 Ввод'!C190)</f>
        <v>·</v>
      </c>
      <c r="GD1" s="49" t="str">
        <f aca="false">TRIM('У4 Ввод'!B191&amp;" · "&amp;'У4 Ввод'!C191)</f>
        <v>·</v>
      </c>
      <c r="GE1" s="49" t="str">
        <f aca="false">TRIM('У4 Ввод'!B192&amp;" · "&amp;'У4 Ввод'!C192)</f>
        <v>·</v>
      </c>
      <c r="GF1" s="49" t="str">
        <f aca="false">TRIM('У4 Ввод'!B193&amp;" · "&amp;'У4 Ввод'!C193)</f>
        <v>·</v>
      </c>
      <c r="GG1" s="49" t="str">
        <f aca="false">TRIM('У4 Ввод'!B194&amp;" · "&amp;'У4 Ввод'!C194)</f>
        <v>·</v>
      </c>
      <c r="GH1" s="49" t="str">
        <f aca="false">TRIM('У4 Ввод'!B195&amp;" · "&amp;'У4 Ввод'!C195)</f>
        <v>·</v>
      </c>
      <c r="GI1" s="49" t="str">
        <f aca="false">TRIM('У4 Ввод'!B196&amp;" · "&amp;'У4 Ввод'!C196)</f>
        <v>·</v>
      </c>
      <c r="GJ1" s="49" t="str">
        <f aca="false">TRIM('У4 Ввод'!B197&amp;" · "&amp;'У4 Ввод'!C197)</f>
        <v>·</v>
      </c>
      <c r="GK1" s="49" t="str">
        <f aca="false">TRIM('У4 Ввод'!B198&amp;" · "&amp;'У4 Ввод'!C198)</f>
        <v>·</v>
      </c>
      <c r="GL1" s="49" t="str">
        <f aca="false">TRIM('У4 Ввод'!B199&amp;" · "&amp;'У4 Ввод'!C199)</f>
        <v>·</v>
      </c>
      <c r="GM1" s="49" t="str">
        <f aca="false">TRIM('У4 Ввод'!B200&amp;" · "&amp;'У4 Ввод'!C200)</f>
        <v>·</v>
      </c>
      <c r="GN1" s="49" t="str">
        <f aca="false">TRIM('У4 Ввод'!B201&amp;" · "&amp;'У4 Ввод'!C201)</f>
        <v>·</v>
      </c>
      <c r="GO1" s="49" t="str">
        <f aca="false">TRIM('У4 Ввод'!B202&amp;" · "&amp;'У4 Ввод'!C202)</f>
        <v>·</v>
      </c>
      <c r="GP1" s="49" t="str">
        <f aca="false">TRIM('У4 Ввод'!B203&amp;" · "&amp;'У4 Ввод'!C203)</f>
        <v>·</v>
      </c>
      <c r="GQ1" s="49" t="str">
        <f aca="false">TRIM('У4 Ввод'!B204&amp;" · "&amp;'У4 Ввод'!C204)</f>
        <v>·</v>
      </c>
      <c r="GR1" s="49" t="str">
        <f aca="false">TRIM('У4 Ввод'!B205&amp;" · "&amp;'У4 Ввод'!C205)</f>
        <v>·</v>
      </c>
      <c r="GS1" s="49" t="str">
        <f aca="false">TRIM('У4 Ввод'!B206&amp;" · "&amp;'У4 Ввод'!C206)</f>
        <v>·</v>
      </c>
      <c r="GT1" s="49" t="str">
        <f aca="false">TRIM('У4 Ввод'!B207&amp;" · "&amp;'У4 Ввод'!C207)</f>
        <v>·</v>
      </c>
      <c r="GU1" s="49" t="str">
        <f aca="false">TRIM('У4 Ввод'!B208&amp;" · "&amp;'У4 Ввод'!C208)</f>
        <v>·</v>
      </c>
      <c r="GV1" s="49" t="str">
        <f aca="false">TRIM('У4 Ввод'!B209&amp;" · "&amp;'У4 Ввод'!C209)</f>
        <v>·</v>
      </c>
      <c r="GW1" s="49" t="str">
        <f aca="false">TRIM('У4 Ввод'!B210&amp;" · "&amp;'У4 Ввод'!C210)</f>
        <v>·</v>
      </c>
      <c r="GX1" s="49" t="str">
        <f aca="false">TRIM('У4 Ввод'!B211&amp;" · "&amp;'У4 Ввод'!C211)</f>
        <v>·</v>
      </c>
      <c r="GY1" s="49" t="str">
        <f aca="false">TRIM('У4 Ввод'!B212&amp;" · "&amp;'У4 Ввод'!C212)</f>
        <v>·</v>
      </c>
      <c r="GZ1" s="49" t="str">
        <f aca="false">TRIM('У4 Ввод'!B213&amp;" · "&amp;'У4 Ввод'!C213)</f>
        <v>·</v>
      </c>
      <c r="HA1" s="49" t="str">
        <f aca="false">TRIM('У4 Ввод'!B214&amp;" · "&amp;'У4 Ввод'!C214)</f>
        <v>·</v>
      </c>
      <c r="HB1" s="49" t="str">
        <f aca="false">TRIM('У4 Ввод'!B215&amp;" · "&amp;'У4 Ввод'!C215)</f>
        <v>·</v>
      </c>
      <c r="HC1" s="49" t="str">
        <f aca="false">TRIM('У4 Ввод'!B216&amp;" · "&amp;'У4 Ввод'!C216)</f>
        <v>·</v>
      </c>
      <c r="HD1" s="49" t="str">
        <f aca="false">TRIM('У4 Ввод'!B217&amp;" · "&amp;'У4 Ввод'!C217)</f>
        <v>·</v>
      </c>
      <c r="HE1" s="49" t="str">
        <f aca="false">TRIM('У4 Ввод'!B218&amp;" · "&amp;'У4 Ввод'!C218)</f>
        <v>·</v>
      </c>
      <c r="HF1" s="49" t="str">
        <f aca="false">TRIM('У4 Ввод'!B219&amp;" · "&amp;'У4 Ввод'!C219)</f>
        <v>·</v>
      </c>
      <c r="HG1" s="49" t="str">
        <f aca="false">TRIM('У4 Ввод'!B220&amp;" · "&amp;'У4 Ввод'!C220)</f>
        <v>·</v>
      </c>
      <c r="HH1" s="49" t="str">
        <f aca="false">TRIM('У4 Ввод'!B221&amp;" · "&amp;'У4 Ввод'!C221)</f>
        <v>·</v>
      </c>
      <c r="HI1" s="49" t="str">
        <f aca="false">TRIM('У4 Ввод'!B222&amp;" · "&amp;'У4 Ввод'!C222)</f>
        <v>·</v>
      </c>
      <c r="HJ1" s="49" t="str">
        <f aca="false">TRIM('У4 Ввод'!B223&amp;" · "&amp;'У4 Ввод'!C223)</f>
        <v>·</v>
      </c>
      <c r="HK1" s="49" t="str">
        <f aca="false">TRIM('У4 Ввод'!B224&amp;" · "&amp;'У4 Ввод'!C224)</f>
        <v>·</v>
      </c>
      <c r="HL1" s="49" t="str">
        <f aca="false">TRIM('У4 Ввод'!B225&amp;" · "&amp;'У4 Ввод'!C225)</f>
        <v>·</v>
      </c>
      <c r="HM1" s="49" t="str">
        <f aca="false">TRIM('У4 Ввод'!B226&amp;" · "&amp;'У4 Ввод'!C226)</f>
        <v>·</v>
      </c>
      <c r="HN1" s="49" t="str">
        <f aca="false">TRIM('У4 Ввод'!B227&amp;" · "&amp;'У4 Ввод'!C227)</f>
        <v>·</v>
      </c>
      <c r="HO1" s="49" t="str">
        <f aca="false">TRIM('У4 Ввод'!B228&amp;" · "&amp;'У4 Ввод'!C228)</f>
        <v>·</v>
      </c>
      <c r="HP1" s="49" t="str">
        <f aca="false">TRIM('У4 Ввод'!B229&amp;" · "&amp;'У4 Ввод'!C229)</f>
        <v>·</v>
      </c>
      <c r="HQ1" s="49" t="str">
        <f aca="false">TRIM('У4 Ввод'!B230&amp;" · "&amp;'У4 Ввод'!C230)</f>
        <v>·</v>
      </c>
      <c r="HR1" s="49" t="str">
        <f aca="false">TRIM('У4 Ввод'!B231&amp;" · "&amp;'У4 Ввод'!C231)</f>
        <v>·</v>
      </c>
      <c r="HS1" s="49" t="str">
        <f aca="false">TRIM('У4 Ввод'!B232&amp;" · "&amp;'У4 Ввод'!C232)</f>
        <v>·</v>
      </c>
      <c r="HT1" s="49" t="str">
        <f aca="false">TRIM('У4 Ввод'!B233&amp;" · "&amp;'У4 Ввод'!C233)</f>
        <v>·</v>
      </c>
      <c r="HU1" s="49" t="str">
        <f aca="false">TRIM('У4 Ввод'!B234&amp;" · "&amp;'У4 Ввод'!C234)</f>
        <v>·</v>
      </c>
      <c r="HV1" s="49" t="str">
        <f aca="false">TRIM('У4 Ввод'!B235&amp;" · "&amp;'У4 Ввод'!C235)</f>
        <v>·</v>
      </c>
      <c r="HW1" s="49" t="str">
        <f aca="false">TRIM('У4 Ввод'!B236&amp;" · "&amp;'У4 Ввод'!C236)</f>
        <v>·</v>
      </c>
      <c r="HX1" s="49" t="str">
        <f aca="false">TRIM('У4 Ввод'!B237&amp;" · "&amp;'У4 Ввод'!C237)</f>
        <v>·</v>
      </c>
      <c r="HY1" s="49" t="str">
        <f aca="false">TRIM('У4 Ввод'!B238&amp;" · "&amp;'У4 Ввод'!C238)</f>
        <v>·</v>
      </c>
      <c r="HZ1" s="49" t="str">
        <f aca="false">TRIM('У4 Ввод'!B239&amp;" · "&amp;'У4 Ввод'!C239)</f>
        <v>·</v>
      </c>
      <c r="IA1" s="49" t="str">
        <f aca="false">TRIM('У4 Ввод'!B240&amp;" · "&amp;'У4 Ввод'!C240)</f>
        <v>·</v>
      </c>
      <c r="IB1" s="49" t="str">
        <f aca="false">TRIM('У4 Ввод'!B241&amp;" · "&amp;'У4 Ввод'!C241)</f>
        <v>·</v>
      </c>
      <c r="IC1" s="49" t="str">
        <f aca="false">TRIM('У4 Ввод'!B242&amp;" · "&amp;'У4 Ввод'!C242)</f>
        <v>·</v>
      </c>
      <c r="ID1" s="49" t="str">
        <f aca="false">TRIM('У4 Ввод'!B243&amp;" · "&amp;'У4 Ввод'!C243)</f>
        <v>·</v>
      </c>
      <c r="IE1" s="49" t="str">
        <f aca="false">TRIM('У4 Ввод'!B244&amp;" · "&amp;'У4 Ввод'!C244)</f>
        <v>·</v>
      </c>
      <c r="IF1" s="49" t="str">
        <f aca="false">TRIM('У4 Ввод'!B245&amp;" · "&amp;'У4 Ввод'!C245)</f>
        <v>·</v>
      </c>
      <c r="IG1" s="49" t="str">
        <f aca="false">TRIM('У4 Ввод'!B246&amp;" · "&amp;'У4 Ввод'!C246)</f>
        <v>·</v>
      </c>
      <c r="IH1" s="49" t="str">
        <f aca="false">TRIM('У4 Ввод'!B247&amp;" · "&amp;'У4 Ввод'!C247)</f>
        <v>·</v>
      </c>
      <c r="II1" s="49" t="str">
        <f aca="false">TRIM('У4 Ввод'!B248&amp;" · "&amp;'У4 Ввод'!C248)</f>
        <v>·</v>
      </c>
      <c r="IJ1" s="49" t="str">
        <f aca="false">TRIM('У4 Ввод'!B249&amp;" · "&amp;'У4 Ввод'!C249)</f>
        <v>·</v>
      </c>
      <c r="IK1" s="49" t="str">
        <f aca="false">TRIM('У4 Ввод'!B250&amp;" · "&amp;'У4 Ввод'!C250)</f>
        <v>·</v>
      </c>
      <c r="IL1" s="49" t="str">
        <f aca="false">TRIM('У4 Ввод'!B251&amp;" · "&amp;'У4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IF(OR($D2=1,MONTH($B2)&lt;&gt;MONTH(StartDate),'У4 Ввод'!$D$12="",'У4 Ввод'!$E$12="",'У4 Ввод'!$D$12&gt;$B2),0,MAX(0,MIN(1,'У4 Ввод'!$E$12-NETWORKDAYS('У4 Ввод'!$D$12,$B2)+1))/Настройки!$E$10*100)</f>
        <v>0</v>
      </c>
      <c r="H2" s="67" t="n">
        <f aca="false">IF(OR($D2=1,MONTH($B2)&lt;&gt;MONTH(StartDate),'У4 Ввод'!$D$13="",'У4 Ввод'!$E$13="",'У4 Ввод'!$D$13&gt;$B2),0,MAX(0,MIN(1,'У4 Ввод'!$E$13-NETWORKDAYS('У4 Ввод'!$D$13,$B2)+1))/Настройки!$E$10*100)</f>
        <v>0</v>
      </c>
      <c r="I2" s="67" t="n">
        <f aca="false">IF(OR($D2=1,MONTH($B2)&lt;&gt;MONTH(StartDate),'У4 Ввод'!$D$14="",'У4 Ввод'!$E$14="",'У4 Ввод'!$D$14&gt;$B2),0,MAX(0,MIN(1,'У4 Ввод'!$E$14-NETWORKDAYS('У4 Ввод'!$D$14,$B2)+1))/Настройки!$E$10*100)</f>
        <v>0</v>
      </c>
      <c r="J2" s="67" t="n">
        <f aca="false">IF(OR($D2=1,MONTH($B2)&lt;&gt;MONTH(StartDate),'У4 Ввод'!$D$15="",'У4 Ввод'!$E$15="",'У4 Ввод'!$D$15&gt;$B2),0,MAX(0,MIN(1,'У4 Ввод'!$E$15-NETWORKDAYS('У4 Ввод'!$D$15,$B2)+1))/Настройки!$E$10*100)</f>
        <v>0</v>
      </c>
      <c r="K2" s="67" t="n">
        <f aca="false">IF(OR($D2=1,MONTH($B2)&lt;&gt;MONTH(StartDate),'У4 Ввод'!$D$16="",'У4 Ввод'!$E$16="",'У4 Ввод'!$D$16&gt;$B2),0,MAX(0,MIN(1,'У4 Ввод'!$E$16-NETWORKDAYS('У4 Ввод'!$D$16,$B2)+1))/Настройки!$E$10*100)</f>
        <v>0</v>
      </c>
      <c r="L2" s="67" t="n">
        <f aca="false">IF(OR($D2=1,MONTH($B2)&lt;&gt;MONTH(StartDate),'У4 Ввод'!$D$17="",'У4 Ввод'!$E$17="",'У4 Ввод'!$D$17&gt;$B2),0,MAX(0,MIN(1,'У4 Ввод'!$E$17-NETWORKDAYS('У4 Ввод'!$D$17,$B2)+1))/Настройки!$E$10*100)</f>
        <v>0</v>
      </c>
      <c r="M2" s="67" t="n">
        <f aca="false">IF(OR($D2=1,MONTH($B2)&lt;&gt;MONTH(StartDate),'У4 Ввод'!$D$18="",'У4 Ввод'!$E$18="",'У4 Ввод'!$D$18&gt;$B2),0,MAX(0,MIN(1,'У4 Ввод'!$E$18-NETWORKDAYS('У4 Ввод'!$D$18,$B2)+1))/Настройки!$E$10*100)</f>
        <v>0</v>
      </c>
      <c r="N2" s="67" t="n">
        <f aca="false">IF(OR($D2=1,MONTH($B2)&lt;&gt;MONTH(StartDate),'У4 Ввод'!$D$19="",'У4 Ввод'!$E$19="",'У4 Ввод'!$D$19&gt;$B2),0,MAX(0,MIN(1,'У4 Ввод'!$E$19-NETWORKDAYS('У4 Ввод'!$D$19,$B2)+1))/Настройки!$E$10*100)</f>
        <v>0</v>
      </c>
      <c r="O2" s="67" t="n">
        <f aca="false">IF(OR($D2=1,MONTH($B2)&lt;&gt;MONTH(StartDate),'У4 Ввод'!$D$20="",'У4 Ввод'!$E$20="",'У4 Ввод'!$D$20&gt;$B2),0,MAX(0,MIN(1,'У4 Ввод'!$E$20-NETWORKDAYS('У4 Ввод'!$D$20,$B2)+1))/Настройки!$E$10*100)</f>
        <v>0</v>
      </c>
      <c r="P2" s="67" t="n">
        <f aca="false">IF(OR($D2=1,MONTH($B2)&lt;&gt;MONTH(StartDate),'У4 Ввод'!$D$21="",'У4 Ввод'!$E$21="",'У4 Ввод'!$D$21&gt;$B2),0,MAX(0,MIN(1,'У4 Ввод'!$E$21-NETWORKDAYS('У4 Ввод'!$D$21,$B2)+1))/Настройки!$E$10*100)</f>
        <v>0</v>
      </c>
      <c r="Q2" s="67" t="n">
        <f aca="false">IF(OR($D2=1,MONTH($B2)&lt;&gt;MONTH(StartDate),'У4 Ввод'!$D$22="",'У4 Ввод'!$E$22="",'У4 Ввод'!$D$22&gt;$B2),0,MAX(0,MIN(1,'У4 Ввод'!$E$22-NETWORKDAYS('У4 Ввод'!$D$22,$B2)+1))/Настройки!$E$10*100)</f>
        <v>0</v>
      </c>
      <c r="R2" s="67" t="n">
        <f aca="false">IF(OR($D2=1,MONTH($B2)&lt;&gt;MONTH(StartDate),'У4 Ввод'!$D$23="",'У4 Ввод'!$E$23="",'У4 Ввод'!$D$23&gt;$B2),0,MAX(0,MIN(1,'У4 Ввод'!$E$23-NETWORKDAYS('У4 Ввод'!$D$23,$B2)+1))/Настройки!$E$10*100)</f>
        <v>0</v>
      </c>
      <c r="S2" s="67" t="n">
        <f aca="false">IF(OR($D2=1,MONTH($B2)&lt;&gt;MONTH(StartDate),'У4 Ввод'!$D$24="",'У4 Ввод'!$E$24="",'У4 Ввод'!$D$24&gt;$B2),0,MAX(0,MIN(1,'У4 Ввод'!$E$24-NETWORKDAYS('У4 Ввод'!$D$24,$B2)+1))/Настройки!$E$10*100)</f>
        <v>0</v>
      </c>
      <c r="T2" s="67" t="n">
        <f aca="false">IF(OR($D2=1,MONTH($B2)&lt;&gt;MONTH(StartDate),'У4 Ввод'!$D$25="",'У4 Ввод'!$E$25="",'У4 Ввод'!$D$25&gt;$B2),0,MAX(0,MIN(1,'У4 Ввод'!$E$25-NETWORKDAYS('У4 Ввод'!$D$25,$B2)+1))/Настройки!$E$10*100)</f>
        <v>0</v>
      </c>
      <c r="U2" s="67" t="n">
        <f aca="false">IF(OR($D2=1,MONTH($B2)&lt;&gt;MONTH(StartDate),'У4 Ввод'!$D$26="",'У4 Ввод'!$E$26="",'У4 Ввод'!$D$26&gt;$B2),0,MAX(0,MIN(1,'У4 Ввод'!$E$26-NETWORKDAYS('У4 Ввод'!$D$26,$B2)+1))/Настройки!$E$10*100)</f>
        <v>0</v>
      </c>
      <c r="V2" s="67" t="n">
        <f aca="false">IF(OR($D2=1,MONTH($B2)&lt;&gt;MONTH(StartDate),'У4 Ввод'!$D$27="",'У4 Ввод'!$E$27="",'У4 Ввод'!$D$27&gt;$B2),0,MAX(0,MIN(1,'У4 Ввод'!$E$27-NETWORKDAYS('У4 Ввод'!$D$27,$B2)+1))/Настройки!$E$10*100)</f>
        <v>0</v>
      </c>
      <c r="W2" s="67" t="n">
        <f aca="false">IF(OR($D2=1,MONTH($B2)&lt;&gt;MONTH(StartDate),'У4 Ввод'!$D$28="",'У4 Ввод'!$E$28="",'У4 Ввод'!$D$28&gt;$B2),0,MAX(0,MIN(1,'У4 Ввод'!$E$28-NETWORKDAYS('У4 Ввод'!$D$28,$B2)+1))/Настройки!$E$10*100)</f>
        <v>0</v>
      </c>
      <c r="X2" s="67" t="n">
        <f aca="false">IF(OR($D2=1,MONTH($B2)&lt;&gt;MONTH(StartDate),'У4 Ввод'!$D$29="",'У4 Ввод'!$E$29="",'У4 Ввод'!$D$29&gt;$B2),0,MAX(0,MIN(1,'У4 Ввод'!$E$29-NETWORKDAYS('У4 Ввод'!$D$29,$B2)+1))/Настройки!$E$10*100)</f>
        <v>0</v>
      </c>
      <c r="Y2" s="67" t="n">
        <f aca="false">IF(OR($D2=1,MONTH($B2)&lt;&gt;MONTH(StartDate),'У4 Ввод'!$D$30="",'У4 Ввод'!$E$30="",'У4 Ввод'!$D$30&gt;$B2),0,MAX(0,MIN(1,'У4 Ввод'!$E$30-NETWORKDAYS('У4 Ввод'!$D$30,$B2)+1))/Настройки!$E$10*100)</f>
        <v>0</v>
      </c>
      <c r="Z2" s="67" t="n">
        <f aca="false">IF(OR($D2=1,MONTH($B2)&lt;&gt;MONTH(StartDate),'У4 Ввод'!$D$31="",'У4 Ввод'!$E$31="",'У4 Ввод'!$D$31&gt;$B2),0,MAX(0,MIN(1,'У4 Ввод'!$E$31-NETWORKDAYS('У4 Ввод'!$D$31,$B2)+1))/Настройки!$E$10*100)</f>
        <v>0</v>
      </c>
      <c r="AA2" s="67" t="n">
        <f aca="false">IF(OR($D2=1,MONTH($B2)&lt;&gt;MONTH(StartDate),'У4 Ввод'!$D$32="",'У4 Ввод'!$E$32="",'У4 Ввод'!$D$32&gt;$B2),0,MAX(0,MIN(1,'У4 Ввод'!$E$32-NETWORKDAYS('У4 Ввод'!$D$32,$B2)+1))/Настройки!$E$10*100)</f>
        <v>0</v>
      </c>
      <c r="AB2" s="67" t="n">
        <f aca="false">IF(OR($D2=1,MONTH($B2)&lt;&gt;MONTH(StartDate),'У4 Ввод'!$D$33="",'У4 Ввод'!$E$33="",'У4 Ввод'!$D$33&gt;$B2),0,MAX(0,MIN(1,'У4 Ввод'!$E$33-NETWORKDAYS('У4 Ввод'!$D$33,$B2)+1))/Настройки!$E$10*100)</f>
        <v>0</v>
      </c>
      <c r="AC2" s="67" t="n">
        <f aca="false">IF(OR($D2=1,MONTH($B2)&lt;&gt;MONTH(StartDate),'У4 Ввод'!$D$34="",'У4 Ввод'!$E$34="",'У4 Ввод'!$D$34&gt;$B2),0,MAX(0,MIN(1,'У4 Ввод'!$E$34-NETWORKDAYS('У4 Ввод'!$D$34,$B2)+1))/Настройки!$E$10*100)</f>
        <v>0</v>
      </c>
      <c r="AD2" s="67" t="n">
        <f aca="false">IF(OR($D2=1,MONTH($B2)&lt;&gt;MONTH(StartDate),'У4 Ввод'!$D$35="",'У4 Ввод'!$E$35="",'У4 Ввод'!$D$35&gt;$B2),0,MAX(0,MIN(1,'У4 Ввод'!$E$35-NETWORKDAYS('У4 Ввод'!$D$35,$B2)+1))/Настройки!$E$10*100)</f>
        <v>0</v>
      </c>
      <c r="AE2" s="67" t="n">
        <f aca="false">IF(OR($D2=1,MONTH($B2)&lt;&gt;MONTH(StartDate),'У4 Ввод'!$D$36="",'У4 Ввод'!$E$36="",'У4 Ввод'!$D$36&gt;$B2),0,MAX(0,MIN(1,'У4 Ввод'!$E$36-NETWORKDAYS('У4 Ввод'!$D$36,$B2)+1))/Настройки!$E$10*100)</f>
        <v>0</v>
      </c>
      <c r="AF2" s="67" t="n">
        <f aca="false">IF(OR($D2=1,MONTH($B2)&lt;&gt;MONTH(StartDate),'У4 Ввод'!$D$37="",'У4 Ввод'!$E$37="",'У4 Ввод'!$D$37&gt;$B2),0,MAX(0,MIN(1,'У4 Ввод'!$E$37-NETWORKDAYS('У4 Ввод'!$D$37,$B2)+1))/Настройки!$E$10*100)</f>
        <v>0</v>
      </c>
      <c r="AG2" s="67" t="n">
        <f aca="false">IF(OR($D2=1,MONTH($B2)&lt;&gt;MONTH(StartDate),'У4 Ввод'!$D$38="",'У4 Ввод'!$E$38="",'У4 Ввод'!$D$38&gt;$B2),0,MAX(0,MIN(1,'У4 Ввод'!$E$38-NETWORKDAYS('У4 Ввод'!$D$38,$B2)+1))/Настройки!$E$10*100)</f>
        <v>0</v>
      </c>
      <c r="AH2" s="67" t="n">
        <f aca="false">IF(OR($D2=1,MONTH($B2)&lt;&gt;MONTH(StartDate),'У4 Ввод'!$D$39="",'У4 Ввод'!$E$39="",'У4 Ввод'!$D$39&gt;$B2),0,MAX(0,MIN(1,'У4 Ввод'!$E$39-NETWORKDAYS('У4 Ввод'!$D$39,$B2)+1))/Настройки!$E$10*100)</f>
        <v>0</v>
      </c>
      <c r="AI2" s="67" t="n">
        <f aca="false">IF(OR($D2=1,MONTH($B2)&lt;&gt;MONTH(StartDate),'У4 Ввод'!$D$40="",'У4 Ввод'!$E$40="",'У4 Ввод'!$D$40&gt;$B2),0,MAX(0,MIN(1,'У4 Ввод'!$E$40-NETWORKDAYS('У4 Ввод'!$D$40,$B2)+1))/Настройки!$E$10*100)</f>
        <v>0</v>
      </c>
      <c r="AJ2" s="67" t="n">
        <f aca="false">IF(OR($D2=1,MONTH($B2)&lt;&gt;MONTH(StartDate),'У4 Ввод'!$D$41="",'У4 Ввод'!$E$41="",'У4 Ввод'!$D$41&gt;$B2),0,MAX(0,MIN(1,'У4 Ввод'!$E$41-NETWORKDAYS('У4 Ввод'!$D$41,$B2)+1))/Настройки!$E$10*100)</f>
        <v>0</v>
      </c>
      <c r="AK2" s="67" t="n">
        <f aca="false">IF(OR($D2=1,MONTH($B2)&lt;&gt;MONTH(StartDate),'У4 Ввод'!$D$42="",'У4 Ввод'!$E$42="",'У4 Ввод'!$D$42&gt;$B2),0,MAX(0,MIN(1,'У4 Ввод'!$E$42-NETWORKDAYS('У4 Ввод'!$D$42,$B2)+1))/Настройки!$E$10*100)</f>
        <v>0</v>
      </c>
      <c r="AL2" s="67" t="n">
        <f aca="false">IF(OR($D2=1,MONTH($B2)&lt;&gt;MONTH(StartDate),'У4 Ввод'!$D$43="",'У4 Ввод'!$E$43="",'У4 Ввод'!$D$43&gt;$B2),0,MAX(0,MIN(1,'У4 Ввод'!$E$43-NETWORKDAYS('У4 Ввод'!$D$43,$B2)+1))/Настройки!$E$10*100)</f>
        <v>0</v>
      </c>
      <c r="AM2" s="67" t="n">
        <f aca="false">IF(OR($D2=1,MONTH($B2)&lt;&gt;MONTH(StartDate),'У4 Ввод'!$D$44="",'У4 Ввод'!$E$44="",'У4 Ввод'!$D$44&gt;$B2),0,MAX(0,MIN(1,'У4 Ввод'!$E$44-NETWORKDAYS('У4 Ввод'!$D$44,$B2)+1))/Настройки!$E$10*100)</f>
        <v>0</v>
      </c>
      <c r="AN2" s="67" t="n">
        <f aca="false">IF(OR($D2=1,MONTH($B2)&lt;&gt;MONTH(StartDate),'У4 Ввод'!$D$45="",'У4 Ввод'!$E$45="",'У4 Ввод'!$D$45&gt;$B2),0,MAX(0,MIN(1,'У4 Ввод'!$E$45-NETWORKDAYS('У4 Ввод'!$D$45,$B2)+1))/Настройки!$E$10*100)</f>
        <v>0</v>
      </c>
      <c r="AO2" s="67" t="n">
        <f aca="false">IF(OR($D2=1,MONTH($B2)&lt;&gt;MONTH(StartDate),'У4 Ввод'!$D$46="",'У4 Ввод'!$E$46="",'У4 Ввод'!$D$46&gt;$B2),0,MAX(0,MIN(1,'У4 Ввод'!$E$46-NETWORKDAYS('У4 Ввод'!$D$46,$B2)+1))/Настройки!$E$10*100)</f>
        <v>0</v>
      </c>
      <c r="AP2" s="67" t="n">
        <f aca="false">IF(OR($D2=1,MONTH($B2)&lt;&gt;MONTH(StartDate),'У4 Ввод'!$D$47="",'У4 Ввод'!$E$47="",'У4 Ввод'!$D$47&gt;$B2),0,MAX(0,MIN(1,'У4 Ввод'!$E$47-NETWORKDAYS('У4 Ввод'!$D$47,$B2)+1))/Настройки!$E$10*100)</f>
        <v>0</v>
      </c>
      <c r="AQ2" s="67" t="n">
        <f aca="false">IF(OR($D2=1,MONTH($B2)&lt;&gt;MONTH(StartDate),'У4 Ввод'!$D$48="",'У4 Ввод'!$E$48="",'У4 Ввод'!$D$48&gt;$B2),0,MAX(0,MIN(1,'У4 Ввод'!$E$48-NETWORKDAYS('У4 Ввод'!$D$48,$B2)+1))/Настройки!$E$10*100)</f>
        <v>0</v>
      </c>
      <c r="AR2" s="67" t="n">
        <f aca="false">IF(OR($D2=1,MONTH($B2)&lt;&gt;MONTH(StartDate),'У4 Ввод'!$D$49="",'У4 Ввод'!$E$49="",'У4 Ввод'!$D$49&gt;$B2),0,MAX(0,MIN(1,'У4 Ввод'!$E$49-NETWORKDAYS('У4 Ввод'!$D$49,$B2)+1))/Настройки!$E$10*100)</f>
        <v>0</v>
      </c>
      <c r="AS2" s="67" t="n">
        <f aca="false">IF(OR($D2=1,MONTH($B2)&lt;&gt;MONTH(StartDate),'У4 Ввод'!$D$50="",'У4 Ввод'!$E$50="",'У4 Ввод'!$D$50&gt;$B2),0,MAX(0,MIN(1,'У4 Ввод'!$E$50-NETWORKDAYS('У4 Ввод'!$D$50,$B2)+1))/Настройки!$E$10*100)</f>
        <v>0</v>
      </c>
      <c r="AT2" s="67" t="n">
        <f aca="false">IF(OR($D2=1,MONTH($B2)&lt;&gt;MONTH(StartDate),'У4 Ввод'!$D$51="",'У4 Ввод'!$E$51="",'У4 Ввод'!$D$51&gt;$B2),0,MAX(0,MIN(1,'У4 Ввод'!$E$51-NETWORKDAYS('У4 Ввод'!$D$51,$B2)+1))/Настройки!$E$10*100)</f>
        <v>0</v>
      </c>
      <c r="AU2" s="67" t="n">
        <f aca="false">IF(OR($D2=1,MONTH($B2)&lt;&gt;MONTH(StartDate),'У4 Ввод'!$D$52="",'У4 Ввод'!$E$52="",'У4 Ввод'!$D$52&gt;$B2),0,MAX(0,MIN(1,'У4 Ввод'!$E$52-NETWORKDAYS('У4 Ввод'!$D$52,$B2)+1))/Настройки!$E$10*100)</f>
        <v>0</v>
      </c>
      <c r="AV2" s="67" t="n">
        <f aca="false">IF(OR($D2=1,MONTH($B2)&lt;&gt;MONTH(StartDate),'У4 Ввод'!$D$53="",'У4 Ввод'!$E$53="",'У4 Ввод'!$D$53&gt;$B2),0,MAX(0,MIN(1,'У4 Ввод'!$E$53-NETWORKDAYS('У4 Ввод'!$D$53,$B2)+1))/Настройки!$E$10*100)</f>
        <v>0</v>
      </c>
      <c r="AW2" s="67" t="n">
        <f aca="false">IF(OR($D2=1,MONTH($B2)&lt;&gt;MONTH(StartDate),'У4 Ввод'!$D$54="",'У4 Ввод'!$E$54="",'У4 Ввод'!$D$54&gt;$B2),0,MAX(0,MIN(1,'У4 Ввод'!$E$54-NETWORKDAYS('У4 Ввод'!$D$54,$B2)+1))/Настройки!$E$10*100)</f>
        <v>0</v>
      </c>
      <c r="AX2" s="67" t="n">
        <f aca="false">IF(OR($D2=1,MONTH($B2)&lt;&gt;MONTH(StartDate),'У4 Ввод'!$D$55="",'У4 Ввод'!$E$55="",'У4 Ввод'!$D$55&gt;$B2),0,MAX(0,MIN(1,'У4 Ввод'!$E$55-NETWORKDAYS('У4 Ввод'!$D$55,$B2)+1))/Настройки!$E$10*100)</f>
        <v>0</v>
      </c>
      <c r="AY2" s="67" t="n">
        <f aca="false">IF(OR($D2=1,MONTH($B2)&lt;&gt;MONTH(StartDate),'У4 Ввод'!$D$56="",'У4 Ввод'!$E$56="",'У4 Ввод'!$D$56&gt;$B2),0,MAX(0,MIN(1,'У4 Ввод'!$E$56-NETWORKDAYS('У4 Ввод'!$D$56,$B2)+1))/Настройки!$E$10*100)</f>
        <v>0</v>
      </c>
      <c r="AZ2" s="67" t="n">
        <f aca="false">IF(OR($D2=1,MONTH($B2)&lt;&gt;MONTH(StartDate),'У4 Ввод'!$D$57="",'У4 Ввод'!$E$57="",'У4 Ввод'!$D$57&gt;$B2),0,MAX(0,MIN(1,'У4 Ввод'!$E$57-NETWORKDAYS('У4 Ввод'!$D$57,$B2)+1))/Настройки!$E$10*100)</f>
        <v>0</v>
      </c>
      <c r="BA2" s="67" t="n">
        <f aca="false">IF(OR($D2=1,MONTH($B2)&lt;&gt;MONTH(StartDate),'У4 Ввод'!$D$58="",'У4 Ввод'!$E$58="",'У4 Ввод'!$D$58&gt;$B2),0,MAX(0,MIN(1,'У4 Ввод'!$E$58-NETWORKDAYS('У4 Ввод'!$D$58,$B2)+1))/Настройки!$E$10*100)</f>
        <v>0</v>
      </c>
      <c r="BB2" s="67" t="n">
        <f aca="false">IF(OR($D2=1,MONTH($B2)&lt;&gt;MONTH(StartDate),'У4 Ввод'!$D$59="",'У4 Ввод'!$E$59="",'У4 Ввод'!$D$59&gt;$B2),0,MAX(0,MIN(1,'У4 Ввод'!$E$59-NETWORKDAYS('У4 Ввод'!$D$59,$B2)+1))/Настройки!$E$10*100)</f>
        <v>0</v>
      </c>
      <c r="BC2" s="67" t="n">
        <f aca="false">IF(OR($D2=1,MONTH($B2)&lt;&gt;MONTH(StartDate),'У4 Ввод'!$D$60="",'У4 Ввод'!$E$60="",'У4 Ввод'!$D$60&gt;$B2),0,MAX(0,MIN(1,'У4 Ввод'!$E$60-NETWORKDAYS('У4 Ввод'!$D$60,$B2)+1))/Настройки!$E$10*100)</f>
        <v>0</v>
      </c>
      <c r="BD2" s="67" t="n">
        <f aca="false">IF(OR($D2=1,MONTH($B2)&lt;&gt;MONTH(StartDate),'У4 Ввод'!$D$61="",'У4 Ввод'!$E$61="",'У4 Ввод'!$D$61&gt;$B2),0,MAX(0,MIN(1,'У4 Ввод'!$E$61-NETWORKDAYS('У4 Ввод'!$D$61,$B2)+1))/Настройки!$E$10*100)</f>
        <v>0</v>
      </c>
      <c r="BE2" s="67" t="n">
        <f aca="false">IF(OR($D2=1,MONTH($B2)&lt;&gt;MONTH(StartDate),'У4 Ввод'!$D$62="",'У4 Ввод'!$E$62="",'У4 Ввод'!$D$62&gt;$B2),0,MAX(0,MIN(1,'У4 Ввод'!$E$62-NETWORKDAYS('У4 Ввод'!$D$62,$B2)+1))/Настройки!$E$10*100)</f>
        <v>0</v>
      </c>
      <c r="BF2" s="67" t="n">
        <f aca="false">IF(OR($D2=1,MONTH($B2)&lt;&gt;MONTH(StartDate),'У4 Ввод'!$D$63="",'У4 Ввод'!$E$63="",'У4 Ввод'!$D$63&gt;$B2),0,MAX(0,MIN(1,'У4 Ввод'!$E$63-NETWORKDAYS('У4 Ввод'!$D$63,$B2)+1))/Настройки!$E$10*100)</f>
        <v>0</v>
      </c>
      <c r="BG2" s="67" t="n">
        <f aca="false">IF(OR($D2=1,MONTH($B2)&lt;&gt;MONTH(StartDate),'У4 Ввод'!$D$64="",'У4 Ввод'!$E$64="",'У4 Ввод'!$D$64&gt;$B2),0,MAX(0,MIN(1,'У4 Ввод'!$E$64-NETWORKDAYS('У4 Ввод'!$D$64,$B2)+1))/Настройки!$E$10*100)</f>
        <v>0</v>
      </c>
      <c r="BH2" s="67" t="n">
        <f aca="false">IF(OR($D2=1,MONTH($B2)&lt;&gt;MONTH(StartDate),'У4 Ввод'!$D$65="",'У4 Ввод'!$E$65="",'У4 Ввод'!$D$65&gt;$B2),0,MAX(0,MIN(1,'У4 Ввод'!$E$65-NETWORKDAYS('У4 Ввод'!$D$65,$B2)+1))/Настройки!$E$10*100)</f>
        <v>0</v>
      </c>
      <c r="BI2" s="67" t="n">
        <f aca="false">IF(OR($D2=1,MONTH($B2)&lt;&gt;MONTH(StartDate),'У4 Ввод'!$D$66="",'У4 Ввод'!$E$66="",'У4 Ввод'!$D$66&gt;$B2),0,MAX(0,MIN(1,'У4 Ввод'!$E$66-NETWORKDAYS('У4 Ввод'!$D$66,$B2)+1))/Настройки!$E$10*100)</f>
        <v>0</v>
      </c>
      <c r="BJ2" s="67" t="n">
        <f aca="false">IF(OR($D2=1,MONTH($B2)&lt;&gt;MONTH(StartDate),'У4 Ввод'!$D$67="",'У4 Ввод'!$E$67="",'У4 Ввод'!$D$67&gt;$B2),0,MAX(0,MIN(1,'У4 Ввод'!$E$67-NETWORKDAYS('У4 Ввод'!$D$67,$B2)+1))/Настройки!$E$10*100)</f>
        <v>0</v>
      </c>
      <c r="BK2" s="67" t="n">
        <f aca="false">IF(OR($D2=1,MONTH($B2)&lt;&gt;MONTH(StartDate),'У4 Ввод'!$D$68="",'У4 Ввод'!$E$68="",'У4 Ввод'!$D$68&gt;$B2),0,MAX(0,MIN(1,'У4 Ввод'!$E$68-NETWORKDAYS('У4 Ввод'!$D$68,$B2)+1))/Настройки!$E$10*100)</f>
        <v>0</v>
      </c>
      <c r="BL2" s="67" t="n">
        <f aca="false">IF(OR($D2=1,MONTH($B2)&lt;&gt;MONTH(StartDate),'У4 Ввод'!$D$69="",'У4 Ввод'!$E$69="",'У4 Ввод'!$D$69&gt;$B2),0,MAX(0,MIN(1,'У4 Ввод'!$E$69-NETWORKDAYS('У4 Ввод'!$D$69,$B2)+1))/Настройки!$E$10*100)</f>
        <v>0</v>
      </c>
      <c r="BM2" s="67" t="n">
        <f aca="false">IF(OR($D2=1,MONTH($B2)&lt;&gt;MONTH(StartDate),'У4 Ввод'!$D$70="",'У4 Ввод'!$E$70="",'У4 Ввод'!$D$70&gt;$B2),0,MAX(0,MIN(1,'У4 Ввод'!$E$70-NETWORKDAYS('У4 Ввод'!$D$70,$B2)+1))/Настройки!$E$10*100)</f>
        <v>0</v>
      </c>
      <c r="BN2" s="67" t="n">
        <f aca="false">IF(OR($D2=1,MONTH($B2)&lt;&gt;MONTH(StartDate),'У4 Ввод'!$D$71="",'У4 Ввод'!$E$71="",'У4 Ввод'!$D$71&gt;$B2),0,MAX(0,MIN(1,'У4 Ввод'!$E$71-NETWORKDAYS('У4 Ввод'!$D$71,$B2)+1))/Настройки!$E$10*100)</f>
        <v>0</v>
      </c>
      <c r="BO2" s="67" t="n">
        <f aca="false">IF(OR($D2=1,MONTH($B2)&lt;&gt;MONTH(StartDate),'У4 Ввод'!$D$72="",'У4 Ввод'!$E$72="",'У4 Ввод'!$D$72&gt;$B2),0,MAX(0,MIN(1,'У4 Ввод'!$E$72-NETWORKDAYS('У4 Ввод'!$D$72,$B2)+1))/Настройки!$E$10*100)</f>
        <v>0</v>
      </c>
      <c r="BP2" s="67" t="n">
        <f aca="false">IF(OR($D2=1,MONTH($B2)&lt;&gt;MONTH(StartDate),'У4 Ввод'!$D$73="",'У4 Ввод'!$E$73="",'У4 Ввод'!$D$73&gt;$B2),0,MAX(0,MIN(1,'У4 Ввод'!$E$73-NETWORKDAYS('У4 Ввод'!$D$73,$B2)+1))/Настройки!$E$10*100)</f>
        <v>0</v>
      </c>
      <c r="BQ2" s="67" t="n">
        <f aca="false">IF(OR($D2=1,MONTH($B2)&lt;&gt;MONTH(StartDate),'У4 Ввод'!$D$74="",'У4 Ввод'!$E$74="",'У4 Ввод'!$D$74&gt;$B2),0,MAX(0,MIN(1,'У4 Ввод'!$E$74-NETWORKDAYS('У4 Ввод'!$D$74,$B2)+1))/Настройки!$E$10*100)</f>
        <v>0</v>
      </c>
      <c r="BR2" s="67" t="n">
        <f aca="false">IF(OR($D2=1,MONTH($B2)&lt;&gt;MONTH(StartDate),'У4 Ввод'!$D$75="",'У4 Ввод'!$E$75="",'У4 Ввод'!$D$75&gt;$B2),0,MAX(0,MIN(1,'У4 Ввод'!$E$75-NETWORKDAYS('У4 Ввод'!$D$75,$B2)+1))/Настройки!$E$10*100)</f>
        <v>0</v>
      </c>
      <c r="BS2" s="67" t="n">
        <f aca="false">IF(OR($D2=1,MONTH($B2)&lt;&gt;MONTH(StartDate),'У4 Ввод'!$D$76="",'У4 Ввод'!$E$76="",'У4 Ввод'!$D$76&gt;$B2),0,MAX(0,MIN(1,'У4 Ввод'!$E$76-NETWORKDAYS('У4 Ввод'!$D$76,$B2)+1))/Настройки!$E$10*100)</f>
        <v>0</v>
      </c>
      <c r="BT2" s="67" t="n">
        <f aca="false">IF(OR($D2=1,MONTH($B2)&lt;&gt;MONTH(StartDate),'У4 Ввод'!$D$77="",'У4 Ввод'!$E$77="",'У4 Ввод'!$D$77&gt;$B2),0,MAX(0,MIN(1,'У4 Ввод'!$E$77-NETWORKDAYS('У4 Ввод'!$D$77,$B2)+1))/Настройки!$E$10*100)</f>
        <v>0</v>
      </c>
      <c r="BU2" s="67" t="n">
        <f aca="false">IF(OR($D2=1,MONTH($B2)&lt;&gt;MONTH(StartDate),'У4 Ввод'!$D$78="",'У4 Ввод'!$E$78="",'У4 Ввод'!$D$78&gt;$B2),0,MAX(0,MIN(1,'У4 Ввод'!$E$78-NETWORKDAYS('У4 Ввод'!$D$78,$B2)+1))/Настройки!$E$10*100)</f>
        <v>0</v>
      </c>
      <c r="BV2" s="67" t="n">
        <f aca="false">IF(OR($D2=1,MONTH($B2)&lt;&gt;MONTH(StartDate),'У4 Ввод'!$D$79="",'У4 Ввод'!$E$79="",'У4 Ввод'!$D$79&gt;$B2),0,MAX(0,MIN(1,'У4 Ввод'!$E$79-NETWORKDAYS('У4 Ввод'!$D$79,$B2)+1))/Настройки!$E$10*100)</f>
        <v>0</v>
      </c>
      <c r="BW2" s="67" t="n">
        <f aca="false">IF(OR($D2=1,MONTH($B2)&lt;&gt;MONTH(StartDate),'У4 Ввод'!$D$80="",'У4 Ввод'!$E$80="",'У4 Ввод'!$D$80&gt;$B2),0,MAX(0,MIN(1,'У4 Ввод'!$E$80-NETWORKDAYS('У4 Ввод'!$D$80,$B2)+1))/Настройки!$E$10*100)</f>
        <v>0</v>
      </c>
      <c r="BX2" s="67" t="n">
        <f aca="false">IF(OR($D2=1,MONTH($B2)&lt;&gt;MONTH(StartDate),'У4 Ввод'!$D$81="",'У4 Ввод'!$E$81="",'У4 Ввод'!$D$81&gt;$B2),0,MAX(0,MIN(1,'У4 Ввод'!$E$81-NETWORKDAYS('У4 Ввод'!$D$81,$B2)+1))/Настройки!$E$10*100)</f>
        <v>0</v>
      </c>
      <c r="BY2" s="67" t="n">
        <f aca="false">IF(OR($D2=1,MONTH($B2)&lt;&gt;MONTH(StartDate),'У4 Ввод'!$D$82="",'У4 Ввод'!$E$82="",'У4 Ввод'!$D$82&gt;$B2),0,MAX(0,MIN(1,'У4 Ввод'!$E$82-NETWORKDAYS('У4 Ввод'!$D$82,$B2)+1))/Настройки!$E$10*100)</f>
        <v>0</v>
      </c>
      <c r="BZ2" s="67" t="n">
        <f aca="false">IF(OR($D2=1,MONTH($B2)&lt;&gt;MONTH(StartDate),'У4 Ввод'!$D$83="",'У4 Ввод'!$E$83="",'У4 Ввод'!$D$83&gt;$B2),0,MAX(0,MIN(1,'У4 Ввод'!$E$83-NETWORKDAYS('У4 Ввод'!$D$83,$B2)+1))/Настройки!$E$10*100)</f>
        <v>0</v>
      </c>
      <c r="CA2" s="67" t="n">
        <f aca="false">IF(OR($D2=1,MONTH($B2)&lt;&gt;MONTH(StartDate),'У4 Ввод'!$D$84="",'У4 Ввод'!$E$84="",'У4 Ввод'!$D$84&gt;$B2),0,MAX(0,MIN(1,'У4 Ввод'!$E$84-NETWORKDAYS('У4 Ввод'!$D$84,$B2)+1))/Настройки!$E$10*100)</f>
        <v>0</v>
      </c>
      <c r="CB2" s="67" t="n">
        <f aca="false">IF(OR($D2=1,MONTH($B2)&lt;&gt;MONTH(StartDate),'У4 Ввод'!$D$85="",'У4 Ввод'!$E$85="",'У4 Ввод'!$D$85&gt;$B2),0,MAX(0,MIN(1,'У4 Ввод'!$E$85-NETWORKDAYS('У4 Ввод'!$D$85,$B2)+1))/Настройки!$E$10*100)</f>
        <v>0</v>
      </c>
      <c r="CC2" s="67" t="n">
        <f aca="false">IF(OR($D2=1,MONTH($B2)&lt;&gt;MONTH(StartDate),'У4 Ввод'!$D$86="",'У4 Ввод'!$E$86="",'У4 Ввод'!$D$86&gt;$B2),0,MAX(0,MIN(1,'У4 Ввод'!$E$86-NETWORKDAYS('У4 Ввод'!$D$86,$B2)+1))/Настройки!$E$10*100)</f>
        <v>0</v>
      </c>
      <c r="CD2" s="67" t="n">
        <f aca="false">IF(OR($D2=1,MONTH($B2)&lt;&gt;MONTH(StartDate),'У4 Ввод'!$D$87="",'У4 Ввод'!$E$87="",'У4 Ввод'!$D$87&gt;$B2),0,MAX(0,MIN(1,'У4 Ввод'!$E$87-NETWORKDAYS('У4 Ввод'!$D$87,$B2)+1))/Настройки!$E$10*100)</f>
        <v>0</v>
      </c>
      <c r="CE2" s="67" t="n">
        <f aca="false">IF(OR($D2=1,MONTH($B2)&lt;&gt;MONTH(StartDate),'У4 Ввод'!$D$88="",'У4 Ввод'!$E$88="",'У4 Ввод'!$D$88&gt;$B2),0,MAX(0,MIN(1,'У4 Ввод'!$E$88-NETWORKDAYS('У4 Ввод'!$D$88,$B2)+1))/Настройки!$E$10*100)</f>
        <v>0</v>
      </c>
      <c r="CF2" s="67" t="n">
        <f aca="false">IF(OR($D2=1,MONTH($B2)&lt;&gt;MONTH(StartDate),'У4 Ввод'!$D$89="",'У4 Ввод'!$E$89="",'У4 Ввод'!$D$89&gt;$B2),0,MAX(0,MIN(1,'У4 Ввод'!$E$89-NETWORKDAYS('У4 Ввод'!$D$89,$B2)+1))/Настройки!$E$10*100)</f>
        <v>0</v>
      </c>
      <c r="CG2" s="67" t="n">
        <f aca="false">IF(OR($D2=1,MONTH($B2)&lt;&gt;MONTH(StartDate),'У4 Ввод'!$D$90="",'У4 Ввод'!$E$90="",'У4 Ввод'!$D$90&gt;$B2),0,MAX(0,MIN(1,'У4 Ввод'!$E$90-NETWORKDAYS('У4 Ввод'!$D$90,$B2)+1))/Настройки!$E$10*100)</f>
        <v>0</v>
      </c>
      <c r="CH2" s="67" t="n">
        <f aca="false">IF(OR($D2=1,MONTH($B2)&lt;&gt;MONTH(StartDate),'У4 Ввод'!$D$91="",'У4 Ввод'!$E$91="",'У4 Ввод'!$D$91&gt;$B2),0,MAX(0,MIN(1,'У4 Ввод'!$E$91-NETWORKDAYS('У4 Ввод'!$D$91,$B2)+1))/Настройки!$E$10*100)</f>
        <v>0</v>
      </c>
      <c r="CI2" s="67" t="n">
        <f aca="false">IF(OR($D2=1,MONTH($B2)&lt;&gt;MONTH(StartDate),'У4 Ввод'!$D$92="",'У4 Ввод'!$E$92="",'У4 Ввод'!$D$92&gt;$B2),0,MAX(0,MIN(1,'У4 Ввод'!$E$92-NETWORKDAYS('У4 Ввод'!$D$92,$B2)+1))/Настройки!$E$10*100)</f>
        <v>0</v>
      </c>
      <c r="CJ2" s="67" t="n">
        <f aca="false">IF(OR($D2=1,MONTH($B2)&lt;&gt;MONTH(StartDate),'У4 Ввод'!$D$93="",'У4 Ввод'!$E$93="",'У4 Ввод'!$D$93&gt;$B2),0,MAX(0,MIN(1,'У4 Ввод'!$E$93-NETWORKDAYS('У4 Ввод'!$D$93,$B2)+1))/Настройки!$E$10*100)</f>
        <v>0</v>
      </c>
      <c r="CK2" s="67" t="n">
        <f aca="false">IF(OR($D2=1,MONTH($B2)&lt;&gt;MONTH(StartDate),'У4 Ввод'!$D$94="",'У4 Ввод'!$E$94="",'У4 Ввод'!$D$94&gt;$B2),0,MAX(0,MIN(1,'У4 Ввод'!$E$94-NETWORKDAYS('У4 Ввод'!$D$94,$B2)+1))/Настройки!$E$10*100)</f>
        <v>0</v>
      </c>
      <c r="CL2" s="67" t="n">
        <f aca="false">IF(OR($D2=1,MONTH($B2)&lt;&gt;MONTH(StartDate),'У4 Ввод'!$D$95="",'У4 Ввод'!$E$95="",'У4 Ввод'!$D$95&gt;$B2),0,MAX(0,MIN(1,'У4 Ввод'!$E$95-NETWORKDAYS('У4 Ввод'!$D$95,$B2)+1))/Настройки!$E$10*100)</f>
        <v>0</v>
      </c>
      <c r="CM2" s="67" t="n">
        <f aca="false">IF(OR($D2=1,MONTH($B2)&lt;&gt;MONTH(StartDate),'У4 Ввод'!$D$96="",'У4 Ввод'!$E$96="",'У4 Ввод'!$D$96&gt;$B2),0,MAX(0,MIN(1,'У4 Ввод'!$E$96-NETWORKDAYS('У4 Ввод'!$D$96,$B2)+1))/Настройки!$E$10*100)</f>
        <v>0</v>
      </c>
      <c r="CN2" s="67" t="n">
        <f aca="false">IF(OR($D2=1,MONTH($B2)&lt;&gt;MONTH(StartDate),'У4 Ввод'!$D$97="",'У4 Ввод'!$E$97="",'У4 Ввод'!$D$97&gt;$B2),0,MAX(0,MIN(1,'У4 Ввод'!$E$97-NETWORKDAYS('У4 Ввод'!$D$97,$B2)+1))/Настройки!$E$10*100)</f>
        <v>0</v>
      </c>
      <c r="CO2" s="67" t="n">
        <f aca="false">IF(OR($D2=1,MONTH($B2)&lt;&gt;MONTH(StartDate),'У4 Ввод'!$D$98="",'У4 Ввод'!$E$98="",'У4 Ввод'!$D$98&gt;$B2),0,MAX(0,MIN(1,'У4 Ввод'!$E$98-NETWORKDAYS('У4 Ввод'!$D$98,$B2)+1))/Настройки!$E$10*100)</f>
        <v>0</v>
      </c>
      <c r="CP2" s="67" t="n">
        <f aca="false">IF(OR($D2=1,MONTH($B2)&lt;&gt;MONTH(StartDate),'У4 Ввод'!$D$99="",'У4 Ввод'!$E$99="",'У4 Ввод'!$D$99&gt;$B2),0,MAX(0,MIN(1,'У4 Ввод'!$E$99-NETWORKDAYS('У4 Ввод'!$D$99,$B2)+1))/Настройки!$E$10*100)</f>
        <v>0</v>
      </c>
      <c r="CQ2" s="67" t="n">
        <f aca="false">IF(OR($D2=1,MONTH($B2)&lt;&gt;MONTH(StartDate),'У4 Ввод'!$D$100="",'У4 Ввод'!$E$100="",'У4 Ввод'!$D$100&gt;$B2),0,MAX(0,MIN(1,'У4 Ввод'!$E$100-NETWORKDAYS('У4 Ввод'!$D$100,$B2)+1))/Настройки!$E$10*100)</f>
        <v>0</v>
      </c>
      <c r="CR2" s="67" t="n">
        <f aca="false">IF(OR($D2=1,MONTH($B2)&lt;&gt;MONTH(StartDate),'У4 Ввод'!$D$101="",'У4 Ввод'!$E$101="",'У4 Ввод'!$D$101&gt;$B2),0,MAX(0,MIN(1,'У4 Ввод'!$E$101-NETWORKDAYS('У4 Ввод'!$D$101,$B2)+1))/Настройки!$E$10*100)</f>
        <v>0</v>
      </c>
      <c r="CS2" s="67" t="n">
        <f aca="false">IF(OR($D2=1,MONTH($B2)&lt;&gt;MONTH(StartDate),'У4 Ввод'!$D$102="",'У4 Ввод'!$E$102="",'У4 Ввод'!$D$102&gt;$B2),0,MAX(0,MIN(1,'У4 Ввод'!$E$102-NETWORKDAYS('У4 Ввод'!$D$102,$B2)+1))/Настройки!$E$10*100)</f>
        <v>0</v>
      </c>
      <c r="CT2" s="67" t="n">
        <f aca="false">IF(OR($D2=1,MONTH($B2)&lt;&gt;MONTH(StartDate),'У4 Ввод'!$D$103="",'У4 Ввод'!$E$103="",'У4 Ввод'!$D$103&gt;$B2),0,MAX(0,MIN(1,'У4 Ввод'!$E$103-NETWORKDAYS('У4 Ввод'!$D$103,$B2)+1))/Настройки!$E$10*100)</f>
        <v>0</v>
      </c>
      <c r="CU2" s="67" t="n">
        <f aca="false">IF(OR($D2=1,MONTH($B2)&lt;&gt;MONTH(StartDate),'У4 Ввод'!$D$104="",'У4 Ввод'!$E$104="",'У4 Ввод'!$D$104&gt;$B2),0,MAX(0,MIN(1,'У4 Ввод'!$E$104-NETWORKDAYS('У4 Ввод'!$D$104,$B2)+1))/Настройки!$E$10*100)</f>
        <v>0</v>
      </c>
      <c r="CV2" s="67" t="n">
        <f aca="false">IF(OR($D2=1,MONTH($B2)&lt;&gt;MONTH(StartDate),'У4 Ввод'!$D$105="",'У4 Ввод'!$E$105="",'У4 Ввод'!$D$105&gt;$B2),0,MAX(0,MIN(1,'У4 Ввод'!$E$105-NETWORKDAYS('У4 Ввод'!$D$105,$B2)+1))/Настройки!$E$10*100)</f>
        <v>0</v>
      </c>
      <c r="CW2" s="67" t="n">
        <f aca="false">IF(OR($D2=1,MONTH($B2)&lt;&gt;MONTH(StartDate),'У4 Ввод'!$D$106="",'У4 Ввод'!$E$106="",'У4 Ввод'!$D$106&gt;$B2),0,MAX(0,MIN(1,'У4 Ввод'!$E$106-NETWORKDAYS('У4 Ввод'!$D$106,$B2)+1))/Настройки!$E$10*100)</f>
        <v>0</v>
      </c>
      <c r="CX2" s="67" t="n">
        <f aca="false">IF(OR($D2=1,MONTH($B2)&lt;&gt;MONTH(StartDate),'У4 Ввод'!$D$107="",'У4 Ввод'!$E$107="",'У4 Ввод'!$D$107&gt;$B2),0,MAX(0,MIN(1,'У4 Ввод'!$E$107-NETWORKDAYS('У4 Ввод'!$D$107,$B2)+1))/Настройки!$E$10*100)</f>
        <v>0</v>
      </c>
      <c r="CY2" s="67" t="n">
        <f aca="false">IF(OR($D2=1,MONTH($B2)&lt;&gt;MONTH(StartDate),'У4 Ввод'!$D$108="",'У4 Ввод'!$E$108="",'У4 Ввод'!$D$108&gt;$B2),0,MAX(0,MIN(1,'У4 Ввод'!$E$108-NETWORKDAYS('У4 Ввод'!$D$108,$B2)+1))/Настройки!$E$10*100)</f>
        <v>0</v>
      </c>
      <c r="CZ2" s="67" t="n">
        <f aca="false">IF(OR($D2=1,MONTH($B2)&lt;&gt;MONTH(StartDate),'У4 Ввод'!$D$109="",'У4 Ввод'!$E$109="",'У4 Ввод'!$D$109&gt;$B2),0,MAX(0,MIN(1,'У4 Ввод'!$E$109-NETWORKDAYS('У4 Ввод'!$D$109,$B2)+1))/Настройки!$E$10*100)</f>
        <v>0</v>
      </c>
      <c r="DA2" s="67" t="n">
        <f aca="false">IF(OR($D2=1,MONTH($B2)&lt;&gt;MONTH(StartDate),'У4 Ввод'!$D$110="",'У4 Ввод'!$E$110="",'У4 Ввод'!$D$110&gt;$B2),0,MAX(0,MIN(1,'У4 Ввод'!$E$110-NETWORKDAYS('У4 Ввод'!$D$110,$B2)+1))/Настройки!$E$10*100)</f>
        <v>0</v>
      </c>
      <c r="DB2" s="67" t="n">
        <f aca="false">IF(OR($D2=1,MONTH($B2)&lt;&gt;MONTH(StartDate),'У4 Ввод'!$D$111="",'У4 Ввод'!$E$111="",'У4 Ввод'!$D$111&gt;$B2),0,MAX(0,MIN(1,'У4 Ввод'!$E$111-NETWORKDAYS('У4 Ввод'!$D$111,$B2)+1))/Настройки!$E$10*100)</f>
        <v>0</v>
      </c>
      <c r="DC2" s="67" t="n">
        <f aca="false">IF(OR($D2=1,MONTH($B2)&lt;&gt;MONTH(StartDate),'У4 Ввод'!$D$112="",'У4 Ввод'!$E$112="",'У4 Ввод'!$D$112&gt;$B2),0,MAX(0,MIN(1,'У4 Ввод'!$E$112-NETWORKDAYS('У4 Ввод'!$D$112,$B2)+1))/Настройки!$E$10*100)</f>
        <v>0</v>
      </c>
      <c r="DD2" s="67" t="n">
        <f aca="false">IF(OR($D2=1,MONTH($B2)&lt;&gt;MONTH(StartDate),'У4 Ввод'!$D$113="",'У4 Ввод'!$E$113="",'У4 Ввод'!$D$113&gt;$B2),0,MAX(0,MIN(1,'У4 Ввод'!$E$113-NETWORKDAYS('У4 Ввод'!$D$113,$B2)+1))/Настройки!$E$10*100)</f>
        <v>0</v>
      </c>
      <c r="DE2" s="67" t="n">
        <f aca="false">IF(OR($D2=1,MONTH($B2)&lt;&gt;MONTH(StartDate),'У4 Ввод'!$D$114="",'У4 Ввод'!$E$114="",'У4 Ввод'!$D$114&gt;$B2),0,MAX(0,MIN(1,'У4 Ввод'!$E$114-NETWORKDAYS('У4 Ввод'!$D$114,$B2)+1))/Настройки!$E$10*100)</f>
        <v>0</v>
      </c>
      <c r="DF2" s="67" t="n">
        <f aca="false">IF(OR($D2=1,MONTH($B2)&lt;&gt;MONTH(StartDate),'У4 Ввод'!$D$115="",'У4 Ввод'!$E$115="",'У4 Ввод'!$D$115&gt;$B2),0,MAX(0,MIN(1,'У4 Ввод'!$E$115-NETWORKDAYS('У4 Ввод'!$D$115,$B2)+1))/Настройки!$E$10*100)</f>
        <v>0</v>
      </c>
      <c r="DG2" s="67" t="n">
        <f aca="false">IF(OR($D2=1,MONTH($B2)&lt;&gt;MONTH(StartDate),'У4 Ввод'!$D$116="",'У4 Ввод'!$E$116="",'У4 Ввод'!$D$116&gt;$B2),0,MAX(0,MIN(1,'У4 Ввод'!$E$116-NETWORKDAYS('У4 Ввод'!$D$116,$B2)+1))/Настройки!$E$10*100)</f>
        <v>0</v>
      </c>
      <c r="DH2" s="67" t="n">
        <f aca="false">IF(OR($D2=1,MONTH($B2)&lt;&gt;MONTH(StartDate),'У4 Ввод'!$D$117="",'У4 Ввод'!$E$117="",'У4 Ввод'!$D$117&gt;$B2),0,MAX(0,MIN(1,'У4 Ввод'!$E$117-NETWORKDAYS('У4 Ввод'!$D$117,$B2)+1))/Настройки!$E$10*100)</f>
        <v>0</v>
      </c>
      <c r="DI2" s="67" t="n">
        <f aca="false">IF(OR($D2=1,MONTH($B2)&lt;&gt;MONTH(StartDate),'У4 Ввод'!$D$118="",'У4 Ввод'!$E$118="",'У4 Ввод'!$D$118&gt;$B2),0,MAX(0,MIN(1,'У4 Ввод'!$E$118-NETWORKDAYS('У4 Ввод'!$D$118,$B2)+1))/Настройки!$E$10*100)</f>
        <v>0</v>
      </c>
      <c r="DJ2" s="67" t="n">
        <f aca="false">IF(OR($D2=1,MONTH($B2)&lt;&gt;MONTH(StartDate),'У4 Ввод'!$D$119="",'У4 Ввод'!$E$119="",'У4 Ввод'!$D$119&gt;$B2),0,MAX(0,MIN(1,'У4 Ввод'!$E$119-NETWORKDAYS('У4 Ввод'!$D$119,$B2)+1))/Настройки!$E$10*100)</f>
        <v>0</v>
      </c>
      <c r="DK2" s="67" t="n">
        <f aca="false">IF(OR($D2=1,MONTH($B2)&lt;&gt;MONTH(StartDate),'У4 Ввод'!$D$120="",'У4 Ввод'!$E$120="",'У4 Ввод'!$D$120&gt;$B2),0,MAX(0,MIN(1,'У4 Ввод'!$E$120-NETWORKDAYS('У4 Ввод'!$D$120,$B2)+1))/Настройки!$E$10*100)</f>
        <v>0</v>
      </c>
      <c r="DL2" s="67" t="n">
        <f aca="false">IF(OR($D2=1,MONTH($B2)&lt;&gt;MONTH(StartDate),'У4 Ввод'!$D$121="",'У4 Ввод'!$E$121="",'У4 Ввод'!$D$121&gt;$B2),0,MAX(0,MIN(1,'У4 Ввод'!$E$121-NETWORKDAYS('У4 Ввод'!$D$121,$B2)+1))/Настройки!$E$10*100)</f>
        <v>0</v>
      </c>
      <c r="DM2" s="67" t="n">
        <f aca="false">IF(OR($D2=1,MONTH($B2)&lt;&gt;MONTH(StartDate),'У4 Ввод'!$D$122="",'У4 Ввод'!$E$122="",'У4 Ввод'!$D$122&gt;$B2),0,MAX(0,MIN(1,'У4 Ввод'!$E$122-NETWORKDAYS('У4 Ввод'!$D$122,$B2)+1))/Настройки!$E$10*100)</f>
        <v>0</v>
      </c>
      <c r="DN2" s="67" t="n">
        <f aca="false">IF(OR($D2=1,MONTH($B2)&lt;&gt;MONTH(StartDate),'У4 Ввод'!$D$123="",'У4 Ввод'!$E$123="",'У4 Ввод'!$D$123&gt;$B2),0,MAX(0,MIN(1,'У4 Ввод'!$E$123-NETWORKDAYS('У4 Ввод'!$D$123,$B2)+1))/Настройки!$E$10*100)</f>
        <v>0</v>
      </c>
      <c r="DO2" s="67" t="n">
        <f aca="false">IF(OR($D2=1,MONTH($B2)&lt;&gt;MONTH(StartDate),'У4 Ввод'!$D$124="",'У4 Ввод'!$E$124="",'У4 Ввод'!$D$124&gt;$B2),0,MAX(0,MIN(1,'У4 Ввод'!$E$124-NETWORKDAYS('У4 Ввод'!$D$124,$B2)+1))/Настройки!$E$10*100)</f>
        <v>0</v>
      </c>
      <c r="DP2" s="67" t="n">
        <f aca="false">IF(OR($D2=1,MONTH($B2)&lt;&gt;MONTH(StartDate),'У4 Ввод'!$D$125="",'У4 Ввод'!$E$125="",'У4 Ввод'!$D$125&gt;$B2),0,MAX(0,MIN(1,'У4 Ввод'!$E$125-NETWORKDAYS('У4 Ввод'!$D$125,$B2)+1))/Настройки!$E$10*100)</f>
        <v>0</v>
      </c>
      <c r="DQ2" s="67" t="n">
        <f aca="false">IF(OR($D2=1,MONTH($B2)&lt;&gt;MONTH(StartDate),'У4 Ввод'!$D$126="",'У4 Ввод'!$E$126="",'У4 Ввод'!$D$126&gt;$B2),0,MAX(0,MIN(1,'У4 Ввод'!$E$126-NETWORKDAYS('У4 Ввод'!$D$126,$B2)+1))/Настройки!$E$10*100)</f>
        <v>0</v>
      </c>
      <c r="DR2" s="67" t="n">
        <f aca="false">IF(OR($D2=1,MONTH($B2)&lt;&gt;MONTH(StartDate),'У4 Ввод'!$D$127="",'У4 Ввод'!$E$127="",'У4 Ввод'!$D$127&gt;$B2),0,MAX(0,MIN(1,'У4 Ввод'!$E$127-NETWORKDAYS('У4 Ввод'!$D$127,$B2)+1))/Настройки!$E$10*100)</f>
        <v>0</v>
      </c>
      <c r="DS2" s="67" t="n">
        <f aca="false">IF(OR($D2=1,MONTH($B2)&lt;&gt;MONTH(StartDate),'У4 Ввод'!$D$128="",'У4 Ввод'!$E$128="",'У4 Ввод'!$D$128&gt;$B2),0,MAX(0,MIN(1,'У4 Ввод'!$E$128-NETWORKDAYS('У4 Ввод'!$D$128,$B2)+1))/Настройки!$E$10*100)</f>
        <v>0</v>
      </c>
      <c r="DT2" s="67" t="n">
        <f aca="false">IF(OR($D2=1,MONTH($B2)&lt;&gt;MONTH(StartDate),'У4 Ввод'!$D$129="",'У4 Ввод'!$E$129="",'У4 Ввод'!$D$129&gt;$B2),0,MAX(0,MIN(1,'У4 Ввод'!$E$129-NETWORKDAYS('У4 Ввод'!$D$129,$B2)+1))/Настройки!$E$10*100)</f>
        <v>0</v>
      </c>
      <c r="DU2" s="67" t="n">
        <f aca="false">IF(OR($D2=1,MONTH($B2)&lt;&gt;MONTH(StartDate),'У4 Ввод'!$D$130="",'У4 Ввод'!$E$130="",'У4 Ввод'!$D$130&gt;$B2),0,MAX(0,MIN(1,'У4 Ввод'!$E$130-NETWORKDAYS('У4 Ввод'!$D$130,$B2)+1))/Настройки!$E$10*100)</f>
        <v>0</v>
      </c>
      <c r="DV2" s="67" t="n">
        <f aca="false">IF(OR($D2=1,MONTH($B2)&lt;&gt;MONTH(StartDate),'У4 Ввод'!$D$131="",'У4 Ввод'!$E$131="",'У4 Ввод'!$D$131&gt;$B2),0,MAX(0,MIN(1,'У4 Ввод'!$E$131-NETWORKDAYS('У4 Ввод'!$D$131,$B2)+1))/Настройки!$E$10*100)</f>
        <v>0</v>
      </c>
      <c r="DW2" s="67" t="n">
        <f aca="false">IF(OR($D2=1,MONTH($B2)&lt;&gt;MONTH(StartDate),'У4 Ввод'!$D$132="",'У4 Ввод'!$E$132="",'У4 Ввод'!$D$132&gt;$B2),0,MAX(0,MIN(1,'У4 Ввод'!$E$132-NETWORKDAYS('У4 Ввод'!$D$132,$B2)+1))/Настройки!$E$10*100)</f>
        <v>0</v>
      </c>
      <c r="DX2" s="67" t="n">
        <f aca="false">IF(OR($D2=1,MONTH($B2)&lt;&gt;MONTH(StartDate),'У4 Ввод'!$D$133="",'У4 Ввод'!$E$133="",'У4 Ввод'!$D$133&gt;$B2),0,MAX(0,MIN(1,'У4 Ввод'!$E$133-NETWORKDAYS('У4 Ввод'!$D$133,$B2)+1))/Настройки!$E$10*100)</f>
        <v>0</v>
      </c>
      <c r="DY2" s="67" t="n">
        <f aca="false">IF(OR($D2=1,MONTH($B2)&lt;&gt;MONTH(StartDate),'У4 Ввод'!$D$134="",'У4 Ввод'!$E$134="",'У4 Ввод'!$D$134&gt;$B2),0,MAX(0,MIN(1,'У4 Ввод'!$E$134-NETWORKDAYS('У4 Ввод'!$D$134,$B2)+1))/Настройки!$E$10*100)</f>
        <v>0</v>
      </c>
      <c r="DZ2" s="67" t="n">
        <f aca="false">IF(OR($D2=1,MONTH($B2)&lt;&gt;MONTH(StartDate),'У4 Ввод'!$D$135="",'У4 Ввод'!$E$135="",'У4 Ввод'!$D$135&gt;$B2),0,MAX(0,MIN(1,'У4 Ввод'!$E$135-NETWORKDAYS('У4 Ввод'!$D$135,$B2)+1))/Настройки!$E$10*100)</f>
        <v>0</v>
      </c>
      <c r="EA2" s="67" t="n">
        <f aca="false">IF(OR($D2=1,MONTH($B2)&lt;&gt;MONTH(StartDate),'У4 Ввод'!$D$136="",'У4 Ввод'!$E$136="",'У4 Ввод'!$D$136&gt;$B2),0,MAX(0,MIN(1,'У4 Ввод'!$E$136-NETWORKDAYS('У4 Ввод'!$D$136,$B2)+1))/Настройки!$E$10*100)</f>
        <v>0</v>
      </c>
      <c r="EB2" s="67" t="n">
        <f aca="false">IF(OR($D2=1,MONTH($B2)&lt;&gt;MONTH(StartDate),'У4 Ввод'!$D$137="",'У4 Ввод'!$E$137="",'У4 Ввод'!$D$137&gt;$B2),0,MAX(0,MIN(1,'У4 Ввод'!$E$137-NETWORKDAYS('У4 Ввод'!$D$137,$B2)+1))/Настройки!$E$10*100)</f>
        <v>0</v>
      </c>
      <c r="EC2" s="67" t="n">
        <f aca="false">IF(OR($D2=1,MONTH($B2)&lt;&gt;MONTH(StartDate),'У4 Ввод'!$D$138="",'У4 Ввод'!$E$138="",'У4 Ввод'!$D$138&gt;$B2),0,MAX(0,MIN(1,'У4 Ввод'!$E$138-NETWORKDAYS('У4 Ввод'!$D$138,$B2)+1))/Настройки!$E$10*100)</f>
        <v>0</v>
      </c>
      <c r="ED2" s="67" t="n">
        <f aca="false">IF(OR($D2=1,MONTH($B2)&lt;&gt;MONTH(StartDate),'У4 Ввод'!$D$139="",'У4 Ввод'!$E$139="",'У4 Ввод'!$D$139&gt;$B2),0,MAX(0,MIN(1,'У4 Ввод'!$E$139-NETWORKDAYS('У4 Ввод'!$D$139,$B2)+1))/Настройки!$E$10*100)</f>
        <v>0</v>
      </c>
      <c r="EE2" s="67" t="n">
        <f aca="false">IF(OR($D2=1,MONTH($B2)&lt;&gt;MONTH(StartDate),'У4 Ввод'!$D$140="",'У4 Ввод'!$E$140="",'У4 Ввод'!$D$140&gt;$B2),0,MAX(0,MIN(1,'У4 Ввод'!$E$140-NETWORKDAYS('У4 Ввод'!$D$140,$B2)+1))/Настройки!$E$10*100)</f>
        <v>0</v>
      </c>
      <c r="EF2" s="67" t="n">
        <f aca="false">IF(OR($D2=1,MONTH($B2)&lt;&gt;MONTH(StartDate),'У4 Ввод'!$D$141="",'У4 Ввод'!$E$141="",'У4 Ввод'!$D$141&gt;$B2),0,MAX(0,MIN(1,'У4 Ввод'!$E$141-NETWORKDAYS('У4 Ввод'!$D$141,$B2)+1))/Настройки!$E$10*100)</f>
        <v>0</v>
      </c>
      <c r="EG2" s="67" t="n">
        <f aca="false">IF(OR($D2=1,MONTH($B2)&lt;&gt;MONTH(StartDate),'У4 Ввод'!$D$142="",'У4 Ввод'!$E$142="",'У4 Ввод'!$D$142&gt;$B2),0,MAX(0,MIN(1,'У4 Ввод'!$E$142-NETWORKDAYS('У4 Ввод'!$D$142,$B2)+1))/Настройки!$E$10*100)</f>
        <v>0</v>
      </c>
      <c r="EH2" s="67" t="n">
        <f aca="false">IF(OR($D2=1,MONTH($B2)&lt;&gt;MONTH(StartDate),'У4 Ввод'!$D$143="",'У4 Ввод'!$E$143="",'У4 Ввод'!$D$143&gt;$B2),0,MAX(0,MIN(1,'У4 Ввод'!$E$143-NETWORKDAYS('У4 Ввод'!$D$143,$B2)+1))/Настройки!$E$10*100)</f>
        <v>0</v>
      </c>
      <c r="EI2" s="67" t="n">
        <f aca="false">IF(OR($D2=1,MONTH($B2)&lt;&gt;MONTH(StartDate),'У4 Ввод'!$D$144="",'У4 Ввод'!$E$144="",'У4 Ввод'!$D$144&gt;$B2),0,MAX(0,MIN(1,'У4 Ввод'!$E$144-NETWORKDAYS('У4 Ввод'!$D$144,$B2)+1))/Настройки!$E$10*100)</f>
        <v>0</v>
      </c>
      <c r="EJ2" s="67" t="n">
        <f aca="false">IF(OR($D2=1,MONTH($B2)&lt;&gt;MONTH(StartDate),'У4 Ввод'!$D$145="",'У4 Ввод'!$E$145="",'У4 Ввод'!$D$145&gt;$B2),0,MAX(0,MIN(1,'У4 Ввод'!$E$145-NETWORKDAYS('У4 Ввод'!$D$145,$B2)+1))/Настройки!$E$10*100)</f>
        <v>0</v>
      </c>
      <c r="EK2" s="67" t="n">
        <f aca="false">IF(OR($D2=1,MONTH($B2)&lt;&gt;MONTH(StartDate),'У4 Ввод'!$D$146="",'У4 Ввод'!$E$146="",'У4 Ввод'!$D$146&gt;$B2),0,MAX(0,MIN(1,'У4 Ввод'!$E$146-NETWORKDAYS('У4 Ввод'!$D$146,$B2)+1))/Настройки!$E$10*100)</f>
        <v>0</v>
      </c>
      <c r="EL2" s="67" t="n">
        <f aca="false">IF(OR($D2=1,MONTH($B2)&lt;&gt;MONTH(StartDate),'У4 Ввод'!$D$147="",'У4 Ввод'!$E$147="",'У4 Ввод'!$D$147&gt;$B2),0,MAX(0,MIN(1,'У4 Ввод'!$E$147-NETWORKDAYS('У4 Ввод'!$D$147,$B2)+1))/Настройки!$E$10*100)</f>
        <v>0</v>
      </c>
      <c r="EM2" s="67" t="n">
        <f aca="false">IF(OR($D2=1,MONTH($B2)&lt;&gt;MONTH(StartDate),'У4 Ввод'!$D$148="",'У4 Ввод'!$E$148="",'У4 Ввод'!$D$148&gt;$B2),0,MAX(0,MIN(1,'У4 Ввод'!$E$148-NETWORKDAYS('У4 Ввод'!$D$148,$B2)+1))/Настройки!$E$10*100)</f>
        <v>0</v>
      </c>
      <c r="EN2" s="67" t="n">
        <f aca="false">IF(OR($D2=1,MONTH($B2)&lt;&gt;MONTH(StartDate),'У4 Ввод'!$D$149="",'У4 Ввод'!$E$149="",'У4 Ввод'!$D$149&gt;$B2),0,MAX(0,MIN(1,'У4 Ввод'!$E$149-NETWORKDAYS('У4 Ввод'!$D$149,$B2)+1))/Настройки!$E$10*100)</f>
        <v>0</v>
      </c>
      <c r="EO2" s="67" t="n">
        <f aca="false">IF(OR($D2=1,MONTH($B2)&lt;&gt;MONTH(StartDate),'У4 Ввод'!$D$150="",'У4 Ввод'!$E$150="",'У4 Ввод'!$D$150&gt;$B2),0,MAX(0,MIN(1,'У4 Ввод'!$E$150-NETWORKDAYS('У4 Ввод'!$D$150,$B2)+1))/Настройки!$E$10*100)</f>
        <v>0</v>
      </c>
      <c r="EP2" s="67" t="n">
        <f aca="false">IF(OR($D2=1,MONTH($B2)&lt;&gt;MONTH(StartDate),'У4 Ввод'!$D$151="",'У4 Ввод'!$E$151="",'У4 Ввод'!$D$151&gt;$B2),0,MAX(0,MIN(1,'У4 Ввод'!$E$151-NETWORKDAYS('У4 Ввод'!$D$151,$B2)+1))/Настройки!$E$10*100)</f>
        <v>0</v>
      </c>
      <c r="EQ2" s="67" t="n">
        <f aca="false">IF(OR($D2=1,MONTH($B2)&lt;&gt;MONTH(StartDate),'У4 Ввод'!$D$152="",'У4 Ввод'!$E$152="",'У4 Ввод'!$D$152&gt;$B2),0,MAX(0,MIN(1,'У4 Ввод'!$E$152-NETWORKDAYS('У4 Ввод'!$D$152,$B2)+1))/Настройки!$E$10*100)</f>
        <v>0</v>
      </c>
      <c r="ER2" s="67" t="n">
        <f aca="false">IF(OR($D2=1,MONTH($B2)&lt;&gt;MONTH(StartDate),'У4 Ввод'!$D$153="",'У4 Ввод'!$E$153="",'У4 Ввод'!$D$153&gt;$B2),0,MAX(0,MIN(1,'У4 Ввод'!$E$153-NETWORKDAYS('У4 Ввод'!$D$153,$B2)+1))/Настройки!$E$10*100)</f>
        <v>0</v>
      </c>
      <c r="ES2" s="67" t="n">
        <f aca="false">IF(OR($D2=1,MONTH($B2)&lt;&gt;MONTH(StartDate),'У4 Ввод'!$D$154="",'У4 Ввод'!$E$154="",'У4 Ввод'!$D$154&gt;$B2),0,MAX(0,MIN(1,'У4 Ввод'!$E$154-NETWORKDAYS('У4 Ввод'!$D$154,$B2)+1))/Настройки!$E$10*100)</f>
        <v>0</v>
      </c>
      <c r="ET2" s="67" t="n">
        <f aca="false">IF(OR($D2=1,MONTH($B2)&lt;&gt;MONTH(StartDate),'У4 Ввод'!$D$155="",'У4 Ввод'!$E$155="",'У4 Ввод'!$D$155&gt;$B2),0,MAX(0,MIN(1,'У4 Ввод'!$E$155-NETWORKDAYS('У4 Ввод'!$D$155,$B2)+1))/Настройки!$E$10*100)</f>
        <v>0</v>
      </c>
      <c r="EU2" s="67" t="n">
        <f aca="false">IF(OR($D2=1,MONTH($B2)&lt;&gt;MONTH(StartDate),'У4 Ввод'!$D$156="",'У4 Ввод'!$E$156="",'У4 Ввод'!$D$156&gt;$B2),0,MAX(0,MIN(1,'У4 Ввод'!$E$156-NETWORKDAYS('У4 Ввод'!$D$156,$B2)+1))/Настройки!$E$10*100)</f>
        <v>0</v>
      </c>
      <c r="EV2" s="67" t="n">
        <f aca="false">IF(OR($D2=1,MONTH($B2)&lt;&gt;MONTH(StartDate),'У4 Ввод'!$D$157="",'У4 Ввод'!$E$157="",'У4 Ввод'!$D$157&gt;$B2),0,MAX(0,MIN(1,'У4 Ввод'!$E$157-NETWORKDAYS('У4 Ввод'!$D$157,$B2)+1))/Настройки!$E$10*100)</f>
        <v>0</v>
      </c>
      <c r="EW2" s="67" t="n">
        <f aca="false">IF(OR($D2=1,MONTH($B2)&lt;&gt;MONTH(StartDate),'У4 Ввод'!$D$158="",'У4 Ввод'!$E$158="",'У4 Ввод'!$D$158&gt;$B2),0,MAX(0,MIN(1,'У4 Ввод'!$E$158-NETWORKDAYS('У4 Ввод'!$D$158,$B2)+1))/Настройки!$E$10*100)</f>
        <v>0</v>
      </c>
      <c r="EX2" s="67" t="n">
        <f aca="false">IF(OR($D2=1,MONTH($B2)&lt;&gt;MONTH(StartDate),'У4 Ввод'!$D$159="",'У4 Ввод'!$E$159="",'У4 Ввод'!$D$159&gt;$B2),0,MAX(0,MIN(1,'У4 Ввод'!$E$159-NETWORKDAYS('У4 Ввод'!$D$159,$B2)+1))/Настройки!$E$10*100)</f>
        <v>0</v>
      </c>
      <c r="EY2" s="67" t="n">
        <f aca="false">IF(OR($D2=1,MONTH($B2)&lt;&gt;MONTH(StartDate),'У4 Ввод'!$D$160="",'У4 Ввод'!$E$160="",'У4 Ввод'!$D$160&gt;$B2),0,MAX(0,MIN(1,'У4 Ввод'!$E$160-NETWORKDAYS('У4 Ввод'!$D$160,$B2)+1))/Настройки!$E$10*100)</f>
        <v>0</v>
      </c>
      <c r="EZ2" s="67" t="n">
        <f aca="false">IF(OR($D2=1,MONTH($B2)&lt;&gt;MONTH(StartDate),'У4 Ввод'!$D$161="",'У4 Ввод'!$E$161="",'У4 Ввод'!$D$161&gt;$B2),0,MAX(0,MIN(1,'У4 Ввод'!$E$161-NETWORKDAYS('У4 Ввод'!$D$161,$B2)+1))/Настройки!$E$10*100)</f>
        <v>0</v>
      </c>
      <c r="FA2" s="67" t="n">
        <f aca="false">IF(OR($D2=1,MONTH($B2)&lt;&gt;MONTH(StartDate),'У4 Ввод'!$D$162="",'У4 Ввод'!$E$162="",'У4 Ввод'!$D$162&gt;$B2),0,MAX(0,MIN(1,'У4 Ввод'!$E$162-NETWORKDAYS('У4 Ввод'!$D$162,$B2)+1))/Настройки!$E$10*100)</f>
        <v>0</v>
      </c>
      <c r="FB2" s="67" t="n">
        <f aca="false">IF(OR($D2=1,MONTH($B2)&lt;&gt;MONTH(StartDate),'У4 Ввод'!$D$163="",'У4 Ввод'!$E$163="",'У4 Ввод'!$D$163&gt;$B2),0,MAX(0,MIN(1,'У4 Ввод'!$E$163-NETWORKDAYS('У4 Ввод'!$D$163,$B2)+1))/Настройки!$E$10*100)</f>
        <v>0</v>
      </c>
      <c r="FC2" s="67" t="n">
        <f aca="false">IF(OR($D2=1,MONTH($B2)&lt;&gt;MONTH(StartDate),'У4 Ввод'!$D$164="",'У4 Ввод'!$E$164="",'У4 Ввод'!$D$164&gt;$B2),0,MAX(0,MIN(1,'У4 Ввод'!$E$164-NETWORKDAYS('У4 Ввод'!$D$164,$B2)+1))/Настройки!$E$10*100)</f>
        <v>0</v>
      </c>
      <c r="FD2" s="67" t="n">
        <f aca="false">IF(OR($D2=1,MONTH($B2)&lt;&gt;MONTH(StartDate),'У4 Ввод'!$D$165="",'У4 Ввод'!$E$165="",'У4 Ввод'!$D$165&gt;$B2),0,MAX(0,MIN(1,'У4 Ввод'!$E$165-NETWORKDAYS('У4 Ввод'!$D$165,$B2)+1))/Настройки!$E$10*100)</f>
        <v>0</v>
      </c>
      <c r="FE2" s="67" t="n">
        <f aca="false">IF(OR($D2=1,MONTH($B2)&lt;&gt;MONTH(StartDate),'У4 Ввод'!$D$166="",'У4 Ввод'!$E$166="",'У4 Ввод'!$D$166&gt;$B2),0,MAX(0,MIN(1,'У4 Ввод'!$E$166-NETWORKDAYS('У4 Ввод'!$D$166,$B2)+1))/Настройки!$E$10*100)</f>
        <v>0</v>
      </c>
      <c r="FF2" s="67" t="n">
        <f aca="false">IF(OR($D2=1,MONTH($B2)&lt;&gt;MONTH(StartDate),'У4 Ввод'!$D$167="",'У4 Ввод'!$E$167="",'У4 Ввод'!$D$167&gt;$B2),0,MAX(0,MIN(1,'У4 Ввод'!$E$167-NETWORKDAYS('У4 Ввод'!$D$167,$B2)+1))/Настройки!$E$10*100)</f>
        <v>0</v>
      </c>
      <c r="FG2" s="67" t="n">
        <f aca="false">IF(OR($D2=1,MONTH($B2)&lt;&gt;MONTH(StartDate),'У4 Ввод'!$D$168="",'У4 Ввод'!$E$168="",'У4 Ввод'!$D$168&gt;$B2),0,MAX(0,MIN(1,'У4 Ввод'!$E$168-NETWORKDAYS('У4 Ввод'!$D$168,$B2)+1))/Настройки!$E$10*100)</f>
        <v>0</v>
      </c>
      <c r="FH2" s="67" t="n">
        <f aca="false">IF(OR($D2=1,MONTH($B2)&lt;&gt;MONTH(StartDate),'У4 Ввод'!$D$169="",'У4 Ввод'!$E$169="",'У4 Ввод'!$D$169&gt;$B2),0,MAX(0,MIN(1,'У4 Ввод'!$E$169-NETWORKDAYS('У4 Ввод'!$D$169,$B2)+1))/Настройки!$E$10*100)</f>
        <v>0</v>
      </c>
      <c r="FI2" s="67" t="n">
        <f aca="false">IF(OR($D2=1,MONTH($B2)&lt;&gt;MONTH(StartDate),'У4 Ввод'!$D$170="",'У4 Ввод'!$E$170="",'У4 Ввод'!$D$170&gt;$B2),0,MAX(0,MIN(1,'У4 Ввод'!$E$170-NETWORKDAYS('У4 Ввод'!$D$170,$B2)+1))/Настройки!$E$10*100)</f>
        <v>0</v>
      </c>
      <c r="FJ2" s="67" t="n">
        <f aca="false">IF(OR($D2=1,MONTH($B2)&lt;&gt;MONTH(StartDate),'У4 Ввод'!$D$171="",'У4 Ввод'!$E$171="",'У4 Ввод'!$D$171&gt;$B2),0,MAX(0,MIN(1,'У4 Ввод'!$E$171-NETWORKDAYS('У4 Ввод'!$D$171,$B2)+1))/Настройки!$E$10*100)</f>
        <v>0</v>
      </c>
      <c r="FK2" s="67" t="n">
        <f aca="false">IF(OR($D2=1,MONTH($B2)&lt;&gt;MONTH(StartDate),'У4 Ввод'!$D$172="",'У4 Ввод'!$E$172="",'У4 Ввод'!$D$172&gt;$B2),0,MAX(0,MIN(1,'У4 Ввод'!$E$172-NETWORKDAYS('У4 Ввод'!$D$172,$B2)+1))/Настройки!$E$10*100)</f>
        <v>0</v>
      </c>
      <c r="FL2" s="67" t="n">
        <f aca="false">IF(OR($D2=1,MONTH($B2)&lt;&gt;MONTH(StartDate),'У4 Ввод'!$D$173="",'У4 Ввод'!$E$173="",'У4 Ввод'!$D$173&gt;$B2),0,MAX(0,MIN(1,'У4 Ввод'!$E$173-NETWORKDAYS('У4 Ввод'!$D$173,$B2)+1))/Настройки!$E$10*100)</f>
        <v>0</v>
      </c>
      <c r="FM2" s="67" t="n">
        <f aca="false">IF(OR($D2=1,MONTH($B2)&lt;&gt;MONTH(StartDate),'У4 Ввод'!$D$174="",'У4 Ввод'!$E$174="",'У4 Ввод'!$D$174&gt;$B2),0,MAX(0,MIN(1,'У4 Ввод'!$E$174-NETWORKDAYS('У4 Ввод'!$D$174,$B2)+1))/Настройки!$E$10*100)</f>
        <v>0</v>
      </c>
      <c r="FN2" s="67" t="n">
        <f aca="false">IF(OR($D2=1,MONTH($B2)&lt;&gt;MONTH(StartDate),'У4 Ввод'!$D$175="",'У4 Ввод'!$E$175="",'У4 Ввод'!$D$175&gt;$B2),0,MAX(0,MIN(1,'У4 Ввод'!$E$175-NETWORKDAYS('У4 Ввод'!$D$175,$B2)+1))/Настройки!$E$10*100)</f>
        <v>0</v>
      </c>
      <c r="FO2" s="67" t="n">
        <f aca="false">IF(OR($D2=1,MONTH($B2)&lt;&gt;MONTH(StartDate),'У4 Ввод'!$D$176="",'У4 Ввод'!$E$176="",'У4 Ввод'!$D$176&gt;$B2),0,MAX(0,MIN(1,'У4 Ввод'!$E$176-NETWORKDAYS('У4 Ввод'!$D$176,$B2)+1))/Настройки!$E$10*100)</f>
        <v>0</v>
      </c>
      <c r="FP2" s="67" t="n">
        <f aca="false">IF(OR($D2=1,MONTH($B2)&lt;&gt;MONTH(StartDate),'У4 Ввод'!$D$177="",'У4 Ввод'!$E$177="",'У4 Ввод'!$D$177&gt;$B2),0,MAX(0,MIN(1,'У4 Ввод'!$E$177-NETWORKDAYS('У4 Ввод'!$D$177,$B2)+1))/Настройки!$E$10*100)</f>
        <v>0</v>
      </c>
      <c r="FQ2" s="67" t="n">
        <f aca="false">IF(OR($D2=1,MONTH($B2)&lt;&gt;MONTH(StartDate),'У4 Ввод'!$D$178="",'У4 Ввод'!$E$178="",'У4 Ввод'!$D$178&gt;$B2),0,MAX(0,MIN(1,'У4 Ввод'!$E$178-NETWORKDAYS('У4 Ввод'!$D$178,$B2)+1))/Настройки!$E$10*100)</f>
        <v>0</v>
      </c>
      <c r="FR2" s="67" t="n">
        <f aca="false">IF(OR($D2=1,MONTH($B2)&lt;&gt;MONTH(StartDate),'У4 Ввод'!$D$179="",'У4 Ввод'!$E$179="",'У4 Ввод'!$D$179&gt;$B2),0,MAX(0,MIN(1,'У4 Ввод'!$E$179-NETWORKDAYS('У4 Ввод'!$D$179,$B2)+1))/Настройки!$E$10*100)</f>
        <v>0</v>
      </c>
      <c r="FS2" s="67" t="n">
        <f aca="false">IF(OR($D2=1,MONTH($B2)&lt;&gt;MONTH(StartDate),'У4 Ввод'!$D$180="",'У4 Ввод'!$E$180="",'У4 Ввод'!$D$180&gt;$B2),0,MAX(0,MIN(1,'У4 Ввод'!$E$180-NETWORKDAYS('У4 Ввод'!$D$180,$B2)+1))/Настройки!$E$10*100)</f>
        <v>0</v>
      </c>
      <c r="FT2" s="67" t="n">
        <f aca="false">IF(OR($D2=1,MONTH($B2)&lt;&gt;MONTH(StartDate),'У4 Ввод'!$D$181="",'У4 Ввод'!$E$181="",'У4 Ввод'!$D$181&gt;$B2),0,MAX(0,MIN(1,'У4 Ввод'!$E$181-NETWORKDAYS('У4 Ввод'!$D$181,$B2)+1))/Настройки!$E$10*100)</f>
        <v>0</v>
      </c>
      <c r="FU2" s="67" t="n">
        <f aca="false">IF(OR($D2=1,MONTH($B2)&lt;&gt;MONTH(StartDate),'У4 Ввод'!$D$182="",'У4 Ввод'!$E$182="",'У4 Ввод'!$D$182&gt;$B2),0,MAX(0,MIN(1,'У4 Ввод'!$E$182-NETWORKDAYS('У4 Ввод'!$D$182,$B2)+1))/Настройки!$E$10*100)</f>
        <v>0</v>
      </c>
      <c r="FV2" s="67" t="n">
        <f aca="false">IF(OR($D2=1,MONTH($B2)&lt;&gt;MONTH(StartDate),'У4 Ввод'!$D$183="",'У4 Ввод'!$E$183="",'У4 Ввод'!$D$183&gt;$B2),0,MAX(0,MIN(1,'У4 Ввод'!$E$183-NETWORKDAYS('У4 Ввод'!$D$183,$B2)+1))/Настройки!$E$10*100)</f>
        <v>0</v>
      </c>
      <c r="FW2" s="67" t="n">
        <f aca="false">IF(OR($D2=1,MONTH($B2)&lt;&gt;MONTH(StartDate),'У4 Ввод'!$D$184="",'У4 Ввод'!$E$184="",'У4 Ввод'!$D$184&gt;$B2),0,MAX(0,MIN(1,'У4 Ввод'!$E$184-NETWORKDAYS('У4 Ввод'!$D$184,$B2)+1))/Настройки!$E$10*100)</f>
        <v>0</v>
      </c>
      <c r="FX2" s="67" t="n">
        <f aca="false">IF(OR($D2=1,MONTH($B2)&lt;&gt;MONTH(StartDate),'У4 Ввод'!$D$185="",'У4 Ввод'!$E$185="",'У4 Ввод'!$D$185&gt;$B2),0,MAX(0,MIN(1,'У4 Ввод'!$E$185-NETWORKDAYS('У4 Ввод'!$D$185,$B2)+1))/Настройки!$E$10*100)</f>
        <v>0</v>
      </c>
      <c r="FY2" s="67" t="n">
        <f aca="false">IF(OR($D2=1,MONTH($B2)&lt;&gt;MONTH(StartDate),'У4 Ввод'!$D$186="",'У4 Ввод'!$E$186="",'У4 Ввод'!$D$186&gt;$B2),0,MAX(0,MIN(1,'У4 Ввод'!$E$186-NETWORKDAYS('У4 Ввод'!$D$186,$B2)+1))/Настройки!$E$10*100)</f>
        <v>0</v>
      </c>
      <c r="FZ2" s="67" t="n">
        <f aca="false">IF(OR($D2=1,MONTH($B2)&lt;&gt;MONTH(StartDate),'У4 Ввод'!$D$187="",'У4 Ввод'!$E$187="",'У4 Ввод'!$D$187&gt;$B2),0,MAX(0,MIN(1,'У4 Ввод'!$E$187-NETWORKDAYS('У4 Ввод'!$D$187,$B2)+1))/Настройки!$E$10*100)</f>
        <v>0</v>
      </c>
      <c r="GA2" s="67" t="n">
        <f aca="false">IF(OR($D2=1,MONTH($B2)&lt;&gt;MONTH(StartDate),'У4 Ввод'!$D$188="",'У4 Ввод'!$E$188="",'У4 Ввод'!$D$188&gt;$B2),0,MAX(0,MIN(1,'У4 Ввод'!$E$188-NETWORKDAYS('У4 Ввод'!$D$188,$B2)+1))/Настройки!$E$10*100)</f>
        <v>0</v>
      </c>
      <c r="GB2" s="67" t="n">
        <f aca="false">IF(OR($D2=1,MONTH($B2)&lt;&gt;MONTH(StartDate),'У4 Ввод'!$D$189="",'У4 Ввод'!$E$189="",'У4 Ввод'!$D$189&gt;$B2),0,MAX(0,MIN(1,'У4 Ввод'!$E$189-NETWORKDAYS('У4 Ввод'!$D$189,$B2)+1))/Настройки!$E$10*100)</f>
        <v>0</v>
      </c>
      <c r="GC2" s="67" t="n">
        <f aca="false">IF(OR($D2=1,MONTH($B2)&lt;&gt;MONTH(StartDate),'У4 Ввод'!$D$190="",'У4 Ввод'!$E$190="",'У4 Ввод'!$D$190&gt;$B2),0,MAX(0,MIN(1,'У4 Ввод'!$E$190-NETWORKDAYS('У4 Ввод'!$D$190,$B2)+1))/Настройки!$E$10*100)</f>
        <v>0</v>
      </c>
      <c r="GD2" s="67" t="n">
        <f aca="false">IF(OR($D2=1,MONTH($B2)&lt;&gt;MONTH(StartDate),'У4 Ввод'!$D$191="",'У4 Ввод'!$E$191="",'У4 Ввод'!$D$191&gt;$B2),0,MAX(0,MIN(1,'У4 Ввод'!$E$191-NETWORKDAYS('У4 Ввод'!$D$191,$B2)+1))/Настройки!$E$10*100)</f>
        <v>0</v>
      </c>
      <c r="GE2" s="67" t="n">
        <f aca="false">IF(OR($D2=1,MONTH($B2)&lt;&gt;MONTH(StartDate),'У4 Ввод'!$D$192="",'У4 Ввод'!$E$192="",'У4 Ввод'!$D$192&gt;$B2),0,MAX(0,MIN(1,'У4 Ввод'!$E$192-NETWORKDAYS('У4 Ввод'!$D$192,$B2)+1))/Настройки!$E$10*100)</f>
        <v>0</v>
      </c>
      <c r="GF2" s="67" t="n">
        <f aca="false">IF(OR($D2=1,MONTH($B2)&lt;&gt;MONTH(StartDate),'У4 Ввод'!$D$193="",'У4 Ввод'!$E$193="",'У4 Ввод'!$D$193&gt;$B2),0,MAX(0,MIN(1,'У4 Ввод'!$E$193-NETWORKDAYS('У4 Ввод'!$D$193,$B2)+1))/Настройки!$E$10*100)</f>
        <v>0</v>
      </c>
      <c r="GG2" s="67" t="n">
        <f aca="false">IF(OR($D2=1,MONTH($B2)&lt;&gt;MONTH(StartDate),'У4 Ввод'!$D$194="",'У4 Ввод'!$E$194="",'У4 Ввод'!$D$194&gt;$B2),0,MAX(0,MIN(1,'У4 Ввод'!$E$194-NETWORKDAYS('У4 Ввод'!$D$194,$B2)+1))/Настройки!$E$10*100)</f>
        <v>0</v>
      </c>
      <c r="GH2" s="67" t="n">
        <f aca="false">IF(OR($D2=1,MONTH($B2)&lt;&gt;MONTH(StartDate),'У4 Ввод'!$D$195="",'У4 Ввод'!$E$195="",'У4 Ввод'!$D$195&gt;$B2),0,MAX(0,MIN(1,'У4 Ввод'!$E$195-NETWORKDAYS('У4 Ввод'!$D$195,$B2)+1))/Настройки!$E$10*100)</f>
        <v>0</v>
      </c>
      <c r="GI2" s="67" t="n">
        <f aca="false">IF(OR($D2=1,MONTH($B2)&lt;&gt;MONTH(StartDate),'У4 Ввод'!$D$196="",'У4 Ввод'!$E$196="",'У4 Ввод'!$D$196&gt;$B2),0,MAX(0,MIN(1,'У4 Ввод'!$E$196-NETWORKDAYS('У4 Ввод'!$D$196,$B2)+1))/Настройки!$E$10*100)</f>
        <v>0</v>
      </c>
      <c r="GJ2" s="67" t="n">
        <f aca="false">IF(OR($D2=1,MONTH($B2)&lt;&gt;MONTH(StartDate),'У4 Ввод'!$D$197="",'У4 Ввод'!$E$197="",'У4 Ввод'!$D$197&gt;$B2),0,MAX(0,MIN(1,'У4 Ввод'!$E$197-NETWORKDAYS('У4 Ввод'!$D$197,$B2)+1))/Настройки!$E$10*100)</f>
        <v>0</v>
      </c>
      <c r="GK2" s="67" t="n">
        <f aca="false">IF(OR($D2=1,MONTH($B2)&lt;&gt;MONTH(StartDate),'У4 Ввод'!$D$198="",'У4 Ввод'!$E$198="",'У4 Ввод'!$D$198&gt;$B2),0,MAX(0,MIN(1,'У4 Ввод'!$E$198-NETWORKDAYS('У4 Ввод'!$D$198,$B2)+1))/Настройки!$E$10*100)</f>
        <v>0</v>
      </c>
      <c r="GL2" s="67" t="n">
        <f aca="false">IF(OR($D2=1,MONTH($B2)&lt;&gt;MONTH(StartDate),'У4 Ввод'!$D$199="",'У4 Ввод'!$E$199="",'У4 Ввод'!$D$199&gt;$B2),0,MAX(0,MIN(1,'У4 Ввод'!$E$199-NETWORKDAYS('У4 Ввод'!$D$199,$B2)+1))/Настройки!$E$10*100)</f>
        <v>0</v>
      </c>
      <c r="GM2" s="67" t="n">
        <f aca="false">IF(OR($D2=1,MONTH($B2)&lt;&gt;MONTH(StartDate),'У4 Ввод'!$D$200="",'У4 Ввод'!$E$200="",'У4 Ввод'!$D$200&gt;$B2),0,MAX(0,MIN(1,'У4 Ввод'!$E$200-NETWORKDAYS('У4 Ввод'!$D$200,$B2)+1))/Настройки!$E$10*100)</f>
        <v>0</v>
      </c>
      <c r="GN2" s="67" t="n">
        <f aca="false">IF(OR($D2=1,MONTH($B2)&lt;&gt;MONTH(StartDate),'У4 Ввод'!$D$201="",'У4 Ввод'!$E$201="",'У4 Ввод'!$D$201&gt;$B2),0,MAX(0,MIN(1,'У4 Ввод'!$E$201-NETWORKDAYS('У4 Ввод'!$D$201,$B2)+1))/Настройки!$E$10*100)</f>
        <v>0</v>
      </c>
      <c r="GO2" s="67" t="n">
        <f aca="false">IF(OR($D2=1,MONTH($B2)&lt;&gt;MONTH(StartDate),'У4 Ввод'!$D$202="",'У4 Ввод'!$E$202="",'У4 Ввод'!$D$202&gt;$B2),0,MAX(0,MIN(1,'У4 Ввод'!$E$202-NETWORKDAYS('У4 Ввод'!$D$202,$B2)+1))/Настройки!$E$10*100)</f>
        <v>0</v>
      </c>
      <c r="GP2" s="67" t="n">
        <f aca="false">IF(OR($D2=1,MONTH($B2)&lt;&gt;MONTH(StartDate),'У4 Ввод'!$D$203="",'У4 Ввод'!$E$203="",'У4 Ввод'!$D$203&gt;$B2),0,MAX(0,MIN(1,'У4 Ввод'!$E$203-NETWORKDAYS('У4 Ввод'!$D$203,$B2)+1))/Настройки!$E$10*100)</f>
        <v>0</v>
      </c>
      <c r="GQ2" s="67" t="n">
        <f aca="false">IF(OR($D2=1,MONTH($B2)&lt;&gt;MONTH(StartDate),'У4 Ввод'!$D$204="",'У4 Ввод'!$E$204="",'У4 Ввод'!$D$204&gt;$B2),0,MAX(0,MIN(1,'У4 Ввод'!$E$204-NETWORKDAYS('У4 Ввод'!$D$204,$B2)+1))/Настройки!$E$10*100)</f>
        <v>0</v>
      </c>
      <c r="GR2" s="67" t="n">
        <f aca="false">IF(OR($D2=1,MONTH($B2)&lt;&gt;MONTH(StartDate),'У4 Ввод'!$D$205="",'У4 Ввод'!$E$205="",'У4 Ввод'!$D$205&gt;$B2),0,MAX(0,MIN(1,'У4 Ввод'!$E$205-NETWORKDAYS('У4 Ввод'!$D$205,$B2)+1))/Настройки!$E$10*100)</f>
        <v>0</v>
      </c>
      <c r="GS2" s="67" t="n">
        <f aca="false">IF(OR($D2=1,MONTH($B2)&lt;&gt;MONTH(StartDate),'У4 Ввод'!$D$206="",'У4 Ввод'!$E$206="",'У4 Ввод'!$D$206&gt;$B2),0,MAX(0,MIN(1,'У4 Ввод'!$E$206-NETWORKDAYS('У4 Ввод'!$D$206,$B2)+1))/Настройки!$E$10*100)</f>
        <v>0</v>
      </c>
      <c r="GT2" s="67" t="n">
        <f aca="false">IF(OR($D2=1,MONTH($B2)&lt;&gt;MONTH(StartDate),'У4 Ввод'!$D$207="",'У4 Ввод'!$E$207="",'У4 Ввод'!$D$207&gt;$B2),0,MAX(0,MIN(1,'У4 Ввод'!$E$207-NETWORKDAYS('У4 Ввод'!$D$207,$B2)+1))/Настройки!$E$10*100)</f>
        <v>0</v>
      </c>
      <c r="GU2" s="67" t="n">
        <f aca="false">IF(OR($D2=1,MONTH($B2)&lt;&gt;MONTH(StartDate),'У4 Ввод'!$D$208="",'У4 Ввод'!$E$208="",'У4 Ввод'!$D$208&gt;$B2),0,MAX(0,MIN(1,'У4 Ввод'!$E$208-NETWORKDAYS('У4 Ввод'!$D$208,$B2)+1))/Настройки!$E$10*100)</f>
        <v>0</v>
      </c>
      <c r="GV2" s="67" t="n">
        <f aca="false">IF(OR($D2=1,MONTH($B2)&lt;&gt;MONTH(StartDate),'У4 Ввод'!$D$209="",'У4 Ввод'!$E$209="",'У4 Ввод'!$D$209&gt;$B2),0,MAX(0,MIN(1,'У4 Ввод'!$E$209-NETWORKDAYS('У4 Ввод'!$D$209,$B2)+1))/Настройки!$E$10*100)</f>
        <v>0</v>
      </c>
      <c r="GW2" s="67" t="n">
        <f aca="false">IF(OR($D2=1,MONTH($B2)&lt;&gt;MONTH(StartDate),'У4 Ввод'!$D$210="",'У4 Ввод'!$E$210="",'У4 Ввод'!$D$210&gt;$B2),0,MAX(0,MIN(1,'У4 Ввод'!$E$210-NETWORKDAYS('У4 Ввод'!$D$210,$B2)+1))/Настройки!$E$10*100)</f>
        <v>0</v>
      </c>
      <c r="GX2" s="67" t="n">
        <f aca="false">IF(OR($D2=1,MONTH($B2)&lt;&gt;MONTH(StartDate),'У4 Ввод'!$D$211="",'У4 Ввод'!$E$211="",'У4 Ввод'!$D$211&gt;$B2),0,MAX(0,MIN(1,'У4 Ввод'!$E$211-NETWORKDAYS('У4 Ввод'!$D$211,$B2)+1))/Настройки!$E$10*100)</f>
        <v>0</v>
      </c>
      <c r="GY2" s="67" t="n">
        <f aca="false">IF(OR($D2=1,MONTH($B2)&lt;&gt;MONTH(StartDate),'У4 Ввод'!$D$212="",'У4 Ввод'!$E$212="",'У4 Ввод'!$D$212&gt;$B2),0,MAX(0,MIN(1,'У4 Ввод'!$E$212-NETWORKDAYS('У4 Ввод'!$D$212,$B2)+1))/Настройки!$E$10*100)</f>
        <v>0</v>
      </c>
      <c r="GZ2" s="67" t="n">
        <f aca="false">IF(OR($D2=1,MONTH($B2)&lt;&gt;MONTH(StartDate),'У4 Ввод'!$D$213="",'У4 Ввод'!$E$213="",'У4 Ввод'!$D$213&gt;$B2),0,MAX(0,MIN(1,'У4 Ввод'!$E$213-NETWORKDAYS('У4 Ввод'!$D$213,$B2)+1))/Настройки!$E$10*100)</f>
        <v>0</v>
      </c>
      <c r="HA2" s="67" t="n">
        <f aca="false">IF(OR($D2=1,MONTH($B2)&lt;&gt;MONTH(StartDate),'У4 Ввод'!$D$214="",'У4 Ввод'!$E$214="",'У4 Ввод'!$D$214&gt;$B2),0,MAX(0,MIN(1,'У4 Ввод'!$E$214-NETWORKDAYS('У4 Ввод'!$D$214,$B2)+1))/Настройки!$E$10*100)</f>
        <v>0</v>
      </c>
      <c r="HB2" s="67" t="n">
        <f aca="false">IF(OR($D2=1,MONTH($B2)&lt;&gt;MONTH(StartDate),'У4 Ввод'!$D$215="",'У4 Ввод'!$E$215="",'У4 Ввод'!$D$215&gt;$B2),0,MAX(0,MIN(1,'У4 Ввод'!$E$215-NETWORKDAYS('У4 Ввод'!$D$215,$B2)+1))/Настройки!$E$10*100)</f>
        <v>0</v>
      </c>
      <c r="HC2" s="67" t="n">
        <f aca="false">IF(OR($D2=1,MONTH($B2)&lt;&gt;MONTH(StartDate),'У4 Ввод'!$D$216="",'У4 Ввод'!$E$216="",'У4 Ввод'!$D$216&gt;$B2),0,MAX(0,MIN(1,'У4 Ввод'!$E$216-NETWORKDAYS('У4 Ввод'!$D$216,$B2)+1))/Настройки!$E$10*100)</f>
        <v>0</v>
      </c>
      <c r="HD2" s="67" t="n">
        <f aca="false">IF(OR($D2=1,MONTH($B2)&lt;&gt;MONTH(StartDate),'У4 Ввод'!$D$217="",'У4 Ввод'!$E$217="",'У4 Ввод'!$D$217&gt;$B2),0,MAX(0,MIN(1,'У4 Ввод'!$E$217-NETWORKDAYS('У4 Ввод'!$D$217,$B2)+1))/Настройки!$E$10*100)</f>
        <v>0</v>
      </c>
      <c r="HE2" s="67" t="n">
        <f aca="false">IF(OR($D2=1,MONTH($B2)&lt;&gt;MONTH(StartDate),'У4 Ввод'!$D$218="",'У4 Ввод'!$E$218="",'У4 Ввод'!$D$218&gt;$B2),0,MAX(0,MIN(1,'У4 Ввод'!$E$218-NETWORKDAYS('У4 Ввод'!$D$218,$B2)+1))/Настройки!$E$10*100)</f>
        <v>0</v>
      </c>
      <c r="HF2" s="67" t="n">
        <f aca="false">IF(OR($D2=1,MONTH($B2)&lt;&gt;MONTH(StartDate),'У4 Ввод'!$D$219="",'У4 Ввод'!$E$219="",'У4 Ввод'!$D$219&gt;$B2),0,MAX(0,MIN(1,'У4 Ввод'!$E$219-NETWORKDAYS('У4 Ввод'!$D$219,$B2)+1))/Настройки!$E$10*100)</f>
        <v>0</v>
      </c>
      <c r="HG2" s="67" t="n">
        <f aca="false">IF(OR($D2=1,MONTH($B2)&lt;&gt;MONTH(StartDate),'У4 Ввод'!$D$220="",'У4 Ввод'!$E$220="",'У4 Ввод'!$D$220&gt;$B2),0,MAX(0,MIN(1,'У4 Ввод'!$E$220-NETWORKDAYS('У4 Ввод'!$D$220,$B2)+1))/Настройки!$E$10*100)</f>
        <v>0</v>
      </c>
      <c r="HH2" s="67" t="n">
        <f aca="false">IF(OR($D2=1,MONTH($B2)&lt;&gt;MONTH(StartDate),'У4 Ввод'!$D$221="",'У4 Ввод'!$E$221="",'У4 Ввод'!$D$221&gt;$B2),0,MAX(0,MIN(1,'У4 Ввод'!$E$221-NETWORKDAYS('У4 Ввод'!$D$221,$B2)+1))/Настройки!$E$10*100)</f>
        <v>0</v>
      </c>
      <c r="HI2" s="67" t="n">
        <f aca="false">IF(OR($D2=1,MONTH($B2)&lt;&gt;MONTH(StartDate),'У4 Ввод'!$D$222="",'У4 Ввод'!$E$222="",'У4 Ввод'!$D$222&gt;$B2),0,MAX(0,MIN(1,'У4 Ввод'!$E$222-NETWORKDAYS('У4 Ввод'!$D$222,$B2)+1))/Настройки!$E$10*100)</f>
        <v>0</v>
      </c>
      <c r="HJ2" s="67" t="n">
        <f aca="false">IF(OR($D2=1,MONTH($B2)&lt;&gt;MONTH(StartDate),'У4 Ввод'!$D$223="",'У4 Ввод'!$E$223="",'У4 Ввод'!$D$223&gt;$B2),0,MAX(0,MIN(1,'У4 Ввод'!$E$223-NETWORKDAYS('У4 Ввод'!$D$223,$B2)+1))/Настройки!$E$10*100)</f>
        <v>0</v>
      </c>
      <c r="HK2" s="67" t="n">
        <f aca="false">IF(OR($D2=1,MONTH($B2)&lt;&gt;MONTH(StartDate),'У4 Ввод'!$D$224="",'У4 Ввод'!$E$224="",'У4 Ввод'!$D$224&gt;$B2),0,MAX(0,MIN(1,'У4 Ввод'!$E$224-NETWORKDAYS('У4 Ввод'!$D$224,$B2)+1))/Настройки!$E$10*100)</f>
        <v>0</v>
      </c>
      <c r="HL2" s="67" t="n">
        <f aca="false">IF(OR($D2=1,MONTH($B2)&lt;&gt;MONTH(StartDate),'У4 Ввод'!$D$225="",'У4 Ввод'!$E$225="",'У4 Ввод'!$D$225&gt;$B2),0,MAX(0,MIN(1,'У4 Ввод'!$E$225-NETWORKDAYS('У4 Ввод'!$D$225,$B2)+1))/Настройки!$E$10*100)</f>
        <v>0</v>
      </c>
      <c r="HM2" s="67" t="n">
        <f aca="false">IF(OR($D2=1,MONTH($B2)&lt;&gt;MONTH(StartDate),'У4 Ввод'!$D$226="",'У4 Ввод'!$E$226="",'У4 Ввод'!$D$226&gt;$B2),0,MAX(0,MIN(1,'У4 Ввод'!$E$226-NETWORKDAYS('У4 Ввод'!$D$226,$B2)+1))/Настройки!$E$10*100)</f>
        <v>0</v>
      </c>
      <c r="HN2" s="67" t="n">
        <f aca="false">IF(OR($D2=1,MONTH($B2)&lt;&gt;MONTH(StartDate),'У4 Ввод'!$D$227="",'У4 Ввод'!$E$227="",'У4 Ввод'!$D$227&gt;$B2),0,MAX(0,MIN(1,'У4 Ввод'!$E$227-NETWORKDAYS('У4 Ввод'!$D$227,$B2)+1))/Настройки!$E$10*100)</f>
        <v>0</v>
      </c>
      <c r="HO2" s="67" t="n">
        <f aca="false">IF(OR($D2=1,MONTH($B2)&lt;&gt;MONTH(StartDate),'У4 Ввод'!$D$228="",'У4 Ввод'!$E$228="",'У4 Ввод'!$D$228&gt;$B2),0,MAX(0,MIN(1,'У4 Ввод'!$E$228-NETWORKDAYS('У4 Ввод'!$D$228,$B2)+1))/Настройки!$E$10*100)</f>
        <v>0</v>
      </c>
      <c r="HP2" s="67" t="n">
        <f aca="false">IF(OR($D2=1,MONTH($B2)&lt;&gt;MONTH(StartDate),'У4 Ввод'!$D$229="",'У4 Ввод'!$E$229="",'У4 Ввод'!$D$229&gt;$B2),0,MAX(0,MIN(1,'У4 Ввод'!$E$229-NETWORKDAYS('У4 Ввод'!$D$229,$B2)+1))/Настройки!$E$10*100)</f>
        <v>0</v>
      </c>
      <c r="HQ2" s="67" t="n">
        <f aca="false">IF(OR($D2=1,MONTH($B2)&lt;&gt;MONTH(StartDate),'У4 Ввод'!$D$230="",'У4 Ввод'!$E$230="",'У4 Ввод'!$D$230&gt;$B2),0,MAX(0,MIN(1,'У4 Ввод'!$E$230-NETWORKDAYS('У4 Ввод'!$D$230,$B2)+1))/Настройки!$E$10*100)</f>
        <v>0</v>
      </c>
      <c r="HR2" s="67" t="n">
        <f aca="false">IF(OR($D2=1,MONTH($B2)&lt;&gt;MONTH(StartDate),'У4 Ввод'!$D$231="",'У4 Ввод'!$E$231="",'У4 Ввод'!$D$231&gt;$B2),0,MAX(0,MIN(1,'У4 Ввод'!$E$231-NETWORKDAYS('У4 Ввод'!$D$231,$B2)+1))/Настройки!$E$10*100)</f>
        <v>0</v>
      </c>
      <c r="HS2" s="67" t="n">
        <f aca="false">IF(OR($D2=1,MONTH($B2)&lt;&gt;MONTH(StartDate),'У4 Ввод'!$D$232="",'У4 Ввод'!$E$232="",'У4 Ввод'!$D$232&gt;$B2),0,MAX(0,MIN(1,'У4 Ввод'!$E$232-NETWORKDAYS('У4 Ввод'!$D$232,$B2)+1))/Настройки!$E$10*100)</f>
        <v>0</v>
      </c>
      <c r="HT2" s="67" t="n">
        <f aca="false">IF(OR($D2=1,MONTH($B2)&lt;&gt;MONTH(StartDate),'У4 Ввод'!$D$233="",'У4 Ввод'!$E$233="",'У4 Ввод'!$D$233&gt;$B2),0,MAX(0,MIN(1,'У4 Ввод'!$E$233-NETWORKDAYS('У4 Ввод'!$D$233,$B2)+1))/Настройки!$E$10*100)</f>
        <v>0</v>
      </c>
      <c r="HU2" s="67" t="n">
        <f aca="false">IF(OR($D2=1,MONTH($B2)&lt;&gt;MONTH(StartDate),'У4 Ввод'!$D$234="",'У4 Ввод'!$E$234="",'У4 Ввод'!$D$234&gt;$B2),0,MAX(0,MIN(1,'У4 Ввод'!$E$234-NETWORKDAYS('У4 Ввод'!$D$234,$B2)+1))/Настройки!$E$10*100)</f>
        <v>0</v>
      </c>
      <c r="HV2" s="67" t="n">
        <f aca="false">IF(OR($D2=1,MONTH($B2)&lt;&gt;MONTH(StartDate),'У4 Ввод'!$D$235="",'У4 Ввод'!$E$235="",'У4 Ввод'!$D$235&gt;$B2),0,MAX(0,MIN(1,'У4 Ввод'!$E$235-NETWORKDAYS('У4 Ввод'!$D$235,$B2)+1))/Настройки!$E$10*100)</f>
        <v>0</v>
      </c>
      <c r="HW2" s="67" t="n">
        <f aca="false">IF(OR($D2=1,MONTH($B2)&lt;&gt;MONTH(StartDate),'У4 Ввод'!$D$236="",'У4 Ввод'!$E$236="",'У4 Ввод'!$D$236&gt;$B2),0,MAX(0,MIN(1,'У4 Ввод'!$E$236-NETWORKDAYS('У4 Ввод'!$D$236,$B2)+1))/Настройки!$E$10*100)</f>
        <v>0</v>
      </c>
      <c r="HX2" s="67" t="n">
        <f aca="false">IF(OR($D2=1,MONTH($B2)&lt;&gt;MONTH(StartDate),'У4 Ввод'!$D$237="",'У4 Ввод'!$E$237="",'У4 Ввод'!$D$237&gt;$B2),0,MAX(0,MIN(1,'У4 Ввод'!$E$237-NETWORKDAYS('У4 Ввод'!$D$237,$B2)+1))/Настройки!$E$10*100)</f>
        <v>0</v>
      </c>
      <c r="HY2" s="67" t="n">
        <f aca="false">IF(OR($D2=1,MONTH($B2)&lt;&gt;MONTH(StartDate),'У4 Ввод'!$D$238="",'У4 Ввод'!$E$238="",'У4 Ввод'!$D$238&gt;$B2),0,MAX(0,MIN(1,'У4 Ввод'!$E$238-NETWORKDAYS('У4 Ввод'!$D$238,$B2)+1))/Настройки!$E$10*100)</f>
        <v>0</v>
      </c>
      <c r="HZ2" s="67" t="n">
        <f aca="false">IF(OR($D2=1,MONTH($B2)&lt;&gt;MONTH(StartDate),'У4 Ввод'!$D$239="",'У4 Ввод'!$E$239="",'У4 Ввод'!$D$239&gt;$B2),0,MAX(0,MIN(1,'У4 Ввод'!$E$239-NETWORKDAYS('У4 Ввод'!$D$239,$B2)+1))/Настройки!$E$10*100)</f>
        <v>0</v>
      </c>
      <c r="IA2" s="67" t="n">
        <f aca="false">IF(OR($D2=1,MONTH($B2)&lt;&gt;MONTH(StartDate),'У4 Ввод'!$D$240="",'У4 Ввод'!$E$240="",'У4 Ввод'!$D$240&gt;$B2),0,MAX(0,MIN(1,'У4 Ввод'!$E$240-NETWORKDAYS('У4 Ввод'!$D$240,$B2)+1))/Настройки!$E$10*100)</f>
        <v>0</v>
      </c>
      <c r="IB2" s="67" t="n">
        <f aca="false">IF(OR($D2=1,MONTH($B2)&lt;&gt;MONTH(StartDate),'У4 Ввод'!$D$241="",'У4 Ввод'!$E$241="",'У4 Ввод'!$D$241&gt;$B2),0,MAX(0,MIN(1,'У4 Ввод'!$E$241-NETWORKDAYS('У4 Ввод'!$D$241,$B2)+1))/Настройки!$E$10*100)</f>
        <v>0</v>
      </c>
      <c r="IC2" s="67" t="n">
        <f aca="false">IF(OR($D2=1,MONTH($B2)&lt;&gt;MONTH(StartDate),'У4 Ввод'!$D$242="",'У4 Ввод'!$E$242="",'У4 Ввод'!$D$242&gt;$B2),0,MAX(0,MIN(1,'У4 Ввод'!$E$242-NETWORKDAYS('У4 Ввод'!$D$242,$B2)+1))/Настройки!$E$10*100)</f>
        <v>0</v>
      </c>
      <c r="ID2" s="67" t="n">
        <f aca="false">IF(OR($D2=1,MONTH($B2)&lt;&gt;MONTH(StartDate),'У4 Ввод'!$D$243="",'У4 Ввод'!$E$243="",'У4 Ввод'!$D$243&gt;$B2),0,MAX(0,MIN(1,'У4 Ввод'!$E$243-NETWORKDAYS('У4 Ввод'!$D$243,$B2)+1))/Настройки!$E$10*100)</f>
        <v>0</v>
      </c>
      <c r="IE2" s="67" t="n">
        <f aca="false">IF(OR($D2=1,MONTH($B2)&lt;&gt;MONTH(StartDate),'У4 Ввод'!$D$244="",'У4 Ввод'!$E$244="",'У4 Ввод'!$D$244&gt;$B2),0,MAX(0,MIN(1,'У4 Ввод'!$E$244-NETWORKDAYS('У4 Ввод'!$D$244,$B2)+1))/Настройки!$E$10*100)</f>
        <v>0</v>
      </c>
      <c r="IF2" s="67" t="n">
        <f aca="false">IF(OR($D2=1,MONTH($B2)&lt;&gt;MONTH(StartDate),'У4 Ввод'!$D$245="",'У4 Ввод'!$E$245="",'У4 Ввод'!$D$245&gt;$B2),0,MAX(0,MIN(1,'У4 Ввод'!$E$245-NETWORKDAYS('У4 Ввод'!$D$245,$B2)+1))/Настройки!$E$10*100)</f>
        <v>0</v>
      </c>
      <c r="IG2" s="67" t="n">
        <f aca="false">IF(OR($D2=1,MONTH($B2)&lt;&gt;MONTH(StartDate),'У4 Ввод'!$D$246="",'У4 Ввод'!$E$246="",'У4 Ввод'!$D$246&gt;$B2),0,MAX(0,MIN(1,'У4 Ввод'!$E$246-NETWORKDAYS('У4 Ввод'!$D$246,$B2)+1))/Настройки!$E$10*100)</f>
        <v>0</v>
      </c>
      <c r="IH2" s="67" t="n">
        <f aca="false">IF(OR($D2=1,MONTH($B2)&lt;&gt;MONTH(StartDate),'У4 Ввод'!$D$247="",'У4 Ввод'!$E$247="",'У4 Ввод'!$D$247&gt;$B2),0,MAX(0,MIN(1,'У4 Ввод'!$E$247-NETWORKDAYS('У4 Ввод'!$D$247,$B2)+1))/Настройки!$E$10*100)</f>
        <v>0</v>
      </c>
      <c r="II2" s="67" t="n">
        <f aca="false">IF(OR($D2=1,MONTH($B2)&lt;&gt;MONTH(StartDate),'У4 Ввод'!$D$248="",'У4 Ввод'!$E$248="",'У4 Ввод'!$D$248&gt;$B2),0,MAX(0,MIN(1,'У4 Ввод'!$E$248-NETWORKDAYS('У4 Ввод'!$D$248,$B2)+1))/Настройки!$E$10*100)</f>
        <v>0</v>
      </c>
      <c r="IJ2" s="67" t="n">
        <f aca="false">IF(OR($D2=1,MONTH($B2)&lt;&gt;MONTH(StartDate),'У4 Ввод'!$D$249="",'У4 Ввод'!$E$249="",'У4 Ввод'!$D$249&gt;$B2),0,MAX(0,MIN(1,'У4 Ввод'!$E$249-NETWORKDAYS('У4 Ввод'!$D$249,$B2)+1))/Настройки!$E$10*100)</f>
        <v>0</v>
      </c>
      <c r="IK2" s="67" t="n">
        <f aca="false">IF(OR($D2=1,MONTH($B2)&lt;&gt;MONTH(StartDate),'У4 Ввод'!$D$250="",'У4 Ввод'!$E$250="",'У4 Ввод'!$D$250&gt;$B2),0,MAX(0,MIN(1,'У4 Ввод'!$E$250-NETWORKDAYS('У4 Ввод'!$D$250,$B2)+1))/Настройки!$E$10*100)</f>
        <v>0</v>
      </c>
      <c r="IL2" s="67" t="n">
        <f aca="false">IF(OR($D2=1,MONTH($B2)&lt;&gt;MONTH(StartDate),'У4 Ввод'!$D$251="",'У4 Ввод'!$E$251="",'У4 Ввод'!$D$251&gt;$B2),0,MAX(0,MIN(1,'У4 Ввод'!$E$251-NETWORKDAYS('У4 Ввод'!$D$251,$B2)+1))/Настройки!$E$10*100)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IF(OR($D3=1,MONTH($B3)&lt;&gt;MONTH(StartDate),'У4 Ввод'!$D$12="",'У4 Ввод'!$E$12="",'У4 Ввод'!$D$12&gt;$B3),0,MAX(0,MIN(1,'У4 Ввод'!$E$12-NETWORKDAYS('У4 Ввод'!$D$12,$B3)+1))/Настройки!$E$10*100)</f>
        <v>0</v>
      </c>
      <c r="H3" s="67" t="n">
        <f aca="false">IF(OR($D3=1,MONTH($B3)&lt;&gt;MONTH(StartDate),'У4 Ввод'!$D$13="",'У4 Ввод'!$E$13="",'У4 Ввод'!$D$13&gt;$B3),0,MAX(0,MIN(1,'У4 Ввод'!$E$13-NETWORKDAYS('У4 Ввод'!$D$13,$B3)+1))/Настройки!$E$10*100)</f>
        <v>0</v>
      </c>
      <c r="I3" s="67" t="n">
        <f aca="false">IF(OR($D3=1,MONTH($B3)&lt;&gt;MONTH(StartDate),'У4 Ввод'!$D$14="",'У4 Ввод'!$E$14="",'У4 Ввод'!$D$14&gt;$B3),0,MAX(0,MIN(1,'У4 Ввод'!$E$14-NETWORKDAYS('У4 Ввод'!$D$14,$B3)+1))/Настройки!$E$10*100)</f>
        <v>0</v>
      </c>
      <c r="J3" s="67" t="n">
        <f aca="false">IF(OR($D3=1,MONTH($B3)&lt;&gt;MONTH(StartDate),'У4 Ввод'!$D$15="",'У4 Ввод'!$E$15="",'У4 Ввод'!$D$15&gt;$B3),0,MAX(0,MIN(1,'У4 Ввод'!$E$15-NETWORKDAYS('У4 Ввод'!$D$15,$B3)+1))/Настройки!$E$10*100)</f>
        <v>0</v>
      </c>
      <c r="K3" s="67" t="n">
        <f aca="false">IF(OR($D3=1,MONTH($B3)&lt;&gt;MONTH(StartDate),'У4 Ввод'!$D$16="",'У4 Ввод'!$E$16="",'У4 Ввод'!$D$16&gt;$B3),0,MAX(0,MIN(1,'У4 Ввод'!$E$16-NETWORKDAYS('У4 Ввод'!$D$16,$B3)+1))/Настройки!$E$10*100)</f>
        <v>0</v>
      </c>
      <c r="L3" s="67" t="n">
        <f aca="false">IF(OR($D3=1,MONTH($B3)&lt;&gt;MONTH(StartDate),'У4 Ввод'!$D$17="",'У4 Ввод'!$E$17="",'У4 Ввод'!$D$17&gt;$B3),0,MAX(0,MIN(1,'У4 Ввод'!$E$17-NETWORKDAYS('У4 Ввод'!$D$17,$B3)+1))/Настройки!$E$10*100)</f>
        <v>0</v>
      </c>
      <c r="M3" s="67" t="n">
        <f aca="false">IF(OR($D3=1,MONTH($B3)&lt;&gt;MONTH(StartDate),'У4 Ввод'!$D$18="",'У4 Ввод'!$E$18="",'У4 Ввод'!$D$18&gt;$B3),0,MAX(0,MIN(1,'У4 Ввод'!$E$18-NETWORKDAYS('У4 Ввод'!$D$18,$B3)+1))/Настройки!$E$10*100)</f>
        <v>0</v>
      </c>
      <c r="N3" s="67" t="n">
        <f aca="false">IF(OR($D3=1,MONTH($B3)&lt;&gt;MONTH(StartDate),'У4 Ввод'!$D$19="",'У4 Ввод'!$E$19="",'У4 Ввод'!$D$19&gt;$B3),0,MAX(0,MIN(1,'У4 Ввод'!$E$19-NETWORKDAYS('У4 Ввод'!$D$19,$B3)+1))/Настройки!$E$10*100)</f>
        <v>0</v>
      </c>
      <c r="O3" s="67" t="n">
        <f aca="false">IF(OR($D3=1,MONTH($B3)&lt;&gt;MONTH(StartDate),'У4 Ввод'!$D$20="",'У4 Ввод'!$E$20="",'У4 Ввод'!$D$20&gt;$B3),0,MAX(0,MIN(1,'У4 Ввод'!$E$20-NETWORKDAYS('У4 Ввод'!$D$20,$B3)+1))/Настройки!$E$10*100)</f>
        <v>0</v>
      </c>
      <c r="P3" s="67" t="n">
        <f aca="false">IF(OR($D3=1,MONTH($B3)&lt;&gt;MONTH(StartDate),'У4 Ввод'!$D$21="",'У4 Ввод'!$E$21="",'У4 Ввод'!$D$21&gt;$B3),0,MAX(0,MIN(1,'У4 Ввод'!$E$21-NETWORKDAYS('У4 Ввод'!$D$21,$B3)+1))/Настройки!$E$10*100)</f>
        <v>0</v>
      </c>
      <c r="Q3" s="67" t="n">
        <f aca="false">IF(OR($D3=1,MONTH($B3)&lt;&gt;MONTH(StartDate),'У4 Ввод'!$D$22="",'У4 Ввод'!$E$22="",'У4 Ввод'!$D$22&gt;$B3),0,MAX(0,MIN(1,'У4 Ввод'!$E$22-NETWORKDAYS('У4 Ввод'!$D$22,$B3)+1))/Настройки!$E$10*100)</f>
        <v>0</v>
      </c>
      <c r="R3" s="67" t="n">
        <f aca="false">IF(OR($D3=1,MONTH($B3)&lt;&gt;MONTH(StartDate),'У4 Ввод'!$D$23="",'У4 Ввод'!$E$23="",'У4 Ввод'!$D$23&gt;$B3),0,MAX(0,MIN(1,'У4 Ввод'!$E$23-NETWORKDAYS('У4 Ввод'!$D$23,$B3)+1))/Настройки!$E$10*100)</f>
        <v>0</v>
      </c>
      <c r="S3" s="67" t="n">
        <f aca="false">IF(OR($D3=1,MONTH($B3)&lt;&gt;MONTH(StartDate),'У4 Ввод'!$D$24="",'У4 Ввод'!$E$24="",'У4 Ввод'!$D$24&gt;$B3),0,MAX(0,MIN(1,'У4 Ввод'!$E$24-NETWORKDAYS('У4 Ввод'!$D$24,$B3)+1))/Настройки!$E$10*100)</f>
        <v>0</v>
      </c>
      <c r="T3" s="67" t="n">
        <f aca="false">IF(OR($D3=1,MONTH($B3)&lt;&gt;MONTH(StartDate),'У4 Ввод'!$D$25="",'У4 Ввод'!$E$25="",'У4 Ввод'!$D$25&gt;$B3),0,MAX(0,MIN(1,'У4 Ввод'!$E$25-NETWORKDAYS('У4 Ввод'!$D$25,$B3)+1))/Настройки!$E$10*100)</f>
        <v>0</v>
      </c>
      <c r="U3" s="67" t="n">
        <f aca="false">IF(OR($D3=1,MONTH($B3)&lt;&gt;MONTH(StartDate),'У4 Ввод'!$D$26="",'У4 Ввод'!$E$26="",'У4 Ввод'!$D$26&gt;$B3),0,MAX(0,MIN(1,'У4 Ввод'!$E$26-NETWORKDAYS('У4 Ввод'!$D$26,$B3)+1))/Настройки!$E$10*100)</f>
        <v>0</v>
      </c>
      <c r="V3" s="67" t="n">
        <f aca="false">IF(OR($D3=1,MONTH($B3)&lt;&gt;MONTH(StartDate),'У4 Ввод'!$D$27="",'У4 Ввод'!$E$27="",'У4 Ввод'!$D$27&gt;$B3),0,MAX(0,MIN(1,'У4 Ввод'!$E$27-NETWORKDAYS('У4 Ввод'!$D$27,$B3)+1))/Настройки!$E$10*100)</f>
        <v>0</v>
      </c>
      <c r="W3" s="67" t="n">
        <f aca="false">IF(OR($D3=1,MONTH($B3)&lt;&gt;MONTH(StartDate),'У4 Ввод'!$D$28="",'У4 Ввод'!$E$28="",'У4 Ввод'!$D$28&gt;$B3),0,MAX(0,MIN(1,'У4 Ввод'!$E$28-NETWORKDAYS('У4 Ввод'!$D$28,$B3)+1))/Настройки!$E$10*100)</f>
        <v>0</v>
      </c>
      <c r="X3" s="67" t="n">
        <f aca="false">IF(OR($D3=1,MONTH($B3)&lt;&gt;MONTH(StartDate),'У4 Ввод'!$D$29="",'У4 Ввод'!$E$29="",'У4 Ввод'!$D$29&gt;$B3),0,MAX(0,MIN(1,'У4 Ввод'!$E$29-NETWORKDAYS('У4 Ввод'!$D$29,$B3)+1))/Настройки!$E$10*100)</f>
        <v>0</v>
      </c>
      <c r="Y3" s="67" t="n">
        <f aca="false">IF(OR($D3=1,MONTH($B3)&lt;&gt;MONTH(StartDate),'У4 Ввод'!$D$30="",'У4 Ввод'!$E$30="",'У4 Ввод'!$D$30&gt;$B3),0,MAX(0,MIN(1,'У4 Ввод'!$E$30-NETWORKDAYS('У4 Ввод'!$D$30,$B3)+1))/Настройки!$E$10*100)</f>
        <v>0</v>
      </c>
      <c r="Z3" s="67" t="n">
        <f aca="false">IF(OR($D3=1,MONTH($B3)&lt;&gt;MONTH(StartDate),'У4 Ввод'!$D$31="",'У4 Ввод'!$E$31="",'У4 Ввод'!$D$31&gt;$B3),0,MAX(0,MIN(1,'У4 Ввод'!$E$31-NETWORKDAYS('У4 Ввод'!$D$31,$B3)+1))/Настройки!$E$10*100)</f>
        <v>0</v>
      </c>
      <c r="AA3" s="67" t="n">
        <f aca="false">IF(OR($D3=1,MONTH($B3)&lt;&gt;MONTH(StartDate),'У4 Ввод'!$D$32="",'У4 Ввод'!$E$32="",'У4 Ввод'!$D$32&gt;$B3),0,MAX(0,MIN(1,'У4 Ввод'!$E$32-NETWORKDAYS('У4 Ввод'!$D$32,$B3)+1))/Настройки!$E$10*100)</f>
        <v>0</v>
      </c>
      <c r="AB3" s="67" t="n">
        <f aca="false">IF(OR($D3=1,MONTH($B3)&lt;&gt;MONTH(StartDate),'У4 Ввод'!$D$33="",'У4 Ввод'!$E$33="",'У4 Ввод'!$D$33&gt;$B3),0,MAX(0,MIN(1,'У4 Ввод'!$E$33-NETWORKDAYS('У4 Ввод'!$D$33,$B3)+1))/Настройки!$E$10*100)</f>
        <v>0</v>
      </c>
      <c r="AC3" s="67" t="n">
        <f aca="false">IF(OR($D3=1,MONTH($B3)&lt;&gt;MONTH(StartDate),'У4 Ввод'!$D$34="",'У4 Ввод'!$E$34="",'У4 Ввод'!$D$34&gt;$B3),0,MAX(0,MIN(1,'У4 Ввод'!$E$34-NETWORKDAYS('У4 Ввод'!$D$34,$B3)+1))/Настройки!$E$10*100)</f>
        <v>0</v>
      </c>
      <c r="AD3" s="67" t="n">
        <f aca="false">IF(OR($D3=1,MONTH($B3)&lt;&gt;MONTH(StartDate),'У4 Ввод'!$D$35="",'У4 Ввод'!$E$35="",'У4 Ввод'!$D$35&gt;$B3),0,MAX(0,MIN(1,'У4 Ввод'!$E$35-NETWORKDAYS('У4 Ввод'!$D$35,$B3)+1))/Настройки!$E$10*100)</f>
        <v>0</v>
      </c>
      <c r="AE3" s="67" t="n">
        <f aca="false">IF(OR($D3=1,MONTH($B3)&lt;&gt;MONTH(StartDate),'У4 Ввод'!$D$36="",'У4 Ввод'!$E$36="",'У4 Ввод'!$D$36&gt;$B3),0,MAX(0,MIN(1,'У4 Ввод'!$E$36-NETWORKDAYS('У4 Ввод'!$D$36,$B3)+1))/Настройки!$E$10*100)</f>
        <v>0</v>
      </c>
      <c r="AF3" s="67" t="n">
        <f aca="false">IF(OR($D3=1,MONTH($B3)&lt;&gt;MONTH(StartDate),'У4 Ввод'!$D$37="",'У4 Ввод'!$E$37="",'У4 Ввод'!$D$37&gt;$B3),0,MAX(0,MIN(1,'У4 Ввод'!$E$37-NETWORKDAYS('У4 Ввод'!$D$37,$B3)+1))/Настройки!$E$10*100)</f>
        <v>0</v>
      </c>
      <c r="AG3" s="67" t="n">
        <f aca="false">IF(OR($D3=1,MONTH($B3)&lt;&gt;MONTH(StartDate),'У4 Ввод'!$D$38="",'У4 Ввод'!$E$38="",'У4 Ввод'!$D$38&gt;$B3),0,MAX(0,MIN(1,'У4 Ввод'!$E$38-NETWORKDAYS('У4 Ввод'!$D$38,$B3)+1))/Настройки!$E$10*100)</f>
        <v>0</v>
      </c>
      <c r="AH3" s="67" t="n">
        <f aca="false">IF(OR($D3=1,MONTH($B3)&lt;&gt;MONTH(StartDate),'У4 Ввод'!$D$39="",'У4 Ввод'!$E$39="",'У4 Ввод'!$D$39&gt;$B3),0,MAX(0,MIN(1,'У4 Ввод'!$E$39-NETWORKDAYS('У4 Ввод'!$D$39,$B3)+1))/Настройки!$E$10*100)</f>
        <v>0</v>
      </c>
      <c r="AI3" s="67" t="n">
        <f aca="false">IF(OR($D3=1,MONTH($B3)&lt;&gt;MONTH(StartDate),'У4 Ввод'!$D$40="",'У4 Ввод'!$E$40="",'У4 Ввод'!$D$40&gt;$B3),0,MAX(0,MIN(1,'У4 Ввод'!$E$40-NETWORKDAYS('У4 Ввод'!$D$40,$B3)+1))/Настройки!$E$10*100)</f>
        <v>0</v>
      </c>
      <c r="AJ3" s="67" t="n">
        <f aca="false">IF(OR($D3=1,MONTH($B3)&lt;&gt;MONTH(StartDate),'У4 Ввод'!$D$41="",'У4 Ввод'!$E$41="",'У4 Ввод'!$D$41&gt;$B3),0,MAX(0,MIN(1,'У4 Ввод'!$E$41-NETWORKDAYS('У4 Ввод'!$D$41,$B3)+1))/Настройки!$E$10*100)</f>
        <v>0</v>
      </c>
      <c r="AK3" s="67" t="n">
        <f aca="false">IF(OR($D3=1,MONTH($B3)&lt;&gt;MONTH(StartDate),'У4 Ввод'!$D$42="",'У4 Ввод'!$E$42="",'У4 Ввод'!$D$42&gt;$B3),0,MAX(0,MIN(1,'У4 Ввод'!$E$42-NETWORKDAYS('У4 Ввод'!$D$42,$B3)+1))/Настройки!$E$10*100)</f>
        <v>0</v>
      </c>
      <c r="AL3" s="67" t="n">
        <f aca="false">IF(OR($D3=1,MONTH($B3)&lt;&gt;MONTH(StartDate),'У4 Ввод'!$D$43="",'У4 Ввод'!$E$43="",'У4 Ввод'!$D$43&gt;$B3),0,MAX(0,MIN(1,'У4 Ввод'!$E$43-NETWORKDAYS('У4 Ввод'!$D$43,$B3)+1))/Настройки!$E$10*100)</f>
        <v>0</v>
      </c>
      <c r="AM3" s="67" t="n">
        <f aca="false">IF(OR($D3=1,MONTH($B3)&lt;&gt;MONTH(StartDate),'У4 Ввод'!$D$44="",'У4 Ввод'!$E$44="",'У4 Ввод'!$D$44&gt;$B3),0,MAX(0,MIN(1,'У4 Ввод'!$E$44-NETWORKDAYS('У4 Ввод'!$D$44,$B3)+1))/Настройки!$E$10*100)</f>
        <v>0</v>
      </c>
      <c r="AN3" s="67" t="n">
        <f aca="false">IF(OR($D3=1,MONTH($B3)&lt;&gt;MONTH(StartDate),'У4 Ввод'!$D$45="",'У4 Ввод'!$E$45="",'У4 Ввод'!$D$45&gt;$B3),0,MAX(0,MIN(1,'У4 Ввод'!$E$45-NETWORKDAYS('У4 Ввод'!$D$45,$B3)+1))/Настройки!$E$10*100)</f>
        <v>0</v>
      </c>
      <c r="AO3" s="67" t="n">
        <f aca="false">IF(OR($D3=1,MONTH($B3)&lt;&gt;MONTH(StartDate),'У4 Ввод'!$D$46="",'У4 Ввод'!$E$46="",'У4 Ввод'!$D$46&gt;$B3),0,MAX(0,MIN(1,'У4 Ввод'!$E$46-NETWORKDAYS('У4 Ввод'!$D$46,$B3)+1))/Настройки!$E$10*100)</f>
        <v>0</v>
      </c>
      <c r="AP3" s="67" t="n">
        <f aca="false">IF(OR($D3=1,MONTH($B3)&lt;&gt;MONTH(StartDate),'У4 Ввод'!$D$47="",'У4 Ввод'!$E$47="",'У4 Ввод'!$D$47&gt;$B3),0,MAX(0,MIN(1,'У4 Ввод'!$E$47-NETWORKDAYS('У4 Ввод'!$D$47,$B3)+1))/Настройки!$E$10*100)</f>
        <v>0</v>
      </c>
      <c r="AQ3" s="67" t="n">
        <f aca="false">IF(OR($D3=1,MONTH($B3)&lt;&gt;MONTH(StartDate),'У4 Ввод'!$D$48="",'У4 Ввод'!$E$48="",'У4 Ввод'!$D$48&gt;$B3),0,MAX(0,MIN(1,'У4 Ввод'!$E$48-NETWORKDAYS('У4 Ввод'!$D$48,$B3)+1))/Настройки!$E$10*100)</f>
        <v>0</v>
      </c>
      <c r="AR3" s="67" t="n">
        <f aca="false">IF(OR($D3=1,MONTH($B3)&lt;&gt;MONTH(StartDate),'У4 Ввод'!$D$49="",'У4 Ввод'!$E$49="",'У4 Ввод'!$D$49&gt;$B3),0,MAX(0,MIN(1,'У4 Ввод'!$E$49-NETWORKDAYS('У4 Ввод'!$D$49,$B3)+1))/Настройки!$E$10*100)</f>
        <v>0</v>
      </c>
      <c r="AS3" s="67" t="n">
        <f aca="false">IF(OR($D3=1,MONTH($B3)&lt;&gt;MONTH(StartDate),'У4 Ввод'!$D$50="",'У4 Ввод'!$E$50="",'У4 Ввод'!$D$50&gt;$B3),0,MAX(0,MIN(1,'У4 Ввод'!$E$50-NETWORKDAYS('У4 Ввод'!$D$50,$B3)+1))/Настройки!$E$10*100)</f>
        <v>0</v>
      </c>
      <c r="AT3" s="67" t="n">
        <f aca="false">IF(OR($D3=1,MONTH($B3)&lt;&gt;MONTH(StartDate),'У4 Ввод'!$D$51="",'У4 Ввод'!$E$51="",'У4 Ввод'!$D$51&gt;$B3),0,MAX(0,MIN(1,'У4 Ввод'!$E$51-NETWORKDAYS('У4 Ввод'!$D$51,$B3)+1))/Настройки!$E$10*100)</f>
        <v>0</v>
      </c>
      <c r="AU3" s="67" t="n">
        <f aca="false">IF(OR($D3=1,MONTH($B3)&lt;&gt;MONTH(StartDate),'У4 Ввод'!$D$52="",'У4 Ввод'!$E$52="",'У4 Ввод'!$D$52&gt;$B3),0,MAX(0,MIN(1,'У4 Ввод'!$E$52-NETWORKDAYS('У4 Ввод'!$D$52,$B3)+1))/Настройки!$E$10*100)</f>
        <v>0</v>
      </c>
      <c r="AV3" s="67" t="n">
        <f aca="false">IF(OR($D3=1,MONTH($B3)&lt;&gt;MONTH(StartDate),'У4 Ввод'!$D$53="",'У4 Ввод'!$E$53="",'У4 Ввод'!$D$53&gt;$B3),0,MAX(0,MIN(1,'У4 Ввод'!$E$53-NETWORKDAYS('У4 Ввод'!$D$53,$B3)+1))/Настройки!$E$10*100)</f>
        <v>0</v>
      </c>
      <c r="AW3" s="67" t="n">
        <f aca="false">IF(OR($D3=1,MONTH($B3)&lt;&gt;MONTH(StartDate),'У4 Ввод'!$D$54="",'У4 Ввод'!$E$54="",'У4 Ввод'!$D$54&gt;$B3),0,MAX(0,MIN(1,'У4 Ввод'!$E$54-NETWORKDAYS('У4 Ввод'!$D$54,$B3)+1))/Настройки!$E$10*100)</f>
        <v>0</v>
      </c>
      <c r="AX3" s="67" t="n">
        <f aca="false">IF(OR($D3=1,MONTH($B3)&lt;&gt;MONTH(StartDate),'У4 Ввод'!$D$55="",'У4 Ввод'!$E$55="",'У4 Ввод'!$D$55&gt;$B3),0,MAX(0,MIN(1,'У4 Ввод'!$E$55-NETWORKDAYS('У4 Ввод'!$D$55,$B3)+1))/Настройки!$E$10*100)</f>
        <v>0</v>
      </c>
      <c r="AY3" s="67" t="n">
        <f aca="false">IF(OR($D3=1,MONTH($B3)&lt;&gt;MONTH(StartDate),'У4 Ввод'!$D$56="",'У4 Ввод'!$E$56="",'У4 Ввод'!$D$56&gt;$B3),0,MAX(0,MIN(1,'У4 Ввод'!$E$56-NETWORKDAYS('У4 Ввод'!$D$56,$B3)+1))/Настройки!$E$10*100)</f>
        <v>0</v>
      </c>
      <c r="AZ3" s="67" t="n">
        <f aca="false">IF(OR($D3=1,MONTH($B3)&lt;&gt;MONTH(StartDate),'У4 Ввод'!$D$57="",'У4 Ввод'!$E$57="",'У4 Ввод'!$D$57&gt;$B3),0,MAX(0,MIN(1,'У4 Ввод'!$E$57-NETWORKDAYS('У4 Ввод'!$D$57,$B3)+1))/Настройки!$E$10*100)</f>
        <v>0</v>
      </c>
      <c r="BA3" s="67" t="n">
        <f aca="false">IF(OR($D3=1,MONTH($B3)&lt;&gt;MONTH(StartDate),'У4 Ввод'!$D$58="",'У4 Ввод'!$E$58="",'У4 Ввод'!$D$58&gt;$B3),0,MAX(0,MIN(1,'У4 Ввод'!$E$58-NETWORKDAYS('У4 Ввод'!$D$58,$B3)+1))/Настройки!$E$10*100)</f>
        <v>0</v>
      </c>
      <c r="BB3" s="67" t="n">
        <f aca="false">IF(OR($D3=1,MONTH($B3)&lt;&gt;MONTH(StartDate),'У4 Ввод'!$D$59="",'У4 Ввод'!$E$59="",'У4 Ввод'!$D$59&gt;$B3),0,MAX(0,MIN(1,'У4 Ввод'!$E$59-NETWORKDAYS('У4 Ввод'!$D$59,$B3)+1))/Настройки!$E$10*100)</f>
        <v>0</v>
      </c>
      <c r="BC3" s="67" t="n">
        <f aca="false">IF(OR($D3=1,MONTH($B3)&lt;&gt;MONTH(StartDate),'У4 Ввод'!$D$60="",'У4 Ввод'!$E$60="",'У4 Ввод'!$D$60&gt;$B3),0,MAX(0,MIN(1,'У4 Ввод'!$E$60-NETWORKDAYS('У4 Ввод'!$D$60,$B3)+1))/Настройки!$E$10*100)</f>
        <v>0</v>
      </c>
      <c r="BD3" s="67" t="n">
        <f aca="false">IF(OR($D3=1,MONTH($B3)&lt;&gt;MONTH(StartDate),'У4 Ввод'!$D$61="",'У4 Ввод'!$E$61="",'У4 Ввод'!$D$61&gt;$B3),0,MAX(0,MIN(1,'У4 Ввод'!$E$61-NETWORKDAYS('У4 Ввод'!$D$61,$B3)+1))/Настройки!$E$10*100)</f>
        <v>0</v>
      </c>
      <c r="BE3" s="67" t="n">
        <f aca="false">IF(OR($D3=1,MONTH($B3)&lt;&gt;MONTH(StartDate),'У4 Ввод'!$D$62="",'У4 Ввод'!$E$62="",'У4 Ввод'!$D$62&gt;$B3),0,MAX(0,MIN(1,'У4 Ввод'!$E$62-NETWORKDAYS('У4 Ввод'!$D$62,$B3)+1))/Настройки!$E$10*100)</f>
        <v>0</v>
      </c>
      <c r="BF3" s="67" t="n">
        <f aca="false">IF(OR($D3=1,MONTH($B3)&lt;&gt;MONTH(StartDate),'У4 Ввод'!$D$63="",'У4 Ввод'!$E$63="",'У4 Ввод'!$D$63&gt;$B3),0,MAX(0,MIN(1,'У4 Ввод'!$E$63-NETWORKDAYS('У4 Ввод'!$D$63,$B3)+1))/Настройки!$E$10*100)</f>
        <v>0</v>
      </c>
      <c r="BG3" s="67" t="n">
        <f aca="false">IF(OR($D3=1,MONTH($B3)&lt;&gt;MONTH(StartDate),'У4 Ввод'!$D$64="",'У4 Ввод'!$E$64="",'У4 Ввод'!$D$64&gt;$B3),0,MAX(0,MIN(1,'У4 Ввод'!$E$64-NETWORKDAYS('У4 Ввод'!$D$64,$B3)+1))/Настройки!$E$10*100)</f>
        <v>0</v>
      </c>
      <c r="BH3" s="67" t="n">
        <f aca="false">IF(OR($D3=1,MONTH($B3)&lt;&gt;MONTH(StartDate),'У4 Ввод'!$D$65="",'У4 Ввод'!$E$65="",'У4 Ввод'!$D$65&gt;$B3),0,MAX(0,MIN(1,'У4 Ввод'!$E$65-NETWORKDAYS('У4 Ввод'!$D$65,$B3)+1))/Настройки!$E$10*100)</f>
        <v>0</v>
      </c>
      <c r="BI3" s="67" t="n">
        <f aca="false">IF(OR($D3=1,MONTH($B3)&lt;&gt;MONTH(StartDate),'У4 Ввод'!$D$66="",'У4 Ввод'!$E$66="",'У4 Ввод'!$D$66&gt;$B3),0,MAX(0,MIN(1,'У4 Ввод'!$E$66-NETWORKDAYS('У4 Ввод'!$D$66,$B3)+1))/Настройки!$E$10*100)</f>
        <v>0</v>
      </c>
      <c r="BJ3" s="67" t="n">
        <f aca="false">IF(OR($D3=1,MONTH($B3)&lt;&gt;MONTH(StartDate),'У4 Ввод'!$D$67="",'У4 Ввод'!$E$67="",'У4 Ввод'!$D$67&gt;$B3),0,MAX(0,MIN(1,'У4 Ввод'!$E$67-NETWORKDAYS('У4 Ввод'!$D$67,$B3)+1))/Настройки!$E$10*100)</f>
        <v>0</v>
      </c>
      <c r="BK3" s="67" t="n">
        <f aca="false">IF(OR($D3=1,MONTH($B3)&lt;&gt;MONTH(StartDate),'У4 Ввод'!$D$68="",'У4 Ввод'!$E$68="",'У4 Ввод'!$D$68&gt;$B3),0,MAX(0,MIN(1,'У4 Ввод'!$E$68-NETWORKDAYS('У4 Ввод'!$D$68,$B3)+1))/Настройки!$E$10*100)</f>
        <v>0</v>
      </c>
      <c r="BL3" s="67" t="n">
        <f aca="false">IF(OR($D3=1,MONTH($B3)&lt;&gt;MONTH(StartDate),'У4 Ввод'!$D$69="",'У4 Ввод'!$E$69="",'У4 Ввод'!$D$69&gt;$B3),0,MAX(0,MIN(1,'У4 Ввод'!$E$69-NETWORKDAYS('У4 Ввод'!$D$69,$B3)+1))/Настройки!$E$10*100)</f>
        <v>0</v>
      </c>
      <c r="BM3" s="67" t="n">
        <f aca="false">IF(OR($D3=1,MONTH($B3)&lt;&gt;MONTH(StartDate),'У4 Ввод'!$D$70="",'У4 Ввод'!$E$70="",'У4 Ввод'!$D$70&gt;$B3),0,MAX(0,MIN(1,'У4 Ввод'!$E$70-NETWORKDAYS('У4 Ввод'!$D$70,$B3)+1))/Настройки!$E$10*100)</f>
        <v>0</v>
      </c>
      <c r="BN3" s="67" t="n">
        <f aca="false">IF(OR($D3=1,MONTH($B3)&lt;&gt;MONTH(StartDate),'У4 Ввод'!$D$71="",'У4 Ввод'!$E$71="",'У4 Ввод'!$D$71&gt;$B3),0,MAX(0,MIN(1,'У4 Ввод'!$E$71-NETWORKDAYS('У4 Ввод'!$D$71,$B3)+1))/Настройки!$E$10*100)</f>
        <v>0</v>
      </c>
      <c r="BO3" s="67" t="n">
        <f aca="false">IF(OR($D3=1,MONTH($B3)&lt;&gt;MONTH(StartDate),'У4 Ввод'!$D$72="",'У4 Ввод'!$E$72="",'У4 Ввод'!$D$72&gt;$B3),0,MAX(0,MIN(1,'У4 Ввод'!$E$72-NETWORKDAYS('У4 Ввод'!$D$72,$B3)+1))/Настройки!$E$10*100)</f>
        <v>0</v>
      </c>
      <c r="BP3" s="67" t="n">
        <f aca="false">IF(OR($D3=1,MONTH($B3)&lt;&gt;MONTH(StartDate),'У4 Ввод'!$D$73="",'У4 Ввод'!$E$73="",'У4 Ввод'!$D$73&gt;$B3),0,MAX(0,MIN(1,'У4 Ввод'!$E$73-NETWORKDAYS('У4 Ввод'!$D$73,$B3)+1))/Настройки!$E$10*100)</f>
        <v>0</v>
      </c>
      <c r="BQ3" s="67" t="n">
        <f aca="false">IF(OR($D3=1,MONTH($B3)&lt;&gt;MONTH(StartDate),'У4 Ввод'!$D$74="",'У4 Ввод'!$E$74="",'У4 Ввод'!$D$74&gt;$B3),0,MAX(0,MIN(1,'У4 Ввод'!$E$74-NETWORKDAYS('У4 Ввод'!$D$74,$B3)+1))/Настройки!$E$10*100)</f>
        <v>0</v>
      </c>
      <c r="BR3" s="67" t="n">
        <f aca="false">IF(OR($D3=1,MONTH($B3)&lt;&gt;MONTH(StartDate),'У4 Ввод'!$D$75="",'У4 Ввод'!$E$75="",'У4 Ввод'!$D$75&gt;$B3),0,MAX(0,MIN(1,'У4 Ввод'!$E$75-NETWORKDAYS('У4 Ввод'!$D$75,$B3)+1))/Настройки!$E$10*100)</f>
        <v>0</v>
      </c>
      <c r="BS3" s="67" t="n">
        <f aca="false">IF(OR($D3=1,MONTH($B3)&lt;&gt;MONTH(StartDate),'У4 Ввод'!$D$76="",'У4 Ввод'!$E$76="",'У4 Ввод'!$D$76&gt;$B3),0,MAX(0,MIN(1,'У4 Ввод'!$E$76-NETWORKDAYS('У4 Ввод'!$D$76,$B3)+1))/Настройки!$E$10*100)</f>
        <v>0</v>
      </c>
      <c r="BT3" s="67" t="n">
        <f aca="false">IF(OR($D3=1,MONTH($B3)&lt;&gt;MONTH(StartDate),'У4 Ввод'!$D$77="",'У4 Ввод'!$E$77="",'У4 Ввод'!$D$77&gt;$B3),0,MAX(0,MIN(1,'У4 Ввод'!$E$77-NETWORKDAYS('У4 Ввод'!$D$77,$B3)+1))/Настройки!$E$10*100)</f>
        <v>0</v>
      </c>
      <c r="BU3" s="67" t="n">
        <f aca="false">IF(OR($D3=1,MONTH($B3)&lt;&gt;MONTH(StartDate),'У4 Ввод'!$D$78="",'У4 Ввод'!$E$78="",'У4 Ввод'!$D$78&gt;$B3),0,MAX(0,MIN(1,'У4 Ввод'!$E$78-NETWORKDAYS('У4 Ввод'!$D$78,$B3)+1))/Настройки!$E$10*100)</f>
        <v>0</v>
      </c>
      <c r="BV3" s="67" t="n">
        <f aca="false">IF(OR($D3=1,MONTH($B3)&lt;&gt;MONTH(StartDate),'У4 Ввод'!$D$79="",'У4 Ввод'!$E$79="",'У4 Ввод'!$D$79&gt;$B3),0,MAX(0,MIN(1,'У4 Ввод'!$E$79-NETWORKDAYS('У4 Ввод'!$D$79,$B3)+1))/Настройки!$E$10*100)</f>
        <v>0</v>
      </c>
      <c r="BW3" s="67" t="n">
        <f aca="false">IF(OR($D3=1,MONTH($B3)&lt;&gt;MONTH(StartDate),'У4 Ввод'!$D$80="",'У4 Ввод'!$E$80="",'У4 Ввод'!$D$80&gt;$B3),0,MAX(0,MIN(1,'У4 Ввод'!$E$80-NETWORKDAYS('У4 Ввод'!$D$80,$B3)+1))/Настройки!$E$10*100)</f>
        <v>0</v>
      </c>
      <c r="BX3" s="67" t="n">
        <f aca="false">IF(OR($D3=1,MONTH($B3)&lt;&gt;MONTH(StartDate),'У4 Ввод'!$D$81="",'У4 Ввод'!$E$81="",'У4 Ввод'!$D$81&gt;$B3),0,MAX(0,MIN(1,'У4 Ввод'!$E$81-NETWORKDAYS('У4 Ввод'!$D$81,$B3)+1))/Настройки!$E$10*100)</f>
        <v>0</v>
      </c>
      <c r="BY3" s="67" t="n">
        <f aca="false">IF(OR($D3=1,MONTH($B3)&lt;&gt;MONTH(StartDate),'У4 Ввод'!$D$82="",'У4 Ввод'!$E$82="",'У4 Ввод'!$D$82&gt;$B3),0,MAX(0,MIN(1,'У4 Ввод'!$E$82-NETWORKDAYS('У4 Ввод'!$D$82,$B3)+1))/Настройки!$E$10*100)</f>
        <v>0</v>
      </c>
      <c r="BZ3" s="67" t="n">
        <f aca="false">IF(OR($D3=1,MONTH($B3)&lt;&gt;MONTH(StartDate),'У4 Ввод'!$D$83="",'У4 Ввод'!$E$83="",'У4 Ввод'!$D$83&gt;$B3),0,MAX(0,MIN(1,'У4 Ввод'!$E$83-NETWORKDAYS('У4 Ввод'!$D$83,$B3)+1))/Настройки!$E$10*100)</f>
        <v>0</v>
      </c>
      <c r="CA3" s="67" t="n">
        <f aca="false">IF(OR($D3=1,MONTH($B3)&lt;&gt;MONTH(StartDate),'У4 Ввод'!$D$84="",'У4 Ввод'!$E$84="",'У4 Ввод'!$D$84&gt;$B3),0,MAX(0,MIN(1,'У4 Ввод'!$E$84-NETWORKDAYS('У4 Ввод'!$D$84,$B3)+1))/Настройки!$E$10*100)</f>
        <v>0</v>
      </c>
      <c r="CB3" s="67" t="n">
        <f aca="false">IF(OR($D3=1,MONTH($B3)&lt;&gt;MONTH(StartDate),'У4 Ввод'!$D$85="",'У4 Ввод'!$E$85="",'У4 Ввод'!$D$85&gt;$B3),0,MAX(0,MIN(1,'У4 Ввод'!$E$85-NETWORKDAYS('У4 Ввод'!$D$85,$B3)+1))/Настройки!$E$10*100)</f>
        <v>0</v>
      </c>
      <c r="CC3" s="67" t="n">
        <f aca="false">IF(OR($D3=1,MONTH($B3)&lt;&gt;MONTH(StartDate),'У4 Ввод'!$D$86="",'У4 Ввод'!$E$86="",'У4 Ввод'!$D$86&gt;$B3),0,MAX(0,MIN(1,'У4 Ввод'!$E$86-NETWORKDAYS('У4 Ввод'!$D$86,$B3)+1))/Настройки!$E$10*100)</f>
        <v>0</v>
      </c>
      <c r="CD3" s="67" t="n">
        <f aca="false">IF(OR($D3=1,MONTH($B3)&lt;&gt;MONTH(StartDate),'У4 Ввод'!$D$87="",'У4 Ввод'!$E$87="",'У4 Ввод'!$D$87&gt;$B3),0,MAX(0,MIN(1,'У4 Ввод'!$E$87-NETWORKDAYS('У4 Ввод'!$D$87,$B3)+1))/Настройки!$E$10*100)</f>
        <v>0</v>
      </c>
      <c r="CE3" s="67" t="n">
        <f aca="false">IF(OR($D3=1,MONTH($B3)&lt;&gt;MONTH(StartDate),'У4 Ввод'!$D$88="",'У4 Ввод'!$E$88="",'У4 Ввод'!$D$88&gt;$B3),0,MAX(0,MIN(1,'У4 Ввод'!$E$88-NETWORKDAYS('У4 Ввод'!$D$88,$B3)+1))/Настройки!$E$10*100)</f>
        <v>0</v>
      </c>
      <c r="CF3" s="67" t="n">
        <f aca="false">IF(OR($D3=1,MONTH($B3)&lt;&gt;MONTH(StartDate),'У4 Ввод'!$D$89="",'У4 Ввод'!$E$89="",'У4 Ввод'!$D$89&gt;$B3),0,MAX(0,MIN(1,'У4 Ввод'!$E$89-NETWORKDAYS('У4 Ввод'!$D$89,$B3)+1))/Настройки!$E$10*100)</f>
        <v>0</v>
      </c>
      <c r="CG3" s="67" t="n">
        <f aca="false">IF(OR($D3=1,MONTH($B3)&lt;&gt;MONTH(StartDate),'У4 Ввод'!$D$90="",'У4 Ввод'!$E$90="",'У4 Ввод'!$D$90&gt;$B3),0,MAX(0,MIN(1,'У4 Ввод'!$E$90-NETWORKDAYS('У4 Ввод'!$D$90,$B3)+1))/Настройки!$E$10*100)</f>
        <v>0</v>
      </c>
      <c r="CH3" s="67" t="n">
        <f aca="false">IF(OR($D3=1,MONTH($B3)&lt;&gt;MONTH(StartDate),'У4 Ввод'!$D$91="",'У4 Ввод'!$E$91="",'У4 Ввод'!$D$91&gt;$B3),0,MAX(0,MIN(1,'У4 Ввод'!$E$91-NETWORKDAYS('У4 Ввод'!$D$91,$B3)+1))/Настройки!$E$10*100)</f>
        <v>0</v>
      </c>
      <c r="CI3" s="67" t="n">
        <f aca="false">IF(OR($D3=1,MONTH($B3)&lt;&gt;MONTH(StartDate),'У4 Ввод'!$D$92="",'У4 Ввод'!$E$92="",'У4 Ввод'!$D$92&gt;$B3),0,MAX(0,MIN(1,'У4 Ввод'!$E$92-NETWORKDAYS('У4 Ввод'!$D$92,$B3)+1))/Настройки!$E$10*100)</f>
        <v>0</v>
      </c>
      <c r="CJ3" s="67" t="n">
        <f aca="false">IF(OR($D3=1,MONTH($B3)&lt;&gt;MONTH(StartDate),'У4 Ввод'!$D$93="",'У4 Ввод'!$E$93="",'У4 Ввод'!$D$93&gt;$B3),0,MAX(0,MIN(1,'У4 Ввод'!$E$93-NETWORKDAYS('У4 Ввод'!$D$93,$B3)+1))/Настройки!$E$10*100)</f>
        <v>0</v>
      </c>
      <c r="CK3" s="67" t="n">
        <f aca="false">IF(OR($D3=1,MONTH($B3)&lt;&gt;MONTH(StartDate),'У4 Ввод'!$D$94="",'У4 Ввод'!$E$94="",'У4 Ввод'!$D$94&gt;$B3),0,MAX(0,MIN(1,'У4 Ввод'!$E$94-NETWORKDAYS('У4 Ввод'!$D$94,$B3)+1))/Настройки!$E$10*100)</f>
        <v>0</v>
      </c>
      <c r="CL3" s="67" t="n">
        <f aca="false">IF(OR($D3=1,MONTH($B3)&lt;&gt;MONTH(StartDate),'У4 Ввод'!$D$95="",'У4 Ввод'!$E$95="",'У4 Ввод'!$D$95&gt;$B3),0,MAX(0,MIN(1,'У4 Ввод'!$E$95-NETWORKDAYS('У4 Ввод'!$D$95,$B3)+1))/Настройки!$E$10*100)</f>
        <v>0</v>
      </c>
      <c r="CM3" s="67" t="n">
        <f aca="false">IF(OR($D3=1,MONTH($B3)&lt;&gt;MONTH(StartDate),'У4 Ввод'!$D$96="",'У4 Ввод'!$E$96="",'У4 Ввод'!$D$96&gt;$B3),0,MAX(0,MIN(1,'У4 Ввод'!$E$96-NETWORKDAYS('У4 Ввод'!$D$96,$B3)+1))/Настройки!$E$10*100)</f>
        <v>0</v>
      </c>
      <c r="CN3" s="67" t="n">
        <f aca="false">IF(OR($D3=1,MONTH($B3)&lt;&gt;MONTH(StartDate),'У4 Ввод'!$D$97="",'У4 Ввод'!$E$97="",'У4 Ввод'!$D$97&gt;$B3),0,MAX(0,MIN(1,'У4 Ввод'!$E$97-NETWORKDAYS('У4 Ввод'!$D$97,$B3)+1))/Настройки!$E$10*100)</f>
        <v>0</v>
      </c>
      <c r="CO3" s="67" t="n">
        <f aca="false">IF(OR($D3=1,MONTH($B3)&lt;&gt;MONTH(StartDate),'У4 Ввод'!$D$98="",'У4 Ввод'!$E$98="",'У4 Ввод'!$D$98&gt;$B3),0,MAX(0,MIN(1,'У4 Ввод'!$E$98-NETWORKDAYS('У4 Ввод'!$D$98,$B3)+1))/Настройки!$E$10*100)</f>
        <v>0</v>
      </c>
      <c r="CP3" s="67" t="n">
        <f aca="false">IF(OR($D3=1,MONTH($B3)&lt;&gt;MONTH(StartDate),'У4 Ввод'!$D$99="",'У4 Ввод'!$E$99="",'У4 Ввод'!$D$99&gt;$B3),0,MAX(0,MIN(1,'У4 Ввод'!$E$99-NETWORKDAYS('У4 Ввод'!$D$99,$B3)+1))/Настройки!$E$10*100)</f>
        <v>0</v>
      </c>
      <c r="CQ3" s="67" t="n">
        <f aca="false">IF(OR($D3=1,MONTH($B3)&lt;&gt;MONTH(StartDate),'У4 Ввод'!$D$100="",'У4 Ввод'!$E$100="",'У4 Ввод'!$D$100&gt;$B3),0,MAX(0,MIN(1,'У4 Ввод'!$E$100-NETWORKDAYS('У4 Ввод'!$D$100,$B3)+1))/Настройки!$E$10*100)</f>
        <v>0</v>
      </c>
      <c r="CR3" s="67" t="n">
        <f aca="false">IF(OR($D3=1,MONTH($B3)&lt;&gt;MONTH(StartDate),'У4 Ввод'!$D$101="",'У4 Ввод'!$E$101="",'У4 Ввод'!$D$101&gt;$B3),0,MAX(0,MIN(1,'У4 Ввод'!$E$101-NETWORKDAYS('У4 Ввод'!$D$101,$B3)+1))/Настройки!$E$10*100)</f>
        <v>0</v>
      </c>
      <c r="CS3" s="67" t="n">
        <f aca="false">IF(OR($D3=1,MONTH($B3)&lt;&gt;MONTH(StartDate),'У4 Ввод'!$D$102="",'У4 Ввод'!$E$102="",'У4 Ввод'!$D$102&gt;$B3),0,MAX(0,MIN(1,'У4 Ввод'!$E$102-NETWORKDAYS('У4 Ввод'!$D$102,$B3)+1))/Настройки!$E$10*100)</f>
        <v>0</v>
      </c>
      <c r="CT3" s="67" t="n">
        <f aca="false">IF(OR($D3=1,MONTH($B3)&lt;&gt;MONTH(StartDate),'У4 Ввод'!$D$103="",'У4 Ввод'!$E$103="",'У4 Ввод'!$D$103&gt;$B3),0,MAX(0,MIN(1,'У4 Ввод'!$E$103-NETWORKDAYS('У4 Ввод'!$D$103,$B3)+1))/Настройки!$E$10*100)</f>
        <v>0</v>
      </c>
      <c r="CU3" s="67" t="n">
        <f aca="false">IF(OR($D3=1,MONTH($B3)&lt;&gt;MONTH(StartDate),'У4 Ввод'!$D$104="",'У4 Ввод'!$E$104="",'У4 Ввод'!$D$104&gt;$B3),0,MAX(0,MIN(1,'У4 Ввод'!$E$104-NETWORKDAYS('У4 Ввод'!$D$104,$B3)+1))/Настройки!$E$10*100)</f>
        <v>0</v>
      </c>
      <c r="CV3" s="67" t="n">
        <f aca="false">IF(OR($D3=1,MONTH($B3)&lt;&gt;MONTH(StartDate),'У4 Ввод'!$D$105="",'У4 Ввод'!$E$105="",'У4 Ввод'!$D$105&gt;$B3),0,MAX(0,MIN(1,'У4 Ввод'!$E$105-NETWORKDAYS('У4 Ввод'!$D$105,$B3)+1))/Настройки!$E$10*100)</f>
        <v>0</v>
      </c>
      <c r="CW3" s="67" t="n">
        <f aca="false">IF(OR($D3=1,MONTH($B3)&lt;&gt;MONTH(StartDate),'У4 Ввод'!$D$106="",'У4 Ввод'!$E$106="",'У4 Ввод'!$D$106&gt;$B3),0,MAX(0,MIN(1,'У4 Ввод'!$E$106-NETWORKDAYS('У4 Ввод'!$D$106,$B3)+1))/Настройки!$E$10*100)</f>
        <v>0</v>
      </c>
      <c r="CX3" s="67" t="n">
        <f aca="false">IF(OR($D3=1,MONTH($B3)&lt;&gt;MONTH(StartDate),'У4 Ввод'!$D$107="",'У4 Ввод'!$E$107="",'У4 Ввод'!$D$107&gt;$B3),0,MAX(0,MIN(1,'У4 Ввод'!$E$107-NETWORKDAYS('У4 Ввод'!$D$107,$B3)+1))/Настройки!$E$10*100)</f>
        <v>0</v>
      </c>
      <c r="CY3" s="67" t="n">
        <f aca="false">IF(OR($D3=1,MONTH($B3)&lt;&gt;MONTH(StartDate),'У4 Ввод'!$D$108="",'У4 Ввод'!$E$108="",'У4 Ввод'!$D$108&gt;$B3),0,MAX(0,MIN(1,'У4 Ввод'!$E$108-NETWORKDAYS('У4 Ввод'!$D$108,$B3)+1))/Настройки!$E$10*100)</f>
        <v>0</v>
      </c>
      <c r="CZ3" s="67" t="n">
        <f aca="false">IF(OR($D3=1,MONTH($B3)&lt;&gt;MONTH(StartDate),'У4 Ввод'!$D$109="",'У4 Ввод'!$E$109="",'У4 Ввод'!$D$109&gt;$B3),0,MAX(0,MIN(1,'У4 Ввод'!$E$109-NETWORKDAYS('У4 Ввод'!$D$109,$B3)+1))/Настройки!$E$10*100)</f>
        <v>0</v>
      </c>
      <c r="DA3" s="67" t="n">
        <f aca="false">IF(OR($D3=1,MONTH($B3)&lt;&gt;MONTH(StartDate),'У4 Ввод'!$D$110="",'У4 Ввод'!$E$110="",'У4 Ввод'!$D$110&gt;$B3),0,MAX(0,MIN(1,'У4 Ввод'!$E$110-NETWORKDAYS('У4 Ввод'!$D$110,$B3)+1))/Настройки!$E$10*100)</f>
        <v>0</v>
      </c>
      <c r="DB3" s="67" t="n">
        <f aca="false">IF(OR($D3=1,MONTH($B3)&lt;&gt;MONTH(StartDate),'У4 Ввод'!$D$111="",'У4 Ввод'!$E$111="",'У4 Ввод'!$D$111&gt;$B3),0,MAX(0,MIN(1,'У4 Ввод'!$E$111-NETWORKDAYS('У4 Ввод'!$D$111,$B3)+1))/Настройки!$E$10*100)</f>
        <v>0</v>
      </c>
      <c r="DC3" s="67" t="n">
        <f aca="false">IF(OR($D3=1,MONTH($B3)&lt;&gt;MONTH(StartDate),'У4 Ввод'!$D$112="",'У4 Ввод'!$E$112="",'У4 Ввод'!$D$112&gt;$B3),0,MAX(0,MIN(1,'У4 Ввод'!$E$112-NETWORKDAYS('У4 Ввод'!$D$112,$B3)+1))/Настройки!$E$10*100)</f>
        <v>0</v>
      </c>
      <c r="DD3" s="67" t="n">
        <f aca="false">IF(OR($D3=1,MONTH($B3)&lt;&gt;MONTH(StartDate),'У4 Ввод'!$D$113="",'У4 Ввод'!$E$113="",'У4 Ввод'!$D$113&gt;$B3),0,MAX(0,MIN(1,'У4 Ввод'!$E$113-NETWORKDAYS('У4 Ввод'!$D$113,$B3)+1))/Настройки!$E$10*100)</f>
        <v>0</v>
      </c>
      <c r="DE3" s="67" t="n">
        <f aca="false">IF(OR($D3=1,MONTH($B3)&lt;&gt;MONTH(StartDate),'У4 Ввод'!$D$114="",'У4 Ввод'!$E$114="",'У4 Ввод'!$D$114&gt;$B3),0,MAX(0,MIN(1,'У4 Ввод'!$E$114-NETWORKDAYS('У4 Ввод'!$D$114,$B3)+1))/Настройки!$E$10*100)</f>
        <v>0</v>
      </c>
      <c r="DF3" s="67" t="n">
        <f aca="false">IF(OR($D3=1,MONTH($B3)&lt;&gt;MONTH(StartDate),'У4 Ввод'!$D$115="",'У4 Ввод'!$E$115="",'У4 Ввод'!$D$115&gt;$B3),0,MAX(0,MIN(1,'У4 Ввод'!$E$115-NETWORKDAYS('У4 Ввод'!$D$115,$B3)+1))/Настройки!$E$10*100)</f>
        <v>0</v>
      </c>
      <c r="DG3" s="67" t="n">
        <f aca="false">IF(OR($D3=1,MONTH($B3)&lt;&gt;MONTH(StartDate),'У4 Ввод'!$D$116="",'У4 Ввод'!$E$116="",'У4 Ввод'!$D$116&gt;$B3),0,MAX(0,MIN(1,'У4 Ввод'!$E$116-NETWORKDAYS('У4 Ввод'!$D$116,$B3)+1))/Настройки!$E$10*100)</f>
        <v>0</v>
      </c>
      <c r="DH3" s="67" t="n">
        <f aca="false">IF(OR($D3=1,MONTH($B3)&lt;&gt;MONTH(StartDate),'У4 Ввод'!$D$117="",'У4 Ввод'!$E$117="",'У4 Ввод'!$D$117&gt;$B3),0,MAX(0,MIN(1,'У4 Ввод'!$E$117-NETWORKDAYS('У4 Ввод'!$D$117,$B3)+1))/Настройки!$E$10*100)</f>
        <v>0</v>
      </c>
      <c r="DI3" s="67" t="n">
        <f aca="false">IF(OR($D3=1,MONTH($B3)&lt;&gt;MONTH(StartDate),'У4 Ввод'!$D$118="",'У4 Ввод'!$E$118="",'У4 Ввод'!$D$118&gt;$B3),0,MAX(0,MIN(1,'У4 Ввод'!$E$118-NETWORKDAYS('У4 Ввод'!$D$118,$B3)+1))/Настройки!$E$10*100)</f>
        <v>0</v>
      </c>
      <c r="DJ3" s="67" t="n">
        <f aca="false">IF(OR($D3=1,MONTH($B3)&lt;&gt;MONTH(StartDate),'У4 Ввод'!$D$119="",'У4 Ввод'!$E$119="",'У4 Ввод'!$D$119&gt;$B3),0,MAX(0,MIN(1,'У4 Ввод'!$E$119-NETWORKDAYS('У4 Ввод'!$D$119,$B3)+1))/Настройки!$E$10*100)</f>
        <v>0</v>
      </c>
      <c r="DK3" s="67" t="n">
        <f aca="false">IF(OR($D3=1,MONTH($B3)&lt;&gt;MONTH(StartDate),'У4 Ввод'!$D$120="",'У4 Ввод'!$E$120="",'У4 Ввод'!$D$120&gt;$B3),0,MAX(0,MIN(1,'У4 Ввод'!$E$120-NETWORKDAYS('У4 Ввод'!$D$120,$B3)+1))/Настройки!$E$10*100)</f>
        <v>0</v>
      </c>
      <c r="DL3" s="67" t="n">
        <f aca="false">IF(OR($D3=1,MONTH($B3)&lt;&gt;MONTH(StartDate),'У4 Ввод'!$D$121="",'У4 Ввод'!$E$121="",'У4 Ввод'!$D$121&gt;$B3),0,MAX(0,MIN(1,'У4 Ввод'!$E$121-NETWORKDAYS('У4 Ввод'!$D$121,$B3)+1))/Настройки!$E$10*100)</f>
        <v>0</v>
      </c>
      <c r="DM3" s="67" t="n">
        <f aca="false">IF(OR($D3=1,MONTH($B3)&lt;&gt;MONTH(StartDate),'У4 Ввод'!$D$122="",'У4 Ввод'!$E$122="",'У4 Ввод'!$D$122&gt;$B3),0,MAX(0,MIN(1,'У4 Ввод'!$E$122-NETWORKDAYS('У4 Ввод'!$D$122,$B3)+1))/Настройки!$E$10*100)</f>
        <v>0</v>
      </c>
      <c r="DN3" s="67" t="n">
        <f aca="false">IF(OR($D3=1,MONTH($B3)&lt;&gt;MONTH(StartDate),'У4 Ввод'!$D$123="",'У4 Ввод'!$E$123="",'У4 Ввод'!$D$123&gt;$B3),0,MAX(0,MIN(1,'У4 Ввод'!$E$123-NETWORKDAYS('У4 Ввод'!$D$123,$B3)+1))/Настройки!$E$10*100)</f>
        <v>0</v>
      </c>
      <c r="DO3" s="67" t="n">
        <f aca="false">IF(OR($D3=1,MONTH($B3)&lt;&gt;MONTH(StartDate),'У4 Ввод'!$D$124="",'У4 Ввод'!$E$124="",'У4 Ввод'!$D$124&gt;$B3),0,MAX(0,MIN(1,'У4 Ввод'!$E$124-NETWORKDAYS('У4 Ввод'!$D$124,$B3)+1))/Настройки!$E$10*100)</f>
        <v>0</v>
      </c>
      <c r="DP3" s="67" t="n">
        <f aca="false">IF(OR($D3=1,MONTH($B3)&lt;&gt;MONTH(StartDate),'У4 Ввод'!$D$125="",'У4 Ввод'!$E$125="",'У4 Ввод'!$D$125&gt;$B3),0,MAX(0,MIN(1,'У4 Ввод'!$E$125-NETWORKDAYS('У4 Ввод'!$D$125,$B3)+1))/Настройки!$E$10*100)</f>
        <v>0</v>
      </c>
      <c r="DQ3" s="67" t="n">
        <f aca="false">IF(OR($D3=1,MONTH($B3)&lt;&gt;MONTH(StartDate),'У4 Ввод'!$D$126="",'У4 Ввод'!$E$126="",'У4 Ввод'!$D$126&gt;$B3),0,MAX(0,MIN(1,'У4 Ввод'!$E$126-NETWORKDAYS('У4 Ввод'!$D$126,$B3)+1))/Настройки!$E$10*100)</f>
        <v>0</v>
      </c>
      <c r="DR3" s="67" t="n">
        <f aca="false">IF(OR($D3=1,MONTH($B3)&lt;&gt;MONTH(StartDate),'У4 Ввод'!$D$127="",'У4 Ввод'!$E$127="",'У4 Ввод'!$D$127&gt;$B3),0,MAX(0,MIN(1,'У4 Ввод'!$E$127-NETWORKDAYS('У4 Ввод'!$D$127,$B3)+1))/Настройки!$E$10*100)</f>
        <v>0</v>
      </c>
      <c r="DS3" s="67" t="n">
        <f aca="false">IF(OR($D3=1,MONTH($B3)&lt;&gt;MONTH(StartDate),'У4 Ввод'!$D$128="",'У4 Ввод'!$E$128="",'У4 Ввод'!$D$128&gt;$B3),0,MAX(0,MIN(1,'У4 Ввод'!$E$128-NETWORKDAYS('У4 Ввод'!$D$128,$B3)+1))/Настройки!$E$10*100)</f>
        <v>0</v>
      </c>
      <c r="DT3" s="67" t="n">
        <f aca="false">IF(OR($D3=1,MONTH($B3)&lt;&gt;MONTH(StartDate),'У4 Ввод'!$D$129="",'У4 Ввод'!$E$129="",'У4 Ввод'!$D$129&gt;$B3),0,MAX(0,MIN(1,'У4 Ввод'!$E$129-NETWORKDAYS('У4 Ввод'!$D$129,$B3)+1))/Настройки!$E$10*100)</f>
        <v>0</v>
      </c>
      <c r="DU3" s="67" t="n">
        <f aca="false">IF(OR($D3=1,MONTH($B3)&lt;&gt;MONTH(StartDate),'У4 Ввод'!$D$130="",'У4 Ввод'!$E$130="",'У4 Ввод'!$D$130&gt;$B3),0,MAX(0,MIN(1,'У4 Ввод'!$E$130-NETWORKDAYS('У4 Ввод'!$D$130,$B3)+1))/Настройки!$E$10*100)</f>
        <v>0</v>
      </c>
      <c r="DV3" s="67" t="n">
        <f aca="false">IF(OR($D3=1,MONTH($B3)&lt;&gt;MONTH(StartDate),'У4 Ввод'!$D$131="",'У4 Ввод'!$E$131="",'У4 Ввод'!$D$131&gt;$B3),0,MAX(0,MIN(1,'У4 Ввод'!$E$131-NETWORKDAYS('У4 Ввод'!$D$131,$B3)+1))/Настройки!$E$10*100)</f>
        <v>0</v>
      </c>
      <c r="DW3" s="67" t="n">
        <f aca="false">IF(OR($D3=1,MONTH($B3)&lt;&gt;MONTH(StartDate),'У4 Ввод'!$D$132="",'У4 Ввод'!$E$132="",'У4 Ввод'!$D$132&gt;$B3),0,MAX(0,MIN(1,'У4 Ввод'!$E$132-NETWORKDAYS('У4 Ввод'!$D$132,$B3)+1))/Настройки!$E$10*100)</f>
        <v>0</v>
      </c>
      <c r="DX3" s="67" t="n">
        <f aca="false">IF(OR($D3=1,MONTH($B3)&lt;&gt;MONTH(StartDate),'У4 Ввод'!$D$133="",'У4 Ввод'!$E$133="",'У4 Ввод'!$D$133&gt;$B3),0,MAX(0,MIN(1,'У4 Ввод'!$E$133-NETWORKDAYS('У4 Ввод'!$D$133,$B3)+1))/Настройки!$E$10*100)</f>
        <v>0</v>
      </c>
      <c r="DY3" s="67" t="n">
        <f aca="false">IF(OR($D3=1,MONTH($B3)&lt;&gt;MONTH(StartDate),'У4 Ввод'!$D$134="",'У4 Ввод'!$E$134="",'У4 Ввод'!$D$134&gt;$B3),0,MAX(0,MIN(1,'У4 Ввод'!$E$134-NETWORKDAYS('У4 Ввод'!$D$134,$B3)+1))/Настройки!$E$10*100)</f>
        <v>0</v>
      </c>
      <c r="DZ3" s="67" t="n">
        <f aca="false">IF(OR($D3=1,MONTH($B3)&lt;&gt;MONTH(StartDate),'У4 Ввод'!$D$135="",'У4 Ввод'!$E$135="",'У4 Ввод'!$D$135&gt;$B3),0,MAX(0,MIN(1,'У4 Ввод'!$E$135-NETWORKDAYS('У4 Ввод'!$D$135,$B3)+1))/Настройки!$E$10*100)</f>
        <v>0</v>
      </c>
      <c r="EA3" s="67" t="n">
        <f aca="false">IF(OR($D3=1,MONTH($B3)&lt;&gt;MONTH(StartDate),'У4 Ввод'!$D$136="",'У4 Ввод'!$E$136="",'У4 Ввод'!$D$136&gt;$B3),0,MAX(0,MIN(1,'У4 Ввод'!$E$136-NETWORKDAYS('У4 Ввод'!$D$136,$B3)+1))/Настройки!$E$10*100)</f>
        <v>0</v>
      </c>
      <c r="EB3" s="67" t="n">
        <f aca="false">IF(OR($D3=1,MONTH($B3)&lt;&gt;MONTH(StartDate),'У4 Ввод'!$D$137="",'У4 Ввод'!$E$137="",'У4 Ввод'!$D$137&gt;$B3),0,MAX(0,MIN(1,'У4 Ввод'!$E$137-NETWORKDAYS('У4 Ввод'!$D$137,$B3)+1))/Настройки!$E$10*100)</f>
        <v>0</v>
      </c>
      <c r="EC3" s="67" t="n">
        <f aca="false">IF(OR($D3=1,MONTH($B3)&lt;&gt;MONTH(StartDate),'У4 Ввод'!$D$138="",'У4 Ввод'!$E$138="",'У4 Ввод'!$D$138&gt;$B3),0,MAX(0,MIN(1,'У4 Ввод'!$E$138-NETWORKDAYS('У4 Ввод'!$D$138,$B3)+1))/Настройки!$E$10*100)</f>
        <v>0</v>
      </c>
      <c r="ED3" s="67" t="n">
        <f aca="false">IF(OR($D3=1,MONTH($B3)&lt;&gt;MONTH(StartDate),'У4 Ввод'!$D$139="",'У4 Ввод'!$E$139="",'У4 Ввод'!$D$139&gt;$B3),0,MAX(0,MIN(1,'У4 Ввод'!$E$139-NETWORKDAYS('У4 Ввод'!$D$139,$B3)+1))/Настройки!$E$10*100)</f>
        <v>0</v>
      </c>
      <c r="EE3" s="67" t="n">
        <f aca="false">IF(OR($D3=1,MONTH($B3)&lt;&gt;MONTH(StartDate),'У4 Ввод'!$D$140="",'У4 Ввод'!$E$140="",'У4 Ввод'!$D$140&gt;$B3),0,MAX(0,MIN(1,'У4 Ввод'!$E$140-NETWORKDAYS('У4 Ввод'!$D$140,$B3)+1))/Настройки!$E$10*100)</f>
        <v>0</v>
      </c>
      <c r="EF3" s="67" t="n">
        <f aca="false">IF(OR($D3=1,MONTH($B3)&lt;&gt;MONTH(StartDate),'У4 Ввод'!$D$141="",'У4 Ввод'!$E$141="",'У4 Ввод'!$D$141&gt;$B3),0,MAX(0,MIN(1,'У4 Ввод'!$E$141-NETWORKDAYS('У4 Ввод'!$D$141,$B3)+1))/Настройки!$E$10*100)</f>
        <v>0</v>
      </c>
      <c r="EG3" s="67" t="n">
        <f aca="false">IF(OR($D3=1,MONTH($B3)&lt;&gt;MONTH(StartDate),'У4 Ввод'!$D$142="",'У4 Ввод'!$E$142="",'У4 Ввод'!$D$142&gt;$B3),0,MAX(0,MIN(1,'У4 Ввод'!$E$142-NETWORKDAYS('У4 Ввод'!$D$142,$B3)+1))/Настройки!$E$10*100)</f>
        <v>0</v>
      </c>
      <c r="EH3" s="67" t="n">
        <f aca="false">IF(OR($D3=1,MONTH($B3)&lt;&gt;MONTH(StartDate),'У4 Ввод'!$D$143="",'У4 Ввод'!$E$143="",'У4 Ввод'!$D$143&gt;$B3),0,MAX(0,MIN(1,'У4 Ввод'!$E$143-NETWORKDAYS('У4 Ввод'!$D$143,$B3)+1))/Настройки!$E$10*100)</f>
        <v>0</v>
      </c>
      <c r="EI3" s="67" t="n">
        <f aca="false">IF(OR($D3=1,MONTH($B3)&lt;&gt;MONTH(StartDate),'У4 Ввод'!$D$144="",'У4 Ввод'!$E$144="",'У4 Ввод'!$D$144&gt;$B3),0,MAX(0,MIN(1,'У4 Ввод'!$E$144-NETWORKDAYS('У4 Ввод'!$D$144,$B3)+1))/Настройки!$E$10*100)</f>
        <v>0</v>
      </c>
      <c r="EJ3" s="67" t="n">
        <f aca="false">IF(OR($D3=1,MONTH($B3)&lt;&gt;MONTH(StartDate),'У4 Ввод'!$D$145="",'У4 Ввод'!$E$145="",'У4 Ввод'!$D$145&gt;$B3),0,MAX(0,MIN(1,'У4 Ввод'!$E$145-NETWORKDAYS('У4 Ввод'!$D$145,$B3)+1))/Настройки!$E$10*100)</f>
        <v>0</v>
      </c>
      <c r="EK3" s="67" t="n">
        <f aca="false">IF(OR($D3=1,MONTH($B3)&lt;&gt;MONTH(StartDate),'У4 Ввод'!$D$146="",'У4 Ввод'!$E$146="",'У4 Ввод'!$D$146&gt;$B3),0,MAX(0,MIN(1,'У4 Ввод'!$E$146-NETWORKDAYS('У4 Ввод'!$D$146,$B3)+1))/Настройки!$E$10*100)</f>
        <v>0</v>
      </c>
      <c r="EL3" s="67" t="n">
        <f aca="false">IF(OR($D3=1,MONTH($B3)&lt;&gt;MONTH(StartDate),'У4 Ввод'!$D$147="",'У4 Ввод'!$E$147="",'У4 Ввод'!$D$147&gt;$B3),0,MAX(0,MIN(1,'У4 Ввод'!$E$147-NETWORKDAYS('У4 Ввод'!$D$147,$B3)+1))/Настройки!$E$10*100)</f>
        <v>0</v>
      </c>
      <c r="EM3" s="67" t="n">
        <f aca="false">IF(OR($D3=1,MONTH($B3)&lt;&gt;MONTH(StartDate),'У4 Ввод'!$D$148="",'У4 Ввод'!$E$148="",'У4 Ввод'!$D$148&gt;$B3),0,MAX(0,MIN(1,'У4 Ввод'!$E$148-NETWORKDAYS('У4 Ввод'!$D$148,$B3)+1))/Настройки!$E$10*100)</f>
        <v>0</v>
      </c>
      <c r="EN3" s="67" t="n">
        <f aca="false">IF(OR($D3=1,MONTH($B3)&lt;&gt;MONTH(StartDate),'У4 Ввод'!$D$149="",'У4 Ввод'!$E$149="",'У4 Ввод'!$D$149&gt;$B3),0,MAX(0,MIN(1,'У4 Ввод'!$E$149-NETWORKDAYS('У4 Ввод'!$D$149,$B3)+1))/Настройки!$E$10*100)</f>
        <v>0</v>
      </c>
      <c r="EO3" s="67" t="n">
        <f aca="false">IF(OR($D3=1,MONTH($B3)&lt;&gt;MONTH(StartDate),'У4 Ввод'!$D$150="",'У4 Ввод'!$E$150="",'У4 Ввод'!$D$150&gt;$B3),0,MAX(0,MIN(1,'У4 Ввод'!$E$150-NETWORKDAYS('У4 Ввод'!$D$150,$B3)+1))/Настройки!$E$10*100)</f>
        <v>0</v>
      </c>
      <c r="EP3" s="67" t="n">
        <f aca="false">IF(OR($D3=1,MONTH($B3)&lt;&gt;MONTH(StartDate),'У4 Ввод'!$D$151="",'У4 Ввод'!$E$151="",'У4 Ввод'!$D$151&gt;$B3),0,MAX(0,MIN(1,'У4 Ввод'!$E$151-NETWORKDAYS('У4 Ввод'!$D$151,$B3)+1))/Настройки!$E$10*100)</f>
        <v>0</v>
      </c>
      <c r="EQ3" s="67" t="n">
        <f aca="false">IF(OR($D3=1,MONTH($B3)&lt;&gt;MONTH(StartDate),'У4 Ввод'!$D$152="",'У4 Ввод'!$E$152="",'У4 Ввод'!$D$152&gt;$B3),0,MAX(0,MIN(1,'У4 Ввод'!$E$152-NETWORKDAYS('У4 Ввод'!$D$152,$B3)+1))/Настройки!$E$10*100)</f>
        <v>0</v>
      </c>
      <c r="ER3" s="67" t="n">
        <f aca="false">IF(OR($D3=1,MONTH($B3)&lt;&gt;MONTH(StartDate),'У4 Ввод'!$D$153="",'У4 Ввод'!$E$153="",'У4 Ввод'!$D$153&gt;$B3),0,MAX(0,MIN(1,'У4 Ввод'!$E$153-NETWORKDAYS('У4 Ввод'!$D$153,$B3)+1))/Настройки!$E$10*100)</f>
        <v>0</v>
      </c>
      <c r="ES3" s="67" t="n">
        <f aca="false">IF(OR($D3=1,MONTH($B3)&lt;&gt;MONTH(StartDate),'У4 Ввод'!$D$154="",'У4 Ввод'!$E$154="",'У4 Ввод'!$D$154&gt;$B3),0,MAX(0,MIN(1,'У4 Ввод'!$E$154-NETWORKDAYS('У4 Ввод'!$D$154,$B3)+1))/Настройки!$E$10*100)</f>
        <v>0</v>
      </c>
      <c r="ET3" s="67" t="n">
        <f aca="false">IF(OR($D3=1,MONTH($B3)&lt;&gt;MONTH(StartDate),'У4 Ввод'!$D$155="",'У4 Ввод'!$E$155="",'У4 Ввод'!$D$155&gt;$B3),0,MAX(0,MIN(1,'У4 Ввод'!$E$155-NETWORKDAYS('У4 Ввод'!$D$155,$B3)+1))/Настройки!$E$10*100)</f>
        <v>0</v>
      </c>
      <c r="EU3" s="67" t="n">
        <f aca="false">IF(OR($D3=1,MONTH($B3)&lt;&gt;MONTH(StartDate),'У4 Ввод'!$D$156="",'У4 Ввод'!$E$156="",'У4 Ввод'!$D$156&gt;$B3),0,MAX(0,MIN(1,'У4 Ввод'!$E$156-NETWORKDAYS('У4 Ввод'!$D$156,$B3)+1))/Настройки!$E$10*100)</f>
        <v>0</v>
      </c>
      <c r="EV3" s="67" t="n">
        <f aca="false">IF(OR($D3=1,MONTH($B3)&lt;&gt;MONTH(StartDate),'У4 Ввод'!$D$157="",'У4 Ввод'!$E$157="",'У4 Ввод'!$D$157&gt;$B3),0,MAX(0,MIN(1,'У4 Ввод'!$E$157-NETWORKDAYS('У4 Ввод'!$D$157,$B3)+1))/Настройки!$E$10*100)</f>
        <v>0</v>
      </c>
      <c r="EW3" s="67" t="n">
        <f aca="false">IF(OR($D3=1,MONTH($B3)&lt;&gt;MONTH(StartDate),'У4 Ввод'!$D$158="",'У4 Ввод'!$E$158="",'У4 Ввод'!$D$158&gt;$B3),0,MAX(0,MIN(1,'У4 Ввод'!$E$158-NETWORKDAYS('У4 Ввод'!$D$158,$B3)+1))/Настройки!$E$10*100)</f>
        <v>0</v>
      </c>
      <c r="EX3" s="67" t="n">
        <f aca="false">IF(OR($D3=1,MONTH($B3)&lt;&gt;MONTH(StartDate),'У4 Ввод'!$D$159="",'У4 Ввод'!$E$159="",'У4 Ввод'!$D$159&gt;$B3),0,MAX(0,MIN(1,'У4 Ввод'!$E$159-NETWORKDAYS('У4 Ввод'!$D$159,$B3)+1))/Настройки!$E$10*100)</f>
        <v>0</v>
      </c>
      <c r="EY3" s="67" t="n">
        <f aca="false">IF(OR($D3=1,MONTH($B3)&lt;&gt;MONTH(StartDate),'У4 Ввод'!$D$160="",'У4 Ввод'!$E$160="",'У4 Ввод'!$D$160&gt;$B3),0,MAX(0,MIN(1,'У4 Ввод'!$E$160-NETWORKDAYS('У4 Ввод'!$D$160,$B3)+1))/Настройки!$E$10*100)</f>
        <v>0</v>
      </c>
      <c r="EZ3" s="67" t="n">
        <f aca="false">IF(OR($D3=1,MONTH($B3)&lt;&gt;MONTH(StartDate),'У4 Ввод'!$D$161="",'У4 Ввод'!$E$161="",'У4 Ввод'!$D$161&gt;$B3),0,MAX(0,MIN(1,'У4 Ввод'!$E$161-NETWORKDAYS('У4 Ввод'!$D$161,$B3)+1))/Настройки!$E$10*100)</f>
        <v>0</v>
      </c>
      <c r="FA3" s="67" t="n">
        <f aca="false">IF(OR($D3=1,MONTH($B3)&lt;&gt;MONTH(StartDate),'У4 Ввод'!$D$162="",'У4 Ввод'!$E$162="",'У4 Ввод'!$D$162&gt;$B3),0,MAX(0,MIN(1,'У4 Ввод'!$E$162-NETWORKDAYS('У4 Ввод'!$D$162,$B3)+1))/Настройки!$E$10*100)</f>
        <v>0</v>
      </c>
      <c r="FB3" s="67" t="n">
        <f aca="false">IF(OR($D3=1,MONTH($B3)&lt;&gt;MONTH(StartDate),'У4 Ввод'!$D$163="",'У4 Ввод'!$E$163="",'У4 Ввод'!$D$163&gt;$B3),0,MAX(0,MIN(1,'У4 Ввод'!$E$163-NETWORKDAYS('У4 Ввод'!$D$163,$B3)+1))/Настройки!$E$10*100)</f>
        <v>0</v>
      </c>
      <c r="FC3" s="67" t="n">
        <f aca="false">IF(OR($D3=1,MONTH($B3)&lt;&gt;MONTH(StartDate),'У4 Ввод'!$D$164="",'У4 Ввод'!$E$164="",'У4 Ввод'!$D$164&gt;$B3),0,MAX(0,MIN(1,'У4 Ввод'!$E$164-NETWORKDAYS('У4 Ввод'!$D$164,$B3)+1))/Настройки!$E$10*100)</f>
        <v>0</v>
      </c>
      <c r="FD3" s="67" t="n">
        <f aca="false">IF(OR($D3=1,MONTH($B3)&lt;&gt;MONTH(StartDate),'У4 Ввод'!$D$165="",'У4 Ввод'!$E$165="",'У4 Ввод'!$D$165&gt;$B3),0,MAX(0,MIN(1,'У4 Ввод'!$E$165-NETWORKDAYS('У4 Ввод'!$D$165,$B3)+1))/Настройки!$E$10*100)</f>
        <v>0</v>
      </c>
      <c r="FE3" s="67" t="n">
        <f aca="false">IF(OR($D3=1,MONTH($B3)&lt;&gt;MONTH(StartDate),'У4 Ввод'!$D$166="",'У4 Ввод'!$E$166="",'У4 Ввод'!$D$166&gt;$B3),0,MAX(0,MIN(1,'У4 Ввод'!$E$166-NETWORKDAYS('У4 Ввод'!$D$166,$B3)+1))/Настройки!$E$10*100)</f>
        <v>0</v>
      </c>
      <c r="FF3" s="67" t="n">
        <f aca="false">IF(OR($D3=1,MONTH($B3)&lt;&gt;MONTH(StartDate),'У4 Ввод'!$D$167="",'У4 Ввод'!$E$167="",'У4 Ввод'!$D$167&gt;$B3),0,MAX(0,MIN(1,'У4 Ввод'!$E$167-NETWORKDAYS('У4 Ввод'!$D$167,$B3)+1))/Настройки!$E$10*100)</f>
        <v>0</v>
      </c>
      <c r="FG3" s="67" t="n">
        <f aca="false">IF(OR($D3=1,MONTH($B3)&lt;&gt;MONTH(StartDate),'У4 Ввод'!$D$168="",'У4 Ввод'!$E$168="",'У4 Ввод'!$D$168&gt;$B3),0,MAX(0,MIN(1,'У4 Ввод'!$E$168-NETWORKDAYS('У4 Ввод'!$D$168,$B3)+1))/Настройки!$E$10*100)</f>
        <v>0</v>
      </c>
      <c r="FH3" s="67" t="n">
        <f aca="false">IF(OR($D3=1,MONTH($B3)&lt;&gt;MONTH(StartDate),'У4 Ввод'!$D$169="",'У4 Ввод'!$E$169="",'У4 Ввод'!$D$169&gt;$B3),0,MAX(0,MIN(1,'У4 Ввод'!$E$169-NETWORKDAYS('У4 Ввод'!$D$169,$B3)+1))/Настройки!$E$10*100)</f>
        <v>0</v>
      </c>
      <c r="FI3" s="67" t="n">
        <f aca="false">IF(OR($D3=1,MONTH($B3)&lt;&gt;MONTH(StartDate),'У4 Ввод'!$D$170="",'У4 Ввод'!$E$170="",'У4 Ввод'!$D$170&gt;$B3),0,MAX(0,MIN(1,'У4 Ввод'!$E$170-NETWORKDAYS('У4 Ввод'!$D$170,$B3)+1))/Настройки!$E$10*100)</f>
        <v>0</v>
      </c>
      <c r="FJ3" s="67" t="n">
        <f aca="false">IF(OR($D3=1,MONTH($B3)&lt;&gt;MONTH(StartDate),'У4 Ввод'!$D$171="",'У4 Ввод'!$E$171="",'У4 Ввод'!$D$171&gt;$B3),0,MAX(0,MIN(1,'У4 Ввод'!$E$171-NETWORKDAYS('У4 Ввод'!$D$171,$B3)+1))/Настройки!$E$10*100)</f>
        <v>0</v>
      </c>
      <c r="FK3" s="67" t="n">
        <f aca="false">IF(OR($D3=1,MONTH($B3)&lt;&gt;MONTH(StartDate),'У4 Ввод'!$D$172="",'У4 Ввод'!$E$172="",'У4 Ввод'!$D$172&gt;$B3),0,MAX(0,MIN(1,'У4 Ввод'!$E$172-NETWORKDAYS('У4 Ввод'!$D$172,$B3)+1))/Настройки!$E$10*100)</f>
        <v>0</v>
      </c>
      <c r="FL3" s="67" t="n">
        <f aca="false">IF(OR($D3=1,MONTH($B3)&lt;&gt;MONTH(StartDate),'У4 Ввод'!$D$173="",'У4 Ввод'!$E$173="",'У4 Ввод'!$D$173&gt;$B3),0,MAX(0,MIN(1,'У4 Ввод'!$E$173-NETWORKDAYS('У4 Ввод'!$D$173,$B3)+1))/Настройки!$E$10*100)</f>
        <v>0</v>
      </c>
      <c r="FM3" s="67" t="n">
        <f aca="false">IF(OR($D3=1,MONTH($B3)&lt;&gt;MONTH(StartDate),'У4 Ввод'!$D$174="",'У4 Ввод'!$E$174="",'У4 Ввод'!$D$174&gt;$B3),0,MAX(0,MIN(1,'У4 Ввод'!$E$174-NETWORKDAYS('У4 Ввод'!$D$174,$B3)+1))/Настройки!$E$10*100)</f>
        <v>0</v>
      </c>
      <c r="FN3" s="67" t="n">
        <f aca="false">IF(OR($D3=1,MONTH($B3)&lt;&gt;MONTH(StartDate),'У4 Ввод'!$D$175="",'У4 Ввод'!$E$175="",'У4 Ввод'!$D$175&gt;$B3),0,MAX(0,MIN(1,'У4 Ввод'!$E$175-NETWORKDAYS('У4 Ввод'!$D$175,$B3)+1))/Настройки!$E$10*100)</f>
        <v>0</v>
      </c>
      <c r="FO3" s="67" t="n">
        <f aca="false">IF(OR($D3=1,MONTH($B3)&lt;&gt;MONTH(StartDate),'У4 Ввод'!$D$176="",'У4 Ввод'!$E$176="",'У4 Ввод'!$D$176&gt;$B3),0,MAX(0,MIN(1,'У4 Ввод'!$E$176-NETWORKDAYS('У4 Ввод'!$D$176,$B3)+1))/Настройки!$E$10*100)</f>
        <v>0</v>
      </c>
      <c r="FP3" s="67" t="n">
        <f aca="false">IF(OR($D3=1,MONTH($B3)&lt;&gt;MONTH(StartDate),'У4 Ввод'!$D$177="",'У4 Ввод'!$E$177="",'У4 Ввод'!$D$177&gt;$B3),0,MAX(0,MIN(1,'У4 Ввод'!$E$177-NETWORKDAYS('У4 Ввод'!$D$177,$B3)+1))/Настройки!$E$10*100)</f>
        <v>0</v>
      </c>
      <c r="FQ3" s="67" t="n">
        <f aca="false">IF(OR($D3=1,MONTH($B3)&lt;&gt;MONTH(StartDate),'У4 Ввод'!$D$178="",'У4 Ввод'!$E$178="",'У4 Ввод'!$D$178&gt;$B3),0,MAX(0,MIN(1,'У4 Ввод'!$E$178-NETWORKDAYS('У4 Ввод'!$D$178,$B3)+1))/Настройки!$E$10*100)</f>
        <v>0</v>
      </c>
      <c r="FR3" s="67" t="n">
        <f aca="false">IF(OR($D3=1,MONTH($B3)&lt;&gt;MONTH(StartDate),'У4 Ввод'!$D$179="",'У4 Ввод'!$E$179="",'У4 Ввод'!$D$179&gt;$B3),0,MAX(0,MIN(1,'У4 Ввод'!$E$179-NETWORKDAYS('У4 Ввод'!$D$179,$B3)+1))/Настройки!$E$10*100)</f>
        <v>0</v>
      </c>
      <c r="FS3" s="67" t="n">
        <f aca="false">IF(OR($D3=1,MONTH($B3)&lt;&gt;MONTH(StartDate),'У4 Ввод'!$D$180="",'У4 Ввод'!$E$180="",'У4 Ввод'!$D$180&gt;$B3),0,MAX(0,MIN(1,'У4 Ввод'!$E$180-NETWORKDAYS('У4 Ввод'!$D$180,$B3)+1))/Настройки!$E$10*100)</f>
        <v>0</v>
      </c>
      <c r="FT3" s="67" t="n">
        <f aca="false">IF(OR($D3=1,MONTH($B3)&lt;&gt;MONTH(StartDate),'У4 Ввод'!$D$181="",'У4 Ввод'!$E$181="",'У4 Ввод'!$D$181&gt;$B3),0,MAX(0,MIN(1,'У4 Ввод'!$E$181-NETWORKDAYS('У4 Ввод'!$D$181,$B3)+1))/Настройки!$E$10*100)</f>
        <v>0</v>
      </c>
      <c r="FU3" s="67" t="n">
        <f aca="false">IF(OR($D3=1,MONTH($B3)&lt;&gt;MONTH(StartDate),'У4 Ввод'!$D$182="",'У4 Ввод'!$E$182="",'У4 Ввод'!$D$182&gt;$B3),0,MAX(0,MIN(1,'У4 Ввод'!$E$182-NETWORKDAYS('У4 Ввод'!$D$182,$B3)+1))/Настройки!$E$10*100)</f>
        <v>0</v>
      </c>
      <c r="FV3" s="67" t="n">
        <f aca="false">IF(OR($D3=1,MONTH($B3)&lt;&gt;MONTH(StartDate),'У4 Ввод'!$D$183="",'У4 Ввод'!$E$183="",'У4 Ввод'!$D$183&gt;$B3),0,MAX(0,MIN(1,'У4 Ввод'!$E$183-NETWORKDAYS('У4 Ввод'!$D$183,$B3)+1))/Настройки!$E$10*100)</f>
        <v>0</v>
      </c>
      <c r="FW3" s="67" t="n">
        <f aca="false">IF(OR($D3=1,MONTH($B3)&lt;&gt;MONTH(StartDate),'У4 Ввод'!$D$184="",'У4 Ввод'!$E$184="",'У4 Ввод'!$D$184&gt;$B3),0,MAX(0,MIN(1,'У4 Ввод'!$E$184-NETWORKDAYS('У4 Ввод'!$D$184,$B3)+1))/Настройки!$E$10*100)</f>
        <v>0</v>
      </c>
      <c r="FX3" s="67" t="n">
        <f aca="false">IF(OR($D3=1,MONTH($B3)&lt;&gt;MONTH(StartDate),'У4 Ввод'!$D$185="",'У4 Ввод'!$E$185="",'У4 Ввод'!$D$185&gt;$B3),0,MAX(0,MIN(1,'У4 Ввод'!$E$185-NETWORKDAYS('У4 Ввод'!$D$185,$B3)+1))/Настройки!$E$10*100)</f>
        <v>0</v>
      </c>
      <c r="FY3" s="67" t="n">
        <f aca="false">IF(OR($D3=1,MONTH($B3)&lt;&gt;MONTH(StartDate),'У4 Ввод'!$D$186="",'У4 Ввод'!$E$186="",'У4 Ввод'!$D$186&gt;$B3),0,MAX(0,MIN(1,'У4 Ввод'!$E$186-NETWORKDAYS('У4 Ввод'!$D$186,$B3)+1))/Настройки!$E$10*100)</f>
        <v>0</v>
      </c>
      <c r="FZ3" s="67" t="n">
        <f aca="false">IF(OR($D3=1,MONTH($B3)&lt;&gt;MONTH(StartDate),'У4 Ввод'!$D$187="",'У4 Ввод'!$E$187="",'У4 Ввод'!$D$187&gt;$B3),0,MAX(0,MIN(1,'У4 Ввод'!$E$187-NETWORKDAYS('У4 Ввод'!$D$187,$B3)+1))/Настройки!$E$10*100)</f>
        <v>0</v>
      </c>
      <c r="GA3" s="67" t="n">
        <f aca="false">IF(OR($D3=1,MONTH($B3)&lt;&gt;MONTH(StartDate),'У4 Ввод'!$D$188="",'У4 Ввод'!$E$188="",'У4 Ввод'!$D$188&gt;$B3),0,MAX(0,MIN(1,'У4 Ввод'!$E$188-NETWORKDAYS('У4 Ввод'!$D$188,$B3)+1))/Настройки!$E$10*100)</f>
        <v>0</v>
      </c>
      <c r="GB3" s="67" t="n">
        <f aca="false">IF(OR($D3=1,MONTH($B3)&lt;&gt;MONTH(StartDate),'У4 Ввод'!$D$189="",'У4 Ввод'!$E$189="",'У4 Ввод'!$D$189&gt;$B3),0,MAX(0,MIN(1,'У4 Ввод'!$E$189-NETWORKDAYS('У4 Ввод'!$D$189,$B3)+1))/Настройки!$E$10*100)</f>
        <v>0</v>
      </c>
      <c r="GC3" s="67" t="n">
        <f aca="false">IF(OR($D3=1,MONTH($B3)&lt;&gt;MONTH(StartDate),'У4 Ввод'!$D$190="",'У4 Ввод'!$E$190="",'У4 Ввод'!$D$190&gt;$B3),0,MAX(0,MIN(1,'У4 Ввод'!$E$190-NETWORKDAYS('У4 Ввод'!$D$190,$B3)+1))/Настройки!$E$10*100)</f>
        <v>0</v>
      </c>
      <c r="GD3" s="67" t="n">
        <f aca="false">IF(OR($D3=1,MONTH($B3)&lt;&gt;MONTH(StartDate),'У4 Ввод'!$D$191="",'У4 Ввод'!$E$191="",'У4 Ввод'!$D$191&gt;$B3),0,MAX(0,MIN(1,'У4 Ввод'!$E$191-NETWORKDAYS('У4 Ввод'!$D$191,$B3)+1))/Настройки!$E$10*100)</f>
        <v>0</v>
      </c>
      <c r="GE3" s="67" t="n">
        <f aca="false">IF(OR($D3=1,MONTH($B3)&lt;&gt;MONTH(StartDate),'У4 Ввод'!$D$192="",'У4 Ввод'!$E$192="",'У4 Ввод'!$D$192&gt;$B3),0,MAX(0,MIN(1,'У4 Ввод'!$E$192-NETWORKDAYS('У4 Ввод'!$D$192,$B3)+1))/Настройки!$E$10*100)</f>
        <v>0</v>
      </c>
      <c r="GF3" s="67" t="n">
        <f aca="false">IF(OR($D3=1,MONTH($B3)&lt;&gt;MONTH(StartDate),'У4 Ввод'!$D$193="",'У4 Ввод'!$E$193="",'У4 Ввод'!$D$193&gt;$B3),0,MAX(0,MIN(1,'У4 Ввод'!$E$193-NETWORKDAYS('У4 Ввод'!$D$193,$B3)+1))/Настройки!$E$10*100)</f>
        <v>0</v>
      </c>
      <c r="GG3" s="67" t="n">
        <f aca="false">IF(OR($D3=1,MONTH($B3)&lt;&gt;MONTH(StartDate),'У4 Ввод'!$D$194="",'У4 Ввод'!$E$194="",'У4 Ввод'!$D$194&gt;$B3),0,MAX(0,MIN(1,'У4 Ввод'!$E$194-NETWORKDAYS('У4 Ввод'!$D$194,$B3)+1))/Настройки!$E$10*100)</f>
        <v>0</v>
      </c>
      <c r="GH3" s="67" t="n">
        <f aca="false">IF(OR($D3=1,MONTH($B3)&lt;&gt;MONTH(StartDate),'У4 Ввод'!$D$195="",'У4 Ввод'!$E$195="",'У4 Ввод'!$D$195&gt;$B3),0,MAX(0,MIN(1,'У4 Ввод'!$E$195-NETWORKDAYS('У4 Ввод'!$D$195,$B3)+1))/Настройки!$E$10*100)</f>
        <v>0</v>
      </c>
      <c r="GI3" s="67" t="n">
        <f aca="false">IF(OR($D3=1,MONTH($B3)&lt;&gt;MONTH(StartDate),'У4 Ввод'!$D$196="",'У4 Ввод'!$E$196="",'У4 Ввод'!$D$196&gt;$B3),0,MAX(0,MIN(1,'У4 Ввод'!$E$196-NETWORKDAYS('У4 Ввод'!$D$196,$B3)+1))/Настройки!$E$10*100)</f>
        <v>0</v>
      </c>
      <c r="GJ3" s="67" t="n">
        <f aca="false">IF(OR($D3=1,MONTH($B3)&lt;&gt;MONTH(StartDate),'У4 Ввод'!$D$197="",'У4 Ввод'!$E$197="",'У4 Ввод'!$D$197&gt;$B3),0,MAX(0,MIN(1,'У4 Ввод'!$E$197-NETWORKDAYS('У4 Ввод'!$D$197,$B3)+1))/Настройки!$E$10*100)</f>
        <v>0</v>
      </c>
      <c r="GK3" s="67" t="n">
        <f aca="false">IF(OR($D3=1,MONTH($B3)&lt;&gt;MONTH(StartDate),'У4 Ввод'!$D$198="",'У4 Ввод'!$E$198="",'У4 Ввод'!$D$198&gt;$B3),0,MAX(0,MIN(1,'У4 Ввод'!$E$198-NETWORKDAYS('У4 Ввод'!$D$198,$B3)+1))/Настройки!$E$10*100)</f>
        <v>0</v>
      </c>
      <c r="GL3" s="67" t="n">
        <f aca="false">IF(OR($D3=1,MONTH($B3)&lt;&gt;MONTH(StartDate),'У4 Ввод'!$D$199="",'У4 Ввод'!$E$199="",'У4 Ввод'!$D$199&gt;$B3),0,MAX(0,MIN(1,'У4 Ввод'!$E$199-NETWORKDAYS('У4 Ввод'!$D$199,$B3)+1))/Настройки!$E$10*100)</f>
        <v>0</v>
      </c>
      <c r="GM3" s="67" t="n">
        <f aca="false">IF(OR($D3=1,MONTH($B3)&lt;&gt;MONTH(StartDate),'У4 Ввод'!$D$200="",'У4 Ввод'!$E$200="",'У4 Ввод'!$D$200&gt;$B3),0,MAX(0,MIN(1,'У4 Ввод'!$E$200-NETWORKDAYS('У4 Ввод'!$D$200,$B3)+1))/Настройки!$E$10*100)</f>
        <v>0</v>
      </c>
      <c r="GN3" s="67" t="n">
        <f aca="false">IF(OR($D3=1,MONTH($B3)&lt;&gt;MONTH(StartDate),'У4 Ввод'!$D$201="",'У4 Ввод'!$E$201="",'У4 Ввод'!$D$201&gt;$B3),0,MAX(0,MIN(1,'У4 Ввод'!$E$201-NETWORKDAYS('У4 Ввод'!$D$201,$B3)+1))/Настройки!$E$10*100)</f>
        <v>0</v>
      </c>
      <c r="GO3" s="67" t="n">
        <f aca="false">IF(OR($D3=1,MONTH($B3)&lt;&gt;MONTH(StartDate),'У4 Ввод'!$D$202="",'У4 Ввод'!$E$202="",'У4 Ввод'!$D$202&gt;$B3),0,MAX(0,MIN(1,'У4 Ввод'!$E$202-NETWORKDAYS('У4 Ввод'!$D$202,$B3)+1))/Настройки!$E$10*100)</f>
        <v>0</v>
      </c>
      <c r="GP3" s="67" t="n">
        <f aca="false">IF(OR($D3=1,MONTH($B3)&lt;&gt;MONTH(StartDate),'У4 Ввод'!$D$203="",'У4 Ввод'!$E$203="",'У4 Ввод'!$D$203&gt;$B3),0,MAX(0,MIN(1,'У4 Ввод'!$E$203-NETWORKDAYS('У4 Ввод'!$D$203,$B3)+1))/Настройки!$E$10*100)</f>
        <v>0</v>
      </c>
      <c r="GQ3" s="67" t="n">
        <f aca="false">IF(OR($D3=1,MONTH($B3)&lt;&gt;MONTH(StartDate),'У4 Ввод'!$D$204="",'У4 Ввод'!$E$204="",'У4 Ввод'!$D$204&gt;$B3),0,MAX(0,MIN(1,'У4 Ввод'!$E$204-NETWORKDAYS('У4 Ввод'!$D$204,$B3)+1))/Настройки!$E$10*100)</f>
        <v>0</v>
      </c>
      <c r="GR3" s="67" t="n">
        <f aca="false">IF(OR($D3=1,MONTH($B3)&lt;&gt;MONTH(StartDate),'У4 Ввод'!$D$205="",'У4 Ввод'!$E$205="",'У4 Ввод'!$D$205&gt;$B3),0,MAX(0,MIN(1,'У4 Ввод'!$E$205-NETWORKDAYS('У4 Ввод'!$D$205,$B3)+1))/Настройки!$E$10*100)</f>
        <v>0</v>
      </c>
      <c r="GS3" s="67" t="n">
        <f aca="false">IF(OR($D3=1,MONTH($B3)&lt;&gt;MONTH(StartDate),'У4 Ввод'!$D$206="",'У4 Ввод'!$E$206="",'У4 Ввод'!$D$206&gt;$B3),0,MAX(0,MIN(1,'У4 Ввод'!$E$206-NETWORKDAYS('У4 Ввод'!$D$206,$B3)+1))/Настройки!$E$10*100)</f>
        <v>0</v>
      </c>
      <c r="GT3" s="67" t="n">
        <f aca="false">IF(OR($D3=1,MONTH($B3)&lt;&gt;MONTH(StartDate),'У4 Ввод'!$D$207="",'У4 Ввод'!$E$207="",'У4 Ввод'!$D$207&gt;$B3),0,MAX(0,MIN(1,'У4 Ввод'!$E$207-NETWORKDAYS('У4 Ввод'!$D$207,$B3)+1))/Настройки!$E$10*100)</f>
        <v>0</v>
      </c>
      <c r="GU3" s="67" t="n">
        <f aca="false">IF(OR($D3=1,MONTH($B3)&lt;&gt;MONTH(StartDate),'У4 Ввод'!$D$208="",'У4 Ввод'!$E$208="",'У4 Ввод'!$D$208&gt;$B3),0,MAX(0,MIN(1,'У4 Ввод'!$E$208-NETWORKDAYS('У4 Ввод'!$D$208,$B3)+1))/Настройки!$E$10*100)</f>
        <v>0</v>
      </c>
      <c r="GV3" s="67" t="n">
        <f aca="false">IF(OR($D3=1,MONTH($B3)&lt;&gt;MONTH(StartDate),'У4 Ввод'!$D$209="",'У4 Ввод'!$E$209="",'У4 Ввод'!$D$209&gt;$B3),0,MAX(0,MIN(1,'У4 Ввод'!$E$209-NETWORKDAYS('У4 Ввод'!$D$209,$B3)+1))/Настройки!$E$10*100)</f>
        <v>0</v>
      </c>
      <c r="GW3" s="67" t="n">
        <f aca="false">IF(OR($D3=1,MONTH($B3)&lt;&gt;MONTH(StartDate),'У4 Ввод'!$D$210="",'У4 Ввод'!$E$210="",'У4 Ввод'!$D$210&gt;$B3),0,MAX(0,MIN(1,'У4 Ввод'!$E$210-NETWORKDAYS('У4 Ввод'!$D$210,$B3)+1))/Настройки!$E$10*100)</f>
        <v>0</v>
      </c>
      <c r="GX3" s="67" t="n">
        <f aca="false">IF(OR($D3=1,MONTH($B3)&lt;&gt;MONTH(StartDate),'У4 Ввод'!$D$211="",'У4 Ввод'!$E$211="",'У4 Ввод'!$D$211&gt;$B3),0,MAX(0,MIN(1,'У4 Ввод'!$E$211-NETWORKDAYS('У4 Ввод'!$D$211,$B3)+1))/Настройки!$E$10*100)</f>
        <v>0</v>
      </c>
      <c r="GY3" s="67" t="n">
        <f aca="false">IF(OR($D3=1,MONTH($B3)&lt;&gt;MONTH(StartDate),'У4 Ввод'!$D$212="",'У4 Ввод'!$E$212="",'У4 Ввод'!$D$212&gt;$B3),0,MAX(0,MIN(1,'У4 Ввод'!$E$212-NETWORKDAYS('У4 Ввод'!$D$212,$B3)+1))/Настройки!$E$10*100)</f>
        <v>0</v>
      </c>
      <c r="GZ3" s="67" t="n">
        <f aca="false">IF(OR($D3=1,MONTH($B3)&lt;&gt;MONTH(StartDate),'У4 Ввод'!$D$213="",'У4 Ввод'!$E$213="",'У4 Ввод'!$D$213&gt;$B3),0,MAX(0,MIN(1,'У4 Ввод'!$E$213-NETWORKDAYS('У4 Ввод'!$D$213,$B3)+1))/Настройки!$E$10*100)</f>
        <v>0</v>
      </c>
      <c r="HA3" s="67" t="n">
        <f aca="false">IF(OR($D3=1,MONTH($B3)&lt;&gt;MONTH(StartDate),'У4 Ввод'!$D$214="",'У4 Ввод'!$E$214="",'У4 Ввод'!$D$214&gt;$B3),0,MAX(0,MIN(1,'У4 Ввод'!$E$214-NETWORKDAYS('У4 Ввод'!$D$214,$B3)+1))/Настройки!$E$10*100)</f>
        <v>0</v>
      </c>
      <c r="HB3" s="67" t="n">
        <f aca="false">IF(OR($D3=1,MONTH($B3)&lt;&gt;MONTH(StartDate),'У4 Ввод'!$D$215="",'У4 Ввод'!$E$215="",'У4 Ввод'!$D$215&gt;$B3),0,MAX(0,MIN(1,'У4 Ввод'!$E$215-NETWORKDAYS('У4 Ввод'!$D$215,$B3)+1))/Настройки!$E$10*100)</f>
        <v>0</v>
      </c>
      <c r="HC3" s="67" t="n">
        <f aca="false">IF(OR($D3=1,MONTH($B3)&lt;&gt;MONTH(StartDate),'У4 Ввод'!$D$216="",'У4 Ввод'!$E$216="",'У4 Ввод'!$D$216&gt;$B3),0,MAX(0,MIN(1,'У4 Ввод'!$E$216-NETWORKDAYS('У4 Ввод'!$D$216,$B3)+1))/Настройки!$E$10*100)</f>
        <v>0</v>
      </c>
      <c r="HD3" s="67" t="n">
        <f aca="false">IF(OR($D3=1,MONTH($B3)&lt;&gt;MONTH(StartDate),'У4 Ввод'!$D$217="",'У4 Ввод'!$E$217="",'У4 Ввод'!$D$217&gt;$B3),0,MAX(0,MIN(1,'У4 Ввод'!$E$217-NETWORKDAYS('У4 Ввод'!$D$217,$B3)+1))/Настройки!$E$10*100)</f>
        <v>0</v>
      </c>
      <c r="HE3" s="67" t="n">
        <f aca="false">IF(OR($D3=1,MONTH($B3)&lt;&gt;MONTH(StartDate),'У4 Ввод'!$D$218="",'У4 Ввод'!$E$218="",'У4 Ввод'!$D$218&gt;$B3),0,MAX(0,MIN(1,'У4 Ввод'!$E$218-NETWORKDAYS('У4 Ввод'!$D$218,$B3)+1))/Настройки!$E$10*100)</f>
        <v>0</v>
      </c>
      <c r="HF3" s="67" t="n">
        <f aca="false">IF(OR($D3=1,MONTH($B3)&lt;&gt;MONTH(StartDate),'У4 Ввод'!$D$219="",'У4 Ввод'!$E$219="",'У4 Ввод'!$D$219&gt;$B3),0,MAX(0,MIN(1,'У4 Ввод'!$E$219-NETWORKDAYS('У4 Ввод'!$D$219,$B3)+1))/Настройки!$E$10*100)</f>
        <v>0</v>
      </c>
      <c r="HG3" s="67" t="n">
        <f aca="false">IF(OR($D3=1,MONTH($B3)&lt;&gt;MONTH(StartDate),'У4 Ввод'!$D$220="",'У4 Ввод'!$E$220="",'У4 Ввод'!$D$220&gt;$B3),0,MAX(0,MIN(1,'У4 Ввод'!$E$220-NETWORKDAYS('У4 Ввод'!$D$220,$B3)+1))/Настройки!$E$10*100)</f>
        <v>0</v>
      </c>
      <c r="HH3" s="67" t="n">
        <f aca="false">IF(OR($D3=1,MONTH($B3)&lt;&gt;MONTH(StartDate),'У4 Ввод'!$D$221="",'У4 Ввод'!$E$221="",'У4 Ввод'!$D$221&gt;$B3),0,MAX(0,MIN(1,'У4 Ввод'!$E$221-NETWORKDAYS('У4 Ввод'!$D$221,$B3)+1))/Настройки!$E$10*100)</f>
        <v>0</v>
      </c>
      <c r="HI3" s="67" t="n">
        <f aca="false">IF(OR($D3=1,MONTH($B3)&lt;&gt;MONTH(StartDate),'У4 Ввод'!$D$222="",'У4 Ввод'!$E$222="",'У4 Ввод'!$D$222&gt;$B3),0,MAX(0,MIN(1,'У4 Ввод'!$E$222-NETWORKDAYS('У4 Ввод'!$D$222,$B3)+1))/Настройки!$E$10*100)</f>
        <v>0</v>
      </c>
      <c r="HJ3" s="67" t="n">
        <f aca="false">IF(OR($D3=1,MONTH($B3)&lt;&gt;MONTH(StartDate),'У4 Ввод'!$D$223="",'У4 Ввод'!$E$223="",'У4 Ввод'!$D$223&gt;$B3),0,MAX(0,MIN(1,'У4 Ввод'!$E$223-NETWORKDAYS('У4 Ввод'!$D$223,$B3)+1))/Настройки!$E$10*100)</f>
        <v>0</v>
      </c>
      <c r="HK3" s="67" t="n">
        <f aca="false">IF(OR($D3=1,MONTH($B3)&lt;&gt;MONTH(StartDate),'У4 Ввод'!$D$224="",'У4 Ввод'!$E$224="",'У4 Ввод'!$D$224&gt;$B3),0,MAX(0,MIN(1,'У4 Ввод'!$E$224-NETWORKDAYS('У4 Ввод'!$D$224,$B3)+1))/Настройки!$E$10*100)</f>
        <v>0</v>
      </c>
      <c r="HL3" s="67" t="n">
        <f aca="false">IF(OR($D3=1,MONTH($B3)&lt;&gt;MONTH(StartDate),'У4 Ввод'!$D$225="",'У4 Ввод'!$E$225="",'У4 Ввод'!$D$225&gt;$B3),0,MAX(0,MIN(1,'У4 Ввод'!$E$225-NETWORKDAYS('У4 Ввод'!$D$225,$B3)+1))/Настройки!$E$10*100)</f>
        <v>0</v>
      </c>
      <c r="HM3" s="67" t="n">
        <f aca="false">IF(OR($D3=1,MONTH($B3)&lt;&gt;MONTH(StartDate),'У4 Ввод'!$D$226="",'У4 Ввод'!$E$226="",'У4 Ввод'!$D$226&gt;$B3),0,MAX(0,MIN(1,'У4 Ввод'!$E$226-NETWORKDAYS('У4 Ввод'!$D$226,$B3)+1))/Настройки!$E$10*100)</f>
        <v>0</v>
      </c>
      <c r="HN3" s="67" t="n">
        <f aca="false">IF(OR($D3=1,MONTH($B3)&lt;&gt;MONTH(StartDate),'У4 Ввод'!$D$227="",'У4 Ввод'!$E$227="",'У4 Ввод'!$D$227&gt;$B3),0,MAX(0,MIN(1,'У4 Ввод'!$E$227-NETWORKDAYS('У4 Ввод'!$D$227,$B3)+1))/Настройки!$E$10*100)</f>
        <v>0</v>
      </c>
      <c r="HO3" s="67" t="n">
        <f aca="false">IF(OR($D3=1,MONTH($B3)&lt;&gt;MONTH(StartDate),'У4 Ввод'!$D$228="",'У4 Ввод'!$E$228="",'У4 Ввод'!$D$228&gt;$B3),0,MAX(0,MIN(1,'У4 Ввод'!$E$228-NETWORKDAYS('У4 Ввод'!$D$228,$B3)+1))/Настройки!$E$10*100)</f>
        <v>0</v>
      </c>
      <c r="HP3" s="67" t="n">
        <f aca="false">IF(OR($D3=1,MONTH($B3)&lt;&gt;MONTH(StartDate),'У4 Ввод'!$D$229="",'У4 Ввод'!$E$229="",'У4 Ввод'!$D$229&gt;$B3),0,MAX(0,MIN(1,'У4 Ввод'!$E$229-NETWORKDAYS('У4 Ввод'!$D$229,$B3)+1))/Настройки!$E$10*100)</f>
        <v>0</v>
      </c>
      <c r="HQ3" s="67" t="n">
        <f aca="false">IF(OR($D3=1,MONTH($B3)&lt;&gt;MONTH(StartDate),'У4 Ввод'!$D$230="",'У4 Ввод'!$E$230="",'У4 Ввод'!$D$230&gt;$B3),0,MAX(0,MIN(1,'У4 Ввод'!$E$230-NETWORKDAYS('У4 Ввод'!$D$230,$B3)+1))/Настройки!$E$10*100)</f>
        <v>0</v>
      </c>
      <c r="HR3" s="67" t="n">
        <f aca="false">IF(OR($D3=1,MONTH($B3)&lt;&gt;MONTH(StartDate),'У4 Ввод'!$D$231="",'У4 Ввод'!$E$231="",'У4 Ввод'!$D$231&gt;$B3),0,MAX(0,MIN(1,'У4 Ввод'!$E$231-NETWORKDAYS('У4 Ввод'!$D$231,$B3)+1))/Настройки!$E$10*100)</f>
        <v>0</v>
      </c>
      <c r="HS3" s="67" t="n">
        <f aca="false">IF(OR($D3=1,MONTH($B3)&lt;&gt;MONTH(StartDate),'У4 Ввод'!$D$232="",'У4 Ввод'!$E$232="",'У4 Ввод'!$D$232&gt;$B3),0,MAX(0,MIN(1,'У4 Ввод'!$E$232-NETWORKDAYS('У4 Ввод'!$D$232,$B3)+1))/Настройки!$E$10*100)</f>
        <v>0</v>
      </c>
      <c r="HT3" s="67" t="n">
        <f aca="false">IF(OR($D3=1,MONTH($B3)&lt;&gt;MONTH(StartDate),'У4 Ввод'!$D$233="",'У4 Ввод'!$E$233="",'У4 Ввод'!$D$233&gt;$B3),0,MAX(0,MIN(1,'У4 Ввод'!$E$233-NETWORKDAYS('У4 Ввод'!$D$233,$B3)+1))/Настройки!$E$10*100)</f>
        <v>0</v>
      </c>
      <c r="HU3" s="67" t="n">
        <f aca="false">IF(OR($D3=1,MONTH($B3)&lt;&gt;MONTH(StartDate),'У4 Ввод'!$D$234="",'У4 Ввод'!$E$234="",'У4 Ввод'!$D$234&gt;$B3),0,MAX(0,MIN(1,'У4 Ввод'!$E$234-NETWORKDAYS('У4 Ввод'!$D$234,$B3)+1))/Настройки!$E$10*100)</f>
        <v>0</v>
      </c>
      <c r="HV3" s="67" t="n">
        <f aca="false">IF(OR($D3=1,MONTH($B3)&lt;&gt;MONTH(StartDate),'У4 Ввод'!$D$235="",'У4 Ввод'!$E$235="",'У4 Ввод'!$D$235&gt;$B3),0,MAX(0,MIN(1,'У4 Ввод'!$E$235-NETWORKDAYS('У4 Ввод'!$D$235,$B3)+1))/Настройки!$E$10*100)</f>
        <v>0</v>
      </c>
      <c r="HW3" s="67" t="n">
        <f aca="false">IF(OR($D3=1,MONTH($B3)&lt;&gt;MONTH(StartDate),'У4 Ввод'!$D$236="",'У4 Ввод'!$E$236="",'У4 Ввод'!$D$236&gt;$B3),0,MAX(0,MIN(1,'У4 Ввод'!$E$236-NETWORKDAYS('У4 Ввод'!$D$236,$B3)+1))/Настройки!$E$10*100)</f>
        <v>0</v>
      </c>
      <c r="HX3" s="67" t="n">
        <f aca="false">IF(OR($D3=1,MONTH($B3)&lt;&gt;MONTH(StartDate),'У4 Ввод'!$D$237="",'У4 Ввод'!$E$237="",'У4 Ввод'!$D$237&gt;$B3),0,MAX(0,MIN(1,'У4 Ввод'!$E$237-NETWORKDAYS('У4 Ввод'!$D$237,$B3)+1))/Настройки!$E$10*100)</f>
        <v>0</v>
      </c>
      <c r="HY3" s="67" t="n">
        <f aca="false">IF(OR($D3=1,MONTH($B3)&lt;&gt;MONTH(StartDate),'У4 Ввод'!$D$238="",'У4 Ввод'!$E$238="",'У4 Ввод'!$D$238&gt;$B3),0,MAX(0,MIN(1,'У4 Ввод'!$E$238-NETWORKDAYS('У4 Ввод'!$D$238,$B3)+1))/Настройки!$E$10*100)</f>
        <v>0</v>
      </c>
      <c r="HZ3" s="67" t="n">
        <f aca="false">IF(OR($D3=1,MONTH($B3)&lt;&gt;MONTH(StartDate),'У4 Ввод'!$D$239="",'У4 Ввод'!$E$239="",'У4 Ввод'!$D$239&gt;$B3),0,MAX(0,MIN(1,'У4 Ввод'!$E$239-NETWORKDAYS('У4 Ввод'!$D$239,$B3)+1))/Настройки!$E$10*100)</f>
        <v>0</v>
      </c>
      <c r="IA3" s="67" t="n">
        <f aca="false">IF(OR($D3=1,MONTH($B3)&lt;&gt;MONTH(StartDate),'У4 Ввод'!$D$240="",'У4 Ввод'!$E$240="",'У4 Ввод'!$D$240&gt;$B3),0,MAX(0,MIN(1,'У4 Ввод'!$E$240-NETWORKDAYS('У4 Ввод'!$D$240,$B3)+1))/Настройки!$E$10*100)</f>
        <v>0</v>
      </c>
      <c r="IB3" s="67" t="n">
        <f aca="false">IF(OR($D3=1,MONTH($B3)&lt;&gt;MONTH(StartDate),'У4 Ввод'!$D$241="",'У4 Ввод'!$E$241="",'У4 Ввод'!$D$241&gt;$B3),0,MAX(0,MIN(1,'У4 Ввод'!$E$241-NETWORKDAYS('У4 Ввод'!$D$241,$B3)+1))/Настройки!$E$10*100)</f>
        <v>0</v>
      </c>
      <c r="IC3" s="67" t="n">
        <f aca="false">IF(OR($D3=1,MONTH($B3)&lt;&gt;MONTH(StartDate),'У4 Ввод'!$D$242="",'У4 Ввод'!$E$242="",'У4 Ввод'!$D$242&gt;$B3),0,MAX(0,MIN(1,'У4 Ввод'!$E$242-NETWORKDAYS('У4 Ввод'!$D$242,$B3)+1))/Настройки!$E$10*100)</f>
        <v>0</v>
      </c>
      <c r="ID3" s="67" t="n">
        <f aca="false">IF(OR($D3=1,MONTH($B3)&lt;&gt;MONTH(StartDate),'У4 Ввод'!$D$243="",'У4 Ввод'!$E$243="",'У4 Ввод'!$D$243&gt;$B3),0,MAX(0,MIN(1,'У4 Ввод'!$E$243-NETWORKDAYS('У4 Ввод'!$D$243,$B3)+1))/Настройки!$E$10*100)</f>
        <v>0</v>
      </c>
      <c r="IE3" s="67" t="n">
        <f aca="false">IF(OR($D3=1,MONTH($B3)&lt;&gt;MONTH(StartDate),'У4 Ввод'!$D$244="",'У4 Ввод'!$E$244="",'У4 Ввод'!$D$244&gt;$B3),0,MAX(0,MIN(1,'У4 Ввод'!$E$244-NETWORKDAYS('У4 Ввод'!$D$244,$B3)+1))/Настройки!$E$10*100)</f>
        <v>0</v>
      </c>
      <c r="IF3" s="67" t="n">
        <f aca="false">IF(OR($D3=1,MONTH($B3)&lt;&gt;MONTH(StartDate),'У4 Ввод'!$D$245="",'У4 Ввод'!$E$245="",'У4 Ввод'!$D$245&gt;$B3),0,MAX(0,MIN(1,'У4 Ввод'!$E$245-NETWORKDAYS('У4 Ввод'!$D$245,$B3)+1))/Настройки!$E$10*100)</f>
        <v>0</v>
      </c>
      <c r="IG3" s="67" t="n">
        <f aca="false">IF(OR($D3=1,MONTH($B3)&lt;&gt;MONTH(StartDate),'У4 Ввод'!$D$246="",'У4 Ввод'!$E$246="",'У4 Ввод'!$D$246&gt;$B3),0,MAX(0,MIN(1,'У4 Ввод'!$E$246-NETWORKDAYS('У4 Ввод'!$D$246,$B3)+1))/Настройки!$E$10*100)</f>
        <v>0</v>
      </c>
      <c r="IH3" s="67" t="n">
        <f aca="false">IF(OR($D3=1,MONTH($B3)&lt;&gt;MONTH(StartDate),'У4 Ввод'!$D$247="",'У4 Ввод'!$E$247="",'У4 Ввод'!$D$247&gt;$B3),0,MAX(0,MIN(1,'У4 Ввод'!$E$247-NETWORKDAYS('У4 Ввод'!$D$247,$B3)+1))/Настройки!$E$10*100)</f>
        <v>0</v>
      </c>
      <c r="II3" s="67" t="n">
        <f aca="false">IF(OR($D3=1,MONTH($B3)&lt;&gt;MONTH(StartDate),'У4 Ввод'!$D$248="",'У4 Ввод'!$E$248="",'У4 Ввод'!$D$248&gt;$B3),0,MAX(0,MIN(1,'У4 Ввод'!$E$248-NETWORKDAYS('У4 Ввод'!$D$248,$B3)+1))/Настройки!$E$10*100)</f>
        <v>0</v>
      </c>
      <c r="IJ3" s="67" t="n">
        <f aca="false">IF(OR($D3=1,MONTH($B3)&lt;&gt;MONTH(StartDate),'У4 Ввод'!$D$249="",'У4 Ввод'!$E$249="",'У4 Ввод'!$D$249&gt;$B3),0,MAX(0,MIN(1,'У4 Ввод'!$E$249-NETWORKDAYS('У4 Ввод'!$D$249,$B3)+1))/Настройки!$E$10*100)</f>
        <v>0</v>
      </c>
      <c r="IK3" s="67" t="n">
        <f aca="false">IF(OR($D3=1,MONTH($B3)&lt;&gt;MONTH(StartDate),'У4 Ввод'!$D$250="",'У4 Ввод'!$E$250="",'У4 Ввод'!$D$250&gt;$B3),0,MAX(0,MIN(1,'У4 Ввод'!$E$250-NETWORKDAYS('У4 Ввод'!$D$250,$B3)+1))/Настройки!$E$10*100)</f>
        <v>0</v>
      </c>
      <c r="IL3" s="67" t="n">
        <f aca="false">IF(OR($D3=1,MONTH($B3)&lt;&gt;MONTH(StartDate),'У4 Ввод'!$D$251="",'У4 Ввод'!$E$251="",'У4 Ввод'!$D$251&gt;$B3),0,MAX(0,MIN(1,'У4 Ввод'!$E$251-NETWORKDAYS('У4 Ввод'!$D$251,$B3)+1))/Настройки!$E$10*100)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IF(OR($D4=1,MONTH($B4)&lt;&gt;MONTH(StartDate),'У4 Ввод'!$D$12="",'У4 Ввод'!$E$12="",'У4 Ввод'!$D$12&gt;$B4),0,MAX(0,MIN(1,'У4 Ввод'!$E$12-NETWORKDAYS('У4 Ввод'!$D$12,$B4)+1))/Настройки!$E$10*100)</f>
        <v>0</v>
      </c>
      <c r="H4" s="67" t="n">
        <f aca="false">IF(OR($D4=1,MONTH($B4)&lt;&gt;MONTH(StartDate),'У4 Ввод'!$D$13="",'У4 Ввод'!$E$13="",'У4 Ввод'!$D$13&gt;$B4),0,MAX(0,MIN(1,'У4 Ввод'!$E$13-NETWORKDAYS('У4 Ввод'!$D$13,$B4)+1))/Настройки!$E$10*100)</f>
        <v>0</v>
      </c>
      <c r="I4" s="67" t="n">
        <f aca="false">IF(OR($D4=1,MONTH($B4)&lt;&gt;MONTH(StartDate),'У4 Ввод'!$D$14="",'У4 Ввод'!$E$14="",'У4 Ввод'!$D$14&gt;$B4),0,MAX(0,MIN(1,'У4 Ввод'!$E$14-NETWORKDAYS('У4 Ввод'!$D$14,$B4)+1))/Настройки!$E$10*100)</f>
        <v>0</v>
      </c>
      <c r="J4" s="67" t="n">
        <f aca="false">IF(OR($D4=1,MONTH($B4)&lt;&gt;MONTH(StartDate),'У4 Ввод'!$D$15="",'У4 Ввод'!$E$15="",'У4 Ввод'!$D$15&gt;$B4),0,MAX(0,MIN(1,'У4 Ввод'!$E$15-NETWORKDAYS('У4 Ввод'!$D$15,$B4)+1))/Настройки!$E$10*100)</f>
        <v>0</v>
      </c>
      <c r="K4" s="67" t="n">
        <f aca="false">IF(OR($D4=1,MONTH($B4)&lt;&gt;MONTH(StartDate),'У4 Ввод'!$D$16="",'У4 Ввод'!$E$16="",'У4 Ввод'!$D$16&gt;$B4),0,MAX(0,MIN(1,'У4 Ввод'!$E$16-NETWORKDAYS('У4 Ввод'!$D$16,$B4)+1))/Настройки!$E$10*100)</f>
        <v>0</v>
      </c>
      <c r="L4" s="67" t="n">
        <f aca="false">IF(OR($D4=1,MONTH($B4)&lt;&gt;MONTH(StartDate),'У4 Ввод'!$D$17="",'У4 Ввод'!$E$17="",'У4 Ввод'!$D$17&gt;$B4),0,MAX(0,MIN(1,'У4 Ввод'!$E$17-NETWORKDAYS('У4 Ввод'!$D$17,$B4)+1))/Настройки!$E$10*100)</f>
        <v>0</v>
      </c>
      <c r="M4" s="67" t="n">
        <f aca="false">IF(OR($D4=1,MONTH($B4)&lt;&gt;MONTH(StartDate),'У4 Ввод'!$D$18="",'У4 Ввод'!$E$18="",'У4 Ввод'!$D$18&gt;$B4),0,MAX(0,MIN(1,'У4 Ввод'!$E$18-NETWORKDAYS('У4 Ввод'!$D$18,$B4)+1))/Настройки!$E$10*100)</f>
        <v>0</v>
      </c>
      <c r="N4" s="67" t="n">
        <f aca="false">IF(OR($D4=1,MONTH($B4)&lt;&gt;MONTH(StartDate),'У4 Ввод'!$D$19="",'У4 Ввод'!$E$19="",'У4 Ввод'!$D$19&gt;$B4),0,MAX(0,MIN(1,'У4 Ввод'!$E$19-NETWORKDAYS('У4 Ввод'!$D$19,$B4)+1))/Настройки!$E$10*100)</f>
        <v>0</v>
      </c>
      <c r="O4" s="67" t="n">
        <f aca="false">IF(OR($D4=1,MONTH($B4)&lt;&gt;MONTH(StartDate),'У4 Ввод'!$D$20="",'У4 Ввод'!$E$20="",'У4 Ввод'!$D$20&gt;$B4),0,MAX(0,MIN(1,'У4 Ввод'!$E$20-NETWORKDAYS('У4 Ввод'!$D$20,$B4)+1))/Настройки!$E$10*100)</f>
        <v>0</v>
      </c>
      <c r="P4" s="67" t="n">
        <f aca="false">IF(OR($D4=1,MONTH($B4)&lt;&gt;MONTH(StartDate),'У4 Ввод'!$D$21="",'У4 Ввод'!$E$21="",'У4 Ввод'!$D$21&gt;$B4),0,MAX(0,MIN(1,'У4 Ввод'!$E$21-NETWORKDAYS('У4 Ввод'!$D$21,$B4)+1))/Настройки!$E$10*100)</f>
        <v>0</v>
      </c>
      <c r="Q4" s="67" t="n">
        <f aca="false">IF(OR($D4=1,MONTH($B4)&lt;&gt;MONTH(StartDate),'У4 Ввод'!$D$22="",'У4 Ввод'!$E$22="",'У4 Ввод'!$D$22&gt;$B4),0,MAX(0,MIN(1,'У4 Ввод'!$E$22-NETWORKDAYS('У4 Ввод'!$D$22,$B4)+1))/Настройки!$E$10*100)</f>
        <v>0</v>
      </c>
      <c r="R4" s="67" t="n">
        <f aca="false">IF(OR($D4=1,MONTH($B4)&lt;&gt;MONTH(StartDate),'У4 Ввод'!$D$23="",'У4 Ввод'!$E$23="",'У4 Ввод'!$D$23&gt;$B4),0,MAX(0,MIN(1,'У4 Ввод'!$E$23-NETWORKDAYS('У4 Ввод'!$D$23,$B4)+1))/Настройки!$E$10*100)</f>
        <v>0</v>
      </c>
      <c r="S4" s="67" t="n">
        <f aca="false">IF(OR($D4=1,MONTH($B4)&lt;&gt;MONTH(StartDate),'У4 Ввод'!$D$24="",'У4 Ввод'!$E$24="",'У4 Ввод'!$D$24&gt;$B4),0,MAX(0,MIN(1,'У4 Ввод'!$E$24-NETWORKDAYS('У4 Ввод'!$D$24,$B4)+1))/Настройки!$E$10*100)</f>
        <v>0</v>
      </c>
      <c r="T4" s="67" t="n">
        <f aca="false">IF(OR($D4=1,MONTH($B4)&lt;&gt;MONTH(StartDate),'У4 Ввод'!$D$25="",'У4 Ввод'!$E$25="",'У4 Ввод'!$D$25&gt;$B4),0,MAX(0,MIN(1,'У4 Ввод'!$E$25-NETWORKDAYS('У4 Ввод'!$D$25,$B4)+1))/Настройки!$E$10*100)</f>
        <v>0</v>
      </c>
      <c r="U4" s="67" t="n">
        <f aca="false">IF(OR($D4=1,MONTH($B4)&lt;&gt;MONTH(StartDate),'У4 Ввод'!$D$26="",'У4 Ввод'!$E$26="",'У4 Ввод'!$D$26&gt;$B4),0,MAX(0,MIN(1,'У4 Ввод'!$E$26-NETWORKDAYS('У4 Ввод'!$D$26,$B4)+1))/Настройки!$E$10*100)</f>
        <v>0</v>
      </c>
      <c r="V4" s="67" t="n">
        <f aca="false">IF(OR($D4=1,MONTH($B4)&lt;&gt;MONTH(StartDate),'У4 Ввод'!$D$27="",'У4 Ввод'!$E$27="",'У4 Ввод'!$D$27&gt;$B4),0,MAX(0,MIN(1,'У4 Ввод'!$E$27-NETWORKDAYS('У4 Ввод'!$D$27,$B4)+1))/Настройки!$E$10*100)</f>
        <v>0</v>
      </c>
      <c r="W4" s="67" t="n">
        <f aca="false">IF(OR($D4=1,MONTH($B4)&lt;&gt;MONTH(StartDate),'У4 Ввод'!$D$28="",'У4 Ввод'!$E$28="",'У4 Ввод'!$D$28&gt;$B4),0,MAX(0,MIN(1,'У4 Ввод'!$E$28-NETWORKDAYS('У4 Ввод'!$D$28,$B4)+1))/Настройки!$E$10*100)</f>
        <v>0</v>
      </c>
      <c r="X4" s="67" t="n">
        <f aca="false">IF(OR($D4=1,MONTH($B4)&lt;&gt;MONTH(StartDate),'У4 Ввод'!$D$29="",'У4 Ввод'!$E$29="",'У4 Ввод'!$D$29&gt;$B4),0,MAX(0,MIN(1,'У4 Ввод'!$E$29-NETWORKDAYS('У4 Ввод'!$D$29,$B4)+1))/Настройки!$E$10*100)</f>
        <v>0</v>
      </c>
      <c r="Y4" s="67" t="n">
        <f aca="false">IF(OR($D4=1,MONTH($B4)&lt;&gt;MONTH(StartDate),'У4 Ввод'!$D$30="",'У4 Ввод'!$E$30="",'У4 Ввод'!$D$30&gt;$B4),0,MAX(0,MIN(1,'У4 Ввод'!$E$30-NETWORKDAYS('У4 Ввод'!$D$30,$B4)+1))/Настройки!$E$10*100)</f>
        <v>0</v>
      </c>
      <c r="Z4" s="67" t="n">
        <f aca="false">IF(OR($D4=1,MONTH($B4)&lt;&gt;MONTH(StartDate),'У4 Ввод'!$D$31="",'У4 Ввод'!$E$31="",'У4 Ввод'!$D$31&gt;$B4),0,MAX(0,MIN(1,'У4 Ввод'!$E$31-NETWORKDAYS('У4 Ввод'!$D$31,$B4)+1))/Настройки!$E$10*100)</f>
        <v>0</v>
      </c>
      <c r="AA4" s="67" t="n">
        <f aca="false">IF(OR($D4=1,MONTH($B4)&lt;&gt;MONTH(StartDate),'У4 Ввод'!$D$32="",'У4 Ввод'!$E$32="",'У4 Ввод'!$D$32&gt;$B4),0,MAX(0,MIN(1,'У4 Ввод'!$E$32-NETWORKDAYS('У4 Ввод'!$D$32,$B4)+1))/Настройки!$E$10*100)</f>
        <v>0</v>
      </c>
      <c r="AB4" s="67" t="n">
        <f aca="false">IF(OR($D4=1,MONTH($B4)&lt;&gt;MONTH(StartDate),'У4 Ввод'!$D$33="",'У4 Ввод'!$E$33="",'У4 Ввод'!$D$33&gt;$B4),0,MAX(0,MIN(1,'У4 Ввод'!$E$33-NETWORKDAYS('У4 Ввод'!$D$33,$B4)+1))/Настройки!$E$10*100)</f>
        <v>0</v>
      </c>
      <c r="AC4" s="67" t="n">
        <f aca="false">IF(OR($D4=1,MONTH($B4)&lt;&gt;MONTH(StartDate),'У4 Ввод'!$D$34="",'У4 Ввод'!$E$34="",'У4 Ввод'!$D$34&gt;$B4),0,MAX(0,MIN(1,'У4 Ввод'!$E$34-NETWORKDAYS('У4 Ввод'!$D$34,$B4)+1))/Настройки!$E$10*100)</f>
        <v>0</v>
      </c>
      <c r="AD4" s="67" t="n">
        <f aca="false">IF(OR($D4=1,MONTH($B4)&lt;&gt;MONTH(StartDate),'У4 Ввод'!$D$35="",'У4 Ввод'!$E$35="",'У4 Ввод'!$D$35&gt;$B4),0,MAX(0,MIN(1,'У4 Ввод'!$E$35-NETWORKDAYS('У4 Ввод'!$D$35,$B4)+1))/Настройки!$E$10*100)</f>
        <v>0</v>
      </c>
      <c r="AE4" s="67" t="n">
        <f aca="false">IF(OR($D4=1,MONTH($B4)&lt;&gt;MONTH(StartDate),'У4 Ввод'!$D$36="",'У4 Ввод'!$E$36="",'У4 Ввод'!$D$36&gt;$B4),0,MAX(0,MIN(1,'У4 Ввод'!$E$36-NETWORKDAYS('У4 Ввод'!$D$36,$B4)+1))/Настройки!$E$10*100)</f>
        <v>0</v>
      </c>
      <c r="AF4" s="67" t="n">
        <f aca="false">IF(OR($D4=1,MONTH($B4)&lt;&gt;MONTH(StartDate),'У4 Ввод'!$D$37="",'У4 Ввод'!$E$37="",'У4 Ввод'!$D$37&gt;$B4),0,MAX(0,MIN(1,'У4 Ввод'!$E$37-NETWORKDAYS('У4 Ввод'!$D$37,$B4)+1))/Настройки!$E$10*100)</f>
        <v>0</v>
      </c>
      <c r="AG4" s="67" t="n">
        <f aca="false">IF(OR($D4=1,MONTH($B4)&lt;&gt;MONTH(StartDate),'У4 Ввод'!$D$38="",'У4 Ввод'!$E$38="",'У4 Ввод'!$D$38&gt;$B4),0,MAX(0,MIN(1,'У4 Ввод'!$E$38-NETWORKDAYS('У4 Ввод'!$D$38,$B4)+1))/Настройки!$E$10*100)</f>
        <v>0</v>
      </c>
      <c r="AH4" s="67" t="n">
        <f aca="false">IF(OR($D4=1,MONTH($B4)&lt;&gt;MONTH(StartDate),'У4 Ввод'!$D$39="",'У4 Ввод'!$E$39="",'У4 Ввод'!$D$39&gt;$B4),0,MAX(0,MIN(1,'У4 Ввод'!$E$39-NETWORKDAYS('У4 Ввод'!$D$39,$B4)+1))/Настройки!$E$10*100)</f>
        <v>0</v>
      </c>
      <c r="AI4" s="67" t="n">
        <f aca="false">IF(OR($D4=1,MONTH($B4)&lt;&gt;MONTH(StartDate),'У4 Ввод'!$D$40="",'У4 Ввод'!$E$40="",'У4 Ввод'!$D$40&gt;$B4),0,MAX(0,MIN(1,'У4 Ввод'!$E$40-NETWORKDAYS('У4 Ввод'!$D$40,$B4)+1))/Настройки!$E$10*100)</f>
        <v>0</v>
      </c>
      <c r="AJ4" s="67" t="n">
        <f aca="false">IF(OR($D4=1,MONTH($B4)&lt;&gt;MONTH(StartDate),'У4 Ввод'!$D$41="",'У4 Ввод'!$E$41="",'У4 Ввод'!$D$41&gt;$B4),0,MAX(0,MIN(1,'У4 Ввод'!$E$41-NETWORKDAYS('У4 Ввод'!$D$41,$B4)+1))/Настройки!$E$10*100)</f>
        <v>0</v>
      </c>
      <c r="AK4" s="67" t="n">
        <f aca="false">IF(OR($D4=1,MONTH($B4)&lt;&gt;MONTH(StartDate),'У4 Ввод'!$D$42="",'У4 Ввод'!$E$42="",'У4 Ввод'!$D$42&gt;$B4),0,MAX(0,MIN(1,'У4 Ввод'!$E$42-NETWORKDAYS('У4 Ввод'!$D$42,$B4)+1))/Настройки!$E$10*100)</f>
        <v>0</v>
      </c>
      <c r="AL4" s="67" t="n">
        <f aca="false">IF(OR($D4=1,MONTH($B4)&lt;&gt;MONTH(StartDate),'У4 Ввод'!$D$43="",'У4 Ввод'!$E$43="",'У4 Ввод'!$D$43&gt;$B4),0,MAX(0,MIN(1,'У4 Ввод'!$E$43-NETWORKDAYS('У4 Ввод'!$D$43,$B4)+1))/Настройки!$E$10*100)</f>
        <v>0</v>
      </c>
      <c r="AM4" s="67" t="n">
        <f aca="false">IF(OR($D4=1,MONTH($B4)&lt;&gt;MONTH(StartDate),'У4 Ввод'!$D$44="",'У4 Ввод'!$E$44="",'У4 Ввод'!$D$44&gt;$B4),0,MAX(0,MIN(1,'У4 Ввод'!$E$44-NETWORKDAYS('У4 Ввод'!$D$44,$B4)+1))/Настройки!$E$10*100)</f>
        <v>0</v>
      </c>
      <c r="AN4" s="67" t="n">
        <f aca="false">IF(OR($D4=1,MONTH($B4)&lt;&gt;MONTH(StartDate),'У4 Ввод'!$D$45="",'У4 Ввод'!$E$45="",'У4 Ввод'!$D$45&gt;$B4),0,MAX(0,MIN(1,'У4 Ввод'!$E$45-NETWORKDAYS('У4 Ввод'!$D$45,$B4)+1))/Настройки!$E$10*100)</f>
        <v>0</v>
      </c>
      <c r="AO4" s="67" t="n">
        <f aca="false">IF(OR($D4=1,MONTH($B4)&lt;&gt;MONTH(StartDate),'У4 Ввод'!$D$46="",'У4 Ввод'!$E$46="",'У4 Ввод'!$D$46&gt;$B4),0,MAX(0,MIN(1,'У4 Ввод'!$E$46-NETWORKDAYS('У4 Ввод'!$D$46,$B4)+1))/Настройки!$E$10*100)</f>
        <v>0</v>
      </c>
      <c r="AP4" s="67" t="n">
        <f aca="false">IF(OR($D4=1,MONTH($B4)&lt;&gt;MONTH(StartDate),'У4 Ввод'!$D$47="",'У4 Ввод'!$E$47="",'У4 Ввод'!$D$47&gt;$B4),0,MAX(0,MIN(1,'У4 Ввод'!$E$47-NETWORKDAYS('У4 Ввод'!$D$47,$B4)+1))/Настройки!$E$10*100)</f>
        <v>0</v>
      </c>
      <c r="AQ4" s="67" t="n">
        <f aca="false">IF(OR($D4=1,MONTH($B4)&lt;&gt;MONTH(StartDate),'У4 Ввод'!$D$48="",'У4 Ввод'!$E$48="",'У4 Ввод'!$D$48&gt;$B4),0,MAX(0,MIN(1,'У4 Ввод'!$E$48-NETWORKDAYS('У4 Ввод'!$D$48,$B4)+1))/Настройки!$E$10*100)</f>
        <v>0</v>
      </c>
      <c r="AR4" s="67" t="n">
        <f aca="false">IF(OR($D4=1,MONTH($B4)&lt;&gt;MONTH(StartDate),'У4 Ввод'!$D$49="",'У4 Ввод'!$E$49="",'У4 Ввод'!$D$49&gt;$B4),0,MAX(0,MIN(1,'У4 Ввод'!$E$49-NETWORKDAYS('У4 Ввод'!$D$49,$B4)+1))/Настройки!$E$10*100)</f>
        <v>0</v>
      </c>
      <c r="AS4" s="67" t="n">
        <f aca="false">IF(OR($D4=1,MONTH($B4)&lt;&gt;MONTH(StartDate),'У4 Ввод'!$D$50="",'У4 Ввод'!$E$50="",'У4 Ввод'!$D$50&gt;$B4),0,MAX(0,MIN(1,'У4 Ввод'!$E$50-NETWORKDAYS('У4 Ввод'!$D$50,$B4)+1))/Настройки!$E$10*100)</f>
        <v>0</v>
      </c>
      <c r="AT4" s="67" t="n">
        <f aca="false">IF(OR($D4=1,MONTH($B4)&lt;&gt;MONTH(StartDate),'У4 Ввод'!$D$51="",'У4 Ввод'!$E$51="",'У4 Ввод'!$D$51&gt;$B4),0,MAX(0,MIN(1,'У4 Ввод'!$E$51-NETWORKDAYS('У4 Ввод'!$D$51,$B4)+1))/Настройки!$E$10*100)</f>
        <v>0</v>
      </c>
      <c r="AU4" s="67" t="n">
        <f aca="false">IF(OR($D4=1,MONTH($B4)&lt;&gt;MONTH(StartDate),'У4 Ввод'!$D$52="",'У4 Ввод'!$E$52="",'У4 Ввод'!$D$52&gt;$B4),0,MAX(0,MIN(1,'У4 Ввод'!$E$52-NETWORKDAYS('У4 Ввод'!$D$52,$B4)+1))/Настройки!$E$10*100)</f>
        <v>0</v>
      </c>
      <c r="AV4" s="67" t="n">
        <f aca="false">IF(OR($D4=1,MONTH($B4)&lt;&gt;MONTH(StartDate),'У4 Ввод'!$D$53="",'У4 Ввод'!$E$53="",'У4 Ввод'!$D$53&gt;$B4),0,MAX(0,MIN(1,'У4 Ввод'!$E$53-NETWORKDAYS('У4 Ввод'!$D$53,$B4)+1))/Настройки!$E$10*100)</f>
        <v>0</v>
      </c>
      <c r="AW4" s="67" t="n">
        <f aca="false">IF(OR($D4=1,MONTH($B4)&lt;&gt;MONTH(StartDate),'У4 Ввод'!$D$54="",'У4 Ввод'!$E$54="",'У4 Ввод'!$D$54&gt;$B4),0,MAX(0,MIN(1,'У4 Ввод'!$E$54-NETWORKDAYS('У4 Ввод'!$D$54,$B4)+1))/Настройки!$E$10*100)</f>
        <v>0</v>
      </c>
      <c r="AX4" s="67" t="n">
        <f aca="false">IF(OR($D4=1,MONTH($B4)&lt;&gt;MONTH(StartDate),'У4 Ввод'!$D$55="",'У4 Ввод'!$E$55="",'У4 Ввод'!$D$55&gt;$B4),0,MAX(0,MIN(1,'У4 Ввод'!$E$55-NETWORKDAYS('У4 Ввод'!$D$55,$B4)+1))/Настройки!$E$10*100)</f>
        <v>0</v>
      </c>
      <c r="AY4" s="67" t="n">
        <f aca="false">IF(OR($D4=1,MONTH($B4)&lt;&gt;MONTH(StartDate),'У4 Ввод'!$D$56="",'У4 Ввод'!$E$56="",'У4 Ввод'!$D$56&gt;$B4),0,MAX(0,MIN(1,'У4 Ввод'!$E$56-NETWORKDAYS('У4 Ввод'!$D$56,$B4)+1))/Настройки!$E$10*100)</f>
        <v>0</v>
      </c>
      <c r="AZ4" s="67" t="n">
        <f aca="false">IF(OR($D4=1,MONTH($B4)&lt;&gt;MONTH(StartDate),'У4 Ввод'!$D$57="",'У4 Ввод'!$E$57="",'У4 Ввод'!$D$57&gt;$B4),0,MAX(0,MIN(1,'У4 Ввод'!$E$57-NETWORKDAYS('У4 Ввод'!$D$57,$B4)+1))/Настройки!$E$10*100)</f>
        <v>0</v>
      </c>
      <c r="BA4" s="67" t="n">
        <f aca="false">IF(OR($D4=1,MONTH($B4)&lt;&gt;MONTH(StartDate),'У4 Ввод'!$D$58="",'У4 Ввод'!$E$58="",'У4 Ввод'!$D$58&gt;$B4),0,MAX(0,MIN(1,'У4 Ввод'!$E$58-NETWORKDAYS('У4 Ввод'!$D$58,$B4)+1))/Настройки!$E$10*100)</f>
        <v>0</v>
      </c>
      <c r="BB4" s="67" t="n">
        <f aca="false">IF(OR($D4=1,MONTH($B4)&lt;&gt;MONTH(StartDate),'У4 Ввод'!$D$59="",'У4 Ввод'!$E$59="",'У4 Ввод'!$D$59&gt;$B4),0,MAX(0,MIN(1,'У4 Ввод'!$E$59-NETWORKDAYS('У4 Ввод'!$D$59,$B4)+1))/Настройки!$E$10*100)</f>
        <v>0</v>
      </c>
      <c r="BC4" s="67" t="n">
        <f aca="false">IF(OR($D4=1,MONTH($B4)&lt;&gt;MONTH(StartDate),'У4 Ввод'!$D$60="",'У4 Ввод'!$E$60="",'У4 Ввод'!$D$60&gt;$B4),0,MAX(0,MIN(1,'У4 Ввод'!$E$60-NETWORKDAYS('У4 Ввод'!$D$60,$B4)+1))/Настройки!$E$10*100)</f>
        <v>0</v>
      </c>
      <c r="BD4" s="67" t="n">
        <f aca="false">IF(OR($D4=1,MONTH($B4)&lt;&gt;MONTH(StartDate),'У4 Ввод'!$D$61="",'У4 Ввод'!$E$61="",'У4 Ввод'!$D$61&gt;$B4),0,MAX(0,MIN(1,'У4 Ввод'!$E$61-NETWORKDAYS('У4 Ввод'!$D$61,$B4)+1))/Настройки!$E$10*100)</f>
        <v>0</v>
      </c>
      <c r="BE4" s="67" t="n">
        <f aca="false">IF(OR($D4=1,MONTH($B4)&lt;&gt;MONTH(StartDate),'У4 Ввод'!$D$62="",'У4 Ввод'!$E$62="",'У4 Ввод'!$D$62&gt;$B4),0,MAX(0,MIN(1,'У4 Ввод'!$E$62-NETWORKDAYS('У4 Ввод'!$D$62,$B4)+1))/Настройки!$E$10*100)</f>
        <v>0</v>
      </c>
      <c r="BF4" s="67" t="n">
        <f aca="false">IF(OR($D4=1,MONTH($B4)&lt;&gt;MONTH(StartDate),'У4 Ввод'!$D$63="",'У4 Ввод'!$E$63="",'У4 Ввод'!$D$63&gt;$B4),0,MAX(0,MIN(1,'У4 Ввод'!$E$63-NETWORKDAYS('У4 Ввод'!$D$63,$B4)+1))/Настройки!$E$10*100)</f>
        <v>0</v>
      </c>
      <c r="BG4" s="67" t="n">
        <f aca="false">IF(OR($D4=1,MONTH($B4)&lt;&gt;MONTH(StartDate),'У4 Ввод'!$D$64="",'У4 Ввод'!$E$64="",'У4 Ввод'!$D$64&gt;$B4),0,MAX(0,MIN(1,'У4 Ввод'!$E$64-NETWORKDAYS('У4 Ввод'!$D$64,$B4)+1))/Настройки!$E$10*100)</f>
        <v>0</v>
      </c>
      <c r="BH4" s="67" t="n">
        <f aca="false">IF(OR($D4=1,MONTH($B4)&lt;&gt;MONTH(StartDate),'У4 Ввод'!$D$65="",'У4 Ввод'!$E$65="",'У4 Ввод'!$D$65&gt;$B4),0,MAX(0,MIN(1,'У4 Ввод'!$E$65-NETWORKDAYS('У4 Ввод'!$D$65,$B4)+1))/Настройки!$E$10*100)</f>
        <v>0</v>
      </c>
      <c r="BI4" s="67" t="n">
        <f aca="false">IF(OR($D4=1,MONTH($B4)&lt;&gt;MONTH(StartDate),'У4 Ввод'!$D$66="",'У4 Ввод'!$E$66="",'У4 Ввод'!$D$66&gt;$B4),0,MAX(0,MIN(1,'У4 Ввод'!$E$66-NETWORKDAYS('У4 Ввод'!$D$66,$B4)+1))/Настройки!$E$10*100)</f>
        <v>0</v>
      </c>
      <c r="BJ4" s="67" t="n">
        <f aca="false">IF(OR($D4=1,MONTH($B4)&lt;&gt;MONTH(StartDate),'У4 Ввод'!$D$67="",'У4 Ввод'!$E$67="",'У4 Ввод'!$D$67&gt;$B4),0,MAX(0,MIN(1,'У4 Ввод'!$E$67-NETWORKDAYS('У4 Ввод'!$D$67,$B4)+1))/Настройки!$E$10*100)</f>
        <v>0</v>
      </c>
      <c r="BK4" s="67" t="n">
        <f aca="false">IF(OR($D4=1,MONTH($B4)&lt;&gt;MONTH(StartDate),'У4 Ввод'!$D$68="",'У4 Ввод'!$E$68="",'У4 Ввод'!$D$68&gt;$B4),0,MAX(0,MIN(1,'У4 Ввод'!$E$68-NETWORKDAYS('У4 Ввод'!$D$68,$B4)+1))/Настройки!$E$10*100)</f>
        <v>0</v>
      </c>
      <c r="BL4" s="67" t="n">
        <f aca="false">IF(OR($D4=1,MONTH($B4)&lt;&gt;MONTH(StartDate),'У4 Ввод'!$D$69="",'У4 Ввод'!$E$69="",'У4 Ввод'!$D$69&gt;$B4),0,MAX(0,MIN(1,'У4 Ввод'!$E$69-NETWORKDAYS('У4 Ввод'!$D$69,$B4)+1))/Настройки!$E$10*100)</f>
        <v>0</v>
      </c>
      <c r="BM4" s="67" t="n">
        <f aca="false">IF(OR($D4=1,MONTH($B4)&lt;&gt;MONTH(StartDate),'У4 Ввод'!$D$70="",'У4 Ввод'!$E$70="",'У4 Ввод'!$D$70&gt;$B4),0,MAX(0,MIN(1,'У4 Ввод'!$E$70-NETWORKDAYS('У4 Ввод'!$D$70,$B4)+1))/Настройки!$E$10*100)</f>
        <v>0</v>
      </c>
      <c r="BN4" s="67" t="n">
        <f aca="false">IF(OR($D4=1,MONTH($B4)&lt;&gt;MONTH(StartDate),'У4 Ввод'!$D$71="",'У4 Ввод'!$E$71="",'У4 Ввод'!$D$71&gt;$B4),0,MAX(0,MIN(1,'У4 Ввод'!$E$71-NETWORKDAYS('У4 Ввод'!$D$71,$B4)+1))/Настройки!$E$10*100)</f>
        <v>0</v>
      </c>
      <c r="BO4" s="67" t="n">
        <f aca="false">IF(OR($D4=1,MONTH($B4)&lt;&gt;MONTH(StartDate),'У4 Ввод'!$D$72="",'У4 Ввод'!$E$72="",'У4 Ввод'!$D$72&gt;$B4),0,MAX(0,MIN(1,'У4 Ввод'!$E$72-NETWORKDAYS('У4 Ввод'!$D$72,$B4)+1))/Настройки!$E$10*100)</f>
        <v>0</v>
      </c>
      <c r="BP4" s="67" t="n">
        <f aca="false">IF(OR($D4=1,MONTH($B4)&lt;&gt;MONTH(StartDate),'У4 Ввод'!$D$73="",'У4 Ввод'!$E$73="",'У4 Ввод'!$D$73&gt;$B4),0,MAX(0,MIN(1,'У4 Ввод'!$E$73-NETWORKDAYS('У4 Ввод'!$D$73,$B4)+1))/Настройки!$E$10*100)</f>
        <v>0</v>
      </c>
      <c r="BQ4" s="67" t="n">
        <f aca="false">IF(OR($D4=1,MONTH($B4)&lt;&gt;MONTH(StartDate),'У4 Ввод'!$D$74="",'У4 Ввод'!$E$74="",'У4 Ввод'!$D$74&gt;$B4),0,MAX(0,MIN(1,'У4 Ввод'!$E$74-NETWORKDAYS('У4 Ввод'!$D$74,$B4)+1))/Настройки!$E$10*100)</f>
        <v>0</v>
      </c>
      <c r="BR4" s="67" t="n">
        <f aca="false">IF(OR($D4=1,MONTH($B4)&lt;&gt;MONTH(StartDate),'У4 Ввод'!$D$75="",'У4 Ввод'!$E$75="",'У4 Ввод'!$D$75&gt;$B4),0,MAX(0,MIN(1,'У4 Ввод'!$E$75-NETWORKDAYS('У4 Ввод'!$D$75,$B4)+1))/Настройки!$E$10*100)</f>
        <v>0</v>
      </c>
      <c r="BS4" s="67" t="n">
        <f aca="false">IF(OR($D4=1,MONTH($B4)&lt;&gt;MONTH(StartDate),'У4 Ввод'!$D$76="",'У4 Ввод'!$E$76="",'У4 Ввод'!$D$76&gt;$B4),0,MAX(0,MIN(1,'У4 Ввод'!$E$76-NETWORKDAYS('У4 Ввод'!$D$76,$B4)+1))/Настройки!$E$10*100)</f>
        <v>0</v>
      </c>
      <c r="BT4" s="67" t="n">
        <f aca="false">IF(OR($D4=1,MONTH($B4)&lt;&gt;MONTH(StartDate),'У4 Ввод'!$D$77="",'У4 Ввод'!$E$77="",'У4 Ввод'!$D$77&gt;$B4),0,MAX(0,MIN(1,'У4 Ввод'!$E$77-NETWORKDAYS('У4 Ввод'!$D$77,$B4)+1))/Настройки!$E$10*100)</f>
        <v>0</v>
      </c>
      <c r="BU4" s="67" t="n">
        <f aca="false">IF(OR($D4=1,MONTH($B4)&lt;&gt;MONTH(StartDate),'У4 Ввод'!$D$78="",'У4 Ввод'!$E$78="",'У4 Ввод'!$D$78&gt;$B4),0,MAX(0,MIN(1,'У4 Ввод'!$E$78-NETWORKDAYS('У4 Ввод'!$D$78,$B4)+1))/Настройки!$E$10*100)</f>
        <v>0</v>
      </c>
      <c r="BV4" s="67" t="n">
        <f aca="false">IF(OR($D4=1,MONTH($B4)&lt;&gt;MONTH(StartDate),'У4 Ввод'!$D$79="",'У4 Ввод'!$E$79="",'У4 Ввод'!$D$79&gt;$B4),0,MAX(0,MIN(1,'У4 Ввод'!$E$79-NETWORKDAYS('У4 Ввод'!$D$79,$B4)+1))/Настройки!$E$10*100)</f>
        <v>0</v>
      </c>
      <c r="BW4" s="67" t="n">
        <f aca="false">IF(OR($D4=1,MONTH($B4)&lt;&gt;MONTH(StartDate),'У4 Ввод'!$D$80="",'У4 Ввод'!$E$80="",'У4 Ввод'!$D$80&gt;$B4),0,MAX(0,MIN(1,'У4 Ввод'!$E$80-NETWORKDAYS('У4 Ввод'!$D$80,$B4)+1))/Настройки!$E$10*100)</f>
        <v>0</v>
      </c>
      <c r="BX4" s="67" t="n">
        <f aca="false">IF(OR($D4=1,MONTH($B4)&lt;&gt;MONTH(StartDate),'У4 Ввод'!$D$81="",'У4 Ввод'!$E$81="",'У4 Ввод'!$D$81&gt;$B4),0,MAX(0,MIN(1,'У4 Ввод'!$E$81-NETWORKDAYS('У4 Ввод'!$D$81,$B4)+1))/Настройки!$E$10*100)</f>
        <v>0</v>
      </c>
      <c r="BY4" s="67" t="n">
        <f aca="false">IF(OR($D4=1,MONTH($B4)&lt;&gt;MONTH(StartDate),'У4 Ввод'!$D$82="",'У4 Ввод'!$E$82="",'У4 Ввод'!$D$82&gt;$B4),0,MAX(0,MIN(1,'У4 Ввод'!$E$82-NETWORKDAYS('У4 Ввод'!$D$82,$B4)+1))/Настройки!$E$10*100)</f>
        <v>0</v>
      </c>
      <c r="BZ4" s="67" t="n">
        <f aca="false">IF(OR($D4=1,MONTH($B4)&lt;&gt;MONTH(StartDate),'У4 Ввод'!$D$83="",'У4 Ввод'!$E$83="",'У4 Ввод'!$D$83&gt;$B4),0,MAX(0,MIN(1,'У4 Ввод'!$E$83-NETWORKDAYS('У4 Ввод'!$D$83,$B4)+1))/Настройки!$E$10*100)</f>
        <v>0</v>
      </c>
      <c r="CA4" s="67" t="n">
        <f aca="false">IF(OR($D4=1,MONTH($B4)&lt;&gt;MONTH(StartDate),'У4 Ввод'!$D$84="",'У4 Ввод'!$E$84="",'У4 Ввод'!$D$84&gt;$B4),0,MAX(0,MIN(1,'У4 Ввод'!$E$84-NETWORKDAYS('У4 Ввод'!$D$84,$B4)+1))/Настройки!$E$10*100)</f>
        <v>0</v>
      </c>
      <c r="CB4" s="67" t="n">
        <f aca="false">IF(OR($D4=1,MONTH($B4)&lt;&gt;MONTH(StartDate),'У4 Ввод'!$D$85="",'У4 Ввод'!$E$85="",'У4 Ввод'!$D$85&gt;$B4),0,MAX(0,MIN(1,'У4 Ввод'!$E$85-NETWORKDAYS('У4 Ввод'!$D$85,$B4)+1))/Настройки!$E$10*100)</f>
        <v>0</v>
      </c>
      <c r="CC4" s="67" t="n">
        <f aca="false">IF(OR($D4=1,MONTH($B4)&lt;&gt;MONTH(StartDate),'У4 Ввод'!$D$86="",'У4 Ввод'!$E$86="",'У4 Ввод'!$D$86&gt;$B4),0,MAX(0,MIN(1,'У4 Ввод'!$E$86-NETWORKDAYS('У4 Ввод'!$D$86,$B4)+1))/Настройки!$E$10*100)</f>
        <v>0</v>
      </c>
      <c r="CD4" s="67" t="n">
        <f aca="false">IF(OR($D4=1,MONTH($B4)&lt;&gt;MONTH(StartDate),'У4 Ввод'!$D$87="",'У4 Ввод'!$E$87="",'У4 Ввод'!$D$87&gt;$B4),0,MAX(0,MIN(1,'У4 Ввод'!$E$87-NETWORKDAYS('У4 Ввод'!$D$87,$B4)+1))/Настройки!$E$10*100)</f>
        <v>0</v>
      </c>
      <c r="CE4" s="67" t="n">
        <f aca="false">IF(OR($D4=1,MONTH($B4)&lt;&gt;MONTH(StartDate),'У4 Ввод'!$D$88="",'У4 Ввод'!$E$88="",'У4 Ввод'!$D$88&gt;$B4),0,MAX(0,MIN(1,'У4 Ввод'!$E$88-NETWORKDAYS('У4 Ввод'!$D$88,$B4)+1))/Настройки!$E$10*100)</f>
        <v>0</v>
      </c>
      <c r="CF4" s="67" t="n">
        <f aca="false">IF(OR($D4=1,MONTH($B4)&lt;&gt;MONTH(StartDate),'У4 Ввод'!$D$89="",'У4 Ввод'!$E$89="",'У4 Ввод'!$D$89&gt;$B4),0,MAX(0,MIN(1,'У4 Ввод'!$E$89-NETWORKDAYS('У4 Ввод'!$D$89,$B4)+1))/Настройки!$E$10*100)</f>
        <v>0</v>
      </c>
      <c r="CG4" s="67" t="n">
        <f aca="false">IF(OR($D4=1,MONTH($B4)&lt;&gt;MONTH(StartDate),'У4 Ввод'!$D$90="",'У4 Ввод'!$E$90="",'У4 Ввод'!$D$90&gt;$B4),0,MAX(0,MIN(1,'У4 Ввод'!$E$90-NETWORKDAYS('У4 Ввод'!$D$90,$B4)+1))/Настройки!$E$10*100)</f>
        <v>0</v>
      </c>
      <c r="CH4" s="67" t="n">
        <f aca="false">IF(OR($D4=1,MONTH($B4)&lt;&gt;MONTH(StartDate),'У4 Ввод'!$D$91="",'У4 Ввод'!$E$91="",'У4 Ввод'!$D$91&gt;$B4),0,MAX(0,MIN(1,'У4 Ввод'!$E$91-NETWORKDAYS('У4 Ввод'!$D$91,$B4)+1))/Настройки!$E$10*100)</f>
        <v>0</v>
      </c>
      <c r="CI4" s="67" t="n">
        <f aca="false">IF(OR($D4=1,MONTH($B4)&lt;&gt;MONTH(StartDate),'У4 Ввод'!$D$92="",'У4 Ввод'!$E$92="",'У4 Ввод'!$D$92&gt;$B4),0,MAX(0,MIN(1,'У4 Ввод'!$E$92-NETWORKDAYS('У4 Ввод'!$D$92,$B4)+1))/Настройки!$E$10*100)</f>
        <v>0</v>
      </c>
      <c r="CJ4" s="67" t="n">
        <f aca="false">IF(OR($D4=1,MONTH($B4)&lt;&gt;MONTH(StartDate),'У4 Ввод'!$D$93="",'У4 Ввод'!$E$93="",'У4 Ввод'!$D$93&gt;$B4),0,MAX(0,MIN(1,'У4 Ввод'!$E$93-NETWORKDAYS('У4 Ввод'!$D$93,$B4)+1))/Настройки!$E$10*100)</f>
        <v>0</v>
      </c>
      <c r="CK4" s="67" t="n">
        <f aca="false">IF(OR($D4=1,MONTH($B4)&lt;&gt;MONTH(StartDate),'У4 Ввод'!$D$94="",'У4 Ввод'!$E$94="",'У4 Ввод'!$D$94&gt;$B4),0,MAX(0,MIN(1,'У4 Ввод'!$E$94-NETWORKDAYS('У4 Ввод'!$D$94,$B4)+1))/Настройки!$E$10*100)</f>
        <v>0</v>
      </c>
      <c r="CL4" s="67" t="n">
        <f aca="false">IF(OR($D4=1,MONTH($B4)&lt;&gt;MONTH(StartDate),'У4 Ввод'!$D$95="",'У4 Ввод'!$E$95="",'У4 Ввод'!$D$95&gt;$B4),0,MAX(0,MIN(1,'У4 Ввод'!$E$95-NETWORKDAYS('У4 Ввод'!$D$95,$B4)+1))/Настройки!$E$10*100)</f>
        <v>0</v>
      </c>
      <c r="CM4" s="67" t="n">
        <f aca="false">IF(OR($D4=1,MONTH($B4)&lt;&gt;MONTH(StartDate),'У4 Ввод'!$D$96="",'У4 Ввод'!$E$96="",'У4 Ввод'!$D$96&gt;$B4),0,MAX(0,MIN(1,'У4 Ввод'!$E$96-NETWORKDAYS('У4 Ввод'!$D$96,$B4)+1))/Настройки!$E$10*100)</f>
        <v>0</v>
      </c>
      <c r="CN4" s="67" t="n">
        <f aca="false">IF(OR($D4=1,MONTH($B4)&lt;&gt;MONTH(StartDate),'У4 Ввод'!$D$97="",'У4 Ввод'!$E$97="",'У4 Ввод'!$D$97&gt;$B4),0,MAX(0,MIN(1,'У4 Ввод'!$E$97-NETWORKDAYS('У4 Ввод'!$D$97,$B4)+1))/Настройки!$E$10*100)</f>
        <v>0</v>
      </c>
      <c r="CO4" s="67" t="n">
        <f aca="false">IF(OR($D4=1,MONTH($B4)&lt;&gt;MONTH(StartDate),'У4 Ввод'!$D$98="",'У4 Ввод'!$E$98="",'У4 Ввод'!$D$98&gt;$B4),0,MAX(0,MIN(1,'У4 Ввод'!$E$98-NETWORKDAYS('У4 Ввод'!$D$98,$B4)+1))/Настройки!$E$10*100)</f>
        <v>0</v>
      </c>
      <c r="CP4" s="67" t="n">
        <f aca="false">IF(OR($D4=1,MONTH($B4)&lt;&gt;MONTH(StartDate),'У4 Ввод'!$D$99="",'У4 Ввод'!$E$99="",'У4 Ввод'!$D$99&gt;$B4),0,MAX(0,MIN(1,'У4 Ввод'!$E$99-NETWORKDAYS('У4 Ввод'!$D$99,$B4)+1))/Настройки!$E$10*100)</f>
        <v>0</v>
      </c>
      <c r="CQ4" s="67" t="n">
        <f aca="false">IF(OR($D4=1,MONTH($B4)&lt;&gt;MONTH(StartDate),'У4 Ввод'!$D$100="",'У4 Ввод'!$E$100="",'У4 Ввод'!$D$100&gt;$B4),0,MAX(0,MIN(1,'У4 Ввод'!$E$100-NETWORKDAYS('У4 Ввод'!$D$100,$B4)+1))/Настройки!$E$10*100)</f>
        <v>0</v>
      </c>
      <c r="CR4" s="67" t="n">
        <f aca="false">IF(OR($D4=1,MONTH($B4)&lt;&gt;MONTH(StartDate),'У4 Ввод'!$D$101="",'У4 Ввод'!$E$101="",'У4 Ввод'!$D$101&gt;$B4),0,MAX(0,MIN(1,'У4 Ввод'!$E$101-NETWORKDAYS('У4 Ввод'!$D$101,$B4)+1))/Настройки!$E$10*100)</f>
        <v>0</v>
      </c>
      <c r="CS4" s="67" t="n">
        <f aca="false">IF(OR($D4=1,MONTH($B4)&lt;&gt;MONTH(StartDate),'У4 Ввод'!$D$102="",'У4 Ввод'!$E$102="",'У4 Ввод'!$D$102&gt;$B4),0,MAX(0,MIN(1,'У4 Ввод'!$E$102-NETWORKDAYS('У4 Ввод'!$D$102,$B4)+1))/Настройки!$E$10*100)</f>
        <v>0</v>
      </c>
      <c r="CT4" s="67" t="n">
        <f aca="false">IF(OR($D4=1,MONTH($B4)&lt;&gt;MONTH(StartDate),'У4 Ввод'!$D$103="",'У4 Ввод'!$E$103="",'У4 Ввод'!$D$103&gt;$B4),0,MAX(0,MIN(1,'У4 Ввод'!$E$103-NETWORKDAYS('У4 Ввод'!$D$103,$B4)+1))/Настройки!$E$10*100)</f>
        <v>0</v>
      </c>
      <c r="CU4" s="67" t="n">
        <f aca="false">IF(OR($D4=1,MONTH($B4)&lt;&gt;MONTH(StartDate),'У4 Ввод'!$D$104="",'У4 Ввод'!$E$104="",'У4 Ввод'!$D$104&gt;$B4),0,MAX(0,MIN(1,'У4 Ввод'!$E$104-NETWORKDAYS('У4 Ввод'!$D$104,$B4)+1))/Настройки!$E$10*100)</f>
        <v>0</v>
      </c>
      <c r="CV4" s="67" t="n">
        <f aca="false">IF(OR($D4=1,MONTH($B4)&lt;&gt;MONTH(StartDate),'У4 Ввод'!$D$105="",'У4 Ввод'!$E$105="",'У4 Ввод'!$D$105&gt;$B4),0,MAX(0,MIN(1,'У4 Ввод'!$E$105-NETWORKDAYS('У4 Ввод'!$D$105,$B4)+1))/Настройки!$E$10*100)</f>
        <v>0</v>
      </c>
      <c r="CW4" s="67" t="n">
        <f aca="false">IF(OR($D4=1,MONTH($B4)&lt;&gt;MONTH(StartDate),'У4 Ввод'!$D$106="",'У4 Ввод'!$E$106="",'У4 Ввод'!$D$106&gt;$B4),0,MAX(0,MIN(1,'У4 Ввод'!$E$106-NETWORKDAYS('У4 Ввод'!$D$106,$B4)+1))/Настройки!$E$10*100)</f>
        <v>0</v>
      </c>
      <c r="CX4" s="67" t="n">
        <f aca="false">IF(OR($D4=1,MONTH($B4)&lt;&gt;MONTH(StartDate),'У4 Ввод'!$D$107="",'У4 Ввод'!$E$107="",'У4 Ввод'!$D$107&gt;$B4),0,MAX(0,MIN(1,'У4 Ввод'!$E$107-NETWORKDAYS('У4 Ввод'!$D$107,$B4)+1))/Настройки!$E$10*100)</f>
        <v>0</v>
      </c>
      <c r="CY4" s="67" t="n">
        <f aca="false">IF(OR($D4=1,MONTH($B4)&lt;&gt;MONTH(StartDate),'У4 Ввод'!$D$108="",'У4 Ввод'!$E$108="",'У4 Ввод'!$D$108&gt;$B4),0,MAX(0,MIN(1,'У4 Ввод'!$E$108-NETWORKDAYS('У4 Ввод'!$D$108,$B4)+1))/Настройки!$E$10*100)</f>
        <v>0</v>
      </c>
      <c r="CZ4" s="67" t="n">
        <f aca="false">IF(OR($D4=1,MONTH($B4)&lt;&gt;MONTH(StartDate),'У4 Ввод'!$D$109="",'У4 Ввод'!$E$109="",'У4 Ввод'!$D$109&gt;$B4),0,MAX(0,MIN(1,'У4 Ввод'!$E$109-NETWORKDAYS('У4 Ввод'!$D$109,$B4)+1))/Настройки!$E$10*100)</f>
        <v>0</v>
      </c>
      <c r="DA4" s="67" t="n">
        <f aca="false">IF(OR($D4=1,MONTH($B4)&lt;&gt;MONTH(StartDate),'У4 Ввод'!$D$110="",'У4 Ввод'!$E$110="",'У4 Ввод'!$D$110&gt;$B4),0,MAX(0,MIN(1,'У4 Ввод'!$E$110-NETWORKDAYS('У4 Ввод'!$D$110,$B4)+1))/Настройки!$E$10*100)</f>
        <v>0</v>
      </c>
      <c r="DB4" s="67" t="n">
        <f aca="false">IF(OR($D4=1,MONTH($B4)&lt;&gt;MONTH(StartDate),'У4 Ввод'!$D$111="",'У4 Ввод'!$E$111="",'У4 Ввод'!$D$111&gt;$B4),0,MAX(0,MIN(1,'У4 Ввод'!$E$111-NETWORKDAYS('У4 Ввод'!$D$111,$B4)+1))/Настройки!$E$10*100)</f>
        <v>0</v>
      </c>
      <c r="DC4" s="67" t="n">
        <f aca="false">IF(OR($D4=1,MONTH($B4)&lt;&gt;MONTH(StartDate),'У4 Ввод'!$D$112="",'У4 Ввод'!$E$112="",'У4 Ввод'!$D$112&gt;$B4),0,MAX(0,MIN(1,'У4 Ввод'!$E$112-NETWORKDAYS('У4 Ввод'!$D$112,$B4)+1))/Настройки!$E$10*100)</f>
        <v>0</v>
      </c>
      <c r="DD4" s="67" t="n">
        <f aca="false">IF(OR($D4=1,MONTH($B4)&lt;&gt;MONTH(StartDate),'У4 Ввод'!$D$113="",'У4 Ввод'!$E$113="",'У4 Ввод'!$D$113&gt;$B4),0,MAX(0,MIN(1,'У4 Ввод'!$E$113-NETWORKDAYS('У4 Ввод'!$D$113,$B4)+1))/Настройки!$E$10*100)</f>
        <v>0</v>
      </c>
      <c r="DE4" s="67" t="n">
        <f aca="false">IF(OR($D4=1,MONTH($B4)&lt;&gt;MONTH(StartDate),'У4 Ввод'!$D$114="",'У4 Ввод'!$E$114="",'У4 Ввод'!$D$114&gt;$B4),0,MAX(0,MIN(1,'У4 Ввод'!$E$114-NETWORKDAYS('У4 Ввод'!$D$114,$B4)+1))/Настройки!$E$10*100)</f>
        <v>0</v>
      </c>
      <c r="DF4" s="67" t="n">
        <f aca="false">IF(OR($D4=1,MONTH($B4)&lt;&gt;MONTH(StartDate),'У4 Ввод'!$D$115="",'У4 Ввод'!$E$115="",'У4 Ввод'!$D$115&gt;$B4),0,MAX(0,MIN(1,'У4 Ввод'!$E$115-NETWORKDAYS('У4 Ввод'!$D$115,$B4)+1))/Настройки!$E$10*100)</f>
        <v>0</v>
      </c>
      <c r="DG4" s="67" t="n">
        <f aca="false">IF(OR($D4=1,MONTH($B4)&lt;&gt;MONTH(StartDate),'У4 Ввод'!$D$116="",'У4 Ввод'!$E$116="",'У4 Ввод'!$D$116&gt;$B4),0,MAX(0,MIN(1,'У4 Ввод'!$E$116-NETWORKDAYS('У4 Ввод'!$D$116,$B4)+1))/Настройки!$E$10*100)</f>
        <v>0</v>
      </c>
      <c r="DH4" s="67" t="n">
        <f aca="false">IF(OR($D4=1,MONTH($B4)&lt;&gt;MONTH(StartDate),'У4 Ввод'!$D$117="",'У4 Ввод'!$E$117="",'У4 Ввод'!$D$117&gt;$B4),0,MAX(0,MIN(1,'У4 Ввод'!$E$117-NETWORKDAYS('У4 Ввод'!$D$117,$B4)+1))/Настройки!$E$10*100)</f>
        <v>0</v>
      </c>
      <c r="DI4" s="67" t="n">
        <f aca="false">IF(OR($D4=1,MONTH($B4)&lt;&gt;MONTH(StartDate),'У4 Ввод'!$D$118="",'У4 Ввод'!$E$118="",'У4 Ввод'!$D$118&gt;$B4),0,MAX(0,MIN(1,'У4 Ввод'!$E$118-NETWORKDAYS('У4 Ввод'!$D$118,$B4)+1))/Настройки!$E$10*100)</f>
        <v>0</v>
      </c>
      <c r="DJ4" s="67" t="n">
        <f aca="false">IF(OR($D4=1,MONTH($B4)&lt;&gt;MONTH(StartDate),'У4 Ввод'!$D$119="",'У4 Ввод'!$E$119="",'У4 Ввод'!$D$119&gt;$B4),0,MAX(0,MIN(1,'У4 Ввод'!$E$119-NETWORKDAYS('У4 Ввод'!$D$119,$B4)+1))/Настройки!$E$10*100)</f>
        <v>0</v>
      </c>
      <c r="DK4" s="67" t="n">
        <f aca="false">IF(OR($D4=1,MONTH($B4)&lt;&gt;MONTH(StartDate),'У4 Ввод'!$D$120="",'У4 Ввод'!$E$120="",'У4 Ввод'!$D$120&gt;$B4),0,MAX(0,MIN(1,'У4 Ввод'!$E$120-NETWORKDAYS('У4 Ввод'!$D$120,$B4)+1))/Настройки!$E$10*100)</f>
        <v>0</v>
      </c>
      <c r="DL4" s="67" t="n">
        <f aca="false">IF(OR($D4=1,MONTH($B4)&lt;&gt;MONTH(StartDate),'У4 Ввод'!$D$121="",'У4 Ввод'!$E$121="",'У4 Ввод'!$D$121&gt;$B4),0,MAX(0,MIN(1,'У4 Ввод'!$E$121-NETWORKDAYS('У4 Ввод'!$D$121,$B4)+1))/Настройки!$E$10*100)</f>
        <v>0</v>
      </c>
      <c r="DM4" s="67" t="n">
        <f aca="false">IF(OR($D4=1,MONTH($B4)&lt;&gt;MONTH(StartDate),'У4 Ввод'!$D$122="",'У4 Ввод'!$E$122="",'У4 Ввод'!$D$122&gt;$B4),0,MAX(0,MIN(1,'У4 Ввод'!$E$122-NETWORKDAYS('У4 Ввод'!$D$122,$B4)+1))/Настройки!$E$10*100)</f>
        <v>0</v>
      </c>
      <c r="DN4" s="67" t="n">
        <f aca="false">IF(OR($D4=1,MONTH($B4)&lt;&gt;MONTH(StartDate),'У4 Ввод'!$D$123="",'У4 Ввод'!$E$123="",'У4 Ввод'!$D$123&gt;$B4),0,MAX(0,MIN(1,'У4 Ввод'!$E$123-NETWORKDAYS('У4 Ввод'!$D$123,$B4)+1))/Настройки!$E$10*100)</f>
        <v>0</v>
      </c>
      <c r="DO4" s="67" t="n">
        <f aca="false">IF(OR($D4=1,MONTH($B4)&lt;&gt;MONTH(StartDate),'У4 Ввод'!$D$124="",'У4 Ввод'!$E$124="",'У4 Ввод'!$D$124&gt;$B4),0,MAX(0,MIN(1,'У4 Ввод'!$E$124-NETWORKDAYS('У4 Ввод'!$D$124,$B4)+1))/Настройки!$E$10*100)</f>
        <v>0</v>
      </c>
      <c r="DP4" s="67" t="n">
        <f aca="false">IF(OR($D4=1,MONTH($B4)&lt;&gt;MONTH(StartDate),'У4 Ввод'!$D$125="",'У4 Ввод'!$E$125="",'У4 Ввод'!$D$125&gt;$B4),0,MAX(0,MIN(1,'У4 Ввод'!$E$125-NETWORKDAYS('У4 Ввод'!$D$125,$B4)+1))/Настройки!$E$10*100)</f>
        <v>0</v>
      </c>
      <c r="DQ4" s="67" t="n">
        <f aca="false">IF(OR($D4=1,MONTH($B4)&lt;&gt;MONTH(StartDate),'У4 Ввод'!$D$126="",'У4 Ввод'!$E$126="",'У4 Ввод'!$D$126&gt;$B4),0,MAX(0,MIN(1,'У4 Ввод'!$E$126-NETWORKDAYS('У4 Ввод'!$D$126,$B4)+1))/Настройки!$E$10*100)</f>
        <v>0</v>
      </c>
      <c r="DR4" s="67" t="n">
        <f aca="false">IF(OR($D4=1,MONTH($B4)&lt;&gt;MONTH(StartDate),'У4 Ввод'!$D$127="",'У4 Ввод'!$E$127="",'У4 Ввод'!$D$127&gt;$B4),0,MAX(0,MIN(1,'У4 Ввод'!$E$127-NETWORKDAYS('У4 Ввод'!$D$127,$B4)+1))/Настройки!$E$10*100)</f>
        <v>0</v>
      </c>
      <c r="DS4" s="67" t="n">
        <f aca="false">IF(OR($D4=1,MONTH($B4)&lt;&gt;MONTH(StartDate),'У4 Ввод'!$D$128="",'У4 Ввод'!$E$128="",'У4 Ввод'!$D$128&gt;$B4),0,MAX(0,MIN(1,'У4 Ввод'!$E$128-NETWORKDAYS('У4 Ввод'!$D$128,$B4)+1))/Настройки!$E$10*100)</f>
        <v>0</v>
      </c>
      <c r="DT4" s="67" t="n">
        <f aca="false">IF(OR($D4=1,MONTH($B4)&lt;&gt;MONTH(StartDate),'У4 Ввод'!$D$129="",'У4 Ввод'!$E$129="",'У4 Ввод'!$D$129&gt;$B4),0,MAX(0,MIN(1,'У4 Ввод'!$E$129-NETWORKDAYS('У4 Ввод'!$D$129,$B4)+1))/Настройки!$E$10*100)</f>
        <v>0</v>
      </c>
      <c r="DU4" s="67" t="n">
        <f aca="false">IF(OR($D4=1,MONTH($B4)&lt;&gt;MONTH(StartDate),'У4 Ввод'!$D$130="",'У4 Ввод'!$E$130="",'У4 Ввод'!$D$130&gt;$B4),0,MAX(0,MIN(1,'У4 Ввод'!$E$130-NETWORKDAYS('У4 Ввод'!$D$130,$B4)+1))/Настройки!$E$10*100)</f>
        <v>0</v>
      </c>
      <c r="DV4" s="67" t="n">
        <f aca="false">IF(OR($D4=1,MONTH($B4)&lt;&gt;MONTH(StartDate),'У4 Ввод'!$D$131="",'У4 Ввод'!$E$131="",'У4 Ввод'!$D$131&gt;$B4),0,MAX(0,MIN(1,'У4 Ввод'!$E$131-NETWORKDAYS('У4 Ввод'!$D$131,$B4)+1))/Настройки!$E$10*100)</f>
        <v>0</v>
      </c>
      <c r="DW4" s="67" t="n">
        <f aca="false">IF(OR($D4=1,MONTH($B4)&lt;&gt;MONTH(StartDate),'У4 Ввод'!$D$132="",'У4 Ввод'!$E$132="",'У4 Ввод'!$D$132&gt;$B4),0,MAX(0,MIN(1,'У4 Ввод'!$E$132-NETWORKDAYS('У4 Ввод'!$D$132,$B4)+1))/Настройки!$E$10*100)</f>
        <v>0</v>
      </c>
      <c r="DX4" s="67" t="n">
        <f aca="false">IF(OR($D4=1,MONTH($B4)&lt;&gt;MONTH(StartDate),'У4 Ввод'!$D$133="",'У4 Ввод'!$E$133="",'У4 Ввод'!$D$133&gt;$B4),0,MAX(0,MIN(1,'У4 Ввод'!$E$133-NETWORKDAYS('У4 Ввод'!$D$133,$B4)+1))/Настройки!$E$10*100)</f>
        <v>0</v>
      </c>
      <c r="DY4" s="67" t="n">
        <f aca="false">IF(OR($D4=1,MONTH($B4)&lt;&gt;MONTH(StartDate),'У4 Ввод'!$D$134="",'У4 Ввод'!$E$134="",'У4 Ввод'!$D$134&gt;$B4),0,MAX(0,MIN(1,'У4 Ввод'!$E$134-NETWORKDAYS('У4 Ввод'!$D$134,$B4)+1))/Настройки!$E$10*100)</f>
        <v>0</v>
      </c>
      <c r="DZ4" s="67" t="n">
        <f aca="false">IF(OR($D4=1,MONTH($B4)&lt;&gt;MONTH(StartDate),'У4 Ввод'!$D$135="",'У4 Ввод'!$E$135="",'У4 Ввод'!$D$135&gt;$B4),0,MAX(0,MIN(1,'У4 Ввод'!$E$135-NETWORKDAYS('У4 Ввод'!$D$135,$B4)+1))/Настройки!$E$10*100)</f>
        <v>0</v>
      </c>
      <c r="EA4" s="67" t="n">
        <f aca="false">IF(OR($D4=1,MONTH($B4)&lt;&gt;MONTH(StartDate),'У4 Ввод'!$D$136="",'У4 Ввод'!$E$136="",'У4 Ввод'!$D$136&gt;$B4),0,MAX(0,MIN(1,'У4 Ввод'!$E$136-NETWORKDAYS('У4 Ввод'!$D$136,$B4)+1))/Настройки!$E$10*100)</f>
        <v>0</v>
      </c>
      <c r="EB4" s="67" t="n">
        <f aca="false">IF(OR($D4=1,MONTH($B4)&lt;&gt;MONTH(StartDate),'У4 Ввод'!$D$137="",'У4 Ввод'!$E$137="",'У4 Ввод'!$D$137&gt;$B4),0,MAX(0,MIN(1,'У4 Ввод'!$E$137-NETWORKDAYS('У4 Ввод'!$D$137,$B4)+1))/Настройки!$E$10*100)</f>
        <v>0</v>
      </c>
      <c r="EC4" s="67" t="n">
        <f aca="false">IF(OR($D4=1,MONTH($B4)&lt;&gt;MONTH(StartDate),'У4 Ввод'!$D$138="",'У4 Ввод'!$E$138="",'У4 Ввод'!$D$138&gt;$B4),0,MAX(0,MIN(1,'У4 Ввод'!$E$138-NETWORKDAYS('У4 Ввод'!$D$138,$B4)+1))/Настройки!$E$10*100)</f>
        <v>0</v>
      </c>
      <c r="ED4" s="67" t="n">
        <f aca="false">IF(OR($D4=1,MONTH($B4)&lt;&gt;MONTH(StartDate),'У4 Ввод'!$D$139="",'У4 Ввод'!$E$139="",'У4 Ввод'!$D$139&gt;$B4),0,MAX(0,MIN(1,'У4 Ввод'!$E$139-NETWORKDAYS('У4 Ввод'!$D$139,$B4)+1))/Настройки!$E$10*100)</f>
        <v>0</v>
      </c>
      <c r="EE4" s="67" t="n">
        <f aca="false">IF(OR($D4=1,MONTH($B4)&lt;&gt;MONTH(StartDate),'У4 Ввод'!$D$140="",'У4 Ввод'!$E$140="",'У4 Ввод'!$D$140&gt;$B4),0,MAX(0,MIN(1,'У4 Ввод'!$E$140-NETWORKDAYS('У4 Ввод'!$D$140,$B4)+1))/Настройки!$E$10*100)</f>
        <v>0</v>
      </c>
      <c r="EF4" s="67" t="n">
        <f aca="false">IF(OR($D4=1,MONTH($B4)&lt;&gt;MONTH(StartDate),'У4 Ввод'!$D$141="",'У4 Ввод'!$E$141="",'У4 Ввод'!$D$141&gt;$B4),0,MAX(0,MIN(1,'У4 Ввод'!$E$141-NETWORKDAYS('У4 Ввод'!$D$141,$B4)+1))/Настройки!$E$10*100)</f>
        <v>0</v>
      </c>
      <c r="EG4" s="67" t="n">
        <f aca="false">IF(OR($D4=1,MONTH($B4)&lt;&gt;MONTH(StartDate),'У4 Ввод'!$D$142="",'У4 Ввод'!$E$142="",'У4 Ввод'!$D$142&gt;$B4),0,MAX(0,MIN(1,'У4 Ввод'!$E$142-NETWORKDAYS('У4 Ввод'!$D$142,$B4)+1))/Настройки!$E$10*100)</f>
        <v>0</v>
      </c>
      <c r="EH4" s="67" t="n">
        <f aca="false">IF(OR($D4=1,MONTH($B4)&lt;&gt;MONTH(StartDate),'У4 Ввод'!$D$143="",'У4 Ввод'!$E$143="",'У4 Ввод'!$D$143&gt;$B4),0,MAX(0,MIN(1,'У4 Ввод'!$E$143-NETWORKDAYS('У4 Ввод'!$D$143,$B4)+1))/Настройки!$E$10*100)</f>
        <v>0</v>
      </c>
      <c r="EI4" s="67" t="n">
        <f aca="false">IF(OR($D4=1,MONTH($B4)&lt;&gt;MONTH(StartDate),'У4 Ввод'!$D$144="",'У4 Ввод'!$E$144="",'У4 Ввод'!$D$144&gt;$B4),0,MAX(0,MIN(1,'У4 Ввод'!$E$144-NETWORKDAYS('У4 Ввод'!$D$144,$B4)+1))/Настройки!$E$10*100)</f>
        <v>0</v>
      </c>
      <c r="EJ4" s="67" t="n">
        <f aca="false">IF(OR($D4=1,MONTH($B4)&lt;&gt;MONTH(StartDate),'У4 Ввод'!$D$145="",'У4 Ввод'!$E$145="",'У4 Ввод'!$D$145&gt;$B4),0,MAX(0,MIN(1,'У4 Ввод'!$E$145-NETWORKDAYS('У4 Ввод'!$D$145,$B4)+1))/Настройки!$E$10*100)</f>
        <v>0</v>
      </c>
      <c r="EK4" s="67" t="n">
        <f aca="false">IF(OR($D4=1,MONTH($B4)&lt;&gt;MONTH(StartDate),'У4 Ввод'!$D$146="",'У4 Ввод'!$E$146="",'У4 Ввод'!$D$146&gt;$B4),0,MAX(0,MIN(1,'У4 Ввод'!$E$146-NETWORKDAYS('У4 Ввод'!$D$146,$B4)+1))/Настройки!$E$10*100)</f>
        <v>0</v>
      </c>
      <c r="EL4" s="67" t="n">
        <f aca="false">IF(OR($D4=1,MONTH($B4)&lt;&gt;MONTH(StartDate),'У4 Ввод'!$D$147="",'У4 Ввод'!$E$147="",'У4 Ввод'!$D$147&gt;$B4),0,MAX(0,MIN(1,'У4 Ввод'!$E$147-NETWORKDAYS('У4 Ввод'!$D$147,$B4)+1))/Настройки!$E$10*100)</f>
        <v>0</v>
      </c>
      <c r="EM4" s="67" t="n">
        <f aca="false">IF(OR($D4=1,MONTH($B4)&lt;&gt;MONTH(StartDate),'У4 Ввод'!$D$148="",'У4 Ввод'!$E$148="",'У4 Ввод'!$D$148&gt;$B4),0,MAX(0,MIN(1,'У4 Ввод'!$E$148-NETWORKDAYS('У4 Ввод'!$D$148,$B4)+1))/Настройки!$E$10*100)</f>
        <v>0</v>
      </c>
      <c r="EN4" s="67" t="n">
        <f aca="false">IF(OR($D4=1,MONTH($B4)&lt;&gt;MONTH(StartDate),'У4 Ввод'!$D$149="",'У4 Ввод'!$E$149="",'У4 Ввод'!$D$149&gt;$B4),0,MAX(0,MIN(1,'У4 Ввод'!$E$149-NETWORKDAYS('У4 Ввод'!$D$149,$B4)+1))/Настройки!$E$10*100)</f>
        <v>0</v>
      </c>
      <c r="EO4" s="67" t="n">
        <f aca="false">IF(OR($D4=1,MONTH($B4)&lt;&gt;MONTH(StartDate),'У4 Ввод'!$D$150="",'У4 Ввод'!$E$150="",'У4 Ввод'!$D$150&gt;$B4),0,MAX(0,MIN(1,'У4 Ввод'!$E$150-NETWORKDAYS('У4 Ввод'!$D$150,$B4)+1))/Настройки!$E$10*100)</f>
        <v>0</v>
      </c>
      <c r="EP4" s="67" t="n">
        <f aca="false">IF(OR($D4=1,MONTH($B4)&lt;&gt;MONTH(StartDate),'У4 Ввод'!$D$151="",'У4 Ввод'!$E$151="",'У4 Ввод'!$D$151&gt;$B4),0,MAX(0,MIN(1,'У4 Ввод'!$E$151-NETWORKDAYS('У4 Ввод'!$D$151,$B4)+1))/Настройки!$E$10*100)</f>
        <v>0</v>
      </c>
      <c r="EQ4" s="67" t="n">
        <f aca="false">IF(OR($D4=1,MONTH($B4)&lt;&gt;MONTH(StartDate),'У4 Ввод'!$D$152="",'У4 Ввод'!$E$152="",'У4 Ввод'!$D$152&gt;$B4),0,MAX(0,MIN(1,'У4 Ввод'!$E$152-NETWORKDAYS('У4 Ввод'!$D$152,$B4)+1))/Настройки!$E$10*100)</f>
        <v>0</v>
      </c>
      <c r="ER4" s="67" t="n">
        <f aca="false">IF(OR($D4=1,MONTH($B4)&lt;&gt;MONTH(StartDate),'У4 Ввод'!$D$153="",'У4 Ввод'!$E$153="",'У4 Ввод'!$D$153&gt;$B4),0,MAX(0,MIN(1,'У4 Ввод'!$E$153-NETWORKDAYS('У4 Ввод'!$D$153,$B4)+1))/Настройки!$E$10*100)</f>
        <v>0</v>
      </c>
      <c r="ES4" s="67" t="n">
        <f aca="false">IF(OR($D4=1,MONTH($B4)&lt;&gt;MONTH(StartDate),'У4 Ввод'!$D$154="",'У4 Ввод'!$E$154="",'У4 Ввод'!$D$154&gt;$B4),0,MAX(0,MIN(1,'У4 Ввод'!$E$154-NETWORKDAYS('У4 Ввод'!$D$154,$B4)+1))/Настройки!$E$10*100)</f>
        <v>0</v>
      </c>
      <c r="ET4" s="67" t="n">
        <f aca="false">IF(OR($D4=1,MONTH($B4)&lt;&gt;MONTH(StartDate),'У4 Ввод'!$D$155="",'У4 Ввод'!$E$155="",'У4 Ввод'!$D$155&gt;$B4),0,MAX(0,MIN(1,'У4 Ввод'!$E$155-NETWORKDAYS('У4 Ввод'!$D$155,$B4)+1))/Настройки!$E$10*100)</f>
        <v>0</v>
      </c>
      <c r="EU4" s="67" t="n">
        <f aca="false">IF(OR($D4=1,MONTH($B4)&lt;&gt;MONTH(StartDate),'У4 Ввод'!$D$156="",'У4 Ввод'!$E$156="",'У4 Ввод'!$D$156&gt;$B4),0,MAX(0,MIN(1,'У4 Ввод'!$E$156-NETWORKDAYS('У4 Ввод'!$D$156,$B4)+1))/Настройки!$E$10*100)</f>
        <v>0</v>
      </c>
      <c r="EV4" s="67" t="n">
        <f aca="false">IF(OR($D4=1,MONTH($B4)&lt;&gt;MONTH(StartDate),'У4 Ввод'!$D$157="",'У4 Ввод'!$E$157="",'У4 Ввод'!$D$157&gt;$B4),0,MAX(0,MIN(1,'У4 Ввод'!$E$157-NETWORKDAYS('У4 Ввод'!$D$157,$B4)+1))/Настройки!$E$10*100)</f>
        <v>0</v>
      </c>
      <c r="EW4" s="67" t="n">
        <f aca="false">IF(OR($D4=1,MONTH($B4)&lt;&gt;MONTH(StartDate),'У4 Ввод'!$D$158="",'У4 Ввод'!$E$158="",'У4 Ввод'!$D$158&gt;$B4),0,MAX(0,MIN(1,'У4 Ввод'!$E$158-NETWORKDAYS('У4 Ввод'!$D$158,$B4)+1))/Настройки!$E$10*100)</f>
        <v>0</v>
      </c>
      <c r="EX4" s="67" t="n">
        <f aca="false">IF(OR($D4=1,MONTH($B4)&lt;&gt;MONTH(StartDate),'У4 Ввод'!$D$159="",'У4 Ввод'!$E$159="",'У4 Ввод'!$D$159&gt;$B4),0,MAX(0,MIN(1,'У4 Ввод'!$E$159-NETWORKDAYS('У4 Ввод'!$D$159,$B4)+1))/Настройки!$E$10*100)</f>
        <v>0</v>
      </c>
      <c r="EY4" s="67" t="n">
        <f aca="false">IF(OR($D4=1,MONTH($B4)&lt;&gt;MONTH(StartDate),'У4 Ввод'!$D$160="",'У4 Ввод'!$E$160="",'У4 Ввод'!$D$160&gt;$B4),0,MAX(0,MIN(1,'У4 Ввод'!$E$160-NETWORKDAYS('У4 Ввод'!$D$160,$B4)+1))/Настройки!$E$10*100)</f>
        <v>0</v>
      </c>
      <c r="EZ4" s="67" t="n">
        <f aca="false">IF(OR($D4=1,MONTH($B4)&lt;&gt;MONTH(StartDate),'У4 Ввод'!$D$161="",'У4 Ввод'!$E$161="",'У4 Ввод'!$D$161&gt;$B4),0,MAX(0,MIN(1,'У4 Ввод'!$E$161-NETWORKDAYS('У4 Ввод'!$D$161,$B4)+1))/Настройки!$E$10*100)</f>
        <v>0</v>
      </c>
      <c r="FA4" s="67" t="n">
        <f aca="false">IF(OR($D4=1,MONTH($B4)&lt;&gt;MONTH(StartDate),'У4 Ввод'!$D$162="",'У4 Ввод'!$E$162="",'У4 Ввод'!$D$162&gt;$B4),0,MAX(0,MIN(1,'У4 Ввод'!$E$162-NETWORKDAYS('У4 Ввод'!$D$162,$B4)+1))/Настройки!$E$10*100)</f>
        <v>0</v>
      </c>
      <c r="FB4" s="67" t="n">
        <f aca="false">IF(OR($D4=1,MONTH($B4)&lt;&gt;MONTH(StartDate),'У4 Ввод'!$D$163="",'У4 Ввод'!$E$163="",'У4 Ввод'!$D$163&gt;$B4),0,MAX(0,MIN(1,'У4 Ввод'!$E$163-NETWORKDAYS('У4 Ввод'!$D$163,$B4)+1))/Настройки!$E$10*100)</f>
        <v>0</v>
      </c>
      <c r="FC4" s="67" t="n">
        <f aca="false">IF(OR($D4=1,MONTH($B4)&lt;&gt;MONTH(StartDate),'У4 Ввод'!$D$164="",'У4 Ввод'!$E$164="",'У4 Ввод'!$D$164&gt;$B4),0,MAX(0,MIN(1,'У4 Ввод'!$E$164-NETWORKDAYS('У4 Ввод'!$D$164,$B4)+1))/Настройки!$E$10*100)</f>
        <v>0</v>
      </c>
      <c r="FD4" s="67" t="n">
        <f aca="false">IF(OR($D4=1,MONTH($B4)&lt;&gt;MONTH(StartDate),'У4 Ввод'!$D$165="",'У4 Ввод'!$E$165="",'У4 Ввод'!$D$165&gt;$B4),0,MAX(0,MIN(1,'У4 Ввод'!$E$165-NETWORKDAYS('У4 Ввод'!$D$165,$B4)+1))/Настройки!$E$10*100)</f>
        <v>0</v>
      </c>
      <c r="FE4" s="67" t="n">
        <f aca="false">IF(OR($D4=1,MONTH($B4)&lt;&gt;MONTH(StartDate),'У4 Ввод'!$D$166="",'У4 Ввод'!$E$166="",'У4 Ввод'!$D$166&gt;$B4),0,MAX(0,MIN(1,'У4 Ввод'!$E$166-NETWORKDAYS('У4 Ввод'!$D$166,$B4)+1))/Настройки!$E$10*100)</f>
        <v>0</v>
      </c>
      <c r="FF4" s="67" t="n">
        <f aca="false">IF(OR($D4=1,MONTH($B4)&lt;&gt;MONTH(StartDate),'У4 Ввод'!$D$167="",'У4 Ввод'!$E$167="",'У4 Ввод'!$D$167&gt;$B4),0,MAX(0,MIN(1,'У4 Ввод'!$E$167-NETWORKDAYS('У4 Ввод'!$D$167,$B4)+1))/Настройки!$E$10*100)</f>
        <v>0</v>
      </c>
      <c r="FG4" s="67" t="n">
        <f aca="false">IF(OR($D4=1,MONTH($B4)&lt;&gt;MONTH(StartDate),'У4 Ввод'!$D$168="",'У4 Ввод'!$E$168="",'У4 Ввод'!$D$168&gt;$B4),0,MAX(0,MIN(1,'У4 Ввод'!$E$168-NETWORKDAYS('У4 Ввод'!$D$168,$B4)+1))/Настройки!$E$10*100)</f>
        <v>0</v>
      </c>
      <c r="FH4" s="67" t="n">
        <f aca="false">IF(OR($D4=1,MONTH($B4)&lt;&gt;MONTH(StartDate),'У4 Ввод'!$D$169="",'У4 Ввод'!$E$169="",'У4 Ввод'!$D$169&gt;$B4),0,MAX(0,MIN(1,'У4 Ввод'!$E$169-NETWORKDAYS('У4 Ввод'!$D$169,$B4)+1))/Настройки!$E$10*100)</f>
        <v>0</v>
      </c>
      <c r="FI4" s="67" t="n">
        <f aca="false">IF(OR($D4=1,MONTH($B4)&lt;&gt;MONTH(StartDate),'У4 Ввод'!$D$170="",'У4 Ввод'!$E$170="",'У4 Ввод'!$D$170&gt;$B4),0,MAX(0,MIN(1,'У4 Ввод'!$E$170-NETWORKDAYS('У4 Ввод'!$D$170,$B4)+1))/Настройки!$E$10*100)</f>
        <v>0</v>
      </c>
      <c r="FJ4" s="67" t="n">
        <f aca="false">IF(OR($D4=1,MONTH($B4)&lt;&gt;MONTH(StartDate),'У4 Ввод'!$D$171="",'У4 Ввод'!$E$171="",'У4 Ввод'!$D$171&gt;$B4),0,MAX(0,MIN(1,'У4 Ввод'!$E$171-NETWORKDAYS('У4 Ввод'!$D$171,$B4)+1))/Настройки!$E$10*100)</f>
        <v>0</v>
      </c>
      <c r="FK4" s="67" t="n">
        <f aca="false">IF(OR($D4=1,MONTH($B4)&lt;&gt;MONTH(StartDate),'У4 Ввод'!$D$172="",'У4 Ввод'!$E$172="",'У4 Ввод'!$D$172&gt;$B4),0,MAX(0,MIN(1,'У4 Ввод'!$E$172-NETWORKDAYS('У4 Ввод'!$D$172,$B4)+1))/Настройки!$E$10*100)</f>
        <v>0</v>
      </c>
      <c r="FL4" s="67" t="n">
        <f aca="false">IF(OR($D4=1,MONTH($B4)&lt;&gt;MONTH(StartDate),'У4 Ввод'!$D$173="",'У4 Ввод'!$E$173="",'У4 Ввод'!$D$173&gt;$B4),0,MAX(0,MIN(1,'У4 Ввод'!$E$173-NETWORKDAYS('У4 Ввод'!$D$173,$B4)+1))/Настройки!$E$10*100)</f>
        <v>0</v>
      </c>
      <c r="FM4" s="67" t="n">
        <f aca="false">IF(OR($D4=1,MONTH($B4)&lt;&gt;MONTH(StartDate),'У4 Ввод'!$D$174="",'У4 Ввод'!$E$174="",'У4 Ввод'!$D$174&gt;$B4),0,MAX(0,MIN(1,'У4 Ввод'!$E$174-NETWORKDAYS('У4 Ввод'!$D$174,$B4)+1))/Настройки!$E$10*100)</f>
        <v>0</v>
      </c>
      <c r="FN4" s="67" t="n">
        <f aca="false">IF(OR($D4=1,MONTH($B4)&lt;&gt;MONTH(StartDate),'У4 Ввод'!$D$175="",'У4 Ввод'!$E$175="",'У4 Ввод'!$D$175&gt;$B4),0,MAX(0,MIN(1,'У4 Ввод'!$E$175-NETWORKDAYS('У4 Ввод'!$D$175,$B4)+1))/Настройки!$E$10*100)</f>
        <v>0</v>
      </c>
      <c r="FO4" s="67" t="n">
        <f aca="false">IF(OR($D4=1,MONTH($B4)&lt;&gt;MONTH(StartDate),'У4 Ввод'!$D$176="",'У4 Ввод'!$E$176="",'У4 Ввод'!$D$176&gt;$B4),0,MAX(0,MIN(1,'У4 Ввод'!$E$176-NETWORKDAYS('У4 Ввод'!$D$176,$B4)+1))/Настройки!$E$10*100)</f>
        <v>0</v>
      </c>
      <c r="FP4" s="67" t="n">
        <f aca="false">IF(OR($D4=1,MONTH($B4)&lt;&gt;MONTH(StartDate),'У4 Ввод'!$D$177="",'У4 Ввод'!$E$177="",'У4 Ввод'!$D$177&gt;$B4),0,MAX(0,MIN(1,'У4 Ввод'!$E$177-NETWORKDAYS('У4 Ввод'!$D$177,$B4)+1))/Настройки!$E$10*100)</f>
        <v>0</v>
      </c>
      <c r="FQ4" s="67" t="n">
        <f aca="false">IF(OR($D4=1,MONTH($B4)&lt;&gt;MONTH(StartDate),'У4 Ввод'!$D$178="",'У4 Ввод'!$E$178="",'У4 Ввод'!$D$178&gt;$B4),0,MAX(0,MIN(1,'У4 Ввод'!$E$178-NETWORKDAYS('У4 Ввод'!$D$178,$B4)+1))/Настройки!$E$10*100)</f>
        <v>0</v>
      </c>
      <c r="FR4" s="67" t="n">
        <f aca="false">IF(OR($D4=1,MONTH($B4)&lt;&gt;MONTH(StartDate),'У4 Ввод'!$D$179="",'У4 Ввод'!$E$179="",'У4 Ввод'!$D$179&gt;$B4),0,MAX(0,MIN(1,'У4 Ввод'!$E$179-NETWORKDAYS('У4 Ввод'!$D$179,$B4)+1))/Настройки!$E$10*100)</f>
        <v>0</v>
      </c>
      <c r="FS4" s="67" t="n">
        <f aca="false">IF(OR($D4=1,MONTH($B4)&lt;&gt;MONTH(StartDate),'У4 Ввод'!$D$180="",'У4 Ввод'!$E$180="",'У4 Ввод'!$D$180&gt;$B4),0,MAX(0,MIN(1,'У4 Ввод'!$E$180-NETWORKDAYS('У4 Ввод'!$D$180,$B4)+1))/Настройки!$E$10*100)</f>
        <v>0</v>
      </c>
      <c r="FT4" s="67" t="n">
        <f aca="false">IF(OR($D4=1,MONTH($B4)&lt;&gt;MONTH(StartDate),'У4 Ввод'!$D$181="",'У4 Ввод'!$E$181="",'У4 Ввод'!$D$181&gt;$B4),0,MAX(0,MIN(1,'У4 Ввод'!$E$181-NETWORKDAYS('У4 Ввод'!$D$181,$B4)+1))/Настройки!$E$10*100)</f>
        <v>0</v>
      </c>
      <c r="FU4" s="67" t="n">
        <f aca="false">IF(OR($D4=1,MONTH($B4)&lt;&gt;MONTH(StartDate),'У4 Ввод'!$D$182="",'У4 Ввод'!$E$182="",'У4 Ввод'!$D$182&gt;$B4),0,MAX(0,MIN(1,'У4 Ввод'!$E$182-NETWORKDAYS('У4 Ввод'!$D$182,$B4)+1))/Настройки!$E$10*100)</f>
        <v>0</v>
      </c>
      <c r="FV4" s="67" t="n">
        <f aca="false">IF(OR($D4=1,MONTH($B4)&lt;&gt;MONTH(StartDate),'У4 Ввод'!$D$183="",'У4 Ввод'!$E$183="",'У4 Ввод'!$D$183&gt;$B4),0,MAX(0,MIN(1,'У4 Ввод'!$E$183-NETWORKDAYS('У4 Ввод'!$D$183,$B4)+1))/Настройки!$E$10*100)</f>
        <v>0</v>
      </c>
      <c r="FW4" s="67" t="n">
        <f aca="false">IF(OR($D4=1,MONTH($B4)&lt;&gt;MONTH(StartDate),'У4 Ввод'!$D$184="",'У4 Ввод'!$E$184="",'У4 Ввод'!$D$184&gt;$B4),0,MAX(0,MIN(1,'У4 Ввод'!$E$184-NETWORKDAYS('У4 Ввод'!$D$184,$B4)+1))/Настройки!$E$10*100)</f>
        <v>0</v>
      </c>
      <c r="FX4" s="67" t="n">
        <f aca="false">IF(OR($D4=1,MONTH($B4)&lt;&gt;MONTH(StartDate),'У4 Ввод'!$D$185="",'У4 Ввод'!$E$185="",'У4 Ввод'!$D$185&gt;$B4),0,MAX(0,MIN(1,'У4 Ввод'!$E$185-NETWORKDAYS('У4 Ввод'!$D$185,$B4)+1))/Настройки!$E$10*100)</f>
        <v>0</v>
      </c>
      <c r="FY4" s="67" t="n">
        <f aca="false">IF(OR($D4=1,MONTH($B4)&lt;&gt;MONTH(StartDate),'У4 Ввод'!$D$186="",'У4 Ввод'!$E$186="",'У4 Ввод'!$D$186&gt;$B4),0,MAX(0,MIN(1,'У4 Ввод'!$E$186-NETWORKDAYS('У4 Ввод'!$D$186,$B4)+1))/Настройки!$E$10*100)</f>
        <v>0</v>
      </c>
      <c r="FZ4" s="67" t="n">
        <f aca="false">IF(OR($D4=1,MONTH($B4)&lt;&gt;MONTH(StartDate),'У4 Ввод'!$D$187="",'У4 Ввод'!$E$187="",'У4 Ввод'!$D$187&gt;$B4),0,MAX(0,MIN(1,'У4 Ввод'!$E$187-NETWORKDAYS('У4 Ввод'!$D$187,$B4)+1))/Настройки!$E$10*100)</f>
        <v>0</v>
      </c>
      <c r="GA4" s="67" t="n">
        <f aca="false">IF(OR($D4=1,MONTH($B4)&lt;&gt;MONTH(StartDate),'У4 Ввод'!$D$188="",'У4 Ввод'!$E$188="",'У4 Ввод'!$D$188&gt;$B4),0,MAX(0,MIN(1,'У4 Ввод'!$E$188-NETWORKDAYS('У4 Ввод'!$D$188,$B4)+1))/Настройки!$E$10*100)</f>
        <v>0</v>
      </c>
      <c r="GB4" s="67" t="n">
        <f aca="false">IF(OR($D4=1,MONTH($B4)&lt;&gt;MONTH(StartDate),'У4 Ввод'!$D$189="",'У4 Ввод'!$E$189="",'У4 Ввод'!$D$189&gt;$B4),0,MAX(0,MIN(1,'У4 Ввод'!$E$189-NETWORKDAYS('У4 Ввод'!$D$189,$B4)+1))/Настройки!$E$10*100)</f>
        <v>0</v>
      </c>
      <c r="GC4" s="67" t="n">
        <f aca="false">IF(OR($D4=1,MONTH($B4)&lt;&gt;MONTH(StartDate),'У4 Ввод'!$D$190="",'У4 Ввод'!$E$190="",'У4 Ввод'!$D$190&gt;$B4),0,MAX(0,MIN(1,'У4 Ввод'!$E$190-NETWORKDAYS('У4 Ввод'!$D$190,$B4)+1))/Настройки!$E$10*100)</f>
        <v>0</v>
      </c>
      <c r="GD4" s="67" t="n">
        <f aca="false">IF(OR($D4=1,MONTH($B4)&lt;&gt;MONTH(StartDate),'У4 Ввод'!$D$191="",'У4 Ввод'!$E$191="",'У4 Ввод'!$D$191&gt;$B4),0,MAX(0,MIN(1,'У4 Ввод'!$E$191-NETWORKDAYS('У4 Ввод'!$D$191,$B4)+1))/Настройки!$E$10*100)</f>
        <v>0</v>
      </c>
      <c r="GE4" s="67" t="n">
        <f aca="false">IF(OR($D4=1,MONTH($B4)&lt;&gt;MONTH(StartDate),'У4 Ввод'!$D$192="",'У4 Ввод'!$E$192="",'У4 Ввод'!$D$192&gt;$B4),0,MAX(0,MIN(1,'У4 Ввод'!$E$192-NETWORKDAYS('У4 Ввод'!$D$192,$B4)+1))/Настройки!$E$10*100)</f>
        <v>0</v>
      </c>
      <c r="GF4" s="67" t="n">
        <f aca="false">IF(OR($D4=1,MONTH($B4)&lt;&gt;MONTH(StartDate),'У4 Ввод'!$D$193="",'У4 Ввод'!$E$193="",'У4 Ввод'!$D$193&gt;$B4),0,MAX(0,MIN(1,'У4 Ввод'!$E$193-NETWORKDAYS('У4 Ввод'!$D$193,$B4)+1))/Настройки!$E$10*100)</f>
        <v>0</v>
      </c>
      <c r="GG4" s="67" t="n">
        <f aca="false">IF(OR($D4=1,MONTH($B4)&lt;&gt;MONTH(StartDate),'У4 Ввод'!$D$194="",'У4 Ввод'!$E$194="",'У4 Ввод'!$D$194&gt;$B4),0,MAX(0,MIN(1,'У4 Ввод'!$E$194-NETWORKDAYS('У4 Ввод'!$D$194,$B4)+1))/Настройки!$E$10*100)</f>
        <v>0</v>
      </c>
      <c r="GH4" s="67" t="n">
        <f aca="false">IF(OR($D4=1,MONTH($B4)&lt;&gt;MONTH(StartDate),'У4 Ввод'!$D$195="",'У4 Ввод'!$E$195="",'У4 Ввод'!$D$195&gt;$B4),0,MAX(0,MIN(1,'У4 Ввод'!$E$195-NETWORKDAYS('У4 Ввод'!$D$195,$B4)+1))/Настройки!$E$10*100)</f>
        <v>0</v>
      </c>
      <c r="GI4" s="67" t="n">
        <f aca="false">IF(OR($D4=1,MONTH($B4)&lt;&gt;MONTH(StartDate),'У4 Ввод'!$D$196="",'У4 Ввод'!$E$196="",'У4 Ввод'!$D$196&gt;$B4),0,MAX(0,MIN(1,'У4 Ввод'!$E$196-NETWORKDAYS('У4 Ввод'!$D$196,$B4)+1))/Настройки!$E$10*100)</f>
        <v>0</v>
      </c>
      <c r="GJ4" s="67" t="n">
        <f aca="false">IF(OR($D4=1,MONTH($B4)&lt;&gt;MONTH(StartDate),'У4 Ввод'!$D$197="",'У4 Ввод'!$E$197="",'У4 Ввод'!$D$197&gt;$B4),0,MAX(0,MIN(1,'У4 Ввод'!$E$197-NETWORKDAYS('У4 Ввод'!$D$197,$B4)+1))/Настройки!$E$10*100)</f>
        <v>0</v>
      </c>
      <c r="GK4" s="67" t="n">
        <f aca="false">IF(OR($D4=1,MONTH($B4)&lt;&gt;MONTH(StartDate),'У4 Ввод'!$D$198="",'У4 Ввод'!$E$198="",'У4 Ввод'!$D$198&gt;$B4),0,MAX(0,MIN(1,'У4 Ввод'!$E$198-NETWORKDAYS('У4 Ввод'!$D$198,$B4)+1))/Настройки!$E$10*100)</f>
        <v>0</v>
      </c>
      <c r="GL4" s="67" t="n">
        <f aca="false">IF(OR($D4=1,MONTH($B4)&lt;&gt;MONTH(StartDate),'У4 Ввод'!$D$199="",'У4 Ввод'!$E$199="",'У4 Ввод'!$D$199&gt;$B4),0,MAX(0,MIN(1,'У4 Ввод'!$E$199-NETWORKDAYS('У4 Ввод'!$D$199,$B4)+1))/Настройки!$E$10*100)</f>
        <v>0</v>
      </c>
      <c r="GM4" s="67" t="n">
        <f aca="false">IF(OR($D4=1,MONTH($B4)&lt;&gt;MONTH(StartDate),'У4 Ввод'!$D$200="",'У4 Ввод'!$E$200="",'У4 Ввод'!$D$200&gt;$B4),0,MAX(0,MIN(1,'У4 Ввод'!$E$200-NETWORKDAYS('У4 Ввод'!$D$200,$B4)+1))/Настройки!$E$10*100)</f>
        <v>0</v>
      </c>
      <c r="GN4" s="67" t="n">
        <f aca="false">IF(OR($D4=1,MONTH($B4)&lt;&gt;MONTH(StartDate),'У4 Ввод'!$D$201="",'У4 Ввод'!$E$201="",'У4 Ввод'!$D$201&gt;$B4),0,MAX(0,MIN(1,'У4 Ввод'!$E$201-NETWORKDAYS('У4 Ввод'!$D$201,$B4)+1))/Настройки!$E$10*100)</f>
        <v>0</v>
      </c>
      <c r="GO4" s="67" t="n">
        <f aca="false">IF(OR($D4=1,MONTH($B4)&lt;&gt;MONTH(StartDate),'У4 Ввод'!$D$202="",'У4 Ввод'!$E$202="",'У4 Ввод'!$D$202&gt;$B4),0,MAX(0,MIN(1,'У4 Ввод'!$E$202-NETWORKDAYS('У4 Ввод'!$D$202,$B4)+1))/Настройки!$E$10*100)</f>
        <v>0</v>
      </c>
      <c r="GP4" s="67" t="n">
        <f aca="false">IF(OR($D4=1,MONTH($B4)&lt;&gt;MONTH(StartDate),'У4 Ввод'!$D$203="",'У4 Ввод'!$E$203="",'У4 Ввод'!$D$203&gt;$B4),0,MAX(0,MIN(1,'У4 Ввод'!$E$203-NETWORKDAYS('У4 Ввод'!$D$203,$B4)+1))/Настройки!$E$10*100)</f>
        <v>0</v>
      </c>
      <c r="GQ4" s="67" t="n">
        <f aca="false">IF(OR($D4=1,MONTH($B4)&lt;&gt;MONTH(StartDate),'У4 Ввод'!$D$204="",'У4 Ввод'!$E$204="",'У4 Ввод'!$D$204&gt;$B4),0,MAX(0,MIN(1,'У4 Ввод'!$E$204-NETWORKDAYS('У4 Ввод'!$D$204,$B4)+1))/Настройки!$E$10*100)</f>
        <v>0</v>
      </c>
      <c r="GR4" s="67" t="n">
        <f aca="false">IF(OR($D4=1,MONTH($B4)&lt;&gt;MONTH(StartDate),'У4 Ввод'!$D$205="",'У4 Ввод'!$E$205="",'У4 Ввод'!$D$205&gt;$B4),0,MAX(0,MIN(1,'У4 Ввод'!$E$205-NETWORKDAYS('У4 Ввод'!$D$205,$B4)+1))/Настройки!$E$10*100)</f>
        <v>0</v>
      </c>
      <c r="GS4" s="67" t="n">
        <f aca="false">IF(OR($D4=1,MONTH($B4)&lt;&gt;MONTH(StartDate),'У4 Ввод'!$D$206="",'У4 Ввод'!$E$206="",'У4 Ввод'!$D$206&gt;$B4),0,MAX(0,MIN(1,'У4 Ввод'!$E$206-NETWORKDAYS('У4 Ввод'!$D$206,$B4)+1))/Настройки!$E$10*100)</f>
        <v>0</v>
      </c>
      <c r="GT4" s="67" t="n">
        <f aca="false">IF(OR($D4=1,MONTH($B4)&lt;&gt;MONTH(StartDate),'У4 Ввод'!$D$207="",'У4 Ввод'!$E$207="",'У4 Ввод'!$D$207&gt;$B4),0,MAX(0,MIN(1,'У4 Ввод'!$E$207-NETWORKDAYS('У4 Ввод'!$D$207,$B4)+1))/Настройки!$E$10*100)</f>
        <v>0</v>
      </c>
      <c r="GU4" s="67" t="n">
        <f aca="false">IF(OR($D4=1,MONTH($B4)&lt;&gt;MONTH(StartDate),'У4 Ввод'!$D$208="",'У4 Ввод'!$E$208="",'У4 Ввод'!$D$208&gt;$B4),0,MAX(0,MIN(1,'У4 Ввод'!$E$208-NETWORKDAYS('У4 Ввод'!$D$208,$B4)+1))/Настройки!$E$10*100)</f>
        <v>0</v>
      </c>
      <c r="GV4" s="67" t="n">
        <f aca="false">IF(OR($D4=1,MONTH($B4)&lt;&gt;MONTH(StartDate),'У4 Ввод'!$D$209="",'У4 Ввод'!$E$209="",'У4 Ввод'!$D$209&gt;$B4),0,MAX(0,MIN(1,'У4 Ввод'!$E$209-NETWORKDAYS('У4 Ввод'!$D$209,$B4)+1))/Настройки!$E$10*100)</f>
        <v>0</v>
      </c>
      <c r="GW4" s="67" t="n">
        <f aca="false">IF(OR($D4=1,MONTH($B4)&lt;&gt;MONTH(StartDate),'У4 Ввод'!$D$210="",'У4 Ввод'!$E$210="",'У4 Ввод'!$D$210&gt;$B4),0,MAX(0,MIN(1,'У4 Ввод'!$E$210-NETWORKDAYS('У4 Ввод'!$D$210,$B4)+1))/Настройки!$E$10*100)</f>
        <v>0</v>
      </c>
      <c r="GX4" s="67" t="n">
        <f aca="false">IF(OR($D4=1,MONTH($B4)&lt;&gt;MONTH(StartDate),'У4 Ввод'!$D$211="",'У4 Ввод'!$E$211="",'У4 Ввод'!$D$211&gt;$B4),0,MAX(0,MIN(1,'У4 Ввод'!$E$211-NETWORKDAYS('У4 Ввод'!$D$211,$B4)+1))/Настройки!$E$10*100)</f>
        <v>0</v>
      </c>
      <c r="GY4" s="67" t="n">
        <f aca="false">IF(OR($D4=1,MONTH($B4)&lt;&gt;MONTH(StartDate),'У4 Ввод'!$D$212="",'У4 Ввод'!$E$212="",'У4 Ввод'!$D$212&gt;$B4),0,MAX(0,MIN(1,'У4 Ввод'!$E$212-NETWORKDAYS('У4 Ввод'!$D$212,$B4)+1))/Настройки!$E$10*100)</f>
        <v>0</v>
      </c>
      <c r="GZ4" s="67" t="n">
        <f aca="false">IF(OR($D4=1,MONTH($B4)&lt;&gt;MONTH(StartDate),'У4 Ввод'!$D$213="",'У4 Ввод'!$E$213="",'У4 Ввод'!$D$213&gt;$B4),0,MAX(0,MIN(1,'У4 Ввод'!$E$213-NETWORKDAYS('У4 Ввод'!$D$213,$B4)+1))/Настройки!$E$10*100)</f>
        <v>0</v>
      </c>
      <c r="HA4" s="67" t="n">
        <f aca="false">IF(OR($D4=1,MONTH($B4)&lt;&gt;MONTH(StartDate),'У4 Ввод'!$D$214="",'У4 Ввод'!$E$214="",'У4 Ввод'!$D$214&gt;$B4),0,MAX(0,MIN(1,'У4 Ввод'!$E$214-NETWORKDAYS('У4 Ввод'!$D$214,$B4)+1))/Настройки!$E$10*100)</f>
        <v>0</v>
      </c>
      <c r="HB4" s="67" t="n">
        <f aca="false">IF(OR($D4=1,MONTH($B4)&lt;&gt;MONTH(StartDate),'У4 Ввод'!$D$215="",'У4 Ввод'!$E$215="",'У4 Ввод'!$D$215&gt;$B4),0,MAX(0,MIN(1,'У4 Ввод'!$E$215-NETWORKDAYS('У4 Ввод'!$D$215,$B4)+1))/Настройки!$E$10*100)</f>
        <v>0</v>
      </c>
      <c r="HC4" s="67" t="n">
        <f aca="false">IF(OR($D4=1,MONTH($B4)&lt;&gt;MONTH(StartDate),'У4 Ввод'!$D$216="",'У4 Ввод'!$E$216="",'У4 Ввод'!$D$216&gt;$B4),0,MAX(0,MIN(1,'У4 Ввод'!$E$216-NETWORKDAYS('У4 Ввод'!$D$216,$B4)+1))/Настройки!$E$10*100)</f>
        <v>0</v>
      </c>
      <c r="HD4" s="67" t="n">
        <f aca="false">IF(OR($D4=1,MONTH($B4)&lt;&gt;MONTH(StartDate),'У4 Ввод'!$D$217="",'У4 Ввод'!$E$217="",'У4 Ввод'!$D$217&gt;$B4),0,MAX(0,MIN(1,'У4 Ввод'!$E$217-NETWORKDAYS('У4 Ввод'!$D$217,$B4)+1))/Настройки!$E$10*100)</f>
        <v>0</v>
      </c>
      <c r="HE4" s="67" t="n">
        <f aca="false">IF(OR($D4=1,MONTH($B4)&lt;&gt;MONTH(StartDate),'У4 Ввод'!$D$218="",'У4 Ввод'!$E$218="",'У4 Ввод'!$D$218&gt;$B4),0,MAX(0,MIN(1,'У4 Ввод'!$E$218-NETWORKDAYS('У4 Ввод'!$D$218,$B4)+1))/Настройки!$E$10*100)</f>
        <v>0</v>
      </c>
      <c r="HF4" s="67" t="n">
        <f aca="false">IF(OR($D4=1,MONTH($B4)&lt;&gt;MONTH(StartDate),'У4 Ввод'!$D$219="",'У4 Ввод'!$E$219="",'У4 Ввод'!$D$219&gt;$B4),0,MAX(0,MIN(1,'У4 Ввод'!$E$219-NETWORKDAYS('У4 Ввод'!$D$219,$B4)+1))/Настройки!$E$10*100)</f>
        <v>0</v>
      </c>
      <c r="HG4" s="67" t="n">
        <f aca="false">IF(OR($D4=1,MONTH($B4)&lt;&gt;MONTH(StartDate),'У4 Ввод'!$D$220="",'У4 Ввод'!$E$220="",'У4 Ввод'!$D$220&gt;$B4),0,MAX(0,MIN(1,'У4 Ввод'!$E$220-NETWORKDAYS('У4 Ввод'!$D$220,$B4)+1))/Настройки!$E$10*100)</f>
        <v>0</v>
      </c>
      <c r="HH4" s="67" t="n">
        <f aca="false">IF(OR($D4=1,MONTH($B4)&lt;&gt;MONTH(StartDate),'У4 Ввод'!$D$221="",'У4 Ввод'!$E$221="",'У4 Ввод'!$D$221&gt;$B4),0,MAX(0,MIN(1,'У4 Ввод'!$E$221-NETWORKDAYS('У4 Ввод'!$D$221,$B4)+1))/Настройки!$E$10*100)</f>
        <v>0</v>
      </c>
      <c r="HI4" s="67" t="n">
        <f aca="false">IF(OR($D4=1,MONTH($B4)&lt;&gt;MONTH(StartDate),'У4 Ввод'!$D$222="",'У4 Ввод'!$E$222="",'У4 Ввод'!$D$222&gt;$B4),0,MAX(0,MIN(1,'У4 Ввод'!$E$222-NETWORKDAYS('У4 Ввод'!$D$222,$B4)+1))/Настройки!$E$10*100)</f>
        <v>0</v>
      </c>
      <c r="HJ4" s="67" t="n">
        <f aca="false">IF(OR($D4=1,MONTH($B4)&lt;&gt;MONTH(StartDate),'У4 Ввод'!$D$223="",'У4 Ввод'!$E$223="",'У4 Ввод'!$D$223&gt;$B4),0,MAX(0,MIN(1,'У4 Ввод'!$E$223-NETWORKDAYS('У4 Ввод'!$D$223,$B4)+1))/Настройки!$E$10*100)</f>
        <v>0</v>
      </c>
      <c r="HK4" s="67" t="n">
        <f aca="false">IF(OR($D4=1,MONTH($B4)&lt;&gt;MONTH(StartDate),'У4 Ввод'!$D$224="",'У4 Ввод'!$E$224="",'У4 Ввод'!$D$224&gt;$B4),0,MAX(0,MIN(1,'У4 Ввод'!$E$224-NETWORKDAYS('У4 Ввод'!$D$224,$B4)+1))/Настройки!$E$10*100)</f>
        <v>0</v>
      </c>
      <c r="HL4" s="67" t="n">
        <f aca="false">IF(OR($D4=1,MONTH($B4)&lt;&gt;MONTH(StartDate),'У4 Ввод'!$D$225="",'У4 Ввод'!$E$225="",'У4 Ввод'!$D$225&gt;$B4),0,MAX(0,MIN(1,'У4 Ввод'!$E$225-NETWORKDAYS('У4 Ввод'!$D$225,$B4)+1))/Настройки!$E$10*100)</f>
        <v>0</v>
      </c>
      <c r="HM4" s="67" t="n">
        <f aca="false">IF(OR($D4=1,MONTH($B4)&lt;&gt;MONTH(StartDate),'У4 Ввод'!$D$226="",'У4 Ввод'!$E$226="",'У4 Ввод'!$D$226&gt;$B4),0,MAX(0,MIN(1,'У4 Ввод'!$E$226-NETWORKDAYS('У4 Ввод'!$D$226,$B4)+1))/Настройки!$E$10*100)</f>
        <v>0</v>
      </c>
      <c r="HN4" s="67" t="n">
        <f aca="false">IF(OR($D4=1,MONTH($B4)&lt;&gt;MONTH(StartDate),'У4 Ввод'!$D$227="",'У4 Ввод'!$E$227="",'У4 Ввод'!$D$227&gt;$B4),0,MAX(0,MIN(1,'У4 Ввод'!$E$227-NETWORKDAYS('У4 Ввод'!$D$227,$B4)+1))/Настройки!$E$10*100)</f>
        <v>0</v>
      </c>
      <c r="HO4" s="67" t="n">
        <f aca="false">IF(OR($D4=1,MONTH($B4)&lt;&gt;MONTH(StartDate),'У4 Ввод'!$D$228="",'У4 Ввод'!$E$228="",'У4 Ввод'!$D$228&gt;$B4),0,MAX(0,MIN(1,'У4 Ввод'!$E$228-NETWORKDAYS('У4 Ввод'!$D$228,$B4)+1))/Настройки!$E$10*100)</f>
        <v>0</v>
      </c>
      <c r="HP4" s="67" t="n">
        <f aca="false">IF(OR($D4=1,MONTH($B4)&lt;&gt;MONTH(StartDate),'У4 Ввод'!$D$229="",'У4 Ввод'!$E$229="",'У4 Ввод'!$D$229&gt;$B4),0,MAX(0,MIN(1,'У4 Ввод'!$E$229-NETWORKDAYS('У4 Ввод'!$D$229,$B4)+1))/Настройки!$E$10*100)</f>
        <v>0</v>
      </c>
      <c r="HQ4" s="67" t="n">
        <f aca="false">IF(OR($D4=1,MONTH($B4)&lt;&gt;MONTH(StartDate),'У4 Ввод'!$D$230="",'У4 Ввод'!$E$230="",'У4 Ввод'!$D$230&gt;$B4),0,MAX(0,MIN(1,'У4 Ввод'!$E$230-NETWORKDAYS('У4 Ввод'!$D$230,$B4)+1))/Настройки!$E$10*100)</f>
        <v>0</v>
      </c>
      <c r="HR4" s="67" t="n">
        <f aca="false">IF(OR($D4=1,MONTH($B4)&lt;&gt;MONTH(StartDate),'У4 Ввод'!$D$231="",'У4 Ввод'!$E$231="",'У4 Ввод'!$D$231&gt;$B4),0,MAX(0,MIN(1,'У4 Ввод'!$E$231-NETWORKDAYS('У4 Ввод'!$D$231,$B4)+1))/Настройки!$E$10*100)</f>
        <v>0</v>
      </c>
      <c r="HS4" s="67" t="n">
        <f aca="false">IF(OR($D4=1,MONTH($B4)&lt;&gt;MONTH(StartDate),'У4 Ввод'!$D$232="",'У4 Ввод'!$E$232="",'У4 Ввод'!$D$232&gt;$B4),0,MAX(0,MIN(1,'У4 Ввод'!$E$232-NETWORKDAYS('У4 Ввод'!$D$232,$B4)+1))/Настройки!$E$10*100)</f>
        <v>0</v>
      </c>
      <c r="HT4" s="67" t="n">
        <f aca="false">IF(OR($D4=1,MONTH($B4)&lt;&gt;MONTH(StartDate),'У4 Ввод'!$D$233="",'У4 Ввод'!$E$233="",'У4 Ввод'!$D$233&gt;$B4),0,MAX(0,MIN(1,'У4 Ввод'!$E$233-NETWORKDAYS('У4 Ввод'!$D$233,$B4)+1))/Настройки!$E$10*100)</f>
        <v>0</v>
      </c>
      <c r="HU4" s="67" t="n">
        <f aca="false">IF(OR($D4=1,MONTH($B4)&lt;&gt;MONTH(StartDate),'У4 Ввод'!$D$234="",'У4 Ввод'!$E$234="",'У4 Ввод'!$D$234&gt;$B4),0,MAX(0,MIN(1,'У4 Ввод'!$E$234-NETWORKDAYS('У4 Ввод'!$D$234,$B4)+1))/Настройки!$E$10*100)</f>
        <v>0</v>
      </c>
      <c r="HV4" s="67" t="n">
        <f aca="false">IF(OR($D4=1,MONTH($B4)&lt;&gt;MONTH(StartDate),'У4 Ввод'!$D$235="",'У4 Ввод'!$E$235="",'У4 Ввод'!$D$235&gt;$B4),0,MAX(0,MIN(1,'У4 Ввод'!$E$235-NETWORKDAYS('У4 Ввод'!$D$235,$B4)+1))/Настройки!$E$10*100)</f>
        <v>0</v>
      </c>
      <c r="HW4" s="67" t="n">
        <f aca="false">IF(OR($D4=1,MONTH($B4)&lt;&gt;MONTH(StartDate),'У4 Ввод'!$D$236="",'У4 Ввод'!$E$236="",'У4 Ввод'!$D$236&gt;$B4),0,MAX(0,MIN(1,'У4 Ввод'!$E$236-NETWORKDAYS('У4 Ввод'!$D$236,$B4)+1))/Настройки!$E$10*100)</f>
        <v>0</v>
      </c>
      <c r="HX4" s="67" t="n">
        <f aca="false">IF(OR($D4=1,MONTH($B4)&lt;&gt;MONTH(StartDate),'У4 Ввод'!$D$237="",'У4 Ввод'!$E$237="",'У4 Ввод'!$D$237&gt;$B4),0,MAX(0,MIN(1,'У4 Ввод'!$E$237-NETWORKDAYS('У4 Ввод'!$D$237,$B4)+1))/Настройки!$E$10*100)</f>
        <v>0</v>
      </c>
      <c r="HY4" s="67" t="n">
        <f aca="false">IF(OR($D4=1,MONTH($B4)&lt;&gt;MONTH(StartDate),'У4 Ввод'!$D$238="",'У4 Ввод'!$E$238="",'У4 Ввод'!$D$238&gt;$B4),0,MAX(0,MIN(1,'У4 Ввод'!$E$238-NETWORKDAYS('У4 Ввод'!$D$238,$B4)+1))/Настройки!$E$10*100)</f>
        <v>0</v>
      </c>
      <c r="HZ4" s="67" t="n">
        <f aca="false">IF(OR($D4=1,MONTH($B4)&lt;&gt;MONTH(StartDate),'У4 Ввод'!$D$239="",'У4 Ввод'!$E$239="",'У4 Ввод'!$D$239&gt;$B4),0,MAX(0,MIN(1,'У4 Ввод'!$E$239-NETWORKDAYS('У4 Ввод'!$D$239,$B4)+1))/Настройки!$E$10*100)</f>
        <v>0</v>
      </c>
      <c r="IA4" s="67" t="n">
        <f aca="false">IF(OR($D4=1,MONTH($B4)&lt;&gt;MONTH(StartDate),'У4 Ввод'!$D$240="",'У4 Ввод'!$E$240="",'У4 Ввод'!$D$240&gt;$B4),0,MAX(0,MIN(1,'У4 Ввод'!$E$240-NETWORKDAYS('У4 Ввод'!$D$240,$B4)+1))/Настройки!$E$10*100)</f>
        <v>0</v>
      </c>
      <c r="IB4" s="67" t="n">
        <f aca="false">IF(OR($D4=1,MONTH($B4)&lt;&gt;MONTH(StartDate),'У4 Ввод'!$D$241="",'У4 Ввод'!$E$241="",'У4 Ввод'!$D$241&gt;$B4),0,MAX(0,MIN(1,'У4 Ввод'!$E$241-NETWORKDAYS('У4 Ввод'!$D$241,$B4)+1))/Настройки!$E$10*100)</f>
        <v>0</v>
      </c>
      <c r="IC4" s="67" t="n">
        <f aca="false">IF(OR($D4=1,MONTH($B4)&lt;&gt;MONTH(StartDate),'У4 Ввод'!$D$242="",'У4 Ввод'!$E$242="",'У4 Ввод'!$D$242&gt;$B4),0,MAX(0,MIN(1,'У4 Ввод'!$E$242-NETWORKDAYS('У4 Ввод'!$D$242,$B4)+1))/Настройки!$E$10*100)</f>
        <v>0</v>
      </c>
      <c r="ID4" s="67" t="n">
        <f aca="false">IF(OR($D4=1,MONTH($B4)&lt;&gt;MONTH(StartDate),'У4 Ввод'!$D$243="",'У4 Ввод'!$E$243="",'У4 Ввод'!$D$243&gt;$B4),0,MAX(0,MIN(1,'У4 Ввод'!$E$243-NETWORKDAYS('У4 Ввод'!$D$243,$B4)+1))/Настройки!$E$10*100)</f>
        <v>0</v>
      </c>
      <c r="IE4" s="67" t="n">
        <f aca="false">IF(OR($D4=1,MONTH($B4)&lt;&gt;MONTH(StartDate),'У4 Ввод'!$D$244="",'У4 Ввод'!$E$244="",'У4 Ввод'!$D$244&gt;$B4),0,MAX(0,MIN(1,'У4 Ввод'!$E$244-NETWORKDAYS('У4 Ввод'!$D$244,$B4)+1))/Настройки!$E$10*100)</f>
        <v>0</v>
      </c>
      <c r="IF4" s="67" t="n">
        <f aca="false">IF(OR($D4=1,MONTH($B4)&lt;&gt;MONTH(StartDate),'У4 Ввод'!$D$245="",'У4 Ввод'!$E$245="",'У4 Ввод'!$D$245&gt;$B4),0,MAX(0,MIN(1,'У4 Ввод'!$E$245-NETWORKDAYS('У4 Ввод'!$D$245,$B4)+1))/Настройки!$E$10*100)</f>
        <v>0</v>
      </c>
      <c r="IG4" s="67" t="n">
        <f aca="false">IF(OR($D4=1,MONTH($B4)&lt;&gt;MONTH(StartDate),'У4 Ввод'!$D$246="",'У4 Ввод'!$E$246="",'У4 Ввод'!$D$246&gt;$B4),0,MAX(0,MIN(1,'У4 Ввод'!$E$246-NETWORKDAYS('У4 Ввод'!$D$246,$B4)+1))/Настройки!$E$10*100)</f>
        <v>0</v>
      </c>
      <c r="IH4" s="67" t="n">
        <f aca="false">IF(OR($D4=1,MONTH($B4)&lt;&gt;MONTH(StartDate),'У4 Ввод'!$D$247="",'У4 Ввод'!$E$247="",'У4 Ввод'!$D$247&gt;$B4),0,MAX(0,MIN(1,'У4 Ввод'!$E$247-NETWORKDAYS('У4 Ввод'!$D$247,$B4)+1))/Настройки!$E$10*100)</f>
        <v>0</v>
      </c>
      <c r="II4" s="67" t="n">
        <f aca="false">IF(OR($D4=1,MONTH($B4)&lt;&gt;MONTH(StartDate),'У4 Ввод'!$D$248="",'У4 Ввод'!$E$248="",'У4 Ввод'!$D$248&gt;$B4),0,MAX(0,MIN(1,'У4 Ввод'!$E$248-NETWORKDAYS('У4 Ввод'!$D$248,$B4)+1))/Настройки!$E$10*100)</f>
        <v>0</v>
      </c>
      <c r="IJ4" s="67" t="n">
        <f aca="false">IF(OR($D4=1,MONTH($B4)&lt;&gt;MONTH(StartDate),'У4 Ввод'!$D$249="",'У4 Ввод'!$E$249="",'У4 Ввод'!$D$249&gt;$B4),0,MAX(0,MIN(1,'У4 Ввод'!$E$249-NETWORKDAYS('У4 Ввод'!$D$249,$B4)+1))/Настройки!$E$10*100)</f>
        <v>0</v>
      </c>
      <c r="IK4" s="67" t="n">
        <f aca="false">IF(OR($D4=1,MONTH($B4)&lt;&gt;MONTH(StartDate),'У4 Ввод'!$D$250="",'У4 Ввод'!$E$250="",'У4 Ввод'!$D$250&gt;$B4),0,MAX(0,MIN(1,'У4 Ввод'!$E$250-NETWORKDAYS('У4 Ввод'!$D$250,$B4)+1))/Настройки!$E$10*100)</f>
        <v>0</v>
      </c>
      <c r="IL4" s="67" t="n">
        <f aca="false">IF(OR($D4=1,MONTH($B4)&lt;&gt;MONTH(StartDate),'У4 Ввод'!$D$251="",'У4 Ввод'!$E$251="",'У4 Ввод'!$D$251&gt;$B4),0,MAX(0,MIN(1,'У4 Ввод'!$E$251-NETWORKDAYS('У4 Ввод'!$D$251,$B4)+1))/Настройки!$E$10*100)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IF(OR($D5=1,MONTH($B5)&lt;&gt;MONTH(StartDate),'У4 Ввод'!$D$12="",'У4 Ввод'!$E$12="",'У4 Ввод'!$D$12&gt;$B5),0,MAX(0,MIN(1,'У4 Ввод'!$E$12-NETWORKDAYS('У4 Ввод'!$D$12,$B5)+1))/Настройки!$E$10*100)</f>
        <v>0</v>
      </c>
      <c r="H5" s="67" t="n">
        <f aca="false">IF(OR($D5=1,MONTH($B5)&lt;&gt;MONTH(StartDate),'У4 Ввод'!$D$13="",'У4 Ввод'!$E$13="",'У4 Ввод'!$D$13&gt;$B5),0,MAX(0,MIN(1,'У4 Ввод'!$E$13-NETWORKDAYS('У4 Ввод'!$D$13,$B5)+1))/Настройки!$E$10*100)</f>
        <v>0</v>
      </c>
      <c r="I5" s="67" t="n">
        <f aca="false">IF(OR($D5=1,MONTH($B5)&lt;&gt;MONTH(StartDate),'У4 Ввод'!$D$14="",'У4 Ввод'!$E$14="",'У4 Ввод'!$D$14&gt;$B5),0,MAX(0,MIN(1,'У4 Ввод'!$E$14-NETWORKDAYS('У4 Ввод'!$D$14,$B5)+1))/Настройки!$E$10*100)</f>
        <v>0</v>
      </c>
      <c r="J5" s="67" t="n">
        <f aca="false">IF(OR($D5=1,MONTH($B5)&lt;&gt;MONTH(StartDate),'У4 Ввод'!$D$15="",'У4 Ввод'!$E$15="",'У4 Ввод'!$D$15&gt;$B5),0,MAX(0,MIN(1,'У4 Ввод'!$E$15-NETWORKDAYS('У4 Ввод'!$D$15,$B5)+1))/Настройки!$E$10*100)</f>
        <v>0</v>
      </c>
      <c r="K5" s="67" t="n">
        <f aca="false">IF(OR($D5=1,MONTH($B5)&lt;&gt;MONTH(StartDate),'У4 Ввод'!$D$16="",'У4 Ввод'!$E$16="",'У4 Ввод'!$D$16&gt;$B5),0,MAX(0,MIN(1,'У4 Ввод'!$E$16-NETWORKDAYS('У4 Ввод'!$D$16,$B5)+1))/Настройки!$E$10*100)</f>
        <v>0</v>
      </c>
      <c r="L5" s="67" t="n">
        <f aca="false">IF(OR($D5=1,MONTH($B5)&lt;&gt;MONTH(StartDate),'У4 Ввод'!$D$17="",'У4 Ввод'!$E$17="",'У4 Ввод'!$D$17&gt;$B5),0,MAX(0,MIN(1,'У4 Ввод'!$E$17-NETWORKDAYS('У4 Ввод'!$D$17,$B5)+1))/Настройки!$E$10*100)</f>
        <v>0</v>
      </c>
      <c r="M5" s="67" t="n">
        <f aca="false">IF(OR($D5=1,MONTH($B5)&lt;&gt;MONTH(StartDate),'У4 Ввод'!$D$18="",'У4 Ввод'!$E$18="",'У4 Ввод'!$D$18&gt;$B5),0,MAX(0,MIN(1,'У4 Ввод'!$E$18-NETWORKDAYS('У4 Ввод'!$D$18,$B5)+1))/Настройки!$E$10*100)</f>
        <v>0</v>
      </c>
      <c r="N5" s="67" t="n">
        <f aca="false">IF(OR($D5=1,MONTH($B5)&lt;&gt;MONTH(StartDate),'У4 Ввод'!$D$19="",'У4 Ввод'!$E$19="",'У4 Ввод'!$D$19&gt;$B5),0,MAX(0,MIN(1,'У4 Ввод'!$E$19-NETWORKDAYS('У4 Ввод'!$D$19,$B5)+1))/Настройки!$E$10*100)</f>
        <v>0</v>
      </c>
      <c r="O5" s="67" t="n">
        <f aca="false">IF(OR($D5=1,MONTH($B5)&lt;&gt;MONTH(StartDate),'У4 Ввод'!$D$20="",'У4 Ввод'!$E$20="",'У4 Ввод'!$D$20&gt;$B5),0,MAX(0,MIN(1,'У4 Ввод'!$E$20-NETWORKDAYS('У4 Ввод'!$D$20,$B5)+1))/Настройки!$E$10*100)</f>
        <v>0</v>
      </c>
      <c r="P5" s="67" t="n">
        <f aca="false">IF(OR($D5=1,MONTH($B5)&lt;&gt;MONTH(StartDate),'У4 Ввод'!$D$21="",'У4 Ввод'!$E$21="",'У4 Ввод'!$D$21&gt;$B5),0,MAX(0,MIN(1,'У4 Ввод'!$E$21-NETWORKDAYS('У4 Ввод'!$D$21,$B5)+1))/Настройки!$E$10*100)</f>
        <v>0</v>
      </c>
      <c r="Q5" s="67" t="n">
        <f aca="false">IF(OR($D5=1,MONTH($B5)&lt;&gt;MONTH(StartDate),'У4 Ввод'!$D$22="",'У4 Ввод'!$E$22="",'У4 Ввод'!$D$22&gt;$B5),0,MAX(0,MIN(1,'У4 Ввод'!$E$22-NETWORKDAYS('У4 Ввод'!$D$22,$B5)+1))/Настройки!$E$10*100)</f>
        <v>0</v>
      </c>
      <c r="R5" s="67" t="n">
        <f aca="false">IF(OR($D5=1,MONTH($B5)&lt;&gt;MONTH(StartDate),'У4 Ввод'!$D$23="",'У4 Ввод'!$E$23="",'У4 Ввод'!$D$23&gt;$B5),0,MAX(0,MIN(1,'У4 Ввод'!$E$23-NETWORKDAYS('У4 Ввод'!$D$23,$B5)+1))/Настройки!$E$10*100)</f>
        <v>0</v>
      </c>
      <c r="S5" s="67" t="n">
        <f aca="false">IF(OR($D5=1,MONTH($B5)&lt;&gt;MONTH(StartDate),'У4 Ввод'!$D$24="",'У4 Ввод'!$E$24="",'У4 Ввод'!$D$24&gt;$B5),0,MAX(0,MIN(1,'У4 Ввод'!$E$24-NETWORKDAYS('У4 Ввод'!$D$24,$B5)+1))/Настройки!$E$10*100)</f>
        <v>0</v>
      </c>
      <c r="T5" s="67" t="n">
        <f aca="false">IF(OR($D5=1,MONTH($B5)&lt;&gt;MONTH(StartDate),'У4 Ввод'!$D$25="",'У4 Ввод'!$E$25="",'У4 Ввод'!$D$25&gt;$B5),0,MAX(0,MIN(1,'У4 Ввод'!$E$25-NETWORKDAYS('У4 Ввод'!$D$25,$B5)+1))/Настройки!$E$10*100)</f>
        <v>0</v>
      </c>
      <c r="U5" s="67" t="n">
        <f aca="false">IF(OR($D5=1,MONTH($B5)&lt;&gt;MONTH(StartDate),'У4 Ввод'!$D$26="",'У4 Ввод'!$E$26="",'У4 Ввод'!$D$26&gt;$B5),0,MAX(0,MIN(1,'У4 Ввод'!$E$26-NETWORKDAYS('У4 Ввод'!$D$26,$B5)+1))/Настройки!$E$10*100)</f>
        <v>0</v>
      </c>
      <c r="V5" s="67" t="n">
        <f aca="false">IF(OR($D5=1,MONTH($B5)&lt;&gt;MONTH(StartDate),'У4 Ввод'!$D$27="",'У4 Ввод'!$E$27="",'У4 Ввод'!$D$27&gt;$B5),0,MAX(0,MIN(1,'У4 Ввод'!$E$27-NETWORKDAYS('У4 Ввод'!$D$27,$B5)+1))/Настройки!$E$10*100)</f>
        <v>0</v>
      </c>
      <c r="W5" s="67" t="n">
        <f aca="false">IF(OR($D5=1,MONTH($B5)&lt;&gt;MONTH(StartDate),'У4 Ввод'!$D$28="",'У4 Ввод'!$E$28="",'У4 Ввод'!$D$28&gt;$B5),0,MAX(0,MIN(1,'У4 Ввод'!$E$28-NETWORKDAYS('У4 Ввод'!$D$28,$B5)+1))/Настройки!$E$10*100)</f>
        <v>0</v>
      </c>
      <c r="X5" s="67" t="n">
        <f aca="false">IF(OR($D5=1,MONTH($B5)&lt;&gt;MONTH(StartDate),'У4 Ввод'!$D$29="",'У4 Ввод'!$E$29="",'У4 Ввод'!$D$29&gt;$B5),0,MAX(0,MIN(1,'У4 Ввод'!$E$29-NETWORKDAYS('У4 Ввод'!$D$29,$B5)+1))/Настройки!$E$10*100)</f>
        <v>0</v>
      </c>
      <c r="Y5" s="67" t="n">
        <f aca="false">IF(OR($D5=1,MONTH($B5)&lt;&gt;MONTH(StartDate),'У4 Ввод'!$D$30="",'У4 Ввод'!$E$30="",'У4 Ввод'!$D$30&gt;$B5),0,MAX(0,MIN(1,'У4 Ввод'!$E$30-NETWORKDAYS('У4 Ввод'!$D$30,$B5)+1))/Настройки!$E$10*100)</f>
        <v>0</v>
      </c>
      <c r="Z5" s="67" t="n">
        <f aca="false">IF(OR($D5=1,MONTH($B5)&lt;&gt;MONTH(StartDate),'У4 Ввод'!$D$31="",'У4 Ввод'!$E$31="",'У4 Ввод'!$D$31&gt;$B5),0,MAX(0,MIN(1,'У4 Ввод'!$E$31-NETWORKDAYS('У4 Ввод'!$D$31,$B5)+1))/Настройки!$E$10*100)</f>
        <v>0</v>
      </c>
      <c r="AA5" s="67" t="n">
        <f aca="false">IF(OR($D5=1,MONTH($B5)&lt;&gt;MONTH(StartDate),'У4 Ввод'!$D$32="",'У4 Ввод'!$E$32="",'У4 Ввод'!$D$32&gt;$B5),0,MAX(0,MIN(1,'У4 Ввод'!$E$32-NETWORKDAYS('У4 Ввод'!$D$32,$B5)+1))/Настройки!$E$10*100)</f>
        <v>0</v>
      </c>
      <c r="AB5" s="67" t="n">
        <f aca="false">IF(OR($D5=1,MONTH($B5)&lt;&gt;MONTH(StartDate),'У4 Ввод'!$D$33="",'У4 Ввод'!$E$33="",'У4 Ввод'!$D$33&gt;$B5),0,MAX(0,MIN(1,'У4 Ввод'!$E$33-NETWORKDAYS('У4 Ввод'!$D$33,$B5)+1))/Настройки!$E$10*100)</f>
        <v>0</v>
      </c>
      <c r="AC5" s="67" t="n">
        <f aca="false">IF(OR($D5=1,MONTH($B5)&lt;&gt;MONTH(StartDate),'У4 Ввод'!$D$34="",'У4 Ввод'!$E$34="",'У4 Ввод'!$D$34&gt;$B5),0,MAX(0,MIN(1,'У4 Ввод'!$E$34-NETWORKDAYS('У4 Ввод'!$D$34,$B5)+1))/Настройки!$E$10*100)</f>
        <v>0</v>
      </c>
      <c r="AD5" s="67" t="n">
        <f aca="false">IF(OR($D5=1,MONTH($B5)&lt;&gt;MONTH(StartDate),'У4 Ввод'!$D$35="",'У4 Ввод'!$E$35="",'У4 Ввод'!$D$35&gt;$B5),0,MAX(0,MIN(1,'У4 Ввод'!$E$35-NETWORKDAYS('У4 Ввод'!$D$35,$B5)+1))/Настройки!$E$10*100)</f>
        <v>0</v>
      </c>
      <c r="AE5" s="67" t="n">
        <f aca="false">IF(OR($D5=1,MONTH($B5)&lt;&gt;MONTH(StartDate),'У4 Ввод'!$D$36="",'У4 Ввод'!$E$36="",'У4 Ввод'!$D$36&gt;$B5),0,MAX(0,MIN(1,'У4 Ввод'!$E$36-NETWORKDAYS('У4 Ввод'!$D$36,$B5)+1))/Настройки!$E$10*100)</f>
        <v>0</v>
      </c>
      <c r="AF5" s="67" t="n">
        <f aca="false">IF(OR($D5=1,MONTH($B5)&lt;&gt;MONTH(StartDate),'У4 Ввод'!$D$37="",'У4 Ввод'!$E$37="",'У4 Ввод'!$D$37&gt;$B5),0,MAX(0,MIN(1,'У4 Ввод'!$E$37-NETWORKDAYS('У4 Ввод'!$D$37,$B5)+1))/Настройки!$E$10*100)</f>
        <v>0</v>
      </c>
      <c r="AG5" s="67" t="n">
        <f aca="false">IF(OR($D5=1,MONTH($B5)&lt;&gt;MONTH(StartDate),'У4 Ввод'!$D$38="",'У4 Ввод'!$E$38="",'У4 Ввод'!$D$38&gt;$B5),0,MAX(0,MIN(1,'У4 Ввод'!$E$38-NETWORKDAYS('У4 Ввод'!$D$38,$B5)+1))/Настройки!$E$10*100)</f>
        <v>0</v>
      </c>
      <c r="AH5" s="67" t="n">
        <f aca="false">IF(OR($D5=1,MONTH($B5)&lt;&gt;MONTH(StartDate),'У4 Ввод'!$D$39="",'У4 Ввод'!$E$39="",'У4 Ввод'!$D$39&gt;$B5),0,MAX(0,MIN(1,'У4 Ввод'!$E$39-NETWORKDAYS('У4 Ввод'!$D$39,$B5)+1))/Настройки!$E$10*100)</f>
        <v>0</v>
      </c>
      <c r="AI5" s="67" t="n">
        <f aca="false">IF(OR($D5=1,MONTH($B5)&lt;&gt;MONTH(StartDate),'У4 Ввод'!$D$40="",'У4 Ввод'!$E$40="",'У4 Ввод'!$D$40&gt;$B5),0,MAX(0,MIN(1,'У4 Ввод'!$E$40-NETWORKDAYS('У4 Ввод'!$D$40,$B5)+1))/Настройки!$E$10*100)</f>
        <v>0</v>
      </c>
      <c r="AJ5" s="67" t="n">
        <f aca="false">IF(OR($D5=1,MONTH($B5)&lt;&gt;MONTH(StartDate),'У4 Ввод'!$D$41="",'У4 Ввод'!$E$41="",'У4 Ввод'!$D$41&gt;$B5),0,MAX(0,MIN(1,'У4 Ввод'!$E$41-NETWORKDAYS('У4 Ввод'!$D$41,$B5)+1))/Настройки!$E$10*100)</f>
        <v>0</v>
      </c>
      <c r="AK5" s="67" t="n">
        <f aca="false">IF(OR($D5=1,MONTH($B5)&lt;&gt;MONTH(StartDate),'У4 Ввод'!$D$42="",'У4 Ввод'!$E$42="",'У4 Ввод'!$D$42&gt;$B5),0,MAX(0,MIN(1,'У4 Ввод'!$E$42-NETWORKDAYS('У4 Ввод'!$D$42,$B5)+1))/Настройки!$E$10*100)</f>
        <v>0</v>
      </c>
      <c r="AL5" s="67" t="n">
        <f aca="false">IF(OR($D5=1,MONTH($B5)&lt;&gt;MONTH(StartDate),'У4 Ввод'!$D$43="",'У4 Ввод'!$E$43="",'У4 Ввод'!$D$43&gt;$B5),0,MAX(0,MIN(1,'У4 Ввод'!$E$43-NETWORKDAYS('У4 Ввод'!$D$43,$B5)+1))/Настройки!$E$10*100)</f>
        <v>0</v>
      </c>
      <c r="AM5" s="67" t="n">
        <f aca="false">IF(OR($D5=1,MONTH($B5)&lt;&gt;MONTH(StartDate),'У4 Ввод'!$D$44="",'У4 Ввод'!$E$44="",'У4 Ввод'!$D$44&gt;$B5),0,MAX(0,MIN(1,'У4 Ввод'!$E$44-NETWORKDAYS('У4 Ввод'!$D$44,$B5)+1))/Настройки!$E$10*100)</f>
        <v>0</v>
      </c>
      <c r="AN5" s="67" t="n">
        <f aca="false">IF(OR($D5=1,MONTH($B5)&lt;&gt;MONTH(StartDate),'У4 Ввод'!$D$45="",'У4 Ввод'!$E$45="",'У4 Ввод'!$D$45&gt;$B5),0,MAX(0,MIN(1,'У4 Ввод'!$E$45-NETWORKDAYS('У4 Ввод'!$D$45,$B5)+1))/Настройки!$E$10*100)</f>
        <v>0</v>
      </c>
      <c r="AO5" s="67" t="n">
        <f aca="false">IF(OR($D5=1,MONTH($B5)&lt;&gt;MONTH(StartDate),'У4 Ввод'!$D$46="",'У4 Ввод'!$E$46="",'У4 Ввод'!$D$46&gt;$B5),0,MAX(0,MIN(1,'У4 Ввод'!$E$46-NETWORKDAYS('У4 Ввод'!$D$46,$B5)+1))/Настройки!$E$10*100)</f>
        <v>0</v>
      </c>
      <c r="AP5" s="67" t="n">
        <f aca="false">IF(OR($D5=1,MONTH($B5)&lt;&gt;MONTH(StartDate),'У4 Ввод'!$D$47="",'У4 Ввод'!$E$47="",'У4 Ввод'!$D$47&gt;$B5),0,MAX(0,MIN(1,'У4 Ввод'!$E$47-NETWORKDAYS('У4 Ввод'!$D$47,$B5)+1))/Настройки!$E$10*100)</f>
        <v>0</v>
      </c>
      <c r="AQ5" s="67" t="n">
        <f aca="false">IF(OR($D5=1,MONTH($B5)&lt;&gt;MONTH(StartDate),'У4 Ввод'!$D$48="",'У4 Ввод'!$E$48="",'У4 Ввод'!$D$48&gt;$B5),0,MAX(0,MIN(1,'У4 Ввод'!$E$48-NETWORKDAYS('У4 Ввод'!$D$48,$B5)+1))/Настройки!$E$10*100)</f>
        <v>0</v>
      </c>
      <c r="AR5" s="67" t="n">
        <f aca="false">IF(OR($D5=1,MONTH($B5)&lt;&gt;MONTH(StartDate),'У4 Ввод'!$D$49="",'У4 Ввод'!$E$49="",'У4 Ввод'!$D$49&gt;$B5),0,MAX(0,MIN(1,'У4 Ввод'!$E$49-NETWORKDAYS('У4 Ввод'!$D$49,$B5)+1))/Настройки!$E$10*100)</f>
        <v>0</v>
      </c>
      <c r="AS5" s="67" t="n">
        <f aca="false">IF(OR($D5=1,MONTH($B5)&lt;&gt;MONTH(StartDate),'У4 Ввод'!$D$50="",'У4 Ввод'!$E$50="",'У4 Ввод'!$D$50&gt;$B5),0,MAX(0,MIN(1,'У4 Ввод'!$E$50-NETWORKDAYS('У4 Ввод'!$D$50,$B5)+1))/Настройки!$E$10*100)</f>
        <v>0</v>
      </c>
      <c r="AT5" s="67" t="n">
        <f aca="false">IF(OR($D5=1,MONTH($B5)&lt;&gt;MONTH(StartDate),'У4 Ввод'!$D$51="",'У4 Ввод'!$E$51="",'У4 Ввод'!$D$51&gt;$B5),0,MAX(0,MIN(1,'У4 Ввод'!$E$51-NETWORKDAYS('У4 Ввод'!$D$51,$B5)+1))/Настройки!$E$10*100)</f>
        <v>0</v>
      </c>
      <c r="AU5" s="67" t="n">
        <f aca="false">IF(OR($D5=1,MONTH($B5)&lt;&gt;MONTH(StartDate),'У4 Ввод'!$D$52="",'У4 Ввод'!$E$52="",'У4 Ввод'!$D$52&gt;$B5),0,MAX(0,MIN(1,'У4 Ввод'!$E$52-NETWORKDAYS('У4 Ввод'!$D$52,$B5)+1))/Настройки!$E$10*100)</f>
        <v>0</v>
      </c>
      <c r="AV5" s="67" t="n">
        <f aca="false">IF(OR($D5=1,MONTH($B5)&lt;&gt;MONTH(StartDate),'У4 Ввод'!$D$53="",'У4 Ввод'!$E$53="",'У4 Ввод'!$D$53&gt;$B5),0,MAX(0,MIN(1,'У4 Ввод'!$E$53-NETWORKDAYS('У4 Ввод'!$D$53,$B5)+1))/Настройки!$E$10*100)</f>
        <v>0</v>
      </c>
      <c r="AW5" s="67" t="n">
        <f aca="false">IF(OR($D5=1,MONTH($B5)&lt;&gt;MONTH(StartDate),'У4 Ввод'!$D$54="",'У4 Ввод'!$E$54="",'У4 Ввод'!$D$54&gt;$B5),0,MAX(0,MIN(1,'У4 Ввод'!$E$54-NETWORKDAYS('У4 Ввод'!$D$54,$B5)+1))/Настройки!$E$10*100)</f>
        <v>0</v>
      </c>
      <c r="AX5" s="67" t="n">
        <f aca="false">IF(OR($D5=1,MONTH($B5)&lt;&gt;MONTH(StartDate),'У4 Ввод'!$D$55="",'У4 Ввод'!$E$55="",'У4 Ввод'!$D$55&gt;$B5),0,MAX(0,MIN(1,'У4 Ввод'!$E$55-NETWORKDAYS('У4 Ввод'!$D$55,$B5)+1))/Настройки!$E$10*100)</f>
        <v>0</v>
      </c>
      <c r="AY5" s="67" t="n">
        <f aca="false">IF(OR($D5=1,MONTH($B5)&lt;&gt;MONTH(StartDate),'У4 Ввод'!$D$56="",'У4 Ввод'!$E$56="",'У4 Ввод'!$D$56&gt;$B5),0,MAX(0,MIN(1,'У4 Ввод'!$E$56-NETWORKDAYS('У4 Ввод'!$D$56,$B5)+1))/Настройки!$E$10*100)</f>
        <v>0</v>
      </c>
      <c r="AZ5" s="67" t="n">
        <f aca="false">IF(OR($D5=1,MONTH($B5)&lt;&gt;MONTH(StartDate),'У4 Ввод'!$D$57="",'У4 Ввод'!$E$57="",'У4 Ввод'!$D$57&gt;$B5),0,MAX(0,MIN(1,'У4 Ввод'!$E$57-NETWORKDAYS('У4 Ввод'!$D$57,$B5)+1))/Настройки!$E$10*100)</f>
        <v>0</v>
      </c>
      <c r="BA5" s="67" t="n">
        <f aca="false">IF(OR($D5=1,MONTH($B5)&lt;&gt;MONTH(StartDate),'У4 Ввод'!$D$58="",'У4 Ввод'!$E$58="",'У4 Ввод'!$D$58&gt;$B5),0,MAX(0,MIN(1,'У4 Ввод'!$E$58-NETWORKDAYS('У4 Ввод'!$D$58,$B5)+1))/Настройки!$E$10*100)</f>
        <v>0</v>
      </c>
      <c r="BB5" s="67" t="n">
        <f aca="false">IF(OR($D5=1,MONTH($B5)&lt;&gt;MONTH(StartDate),'У4 Ввод'!$D$59="",'У4 Ввод'!$E$59="",'У4 Ввод'!$D$59&gt;$B5),0,MAX(0,MIN(1,'У4 Ввод'!$E$59-NETWORKDAYS('У4 Ввод'!$D$59,$B5)+1))/Настройки!$E$10*100)</f>
        <v>0</v>
      </c>
      <c r="BC5" s="67" t="n">
        <f aca="false">IF(OR($D5=1,MONTH($B5)&lt;&gt;MONTH(StartDate),'У4 Ввод'!$D$60="",'У4 Ввод'!$E$60="",'У4 Ввод'!$D$60&gt;$B5),0,MAX(0,MIN(1,'У4 Ввод'!$E$60-NETWORKDAYS('У4 Ввод'!$D$60,$B5)+1))/Настройки!$E$10*100)</f>
        <v>0</v>
      </c>
      <c r="BD5" s="67" t="n">
        <f aca="false">IF(OR($D5=1,MONTH($B5)&lt;&gt;MONTH(StartDate),'У4 Ввод'!$D$61="",'У4 Ввод'!$E$61="",'У4 Ввод'!$D$61&gt;$B5),0,MAX(0,MIN(1,'У4 Ввод'!$E$61-NETWORKDAYS('У4 Ввод'!$D$61,$B5)+1))/Настройки!$E$10*100)</f>
        <v>0</v>
      </c>
      <c r="BE5" s="67" t="n">
        <f aca="false">IF(OR($D5=1,MONTH($B5)&lt;&gt;MONTH(StartDate),'У4 Ввод'!$D$62="",'У4 Ввод'!$E$62="",'У4 Ввод'!$D$62&gt;$B5),0,MAX(0,MIN(1,'У4 Ввод'!$E$62-NETWORKDAYS('У4 Ввод'!$D$62,$B5)+1))/Настройки!$E$10*100)</f>
        <v>0</v>
      </c>
      <c r="BF5" s="67" t="n">
        <f aca="false">IF(OR($D5=1,MONTH($B5)&lt;&gt;MONTH(StartDate),'У4 Ввод'!$D$63="",'У4 Ввод'!$E$63="",'У4 Ввод'!$D$63&gt;$B5),0,MAX(0,MIN(1,'У4 Ввод'!$E$63-NETWORKDAYS('У4 Ввод'!$D$63,$B5)+1))/Настройки!$E$10*100)</f>
        <v>0</v>
      </c>
      <c r="BG5" s="67" t="n">
        <f aca="false">IF(OR($D5=1,MONTH($B5)&lt;&gt;MONTH(StartDate),'У4 Ввод'!$D$64="",'У4 Ввод'!$E$64="",'У4 Ввод'!$D$64&gt;$B5),0,MAX(0,MIN(1,'У4 Ввод'!$E$64-NETWORKDAYS('У4 Ввод'!$D$64,$B5)+1))/Настройки!$E$10*100)</f>
        <v>0</v>
      </c>
      <c r="BH5" s="67" t="n">
        <f aca="false">IF(OR($D5=1,MONTH($B5)&lt;&gt;MONTH(StartDate),'У4 Ввод'!$D$65="",'У4 Ввод'!$E$65="",'У4 Ввод'!$D$65&gt;$B5),0,MAX(0,MIN(1,'У4 Ввод'!$E$65-NETWORKDAYS('У4 Ввод'!$D$65,$B5)+1))/Настройки!$E$10*100)</f>
        <v>0</v>
      </c>
      <c r="BI5" s="67" t="n">
        <f aca="false">IF(OR($D5=1,MONTH($B5)&lt;&gt;MONTH(StartDate),'У4 Ввод'!$D$66="",'У4 Ввод'!$E$66="",'У4 Ввод'!$D$66&gt;$B5),0,MAX(0,MIN(1,'У4 Ввод'!$E$66-NETWORKDAYS('У4 Ввод'!$D$66,$B5)+1))/Настройки!$E$10*100)</f>
        <v>0</v>
      </c>
      <c r="BJ5" s="67" t="n">
        <f aca="false">IF(OR($D5=1,MONTH($B5)&lt;&gt;MONTH(StartDate),'У4 Ввод'!$D$67="",'У4 Ввод'!$E$67="",'У4 Ввод'!$D$67&gt;$B5),0,MAX(0,MIN(1,'У4 Ввод'!$E$67-NETWORKDAYS('У4 Ввод'!$D$67,$B5)+1))/Настройки!$E$10*100)</f>
        <v>0</v>
      </c>
      <c r="BK5" s="67" t="n">
        <f aca="false">IF(OR($D5=1,MONTH($B5)&lt;&gt;MONTH(StartDate),'У4 Ввод'!$D$68="",'У4 Ввод'!$E$68="",'У4 Ввод'!$D$68&gt;$B5),0,MAX(0,MIN(1,'У4 Ввод'!$E$68-NETWORKDAYS('У4 Ввод'!$D$68,$B5)+1))/Настройки!$E$10*100)</f>
        <v>0</v>
      </c>
      <c r="BL5" s="67" t="n">
        <f aca="false">IF(OR($D5=1,MONTH($B5)&lt;&gt;MONTH(StartDate),'У4 Ввод'!$D$69="",'У4 Ввод'!$E$69="",'У4 Ввод'!$D$69&gt;$B5),0,MAX(0,MIN(1,'У4 Ввод'!$E$69-NETWORKDAYS('У4 Ввод'!$D$69,$B5)+1))/Настройки!$E$10*100)</f>
        <v>0</v>
      </c>
      <c r="BM5" s="67" t="n">
        <f aca="false">IF(OR($D5=1,MONTH($B5)&lt;&gt;MONTH(StartDate),'У4 Ввод'!$D$70="",'У4 Ввод'!$E$70="",'У4 Ввод'!$D$70&gt;$B5),0,MAX(0,MIN(1,'У4 Ввод'!$E$70-NETWORKDAYS('У4 Ввод'!$D$70,$B5)+1))/Настройки!$E$10*100)</f>
        <v>0</v>
      </c>
      <c r="BN5" s="67" t="n">
        <f aca="false">IF(OR($D5=1,MONTH($B5)&lt;&gt;MONTH(StartDate),'У4 Ввод'!$D$71="",'У4 Ввод'!$E$71="",'У4 Ввод'!$D$71&gt;$B5),0,MAX(0,MIN(1,'У4 Ввод'!$E$71-NETWORKDAYS('У4 Ввод'!$D$71,$B5)+1))/Настройки!$E$10*100)</f>
        <v>0</v>
      </c>
      <c r="BO5" s="67" t="n">
        <f aca="false">IF(OR($D5=1,MONTH($B5)&lt;&gt;MONTH(StartDate),'У4 Ввод'!$D$72="",'У4 Ввод'!$E$72="",'У4 Ввод'!$D$72&gt;$B5),0,MAX(0,MIN(1,'У4 Ввод'!$E$72-NETWORKDAYS('У4 Ввод'!$D$72,$B5)+1))/Настройки!$E$10*100)</f>
        <v>0</v>
      </c>
      <c r="BP5" s="67" t="n">
        <f aca="false">IF(OR($D5=1,MONTH($B5)&lt;&gt;MONTH(StartDate),'У4 Ввод'!$D$73="",'У4 Ввод'!$E$73="",'У4 Ввод'!$D$73&gt;$B5),0,MAX(0,MIN(1,'У4 Ввод'!$E$73-NETWORKDAYS('У4 Ввод'!$D$73,$B5)+1))/Настройки!$E$10*100)</f>
        <v>0</v>
      </c>
      <c r="BQ5" s="67" t="n">
        <f aca="false">IF(OR($D5=1,MONTH($B5)&lt;&gt;MONTH(StartDate),'У4 Ввод'!$D$74="",'У4 Ввод'!$E$74="",'У4 Ввод'!$D$74&gt;$B5),0,MAX(0,MIN(1,'У4 Ввод'!$E$74-NETWORKDAYS('У4 Ввод'!$D$74,$B5)+1))/Настройки!$E$10*100)</f>
        <v>0</v>
      </c>
      <c r="BR5" s="67" t="n">
        <f aca="false">IF(OR($D5=1,MONTH($B5)&lt;&gt;MONTH(StartDate),'У4 Ввод'!$D$75="",'У4 Ввод'!$E$75="",'У4 Ввод'!$D$75&gt;$B5),0,MAX(0,MIN(1,'У4 Ввод'!$E$75-NETWORKDAYS('У4 Ввод'!$D$75,$B5)+1))/Настройки!$E$10*100)</f>
        <v>0</v>
      </c>
      <c r="BS5" s="67" t="n">
        <f aca="false">IF(OR($D5=1,MONTH($B5)&lt;&gt;MONTH(StartDate),'У4 Ввод'!$D$76="",'У4 Ввод'!$E$76="",'У4 Ввод'!$D$76&gt;$B5),0,MAX(0,MIN(1,'У4 Ввод'!$E$76-NETWORKDAYS('У4 Ввод'!$D$76,$B5)+1))/Настройки!$E$10*100)</f>
        <v>0</v>
      </c>
      <c r="BT5" s="67" t="n">
        <f aca="false">IF(OR($D5=1,MONTH($B5)&lt;&gt;MONTH(StartDate),'У4 Ввод'!$D$77="",'У4 Ввод'!$E$77="",'У4 Ввод'!$D$77&gt;$B5),0,MAX(0,MIN(1,'У4 Ввод'!$E$77-NETWORKDAYS('У4 Ввод'!$D$77,$B5)+1))/Настройки!$E$10*100)</f>
        <v>0</v>
      </c>
      <c r="BU5" s="67" t="n">
        <f aca="false">IF(OR($D5=1,MONTH($B5)&lt;&gt;MONTH(StartDate),'У4 Ввод'!$D$78="",'У4 Ввод'!$E$78="",'У4 Ввод'!$D$78&gt;$B5),0,MAX(0,MIN(1,'У4 Ввод'!$E$78-NETWORKDAYS('У4 Ввод'!$D$78,$B5)+1))/Настройки!$E$10*100)</f>
        <v>0</v>
      </c>
      <c r="BV5" s="67" t="n">
        <f aca="false">IF(OR($D5=1,MONTH($B5)&lt;&gt;MONTH(StartDate),'У4 Ввод'!$D$79="",'У4 Ввод'!$E$79="",'У4 Ввод'!$D$79&gt;$B5),0,MAX(0,MIN(1,'У4 Ввод'!$E$79-NETWORKDAYS('У4 Ввод'!$D$79,$B5)+1))/Настройки!$E$10*100)</f>
        <v>0</v>
      </c>
      <c r="BW5" s="67" t="n">
        <f aca="false">IF(OR($D5=1,MONTH($B5)&lt;&gt;MONTH(StartDate),'У4 Ввод'!$D$80="",'У4 Ввод'!$E$80="",'У4 Ввод'!$D$80&gt;$B5),0,MAX(0,MIN(1,'У4 Ввод'!$E$80-NETWORKDAYS('У4 Ввод'!$D$80,$B5)+1))/Настройки!$E$10*100)</f>
        <v>0</v>
      </c>
      <c r="BX5" s="67" t="n">
        <f aca="false">IF(OR($D5=1,MONTH($B5)&lt;&gt;MONTH(StartDate),'У4 Ввод'!$D$81="",'У4 Ввод'!$E$81="",'У4 Ввод'!$D$81&gt;$B5),0,MAX(0,MIN(1,'У4 Ввод'!$E$81-NETWORKDAYS('У4 Ввод'!$D$81,$B5)+1))/Настройки!$E$10*100)</f>
        <v>0</v>
      </c>
      <c r="BY5" s="67" t="n">
        <f aca="false">IF(OR($D5=1,MONTH($B5)&lt;&gt;MONTH(StartDate),'У4 Ввод'!$D$82="",'У4 Ввод'!$E$82="",'У4 Ввод'!$D$82&gt;$B5),0,MAX(0,MIN(1,'У4 Ввод'!$E$82-NETWORKDAYS('У4 Ввод'!$D$82,$B5)+1))/Настройки!$E$10*100)</f>
        <v>0</v>
      </c>
      <c r="BZ5" s="67" t="n">
        <f aca="false">IF(OR($D5=1,MONTH($B5)&lt;&gt;MONTH(StartDate),'У4 Ввод'!$D$83="",'У4 Ввод'!$E$83="",'У4 Ввод'!$D$83&gt;$B5),0,MAX(0,MIN(1,'У4 Ввод'!$E$83-NETWORKDAYS('У4 Ввод'!$D$83,$B5)+1))/Настройки!$E$10*100)</f>
        <v>0</v>
      </c>
      <c r="CA5" s="67" t="n">
        <f aca="false">IF(OR($D5=1,MONTH($B5)&lt;&gt;MONTH(StartDate),'У4 Ввод'!$D$84="",'У4 Ввод'!$E$84="",'У4 Ввод'!$D$84&gt;$B5),0,MAX(0,MIN(1,'У4 Ввод'!$E$84-NETWORKDAYS('У4 Ввод'!$D$84,$B5)+1))/Настройки!$E$10*100)</f>
        <v>0</v>
      </c>
      <c r="CB5" s="67" t="n">
        <f aca="false">IF(OR($D5=1,MONTH($B5)&lt;&gt;MONTH(StartDate),'У4 Ввод'!$D$85="",'У4 Ввод'!$E$85="",'У4 Ввод'!$D$85&gt;$B5),0,MAX(0,MIN(1,'У4 Ввод'!$E$85-NETWORKDAYS('У4 Ввод'!$D$85,$B5)+1))/Настройки!$E$10*100)</f>
        <v>0</v>
      </c>
      <c r="CC5" s="67" t="n">
        <f aca="false">IF(OR($D5=1,MONTH($B5)&lt;&gt;MONTH(StartDate),'У4 Ввод'!$D$86="",'У4 Ввод'!$E$86="",'У4 Ввод'!$D$86&gt;$B5),0,MAX(0,MIN(1,'У4 Ввод'!$E$86-NETWORKDAYS('У4 Ввод'!$D$86,$B5)+1))/Настройки!$E$10*100)</f>
        <v>0</v>
      </c>
      <c r="CD5" s="67" t="n">
        <f aca="false">IF(OR($D5=1,MONTH($B5)&lt;&gt;MONTH(StartDate),'У4 Ввод'!$D$87="",'У4 Ввод'!$E$87="",'У4 Ввод'!$D$87&gt;$B5),0,MAX(0,MIN(1,'У4 Ввод'!$E$87-NETWORKDAYS('У4 Ввод'!$D$87,$B5)+1))/Настройки!$E$10*100)</f>
        <v>0</v>
      </c>
      <c r="CE5" s="67" t="n">
        <f aca="false">IF(OR($D5=1,MONTH($B5)&lt;&gt;MONTH(StartDate),'У4 Ввод'!$D$88="",'У4 Ввод'!$E$88="",'У4 Ввод'!$D$88&gt;$B5),0,MAX(0,MIN(1,'У4 Ввод'!$E$88-NETWORKDAYS('У4 Ввод'!$D$88,$B5)+1))/Настройки!$E$10*100)</f>
        <v>0</v>
      </c>
      <c r="CF5" s="67" t="n">
        <f aca="false">IF(OR($D5=1,MONTH($B5)&lt;&gt;MONTH(StartDate),'У4 Ввод'!$D$89="",'У4 Ввод'!$E$89="",'У4 Ввод'!$D$89&gt;$B5),0,MAX(0,MIN(1,'У4 Ввод'!$E$89-NETWORKDAYS('У4 Ввод'!$D$89,$B5)+1))/Настройки!$E$10*100)</f>
        <v>0</v>
      </c>
      <c r="CG5" s="67" t="n">
        <f aca="false">IF(OR($D5=1,MONTH($B5)&lt;&gt;MONTH(StartDate),'У4 Ввод'!$D$90="",'У4 Ввод'!$E$90="",'У4 Ввод'!$D$90&gt;$B5),0,MAX(0,MIN(1,'У4 Ввод'!$E$90-NETWORKDAYS('У4 Ввод'!$D$90,$B5)+1))/Настройки!$E$10*100)</f>
        <v>0</v>
      </c>
      <c r="CH5" s="67" t="n">
        <f aca="false">IF(OR($D5=1,MONTH($B5)&lt;&gt;MONTH(StartDate),'У4 Ввод'!$D$91="",'У4 Ввод'!$E$91="",'У4 Ввод'!$D$91&gt;$B5),0,MAX(0,MIN(1,'У4 Ввод'!$E$91-NETWORKDAYS('У4 Ввод'!$D$91,$B5)+1))/Настройки!$E$10*100)</f>
        <v>0</v>
      </c>
      <c r="CI5" s="67" t="n">
        <f aca="false">IF(OR($D5=1,MONTH($B5)&lt;&gt;MONTH(StartDate),'У4 Ввод'!$D$92="",'У4 Ввод'!$E$92="",'У4 Ввод'!$D$92&gt;$B5),0,MAX(0,MIN(1,'У4 Ввод'!$E$92-NETWORKDAYS('У4 Ввод'!$D$92,$B5)+1))/Настройки!$E$10*100)</f>
        <v>0</v>
      </c>
      <c r="CJ5" s="67" t="n">
        <f aca="false">IF(OR($D5=1,MONTH($B5)&lt;&gt;MONTH(StartDate),'У4 Ввод'!$D$93="",'У4 Ввод'!$E$93="",'У4 Ввод'!$D$93&gt;$B5),0,MAX(0,MIN(1,'У4 Ввод'!$E$93-NETWORKDAYS('У4 Ввод'!$D$93,$B5)+1))/Настройки!$E$10*100)</f>
        <v>0</v>
      </c>
      <c r="CK5" s="67" t="n">
        <f aca="false">IF(OR($D5=1,MONTH($B5)&lt;&gt;MONTH(StartDate),'У4 Ввод'!$D$94="",'У4 Ввод'!$E$94="",'У4 Ввод'!$D$94&gt;$B5),0,MAX(0,MIN(1,'У4 Ввод'!$E$94-NETWORKDAYS('У4 Ввод'!$D$94,$B5)+1))/Настройки!$E$10*100)</f>
        <v>0</v>
      </c>
      <c r="CL5" s="67" t="n">
        <f aca="false">IF(OR($D5=1,MONTH($B5)&lt;&gt;MONTH(StartDate),'У4 Ввод'!$D$95="",'У4 Ввод'!$E$95="",'У4 Ввод'!$D$95&gt;$B5),0,MAX(0,MIN(1,'У4 Ввод'!$E$95-NETWORKDAYS('У4 Ввод'!$D$95,$B5)+1))/Настройки!$E$10*100)</f>
        <v>0</v>
      </c>
      <c r="CM5" s="67" t="n">
        <f aca="false">IF(OR($D5=1,MONTH($B5)&lt;&gt;MONTH(StartDate),'У4 Ввод'!$D$96="",'У4 Ввод'!$E$96="",'У4 Ввод'!$D$96&gt;$B5),0,MAX(0,MIN(1,'У4 Ввод'!$E$96-NETWORKDAYS('У4 Ввод'!$D$96,$B5)+1))/Настройки!$E$10*100)</f>
        <v>0</v>
      </c>
      <c r="CN5" s="67" t="n">
        <f aca="false">IF(OR($D5=1,MONTH($B5)&lt;&gt;MONTH(StartDate),'У4 Ввод'!$D$97="",'У4 Ввод'!$E$97="",'У4 Ввод'!$D$97&gt;$B5),0,MAX(0,MIN(1,'У4 Ввод'!$E$97-NETWORKDAYS('У4 Ввод'!$D$97,$B5)+1))/Настройки!$E$10*100)</f>
        <v>0</v>
      </c>
      <c r="CO5" s="67" t="n">
        <f aca="false">IF(OR($D5=1,MONTH($B5)&lt;&gt;MONTH(StartDate),'У4 Ввод'!$D$98="",'У4 Ввод'!$E$98="",'У4 Ввод'!$D$98&gt;$B5),0,MAX(0,MIN(1,'У4 Ввод'!$E$98-NETWORKDAYS('У4 Ввод'!$D$98,$B5)+1))/Настройки!$E$10*100)</f>
        <v>0</v>
      </c>
      <c r="CP5" s="67" t="n">
        <f aca="false">IF(OR($D5=1,MONTH($B5)&lt;&gt;MONTH(StartDate),'У4 Ввод'!$D$99="",'У4 Ввод'!$E$99="",'У4 Ввод'!$D$99&gt;$B5),0,MAX(0,MIN(1,'У4 Ввод'!$E$99-NETWORKDAYS('У4 Ввод'!$D$99,$B5)+1))/Настройки!$E$10*100)</f>
        <v>0</v>
      </c>
      <c r="CQ5" s="67" t="n">
        <f aca="false">IF(OR($D5=1,MONTH($B5)&lt;&gt;MONTH(StartDate),'У4 Ввод'!$D$100="",'У4 Ввод'!$E$100="",'У4 Ввод'!$D$100&gt;$B5),0,MAX(0,MIN(1,'У4 Ввод'!$E$100-NETWORKDAYS('У4 Ввод'!$D$100,$B5)+1))/Настройки!$E$10*100)</f>
        <v>0</v>
      </c>
      <c r="CR5" s="67" t="n">
        <f aca="false">IF(OR($D5=1,MONTH($B5)&lt;&gt;MONTH(StartDate),'У4 Ввод'!$D$101="",'У4 Ввод'!$E$101="",'У4 Ввод'!$D$101&gt;$B5),0,MAX(0,MIN(1,'У4 Ввод'!$E$101-NETWORKDAYS('У4 Ввод'!$D$101,$B5)+1))/Настройки!$E$10*100)</f>
        <v>0</v>
      </c>
      <c r="CS5" s="67" t="n">
        <f aca="false">IF(OR($D5=1,MONTH($B5)&lt;&gt;MONTH(StartDate),'У4 Ввод'!$D$102="",'У4 Ввод'!$E$102="",'У4 Ввод'!$D$102&gt;$B5),0,MAX(0,MIN(1,'У4 Ввод'!$E$102-NETWORKDAYS('У4 Ввод'!$D$102,$B5)+1))/Настройки!$E$10*100)</f>
        <v>0</v>
      </c>
      <c r="CT5" s="67" t="n">
        <f aca="false">IF(OR($D5=1,MONTH($B5)&lt;&gt;MONTH(StartDate),'У4 Ввод'!$D$103="",'У4 Ввод'!$E$103="",'У4 Ввод'!$D$103&gt;$B5),0,MAX(0,MIN(1,'У4 Ввод'!$E$103-NETWORKDAYS('У4 Ввод'!$D$103,$B5)+1))/Настройки!$E$10*100)</f>
        <v>0</v>
      </c>
      <c r="CU5" s="67" t="n">
        <f aca="false">IF(OR($D5=1,MONTH($B5)&lt;&gt;MONTH(StartDate),'У4 Ввод'!$D$104="",'У4 Ввод'!$E$104="",'У4 Ввод'!$D$104&gt;$B5),0,MAX(0,MIN(1,'У4 Ввод'!$E$104-NETWORKDAYS('У4 Ввод'!$D$104,$B5)+1))/Настройки!$E$10*100)</f>
        <v>0</v>
      </c>
      <c r="CV5" s="67" t="n">
        <f aca="false">IF(OR($D5=1,MONTH($B5)&lt;&gt;MONTH(StartDate),'У4 Ввод'!$D$105="",'У4 Ввод'!$E$105="",'У4 Ввод'!$D$105&gt;$B5),0,MAX(0,MIN(1,'У4 Ввод'!$E$105-NETWORKDAYS('У4 Ввод'!$D$105,$B5)+1))/Настройки!$E$10*100)</f>
        <v>0</v>
      </c>
      <c r="CW5" s="67" t="n">
        <f aca="false">IF(OR($D5=1,MONTH($B5)&lt;&gt;MONTH(StartDate),'У4 Ввод'!$D$106="",'У4 Ввод'!$E$106="",'У4 Ввод'!$D$106&gt;$B5),0,MAX(0,MIN(1,'У4 Ввод'!$E$106-NETWORKDAYS('У4 Ввод'!$D$106,$B5)+1))/Настройки!$E$10*100)</f>
        <v>0</v>
      </c>
      <c r="CX5" s="67" t="n">
        <f aca="false">IF(OR($D5=1,MONTH($B5)&lt;&gt;MONTH(StartDate),'У4 Ввод'!$D$107="",'У4 Ввод'!$E$107="",'У4 Ввод'!$D$107&gt;$B5),0,MAX(0,MIN(1,'У4 Ввод'!$E$107-NETWORKDAYS('У4 Ввод'!$D$107,$B5)+1))/Настройки!$E$10*100)</f>
        <v>0</v>
      </c>
      <c r="CY5" s="67" t="n">
        <f aca="false">IF(OR($D5=1,MONTH($B5)&lt;&gt;MONTH(StartDate),'У4 Ввод'!$D$108="",'У4 Ввод'!$E$108="",'У4 Ввод'!$D$108&gt;$B5),0,MAX(0,MIN(1,'У4 Ввод'!$E$108-NETWORKDAYS('У4 Ввод'!$D$108,$B5)+1))/Настройки!$E$10*100)</f>
        <v>0</v>
      </c>
      <c r="CZ5" s="67" t="n">
        <f aca="false">IF(OR($D5=1,MONTH($B5)&lt;&gt;MONTH(StartDate),'У4 Ввод'!$D$109="",'У4 Ввод'!$E$109="",'У4 Ввод'!$D$109&gt;$B5),0,MAX(0,MIN(1,'У4 Ввод'!$E$109-NETWORKDAYS('У4 Ввод'!$D$109,$B5)+1))/Настройки!$E$10*100)</f>
        <v>0</v>
      </c>
      <c r="DA5" s="67" t="n">
        <f aca="false">IF(OR($D5=1,MONTH($B5)&lt;&gt;MONTH(StartDate),'У4 Ввод'!$D$110="",'У4 Ввод'!$E$110="",'У4 Ввод'!$D$110&gt;$B5),0,MAX(0,MIN(1,'У4 Ввод'!$E$110-NETWORKDAYS('У4 Ввод'!$D$110,$B5)+1))/Настройки!$E$10*100)</f>
        <v>0</v>
      </c>
      <c r="DB5" s="67" t="n">
        <f aca="false">IF(OR($D5=1,MONTH($B5)&lt;&gt;MONTH(StartDate),'У4 Ввод'!$D$111="",'У4 Ввод'!$E$111="",'У4 Ввод'!$D$111&gt;$B5),0,MAX(0,MIN(1,'У4 Ввод'!$E$111-NETWORKDAYS('У4 Ввод'!$D$111,$B5)+1))/Настройки!$E$10*100)</f>
        <v>0</v>
      </c>
      <c r="DC5" s="67" t="n">
        <f aca="false">IF(OR($D5=1,MONTH($B5)&lt;&gt;MONTH(StartDate),'У4 Ввод'!$D$112="",'У4 Ввод'!$E$112="",'У4 Ввод'!$D$112&gt;$B5),0,MAX(0,MIN(1,'У4 Ввод'!$E$112-NETWORKDAYS('У4 Ввод'!$D$112,$B5)+1))/Настройки!$E$10*100)</f>
        <v>0</v>
      </c>
      <c r="DD5" s="67" t="n">
        <f aca="false">IF(OR($D5=1,MONTH($B5)&lt;&gt;MONTH(StartDate),'У4 Ввод'!$D$113="",'У4 Ввод'!$E$113="",'У4 Ввод'!$D$113&gt;$B5),0,MAX(0,MIN(1,'У4 Ввод'!$E$113-NETWORKDAYS('У4 Ввод'!$D$113,$B5)+1))/Настройки!$E$10*100)</f>
        <v>0</v>
      </c>
      <c r="DE5" s="67" t="n">
        <f aca="false">IF(OR($D5=1,MONTH($B5)&lt;&gt;MONTH(StartDate),'У4 Ввод'!$D$114="",'У4 Ввод'!$E$114="",'У4 Ввод'!$D$114&gt;$B5),0,MAX(0,MIN(1,'У4 Ввод'!$E$114-NETWORKDAYS('У4 Ввод'!$D$114,$B5)+1))/Настройки!$E$10*100)</f>
        <v>0</v>
      </c>
      <c r="DF5" s="67" t="n">
        <f aca="false">IF(OR($D5=1,MONTH($B5)&lt;&gt;MONTH(StartDate),'У4 Ввод'!$D$115="",'У4 Ввод'!$E$115="",'У4 Ввод'!$D$115&gt;$B5),0,MAX(0,MIN(1,'У4 Ввод'!$E$115-NETWORKDAYS('У4 Ввод'!$D$115,$B5)+1))/Настройки!$E$10*100)</f>
        <v>0</v>
      </c>
      <c r="DG5" s="67" t="n">
        <f aca="false">IF(OR($D5=1,MONTH($B5)&lt;&gt;MONTH(StartDate),'У4 Ввод'!$D$116="",'У4 Ввод'!$E$116="",'У4 Ввод'!$D$116&gt;$B5),0,MAX(0,MIN(1,'У4 Ввод'!$E$116-NETWORKDAYS('У4 Ввод'!$D$116,$B5)+1))/Настройки!$E$10*100)</f>
        <v>0</v>
      </c>
      <c r="DH5" s="67" t="n">
        <f aca="false">IF(OR($D5=1,MONTH($B5)&lt;&gt;MONTH(StartDate),'У4 Ввод'!$D$117="",'У4 Ввод'!$E$117="",'У4 Ввод'!$D$117&gt;$B5),0,MAX(0,MIN(1,'У4 Ввод'!$E$117-NETWORKDAYS('У4 Ввод'!$D$117,$B5)+1))/Настройки!$E$10*100)</f>
        <v>0</v>
      </c>
      <c r="DI5" s="67" t="n">
        <f aca="false">IF(OR($D5=1,MONTH($B5)&lt;&gt;MONTH(StartDate),'У4 Ввод'!$D$118="",'У4 Ввод'!$E$118="",'У4 Ввод'!$D$118&gt;$B5),0,MAX(0,MIN(1,'У4 Ввод'!$E$118-NETWORKDAYS('У4 Ввод'!$D$118,$B5)+1))/Настройки!$E$10*100)</f>
        <v>0</v>
      </c>
      <c r="DJ5" s="67" t="n">
        <f aca="false">IF(OR($D5=1,MONTH($B5)&lt;&gt;MONTH(StartDate),'У4 Ввод'!$D$119="",'У4 Ввод'!$E$119="",'У4 Ввод'!$D$119&gt;$B5),0,MAX(0,MIN(1,'У4 Ввод'!$E$119-NETWORKDAYS('У4 Ввод'!$D$119,$B5)+1))/Настройки!$E$10*100)</f>
        <v>0</v>
      </c>
      <c r="DK5" s="67" t="n">
        <f aca="false">IF(OR($D5=1,MONTH($B5)&lt;&gt;MONTH(StartDate),'У4 Ввод'!$D$120="",'У4 Ввод'!$E$120="",'У4 Ввод'!$D$120&gt;$B5),0,MAX(0,MIN(1,'У4 Ввод'!$E$120-NETWORKDAYS('У4 Ввод'!$D$120,$B5)+1))/Настройки!$E$10*100)</f>
        <v>0</v>
      </c>
      <c r="DL5" s="67" t="n">
        <f aca="false">IF(OR($D5=1,MONTH($B5)&lt;&gt;MONTH(StartDate),'У4 Ввод'!$D$121="",'У4 Ввод'!$E$121="",'У4 Ввод'!$D$121&gt;$B5),0,MAX(0,MIN(1,'У4 Ввод'!$E$121-NETWORKDAYS('У4 Ввод'!$D$121,$B5)+1))/Настройки!$E$10*100)</f>
        <v>0</v>
      </c>
      <c r="DM5" s="67" t="n">
        <f aca="false">IF(OR($D5=1,MONTH($B5)&lt;&gt;MONTH(StartDate),'У4 Ввод'!$D$122="",'У4 Ввод'!$E$122="",'У4 Ввод'!$D$122&gt;$B5),0,MAX(0,MIN(1,'У4 Ввод'!$E$122-NETWORKDAYS('У4 Ввод'!$D$122,$B5)+1))/Настройки!$E$10*100)</f>
        <v>0</v>
      </c>
      <c r="DN5" s="67" t="n">
        <f aca="false">IF(OR($D5=1,MONTH($B5)&lt;&gt;MONTH(StartDate),'У4 Ввод'!$D$123="",'У4 Ввод'!$E$123="",'У4 Ввод'!$D$123&gt;$B5),0,MAX(0,MIN(1,'У4 Ввод'!$E$123-NETWORKDAYS('У4 Ввод'!$D$123,$B5)+1))/Настройки!$E$10*100)</f>
        <v>0</v>
      </c>
      <c r="DO5" s="67" t="n">
        <f aca="false">IF(OR($D5=1,MONTH($B5)&lt;&gt;MONTH(StartDate),'У4 Ввод'!$D$124="",'У4 Ввод'!$E$124="",'У4 Ввод'!$D$124&gt;$B5),0,MAX(0,MIN(1,'У4 Ввод'!$E$124-NETWORKDAYS('У4 Ввод'!$D$124,$B5)+1))/Настройки!$E$10*100)</f>
        <v>0</v>
      </c>
      <c r="DP5" s="67" t="n">
        <f aca="false">IF(OR($D5=1,MONTH($B5)&lt;&gt;MONTH(StartDate),'У4 Ввод'!$D$125="",'У4 Ввод'!$E$125="",'У4 Ввод'!$D$125&gt;$B5),0,MAX(0,MIN(1,'У4 Ввод'!$E$125-NETWORKDAYS('У4 Ввод'!$D$125,$B5)+1))/Настройки!$E$10*100)</f>
        <v>0</v>
      </c>
      <c r="DQ5" s="67" t="n">
        <f aca="false">IF(OR($D5=1,MONTH($B5)&lt;&gt;MONTH(StartDate),'У4 Ввод'!$D$126="",'У4 Ввод'!$E$126="",'У4 Ввод'!$D$126&gt;$B5),0,MAX(0,MIN(1,'У4 Ввод'!$E$126-NETWORKDAYS('У4 Ввод'!$D$126,$B5)+1))/Настройки!$E$10*100)</f>
        <v>0</v>
      </c>
      <c r="DR5" s="67" t="n">
        <f aca="false">IF(OR($D5=1,MONTH($B5)&lt;&gt;MONTH(StartDate),'У4 Ввод'!$D$127="",'У4 Ввод'!$E$127="",'У4 Ввод'!$D$127&gt;$B5),0,MAX(0,MIN(1,'У4 Ввод'!$E$127-NETWORKDAYS('У4 Ввод'!$D$127,$B5)+1))/Настройки!$E$10*100)</f>
        <v>0</v>
      </c>
      <c r="DS5" s="67" t="n">
        <f aca="false">IF(OR($D5=1,MONTH($B5)&lt;&gt;MONTH(StartDate),'У4 Ввод'!$D$128="",'У4 Ввод'!$E$128="",'У4 Ввод'!$D$128&gt;$B5),0,MAX(0,MIN(1,'У4 Ввод'!$E$128-NETWORKDAYS('У4 Ввод'!$D$128,$B5)+1))/Настройки!$E$10*100)</f>
        <v>0</v>
      </c>
      <c r="DT5" s="67" t="n">
        <f aca="false">IF(OR($D5=1,MONTH($B5)&lt;&gt;MONTH(StartDate),'У4 Ввод'!$D$129="",'У4 Ввод'!$E$129="",'У4 Ввод'!$D$129&gt;$B5),0,MAX(0,MIN(1,'У4 Ввод'!$E$129-NETWORKDAYS('У4 Ввод'!$D$129,$B5)+1))/Настройки!$E$10*100)</f>
        <v>0</v>
      </c>
      <c r="DU5" s="67" t="n">
        <f aca="false">IF(OR($D5=1,MONTH($B5)&lt;&gt;MONTH(StartDate),'У4 Ввод'!$D$130="",'У4 Ввод'!$E$130="",'У4 Ввод'!$D$130&gt;$B5),0,MAX(0,MIN(1,'У4 Ввод'!$E$130-NETWORKDAYS('У4 Ввод'!$D$130,$B5)+1))/Настройки!$E$10*100)</f>
        <v>0</v>
      </c>
      <c r="DV5" s="67" t="n">
        <f aca="false">IF(OR($D5=1,MONTH($B5)&lt;&gt;MONTH(StartDate),'У4 Ввод'!$D$131="",'У4 Ввод'!$E$131="",'У4 Ввод'!$D$131&gt;$B5),0,MAX(0,MIN(1,'У4 Ввод'!$E$131-NETWORKDAYS('У4 Ввод'!$D$131,$B5)+1))/Настройки!$E$10*100)</f>
        <v>0</v>
      </c>
      <c r="DW5" s="67" t="n">
        <f aca="false">IF(OR($D5=1,MONTH($B5)&lt;&gt;MONTH(StartDate),'У4 Ввод'!$D$132="",'У4 Ввод'!$E$132="",'У4 Ввод'!$D$132&gt;$B5),0,MAX(0,MIN(1,'У4 Ввод'!$E$132-NETWORKDAYS('У4 Ввод'!$D$132,$B5)+1))/Настройки!$E$10*100)</f>
        <v>0</v>
      </c>
      <c r="DX5" s="67" t="n">
        <f aca="false">IF(OR($D5=1,MONTH($B5)&lt;&gt;MONTH(StartDate),'У4 Ввод'!$D$133="",'У4 Ввод'!$E$133="",'У4 Ввод'!$D$133&gt;$B5),0,MAX(0,MIN(1,'У4 Ввод'!$E$133-NETWORKDAYS('У4 Ввод'!$D$133,$B5)+1))/Настройки!$E$10*100)</f>
        <v>0</v>
      </c>
      <c r="DY5" s="67" t="n">
        <f aca="false">IF(OR($D5=1,MONTH($B5)&lt;&gt;MONTH(StartDate),'У4 Ввод'!$D$134="",'У4 Ввод'!$E$134="",'У4 Ввод'!$D$134&gt;$B5),0,MAX(0,MIN(1,'У4 Ввод'!$E$134-NETWORKDAYS('У4 Ввод'!$D$134,$B5)+1))/Настройки!$E$10*100)</f>
        <v>0</v>
      </c>
      <c r="DZ5" s="67" t="n">
        <f aca="false">IF(OR($D5=1,MONTH($B5)&lt;&gt;MONTH(StartDate),'У4 Ввод'!$D$135="",'У4 Ввод'!$E$135="",'У4 Ввод'!$D$135&gt;$B5),0,MAX(0,MIN(1,'У4 Ввод'!$E$135-NETWORKDAYS('У4 Ввод'!$D$135,$B5)+1))/Настройки!$E$10*100)</f>
        <v>0</v>
      </c>
      <c r="EA5" s="67" t="n">
        <f aca="false">IF(OR($D5=1,MONTH($B5)&lt;&gt;MONTH(StartDate),'У4 Ввод'!$D$136="",'У4 Ввод'!$E$136="",'У4 Ввод'!$D$136&gt;$B5),0,MAX(0,MIN(1,'У4 Ввод'!$E$136-NETWORKDAYS('У4 Ввод'!$D$136,$B5)+1))/Настройки!$E$10*100)</f>
        <v>0</v>
      </c>
      <c r="EB5" s="67" t="n">
        <f aca="false">IF(OR($D5=1,MONTH($B5)&lt;&gt;MONTH(StartDate),'У4 Ввод'!$D$137="",'У4 Ввод'!$E$137="",'У4 Ввод'!$D$137&gt;$B5),0,MAX(0,MIN(1,'У4 Ввод'!$E$137-NETWORKDAYS('У4 Ввод'!$D$137,$B5)+1))/Настройки!$E$10*100)</f>
        <v>0</v>
      </c>
      <c r="EC5" s="67" t="n">
        <f aca="false">IF(OR($D5=1,MONTH($B5)&lt;&gt;MONTH(StartDate),'У4 Ввод'!$D$138="",'У4 Ввод'!$E$138="",'У4 Ввод'!$D$138&gt;$B5),0,MAX(0,MIN(1,'У4 Ввод'!$E$138-NETWORKDAYS('У4 Ввод'!$D$138,$B5)+1))/Настройки!$E$10*100)</f>
        <v>0</v>
      </c>
      <c r="ED5" s="67" t="n">
        <f aca="false">IF(OR($D5=1,MONTH($B5)&lt;&gt;MONTH(StartDate),'У4 Ввод'!$D$139="",'У4 Ввод'!$E$139="",'У4 Ввод'!$D$139&gt;$B5),0,MAX(0,MIN(1,'У4 Ввод'!$E$139-NETWORKDAYS('У4 Ввод'!$D$139,$B5)+1))/Настройки!$E$10*100)</f>
        <v>0</v>
      </c>
      <c r="EE5" s="67" t="n">
        <f aca="false">IF(OR($D5=1,MONTH($B5)&lt;&gt;MONTH(StartDate),'У4 Ввод'!$D$140="",'У4 Ввод'!$E$140="",'У4 Ввод'!$D$140&gt;$B5),0,MAX(0,MIN(1,'У4 Ввод'!$E$140-NETWORKDAYS('У4 Ввод'!$D$140,$B5)+1))/Настройки!$E$10*100)</f>
        <v>0</v>
      </c>
      <c r="EF5" s="67" t="n">
        <f aca="false">IF(OR($D5=1,MONTH($B5)&lt;&gt;MONTH(StartDate),'У4 Ввод'!$D$141="",'У4 Ввод'!$E$141="",'У4 Ввод'!$D$141&gt;$B5),0,MAX(0,MIN(1,'У4 Ввод'!$E$141-NETWORKDAYS('У4 Ввод'!$D$141,$B5)+1))/Настройки!$E$10*100)</f>
        <v>0</v>
      </c>
      <c r="EG5" s="67" t="n">
        <f aca="false">IF(OR($D5=1,MONTH($B5)&lt;&gt;MONTH(StartDate),'У4 Ввод'!$D$142="",'У4 Ввод'!$E$142="",'У4 Ввод'!$D$142&gt;$B5),0,MAX(0,MIN(1,'У4 Ввод'!$E$142-NETWORKDAYS('У4 Ввод'!$D$142,$B5)+1))/Настройки!$E$10*100)</f>
        <v>0</v>
      </c>
      <c r="EH5" s="67" t="n">
        <f aca="false">IF(OR($D5=1,MONTH($B5)&lt;&gt;MONTH(StartDate),'У4 Ввод'!$D$143="",'У4 Ввод'!$E$143="",'У4 Ввод'!$D$143&gt;$B5),0,MAX(0,MIN(1,'У4 Ввод'!$E$143-NETWORKDAYS('У4 Ввод'!$D$143,$B5)+1))/Настройки!$E$10*100)</f>
        <v>0</v>
      </c>
      <c r="EI5" s="67" t="n">
        <f aca="false">IF(OR($D5=1,MONTH($B5)&lt;&gt;MONTH(StartDate),'У4 Ввод'!$D$144="",'У4 Ввод'!$E$144="",'У4 Ввод'!$D$144&gt;$B5),0,MAX(0,MIN(1,'У4 Ввод'!$E$144-NETWORKDAYS('У4 Ввод'!$D$144,$B5)+1))/Настройки!$E$10*100)</f>
        <v>0</v>
      </c>
      <c r="EJ5" s="67" t="n">
        <f aca="false">IF(OR($D5=1,MONTH($B5)&lt;&gt;MONTH(StartDate),'У4 Ввод'!$D$145="",'У4 Ввод'!$E$145="",'У4 Ввод'!$D$145&gt;$B5),0,MAX(0,MIN(1,'У4 Ввод'!$E$145-NETWORKDAYS('У4 Ввод'!$D$145,$B5)+1))/Настройки!$E$10*100)</f>
        <v>0</v>
      </c>
      <c r="EK5" s="67" t="n">
        <f aca="false">IF(OR($D5=1,MONTH($B5)&lt;&gt;MONTH(StartDate),'У4 Ввод'!$D$146="",'У4 Ввод'!$E$146="",'У4 Ввод'!$D$146&gt;$B5),0,MAX(0,MIN(1,'У4 Ввод'!$E$146-NETWORKDAYS('У4 Ввод'!$D$146,$B5)+1))/Настройки!$E$10*100)</f>
        <v>0</v>
      </c>
      <c r="EL5" s="67" t="n">
        <f aca="false">IF(OR($D5=1,MONTH($B5)&lt;&gt;MONTH(StartDate),'У4 Ввод'!$D$147="",'У4 Ввод'!$E$147="",'У4 Ввод'!$D$147&gt;$B5),0,MAX(0,MIN(1,'У4 Ввод'!$E$147-NETWORKDAYS('У4 Ввод'!$D$147,$B5)+1))/Настройки!$E$10*100)</f>
        <v>0</v>
      </c>
      <c r="EM5" s="67" t="n">
        <f aca="false">IF(OR($D5=1,MONTH($B5)&lt;&gt;MONTH(StartDate),'У4 Ввод'!$D$148="",'У4 Ввод'!$E$148="",'У4 Ввод'!$D$148&gt;$B5),0,MAX(0,MIN(1,'У4 Ввод'!$E$148-NETWORKDAYS('У4 Ввод'!$D$148,$B5)+1))/Настройки!$E$10*100)</f>
        <v>0</v>
      </c>
      <c r="EN5" s="67" t="n">
        <f aca="false">IF(OR($D5=1,MONTH($B5)&lt;&gt;MONTH(StartDate),'У4 Ввод'!$D$149="",'У4 Ввод'!$E$149="",'У4 Ввод'!$D$149&gt;$B5),0,MAX(0,MIN(1,'У4 Ввод'!$E$149-NETWORKDAYS('У4 Ввод'!$D$149,$B5)+1))/Настройки!$E$10*100)</f>
        <v>0</v>
      </c>
      <c r="EO5" s="67" t="n">
        <f aca="false">IF(OR($D5=1,MONTH($B5)&lt;&gt;MONTH(StartDate),'У4 Ввод'!$D$150="",'У4 Ввод'!$E$150="",'У4 Ввод'!$D$150&gt;$B5),0,MAX(0,MIN(1,'У4 Ввод'!$E$150-NETWORKDAYS('У4 Ввод'!$D$150,$B5)+1))/Настройки!$E$10*100)</f>
        <v>0</v>
      </c>
      <c r="EP5" s="67" t="n">
        <f aca="false">IF(OR($D5=1,MONTH($B5)&lt;&gt;MONTH(StartDate),'У4 Ввод'!$D$151="",'У4 Ввод'!$E$151="",'У4 Ввод'!$D$151&gt;$B5),0,MAX(0,MIN(1,'У4 Ввод'!$E$151-NETWORKDAYS('У4 Ввод'!$D$151,$B5)+1))/Настройки!$E$10*100)</f>
        <v>0</v>
      </c>
      <c r="EQ5" s="67" t="n">
        <f aca="false">IF(OR($D5=1,MONTH($B5)&lt;&gt;MONTH(StartDate),'У4 Ввод'!$D$152="",'У4 Ввод'!$E$152="",'У4 Ввод'!$D$152&gt;$B5),0,MAX(0,MIN(1,'У4 Ввод'!$E$152-NETWORKDAYS('У4 Ввод'!$D$152,$B5)+1))/Настройки!$E$10*100)</f>
        <v>0</v>
      </c>
      <c r="ER5" s="67" t="n">
        <f aca="false">IF(OR($D5=1,MONTH($B5)&lt;&gt;MONTH(StartDate),'У4 Ввод'!$D$153="",'У4 Ввод'!$E$153="",'У4 Ввод'!$D$153&gt;$B5),0,MAX(0,MIN(1,'У4 Ввод'!$E$153-NETWORKDAYS('У4 Ввод'!$D$153,$B5)+1))/Настройки!$E$10*100)</f>
        <v>0</v>
      </c>
      <c r="ES5" s="67" t="n">
        <f aca="false">IF(OR($D5=1,MONTH($B5)&lt;&gt;MONTH(StartDate),'У4 Ввод'!$D$154="",'У4 Ввод'!$E$154="",'У4 Ввод'!$D$154&gt;$B5),0,MAX(0,MIN(1,'У4 Ввод'!$E$154-NETWORKDAYS('У4 Ввод'!$D$154,$B5)+1))/Настройки!$E$10*100)</f>
        <v>0</v>
      </c>
      <c r="ET5" s="67" t="n">
        <f aca="false">IF(OR($D5=1,MONTH($B5)&lt;&gt;MONTH(StartDate),'У4 Ввод'!$D$155="",'У4 Ввод'!$E$155="",'У4 Ввод'!$D$155&gt;$B5),0,MAX(0,MIN(1,'У4 Ввод'!$E$155-NETWORKDAYS('У4 Ввод'!$D$155,$B5)+1))/Настройки!$E$10*100)</f>
        <v>0</v>
      </c>
      <c r="EU5" s="67" t="n">
        <f aca="false">IF(OR($D5=1,MONTH($B5)&lt;&gt;MONTH(StartDate),'У4 Ввод'!$D$156="",'У4 Ввод'!$E$156="",'У4 Ввод'!$D$156&gt;$B5),0,MAX(0,MIN(1,'У4 Ввод'!$E$156-NETWORKDAYS('У4 Ввод'!$D$156,$B5)+1))/Настройки!$E$10*100)</f>
        <v>0</v>
      </c>
      <c r="EV5" s="67" t="n">
        <f aca="false">IF(OR($D5=1,MONTH($B5)&lt;&gt;MONTH(StartDate),'У4 Ввод'!$D$157="",'У4 Ввод'!$E$157="",'У4 Ввод'!$D$157&gt;$B5),0,MAX(0,MIN(1,'У4 Ввод'!$E$157-NETWORKDAYS('У4 Ввод'!$D$157,$B5)+1))/Настройки!$E$10*100)</f>
        <v>0</v>
      </c>
      <c r="EW5" s="67" t="n">
        <f aca="false">IF(OR($D5=1,MONTH($B5)&lt;&gt;MONTH(StartDate),'У4 Ввод'!$D$158="",'У4 Ввод'!$E$158="",'У4 Ввод'!$D$158&gt;$B5),0,MAX(0,MIN(1,'У4 Ввод'!$E$158-NETWORKDAYS('У4 Ввод'!$D$158,$B5)+1))/Настройки!$E$10*100)</f>
        <v>0</v>
      </c>
      <c r="EX5" s="67" t="n">
        <f aca="false">IF(OR($D5=1,MONTH($B5)&lt;&gt;MONTH(StartDate),'У4 Ввод'!$D$159="",'У4 Ввод'!$E$159="",'У4 Ввод'!$D$159&gt;$B5),0,MAX(0,MIN(1,'У4 Ввод'!$E$159-NETWORKDAYS('У4 Ввод'!$D$159,$B5)+1))/Настройки!$E$10*100)</f>
        <v>0</v>
      </c>
      <c r="EY5" s="67" t="n">
        <f aca="false">IF(OR($D5=1,MONTH($B5)&lt;&gt;MONTH(StartDate),'У4 Ввод'!$D$160="",'У4 Ввод'!$E$160="",'У4 Ввод'!$D$160&gt;$B5),0,MAX(0,MIN(1,'У4 Ввод'!$E$160-NETWORKDAYS('У4 Ввод'!$D$160,$B5)+1))/Настройки!$E$10*100)</f>
        <v>0</v>
      </c>
      <c r="EZ5" s="67" t="n">
        <f aca="false">IF(OR($D5=1,MONTH($B5)&lt;&gt;MONTH(StartDate),'У4 Ввод'!$D$161="",'У4 Ввод'!$E$161="",'У4 Ввод'!$D$161&gt;$B5),0,MAX(0,MIN(1,'У4 Ввод'!$E$161-NETWORKDAYS('У4 Ввод'!$D$161,$B5)+1))/Настройки!$E$10*100)</f>
        <v>0</v>
      </c>
      <c r="FA5" s="67" t="n">
        <f aca="false">IF(OR($D5=1,MONTH($B5)&lt;&gt;MONTH(StartDate),'У4 Ввод'!$D$162="",'У4 Ввод'!$E$162="",'У4 Ввод'!$D$162&gt;$B5),0,MAX(0,MIN(1,'У4 Ввод'!$E$162-NETWORKDAYS('У4 Ввод'!$D$162,$B5)+1))/Настройки!$E$10*100)</f>
        <v>0</v>
      </c>
      <c r="FB5" s="67" t="n">
        <f aca="false">IF(OR($D5=1,MONTH($B5)&lt;&gt;MONTH(StartDate),'У4 Ввод'!$D$163="",'У4 Ввод'!$E$163="",'У4 Ввод'!$D$163&gt;$B5),0,MAX(0,MIN(1,'У4 Ввод'!$E$163-NETWORKDAYS('У4 Ввод'!$D$163,$B5)+1))/Настройки!$E$10*100)</f>
        <v>0</v>
      </c>
      <c r="FC5" s="67" t="n">
        <f aca="false">IF(OR($D5=1,MONTH($B5)&lt;&gt;MONTH(StartDate),'У4 Ввод'!$D$164="",'У4 Ввод'!$E$164="",'У4 Ввод'!$D$164&gt;$B5),0,MAX(0,MIN(1,'У4 Ввод'!$E$164-NETWORKDAYS('У4 Ввод'!$D$164,$B5)+1))/Настройки!$E$10*100)</f>
        <v>0</v>
      </c>
      <c r="FD5" s="67" t="n">
        <f aca="false">IF(OR($D5=1,MONTH($B5)&lt;&gt;MONTH(StartDate),'У4 Ввод'!$D$165="",'У4 Ввод'!$E$165="",'У4 Ввод'!$D$165&gt;$B5),0,MAX(0,MIN(1,'У4 Ввод'!$E$165-NETWORKDAYS('У4 Ввод'!$D$165,$B5)+1))/Настройки!$E$10*100)</f>
        <v>0</v>
      </c>
      <c r="FE5" s="67" t="n">
        <f aca="false">IF(OR($D5=1,MONTH($B5)&lt;&gt;MONTH(StartDate),'У4 Ввод'!$D$166="",'У4 Ввод'!$E$166="",'У4 Ввод'!$D$166&gt;$B5),0,MAX(0,MIN(1,'У4 Ввод'!$E$166-NETWORKDAYS('У4 Ввод'!$D$166,$B5)+1))/Настройки!$E$10*100)</f>
        <v>0</v>
      </c>
      <c r="FF5" s="67" t="n">
        <f aca="false">IF(OR($D5=1,MONTH($B5)&lt;&gt;MONTH(StartDate),'У4 Ввод'!$D$167="",'У4 Ввод'!$E$167="",'У4 Ввод'!$D$167&gt;$B5),0,MAX(0,MIN(1,'У4 Ввод'!$E$167-NETWORKDAYS('У4 Ввод'!$D$167,$B5)+1))/Настройки!$E$10*100)</f>
        <v>0</v>
      </c>
      <c r="FG5" s="67" t="n">
        <f aca="false">IF(OR($D5=1,MONTH($B5)&lt;&gt;MONTH(StartDate),'У4 Ввод'!$D$168="",'У4 Ввод'!$E$168="",'У4 Ввод'!$D$168&gt;$B5),0,MAX(0,MIN(1,'У4 Ввод'!$E$168-NETWORKDAYS('У4 Ввод'!$D$168,$B5)+1))/Настройки!$E$10*100)</f>
        <v>0</v>
      </c>
      <c r="FH5" s="67" t="n">
        <f aca="false">IF(OR($D5=1,MONTH($B5)&lt;&gt;MONTH(StartDate),'У4 Ввод'!$D$169="",'У4 Ввод'!$E$169="",'У4 Ввод'!$D$169&gt;$B5),0,MAX(0,MIN(1,'У4 Ввод'!$E$169-NETWORKDAYS('У4 Ввод'!$D$169,$B5)+1))/Настройки!$E$10*100)</f>
        <v>0</v>
      </c>
      <c r="FI5" s="67" t="n">
        <f aca="false">IF(OR($D5=1,MONTH($B5)&lt;&gt;MONTH(StartDate),'У4 Ввод'!$D$170="",'У4 Ввод'!$E$170="",'У4 Ввод'!$D$170&gt;$B5),0,MAX(0,MIN(1,'У4 Ввод'!$E$170-NETWORKDAYS('У4 Ввод'!$D$170,$B5)+1))/Настройки!$E$10*100)</f>
        <v>0</v>
      </c>
      <c r="FJ5" s="67" t="n">
        <f aca="false">IF(OR($D5=1,MONTH($B5)&lt;&gt;MONTH(StartDate),'У4 Ввод'!$D$171="",'У4 Ввод'!$E$171="",'У4 Ввод'!$D$171&gt;$B5),0,MAX(0,MIN(1,'У4 Ввод'!$E$171-NETWORKDAYS('У4 Ввод'!$D$171,$B5)+1))/Настройки!$E$10*100)</f>
        <v>0</v>
      </c>
      <c r="FK5" s="67" t="n">
        <f aca="false">IF(OR($D5=1,MONTH($B5)&lt;&gt;MONTH(StartDate),'У4 Ввод'!$D$172="",'У4 Ввод'!$E$172="",'У4 Ввод'!$D$172&gt;$B5),0,MAX(0,MIN(1,'У4 Ввод'!$E$172-NETWORKDAYS('У4 Ввод'!$D$172,$B5)+1))/Настройки!$E$10*100)</f>
        <v>0</v>
      </c>
      <c r="FL5" s="67" t="n">
        <f aca="false">IF(OR($D5=1,MONTH($B5)&lt;&gt;MONTH(StartDate),'У4 Ввод'!$D$173="",'У4 Ввод'!$E$173="",'У4 Ввод'!$D$173&gt;$B5),0,MAX(0,MIN(1,'У4 Ввод'!$E$173-NETWORKDAYS('У4 Ввод'!$D$173,$B5)+1))/Настройки!$E$10*100)</f>
        <v>0</v>
      </c>
      <c r="FM5" s="67" t="n">
        <f aca="false">IF(OR($D5=1,MONTH($B5)&lt;&gt;MONTH(StartDate),'У4 Ввод'!$D$174="",'У4 Ввод'!$E$174="",'У4 Ввод'!$D$174&gt;$B5),0,MAX(0,MIN(1,'У4 Ввод'!$E$174-NETWORKDAYS('У4 Ввод'!$D$174,$B5)+1))/Настройки!$E$10*100)</f>
        <v>0</v>
      </c>
      <c r="FN5" s="67" t="n">
        <f aca="false">IF(OR($D5=1,MONTH($B5)&lt;&gt;MONTH(StartDate),'У4 Ввод'!$D$175="",'У4 Ввод'!$E$175="",'У4 Ввод'!$D$175&gt;$B5),0,MAX(0,MIN(1,'У4 Ввод'!$E$175-NETWORKDAYS('У4 Ввод'!$D$175,$B5)+1))/Настройки!$E$10*100)</f>
        <v>0</v>
      </c>
      <c r="FO5" s="67" t="n">
        <f aca="false">IF(OR($D5=1,MONTH($B5)&lt;&gt;MONTH(StartDate),'У4 Ввод'!$D$176="",'У4 Ввод'!$E$176="",'У4 Ввод'!$D$176&gt;$B5),0,MAX(0,MIN(1,'У4 Ввод'!$E$176-NETWORKDAYS('У4 Ввод'!$D$176,$B5)+1))/Настройки!$E$10*100)</f>
        <v>0</v>
      </c>
      <c r="FP5" s="67" t="n">
        <f aca="false">IF(OR($D5=1,MONTH($B5)&lt;&gt;MONTH(StartDate),'У4 Ввод'!$D$177="",'У4 Ввод'!$E$177="",'У4 Ввод'!$D$177&gt;$B5),0,MAX(0,MIN(1,'У4 Ввод'!$E$177-NETWORKDAYS('У4 Ввод'!$D$177,$B5)+1))/Настройки!$E$10*100)</f>
        <v>0</v>
      </c>
      <c r="FQ5" s="67" t="n">
        <f aca="false">IF(OR($D5=1,MONTH($B5)&lt;&gt;MONTH(StartDate),'У4 Ввод'!$D$178="",'У4 Ввод'!$E$178="",'У4 Ввод'!$D$178&gt;$B5),0,MAX(0,MIN(1,'У4 Ввод'!$E$178-NETWORKDAYS('У4 Ввод'!$D$178,$B5)+1))/Настройки!$E$10*100)</f>
        <v>0</v>
      </c>
      <c r="FR5" s="67" t="n">
        <f aca="false">IF(OR($D5=1,MONTH($B5)&lt;&gt;MONTH(StartDate),'У4 Ввод'!$D$179="",'У4 Ввод'!$E$179="",'У4 Ввод'!$D$179&gt;$B5),0,MAX(0,MIN(1,'У4 Ввод'!$E$179-NETWORKDAYS('У4 Ввод'!$D$179,$B5)+1))/Настройки!$E$10*100)</f>
        <v>0</v>
      </c>
      <c r="FS5" s="67" t="n">
        <f aca="false">IF(OR($D5=1,MONTH($B5)&lt;&gt;MONTH(StartDate),'У4 Ввод'!$D$180="",'У4 Ввод'!$E$180="",'У4 Ввод'!$D$180&gt;$B5),0,MAX(0,MIN(1,'У4 Ввод'!$E$180-NETWORKDAYS('У4 Ввод'!$D$180,$B5)+1))/Настройки!$E$10*100)</f>
        <v>0</v>
      </c>
      <c r="FT5" s="67" t="n">
        <f aca="false">IF(OR($D5=1,MONTH($B5)&lt;&gt;MONTH(StartDate),'У4 Ввод'!$D$181="",'У4 Ввод'!$E$181="",'У4 Ввод'!$D$181&gt;$B5),0,MAX(0,MIN(1,'У4 Ввод'!$E$181-NETWORKDAYS('У4 Ввод'!$D$181,$B5)+1))/Настройки!$E$10*100)</f>
        <v>0</v>
      </c>
      <c r="FU5" s="67" t="n">
        <f aca="false">IF(OR($D5=1,MONTH($B5)&lt;&gt;MONTH(StartDate),'У4 Ввод'!$D$182="",'У4 Ввод'!$E$182="",'У4 Ввод'!$D$182&gt;$B5),0,MAX(0,MIN(1,'У4 Ввод'!$E$182-NETWORKDAYS('У4 Ввод'!$D$182,$B5)+1))/Настройки!$E$10*100)</f>
        <v>0</v>
      </c>
      <c r="FV5" s="67" t="n">
        <f aca="false">IF(OR($D5=1,MONTH($B5)&lt;&gt;MONTH(StartDate),'У4 Ввод'!$D$183="",'У4 Ввод'!$E$183="",'У4 Ввод'!$D$183&gt;$B5),0,MAX(0,MIN(1,'У4 Ввод'!$E$183-NETWORKDAYS('У4 Ввод'!$D$183,$B5)+1))/Настройки!$E$10*100)</f>
        <v>0</v>
      </c>
      <c r="FW5" s="67" t="n">
        <f aca="false">IF(OR($D5=1,MONTH($B5)&lt;&gt;MONTH(StartDate),'У4 Ввод'!$D$184="",'У4 Ввод'!$E$184="",'У4 Ввод'!$D$184&gt;$B5),0,MAX(0,MIN(1,'У4 Ввод'!$E$184-NETWORKDAYS('У4 Ввод'!$D$184,$B5)+1))/Настройки!$E$10*100)</f>
        <v>0</v>
      </c>
      <c r="FX5" s="67" t="n">
        <f aca="false">IF(OR($D5=1,MONTH($B5)&lt;&gt;MONTH(StartDate),'У4 Ввод'!$D$185="",'У4 Ввод'!$E$185="",'У4 Ввод'!$D$185&gt;$B5),0,MAX(0,MIN(1,'У4 Ввод'!$E$185-NETWORKDAYS('У4 Ввод'!$D$185,$B5)+1))/Настройки!$E$10*100)</f>
        <v>0</v>
      </c>
      <c r="FY5" s="67" t="n">
        <f aca="false">IF(OR($D5=1,MONTH($B5)&lt;&gt;MONTH(StartDate),'У4 Ввод'!$D$186="",'У4 Ввод'!$E$186="",'У4 Ввод'!$D$186&gt;$B5),0,MAX(0,MIN(1,'У4 Ввод'!$E$186-NETWORKDAYS('У4 Ввод'!$D$186,$B5)+1))/Настройки!$E$10*100)</f>
        <v>0</v>
      </c>
      <c r="FZ5" s="67" t="n">
        <f aca="false">IF(OR($D5=1,MONTH($B5)&lt;&gt;MONTH(StartDate),'У4 Ввод'!$D$187="",'У4 Ввод'!$E$187="",'У4 Ввод'!$D$187&gt;$B5),0,MAX(0,MIN(1,'У4 Ввод'!$E$187-NETWORKDAYS('У4 Ввод'!$D$187,$B5)+1))/Настройки!$E$10*100)</f>
        <v>0</v>
      </c>
      <c r="GA5" s="67" t="n">
        <f aca="false">IF(OR($D5=1,MONTH($B5)&lt;&gt;MONTH(StartDate),'У4 Ввод'!$D$188="",'У4 Ввод'!$E$188="",'У4 Ввод'!$D$188&gt;$B5),0,MAX(0,MIN(1,'У4 Ввод'!$E$188-NETWORKDAYS('У4 Ввод'!$D$188,$B5)+1))/Настройки!$E$10*100)</f>
        <v>0</v>
      </c>
      <c r="GB5" s="67" t="n">
        <f aca="false">IF(OR($D5=1,MONTH($B5)&lt;&gt;MONTH(StartDate),'У4 Ввод'!$D$189="",'У4 Ввод'!$E$189="",'У4 Ввод'!$D$189&gt;$B5),0,MAX(0,MIN(1,'У4 Ввод'!$E$189-NETWORKDAYS('У4 Ввод'!$D$189,$B5)+1))/Настройки!$E$10*100)</f>
        <v>0</v>
      </c>
      <c r="GC5" s="67" t="n">
        <f aca="false">IF(OR($D5=1,MONTH($B5)&lt;&gt;MONTH(StartDate),'У4 Ввод'!$D$190="",'У4 Ввод'!$E$190="",'У4 Ввод'!$D$190&gt;$B5),0,MAX(0,MIN(1,'У4 Ввод'!$E$190-NETWORKDAYS('У4 Ввод'!$D$190,$B5)+1))/Настройки!$E$10*100)</f>
        <v>0</v>
      </c>
      <c r="GD5" s="67" t="n">
        <f aca="false">IF(OR($D5=1,MONTH($B5)&lt;&gt;MONTH(StartDate),'У4 Ввод'!$D$191="",'У4 Ввод'!$E$191="",'У4 Ввод'!$D$191&gt;$B5),0,MAX(0,MIN(1,'У4 Ввод'!$E$191-NETWORKDAYS('У4 Ввод'!$D$191,$B5)+1))/Настройки!$E$10*100)</f>
        <v>0</v>
      </c>
      <c r="GE5" s="67" t="n">
        <f aca="false">IF(OR($D5=1,MONTH($B5)&lt;&gt;MONTH(StartDate),'У4 Ввод'!$D$192="",'У4 Ввод'!$E$192="",'У4 Ввод'!$D$192&gt;$B5),0,MAX(0,MIN(1,'У4 Ввод'!$E$192-NETWORKDAYS('У4 Ввод'!$D$192,$B5)+1))/Настройки!$E$10*100)</f>
        <v>0</v>
      </c>
      <c r="GF5" s="67" t="n">
        <f aca="false">IF(OR($D5=1,MONTH($B5)&lt;&gt;MONTH(StartDate),'У4 Ввод'!$D$193="",'У4 Ввод'!$E$193="",'У4 Ввод'!$D$193&gt;$B5),0,MAX(0,MIN(1,'У4 Ввод'!$E$193-NETWORKDAYS('У4 Ввод'!$D$193,$B5)+1))/Настройки!$E$10*100)</f>
        <v>0</v>
      </c>
      <c r="GG5" s="67" t="n">
        <f aca="false">IF(OR($D5=1,MONTH($B5)&lt;&gt;MONTH(StartDate),'У4 Ввод'!$D$194="",'У4 Ввод'!$E$194="",'У4 Ввод'!$D$194&gt;$B5),0,MAX(0,MIN(1,'У4 Ввод'!$E$194-NETWORKDAYS('У4 Ввод'!$D$194,$B5)+1))/Настройки!$E$10*100)</f>
        <v>0</v>
      </c>
      <c r="GH5" s="67" t="n">
        <f aca="false">IF(OR($D5=1,MONTH($B5)&lt;&gt;MONTH(StartDate),'У4 Ввод'!$D$195="",'У4 Ввод'!$E$195="",'У4 Ввод'!$D$195&gt;$B5),0,MAX(0,MIN(1,'У4 Ввод'!$E$195-NETWORKDAYS('У4 Ввод'!$D$195,$B5)+1))/Настройки!$E$10*100)</f>
        <v>0</v>
      </c>
      <c r="GI5" s="67" t="n">
        <f aca="false">IF(OR($D5=1,MONTH($B5)&lt;&gt;MONTH(StartDate),'У4 Ввод'!$D$196="",'У4 Ввод'!$E$196="",'У4 Ввод'!$D$196&gt;$B5),0,MAX(0,MIN(1,'У4 Ввод'!$E$196-NETWORKDAYS('У4 Ввод'!$D$196,$B5)+1))/Настройки!$E$10*100)</f>
        <v>0</v>
      </c>
      <c r="GJ5" s="67" t="n">
        <f aca="false">IF(OR($D5=1,MONTH($B5)&lt;&gt;MONTH(StartDate),'У4 Ввод'!$D$197="",'У4 Ввод'!$E$197="",'У4 Ввод'!$D$197&gt;$B5),0,MAX(0,MIN(1,'У4 Ввод'!$E$197-NETWORKDAYS('У4 Ввод'!$D$197,$B5)+1))/Настройки!$E$10*100)</f>
        <v>0</v>
      </c>
      <c r="GK5" s="67" t="n">
        <f aca="false">IF(OR($D5=1,MONTH($B5)&lt;&gt;MONTH(StartDate),'У4 Ввод'!$D$198="",'У4 Ввод'!$E$198="",'У4 Ввод'!$D$198&gt;$B5),0,MAX(0,MIN(1,'У4 Ввод'!$E$198-NETWORKDAYS('У4 Ввод'!$D$198,$B5)+1))/Настройки!$E$10*100)</f>
        <v>0</v>
      </c>
      <c r="GL5" s="67" t="n">
        <f aca="false">IF(OR($D5=1,MONTH($B5)&lt;&gt;MONTH(StartDate),'У4 Ввод'!$D$199="",'У4 Ввод'!$E$199="",'У4 Ввод'!$D$199&gt;$B5),0,MAX(0,MIN(1,'У4 Ввод'!$E$199-NETWORKDAYS('У4 Ввод'!$D$199,$B5)+1))/Настройки!$E$10*100)</f>
        <v>0</v>
      </c>
      <c r="GM5" s="67" t="n">
        <f aca="false">IF(OR($D5=1,MONTH($B5)&lt;&gt;MONTH(StartDate),'У4 Ввод'!$D$200="",'У4 Ввод'!$E$200="",'У4 Ввод'!$D$200&gt;$B5),0,MAX(0,MIN(1,'У4 Ввод'!$E$200-NETWORKDAYS('У4 Ввод'!$D$200,$B5)+1))/Настройки!$E$10*100)</f>
        <v>0</v>
      </c>
      <c r="GN5" s="67" t="n">
        <f aca="false">IF(OR($D5=1,MONTH($B5)&lt;&gt;MONTH(StartDate),'У4 Ввод'!$D$201="",'У4 Ввод'!$E$201="",'У4 Ввод'!$D$201&gt;$B5),0,MAX(0,MIN(1,'У4 Ввод'!$E$201-NETWORKDAYS('У4 Ввод'!$D$201,$B5)+1))/Настройки!$E$10*100)</f>
        <v>0</v>
      </c>
      <c r="GO5" s="67" t="n">
        <f aca="false">IF(OR($D5=1,MONTH($B5)&lt;&gt;MONTH(StartDate),'У4 Ввод'!$D$202="",'У4 Ввод'!$E$202="",'У4 Ввод'!$D$202&gt;$B5),0,MAX(0,MIN(1,'У4 Ввод'!$E$202-NETWORKDAYS('У4 Ввод'!$D$202,$B5)+1))/Настройки!$E$10*100)</f>
        <v>0</v>
      </c>
      <c r="GP5" s="67" t="n">
        <f aca="false">IF(OR($D5=1,MONTH($B5)&lt;&gt;MONTH(StartDate),'У4 Ввод'!$D$203="",'У4 Ввод'!$E$203="",'У4 Ввод'!$D$203&gt;$B5),0,MAX(0,MIN(1,'У4 Ввод'!$E$203-NETWORKDAYS('У4 Ввод'!$D$203,$B5)+1))/Настройки!$E$10*100)</f>
        <v>0</v>
      </c>
      <c r="GQ5" s="67" t="n">
        <f aca="false">IF(OR($D5=1,MONTH($B5)&lt;&gt;MONTH(StartDate),'У4 Ввод'!$D$204="",'У4 Ввод'!$E$204="",'У4 Ввод'!$D$204&gt;$B5),0,MAX(0,MIN(1,'У4 Ввод'!$E$204-NETWORKDAYS('У4 Ввод'!$D$204,$B5)+1))/Настройки!$E$10*100)</f>
        <v>0</v>
      </c>
      <c r="GR5" s="67" t="n">
        <f aca="false">IF(OR($D5=1,MONTH($B5)&lt;&gt;MONTH(StartDate),'У4 Ввод'!$D$205="",'У4 Ввод'!$E$205="",'У4 Ввод'!$D$205&gt;$B5),0,MAX(0,MIN(1,'У4 Ввод'!$E$205-NETWORKDAYS('У4 Ввод'!$D$205,$B5)+1))/Настройки!$E$10*100)</f>
        <v>0</v>
      </c>
      <c r="GS5" s="67" t="n">
        <f aca="false">IF(OR($D5=1,MONTH($B5)&lt;&gt;MONTH(StartDate),'У4 Ввод'!$D$206="",'У4 Ввод'!$E$206="",'У4 Ввод'!$D$206&gt;$B5),0,MAX(0,MIN(1,'У4 Ввод'!$E$206-NETWORKDAYS('У4 Ввод'!$D$206,$B5)+1))/Настройки!$E$10*100)</f>
        <v>0</v>
      </c>
      <c r="GT5" s="67" t="n">
        <f aca="false">IF(OR($D5=1,MONTH($B5)&lt;&gt;MONTH(StartDate),'У4 Ввод'!$D$207="",'У4 Ввод'!$E$207="",'У4 Ввод'!$D$207&gt;$B5),0,MAX(0,MIN(1,'У4 Ввод'!$E$207-NETWORKDAYS('У4 Ввод'!$D$207,$B5)+1))/Настройки!$E$10*100)</f>
        <v>0</v>
      </c>
      <c r="GU5" s="67" t="n">
        <f aca="false">IF(OR($D5=1,MONTH($B5)&lt;&gt;MONTH(StartDate),'У4 Ввод'!$D$208="",'У4 Ввод'!$E$208="",'У4 Ввод'!$D$208&gt;$B5),0,MAX(0,MIN(1,'У4 Ввод'!$E$208-NETWORKDAYS('У4 Ввод'!$D$208,$B5)+1))/Настройки!$E$10*100)</f>
        <v>0</v>
      </c>
      <c r="GV5" s="67" t="n">
        <f aca="false">IF(OR($D5=1,MONTH($B5)&lt;&gt;MONTH(StartDate),'У4 Ввод'!$D$209="",'У4 Ввод'!$E$209="",'У4 Ввод'!$D$209&gt;$B5),0,MAX(0,MIN(1,'У4 Ввод'!$E$209-NETWORKDAYS('У4 Ввод'!$D$209,$B5)+1))/Настройки!$E$10*100)</f>
        <v>0</v>
      </c>
      <c r="GW5" s="67" t="n">
        <f aca="false">IF(OR($D5=1,MONTH($B5)&lt;&gt;MONTH(StartDate),'У4 Ввод'!$D$210="",'У4 Ввод'!$E$210="",'У4 Ввод'!$D$210&gt;$B5),0,MAX(0,MIN(1,'У4 Ввод'!$E$210-NETWORKDAYS('У4 Ввод'!$D$210,$B5)+1))/Настройки!$E$10*100)</f>
        <v>0</v>
      </c>
      <c r="GX5" s="67" t="n">
        <f aca="false">IF(OR($D5=1,MONTH($B5)&lt;&gt;MONTH(StartDate),'У4 Ввод'!$D$211="",'У4 Ввод'!$E$211="",'У4 Ввод'!$D$211&gt;$B5),0,MAX(0,MIN(1,'У4 Ввод'!$E$211-NETWORKDAYS('У4 Ввод'!$D$211,$B5)+1))/Настройки!$E$10*100)</f>
        <v>0</v>
      </c>
      <c r="GY5" s="67" t="n">
        <f aca="false">IF(OR($D5=1,MONTH($B5)&lt;&gt;MONTH(StartDate),'У4 Ввод'!$D$212="",'У4 Ввод'!$E$212="",'У4 Ввод'!$D$212&gt;$B5),0,MAX(0,MIN(1,'У4 Ввод'!$E$212-NETWORKDAYS('У4 Ввод'!$D$212,$B5)+1))/Настройки!$E$10*100)</f>
        <v>0</v>
      </c>
      <c r="GZ5" s="67" t="n">
        <f aca="false">IF(OR($D5=1,MONTH($B5)&lt;&gt;MONTH(StartDate),'У4 Ввод'!$D$213="",'У4 Ввод'!$E$213="",'У4 Ввод'!$D$213&gt;$B5),0,MAX(0,MIN(1,'У4 Ввод'!$E$213-NETWORKDAYS('У4 Ввод'!$D$213,$B5)+1))/Настройки!$E$10*100)</f>
        <v>0</v>
      </c>
      <c r="HA5" s="67" t="n">
        <f aca="false">IF(OR($D5=1,MONTH($B5)&lt;&gt;MONTH(StartDate),'У4 Ввод'!$D$214="",'У4 Ввод'!$E$214="",'У4 Ввод'!$D$214&gt;$B5),0,MAX(0,MIN(1,'У4 Ввод'!$E$214-NETWORKDAYS('У4 Ввод'!$D$214,$B5)+1))/Настройки!$E$10*100)</f>
        <v>0</v>
      </c>
      <c r="HB5" s="67" t="n">
        <f aca="false">IF(OR($D5=1,MONTH($B5)&lt;&gt;MONTH(StartDate),'У4 Ввод'!$D$215="",'У4 Ввод'!$E$215="",'У4 Ввод'!$D$215&gt;$B5),0,MAX(0,MIN(1,'У4 Ввод'!$E$215-NETWORKDAYS('У4 Ввод'!$D$215,$B5)+1))/Настройки!$E$10*100)</f>
        <v>0</v>
      </c>
      <c r="HC5" s="67" t="n">
        <f aca="false">IF(OR($D5=1,MONTH($B5)&lt;&gt;MONTH(StartDate),'У4 Ввод'!$D$216="",'У4 Ввод'!$E$216="",'У4 Ввод'!$D$216&gt;$B5),0,MAX(0,MIN(1,'У4 Ввод'!$E$216-NETWORKDAYS('У4 Ввод'!$D$216,$B5)+1))/Настройки!$E$10*100)</f>
        <v>0</v>
      </c>
      <c r="HD5" s="67" t="n">
        <f aca="false">IF(OR($D5=1,MONTH($B5)&lt;&gt;MONTH(StartDate),'У4 Ввод'!$D$217="",'У4 Ввод'!$E$217="",'У4 Ввод'!$D$217&gt;$B5),0,MAX(0,MIN(1,'У4 Ввод'!$E$217-NETWORKDAYS('У4 Ввод'!$D$217,$B5)+1))/Настройки!$E$10*100)</f>
        <v>0</v>
      </c>
      <c r="HE5" s="67" t="n">
        <f aca="false">IF(OR($D5=1,MONTH($B5)&lt;&gt;MONTH(StartDate),'У4 Ввод'!$D$218="",'У4 Ввод'!$E$218="",'У4 Ввод'!$D$218&gt;$B5),0,MAX(0,MIN(1,'У4 Ввод'!$E$218-NETWORKDAYS('У4 Ввод'!$D$218,$B5)+1))/Настройки!$E$10*100)</f>
        <v>0</v>
      </c>
      <c r="HF5" s="67" t="n">
        <f aca="false">IF(OR($D5=1,MONTH($B5)&lt;&gt;MONTH(StartDate),'У4 Ввод'!$D$219="",'У4 Ввод'!$E$219="",'У4 Ввод'!$D$219&gt;$B5),0,MAX(0,MIN(1,'У4 Ввод'!$E$219-NETWORKDAYS('У4 Ввод'!$D$219,$B5)+1))/Настройки!$E$10*100)</f>
        <v>0</v>
      </c>
      <c r="HG5" s="67" t="n">
        <f aca="false">IF(OR($D5=1,MONTH($B5)&lt;&gt;MONTH(StartDate),'У4 Ввод'!$D$220="",'У4 Ввод'!$E$220="",'У4 Ввод'!$D$220&gt;$B5),0,MAX(0,MIN(1,'У4 Ввод'!$E$220-NETWORKDAYS('У4 Ввод'!$D$220,$B5)+1))/Настройки!$E$10*100)</f>
        <v>0</v>
      </c>
      <c r="HH5" s="67" t="n">
        <f aca="false">IF(OR($D5=1,MONTH($B5)&lt;&gt;MONTH(StartDate),'У4 Ввод'!$D$221="",'У4 Ввод'!$E$221="",'У4 Ввод'!$D$221&gt;$B5),0,MAX(0,MIN(1,'У4 Ввод'!$E$221-NETWORKDAYS('У4 Ввод'!$D$221,$B5)+1))/Настройки!$E$10*100)</f>
        <v>0</v>
      </c>
      <c r="HI5" s="67" t="n">
        <f aca="false">IF(OR($D5=1,MONTH($B5)&lt;&gt;MONTH(StartDate),'У4 Ввод'!$D$222="",'У4 Ввод'!$E$222="",'У4 Ввод'!$D$222&gt;$B5),0,MAX(0,MIN(1,'У4 Ввод'!$E$222-NETWORKDAYS('У4 Ввод'!$D$222,$B5)+1))/Настройки!$E$10*100)</f>
        <v>0</v>
      </c>
      <c r="HJ5" s="67" t="n">
        <f aca="false">IF(OR($D5=1,MONTH($B5)&lt;&gt;MONTH(StartDate),'У4 Ввод'!$D$223="",'У4 Ввод'!$E$223="",'У4 Ввод'!$D$223&gt;$B5),0,MAX(0,MIN(1,'У4 Ввод'!$E$223-NETWORKDAYS('У4 Ввод'!$D$223,$B5)+1))/Настройки!$E$10*100)</f>
        <v>0</v>
      </c>
      <c r="HK5" s="67" t="n">
        <f aca="false">IF(OR($D5=1,MONTH($B5)&lt;&gt;MONTH(StartDate),'У4 Ввод'!$D$224="",'У4 Ввод'!$E$224="",'У4 Ввод'!$D$224&gt;$B5),0,MAX(0,MIN(1,'У4 Ввод'!$E$224-NETWORKDAYS('У4 Ввод'!$D$224,$B5)+1))/Настройки!$E$10*100)</f>
        <v>0</v>
      </c>
      <c r="HL5" s="67" t="n">
        <f aca="false">IF(OR($D5=1,MONTH($B5)&lt;&gt;MONTH(StartDate),'У4 Ввод'!$D$225="",'У4 Ввод'!$E$225="",'У4 Ввод'!$D$225&gt;$B5),0,MAX(0,MIN(1,'У4 Ввод'!$E$225-NETWORKDAYS('У4 Ввод'!$D$225,$B5)+1))/Настройки!$E$10*100)</f>
        <v>0</v>
      </c>
      <c r="HM5" s="67" t="n">
        <f aca="false">IF(OR($D5=1,MONTH($B5)&lt;&gt;MONTH(StartDate),'У4 Ввод'!$D$226="",'У4 Ввод'!$E$226="",'У4 Ввод'!$D$226&gt;$B5),0,MAX(0,MIN(1,'У4 Ввод'!$E$226-NETWORKDAYS('У4 Ввод'!$D$226,$B5)+1))/Настройки!$E$10*100)</f>
        <v>0</v>
      </c>
      <c r="HN5" s="67" t="n">
        <f aca="false">IF(OR($D5=1,MONTH($B5)&lt;&gt;MONTH(StartDate),'У4 Ввод'!$D$227="",'У4 Ввод'!$E$227="",'У4 Ввод'!$D$227&gt;$B5),0,MAX(0,MIN(1,'У4 Ввод'!$E$227-NETWORKDAYS('У4 Ввод'!$D$227,$B5)+1))/Настройки!$E$10*100)</f>
        <v>0</v>
      </c>
      <c r="HO5" s="67" t="n">
        <f aca="false">IF(OR($D5=1,MONTH($B5)&lt;&gt;MONTH(StartDate),'У4 Ввод'!$D$228="",'У4 Ввод'!$E$228="",'У4 Ввод'!$D$228&gt;$B5),0,MAX(0,MIN(1,'У4 Ввод'!$E$228-NETWORKDAYS('У4 Ввод'!$D$228,$B5)+1))/Настройки!$E$10*100)</f>
        <v>0</v>
      </c>
      <c r="HP5" s="67" t="n">
        <f aca="false">IF(OR($D5=1,MONTH($B5)&lt;&gt;MONTH(StartDate),'У4 Ввод'!$D$229="",'У4 Ввод'!$E$229="",'У4 Ввод'!$D$229&gt;$B5),0,MAX(0,MIN(1,'У4 Ввод'!$E$229-NETWORKDAYS('У4 Ввод'!$D$229,$B5)+1))/Настройки!$E$10*100)</f>
        <v>0</v>
      </c>
      <c r="HQ5" s="67" t="n">
        <f aca="false">IF(OR($D5=1,MONTH($B5)&lt;&gt;MONTH(StartDate),'У4 Ввод'!$D$230="",'У4 Ввод'!$E$230="",'У4 Ввод'!$D$230&gt;$B5),0,MAX(0,MIN(1,'У4 Ввод'!$E$230-NETWORKDAYS('У4 Ввод'!$D$230,$B5)+1))/Настройки!$E$10*100)</f>
        <v>0</v>
      </c>
      <c r="HR5" s="67" t="n">
        <f aca="false">IF(OR($D5=1,MONTH($B5)&lt;&gt;MONTH(StartDate),'У4 Ввод'!$D$231="",'У4 Ввод'!$E$231="",'У4 Ввод'!$D$231&gt;$B5),0,MAX(0,MIN(1,'У4 Ввод'!$E$231-NETWORKDAYS('У4 Ввод'!$D$231,$B5)+1))/Настройки!$E$10*100)</f>
        <v>0</v>
      </c>
      <c r="HS5" s="67" t="n">
        <f aca="false">IF(OR($D5=1,MONTH($B5)&lt;&gt;MONTH(StartDate),'У4 Ввод'!$D$232="",'У4 Ввод'!$E$232="",'У4 Ввод'!$D$232&gt;$B5),0,MAX(0,MIN(1,'У4 Ввод'!$E$232-NETWORKDAYS('У4 Ввод'!$D$232,$B5)+1))/Настройки!$E$10*100)</f>
        <v>0</v>
      </c>
      <c r="HT5" s="67" t="n">
        <f aca="false">IF(OR($D5=1,MONTH($B5)&lt;&gt;MONTH(StartDate),'У4 Ввод'!$D$233="",'У4 Ввод'!$E$233="",'У4 Ввод'!$D$233&gt;$B5),0,MAX(0,MIN(1,'У4 Ввод'!$E$233-NETWORKDAYS('У4 Ввод'!$D$233,$B5)+1))/Настройки!$E$10*100)</f>
        <v>0</v>
      </c>
      <c r="HU5" s="67" t="n">
        <f aca="false">IF(OR($D5=1,MONTH($B5)&lt;&gt;MONTH(StartDate),'У4 Ввод'!$D$234="",'У4 Ввод'!$E$234="",'У4 Ввод'!$D$234&gt;$B5),0,MAX(0,MIN(1,'У4 Ввод'!$E$234-NETWORKDAYS('У4 Ввод'!$D$234,$B5)+1))/Настройки!$E$10*100)</f>
        <v>0</v>
      </c>
      <c r="HV5" s="67" t="n">
        <f aca="false">IF(OR($D5=1,MONTH($B5)&lt;&gt;MONTH(StartDate),'У4 Ввод'!$D$235="",'У4 Ввод'!$E$235="",'У4 Ввод'!$D$235&gt;$B5),0,MAX(0,MIN(1,'У4 Ввод'!$E$235-NETWORKDAYS('У4 Ввод'!$D$235,$B5)+1))/Настройки!$E$10*100)</f>
        <v>0</v>
      </c>
      <c r="HW5" s="67" t="n">
        <f aca="false">IF(OR($D5=1,MONTH($B5)&lt;&gt;MONTH(StartDate),'У4 Ввод'!$D$236="",'У4 Ввод'!$E$236="",'У4 Ввод'!$D$236&gt;$B5),0,MAX(0,MIN(1,'У4 Ввод'!$E$236-NETWORKDAYS('У4 Ввод'!$D$236,$B5)+1))/Настройки!$E$10*100)</f>
        <v>0</v>
      </c>
      <c r="HX5" s="67" t="n">
        <f aca="false">IF(OR($D5=1,MONTH($B5)&lt;&gt;MONTH(StartDate),'У4 Ввод'!$D$237="",'У4 Ввод'!$E$237="",'У4 Ввод'!$D$237&gt;$B5),0,MAX(0,MIN(1,'У4 Ввод'!$E$237-NETWORKDAYS('У4 Ввод'!$D$237,$B5)+1))/Настройки!$E$10*100)</f>
        <v>0</v>
      </c>
      <c r="HY5" s="67" t="n">
        <f aca="false">IF(OR($D5=1,MONTH($B5)&lt;&gt;MONTH(StartDate),'У4 Ввод'!$D$238="",'У4 Ввод'!$E$238="",'У4 Ввод'!$D$238&gt;$B5),0,MAX(0,MIN(1,'У4 Ввод'!$E$238-NETWORKDAYS('У4 Ввод'!$D$238,$B5)+1))/Настройки!$E$10*100)</f>
        <v>0</v>
      </c>
      <c r="HZ5" s="67" t="n">
        <f aca="false">IF(OR($D5=1,MONTH($B5)&lt;&gt;MONTH(StartDate),'У4 Ввод'!$D$239="",'У4 Ввод'!$E$239="",'У4 Ввод'!$D$239&gt;$B5),0,MAX(0,MIN(1,'У4 Ввод'!$E$239-NETWORKDAYS('У4 Ввод'!$D$239,$B5)+1))/Настройки!$E$10*100)</f>
        <v>0</v>
      </c>
      <c r="IA5" s="67" t="n">
        <f aca="false">IF(OR($D5=1,MONTH($B5)&lt;&gt;MONTH(StartDate),'У4 Ввод'!$D$240="",'У4 Ввод'!$E$240="",'У4 Ввод'!$D$240&gt;$B5),0,MAX(0,MIN(1,'У4 Ввод'!$E$240-NETWORKDAYS('У4 Ввод'!$D$240,$B5)+1))/Настройки!$E$10*100)</f>
        <v>0</v>
      </c>
      <c r="IB5" s="67" t="n">
        <f aca="false">IF(OR($D5=1,MONTH($B5)&lt;&gt;MONTH(StartDate),'У4 Ввод'!$D$241="",'У4 Ввод'!$E$241="",'У4 Ввод'!$D$241&gt;$B5),0,MAX(0,MIN(1,'У4 Ввод'!$E$241-NETWORKDAYS('У4 Ввод'!$D$241,$B5)+1))/Настройки!$E$10*100)</f>
        <v>0</v>
      </c>
      <c r="IC5" s="67" t="n">
        <f aca="false">IF(OR($D5=1,MONTH($B5)&lt;&gt;MONTH(StartDate),'У4 Ввод'!$D$242="",'У4 Ввод'!$E$242="",'У4 Ввод'!$D$242&gt;$B5),0,MAX(0,MIN(1,'У4 Ввод'!$E$242-NETWORKDAYS('У4 Ввод'!$D$242,$B5)+1))/Настройки!$E$10*100)</f>
        <v>0</v>
      </c>
      <c r="ID5" s="67" t="n">
        <f aca="false">IF(OR($D5=1,MONTH($B5)&lt;&gt;MONTH(StartDate),'У4 Ввод'!$D$243="",'У4 Ввод'!$E$243="",'У4 Ввод'!$D$243&gt;$B5),0,MAX(0,MIN(1,'У4 Ввод'!$E$243-NETWORKDAYS('У4 Ввод'!$D$243,$B5)+1))/Настройки!$E$10*100)</f>
        <v>0</v>
      </c>
      <c r="IE5" s="67" t="n">
        <f aca="false">IF(OR($D5=1,MONTH($B5)&lt;&gt;MONTH(StartDate),'У4 Ввод'!$D$244="",'У4 Ввод'!$E$244="",'У4 Ввод'!$D$244&gt;$B5),0,MAX(0,MIN(1,'У4 Ввод'!$E$244-NETWORKDAYS('У4 Ввод'!$D$244,$B5)+1))/Настройки!$E$10*100)</f>
        <v>0</v>
      </c>
      <c r="IF5" s="67" t="n">
        <f aca="false">IF(OR($D5=1,MONTH($B5)&lt;&gt;MONTH(StartDate),'У4 Ввод'!$D$245="",'У4 Ввод'!$E$245="",'У4 Ввод'!$D$245&gt;$B5),0,MAX(0,MIN(1,'У4 Ввод'!$E$245-NETWORKDAYS('У4 Ввод'!$D$245,$B5)+1))/Настройки!$E$10*100)</f>
        <v>0</v>
      </c>
      <c r="IG5" s="67" t="n">
        <f aca="false">IF(OR($D5=1,MONTH($B5)&lt;&gt;MONTH(StartDate),'У4 Ввод'!$D$246="",'У4 Ввод'!$E$246="",'У4 Ввод'!$D$246&gt;$B5),0,MAX(0,MIN(1,'У4 Ввод'!$E$246-NETWORKDAYS('У4 Ввод'!$D$246,$B5)+1))/Настройки!$E$10*100)</f>
        <v>0</v>
      </c>
      <c r="IH5" s="67" t="n">
        <f aca="false">IF(OR($D5=1,MONTH($B5)&lt;&gt;MONTH(StartDate),'У4 Ввод'!$D$247="",'У4 Ввод'!$E$247="",'У4 Ввод'!$D$247&gt;$B5),0,MAX(0,MIN(1,'У4 Ввод'!$E$247-NETWORKDAYS('У4 Ввод'!$D$247,$B5)+1))/Настройки!$E$10*100)</f>
        <v>0</v>
      </c>
      <c r="II5" s="67" t="n">
        <f aca="false">IF(OR($D5=1,MONTH($B5)&lt;&gt;MONTH(StartDate),'У4 Ввод'!$D$248="",'У4 Ввод'!$E$248="",'У4 Ввод'!$D$248&gt;$B5),0,MAX(0,MIN(1,'У4 Ввод'!$E$248-NETWORKDAYS('У4 Ввод'!$D$248,$B5)+1))/Настройки!$E$10*100)</f>
        <v>0</v>
      </c>
      <c r="IJ5" s="67" t="n">
        <f aca="false">IF(OR($D5=1,MONTH($B5)&lt;&gt;MONTH(StartDate),'У4 Ввод'!$D$249="",'У4 Ввод'!$E$249="",'У4 Ввод'!$D$249&gt;$B5),0,MAX(0,MIN(1,'У4 Ввод'!$E$249-NETWORKDAYS('У4 Ввод'!$D$249,$B5)+1))/Настройки!$E$10*100)</f>
        <v>0</v>
      </c>
      <c r="IK5" s="67" t="n">
        <f aca="false">IF(OR($D5=1,MONTH($B5)&lt;&gt;MONTH(StartDate),'У4 Ввод'!$D$250="",'У4 Ввод'!$E$250="",'У4 Ввод'!$D$250&gt;$B5),0,MAX(0,MIN(1,'У4 Ввод'!$E$250-NETWORKDAYS('У4 Ввод'!$D$250,$B5)+1))/Настройки!$E$10*100)</f>
        <v>0</v>
      </c>
      <c r="IL5" s="67" t="n">
        <f aca="false">IF(OR($D5=1,MONTH($B5)&lt;&gt;MONTH(StartDate),'У4 Ввод'!$D$251="",'У4 Ввод'!$E$251="",'У4 Ввод'!$D$251&gt;$B5),0,MAX(0,MIN(1,'У4 Ввод'!$E$251-NETWORKDAYS('У4 Ввод'!$D$251,$B5)+1))/Настройки!$E$10*100)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IF(OR($D6=1,MONTH($B6)&lt;&gt;MONTH(StartDate),'У4 Ввод'!$D$12="",'У4 Ввод'!$E$12="",'У4 Ввод'!$D$12&gt;$B6),0,MAX(0,MIN(1,'У4 Ввод'!$E$12-NETWORKDAYS('У4 Ввод'!$D$12,$B6)+1))/Настройки!$E$10*100)</f>
        <v>0</v>
      </c>
      <c r="H6" s="67" t="n">
        <f aca="false">IF(OR($D6=1,MONTH($B6)&lt;&gt;MONTH(StartDate),'У4 Ввод'!$D$13="",'У4 Ввод'!$E$13="",'У4 Ввод'!$D$13&gt;$B6),0,MAX(0,MIN(1,'У4 Ввод'!$E$13-NETWORKDAYS('У4 Ввод'!$D$13,$B6)+1))/Настройки!$E$10*100)</f>
        <v>0</v>
      </c>
      <c r="I6" s="67" t="n">
        <f aca="false">IF(OR($D6=1,MONTH($B6)&lt;&gt;MONTH(StartDate),'У4 Ввод'!$D$14="",'У4 Ввод'!$E$14="",'У4 Ввод'!$D$14&gt;$B6),0,MAX(0,MIN(1,'У4 Ввод'!$E$14-NETWORKDAYS('У4 Ввод'!$D$14,$B6)+1))/Настройки!$E$10*100)</f>
        <v>0</v>
      </c>
      <c r="J6" s="67" t="n">
        <f aca="false">IF(OR($D6=1,MONTH($B6)&lt;&gt;MONTH(StartDate),'У4 Ввод'!$D$15="",'У4 Ввод'!$E$15="",'У4 Ввод'!$D$15&gt;$B6),0,MAX(0,MIN(1,'У4 Ввод'!$E$15-NETWORKDAYS('У4 Ввод'!$D$15,$B6)+1))/Настройки!$E$10*100)</f>
        <v>0</v>
      </c>
      <c r="K6" s="67" t="n">
        <f aca="false">IF(OR($D6=1,MONTH($B6)&lt;&gt;MONTH(StartDate),'У4 Ввод'!$D$16="",'У4 Ввод'!$E$16="",'У4 Ввод'!$D$16&gt;$B6),0,MAX(0,MIN(1,'У4 Ввод'!$E$16-NETWORKDAYS('У4 Ввод'!$D$16,$B6)+1))/Настройки!$E$10*100)</f>
        <v>0</v>
      </c>
      <c r="L6" s="67" t="n">
        <f aca="false">IF(OR($D6=1,MONTH($B6)&lt;&gt;MONTH(StartDate),'У4 Ввод'!$D$17="",'У4 Ввод'!$E$17="",'У4 Ввод'!$D$17&gt;$B6),0,MAX(0,MIN(1,'У4 Ввод'!$E$17-NETWORKDAYS('У4 Ввод'!$D$17,$B6)+1))/Настройки!$E$10*100)</f>
        <v>0</v>
      </c>
      <c r="M6" s="67" t="n">
        <f aca="false">IF(OR($D6=1,MONTH($B6)&lt;&gt;MONTH(StartDate),'У4 Ввод'!$D$18="",'У4 Ввод'!$E$18="",'У4 Ввод'!$D$18&gt;$B6),0,MAX(0,MIN(1,'У4 Ввод'!$E$18-NETWORKDAYS('У4 Ввод'!$D$18,$B6)+1))/Настройки!$E$10*100)</f>
        <v>0</v>
      </c>
      <c r="N6" s="67" t="n">
        <f aca="false">IF(OR($D6=1,MONTH($B6)&lt;&gt;MONTH(StartDate),'У4 Ввод'!$D$19="",'У4 Ввод'!$E$19="",'У4 Ввод'!$D$19&gt;$B6),0,MAX(0,MIN(1,'У4 Ввод'!$E$19-NETWORKDAYS('У4 Ввод'!$D$19,$B6)+1))/Настройки!$E$10*100)</f>
        <v>0</v>
      </c>
      <c r="O6" s="67" t="n">
        <f aca="false">IF(OR($D6=1,MONTH($B6)&lt;&gt;MONTH(StartDate),'У4 Ввод'!$D$20="",'У4 Ввод'!$E$20="",'У4 Ввод'!$D$20&gt;$B6),0,MAX(0,MIN(1,'У4 Ввод'!$E$20-NETWORKDAYS('У4 Ввод'!$D$20,$B6)+1))/Настройки!$E$10*100)</f>
        <v>0</v>
      </c>
      <c r="P6" s="67" t="n">
        <f aca="false">IF(OR($D6=1,MONTH($B6)&lt;&gt;MONTH(StartDate),'У4 Ввод'!$D$21="",'У4 Ввод'!$E$21="",'У4 Ввод'!$D$21&gt;$B6),0,MAX(0,MIN(1,'У4 Ввод'!$E$21-NETWORKDAYS('У4 Ввод'!$D$21,$B6)+1))/Настройки!$E$10*100)</f>
        <v>0</v>
      </c>
      <c r="Q6" s="67" t="n">
        <f aca="false">IF(OR($D6=1,MONTH($B6)&lt;&gt;MONTH(StartDate),'У4 Ввод'!$D$22="",'У4 Ввод'!$E$22="",'У4 Ввод'!$D$22&gt;$B6),0,MAX(0,MIN(1,'У4 Ввод'!$E$22-NETWORKDAYS('У4 Ввод'!$D$22,$B6)+1))/Настройки!$E$10*100)</f>
        <v>0</v>
      </c>
      <c r="R6" s="67" t="n">
        <f aca="false">IF(OR($D6=1,MONTH($B6)&lt;&gt;MONTH(StartDate),'У4 Ввод'!$D$23="",'У4 Ввод'!$E$23="",'У4 Ввод'!$D$23&gt;$B6),0,MAX(0,MIN(1,'У4 Ввод'!$E$23-NETWORKDAYS('У4 Ввод'!$D$23,$B6)+1))/Настройки!$E$10*100)</f>
        <v>0</v>
      </c>
      <c r="S6" s="67" t="n">
        <f aca="false">IF(OR($D6=1,MONTH($B6)&lt;&gt;MONTH(StartDate),'У4 Ввод'!$D$24="",'У4 Ввод'!$E$24="",'У4 Ввод'!$D$24&gt;$B6),0,MAX(0,MIN(1,'У4 Ввод'!$E$24-NETWORKDAYS('У4 Ввод'!$D$24,$B6)+1))/Настройки!$E$10*100)</f>
        <v>0</v>
      </c>
      <c r="T6" s="67" t="n">
        <f aca="false">IF(OR($D6=1,MONTH($B6)&lt;&gt;MONTH(StartDate),'У4 Ввод'!$D$25="",'У4 Ввод'!$E$25="",'У4 Ввод'!$D$25&gt;$B6),0,MAX(0,MIN(1,'У4 Ввод'!$E$25-NETWORKDAYS('У4 Ввод'!$D$25,$B6)+1))/Настройки!$E$10*100)</f>
        <v>0</v>
      </c>
      <c r="U6" s="67" t="n">
        <f aca="false">IF(OR($D6=1,MONTH($B6)&lt;&gt;MONTH(StartDate),'У4 Ввод'!$D$26="",'У4 Ввод'!$E$26="",'У4 Ввод'!$D$26&gt;$B6),0,MAX(0,MIN(1,'У4 Ввод'!$E$26-NETWORKDAYS('У4 Ввод'!$D$26,$B6)+1))/Настройки!$E$10*100)</f>
        <v>0</v>
      </c>
      <c r="V6" s="67" t="n">
        <f aca="false">IF(OR($D6=1,MONTH($B6)&lt;&gt;MONTH(StartDate),'У4 Ввод'!$D$27="",'У4 Ввод'!$E$27="",'У4 Ввод'!$D$27&gt;$B6),0,MAX(0,MIN(1,'У4 Ввод'!$E$27-NETWORKDAYS('У4 Ввод'!$D$27,$B6)+1))/Настройки!$E$10*100)</f>
        <v>0</v>
      </c>
      <c r="W6" s="67" t="n">
        <f aca="false">IF(OR($D6=1,MONTH($B6)&lt;&gt;MONTH(StartDate),'У4 Ввод'!$D$28="",'У4 Ввод'!$E$28="",'У4 Ввод'!$D$28&gt;$B6),0,MAX(0,MIN(1,'У4 Ввод'!$E$28-NETWORKDAYS('У4 Ввод'!$D$28,$B6)+1))/Настройки!$E$10*100)</f>
        <v>0</v>
      </c>
      <c r="X6" s="67" t="n">
        <f aca="false">IF(OR($D6=1,MONTH($B6)&lt;&gt;MONTH(StartDate),'У4 Ввод'!$D$29="",'У4 Ввод'!$E$29="",'У4 Ввод'!$D$29&gt;$B6),0,MAX(0,MIN(1,'У4 Ввод'!$E$29-NETWORKDAYS('У4 Ввод'!$D$29,$B6)+1))/Настройки!$E$10*100)</f>
        <v>0</v>
      </c>
      <c r="Y6" s="67" t="n">
        <f aca="false">IF(OR($D6=1,MONTH($B6)&lt;&gt;MONTH(StartDate),'У4 Ввод'!$D$30="",'У4 Ввод'!$E$30="",'У4 Ввод'!$D$30&gt;$B6),0,MAX(0,MIN(1,'У4 Ввод'!$E$30-NETWORKDAYS('У4 Ввод'!$D$30,$B6)+1))/Настройки!$E$10*100)</f>
        <v>0</v>
      </c>
      <c r="Z6" s="67" t="n">
        <f aca="false">IF(OR($D6=1,MONTH($B6)&lt;&gt;MONTH(StartDate),'У4 Ввод'!$D$31="",'У4 Ввод'!$E$31="",'У4 Ввод'!$D$31&gt;$B6),0,MAX(0,MIN(1,'У4 Ввод'!$E$31-NETWORKDAYS('У4 Ввод'!$D$31,$B6)+1))/Настройки!$E$10*100)</f>
        <v>0</v>
      </c>
      <c r="AA6" s="67" t="n">
        <f aca="false">IF(OR($D6=1,MONTH($B6)&lt;&gt;MONTH(StartDate),'У4 Ввод'!$D$32="",'У4 Ввод'!$E$32="",'У4 Ввод'!$D$32&gt;$B6),0,MAX(0,MIN(1,'У4 Ввод'!$E$32-NETWORKDAYS('У4 Ввод'!$D$32,$B6)+1))/Настройки!$E$10*100)</f>
        <v>0</v>
      </c>
      <c r="AB6" s="67" t="n">
        <f aca="false">IF(OR($D6=1,MONTH($B6)&lt;&gt;MONTH(StartDate),'У4 Ввод'!$D$33="",'У4 Ввод'!$E$33="",'У4 Ввод'!$D$33&gt;$B6),0,MAX(0,MIN(1,'У4 Ввод'!$E$33-NETWORKDAYS('У4 Ввод'!$D$33,$B6)+1))/Настройки!$E$10*100)</f>
        <v>0</v>
      </c>
      <c r="AC6" s="67" t="n">
        <f aca="false">IF(OR($D6=1,MONTH($B6)&lt;&gt;MONTH(StartDate),'У4 Ввод'!$D$34="",'У4 Ввод'!$E$34="",'У4 Ввод'!$D$34&gt;$B6),0,MAX(0,MIN(1,'У4 Ввод'!$E$34-NETWORKDAYS('У4 Ввод'!$D$34,$B6)+1))/Настройки!$E$10*100)</f>
        <v>0</v>
      </c>
      <c r="AD6" s="67" t="n">
        <f aca="false">IF(OR($D6=1,MONTH($B6)&lt;&gt;MONTH(StartDate),'У4 Ввод'!$D$35="",'У4 Ввод'!$E$35="",'У4 Ввод'!$D$35&gt;$B6),0,MAX(0,MIN(1,'У4 Ввод'!$E$35-NETWORKDAYS('У4 Ввод'!$D$35,$B6)+1))/Настройки!$E$10*100)</f>
        <v>0</v>
      </c>
      <c r="AE6" s="67" t="n">
        <f aca="false">IF(OR($D6=1,MONTH($B6)&lt;&gt;MONTH(StartDate),'У4 Ввод'!$D$36="",'У4 Ввод'!$E$36="",'У4 Ввод'!$D$36&gt;$B6),0,MAX(0,MIN(1,'У4 Ввод'!$E$36-NETWORKDAYS('У4 Ввод'!$D$36,$B6)+1))/Настройки!$E$10*100)</f>
        <v>0</v>
      </c>
      <c r="AF6" s="67" t="n">
        <f aca="false">IF(OR($D6=1,MONTH($B6)&lt;&gt;MONTH(StartDate),'У4 Ввод'!$D$37="",'У4 Ввод'!$E$37="",'У4 Ввод'!$D$37&gt;$B6),0,MAX(0,MIN(1,'У4 Ввод'!$E$37-NETWORKDAYS('У4 Ввод'!$D$37,$B6)+1))/Настройки!$E$10*100)</f>
        <v>0</v>
      </c>
      <c r="AG6" s="67" t="n">
        <f aca="false">IF(OR($D6=1,MONTH($B6)&lt;&gt;MONTH(StartDate),'У4 Ввод'!$D$38="",'У4 Ввод'!$E$38="",'У4 Ввод'!$D$38&gt;$B6),0,MAX(0,MIN(1,'У4 Ввод'!$E$38-NETWORKDAYS('У4 Ввод'!$D$38,$B6)+1))/Настройки!$E$10*100)</f>
        <v>0</v>
      </c>
      <c r="AH6" s="67" t="n">
        <f aca="false">IF(OR($D6=1,MONTH($B6)&lt;&gt;MONTH(StartDate),'У4 Ввод'!$D$39="",'У4 Ввод'!$E$39="",'У4 Ввод'!$D$39&gt;$B6),0,MAX(0,MIN(1,'У4 Ввод'!$E$39-NETWORKDAYS('У4 Ввод'!$D$39,$B6)+1))/Настройки!$E$10*100)</f>
        <v>0</v>
      </c>
      <c r="AI6" s="67" t="n">
        <f aca="false">IF(OR($D6=1,MONTH($B6)&lt;&gt;MONTH(StartDate),'У4 Ввод'!$D$40="",'У4 Ввод'!$E$40="",'У4 Ввод'!$D$40&gt;$B6),0,MAX(0,MIN(1,'У4 Ввод'!$E$40-NETWORKDAYS('У4 Ввод'!$D$40,$B6)+1))/Настройки!$E$10*100)</f>
        <v>0</v>
      </c>
      <c r="AJ6" s="67" t="n">
        <f aca="false">IF(OR($D6=1,MONTH($B6)&lt;&gt;MONTH(StartDate),'У4 Ввод'!$D$41="",'У4 Ввод'!$E$41="",'У4 Ввод'!$D$41&gt;$B6),0,MAX(0,MIN(1,'У4 Ввод'!$E$41-NETWORKDAYS('У4 Ввод'!$D$41,$B6)+1))/Настройки!$E$10*100)</f>
        <v>0</v>
      </c>
      <c r="AK6" s="67" t="n">
        <f aca="false">IF(OR($D6=1,MONTH($B6)&lt;&gt;MONTH(StartDate),'У4 Ввод'!$D$42="",'У4 Ввод'!$E$42="",'У4 Ввод'!$D$42&gt;$B6),0,MAX(0,MIN(1,'У4 Ввод'!$E$42-NETWORKDAYS('У4 Ввод'!$D$42,$B6)+1))/Настройки!$E$10*100)</f>
        <v>0</v>
      </c>
      <c r="AL6" s="67" t="n">
        <f aca="false">IF(OR($D6=1,MONTH($B6)&lt;&gt;MONTH(StartDate),'У4 Ввод'!$D$43="",'У4 Ввод'!$E$43="",'У4 Ввод'!$D$43&gt;$B6),0,MAX(0,MIN(1,'У4 Ввод'!$E$43-NETWORKDAYS('У4 Ввод'!$D$43,$B6)+1))/Настройки!$E$10*100)</f>
        <v>0</v>
      </c>
      <c r="AM6" s="67" t="n">
        <f aca="false">IF(OR($D6=1,MONTH($B6)&lt;&gt;MONTH(StartDate),'У4 Ввод'!$D$44="",'У4 Ввод'!$E$44="",'У4 Ввод'!$D$44&gt;$B6),0,MAX(0,MIN(1,'У4 Ввод'!$E$44-NETWORKDAYS('У4 Ввод'!$D$44,$B6)+1))/Настройки!$E$10*100)</f>
        <v>0</v>
      </c>
      <c r="AN6" s="67" t="n">
        <f aca="false">IF(OR($D6=1,MONTH($B6)&lt;&gt;MONTH(StartDate),'У4 Ввод'!$D$45="",'У4 Ввод'!$E$45="",'У4 Ввод'!$D$45&gt;$B6),0,MAX(0,MIN(1,'У4 Ввод'!$E$45-NETWORKDAYS('У4 Ввод'!$D$45,$B6)+1))/Настройки!$E$10*100)</f>
        <v>0</v>
      </c>
      <c r="AO6" s="67" t="n">
        <f aca="false">IF(OR($D6=1,MONTH($B6)&lt;&gt;MONTH(StartDate),'У4 Ввод'!$D$46="",'У4 Ввод'!$E$46="",'У4 Ввод'!$D$46&gt;$B6),0,MAX(0,MIN(1,'У4 Ввод'!$E$46-NETWORKDAYS('У4 Ввод'!$D$46,$B6)+1))/Настройки!$E$10*100)</f>
        <v>0</v>
      </c>
      <c r="AP6" s="67" t="n">
        <f aca="false">IF(OR($D6=1,MONTH($B6)&lt;&gt;MONTH(StartDate),'У4 Ввод'!$D$47="",'У4 Ввод'!$E$47="",'У4 Ввод'!$D$47&gt;$B6),0,MAX(0,MIN(1,'У4 Ввод'!$E$47-NETWORKDAYS('У4 Ввод'!$D$47,$B6)+1))/Настройки!$E$10*100)</f>
        <v>0</v>
      </c>
      <c r="AQ6" s="67" t="n">
        <f aca="false">IF(OR($D6=1,MONTH($B6)&lt;&gt;MONTH(StartDate),'У4 Ввод'!$D$48="",'У4 Ввод'!$E$48="",'У4 Ввод'!$D$48&gt;$B6),0,MAX(0,MIN(1,'У4 Ввод'!$E$48-NETWORKDAYS('У4 Ввод'!$D$48,$B6)+1))/Настройки!$E$10*100)</f>
        <v>0</v>
      </c>
      <c r="AR6" s="67" t="n">
        <f aca="false">IF(OR($D6=1,MONTH($B6)&lt;&gt;MONTH(StartDate),'У4 Ввод'!$D$49="",'У4 Ввод'!$E$49="",'У4 Ввод'!$D$49&gt;$B6),0,MAX(0,MIN(1,'У4 Ввод'!$E$49-NETWORKDAYS('У4 Ввод'!$D$49,$B6)+1))/Настройки!$E$10*100)</f>
        <v>0</v>
      </c>
      <c r="AS6" s="67" t="n">
        <f aca="false">IF(OR($D6=1,MONTH($B6)&lt;&gt;MONTH(StartDate),'У4 Ввод'!$D$50="",'У4 Ввод'!$E$50="",'У4 Ввод'!$D$50&gt;$B6),0,MAX(0,MIN(1,'У4 Ввод'!$E$50-NETWORKDAYS('У4 Ввод'!$D$50,$B6)+1))/Настройки!$E$10*100)</f>
        <v>0</v>
      </c>
      <c r="AT6" s="67" t="n">
        <f aca="false">IF(OR($D6=1,MONTH($B6)&lt;&gt;MONTH(StartDate),'У4 Ввод'!$D$51="",'У4 Ввод'!$E$51="",'У4 Ввод'!$D$51&gt;$B6),0,MAX(0,MIN(1,'У4 Ввод'!$E$51-NETWORKDAYS('У4 Ввод'!$D$51,$B6)+1))/Настройки!$E$10*100)</f>
        <v>0</v>
      </c>
      <c r="AU6" s="67" t="n">
        <f aca="false">IF(OR($D6=1,MONTH($B6)&lt;&gt;MONTH(StartDate),'У4 Ввод'!$D$52="",'У4 Ввод'!$E$52="",'У4 Ввод'!$D$52&gt;$B6),0,MAX(0,MIN(1,'У4 Ввод'!$E$52-NETWORKDAYS('У4 Ввод'!$D$52,$B6)+1))/Настройки!$E$10*100)</f>
        <v>0</v>
      </c>
      <c r="AV6" s="67" t="n">
        <f aca="false">IF(OR($D6=1,MONTH($B6)&lt;&gt;MONTH(StartDate),'У4 Ввод'!$D$53="",'У4 Ввод'!$E$53="",'У4 Ввод'!$D$53&gt;$B6),0,MAX(0,MIN(1,'У4 Ввод'!$E$53-NETWORKDAYS('У4 Ввод'!$D$53,$B6)+1))/Настройки!$E$10*100)</f>
        <v>0</v>
      </c>
      <c r="AW6" s="67" t="n">
        <f aca="false">IF(OR($D6=1,MONTH($B6)&lt;&gt;MONTH(StartDate),'У4 Ввод'!$D$54="",'У4 Ввод'!$E$54="",'У4 Ввод'!$D$54&gt;$B6),0,MAX(0,MIN(1,'У4 Ввод'!$E$54-NETWORKDAYS('У4 Ввод'!$D$54,$B6)+1))/Настройки!$E$10*100)</f>
        <v>0</v>
      </c>
      <c r="AX6" s="67" t="n">
        <f aca="false">IF(OR($D6=1,MONTH($B6)&lt;&gt;MONTH(StartDate),'У4 Ввод'!$D$55="",'У4 Ввод'!$E$55="",'У4 Ввод'!$D$55&gt;$B6),0,MAX(0,MIN(1,'У4 Ввод'!$E$55-NETWORKDAYS('У4 Ввод'!$D$55,$B6)+1))/Настройки!$E$10*100)</f>
        <v>0</v>
      </c>
      <c r="AY6" s="67" t="n">
        <f aca="false">IF(OR($D6=1,MONTH($B6)&lt;&gt;MONTH(StartDate),'У4 Ввод'!$D$56="",'У4 Ввод'!$E$56="",'У4 Ввод'!$D$56&gt;$B6),0,MAX(0,MIN(1,'У4 Ввод'!$E$56-NETWORKDAYS('У4 Ввод'!$D$56,$B6)+1))/Настройки!$E$10*100)</f>
        <v>0</v>
      </c>
      <c r="AZ6" s="67" t="n">
        <f aca="false">IF(OR($D6=1,MONTH($B6)&lt;&gt;MONTH(StartDate),'У4 Ввод'!$D$57="",'У4 Ввод'!$E$57="",'У4 Ввод'!$D$57&gt;$B6),0,MAX(0,MIN(1,'У4 Ввод'!$E$57-NETWORKDAYS('У4 Ввод'!$D$57,$B6)+1))/Настройки!$E$10*100)</f>
        <v>0</v>
      </c>
      <c r="BA6" s="67" t="n">
        <f aca="false">IF(OR($D6=1,MONTH($B6)&lt;&gt;MONTH(StartDate),'У4 Ввод'!$D$58="",'У4 Ввод'!$E$58="",'У4 Ввод'!$D$58&gt;$B6),0,MAX(0,MIN(1,'У4 Ввод'!$E$58-NETWORKDAYS('У4 Ввод'!$D$58,$B6)+1))/Настройки!$E$10*100)</f>
        <v>0</v>
      </c>
      <c r="BB6" s="67" t="n">
        <f aca="false">IF(OR($D6=1,MONTH($B6)&lt;&gt;MONTH(StartDate),'У4 Ввод'!$D$59="",'У4 Ввод'!$E$59="",'У4 Ввод'!$D$59&gt;$B6),0,MAX(0,MIN(1,'У4 Ввод'!$E$59-NETWORKDAYS('У4 Ввод'!$D$59,$B6)+1))/Настройки!$E$10*100)</f>
        <v>0</v>
      </c>
      <c r="BC6" s="67" t="n">
        <f aca="false">IF(OR($D6=1,MONTH($B6)&lt;&gt;MONTH(StartDate),'У4 Ввод'!$D$60="",'У4 Ввод'!$E$60="",'У4 Ввод'!$D$60&gt;$B6),0,MAX(0,MIN(1,'У4 Ввод'!$E$60-NETWORKDAYS('У4 Ввод'!$D$60,$B6)+1))/Настройки!$E$10*100)</f>
        <v>0</v>
      </c>
      <c r="BD6" s="67" t="n">
        <f aca="false">IF(OR($D6=1,MONTH($B6)&lt;&gt;MONTH(StartDate),'У4 Ввод'!$D$61="",'У4 Ввод'!$E$61="",'У4 Ввод'!$D$61&gt;$B6),0,MAX(0,MIN(1,'У4 Ввод'!$E$61-NETWORKDAYS('У4 Ввод'!$D$61,$B6)+1))/Настройки!$E$10*100)</f>
        <v>0</v>
      </c>
      <c r="BE6" s="67" t="n">
        <f aca="false">IF(OR($D6=1,MONTH($B6)&lt;&gt;MONTH(StartDate),'У4 Ввод'!$D$62="",'У4 Ввод'!$E$62="",'У4 Ввод'!$D$62&gt;$B6),0,MAX(0,MIN(1,'У4 Ввод'!$E$62-NETWORKDAYS('У4 Ввод'!$D$62,$B6)+1))/Настройки!$E$10*100)</f>
        <v>0</v>
      </c>
      <c r="BF6" s="67" t="n">
        <f aca="false">IF(OR($D6=1,MONTH($B6)&lt;&gt;MONTH(StartDate),'У4 Ввод'!$D$63="",'У4 Ввод'!$E$63="",'У4 Ввод'!$D$63&gt;$B6),0,MAX(0,MIN(1,'У4 Ввод'!$E$63-NETWORKDAYS('У4 Ввод'!$D$63,$B6)+1))/Настройки!$E$10*100)</f>
        <v>0</v>
      </c>
      <c r="BG6" s="67" t="n">
        <f aca="false">IF(OR($D6=1,MONTH($B6)&lt;&gt;MONTH(StartDate),'У4 Ввод'!$D$64="",'У4 Ввод'!$E$64="",'У4 Ввод'!$D$64&gt;$B6),0,MAX(0,MIN(1,'У4 Ввод'!$E$64-NETWORKDAYS('У4 Ввод'!$D$64,$B6)+1))/Настройки!$E$10*100)</f>
        <v>0</v>
      </c>
      <c r="BH6" s="67" t="n">
        <f aca="false">IF(OR($D6=1,MONTH($B6)&lt;&gt;MONTH(StartDate),'У4 Ввод'!$D$65="",'У4 Ввод'!$E$65="",'У4 Ввод'!$D$65&gt;$B6),0,MAX(0,MIN(1,'У4 Ввод'!$E$65-NETWORKDAYS('У4 Ввод'!$D$65,$B6)+1))/Настройки!$E$10*100)</f>
        <v>0</v>
      </c>
      <c r="BI6" s="67" t="n">
        <f aca="false">IF(OR($D6=1,MONTH($B6)&lt;&gt;MONTH(StartDate),'У4 Ввод'!$D$66="",'У4 Ввод'!$E$66="",'У4 Ввод'!$D$66&gt;$B6),0,MAX(0,MIN(1,'У4 Ввод'!$E$66-NETWORKDAYS('У4 Ввод'!$D$66,$B6)+1))/Настройки!$E$10*100)</f>
        <v>0</v>
      </c>
      <c r="BJ6" s="67" t="n">
        <f aca="false">IF(OR($D6=1,MONTH($B6)&lt;&gt;MONTH(StartDate),'У4 Ввод'!$D$67="",'У4 Ввод'!$E$67="",'У4 Ввод'!$D$67&gt;$B6),0,MAX(0,MIN(1,'У4 Ввод'!$E$67-NETWORKDAYS('У4 Ввод'!$D$67,$B6)+1))/Настройки!$E$10*100)</f>
        <v>0</v>
      </c>
      <c r="BK6" s="67" t="n">
        <f aca="false">IF(OR($D6=1,MONTH($B6)&lt;&gt;MONTH(StartDate),'У4 Ввод'!$D$68="",'У4 Ввод'!$E$68="",'У4 Ввод'!$D$68&gt;$B6),0,MAX(0,MIN(1,'У4 Ввод'!$E$68-NETWORKDAYS('У4 Ввод'!$D$68,$B6)+1))/Настройки!$E$10*100)</f>
        <v>0</v>
      </c>
      <c r="BL6" s="67" t="n">
        <f aca="false">IF(OR($D6=1,MONTH($B6)&lt;&gt;MONTH(StartDate),'У4 Ввод'!$D$69="",'У4 Ввод'!$E$69="",'У4 Ввод'!$D$69&gt;$B6),0,MAX(0,MIN(1,'У4 Ввод'!$E$69-NETWORKDAYS('У4 Ввод'!$D$69,$B6)+1))/Настройки!$E$10*100)</f>
        <v>0</v>
      </c>
      <c r="BM6" s="67" t="n">
        <f aca="false">IF(OR($D6=1,MONTH($B6)&lt;&gt;MONTH(StartDate),'У4 Ввод'!$D$70="",'У4 Ввод'!$E$70="",'У4 Ввод'!$D$70&gt;$B6),0,MAX(0,MIN(1,'У4 Ввод'!$E$70-NETWORKDAYS('У4 Ввод'!$D$70,$B6)+1))/Настройки!$E$10*100)</f>
        <v>0</v>
      </c>
      <c r="BN6" s="67" t="n">
        <f aca="false">IF(OR($D6=1,MONTH($B6)&lt;&gt;MONTH(StartDate),'У4 Ввод'!$D$71="",'У4 Ввод'!$E$71="",'У4 Ввод'!$D$71&gt;$B6),0,MAX(0,MIN(1,'У4 Ввод'!$E$71-NETWORKDAYS('У4 Ввод'!$D$71,$B6)+1))/Настройки!$E$10*100)</f>
        <v>0</v>
      </c>
      <c r="BO6" s="67" t="n">
        <f aca="false">IF(OR($D6=1,MONTH($B6)&lt;&gt;MONTH(StartDate),'У4 Ввод'!$D$72="",'У4 Ввод'!$E$72="",'У4 Ввод'!$D$72&gt;$B6),0,MAX(0,MIN(1,'У4 Ввод'!$E$72-NETWORKDAYS('У4 Ввод'!$D$72,$B6)+1))/Настройки!$E$10*100)</f>
        <v>0</v>
      </c>
      <c r="BP6" s="67" t="n">
        <f aca="false">IF(OR($D6=1,MONTH($B6)&lt;&gt;MONTH(StartDate),'У4 Ввод'!$D$73="",'У4 Ввод'!$E$73="",'У4 Ввод'!$D$73&gt;$B6),0,MAX(0,MIN(1,'У4 Ввод'!$E$73-NETWORKDAYS('У4 Ввод'!$D$73,$B6)+1))/Настройки!$E$10*100)</f>
        <v>0</v>
      </c>
      <c r="BQ6" s="67" t="n">
        <f aca="false">IF(OR($D6=1,MONTH($B6)&lt;&gt;MONTH(StartDate),'У4 Ввод'!$D$74="",'У4 Ввод'!$E$74="",'У4 Ввод'!$D$74&gt;$B6),0,MAX(0,MIN(1,'У4 Ввод'!$E$74-NETWORKDAYS('У4 Ввод'!$D$74,$B6)+1))/Настройки!$E$10*100)</f>
        <v>0</v>
      </c>
      <c r="BR6" s="67" t="n">
        <f aca="false">IF(OR($D6=1,MONTH($B6)&lt;&gt;MONTH(StartDate),'У4 Ввод'!$D$75="",'У4 Ввод'!$E$75="",'У4 Ввод'!$D$75&gt;$B6),0,MAX(0,MIN(1,'У4 Ввод'!$E$75-NETWORKDAYS('У4 Ввод'!$D$75,$B6)+1))/Настройки!$E$10*100)</f>
        <v>0</v>
      </c>
      <c r="BS6" s="67" t="n">
        <f aca="false">IF(OR($D6=1,MONTH($B6)&lt;&gt;MONTH(StartDate),'У4 Ввод'!$D$76="",'У4 Ввод'!$E$76="",'У4 Ввод'!$D$76&gt;$B6),0,MAX(0,MIN(1,'У4 Ввод'!$E$76-NETWORKDAYS('У4 Ввод'!$D$76,$B6)+1))/Настройки!$E$10*100)</f>
        <v>0</v>
      </c>
      <c r="BT6" s="67" t="n">
        <f aca="false">IF(OR($D6=1,MONTH($B6)&lt;&gt;MONTH(StartDate),'У4 Ввод'!$D$77="",'У4 Ввод'!$E$77="",'У4 Ввод'!$D$77&gt;$B6),0,MAX(0,MIN(1,'У4 Ввод'!$E$77-NETWORKDAYS('У4 Ввод'!$D$77,$B6)+1))/Настройки!$E$10*100)</f>
        <v>0</v>
      </c>
      <c r="BU6" s="67" t="n">
        <f aca="false">IF(OR($D6=1,MONTH($B6)&lt;&gt;MONTH(StartDate),'У4 Ввод'!$D$78="",'У4 Ввод'!$E$78="",'У4 Ввод'!$D$78&gt;$B6),0,MAX(0,MIN(1,'У4 Ввод'!$E$78-NETWORKDAYS('У4 Ввод'!$D$78,$B6)+1))/Настройки!$E$10*100)</f>
        <v>0</v>
      </c>
      <c r="BV6" s="67" t="n">
        <f aca="false">IF(OR($D6=1,MONTH($B6)&lt;&gt;MONTH(StartDate),'У4 Ввод'!$D$79="",'У4 Ввод'!$E$79="",'У4 Ввод'!$D$79&gt;$B6),0,MAX(0,MIN(1,'У4 Ввод'!$E$79-NETWORKDAYS('У4 Ввод'!$D$79,$B6)+1))/Настройки!$E$10*100)</f>
        <v>0</v>
      </c>
      <c r="BW6" s="67" t="n">
        <f aca="false">IF(OR($D6=1,MONTH($B6)&lt;&gt;MONTH(StartDate),'У4 Ввод'!$D$80="",'У4 Ввод'!$E$80="",'У4 Ввод'!$D$80&gt;$B6),0,MAX(0,MIN(1,'У4 Ввод'!$E$80-NETWORKDAYS('У4 Ввод'!$D$80,$B6)+1))/Настройки!$E$10*100)</f>
        <v>0</v>
      </c>
      <c r="BX6" s="67" t="n">
        <f aca="false">IF(OR($D6=1,MONTH($B6)&lt;&gt;MONTH(StartDate),'У4 Ввод'!$D$81="",'У4 Ввод'!$E$81="",'У4 Ввод'!$D$81&gt;$B6),0,MAX(0,MIN(1,'У4 Ввод'!$E$81-NETWORKDAYS('У4 Ввод'!$D$81,$B6)+1))/Настройки!$E$10*100)</f>
        <v>0</v>
      </c>
      <c r="BY6" s="67" t="n">
        <f aca="false">IF(OR($D6=1,MONTH($B6)&lt;&gt;MONTH(StartDate),'У4 Ввод'!$D$82="",'У4 Ввод'!$E$82="",'У4 Ввод'!$D$82&gt;$B6),0,MAX(0,MIN(1,'У4 Ввод'!$E$82-NETWORKDAYS('У4 Ввод'!$D$82,$B6)+1))/Настройки!$E$10*100)</f>
        <v>0</v>
      </c>
      <c r="BZ6" s="67" t="n">
        <f aca="false">IF(OR($D6=1,MONTH($B6)&lt;&gt;MONTH(StartDate),'У4 Ввод'!$D$83="",'У4 Ввод'!$E$83="",'У4 Ввод'!$D$83&gt;$B6),0,MAX(0,MIN(1,'У4 Ввод'!$E$83-NETWORKDAYS('У4 Ввод'!$D$83,$B6)+1))/Настройки!$E$10*100)</f>
        <v>0</v>
      </c>
      <c r="CA6" s="67" t="n">
        <f aca="false">IF(OR($D6=1,MONTH($B6)&lt;&gt;MONTH(StartDate),'У4 Ввод'!$D$84="",'У4 Ввод'!$E$84="",'У4 Ввод'!$D$84&gt;$B6),0,MAX(0,MIN(1,'У4 Ввод'!$E$84-NETWORKDAYS('У4 Ввод'!$D$84,$B6)+1))/Настройки!$E$10*100)</f>
        <v>0</v>
      </c>
      <c r="CB6" s="67" t="n">
        <f aca="false">IF(OR($D6=1,MONTH($B6)&lt;&gt;MONTH(StartDate),'У4 Ввод'!$D$85="",'У4 Ввод'!$E$85="",'У4 Ввод'!$D$85&gt;$B6),0,MAX(0,MIN(1,'У4 Ввод'!$E$85-NETWORKDAYS('У4 Ввод'!$D$85,$B6)+1))/Настройки!$E$10*100)</f>
        <v>0</v>
      </c>
      <c r="CC6" s="67" t="n">
        <f aca="false">IF(OR($D6=1,MONTH($B6)&lt;&gt;MONTH(StartDate),'У4 Ввод'!$D$86="",'У4 Ввод'!$E$86="",'У4 Ввод'!$D$86&gt;$B6),0,MAX(0,MIN(1,'У4 Ввод'!$E$86-NETWORKDAYS('У4 Ввод'!$D$86,$B6)+1))/Настройки!$E$10*100)</f>
        <v>0</v>
      </c>
      <c r="CD6" s="67" t="n">
        <f aca="false">IF(OR($D6=1,MONTH($B6)&lt;&gt;MONTH(StartDate),'У4 Ввод'!$D$87="",'У4 Ввод'!$E$87="",'У4 Ввод'!$D$87&gt;$B6),0,MAX(0,MIN(1,'У4 Ввод'!$E$87-NETWORKDAYS('У4 Ввод'!$D$87,$B6)+1))/Настройки!$E$10*100)</f>
        <v>0</v>
      </c>
      <c r="CE6" s="67" t="n">
        <f aca="false">IF(OR($D6=1,MONTH($B6)&lt;&gt;MONTH(StartDate),'У4 Ввод'!$D$88="",'У4 Ввод'!$E$88="",'У4 Ввод'!$D$88&gt;$B6),0,MAX(0,MIN(1,'У4 Ввод'!$E$88-NETWORKDAYS('У4 Ввод'!$D$88,$B6)+1))/Настройки!$E$10*100)</f>
        <v>0</v>
      </c>
      <c r="CF6" s="67" t="n">
        <f aca="false">IF(OR($D6=1,MONTH($B6)&lt;&gt;MONTH(StartDate),'У4 Ввод'!$D$89="",'У4 Ввод'!$E$89="",'У4 Ввод'!$D$89&gt;$B6),0,MAX(0,MIN(1,'У4 Ввод'!$E$89-NETWORKDAYS('У4 Ввод'!$D$89,$B6)+1))/Настройки!$E$10*100)</f>
        <v>0</v>
      </c>
      <c r="CG6" s="67" t="n">
        <f aca="false">IF(OR($D6=1,MONTH($B6)&lt;&gt;MONTH(StartDate),'У4 Ввод'!$D$90="",'У4 Ввод'!$E$90="",'У4 Ввод'!$D$90&gt;$B6),0,MAX(0,MIN(1,'У4 Ввод'!$E$90-NETWORKDAYS('У4 Ввод'!$D$90,$B6)+1))/Настройки!$E$10*100)</f>
        <v>0</v>
      </c>
      <c r="CH6" s="67" t="n">
        <f aca="false">IF(OR($D6=1,MONTH($B6)&lt;&gt;MONTH(StartDate),'У4 Ввод'!$D$91="",'У4 Ввод'!$E$91="",'У4 Ввод'!$D$91&gt;$B6),0,MAX(0,MIN(1,'У4 Ввод'!$E$91-NETWORKDAYS('У4 Ввод'!$D$91,$B6)+1))/Настройки!$E$10*100)</f>
        <v>0</v>
      </c>
      <c r="CI6" s="67" t="n">
        <f aca="false">IF(OR($D6=1,MONTH($B6)&lt;&gt;MONTH(StartDate),'У4 Ввод'!$D$92="",'У4 Ввод'!$E$92="",'У4 Ввод'!$D$92&gt;$B6),0,MAX(0,MIN(1,'У4 Ввод'!$E$92-NETWORKDAYS('У4 Ввод'!$D$92,$B6)+1))/Настройки!$E$10*100)</f>
        <v>0</v>
      </c>
      <c r="CJ6" s="67" t="n">
        <f aca="false">IF(OR($D6=1,MONTH($B6)&lt;&gt;MONTH(StartDate),'У4 Ввод'!$D$93="",'У4 Ввод'!$E$93="",'У4 Ввод'!$D$93&gt;$B6),0,MAX(0,MIN(1,'У4 Ввод'!$E$93-NETWORKDAYS('У4 Ввод'!$D$93,$B6)+1))/Настройки!$E$10*100)</f>
        <v>0</v>
      </c>
      <c r="CK6" s="67" t="n">
        <f aca="false">IF(OR($D6=1,MONTH($B6)&lt;&gt;MONTH(StartDate),'У4 Ввод'!$D$94="",'У4 Ввод'!$E$94="",'У4 Ввод'!$D$94&gt;$B6),0,MAX(0,MIN(1,'У4 Ввод'!$E$94-NETWORKDAYS('У4 Ввод'!$D$94,$B6)+1))/Настройки!$E$10*100)</f>
        <v>0</v>
      </c>
      <c r="CL6" s="67" t="n">
        <f aca="false">IF(OR($D6=1,MONTH($B6)&lt;&gt;MONTH(StartDate),'У4 Ввод'!$D$95="",'У4 Ввод'!$E$95="",'У4 Ввод'!$D$95&gt;$B6),0,MAX(0,MIN(1,'У4 Ввод'!$E$95-NETWORKDAYS('У4 Ввод'!$D$95,$B6)+1))/Настройки!$E$10*100)</f>
        <v>0</v>
      </c>
      <c r="CM6" s="67" t="n">
        <f aca="false">IF(OR($D6=1,MONTH($B6)&lt;&gt;MONTH(StartDate),'У4 Ввод'!$D$96="",'У4 Ввод'!$E$96="",'У4 Ввод'!$D$96&gt;$B6),0,MAX(0,MIN(1,'У4 Ввод'!$E$96-NETWORKDAYS('У4 Ввод'!$D$96,$B6)+1))/Настройки!$E$10*100)</f>
        <v>0</v>
      </c>
      <c r="CN6" s="67" t="n">
        <f aca="false">IF(OR($D6=1,MONTH($B6)&lt;&gt;MONTH(StartDate),'У4 Ввод'!$D$97="",'У4 Ввод'!$E$97="",'У4 Ввод'!$D$97&gt;$B6),0,MAX(0,MIN(1,'У4 Ввод'!$E$97-NETWORKDAYS('У4 Ввод'!$D$97,$B6)+1))/Настройки!$E$10*100)</f>
        <v>0</v>
      </c>
      <c r="CO6" s="67" t="n">
        <f aca="false">IF(OR($D6=1,MONTH($B6)&lt;&gt;MONTH(StartDate),'У4 Ввод'!$D$98="",'У4 Ввод'!$E$98="",'У4 Ввод'!$D$98&gt;$B6),0,MAX(0,MIN(1,'У4 Ввод'!$E$98-NETWORKDAYS('У4 Ввод'!$D$98,$B6)+1))/Настройки!$E$10*100)</f>
        <v>0</v>
      </c>
      <c r="CP6" s="67" t="n">
        <f aca="false">IF(OR($D6=1,MONTH($B6)&lt;&gt;MONTH(StartDate),'У4 Ввод'!$D$99="",'У4 Ввод'!$E$99="",'У4 Ввод'!$D$99&gt;$B6),0,MAX(0,MIN(1,'У4 Ввод'!$E$99-NETWORKDAYS('У4 Ввод'!$D$99,$B6)+1))/Настройки!$E$10*100)</f>
        <v>0</v>
      </c>
      <c r="CQ6" s="67" t="n">
        <f aca="false">IF(OR($D6=1,MONTH($B6)&lt;&gt;MONTH(StartDate),'У4 Ввод'!$D$100="",'У4 Ввод'!$E$100="",'У4 Ввод'!$D$100&gt;$B6),0,MAX(0,MIN(1,'У4 Ввод'!$E$100-NETWORKDAYS('У4 Ввод'!$D$100,$B6)+1))/Настройки!$E$10*100)</f>
        <v>0</v>
      </c>
      <c r="CR6" s="67" t="n">
        <f aca="false">IF(OR($D6=1,MONTH($B6)&lt;&gt;MONTH(StartDate),'У4 Ввод'!$D$101="",'У4 Ввод'!$E$101="",'У4 Ввод'!$D$101&gt;$B6),0,MAX(0,MIN(1,'У4 Ввод'!$E$101-NETWORKDAYS('У4 Ввод'!$D$101,$B6)+1))/Настройки!$E$10*100)</f>
        <v>0</v>
      </c>
      <c r="CS6" s="67" t="n">
        <f aca="false">IF(OR($D6=1,MONTH($B6)&lt;&gt;MONTH(StartDate),'У4 Ввод'!$D$102="",'У4 Ввод'!$E$102="",'У4 Ввод'!$D$102&gt;$B6),0,MAX(0,MIN(1,'У4 Ввод'!$E$102-NETWORKDAYS('У4 Ввод'!$D$102,$B6)+1))/Настройки!$E$10*100)</f>
        <v>0</v>
      </c>
      <c r="CT6" s="67" t="n">
        <f aca="false">IF(OR($D6=1,MONTH($B6)&lt;&gt;MONTH(StartDate),'У4 Ввод'!$D$103="",'У4 Ввод'!$E$103="",'У4 Ввод'!$D$103&gt;$B6),0,MAX(0,MIN(1,'У4 Ввод'!$E$103-NETWORKDAYS('У4 Ввод'!$D$103,$B6)+1))/Настройки!$E$10*100)</f>
        <v>0</v>
      </c>
      <c r="CU6" s="67" t="n">
        <f aca="false">IF(OR($D6=1,MONTH($B6)&lt;&gt;MONTH(StartDate),'У4 Ввод'!$D$104="",'У4 Ввод'!$E$104="",'У4 Ввод'!$D$104&gt;$B6),0,MAX(0,MIN(1,'У4 Ввод'!$E$104-NETWORKDAYS('У4 Ввод'!$D$104,$B6)+1))/Настройки!$E$10*100)</f>
        <v>0</v>
      </c>
      <c r="CV6" s="67" t="n">
        <f aca="false">IF(OR($D6=1,MONTH($B6)&lt;&gt;MONTH(StartDate),'У4 Ввод'!$D$105="",'У4 Ввод'!$E$105="",'У4 Ввод'!$D$105&gt;$B6),0,MAX(0,MIN(1,'У4 Ввод'!$E$105-NETWORKDAYS('У4 Ввод'!$D$105,$B6)+1))/Настройки!$E$10*100)</f>
        <v>0</v>
      </c>
      <c r="CW6" s="67" t="n">
        <f aca="false">IF(OR($D6=1,MONTH($B6)&lt;&gt;MONTH(StartDate),'У4 Ввод'!$D$106="",'У4 Ввод'!$E$106="",'У4 Ввод'!$D$106&gt;$B6),0,MAX(0,MIN(1,'У4 Ввод'!$E$106-NETWORKDAYS('У4 Ввод'!$D$106,$B6)+1))/Настройки!$E$10*100)</f>
        <v>0</v>
      </c>
      <c r="CX6" s="67" t="n">
        <f aca="false">IF(OR($D6=1,MONTH($B6)&lt;&gt;MONTH(StartDate),'У4 Ввод'!$D$107="",'У4 Ввод'!$E$107="",'У4 Ввод'!$D$107&gt;$B6),0,MAX(0,MIN(1,'У4 Ввод'!$E$107-NETWORKDAYS('У4 Ввод'!$D$107,$B6)+1))/Настройки!$E$10*100)</f>
        <v>0</v>
      </c>
      <c r="CY6" s="67" t="n">
        <f aca="false">IF(OR($D6=1,MONTH($B6)&lt;&gt;MONTH(StartDate),'У4 Ввод'!$D$108="",'У4 Ввод'!$E$108="",'У4 Ввод'!$D$108&gt;$B6),0,MAX(0,MIN(1,'У4 Ввод'!$E$108-NETWORKDAYS('У4 Ввод'!$D$108,$B6)+1))/Настройки!$E$10*100)</f>
        <v>0</v>
      </c>
      <c r="CZ6" s="67" t="n">
        <f aca="false">IF(OR($D6=1,MONTH($B6)&lt;&gt;MONTH(StartDate),'У4 Ввод'!$D$109="",'У4 Ввод'!$E$109="",'У4 Ввод'!$D$109&gt;$B6),0,MAX(0,MIN(1,'У4 Ввод'!$E$109-NETWORKDAYS('У4 Ввод'!$D$109,$B6)+1))/Настройки!$E$10*100)</f>
        <v>0</v>
      </c>
      <c r="DA6" s="67" t="n">
        <f aca="false">IF(OR($D6=1,MONTH($B6)&lt;&gt;MONTH(StartDate),'У4 Ввод'!$D$110="",'У4 Ввод'!$E$110="",'У4 Ввод'!$D$110&gt;$B6),0,MAX(0,MIN(1,'У4 Ввод'!$E$110-NETWORKDAYS('У4 Ввод'!$D$110,$B6)+1))/Настройки!$E$10*100)</f>
        <v>0</v>
      </c>
      <c r="DB6" s="67" t="n">
        <f aca="false">IF(OR($D6=1,MONTH($B6)&lt;&gt;MONTH(StartDate),'У4 Ввод'!$D$111="",'У4 Ввод'!$E$111="",'У4 Ввод'!$D$111&gt;$B6),0,MAX(0,MIN(1,'У4 Ввод'!$E$111-NETWORKDAYS('У4 Ввод'!$D$111,$B6)+1))/Настройки!$E$10*100)</f>
        <v>0</v>
      </c>
      <c r="DC6" s="67" t="n">
        <f aca="false">IF(OR($D6=1,MONTH($B6)&lt;&gt;MONTH(StartDate),'У4 Ввод'!$D$112="",'У4 Ввод'!$E$112="",'У4 Ввод'!$D$112&gt;$B6),0,MAX(0,MIN(1,'У4 Ввод'!$E$112-NETWORKDAYS('У4 Ввод'!$D$112,$B6)+1))/Настройки!$E$10*100)</f>
        <v>0</v>
      </c>
      <c r="DD6" s="67" t="n">
        <f aca="false">IF(OR($D6=1,MONTH($B6)&lt;&gt;MONTH(StartDate),'У4 Ввод'!$D$113="",'У4 Ввод'!$E$113="",'У4 Ввод'!$D$113&gt;$B6),0,MAX(0,MIN(1,'У4 Ввод'!$E$113-NETWORKDAYS('У4 Ввод'!$D$113,$B6)+1))/Настройки!$E$10*100)</f>
        <v>0</v>
      </c>
      <c r="DE6" s="67" t="n">
        <f aca="false">IF(OR($D6=1,MONTH($B6)&lt;&gt;MONTH(StartDate),'У4 Ввод'!$D$114="",'У4 Ввод'!$E$114="",'У4 Ввод'!$D$114&gt;$B6),0,MAX(0,MIN(1,'У4 Ввод'!$E$114-NETWORKDAYS('У4 Ввод'!$D$114,$B6)+1))/Настройки!$E$10*100)</f>
        <v>0</v>
      </c>
      <c r="DF6" s="67" t="n">
        <f aca="false">IF(OR($D6=1,MONTH($B6)&lt;&gt;MONTH(StartDate),'У4 Ввод'!$D$115="",'У4 Ввод'!$E$115="",'У4 Ввод'!$D$115&gt;$B6),0,MAX(0,MIN(1,'У4 Ввод'!$E$115-NETWORKDAYS('У4 Ввод'!$D$115,$B6)+1))/Настройки!$E$10*100)</f>
        <v>0</v>
      </c>
      <c r="DG6" s="67" t="n">
        <f aca="false">IF(OR($D6=1,MONTH($B6)&lt;&gt;MONTH(StartDate),'У4 Ввод'!$D$116="",'У4 Ввод'!$E$116="",'У4 Ввод'!$D$116&gt;$B6),0,MAX(0,MIN(1,'У4 Ввод'!$E$116-NETWORKDAYS('У4 Ввод'!$D$116,$B6)+1))/Настройки!$E$10*100)</f>
        <v>0</v>
      </c>
      <c r="DH6" s="67" t="n">
        <f aca="false">IF(OR($D6=1,MONTH($B6)&lt;&gt;MONTH(StartDate),'У4 Ввод'!$D$117="",'У4 Ввод'!$E$117="",'У4 Ввод'!$D$117&gt;$B6),0,MAX(0,MIN(1,'У4 Ввод'!$E$117-NETWORKDAYS('У4 Ввод'!$D$117,$B6)+1))/Настройки!$E$10*100)</f>
        <v>0</v>
      </c>
      <c r="DI6" s="67" t="n">
        <f aca="false">IF(OR($D6=1,MONTH($B6)&lt;&gt;MONTH(StartDate),'У4 Ввод'!$D$118="",'У4 Ввод'!$E$118="",'У4 Ввод'!$D$118&gt;$B6),0,MAX(0,MIN(1,'У4 Ввод'!$E$118-NETWORKDAYS('У4 Ввод'!$D$118,$B6)+1))/Настройки!$E$10*100)</f>
        <v>0</v>
      </c>
      <c r="DJ6" s="67" t="n">
        <f aca="false">IF(OR($D6=1,MONTH($B6)&lt;&gt;MONTH(StartDate),'У4 Ввод'!$D$119="",'У4 Ввод'!$E$119="",'У4 Ввод'!$D$119&gt;$B6),0,MAX(0,MIN(1,'У4 Ввод'!$E$119-NETWORKDAYS('У4 Ввод'!$D$119,$B6)+1))/Настройки!$E$10*100)</f>
        <v>0</v>
      </c>
      <c r="DK6" s="67" t="n">
        <f aca="false">IF(OR($D6=1,MONTH($B6)&lt;&gt;MONTH(StartDate),'У4 Ввод'!$D$120="",'У4 Ввод'!$E$120="",'У4 Ввод'!$D$120&gt;$B6),0,MAX(0,MIN(1,'У4 Ввод'!$E$120-NETWORKDAYS('У4 Ввод'!$D$120,$B6)+1))/Настройки!$E$10*100)</f>
        <v>0</v>
      </c>
      <c r="DL6" s="67" t="n">
        <f aca="false">IF(OR($D6=1,MONTH($B6)&lt;&gt;MONTH(StartDate),'У4 Ввод'!$D$121="",'У4 Ввод'!$E$121="",'У4 Ввод'!$D$121&gt;$B6),0,MAX(0,MIN(1,'У4 Ввод'!$E$121-NETWORKDAYS('У4 Ввод'!$D$121,$B6)+1))/Настройки!$E$10*100)</f>
        <v>0</v>
      </c>
      <c r="DM6" s="67" t="n">
        <f aca="false">IF(OR($D6=1,MONTH($B6)&lt;&gt;MONTH(StartDate),'У4 Ввод'!$D$122="",'У4 Ввод'!$E$122="",'У4 Ввод'!$D$122&gt;$B6),0,MAX(0,MIN(1,'У4 Ввод'!$E$122-NETWORKDAYS('У4 Ввод'!$D$122,$B6)+1))/Настройки!$E$10*100)</f>
        <v>0</v>
      </c>
      <c r="DN6" s="67" t="n">
        <f aca="false">IF(OR($D6=1,MONTH($B6)&lt;&gt;MONTH(StartDate),'У4 Ввод'!$D$123="",'У4 Ввод'!$E$123="",'У4 Ввод'!$D$123&gt;$B6),0,MAX(0,MIN(1,'У4 Ввод'!$E$123-NETWORKDAYS('У4 Ввод'!$D$123,$B6)+1))/Настройки!$E$10*100)</f>
        <v>0</v>
      </c>
      <c r="DO6" s="67" t="n">
        <f aca="false">IF(OR($D6=1,MONTH($B6)&lt;&gt;MONTH(StartDate),'У4 Ввод'!$D$124="",'У4 Ввод'!$E$124="",'У4 Ввод'!$D$124&gt;$B6),0,MAX(0,MIN(1,'У4 Ввод'!$E$124-NETWORKDAYS('У4 Ввод'!$D$124,$B6)+1))/Настройки!$E$10*100)</f>
        <v>0</v>
      </c>
      <c r="DP6" s="67" t="n">
        <f aca="false">IF(OR($D6=1,MONTH($B6)&lt;&gt;MONTH(StartDate),'У4 Ввод'!$D$125="",'У4 Ввод'!$E$125="",'У4 Ввод'!$D$125&gt;$B6),0,MAX(0,MIN(1,'У4 Ввод'!$E$125-NETWORKDAYS('У4 Ввод'!$D$125,$B6)+1))/Настройки!$E$10*100)</f>
        <v>0</v>
      </c>
      <c r="DQ6" s="67" t="n">
        <f aca="false">IF(OR($D6=1,MONTH($B6)&lt;&gt;MONTH(StartDate),'У4 Ввод'!$D$126="",'У4 Ввод'!$E$126="",'У4 Ввод'!$D$126&gt;$B6),0,MAX(0,MIN(1,'У4 Ввод'!$E$126-NETWORKDAYS('У4 Ввод'!$D$126,$B6)+1))/Настройки!$E$10*100)</f>
        <v>0</v>
      </c>
      <c r="DR6" s="67" t="n">
        <f aca="false">IF(OR($D6=1,MONTH($B6)&lt;&gt;MONTH(StartDate),'У4 Ввод'!$D$127="",'У4 Ввод'!$E$127="",'У4 Ввод'!$D$127&gt;$B6),0,MAX(0,MIN(1,'У4 Ввод'!$E$127-NETWORKDAYS('У4 Ввод'!$D$127,$B6)+1))/Настройки!$E$10*100)</f>
        <v>0</v>
      </c>
      <c r="DS6" s="67" t="n">
        <f aca="false">IF(OR($D6=1,MONTH($B6)&lt;&gt;MONTH(StartDate),'У4 Ввод'!$D$128="",'У4 Ввод'!$E$128="",'У4 Ввод'!$D$128&gt;$B6),0,MAX(0,MIN(1,'У4 Ввод'!$E$128-NETWORKDAYS('У4 Ввод'!$D$128,$B6)+1))/Настройки!$E$10*100)</f>
        <v>0</v>
      </c>
      <c r="DT6" s="67" t="n">
        <f aca="false">IF(OR($D6=1,MONTH($B6)&lt;&gt;MONTH(StartDate),'У4 Ввод'!$D$129="",'У4 Ввод'!$E$129="",'У4 Ввод'!$D$129&gt;$B6),0,MAX(0,MIN(1,'У4 Ввод'!$E$129-NETWORKDAYS('У4 Ввод'!$D$129,$B6)+1))/Настройки!$E$10*100)</f>
        <v>0</v>
      </c>
      <c r="DU6" s="67" t="n">
        <f aca="false">IF(OR($D6=1,MONTH($B6)&lt;&gt;MONTH(StartDate),'У4 Ввод'!$D$130="",'У4 Ввод'!$E$130="",'У4 Ввод'!$D$130&gt;$B6),0,MAX(0,MIN(1,'У4 Ввод'!$E$130-NETWORKDAYS('У4 Ввод'!$D$130,$B6)+1))/Настройки!$E$10*100)</f>
        <v>0</v>
      </c>
      <c r="DV6" s="67" t="n">
        <f aca="false">IF(OR($D6=1,MONTH($B6)&lt;&gt;MONTH(StartDate),'У4 Ввод'!$D$131="",'У4 Ввод'!$E$131="",'У4 Ввод'!$D$131&gt;$B6),0,MAX(0,MIN(1,'У4 Ввод'!$E$131-NETWORKDAYS('У4 Ввод'!$D$131,$B6)+1))/Настройки!$E$10*100)</f>
        <v>0</v>
      </c>
      <c r="DW6" s="67" t="n">
        <f aca="false">IF(OR($D6=1,MONTH($B6)&lt;&gt;MONTH(StartDate),'У4 Ввод'!$D$132="",'У4 Ввод'!$E$132="",'У4 Ввод'!$D$132&gt;$B6),0,MAX(0,MIN(1,'У4 Ввод'!$E$132-NETWORKDAYS('У4 Ввод'!$D$132,$B6)+1))/Настройки!$E$10*100)</f>
        <v>0</v>
      </c>
      <c r="DX6" s="67" t="n">
        <f aca="false">IF(OR($D6=1,MONTH($B6)&lt;&gt;MONTH(StartDate),'У4 Ввод'!$D$133="",'У4 Ввод'!$E$133="",'У4 Ввод'!$D$133&gt;$B6),0,MAX(0,MIN(1,'У4 Ввод'!$E$133-NETWORKDAYS('У4 Ввод'!$D$133,$B6)+1))/Настройки!$E$10*100)</f>
        <v>0</v>
      </c>
      <c r="DY6" s="67" t="n">
        <f aca="false">IF(OR($D6=1,MONTH($B6)&lt;&gt;MONTH(StartDate),'У4 Ввод'!$D$134="",'У4 Ввод'!$E$134="",'У4 Ввод'!$D$134&gt;$B6),0,MAX(0,MIN(1,'У4 Ввод'!$E$134-NETWORKDAYS('У4 Ввод'!$D$134,$B6)+1))/Настройки!$E$10*100)</f>
        <v>0</v>
      </c>
      <c r="DZ6" s="67" t="n">
        <f aca="false">IF(OR($D6=1,MONTH($B6)&lt;&gt;MONTH(StartDate),'У4 Ввод'!$D$135="",'У4 Ввод'!$E$135="",'У4 Ввод'!$D$135&gt;$B6),0,MAX(0,MIN(1,'У4 Ввод'!$E$135-NETWORKDAYS('У4 Ввод'!$D$135,$B6)+1))/Настройки!$E$10*100)</f>
        <v>0</v>
      </c>
      <c r="EA6" s="67" t="n">
        <f aca="false">IF(OR($D6=1,MONTH($B6)&lt;&gt;MONTH(StartDate),'У4 Ввод'!$D$136="",'У4 Ввод'!$E$136="",'У4 Ввод'!$D$136&gt;$B6),0,MAX(0,MIN(1,'У4 Ввод'!$E$136-NETWORKDAYS('У4 Ввод'!$D$136,$B6)+1))/Настройки!$E$10*100)</f>
        <v>0</v>
      </c>
      <c r="EB6" s="67" t="n">
        <f aca="false">IF(OR($D6=1,MONTH($B6)&lt;&gt;MONTH(StartDate),'У4 Ввод'!$D$137="",'У4 Ввод'!$E$137="",'У4 Ввод'!$D$137&gt;$B6),0,MAX(0,MIN(1,'У4 Ввод'!$E$137-NETWORKDAYS('У4 Ввод'!$D$137,$B6)+1))/Настройки!$E$10*100)</f>
        <v>0</v>
      </c>
      <c r="EC6" s="67" t="n">
        <f aca="false">IF(OR($D6=1,MONTH($B6)&lt;&gt;MONTH(StartDate),'У4 Ввод'!$D$138="",'У4 Ввод'!$E$138="",'У4 Ввод'!$D$138&gt;$B6),0,MAX(0,MIN(1,'У4 Ввод'!$E$138-NETWORKDAYS('У4 Ввод'!$D$138,$B6)+1))/Настройки!$E$10*100)</f>
        <v>0</v>
      </c>
      <c r="ED6" s="67" t="n">
        <f aca="false">IF(OR($D6=1,MONTH($B6)&lt;&gt;MONTH(StartDate),'У4 Ввод'!$D$139="",'У4 Ввод'!$E$139="",'У4 Ввод'!$D$139&gt;$B6),0,MAX(0,MIN(1,'У4 Ввод'!$E$139-NETWORKDAYS('У4 Ввод'!$D$139,$B6)+1))/Настройки!$E$10*100)</f>
        <v>0</v>
      </c>
      <c r="EE6" s="67" t="n">
        <f aca="false">IF(OR($D6=1,MONTH($B6)&lt;&gt;MONTH(StartDate),'У4 Ввод'!$D$140="",'У4 Ввод'!$E$140="",'У4 Ввод'!$D$140&gt;$B6),0,MAX(0,MIN(1,'У4 Ввод'!$E$140-NETWORKDAYS('У4 Ввод'!$D$140,$B6)+1))/Настройки!$E$10*100)</f>
        <v>0</v>
      </c>
      <c r="EF6" s="67" t="n">
        <f aca="false">IF(OR($D6=1,MONTH($B6)&lt;&gt;MONTH(StartDate),'У4 Ввод'!$D$141="",'У4 Ввод'!$E$141="",'У4 Ввод'!$D$141&gt;$B6),0,MAX(0,MIN(1,'У4 Ввод'!$E$141-NETWORKDAYS('У4 Ввод'!$D$141,$B6)+1))/Настройки!$E$10*100)</f>
        <v>0</v>
      </c>
      <c r="EG6" s="67" t="n">
        <f aca="false">IF(OR($D6=1,MONTH($B6)&lt;&gt;MONTH(StartDate),'У4 Ввод'!$D$142="",'У4 Ввод'!$E$142="",'У4 Ввод'!$D$142&gt;$B6),0,MAX(0,MIN(1,'У4 Ввод'!$E$142-NETWORKDAYS('У4 Ввод'!$D$142,$B6)+1))/Настройки!$E$10*100)</f>
        <v>0</v>
      </c>
      <c r="EH6" s="67" t="n">
        <f aca="false">IF(OR($D6=1,MONTH($B6)&lt;&gt;MONTH(StartDate),'У4 Ввод'!$D$143="",'У4 Ввод'!$E$143="",'У4 Ввод'!$D$143&gt;$B6),0,MAX(0,MIN(1,'У4 Ввод'!$E$143-NETWORKDAYS('У4 Ввод'!$D$143,$B6)+1))/Настройки!$E$10*100)</f>
        <v>0</v>
      </c>
      <c r="EI6" s="67" t="n">
        <f aca="false">IF(OR($D6=1,MONTH($B6)&lt;&gt;MONTH(StartDate),'У4 Ввод'!$D$144="",'У4 Ввод'!$E$144="",'У4 Ввод'!$D$144&gt;$B6),0,MAX(0,MIN(1,'У4 Ввод'!$E$144-NETWORKDAYS('У4 Ввод'!$D$144,$B6)+1))/Настройки!$E$10*100)</f>
        <v>0</v>
      </c>
      <c r="EJ6" s="67" t="n">
        <f aca="false">IF(OR($D6=1,MONTH($B6)&lt;&gt;MONTH(StartDate),'У4 Ввод'!$D$145="",'У4 Ввод'!$E$145="",'У4 Ввод'!$D$145&gt;$B6),0,MAX(0,MIN(1,'У4 Ввод'!$E$145-NETWORKDAYS('У4 Ввод'!$D$145,$B6)+1))/Настройки!$E$10*100)</f>
        <v>0</v>
      </c>
      <c r="EK6" s="67" t="n">
        <f aca="false">IF(OR($D6=1,MONTH($B6)&lt;&gt;MONTH(StartDate),'У4 Ввод'!$D$146="",'У4 Ввод'!$E$146="",'У4 Ввод'!$D$146&gt;$B6),0,MAX(0,MIN(1,'У4 Ввод'!$E$146-NETWORKDAYS('У4 Ввод'!$D$146,$B6)+1))/Настройки!$E$10*100)</f>
        <v>0</v>
      </c>
      <c r="EL6" s="67" t="n">
        <f aca="false">IF(OR($D6=1,MONTH($B6)&lt;&gt;MONTH(StartDate),'У4 Ввод'!$D$147="",'У4 Ввод'!$E$147="",'У4 Ввод'!$D$147&gt;$B6),0,MAX(0,MIN(1,'У4 Ввод'!$E$147-NETWORKDAYS('У4 Ввод'!$D$147,$B6)+1))/Настройки!$E$10*100)</f>
        <v>0</v>
      </c>
      <c r="EM6" s="67" t="n">
        <f aca="false">IF(OR($D6=1,MONTH($B6)&lt;&gt;MONTH(StartDate),'У4 Ввод'!$D$148="",'У4 Ввод'!$E$148="",'У4 Ввод'!$D$148&gt;$B6),0,MAX(0,MIN(1,'У4 Ввод'!$E$148-NETWORKDAYS('У4 Ввод'!$D$148,$B6)+1))/Настройки!$E$10*100)</f>
        <v>0</v>
      </c>
      <c r="EN6" s="67" t="n">
        <f aca="false">IF(OR($D6=1,MONTH($B6)&lt;&gt;MONTH(StartDate),'У4 Ввод'!$D$149="",'У4 Ввод'!$E$149="",'У4 Ввод'!$D$149&gt;$B6),0,MAX(0,MIN(1,'У4 Ввод'!$E$149-NETWORKDAYS('У4 Ввод'!$D$149,$B6)+1))/Настройки!$E$10*100)</f>
        <v>0</v>
      </c>
      <c r="EO6" s="67" t="n">
        <f aca="false">IF(OR($D6=1,MONTH($B6)&lt;&gt;MONTH(StartDate),'У4 Ввод'!$D$150="",'У4 Ввод'!$E$150="",'У4 Ввод'!$D$150&gt;$B6),0,MAX(0,MIN(1,'У4 Ввод'!$E$150-NETWORKDAYS('У4 Ввод'!$D$150,$B6)+1))/Настройки!$E$10*100)</f>
        <v>0</v>
      </c>
      <c r="EP6" s="67" t="n">
        <f aca="false">IF(OR($D6=1,MONTH($B6)&lt;&gt;MONTH(StartDate),'У4 Ввод'!$D$151="",'У4 Ввод'!$E$151="",'У4 Ввод'!$D$151&gt;$B6),0,MAX(0,MIN(1,'У4 Ввод'!$E$151-NETWORKDAYS('У4 Ввод'!$D$151,$B6)+1))/Настройки!$E$10*100)</f>
        <v>0</v>
      </c>
      <c r="EQ6" s="67" t="n">
        <f aca="false">IF(OR($D6=1,MONTH($B6)&lt;&gt;MONTH(StartDate),'У4 Ввод'!$D$152="",'У4 Ввод'!$E$152="",'У4 Ввод'!$D$152&gt;$B6),0,MAX(0,MIN(1,'У4 Ввод'!$E$152-NETWORKDAYS('У4 Ввод'!$D$152,$B6)+1))/Настройки!$E$10*100)</f>
        <v>0</v>
      </c>
      <c r="ER6" s="67" t="n">
        <f aca="false">IF(OR($D6=1,MONTH($B6)&lt;&gt;MONTH(StartDate),'У4 Ввод'!$D$153="",'У4 Ввод'!$E$153="",'У4 Ввод'!$D$153&gt;$B6),0,MAX(0,MIN(1,'У4 Ввод'!$E$153-NETWORKDAYS('У4 Ввод'!$D$153,$B6)+1))/Настройки!$E$10*100)</f>
        <v>0</v>
      </c>
      <c r="ES6" s="67" t="n">
        <f aca="false">IF(OR($D6=1,MONTH($B6)&lt;&gt;MONTH(StartDate),'У4 Ввод'!$D$154="",'У4 Ввод'!$E$154="",'У4 Ввод'!$D$154&gt;$B6),0,MAX(0,MIN(1,'У4 Ввод'!$E$154-NETWORKDAYS('У4 Ввод'!$D$154,$B6)+1))/Настройки!$E$10*100)</f>
        <v>0</v>
      </c>
      <c r="ET6" s="67" t="n">
        <f aca="false">IF(OR($D6=1,MONTH($B6)&lt;&gt;MONTH(StartDate),'У4 Ввод'!$D$155="",'У4 Ввод'!$E$155="",'У4 Ввод'!$D$155&gt;$B6),0,MAX(0,MIN(1,'У4 Ввод'!$E$155-NETWORKDAYS('У4 Ввод'!$D$155,$B6)+1))/Настройки!$E$10*100)</f>
        <v>0</v>
      </c>
      <c r="EU6" s="67" t="n">
        <f aca="false">IF(OR($D6=1,MONTH($B6)&lt;&gt;MONTH(StartDate),'У4 Ввод'!$D$156="",'У4 Ввод'!$E$156="",'У4 Ввод'!$D$156&gt;$B6),0,MAX(0,MIN(1,'У4 Ввод'!$E$156-NETWORKDAYS('У4 Ввод'!$D$156,$B6)+1))/Настройки!$E$10*100)</f>
        <v>0</v>
      </c>
      <c r="EV6" s="67" t="n">
        <f aca="false">IF(OR($D6=1,MONTH($B6)&lt;&gt;MONTH(StartDate),'У4 Ввод'!$D$157="",'У4 Ввод'!$E$157="",'У4 Ввод'!$D$157&gt;$B6),0,MAX(0,MIN(1,'У4 Ввод'!$E$157-NETWORKDAYS('У4 Ввод'!$D$157,$B6)+1))/Настройки!$E$10*100)</f>
        <v>0</v>
      </c>
      <c r="EW6" s="67" t="n">
        <f aca="false">IF(OR($D6=1,MONTH($B6)&lt;&gt;MONTH(StartDate),'У4 Ввод'!$D$158="",'У4 Ввод'!$E$158="",'У4 Ввод'!$D$158&gt;$B6),0,MAX(0,MIN(1,'У4 Ввод'!$E$158-NETWORKDAYS('У4 Ввод'!$D$158,$B6)+1))/Настройки!$E$10*100)</f>
        <v>0</v>
      </c>
      <c r="EX6" s="67" t="n">
        <f aca="false">IF(OR($D6=1,MONTH($B6)&lt;&gt;MONTH(StartDate),'У4 Ввод'!$D$159="",'У4 Ввод'!$E$159="",'У4 Ввод'!$D$159&gt;$B6),0,MAX(0,MIN(1,'У4 Ввод'!$E$159-NETWORKDAYS('У4 Ввод'!$D$159,$B6)+1))/Настройки!$E$10*100)</f>
        <v>0</v>
      </c>
      <c r="EY6" s="67" t="n">
        <f aca="false">IF(OR($D6=1,MONTH($B6)&lt;&gt;MONTH(StartDate),'У4 Ввод'!$D$160="",'У4 Ввод'!$E$160="",'У4 Ввод'!$D$160&gt;$B6),0,MAX(0,MIN(1,'У4 Ввод'!$E$160-NETWORKDAYS('У4 Ввод'!$D$160,$B6)+1))/Настройки!$E$10*100)</f>
        <v>0</v>
      </c>
      <c r="EZ6" s="67" t="n">
        <f aca="false">IF(OR($D6=1,MONTH($B6)&lt;&gt;MONTH(StartDate),'У4 Ввод'!$D$161="",'У4 Ввод'!$E$161="",'У4 Ввод'!$D$161&gt;$B6),0,MAX(0,MIN(1,'У4 Ввод'!$E$161-NETWORKDAYS('У4 Ввод'!$D$161,$B6)+1))/Настройки!$E$10*100)</f>
        <v>0</v>
      </c>
      <c r="FA6" s="67" t="n">
        <f aca="false">IF(OR($D6=1,MONTH($B6)&lt;&gt;MONTH(StartDate),'У4 Ввод'!$D$162="",'У4 Ввод'!$E$162="",'У4 Ввод'!$D$162&gt;$B6),0,MAX(0,MIN(1,'У4 Ввод'!$E$162-NETWORKDAYS('У4 Ввод'!$D$162,$B6)+1))/Настройки!$E$10*100)</f>
        <v>0</v>
      </c>
      <c r="FB6" s="67" t="n">
        <f aca="false">IF(OR($D6=1,MONTH($B6)&lt;&gt;MONTH(StartDate),'У4 Ввод'!$D$163="",'У4 Ввод'!$E$163="",'У4 Ввод'!$D$163&gt;$B6),0,MAX(0,MIN(1,'У4 Ввод'!$E$163-NETWORKDAYS('У4 Ввод'!$D$163,$B6)+1))/Настройки!$E$10*100)</f>
        <v>0</v>
      </c>
      <c r="FC6" s="67" t="n">
        <f aca="false">IF(OR($D6=1,MONTH($B6)&lt;&gt;MONTH(StartDate),'У4 Ввод'!$D$164="",'У4 Ввод'!$E$164="",'У4 Ввод'!$D$164&gt;$B6),0,MAX(0,MIN(1,'У4 Ввод'!$E$164-NETWORKDAYS('У4 Ввод'!$D$164,$B6)+1))/Настройки!$E$10*100)</f>
        <v>0</v>
      </c>
      <c r="FD6" s="67" t="n">
        <f aca="false">IF(OR($D6=1,MONTH($B6)&lt;&gt;MONTH(StartDate),'У4 Ввод'!$D$165="",'У4 Ввод'!$E$165="",'У4 Ввод'!$D$165&gt;$B6),0,MAX(0,MIN(1,'У4 Ввод'!$E$165-NETWORKDAYS('У4 Ввод'!$D$165,$B6)+1))/Настройки!$E$10*100)</f>
        <v>0</v>
      </c>
      <c r="FE6" s="67" t="n">
        <f aca="false">IF(OR($D6=1,MONTH($B6)&lt;&gt;MONTH(StartDate),'У4 Ввод'!$D$166="",'У4 Ввод'!$E$166="",'У4 Ввод'!$D$166&gt;$B6),0,MAX(0,MIN(1,'У4 Ввод'!$E$166-NETWORKDAYS('У4 Ввод'!$D$166,$B6)+1))/Настройки!$E$10*100)</f>
        <v>0</v>
      </c>
      <c r="FF6" s="67" t="n">
        <f aca="false">IF(OR($D6=1,MONTH($B6)&lt;&gt;MONTH(StartDate),'У4 Ввод'!$D$167="",'У4 Ввод'!$E$167="",'У4 Ввод'!$D$167&gt;$B6),0,MAX(0,MIN(1,'У4 Ввод'!$E$167-NETWORKDAYS('У4 Ввод'!$D$167,$B6)+1))/Настройки!$E$10*100)</f>
        <v>0</v>
      </c>
      <c r="FG6" s="67" t="n">
        <f aca="false">IF(OR($D6=1,MONTH($B6)&lt;&gt;MONTH(StartDate),'У4 Ввод'!$D$168="",'У4 Ввод'!$E$168="",'У4 Ввод'!$D$168&gt;$B6),0,MAX(0,MIN(1,'У4 Ввод'!$E$168-NETWORKDAYS('У4 Ввод'!$D$168,$B6)+1))/Настройки!$E$10*100)</f>
        <v>0</v>
      </c>
      <c r="FH6" s="67" t="n">
        <f aca="false">IF(OR($D6=1,MONTH($B6)&lt;&gt;MONTH(StartDate),'У4 Ввод'!$D$169="",'У4 Ввод'!$E$169="",'У4 Ввод'!$D$169&gt;$B6),0,MAX(0,MIN(1,'У4 Ввод'!$E$169-NETWORKDAYS('У4 Ввод'!$D$169,$B6)+1))/Настройки!$E$10*100)</f>
        <v>0</v>
      </c>
      <c r="FI6" s="67" t="n">
        <f aca="false">IF(OR($D6=1,MONTH($B6)&lt;&gt;MONTH(StartDate),'У4 Ввод'!$D$170="",'У4 Ввод'!$E$170="",'У4 Ввод'!$D$170&gt;$B6),0,MAX(0,MIN(1,'У4 Ввод'!$E$170-NETWORKDAYS('У4 Ввод'!$D$170,$B6)+1))/Настройки!$E$10*100)</f>
        <v>0</v>
      </c>
      <c r="FJ6" s="67" t="n">
        <f aca="false">IF(OR($D6=1,MONTH($B6)&lt;&gt;MONTH(StartDate),'У4 Ввод'!$D$171="",'У4 Ввод'!$E$171="",'У4 Ввод'!$D$171&gt;$B6),0,MAX(0,MIN(1,'У4 Ввод'!$E$171-NETWORKDAYS('У4 Ввод'!$D$171,$B6)+1))/Настройки!$E$10*100)</f>
        <v>0</v>
      </c>
      <c r="FK6" s="67" t="n">
        <f aca="false">IF(OR($D6=1,MONTH($B6)&lt;&gt;MONTH(StartDate),'У4 Ввод'!$D$172="",'У4 Ввод'!$E$172="",'У4 Ввод'!$D$172&gt;$B6),0,MAX(0,MIN(1,'У4 Ввод'!$E$172-NETWORKDAYS('У4 Ввод'!$D$172,$B6)+1))/Настройки!$E$10*100)</f>
        <v>0</v>
      </c>
      <c r="FL6" s="67" t="n">
        <f aca="false">IF(OR($D6=1,MONTH($B6)&lt;&gt;MONTH(StartDate),'У4 Ввод'!$D$173="",'У4 Ввод'!$E$173="",'У4 Ввод'!$D$173&gt;$B6),0,MAX(0,MIN(1,'У4 Ввод'!$E$173-NETWORKDAYS('У4 Ввод'!$D$173,$B6)+1))/Настройки!$E$10*100)</f>
        <v>0</v>
      </c>
      <c r="FM6" s="67" t="n">
        <f aca="false">IF(OR($D6=1,MONTH($B6)&lt;&gt;MONTH(StartDate),'У4 Ввод'!$D$174="",'У4 Ввод'!$E$174="",'У4 Ввод'!$D$174&gt;$B6),0,MAX(0,MIN(1,'У4 Ввод'!$E$174-NETWORKDAYS('У4 Ввод'!$D$174,$B6)+1))/Настройки!$E$10*100)</f>
        <v>0</v>
      </c>
      <c r="FN6" s="67" t="n">
        <f aca="false">IF(OR($D6=1,MONTH($B6)&lt;&gt;MONTH(StartDate),'У4 Ввод'!$D$175="",'У4 Ввод'!$E$175="",'У4 Ввод'!$D$175&gt;$B6),0,MAX(0,MIN(1,'У4 Ввод'!$E$175-NETWORKDAYS('У4 Ввод'!$D$175,$B6)+1))/Настройки!$E$10*100)</f>
        <v>0</v>
      </c>
      <c r="FO6" s="67" t="n">
        <f aca="false">IF(OR($D6=1,MONTH($B6)&lt;&gt;MONTH(StartDate),'У4 Ввод'!$D$176="",'У4 Ввод'!$E$176="",'У4 Ввод'!$D$176&gt;$B6),0,MAX(0,MIN(1,'У4 Ввод'!$E$176-NETWORKDAYS('У4 Ввод'!$D$176,$B6)+1))/Настройки!$E$10*100)</f>
        <v>0</v>
      </c>
      <c r="FP6" s="67" t="n">
        <f aca="false">IF(OR($D6=1,MONTH($B6)&lt;&gt;MONTH(StartDate),'У4 Ввод'!$D$177="",'У4 Ввод'!$E$177="",'У4 Ввод'!$D$177&gt;$B6),0,MAX(0,MIN(1,'У4 Ввод'!$E$177-NETWORKDAYS('У4 Ввод'!$D$177,$B6)+1))/Настройки!$E$10*100)</f>
        <v>0</v>
      </c>
      <c r="FQ6" s="67" t="n">
        <f aca="false">IF(OR($D6=1,MONTH($B6)&lt;&gt;MONTH(StartDate),'У4 Ввод'!$D$178="",'У4 Ввод'!$E$178="",'У4 Ввод'!$D$178&gt;$B6),0,MAX(0,MIN(1,'У4 Ввод'!$E$178-NETWORKDAYS('У4 Ввод'!$D$178,$B6)+1))/Настройки!$E$10*100)</f>
        <v>0</v>
      </c>
      <c r="FR6" s="67" t="n">
        <f aca="false">IF(OR($D6=1,MONTH($B6)&lt;&gt;MONTH(StartDate),'У4 Ввод'!$D$179="",'У4 Ввод'!$E$179="",'У4 Ввод'!$D$179&gt;$B6),0,MAX(0,MIN(1,'У4 Ввод'!$E$179-NETWORKDAYS('У4 Ввод'!$D$179,$B6)+1))/Настройки!$E$10*100)</f>
        <v>0</v>
      </c>
      <c r="FS6" s="67" t="n">
        <f aca="false">IF(OR($D6=1,MONTH($B6)&lt;&gt;MONTH(StartDate),'У4 Ввод'!$D$180="",'У4 Ввод'!$E$180="",'У4 Ввод'!$D$180&gt;$B6),0,MAX(0,MIN(1,'У4 Ввод'!$E$180-NETWORKDAYS('У4 Ввод'!$D$180,$B6)+1))/Настройки!$E$10*100)</f>
        <v>0</v>
      </c>
      <c r="FT6" s="67" t="n">
        <f aca="false">IF(OR($D6=1,MONTH($B6)&lt;&gt;MONTH(StartDate),'У4 Ввод'!$D$181="",'У4 Ввод'!$E$181="",'У4 Ввод'!$D$181&gt;$B6),0,MAX(0,MIN(1,'У4 Ввод'!$E$181-NETWORKDAYS('У4 Ввод'!$D$181,$B6)+1))/Настройки!$E$10*100)</f>
        <v>0</v>
      </c>
      <c r="FU6" s="67" t="n">
        <f aca="false">IF(OR($D6=1,MONTH($B6)&lt;&gt;MONTH(StartDate),'У4 Ввод'!$D$182="",'У4 Ввод'!$E$182="",'У4 Ввод'!$D$182&gt;$B6),0,MAX(0,MIN(1,'У4 Ввод'!$E$182-NETWORKDAYS('У4 Ввод'!$D$182,$B6)+1))/Настройки!$E$10*100)</f>
        <v>0</v>
      </c>
      <c r="FV6" s="67" t="n">
        <f aca="false">IF(OR($D6=1,MONTH($B6)&lt;&gt;MONTH(StartDate),'У4 Ввод'!$D$183="",'У4 Ввод'!$E$183="",'У4 Ввод'!$D$183&gt;$B6),0,MAX(0,MIN(1,'У4 Ввод'!$E$183-NETWORKDAYS('У4 Ввод'!$D$183,$B6)+1))/Настройки!$E$10*100)</f>
        <v>0</v>
      </c>
      <c r="FW6" s="67" t="n">
        <f aca="false">IF(OR($D6=1,MONTH($B6)&lt;&gt;MONTH(StartDate),'У4 Ввод'!$D$184="",'У4 Ввод'!$E$184="",'У4 Ввод'!$D$184&gt;$B6),0,MAX(0,MIN(1,'У4 Ввод'!$E$184-NETWORKDAYS('У4 Ввод'!$D$184,$B6)+1))/Настройки!$E$10*100)</f>
        <v>0</v>
      </c>
      <c r="FX6" s="67" t="n">
        <f aca="false">IF(OR($D6=1,MONTH($B6)&lt;&gt;MONTH(StartDate),'У4 Ввод'!$D$185="",'У4 Ввод'!$E$185="",'У4 Ввод'!$D$185&gt;$B6),0,MAX(0,MIN(1,'У4 Ввод'!$E$185-NETWORKDAYS('У4 Ввод'!$D$185,$B6)+1))/Настройки!$E$10*100)</f>
        <v>0</v>
      </c>
      <c r="FY6" s="67" t="n">
        <f aca="false">IF(OR($D6=1,MONTH($B6)&lt;&gt;MONTH(StartDate),'У4 Ввод'!$D$186="",'У4 Ввод'!$E$186="",'У4 Ввод'!$D$186&gt;$B6),0,MAX(0,MIN(1,'У4 Ввод'!$E$186-NETWORKDAYS('У4 Ввод'!$D$186,$B6)+1))/Настройки!$E$10*100)</f>
        <v>0</v>
      </c>
      <c r="FZ6" s="67" t="n">
        <f aca="false">IF(OR($D6=1,MONTH($B6)&lt;&gt;MONTH(StartDate),'У4 Ввод'!$D$187="",'У4 Ввод'!$E$187="",'У4 Ввод'!$D$187&gt;$B6),0,MAX(0,MIN(1,'У4 Ввод'!$E$187-NETWORKDAYS('У4 Ввод'!$D$187,$B6)+1))/Настройки!$E$10*100)</f>
        <v>0</v>
      </c>
      <c r="GA6" s="67" t="n">
        <f aca="false">IF(OR($D6=1,MONTH($B6)&lt;&gt;MONTH(StartDate),'У4 Ввод'!$D$188="",'У4 Ввод'!$E$188="",'У4 Ввод'!$D$188&gt;$B6),0,MAX(0,MIN(1,'У4 Ввод'!$E$188-NETWORKDAYS('У4 Ввод'!$D$188,$B6)+1))/Настройки!$E$10*100)</f>
        <v>0</v>
      </c>
      <c r="GB6" s="67" t="n">
        <f aca="false">IF(OR($D6=1,MONTH($B6)&lt;&gt;MONTH(StartDate),'У4 Ввод'!$D$189="",'У4 Ввод'!$E$189="",'У4 Ввод'!$D$189&gt;$B6),0,MAX(0,MIN(1,'У4 Ввод'!$E$189-NETWORKDAYS('У4 Ввод'!$D$189,$B6)+1))/Настройки!$E$10*100)</f>
        <v>0</v>
      </c>
      <c r="GC6" s="67" t="n">
        <f aca="false">IF(OR($D6=1,MONTH($B6)&lt;&gt;MONTH(StartDate),'У4 Ввод'!$D$190="",'У4 Ввод'!$E$190="",'У4 Ввод'!$D$190&gt;$B6),0,MAX(0,MIN(1,'У4 Ввод'!$E$190-NETWORKDAYS('У4 Ввод'!$D$190,$B6)+1))/Настройки!$E$10*100)</f>
        <v>0</v>
      </c>
      <c r="GD6" s="67" t="n">
        <f aca="false">IF(OR($D6=1,MONTH($B6)&lt;&gt;MONTH(StartDate),'У4 Ввод'!$D$191="",'У4 Ввод'!$E$191="",'У4 Ввод'!$D$191&gt;$B6),0,MAX(0,MIN(1,'У4 Ввод'!$E$191-NETWORKDAYS('У4 Ввод'!$D$191,$B6)+1))/Настройки!$E$10*100)</f>
        <v>0</v>
      </c>
      <c r="GE6" s="67" t="n">
        <f aca="false">IF(OR($D6=1,MONTH($B6)&lt;&gt;MONTH(StartDate),'У4 Ввод'!$D$192="",'У4 Ввод'!$E$192="",'У4 Ввод'!$D$192&gt;$B6),0,MAX(0,MIN(1,'У4 Ввод'!$E$192-NETWORKDAYS('У4 Ввод'!$D$192,$B6)+1))/Настройки!$E$10*100)</f>
        <v>0</v>
      </c>
      <c r="GF6" s="67" t="n">
        <f aca="false">IF(OR($D6=1,MONTH($B6)&lt;&gt;MONTH(StartDate),'У4 Ввод'!$D$193="",'У4 Ввод'!$E$193="",'У4 Ввод'!$D$193&gt;$B6),0,MAX(0,MIN(1,'У4 Ввод'!$E$193-NETWORKDAYS('У4 Ввод'!$D$193,$B6)+1))/Настройки!$E$10*100)</f>
        <v>0</v>
      </c>
      <c r="GG6" s="67" t="n">
        <f aca="false">IF(OR($D6=1,MONTH($B6)&lt;&gt;MONTH(StartDate),'У4 Ввод'!$D$194="",'У4 Ввод'!$E$194="",'У4 Ввод'!$D$194&gt;$B6),0,MAX(0,MIN(1,'У4 Ввод'!$E$194-NETWORKDAYS('У4 Ввод'!$D$194,$B6)+1))/Настройки!$E$10*100)</f>
        <v>0</v>
      </c>
      <c r="GH6" s="67" t="n">
        <f aca="false">IF(OR($D6=1,MONTH($B6)&lt;&gt;MONTH(StartDate),'У4 Ввод'!$D$195="",'У4 Ввод'!$E$195="",'У4 Ввод'!$D$195&gt;$B6),0,MAX(0,MIN(1,'У4 Ввод'!$E$195-NETWORKDAYS('У4 Ввод'!$D$195,$B6)+1))/Настройки!$E$10*100)</f>
        <v>0</v>
      </c>
      <c r="GI6" s="67" t="n">
        <f aca="false">IF(OR($D6=1,MONTH($B6)&lt;&gt;MONTH(StartDate),'У4 Ввод'!$D$196="",'У4 Ввод'!$E$196="",'У4 Ввод'!$D$196&gt;$B6),0,MAX(0,MIN(1,'У4 Ввод'!$E$196-NETWORKDAYS('У4 Ввод'!$D$196,$B6)+1))/Настройки!$E$10*100)</f>
        <v>0</v>
      </c>
      <c r="GJ6" s="67" t="n">
        <f aca="false">IF(OR($D6=1,MONTH($B6)&lt;&gt;MONTH(StartDate),'У4 Ввод'!$D$197="",'У4 Ввод'!$E$197="",'У4 Ввод'!$D$197&gt;$B6),0,MAX(0,MIN(1,'У4 Ввод'!$E$197-NETWORKDAYS('У4 Ввод'!$D$197,$B6)+1))/Настройки!$E$10*100)</f>
        <v>0</v>
      </c>
      <c r="GK6" s="67" t="n">
        <f aca="false">IF(OR($D6=1,MONTH($B6)&lt;&gt;MONTH(StartDate),'У4 Ввод'!$D$198="",'У4 Ввод'!$E$198="",'У4 Ввод'!$D$198&gt;$B6),0,MAX(0,MIN(1,'У4 Ввод'!$E$198-NETWORKDAYS('У4 Ввод'!$D$198,$B6)+1))/Настройки!$E$10*100)</f>
        <v>0</v>
      </c>
      <c r="GL6" s="67" t="n">
        <f aca="false">IF(OR($D6=1,MONTH($B6)&lt;&gt;MONTH(StartDate),'У4 Ввод'!$D$199="",'У4 Ввод'!$E$199="",'У4 Ввод'!$D$199&gt;$B6),0,MAX(0,MIN(1,'У4 Ввод'!$E$199-NETWORKDAYS('У4 Ввод'!$D$199,$B6)+1))/Настройки!$E$10*100)</f>
        <v>0</v>
      </c>
      <c r="GM6" s="67" t="n">
        <f aca="false">IF(OR($D6=1,MONTH($B6)&lt;&gt;MONTH(StartDate),'У4 Ввод'!$D$200="",'У4 Ввод'!$E$200="",'У4 Ввод'!$D$200&gt;$B6),0,MAX(0,MIN(1,'У4 Ввод'!$E$200-NETWORKDAYS('У4 Ввод'!$D$200,$B6)+1))/Настройки!$E$10*100)</f>
        <v>0</v>
      </c>
      <c r="GN6" s="67" t="n">
        <f aca="false">IF(OR($D6=1,MONTH($B6)&lt;&gt;MONTH(StartDate),'У4 Ввод'!$D$201="",'У4 Ввод'!$E$201="",'У4 Ввод'!$D$201&gt;$B6),0,MAX(0,MIN(1,'У4 Ввод'!$E$201-NETWORKDAYS('У4 Ввод'!$D$201,$B6)+1))/Настройки!$E$10*100)</f>
        <v>0</v>
      </c>
      <c r="GO6" s="67" t="n">
        <f aca="false">IF(OR($D6=1,MONTH($B6)&lt;&gt;MONTH(StartDate),'У4 Ввод'!$D$202="",'У4 Ввод'!$E$202="",'У4 Ввод'!$D$202&gt;$B6),0,MAX(0,MIN(1,'У4 Ввод'!$E$202-NETWORKDAYS('У4 Ввод'!$D$202,$B6)+1))/Настройки!$E$10*100)</f>
        <v>0</v>
      </c>
      <c r="GP6" s="67" t="n">
        <f aca="false">IF(OR($D6=1,MONTH($B6)&lt;&gt;MONTH(StartDate),'У4 Ввод'!$D$203="",'У4 Ввод'!$E$203="",'У4 Ввод'!$D$203&gt;$B6),0,MAX(0,MIN(1,'У4 Ввод'!$E$203-NETWORKDAYS('У4 Ввод'!$D$203,$B6)+1))/Настройки!$E$10*100)</f>
        <v>0</v>
      </c>
      <c r="GQ6" s="67" t="n">
        <f aca="false">IF(OR($D6=1,MONTH($B6)&lt;&gt;MONTH(StartDate),'У4 Ввод'!$D$204="",'У4 Ввод'!$E$204="",'У4 Ввод'!$D$204&gt;$B6),0,MAX(0,MIN(1,'У4 Ввод'!$E$204-NETWORKDAYS('У4 Ввод'!$D$204,$B6)+1))/Настройки!$E$10*100)</f>
        <v>0</v>
      </c>
      <c r="GR6" s="67" t="n">
        <f aca="false">IF(OR($D6=1,MONTH($B6)&lt;&gt;MONTH(StartDate),'У4 Ввод'!$D$205="",'У4 Ввод'!$E$205="",'У4 Ввод'!$D$205&gt;$B6),0,MAX(0,MIN(1,'У4 Ввод'!$E$205-NETWORKDAYS('У4 Ввод'!$D$205,$B6)+1))/Настройки!$E$10*100)</f>
        <v>0</v>
      </c>
      <c r="GS6" s="67" t="n">
        <f aca="false">IF(OR($D6=1,MONTH($B6)&lt;&gt;MONTH(StartDate),'У4 Ввод'!$D$206="",'У4 Ввод'!$E$206="",'У4 Ввод'!$D$206&gt;$B6),0,MAX(0,MIN(1,'У4 Ввод'!$E$206-NETWORKDAYS('У4 Ввод'!$D$206,$B6)+1))/Настройки!$E$10*100)</f>
        <v>0</v>
      </c>
      <c r="GT6" s="67" t="n">
        <f aca="false">IF(OR($D6=1,MONTH($B6)&lt;&gt;MONTH(StartDate),'У4 Ввод'!$D$207="",'У4 Ввод'!$E$207="",'У4 Ввод'!$D$207&gt;$B6),0,MAX(0,MIN(1,'У4 Ввод'!$E$207-NETWORKDAYS('У4 Ввод'!$D$207,$B6)+1))/Настройки!$E$10*100)</f>
        <v>0</v>
      </c>
      <c r="GU6" s="67" t="n">
        <f aca="false">IF(OR($D6=1,MONTH($B6)&lt;&gt;MONTH(StartDate),'У4 Ввод'!$D$208="",'У4 Ввод'!$E$208="",'У4 Ввод'!$D$208&gt;$B6),0,MAX(0,MIN(1,'У4 Ввод'!$E$208-NETWORKDAYS('У4 Ввод'!$D$208,$B6)+1))/Настройки!$E$10*100)</f>
        <v>0</v>
      </c>
      <c r="GV6" s="67" t="n">
        <f aca="false">IF(OR($D6=1,MONTH($B6)&lt;&gt;MONTH(StartDate),'У4 Ввод'!$D$209="",'У4 Ввод'!$E$209="",'У4 Ввод'!$D$209&gt;$B6),0,MAX(0,MIN(1,'У4 Ввод'!$E$209-NETWORKDAYS('У4 Ввод'!$D$209,$B6)+1))/Настройки!$E$10*100)</f>
        <v>0</v>
      </c>
      <c r="GW6" s="67" t="n">
        <f aca="false">IF(OR($D6=1,MONTH($B6)&lt;&gt;MONTH(StartDate),'У4 Ввод'!$D$210="",'У4 Ввод'!$E$210="",'У4 Ввод'!$D$210&gt;$B6),0,MAX(0,MIN(1,'У4 Ввод'!$E$210-NETWORKDAYS('У4 Ввод'!$D$210,$B6)+1))/Настройки!$E$10*100)</f>
        <v>0</v>
      </c>
      <c r="GX6" s="67" t="n">
        <f aca="false">IF(OR($D6=1,MONTH($B6)&lt;&gt;MONTH(StartDate),'У4 Ввод'!$D$211="",'У4 Ввод'!$E$211="",'У4 Ввод'!$D$211&gt;$B6),0,MAX(0,MIN(1,'У4 Ввод'!$E$211-NETWORKDAYS('У4 Ввод'!$D$211,$B6)+1))/Настройки!$E$10*100)</f>
        <v>0</v>
      </c>
      <c r="GY6" s="67" t="n">
        <f aca="false">IF(OR($D6=1,MONTH($B6)&lt;&gt;MONTH(StartDate),'У4 Ввод'!$D$212="",'У4 Ввод'!$E$212="",'У4 Ввод'!$D$212&gt;$B6),0,MAX(0,MIN(1,'У4 Ввод'!$E$212-NETWORKDAYS('У4 Ввод'!$D$212,$B6)+1))/Настройки!$E$10*100)</f>
        <v>0</v>
      </c>
      <c r="GZ6" s="67" t="n">
        <f aca="false">IF(OR($D6=1,MONTH($B6)&lt;&gt;MONTH(StartDate),'У4 Ввод'!$D$213="",'У4 Ввод'!$E$213="",'У4 Ввод'!$D$213&gt;$B6),0,MAX(0,MIN(1,'У4 Ввод'!$E$213-NETWORKDAYS('У4 Ввод'!$D$213,$B6)+1))/Настройки!$E$10*100)</f>
        <v>0</v>
      </c>
      <c r="HA6" s="67" t="n">
        <f aca="false">IF(OR($D6=1,MONTH($B6)&lt;&gt;MONTH(StartDate),'У4 Ввод'!$D$214="",'У4 Ввод'!$E$214="",'У4 Ввод'!$D$214&gt;$B6),0,MAX(0,MIN(1,'У4 Ввод'!$E$214-NETWORKDAYS('У4 Ввод'!$D$214,$B6)+1))/Настройки!$E$10*100)</f>
        <v>0</v>
      </c>
      <c r="HB6" s="67" t="n">
        <f aca="false">IF(OR($D6=1,MONTH($B6)&lt;&gt;MONTH(StartDate),'У4 Ввод'!$D$215="",'У4 Ввод'!$E$215="",'У4 Ввод'!$D$215&gt;$B6),0,MAX(0,MIN(1,'У4 Ввод'!$E$215-NETWORKDAYS('У4 Ввод'!$D$215,$B6)+1))/Настройки!$E$10*100)</f>
        <v>0</v>
      </c>
      <c r="HC6" s="67" t="n">
        <f aca="false">IF(OR($D6=1,MONTH($B6)&lt;&gt;MONTH(StartDate),'У4 Ввод'!$D$216="",'У4 Ввод'!$E$216="",'У4 Ввод'!$D$216&gt;$B6),0,MAX(0,MIN(1,'У4 Ввод'!$E$216-NETWORKDAYS('У4 Ввод'!$D$216,$B6)+1))/Настройки!$E$10*100)</f>
        <v>0</v>
      </c>
      <c r="HD6" s="67" t="n">
        <f aca="false">IF(OR($D6=1,MONTH($B6)&lt;&gt;MONTH(StartDate),'У4 Ввод'!$D$217="",'У4 Ввод'!$E$217="",'У4 Ввод'!$D$217&gt;$B6),0,MAX(0,MIN(1,'У4 Ввод'!$E$217-NETWORKDAYS('У4 Ввод'!$D$217,$B6)+1))/Настройки!$E$10*100)</f>
        <v>0</v>
      </c>
      <c r="HE6" s="67" t="n">
        <f aca="false">IF(OR($D6=1,MONTH($B6)&lt;&gt;MONTH(StartDate),'У4 Ввод'!$D$218="",'У4 Ввод'!$E$218="",'У4 Ввод'!$D$218&gt;$B6),0,MAX(0,MIN(1,'У4 Ввод'!$E$218-NETWORKDAYS('У4 Ввод'!$D$218,$B6)+1))/Настройки!$E$10*100)</f>
        <v>0</v>
      </c>
      <c r="HF6" s="67" t="n">
        <f aca="false">IF(OR($D6=1,MONTH($B6)&lt;&gt;MONTH(StartDate),'У4 Ввод'!$D$219="",'У4 Ввод'!$E$219="",'У4 Ввод'!$D$219&gt;$B6),0,MAX(0,MIN(1,'У4 Ввод'!$E$219-NETWORKDAYS('У4 Ввод'!$D$219,$B6)+1))/Настройки!$E$10*100)</f>
        <v>0</v>
      </c>
      <c r="HG6" s="67" t="n">
        <f aca="false">IF(OR($D6=1,MONTH($B6)&lt;&gt;MONTH(StartDate),'У4 Ввод'!$D$220="",'У4 Ввод'!$E$220="",'У4 Ввод'!$D$220&gt;$B6),0,MAX(0,MIN(1,'У4 Ввод'!$E$220-NETWORKDAYS('У4 Ввод'!$D$220,$B6)+1))/Настройки!$E$10*100)</f>
        <v>0</v>
      </c>
      <c r="HH6" s="67" t="n">
        <f aca="false">IF(OR($D6=1,MONTH($B6)&lt;&gt;MONTH(StartDate),'У4 Ввод'!$D$221="",'У4 Ввод'!$E$221="",'У4 Ввод'!$D$221&gt;$B6),0,MAX(0,MIN(1,'У4 Ввод'!$E$221-NETWORKDAYS('У4 Ввод'!$D$221,$B6)+1))/Настройки!$E$10*100)</f>
        <v>0</v>
      </c>
      <c r="HI6" s="67" t="n">
        <f aca="false">IF(OR($D6=1,MONTH($B6)&lt;&gt;MONTH(StartDate),'У4 Ввод'!$D$222="",'У4 Ввод'!$E$222="",'У4 Ввод'!$D$222&gt;$B6),0,MAX(0,MIN(1,'У4 Ввод'!$E$222-NETWORKDAYS('У4 Ввод'!$D$222,$B6)+1))/Настройки!$E$10*100)</f>
        <v>0</v>
      </c>
      <c r="HJ6" s="67" t="n">
        <f aca="false">IF(OR($D6=1,MONTH($B6)&lt;&gt;MONTH(StartDate),'У4 Ввод'!$D$223="",'У4 Ввод'!$E$223="",'У4 Ввод'!$D$223&gt;$B6),0,MAX(0,MIN(1,'У4 Ввод'!$E$223-NETWORKDAYS('У4 Ввод'!$D$223,$B6)+1))/Настройки!$E$10*100)</f>
        <v>0</v>
      </c>
      <c r="HK6" s="67" t="n">
        <f aca="false">IF(OR($D6=1,MONTH($B6)&lt;&gt;MONTH(StartDate),'У4 Ввод'!$D$224="",'У4 Ввод'!$E$224="",'У4 Ввод'!$D$224&gt;$B6),0,MAX(0,MIN(1,'У4 Ввод'!$E$224-NETWORKDAYS('У4 Ввод'!$D$224,$B6)+1))/Настройки!$E$10*100)</f>
        <v>0</v>
      </c>
      <c r="HL6" s="67" t="n">
        <f aca="false">IF(OR($D6=1,MONTH($B6)&lt;&gt;MONTH(StartDate),'У4 Ввод'!$D$225="",'У4 Ввод'!$E$225="",'У4 Ввод'!$D$225&gt;$B6),0,MAX(0,MIN(1,'У4 Ввод'!$E$225-NETWORKDAYS('У4 Ввод'!$D$225,$B6)+1))/Настройки!$E$10*100)</f>
        <v>0</v>
      </c>
      <c r="HM6" s="67" t="n">
        <f aca="false">IF(OR($D6=1,MONTH($B6)&lt;&gt;MONTH(StartDate),'У4 Ввод'!$D$226="",'У4 Ввод'!$E$226="",'У4 Ввод'!$D$226&gt;$B6),0,MAX(0,MIN(1,'У4 Ввод'!$E$226-NETWORKDAYS('У4 Ввод'!$D$226,$B6)+1))/Настройки!$E$10*100)</f>
        <v>0</v>
      </c>
      <c r="HN6" s="67" t="n">
        <f aca="false">IF(OR($D6=1,MONTH($B6)&lt;&gt;MONTH(StartDate),'У4 Ввод'!$D$227="",'У4 Ввод'!$E$227="",'У4 Ввод'!$D$227&gt;$B6),0,MAX(0,MIN(1,'У4 Ввод'!$E$227-NETWORKDAYS('У4 Ввод'!$D$227,$B6)+1))/Настройки!$E$10*100)</f>
        <v>0</v>
      </c>
      <c r="HO6" s="67" t="n">
        <f aca="false">IF(OR($D6=1,MONTH($B6)&lt;&gt;MONTH(StartDate),'У4 Ввод'!$D$228="",'У4 Ввод'!$E$228="",'У4 Ввод'!$D$228&gt;$B6),0,MAX(0,MIN(1,'У4 Ввод'!$E$228-NETWORKDAYS('У4 Ввод'!$D$228,$B6)+1))/Настройки!$E$10*100)</f>
        <v>0</v>
      </c>
      <c r="HP6" s="67" t="n">
        <f aca="false">IF(OR($D6=1,MONTH($B6)&lt;&gt;MONTH(StartDate),'У4 Ввод'!$D$229="",'У4 Ввод'!$E$229="",'У4 Ввод'!$D$229&gt;$B6),0,MAX(0,MIN(1,'У4 Ввод'!$E$229-NETWORKDAYS('У4 Ввод'!$D$229,$B6)+1))/Настройки!$E$10*100)</f>
        <v>0</v>
      </c>
      <c r="HQ6" s="67" t="n">
        <f aca="false">IF(OR($D6=1,MONTH($B6)&lt;&gt;MONTH(StartDate),'У4 Ввод'!$D$230="",'У4 Ввод'!$E$230="",'У4 Ввод'!$D$230&gt;$B6),0,MAX(0,MIN(1,'У4 Ввод'!$E$230-NETWORKDAYS('У4 Ввод'!$D$230,$B6)+1))/Настройки!$E$10*100)</f>
        <v>0</v>
      </c>
      <c r="HR6" s="67" t="n">
        <f aca="false">IF(OR($D6=1,MONTH($B6)&lt;&gt;MONTH(StartDate),'У4 Ввод'!$D$231="",'У4 Ввод'!$E$231="",'У4 Ввод'!$D$231&gt;$B6),0,MAX(0,MIN(1,'У4 Ввод'!$E$231-NETWORKDAYS('У4 Ввод'!$D$231,$B6)+1))/Настройки!$E$10*100)</f>
        <v>0</v>
      </c>
      <c r="HS6" s="67" t="n">
        <f aca="false">IF(OR($D6=1,MONTH($B6)&lt;&gt;MONTH(StartDate),'У4 Ввод'!$D$232="",'У4 Ввод'!$E$232="",'У4 Ввод'!$D$232&gt;$B6),0,MAX(0,MIN(1,'У4 Ввод'!$E$232-NETWORKDAYS('У4 Ввод'!$D$232,$B6)+1))/Настройки!$E$10*100)</f>
        <v>0</v>
      </c>
      <c r="HT6" s="67" t="n">
        <f aca="false">IF(OR($D6=1,MONTH($B6)&lt;&gt;MONTH(StartDate),'У4 Ввод'!$D$233="",'У4 Ввод'!$E$233="",'У4 Ввод'!$D$233&gt;$B6),0,MAX(0,MIN(1,'У4 Ввод'!$E$233-NETWORKDAYS('У4 Ввод'!$D$233,$B6)+1))/Настройки!$E$10*100)</f>
        <v>0</v>
      </c>
      <c r="HU6" s="67" t="n">
        <f aca="false">IF(OR($D6=1,MONTH($B6)&lt;&gt;MONTH(StartDate),'У4 Ввод'!$D$234="",'У4 Ввод'!$E$234="",'У4 Ввод'!$D$234&gt;$B6),0,MAX(0,MIN(1,'У4 Ввод'!$E$234-NETWORKDAYS('У4 Ввод'!$D$234,$B6)+1))/Настройки!$E$10*100)</f>
        <v>0</v>
      </c>
      <c r="HV6" s="67" t="n">
        <f aca="false">IF(OR($D6=1,MONTH($B6)&lt;&gt;MONTH(StartDate),'У4 Ввод'!$D$235="",'У4 Ввод'!$E$235="",'У4 Ввод'!$D$235&gt;$B6),0,MAX(0,MIN(1,'У4 Ввод'!$E$235-NETWORKDAYS('У4 Ввод'!$D$235,$B6)+1))/Настройки!$E$10*100)</f>
        <v>0</v>
      </c>
      <c r="HW6" s="67" t="n">
        <f aca="false">IF(OR($D6=1,MONTH($B6)&lt;&gt;MONTH(StartDate),'У4 Ввод'!$D$236="",'У4 Ввод'!$E$236="",'У4 Ввод'!$D$236&gt;$B6),0,MAX(0,MIN(1,'У4 Ввод'!$E$236-NETWORKDAYS('У4 Ввод'!$D$236,$B6)+1))/Настройки!$E$10*100)</f>
        <v>0</v>
      </c>
      <c r="HX6" s="67" t="n">
        <f aca="false">IF(OR($D6=1,MONTH($B6)&lt;&gt;MONTH(StartDate),'У4 Ввод'!$D$237="",'У4 Ввод'!$E$237="",'У4 Ввод'!$D$237&gt;$B6),0,MAX(0,MIN(1,'У4 Ввод'!$E$237-NETWORKDAYS('У4 Ввод'!$D$237,$B6)+1))/Настройки!$E$10*100)</f>
        <v>0</v>
      </c>
      <c r="HY6" s="67" t="n">
        <f aca="false">IF(OR($D6=1,MONTH($B6)&lt;&gt;MONTH(StartDate),'У4 Ввод'!$D$238="",'У4 Ввод'!$E$238="",'У4 Ввод'!$D$238&gt;$B6),0,MAX(0,MIN(1,'У4 Ввод'!$E$238-NETWORKDAYS('У4 Ввод'!$D$238,$B6)+1))/Настройки!$E$10*100)</f>
        <v>0</v>
      </c>
      <c r="HZ6" s="67" t="n">
        <f aca="false">IF(OR($D6=1,MONTH($B6)&lt;&gt;MONTH(StartDate),'У4 Ввод'!$D$239="",'У4 Ввод'!$E$239="",'У4 Ввод'!$D$239&gt;$B6),0,MAX(0,MIN(1,'У4 Ввод'!$E$239-NETWORKDAYS('У4 Ввод'!$D$239,$B6)+1))/Настройки!$E$10*100)</f>
        <v>0</v>
      </c>
      <c r="IA6" s="67" t="n">
        <f aca="false">IF(OR($D6=1,MONTH($B6)&lt;&gt;MONTH(StartDate),'У4 Ввод'!$D$240="",'У4 Ввод'!$E$240="",'У4 Ввод'!$D$240&gt;$B6),0,MAX(0,MIN(1,'У4 Ввод'!$E$240-NETWORKDAYS('У4 Ввод'!$D$240,$B6)+1))/Настройки!$E$10*100)</f>
        <v>0</v>
      </c>
      <c r="IB6" s="67" t="n">
        <f aca="false">IF(OR($D6=1,MONTH($B6)&lt;&gt;MONTH(StartDate),'У4 Ввод'!$D$241="",'У4 Ввод'!$E$241="",'У4 Ввод'!$D$241&gt;$B6),0,MAX(0,MIN(1,'У4 Ввод'!$E$241-NETWORKDAYS('У4 Ввод'!$D$241,$B6)+1))/Настройки!$E$10*100)</f>
        <v>0</v>
      </c>
      <c r="IC6" s="67" t="n">
        <f aca="false">IF(OR($D6=1,MONTH($B6)&lt;&gt;MONTH(StartDate),'У4 Ввод'!$D$242="",'У4 Ввод'!$E$242="",'У4 Ввод'!$D$242&gt;$B6),0,MAX(0,MIN(1,'У4 Ввод'!$E$242-NETWORKDAYS('У4 Ввод'!$D$242,$B6)+1))/Настройки!$E$10*100)</f>
        <v>0</v>
      </c>
      <c r="ID6" s="67" t="n">
        <f aca="false">IF(OR($D6=1,MONTH($B6)&lt;&gt;MONTH(StartDate),'У4 Ввод'!$D$243="",'У4 Ввод'!$E$243="",'У4 Ввод'!$D$243&gt;$B6),0,MAX(0,MIN(1,'У4 Ввод'!$E$243-NETWORKDAYS('У4 Ввод'!$D$243,$B6)+1))/Настройки!$E$10*100)</f>
        <v>0</v>
      </c>
      <c r="IE6" s="67" t="n">
        <f aca="false">IF(OR($D6=1,MONTH($B6)&lt;&gt;MONTH(StartDate),'У4 Ввод'!$D$244="",'У4 Ввод'!$E$244="",'У4 Ввод'!$D$244&gt;$B6),0,MAX(0,MIN(1,'У4 Ввод'!$E$244-NETWORKDAYS('У4 Ввод'!$D$244,$B6)+1))/Настройки!$E$10*100)</f>
        <v>0</v>
      </c>
      <c r="IF6" s="67" t="n">
        <f aca="false">IF(OR($D6=1,MONTH($B6)&lt;&gt;MONTH(StartDate),'У4 Ввод'!$D$245="",'У4 Ввод'!$E$245="",'У4 Ввод'!$D$245&gt;$B6),0,MAX(0,MIN(1,'У4 Ввод'!$E$245-NETWORKDAYS('У4 Ввод'!$D$245,$B6)+1))/Настройки!$E$10*100)</f>
        <v>0</v>
      </c>
      <c r="IG6" s="67" t="n">
        <f aca="false">IF(OR($D6=1,MONTH($B6)&lt;&gt;MONTH(StartDate),'У4 Ввод'!$D$246="",'У4 Ввод'!$E$246="",'У4 Ввод'!$D$246&gt;$B6),0,MAX(0,MIN(1,'У4 Ввод'!$E$246-NETWORKDAYS('У4 Ввод'!$D$246,$B6)+1))/Настройки!$E$10*100)</f>
        <v>0</v>
      </c>
      <c r="IH6" s="67" t="n">
        <f aca="false">IF(OR($D6=1,MONTH($B6)&lt;&gt;MONTH(StartDate),'У4 Ввод'!$D$247="",'У4 Ввод'!$E$247="",'У4 Ввод'!$D$247&gt;$B6),0,MAX(0,MIN(1,'У4 Ввод'!$E$247-NETWORKDAYS('У4 Ввод'!$D$247,$B6)+1))/Настройки!$E$10*100)</f>
        <v>0</v>
      </c>
      <c r="II6" s="67" t="n">
        <f aca="false">IF(OR($D6=1,MONTH($B6)&lt;&gt;MONTH(StartDate),'У4 Ввод'!$D$248="",'У4 Ввод'!$E$248="",'У4 Ввод'!$D$248&gt;$B6),0,MAX(0,MIN(1,'У4 Ввод'!$E$248-NETWORKDAYS('У4 Ввод'!$D$248,$B6)+1))/Настройки!$E$10*100)</f>
        <v>0</v>
      </c>
      <c r="IJ6" s="67" t="n">
        <f aca="false">IF(OR($D6=1,MONTH($B6)&lt;&gt;MONTH(StartDate),'У4 Ввод'!$D$249="",'У4 Ввод'!$E$249="",'У4 Ввод'!$D$249&gt;$B6),0,MAX(0,MIN(1,'У4 Ввод'!$E$249-NETWORKDAYS('У4 Ввод'!$D$249,$B6)+1))/Настройки!$E$10*100)</f>
        <v>0</v>
      </c>
      <c r="IK6" s="67" t="n">
        <f aca="false">IF(OR($D6=1,MONTH($B6)&lt;&gt;MONTH(StartDate),'У4 Ввод'!$D$250="",'У4 Ввод'!$E$250="",'У4 Ввод'!$D$250&gt;$B6),0,MAX(0,MIN(1,'У4 Ввод'!$E$250-NETWORKDAYS('У4 Ввод'!$D$250,$B6)+1))/Настройки!$E$10*100)</f>
        <v>0</v>
      </c>
      <c r="IL6" s="67" t="n">
        <f aca="false">IF(OR($D6=1,MONTH($B6)&lt;&gt;MONTH(StartDate),'У4 Ввод'!$D$251="",'У4 Ввод'!$E$251="",'У4 Ввод'!$D$251&gt;$B6),0,MAX(0,MIN(1,'У4 Ввод'!$E$251-NETWORKDAYS('У4 Ввод'!$D$251,$B6)+1))/Настройки!$E$10*100)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0</v>
      </c>
      <c r="F7" s="49" t="n">
        <f aca="false">IF(OR(MONTH(B7)&lt;&gt;MONTH(StartDate),D7=1),"",100)</f>
        <v>100</v>
      </c>
      <c r="G7" s="67" t="n">
        <f aca="false">IF(OR($D7=1,MONTH($B7)&lt;&gt;MONTH(StartDate),'У4 Ввод'!$D$12="",'У4 Ввод'!$E$12="",'У4 Ввод'!$D$12&gt;$B7),0,MAX(0,MIN(1,'У4 Ввод'!$E$12-NETWORKDAYS('У4 Ввод'!$D$12,$B7)+1))/Настройки!$E$10*100)</f>
        <v>0</v>
      </c>
      <c r="H7" s="67" t="n">
        <f aca="false">IF(OR($D7=1,MONTH($B7)&lt;&gt;MONTH(StartDate),'У4 Ввод'!$D$13="",'У4 Ввод'!$E$13="",'У4 Ввод'!$D$13&gt;$B7),0,MAX(0,MIN(1,'У4 Ввод'!$E$13-NETWORKDAYS('У4 Ввод'!$D$13,$B7)+1))/Настройки!$E$10*100)</f>
        <v>0</v>
      </c>
      <c r="I7" s="67" t="n">
        <f aca="false">IF(OR($D7=1,MONTH($B7)&lt;&gt;MONTH(StartDate),'У4 Ввод'!$D$14="",'У4 Ввод'!$E$14="",'У4 Ввод'!$D$14&gt;$B7),0,MAX(0,MIN(1,'У4 Ввод'!$E$14-NETWORKDAYS('У4 Ввод'!$D$14,$B7)+1))/Настройки!$E$10*100)</f>
        <v>0</v>
      </c>
      <c r="J7" s="67" t="n">
        <f aca="false">IF(OR($D7=1,MONTH($B7)&lt;&gt;MONTH(StartDate),'У4 Ввод'!$D$15="",'У4 Ввод'!$E$15="",'У4 Ввод'!$D$15&gt;$B7),0,MAX(0,MIN(1,'У4 Ввод'!$E$15-NETWORKDAYS('У4 Ввод'!$D$15,$B7)+1))/Настройки!$E$10*100)</f>
        <v>0</v>
      </c>
      <c r="K7" s="67" t="n">
        <f aca="false">IF(OR($D7=1,MONTH($B7)&lt;&gt;MONTH(StartDate),'У4 Ввод'!$D$16="",'У4 Ввод'!$E$16="",'У4 Ввод'!$D$16&gt;$B7),0,MAX(0,MIN(1,'У4 Ввод'!$E$16-NETWORKDAYS('У4 Ввод'!$D$16,$B7)+1))/Настройки!$E$10*100)</f>
        <v>0</v>
      </c>
      <c r="L7" s="67" t="n">
        <f aca="false">IF(OR($D7=1,MONTH($B7)&lt;&gt;MONTH(StartDate),'У4 Ввод'!$D$17="",'У4 Ввод'!$E$17="",'У4 Ввод'!$D$17&gt;$B7),0,MAX(0,MIN(1,'У4 Ввод'!$E$17-NETWORKDAYS('У4 Ввод'!$D$17,$B7)+1))/Настройки!$E$10*100)</f>
        <v>0</v>
      </c>
      <c r="M7" s="67" t="n">
        <f aca="false">IF(OR($D7=1,MONTH($B7)&lt;&gt;MONTH(StartDate),'У4 Ввод'!$D$18="",'У4 Ввод'!$E$18="",'У4 Ввод'!$D$18&gt;$B7),0,MAX(0,MIN(1,'У4 Ввод'!$E$18-NETWORKDAYS('У4 Ввод'!$D$18,$B7)+1))/Настройки!$E$10*100)</f>
        <v>0</v>
      </c>
      <c r="N7" s="67" t="n">
        <f aca="false">IF(OR($D7=1,MONTH($B7)&lt;&gt;MONTH(StartDate),'У4 Ввод'!$D$19="",'У4 Ввод'!$E$19="",'У4 Ввод'!$D$19&gt;$B7),0,MAX(0,MIN(1,'У4 Ввод'!$E$19-NETWORKDAYS('У4 Ввод'!$D$19,$B7)+1))/Настройки!$E$10*100)</f>
        <v>0</v>
      </c>
      <c r="O7" s="67" t="n">
        <f aca="false">IF(OR($D7=1,MONTH($B7)&lt;&gt;MONTH(StartDate),'У4 Ввод'!$D$20="",'У4 Ввод'!$E$20="",'У4 Ввод'!$D$20&gt;$B7),0,MAX(0,MIN(1,'У4 Ввод'!$E$20-NETWORKDAYS('У4 Ввод'!$D$20,$B7)+1))/Настройки!$E$10*100)</f>
        <v>0</v>
      </c>
      <c r="P7" s="67" t="n">
        <f aca="false">IF(OR($D7=1,MONTH($B7)&lt;&gt;MONTH(StartDate),'У4 Ввод'!$D$21="",'У4 Ввод'!$E$21="",'У4 Ввод'!$D$21&gt;$B7),0,MAX(0,MIN(1,'У4 Ввод'!$E$21-NETWORKDAYS('У4 Ввод'!$D$21,$B7)+1))/Настройки!$E$10*100)</f>
        <v>0</v>
      </c>
      <c r="Q7" s="67" t="n">
        <f aca="false">IF(OR($D7=1,MONTH($B7)&lt;&gt;MONTH(StartDate),'У4 Ввод'!$D$22="",'У4 Ввод'!$E$22="",'У4 Ввод'!$D$22&gt;$B7),0,MAX(0,MIN(1,'У4 Ввод'!$E$22-NETWORKDAYS('У4 Ввод'!$D$22,$B7)+1))/Настройки!$E$10*100)</f>
        <v>0</v>
      </c>
      <c r="R7" s="67" t="n">
        <f aca="false">IF(OR($D7=1,MONTH($B7)&lt;&gt;MONTH(StartDate),'У4 Ввод'!$D$23="",'У4 Ввод'!$E$23="",'У4 Ввод'!$D$23&gt;$B7),0,MAX(0,MIN(1,'У4 Ввод'!$E$23-NETWORKDAYS('У4 Ввод'!$D$23,$B7)+1))/Настройки!$E$10*100)</f>
        <v>0</v>
      </c>
      <c r="S7" s="67" t="n">
        <f aca="false">IF(OR($D7=1,MONTH($B7)&lt;&gt;MONTH(StartDate),'У4 Ввод'!$D$24="",'У4 Ввод'!$E$24="",'У4 Ввод'!$D$24&gt;$B7),0,MAX(0,MIN(1,'У4 Ввод'!$E$24-NETWORKDAYS('У4 Ввод'!$D$24,$B7)+1))/Настройки!$E$10*100)</f>
        <v>0</v>
      </c>
      <c r="T7" s="67" t="n">
        <f aca="false">IF(OR($D7=1,MONTH($B7)&lt;&gt;MONTH(StartDate),'У4 Ввод'!$D$25="",'У4 Ввод'!$E$25="",'У4 Ввод'!$D$25&gt;$B7),0,MAX(0,MIN(1,'У4 Ввод'!$E$25-NETWORKDAYS('У4 Ввод'!$D$25,$B7)+1))/Настройки!$E$10*100)</f>
        <v>0</v>
      </c>
      <c r="U7" s="67" t="n">
        <f aca="false">IF(OR($D7=1,MONTH($B7)&lt;&gt;MONTH(StartDate),'У4 Ввод'!$D$26="",'У4 Ввод'!$E$26="",'У4 Ввод'!$D$26&gt;$B7),0,MAX(0,MIN(1,'У4 Ввод'!$E$26-NETWORKDAYS('У4 Ввод'!$D$26,$B7)+1))/Настройки!$E$10*100)</f>
        <v>0</v>
      </c>
      <c r="V7" s="67" t="n">
        <f aca="false">IF(OR($D7=1,MONTH($B7)&lt;&gt;MONTH(StartDate),'У4 Ввод'!$D$27="",'У4 Ввод'!$E$27="",'У4 Ввод'!$D$27&gt;$B7),0,MAX(0,MIN(1,'У4 Ввод'!$E$27-NETWORKDAYS('У4 Ввод'!$D$27,$B7)+1))/Настройки!$E$10*100)</f>
        <v>0</v>
      </c>
      <c r="W7" s="67" t="n">
        <f aca="false">IF(OR($D7=1,MONTH($B7)&lt;&gt;MONTH(StartDate),'У4 Ввод'!$D$28="",'У4 Ввод'!$E$28="",'У4 Ввод'!$D$28&gt;$B7),0,MAX(0,MIN(1,'У4 Ввод'!$E$28-NETWORKDAYS('У4 Ввод'!$D$28,$B7)+1))/Настройки!$E$10*100)</f>
        <v>0</v>
      </c>
      <c r="X7" s="67" t="n">
        <f aca="false">IF(OR($D7=1,MONTH($B7)&lt;&gt;MONTH(StartDate),'У4 Ввод'!$D$29="",'У4 Ввод'!$E$29="",'У4 Ввод'!$D$29&gt;$B7),0,MAX(0,MIN(1,'У4 Ввод'!$E$29-NETWORKDAYS('У4 Ввод'!$D$29,$B7)+1))/Настройки!$E$10*100)</f>
        <v>0</v>
      </c>
      <c r="Y7" s="67" t="n">
        <f aca="false">IF(OR($D7=1,MONTH($B7)&lt;&gt;MONTH(StartDate),'У4 Ввод'!$D$30="",'У4 Ввод'!$E$30="",'У4 Ввод'!$D$30&gt;$B7),0,MAX(0,MIN(1,'У4 Ввод'!$E$30-NETWORKDAYS('У4 Ввод'!$D$30,$B7)+1))/Настройки!$E$10*100)</f>
        <v>0</v>
      </c>
      <c r="Z7" s="67" t="n">
        <f aca="false">IF(OR($D7=1,MONTH($B7)&lt;&gt;MONTH(StartDate),'У4 Ввод'!$D$31="",'У4 Ввод'!$E$31="",'У4 Ввод'!$D$31&gt;$B7),0,MAX(0,MIN(1,'У4 Ввод'!$E$31-NETWORKDAYS('У4 Ввод'!$D$31,$B7)+1))/Настройки!$E$10*100)</f>
        <v>0</v>
      </c>
      <c r="AA7" s="67" t="n">
        <f aca="false">IF(OR($D7=1,MONTH($B7)&lt;&gt;MONTH(StartDate),'У4 Ввод'!$D$32="",'У4 Ввод'!$E$32="",'У4 Ввод'!$D$32&gt;$B7),0,MAX(0,MIN(1,'У4 Ввод'!$E$32-NETWORKDAYS('У4 Ввод'!$D$32,$B7)+1))/Настройки!$E$10*100)</f>
        <v>0</v>
      </c>
      <c r="AB7" s="67" t="n">
        <f aca="false">IF(OR($D7=1,MONTH($B7)&lt;&gt;MONTH(StartDate),'У4 Ввод'!$D$33="",'У4 Ввод'!$E$33="",'У4 Ввод'!$D$33&gt;$B7),0,MAX(0,MIN(1,'У4 Ввод'!$E$33-NETWORKDAYS('У4 Ввод'!$D$33,$B7)+1))/Настройки!$E$10*100)</f>
        <v>0</v>
      </c>
      <c r="AC7" s="67" t="n">
        <f aca="false">IF(OR($D7=1,MONTH($B7)&lt;&gt;MONTH(StartDate),'У4 Ввод'!$D$34="",'У4 Ввод'!$E$34="",'У4 Ввод'!$D$34&gt;$B7),0,MAX(0,MIN(1,'У4 Ввод'!$E$34-NETWORKDAYS('У4 Ввод'!$D$34,$B7)+1))/Настройки!$E$10*100)</f>
        <v>0</v>
      </c>
      <c r="AD7" s="67" t="n">
        <f aca="false">IF(OR($D7=1,MONTH($B7)&lt;&gt;MONTH(StartDate),'У4 Ввод'!$D$35="",'У4 Ввод'!$E$35="",'У4 Ввод'!$D$35&gt;$B7),0,MAX(0,MIN(1,'У4 Ввод'!$E$35-NETWORKDAYS('У4 Ввод'!$D$35,$B7)+1))/Настройки!$E$10*100)</f>
        <v>0</v>
      </c>
      <c r="AE7" s="67" t="n">
        <f aca="false">IF(OR($D7=1,MONTH($B7)&lt;&gt;MONTH(StartDate),'У4 Ввод'!$D$36="",'У4 Ввод'!$E$36="",'У4 Ввод'!$D$36&gt;$B7),0,MAX(0,MIN(1,'У4 Ввод'!$E$36-NETWORKDAYS('У4 Ввод'!$D$36,$B7)+1))/Настройки!$E$10*100)</f>
        <v>0</v>
      </c>
      <c r="AF7" s="67" t="n">
        <f aca="false">IF(OR($D7=1,MONTH($B7)&lt;&gt;MONTH(StartDate),'У4 Ввод'!$D$37="",'У4 Ввод'!$E$37="",'У4 Ввод'!$D$37&gt;$B7),0,MAX(0,MIN(1,'У4 Ввод'!$E$37-NETWORKDAYS('У4 Ввод'!$D$37,$B7)+1))/Настройки!$E$10*100)</f>
        <v>0</v>
      </c>
      <c r="AG7" s="67" t="n">
        <f aca="false">IF(OR($D7=1,MONTH($B7)&lt;&gt;MONTH(StartDate),'У4 Ввод'!$D$38="",'У4 Ввод'!$E$38="",'У4 Ввод'!$D$38&gt;$B7),0,MAX(0,MIN(1,'У4 Ввод'!$E$38-NETWORKDAYS('У4 Ввод'!$D$38,$B7)+1))/Настройки!$E$10*100)</f>
        <v>0</v>
      </c>
      <c r="AH7" s="67" t="n">
        <f aca="false">IF(OR($D7=1,MONTH($B7)&lt;&gt;MONTH(StartDate),'У4 Ввод'!$D$39="",'У4 Ввод'!$E$39="",'У4 Ввод'!$D$39&gt;$B7),0,MAX(0,MIN(1,'У4 Ввод'!$E$39-NETWORKDAYS('У4 Ввод'!$D$39,$B7)+1))/Настройки!$E$10*100)</f>
        <v>0</v>
      </c>
      <c r="AI7" s="67" t="n">
        <f aca="false">IF(OR($D7=1,MONTH($B7)&lt;&gt;MONTH(StartDate),'У4 Ввод'!$D$40="",'У4 Ввод'!$E$40="",'У4 Ввод'!$D$40&gt;$B7),0,MAX(0,MIN(1,'У4 Ввод'!$E$40-NETWORKDAYS('У4 Ввод'!$D$40,$B7)+1))/Настройки!$E$10*100)</f>
        <v>0</v>
      </c>
      <c r="AJ7" s="67" t="n">
        <f aca="false">IF(OR($D7=1,MONTH($B7)&lt;&gt;MONTH(StartDate),'У4 Ввод'!$D$41="",'У4 Ввод'!$E$41="",'У4 Ввод'!$D$41&gt;$B7),0,MAX(0,MIN(1,'У4 Ввод'!$E$41-NETWORKDAYS('У4 Ввод'!$D$41,$B7)+1))/Настройки!$E$10*100)</f>
        <v>0</v>
      </c>
      <c r="AK7" s="67" t="n">
        <f aca="false">IF(OR($D7=1,MONTH($B7)&lt;&gt;MONTH(StartDate),'У4 Ввод'!$D$42="",'У4 Ввод'!$E$42="",'У4 Ввод'!$D$42&gt;$B7),0,MAX(0,MIN(1,'У4 Ввод'!$E$42-NETWORKDAYS('У4 Ввод'!$D$42,$B7)+1))/Настройки!$E$10*100)</f>
        <v>0</v>
      </c>
      <c r="AL7" s="67" t="n">
        <f aca="false">IF(OR($D7=1,MONTH($B7)&lt;&gt;MONTH(StartDate),'У4 Ввод'!$D$43="",'У4 Ввод'!$E$43="",'У4 Ввод'!$D$43&gt;$B7),0,MAX(0,MIN(1,'У4 Ввод'!$E$43-NETWORKDAYS('У4 Ввод'!$D$43,$B7)+1))/Настройки!$E$10*100)</f>
        <v>0</v>
      </c>
      <c r="AM7" s="67" t="n">
        <f aca="false">IF(OR($D7=1,MONTH($B7)&lt;&gt;MONTH(StartDate),'У4 Ввод'!$D$44="",'У4 Ввод'!$E$44="",'У4 Ввод'!$D$44&gt;$B7),0,MAX(0,MIN(1,'У4 Ввод'!$E$44-NETWORKDAYS('У4 Ввод'!$D$44,$B7)+1))/Настройки!$E$10*100)</f>
        <v>0</v>
      </c>
      <c r="AN7" s="67" t="n">
        <f aca="false">IF(OR($D7=1,MONTH($B7)&lt;&gt;MONTH(StartDate),'У4 Ввод'!$D$45="",'У4 Ввод'!$E$45="",'У4 Ввод'!$D$45&gt;$B7),0,MAX(0,MIN(1,'У4 Ввод'!$E$45-NETWORKDAYS('У4 Ввод'!$D$45,$B7)+1))/Настройки!$E$10*100)</f>
        <v>0</v>
      </c>
      <c r="AO7" s="67" t="n">
        <f aca="false">IF(OR($D7=1,MONTH($B7)&lt;&gt;MONTH(StartDate),'У4 Ввод'!$D$46="",'У4 Ввод'!$E$46="",'У4 Ввод'!$D$46&gt;$B7),0,MAX(0,MIN(1,'У4 Ввод'!$E$46-NETWORKDAYS('У4 Ввод'!$D$46,$B7)+1))/Настройки!$E$10*100)</f>
        <v>0</v>
      </c>
      <c r="AP7" s="67" t="n">
        <f aca="false">IF(OR($D7=1,MONTH($B7)&lt;&gt;MONTH(StartDate),'У4 Ввод'!$D$47="",'У4 Ввод'!$E$47="",'У4 Ввод'!$D$47&gt;$B7),0,MAX(0,MIN(1,'У4 Ввод'!$E$47-NETWORKDAYS('У4 Ввод'!$D$47,$B7)+1))/Настройки!$E$10*100)</f>
        <v>0</v>
      </c>
      <c r="AQ7" s="67" t="n">
        <f aca="false">IF(OR($D7=1,MONTH($B7)&lt;&gt;MONTH(StartDate),'У4 Ввод'!$D$48="",'У4 Ввод'!$E$48="",'У4 Ввод'!$D$48&gt;$B7),0,MAX(0,MIN(1,'У4 Ввод'!$E$48-NETWORKDAYS('У4 Ввод'!$D$48,$B7)+1))/Настройки!$E$10*100)</f>
        <v>0</v>
      </c>
      <c r="AR7" s="67" t="n">
        <f aca="false">IF(OR($D7=1,MONTH($B7)&lt;&gt;MONTH(StartDate),'У4 Ввод'!$D$49="",'У4 Ввод'!$E$49="",'У4 Ввод'!$D$49&gt;$B7),0,MAX(0,MIN(1,'У4 Ввод'!$E$49-NETWORKDAYS('У4 Ввод'!$D$49,$B7)+1))/Настройки!$E$10*100)</f>
        <v>0</v>
      </c>
      <c r="AS7" s="67" t="n">
        <f aca="false">IF(OR($D7=1,MONTH($B7)&lt;&gt;MONTH(StartDate),'У4 Ввод'!$D$50="",'У4 Ввод'!$E$50="",'У4 Ввод'!$D$50&gt;$B7),0,MAX(0,MIN(1,'У4 Ввод'!$E$50-NETWORKDAYS('У4 Ввод'!$D$50,$B7)+1))/Настройки!$E$10*100)</f>
        <v>0</v>
      </c>
      <c r="AT7" s="67" t="n">
        <f aca="false">IF(OR($D7=1,MONTH($B7)&lt;&gt;MONTH(StartDate),'У4 Ввод'!$D$51="",'У4 Ввод'!$E$51="",'У4 Ввод'!$D$51&gt;$B7),0,MAX(0,MIN(1,'У4 Ввод'!$E$51-NETWORKDAYS('У4 Ввод'!$D$51,$B7)+1))/Настройки!$E$10*100)</f>
        <v>0</v>
      </c>
      <c r="AU7" s="67" t="n">
        <f aca="false">IF(OR($D7=1,MONTH($B7)&lt;&gt;MONTH(StartDate),'У4 Ввод'!$D$52="",'У4 Ввод'!$E$52="",'У4 Ввод'!$D$52&gt;$B7),0,MAX(0,MIN(1,'У4 Ввод'!$E$52-NETWORKDAYS('У4 Ввод'!$D$52,$B7)+1))/Настройки!$E$10*100)</f>
        <v>0</v>
      </c>
      <c r="AV7" s="67" t="n">
        <f aca="false">IF(OR($D7=1,MONTH($B7)&lt;&gt;MONTH(StartDate),'У4 Ввод'!$D$53="",'У4 Ввод'!$E$53="",'У4 Ввод'!$D$53&gt;$B7),0,MAX(0,MIN(1,'У4 Ввод'!$E$53-NETWORKDAYS('У4 Ввод'!$D$53,$B7)+1))/Настройки!$E$10*100)</f>
        <v>0</v>
      </c>
      <c r="AW7" s="67" t="n">
        <f aca="false">IF(OR($D7=1,MONTH($B7)&lt;&gt;MONTH(StartDate),'У4 Ввод'!$D$54="",'У4 Ввод'!$E$54="",'У4 Ввод'!$D$54&gt;$B7),0,MAX(0,MIN(1,'У4 Ввод'!$E$54-NETWORKDAYS('У4 Ввод'!$D$54,$B7)+1))/Настройки!$E$10*100)</f>
        <v>0</v>
      </c>
      <c r="AX7" s="67" t="n">
        <f aca="false">IF(OR($D7=1,MONTH($B7)&lt;&gt;MONTH(StartDate),'У4 Ввод'!$D$55="",'У4 Ввод'!$E$55="",'У4 Ввод'!$D$55&gt;$B7),0,MAX(0,MIN(1,'У4 Ввод'!$E$55-NETWORKDAYS('У4 Ввод'!$D$55,$B7)+1))/Настройки!$E$10*100)</f>
        <v>0</v>
      </c>
      <c r="AY7" s="67" t="n">
        <f aca="false">IF(OR($D7=1,MONTH($B7)&lt;&gt;MONTH(StartDate),'У4 Ввод'!$D$56="",'У4 Ввод'!$E$56="",'У4 Ввод'!$D$56&gt;$B7),0,MAX(0,MIN(1,'У4 Ввод'!$E$56-NETWORKDAYS('У4 Ввод'!$D$56,$B7)+1))/Настройки!$E$10*100)</f>
        <v>0</v>
      </c>
      <c r="AZ7" s="67" t="n">
        <f aca="false">IF(OR($D7=1,MONTH($B7)&lt;&gt;MONTH(StartDate),'У4 Ввод'!$D$57="",'У4 Ввод'!$E$57="",'У4 Ввод'!$D$57&gt;$B7),0,MAX(0,MIN(1,'У4 Ввод'!$E$57-NETWORKDAYS('У4 Ввод'!$D$57,$B7)+1))/Настройки!$E$10*100)</f>
        <v>0</v>
      </c>
      <c r="BA7" s="67" t="n">
        <f aca="false">IF(OR($D7=1,MONTH($B7)&lt;&gt;MONTH(StartDate),'У4 Ввод'!$D$58="",'У4 Ввод'!$E$58="",'У4 Ввод'!$D$58&gt;$B7),0,MAX(0,MIN(1,'У4 Ввод'!$E$58-NETWORKDAYS('У4 Ввод'!$D$58,$B7)+1))/Настройки!$E$10*100)</f>
        <v>0</v>
      </c>
      <c r="BB7" s="67" t="n">
        <f aca="false">IF(OR($D7=1,MONTH($B7)&lt;&gt;MONTH(StartDate),'У4 Ввод'!$D$59="",'У4 Ввод'!$E$59="",'У4 Ввод'!$D$59&gt;$B7),0,MAX(0,MIN(1,'У4 Ввод'!$E$59-NETWORKDAYS('У4 Ввод'!$D$59,$B7)+1))/Настройки!$E$10*100)</f>
        <v>0</v>
      </c>
      <c r="BC7" s="67" t="n">
        <f aca="false">IF(OR($D7=1,MONTH($B7)&lt;&gt;MONTH(StartDate),'У4 Ввод'!$D$60="",'У4 Ввод'!$E$60="",'У4 Ввод'!$D$60&gt;$B7),0,MAX(0,MIN(1,'У4 Ввод'!$E$60-NETWORKDAYS('У4 Ввод'!$D$60,$B7)+1))/Настройки!$E$10*100)</f>
        <v>0</v>
      </c>
      <c r="BD7" s="67" t="n">
        <f aca="false">IF(OR($D7=1,MONTH($B7)&lt;&gt;MONTH(StartDate),'У4 Ввод'!$D$61="",'У4 Ввод'!$E$61="",'У4 Ввод'!$D$61&gt;$B7),0,MAX(0,MIN(1,'У4 Ввод'!$E$61-NETWORKDAYS('У4 Ввод'!$D$61,$B7)+1))/Настройки!$E$10*100)</f>
        <v>0</v>
      </c>
      <c r="BE7" s="67" t="n">
        <f aca="false">IF(OR($D7=1,MONTH($B7)&lt;&gt;MONTH(StartDate),'У4 Ввод'!$D$62="",'У4 Ввод'!$E$62="",'У4 Ввод'!$D$62&gt;$B7),0,MAX(0,MIN(1,'У4 Ввод'!$E$62-NETWORKDAYS('У4 Ввод'!$D$62,$B7)+1))/Настройки!$E$10*100)</f>
        <v>0</v>
      </c>
      <c r="BF7" s="67" t="n">
        <f aca="false">IF(OR($D7=1,MONTH($B7)&lt;&gt;MONTH(StartDate),'У4 Ввод'!$D$63="",'У4 Ввод'!$E$63="",'У4 Ввод'!$D$63&gt;$B7),0,MAX(0,MIN(1,'У4 Ввод'!$E$63-NETWORKDAYS('У4 Ввод'!$D$63,$B7)+1))/Настройки!$E$10*100)</f>
        <v>0</v>
      </c>
      <c r="BG7" s="67" t="n">
        <f aca="false">IF(OR($D7=1,MONTH($B7)&lt;&gt;MONTH(StartDate),'У4 Ввод'!$D$64="",'У4 Ввод'!$E$64="",'У4 Ввод'!$D$64&gt;$B7),0,MAX(0,MIN(1,'У4 Ввод'!$E$64-NETWORKDAYS('У4 Ввод'!$D$64,$B7)+1))/Настройки!$E$10*100)</f>
        <v>0</v>
      </c>
      <c r="BH7" s="67" t="n">
        <f aca="false">IF(OR($D7=1,MONTH($B7)&lt;&gt;MONTH(StartDate),'У4 Ввод'!$D$65="",'У4 Ввод'!$E$65="",'У4 Ввод'!$D$65&gt;$B7),0,MAX(0,MIN(1,'У4 Ввод'!$E$65-NETWORKDAYS('У4 Ввод'!$D$65,$B7)+1))/Настройки!$E$10*100)</f>
        <v>0</v>
      </c>
      <c r="BI7" s="67" t="n">
        <f aca="false">IF(OR($D7=1,MONTH($B7)&lt;&gt;MONTH(StartDate),'У4 Ввод'!$D$66="",'У4 Ввод'!$E$66="",'У4 Ввод'!$D$66&gt;$B7),0,MAX(0,MIN(1,'У4 Ввод'!$E$66-NETWORKDAYS('У4 Ввод'!$D$66,$B7)+1))/Настройки!$E$10*100)</f>
        <v>0</v>
      </c>
      <c r="BJ7" s="67" t="n">
        <f aca="false">IF(OR($D7=1,MONTH($B7)&lt;&gt;MONTH(StartDate),'У4 Ввод'!$D$67="",'У4 Ввод'!$E$67="",'У4 Ввод'!$D$67&gt;$B7),0,MAX(0,MIN(1,'У4 Ввод'!$E$67-NETWORKDAYS('У4 Ввод'!$D$67,$B7)+1))/Настройки!$E$10*100)</f>
        <v>0</v>
      </c>
      <c r="BK7" s="67" t="n">
        <f aca="false">IF(OR($D7=1,MONTH($B7)&lt;&gt;MONTH(StartDate),'У4 Ввод'!$D$68="",'У4 Ввод'!$E$68="",'У4 Ввод'!$D$68&gt;$B7),0,MAX(0,MIN(1,'У4 Ввод'!$E$68-NETWORKDAYS('У4 Ввод'!$D$68,$B7)+1))/Настройки!$E$10*100)</f>
        <v>0</v>
      </c>
      <c r="BL7" s="67" t="n">
        <f aca="false">IF(OR($D7=1,MONTH($B7)&lt;&gt;MONTH(StartDate),'У4 Ввод'!$D$69="",'У4 Ввод'!$E$69="",'У4 Ввод'!$D$69&gt;$B7),0,MAX(0,MIN(1,'У4 Ввод'!$E$69-NETWORKDAYS('У4 Ввод'!$D$69,$B7)+1))/Настройки!$E$10*100)</f>
        <v>0</v>
      </c>
      <c r="BM7" s="67" t="n">
        <f aca="false">IF(OR($D7=1,MONTH($B7)&lt;&gt;MONTH(StartDate),'У4 Ввод'!$D$70="",'У4 Ввод'!$E$70="",'У4 Ввод'!$D$70&gt;$B7),0,MAX(0,MIN(1,'У4 Ввод'!$E$70-NETWORKDAYS('У4 Ввод'!$D$70,$B7)+1))/Настройки!$E$10*100)</f>
        <v>0</v>
      </c>
      <c r="BN7" s="67" t="n">
        <f aca="false">IF(OR($D7=1,MONTH($B7)&lt;&gt;MONTH(StartDate),'У4 Ввод'!$D$71="",'У4 Ввод'!$E$71="",'У4 Ввод'!$D$71&gt;$B7),0,MAX(0,MIN(1,'У4 Ввод'!$E$71-NETWORKDAYS('У4 Ввод'!$D$71,$B7)+1))/Настройки!$E$10*100)</f>
        <v>0</v>
      </c>
      <c r="BO7" s="67" t="n">
        <f aca="false">IF(OR($D7=1,MONTH($B7)&lt;&gt;MONTH(StartDate),'У4 Ввод'!$D$72="",'У4 Ввод'!$E$72="",'У4 Ввод'!$D$72&gt;$B7),0,MAX(0,MIN(1,'У4 Ввод'!$E$72-NETWORKDAYS('У4 Ввод'!$D$72,$B7)+1))/Настройки!$E$10*100)</f>
        <v>0</v>
      </c>
      <c r="BP7" s="67" t="n">
        <f aca="false">IF(OR($D7=1,MONTH($B7)&lt;&gt;MONTH(StartDate),'У4 Ввод'!$D$73="",'У4 Ввод'!$E$73="",'У4 Ввод'!$D$73&gt;$B7),0,MAX(0,MIN(1,'У4 Ввод'!$E$73-NETWORKDAYS('У4 Ввод'!$D$73,$B7)+1))/Настройки!$E$10*100)</f>
        <v>0</v>
      </c>
      <c r="BQ7" s="67" t="n">
        <f aca="false">IF(OR($D7=1,MONTH($B7)&lt;&gt;MONTH(StartDate),'У4 Ввод'!$D$74="",'У4 Ввод'!$E$74="",'У4 Ввод'!$D$74&gt;$B7),0,MAX(0,MIN(1,'У4 Ввод'!$E$74-NETWORKDAYS('У4 Ввод'!$D$74,$B7)+1))/Настройки!$E$10*100)</f>
        <v>0</v>
      </c>
      <c r="BR7" s="67" t="n">
        <f aca="false">IF(OR($D7=1,MONTH($B7)&lt;&gt;MONTH(StartDate),'У4 Ввод'!$D$75="",'У4 Ввод'!$E$75="",'У4 Ввод'!$D$75&gt;$B7),0,MAX(0,MIN(1,'У4 Ввод'!$E$75-NETWORKDAYS('У4 Ввод'!$D$75,$B7)+1))/Настройки!$E$10*100)</f>
        <v>0</v>
      </c>
      <c r="BS7" s="67" t="n">
        <f aca="false">IF(OR($D7=1,MONTH($B7)&lt;&gt;MONTH(StartDate),'У4 Ввод'!$D$76="",'У4 Ввод'!$E$76="",'У4 Ввод'!$D$76&gt;$B7),0,MAX(0,MIN(1,'У4 Ввод'!$E$76-NETWORKDAYS('У4 Ввод'!$D$76,$B7)+1))/Настройки!$E$10*100)</f>
        <v>0</v>
      </c>
      <c r="BT7" s="67" t="n">
        <f aca="false">IF(OR($D7=1,MONTH($B7)&lt;&gt;MONTH(StartDate),'У4 Ввод'!$D$77="",'У4 Ввод'!$E$77="",'У4 Ввод'!$D$77&gt;$B7),0,MAX(0,MIN(1,'У4 Ввод'!$E$77-NETWORKDAYS('У4 Ввод'!$D$77,$B7)+1))/Настройки!$E$10*100)</f>
        <v>0</v>
      </c>
      <c r="BU7" s="67" t="n">
        <f aca="false">IF(OR($D7=1,MONTH($B7)&lt;&gt;MONTH(StartDate),'У4 Ввод'!$D$78="",'У4 Ввод'!$E$78="",'У4 Ввод'!$D$78&gt;$B7),0,MAX(0,MIN(1,'У4 Ввод'!$E$78-NETWORKDAYS('У4 Ввод'!$D$78,$B7)+1))/Настройки!$E$10*100)</f>
        <v>0</v>
      </c>
      <c r="BV7" s="67" t="n">
        <f aca="false">IF(OR($D7=1,MONTH($B7)&lt;&gt;MONTH(StartDate),'У4 Ввод'!$D$79="",'У4 Ввод'!$E$79="",'У4 Ввод'!$D$79&gt;$B7),0,MAX(0,MIN(1,'У4 Ввод'!$E$79-NETWORKDAYS('У4 Ввод'!$D$79,$B7)+1))/Настройки!$E$10*100)</f>
        <v>0</v>
      </c>
      <c r="BW7" s="67" t="n">
        <f aca="false">IF(OR($D7=1,MONTH($B7)&lt;&gt;MONTH(StartDate),'У4 Ввод'!$D$80="",'У4 Ввод'!$E$80="",'У4 Ввод'!$D$80&gt;$B7),0,MAX(0,MIN(1,'У4 Ввод'!$E$80-NETWORKDAYS('У4 Ввод'!$D$80,$B7)+1))/Настройки!$E$10*100)</f>
        <v>0</v>
      </c>
      <c r="BX7" s="67" t="n">
        <f aca="false">IF(OR($D7=1,MONTH($B7)&lt;&gt;MONTH(StartDate),'У4 Ввод'!$D$81="",'У4 Ввод'!$E$81="",'У4 Ввод'!$D$81&gt;$B7),0,MAX(0,MIN(1,'У4 Ввод'!$E$81-NETWORKDAYS('У4 Ввод'!$D$81,$B7)+1))/Настройки!$E$10*100)</f>
        <v>0</v>
      </c>
      <c r="BY7" s="67" t="n">
        <f aca="false">IF(OR($D7=1,MONTH($B7)&lt;&gt;MONTH(StartDate),'У4 Ввод'!$D$82="",'У4 Ввод'!$E$82="",'У4 Ввод'!$D$82&gt;$B7),0,MAX(0,MIN(1,'У4 Ввод'!$E$82-NETWORKDAYS('У4 Ввод'!$D$82,$B7)+1))/Настройки!$E$10*100)</f>
        <v>0</v>
      </c>
      <c r="BZ7" s="67" t="n">
        <f aca="false">IF(OR($D7=1,MONTH($B7)&lt;&gt;MONTH(StartDate),'У4 Ввод'!$D$83="",'У4 Ввод'!$E$83="",'У4 Ввод'!$D$83&gt;$B7),0,MAX(0,MIN(1,'У4 Ввод'!$E$83-NETWORKDAYS('У4 Ввод'!$D$83,$B7)+1))/Настройки!$E$10*100)</f>
        <v>0</v>
      </c>
      <c r="CA7" s="67" t="n">
        <f aca="false">IF(OR($D7=1,MONTH($B7)&lt;&gt;MONTH(StartDate),'У4 Ввод'!$D$84="",'У4 Ввод'!$E$84="",'У4 Ввод'!$D$84&gt;$B7),0,MAX(0,MIN(1,'У4 Ввод'!$E$84-NETWORKDAYS('У4 Ввод'!$D$84,$B7)+1))/Настройки!$E$10*100)</f>
        <v>0</v>
      </c>
      <c r="CB7" s="67" t="n">
        <f aca="false">IF(OR($D7=1,MONTH($B7)&lt;&gt;MONTH(StartDate),'У4 Ввод'!$D$85="",'У4 Ввод'!$E$85="",'У4 Ввод'!$D$85&gt;$B7),0,MAX(0,MIN(1,'У4 Ввод'!$E$85-NETWORKDAYS('У4 Ввод'!$D$85,$B7)+1))/Настройки!$E$10*100)</f>
        <v>0</v>
      </c>
      <c r="CC7" s="67" t="n">
        <f aca="false">IF(OR($D7=1,MONTH($B7)&lt;&gt;MONTH(StartDate),'У4 Ввод'!$D$86="",'У4 Ввод'!$E$86="",'У4 Ввод'!$D$86&gt;$B7),0,MAX(0,MIN(1,'У4 Ввод'!$E$86-NETWORKDAYS('У4 Ввод'!$D$86,$B7)+1))/Настройки!$E$10*100)</f>
        <v>0</v>
      </c>
      <c r="CD7" s="67" t="n">
        <f aca="false">IF(OR($D7=1,MONTH($B7)&lt;&gt;MONTH(StartDate),'У4 Ввод'!$D$87="",'У4 Ввод'!$E$87="",'У4 Ввод'!$D$87&gt;$B7),0,MAX(0,MIN(1,'У4 Ввод'!$E$87-NETWORKDAYS('У4 Ввод'!$D$87,$B7)+1))/Настройки!$E$10*100)</f>
        <v>0</v>
      </c>
      <c r="CE7" s="67" t="n">
        <f aca="false">IF(OR($D7=1,MONTH($B7)&lt;&gt;MONTH(StartDate),'У4 Ввод'!$D$88="",'У4 Ввод'!$E$88="",'У4 Ввод'!$D$88&gt;$B7),0,MAX(0,MIN(1,'У4 Ввод'!$E$88-NETWORKDAYS('У4 Ввод'!$D$88,$B7)+1))/Настройки!$E$10*100)</f>
        <v>0</v>
      </c>
      <c r="CF7" s="67" t="n">
        <f aca="false">IF(OR($D7=1,MONTH($B7)&lt;&gt;MONTH(StartDate),'У4 Ввод'!$D$89="",'У4 Ввод'!$E$89="",'У4 Ввод'!$D$89&gt;$B7),0,MAX(0,MIN(1,'У4 Ввод'!$E$89-NETWORKDAYS('У4 Ввод'!$D$89,$B7)+1))/Настройки!$E$10*100)</f>
        <v>0</v>
      </c>
      <c r="CG7" s="67" t="n">
        <f aca="false">IF(OR($D7=1,MONTH($B7)&lt;&gt;MONTH(StartDate),'У4 Ввод'!$D$90="",'У4 Ввод'!$E$90="",'У4 Ввод'!$D$90&gt;$B7),0,MAX(0,MIN(1,'У4 Ввод'!$E$90-NETWORKDAYS('У4 Ввод'!$D$90,$B7)+1))/Настройки!$E$10*100)</f>
        <v>0</v>
      </c>
      <c r="CH7" s="67" t="n">
        <f aca="false">IF(OR($D7=1,MONTH($B7)&lt;&gt;MONTH(StartDate),'У4 Ввод'!$D$91="",'У4 Ввод'!$E$91="",'У4 Ввод'!$D$91&gt;$B7),0,MAX(0,MIN(1,'У4 Ввод'!$E$91-NETWORKDAYS('У4 Ввод'!$D$91,$B7)+1))/Настройки!$E$10*100)</f>
        <v>0</v>
      </c>
      <c r="CI7" s="67" t="n">
        <f aca="false">IF(OR($D7=1,MONTH($B7)&lt;&gt;MONTH(StartDate),'У4 Ввод'!$D$92="",'У4 Ввод'!$E$92="",'У4 Ввод'!$D$92&gt;$B7),0,MAX(0,MIN(1,'У4 Ввод'!$E$92-NETWORKDAYS('У4 Ввод'!$D$92,$B7)+1))/Настройки!$E$10*100)</f>
        <v>0</v>
      </c>
      <c r="CJ7" s="67" t="n">
        <f aca="false">IF(OR($D7=1,MONTH($B7)&lt;&gt;MONTH(StartDate),'У4 Ввод'!$D$93="",'У4 Ввод'!$E$93="",'У4 Ввод'!$D$93&gt;$B7),0,MAX(0,MIN(1,'У4 Ввод'!$E$93-NETWORKDAYS('У4 Ввод'!$D$93,$B7)+1))/Настройки!$E$10*100)</f>
        <v>0</v>
      </c>
      <c r="CK7" s="67" t="n">
        <f aca="false">IF(OR($D7=1,MONTH($B7)&lt;&gt;MONTH(StartDate),'У4 Ввод'!$D$94="",'У4 Ввод'!$E$94="",'У4 Ввод'!$D$94&gt;$B7),0,MAX(0,MIN(1,'У4 Ввод'!$E$94-NETWORKDAYS('У4 Ввод'!$D$94,$B7)+1))/Настройки!$E$10*100)</f>
        <v>0</v>
      </c>
      <c r="CL7" s="67" t="n">
        <f aca="false">IF(OR($D7=1,MONTH($B7)&lt;&gt;MONTH(StartDate),'У4 Ввод'!$D$95="",'У4 Ввод'!$E$95="",'У4 Ввод'!$D$95&gt;$B7),0,MAX(0,MIN(1,'У4 Ввод'!$E$95-NETWORKDAYS('У4 Ввод'!$D$95,$B7)+1))/Настройки!$E$10*100)</f>
        <v>0</v>
      </c>
      <c r="CM7" s="67" t="n">
        <f aca="false">IF(OR($D7=1,MONTH($B7)&lt;&gt;MONTH(StartDate),'У4 Ввод'!$D$96="",'У4 Ввод'!$E$96="",'У4 Ввод'!$D$96&gt;$B7),0,MAX(0,MIN(1,'У4 Ввод'!$E$96-NETWORKDAYS('У4 Ввод'!$D$96,$B7)+1))/Настройки!$E$10*100)</f>
        <v>0</v>
      </c>
      <c r="CN7" s="67" t="n">
        <f aca="false">IF(OR($D7=1,MONTH($B7)&lt;&gt;MONTH(StartDate),'У4 Ввод'!$D$97="",'У4 Ввод'!$E$97="",'У4 Ввод'!$D$97&gt;$B7),0,MAX(0,MIN(1,'У4 Ввод'!$E$97-NETWORKDAYS('У4 Ввод'!$D$97,$B7)+1))/Настройки!$E$10*100)</f>
        <v>0</v>
      </c>
      <c r="CO7" s="67" t="n">
        <f aca="false">IF(OR($D7=1,MONTH($B7)&lt;&gt;MONTH(StartDate),'У4 Ввод'!$D$98="",'У4 Ввод'!$E$98="",'У4 Ввод'!$D$98&gt;$B7),0,MAX(0,MIN(1,'У4 Ввод'!$E$98-NETWORKDAYS('У4 Ввод'!$D$98,$B7)+1))/Настройки!$E$10*100)</f>
        <v>0</v>
      </c>
      <c r="CP7" s="67" t="n">
        <f aca="false">IF(OR($D7=1,MONTH($B7)&lt;&gt;MONTH(StartDate),'У4 Ввод'!$D$99="",'У4 Ввод'!$E$99="",'У4 Ввод'!$D$99&gt;$B7),0,MAX(0,MIN(1,'У4 Ввод'!$E$99-NETWORKDAYS('У4 Ввод'!$D$99,$B7)+1))/Настройки!$E$10*100)</f>
        <v>0</v>
      </c>
      <c r="CQ7" s="67" t="n">
        <f aca="false">IF(OR($D7=1,MONTH($B7)&lt;&gt;MONTH(StartDate),'У4 Ввод'!$D$100="",'У4 Ввод'!$E$100="",'У4 Ввод'!$D$100&gt;$B7),0,MAX(0,MIN(1,'У4 Ввод'!$E$100-NETWORKDAYS('У4 Ввод'!$D$100,$B7)+1))/Настройки!$E$10*100)</f>
        <v>0</v>
      </c>
      <c r="CR7" s="67" t="n">
        <f aca="false">IF(OR($D7=1,MONTH($B7)&lt;&gt;MONTH(StartDate),'У4 Ввод'!$D$101="",'У4 Ввод'!$E$101="",'У4 Ввод'!$D$101&gt;$B7),0,MAX(0,MIN(1,'У4 Ввод'!$E$101-NETWORKDAYS('У4 Ввод'!$D$101,$B7)+1))/Настройки!$E$10*100)</f>
        <v>0</v>
      </c>
      <c r="CS7" s="67" t="n">
        <f aca="false">IF(OR($D7=1,MONTH($B7)&lt;&gt;MONTH(StartDate),'У4 Ввод'!$D$102="",'У4 Ввод'!$E$102="",'У4 Ввод'!$D$102&gt;$B7),0,MAX(0,MIN(1,'У4 Ввод'!$E$102-NETWORKDAYS('У4 Ввод'!$D$102,$B7)+1))/Настройки!$E$10*100)</f>
        <v>0</v>
      </c>
      <c r="CT7" s="67" t="n">
        <f aca="false">IF(OR($D7=1,MONTH($B7)&lt;&gt;MONTH(StartDate),'У4 Ввод'!$D$103="",'У4 Ввод'!$E$103="",'У4 Ввод'!$D$103&gt;$B7),0,MAX(0,MIN(1,'У4 Ввод'!$E$103-NETWORKDAYS('У4 Ввод'!$D$103,$B7)+1))/Настройки!$E$10*100)</f>
        <v>0</v>
      </c>
      <c r="CU7" s="67" t="n">
        <f aca="false">IF(OR($D7=1,MONTH($B7)&lt;&gt;MONTH(StartDate),'У4 Ввод'!$D$104="",'У4 Ввод'!$E$104="",'У4 Ввод'!$D$104&gt;$B7),0,MAX(0,MIN(1,'У4 Ввод'!$E$104-NETWORKDAYS('У4 Ввод'!$D$104,$B7)+1))/Настройки!$E$10*100)</f>
        <v>0</v>
      </c>
      <c r="CV7" s="67" t="n">
        <f aca="false">IF(OR($D7=1,MONTH($B7)&lt;&gt;MONTH(StartDate),'У4 Ввод'!$D$105="",'У4 Ввод'!$E$105="",'У4 Ввод'!$D$105&gt;$B7),0,MAX(0,MIN(1,'У4 Ввод'!$E$105-NETWORKDAYS('У4 Ввод'!$D$105,$B7)+1))/Настройки!$E$10*100)</f>
        <v>0</v>
      </c>
      <c r="CW7" s="67" t="n">
        <f aca="false">IF(OR($D7=1,MONTH($B7)&lt;&gt;MONTH(StartDate),'У4 Ввод'!$D$106="",'У4 Ввод'!$E$106="",'У4 Ввод'!$D$106&gt;$B7),0,MAX(0,MIN(1,'У4 Ввод'!$E$106-NETWORKDAYS('У4 Ввод'!$D$106,$B7)+1))/Настройки!$E$10*100)</f>
        <v>0</v>
      </c>
      <c r="CX7" s="67" t="n">
        <f aca="false">IF(OR($D7=1,MONTH($B7)&lt;&gt;MONTH(StartDate),'У4 Ввод'!$D$107="",'У4 Ввод'!$E$107="",'У4 Ввод'!$D$107&gt;$B7),0,MAX(0,MIN(1,'У4 Ввод'!$E$107-NETWORKDAYS('У4 Ввод'!$D$107,$B7)+1))/Настройки!$E$10*100)</f>
        <v>0</v>
      </c>
      <c r="CY7" s="67" t="n">
        <f aca="false">IF(OR($D7=1,MONTH($B7)&lt;&gt;MONTH(StartDate),'У4 Ввод'!$D$108="",'У4 Ввод'!$E$108="",'У4 Ввод'!$D$108&gt;$B7),0,MAX(0,MIN(1,'У4 Ввод'!$E$108-NETWORKDAYS('У4 Ввод'!$D$108,$B7)+1))/Настройки!$E$10*100)</f>
        <v>0</v>
      </c>
      <c r="CZ7" s="67" t="n">
        <f aca="false">IF(OR($D7=1,MONTH($B7)&lt;&gt;MONTH(StartDate),'У4 Ввод'!$D$109="",'У4 Ввод'!$E$109="",'У4 Ввод'!$D$109&gt;$B7),0,MAX(0,MIN(1,'У4 Ввод'!$E$109-NETWORKDAYS('У4 Ввод'!$D$109,$B7)+1))/Настройки!$E$10*100)</f>
        <v>0</v>
      </c>
      <c r="DA7" s="67" t="n">
        <f aca="false">IF(OR($D7=1,MONTH($B7)&lt;&gt;MONTH(StartDate),'У4 Ввод'!$D$110="",'У4 Ввод'!$E$110="",'У4 Ввод'!$D$110&gt;$B7),0,MAX(0,MIN(1,'У4 Ввод'!$E$110-NETWORKDAYS('У4 Ввод'!$D$110,$B7)+1))/Настройки!$E$10*100)</f>
        <v>0</v>
      </c>
      <c r="DB7" s="67" t="n">
        <f aca="false">IF(OR($D7=1,MONTH($B7)&lt;&gt;MONTH(StartDate),'У4 Ввод'!$D$111="",'У4 Ввод'!$E$111="",'У4 Ввод'!$D$111&gt;$B7),0,MAX(0,MIN(1,'У4 Ввод'!$E$111-NETWORKDAYS('У4 Ввод'!$D$111,$B7)+1))/Настройки!$E$10*100)</f>
        <v>0</v>
      </c>
      <c r="DC7" s="67" t="n">
        <f aca="false">IF(OR($D7=1,MONTH($B7)&lt;&gt;MONTH(StartDate),'У4 Ввод'!$D$112="",'У4 Ввод'!$E$112="",'У4 Ввод'!$D$112&gt;$B7),0,MAX(0,MIN(1,'У4 Ввод'!$E$112-NETWORKDAYS('У4 Ввод'!$D$112,$B7)+1))/Настройки!$E$10*100)</f>
        <v>0</v>
      </c>
      <c r="DD7" s="67" t="n">
        <f aca="false">IF(OR($D7=1,MONTH($B7)&lt;&gt;MONTH(StartDate),'У4 Ввод'!$D$113="",'У4 Ввод'!$E$113="",'У4 Ввод'!$D$113&gt;$B7),0,MAX(0,MIN(1,'У4 Ввод'!$E$113-NETWORKDAYS('У4 Ввод'!$D$113,$B7)+1))/Настройки!$E$10*100)</f>
        <v>0</v>
      </c>
      <c r="DE7" s="67" t="n">
        <f aca="false">IF(OR($D7=1,MONTH($B7)&lt;&gt;MONTH(StartDate),'У4 Ввод'!$D$114="",'У4 Ввод'!$E$114="",'У4 Ввод'!$D$114&gt;$B7),0,MAX(0,MIN(1,'У4 Ввод'!$E$114-NETWORKDAYS('У4 Ввод'!$D$114,$B7)+1))/Настройки!$E$10*100)</f>
        <v>0</v>
      </c>
      <c r="DF7" s="67" t="n">
        <f aca="false">IF(OR($D7=1,MONTH($B7)&lt;&gt;MONTH(StartDate),'У4 Ввод'!$D$115="",'У4 Ввод'!$E$115="",'У4 Ввод'!$D$115&gt;$B7),0,MAX(0,MIN(1,'У4 Ввод'!$E$115-NETWORKDAYS('У4 Ввод'!$D$115,$B7)+1))/Настройки!$E$10*100)</f>
        <v>0</v>
      </c>
      <c r="DG7" s="67" t="n">
        <f aca="false">IF(OR($D7=1,MONTH($B7)&lt;&gt;MONTH(StartDate),'У4 Ввод'!$D$116="",'У4 Ввод'!$E$116="",'У4 Ввод'!$D$116&gt;$B7),0,MAX(0,MIN(1,'У4 Ввод'!$E$116-NETWORKDAYS('У4 Ввод'!$D$116,$B7)+1))/Настройки!$E$10*100)</f>
        <v>0</v>
      </c>
      <c r="DH7" s="67" t="n">
        <f aca="false">IF(OR($D7=1,MONTH($B7)&lt;&gt;MONTH(StartDate),'У4 Ввод'!$D$117="",'У4 Ввод'!$E$117="",'У4 Ввод'!$D$117&gt;$B7),0,MAX(0,MIN(1,'У4 Ввод'!$E$117-NETWORKDAYS('У4 Ввод'!$D$117,$B7)+1))/Настройки!$E$10*100)</f>
        <v>0</v>
      </c>
      <c r="DI7" s="67" t="n">
        <f aca="false">IF(OR($D7=1,MONTH($B7)&lt;&gt;MONTH(StartDate),'У4 Ввод'!$D$118="",'У4 Ввод'!$E$118="",'У4 Ввод'!$D$118&gt;$B7),0,MAX(0,MIN(1,'У4 Ввод'!$E$118-NETWORKDAYS('У4 Ввод'!$D$118,$B7)+1))/Настройки!$E$10*100)</f>
        <v>0</v>
      </c>
      <c r="DJ7" s="67" t="n">
        <f aca="false">IF(OR($D7=1,MONTH($B7)&lt;&gt;MONTH(StartDate),'У4 Ввод'!$D$119="",'У4 Ввод'!$E$119="",'У4 Ввод'!$D$119&gt;$B7),0,MAX(0,MIN(1,'У4 Ввод'!$E$119-NETWORKDAYS('У4 Ввод'!$D$119,$B7)+1))/Настройки!$E$10*100)</f>
        <v>0</v>
      </c>
      <c r="DK7" s="67" t="n">
        <f aca="false">IF(OR($D7=1,MONTH($B7)&lt;&gt;MONTH(StartDate),'У4 Ввод'!$D$120="",'У4 Ввод'!$E$120="",'У4 Ввод'!$D$120&gt;$B7),0,MAX(0,MIN(1,'У4 Ввод'!$E$120-NETWORKDAYS('У4 Ввод'!$D$120,$B7)+1))/Настройки!$E$10*100)</f>
        <v>0</v>
      </c>
      <c r="DL7" s="67" t="n">
        <f aca="false">IF(OR($D7=1,MONTH($B7)&lt;&gt;MONTH(StartDate),'У4 Ввод'!$D$121="",'У4 Ввод'!$E$121="",'У4 Ввод'!$D$121&gt;$B7),0,MAX(0,MIN(1,'У4 Ввод'!$E$121-NETWORKDAYS('У4 Ввод'!$D$121,$B7)+1))/Настройки!$E$10*100)</f>
        <v>0</v>
      </c>
      <c r="DM7" s="67" t="n">
        <f aca="false">IF(OR($D7=1,MONTH($B7)&lt;&gt;MONTH(StartDate),'У4 Ввод'!$D$122="",'У4 Ввод'!$E$122="",'У4 Ввод'!$D$122&gt;$B7),0,MAX(0,MIN(1,'У4 Ввод'!$E$122-NETWORKDAYS('У4 Ввод'!$D$122,$B7)+1))/Настройки!$E$10*100)</f>
        <v>0</v>
      </c>
      <c r="DN7" s="67" t="n">
        <f aca="false">IF(OR($D7=1,MONTH($B7)&lt;&gt;MONTH(StartDate),'У4 Ввод'!$D$123="",'У4 Ввод'!$E$123="",'У4 Ввод'!$D$123&gt;$B7),0,MAX(0,MIN(1,'У4 Ввод'!$E$123-NETWORKDAYS('У4 Ввод'!$D$123,$B7)+1))/Настройки!$E$10*100)</f>
        <v>0</v>
      </c>
      <c r="DO7" s="67" t="n">
        <f aca="false">IF(OR($D7=1,MONTH($B7)&lt;&gt;MONTH(StartDate),'У4 Ввод'!$D$124="",'У4 Ввод'!$E$124="",'У4 Ввод'!$D$124&gt;$B7),0,MAX(0,MIN(1,'У4 Ввод'!$E$124-NETWORKDAYS('У4 Ввод'!$D$124,$B7)+1))/Настройки!$E$10*100)</f>
        <v>0</v>
      </c>
      <c r="DP7" s="67" t="n">
        <f aca="false">IF(OR($D7=1,MONTH($B7)&lt;&gt;MONTH(StartDate),'У4 Ввод'!$D$125="",'У4 Ввод'!$E$125="",'У4 Ввод'!$D$125&gt;$B7),0,MAX(0,MIN(1,'У4 Ввод'!$E$125-NETWORKDAYS('У4 Ввод'!$D$125,$B7)+1))/Настройки!$E$10*100)</f>
        <v>0</v>
      </c>
      <c r="DQ7" s="67" t="n">
        <f aca="false">IF(OR($D7=1,MONTH($B7)&lt;&gt;MONTH(StartDate),'У4 Ввод'!$D$126="",'У4 Ввод'!$E$126="",'У4 Ввод'!$D$126&gt;$B7),0,MAX(0,MIN(1,'У4 Ввод'!$E$126-NETWORKDAYS('У4 Ввод'!$D$126,$B7)+1))/Настройки!$E$10*100)</f>
        <v>0</v>
      </c>
      <c r="DR7" s="67" t="n">
        <f aca="false">IF(OR($D7=1,MONTH($B7)&lt;&gt;MONTH(StartDate),'У4 Ввод'!$D$127="",'У4 Ввод'!$E$127="",'У4 Ввод'!$D$127&gt;$B7),0,MAX(0,MIN(1,'У4 Ввод'!$E$127-NETWORKDAYS('У4 Ввод'!$D$127,$B7)+1))/Настройки!$E$10*100)</f>
        <v>0</v>
      </c>
      <c r="DS7" s="67" t="n">
        <f aca="false">IF(OR($D7=1,MONTH($B7)&lt;&gt;MONTH(StartDate),'У4 Ввод'!$D$128="",'У4 Ввод'!$E$128="",'У4 Ввод'!$D$128&gt;$B7),0,MAX(0,MIN(1,'У4 Ввод'!$E$128-NETWORKDAYS('У4 Ввод'!$D$128,$B7)+1))/Настройки!$E$10*100)</f>
        <v>0</v>
      </c>
      <c r="DT7" s="67" t="n">
        <f aca="false">IF(OR($D7=1,MONTH($B7)&lt;&gt;MONTH(StartDate),'У4 Ввод'!$D$129="",'У4 Ввод'!$E$129="",'У4 Ввод'!$D$129&gt;$B7),0,MAX(0,MIN(1,'У4 Ввод'!$E$129-NETWORKDAYS('У4 Ввод'!$D$129,$B7)+1))/Настройки!$E$10*100)</f>
        <v>0</v>
      </c>
      <c r="DU7" s="67" t="n">
        <f aca="false">IF(OR($D7=1,MONTH($B7)&lt;&gt;MONTH(StartDate),'У4 Ввод'!$D$130="",'У4 Ввод'!$E$130="",'У4 Ввод'!$D$130&gt;$B7),0,MAX(0,MIN(1,'У4 Ввод'!$E$130-NETWORKDAYS('У4 Ввод'!$D$130,$B7)+1))/Настройки!$E$10*100)</f>
        <v>0</v>
      </c>
      <c r="DV7" s="67" t="n">
        <f aca="false">IF(OR($D7=1,MONTH($B7)&lt;&gt;MONTH(StartDate),'У4 Ввод'!$D$131="",'У4 Ввод'!$E$131="",'У4 Ввод'!$D$131&gt;$B7),0,MAX(0,MIN(1,'У4 Ввод'!$E$131-NETWORKDAYS('У4 Ввод'!$D$131,$B7)+1))/Настройки!$E$10*100)</f>
        <v>0</v>
      </c>
      <c r="DW7" s="67" t="n">
        <f aca="false">IF(OR($D7=1,MONTH($B7)&lt;&gt;MONTH(StartDate),'У4 Ввод'!$D$132="",'У4 Ввод'!$E$132="",'У4 Ввод'!$D$132&gt;$B7),0,MAX(0,MIN(1,'У4 Ввод'!$E$132-NETWORKDAYS('У4 Ввод'!$D$132,$B7)+1))/Настройки!$E$10*100)</f>
        <v>0</v>
      </c>
      <c r="DX7" s="67" t="n">
        <f aca="false">IF(OR($D7=1,MONTH($B7)&lt;&gt;MONTH(StartDate),'У4 Ввод'!$D$133="",'У4 Ввод'!$E$133="",'У4 Ввод'!$D$133&gt;$B7),0,MAX(0,MIN(1,'У4 Ввод'!$E$133-NETWORKDAYS('У4 Ввод'!$D$133,$B7)+1))/Настройки!$E$10*100)</f>
        <v>0</v>
      </c>
      <c r="DY7" s="67" t="n">
        <f aca="false">IF(OR($D7=1,MONTH($B7)&lt;&gt;MONTH(StartDate),'У4 Ввод'!$D$134="",'У4 Ввод'!$E$134="",'У4 Ввод'!$D$134&gt;$B7),0,MAX(0,MIN(1,'У4 Ввод'!$E$134-NETWORKDAYS('У4 Ввод'!$D$134,$B7)+1))/Настройки!$E$10*100)</f>
        <v>0</v>
      </c>
      <c r="DZ7" s="67" t="n">
        <f aca="false">IF(OR($D7=1,MONTH($B7)&lt;&gt;MONTH(StartDate),'У4 Ввод'!$D$135="",'У4 Ввод'!$E$135="",'У4 Ввод'!$D$135&gt;$B7),0,MAX(0,MIN(1,'У4 Ввод'!$E$135-NETWORKDAYS('У4 Ввод'!$D$135,$B7)+1))/Настройки!$E$10*100)</f>
        <v>0</v>
      </c>
      <c r="EA7" s="67" t="n">
        <f aca="false">IF(OR($D7=1,MONTH($B7)&lt;&gt;MONTH(StartDate),'У4 Ввод'!$D$136="",'У4 Ввод'!$E$136="",'У4 Ввод'!$D$136&gt;$B7),0,MAX(0,MIN(1,'У4 Ввод'!$E$136-NETWORKDAYS('У4 Ввод'!$D$136,$B7)+1))/Настройки!$E$10*100)</f>
        <v>0</v>
      </c>
      <c r="EB7" s="67" t="n">
        <f aca="false">IF(OR($D7=1,MONTH($B7)&lt;&gt;MONTH(StartDate),'У4 Ввод'!$D$137="",'У4 Ввод'!$E$137="",'У4 Ввод'!$D$137&gt;$B7),0,MAX(0,MIN(1,'У4 Ввод'!$E$137-NETWORKDAYS('У4 Ввод'!$D$137,$B7)+1))/Настройки!$E$10*100)</f>
        <v>0</v>
      </c>
      <c r="EC7" s="67" t="n">
        <f aca="false">IF(OR($D7=1,MONTH($B7)&lt;&gt;MONTH(StartDate),'У4 Ввод'!$D$138="",'У4 Ввод'!$E$138="",'У4 Ввод'!$D$138&gt;$B7),0,MAX(0,MIN(1,'У4 Ввод'!$E$138-NETWORKDAYS('У4 Ввод'!$D$138,$B7)+1))/Настройки!$E$10*100)</f>
        <v>0</v>
      </c>
      <c r="ED7" s="67" t="n">
        <f aca="false">IF(OR($D7=1,MONTH($B7)&lt;&gt;MONTH(StartDate),'У4 Ввод'!$D$139="",'У4 Ввод'!$E$139="",'У4 Ввод'!$D$139&gt;$B7),0,MAX(0,MIN(1,'У4 Ввод'!$E$139-NETWORKDAYS('У4 Ввод'!$D$139,$B7)+1))/Настройки!$E$10*100)</f>
        <v>0</v>
      </c>
      <c r="EE7" s="67" t="n">
        <f aca="false">IF(OR($D7=1,MONTH($B7)&lt;&gt;MONTH(StartDate),'У4 Ввод'!$D$140="",'У4 Ввод'!$E$140="",'У4 Ввод'!$D$140&gt;$B7),0,MAX(0,MIN(1,'У4 Ввод'!$E$140-NETWORKDAYS('У4 Ввод'!$D$140,$B7)+1))/Настройки!$E$10*100)</f>
        <v>0</v>
      </c>
      <c r="EF7" s="67" t="n">
        <f aca="false">IF(OR($D7=1,MONTH($B7)&lt;&gt;MONTH(StartDate),'У4 Ввод'!$D$141="",'У4 Ввод'!$E$141="",'У4 Ввод'!$D$141&gt;$B7),0,MAX(0,MIN(1,'У4 Ввод'!$E$141-NETWORKDAYS('У4 Ввод'!$D$141,$B7)+1))/Настройки!$E$10*100)</f>
        <v>0</v>
      </c>
      <c r="EG7" s="67" t="n">
        <f aca="false">IF(OR($D7=1,MONTH($B7)&lt;&gt;MONTH(StartDate),'У4 Ввод'!$D$142="",'У4 Ввод'!$E$142="",'У4 Ввод'!$D$142&gt;$B7),0,MAX(0,MIN(1,'У4 Ввод'!$E$142-NETWORKDAYS('У4 Ввод'!$D$142,$B7)+1))/Настройки!$E$10*100)</f>
        <v>0</v>
      </c>
      <c r="EH7" s="67" t="n">
        <f aca="false">IF(OR($D7=1,MONTH($B7)&lt;&gt;MONTH(StartDate),'У4 Ввод'!$D$143="",'У4 Ввод'!$E$143="",'У4 Ввод'!$D$143&gt;$B7),0,MAX(0,MIN(1,'У4 Ввод'!$E$143-NETWORKDAYS('У4 Ввод'!$D$143,$B7)+1))/Настройки!$E$10*100)</f>
        <v>0</v>
      </c>
      <c r="EI7" s="67" t="n">
        <f aca="false">IF(OR($D7=1,MONTH($B7)&lt;&gt;MONTH(StartDate),'У4 Ввод'!$D$144="",'У4 Ввод'!$E$144="",'У4 Ввод'!$D$144&gt;$B7),0,MAX(0,MIN(1,'У4 Ввод'!$E$144-NETWORKDAYS('У4 Ввод'!$D$144,$B7)+1))/Настройки!$E$10*100)</f>
        <v>0</v>
      </c>
      <c r="EJ7" s="67" t="n">
        <f aca="false">IF(OR($D7=1,MONTH($B7)&lt;&gt;MONTH(StartDate),'У4 Ввод'!$D$145="",'У4 Ввод'!$E$145="",'У4 Ввод'!$D$145&gt;$B7),0,MAX(0,MIN(1,'У4 Ввод'!$E$145-NETWORKDAYS('У4 Ввод'!$D$145,$B7)+1))/Настройки!$E$10*100)</f>
        <v>0</v>
      </c>
      <c r="EK7" s="67" t="n">
        <f aca="false">IF(OR($D7=1,MONTH($B7)&lt;&gt;MONTH(StartDate),'У4 Ввод'!$D$146="",'У4 Ввод'!$E$146="",'У4 Ввод'!$D$146&gt;$B7),0,MAX(0,MIN(1,'У4 Ввод'!$E$146-NETWORKDAYS('У4 Ввод'!$D$146,$B7)+1))/Настройки!$E$10*100)</f>
        <v>0</v>
      </c>
      <c r="EL7" s="67" t="n">
        <f aca="false">IF(OR($D7=1,MONTH($B7)&lt;&gt;MONTH(StartDate),'У4 Ввод'!$D$147="",'У4 Ввод'!$E$147="",'У4 Ввод'!$D$147&gt;$B7),0,MAX(0,MIN(1,'У4 Ввод'!$E$147-NETWORKDAYS('У4 Ввод'!$D$147,$B7)+1))/Настройки!$E$10*100)</f>
        <v>0</v>
      </c>
      <c r="EM7" s="67" t="n">
        <f aca="false">IF(OR($D7=1,MONTH($B7)&lt;&gt;MONTH(StartDate),'У4 Ввод'!$D$148="",'У4 Ввод'!$E$148="",'У4 Ввод'!$D$148&gt;$B7),0,MAX(0,MIN(1,'У4 Ввод'!$E$148-NETWORKDAYS('У4 Ввод'!$D$148,$B7)+1))/Настройки!$E$10*100)</f>
        <v>0</v>
      </c>
      <c r="EN7" s="67" t="n">
        <f aca="false">IF(OR($D7=1,MONTH($B7)&lt;&gt;MONTH(StartDate),'У4 Ввод'!$D$149="",'У4 Ввод'!$E$149="",'У4 Ввод'!$D$149&gt;$B7),0,MAX(0,MIN(1,'У4 Ввод'!$E$149-NETWORKDAYS('У4 Ввод'!$D$149,$B7)+1))/Настройки!$E$10*100)</f>
        <v>0</v>
      </c>
      <c r="EO7" s="67" t="n">
        <f aca="false">IF(OR($D7=1,MONTH($B7)&lt;&gt;MONTH(StartDate),'У4 Ввод'!$D$150="",'У4 Ввод'!$E$150="",'У4 Ввод'!$D$150&gt;$B7),0,MAX(0,MIN(1,'У4 Ввод'!$E$150-NETWORKDAYS('У4 Ввод'!$D$150,$B7)+1))/Настройки!$E$10*100)</f>
        <v>0</v>
      </c>
      <c r="EP7" s="67" t="n">
        <f aca="false">IF(OR($D7=1,MONTH($B7)&lt;&gt;MONTH(StartDate),'У4 Ввод'!$D$151="",'У4 Ввод'!$E$151="",'У4 Ввод'!$D$151&gt;$B7),0,MAX(0,MIN(1,'У4 Ввод'!$E$151-NETWORKDAYS('У4 Ввод'!$D$151,$B7)+1))/Настройки!$E$10*100)</f>
        <v>0</v>
      </c>
      <c r="EQ7" s="67" t="n">
        <f aca="false">IF(OR($D7=1,MONTH($B7)&lt;&gt;MONTH(StartDate),'У4 Ввод'!$D$152="",'У4 Ввод'!$E$152="",'У4 Ввод'!$D$152&gt;$B7),0,MAX(0,MIN(1,'У4 Ввод'!$E$152-NETWORKDAYS('У4 Ввод'!$D$152,$B7)+1))/Настройки!$E$10*100)</f>
        <v>0</v>
      </c>
      <c r="ER7" s="67" t="n">
        <f aca="false">IF(OR($D7=1,MONTH($B7)&lt;&gt;MONTH(StartDate),'У4 Ввод'!$D$153="",'У4 Ввод'!$E$153="",'У4 Ввод'!$D$153&gt;$B7),0,MAX(0,MIN(1,'У4 Ввод'!$E$153-NETWORKDAYS('У4 Ввод'!$D$153,$B7)+1))/Настройки!$E$10*100)</f>
        <v>0</v>
      </c>
      <c r="ES7" s="67" t="n">
        <f aca="false">IF(OR($D7=1,MONTH($B7)&lt;&gt;MONTH(StartDate),'У4 Ввод'!$D$154="",'У4 Ввод'!$E$154="",'У4 Ввод'!$D$154&gt;$B7),0,MAX(0,MIN(1,'У4 Ввод'!$E$154-NETWORKDAYS('У4 Ввод'!$D$154,$B7)+1))/Настройки!$E$10*100)</f>
        <v>0</v>
      </c>
      <c r="ET7" s="67" t="n">
        <f aca="false">IF(OR($D7=1,MONTH($B7)&lt;&gt;MONTH(StartDate),'У4 Ввод'!$D$155="",'У4 Ввод'!$E$155="",'У4 Ввод'!$D$155&gt;$B7),0,MAX(0,MIN(1,'У4 Ввод'!$E$155-NETWORKDAYS('У4 Ввод'!$D$155,$B7)+1))/Настройки!$E$10*100)</f>
        <v>0</v>
      </c>
      <c r="EU7" s="67" t="n">
        <f aca="false">IF(OR($D7=1,MONTH($B7)&lt;&gt;MONTH(StartDate),'У4 Ввод'!$D$156="",'У4 Ввод'!$E$156="",'У4 Ввод'!$D$156&gt;$B7),0,MAX(0,MIN(1,'У4 Ввод'!$E$156-NETWORKDAYS('У4 Ввод'!$D$156,$B7)+1))/Настройки!$E$10*100)</f>
        <v>0</v>
      </c>
      <c r="EV7" s="67" t="n">
        <f aca="false">IF(OR($D7=1,MONTH($B7)&lt;&gt;MONTH(StartDate),'У4 Ввод'!$D$157="",'У4 Ввод'!$E$157="",'У4 Ввод'!$D$157&gt;$B7),0,MAX(0,MIN(1,'У4 Ввод'!$E$157-NETWORKDAYS('У4 Ввод'!$D$157,$B7)+1))/Настройки!$E$10*100)</f>
        <v>0</v>
      </c>
      <c r="EW7" s="67" t="n">
        <f aca="false">IF(OR($D7=1,MONTH($B7)&lt;&gt;MONTH(StartDate),'У4 Ввод'!$D$158="",'У4 Ввод'!$E$158="",'У4 Ввод'!$D$158&gt;$B7),0,MAX(0,MIN(1,'У4 Ввод'!$E$158-NETWORKDAYS('У4 Ввод'!$D$158,$B7)+1))/Настройки!$E$10*100)</f>
        <v>0</v>
      </c>
      <c r="EX7" s="67" t="n">
        <f aca="false">IF(OR($D7=1,MONTH($B7)&lt;&gt;MONTH(StartDate),'У4 Ввод'!$D$159="",'У4 Ввод'!$E$159="",'У4 Ввод'!$D$159&gt;$B7),0,MAX(0,MIN(1,'У4 Ввод'!$E$159-NETWORKDAYS('У4 Ввод'!$D$159,$B7)+1))/Настройки!$E$10*100)</f>
        <v>0</v>
      </c>
      <c r="EY7" s="67" t="n">
        <f aca="false">IF(OR($D7=1,MONTH($B7)&lt;&gt;MONTH(StartDate),'У4 Ввод'!$D$160="",'У4 Ввод'!$E$160="",'У4 Ввод'!$D$160&gt;$B7),0,MAX(0,MIN(1,'У4 Ввод'!$E$160-NETWORKDAYS('У4 Ввод'!$D$160,$B7)+1))/Настройки!$E$10*100)</f>
        <v>0</v>
      </c>
      <c r="EZ7" s="67" t="n">
        <f aca="false">IF(OR($D7=1,MONTH($B7)&lt;&gt;MONTH(StartDate),'У4 Ввод'!$D$161="",'У4 Ввод'!$E$161="",'У4 Ввод'!$D$161&gt;$B7),0,MAX(0,MIN(1,'У4 Ввод'!$E$161-NETWORKDAYS('У4 Ввод'!$D$161,$B7)+1))/Настройки!$E$10*100)</f>
        <v>0</v>
      </c>
      <c r="FA7" s="67" t="n">
        <f aca="false">IF(OR($D7=1,MONTH($B7)&lt;&gt;MONTH(StartDate),'У4 Ввод'!$D$162="",'У4 Ввод'!$E$162="",'У4 Ввод'!$D$162&gt;$B7),0,MAX(0,MIN(1,'У4 Ввод'!$E$162-NETWORKDAYS('У4 Ввод'!$D$162,$B7)+1))/Настройки!$E$10*100)</f>
        <v>0</v>
      </c>
      <c r="FB7" s="67" t="n">
        <f aca="false">IF(OR($D7=1,MONTH($B7)&lt;&gt;MONTH(StartDate),'У4 Ввод'!$D$163="",'У4 Ввод'!$E$163="",'У4 Ввод'!$D$163&gt;$B7),0,MAX(0,MIN(1,'У4 Ввод'!$E$163-NETWORKDAYS('У4 Ввод'!$D$163,$B7)+1))/Настройки!$E$10*100)</f>
        <v>0</v>
      </c>
      <c r="FC7" s="67" t="n">
        <f aca="false">IF(OR($D7=1,MONTH($B7)&lt;&gt;MONTH(StartDate),'У4 Ввод'!$D$164="",'У4 Ввод'!$E$164="",'У4 Ввод'!$D$164&gt;$B7),0,MAX(0,MIN(1,'У4 Ввод'!$E$164-NETWORKDAYS('У4 Ввод'!$D$164,$B7)+1))/Настройки!$E$10*100)</f>
        <v>0</v>
      </c>
      <c r="FD7" s="67" t="n">
        <f aca="false">IF(OR($D7=1,MONTH($B7)&lt;&gt;MONTH(StartDate),'У4 Ввод'!$D$165="",'У4 Ввод'!$E$165="",'У4 Ввод'!$D$165&gt;$B7),0,MAX(0,MIN(1,'У4 Ввод'!$E$165-NETWORKDAYS('У4 Ввод'!$D$165,$B7)+1))/Настройки!$E$10*100)</f>
        <v>0</v>
      </c>
      <c r="FE7" s="67" t="n">
        <f aca="false">IF(OR($D7=1,MONTH($B7)&lt;&gt;MONTH(StartDate),'У4 Ввод'!$D$166="",'У4 Ввод'!$E$166="",'У4 Ввод'!$D$166&gt;$B7),0,MAX(0,MIN(1,'У4 Ввод'!$E$166-NETWORKDAYS('У4 Ввод'!$D$166,$B7)+1))/Настройки!$E$10*100)</f>
        <v>0</v>
      </c>
      <c r="FF7" s="67" t="n">
        <f aca="false">IF(OR($D7=1,MONTH($B7)&lt;&gt;MONTH(StartDate),'У4 Ввод'!$D$167="",'У4 Ввод'!$E$167="",'У4 Ввод'!$D$167&gt;$B7),0,MAX(0,MIN(1,'У4 Ввод'!$E$167-NETWORKDAYS('У4 Ввод'!$D$167,$B7)+1))/Настройки!$E$10*100)</f>
        <v>0</v>
      </c>
      <c r="FG7" s="67" t="n">
        <f aca="false">IF(OR($D7=1,MONTH($B7)&lt;&gt;MONTH(StartDate),'У4 Ввод'!$D$168="",'У4 Ввод'!$E$168="",'У4 Ввод'!$D$168&gt;$B7),0,MAX(0,MIN(1,'У4 Ввод'!$E$168-NETWORKDAYS('У4 Ввод'!$D$168,$B7)+1))/Настройки!$E$10*100)</f>
        <v>0</v>
      </c>
      <c r="FH7" s="67" t="n">
        <f aca="false">IF(OR($D7=1,MONTH($B7)&lt;&gt;MONTH(StartDate),'У4 Ввод'!$D$169="",'У4 Ввод'!$E$169="",'У4 Ввод'!$D$169&gt;$B7),0,MAX(0,MIN(1,'У4 Ввод'!$E$169-NETWORKDAYS('У4 Ввод'!$D$169,$B7)+1))/Настройки!$E$10*100)</f>
        <v>0</v>
      </c>
      <c r="FI7" s="67" t="n">
        <f aca="false">IF(OR($D7=1,MONTH($B7)&lt;&gt;MONTH(StartDate),'У4 Ввод'!$D$170="",'У4 Ввод'!$E$170="",'У4 Ввод'!$D$170&gt;$B7),0,MAX(0,MIN(1,'У4 Ввод'!$E$170-NETWORKDAYS('У4 Ввод'!$D$170,$B7)+1))/Настройки!$E$10*100)</f>
        <v>0</v>
      </c>
      <c r="FJ7" s="67" t="n">
        <f aca="false">IF(OR($D7=1,MONTH($B7)&lt;&gt;MONTH(StartDate),'У4 Ввод'!$D$171="",'У4 Ввод'!$E$171="",'У4 Ввод'!$D$171&gt;$B7),0,MAX(0,MIN(1,'У4 Ввод'!$E$171-NETWORKDAYS('У4 Ввод'!$D$171,$B7)+1))/Настройки!$E$10*100)</f>
        <v>0</v>
      </c>
      <c r="FK7" s="67" t="n">
        <f aca="false">IF(OR($D7=1,MONTH($B7)&lt;&gt;MONTH(StartDate),'У4 Ввод'!$D$172="",'У4 Ввод'!$E$172="",'У4 Ввод'!$D$172&gt;$B7),0,MAX(0,MIN(1,'У4 Ввод'!$E$172-NETWORKDAYS('У4 Ввод'!$D$172,$B7)+1))/Настройки!$E$10*100)</f>
        <v>0</v>
      </c>
      <c r="FL7" s="67" t="n">
        <f aca="false">IF(OR($D7=1,MONTH($B7)&lt;&gt;MONTH(StartDate),'У4 Ввод'!$D$173="",'У4 Ввод'!$E$173="",'У4 Ввод'!$D$173&gt;$B7),0,MAX(0,MIN(1,'У4 Ввод'!$E$173-NETWORKDAYS('У4 Ввод'!$D$173,$B7)+1))/Настройки!$E$10*100)</f>
        <v>0</v>
      </c>
      <c r="FM7" s="67" t="n">
        <f aca="false">IF(OR($D7=1,MONTH($B7)&lt;&gt;MONTH(StartDate),'У4 Ввод'!$D$174="",'У4 Ввод'!$E$174="",'У4 Ввод'!$D$174&gt;$B7),0,MAX(0,MIN(1,'У4 Ввод'!$E$174-NETWORKDAYS('У4 Ввод'!$D$174,$B7)+1))/Настройки!$E$10*100)</f>
        <v>0</v>
      </c>
      <c r="FN7" s="67" t="n">
        <f aca="false">IF(OR($D7=1,MONTH($B7)&lt;&gt;MONTH(StartDate),'У4 Ввод'!$D$175="",'У4 Ввод'!$E$175="",'У4 Ввод'!$D$175&gt;$B7),0,MAX(0,MIN(1,'У4 Ввод'!$E$175-NETWORKDAYS('У4 Ввод'!$D$175,$B7)+1))/Настройки!$E$10*100)</f>
        <v>0</v>
      </c>
      <c r="FO7" s="67" t="n">
        <f aca="false">IF(OR($D7=1,MONTH($B7)&lt;&gt;MONTH(StartDate),'У4 Ввод'!$D$176="",'У4 Ввод'!$E$176="",'У4 Ввод'!$D$176&gt;$B7),0,MAX(0,MIN(1,'У4 Ввод'!$E$176-NETWORKDAYS('У4 Ввод'!$D$176,$B7)+1))/Настройки!$E$10*100)</f>
        <v>0</v>
      </c>
      <c r="FP7" s="67" t="n">
        <f aca="false">IF(OR($D7=1,MONTH($B7)&lt;&gt;MONTH(StartDate),'У4 Ввод'!$D$177="",'У4 Ввод'!$E$177="",'У4 Ввод'!$D$177&gt;$B7),0,MAX(0,MIN(1,'У4 Ввод'!$E$177-NETWORKDAYS('У4 Ввод'!$D$177,$B7)+1))/Настройки!$E$10*100)</f>
        <v>0</v>
      </c>
      <c r="FQ7" s="67" t="n">
        <f aca="false">IF(OR($D7=1,MONTH($B7)&lt;&gt;MONTH(StartDate),'У4 Ввод'!$D$178="",'У4 Ввод'!$E$178="",'У4 Ввод'!$D$178&gt;$B7),0,MAX(0,MIN(1,'У4 Ввод'!$E$178-NETWORKDAYS('У4 Ввод'!$D$178,$B7)+1))/Настройки!$E$10*100)</f>
        <v>0</v>
      </c>
      <c r="FR7" s="67" t="n">
        <f aca="false">IF(OR($D7=1,MONTH($B7)&lt;&gt;MONTH(StartDate),'У4 Ввод'!$D$179="",'У4 Ввод'!$E$179="",'У4 Ввод'!$D$179&gt;$B7),0,MAX(0,MIN(1,'У4 Ввод'!$E$179-NETWORKDAYS('У4 Ввод'!$D$179,$B7)+1))/Настройки!$E$10*100)</f>
        <v>0</v>
      </c>
      <c r="FS7" s="67" t="n">
        <f aca="false">IF(OR($D7=1,MONTH($B7)&lt;&gt;MONTH(StartDate),'У4 Ввод'!$D$180="",'У4 Ввод'!$E$180="",'У4 Ввод'!$D$180&gt;$B7),0,MAX(0,MIN(1,'У4 Ввод'!$E$180-NETWORKDAYS('У4 Ввод'!$D$180,$B7)+1))/Настройки!$E$10*100)</f>
        <v>0</v>
      </c>
      <c r="FT7" s="67" t="n">
        <f aca="false">IF(OR($D7=1,MONTH($B7)&lt;&gt;MONTH(StartDate),'У4 Ввод'!$D$181="",'У4 Ввод'!$E$181="",'У4 Ввод'!$D$181&gt;$B7),0,MAX(0,MIN(1,'У4 Ввод'!$E$181-NETWORKDAYS('У4 Ввод'!$D$181,$B7)+1))/Настройки!$E$10*100)</f>
        <v>0</v>
      </c>
      <c r="FU7" s="67" t="n">
        <f aca="false">IF(OR($D7=1,MONTH($B7)&lt;&gt;MONTH(StartDate),'У4 Ввод'!$D$182="",'У4 Ввод'!$E$182="",'У4 Ввод'!$D$182&gt;$B7),0,MAX(0,MIN(1,'У4 Ввод'!$E$182-NETWORKDAYS('У4 Ввод'!$D$182,$B7)+1))/Настройки!$E$10*100)</f>
        <v>0</v>
      </c>
      <c r="FV7" s="67" t="n">
        <f aca="false">IF(OR($D7=1,MONTH($B7)&lt;&gt;MONTH(StartDate),'У4 Ввод'!$D$183="",'У4 Ввод'!$E$183="",'У4 Ввод'!$D$183&gt;$B7),0,MAX(0,MIN(1,'У4 Ввод'!$E$183-NETWORKDAYS('У4 Ввод'!$D$183,$B7)+1))/Настройки!$E$10*100)</f>
        <v>0</v>
      </c>
      <c r="FW7" s="67" t="n">
        <f aca="false">IF(OR($D7=1,MONTH($B7)&lt;&gt;MONTH(StartDate),'У4 Ввод'!$D$184="",'У4 Ввод'!$E$184="",'У4 Ввод'!$D$184&gt;$B7),0,MAX(0,MIN(1,'У4 Ввод'!$E$184-NETWORKDAYS('У4 Ввод'!$D$184,$B7)+1))/Настройки!$E$10*100)</f>
        <v>0</v>
      </c>
      <c r="FX7" s="67" t="n">
        <f aca="false">IF(OR($D7=1,MONTH($B7)&lt;&gt;MONTH(StartDate),'У4 Ввод'!$D$185="",'У4 Ввод'!$E$185="",'У4 Ввод'!$D$185&gt;$B7),0,MAX(0,MIN(1,'У4 Ввод'!$E$185-NETWORKDAYS('У4 Ввод'!$D$185,$B7)+1))/Настройки!$E$10*100)</f>
        <v>0</v>
      </c>
      <c r="FY7" s="67" t="n">
        <f aca="false">IF(OR($D7=1,MONTH($B7)&lt;&gt;MONTH(StartDate),'У4 Ввод'!$D$186="",'У4 Ввод'!$E$186="",'У4 Ввод'!$D$186&gt;$B7),0,MAX(0,MIN(1,'У4 Ввод'!$E$186-NETWORKDAYS('У4 Ввод'!$D$186,$B7)+1))/Настройки!$E$10*100)</f>
        <v>0</v>
      </c>
      <c r="FZ7" s="67" t="n">
        <f aca="false">IF(OR($D7=1,MONTH($B7)&lt;&gt;MONTH(StartDate),'У4 Ввод'!$D$187="",'У4 Ввод'!$E$187="",'У4 Ввод'!$D$187&gt;$B7),0,MAX(0,MIN(1,'У4 Ввод'!$E$187-NETWORKDAYS('У4 Ввод'!$D$187,$B7)+1))/Настройки!$E$10*100)</f>
        <v>0</v>
      </c>
      <c r="GA7" s="67" t="n">
        <f aca="false">IF(OR($D7=1,MONTH($B7)&lt;&gt;MONTH(StartDate),'У4 Ввод'!$D$188="",'У4 Ввод'!$E$188="",'У4 Ввод'!$D$188&gt;$B7),0,MAX(0,MIN(1,'У4 Ввод'!$E$188-NETWORKDAYS('У4 Ввод'!$D$188,$B7)+1))/Настройки!$E$10*100)</f>
        <v>0</v>
      </c>
      <c r="GB7" s="67" t="n">
        <f aca="false">IF(OR($D7=1,MONTH($B7)&lt;&gt;MONTH(StartDate),'У4 Ввод'!$D$189="",'У4 Ввод'!$E$189="",'У4 Ввод'!$D$189&gt;$B7),0,MAX(0,MIN(1,'У4 Ввод'!$E$189-NETWORKDAYS('У4 Ввод'!$D$189,$B7)+1))/Настройки!$E$10*100)</f>
        <v>0</v>
      </c>
      <c r="GC7" s="67" t="n">
        <f aca="false">IF(OR($D7=1,MONTH($B7)&lt;&gt;MONTH(StartDate),'У4 Ввод'!$D$190="",'У4 Ввод'!$E$190="",'У4 Ввод'!$D$190&gt;$B7),0,MAX(0,MIN(1,'У4 Ввод'!$E$190-NETWORKDAYS('У4 Ввод'!$D$190,$B7)+1))/Настройки!$E$10*100)</f>
        <v>0</v>
      </c>
      <c r="GD7" s="67" t="n">
        <f aca="false">IF(OR($D7=1,MONTH($B7)&lt;&gt;MONTH(StartDate),'У4 Ввод'!$D$191="",'У4 Ввод'!$E$191="",'У4 Ввод'!$D$191&gt;$B7),0,MAX(0,MIN(1,'У4 Ввод'!$E$191-NETWORKDAYS('У4 Ввод'!$D$191,$B7)+1))/Настройки!$E$10*100)</f>
        <v>0</v>
      </c>
      <c r="GE7" s="67" t="n">
        <f aca="false">IF(OR($D7=1,MONTH($B7)&lt;&gt;MONTH(StartDate),'У4 Ввод'!$D$192="",'У4 Ввод'!$E$192="",'У4 Ввод'!$D$192&gt;$B7),0,MAX(0,MIN(1,'У4 Ввод'!$E$192-NETWORKDAYS('У4 Ввод'!$D$192,$B7)+1))/Настройки!$E$10*100)</f>
        <v>0</v>
      </c>
      <c r="GF7" s="67" t="n">
        <f aca="false">IF(OR($D7=1,MONTH($B7)&lt;&gt;MONTH(StartDate),'У4 Ввод'!$D$193="",'У4 Ввод'!$E$193="",'У4 Ввод'!$D$193&gt;$B7),0,MAX(0,MIN(1,'У4 Ввод'!$E$193-NETWORKDAYS('У4 Ввод'!$D$193,$B7)+1))/Настройки!$E$10*100)</f>
        <v>0</v>
      </c>
      <c r="GG7" s="67" t="n">
        <f aca="false">IF(OR($D7=1,MONTH($B7)&lt;&gt;MONTH(StartDate),'У4 Ввод'!$D$194="",'У4 Ввод'!$E$194="",'У4 Ввод'!$D$194&gt;$B7),0,MAX(0,MIN(1,'У4 Ввод'!$E$194-NETWORKDAYS('У4 Ввод'!$D$194,$B7)+1))/Настройки!$E$10*100)</f>
        <v>0</v>
      </c>
      <c r="GH7" s="67" t="n">
        <f aca="false">IF(OR($D7=1,MONTH($B7)&lt;&gt;MONTH(StartDate),'У4 Ввод'!$D$195="",'У4 Ввод'!$E$195="",'У4 Ввод'!$D$195&gt;$B7),0,MAX(0,MIN(1,'У4 Ввод'!$E$195-NETWORKDAYS('У4 Ввод'!$D$195,$B7)+1))/Настройки!$E$10*100)</f>
        <v>0</v>
      </c>
      <c r="GI7" s="67" t="n">
        <f aca="false">IF(OR($D7=1,MONTH($B7)&lt;&gt;MONTH(StartDate),'У4 Ввод'!$D$196="",'У4 Ввод'!$E$196="",'У4 Ввод'!$D$196&gt;$B7),0,MAX(0,MIN(1,'У4 Ввод'!$E$196-NETWORKDAYS('У4 Ввод'!$D$196,$B7)+1))/Настройки!$E$10*100)</f>
        <v>0</v>
      </c>
      <c r="GJ7" s="67" t="n">
        <f aca="false">IF(OR($D7=1,MONTH($B7)&lt;&gt;MONTH(StartDate),'У4 Ввод'!$D$197="",'У4 Ввод'!$E$197="",'У4 Ввод'!$D$197&gt;$B7),0,MAX(0,MIN(1,'У4 Ввод'!$E$197-NETWORKDAYS('У4 Ввод'!$D$197,$B7)+1))/Настройки!$E$10*100)</f>
        <v>0</v>
      </c>
      <c r="GK7" s="67" t="n">
        <f aca="false">IF(OR($D7=1,MONTH($B7)&lt;&gt;MONTH(StartDate),'У4 Ввод'!$D$198="",'У4 Ввод'!$E$198="",'У4 Ввод'!$D$198&gt;$B7),0,MAX(0,MIN(1,'У4 Ввод'!$E$198-NETWORKDAYS('У4 Ввод'!$D$198,$B7)+1))/Настройки!$E$10*100)</f>
        <v>0</v>
      </c>
      <c r="GL7" s="67" t="n">
        <f aca="false">IF(OR($D7=1,MONTH($B7)&lt;&gt;MONTH(StartDate),'У4 Ввод'!$D$199="",'У4 Ввод'!$E$199="",'У4 Ввод'!$D$199&gt;$B7),0,MAX(0,MIN(1,'У4 Ввод'!$E$199-NETWORKDAYS('У4 Ввод'!$D$199,$B7)+1))/Настройки!$E$10*100)</f>
        <v>0</v>
      </c>
      <c r="GM7" s="67" t="n">
        <f aca="false">IF(OR($D7=1,MONTH($B7)&lt;&gt;MONTH(StartDate),'У4 Ввод'!$D$200="",'У4 Ввод'!$E$200="",'У4 Ввод'!$D$200&gt;$B7),0,MAX(0,MIN(1,'У4 Ввод'!$E$200-NETWORKDAYS('У4 Ввод'!$D$200,$B7)+1))/Настройки!$E$10*100)</f>
        <v>0</v>
      </c>
      <c r="GN7" s="67" t="n">
        <f aca="false">IF(OR($D7=1,MONTH($B7)&lt;&gt;MONTH(StartDate),'У4 Ввод'!$D$201="",'У4 Ввод'!$E$201="",'У4 Ввод'!$D$201&gt;$B7),0,MAX(0,MIN(1,'У4 Ввод'!$E$201-NETWORKDAYS('У4 Ввод'!$D$201,$B7)+1))/Настройки!$E$10*100)</f>
        <v>0</v>
      </c>
      <c r="GO7" s="67" t="n">
        <f aca="false">IF(OR($D7=1,MONTH($B7)&lt;&gt;MONTH(StartDate),'У4 Ввод'!$D$202="",'У4 Ввод'!$E$202="",'У4 Ввод'!$D$202&gt;$B7),0,MAX(0,MIN(1,'У4 Ввод'!$E$202-NETWORKDAYS('У4 Ввод'!$D$202,$B7)+1))/Настройки!$E$10*100)</f>
        <v>0</v>
      </c>
      <c r="GP7" s="67" t="n">
        <f aca="false">IF(OR($D7=1,MONTH($B7)&lt;&gt;MONTH(StartDate),'У4 Ввод'!$D$203="",'У4 Ввод'!$E$203="",'У4 Ввод'!$D$203&gt;$B7),0,MAX(0,MIN(1,'У4 Ввод'!$E$203-NETWORKDAYS('У4 Ввод'!$D$203,$B7)+1))/Настройки!$E$10*100)</f>
        <v>0</v>
      </c>
      <c r="GQ7" s="67" t="n">
        <f aca="false">IF(OR($D7=1,MONTH($B7)&lt;&gt;MONTH(StartDate),'У4 Ввод'!$D$204="",'У4 Ввод'!$E$204="",'У4 Ввод'!$D$204&gt;$B7),0,MAX(0,MIN(1,'У4 Ввод'!$E$204-NETWORKDAYS('У4 Ввод'!$D$204,$B7)+1))/Настройки!$E$10*100)</f>
        <v>0</v>
      </c>
      <c r="GR7" s="67" t="n">
        <f aca="false">IF(OR($D7=1,MONTH($B7)&lt;&gt;MONTH(StartDate),'У4 Ввод'!$D$205="",'У4 Ввод'!$E$205="",'У4 Ввод'!$D$205&gt;$B7),0,MAX(0,MIN(1,'У4 Ввод'!$E$205-NETWORKDAYS('У4 Ввод'!$D$205,$B7)+1))/Настройки!$E$10*100)</f>
        <v>0</v>
      </c>
      <c r="GS7" s="67" t="n">
        <f aca="false">IF(OR($D7=1,MONTH($B7)&lt;&gt;MONTH(StartDate),'У4 Ввод'!$D$206="",'У4 Ввод'!$E$206="",'У4 Ввод'!$D$206&gt;$B7),0,MAX(0,MIN(1,'У4 Ввод'!$E$206-NETWORKDAYS('У4 Ввод'!$D$206,$B7)+1))/Настройки!$E$10*100)</f>
        <v>0</v>
      </c>
      <c r="GT7" s="67" t="n">
        <f aca="false">IF(OR($D7=1,MONTH($B7)&lt;&gt;MONTH(StartDate),'У4 Ввод'!$D$207="",'У4 Ввод'!$E$207="",'У4 Ввод'!$D$207&gt;$B7),0,MAX(0,MIN(1,'У4 Ввод'!$E$207-NETWORKDAYS('У4 Ввод'!$D$207,$B7)+1))/Настройки!$E$10*100)</f>
        <v>0</v>
      </c>
      <c r="GU7" s="67" t="n">
        <f aca="false">IF(OR($D7=1,MONTH($B7)&lt;&gt;MONTH(StartDate),'У4 Ввод'!$D$208="",'У4 Ввод'!$E$208="",'У4 Ввод'!$D$208&gt;$B7),0,MAX(0,MIN(1,'У4 Ввод'!$E$208-NETWORKDAYS('У4 Ввод'!$D$208,$B7)+1))/Настройки!$E$10*100)</f>
        <v>0</v>
      </c>
      <c r="GV7" s="67" t="n">
        <f aca="false">IF(OR($D7=1,MONTH($B7)&lt;&gt;MONTH(StartDate),'У4 Ввод'!$D$209="",'У4 Ввод'!$E$209="",'У4 Ввод'!$D$209&gt;$B7),0,MAX(0,MIN(1,'У4 Ввод'!$E$209-NETWORKDAYS('У4 Ввод'!$D$209,$B7)+1))/Настройки!$E$10*100)</f>
        <v>0</v>
      </c>
      <c r="GW7" s="67" t="n">
        <f aca="false">IF(OR($D7=1,MONTH($B7)&lt;&gt;MONTH(StartDate),'У4 Ввод'!$D$210="",'У4 Ввод'!$E$210="",'У4 Ввод'!$D$210&gt;$B7),0,MAX(0,MIN(1,'У4 Ввод'!$E$210-NETWORKDAYS('У4 Ввод'!$D$210,$B7)+1))/Настройки!$E$10*100)</f>
        <v>0</v>
      </c>
      <c r="GX7" s="67" t="n">
        <f aca="false">IF(OR($D7=1,MONTH($B7)&lt;&gt;MONTH(StartDate),'У4 Ввод'!$D$211="",'У4 Ввод'!$E$211="",'У4 Ввод'!$D$211&gt;$B7),0,MAX(0,MIN(1,'У4 Ввод'!$E$211-NETWORKDAYS('У4 Ввод'!$D$211,$B7)+1))/Настройки!$E$10*100)</f>
        <v>0</v>
      </c>
      <c r="GY7" s="67" t="n">
        <f aca="false">IF(OR($D7=1,MONTH($B7)&lt;&gt;MONTH(StartDate),'У4 Ввод'!$D$212="",'У4 Ввод'!$E$212="",'У4 Ввод'!$D$212&gt;$B7),0,MAX(0,MIN(1,'У4 Ввод'!$E$212-NETWORKDAYS('У4 Ввод'!$D$212,$B7)+1))/Настройки!$E$10*100)</f>
        <v>0</v>
      </c>
      <c r="GZ7" s="67" t="n">
        <f aca="false">IF(OR($D7=1,MONTH($B7)&lt;&gt;MONTH(StartDate),'У4 Ввод'!$D$213="",'У4 Ввод'!$E$213="",'У4 Ввод'!$D$213&gt;$B7),0,MAX(0,MIN(1,'У4 Ввод'!$E$213-NETWORKDAYS('У4 Ввод'!$D$213,$B7)+1))/Настройки!$E$10*100)</f>
        <v>0</v>
      </c>
      <c r="HA7" s="67" t="n">
        <f aca="false">IF(OR($D7=1,MONTH($B7)&lt;&gt;MONTH(StartDate),'У4 Ввод'!$D$214="",'У4 Ввод'!$E$214="",'У4 Ввод'!$D$214&gt;$B7),0,MAX(0,MIN(1,'У4 Ввод'!$E$214-NETWORKDAYS('У4 Ввод'!$D$214,$B7)+1))/Настройки!$E$10*100)</f>
        <v>0</v>
      </c>
      <c r="HB7" s="67" t="n">
        <f aca="false">IF(OR($D7=1,MONTH($B7)&lt;&gt;MONTH(StartDate),'У4 Ввод'!$D$215="",'У4 Ввод'!$E$215="",'У4 Ввод'!$D$215&gt;$B7),0,MAX(0,MIN(1,'У4 Ввод'!$E$215-NETWORKDAYS('У4 Ввод'!$D$215,$B7)+1))/Настройки!$E$10*100)</f>
        <v>0</v>
      </c>
      <c r="HC7" s="67" t="n">
        <f aca="false">IF(OR($D7=1,MONTH($B7)&lt;&gt;MONTH(StartDate),'У4 Ввод'!$D$216="",'У4 Ввод'!$E$216="",'У4 Ввод'!$D$216&gt;$B7),0,MAX(0,MIN(1,'У4 Ввод'!$E$216-NETWORKDAYS('У4 Ввод'!$D$216,$B7)+1))/Настройки!$E$10*100)</f>
        <v>0</v>
      </c>
      <c r="HD7" s="67" t="n">
        <f aca="false">IF(OR($D7=1,MONTH($B7)&lt;&gt;MONTH(StartDate),'У4 Ввод'!$D$217="",'У4 Ввод'!$E$217="",'У4 Ввод'!$D$217&gt;$B7),0,MAX(0,MIN(1,'У4 Ввод'!$E$217-NETWORKDAYS('У4 Ввод'!$D$217,$B7)+1))/Настройки!$E$10*100)</f>
        <v>0</v>
      </c>
      <c r="HE7" s="67" t="n">
        <f aca="false">IF(OR($D7=1,MONTH($B7)&lt;&gt;MONTH(StartDate),'У4 Ввод'!$D$218="",'У4 Ввод'!$E$218="",'У4 Ввод'!$D$218&gt;$B7),0,MAX(0,MIN(1,'У4 Ввод'!$E$218-NETWORKDAYS('У4 Ввод'!$D$218,$B7)+1))/Настройки!$E$10*100)</f>
        <v>0</v>
      </c>
      <c r="HF7" s="67" t="n">
        <f aca="false">IF(OR($D7=1,MONTH($B7)&lt;&gt;MONTH(StartDate),'У4 Ввод'!$D$219="",'У4 Ввод'!$E$219="",'У4 Ввод'!$D$219&gt;$B7),0,MAX(0,MIN(1,'У4 Ввод'!$E$219-NETWORKDAYS('У4 Ввод'!$D$219,$B7)+1))/Настройки!$E$10*100)</f>
        <v>0</v>
      </c>
      <c r="HG7" s="67" t="n">
        <f aca="false">IF(OR($D7=1,MONTH($B7)&lt;&gt;MONTH(StartDate),'У4 Ввод'!$D$220="",'У4 Ввод'!$E$220="",'У4 Ввод'!$D$220&gt;$B7),0,MAX(0,MIN(1,'У4 Ввод'!$E$220-NETWORKDAYS('У4 Ввод'!$D$220,$B7)+1))/Настройки!$E$10*100)</f>
        <v>0</v>
      </c>
      <c r="HH7" s="67" t="n">
        <f aca="false">IF(OR($D7=1,MONTH($B7)&lt;&gt;MONTH(StartDate),'У4 Ввод'!$D$221="",'У4 Ввод'!$E$221="",'У4 Ввод'!$D$221&gt;$B7),0,MAX(0,MIN(1,'У4 Ввод'!$E$221-NETWORKDAYS('У4 Ввод'!$D$221,$B7)+1))/Настройки!$E$10*100)</f>
        <v>0</v>
      </c>
      <c r="HI7" s="67" t="n">
        <f aca="false">IF(OR($D7=1,MONTH($B7)&lt;&gt;MONTH(StartDate),'У4 Ввод'!$D$222="",'У4 Ввод'!$E$222="",'У4 Ввод'!$D$222&gt;$B7),0,MAX(0,MIN(1,'У4 Ввод'!$E$222-NETWORKDAYS('У4 Ввод'!$D$222,$B7)+1))/Настройки!$E$10*100)</f>
        <v>0</v>
      </c>
      <c r="HJ7" s="67" t="n">
        <f aca="false">IF(OR($D7=1,MONTH($B7)&lt;&gt;MONTH(StartDate),'У4 Ввод'!$D$223="",'У4 Ввод'!$E$223="",'У4 Ввод'!$D$223&gt;$B7),0,MAX(0,MIN(1,'У4 Ввод'!$E$223-NETWORKDAYS('У4 Ввод'!$D$223,$B7)+1))/Настройки!$E$10*100)</f>
        <v>0</v>
      </c>
      <c r="HK7" s="67" t="n">
        <f aca="false">IF(OR($D7=1,MONTH($B7)&lt;&gt;MONTH(StartDate),'У4 Ввод'!$D$224="",'У4 Ввод'!$E$224="",'У4 Ввод'!$D$224&gt;$B7),0,MAX(0,MIN(1,'У4 Ввод'!$E$224-NETWORKDAYS('У4 Ввод'!$D$224,$B7)+1))/Настройки!$E$10*100)</f>
        <v>0</v>
      </c>
      <c r="HL7" s="67" t="n">
        <f aca="false">IF(OR($D7=1,MONTH($B7)&lt;&gt;MONTH(StartDate),'У4 Ввод'!$D$225="",'У4 Ввод'!$E$225="",'У4 Ввод'!$D$225&gt;$B7),0,MAX(0,MIN(1,'У4 Ввод'!$E$225-NETWORKDAYS('У4 Ввод'!$D$225,$B7)+1))/Настройки!$E$10*100)</f>
        <v>0</v>
      </c>
      <c r="HM7" s="67" t="n">
        <f aca="false">IF(OR($D7=1,MONTH($B7)&lt;&gt;MONTH(StartDate),'У4 Ввод'!$D$226="",'У4 Ввод'!$E$226="",'У4 Ввод'!$D$226&gt;$B7),0,MAX(0,MIN(1,'У4 Ввод'!$E$226-NETWORKDAYS('У4 Ввод'!$D$226,$B7)+1))/Настройки!$E$10*100)</f>
        <v>0</v>
      </c>
      <c r="HN7" s="67" t="n">
        <f aca="false">IF(OR($D7=1,MONTH($B7)&lt;&gt;MONTH(StartDate),'У4 Ввод'!$D$227="",'У4 Ввод'!$E$227="",'У4 Ввод'!$D$227&gt;$B7),0,MAX(0,MIN(1,'У4 Ввод'!$E$227-NETWORKDAYS('У4 Ввод'!$D$227,$B7)+1))/Настройки!$E$10*100)</f>
        <v>0</v>
      </c>
      <c r="HO7" s="67" t="n">
        <f aca="false">IF(OR($D7=1,MONTH($B7)&lt;&gt;MONTH(StartDate),'У4 Ввод'!$D$228="",'У4 Ввод'!$E$228="",'У4 Ввод'!$D$228&gt;$B7),0,MAX(0,MIN(1,'У4 Ввод'!$E$228-NETWORKDAYS('У4 Ввод'!$D$228,$B7)+1))/Настройки!$E$10*100)</f>
        <v>0</v>
      </c>
      <c r="HP7" s="67" t="n">
        <f aca="false">IF(OR($D7=1,MONTH($B7)&lt;&gt;MONTH(StartDate),'У4 Ввод'!$D$229="",'У4 Ввод'!$E$229="",'У4 Ввод'!$D$229&gt;$B7),0,MAX(0,MIN(1,'У4 Ввод'!$E$229-NETWORKDAYS('У4 Ввод'!$D$229,$B7)+1))/Настройки!$E$10*100)</f>
        <v>0</v>
      </c>
      <c r="HQ7" s="67" t="n">
        <f aca="false">IF(OR($D7=1,MONTH($B7)&lt;&gt;MONTH(StartDate),'У4 Ввод'!$D$230="",'У4 Ввод'!$E$230="",'У4 Ввод'!$D$230&gt;$B7),0,MAX(0,MIN(1,'У4 Ввод'!$E$230-NETWORKDAYS('У4 Ввод'!$D$230,$B7)+1))/Настройки!$E$10*100)</f>
        <v>0</v>
      </c>
      <c r="HR7" s="67" t="n">
        <f aca="false">IF(OR($D7=1,MONTH($B7)&lt;&gt;MONTH(StartDate),'У4 Ввод'!$D$231="",'У4 Ввод'!$E$231="",'У4 Ввод'!$D$231&gt;$B7),0,MAX(0,MIN(1,'У4 Ввод'!$E$231-NETWORKDAYS('У4 Ввод'!$D$231,$B7)+1))/Настройки!$E$10*100)</f>
        <v>0</v>
      </c>
      <c r="HS7" s="67" t="n">
        <f aca="false">IF(OR($D7=1,MONTH($B7)&lt;&gt;MONTH(StartDate),'У4 Ввод'!$D$232="",'У4 Ввод'!$E$232="",'У4 Ввод'!$D$232&gt;$B7),0,MAX(0,MIN(1,'У4 Ввод'!$E$232-NETWORKDAYS('У4 Ввод'!$D$232,$B7)+1))/Настройки!$E$10*100)</f>
        <v>0</v>
      </c>
      <c r="HT7" s="67" t="n">
        <f aca="false">IF(OR($D7=1,MONTH($B7)&lt;&gt;MONTH(StartDate),'У4 Ввод'!$D$233="",'У4 Ввод'!$E$233="",'У4 Ввод'!$D$233&gt;$B7),0,MAX(0,MIN(1,'У4 Ввод'!$E$233-NETWORKDAYS('У4 Ввод'!$D$233,$B7)+1))/Настройки!$E$10*100)</f>
        <v>0</v>
      </c>
      <c r="HU7" s="67" t="n">
        <f aca="false">IF(OR($D7=1,MONTH($B7)&lt;&gt;MONTH(StartDate),'У4 Ввод'!$D$234="",'У4 Ввод'!$E$234="",'У4 Ввод'!$D$234&gt;$B7),0,MAX(0,MIN(1,'У4 Ввод'!$E$234-NETWORKDAYS('У4 Ввод'!$D$234,$B7)+1))/Настройки!$E$10*100)</f>
        <v>0</v>
      </c>
      <c r="HV7" s="67" t="n">
        <f aca="false">IF(OR($D7=1,MONTH($B7)&lt;&gt;MONTH(StartDate),'У4 Ввод'!$D$235="",'У4 Ввод'!$E$235="",'У4 Ввод'!$D$235&gt;$B7),0,MAX(0,MIN(1,'У4 Ввод'!$E$235-NETWORKDAYS('У4 Ввод'!$D$235,$B7)+1))/Настройки!$E$10*100)</f>
        <v>0</v>
      </c>
      <c r="HW7" s="67" t="n">
        <f aca="false">IF(OR($D7=1,MONTH($B7)&lt;&gt;MONTH(StartDate),'У4 Ввод'!$D$236="",'У4 Ввод'!$E$236="",'У4 Ввод'!$D$236&gt;$B7),0,MAX(0,MIN(1,'У4 Ввод'!$E$236-NETWORKDAYS('У4 Ввод'!$D$236,$B7)+1))/Настройки!$E$10*100)</f>
        <v>0</v>
      </c>
      <c r="HX7" s="67" t="n">
        <f aca="false">IF(OR($D7=1,MONTH($B7)&lt;&gt;MONTH(StartDate),'У4 Ввод'!$D$237="",'У4 Ввод'!$E$237="",'У4 Ввод'!$D$237&gt;$B7),0,MAX(0,MIN(1,'У4 Ввод'!$E$237-NETWORKDAYS('У4 Ввод'!$D$237,$B7)+1))/Настройки!$E$10*100)</f>
        <v>0</v>
      </c>
      <c r="HY7" s="67" t="n">
        <f aca="false">IF(OR($D7=1,MONTH($B7)&lt;&gt;MONTH(StartDate),'У4 Ввод'!$D$238="",'У4 Ввод'!$E$238="",'У4 Ввод'!$D$238&gt;$B7),0,MAX(0,MIN(1,'У4 Ввод'!$E$238-NETWORKDAYS('У4 Ввод'!$D$238,$B7)+1))/Настройки!$E$10*100)</f>
        <v>0</v>
      </c>
      <c r="HZ7" s="67" t="n">
        <f aca="false">IF(OR($D7=1,MONTH($B7)&lt;&gt;MONTH(StartDate),'У4 Ввод'!$D$239="",'У4 Ввод'!$E$239="",'У4 Ввод'!$D$239&gt;$B7),0,MAX(0,MIN(1,'У4 Ввод'!$E$239-NETWORKDAYS('У4 Ввод'!$D$239,$B7)+1))/Настройки!$E$10*100)</f>
        <v>0</v>
      </c>
      <c r="IA7" s="67" t="n">
        <f aca="false">IF(OR($D7=1,MONTH($B7)&lt;&gt;MONTH(StartDate),'У4 Ввод'!$D$240="",'У4 Ввод'!$E$240="",'У4 Ввод'!$D$240&gt;$B7),0,MAX(0,MIN(1,'У4 Ввод'!$E$240-NETWORKDAYS('У4 Ввод'!$D$240,$B7)+1))/Настройки!$E$10*100)</f>
        <v>0</v>
      </c>
      <c r="IB7" s="67" t="n">
        <f aca="false">IF(OR($D7=1,MONTH($B7)&lt;&gt;MONTH(StartDate),'У4 Ввод'!$D$241="",'У4 Ввод'!$E$241="",'У4 Ввод'!$D$241&gt;$B7),0,MAX(0,MIN(1,'У4 Ввод'!$E$241-NETWORKDAYS('У4 Ввод'!$D$241,$B7)+1))/Настройки!$E$10*100)</f>
        <v>0</v>
      </c>
      <c r="IC7" s="67" t="n">
        <f aca="false">IF(OR($D7=1,MONTH($B7)&lt;&gt;MONTH(StartDate),'У4 Ввод'!$D$242="",'У4 Ввод'!$E$242="",'У4 Ввод'!$D$242&gt;$B7),0,MAX(0,MIN(1,'У4 Ввод'!$E$242-NETWORKDAYS('У4 Ввод'!$D$242,$B7)+1))/Настройки!$E$10*100)</f>
        <v>0</v>
      </c>
      <c r="ID7" s="67" t="n">
        <f aca="false">IF(OR($D7=1,MONTH($B7)&lt;&gt;MONTH(StartDate),'У4 Ввод'!$D$243="",'У4 Ввод'!$E$243="",'У4 Ввод'!$D$243&gt;$B7),0,MAX(0,MIN(1,'У4 Ввод'!$E$243-NETWORKDAYS('У4 Ввод'!$D$243,$B7)+1))/Настройки!$E$10*100)</f>
        <v>0</v>
      </c>
      <c r="IE7" s="67" t="n">
        <f aca="false">IF(OR($D7=1,MONTH($B7)&lt;&gt;MONTH(StartDate),'У4 Ввод'!$D$244="",'У4 Ввод'!$E$244="",'У4 Ввод'!$D$244&gt;$B7),0,MAX(0,MIN(1,'У4 Ввод'!$E$244-NETWORKDAYS('У4 Ввод'!$D$244,$B7)+1))/Настройки!$E$10*100)</f>
        <v>0</v>
      </c>
      <c r="IF7" s="67" t="n">
        <f aca="false">IF(OR($D7=1,MONTH($B7)&lt;&gt;MONTH(StartDate),'У4 Ввод'!$D$245="",'У4 Ввод'!$E$245="",'У4 Ввод'!$D$245&gt;$B7),0,MAX(0,MIN(1,'У4 Ввод'!$E$245-NETWORKDAYS('У4 Ввод'!$D$245,$B7)+1))/Настройки!$E$10*100)</f>
        <v>0</v>
      </c>
      <c r="IG7" s="67" t="n">
        <f aca="false">IF(OR($D7=1,MONTH($B7)&lt;&gt;MONTH(StartDate),'У4 Ввод'!$D$246="",'У4 Ввод'!$E$246="",'У4 Ввод'!$D$246&gt;$B7),0,MAX(0,MIN(1,'У4 Ввод'!$E$246-NETWORKDAYS('У4 Ввод'!$D$246,$B7)+1))/Настройки!$E$10*100)</f>
        <v>0</v>
      </c>
      <c r="IH7" s="67" t="n">
        <f aca="false">IF(OR($D7=1,MONTH($B7)&lt;&gt;MONTH(StartDate),'У4 Ввод'!$D$247="",'У4 Ввод'!$E$247="",'У4 Ввод'!$D$247&gt;$B7),0,MAX(0,MIN(1,'У4 Ввод'!$E$247-NETWORKDAYS('У4 Ввод'!$D$247,$B7)+1))/Настройки!$E$10*100)</f>
        <v>0</v>
      </c>
      <c r="II7" s="67" t="n">
        <f aca="false">IF(OR($D7=1,MONTH($B7)&lt;&gt;MONTH(StartDate),'У4 Ввод'!$D$248="",'У4 Ввод'!$E$248="",'У4 Ввод'!$D$248&gt;$B7),0,MAX(0,MIN(1,'У4 Ввод'!$E$248-NETWORKDAYS('У4 Ввод'!$D$248,$B7)+1))/Настройки!$E$10*100)</f>
        <v>0</v>
      </c>
      <c r="IJ7" s="67" t="n">
        <f aca="false">IF(OR($D7=1,MONTH($B7)&lt;&gt;MONTH(StartDate),'У4 Ввод'!$D$249="",'У4 Ввод'!$E$249="",'У4 Ввод'!$D$249&gt;$B7),0,MAX(0,MIN(1,'У4 Ввод'!$E$249-NETWORKDAYS('У4 Ввод'!$D$249,$B7)+1))/Настройки!$E$10*100)</f>
        <v>0</v>
      </c>
      <c r="IK7" s="67" t="n">
        <f aca="false">IF(OR($D7=1,MONTH($B7)&lt;&gt;MONTH(StartDate),'У4 Ввод'!$D$250="",'У4 Ввод'!$E$250="",'У4 Ввод'!$D$250&gt;$B7),0,MAX(0,MIN(1,'У4 Ввод'!$E$250-NETWORKDAYS('У4 Ввод'!$D$250,$B7)+1))/Настройки!$E$10*100)</f>
        <v>0</v>
      </c>
      <c r="IL7" s="67" t="n">
        <f aca="false">IF(OR($D7=1,MONTH($B7)&lt;&gt;MONTH(StartDate),'У4 Ввод'!$D$251="",'У4 Ввод'!$E$251="",'У4 Ввод'!$D$251&gt;$B7),0,MAX(0,MIN(1,'У4 Ввод'!$E$251-NETWORKDAYS('У4 Ввод'!$D$251,$B7)+1))/Настройки!$E$10*100)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0</v>
      </c>
      <c r="F8" s="49" t="n">
        <f aca="false">IF(OR(MONTH(B8)&lt;&gt;MONTH(StartDate),D8=1),"",100)</f>
        <v>100</v>
      </c>
      <c r="G8" s="67" t="n">
        <f aca="false">IF(OR($D8=1,MONTH($B8)&lt;&gt;MONTH(StartDate),'У4 Ввод'!$D$12="",'У4 Ввод'!$E$12="",'У4 Ввод'!$D$12&gt;$B8),0,MAX(0,MIN(1,'У4 Ввод'!$E$12-NETWORKDAYS('У4 Ввод'!$D$12,$B8)+1))/Настройки!$E$10*100)</f>
        <v>0</v>
      </c>
      <c r="H8" s="67" t="n">
        <f aca="false">IF(OR($D8=1,MONTH($B8)&lt;&gt;MONTH(StartDate),'У4 Ввод'!$D$13="",'У4 Ввод'!$E$13="",'У4 Ввод'!$D$13&gt;$B8),0,MAX(0,MIN(1,'У4 Ввод'!$E$13-NETWORKDAYS('У4 Ввод'!$D$13,$B8)+1))/Настройки!$E$10*100)</f>
        <v>0</v>
      </c>
      <c r="I8" s="67" t="n">
        <f aca="false">IF(OR($D8=1,MONTH($B8)&lt;&gt;MONTH(StartDate),'У4 Ввод'!$D$14="",'У4 Ввод'!$E$14="",'У4 Ввод'!$D$14&gt;$B8),0,MAX(0,MIN(1,'У4 Ввод'!$E$14-NETWORKDAYS('У4 Ввод'!$D$14,$B8)+1))/Настройки!$E$10*100)</f>
        <v>0</v>
      </c>
      <c r="J8" s="67" t="n">
        <f aca="false">IF(OR($D8=1,MONTH($B8)&lt;&gt;MONTH(StartDate),'У4 Ввод'!$D$15="",'У4 Ввод'!$E$15="",'У4 Ввод'!$D$15&gt;$B8),0,MAX(0,MIN(1,'У4 Ввод'!$E$15-NETWORKDAYS('У4 Ввод'!$D$15,$B8)+1))/Настройки!$E$10*100)</f>
        <v>0</v>
      </c>
      <c r="K8" s="67" t="n">
        <f aca="false">IF(OR($D8=1,MONTH($B8)&lt;&gt;MONTH(StartDate),'У4 Ввод'!$D$16="",'У4 Ввод'!$E$16="",'У4 Ввод'!$D$16&gt;$B8),0,MAX(0,MIN(1,'У4 Ввод'!$E$16-NETWORKDAYS('У4 Ввод'!$D$16,$B8)+1))/Настройки!$E$10*100)</f>
        <v>0</v>
      </c>
      <c r="L8" s="67" t="n">
        <f aca="false">IF(OR($D8=1,MONTH($B8)&lt;&gt;MONTH(StartDate),'У4 Ввод'!$D$17="",'У4 Ввод'!$E$17="",'У4 Ввод'!$D$17&gt;$B8),0,MAX(0,MIN(1,'У4 Ввод'!$E$17-NETWORKDAYS('У4 Ввод'!$D$17,$B8)+1))/Настройки!$E$10*100)</f>
        <v>0</v>
      </c>
      <c r="M8" s="67" t="n">
        <f aca="false">IF(OR($D8=1,MONTH($B8)&lt;&gt;MONTH(StartDate),'У4 Ввод'!$D$18="",'У4 Ввод'!$E$18="",'У4 Ввод'!$D$18&gt;$B8),0,MAX(0,MIN(1,'У4 Ввод'!$E$18-NETWORKDAYS('У4 Ввод'!$D$18,$B8)+1))/Настройки!$E$10*100)</f>
        <v>0</v>
      </c>
      <c r="N8" s="67" t="n">
        <f aca="false">IF(OR($D8=1,MONTH($B8)&lt;&gt;MONTH(StartDate),'У4 Ввод'!$D$19="",'У4 Ввод'!$E$19="",'У4 Ввод'!$D$19&gt;$B8),0,MAX(0,MIN(1,'У4 Ввод'!$E$19-NETWORKDAYS('У4 Ввод'!$D$19,$B8)+1))/Настройки!$E$10*100)</f>
        <v>0</v>
      </c>
      <c r="O8" s="67" t="n">
        <f aca="false">IF(OR($D8=1,MONTH($B8)&lt;&gt;MONTH(StartDate),'У4 Ввод'!$D$20="",'У4 Ввод'!$E$20="",'У4 Ввод'!$D$20&gt;$B8),0,MAX(0,MIN(1,'У4 Ввод'!$E$20-NETWORKDAYS('У4 Ввод'!$D$20,$B8)+1))/Настройки!$E$10*100)</f>
        <v>0</v>
      </c>
      <c r="P8" s="67" t="n">
        <f aca="false">IF(OR($D8=1,MONTH($B8)&lt;&gt;MONTH(StartDate),'У4 Ввод'!$D$21="",'У4 Ввод'!$E$21="",'У4 Ввод'!$D$21&gt;$B8),0,MAX(0,MIN(1,'У4 Ввод'!$E$21-NETWORKDAYS('У4 Ввод'!$D$21,$B8)+1))/Настройки!$E$10*100)</f>
        <v>0</v>
      </c>
      <c r="Q8" s="67" t="n">
        <f aca="false">IF(OR($D8=1,MONTH($B8)&lt;&gt;MONTH(StartDate),'У4 Ввод'!$D$22="",'У4 Ввод'!$E$22="",'У4 Ввод'!$D$22&gt;$B8),0,MAX(0,MIN(1,'У4 Ввод'!$E$22-NETWORKDAYS('У4 Ввод'!$D$22,$B8)+1))/Настройки!$E$10*100)</f>
        <v>0</v>
      </c>
      <c r="R8" s="67" t="n">
        <f aca="false">IF(OR($D8=1,MONTH($B8)&lt;&gt;MONTH(StartDate),'У4 Ввод'!$D$23="",'У4 Ввод'!$E$23="",'У4 Ввод'!$D$23&gt;$B8),0,MAX(0,MIN(1,'У4 Ввод'!$E$23-NETWORKDAYS('У4 Ввод'!$D$23,$B8)+1))/Настройки!$E$10*100)</f>
        <v>0</v>
      </c>
      <c r="S8" s="67" t="n">
        <f aca="false">IF(OR($D8=1,MONTH($B8)&lt;&gt;MONTH(StartDate),'У4 Ввод'!$D$24="",'У4 Ввод'!$E$24="",'У4 Ввод'!$D$24&gt;$B8),0,MAX(0,MIN(1,'У4 Ввод'!$E$24-NETWORKDAYS('У4 Ввод'!$D$24,$B8)+1))/Настройки!$E$10*100)</f>
        <v>0</v>
      </c>
      <c r="T8" s="67" t="n">
        <f aca="false">IF(OR($D8=1,MONTH($B8)&lt;&gt;MONTH(StartDate),'У4 Ввод'!$D$25="",'У4 Ввод'!$E$25="",'У4 Ввод'!$D$25&gt;$B8),0,MAX(0,MIN(1,'У4 Ввод'!$E$25-NETWORKDAYS('У4 Ввод'!$D$25,$B8)+1))/Настройки!$E$10*100)</f>
        <v>0</v>
      </c>
      <c r="U8" s="67" t="n">
        <f aca="false">IF(OR($D8=1,MONTH($B8)&lt;&gt;MONTH(StartDate),'У4 Ввод'!$D$26="",'У4 Ввод'!$E$26="",'У4 Ввод'!$D$26&gt;$B8),0,MAX(0,MIN(1,'У4 Ввод'!$E$26-NETWORKDAYS('У4 Ввод'!$D$26,$B8)+1))/Настройки!$E$10*100)</f>
        <v>0</v>
      </c>
      <c r="V8" s="67" t="n">
        <f aca="false">IF(OR($D8=1,MONTH($B8)&lt;&gt;MONTH(StartDate),'У4 Ввод'!$D$27="",'У4 Ввод'!$E$27="",'У4 Ввод'!$D$27&gt;$B8),0,MAX(0,MIN(1,'У4 Ввод'!$E$27-NETWORKDAYS('У4 Ввод'!$D$27,$B8)+1))/Настройки!$E$10*100)</f>
        <v>0</v>
      </c>
      <c r="W8" s="67" t="n">
        <f aca="false">IF(OR($D8=1,MONTH($B8)&lt;&gt;MONTH(StartDate),'У4 Ввод'!$D$28="",'У4 Ввод'!$E$28="",'У4 Ввод'!$D$28&gt;$B8),0,MAX(0,MIN(1,'У4 Ввод'!$E$28-NETWORKDAYS('У4 Ввод'!$D$28,$B8)+1))/Настройки!$E$10*100)</f>
        <v>0</v>
      </c>
      <c r="X8" s="67" t="n">
        <f aca="false">IF(OR($D8=1,MONTH($B8)&lt;&gt;MONTH(StartDate),'У4 Ввод'!$D$29="",'У4 Ввод'!$E$29="",'У4 Ввод'!$D$29&gt;$B8),0,MAX(0,MIN(1,'У4 Ввод'!$E$29-NETWORKDAYS('У4 Ввод'!$D$29,$B8)+1))/Настройки!$E$10*100)</f>
        <v>0</v>
      </c>
      <c r="Y8" s="67" t="n">
        <f aca="false">IF(OR($D8=1,MONTH($B8)&lt;&gt;MONTH(StartDate),'У4 Ввод'!$D$30="",'У4 Ввод'!$E$30="",'У4 Ввод'!$D$30&gt;$B8),0,MAX(0,MIN(1,'У4 Ввод'!$E$30-NETWORKDAYS('У4 Ввод'!$D$30,$B8)+1))/Настройки!$E$10*100)</f>
        <v>0</v>
      </c>
      <c r="Z8" s="67" t="n">
        <f aca="false">IF(OR($D8=1,MONTH($B8)&lt;&gt;MONTH(StartDate),'У4 Ввод'!$D$31="",'У4 Ввод'!$E$31="",'У4 Ввод'!$D$31&gt;$B8),0,MAX(0,MIN(1,'У4 Ввод'!$E$31-NETWORKDAYS('У4 Ввод'!$D$31,$B8)+1))/Настройки!$E$10*100)</f>
        <v>0</v>
      </c>
      <c r="AA8" s="67" t="n">
        <f aca="false">IF(OR($D8=1,MONTH($B8)&lt;&gt;MONTH(StartDate),'У4 Ввод'!$D$32="",'У4 Ввод'!$E$32="",'У4 Ввод'!$D$32&gt;$B8),0,MAX(0,MIN(1,'У4 Ввод'!$E$32-NETWORKDAYS('У4 Ввод'!$D$32,$B8)+1))/Настройки!$E$10*100)</f>
        <v>0</v>
      </c>
      <c r="AB8" s="67" t="n">
        <f aca="false">IF(OR($D8=1,MONTH($B8)&lt;&gt;MONTH(StartDate),'У4 Ввод'!$D$33="",'У4 Ввод'!$E$33="",'У4 Ввод'!$D$33&gt;$B8),0,MAX(0,MIN(1,'У4 Ввод'!$E$33-NETWORKDAYS('У4 Ввод'!$D$33,$B8)+1))/Настройки!$E$10*100)</f>
        <v>0</v>
      </c>
      <c r="AC8" s="67" t="n">
        <f aca="false">IF(OR($D8=1,MONTH($B8)&lt;&gt;MONTH(StartDate),'У4 Ввод'!$D$34="",'У4 Ввод'!$E$34="",'У4 Ввод'!$D$34&gt;$B8),0,MAX(0,MIN(1,'У4 Ввод'!$E$34-NETWORKDAYS('У4 Ввод'!$D$34,$B8)+1))/Настройки!$E$10*100)</f>
        <v>0</v>
      </c>
      <c r="AD8" s="67" t="n">
        <f aca="false">IF(OR($D8=1,MONTH($B8)&lt;&gt;MONTH(StartDate),'У4 Ввод'!$D$35="",'У4 Ввод'!$E$35="",'У4 Ввод'!$D$35&gt;$B8),0,MAX(0,MIN(1,'У4 Ввод'!$E$35-NETWORKDAYS('У4 Ввод'!$D$35,$B8)+1))/Настройки!$E$10*100)</f>
        <v>0</v>
      </c>
      <c r="AE8" s="67" t="n">
        <f aca="false">IF(OR($D8=1,MONTH($B8)&lt;&gt;MONTH(StartDate),'У4 Ввод'!$D$36="",'У4 Ввод'!$E$36="",'У4 Ввод'!$D$36&gt;$B8),0,MAX(0,MIN(1,'У4 Ввод'!$E$36-NETWORKDAYS('У4 Ввод'!$D$36,$B8)+1))/Настройки!$E$10*100)</f>
        <v>0</v>
      </c>
      <c r="AF8" s="67" t="n">
        <f aca="false">IF(OR($D8=1,MONTH($B8)&lt;&gt;MONTH(StartDate),'У4 Ввод'!$D$37="",'У4 Ввод'!$E$37="",'У4 Ввод'!$D$37&gt;$B8),0,MAX(0,MIN(1,'У4 Ввод'!$E$37-NETWORKDAYS('У4 Ввод'!$D$37,$B8)+1))/Настройки!$E$10*100)</f>
        <v>0</v>
      </c>
      <c r="AG8" s="67" t="n">
        <f aca="false">IF(OR($D8=1,MONTH($B8)&lt;&gt;MONTH(StartDate),'У4 Ввод'!$D$38="",'У4 Ввод'!$E$38="",'У4 Ввод'!$D$38&gt;$B8),0,MAX(0,MIN(1,'У4 Ввод'!$E$38-NETWORKDAYS('У4 Ввод'!$D$38,$B8)+1))/Настройки!$E$10*100)</f>
        <v>0</v>
      </c>
      <c r="AH8" s="67" t="n">
        <f aca="false">IF(OR($D8=1,MONTH($B8)&lt;&gt;MONTH(StartDate),'У4 Ввод'!$D$39="",'У4 Ввод'!$E$39="",'У4 Ввод'!$D$39&gt;$B8),0,MAX(0,MIN(1,'У4 Ввод'!$E$39-NETWORKDAYS('У4 Ввод'!$D$39,$B8)+1))/Настройки!$E$10*100)</f>
        <v>0</v>
      </c>
      <c r="AI8" s="67" t="n">
        <f aca="false">IF(OR($D8=1,MONTH($B8)&lt;&gt;MONTH(StartDate),'У4 Ввод'!$D$40="",'У4 Ввод'!$E$40="",'У4 Ввод'!$D$40&gt;$B8),0,MAX(0,MIN(1,'У4 Ввод'!$E$40-NETWORKDAYS('У4 Ввод'!$D$40,$B8)+1))/Настройки!$E$10*100)</f>
        <v>0</v>
      </c>
      <c r="AJ8" s="67" t="n">
        <f aca="false">IF(OR($D8=1,MONTH($B8)&lt;&gt;MONTH(StartDate),'У4 Ввод'!$D$41="",'У4 Ввод'!$E$41="",'У4 Ввод'!$D$41&gt;$B8),0,MAX(0,MIN(1,'У4 Ввод'!$E$41-NETWORKDAYS('У4 Ввод'!$D$41,$B8)+1))/Настройки!$E$10*100)</f>
        <v>0</v>
      </c>
      <c r="AK8" s="67" t="n">
        <f aca="false">IF(OR($D8=1,MONTH($B8)&lt;&gt;MONTH(StartDate),'У4 Ввод'!$D$42="",'У4 Ввод'!$E$42="",'У4 Ввод'!$D$42&gt;$B8),0,MAX(0,MIN(1,'У4 Ввод'!$E$42-NETWORKDAYS('У4 Ввод'!$D$42,$B8)+1))/Настройки!$E$10*100)</f>
        <v>0</v>
      </c>
      <c r="AL8" s="67" t="n">
        <f aca="false">IF(OR($D8=1,MONTH($B8)&lt;&gt;MONTH(StartDate),'У4 Ввод'!$D$43="",'У4 Ввод'!$E$43="",'У4 Ввод'!$D$43&gt;$B8),0,MAX(0,MIN(1,'У4 Ввод'!$E$43-NETWORKDAYS('У4 Ввод'!$D$43,$B8)+1))/Настройки!$E$10*100)</f>
        <v>0</v>
      </c>
      <c r="AM8" s="67" t="n">
        <f aca="false">IF(OR($D8=1,MONTH($B8)&lt;&gt;MONTH(StartDate),'У4 Ввод'!$D$44="",'У4 Ввод'!$E$44="",'У4 Ввод'!$D$44&gt;$B8),0,MAX(0,MIN(1,'У4 Ввод'!$E$44-NETWORKDAYS('У4 Ввод'!$D$44,$B8)+1))/Настройки!$E$10*100)</f>
        <v>0</v>
      </c>
      <c r="AN8" s="67" t="n">
        <f aca="false">IF(OR($D8=1,MONTH($B8)&lt;&gt;MONTH(StartDate),'У4 Ввод'!$D$45="",'У4 Ввод'!$E$45="",'У4 Ввод'!$D$45&gt;$B8),0,MAX(0,MIN(1,'У4 Ввод'!$E$45-NETWORKDAYS('У4 Ввод'!$D$45,$B8)+1))/Настройки!$E$10*100)</f>
        <v>0</v>
      </c>
      <c r="AO8" s="67" t="n">
        <f aca="false">IF(OR($D8=1,MONTH($B8)&lt;&gt;MONTH(StartDate),'У4 Ввод'!$D$46="",'У4 Ввод'!$E$46="",'У4 Ввод'!$D$46&gt;$B8),0,MAX(0,MIN(1,'У4 Ввод'!$E$46-NETWORKDAYS('У4 Ввод'!$D$46,$B8)+1))/Настройки!$E$10*100)</f>
        <v>0</v>
      </c>
      <c r="AP8" s="67" t="n">
        <f aca="false">IF(OR($D8=1,MONTH($B8)&lt;&gt;MONTH(StartDate),'У4 Ввод'!$D$47="",'У4 Ввод'!$E$47="",'У4 Ввод'!$D$47&gt;$B8),0,MAX(0,MIN(1,'У4 Ввод'!$E$47-NETWORKDAYS('У4 Ввод'!$D$47,$B8)+1))/Настройки!$E$10*100)</f>
        <v>0</v>
      </c>
      <c r="AQ8" s="67" t="n">
        <f aca="false">IF(OR($D8=1,MONTH($B8)&lt;&gt;MONTH(StartDate),'У4 Ввод'!$D$48="",'У4 Ввод'!$E$48="",'У4 Ввод'!$D$48&gt;$B8),0,MAX(0,MIN(1,'У4 Ввод'!$E$48-NETWORKDAYS('У4 Ввод'!$D$48,$B8)+1))/Настройки!$E$10*100)</f>
        <v>0</v>
      </c>
      <c r="AR8" s="67" t="n">
        <f aca="false">IF(OR($D8=1,MONTH($B8)&lt;&gt;MONTH(StartDate),'У4 Ввод'!$D$49="",'У4 Ввод'!$E$49="",'У4 Ввод'!$D$49&gt;$B8),0,MAX(0,MIN(1,'У4 Ввод'!$E$49-NETWORKDAYS('У4 Ввод'!$D$49,$B8)+1))/Настройки!$E$10*100)</f>
        <v>0</v>
      </c>
      <c r="AS8" s="67" t="n">
        <f aca="false">IF(OR($D8=1,MONTH($B8)&lt;&gt;MONTH(StartDate),'У4 Ввод'!$D$50="",'У4 Ввод'!$E$50="",'У4 Ввод'!$D$50&gt;$B8),0,MAX(0,MIN(1,'У4 Ввод'!$E$50-NETWORKDAYS('У4 Ввод'!$D$50,$B8)+1))/Настройки!$E$10*100)</f>
        <v>0</v>
      </c>
      <c r="AT8" s="67" t="n">
        <f aca="false">IF(OR($D8=1,MONTH($B8)&lt;&gt;MONTH(StartDate),'У4 Ввод'!$D$51="",'У4 Ввод'!$E$51="",'У4 Ввод'!$D$51&gt;$B8),0,MAX(0,MIN(1,'У4 Ввод'!$E$51-NETWORKDAYS('У4 Ввод'!$D$51,$B8)+1))/Настройки!$E$10*100)</f>
        <v>0</v>
      </c>
      <c r="AU8" s="67" t="n">
        <f aca="false">IF(OR($D8=1,MONTH($B8)&lt;&gt;MONTH(StartDate),'У4 Ввод'!$D$52="",'У4 Ввод'!$E$52="",'У4 Ввод'!$D$52&gt;$B8),0,MAX(0,MIN(1,'У4 Ввод'!$E$52-NETWORKDAYS('У4 Ввод'!$D$52,$B8)+1))/Настройки!$E$10*100)</f>
        <v>0</v>
      </c>
      <c r="AV8" s="67" t="n">
        <f aca="false">IF(OR($D8=1,MONTH($B8)&lt;&gt;MONTH(StartDate),'У4 Ввод'!$D$53="",'У4 Ввод'!$E$53="",'У4 Ввод'!$D$53&gt;$B8),0,MAX(0,MIN(1,'У4 Ввод'!$E$53-NETWORKDAYS('У4 Ввод'!$D$53,$B8)+1))/Настройки!$E$10*100)</f>
        <v>0</v>
      </c>
      <c r="AW8" s="67" t="n">
        <f aca="false">IF(OR($D8=1,MONTH($B8)&lt;&gt;MONTH(StartDate),'У4 Ввод'!$D$54="",'У4 Ввод'!$E$54="",'У4 Ввод'!$D$54&gt;$B8),0,MAX(0,MIN(1,'У4 Ввод'!$E$54-NETWORKDAYS('У4 Ввод'!$D$54,$B8)+1))/Настройки!$E$10*100)</f>
        <v>0</v>
      </c>
      <c r="AX8" s="67" t="n">
        <f aca="false">IF(OR($D8=1,MONTH($B8)&lt;&gt;MONTH(StartDate),'У4 Ввод'!$D$55="",'У4 Ввод'!$E$55="",'У4 Ввод'!$D$55&gt;$B8),0,MAX(0,MIN(1,'У4 Ввод'!$E$55-NETWORKDAYS('У4 Ввод'!$D$55,$B8)+1))/Настройки!$E$10*100)</f>
        <v>0</v>
      </c>
      <c r="AY8" s="67" t="n">
        <f aca="false">IF(OR($D8=1,MONTH($B8)&lt;&gt;MONTH(StartDate),'У4 Ввод'!$D$56="",'У4 Ввод'!$E$56="",'У4 Ввод'!$D$56&gt;$B8),0,MAX(0,MIN(1,'У4 Ввод'!$E$56-NETWORKDAYS('У4 Ввод'!$D$56,$B8)+1))/Настройки!$E$10*100)</f>
        <v>0</v>
      </c>
      <c r="AZ8" s="67" t="n">
        <f aca="false">IF(OR($D8=1,MONTH($B8)&lt;&gt;MONTH(StartDate),'У4 Ввод'!$D$57="",'У4 Ввод'!$E$57="",'У4 Ввод'!$D$57&gt;$B8),0,MAX(0,MIN(1,'У4 Ввод'!$E$57-NETWORKDAYS('У4 Ввод'!$D$57,$B8)+1))/Настройки!$E$10*100)</f>
        <v>0</v>
      </c>
      <c r="BA8" s="67" t="n">
        <f aca="false">IF(OR($D8=1,MONTH($B8)&lt;&gt;MONTH(StartDate),'У4 Ввод'!$D$58="",'У4 Ввод'!$E$58="",'У4 Ввод'!$D$58&gt;$B8),0,MAX(0,MIN(1,'У4 Ввод'!$E$58-NETWORKDAYS('У4 Ввод'!$D$58,$B8)+1))/Настройки!$E$10*100)</f>
        <v>0</v>
      </c>
      <c r="BB8" s="67" t="n">
        <f aca="false">IF(OR($D8=1,MONTH($B8)&lt;&gt;MONTH(StartDate),'У4 Ввод'!$D$59="",'У4 Ввод'!$E$59="",'У4 Ввод'!$D$59&gt;$B8),0,MAX(0,MIN(1,'У4 Ввод'!$E$59-NETWORKDAYS('У4 Ввод'!$D$59,$B8)+1))/Настройки!$E$10*100)</f>
        <v>0</v>
      </c>
      <c r="BC8" s="67" t="n">
        <f aca="false">IF(OR($D8=1,MONTH($B8)&lt;&gt;MONTH(StartDate),'У4 Ввод'!$D$60="",'У4 Ввод'!$E$60="",'У4 Ввод'!$D$60&gt;$B8),0,MAX(0,MIN(1,'У4 Ввод'!$E$60-NETWORKDAYS('У4 Ввод'!$D$60,$B8)+1))/Настройки!$E$10*100)</f>
        <v>0</v>
      </c>
      <c r="BD8" s="67" t="n">
        <f aca="false">IF(OR($D8=1,MONTH($B8)&lt;&gt;MONTH(StartDate),'У4 Ввод'!$D$61="",'У4 Ввод'!$E$61="",'У4 Ввод'!$D$61&gt;$B8),0,MAX(0,MIN(1,'У4 Ввод'!$E$61-NETWORKDAYS('У4 Ввод'!$D$61,$B8)+1))/Настройки!$E$10*100)</f>
        <v>0</v>
      </c>
      <c r="BE8" s="67" t="n">
        <f aca="false">IF(OR($D8=1,MONTH($B8)&lt;&gt;MONTH(StartDate),'У4 Ввод'!$D$62="",'У4 Ввод'!$E$62="",'У4 Ввод'!$D$62&gt;$B8),0,MAX(0,MIN(1,'У4 Ввод'!$E$62-NETWORKDAYS('У4 Ввод'!$D$62,$B8)+1))/Настройки!$E$10*100)</f>
        <v>0</v>
      </c>
      <c r="BF8" s="67" t="n">
        <f aca="false">IF(OR($D8=1,MONTH($B8)&lt;&gt;MONTH(StartDate),'У4 Ввод'!$D$63="",'У4 Ввод'!$E$63="",'У4 Ввод'!$D$63&gt;$B8),0,MAX(0,MIN(1,'У4 Ввод'!$E$63-NETWORKDAYS('У4 Ввод'!$D$63,$B8)+1))/Настройки!$E$10*100)</f>
        <v>0</v>
      </c>
      <c r="BG8" s="67" t="n">
        <f aca="false">IF(OR($D8=1,MONTH($B8)&lt;&gt;MONTH(StartDate),'У4 Ввод'!$D$64="",'У4 Ввод'!$E$64="",'У4 Ввод'!$D$64&gt;$B8),0,MAX(0,MIN(1,'У4 Ввод'!$E$64-NETWORKDAYS('У4 Ввод'!$D$64,$B8)+1))/Настройки!$E$10*100)</f>
        <v>0</v>
      </c>
      <c r="BH8" s="67" t="n">
        <f aca="false">IF(OR($D8=1,MONTH($B8)&lt;&gt;MONTH(StartDate),'У4 Ввод'!$D$65="",'У4 Ввод'!$E$65="",'У4 Ввод'!$D$65&gt;$B8),0,MAX(0,MIN(1,'У4 Ввод'!$E$65-NETWORKDAYS('У4 Ввод'!$D$65,$B8)+1))/Настройки!$E$10*100)</f>
        <v>0</v>
      </c>
      <c r="BI8" s="67" t="n">
        <f aca="false">IF(OR($D8=1,MONTH($B8)&lt;&gt;MONTH(StartDate),'У4 Ввод'!$D$66="",'У4 Ввод'!$E$66="",'У4 Ввод'!$D$66&gt;$B8),0,MAX(0,MIN(1,'У4 Ввод'!$E$66-NETWORKDAYS('У4 Ввод'!$D$66,$B8)+1))/Настройки!$E$10*100)</f>
        <v>0</v>
      </c>
      <c r="BJ8" s="67" t="n">
        <f aca="false">IF(OR($D8=1,MONTH($B8)&lt;&gt;MONTH(StartDate),'У4 Ввод'!$D$67="",'У4 Ввод'!$E$67="",'У4 Ввод'!$D$67&gt;$B8),0,MAX(0,MIN(1,'У4 Ввод'!$E$67-NETWORKDAYS('У4 Ввод'!$D$67,$B8)+1))/Настройки!$E$10*100)</f>
        <v>0</v>
      </c>
      <c r="BK8" s="67" t="n">
        <f aca="false">IF(OR($D8=1,MONTH($B8)&lt;&gt;MONTH(StartDate),'У4 Ввод'!$D$68="",'У4 Ввод'!$E$68="",'У4 Ввод'!$D$68&gt;$B8),0,MAX(0,MIN(1,'У4 Ввод'!$E$68-NETWORKDAYS('У4 Ввод'!$D$68,$B8)+1))/Настройки!$E$10*100)</f>
        <v>0</v>
      </c>
      <c r="BL8" s="67" t="n">
        <f aca="false">IF(OR($D8=1,MONTH($B8)&lt;&gt;MONTH(StartDate),'У4 Ввод'!$D$69="",'У4 Ввод'!$E$69="",'У4 Ввод'!$D$69&gt;$B8),0,MAX(0,MIN(1,'У4 Ввод'!$E$69-NETWORKDAYS('У4 Ввод'!$D$69,$B8)+1))/Настройки!$E$10*100)</f>
        <v>0</v>
      </c>
      <c r="BM8" s="67" t="n">
        <f aca="false">IF(OR($D8=1,MONTH($B8)&lt;&gt;MONTH(StartDate),'У4 Ввод'!$D$70="",'У4 Ввод'!$E$70="",'У4 Ввод'!$D$70&gt;$B8),0,MAX(0,MIN(1,'У4 Ввод'!$E$70-NETWORKDAYS('У4 Ввод'!$D$70,$B8)+1))/Настройки!$E$10*100)</f>
        <v>0</v>
      </c>
      <c r="BN8" s="67" t="n">
        <f aca="false">IF(OR($D8=1,MONTH($B8)&lt;&gt;MONTH(StartDate),'У4 Ввод'!$D$71="",'У4 Ввод'!$E$71="",'У4 Ввод'!$D$71&gt;$B8),0,MAX(0,MIN(1,'У4 Ввод'!$E$71-NETWORKDAYS('У4 Ввод'!$D$71,$B8)+1))/Настройки!$E$10*100)</f>
        <v>0</v>
      </c>
      <c r="BO8" s="67" t="n">
        <f aca="false">IF(OR($D8=1,MONTH($B8)&lt;&gt;MONTH(StartDate),'У4 Ввод'!$D$72="",'У4 Ввод'!$E$72="",'У4 Ввод'!$D$72&gt;$B8),0,MAX(0,MIN(1,'У4 Ввод'!$E$72-NETWORKDAYS('У4 Ввод'!$D$72,$B8)+1))/Настройки!$E$10*100)</f>
        <v>0</v>
      </c>
      <c r="BP8" s="67" t="n">
        <f aca="false">IF(OR($D8=1,MONTH($B8)&lt;&gt;MONTH(StartDate),'У4 Ввод'!$D$73="",'У4 Ввод'!$E$73="",'У4 Ввод'!$D$73&gt;$B8),0,MAX(0,MIN(1,'У4 Ввод'!$E$73-NETWORKDAYS('У4 Ввод'!$D$73,$B8)+1))/Настройки!$E$10*100)</f>
        <v>0</v>
      </c>
      <c r="BQ8" s="67" t="n">
        <f aca="false">IF(OR($D8=1,MONTH($B8)&lt;&gt;MONTH(StartDate),'У4 Ввод'!$D$74="",'У4 Ввод'!$E$74="",'У4 Ввод'!$D$74&gt;$B8),0,MAX(0,MIN(1,'У4 Ввод'!$E$74-NETWORKDAYS('У4 Ввод'!$D$74,$B8)+1))/Настройки!$E$10*100)</f>
        <v>0</v>
      </c>
      <c r="BR8" s="67" t="n">
        <f aca="false">IF(OR($D8=1,MONTH($B8)&lt;&gt;MONTH(StartDate),'У4 Ввод'!$D$75="",'У4 Ввод'!$E$75="",'У4 Ввод'!$D$75&gt;$B8),0,MAX(0,MIN(1,'У4 Ввод'!$E$75-NETWORKDAYS('У4 Ввод'!$D$75,$B8)+1))/Настройки!$E$10*100)</f>
        <v>0</v>
      </c>
      <c r="BS8" s="67" t="n">
        <f aca="false">IF(OR($D8=1,MONTH($B8)&lt;&gt;MONTH(StartDate),'У4 Ввод'!$D$76="",'У4 Ввод'!$E$76="",'У4 Ввод'!$D$76&gt;$B8),0,MAX(0,MIN(1,'У4 Ввод'!$E$76-NETWORKDAYS('У4 Ввод'!$D$76,$B8)+1))/Настройки!$E$10*100)</f>
        <v>0</v>
      </c>
      <c r="BT8" s="67" t="n">
        <f aca="false">IF(OR($D8=1,MONTH($B8)&lt;&gt;MONTH(StartDate),'У4 Ввод'!$D$77="",'У4 Ввод'!$E$77="",'У4 Ввод'!$D$77&gt;$B8),0,MAX(0,MIN(1,'У4 Ввод'!$E$77-NETWORKDAYS('У4 Ввод'!$D$77,$B8)+1))/Настройки!$E$10*100)</f>
        <v>0</v>
      </c>
      <c r="BU8" s="67" t="n">
        <f aca="false">IF(OR($D8=1,MONTH($B8)&lt;&gt;MONTH(StartDate),'У4 Ввод'!$D$78="",'У4 Ввод'!$E$78="",'У4 Ввод'!$D$78&gt;$B8),0,MAX(0,MIN(1,'У4 Ввод'!$E$78-NETWORKDAYS('У4 Ввод'!$D$78,$B8)+1))/Настройки!$E$10*100)</f>
        <v>0</v>
      </c>
      <c r="BV8" s="67" t="n">
        <f aca="false">IF(OR($D8=1,MONTH($B8)&lt;&gt;MONTH(StartDate),'У4 Ввод'!$D$79="",'У4 Ввод'!$E$79="",'У4 Ввод'!$D$79&gt;$B8),0,MAX(0,MIN(1,'У4 Ввод'!$E$79-NETWORKDAYS('У4 Ввод'!$D$79,$B8)+1))/Настройки!$E$10*100)</f>
        <v>0</v>
      </c>
      <c r="BW8" s="67" t="n">
        <f aca="false">IF(OR($D8=1,MONTH($B8)&lt;&gt;MONTH(StartDate),'У4 Ввод'!$D$80="",'У4 Ввод'!$E$80="",'У4 Ввод'!$D$80&gt;$B8),0,MAX(0,MIN(1,'У4 Ввод'!$E$80-NETWORKDAYS('У4 Ввод'!$D$80,$B8)+1))/Настройки!$E$10*100)</f>
        <v>0</v>
      </c>
      <c r="BX8" s="67" t="n">
        <f aca="false">IF(OR($D8=1,MONTH($B8)&lt;&gt;MONTH(StartDate),'У4 Ввод'!$D$81="",'У4 Ввод'!$E$81="",'У4 Ввод'!$D$81&gt;$B8),0,MAX(0,MIN(1,'У4 Ввод'!$E$81-NETWORKDAYS('У4 Ввод'!$D$81,$B8)+1))/Настройки!$E$10*100)</f>
        <v>0</v>
      </c>
      <c r="BY8" s="67" t="n">
        <f aca="false">IF(OR($D8=1,MONTH($B8)&lt;&gt;MONTH(StartDate),'У4 Ввод'!$D$82="",'У4 Ввод'!$E$82="",'У4 Ввод'!$D$82&gt;$B8),0,MAX(0,MIN(1,'У4 Ввод'!$E$82-NETWORKDAYS('У4 Ввод'!$D$82,$B8)+1))/Настройки!$E$10*100)</f>
        <v>0</v>
      </c>
      <c r="BZ8" s="67" t="n">
        <f aca="false">IF(OR($D8=1,MONTH($B8)&lt;&gt;MONTH(StartDate),'У4 Ввод'!$D$83="",'У4 Ввод'!$E$83="",'У4 Ввод'!$D$83&gt;$B8),0,MAX(0,MIN(1,'У4 Ввод'!$E$83-NETWORKDAYS('У4 Ввод'!$D$83,$B8)+1))/Настройки!$E$10*100)</f>
        <v>0</v>
      </c>
      <c r="CA8" s="67" t="n">
        <f aca="false">IF(OR($D8=1,MONTH($B8)&lt;&gt;MONTH(StartDate),'У4 Ввод'!$D$84="",'У4 Ввод'!$E$84="",'У4 Ввод'!$D$84&gt;$B8),0,MAX(0,MIN(1,'У4 Ввод'!$E$84-NETWORKDAYS('У4 Ввод'!$D$84,$B8)+1))/Настройки!$E$10*100)</f>
        <v>0</v>
      </c>
      <c r="CB8" s="67" t="n">
        <f aca="false">IF(OR($D8=1,MONTH($B8)&lt;&gt;MONTH(StartDate),'У4 Ввод'!$D$85="",'У4 Ввод'!$E$85="",'У4 Ввод'!$D$85&gt;$B8),0,MAX(0,MIN(1,'У4 Ввод'!$E$85-NETWORKDAYS('У4 Ввод'!$D$85,$B8)+1))/Настройки!$E$10*100)</f>
        <v>0</v>
      </c>
      <c r="CC8" s="67" t="n">
        <f aca="false">IF(OR($D8=1,MONTH($B8)&lt;&gt;MONTH(StartDate),'У4 Ввод'!$D$86="",'У4 Ввод'!$E$86="",'У4 Ввод'!$D$86&gt;$B8),0,MAX(0,MIN(1,'У4 Ввод'!$E$86-NETWORKDAYS('У4 Ввод'!$D$86,$B8)+1))/Настройки!$E$10*100)</f>
        <v>0</v>
      </c>
      <c r="CD8" s="67" t="n">
        <f aca="false">IF(OR($D8=1,MONTH($B8)&lt;&gt;MONTH(StartDate),'У4 Ввод'!$D$87="",'У4 Ввод'!$E$87="",'У4 Ввод'!$D$87&gt;$B8),0,MAX(0,MIN(1,'У4 Ввод'!$E$87-NETWORKDAYS('У4 Ввод'!$D$87,$B8)+1))/Настройки!$E$10*100)</f>
        <v>0</v>
      </c>
      <c r="CE8" s="67" t="n">
        <f aca="false">IF(OR($D8=1,MONTH($B8)&lt;&gt;MONTH(StartDate),'У4 Ввод'!$D$88="",'У4 Ввод'!$E$88="",'У4 Ввод'!$D$88&gt;$B8),0,MAX(0,MIN(1,'У4 Ввод'!$E$88-NETWORKDAYS('У4 Ввод'!$D$88,$B8)+1))/Настройки!$E$10*100)</f>
        <v>0</v>
      </c>
      <c r="CF8" s="67" t="n">
        <f aca="false">IF(OR($D8=1,MONTH($B8)&lt;&gt;MONTH(StartDate),'У4 Ввод'!$D$89="",'У4 Ввод'!$E$89="",'У4 Ввод'!$D$89&gt;$B8),0,MAX(0,MIN(1,'У4 Ввод'!$E$89-NETWORKDAYS('У4 Ввод'!$D$89,$B8)+1))/Настройки!$E$10*100)</f>
        <v>0</v>
      </c>
      <c r="CG8" s="67" t="n">
        <f aca="false">IF(OR($D8=1,MONTH($B8)&lt;&gt;MONTH(StartDate),'У4 Ввод'!$D$90="",'У4 Ввод'!$E$90="",'У4 Ввод'!$D$90&gt;$B8),0,MAX(0,MIN(1,'У4 Ввод'!$E$90-NETWORKDAYS('У4 Ввод'!$D$90,$B8)+1))/Настройки!$E$10*100)</f>
        <v>0</v>
      </c>
      <c r="CH8" s="67" t="n">
        <f aca="false">IF(OR($D8=1,MONTH($B8)&lt;&gt;MONTH(StartDate),'У4 Ввод'!$D$91="",'У4 Ввод'!$E$91="",'У4 Ввод'!$D$91&gt;$B8),0,MAX(0,MIN(1,'У4 Ввод'!$E$91-NETWORKDAYS('У4 Ввод'!$D$91,$B8)+1))/Настройки!$E$10*100)</f>
        <v>0</v>
      </c>
      <c r="CI8" s="67" t="n">
        <f aca="false">IF(OR($D8=1,MONTH($B8)&lt;&gt;MONTH(StartDate),'У4 Ввод'!$D$92="",'У4 Ввод'!$E$92="",'У4 Ввод'!$D$92&gt;$B8),0,MAX(0,MIN(1,'У4 Ввод'!$E$92-NETWORKDAYS('У4 Ввод'!$D$92,$B8)+1))/Настройки!$E$10*100)</f>
        <v>0</v>
      </c>
      <c r="CJ8" s="67" t="n">
        <f aca="false">IF(OR($D8=1,MONTH($B8)&lt;&gt;MONTH(StartDate),'У4 Ввод'!$D$93="",'У4 Ввод'!$E$93="",'У4 Ввод'!$D$93&gt;$B8),0,MAX(0,MIN(1,'У4 Ввод'!$E$93-NETWORKDAYS('У4 Ввод'!$D$93,$B8)+1))/Настройки!$E$10*100)</f>
        <v>0</v>
      </c>
      <c r="CK8" s="67" t="n">
        <f aca="false">IF(OR($D8=1,MONTH($B8)&lt;&gt;MONTH(StartDate),'У4 Ввод'!$D$94="",'У4 Ввод'!$E$94="",'У4 Ввод'!$D$94&gt;$B8),0,MAX(0,MIN(1,'У4 Ввод'!$E$94-NETWORKDAYS('У4 Ввод'!$D$94,$B8)+1))/Настройки!$E$10*100)</f>
        <v>0</v>
      </c>
      <c r="CL8" s="67" t="n">
        <f aca="false">IF(OR($D8=1,MONTH($B8)&lt;&gt;MONTH(StartDate),'У4 Ввод'!$D$95="",'У4 Ввод'!$E$95="",'У4 Ввод'!$D$95&gt;$B8),0,MAX(0,MIN(1,'У4 Ввод'!$E$95-NETWORKDAYS('У4 Ввод'!$D$95,$B8)+1))/Настройки!$E$10*100)</f>
        <v>0</v>
      </c>
      <c r="CM8" s="67" t="n">
        <f aca="false">IF(OR($D8=1,MONTH($B8)&lt;&gt;MONTH(StartDate),'У4 Ввод'!$D$96="",'У4 Ввод'!$E$96="",'У4 Ввод'!$D$96&gt;$B8),0,MAX(0,MIN(1,'У4 Ввод'!$E$96-NETWORKDAYS('У4 Ввод'!$D$96,$B8)+1))/Настройки!$E$10*100)</f>
        <v>0</v>
      </c>
      <c r="CN8" s="67" t="n">
        <f aca="false">IF(OR($D8=1,MONTH($B8)&lt;&gt;MONTH(StartDate),'У4 Ввод'!$D$97="",'У4 Ввод'!$E$97="",'У4 Ввод'!$D$97&gt;$B8),0,MAX(0,MIN(1,'У4 Ввод'!$E$97-NETWORKDAYS('У4 Ввод'!$D$97,$B8)+1))/Настройки!$E$10*100)</f>
        <v>0</v>
      </c>
      <c r="CO8" s="67" t="n">
        <f aca="false">IF(OR($D8=1,MONTH($B8)&lt;&gt;MONTH(StartDate),'У4 Ввод'!$D$98="",'У4 Ввод'!$E$98="",'У4 Ввод'!$D$98&gt;$B8),0,MAX(0,MIN(1,'У4 Ввод'!$E$98-NETWORKDAYS('У4 Ввод'!$D$98,$B8)+1))/Настройки!$E$10*100)</f>
        <v>0</v>
      </c>
      <c r="CP8" s="67" t="n">
        <f aca="false">IF(OR($D8=1,MONTH($B8)&lt;&gt;MONTH(StartDate),'У4 Ввод'!$D$99="",'У4 Ввод'!$E$99="",'У4 Ввод'!$D$99&gt;$B8),0,MAX(0,MIN(1,'У4 Ввод'!$E$99-NETWORKDAYS('У4 Ввод'!$D$99,$B8)+1))/Настройки!$E$10*100)</f>
        <v>0</v>
      </c>
      <c r="CQ8" s="67" t="n">
        <f aca="false">IF(OR($D8=1,MONTH($B8)&lt;&gt;MONTH(StartDate),'У4 Ввод'!$D$100="",'У4 Ввод'!$E$100="",'У4 Ввод'!$D$100&gt;$B8),0,MAX(0,MIN(1,'У4 Ввод'!$E$100-NETWORKDAYS('У4 Ввод'!$D$100,$B8)+1))/Настройки!$E$10*100)</f>
        <v>0</v>
      </c>
      <c r="CR8" s="67" t="n">
        <f aca="false">IF(OR($D8=1,MONTH($B8)&lt;&gt;MONTH(StartDate),'У4 Ввод'!$D$101="",'У4 Ввод'!$E$101="",'У4 Ввод'!$D$101&gt;$B8),0,MAX(0,MIN(1,'У4 Ввод'!$E$101-NETWORKDAYS('У4 Ввод'!$D$101,$B8)+1))/Настройки!$E$10*100)</f>
        <v>0</v>
      </c>
      <c r="CS8" s="67" t="n">
        <f aca="false">IF(OR($D8=1,MONTH($B8)&lt;&gt;MONTH(StartDate),'У4 Ввод'!$D$102="",'У4 Ввод'!$E$102="",'У4 Ввод'!$D$102&gt;$B8),0,MAX(0,MIN(1,'У4 Ввод'!$E$102-NETWORKDAYS('У4 Ввод'!$D$102,$B8)+1))/Настройки!$E$10*100)</f>
        <v>0</v>
      </c>
      <c r="CT8" s="67" t="n">
        <f aca="false">IF(OR($D8=1,MONTH($B8)&lt;&gt;MONTH(StartDate),'У4 Ввод'!$D$103="",'У4 Ввод'!$E$103="",'У4 Ввод'!$D$103&gt;$B8),0,MAX(0,MIN(1,'У4 Ввод'!$E$103-NETWORKDAYS('У4 Ввод'!$D$103,$B8)+1))/Настройки!$E$10*100)</f>
        <v>0</v>
      </c>
      <c r="CU8" s="67" t="n">
        <f aca="false">IF(OR($D8=1,MONTH($B8)&lt;&gt;MONTH(StartDate),'У4 Ввод'!$D$104="",'У4 Ввод'!$E$104="",'У4 Ввод'!$D$104&gt;$B8),0,MAX(0,MIN(1,'У4 Ввод'!$E$104-NETWORKDAYS('У4 Ввод'!$D$104,$B8)+1))/Настройки!$E$10*100)</f>
        <v>0</v>
      </c>
      <c r="CV8" s="67" t="n">
        <f aca="false">IF(OR($D8=1,MONTH($B8)&lt;&gt;MONTH(StartDate),'У4 Ввод'!$D$105="",'У4 Ввод'!$E$105="",'У4 Ввод'!$D$105&gt;$B8),0,MAX(0,MIN(1,'У4 Ввод'!$E$105-NETWORKDAYS('У4 Ввод'!$D$105,$B8)+1))/Настройки!$E$10*100)</f>
        <v>0</v>
      </c>
      <c r="CW8" s="67" t="n">
        <f aca="false">IF(OR($D8=1,MONTH($B8)&lt;&gt;MONTH(StartDate),'У4 Ввод'!$D$106="",'У4 Ввод'!$E$106="",'У4 Ввод'!$D$106&gt;$B8),0,MAX(0,MIN(1,'У4 Ввод'!$E$106-NETWORKDAYS('У4 Ввод'!$D$106,$B8)+1))/Настройки!$E$10*100)</f>
        <v>0</v>
      </c>
      <c r="CX8" s="67" t="n">
        <f aca="false">IF(OR($D8=1,MONTH($B8)&lt;&gt;MONTH(StartDate),'У4 Ввод'!$D$107="",'У4 Ввод'!$E$107="",'У4 Ввод'!$D$107&gt;$B8),0,MAX(0,MIN(1,'У4 Ввод'!$E$107-NETWORKDAYS('У4 Ввод'!$D$107,$B8)+1))/Настройки!$E$10*100)</f>
        <v>0</v>
      </c>
      <c r="CY8" s="67" t="n">
        <f aca="false">IF(OR($D8=1,MONTH($B8)&lt;&gt;MONTH(StartDate),'У4 Ввод'!$D$108="",'У4 Ввод'!$E$108="",'У4 Ввод'!$D$108&gt;$B8),0,MAX(0,MIN(1,'У4 Ввод'!$E$108-NETWORKDAYS('У4 Ввод'!$D$108,$B8)+1))/Настройки!$E$10*100)</f>
        <v>0</v>
      </c>
      <c r="CZ8" s="67" t="n">
        <f aca="false">IF(OR($D8=1,MONTH($B8)&lt;&gt;MONTH(StartDate),'У4 Ввод'!$D$109="",'У4 Ввод'!$E$109="",'У4 Ввод'!$D$109&gt;$B8),0,MAX(0,MIN(1,'У4 Ввод'!$E$109-NETWORKDAYS('У4 Ввод'!$D$109,$B8)+1))/Настройки!$E$10*100)</f>
        <v>0</v>
      </c>
      <c r="DA8" s="67" t="n">
        <f aca="false">IF(OR($D8=1,MONTH($B8)&lt;&gt;MONTH(StartDate),'У4 Ввод'!$D$110="",'У4 Ввод'!$E$110="",'У4 Ввод'!$D$110&gt;$B8),0,MAX(0,MIN(1,'У4 Ввод'!$E$110-NETWORKDAYS('У4 Ввод'!$D$110,$B8)+1))/Настройки!$E$10*100)</f>
        <v>0</v>
      </c>
      <c r="DB8" s="67" t="n">
        <f aca="false">IF(OR($D8=1,MONTH($B8)&lt;&gt;MONTH(StartDate),'У4 Ввод'!$D$111="",'У4 Ввод'!$E$111="",'У4 Ввод'!$D$111&gt;$B8),0,MAX(0,MIN(1,'У4 Ввод'!$E$111-NETWORKDAYS('У4 Ввод'!$D$111,$B8)+1))/Настройки!$E$10*100)</f>
        <v>0</v>
      </c>
      <c r="DC8" s="67" t="n">
        <f aca="false">IF(OR($D8=1,MONTH($B8)&lt;&gt;MONTH(StartDate),'У4 Ввод'!$D$112="",'У4 Ввод'!$E$112="",'У4 Ввод'!$D$112&gt;$B8),0,MAX(0,MIN(1,'У4 Ввод'!$E$112-NETWORKDAYS('У4 Ввод'!$D$112,$B8)+1))/Настройки!$E$10*100)</f>
        <v>0</v>
      </c>
      <c r="DD8" s="67" t="n">
        <f aca="false">IF(OR($D8=1,MONTH($B8)&lt;&gt;MONTH(StartDate),'У4 Ввод'!$D$113="",'У4 Ввод'!$E$113="",'У4 Ввод'!$D$113&gt;$B8),0,MAX(0,MIN(1,'У4 Ввод'!$E$113-NETWORKDAYS('У4 Ввод'!$D$113,$B8)+1))/Настройки!$E$10*100)</f>
        <v>0</v>
      </c>
      <c r="DE8" s="67" t="n">
        <f aca="false">IF(OR($D8=1,MONTH($B8)&lt;&gt;MONTH(StartDate),'У4 Ввод'!$D$114="",'У4 Ввод'!$E$114="",'У4 Ввод'!$D$114&gt;$B8),0,MAX(0,MIN(1,'У4 Ввод'!$E$114-NETWORKDAYS('У4 Ввод'!$D$114,$B8)+1))/Настройки!$E$10*100)</f>
        <v>0</v>
      </c>
      <c r="DF8" s="67" t="n">
        <f aca="false">IF(OR($D8=1,MONTH($B8)&lt;&gt;MONTH(StartDate),'У4 Ввод'!$D$115="",'У4 Ввод'!$E$115="",'У4 Ввод'!$D$115&gt;$B8),0,MAX(0,MIN(1,'У4 Ввод'!$E$115-NETWORKDAYS('У4 Ввод'!$D$115,$B8)+1))/Настройки!$E$10*100)</f>
        <v>0</v>
      </c>
      <c r="DG8" s="67" t="n">
        <f aca="false">IF(OR($D8=1,MONTH($B8)&lt;&gt;MONTH(StartDate),'У4 Ввод'!$D$116="",'У4 Ввод'!$E$116="",'У4 Ввод'!$D$116&gt;$B8),0,MAX(0,MIN(1,'У4 Ввод'!$E$116-NETWORKDAYS('У4 Ввод'!$D$116,$B8)+1))/Настройки!$E$10*100)</f>
        <v>0</v>
      </c>
      <c r="DH8" s="67" t="n">
        <f aca="false">IF(OR($D8=1,MONTH($B8)&lt;&gt;MONTH(StartDate),'У4 Ввод'!$D$117="",'У4 Ввод'!$E$117="",'У4 Ввод'!$D$117&gt;$B8),0,MAX(0,MIN(1,'У4 Ввод'!$E$117-NETWORKDAYS('У4 Ввод'!$D$117,$B8)+1))/Настройки!$E$10*100)</f>
        <v>0</v>
      </c>
      <c r="DI8" s="67" t="n">
        <f aca="false">IF(OR($D8=1,MONTH($B8)&lt;&gt;MONTH(StartDate),'У4 Ввод'!$D$118="",'У4 Ввод'!$E$118="",'У4 Ввод'!$D$118&gt;$B8),0,MAX(0,MIN(1,'У4 Ввод'!$E$118-NETWORKDAYS('У4 Ввод'!$D$118,$B8)+1))/Настройки!$E$10*100)</f>
        <v>0</v>
      </c>
      <c r="DJ8" s="67" t="n">
        <f aca="false">IF(OR($D8=1,MONTH($B8)&lt;&gt;MONTH(StartDate),'У4 Ввод'!$D$119="",'У4 Ввод'!$E$119="",'У4 Ввод'!$D$119&gt;$B8),0,MAX(0,MIN(1,'У4 Ввод'!$E$119-NETWORKDAYS('У4 Ввод'!$D$119,$B8)+1))/Настройки!$E$10*100)</f>
        <v>0</v>
      </c>
      <c r="DK8" s="67" t="n">
        <f aca="false">IF(OR($D8=1,MONTH($B8)&lt;&gt;MONTH(StartDate),'У4 Ввод'!$D$120="",'У4 Ввод'!$E$120="",'У4 Ввод'!$D$120&gt;$B8),0,MAX(0,MIN(1,'У4 Ввод'!$E$120-NETWORKDAYS('У4 Ввод'!$D$120,$B8)+1))/Настройки!$E$10*100)</f>
        <v>0</v>
      </c>
      <c r="DL8" s="67" t="n">
        <f aca="false">IF(OR($D8=1,MONTH($B8)&lt;&gt;MONTH(StartDate),'У4 Ввод'!$D$121="",'У4 Ввод'!$E$121="",'У4 Ввод'!$D$121&gt;$B8),0,MAX(0,MIN(1,'У4 Ввод'!$E$121-NETWORKDAYS('У4 Ввод'!$D$121,$B8)+1))/Настройки!$E$10*100)</f>
        <v>0</v>
      </c>
      <c r="DM8" s="67" t="n">
        <f aca="false">IF(OR($D8=1,MONTH($B8)&lt;&gt;MONTH(StartDate),'У4 Ввод'!$D$122="",'У4 Ввод'!$E$122="",'У4 Ввод'!$D$122&gt;$B8),0,MAX(0,MIN(1,'У4 Ввод'!$E$122-NETWORKDAYS('У4 Ввод'!$D$122,$B8)+1))/Настройки!$E$10*100)</f>
        <v>0</v>
      </c>
      <c r="DN8" s="67" t="n">
        <f aca="false">IF(OR($D8=1,MONTH($B8)&lt;&gt;MONTH(StartDate),'У4 Ввод'!$D$123="",'У4 Ввод'!$E$123="",'У4 Ввод'!$D$123&gt;$B8),0,MAX(0,MIN(1,'У4 Ввод'!$E$123-NETWORKDAYS('У4 Ввод'!$D$123,$B8)+1))/Настройки!$E$10*100)</f>
        <v>0</v>
      </c>
      <c r="DO8" s="67" t="n">
        <f aca="false">IF(OR($D8=1,MONTH($B8)&lt;&gt;MONTH(StartDate),'У4 Ввод'!$D$124="",'У4 Ввод'!$E$124="",'У4 Ввод'!$D$124&gt;$B8),0,MAX(0,MIN(1,'У4 Ввод'!$E$124-NETWORKDAYS('У4 Ввод'!$D$124,$B8)+1))/Настройки!$E$10*100)</f>
        <v>0</v>
      </c>
      <c r="DP8" s="67" t="n">
        <f aca="false">IF(OR($D8=1,MONTH($B8)&lt;&gt;MONTH(StartDate),'У4 Ввод'!$D$125="",'У4 Ввод'!$E$125="",'У4 Ввод'!$D$125&gt;$B8),0,MAX(0,MIN(1,'У4 Ввод'!$E$125-NETWORKDAYS('У4 Ввод'!$D$125,$B8)+1))/Настройки!$E$10*100)</f>
        <v>0</v>
      </c>
      <c r="DQ8" s="67" t="n">
        <f aca="false">IF(OR($D8=1,MONTH($B8)&lt;&gt;MONTH(StartDate),'У4 Ввод'!$D$126="",'У4 Ввод'!$E$126="",'У4 Ввод'!$D$126&gt;$B8),0,MAX(0,MIN(1,'У4 Ввод'!$E$126-NETWORKDAYS('У4 Ввод'!$D$126,$B8)+1))/Настройки!$E$10*100)</f>
        <v>0</v>
      </c>
      <c r="DR8" s="67" t="n">
        <f aca="false">IF(OR($D8=1,MONTH($B8)&lt;&gt;MONTH(StartDate),'У4 Ввод'!$D$127="",'У4 Ввод'!$E$127="",'У4 Ввод'!$D$127&gt;$B8),0,MAX(0,MIN(1,'У4 Ввод'!$E$127-NETWORKDAYS('У4 Ввод'!$D$127,$B8)+1))/Настройки!$E$10*100)</f>
        <v>0</v>
      </c>
      <c r="DS8" s="67" t="n">
        <f aca="false">IF(OR($D8=1,MONTH($B8)&lt;&gt;MONTH(StartDate),'У4 Ввод'!$D$128="",'У4 Ввод'!$E$128="",'У4 Ввод'!$D$128&gt;$B8),0,MAX(0,MIN(1,'У4 Ввод'!$E$128-NETWORKDAYS('У4 Ввод'!$D$128,$B8)+1))/Настройки!$E$10*100)</f>
        <v>0</v>
      </c>
      <c r="DT8" s="67" t="n">
        <f aca="false">IF(OR($D8=1,MONTH($B8)&lt;&gt;MONTH(StartDate),'У4 Ввод'!$D$129="",'У4 Ввод'!$E$129="",'У4 Ввод'!$D$129&gt;$B8),0,MAX(0,MIN(1,'У4 Ввод'!$E$129-NETWORKDAYS('У4 Ввод'!$D$129,$B8)+1))/Настройки!$E$10*100)</f>
        <v>0</v>
      </c>
      <c r="DU8" s="67" t="n">
        <f aca="false">IF(OR($D8=1,MONTH($B8)&lt;&gt;MONTH(StartDate),'У4 Ввод'!$D$130="",'У4 Ввод'!$E$130="",'У4 Ввод'!$D$130&gt;$B8),0,MAX(0,MIN(1,'У4 Ввод'!$E$130-NETWORKDAYS('У4 Ввод'!$D$130,$B8)+1))/Настройки!$E$10*100)</f>
        <v>0</v>
      </c>
      <c r="DV8" s="67" t="n">
        <f aca="false">IF(OR($D8=1,MONTH($B8)&lt;&gt;MONTH(StartDate),'У4 Ввод'!$D$131="",'У4 Ввод'!$E$131="",'У4 Ввод'!$D$131&gt;$B8),0,MAX(0,MIN(1,'У4 Ввод'!$E$131-NETWORKDAYS('У4 Ввод'!$D$131,$B8)+1))/Настройки!$E$10*100)</f>
        <v>0</v>
      </c>
      <c r="DW8" s="67" t="n">
        <f aca="false">IF(OR($D8=1,MONTH($B8)&lt;&gt;MONTH(StartDate),'У4 Ввод'!$D$132="",'У4 Ввод'!$E$132="",'У4 Ввод'!$D$132&gt;$B8),0,MAX(0,MIN(1,'У4 Ввод'!$E$132-NETWORKDAYS('У4 Ввод'!$D$132,$B8)+1))/Настройки!$E$10*100)</f>
        <v>0</v>
      </c>
      <c r="DX8" s="67" t="n">
        <f aca="false">IF(OR($D8=1,MONTH($B8)&lt;&gt;MONTH(StartDate),'У4 Ввод'!$D$133="",'У4 Ввод'!$E$133="",'У4 Ввод'!$D$133&gt;$B8),0,MAX(0,MIN(1,'У4 Ввод'!$E$133-NETWORKDAYS('У4 Ввод'!$D$133,$B8)+1))/Настройки!$E$10*100)</f>
        <v>0</v>
      </c>
      <c r="DY8" s="67" t="n">
        <f aca="false">IF(OR($D8=1,MONTH($B8)&lt;&gt;MONTH(StartDate),'У4 Ввод'!$D$134="",'У4 Ввод'!$E$134="",'У4 Ввод'!$D$134&gt;$B8),0,MAX(0,MIN(1,'У4 Ввод'!$E$134-NETWORKDAYS('У4 Ввод'!$D$134,$B8)+1))/Настройки!$E$10*100)</f>
        <v>0</v>
      </c>
      <c r="DZ8" s="67" t="n">
        <f aca="false">IF(OR($D8=1,MONTH($B8)&lt;&gt;MONTH(StartDate),'У4 Ввод'!$D$135="",'У4 Ввод'!$E$135="",'У4 Ввод'!$D$135&gt;$B8),0,MAX(0,MIN(1,'У4 Ввод'!$E$135-NETWORKDAYS('У4 Ввод'!$D$135,$B8)+1))/Настройки!$E$10*100)</f>
        <v>0</v>
      </c>
      <c r="EA8" s="67" t="n">
        <f aca="false">IF(OR($D8=1,MONTH($B8)&lt;&gt;MONTH(StartDate),'У4 Ввод'!$D$136="",'У4 Ввод'!$E$136="",'У4 Ввод'!$D$136&gt;$B8),0,MAX(0,MIN(1,'У4 Ввод'!$E$136-NETWORKDAYS('У4 Ввод'!$D$136,$B8)+1))/Настройки!$E$10*100)</f>
        <v>0</v>
      </c>
      <c r="EB8" s="67" t="n">
        <f aca="false">IF(OR($D8=1,MONTH($B8)&lt;&gt;MONTH(StartDate),'У4 Ввод'!$D$137="",'У4 Ввод'!$E$137="",'У4 Ввод'!$D$137&gt;$B8),0,MAX(0,MIN(1,'У4 Ввод'!$E$137-NETWORKDAYS('У4 Ввод'!$D$137,$B8)+1))/Настройки!$E$10*100)</f>
        <v>0</v>
      </c>
      <c r="EC8" s="67" t="n">
        <f aca="false">IF(OR($D8=1,MONTH($B8)&lt;&gt;MONTH(StartDate),'У4 Ввод'!$D$138="",'У4 Ввод'!$E$138="",'У4 Ввод'!$D$138&gt;$B8),0,MAX(0,MIN(1,'У4 Ввод'!$E$138-NETWORKDAYS('У4 Ввод'!$D$138,$B8)+1))/Настройки!$E$10*100)</f>
        <v>0</v>
      </c>
      <c r="ED8" s="67" t="n">
        <f aca="false">IF(OR($D8=1,MONTH($B8)&lt;&gt;MONTH(StartDate),'У4 Ввод'!$D$139="",'У4 Ввод'!$E$139="",'У4 Ввод'!$D$139&gt;$B8),0,MAX(0,MIN(1,'У4 Ввод'!$E$139-NETWORKDAYS('У4 Ввод'!$D$139,$B8)+1))/Настройки!$E$10*100)</f>
        <v>0</v>
      </c>
      <c r="EE8" s="67" t="n">
        <f aca="false">IF(OR($D8=1,MONTH($B8)&lt;&gt;MONTH(StartDate),'У4 Ввод'!$D$140="",'У4 Ввод'!$E$140="",'У4 Ввод'!$D$140&gt;$B8),0,MAX(0,MIN(1,'У4 Ввод'!$E$140-NETWORKDAYS('У4 Ввод'!$D$140,$B8)+1))/Настройки!$E$10*100)</f>
        <v>0</v>
      </c>
      <c r="EF8" s="67" t="n">
        <f aca="false">IF(OR($D8=1,MONTH($B8)&lt;&gt;MONTH(StartDate),'У4 Ввод'!$D$141="",'У4 Ввод'!$E$141="",'У4 Ввод'!$D$141&gt;$B8),0,MAX(0,MIN(1,'У4 Ввод'!$E$141-NETWORKDAYS('У4 Ввод'!$D$141,$B8)+1))/Настройки!$E$10*100)</f>
        <v>0</v>
      </c>
      <c r="EG8" s="67" t="n">
        <f aca="false">IF(OR($D8=1,MONTH($B8)&lt;&gt;MONTH(StartDate),'У4 Ввод'!$D$142="",'У4 Ввод'!$E$142="",'У4 Ввод'!$D$142&gt;$B8),0,MAX(0,MIN(1,'У4 Ввод'!$E$142-NETWORKDAYS('У4 Ввод'!$D$142,$B8)+1))/Настройки!$E$10*100)</f>
        <v>0</v>
      </c>
      <c r="EH8" s="67" t="n">
        <f aca="false">IF(OR($D8=1,MONTH($B8)&lt;&gt;MONTH(StartDate),'У4 Ввод'!$D$143="",'У4 Ввод'!$E$143="",'У4 Ввод'!$D$143&gt;$B8),0,MAX(0,MIN(1,'У4 Ввод'!$E$143-NETWORKDAYS('У4 Ввод'!$D$143,$B8)+1))/Настройки!$E$10*100)</f>
        <v>0</v>
      </c>
      <c r="EI8" s="67" t="n">
        <f aca="false">IF(OR($D8=1,MONTH($B8)&lt;&gt;MONTH(StartDate),'У4 Ввод'!$D$144="",'У4 Ввод'!$E$144="",'У4 Ввод'!$D$144&gt;$B8),0,MAX(0,MIN(1,'У4 Ввод'!$E$144-NETWORKDAYS('У4 Ввод'!$D$144,$B8)+1))/Настройки!$E$10*100)</f>
        <v>0</v>
      </c>
      <c r="EJ8" s="67" t="n">
        <f aca="false">IF(OR($D8=1,MONTH($B8)&lt;&gt;MONTH(StartDate),'У4 Ввод'!$D$145="",'У4 Ввод'!$E$145="",'У4 Ввод'!$D$145&gt;$B8),0,MAX(0,MIN(1,'У4 Ввод'!$E$145-NETWORKDAYS('У4 Ввод'!$D$145,$B8)+1))/Настройки!$E$10*100)</f>
        <v>0</v>
      </c>
      <c r="EK8" s="67" t="n">
        <f aca="false">IF(OR($D8=1,MONTH($B8)&lt;&gt;MONTH(StartDate),'У4 Ввод'!$D$146="",'У4 Ввод'!$E$146="",'У4 Ввод'!$D$146&gt;$B8),0,MAX(0,MIN(1,'У4 Ввод'!$E$146-NETWORKDAYS('У4 Ввод'!$D$146,$B8)+1))/Настройки!$E$10*100)</f>
        <v>0</v>
      </c>
      <c r="EL8" s="67" t="n">
        <f aca="false">IF(OR($D8=1,MONTH($B8)&lt;&gt;MONTH(StartDate),'У4 Ввод'!$D$147="",'У4 Ввод'!$E$147="",'У4 Ввод'!$D$147&gt;$B8),0,MAX(0,MIN(1,'У4 Ввод'!$E$147-NETWORKDAYS('У4 Ввод'!$D$147,$B8)+1))/Настройки!$E$10*100)</f>
        <v>0</v>
      </c>
      <c r="EM8" s="67" t="n">
        <f aca="false">IF(OR($D8=1,MONTH($B8)&lt;&gt;MONTH(StartDate),'У4 Ввод'!$D$148="",'У4 Ввод'!$E$148="",'У4 Ввод'!$D$148&gt;$B8),0,MAX(0,MIN(1,'У4 Ввод'!$E$148-NETWORKDAYS('У4 Ввод'!$D$148,$B8)+1))/Настройки!$E$10*100)</f>
        <v>0</v>
      </c>
      <c r="EN8" s="67" t="n">
        <f aca="false">IF(OR($D8=1,MONTH($B8)&lt;&gt;MONTH(StartDate),'У4 Ввод'!$D$149="",'У4 Ввод'!$E$149="",'У4 Ввод'!$D$149&gt;$B8),0,MAX(0,MIN(1,'У4 Ввод'!$E$149-NETWORKDAYS('У4 Ввод'!$D$149,$B8)+1))/Настройки!$E$10*100)</f>
        <v>0</v>
      </c>
      <c r="EO8" s="67" t="n">
        <f aca="false">IF(OR($D8=1,MONTH($B8)&lt;&gt;MONTH(StartDate),'У4 Ввод'!$D$150="",'У4 Ввод'!$E$150="",'У4 Ввод'!$D$150&gt;$B8),0,MAX(0,MIN(1,'У4 Ввод'!$E$150-NETWORKDAYS('У4 Ввод'!$D$150,$B8)+1))/Настройки!$E$10*100)</f>
        <v>0</v>
      </c>
      <c r="EP8" s="67" t="n">
        <f aca="false">IF(OR($D8=1,MONTH($B8)&lt;&gt;MONTH(StartDate),'У4 Ввод'!$D$151="",'У4 Ввод'!$E$151="",'У4 Ввод'!$D$151&gt;$B8),0,MAX(0,MIN(1,'У4 Ввод'!$E$151-NETWORKDAYS('У4 Ввод'!$D$151,$B8)+1))/Настройки!$E$10*100)</f>
        <v>0</v>
      </c>
      <c r="EQ8" s="67" t="n">
        <f aca="false">IF(OR($D8=1,MONTH($B8)&lt;&gt;MONTH(StartDate),'У4 Ввод'!$D$152="",'У4 Ввод'!$E$152="",'У4 Ввод'!$D$152&gt;$B8),0,MAX(0,MIN(1,'У4 Ввод'!$E$152-NETWORKDAYS('У4 Ввод'!$D$152,$B8)+1))/Настройки!$E$10*100)</f>
        <v>0</v>
      </c>
      <c r="ER8" s="67" t="n">
        <f aca="false">IF(OR($D8=1,MONTH($B8)&lt;&gt;MONTH(StartDate),'У4 Ввод'!$D$153="",'У4 Ввод'!$E$153="",'У4 Ввод'!$D$153&gt;$B8),0,MAX(0,MIN(1,'У4 Ввод'!$E$153-NETWORKDAYS('У4 Ввод'!$D$153,$B8)+1))/Настройки!$E$10*100)</f>
        <v>0</v>
      </c>
      <c r="ES8" s="67" t="n">
        <f aca="false">IF(OR($D8=1,MONTH($B8)&lt;&gt;MONTH(StartDate),'У4 Ввод'!$D$154="",'У4 Ввод'!$E$154="",'У4 Ввод'!$D$154&gt;$B8),0,MAX(0,MIN(1,'У4 Ввод'!$E$154-NETWORKDAYS('У4 Ввод'!$D$154,$B8)+1))/Настройки!$E$10*100)</f>
        <v>0</v>
      </c>
      <c r="ET8" s="67" t="n">
        <f aca="false">IF(OR($D8=1,MONTH($B8)&lt;&gt;MONTH(StartDate),'У4 Ввод'!$D$155="",'У4 Ввод'!$E$155="",'У4 Ввод'!$D$155&gt;$B8),0,MAX(0,MIN(1,'У4 Ввод'!$E$155-NETWORKDAYS('У4 Ввод'!$D$155,$B8)+1))/Настройки!$E$10*100)</f>
        <v>0</v>
      </c>
      <c r="EU8" s="67" t="n">
        <f aca="false">IF(OR($D8=1,MONTH($B8)&lt;&gt;MONTH(StartDate),'У4 Ввод'!$D$156="",'У4 Ввод'!$E$156="",'У4 Ввод'!$D$156&gt;$B8),0,MAX(0,MIN(1,'У4 Ввод'!$E$156-NETWORKDAYS('У4 Ввод'!$D$156,$B8)+1))/Настройки!$E$10*100)</f>
        <v>0</v>
      </c>
      <c r="EV8" s="67" t="n">
        <f aca="false">IF(OR($D8=1,MONTH($B8)&lt;&gt;MONTH(StartDate),'У4 Ввод'!$D$157="",'У4 Ввод'!$E$157="",'У4 Ввод'!$D$157&gt;$B8),0,MAX(0,MIN(1,'У4 Ввод'!$E$157-NETWORKDAYS('У4 Ввод'!$D$157,$B8)+1))/Настройки!$E$10*100)</f>
        <v>0</v>
      </c>
      <c r="EW8" s="67" t="n">
        <f aca="false">IF(OR($D8=1,MONTH($B8)&lt;&gt;MONTH(StartDate),'У4 Ввод'!$D$158="",'У4 Ввод'!$E$158="",'У4 Ввод'!$D$158&gt;$B8),0,MAX(0,MIN(1,'У4 Ввод'!$E$158-NETWORKDAYS('У4 Ввод'!$D$158,$B8)+1))/Настройки!$E$10*100)</f>
        <v>0</v>
      </c>
      <c r="EX8" s="67" t="n">
        <f aca="false">IF(OR($D8=1,MONTH($B8)&lt;&gt;MONTH(StartDate),'У4 Ввод'!$D$159="",'У4 Ввод'!$E$159="",'У4 Ввод'!$D$159&gt;$B8),0,MAX(0,MIN(1,'У4 Ввод'!$E$159-NETWORKDAYS('У4 Ввод'!$D$159,$B8)+1))/Настройки!$E$10*100)</f>
        <v>0</v>
      </c>
      <c r="EY8" s="67" t="n">
        <f aca="false">IF(OR($D8=1,MONTH($B8)&lt;&gt;MONTH(StartDate),'У4 Ввод'!$D$160="",'У4 Ввод'!$E$160="",'У4 Ввод'!$D$160&gt;$B8),0,MAX(0,MIN(1,'У4 Ввод'!$E$160-NETWORKDAYS('У4 Ввод'!$D$160,$B8)+1))/Настройки!$E$10*100)</f>
        <v>0</v>
      </c>
      <c r="EZ8" s="67" t="n">
        <f aca="false">IF(OR($D8=1,MONTH($B8)&lt;&gt;MONTH(StartDate),'У4 Ввод'!$D$161="",'У4 Ввод'!$E$161="",'У4 Ввод'!$D$161&gt;$B8),0,MAX(0,MIN(1,'У4 Ввод'!$E$161-NETWORKDAYS('У4 Ввод'!$D$161,$B8)+1))/Настройки!$E$10*100)</f>
        <v>0</v>
      </c>
      <c r="FA8" s="67" t="n">
        <f aca="false">IF(OR($D8=1,MONTH($B8)&lt;&gt;MONTH(StartDate),'У4 Ввод'!$D$162="",'У4 Ввод'!$E$162="",'У4 Ввод'!$D$162&gt;$B8),0,MAX(0,MIN(1,'У4 Ввод'!$E$162-NETWORKDAYS('У4 Ввод'!$D$162,$B8)+1))/Настройки!$E$10*100)</f>
        <v>0</v>
      </c>
      <c r="FB8" s="67" t="n">
        <f aca="false">IF(OR($D8=1,MONTH($B8)&lt;&gt;MONTH(StartDate),'У4 Ввод'!$D$163="",'У4 Ввод'!$E$163="",'У4 Ввод'!$D$163&gt;$B8),0,MAX(0,MIN(1,'У4 Ввод'!$E$163-NETWORKDAYS('У4 Ввод'!$D$163,$B8)+1))/Настройки!$E$10*100)</f>
        <v>0</v>
      </c>
      <c r="FC8" s="67" t="n">
        <f aca="false">IF(OR($D8=1,MONTH($B8)&lt;&gt;MONTH(StartDate),'У4 Ввод'!$D$164="",'У4 Ввод'!$E$164="",'У4 Ввод'!$D$164&gt;$B8),0,MAX(0,MIN(1,'У4 Ввод'!$E$164-NETWORKDAYS('У4 Ввод'!$D$164,$B8)+1))/Настройки!$E$10*100)</f>
        <v>0</v>
      </c>
      <c r="FD8" s="67" t="n">
        <f aca="false">IF(OR($D8=1,MONTH($B8)&lt;&gt;MONTH(StartDate),'У4 Ввод'!$D$165="",'У4 Ввод'!$E$165="",'У4 Ввод'!$D$165&gt;$B8),0,MAX(0,MIN(1,'У4 Ввод'!$E$165-NETWORKDAYS('У4 Ввод'!$D$165,$B8)+1))/Настройки!$E$10*100)</f>
        <v>0</v>
      </c>
      <c r="FE8" s="67" t="n">
        <f aca="false">IF(OR($D8=1,MONTH($B8)&lt;&gt;MONTH(StartDate),'У4 Ввод'!$D$166="",'У4 Ввод'!$E$166="",'У4 Ввод'!$D$166&gt;$B8),0,MAX(0,MIN(1,'У4 Ввод'!$E$166-NETWORKDAYS('У4 Ввод'!$D$166,$B8)+1))/Настройки!$E$10*100)</f>
        <v>0</v>
      </c>
      <c r="FF8" s="67" t="n">
        <f aca="false">IF(OR($D8=1,MONTH($B8)&lt;&gt;MONTH(StartDate),'У4 Ввод'!$D$167="",'У4 Ввод'!$E$167="",'У4 Ввод'!$D$167&gt;$B8),0,MAX(0,MIN(1,'У4 Ввод'!$E$167-NETWORKDAYS('У4 Ввод'!$D$167,$B8)+1))/Настройки!$E$10*100)</f>
        <v>0</v>
      </c>
      <c r="FG8" s="67" t="n">
        <f aca="false">IF(OR($D8=1,MONTH($B8)&lt;&gt;MONTH(StartDate),'У4 Ввод'!$D$168="",'У4 Ввод'!$E$168="",'У4 Ввод'!$D$168&gt;$B8),0,MAX(0,MIN(1,'У4 Ввод'!$E$168-NETWORKDAYS('У4 Ввод'!$D$168,$B8)+1))/Настройки!$E$10*100)</f>
        <v>0</v>
      </c>
      <c r="FH8" s="67" t="n">
        <f aca="false">IF(OR($D8=1,MONTH($B8)&lt;&gt;MONTH(StartDate),'У4 Ввод'!$D$169="",'У4 Ввод'!$E$169="",'У4 Ввод'!$D$169&gt;$B8),0,MAX(0,MIN(1,'У4 Ввод'!$E$169-NETWORKDAYS('У4 Ввод'!$D$169,$B8)+1))/Настройки!$E$10*100)</f>
        <v>0</v>
      </c>
      <c r="FI8" s="67" t="n">
        <f aca="false">IF(OR($D8=1,MONTH($B8)&lt;&gt;MONTH(StartDate),'У4 Ввод'!$D$170="",'У4 Ввод'!$E$170="",'У4 Ввод'!$D$170&gt;$B8),0,MAX(0,MIN(1,'У4 Ввод'!$E$170-NETWORKDAYS('У4 Ввод'!$D$170,$B8)+1))/Настройки!$E$10*100)</f>
        <v>0</v>
      </c>
      <c r="FJ8" s="67" t="n">
        <f aca="false">IF(OR($D8=1,MONTH($B8)&lt;&gt;MONTH(StartDate),'У4 Ввод'!$D$171="",'У4 Ввод'!$E$171="",'У4 Ввод'!$D$171&gt;$B8),0,MAX(0,MIN(1,'У4 Ввод'!$E$171-NETWORKDAYS('У4 Ввод'!$D$171,$B8)+1))/Настройки!$E$10*100)</f>
        <v>0</v>
      </c>
      <c r="FK8" s="67" t="n">
        <f aca="false">IF(OR($D8=1,MONTH($B8)&lt;&gt;MONTH(StartDate),'У4 Ввод'!$D$172="",'У4 Ввод'!$E$172="",'У4 Ввод'!$D$172&gt;$B8),0,MAX(0,MIN(1,'У4 Ввод'!$E$172-NETWORKDAYS('У4 Ввод'!$D$172,$B8)+1))/Настройки!$E$10*100)</f>
        <v>0</v>
      </c>
      <c r="FL8" s="67" t="n">
        <f aca="false">IF(OR($D8=1,MONTH($B8)&lt;&gt;MONTH(StartDate),'У4 Ввод'!$D$173="",'У4 Ввод'!$E$173="",'У4 Ввод'!$D$173&gt;$B8),0,MAX(0,MIN(1,'У4 Ввод'!$E$173-NETWORKDAYS('У4 Ввод'!$D$173,$B8)+1))/Настройки!$E$10*100)</f>
        <v>0</v>
      </c>
      <c r="FM8" s="67" t="n">
        <f aca="false">IF(OR($D8=1,MONTH($B8)&lt;&gt;MONTH(StartDate),'У4 Ввод'!$D$174="",'У4 Ввод'!$E$174="",'У4 Ввод'!$D$174&gt;$B8),0,MAX(0,MIN(1,'У4 Ввод'!$E$174-NETWORKDAYS('У4 Ввод'!$D$174,$B8)+1))/Настройки!$E$10*100)</f>
        <v>0</v>
      </c>
      <c r="FN8" s="67" t="n">
        <f aca="false">IF(OR($D8=1,MONTH($B8)&lt;&gt;MONTH(StartDate),'У4 Ввод'!$D$175="",'У4 Ввод'!$E$175="",'У4 Ввод'!$D$175&gt;$B8),0,MAX(0,MIN(1,'У4 Ввод'!$E$175-NETWORKDAYS('У4 Ввод'!$D$175,$B8)+1))/Настройки!$E$10*100)</f>
        <v>0</v>
      </c>
      <c r="FO8" s="67" t="n">
        <f aca="false">IF(OR($D8=1,MONTH($B8)&lt;&gt;MONTH(StartDate),'У4 Ввод'!$D$176="",'У4 Ввод'!$E$176="",'У4 Ввод'!$D$176&gt;$B8),0,MAX(0,MIN(1,'У4 Ввод'!$E$176-NETWORKDAYS('У4 Ввод'!$D$176,$B8)+1))/Настройки!$E$10*100)</f>
        <v>0</v>
      </c>
      <c r="FP8" s="67" t="n">
        <f aca="false">IF(OR($D8=1,MONTH($B8)&lt;&gt;MONTH(StartDate),'У4 Ввод'!$D$177="",'У4 Ввод'!$E$177="",'У4 Ввод'!$D$177&gt;$B8),0,MAX(0,MIN(1,'У4 Ввод'!$E$177-NETWORKDAYS('У4 Ввод'!$D$177,$B8)+1))/Настройки!$E$10*100)</f>
        <v>0</v>
      </c>
      <c r="FQ8" s="67" t="n">
        <f aca="false">IF(OR($D8=1,MONTH($B8)&lt;&gt;MONTH(StartDate),'У4 Ввод'!$D$178="",'У4 Ввод'!$E$178="",'У4 Ввод'!$D$178&gt;$B8),0,MAX(0,MIN(1,'У4 Ввод'!$E$178-NETWORKDAYS('У4 Ввод'!$D$178,$B8)+1))/Настройки!$E$10*100)</f>
        <v>0</v>
      </c>
      <c r="FR8" s="67" t="n">
        <f aca="false">IF(OR($D8=1,MONTH($B8)&lt;&gt;MONTH(StartDate),'У4 Ввод'!$D$179="",'У4 Ввод'!$E$179="",'У4 Ввод'!$D$179&gt;$B8),0,MAX(0,MIN(1,'У4 Ввод'!$E$179-NETWORKDAYS('У4 Ввод'!$D$179,$B8)+1))/Настройки!$E$10*100)</f>
        <v>0</v>
      </c>
      <c r="FS8" s="67" t="n">
        <f aca="false">IF(OR($D8=1,MONTH($B8)&lt;&gt;MONTH(StartDate),'У4 Ввод'!$D$180="",'У4 Ввод'!$E$180="",'У4 Ввод'!$D$180&gt;$B8),0,MAX(0,MIN(1,'У4 Ввод'!$E$180-NETWORKDAYS('У4 Ввод'!$D$180,$B8)+1))/Настройки!$E$10*100)</f>
        <v>0</v>
      </c>
      <c r="FT8" s="67" t="n">
        <f aca="false">IF(OR($D8=1,MONTH($B8)&lt;&gt;MONTH(StartDate),'У4 Ввод'!$D$181="",'У4 Ввод'!$E$181="",'У4 Ввод'!$D$181&gt;$B8),0,MAX(0,MIN(1,'У4 Ввод'!$E$181-NETWORKDAYS('У4 Ввод'!$D$181,$B8)+1))/Настройки!$E$10*100)</f>
        <v>0</v>
      </c>
      <c r="FU8" s="67" t="n">
        <f aca="false">IF(OR($D8=1,MONTH($B8)&lt;&gt;MONTH(StartDate),'У4 Ввод'!$D$182="",'У4 Ввод'!$E$182="",'У4 Ввод'!$D$182&gt;$B8),0,MAX(0,MIN(1,'У4 Ввод'!$E$182-NETWORKDAYS('У4 Ввод'!$D$182,$B8)+1))/Настройки!$E$10*100)</f>
        <v>0</v>
      </c>
      <c r="FV8" s="67" t="n">
        <f aca="false">IF(OR($D8=1,MONTH($B8)&lt;&gt;MONTH(StartDate),'У4 Ввод'!$D$183="",'У4 Ввод'!$E$183="",'У4 Ввод'!$D$183&gt;$B8),0,MAX(0,MIN(1,'У4 Ввод'!$E$183-NETWORKDAYS('У4 Ввод'!$D$183,$B8)+1))/Настройки!$E$10*100)</f>
        <v>0</v>
      </c>
      <c r="FW8" s="67" t="n">
        <f aca="false">IF(OR($D8=1,MONTH($B8)&lt;&gt;MONTH(StartDate),'У4 Ввод'!$D$184="",'У4 Ввод'!$E$184="",'У4 Ввод'!$D$184&gt;$B8),0,MAX(0,MIN(1,'У4 Ввод'!$E$184-NETWORKDAYS('У4 Ввод'!$D$184,$B8)+1))/Настройки!$E$10*100)</f>
        <v>0</v>
      </c>
      <c r="FX8" s="67" t="n">
        <f aca="false">IF(OR($D8=1,MONTH($B8)&lt;&gt;MONTH(StartDate),'У4 Ввод'!$D$185="",'У4 Ввод'!$E$185="",'У4 Ввод'!$D$185&gt;$B8),0,MAX(0,MIN(1,'У4 Ввод'!$E$185-NETWORKDAYS('У4 Ввод'!$D$185,$B8)+1))/Настройки!$E$10*100)</f>
        <v>0</v>
      </c>
      <c r="FY8" s="67" t="n">
        <f aca="false">IF(OR($D8=1,MONTH($B8)&lt;&gt;MONTH(StartDate),'У4 Ввод'!$D$186="",'У4 Ввод'!$E$186="",'У4 Ввод'!$D$186&gt;$B8),0,MAX(0,MIN(1,'У4 Ввод'!$E$186-NETWORKDAYS('У4 Ввод'!$D$186,$B8)+1))/Настройки!$E$10*100)</f>
        <v>0</v>
      </c>
      <c r="FZ8" s="67" t="n">
        <f aca="false">IF(OR($D8=1,MONTH($B8)&lt;&gt;MONTH(StartDate),'У4 Ввод'!$D$187="",'У4 Ввод'!$E$187="",'У4 Ввод'!$D$187&gt;$B8),0,MAX(0,MIN(1,'У4 Ввод'!$E$187-NETWORKDAYS('У4 Ввод'!$D$187,$B8)+1))/Настройки!$E$10*100)</f>
        <v>0</v>
      </c>
      <c r="GA8" s="67" t="n">
        <f aca="false">IF(OR($D8=1,MONTH($B8)&lt;&gt;MONTH(StartDate),'У4 Ввод'!$D$188="",'У4 Ввод'!$E$188="",'У4 Ввод'!$D$188&gt;$B8),0,MAX(0,MIN(1,'У4 Ввод'!$E$188-NETWORKDAYS('У4 Ввод'!$D$188,$B8)+1))/Настройки!$E$10*100)</f>
        <v>0</v>
      </c>
      <c r="GB8" s="67" t="n">
        <f aca="false">IF(OR($D8=1,MONTH($B8)&lt;&gt;MONTH(StartDate),'У4 Ввод'!$D$189="",'У4 Ввод'!$E$189="",'У4 Ввод'!$D$189&gt;$B8),0,MAX(0,MIN(1,'У4 Ввод'!$E$189-NETWORKDAYS('У4 Ввод'!$D$189,$B8)+1))/Настройки!$E$10*100)</f>
        <v>0</v>
      </c>
      <c r="GC8" s="67" t="n">
        <f aca="false">IF(OR($D8=1,MONTH($B8)&lt;&gt;MONTH(StartDate),'У4 Ввод'!$D$190="",'У4 Ввод'!$E$190="",'У4 Ввод'!$D$190&gt;$B8),0,MAX(0,MIN(1,'У4 Ввод'!$E$190-NETWORKDAYS('У4 Ввод'!$D$190,$B8)+1))/Настройки!$E$10*100)</f>
        <v>0</v>
      </c>
      <c r="GD8" s="67" t="n">
        <f aca="false">IF(OR($D8=1,MONTH($B8)&lt;&gt;MONTH(StartDate),'У4 Ввод'!$D$191="",'У4 Ввод'!$E$191="",'У4 Ввод'!$D$191&gt;$B8),0,MAX(0,MIN(1,'У4 Ввод'!$E$191-NETWORKDAYS('У4 Ввод'!$D$191,$B8)+1))/Настройки!$E$10*100)</f>
        <v>0</v>
      </c>
      <c r="GE8" s="67" t="n">
        <f aca="false">IF(OR($D8=1,MONTH($B8)&lt;&gt;MONTH(StartDate),'У4 Ввод'!$D$192="",'У4 Ввод'!$E$192="",'У4 Ввод'!$D$192&gt;$B8),0,MAX(0,MIN(1,'У4 Ввод'!$E$192-NETWORKDAYS('У4 Ввод'!$D$192,$B8)+1))/Настройки!$E$10*100)</f>
        <v>0</v>
      </c>
      <c r="GF8" s="67" t="n">
        <f aca="false">IF(OR($D8=1,MONTH($B8)&lt;&gt;MONTH(StartDate),'У4 Ввод'!$D$193="",'У4 Ввод'!$E$193="",'У4 Ввод'!$D$193&gt;$B8),0,MAX(0,MIN(1,'У4 Ввод'!$E$193-NETWORKDAYS('У4 Ввод'!$D$193,$B8)+1))/Настройки!$E$10*100)</f>
        <v>0</v>
      </c>
      <c r="GG8" s="67" t="n">
        <f aca="false">IF(OR($D8=1,MONTH($B8)&lt;&gt;MONTH(StartDate),'У4 Ввод'!$D$194="",'У4 Ввод'!$E$194="",'У4 Ввод'!$D$194&gt;$B8),0,MAX(0,MIN(1,'У4 Ввод'!$E$194-NETWORKDAYS('У4 Ввод'!$D$194,$B8)+1))/Настройки!$E$10*100)</f>
        <v>0</v>
      </c>
      <c r="GH8" s="67" t="n">
        <f aca="false">IF(OR($D8=1,MONTH($B8)&lt;&gt;MONTH(StartDate),'У4 Ввод'!$D$195="",'У4 Ввод'!$E$195="",'У4 Ввод'!$D$195&gt;$B8),0,MAX(0,MIN(1,'У4 Ввод'!$E$195-NETWORKDAYS('У4 Ввод'!$D$195,$B8)+1))/Настройки!$E$10*100)</f>
        <v>0</v>
      </c>
      <c r="GI8" s="67" t="n">
        <f aca="false">IF(OR($D8=1,MONTH($B8)&lt;&gt;MONTH(StartDate),'У4 Ввод'!$D$196="",'У4 Ввод'!$E$196="",'У4 Ввод'!$D$196&gt;$B8),0,MAX(0,MIN(1,'У4 Ввод'!$E$196-NETWORKDAYS('У4 Ввод'!$D$196,$B8)+1))/Настройки!$E$10*100)</f>
        <v>0</v>
      </c>
      <c r="GJ8" s="67" t="n">
        <f aca="false">IF(OR($D8=1,MONTH($B8)&lt;&gt;MONTH(StartDate),'У4 Ввод'!$D$197="",'У4 Ввод'!$E$197="",'У4 Ввод'!$D$197&gt;$B8),0,MAX(0,MIN(1,'У4 Ввод'!$E$197-NETWORKDAYS('У4 Ввод'!$D$197,$B8)+1))/Настройки!$E$10*100)</f>
        <v>0</v>
      </c>
      <c r="GK8" s="67" t="n">
        <f aca="false">IF(OR($D8=1,MONTH($B8)&lt;&gt;MONTH(StartDate),'У4 Ввод'!$D$198="",'У4 Ввод'!$E$198="",'У4 Ввод'!$D$198&gt;$B8),0,MAX(0,MIN(1,'У4 Ввод'!$E$198-NETWORKDAYS('У4 Ввод'!$D$198,$B8)+1))/Настройки!$E$10*100)</f>
        <v>0</v>
      </c>
      <c r="GL8" s="67" t="n">
        <f aca="false">IF(OR($D8=1,MONTH($B8)&lt;&gt;MONTH(StartDate),'У4 Ввод'!$D$199="",'У4 Ввод'!$E$199="",'У4 Ввод'!$D$199&gt;$B8),0,MAX(0,MIN(1,'У4 Ввод'!$E$199-NETWORKDAYS('У4 Ввод'!$D$199,$B8)+1))/Настройки!$E$10*100)</f>
        <v>0</v>
      </c>
      <c r="GM8" s="67" t="n">
        <f aca="false">IF(OR($D8=1,MONTH($B8)&lt;&gt;MONTH(StartDate),'У4 Ввод'!$D$200="",'У4 Ввод'!$E$200="",'У4 Ввод'!$D$200&gt;$B8),0,MAX(0,MIN(1,'У4 Ввод'!$E$200-NETWORKDAYS('У4 Ввод'!$D$200,$B8)+1))/Настройки!$E$10*100)</f>
        <v>0</v>
      </c>
      <c r="GN8" s="67" t="n">
        <f aca="false">IF(OR($D8=1,MONTH($B8)&lt;&gt;MONTH(StartDate),'У4 Ввод'!$D$201="",'У4 Ввод'!$E$201="",'У4 Ввод'!$D$201&gt;$B8),0,MAX(0,MIN(1,'У4 Ввод'!$E$201-NETWORKDAYS('У4 Ввод'!$D$201,$B8)+1))/Настройки!$E$10*100)</f>
        <v>0</v>
      </c>
      <c r="GO8" s="67" t="n">
        <f aca="false">IF(OR($D8=1,MONTH($B8)&lt;&gt;MONTH(StartDate),'У4 Ввод'!$D$202="",'У4 Ввод'!$E$202="",'У4 Ввод'!$D$202&gt;$B8),0,MAX(0,MIN(1,'У4 Ввод'!$E$202-NETWORKDAYS('У4 Ввод'!$D$202,$B8)+1))/Настройки!$E$10*100)</f>
        <v>0</v>
      </c>
      <c r="GP8" s="67" t="n">
        <f aca="false">IF(OR($D8=1,MONTH($B8)&lt;&gt;MONTH(StartDate),'У4 Ввод'!$D$203="",'У4 Ввод'!$E$203="",'У4 Ввод'!$D$203&gt;$B8),0,MAX(0,MIN(1,'У4 Ввод'!$E$203-NETWORKDAYS('У4 Ввод'!$D$203,$B8)+1))/Настройки!$E$10*100)</f>
        <v>0</v>
      </c>
      <c r="GQ8" s="67" t="n">
        <f aca="false">IF(OR($D8=1,MONTH($B8)&lt;&gt;MONTH(StartDate),'У4 Ввод'!$D$204="",'У4 Ввод'!$E$204="",'У4 Ввод'!$D$204&gt;$B8),0,MAX(0,MIN(1,'У4 Ввод'!$E$204-NETWORKDAYS('У4 Ввод'!$D$204,$B8)+1))/Настройки!$E$10*100)</f>
        <v>0</v>
      </c>
      <c r="GR8" s="67" t="n">
        <f aca="false">IF(OR($D8=1,MONTH($B8)&lt;&gt;MONTH(StartDate),'У4 Ввод'!$D$205="",'У4 Ввод'!$E$205="",'У4 Ввод'!$D$205&gt;$B8),0,MAX(0,MIN(1,'У4 Ввод'!$E$205-NETWORKDAYS('У4 Ввод'!$D$205,$B8)+1))/Настройки!$E$10*100)</f>
        <v>0</v>
      </c>
      <c r="GS8" s="67" t="n">
        <f aca="false">IF(OR($D8=1,MONTH($B8)&lt;&gt;MONTH(StartDate),'У4 Ввод'!$D$206="",'У4 Ввод'!$E$206="",'У4 Ввод'!$D$206&gt;$B8),0,MAX(0,MIN(1,'У4 Ввод'!$E$206-NETWORKDAYS('У4 Ввод'!$D$206,$B8)+1))/Настройки!$E$10*100)</f>
        <v>0</v>
      </c>
      <c r="GT8" s="67" t="n">
        <f aca="false">IF(OR($D8=1,MONTH($B8)&lt;&gt;MONTH(StartDate),'У4 Ввод'!$D$207="",'У4 Ввод'!$E$207="",'У4 Ввод'!$D$207&gt;$B8),0,MAX(0,MIN(1,'У4 Ввод'!$E$207-NETWORKDAYS('У4 Ввод'!$D$207,$B8)+1))/Настройки!$E$10*100)</f>
        <v>0</v>
      </c>
      <c r="GU8" s="67" t="n">
        <f aca="false">IF(OR($D8=1,MONTH($B8)&lt;&gt;MONTH(StartDate),'У4 Ввод'!$D$208="",'У4 Ввод'!$E$208="",'У4 Ввод'!$D$208&gt;$B8),0,MAX(0,MIN(1,'У4 Ввод'!$E$208-NETWORKDAYS('У4 Ввод'!$D$208,$B8)+1))/Настройки!$E$10*100)</f>
        <v>0</v>
      </c>
      <c r="GV8" s="67" t="n">
        <f aca="false">IF(OR($D8=1,MONTH($B8)&lt;&gt;MONTH(StartDate),'У4 Ввод'!$D$209="",'У4 Ввод'!$E$209="",'У4 Ввод'!$D$209&gt;$B8),0,MAX(0,MIN(1,'У4 Ввод'!$E$209-NETWORKDAYS('У4 Ввод'!$D$209,$B8)+1))/Настройки!$E$10*100)</f>
        <v>0</v>
      </c>
      <c r="GW8" s="67" t="n">
        <f aca="false">IF(OR($D8=1,MONTH($B8)&lt;&gt;MONTH(StartDate),'У4 Ввод'!$D$210="",'У4 Ввод'!$E$210="",'У4 Ввод'!$D$210&gt;$B8),0,MAX(0,MIN(1,'У4 Ввод'!$E$210-NETWORKDAYS('У4 Ввод'!$D$210,$B8)+1))/Настройки!$E$10*100)</f>
        <v>0</v>
      </c>
      <c r="GX8" s="67" t="n">
        <f aca="false">IF(OR($D8=1,MONTH($B8)&lt;&gt;MONTH(StartDate),'У4 Ввод'!$D$211="",'У4 Ввод'!$E$211="",'У4 Ввод'!$D$211&gt;$B8),0,MAX(0,MIN(1,'У4 Ввод'!$E$211-NETWORKDAYS('У4 Ввод'!$D$211,$B8)+1))/Настройки!$E$10*100)</f>
        <v>0</v>
      </c>
      <c r="GY8" s="67" t="n">
        <f aca="false">IF(OR($D8=1,MONTH($B8)&lt;&gt;MONTH(StartDate),'У4 Ввод'!$D$212="",'У4 Ввод'!$E$212="",'У4 Ввод'!$D$212&gt;$B8),0,MAX(0,MIN(1,'У4 Ввод'!$E$212-NETWORKDAYS('У4 Ввод'!$D$212,$B8)+1))/Настройки!$E$10*100)</f>
        <v>0</v>
      </c>
      <c r="GZ8" s="67" t="n">
        <f aca="false">IF(OR($D8=1,MONTH($B8)&lt;&gt;MONTH(StartDate),'У4 Ввод'!$D$213="",'У4 Ввод'!$E$213="",'У4 Ввод'!$D$213&gt;$B8),0,MAX(0,MIN(1,'У4 Ввод'!$E$213-NETWORKDAYS('У4 Ввод'!$D$213,$B8)+1))/Настройки!$E$10*100)</f>
        <v>0</v>
      </c>
      <c r="HA8" s="67" t="n">
        <f aca="false">IF(OR($D8=1,MONTH($B8)&lt;&gt;MONTH(StartDate),'У4 Ввод'!$D$214="",'У4 Ввод'!$E$214="",'У4 Ввод'!$D$214&gt;$B8),0,MAX(0,MIN(1,'У4 Ввод'!$E$214-NETWORKDAYS('У4 Ввод'!$D$214,$B8)+1))/Настройки!$E$10*100)</f>
        <v>0</v>
      </c>
      <c r="HB8" s="67" t="n">
        <f aca="false">IF(OR($D8=1,MONTH($B8)&lt;&gt;MONTH(StartDate),'У4 Ввод'!$D$215="",'У4 Ввод'!$E$215="",'У4 Ввод'!$D$215&gt;$B8),0,MAX(0,MIN(1,'У4 Ввод'!$E$215-NETWORKDAYS('У4 Ввод'!$D$215,$B8)+1))/Настройки!$E$10*100)</f>
        <v>0</v>
      </c>
      <c r="HC8" s="67" t="n">
        <f aca="false">IF(OR($D8=1,MONTH($B8)&lt;&gt;MONTH(StartDate),'У4 Ввод'!$D$216="",'У4 Ввод'!$E$216="",'У4 Ввод'!$D$216&gt;$B8),0,MAX(0,MIN(1,'У4 Ввод'!$E$216-NETWORKDAYS('У4 Ввод'!$D$216,$B8)+1))/Настройки!$E$10*100)</f>
        <v>0</v>
      </c>
      <c r="HD8" s="67" t="n">
        <f aca="false">IF(OR($D8=1,MONTH($B8)&lt;&gt;MONTH(StartDate),'У4 Ввод'!$D$217="",'У4 Ввод'!$E$217="",'У4 Ввод'!$D$217&gt;$B8),0,MAX(0,MIN(1,'У4 Ввод'!$E$217-NETWORKDAYS('У4 Ввод'!$D$217,$B8)+1))/Настройки!$E$10*100)</f>
        <v>0</v>
      </c>
      <c r="HE8" s="67" t="n">
        <f aca="false">IF(OR($D8=1,MONTH($B8)&lt;&gt;MONTH(StartDate),'У4 Ввод'!$D$218="",'У4 Ввод'!$E$218="",'У4 Ввод'!$D$218&gt;$B8),0,MAX(0,MIN(1,'У4 Ввод'!$E$218-NETWORKDAYS('У4 Ввод'!$D$218,$B8)+1))/Настройки!$E$10*100)</f>
        <v>0</v>
      </c>
      <c r="HF8" s="67" t="n">
        <f aca="false">IF(OR($D8=1,MONTH($B8)&lt;&gt;MONTH(StartDate),'У4 Ввод'!$D$219="",'У4 Ввод'!$E$219="",'У4 Ввод'!$D$219&gt;$B8),0,MAX(0,MIN(1,'У4 Ввод'!$E$219-NETWORKDAYS('У4 Ввод'!$D$219,$B8)+1))/Настройки!$E$10*100)</f>
        <v>0</v>
      </c>
      <c r="HG8" s="67" t="n">
        <f aca="false">IF(OR($D8=1,MONTH($B8)&lt;&gt;MONTH(StartDate),'У4 Ввод'!$D$220="",'У4 Ввод'!$E$220="",'У4 Ввод'!$D$220&gt;$B8),0,MAX(0,MIN(1,'У4 Ввод'!$E$220-NETWORKDAYS('У4 Ввод'!$D$220,$B8)+1))/Настройки!$E$10*100)</f>
        <v>0</v>
      </c>
      <c r="HH8" s="67" t="n">
        <f aca="false">IF(OR($D8=1,MONTH($B8)&lt;&gt;MONTH(StartDate),'У4 Ввод'!$D$221="",'У4 Ввод'!$E$221="",'У4 Ввод'!$D$221&gt;$B8),0,MAX(0,MIN(1,'У4 Ввод'!$E$221-NETWORKDAYS('У4 Ввод'!$D$221,$B8)+1))/Настройки!$E$10*100)</f>
        <v>0</v>
      </c>
      <c r="HI8" s="67" t="n">
        <f aca="false">IF(OR($D8=1,MONTH($B8)&lt;&gt;MONTH(StartDate),'У4 Ввод'!$D$222="",'У4 Ввод'!$E$222="",'У4 Ввод'!$D$222&gt;$B8),0,MAX(0,MIN(1,'У4 Ввод'!$E$222-NETWORKDAYS('У4 Ввод'!$D$222,$B8)+1))/Настройки!$E$10*100)</f>
        <v>0</v>
      </c>
      <c r="HJ8" s="67" t="n">
        <f aca="false">IF(OR($D8=1,MONTH($B8)&lt;&gt;MONTH(StartDate),'У4 Ввод'!$D$223="",'У4 Ввод'!$E$223="",'У4 Ввод'!$D$223&gt;$B8),0,MAX(0,MIN(1,'У4 Ввод'!$E$223-NETWORKDAYS('У4 Ввод'!$D$223,$B8)+1))/Настройки!$E$10*100)</f>
        <v>0</v>
      </c>
      <c r="HK8" s="67" t="n">
        <f aca="false">IF(OR($D8=1,MONTH($B8)&lt;&gt;MONTH(StartDate),'У4 Ввод'!$D$224="",'У4 Ввод'!$E$224="",'У4 Ввод'!$D$224&gt;$B8),0,MAX(0,MIN(1,'У4 Ввод'!$E$224-NETWORKDAYS('У4 Ввод'!$D$224,$B8)+1))/Настройки!$E$10*100)</f>
        <v>0</v>
      </c>
      <c r="HL8" s="67" t="n">
        <f aca="false">IF(OR($D8=1,MONTH($B8)&lt;&gt;MONTH(StartDate),'У4 Ввод'!$D$225="",'У4 Ввод'!$E$225="",'У4 Ввод'!$D$225&gt;$B8),0,MAX(0,MIN(1,'У4 Ввод'!$E$225-NETWORKDAYS('У4 Ввод'!$D$225,$B8)+1))/Настройки!$E$10*100)</f>
        <v>0</v>
      </c>
      <c r="HM8" s="67" t="n">
        <f aca="false">IF(OR($D8=1,MONTH($B8)&lt;&gt;MONTH(StartDate),'У4 Ввод'!$D$226="",'У4 Ввод'!$E$226="",'У4 Ввод'!$D$226&gt;$B8),0,MAX(0,MIN(1,'У4 Ввод'!$E$226-NETWORKDAYS('У4 Ввод'!$D$226,$B8)+1))/Настройки!$E$10*100)</f>
        <v>0</v>
      </c>
      <c r="HN8" s="67" t="n">
        <f aca="false">IF(OR($D8=1,MONTH($B8)&lt;&gt;MONTH(StartDate),'У4 Ввод'!$D$227="",'У4 Ввод'!$E$227="",'У4 Ввод'!$D$227&gt;$B8),0,MAX(0,MIN(1,'У4 Ввод'!$E$227-NETWORKDAYS('У4 Ввод'!$D$227,$B8)+1))/Настройки!$E$10*100)</f>
        <v>0</v>
      </c>
      <c r="HO8" s="67" t="n">
        <f aca="false">IF(OR($D8=1,MONTH($B8)&lt;&gt;MONTH(StartDate),'У4 Ввод'!$D$228="",'У4 Ввод'!$E$228="",'У4 Ввод'!$D$228&gt;$B8),0,MAX(0,MIN(1,'У4 Ввод'!$E$228-NETWORKDAYS('У4 Ввод'!$D$228,$B8)+1))/Настройки!$E$10*100)</f>
        <v>0</v>
      </c>
      <c r="HP8" s="67" t="n">
        <f aca="false">IF(OR($D8=1,MONTH($B8)&lt;&gt;MONTH(StartDate),'У4 Ввод'!$D$229="",'У4 Ввод'!$E$229="",'У4 Ввод'!$D$229&gt;$B8),0,MAX(0,MIN(1,'У4 Ввод'!$E$229-NETWORKDAYS('У4 Ввод'!$D$229,$B8)+1))/Настройки!$E$10*100)</f>
        <v>0</v>
      </c>
      <c r="HQ8" s="67" t="n">
        <f aca="false">IF(OR($D8=1,MONTH($B8)&lt;&gt;MONTH(StartDate),'У4 Ввод'!$D$230="",'У4 Ввод'!$E$230="",'У4 Ввод'!$D$230&gt;$B8),0,MAX(0,MIN(1,'У4 Ввод'!$E$230-NETWORKDAYS('У4 Ввод'!$D$230,$B8)+1))/Настройки!$E$10*100)</f>
        <v>0</v>
      </c>
      <c r="HR8" s="67" t="n">
        <f aca="false">IF(OR($D8=1,MONTH($B8)&lt;&gt;MONTH(StartDate),'У4 Ввод'!$D$231="",'У4 Ввод'!$E$231="",'У4 Ввод'!$D$231&gt;$B8),0,MAX(0,MIN(1,'У4 Ввод'!$E$231-NETWORKDAYS('У4 Ввод'!$D$231,$B8)+1))/Настройки!$E$10*100)</f>
        <v>0</v>
      </c>
      <c r="HS8" s="67" t="n">
        <f aca="false">IF(OR($D8=1,MONTH($B8)&lt;&gt;MONTH(StartDate),'У4 Ввод'!$D$232="",'У4 Ввод'!$E$232="",'У4 Ввод'!$D$232&gt;$B8),0,MAX(0,MIN(1,'У4 Ввод'!$E$232-NETWORKDAYS('У4 Ввод'!$D$232,$B8)+1))/Настройки!$E$10*100)</f>
        <v>0</v>
      </c>
      <c r="HT8" s="67" t="n">
        <f aca="false">IF(OR($D8=1,MONTH($B8)&lt;&gt;MONTH(StartDate),'У4 Ввод'!$D$233="",'У4 Ввод'!$E$233="",'У4 Ввод'!$D$233&gt;$B8),0,MAX(0,MIN(1,'У4 Ввод'!$E$233-NETWORKDAYS('У4 Ввод'!$D$233,$B8)+1))/Настройки!$E$10*100)</f>
        <v>0</v>
      </c>
      <c r="HU8" s="67" t="n">
        <f aca="false">IF(OR($D8=1,MONTH($B8)&lt;&gt;MONTH(StartDate),'У4 Ввод'!$D$234="",'У4 Ввод'!$E$234="",'У4 Ввод'!$D$234&gt;$B8),0,MAX(0,MIN(1,'У4 Ввод'!$E$234-NETWORKDAYS('У4 Ввод'!$D$234,$B8)+1))/Настройки!$E$10*100)</f>
        <v>0</v>
      </c>
      <c r="HV8" s="67" t="n">
        <f aca="false">IF(OR($D8=1,MONTH($B8)&lt;&gt;MONTH(StartDate),'У4 Ввод'!$D$235="",'У4 Ввод'!$E$235="",'У4 Ввод'!$D$235&gt;$B8),0,MAX(0,MIN(1,'У4 Ввод'!$E$235-NETWORKDAYS('У4 Ввод'!$D$235,$B8)+1))/Настройки!$E$10*100)</f>
        <v>0</v>
      </c>
      <c r="HW8" s="67" t="n">
        <f aca="false">IF(OR($D8=1,MONTH($B8)&lt;&gt;MONTH(StartDate),'У4 Ввод'!$D$236="",'У4 Ввод'!$E$236="",'У4 Ввод'!$D$236&gt;$B8),0,MAX(0,MIN(1,'У4 Ввод'!$E$236-NETWORKDAYS('У4 Ввод'!$D$236,$B8)+1))/Настройки!$E$10*100)</f>
        <v>0</v>
      </c>
      <c r="HX8" s="67" t="n">
        <f aca="false">IF(OR($D8=1,MONTH($B8)&lt;&gt;MONTH(StartDate),'У4 Ввод'!$D$237="",'У4 Ввод'!$E$237="",'У4 Ввод'!$D$237&gt;$B8),0,MAX(0,MIN(1,'У4 Ввод'!$E$237-NETWORKDAYS('У4 Ввод'!$D$237,$B8)+1))/Настройки!$E$10*100)</f>
        <v>0</v>
      </c>
      <c r="HY8" s="67" t="n">
        <f aca="false">IF(OR($D8=1,MONTH($B8)&lt;&gt;MONTH(StartDate),'У4 Ввод'!$D$238="",'У4 Ввод'!$E$238="",'У4 Ввод'!$D$238&gt;$B8),0,MAX(0,MIN(1,'У4 Ввод'!$E$238-NETWORKDAYS('У4 Ввод'!$D$238,$B8)+1))/Настройки!$E$10*100)</f>
        <v>0</v>
      </c>
      <c r="HZ8" s="67" t="n">
        <f aca="false">IF(OR($D8=1,MONTH($B8)&lt;&gt;MONTH(StartDate),'У4 Ввод'!$D$239="",'У4 Ввод'!$E$239="",'У4 Ввод'!$D$239&gt;$B8),0,MAX(0,MIN(1,'У4 Ввод'!$E$239-NETWORKDAYS('У4 Ввод'!$D$239,$B8)+1))/Настройки!$E$10*100)</f>
        <v>0</v>
      </c>
      <c r="IA8" s="67" t="n">
        <f aca="false">IF(OR($D8=1,MONTH($B8)&lt;&gt;MONTH(StartDate),'У4 Ввод'!$D$240="",'У4 Ввод'!$E$240="",'У4 Ввод'!$D$240&gt;$B8),0,MAX(0,MIN(1,'У4 Ввод'!$E$240-NETWORKDAYS('У4 Ввод'!$D$240,$B8)+1))/Настройки!$E$10*100)</f>
        <v>0</v>
      </c>
      <c r="IB8" s="67" t="n">
        <f aca="false">IF(OR($D8=1,MONTH($B8)&lt;&gt;MONTH(StartDate),'У4 Ввод'!$D$241="",'У4 Ввод'!$E$241="",'У4 Ввод'!$D$241&gt;$B8),0,MAX(0,MIN(1,'У4 Ввод'!$E$241-NETWORKDAYS('У4 Ввод'!$D$241,$B8)+1))/Настройки!$E$10*100)</f>
        <v>0</v>
      </c>
      <c r="IC8" s="67" t="n">
        <f aca="false">IF(OR($D8=1,MONTH($B8)&lt;&gt;MONTH(StartDate),'У4 Ввод'!$D$242="",'У4 Ввод'!$E$242="",'У4 Ввод'!$D$242&gt;$B8),0,MAX(0,MIN(1,'У4 Ввод'!$E$242-NETWORKDAYS('У4 Ввод'!$D$242,$B8)+1))/Настройки!$E$10*100)</f>
        <v>0</v>
      </c>
      <c r="ID8" s="67" t="n">
        <f aca="false">IF(OR($D8=1,MONTH($B8)&lt;&gt;MONTH(StartDate),'У4 Ввод'!$D$243="",'У4 Ввод'!$E$243="",'У4 Ввод'!$D$243&gt;$B8),0,MAX(0,MIN(1,'У4 Ввод'!$E$243-NETWORKDAYS('У4 Ввод'!$D$243,$B8)+1))/Настройки!$E$10*100)</f>
        <v>0</v>
      </c>
      <c r="IE8" s="67" t="n">
        <f aca="false">IF(OR($D8=1,MONTH($B8)&lt;&gt;MONTH(StartDate),'У4 Ввод'!$D$244="",'У4 Ввод'!$E$244="",'У4 Ввод'!$D$244&gt;$B8),0,MAX(0,MIN(1,'У4 Ввод'!$E$244-NETWORKDAYS('У4 Ввод'!$D$244,$B8)+1))/Настройки!$E$10*100)</f>
        <v>0</v>
      </c>
      <c r="IF8" s="67" t="n">
        <f aca="false">IF(OR($D8=1,MONTH($B8)&lt;&gt;MONTH(StartDate),'У4 Ввод'!$D$245="",'У4 Ввод'!$E$245="",'У4 Ввод'!$D$245&gt;$B8),0,MAX(0,MIN(1,'У4 Ввод'!$E$245-NETWORKDAYS('У4 Ввод'!$D$245,$B8)+1))/Настройки!$E$10*100)</f>
        <v>0</v>
      </c>
      <c r="IG8" s="67" t="n">
        <f aca="false">IF(OR($D8=1,MONTH($B8)&lt;&gt;MONTH(StartDate),'У4 Ввод'!$D$246="",'У4 Ввод'!$E$246="",'У4 Ввод'!$D$246&gt;$B8),0,MAX(0,MIN(1,'У4 Ввод'!$E$246-NETWORKDAYS('У4 Ввод'!$D$246,$B8)+1))/Настройки!$E$10*100)</f>
        <v>0</v>
      </c>
      <c r="IH8" s="67" t="n">
        <f aca="false">IF(OR($D8=1,MONTH($B8)&lt;&gt;MONTH(StartDate),'У4 Ввод'!$D$247="",'У4 Ввод'!$E$247="",'У4 Ввод'!$D$247&gt;$B8),0,MAX(0,MIN(1,'У4 Ввод'!$E$247-NETWORKDAYS('У4 Ввод'!$D$247,$B8)+1))/Настройки!$E$10*100)</f>
        <v>0</v>
      </c>
      <c r="II8" s="67" t="n">
        <f aca="false">IF(OR($D8=1,MONTH($B8)&lt;&gt;MONTH(StartDate),'У4 Ввод'!$D$248="",'У4 Ввод'!$E$248="",'У4 Ввод'!$D$248&gt;$B8),0,MAX(0,MIN(1,'У4 Ввод'!$E$248-NETWORKDAYS('У4 Ввод'!$D$248,$B8)+1))/Настройки!$E$10*100)</f>
        <v>0</v>
      </c>
      <c r="IJ8" s="67" t="n">
        <f aca="false">IF(OR($D8=1,MONTH($B8)&lt;&gt;MONTH(StartDate),'У4 Ввод'!$D$249="",'У4 Ввод'!$E$249="",'У4 Ввод'!$D$249&gt;$B8),0,MAX(0,MIN(1,'У4 Ввод'!$E$249-NETWORKDAYS('У4 Ввод'!$D$249,$B8)+1))/Настройки!$E$10*100)</f>
        <v>0</v>
      </c>
      <c r="IK8" s="67" t="n">
        <f aca="false">IF(OR($D8=1,MONTH($B8)&lt;&gt;MONTH(StartDate),'У4 Ввод'!$D$250="",'У4 Ввод'!$E$250="",'У4 Ввод'!$D$250&gt;$B8),0,MAX(0,MIN(1,'У4 Ввод'!$E$250-NETWORKDAYS('У4 Ввод'!$D$250,$B8)+1))/Настройки!$E$10*100)</f>
        <v>0</v>
      </c>
      <c r="IL8" s="67" t="n">
        <f aca="false">IF(OR($D8=1,MONTH($B8)&lt;&gt;MONTH(StartDate),'У4 Ввод'!$D$251="",'У4 Ввод'!$E$251="",'У4 Ввод'!$D$251&gt;$B8),0,MAX(0,MIN(1,'У4 Ввод'!$E$251-NETWORKDAYS('У4 Ввод'!$D$251,$B8)+1))/Настройки!$E$10*100)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50</v>
      </c>
      <c r="F9" s="49" t="n">
        <f aca="false">IF(OR(MONTH(B9)&lt;&gt;MONTH(StartDate),D9=1),"",100)</f>
        <v>100</v>
      </c>
      <c r="G9" s="67" t="n">
        <f aca="false">IF(OR($D9=1,MONTH($B9)&lt;&gt;MONTH(StartDate),'У4 Ввод'!$D$12="",'У4 Ввод'!$E$12="",'У4 Ввод'!$D$12&gt;$B9),0,MAX(0,MIN(1,'У4 Ввод'!$E$12-NETWORKDAYS('У4 Ввод'!$D$12,$B9)+1))/Настройки!$E$10*100)</f>
        <v>50</v>
      </c>
      <c r="H9" s="67" t="n">
        <f aca="false">IF(OR($D9=1,MONTH($B9)&lt;&gt;MONTH(StartDate),'У4 Ввод'!$D$13="",'У4 Ввод'!$E$13="",'У4 Ввод'!$D$13&gt;$B9),0,MAX(0,MIN(1,'У4 Ввод'!$E$13-NETWORKDAYS('У4 Ввод'!$D$13,$B9)+1))/Настройки!$E$10*100)</f>
        <v>0</v>
      </c>
      <c r="I9" s="67" t="n">
        <f aca="false">IF(OR($D9=1,MONTH($B9)&lt;&gt;MONTH(StartDate),'У4 Ввод'!$D$14="",'У4 Ввод'!$E$14="",'У4 Ввод'!$D$14&gt;$B9),0,MAX(0,MIN(1,'У4 Ввод'!$E$14-NETWORKDAYS('У4 Ввод'!$D$14,$B9)+1))/Настройки!$E$10*100)</f>
        <v>0</v>
      </c>
      <c r="J9" s="67" t="n">
        <f aca="false">IF(OR($D9=1,MONTH($B9)&lt;&gt;MONTH(StartDate),'У4 Ввод'!$D$15="",'У4 Ввод'!$E$15="",'У4 Ввод'!$D$15&gt;$B9),0,MAX(0,MIN(1,'У4 Ввод'!$E$15-NETWORKDAYS('У4 Ввод'!$D$15,$B9)+1))/Настройки!$E$10*100)</f>
        <v>0</v>
      </c>
      <c r="K9" s="67" t="n">
        <f aca="false">IF(OR($D9=1,MONTH($B9)&lt;&gt;MONTH(StartDate),'У4 Ввод'!$D$16="",'У4 Ввод'!$E$16="",'У4 Ввод'!$D$16&gt;$B9),0,MAX(0,MIN(1,'У4 Ввод'!$E$16-NETWORKDAYS('У4 Ввод'!$D$16,$B9)+1))/Настройки!$E$10*100)</f>
        <v>0</v>
      </c>
      <c r="L9" s="67" t="n">
        <f aca="false">IF(OR($D9=1,MONTH($B9)&lt;&gt;MONTH(StartDate),'У4 Ввод'!$D$17="",'У4 Ввод'!$E$17="",'У4 Ввод'!$D$17&gt;$B9),0,MAX(0,MIN(1,'У4 Ввод'!$E$17-NETWORKDAYS('У4 Ввод'!$D$17,$B9)+1))/Настройки!$E$10*100)</f>
        <v>0</v>
      </c>
      <c r="M9" s="67" t="n">
        <f aca="false">IF(OR($D9=1,MONTH($B9)&lt;&gt;MONTH(StartDate),'У4 Ввод'!$D$18="",'У4 Ввод'!$E$18="",'У4 Ввод'!$D$18&gt;$B9),0,MAX(0,MIN(1,'У4 Ввод'!$E$18-NETWORKDAYS('У4 Ввод'!$D$18,$B9)+1))/Настройки!$E$10*100)</f>
        <v>0</v>
      </c>
      <c r="N9" s="67" t="n">
        <f aca="false">IF(OR($D9=1,MONTH($B9)&lt;&gt;MONTH(StartDate),'У4 Ввод'!$D$19="",'У4 Ввод'!$E$19="",'У4 Ввод'!$D$19&gt;$B9),0,MAX(0,MIN(1,'У4 Ввод'!$E$19-NETWORKDAYS('У4 Ввод'!$D$19,$B9)+1))/Настройки!$E$10*100)</f>
        <v>0</v>
      </c>
      <c r="O9" s="67" t="n">
        <f aca="false">IF(OR($D9=1,MONTH($B9)&lt;&gt;MONTH(StartDate),'У4 Ввод'!$D$20="",'У4 Ввод'!$E$20="",'У4 Ввод'!$D$20&gt;$B9),0,MAX(0,MIN(1,'У4 Ввод'!$E$20-NETWORKDAYS('У4 Ввод'!$D$20,$B9)+1))/Настройки!$E$10*100)</f>
        <v>0</v>
      </c>
      <c r="P9" s="67" t="n">
        <f aca="false">IF(OR($D9=1,MONTH($B9)&lt;&gt;MONTH(StartDate),'У4 Ввод'!$D$21="",'У4 Ввод'!$E$21="",'У4 Ввод'!$D$21&gt;$B9),0,MAX(0,MIN(1,'У4 Ввод'!$E$21-NETWORKDAYS('У4 Ввод'!$D$21,$B9)+1))/Настройки!$E$10*100)</f>
        <v>0</v>
      </c>
      <c r="Q9" s="67" t="n">
        <f aca="false">IF(OR($D9=1,MONTH($B9)&lt;&gt;MONTH(StartDate),'У4 Ввод'!$D$22="",'У4 Ввод'!$E$22="",'У4 Ввод'!$D$22&gt;$B9),0,MAX(0,MIN(1,'У4 Ввод'!$E$22-NETWORKDAYS('У4 Ввод'!$D$22,$B9)+1))/Настройки!$E$10*100)</f>
        <v>0</v>
      </c>
      <c r="R9" s="67" t="n">
        <f aca="false">IF(OR($D9=1,MONTH($B9)&lt;&gt;MONTH(StartDate),'У4 Ввод'!$D$23="",'У4 Ввод'!$E$23="",'У4 Ввод'!$D$23&gt;$B9),0,MAX(0,MIN(1,'У4 Ввод'!$E$23-NETWORKDAYS('У4 Ввод'!$D$23,$B9)+1))/Настройки!$E$10*100)</f>
        <v>0</v>
      </c>
      <c r="S9" s="67" t="n">
        <f aca="false">IF(OR($D9=1,MONTH($B9)&lt;&gt;MONTH(StartDate),'У4 Ввод'!$D$24="",'У4 Ввод'!$E$24="",'У4 Ввод'!$D$24&gt;$B9),0,MAX(0,MIN(1,'У4 Ввод'!$E$24-NETWORKDAYS('У4 Ввод'!$D$24,$B9)+1))/Настройки!$E$10*100)</f>
        <v>0</v>
      </c>
      <c r="T9" s="67" t="n">
        <f aca="false">IF(OR($D9=1,MONTH($B9)&lt;&gt;MONTH(StartDate),'У4 Ввод'!$D$25="",'У4 Ввод'!$E$25="",'У4 Ввод'!$D$25&gt;$B9),0,MAX(0,MIN(1,'У4 Ввод'!$E$25-NETWORKDAYS('У4 Ввод'!$D$25,$B9)+1))/Настройки!$E$10*100)</f>
        <v>0</v>
      </c>
      <c r="U9" s="67" t="n">
        <f aca="false">IF(OR($D9=1,MONTH($B9)&lt;&gt;MONTH(StartDate),'У4 Ввод'!$D$26="",'У4 Ввод'!$E$26="",'У4 Ввод'!$D$26&gt;$B9),0,MAX(0,MIN(1,'У4 Ввод'!$E$26-NETWORKDAYS('У4 Ввод'!$D$26,$B9)+1))/Настройки!$E$10*100)</f>
        <v>0</v>
      </c>
      <c r="V9" s="67" t="n">
        <f aca="false">IF(OR($D9=1,MONTH($B9)&lt;&gt;MONTH(StartDate),'У4 Ввод'!$D$27="",'У4 Ввод'!$E$27="",'У4 Ввод'!$D$27&gt;$B9),0,MAX(0,MIN(1,'У4 Ввод'!$E$27-NETWORKDAYS('У4 Ввод'!$D$27,$B9)+1))/Настройки!$E$10*100)</f>
        <v>0</v>
      </c>
      <c r="W9" s="67" t="n">
        <f aca="false">IF(OR($D9=1,MONTH($B9)&lt;&gt;MONTH(StartDate),'У4 Ввод'!$D$28="",'У4 Ввод'!$E$28="",'У4 Ввод'!$D$28&gt;$B9),0,MAX(0,MIN(1,'У4 Ввод'!$E$28-NETWORKDAYS('У4 Ввод'!$D$28,$B9)+1))/Настройки!$E$10*100)</f>
        <v>0</v>
      </c>
      <c r="X9" s="67" t="n">
        <f aca="false">IF(OR($D9=1,MONTH($B9)&lt;&gt;MONTH(StartDate),'У4 Ввод'!$D$29="",'У4 Ввод'!$E$29="",'У4 Ввод'!$D$29&gt;$B9),0,MAX(0,MIN(1,'У4 Ввод'!$E$29-NETWORKDAYS('У4 Ввод'!$D$29,$B9)+1))/Настройки!$E$10*100)</f>
        <v>0</v>
      </c>
      <c r="Y9" s="67" t="n">
        <f aca="false">IF(OR($D9=1,MONTH($B9)&lt;&gt;MONTH(StartDate),'У4 Ввод'!$D$30="",'У4 Ввод'!$E$30="",'У4 Ввод'!$D$30&gt;$B9),0,MAX(0,MIN(1,'У4 Ввод'!$E$30-NETWORKDAYS('У4 Ввод'!$D$30,$B9)+1))/Настройки!$E$10*100)</f>
        <v>0</v>
      </c>
      <c r="Z9" s="67" t="n">
        <f aca="false">IF(OR($D9=1,MONTH($B9)&lt;&gt;MONTH(StartDate),'У4 Ввод'!$D$31="",'У4 Ввод'!$E$31="",'У4 Ввод'!$D$31&gt;$B9),0,MAX(0,MIN(1,'У4 Ввод'!$E$31-NETWORKDAYS('У4 Ввод'!$D$31,$B9)+1))/Настройки!$E$10*100)</f>
        <v>0</v>
      </c>
      <c r="AA9" s="67" t="n">
        <f aca="false">IF(OR($D9=1,MONTH($B9)&lt;&gt;MONTH(StartDate),'У4 Ввод'!$D$32="",'У4 Ввод'!$E$32="",'У4 Ввод'!$D$32&gt;$B9),0,MAX(0,MIN(1,'У4 Ввод'!$E$32-NETWORKDAYS('У4 Ввод'!$D$32,$B9)+1))/Настройки!$E$10*100)</f>
        <v>0</v>
      </c>
      <c r="AB9" s="67" t="n">
        <f aca="false">IF(OR($D9=1,MONTH($B9)&lt;&gt;MONTH(StartDate),'У4 Ввод'!$D$33="",'У4 Ввод'!$E$33="",'У4 Ввод'!$D$33&gt;$B9),0,MAX(0,MIN(1,'У4 Ввод'!$E$33-NETWORKDAYS('У4 Ввод'!$D$33,$B9)+1))/Настройки!$E$10*100)</f>
        <v>0</v>
      </c>
      <c r="AC9" s="67" t="n">
        <f aca="false">IF(OR($D9=1,MONTH($B9)&lt;&gt;MONTH(StartDate),'У4 Ввод'!$D$34="",'У4 Ввод'!$E$34="",'У4 Ввод'!$D$34&gt;$B9),0,MAX(0,MIN(1,'У4 Ввод'!$E$34-NETWORKDAYS('У4 Ввод'!$D$34,$B9)+1))/Настройки!$E$10*100)</f>
        <v>0</v>
      </c>
      <c r="AD9" s="67" t="n">
        <f aca="false">IF(OR($D9=1,MONTH($B9)&lt;&gt;MONTH(StartDate),'У4 Ввод'!$D$35="",'У4 Ввод'!$E$35="",'У4 Ввод'!$D$35&gt;$B9),0,MAX(0,MIN(1,'У4 Ввод'!$E$35-NETWORKDAYS('У4 Ввод'!$D$35,$B9)+1))/Настройки!$E$10*100)</f>
        <v>0</v>
      </c>
      <c r="AE9" s="67" t="n">
        <f aca="false">IF(OR($D9=1,MONTH($B9)&lt;&gt;MONTH(StartDate),'У4 Ввод'!$D$36="",'У4 Ввод'!$E$36="",'У4 Ввод'!$D$36&gt;$B9),0,MAX(0,MIN(1,'У4 Ввод'!$E$36-NETWORKDAYS('У4 Ввод'!$D$36,$B9)+1))/Настройки!$E$10*100)</f>
        <v>0</v>
      </c>
      <c r="AF9" s="67" t="n">
        <f aca="false">IF(OR($D9=1,MONTH($B9)&lt;&gt;MONTH(StartDate),'У4 Ввод'!$D$37="",'У4 Ввод'!$E$37="",'У4 Ввод'!$D$37&gt;$B9),0,MAX(0,MIN(1,'У4 Ввод'!$E$37-NETWORKDAYS('У4 Ввод'!$D$37,$B9)+1))/Настройки!$E$10*100)</f>
        <v>0</v>
      </c>
      <c r="AG9" s="67" t="n">
        <f aca="false">IF(OR($D9=1,MONTH($B9)&lt;&gt;MONTH(StartDate),'У4 Ввод'!$D$38="",'У4 Ввод'!$E$38="",'У4 Ввод'!$D$38&gt;$B9),0,MAX(0,MIN(1,'У4 Ввод'!$E$38-NETWORKDAYS('У4 Ввод'!$D$38,$B9)+1))/Настройки!$E$10*100)</f>
        <v>0</v>
      </c>
      <c r="AH9" s="67" t="n">
        <f aca="false">IF(OR($D9=1,MONTH($B9)&lt;&gt;MONTH(StartDate),'У4 Ввод'!$D$39="",'У4 Ввод'!$E$39="",'У4 Ввод'!$D$39&gt;$B9),0,MAX(0,MIN(1,'У4 Ввод'!$E$39-NETWORKDAYS('У4 Ввод'!$D$39,$B9)+1))/Настройки!$E$10*100)</f>
        <v>0</v>
      </c>
      <c r="AI9" s="67" t="n">
        <f aca="false">IF(OR($D9=1,MONTH($B9)&lt;&gt;MONTH(StartDate),'У4 Ввод'!$D$40="",'У4 Ввод'!$E$40="",'У4 Ввод'!$D$40&gt;$B9),0,MAX(0,MIN(1,'У4 Ввод'!$E$40-NETWORKDAYS('У4 Ввод'!$D$40,$B9)+1))/Настройки!$E$10*100)</f>
        <v>0</v>
      </c>
      <c r="AJ9" s="67" t="n">
        <f aca="false">IF(OR($D9=1,MONTH($B9)&lt;&gt;MONTH(StartDate),'У4 Ввод'!$D$41="",'У4 Ввод'!$E$41="",'У4 Ввод'!$D$41&gt;$B9),0,MAX(0,MIN(1,'У4 Ввод'!$E$41-NETWORKDAYS('У4 Ввод'!$D$41,$B9)+1))/Настройки!$E$10*100)</f>
        <v>0</v>
      </c>
      <c r="AK9" s="67" t="n">
        <f aca="false">IF(OR($D9=1,MONTH($B9)&lt;&gt;MONTH(StartDate),'У4 Ввод'!$D$42="",'У4 Ввод'!$E$42="",'У4 Ввод'!$D$42&gt;$B9),0,MAX(0,MIN(1,'У4 Ввод'!$E$42-NETWORKDAYS('У4 Ввод'!$D$42,$B9)+1))/Настройки!$E$10*100)</f>
        <v>0</v>
      </c>
      <c r="AL9" s="67" t="n">
        <f aca="false">IF(OR($D9=1,MONTH($B9)&lt;&gt;MONTH(StartDate),'У4 Ввод'!$D$43="",'У4 Ввод'!$E$43="",'У4 Ввод'!$D$43&gt;$B9),0,MAX(0,MIN(1,'У4 Ввод'!$E$43-NETWORKDAYS('У4 Ввод'!$D$43,$B9)+1))/Настройки!$E$10*100)</f>
        <v>0</v>
      </c>
      <c r="AM9" s="67" t="n">
        <f aca="false">IF(OR($D9=1,MONTH($B9)&lt;&gt;MONTH(StartDate),'У4 Ввод'!$D$44="",'У4 Ввод'!$E$44="",'У4 Ввод'!$D$44&gt;$B9),0,MAX(0,MIN(1,'У4 Ввод'!$E$44-NETWORKDAYS('У4 Ввод'!$D$44,$B9)+1))/Настройки!$E$10*100)</f>
        <v>0</v>
      </c>
      <c r="AN9" s="67" t="n">
        <f aca="false">IF(OR($D9=1,MONTH($B9)&lt;&gt;MONTH(StartDate),'У4 Ввод'!$D$45="",'У4 Ввод'!$E$45="",'У4 Ввод'!$D$45&gt;$B9),0,MAX(0,MIN(1,'У4 Ввод'!$E$45-NETWORKDAYS('У4 Ввод'!$D$45,$B9)+1))/Настройки!$E$10*100)</f>
        <v>0</v>
      </c>
      <c r="AO9" s="67" t="n">
        <f aca="false">IF(OR($D9=1,MONTH($B9)&lt;&gt;MONTH(StartDate),'У4 Ввод'!$D$46="",'У4 Ввод'!$E$46="",'У4 Ввод'!$D$46&gt;$B9),0,MAX(0,MIN(1,'У4 Ввод'!$E$46-NETWORKDAYS('У4 Ввод'!$D$46,$B9)+1))/Настройки!$E$10*100)</f>
        <v>0</v>
      </c>
      <c r="AP9" s="67" t="n">
        <f aca="false">IF(OR($D9=1,MONTH($B9)&lt;&gt;MONTH(StartDate),'У4 Ввод'!$D$47="",'У4 Ввод'!$E$47="",'У4 Ввод'!$D$47&gt;$B9),0,MAX(0,MIN(1,'У4 Ввод'!$E$47-NETWORKDAYS('У4 Ввод'!$D$47,$B9)+1))/Настройки!$E$10*100)</f>
        <v>0</v>
      </c>
      <c r="AQ9" s="67" t="n">
        <f aca="false">IF(OR($D9=1,MONTH($B9)&lt;&gt;MONTH(StartDate),'У4 Ввод'!$D$48="",'У4 Ввод'!$E$48="",'У4 Ввод'!$D$48&gt;$B9),0,MAX(0,MIN(1,'У4 Ввод'!$E$48-NETWORKDAYS('У4 Ввод'!$D$48,$B9)+1))/Настройки!$E$10*100)</f>
        <v>0</v>
      </c>
      <c r="AR9" s="67" t="n">
        <f aca="false">IF(OR($D9=1,MONTH($B9)&lt;&gt;MONTH(StartDate),'У4 Ввод'!$D$49="",'У4 Ввод'!$E$49="",'У4 Ввод'!$D$49&gt;$B9),0,MAX(0,MIN(1,'У4 Ввод'!$E$49-NETWORKDAYS('У4 Ввод'!$D$49,$B9)+1))/Настройки!$E$10*100)</f>
        <v>0</v>
      </c>
      <c r="AS9" s="67" t="n">
        <f aca="false">IF(OR($D9=1,MONTH($B9)&lt;&gt;MONTH(StartDate),'У4 Ввод'!$D$50="",'У4 Ввод'!$E$50="",'У4 Ввод'!$D$50&gt;$B9),0,MAX(0,MIN(1,'У4 Ввод'!$E$50-NETWORKDAYS('У4 Ввод'!$D$50,$B9)+1))/Настройки!$E$10*100)</f>
        <v>0</v>
      </c>
      <c r="AT9" s="67" t="n">
        <f aca="false">IF(OR($D9=1,MONTH($B9)&lt;&gt;MONTH(StartDate),'У4 Ввод'!$D$51="",'У4 Ввод'!$E$51="",'У4 Ввод'!$D$51&gt;$B9),0,MAX(0,MIN(1,'У4 Ввод'!$E$51-NETWORKDAYS('У4 Ввод'!$D$51,$B9)+1))/Настройки!$E$10*100)</f>
        <v>0</v>
      </c>
      <c r="AU9" s="67" t="n">
        <f aca="false">IF(OR($D9=1,MONTH($B9)&lt;&gt;MONTH(StartDate),'У4 Ввод'!$D$52="",'У4 Ввод'!$E$52="",'У4 Ввод'!$D$52&gt;$B9),0,MAX(0,MIN(1,'У4 Ввод'!$E$52-NETWORKDAYS('У4 Ввод'!$D$52,$B9)+1))/Настройки!$E$10*100)</f>
        <v>0</v>
      </c>
      <c r="AV9" s="67" t="n">
        <f aca="false">IF(OR($D9=1,MONTH($B9)&lt;&gt;MONTH(StartDate),'У4 Ввод'!$D$53="",'У4 Ввод'!$E$53="",'У4 Ввод'!$D$53&gt;$B9),0,MAX(0,MIN(1,'У4 Ввод'!$E$53-NETWORKDAYS('У4 Ввод'!$D$53,$B9)+1))/Настройки!$E$10*100)</f>
        <v>0</v>
      </c>
      <c r="AW9" s="67" t="n">
        <f aca="false">IF(OR($D9=1,MONTH($B9)&lt;&gt;MONTH(StartDate),'У4 Ввод'!$D$54="",'У4 Ввод'!$E$54="",'У4 Ввод'!$D$54&gt;$B9),0,MAX(0,MIN(1,'У4 Ввод'!$E$54-NETWORKDAYS('У4 Ввод'!$D$54,$B9)+1))/Настройки!$E$10*100)</f>
        <v>0</v>
      </c>
      <c r="AX9" s="67" t="n">
        <f aca="false">IF(OR($D9=1,MONTH($B9)&lt;&gt;MONTH(StartDate),'У4 Ввод'!$D$55="",'У4 Ввод'!$E$55="",'У4 Ввод'!$D$55&gt;$B9),0,MAX(0,MIN(1,'У4 Ввод'!$E$55-NETWORKDAYS('У4 Ввод'!$D$55,$B9)+1))/Настройки!$E$10*100)</f>
        <v>0</v>
      </c>
      <c r="AY9" s="67" t="n">
        <f aca="false">IF(OR($D9=1,MONTH($B9)&lt;&gt;MONTH(StartDate),'У4 Ввод'!$D$56="",'У4 Ввод'!$E$56="",'У4 Ввод'!$D$56&gt;$B9),0,MAX(0,MIN(1,'У4 Ввод'!$E$56-NETWORKDAYS('У4 Ввод'!$D$56,$B9)+1))/Настройки!$E$10*100)</f>
        <v>0</v>
      </c>
      <c r="AZ9" s="67" t="n">
        <f aca="false">IF(OR($D9=1,MONTH($B9)&lt;&gt;MONTH(StartDate),'У4 Ввод'!$D$57="",'У4 Ввод'!$E$57="",'У4 Ввод'!$D$57&gt;$B9),0,MAX(0,MIN(1,'У4 Ввод'!$E$57-NETWORKDAYS('У4 Ввод'!$D$57,$B9)+1))/Настройки!$E$10*100)</f>
        <v>0</v>
      </c>
      <c r="BA9" s="67" t="n">
        <f aca="false">IF(OR($D9=1,MONTH($B9)&lt;&gt;MONTH(StartDate),'У4 Ввод'!$D$58="",'У4 Ввод'!$E$58="",'У4 Ввод'!$D$58&gt;$B9),0,MAX(0,MIN(1,'У4 Ввод'!$E$58-NETWORKDAYS('У4 Ввод'!$D$58,$B9)+1))/Настройки!$E$10*100)</f>
        <v>0</v>
      </c>
      <c r="BB9" s="67" t="n">
        <f aca="false">IF(OR($D9=1,MONTH($B9)&lt;&gt;MONTH(StartDate),'У4 Ввод'!$D$59="",'У4 Ввод'!$E$59="",'У4 Ввод'!$D$59&gt;$B9),0,MAX(0,MIN(1,'У4 Ввод'!$E$59-NETWORKDAYS('У4 Ввод'!$D$59,$B9)+1))/Настройки!$E$10*100)</f>
        <v>0</v>
      </c>
      <c r="BC9" s="67" t="n">
        <f aca="false">IF(OR($D9=1,MONTH($B9)&lt;&gt;MONTH(StartDate),'У4 Ввод'!$D$60="",'У4 Ввод'!$E$60="",'У4 Ввод'!$D$60&gt;$B9),0,MAX(0,MIN(1,'У4 Ввод'!$E$60-NETWORKDAYS('У4 Ввод'!$D$60,$B9)+1))/Настройки!$E$10*100)</f>
        <v>0</v>
      </c>
      <c r="BD9" s="67" t="n">
        <f aca="false">IF(OR($D9=1,MONTH($B9)&lt;&gt;MONTH(StartDate),'У4 Ввод'!$D$61="",'У4 Ввод'!$E$61="",'У4 Ввод'!$D$61&gt;$B9),0,MAX(0,MIN(1,'У4 Ввод'!$E$61-NETWORKDAYS('У4 Ввод'!$D$61,$B9)+1))/Настройки!$E$10*100)</f>
        <v>0</v>
      </c>
      <c r="BE9" s="67" t="n">
        <f aca="false">IF(OR($D9=1,MONTH($B9)&lt;&gt;MONTH(StartDate),'У4 Ввод'!$D$62="",'У4 Ввод'!$E$62="",'У4 Ввод'!$D$62&gt;$B9),0,MAX(0,MIN(1,'У4 Ввод'!$E$62-NETWORKDAYS('У4 Ввод'!$D$62,$B9)+1))/Настройки!$E$10*100)</f>
        <v>0</v>
      </c>
      <c r="BF9" s="67" t="n">
        <f aca="false">IF(OR($D9=1,MONTH($B9)&lt;&gt;MONTH(StartDate),'У4 Ввод'!$D$63="",'У4 Ввод'!$E$63="",'У4 Ввод'!$D$63&gt;$B9),0,MAX(0,MIN(1,'У4 Ввод'!$E$63-NETWORKDAYS('У4 Ввод'!$D$63,$B9)+1))/Настройки!$E$10*100)</f>
        <v>0</v>
      </c>
      <c r="BG9" s="67" t="n">
        <f aca="false">IF(OR($D9=1,MONTH($B9)&lt;&gt;MONTH(StartDate),'У4 Ввод'!$D$64="",'У4 Ввод'!$E$64="",'У4 Ввод'!$D$64&gt;$B9),0,MAX(0,MIN(1,'У4 Ввод'!$E$64-NETWORKDAYS('У4 Ввод'!$D$64,$B9)+1))/Настройки!$E$10*100)</f>
        <v>0</v>
      </c>
      <c r="BH9" s="67" t="n">
        <f aca="false">IF(OR($D9=1,MONTH($B9)&lt;&gt;MONTH(StartDate),'У4 Ввод'!$D$65="",'У4 Ввод'!$E$65="",'У4 Ввод'!$D$65&gt;$B9),0,MAX(0,MIN(1,'У4 Ввод'!$E$65-NETWORKDAYS('У4 Ввод'!$D$65,$B9)+1))/Настройки!$E$10*100)</f>
        <v>0</v>
      </c>
      <c r="BI9" s="67" t="n">
        <f aca="false">IF(OR($D9=1,MONTH($B9)&lt;&gt;MONTH(StartDate),'У4 Ввод'!$D$66="",'У4 Ввод'!$E$66="",'У4 Ввод'!$D$66&gt;$B9),0,MAX(0,MIN(1,'У4 Ввод'!$E$66-NETWORKDAYS('У4 Ввод'!$D$66,$B9)+1))/Настройки!$E$10*100)</f>
        <v>0</v>
      </c>
      <c r="BJ9" s="67" t="n">
        <f aca="false">IF(OR($D9=1,MONTH($B9)&lt;&gt;MONTH(StartDate),'У4 Ввод'!$D$67="",'У4 Ввод'!$E$67="",'У4 Ввод'!$D$67&gt;$B9),0,MAX(0,MIN(1,'У4 Ввод'!$E$67-NETWORKDAYS('У4 Ввод'!$D$67,$B9)+1))/Настройки!$E$10*100)</f>
        <v>0</v>
      </c>
      <c r="BK9" s="67" t="n">
        <f aca="false">IF(OR($D9=1,MONTH($B9)&lt;&gt;MONTH(StartDate),'У4 Ввод'!$D$68="",'У4 Ввод'!$E$68="",'У4 Ввод'!$D$68&gt;$B9),0,MAX(0,MIN(1,'У4 Ввод'!$E$68-NETWORKDAYS('У4 Ввод'!$D$68,$B9)+1))/Настройки!$E$10*100)</f>
        <v>0</v>
      </c>
      <c r="BL9" s="67" t="n">
        <f aca="false">IF(OR($D9=1,MONTH($B9)&lt;&gt;MONTH(StartDate),'У4 Ввод'!$D$69="",'У4 Ввод'!$E$69="",'У4 Ввод'!$D$69&gt;$B9),0,MAX(0,MIN(1,'У4 Ввод'!$E$69-NETWORKDAYS('У4 Ввод'!$D$69,$B9)+1))/Настройки!$E$10*100)</f>
        <v>0</v>
      </c>
      <c r="BM9" s="67" t="n">
        <f aca="false">IF(OR($D9=1,MONTH($B9)&lt;&gt;MONTH(StartDate),'У4 Ввод'!$D$70="",'У4 Ввод'!$E$70="",'У4 Ввод'!$D$70&gt;$B9),0,MAX(0,MIN(1,'У4 Ввод'!$E$70-NETWORKDAYS('У4 Ввод'!$D$70,$B9)+1))/Настройки!$E$10*100)</f>
        <v>0</v>
      </c>
      <c r="BN9" s="67" t="n">
        <f aca="false">IF(OR($D9=1,MONTH($B9)&lt;&gt;MONTH(StartDate),'У4 Ввод'!$D$71="",'У4 Ввод'!$E$71="",'У4 Ввод'!$D$71&gt;$B9),0,MAX(0,MIN(1,'У4 Ввод'!$E$71-NETWORKDAYS('У4 Ввод'!$D$71,$B9)+1))/Настройки!$E$10*100)</f>
        <v>0</v>
      </c>
      <c r="BO9" s="67" t="n">
        <f aca="false">IF(OR($D9=1,MONTH($B9)&lt;&gt;MONTH(StartDate),'У4 Ввод'!$D$72="",'У4 Ввод'!$E$72="",'У4 Ввод'!$D$72&gt;$B9),0,MAX(0,MIN(1,'У4 Ввод'!$E$72-NETWORKDAYS('У4 Ввод'!$D$72,$B9)+1))/Настройки!$E$10*100)</f>
        <v>0</v>
      </c>
      <c r="BP9" s="67" t="n">
        <f aca="false">IF(OR($D9=1,MONTH($B9)&lt;&gt;MONTH(StartDate),'У4 Ввод'!$D$73="",'У4 Ввод'!$E$73="",'У4 Ввод'!$D$73&gt;$B9),0,MAX(0,MIN(1,'У4 Ввод'!$E$73-NETWORKDAYS('У4 Ввод'!$D$73,$B9)+1))/Настройки!$E$10*100)</f>
        <v>0</v>
      </c>
      <c r="BQ9" s="67" t="n">
        <f aca="false">IF(OR($D9=1,MONTH($B9)&lt;&gt;MONTH(StartDate),'У4 Ввод'!$D$74="",'У4 Ввод'!$E$74="",'У4 Ввод'!$D$74&gt;$B9),0,MAX(0,MIN(1,'У4 Ввод'!$E$74-NETWORKDAYS('У4 Ввод'!$D$74,$B9)+1))/Настройки!$E$10*100)</f>
        <v>0</v>
      </c>
      <c r="BR9" s="67" t="n">
        <f aca="false">IF(OR($D9=1,MONTH($B9)&lt;&gt;MONTH(StartDate),'У4 Ввод'!$D$75="",'У4 Ввод'!$E$75="",'У4 Ввод'!$D$75&gt;$B9),0,MAX(0,MIN(1,'У4 Ввод'!$E$75-NETWORKDAYS('У4 Ввод'!$D$75,$B9)+1))/Настройки!$E$10*100)</f>
        <v>0</v>
      </c>
      <c r="BS9" s="67" t="n">
        <f aca="false">IF(OR($D9=1,MONTH($B9)&lt;&gt;MONTH(StartDate),'У4 Ввод'!$D$76="",'У4 Ввод'!$E$76="",'У4 Ввод'!$D$76&gt;$B9),0,MAX(0,MIN(1,'У4 Ввод'!$E$76-NETWORKDAYS('У4 Ввод'!$D$76,$B9)+1))/Настройки!$E$10*100)</f>
        <v>0</v>
      </c>
      <c r="BT9" s="67" t="n">
        <f aca="false">IF(OR($D9=1,MONTH($B9)&lt;&gt;MONTH(StartDate),'У4 Ввод'!$D$77="",'У4 Ввод'!$E$77="",'У4 Ввод'!$D$77&gt;$B9),0,MAX(0,MIN(1,'У4 Ввод'!$E$77-NETWORKDAYS('У4 Ввод'!$D$77,$B9)+1))/Настройки!$E$10*100)</f>
        <v>0</v>
      </c>
      <c r="BU9" s="67" t="n">
        <f aca="false">IF(OR($D9=1,MONTH($B9)&lt;&gt;MONTH(StartDate),'У4 Ввод'!$D$78="",'У4 Ввод'!$E$78="",'У4 Ввод'!$D$78&gt;$B9),0,MAX(0,MIN(1,'У4 Ввод'!$E$78-NETWORKDAYS('У4 Ввод'!$D$78,$B9)+1))/Настройки!$E$10*100)</f>
        <v>0</v>
      </c>
      <c r="BV9" s="67" t="n">
        <f aca="false">IF(OR($D9=1,MONTH($B9)&lt;&gt;MONTH(StartDate),'У4 Ввод'!$D$79="",'У4 Ввод'!$E$79="",'У4 Ввод'!$D$79&gt;$B9),0,MAX(0,MIN(1,'У4 Ввод'!$E$79-NETWORKDAYS('У4 Ввод'!$D$79,$B9)+1))/Настройки!$E$10*100)</f>
        <v>0</v>
      </c>
      <c r="BW9" s="67" t="n">
        <f aca="false">IF(OR($D9=1,MONTH($B9)&lt;&gt;MONTH(StartDate),'У4 Ввод'!$D$80="",'У4 Ввод'!$E$80="",'У4 Ввод'!$D$80&gt;$B9),0,MAX(0,MIN(1,'У4 Ввод'!$E$80-NETWORKDAYS('У4 Ввод'!$D$80,$B9)+1))/Настройки!$E$10*100)</f>
        <v>0</v>
      </c>
      <c r="BX9" s="67" t="n">
        <f aca="false">IF(OR($D9=1,MONTH($B9)&lt;&gt;MONTH(StartDate),'У4 Ввод'!$D$81="",'У4 Ввод'!$E$81="",'У4 Ввод'!$D$81&gt;$B9),0,MAX(0,MIN(1,'У4 Ввод'!$E$81-NETWORKDAYS('У4 Ввод'!$D$81,$B9)+1))/Настройки!$E$10*100)</f>
        <v>0</v>
      </c>
      <c r="BY9" s="67" t="n">
        <f aca="false">IF(OR($D9=1,MONTH($B9)&lt;&gt;MONTH(StartDate),'У4 Ввод'!$D$82="",'У4 Ввод'!$E$82="",'У4 Ввод'!$D$82&gt;$B9),0,MAX(0,MIN(1,'У4 Ввод'!$E$82-NETWORKDAYS('У4 Ввод'!$D$82,$B9)+1))/Настройки!$E$10*100)</f>
        <v>0</v>
      </c>
      <c r="BZ9" s="67" t="n">
        <f aca="false">IF(OR($D9=1,MONTH($B9)&lt;&gt;MONTH(StartDate),'У4 Ввод'!$D$83="",'У4 Ввод'!$E$83="",'У4 Ввод'!$D$83&gt;$B9),0,MAX(0,MIN(1,'У4 Ввод'!$E$83-NETWORKDAYS('У4 Ввод'!$D$83,$B9)+1))/Настройки!$E$10*100)</f>
        <v>0</v>
      </c>
      <c r="CA9" s="67" t="n">
        <f aca="false">IF(OR($D9=1,MONTH($B9)&lt;&gt;MONTH(StartDate),'У4 Ввод'!$D$84="",'У4 Ввод'!$E$84="",'У4 Ввод'!$D$84&gt;$B9),0,MAX(0,MIN(1,'У4 Ввод'!$E$84-NETWORKDAYS('У4 Ввод'!$D$84,$B9)+1))/Настройки!$E$10*100)</f>
        <v>0</v>
      </c>
      <c r="CB9" s="67" t="n">
        <f aca="false">IF(OR($D9=1,MONTH($B9)&lt;&gt;MONTH(StartDate),'У4 Ввод'!$D$85="",'У4 Ввод'!$E$85="",'У4 Ввод'!$D$85&gt;$B9),0,MAX(0,MIN(1,'У4 Ввод'!$E$85-NETWORKDAYS('У4 Ввод'!$D$85,$B9)+1))/Настройки!$E$10*100)</f>
        <v>0</v>
      </c>
      <c r="CC9" s="67" t="n">
        <f aca="false">IF(OR($D9=1,MONTH($B9)&lt;&gt;MONTH(StartDate),'У4 Ввод'!$D$86="",'У4 Ввод'!$E$86="",'У4 Ввод'!$D$86&gt;$B9),0,MAX(0,MIN(1,'У4 Ввод'!$E$86-NETWORKDAYS('У4 Ввод'!$D$86,$B9)+1))/Настройки!$E$10*100)</f>
        <v>0</v>
      </c>
      <c r="CD9" s="67" t="n">
        <f aca="false">IF(OR($D9=1,MONTH($B9)&lt;&gt;MONTH(StartDate),'У4 Ввод'!$D$87="",'У4 Ввод'!$E$87="",'У4 Ввод'!$D$87&gt;$B9),0,MAX(0,MIN(1,'У4 Ввод'!$E$87-NETWORKDAYS('У4 Ввод'!$D$87,$B9)+1))/Настройки!$E$10*100)</f>
        <v>0</v>
      </c>
      <c r="CE9" s="67" t="n">
        <f aca="false">IF(OR($D9=1,MONTH($B9)&lt;&gt;MONTH(StartDate),'У4 Ввод'!$D$88="",'У4 Ввод'!$E$88="",'У4 Ввод'!$D$88&gt;$B9),0,MAX(0,MIN(1,'У4 Ввод'!$E$88-NETWORKDAYS('У4 Ввод'!$D$88,$B9)+1))/Настройки!$E$10*100)</f>
        <v>0</v>
      </c>
      <c r="CF9" s="67" t="n">
        <f aca="false">IF(OR($D9=1,MONTH($B9)&lt;&gt;MONTH(StartDate),'У4 Ввод'!$D$89="",'У4 Ввод'!$E$89="",'У4 Ввод'!$D$89&gt;$B9),0,MAX(0,MIN(1,'У4 Ввод'!$E$89-NETWORKDAYS('У4 Ввод'!$D$89,$B9)+1))/Настройки!$E$10*100)</f>
        <v>0</v>
      </c>
      <c r="CG9" s="67" t="n">
        <f aca="false">IF(OR($D9=1,MONTH($B9)&lt;&gt;MONTH(StartDate),'У4 Ввод'!$D$90="",'У4 Ввод'!$E$90="",'У4 Ввод'!$D$90&gt;$B9),0,MAX(0,MIN(1,'У4 Ввод'!$E$90-NETWORKDAYS('У4 Ввод'!$D$90,$B9)+1))/Настройки!$E$10*100)</f>
        <v>0</v>
      </c>
      <c r="CH9" s="67" t="n">
        <f aca="false">IF(OR($D9=1,MONTH($B9)&lt;&gt;MONTH(StartDate),'У4 Ввод'!$D$91="",'У4 Ввод'!$E$91="",'У4 Ввод'!$D$91&gt;$B9),0,MAX(0,MIN(1,'У4 Ввод'!$E$91-NETWORKDAYS('У4 Ввод'!$D$91,$B9)+1))/Настройки!$E$10*100)</f>
        <v>0</v>
      </c>
      <c r="CI9" s="67" t="n">
        <f aca="false">IF(OR($D9=1,MONTH($B9)&lt;&gt;MONTH(StartDate),'У4 Ввод'!$D$92="",'У4 Ввод'!$E$92="",'У4 Ввод'!$D$92&gt;$B9),0,MAX(0,MIN(1,'У4 Ввод'!$E$92-NETWORKDAYS('У4 Ввод'!$D$92,$B9)+1))/Настройки!$E$10*100)</f>
        <v>0</v>
      </c>
      <c r="CJ9" s="67" t="n">
        <f aca="false">IF(OR($D9=1,MONTH($B9)&lt;&gt;MONTH(StartDate),'У4 Ввод'!$D$93="",'У4 Ввод'!$E$93="",'У4 Ввод'!$D$93&gt;$B9),0,MAX(0,MIN(1,'У4 Ввод'!$E$93-NETWORKDAYS('У4 Ввод'!$D$93,$B9)+1))/Настройки!$E$10*100)</f>
        <v>0</v>
      </c>
      <c r="CK9" s="67" t="n">
        <f aca="false">IF(OR($D9=1,MONTH($B9)&lt;&gt;MONTH(StartDate),'У4 Ввод'!$D$94="",'У4 Ввод'!$E$94="",'У4 Ввод'!$D$94&gt;$B9),0,MAX(0,MIN(1,'У4 Ввод'!$E$94-NETWORKDAYS('У4 Ввод'!$D$94,$B9)+1))/Настройки!$E$10*100)</f>
        <v>0</v>
      </c>
      <c r="CL9" s="67" t="n">
        <f aca="false">IF(OR($D9=1,MONTH($B9)&lt;&gt;MONTH(StartDate),'У4 Ввод'!$D$95="",'У4 Ввод'!$E$95="",'У4 Ввод'!$D$95&gt;$B9),0,MAX(0,MIN(1,'У4 Ввод'!$E$95-NETWORKDAYS('У4 Ввод'!$D$95,$B9)+1))/Настройки!$E$10*100)</f>
        <v>0</v>
      </c>
      <c r="CM9" s="67" t="n">
        <f aca="false">IF(OR($D9=1,MONTH($B9)&lt;&gt;MONTH(StartDate),'У4 Ввод'!$D$96="",'У4 Ввод'!$E$96="",'У4 Ввод'!$D$96&gt;$B9),0,MAX(0,MIN(1,'У4 Ввод'!$E$96-NETWORKDAYS('У4 Ввод'!$D$96,$B9)+1))/Настройки!$E$10*100)</f>
        <v>0</v>
      </c>
      <c r="CN9" s="67" t="n">
        <f aca="false">IF(OR($D9=1,MONTH($B9)&lt;&gt;MONTH(StartDate),'У4 Ввод'!$D$97="",'У4 Ввод'!$E$97="",'У4 Ввод'!$D$97&gt;$B9),0,MAX(0,MIN(1,'У4 Ввод'!$E$97-NETWORKDAYS('У4 Ввод'!$D$97,$B9)+1))/Настройки!$E$10*100)</f>
        <v>0</v>
      </c>
      <c r="CO9" s="67" t="n">
        <f aca="false">IF(OR($D9=1,MONTH($B9)&lt;&gt;MONTH(StartDate),'У4 Ввод'!$D$98="",'У4 Ввод'!$E$98="",'У4 Ввод'!$D$98&gt;$B9),0,MAX(0,MIN(1,'У4 Ввод'!$E$98-NETWORKDAYS('У4 Ввод'!$D$98,$B9)+1))/Настройки!$E$10*100)</f>
        <v>0</v>
      </c>
      <c r="CP9" s="67" t="n">
        <f aca="false">IF(OR($D9=1,MONTH($B9)&lt;&gt;MONTH(StartDate),'У4 Ввод'!$D$99="",'У4 Ввод'!$E$99="",'У4 Ввод'!$D$99&gt;$B9),0,MAX(0,MIN(1,'У4 Ввод'!$E$99-NETWORKDAYS('У4 Ввод'!$D$99,$B9)+1))/Настройки!$E$10*100)</f>
        <v>0</v>
      </c>
      <c r="CQ9" s="67" t="n">
        <f aca="false">IF(OR($D9=1,MONTH($B9)&lt;&gt;MONTH(StartDate),'У4 Ввод'!$D$100="",'У4 Ввод'!$E$100="",'У4 Ввод'!$D$100&gt;$B9),0,MAX(0,MIN(1,'У4 Ввод'!$E$100-NETWORKDAYS('У4 Ввод'!$D$100,$B9)+1))/Настройки!$E$10*100)</f>
        <v>0</v>
      </c>
      <c r="CR9" s="67" t="n">
        <f aca="false">IF(OR($D9=1,MONTH($B9)&lt;&gt;MONTH(StartDate),'У4 Ввод'!$D$101="",'У4 Ввод'!$E$101="",'У4 Ввод'!$D$101&gt;$B9),0,MAX(0,MIN(1,'У4 Ввод'!$E$101-NETWORKDAYS('У4 Ввод'!$D$101,$B9)+1))/Настройки!$E$10*100)</f>
        <v>0</v>
      </c>
      <c r="CS9" s="67" t="n">
        <f aca="false">IF(OR($D9=1,MONTH($B9)&lt;&gt;MONTH(StartDate),'У4 Ввод'!$D$102="",'У4 Ввод'!$E$102="",'У4 Ввод'!$D$102&gt;$B9),0,MAX(0,MIN(1,'У4 Ввод'!$E$102-NETWORKDAYS('У4 Ввод'!$D$102,$B9)+1))/Настройки!$E$10*100)</f>
        <v>0</v>
      </c>
      <c r="CT9" s="67" t="n">
        <f aca="false">IF(OR($D9=1,MONTH($B9)&lt;&gt;MONTH(StartDate),'У4 Ввод'!$D$103="",'У4 Ввод'!$E$103="",'У4 Ввод'!$D$103&gt;$B9),0,MAX(0,MIN(1,'У4 Ввод'!$E$103-NETWORKDAYS('У4 Ввод'!$D$103,$B9)+1))/Настройки!$E$10*100)</f>
        <v>0</v>
      </c>
      <c r="CU9" s="67" t="n">
        <f aca="false">IF(OR($D9=1,MONTH($B9)&lt;&gt;MONTH(StartDate),'У4 Ввод'!$D$104="",'У4 Ввод'!$E$104="",'У4 Ввод'!$D$104&gt;$B9),0,MAX(0,MIN(1,'У4 Ввод'!$E$104-NETWORKDAYS('У4 Ввод'!$D$104,$B9)+1))/Настройки!$E$10*100)</f>
        <v>0</v>
      </c>
      <c r="CV9" s="67" t="n">
        <f aca="false">IF(OR($D9=1,MONTH($B9)&lt;&gt;MONTH(StartDate),'У4 Ввод'!$D$105="",'У4 Ввод'!$E$105="",'У4 Ввод'!$D$105&gt;$B9),0,MAX(0,MIN(1,'У4 Ввод'!$E$105-NETWORKDAYS('У4 Ввод'!$D$105,$B9)+1))/Настройки!$E$10*100)</f>
        <v>0</v>
      </c>
      <c r="CW9" s="67" t="n">
        <f aca="false">IF(OR($D9=1,MONTH($B9)&lt;&gt;MONTH(StartDate),'У4 Ввод'!$D$106="",'У4 Ввод'!$E$106="",'У4 Ввод'!$D$106&gt;$B9),0,MAX(0,MIN(1,'У4 Ввод'!$E$106-NETWORKDAYS('У4 Ввод'!$D$106,$B9)+1))/Настройки!$E$10*100)</f>
        <v>0</v>
      </c>
      <c r="CX9" s="67" t="n">
        <f aca="false">IF(OR($D9=1,MONTH($B9)&lt;&gt;MONTH(StartDate),'У4 Ввод'!$D$107="",'У4 Ввод'!$E$107="",'У4 Ввод'!$D$107&gt;$B9),0,MAX(0,MIN(1,'У4 Ввод'!$E$107-NETWORKDAYS('У4 Ввод'!$D$107,$B9)+1))/Настройки!$E$10*100)</f>
        <v>0</v>
      </c>
      <c r="CY9" s="67" t="n">
        <f aca="false">IF(OR($D9=1,MONTH($B9)&lt;&gt;MONTH(StartDate),'У4 Ввод'!$D$108="",'У4 Ввод'!$E$108="",'У4 Ввод'!$D$108&gt;$B9),0,MAX(0,MIN(1,'У4 Ввод'!$E$108-NETWORKDAYS('У4 Ввод'!$D$108,$B9)+1))/Настройки!$E$10*100)</f>
        <v>0</v>
      </c>
      <c r="CZ9" s="67" t="n">
        <f aca="false">IF(OR($D9=1,MONTH($B9)&lt;&gt;MONTH(StartDate),'У4 Ввод'!$D$109="",'У4 Ввод'!$E$109="",'У4 Ввод'!$D$109&gt;$B9),0,MAX(0,MIN(1,'У4 Ввод'!$E$109-NETWORKDAYS('У4 Ввод'!$D$109,$B9)+1))/Настройки!$E$10*100)</f>
        <v>0</v>
      </c>
      <c r="DA9" s="67" t="n">
        <f aca="false">IF(OR($D9=1,MONTH($B9)&lt;&gt;MONTH(StartDate),'У4 Ввод'!$D$110="",'У4 Ввод'!$E$110="",'У4 Ввод'!$D$110&gt;$B9),0,MAX(0,MIN(1,'У4 Ввод'!$E$110-NETWORKDAYS('У4 Ввод'!$D$110,$B9)+1))/Настройки!$E$10*100)</f>
        <v>0</v>
      </c>
      <c r="DB9" s="67" t="n">
        <f aca="false">IF(OR($D9=1,MONTH($B9)&lt;&gt;MONTH(StartDate),'У4 Ввод'!$D$111="",'У4 Ввод'!$E$111="",'У4 Ввод'!$D$111&gt;$B9),0,MAX(0,MIN(1,'У4 Ввод'!$E$111-NETWORKDAYS('У4 Ввод'!$D$111,$B9)+1))/Настройки!$E$10*100)</f>
        <v>0</v>
      </c>
      <c r="DC9" s="67" t="n">
        <f aca="false">IF(OR($D9=1,MONTH($B9)&lt;&gt;MONTH(StartDate),'У4 Ввод'!$D$112="",'У4 Ввод'!$E$112="",'У4 Ввод'!$D$112&gt;$B9),0,MAX(0,MIN(1,'У4 Ввод'!$E$112-NETWORKDAYS('У4 Ввод'!$D$112,$B9)+1))/Настройки!$E$10*100)</f>
        <v>0</v>
      </c>
      <c r="DD9" s="67" t="n">
        <f aca="false">IF(OR($D9=1,MONTH($B9)&lt;&gt;MONTH(StartDate),'У4 Ввод'!$D$113="",'У4 Ввод'!$E$113="",'У4 Ввод'!$D$113&gt;$B9),0,MAX(0,MIN(1,'У4 Ввод'!$E$113-NETWORKDAYS('У4 Ввод'!$D$113,$B9)+1))/Настройки!$E$10*100)</f>
        <v>0</v>
      </c>
      <c r="DE9" s="67" t="n">
        <f aca="false">IF(OR($D9=1,MONTH($B9)&lt;&gt;MONTH(StartDate),'У4 Ввод'!$D$114="",'У4 Ввод'!$E$114="",'У4 Ввод'!$D$114&gt;$B9),0,MAX(0,MIN(1,'У4 Ввод'!$E$114-NETWORKDAYS('У4 Ввод'!$D$114,$B9)+1))/Настройки!$E$10*100)</f>
        <v>0</v>
      </c>
      <c r="DF9" s="67" t="n">
        <f aca="false">IF(OR($D9=1,MONTH($B9)&lt;&gt;MONTH(StartDate),'У4 Ввод'!$D$115="",'У4 Ввод'!$E$115="",'У4 Ввод'!$D$115&gt;$B9),0,MAX(0,MIN(1,'У4 Ввод'!$E$115-NETWORKDAYS('У4 Ввод'!$D$115,$B9)+1))/Настройки!$E$10*100)</f>
        <v>0</v>
      </c>
      <c r="DG9" s="67" t="n">
        <f aca="false">IF(OR($D9=1,MONTH($B9)&lt;&gt;MONTH(StartDate),'У4 Ввод'!$D$116="",'У4 Ввод'!$E$116="",'У4 Ввод'!$D$116&gt;$B9),0,MAX(0,MIN(1,'У4 Ввод'!$E$116-NETWORKDAYS('У4 Ввод'!$D$116,$B9)+1))/Настройки!$E$10*100)</f>
        <v>0</v>
      </c>
      <c r="DH9" s="67" t="n">
        <f aca="false">IF(OR($D9=1,MONTH($B9)&lt;&gt;MONTH(StartDate),'У4 Ввод'!$D$117="",'У4 Ввод'!$E$117="",'У4 Ввод'!$D$117&gt;$B9),0,MAX(0,MIN(1,'У4 Ввод'!$E$117-NETWORKDAYS('У4 Ввод'!$D$117,$B9)+1))/Настройки!$E$10*100)</f>
        <v>0</v>
      </c>
      <c r="DI9" s="67" t="n">
        <f aca="false">IF(OR($D9=1,MONTH($B9)&lt;&gt;MONTH(StartDate),'У4 Ввод'!$D$118="",'У4 Ввод'!$E$118="",'У4 Ввод'!$D$118&gt;$B9),0,MAX(0,MIN(1,'У4 Ввод'!$E$118-NETWORKDAYS('У4 Ввод'!$D$118,$B9)+1))/Настройки!$E$10*100)</f>
        <v>0</v>
      </c>
      <c r="DJ9" s="67" t="n">
        <f aca="false">IF(OR($D9=1,MONTH($B9)&lt;&gt;MONTH(StartDate),'У4 Ввод'!$D$119="",'У4 Ввод'!$E$119="",'У4 Ввод'!$D$119&gt;$B9),0,MAX(0,MIN(1,'У4 Ввод'!$E$119-NETWORKDAYS('У4 Ввод'!$D$119,$B9)+1))/Настройки!$E$10*100)</f>
        <v>0</v>
      </c>
      <c r="DK9" s="67" t="n">
        <f aca="false">IF(OR($D9=1,MONTH($B9)&lt;&gt;MONTH(StartDate),'У4 Ввод'!$D$120="",'У4 Ввод'!$E$120="",'У4 Ввод'!$D$120&gt;$B9),0,MAX(0,MIN(1,'У4 Ввод'!$E$120-NETWORKDAYS('У4 Ввод'!$D$120,$B9)+1))/Настройки!$E$10*100)</f>
        <v>0</v>
      </c>
      <c r="DL9" s="67" t="n">
        <f aca="false">IF(OR($D9=1,MONTH($B9)&lt;&gt;MONTH(StartDate),'У4 Ввод'!$D$121="",'У4 Ввод'!$E$121="",'У4 Ввод'!$D$121&gt;$B9),0,MAX(0,MIN(1,'У4 Ввод'!$E$121-NETWORKDAYS('У4 Ввод'!$D$121,$B9)+1))/Настройки!$E$10*100)</f>
        <v>0</v>
      </c>
      <c r="DM9" s="67" t="n">
        <f aca="false">IF(OR($D9=1,MONTH($B9)&lt;&gt;MONTH(StartDate),'У4 Ввод'!$D$122="",'У4 Ввод'!$E$122="",'У4 Ввод'!$D$122&gt;$B9),0,MAX(0,MIN(1,'У4 Ввод'!$E$122-NETWORKDAYS('У4 Ввод'!$D$122,$B9)+1))/Настройки!$E$10*100)</f>
        <v>0</v>
      </c>
      <c r="DN9" s="67" t="n">
        <f aca="false">IF(OR($D9=1,MONTH($B9)&lt;&gt;MONTH(StartDate),'У4 Ввод'!$D$123="",'У4 Ввод'!$E$123="",'У4 Ввод'!$D$123&gt;$B9),0,MAX(0,MIN(1,'У4 Ввод'!$E$123-NETWORKDAYS('У4 Ввод'!$D$123,$B9)+1))/Настройки!$E$10*100)</f>
        <v>0</v>
      </c>
      <c r="DO9" s="67" t="n">
        <f aca="false">IF(OR($D9=1,MONTH($B9)&lt;&gt;MONTH(StartDate),'У4 Ввод'!$D$124="",'У4 Ввод'!$E$124="",'У4 Ввод'!$D$124&gt;$B9),0,MAX(0,MIN(1,'У4 Ввод'!$E$124-NETWORKDAYS('У4 Ввод'!$D$124,$B9)+1))/Настройки!$E$10*100)</f>
        <v>0</v>
      </c>
      <c r="DP9" s="67" t="n">
        <f aca="false">IF(OR($D9=1,MONTH($B9)&lt;&gt;MONTH(StartDate),'У4 Ввод'!$D$125="",'У4 Ввод'!$E$125="",'У4 Ввод'!$D$125&gt;$B9),0,MAX(0,MIN(1,'У4 Ввод'!$E$125-NETWORKDAYS('У4 Ввод'!$D$125,$B9)+1))/Настройки!$E$10*100)</f>
        <v>0</v>
      </c>
      <c r="DQ9" s="67" t="n">
        <f aca="false">IF(OR($D9=1,MONTH($B9)&lt;&gt;MONTH(StartDate),'У4 Ввод'!$D$126="",'У4 Ввод'!$E$126="",'У4 Ввод'!$D$126&gt;$B9),0,MAX(0,MIN(1,'У4 Ввод'!$E$126-NETWORKDAYS('У4 Ввод'!$D$126,$B9)+1))/Настройки!$E$10*100)</f>
        <v>0</v>
      </c>
      <c r="DR9" s="67" t="n">
        <f aca="false">IF(OR($D9=1,MONTH($B9)&lt;&gt;MONTH(StartDate),'У4 Ввод'!$D$127="",'У4 Ввод'!$E$127="",'У4 Ввод'!$D$127&gt;$B9),0,MAX(0,MIN(1,'У4 Ввод'!$E$127-NETWORKDAYS('У4 Ввод'!$D$127,$B9)+1))/Настройки!$E$10*100)</f>
        <v>0</v>
      </c>
      <c r="DS9" s="67" t="n">
        <f aca="false">IF(OR($D9=1,MONTH($B9)&lt;&gt;MONTH(StartDate),'У4 Ввод'!$D$128="",'У4 Ввод'!$E$128="",'У4 Ввод'!$D$128&gt;$B9),0,MAX(0,MIN(1,'У4 Ввод'!$E$128-NETWORKDAYS('У4 Ввод'!$D$128,$B9)+1))/Настройки!$E$10*100)</f>
        <v>0</v>
      </c>
      <c r="DT9" s="67" t="n">
        <f aca="false">IF(OR($D9=1,MONTH($B9)&lt;&gt;MONTH(StartDate),'У4 Ввод'!$D$129="",'У4 Ввод'!$E$129="",'У4 Ввод'!$D$129&gt;$B9),0,MAX(0,MIN(1,'У4 Ввод'!$E$129-NETWORKDAYS('У4 Ввод'!$D$129,$B9)+1))/Настройки!$E$10*100)</f>
        <v>0</v>
      </c>
      <c r="DU9" s="67" t="n">
        <f aca="false">IF(OR($D9=1,MONTH($B9)&lt;&gt;MONTH(StartDate),'У4 Ввод'!$D$130="",'У4 Ввод'!$E$130="",'У4 Ввод'!$D$130&gt;$B9),0,MAX(0,MIN(1,'У4 Ввод'!$E$130-NETWORKDAYS('У4 Ввод'!$D$130,$B9)+1))/Настройки!$E$10*100)</f>
        <v>0</v>
      </c>
      <c r="DV9" s="67" t="n">
        <f aca="false">IF(OR($D9=1,MONTH($B9)&lt;&gt;MONTH(StartDate),'У4 Ввод'!$D$131="",'У4 Ввод'!$E$131="",'У4 Ввод'!$D$131&gt;$B9),0,MAX(0,MIN(1,'У4 Ввод'!$E$131-NETWORKDAYS('У4 Ввод'!$D$131,$B9)+1))/Настройки!$E$10*100)</f>
        <v>0</v>
      </c>
      <c r="DW9" s="67" t="n">
        <f aca="false">IF(OR($D9=1,MONTH($B9)&lt;&gt;MONTH(StartDate),'У4 Ввод'!$D$132="",'У4 Ввод'!$E$132="",'У4 Ввод'!$D$132&gt;$B9),0,MAX(0,MIN(1,'У4 Ввод'!$E$132-NETWORKDAYS('У4 Ввод'!$D$132,$B9)+1))/Настройки!$E$10*100)</f>
        <v>0</v>
      </c>
      <c r="DX9" s="67" t="n">
        <f aca="false">IF(OR($D9=1,MONTH($B9)&lt;&gt;MONTH(StartDate),'У4 Ввод'!$D$133="",'У4 Ввод'!$E$133="",'У4 Ввод'!$D$133&gt;$B9),0,MAX(0,MIN(1,'У4 Ввод'!$E$133-NETWORKDAYS('У4 Ввод'!$D$133,$B9)+1))/Настройки!$E$10*100)</f>
        <v>0</v>
      </c>
      <c r="DY9" s="67" t="n">
        <f aca="false">IF(OR($D9=1,MONTH($B9)&lt;&gt;MONTH(StartDate),'У4 Ввод'!$D$134="",'У4 Ввод'!$E$134="",'У4 Ввод'!$D$134&gt;$B9),0,MAX(0,MIN(1,'У4 Ввод'!$E$134-NETWORKDAYS('У4 Ввод'!$D$134,$B9)+1))/Настройки!$E$10*100)</f>
        <v>0</v>
      </c>
      <c r="DZ9" s="67" t="n">
        <f aca="false">IF(OR($D9=1,MONTH($B9)&lt;&gt;MONTH(StartDate),'У4 Ввод'!$D$135="",'У4 Ввод'!$E$135="",'У4 Ввод'!$D$135&gt;$B9),0,MAX(0,MIN(1,'У4 Ввод'!$E$135-NETWORKDAYS('У4 Ввод'!$D$135,$B9)+1))/Настройки!$E$10*100)</f>
        <v>0</v>
      </c>
      <c r="EA9" s="67" t="n">
        <f aca="false">IF(OR($D9=1,MONTH($B9)&lt;&gt;MONTH(StartDate),'У4 Ввод'!$D$136="",'У4 Ввод'!$E$136="",'У4 Ввод'!$D$136&gt;$B9),0,MAX(0,MIN(1,'У4 Ввод'!$E$136-NETWORKDAYS('У4 Ввод'!$D$136,$B9)+1))/Настройки!$E$10*100)</f>
        <v>0</v>
      </c>
      <c r="EB9" s="67" t="n">
        <f aca="false">IF(OR($D9=1,MONTH($B9)&lt;&gt;MONTH(StartDate),'У4 Ввод'!$D$137="",'У4 Ввод'!$E$137="",'У4 Ввод'!$D$137&gt;$B9),0,MAX(0,MIN(1,'У4 Ввод'!$E$137-NETWORKDAYS('У4 Ввод'!$D$137,$B9)+1))/Настройки!$E$10*100)</f>
        <v>0</v>
      </c>
      <c r="EC9" s="67" t="n">
        <f aca="false">IF(OR($D9=1,MONTH($B9)&lt;&gt;MONTH(StartDate),'У4 Ввод'!$D$138="",'У4 Ввод'!$E$138="",'У4 Ввод'!$D$138&gt;$B9),0,MAX(0,MIN(1,'У4 Ввод'!$E$138-NETWORKDAYS('У4 Ввод'!$D$138,$B9)+1))/Настройки!$E$10*100)</f>
        <v>0</v>
      </c>
      <c r="ED9" s="67" t="n">
        <f aca="false">IF(OR($D9=1,MONTH($B9)&lt;&gt;MONTH(StartDate),'У4 Ввод'!$D$139="",'У4 Ввод'!$E$139="",'У4 Ввод'!$D$139&gt;$B9),0,MAX(0,MIN(1,'У4 Ввод'!$E$139-NETWORKDAYS('У4 Ввод'!$D$139,$B9)+1))/Настройки!$E$10*100)</f>
        <v>0</v>
      </c>
      <c r="EE9" s="67" t="n">
        <f aca="false">IF(OR($D9=1,MONTH($B9)&lt;&gt;MONTH(StartDate),'У4 Ввод'!$D$140="",'У4 Ввод'!$E$140="",'У4 Ввод'!$D$140&gt;$B9),0,MAX(0,MIN(1,'У4 Ввод'!$E$140-NETWORKDAYS('У4 Ввод'!$D$140,$B9)+1))/Настройки!$E$10*100)</f>
        <v>0</v>
      </c>
      <c r="EF9" s="67" t="n">
        <f aca="false">IF(OR($D9=1,MONTH($B9)&lt;&gt;MONTH(StartDate),'У4 Ввод'!$D$141="",'У4 Ввод'!$E$141="",'У4 Ввод'!$D$141&gt;$B9),0,MAX(0,MIN(1,'У4 Ввод'!$E$141-NETWORKDAYS('У4 Ввод'!$D$141,$B9)+1))/Настройки!$E$10*100)</f>
        <v>0</v>
      </c>
      <c r="EG9" s="67" t="n">
        <f aca="false">IF(OR($D9=1,MONTH($B9)&lt;&gt;MONTH(StartDate),'У4 Ввод'!$D$142="",'У4 Ввод'!$E$142="",'У4 Ввод'!$D$142&gt;$B9),0,MAX(0,MIN(1,'У4 Ввод'!$E$142-NETWORKDAYS('У4 Ввод'!$D$142,$B9)+1))/Настройки!$E$10*100)</f>
        <v>0</v>
      </c>
      <c r="EH9" s="67" t="n">
        <f aca="false">IF(OR($D9=1,MONTH($B9)&lt;&gt;MONTH(StartDate),'У4 Ввод'!$D$143="",'У4 Ввод'!$E$143="",'У4 Ввод'!$D$143&gt;$B9),0,MAX(0,MIN(1,'У4 Ввод'!$E$143-NETWORKDAYS('У4 Ввод'!$D$143,$B9)+1))/Настройки!$E$10*100)</f>
        <v>0</v>
      </c>
      <c r="EI9" s="67" t="n">
        <f aca="false">IF(OR($D9=1,MONTH($B9)&lt;&gt;MONTH(StartDate),'У4 Ввод'!$D$144="",'У4 Ввод'!$E$144="",'У4 Ввод'!$D$144&gt;$B9),0,MAX(0,MIN(1,'У4 Ввод'!$E$144-NETWORKDAYS('У4 Ввод'!$D$144,$B9)+1))/Настройки!$E$10*100)</f>
        <v>0</v>
      </c>
      <c r="EJ9" s="67" t="n">
        <f aca="false">IF(OR($D9=1,MONTH($B9)&lt;&gt;MONTH(StartDate),'У4 Ввод'!$D$145="",'У4 Ввод'!$E$145="",'У4 Ввод'!$D$145&gt;$B9),0,MAX(0,MIN(1,'У4 Ввод'!$E$145-NETWORKDAYS('У4 Ввод'!$D$145,$B9)+1))/Настройки!$E$10*100)</f>
        <v>0</v>
      </c>
      <c r="EK9" s="67" t="n">
        <f aca="false">IF(OR($D9=1,MONTH($B9)&lt;&gt;MONTH(StartDate),'У4 Ввод'!$D$146="",'У4 Ввод'!$E$146="",'У4 Ввод'!$D$146&gt;$B9),0,MAX(0,MIN(1,'У4 Ввод'!$E$146-NETWORKDAYS('У4 Ввод'!$D$146,$B9)+1))/Настройки!$E$10*100)</f>
        <v>0</v>
      </c>
      <c r="EL9" s="67" t="n">
        <f aca="false">IF(OR($D9=1,MONTH($B9)&lt;&gt;MONTH(StartDate),'У4 Ввод'!$D$147="",'У4 Ввод'!$E$147="",'У4 Ввод'!$D$147&gt;$B9),0,MAX(0,MIN(1,'У4 Ввод'!$E$147-NETWORKDAYS('У4 Ввод'!$D$147,$B9)+1))/Настройки!$E$10*100)</f>
        <v>0</v>
      </c>
      <c r="EM9" s="67" t="n">
        <f aca="false">IF(OR($D9=1,MONTH($B9)&lt;&gt;MONTH(StartDate),'У4 Ввод'!$D$148="",'У4 Ввод'!$E$148="",'У4 Ввод'!$D$148&gt;$B9),0,MAX(0,MIN(1,'У4 Ввод'!$E$148-NETWORKDAYS('У4 Ввод'!$D$148,$B9)+1))/Настройки!$E$10*100)</f>
        <v>0</v>
      </c>
      <c r="EN9" s="67" t="n">
        <f aca="false">IF(OR($D9=1,MONTH($B9)&lt;&gt;MONTH(StartDate),'У4 Ввод'!$D$149="",'У4 Ввод'!$E$149="",'У4 Ввод'!$D$149&gt;$B9),0,MAX(0,MIN(1,'У4 Ввод'!$E$149-NETWORKDAYS('У4 Ввод'!$D$149,$B9)+1))/Настройки!$E$10*100)</f>
        <v>0</v>
      </c>
      <c r="EO9" s="67" t="n">
        <f aca="false">IF(OR($D9=1,MONTH($B9)&lt;&gt;MONTH(StartDate),'У4 Ввод'!$D$150="",'У4 Ввод'!$E$150="",'У4 Ввод'!$D$150&gt;$B9),0,MAX(0,MIN(1,'У4 Ввод'!$E$150-NETWORKDAYS('У4 Ввод'!$D$150,$B9)+1))/Настройки!$E$10*100)</f>
        <v>0</v>
      </c>
      <c r="EP9" s="67" t="n">
        <f aca="false">IF(OR($D9=1,MONTH($B9)&lt;&gt;MONTH(StartDate),'У4 Ввод'!$D$151="",'У4 Ввод'!$E$151="",'У4 Ввод'!$D$151&gt;$B9),0,MAX(0,MIN(1,'У4 Ввод'!$E$151-NETWORKDAYS('У4 Ввод'!$D$151,$B9)+1))/Настройки!$E$10*100)</f>
        <v>0</v>
      </c>
      <c r="EQ9" s="67" t="n">
        <f aca="false">IF(OR($D9=1,MONTH($B9)&lt;&gt;MONTH(StartDate),'У4 Ввод'!$D$152="",'У4 Ввод'!$E$152="",'У4 Ввод'!$D$152&gt;$B9),0,MAX(0,MIN(1,'У4 Ввод'!$E$152-NETWORKDAYS('У4 Ввод'!$D$152,$B9)+1))/Настройки!$E$10*100)</f>
        <v>0</v>
      </c>
      <c r="ER9" s="67" t="n">
        <f aca="false">IF(OR($D9=1,MONTH($B9)&lt;&gt;MONTH(StartDate),'У4 Ввод'!$D$153="",'У4 Ввод'!$E$153="",'У4 Ввод'!$D$153&gt;$B9),0,MAX(0,MIN(1,'У4 Ввод'!$E$153-NETWORKDAYS('У4 Ввод'!$D$153,$B9)+1))/Настройки!$E$10*100)</f>
        <v>0</v>
      </c>
      <c r="ES9" s="67" t="n">
        <f aca="false">IF(OR($D9=1,MONTH($B9)&lt;&gt;MONTH(StartDate),'У4 Ввод'!$D$154="",'У4 Ввод'!$E$154="",'У4 Ввод'!$D$154&gt;$B9),0,MAX(0,MIN(1,'У4 Ввод'!$E$154-NETWORKDAYS('У4 Ввод'!$D$154,$B9)+1))/Настройки!$E$10*100)</f>
        <v>0</v>
      </c>
      <c r="ET9" s="67" t="n">
        <f aca="false">IF(OR($D9=1,MONTH($B9)&lt;&gt;MONTH(StartDate),'У4 Ввод'!$D$155="",'У4 Ввод'!$E$155="",'У4 Ввод'!$D$155&gt;$B9),0,MAX(0,MIN(1,'У4 Ввод'!$E$155-NETWORKDAYS('У4 Ввод'!$D$155,$B9)+1))/Настройки!$E$10*100)</f>
        <v>0</v>
      </c>
      <c r="EU9" s="67" t="n">
        <f aca="false">IF(OR($D9=1,MONTH($B9)&lt;&gt;MONTH(StartDate),'У4 Ввод'!$D$156="",'У4 Ввод'!$E$156="",'У4 Ввод'!$D$156&gt;$B9),0,MAX(0,MIN(1,'У4 Ввод'!$E$156-NETWORKDAYS('У4 Ввод'!$D$156,$B9)+1))/Настройки!$E$10*100)</f>
        <v>0</v>
      </c>
      <c r="EV9" s="67" t="n">
        <f aca="false">IF(OR($D9=1,MONTH($B9)&lt;&gt;MONTH(StartDate),'У4 Ввод'!$D$157="",'У4 Ввод'!$E$157="",'У4 Ввод'!$D$157&gt;$B9),0,MAX(0,MIN(1,'У4 Ввод'!$E$157-NETWORKDAYS('У4 Ввод'!$D$157,$B9)+1))/Настройки!$E$10*100)</f>
        <v>0</v>
      </c>
      <c r="EW9" s="67" t="n">
        <f aca="false">IF(OR($D9=1,MONTH($B9)&lt;&gt;MONTH(StartDate),'У4 Ввод'!$D$158="",'У4 Ввод'!$E$158="",'У4 Ввод'!$D$158&gt;$B9),0,MAX(0,MIN(1,'У4 Ввод'!$E$158-NETWORKDAYS('У4 Ввод'!$D$158,$B9)+1))/Настройки!$E$10*100)</f>
        <v>0</v>
      </c>
      <c r="EX9" s="67" t="n">
        <f aca="false">IF(OR($D9=1,MONTH($B9)&lt;&gt;MONTH(StartDate),'У4 Ввод'!$D$159="",'У4 Ввод'!$E$159="",'У4 Ввод'!$D$159&gt;$B9),0,MAX(0,MIN(1,'У4 Ввод'!$E$159-NETWORKDAYS('У4 Ввод'!$D$159,$B9)+1))/Настройки!$E$10*100)</f>
        <v>0</v>
      </c>
      <c r="EY9" s="67" t="n">
        <f aca="false">IF(OR($D9=1,MONTH($B9)&lt;&gt;MONTH(StartDate),'У4 Ввод'!$D$160="",'У4 Ввод'!$E$160="",'У4 Ввод'!$D$160&gt;$B9),0,MAX(0,MIN(1,'У4 Ввод'!$E$160-NETWORKDAYS('У4 Ввод'!$D$160,$B9)+1))/Настройки!$E$10*100)</f>
        <v>0</v>
      </c>
      <c r="EZ9" s="67" t="n">
        <f aca="false">IF(OR($D9=1,MONTH($B9)&lt;&gt;MONTH(StartDate),'У4 Ввод'!$D$161="",'У4 Ввод'!$E$161="",'У4 Ввод'!$D$161&gt;$B9),0,MAX(0,MIN(1,'У4 Ввод'!$E$161-NETWORKDAYS('У4 Ввод'!$D$161,$B9)+1))/Настройки!$E$10*100)</f>
        <v>0</v>
      </c>
      <c r="FA9" s="67" t="n">
        <f aca="false">IF(OR($D9=1,MONTH($B9)&lt;&gt;MONTH(StartDate),'У4 Ввод'!$D$162="",'У4 Ввод'!$E$162="",'У4 Ввод'!$D$162&gt;$B9),0,MAX(0,MIN(1,'У4 Ввод'!$E$162-NETWORKDAYS('У4 Ввод'!$D$162,$B9)+1))/Настройки!$E$10*100)</f>
        <v>0</v>
      </c>
      <c r="FB9" s="67" t="n">
        <f aca="false">IF(OR($D9=1,MONTH($B9)&lt;&gt;MONTH(StartDate),'У4 Ввод'!$D$163="",'У4 Ввод'!$E$163="",'У4 Ввод'!$D$163&gt;$B9),0,MAX(0,MIN(1,'У4 Ввод'!$E$163-NETWORKDAYS('У4 Ввод'!$D$163,$B9)+1))/Настройки!$E$10*100)</f>
        <v>0</v>
      </c>
      <c r="FC9" s="67" t="n">
        <f aca="false">IF(OR($D9=1,MONTH($B9)&lt;&gt;MONTH(StartDate),'У4 Ввод'!$D$164="",'У4 Ввод'!$E$164="",'У4 Ввод'!$D$164&gt;$B9),0,MAX(0,MIN(1,'У4 Ввод'!$E$164-NETWORKDAYS('У4 Ввод'!$D$164,$B9)+1))/Настройки!$E$10*100)</f>
        <v>0</v>
      </c>
      <c r="FD9" s="67" t="n">
        <f aca="false">IF(OR($D9=1,MONTH($B9)&lt;&gt;MONTH(StartDate),'У4 Ввод'!$D$165="",'У4 Ввод'!$E$165="",'У4 Ввод'!$D$165&gt;$B9),0,MAX(0,MIN(1,'У4 Ввод'!$E$165-NETWORKDAYS('У4 Ввод'!$D$165,$B9)+1))/Настройки!$E$10*100)</f>
        <v>0</v>
      </c>
      <c r="FE9" s="67" t="n">
        <f aca="false">IF(OR($D9=1,MONTH($B9)&lt;&gt;MONTH(StartDate),'У4 Ввод'!$D$166="",'У4 Ввод'!$E$166="",'У4 Ввод'!$D$166&gt;$B9),0,MAX(0,MIN(1,'У4 Ввод'!$E$166-NETWORKDAYS('У4 Ввод'!$D$166,$B9)+1))/Настройки!$E$10*100)</f>
        <v>0</v>
      </c>
      <c r="FF9" s="67" t="n">
        <f aca="false">IF(OR($D9=1,MONTH($B9)&lt;&gt;MONTH(StartDate),'У4 Ввод'!$D$167="",'У4 Ввод'!$E$167="",'У4 Ввод'!$D$167&gt;$B9),0,MAX(0,MIN(1,'У4 Ввод'!$E$167-NETWORKDAYS('У4 Ввод'!$D$167,$B9)+1))/Настройки!$E$10*100)</f>
        <v>0</v>
      </c>
      <c r="FG9" s="67" t="n">
        <f aca="false">IF(OR($D9=1,MONTH($B9)&lt;&gt;MONTH(StartDate),'У4 Ввод'!$D$168="",'У4 Ввод'!$E$168="",'У4 Ввод'!$D$168&gt;$B9),0,MAX(0,MIN(1,'У4 Ввод'!$E$168-NETWORKDAYS('У4 Ввод'!$D$168,$B9)+1))/Настройки!$E$10*100)</f>
        <v>0</v>
      </c>
      <c r="FH9" s="67" t="n">
        <f aca="false">IF(OR($D9=1,MONTH($B9)&lt;&gt;MONTH(StartDate),'У4 Ввод'!$D$169="",'У4 Ввод'!$E$169="",'У4 Ввод'!$D$169&gt;$B9),0,MAX(0,MIN(1,'У4 Ввод'!$E$169-NETWORKDAYS('У4 Ввод'!$D$169,$B9)+1))/Настройки!$E$10*100)</f>
        <v>0</v>
      </c>
      <c r="FI9" s="67" t="n">
        <f aca="false">IF(OR($D9=1,MONTH($B9)&lt;&gt;MONTH(StartDate),'У4 Ввод'!$D$170="",'У4 Ввод'!$E$170="",'У4 Ввод'!$D$170&gt;$B9),0,MAX(0,MIN(1,'У4 Ввод'!$E$170-NETWORKDAYS('У4 Ввод'!$D$170,$B9)+1))/Настройки!$E$10*100)</f>
        <v>0</v>
      </c>
      <c r="FJ9" s="67" t="n">
        <f aca="false">IF(OR($D9=1,MONTH($B9)&lt;&gt;MONTH(StartDate),'У4 Ввод'!$D$171="",'У4 Ввод'!$E$171="",'У4 Ввод'!$D$171&gt;$B9),0,MAX(0,MIN(1,'У4 Ввод'!$E$171-NETWORKDAYS('У4 Ввод'!$D$171,$B9)+1))/Настройки!$E$10*100)</f>
        <v>0</v>
      </c>
      <c r="FK9" s="67" t="n">
        <f aca="false">IF(OR($D9=1,MONTH($B9)&lt;&gt;MONTH(StartDate),'У4 Ввод'!$D$172="",'У4 Ввод'!$E$172="",'У4 Ввод'!$D$172&gt;$B9),0,MAX(0,MIN(1,'У4 Ввод'!$E$172-NETWORKDAYS('У4 Ввод'!$D$172,$B9)+1))/Настройки!$E$10*100)</f>
        <v>0</v>
      </c>
      <c r="FL9" s="67" t="n">
        <f aca="false">IF(OR($D9=1,MONTH($B9)&lt;&gt;MONTH(StartDate),'У4 Ввод'!$D$173="",'У4 Ввод'!$E$173="",'У4 Ввод'!$D$173&gt;$B9),0,MAX(0,MIN(1,'У4 Ввод'!$E$173-NETWORKDAYS('У4 Ввод'!$D$173,$B9)+1))/Настройки!$E$10*100)</f>
        <v>0</v>
      </c>
      <c r="FM9" s="67" t="n">
        <f aca="false">IF(OR($D9=1,MONTH($B9)&lt;&gt;MONTH(StartDate),'У4 Ввод'!$D$174="",'У4 Ввод'!$E$174="",'У4 Ввод'!$D$174&gt;$B9),0,MAX(0,MIN(1,'У4 Ввод'!$E$174-NETWORKDAYS('У4 Ввод'!$D$174,$B9)+1))/Настройки!$E$10*100)</f>
        <v>0</v>
      </c>
      <c r="FN9" s="67" t="n">
        <f aca="false">IF(OR($D9=1,MONTH($B9)&lt;&gt;MONTH(StartDate),'У4 Ввод'!$D$175="",'У4 Ввод'!$E$175="",'У4 Ввод'!$D$175&gt;$B9),0,MAX(0,MIN(1,'У4 Ввод'!$E$175-NETWORKDAYS('У4 Ввод'!$D$175,$B9)+1))/Настройки!$E$10*100)</f>
        <v>0</v>
      </c>
      <c r="FO9" s="67" t="n">
        <f aca="false">IF(OR($D9=1,MONTH($B9)&lt;&gt;MONTH(StartDate),'У4 Ввод'!$D$176="",'У4 Ввод'!$E$176="",'У4 Ввод'!$D$176&gt;$B9),0,MAX(0,MIN(1,'У4 Ввод'!$E$176-NETWORKDAYS('У4 Ввод'!$D$176,$B9)+1))/Настройки!$E$10*100)</f>
        <v>0</v>
      </c>
      <c r="FP9" s="67" t="n">
        <f aca="false">IF(OR($D9=1,MONTH($B9)&lt;&gt;MONTH(StartDate),'У4 Ввод'!$D$177="",'У4 Ввод'!$E$177="",'У4 Ввод'!$D$177&gt;$B9),0,MAX(0,MIN(1,'У4 Ввод'!$E$177-NETWORKDAYS('У4 Ввод'!$D$177,$B9)+1))/Настройки!$E$10*100)</f>
        <v>0</v>
      </c>
      <c r="FQ9" s="67" t="n">
        <f aca="false">IF(OR($D9=1,MONTH($B9)&lt;&gt;MONTH(StartDate),'У4 Ввод'!$D$178="",'У4 Ввод'!$E$178="",'У4 Ввод'!$D$178&gt;$B9),0,MAX(0,MIN(1,'У4 Ввод'!$E$178-NETWORKDAYS('У4 Ввод'!$D$178,$B9)+1))/Настройки!$E$10*100)</f>
        <v>0</v>
      </c>
      <c r="FR9" s="67" t="n">
        <f aca="false">IF(OR($D9=1,MONTH($B9)&lt;&gt;MONTH(StartDate),'У4 Ввод'!$D$179="",'У4 Ввод'!$E$179="",'У4 Ввод'!$D$179&gt;$B9),0,MAX(0,MIN(1,'У4 Ввод'!$E$179-NETWORKDAYS('У4 Ввод'!$D$179,$B9)+1))/Настройки!$E$10*100)</f>
        <v>0</v>
      </c>
      <c r="FS9" s="67" t="n">
        <f aca="false">IF(OR($D9=1,MONTH($B9)&lt;&gt;MONTH(StartDate),'У4 Ввод'!$D$180="",'У4 Ввод'!$E$180="",'У4 Ввод'!$D$180&gt;$B9),0,MAX(0,MIN(1,'У4 Ввод'!$E$180-NETWORKDAYS('У4 Ввод'!$D$180,$B9)+1))/Настройки!$E$10*100)</f>
        <v>0</v>
      </c>
      <c r="FT9" s="67" t="n">
        <f aca="false">IF(OR($D9=1,MONTH($B9)&lt;&gt;MONTH(StartDate),'У4 Ввод'!$D$181="",'У4 Ввод'!$E$181="",'У4 Ввод'!$D$181&gt;$B9),0,MAX(0,MIN(1,'У4 Ввод'!$E$181-NETWORKDAYS('У4 Ввод'!$D$181,$B9)+1))/Настройки!$E$10*100)</f>
        <v>0</v>
      </c>
      <c r="FU9" s="67" t="n">
        <f aca="false">IF(OR($D9=1,MONTH($B9)&lt;&gt;MONTH(StartDate),'У4 Ввод'!$D$182="",'У4 Ввод'!$E$182="",'У4 Ввод'!$D$182&gt;$B9),0,MAX(0,MIN(1,'У4 Ввод'!$E$182-NETWORKDAYS('У4 Ввод'!$D$182,$B9)+1))/Настройки!$E$10*100)</f>
        <v>0</v>
      </c>
      <c r="FV9" s="67" t="n">
        <f aca="false">IF(OR($D9=1,MONTH($B9)&lt;&gt;MONTH(StartDate),'У4 Ввод'!$D$183="",'У4 Ввод'!$E$183="",'У4 Ввод'!$D$183&gt;$B9),0,MAX(0,MIN(1,'У4 Ввод'!$E$183-NETWORKDAYS('У4 Ввод'!$D$183,$B9)+1))/Настройки!$E$10*100)</f>
        <v>0</v>
      </c>
      <c r="FW9" s="67" t="n">
        <f aca="false">IF(OR($D9=1,MONTH($B9)&lt;&gt;MONTH(StartDate),'У4 Ввод'!$D$184="",'У4 Ввод'!$E$184="",'У4 Ввод'!$D$184&gt;$B9),0,MAX(0,MIN(1,'У4 Ввод'!$E$184-NETWORKDAYS('У4 Ввод'!$D$184,$B9)+1))/Настройки!$E$10*100)</f>
        <v>0</v>
      </c>
      <c r="FX9" s="67" t="n">
        <f aca="false">IF(OR($D9=1,MONTH($B9)&lt;&gt;MONTH(StartDate),'У4 Ввод'!$D$185="",'У4 Ввод'!$E$185="",'У4 Ввод'!$D$185&gt;$B9),0,MAX(0,MIN(1,'У4 Ввод'!$E$185-NETWORKDAYS('У4 Ввод'!$D$185,$B9)+1))/Настройки!$E$10*100)</f>
        <v>0</v>
      </c>
      <c r="FY9" s="67" t="n">
        <f aca="false">IF(OR($D9=1,MONTH($B9)&lt;&gt;MONTH(StartDate),'У4 Ввод'!$D$186="",'У4 Ввод'!$E$186="",'У4 Ввод'!$D$186&gt;$B9),0,MAX(0,MIN(1,'У4 Ввод'!$E$186-NETWORKDAYS('У4 Ввод'!$D$186,$B9)+1))/Настройки!$E$10*100)</f>
        <v>0</v>
      </c>
      <c r="FZ9" s="67" t="n">
        <f aca="false">IF(OR($D9=1,MONTH($B9)&lt;&gt;MONTH(StartDate),'У4 Ввод'!$D$187="",'У4 Ввод'!$E$187="",'У4 Ввод'!$D$187&gt;$B9),0,MAX(0,MIN(1,'У4 Ввод'!$E$187-NETWORKDAYS('У4 Ввод'!$D$187,$B9)+1))/Настройки!$E$10*100)</f>
        <v>0</v>
      </c>
      <c r="GA9" s="67" t="n">
        <f aca="false">IF(OR($D9=1,MONTH($B9)&lt;&gt;MONTH(StartDate),'У4 Ввод'!$D$188="",'У4 Ввод'!$E$188="",'У4 Ввод'!$D$188&gt;$B9),0,MAX(0,MIN(1,'У4 Ввод'!$E$188-NETWORKDAYS('У4 Ввод'!$D$188,$B9)+1))/Настройки!$E$10*100)</f>
        <v>0</v>
      </c>
      <c r="GB9" s="67" t="n">
        <f aca="false">IF(OR($D9=1,MONTH($B9)&lt;&gt;MONTH(StartDate),'У4 Ввод'!$D$189="",'У4 Ввод'!$E$189="",'У4 Ввод'!$D$189&gt;$B9),0,MAX(0,MIN(1,'У4 Ввод'!$E$189-NETWORKDAYS('У4 Ввод'!$D$189,$B9)+1))/Настройки!$E$10*100)</f>
        <v>0</v>
      </c>
      <c r="GC9" s="67" t="n">
        <f aca="false">IF(OR($D9=1,MONTH($B9)&lt;&gt;MONTH(StartDate),'У4 Ввод'!$D$190="",'У4 Ввод'!$E$190="",'У4 Ввод'!$D$190&gt;$B9),0,MAX(0,MIN(1,'У4 Ввод'!$E$190-NETWORKDAYS('У4 Ввод'!$D$190,$B9)+1))/Настройки!$E$10*100)</f>
        <v>0</v>
      </c>
      <c r="GD9" s="67" t="n">
        <f aca="false">IF(OR($D9=1,MONTH($B9)&lt;&gt;MONTH(StartDate),'У4 Ввод'!$D$191="",'У4 Ввод'!$E$191="",'У4 Ввод'!$D$191&gt;$B9),0,MAX(0,MIN(1,'У4 Ввод'!$E$191-NETWORKDAYS('У4 Ввод'!$D$191,$B9)+1))/Настройки!$E$10*100)</f>
        <v>0</v>
      </c>
      <c r="GE9" s="67" t="n">
        <f aca="false">IF(OR($D9=1,MONTH($B9)&lt;&gt;MONTH(StartDate),'У4 Ввод'!$D$192="",'У4 Ввод'!$E$192="",'У4 Ввод'!$D$192&gt;$B9),0,MAX(0,MIN(1,'У4 Ввод'!$E$192-NETWORKDAYS('У4 Ввод'!$D$192,$B9)+1))/Настройки!$E$10*100)</f>
        <v>0</v>
      </c>
      <c r="GF9" s="67" t="n">
        <f aca="false">IF(OR($D9=1,MONTH($B9)&lt;&gt;MONTH(StartDate),'У4 Ввод'!$D$193="",'У4 Ввод'!$E$193="",'У4 Ввод'!$D$193&gt;$B9),0,MAX(0,MIN(1,'У4 Ввод'!$E$193-NETWORKDAYS('У4 Ввод'!$D$193,$B9)+1))/Настройки!$E$10*100)</f>
        <v>0</v>
      </c>
      <c r="GG9" s="67" t="n">
        <f aca="false">IF(OR($D9=1,MONTH($B9)&lt;&gt;MONTH(StartDate),'У4 Ввод'!$D$194="",'У4 Ввод'!$E$194="",'У4 Ввод'!$D$194&gt;$B9),0,MAX(0,MIN(1,'У4 Ввод'!$E$194-NETWORKDAYS('У4 Ввод'!$D$194,$B9)+1))/Настройки!$E$10*100)</f>
        <v>0</v>
      </c>
      <c r="GH9" s="67" t="n">
        <f aca="false">IF(OR($D9=1,MONTH($B9)&lt;&gt;MONTH(StartDate),'У4 Ввод'!$D$195="",'У4 Ввод'!$E$195="",'У4 Ввод'!$D$195&gt;$B9),0,MAX(0,MIN(1,'У4 Ввод'!$E$195-NETWORKDAYS('У4 Ввод'!$D$195,$B9)+1))/Настройки!$E$10*100)</f>
        <v>0</v>
      </c>
      <c r="GI9" s="67" t="n">
        <f aca="false">IF(OR($D9=1,MONTH($B9)&lt;&gt;MONTH(StartDate),'У4 Ввод'!$D$196="",'У4 Ввод'!$E$196="",'У4 Ввод'!$D$196&gt;$B9),0,MAX(0,MIN(1,'У4 Ввод'!$E$196-NETWORKDAYS('У4 Ввод'!$D$196,$B9)+1))/Настройки!$E$10*100)</f>
        <v>0</v>
      </c>
      <c r="GJ9" s="67" t="n">
        <f aca="false">IF(OR($D9=1,MONTH($B9)&lt;&gt;MONTH(StartDate),'У4 Ввод'!$D$197="",'У4 Ввод'!$E$197="",'У4 Ввод'!$D$197&gt;$B9),0,MAX(0,MIN(1,'У4 Ввод'!$E$197-NETWORKDAYS('У4 Ввод'!$D$197,$B9)+1))/Настройки!$E$10*100)</f>
        <v>0</v>
      </c>
      <c r="GK9" s="67" t="n">
        <f aca="false">IF(OR($D9=1,MONTH($B9)&lt;&gt;MONTH(StartDate),'У4 Ввод'!$D$198="",'У4 Ввод'!$E$198="",'У4 Ввод'!$D$198&gt;$B9),0,MAX(0,MIN(1,'У4 Ввод'!$E$198-NETWORKDAYS('У4 Ввод'!$D$198,$B9)+1))/Настройки!$E$10*100)</f>
        <v>0</v>
      </c>
      <c r="GL9" s="67" t="n">
        <f aca="false">IF(OR($D9=1,MONTH($B9)&lt;&gt;MONTH(StartDate),'У4 Ввод'!$D$199="",'У4 Ввод'!$E$199="",'У4 Ввод'!$D$199&gt;$B9),0,MAX(0,MIN(1,'У4 Ввод'!$E$199-NETWORKDAYS('У4 Ввод'!$D$199,$B9)+1))/Настройки!$E$10*100)</f>
        <v>0</v>
      </c>
      <c r="GM9" s="67" t="n">
        <f aca="false">IF(OR($D9=1,MONTH($B9)&lt;&gt;MONTH(StartDate),'У4 Ввод'!$D$200="",'У4 Ввод'!$E$200="",'У4 Ввод'!$D$200&gt;$B9),0,MAX(0,MIN(1,'У4 Ввод'!$E$200-NETWORKDAYS('У4 Ввод'!$D$200,$B9)+1))/Настройки!$E$10*100)</f>
        <v>0</v>
      </c>
      <c r="GN9" s="67" t="n">
        <f aca="false">IF(OR($D9=1,MONTH($B9)&lt;&gt;MONTH(StartDate),'У4 Ввод'!$D$201="",'У4 Ввод'!$E$201="",'У4 Ввод'!$D$201&gt;$B9),0,MAX(0,MIN(1,'У4 Ввод'!$E$201-NETWORKDAYS('У4 Ввод'!$D$201,$B9)+1))/Настройки!$E$10*100)</f>
        <v>0</v>
      </c>
      <c r="GO9" s="67" t="n">
        <f aca="false">IF(OR($D9=1,MONTH($B9)&lt;&gt;MONTH(StartDate),'У4 Ввод'!$D$202="",'У4 Ввод'!$E$202="",'У4 Ввод'!$D$202&gt;$B9),0,MAX(0,MIN(1,'У4 Ввод'!$E$202-NETWORKDAYS('У4 Ввод'!$D$202,$B9)+1))/Настройки!$E$10*100)</f>
        <v>0</v>
      </c>
      <c r="GP9" s="67" t="n">
        <f aca="false">IF(OR($D9=1,MONTH($B9)&lt;&gt;MONTH(StartDate),'У4 Ввод'!$D$203="",'У4 Ввод'!$E$203="",'У4 Ввод'!$D$203&gt;$B9),0,MAX(0,MIN(1,'У4 Ввод'!$E$203-NETWORKDAYS('У4 Ввод'!$D$203,$B9)+1))/Настройки!$E$10*100)</f>
        <v>0</v>
      </c>
      <c r="GQ9" s="67" t="n">
        <f aca="false">IF(OR($D9=1,MONTH($B9)&lt;&gt;MONTH(StartDate),'У4 Ввод'!$D$204="",'У4 Ввод'!$E$204="",'У4 Ввод'!$D$204&gt;$B9),0,MAX(0,MIN(1,'У4 Ввод'!$E$204-NETWORKDAYS('У4 Ввод'!$D$204,$B9)+1))/Настройки!$E$10*100)</f>
        <v>0</v>
      </c>
      <c r="GR9" s="67" t="n">
        <f aca="false">IF(OR($D9=1,MONTH($B9)&lt;&gt;MONTH(StartDate),'У4 Ввод'!$D$205="",'У4 Ввод'!$E$205="",'У4 Ввод'!$D$205&gt;$B9),0,MAX(0,MIN(1,'У4 Ввод'!$E$205-NETWORKDAYS('У4 Ввод'!$D$205,$B9)+1))/Настройки!$E$10*100)</f>
        <v>0</v>
      </c>
      <c r="GS9" s="67" t="n">
        <f aca="false">IF(OR($D9=1,MONTH($B9)&lt;&gt;MONTH(StartDate),'У4 Ввод'!$D$206="",'У4 Ввод'!$E$206="",'У4 Ввод'!$D$206&gt;$B9),0,MAX(0,MIN(1,'У4 Ввод'!$E$206-NETWORKDAYS('У4 Ввод'!$D$206,$B9)+1))/Настройки!$E$10*100)</f>
        <v>0</v>
      </c>
      <c r="GT9" s="67" t="n">
        <f aca="false">IF(OR($D9=1,MONTH($B9)&lt;&gt;MONTH(StartDate),'У4 Ввод'!$D$207="",'У4 Ввод'!$E$207="",'У4 Ввод'!$D$207&gt;$B9),0,MAX(0,MIN(1,'У4 Ввод'!$E$207-NETWORKDAYS('У4 Ввод'!$D$207,$B9)+1))/Настройки!$E$10*100)</f>
        <v>0</v>
      </c>
      <c r="GU9" s="67" t="n">
        <f aca="false">IF(OR($D9=1,MONTH($B9)&lt;&gt;MONTH(StartDate),'У4 Ввод'!$D$208="",'У4 Ввод'!$E$208="",'У4 Ввод'!$D$208&gt;$B9),0,MAX(0,MIN(1,'У4 Ввод'!$E$208-NETWORKDAYS('У4 Ввод'!$D$208,$B9)+1))/Настройки!$E$10*100)</f>
        <v>0</v>
      </c>
      <c r="GV9" s="67" t="n">
        <f aca="false">IF(OR($D9=1,MONTH($B9)&lt;&gt;MONTH(StartDate),'У4 Ввод'!$D$209="",'У4 Ввод'!$E$209="",'У4 Ввод'!$D$209&gt;$B9),0,MAX(0,MIN(1,'У4 Ввод'!$E$209-NETWORKDAYS('У4 Ввод'!$D$209,$B9)+1))/Настройки!$E$10*100)</f>
        <v>0</v>
      </c>
      <c r="GW9" s="67" t="n">
        <f aca="false">IF(OR($D9=1,MONTH($B9)&lt;&gt;MONTH(StartDate),'У4 Ввод'!$D$210="",'У4 Ввод'!$E$210="",'У4 Ввод'!$D$210&gt;$B9),0,MAX(0,MIN(1,'У4 Ввод'!$E$210-NETWORKDAYS('У4 Ввод'!$D$210,$B9)+1))/Настройки!$E$10*100)</f>
        <v>0</v>
      </c>
      <c r="GX9" s="67" t="n">
        <f aca="false">IF(OR($D9=1,MONTH($B9)&lt;&gt;MONTH(StartDate),'У4 Ввод'!$D$211="",'У4 Ввод'!$E$211="",'У4 Ввод'!$D$211&gt;$B9),0,MAX(0,MIN(1,'У4 Ввод'!$E$211-NETWORKDAYS('У4 Ввод'!$D$211,$B9)+1))/Настройки!$E$10*100)</f>
        <v>0</v>
      </c>
      <c r="GY9" s="67" t="n">
        <f aca="false">IF(OR($D9=1,MONTH($B9)&lt;&gt;MONTH(StartDate),'У4 Ввод'!$D$212="",'У4 Ввод'!$E$212="",'У4 Ввод'!$D$212&gt;$B9),0,MAX(0,MIN(1,'У4 Ввод'!$E$212-NETWORKDAYS('У4 Ввод'!$D$212,$B9)+1))/Настройки!$E$10*100)</f>
        <v>0</v>
      </c>
      <c r="GZ9" s="67" t="n">
        <f aca="false">IF(OR($D9=1,MONTH($B9)&lt;&gt;MONTH(StartDate),'У4 Ввод'!$D$213="",'У4 Ввод'!$E$213="",'У4 Ввод'!$D$213&gt;$B9),0,MAX(0,MIN(1,'У4 Ввод'!$E$213-NETWORKDAYS('У4 Ввод'!$D$213,$B9)+1))/Настройки!$E$10*100)</f>
        <v>0</v>
      </c>
      <c r="HA9" s="67" t="n">
        <f aca="false">IF(OR($D9=1,MONTH($B9)&lt;&gt;MONTH(StartDate),'У4 Ввод'!$D$214="",'У4 Ввод'!$E$214="",'У4 Ввод'!$D$214&gt;$B9),0,MAX(0,MIN(1,'У4 Ввод'!$E$214-NETWORKDAYS('У4 Ввод'!$D$214,$B9)+1))/Настройки!$E$10*100)</f>
        <v>0</v>
      </c>
      <c r="HB9" s="67" t="n">
        <f aca="false">IF(OR($D9=1,MONTH($B9)&lt;&gt;MONTH(StartDate),'У4 Ввод'!$D$215="",'У4 Ввод'!$E$215="",'У4 Ввод'!$D$215&gt;$B9),0,MAX(0,MIN(1,'У4 Ввод'!$E$215-NETWORKDAYS('У4 Ввод'!$D$215,$B9)+1))/Настройки!$E$10*100)</f>
        <v>0</v>
      </c>
      <c r="HC9" s="67" t="n">
        <f aca="false">IF(OR($D9=1,MONTH($B9)&lt;&gt;MONTH(StartDate),'У4 Ввод'!$D$216="",'У4 Ввод'!$E$216="",'У4 Ввод'!$D$216&gt;$B9),0,MAX(0,MIN(1,'У4 Ввод'!$E$216-NETWORKDAYS('У4 Ввод'!$D$216,$B9)+1))/Настройки!$E$10*100)</f>
        <v>0</v>
      </c>
      <c r="HD9" s="67" t="n">
        <f aca="false">IF(OR($D9=1,MONTH($B9)&lt;&gt;MONTH(StartDate),'У4 Ввод'!$D$217="",'У4 Ввод'!$E$217="",'У4 Ввод'!$D$217&gt;$B9),0,MAX(0,MIN(1,'У4 Ввод'!$E$217-NETWORKDAYS('У4 Ввод'!$D$217,$B9)+1))/Настройки!$E$10*100)</f>
        <v>0</v>
      </c>
      <c r="HE9" s="67" t="n">
        <f aca="false">IF(OR($D9=1,MONTH($B9)&lt;&gt;MONTH(StartDate),'У4 Ввод'!$D$218="",'У4 Ввод'!$E$218="",'У4 Ввод'!$D$218&gt;$B9),0,MAX(0,MIN(1,'У4 Ввод'!$E$218-NETWORKDAYS('У4 Ввод'!$D$218,$B9)+1))/Настройки!$E$10*100)</f>
        <v>0</v>
      </c>
      <c r="HF9" s="67" t="n">
        <f aca="false">IF(OR($D9=1,MONTH($B9)&lt;&gt;MONTH(StartDate),'У4 Ввод'!$D$219="",'У4 Ввод'!$E$219="",'У4 Ввод'!$D$219&gt;$B9),0,MAX(0,MIN(1,'У4 Ввод'!$E$219-NETWORKDAYS('У4 Ввод'!$D$219,$B9)+1))/Настройки!$E$10*100)</f>
        <v>0</v>
      </c>
      <c r="HG9" s="67" t="n">
        <f aca="false">IF(OR($D9=1,MONTH($B9)&lt;&gt;MONTH(StartDate),'У4 Ввод'!$D$220="",'У4 Ввод'!$E$220="",'У4 Ввод'!$D$220&gt;$B9),0,MAX(0,MIN(1,'У4 Ввод'!$E$220-NETWORKDAYS('У4 Ввод'!$D$220,$B9)+1))/Настройки!$E$10*100)</f>
        <v>0</v>
      </c>
      <c r="HH9" s="67" t="n">
        <f aca="false">IF(OR($D9=1,MONTH($B9)&lt;&gt;MONTH(StartDate),'У4 Ввод'!$D$221="",'У4 Ввод'!$E$221="",'У4 Ввод'!$D$221&gt;$B9),0,MAX(0,MIN(1,'У4 Ввод'!$E$221-NETWORKDAYS('У4 Ввод'!$D$221,$B9)+1))/Настройки!$E$10*100)</f>
        <v>0</v>
      </c>
      <c r="HI9" s="67" t="n">
        <f aca="false">IF(OR($D9=1,MONTH($B9)&lt;&gt;MONTH(StartDate),'У4 Ввод'!$D$222="",'У4 Ввод'!$E$222="",'У4 Ввод'!$D$222&gt;$B9),0,MAX(0,MIN(1,'У4 Ввод'!$E$222-NETWORKDAYS('У4 Ввод'!$D$222,$B9)+1))/Настройки!$E$10*100)</f>
        <v>0</v>
      </c>
      <c r="HJ9" s="67" t="n">
        <f aca="false">IF(OR($D9=1,MONTH($B9)&lt;&gt;MONTH(StartDate),'У4 Ввод'!$D$223="",'У4 Ввод'!$E$223="",'У4 Ввод'!$D$223&gt;$B9),0,MAX(0,MIN(1,'У4 Ввод'!$E$223-NETWORKDAYS('У4 Ввод'!$D$223,$B9)+1))/Настройки!$E$10*100)</f>
        <v>0</v>
      </c>
      <c r="HK9" s="67" t="n">
        <f aca="false">IF(OR($D9=1,MONTH($B9)&lt;&gt;MONTH(StartDate),'У4 Ввод'!$D$224="",'У4 Ввод'!$E$224="",'У4 Ввод'!$D$224&gt;$B9),0,MAX(0,MIN(1,'У4 Ввод'!$E$224-NETWORKDAYS('У4 Ввод'!$D$224,$B9)+1))/Настройки!$E$10*100)</f>
        <v>0</v>
      </c>
      <c r="HL9" s="67" t="n">
        <f aca="false">IF(OR($D9=1,MONTH($B9)&lt;&gt;MONTH(StartDate),'У4 Ввод'!$D$225="",'У4 Ввод'!$E$225="",'У4 Ввод'!$D$225&gt;$B9),0,MAX(0,MIN(1,'У4 Ввод'!$E$225-NETWORKDAYS('У4 Ввод'!$D$225,$B9)+1))/Настройки!$E$10*100)</f>
        <v>0</v>
      </c>
      <c r="HM9" s="67" t="n">
        <f aca="false">IF(OR($D9=1,MONTH($B9)&lt;&gt;MONTH(StartDate),'У4 Ввод'!$D$226="",'У4 Ввод'!$E$226="",'У4 Ввод'!$D$226&gt;$B9),0,MAX(0,MIN(1,'У4 Ввод'!$E$226-NETWORKDAYS('У4 Ввод'!$D$226,$B9)+1))/Настройки!$E$10*100)</f>
        <v>0</v>
      </c>
      <c r="HN9" s="67" t="n">
        <f aca="false">IF(OR($D9=1,MONTH($B9)&lt;&gt;MONTH(StartDate),'У4 Ввод'!$D$227="",'У4 Ввод'!$E$227="",'У4 Ввод'!$D$227&gt;$B9),0,MAX(0,MIN(1,'У4 Ввод'!$E$227-NETWORKDAYS('У4 Ввод'!$D$227,$B9)+1))/Настройки!$E$10*100)</f>
        <v>0</v>
      </c>
      <c r="HO9" s="67" t="n">
        <f aca="false">IF(OR($D9=1,MONTH($B9)&lt;&gt;MONTH(StartDate),'У4 Ввод'!$D$228="",'У4 Ввод'!$E$228="",'У4 Ввод'!$D$228&gt;$B9),0,MAX(0,MIN(1,'У4 Ввод'!$E$228-NETWORKDAYS('У4 Ввод'!$D$228,$B9)+1))/Настройки!$E$10*100)</f>
        <v>0</v>
      </c>
      <c r="HP9" s="67" t="n">
        <f aca="false">IF(OR($D9=1,MONTH($B9)&lt;&gt;MONTH(StartDate),'У4 Ввод'!$D$229="",'У4 Ввод'!$E$229="",'У4 Ввод'!$D$229&gt;$B9),0,MAX(0,MIN(1,'У4 Ввод'!$E$229-NETWORKDAYS('У4 Ввод'!$D$229,$B9)+1))/Настройки!$E$10*100)</f>
        <v>0</v>
      </c>
      <c r="HQ9" s="67" t="n">
        <f aca="false">IF(OR($D9=1,MONTH($B9)&lt;&gt;MONTH(StartDate),'У4 Ввод'!$D$230="",'У4 Ввод'!$E$230="",'У4 Ввод'!$D$230&gt;$B9),0,MAX(0,MIN(1,'У4 Ввод'!$E$230-NETWORKDAYS('У4 Ввод'!$D$230,$B9)+1))/Настройки!$E$10*100)</f>
        <v>0</v>
      </c>
      <c r="HR9" s="67" t="n">
        <f aca="false">IF(OR($D9=1,MONTH($B9)&lt;&gt;MONTH(StartDate),'У4 Ввод'!$D$231="",'У4 Ввод'!$E$231="",'У4 Ввод'!$D$231&gt;$B9),0,MAX(0,MIN(1,'У4 Ввод'!$E$231-NETWORKDAYS('У4 Ввод'!$D$231,$B9)+1))/Настройки!$E$10*100)</f>
        <v>0</v>
      </c>
      <c r="HS9" s="67" t="n">
        <f aca="false">IF(OR($D9=1,MONTH($B9)&lt;&gt;MONTH(StartDate),'У4 Ввод'!$D$232="",'У4 Ввод'!$E$232="",'У4 Ввод'!$D$232&gt;$B9),0,MAX(0,MIN(1,'У4 Ввод'!$E$232-NETWORKDAYS('У4 Ввод'!$D$232,$B9)+1))/Настройки!$E$10*100)</f>
        <v>0</v>
      </c>
      <c r="HT9" s="67" t="n">
        <f aca="false">IF(OR($D9=1,MONTH($B9)&lt;&gt;MONTH(StartDate),'У4 Ввод'!$D$233="",'У4 Ввод'!$E$233="",'У4 Ввод'!$D$233&gt;$B9),0,MAX(0,MIN(1,'У4 Ввод'!$E$233-NETWORKDAYS('У4 Ввод'!$D$233,$B9)+1))/Настройки!$E$10*100)</f>
        <v>0</v>
      </c>
      <c r="HU9" s="67" t="n">
        <f aca="false">IF(OR($D9=1,MONTH($B9)&lt;&gt;MONTH(StartDate),'У4 Ввод'!$D$234="",'У4 Ввод'!$E$234="",'У4 Ввод'!$D$234&gt;$B9),0,MAX(0,MIN(1,'У4 Ввод'!$E$234-NETWORKDAYS('У4 Ввод'!$D$234,$B9)+1))/Настройки!$E$10*100)</f>
        <v>0</v>
      </c>
      <c r="HV9" s="67" t="n">
        <f aca="false">IF(OR($D9=1,MONTH($B9)&lt;&gt;MONTH(StartDate),'У4 Ввод'!$D$235="",'У4 Ввод'!$E$235="",'У4 Ввод'!$D$235&gt;$B9),0,MAX(0,MIN(1,'У4 Ввод'!$E$235-NETWORKDAYS('У4 Ввод'!$D$235,$B9)+1))/Настройки!$E$10*100)</f>
        <v>0</v>
      </c>
      <c r="HW9" s="67" t="n">
        <f aca="false">IF(OR($D9=1,MONTH($B9)&lt;&gt;MONTH(StartDate),'У4 Ввод'!$D$236="",'У4 Ввод'!$E$236="",'У4 Ввод'!$D$236&gt;$B9),0,MAX(0,MIN(1,'У4 Ввод'!$E$236-NETWORKDAYS('У4 Ввод'!$D$236,$B9)+1))/Настройки!$E$10*100)</f>
        <v>0</v>
      </c>
      <c r="HX9" s="67" t="n">
        <f aca="false">IF(OR($D9=1,MONTH($B9)&lt;&gt;MONTH(StartDate),'У4 Ввод'!$D$237="",'У4 Ввод'!$E$237="",'У4 Ввод'!$D$237&gt;$B9),0,MAX(0,MIN(1,'У4 Ввод'!$E$237-NETWORKDAYS('У4 Ввод'!$D$237,$B9)+1))/Настройки!$E$10*100)</f>
        <v>0</v>
      </c>
      <c r="HY9" s="67" t="n">
        <f aca="false">IF(OR($D9=1,MONTH($B9)&lt;&gt;MONTH(StartDate),'У4 Ввод'!$D$238="",'У4 Ввод'!$E$238="",'У4 Ввод'!$D$238&gt;$B9),0,MAX(0,MIN(1,'У4 Ввод'!$E$238-NETWORKDAYS('У4 Ввод'!$D$238,$B9)+1))/Настройки!$E$10*100)</f>
        <v>0</v>
      </c>
      <c r="HZ9" s="67" t="n">
        <f aca="false">IF(OR($D9=1,MONTH($B9)&lt;&gt;MONTH(StartDate),'У4 Ввод'!$D$239="",'У4 Ввод'!$E$239="",'У4 Ввод'!$D$239&gt;$B9),0,MAX(0,MIN(1,'У4 Ввод'!$E$239-NETWORKDAYS('У4 Ввод'!$D$239,$B9)+1))/Настройки!$E$10*100)</f>
        <v>0</v>
      </c>
      <c r="IA9" s="67" t="n">
        <f aca="false">IF(OR($D9=1,MONTH($B9)&lt;&gt;MONTH(StartDate),'У4 Ввод'!$D$240="",'У4 Ввод'!$E$240="",'У4 Ввод'!$D$240&gt;$B9),0,MAX(0,MIN(1,'У4 Ввод'!$E$240-NETWORKDAYS('У4 Ввод'!$D$240,$B9)+1))/Настройки!$E$10*100)</f>
        <v>0</v>
      </c>
      <c r="IB9" s="67" t="n">
        <f aca="false">IF(OR($D9=1,MONTH($B9)&lt;&gt;MONTH(StartDate),'У4 Ввод'!$D$241="",'У4 Ввод'!$E$241="",'У4 Ввод'!$D$241&gt;$B9),0,MAX(0,MIN(1,'У4 Ввод'!$E$241-NETWORKDAYS('У4 Ввод'!$D$241,$B9)+1))/Настройки!$E$10*100)</f>
        <v>0</v>
      </c>
      <c r="IC9" s="67" t="n">
        <f aca="false">IF(OR($D9=1,MONTH($B9)&lt;&gt;MONTH(StartDate),'У4 Ввод'!$D$242="",'У4 Ввод'!$E$242="",'У4 Ввод'!$D$242&gt;$B9),0,MAX(0,MIN(1,'У4 Ввод'!$E$242-NETWORKDAYS('У4 Ввод'!$D$242,$B9)+1))/Настройки!$E$10*100)</f>
        <v>0</v>
      </c>
      <c r="ID9" s="67" t="n">
        <f aca="false">IF(OR($D9=1,MONTH($B9)&lt;&gt;MONTH(StartDate),'У4 Ввод'!$D$243="",'У4 Ввод'!$E$243="",'У4 Ввод'!$D$243&gt;$B9),0,MAX(0,MIN(1,'У4 Ввод'!$E$243-NETWORKDAYS('У4 Ввод'!$D$243,$B9)+1))/Настройки!$E$10*100)</f>
        <v>0</v>
      </c>
      <c r="IE9" s="67" t="n">
        <f aca="false">IF(OR($D9=1,MONTH($B9)&lt;&gt;MONTH(StartDate),'У4 Ввод'!$D$244="",'У4 Ввод'!$E$244="",'У4 Ввод'!$D$244&gt;$B9),0,MAX(0,MIN(1,'У4 Ввод'!$E$244-NETWORKDAYS('У4 Ввод'!$D$244,$B9)+1))/Настройки!$E$10*100)</f>
        <v>0</v>
      </c>
      <c r="IF9" s="67" t="n">
        <f aca="false">IF(OR($D9=1,MONTH($B9)&lt;&gt;MONTH(StartDate),'У4 Ввод'!$D$245="",'У4 Ввод'!$E$245="",'У4 Ввод'!$D$245&gt;$B9),0,MAX(0,MIN(1,'У4 Ввод'!$E$245-NETWORKDAYS('У4 Ввод'!$D$245,$B9)+1))/Настройки!$E$10*100)</f>
        <v>0</v>
      </c>
      <c r="IG9" s="67" t="n">
        <f aca="false">IF(OR($D9=1,MONTH($B9)&lt;&gt;MONTH(StartDate),'У4 Ввод'!$D$246="",'У4 Ввод'!$E$246="",'У4 Ввод'!$D$246&gt;$B9),0,MAX(0,MIN(1,'У4 Ввод'!$E$246-NETWORKDAYS('У4 Ввод'!$D$246,$B9)+1))/Настройки!$E$10*100)</f>
        <v>0</v>
      </c>
      <c r="IH9" s="67" t="n">
        <f aca="false">IF(OR($D9=1,MONTH($B9)&lt;&gt;MONTH(StartDate),'У4 Ввод'!$D$247="",'У4 Ввод'!$E$247="",'У4 Ввод'!$D$247&gt;$B9),0,MAX(0,MIN(1,'У4 Ввод'!$E$247-NETWORKDAYS('У4 Ввод'!$D$247,$B9)+1))/Настройки!$E$10*100)</f>
        <v>0</v>
      </c>
      <c r="II9" s="67" t="n">
        <f aca="false">IF(OR($D9=1,MONTH($B9)&lt;&gt;MONTH(StartDate),'У4 Ввод'!$D$248="",'У4 Ввод'!$E$248="",'У4 Ввод'!$D$248&gt;$B9),0,MAX(0,MIN(1,'У4 Ввод'!$E$248-NETWORKDAYS('У4 Ввод'!$D$248,$B9)+1))/Настройки!$E$10*100)</f>
        <v>0</v>
      </c>
      <c r="IJ9" s="67" t="n">
        <f aca="false">IF(OR($D9=1,MONTH($B9)&lt;&gt;MONTH(StartDate),'У4 Ввод'!$D$249="",'У4 Ввод'!$E$249="",'У4 Ввод'!$D$249&gt;$B9),0,MAX(0,MIN(1,'У4 Ввод'!$E$249-NETWORKDAYS('У4 Ввод'!$D$249,$B9)+1))/Настройки!$E$10*100)</f>
        <v>0</v>
      </c>
      <c r="IK9" s="67" t="n">
        <f aca="false">IF(OR($D9=1,MONTH($B9)&lt;&gt;MONTH(StartDate),'У4 Ввод'!$D$250="",'У4 Ввод'!$E$250="",'У4 Ввод'!$D$250&gt;$B9),0,MAX(0,MIN(1,'У4 Ввод'!$E$250-NETWORKDAYS('У4 Ввод'!$D$250,$B9)+1))/Настройки!$E$10*100)</f>
        <v>0</v>
      </c>
      <c r="IL9" s="67" t="n">
        <f aca="false">IF(OR($D9=1,MONTH($B9)&lt;&gt;MONTH(StartDate),'У4 Ввод'!$D$251="",'У4 Ввод'!$E$251="",'У4 Ввод'!$D$251&gt;$B9),0,MAX(0,MIN(1,'У4 Ввод'!$E$251-NETWORKDAYS('У4 Ввод'!$D$251,$B9)+1))/Настройки!$E$10*100)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75</v>
      </c>
      <c r="F10" s="49" t="n">
        <f aca="false">IF(OR(MONTH(B10)&lt;&gt;MONTH(StartDate),D10=1),"",100)</f>
        <v>100</v>
      </c>
      <c r="G10" s="67" t="n">
        <f aca="false">IF(OR($D10=1,MONTH($B10)&lt;&gt;MONTH(StartDate),'У4 Ввод'!$D$12="",'У4 Ввод'!$E$12="",'У4 Ввод'!$D$12&gt;$B10),0,MAX(0,MIN(1,'У4 Ввод'!$E$12-NETWORKDAYS('У4 Ввод'!$D$12,$B10)+1))/Настройки!$E$10*100)</f>
        <v>25</v>
      </c>
      <c r="H10" s="67" t="n">
        <f aca="false">IF(OR($D10=1,MONTH($B10)&lt;&gt;MONTH(StartDate),'У4 Ввод'!$D$13="",'У4 Ввод'!$E$13="",'У4 Ввод'!$D$13&gt;$B10),0,MAX(0,MIN(1,'У4 Ввод'!$E$13-NETWORKDAYS('У4 Ввод'!$D$13,$B10)+1))/Настройки!$E$10*100)</f>
        <v>0</v>
      </c>
      <c r="I10" s="67" t="n">
        <f aca="false">IF(OR($D10=1,MONTH($B10)&lt;&gt;MONTH(StartDate),'У4 Ввод'!$D$14="",'У4 Ввод'!$E$14="",'У4 Ввод'!$D$14&gt;$B10),0,MAX(0,MIN(1,'У4 Ввод'!$E$14-NETWORKDAYS('У4 Ввод'!$D$14,$B10)+1))/Настройки!$E$10*100)</f>
        <v>0</v>
      </c>
      <c r="J10" s="67" t="n">
        <f aca="false">IF(OR($D10=1,MONTH($B10)&lt;&gt;MONTH(StartDate),'У4 Ввод'!$D$15="",'У4 Ввод'!$E$15="",'У4 Ввод'!$D$15&gt;$B10),0,MAX(0,MIN(1,'У4 Ввод'!$E$15-NETWORKDAYS('У4 Ввод'!$D$15,$B10)+1))/Настройки!$E$10*100)</f>
        <v>0</v>
      </c>
      <c r="K10" s="67" t="n">
        <f aca="false">IF(OR($D10=1,MONTH($B10)&lt;&gt;MONTH(StartDate),'У4 Ввод'!$D$16="",'У4 Ввод'!$E$16="",'У4 Ввод'!$D$16&gt;$B10),0,MAX(0,MIN(1,'У4 Ввод'!$E$16-NETWORKDAYS('У4 Ввод'!$D$16,$B10)+1))/Настройки!$E$10*100)</f>
        <v>0</v>
      </c>
      <c r="L10" s="67" t="n">
        <f aca="false">IF(OR($D10=1,MONTH($B10)&lt;&gt;MONTH(StartDate),'У4 Ввод'!$D$17="",'У4 Ввод'!$E$17="",'У4 Ввод'!$D$17&gt;$B10),0,MAX(0,MIN(1,'У4 Ввод'!$E$17-NETWORKDAYS('У4 Ввод'!$D$17,$B10)+1))/Настройки!$E$10*100)</f>
        <v>0</v>
      </c>
      <c r="M10" s="67" t="n">
        <f aca="false">IF(OR($D10=1,MONTH($B10)&lt;&gt;MONTH(StartDate),'У4 Ввод'!$D$18="",'У4 Ввод'!$E$18="",'У4 Ввод'!$D$18&gt;$B10),0,MAX(0,MIN(1,'У4 Ввод'!$E$18-NETWORKDAYS('У4 Ввод'!$D$18,$B10)+1))/Настройки!$E$10*100)</f>
        <v>0</v>
      </c>
      <c r="N10" s="67" t="n">
        <f aca="false">IF(OR($D10=1,MONTH($B10)&lt;&gt;MONTH(StartDate),'У4 Ввод'!$D$19="",'У4 Ввод'!$E$19="",'У4 Ввод'!$D$19&gt;$B10),0,MAX(0,MIN(1,'У4 Ввод'!$E$19-NETWORKDAYS('У4 Ввод'!$D$19,$B10)+1))/Настройки!$E$10*100)</f>
        <v>0</v>
      </c>
      <c r="O10" s="67" t="n">
        <f aca="false">IF(OR($D10=1,MONTH($B10)&lt;&gt;MONTH(StartDate),'У4 Ввод'!$D$20="",'У4 Ввод'!$E$20="",'У4 Ввод'!$D$20&gt;$B10),0,MAX(0,MIN(1,'У4 Ввод'!$E$20-NETWORKDAYS('У4 Ввод'!$D$20,$B10)+1))/Настройки!$E$10*100)</f>
        <v>50</v>
      </c>
      <c r="P10" s="67" t="n">
        <f aca="false">IF(OR($D10=1,MONTH($B10)&lt;&gt;MONTH(StartDate),'У4 Ввод'!$D$21="",'У4 Ввод'!$E$21="",'У4 Ввод'!$D$21&gt;$B10),0,MAX(0,MIN(1,'У4 Ввод'!$E$21-NETWORKDAYS('У4 Ввод'!$D$21,$B10)+1))/Настройки!$E$10*100)</f>
        <v>0</v>
      </c>
      <c r="Q10" s="67" t="n">
        <f aca="false">IF(OR($D10=1,MONTH($B10)&lt;&gt;MONTH(StartDate),'У4 Ввод'!$D$22="",'У4 Ввод'!$E$22="",'У4 Ввод'!$D$22&gt;$B10),0,MAX(0,MIN(1,'У4 Ввод'!$E$22-NETWORKDAYS('У4 Ввод'!$D$22,$B10)+1))/Настройки!$E$10*100)</f>
        <v>0</v>
      </c>
      <c r="R10" s="67" t="n">
        <f aca="false">IF(OR($D10=1,MONTH($B10)&lt;&gt;MONTH(StartDate),'У4 Ввод'!$D$23="",'У4 Ввод'!$E$23="",'У4 Ввод'!$D$23&gt;$B10),0,MAX(0,MIN(1,'У4 Ввод'!$E$23-NETWORKDAYS('У4 Ввод'!$D$23,$B10)+1))/Настройки!$E$10*100)</f>
        <v>0</v>
      </c>
      <c r="S10" s="67" t="n">
        <f aca="false">IF(OR($D10=1,MONTH($B10)&lt;&gt;MONTH(StartDate),'У4 Ввод'!$D$24="",'У4 Ввод'!$E$24="",'У4 Ввод'!$D$24&gt;$B10),0,MAX(0,MIN(1,'У4 Ввод'!$E$24-NETWORKDAYS('У4 Ввод'!$D$24,$B10)+1))/Настройки!$E$10*100)</f>
        <v>0</v>
      </c>
      <c r="T10" s="67" t="n">
        <f aca="false">IF(OR($D10=1,MONTH($B10)&lt;&gt;MONTH(StartDate),'У4 Ввод'!$D$25="",'У4 Ввод'!$E$25="",'У4 Ввод'!$D$25&gt;$B10),0,MAX(0,MIN(1,'У4 Ввод'!$E$25-NETWORKDAYS('У4 Ввод'!$D$25,$B10)+1))/Настройки!$E$10*100)</f>
        <v>0</v>
      </c>
      <c r="U10" s="67" t="n">
        <f aca="false">IF(OR($D10=1,MONTH($B10)&lt;&gt;MONTH(StartDate),'У4 Ввод'!$D$26="",'У4 Ввод'!$E$26="",'У4 Ввод'!$D$26&gt;$B10),0,MAX(0,MIN(1,'У4 Ввод'!$E$26-NETWORKDAYS('У4 Ввод'!$D$26,$B10)+1))/Настройки!$E$10*100)</f>
        <v>0</v>
      </c>
      <c r="V10" s="67" t="n">
        <f aca="false">IF(OR($D10=1,MONTH($B10)&lt;&gt;MONTH(StartDate),'У4 Ввод'!$D$27="",'У4 Ввод'!$E$27="",'У4 Ввод'!$D$27&gt;$B10),0,MAX(0,MIN(1,'У4 Ввод'!$E$27-NETWORKDAYS('У4 Ввод'!$D$27,$B10)+1))/Настройки!$E$10*100)</f>
        <v>0</v>
      </c>
      <c r="W10" s="67" t="n">
        <f aca="false">IF(OR($D10=1,MONTH($B10)&lt;&gt;MONTH(StartDate),'У4 Ввод'!$D$28="",'У4 Ввод'!$E$28="",'У4 Ввод'!$D$28&gt;$B10),0,MAX(0,MIN(1,'У4 Ввод'!$E$28-NETWORKDAYS('У4 Ввод'!$D$28,$B10)+1))/Настройки!$E$10*100)</f>
        <v>0</v>
      </c>
      <c r="X10" s="67" t="n">
        <f aca="false">IF(OR($D10=1,MONTH($B10)&lt;&gt;MONTH(StartDate),'У4 Ввод'!$D$29="",'У4 Ввод'!$E$29="",'У4 Ввод'!$D$29&gt;$B10),0,MAX(0,MIN(1,'У4 Ввод'!$E$29-NETWORKDAYS('У4 Ввод'!$D$29,$B10)+1))/Настройки!$E$10*100)</f>
        <v>0</v>
      </c>
      <c r="Y10" s="67" t="n">
        <f aca="false">IF(OR($D10=1,MONTH($B10)&lt;&gt;MONTH(StartDate),'У4 Ввод'!$D$30="",'У4 Ввод'!$E$30="",'У4 Ввод'!$D$30&gt;$B10),0,MAX(0,MIN(1,'У4 Ввод'!$E$30-NETWORKDAYS('У4 Ввод'!$D$30,$B10)+1))/Настройки!$E$10*100)</f>
        <v>0</v>
      </c>
      <c r="Z10" s="67" t="n">
        <f aca="false">IF(OR($D10=1,MONTH($B10)&lt;&gt;MONTH(StartDate),'У4 Ввод'!$D$31="",'У4 Ввод'!$E$31="",'У4 Ввод'!$D$31&gt;$B10),0,MAX(0,MIN(1,'У4 Ввод'!$E$31-NETWORKDAYS('У4 Ввод'!$D$31,$B10)+1))/Настройки!$E$10*100)</f>
        <v>0</v>
      </c>
      <c r="AA10" s="67" t="n">
        <f aca="false">IF(OR($D10=1,MONTH($B10)&lt;&gt;MONTH(StartDate),'У4 Ввод'!$D$32="",'У4 Ввод'!$E$32="",'У4 Ввод'!$D$32&gt;$B10),0,MAX(0,MIN(1,'У4 Ввод'!$E$32-NETWORKDAYS('У4 Ввод'!$D$32,$B10)+1))/Настройки!$E$10*100)</f>
        <v>0</v>
      </c>
      <c r="AB10" s="67" t="n">
        <f aca="false">IF(OR($D10=1,MONTH($B10)&lt;&gt;MONTH(StartDate),'У4 Ввод'!$D$33="",'У4 Ввод'!$E$33="",'У4 Ввод'!$D$33&gt;$B10),0,MAX(0,MIN(1,'У4 Ввод'!$E$33-NETWORKDAYS('У4 Ввод'!$D$33,$B10)+1))/Настройки!$E$10*100)</f>
        <v>0</v>
      </c>
      <c r="AC10" s="67" t="n">
        <f aca="false">IF(OR($D10=1,MONTH($B10)&lt;&gt;MONTH(StartDate),'У4 Ввод'!$D$34="",'У4 Ввод'!$E$34="",'У4 Ввод'!$D$34&gt;$B10),0,MAX(0,MIN(1,'У4 Ввод'!$E$34-NETWORKDAYS('У4 Ввод'!$D$34,$B10)+1))/Настройки!$E$10*100)</f>
        <v>0</v>
      </c>
      <c r="AD10" s="67" t="n">
        <f aca="false">IF(OR($D10=1,MONTH($B10)&lt;&gt;MONTH(StartDate),'У4 Ввод'!$D$35="",'У4 Ввод'!$E$35="",'У4 Ввод'!$D$35&gt;$B10),0,MAX(0,MIN(1,'У4 Ввод'!$E$35-NETWORKDAYS('У4 Ввод'!$D$35,$B10)+1))/Настройки!$E$10*100)</f>
        <v>0</v>
      </c>
      <c r="AE10" s="67" t="n">
        <f aca="false">IF(OR($D10=1,MONTH($B10)&lt;&gt;MONTH(StartDate),'У4 Ввод'!$D$36="",'У4 Ввод'!$E$36="",'У4 Ввод'!$D$36&gt;$B10),0,MAX(0,MIN(1,'У4 Ввод'!$E$36-NETWORKDAYS('У4 Ввод'!$D$36,$B10)+1))/Настройки!$E$10*100)</f>
        <v>0</v>
      </c>
      <c r="AF10" s="67" t="n">
        <f aca="false">IF(OR($D10=1,MONTH($B10)&lt;&gt;MONTH(StartDate),'У4 Ввод'!$D$37="",'У4 Ввод'!$E$37="",'У4 Ввод'!$D$37&gt;$B10),0,MAX(0,MIN(1,'У4 Ввод'!$E$37-NETWORKDAYS('У4 Ввод'!$D$37,$B10)+1))/Настройки!$E$10*100)</f>
        <v>0</v>
      </c>
      <c r="AG10" s="67" t="n">
        <f aca="false">IF(OR($D10=1,MONTH($B10)&lt;&gt;MONTH(StartDate),'У4 Ввод'!$D$38="",'У4 Ввод'!$E$38="",'У4 Ввод'!$D$38&gt;$B10),0,MAX(0,MIN(1,'У4 Ввод'!$E$38-NETWORKDAYS('У4 Ввод'!$D$38,$B10)+1))/Настройки!$E$10*100)</f>
        <v>0</v>
      </c>
      <c r="AH10" s="67" t="n">
        <f aca="false">IF(OR($D10=1,MONTH($B10)&lt;&gt;MONTH(StartDate),'У4 Ввод'!$D$39="",'У4 Ввод'!$E$39="",'У4 Ввод'!$D$39&gt;$B10),0,MAX(0,MIN(1,'У4 Ввод'!$E$39-NETWORKDAYS('У4 Ввод'!$D$39,$B10)+1))/Настройки!$E$10*100)</f>
        <v>0</v>
      </c>
      <c r="AI10" s="67" t="n">
        <f aca="false">IF(OR($D10=1,MONTH($B10)&lt;&gt;MONTH(StartDate),'У4 Ввод'!$D$40="",'У4 Ввод'!$E$40="",'У4 Ввод'!$D$40&gt;$B10),0,MAX(0,MIN(1,'У4 Ввод'!$E$40-NETWORKDAYS('У4 Ввод'!$D$40,$B10)+1))/Настройки!$E$10*100)</f>
        <v>0</v>
      </c>
      <c r="AJ10" s="67" t="n">
        <f aca="false">IF(OR($D10=1,MONTH($B10)&lt;&gt;MONTH(StartDate),'У4 Ввод'!$D$41="",'У4 Ввод'!$E$41="",'У4 Ввод'!$D$41&gt;$B10),0,MAX(0,MIN(1,'У4 Ввод'!$E$41-NETWORKDAYS('У4 Ввод'!$D$41,$B10)+1))/Настройки!$E$10*100)</f>
        <v>0</v>
      </c>
      <c r="AK10" s="67" t="n">
        <f aca="false">IF(OR($D10=1,MONTH($B10)&lt;&gt;MONTH(StartDate),'У4 Ввод'!$D$42="",'У4 Ввод'!$E$42="",'У4 Ввод'!$D$42&gt;$B10),0,MAX(0,MIN(1,'У4 Ввод'!$E$42-NETWORKDAYS('У4 Ввод'!$D$42,$B10)+1))/Настройки!$E$10*100)</f>
        <v>0</v>
      </c>
      <c r="AL10" s="67" t="n">
        <f aca="false">IF(OR($D10=1,MONTH($B10)&lt;&gt;MONTH(StartDate),'У4 Ввод'!$D$43="",'У4 Ввод'!$E$43="",'У4 Ввод'!$D$43&gt;$B10),0,MAX(0,MIN(1,'У4 Ввод'!$E$43-NETWORKDAYS('У4 Ввод'!$D$43,$B10)+1))/Настройки!$E$10*100)</f>
        <v>0</v>
      </c>
      <c r="AM10" s="67" t="n">
        <f aca="false">IF(OR($D10=1,MONTH($B10)&lt;&gt;MONTH(StartDate),'У4 Ввод'!$D$44="",'У4 Ввод'!$E$44="",'У4 Ввод'!$D$44&gt;$B10),0,MAX(0,MIN(1,'У4 Ввод'!$E$44-NETWORKDAYS('У4 Ввод'!$D$44,$B10)+1))/Настройки!$E$10*100)</f>
        <v>0</v>
      </c>
      <c r="AN10" s="67" t="n">
        <f aca="false">IF(OR($D10=1,MONTH($B10)&lt;&gt;MONTH(StartDate),'У4 Ввод'!$D$45="",'У4 Ввод'!$E$45="",'У4 Ввод'!$D$45&gt;$B10),0,MAX(0,MIN(1,'У4 Ввод'!$E$45-NETWORKDAYS('У4 Ввод'!$D$45,$B10)+1))/Настройки!$E$10*100)</f>
        <v>0</v>
      </c>
      <c r="AO10" s="67" t="n">
        <f aca="false">IF(OR($D10=1,MONTH($B10)&lt;&gt;MONTH(StartDate),'У4 Ввод'!$D$46="",'У4 Ввод'!$E$46="",'У4 Ввод'!$D$46&gt;$B10),0,MAX(0,MIN(1,'У4 Ввод'!$E$46-NETWORKDAYS('У4 Ввод'!$D$46,$B10)+1))/Настройки!$E$10*100)</f>
        <v>0</v>
      </c>
      <c r="AP10" s="67" t="n">
        <f aca="false">IF(OR($D10=1,MONTH($B10)&lt;&gt;MONTH(StartDate),'У4 Ввод'!$D$47="",'У4 Ввод'!$E$47="",'У4 Ввод'!$D$47&gt;$B10),0,MAX(0,MIN(1,'У4 Ввод'!$E$47-NETWORKDAYS('У4 Ввод'!$D$47,$B10)+1))/Настройки!$E$10*100)</f>
        <v>0</v>
      </c>
      <c r="AQ10" s="67" t="n">
        <f aca="false">IF(OR($D10=1,MONTH($B10)&lt;&gt;MONTH(StartDate),'У4 Ввод'!$D$48="",'У4 Ввод'!$E$48="",'У4 Ввод'!$D$48&gt;$B10),0,MAX(0,MIN(1,'У4 Ввод'!$E$48-NETWORKDAYS('У4 Ввод'!$D$48,$B10)+1))/Настройки!$E$10*100)</f>
        <v>0</v>
      </c>
      <c r="AR10" s="67" t="n">
        <f aca="false">IF(OR($D10=1,MONTH($B10)&lt;&gt;MONTH(StartDate),'У4 Ввод'!$D$49="",'У4 Ввод'!$E$49="",'У4 Ввод'!$D$49&gt;$B10),0,MAX(0,MIN(1,'У4 Ввод'!$E$49-NETWORKDAYS('У4 Ввод'!$D$49,$B10)+1))/Настройки!$E$10*100)</f>
        <v>0</v>
      </c>
      <c r="AS10" s="67" t="n">
        <f aca="false">IF(OR($D10=1,MONTH($B10)&lt;&gt;MONTH(StartDate),'У4 Ввод'!$D$50="",'У4 Ввод'!$E$50="",'У4 Ввод'!$D$50&gt;$B10),0,MAX(0,MIN(1,'У4 Ввод'!$E$50-NETWORKDAYS('У4 Ввод'!$D$50,$B10)+1))/Настройки!$E$10*100)</f>
        <v>0</v>
      </c>
      <c r="AT10" s="67" t="n">
        <f aca="false">IF(OR($D10=1,MONTH($B10)&lt;&gt;MONTH(StartDate),'У4 Ввод'!$D$51="",'У4 Ввод'!$E$51="",'У4 Ввод'!$D$51&gt;$B10),0,MAX(0,MIN(1,'У4 Ввод'!$E$51-NETWORKDAYS('У4 Ввод'!$D$51,$B10)+1))/Настройки!$E$10*100)</f>
        <v>0</v>
      </c>
      <c r="AU10" s="67" t="n">
        <f aca="false">IF(OR($D10=1,MONTH($B10)&lt;&gt;MONTH(StartDate),'У4 Ввод'!$D$52="",'У4 Ввод'!$E$52="",'У4 Ввод'!$D$52&gt;$B10),0,MAX(0,MIN(1,'У4 Ввод'!$E$52-NETWORKDAYS('У4 Ввод'!$D$52,$B10)+1))/Настройки!$E$10*100)</f>
        <v>0</v>
      </c>
      <c r="AV10" s="67" t="n">
        <f aca="false">IF(OR($D10=1,MONTH($B10)&lt;&gt;MONTH(StartDate),'У4 Ввод'!$D$53="",'У4 Ввод'!$E$53="",'У4 Ввод'!$D$53&gt;$B10),0,MAX(0,MIN(1,'У4 Ввод'!$E$53-NETWORKDAYS('У4 Ввод'!$D$53,$B10)+1))/Настройки!$E$10*100)</f>
        <v>0</v>
      </c>
      <c r="AW10" s="67" t="n">
        <f aca="false">IF(OR($D10=1,MONTH($B10)&lt;&gt;MONTH(StartDate),'У4 Ввод'!$D$54="",'У4 Ввод'!$E$54="",'У4 Ввод'!$D$54&gt;$B10),0,MAX(0,MIN(1,'У4 Ввод'!$E$54-NETWORKDAYS('У4 Ввод'!$D$54,$B10)+1))/Настройки!$E$10*100)</f>
        <v>0</v>
      </c>
      <c r="AX10" s="67" t="n">
        <f aca="false">IF(OR($D10=1,MONTH($B10)&lt;&gt;MONTH(StartDate),'У4 Ввод'!$D$55="",'У4 Ввод'!$E$55="",'У4 Ввод'!$D$55&gt;$B10),0,MAX(0,MIN(1,'У4 Ввод'!$E$55-NETWORKDAYS('У4 Ввод'!$D$55,$B10)+1))/Настройки!$E$10*100)</f>
        <v>0</v>
      </c>
      <c r="AY10" s="67" t="n">
        <f aca="false">IF(OR($D10=1,MONTH($B10)&lt;&gt;MONTH(StartDate),'У4 Ввод'!$D$56="",'У4 Ввод'!$E$56="",'У4 Ввод'!$D$56&gt;$B10),0,MAX(0,MIN(1,'У4 Ввод'!$E$56-NETWORKDAYS('У4 Ввод'!$D$56,$B10)+1))/Настройки!$E$10*100)</f>
        <v>0</v>
      </c>
      <c r="AZ10" s="67" t="n">
        <f aca="false">IF(OR($D10=1,MONTH($B10)&lt;&gt;MONTH(StartDate),'У4 Ввод'!$D$57="",'У4 Ввод'!$E$57="",'У4 Ввод'!$D$57&gt;$B10),0,MAX(0,MIN(1,'У4 Ввод'!$E$57-NETWORKDAYS('У4 Ввод'!$D$57,$B10)+1))/Настройки!$E$10*100)</f>
        <v>0</v>
      </c>
      <c r="BA10" s="67" t="n">
        <f aca="false">IF(OR($D10=1,MONTH($B10)&lt;&gt;MONTH(StartDate),'У4 Ввод'!$D$58="",'У4 Ввод'!$E$58="",'У4 Ввод'!$D$58&gt;$B10),0,MAX(0,MIN(1,'У4 Ввод'!$E$58-NETWORKDAYS('У4 Ввод'!$D$58,$B10)+1))/Настройки!$E$10*100)</f>
        <v>0</v>
      </c>
      <c r="BB10" s="67" t="n">
        <f aca="false">IF(OR($D10=1,MONTH($B10)&lt;&gt;MONTH(StartDate),'У4 Ввод'!$D$59="",'У4 Ввод'!$E$59="",'У4 Ввод'!$D$59&gt;$B10),0,MAX(0,MIN(1,'У4 Ввод'!$E$59-NETWORKDAYS('У4 Ввод'!$D$59,$B10)+1))/Настройки!$E$10*100)</f>
        <v>0</v>
      </c>
      <c r="BC10" s="67" t="n">
        <f aca="false">IF(OR($D10=1,MONTH($B10)&lt;&gt;MONTH(StartDate),'У4 Ввод'!$D$60="",'У4 Ввод'!$E$60="",'У4 Ввод'!$D$60&gt;$B10),0,MAX(0,MIN(1,'У4 Ввод'!$E$60-NETWORKDAYS('У4 Ввод'!$D$60,$B10)+1))/Настройки!$E$10*100)</f>
        <v>0</v>
      </c>
      <c r="BD10" s="67" t="n">
        <f aca="false">IF(OR($D10=1,MONTH($B10)&lt;&gt;MONTH(StartDate),'У4 Ввод'!$D$61="",'У4 Ввод'!$E$61="",'У4 Ввод'!$D$61&gt;$B10),0,MAX(0,MIN(1,'У4 Ввод'!$E$61-NETWORKDAYS('У4 Ввод'!$D$61,$B10)+1))/Настройки!$E$10*100)</f>
        <v>0</v>
      </c>
      <c r="BE10" s="67" t="n">
        <f aca="false">IF(OR($D10=1,MONTH($B10)&lt;&gt;MONTH(StartDate),'У4 Ввод'!$D$62="",'У4 Ввод'!$E$62="",'У4 Ввод'!$D$62&gt;$B10),0,MAX(0,MIN(1,'У4 Ввод'!$E$62-NETWORKDAYS('У4 Ввод'!$D$62,$B10)+1))/Настройки!$E$10*100)</f>
        <v>0</v>
      </c>
      <c r="BF10" s="67" t="n">
        <f aca="false">IF(OR($D10=1,MONTH($B10)&lt;&gt;MONTH(StartDate),'У4 Ввод'!$D$63="",'У4 Ввод'!$E$63="",'У4 Ввод'!$D$63&gt;$B10),0,MAX(0,MIN(1,'У4 Ввод'!$E$63-NETWORKDAYS('У4 Ввод'!$D$63,$B10)+1))/Настройки!$E$10*100)</f>
        <v>0</v>
      </c>
      <c r="BG10" s="67" t="n">
        <f aca="false">IF(OR($D10=1,MONTH($B10)&lt;&gt;MONTH(StartDate),'У4 Ввод'!$D$64="",'У4 Ввод'!$E$64="",'У4 Ввод'!$D$64&gt;$B10),0,MAX(0,MIN(1,'У4 Ввод'!$E$64-NETWORKDAYS('У4 Ввод'!$D$64,$B10)+1))/Настройки!$E$10*100)</f>
        <v>0</v>
      </c>
      <c r="BH10" s="67" t="n">
        <f aca="false">IF(OR($D10=1,MONTH($B10)&lt;&gt;MONTH(StartDate),'У4 Ввод'!$D$65="",'У4 Ввод'!$E$65="",'У4 Ввод'!$D$65&gt;$B10),0,MAX(0,MIN(1,'У4 Ввод'!$E$65-NETWORKDAYS('У4 Ввод'!$D$65,$B10)+1))/Настройки!$E$10*100)</f>
        <v>0</v>
      </c>
      <c r="BI10" s="67" t="n">
        <f aca="false">IF(OR($D10=1,MONTH($B10)&lt;&gt;MONTH(StartDate),'У4 Ввод'!$D$66="",'У4 Ввод'!$E$66="",'У4 Ввод'!$D$66&gt;$B10),0,MAX(0,MIN(1,'У4 Ввод'!$E$66-NETWORKDAYS('У4 Ввод'!$D$66,$B10)+1))/Настройки!$E$10*100)</f>
        <v>0</v>
      </c>
      <c r="BJ10" s="67" t="n">
        <f aca="false">IF(OR($D10=1,MONTH($B10)&lt;&gt;MONTH(StartDate),'У4 Ввод'!$D$67="",'У4 Ввод'!$E$67="",'У4 Ввод'!$D$67&gt;$B10),0,MAX(0,MIN(1,'У4 Ввод'!$E$67-NETWORKDAYS('У4 Ввод'!$D$67,$B10)+1))/Настройки!$E$10*100)</f>
        <v>0</v>
      </c>
      <c r="BK10" s="67" t="n">
        <f aca="false">IF(OR($D10=1,MONTH($B10)&lt;&gt;MONTH(StartDate),'У4 Ввод'!$D$68="",'У4 Ввод'!$E$68="",'У4 Ввод'!$D$68&gt;$B10),0,MAX(0,MIN(1,'У4 Ввод'!$E$68-NETWORKDAYS('У4 Ввод'!$D$68,$B10)+1))/Настройки!$E$10*100)</f>
        <v>0</v>
      </c>
      <c r="BL10" s="67" t="n">
        <f aca="false">IF(OR($D10=1,MONTH($B10)&lt;&gt;MONTH(StartDate),'У4 Ввод'!$D$69="",'У4 Ввод'!$E$69="",'У4 Ввод'!$D$69&gt;$B10),0,MAX(0,MIN(1,'У4 Ввод'!$E$69-NETWORKDAYS('У4 Ввод'!$D$69,$B10)+1))/Настройки!$E$10*100)</f>
        <v>0</v>
      </c>
      <c r="BM10" s="67" t="n">
        <f aca="false">IF(OR($D10=1,MONTH($B10)&lt;&gt;MONTH(StartDate),'У4 Ввод'!$D$70="",'У4 Ввод'!$E$70="",'У4 Ввод'!$D$70&gt;$B10),0,MAX(0,MIN(1,'У4 Ввод'!$E$70-NETWORKDAYS('У4 Ввод'!$D$70,$B10)+1))/Настройки!$E$10*100)</f>
        <v>0</v>
      </c>
      <c r="BN10" s="67" t="n">
        <f aca="false">IF(OR($D10=1,MONTH($B10)&lt;&gt;MONTH(StartDate),'У4 Ввод'!$D$71="",'У4 Ввод'!$E$71="",'У4 Ввод'!$D$71&gt;$B10),0,MAX(0,MIN(1,'У4 Ввод'!$E$71-NETWORKDAYS('У4 Ввод'!$D$71,$B10)+1))/Настройки!$E$10*100)</f>
        <v>0</v>
      </c>
      <c r="BO10" s="67" t="n">
        <f aca="false">IF(OR($D10=1,MONTH($B10)&lt;&gt;MONTH(StartDate),'У4 Ввод'!$D$72="",'У4 Ввод'!$E$72="",'У4 Ввод'!$D$72&gt;$B10),0,MAX(0,MIN(1,'У4 Ввод'!$E$72-NETWORKDAYS('У4 Ввод'!$D$72,$B10)+1))/Настройки!$E$10*100)</f>
        <v>0</v>
      </c>
      <c r="BP10" s="67" t="n">
        <f aca="false">IF(OR($D10=1,MONTH($B10)&lt;&gt;MONTH(StartDate),'У4 Ввод'!$D$73="",'У4 Ввод'!$E$73="",'У4 Ввод'!$D$73&gt;$B10),0,MAX(0,MIN(1,'У4 Ввод'!$E$73-NETWORKDAYS('У4 Ввод'!$D$73,$B10)+1))/Настройки!$E$10*100)</f>
        <v>0</v>
      </c>
      <c r="BQ10" s="67" t="n">
        <f aca="false">IF(OR($D10=1,MONTH($B10)&lt;&gt;MONTH(StartDate),'У4 Ввод'!$D$74="",'У4 Ввод'!$E$74="",'У4 Ввод'!$D$74&gt;$B10),0,MAX(0,MIN(1,'У4 Ввод'!$E$74-NETWORKDAYS('У4 Ввод'!$D$74,$B10)+1))/Настройки!$E$10*100)</f>
        <v>0</v>
      </c>
      <c r="BR10" s="67" t="n">
        <f aca="false">IF(OR($D10=1,MONTH($B10)&lt;&gt;MONTH(StartDate),'У4 Ввод'!$D$75="",'У4 Ввод'!$E$75="",'У4 Ввод'!$D$75&gt;$B10),0,MAX(0,MIN(1,'У4 Ввод'!$E$75-NETWORKDAYS('У4 Ввод'!$D$75,$B10)+1))/Настройки!$E$10*100)</f>
        <v>0</v>
      </c>
      <c r="BS10" s="67" t="n">
        <f aca="false">IF(OR($D10=1,MONTH($B10)&lt;&gt;MONTH(StartDate),'У4 Ввод'!$D$76="",'У4 Ввод'!$E$76="",'У4 Ввод'!$D$76&gt;$B10),0,MAX(0,MIN(1,'У4 Ввод'!$E$76-NETWORKDAYS('У4 Ввод'!$D$76,$B10)+1))/Настройки!$E$10*100)</f>
        <v>0</v>
      </c>
      <c r="BT10" s="67" t="n">
        <f aca="false">IF(OR($D10=1,MONTH($B10)&lt;&gt;MONTH(StartDate),'У4 Ввод'!$D$77="",'У4 Ввод'!$E$77="",'У4 Ввод'!$D$77&gt;$B10),0,MAX(0,MIN(1,'У4 Ввод'!$E$77-NETWORKDAYS('У4 Ввод'!$D$77,$B10)+1))/Настройки!$E$10*100)</f>
        <v>0</v>
      </c>
      <c r="BU10" s="67" t="n">
        <f aca="false">IF(OR($D10=1,MONTH($B10)&lt;&gt;MONTH(StartDate),'У4 Ввод'!$D$78="",'У4 Ввод'!$E$78="",'У4 Ввод'!$D$78&gt;$B10),0,MAX(0,MIN(1,'У4 Ввод'!$E$78-NETWORKDAYS('У4 Ввод'!$D$78,$B10)+1))/Настройки!$E$10*100)</f>
        <v>0</v>
      </c>
      <c r="BV10" s="67" t="n">
        <f aca="false">IF(OR($D10=1,MONTH($B10)&lt;&gt;MONTH(StartDate),'У4 Ввод'!$D$79="",'У4 Ввод'!$E$79="",'У4 Ввод'!$D$79&gt;$B10),0,MAX(0,MIN(1,'У4 Ввод'!$E$79-NETWORKDAYS('У4 Ввод'!$D$79,$B10)+1))/Настройки!$E$10*100)</f>
        <v>0</v>
      </c>
      <c r="BW10" s="67" t="n">
        <f aca="false">IF(OR($D10=1,MONTH($B10)&lt;&gt;MONTH(StartDate),'У4 Ввод'!$D$80="",'У4 Ввод'!$E$80="",'У4 Ввод'!$D$80&gt;$B10),0,MAX(0,MIN(1,'У4 Ввод'!$E$80-NETWORKDAYS('У4 Ввод'!$D$80,$B10)+1))/Настройки!$E$10*100)</f>
        <v>0</v>
      </c>
      <c r="BX10" s="67" t="n">
        <f aca="false">IF(OR($D10=1,MONTH($B10)&lt;&gt;MONTH(StartDate),'У4 Ввод'!$D$81="",'У4 Ввод'!$E$81="",'У4 Ввод'!$D$81&gt;$B10),0,MAX(0,MIN(1,'У4 Ввод'!$E$81-NETWORKDAYS('У4 Ввод'!$D$81,$B10)+1))/Настройки!$E$10*100)</f>
        <v>0</v>
      </c>
      <c r="BY10" s="67" t="n">
        <f aca="false">IF(OR($D10=1,MONTH($B10)&lt;&gt;MONTH(StartDate),'У4 Ввод'!$D$82="",'У4 Ввод'!$E$82="",'У4 Ввод'!$D$82&gt;$B10),0,MAX(0,MIN(1,'У4 Ввод'!$E$82-NETWORKDAYS('У4 Ввод'!$D$82,$B10)+1))/Настройки!$E$10*100)</f>
        <v>0</v>
      </c>
      <c r="BZ10" s="67" t="n">
        <f aca="false">IF(OR($D10=1,MONTH($B10)&lt;&gt;MONTH(StartDate),'У4 Ввод'!$D$83="",'У4 Ввод'!$E$83="",'У4 Ввод'!$D$83&gt;$B10),0,MAX(0,MIN(1,'У4 Ввод'!$E$83-NETWORKDAYS('У4 Ввод'!$D$83,$B10)+1))/Настройки!$E$10*100)</f>
        <v>0</v>
      </c>
      <c r="CA10" s="67" t="n">
        <f aca="false">IF(OR($D10=1,MONTH($B10)&lt;&gt;MONTH(StartDate),'У4 Ввод'!$D$84="",'У4 Ввод'!$E$84="",'У4 Ввод'!$D$84&gt;$B10),0,MAX(0,MIN(1,'У4 Ввод'!$E$84-NETWORKDAYS('У4 Ввод'!$D$84,$B10)+1))/Настройки!$E$10*100)</f>
        <v>0</v>
      </c>
      <c r="CB10" s="67" t="n">
        <f aca="false">IF(OR($D10=1,MONTH($B10)&lt;&gt;MONTH(StartDate),'У4 Ввод'!$D$85="",'У4 Ввод'!$E$85="",'У4 Ввод'!$D$85&gt;$B10),0,MAX(0,MIN(1,'У4 Ввод'!$E$85-NETWORKDAYS('У4 Ввод'!$D$85,$B10)+1))/Настройки!$E$10*100)</f>
        <v>0</v>
      </c>
      <c r="CC10" s="67" t="n">
        <f aca="false">IF(OR($D10=1,MONTH($B10)&lt;&gt;MONTH(StartDate),'У4 Ввод'!$D$86="",'У4 Ввод'!$E$86="",'У4 Ввод'!$D$86&gt;$B10),0,MAX(0,MIN(1,'У4 Ввод'!$E$86-NETWORKDAYS('У4 Ввод'!$D$86,$B10)+1))/Настройки!$E$10*100)</f>
        <v>0</v>
      </c>
      <c r="CD10" s="67" t="n">
        <f aca="false">IF(OR($D10=1,MONTH($B10)&lt;&gt;MONTH(StartDate),'У4 Ввод'!$D$87="",'У4 Ввод'!$E$87="",'У4 Ввод'!$D$87&gt;$B10),0,MAX(0,MIN(1,'У4 Ввод'!$E$87-NETWORKDAYS('У4 Ввод'!$D$87,$B10)+1))/Настройки!$E$10*100)</f>
        <v>0</v>
      </c>
      <c r="CE10" s="67" t="n">
        <f aca="false">IF(OR($D10=1,MONTH($B10)&lt;&gt;MONTH(StartDate),'У4 Ввод'!$D$88="",'У4 Ввод'!$E$88="",'У4 Ввод'!$D$88&gt;$B10),0,MAX(0,MIN(1,'У4 Ввод'!$E$88-NETWORKDAYS('У4 Ввод'!$D$88,$B10)+1))/Настройки!$E$10*100)</f>
        <v>0</v>
      </c>
      <c r="CF10" s="67" t="n">
        <f aca="false">IF(OR($D10=1,MONTH($B10)&lt;&gt;MONTH(StartDate),'У4 Ввод'!$D$89="",'У4 Ввод'!$E$89="",'У4 Ввод'!$D$89&gt;$B10),0,MAX(0,MIN(1,'У4 Ввод'!$E$89-NETWORKDAYS('У4 Ввод'!$D$89,$B10)+1))/Настройки!$E$10*100)</f>
        <v>0</v>
      </c>
      <c r="CG10" s="67" t="n">
        <f aca="false">IF(OR($D10=1,MONTH($B10)&lt;&gt;MONTH(StartDate),'У4 Ввод'!$D$90="",'У4 Ввод'!$E$90="",'У4 Ввод'!$D$90&gt;$B10),0,MAX(0,MIN(1,'У4 Ввод'!$E$90-NETWORKDAYS('У4 Ввод'!$D$90,$B10)+1))/Настройки!$E$10*100)</f>
        <v>0</v>
      </c>
      <c r="CH10" s="67" t="n">
        <f aca="false">IF(OR($D10=1,MONTH($B10)&lt;&gt;MONTH(StartDate),'У4 Ввод'!$D$91="",'У4 Ввод'!$E$91="",'У4 Ввод'!$D$91&gt;$B10),0,MAX(0,MIN(1,'У4 Ввод'!$E$91-NETWORKDAYS('У4 Ввод'!$D$91,$B10)+1))/Настройки!$E$10*100)</f>
        <v>0</v>
      </c>
      <c r="CI10" s="67" t="n">
        <f aca="false">IF(OR($D10=1,MONTH($B10)&lt;&gt;MONTH(StartDate),'У4 Ввод'!$D$92="",'У4 Ввод'!$E$92="",'У4 Ввод'!$D$92&gt;$B10),0,MAX(0,MIN(1,'У4 Ввод'!$E$92-NETWORKDAYS('У4 Ввод'!$D$92,$B10)+1))/Настройки!$E$10*100)</f>
        <v>0</v>
      </c>
      <c r="CJ10" s="67" t="n">
        <f aca="false">IF(OR($D10=1,MONTH($B10)&lt;&gt;MONTH(StartDate),'У4 Ввод'!$D$93="",'У4 Ввод'!$E$93="",'У4 Ввод'!$D$93&gt;$B10),0,MAX(0,MIN(1,'У4 Ввод'!$E$93-NETWORKDAYS('У4 Ввод'!$D$93,$B10)+1))/Настройки!$E$10*100)</f>
        <v>0</v>
      </c>
      <c r="CK10" s="67" t="n">
        <f aca="false">IF(OR($D10=1,MONTH($B10)&lt;&gt;MONTH(StartDate),'У4 Ввод'!$D$94="",'У4 Ввод'!$E$94="",'У4 Ввод'!$D$94&gt;$B10),0,MAX(0,MIN(1,'У4 Ввод'!$E$94-NETWORKDAYS('У4 Ввод'!$D$94,$B10)+1))/Настройки!$E$10*100)</f>
        <v>0</v>
      </c>
      <c r="CL10" s="67" t="n">
        <f aca="false">IF(OR($D10=1,MONTH($B10)&lt;&gt;MONTH(StartDate),'У4 Ввод'!$D$95="",'У4 Ввод'!$E$95="",'У4 Ввод'!$D$95&gt;$B10),0,MAX(0,MIN(1,'У4 Ввод'!$E$95-NETWORKDAYS('У4 Ввод'!$D$95,$B10)+1))/Настройки!$E$10*100)</f>
        <v>0</v>
      </c>
      <c r="CM10" s="67" t="n">
        <f aca="false">IF(OR($D10=1,MONTH($B10)&lt;&gt;MONTH(StartDate),'У4 Ввод'!$D$96="",'У4 Ввод'!$E$96="",'У4 Ввод'!$D$96&gt;$B10),0,MAX(0,MIN(1,'У4 Ввод'!$E$96-NETWORKDAYS('У4 Ввод'!$D$96,$B10)+1))/Настройки!$E$10*100)</f>
        <v>0</v>
      </c>
      <c r="CN10" s="67" t="n">
        <f aca="false">IF(OR($D10=1,MONTH($B10)&lt;&gt;MONTH(StartDate),'У4 Ввод'!$D$97="",'У4 Ввод'!$E$97="",'У4 Ввод'!$D$97&gt;$B10),0,MAX(0,MIN(1,'У4 Ввод'!$E$97-NETWORKDAYS('У4 Ввод'!$D$97,$B10)+1))/Настройки!$E$10*100)</f>
        <v>0</v>
      </c>
      <c r="CO10" s="67" t="n">
        <f aca="false">IF(OR($D10=1,MONTH($B10)&lt;&gt;MONTH(StartDate),'У4 Ввод'!$D$98="",'У4 Ввод'!$E$98="",'У4 Ввод'!$D$98&gt;$B10),0,MAX(0,MIN(1,'У4 Ввод'!$E$98-NETWORKDAYS('У4 Ввод'!$D$98,$B10)+1))/Настройки!$E$10*100)</f>
        <v>0</v>
      </c>
      <c r="CP10" s="67" t="n">
        <f aca="false">IF(OR($D10=1,MONTH($B10)&lt;&gt;MONTH(StartDate),'У4 Ввод'!$D$99="",'У4 Ввод'!$E$99="",'У4 Ввод'!$D$99&gt;$B10),0,MAX(0,MIN(1,'У4 Ввод'!$E$99-NETWORKDAYS('У4 Ввод'!$D$99,$B10)+1))/Настройки!$E$10*100)</f>
        <v>0</v>
      </c>
      <c r="CQ10" s="67" t="n">
        <f aca="false">IF(OR($D10=1,MONTH($B10)&lt;&gt;MONTH(StartDate),'У4 Ввод'!$D$100="",'У4 Ввод'!$E$100="",'У4 Ввод'!$D$100&gt;$B10),0,MAX(0,MIN(1,'У4 Ввод'!$E$100-NETWORKDAYS('У4 Ввод'!$D$100,$B10)+1))/Настройки!$E$10*100)</f>
        <v>0</v>
      </c>
      <c r="CR10" s="67" t="n">
        <f aca="false">IF(OR($D10=1,MONTH($B10)&lt;&gt;MONTH(StartDate),'У4 Ввод'!$D$101="",'У4 Ввод'!$E$101="",'У4 Ввод'!$D$101&gt;$B10),0,MAX(0,MIN(1,'У4 Ввод'!$E$101-NETWORKDAYS('У4 Ввод'!$D$101,$B10)+1))/Настройки!$E$10*100)</f>
        <v>0</v>
      </c>
      <c r="CS10" s="67" t="n">
        <f aca="false">IF(OR($D10=1,MONTH($B10)&lt;&gt;MONTH(StartDate),'У4 Ввод'!$D$102="",'У4 Ввод'!$E$102="",'У4 Ввод'!$D$102&gt;$B10),0,MAX(0,MIN(1,'У4 Ввод'!$E$102-NETWORKDAYS('У4 Ввод'!$D$102,$B10)+1))/Настройки!$E$10*100)</f>
        <v>0</v>
      </c>
      <c r="CT10" s="67" t="n">
        <f aca="false">IF(OR($D10=1,MONTH($B10)&lt;&gt;MONTH(StartDate),'У4 Ввод'!$D$103="",'У4 Ввод'!$E$103="",'У4 Ввод'!$D$103&gt;$B10),0,MAX(0,MIN(1,'У4 Ввод'!$E$103-NETWORKDAYS('У4 Ввод'!$D$103,$B10)+1))/Настройки!$E$10*100)</f>
        <v>0</v>
      </c>
      <c r="CU10" s="67" t="n">
        <f aca="false">IF(OR($D10=1,MONTH($B10)&lt;&gt;MONTH(StartDate),'У4 Ввод'!$D$104="",'У4 Ввод'!$E$104="",'У4 Ввод'!$D$104&gt;$B10),0,MAX(0,MIN(1,'У4 Ввод'!$E$104-NETWORKDAYS('У4 Ввод'!$D$104,$B10)+1))/Настройки!$E$10*100)</f>
        <v>0</v>
      </c>
      <c r="CV10" s="67" t="n">
        <f aca="false">IF(OR($D10=1,MONTH($B10)&lt;&gt;MONTH(StartDate),'У4 Ввод'!$D$105="",'У4 Ввод'!$E$105="",'У4 Ввод'!$D$105&gt;$B10),0,MAX(0,MIN(1,'У4 Ввод'!$E$105-NETWORKDAYS('У4 Ввод'!$D$105,$B10)+1))/Настройки!$E$10*100)</f>
        <v>0</v>
      </c>
      <c r="CW10" s="67" t="n">
        <f aca="false">IF(OR($D10=1,MONTH($B10)&lt;&gt;MONTH(StartDate),'У4 Ввод'!$D$106="",'У4 Ввод'!$E$106="",'У4 Ввод'!$D$106&gt;$B10),0,MAX(0,MIN(1,'У4 Ввод'!$E$106-NETWORKDAYS('У4 Ввод'!$D$106,$B10)+1))/Настройки!$E$10*100)</f>
        <v>0</v>
      </c>
      <c r="CX10" s="67" t="n">
        <f aca="false">IF(OR($D10=1,MONTH($B10)&lt;&gt;MONTH(StartDate),'У4 Ввод'!$D$107="",'У4 Ввод'!$E$107="",'У4 Ввод'!$D$107&gt;$B10),0,MAX(0,MIN(1,'У4 Ввод'!$E$107-NETWORKDAYS('У4 Ввод'!$D$107,$B10)+1))/Настройки!$E$10*100)</f>
        <v>0</v>
      </c>
      <c r="CY10" s="67" t="n">
        <f aca="false">IF(OR($D10=1,MONTH($B10)&lt;&gt;MONTH(StartDate),'У4 Ввод'!$D$108="",'У4 Ввод'!$E$108="",'У4 Ввод'!$D$108&gt;$B10),0,MAX(0,MIN(1,'У4 Ввод'!$E$108-NETWORKDAYS('У4 Ввод'!$D$108,$B10)+1))/Настройки!$E$10*100)</f>
        <v>0</v>
      </c>
      <c r="CZ10" s="67" t="n">
        <f aca="false">IF(OR($D10=1,MONTH($B10)&lt;&gt;MONTH(StartDate),'У4 Ввод'!$D$109="",'У4 Ввод'!$E$109="",'У4 Ввод'!$D$109&gt;$B10),0,MAX(0,MIN(1,'У4 Ввод'!$E$109-NETWORKDAYS('У4 Ввод'!$D$109,$B10)+1))/Настройки!$E$10*100)</f>
        <v>0</v>
      </c>
      <c r="DA10" s="67" t="n">
        <f aca="false">IF(OR($D10=1,MONTH($B10)&lt;&gt;MONTH(StartDate),'У4 Ввод'!$D$110="",'У4 Ввод'!$E$110="",'У4 Ввод'!$D$110&gt;$B10),0,MAX(0,MIN(1,'У4 Ввод'!$E$110-NETWORKDAYS('У4 Ввод'!$D$110,$B10)+1))/Настройки!$E$10*100)</f>
        <v>0</v>
      </c>
      <c r="DB10" s="67" t="n">
        <f aca="false">IF(OR($D10=1,MONTH($B10)&lt;&gt;MONTH(StartDate),'У4 Ввод'!$D$111="",'У4 Ввод'!$E$111="",'У4 Ввод'!$D$111&gt;$B10),0,MAX(0,MIN(1,'У4 Ввод'!$E$111-NETWORKDAYS('У4 Ввод'!$D$111,$B10)+1))/Настройки!$E$10*100)</f>
        <v>0</v>
      </c>
      <c r="DC10" s="67" t="n">
        <f aca="false">IF(OR($D10=1,MONTH($B10)&lt;&gt;MONTH(StartDate),'У4 Ввод'!$D$112="",'У4 Ввод'!$E$112="",'У4 Ввод'!$D$112&gt;$B10),0,MAX(0,MIN(1,'У4 Ввод'!$E$112-NETWORKDAYS('У4 Ввод'!$D$112,$B10)+1))/Настройки!$E$10*100)</f>
        <v>0</v>
      </c>
      <c r="DD10" s="67" t="n">
        <f aca="false">IF(OR($D10=1,MONTH($B10)&lt;&gt;MONTH(StartDate),'У4 Ввод'!$D$113="",'У4 Ввод'!$E$113="",'У4 Ввод'!$D$113&gt;$B10),0,MAX(0,MIN(1,'У4 Ввод'!$E$113-NETWORKDAYS('У4 Ввод'!$D$113,$B10)+1))/Настройки!$E$10*100)</f>
        <v>0</v>
      </c>
      <c r="DE10" s="67" t="n">
        <f aca="false">IF(OR($D10=1,MONTH($B10)&lt;&gt;MONTH(StartDate),'У4 Ввод'!$D$114="",'У4 Ввод'!$E$114="",'У4 Ввод'!$D$114&gt;$B10),0,MAX(0,MIN(1,'У4 Ввод'!$E$114-NETWORKDAYS('У4 Ввод'!$D$114,$B10)+1))/Настройки!$E$10*100)</f>
        <v>0</v>
      </c>
      <c r="DF10" s="67" t="n">
        <f aca="false">IF(OR($D10=1,MONTH($B10)&lt;&gt;MONTH(StartDate),'У4 Ввод'!$D$115="",'У4 Ввод'!$E$115="",'У4 Ввод'!$D$115&gt;$B10),0,MAX(0,MIN(1,'У4 Ввод'!$E$115-NETWORKDAYS('У4 Ввод'!$D$115,$B10)+1))/Настройки!$E$10*100)</f>
        <v>0</v>
      </c>
      <c r="DG10" s="67" t="n">
        <f aca="false">IF(OR($D10=1,MONTH($B10)&lt;&gt;MONTH(StartDate),'У4 Ввод'!$D$116="",'У4 Ввод'!$E$116="",'У4 Ввод'!$D$116&gt;$B10),0,MAX(0,MIN(1,'У4 Ввод'!$E$116-NETWORKDAYS('У4 Ввод'!$D$116,$B10)+1))/Настройки!$E$10*100)</f>
        <v>0</v>
      </c>
      <c r="DH10" s="67" t="n">
        <f aca="false">IF(OR($D10=1,MONTH($B10)&lt;&gt;MONTH(StartDate),'У4 Ввод'!$D$117="",'У4 Ввод'!$E$117="",'У4 Ввод'!$D$117&gt;$B10),0,MAX(0,MIN(1,'У4 Ввод'!$E$117-NETWORKDAYS('У4 Ввод'!$D$117,$B10)+1))/Настройки!$E$10*100)</f>
        <v>0</v>
      </c>
      <c r="DI10" s="67" t="n">
        <f aca="false">IF(OR($D10=1,MONTH($B10)&lt;&gt;MONTH(StartDate),'У4 Ввод'!$D$118="",'У4 Ввод'!$E$118="",'У4 Ввод'!$D$118&gt;$B10),0,MAX(0,MIN(1,'У4 Ввод'!$E$118-NETWORKDAYS('У4 Ввод'!$D$118,$B10)+1))/Настройки!$E$10*100)</f>
        <v>0</v>
      </c>
      <c r="DJ10" s="67" t="n">
        <f aca="false">IF(OR($D10=1,MONTH($B10)&lt;&gt;MONTH(StartDate),'У4 Ввод'!$D$119="",'У4 Ввод'!$E$119="",'У4 Ввод'!$D$119&gt;$B10),0,MAX(0,MIN(1,'У4 Ввод'!$E$119-NETWORKDAYS('У4 Ввод'!$D$119,$B10)+1))/Настройки!$E$10*100)</f>
        <v>0</v>
      </c>
      <c r="DK10" s="67" t="n">
        <f aca="false">IF(OR($D10=1,MONTH($B10)&lt;&gt;MONTH(StartDate),'У4 Ввод'!$D$120="",'У4 Ввод'!$E$120="",'У4 Ввод'!$D$120&gt;$B10),0,MAX(0,MIN(1,'У4 Ввод'!$E$120-NETWORKDAYS('У4 Ввод'!$D$120,$B10)+1))/Настройки!$E$10*100)</f>
        <v>0</v>
      </c>
      <c r="DL10" s="67" t="n">
        <f aca="false">IF(OR($D10=1,MONTH($B10)&lt;&gt;MONTH(StartDate),'У4 Ввод'!$D$121="",'У4 Ввод'!$E$121="",'У4 Ввод'!$D$121&gt;$B10),0,MAX(0,MIN(1,'У4 Ввод'!$E$121-NETWORKDAYS('У4 Ввод'!$D$121,$B10)+1))/Настройки!$E$10*100)</f>
        <v>0</v>
      </c>
      <c r="DM10" s="67" t="n">
        <f aca="false">IF(OR($D10=1,MONTH($B10)&lt;&gt;MONTH(StartDate),'У4 Ввод'!$D$122="",'У4 Ввод'!$E$122="",'У4 Ввод'!$D$122&gt;$B10),0,MAX(0,MIN(1,'У4 Ввод'!$E$122-NETWORKDAYS('У4 Ввод'!$D$122,$B10)+1))/Настройки!$E$10*100)</f>
        <v>0</v>
      </c>
      <c r="DN10" s="67" t="n">
        <f aca="false">IF(OR($D10=1,MONTH($B10)&lt;&gt;MONTH(StartDate),'У4 Ввод'!$D$123="",'У4 Ввод'!$E$123="",'У4 Ввод'!$D$123&gt;$B10),0,MAX(0,MIN(1,'У4 Ввод'!$E$123-NETWORKDAYS('У4 Ввод'!$D$123,$B10)+1))/Настройки!$E$10*100)</f>
        <v>0</v>
      </c>
      <c r="DO10" s="67" t="n">
        <f aca="false">IF(OR($D10=1,MONTH($B10)&lt;&gt;MONTH(StartDate),'У4 Ввод'!$D$124="",'У4 Ввод'!$E$124="",'У4 Ввод'!$D$124&gt;$B10),0,MAX(0,MIN(1,'У4 Ввод'!$E$124-NETWORKDAYS('У4 Ввод'!$D$124,$B10)+1))/Настройки!$E$10*100)</f>
        <v>0</v>
      </c>
      <c r="DP10" s="67" t="n">
        <f aca="false">IF(OR($D10=1,MONTH($B10)&lt;&gt;MONTH(StartDate),'У4 Ввод'!$D$125="",'У4 Ввод'!$E$125="",'У4 Ввод'!$D$125&gt;$B10),0,MAX(0,MIN(1,'У4 Ввод'!$E$125-NETWORKDAYS('У4 Ввод'!$D$125,$B10)+1))/Настройки!$E$10*100)</f>
        <v>0</v>
      </c>
      <c r="DQ10" s="67" t="n">
        <f aca="false">IF(OR($D10=1,MONTH($B10)&lt;&gt;MONTH(StartDate),'У4 Ввод'!$D$126="",'У4 Ввод'!$E$126="",'У4 Ввод'!$D$126&gt;$B10),0,MAX(0,MIN(1,'У4 Ввод'!$E$126-NETWORKDAYS('У4 Ввод'!$D$126,$B10)+1))/Настройки!$E$10*100)</f>
        <v>0</v>
      </c>
      <c r="DR10" s="67" t="n">
        <f aca="false">IF(OR($D10=1,MONTH($B10)&lt;&gt;MONTH(StartDate),'У4 Ввод'!$D$127="",'У4 Ввод'!$E$127="",'У4 Ввод'!$D$127&gt;$B10),0,MAX(0,MIN(1,'У4 Ввод'!$E$127-NETWORKDAYS('У4 Ввод'!$D$127,$B10)+1))/Настройки!$E$10*100)</f>
        <v>0</v>
      </c>
      <c r="DS10" s="67" t="n">
        <f aca="false">IF(OR($D10=1,MONTH($B10)&lt;&gt;MONTH(StartDate),'У4 Ввод'!$D$128="",'У4 Ввод'!$E$128="",'У4 Ввод'!$D$128&gt;$B10),0,MAX(0,MIN(1,'У4 Ввод'!$E$128-NETWORKDAYS('У4 Ввод'!$D$128,$B10)+1))/Настройки!$E$10*100)</f>
        <v>0</v>
      </c>
      <c r="DT10" s="67" t="n">
        <f aca="false">IF(OR($D10=1,MONTH($B10)&lt;&gt;MONTH(StartDate),'У4 Ввод'!$D$129="",'У4 Ввод'!$E$129="",'У4 Ввод'!$D$129&gt;$B10),0,MAX(0,MIN(1,'У4 Ввод'!$E$129-NETWORKDAYS('У4 Ввод'!$D$129,$B10)+1))/Настройки!$E$10*100)</f>
        <v>0</v>
      </c>
      <c r="DU10" s="67" t="n">
        <f aca="false">IF(OR($D10=1,MONTH($B10)&lt;&gt;MONTH(StartDate),'У4 Ввод'!$D$130="",'У4 Ввод'!$E$130="",'У4 Ввод'!$D$130&gt;$B10),0,MAX(0,MIN(1,'У4 Ввод'!$E$130-NETWORKDAYS('У4 Ввод'!$D$130,$B10)+1))/Настройки!$E$10*100)</f>
        <v>0</v>
      </c>
      <c r="DV10" s="67" t="n">
        <f aca="false">IF(OR($D10=1,MONTH($B10)&lt;&gt;MONTH(StartDate),'У4 Ввод'!$D$131="",'У4 Ввод'!$E$131="",'У4 Ввод'!$D$131&gt;$B10),0,MAX(0,MIN(1,'У4 Ввод'!$E$131-NETWORKDAYS('У4 Ввод'!$D$131,$B10)+1))/Настройки!$E$10*100)</f>
        <v>0</v>
      </c>
      <c r="DW10" s="67" t="n">
        <f aca="false">IF(OR($D10=1,MONTH($B10)&lt;&gt;MONTH(StartDate),'У4 Ввод'!$D$132="",'У4 Ввод'!$E$132="",'У4 Ввод'!$D$132&gt;$B10),0,MAX(0,MIN(1,'У4 Ввод'!$E$132-NETWORKDAYS('У4 Ввод'!$D$132,$B10)+1))/Настройки!$E$10*100)</f>
        <v>0</v>
      </c>
      <c r="DX10" s="67" t="n">
        <f aca="false">IF(OR($D10=1,MONTH($B10)&lt;&gt;MONTH(StartDate),'У4 Ввод'!$D$133="",'У4 Ввод'!$E$133="",'У4 Ввод'!$D$133&gt;$B10),0,MAX(0,MIN(1,'У4 Ввод'!$E$133-NETWORKDAYS('У4 Ввод'!$D$133,$B10)+1))/Настройки!$E$10*100)</f>
        <v>0</v>
      </c>
      <c r="DY10" s="67" t="n">
        <f aca="false">IF(OR($D10=1,MONTH($B10)&lt;&gt;MONTH(StartDate),'У4 Ввод'!$D$134="",'У4 Ввод'!$E$134="",'У4 Ввод'!$D$134&gt;$B10),0,MAX(0,MIN(1,'У4 Ввод'!$E$134-NETWORKDAYS('У4 Ввод'!$D$134,$B10)+1))/Настройки!$E$10*100)</f>
        <v>0</v>
      </c>
      <c r="DZ10" s="67" t="n">
        <f aca="false">IF(OR($D10=1,MONTH($B10)&lt;&gt;MONTH(StartDate),'У4 Ввод'!$D$135="",'У4 Ввод'!$E$135="",'У4 Ввод'!$D$135&gt;$B10),0,MAX(0,MIN(1,'У4 Ввод'!$E$135-NETWORKDAYS('У4 Ввод'!$D$135,$B10)+1))/Настройки!$E$10*100)</f>
        <v>0</v>
      </c>
      <c r="EA10" s="67" t="n">
        <f aca="false">IF(OR($D10=1,MONTH($B10)&lt;&gt;MONTH(StartDate),'У4 Ввод'!$D$136="",'У4 Ввод'!$E$136="",'У4 Ввод'!$D$136&gt;$B10),0,MAX(0,MIN(1,'У4 Ввод'!$E$136-NETWORKDAYS('У4 Ввод'!$D$136,$B10)+1))/Настройки!$E$10*100)</f>
        <v>0</v>
      </c>
      <c r="EB10" s="67" t="n">
        <f aca="false">IF(OR($D10=1,MONTH($B10)&lt;&gt;MONTH(StartDate),'У4 Ввод'!$D$137="",'У4 Ввод'!$E$137="",'У4 Ввод'!$D$137&gt;$B10),0,MAX(0,MIN(1,'У4 Ввод'!$E$137-NETWORKDAYS('У4 Ввод'!$D$137,$B10)+1))/Настройки!$E$10*100)</f>
        <v>0</v>
      </c>
      <c r="EC10" s="67" t="n">
        <f aca="false">IF(OR($D10=1,MONTH($B10)&lt;&gt;MONTH(StartDate),'У4 Ввод'!$D$138="",'У4 Ввод'!$E$138="",'У4 Ввод'!$D$138&gt;$B10),0,MAX(0,MIN(1,'У4 Ввод'!$E$138-NETWORKDAYS('У4 Ввод'!$D$138,$B10)+1))/Настройки!$E$10*100)</f>
        <v>0</v>
      </c>
      <c r="ED10" s="67" t="n">
        <f aca="false">IF(OR($D10=1,MONTH($B10)&lt;&gt;MONTH(StartDate),'У4 Ввод'!$D$139="",'У4 Ввод'!$E$139="",'У4 Ввод'!$D$139&gt;$B10),0,MAX(0,MIN(1,'У4 Ввод'!$E$139-NETWORKDAYS('У4 Ввод'!$D$139,$B10)+1))/Настройки!$E$10*100)</f>
        <v>0</v>
      </c>
      <c r="EE10" s="67" t="n">
        <f aca="false">IF(OR($D10=1,MONTH($B10)&lt;&gt;MONTH(StartDate),'У4 Ввод'!$D$140="",'У4 Ввод'!$E$140="",'У4 Ввод'!$D$140&gt;$B10),0,MAX(0,MIN(1,'У4 Ввод'!$E$140-NETWORKDAYS('У4 Ввод'!$D$140,$B10)+1))/Настройки!$E$10*100)</f>
        <v>0</v>
      </c>
      <c r="EF10" s="67" t="n">
        <f aca="false">IF(OR($D10=1,MONTH($B10)&lt;&gt;MONTH(StartDate),'У4 Ввод'!$D$141="",'У4 Ввод'!$E$141="",'У4 Ввод'!$D$141&gt;$B10),0,MAX(0,MIN(1,'У4 Ввод'!$E$141-NETWORKDAYS('У4 Ввод'!$D$141,$B10)+1))/Настройки!$E$10*100)</f>
        <v>0</v>
      </c>
      <c r="EG10" s="67" t="n">
        <f aca="false">IF(OR($D10=1,MONTH($B10)&lt;&gt;MONTH(StartDate),'У4 Ввод'!$D$142="",'У4 Ввод'!$E$142="",'У4 Ввод'!$D$142&gt;$B10),0,MAX(0,MIN(1,'У4 Ввод'!$E$142-NETWORKDAYS('У4 Ввод'!$D$142,$B10)+1))/Настройки!$E$10*100)</f>
        <v>0</v>
      </c>
      <c r="EH10" s="67" t="n">
        <f aca="false">IF(OR($D10=1,MONTH($B10)&lt;&gt;MONTH(StartDate),'У4 Ввод'!$D$143="",'У4 Ввод'!$E$143="",'У4 Ввод'!$D$143&gt;$B10),0,MAX(0,MIN(1,'У4 Ввод'!$E$143-NETWORKDAYS('У4 Ввод'!$D$143,$B10)+1))/Настройки!$E$10*100)</f>
        <v>0</v>
      </c>
      <c r="EI10" s="67" t="n">
        <f aca="false">IF(OR($D10=1,MONTH($B10)&lt;&gt;MONTH(StartDate),'У4 Ввод'!$D$144="",'У4 Ввод'!$E$144="",'У4 Ввод'!$D$144&gt;$B10),0,MAX(0,MIN(1,'У4 Ввод'!$E$144-NETWORKDAYS('У4 Ввод'!$D$144,$B10)+1))/Настройки!$E$10*100)</f>
        <v>0</v>
      </c>
      <c r="EJ10" s="67" t="n">
        <f aca="false">IF(OR($D10=1,MONTH($B10)&lt;&gt;MONTH(StartDate),'У4 Ввод'!$D$145="",'У4 Ввод'!$E$145="",'У4 Ввод'!$D$145&gt;$B10),0,MAX(0,MIN(1,'У4 Ввод'!$E$145-NETWORKDAYS('У4 Ввод'!$D$145,$B10)+1))/Настройки!$E$10*100)</f>
        <v>0</v>
      </c>
      <c r="EK10" s="67" t="n">
        <f aca="false">IF(OR($D10=1,MONTH($B10)&lt;&gt;MONTH(StartDate),'У4 Ввод'!$D$146="",'У4 Ввод'!$E$146="",'У4 Ввод'!$D$146&gt;$B10),0,MAX(0,MIN(1,'У4 Ввод'!$E$146-NETWORKDAYS('У4 Ввод'!$D$146,$B10)+1))/Настройки!$E$10*100)</f>
        <v>0</v>
      </c>
      <c r="EL10" s="67" t="n">
        <f aca="false">IF(OR($D10=1,MONTH($B10)&lt;&gt;MONTH(StartDate),'У4 Ввод'!$D$147="",'У4 Ввод'!$E$147="",'У4 Ввод'!$D$147&gt;$B10),0,MAX(0,MIN(1,'У4 Ввод'!$E$147-NETWORKDAYS('У4 Ввод'!$D$147,$B10)+1))/Настройки!$E$10*100)</f>
        <v>0</v>
      </c>
      <c r="EM10" s="67" t="n">
        <f aca="false">IF(OR($D10=1,MONTH($B10)&lt;&gt;MONTH(StartDate),'У4 Ввод'!$D$148="",'У4 Ввод'!$E$148="",'У4 Ввод'!$D$148&gt;$B10),0,MAX(0,MIN(1,'У4 Ввод'!$E$148-NETWORKDAYS('У4 Ввод'!$D$148,$B10)+1))/Настройки!$E$10*100)</f>
        <v>0</v>
      </c>
      <c r="EN10" s="67" t="n">
        <f aca="false">IF(OR($D10=1,MONTH($B10)&lt;&gt;MONTH(StartDate),'У4 Ввод'!$D$149="",'У4 Ввод'!$E$149="",'У4 Ввод'!$D$149&gt;$B10),0,MAX(0,MIN(1,'У4 Ввод'!$E$149-NETWORKDAYS('У4 Ввод'!$D$149,$B10)+1))/Настройки!$E$10*100)</f>
        <v>0</v>
      </c>
      <c r="EO10" s="67" t="n">
        <f aca="false">IF(OR($D10=1,MONTH($B10)&lt;&gt;MONTH(StartDate),'У4 Ввод'!$D$150="",'У4 Ввод'!$E$150="",'У4 Ввод'!$D$150&gt;$B10),0,MAX(0,MIN(1,'У4 Ввод'!$E$150-NETWORKDAYS('У4 Ввод'!$D$150,$B10)+1))/Настройки!$E$10*100)</f>
        <v>0</v>
      </c>
      <c r="EP10" s="67" t="n">
        <f aca="false">IF(OR($D10=1,MONTH($B10)&lt;&gt;MONTH(StartDate),'У4 Ввод'!$D$151="",'У4 Ввод'!$E$151="",'У4 Ввод'!$D$151&gt;$B10),0,MAX(0,MIN(1,'У4 Ввод'!$E$151-NETWORKDAYS('У4 Ввод'!$D$151,$B10)+1))/Настройки!$E$10*100)</f>
        <v>0</v>
      </c>
      <c r="EQ10" s="67" t="n">
        <f aca="false">IF(OR($D10=1,MONTH($B10)&lt;&gt;MONTH(StartDate),'У4 Ввод'!$D$152="",'У4 Ввод'!$E$152="",'У4 Ввод'!$D$152&gt;$B10),0,MAX(0,MIN(1,'У4 Ввод'!$E$152-NETWORKDAYS('У4 Ввод'!$D$152,$B10)+1))/Настройки!$E$10*100)</f>
        <v>0</v>
      </c>
      <c r="ER10" s="67" t="n">
        <f aca="false">IF(OR($D10=1,MONTH($B10)&lt;&gt;MONTH(StartDate),'У4 Ввод'!$D$153="",'У4 Ввод'!$E$153="",'У4 Ввод'!$D$153&gt;$B10),0,MAX(0,MIN(1,'У4 Ввод'!$E$153-NETWORKDAYS('У4 Ввод'!$D$153,$B10)+1))/Настройки!$E$10*100)</f>
        <v>0</v>
      </c>
      <c r="ES10" s="67" t="n">
        <f aca="false">IF(OR($D10=1,MONTH($B10)&lt;&gt;MONTH(StartDate),'У4 Ввод'!$D$154="",'У4 Ввод'!$E$154="",'У4 Ввод'!$D$154&gt;$B10),0,MAX(0,MIN(1,'У4 Ввод'!$E$154-NETWORKDAYS('У4 Ввод'!$D$154,$B10)+1))/Настройки!$E$10*100)</f>
        <v>0</v>
      </c>
      <c r="ET10" s="67" t="n">
        <f aca="false">IF(OR($D10=1,MONTH($B10)&lt;&gt;MONTH(StartDate),'У4 Ввод'!$D$155="",'У4 Ввод'!$E$155="",'У4 Ввод'!$D$155&gt;$B10),0,MAX(0,MIN(1,'У4 Ввод'!$E$155-NETWORKDAYS('У4 Ввод'!$D$155,$B10)+1))/Настройки!$E$10*100)</f>
        <v>0</v>
      </c>
      <c r="EU10" s="67" t="n">
        <f aca="false">IF(OR($D10=1,MONTH($B10)&lt;&gt;MONTH(StartDate),'У4 Ввод'!$D$156="",'У4 Ввод'!$E$156="",'У4 Ввод'!$D$156&gt;$B10),0,MAX(0,MIN(1,'У4 Ввод'!$E$156-NETWORKDAYS('У4 Ввод'!$D$156,$B10)+1))/Настройки!$E$10*100)</f>
        <v>0</v>
      </c>
      <c r="EV10" s="67" t="n">
        <f aca="false">IF(OR($D10=1,MONTH($B10)&lt;&gt;MONTH(StartDate),'У4 Ввод'!$D$157="",'У4 Ввод'!$E$157="",'У4 Ввод'!$D$157&gt;$B10),0,MAX(0,MIN(1,'У4 Ввод'!$E$157-NETWORKDAYS('У4 Ввод'!$D$157,$B10)+1))/Настройки!$E$10*100)</f>
        <v>0</v>
      </c>
      <c r="EW10" s="67" t="n">
        <f aca="false">IF(OR($D10=1,MONTH($B10)&lt;&gt;MONTH(StartDate),'У4 Ввод'!$D$158="",'У4 Ввод'!$E$158="",'У4 Ввод'!$D$158&gt;$B10),0,MAX(0,MIN(1,'У4 Ввод'!$E$158-NETWORKDAYS('У4 Ввод'!$D$158,$B10)+1))/Настройки!$E$10*100)</f>
        <v>0</v>
      </c>
      <c r="EX10" s="67" t="n">
        <f aca="false">IF(OR($D10=1,MONTH($B10)&lt;&gt;MONTH(StartDate),'У4 Ввод'!$D$159="",'У4 Ввод'!$E$159="",'У4 Ввод'!$D$159&gt;$B10),0,MAX(0,MIN(1,'У4 Ввод'!$E$159-NETWORKDAYS('У4 Ввод'!$D$159,$B10)+1))/Настройки!$E$10*100)</f>
        <v>0</v>
      </c>
      <c r="EY10" s="67" t="n">
        <f aca="false">IF(OR($D10=1,MONTH($B10)&lt;&gt;MONTH(StartDate),'У4 Ввод'!$D$160="",'У4 Ввод'!$E$160="",'У4 Ввод'!$D$160&gt;$B10),0,MAX(0,MIN(1,'У4 Ввод'!$E$160-NETWORKDAYS('У4 Ввод'!$D$160,$B10)+1))/Настройки!$E$10*100)</f>
        <v>0</v>
      </c>
      <c r="EZ10" s="67" t="n">
        <f aca="false">IF(OR($D10=1,MONTH($B10)&lt;&gt;MONTH(StartDate),'У4 Ввод'!$D$161="",'У4 Ввод'!$E$161="",'У4 Ввод'!$D$161&gt;$B10),0,MAX(0,MIN(1,'У4 Ввод'!$E$161-NETWORKDAYS('У4 Ввод'!$D$161,$B10)+1))/Настройки!$E$10*100)</f>
        <v>0</v>
      </c>
      <c r="FA10" s="67" t="n">
        <f aca="false">IF(OR($D10=1,MONTH($B10)&lt;&gt;MONTH(StartDate),'У4 Ввод'!$D$162="",'У4 Ввод'!$E$162="",'У4 Ввод'!$D$162&gt;$B10),0,MAX(0,MIN(1,'У4 Ввод'!$E$162-NETWORKDAYS('У4 Ввод'!$D$162,$B10)+1))/Настройки!$E$10*100)</f>
        <v>0</v>
      </c>
      <c r="FB10" s="67" t="n">
        <f aca="false">IF(OR($D10=1,MONTH($B10)&lt;&gt;MONTH(StartDate),'У4 Ввод'!$D$163="",'У4 Ввод'!$E$163="",'У4 Ввод'!$D$163&gt;$B10),0,MAX(0,MIN(1,'У4 Ввод'!$E$163-NETWORKDAYS('У4 Ввод'!$D$163,$B10)+1))/Настройки!$E$10*100)</f>
        <v>0</v>
      </c>
      <c r="FC10" s="67" t="n">
        <f aca="false">IF(OR($D10=1,MONTH($B10)&lt;&gt;MONTH(StartDate),'У4 Ввод'!$D$164="",'У4 Ввод'!$E$164="",'У4 Ввод'!$D$164&gt;$B10),0,MAX(0,MIN(1,'У4 Ввод'!$E$164-NETWORKDAYS('У4 Ввод'!$D$164,$B10)+1))/Настройки!$E$10*100)</f>
        <v>0</v>
      </c>
      <c r="FD10" s="67" t="n">
        <f aca="false">IF(OR($D10=1,MONTH($B10)&lt;&gt;MONTH(StartDate),'У4 Ввод'!$D$165="",'У4 Ввод'!$E$165="",'У4 Ввод'!$D$165&gt;$B10),0,MAX(0,MIN(1,'У4 Ввод'!$E$165-NETWORKDAYS('У4 Ввод'!$D$165,$B10)+1))/Настройки!$E$10*100)</f>
        <v>0</v>
      </c>
      <c r="FE10" s="67" t="n">
        <f aca="false">IF(OR($D10=1,MONTH($B10)&lt;&gt;MONTH(StartDate),'У4 Ввод'!$D$166="",'У4 Ввод'!$E$166="",'У4 Ввод'!$D$166&gt;$B10),0,MAX(0,MIN(1,'У4 Ввод'!$E$166-NETWORKDAYS('У4 Ввод'!$D$166,$B10)+1))/Настройки!$E$10*100)</f>
        <v>0</v>
      </c>
      <c r="FF10" s="67" t="n">
        <f aca="false">IF(OR($D10=1,MONTH($B10)&lt;&gt;MONTH(StartDate),'У4 Ввод'!$D$167="",'У4 Ввод'!$E$167="",'У4 Ввод'!$D$167&gt;$B10),0,MAX(0,MIN(1,'У4 Ввод'!$E$167-NETWORKDAYS('У4 Ввод'!$D$167,$B10)+1))/Настройки!$E$10*100)</f>
        <v>0</v>
      </c>
      <c r="FG10" s="67" t="n">
        <f aca="false">IF(OR($D10=1,MONTH($B10)&lt;&gt;MONTH(StartDate),'У4 Ввод'!$D$168="",'У4 Ввод'!$E$168="",'У4 Ввод'!$D$168&gt;$B10),0,MAX(0,MIN(1,'У4 Ввод'!$E$168-NETWORKDAYS('У4 Ввод'!$D$168,$B10)+1))/Настройки!$E$10*100)</f>
        <v>0</v>
      </c>
      <c r="FH10" s="67" t="n">
        <f aca="false">IF(OR($D10=1,MONTH($B10)&lt;&gt;MONTH(StartDate),'У4 Ввод'!$D$169="",'У4 Ввод'!$E$169="",'У4 Ввод'!$D$169&gt;$B10),0,MAX(0,MIN(1,'У4 Ввод'!$E$169-NETWORKDAYS('У4 Ввод'!$D$169,$B10)+1))/Настройки!$E$10*100)</f>
        <v>0</v>
      </c>
      <c r="FI10" s="67" t="n">
        <f aca="false">IF(OR($D10=1,MONTH($B10)&lt;&gt;MONTH(StartDate),'У4 Ввод'!$D$170="",'У4 Ввод'!$E$170="",'У4 Ввод'!$D$170&gt;$B10),0,MAX(0,MIN(1,'У4 Ввод'!$E$170-NETWORKDAYS('У4 Ввод'!$D$170,$B10)+1))/Настройки!$E$10*100)</f>
        <v>0</v>
      </c>
      <c r="FJ10" s="67" t="n">
        <f aca="false">IF(OR($D10=1,MONTH($B10)&lt;&gt;MONTH(StartDate),'У4 Ввод'!$D$171="",'У4 Ввод'!$E$171="",'У4 Ввод'!$D$171&gt;$B10),0,MAX(0,MIN(1,'У4 Ввод'!$E$171-NETWORKDAYS('У4 Ввод'!$D$171,$B10)+1))/Настройки!$E$10*100)</f>
        <v>0</v>
      </c>
      <c r="FK10" s="67" t="n">
        <f aca="false">IF(OR($D10=1,MONTH($B10)&lt;&gt;MONTH(StartDate),'У4 Ввод'!$D$172="",'У4 Ввод'!$E$172="",'У4 Ввод'!$D$172&gt;$B10),0,MAX(0,MIN(1,'У4 Ввод'!$E$172-NETWORKDAYS('У4 Ввод'!$D$172,$B10)+1))/Настройки!$E$10*100)</f>
        <v>0</v>
      </c>
      <c r="FL10" s="67" t="n">
        <f aca="false">IF(OR($D10=1,MONTH($B10)&lt;&gt;MONTH(StartDate),'У4 Ввод'!$D$173="",'У4 Ввод'!$E$173="",'У4 Ввод'!$D$173&gt;$B10),0,MAX(0,MIN(1,'У4 Ввод'!$E$173-NETWORKDAYS('У4 Ввод'!$D$173,$B10)+1))/Настройки!$E$10*100)</f>
        <v>0</v>
      </c>
      <c r="FM10" s="67" t="n">
        <f aca="false">IF(OR($D10=1,MONTH($B10)&lt;&gt;MONTH(StartDate),'У4 Ввод'!$D$174="",'У4 Ввод'!$E$174="",'У4 Ввод'!$D$174&gt;$B10),0,MAX(0,MIN(1,'У4 Ввод'!$E$174-NETWORKDAYS('У4 Ввод'!$D$174,$B10)+1))/Настройки!$E$10*100)</f>
        <v>0</v>
      </c>
      <c r="FN10" s="67" t="n">
        <f aca="false">IF(OR($D10=1,MONTH($B10)&lt;&gt;MONTH(StartDate),'У4 Ввод'!$D$175="",'У4 Ввод'!$E$175="",'У4 Ввод'!$D$175&gt;$B10),0,MAX(0,MIN(1,'У4 Ввод'!$E$175-NETWORKDAYS('У4 Ввод'!$D$175,$B10)+1))/Настройки!$E$10*100)</f>
        <v>0</v>
      </c>
      <c r="FO10" s="67" t="n">
        <f aca="false">IF(OR($D10=1,MONTH($B10)&lt;&gt;MONTH(StartDate),'У4 Ввод'!$D$176="",'У4 Ввод'!$E$176="",'У4 Ввод'!$D$176&gt;$B10),0,MAX(0,MIN(1,'У4 Ввод'!$E$176-NETWORKDAYS('У4 Ввод'!$D$176,$B10)+1))/Настройки!$E$10*100)</f>
        <v>0</v>
      </c>
      <c r="FP10" s="67" t="n">
        <f aca="false">IF(OR($D10=1,MONTH($B10)&lt;&gt;MONTH(StartDate),'У4 Ввод'!$D$177="",'У4 Ввод'!$E$177="",'У4 Ввод'!$D$177&gt;$B10),0,MAX(0,MIN(1,'У4 Ввод'!$E$177-NETWORKDAYS('У4 Ввод'!$D$177,$B10)+1))/Настройки!$E$10*100)</f>
        <v>0</v>
      </c>
      <c r="FQ10" s="67" t="n">
        <f aca="false">IF(OR($D10=1,MONTH($B10)&lt;&gt;MONTH(StartDate),'У4 Ввод'!$D$178="",'У4 Ввод'!$E$178="",'У4 Ввод'!$D$178&gt;$B10),0,MAX(0,MIN(1,'У4 Ввод'!$E$178-NETWORKDAYS('У4 Ввод'!$D$178,$B10)+1))/Настройки!$E$10*100)</f>
        <v>0</v>
      </c>
      <c r="FR10" s="67" t="n">
        <f aca="false">IF(OR($D10=1,MONTH($B10)&lt;&gt;MONTH(StartDate),'У4 Ввод'!$D$179="",'У4 Ввод'!$E$179="",'У4 Ввод'!$D$179&gt;$B10),0,MAX(0,MIN(1,'У4 Ввод'!$E$179-NETWORKDAYS('У4 Ввод'!$D$179,$B10)+1))/Настройки!$E$10*100)</f>
        <v>0</v>
      </c>
      <c r="FS10" s="67" t="n">
        <f aca="false">IF(OR($D10=1,MONTH($B10)&lt;&gt;MONTH(StartDate),'У4 Ввод'!$D$180="",'У4 Ввод'!$E$180="",'У4 Ввод'!$D$180&gt;$B10),0,MAX(0,MIN(1,'У4 Ввод'!$E$180-NETWORKDAYS('У4 Ввод'!$D$180,$B10)+1))/Настройки!$E$10*100)</f>
        <v>0</v>
      </c>
      <c r="FT10" s="67" t="n">
        <f aca="false">IF(OR($D10=1,MONTH($B10)&lt;&gt;MONTH(StartDate),'У4 Ввод'!$D$181="",'У4 Ввод'!$E$181="",'У4 Ввод'!$D$181&gt;$B10),0,MAX(0,MIN(1,'У4 Ввод'!$E$181-NETWORKDAYS('У4 Ввод'!$D$181,$B10)+1))/Настройки!$E$10*100)</f>
        <v>0</v>
      </c>
      <c r="FU10" s="67" t="n">
        <f aca="false">IF(OR($D10=1,MONTH($B10)&lt;&gt;MONTH(StartDate),'У4 Ввод'!$D$182="",'У4 Ввод'!$E$182="",'У4 Ввод'!$D$182&gt;$B10),0,MAX(0,MIN(1,'У4 Ввод'!$E$182-NETWORKDAYS('У4 Ввод'!$D$182,$B10)+1))/Настройки!$E$10*100)</f>
        <v>0</v>
      </c>
      <c r="FV10" s="67" t="n">
        <f aca="false">IF(OR($D10=1,MONTH($B10)&lt;&gt;MONTH(StartDate),'У4 Ввод'!$D$183="",'У4 Ввод'!$E$183="",'У4 Ввод'!$D$183&gt;$B10),0,MAX(0,MIN(1,'У4 Ввод'!$E$183-NETWORKDAYS('У4 Ввод'!$D$183,$B10)+1))/Настройки!$E$10*100)</f>
        <v>0</v>
      </c>
      <c r="FW10" s="67" t="n">
        <f aca="false">IF(OR($D10=1,MONTH($B10)&lt;&gt;MONTH(StartDate),'У4 Ввод'!$D$184="",'У4 Ввод'!$E$184="",'У4 Ввод'!$D$184&gt;$B10),0,MAX(0,MIN(1,'У4 Ввод'!$E$184-NETWORKDAYS('У4 Ввод'!$D$184,$B10)+1))/Настройки!$E$10*100)</f>
        <v>0</v>
      </c>
      <c r="FX10" s="67" t="n">
        <f aca="false">IF(OR($D10=1,MONTH($B10)&lt;&gt;MONTH(StartDate),'У4 Ввод'!$D$185="",'У4 Ввод'!$E$185="",'У4 Ввод'!$D$185&gt;$B10),0,MAX(0,MIN(1,'У4 Ввод'!$E$185-NETWORKDAYS('У4 Ввод'!$D$185,$B10)+1))/Настройки!$E$10*100)</f>
        <v>0</v>
      </c>
      <c r="FY10" s="67" t="n">
        <f aca="false">IF(OR($D10=1,MONTH($B10)&lt;&gt;MONTH(StartDate),'У4 Ввод'!$D$186="",'У4 Ввод'!$E$186="",'У4 Ввод'!$D$186&gt;$B10),0,MAX(0,MIN(1,'У4 Ввод'!$E$186-NETWORKDAYS('У4 Ввод'!$D$186,$B10)+1))/Настройки!$E$10*100)</f>
        <v>0</v>
      </c>
      <c r="FZ10" s="67" t="n">
        <f aca="false">IF(OR($D10=1,MONTH($B10)&lt;&gt;MONTH(StartDate),'У4 Ввод'!$D$187="",'У4 Ввод'!$E$187="",'У4 Ввод'!$D$187&gt;$B10),0,MAX(0,MIN(1,'У4 Ввод'!$E$187-NETWORKDAYS('У4 Ввод'!$D$187,$B10)+1))/Настройки!$E$10*100)</f>
        <v>0</v>
      </c>
      <c r="GA10" s="67" t="n">
        <f aca="false">IF(OR($D10=1,MONTH($B10)&lt;&gt;MONTH(StartDate),'У4 Ввод'!$D$188="",'У4 Ввод'!$E$188="",'У4 Ввод'!$D$188&gt;$B10),0,MAX(0,MIN(1,'У4 Ввод'!$E$188-NETWORKDAYS('У4 Ввод'!$D$188,$B10)+1))/Настройки!$E$10*100)</f>
        <v>0</v>
      </c>
      <c r="GB10" s="67" t="n">
        <f aca="false">IF(OR($D10=1,MONTH($B10)&lt;&gt;MONTH(StartDate),'У4 Ввод'!$D$189="",'У4 Ввод'!$E$189="",'У4 Ввод'!$D$189&gt;$B10),0,MAX(0,MIN(1,'У4 Ввод'!$E$189-NETWORKDAYS('У4 Ввод'!$D$189,$B10)+1))/Настройки!$E$10*100)</f>
        <v>0</v>
      </c>
      <c r="GC10" s="67" t="n">
        <f aca="false">IF(OR($D10=1,MONTH($B10)&lt;&gt;MONTH(StartDate),'У4 Ввод'!$D$190="",'У4 Ввод'!$E$190="",'У4 Ввод'!$D$190&gt;$B10),0,MAX(0,MIN(1,'У4 Ввод'!$E$190-NETWORKDAYS('У4 Ввод'!$D$190,$B10)+1))/Настройки!$E$10*100)</f>
        <v>0</v>
      </c>
      <c r="GD10" s="67" t="n">
        <f aca="false">IF(OR($D10=1,MONTH($B10)&lt;&gt;MONTH(StartDate),'У4 Ввод'!$D$191="",'У4 Ввод'!$E$191="",'У4 Ввод'!$D$191&gt;$B10),0,MAX(0,MIN(1,'У4 Ввод'!$E$191-NETWORKDAYS('У4 Ввод'!$D$191,$B10)+1))/Настройки!$E$10*100)</f>
        <v>0</v>
      </c>
      <c r="GE10" s="67" t="n">
        <f aca="false">IF(OR($D10=1,MONTH($B10)&lt;&gt;MONTH(StartDate),'У4 Ввод'!$D$192="",'У4 Ввод'!$E$192="",'У4 Ввод'!$D$192&gt;$B10),0,MAX(0,MIN(1,'У4 Ввод'!$E$192-NETWORKDAYS('У4 Ввод'!$D$192,$B10)+1))/Настройки!$E$10*100)</f>
        <v>0</v>
      </c>
      <c r="GF10" s="67" t="n">
        <f aca="false">IF(OR($D10=1,MONTH($B10)&lt;&gt;MONTH(StartDate),'У4 Ввод'!$D$193="",'У4 Ввод'!$E$193="",'У4 Ввод'!$D$193&gt;$B10),0,MAX(0,MIN(1,'У4 Ввод'!$E$193-NETWORKDAYS('У4 Ввод'!$D$193,$B10)+1))/Настройки!$E$10*100)</f>
        <v>0</v>
      </c>
      <c r="GG10" s="67" t="n">
        <f aca="false">IF(OR($D10=1,MONTH($B10)&lt;&gt;MONTH(StartDate),'У4 Ввод'!$D$194="",'У4 Ввод'!$E$194="",'У4 Ввод'!$D$194&gt;$B10),0,MAX(0,MIN(1,'У4 Ввод'!$E$194-NETWORKDAYS('У4 Ввод'!$D$194,$B10)+1))/Настройки!$E$10*100)</f>
        <v>0</v>
      </c>
      <c r="GH10" s="67" t="n">
        <f aca="false">IF(OR($D10=1,MONTH($B10)&lt;&gt;MONTH(StartDate),'У4 Ввод'!$D$195="",'У4 Ввод'!$E$195="",'У4 Ввод'!$D$195&gt;$B10),0,MAX(0,MIN(1,'У4 Ввод'!$E$195-NETWORKDAYS('У4 Ввод'!$D$195,$B10)+1))/Настройки!$E$10*100)</f>
        <v>0</v>
      </c>
      <c r="GI10" s="67" t="n">
        <f aca="false">IF(OR($D10=1,MONTH($B10)&lt;&gt;MONTH(StartDate),'У4 Ввод'!$D$196="",'У4 Ввод'!$E$196="",'У4 Ввод'!$D$196&gt;$B10),0,MAX(0,MIN(1,'У4 Ввод'!$E$196-NETWORKDAYS('У4 Ввод'!$D$196,$B10)+1))/Настройки!$E$10*100)</f>
        <v>0</v>
      </c>
      <c r="GJ10" s="67" t="n">
        <f aca="false">IF(OR($D10=1,MONTH($B10)&lt;&gt;MONTH(StartDate),'У4 Ввод'!$D$197="",'У4 Ввод'!$E$197="",'У4 Ввод'!$D$197&gt;$B10),0,MAX(0,MIN(1,'У4 Ввод'!$E$197-NETWORKDAYS('У4 Ввод'!$D$197,$B10)+1))/Настройки!$E$10*100)</f>
        <v>0</v>
      </c>
      <c r="GK10" s="67" t="n">
        <f aca="false">IF(OR($D10=1,MONTH($B10)&lt;&gt;MONTH(StartDate),'У4 Ввод'!$D$198="",'У4 Ввод'!$E$198="",'У4 Ввод'!$D$198&gt;$B10),0,MAX(0,MIN(1,'У4 Ввод'!$E$198-NETWORKDAYS('У4 Ввод'!$D$198,$B10)+1))/Настройки!$E$10*100)</f>
        <v>0</v>
      </c>
      <c r="GL10" s="67" t="n">
        <f aca="false">IF(OR($D10=1,MONTH($B10)&lt;&gt;MONTH(StartDate),'У4 Ввод'!$D$199="",'У4 Ввод'!$E$199="",'У4 Ввод'!$D$199&gt;$B10),0,MAX(0,MIN(1,'У4 Ввод'!$E$199-NETWORKDAYS('У4 Ввод'!$D$199,$B10)+1))/Настройки!$E$10*100)</f>
        <v>0</v>
      </c>
      <c r="GM10" s="67" t="n">
        <f aca="false">IF(OR($D10=1,MONTH($B10)&lt;&gt;MONTH(StartDate),'У4 Ввод'!$D$200="",'У4 Ввод'!$E$200="",'У4 Ввод'!$D$200&gt;$B10),0,MAX(0,MIN(1,'У4 Ввод'!$E$200-NETWORKDAYS('У4 Ввод'!$D$200,$B10)+1))/Настройки!$E$10*100)</f>
        <v>0</v>
      </c>
      <c r="GN10" s="67" t="n">
        <f aca="false">IF(OR($D10=1,MONTH($B10)&lt;&gt;MONTH(StartDate),'У4 Ввод'!$D$201="",'У4 Ввод'!$E$201="",'У4 Ввод'!$D$201&gt;$B10),0,MAX(0,MIN(1,'У4 Ввод'!$E$201-NETWORKDAYS('У4 Ввод'!$D$201,$B10)+1))/Настройки!$E$10*100)</f>
        <v>0</v>
      </c>
      <c r="GO10" s="67" t="n">
        <f aca="false">IF(OR($D10=1,MONTH($B10)&lt;&gt;MONTH(StartDate),'У4 Ввод'!$D$202="",'У4 Ввод'!$E$202="",'У4 Ввод'!$D$202&gt;$B10),0,MAX(0,MIN(1,'У4 Ввод'!$E$202-NETWORKDAYS('У4 Ввод'!$D$202,$B10)+1))/Настройки!$E$10*100)</f>
        <v>0</v>
      </c>
      <c r="GP10" s="67" t="n">
        <f aca="false">IF(OR($D10=1,MONTH($B10)&lt;&gt;MONTH(StartDate),'У4 Ввод'!$D$203="",'У4 Ввод'!$E$203="",'У4 Ввод'!$D$203&gt;$B10),0,MAX(0,MIN(1,'У4 Ввод'!$E$203-NETWORKDAYS('У4 Ввод'!$D$203,$B10)+1))/Настройки!$E$10*100)</f>
        <v>0</v>
      </c>
      <c r="GQ10" s="67" t="n">
        <f aca="false">IF(OR($D10=1,MONTH($B10)&lt;&gt;MONTH(StartDate),'У4 Ввод'!$D$204="",'У4 Ввод'!$E$204="",'У4 Ввод'!$D$204&gt;$B10),0,MAX(0,MIN(1,'У4 Ввод'!$E$204-NETWORKDAYS('У4 Ввод'!$D$204,$B10)+1))/Настройки!$E$10*100)</f>
        <v>0</v>
      </c>
      <c r="GR10" s="67" t="n">
        <f aca="false">IF(OR($D10=1,MONTH($B10)&lt;&gt;MONTH(StartDate),'У4 Ввод'!$D$205="",'У4 Ввод'!$E$205="",'У4 Ввод'!$D$205&gt;$B10),0,MAX(0,MIN(1,'У4 Ввод'!$E$205-NETWORKDAYS('У4 Ввод'!$D$205,$B10)+1))/Настройки!$E$10*100)</f>
        <v>0</v>
      </c>
      <c r="GS10" s="67" t="n">
        <f aca="false">IF(OR($D10=1,MONTH($B10)&lt;&gt;MONTH(StartDate),'У4 Ввод'!$D$206="",'У4 Ввод'!$E$206="",'У4 Ввод'!$D$206&gt;$B10),0,MAX(0,MIN(1,'У4 Ввод'!$E$206-NETWORKDAYS('У4 Ввод'!$D$206,$B10)+1))/Настройки!$E$10*100)</f>
        <v>0</v>
      </c>
      <c r="GT10" s="67" t="n">
        <f aca="false">IF(OR($D10=1,MONTH($B10)&lt;&gt;MONTH(StartDate),'У4 Ввод'!$D$207="",'У4 Ввод'!$E$207="",'У4 Ввод'!$D$207&gt;$B10),0,MAX(0,MIN(1,'У4 Ввод'!$E$207-NETWORKDAYS('У4 Ввод'!$D$207,$B10)+1))/Настройки!$E$10*100)</f>
        <v>0</v>
      </c>
      <c r="GU10" s="67" t="n">
        <f aca="false">IF(OR($D10=1,MONTH($B10)&lt;&gt;MONTH(StartDate),'У4 Ввод'!$D$208="",'У4 Ввод'!$E$208="",'У4 Ввод'!$D$208&gt;$B10),0,MAX(0,MIN(1,'У4 Ввод'!$E$208-NETWORKDAYS('У4 Ввод'!$D$208,$B10)+1))/Настройки!$E$10*100)</f>
        <v>0</v>
      </c>
      <c r="GV10" s="67" t="n">
        <f aca="false">IF(OR($D10=1,MONTH($B10)&lt;&gt;MONTH(StartDate),'У4 Ввод'!$D$209="",'У4 Ввод'!$E$209="",'У4 Ввод'!$D$209&gt;$B10),0,MAX(0,MIN(1,'У4 Ввод'!$E$209-NETWORKDAYS('У4 Ввод'!$D$209,$B10)+1))/Настройки!$E$10*100)</f>
        <v>0</v>
      </c>
      <c r="GW10" s="67" t="n">
        <f aca="false">IF(OR($D10=1,MONTH($B10)&lt;&gt;MONTH(StartDate),'У4 Ввод'!$D$210="",'У4 Ввод'!$E$210="",'У4 Ввод'!$D$210&gt;$B10),0,MAX(0,MIN(1,'У4 Ввод'!$E$210-NETWORKDAYS('У4 Ввод'!$D$210,$B10)+1))/Настройки!$E$10*100)</f>
        <v>0</v>
      </c>
      <c r="GX10" s="67" t="n">
        <f aca="false">IF(OR($D10=1,MONTH($B10)&lt;&gt;MONTH(StartDate),'У4 Ввод'!$D$211="",'У4 Ввод'!$E$211="",'У4 Ввод'!$D$211&gt;$B10),0,MAX(0,MIN(1,'У4 Ввод'!$E$211-NETWORKDAYS('У4 Ввод'!$D$211,$B10)+1))/Настройки!$E$10*100)</f>
        <v>0</v>
      </c>
      <c r="GY10" s="67" t="n">
        <f aca="false">IF(OR($D10=1,MONTH($B10)&lt;&gt;MONTH(StartDate),'У4 Ввод'!$D$212="",'У4 Ввод'!$E$212="",'У4 Ввод'!$D$212&gt;$B10),0,MAX(0,MIN(1,'У4 Ввод'!$E$212-NETWORKDAYS('У4 Ввод'!$D$212,$B10)+1))/Настройки!$E$10*100)</f>
        <v>0</v>
      </c>
      <c r="GZ10" s="67" t="n">
        <f aca="false">IF(OR($D10=1,MONTH($B10)&lt;&gt;MONTH(StartDate),'У4 Ввод'!$D$213="",'У4 Ввод'!$E$213="",'У4 Ввод'!$D$213&gt;$B10),0,MAX(0,MIN(1,'У4 Ввод'!$E$213-NETWORKDAYS('У4 Ввод'!$D$213,$B10)+1))/Настройки!$E$10*100)</f>
        <v>0</v>
      </c>
      <c r="HA10" s="67" t="n">
        <f aca="false">IF(OR($D10=1,MONTH($B10)&lt;&gt;MONTH(StartDate),'У4 Ввод'!$D$214="",'У4 Ввод'!$E$214="",'У4 Ввод'!$D$214&gt;$B10),0,MAX(0,MIN(1,'У4 Ввод'!$E$214-NETWORKDAYS('У4 Ввод'!$D$214,$B10)+1))/Настройки!$E$10*100)</f>
        <v>0</v>
      </c>
      <c r="HB10" s="67" t="n">
        <f aca="false">IF(OR($D10=1,MONTH($B10)&lt;&gt;MONTH(StartDate),'У4 Ввод'!$D$215="",'У4 Ввод'!$E$215="",'У4 Ввод'!$D$215&gt;$B10),0,MAX(0,MIN(1,'У4 Ввод'!$E$215-NETWORKDAYS('У4 Ввод'!$D$215,$B10)+1))/Настройки!$E$10*100)</f>
        <v>0</v>
      </c>
      <c r="HC10" s="67" t="n">
        <f aca="false">IF(OR($D10=1,MONTH($B10)&lt;&gt;MONTH(StartDate),'У4 Ввод'!$D$216="",'У4 Ввод'!$E$216="",'У4 Ввод'!$D$216&gt;$B10),0,MAX(0,MIN(1,'У4 Ввод'!$E$216-NETWORKDAYS('У4 Ввод'!$D$216,$B10)+1))/Настройки!$E$10*100)</f>
        <v>0</v>
      </c>
      <c r="HD10" s="67" t="n">
        <f aca="false">IF(OR($D10=1,MONTH($B10)&lt;&gt;MONTH(StartDate),'У4 Ввод'!$D$217="",'У4 Ввод'!$E$217="",'У4 Ввод'!$D$217&gt;$B10),0,MAX(0,MIN(1,'У4 Ввод'!$E$217-NETWORKDAYS('У4 Ввод'!$D$217,$B10)+1))/Настройки!$E$10*100)</f>
        <v>0</v>
      </c>
      <c r="HE10" s="67" t="n">
        <f aca="false">IF(OR($D10=1,MONTH($B10)&lt;&gt;MONTH(StartDate),'У4 Ввод'!$D$218="",'У4 Ввод'!$E$218="",'У4 Ввод'!$D$218&gt;$B10),0,MAX(0,MIN(1,'У4 Ввод'!$E$218-NETWORKDAYS('У4 Ввод'!$D$218,$B10)+1))/Настройки!$E$10*100)</f>
        <v>0</v>
      </c>
      <c r="HF10" s="67" t="n">
        <f aca="false">IF(OR($D10=1,MONTH($B10)&lt;&gt;MONTH(StartDate),'У4 Ввод'!$D$219="",'У4 Ввод'!$E$219="",'У4 Ввод'!$D$219&gt;$B10),0,MAX(0,MIN(1,'У4 Ввод'!$E$219-NETWORKDAYS('У4 Ввод'!$D$219,$B10)+1))/Настройки!$E$10*100)</f>
        <v>0</v>
      </c>
      <c r="HG10" s="67" t="n">
        <f aca="false">IF(OR($D10=1,MONTH($B10)&lt;&gt;MONTH(StartDate),'У4 Ввод'!$D$220="",'У4 Ввод'!$E$220="",'У4 Ввод'!$D$220&gt;$B10),0,MAX(0,MIN(1,'У4 Ввод'!$E$220-NETWORKDAYS('У4 Ввод'!$D$220,$B10)+1))/Настройки!$E$10*100)</f>
        <v>0</v>
      </c>
      <c r="HH10" s="67" t="n">
        <f aca="false">IF(OR($D10=1,MONTH($B10)&lt;&gt;MONTH(StartDate),'У4 Ввод'!$D$221="",'У4 Ввод'!$E$221="",'У4 Ввод'!$D$221&gt;$B10),0,MAX(0,MIN(1,'У4 Ввод'!$E$221-NETWORKDAYS('У4 Ввод'!$D$221,$B10)+1))/Настройки!$E$10*100)</f>
        <v>0</v>
      </c>
      <c r="HI10" s="67" t="n">
        <f aca="false">IF(OR($D10=1,MONTH($B10)&lt;&gt;MONTH(StartDate),'У4 Ввод'!$D$222="",'У4 Ввод'!$E$222="",'У4 Ввод'!$D$222&gt;$B10),0,MAX(0,MIN(1,'У4 Ввод'!$E$222-NETWORKDAYS('У4 Ввод'!$D$222,$B10)+1))/Настройки!$E$10*100)</f>
        <v>0</v>
      </c>
      <c r="HJ10" s="67" t="n">
        <f aca="false">IF(OR($D10=1,MONTH($B10)&lt;&gt;MONTH(StartDate),'У4 Ввод'!$D$223="",'У4 Ввод'!$E$223="",'У4 Ввод'!$D$223&gt;$B10),0,MAX(0,MIN(1,'У4 Ввод'!$E$223-NETWORKDAYS('У4 Ввод'!$D$223,$B10)+1))/Настройки!$E$10*100)</f>
        <v>0</v>
      </c>
      <c r="HK10" s="67" t="n">
        <f aca="false">IF(OR($D10=1,MONTH($B10)&lt;&gt;MONTH(StartDate),'У4 Ввод'!$D$224="",'У4 Ввод'!$E$224="",'У4 Ввод'!$D$224&gt;$B10),0,MAX(0,MIN(1,'У4 Ввод'!$E$224-NETWORKDAYS('У4 Ввод'!$D$224,$B10)+1))/Настройки!$E$10*100)</f>
        <v>0</v>
      </c>
      <c r="HL10" s="67" t="n">
        <f aca="false">IF(OR($D10=1,MONTH($B10)&lt;&gt;MONTH(StartDate),'У4 Ввод'!$D$225="",'У4 Ввод'!$E$225="",'У4 Ввод'!$D$225&gt;$B10),0,MAX(0,MIN(1,'У4 Ввод'!$E$225-NETWORKDAYS('У4 Ввод'!$D$225,$B10)+1))/Настройки!$E$10*100)</f>
        <v>0</v>
      </c>
      <c r="HM10" s="67" t="n">
        <f aca="false">IF(OR($D10=1,MONTH($B10)&lt;&gt;MONTH(StartDate),'У4 Ввод'!$D$226="",'У4 Ввод'!$E$226="",'У4 Ввод'!$D$226&gt;$B10),0,MAX(0,MIN(1,'У4 Ввод'!$E$226-NETWORKDAYS('У4 Ввод'!$D$226,$B10)+1))/Настройки!$E$10*100)</f>
        <v>0</v>
      </c>
      <c r="HN10" s="67" t="n">
        <f aca="false">IF(OR($D10=1,MONTH($B10)&lt;&gt;MONTH(StartDate),'У4 Ввод'!$D$227="",'У4 Ввод'!$E$227="",'У4 Ввод'!$D$227&gt;$B10),0,MAX(0,MIN(1,'У4 Ввод'!$E$227-NETWORKDAYS('У4 Ввод'!$D$227,$B10)+1))/Настройки!$E$10*100)</f>
        <v>0</v>
      </c>
      <c r="HO10" s="67" t="n">
        <f aca="false">IF(OR($D10=1,MONTH($B10)&lt;&gt;MONTH(StartDate),'У4 Ввод'!$D$228="",'У4 Ввод'!$E$228="",'У4 Ввод'!$D$228&gt;$B10),0,MAX(0,MIN(1,'У4 Ввод'!$E$228-NETWORKDAYS('У4 Ввод'!$D$228,$B10)+1))/Настройки!$E$10*100)</f>
        <v>0</v>
      </c>
      <c r="HP10" s="67" t="n">
        <f aca="false">IF(OR($D10=1,MONTH($B10)&lt;&gt;MONTH(StartDate),'У4 Ввод'!$D$229="",'У4 Ввод'!$E$229="",'У4 Ввод'!$D$229&gt;$B10),0,MAX(0,MIN(1,'У4 Ввод'!$E$229-NETWORKDAYS('У4 Ввод'!$D$229,$B10)+1))/Настройки!$E$10*100)</f>
        <v>0</v>
      </c>
      <c r="HQ10" s="67" t="n">
        <f aca="false">IF(OR($D10=1,MONTH($B10)&lt;&gt;MONTH(StartDate),'У4 Ввод'!$D$230="",'У4 Ввод'!$E$230="",'У4 Ввод'!$D$230&gt;$B10),0,MAX(0,MIN(1,'У4 Ввод'!$E$230-NETWORKDAYS('У4 Ввод'!$D$230,$B10)+1))/Настройки!$E$10*100)</f>
        <v>0</v>
      </c>
      <c r="HR10" s="67" t="n">
        <f aca="false">IF(OR($D10=1,MONTH($B10)&lt;&gt;MONTH(StartDate),'У4 Ввод'!$D$231="",'У4 Ввод'!$E$231="",'У4 Ввод'!$D$231&gt;$B10),0,MAX(0,MIN(1,'У4 Ввод'!$E$231-NETWORKDAYS('У4 Ввод'!$D$231,$B10)+1))/Настройки!$E$10*100)</f>
        <v>0</v>
      </c>
      <c r="HS10" s="67" t="n">
        <f aca="false">IF(OR($D10=1,MONTH($B10)&lt;&gt;MONTH(StartDate),'У4 Ввод'!$D$232="",'У4 Ввод'!$E$232="",'У4 Ввод'!$D$232&gt;$B10),0,MAX(0,MIN(1,'У4 Ввод'!$E$232-NETWORKDAYS('У4 Ввод'!$D$232,$B10)+1))/Настройки!$E$10*100)</f>
        <v>0</v>
      </c>
      <c r="HT10" s="67" t="n">
        <f aca="false">IF(OR($D10=1,MONTH($B10)&lt;&gt;MONTH(StartDate),'У4 Ввод'!$D$233="",'У4 Ввод'!$E$233="",'У4 Ввод'!$D$233&gt;$B10),0,MAX(0,MIN(1,'У4 Ввод'!$E$233-NETWORKDAYS('У4 Ввод'!$D$233,$B10)+1))/Настройки!$E$10*100)</f>
        <v>0</v>
      </c>
      <c r="HU10" s="67" t="n">
        <f aca="false">IF(OR($D10=1,MONTH($B10)&lt;&gt;MONTH(StartDate),'У4 Ввод'!$D$234="",'У4 Ввод'!$E$234="",'У4 Ввод'!$D$234&gt;$B10),0,MAX(0,MIN(1,'У4 Ввод'!$E$234-NETWORKDAYS('У4 Ввод'!$D$234,$B10)+1))/Настройки!$E$10*100)</f>
        <v>0</v>
      </c>
      <c r="HV10" s="67" t="n">
        <f aca="false">IF(OR($D10=1,MONTH($B10)&lt;&gt;MONTH(StartDate),'У4 Ввод'!$D$235="",'У4 Ввод'!$E$235="",'У4 Ввод'!$D$235&gt;$B10),0,MAX(0,MIN(1,'У4 Ввод'!$E$235-NETWORKDAYS('У4 Ввод'!$D$235,$B10)+1))/Настройки!$E$10*100)</f>
        <v>0</v>
      </c>
      <c r="HW10" s="67" t="n">
        <f aca="false">IF(OR($D10=1,MONTH($B10)&lt;&gt;MONTH(StartDate),'У4 Ввод'!$D$236="",'У4 Ввод'!$E$236="",'У4 Ввод'!$D$236&gt;$B10),0,MAX(0,MIN(1,'У4 Ввод'!$E$236-NETWORKDAYS('У4 Ввод'!$D$236,$B10)+1))/Настройки!$E$10*100)</f>
        <v>0</v>
      </c>
      <c r="HX10" s="67" t="n">
        <f aca="false">IF(OR($D10=1,MONTH($B10)&lt;&gt;MONTH(StartDate),'У4 Ввод'!$D$237="",'У4 Ввод'!$E$237="",'У4 Ввод'!$D$237&gt;$B10),0,MAX(0,MIN(1,'У4 Ввод'!$E$237-NETWORKDAYS('У4 Ввод'!$D$237,$B10)+1))/Настройки!$E$10*100)</f>
        <v>0</v>
      </c>
      <c r="HY10" s="67" t="n">
        <f aca="false">IF(OR($D10=1,MONTH($B10)&lt;&gt;MONTH(StartDate),'У4 Ввод'!$D$238="",'У4 Ввод'!$E$238="",'У4 Ввод'!$D$238&gt;$B10),0,MAX(0,MIN(1,'У4 Ввод'!$E$238-NETWORKDAYS('У4 Ввод'!$D$238,$B10)+1))/Настройки!$E$10*100)</f>
        <v>0</v>
      </c>
      <c r="HZ10" s="67" t="n">
        <f aca="false">IF(OR($D10=1,MONTH($B10)&lt;&gt;MONTH(StartDate),'У4 Ввод'!$D$239="",'У4 Ввод'!$E$239="",'У4 Ввод'!$D$239&gt;$B10),0,MAX(0,MIN(1,'У4 Ввод'!$E$239-NETWORKDAYS('У4 Ввод'!$D$239,$B10)+1))/Настройки!$E$10*100)</f>
        <v>0</v>
      </c>
      <c r="IA10" s="67" t="n">
        <f aca="false">IF(OR($D10=1,MONTH($B10)&lt;&gt;MONTH(StartDate),'У4 Ввод'!$D$240="",'У4 Ввод'!$E$240="",'У4 Ввод'!$D$240&gt;$B10),0,MAX(0,MIN(1,'У4 Ввод'!$E$240-NETWORKDAYS('У4 Ввод'!$D$240,$B10)+1))/Настройки!$E$10*100)</f>
        <v>0</v>
      </c>
      <c r="IB10" s="67" t="n">
        <f aca="false">IF(OR($D10=1,MONTH($B10)&lt;&gt;MONTH(StartDate),'У4 Ввод'!$D$241="",'У4 Ввод'!$E$241="",'У4 Ввод'!$D$241&gt;$B10),0,MAX(0,MIN(1,'У4 Ввод'!$E$241-NETWORKDAYS('У4 Ввод'!$D$241,$B10)+1))/Настройки!$E$10*100)</f>
        <v>0</v>
      </c>
      <c r="IC10" s="67" t="n">
        <f aca="false">IF(OR($D10=1,MONTH($B10)&lt;&gt;MONTH(StartDate),'У4 Ввод'!$D$242="",'У4 Ввод'!$E$242="",'У4 Ввод'!$D$242&gt;$B10),0,MAX(0,MIN(1,'У4 Ввод'!$E$242-NETWORKDAYS('У4 Ввод'!$D$242,$B10)+1))/Настройки!$E$10*100)</f>
        <v>0</v>
      </c>
      <c r="ID10" s="67" t="n">
        <f aca="false">IF(OR($D10=1,MONTH($B10)&lt;&gt;MONTH(StartDate),'У4 Ввод'!$D$243="",'У4 Ввод'!$E$243="",'У4 Ввод'!$D$243&gt;$B10),0,MAX(0,MIN(1,'У4 Ввод'!$E$243-NETWORKDAYS('У4 Ввод'!$D$243,$B10)+1))/Настройки!$E$10*100)</f>
        <v>0</v>
      </c>
      <c r="IE10" s="67" t="n">
        <f aca="false">IF(OR($D10=1,MONTH($B10)&lt;&gt;MONTH(StartDate),'У4 Ввод'!$D$244="",'У4 Ввод'!$E$244="",'У4 Ввод'!$D$244&gt;$B10),0,MAX(0,MIN(1,'У4 Ввод'!$E$244-NETWORKDAYS('У4 Ввод'!$D$244,$B10)+1))/Настройки!$E$10*100)</f>
        <v>0</v>
      </c>
      <c r="IF10" s="67" t="n">
        <f aca="false">IF(OR($D10=1,MONTH($B10)&lt;&gt;MONTH(StartDate),'У4 Ввод'!$D$245="",'У4 Ввод'!$E$245="",'У4 Ввод'!$D$245&gt;$B10),0,MAX(0,MIN(1,'У4 Ввод'!$E$245-NETWORKDAYS('У4 Ввод'!$D$245,$B10)+1))/Настройки!$E$10*100)</f>
        <v>0</v>
      </c>
      <c r="IG10" s="67" t="n">
        <f aca="false">IF(OR($D10=1,MONTH($B10)&lt;&gt;MONTH(StartDate),'У4 Ввод'!$D$246="",'У4 Ввод'!$E$246="",'У4 Ввод'!$D$246&gt;$B10),0,MAX(0,MIN(1,'У4 Ввод'!$E$246-NETWORKDAYS('У4 Ввод'!$D$246,$B10)+1))/Настройки!$E$10*100)</f>
        <v>0</v>
      </c>
      <c r="IH10" s="67" t="n">
        <f aca="false">IF(OR($D10=1,MONTH($B10)&lt;&gt;MONTH(StartDate),'У4 Ввод'!$D$247="",'У4 Ввод'!$E$247="",'У4 Ввод'!$D$247&gt;$B10),0,MAX(0,MIN(1,'У4 Ввод'!$E$247-NETWORKDAYS('У4 Ввод'!$D$247,$B10)+1))/Настройки!$E$10*100)</f>
        <v>0</v>
      </c>
      <c r="II10" s="67" t="n">
        <f aca="false">IF(OR($D10=1,MONTH($B10)&lt;&gt;MONTH(StartDate),'У4 Ввод'!$D$248="",'У4 Ввод'!$E$248="",'У4 Ввод'!$D$248&gt;$B10),0,MAX(0,MIN(1,'У4 Ввод'!$E$248-NETWORKDAYS('У4 Ввод'!$D$248,$B10)+1))/Настройки!$E$10*100)</f>
        <v>0</v>
      </c>
      <c r="IJ10" s="67" t="n">
        <f aca="false">IF(OR($D10=1,MONTH($B10)&lt;&gt;MONTH(StartDate),'У4 Ввод'!$D$249="",'У4 Ввод'!$E$249="",'У4 Ввод'!$D$249&gt;$B10),0,MAX(0,MIN(1,'У4 Ввод'!$E$249-NETWORKDAYS('У4 Ввод'!$D$249,$B10)+1))/Настройки!$E$10*100)</f>
        <v>0</v>
      </c>
      <c r="IK10" s="67" t="n">
        <f aca="false">IF(OR($D10=1,MONTH($B10)&lt;&gt;MONTH(StartDate),'У4 Ввод'!$D$250="",'У4 Ввод'!$E$250="",'У4 Ввод'!$D$250&gt;$B10),0,MAX(0,MIN(1,'У4 Ввод'!$E$250-NETWORKDAYS('У4 Ввод'!$D$250,$B10)+1))/Настройки!$E$10*100)</f>
        <v>0</v>
      </c>
      <c r="IL10" s="67" t="n">
        <f aca="false">IF(OR($D10=1,MONTH($B10)&lt;&gt;MONTH(StartDate),'У4 Ввод'!$D$251="",'У4 Ввод'!$E$251="",'У4 Ввод'!$D$251&gt;$B10),0,MAX(0,MIN(1,'У4 Ввод'!$E$251-NETWORKDAYS('У4 Ввод'!$D$251,$B10)+1))/Настройки!$E$10*100)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50</v>
      </c>
      <c r="F11" s="49" t="n">
        <f aca="false">IF(OR(MONTH(B11)&lt;&gt;MONTH(StartDate),D11=1),"",100)</f>
        <v>100</v>
      </c>
      <c r="G11" s="67" t="n">
        <f aca="false">IF(OR($D11=1,MONTH($B11)&lt;&gt;MONTH(StartDate),'У4 Ввод'!$D$12="",'У4 Ввод'!$E$12="",'У4 Ввод'!$D$12&gt;$B11),0,MAX(0,MIN(1,'У4 Ввод'!$E$12-NETWORKDAYS('У4 Ввод'!$D$12,$B11)+1))/Настройки!$E$10*100)</f>
        <v>0</v>
      </c>
      <c r="H11" s="67" t="n">
        <f aca="false">IF(OR($D11=1,MONTH($B11)&lt;&gt;MONTH(StartDate),'У4 Ввод'!$D$13="",'У4 Ввод'!$E$13="",'У4 Ввод'!$D$13&gt;$B11),0,MAX(0,MIN(1,'У4 Ввод'!$E$13-NETWORKDAYS('У4 Ввод'!$D$13,$B11)+1))/Настройки!$E$10*100)</f>
        <v>0</v>
      </c>
      <c r="I11" s="67" t="n">
        <f aca="false">IF(OR($D11=1,MONTH($B11)&lt;&gt;MONTH(StartDate),'У4 Ввод'!$D$14="",'У4 Ввод'!$E$14="",'У4 Ввод'!$D$14&gt;$B11),0,MAX(0,MIN(1,'У4 Ввод'!$E$14-NETWORKDAYS('У4 Ввод'!$D$14,$B11)+1))/Настройки!$E$10*100)</f>
        <v>0</v>
      </c>
      <c r="J11" s="67" t="n">
        <f aca="false">IF(OR($D11=1,MONTH($B11)&lt;&gt;MONTH(StartDate),'У4 Ввод'!$D$15="",'У4 Ввод'!$E$15="",'У4 Ввод'!$D$15&gt;$B11),0,MAX(0,MIN(1,'У4 Ввод'!$E$15-NETWORKDAYS('У4 Ввод'!$D$15,$B11)+1))/Настройки!$E$10*100)</f>
        <v>0</v>
      </c>
      <c r="K11" s="67" t="n">
        <f aca="false">IF(OR($D11=1,MONTH($B11)&lt;&gt;MONTH(StartDate),'У4 Ввод'!$D$16="",'У4 Ввод'!$E$16="",'У4 Ввод'!$D$16&gt;$B11),0,MAX(0,MIN(1,'У4 Ввод'!$E$16-NETWORKDAYS('У4 Ввод'!$D$16,$B11)+1))/Настройки!$E$10*100)</f>
        <v>0</v>
      </c>
      <c r="L11" s="67" t="n">
        <f aca="false">IF(OR($D11=1,MONTH($B11)&lt;&gt;MONTH(StartDate),'У4 Ввод'!$D$17="",'У4 Ввод'!$E$17="",'У4 Ввод'!$D$17&gt;$B11),0,MAX(0,MIN(1,'У4 Ввод'!$E$17-NETWORKDAYS('У4 Ввод'!$D$17,$B11)+1))/Настройки!$E$10*100)</f>
        <v>0</v>
      </c>
      <c r="M11" s="67" t="n">
        <f aca="false">IF(OR($D11=1,MONTH($B11)&lt;&gt;MONTH(StartDate),'У4 Ввод'!$D$18="",'У4 Ввод'!$E$18="",'У4 Ввод'!$D$18&gt;$B11),0,MAX(0,MIN(1,'У4 Ввод'!$E$18-NETWORKDAYS('У4 Ввод'!$D$18,$B11)+1))/Настройки!$E$10*100)</f>
        <v>0</v>
      </c>
      <c r="N11" s="67" t="n">
        <f aca="false">IF(OR($D11=1,MONTH($B11)&lt;&gt;MONTH(StartDate),'У4 Ввод'!$D$19="",'У4 Ввод'!$E$19="",'У4 Ввод'!$D$19&gt;$B11),0,MAX(0,MIN(1,'У4 Ввод'!$E$19-NETWORKDAYS('У4 Ввод'!$D$19,$B11)+1))/Настройки!$E$10*100)</f>
        <v>0</v>
      </c>
      <c r="O11" s="67" t="n">
        <f aca="false">IF(OR($D11=1,MONTH($B11)&lt;&gt;MONTH(StartDate),'У4 Ввод'!$D$20="",'У4 Ввод'!$E$20="",'У4 Ввод'!$D$20&gt;$B11),0,MAX(0,MIN(1,'У4 Ввод'!$E$20-NETWORKDAYS('У4 Ввод'!$D$20,$B11)+1))/Настройки!$E$10*100)</f>
        <v>50</v>
      </c>
      <c r="P11" s="67" t="n">
        <f aca="false">IF(OR($D11=1,MONTH($B11)&lt;&gt;MONTH(StartDate),'У4 Ввод'!$D$21="",'У4 Ввод'!$E$21="",'У4 Ввод'!$D$21&gt;$B11),0,MAX(0,MIN(1,'У4 Ввод'!$E$21-NETWORKDAYS('У4 Ввод'!$D$21,$B11)+1))/Настройки!$E$10*100)</f>
        <v>0</v>
      </c>
      <c r="Q11" s="67" t="n">
        <f aca="false">IF(OR($D11=1,MONTH($B11)&lt;&gt;MONTH(StartDate),'У4 Ввод'!$D$22="",'У4 Ввод'!$E$22="",'У4 Ввод'!$D$22&gt;$B11),0,MAX(0,MIN(1,'У4 Ввод'!$E$22-NETWORKDAYS('У4 Ввод'!$D$22,$B11)+1))/Настройки!$E$10*100)</f>
        <v>0</v>
      </c>
      <c r="R11" s="67" t="n">
        <f aca="false">IF(OR($D11=1,MONTH($B11)&lt;&gt;MONTH(StartDate),'У4 Ввод'!$D$23="",'У4 Ввод'!$E$23="",'У4 Ввод'!$D$23&gt;$B11),0,MAX(0,MIN(1,'У4 Ввод'!$E$23-NETWORKDAYS('У4 Ввод'!$D$23,$B11)+1))/Настройки!$E$10*100)</f>
        <v>0</v>
      </c>
      <c r="S11" s="67" t="n">
        <f aca="false">IF(OR($D11=1,MONTH($B11)&lt;&gt;MONTH(StartDate),'У4 Ввод'!$D$24="",'У4 Ввод'!$E$24="",'У4 Ввод'!$D$24&gt;$B11),0,MAX(0,MIN(1,'У4 Ввод'!$E$24-NETWORKDAYS('У4 Ввод'!$D$24,$B11)+1))/Настройки!$E$10*100)</f>
        <v>0</v>
      </c>
      <c r="T11" s="67" t="n">
        <f aca="false">IF(OR($D11=1,MONTH($B11)&lt;&gt;MONTH(StartDate),'У4 Ввод'!$D$25="",'У4 Ввод'!$E$25="",'У4 Ввод'!$D$25&gt;$B11),0,MAX(0,MIN(1,'У4 Ввод'!$E$25-NETWORKDAYS('У4 Ввод'!$D$25,$B11)+1))/Настройки!$E$10*100)</f>
        <v>0</v>
      </c>
      <c r="U11" s="67" t="n">
        <f aca="false">IF(OR($D11=1,MONTH($B11)&lt;&gt;MONTH(StartDate),'У4 Ввод'!$D$26="",'У4 Ввод'!$E$26="",'У4 Ввод'!$D$26&gt;$B11),0,MAX(0,MIN(1,'У4 Ввод'!$E$26-NETWORKDAYS('У4 Ввод'!$D$26,$B11)+1))/Настройки!$E$10*100)</f>
        <v>0</v>
      </c>
      <c r="V11" s="67" t="n">
        <f aca="false">IF(OR($D11=1,MONTH($B11)&lt;&gt;MONTH(StartDate),'У4 Ввод'!$D$27="",'У4 Ввод'!$E$27="",'У4 Ввод'!$D$27&gt;$B11),0,MAX(0,MIN(1,'У4 Ввод'!$E$27-NETWORKDAYS('У4 Ввод'!$D$27,$B11)+1))/Настройки!$E$10*100)</f>
        <v>0</v>
      </c>
      <c r="W11" s="67" t="n">
        <f aca="false">IF(OR($D11=1,MONTH($B11)&lt;&gt;MONTH(StartDate),'У4 Ввод'!$D$28="",'У4 Ввод'!$E$28="",'У4 Ввод'!$D$28&gt;$B11),0,MAX(0,MIN(1,'У4 Ввод'!$E$28-NETWORKDAYS('У4 Ввод'!$D$28,$B11)+1))/Настройки!$E$10*100)</f>
        <v>0</v>
      </c>
      <c r="X11" s="67" t="n">
        <f aca="false">IF(OR($D11=1,MONTH($B11)&lt;&gt;MONTH(StartDate),'У4 Ввод'!$D$29="",'У4 Ввод'!$E$29="",'У4 Ввод'!$D$29&gt;$B11),0,MAX(0,MIN(1,'У4 Ввод'!$E$29-NETWORKDAYS('У4 Ввод'!$D$29,$B11)+1))/Настройки!$E$10*100)</f>
        <v>0</v>
      </c>
      <c r="Y11" s="67" t="n">
        <f aca="false">IF(OR($D11=1,MONTH($B11)&lt;&gt;MONTH(StartDate),'У4 Ввод'!$D$30="",'У4 Ввод'!$E$30="",'У4 Ввод'!$D$30&gt;$B11),0,MAX(0,MIN(1,'У4 Ввод'!$E$30-NETWORKDAYS('У4 Ввод'!$D$30,$B11)+1))/Настройки!$E$10*100)</f>
        <v>0</v>
      </c>
      <c r="Z11" s="67" t="n">
        <f aca="false">IF(OR($D11=1,MONTH($B11)&lt;&gt;MONTH(StartDate),'У4 Ввод'!$D$31="",'У4 Ввод'!$E$31="",'У4 Ввод'!$D$31&gt;$B11),0,MAX(0,MIN(1,'У4 Ввод'!$E$31-NETWORKDAYS('У4 Ввод'!$D$31,$B11)+1))/Настройки!$E$10*100)</f>
        <v>0</v>
      </c>
      <c r="AA11" s="67" t="n">
        <f aca="false">IF(OR($D11=1,MONTH($B11)&lt;&gt;MONTH(StartDate),'У4 Ввод'!$D$32="",'У4 Ввод'!$E$32="",'У4 Ввод'!$D$32&gt;$B11),0,MAX(0,MIN(1,'У4 Ввод'!$E$32-NETWORKDAYS('У4 Ввод'!$D$32,$B11)+1))/Настройки!$E$10*100)</f>
        <v>0</v>
      </c>
      <c r="AB11" s="67" t="n">
        <f aca="false">IF(OR($D11=1,MONTH($B11)&lt;&gt;MONTH(StartDate),'У4 Ввод'!$D$33="",'У4 Ввод'!$E$33="",'У4 Ввод'!$D$33&gt;$B11),0,MAX(0,MIN(1,'У4 Ввод'!$E$33-NETWORKDAYS('У4 Ввод'!$D$33,$B11)+1))/Настройки!$E$10*100)</f>
        <v>0</v>
      </c>
      <c r="AC11" s="67" t="n">
        <f aca="false">IF(OR($D11=1,MONTH($B11)&lt;&gt;MONTH(StartDate),'У4 Ввод'!$D$34="",'У4 Ввод'!$E$34="",'У4 Ввод'!$D$34&gt;$B11),0,MAX(0,MIN(1,'У4 Ввод'!$E$34-NETWORKDAYS('У4 Ввод'!$D$34,$B11)+1))/Настройки!$E$10*100)</f>
        <v>0</v>
      </c>
      <c r="AD11" s="67" t="n">
        <f aca="false">IF(OR($D11=1,MONTH($B11)&lt;&gt;MONTH(StartDate),'У4 Ввод'!$D$35="",'У4 Ввод'!$E$35="",'У4 Ввод'!$D$35&gt;$B11),0,MAX(0,MIN(1,'У4 Ввод'!$E$35-NETWORKDAYS('У4 Ввод'!$D$35,$B11)+1))/Настройки!$E$10*100)</f>
        <v>0</v>
      </c>
      <c r="AE11" s="67" t="n">
        <f aca="false">IF(OR($D11=1,MONTH($B11)&lt;&gt;MONTH(StartDate),'У4 Ввод'!$D$36="",'У4 Ввод'!$E$36="",'У4 Ввод'!$D$36&gt;$B11),0,MAX(0,MIN(1,'У4 Ввод'!$E$36-NETWORKDAYS('У4 Ввод'!$D$36,$B11)+1))/Настройки!$E$10*100)</f>
        <v>0</v>
      </c>
      <c r="AF11" s="67" t="n">
        <f aca="false">IF(OR($D11=1,MONTH($B11)&lt;&gt;MONTH(StartDate),'У4 Ввод'!$D$37="",'У4 Ввод'!$E$37="",'У4 Ввод'!$D$37&gt;$B11),0,MAX(0,MIN(1,'У4 Ввод'!$E$37-NETWORKDAYS('У4 Ввод'!$D$37,$B11)+1))/Настройки!$E$10*100)</f>
        <v>0</v>
      </c>
      <c r="AG11" s="67" t="n">
        <f aca="false">IF(OR($D11=1,MONTH($B11)&lt;&gt;MONTH(StartDate),'У4 Ввод'!$D$38="",'У4 Ввод'!$E$38="",'У4 Ввод'!$D$38&gt;$B11),0,MAX(0,MIN(1,'У4 Ввод'!$E$38-NETWORKDAYS('У4 Ввод'!$D$38,$B11)+1))/Настройки!$E$10*100)</f>
        <v>0</v>
      </c>
      <c r="AH11" s="67" t="n">
        <f aca="false">IF(OR($D11=1,MONTH($B11)&lt;&gt;MONTH(StartDate),'У4 Ввод'!$D$39="",'У4 Ввод'!$E$39="",'У4 Ввод'!$D$39&gt;$B11),0,MAX(0,MIN(1,'У4 Ввод'!$E$39-NETWORKDAYS('У4 Ввод'!$D$39,$B11)+1))/Настройки!$E$10*100)</f>
        <v>0</v>
      </c>
      <c r="AI11" s="67" t="n">
        <f aca="false">IF(OR($D11=1,MONTH($B11)&lt;&gt;MONTH(StartDate),'У4 Ввод'!$D$40="",'У4 Ввод'!$E$40="",'У4 Ввод'!$D$40&gt;$B11),0,MAX(0,MIN(1,'У4 Ввод'!$E$40-NETWORKDAYS('У4 Ввод'!$D$40,$B11)+1))/Настройки!$E$10*100)</f>
        <v>0</v>
      </c>
      <c r="AJ11" s="67" t="n">
        <f aca="false">IF(OR($D11=1,MONTH($B11)&lt;&gt;MONTH(StartDate),'У4 Ввод'!$D$41="",'У4 Ввод'!$E$41="",'У4 Ввод'!$D$41&gt;$B11),0,MAX(0,MIN(1,'У4 Ввод'!$E$41-NETWORKDAYS('У4 Ввод'!$D$41,$B11)+1))/Настройки!$E$10*100)</f>
        <v>0</v>
      </c>
      <c r="AK11" s="67" t="n">
        <f aca="false">IF(OR($D11=1,MONTH($B11)&lt;&gt;MONTH(StartDate),'У4 Ввод'!$D$42="",'У4 Ввод'!$E$42="",'У4 Ввод'!$D$42&gt;$B11),0,MAX(0,MIN(1,'У4 Ввод'!$E$42-NETWORKDAYS('У4 Ввод'!$D$42,$B11)+1))/Настройки!$E$10*100)</f>
        <v>0</v>
      </c>
      <c r="AL11" s="67" t="n">
        <f aca="false">IF(OR($D11=1,MONTH($B11)&lt;&gt;MONTH(StartDate),'У4 Ввод'!$D$43="",'У4 Ввод'!$E$43="",'У4 Ввод'!$D$43&gt;$B11),0,MAX(0,MIN(1,'У4 Ввод'!$E$43-NETWORKDAYS('У4 Ввод'!$D$43,$B11)+1))/Настройки!$E$10*100)</f>
        <v>0</v>
      </c>
      <c r="AM11" s="67" t="n">
        <f aca="false">IF(OR($D11=1,MONTH($B11)&lt;&gt;MONTH(StartDate),'У4 Ввод'!$D$44="",'У4 Ввод'!$E$44="",'У4 Ввод'!$D$44&gt;$B11),0,MAX(0,MIN(1,'У4 Ввод'!$E$44-NETWORKDAYS('У4 Ввод'!$D$44,$B11)+1))/Настройки!$E$10*100)</f>
        <v>0</v>
      </c>
      <c r="AN11" s="67" t="n">
        <f aca="false">IF(OR($D11=1,MONTH($B11)&lt;&gt;MONTH(StartDate),'У4 Ввод'!$D$45="",'У4 Ввод'!$E$45="",'У4 Ввод'!$D$45&gt;$B11),0,MAX(0,MIN(1,'У4 Ввод'!$E$45-NETWORKDAYS('У4 Ввод'!$D$45,$B11)+1))/Настройки!$E$10*100)</f>
        <v>0</v>
      </c>
      <c r="AO11" s="67" t="n">
        <f aca="false">IF(OR($D11=1,MONTH($B11)&lt;&gt;MONTH(StartDate),'У4 Ввод'!$D$46="",'У4 Ввод'!$E$46="",'У4 Ввод'!$D$46&gt;$B11),0,MAX(0,MIN(1,'У4 Ввод'!$E$46-NETWORKDAYS('У4 Ввод'!$D$46,$B11)+1))/Настройки!$E$10*100)</f>
        <v>0</v>
      </c>
      <c r="AP11" s="67" t="n">
        <f aca="false">IF(OR($D11=1,MONTH($B11)&lt;&gt;MONTH(StartDate),'У4 Ввод'!$D$47="",'У4 Ввод'!$E$47="",'У4 Ввод'!$D$47&gt;$B11),0,MAX(0,MIN(1,'У4 Ввод'!$E$47-NETWORKDAYS('У4 Ввод'!$D$47,$B11)+1))/Настройки!$E$10*100)</f>
        <v>0</v>
      </c>
      <c r="AQ11" s="67" t="n">
        <f aca="false">IF(OR($D11=1,MONTH($B11)&lt;&gt;MONTH(StartDate),'У4 Ввод'!$D$48="",'У4 Ввод'!$E$48="",'У4 Ввод'!$D$48&gt;$B11),0,MAX(0,MIN(1,'У4 Ввод'!$E$48-NETWORKDAYS('У4 Ввод'!$D$48,$B11)+1))/Настройки!$E$10*100)</f>
        <v>0</v>
      </c>
      <c r="AR11" s="67" t="n">
        <f aca="false">IF(OR($D11=1,MONTH($B11)&lt;&gt;MONTH(StartDate),'У4 Ввод'!$D$49="",'У4 Ввод'!$E$49="",'У4 Ввод'!$D$49&gt;$B11),0,MAX(0,MIN(1,'У4 Ввод'!$E$49-NETWORKDAYS('У4 Ввод'!$D$49,$B11)+1))/Настройки!$E$10*100)</f>
        <v>0</v>
      </c>
      <c r="AS11" s="67" t="n">
        <f aca="false">IF(OR($D11=1,MONTH($B11)&lt;&gt;MONTH(StartDate),'У4 Ввод'!$D$50="",'У4 Ввод'!$E$50="",'У4 Ввод'!$D$50&gt;$B11),0,MAX(0,MIN(1,'У4 Ввод'!$E$50-NETWORKDAYS('У4 Ввод'!$D$50,$B11)+1))/Настройки!$E$10*100)</f>
        <v>0</v>
      </c>
      <c r="AT11" s="67" t="n">
        <f aca="false">IF(OR($D11=1,MONTH($B11)&lt;&gt;MONTH(StartDate),'У4 Ввод'!$D$51="",'У4 Ввод'!$E$51="",'У4 Ввод'!$D$51&gt;$B11),0,MAX(0,MIN(1,'У4 Ввод'!$E$51-NETWORKDAYS('У4 Ввод'!$D$51,$B11)+1))/Настройки!$E$10*100)</f>
        <v>0</v>
      </c>
      <c r="AU11" s="67" t="n">
        <f aca="false">IF(OR($D11=1,MONTH($B11)&lt;&gt;MONTH(StartDate),'У4 Ввод'!$D$52="",'У4 Ввод'!$E$52="",'У4 Ввод'!$D$52&gt;$B11),0,MAX(0,MIN(1,'У4 Ввод'!$E$52-NETWORKDAYS('У4 Ввод'!$D$52,$B11)+1))/Настройки!$E$10*100)</f>
        <v>0</v>
      </c>
      <c r="AV11" s="67" t="n">
        <f aca="false">IF(OR($D11=1,MONTH($B11)&lt;&gt;MONTH(StartDate),'У4 Ввод'!$D$53="",'У4 Ввод'!$E$53="",'У4 Ввод'!$D$53&gt;$B11),0,MAX(0,MIN(1,'У4 Ввод'!$E$53-NETWORKDAYS('У4 Ввод'!$D$53,$B11)+1))/Настройки!$E$10*100)</f>
        <v>0</v>
      </c>
      <c r="AW11" s="67" t="n">
        <f aca="false">IF(OR($D11=1,MONTH($B11)&lt;&gt;MONTH(StartDate),'У4 Ввод'!$D$54="",'У4 Ввод'!$E$54="",'У4 Ввод'!$D$54&gt;$B11),0,MAX(0,MIN(1,'У4 Ввод'!$E$54-NETWORKDAYS('У4 Ввод'!$D$54,$B11)+1))/Настройки!$E$10*100)</f>
        <v>0</v>
      </c>
      <c r="AX11" s="67" t="n">
        <f aca="false">IF(OR($D11=1,MONTH($B11)&lt;&gt;MONTH(StartDate),'У4 Ввод'!$D$55="",'У4 Ввод'!$E$55="",'У4 Ввод'!$D$55&gt;$B11),0,MAX(0,MIN(1,'У4 Ввод'!$E$55-NETWORKDAYS('У4 Ввод'!$D$55,$B11)+1))/Настройки!$E$10*100)</f>
        <v>0</v>
      </c>
      <c r="AY11" s="67" t="n">
        <f aca="false">IF(OR($D11=1,MONTH($B11)&lt;&gt;MONTH(StartDate),'У4 Ввод'!$D$56="",'У4 Ввод'!$E$56="",'У4 Ввод'!$D$56&gt;$B11),0,MAX(0,MIN(1,'У4 Ввод'!$E$56-NETWORKDAYS('У4 Ввод'!$D$56,$B11)+1))/Настройки!$E$10*100)</f>
        <v>0</v>
      </c>
      <c r="AZ11" s="67" t="n">
        <f aca="false">IF(OR($D11=1,MONTH($B11)&lt;&gt;MONTH(StartDate),'У4 Ввод'!$D$57="",'У4 Ввод'!$E$57="",'У4 Ввод'!$D$57&gt;$B11),0,MAX(0,MIN(1,'У4 Ввод'!$E$57-NETWORKDAYS('У4 Ввод'!$D$57,$B11)+1))/Настройки!$E$10*100)</f>
        <v>0</v>
      </c>
      <c r="BA11" s="67" t="n">
        <f aca="false">IF(OR($D11=1,MONTH($B11)&lt;&gt;MONTH(StartDate),'У4 Ввод'!$D$58="",'У4 Ввод'!$E$58="",'У4 Ввод'!$D$58&gt;$B11),0,MAX(0,MIN(1,'У4 Ввод'!$E$58-NETWORKDAYS('У4 Ввод'!$D$58,$B11)+1))/Настройки!$E$10*100)</f>
        <v>0</v>
      </c>
      <c r="BB11" s="67" t="n">
        <f aca="false">IF(OR($D11=1,MONTH($B11)&lt;&gt;MONTH(StartDate),'У4 Ввод'!$D$59="",'У4 Ввод'!$E$59="",'У4 Ввод'!$D$59&gt;$B11),0,MAX(0,MIN(1,'У4 Ввод'!$E$59-NETWORKDAYS('У4 Ввод'!$D$59,$B11)+1))/Настройки!$E$10*100)</f>
        <v>0</v>
      </c>
      <c r="BC11" s="67" t="n">
        <f aca="false">IF(OR($D11=1,MONTH($B11)&lt;&gt;MONTH(StartDate),'У4 Ввод'!$D$60="",'У4 Ввод'!$E$60="",'У4 Ввод'!$D$60&gt;$B11),0,MAX(0,MIN(1,'У4 Ввод'!$E$60-NETWORKDAYS('У4 Ввод'!$D$60,$B11)+1))/Настройки!$E$10*100)</f>
        <v>0</v>
      </c>
      <c r="BD11" s="67" t="n">
        <f aca="false">IF(OR($D11=1,MONTH($B11)&lt;&gt;MONTH(StartDate),'У4 Ввод'!$D$61="",'У4 Ввод'!$E$61="",'У4 Ввод'!$D$61&gt;$B11),0,MAX(0,MIN(1,'У4 Ввод'!$E$61-NETWORKDAYS('У4 Ввод'!$D$61,$B11)+1))/Настройки!$E$10*100)</f>
        <v>0</v>
      </c>
      <c r="BE11" s="67" t="n">
        <f aca="false">IF(OR($D11=1,MONTH($B11)&lt;&gt;MONTH(StartDate),'У4 Ввод'!$D$62="",'У4 Ввод'!$E$62="",'У4 Ввод'!$D$62&gt;$B11),0,MAX(0,MIN(1,'У4 Ввод'!$E$62-NETWORKDAYS('У4 Ввод'!$D$62,$B11)+1))/Настройки!$E$10*100)</f>
        <v>0</v>
      </c>
      <c r="BF11" s="67" t="n">
        <f aca="false">IF(OR($D11=1,MONTH($B11)&lt;&gt;MONTH(StartDate),'У4 Ввод'!$D$63="",'У4 Ввод'!$E$63="",'У4 Ввод'!$D$63&gt;$B11),0,MAX(0,MIN(1,'У4 Ввод'!$E$63-NETWORKDAYS('У4 Ввод'!$D$63,$B11)+1))/Настройки!$E$10*100)</f>
        <v>0</v>
      </c>
      <c r="BG11" s="67" t="n">
        <f aca="false">IF(OR($D11=1,MONTH($B11)&lt;&gt;MONTH(StartDate),'У4 Ввод'!$D$64="",'У4 Ввод'!$E$64="",'У4 Ввод'!$D$64&gt;$B11),0,MAX(0,MIN(1,'У4 Ввод'!$E$64-NETWORKDAYS('У4 Ввод'!$D$64,$B11)+1))/Настройки!$E$10*100)</f>
        <v>0</v>
      </c>
      <c r="BH11" s="67" t="n">
        <f aca="false">IF(OR($D11=1,MONTH($B11)&lt;&gt;MONTH(StartDate),'У4 Ввод'!$D$65="",'У4 Ввод'!$E$65="",'У4 Ввод'!$D$65&gt;$B11),0,MAX(0,MIN(1,'У4 Ввод'!$E$65-NETWORKDAYS('У4 Ввод'!$D$65,$B11)+1))/Настройки!$E$10*100)</f>
        <v>0</v>
      </c>
      <c r="BI11" s="67" t="n">
        <f aca="false">IF(OR($D11=1,MONTH($B11)&lt;&gt;MONTH(StartDate),'У4 Ввод'!$D$66="",'У4 Ввод'!$E$66="",'У4 Ввод'!$D$66&gt;$B11),0,MAX(0,MIN(1,'У4 Ввод'!$E$66-NETWORKDAYS('У4 Ввод'!$D$66,$B11)+1))/Настройки!$E$10*100)</f>
        <v>0</v>
      </c>
      <c r="BJ11" s="67" t="n">
        <f aca="false">IF(OR($D11=1,MONTH($B11)&lt;&gt;MONTH(StartDate),'У4 Ввод'!$D$67="",'У4 Ввод'!$E$67="",'У4 Ввод'!$D$67&gt;$B11),0,MAX(0,MIN(1,'У4 Ввод'!$E$67-NETWORKDAYS('У4 Ввод'!$D$67,$B11)+1))/Настройки!$E$10*100)</f>
        <v>0</v>
      </c>
      <c r="BK11" s="67" t="n">
        <f aca="false">IF(OR($D11=1,MONTH($B11)&lt;&gt;MONTH(StartDate),'У4 Ввод'!$D$68="",'У4 Ввод'!$E$68="",'У4 Ввод'!$D$68&gt;$B11),0,MAX(0,MIN(1,'У4 Ввод'!$E$68-NETWORKDAYS('У4 Ввод'!$D$68,$B11)+1))/Настройки!$E$10*100)</f>
        <v>0</v>
      </c>
      <c r="BL11" s="67" t="n">
        <f aca="false">IF(OR($D11=1,MONTH($B11)&lt;&gt;MONTH(StartDate),'У4 Ввод'!$D$69="",'У4 Ввод'!$E$69="",'У4 Ввод'!$D$69&gt;$B11),0,MAX(0,MIN(1,'У4 Ввод'!$E$69-NETWORKDAYS('У4 Ввод'!$D$69,$B11)+1))/Настройки!$E$10*100)</f>
        <v>0</v>
      </c>
      <c r="BM11" s="67" t="n">
        <f aca="false">IF(OR($D11=1,MONTH($B11)&lt;&gt;MONTH(StartDate),'У4 Ввод'!$D$70="",'У4 Ввод'!$E$70="",'У4 Ввод'!$D$70&gt;$B11),0,MAX(0,MIN(1,'У4 Ввод'!$E$70-NETWORKDAYS('У4 Ввод'!$D$70,$B11)+1))/Настройки!$E$10*100)</f>
        <v>0</v>
      </c>
      <c r="BN11" s="67" t="n">
        <f aca="false">IF(OR($D11=1,MONTH($B11)&lt;&gt;MONTH(StartDate),'У4 Ввод'!$D$71="",'У4 Ввод'!$E$71="",'У4 Ввод'!$D$71&gt;$B11),0,MAX(0,MIN(1,'У4 Ввод'!$E$71-NETWORKDAYS('У4 Ввод'!$D$71,$B11)+1))/Настройки!$E$10*100)</f>
        <v>0</v>
      </c>
      <c r="BO11" s="67" t="n">
        <f aca="false">IF(OR($D11=1,MONTH($B11)&lt;&gt;MONTH(StartDate),'У4 Ввод'!$D$72="",'У4 Ввод'!$E$72="",'У4 Ввод'!$D$72&gt;$B11),0,MAX(0,MIN(1,'У4 Ввод'!$E$72-NETWORKDAYS('У4 Ввод'!$D$72,$B11)+1))/Настройки!$E$10*100)</f>
        <v>0</v>
      </c>
      <c r="BP11" s="67" t="n">
        <f aca="false">IF(OR($D11=1,MONTH($B11)&lt;&gt;MONTH(StartDate),'У4 Ввод'!$D$73="",'У4 Ввод'!$E$73="",'У4 Ввод'!$D$73&gt;$B11),0,MAX(0,MIN(1,'У4 Ввод'!$E$73-NETWORKDAYS('У4 Ввод'!$D$73,$B11)+1))/Настройки!$E$10*100)</f>
        <v>0</v>
      </c>
      <c r="BQ11" s="67" t="n">
        <f aca="false">IF(OR($D11=1,MONTH($B11)&lt;&gt;MONTH(StartDate),'У4 Ввод'!$D$74="",'У4 Ввод'!$E$74="",'У4 Ввод'!$D$74&gt;$B11),0,MAX(0,MIN(1,'У4 Ввод'!$E$74-NETWORKDAYS('У4 Ввод'!$D$74,$B11)+1))/Настройки!$E$10*100)</f>
        <v>0</v>
      </c>
      <c r="BR11" s="67" t="n">
        <f aca="false">IF(OR($D11=1,MONTH($B11)&lt;&gt;MONTH(StartDate),'У4 Ввод'!$D$75="",'У4 Ввод'!$E$75="",'У4 Ввод'!$D$75&gt;$B11),0,MAX(0,MIN(1,'У4 Ввод'!$E$75-NETWORKDAYS('У4 Ввод'!$D$75,$B11)+1))/Настройки!$E$10*100)</f>
        <v>0</v>
      </c>
      <c r="BS11" s="67" t="n">
        <f aca="false">IF(OR($D11=1,MONTH($B11)&lt;&gt;MONTH(StartDate),'У4 Ввод'!$D$76="",'У4 Ввод'!$E$76="",'У4 Ввод'!$D$76&gt;$B11),0,MAX(0,MIN(1,'У4 Ввод'!$E$76-NETWORKDAYS('У4 Ввод'!$D$76,$B11)+1))/Настройки!$E$10*100)</f>
        <v>0</v>
      </c>
      <c r="BT11" s="67" t="n">
        <f aca="false">IF(OR($D11=1,MONTH($B11)&lt;&gt;MONTH(StartDate),'У4 Ввод'!$D$77="",'У4 Ввод'!$E$77="",'У4 Ввод'!$D$77&gt;$B11),0,MAX(0,MIN(1,'У4 Ввод'!$E$77-NETWORKDAYS('У4 Ввод'!$D$77,$B11)+1))/Настройки!$E$10*100)</f>
        <v>0</v>
      </c>
      <c r="BU11" s="67" t="n">
        <f aca="false">IF(OR($D11=1,MONTH($B11)&lt;&gt;MONTH(StartDate),'У4 Ввод'!$D$78="",'У4 Ввод'!$E$78="",'У4 Ввод'!$D$78&gt;$B11),0,MAX(0,MIN(1,'У4 Ввод'!$E$78-NETWORKDAYS('У4 Ввод'!$D$78,$B11)+1))/Настройки!$E$10*100)</f>
        <v>0</v>
      </c>
      <c r="BV11" s="67" t="n">
        <f aca="false">IF(OR($D11=1,MONTH($B11)&lt;&gt;MONTH(StartDate),'У4 Ввод'!$D$79="",'У4 Ввод'!$E$79="",'У4 Ввод'!$D$79&gt;$B11),0,MAX(0,MIN(1,'У4 Ввод'!$E$79-NETWORKDAYS('У4 Ввод'!$D$79,$B11)+1))/Настройки!$E$10*100)</f>
        <v>0</v>
      </c>
      <c r="BW11" s="67" t="n">
        <f aca="false">IF(OR($D11=1,MONTH($B11)&lt;&gt;MONTH(StartDate),'У4 Ввод'!$D$80="",'У4 Ввод'!$E$80="",'У4 Ввод'!$D$80&gt;$B11),0,MAX(0,MIN(1,'У4 Ввод'!$E$80-NETWORKDAYS('У4 Ввод'!$D$80,$B11)+1))/Настройки!$E$10*100)</f>
        <v>0</v>
      </c>
      <c r="BX11" s="67" t="n">
        <f aca="false">IF(OR($D11=1,MONTH($B11)&lt;&gt;MONTH(StartDate),'У4 Ввод'!$D$81="",'У4 Ввод'!$E$81="",'У4 Ввод'!$D$81&gt;$B11),0,MAX(0,MIN(1,'У4 Ввод'!$E$81-NETWORKDAYS('У4 Ввод'!$D$81,$B11)+1))/Настройки!$E$10*100)</f>
        <v>0</v>
      </c>
      <c r="BY11" s="67" t="n">
        <f aca="false">IF(OR($D11=1,MONTH($B11)&lt;&gt;MONTH(StartDate),'У4 Ввод'!$D$82="",'У4 Ввод'!$E$82="",'У4 Ввод'!$D$82&gt;$B11),0,MAX(0,MIN(1,'У4 Ввод'!$E$82-NETWORKDAYS('У4 Ввод'!$D$82,$B11)+1))/Настройки!$E$10*100)</f>
        <v>0</v>
      </c>
      <c r="BZ11" s="67" t="n">
        <f aca="false">IF(OR($D11=1,MONTH($B11)&lt;&gt;MONTH(StartDate),'У4 Ввод'!$D$83="",'У4 Ввод'!$E$83="",'У4 Ввод'!$D$83&gt;$B11),0,MAX(0,MIN(1,'У4 Ввод'!$E$83-NETWORKDAYS('У4 Ввод'!$D$83,$B11)+1))/Настройки!$E$10*100)</f>
        <v>0</v>
      </c>
      <c r="CA11" s="67" t="n">
        <f aca="false">IF(OR($D11=1,MONTH($B11)&lt;&gt;MONTH(StartDate),'У4 Ввод'!$D$84="",'У4 Ввод'!$E$84="",'У4 Ввод'!$D$84&gt;$B11),0,MAX(0,MIN(1,'У4 Ввод'!$E$84-NETWORKDAYS('У4 Ввод'!$D$84,$B11)+1))/Настройки!$E$10*100)</f>
        <v>0</v>
      </c>
      <c r="CB11" s="67" t="n">
        <f aca="false">IF(OR($D11=1,MONTH($B11)&lt;&gt;MONTH(StartDate),'У4 Ввод'!$D$85="",'У4 Ввод'!$E$85="",'У4 Ввод'!$D$85&gt;$B11),0,MAX(0,MIN(1,'У4 Ввод'!$E$85-NETWORKDAYS('У4 Ввод'!$D$85,$B11)+1))/Настройки!$E$10*100)</f>
        <v>0</v>
      </c>
      <c r="CC11" s="67" t="n">
        <f aca="false">IF(OR($D11=1,MONTH($B11)&lt;&gt;MONTH(StartDate),'У4 Ввод'!$D$86="",'У4 Ввод'!$E$86="",'У4 Ввод'!$D$86&gt;$B11),0,MAX(0,MIN(1,'У4 Ввод'!$E$86-NETWORKDAYS('У4 Ввод'!$D$86,$B11)+1))/Настройки!$E$10*100)</f>
        <v>0</v>
      </c>
      <c r="CD11" s="67" t="n">
        <f aca="false">IF(OR($D11=1,MONTH($B11)&lt;&gt;MONTH(StartDate),'У4 Ввод'!$D$87="",'У4 Ввод'!$E$87="",'У4 Ввод'!$D$87&gt;$B11),0,MAX(0,MIN(1,'У4 Ввод'!$E$87-NETWORKDAYS('У4 Ввод'!$D$87,$B11)+1))/Настройки!$E$10*100)</f>
        <v>0</v>
      </c>
      <c r="CE11" s="67" t="n">
        <f aca="false">IF(OR($D11=1,MONTH($B11)&lt;&gt;MONTH(StartDate),'У4 Ввод'!$D$88="",'У4 Ввод'!$E$88="",'У4 Ввод'!$D$88&gt;$B11),0,MAX(0,MIN(1,'У4 Ввод'!$E$88-NETWORKDAYS('У4 Ввод'!$D$88,$B11)+1))/Настройки!$E$10*100)</f>
        <v>0</v>
      </c>
      <c r="CF11" s="67" t="n">
        <f aca="false">IF(OR($D11=1,MONTH($B11)&lt;&gt;MONTH(StartDate),'У4 Ввод'!$D$89="",'У4 Ввод'!$E$89="",'У4 Ввод'!$D$89&gt;$B11),0,MAX(0,MIN(1,'У4 Ввод'!$E$89-NETWORKDAYS('У4 Ввод'!$D$89,$B11)+1))/Настройки!$E$10*100)</f>
        <v>0</v>
      </c>
      <c r="CG11" s="67" t="n">
        <f aca="false">IF(OR($D11=1,MONTH($B11)&lt;&gt;MONTH(StartDate),'У4 Ввод'!$D$90="",'У4 Ввод'!$E$90="",'У4 Ввод'!$D$90&gt;$B11),0,MAX(0,MIN(1,'У4 Ввод'!$E$90-NETWORKDAYS('У4 Ввод'!$D$90,$B11)+1))/Настройки!$E$10*100)</f>
        <v>0</v>
      </c>
      <c r="CH11" s="67" t="n">
        <f aca="false">IF(OR($D11=1,MONTH($B11)&lt;&gt;MONTH(StartDate),'У4 Ввод'!$D$91="",'У4 Ввод'!$E$91="",'У4 Ввод'!$D$91&gt;$B11),0,MAX(0,MIN(1,'У4 Ввод'!$E$91-NETWORKDAYS('У4 Ввод'!$D$91,$B11)+1))/Настройки!$E$10*100)</f>
        <v>0</v>
      </c>
      <c r="CI11" s="67" t="n">
        <f aca="false">IF(OR($D11=1,MONTH($B11)&lt;&gt;MONTH(StartDate),'У4 Ввод'!$D$92="",'У4 Ввод'!$E$92="",'У4 Ввод'!$D$92&gt;$B11),0,MAX(0,MIN(1,'У4 Ввод'!$E$92-NETWORKDAYS('У4 Ввод'!$D$92,$B11)+1))/Настройки!$E$10*100)</f>
        <v>0</v>
      </c>
      <c r="CJ11" s="67" t="n">
        <f aca="false">IF(OR($D11=1,MONTH($B11)&lt;&gt;MONTH(StartDate),'У4 Ввод'!$D$93="",'У4 Ввод'!$E$93="",'У4 Ввод'!$D$93&gt;$B11),0,MAX(0,MIN(1,'У4 Ввод'!$E$93-NETWORKDAYS('У4 Ввод'!$D$93,$B11)+1))/Настройки!$E$10*100)</f>
        <v>0</v>
      </c>
      <c r="CK11" s="67" t="n">
        <f aca="false">IF(OR($D11=1,MONTH($B11)&lt;&gt;MONTH(StartDate),'У4 Ввод'!$D$94="",'У4 Ввод'!$E$94="",'У4 Ввод'!$D$94&gt;$B11),0,MAX(0,MIN(1,'У4 Ввод'!$E$94-NETWORKDAYS('У4 Ввод'!$D$94,$B11)+1))/Настройки!$E$10*100)</f>
        <v>0</v>
      </c>
      <c r="CL11" s="67" t="n">
        <f aca="false">IF(OR($D11=1,MONTH($B11)&lt;&gt;MONTH(StartDate),'У4 Ввод'!$D$95="",'У4 Ввод'!$E$95="",'У4 Ввод'!$D$95&gt;$B11),0,MAX(0,MIN(1,'У4 Ввод'!$E$95-NETWORKDAYS('У4 Ввод'!$D$95,$B11)+1))/Настройки!$E$10*100)</f>
        <v>0</v>
      </c>
      <c r="CM11" s="67" t="n">
        <f aca="false">IF(OR($D11=1,MONTH($B11)&lt;&gt;MONTH(StartDate),'У4 Ввод'!$D$96="",'У4 Ввод'!$E$96="",'У4 Ввод'!$D$96&gt;$B11),0,MAX(0,MIN(1,'У4 Ввод'!$E$96-NETWORKDAYS('У4 Ввод'!$D$96,$B11)+1))/Настройки!$E$10*100)</f>
        <v>0</v>
      </c>
      <c r="CN11" s="67" t="n">
        <f aca="false">IF(OR($D11=1,MONTH($B11)&lt;&gt;MONTH(StartDate),'У4 Ввод'!$D$97="",'У4 Ввод'!$E$97="",'У4 Ввод'!$D$97&gt;$B11),0,MAX(0,MIN(1,'У4 Ввод'!$E$97-NETWORKDAYS('У4 Ввод'!$D$97,$B11)+1))/Настройки!$E$10*100)</f>
        <v>0</v>
      </c>
      <c r="CO11" s="67" t="n">
        <f aca="false">IF(OR($D11=1,MONTH($B11)&lt;&gt;MONTH(StartDate),'У4 Ввод'!$D$98="",'У4 Ввод'!$E$98="",'У4 Ввод'!$D$98&gt;$B11),0,MAX(0,MIN(1,'У4 Ввод'!$E$98-NETWORKDAYS('У4 Ввод'!$D$98,$B11)+1))/Настройки!$E$10*100)</f>
        <v>0</v>
      </c>
      <c r="CP11" s="67" t="n">
        <f aca="false">IF(OR($D11=1,MONTH($B11)&lt;&gt;MONTH(StartDate),'У4 Ввод'!$D$99="",'У4 Ввод'!$E$99="",'У4 Ввод'!$D$99&gt;$B11),0,MAX(0,MIN(1,'У4 Ввод'!$E$99-NETWORKDAYS('У4 Ввод'!$D$99,$B11)+1))/Настройки!$E$10*100)</f>
        <v>0</v>
      </c>
      <c r="CQ11" s="67" t="n">
        <f aca="false">IF(OR($D11=1,MONTH($B11)&lt;&gt;MONTH(StartDate),'У4 Ввод'!$D$100="",'У4 Ввод'!$E$100="",'У4 Ввод'!$D$100&gt;$B11),0,MAX(0,MIN(1,'У4 Ввод'!$E$100-NETWORKDAYS('У4 Ввод'!$D$100,$B11)+1))/Настройки!$E$10*100)</f>
        <v>0</v>
      </c>
      <c r="CR11" s="67" t="n">
        <f aca="false">IF(OR($D11=1,MONTH($B11)&lt;&gt;MONTH(StartDate),'У4 Ввод'!$D$101="",'У4 Ввод'!$E$101="",'У4 Ввод'!$D$101&gt;$B11),0,MAX(0,MIN(1,'У4 Ввод'!$E$101-NETWORKDAYS('У4 Ввод'!$D$101,$B11)+1))/Настройки!$E$10*100)</f>
        <v>0</v>
      </c>
      <c r="CS11" s="67" t="n">
        <f aca="false">IF(OR($D11=1,MONTH($B11)&lt;&gt;MONTH(StartDate),'У4 Ввод'!$D$102="",'У4 Ввод'!$E$102="",'У4 Ввод'!$D$102&gt;$B11),0,MAX(0,MIN(1,'У4 Ввод'!$E$102-NETWORKDAYS('У4 Ввод'!$D$102,$B11)+1))/Настройки!$E$10*100)</f>
        <v>0</v>
      </c>
      <c r="CT11" s="67" t="n">
        <f aca="false">IF(OR($D11=1,MONTH($B11)&lt;&gt;MONTH(StartDate),'У4 Ввод'!$D$103="",'У4 Ввод'!$E$103="",'У4 Ввод'!$D$103&gt;$B11),0,MAX(0,MIN(1,'У4 Ввод'!$E$103-NETWORKDAYS('У4 Ввод'!$D$103,$B11)+1))/Настройки!$E$10*100)</f>
        <v>0</v>
      </c>
      <c r="CU11" s="67" t="n">
        <f aca="false">IF(OR($D11=1,MONTH($B11)&lt;&gt;MONTH(StartDate),'У4 Ввод'!$D$104="",'У4 Ввод'!$E$104="",'У4 Ввод'!$D$104&gt;$B11),0,MAX(0,MIN(1,'У4 Ввод'!$E$104-NETWORKDAYS('У4 Ввод'!$D$104,$B11)+1))/Настройки!$E$10*100)</f>
        <v>0</v>
      </c>
      <c r="CV11" s="67" t="n">
        <f aca="false">IF(OR($D11=1,MONTH($B11)&lt;&gt;MONTH(StartDate),'У4 Ввод'!$D$105="",'У4 Ввод'!$E$105="",'У4 Ввод'!$D$105&gt;$B11),0,MAX(0,MIN(1,'У4 Ввод'!$E$105-NETWORKDAYS('У4 Ввод'!$D$105,$B11)+1))/Настройки!$E$10*100)</f>
        <v>0</v>
      </c>
      <c r="CW11" s="67" t="n">
        <f aca="false">IF(OR($D11=1,MONTH($B11)&lt;&gt;MONTH(StartDate),'У4 Ввод'!$D$106="",'У4 Ввод'!$E$106="",'У4 Ввод'!$D$106&gt;$B11),0,MAX(0,MIN(1,'У4 Ввод'!$E$106-NETWORKDAYS('У4 Ввод'!$D$106,$B11)+1))/Настройки!$E$10*100)</f>
        <v>0</v>
      </c>
      <c r="CX11" s="67" t="n">
        <f aca="false">IF(OR($D11=1,MONTH($B11)&lt;&gt;MONTH(StartDate),'У4 Ввод'!$D$107="",'У4 Ввод'!$E$107="",'У4 Ввод'!$D$107&gt;$B11),0,MAX(0,MIN(1,'У4 Ввод'!$E$107-NETWORKDAYS('У4 Ввод'!$D$107,$B11)+1))/Настройки!$E$10*100)</f>
        <v>0</v>
      </c>
      <c r="CY11" s="67" t="n">
        <f aca="false">IF(OR($D11=1,MONTH($B11)&lt;&gt;MONTH(StartDate),'У4 Ввод'!$D$108="",'У4 Ввод'!$E$108="",'У4 Ввод'!$D$108&gt;$B11),0,MAX(0,MIN(1,'У4 Ввод'!$E$108-NETWORKDAYS('У4 Ввод'!$D$108,$B11)+1))/Настройки!$E$10*100)</f>
        <v>0</v>
      </c>
      <c r="CZ11" s="67" t="n">
        <f aca="false">IF(OR($D11=1,MONTH($B11)&lt;&gt;MONTH(StartDate),'У4 Ввод'!$D$109="",'У4 Ввод'!$E$109="",'У4 Ввод'!$D$109&gt;$B11),0,MAX(0,MIN(1,'У4 Ввод'!$E$109-NETWORKDAYS('У4 Ввод'!$D$109,$B11)+1))/Настройки!$E$10*100)</f>
        <v>0</v>
      </c>
      <c r="DA11" s="67" t="n">
        <f aca="false">IF(OR($D11=1,MONTH($B11)&lt;&gt;MONTH(StartDate),'У4 Ввод'!$D$110="",'У4 Ввод'!$E$110="",'У4 Ввод'!$D$110&gt;$B11),0,MAX(0,MIN(1,'У4 Ввод'!$E$110-NETWORKDAYS('У4 Ввод'!$D$110,$B11)+1))/Настройки!$E$10*100)</f>
        <v>0</v>
      </c>
      <c r="DB11" s="67" t="n">
        <f aca="false">IF(OR($D11=1,MONTH($B11)&lt;&gt;MONTH(StartDate),'У4 Ввод'!$D$111="",'У4 Ввод'!$E$111="",'У4 Ввод'!$D$111&gt;$B11),0,MAX(0,MIN(1,'У4 Ввод'!$E$111-NETWORKDAYS('У4 Ввод'!$D$111,$B11)+1))/Настройки!$E$10*100)</f>
        <v>0</v>
      </c>
      <c r="DC11" s="67" t="n">
        <f aca="false">IF(OR($D11=1,MONTH($B11)&lt;&gt;MONTH(StartDate),'У4 Ввод'!$D$112="",'У4 Ввод'!$E$112="",'У4 Ввод'!$D$112&gt;$B11),0,MAX(0,MIN(1,'У4 Ввод'!$E$112-NETWORKDAYS('У4 Ввод'!$D$112,$B11)+1))/Настройки!$E$10*100)</f>
        <v>0</v>
      </c>
      <c r="DD11" s="67" t="n">
        <f aca="false">IF(OR($D11=1,MONTH($B11)&lt;&gt;MONTH(StartDate),'У4 Ввод'!$D$113="",'У4 Ввод'!$E$113="",'У4 Ввод'!$D$113&gt;$B11),0,MAX(0,MIN(1,'У4 Ввод'!$E$113-NETWORKDAYS('У4 Ввод'!$D$113,$B11)+1))/Настройки!$E$10*100)</f>
        <v>0</v>
      </c>
      <c r="DE11" s="67" t="n">
        <f aca="false">IF(OR($D11=1,MONTH($B11)&lt;&gt;MONTH(StartDate),'У4 Ввод'!$D$114="",'У4 Ввод'!$E$114="",'У4 Ввод'!$D$114&gt;$B11),0,MAX(0,MIN(1,'У4 Ввод'!$E$114-NETWORKDAYS('У4 Ввод'!$D$114,$B11)+1))/Настройки!$E$10*100)</f>
        <v>0</v>
      </c>
      <c r="DF11" s="67" t="n">
        <f aca="false">IF(OR($D11=1,MONTH($B11)&lt;&gt;MONTH(StartDate),'У4 Ввод'!$D$115="",'У4 Ввод'!$E$115="",'У4 Ввод'!$D$115&gt;$B11),0,MAX(0,MIN(1,'У4 Ввод'!$E$115-NETWORKDAYS('У4 Ввод'!$D$115,$B11)+1))/Настройки!$E$10*100)</f>
        <v>0</v>
      </c>
      <c r="DG11" s="67" t="n">
        <f aca="false">IF(OR($D11=1,MONTH($B11)&lt;&gt;MONTH(StartDate),'У4 Ввод'!$D$116="",'У4 Ввод'!$E$116="",'У4 Ввод'!$D$116&gt;$B11),0,MAX(0,MIN(1,'У4 Ввод'!$E$116-NETWORKDAYS('У4 Ввод'!$D$116,$B11)+1))/Настройки!$E$10*100)</f>
        <v>0</v>
      </c>
      <c r="DH11" s="67" t="n">
        <f aca="false">IF(OR($D11=1,MONTH($B11)&lt;&gt;MONTH(StartDate),'У4 Ввод'!$D$117="",'У4 Ввод'!$E$117="",'У4 Ввод'!$D$117&gt;$B11),0,MAX(0,MIN(1,'У4 Ввод'!$E$117-NETWORKDAYS('У4 Ввод'!$D$117,$B11)+1))/Настройки!$E$10*100)</f>
        <v>0</v>
      </c>
      <c r="DI11" s="67" t="n">
        <f aca="false">IF(OR($D11=1,MONTH($B11)&lt;&gt;MONTH(StartDate),'У4 Ввод'!$D$118="",'У4 Ввод'!$E$118="",'У4 Ввод'!$D$118&gt;$B11),0,MAX(0,MIN(1,'У4 Ввод'!$E$118-NETWORKDAYS('У4 Ввод'!$D$118,$B11)+1))/Настройки!$E$10*100)</f>
        <v>0</v>
      </c>
      <c r="DJ11" s="67" t="n">
        <f aca="false">IF(OR($D11=1,MONTH($B11)&lt;&gt;MONTH(StartDate),'У4 Ввод'!$D$119="",'У4 Ввод'!$E$119="",'У4 Ввод'!$D$119&gt;$B11),0,MAX(0,MIN(1,'У4 Ввод'!$E$119-NETWORKDAYS('У4 Ввод'!$D$119,$B11)+1))/Настройки!$E$10*100)</f>
        <v>0</v>
      </c>
      <c r="DK11" s="67" t="n">
        <f aca="false">IF(OR($D11=1,MONTH($B11)&lt;&gt;MONTH(StartDate),'У4 Ввод'!$D$120="",'У4 Ввод'!$E$120="",'У4 Ввод'!$D$120&gt;$B11),0,MAX(0,MIN(1,'У4 Ввод'!$E$120-NETWORKDAYS('У4 Ввод'!$D$120,$B11)+1))/Настройки!$E$10*100)</f>
        <v>0</v>
      </c>
      <c r="DL11" s="67" t="n">
        <f aca="false">IF(OR($D11=1,MONTH($B11)&lt;&gt;MONTH(StartDate),'У4 Ввод'!$D$121="",'У4 Ввод'!$E$121="",'У4 Ввод'!$D$121&gt;$B11),0,MAX(0,MIN(1,'У4 Ввод'!$E$121-NETWORKDAYS('У4 Ввод'!$D$121,$B11)+1))/Настройки!$E$10*100)</f>
        <v>0</v>
      </c>
      <c r="DM11" s="67" t="n">
        <f aca="false">IF(OR($D11=1,MONTH($B11)&lt;&gt;MONTH(StartDate),'У4 Ввод'!$D$122="",'У4 Ввод'!$E$122="",'У4 Ввод'!$D$122&gt;$B11),0,MAX(0,MIN(1,'У4 Ввод'!$E$122-NETWORKDAYS('У4 Ввод'!$D$122,$B11)+1))/Настройки!$E$10*100)</f>
        <v>0</v>
      </c>
      <c r="DN11" s="67" t="n">
        <f aca="false">IF(OR($D11=1,MONTH($B11)&lt;&gt;MONTH(StartDate),'У4 Ввод'!$D$123="",'У4 Ввод'!$E$123="",'У4 Ввод'!$D$123&gt;$B11),0,MAX(0,MIN(1,'У4 Ввод'!$E$123-NETWORKDAYS('У4 Ввод'!$D$123,$B11)+1))/Настройки!$E$10*100)</f>
        <v>0</v>
      </c>
      <c r="DO11" s="67" t="n">
        <f aca="false">IF(OR($D11=1,MONTH($B11)&lt;&gt;MONTH(StartDate),'У4 Ввод'!$D$124="",'У4 Ввод'!$E$124="",'У4 Ввод'!$D$124&gt;$B11),0,MAX(0,MIN(1,'У4 Ввод'!$E$124-NETWORKDAYS('У4 Ввод'!$D$124,$B11)+1))/Настройки!$E$10*100)</f>
        <v>0</v>
      </c>
      <c r="DP11" s="67" t="n">
        <f aca="false">IF(OR($D11=1,MONTH($B11)&lt;&gt;MONTH(StartDate),'У4 Ввод'!$D$125="",'У4 Ввод'!$E$125="",'У4 Ввод'!$D$125&gt;$B11),0,MAX(0,MIN(1,'У4 Ввод'!$E$125-NETWORKDAYS('У4 Ввод'!$D$125,$B11)+1))/Настройки!$E$10*100)</f>
        <v>0</v>
      </c>
      <c r="DQ11" s="67" t="n">
        <f aca="false">IF(OR($D11=1,MONTH($B11)&lt;&gt;MONTH(StartDate),'У4 Ввод'!$D$126="",'У4 Ввод'!$E$126="",'У4 Ввод'!$D$126&gt;$B11),0,MAX(0,MIN(1,'У4 Ввод'!$E$126-NETWORKDAYS('У4 Ввод'!$D$126,$B11)+1))/Настройки!$E$10*100)</f>
        <v>0</v>
      </c>
      <c r="DR11" s="67" t="n">
        <f aca="false">IF(OR($D11=1,MONTH($B11)&lt;&gt;MONTH(StartDate),'У4 Ввод'!$D$127="",'У4 Ввод'!$E$127="",'У4 Ввод'!$D$127&gt;$B11),0,MAX(0,MIN(1,'У4 Ввод'!$E$127-NETWORKDAYS('У4 Ввод'!$D$127,$B11)+1))/Настройки!$E$10*100)</f>
        <v>0</v>
      </c>
      <c r="DS11" s="67" t="n">
        <f aca="false">IF(OR($D11=1,MONTH($B11)&lt;&gt;MONTH(StartDate),'У4 Ввод'!$D$128="",'У4 Ввод'!$E$128="",'У4 Ввод'!$D$128&gt;$B11),0,MAX(0,MIN(1,'У4 Ввод'!$E$128-NETWORKDAYS('У4 Ввод'!$D$128,$B11)+1))/Настройки!$E$10*100)</f>
        <v>0</v>
      </c>
      <c r="DT11" s="67" t="n">
        <f aca="false">IF(OR($D11=1,MONTH($B11)&lt;&gt;MONTH(StartDate),'У4 Ввод'!$D$129="",'У4 Ввод'!$E$129="",'У4 Ввод'!$D$129&gt;$B11),0,MAX(0,MIN(1,'У4 Ввод'!$E$129-NETWORKDAYS('У4 Ввод'!$D$129,$B11)+1))/Настройки!$E$10*100)</f>
        <v>0</v>
      </c>
      <c r="DU11" s="67" t="n">
        <f aca="false">IF(OR($D11=1,MONTH($B11)&lt;&gt;MONTH(StartDate),'У4 Ввод'!$D$130="",'У4 Ввод'!$E$130="",'У4 Ввод'!$D$130&gt;$B11),0,MAX(0,MIN(1,'У4 Ввод'!$E$130-NETWORKDAYS('У4 Ввод'!$D$130,$B11)+1))/Настройки!$E$10*100)</f>
        <v>0</v>
      </c>
      <c r="DV11" s="67" t="n">
        <f aca="false">IF(OR($D11=1,MONTH($B11)&lt;&gt;MONTH(StartDate),'У4 Ввод'!$D$131="",'У4 Ввод'!$E$131="",'У4 Ввод'!$D$131&gt;$B11),0,MAX(0,MIN(1,'У4 Ввод'!$E$131-NETWORKDAYS('У4 Ввод'!$D$131,$B11)+1))/Настройки!$E$10*100)</f>
        <v>0</v>
      </c>
      <c r="DW11" s="67" t="n">
        <f aca="false">IF(OR($D11=1,MONTH($B11)&lt;&gt;MONTH(StartDate),'У4 Ввод'!$D$132="",'У4 Ввод'!$E$132="",'У4 Ввод'!$D$132&gt;$B11),0,MAX(0,MIN(1,'У4 Ввод'!$E$132-NETWORKDAYS('У4 Ввод'!$D$132,$B11)+1))/Настройки!$E$10*100)</f>
        <v>0</v>
      </c>
      <c r="DX11" s="67" t="n">
        <f aca="false">IF(OR($D11=1,MONTH($B11)&lt;&gt;MONTH(StartDate),'У4 Ввод'!$D$133="",'У4 Ввод'!$E$133="",'У4 Ввод'!$D$133&gt;$B11),0,MAX(0,MIN(1,'У4 Ввод'!$E$133-NETWORKDAYS('У4 Ввод'!$D$133,$B11)+1))/Настройки!$E$10*100)</f>
        <v>0</v>
      </c>
      <c r="DY11" s="67" t="n">
        <f aca="false">IF(OR($D11=1,MONTH($B11)&lt;&gt;MONTH(StartDate),'У4 Ввод'!$D$134="",'У4 Ввод'!$E$134="",'У4 Ввод'!$D$134&gt;$B11),0,MAX(0,MIN(1,'У4 Ввод'!$E$134-NETWORKDAYS('У4 Ввод'!$D$134,$B11)+1))/Настройки!$E$10*100)</f>
        <v>0</v>
      </c>
      <c r="DZ11" s="67" t="n">
        <f aca="false">IF(OR($D11=1,MONTH($B11)&lt;&gt;MONTH(StartDate),'У4 Ввод'!$D$135="",'У4 Ввод'!$E$135="",'У4 Ввод'!$D$135&gt;$B11),0,MAX(0,MIN(1,'У4 Ввод'!$E$135-NETWORKDAYS('У4 Ввод'!$D$135,$B11)+1))/Настройки!$E$10*100)</f>
        <v>0</v>
      </c>
      <c r="EA11" s="67" t="n">
        <f aca="false">IF(OR($D11=1,MONTH($B11)&lt;&gt;MONTH(StartDate),'У4 Ввод'!$D$136="",'У4 Ввод'!$E$136="",'У4 Ввод'!$D$136&gt;$B11),0,MAX(0,MIN(1,'У4 Ввод'!$E$136-NETWORKDAYS('У4 Ввод'!$D$136,$B11)+1))/Настройки!$E$10*100)</f>
        <v>0</v>
      </c>
      <c r="EB11" s="67" t="n">
        <f aca="false">IF(OR($D11=1,MONTH($B11)&lt;&gt;MONTH(StartDate),'У4 Ввод'!$D$137="",'У4 Ввод'!$E$137="",'У4 Ввод'!$D$137&gt;$B11),0,MAX(0,MIN(1,'У4 Ввод'!$E$137-NETWORKDAYS('У4 Ввод'!$D$137,$B11)+1))/Настройки!$E$10*100)</f>
        <v>0</v>
      </c>
      <c r="EC11" s="67" t="n">
        <f aca="false">IF(OR($D11=1,MONTH($B11)&lt;&gt;MONTH(StartDate),'У4 Ввод'!$D$138="",'У4 Ввод'!$E$138="",'У4 Ввод'!$D$138&gt;$B11),0,MAX(0,MIN(1,'У4 Ввод'!$E$138-NETWORKDAYS('У4 Ввод'!$D$138,$B11)+1))/Настройки!$E$10*100)</f>
        <v>0</v>
      </c>
      <c r="ED11" s="67" t="n">
        <f aca="false">IF(OR($D11=1,MONTH($B11)&lt;&gt;MONTH(StartDate),'У4 Ввод'!$D$139="",'У4 Ввод'!$E$139="",'У4 Ввод'!$D$139&gt;$B11),0,MAX(0,MIN(1,'У4 Ввод'!$E$139-NETWORKDAYS('У4 Ввод'!$D$139,$B11)+1))/Настройки!$E$10*100)</f>
        <v>0</v>
      </c>
      <c r="EE11" s="67" t="n">
        <f aca="false">IF(OR($D11=1,MONTH($B11)&lt;&gt;MONTH(StartDate),'У4 Ввод'!$D$140="",'У4 Ввод'!$E$140="",'У4 Ввод'!$D$140&gt;$B11),0,MAX(0,MIN(1,'У4 Ввод'!$E$140-NETWORKDAYS('У4 Ввод'!$D$140,$B11)+1))/Настройки!$E$10*100)</f>
        <v>0</v>
      </c>
      <c r="EF11" s="67" t="n">
        <f aca="false">IF(OR($D11=1,MONTH($B11)&lt;&gt;MONTH(StartDate),'У4 Ввод'!$D$141="",'У4 Ввод'!$E$141="",'У4 Ввод'!$D$141&gt;$B11),0,MAX(0,MIN(1,'У4 Ввод'!$E$141-NETWORKDAYS('У4 Ввод'!$D$141,$B11)+1))/Настройки!$E$10*100)</f>
        <v>0</v>
      </c>
      <c r="EG11" s="67" t="n">
        <f aca="false">IF(OR($D11=1,MONTH($B11)&lt;&gt;MONTH(StartDate),'У4 Ввод'!$D$142="",'У4 Ввод'!$E$142="",'У4 Ввод'!$D$142&gt;$B11),0,MAX(0,MIN(1,'У4 Ввод'!$E$142-NETWORKDAYS('У4 Ввод'!$D$142,$B11)+1))/Настройки!$E$10*100)</f>
        <v>0</v>
      </c>
      <c r="EH11" s="67" t="n">
        <f aca="false">IF(OR($D11=1,MONTH($B11)&lt;&gt;MONTH(StartDate),'У4 Ввод'!$D$143="",'У4 Ввод'!$E$143="",'У4 Ввод'!$D$143&gt;$B11),0,MAX(0,MIN(1,'У4 Ввод'!$E$143-NETWORKDAYS('У4 Ввод'!$D$143,$B11)+1))/Настройки!$E$10*100)</f>
        <v>0</v>
      </c>
      <c r="EI11" s="67" t="n">
        <f aca="false">IF(OR($D11=1,MONTH($B11)&lt;&gt;MONTH(StartDate),'У4 Ввод'!$D$144="",'У4 Ввод'!$E$144="",'У4 Ввод'!$D$144&gt;$B11),0,MAX(0,MIN(1,'У4 Ввод'!$E$144-NETWORKDAYS('У4 Ввод'!$D$144,$B11)+1))/Настройки!$E$10*100)</f>
        <v>0</v>
      </c>
      <c r="EJ11" s="67" t="n">
        <f aca="false">IF(OR($D11=1,MONTH($B11)&lt;&gt;MONTH(StartDate),'У4 Ввод'!$D$145="",'У4 Ввод'!$E$145="",'У4 Ввод'!$D$145&gt;$B11),0,MAX(0,MIN(1,'У4 Ввод'!$E$145-NETWORKDAYS('У4 Ввод'!$D$145,$B11)+1))/Настройки!$E$10*100)</f>
        <v>0</v>
      </c>
      <c r="EK11" s="67" t="n">
        <f aca="false">IF(OR($D11=1,MONTH($B11)&lt;&gt;MONTH(StartDate),'У4 Ввод'!$D$146="",'У4 Ввод'!$E$146="",'У4 Ввод'!$D$146&gt;$B11),0,MAX(0,MIN(1,'У4 Ввод'!$E$146-NETWORKDAYS('У4 Ввод'!$D$146,$B11)+1))/Настройки!$E$10*100)</f>
        <v>0</v>
      </c>
      <c r="EL11" s="67" t="n">
        <f aca="false">IF(OR($D11=1,MONTH($B11)&lt;&gt;MONTH(StartDate),'У4 Ввод'!$D$147="",'У4 Ввод'!$E$147="",'У4 Ввод'!$D$147&gt;$B11),0,MAX(0,MIN(1,'У4 Ввод'!$E$147-NETWORKDAYS('У4 Ввод'!$D$147,$B11)+1))/Настройки!$E$10*100)</f>
        <v>0</v>
      </c>
      <c r="EM11" s="67" t="n">
        <f aca="false">IF(OR($D11=1,MONTH($B11)&lt;&gt;MONTH(StartDate),'У4 Ввод'!$D$148="",'У4 Ввод'!$E$148="",'У4 Ввод'!$D$148&gt;$B11),0,MAX(0,MIN(1,'У4 Ввод'!$E$148-NETWORKDAYS('У4 Ввод'!$D$148,$B11)+1))/Настройки!$E$10*100)</f>
        <v>0</v>
      </c>
      <c r="EN11" s="67" t="n">
        <f aca="false">IF(OR($D11=1,MONTH($B11)&lt;&gt;MONTH(StartDate),'У4 Ввод'!$D$149="",'У4 Ввод'!$E$149="",'У4 Ввод'!$D$149&gt;$B11),0,MAX(0,MIN(1,'У4 Ввод'!$E$149-NETWORKDAYS('У4 Ввод'!$D$149,$B11)+1))/Настройки!$E$10*100)</f>
        <v>0</v>
      </c>
      <c r="EO11" s="67" t="n">
        <f aca="false">IF(OR($D11=1,MONTH($B11)&lt;&gt;MONTH(StartDate),'У4 Ввод'!$D$150="",'У4 Ввод'!$E$150="",'У4 Ввод'!$D$150&gt;$B11),0,MAX(0,MIN(1,'У4 Ввод'!$E$150-NETWORKDAYS('У4 Ввод'!$D$150,$B11)+1))/Настройки!$E$10*100)</f>
        <v>0</v>
      </c>
      <c r="EP11" s="67" t="n">
        <f aca="false">IF(OR($D11=1,MONTH($B11)&lt;&gt;MONTH(StartDate),'У4 Ввод'!$D$151="",'У4 Ввод'!$E$151="",'У4 Ввод'!$D$151&gt;$B11),0,MAX(0,MIN(1,'У4 Ввод'!$E$151-NETWORKDAYS('У4 Ввод'!$D$151,$B11)+1))/Настройки!$E$10*100)</f>
        <v>0</v>
      </c>
      <c r="EQ11" s="67" t="n">
        <f aca="false">IF(OR($D11=1,MONTH($B11)&lt;&gt;MONTH(StartDate),'У4 Ввод'!$D$152="",'У4 Ввод'!$E$152="",'У4 Ввод'!$D$152&gt;$B11),0,MAX(0,MIN(1,'У4 Ввод'!$E$152-NETWORKDAYS('У4 Ввод'!$D$152,$B11)+1))/Настройки!$E$10*100)</f>
        <v>0</v>
      </c>
      <c r="ER11" s="67" t="n">
        <f aca="false">IF(OR($D11=1,MONTH($B11)&lt;&gt;MONTH(StartDate),'У4 Ввод'!$D$153="",'У4 Ввод'!$E$153="",'У4 Ввод'!$D$153&gt;$B11),0,MAX(0,MIN(1,'У4 Ввод'!$E$153-NETWORKDAYS('У4 Ввод'!$D$153,$B11)+1))/Настройки!$E$10*100)</f>
        <v>0</v>
      </c>
      <c r="ES11" s="67" t="n">
        <f aca="false">IF(OR($D11=1,MONTH($B11)&lt;&gt;MONTH(StartDate),'У4 Ввод'!$D$154="",'У4 Ввод'!$E$154="",'У4 Ввод'!$D$154&gt;$B11),0,MAX(0,MIN(1,'У4 Ввод'!$E$154-NETWORKDAYS('У4 Ввод'!$D$154,$B11)+1))/Настройки!$E$10*100)</f>
        <v>0</v>
      </c>
      <c r="ET11" s="67" t="n">
        <f aca="false">IF(OR($D11=1,MONTH($B11)&lt;&gt;MONTH(StartDate),'У4 Ввод'!$D$155="",'У4 Ввод'!$E$155="",'У4 Ввод'!$D$155&gt;$B11),0,MAX(0,MIN(1,'У4 Ввод'!$E$155-NETWORKDAYS('У4 Ввод'!$D$155,$B11)+1))/Настройки!$E$10*100)</f>
        <v>0</v>
      </c>
      <c r="EU11" s="67" t="n">
        <f aca="false">IF(OR($D11=1,MONTH($B11)&lt;&gt;MONTH(StartDate),'У4 Ввод'!$D$156="",'У4 Ввод'!$E$156="",'У4 Ввод'!$D$156&gt;$B11),0,MAX(0,MIN(1,'У4 Ввод'!$E$156-NETWORKDAYS('У4 Ввод'!$D$156,$B11)+1))/Настройки!$E$10*100)</f>
        <v>0</v>
      </c>
      <c r="EV11" s="67" t="n">
        <f aca="false">IF(OR($D11=1,MONTH($B11)&lt;&gt;MONTH(StartDate),'У4 Ввод'!$D$157="",'У4 Ввод'!$E$157="",'У4 Ввод'!$D$157&gt;$B11),0,MAX(0,MIN(1,'У4 Ввод'!$E$157-NETWORKDAYS('У4 Ввод'!$D$157,$B11)+1))/Настройки!$E$10*100)</f>
        <v>0</v>
      </c>
      <c r="EW11" s="67" t="n">
        <f aca="false">IF(OR($D11=1,MONTH($B11)&lt;&gt;MONTH(StartDate),'У4 Ввод'!$D$158="",'У4 Ввод'!$E$158="",'У4 Ввод'!$D$158&gt;$B11),0,MAX(0,MIN(1,'У4 Ввод'!$E$158-NETWORKDAYS('У4 Ввод'!$D$158,$B11)+1))/Настройки!$E$10*100)</f>
        <v>0</v>
      </c>
      <c r="EX11" s="67" t="n">
        <f aca="false">IF(OR($D11=1,MONTH($B11)&lt;&gt;MONTH(StartDate),'У4 Ввод'!$D$159="",'У4 Ввод'!$E$159="",'У4 Ввод'!$D$159&gt;$B11),0,MAX(0,MIN(1,'У4 Ввод'!$E$159-NETWORKDAYS('У4 Ввод'!$D$159,$B11)+1))/Настройки!$E$10*100)</f>
        <v>0</v>
      </c>
      <c r="EY11" s="67" t="n">
        <f aca="false">IF(OR($D11=1,MONTH($B11)&lt;&gt;MONTH(StartDate),'У4 Ввод'!$D$160="",'У4 Ввод'!$E$160="",'У4 Ввод'!$D$160&gt;$B11),0,MAX(0,MIN(1,'У4 Ввод'!$E$160-NETWORKDAYS('У4 Ввод'!$D$160,$B11)+1))/Настройки!$E$10*100)</f>
        <v>0</v>
      </c>
      <c r="EZ11" s="67" t="n">
        <f aca="false">IF(OR($D11=1,MONTH($B11)&lt;&gt;MONTH(StartDate),'У4 Ввод'!$D$161="",'У4 Ввод'!$E$161="",'У4 Ввод'!$D$161&gt;$B11),0,MAX(0,MIN(1,'У4 Ввод'!$E$161-NETWORKDAYS('У4 Ввод'!$D$161,$B11)+1))/Настройки!$E$10*100)</f>
        <v>0</v>
      </c>
      <c r="FA11" s="67" t="n">
        <f aca="false">IF(OR($D11=1,MONTH($B11)&lt;&gt;MONTH(StartDate),'У4 Ввод'!$D$162="",'У4 Ввод'!$E$162="",'У4 Ввод'!$D$162&gt;$B11),0,MAX(0,MIN(1,'У4 Ввод'!$E$162-NETWORKDAYS('У4 Ввод'!$D$162,$B11)+1))/Настройки!$E$10*100)</f>
        <v>0</v>
      </c>
      <c r="FB11" s="67" t="n">
        <f aca="false">IF(OR($D11=1,MONTH($B11)&lt;&gt;MONTH(StartDate),'У4 Ввод'!$D$163="",'У4 Ввод'!$E$163="",'У4 Ввод'!$D$163&gt;$B11),0,MAX(0,MIN(1,'У4 Ввод'!$E$163-NETWORKDAYS('У4 Ввод'!$D$163,$B11)+1))/Настройки!$E$10*100)</f>
        <v>0</v>
      </c>
      <c r="FC11" s="67" t="n">
        <f aca="false">IF(OR($D11=1,MONTH($B11)&lt;&gt;MONTH(StartDate),'У4 Ввод'!$D$164="",'У4 Ввод'!$E$164="",'У4 Ввод'!$D$164&gt;$B11),0,MAX(0,MIN(1,'У4 Ввод'!$E$164-NETWORKDAYS('У4 Ввод'!$D$164,$B11)+1))/Настройки!$E$10*100)</f>
        <v>0</v>
      </c>
      <c r="FD11" s="67" t="n">
        <f aca="false">IF(OR($D11=1,MONTH($B11)&lt;&gt;MONTH(StartDate),'У4 Ввод'!$D$165="",'У4 Ввод'!$E$165="",'У4 Ввод'!$D$165&gt;$B11),0,MAX(0,MIN(1,'У4 Ввод'!$E$165-NETWORKDAYS('У4 Ввод'!$D$165,$B11)+1))/Настройки!$E$10*100)</f>
        <v>0</v>
      </c>
      <c r="FE11" s="67" t="n">
        <f aca="false">IF(OR($D11=1,MONTH($B11)&lt;&gt;MONTH(StartDate),'У4 Ввод'!$D$166="",'У4 Ввод'!$E$166="",'У4 Ввод'!$D$166&gt;$B11),0,MAX(0,MIN(1,'У4 Ввод'!$E$166-NETWORKDAYS('У4 Ввод'!$D$166,$B11)+1))/Настройки!$E$10*100)</f>
        <v>0</v>
      </c>
      <c r="FF11" s="67" t="n">
        <f aca="false">IF(OR($D11=1,MONTH($B11)&lt;&gt;MONTH(StartDate),'У4 Ввод'!$D$167="",'У4 Ввод'!$E$167="",'У4 Ввод'!$D$167&gt;$B11),0,MAX(0,MIN(1,'У4 Ввод'!$E$167-NETWORKDAYS('У4 Ввод'!$D$167,$B11)+1))/Настройки!$E$10*100)</f>
        <v>0</v>
      </c>
      <c r="FG11" s="67" t="n">
        <f aca="false">IF(OR($D11=1,MONTH($B11)&lt;&gt;MONTH(StartDate),'У4 Ввод'!$D$168="",'У4 Ввод'!$E$168="",'У4 Ввод'!$D$168&gt;$B11),0,MAX(0,MIN(1,'У4 Ввод'!$E$168-NETWORKDAYS('У4 Ввод'!$D$168,$B11)+1))/Настройки!$E$10*100)</f>
        <v>0</v>
      </c>
      <c r="FH11" s="67" t="n">
        <f aca="false">IF(OR($D11=1,MONTH($B11)&lt;&gt;MONTH(StartDate),'У4 Ввод'!$D$169="",'У4 Ввод'!$E$169="",'У4 Ввод'!$D$169&gt;$B11),0,MAX(0,MIN(1,'У4 Ввод'!$E$169-NETWORKDAYS('У4 Ввод'!$D$169,$B11)+1))/Настройки!$E$10*100)</f>
        <v>0</v>
      </c>
      <c r="FI11" s="67" t="n">
        <f aca="false">IF(OR($D11=1,MONTH($B11)&lt;&gt;MONTH(StartDate),'У4 Ввод'!$D$170="",'У4 Ввод'!$E$170="",'У4 Ввод'!$D$170&gt;$B11),0,MAX(0,MIN(1,'У4 Ввод'!$E$170-NETWORKDAYS('У4 Ввод'!$D$170,$B11)+1))/Настройки!$E$10*100)</f>
        <v>0</v>
      </c>
      <c r="FJ11" s="67" t="n">
        <f aca="false">IF(OR($D11=1,MONTH($B11)&lt;&gt;MONTH(StartDate),'У4 Ввод'!$D$171="",'У4 Ввод'!$E$171="",'У4 Ввод'!$D$171&gt;$B11),0,MAX(0,MIN(1,'У4 Ввод'!$E$171-NETWORKDAYS('У4 Ввод'!$D$171,$B11)+1))/Настройки!$E$10*100)</f>
        <v>0</v>
      </c>
      <c r="FK11" s="67" t="n">
        <f aca="false">IF(OR($D11=1,MONTH($B11)&lt;&gt;MONTH(StartDate),'У4 Ввод'!$D$172="",'У4 Ввод'!$E$172="",'У4 Ввод'!$D$172&gt;$B11),0,MAX(0,MIN(1,'У4 Ввод'!$E$172-NETWORKDAYS('У4 Ввод'!$D$172,$B11)+1))/Настройки!$E$10*100)</f>
        <v>0</v>
      </c>
      <c r="FL11" s="67" t="n">
        <f aca="false">IF(OR($D11=1,MONTH($B11)&lt;&gt;MONTH(StartDate),'У4 Ввод'!$D$173="",'У4 Ввод'!$E$173="",'У4 Ввод'!$D$173&gt;$B11),0,MAX(0,MIN(1,'У4 Ввод'!$E$173-NETWORKDAYS('У4 Ввод'!$D$173,$B11)+1))/Настройки!$E$10*100)</f>
        <v>0</v>
      </c>
      <c r="FM11" s="67" t="n">
        <f aca="false">IF(OR($D11=1,MONTH($B11)&lt;&gt;MONTH(StartDate),'У4 Ввод'!$D$174="",'У4 Ввод'!$E$174="",'У4 Ввод'!$D$174&gt;$B11),0,MAX(0,MIN(1,'У4 Ввод'!$E$174-NETWORKDAYS('У4 Ввод'!$D$174,$B11)+1))/Настройки!$E$10*100)</f>
        <v>0</v>
      </c>
      <c r="FN11" s="67" t="n">
        <f aca="false">IF(OR($D11=1,MONTH($B11)&lt;&gt;MONTH(StartDate),'У4 Ввод'!$D$175="",'У4 Ввод'!$E$175="",'У4 Ввод'!$D$175&gt;$B11),0,MAX(0,MIN(1,'У4 Ввод'!$E$175-NETWORKDAYS('У4 Ввод'!$D$175,$B11)+1))/Настройки!$E$10*100)</f>
        <v>0</v>
      </c>
      <c r="FO11" s="67" t="n">
        <f aca="false">IF(OR($D11=1,MONTH($B11)&lt;&gt;MONTH(StartDate),'У4 Ввод'!$D$176="",'У4 Ввод'!$E$176="",'У4 Ввод'!$D$176&gt;$B11),0,MAX(0,MIN(1,'У4 Ввод'!$E$176-NETWORKDAYS('У4 Ввод'!$D$176,$B11)+1))/Настройки!$E$10*100)</f>
        <v>0</v>
      </c>
      <c r="FP11" s="67" t="n">
        <f aca="false">IF(OR($D11=1,MONTH($B11)&lt;&gt;MONTH(StartDate),'У4 Ввод'!$D$177="",'У4 Ввод'!$E$177="",'У4 Ввод'!$D$177&gt;$B11),0,MAX(0,MIN(1,'У4 Ввод'!$E$177-NETWORKDAYS('У4 Ввод'!$D$177,$B11)+1))/Настройки!$E$10*100)</f>
        <v>0</v>
      </c>
      <c r="FQ11" s="67" t="n">
        <f aca="false">IF(OR($D11=1,MONTH($B11)&lt;&gt;MONTH(StartDate),'У4 Ввод'!$D$178="",'У4 Ввод'!$E$178="",'У4 Ввод'!$D$178&gt;$B11),0,MAX(0,MIN(1,'У4 Ввод'!$E$178-NETWORKDAYS('У4 Ввод'!$D$178,$B11)+1))/Настройки!$E$10*100)</f>
        <v>0</v>
      </c>
      <c r="FR11" s="67" t="n">
        <f aca="false">IF(OR($D11=1,MONTH($B11)&lt;&gt;MONTH(StartDate),'У4 Ввод'!$D$179="",'У4 Ввод'!$E$179="",'У4 Ввод'!$D$179&gt;$B11),0,MAX(0,MIN(1,'У4 Ввод'!$E$179-NETWORKDAYS('У4 Ввод'!$D$179,$B11)+1))/Настройки!$E$10*100)</f>
        <v>0</v>
      </c>
      <c r="FS11" s="67" t="n">
        <f aca="false">IF(OR($D11=1,MONTH($B11)&lt;&gt;MONTH(StartDate),'У4 Ввод'!$D$180="",'У4 Ввод'!$E$180="",'У4 Ввод'!$D$180&gt;$B11),0,MAX(0,MIN(1,'У4 Ввод'!$E$180-NETWORKDAYS('У4 Ввод'!$D$180,$B11)+1))/Настройки!$E$10*100)</f>
        <v>0</v>
      </c>
      <c r="FT11" s="67" t="n">
        <f aca="false">IF(OR($D11=1,MONTH($B11)&lt;&gt;MONTH(StartDate),'У4 Ввод'!$D$181="",'У4 Ввод'!$E$181="",'У4 Ввод'!$D$181&gt;$B11),0,MAX(0,MIN(1,'У4 Ввод'!$E$181-NETWORKDAYS('У4 Ввод'!$D$181,$B11)+1))/Настройки!$E$10*100)</f>
        <v>0</v>
      </c>
      <c r="FU11" s="67" t="n">
        <f aca="false">IF(OR($D11=1,MONTH($B11)&lt;&gt;MONTH(StartDate),'У4 Ввод'!$D$182="",'У4 Ввод'!$E$182="",'У4 Ввод'!$D$182&gt;$B11),0,MAX(0,MIN(1,'У4 Ввод'!$E$182-NETWORKDAYS('У4 Ввод'!$D$182,$B11)+1))/Настройки!$E$10*100)</f>
        <v>0</v>
      </c>
      <c r="FV11" s="67" t="n">
        <f aca="false">IF(OR($D11=1,MONTH($B11)&lt;&gt;MONTH(StartDate),'У4 Ввод'!$D$183="",'У4 Ввод'!$E$183="",'У4 Ввод'!$D$183&gt;$B11),0,MAX(0,MIN(1,'У4 Ввод'!$E$183-NETWORKDAYS('У4 Ввод'!$D$183,$B11)+1))/Настройки!$E$10*100)</f>
        <v>0</v>
      </c>
      <c r="FW11" s="67" t="n">
        <f aca="false">IF(OR($D11=1,MONTH($B11)&lt;&gt;MONTH(StartDate),'У4 Ввод'!$D$184="",'У4 Ввод'!$E$184="",'У4 Ввод'!$D$184&gt;$B11),0,MAX(0,MIN(1,'У4 Ввод'!$E$184-NETWORKDAYS('У4 Ввод'!$D$184,$B11)+1))/Настройки!$E$10*100)</f>
        <v>0</v>
      </c>
      <c r="FX11" s="67" t="n">
        <f aca="false">IF(OR($D11=1,MONTH($B11)&lt;&gt;MONTH(StartDate),'У4 Ввод'!$D$185="",'У4 Ввод'!$E$185="",'У4 Ввод'!$D$185&gt;$B11),0,MAX(0,MIN(1,'У4 Ввод'!$E$185-NETWORKDAYS('У4 Ввод'!$D$185,$B11)+1))/Настройки!$E$10*100)</f>
        <v>0</v>
      </c>
      <c r="FY11" s="67" t="n">
        <f aca="false">IF(OR($D11=1,MONTH($B11)&lt;&gt;MONTH(StartDate),'У4 Ввод'!$D$186="",'У4 Ввод'!$E$186="",'У4 Ввод'!$D$186&gt;$B11),0,MAX(0,MIN(1,'У4 Ввод'!$E$186-NETWORKDAYS('У4 Ввод'!$D$186,$B11)+1))/Настройки!$E$10*100)</f>
        <v>0</v>
      </c>
      <c r="FZ11" s="67" t="n">
        <f aca="false">IF(OR($D11=1,MONTH($B11)&lt;&gt;MONTH(StartDate),'У4 Ввод'!$D$187="",'У4 Ввод'!$E$187="",'У4 Ввод'!$D$187&gt;$B11),0,MAX(0,MIN(1,'У4 Ввод'!$E$187-NETWORKDAYS('У4 Ввод'!$D$187,$B11)+1))/Настройки!$E$10*100)</f>
        <v>0</v>
      </c>
      <c r="GA11" s="67" t="n">
        <f aca="false">IF(OR($D11=1,MONTH($B11)&lt;&gt;MONTH(StartDate),'У4 Ввод'!$D$188="",'У4 Ввод'!$E$188="",'У4 Ввод'!$D$188&gt;$B11),0,MAX(0,MIN(1,'У4 Ввод'!$E$188-NETWORKDAYS('У4 Ввод'!$D$188,$B11)+1))/Настройки!$E$10*100)</f>
        <v>0</v>
      </c>
      <c r="GB11" s="67" t="n">
        <f aca="false">IF(OR($D11=1,MONTH($B11)&lt;&gt;MONTH(StartDate),'У4 Ввод'!$D$189="",'У4 Ввод'!$E$189="",'У4 Ввод'!$D$189&gt;$B11),0,MAX(0,MIN(1,'У4 Ввод'!$E$189-NETWORKDAYS('У4 Ввод'!$D$189,$B11)+1))/Настройки!$E$10*100)</f>
        <v>0</v>
      </c>
      <c r="GC11" s="67" t="n">
        <f aca="false">IF(OR($D11=1,MONTH($B11)&lt;&gt;MONTH(StartDate),'У4 Ввод'!$D$190="",'У4 Ввод'!$E$190="",'У4 Ввод'!$D$190&gt;$B11),0,MAX(0,MIN(1,'У4 Ввод'!$E$190-NETWORKDAYS('У4 Ввод'!$D$190,$B11)+1))/Настройки!$E$10*100)</f>
        <v>0</v>
      </c>
      <c r="GD11" s="67" t="n">
        <f aca="false">IF(OR($D11=1,MONTH($B11)&lt;&gt;MONTH(StartDate),'У4 Ввод'!$D$191="",'У4 Ввод'!$E$191="",'У4 Ввод'!$D$191&gt;$B11),0,MAX(0,MIN(1,'У4 Ввод'!$E$191-NETWORKDAYS('У4 Ввод'!$D$191,$B11)+1))/Настройки!$E$10*100)</f>
        <v>0</v>
      </c>
      <c r="GE11" s="67" t="n">
        <f aca="false">IF(OR($D11=1,MONTH($B11)&lt;&gt;MONTH(StartDate),'У4 Ввод'!$D$192="",'У4 Ввод'!$E$192="",'У4 Ввод'!$D$192&gt;$B11),0,MAX(0,MIN(1,'У4 Ввод'!$E$192-NETWORKDAYS('У4 Ввод'!$D$192,$B11)+1))/Настройки!$E$10*100)</f>
        <v>0</v>
      </c>
      <c r="GF11" s="67" t="n">
        <f aca="false">IF(OR($D11=1,MONTH($B11)&lt;&gt;MONTH(StartDate),'У4 Ввод'!$D$193="",'У4 Ввод'!$E$193="",'У4 Ввод'!$D$193&gt;$B11),0,MAX(0,MIN(1,'У4 Ввод'!$E$193-NETWORKDAYS('У4 Ввод'!$D$193,$B11)+1))/Настройки!$E$10*100)</f>
        <v>0</v>
      </c>
      <c r="GG11" s="67" t="n">
        <f aca="false">IF(OR($D11=1,MONTH($B11)&lt;&gt;MONTH(StartDate),'У4 Ввод'!$D$194="",'У4 Ввод'!$E$194="",'У4 Ввод'!$D$194&gt;$B11),0,MAX(0,MIN(1,'У4 Ввод'!$E$194-NETWORKDAYS('У4 Ввод'!$D$194,$B11)+1))/Настройки!$E$10*100)</f>
        <v>0</v>
      </c>
      <c r="GH11" s="67" t="n">
        <f aca="false">IF(OR($D11=1,MONTH($B11)&lt;&gt;MONTH(StartDate),'У4 Ввод'!$D$195="",'У4 Ввод'!$E$195="",'У4 Ввод'!$D$195&gt;$B11),0,MAX(0,MIN(1,'У4 Ввод'!$E$195-NETWORKDAYS('У4 Ввод'!$D$195,$B11)+1))/Настройки!$E$10*100)</f>
        <v>0</v>
      </c>
      <c r="GI11" s="67" t="n">
        <f aca="false">IF(OR($D11=1,MONTH($B11)&lt;&gt;MONTH(StartDate),'У4 Ввод'!$D$196="",'У4 Ввод'!$E$196="",'У4 Ввод'!$D$196&gt;$B11),0,MAX(0,MIN(1,'У4 Ввод'!$E$196-NETWORKDAYS('У4 Ввод'!$D$196,$B11)+1))/Настройки!$E$10*100)</f>
        <v>0</v>
      </c>
      <c r="GJ11" s="67" t="n">
        <f aca="false">IF(OR($D11=1,MONTH($B11)&lt;&gt;MONTH(StartDate),'У4 Ввод'!$D$197="",'У4 Ввод'!$E$197="",'У4 Ввод'!$D$197&gt;$B11),0,MAX(0,MIN(1,'У4 Ввод'!$E$197-NETWORKDAYS('У4 Ввод'!$D$197,$B11)+1))/Настройки!$E$10*100)</f>
        <v>0</v>
      </c>
      <c r="GK11" s="67" t="n">
        <f aca="false">IF(OR($D11=1,MONTH($B11)&lt;&gt;MONTH(StartDate),'У4 Ввод'!$D$198="",'У4 Ввод'!$E$198="",'У4 Ввод'!$D$198&gt;$B11),0,MAX(0,MIN(1,'У4 Ввод'!$E$198-NETWORKDAYS('У4 Ввод'!$D$198,$B11)+1))/Настройки!$E$10*100)</f>
        <v>0</v>
      </c>
      <c r="GL11" s="67" t="n">
        <f aca="false">IF(OR($D11=1,MONTH($B11)&lt;&gt;MONTH(StartDate),'У4 Ввод'!$D$199="",'У4 Ввод'!$E$199="",'У4 Ввод'!$D$199&gt;$B11),0,MAX(0,MIN(1,'У4 Ввод'!$E$199-NETWORKDAYS('У4 Ввод'!$D$199,$B11)+1))/Настройки!$E$10*100)</f>
        <v>0</v>
      </c>
      <c r="GM11" s="67" t="n">
        <f aca="false">IF(OR($D11=1,MONTH($B11)&lt;&gt;MONTH(StartDate),'У4 Ввод'!$D$200="",'У4 Ввод'!$E$200="",'У4 Ввод'!$D$200&gt;$B11),0,MAX(0,MIN(1,'У4 Ввод'!$E$200-NETWORKDAYS('У4 Ввод'!$D$200,$B11)+1))/Настройки!$E$10*100)</f>
        <v>0</v>
      </c>
      <c r="GN11" s="67" t="n">
        <f aca="false">IF(OR($D11=1,MONTH($B11)&lt;&gt;MONTH(StartDate),'У4 Ввод'!$D$201="",'У4 Ввод'!$E$201="",'У4 Ввод'!$D$201&gt;$B11),0,MAX(0,MIN(1,'У4 Ввод'!$E$201-NETWORKDAYS('У4 Ввод'!$D$201,$B11)+1))/Настройки!$E$10*100)</f>
        <v>0</v>
      </c>
      <c r="GO11" s="67" t="n">
        <f aca="false">IF(OR($D11=1,MONTH($B11)&lt;&gt;MONTH(StartDate),'У4 Ввод'!$D$202="",'У4 Ввод'!$E$202="",'У4 Ввод'!$D$202&gt;$B11),0,MAX(0,MIN(1,'У4 Ввод'!$E$202-NETWORKDAYS('У4 Ввод'!$D$202,$B11)+1))/Настройки!$E$10*100)</f>
        <v>0</v>
      </c>
      <c r="GP11" s="67" t="n">
        <f aca="false">IF(OR($D11=1,MONTH($B11)&lt;&gt;MONTH(StartDate),'У4 Ввод'!$D$203="",'У4 Ввод'!$E$203="",'У4 Ввод'!$D$203&gt;$B11),0,MAX(0,MIN(1,'У4 Ввод'!$E$203-NETWORKDAYS('У4 Ввод'!$D$203,$B11)+1))/Настройки!$E$10*100)</f>
        <v>0</v>
      </c>
      <c r="GQ11" s="67" t="n">
        <f aca="false">IF(OR($D11=1,MONTH($B11)&lt;&gt;MONTH(StartDate),'У4 Ввод'!$D$204="",'У4 Ввод'!$E$204="",'У4 Ввод'!$D$204&gt;$B11),0,MAX(0,MIN(1,'У4 Ввод'!$E$204-NETWORKDAYS('У4 Ввод'!$D$204,$B11)+1))/Настройки!$E$10*100)</f>
        <v>0</v>
      </c>
      <c r="GR11" s="67" t="n">
        <f aca="false">IF(OR($D11=1,MONTH($B11)&lt;&gt;MONTH(StartDate),'У4 Ввод'!$D$205="",'У4 Ввод'!$E$205="",'У4 Ввод'!$D$205&gt;$B11),0,MAX(0,MIN(1,'У4 Ввод'!$E$205-NETWORKDAYS('У4 Ввод'!$D$205,$B11)+1))/Настройки!$E$10*100)</f>
        <v>0</v>
      </c>
      <c r="GS11" s="67" t="n">
        <f aca="false">IF(OR($D11=1,MONTH($B11)&lt;&gt;MONTH(StartDate),'У4 Ввод'!$D$206="",'У4 Ввод'!$E$206="",'У4 Ввод'!$D$206&gt;$B11),0,MAX(0,MIN(1,'У4 Ввод'!$E$206-NETWORKDAYS('У4 Ввод'!$D$206,$B11)+1))/Настройки!$E$10*100)</f>
        <v>0</v>
      </c>
      <c r="GT11" s="67" t="n">
        <f aca="false">IF(OR($D11=1,MONTH($B11)&lt;&gt;MONTH(StartDate),'У4 Ввод'!$D$207="",'У4 Ввод'!$E$207="",'У4 Ввод'!$D$207&gt;$B11),0,MAX(0,MIN(1,'У4 Ввод'!$E$207-NETWORKDAYS('У4 Ввод'!$D$207,$B11)+1))/Настройки!$E$10*100)</f>
        <v>0</v>
      </c>
      <c r="GU11" s="67" t="n">
        <f aca="false">IF(OR($D11=1,MONTH($B11)&lt;&gt;MONTH(StartDate),'У4 Ввод'!$D$208="",'У4 Ввод'!$E$208="",'У4 Ввод'!$D$208&gt;$B11),0,MAX(0,MIN(1,'У4 Ввод'!$E$208-NETWORKDAYS('У4 Ввод'!$D$208,$B11)+1))/Настройки!$E$10*100)</f>
        <v>0</v>
      </c>
      <c r="GV11" s="67" t="n">
        <f aca="false">IF(OR($D11=1,MONTH($B11)&lt;&gt;MONTH(StartDate),'У4 Ввод'!$D$209="",'У4 Ввод'!$E$209="",'У4 Ввод'!$D$209&gt;$B11),0,MAX(0,MIN(1,'У4 Ввод'!$E$209-NETWORKDAYS('У4 Ввод'!$D$209,$B11)+1))/Настройки!$E$10*100)</f>
        <v>0</v>
      </c>
      <c r="GW11" s="67" t="n">
        <f aca="false">IF(OR($D11=1,MONTH($B11)&lt;&gt;MONTH(StartDate),'У4 Ввод'!$D$210="",'У4 Ввод'!$E$210="",'У4 Ввод'!$D$210&gt;$B11),0,MAX(0,MIN(1,'У4 Ввод'!$E$210-NETWORKDAYS('У4 Ввод'!$D$210,$B11)+1))/Настройки!$E$10*100)</f>
        <v>0</v>
      </c>
      <c r="GX11" s="67" t="n">
        <f aca="false">IF(OR($D11=1,MONTH($B11)&lt;&gt;MONTH(StartDate),'У4 Ввод'!$D$211="",'У4 Ввод'!$E$211="",'У4 Ввод'!$D$211&gt;$B11),0,MAX(0,MIN(1,'У4 Ввод'!$E$211-NETWORKDAYS('У4 Ввод'!$D$211,$B11)+1))/Настройки!$E$10*100)</f>
        <v>0</v>
      </c>
      <c r="GY11" s="67" t="n">
        <f aca="false">IF(OR($D11=1,MONTH($B11)&lt;&gt;MONTH(StartDate),'У4 Ввод'!$D$212="",'У4 Ввод'!$E$212="",'У4 Ввод'!$D$212&gt;$B11),0,MAX(0,MIN(1,'У4 Ввод'!$E$212-NETWORKDAYS('У4 Ввод'!$D$212,$B11)+1))/Настройки!$E$10*100)</f>
        <v>0</v>
      </c>
      <c r="GZ11" s="67" t="n">
        <f aca="false">IF(OR($D11=1,MONTH($B11)&lt;&gt;MONTH(StartDate),'У4 Ввод'!$D$213="",'У4 Ввод'!$E$213="",'У4 Ввод'!$D$213&gt;$B11),0,MAX(0,MIN(1,'У4 Ввод'!$E$213-NETWORKDAYS('У4 Ввод'!$D$213,$B11)+1))/Настройки!$E$10*100)</f>
        <v>0</v>
      </c>
      <c r="HA11" s="67" t="n">
        <f aca="false">IF(OR($D11=1,MONTH($B11)&lt;&gt;MONTH(StartDate),'У4 Ввод'!$D$214="",'У4 Ввод'!$E$214="",'У4 Ввод'!$D$214&gt;$B11),0,MAX(0,MIN(1,'У4 Ввод'!$E$214-NETWORKDAYS('У4 Ввод'!$D$214,$B11)+1))/Настройки!$E$10*100)</f>
        <v>0</v>
      </c>
      <c r="HB11" s="67" t="n">
        <f aca="false">IF(OR($D11=1,MONTH($B11)&lt;&gt;MONTH(StartDate),'У4 Ввод'!$D$215="",'У4 Ввод'!$E$215="",'У4 Ввод'!$D$215&gt;$B11),0,MAX(0,MIN(1,'У4 Ввод'!$E$215-NETWORKDAYS('У4 Ввод'!$D$215,$B11)+1))/Настройки!$E$10*100)</f>
        <v>0</v>
      </c>
      <c r="HC11" s="67" t="n">
        <f aca="false">IF(OR($D11=1,MONTH($B11)&lt;&gt;MONTH(StartDate),'У4 Ввод'!$D$216="",'У4 Ввод'!$E$216="",'У4 Ввод'!$D$216&gt;$B11),0,MAX(0,MIN(1,'У4 Ввод'!$E$216-NETWORKDAYS('У4 Ввод'!$D$216,$B11)+1))/Настройки!$E$10*100)</f>
        <v>0</v>
      </c>
      <c r="HD11" s="67" t="n">
        <f aca="false">IF(OR($D11=1,MONTH($B11)&lt;&gt;MONTH(StartDate),'У4 Ввод'!$D$217="",'У4 Ввод'!$E$217="",'У4 Ввод'!$D$217&gt;$B11),0,MAX(0,MIN(1,'У4 Ввод'!$E$217-NETWORKDAYS('У4 Ввод'!$D$217,$B11)+1))/Настройки!$E$10*100)</f>
        <v>0</v>
      </c>
      <c r="HE11" s="67" t="n">
        <f aca="false">IF(OR($D11=1,MONTH($B11)&lt;&gt;MONTH(StartDate),'У4 Ввод'!$D$218="",'У4 Ввод'!$E$218="",'У4 Ввод'!$D$218&gt;$B11),0,MAX(0,MIN(1,'У4 Ввод'!$E$218-NETWORKDAYS('У4 Ввод'!$D$218,$B11)+1))/Настройки!$E$10*100)</f>
        <v>0</v>
      </c>
      <c r="HF11" s="67" t="n">
        <f aca="false">IF(OR($D11=1,MONTH($B11)&lt;&gt;MONTH(StartDate),'У4 Ввод'!$D$219="",'У4 Ввод'!$E$219="",'У4 Ввод'!$D$219&gt;$B11),0,MAX(0,MIN(1,'У4 Ввод'!$E$219-NETWORKDAYS('У4 Ввод'!$D$219,$B11)+1))/Настройки!$E$10*100)</f>
        <v>0</v>
      </c>
      <c r="HG11" s="67" t="n">
        <f aca="false">IF(OR($D11=1,MONTH($B11)&lt;&gt;MONTH(StartDate),'У4 Ввод'!$D$220="",'У4 Ввод'!$E$220="",'У4 Ввод'!$D$220&gt;$B11),0,MAX(0,MIN(1,'У4 Ввод'!$E$220-NETWORKDAYS('У4 Ввод'!$D$220,$B11)+1))/Настройки!$E$10*100)</f>
        <v>0</v>
      </c>
      <c r="HH11" s="67" t="n">
        <f aca="false">IF(OR($D11=1,MONTH($B11)&lt;&gt;MONTH(StartDate),'У4 Ввод'!$D$221="",'У4 Ввод'!$E$221="",'У4 Ввод'!$D$221&gt;$B11),0,MAX(0,MIN(1,'У4 Ввод'!$E$221-NETWORKDAYS('У4 Ввод'!$D$221,$B11)+1))/Настройки!$E$10*100)</f>
        <v>0</v>
      </c>
      <c r="HI11" s="67" t="n">
        <f aca="false">IF(OR($D11=1,MONTH($B11)&lt;&gt;MONTH(StartDate),'У4 Ввод'!$D$222="",'У4 Ввод'!$E$222="",'У4 Ввод'!$D$222&gt;$B11),0,MAX(0,MIN(1,'У4 Ввод'!$E$222-NETWORKDAYS('У4 Ввод'!$D$222,$B11)+1))/Настройки!$E$10*100)</f>
        <v>0</v>
      </c>
      <c r="HJ11" s="67" t="n">
        <f aca="false">IF(OR($D11=1,MONTH($B11)&lt;&gt;MONTH(StartDate),'У4 Ввод'!$D$223="",'У4 Ввод'!$E$223="",'У4 Ввод'!$D$223&gt;$B11),0,MAX(0,MIN(1,'У4 Ввод'!$E$223-NETWORKDAYS('У4 Ввод'!$D$223,$B11)+1))/Настройки!$E$10*100)</f>
        <v>0</v>
      </c>
      <c r="HK11" s="67" t="n">
        <f aca="false">IF(OR($D11=1,MONTH($B11)&lt;&gt;MONTH(StartDate),'У4 Ввод'!$D$224="",'У4 Ввод'!$E$224="",'У4 Ввод'!$D$224&gt;$B11),0,MAX(0,MIN(1,'У4 Ввод'!$E$224-NETWORKDAYS('У4 Ввод'!$D$224,$B11)+1))/Настройки!$E$10*100)</f>
        <v>0</v>
      </c>
      <c r="HL11" s="67" t="n">
        <f aca="false">IF(OR($D11=1,MONTH($B11)&lt;&gt;MONTH(StartDate),'У4 Ввод'!$D$225="",'У4 Ввод'!$E$225="",'У4 Ввод'!$D$225&gt;$B11),0,MAX(0,MIN(1,'У4 Ввод'!$E$225-NETWORKDAYS('У4 Ввод'!$D$225,$B11)+1))/Настройки!$E$10*100)</f>
        <v>0</v>
      </c>
      <c r="HM11" s="67" t="n">
        <f aca="false">IF(OR($D11=1,MONTH($B11)&lt;&gt;MONTH(StartDate),'У4 Ввод'!$D$226="",'У4 Ввод'!$E$226="",'У4 Ввод'!$D$226&gt;$B11),0,MAX(0,MIN(1,'У4 Ввод'!$E$226-NETWORKDAYS('У4 Ввод'!$D$226,$B11)+1))/Настройки!$E$10*100)</f>
        <v>0</v>
      </c>
      <c r="HN11" s="67" t="n">
        <f aca="false">IF(OR($D11=1,MONTH($B11)&lt;&gt;MONTH(StartDate),'У4 Ввод'!$D$227="",'У4 Ввод'!$E$227="",'У4 Ввод'!$D$227&gt;$B11),0,MAX(0,MIN(1,'У4 Ввод'!$E$227-NETWORKDAYS('У4 Ввод'!$D$227,$B11)+1))/Настройки!$E$10*100)</f>
        <v>0</v>
      </c>
      <c r="HO11" s="67" t="n">
        <f aca="false">IF(OR($D11=1,MONTH($B11)&lt;&gt;MONTH(StartDate),'У4 Ввод'!$D$228="",'У4 Ввод'!$E$228="",'У4 Ввод'!$D$228&gt;$B11),0,MAX(0,MIN(1,'У4 Ввод'!$E$228-NETWORKDAYS('У4 Ввод'!$D$228,$B11)+1))/Настройки!$E$10*100)</f>
        <v>0</v>
      </c>
      <c r="HP11" s="67" t="n">
        <f aca="false">IF(OR($D11=1,MONTH($B11)&lt;&gt;MONTH(StartDate),'У4 Ввод'!$D$229="",'У4 Ввод'!$E$229="",'У4 Ввод'!$D$229&gt;$B11),0,MAX(0,MIN(1,'У4 Ввод'!$E$229-NETWORKDAYS('У4 Ввод'!$D$229,$B11)+1))/Настройки!$E$10*100)</f>
        <v>0</v>
      </c>
      <c r="HQ11" s="67" t="n">
        <f aca="false">IF(OR($D11=1,MONTH($B11)&lt;&gt;MONTH(StartDate),'У4 Ввод'!$D$230="",'У4 Ввод'!$E$230="",'У4 Ввод'!$D$230&gt;$B11),0,MAX(0,MIN(1,'У4 Ввод'!$E$230-NETWORKDAYS('У4 Ввод'!$D$230,$B11)+1))/Настройки!$E$10*100)</f>
        <v>0</v>
      </c>
      <c r="HR11" s="67" t="n">
        <f aca="false">IF(OR($D11=1,MONTH($B11)&lt;&gt;MONTH(StartDate),'У4 Ввод'!$D$231="",'У4 Ввод'!$E$231="",'У4 Ввод'!$D$231&gt;$B11),0,MAX(0,MIN(1,'У4 Ввод'!$E$231-NETWORKDAYS('У4 Ввод'!$D$231,$B11)+1))/Настройки!$E$10*100)</f>
        <v>0</v>
      </c>
      <c r="HS11" s="67" t="n">
        <f aca="false">IF(OR($D11=1,MONTH($B11)&lt;&gt;MONTH(StartDate),'У4 Ввод'!$D$232="",'У4 Ввод'!$E$232="",'У4 Ввод'!$D$232&gt;$B11),0,MAX(0,MIN(1,'У4 Ввод'!$E$232-NETWORKDAYS('У4 Ввод'!$D$232,$B11)+1))/Настройки!$E$10*100)</f>
        <v>0</v>
      </c>
      <c r="HT11" s="67" t="n">
        <f aca="false">IF(OR($D11=1,MONTH($B11)&lt;&gt;MONTH(StartDate),'У4 Ввод'!$D$233="",'У4 Ввод'!$E$233="",'У4 Ввод'!$D$233&gt;$B11),0,MAX(0,MIN(1,'У4 Ввод'!$E$233-NETWORKDAYS('У4 Ввод'!$D$233,$B11)+1))/Настройки!$E$10*100)</f>
        <v>0</v>
      </c>
      <c r="HU11" s="67" t="n">
        <f aca="false">IF(OR($D11=1,MONTH($B11)&lt;&gt;MONTH(StartDate),'У4 Ввод'!$D$234="",'У4 Ввод'!$E$234="",'У4 Ввод'!$D$234&gt;$B11),0,MAX(0,MIN(1,'У4 Ввод'!$E$234-NETWORKDAYS('У4 Ввод'!$D$234,$B11)+1))/Настройки!$E$10*100)</f>
        <v>0</v>
      </c>
      <c r="HV11" s="67" t="n">
        <f aca="false">IF(OR($D11=1,MONTH($B11)&lt;&gt;MONTH(StartDate),'У4 Ввод'!$D$235="",'У4 Ввод'!$E$235="",'У4 Ввод'!$D$235&gt;$B11),0,MAX(0,MIN(1,'У4 Ввод'!$E$235-NETWORKDAYS('У4 Ввод'!$D$235,$B11)+1))/Настройки!$E$10*100)</f>
        <v>0</v>
      </c>
      <c r="HW11" s="67" t="n">
        <f aca="false">IF(OR($D11=1,MONTH($B11)&lt;&gt;MONTH(StartDate),'У4 Ввод'!$D$236="",'У4 Ввод'!$E$236="",'У4 Ввод'!$D$236&gt;$B11),0,MAX(0,MIN(1,'У4 Ввод'!$E$236-NETWORKDAYS('У4 Ввод'!$D$236,$B11)+1))/Настройки!$E$10*100)</f>
        <v>0</v>
      </c>
      <c r="HX11" s="67" t="n">
        <f aca="false">IF(OR($D11=1,MONTH($B11)&lt;&gt;MONTH(StartDate),'У4 Ввод'!$D$237="",'У4 Ввод'!$E$237="",'У4 Ввод'!$D$237&gt;$B11),0,MAX(0,MIN(1,'У4 Ввод'!$E$237-NETWORKDAYS('У4 Ввод'!$D$237,$B11)+1))/Настройки!$E$10*100)</f>
        <v>0</v>
      </c>
      <c r="HY11" s="67" t="n">
        <f aca="false">IF(OR($D11=1,MONTH($B11)&lt;&gt;MONTH(StartDate),'У4 Ввод'!$D$238="",'У4 Ввод'!$E$238="",'У4 Ввод'!$D$238&gt;$B11),0,MAX(0,MIN(1,'У4 Ввод'!$E$238-NETWORKDAYS('У4 Ввод'!$D$238,$B11)+1))/Настройки!$E$10*100)</f>
        <v>0</v>
      </c>
      <c r="HZ11" s="67" t="n">
        <f aca="false">IF(OR($D11=1,MONTH($B11)&lt;&gt;MONTH(StartDate),'У4 Ввод'!$D$239="",'У4 Ввод'!$E$239="",'У4 Ввод'!$D$239&gt;$B11),0,MAX(0,MIN(1,'У4 Ввод'!$E$239-NETWORKDAYS('У4 Ввод'!$D$239,$B11)+1))/Настройки!$E$10*100)</f>
        <v>0</v>
      </c>
      <c r="IA11" s="67" t="n">
        <f aca="false">IF(OR($D11=1,MONTH($B11)&lt;&gt;MONTH(StartDate),'У4 Ввод'!$D$240="",'У4 Ввод'!$E$240="",'У4 Ввод'!$D$240&gt;$B11),0,MAX(0,MIN(1,'У4 Ввод'!$E$240-NETWORKDAYS('У4 Ввод'!$D$240,$B11)+1))/Настройки!$E$10*100)</f>
        <v>0</v>
      </c>
      <c r="IB11" s="67" t="n">
        <f aca="false">IF(OR($D11=1,MONTH($B11)&lt;&gt;MONTH(StartDate),'У4 Ввод'!$D$241="",'У4 Ввод'!$E$241="",'У4 Ввод'!$D$241&gt;$B11),0,MAX(0,MIN(1,'У4 Ввод'!$E$241-NETWORKDAYS('У4 Ввод'!$D$241,$B11)+1))/Настройки!$E$10*100)</f>
        <v>0</v>
      </c>
      <c r="IC11" s="67" t="n">
        <f aca="false">IF(OR($D11=1,MONTH($B11)&lt;&gt;MONTH(StartDate),'У4 Ввод'!$D$242="",'У4 Ввод'!$E$242="",'У4 Ввод'!$D$242&gt;$B11),0,MAX(0,MIN(1,'У4 Ввод'!$E$242-NETWORKDAYS('У4 Ввод'!$D$242,$B11)+1))/Настройки!$E$10*100)</f>
        <v>0</v>
      </c>
      <c r="ID11" s="67" t="n">
        <f aca="false">IF(OR($D11=1,MONTH($B11)&lt;&gt;MONTH(StartDate),'У4 Ввод'!$D$243="",'У4 Ввод'!$E$243="",'У4 Ввод'!$D$243&gt;$B11),0,MAX(0,MIN(1,'У4 Ввод'!$E$243-NETWORKDAYS('У4 Ввод'!$D$243,$B11)+1))/Настройки!$E$10*100)</f>
        <v>0</v>
      </c>
      <c r="IE11" s="67" t="n">
        <f aca="false">IF(OR($D11=1,MONTH($B11)&lt;&gt;MONTH(StartDate),'У4 Ввод'!$D$244="",'У4 Ввод'!$E$244="",'У4 Ввод'!$D$244&gt;$B11),0,MAX(0,MIN(1,'У4 Ввод'!$E$244-NETWORKDAYS('У4 Ввод'!$D$244,$B11)+1))/Настройки!$E$10*100)</f>
        <v>0</v>
      </c>
      <c r="IF11" s="67" t="n">
        <f aca="false">IF(OR($D11=1,MONTH($B11)&lt;&gt;MONTH(StartDate),'У4 Ввод'!$D$245="",'У4 Ввод'!$E$245="",'У4 Ввод'!$D$245&gt;$B11),0,MAX(0,MIN(1,'У4 Ввод'!$E$245-NETWORKDAYS('У4 Ввод'!$D$245,$B11)+1))/Настройки!$E$10*100)</f>
        <v>0</v>
      </c>
      <c r="IG11" s="67" t="n">
        <f aca="false">IF(OR($D11=1,MONTH($B11)&lt;&gt;MONTH(StartDate),'У4 Ввод'!$D$246="",'У4 Ввод'!$E$246="",'У4 Ввод'!$D$246&gt;$B11),0,MAX(0,MIN(1,'У4 Ввод'!$E$246-NETWORKDAYS('У4 Ввод'!$D$246,$B11)+1))/Настройки!$E$10*100)</f>
        <v>0</v>
      </c>
      <c r="IH11" s="67" t="n">
        <f aca="false">IF(OR($D11=1,MONTH($B11)&lt;&gt;MONTH(StartDate),'У4 Ввод'!$D$247="",'У4 Ввод'!$E$247="",'У4 Ввод'!$D$247&gt;$B11),0,MAX(0,MIN(1,'У4 Ввод'!$E$247-NETWORKDAYS('У4 Ввод'!$D$247,$B11)+1))/Настройки!$E$10*100)</f>
        <v>0</v>
      </c>
      <c r="II11" s="67" t="n">
        <f aca="false">IF(OR($D11=1,MONTH($B11)&lt;&gt;MONTH(StartDate),'У4 Ввод'!$D$248="",'У4 Ввод'!$E$248="",'У4 Ввод'!$D$248&gt;$B11),0,MAX(0,MIN(1,'У4 Ввод'!$E$248-NETWORKDAYS('У4 Ввод'!$D$248,$B11)+1))/Настройки!$E$10*100)</f>
        <v>0</v>
      </c>
      <c r="IJ11" s="67" t="n">
        <f aca="false">IF(OR($D11=1,MONTH($B11)&lt;&gt;MONTH(StartDate),'У4 Ввод'!$D$249="",'У4 Ввод'!$E$249="",'У4 Ввод'!$D$249&gt;$B11),0,MAX(0,MIN(1,'У4 Ввод'!$E$249-NETWORKDAYS('У4 Ввод'!$D$249,$B11)+1))/Настройки!$E$10*100)</f>
        <v>0</v>
      </c>
      <c r="IK11" s="67" t="n">
        <f aca="false">IF(OR($D11=1,MONTH($B11)&lt;&gt;MONTH(StartDate),'У4 Ввод'!$D$250="",'У4 Ввод'!$E$250="",'У4 Ввод'!$D$250&gt;$B11),0,MAX(0,MIN(1,'У4 Ввод'!$E$250-NETWORKDAYS('У4 Ввод'!$D$250,$B11)+1))/Настройки!$E$10*100)</f>
        <v>0</v>
      </c>
      <c r="IL11" s="67" t="n">
        <f aca="false">IF(OR($D11=1,MONTH($B11)&lt;&gt;MONTH(StartDate),'У4 Ввод'!$D$251="",'У4 Ввод'!$E$251="",'У4 Ввод'!$D$251&gt;$B11),0,MAX(0,MIN(1,'У4 Ввод'!$E$251-NETWORKDAYS('У4 Ввод'!$D$251,$B11)+1))/Настройки!$E$10*100)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IF(OR($D12=1,MONTH($B12)&lt;&gt;MONTH(StartDate),'У4 Ввод'!$D$12="",'У4 Ввод'!$E$12="",'У4 Ввод'!$D$12&gt;$B12),0,MAX(0,MIN(1,'У4 Ввод'!$E$12-NETWORKDAYS('У4 Ввод'!$D$12,$B12)+1))/Настройки!$E$10*100)</f>
        <v>0</v>
      </c>
      <c r="H12" s="67" t="n">
        <f aca="false">IF(OR($D12=1,MONTH($B12)&lt;&gt;MONTH(StartDate),'У4 Ввод'!$D$13="",'У4 Ввод'!$E$13="",'У4 Ввод'!$D$13&gt;$B12),0,MAX(0,MIN(1,'У4 Ввод'!$E$13-NETWORKDAYS('У4 Ввод'!$D$13,$B12)+1))/Настройки!$E$10*100)</f>
        <v>0</v>
      </c>
      <c r="I12" s="67" t="n">
        <f aca="false">IF(OR($D12=1,MONTH($B12)&lt;&gt;MONTH(StartDate),'У4 Ввод'!$D$14="",'У4 Ввод'!$E$14="",'У4 Ввод'!$D$14&gt;$B12),0,MAX(0,MIN(1,'У4 Ввод'!$E$14-NETWORKDAYS('У4 Ввод'!$D$14,$B12)+1))/Настройки!$E$10*100)</f>
        <v>0</v>
      </c>
      <c r="J12" s="67" t="n">
        <f aca="false">IF(OR($D12=1,MONTH($B12)&lt;&gt;MONTH(StartDate),'У4 Ввод'!$D$15="",'У4 Ввод'!$E$15="",'У4 Ввод'!$D$15&gt;$B12),0,MAX(0,MIN(1,'У4 Ввод'!$E$15-NETWORKDAYS('У4 Ввод'!$D$15,$B12)+1))/Настройки!$E$10*100)</f>
        <v>0</v>
      </c>
      <c r="K12" s="67" t="n">
        <f aca="false">IF(OR($D12=1,MONTH($B12)&lt;&gt;MONTH(StartDate),'У4 Ввод'!$D$16="",'У4 Ввод'!$E$16="",'У4 Ввод'!$D$16&gt;$B12),0,MAX(0,MIN(1,'У4 Ввод'!$E$16-NETWORKDAYS('У4 Ввод'!$D$16,$B12)+1))/Настройки!$E$10*100)</f>
        <v>0</v>
      </c>
      <c r="L12" s="67" t="n">
        <f aca="false">IF(OR($D12=1,MONTH($B12)&lt;&gt;MONTH(StartDate),'У4 Ввод'!$D$17="",'У4 Ввод'!$E$17="",'У4 Ввод'!$D$17&gt;$B12),0,MAX(0,MIN(1,'У4 Ввод'!$E$17-NETWORKDAYS('У4 Ввод'!$D$17,$B12)+1))/Настройки!$E$10*100)</f>
        <v>0</v>
      </c>
      <c r="M12" s="67" t="n">
        <f aca="false">IF(OR($D12=1,MONTH($B12)&lt;&gt;MONTH(StartDate),'У4 Ввод'!$D$18="",'У4 Ввод'!$E$18="",'У4 Ввод'!$D$18&gt;$B12),0,MAX(0,MIN(1,'У4 Ввод'!$E$18-NETWORKDAYS('У4 Ввод'!$D$18,$B12)+1))/Настройки!$E$10*100)</f>
        <v>0</v>
      </c>
      <c r="N12" s="67" t="n">
        <f aca="false">IF(OR($D12=1,MONTH($B12)&lt;&gt;MONTH(StartDate),'У4 Ввод'!$D$19="",'У4 Ввод'!$E$19="",'У4 Ввод'!$D$19&gt;$B12),0,MAX(0,MIN(1,'У4 Ввод'!$E$19-NETWORKDAYS('У4 Ввод'!$D$19,$B12)+1))/Настройки!$E$10*100)</f>
        <v>0</v>
      </c>
      <c r="O12" s="67" t="n">
        <f aca="false">IF(OR($D12=1,MONTH($B12)&lt;&gt;MONTH(StartDate),'У4 Ввод'!$D$20="",'У4 Ввод'!$E$20="",'У4 Ввод'!$D$20&gt;$B12),0,MAX(0,MIN(1,'У4 Ввод'!$E$20-NETWORKDAYS('У4 Ввод'!$D$20,$B12)+1))/Настройки!$E$10*100)</f>
        <v>0</v>
      </c>
      <c r="P12" s="67" t="n">
        <f aca="false">IF(OR($D12=1,MONTH($B12)&lt;&gt;MONTH(StartDate),'У4 Ввод'!$D$21="",'У4 Ввод'!$E$21="",'У4 Ввод'!$D$21&gt;$B12),0,MAX(0,MIN(1,'У4 Ввод'!$E$21-NETWORKDAYS('У4 Ввод'!$D$21,$B12)+1))/Настройки!$E$10*100)</f>
        <v>0</v>
      </c>
      <c r="Q12" s="67" t="n">
        <f aca="false">IF(OR($D12=1,MONTH($B12)&lt;&gt;MONTH(StartDate),'У4 Ввод'!$D$22="",'У4 Ввод'!$E$22="",'У4 Ввод'!$D$22&gt;$B12),0,MAX(0,MIN(1,'У4 Ввод'!$E$22-NETWORKDAYS('У4 Ввод'!$D$22,$B12)+1))/Настройки!$E$10*100)</f>
        <v>0</v>
      </c>
      <c r="R12" s="67" t="n">
        <f aca="false">IF(OR($D12=1,MONTH($B12)&lt;&gt;MONTH(StartDate),'У4 Ввод'!$D$23="",'У4 Ввод'!$E$23="",'У4 Ввод'!$D$23&gt;$B12),0,MAX(0,MIN(1,'У4 Ввод'!$E$23-NETWORKDAYS('У4 Ввод'!$D$23,$B12)+1))/Настройки!$E$10*100)</f>
        <v>0</v>
      </c>
      <c r="S12" s="67" t="n">
        <f aca="false">IF(OR($D12=1,MONTH($B12)&lt;&gt;MONTH(StartDate),'У4 Ввод'!$D$24="",'У4 Ввод'!$E$24="",'У4 Ввод'!$D$24&gt;$B12),0,MAX(0,MIN(1,'У4 Ввод'!$E$24-NETWORKDAYS('У4 Ввод'!$D$24,$B12)+1))/Настройки!$E$10*100)</f>
        <v>0</v>
      </c>
      <c r="T12" s="67" t="n">
        <f aca="false">IF(OR($D12=1,MONTH($B12)&lt;&gt;MONTH(StartDate),'У4 Ввод'!$D$25="",'У4 Ввод'!$E$25="",'У4 Ввод'!$D$25&gt;$B12),0,MAX(0,MIN(1,'У4 Ввод'!$E$25-NETWORKDAYS('У4 Ввод'!$D$25,$B12)+1))/Настройки!$E$10*100)</f>
        <v>0</v>
      </c>
      <c r="U12" s="67" t="n">
        <f aca="false">IF(OR($D12=1,MONTH($B12)&lt;&gt;MONTH(StartDate),'У4 Ввод'!$D$26="",'У4 Ввод'!$E$26="",'У4 Ввод'!$D$26&gt;$B12),0,MAX(0,MIN(1,'У4 Ввод'!$E$26-NETWORKDAYS('У4 Ввод'!$D$26,$B12)+1))/Настройки!$E$10*100)</f>
        <v>0</v>
      </c>
      <c r="V12" s="67" t="n">
        <f aca="false">IF(OR($D12=1,MONTH($B12)&lt;&gt;MONTH(StartDate),'У4 Ввод'!$D$27="",'У4 Ввод'!$E$27="",'У4 Ввод'!$D$27&gt;$B12),0,MAX(0,MIN(1,'У4 Ввод'!$E$27-NETWORKDAYS('У4 Ввод'!$D$27,$B12)+1))/Настройки!$E$10*100)</f>
        <v>0</v>
      </c>
      <c r="W12" s="67" t="n">
        <f aca="false">IF(OR($D12=1,MONTH($B12)&lt;&gt;MONTH(StartDate),'У4 Ввод'!$D$28="",'У4 Ввод'!$E$28="",'У4 Ввод'!$D$28&gt;$B12),0,MAX(0,MIN(1,'У4 Ввод'!$E$28-NETWORKDAYS('У4 Ввод'!$D$28,$B12)+1))/Настройки!$E$10*100)</f>
        <v>0</v>
      </c>
      <c r="X12" s="67" t="n">
        <f aca="false">IF(OR($D12=1,MONTH($B12)&lt;&gt;MONTH(StartDate),'У4 Ввод'!$D$29="",'У4 Ввод'!$E$29="",'У4 Ввод'!$D$29&gt;$B12),0,MAX(0,MIN(1,'У4 Ввод'!$E$29-NETWORKDAYS('У4 Ввод'!$D$29,$B12)+1))/Настройки!$E$10*100)</f>
        <v>0</v>
      </c>
      <c r="Y12" s="67" t="n">
        <f aca="false">IF(OR($D12=1,MONTH($B12)&lt;&gt;MONTH(StartDate),'У4 Ввод'!$D$30="",'У4 Ввод'!$E$30="",'У4 Ввод'!$D$30&gt;$B12),0,MAX(0,MIN(1,'У4 Ввод'!$E$30-NETWORKDAYS('У4 Ввод'!$D$30,$B12)+1))/Настройки!$E$10*100)</f>
        <v>0</v>
      </c>
      <c r="Z12" s="67" t="n">
        <f aca="false">IF(OR($D12=1,MONTH($B12)&lt;&gt;MONTH(StartDate),'У4 Ввод'!$D$31="",'У4 Ввод'!$E$31="",'У4 Ввод'!$D$31&gt;$B12),0,MAX(0,MIN(1,'У4 Ввод'!$E$31-NETWORKDAYS('У4 Ввод'!$D$31,$B12)+1))/Настройки!$E$10*100)</f>
        <v>0</v>
      </c>
      <c r="AA12" s="67" t="n">
        <f aca="false">IF(OR($D12=1,MONTH($B12)&lt;&gt;MONTH(StartDate),'У4 Ввод'!$D$32="",'У4 Ввод'!$E$32="",'У4 Ввод'!$D$32&gt;$B12),0,MAX(0,MIN(1,'У4 Ввод'!$E$32-NETWORKDAYS('У4 Ввод'!$D$32,$B12)+1))/Настройки!$E$10*100)</f>
        <v>0</v>
      </c>
      <c r="AB12" s="67" t="n">
        <f aca="false">IF(OR($D12=1,MONTH($B12)&lt;&gt;MONTH(StartDate),'У4 Ввод'!$D$33="",'У4 Ввод'!$E$33="",'У4 Ввод'!$D$33&gt;$B12),0,MAX(0,MIN(1,'У4 Ввод'!$E$33-NETWORKDAYS('У4 Ввод'!$D$33,$B12)+1))/Настройки!$E$10*100)</f>
        <v>0</v>
      </c>
      <c r="AC12" s="67" t="n">
        <f aca="false">IF(OR($D12=1,MONTH($B12)&lt;&gt;MONTH(StartDate),'У4 Ввод'!$D$34="",'У4 Ввод'!$E$34="",'У4 Ввод'!$D$34&gt;$B12),0,MAX(0,MIN(1,'У4 Ввод'!$E$34-NETWORKDAYS('У4 Ввод'!$D$34,$B12)+1))/Настройки!$E$10*100)</f>
        <v>0</v>
      </c>
      <c r="AD12" s="67" t="n">
        <f aca="false">IF(OR($D12=1,MONTH($B12)&lt;&gt;MONTH(StartDate),'У4 Ввод'!$D$35="",'У4 Ввод'!$E$35="",'У4 Ввод'!$D$35&gt;$B12),0,MAX(0,MIN(1,'У4 Ввод'!$E$35-NETWORKDAYS('У4 Ввод'!$D$35,$B12)+1))/Настройки!$E$10*100)</f>
        <v>0</v>
      </c>
      <c r="AE12" s="67" t="n">
        <f aca="false">IF(OR($D12=1,MONTH($B12)&lt;&gt;MONTH(StartDate),'У4 Ввод'!$D$36="",'У4 Ввод'!$E$36="",'У4 Ввод'!$D$36&gt;$B12),0,MAX(0,MIN(1,'У4 Ввод'!$E$36-NETWORKDAYS('У4 Ввод'!$D$36,$B12)+1))/Настройки!$E$10*100)</f>
        <v>0</v>
      </c>
      <c r="AF12" s="67" t="n">
        <f aca="false">IF(OR($D12=1,MONTH($B12)&lt;&gt;MONTH(StartDate),'У4 Ввод'!$D$37="",'У4 Ввод'!$E$37="",'У4 Ввод'!$D$37&gt;$B12),0,MAX(0,MIN(1,'У4 Ввод'!$E$37-NETWORKDAYS('У4 Ввод'!$D$37,$B12)+1))/Настройки!$E$10*100)</f>
        <v>0</v>
      </c>
      <c r="AG12" s="67" t="n">
        <f aca="false">IF(OR($D12=1,MONTH($B12)&lt;&gt;MONTH(StartDate),'У4 Ввод'!$D$38="",'У4 Ввод'!$E$38="",'У4 Ввод'!$D$38&gt;$B12),0,MAX(0,MIN(1,'У4 Ввод'!$E$38-NETWORKDAYS('У4 Ввод'!$D$38,$B12)+1))/Настройки!$E$10*100)</f>
        <v>0</v>
      </c>
      <c r="AH12" s="67" t="n">
        <f aca="false">IF(OR($D12=1,MONTH($B12)&lt;&gt;MONTH(StartDate),'У4 Ввод'!$D$39="",'У4 Ввод'!$E$39="",'У4 Ввод'!$D$39&gt;$B12),0,MAX(0,MIN(1,'У4 Ввод'!$E$39-NETWORKDAYS('У4 Ввод'!$D$39,$B12)+1))/Настройки!$E$10*100)</f>
        <v>0</v>
      </c>
      <c r="AI12" s="67" t="n">
        <f aca="false">IF(OR($D12=1,MONTH($B12)&lt;&gt;MONTH(StartDate),'У4 Ввод'!$D$40="",'У4 Ввод'!$E$40="",'У4 Ввод'!$D$40&gt;$B12),0,MAX(0,MIN(1,'У4 Ввод'!$E$40-NETWORKDAYS('У4 Ввод'!$D$40,$B12)+1))/Настройки!$E$10*100)</f>
        <v>0</v>
      </c>
      <c r="AJ12" s="67" t="n">
        <f aca="false">IF(OR($D12=1,MONTH($B12)&lt;&gt;MONTH(StartDate),'У4 Ввод'!$D$41="",'У4 Ввод'!$E$41="",'У4 Ввод'!$D$41&gt;$B12),0,MAX(0,MIN(1,'У4 Ввод'!$E$41-NETWORKDAYS('У4 Ввод'!$D$41,$B12)+1))/Настройки!$E$10*100)</f>
        <v>0</v>
      </c>
      <c r="AK12" s="67" t="n">
        <f aca="false">IF(OR($D12=1,MONTH($B12)&lt;&gt;MONTH(StartDate),'У4 Ввод'!$D$42="",'У4 Ввод'!$E$42="",'У4 Ввод'!$D$42&gt;$B12),0,MAX(0,MIN(1,'У4 Ввод'!$E$42-NETWORKDAYS('У4 Ввод'!$D$42,$B12)+1))/Настройки!$E$10*100)</f>
        <v>0</v>
      </c>
      <c r="AL12" s="67" t="n">
        <f aca="false">IF(OR($D12=1,MONTH($B12)&lt;&gt;MONTH(StartDate),'У4 Ввод'!$D$43="",'У4 Ввод'!$E$43="",'У4 Ввод'!$D$43&gt;$B12),0,MAX(0,MIN(1,'У4 Ввод'!$E$43-NETWORKDAYS('У4 Ввод'!$D$43,$B12)+1))/Настройки!$E$10*100)</f>
        <v>0</v>
      </c>
      <c r="AM12" s="67" t="n">
        <f aca="false">IF(OR($D12=1,MONTH($B12)&lt;&gt;MONTH(StartDate),'У4 Ввод'!$D$44="",'У4 Ввод'!$E$44="",'У4 Ввод'!$D$44&gt;$B12),0,MAX(0,MIN(1,'У4 Ввод'!$E$44-NETWORKDAYS('У4 Ввод'!$D$44,$B12)+1))/Настройки!$E$10*100)</f>
        <v>0</v>
      </c>
      <c r="AN12" s="67" t="n">
        <f aca="false">IF(OR($D12=1,MONTH($B12)&lt;&gt;MONTH(StartDate),'У4 Ввод'!$D$45="",'У4 Ввод'!$E$45="",'У4 Ввод'!$D$45&gt;$B12),0,MAX(0,MIN(1,'У4 Ввод'!$E$45-NETWORKDAYS('У4 Ввод'!$D$45,$B12)+1))/Настройки!$E$10*100)</f>
        <v>0</v>
      </c>
      <c r="AO12" s="67" t="n">
        <f aca="false">IF(OR($D12=1,MONTH($B12)&lt;&gt;MONTH(StartDate),'У4 Ввод'!$D$46="",'У4 Ввод'!$E$46="",'У4 Ввод'!$D$46&gt;$B12),0,MAX(0,MIN(1,'У4 Ввод'!$E$46-NETWORKDAYS('У4 Ввод'!$D$46,$B12)+1))/Настройки!$E$10*100)</f>
        <v>0</v>
      </c>
      <c r="AP12" s="67" t="n">
        <f aca="false">IF(OR($D12=1,MONTH($B12)&lt;&gt;MONTH(StartDate),'У4 Ввод'!$D$47="",'У4 Ввод'!$E$47="",'У4 Ввод'!$D$47&gt;$B12),0,MAX(0,MIN(1,'У4 Ввод'!$E$47-NETWORKDAYS('У4 Ввод'!$D$47,$B12)+1))/Настройки!$E$10*100)</f>
        <v>0</v>
      </c>
      <c r="AQ12" s="67" t="n">
        <f aca="false">IF(OR($D12=1,MONTH($B12)&lt;&gt;MONTH(StartDate),'У4 Ввод'!$D$48="",'У4 Ввод'!$E$48="",'У4 Ввод'!$D$48&gt;$B12),0,MAX(0,MIN(1,'У4 Ввод'!$E$48-NETWORKDAYS('У4 Ввод'!$D$48,$B12)+1))/Настройки!$E$10*100)</f>
        <v>0</v>
      </c>
      <c r="AR12" s="67" t="n">
        <f aca="false">IF(OR($D12=1,MONTH($B12)&lt;&gt;MONTH(StartDate),'У4 Ввод'!$D$49="",'У4 Ввод'!$E$49="",'У4 Ввод'!$D$49&gt;$B12),0,MAX(0,MIN(1,'У4 Ввод'!$E$49-NETWORKDAYS('У4 Ввод'!$D$49,$B12)+1))/Настройки!$E$10*100)</f>
        <v>0</v>
      </c>
      <c r="AS12" s="67" t="n">
        <f aca="false">IF(OR($D12=1,MONTH($B12)&lt;&gt;MONTH(StartDate),'У4 Ввод'!$D$50="",'У4 Ввод'!$E$50="",'У4 Ввод'!$D$50&gt;$B12),0,MAX(0,MIN(1,'У4 Ввод'!$E$50-NETWORKDAYS('У4 Ввод'!$D$50,$B12)+1))/Настройки!$E$10*100)</f>
        <v>0</v>
      </c>
      <c r="AT12" s="67" t="n">
        <f aca="false">IF(OR($D12=1,MONTH($B12)&lt;&gt;MONTH(StartDate),'У4 Ввод'!$D$51="",'У4 Ввод'!$E$51="",'У4 Ввод'!$D$51&gt;$B12),0,MAX(0,MIN(1,'У4 Ввод'!$E$51-NETWORKDAYS('У4 Ввод'!$D$51,$B12)+1))/Настройки!$E$10*100)</f>
        <v>0</v>
      </c>
      <c r="AU12" s="67" t="n">
        <f aca="false">IF(OR($D12=1,MONTH($B12)&lt;&gt;MONTH(StartDate),'У4 Ввод'!$D$52="",'У4 Ввод'!$E$52="",'У4 Ввод'!$D$52&gt;$B12),0,MAX(0,MIN(1,'У4 Ввод'!$E$52-NETWORKDAYS('У4 Ввод'!$D$52,$B12)+1))/Настройки!$E$10*100)</f>
        <v>0</v>
      </c>
      <c r="AV12" s="67" t="n">
        <f aca="false">IF(OR($D12=1,MONTH($B12)&lt;&gt;MONTH(StartDate),'У4 Ввод'!$D$53="",'У4 Ввод'!$E$53="",'У4 Ввод'!$D$53&gt;$B12),0,MAX(0,MIN(1,'У4 Ввод'!$E$53-NETWORKDAYS('У4 Ввод'!$D$53,$B12)+1))/Настройки!$E$10*100)</f>
        <v>0</v>
      </c>
      <c r="AW12" s="67" t="n">
        <f aca="false">IF(OR($D12=1,MONTH($B12)&lt;&gt;MONTH(StartDate),'У4 Ввод'!$D$54="",'У4 Ввод'!$E$54="",'У4 Ввод'!$D$54&gt;$B12),0,MAX(0,MIN(1,'У4 Ввод'!$E$54-NETWORKDAYS('У4 Ввод'!$D$54,$B12)+1))/Настройки!$E$10*100)</f>
        <v>0</v>
      </c>
      <c r="AX12" s="67" t="n">
        <f aca="false">IF(OR($D12=1,MONTH($B12)&lt;&gt;MONTH(StartDate),'У4 Ввод'!$D$55="",'У4 Ввод'!$E$55="",'У4 Ввод'!$D$55&gt;$B12),0,MAX(0,MIN(1,'У4 Ввод'!$E$55-NETWORKDAYS('У4 Ввод'!$D$55,$B12)+1))/Настройки!$E$10*100)</f>
        <v>0</v>
      </c>
      <c r="AY12" s="67" t="n">
        <f aca="false">IF(OR($D12=1,MONTH($B12)&lt;&gt;MONTH(StartDate),'У4 Ввод'!$D$56="",'У4 Ввод'!$E$56="",'У4 Ввод'!$D$56&gt;$B12),0,MAX(0,MIN(1,'У4 Ввод'!$E$56-NETWORKDAYS('У4 Ввод'!$D$56,$B12)+1))/Настройки!$E$10*100)</f>
        <v>0</v>
      </c>
      <c r="AZ12" s="67" t="n">
        <f aca="false">IF(OR($D12=1,MONTH($B12)&lt;&gt;MONTH(StartDate),'У4 Ввод'!$D$57="",'У4 Ввод'!$E$57="",'У4 Ввод'!$D$57&gt;$B12),0,MAX(0,MIN(1,'У4 Ввод'!$E$57-NETWORKDAYS('У4 Ввод'!$D$57,$B12)+1))/Настройки!$E$10*100)</f>
        <v>0</v>
      </c>
      <c r="BA12" s="67" t="n">
        <f aca="false">IF(OR($D12=1,MONTH($B12)&lt;&gt;MONTH(StartDate),'У4 Ввод'!$D$58="",'У4 Ввод'!$E$58="",'У4 Ввод'!$D$58&gt;$B12),0,MAX(0,MIN(1,'У4 Ввод'!$E$58-NETWORKDAYS('У4 Ввод'!$D$58,$B12)+1))/Настройки!$E$10*100)</f>
        <v>0</v>
      </c>
      <c r="BB12" s="67" t="n">
        <f aca="false">IF(OR($D12=1,MONTH($B12)&lt;&gt;MONTH(StartDate),'У4 Ввод'!$D$59="",'У4 Ввод'!$E$59="",'У4 Ввод'!$D$59&gt;$B12),0,MAX(0,MIN(1,'У4 Ввод'!$E$59-NETWORKDAYS('У4 Ввод'!$D$59,$B12)+1))/Настройки!$E$10*100)</f>
        <v>0</v>
      </c>
      <c r="BC12" s="67" t="n">
        <f aca="false">IF(OR($D12=1,MONTH($B12)&lt;&gt;MONTH(StartDate),'У4 Ввод'!$D$60="",'У4 Ввод'!$E$60="",'У4 Ввод'!$D$60&gt;$B12),0,MAX(0,MIN(1,'У4 Ввод'!$E$60-NETWORKDAYS('У4 Ввод'!$D$60,$B12)+1))/Настройки!$E$10*100)</f>
        <v>0</v>
      </c>
      <c r="BD12" s="67" t="n">
        <f aca="false">IF(OR($D12=1,MONTH($B12)&lt;&gt;MONTH(StartDate),'У4 Ввод'!$D$61="",'У4 Ввод'!$E$61="",'У4 Ввод'!$D$61&gt;$B12),0,MAX(0,MIN(1,'У4 Ввод'!$E$61-NETWORKDAYS('У4 Ввод'!$D$61,$B12)+1))/Настройки!$E$10*100)</f>
        <v>0</v>
      </c>
      <c r="BE12" s="67" t="n">
        <f aca="false">IF(OR($D12=1,MONTH($B12)&lt;&gt;MONTH(StartDate),'У4 Ввод'!$D$62="",'У4 Ввод'!$E$62="",'У4 Ввод'!$D$62&gt;$B12),0,MAX(0,MIN(1,'У4 Ввод'!$E$62-NETWORKDAYS('У4 Ввод'!$D$62,$B12)+1))/Настройки!$E$10*100)</f>
        <v>0</v>
      </c>
      <c r="BF12" s="67" t="n">
        <f aca="false">IF(OR($D12=1,MONTH($B12)&lt;&gt;MONTH(StartDate),'У4 Ввод'!$D$63="",'У4 Ввод'!$E$63="",'У4 Ввод'!$D$63&gt;$B12),0,MAX(0,MIN(1,'У4 Ввод'!$E$63-NETWORKDAYS('У4 Ввод'!$D$63,$B12)+1))/Настройки!$E$10*100)</f>
        <v>0</v>
      </c>
      <c r="BG12" s="67" t="n">
        <f aca="false">IF(OR($D12=1,MONTH($B12)&lt;&gt;MONTH(StartDate),'У4 Ввод'!$D$64="",'У4 Ввод'!$E$64="",'У4 Ввод'!$D$64&gt;$B12),0,MAX(0,MIN(1,'У4 Ввод'!$E$64-NETWORKDAYS('У4 Ввод'!$D$64,$B12)+1))/Настройки!$E$10*100)</f>
        <v>0</v>
      </c>
      <c r="BH12" s="67" t="n">
        <f aca="false">IF(OR($D12=1,MONTH($B12)&lt;&gt;MONTH(StartDate),'У4 Ввод'!$D$65="",'У4 Ввод'!$E$65="",'У4 Ввод'!$D$65&gt;$B12),0,MAX(0,MIN(1,'У4 Ввод'!$E$65-NETWORKDAYS('У4 Ввод'!$D$65,$B12)+1))/Настройки!$E$10*100)</f>
        <v>0</v>
      </c>
      <c r="BI12" s="67" t="n">
        <f aca="false">IF(OR($D12=1,MONTH($B12)&lt;&gt;MONTH(StartDate),'У4 Ввод'!$D$66="",'У4 Ввод'!$E$66="",'У4 Ввод'!$D$66&gt;$B12),0,MAX(0,MIN(1,'У4 Ввод'!$E$66-NETWORKDAYS('У4 Ввод'!$D$66,$B12)+1))/Настройки!$E$10*100)</f>
        <v>0</v>
      </c>
      <c r="BJ12" s="67" t="n">
        <f aca="false">IF(OR($D12=1,MONTH($B12)&lt;&gt;MONTH(StartDate),'У4 Ввод'!$D$67="",'У4 Ввод'!$E$67="",'У4 Ввод'!$D$67&gt;$B12),0,MAX(0,MIN(1,'У4 Ввод'!$E$67-NETWORKDAYS('У4 Ввод'!$D$67,$B12)+1))/Настройки!$E$10*100)</f>
        <v>0</v>
      </c>
      <c r="BK12" s="67" t="n">
        <f aca="false">IF(OR($D12=1,MONTH($B12)&lt;&gt;MONTH(StartDate),'У4 Ввод'!$D$68="",'У4 Ввод'!$E$68="",'У4 Ввод'!$D$68&gt;$B12),0,MAX(0,MIN(1,'У4 Ввод'!$E$68-NETWORKDAYS('У4 Ввод'!$D$68,$B12)+1))/Настройки!$E$10*100)</f>
        <v>0</v>
      </c>
      <c r="BL12" s="67" t="n">
        <f aca="false">IF(OR($D12=1,MONTH($B12)&lt;&gt;MONTH(StartDate),'У4 Ввод'!$D$69="",'У4 Ввод'!$E$69="",'У4 Ввод'!$D$69&gt;$B12),0,MAX(0,MIN(1,'У4 Ввод'!$E$69-NETWORKDAYS('У4 Ввод'!$D$69,$B12)+1))/Настройки!$E$10*100)</f>
        <v>0</v>
      </c>
      <c r="BM12" s="67" t="n">
        <f aca="false">IF(OR($D12=1,MONTH($B12)&lt;&gt;MONTH(StartDate),'У4 Ввод'!$D$70="",'У4 Ввод'!$E$70="",'У4 Ввод'!$D$70&gt;$B12),0,MAX(0,MIN(1,'У4 Ввод'!$E$70-NETWORKDAYS('У4 Ввод'!$D$70,$B12)+1))/Настройки!$E$10*100)</f>
        <v>0</v>
      </c>
      <c r="BN12" s="67" t="n">
        <f aca="false">IF(OR($D12=1,MONTH($B12)&lt;&gt;MONTH(StartDate),'У4 Ввод'!$D$71="",'У4 Ввод'!$E$71="",'У4 Ввод'!$D$71&gt;$B12),0,MAX(0,MIN(1,'У4 Ввод'!$E$71-NETWORKDAYS('У4 Ввод'!$D$71,$B12)+1))/Настройки!$E$10*100)</f>
        <v>0</v>
      </c>
      <c r="BO12" s="67" t="n">
        <f aca="false">IF(OR($D12=1,MONTH($B12)&lt;&gt;MONTH(StartDate),'У4 Ввод'!$D$72="",'У4 Ввод'!$E$72="",'У4 Ввод'!$D$72&gt;$B12),0,MAX(0,MIN(1,'У4 Ввод'!$E$72-NETWORKDAYS('У4 Ввод'!$D$72,$B12)+1))/Настройки!$E$10*100)</f>
        <v>0</v>
      </c>
      <c r="BP12" s="67" t="n">
        <f aca="false">IF(OR($D12=1,MONTH($B12)&lt;&gt;MONTH(StartDate),'У4 Ввод'!$D$73="",'У4 Ввод'!$E$73="",'У4 Ввод'!$D$73&gt;$B12),0,MAX(0,MIN(1,'У4 Ввод'!$E$73-NETWORKDAYS('У4 Ввод'!$D$73,$B12)+1))/Настройки!$E$10*100)</f>
        <v>0</v>
      </c>
      <c r="BQ12" s="67" t="n">
        <f aca="false">IF(OR($D12=1,MONTH($B12)&lt;&gt;MONTH(StartDate),'У4 Ввод'!$D$74="",'У4 Ввод'!$E$74="",'У4 Ввод'!$D$74&gt;$B12),0,MAX(0,MIN(1,'У4 Ввод'!$E$74-NETWORKDAYS('У4 Ввод'!$D$74,$B12)+1))/Настройки!$E$10*100)</f>
        <v>0</v>
      </c>
      <c r="BR12" s="67" t="n">
        <f aca="false">IF(OR($D12=1,MONTH($B12)&lt;&gt;MONTH(StartDate),'У4 Ввод'!$D$75="",'У4 Ввод'!$E$75="",'У4 Ввод'!$D$75&gt;$B12),0,MAX(0,MIN(1,'У4 Ввод'!$E$75-NETWORKDAYS('У4 Ввод'!$D$75,$B12)+1))/Настройки!$E$10*100)</f>
        <v>0</v>
      </c>
      <c r="BS12" s="67" t="n">
        <f aca="false">IF(OR($D12=1,MONTH($B12)&lt;&gt;MONTH(StartDate),'У4 Ввод'!$D$76="",'У4 Ввод'!$E$76="",'У4 Ввод'!$D$76&gt;$B12),0,MAX(0,MIN(1,'У4 Ввод'!$E$76-NETWORKDAYS('У4 Ввод'!$D$76,$B12)+1))/Настройки!$E$10*100)</f>
        <v>0</v>
      </c>
      <c r="BT12" s="67" t="n">
        <f aca="false">IF(OR($D12=1,MONTH($B12)&lt;&gt;MONTH(StartDate),'У4 Ввод'!$D$77="",'У4 Ввод'!$E$77="",'У4 Ввод'!$D$77&gt;$B12),0,MAX(0,MIN(1,'У4 Ввод'!$E$77-NETWORKDAYS('У4 Ввод'!$D$77,$B12)+1))/Настройки!$E$10*100)</f>
        <v>0</v>
      </c>
      <c r="BU12" s="67" t="n">
        <f aca="false">IF(OR($D12=1,MONTH($B12)&lt;&gt;MONTH(StartDate),'У4 Ввод'!$D$78="",'У4 Ввод'!$E$78="",'У4 Ввод'!$D$78&gt;$B12),0,MAX(0,MIN(1,'У4 Ввод'!$E$78-NETWORKDAYS('У4 Ввод'!$D$78,$B12)+1))/Настройки!$E$10*100)</f>
        <v>0</v>
      </c>
      <c r="BV12" s="67" t="n">
        <f aca="false">IF(OR($D12=1,MONTH($B12)&lt;&gt;MONTH(StartDate),'У4 Ввод'!$D$79="",'У4 Ввод'!$E$79="",'У4 Ввод'!$D$79&gt;$B12),0,MAX(0,MIN(1,'У4 Ввод'!$E$79-NETWORKDAYS('У4 Ввод'!$D$79,$B12)+1))/Настройки!$E$10*100)</f>
        <v>0</v>
      </c>
      <c r="BW12" s="67" t="n">
        <f aca="false">IF(OR($D12=1,MONTH($B12)&lt;&gt;MONTH(StartDate),'У4 Ввод'!$D$80="",'У4 Ввод'!$E$80="",'У4 Ввод'!$D$80&gt;$B12),0,MAX(0,MIN(1,'У4 Ввод'!$E$80-NETWORKDAYS('У4 Ввод'!$D$80,$B12)+1))/Настройки!$E$10*100)</f>
        <v>0</v>
      </c>
      <c r="BX12" s="67" t="n">
        <f aca="false">IF(OR($D12=1,MONTH($B12)&lt;&gt;MONTH(StartDate),'У4 Ввод'!$D$81="",'У4 Ввод'!$E$81="",'У4 Ввод'!$D$81&gt;$B12),0,MAX(0,MIN(1,'У4 Ввод'!$E$81-NETWORKDAYS('У4 Ввод'!$D$81,$B12)+1))/Настройки!$E$10*100)</f>
        <v>0</v>
      </c>
      <c r="BY12" s="67" t="n">
        <f aca="false">IF(OR($D12=1,MONTH($B12)&lt;&gt;MONTH(StartDate),'У4 Ввод'!$D$82="",'У4 Ввод'!$E$82="",'У4 Ввод'!$D$82&gt;$B12),0,MAX(0,MIN(1,'У4 Ввод'!$E$82-NETWORKDAYS('У4 Ввод'!$D$82,$B12)+1))/Настройки!$E$10*100)</f>
        <v>0</v>
      </c>
      <c r="BZ12" s="67" t="n">
        <f aca="false">IF(OR($D12=1,MONTH($B12)&lt;&gt;MONTH(StartDate),'У4 Ввод'!$D$83="",'У4 Ввод'!$E$83="",'У4 Ввод'!$D$83&gt;$B12),0,MAX(0,MIN(1,'У4 Ввод'!$E$83-NETWORKDAYS('У4 Ввод'!$D$83,$B12)+1))/Настройки!$E$10*100)</f>
        <v>0</v>
      </c>
      <c r="CA12" s="67" t="n">
        <f aca="false">IF(OR($D12=1,MONTH($B12)&lt;&gt;MONTH(StartDate),'У4 Ввод'!$D$84="",'У4 Ввод'!$E$84="",'У4 Ввод'!$D$84&gt;$B12),0,MAX(0,MIN(1,'У4 Ввод'!$E$84-NETWORKDAYS('У4 Ввод'!$D$84,$B12)+1))/Настройки!$E$10*100)</f>
        <v>0</v>
      </c>
      <c r="CB12" s="67" t="n">
        <f aca="false">IF(OR($D12=1,MONTH($B12)&lt;&gt;MONTH(StartDate),'У4 Ввод'!$D$85="",'У4 Ввод'!$E$85="",'У4 Ввод'!$D$85&gt;$B12),0,MAX(0,MIN(1,'У4 Ввод'!$E$85-NETWORKDAYS('У4 Ввод'!$D$85,$B12)+1))/Настройки!$E$10*100)</f>
        <v>0</v>
      </c>
      <c r="CC12" s="67" t="n">
        <f aca="false">IF(OR($D12=1,MONTH($B12)&lt;&gt;MONTH(StartDate),'У4 Ввод'!$D$86="",'У4 Ввод'!$E$86="",'У4 Ввод'!$D$86&gt;$B12),0,MAX(0,MIN(1,'У4 Ввод'!$E$86-NETWORKDAYS('У4 Ввод'!$D$86,$B12)+1))/Настройки!$E$10*100)</f>
        <v>0</v>
      </c>
      <c r="CD12" s="67" t="n">
        <f aca="false">IF(OR($D12=1,MONTH($B12)&lt;&gt;MONTH(StartDate),'У4 Ввод'!$D$87="",'У4 Ввод'!$E$87="",'У4 Ввод'!$D$87&gt;$B12),0,MAX(0,MIN(1,'У4 Ввод'!$E$87-NETWORKDAYS('У4 Ввод'!$D$87,$B12)+1))/Настройки!$E$10*100)</f>
        <v>0</v>
      </c>
      <c r="CE12" s="67" t="n">
        <f aca="false">IF(OR($D12=1,MONTH($B12)&lt;&gt;MONTH(StartDate),'У4 Ввод'!$D$88="",'У4 Ввод'!$E$88="",'У4 Ввод'!$D$88&gt;$B12),0,MAX(0,MIN(1,'У4 Ввод'!$E$88-NETWORKDAYS('У4 Ввод'!$D$88,$B12)+1))/Настройки!$E$10*100)</f>
        <v>0</v>
      </c>
      <c r="CF12" s="67" t="n">
        <f aca="false">IF(OR($D12=1,MONTH($B12)&lt;&gt;MONTH(StartDate),'У4 Ввод'!$D$89="",'У4 Ввод'!$E$89="",'У4 Ввод'!$D$89&gt;$B12),0,MAX(0,MIN(1,'У4 Ввод'!$E$89-NETWORKDAYS('У4 Ввод'!$D$89,$B12)+1))/Настройки!$E$10*100)</f>
        <v>0</v>
      </c>
      <c r="CG12" s="67" t="n">
        <f aca="false">IF(OR($D12=1,MONTH($B12)&lt;&gt;MONTH(StartDate),'У4 Ввод'!$D$90="",'У4 Ввод'!$E$90="",'У4 Ввод'!$D$90&gt;$B12),0,MAX(0,MIN(1,'У4 Ввод'!$E$90-NETWORKDAYS('У4 Ввод'!$D$90,$B12)+1))/Настройки!$E$10*100)</f>
        <v>0</v>
      </c>
      <c r="CH12" s="67" t="n">
        <f aca="false">IF(OR($D12=1,MONTH($B12)&lt;&gt;MONTH(StartDate),'У4 Ввод'!$D$91="",'У4 Ввод'!$E$91="",'У4 Ввод'!$D$91&gt;$B12),0,MAX(0,MIN(1,'У4 Ввод'!$E$91-NETWORKDAYS('У4 Ввод'!$D$91,$B12)+1))/Настройки!$E$10*100)</f>
        <v>0</v>
      </c>
      <c r="CI12" s="67" t="n">
        <f aca="false">IF(OR($D12=1,MONTH($B12)&lt;&gt;MONTH(StartDate),'У4 Ввод'!$D$92="",'У4 Ввод'!$E$92="",'У4 Ввод'!$D$92&gt;$B12),0,MAX(0,MIN(1,'У4 Ввод'!$E$92-NETWORKDAYS('У4 Ввод'!$D$92,$B12)+1))/Настройки!$E$10*100)</f>
        <v>0</v>
      </c>
      <c r="CJ12" s="67" t="n">
        <f aca="false">IF(OR($D12=1,MONTH($B12)&lt;&gt;MONTH(StartDate),'У4 Ввод'!$D$93="",'У4 Ввод'!$E$93="",'У4 Ввод'!$D$93&gt;$B12),0,MAX(0,MIN(1,'У4 Ввод'!$E$93-NETWORKDAYS('У4 Ввод'!$D$93,$B12)+1))/Настройки!$E$10*100)</f>
        <v>0</v>
      </c>
      <c r="CK12" s="67" t="n">
        <f aca="false">IF(OR($D12=1,MONTH($B12)&lt;&gt;MONTH(StartDate),'У4 Ввод'!$D$94="",'У4 Ввод'!$E$94="",'У4 Ввод'!$D$94&gt;$B12),0,MAX(0,MIN(1,'У4 Ввод'!$E$94-NETWORKDAYS('У4 Ввод'!$D$94,$B12)+1))/Настройки!$E$10*100)</f>
        <v>0</v>
      </c>
      <c r="CL12" s="67" t="n">
        <f aca="false">IF(OR($D12=1,MONTH($B12)&lt;&gt;MONTH(StartDate),'У4 Ввод'!$D$95="",'У4 Ввод'!$E$95="",'У4 Ввод'!$D$95&gt;$B12),0,MAX(0,MIN(1,'У4 Ввод'!$E$95-NETWORKDAYS('У4 Ввод'!$D$95,$B12)+1))/Настройки!$E$10*100)</f>
        <v>0</v>
      </c>
      <c r="CM12" s="67" t="n">
        <f aca="false">IF(OR($D12=1,MONTH($B12)&lt;&gt;MONTH(StartDate),'У4 Ввод'!$D$96="",'У4 Ввод'!$E$96="",'У4 Ввод'!$D$96&gt;$B12),0,MAX(0,MIN(1,'У4 Ввод'!$E$96-NETWORKDAYS('У4 Ввод'!$D$96,$B12)+1))/Настройки!$E$10*100)</f>
        <v>0</v>
      </c>
      <c r="CN12" s="67" t="n">
        <f aca="false">IF(OR($D12=1,MONTH($B12)&lt;&gt;MONTH(StartDate),'У4 Ввод'!$D$97="",'У4 Ввод'!$E$97="",'У4 Ввод'!$D$97&gt;$B12),0,MAX(0,MIN(1,'У4 Ввод'!$E$97-NETWORKDAYS('У4 Ввод'!$D$97,$B12)+1))/Настройки!$E$10*100)</f>
        <v>0</v>
      </c>
      <c r="CO12" s="67" t="n">
        <f aca="false">IF(OR($D12=1,MONTH($B12)&lt;&gt;MONTH(StartDate),'У4 Ввод'!$D$98="",'У4 Ввод'!$E$98="",'У4 Ввод'!$D$98&gt;$B12),0,MAX(0,MIN(1,'У4 Ввод'!$E$98-NETWORKDAYS('У4 Ввод'!$D$98,$B12)+1))/Настройки!$E$10*100)</f>
        <v>0</v>
      </c>
      <c r="CP12" s="67" t="n">
        <f aca="false">IF(OR($D12=1,MONTH($B12)&lt;&gt;MONTH(StartDate),'У4 Ввод'!$D$99="",'У4 Ввод'!$E$99="",'У4 Ввод'!$D$99&gt;$B12),0,MAX(0,MIN(1,'У4 Ввод'!$E$99-NETWORKDAYS('У4 Ввод'!$D$99,$B12)+1))/Настройки!$E$10*100)</f>
        <v>0</v>
      </c>
      <c r="CQ12" s="67" t="n">
        <f aca="false">IF(OR($D12=1,MONTH($B12)&lt;&gt;MONTH(StartDate),'У4 Ввод'!$D$100="",'У4 Ввод'!$E$100="",'У4 Ввод'!$D$100&gt;$B12),0,MAX(0,MIN(1,'У4 Ввод'!$E$100-NETWORKDAYS('У4 Ввод'!$D$100,$B12)+1))/Настройки!$E$10*100)</f>
        <v>0</v>
      </c>
      <c r="CR12" s="67" t="n">
        <f aca="false">IF(OR($D12=1,MONTH($B12)&lt;&gt;MONTH(StartDate),'У4 Ввод'!$D$101="",'У4 Ввод'!$E$101="",'У4 Ввод'!$D$101&gt;$B12),0,MAX(0,MIN(1,'У4 Ввод'!$E$101-NETWORKDAYS('У4 Ввод'!$D$101,$B12)+1))/Настройки!$E$10*100)</f>
        <v>0</v>
      </c>
      <c r="CS12" s="67" t="n">
        <f aca="false">IF(OR($D12=1,MONTH($B12)&lt;&gt;MONTH(StartDate),'У4 Ввод'!$D$102="",'У4 Ввод'!$E$102="",'У4 Ввод'!$D$102&gt;$B12),0,MAX(0,MIN(1,'У4 Ввод'!$E$102-NETWORKDAYS('У4 Ввод'!$D$102,$B12)+1))/Настройки!$E$10*100)</f>
        <v>0</v>
      </c>
      <c r="CT12" s="67" t="n">
        <f aca="false">IF(OR($D12=1,MONTH($B12)&lt;&gt;MONTH(StartDate),'У4 Ввод'!$D$103="",'У4 Ввод'!$E$103="",'У4 Ввод'!$D$103&gt;$B12),0,MAX(0,MIN(1,'У4 Ввод'!$E$103-NETWORKDAYS('У4 Ввод'!$D$103,$B12)+1))/Настройки!$E$10*100)</f>
        <v>0</v>
      </c>
      <c r="CU12" s="67" t="n">
        <f aca="false">IF(OR($D12=1,MONTH($B12)&lt;&gt;MONTH(StartDate),'У4 Ввод'!$D$104="",'У4 Ввод'!$E$104="",'У4 Ввод'!$D$104&gt;$B12),0,MAX(0,MIN(1,'У4 Ввод'!$E$104-NETWORKDAYS('У4 Ввод'!$D$104,$B12)+1))/Настройки!$E$10*100)</f>
        <v>0</v>
      </c>
      <c r="CV12" s="67" t="n">
        <f aca="false">IF(OR($D12=1,MONTH($B12)&lt;&gt;MONTH(StartDate),'У4 Ввод'!$D$105="",'У4 Ввод'!$E$105="",'У4 Ввод'!$D$105&gt;$B12),0,MAX(0,MIN(1,'У4 Ввод'!$E$105-NETWORKDAYS('У4 Ввод'!$D$105,$B12)+1))/Настройки!$E$10*100)</f>
        <v>0</v>
      </c>
      <c r="CW12" s="67" t="n">
        <f aca="false">IF(OR($D12=1,MONTH($B12)&lt;&gt;MONTH(StartDate),'У4 Ввод'!$D$106="",'У4 Ввод'!$E$106="",'У4 Ввод'!$D$106&gt;$B12),0,MAX(0,MIN(1,'У4 Ввод'!$E$106-NETWORKDAYS('У4 Ввод'!$D$106,$B12)+1))/Настройки!$E$10*100)</f>
        <v>0</v>
      </c>
      <c r="CX12" s="67" t="n">
        <f aca="false">IF(OR($D12=1,MONTH($B12)&lt;&gt;MONTH(StartDate),'У4 Ввод'!$D$107="",'У4 Ввод'!$E$107="",'У4 Ввод'!$D$107&gt;$B12),0,MAX(0,MIN(1,'У4 Ввод'!$E$107-NETWORKDAYS('У4 Ввод'!$D$107,$B12)+1))/Настройки!$E$10*100)</f>
        <v>0</v>
      </c>
      <c r="CY12" s="67" t="n">
        <f aca="false">IF(OR($D12=1,MONTH($B12)&lt;&gt;MONTH(StartDate),'У4 Ввод'!$D$108="",'У4 Ввод'!$E$108="",'У4 Ввод'!$D$108&gt;$B12),0,MAX(0,MIN(1,'У4 Ввод'!$E$108-NETWORKDAYS('У4 Ввод'!$D$108,$B12)+1))/Настройки!$E$10*100)</f>
        <v>0</v>
      </c>
      <c r="CZ12" s="67" t="n">
        <f aca="false">IF(OR($D12=1,MONTH($B12)&lt;&gt;MONTH(StartDate),'У4 Ввод'!$D$109="",'У4 Ввод'!$E$109="",'У4 Ввод'!$D$109&gt;$B12),0,MAX(0,MIN(1,'У4 Ввод'!$E$109-NETWORKDAYS('У4 Ввод'!$D$109,$B12)+1))/Настройки!$E$10*100)</f>
        <v>0</v>
      </c>
      <c r="DA12" s="67" t="n">
        <f aca="false">IF(OR($D12=1,MONTH($B12)&lt;&gt;MONTH(StartDate),'У4 Ввод'!$D$110="",'У4 Ввод'!$E$110="",'У4 Ввод'!$D$110&gt;$B12),0,MAX(0,MIN(1,'У4 Ввод'!$E$110-NETWORKDAYS('У4 Ввод'!$D$110,$B12)+1))/Настройки!$E$10*100)</f>
        <v>0</v>
      </c>
      <c r="DB12" s="67" t="n">
        <f aca="false">IF(OR($D12=1,MONTH($B12)&lt;&gt;MONTH(StartDate),'У4 Ввод'!$D$111="",'У4 Ввод'!$E$111="",'У4 Ввод'!$D$111&gt;$B12),0,MAX(0,MIN(1,'У4 Ввод'!$E$111-NETWORKDAYS('У4 Ввод'!$D$111,$B12)+1))/Настройки!$E$10*100)</f>
        <v>0</v>
      </c>
      <c r="DC12" s="67" t="n">
        <f aca="false">IF(OR($D12=1,MONTH($B12)&lt;&gt;MONTH(StartDate),'У4 Ввод'!$D$112="",'У4 Ввод'!$E$112="",'У4 Ввод'!$D$112&gt;$B12),0,MAX(0,MIN(1,'У4 Ввод'!$E$112-NETWORKDAYS('У4 Ввод'!$D$112,$B12)+1))/Настройки!$E$10*100)</f>
        <v>0</v>
      </c>
      <c r="DD12" s="67" t="n">
        <f aca="false">IF(OR($D12=1,MONTH($B12)&lt;&gt;MONTH(StartDate),'У4 Ввод'!$D$113="",'У4 Ввод'!$E$113="",'У4 Ввод'!$D$113&gt;$B12),0,MAX(0,MIN(1,'У4 Ввод'!$E$113-NETWORKDAYS('У4 Ввод'!$D$113,$B12)+1))/Настройки!$E$10*100)</f>
        <v>0</v>
      </c>
      <c r="DE12" s="67" t="n">
        <f aca="false">IF(OR($D12=1,MONTH($B12)&lt;&gt;MONTH(StartDate),'У4 Ввод'!$D$114="",'У4 Ввод'!$E$114="",'У4 Ввод'!$D$114&gt;$B12),0,MAX(0,MIN(1,'У4 Ввод'!$E$114-NETWORKDAYS('У4 Ввод'!$D$114,$B12)+1))/Настройки!$E$10*100)</f>
        <v>0</v>
      </c>
      <c r="DF12" s="67" t="n">
        <f aca="false">IF(OR($D12=1,MONTH($B12)&lt;&gt;MONTH(StartDate),'У4 Ввод'!$D$115="",'У4 Ввод'!$E$115="",'У4 Ввод'!$D$115&gt;$B12),0,MAX(0,MIN(1,'У4 Ввод'!$E$115-NETWORKDAYS('У4 Ввод'!$D$115,$B12)+1))/Настройки!$E$10*100)</f>
        <v>0</v>
      </c>
      <c r="DG12" s="67" t="n">
        <f aca="false">IF(OR($D12=1,MONTH($B12)&lt;&gt;MONTH(StartDate),'У4 Ввод'!$D$116="",'У4 Ввод'!$E$116="",'У4 Ввод'!$D$116&gt;$B12),0,MAX(0,MIN(1,'У4 Ввод'!$E$116-NETWORKDAYS('У4 Ввод'!$D$116,$B12)+1))/Настройки!$E$10*100)</f>
        <v>0</v>
      </c>
      <c r="DH12" s="67" t="n">
        <f aca="false">IF(OR($D12=1,MONTH($B12)&lt;&gt;MONTH(StartDate),'У4 Ввод'!$D$117="",'У4 Ввод'!$E$117="",'У4 Ввод'!$D$117&gt;$B12),0,MAX(0,MIN(1,'У4 Ввод'!$E$117-NETWORKDAYS('У4 Ввод'!$D$117,$B12)+1))/Настройки!$E$10*100)</f>
        <v>0</v>
      </c>
      <c r="DI12" s="67" t="n">
        <f aca="false">IF(OR($D12=1,MONTH($B12)&lt;&gt;MONTH(StartDate),'У4 Ввод'!$D$118="",'У4 Ввод'!$E$118="",'У4 Ввод'!$D$118&gt;$B12),0,MAX(0,MIN(1,'У4 Ввод'!$E$118-NETWORKDAYS('У4 Ввод'!$D$118,$B12)+1))/Настройки!$E$10*100)</f>
        <v>0</v>
      </c>
      <c r="DJ12" s="67" t="n">
        <f aca="false">IF(OR($D12=1,MONTH($B12)&lt;&gt;MONTH(StartDate),'У4 Ввод'!$D$119="",'У4 Ввод'!$E$119="",'У4 Ввод'!$D$119&gt;$B12),0,MAX(0,MIN(1,'У4 Ввод'!$E$119-NETWORKDAYS('У4 Ввод'!$D$119,$B12)+1))/Настройки!$E$10*100)</f>
        <v>0</v>
      </c>
      <c r="DK12" s="67" t="n">
        <f aca="false">IF(OR($D12=1,MONTH($B12)&lt;&gt;MONTH(StartDate),'У4 Ввод'!$D$120="",'У4 Ввод'!$E$120="",'У4 Ввод'!$D$120&gt;$B12),0,MAX(0,MIN(1,'У4 Ввод'!$E$120-NETWORKDAYS('У4 Ввод'!$D$120,$B12)+1))/Настройки!$E$10*100)</f>
        <v>0</v>
      </c>
      <c r="DL12" s="67" t="n">
        <f aca="false">IF(OR($D12=1,MONTH($B12)&lt;&gt;MONTH(StartDate),'У4 Ввод'!$D$121="",'У4 Ввод'!$E$121="",'У4 Ввод'!$D$121&gt;$B12),0,MAX(0,MIN(1,'У4 Ввод'!$E$121-NETWORKDAYS('У4 Ввод'!$D$121,$B12)+1))/Настройки!$E$10*100)</f>
        <v>0</v>
      </c>
      <c r="DM12" s="67" t="n">
        <f aca="false">IF(OR($D12=1,MONTH($B12)&lt;&gt;MONTH(StartDate),'У4 Ввод'!$D$122="",'У4 Ввод'!$E$122="",'У4 Ввод'!$D$122&gt;$B12),0,MAX(0,MIN(1,'У4 Ввод'!$E$122-NETWORKDAYS('У4 Ввод'!$D$122,$B12)+1))/Настройки!$E$10*100)</f>
        <v>0</v>
      </c>
      <c r="DN12" s="67" t="n">
        <f aca="false">IF(OR($D12=1,MONTH($B12)&lt;&gt;MONTH(StartDate),'У4 Ввод'!$D$123="",'У4 Ввод'!$E$123="",'У4 Ввод'!$D$123&gt;$B12),0,MAX(0,MIN(1,'У4 Ввод'!$E$123-NETWORKDAYS('У4 Ввод'!$D$123,$B12)+1))/Настройки!$E$10*100)</f>
        <v>0</v>
      </c>
      <c r="DO12" s="67" t="n">
        <f aca="false">IF(OR($D12=1,MONTH($B12)&lt;&gt;MONTH(StartDate),'У4 Ввод'!$D$124="",'У4 Ввод'!$E$124="",'У4 Ввод'!$D$124&gt;$B12),0,MAX(0,MIN(1,'У4 Ввод'!$E$124-NETWORKDAYS('У4 Ввод'!$D$124,$B12)+1))/Настройки!$E$10*100)</f>
        <v>0</v>
      </c>
      <c r="DP12" s="67" t="n">
        <f aca="false">IF(OR($D12=1,MONTH($B12)&lt;&gt;MONTH(StartDate),'У4 Ввод'!$D$125="",'У4 Ввод'!$E$125="",'У4 Ввод'!$D$125&gt;$B12),0,MAX(0,MIN(1,'У4 Ввод'!$E$125-NETWORKDAYS('У4 Ввод'!$D$125,$B12)+1))/Настройки!$E$10*100)</f>
        <v>0</v>
      </c>
      <c r="DQ12" s="67" t="n">
        <f aca="false">IF(OR($D12=1,MONTH($B12)&lt;&gt;MONTH(StartDate),'У4 Ввод'!$D$126="",'У4 Ввод'!$E$126="",'У4 Ввод'!$D$126&gt;$B12),0,MAX(0,MIN(1,'У4 Ввод'!$E$126-NETWORKDAYS('У4 Ввод'!$D$126,$B12)+1))/Настройки!$E$10*100)</f>
        <v>0</v>
      </c>
      <c r="DR12" s="67" t="n">
        <f aca="false">IF(OR($D12=1,MONTH($B12)&lt;&gt;MONTH(StartDate),'У4 Ввод'!$D$127="",'У4 Ввод'!$E$127="",'У4 Ввод'!$D$127&gt;$B12),0,MAX(0,MIN(1,'У4 Ввод'!$E$127-NETWORKDAYS('У4 Ввод'!$D$127,$B12)+1))/Настройки!$E$10*100)</f>
        <v>0</v>
      </c>
      <c r="DS12" s="67" t="n">
        <f aca="false">IF(OR($D12=1,MONTH($B12)&lt;&gt;MONTH(StartDate),'У4 Ввод'!$D$128="",'У4 Ввод'!$E$128="",'У4 Ввод'!$D$128&gt;$B12),0,MAX(0,MIN(1,'У4 Ввод'!$E$128-NETWORKDAYS('У4 Ввод'!$D$128,$B12)+1))/Настройки!$E$10*100)</f>
        <v>0</v>
      </c>
      <c r="DT12" s="67" t="n">
        <f aca="false">IF(OR($D12=1,MONTH($B12)&lt;&gt;MONTH(StartDate),'У4 Ввод'!$D$129="",'У4 Ввод'!$E$129="",'У4 Ввод'!$D$129&gt;$B12),0,MAX(0,MIN(1,'У4 Ввод'!$E$129-NETWORKDAYS('У4 Ввод'!$D$129,$B12)+1))/Настройки!$E$10*100)</f>
        <v>0</v>
      </c>
      <c r="DU12" s="67" t="n">
        <f aca="false">IF(OR($D12=1,MONTH($B12)&lt;&gt;MONTH(StartDate),'У4 Ввод'!$D$130="",'У4 Ввод'!$E$130="",'У4 Ввод'!$D$130&gt;$B12),0,MAX(0,MIN(1,'У4 Ввод'!$E$130-NETWORKDAYS('У4 Ввод'!$D$130,$B12)+1))/Настройки!$E$10*100)</f>
        <v>0</v>
      </c>
      <c r="DV12" s="67" t="n">
        <f aca="false">IF(OR($D12=1,MONTH($B12)&lt;&gt;MONTH(StartDate),'У4 Ввод'!$D$131="",'У4 Ввод'!$E$131="",'У4 Ввод'!$D$131&gt;$B12),0,MAX(0,MIN(1,'У4 Ввод'!$E$131-NETWORKDAYS('У4 Ввод'!$D$131,$B12)+1))/Настройки!$E$10*100)</f>
        <v>0</v>
      </c>
      <c r="DW12" s="67" t="n">
        <f aca="false">IF(OR($D12=1,MONTH($B12)&lt;&gt;MONTH(StartDate),'У4 Ввод'!$D$132="",'У4 Ввод'!$E$132="",'У4 Ввод'!$D$132&gt;$B12),0,MAX(0,MIN(1,'У4 Ввод'!$E$132-NETWORKDAYS('У4 Ввод'!$D$132,$B12)+1))/Настройки!$E$10*100)</f>
        <v>0</v>
      </c>
      <c r="DX12" s="67" t="n">
        <f aca="false">IF(OR($D12=1,MONTH($B12)&lt;&gt;MONTH(StartDate),'У4 Ввод'!$D$133="",'У4 Ввод'!$E$133="",'У4 Ввод'!$D$133&gt;$B12),0,MAX(0,MIN(1,'У4 Ввод'!$E$133-NETWORKDAYS('У4 Ввод'!$D$133,$B12)+1))/Настройки!$E$10*100)</f>
        <v>0</v>
      </c>
      <c r="DY12" s="67" t="n">
        <f aca="false">IF(OR($D12=1,MONTH($B12)&lt;&gt;MONTH(StartDate),'У4 Ввод'!$D$134="",'У4 Ввод'!$E$134="",'У4 Ввод'!$D$134&gt;$B12),0,MAX(0,MIN(1,'У4 Ввод'!$E$134-NETWORKDAYS('У4 Ввод'!$D$134,$B12)+1))/Настройки!$E$10*100)</f>
        <v>0</v>
      </c>
      <c r="DZ12" s="67" t="n">
        <f aca="false">IF(OR($D12=1,MONTH($B12)&lt;&gt;MONTH(StartDate),'У4 Ввод'!$D$135="",'У4 Ввод'!$E$135="",'У4 Ввод'!$D$135&gt;$B12),0,MAX(0,MIN(1,'У4 Ввод'!$E$135-NETWORKDAYS('У4 Ввод'!$D$135,$B12)+1))/Настройки!$E$10*100)</f>
        <v>0</v>
      </c>
      <c r="EA12" s="67" t="n">
        <f aca="false">IF(OR($D12=1,MONTH($B12)&lt;&gt;MONTH(StartDate),'У4 Ввод'!$D$136="",'У4 Ввод'!$E$136="",'У4 Ввод'!$D$136&gt;$B12),0,MAX(0,MIN(1,'У4 Ввод'!$E$136-NETWORKDAYS('У4 Ввод'!$D$136,$B12)+1))/Настройки!$E$10*100)</f>
        <v>0</v>
      </c>
      <c r="EB12" s="67" t="n">
        <f aca="false">IF(OR($D12=1,MONTH($B12)&lt;&gt;MONTH(StartDate),'У4 Ввод'!$D$137="",'У4 Ввод'!$E$137="",'У4 Ввод'!$D$137&gt;$B12),0,MAX(0,MIN(1,'У4 Ввод'!$E$137-NETWORKDAYS('У4 Ввод'!$D$137,$B12)+1))/Настройки!$E$10*100)</f>
        <v>0</v>
      </c>
      <c r="EC12" s="67" t="n">
        <f aca="false">IF(OR($D12=1,MONTH($B12)&lt;&gt;MONTH(StartDate),'У4 Ввод'!$D$138="",'У4 Ввод'!$E$138="",'У4 Ввод'!$D$138&gt;$B12),0,MAX(0,MIN(1,'У4 Ввод'!$E$138-NETWORKDAYS('У4 Ввод'!$D$138,$B12)+1))/Настройки!$E$10*100)</f>
        <v>0</v>
      </c>
      <c r="ED12" s="67" t="n">
        <f aca="false">IF(OR($D12=1,MONTH($B12)&lt;&gt;MONTH(StartDate),'У4 Ввод'!$D$139="",'У4 Ввод'!$E$139="",'У4 Ввод'!$D$139&gt;$B12),0,MAX(0,MIN(1,'У4 Ввод'!$E$139-NETWORKDAYS('У4 Ввод'!$D$139,$B12)+1))/Настройки!$E$10*100)</f>
        <v>0</v>
      </c>
      <c r="EE12" s="67" t="n">
        <f aca="false">IF(OR($D12=1,MONTH($B12)&lt;&gt;MONTH(StartDate),'У4 Ввод'!$D$140="",'У4 Ввод'!$E$140="",'У4 Ввод'!$D$140&gt;$B12),0,MAX(0,MIN(1,'У4 Ввод'!$E$140-NETWORKDAYS('У4 Ввод'!$D$140,$B12)+1))/Настройки!$E$10*100)</f>
        <v>0</v>
      </c>
      <c r="EF12" s="67" t="n">
        <f aca="false">IF(OR($D12=1,MONTH($B12)&lt;&gt;MONTH(StartDate),'У4 Ввод'!$D$141="",'У4 Ввод'!$E$141="",'У4 Ввод'!$D$141&gt;$B12),0,MAX(0,MIN(1,'У4 Ввод'!$E$141-NETWORKDAYS('У4 Ввод'!$D$141,$B12)+1))/Настройки!$E$10*100)</f>
        <v>0</v>
      </c>
      <c r="EG12" s="67" t="n">
        <f aca="false">IF(OR($D12=1,MONTH($B12)&lt;&gt;MONTH(StartDate),'У4 Ввод'!$D$142="",'У4 Ввод'!$E$142="",'У4 Ввод'!$D$142&gt;$B12),0,MAX(0,MIN(1,'У4 Ввод'!$E$142-NETWORKDAYS('У4 Ввод'!$D$142,$B12)+1))/Настройки!$E$10*100)</f>
        <v>0</v>
      </c>
      <c r="EH12" s="67" t="n">
        <f aca="false">IF(OR($D12=1,MONTH($B12)&lt;&gt;MONTH(StartDate),'У4 Ввод'!$D$143="",'У4 Ввод'!$E$143="",'У4 Ввод'!$D$143&gt;$B12),0,MAX(0,MIN(1,'У4 Ввод'!$E$143-NETWORKDAYS('У4 Ввод'!$D$143,$B12)+1))/Настройки!$E$10*100)</f>
        <v>0</v>
      </c>
      <c r="EI12" s="67" t="n">
        <f aca="false">IF(OR($D12=1,MONTH($B12)&lt;&gt;MONTH(StartDate),'У4 Ввод'!$D$144="",'У4 Ввод'!$E$144="",'У4 Ввод'!$D$144&gt;$B12),0,MAX(0,MIN(1,'У4 Ввод'!$E$144-NETWORKDAYS('У4 Ввод'!$D$144,$B12)+1))/Настройки!$E$10*100)</f>
        <v>0</v>
      </c>
      <c r="EJ12" s="67" t="n">
        <f aca="false">IF(OR($D12=1,MONTH($B12)&lt;&gt;MONTH(StartDate),'У4 Ввод'!$D$145="",'У4 Ввод'!$E$145="",'У4 Ввод'!$D$145&gt;$B12),0,MAX(0,MIN(1,'У4 Ввод'!$E$145-NETWORKDAYS('У4 Ввод'!$D$145,$B12)+1))/Настройки!$E$10*100)</f>
        <v>0</v>
      </c>
      <c r="EK12" s="67" t="n">
        <f aca="false">IF(OR($D12=1,MONTH($B12)&lt;&gt;MONTH(StartDate),'У4 Ввод'!$D$146="",'У4 Ввод'!$E$146="",'У4 Ввод'!$D$146&gt;$B12),0,MAX(0,MIN(1,'У4 Ввод'!$E$146-NETWORKDAYS('У4 Ввод'!$D$146,$B12)+1))/Настройки!$E$10*100)</f>
        <v>0</v>
      </c>
      <c r="EL12" s="67" t="n">
        <f aca="false">IF(OR($D12=1,MONTH($B12)&lt;&gt;MONTH(StartDate),'У4 Ввод'!$D$147="",'У4 Ввод'!$E$147="",'У4 Ввод'!$D$147&gt;$B12),0,MAX(0,MIN(1,'У4 Ввод'!$E$147-NETWORKDAYS('У4 Ввод'!$D$147,$B12)+1))/Настройки!$E$10*100)</f>
        <v>0</v>
      </c>
      <c r="EM12" s="67" t="n">
        <f aca="false">IF(OR($D12=1,MONTH($B12)&lt;&gt;MONTH(StartDate),'У4 Ввод'!$D$148="",'У4 Ввод'!$E$148="",'У4 Ввод'!$D$148&gt;$B12),0,MAX(0,MIN(1,'У4 Ввод'!$E$148-NETWORKDAYS('У4 Ввод'!$D$148,$B12)+1))/Настройки!$E$10*100)</f>
        <v>0</v>
      </c>
      <c r="EN12" s="67" t="n">
        <f aca="false">IF(OR($D12=1,MONTH($B12)&lt;&gt;MONTH(StartDate),'У4 Ввод'!$D$149="",'У4 Ввод'!$E$149="",'У4 Ввод'!$D$149&gt;$B12),0,MAX(0,MIN(1,'У4 Ввод'!$E$149-NETWORKDAYS('У4 Ввод'!$D$149,$B12)+1))/Настройки!$E$10*100)</f>
        <v>0</v>
      </c>
      <c r="EO12" s="67" t="n">
        <f aca="false">IF(OR($D12=1,MONTH($B12)&lt;&gt;MONTH(StartDate),'У4 Ввод'!$D$150="",'У4 Ввод'!$E$150="",'У4 Ввод'!$D$150&gt;$B12),0,MAX(0,MIN(1,'У4 Ввод'!$E$150-NETWORKDAYS('У4 Ввод'!$D$150,$B12)+1))/Настройки!$E$10*100)</f>
        <v>0</v>
      </c>
      <c r="EP12" s="67" t="n">
        <f aca="false">IF(OR($D12=1,MONTH($B12)&lt;&gt;MONTH(StartDate),'У4 Ввод'!$D$151="",'У4 Ввод'!$E$151="",'У4 Ввод'!$D$151&gt;$B12),0,MAX(0,MIN(1,'У4 Ввод'!$E$151-NETWORKDAYS('У4 Ввод'!$D$151,$B12)+1))/Настройки!$E$10*100)</f>
        <v>0</v>
      </c>
      <c r="EQ12" s="67" t="n">
        <f aca="false">IF(OR($D12=1,MONTH($B12)&lt;&gt;MONTH(StartDate),'У4 Ввод'!$D$152="",'У4 Ввод'!$E$152="",'У4 Ввод'!$D$152&gt;$B12),0,MAX(0,MIN(1,'У4 Ввод'!$E$152-NETWORKDAYS('У4 Ввод'!$D$152,$B12)+1))/Настройки!$E$10*100)</f>
        <v>0</v>
      </c>
      <c r="ER12" s="67" t="n">
        <f aca="false">IF(OR($D12=1,MONTH($B12)&lt;&gt;MONTH(StartDate),'У4 Ввод'!$D$153="",'У4 Ввод'!$E$153="",'У4 Ввод'!$D$153&gt;$B12),0,MAX(0,MIN(1,'У4 Ввод'!$E$153-NETWORKDAYS('У4 Ввод'!$D$153,$B12)+1))/Настройки!$E$10*100)</f>
        <v>0</v>
      </c>
      <c r="ES12" s="67" t="n">
        <f aca="false">IF(OR($D12=1,MONTH($B12)&lt;&gt;MONTH(StartDate),'У4 Ввод'!$D$154="",'У4 Ввод'!$E$154="",'У4 Ввод'!$D$154&gt;$B12),0,MAX(0,MIN(1,'У4 Ввод'!$E$154-NETWORKDAYS('У4 Ввод'!$D$154,$B12)+1))/Настройки!$E$10*100)</f>
        <v>0</v>
      </c>
      <c r="ET12" s="67" t="n">
        <f aca="false">IF(OR($D12=1,MONTH($B12)&lt;&gt;MONTH(StartDate),'У4 Ввод'!$D$155="",'У4 Ввод'!$E$155="",'У4 Ввод'!$D$155&gt;$B12),0,MAX(0,MIN(1,'У4 Ввод'!$E$155-NETWORKDAYS('У4 Ввод'!$D$155,$B12)+1))/Настройки!$E$10*100)</f>
        <v>0</v>
      </c>
      <c r="EU12" s="67" t="n">
        <f aca="false">IF(OR($D12=1,MONTH($B12)&lt;&gt;MONTH(StartDate),'У4 Ввод'!$D$156="",'У4 Ввод'!$E$156="",'У4 Ввод'!$D$156&gt;$B12),0,MAX(0,MIN(1,'У4 Ввод'!$E$156-NETWORKDAYS('У4 Ввод'!$D$156,$B12)+1))/Настройки!$E$10*100)</f>
        <v>0</v>
      </c>
      <c r="EV12" s="67" t="n">
        <f aca="false">IF(OR($D12=1,MONTH($B12)&lt;&gt;MONTH(StartDate),'У4 Ввод'!$D$157="",'У4 Ввод'!$E$157="",'У4 Ввод'!$D$157&gt;$B12),0,MAX(0,MIN(1,'У4 Ввод'!$E$157-NETWORKDAYS('У4 Ввод'!$D$157,$B12)+1))/Настройки!$E$10*100)</f>
        <v>0</v>
      </c>
      <c r="EW12" s="67" t="n">
        <f aca="false">IF(OR($D12=1,MONTH($B12)&lt;&gt;MONTH(StartDate),'У4 Ввод'!$D$158="",'У4 Ввод'!$E$158="",'У4 Ввод'!$D$158&gt;$B12),0,MAX(0,MIN(1,'У4 Ввод'!$E$158-NETWORKDAYS('У4 Ввод'!$D$158,$B12)+1))/Настройки!$E$10*100)</f>
        <v>0</v>
      </c>
      <c r="EX12" s="67" t="n">
        <f aca="false">IF(OR($D12=1,MONTH($B12)&lt;&gt;MONTH(StartDate),'У4 Ввод'!$D$159="",'У4 Ввод'!$E$159="",'У4 Ввод'!$D$159&gt;$B12),0,MAX(0,MIN(1,'У4 Ввод'!$E$159-NETWORKDAYS('У4 Ввод'!$D$159,$B12)+1))/Настройки!$E$10*100)</f>
        <v>0</v>
      </c>
      <c r="EY12" s="67" t="n">
        <f aca="false">IF(OR($D12=1,MONTH($B12)&lt;&gt;MONTH(StartDate),'У4 Ввод'!$D$160="",'У4 Ввод'!$E$160="",'У4 Ввод'!$D$160&gt;$B12),0,MAX(0,MIN(1,'У4 Ввод'!$E$160-NETWORKDAYS('У4 Ввод'!$D$160,$B12)+1))/Настройки!$E$10*100)</f>
        <v>0</v>
      </c>
      <c r="EZ12" s="67" t="n">
        <f aca="false">IF(OR($D12=1,MONTH($B12)&lt;&gt;MONTH(StartDate),'У4 Ввод'!$D$161="",'У4 Ввод'!$E$161="",'У4 Ввод'!$D$161&gt;$B12),0,MAX(0,MIN(1,'У4 Ввод'!$E$161-NETWORKDAYS('У4 Ввод'!$D$161,$B12)+1))/Настройки!$E$10*100)</f>
        <v>0</v>
      </c>
      <c r="FA12" s="67" t="n">
        <f aca="false">IF(OR($D12=1,MONTH($B12)&lt;&gt;MONTH(StartDate),'У4 Ввод'!$D$162="",'У4 Ввод'!$E$162="",'У4 Ввод'!$D$162&gt;$B12),0,MAX(0,MIN(1,'У4 Ввод'!$E$162-NETWORKDAYS('У4 Ввод'!$D$162,$B12)+1))/Настройки!$E$10*100)</f>
        <v>0</v>
      </c>
      <c r="FB12" s="67" t="n">
        <f aca="false">IF(OR($D12=1,MONTH($B12)&lt;&gt;MONTH(StartDate),'У4 Ввод'!$D$163="",'У4 Ввод'!$E$163="",'У4 Ввод'!$D$163&gt;$B12),0,MAX(0,MIN(1,'У4 Ввод'!$E$163-NETWORKDAYS('У4 Ввод'!$D$163,$B12)+1))/Настройки!$E$10*100)</f>
        <v>0</v>
      </c>
      <c r="FC12" s="67" t="n">
        <f aca="false">IF(OR($D12=1,MONTH($B12)&lt;&gt;MONTH(StartDate),'У4 Ввод'!$D$164="",'У4 Ввод'!$E$164="",'У4 Ввод'!$D$164&gt;$B12),0,MAX(0,MIN(1,'У4 Ввод'!$E$164-NETWORKDAYS('У4 Ввод'!$D$164,$B12)+1))/Настройки!$E$10*100)</f>
        <v>0</v>
      </c>
      <c r="FD12" s="67" t="n">
        <f aca="false">IF(OR($D12=1,MONTH($B12)&lt;&gt;MONTH(StartDate),'У4 Ввод'!$D$165="",'У4 Ввод'!$E$165="",'У4 Ввод'!$D$165&gt;$B12),0,MAX(0,MIN(1,'У4 Ввод'!$E$165-NETWORKDAYS('У4 Ввод'!$D$165,$B12)+1))/Настройки!$E$10*100)</f>
        <v>0</v>
      </c>
      <c r="FE12" s="67" t="n">
        <f aca="false">IF(OR($D12=1,MONTH($B12)&lt;&gt;MONTH(StartDate),'У4 Ввод'!$D$166="",'У4 Ввод'!$E$166="",'У4 Ввод'!$D$166&gt;$B12),0,MAX(0,MIN(1,'У4 Ввод'!$E$166-NETWORKDAYS('У4 Ввод'!$D$166,$B12)+1))/Настройки!$E$10*100)</f>
        <v>0</v>
      </c>
      <c r="FF12" s="67" t="n">
        <f aca="false">IF(OR($D12=1,MONTH($B12)&lt;&gt;MONTH(StartDate),'У4 Ввод'!$D$167="",'У4 Ввод'!$E$167="",'У4 Ввод'!$D$167&gt;$B12),0,MAX(0,MIN(1,'У4 Ввод'!$E$167-NETWORKDAYS('У4 Ввод'!$D$167,$B12)+1))/Настройки!$E$10*100)</f>
        <v>0</v>
      </c>
      <c r="FG12" s="67" t="n">
        <f aca="false">IF(OR($D12=1,MONTH($B12)&lt;&gt;MONTH(StartDate),'У4 Ввод'!$D$168="",'У4 Ввод'!$E$168="",'У4 Ввод'!$D$168&gt;$B12),0,MAX(0,MIN(1,'У4 Ввод'!$E$168-NETWORKDAYS('У4 Ввод'!$D$168,$B12)+1))/Настройки!$E$10*100)</f>
        <v>0</v>
      </c>
      <c r="FH12" s="67" t="n">
        <f aca="false">IF(OR($D12=1,MONTH($B12)&lt;&gt;MONTH(StartDate),'У4 Ввод'!$D$169="",'У4 Ввод'!$E$169="",'У4 Ввод'!$D$169&gt;$B12),0,MAX(0,MIN(1,'У4 Ввод'!$E$169-NETWORKDAYS('У4 Ввод'!$D$169,$B12)+1))/Настройки!$E$10*100)</f>
        <v>0</v>
      </c>
      <c r="FI12" s="67" t="n">
        <f aca="false">IF(OR($D12=1,MONTH($B12)&lt;&gt;MONTH(StartDate),'У4 Ввод'!$D$170="",'У4 Ввод'!$E$170="",'У4 Ввод'!$D$170&gt;$B12),0,MAX(0,MIN(1,'У4 Ввод'!$E$170-NETWORKDAYS('У4 Ввод'!$D$170,$B12)+1))/Настройки!$E$10*100)</f>
        <v>0</v>
      </c>
      <c r="FJ12" s="67" t="n">
        <f aca="false">IF(OR($D12=1,MONTH($B12)&lt;&gt;MONTH(StartDate),'У4 Ввод'!$D$171="",'У4 Ввод'!$E$171="",'У4 Ввод'!$D$171&gt;$B12),0,MAX(0,MIN(1,'У4 Ввод'!$E$171-NETWORKDAYS('У4 Ввод'!$D$171,$B12)+1))/Настройки!$E$10*100)</f>
        <v>0</v>
      </c>
      <c r="FK12" s="67" t="n">
        <f aca="false">IF(OR($D12=1,MONTH($B12)&lt;&gt;MONTH(StartDate),'У4 Ввод'!$D$172="",'У4 Ввод'!$E$172="",'У4 Ввод'!$D$172&gt;$B12),0,MAX(0,MIN(1,'У4 Ввод'!$E$172-NETWORKDAYS('У4 Ввод'!$D$172,$B12)+1))/Настройки!$E$10*100)</f>
        <v>0</v>
      </c>
      <c r="FL12" s="67" t="n">
        <f aca="false">IF(OR($D12=1,MONTH($B12)&lt;&gt;MONTH(StartDate),'У4 Ввод'!$D$173="",'У4 Ввод'!$E$173="",'У4 Ввод'!$D$173&gt;$B12),0,MAX(0,MIN(1,'У4 Ввод'!$E$173-NETWORKDAYS('У4 Ввод'!$D$173,$B12)+1))/Настройки!$E$10*100)</f>
        <v>0</v>
      </c>
      <c r="FM12" s="67" t="n">
        <f aca="false">IF(OR($D12=1,MONTH($B12)&lt;&gt;MONTH(StartDate),'У4 Ввод'!$D$174="",'У4 Ввод'!$E$174="",'У4 Ввод'!$D$174&gt;$B12),0,MAX(0,MIN(1,'У4 Ввод'!$E$174-NETWORKDAYS('У4 Ввод'!$D$174,$B12)+1))/Настройки!$E$10*100)</f>
        <v>0</v>
      </c>
      <c r="FN12" s="67" t="n">
        <f aca="false">IF(OR($D12=1,MONTH($B12)&lt;&gt;MONTH(StartDate),'У4 Ввод'!$D$175="",'У4 Ввод'!$E$175="",'У4 Ввод'!$D$175&gt;$B12),0,MAX(0,MIN(1,'У4 Ввод'!$E$175-NETWORKDAYS('У4 Ввод'!$D$175,$B12)+1))/Настройки!$E$10*100)</f>
        <v>0</v>
      </c>
      <c r="FO12" s="67" t="n">
        <f aca="false">IF(OR($D12=1,MONTH($B12)&lt;&gt;MONTH(StartDate),'У4 Ввод'!$D$176="",'У4 Ввод'!$E$176="",'У4 Ввод'!$D$176&gt;$B12),0,MAX(0,MIN(1,'У4 Ввод'!$E$176-NETWORKDAYS('У4 Ввод'!$D$176,$B12)+1))/Настройки!$E$10*100)</f>
        <v>0</v>
      </c>
      <c r="FP12" s="67" t="n">
        <f aca="false">IF(OR($D12=1,MONTH($B12)&lt;&gt;MONTH(StartDate),'У4 Ввод'!$D$177="",'У4 Ввод'!$E$177="",'У4 Ввод'!$D$177&gt;$B12),0,MAX(0,MIN(1,'У4 Ввод'!$E$177-NETWORKDAYS('У4 Ввод'!$D$177,$B12)+1))/Настройки!$E$10*100)</f>
        <v>0</v>
      </c>
      <c r="FQ12" s="67" t="n">
        <f aca="false">IF(OR($D12=1,MONTH($B12)&lt;&gt;MONTH(StartDate),'У4 Ввод'!$D$178="",'У4 Ввод'!$E$178="",'У4 Ввод'!$D$178&gt;$B12),0,MAX(0,MIN(1,'У4 Ввод'!$E$178-NETWORKDAYS('У4 Ввод'!$D$178,$B12)+1))/Настройки!$E$10*100)</f>
        <v>0</v>
      </c>
      <c r="FR12" s="67" t="n">
        <f aca="false">IF(OR($D12=1,MONTH($B12)&lt;&gt;MONTH(StartDate),'У4 Ввод'!$D$179="",'У4 Ввод'!$E$179="",'У4 Ввод'!$D$179&gt;$B12),0,MAX(0,MIN(1,'У4 Ввод'!$E$179-NETWORKDAYS('У4 Ввод'!$D$179,$B12)+1))/Настройки!$E$10*100)</f>
        <v>0</v>
      </c>
      <c r="FS12" s="67" t="n">
        <f aca="false">IF(OR($D12=1,MONTH($B12)&lt;&gt;MONTH(StartDate),'У4 Ввод'!$D$180="",'У4 Ввод'!$E$180="",'У4 Ввод'!$D$180&gt;$B12),0,MAX(0,MIN(1,'У4 Ввод'!$E$180-NETWORKDAYS('У4 Ввод'!$D$180,$B12)+1))/Настройки!$E$10*100)</f>
        <v>0</v>
      </c>
      <c r="FT12" s="67" t="n">
        <f aca="false">IF(OR($D12=1,MONTH($B12)&lt;&gt;MONTH(StartDate),'У4 Ввод'!$D$181="",'У4 Ввод'!$E$181="",'У4 Ввод'!$D$181&gt;$B12),0,MAX(0,MIN(1,'У4 Ввод'!$E$181-NETWORKDAYS('У4 Ввод'!$D$181,$B12)+1))/Настройки!$E$10*100)</f>
        <v>0</v>
      </c>
      <c r="FU12" s="67" t="n">
        <f aca="false">IF(OR($D12=1,MONTH($B12)&lt;&gt;MONTH(StartDate),'У4 Ввод'!$D$182="",'У4 Ввод'!$E$182="",'У4 Ввод'!$D$182&gt;$B12),0,MAX(0,MIN(1,'У4 Ввод'!$E$182-NETWORKDAYS('У4 Ввод'!$D$182,$B12)+1))/Настройки!$E$10*100)</f>
        <v>0</v>
      </c>
      <c r="FV12" s="67" t="n">
        <f aca="false">IF(OR($D12=1,MONTH($B12)&lt;&gt;MONTH(StartDate),'У4 Ввод'!$D$183="",'У4 Ввод'!$E$183="",'У4 Ввод'!$D$183&gt;$B12),0,MAX(0,MIN(1,'У4 Ввод'!$E$183-NETWORKDAYS('У4 Ввод'!$D$183,$B12)+1))/Настройки!$E$10*100)</f>
        <v>0</v>
      </c>
      <c r="FW12" s="67" t="n">
        <f aca="false">IF(OR($D12=1,MONTH($B12)&lt;&gt;MONTH(StartDate),'У4 Ввод'!$D$184="",'У4 Ввод'!$E$184="",'У4 Ввод'!$D$184&gt;$B12),0,MAX(0,MIN(1,'У4 Ввод'!$E$184-NETWORKDAYS('У4 Ввод'!$D$184,$B12)+1))/Настройки!$E$10*100)</f>
        <v>0</v>
      </c>
      <c r="FX12" s="67" t="n">
        <f aca="false">IF(OR($D12=1,MONTH($B12)&lt;&gt;MONTH(StartDate),'У4 Ввод'!$D$185="",'У4 Ввод'!$E$185="",'У4 Ввод'!$D$185&gt;$B12),0,MAX(0,MIN(1,'У4 Ввод'!$E$185-NETWORKDAYS('У4 Ввод'!$D$185,$B12)+1))/Настройки!$E$10*100)</f>
        <v>0</v>
      </c>
      <c r="FY12" s="67" t="n">
        <f aca="false">IF(OR($D12=1,MONTH($B12)&lt;&gt;MONTH(StartDate),'У4 Ввод'!$D$186="",'У4 Ввод'!$E$186="",'У4 Ввод'!$D$186&gt;$B12),0,MAX(0,MIN(1,'У4 Ввод'!$E$186-NETWORKDAYS('У4 Ввод'!$D$186,$B12)+1))/Настройки!$E$10*100)</f>
        <v>0</v>
      </c>
      <c r="FZ12" s="67" t="n">
        <f aca="false">IF(OR($D12=1,MONTH($B12)&lt;&gt;MONTH(StartDate),'У4 Ввод'!$D$187="",'У4 Ввод'!$E$187="",'У4 Ввод'!$D$187&gt;$B12),0,MAX(0,MIN(1,'У4 Ввод'!$E$187-NETWORKDAYS('У4 Ввод'!$D$187,$B12)+1))/Настройки!$E$10*100)</f>
        <v>0</v>
      </c>
      <c r="GA12" s="67" t="n">
        <f aca="false">IF(OR($D12=1,MONTH($B12)&lt;&gt;MONTH(StartDate),'У4 Ввод'!$D$188="",'У4 Ввод'!$E$188="",'У4 Ввод'!$D$188&gt;$B12),0,MAX(0,MIN(1,'У4 Ввод'!$E$188-NETWORKDAYS('У4 Ввод'!$D$188,$B12)+1))/Настройки!$E$10*100)</f>
        <v>0</v>
      </c>
      <c r="GB12" s="67" t="n">
        <f aca="false">IF(OR($D12=1,MONTH($B12)&lt;&gt;MONTH(StartDate),'У4 Ввод'!$D$189="",'У4 Ввод'!$E$189="",'У4 Ввод'!$D$189&gt;$B12),0,MAX(0,MIN(1,'У4 Ввод'!$E$189-NETWORKDAYS('У4 Ввод'!$D$189,$B12)+1))/Настройки!$E$10*100)</f>
        <v>0</v>
      </c>
      <c r="GC12" s="67" t="n">
        <f aca="false">IF(OR($D12=1,MONTH($B12)&lt;&gt;MONTH(StartDate),'У4 Ввод'!$D$190="",'У4 Ввод'!$E$190="",'У4 Ввод'!$D$190&gt;$B12),0,MAX(0,MIN(1,'У4 Ввод'!$E$190-NETWORKDAYS('У4 Ввод'!$D$190,$B12)+1))/Настройки!$E$10*100)</f>
        <v>0</v>
      </c>
      <c r="GD12" s="67" t="n">
        <f aca="false">IF(OR($D12=1,MONTH($B12)&lt;&gt;MONTH(StartDate),'У4 Ввод'!$D$191="",'У4 Ввод'!$E$191="",'У4 Ввод'!$D$191&gt;$B12),0,MAX(0,MIN(1,'У4 Ввод'!$E$191-NETWORKDAYS('У4 Ввод'!$D$191,$B12)+1))/Настройки!$E$10*100)</f>
        <v>0</v>
      </c>
      <c r="GE12" s="67" t="n">
        <f aca="false">IF(OR($D12=1,MONTH($B12)&lt;&gt;MONTH(StartDate),'У4 Ввод'!$D$192="",'У4 Ввод'!$E$192="",'У4 Ввод'!$D$192&gt;$B12),0,MAX(0,MIN(1,'У4 Ввод'!$E$192-NETWORKDAYS('У4 Ввод'!$D$192,$B12)+1))/Настройки!$E$10*100)</f>
        <v>0</v>
      </c>
      <c r="GF12" s="67" t="n">
        <f aca="false">IF(OR($D12=1,MONTH($B12)&lt;&gt;MONTH(StartDate),'У4 Ввод'!$D$193="",'У4 Ввод'!$E$193="",'У4 Ввод'!$D$193&gt;$B12),0,MAX(0,MIN(1,'У4 Ввод'!$E$193-NETWORKDAYS('У4 Ввод'!$D$193,$B12)+1))/Настройки!$E$10*100)</f>
        <v>0</v>
      </c>
      <c r="GG12" s="67" t="n">
        <f aca="false">IF(OR($D12=1,MONTH($B12)&lt;&gt;MONTH(StartDate),'У4 Ввод'!$D$194="",'У4 Ввод'!$E$194="",'У4 Ввод'!$D$194&gt;$B12),0,MAX(0,MIN(1,'У4 Ввод'!$E$194-NETWORKDAYS('У4 Ввод'!$D$194,$B12)+1))/Настройки!$E$10*100)</f>
        <v>0</v>
      </c>
      <c r="GH12" s="67" t="n">
        <f aca="false">IF(OR($D12=1,MONTH($B12)&lt;&gt;MONTH(StartDate),'У4 Ввод'!$D$195="",'У4 Ввод'!$E$195="",'У4 Ввод'!$D$195&gt;$B12),0,MAX(0,MIN(1,'У4 Ввод'!$E$195-NETWORKDAYS('У4 Ввод'!$D$195,$B12)+1))/Настройки!$E$10*100)</f>
        <v>0</v>
      </c>
      <c r="GI12" s="67" t="n">
        <f aca="false">IF(OR($D12=1,MONTH($B12)&lt;&gt;MONTH(StartDate),'У4 Ввод'!$D$196="",'У4 Ввод'!$E$196="",'У4 Ввод'!$D$196&gt;$B12),0,MAX(0,MIN(1,'У4 Ввод'!$E$196-NETWORKDAYS('У4 Ввод'!$D$196,$B12)+1))/Настройки!$E$10*100)</f>
        <v>0</v>
      </c>
      <c r="GJ12" s="67" t="n">
        <f aca="false">IF(OR($D12=1,MONTH($B12)&lt;&gt;MONTH(StartDate),'У4 Ввод'!$D$197="",'У4 Ввод'!$E$197="",'У4 Ввод'!$D$197&gt;$B12),0,MAX(0,MIN(1,'У4 Ввод'!$E$197-NETWORKDAYS('У4 Ввод'!$D$197,$B12)+1))/Настройки!$E$10*100)</f>
        <v>0</v>
      </c>
      <c r="GK12" s="67" t="n">
        <f aca="false">IF(OR($D12=1,MONTH($B12)&lt;&gt;MONTH(StartDate),'У4 Ввод'!$D$198="",'У4 Ввод'!$E$198="",'У4 Ввод'!$D$198&gt;$B12),0,MAX(0,MIN(1,'У4 Ввод'!$E$198-NETWORKDAYS('У4 Ввод'!$D$198,$B12)+1))/Настройки!$E$10*100)</f>
        <v>0</v>
      </c>
      <c r="GL12" s="67" t="n">
        <f aca="false">IF(OR($D12=1,MONTH($B12)&lt;&gt;MONTH(StartDate),'У4 Ввод'!$D$199="",'У4 Ввод'!$E$199="",'У4 Ввод'!$D$199&gt;$B12),0,MAX(0,MIN(1,'У4 Ввод'!$E$199-NETWORKDAYS('У4 Ввод'!$D$199,$B12)+1))/Настройки!$E$10*100)</f>
        <v>0</v>
      </c>
      <c r="GM12" s="67" t="n">
        <f aca="false">IF(OR($D12=1,MONTH($B12)&lt;&gt;MONTH(StartDate),'У4 Ввод'!$D$200="",'У4 Ввод'!$E$200="",'У4 Ввод'!$D$200&gt;$B12),0,MAX(0,MIN(1,'У4 Ввод'!$E$200-NETWORKDAYS('У4 Ввод'!$D$200,$B12)+1))/Настройки!$E$10*100)</f>
        <v>0</v>
      </c>
      <c r="GN12" s="67" t="n">
        <f aca="false">IF(OR($D12=1,MONTH($B12)&lt;&gt;MONTH(StartDate),'У4 Ввод'!$D$201="",'У4 Ввод'!$E$201="",'У4 Ввод'!$D$201&gt;$B12),0,MAX(0,MIN(1,'У4 Ввод'!$E$201-NETWORKDAYS('У4 Ввод'!$D$201,$B12)+1))/Настройки!$E$10*100)</f>
        <v>0</v>
      </c>
      <c r="GO12" s="67" t="n">
        <f aca="false">IF(OR($D12=1,MONTH($B12)&lt;&gt;MONTH(StartDate),'У4 Ввод'!$D$202="",'У4 Ввод'!$E$202="",'У4 Ввод'!$D$202&gt;$B12),0,MAX(0,MIN(1,'У4 Ввод'!$E$202-NETWORKDAYS('У4 Ввод'!$D$202,$B12)+1))/Настройки!$E$10*100)</f>
        <v>0</v>
      </c>
      <c r="GP12" s="67" t="n">
        <f aca="false">IF(OR($D12=1,MONTH($B12)&lt;&gt;MONTH(StartDate),'У4 Ввод'!$D$203="",'У4 Ввод'!$E$203="",'У4 Ввод'!$D$203&gt;$B12),0,MAX(0,MIN(1,'У4 Ввод'!$E$203-NETWORKDAYS('У4 Ввод'!$D$203,$B12)+1))/Настройки!$E$10*100)</f>
        <v>0</v>
      </c>
      <c r="GQ12" s="67" t="n">
        <f aca="false">IF(OR($D12=1,MONTH($B12)&lt;&gt;MONTH(StartDate),'У4 Ввод'!$D$204="",'У4 Ввод'!$E$204="",'У4 Ввод'!$D$204&gt;$B12),0,MAX(0,MIN(1,'У4 Ввод'!$E$204-NETWORKDAYS('У4 Ввод'!$D$204,$B12)+1))/Настройки!$E$10*100)</f>
        <v>0</v>
      </c>
      <c r="GR12" s="67" t="n">
        <f aca="false">IF(OR($D12=1,MONTH($B12)&lt;&gt;MONTH(StartDate),'У4 Ввод'!$D$205="",'У4 Ввод'!$E$205="",'У4 Ввод'!$D$205&gt;$B12),0,MAX(0,MIN(1,'У4 Ввод'!$E$205-NETWORKDAYS('У4 Ввод'!$D$205,$B12)+1))/Настройки!$E$10*100)</f>
        <v>0</v>
      </c>
      <c r="GS12" s="67" t="n">
        <f aca="false">IF(OR($D12=1,MONTH($B12)&lt;&gt;MONTH(StartDate),'У4 Ввод'!$D$206="",'У4 Ввод'!$E$206="",'У4 Ввод'!$D$206&gt;$B12),0,MAX(0,MIN(1,'У4 Ввод'!$E$206-NETWORKDAYS('У4 Ввод'!$D$206,$B12)+1))/Настройки!$E$10*100)</f>
        <v>0</v>
      </c>
      <c r="GT12" s="67" t="n">
        <f aca="false">IF(OR($D12=1,MONTH($B12)&lt;&gt;MONTH(StartDate),'У4 Ввод'!$D$207="",'У4 Ввод'!$E$207="",'У4 Ввод'!$D$207&gt;$B12),0,MAX(0,MIN(1,'У4 Ввод'!$E$207-NETWORKDAYS('У4 Ввод'!$D$207,$B12)+1))/Настройки!$E$10*100)</f>
        <v>0</v>
      </c>
      <c r="GU12" s="67" t="n">
        <f aca="false">IF(OR($D12=1,MONTH($B12)&lt;&gt;MONTH(StartDate),'У4 Ввод'!$D$208="",'У4 Ввод'!$E$208="",'У4 Ввод'!$D$208&gt;$B12),0,MAX(0,MIN(1,'У4 Ввод'!$E$208-NETWORKDAYS('У4 Ввод'!$D$208,$B12)+1))/Настройки!$E$10*100)</f>
        <v>0</v>
      </c>
      <c r="GV12" s="67" t="n">
        <f aca="false">IF(OR($D12=1,MONTH($B12)&lt;&gt;MONTH(StartDate),'У4 Ввод'!$D$209="",'У4 Ввод'!$E$209="",'У4 Ввод'!$D$209&gt;$B12),0,MAX(0,MIN(1,'У4 Ввод'!$E$209-NETWORKDAYS('У4 Ввод'!$D$209,$B12)+1))/Настройки!$E$10*100)</f>
        <v>0</v>
      </c>
      <c r="GW12" s="67" t="n">
        <f aca="false">IF(OR($D12=1,MONTH($B12)&lt;&gt;MONTH(StartDate),'У4 Ввод'!$D$210="",'У4 Ввод'!$E$210="",'У4 Ввод'!$D$210&gt;$B12),0,MAX(0,MIN(1,'У4 Ввод'!$E$210-NETWORKDAYS('У4 Ввод'!$D$210,$B12)+1))/Настройки!$E$10*100)</f>
        <v>0</v>
      </c>
      <c r="GX12" s="67" t="n">
        <f aca="false">IF(OR($D12=1,MONTH($B12)&lt;&gt;MONTH(StartDate),'У4 Ввод'!$D$211="",'У4 Ввод'!$E$211="",'У4 Ввод'!$D$211&gt;$B12),0,MAX(0,MIN(1,'У4 Ввод'!$E$211-NETWORKDAYS('У4 Ввод'!$D$211,$B12)+1))/Настройки!$E$10*100)</f>
        <v>0</v>
      </c>
      <c r="GY12" s="67" t="n">
        <f aca="false">IF(OR($D12=1,MONTH($B12)&lt;&gt;MONTH(StartDate),'У4 Ввод'!$D$212="",'У4 Ввод'!$E$212="",'У4 Ввод'!$D$212&gt;$B12),0,MAX(0,MIN(1,'У4 Ввод'!$E$212-NETWORKDAYS('У4 Ввод'!$D$212,$B12)+1))/Настройки!$E$10*100)</f>
        <v>0</v>
      </c>
      <c r="GZ12" s="67" t="n">
        <f aca="false">IF(OR($D12=1,MONTH($B12)&lt;&gt;MONTH(StartDate),'У4 Ввод'!$D$213="",'У4 Ввод'!$E$213="",'У4 Ввод'!$D$213&gt;$B12),0,MAX(0,MIN(1,'У4 Ввод'!$E$213-NETWORKDAYS('У4 Ввод'!$D$213,$B12)+1))/Настройки!$E$10*100)</f>
        <v>0</v>
      </c>
      <c r="HA12" s="67" t="n">
        <f aca="false">IF(OR($D12=1,MONTH($B12)&lt;&gt;MONTH(StartDate),'У4 Ввод'!$D$214="",'У4 Ввод'!$E$214="",'У4 Ввод'!$D$214&gt;$B12),0,MAX(0,MIN(1,'У4 Ввод'!$E$214-NETWORKDAYS('У4 Ввод'!$D$214,$B12)+1))/Настройки!$E$10*100)</f>
        <v>0</v>
      </c>
      <c r="HB12" s="67" t="n">
        <f aca="false">IF(OR($D12=1,MONTH($B12)&lt;&gt;MONTH(StartDate),'У4 Ввод'!$D$215="",'У4 Ввод'!$E$215="",'У4 Ввод'!$D$215&gt;$B12),0,MAX(0,MIN(1,'У4 Ввод'!$E$215-NETWORKDAYS('У4 Ввод'!$D$215,$B12)+1))/Настройки!$E$10*100)</f>
        <v>0</v>
      </c>
      <c r="HC12" s="67" t="n">
        <f aca="false">IF(OR($D12=1,MONTH($B12)&lt;&gt;MONTH(StartDate),'У4 Ввод'!$D$216="",'У4 Ввод'!$E$216="",'У4 Ввод'!$D$216&gt;$B12),0,MAX(0,MIN(1,'У4 Ввод'!$E$216-NETWORKDAYS('У4 Ввод'!$D$216,$B12)+1))/Настройки!$E$10*100)</f>
        <v>0</v>
      </c>
      <c r="HD12" s="67" t="n">
        <f aca="false">IF(OR($D12=1,MONTH($B12)&lt;&gt;MONTH(StartDate),'У4 Ввод'!$D$217="",'У4 Ввод'!$E$217="",'У4 Ввод'!$D$217&gt;$B12),0,MAX(0,MIN(1,'У4 Ввод'!$E$217-NETWORKDAYS('У4 Ввод'!$D$217,$B12)+1))/Настройки!$E$10*100)</f>
        <v>0</v>
      </c>
      <c r="HE12" s="67" t="n">
        <f aca="false">IF(OR($D12=1,MONTH($B12)&lt;&gt;MONTH(StartDate),'У4 Ввод'!$D$218="",'У4 Ввод'!$E$218="",'У4 Ввод'!$D$218&gt;$B12),0,MAX(0,MIN(1,'У4 Ввод'!$E$218-NETWORKDAYS('У4 Ввод'!$D$218,$B12)+1))/Настройки!$E$10*100)</f>
        <v>0</v>
      </c>
      <c r="HF12" s="67" t="n">
        <f aca="false">IF(OR($D12=1,MONTH($B12)&lt;&gt;MONTH(StartDate),'У4 Ввод'!$D$219="",'У4 Ввод'!$E$219="",'У4 Ввод'!$D$219&gt;$B12),0,MAX(0,MIN(1,'У4 Ввод'!$E$219-NETWORKDAYS('У4 Ввод'!$D$219,$B12)+1))/Настройки!$E$10*100)</f>
        <v>0</v>
      </c>
      <c r="HG12" s="67" t="n">
        <f aca="false">IF(OR($D12=1,MONTH($B12)&lt;&gt;MONTH(StartDate),'У4 Ввод'!$D$220="",'У4 Ввод'!$E$220="",'У4 Ввод'!$D$220&gt;$B12),0,MAX(0,MIN(1,'У4 Ввод'!$E$220-NETWORKDAYS('У4 Ввод'!$D$220,$B12)+1))/Настройки!$E$10*100)</f>
        <v>0</v>
      </c>
      <c r="HH12" s="67" t="n">
        <f aca="false">IF(OR($D12=1,MONTH($B12)&lt;&gt;MONTH(StartDate),'У4 Ввод'!$D$221="",'У4 Ввод'!$E$221="",'У4 Ввод'!$D$221&gt;$B12),0,MAX(0,MIN(1,'У4 Ввод'!$E$221-NETWORKDAYS('У4 Ввод'!$D$221,$B12)+1))/Настройки!$E$10*100)</f>
        <v>0</v>
      </c>
      <c r="HI12" s="67" t="n">
        <f aca="false">IF(OR($D12=1,MONTH($B12)&lt;&gt;MONTH(StartDate),'У4 Ввод'!$D$222="",'У4 Ввод'!$E$222="",'У4 Ввод'!$D$222&gt;$B12),0,MAX(0,MIN(1,'У4 Ввод'!$E$222-NETWORKDAYS('У4 Ввод'!$D$222,$B12)+1))/Настройки!$E$10*100)</f>
        <v>0</v>
      </c>
      <c r="HJ12" s="67" t="n">
        <f aca="false">IF(OR($D12=1,MONTH($B12)&lt;&gt;MONTH(StartDate),'У4 Ввод'!$D$223="",'У4 Ввод'!$E$223="",'У4 Ввод'!$D$223&gt;$B12),0,MAX(0,MIN(1,'У4 Ввод'!$E$223-NETWORKDAYS('У4 Ввод'!$D$223,$B12)+1))/Настройки!$E$10*100)</f>
        <v>0</v>
      </c>
      <c r="HK12" s="67" t="n">
        <f aca="false">IF(OR($D12=1,MONTH($B12)&lt;&gt;MONTH(StartDate),'У4 Ввод'!$D$224="",'У4 Ввод'!$E$224="",'У4 Ввод'!$D$224&gt;$B12),0,MAX(0,MIN(1,'У4 Ввод'!$E$224-NETWORKDAYS('У4 Ввод'!$D$224,$B12)+1))/Настройки!$E$10*100)</f>
        <v>0</v>
      </c>
      <c r="HL12" s="67" t="n">
        <f aca="false">IF(OR($D12=1,MONTH($B12)&lt;&gt;MONTH(StartDate),'У4 Ввод'!$D$225="",'У4 Ввод'!$E$225="",'У4 Ввод'!$D$225&gt;$B12),0,MAX(0,MIN(1,'У4 Ввод'!$E$225-NETWORKDAYS('У4 Ввод'!$D$225,$B12)+1))/Настройки!$E$10*100)</f>
        <v>0</v>
      </c>
      <c r="HM12" s="67" t="n">
        <f aca="false">IF(OR($D12=1,MONTH($B12)&lt;&gt;MONTH(StartDate),'У4 Ввод'!$D$226="",'У4 Ввод'!$E$226="",'У4 Ввод'!$D$226&gt;$B12),0,MAX(0,MIN(1,'У4 Ввод'!$E$226-NETWORKDAYS('У4 Ввод'!$D$226,$B12)+1))/Настройки!$E$10*100)</f>
        <v>0</v>
      </c>
      <c r="HN12" s="67" t="n">
        <f aca="false">IF(OR($D12=1,MONTH($B12)&lt;&gt;MONTH(StartDate),'У4 Ввод'!$D$227="",'У4 Ввод'!$E$227="",'У4 Ввод'!$D$227&gt;$B12),0,MAX(0,MIN(1,'У4 Ввод'!$E$227-NETWORKDAYS('У4 Ввод'!$D$227,$B12)+1))/Настройки!$E$10*100)</f>
        <v>0</v>
      </c>
      <c r="HO12" s="67" t="n">
        <f aca="false">IF(OR($D12=1,MONTH($B12)&lt;&gt;MONTH(StartDate),'У4 Ввод'!$D$228="",'У4 Ввод'!$E$228="",'У4 Ввод'!$D$228&gt;$B12),0,MAX(0,MIN(1,'У4 Ввод'!$E$228-NETWORKDAYS('У4 Ввод'!$D$228,$B12)+1))/Настройки!$E$10*100)</f>
        <v>0</v>
      </c>
      <c r="HP12" s="67" t="n">
        <f aca="false">IF(OR($D12=1,MONTH($B12)&lt;&gt;MONTH(StartDate),'У4 Ввод'!$D$229="",'У4 Ввод'!$E$229="",'У4 Ввод'!$D$229&gt;$B12),0,MAX(0,MIN(1,'У4 Ввод'!$E$229-NETWORKDAYS('У4 Ввод'!$D$229,$B12)+1))/Настройки!$E$10*100)</f>
        <v>0</v>
      </c>
      <c r="HQ12" s="67" t="n">
        <f aca="false">IF(OR($D12=1,MONTH($B12)&lt;&gt;MONTH(StartDate),'У4 Ввод'!$D$230="",'У4 Ввод'!$E$230="",'У4 Ввод'!$D$230&gt;$B12),0,MAX(0,MIN(1,'У4 Ввод'!$E$230-NETWORKDAYS('У4 Ввод'!$D$230,$B12)+1))/Настройки!$E$10*100)</f>
        <v>0</v>
      </c>
      <c r="HR12" s="67" t="n">
        <f aca="false">IF(OR($D12=1,MONTH($B12)&lt;&gt;MONTH(StartDate),'У4 Ввод'!$D$231="",'У4 Ввод'!$E$231="",'У4 Ввод'!$D$231&gt;$B12),0,MAX(0,MIN(1,'У4 Ввод'!$E$231-NETWORKDAYS('У4 Ввод'!$D$231,$B12)+1))/Настройки!$E$10*100)</f>
        <v>0</v>
      </c>
      <c r="HS12" s="67" t="n">
        <f aca="false">IF(OR($D12=1,MONTH($B12)&lt;&gt;MONTH(StartDate),'У4 Ввод'!$D$232="",'У4 Ввод'!$E$232="",'У4 Ввод'!$D$232&gt;$B12),0,MAX(0,MIN(1,'У4 Ввод'!$E$232-NETWORKDAYS('У4 Ввод'!$D$232,$B12)+1))/Настройки!$E$10*100)</f>
        <v>0</v>
      </c>
      <c r="HT12" s="67" t="n">
        <f aca="false">IF(OR($D12=1,MONTH($B12)&lt;&gt;MONTH(StartDate),'У4 Ввод'!$D$233="",'У4 Ввод'!$E$233="",'У4 Ввод'!$D$233&gt;$B12),0,MAX(0,MIN(1,'У4 Ввод'!$E$233-NETWORKDAYS('У4 Ввод'!$D$233,$B12)+1))/Настройки!$E$10*100)</f>
        <v>0</v>
      </c>
      <c r="HU12" s="67" t="n">
        <f aca="false">IF(OR($D12=1,MONTH($B12)&lt;&gt;MONTH(StartDate),'У4 Ввод'!$D$234="",'У4 Ввод'!$E$234="",'У4 Ввод'!$D$234&gt;$B12),0,MAX(0,MIN(1,'У4 Ввод'!$E$234-NETWORKDAYS('У4 Ввод'!$D$234,$B12)+1))/Настройки!$E$10*100)</f>
        <v>0</v>
      </c>
      <c r="HV12" s="67" t="n">
        <f aca="false">IF(OR($D12=1,MONTH($B12)&lt;&gt;MONTH(StartDate),'У4 Ввод'!$D$235="",'У4 Ввод'!$E$235="",'У4 Ввод'!$D$235&gt;$B12),0,MAX(0,MIN(1,'У4 Ввод'!$E$235-NETWORKDAYS('У4 Ввод'!$D$235,$B12)+1))/Настройки!$E$10*100)</f>
        <v>0</v>
      </c>
      <c r="HW12" s="67" t="n">
        <f aca="false">IF(OR($D12=1,MONTH($B12)&lt;&gt;MONTH(StartDate),'У4 Ввод'!$D$236="",'У4 Ввод'!$E$236="",'У4 Ввод'!$D$236&gt;$B12),0,MAX(0,MIN(1,'У4 Ввод'!$E$236-NETWORKDAYS('У4 Ввод'!$D$236,$B12)+1))/Настройки!$E$10*100)</f>
        <v>0</v>
      </c>
      <c r="HX12" s="67" t="n">
        <f aca="false">IF(OR($D12=1,MONTH($B12)&lt;&gt;MONTH(StartDate),'У4 Ввод'!$D$237="",'У4 Ввод'!$E$237="",'У4 Ввод'!$D$237&gt;$B12),0,MAX(0,MIN(1,'У4 Ввод'!$E$237-NETWORKDAYS('У4 Ввод'!$D$237,$B12)+1))/Настройки!$E$10*100)</f>
        <v>0</v>
      </c>
      <c r="HY12" s="67" t="n">
        <f aca="false">IF(OR($D12=1,MONTH($B12)&lt;&gt;MONTH(StartDate),'У4 Ввод'!$D$238="",'У4 Ввод'!$E$238="",'У4 Ввод'!$D$238&gt;$B12),0,MAX(0,MIN(1,'У4 Ввод'!$E$238-NETWORKDAYS('У4 Ввод'!$D$238,$B12)+1))/Настройки!$E$10*100)</f>
        <v>0</v>
      </c>
      <c r="HZ12" s="67" t="n">
        <f aca="false">IF(OR($D12=1,MONTH($B12)&lt;&gt;MONTH(StartDate),'У4 Ввод'!$D$239="",'У4 Ввод'!$E$239="",'У4 Ввод'!$D$239&gt;$B12),0,MAX(0,MIN(1,'У4 Ввод'!$E$239-NETWORKDAYS('У4 Ввод'!$D$239,$B12)+1))/Настройки!$E$10*100)</f>
        <v>0</v>
      </c>
      <c r="IA12" s="67" t="n">
        <f aca="false">IF(OR($D12=1,MONTH($B12)&lt;&gt;MONTH(StartDate),'У4 Ввод'!$D$240="",'У4 Ввод'!$E$240="",'У4 Ввод'!$D$240&gt;$B12),0,MAX(0,MIN(1,'У4 Ввод'!$E$240-NETWORKDAYS('У4 Ввод'!$D$240,$B12)+1))/Настройки!$E$10*100)</f>
        <v>0</v>
      </c>
      <c r="IB12" s="67" t="n">
        <f aca="false">IF(OR($D12=1,MONTH($B12)&lt;&gt;MONTH(StartDate),'У4 Ввод'!$D$241="",'У4 Ввод'!$E$241="",'У4 Ввод'!$D$241&gt;$B12),0,MAX(0,MIN(1,'У4 Ввод'!$E$241-NETWORKDAYS('У4 Ввод'!$D$241,$B12)+1))/Настройки!$E$10*100)</f>
        <v>0</v>
      </c>
      <c r="IC12" s="67" t="n">
        <f aca="false">IF(OR($D12=1,MONTH($B12)&lt;&gt;MONTH(StartDate),'У4 Ввод'!$D$242="",'У4 Ввод'!$E$242="",'У4 Ввод'!$D$242&gt;$B12),0,MAX(0,MIN(1,'У4 Ввод'!$E$242-NETWORKDAYS('У4 Ввод'!$D$242,$B12)+1))/Настройки!$E$10*100)</f>
        <v>0</v>
      </c>
      <c r="ID12" s="67" t="n">
        <f aca="false">IF(OR($D12=1,MONTH($B12)&lt;&gt;MONTH(StartDate),'У4 Ввод'!$D$243="",'У4 Ввод'!$E$243="",'У4 Ввод'!$D$243&gt;$B12),0,MAX(0,MIN(1,'У4 Ввод'!$E$243-NETWORKDAYS('У4 Ввод'!$D$243,$B12)+1))/Настройки!$E$10*100)</f>
        <v>0</v>
      </c>
      <c r="IE12" s="67" t="n">
        <f aca="false">IF(OR($D12=1,MONTH($B12)&lt;&gt;MONTH(StartDate),'У4 Ввод'!$D$244="",'У4 Ввод'!$E$244="",'У4 Ввод'!$D$244&gt;$B12),0,MAX(0,MIN(1,'У4 Ввод'!$E$244-NETWORKDAYS('У4 Ввод'!$D$244,$B12)+1))/Настройки!$E$10*100)</f>
        <v>0</v>
      </c>
      <c r="IF12" s="67" t="n">
        <f aca="false">IF(OR($D12=1,MONTH($B12)&lt;&gt;MONTH(StartDate),'У4 Ввод'!$D$245="",'У4 Ввод'!$E$245="",'У4 Ввод'!$D$245&gt;$B12),0,MAX(0,MIN(1,'У4 Ввод'!$E$245-NETWORKDAYS('У4 Ввод'!$D$245,$B12)+1))/Настройки!$E$10*100)</f>
        <v>0</v>
      </c>
      <c r="IG12" s="67" t="n">
        <f aca="false">IF(OR($D12=1,MONTH($B12)&lt;&gt;MONTH(StartDate),'У4 Ввод'!$D$246="",'У4 Ввод'!$E$246="",'У4 Ввод'!$D$246&gt;$B12),0,MAX(0,MIN(1,'У4 Ввод'!$E$246-NETWORKDAYS('У4 Ввод'!$D$246,$B12)+1))/Настройки!$E$10*100)</f>
        <v>0</v>
      </c>
      <c r="IH12" s="67" t="n">
        <f aca="false">IF(OR($D12=1,MONTH($B12)&lt;&gt;MONTH(StartDate),'У4 Ввод'!$D$247="",'У4 Ввод'!$E$247="",'У4 Ввод'!$D$247&gt;$B12),0,MAX(0,MIN(1,'У4 Ввод'!$E$247-NETWORKDAYS('У4 Ввод'!$D$247,$B12)+1))/Настройки!$E$10*100)</f>
        <v>0</v>
      </c>
      <c r="II12" s="67" t="n">
        <f aca="false">IF(OR($D12=1,MONTH($B12)&lt;&gt;MONTH(StartDate),'У4 Ввод'!$D$248="",'У4 Ввод'!$E$248="",'У4 Ввод'!$D$248&gt;$B12),0,MAX(0,MIN(1,'У4 Ввод'!$E$248-NETWORKDAYS('У4 Ввод'!$D$248,$B12)+1))/Настройки!$E$10*100)</f>
        <v>0</v>
      </c>
      <c r="IJ12" s="67" t="n">
        <f aca="false">IF(OR($D12=1,MONTH($B12)&lt;&gt;MONTH(StartDate),'У4 Ввод'!$D$249="",'У4 Ввод'!$E$249="",'У4 Ввод'!$D$249&gt;$B12),0,MAX(0,MIN(1,'У4 Ввод'!$E$249-NETWORKDAYS('У4 Ввод'!$D$249,$B12)+1))/Настройки!$E$10*100)</f>
        <v>0</v>
      </c>
      <c r="IK12" s="67" t="n">
        <f aca="false">IF(OR($D12=1,MONTH($B12)&lt;&gt;MONTH(StartDate),'У4 Ввод'!$D$250="",'У4 Ввод'!$E$250="",'У4 Ввод'!$D$250&gt;$B12),0,MAX(0,MIN(1,'У4 Ввод'!$E$250-NETWORKDAYS('У4 Ввод'!$D$250,$B12)+1))/Настройки!$E$10*100)</f>
        <v>0</v>
      </c>
      <c r="IL12" s="67" t="n">
        <f aca="false">IF(OR($D12=1,MONTH($B12)&lt;&gt;MONTH(StartDate),'У4 Ввод'!$D$251="",'У4 Ввод'!$E$251="",'У4 Ввод'!$D$251&gt;$B12),0,MAX(0,MIN(1,'У4 Ввод'!$E$251-NETWORKDAYS('У4 Ввод'!$D$251,$B12)+1))/Настройки!$E$10*100)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IF(OR($D13=1,MONTH($B13)&lt;&gt;MONTH(StartDate),'У4 Ввод'!$D$12="",'У4 Ввод'!$E$12="",'У4 Ввод'!$D$12&gt;$B13),0,MAX(0,MIN(1,'У4 Ввод'!$E$12-NETWORKDAYS('У4 Ввод'!$D$12,$B13)+1))/Настройки!$E$10*100)</f>
        <v>0</v>
      </c>
      <c r="H13" s="67" t="n">
        <f aca="false">IF(OR($D13=1,MONTH($B13)&lt;&gt;MONTH(StartDate),'У4 Ввод'!$D$13="",'У4 Ввод'!$E$13="",'У4 Ввод'!$D$13&gt;$B13),0,MAX(0,MIN(1,'У4 Ввод'!$E$13-NETWORKDAYS('У4 Ввод'!$D$13,$B13)+1))/Настройки!$E$10*100)</f>
        <v>0</v>
      </c>
      <c r="I13" s="67" t="n">
        <f aca="false">IF(OR($D13=1,MONTH($B13)&lt;&gt;MONTH(StartDate),'У4 Ввод'!$D$14="",'У4 Ввод'!$E$14="",'У4 Ввод'!$D$14&gt;$B13),0,MAX(0,MIN(1,'У4 Ввод'!$E$14-NETWORKDAYS('У4 Ввод'!$D$14,$B13)+1))/Настройки!$E$10*100)</f>
        <v>0</v>
      </c>
      <c r="J13" s="67" t="n">
        <f aca="false">IF(OR($D13=1,MONTH($B13)&lt;&gt;MONTH(StartDate),'У4 Ввод'!$D$15="",'У4 Ввод'!$E$15="",'У4 Ввод'!$D$15&gt;$B13),0,MAX(0,MIN(1,'У4 Ввод'!$E$15-NETWORKDAYS('У4 Ввод'!$D$15,$B13)+1))/Настройки!$E$10*100)</f>
        <v>0</v>
      </c>
      <c r="K13" s="67" t="n">
        <f aca="false">IF(OR($D13=1,MONTH($B13)&lt;&gt;MONTH(StartDate),'У4 Ввод'!$D$16="",'У4 Ввод'!$E$16="",'У4 Ввод'!$D$16&gt;$B13),0,MAX(0,MIN(1,'У4 Ввод'!$E$16-NETWORKDAYS('У4 Ввод'!$D$16,$B13)+1))/Настройки!$E$10*100)</f>
        <v>0</v>
      </c>
      <c r="L13" s="67" t="n">
        <f aca="false">IF(OR($D13=1,MONTH($B13)&lt;&gt;MONTH(StartDate),'У4 Ввод'!$D$17="",'У4 Ввод'!$E$17="",'У4 Ввод'!$D$17&gt;$B13),0,MAX(0,MIN(1,'У4 Ввод'!$E$17-NETWORKDAYS('У4 Ввод'!$D$17,$B13)+1))/Настройки!$E$10*100)</f>
        <v>0</v>
      </c>
      <c r="M13" s="67" t="n">
        <f aca="false">IF(OR($D13=1,MONTH($B13)&lt;&gt;MONTH(StartDate),'У4 Ввод'!$D$18="",'У4 Ввод'!$E$18="",'У4 Ввод'!$D$18&gt;$B13),0,MAX(0,MIN(1,'У4 Ввод'!$E$18-NETWORKDAYS('У4 Ввод'!$D$18,$B13)+1))/Настройки!$E$10*100)</f>
        <v>0</v>
      </c>
      <c r="N13" s="67" t="n">
        <f aca="false">IF(OR($D13=1,MONTH($B13)&lt;&gt;MONTH(StartDate),'У4 Ввод'!$D$19="",'У4 Ввод'!$E$19="",'У4 Ввод'!$D$19&gt;$B13),0,MAX(0,MIN(1,'У4 Ввод'!$E$19-NETWORKDAYS('У4 Ввод'!$D$19,$B13)+1))/Настройки!$E$10*100)</f>
        <v>0</v>
      </c>
      <c r="O13" s="67" t="n">
        <f aca="false">IF(OR($D13=1,MONTH($B13)&lt;&gt;MONTH(StartDate),'У4 Ввод'!$D$20="",'У4 Ввод'!$E$20="",'У4 Ввод'!$D$20&gt;$B13),0,MAX(0,MIN(1,'У4 Ввод'!$E$20-NETWORKDAYS('У4 Ввод'!$D$20,$B13)+1))/Настройки!$E$10*100)</f>
        <v>0</v>
      </c>
      <c r="P13" s="67" t="n">
        <f aca="false">IF(OR($D13=1,MONTH($B13)&lt;&gt;MONTH(StartDate),'У4 Ввод'!$D$21="",'У4 Ввод'!$E$21="",'У4 Ввод'!$D$21&gt;$B13),0,MAX(0,MIN(1,'У4 Ввод'!$E$21-NETWORKDAYS('У4 Ввод'!$D$21,$B13)+1))/Настройки!$E$10*100)</f>
        <v>0</v>
      </c>
      <c r="Q13" s="67" t="n">
        <f aca="false">IF(OR($D13=1,MONTH($B13)&lt;&gt;MONTH(StartDate),'У4 Ввод'!$D$22="",'У4 Ввод'!$E$22="",'У4 Ввод'!$D$22&gt;$B13),0,MAX(0,MIN(1,'У4 Ввод'!$E$22-NETWORKDAYS('У4 Ввод'!$D$22,$B13)+1))/Настройки!$E$10*100)</f>
        <v>0</v>
      </c>
      <c r="R13" s="67" t="n">
        <f aca="false">IF(OR($D13=1,MONTH($B13)&lt;&gt;MONTH(StartDate),'У4 Ввод'!$D$23="",'У4 Ввод'!$E$23="",'У4 Ввод'!$D$23&gt;$B13),0,MAX(0,MIN(1,'У4 Ввод'!$E$23-NETWORKDAYS('У4 Ввод'!$D$23,$B13)+1))/Настройки!$E$10*100)</f>
        <v>0</v>
      </c>
      <c r="S13" s="67" t="n">
        <f aca="false">IF(OR($D13=1,MONTH($B13)&lt;&gt;MONTH(StartDate),'У4 Ввод'!$D$24="",'У4 Ввод'!$E$24="",'У4 Ввод'!$D$24&gt;$B13),0,MAX(0,MIN(1,'У4 Ввод'!$E$24-NETWORKDAYS('У4 Ввод'!$D$24,$B13)+1))/Настройки!$E$10*100)</f>
        <v>0</v>
      </c>
      <c r="T13" s="67" t="n">
        <f aca="false">IF(OR($D13=1,MONTH($B13)&lt;&gt;MONTH(StartDate),'У4 Ввод'!$D$25="",'У4 Ввод'!$E$25="",'У4 Ввод'!$D$25&gt;$B13),0,MAX(0,MIN(1,'У4 Ввод'!$E$25-NETWORKDAYS('У4 Ввод'!$D$25,$B13)+1))/Настройки!$E$10*100)</f>
        <v>0</v>
      </c>
      <c r="U13" s="67" t="n">
        <f aca="false">IF(OR($D13=1,MONTH($B13)&lt;&gt;MONTH(StartDate),'У4 Ввод'!$D$26="",'У4 Ввод'!$E$26="",'У4 Ввод'!$D$26&gt;$B13),0,MAX(0,MIN(1,'У4 Ввод'!$E$26-NETWORKDAYS('У4 Ввод'!$D$26,$B13)+1))/Настройки!$E$10*100)</f>
        <v>0</v>
      </c>
      <c r="V13" s="67" t="n">
        <f aca="false">IF(OR($D13=1,MONTH($B13)&lt;&gt;MONTH(StartDate),'У4 Ввод'!$D$27="",'У4 Ввод'!$E$27="",'У4 Ввод'!$D$27&gt;$B13),0,MAX(0,MIN(1,'У4 Ввод'!$E$27-NETWORKDAYS('У4 Ввод'!$D$27,$B13)+1))/Настройки!$E$10*100)</f>
        <v>0</v>
      </c>
      <c r="W13" s="67" t="n">
        <f aca="false">IF(OR($D13=1,MONTH($B13)&lt;&gt;MONTH(StartDate),'У4 Ввод'!$D$28="",'У4 Ввод'!$E$28="",'У4 Ввод'!$D$28&gt;$B13),0,MAX(0,MIN(1,'У4 Ввод'!$E$28-NETWORKDAYS('У4 Ввод'!$D$28,$B13)+1))/Настройки!$E$10*100)</f>
        <v>0</v>
      </c>
      <c r="X13" s="67" t="n">
        <f aca="false">IF(OR($D13=1,MONTH($B13)&lt;&gt;MONTH(StartDate),'У4 Ввод'!$D$29="",'У4 Ввод'!$E$29="",'У4 Ввод'!$D$29&gt;$B13),0,MAX(0,MIN(1,'У4 Ввод'!$E$29-NETWORKDAYS('У4 Ввод'!$D$29,$B13)+1))/Настройки!$E$10*100)</f>
        <v>0</v>
      </c>
      <c r="Y13" s="67" t="n">
        <f aca="false">IF(OR($D13=1,MONTH($B13)&lt;&gt;MONTH(StartDate),'У4 Ввод'!$D$30="",'У4 Ввод'!$E$30="",'У4 Ввод'!$D$30&gt;$B13),0,MAX(0,MIN(1,'У4 Ввод'!$E$30-NETWORKDAYS('У4 Ввод'!$D$30,$B13)+1))/Настройки!$E$10*100)</f>
        <v>0</v>
      </c>
      <c r="Z13" s="67" t="n">
        <f aca="false">IF(OR($D13=1,MONTH($B13)&lt;&gt;MONTH(StartDate),'У4 Ввод'!$D$31="",'У4 Ввод'!$E$31="",'У4 Ввод'!$D$31&gt;$B13),0,MAX(0,MIN(1,'У4 Ввод'!$E$31-NETWORKDAYS('У4 Ввод'!$D$31,$B13)+1))/Настройки!$E$10*100)</f>
        <v>0</v>
      </c>
      <c r="AA13" s="67" t="n">
        <f aca="false">IF(OR($D13=1,MONTH($B13)&lt;&gt;MONTH(StartDate),'У4 Ввод'!$D$32="",'У4 Ввод'!$E$32="",'У4 Ввод'!$D$32&gt;$B13),0,MAX(0,MIN(1,'У4 Ввод'!$E$32-NETWORKDAYS('У4 Ввод'!$D$32,$B13)+1))/Настройки!$E$10*100)</f>
        <v>0</v>
      </c>
      <c r="AB13" s="67" t="n">
        <f aca="false">IF(OR($D13=1,MONTH($B13)&lt;&gt;MONTH(StartDate),'У4 Ввод'!$D$33="",'У4 Ввод'!$E$33="",'У4 Ввод'!$D$33&gt;$B13),0,MAX(0,MIN(1,'У4 Ввод'!$E$33-NETWORKDAYS('У4 Ввод'!$D$33,$B13)+1))/Настройки!$E$10*100)</f>
        <v>0</v>
      </c>
      <c r="AC13" s="67" t="n">
        <f aca="false">IF(OR($D13=1,MONTH($B13)&lt;&gt;MONTH(StartDate),'У4 Ввод'!$D$34="",'У4 Ввод'!$E$34="",'У4 Ввод'!$D$34&gt;$B13),0,MAX(0,MIN(1,'У4 Ввод'!$E$34-NETWORKDAYS('У4 Ввод'!$D$34,$B13)+1))/Настройки!$E$10*100)</f>
        <v>0</v>
      </c>
      <c r="AD13" s="67" t="n">
        <f aca="false">IF(OR($D13=1,MONTH($B13)&lt;&gt;MONTH(StartDate),'У4 Ввод'!$D$35="",'У4 Ввод'!$E$35="",'У4 Ввод'!$D$35&gt;$B13),0,MAX(0,MIN(1,'У4 Ввод'!$E$35-NETWORKDAYS('У4 Ввод'!$D$35,$B13)+1))/Настройки!$E$10*100)</f>
        <v>0</v>
      </c>
      <c r="AE13" s="67" t="n">
        <f aca="false">IF(OR($D13=1,MONTH($B13)&lt;&gt;MONTH(StartDate),'У4 Ввод'!$D$36="",'У4 Ввод'!$E$36="",'У4 Ввод'!$D$36&gt;$B13),0,MAX(0,MIN(1,'У4 Ввод'!$E$36-NETWORKDAYS('У4 Ввод'!$D$36,$B13)+1))/Настройки!$E$10*100)</f>
        <v>0</v>
      </c>
      <c r="AF13" s="67" t="n">
        <f aca="false">IF(OR($D13=1,MONTH($B13)&lt;&gt;MONTH(StartDate),'У4 Ввод'!$D$37="",'У4 Ввод'!$E$37="",'У4 Ввод'!$D$37&gt;$B13),0,MAX(0,MIN(1,'У4 Ввод'!$E$37-NETWORKDAYS('У4 Ввод'!$D$37,$B13)+1))/Настройки!$E$10*100)</f>
        <v>0</v>
      </c>
      <c r="AG13" s="67" t="n">
        <f aca="false">IF(OR($D13=1,MONTH($B13)&lt;&gt;MONTH(StartDate),'У4 Ввод'!$D$38="",'У4 Ввод'!$E$38="",'У4 Ввод'!$D$38&gt;$B13),0,MAX(0,MIN(1,'У4 Ввод'!$E$38-NETWORKDAYS('У4 Ввод'!$D$38,$B13)+1))/Настройки!$E$10*100)</f>
        <v>0</v>
      </c>
      <c r="AH13" s="67" t="n">
        <f aca="false">IF(OR($D13=1,MONTH($B13)&lt;&gt;MONTH(StartDate),'У4 Ввод'!$D$39="",'У4 Ввод'!$E$39="",'У4 Ввод'!$D$39&gt;$B13),0,MAX(0,MIN(1,'У4 Ввод'!$E$39-NETWORKDAYS('У4 Ввод'!$D$39,$B13)+1))/Настройки!$E$10*100)</f>
        <v>0</v>
      </c>
      <c r="AI13" s="67" t="n">
        <f aca="false">IF(OR($D13=1,MONTH($B13)&lt;&gt;MONTH(StartDate),'У4 Ввод'!$D$40="",'У4 Ввод'!$E$40="",'У4 Ввод'!$D$40&gt;$B13),0,MAX(0,MIN(1,'У4 Ввод'!$E$40-NETWORKDAYS('У4 Ввод'!$D$40,$B13)+1))/Настройки!$E$10*100)</f>
        <v>0</v>
      </c>
      <c r="AJ13" s="67" t="n">
        <f aca="false">IF(OR($D13=1,MONTH($B13)&lt;&gt;MONTH(StartDate),'У4 Ввод'!$D$41="",'У4 Ввод'!$E$41="",'У4 Ввод'!$D$41&gt;$B13),0,MAX(0,MIN(1,'У4 Ввод'!$E$41-NETWORKDAYS('У4 Ввод'!$D$41,$B13)+1))/Настройки!$E$10*100)</f>
        <v>0</v>
      </c>
      <c r="AK13" s="67" t="n">
        <f aca="false">IF(OR($D13=1,MONTH($B13)&lt;&gt;MONTH(StartDate),'У4 Ввод'!$D$42="",'У4 Ввод'!$E$42="",'У4 Ввод'!$D$42&gt;$B13),0,MAX(0,MIN(1,'У4 Ввод'!$E$42-NETWORKDAYS('У4 Ввод'!$D$42,$B13)+1))/Настройки!$E$10*100)</f>
        <v>0</v>
      </c>
      <c r="AL13" s="67" t="n">
        <f aca="false">IF(OR($D13=1,MONTH($B13)&lt;&gt;MONTH(StartDate),'У4 Ввод'!$D$43="",'У4 Ввод'!$E$43="",'У4 Ввод'!$D$43&gt;$B13),0,MAX(0,MIN(1,'У4 Ввод'!$E$43-NETWORKDAYS('У4 Ввод'!$D$43,$B13)+1))/Настройки!$E$10*100)</f>
        <v>0</v>
      </c>
      <c r="AM13" s="67" t="n">
        <f aca="false">IF(OR($D13=1,MONTH($B13)&lt;&gt;MONTH(StartDate),'У4 Ввод'!$D$44="",'У4 Ввод'!$E$44="",'У4 Ввод'!$D$44&gt;$B13),0,MAX(0,MIN(1,'У4 Ввод'!$E$44-NETWORKDAYS('У4 Ввод'!$D$44,$B13)+1))/Настройки!$E$10*100)</f>
        <v>0</v>
      </c>
      <c r="AN13" s="67" t="n">
        <f aca="false">IF(OR($D13=1,MONTH($B13)&lt;&gt;MONTH(StartDate),'У4 Ввод'!$D$45="",'У4 Ввод'!$E$45="",'У4 Ввод'!$D$45&gt;$B13),0,MAX(0,MIN(1,'У4 Ввод'!$E$45-NETWORKDAYS('У4 Ввод'!$D$45,$B13)+1))/Настройки!$E$10*100)</f>
        <v>0</v>
      </c>
      <c r="AO13" s="67" t="n">
        <f aca="false">IF(OR($D13=1,MONTH($B13)&lt;&gt;MONTH(StartDate),'У4 Ввод'!$D$46="",'У4 Ввод'!$E$46="",'У4 Ввод'!$D$46&gt;$B13),0,MAX(0,MIN(1,'У4 Ввод'!$E$46-NETWORKDAYS('У4 Ввод'!$D$46,$B13)+1))/Настройки!$E$10*100)</f>
        <v>0</v>
      </c>
      <c r="AP13" s="67" t="n">
        <f aca="false">IF(OR($D13=1,MONTH($B13)&lt;&gt;MONTH(StartDate),'У4 Ввод'!$D$47="",'У4 Ввод'!$E$47="",'У4 Ввод'!$D$47&gt;$B13),0,MAX(0,MIN(1,'У4 Ввод'!$E$47-NETWORKDAYS('У4 Ввод'!$D$47,$B13)+1))/Настройки!$E$10*100)</f>
        <v>0</v>
      </c>
      <c r="AQ13" s="67" t="n">
        <f aca="false">IF(OR($D13=1,MONTH($B13)&lt;&gt;MONTH(StartDate),'У4 Ввод'!$D$48="",'У4 Ввод'!$E$48="",'У4 Ввод'!$D$48&gt;$B13),0,MAX(0,MIN(1,'У4 Ввод'!$E$48-NETWORKDAYS('У4 Ввод'!$D$48,$B13)+1))/Настройки!$E$10*100)</f>
        <v>0</v>
      </c>
      <c r="AR13" s="67" t="n">
        <f aca="false">IF(OR($D13=1,MONTH($B13)&lt;&gt;MONTH(StartDate),'У4 Ввод'!$D$49="",'У4 Ввод'!$E$49="",'У4 Ввод'!$D$49&gt;$B13),0,MAX(0,MIN(1,'У4 Ввод'!$E$49-NETWORKDAYS('У4 Ввод'!$D$49,$B13)+1))/Настройки!$E$10*100)</f>
        <v>0</v>
      </c>
      <c r="AS13" s="67" t="n">
        <f aca="false">IF(OR($D13=1,MONTH($B13)&lt;&gt;MONTH(StartDate),'У4 Ввод'!$D$50="",'У4 Ввод'!$E$50="",'У4 Ввод'!$D$50&gt;$B13),0,MAX(0,MIN(1,'У4 Ввод'!$E$50-NETWORKDAYS('У4 Ввод'!$D$50,$B13)+1))/Настройки!$E$10*100)</f>
        <v>0</v>
      </c>
      <c r="AT13" s="67" t="n">
        <f aca="false">IF(OR($D13=1,MONTH($B13)&lt;&gt;MONTH(StartDate),'У4 Ввод'!$D$51="",'У4 Ввод'!$E$51="",'У4 Ввод'!$D$51&gt;$B13),0,MAX(0,MIN(1,'У4 Ввод'!$E$51-NETWORKDAYS('У4 Ввод'!$D$51,$B13)+1))/Настройки!$E$10*100)</f>
        <v>0</v>
      </c>
      <c r="AU13" s="67" t="n">
        <f aca="false">IF(OR($D13=1,MONTH($B13)&lt;&gt;MONTH(StartDate),'У4 Ввод'!$D$52="",'У4 Ввод'!$E$52="",'У4 Ввод'!$D$52&gt;$B13),0,MAX(0,MIN(1,'У4 Ввод'!$E$52-NETWORKDAYS('У4 Ввод'!$D$52,$B13)+1))/Настройки!$E$10*100)</f>
        <v>0</v>
      </c>
      <c r="AV13" s="67" t="n">
        <f aca="false">IF(OR($D13=1,MONTH($B13)&lt;&gt;MONTH(StartDate),'У4 Ввод'!$D$53="",'У4 Ввод'!$E$53="",'У4 Ввод'!$D$53&gt;$B13),0,MAX(0,MIN(1,'У4 Ввод'!$E$53-NETWORKDAYS('У4 Ввод'!$D$53,$B13)+1))/Настройки!$E$10*100)</f>
        <v>0</v>
      </c>
      <c r="AW13" s="67" t="n">
        <f aca="false">IF(OR($D13=1,MONTH($B13)&lt;&gt;MONTH(StartDate),'У4 Ввод'!$D$54="",'У4 Ввод'!$E$54="",'У4 Ввод'!$D$54&gt;$B13),0,MAX(0,MIN(1,'У4 Ввод'!$E$54-NETWORKDAYS('У4 Ввод'!$D$54,$B13)+1))/Настройки!$E$10*100)</f>
        <v>0</v>
      </c>
      <c r="AX13" s="67" t="n">
        <f aca="false">IF(OR($D13=1,MONTH($B13)&lt;&gt;MONTH(StartDate),'У4 Ввод'!$D$55="",'У4 Ввод'!$E$55="",'У4 Ввод'!$D$55&gt;$B13),0,MAX(0,MIN(1,'У4 Ввод'!$E$55-NETWORKDAYS('У4 Ввод'!$D$55,$B13)+1))/Настройки!$E$10*100)</f>
        <v>0</v>
      </c>
      <c r="AY13" s="67" t="n">
        <f aca="false">IF(OR($D13=1,MONTH($B13)&lt;&gt;MONTH(StartDate),'У4 Ввод'!$D$56="",'У4 Ввод'!$E$56="",'У4 Ввод'!$D$56&gt;$B13),0,MAX(0,MIN(1,'У4 Ввод'!$E$56-NETWORKDAYS('У4 Ввод'!$D$56,$B13)+1))/Настройки!$E$10*100)</f>
        <v>0</v>
      </c>
      <c r="AZ13" s="67" t="n">
        <f aca="false">IF(OR($D13=1,MONTH($B13)&lt;&gt;MONTH(StartDate),'У4 Ввод'!$D$57="",'У4 Ввод'!$E$57="",'У4 Ввод'!$D$57&gt;$B13),0,MAX(0,MIN(1,'У4 Ввод'!$E$57-NETWORKDAYS('У4 Ввод'!$D$57,$B13)+1))/Настройки!$E$10*100)</f>
        <v>0</v>
      </c>
      <c r="BA13" s="67" t="n">
        <f aca="false">IF(OR($D13=1,MONTH($B13)&lt;&gt;MONTH(StartDate),'У4 Ввод'!$D$58="",'У4 Ввод'!$E$58="",'У4 Ввод'!$D$58&gt;$B13),0,MAX(0,MIN(1,'У4 Ввод'!$E$58-NETWORKDAYS('У4 Ввод'!$D$58,$B13)+1))/Настройки!$E$10*100)</f>
        <v>0</v>
      </c>
      <c r="BB13" s="67" t="n">
        <f aca="false">IF(OR($D13=1,MONTH($B13)&lt;&gt;MONTH(StartDate),'У4 Ввод'!$D$59="",'У4 Ввод'!$E$59="",'У4 Ввод'!$D$59&gt;$B13),0,MAX(0,MIN(1,'У4 Ввод'!$E$59-NETWORKDAYS('У4 Ввод'!$D$59,$B13)+1))/Настройки!$E$10*100)</f>
        <v>0</v>
      </c>
      <c r="BC13" s="67" t="n">
        <f aca="false">IF(OR($D13=1,MONTH($B13)&lt;&gt;MONTH(StartDate),'У4 Ввод'!$D$60="",'У4 Ввод'!$E$60="",'У4 Ввод'!$D$60&gt;$B13),0,MAX(0,MIN(1,'У4 Ввод'!$E$60-NETWORKDAYS('У4 Ввод'!$D$60,$B13)+1))/Настройки!$E$10*100)</f>
        <v>0</v>
      </c>
      <c r="BD13" s="67" t="n">
        <f aca="false">IF(OR($D13=1,MONTH($B13)&lt;&gt;MONTH(StartDate),'У4 Ввод'!$D$61="",'У4 Ввод'!$E$61="",'У4 Ввод'!$D$61&gt;$B13),0,MAX(0,MIN(1,'У4 Ввод'!$E$61-NETWORKDAYS('У4 Ввод'!$D$61,$B13)+1))/Настройки!$E$10*100)</f>
        <v>0</v>
      </c>
      <c r="BE13" s="67" t="n">
        <f aca="false">IF(OR($D13=1,MONTH($B13)&lt;&gt;MONTH(StartDate),'У4 Ввод'!$D$62="",'У4 Ввод'!$E$62="",'У4 Ввод'!$D$62&gt;$B13),0,MAX(0,MIN(1,'У4 Ввод'!$E$62-NETWORKDAYS('У4 Ввод'!$D$62,$B13)+1))/Настройки!$E$10*100)</f>
        <v>0</v>
      </c>
      <c r="BF13" s="67" t="n">
        <f aca="false">IF(OR($D13=1,MONTH($B13)&lt;&gt;MONTH(StartDate),'У4 Ввод'!$D$63="",'У4 Ввод'!$E$63="",'У4 Ввод'!$D$63&gt;$B13),0,MAX(0,MIN(1,'У4 Ввод'!$E$63-NETWORKDAYS('У4 Ввод'!$D$63,$B13)+1))/Настройки!$E$10*100)</f>
        <v>0</v>
      </c>
      <c r="BG13" s="67" t="n">
        <f aca="false">IF(OR($D13=1,MONTH($B13)&lt;&gt;MONTH(StartDate),'У4 Ввод'!$D$64="",'У4 Ввод'!$E$64="",'У4 Ввод'!$D$64&gt;$B13),0,MAX(0,MIN(1,'У4 Ввод'!$E$64-NETWORKDAYS('У4 Ввод'!$D$64,$B13)+1))/Настройки!$E$10*100)</f>
        <v>0</v>
      </c>
      <c r="BH13" s="67" t="n">
        <f aca="false">IF(OR($D13=1,MONTH($B13)&lt;&gt;MONTH(StartDate),'У4 Ввод'!$D$65="",'У4 Ввод'!$E$65="",'У4 Ввод'!$D$65&gt;$B13),0,MAX(0,MIN(1,'У4 Ввод'!$E$65-NETWORKDAYS('У4 Ввод'!$D$65,$B13)+1))/Настройки!$E$10*100)</f>
        <v>0</v>
      </c>
      <c r="BI13" s="67" t="n">
        <f aca="false">IF(OR($D13=1,MONTH($B13)&lt;&gt;MONTH(StartDate),'У4 Ввод'!$D$66="",'У4 Ввод'!$E$66="",'У4 Ввод'!$D$66&gt;$B13),0,MAX(0,MIN(1,'У4 Ввод'!$E$66-NETWORKDAYS('У4 Ввод'!$D$66,$B13)+1))/Настройки!$E$10*100)</f>
        <v>0</v>
      </c>
      <c r="BJ13" s="67" t="n">
        <f aca="false">IF(OR($D13=1,MONTH($B13)&lt;&gt;MONTH(StartDate),'У4 Ввод'!$D$67="",'У4 Ввод'!$E$67="",'У4 Ввод'!$D$67&gt;$B13),0,MAX(0,MIN(1,'У4 Ввод'!$E$67-NETWORKDAYS('У4 Ввод'!$D$67,$B13)+1))/Настройки!$E$10*100)</f>
        <v>0</v>
      </c>
      <c r="BK13" s="67" t="n">
        <f aca="false">IF(OR($D13=1,MONTH($B13)&lt;&gt;MONTH(StartDate),'У4 Ввод'!$D$68="",'У4 Ввод'!$E$68="",'У4 Ввод'!$D$68&gt;$B13),0,MAX(0,MIN(1,'У4 Ввод'!$E$68-NETWORKDAYS('У4 Ввод'!$D$68,$B13)+1))/Настройки!$E$10*100)</f>
        <v>0</v>
      </c>
      <c r="BL13" s="67" t="n">
        <f aca="false">IF(OR($D13=1,MONTH($B13)&lt;&gt;MONTH(StartDate),'У4 Ввод'!$D$69="",'У4 Ввод'!$E$69="",'У4 Ввод'!$D$69&gt;$B13),0,MAX(0,MIN(1,'У4 Ввод'!$E$69-NETWORKDAYS('У4 Ввод'!$D$69,$B13)+1))/Настройки!$E$10*100)</f>
        <v>0</v>
      </c>
      <c r="BM13" s="67" t="n">
        <f aca="false">IF(OR($D13=1,MONTH($B13)&lt;&gt;MONTH(StartDate),'У4 Ввод'!$D$70="",'У4 Ввод'!$E$70="",'У4 Ввод'!$D$70&gt;$B13),0,MAX(0,MIN(1,'У4 Ввод'!$E$70-NETWORKDAYS('У4 Ввод'!$D$70,$B13)+1))/Настройки!$E$10*100)</f>
        <v>0</v>
      </c>
      <c r="BN13" s="67" t="n">
        <f aca="false">IF(OR($D13=1,MONTH($B13)&lt;&gt;MONTH(StartDate),'У4 Ввод'!$D$71="",'У4 Ввод'!$E$71="",'У4 Ввод'!$D$71&gt;$B13),0,MAX(0,MIN(1,'У4 Ввод'!$E$71-NETWORKDAYS('У4 Ввод'!$D$71,$B13)+1))/Настройки!$E$10*100)</f>
        <v>0</v>
      </c>
      <c r="BO13" s="67" t="n">
        <f aca="false">IF(OR($D13=1,MONTH($B13)&lt;&gt;MONTH(StartDate),'У4 Ввод'!$D$72="",'У4 Ввод'!$E$72="",'У4 Ввод'!$D$72&gt;$B13),0,MAX(0,MIN(1,'У4 Ввод'!$E$72-NETWORKDAYS('У4 Ввод'!$D$72,$B13)+1))/Настройки!$E$10*100)</f>
        <v>0</v>
      </c>
      <c r="BP13" s="67" t="n">
        <f aca="false">IF(OR($D13=1,MONTH($B13)&lt;&gt;MONTH(StartDate),'У4 Ввод'!$D$73="",'У4 Ввод'!$E$73="",'У4 Ввод'!$D$73&gt;$B13),0,MAX(0,MIN(1,'У4 Ввод'!$E$73-NETWORKDAYS('У4 Ввод'!$D$73,$B13)+1))/Настройки!$E$10*100)</f>
        <v>0</v>
      </c>
      <c r="BQ13" s="67" t="n">
        <f aca="false">IF(OR($D13=1,MONTH($B13)&lt;&gt;MONTH(StartDate),'У4 Ввод'!$D$74="",'У4 Ввод'!$E$74="",'У4 Ввод'!$D$74&gt;$B13),0,MAX(0,MIN(1,'У4 Ввод'!$E$74-NETWORKDAYS('У4 Ввод'!$D$74,$B13)+1))/Настройки!$E$10*100)</f>
        <v>0</v>
      </c>
      <c r="BR13" s="67" t="n">
        <f aca="false">IF(OR($D13=1,MONTH($B13)&lt;&gt;MONTH(StartDate),'У4 Ввод'!$D$75="",'У4 Ввод'!$E$75="",'У4 Ввод'!$D$75&gt;$B13),0,MAX(0,MIN(1,'У4 Ввод'!$E$75-NETWORKDAYS('У4 Ввод'!$D$75,$B13)+1))/Настройки!$E$10*100)</f>
        <v>0</v>
      </c>
      <c r="BS13" s="67" t="n">
        <f aca="false">IF(OR($D13=1,MONTH($B13)&lt;&gt;MONTH(StartDate),'У4 Ввод'!$D$76="",'У4 Ввод'!$E$76="",'У4 Ввод'!$D$76&gt;$B13),0,MAX(0,MIN(1,'У4 Ввод'!$E$76-NETWORKDAYS('У4 Ввод'!$D$76,$B13)+1))/Настройки!$E$10*100)</f>
        <v>0</v>
      </c>
      <c r="BT13" s="67" t="n">
        <f aca="false">IF(OR($D13=1,MONTH($B13)&lt;&gt;MONTH(StartDate),'У4 Ввод'!$D$77="",'У4 Ввод'!$E$77="",'У4 Ввод'!$D$77&gt;$B13),0,MAX(0,MIN(1,'У4 Ввод'!$E$77-NETWORKDAYS('У4 Ввод'!$D$77,$B13)+1))/Настройки!$E$10*100)</f>
        <v>0</v>
      </c>
      <c r="BU13" s="67" t="n">
        <f aca="false">IF(OR($D13=1,MONTH($B13)&lt;&gt;MONTH(StartDate),'У4 Ввод'!$D$78="",'У4 Ввод'!$E$78="",'У4 Ввод'!$D$78&gt;$B13),0,MAX(0,MIN(1,'У4 Ввод'!$E$78-NETWORKDAYS('У4 Ввод'!$D$78,$B13)+1))/Настройки!$E$10*100)</f>
        <v>0</v>
      </c>
      <c r="BV13" s="67" t="n">
        <f aca="false">IF(OR($D13=1,MONTH($B13)&lt;&gt;MONTH(StartDate),'У4 Ввод'!$D$79="",'У4 Ввод'!$E$79="",'У4 Ввод'!$D$79&gt;$B13),0,MAX(0,MIN(1,'У4 Ввод'!$E$79-NETWORKDAYS('У4 Ввод'!$D$79,$B13)+1))/Настройки!$E$10*100)</f>
        <v>0</v>
      </c>
      <c r="BW13" s="67" t="n">
        <f aca="false">IF(OR($D13=1,MONTH($B13)&lt;&gt;MONTH(StartDate),'У4 Ввод'!$D$80="",'У4 Ввод'!$E$80="",'У4 Ввод'!$D$80&gt;$B13),0,MAX(0,MIN(1,'У4 Ввод'!$E$80-NETWORKDAYS('У4 Ввод'!$D$80,$B13)+1))/Настройки!$E$10*100)</f>
        <v>0</v>
      </c>
      <c r="BX13" s="67" t="n">
        <f aca="false">IF(OR($D13=1,MONTH($B13)&lt;&gt;MONTH(StartDate),'У4 Ввод'!$D$81="",'У4 Ввод'!$E$81="",'У4 Ввод'!$D$81&gt;$B13),0,MAX(0,MIN(1,'У4 Ввод'!$E$81-NETWORKDAYS('У4 Ввод'!$D$81,$B13)+1))/Настройки!$E$10*100)</f>
        <v>0</v>
      </c>
      <c r="BY13" s="67" t="n">
        <f aca="false">IF(OR($D13=1,MONTH($B13)&lt;&gt;MONTH(StartDate),'У4 Ввод'!$D$82="",'У4 Ввод'!$E$82="",'У4 Ввод'!$D$82&gt;$B13),0,MAX(0,MIN(1,'У4 Ввод'!$E$82-NETWORKDAYS('У4 Ввод'!$D$82,$B13)+1))/Настройки!$E$10*100)</f>
        <v>0</v>
      </c>
      <c r="BZ13" s="67" t="n">
        <f aca="false">IF(OR($D13=1,MONTH($B13)&lt;&gt;MONTH(StartDate),'У4 Ввод'!$D$83="",'У4 Ввод'!$E$83="",'У4 Ввод'!$D$83&gt;$B13),0,MAX(0,MIN(1,'У4 Ввод'!$E$83-NETWORKDAYS('У4 Ввод'!$D$83,$B13)+1))/Настройки!$E$10*100)</f>
        <v>0</v>
      </c>
      <c r="CA13" s="67" t="n">
        <f aca="false">IF(OR($D13=1,MONTH($B13)&lt;&gt;MONTH(StartDate),'У4 Ввод'!$D$84="",'У4 Ввод'!$E$84="",'У4 Ввод'!$D$84&gt;$B13),0,MAX(0,MIN(1,'У4 Ввод'!$E$84-NETWORKDAYS('У4 Ввод'!$D$84,$B13)+1))/Настройки!$E$10*100)</f>
        <v>0</v>
      </c>
      <c r="CB13" s="67" t="n">
        <f aca="false">IF(OR($D13=1,MONTH($B13)&lt;&gt;MONTH(StartDate),'У4 Ввод'!$D$85="",'У4 Ввод'!$E$85="",'У4 Ввод'!$D$85&gt;$B13),0,MAX(0,MIN(1,'У4 Ввод'!$E$85-NETWORKDAYS('У4 Ввод'!$D$85,$B13)+1))/Настройки!$E$10*100)</f>
        <v>0</v>
      </c>
      <c r="CC13" s="67" t="n">
        <f aca="false">IF(OR($D13=1,MONTH($B13)&lt;&gt;MONTH(StartDate),'У4 Ввод'!$D$86="",'У4 Ввод'!$E$86="",'У4 Ввод'!$D$86&gt;$B13),0,MAX(0,MIN(1,'У4 Ввод'!$E$86-NETWORKDAYS('У4 Ввод'!$D$86,$B13)+1))/Настройки!$E$10*100)</f>
        <v>0</v>
      </c>
      <c r="CD13" s="67" t="n">
        <f aca="false">IF(OR($D13=1,MONTH($B13)&lt;&gt;MONTH(StartDate),'У4 Ввод'!$D$87="",'У4 Ввод'!$E$87="",'У4 Ввод'!$D$87&gt;$B13),0,MAX(0,MIN(1,'У4 Ввод'!$E$87-NETWORKDAYS('У4 Ввод'!$D$87,$B13)+1))/Настройки!$E$10*100)</f>
        <v>0</v>
      </c>
      <c r="CE13" s="67" t="n">
        <f aca="false">IF(OR($D13=1,MONTH($B13)&lt;&gt;MONTH(StartDate),'У4 Ввод'!$D$88="",'У4 Ввод'!$E$88="",'У4 Ввод'!$D$88&gt;$B13),0,MAX(0,MIN(1,'У4 Ввод'!$E$88-NETWORKDAYS('У4 Ввод'!$D$88,$B13)+1))/Настройки!$E$10*100)</f>
        <v>0</v>
      </c>
      <c r="CF13" s="67" t="n">
        <f aca="false">IF(OR($D13=1,MONTH($B13)&lt;&gt;MONTH(StartDate),'У4 Ввод'!$D$89="",'У4 Ввод'!$E$89="",'У4 Ввод'!$D$89&gt;$B13),0,MAX(0,MIN(1,'У4 Ввод'!$E$89-NETWORKDAYS('У4 Ввод'!$D$89,$B13)+1))/Настройки!$E$10*100)</f>
        <v>0</v>
      </c>
      <c r="CG13" s="67" t="n">
        <f aca="false">IF(OR($D13=1,MONTH($B13)&lt;&gt;MONTH(StartDate),'У4 Ввод'!$D$90="",'У4 Ввод'!$E$90="",'У4 Ввод'!$D$90&gt;$B13),0,MAX(0,MIN(1,'У4 Ввод'!$E$90-NETWORKDAYS('У4 Ввод'!$D$90,$B13)+1))/Настройки!$E$10*100)</f>
        <v>0</v>
      </c>
      <c r="CH13" s="67" t="n">
        <f aca="false">IF(OR($D13=1,MONTH($B13)&lt;&gt;MONTH(StartDate),'У4 Ввод'!$D$91="",'У4 Ввод'!$E$91="",'У4 Ввод'!$D$91&gt;$B13),0,MAX(0,MIN(1,'У4 Ввод'!$E$91-NETWORKDAYS('У4 Ввод'!$D$91,$B13)+1))/Настройки!$E$10*100)</f>
        <v>0</v>
      </c>
      <c r="CI13" s="67" t="n">
        <f aca="false">IF(OR($D13=1,MONTH($B13)&lt;&gt;MONTH(StartDate),'У4 Ввод'!$D$92="",'У4 Ввод'!$E$92="",'У4 Ввод'!$D$92&gt;$B13),0,MAX(0,MIN(1,'У4 Ввод'!$E$92-NETWORKDAYS('У4 Ввод'!$D$92,$B13)+1))/Настройки!$E$10*100)</f>
        <v>0</v>
      </c>
      <c r="CJ13" s="67" t="n">
        <f aca="false">IF(OR($D13=1,MONTH($B13)&lt;&gt;MONTH(StartDate),'У4 Ввод'!$D$93="",'У4 Ввод'!$E$93="",'У4 Ввод'!$D$93&gt;$B13),0,MAX(0,MIN(1,'У4 Ввод'!$E$93-NETWORKDAYS('У4 Ввод'!$D$93,$B13)+1))/Настройки!$E$10*100)</f>
        <v>0</v>
      </c>
      <c r="CK13" s="67" t="n">
        <f aca="false">IF(OR($D13=1,MONTH($B13)&lt;&gt;MONTH(StartDate),'У4 Ввод'!$D$94="",'У4 Ввод'!$E$94="",'У4 Ввод'!$D$94&gt;$B13),0,MAX(0,MIN(1,'У4 Ввод'!$E$94-NETWORKDAYS('У4 Ввод'!$D$94,$B13)+1))/Настройки!$E$10*100)</f>
        <v>0</v>
      </c>
      <c r="CL13" s="67" t="n">
        <f aca="false">IF(OR($D13=1,MONTH($B13)&lt;&gt;MONTH(StartDate),'У4 Ввод'!$D$95="",'У4 Ввод'!$E$95="",'У4 Ввод'!$D$95&gt;$B13),0,MAX(0,MIN(1,'У4 Ввод'!$E$95-NETWORKDAYS('У4 Ввод'!$D$95,$B13)+1))/Настройки!$E$10*100)</f>
        <v>0</v>
      </c>
      <c r="CM13" s="67" t="n">
        <f aca="false">IF(OR($D13=1,MONTH($B13)&lt;&gt;MONTH(StartDate),'У4 Ввод'!$D$96="",'У4 Ввод'!$E$96="",'У4 Ввод'!$D$96&gt;$B13),0,MAX(0,MIN(1,'У4 Ввод'!$E$96-NETWORKDAYS('У4 Ввод'!$D$96,$B13)+1))/Настройки!$E$10*100)</f>
        <v>0</v>
      </c>
      <c r="CN13" s="67" t="n">
        <f aca="false">IF(OR($D13=1,MONTH($B13)&lt;&gt;MONTH(StartDate),'У4 Ввод'!$D$97="",'У4 Ввод'!$E$97="",'У4 Ввод'!$D$97&gt;$B13),0,MAX(0,MIN(1,'У4 Ввод'!$E$97-NETWORKDAYS('У4 Ввод'!$D$97,$B13)+1))/Настройки!$E$10*100)</f>
        <v>0</v>
      </c>
      <c r="CO13" s="67" t="n">
        <f aca="false">IF(OR($D13=1,MONTH($B13)&lt;&gt;MONTH(StartDate),'У4 Ввод'!$D$98="",'У4 Ввод'!$E$98="",'У4 Ввод'!$D$98&gt;$B13),0,MAX(0,MIN(1,'У4 Ввод'!$E$98-NETWORKDAYS('У4 Ввод'!$D$98,$B13)+1))/Настройки!$E$10*100)</f>
        <v>0</v>
      </c>
      <c r="CP13" s="67" t="n">
        <f aca="false">IF(OR($D13=1,MONTH($B13)&lt;&gt;MONTH(StartDate),'У4 Ввод'!$D$99="",'У4 Ввод'!$E$99="",'У4 Ввод'!$D$99&gt;$B13),0,MAX(0,MIN(1,'У4 Ввод'!$E$99-NETWORKDAYS('У4 Ввод'!$D$99,$B13)+1))/Настройки!$E$10*100)</f>
        <v>0</v>
      </c>
      <c r="CQ13" s="67" t="n">
        <f aca="false">IF(OR($D13=1,MONTH($B13)&lt;&gt;MONTH(StartDate),'У4 Ввод'!$D$100="",'У4 Ввод'!$E$100="",'У4 Ввод'!$D$100&gt;$B13),0,MAX(0,MIN(1,'У4 Ввод'!$E$100-NETWORKDAYS('У4 Ввод'!$D$100,$B13)+1))/Настройки!$E$10*100)</f>
        <v>0</v>
      </c>
      <c r="CR13" s="67" t="n">
        <f aca="false">IF(OR($D13=1,MONTH($B13)&lt;&gt;MONTH(StartDate),'У4 Ввод'!$D$101="",'У4 Ввод'!$E$101="",'У4 Ввод'!$D$101&gt;$B13),0,MAX(0,MIN(1,'У4 Ввод'!$E$101-NETWORKDAYS('У4 Ввод'!$D$101,$B13)+1))/Настройки!$E$10*100)</f>
        <v>0</v>
      </c>
      <c r="CS13" s="67" t="n">
        <f aca="false">IF(OR($D13=1,MONTH($B13)&lt;&gt;MONTH(StartDate),'У4 Ввод'!$D$102="",'У4 Ввод'!$E$102="",'У4 Ввод'!$D$102&gt;$B13),0,MAX(0,MIN(1,'У4 Ввод'!$E$102-NETWORKDAYS('У4 Ввод'!$D$102,$B13)+1))/Настройки!$E$10*100)</f>
        <v>0</v>
      </c>
      <c r="CT13" s="67" t="n">
        <f aca="false">IF(OR($D13=1,MONTH($B13)&lt;&gt;MONTH(StartDate),'У4 Ввод'!$D$103="",'У4 Ввод'!$E$103="",'У4 Ввод'!$D$103&gt;$B13),0,MAX(0,MIN(1,'У4 Ввод'!$E$103-NETWORKDAYS('У4 Ввод'!$D$103,$B13)+1))/Настройки!$E$10*100)</f>
        <v>0</v>
      </c>
      <c r="CU13" s="67" t="n">
        <f aca="false">IF(OR($D13=1,MONTH($B13)&lt;&gt;MONTH(StartDate),'У4 Ввод'!$D$104="",'У4 Ввод'!$E$104="",'У4 Ввод'!$D$104&gt;$B13),0,MAX(0,MIN(1,'У4 Ввод'!$E$104-NETWORKDAYS('У4 Ввод'!$D$104,$B13)+1))/Настройки!$E$10*100)</f>
        <v>0</v>
      </c>
      <c r="CV13" s="67" t="n">
        <f aca="false">IF(OR($D13=1,MONTH($B13)&lt;&gt;MONTH(StartDate),'У4 Ввод'!$D$105="",'У4 Ввод'!$E$105="",'У4 Ввод'!$D$105&gt;$B13),0,MAX(0,MIN(1,'У4 Ввод'!$E$105-NETWORKDAYS('У4 Ввод'!$D$105,$B13)+1))/Настройки!$E$10*100)</f>
        <v>0</v>
      </c>
      <c r="CW13" s="67" t="n">
        <f aca="false">IF(OR($D13=1,MONTH($B13)&lt;&gt;MONTH(StartDate),'У4 Ввод'!$D$106="",'У4 Ввод'!$E$106="",'У4 Ввод'!$D$106&gt;$B13),0,MAX(0,MIN(1,'У4 Ввод'!$E$106-NETWORKDAYS('У4 Ввод'!$D$106,$B13)+1))/Настройки!$E$10*100)</f>
        <v>0</v>
      </c>
      <c r="CX13" s="67" t="n">
        <f aca="false">IF(OR($D13=1,MONTH($B13)&lt;&gt;MONTH(StartDate),'У4 Ввод'!$D$107="",'У4 Ввод'!$E$107="",'У4 Ввод'!$D$107&gt;$B13),0,MAX(0,MIN(1,'У4 Ввод'!$E$107-NETWORKDAYS('У4 Ввод'!$D$107,$B13)+1))/Настройки!$E$10*100)</f>
        <v>0</v>
      </c>
      <c r="CY13" s="67" t="n">
        <f aca="false">IF(OR($D13=1,MONTH($B13)&lt;&gt;MONTH(StartDate),'У4 Ввод'!$D$108="",'У4 Ввод'!$E$108="",'У4 Ввод'!$D$108&gt;$B13),0,MAX(0,MIN(1,'У4 Ввод'!$E$108-NETWORKDAYS('У4 Ввод'!$D$108,$B13)+1))/Настройки!$E$10*100)</f>
        <v>0</v>
      </c>
      <c r="CZ13" s="67" t="n">
        <f aca="false">IF(OR($D13=1,MONTH($B13)&lt;&gt;MONTH(StartDate),'У4 Ввод'!$D$109="",'У4 Ввод'!$E$109="",'У4 Ввод'!$D$109&gt;$B13),0,MAX(0,MIN(1,'У4 Ввод'!$E$109-NETWORKDAYS('У4 Ввод'!$D$109,$B13)+1))/Настройки!$E$10*100)</f>
        <v>0</v>
      </c>
      <c r="DA13" s="67" t="n">
        <f aca="false">IF(OR($D13=1,MONTH($B13)&lt;&gt;MONTH(StartDate),'У4 Ввод'!$D$110="",'У4 Ввод'!$E$110="",'У4 Ввод'!$D$110&gt;$B13),0,MAX(0,MIN(1,'У4 Ввод'!$E$110-NETWORKDAYS('У4 Ввод'!$D$110,$B13)+1))/Настройки!$E$10*100)</f>
        <v>0</v>
      </c>
      <c r="DB13" s="67" t="n">
        <f aca="false">IF(OR($D13=1,MONTH($B13)&lt;&gt;MONTH(StartDate),'У4 Ввод'!$D$111="",'У4 Ввод'!$E$111="",'У4 Ввод'!$D$111&gt;$B13),0,MAX(0,MIN(1,'У4 Ввод'!$E$111-NETWORKDAYS('У4 Ввод'!$D$111,$B13)+1))/Настройки!$E$10*100)</f>
        <v>0</v>
      </c>
      <c r="DC13" s="67" t="n">
        <f aca="false">IF(OR($D13=1,MONTH($B13)&lt;&gt;MONTH(StartDate),'У4 Ввод'!$D$112="",'У4 Ввод'!$E$112="",'У4 Ввод'!$D$112&gt;$B13),0,MAX(0,MIN(1,'У4 Ввод'!$E$112-NETWORKDAYS('У4 Ввод'!$D$112,$B13)+1))/Настройки!$E$10*100)</f>
        <v>0</v>
      </c>
      <c r="DD13" s="67" t="n">
        <f aca="false">IF(OR($D13=1,MONTH($B13)&lt;&gt;MONTH(StartDate),'У4 Ввод'!$D$113="",'У4 Ввод'!$E$113="",'У4 Ввод'!$D$113&gt;$B13),0,MAX(0,MIN(1,'У4 Ввод'!$E$113-NETWORKDAYS('У4 Ввод'!$D$113,$B13)+1))/Настройки!$E$10*100)</f>
        <v>0</v>
      </c>
      <c r="DE13" s="67" t="n">
        <f aca="false">IF(OR($D13=1,MONTH($B13)&lt;&gt;MONTH(StartDate),'У4 Ввод'!$D$114="",'У4 Ввод'!$E$114="",'У4 Ввод'!$D$114&gt;$B13),0,MAX(0,MIN(1,'У4 Ввод'!$E$114-NETWORKDAYS('У4 Ввод'!$D$114,$B13)+1))/Настройки!$E$10*100)</f>
        <v>0</v>
      </c>
      <c r="DF13" s="67" t="n">
        <f aca="false">IF(OR($D13=1,MONTH($B13)&lt;&gt;MONTH(StartDate),'У4 Ввод'!$D$115="",'У4 Ввод'!$E$115="",'У4 Ввод'!$D$115&gt;$B13),0,MAX(0,MIN(1,'У4 Ввод'!$E$115-NETWORKDAYS('У4 Ввод'!$D$115,$B13)+1))/Настройки!$E$10*100)</f>
        <v>0</v>
      </c>
      <c r="DG13" s="67" t="n">
        <f aca="false">IF(OR($D13=1,MONTH($B13)&lt;&gt;MONTH(StartDate),'У4 Ввод'!$D$116="",'У4 Ввод'!$E$116="",'У4 Ввод'!$D$116&gt;$B13),0,MAX(0,MIN(1,'У4 Ввод'!$E$116-NETWORKDAYS('У4 Ввод'!$D$116,$B13)+1))/Настройки!$E$10*100)</f>
        <v>0</v>
      </c>
      <c r="DH13" s="67" t="n">
        <f aca="false">IF(OR($D13=1,MONTH($B13)&lt;&gt;MONTH(StartDate),'У4 Ввод'!$D$117="",'У4 Ввод'!$E$117="",'У4 Ввод'!$D$117&gt;$B13),0,MAX(0,MIN(1,'У4 Ввод'!$E$117-NETWORKDAYS('У4 Ввод'!$D$117,$B13)+1))/Настройки!$E$10*100)</f>
        <v>0</v>
      </c>
      <c r="DI13" s="67" t="n">
        <f aca="false">IF(OR($D13=1,MONTH($B13)&lt;&gt;MONTH(StartDate),'У4 Ввод'!$D$118="",'У4 Ввод'!$E$118="",'У4 Ввод'!$D$118&gt;$B13),0,MAX(0,MIN(1,'У4 Ввод'!$E$118-NETWORKDAYS('У4 Ввод'!$D$118,$B13)+1))/Настройки!$E$10*100)</f>
        <v>0</v>
      </c>
      <c r="DJ13" s="67" t="n">
        <f aca="false">IF(OR($D13=1,MONTH($B13)&lt;&gt;MONTH(StartDate),'У4 Ввод'!$D$119="",'У4 Ввод'!$E$119="",'У4 Ввод'!$D$119&gt;$B13),0,MAX(0,MIN(1,'У4 Ввод'!$E$119-NETWORKDAYS('У4 Ввод'!$D$119,$B13)+1))/Настройки!$E$10*100)</f>
        <v>0</v>
      </c>
      <c r="DK13" s="67" t="n">
        <f aca="false">IF(OR($D13=1,MONTH($B13)&lt;&gt;MONTH(StartDate),'У4 Ввод'!$D$120="",'У4 Ввод'!$E$120="",'У4 Ввод'!$D$120&gt;$B13),0,MAX(0,MIN(1,'У4 Ввод'!$E$120-NETWORKDAYS('У4 Ввод'!$D$120,$B13)+1))/Настройки!$E$10*100)</f>
        <v>0</v>
      </c>
      <c r="DL13" s="67" t="n">
        <f aca="false">IF(OR($D13=1,MONTH($B13)&lt;&gt;MONTH(StartDate),'У4 Ввод'!$D$121="",'У4 Ввод'!$E$121="",'У4 Ввод'!$D$121&gt;$B13),0,MAX(0,MIN(1,'У4 Ввод'!$E$121-NETWORKDAYS('У4 Ввод'!$D$121,$B13)+1))/Настройки!$E$10*100)</f>
        <v>0</v>
      </c>
      <c r="DM13" s="67" t="n">
        <f aca="false">IF(OR($D13=1,MONTH($B13)&lt;&gt;MONTH(StartDate),'У4 Ввод'!$D$122="",'У4 Ввод'!$E$122="",'У4 Ввод'!$D$122&gt;$B13),0,MAX(0,MIN(1,'У4 Ввод'!$E$122-NETWORKDAYS('У4 Ввод'!$D$122,$B13)+1))/Настройки!$E$10*100)</f>
        <v>0</v>
      </c>
      <c r="DN13" s="67" t="n">
        <f aca="false">IF(OR($D13=1,MONTH($B13)&lt;&gt;MONTH(StartDate),'У4 Ввод'!$D$123="",'У4 Ввод'!$E$123="",'У4 Ввод'!$D$123&gt;$B13),0,MAX(0,MIN(1,'У4 Ввод'!$E$123-NETWORKDAYS('У4 Ввод'!$D$123,$B13)+1))/Настройки!$E$10*100)</f>
        <v>0</v>
      </c>
      <c r="DO13" s="67" t="n">
        <f aca="false">IF(OR($D13=1,MONTH($B13)&lt;&gt;MONTH(StartDate),'У4 Ввод'!$D$124="",'У4 Ввод'!$E$124="",'У4 Ввод'!$D$124&gt;$B13),0,MAX(0,MIN(1,'У4 Ввод'!$E$124-NETWORKDAYS('У4 Ввод'!$D$124,$B13)+1))/Настройки!$E$10*100)</f>
        <v>0</v>
      </c>
      <c r="DP13" s="67" t="n">
        <f aca="false">IF(OR($D13=1,MONTH($B13)&lt;&gt;MONTH(StartDate),'У4 Ввод'!$D$125="",'У4 Ввод'!$E$125="",'У4 Ввод'!$D$125&gt;$B13),0,MAX(0,MIN(1,'У4 Ввод'!$E$125-NETWORKDAYS('У4 Ввод'!$D$125,$B13)+1))/Настройки!$E$10*100)</f>
        <v>0</v>
      </c>
      <c r="DQ13" s="67" t="n">
        <f aca="false">IF(OR($D13=1,MONTH($B13)&lt;&gt;MONTH(StartDate),'У4 Ввод'!$D$126="",'У4 Ввод'!$E$126="",'У4 Ввод'!$D$126&gt;$B13),0,MAX(0,MIN(1,'У4 Ввод'!$E$126-NETWORKDAYS('У4 Ввод'!$D$126,$B13)+1))/Настройки!$E$10*100)</f>
        <v>0</v>
      </c>
      <c r="DR13" s="67" t="n">
        <f aca="false">IF(OR($D13=1,MONTH($B13)&lt;&gt;MONTH(StartDate),'У4 Ввод'!$D$127="",'У4 Ввод'!$E$127="",'У4 Ввод'!$D$127&gt;$B13),0,MAX(0,MIN(1,'У4 Ввод'!$E$127-NETWORKDAYS('У4 Ввод'!$D$127,$B13)+1))/Настройки!$E$10*100)</f>
        <v>0</v>
      </c>
      <c r="DS13" s="67" t="n">
        <f aca="false">IF(OR($D13=1,MONTH($B13)&lt;&gt;MONTH(StartDate),'У4 Ввод'!$D$128="",'У4 Ввод'!$E$128="",'У4 Ввод'!$D$128&gt;$B13),0,MAX(0,MIN(1,'У4 Ввод'!$E$128-NETWORKDAYS('У4 Ввод'!$D$128,$B13)+1))/Настройки!$E$10*100)</f>
        <v>0</v>
      </c>
      <c r="DT13" s="67" t="n">
        <f aca="false">IF(OR($D13=1,MONTH($B13)&lt;&gt;MONTH(StartDate),'У4 Ввод'!$D$129="",'У4 Ввод'!$E$129="",'У4 Ввод'!$D$129&gt;$B13),0,MAX(0,MIN(1,'У4 Ввод'!$E$129-NETWORKDAYS('У4 Ввод'!$D$129,$B13)+1))/Настройки!$E$10*100)</f>
        <v>0</v>
      </c>
      <c r="DU13" s="67" t="n">
        <f aca="false">IF(OR($D13=1,MONTH($B13)&lt;&gt;MONTH(StartDate),'У4 Ввод'!$D$130="",'У4 Ввод'!$E$130="",'У4 Ввод'!$D$130&gt;$B13),0,MAX(0,MIN(1,'У4 Ввод'!$E$130-NETWORKDAYS('У4 Ввод'!$D$130,$B13)+1))/Настройки!$E$10*100)</f>
        <v>0</v>
      </c>
      <c r="DV13" s="67" t="n">
        <f aca="false">IF(OR($D13=1,MONTH($B13)&lt;&gt;MONTH(StartDate),'У4 Ввод'!$D$131="",'У4 Ввод'!$E$131="",'У4 Ввод'!$D$131&gt;$B13),0,MAX(0,MIN(1,'У4 Ввод'!$E$131-NETWORKDAYS('У4 Ввод'!$D$131,$B13)+1))/Настройки!$E$10*100)</f>
        <v>0</v>
      </c>
      <c r="DW13" s="67" t="n">
        <f aca="false">IF(OR($D13=1,MONTH($B13)&lt;&gt;MONTH(StartDate),'У4 Ввод'!$D$132="",'У4 Ввод'!$E$132="",'У4 Ввод'!$D$132&gt;$B13),0,MAX(0,MIN(1,'У4 Ввод'!$E$132-NETWORKDAYS('У4 Ввод'!$D$132,$B13)+1))/Настройки!$E$10*100)</f>
        <v>0</v>
      </c>
      <c r="DX13" s="67" t="n">
        <f aca="false">IF(OR($D13=1,MONTH($B13)&lt;&gt;MONTH(StartDate),'У4 Ввод'!$D$133="",'У4 Ввод'!$E$133="",'У4 Ввод'!$D$133&gt;$B13),0,MAX(0,MIN(1,'У4 Ввод'!$E$133-NETWORKDAYS('У4 Ввод'!$D$133,$B13)+1))/Настройки!$E$10*100)</f>
        <v>0</v>
      </c>
      <c r="DY13" s="67" t="n">
        <f aca="false">IF(OR($D13=1,MONTH($B13)&lt;&gt;MONTH(StartDate),'У4 Ввод'!$D$134="",'У4 Ввод'!$E$134="",'У4 Ввод'!$D$134&gt;$B13),0,MAX(0,MIN(1,'У4 Ввод'!$E$134-NETWORKDAYS('У4 Ввод'!$D$134,$B13)+1))/Настройки!$E$10*100)</f>
        <v>0</v>
      </c>
      <c r="DZ13" s="67" t="n">
        <f aca="false">IF(OR($D13=1,MONTH($B13)&lt;&gt;MONTH(StartDate),'У4 Ввод'!$D$135="",'У4 Ввод'!$E$135="",'У4 Ввод'!$D$135&gt;$B13),0,MAX(0,MIN(1,'У4 Ввод'!$E$135-NETWORKDAYS('У4 Ввод'!$D$135,$B13)+1))/Настройки!$E$10*100)</f>
        <v>0</v>
      </c>
      <c r="EA13" s="67" t="n">
        <f aca="false">IF(OR($D13=1,MONTH($B13)&lt;&gt;MONTH(StartDate),'У4 Ввод'!$D$136="",'У4 Ввод'!$E$136="",'У4 Ввод'!$D$136&gt;$B13),0,MAX(0,MIN(1,'У4 Ввод'!$E$136-NETWORKDAYS('У4 Ввод'!$D$136,$B13)+1))/Настройки!$E$10*100)</f>
        <v>0</v>
      </c>
      <c r="EB13" s="67" t="n">
        <f aca="false">IF(OR($D13=1,MONTH($B13)&lt;&gt;MONTH(StartDate),'У4 Ввод'!$D$137="",'У4 Ввод'!$E$137="",'У4 Ввод'!$D$137&gt;$B13),0,MAX(0,MIN(1,'У4 Ввод'!$E$137-NETWORKDAYS('У4 Ввод'!$D$137,$B13)+1))/Настройки!$E$10*100)</f>
        <v>0</v>
      </c>
      <c r="EC13" s="67" t="n">
        <f aca="false">IF(OR($D13=1,MONTH($B13)&lt;&gt;MONTH(StartDate),'У4 Ввод'!$D$138="",'У4 Ввод'!$E$138="",'У4 Ввод'!$D$138&gt;$B13),0,MAX(0,MIN(1,'У4 Ввод'!$E$138-NETWORKDAYS('У4 Ввод'!$D$138,$B13)+1))/Настройки!$E$10*100)</f>
        <v>0</v>
      </c>
      <c r="ED13" s="67" t="n">
        <f aca="false">IF(OR($D13=1,MONTH($B13)&lt;&gt;MONTH(StartDate),'У4 Ввод'!$D$139="",'У4 Ввод'!$E$139="",'У4 Ввод'!$D$139&gt;$B13),0,MAX(0,MIN(1,'У4 Ввод'!$E$139-NETWORKDAYS('У4 Ввод'!$D$139,$B13)+1))/Настройки!$E$10*100)</f>
        <v>0</v>
      </c>
      <c r="EE13" s="67" t="n">
        <f aca="false">IF(OR($D13=1,MONTH($B13)&lt;&gt;MONTH(StartDate),'У4 Ввод'!$D$140="",'У4 Ввод'!$E$140="",'У4 Ввод'!$D$140&gt;$B13),0,MAX(0,MIN(1,'У4 Ввод'!$E$140-NETWORKDAYS('У4 Ввод'!$D$140,$B13)+1))/Настройки!$E$10*100)</f>
        <v>0</v>
      </c>
      <c r="EF13" s="67" t="n">
        <f aca="false">IF(OR($D13=1,MONTH($B13)&lt;&gt;MONTH(StartDate),'У4 Ввод'!$D$141="",'У4 Ввод'!$E$141="",'У4 Ввод'!$D$141&gt;$B13),0,MAX(0,MIN(1,'У4 Ввод'!$E$141-NETWORKDAYS('У4 Ввод'!$D$141,$B13)+1))/Настройки!$E$10*100)</f>
        <v>0</v>
      </c>
      <c r="EG13" s="67" t="n">
        <f aca="false">IF(OR($D13=1,MONTH($B13)&lt;&gt;MONTH(StartDate),'У4 Ввод'!$D$142="",'У4 Ввод'!$E$142="",'У4 Ввод'!$D$142&gt;$B13),0,MAX(0,MIN(1,'У4 Ввод'!$E$142-NETWORKDAYS('У4 Ввод'!$D$142,$B13)+1))/Настройки!$E$10*100)</f>
        <v>0</v>
      </c>
      <c r="EH13" s="67" t="n">
        <f aca="false">IF(OR($D13=1,MONTH($B13)&lt;&gt;MONTH(StartDate),'У4 Ввод'!$D$143="",'У4 Ввод'!$E$143="",'У4 Ввод'!$D$143&gt;$B13),0,MAX(0,MIN(1,'У4 Ввод'!$E$143-NETWORKDAYS('У4 Ввод'!$D$143,$B13)+1))/Настройки!$E$10*100)</f>
        <v>0</v>
      </c>
      <c r="EI13" s="67" t="n">
        <f aca="false">IF(OR($D13=1,MONTH($B13)&lt;&gt;MONTH(StartDate),'У4 Ввод'!$D$144="",'У4 Ввод'!$E$144="",'У4 Ввод'!$D$144&gt;$B13),0,MAX(0,MIN(1,'У4 Ввод'!$E$144-NETWORKDAYS('У4 Ввод'!$D$144,$B13)+1))/Настройки!$E$10*100)</f>
        <v>0</v>
      </c>
      <c r="EJ13" s="67" t="n">
        <f aca="false">IF(OR($D13=1,MONTH($B13)&lt;&gt;MONTH(StartDate),'У4 Ввод'!$D$145="",'У4 Ввод'!$E$145="",'У4 Ввод'!$D$145&gt;$B13),0,MAX(0,MIN(1,'У4 Ввод'!$E$145-NETWORKDAYS('У4 Ввод'!$D$145,$B13)+1))/Настройки!$E$10*100)</f>
        <v>0</v>
      </c>
      <c r="EK13" s="67" t="n">
        <f aca="false">IF(OR($D13=1,MONTH($B13)&lt;&gt;MONTH(StartDate),'У4 Ввод'!$D$146="",'У4 Ввод'!$E$146="",'У4 Ввод'!$D$146&gt;$B13),0,MAX(0,MIN(1,'У4 Ввод'!$E$146-NETWORKDAYS('У4 Ввод'!$D$146,$B13)+1))/Настройки!$E$10*100)</f>
        <v>0</v>
      </c>
      <c r="EL13" s="67" t="n">
        <f aca="false">IF(OR($D13=1,MONTH($B13)&lt;&gt;MONTH(StartDate),'У4 Ввод'!$D$147="",'У4 Ввод'!$E$147="",'У4 Ввод'!$D$147&gt;$B13),0,MAX(0,MIN(1,'У4 Ввод'!$E$147-NETWORKDAYS('У4 Ввод'!$D$147,$B13)+1))/Настройки!$E$10*100)</f>
        <v>0</v>
      </c>
      <c r="EM13" s="67" t="n">
        <f aca="false">IF(OR($D13=1,MONTH($B13)&lt;&gt;MONTH(StartDate),'У4 Ввод'!$D$148="",'У4 Ввод'!$E$148="",'У4 Ввод'!$D$148&gt;$B13),0,MAX(0,MIN(1,'У4 Ввод'!$E$148-NETWORKDAYS('У4 Ввод'!$D$148,$B13)+1))/Настройки!$E$10*100)</f>
        <v>0</v>
      </c>
      <c r="EN13" s="67" t="n">
        <f aca="false">IF(OR($D13=1,MONTH($B13)&lt;&gt;MONTH(StartDate),'У4 Ввод'!$D$149="",'У4 Ввод'!$E$149="",'У4 Ввод'!$D$149&gt;$B13),0,MAX(0,MIN(1,'У4 Ввод'!$E$149-NETWORKDAYS('У4 Ввод'!$D$149,$B13)+1))/Настройки!$E$10*100)</f>
        <v>0</v>
      </c>
      <c r="EO13" s="67" t="n">
        <f aca="false">IF(OR($D13=1,MONTH($B13)&lt;&gt;MONTH(StartDate),'У4 Ввод'!$D$150="",'У4 Ввод'!$E$150="",'У4 Ввод'!$D$150&gt;$B13),0,MAX(0,MIN(1,'У4 Ввод'!$E$150-NETWORKDAYS('У4 Ввод'!$D$150,$B13)+1))/Настройки!$E$10*100)</f>
        <v>0</v>
      </c>
      <c r="EP13" s="67" t="n">
        <f aca="false">IF(OR($D13=1,MONTH($B13)&lt;&gt;MONTH(StartDate),'У4 Ввод'!$D$151="",'У4 Ввод'!$E$151="",'У4 Ввод'!$D$151&gt;$B13),0,MAX(0,MIN(1,'У4 Ввод'!$E$151-NETWORKDAYS('У4 Ввод'!$D$151,$B13)+1))/Настройки!$E$10*100)</f>
        <v>0</v>
      </c>
      <c r="EQ13" s="67" t="n">
        <f aca="false">IF(OR($D13=1,MONTH($B13)&lt;&gt;MONTH(StartDate),'У4 Ввод'!$D$152="",'У4 Ввод'!$E$152="",'У4 Ввод'!$D$152&gt;$B13),0,MAX(0,MIN(1,'У4 Ввод'!$E$152-NETWORKDAYS('У4 Ввод'!$D$152,$B13)+1))/Настройки!$E$10*100)</f>
        <v>0</v>
      </c>
      <c r="ER13" s="67" t="n">
        <f aca="false">IF(OR($D13=1,MONTH($B13)&lt;&gt;MONTH(StartDate),'У4 Ввод'!$D$153="",'У4 Ввод'!$E$153="",'У4 Ввод'!$D$153&gt;$B13),0,MAX(0,MIN(1,'У4 Ввод'!$E$153-NETWORKDAYS('У4 Ввод'!$D$153,$B13)+1))/Настройки!$E$10*100)</f>
        <v>0</v>
      </c>
      <c r="ES13" s="67" t="n">
        <f aca="false">IF(OR($D13=1,MONTH($B13)&lt;&gt;MONTH(StartDate),'У4 Ввод'!$D$154="",'У4 Ввод'!$E$154="",'У4 Ввод'!$D$154&gt;$B13),0,MAX(0,MIN(1,'У4 Ввод'!$E$154-NETWORKDAYS('У4 Ввод'!$D$154,$B13)+1))/Настройки!$E$10*100)</f>
        <v>0</v>
      </c>
      <c r="ET13" s="67" t="n">
        <f aca="false">IF(OR($D13=1,MONTH($B13)&lt;&gt;MONTH(StartDate),'У4 Ввод'!$D$155="",'У4 Ввод'!$E$155="",'У4 Ввод'!$D$155&gt;$B13),0,MAX(0,MIN(1,'У4 Ввод'!$E$155-NETWORKDAYS('У4 Ввод'!$D$155,$B13)+1))/Настройки!$E$10*100)</f>
        <v>0</v>
      </c>
      <c r="EU13" s="67" t="n">
        <f aca="false">IF(OR($D13=1,MONTH($B13)&lt;&gt;MONTH(StartDate),'У4 Ввод'!$D$156="",'У4 Ввод'!$E$156="",'У4 Ввод'!$D$156&gt;$B13),0,MAX(0,MIN(1,'У4 Ввод'!$E$156-NETWORKDAYS('У4 Ввод'!$D$156,$B13)+1))/Настройки!$E$10*100)</f>
        <v>0</v>
      </c>
      <c r="EV13" s="67" t="n">
        <f aca="false">IF(OR($D13=1,MONTH($B13)&lt;&gt;MONTH(StartDate),'У4 Ввод'!$D$157="",'У4 Ввод'!$E$157="",'У4 Ввод'!$D$157&gt;$B13),0,MAX(0,MIN(1,'У4 Ввод'!$E$157-NETWORKDAYS('У4 Ввод'!$D$157,$B13)+1))/Настройки!$E$10*100)</f>
        <v>0</v>
      </c>
      <c r="EW13" s="67" t="n">
        <f aca="false">IF(OR($D13=1,MONTH($B13)&lt;&gt;MONTH(StartDate),'У4 Ввод'!$D$158="",'У4 Ввод'!$E$158="",'У4 Ввод'!$D$158&gt;$B13),0,MAX(0,MIN(1,'У4 Ввод'!$E$158-NETWORKDAYS('У4 Ввод'!$D$158,$B13)+1))/Настройки!$E$10*100)</f>
        <v>0</v>
      </c>
      <c r="EX13" s="67" t="n">
        <f aca="false">IF(OR($D13=1,MONTH($B13)&lt;&gt;MONTH(StartDate),'У4 Ввод'!$D$159="",'У4 Ввод'!$E$159="",'У4 Ввод'!$D$159&gt;$B13),0,MAX(0,MIN(1,'У4 Ввод'!$E$159-NETWORKDAYS('У4 Ввод'!$D$159,$B13)+1))/Настройки!$E$10*100)</f>
        <v>0</v>
      </c>
      <c r="EY13" s="67" t="n">
        <f aca="false">IF(OR($D13=1,MONTH($B13)&lt;&gt;MONTH(StartDate),'У4 Ввод'!$D$160="",'У4 Ввод'!$E$160="",'У4 Ввод'!$D$160&gt;$B13),0,MAX(0,MIN(1,'У4 Ввод'!$E$160-NETWORKDAYS('У4 Ввод'!$D$160,$B13)+1))/Настройки!$E$10*100)</f>
        <v>0</v>
      </c>
      <c r="EZ13" s="67" t="n">
        <f aca="false">IF(OR($D13=1,MONTH($B13)&lt;&gt;MONTH(StartDate),'У4 Ввод'!$D$161="",'У4 Ввод'!$E$161="",'У4 Ввод'!$D$161&gt;$B13),0,MAX(0,MIN(1,'У4 Ввод'!$E$161-NETWORKDAYS('У4 Ввод'!$D$161,$B13)+1))/Настройки!$E$10*100)</f>
        <v>0</v>
      </c>
      <c r="FA13" s="67" t="n">
        <f aca="false">IF(OR($D13=1,MONTH($B13)&lt;&gt;MONTH(StartDate),'У4 Ввод'!$D$162="",'У4 Ввод'!$E$162="",'У4 Ввод'!$D$162&gt;$B13),0,MAX(0,MIN(1,'У4 Ввод'!$E$162-NETWORKDAYS('У4 Ввод'!$D$162,$B13)+1))/Настройки!$E$10*100)</f>
        <v>0</v>
      </c>
      <c r="FB13" s="67" t="n">
        <f aca="false">IF(OR($D13=1,MONTH($B13)&lt;&gt;MONTH(StartDate),'У4 Ввод'!$D$163="",'У4 Ввод'!$E$163="",'У4 Ввод'!$D$163&gt;$B13),0,MAX(0,MIN(1,'У4 Ввод'!$E$163-NETWORKDAYS('У4 Ввод'!$D$163,$B13)+1))/Настройки!$E$10*100)</f>
        <v>0</v>
      </c>
      <c r="FC13" s="67" t="n">
        <f aca="false">IF(OR($D13=1,MONTH($B13)&lt;&gt;MONTH(StartDate),'У4 Ввод'!$D$164="",'У4 Ввод'!$E$164="",'У4 Ввод'!$D$164&gt;$B13),0,MAX(0,MIN(1,'У4 Ввод'!$E$164-NETWORKDAYS('У4 Ввод'!$D$164,$B13)+1))/Настройки!$E$10*100)</f>
        <v>0</v>
      </c>
      <c r="FD13" s="67" t="n">
        <f aca="false">IF(OR($D13=1,MONTH($B13)&lt;&gt;MONTH(StartDate),'У4 Ввод'!$D$165="",'У4 Ввод'!$E$165="",'У4 Ввод'!$D$165&gt;$B13),0,MAX(0,MIN(1,'У4 Ввод'!$E$165-NETWORKDAYS('У4 Ввод'!$D$165,$B13)+1))/Настройки!$E$10*100)</f>
        <v>0</v>
      </c>
      <c r="FE13" s="67" t="n">
        <f aca="false">IF(OR($D13=1,MONTH($B13)&lt;&gt;MONTH(StartDate),'У4 Ввод'!$D$166="",'У4 Ввод'!$E$166="",'У4 Ввод'!$D$166&gt;$B13),0,MAX(0,MIN(1,'У4 Ввод'!$E$166-NETWORKDAYS('У4 Ввод'!$D$166,$B13)+1))/Настройки!$E$10*100)</f>
        <v>0</v>
      </c>
      <c r="FF13" s="67" t="n">
        <f aca="false">IF(OR($D13=1,MONTH($B13)&lt;&gt;MONTH(StartDate),'У4 Ввод'!$D$167="",'У4 Ввод'!$E$167="",'У4 Ввод'!$D$167&gt;$B13),0,MAX(0,MIN(1,'У4 Ввод'!$E$167-NETWORKDAYS('У4 Ввод'!$D$167,$B13)+1))/Настройки!$E$10*100)</f>
        <v>0</v>
      </c>
      <c r="FG13" s="67" t="n">
        <f aca="false">IF(OR($D13=1,MONTH($B13)&lt;&gt;MONTH(StartDate),'У4 Ввод'!$D$168="",'У4 Ввод'!$E$168="",'У4 Ввод'!$D$168&gt;$B13),0,MAX(0,MIN(1,'У4 Ввод'!$E$168-NETWORKDAYS('У4 Ввод'!$D$168,$B13)+1))/Настройки!$E$10*100)</f>
        <v>0</v>
      </c>
      <c r="FH13" s="67" t="n">
        <f aca="false">IF(OR($D13=1,MONTH($B13)&lt;&gt;MONTH(StartDate),'У4 Ввод'!$D$169="",'У4 Ввод'!$E$169="",'У4 Ввод'!$D$169&gt;$B13),0,MAX(0,MIN(1,'У4 Ввод'!$E$169-NETWORKDAYS('У4 Ввод'!$D$169,$B13)+1))/Настройки!$E$10*100)</f>
        <v>0</v>
      </c>
      <c r="FI13" s="67" t="n">
        <f aca="false">IF(OR($D13=1,MONTH($B13)&lt;&gt;MONTH(StartDate),'У4 Ввод'!$D$170="",'У4 Ввод'!$E$170="",'У4 Ввод'!$D$170&gt;$B13),0,MAX(0,MIN(1,'У4 Ввод'!$E$170-NETWORKDAYS('У4 Ввод'!$D$170,$B13)+1))/Настройки!$E$10*100)</f>
        <v>0</v>
      </c>
      <c r="FJ13" s="67" t="n">
        <f aca="false">IF(OR($D13=1,MONTH($B13)&lt;&gt;MONTH(StartDate),'У4 Ввод'!$D$171="",'У4 Ввод'!$E$171="",'У4 Ввод'!$D$171&gt;$B13),0,MAX(0,MIN(1,'У4 Ввод'!$E$171-NETWORKDAYS('У4 Ввод'!$D$171,$B13)+1))/Настройки!$E$10*100)</f>
        <v>0</v>
      </c>
      <c r="FK13" s="67" t="n">
        <f aca="false">IF(OR($D13=1,MONTH($B13)&lt;&gt;MONTH(StartDate),'У4 Ввод'!$D$172="",'У4 Ввод'!$E$172="",'У4 Ввод'!$D$172&gt;$B13),0,MAX(0,MIN(1,'У4 Ввод'!$E$172-NETWORKDAYS('У4 Ввод'!$D$172,$B13)+1))/Настройки!$E$10*100)</f>
        <v>0</v>
      </c>
      <c r="FL13" s="67" t="n">
        <f aca="false">IF(OR($D13=1,MONTH($B13)&lt;&gt;MONTH(StartDate),'У4 Ввод'!$D$173="",'У4 Ввод'!$E$173="",'У4 Ввод'!$D$173&gt;$B13),0,MAX(0,MIN(1,'У4 Ввод'!$E$173-NETWORKDAYS('У4 Ввод'!$D$173,$B13)+1))/Настройки!$E$10*100)</f>
        <v>0</v>
      </c>
      <c r="FM13" s="67" t="n">
        <f aca="false">IF(OR($D13=1,MONTH($B13)&lt;&gt;MONTH(StartDate),'У4 Ввод'!$D$174="",'У4 Ввод'!$E$174="",'У4 Ввод'!$D$174&gt;$B13),0,MAX(0,MIN(1,'У4 Ввод'!$E$174-NETWORKDAYS('У4 Ввод'!$D$174,$B13)+1))/Настройки!$E$10*100)</f>
        <v>0</v>
      </c>
      <c r="FN13" s="67" t="n">
        <f aca="false">IF(OR($D13=1,MONTH($B13)&lt;&gt;MONTH(StartDate),'У4 Ввод'!$D$175="",'У4 Ввод'!$E$175="",'У4 Ввод'!$D$175&gt;$B13),0,MAX(0,MIN(1,'У4 Ввод'!$E$175-NETWORKDAYS('У4 Ввод'!$D$175,$B13)+1))/Настройки!$E$10*100)</f>
        <v>0</v>
      </c>
      <c r="FO13" s="67" t="n">
        <f aca="false">IF(OR($D13=1,MONTH($B13)&lt;&gt;MONTH(StartDate),'У4 Ввод'!$D$176="",'У4 Ввод'!$E$176="",'У4 Ввод'!$D$176&gt;$B13),0,MAX(0,MIN(1,'У4 Ввод'!$E$176-NETWORKDAYS('У4 Ввод'!$D$176,$B13)+1))/Настройки!$E$10*100)</f>
        <v>0</v>
      </c>
      <c r="FP13" s="67" t="n">
        <f aca="false">IF(OR($D13=1,MONTH($B13)&lt;&gt;MONTH(StartDate),'У4 Ввод'!$D$177="",'У4 Ввод'!$E$177="",'У4 Ввод'!$D$177&gt;$B13),0,MAX(0,MIN(1,'У4 Ввод'!$E$177-NETWORKDAYS('У4 Ввод'!$D$177,$B13)+1))/Настройки!$E$10*100)</f>
        <v>0</v>
      </c>
      <c r="FQ13" s="67" t="n">
        <f aca="false">IF(OR($D13=1,MONTH($B13)&lt;&gt;MONTH(StartDate),'У4 Ввод'!$D$178="",'У4 Ввод'!$E$178="",'У4 Ввод'!$D$178&gt;$B13),0,MAX(0,MIN(1,'У4 Ввод'!$E$178-NETWORKDAYS('У4 Ввод'!$D$178,$B13)+1))/Настройки!$E$10*100)</f>
        <v>0</v>
      </c>
      <c r="FR13" s="67" t="n">
        <f aca="false">IF(OR($D13=1,MONTH($B13)&lt;&gt;MONTH(StartDate),'У4 Ввод'!$D$179="",'У4 Ввод'!$E$179="",'У4 Ввод'!$D$179&gt;$B13),0,MAX(0,MIN(1,'У4 Ввод'!$E$179-NETWORKDAYS('У4 Ввод'!$D$179,$B13)+1))/Настройки!$E$10*100)</f>
        <v>0</v>
      </c>
      <c r="FS13" s="67" t="n">
        <f aca="false">IF(OR($D13=1,MONTH($B13)&lt;&gt;MONTH(StartDate),'У4 Ввод'!$D$180="",'У4 Ввод'!$E$180="",'У4 Ввод'!$D$180&gt;$B13),0,MAX(0,MIN(1,'У4 Ввод'!$E$180-NETWORKDAYS('У4 Ввод'!$D$180,$B13)+1))/Настройки!$E$10*100)</f>
        <v>0</v>
      </c>
      <c r="FT13" s="67" t="n">
        <f aca="false">IF(OR($D13=1,MONTH($B13)&lt;&gt;MONTH(StartDate),'У4 Ввод'!$D$181="",'У4 Ввод'!$E$181="",'У4 Ввод'!$D$181&gt;$B13),0,MAX(0,MIN(1,'У4 Ввод'!$E$181-NETWORKDAYS('У4 Ввод'!$D$181,$B13)+1))/Настройки!$E$10*100)</f>
        <v>0</v>
      </c>
      <c r="FU13" s="67" t="n">
        <f aca="false">IF(OR($D13=1,MONTH($B13)&lt;&gt;MONTH(StartDate),'У4 Ввод'!$D$182="",'У4 Ввод'!$E$182="",'У4 Ввод'!$D$182&gt;$B13),0,MAX(0,MIN(1,'У4 Ввод'!$E$182-NETWORKDAYS('У4 Ввод'!$D$182,$B13)+1))/Настройки!$E$10*100)</f>
        <v>0</v>
      </c>
      <c r="FV13" s="67" t="n">
        <f aca="false">IF(OR($D13=1,MONTH($B13)&lt;&gt;MONTH(StartDate),'У4 Ввод'!$D$183="",'У4 Ввод'!$E$183="",'У4 Ввод'!$D$183&gt;$B13),0,MAX(0,MIN(1,'У4 Ввод'!$E$183-NETWORKDAYS('У4 Ввод'!$D$183,$B13)+1))/Настройки!$E$10*100)</f>
        <v>0</v>
      </c>
      <c r="FW13" s="67" t="n">
        <f aca="false">IF(OR($D13=1,MONTH($B13)&lt;&gt;MONTH(StartDate),'У4 Ввод'!$D$184="",'У4 Ввод'!$E$184="",'У4 Ввод'!$D$184&gt;$B13),0,MAX(0,MIN(1,'У4 Ввод'!$E$184-NETWORKDAYS('У4 Ввод'!$D$184,$B13)+1))/Настройки!$E$10*100)</f>
        <v>0</v>
      </c>
      <c r="FX13" s="67" t="n">
        <f aca="false">IF(OR($D13=1,MONTH($B13)&lt;&gt;MONTH(StartDate),'У4 Ввод'!$D$185="",'У4 Ввод'!$E$185="",'У4 Ввод'!$D$185&gt;$B13),0,MAX(0,MIN(1,'У4 Ввод'!$E$185-NETWORKDAYS('У4 Ввод'!$D$185,$B13)+1))/Настройки!$E$10*100)</f>
        <v>0</v>
      </c>
      <c r="FY13" s="67" t="n">
        <f aca="false">IF(OR($D13=1,MONTH($B13)&lt;&gt;MONTH(StartDate),'У4 Ввод'!$D$186="",'У4 Ввод'!$E$186="",'У4 Ввод'!$D$186&gt;$B13),0,MAX(0,MIN(1,'У4 Ввод'!$E$186-NETWORKDAYS('У4 Ввод'!$D$186,$B13)+1))/Настройки!$E$10*100)</f>
        <v>0</v>
      </c>
      <c r="FZ13" s="67" t="n">
        <f aca="false">IF(OR($D13=1,MONTH($B13)&lt;&gt;MONTH(StartDate),'У4 Ввод'!$D$187="",'У4 Ввод'!$E$187="",'У4 Ввод'!$D$187&gt;$B13),0,MAX(0,MIN(1,'У4 Ввод'!$E$187-NETWORKDAYS('У4 Ввод'!$D$187,$B13)+1))/Настройки!$E$10*100)</f>
        <v>0</v>
      </c>
      <c r="GA13" s="67" t="n">
        <f aca="false">IF(OR($D13=1,MONTH($B13)&lt;&gt;MONTH(StartDate),'У4 Ввод'!$D$188="",'У4 Ввод'!$E$188="",'У4 Ввод'!$D$188&gt;$B13),0,MAX(0,MIN(1,'У4 Ввод'!$E$188-NETWORKDAYS('У4 Ввод'!$D$188,$B13)+1))/Настройки!$E$10*100)</f>
        <v>0</v>
      </c>
      <c r="GB13" s="67" t="n">
        <f aca="false">IF(OR($D13=1,MONTH($B13)&lt;&gt;MONTH(StartDate),'У4 Ввод'!$D$189="",'У4 Ввод'!$E$189="",'У4 Ввод'!$D$189&gt;$B13),0,MAX(0,MIN(1,'У4 Ввод'!$E$189-NETWORKDAYS('У4 Ввод'!$D$189,$B13)+1))/Настройки!$E$10*100)</f>
        <v>0</v>
      </c>
      <c r="GC13" s="67" t="n">
        <f aca="false">IF(OR($D13=1,MONTH($B13)&lt;&gt;MONTH(StartDate),'У4 Ввод'!$D$190="",'У4 Ввод'!$E$190="",'У4 Ввод'!$D$190&gt;$B13),0,MAX(0,MIN(1,'У4 Ввод'!$E$190-NETWORKDAYS('У4 Ввод'!$D$190,$B13)+1))/Настройки!$E$10*100)</f>
        <v>0</v>
      </c>
      <c r="GD13" s="67" t="n">
        <f aca="false">IF(OR($D13=1,MONTH($B13)&lt;&gt;MONTH(StartDate),'У4 Ввод'!$D$191="",'У4 Ввод'!$E$191="",'У4 Ввод'!$D$191&gt;$B13),0,MAX(0,MIN(1,'У4 Ввод'!$E$191-NETWORKDAYS('У4 Ввод'!$D$191,$B13)+1))/Настройки!$E$10*100)</f>
        <v>0</v>
      </c>
      <c r="GE13" s="67" t="n">
        <f aca="false">IF(OR($D13=1,MONTH($B13)&lt;&gt;MONTH(StartDate),'У4 Ввод'!$D$192="",'У4 Ввод'!$E$192="",'У4 Ввод'!$D$192&gt;$B13),0,MAX(0,MIN(1,'У4 Ввод'!$E$192-NETWORKDAYS('У4 Ввод'!$D$192,$B13)+1))/Настройки!$E$10*100)</f>
        <v>0</v>
      </c>
      <c r="GF13" s="67" t="n">
        <f aca="false">IF(OR($D13=1,MONTH($B13)&lt;&gt;MONTH(StartDate),'У4 Ввод'!$D$193="",'У4 Ввод'!$E$193="",'У4 Ввод'!$D$193&gt;$B13),0,MAX(0,MIN(1,'У4 Ввод'!$E$193-NETWORKDAYS('У4 Ввод'!$D$193,$B13)+1))/Настройки!$E$10*100)</f>
        <v>0</v>
      </c>
      <c r="GG13" s="67" t="n">
        <f aca="false">IF(OR($D13=1,MONTH($B13)&lt;&gt;MONTH(StartDate),'У4 Ввод'!$D$194="",'У4 Ввод'!$E$194="",'У4 Ввод'!$D$194&gt;$B13),0,MAX(0,MIN(1,'У4 Ввод'!$E$194-NETWORKDAYS('У4 Ввод'!$D$194,$B13)+1))/Настройки!$E$10*100)</f>
        <v>0</v>
      </c>
      <c r="GH13" s="67" t="n">
        <f aca="false">IF(OR($D13=1,MONTH($B13)&lt;&gt;MONTH(StartDate),'У4 Ввод'!$D$195="",'У4 Ввод'!$E$195="",'У4 Ввод'!$D$195&gt;$B13),0,MAX(0,MIN(1,'У4 Ввод'!$E$195-NETWORKDAYS('У4 Ввод'!$D$195,$B13)+1))/Настройки!$E$10*100)</f>
        <v>0</v>
      </c>
      <c r="GI13" s="67" t="n">
        <f aca="false">IF(OR($D13=1,MONTH($B13)&lt;&gt;MONTH(StartDate),'У4 Ввод'!$D$196="",'У4 Ввод'!$E$196="",'У4 Ввод'!$D$196&gt;$B13),0,MAX(0,MIN(1,'У4 Ввод'!$E$196-NETWORKDAYS('У4 Ввод'!$D$196,$B13)+1))/Настройки!$E$10*100)</f>
        <v>0</v>
      </c>
      <c r="GJ13" s="67" t="n">
        <f aca="false">IF(OR($D13=1,MONTH($B13)&lt;&gt;MONTH(StartDate),'У4 Ввод'!$D$197="",'У4 Ввод'!$E$197="",'У4 Ввод'!$D$197&gt;$B13),0,MAX(0,MIN(1,'У4 Ввод'!$E$197-NETWORKDAYS('У4 Ввод'!$D$197,$B13)+1))/Настройки!$E$10*100)</f>
        <v>0</v>
      </c>
      <c r="GK13" s="67" t="n">
        <f aca="false">IF(OR($D13=1,MONTH($B13)&lt;&gt;MONTH(StartDate),'У4 Ввод'!$D$198="",'У4 Ввод'!$E$198="",'У4 Ввод'!$D$198&gt;$B13),0,MAX(0,MIN(1,'У4 Ввод'!$E$198-NETWORKDAYS('У4 Ввод'!$D$198,$B13)+1))/Настройки!$E$10*100)</f>
        <v>0</v>
      </c>
      <c r="GL13" s="67" t="n">
        <f aca="false">IF(OR($D13=1,MONTH($B13)&lt;&gt;MONTH(StartDate),'У4 Ввод'!$D$199="",'У4 Ввод'!$E$199="",'У4 Ввод'!$D$199&gt;$B13),0,MAX(0,MIN(1,'У4 Ввод'!$E$199-NETWORKDAYS('У4 Ввод'!$D$199,$B13)+1))/Настройки!$E$10*100)</f>
        <v>0</v>
      </c>
      <c r="GM13" s="67" t="n">
        <f aca="false">IF(OR($D13=1,MONTH($B13)&lt;&gt;MONTH(StartDate),'У4 Ввод'!$D$200="",'У4 Ввод'!$E$200="",'У4 Ввод'!$D$200&gt;$B13),0,MAX(0,MIN(1,'У4 Ввод'!$E$200-NETWORKDAYS('У4 Ввод'!$D$200,$B13)+1))/Настройки!$E$10*100)</f>
        <v>0</v>
      </c>
      <c r="GN13" s="67" t="n">
        <f aca="false">IF(OR($D13=1,MONTH($B13)&lt;&gt;MONTH(StartDate),'У4 Ввод'!$D$201="",'У4 Ввод'!$E$201="",'У4 Ввод'!$D$201&gt;$B13),0,MAX(0,MIN(1,'У4 Ввод'!$E$201-NETWORKDAYS('У4 Ввод'!$D$201,$B13)+1))/Настройки!$E$10*100)</f>
        <v>0</v>
      </c>
      <c r="GO13" s="67" t="n">
        <f aca="false">IF(OR($D13=1,MONTH($B13)&lt;&gt;MONTH(StartDate),'У4 Ввод'!$D$202="",'У4 Ввод'!$E$202="",'У4 Ввод'!$D$202&gt;$B13),0,MAX(0,MIN(1,'У4 Ввод'!$E$202-NETWORKDAYS('У4 Ввод'!$D$202,$B13)+1))/Настройки!$E$10*100)</f>
        <v>0</v>
      </c>
      <c r="GP13" s="67" t="n">
        <f aca="false">IF(OR($D13=1,MONTH($B13)&lt;&gt;MONTH(StartDate),'У4 Ввод'!$D$203="",'У4 Ввод'!$E$203="",'У4 Ввод'!$D$203&gt;$B13),0,MAX(0,MIN(1,'У4 Ввод'!$E$203-NETWORKDAYS('У4 Ввод'!$D$203,$B13)+1))/Настройки!$E$10*100)</f>
        <v>0</v>
      </c>
      <c r="GQ13" s="67" t="n">
        <f aca="false">IF(OR($D13=1,MONTH($B13)&lt;&gt;MONTH(StartDate),'У4 Ввод'!$D$204="",'У4 Ввод'!$E$204="",'У4 Ввод'!$D$204&gt;$B13),0,MAX(0,MIN(1,'У4 Ввод'!$E$204-NETWORKDAYS('У4 Ввод'!$D$204,$B13)+1))/Настройки!$E$10*100)</f>
        <v>0</v>
      </c>
      <c r="GR13" s="67" t="n">
        <f aca="false">IF(OR($D13=1,MONTH($B13)&lt;&gt;MONTH(StartDate),'У4 Ввод'!$D$205="",'У4 Ввод'!$E$205="",'У4 Ввод'!$D$205&gt;$B13),0,MAX(0,MIN(1,'У4 Ввод'!$E$205-NETWORKDAYS('У4 Ввод'!$D$205,$B13)+1))/Настройки!$E$10*100)</f>
        <v>0</v>
      </c>
      <c r="GS13" s="67" t="n">
        <f aca="false">IF(OR($D13=1,MONTH($B13)&lt;&gt;MONTH(StartDate),'У4 Ввод'!$D$206="",'У4 Ввод'!$E$206="",'У4 Ввод'!$D$206&gt;$B13),0,MAX(0,MIN(1,'У4 Ввод'!$E$206-NETWORKDAYS('У4 Ввод'!$D$206,$B13)+1))/Настройки!$E$10*100)</f>
        <v>0</v>
      </c>
      <c r="GT13" s="67" t="n">
        <f aca="false">IF(OR($D13=1,MONTH($B13)&lt;&gt;MONTH(StartDate),'У4 Ввод'!$D$207="",'У4 Ввод'!$E$207="",'У4 Ввод'!$D$207&gt;$B13),0,MAX(0,MIN(1,'У4 Ввод'!$E$207-NETWORKDAYS('У4 Ввод'!$D$207,$B13)+1))/Настройки!$E$10*100)</f>
        <v>0</v>
      </c>
      <c r="GU13" s="67" t="n">
        <f aca="false">IF(OR($D13=1,MONTH($B13)&lt;&gt;MONTH(StartDate),'У4 Ввод'!$D$208="",'У4 Ввод'!$E$208="",'У4 Ввод'!$D$208&gt;$B13),0,MAX(0,MIN(1,'У4 Ввод'!$E$208-NETWORKDAYS('У4 Ввод'!$D$208,$B13)+1))/Настройки!$E$10*100)</f>
        <v>0</v>
      </c>
      <c r="GV13" s="67" t="n">
        <f aca="false">IF(OR($D13=1,MONTH($B13)&lt;&gt;MONTH(StartDate),'У4 Ввод'!$D$209="",'У4 Ввод'!$E$209="",'У4 Ввод'!$D$209&gt;$B13),0,MAX(0,MIN(1,'У4 Ввод'!$E$209-NETWORKDAYS('У4 Ввод'!$D$209,$B13)+1))/Настройки!$E$10*100)</f>
        <v>0</v>
      </c>
      <c r="GW13" s="67" t="n">
        <f aca="false">IF(OR($D13=1,MONTH($B13)&lt;&gt;MONTH(StartDate),'У4 Ввод'!$D$210="",'У4 Ввод'!$E$210="",'У4 Ввод'!$D$210&gt;$B13),0,MAX(0,MIN(1,'У4 Ввод'!$E$210-NETWORKDAYS('У4 Ввод'!$D$210,$B13)+1))/Настройки!$E$10*100)</f>
        <v>0</v>
      </c>
      <c r="GX13" s="67" t="n">
        <f aca="false">IF(OR($D13=1,MONTH($B13)&lt;&gt;MONTH(StartDate),'У4 Ввод'!$D$211="",'У4 Ввод'!$E$211="",'У4 Ввод'!$D$211&gt;$B13),0,MAX(0,MIN(1,'У4 Ввод'!$E$211-NETWORKDAYS('У4 Ввод'!$D$211,$B13)+1))/Настройки!$E$10*100)</f>
        <v>0</v>
      </c>
      <c r="GY13" s="67" t="n">
        <f aca="false">IF(OR($D13=1,MONTH($B13)&lt;&gt;MONTH(StartDate),'У4 Ввод'!$D$212="",'У4 Ввод'!$E$212="",'У4 Ввод'!$D$212&gt;$B13),0,MAX(0,MIN(1,'У4 Ввод'!$E$212-NETWORKDAYS('У4 Ввод'!$D$212,$B13)+1))/Настройки!$E$10*100)</f>
        <v>0</v>
      </c>
      <c r="GZ13" s="67" t="n">
        <f aca="false">IF(OR($D13=1,MONTH($B13)&lt;&gt;MONTH(StartDate),'У4 Ввод'!$D$213="",'У4 Ввод'!$E$213="",'У4 Ввод'!$D$213&gt;$B13),0,MAX(0,MIN(1,'У4 Ввод'!$E$213-NETWORKDAYS('У4 Ввод'!$D$213,$B13)+1))/Настройки!$E$10*100)</f>
        <v>0</v>
      </c>
      <c r="HA13" s="67" t="n">
        <f aca="false">IF(OR($D13=1,MONTH($B13)&lt;&gt;MONTH(StartDate),'У4 Ввод'!$D$214="",'У4 Ввод'!$E$214="",'У4 Ввод'!$D$214&gt;$B13),0,MAX(0,MIN(1,'У4 Ввод'!$E$214-NETWORKDAYS('У4 Ввод'!$D$214,$B13)+1))/Настройки!$E$10*100)</f>
        <v>0</v>
      </c>
      <c r="HB13" s="67" t="n">
        <f aca="false">IF(OR($D13=1,MONTH($B13)&lt;&gt;MONTH(StartDate),'У4 Ввод'!$D$215="",'У4 Ввод'!$E$215="",'У4 Ввод'!$D$215&gt;$B13),0,MAX(0,MIN(1,'У4 Ввод'!$E$215-NETWORKDAYS('У4 Ввод'!$D$215,$B13)+1))/Настройки!$E$10*100)</f>
        <v>0</v>
      </c>
      <c r="HC13" s="67" t="n">
        <f aca="false">IF(OR($D13=1,MONTH($B13)&lt;&gt;MONTH(StartDate),'У4 Ввод'!$D$216="",'У4 Ввод'!$E$216="",'У4 Ввод'!$D$216&gt;$B13),0,MAX(0,MIN(1,'У4 Ввод'!$E$216-NETWORKDAYS('У4 Ввод'!$D$216,$B13)+1))/Настройки!$E$10*100)</f>
        <v>0</v>
      </c>
      <c r="HD13" s="67" t="n">
        <f aca="false">IF(OR($D13=1,MONTH($B13)&lt;&gt;MONTH(StartDate),'У4 Ввод'!$D$217="",'У4 Ввод'!$E$217="",'У4 Ввод'!$D$217&gt;$B13),0,MAX(0,MIN(1,'У4 Ввод'!$E$217-NETWORKDAYS('У4 Ввод'!$D$217,$B13)+1))/Настройки!$E$10*100)</f>
        <v>0</v>
      </c>
      <c r="HE13" s="67" t="n">
        <f aca="false">IF(OR($D13=1,MONTH($B13)&lt;&gt;MONTH(StartDate),'У4 Ввод'!$D$218="",'У4 Ввод'!$E$218="",'У4 Ввод'!$D$218&gt;$B13),0,MAX(0,MIN(1,'У4 Ввод'!$E$218-NETWORKDAYS('У4 Ввод'!$D$218,$B13)+1))/Настройки!$E$10*100)</f>
        <v>0</v>
      </c>
      <c r="HF13" s="67" t="n">
        <f aca="false">IF(OR($D13=1,MONTH($B13)&lt;&gt;MONTH(StartDate),'У4 Ввод'!$D$219="",'У4 Ввод'!$E$219="",'У4 Ввод'!$D$219&gt;$B13),0,MAX(0,MIN(1,'У4 Ввод'!$E$219-NETWORKDAYS('У4 Ввод'!$D$219,$B13)+1))/Настройки!$E$10*100)</f>
        <v>0</v>
      </c>
      <c r="HG13" s="67" t="n">
        <f aca="false">IF(OR($D13=1,MONTH($B13)&lt;&gt;MONTH(StartDate),'У4 Ввод'!$D$220="",'У4 Ввод'!$E$220="",'У4 Ввод'!$D$220&gt;$B13),0,MAX(0,MIN(1,'У4 Ввод'!$E$220-NETWORKDAYS('У4 Ввод'!$D$220,$B13)+1))/Настройки!$E$10*100)</f>
        <v>0</v>
      </c>
      <c r="HH13" s="67" t="n">
        <f aca="false">IF(OR($D13=1,MONTH($B13)&lt;&gt;MONTH(StartDate),'У4 Ввод'!$D$221="",'У4 Ввод'!$E$221="",'У4 Ввод'!$D$221&gt;$B13),0,MAX(0,MIN(1,'У4 Ввод'!$E$221-NETWORKDAYS('У4 Ввод'!$D$221,$B13)+1))/Настройки!$E$10*100)</f>
        <v>0</v>
      </c>
      <c r="HI13" s="67" t="n">
        <f aca="false">IF(OR($D13=1,MONTH($B13)&lt;&gt;MONTH(StartDate),'У4 Ввод'!$D$222="",'У4 Ввод'!$E$222="",'У4 Ввод'!$D$222&gt;$B13),0,MAX(0,MIN(1,'У4 Ввод'!$E$222-NETWORKDAYS('У4 Ввод'!$D$222,$B13)+1))/Настройки!$E$10*100)</f>
        <v>0</v>
      </c>
      <c r="HJ13" s="67" t="n">
        <f aca="false">IF(OR($D13=1,MONTH($B13)&lt;&gt;MONTH(StartDate),'У4 Ввод'!$D$223="",'У4 Ввод'!$E$223="",'У4 Ввод'!$D$223&gt;$B13),0,MAX(0,MIN(1,'У4 Ввод'!$E$223-NETWORKDAYS('У4 Ввод'!$D$223,$B13)+1))/Настройки!$E$10*100)</f>
        <v>0</v>
      </c>
      <c r="HK13" s="67" t="n">
        <f aca="false">IF(OR($D13=1,MONTH($B13)&lt;&gt;MONTH(StartDate),'У4 Ввод'!$D$224="",'У4 Ввод'!$E$224="",'У4 Ввод'!$D$224&gt;$B13),0,MAX(0,MIN(1,'У4 Ввод'!$E$224-NETWORKDAYS('У4 Ввод'!$D$224,$B13)+1))/Настройки!$E$10*100)</f>
        <v>0</v>
      </c>
      <c r="HL13" s="67" t="n">
        <f aca="false">IF(OR($D13=1,MONTH($B13)&lt;&gt;MONTH(StartDate),'У4 Ввод'!$D$225="",'У4 Ввод'!$E$225="",'У4 Ввод'!$D$225&gt;$B13),0,MAX(0,MIN(1,'У4 Ввод'!$E$225-NETWORKDAYS('У4 Ввод'!$D$225,$B13)+1))/Настройки!$E$10*100)</f>
        <v>0</v>
      </c>
      <c r="HM13" s="67" t="n">
        <f aca="false">IF(OR($D13=1,MONTH($B13)&lt;&gt;MONTH(StartDate),'У4 Ввод'!$D$226="",'У4 Ввод'!$E$226="",'У4 Ввод'!$D$226&gt;$B13),0,MAX(0,MIN(1,'У4 Ввод'!$E$226-NETWORKDAYS('У4 Ввод'!$D$226,$B13)+1))/Настройки!$E$10*100)</f>
        <v>0</v>
      </c>
      <c r="HN13" s="67" t="n">
        <f aca="false">IF(OR($D13=1,MONTH($B13)&lt;&gt;MONTH(StartDate),'У4 Ввод'!$D$227="",'У4 Ввод'!$E$227="",'У4 Ввод'!$D$227&gt;$B13),0,MAX(0,MIN(1,'У4 Ввод'!$E$227-NETWORKDAYS('У4 Ввод'!$D$227,$B13)+1))/Настройки!$E$10*100)</f>
        <v>0</v>
      </c>
      <c r="HO13" s="67" t="n">
        <f aca="false">IF(OR($D13=1,MONTH($B13)&lt;&gt;MONTH(StartDate),'У4 Ввод'!$D$228="",'У4 Ввод'!$E$228="",'У4 Ввод'!$D$228&gt;$B13),0,MAX(0,MIN(1,'У4 Ввод'!$E$228-NETWORKDAYS('У4 Ввод'!$D$228,$B13)+1))/Настройки!$E$10*100)</f>
        <v>0</v>
      </c>
      <c r="HP13" s="67" t="n">
        <f aca="false">IF(OR($D13=1,MONTH($B13)&lt;&gt;MONTH(StartDate),'У4 Ввод'!$D$229="",'У4 Ввод'!$E$229="",'У4 Ввод'!$D$229&gt;$B13),0,MAX(0,MIN(1,'У4 Ввод'!$E$229-NETWORKDAYS('У4 Ввод'!$D$229,$B13)+1))/Настройки!$E$10*100)</f>
        <v>0</v>
      </c>
      <c r="HQ13" s="67" t="n">
        <f aca="false">IF(OR($D13=1,MONTH($B13)&lt;&gt;MONTH(StartDate),'У4 Ввод'!$D$230="",'У4 Ввод'!$E$230="",'У4 Ввод'!$D$230&gt;$B13),0,MAX(0,MIN(1,'У4 Ввод'!$E$230-NETWORKDAYS('У4 Ввод'!$D$230,$B13)+1))/Настройки!$E$10*100)</f>
        <v>0</v>
      </c>
      <c r="HR13" s="67" t="n">
        <f aca="false">IF(OR($D13=1,MONTH($B13)&lt;&gt;MONTH(StartDate),'У4 Ввод'!$D$231="",'У4 Ввод'!$E$231="",'У4 Ввод'!$D$231&gt;$B13),0,MAX(0,MIN(1,'У4 Ввод'!$E$231-NETWORKDAYS('У4 Ввод'!$D$231,$B13)+1))/Настройки!$E$10*100)</f>
        <v>0</v>
      </c>
      <c r="HS13" s="67" t="n">
        <f aca="false">IF(OR($D13=1,MONTH($B13)&lt;&gt;MONTH(StartDate),'У4 Ввод'!$D$232="",'У4 Ввод'!$E$232="",'У4 Ввод'!$D$232&gt;$B13),0,MAX(0,MIN(1,'У4 Ввод'!$E$232-NETWORKDAYS('У4 Ввод'!$D$232,$B13)+1))/Настройки!$E$10*100)</f>
        <v>0</v>
      </c>
      <c r="HT13" s="67" t="n">
        <f aca="false">IF(OR($D13=1,MONTH($B13)&lt;&gt;MONTH(StartDate),'У4 Ввод'!$D$233="",'У4 Ввод'!$E$233="",'У4 Ввод'!$D$233&gt;$B13),0,MAX(0,MIN(1,'У4 Ввод'!$E$233-NETWORKDAYS('У4 Ввод'!$D$233,$B13)+1))/Настройки!$E$10*100)</f>
        <v>0</v>
      </c>
      <c r="HU13" s="67" t="n">
        <f aca="false">IF(OR($D13=1,MONTH($B13)&lt;&gt;MONTH(StartDate),'У4 Ввод'!$D$234="",'У4 Ввод'!$E$234="",'У4 Ввод'!$D$234&gt;$B13),0,MAX(0,MIN(1,'У4 Ввод'!$E$234-NETWORKDAYS('У4 Ввод'!$D$234,$B13)+1))/Настройки!$E$10*100)</f>
        <v>0</v>
      </c>
      <c r="HV13" s="67" t="n">
        <f aca="false">IF(OR($D13=1,MONTH($B13)&lt;&gt;MONTH(StartDate),'У4 Ввод'!$D$235="",'У4 Ввод'!$E$235="",'У4 Ввод'!$D$235&gt;$B13),0,MAX(0,MIN(1,'У4 Ввод'!$E$235-NETWORKDAYS('У4 Ввод'!$D$235,$B13)+1))/Настройки!$E$10*100)</f>
        <v>0</v>
      </c>
      <c r="HW13" s="67" t="n">
        <f aca="false">IF(OR($D13=1,MONTH($B13)&lt;&gt;MONTH(StartDate),'У4 Ввод'!$D$236="",'У4 Ввод'!$E$236="",'У4 Ввод'!$D$236&gt;$B13),0,MAX(0,MIN(1,'У4 Ввод'!$E$236-NETWORKDAYS('У4 Ввод'!$D$236,$B13)+1))/Настройки!$E$10*100)</f>
        <v>0</v>
      </c>
      <c r="HX13" s="67" t="n">
        <f aca="false">IF(OR($D13=1,MONTH($B13)&lt;&gt;MONTH(StartDate),'У4 Ввод'!$D$237="",'У4 Ввод'!$E$237="",'У4 Ввод'!$D$237&gt;$B13),0,MAX(0,MIN(1,'У4 Ввод'!$E$237-NETWORKDAYS('У4 Ввод'!$D$237,$B13)+1))/Настройки!$E$10*100)</f>
        <v>0</v>
      </c>
      <c r="HY13" s="67" t="n">
        <f aca="false">IF(OR($D13=1,MONTH($B13)&lt;&gt;MONTH(StartDate),'У4 Ввод'!$D$238="",'У4 Ввод'!$E$238="",'У4 Ввод'!$D$238&gt;$B13),0,MAX(0,MIN(1,'У4 Ввод'!$E$238-NETWORKDAYS('У4 Ввод'!$D$238,$B13)+1))/Настройки!$E$10*100)</f>
        <v>0</v>
      </c>
      <c r="HZ13" s="67" t="n">
        <f aca="false">IF(OR($D13=1,MONTH($B13)&lt;&gt;MONTH(StartDate),'У4 Ввод'!$D$239="",'У4 Ввод'!$E$239="",'У4 Ввод'!$D$239&gt;$B13),0,MAX(0,MIN(1,'У4 Ввод'!$E$239-NETWORKDAYS('У4 Ввод'!$D$239,$B13)+1))/Настройки!$E$10*100)</f>
        <v>0</v>
      </c>
      <c r="IA13" s="67" t="n">
        <f aca="false">IF(OR($D13=1,MONTH($B13)&lt;&gt;MONTH(StartDate),'У4 Ввод'!$D$240="",'У4 Ввод'!$E$240="",'У4 Ввод'!$D$240&gt;$B13),0,MAX(0,MIN(1,'У4 Ввод'!$E$240-NETWORKDAYS('У4 Ввод'!$D$240,$B13)+1))/Настройки!$E$10*100)</f>
        <v>0</v>
      </c>
      <c r="IB13" s="67" t="n">
        <f aca="false">IF(OR($D13=1,MONTH($B13)&lt;&gt;MONTH(StartDate),'У4 Ввод'!$D$241="",'У4 Ввод'!$E$241="",'У4 Ввод'!$D$241&gt;$B13),0,MAX(0,MIN(1,'У4 Ввод'!$E$241-NETWORKDAYS('У4 Ввод'!$D$241,$B13)+1))/Настройки!$E$10*100)</f>
        <v>0</v>
      </c>
      <c r="IC13" s="67" t="n">
        <f aca="false">IF(OR($D13=1,MONTH($B13)&lt;&gt;MONTH(StartDate),'У4 Ввод'!$D$242="",'У4 Ввод'!$E$242="",'У4 Ввод'!$D$242&gt;$B13),0,MAX(0,MIN(1,'У4 Ввод'!$E$242-NETWORKDAYS('У4 Ввод'!$D$242,$B13)+1))/Настройки!$E$10*100)</f>
        <v>0</v>
      </c>
      <c r="ID13" s="67" t="n">
        <f aca="false">IF(OR($D13=1,MONTH($B13)&lt;&gt;MONTH(StartDate),'У4 Ввод'!$D$243="",'У4 Ввод'!$E$243="",'У4 Ввод'!$D$243&gt;$B13),0,MAX(0,MIN(1,'У4 Ввод'!$E$243-NETWORKDAYS('У4 Ввод'!$D$243,$B13)+1))/Настройки!$E$10*100)</f>
        <v>0</v>
      </c>
      <c r="IE13" s="67" t="n">
        <f aca="false">IF(OR($D13=1,MONTH($B13)&lt;&gt;MONTH(StartDate),'У4 Ввод'!$D$244="",'У4 Ввод'!$E$244="",'У4 Ввод'!$D$244&gt;$B13),0,MAX(0,MIN(1,'У4 Ввод'!$E$244-NETWORKDAYS('У4 Ввод'!$D$244,$B13)+1))/Настройки!$E$10*100)</f>
        <v>0</v>
      </c>
      <c r="IF13" s="67" t="n">
        <f aca="false">IF(OR($D13=1,MONTH($B13)&lt;&gt;MONTH(StartDate),'У4 Ввод'!$D$245="",'У4 Ввод'!$E$245="",'У4 Ввод'!$D$245&gt;$B13),0,MAX(0,MIN(1,'У4 Ввод'!$E$245-NETWORKDAYS('У4 Ввод'!$D$245,$B13)+1))/Настройки!$E$10*100)</f>
        <v>0</v>
      </c>
      <c r="IG13" s="67" t="n">
        <f aca="false">IF(OR($D13=1,MONTH($B13)&lt;&gt;MONTH(StartDate),'У4 Ввод'!$D$246="",'У4 Ввод'!$E$246="",'У4 Ввод'!$D$246&gt;$B13),0,MAX(0,MIN(1,'У4 Ввод'!$E$246-NETWORKDAYS('У4 Ввод'!$D$246,$B13)+1))/Настройки!$E$10*100)</f>
        <v>0</v>
      </c>
      <c r="IH13" s="67" t="n">
        <f aca="false">IF(OR($D13=1,MONTH($B13)&lt;&gt;MONTH(StartDate),'У4 Ввод'!$D$247="",'У4 Ввод'!$E$247="",'У4 Ввод'!$D$247&gt;$B13),0,MAX(0,MIN(1,'У4 Ввод'!$E$247-NETWORKDAYS('У4 Ввод'!$D$247,$B13)+1))/Настройки!$E$10*100)</f>
        <v>0</v>
      </c>
      <c r="II13" s="67" t="n">
        <f aca="false">IF(OR($D13=1,MONTH($B13)&lt;&gt;MONTH(StartDate),'У4 Ввод'!$D$248="",'У4 Ввод'!$E$248="",'У4 Ввод'!$D$248&gt;$B13),0,MAX(0,MIN(1,'У4 Ввод'!$E$248-NETWORKDAYS('У4 Ввод'!$D$248,$B13)+1))/Настройки!$E$10*100)</f>
        <v>0</v>
      </c>
      <c r="IJ13" s="67" t="n">
        <f aca="false">IF(OR($D13=1,MONTH($B13)&lt;&gt;MONTH(StartDate),'У4 Ввод'!$D$249="",'У4 Ввод'!$E$249="",'У4 Ввод'!$D$249&gt;$B13),0,MAX(0,MIN(1,'У4 Ввод'!$E$249-NETWORKDAYS('У4 Ввод'!$D$249,$B13)+1))/Настройки!$E$10*100)</f>
        <v>0</v>
      </c>
      <c r="IK13" s="67" t="n">
        <f aca="false">IF(OR($D13=1,MONTH($B13)&lt;&gt;MONTH(StartDate),'У4 Ввод'!$D$250="",'У4 Ввод'!$E$250="",'У4 Ввод'!$D$250&gt;$B13),0,MAX(0,MIN(1,'У4 Ввод'!$E$250-NETWORKDAYS('У4 Ввод'!$D$250,$B13)+1))/Настройки!$E$10*100)</f>
        <v>0</v>
      </c>
      <c r="IL13" s="67" t="n">
        <f aca="false">IF(OR($D13=1,MONTH($B13)&lt;&gt;MONTH(StartDate),'У4 Ввод'!$D$251="",'У4 Ввод'!$E$251="",'У4 Ввод'!$D$251&gt;$B13),0,MAX(0,MIN(1,'У4 Ввод'!$E$251-NETWORKDAYS('У4 Ввод'!$D$251,$B13)+1))/Настройки!$E$10*100)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IF(OR($D14=1,MONTH($B14)&lt;&gt;MONTH(StartDate),'У4 Ввод'!$D$12="",'У4 Ввод'!$E$12="",'У4 Ввод'!$D$12&gt;$B14),0,MAX(0,MIN(1,'У4 Ввод'!$E$12-NETWORKDAYS('У4 Ввод'!$D$12,$B14)+1))/Настройки!$E$10*100)</f>
        <v>0</v>
      </c>
      <c r="H14" s="67" t="n">
        <f aca="false">IF(OR($D14=1,MONTH($B14)&lt;&gt;MONTH(StartDate),'У4 Ввод'!$D$13="",'У4 Ввод'!$E$13="",'У4 Ввод'!$D$13&gt;$B14),0,MAX(0,MIN(1,'У4 Ввод'!$E$13-NETWORKDAYS('У4 Ввод'!$D$13,$B14)+1))/Настройки!$E$10*100)</f>
        <v>0</v>
      </c>
      <c r="I14" s="67" t="n">
        <f aca="false">IF(OR($D14=1,MONTH($B14)&lt;&gt;MONTH(StartDate),'У4 Ввод'!$D$14="",'У4 Ввод'!$E$14="",'У4 Ввод'!$D$14&gt;$B14),0,MAX(0,MIN(1,'У4 Ввод'!$E$14-NETWORKDAYS('У4 Ввод'!$D$14,$B14)+1))/Настройки!$E$10*100)</f>
        <v>0</v>
      </c>
      <c r="J14" s="67" t="n">
        <f aca="false">IF(OR($D14=1,MONTH($B14)&lt;&gt;MONTH(StartDate),'У4 Ввод'!$D$15="",'У4 Ввод'!$E$15="",'У4 Ввод'!$D$15&gt;$B14),0,MAX(0,MIN(1,'У4 Ввод'!$E$15-NETWORKDAYS('У4 Ввод'!$D$15,$B14)+1))/Настройки!$E$10*100)</f>
        <v>0</v>
      </c>
      <c r="K14" s="67" t="n">
        <f aca="false">IF(OR($D14=1,MONTH($B14)&lt;&gt;MONTH(StartDate),'У4 Ввод'!$D$16="",'У4 Ввод'!$E$16="",'У4 Ввод'!$D$16&gt;$B14),0,MAX(0,MIN(1,'У4 Ввод'!$E$16-NETWORKDAYS('У4 Ввод'!$D$16,$B14)+1))/Настройки!$E$10*100)</f>
        <v>0</v>
      </c>
      <c r="L14" s="67" t="n">
        <f aca="false">IF(OR($D14=1,MONTH($B14)&lt;&gt;MONTH(StartDate),'У4 Ввод'!$D$17="",'У4 Ввод'!$E$17="",'У4 Ввод'!$D$17&gt;$B14),0,MAX(0,MIN(1,'У4 Ввод'!$E$17-NETWORKDAYS('У4 Ввод'!$D$17,$B14)+1))/Настройки!$E$10*100)</f>
        <v>0</v>
      </c>
      <c r="M14" s="67" t="n">
        <f aca="false">IF(OR($D14=1,MONTH($B14)&lt;&gt;MONTH(StartDate),'У4 Ввод'!$D$18="",'У4 Ввод'!$E$18="",'У4 Ввод'!$D$18&gt;$B14),0,MAX(0,MIN(1,'У4 Ввод'!$E$18-NETWORKDAYS('У4 Ввод'!$D$18,$B14)+1))/Настройки!$E$10*100)</f>
        <v>0</v>
      </c>
      <c r="N14" s="67" t="n">
        <f aca="false">IF(OR($D14=1,MONTH($B14)&lt;&gt;MONTH(StartDate),'У4 Ввод'!$D$19="",'У4 Ввод'!$E$19="",'У4 Ввод'!$D$19&gt;$B14),0,MAX(0,MIN(1,'У4 Ввод'!$E$19-NETWORKDAYS('У4 Ввод'!$D$19,$B14)+1))/Настройки!$E$10*100)</f>
        <v>0</v>
      </c>
      <c r="O14" s="67" t="n">
        <f aca="false">IF(OR($D14=1,MONTH($B14)&lt;&gt;MONTH(StartDate),'У4 Ввод'!$D$20="",'У4 Ввод'!$E$20="",'У4 Ввод'!$D$20&gt;$B14),0,MAX(0,MIN(1,'У4 Ввод'!$E$20-NETWORKDAYS('У4 Ввод'!$D$20,$B14)+1))/Настройки!$E$10*100)</f>
        <v>0</v>
      </c>
      <c r="P14" s="67" t="n">
        <f aca="false">IF(OR($D14=1,MONTH($B14)&lt;&gt;MONTH(StartDate),'У4 Ввод'!$D$21="",'У4 Ввод'!$E$21="",'У4 Ввод'!$D$21&gt;$B14),0,MAX(0,MIN(1,'У4 Ввод'!$E$21-NETWORKDAYS('У4 Ввод'!$D$21,$B14)+1))/Настройки!$E$10*100)</f>
        <v>0</v>
      </c>
      <c r="Q14" s="67" t="n">
        <f aca="false">IF(OR($D14=1,MONTH($B14)&lt;&gt;MONTH(StartDate),'У4 Ввод'!$D$22="",'У4 Ввод'!$E$22="",'У4 Ввод'!$D$22&gt;$B14),0,MAX(0,MIN(1,'У4 Ввод'!$E$22-NETWORKDAYS('У4 Ввод'!$D$22,$B14)+1))/Настройки!$E$10*100)</f>
        <v>0</v>
      </c>
      <c r="R14" s="67" t="n">
        <f aca="false">IF(OR($D14=1,MONTH($B14)&lt;&gt;MONTH(StartDate),'У4 Ввод'!$D$23="",'У4 Ввод'!$E$23="",'У4 Ввод'!$D$23&gt;$B14),0,MAX(0,MIN(1,'У4 Ввод'!$E$23-NETWORKDAYS('У4 Ввод'!$D$23,$B14)+1))/Настройки!$E$10*100)</f>
        <v>0</v>
      </c>
      <c r="S14" s="67" t="n">
        <f aca="false">IF(OR($D14=1,MONTH($B14)&lt;&gt;MONTH(StartDate),'У4 Ввод'!$D$24="",'У4 Ввод'!$E$24="",'У4 Ввод'!$D$24&gt;$B14),0,MAX(0,MIN(1,'У4 Ввод'!$E$24-NETWORKDAYS('У4 Ввод'!$D$24,$B14)+1))/Настройки!$E$10*100)</f>
        <v>0</v>
      </c>
      <c r="T14" s="67" t="n">
        <f aca="false">IF(OR($D14=1,MONTH($B14)&lt;&gt;MONTH(StartDate),'У4 Ввод'!$D$25="",'У4 Ввод'!$E$25="",'У4 Ввод'!$D$25&gt;$B14),0,MAX(0,MIN(1,'У4 Ввод'!$E$25-NETWORKDAYS('У4 Ввод'!$D$25,$B14)+1))/Настройки!$E$10*100)</f>
        <v>0</v>
      </c>
      <c r="U14" s="67" t="n">
        <f aca="false">IF(OR($D14=1,MONTH($B14)&lt;&gt;MONTH(StartDate),'У4 Ввод'!$D$26="",'У4 Ввод'!$E$26="",'У4 Ввод'!$D$26&gt;$B14),0,MAX(0,MIN(1,'У4 Ввод'!$E$26-NETWORKDAYS('У4 Ввод'!$D$26,$B14)+1))/Настройки!$E$10*100)</f>
        <v>0</v>
      </c>
      <c r="V14" s="67" t="n">
        <f aca="false">IF(OR($D14=1,MONTH($B14)&lt;&gt;MONTH(StartDate),'У4 Ввод'!$D$27="",'У4 Ввод'!$E$27="",'У4 Ввод'!$D$27&gt;$B14),0,MAX(0,MIN(1,'У4 Ввод'!$E$27-NETWORKDAYS('У4 Ввод'!$D$27,$B14)+1))/Настройки!$E$10*100)</f>
        <v>0</v>
      </c>
      <c r="W14" s="67" t="n">
        <f aca="false">IF(OR($D14=1,MONTH($B14)&lt;&gt;MONTH(StartDate),'У4 Ввод'!$D$28="",'У4 Ввод'!$E$28="",'У4 Ввод'!$D$28&gt;$B14),0,MAX(0,MIN(1,'У4 Ввод'!$E$28-NETWORKDAYS('У4 Ввод'!$D$28,$B14)+1))/Настройки!$E$10*100)</f>
        <v>0</v>
      </c>
      <c r="X14" s="67" t="n">
        <f aca="false">IF(OR($D14=1,MONTH($B14)&lt;&gt;MONTH(StartDate),'У4 Ввод'!$D$29="",'У4 Ввод'!$E$29="",'У4 Ввод'!$D$29&gt;$B14),0,MAX(0,MIN(1,'У4 Ввод'!$E$29-NETWORKDAYS('У4 Ввод'!$D$29,$B14)+1))/Настройки!$E$10*100)</f>
        <v>0</v>
      </c>
      <c r="Y14" s="67" t="n">
        <f aca="false">IF(OR($D14=1,MONTH($B14)&lt;&gt;MONTH(StartDate),'У4 Ввод'!$D$30="",'У4 Ввод'!$E$30="",'У4 Ввод'!$D$30&gt;$B14),0,MAX(0,MIN(1,'У4 Ввод'!$E$30-NETWORKDAYS('У4 Ввод'!$D$30,$B14)+1))/Настройки!$E$10*100)</f>
        <v>0</v>
      </c>
      <c r="Z14" s="67" t="n">
        <f aca="false">IF(OR($D14=1,MONTH($B14)&lt;&gt;MONTH(StartDate),'У4 Ввод'!$D$31="",'У4 Ввод'!$E$31="",'У4 Ввод'!$D$31&gt;$B14),0,MAX(0,MIN(1,'У4 Ввод'!$E$31-NETWORKDAYS('У4 Ввод'!$D$31,$B14)+1))/Настройки!$E$10*100)</f>
        <v>0</v>
      </c>
      <c r="AA14" s="67" t="n">
        <f aca="false">IF(OR($D14=1,MONTH($B14)&lt;&gt;MONTH(StartDate),'У4 Ввод'!$D$32="",'У4 Ввод'!$E$32="",'У4 Ввод'!$D$32&gt;$B14),0,MAX(0,MIN(1,'У4 Ввод'!$E$32-NETWORKDAYS('У4 Ввод'!$D$32,$B14)+1))/Настройки!$E$10*100)</f>
        <v>0</v>
      </c>
      <c r="AB14" s="67" t="n">
        <f aca="false">IF(OR($D14=1,MONTH($B14)&lt;&gt;MONTH(StartDate),'У4 Ввод'!$D$33="",'У4 Ввод'!$E$33="",'У4 Ввод'!$D$33&gt;$B14),0,MAX(0,MIN(1,'У4 Ввод'!$E$33-NETWORKDAYS('У4 Ввод'!$D$33,$B14)+1))/Настройки!$E$10*100)</f>
        <v>0</v>
      </c>
      <c r="AC14" s="67" t="n">
        <f aca="false">IF(OR($D14=1,MONTH($B14)&lt;&gt;MONTH(StartDate),'У4 Ввод'!$D$34="",'У4 Ввод'!$E$34="",'У4 Ввод'!$D$34&gt;$B14),0,MAX(0,MIN(1,'У4 Ввод'!$E$34-NETWORKDAYS('У4 Ввод'!$D$34,$B14)+1))/Настройки!$E$10*100)</f>
        <v>0</v>
      </c>
      <c r="AD14" s="67" t="n">
        <f aca="false">IF(OR($D14=1,MONTH($B14)&lt;&gt;MONTH(StartDate),'У4 Ввод'!$D$35="",'У4 Ввод'!$E$35="",'У4 Ввод'!$D$35&gt;$B14),0,MAX(0,MIN(1,'У4 Ввод'!$E$35-NETWORKDAYS('У4 Ввод'!$D$35,$B14)+1))/Настройки!$E$10*100)</f>
        <v>0</v>
      </c>
      <c r="AE14" s="67" t="n">
        <f aca="false">IF(OR($D14=1,MONTH($B14)&lt;&gt;MONTH(StartDate),'У4 Ввод'!$D$36="",'У4 Ввод'!$E$36="",'У4 Ввод'!$D$36&gt;$B14),0,MAX(0,MIN(1,'У4 Ввод'!$E$36-NETWORKDAYS('У4 Ввод'!$D$36,$B14)+1))/Настройки!$E$10*100)</f>
        <v>0</v>
      </c>
      <c r="AF14" s="67" t="n">
        <f aca="false">IF(OR($D14=1,MONTH($B14)&lt;&gt;MONTH(StartDate),'У4 Ввод'!$D$37="",'У4 Ввод'!$E$37="",'У4 Ввод'!$D$37&gt;$B14),0,MAX(0,MIN(1,'У4 Ввод'!$E$37-NETWORKDAYS('У4 Ввод'!$D$37,$B14)+1))/Настройки!$E$10*100)</f>
        <v>0</v>
      </c>
      <c r="AG14" s="67" t="n">
        <f aca="false">IF(OR($D14=1,MONTH($B14)&lt;&gt;MONTH(StartDate),'У4 Ввод'!$D$38="",'У4 Ввод'!$E$38="",'У4 Ввод'!$D$38&gt;$B14),0,MAX(0,MIN(1,'У4 Ввод'!$E$38-NETWORKDAYS('У4 Ввод'!$D$38,$B14)+1))/Настройки!$E$10*100)</f>
        <v>0</v>
      </c>
      <c r="AH14" s="67" t="n">
        <f aca="false">IF(OR($D14=1,MONTH($B14)&lt;&gt;MONTH(StartDate),'У4 Ввод'!$D$39="",'У4 Ввод'!$E$39="",'У4 Ввод'!$D$39&gt;$B14),0,MAX(0,MIN(1,'У4 Ввод'!$E$39-NETWORKDAYS('У4 Ввод'!$D$39,$B14)+1))/Настройки!$E$10*100)</f>
        <v>0</v>
      </c>
      <c r="AI14" s="67" t="n">
        <f aca="false">IF(OR($D14=1,MONTH($B14)&lt;&gt;MONTH(StartDate),'У4 Ввод'!$D$40="",'У4 Ввод'!$E$40="",'У4 Ввод'!$D$40&gt;$B14),0,MAX(0,MIN(1,'У4 Ввод'!$E$40-NETWORKDAYS('У4 Ввод'!$D$40,$B14)+1))/Настройки!$E$10*100)</f>
        <v>0</v>
      </c>
      <c r="AJ14" s="67" t="n">
        <f aca="false">IF(OR($D14=1,MONTH($B14)&lt;&gt;MONTH(StartDate),'У4 Ввод'!$D$41="",'У4 Ввод'!$E$41="",'У4 Ввод'!$D$41&gt;$B14),0,MAX(0,MIN(1,'У4 Ввод'!$E$41-NETWORKDAYS('У4 Ввод'!$D$41,$B14)+1))/Настройки!$E$10*100)</f>
        <v>0</v>
      </c>
      <c r="AK14" s="67" t="n">
        <f aca="false">IF(OR($D14=1,MONTH($B14)&lt;&gt;MONTH(StartDate),'У4 Ввод'!$D$42="",'У4 Ввод'!$E$42="",'У4 Ввод'!$D$42&gt;$B14),0,MAX(0,MIN(1,'У4 Ввод'!$E$42-NETWORKDAYS('У4 Ввод'!$D$42,$B14)+1))/Настройки!$E$10*100)</f>
        <v>0</v>
      </c>
      <c r="AL14" s="67" t="n">
        <f aca="false">IF(OR($D14=1,MONTH($B14)&lt;&gt;MONTH(StartDate),'У4 Ввод'!$D$43="",'У4 Ввод'!$E$43="",'У4 Ввод'!$D$43&gt;$B14),0,MAX(0,MIN(1,'У4 Ввод'!$E$43-NETWORKDAYS('У4 Ввод'!$D$43,$B14)+1))/Настройки!$E$10*100)</f>
        <v>0</v>
      </c>
      <c r="AM14" s="67" t="n">
        <f aca="false">IF(OR($D14=1,MONTH($B14)&lt;&gt;MONTH(StartDate),'У4 Ввод'!$D$44="",'У4 Ввод'!$E$44="",'У4 Ввод'!$D$44&gt;$B14),0,MAX(0,MIN(1,'У4 Ввод'!$E$44-NETWORKDAYS('У4 Ввод'!$D$44,$B14)+1))/Настройки!$E$10*100)</f>
        <v>0</v>
      </c>
      <c r="AN14" s="67" t="n">
        <f aca="false">IF(OR($D14=1,MONTH($B14)&lt;&gt;MONTH(StartDate),'У4 Ввод'!$D$45="",'У4 Ввод'!$E$45="",'У4 Ввод'!$D$45&gt;$B14),0,MAX(0,MIN(1,'У4 Ввод'!$E$45-NETWORKDAYS('У4 Ввод'!$D$45,$B14)+1))/Настройки!$E$10*100)</f>
        <v>0</v>
      </c>
      <c r="AO14" s="67" t="n">
        <f aca="false">IF(OR($D14=1,MONTH($B14)&lt;&gt;MONTH(StartDate),'У4 Ввод'!$D$46="",'У4 Ввод'!$E$46="",'У4 Ввод'!$D$46&gt;$B14),0,MAX(0,MIN(1,'У4 Ввод'!$E$46-NETWORKDAYS('У4 Ввод'!$D$46,$B14)+1))/Настройки!$E$10*100)</f>
        <v>0</v>
      </c>
      <c r="AP14" s="67" t="n">
        <f aca="false">IF(OR($D14=1,MONTH($B14)&lt;&gt;MONTH(StartDate),'У4 Ввод'!$D$47="",'У4 Ввод'!$E$47="",'У4 Ввод'!$D$47&gt;$B14),0,MAX(0,MIN(1,'У4 Ввод'!$E$47-NETWORKDAYS('У4 Ввод'!$D$47,$B14)+1))/Настройки!$E$10*100)</f>
        <v>0</v>
      </c>
      <c r="AQ14" s="67" t="n">
        <f aca="false">IF(OR($D14=1,MONTH($B14)&lt;&gt;MONTH(StartDate),'У4 Ввод'!$D$48="",'У4 Ввод'!$E$48="",'У4 Ввод'!$D$48&gt;$B14),0,MAX(0,MIN(1,'У4 Ввод'!$E$48-NETWORKDAYS('У4 Ввод'!$D$48,$B14)+1))/Настройки!$E$10*100)</f>
        <v>0</v>
      </c>
      <c r="AR14" s="67" t="n">
        <f aca="false">IF(OR($D14=1,MONTH($B14)&lt;&gt;MONTH(StartDate),'У4 Ввод'!$D$49="",'У4 Ввод'!$E$49="",'У4 Ввод'!$D$49&gt;$B14),0,MAX(0,MIN(1,'У4 Ввод'!$E$49-NETWORKDAYS('У4 Ввод'!$D$49,$B14)+1))/Настройки!$E$10*100)</f>
        <v>0</v>
      </c>
      <c r="AS14" s="67" t="n">
        <f aca="false">IF(OR($D14=1,MONTH($B14)&lt;&gt;MONTH(StartDate),'У4 Ввод'!$D$50="",'У4 Ввод'!$E$50="",'У4 Ввод'!$D$50&gt;$B14),0,MAX(0,MIN(1,'У4 Ввод'!$E$50-NETWORKDAYS('У4 Ввод'!$D$50,$B14)+1))/Настройки!$E$10*100)</f>
        <v>0</v>
      </c>
      <c r="AT14" s="67" t="n">
        <f aca="false">IF(OR($D14=1,MONTH($B14)&lt;&gt;MONTH(StartDate),'У4 Ввод'!$D$51="",'У4 Ввод'!$E$51="",'У4 Ввод'!$D$51&gt;$B14),0,MAX(0,MIN(1,'У4 Ввод'!$E$51-NETWORKDAYS('У4 Ввод'!$D$51,$B14)+1))/Настройки!$E$10*100)</f>
        <v>0</v>
      </c>
      <c r="AU14" s="67" t="n">
        <f aca="false">IF(OR($D14=1,MONTH($B14)&lt;&gt;MONTH(StartDate),'У4 Ввод'!$D$52="",'У4 Ввод'!$E$52="",'У4 Ввод'!$D$52&gt;$B14),0,MAX(0,MIN(1,'У4 Ввод'!$E$52-NETWORKDAYS('У4 Ввод'!$D$52,$B14)+1))/Настройки!$E$10*100)</f>
        <v>0</v>
      </c>
      <c r="AV14" s="67" t="n">
        <f aca="false">IF(OR($D14=1,MONTH($B14)&lt;&gt;MONTH(StartDate),'У4 Ввод'!$D$53="",'У4 Ввод'!$E$53="",'У4 Ввод'!$D$53&gt;$B14),0,MAX(0,MIN(1,'У4 Ввод'!$E$53-NETWORKDAYS('У4 Ввод'!$D$53,$B14)+1))/Настройки!$E$10*100)</f>
        <v>0</v>
      </c>
      <c r="AW14" s="67" t="n">
        <f aca="false">IF(OR($D14=1,MONTH($B14)&lt;&gt;MONTH(StartDate),'У4 Ввод'!$D$54="",'У4 Ввод'!$E$54="",'У4 Ввод'!$D$54&gt;$B14),0,MAX(0,MIN(1,'У4 Ввод'!$E$54-NETWORKDAYS('У4 Ввод'!$D$54,$B14)+1))/Настройки!$E$10*100)</f>
        <v>0</v>
      </c>
      <c r="AX14" s="67" t="n">
        <f aca="false">IF(OR($D14=1,MONTH($B14)&lt;&gt;MONTH(StartDate),'У4 Ввод'!$D$55="",'У4 Ввод'!$E$55="",'У4 Ввод'!$D$55&gt;$B14),0,MAX(0,MIN(1,'У4 Ввод'!$E$55-NETWORKDAYS('У4 Ввод'!$D$55,$B14)+1))/Настройки!$E$10*100)</f>
        <v>0</v>
      </c>
      <c r="AY14" s="67" t="n">
        <f aca="false">IF(OR($D14=1,MONTH($B14)&lt;&gt;MONTH(StartDate),'У4 Ввод'!$D$56="",'У4 Ввод'!$E$56="",'У4 Ввод'!$D$56&gt;$B14),0,MAX(0,MIN(1,'У4 Ввод'!$E$56-NETWORKDAYS('У4 Ввод'!$D$56,$B14)+1))/Настройки!$E$10*100)</f>
        <v>0</v>
      </c>
      <c r="AZ14" s="67" t="n">
        <f aca="false">IF(OR($D14=1,MONTH($B14)&lt;&gt;MONTH(StartDate),'У4 Ввод'!$D$57="",'У4 Ввод'!$E$57="",'У4 Ввод'!$D$57&gt;$B14),0,MAX(0,MIN(1,'У4 Ввод'!$E$57-NETWORKDAYS('У4 Ввод'!$D$57,$B14)+1))/Настройки!$E$10*100)</f>
        <v>0</v>
      </c>
      <c r="BA14" s="67" t="n">
        <f aca="false">IF(OR($D14=1,MONTH($B14)&lt;&gt;MONTH(StartDate),'У4 Ввод'!$D$58="",'У4 Ввод'!$E$58="",'У4 Ввод'!$D$58&gt;$B14),0,MAX(0,MIN(1,'У4 Ввод'!$E$58-NETWORKDAYS('У4 Ввод'!$D$58,$B14)+1))/Настройки!$E$10*100)</f>
        <v>0</v>
      </c>
      <c r="BB14" s="67" t="n">
        <f aca="false">IF(OR($D14=1,MONTH($B14)&lt;&gt;MONTH(StartDate),'У4 Ввод'!$D$59="",'У4 Ввод'!$E$59="",'У4 Ввод'!$D$59&gt;$B14),0,MAX(0,MIN(1,'У4 Ввод'!$E$59-NETWORKDAYS('У4 Ввод'!$D$59,$B14)+1))/Настройки!$E$10*100)</f>
        <v>0</v>
      </c>
      <c r="BC14" s="67" t="n">
        <f aca="false">IF(OR($D14=1,MONTH($B14)&lt;&gt;MONTH(StartDate),'У4 Ввод'!$D$60="",'У4 Ввод'!$E$60="",'У4 Ввод'!$D$60&gt;$B14),0,MAX(0,MIN(1,'У4 Ввод'!$E$60-NETWORKDAYS('У4 Ввод'!$D$60,$B14)+1))/Настройки!$E$10*100)</f>
        <v>0</v>
      </c>
      <c r="BD14" s="67" t="n">
        <f aca="false">IF(OR($D14=1,MONTH($B14)&lt;&gt;MONTH(StartDate),'У4 Ввод'!$D$61="",'У4 Ввод'!$E$61="",'У4 Ввод'!$D$61&gt;$B14),0,MAX(0,MIN(1,'У4 Ввод'!$E$61-NETWORKDAYS('У4 Ввод'!$D$61,$B14)+1))/Настройки!$E$10*100)</f>
        <v>0</v>
      </c>
      <c r="BE14" s="67" t="n">
        <f aca="false">IF(OR($D14=1,MONTH($B14)&lt;&gt;MONTH(StartDate),'У4 Ввод'!$D$62="",'У4 Ввод'!$E$62="",'У4 Ввод'!$D$62&gt;$B14),0,MAX(0,MIN(1,'У4 Ввод'!$E$62-NETWORKDAYS('У4 Ввод'!$D$62,$B14)+1))/Настройки!$E$10*100)</f>
        <v>0</v>
      </c>
      <c r="BF14" s="67" t="n">
        <f aca="false">IF(OR($D14=1,MONTH($B14)&lt;&gt;MONTH(StartDate),'У4 Ввод'!$D$63="",'У4 Ввод'!$E$63="",'У4 Ввод'!$D$63&gt;$B14),0,MAX(0,MIN(1,'У4 Ввод'!$E$63-NETWORKDAYS('У4 Ввод'!$D$63,$B14)+1))/Настройки!$E$10*100)</f>
        <v>0</v>
      </c>
      <c r="BG14" s="67" t="n">
        <f aca="false">IF(OR($D14=1,MONTH($B14)&lt;&gt;MONTH(StartDate),'У4 Ввод'!$D$64="",'У4 Ввод'!$E$64="",'У4 Ввод'!$D$64&gt;$B14),0,MAX(0,MIN(1,'У4 Ввод'!$E$64-NETWORKDAYS('У4 Ввод'!$D$64,$B14)+1))/Настройки!$E$10*100)</f>
        <v>0</v>
      </c>
      <c r="BH14" s="67" t="n">
        <f aca="false">IF(OR($D14=1,MONTH($B14)&lt;&gt;MONTH(StartDate),'У4 Ввод'!$D$65="",'У4 Ввод'!$E$65="",'У4 Ввод'!$D$65&gt;$B14),0,MAX(0,MIN(1,'У4 Ввод'!$E$65-NETWORKDAYS('У4 Ввод'!$D$65,$B14)+1))/Настройки!$E$10*100)</f>
        <v>0</v>
      </c>
      <c r="BI14" s="67" t="n">
        <f aca="false">IF(OR($D14=1,MONTH($B14)&lt;&gt;MONTH(StartDate),'У4 Ввод'!$D$66="",'У4 Ввод'!$E$66="",'У4 Ввод'!$D$66&gt;$B14),0,MAX(0,MIN(1,'У4 Ввод'!$E$66-NETWORKDAYS('У4 Ввод'!$D$66,$B14)+1))/Настройки!$E$10*100)</f>
        <v>0</v>
      </c>
      <c r="BJ14" s="67" t="n">
        <f aca="false">IF(OR($D14=1,MONTH($B14)&lt;&gt;MONTH(StartDate),'У4 Ввод'!$D$67="",'У4 Ввод'!$E$67="",'У4 Ввод'!$D$67&gt;$B14),0,MAX(0,MIN(1,'У4 Ввод'!$E$67-NETWORKDAYS('У4 Ввод'!$D$67,$B14)+1))/Настройки!$E$10*100)</f>
        <v>0</v>
      </c>
      <c r="BK14" s="67" t="n">
        <f aca="false">IF(OR($D14=1,MONTH($B14)&lt;&gt;MONTH(StartDate),'У4 Ввод'!$D$68="",'У4 Ввод'!$E$68="",'У4 Ввод'!$D$68&gt;$B14),0,MAX(0,MIN(1,'У4 Ввод'!$E$68-NETWORKDAYS('У4 Ввод'!$D$68,$B14)+1))/Настройки!$E$10*100)</f>
        <v>0</v>
      </c>
      <c r="BL14" s="67" t="n">
        <f aca="false">IF(OR($D14=1,MONTH($B14)&lt;&gt;MONTH(StartDate),'У4 Ввод'!$D$69="",'У4 Ввод'!$E$69="",'У4 Ввод'!$D$69&gt;$B14),0,MAX(0,MIN(1,'У4 Ввод'!$E$69-NETWORKDAYS('У4 Ввод'!$D$69,$B14)+1))/Настройки!$E$10*100)</f>
        <v>0</v>
      </c>
      <c r="BM14" s="67" t="n">
        <f aca="false">IF(OR($D14=1,MONTH($B14)&lt;&gt;MONTH(StartDate),'У4 Ввод'!$D$70="",'У4 Ввод'!$E$70="",'У4 Ввод'!$D$70&gt;$B14),0,MAX(0,MIN(1,'У4 Ввод'!$E$70-NETWORKDAYS('У4 Ввод'!$D$70,$B14)+1))/Настройки!$E$10*100)</f>
        <v>0</v>
      </c>
      <c r="BN14" s="67" t="n">
        <f aca="false">IF(OR($D14=1,MONTH($B14)&lt;&gt;MONTH(StartDate),'У4 Ввод'!$D$71="",'У4 Ввод'!$E$71="",'У4 Ввод'!$D$71&gt;$B14),0,MAX(0,MIN(1,'У4 Ввод'!$E$71-NETWORKDAYS('У4 Ввод'!$D$71,$B14)+1))/Настройки!$E$10*100)</f>
        <v>0</v>
      </c>
      <c r="BO14" s="67" t="n">
        <f aca="false">IF(OR($D14=1,MONTH($B14)&lt;&gt;MONTH(StartDate),'У4 Ввод'!$D$72="",'У4 Ввод'!$E$72="",'У4 Ввод'!$D$72&gt;$B14),0,MAX(0,MIN(1,'У4 Ввод'!$E$72-NETWORKDAYS('У4 Ввод'!$D$72,$B14)+1))/Настройки!$E$10*100)</f>
        <v>0</v>
      </c>
      <c r="BP14" s="67" t="n">
        <f aca="false">IF(OR($D14=1,MONTH($B14)&lt;&gt;MONTH(StartDate),'У4 Ввод'!$D$73="",'У4 Ввод'!$E$73="",'У4 Ввод'!$D$73&gt;$B14),0,MAX(0,MIN(1,'У4 Ввод'!$E$73-NETWORKDAYS('У4 Ввод'!$D$73,$B14)+1))/Настройки!$E$10*100)</f>
        <v>0</v>
      </c>
      <c r="BQ14" s="67" t="n">
        <f aca="false">IF(OR($D14=1,MONTH($B14)&lt;&gt;MONTH(StartDate),'У4 Ввод'!$D$74="",'У4 Ввод'!$E$74="",'У4 Ввод'!$D$74&gt;$B14),0,MAX(0,MIN(1,'У4 Ввод'!$E$74-NETWORKDAYS('У4 Ввод'!$D$74,$B14)+1))/Настройки!$E$10*100)</f>
        <v>0</v>
      </c>
      <c r="BR14" s="67" t="n">
        <f aca="false">IF(OR($D14=1,MONTH($B14)&lt;&gt;MONTH(StartDate),'У4 Ввод'!$D$75="",'У4 Ввод'!$E$75="",'У4 Ввод'!$D$75&gt;$B14),0,MAX(0,MIN(1,'У4 Ввод'!$E$75-NETWORKDAYS('У4 Ввод'!$D$75,$B14)+1))/Настройки!$E$10*100)</f>
        <v>0</v>
      </c>
      <c r="BS14" s="67" t="n">
        <f aca="false">IF(OR($D14=1,MONTH($B14)&lt;&gt;MONTH(StartDate),'У4 Ввод'!$D$76="",'У4 Ввод'!$E$76="",'У4 Ввод'!$D$76&gt;$B14),0,MAX(0,MIN(1,'У4 Ввод'!$E$76-NETWORKDAYS('У4 Ввод'!$D$76,$B14)+1))/Настройки!$E$10*100)</f>
        <v>0</v>
      </c>
      <c r="BT14" s="67" t="n">
        <f aca="false">IF(OR($D14=1,MONTH($B14)&lt;&gt;MONTH(StartDate),'У4 Ввод'!$D$77="",'У4 Ввод'!$E$77="",'У4 Ввод'!$D$77&gt;$B14),0,MAX(0,MIN(1,'У4 Ввод'!$E$77-NETWORKDAYS('У4 Ввод'!$D$77,$B14)+1))/Настройки!$E$10*100)</f>
        <v>0</v>
      </c>
      <c r="BU14" s="67" t="n">
        <f aca="false">IF(OR($D14=1,MONTH($B14)&lt;&gt;MONTH(StartDate),'У4 Ввод'!$D$78="",'У4 Ввод'!$E$78="",'У4 Ввод'!$D$78&gt;$B14),0,MAX(0,MIN(1,'У4 Ввод'!$E$78-NETWORKDAYS('У4 Ввод'!$D$78,$B14)+1))/Настройки!$E$10*100)</f>
        <v>0</v>
      </c>
      <c r="BV14" s="67" t="n">
        <f aca="false">IF(OR($D14=1,MONTH($B14)&lt;&gt;MONTH(StartDate),'У4 Ввод'!$D$79="",'У4 Ввод'!$E$79="",'У4 Ввод'!$D$79&gt;$B14),0,MAX(0,MIN(1,'У4 Ввод'!$E$79-NETWORKDAYS('У4 Ввод'!$D$79,$B14)+1))/Настройки!$E$10*100)</f>
        <v>0</v>
      </c>
      <c r="BW14" s="67" t="n">
        <f aca="false">IF(OR($D14=1,MONTH($B14)&lt;&gt;MONTH(StartDate),'У4 Ввод'!$D$80="",'У4 Ввод'!$E$80="",'У4 Ввод'!$D$80&gt;$B14),0,MAX(0,MIN(1,'У4 Ввод'!$E$80-NETWORKDAYS('У4 Ввод'!$D$80,$B14)+1))/Настройки!$E$10*100)</f>
        <v>0</v>
      </c>
      <c r="BX14" s="67" t="n">
        <f aca="false">IF(OR($D14=1,MONTH($B14)&lt;&gt;MONTH(StartDate),'У4 Ввод'!$D$81="",'У4 Ввод'!$E$81="",'У4 Ввод'!$D$81&gt;$B14),0,MAX(0,MIN(1,'У4 Ввод'!$E$81-NETWORKDAYS('У4 Ввод'!$D$81,$B14)+1))/Настройки!$E$10*100)</f>
        <v>0</v>
      </c>
      <c r="BY14" s="67" t="n">
        <f aca="false">IF(OR($D14=1,MONTH($B14)&lt;&gt;MONTH(StartDate),'У4 Ввод'!$D$82="",'У4 Ввод'!$E$82="",'У4 Ввод'!$D$82&gt;$B14),0,MAX(0,MIN(1,'У4 Ввод'!$E$82-NETWORKDAYS('У4 Ввод'!$D$82,$B14)+1))/Настройки!$E$10*100)</f>
        <v>0</v>
      </c>
      <c r="BZ14" s="67" t="n">
        <f aca="false">IF(OR($D14=1,MONTH($B14)&lt;&gt;MONTH(StartDate),'У4 Ввод'!$D$83="",'У4 Ввод'!$E$83="",'У4 Ввод'!$D$83&gt;$B14),0,MAX(0,MIN(1,'У4 Ввод'!$E$83-NETWORKDAYS('У4 Ввод'!$D$83,$B14)+1))/Настройки!$E$10*100)</f>
        <v>0</v>
      </c>
      <c r="CA14" s="67" t="n">
        <f aca="false">IF(OR($D14=1,MONTH($B14)&lt;&gt;MONTH(StartDate),'У4 Ввод'!$D$84="",'У4 Ввод'!$E$84="",'У4 Ввод'!$D$84&gt;$B14),0,MAX(0,MIN(1,'У4 Ввод'!$E$84-NETWORKDAYS('У4 Ввод'!$D$84,$B14)+1))/Настройки!$E$10*100)</f>
        <v>0</v>
      </c>
      <c r="CB14" s="67" t="n">
        <f aca="false">IF(OR($D14=1,MONTH($B14)&lt;&gt;MONTH(StartDate),'У4 Ввод'!$D$85="",'У4 Ввод'!$E$85="",'У4 Ввод'!$D$85&gt;$B14),0,MAX(0,MIN(1,'У4 Ввод'!$E$85-NETWORKDAYS('У4 Ввод'!$D$85,$B14)+1))/Настройки!$E$10*100)</f>
        <v>0</v>
      </c>
      <c r="CC14" s="67" t="n">
        <f aca="false">IF(OR($D14=1,MONTH($B14)&lt;&gt;MONTH(StartDate),'У4 Ввод'!$D$86="",'У4 Ввод'!$E$86="",'У4 Ввод'!$D$86&gt;$B14),0,MAX(0,MIN(1,'У4 Ввод'!$E$86-NETWORKDAYS('У4 Ввод'!$D$86,$B14)+1))/Настройки!$E$10*100)</f>
        <v>0</v>
      </c>
      <c r="CD14" s="67" t="n">
        <f aca="false">IF(OR($D14=1,MONTH($B14)&lt;&gt;MONTH(StartDate),'У4 Ввод'!$D$87="",'У4 Ввод'!$E$87="",'У4 Ввод'!$D$87&gt;$B14),0,MAX(0,MIN(1,'У4 Ввод'!$E$87-NETWORKDAYS('У4 Ввод'!$D$87,$B14)+1))/Настройки!$E$10*100)</f>
        <v>0</v>
      </c>
      <c r="CE14" s="67" t="n">
        <f aca="false">IF(OR($D14=1,MONTH($B14)&lt;&gt;MONTH(StartDate),'У4 Ввод'!$D$88="",'У4 Ввод'!$E$88="",'У4 Ввод'!$D$88&gt;$B14),0,MAX(0,MIN(1,'У4 Ввод'!$E$88-NETWORKDAYS('У4 Ввод'!$D$88,$B14)+1))/Настройки!$E$10*100)</f>
        <v>0</v>
      </c>
      <c r="CF14" s="67" t="n">
        <f aca="false">IF(OR($D14=1,MONTH($B14)&lt;&gt;MONTH(StartDate),'У4 Ввод'!$D$89="",'У4 Ввод'!$E$89="",'У4 Ввод'!$D$89&gt;$B14),0,MAX(0,MIN(1,'У4 Ввод'!$E$89-NETWORKDAYS('У4 Ввод'!$D$89,$B14)+1))/Настройки!$E$10*100)</f>
        <v>0</v>
      </c>
      <c r="CG14" s="67" t="n">
        <f aca="false">IF(OR($D14=1,MONTH($B14)&lt;&gt;MONTH(StartDate),'У4 Ввод'!$D$90="",'У4 Ввод'!$E$90="",'У4 Ввод'!$D$90&gt;$B14),0,MAX(0,MIN(1,'У4 Ввод'!$E$90-NETWORKDAYS('У4 Ввод'!$D$90,$B14)+1))/Настройки!$E$10*100)</f>
        <v>0</v>
      </c>
      <c r="CH14" s="67" t="n">
        <f aca="false">IF(OR($D14=1,MONTH($B14)&lt;&gt;MONTH(StartDate),'У4 Ввод'!$D$91="",'У4 Ввод'!$E$91="",'У4 Ввод'!$D$91&gt;$B14),0,MAX(0,MIN(1,'У4 Ввод'!$E$91-NETWORKDAYS('У4 Ввод'!$D$91,$B14)+1))/Настройки!$E$10*100)</f>
        <v>0</v>
      </c>
      <c r="CI14" s="67" t="n">
        <f aca="false">IF(OR($D14=1,MONTH($B14)&lt;&gt;MONTH(StartDate),'У4 Ввод'!$D$92="",'У4 Ввод'!$E$92="",'У4 Ввод'!$D$92&gt;$B14),0,MAX(0,MIN(1,'У4 Ввод'!$E$92-NETWORKDAYS('У4 Ввод'!$D$92,$B14)+1))/Настройки!$E$10*100)</f>
        <v>0</v>
      </c>
      <c r="CJ14" s="67" t="n">
        <f aca="false">IF(OR($D14=1,MONTH($B14)&lt;&gt;MONTH(StartDate),'У4 Ввод'!$D$93="",'У4 Ввод'!$E$93="",'У4 Ввод'!$D$93&gt;$B14),0,MAX(0,MIN(1,'У4 Ввод'!$E$93-NETWORKDAYS('У4 Ввод'!$D$93,$B14)+1))/Настройки!$E$10*100)</f>
        <v>0</v>
      </c>
      <c r="CK14" s="67" t="n">
        <f aca="false">IF(OR($D14=1,MONTH($B14)&lt;&gt;MONTH(StartDate),'У4 Ввод'!$D$94="",'У4 Ввод'!$E$94="",'У4 Ввод'!$D$94&gt;$B14),0,MAX(0,MIN(1,'У4 Ввод'!$E$94-NETWORKDAYS('У4 Ввод'!$D$94,$B14)+1))/Настройки!$E$10*100)</f>
        <v>0</v>
      </c>
      <c r="CL14" s="67" t="n">
        <f aca="false">IF(OR($D14=1,MONTH($B14)&lt;&gt;MONTH(StartDate),'У4 Ввод'!$D$95="",'У4 Ввод'!$E$95="",'У4 Ввод'!$D$95&gt;$B14),0,MAX(0,MIN(1,'У4 Ввод'!$E$95-NETWORKDAYS('У4 Ввод'!$D$95,$B14)+1))/Настройки!$E$10*100)</f>
        <v>0</v>
      </c>
      <c r="CM14" s="67" t="n">
        <f aca="false">IF(OR($D14=1,MONTH($B14)&lt;&gt;MONTH(StartDate),'У4 Ввод'!$D$96="",'У4 Ввод'!$E$96="",'У4 Ввод'!$D$96&gt;$B14),0,MAX(0,MIN(1,'У4 Ввод'!$E$96-NETWORKDAYS('У4 Ввод'!$D$96,$B14)+1))/Настройки!$E$10*100)</f>
        <v>0</v>
      </c>
      <c r="CN14" s="67" t="n">
        <f aca="false">IF(OR($D14=1,MONTH($B14)&lt;&gt;MONTH(StartDate),'У4 Ввод'!$D$97="",'У4 Ввод'!$E$97="",'У4 Ввод'!$D$97&gt;$B14),0,MAX(0,MIN(1,'У4 Ввод'!$E$97-NETWORKDAYS('У4 Ввод'!$D$97,$B14)+1))/Настройки!$E$10*100)</f>
        <v>0</v>
      </c>
      <c r="CO14" s="67" t="n">
        <f aca="false">IF(OR($D14=1,MONTH($B14)&lt;&gt;MONTH(StartDate),'У4 Ввод'!$D$98="",'У4 Ввод'!$E$98="",'У4 Ввод'!$D$98&gt;$B14),0,MAX(0,MIN(1,'У4 Ввод'!$E$98-NETWORKDAYS('У4 Ввод'!$D$98,$B14)+1))/Настройки!$E$10*100)</f>
        <v>0</v>
      </c>
      <c r="CP14" s="67" t="n">
        <f aca="false">IF(OR($D14=1,MONTH($B14)&lt;&gt;MONTH(StartDate),'У4 Ввод'!$D$99="",'У4 Ввод'!$E$99="",'У4 Ввод'!$D$99&gt;$B14),0,MAX(0,MIN(1,'У4 Ввод'!$E$99-NETWORKDAYS('У4 Ввод'!$D$99,$B14)+1))/Настройки!$E$10*100)</f>
        <v>0</v>
      </c>
      <c r="CQ14" s="67" t="n">
        <f aca="false">IF(OR($D14=1,MONTH($B14)&lt;&gt;MONTH(StartDate),'У4 Ввод'!$D$100="",'У4 Ввод'!$E$100="",'У4 Ввод'!$D$100&gt;$B14),0,MAX(0,MIN(1,'У4 Ввод'!$E$100-NETWORKDAYS('У4 Ввод'!$D$100,$B14)+1))/Настройки!$E$10*100)</f>
        <v>0</v>
      </c>
      <c r="CR14" s="67" t="n">
        <f aca="false">IF(OR($D14=1,MONTH($B14)&lt;&gt;MONTH(StartDate),'У4 Ввод'!$D$101="",'У4 Ввод'!$E$101="",'У4 Ввод'!$D$101&gt;$B14),0,MAX(0,MIN(1,'У4 Ввод'!$E$101-NETWORKDAYS('У4 Ввод'!$D$101,$B14)+1))/Настройки!$E$10*100)</f>
        <v>0</v>
      </c>
      <c r="CS14" s="67" t="n">
        <f aca="false">IF(OR($D14=1,MONTH($B14)&lt;&gt;MONTH(StartDate),'У4 Ввод'!$D$102="",'У4 Ввод'!$E$102="",'У4 Ввод'!$D$102&gt;$B14),0,MAX(0,MIN(1,'У4 Ввод'!$E$102-NETWORKDAYS('У4 Ввод'!$D$102,$B14)+1))/Настройки!$E$10*100)</f>
        <v>0</v>
      </c>
      <c r="CT14" s="67" t="n">
        <f aca="false">IF(OR($D14=1,MONTH($B14)&lt;&gt;MONTH(StartDate),'У4 Ввод'!$D$103="",'У4 Ввод'!$E$103="",'У4 Ввод'!$D$103&gt;$B14),0,MAX(0,MIN(1,'У4 Ввод'!$E$103-NETWORKDAYS('У4 Ввод'!$D$103,$B14)+1))/Настройки!$E$10*100)</f>
        <v>0</v>
      </c>
      <c r="CU14" s="67" t="n">
        <f aca="false">IF(OR($D14=1,MONTH($B14)&lt;&gt;MONTH(StartDate),'У4 Ввод'!$D$104="",'У4 Ввод'!$E$104="",'У4 Ввод'!$D$104&gt;$B14),0,MAX(0,MIN(1,'У4 Ввод'!$E$104-NETWORKDAYS('У4 Ввод'!$D$104,$B14)+1))/Настройки!$E$10*100)</f>
        <v>0</v>
      </c>
      <c r="CV14" s="67" t="n">
        <f aca="false">IF(OR($D14=1,MONTH($B14)&lt;&gt;MONTH(StartDate),'У4 Ввод'!$D$105="",'У4 Ввод'!$E$105="",'У4 Ввод'!$D$105&gt;$B14),0,MAX(0,MIN(1,'У4 Ввод'!$E$105-NETWORKDAYS('У4 Ввод'!$D$105,$B14)+1))/Настройки!$E$10*100)</f>
        <v>0</v>
      </c>
      <c r="CW14" s="67" t="n">
        <f aca="false">IF(OR($D14=1,MONTH($B14)&lt;&gt;MONTH(StartDate),'У4 Ввод'!$D$106="",'У4 Ввод'!$E$106="",'У4 Ввод'!$D$106&gt;$B14),0,MAX(0,MIN(1,'У4 Ввод'!$E$106-NETWORKDAYS('У4 Ввод'!$D$106,$B14)+1))/Настройки!$E$10*100)</f>
        <v>0</v>
      </c>
      <c r="CX14" s="67" t="n">
        <f aca="false">IF(OR($D14=1,MONTH($B14)&lt;&gt;MONTH(StartDate),'У4 Ввод'!$D$107="",'У4 Ввод'!$E$107="",'У4 Ввод'!$D$107&gt;$B14),0,MAX(0,MIN(1,'У4 Ввод'!$E$107-NETWORKDAYS('У4 Ввод'!$D$107,$B14)+1))/Настройки!$E$10*100)</f>
        <v>0</v>
      </c>
      <c r="CY14" s="67" t="n">
        <f aca="false">IF(OR($D14=1,MONTH($B14)&lt;&gt;MONTH(StartDate),'У4 Ввод'!$D$108="",'У4 Ввод'!$E$108="",'У4 Ввод'!$D$108&gt;$B14),0,MAX(0,MIN(1,'У4 Ввод'!$E$108-NETWORKDAYS('У4 Ввод'!$D$108,$B14)+1))/Настройки!$E$10*100)</f>
        <v>0</v>
      </c>
      <c r="CZ14" s="67" t="n">
        <f aca="false">IF(OR($D14=1,MONTH($B14)&lt;&gt;MONTH(StartDate),'У4 Ввод'!$D$109="",'У4 Ввод'!$E$109="",'У4 Ввод'!$D$109&gt;$B14),0,MAX(0,MIN(1,'У4 Ввод'!$E$109-NETWORKDAYS('У4 Ввод'!$D$109,$B14)+1))/Настройки!$E$10*100)</f>
        <v>0</v>
      </c>
      <c r="DA14" s="67" t="n">
        <f aca="false">IF(OR($D14=1,MONTH($B14)&lt;&gt;MONTH(StartDate),'У4 Ввод'!$D$110="",'У4 Ввод'!$E$110="",'У4 Ввод'!$D$110&gt;$B14),0,MAX(0,MIN(1,'У4 Ввод'!$E$110-NETWORKDAYS('У4 Ввод'!$D$110,$B14)+1))/Настройки!$E$10*100)</f>
        <v>0</v>
      </c>
      <c r="DB14" s="67" t="n">
        <f aca="false">IF(OR($D14=1,MONTH($B14)&lt;&gt;MONTH(StartDate),'У4 Ввод'!$D$111="",'У4 Ввод'!$E$111="",'У4 Ввод'!$D$111&gt;$B14),0,MAX(0,MIN(1,'У4 Ввод'!$E$111-NETWORKDAYS('У4 Ввод'!$D$111,$B14)+1))/Настройки!$E$10*100)</f>
        <v>0</v>
      </c>
      <c r="DC14" s="67" t="n">
        <f aca="false">IF(OR($D14=1,MONTH($B14)&lt;&gt;MONTH(StartDate),'У4 Ввод'!$D$112="",'У4 Ввод'!$E$112="",'У4 Ввод'!$D$112&gt;$B14),0,MAX(0,MIN(1,'У4 Ввод'!$E$112-NETWORKDAYS('У4 Ввод'!$D$112,$B14)+1))/Настройки!$E$10*100)</f>
        <v>0</v>
      </c>
      <c r="DD14" s="67" t="n">
        <f aca="false">IF(OR($D14=1,MONTH($B14)&lt;&gt;MONTH(StartDate),'У4 Ввод'!$D$113="",'У4 Ввод'!$E$113="",'У4 Ввод'!$D$113&gt;$B14),0,MAX(0,MIN(1,'У4 Ввод'!$E$113-NETWORKDAYS('У4 Ввод'!$D$113,$B14)+1))/Настройки!$E$10*100)</f>
        <v>0</v>
      </c>
      <c r="DE14" s="67" t="n">
        <f aca="false">IF(OR($D14=1,MONTH($B14)&lt;&gt;MONTH(StartDate),'У4 Ввод'!$D$114="",'У4 Ввод'!$E$114="",'У4 Ввод'!$D$114&gt;$B14),0,MAX(0,MIN(1,'У4 Ввод'!$E$114-NETWORKDAYS('У4 Ввод'!$D$114,$B14)+1))/Настройки!$E$10*100)</f>
        <v>0</v>
      </c>
      <c r="DF14" s="67" t="n">
        <f aca="false">IF(OR($D14=1,MONTH($B14)&lt;&gt;MONTH(StartDate),'У4 Ввод'!$D$115="",'У4 Ввод'!$E$115="",'У4 Ввод'!$D$115&gt;$B14),0,MAX(0,MIN(1,'У4 Ввод'!$E$115-NETWORKDAYS('У4 Ввод'!$D$115,$B14)+1))/Настройки!$E$10*100)</f>
        <v>0</v>
      </c>
      <c r="DG14" s="67" t="n">
        <f aca="false">IF(OR($D14=1,MONTH($B14)&lt;&gt;MONTH(StartDate),'У4 Ввод'!$D$116="",'У4 Ввод'!$E$116="",'У4 Ввод'!$D$116&gt;$B14),0,MAX(0,MIN(1,'У4 Ввод'!$E$116-NETWORKDAYS('У4 Ввод'!$D$116,$B14)+1))/Настройки!$E$10*100)</f>
        <v>0</v>
      </c>
      <c r="DH14" s="67" t="n">
        <f aca="false">IF(OR($D14=1,MONTH($B14)&lt;&gt;MONTH(StartDate),'У4 Ввод'!$D$117="",'У4 Ввод'!$E$117="",'У4 Ввод'!$D$117&gt;$B14),0,MAX(0,MIN(1,'У4 Ввод'!$E$117-NETWORKDAYS('У4 Ввод'!$D$117,$B14)+1))/Настройки!$E$10*100)</f>
        <v>0</v>
      </c>
      <c r="DI14" s="67" t="n">
        <f aca="false">IF(OR($D14=1,MONTH($B14)&lt;&gt;MONTH(StartDate),'У4 Ввод'!$D$118="",'У4 Ввод'!$E$118="",'У4 Ввод'!$D$118&gt;$B14),0,MAX(0,MIN(1,'У4 Ввод'!$E$118-NETWORKDAYS('У4 Ввод'!$D$118,$B14)+1))/Настройки!$E$10*100)</f>
        <v>0</v>
      </c>
      <c r="DJ14" s="67" t="n">
        <f aca="false">IF(OR($D14=1,MONTH($B14)&lt;&gt;MONTH(StartDate),'У4 Ввод'!$D$119="",'У4 Ввод'!$E$119="",'У4 Ввод'!$D$119&gt;$B14),0,MAX(0,MIN(1,'У4 Ввод'!$E$119-NETWORKDAYS('У4 Ввод'!$D$119,$B14)+1))/Настройки!$E$10*100)</f>
        <v>0</v>
      </c>
      <c r="DK14" s="67" t="n">
        <f aca="false">IF(OR($D14=1,MONTH($B14)&lt;&gt;MONTH(StartDate),'У4 Ввод'!$D$120="",'У4 Ввод'!$E$120="",'У4 Ввод'!$D$120&gt;$B14),0,MAX(0,MIN(1,'У4 Ввод'!$E$120-NETWORKDAYS('У4 Ввод'!$D$120,$B14)+1))/Настройки!$E$10*100)</f>
        <v>0</v>
      </c>
      <c r="DL14" s="67" t="n">
        <f aca="false">IF(OR($D14=1,MONTH($B14)&lt;&gt;MONTH(StartDate),'У4 Ввод'!$D$121="",'У4 Ввод'!$E$121="",'У4 Ввод'!$D$121&gt;$B14),0,MAX(0,MIN(1,'У4 Ввод'!$E$121-NETWORKDAYS('У4 Ввод'!$D$121,$B14)+1))/Настройки!$E$10*100)</f>
        <v>0</v>
      </c>
      <c r="DM14" s="67" t="n">
        <f aca="false">IF(OR($D14=1,MONTH($B14)&lt;&gt;MONTH(StartDate),'У4 Ввод'!$D$122="",'У4 Ввод'!$E$122="",'У4 Ввод'!$D$122&gt;$B14),0,MAX(0,MIN(1,'У4 Ввод'!$E$122-NETWORKDAYS('У4 Ввод'!$D$122,$B14)+1))/Настройки!$E$10*100)</f>
        <v>0</v>
      </c>
      <c r="DN14" s="67" t="n">
        <f aca="false">IF(OR($D14=1,MONTH($B14)&lt;&gt;MONTH(StartDate),'У4 Ввод'!$D$123="",'У4 Ввод'!$E$123="",'У4 Ввод'!$D$123&gt;$B14),0,MAX(0,MIN(1,'У4 Ввод'!$E$123-NETWORKDAYS('У4 Ввод'!$D$123,$B14)+1))/Настройки!$E$10*100)</f>
        <v>0</v>
      </c>
      <c r="DO14" s="67" t="n">
        <f aca="false">IF(OR($D14=1,MONTH($B14)&lt;&gt;MONTH(StartDate),'У4 Ввод'!$D$124="",'У4 Ввод'!$E$124="",'У4 Ввод'!$D$124&gt;$B14),0,MAX(0,MIN(1,'У4 Ввод'!$E$124-NETWORKDAYS('У4 Ввод'!$D$124,$B14)+1))/Настройки!$E$10*100)</f>
        <v>0</v>
      </c>
      <c r="DP14" s="67" t="n">
        <f aca="false">IF(OR($D14=1,MONTH($B14)&lt;&gt;MONTH(StartDate),'У4 Ввод'!$D$125="",'У4 Ввод'!$E$125="",'У4 Ввод'!$D$125&gt;$B14),0,MAX(0,MIN(1,'У4 Ввод'!$E$125-NETWORKDAYS('У4 Ввод'!$D$125,$B14)+1))/Настройки!$E$10*100)</f>
        <v>0</v>
      </c>
      <c r="DQ14" s="67" t="n">
        <f aca="false">IF(OR($D14=1,MONTH($B14)&lt;&gt;MONTH(StartDate),'У4 Ввод'!$D$126="",'У4 Ввод'!$E$126="",'У4 Ввод'!$D$126&gt;$B14),0,MAX(0,MIN(1,'У4 Ввод'!$E$126-NETWORKDAYS('У4 Ввод'!$D$126,$B14)+1))/Настройки!$E$10*100)</f>
        <v>0</v>
      </c>
      <c r="DR14" s="67" t="n">
        <f aca="false">IF(OR($D14=1,MONTH($B14)&lt;&gt;MONTH(StartDate),'У4 Ввод'!$D$127="",'У4 Ввод'!$E$127="",'У4 Ввод'!$D$127&gt;$B14),0,MAX(0,MIN(1,'У4 Ввод'!$E$127-NETWORKDAYS('У4 Ввод'!$D$127,$B14)+1))/Настройки!$E$10*100)</f>
        <v>0</v>
      </c>
      <c r="DS14" s="67" t="n">
        <f aca="false">IF(OR($D14=1,MONTH($B14)&lt;&gt;MONTH(StartDate),'У4 Ввод'!$D$128="",'У4 Ввод'!$E$128="",'У4 Ввод'!$D$128&gt;$B14),0,MAX(0,MIN(1,'У4 Ввод'!$E$128-NETWORKDAYS('У4 Ввод'!$D$128,$B14)+1))/Настройки!$E$10*100)</f>
        <v>0</v>
      </c>
      <c r="DT14" s="67" t="n">
        <f aca="false">IF(OR($D14=1,MONTH($B14)&lt;&gt;MONTH(StartDate),'У4 Ввод'!$D$129="",'У4 Ввод'!$E$129="",'У4 Ввод'!$D$129&gt;$B14),0,MAX(0,MIN(1,'У4 Ввод'!$E$129-NETWORKDAYS('У4 Ввод'!$D$129,$B14)+1))/Настройки!$E$10*100)</f>
        <v>0</v>
      </c>
      <c r="DU14" s="67" t="n">
        <f aca="false">IF(OR($D14=1,MONTH($B14)&lt;&gt;MONTH(StartDate),'У4 Ввод'!$D$130="",'У4 Ввод'!$E$130="",'У4 Ввод'!$D$130&gt;$B14),0,MAX(0,MIN(1,'У4 Ввод'!$E$130-NETWORKDAYS('У4 Ввод'!$D$130,$B14)+1))/Настройки!$E$10*100)</f>
        <v>0</v>
      </c>
      <c r="DV14" s="67" t="n">
        <f aca="false">IF(OR($D14=1,MONTH($B14)&lt;&gt;MONTH(StartDate),'У4 Ввод'!$D$131="",'У4 Ввод'!$E$131="",'У4 Ввод'!$D$131&gt;$B14),0,MAX(0,MIN(1,'У4 Ввод'!$E$131-NETWORKDAYS('У4 Ввод'!$D$131,$B14)+1))/Настройки!$E$10*100)</f>
        <v>0</v>
      </c>
      <c r="DW14" s="67" t="n">
        <f aca="false">IF(OR($D14=1,MONTH($B14)&lt;&gt;MONTH(StartDate),'У4 Ввод'!$D$132="",'У4 Ввод'!$E$132="",'У4 Ввод'!$D$132&gt;$B14),0,MAX(0,MIN(1,'У4 Ввод'!$E$132-NETWORKDAYS('У4 Ввод'!$D$132,$B14)+1))/Настройки!$E$10*100)</f>
        <v>0</v>
      </c>
      <c r="DX14" s="67" t="n">
        <f aca="false">IF(OR($D14=1,MONTH($B14)&lt;&gt;MONTH(StartDate),'У4 Ввод'!$D$133="",'У4 Ввод'!$E$133="",'У4 Ввод'!$D$133&gt;$B14),0,MAX(0,MIN(1,'У4 Ввод'!$E$133-NETWORKDAYS('У4 Ввод'!$D$133,$B14)+1))/Настройки!$E$10*100)</f>
        <v>0</v>
      </c>
      <c r="DY14" s="67" t="n">
        <f aca="false">IF(OR($D14=1,MONTH($B14)&lt;&gt;MONTH(StartDate),'У4 Ввод'!$D$134="",'У4 Ввод'!$E$134="",'У4 Ввод'!$D$134&gt;$B14),0,MAX(0,MIN(1,'У4 Ввод'!$E$134-NETWORKDAYS('У4 Ввод'!$D$134,$B14)+1))/Настройки!$E$10*100)</f>
        <v>0</v>
      </c>
      <c r="DZ14" s="67" t="n">
        <f aca="false">IF(OR($D14=1,MONTH($B14)&lt;&gt;MONTH(StartDate),'У4 Ввод'!$D$135="",'У4 Ввод'!$E$135="",'У4 Ввод'!$D$135&gt;$B14),0,MAX(0,MIN(1,'У4 Ввод'!$E$135-NETWORKDAYS('У4 Ввод'!$D$135,$B14)+1))/Настройки!$E$10*100)</f>
        <v>0</v>
      </c>
      <c r="EA14" s="67" t="n">
        <f aca="false">IF(OR($D14=1,MONTH($B14)&lt;&gt;MONTH(StartDate),'У4 Ввод'!$D$136="",'У4 Ввод'!$E$136="",'У4 Ввод'!$D$136&gt;$B14),0,MAX(0,MIN(1,'У4 Ввод'!$E$136-NETWORKDAYS('У4 Ввод'!$D$136,$B14)+1))/Настройки!$E$10*100)</f>
        <v>0</v>
      </c>
      <c r="EB14" s="67" t="n">
        <f aca="false">IF(OR($D14=1,MONTH($B14)&lt;&gt;MONTH(StartDate),'У4 Ввод'!$D$137="",'У4 Ввод'!$E$137="",'У4 Ввод'!$D$137&gt;$B14),0,MAX(0,MIN(1,'У4 Ввод'!$E$137-NETWORKDAYS('У4 Ввод'!$D$137,$B14)+1))/Настройки!$E$10*100)</f>
        <v>0</v>
      </c>
      <c r="EC14" s="67" t="n">
        <f aca="false">IF(OR($D14=1,MONTH($B14)&lt;&gt;MONTH(StartDate),'У4 Ввод'!$D$138="",'У4 Ввод'!$E$138="",'У4 Ввод'!$D$138&gt;$B14),0,MAX(0,MIN(1,'У4 Ввод'!$E$138-NETWORKDAYS('У4 Ввод'!$D$138,$B14)+1))/Настройки!$E$10*100)</f>
        <v>0</v>
      </c>
      <c r="ED14" s="67" t="n">
        <f aca="false">IF(OR($D14=1,MONTH($B14)&lt;&gt;MONTH(StartDate),'У4 Ввод'!$D$139="",'У4 Ввод'!$E$139="",'У4 Ввод'!$D$139&gt;$B14),0,MAX(0,MIN(1,'У4 Ввод'!$E$139-NETWORKDAYS('У4 Ввод'!$D$139,$B14)+1))/Настройки!$E$10*100)</f>
        <v>0</v>
      </c>
      <c r="EE14" s="67" t="n">
        <f aca="false">IF(OR($D14=1,MONTH($B14)&lt;&gt;MONTH(StartDate),'У4 Ввод'!$D$140="",'У4 Ввод'!$E$140="",'У4 Ввод'!$D$140&gt;$B14),0,MAX(0,MIN(1,'У4 Ввод'!$E$140-NETWORKDAYS('У4 Ввод'!$D$140,$B14)+1))/Настройки!$E$10*100)</f>
        <v>0</v>
      </c>
      <c r="EF14" s="67" t="n">
        <f aca="false">IF(OR($D14=1,MONTH($B14)&lt;&gt;MONTH(StartDate),'У4 Ввод'!$D$141="",'У4 Ввод'!$E$141="",'У4 Ввод'!$D$141&gt;$B14),0,MAX(0,MIN(1,'У4 Ввод'!$E$141-NETWORKDAYS('У4 Ввод'!$D$141,$B14)+1))/Настройки!$E$10*100)</f>
        <v>0</v>
      </c>
      <c r="EG14" s="67" t="n">
        <f aca="false">IF(OR($D14=1,MONTH($B14)&lt;&gt;MONTH(StartDate),'У4 Ввод'!$D$142="",'У4 Ввод'!$E$142="",'У4 Ввод'!$D$142&gt;$B14),0,MAX(0,MIN(1,'У4 Ввод'!$E$142-NETWORKDAYS('У4 Ввод'!$D$142,$B14)+1))/Настройки!$E$10*100)</f>
        <v>0</v>
      </c>
      <c r="EH14" s="67" t="n">
        <f aca="false">IF(OR($D14=1,MONTH($B14)&lt;&gt;MONTH(StartDate),'У4 Ввод'!$D$143="",'У4 Ввод'!$E$143="",'У4 Ввод'!$D$143&gt;$B14),0,MAX(0,MIN(1,'У4 Ввод'!$E$143-NETWORKDAYS('У4 Ввод'!$D$143,$B14)+1))/Настройки!$E$10*100)</f>
        <v>0</v>
      </c>
      <c r="EI14" s="67" t="n">
        <f aca="false">IF(OR($D14=1,MONTH($B14)&lt;&gt;MONTH(StartDate),'У4 Ввод'!$D$144="",'У4 Ввод'!$E$144="",'У4 Ввод'!$D$144&gt;$B14),0,MAX(0,MIN(1,'У4 Ввод'!$E$144-NETWORKDAYS('У4 Ввод'!$D$144,$B14)+1))/Настройки!$E$10*100)</f>
        <v>0</v>
      </c>
      <c r="EJ14" s="67" t="n">
        <f aca="false">IF(OR($D14=1,MONTH($B14)&lt;&gt;MONTH(StartDate),'У4 Ввод'!$D$145="",'У4 Ввод'!$E$145="",'У4 Ввод'!$D$145&gt;$B14),0,MAX(0,MIN(1,'У4 Ввод'!$E$145-NETWORKDAYS('У4 Ввод'!$D$145,$B14)+1))/Настройки!$E$10*100)</f>
        <v>0</v>
      </c>
      <c r="EK14" s="67" t="n">
        <f aca="false">IF(OR($D14=1,MONTH($B14)&lt;&gt;MONTH(StartDate),'У4 Ввод'!$D$146="",'У4 Ввод'!$E$146="",'У4 Ввод'!$D$146&gt;$B14),0,MAX(0,MIN(1,'У4 Ввод'!$E$146-NETWORKDAYS('У4 Ввод'!$D$146,$B14)+1))/Настройки!$E$10*100)</f>
        <v>0</v>
      </c>
      <c r="EL14" s="67" t="n">
        <f aca="false">IF(OR($D14=1,MONTH($B14)&lt;&gt;MONTH(StartDate),'У4 Ввод'!$D$147="",'У4 Ввод'!$E$147="",'У4 Ввод'!$D$147&gt;$B14),0,MAX(0,MIN(1,'У4 Ввод'!$E$147-NETWORKDAYS('У4 Ввод'!$D$147,$B14)+1))/Настройки!$E$10*100)</f>
        <v>0</v>
      </c>
      <c r="EM14" s="67" t="n">
        <f aca="false">IF(OR($D14=1,MONTH($B14)&lt;&gt;MONTH(StartDate),'У4 Ввод'!$D$148="",'У4 Ввод'!$E$148="",'У4 Ввод'!$D$148&gt;$B14),0,MAX(0,MIN(1,'У4 Ввод'!$E$148-NETWORKDAYS('У4 Ввод'!$D$148,$B14)+1))/Настройки!$E$10*100)</f>
        <v>0</v>
      </c>
      <c r="EN14" s="67" t="n">
        <f aca="false">IF(OR($D14=1,MONTH($B14)&lt;&gt;MONTH(StartDate),'У4 Ввод'!$D$149="",'У4 Ввод'!$E$149="",'У4 Ввод'!$D$149&gt;$B14),0,MAX(0,MIN(1,'У4 Ввод'!$E$149-NETWORKDAYS('У4 Ввод'!$D$149,$B14)+1))/Настройки!$E$10*100)</f>
        <v>0</v>
      </c>
      <c r="EO14" s="67" t="n">
        <f aca="false">IF(OR($D14=1,MONTH($B14)&lt;&gt;MONTH(StartDate),'У4 Ввод'!$D$150="",'У4 Ввод'!$E$150="",'У4 Ввод'!$D$150&gt;$B14),0,MAX(0,MIN(1,'У4 Ввод'!$E$150-NETWORKDAYS('У4 Ввод'!$D$150,$B14)+1))/Настройки!$E$10*100)</f>
        <v>0</v>
      </c>
      <c r="EP14" s="67" t="n">
        <f aca="false">IF(OR($D14=1,MONTH($B14)&lt;&gt;MONTH(StartDate),'У4 Ввод'!$D$151="",'У4 Ввод'!$E$151="",'У4 Ввод'!$D$151&gt;$B14),0,MAX(0,MIN(1,'У4 Ввод'!$E$151-NETWORKDAYS('У4 Ввод'!$D$151,$B14)+1))/Настройки!$E$10*100)</f>
        <v>0</v>
      </c>
      <c r="EQ14" s="67" t="n">
        <f aca="false">IF(OR($D14=1,MONTH($B14)&lt;&gt;MONTH(StartDate),'У4 Ввод'!$D$152="",'У4 Ввод'!$E$152="",'У4 Ввод'!$D$152&gt;$B14),0,MAX(0,MIN(1,'У4 Ввод'!$E$152-NETWORKDAYS('У4 Ввод'!$D$152,$B14)+1))/Настройки!$E$10*100)</f>
        <v>0</v>
      </c>
      <c r="ER14" s="67" t="n">
        <f aca="false">IF(OR($D14=1,MONTH($B14)&lt;&gt;MONTH(StartDate),'У4 Ввод'!$D$153="",'У4 Ввод'!$E$153="",'У4 Ввод'!$D$153&gt;$B14),0,MAX(0,MIN(1,'У4 Ввод'!$E$153-NETWORKDAYS('У4 Ввод'!$D$153,$B14)+1))/Настройки!$E$10*100)</f>
        <v>0</v>
      </c>
      <c r="ES14" s="67" t="n">
        <f aca="false">IF(OR($D14=1,MONTH($B14)&lt;&gt;MONTH(StartDate),'У4 Ввод'!$D$154="",'У4 Ввод'!$E$154="",'У4 Ввод'!$D$154&gt;$B14),0,MAX(0,MIN(1,'У4 Ввод'!$E$154-NETWORKDAYS('У4 Ввод'!$D$154,$B14)+1))/Настройки!$E$10*100)</f>
        <v>0</v>
      </c>
      <c r="ET14" s="67" t="n">
        <f aca="false">IF(OR($D14=1,MONTH($B14)&lt;&gt;MONTH(StartDate),'У4 Ввод'!$D$155="",'У4 Ввод'!$E$155="",'У4 Ввод'!$D$155&gt;$B14),0,MAX(0,MIN(1,'У4 Ввод'!$E$155-NETWORKDAYS('У4 Ввод'!$D$155,$B14)+1))/Настройки!$E$10*100)</f>
        <v>0</v>
      </c>
      <c r="EU14" s="67" t="n">
        <f aca="false">IF(OR($D14=1,MONTH($B14)&lt;&gt;MONTH(StartDate),'У4 Ввод'!$D$156="",'У4 Ввод'!$E$156="",'У4 Ввод'!$D$156&gt;$B14),0,MAX(0,MIN(1,'У4 Ввод'!$E$156-NETWORKDAYS('У4 Ввод'!$D$156,$B14)+1))/Настройки!$E$10*100)</f>
        <v>0</v>
      </c>
      <c r="EV14" s="67" t="n">
        <f aca="false">IF(OR($D14=1,MONTH($B14)&lt;&gt;MONTH(StartDate),'У4 Ввод'!$D$157="",'У4 Ввод'!$E$157="",'У4 Ввод'!$D$157&gt;$B14),0,MAX(0,MIN(1,'У4 Ввод'!$E$157-NETWORKDAYS('У4 Ввод'!$D$157,$B14)+1))/Настройки!$E$10*100)</f>
        <v>0</v>
      </c>
      <c r="EW14" s="67" t="n">
        <f aca="false">IF(OR($D14=1,MONTH($B14)&lt;&gt;MONTH(StartDate),'У4 Ввод'!$D$158="",'У4 Ввод'!$E$158="",'У4 Ввод'!$D$158&gt;$B14),0,MAX(0,MIN(1,'У4 Ввод'!$E$158-NETWORKDAYS('У4 Ввод'!$D$158,$B14)+1))/Настройки!$E$10*100)</f>
        <v>0</v>
      </c>
      <c r="EX14" s="67" t="n">
        <f aca="false">IF(OR($D14=1,MONTH($B14)&lt;&gt;MONTH(StartDate),'У4 Ввод'!$D$159="",'У4 Ввод'!$E$159="",'У4 Ввод'!$D$159&gt;$B14),0,MAX(0,MIN(1,'У4 Ввод'!$E$159-NETWORKDAYS('У4 Ввод'!$D$159,$B14)+1))/Настройки!$E$10*100)</f>
        <v>0</v>
      </c>
      <c r="EY14" s="67" t="n">
        <f aca="false">IF(OR($D14=1,MONTH($B14)&lt;&gt;MONTH(StartDate),'У4 Ввод'!$D$160="",'У4 Ввод'!$E$160="",'У4 Ввод'!$D$160&gt;$B14),0,MAX(0,MIN(1,'У4 Ввод'!$E$160-NETWORKDAYS('У4 Ввод'!$D$160,$B14)+1))/Настройки!$E$10*100)</f>
        <v>0</v>
      </c>
      <c r="EZ14" s="67" t="n">
        <f aca="false">IF(OR($D14=1,MONTH($B14)&lt;&gt;MONTH(StartDate),'У4 Ввод'!$D$161="",'У4 Ввод'!$E$161="",'У4 Ввод'!$D$161&gt;$B14),0,MAX(0,MIN(1,'У4 Ввод'!$E$161-NETWORKDAYS('У4 Ввод'!$D$161,$B14)+1))/Настройки!$E$10*100)</f>
        <v>0</v>
      </c>
      <c r="FA14" s="67" t="n">
        <f aca="false">IF(OR($D14=1,MONTH($B14)&lt;&gt;MONTH(StartDate),'У4 Ввод'!$D$162="",'У4 Ввод'!$E$162="",'У4 Ввод'!$D$162&gt;$B14),0,MAX(0,MIN(1,'У4 Ввод'!$E$162-NETWORKDAYS('У4 Ввод'!$D$162,$B14)+1))/Настройки!$E$10*100)</f>
        <v>0</v>
      </c>
      <c r="FB14" s="67" t="n">
        <f aca="false">IF(OR($D14=1,MONTH($B14)&lt;&gt;MONTH(StartDate),'У4 Ввод'!$D$163="",'У4 Ввод'!$E$163="",'У4 Ввод'!$D$163&gt;$B14),0,MAX(0,MIN(1,'У4 Ввод'!$E$163-NETWORKDAYS('У4 Ввод'!$D$163,$B14)+1))/Настройки!$E$10*100)</f>
        <v>0</v>
      </c>
      <c r="FC14" s="67" t="n">
        <f aca="false">IF(OR($D14=1,MONTH($B14)&lt;&gt;MONTH(StartDate),'У4 Ввод'!$D$164="",'У4 Ввод'!$E$164="",'У4 Ввод'!$D$164&gt;$B14),0,MAX(0,MIN(1,'У4 Ввод'!$E$164-NETWORKDAYS('У4 Ввод'!$D$164,$B14)+1))/Настройки!$E$10*100)</f>
        <v>0</v>
      </c>
      <c r="FD14" s="67" t="n">
        <f aca="false">IF(OR($D14=1,MONTH($B14)&lt;&gt;MONTH(StartDate),'У4 Ввод'!$D$165="",'У4 Ввод'!$E$165="",'У4 Ввод'!$D$165&gt;$B14),0,MAX(0,MIN(1,'У4 Ввод'!$E$165-NETWORKDAYS('У4 Ввод'!$D$165,$B14)+1))/Настройки!$E$10*100)</f>
        <v>0</v>
      </c>
      <c r="FE14" s="67" t="n">
        <f aca="false">IF(OR($D14=1,MONTH($B14)&lt;&gt;MONTH(StartDate),'У4 Ввод'!$D$166="",'У4 Ввод'!$E$166="",'У4 Ввод'!$D$166&gt;$B14),0,MAX(0,MIN(1,'У4 Ввод'!$E$166-NETWORKDAYS('У4 Ввод'!$D$166,$B14)+1))/Настройки!$E$10*100)</f>
        <v>0</v>
      </c>
      <c r="FF14" s="67" t="n">
        <f aca="false">IF(OR($D14=1,MONTH($B14)&lt;&gt;MONTH(StartDate),'У4 Ввод'!$D$167="",'У4 Ввод'!$E$167="",'У4 Ввод'!$D$167&gt;$B14),0,MAX(0,MIN(1,'У4 Ввод'!$E$167-NETWORKDAYS('У4 Ввод'!$D$167,$B14)+1))/Настройки!$E$10*100)</f>
        <v>0</v>
      </c>
      <c r="FG14" s="67" t="n">
        <f aca="false">IF(OR($D14=1,MONTH($B14)&lt;&gt;MONTH(StartDate),'У4 Ввод'!$D$168="",'У4 Ввод'!$E$168="",'У4 Ввод'!$D$168&gt;$B14),0,MAX(0,MIN(1,'У4 Ввод'!$E$168-NETWORKDAYS('У4 Ввод'!$D$168,$B14)+1))/Настройки!$E$10*100)</f>
        <v>0</v>
      </c>
      <c r="FH14" s="67" t="n">
        <f aca="false">IF(OR($D14=1,MONTH($B14)&lt;&gt;MONTH(StartDate),'У4 Ввод'!$D$169="",'У4 Ввод'!$E$169="",'У4 Ввод'!$D$169&gt;$B14),0,MAX(0,MIN(1,'У4 Ввод'!$E$169-NETWORKDAYS('У4 Ввод'!$D$169,$B14)+1))/Настройки!$E$10*100)</f>
        <v>0</v>
      </c>
      <c r="FI14" s="67" t="n">
        <f aca="false">IF(OR($D14=1,MONTH($B14)&lt;&gt;MONTH(StartDate),'У4 Ввод'!$D$170="",'У4 Ввод'!$E$170="",'У4 Ввод'!$D$170&gt;$B14),0,MAX(0,MIN(1,'У4 Ввод'!$E$170-NETWORKDAYS('У4 Ввод'!$D$170,$B14)+1))/Настройки!$E$10*100)</f>
        <v>0</v>
      </c>
      <c r="FJ14" s="67" t="n">
        <f aca="false">IF(OR($D14=1,MONTH($B14)&lt;&gt;MONTH(StartDate),'У4 Ввод'!$D$171="",'У4 Ввод'!$E$171="",'У4 Ввод'!$D$171&gt;$B14),0,MAX(0,MIN(1,'У4 Ввод'!$E$171-NETWORKDAYS('У4 Ввод'!$D$171,$B14)+1))/Настройки!$E$10*100)</f>
        <v>0</v>
      </c>
      <c r="FK14" s="67" t="n">
        <f aca="false">IF(OR($D14=1,MONTH($B14)&lt;&gt;MONTH(StartDate),'У4 Ввод'!$D$172="",'У4 Ввод'!$E$172="",'У4 Ввод'!$D$172&gt;$B14),0,MAX(0,MIN(1,'У4 Ввод'!$E$172-NETWORKDAYS('У4 Ввод'!$D$172,$B14)+1))/Настройки!$E$10*100)</f>
        <v>0</v>
      </c>
      <c r="FL14" s="67" t="n">
        <f aca="false">IF(OR($D14=1,MONTH($B14)&lt;&gt;MONTH(StartDate),'У4 Ввод'!$D$173="",'У4 Ввод'!$E$173="",'У4 Ввод'!$D$173&gt;$B14),0,MAX(0,MIN(1,'У4 Ввод'!$E$173-NETWORKDAYS('У4 Ввод'!$D$173,$B14)+1))/Настройки!$E$10*100)</f>
        <v>0</v>
      </c>
      <c r="FM14" s="67" t="n">
        <f aca="false">IF(OR($D14=1,MONTH($B14)&lt;&gt;MONTH(StartDate),'У4 Ввод'!$D$174="",'У4 Ввод'!$E$174="",'У4 Ввод'!$D$174&gt;$B14),0,MAX(0,MIN(1,'У4 Ввод'!$E$174-NETWORKDAYS('У4 Ввод'!$D$174,$B14)+1))/Настройки!$E$10*100)</f>
        <v>0</v>
      </c>
      <c r="FN14" s="67" t="n">
        <f aca="false">IF(OR($D14=1,MONTH($B14)&lt;&gt;MONTH(StartDate),'У4 Ввод'!$D$175="",'У4 Ввод'!$E$175="",'У4 Ввод'!$D$175&gt;$B14),0,MAX(0,MIN(1,'У4 Ввод'!$E$175-NETWORKDAYS('У4 Ввод'!$D$175,$B14)+1))/Настройки!$E$10*100)</f>
        <v>0</v>
      </c>
      <c r="FO14" s="67" t="n">
        <f aca="false">IF(OR($D14=1,MONTH($B14)&lt;&gt;MONTH(StartDate),'У4 Ввод'!$D$176="",'У4 Ввод'!$E$176="",'У4 Ввод'!$D$176&gt;$B14),0,MAX(0,MIN(1,'У4 Ввод'!$E$176-NETWORKDAYS('У4 Ввод'!$D$176,$B14)+1))/Настройки!$E$10*100)</f>
        <v>0</v>
      </c>
      <c r="FP14" s="67" t="n">
        <f aca="false">IF(OR($D14=1,MONTH($B14)&lt;&gt;MONTH(StartDate),'У4 Ввод'!$D$177="",'У4 Ввод'!$E$177="",'У4 Ввод'!$D$177&gt;$B14),0,MAX(0,MIN(1,'У4 Ввод'!$E$177-NETWORKDAYS('У4 Ввод'!$D$177,$B14)+1))/Настройки!$E$10*100)</f>
        <v>0</v>
      </c>
      <c r="FQ14" s="67" t="n">
        <f aca="false">IF(OR($D14=1,MONTH($B14)&lt;&gt;MONTH(StartDate),'У4 Ввод'!$D$178="",'У4 Ввод'!$E$178="",'У4 Ввод'!$D$178&gt;$B14),0,MAX(0,MIN(1,'У4 Ввод'!$E$178-NETWORKDAYS('У4 Ввод'!$D$178,$B14)+1))/Настройки!$E$10*100)</f>
        <v>0</v>
      </c>
      <c r="FR14" s="67" t="n">
        <f aca="false">IF(OR($D14=1,MONTH($B14)&lt;&gt;MONTH(StartDate),'У4 Ввод'!$D$179="",'У4 Ввод'!$E$179="",'У4 Ввод'!$D$179&gt;$B14),0,MAX(0,MIN(1,'У4 Ввод'!$E$179-NETWORKDAYS('У4 Ввод'!$D$179,$B14)+1))/Настройки!$E$10*100)</f>
        <v>0</v>
      </c>
      <c r="FS14" s="67" t="n">
        <f aca="false">IF(OR($D14=1,MONTH($B14)&lt;&gt;MONTH(StartDate),'У4 Ввод'!$D$180="",'У4 Ввод'!$E$180="",'У4 Ввод'!$D$180&gt;$B14),0,MAX(0,MIN(1,'У4 Ввод'!$E$180-NETWORKDAYS('У4 Ввод'!$D$180,$B14)+1))/Настройки!$E$10*100)</f>
        <v>0</v>
      </c>
      <c r="FT14" s="67" t="n">
        <f aca="false">IF(OR($D14=1,MONTH($B14)&lt;&gt;MONTH(StartDate),'У4 Ввод'!$D$181="",'У4 Ввод'!$E$181="",'У4 Ввод'!$D$181&gt;$B14),0,MAX(0,MIN(1,'У4 Ввод'!$E$181-NETWORKDAYS('У4 Ввод'!$D$181,$B14)+1))/Настройки!$E$10*100)</f>
        <v>0</v>
      </c>
      <c r="FU14" s="67" t="n">
        <f aca="false">IF(OR($D14=1,MONTH($B14)&lt;&gt;MONTH(StartDate),'У4 Ввод'!$D$182="",'У4 Ввод'!$E$182="",'У4 Ввод'!$D$182&gt;$B14),0,MAX(0,MIN(1,'У4 Ввод'!$E$182-NETWORKDAYS('У4 Ввод'!$D$182,$B14)+1))/Настройки!$E$10*100)</f>
        <v>0</v>
      </c>
      <c r="FV14" s="67" t="n">
        <f aca="false">IF(OR($D14=1,MONTH($B14)&lt;&gt;MONTH(StartDate),'У4 Ввод'!$D$183="",'У4 Ввод'!$E$183="",'У4 Ввод'!$D$183&gt;$B14),0,MAX(0,MIN(1,'У4 Ввод'!$E$183-NETWORKDAYS('У4 Ввод'!$D$183,$B14)+1))/Настройки!$E$10*100)</f>
        <v>0</v>
      </c>
      <c r="FW14" s="67" t="n">
        <f aca="false">IF(OR($D14=1,MONTH($B14)&lt;&gt;MONTH(StartDate),'У4 Ввод'!$D$184="",'У4 Ввод'!$E$184="",'У4 Ввод'!$D$184&gt;$B14),0,MAX(0,MIN(1,'У4 Ввод'!$E$184-NETWORKDAYS('У4 Ввод'!$D$184,$B14)+1))/Настройки!$E$10*100)</f>
        <v>0</v>
      </c>
      <c r="FX14" s="67" t="n">
        <f aca="false">IF(OR($D14=1,MONTH($B14)&lt;&gt;MONTH(StartDate),'У4 Ввод'!$D$185="",'У4 Ввод'!$E$185="",'У4 Ввод'!$D$185&gt;$B14),0,MAX(0,MIN(1,'У4 Ввод'!$E$185-NETWORKDAYS('У4 Ввод'!$D$185,$B14)+1))/Настройки!$E$10*100)</f>
        <v>0</v>
      </c>
      <c r="FY14" s="67" t="n">
        <f aca="false">IF(OR($D14=1,MONTH($B14)&lt;&gt;MONTH(StartDate),'У4 Ввод'!$D$186="",'У4 Ввод'!$E$186="",'У4 Ввод'!$D$186&gt;$B14),0,MAX(0,MIN(1,'У4 Ввод'!$E$186-NETWORKDAYS('У4 Ввод'!$D$186,$B14)+1))/Настройки!$E$10*100)</f>
        <v>0</v>
      </c>
      <c r="FZ14" s="67" t="n">
        <f aca="false">IF(OR($D14=1,MONTH($B14)&lt;&gt;MONTH(StartDate),'У4 Ввод'!$D$187="",'У4 Ввод'!$E$187="",'У4 Ввод'!$D$187&gt;$B14),0,MAX(0,MIN(1,'У4 Ввод'!$E$187-NETWORKDAYS('У4 Ввод'!$D$187,$B14)+1))/Настройки!$E$10*100)</f>
        <v>0</v>
      </c>
      <c r="GA14" s="67" t="n">
        <f aca="false">IF(OR($D14=1,MONTH($B14)&lt;&gt;MONTH(StartDate),'У4 Ввод'!$D$188="",'У4 Ввод'!$E$188="",'У4 Ввод'!$D$188&gt;$B14),0,MAX(0,MIN(1,'У4 Ввод'!$E$188-NETWORKDAYS('У4 Ввод'!$D$188,$B14)+1))/Настройки!$E$10*100)</f>
        <v>0</v>
      </c>
      <c r="GB14" s="67" t="n">
        <f aca="false">IF(OR($D14=1,MONTH($B14)&lt;&gt;MONTH(StartDate),'У4 Ввод'!$D$189="",'У4 Ввод'!$E$189="",'У4 Ввод'!$D$189&gt;$B14),0,MAX(0,MIN(1,'У4 Ввод'!$E$189-NETWORKDAYS('У4 Ввод'!$D$189,$B14)+1))/Настройки!$E$10*100)</f>
        <v>0</v>
      </c>
      <c r="GC14" s="67" t="n">
        <f aca="false">IF(OR($D14=1,MONTH($B14)&lt;&gt;MONTH(StartDate),'У4 Ввод'!$D$190="",'У4 Ввод'!$E$190="",'У4 Ввод'!$D$190&gt;$B14),0,MAX(0,MIN(1,'У4 Ввод'!$E$190-NETWORKDAYS('У4 Ввод'!$D$190,$B14)+1))/Настройки!$E$10*100)</f>
        <v>0</v>
      </c>
      <c r="GD14" s="67" t="n">
        <f aca="false">IF(OR($D14=1,MONTH($B14)&lt;&gt;MONTH(StartDate),'У4 Ввод'!$D$191="",'У4 Ввод'!$E$191="",'У4 Ввод'!$D$191&gt;$B14),0,MAX(0,MIN(1,'У4 Ввод'!$E$191-NETWORKDAYS('У4 Ввод'!$D$191,$B14)+1))/Настройки!$E$10*100)</f>
        <v>0</v>
      </c>
      <c r="GE14" s="67" t="n">
        <f aca="false">IF(OR($D14=1,MONTH($B14)&lt;&gt;MONTH(StartDate),'У4 Ввод'!$D$192="",'У4 Ввод'!$E$192="",'У4 Ввод'!$D$192&gt;$B14),0,MAX(0,MIN(1,'У4 Ввод'!$E$192-NETWORKDAYS('У4 Ввод'!$D$192,$B14)+1))/Настройки!$E$10*100)</f>
        <v>0</v>
      </c>
      <c r="GF14" s="67" t="n">
        <f aca="false">IF(OR($D14=1,MONTH($B14)&lt;&gt;MONTH(StartDate),'У4 Ввод'!$D$193="",'У4 Ввод'!$E$193="",'У4 Ввод'!$D$193&gt;$B14),0,MAX(0,MIN(1,'У4 Ввод'!$E$193-NETWORKDAYS('У4 Ввод'!$D$193,$B14)+1))/Настройки!$E$10*100)</f>
        <v>0</v>
      </c>
      <c r="GG14" s="67" t="n">
        <f aca="false">IF(OR($D14=1,MONTH($B14)&lt;&gt;MONTH(StartDate),'У4 Ввод'!$D$194="",'У4 Ввод'!$E$194="",'У4 Ввод'!$D$194&gt;$B14),0,MAX(0,MIN(1,'У4 Ввод'!$E$194-NETWORKDAYS('У4 Ввод'!$D$194,$B14)+1))/Настройки!$E$10*100)</f>
        <v>0</v>
      </c>
      <c r="GH14" s="67" t="n">
        <f aca="false">IF(OR($D14=1,MONTH($B14)&lt;&gt;MONTH(StartDate),'У4 Ввод'!$D$195="",'У4 Ввод'!$E$195="",'У4 Ввод'!$D$195&gt;$B14),0,MAX(0,MIN(1,'У4 Ввод'!$E$195-NETWORKDAYS('У4 Ввод'!$D$195,$B14)+1))/Настройки!$E$10*100)</f>
        <v>0</v>
      </c>
      <c r="GI14" s="67" t="n">
        <f aca="false">IF(OR($D14=1,MONTH($B14)&lt;&gt;MONTH(StartDate),'У4 Ввод'!$D$196="",'У4 Ввод'!$E$196="",'У4 Ввод'!$D$196&gt;$B14),0,MAX(0,MIN(1,'У4 Ввод'!$E$196-NETWORKDAYS('У4 Ввод'!$D$196,$B14)+1))/Настройки!$E$10*100)</f>
        <v>0</v>
      </c>
      <c r="GJ14" s="67" t="n">
        <f aca="false">IF(OR($D14=1,MONTH($B14)&lt;&gt;MONTH(StartDate),'У4 Ввод'!$D$197="",'У4 Ввод'!$E$197="",'У4 Ввод'!$D$197&gt;$B14),0,MAX(0,MIN(1,'У4 Ввод'!$E$197-NETWORKDAYS('У4 Ввод'!$D$197,$B14)+1))/Настройки!$E$10*100)</f>
        <v>0</v>
      </c>
      <c r="GK14" s="67" t="n">
        <f aca="false">IF(OR($D14=1,MONTH($B14)&lt;&gt;MONTH(StartDate),'У4 Ввод'!$D$198="",'У4 Ввод'!$E$198="",'У4 Ввод'!$D$198&gt;$B14),0,MAX(0,MIN(1,'У4 Ввод'!$E$198-NETWORKDAYS('У4 Ввод'!$D$198,$B14)+1))/Настройки!$E$10*100)</f>
        <v>0</v>
      </c>
      <c r="GL14" s="67" t="n">
        <f aca="false">IF(OR($D14=1,MONTH($B14)&lt;&gt;MONTH(StartDate),'У4 Ввод'!$D$199="",'У4 Ввод'!$E$199="",'У4 Ввод'!$D$199&gt;$B14),0,MAX(0,MIN(1,'У4 Ввод'!$E$199-NETWORKDAYS('У4 Ввод'!$D$199,$B14)+1))/Настройки!$E$10*100)</f>
        <v>0</v>
      </c>
      <c r="GM14" s="67" t="n">
        <f aca="false">IF(OR($D14=1,MONTH($B14)&lt;&gt;MONTH(StartDate),'У4 Ввод'!$D$200="",'У4 Ввод'!$E$200="",'У4 Ввод'!$D$200&gt;$B14),0,MAX(0,MIN(1,'У4 Ввод'!$E$200-NETWORKDAYS('У4 Ввод'!$D$200,$B14)+1))/Настройки!$E$10*100)</f>
        <v>0</v>
      </c>
      <c r="GN14" s="67" t="n">
        <f aca="false">IF(OR($D14=1,MONTH($B14)&lt;&gt;MONTH(StartDate),'У4 Ввод'!$D$201="",'У4 Ввод'!$E$201="",'У4 Ввод'!$D$201&gt;$B14),0,MAX(0,MIN(1,'У4 Ввод'!$E$201-NETWORKDAYS('У4 Ввод'!$D$201,$B14)+1))/Настройки!$E$10*100)</f>
        <v>0</v>
      </c>
      <c r="GO14" s="67" t="n">
        <f aca="false">IF(OR($D14=1,MONTH($B14)&lt;&gt;MONTH(StartDate),'У4 Ввод'!$D$202="",'У4 Ввод'!$E$202="",'У4 Ввод'!$D$202&gt;$B14),0,MAX(0,MIN(1,'У4 Ввод'!$E$202-NETWORKDAYS('У4 Ввод'!$D$202,$B14)+1))/Настройки!$E$10*100)</f>
        <v>0</v>
      </c>
      <c r="GP14" s="67" t="n">
        <f aca="false">IF(OR($D14=1,MONTH($B14)&lt;&gt;MONTH(StartDate),'У4 Ввод'!$D$203="",'У4 Ввод'!$E$203="",'У4 Ввод'!$D$203&gt;$B14),0,MAX(0,MIN(1,'У4 Ввод'!$E$203-NETWORKDAYS('У4 Ввод'!$D$203,$B14)+1))/Настройки!$E$10*100)</f>
        <v>0</v>
      </c>
      <c r="GQ14" s="67" t="n">
        <f aca="false">IF(OR($D14=1,MONTH($B14)&lt;&gt;MONTH(StartDate),'У4 Ввод'!$D$204="",'У4 Ввод'!$E$204="",'У4 Ввод'!$D$204&gt;$B14),0,MAX(0,MIN(1,'У4 Ввод'!$E$204-NETWORKDAYS('У4 Ввод'!$D$204,$B14)+1))/Настройки!$E$10*100)</f>
        <v>0</v>
      </c>
      <c r="GR14" s="67" t="n">
        <f aca="false">IF(OR($D14=1,MONTH($B14)&lt;&gt;MONTH(StartDate),'У4 Ввод'!$D$205="",'У4 Ввод'!$E$205="",'У4 Ввод'!$D$205&gt;$B14),0,MAX(0,MIN(1,'У4 Ввод'!$E$205-NETWORKDAYS('У4 Ввод'!$D$205,$B14)+1))/Настройки!$E$10*100)</f>
        <v>0</v>
      </c>
      <c r="GS14" s="67" t="n">
        <f aca="false">IF(OR($D14=1,MONTH($B14)&lt;&gt;MONTH(StartDate),'У4 Ввод'!$D$206="",'У4 Ввод'!$E$206="",'У4 Ввод'!$D$206&gt;$B14),0,MAX(0,MIN(1,'У4 Ввод'!$E$206-NETWORKDAYS('У4 Ввод'!$D$206,$B14)+1))/Настройки!$E$10*100)</f>
        <v>0</v>
      </c>
      <c r="GT14" s="67" t="n">
        <f aca="false">IF(OR($D14=1,MONTH($B14)&lt;&gt;MONTH(StartDate),'У4 Ввод'!$D$207="",'У4 Ввод'!$E$207="",'У4 Ввод'!$D$207&gt;$B14),0,MAX(0,MIN(1,'У4 Ввод'!$E$207-NETWORKDAYS('У4 Ввод'!$D$207,$B14)+1))/Настройки!$E$10*100)</f>
        <v>0</v>
      </c>
      <c r="GU14" s="67" t="n">
        <f aca="false">IF(OR($D14=1,MONTH($B14)&lt;&gt;MONTH(StartDate),'У4 Ввод'!$D$208="",'У4 Ввод'!$E$208="",'У4 Ввод'!$D$208&gt;$B14),0,MAX(0,MIN(1,'У4 Ввод'!$E$208-NETWORKDAYS('У4 Ввод'!$D$208,$B14)+1))/Настройки!$E$10*100)</f>
        <v>0</v>
      </c>
      <c r="GV14" s="67" t="n">
        <f aca="false">IF(OR($D14=1,MONTH($B14)&lt;&gt;MONTH(StartDate),'У4 Ввод'!$D$209="",'У4 Ввод'!$E$209="",'У4 Ввод'!$D$209&gt;$B14),0,MAX(0,MIN(1,'У4 Ввод'!$E$209-NETWORKDAYS('У4 Ввод'!$D$209,$B14)+1))/Настройки!$E$10*100)</f>
        <v>0</v>
      </c>
      <c r="GW14" s="67" t="n">
        <f aca="false">IF(OR($D14=1,MONTH($B14)&lt;&gt;MONTH(StartDate),'У4 Ввод'!$D$210="",'У4 Ввод'!$E$210="",'У4 Ввод'!$D$210&gt;$B14),0,MAX(0,MIN(1,'У4 Ввод'!$E$210-NETWORKDAYS('У4 Ввод'!$D$210,$B14)+1))/Настройки!$E$10*100)</f>
        <v>0</v>
      </c>
      <c r="GX14" s="67" t="n">
        <f aca="false">IF(OR($D14=1,MONTH($B14)&lt;&gt;MONTH(StartDate),'У4 Ввод'!$D$211="",'У4 Ввод'!$E$211="",'У4 Ввод'!$D$211&gt;$B14),0,MAX(0,MIN(1,'У4 Ввод'!$E$211-NETWORKDAYS('У4 Ввод'!$D$211,$B14)+1))/Настройки!$E$10*100)</f>
        <v>0</v>
      </c>
      <c r="GY14" s="67" t="n">
        <f aca="false">IF(OR($D14=1,MONTH($B14)&lt;&gt;MONTH(StartDate),'У4 Ввод'!$D$212="",'У4 Ввод'!$E$212="",'У4 Ввод'!$D$212&gt;$B14),0,MAX(0,MIN(1,'У4 Ввод'!$E$212-NETWORKDAYS('У4 Ввод'!$D$212,$B14)+1))/Настройки!$E$10*100)</f>
        <v>0</v>
      </c>
      <c r="GZ14" s="67" t="n">
        <f aca="false">IF(OR($D14=1,MONTH($B14)&lt;&gt;MONTH(StartDate),'У4 Ввод'!$D$213="",'У4 Ввод'!$E$213="",'У4 Ввод'!$D$213&gt;$B14),0,MAX(0,MIN(1,'У4 Ввод'!$E$213-NETWORKDAYS('У4 Ввод'!$D$213,$B14)+1))/Настройки!$E$10*100)</f>
        <v>0</v>
      </c>
      <c r="HA14" s="67" t="n">
        <f aca="false">IF(OR($D14=1,MONTH($B14)&lt;&gt;MONTH(StartDate),'У4 Ввод'!$D$214="",'У4 Ввод'!$E$214="",'У4 Ввод'!$D$214&gt;$B14),0,MAX(0,MIN(1,'У4 Ввод'!$E$214-NETWORKDAYS('У4 Ввод'!$D$214,$B14)+1))/Настройки!$E$10*100)</f>
        <v>0</v>
      </c>
      <c r="HB14" s="67" t="n">
        <f aca="false">IF(OR($D14=1,MONTH($B14)&lt;&gt;MONTH(StartDate),'У4 Ввод'!$D$215="",'У4 Ввод'!$E$215="",'У4 Ввод'!$D$215&gt;$B14),0,MAX(0,MIN(1,'У4 Ввод'!$E$215-NETWORKDAYS('У4 Ввод'!$D$215,$B14)+1))/Настройки!$E$10*100)</f>
        <v>0</v>
      </c>
      <c r="HC14" s="67" t="n">
        <f aca="false">IF(OR($D14=1,MONTH($B14)&lt;&gt;MONTH(StartDate),'У4 Ввод'!$D$216="",'У4 Ввод'!$E$216="",'У4 Ввод'!$D$216&gt;$B14),0,MAX(0,MIN(1,'У4 Ввод'!$E$216-NETWORKDAYS('У4 Ввод'!$D$216,$B14)+1))/Настройки!$E$10*100)</f>
        <v>0</v>
      </c>
      <c r="HD14" s="67" t="n">
        <f aca="false">IF(OR($D14=1,MONTH($B14)&lt;&gt;MONTH(StartDate),'У4 Ввод'!$D$217="",'У4 Ввод'!$E$217="",'У4 Ввод'!$D$217&gt;$B14),0,MAX(0,MIN(1,'У4 Ввод'!$E$217-NETWORKDAYS('У4 Ввод'!$D$217,$B14)+1))/Настройки!$E$10*100)</f>
        <v>0</v>
      </c>
      <c r="HE14" s="67" t="n">
        <f aca="false">IF(OR($D14=1,MONTH($B14)&lt;&gt;MONTH(StartDate),'У4 Ввод'!$D$218="",'У4 Ввод'!$E$218="",'У4 Ввод'!$D$218&gt;$B14),0,MAX(0,MIN(1,'У4 Ввод'!$E$218-NETWORKDAYS('У4 Ввод'!$D$218,$B14)+1))/Настройки!$E$10*100)</f>
        <v>0</v>
      </c>
      <c r="HF14" s="67" t="n">
        <f aca="false">IF(OR($D14=1,MONTH($B14)&lt;&gt;MONTH(StartDate),'У4 Ввод'!$D$219="",'У4 Ввод'!$E$219="",'У4 Ввод'!$D$219&gt;$B14),0,MAX(0,MIN(1,'У4 Ввод'!$E$219-NETWORKDAYS('У4 Ввод'!$D$219,$B14)+1))/Настройки!$E$10*100)</f>
        <v>0</v>
      </c>
      <c r="HG14" s="67" t="n">
        <f aca="false">IF(OR($D14=1,MONTH($B14)&lt;&gt;MONTH(StartDate),'У4 Ввод'!$D$220="",'У4 Ввод'!$E$220="",'У4 Ввод'!$D$220&gt;$B14),0,MAX(0,MIN(1,'У4 Ввод'!$E$220-NETWORKDAYS('У4 Ввод'!$D$220,$B14)+1))/Настройки!$E$10*100)</f>
        <v>0</v>
      </c>
      <c r="HH14" s="67" t="n">
        <f aca="false">IF(OR($D14=1,MONTH($B14)&lt;&gt;MONTH(StartDate),'У4 Ввод'!$D$221="",'У4 Ввод'!$E$221="",'У4 Ввод'!$D$221&gt;$B14),0,MAX(0,MIN(1,'У4 Ввод'!$E$221-NETWORKDAYS('У4 Ввод'!$D$221,$B14)+1))/Настройки!$E$10*100)</f>
        <v>0</v>
      </c>
      <c r="HI14" s="67" t="n">
        <f aca="false">IF(OR($D14=1,MONTH($B14)&lt;&gt;MONTH(StartDate),'У4 Ввод'!$D$222="",'У4 Ввод'!$E$222="",'У4 Ввод'!$D$222&gt;$B14),0,MAX(0,MIN(1,'У4 Ввод'!$E$222-NETWORKDAYS('У4 Ввод'!$D$222,$B14)+1))/Настройки!$E$10*100)</f>
        <v>0</v>
      </c>
      <c r="HJ14" s="67" t="n">
        <f aca="false">IF(OR($D14=1,MONTH($B14)&lt;&gt;MONTH(StartDate),'У4 Ввод'!$D$223="",'У4 Ввод'!$E$223="",'У4 Ввод'!$D$223&gt;$B14),0,MAX(0,MIN(1,'У4 Ввод'!$E$223-NETWORKDAYS('У4 Ввод'!$D$223,$B14)+1))/Настройки!$E$10*100)</f>
        <v>0</v>
      </c>
      <c r="HK14" s="67" t="n">
        <f aca="false">IF(OR($D14=1,MONTH($B14)&lt;&gt;MONTH(StartDate),'У4 Ввод'!$D$224="",'У4 Ввод'!$E$224="",'У4 Ввод'!$D$224&gt;$B14),0,MAX(0,MIN(1,'У4 Ввод'!$E$224-NETWORKDAYS('У4 Ввод'!$D$224,$B14)+1))/Настройки!$E$10*100)</f>
        <v>0</v>
      </c>
      <c r="HL14" s="67" t="n">
        <f aca="false">IF(OR($D14=1,MONTH($B14)&lt;&gt;MONTH(StartDate),'У4 Ввод'!$D$225="",'У4 Ввод'!$E$225="",'У4 Ввод'!$D$225&gt;$B14),0,MAX(0,MIN(1,'У4 Ввод'!$E$225-NETWORKDAYS('У4 Ввод'!$D$225,$B14)+1))/Настройки!$E$10*100)</f>
        <v>0</v>
      </c>
      <c r="HM14" s="67" t="n">
        <f aca="false">IF(OR($D14=1,MONTH($B14)&lt;&gt;MONTH(StartDate),'У4 Ввод'!$D$226="",'У4 Ввод'!$E$226="",'У4 Ввод'!$D$226&gt;$B14),0,MAX(0,MIN(1,'У4 Ввод'!$E$226-NETWORKDAYS('У4 Ввод'!$D$226,$B14)+1))/Настройки!$E$10*100)</f>
        <v>0</v>
      </c>
      <c r="HN14" s="67" t="n">
        <f aca="false">IF(OR($D14=1,MONTH($B14)&lt;&gt;MONTH(StartDate),'У4 Ввод'!$D$227="",'У4 Ввод'!$E$227="",'У4 Ввод'!$D$227&gt;$B14),0,MAX(0,MIN(1,'У4 Ввод'!$E$227-NETWORKDAYS('У4 Ввод'!$D$227,$B14)+1))/Настройки!$E$10*100)</f>
        <v>0</v>
      </c>
      <c r="HO14" s="67" t="n">
        <f aca="false">IF(OR($D14=1,MONTH($B14)&lt;&gt;MONTH(StartDate),'У4 Ввод'!$D$228="",'У4 Ввод'!$E$228="",'У4 Ввод'!$D$228&gt;$B14),0,MAX(0,MIN(1,'У4 Ввод'!$E$228-NETWORKDAYS('У4 Ввод'!$D$228,$B14)+1))/Настройки!$E$10*100)</f>
        <v>0</v>
      </c>
      <c r="HP14" s="67" t="n">
        <f aca="false">IF(OR($D14=1,MONTH($B14)&lt;&gt;MONTH(StartDate),'У4 Ввод'!$D$229="",'У4 Ввод'!$E$229="",'У4 Ввод'!$D$229&gt;$B14),0,MAX(0,MIN(1,'У4 Ввод'!$E$229-NETWORKDAYS('У4 Ввод'!$D$229,$B14)+1))/Настройки!$E$10*100)</f>
        <v>0</v>
      </c>
      <c r="HQ14" s="67" t="n">
        <f aca="false">IF(OR($D14=1,MONTH($B14)&lt;&gt;MONTH(StartDate),'У4 Ввод'!$D$230="",'У4 Ввод'!$E$230="",'У4 Ввод'!$D$230&gt;$B14),0,MAX(0,MIN(1,'У4 Ввод'!$E$230-NETWORKDAYS('У4 Ввод'!$D$230,$B14)+1))/Настройки!$E$10*100)</f>
        <v>0</v>
      </c>
      <c r="HR14" s="67" t="n">
        <f aca="false">IF(OR($D14=1,MONTH($B14)&lt;&gt;MONTH(StartDate),'У4 Ввод'!$D$231="",'У4 Ввод'!$E$231="",'У4 Ввод'!$D$231&gt;$B14),0,MAX(0,MIN(1,'У4 Ввод'!$E$231-NETWORKDAYS('У4 Ввод'!$D$231,$B14)+1))/Настройки!$E$10*100)</f>
        <v>0</v>
      </c>
      <c r="HS14" s="67" t="n">
        <f aca="false">IF(OR($D14=1,MONTH($B14)&lt;&gt;MONTH(StartDate),'У4 Ввод'!$D$232="",'У4 Ввод'!$E$232="",'У4 Ввод'!$D$232&gt;$B14),0,MAX(0,MIN(1,'У4 Ввод'!$E$232-NETWORKDAYS('У4 Ввод'!$D$232,$B14)+1))/Настройки!$E$10*100)</f>
        <v>0</v>
      </c>
      <c r="HT14" s="67" t="n">
        <f aca="false">IF(OR($D14=1,MONTH($B14)&lt;&gt;MONTH(StartDate),'У4 Ввод'!$D$233="",'У4 Ввод'!$E$233="",'У4 Ввод'!$D$233&gt;$B14),0,MAX(0,MIN(1,'У4 Ввод'!$E$233-NETWORKDAYS('У4 Ввод'!$D$233,$B14)+1))/Настройки!$E$10*100)</f>
        <v>0</v>
      </c>
      <c r="HU14" s="67" t="n">
        <f aca="false">IF(OR($D14=1,MONTH($B14)&lt;&gt;MONTH(StartDate),'У4 Ввод'!$D$234="",'У4 Ввод'!$E$234="",'У4 Ввод'!$D$234&gt;$B14),0,MAX(0,MIN(1,'У4 Ввод'!$E$234-NETWORKDAYS('У4 Ввод'!$D$234,$B14)+1))/Настройки!$E$10*100)</f>
        <v>0</v>
      </c>
      <c r="HV14" s="67" t="n">
        <f aca="false">IF(OR($D14=1,MONTH($B14)&lt;&gt;MONTH(StartDate),'У4 Ввод'!$D$235="",'У4 Ввод'!$E$235="",'У4 Ввод'!$D$235&gt;$B14),0,MAX(0,MIN(1,'У4 Ввод'!$E$235-NETWORKDAYS('У4 Ввод'!$D$235,$B14)+1))/Настройки!$E$10*100)</f>
        <v>0</v>
      </c>
      <c r="HW14" s="67" t="n">
        <f aca="false">IF(OR($D14=1,MONTH($B14)&lt;&gt;MONTH(StartDate),'У4 Ввод'!$D$236="",'У4 Ввод'!$E$236="",'У4 Ввод'!$D$236&gt;$B14),0,MAX(0,MIN(1,'У4 Ввод'!$E$236-NETWORKDAYS('У4 Ввод'!$D$236,$B14)+1))/Настройки!$E$10*100)</f>
        <v>0</v>
      </c>
      <c r="HX14" s="67" t="n">
        <f aca="false">IF(OR($D14=1,MONTH($B14)&lt;&gt;MONTH(StartDate),'У4 Ввод'!$D$237="",'У4 Ввод'!$E$237="",'У4 Ввод'!$D$237&gt;$B14),0,MAX(0,MIN(1,'У4 Ввод'!$E$237-NETWORKDAYS('У4 Ввод'!$D$237,$B14)+1))/Настройки!$E$10*100)</f>
        <v>0</v>
      </c>
      <c r="HY14" s="67" t="n">
        <f aca="false">IF(OR($D14=1,MONTH($B14)&lt;&gt;MONTH(StartDate),'У4 Ввод'!$D$238="",'У4 Ввод'!$E$238="",'У4 Ввод'!$D$238&gt;$B14),0,MAX(0,MIN(1,'У4 Ввод'!$E$238-NETWORKDAYS('У4 Ввод'!$D$238,$B14)+1))/Настройки!$E$10*100)</f>
        <v>0</v>
      </c>
      <c r="HZ14" s="67" t="n">
        <f aca="false">IF(OR($D14=1,MONTH($B14)&lt;&gt;MONTH(StartDate),'У4 Ввод'!$D$239="",'У4 Ввод'!$E$239="",'У4 Ввод'!$D$239&gt;$B14),0,MAX(0,MIN(1,'У4 Ввод'!$E$239-NETWORKDAYS('У4 Ввод'!$D$239,$B14)+1))/Настройки!$E$10*100)</f>
        <v>0</v>
      </c>
      <c r="IA14" s="67" t="n">
        <f aca="false">IF(OR($D14=1,MONTH($B14)&lt;&gt;MONTH(StartDate),'У4 Ввод'!$D$240="",'У4 Ввод'!$E$240="",'У4 Ввод'!$D$240&gt;$B14),0,MAX(0,MIN(1,'У4 Ввод'!$E$240-NETWORKDAYS('У4 Ввод'!$D$240,$B14)+1))/Настройки!$E$10*100)</f>
        <v>0</v>
      </c>
      <c r="IB14" s="67" t="n">
        <f aca="false">IF(OR($D14=1,MONTH($B14)&lt;&gt;MONTH(StartDate),'У4 Ввод'!$D$241="",'У4 Ввод'!$E$241="",'У4 Ввод'!$D$241&gt;$B14),0,MAX(0,MIN(1,'У4 Ввод'!$E$241-NETWORKDAYS('У4 Ввод'!$D$241,$B14)+1))/Настройки!$E$10*100)</f>
        <v>0</v>
      </c>
      <c r="IC14" s="67" t="n">
        <f aca="false">IF(OR($D14=1,MONTH($B14)&lt;&gt;MONTH(StartDate),'У4 Ввод'!$D$242="",'У4 Ввод'!$E$242="",'У4 Ввод'!$D$242&gt;$B14),0,MAX(0,MIN(1,'У4 Ввод'!$E$242-NETWORKDAYS('У4 Ввод'!$D$242,$B14)+1))/Настройки!$E$10*100)</f>
        <v>0</v>
      </c>
      <c r="ID14" s="67" t="n">
        <f aca="false">IF(OR($D14=1,MONTH($B14)&lt;&gt;MONTH(StartDate),'У4 Ввод'!$D$243="",'У4 Ввод'!$E$243="",'У4 Ввод'!$D$243&gt;$B14),0,MAX(0,MIN(1,'У4 Ввод'!$E$243-NETWORKDAYS('У4 Ввод'!$D$243,$B14)+1))/Настройки!$E$10*100)</f>
        <v>0</v>
      </c>
      <c r="IE14" s="67" t="n">
        <f aca="false">IF(OR($D14=1,MONTH($B14)&lt;&gt;MONTH(StartDate),'У4 Ввод'!$D$244="",'У4 Ввод'!$E$244="",'У4 Ввод'!$D$244&gt;$B14),0,MAX(0,MIN(1,'У4 Ввод'!$E$244-NETWORKDAYS('У4 Ввод'!$D$244,$B14)+1))/Настройки!$E$10*100)</f>
        <v>0</v>
      </c>
      <c r="IF14" s="67" t="n">
        <f aca="false">IF(OR($D14=1,MONTH($B14)&lt;&gt;MONTH(StartDate),'У4 Ввод'!$D$245="",'У4 Ввод'!$E$245="",'У4 Ввод'!$D$245&gt;$B14),0,MAX(0,MIN(1,'У4 Ввод'!$E$245-NETWORKDAYS('У4 Ввод'!$D$245,$B14)+1))/Настройки!$E$10*100)</f>
        <v>0</v>
      </c>
      <c r="IG14" s="67" t="n">
        <f aca="false">IF(OR($D14=1,MONTH($B14)&lt;&gt;MONTH(StartDate),'У4 Ввод'!$D$246="",'У4 Ввод'!$E$246="",'У4 Ввод'!$D$246&gt;$B14),0,MAX(0,MIN(1,'У4 Ввод'!$E$246-NETWORKDAYS('У4 Ввод'!$D$246,$B14)+1))/Настройки!$E$10*100)</f>
        <v>0</v>
      </c>
      <c r="IH14" s="67" t="n">
        <f aca="false">IF(OR($D14=1,MONTH($B14)&lt;&gt;MONTH(StartDate),'У4 Ввод'!$D$247="",'У4 Ввод'!$E$247="",'У4 Ввод'!$D$247&gt;$B14),0,MAX(0,MIN(1,'У4 Ввод'!$E$247-NETWORKDAYS('У4 Ввод'!$D$247,$B14)+1))/Настройки!$E$10*100)</f>
        <v>0</v>
      </c>
      <c r="II14" s="67" t="n">
        <f aca="false">IF(OR($D14=1,MONTH($B14)&lt;&gt;MONTH(StartDate),'У4 Ввод'!$D$248="",'У4 Ввод'!$E$248="",'У4 Ввод'!$D$248&gt;$B14),0,MAX(0,MIN(1,'У4 Ввод'!$E$248-NETWORKDAYS('У4 Ввод'!$D$248,$B14)+1))/Настройки!$E$10*100)</f>
        <v>0</v>
      </c>
      <c r="IJ14" s="67" t="n">
        <f aca="false">IF(OR($D14=1,MONTH($B14)&lt;&gt;MONTH(StartDate),'У4 Ввод'!$D$249="",'У4 Ввод'!$E$249="",'У4 Ввод'!$D$249&gt;$B14),0,MAX(0,MIN(1,'У4 Ввод'!$E$249-NETWORKDAYS('У4 Ввод'!$D$249,$B14)+1))/Настройки!$E$10*100)</f>
        <v>0</v>
      </c>
      <c r="IK14" s="67" t="n">
        <f aca="false">IF(OR($D14=1,MONTH($B14)&lt;&gt;MONTH(StartDate),'У4 Ввод'!$D$250="",'У4 Ввод'!$E$250="",'У4 Ввод'!$D$250&gt;$B14),0,MAX(0,MIN(1,'У4 Ввод'!$E$250-NETWORKDAYS('У4 Ввод'!$D$250,$B14)+1))/Настройки!$E$10*100)</f>
        <v>0</v>
      </c>
      <c r="IL14" s="67" t="n">
        <f aca="false">IF(OR($D14=1,MONTH($B14)&lt;&gt;MONTH(StartDate),'У4 Ввод'!$D$251="",'У4 Ввод'!$E$251="",'У4 Ввод'!$D$251&gt;$B14),0,MAX(0,MIN(1,'У4 Ввод'!$E$251-NETWORKDAYS('У4 Ввод'!$D$251,$B14)+1))/Настройки!$E$10*100)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IF(OR($D15=1,MONTH($B15)&lt;&gt;MONTH(StartDate),'У4 Ввод'!$D$12="",'У4 Ввод'!$E$12="",'У4 Ввод'!$D$12&gt;$B15),0,MAX(0,MIN(1,'У4 Ввод'!$E$12-NETWORKDAYS('У4 Ввод'!$D$12,$B15)+1))/Настройки!$E$10*100)</f>
        <v>0</v>
      </c>
      <c r="H15" s="67" t="n">
        <f aca="false">IF(OR($D15=1,MONTH($B15)&lt;&gt;MONTH(StartDate),'У4 Ввод'!$D$13="",'У4 Ввод'!$E$13="",'У4 Ввод'!$D$13&gt;$B15),0,MAX(0,MIN(1,'У4 Ввод'!$E$13-NETWORKDAYS('У4 Ввод'!$D$13,$B15)+1))/Настройки!$E$10*100)</f>
        <v>0</v>
      </c>
      <c r="I15" s="67" t="n">
        <f aca="false">IF(OR($D15=1,MONTH($B15)&lt;&gt;MONTH(StartDate),'У4 Ввод'!$D$14="",'У4 Ввод'!$E$14="",'У4 Ввод'!$D$14&gt;$B15),0,MAX(0,MIN(1,'У4 Ввод'!$E$14-NETWORKDAYS('У4 Ввод'!$D$14,$B15)+1))/Настройки!$E$10*100)</f>
        <v>0</v>
      </c>
      <c r="J15" s="67" t="n">
        <f aca="false">IF(OR($D15=1,MONTH($B15)&lt;&gt;MONTH(StartDate),'У4 Ввод'!$D$15="",'У4 Ввод'!$E$15="",'У4 Ввод'!$D$15&gt;$B15),0,MAX(0,MIN(1,'У4 Ввод'!$E$15-NETWORKDAYS('У4 Ввод'!$D$15,$B15)+1))/Настройки!$E$10*100)</f>
        <v>0</v>
      </c>
      <c r="K15" s="67" t="n">
        <f aca="false">IF(OR($D15=1,MONTH($B15)&lt;&gt;MONTH(StartDate),'У4 Ввод'!$D$16="",'У4 Ввод'!$E$16="",'У4 Ввод'!$D$16&gt;$B15),0,MAX(0,MIN(1,'У4 Ввод'!$E$16-NETWORKDAYS('У4 Ввод'!$D$16,$B15)+1))/Настройки!$E$10*100)</f>
        <v>0</v>
      </c>
      <c r="L15" s="67" t="n">
        <f aca="false">IF(OR($D15=1,MONTH($B15)&lt;&gt;MONTH(StartDate),'У4 Ввод'!$D$17="",'У4 Ввод'!$E$17="",'У4 Ввод'!$D$17&gt;$B15),0,MAX(0,MIN(1,'У4 Ввод'!$E$17-NETWORKDAYS('У4 Ввод'!$D$17,$B15)+1))/Настройки!$E$10*100)</f>
        <v>0</v>
      </c>
      <c r="M15" s="67" t="n">
        <f aca="false">IF(OR($D15=1,MONTH($B15)&lt;&gt;MONTH(StartDate),'У4 Ввод'!$D$18="",'У4 Ввод'!$E$18="",'У4 Ввод'!$D$18&gt;$B15),0,MAX(0,MIN(1,'У4 Ввод'!$E$18-NETWORKDAYS('У4 Ввод'!$D$18,$B15)+1))/Настройки!$E$10*100)</f>
        <v>0</v>
      </c>
      <c r="N15" s="67" t="n">
        <f aca="false">IF(OR($D15=1,MONTH($B15)&lt;&gt;MONTH(StartDate),'У4 Ввод'!$D$19="",'У4 Ввод'!$E$19="",'У4 Ввод'!$D$19&gt;$B15),0,MAX(0,MIN(1,'У4 Ввод'!$E$19-NETWORKDAYS('У4 Ввод'!$D$19,$B15)+1))/Настройки!$E$10*100)</f>
        <v>0</v>
      </c>
      <c r="O15" s="67" t="n">
        <f aca="false">IF(OR($D15=1,MONTH($B15)&lt;&gt;MONTH(StartDate),'У4 Ввод'!$D$20="",'У4 Ввод'!$E$20="",'У4 Ввод'!$D$20&gt;$B15),0,MAX(0,MIN(1,'У4 Ввод'!$E$20-NETWORKDAYS('У4 Ввод'!$D$20,$B15)+1))/Настройки!$E$10*100)</f>
        <v>0</v>
      </c>
      <c r="P15" s="67" t="n">
        <f aca="false">IF(OR($D15=1,MONTH($B15)&lt;&gt;MONTH(StartDate),'У4 Ввод'!$D$21="",'У4 Ввод'!$E$21="",'У4 Ввод'!$D$21&gt;$B15),0,MAX(0,MIN(1,'У4 Ввод'!$E$21-NETWORKDAYS('У4 Ввод'!$D$21,$B15)+1))/Настройки!$E$10*100)</f>
        <v>0</v>
      </c>
      <c r="Q15" s="67" t="n">
        <f aca="false">IF(OR($D15=1,MONTH($B15)&lt;&gt;MONTH(StartDate),'У4 Ввод'!$D$22="",'У4 Ввод'!$E$22="",'У4 Ввод'!$D$22&gt;$B15),0,MAX(0,MIN(1,'У4 Ввод'!$E$22-NETWORKDAYS('У4 Ввод'!$D$22,$B15)+1))/Настройки!$E$10*100)</f>
        <v>0</v>
      </c>
      <c r="R15" s="67" t="n">
        <f aca="false">IF(OR($D15=1,MONTH($B15)&lt;&gt;MONTH(StartDate),'У4 Ввод'!$D$23="",'У4 Ввод'!$E$23="",'У4 Ввод'!$D$23&gt;$B15),0,MAX(0,MIN(1,'У4 Ввод'!$E$23-NETWORKDAYS('У4 Ввод'!$D$23,$B15)+1))/Настройки!$E$10*100)</f>
        <v>0</v>
      </c>
      <c r="S15" s="67" t="n">
        <f aca="false">IF(OR($D15=1,MONTH($B15)&lt;&gt;MONTH(StartDate),'У4 Ввод'!$D$24="",'У4 Ввод'!$E$24="",'У4 Ввод'!$D$24&gt;$B15),0,MAX(0,MIN(1,'У4 Ввод'!$E$24-NETWORKDAYS('У4 Ввод'!$D$24,$B15)+1))/Настройки!$E$10*100)</f>
        <v>0</v>
      </c>
      <c r="T15" s="67" t="n">
        <f aca="false">IF(OR($D15=1,MONTH($B15)&lt;&gt;MONTH(StartDate),'У4 Ввод'!$D$25="",'У4 Ввод'!$E$25="",'У4 Ввод'!$D$25&gt;$B15),0,MAX(0,MIN(1,'У4 Ввод'!$E$25-NETWORKDAYS('У4 Ввод'!$D$25,$B15)+1))/Настройки!$E$10*100)</f>
        <v>0</v>
      </c>
      <c r="U15" s="67" t="n">
        <f aca="false">IF(OR($D15=1,MONTH($B15)&lt;&gt;MONTH(StartDate),'У4 Ввод'!$D$26="",'У4 Ввод'!$E$26="",'У4 Ввод'!$D$26&gt;$B15),0,MAX(0,MIN(1,'У4 Ввод'!$E$26-NETWORKDAYS('У4 Ввод'!$D$26,$B15)+1))/Настройки!$E$10*100)</f>
        <v>0</v>
      </c>
      <c r="V15" s="67" t="n">
        <f aca="false">IF(OR($D15=1,MONTH($B15)&lt;&gt;MONTH(StartDate),'У4 Ввод'!$D$27="",'У4 Ввод'!$E$27="",'У4 Ввод'!$D$27&gt;$B15),0,MAX(0,MIN(1,'У4 Ввод'!$E$27-NETWORKDAYS('У4 Ввод'!$D$27,$B15)+1))/Настройки!$E$10*100)</f>
        <v>0</v>
      </c>
      <c r="W15" s="67" t="n">
        <f aca="false">IF(OR($D15=1,MONTH($B15)&lt;&gt;MONTH(StartDate),'У4 Ввод'!$D$28="",'У4 Ввод'!$E$28="",'У4 Ввод'!$D$28&gt;$B15),0,MAX(0,MIN(1,'У4 Ввод'!$E$28-NETWORKDAYS('У4 Ввод'!$D$28,$B15)+1))/Настройки!$E$10*100)</f>
        <v>0</v>
      </c>
      <c r="X15" s="67" t="n">
        <f aca="false">IF(OR($D15=1,MONTH($B15)&lt;&gt;MONTH(StartDate),'У4 Ввод'!$D$29="",'У4 Ввод'!$E$29="",'У4 Ввод'!$D$29&gt;$B15),0,MAX(0,MIN(1,'У4 Ввод'!$E$29-NETWORKDAYS('У4 Ввод'!$D$29,$B15)+1))/Настройки!$E$10*100)</f>
        <v>0</v>
      </c>
      <c r="Y15" s="67" t="n">
        <f aca="false">IF(OR($D15=1,MONTH($B15)&lt;&gt;MONTH(StartDate),'У4 Ввод'!$D$30="",'У4 Ввод'!$E$30="",'У4 Ввод'!$D$30&gt;$B15),0,MAX(0,MIN(1,'У4 Ввод'!$E$30-NETWORKDAYS('У4 Ввод'!$D$30,$B15)+1))/Настройки!$E$10*100)</f>
        <v>0</v>
      </c>
      <c r="Z15" s="67" t="n">
        <f aca="false">IF(OR($D15=1,MONTH($B15)&lt;&gt;MONTH(StartDate),'У4 Ввод'!$D$31="",'У4 Ввод'!$E$31="",'У4 Ввод'!$D$31&gt;$B15),0,MAX(0,MIN(1,'У4 Ввод'!$E$31-NETWORKDAYS('У4 Ввод'!$D$31,$B15)+1))/Настройки!$E$10*100)</f>
        <v>0</v>
      </c>
      <c r="AA15" s="67" t="n">
        <f aca="false">IF(OR($D15=1,MONTH($B15)&lt;&gt;MONTH(StartDate),'У4 Ввод'!$D$32="",'У4 Ввод'!$E$32="",'У4 Ввод'!$D$32&gt;$B15),0,MAX(0,MIN(1,'У4 Ввод'!$E$32-NETWORKDAYS('У4 Ввод'!$D$32,$B15)+1))/Настройки!$E$10*100)</f>
        <v>0</v>
      </c>
      <c r="AB15" s="67" t="n">
        <f aca="false">IF(OR($D15=1,MONTH($B15)&lt;&gt;MONTH(StartDate),'У4 Ввод'!$D$33="",'У4 Ввод'!$E$33="",'У4 Ввод'!$D$33&gt;$B15),0,MAX(0,MIN(1,'У4 Ввод'!$E$33-NETWORKDAYS('У4 Ввод'!$D$33,$B15)+1))/Настройки!$E$10*100)</f>
        <v>0</v>
      </c>
      <c r="AC15" s="67" t="n">
        <f aca="false">IF(OR($D15=1,MONTH($B15)&lt;&gt;MONTH(StartDate),'У4 Ввод'!$D$34="",'У4 Ввод'!$E$34="",'У4 Ввод'!$D$34&gt;$B15),0,MAX(0,MIN(1,'У4 Ввод'!$E$34-NETWORKDAYS('У4 Ввод'!$D$34,$B15)+1))/Настройки!$E$10*100)</f>
        <v>0</v>
      </c>
      <c r="AD15" s="67" t="n">
        <f aca="false">IF(OR($D15=1,MONTH($B15)&lt;&gt;MONTH(StartDate),'У4 Ввод'!$D$35="",'У4 Ввод'!$E$35="",'У4 Ввод'!$D$35&gt;$B15),0,MAX(0,MIN(1,'У4 Ввод'!$E$35-NETWORKDAYS('У4 Ввод'!$D$35,$B15)+1))/Настройки!$E$10*100)</f>
        <v>0</v>
      </c>
      <c r="AE15" s="67" t="n">
        <f aca="false">IF(OR($D15=1,MONTH($B15)&lt;&gt;MONTH(StartDate),'У4 Ввод'!$D$36="",'У4 Ввод'!$E$36="",'У4 Ввод'!$D$36&gt;$B15),0,MAX(0,MIN(1,'У4 Ввод'!$E$36-NETWORKDAYS('У4 Ввод'!$D$36,$B15)+1))/Настройки!$E$10*100)</f>
        <v>0</v>
      </c>
      <c r="AF15" s="67" t="n">
        <f aca="false">IF(OR($D15=1,MONTH($B15)&lt;&gt;MONTH(StartDate),'У4 Ввод'!$D$37="",'У4 Ввод'!$E$37="",'У4 Ввод'!$D$37&gt;$B15),0,MAX(0,MIN(1,'У4 Ввод'!$E$37-NETWORKDAYS('У4 Ввод'!$D$37,$B15)+1))/Настройки!$E$10*100)</f>
        <v>0</v>
      </c>
      <c r="AG15" s="67" t="n">
        <f aca="false">IF(OR($D15=1,MONTH($B15)&lt;&gt;MONTH(StartDate),'У4 Ввод'!$D$38="",'У4 Ввод'!$E$38="",'У4 Ввод'!$D$38&gt;$B15),0,MAX(0,MIN(1,'У4 Ввод'!$E$38-NETWORKDAYS('У4 Ввод'!$D$38,$B15)+1))/Настройки!$E$10*100)</f>
        <v>0</v>
      </c>
      <c r="AH15" s="67" t="n">
        <f aca="false">IF(OR($D15=1,MONTH($B15)&lt;&gt;MONTH(StartDate),'У4 Ввод'!$D$39="",'У4 Ввод'!$E$39="",'У4 Ввод'!$D$39&gt;$B15),0,MAX(0,MIN(1,'У4 Ввод'!$E$39-NETWORKDAYS('У4 Ввод'!$D$39,$B15)+1))/Настройки!$E$10*100)</f>
        <v>0</v>
      </c>
      <c r="AI15" s="67" t="n">
        <f aca="false">IF(OR($D15=1,MONTH($B15)&lt;&gt;MONTH(StartDate),'У4 Ввод'!$D$40="",'У4 Ввод'!$E$40="",'У4 Ввод'!$D$40&gt;$B15),0,MAX(0,MIN(1,'У4 Ввод'!$E$40-NETWORKDAYS('У4 Ввод'!$D$40,$B15)+1))/Настройки!$E$10*100)</f>
        <v>0</v>
      </c>
      <c r="AJ15" s="67" t="n">
        <f aca="false">IF(OR($D15=1,MONTH($B15)&lt;&gt;MONTH(StartDate),'У4 Ввод'!$D$41="",'У4 Ввод'!$E$41="",'У4 Ввод'!$D$41&gt;$B15),0,MAX(0,MIN(1,'У4 Ввод'!$E$41-NETWORKDAYS('У4 Ввод'!$D$41,$B15)+1))/Настройки!$E$10*100)</f>
        <v>0</v>
      </c>
      <c r="AK15" s="67" t="n">
        <f aca="false">IF(OR($D15=1,MONTH($B15)&lt;&gt;MONTH(StartDate),'У4 Ввод'!$D$42="",'У4 Ввод'!$E$42="",'У4 Ввод'!$D$42&gt;$B15),0,MAX(0,MIN(1,'У4 Ввод'!$E$42-NETWORKDAYS('У4 Ввод'!$D$42,$B15)+1))/Настройки!$E$10*100)</f>
        <v>0</v>
      </c>
      <c r="AL15" s="67" t="n">
        <f aca="false">IF(OR($D15=1,MONTH($B15)&lt;&gt;MONTH(StartDate),'У4 Ввод'!$D$43="",'У4 Ввод'!$E$43="",'У4 Ввод'!$D$43&gt;$B15),0,MAX(0,MIN(1,'У4 Ввод'!$E$43-NETWORKDAYS('У4 Ввод'!$D$43,$B15)+1))/Настройки!$E$10*100)</f>
        <v>0</v>
      </c>
      <c r="AM15" s="67" t="n">
        <f aca="false">IF(OR($D15=1,MONTH($B15)&lt;&gt;MONTH(StartDate),'У4 Ввод'!$D$44="",'У4 Ввод'!$E$44="",'У4 Ввод'!$D$44&gt;$B15),0,MAX(0,MIN(1,'У4 Ввод'!$E$44-NETWORKDAYS('У4 Ввод'!$D$44,$B15)+1))/Настройки!$E$10*100)</f>
        <v>0</v>
      </c>
      <c r="AN15" s="67" t="n">
        <f aca="false">IF(OR($D15=1,MONTH($B15)&lt;&gt;MONTH(StartDate),'У4 Ввод'!$D$45="",'У4 Ввод'!$E$45="",'У4 Ввод'!$D$45&gt;$B15),0,MAX(0,MIN(1,'У4 Ввод'!$E$45-NETWORKDAYS('У4 Ввод'!$D$45,$B15)+1))/Настройки!$E$10*100)</f>
        <v>0</v>
      </c>
      <c r="AO15" s="67" t="n">
        <f aca="false">IF(OR($D15=1,MONTH($B15)&lt;&gt;MONTH(StartDate),'У4 Ввод'!$D$46="",'У4 Ввод'!$E$46="",'У4 Ввод'!$D$46&gt;$B15),0,MAX(0,MIN(1,'У4 Ввод'!$E$46-NETWORKDAYS('У4 Ввод'!$D$46,$B15)+1))/Настройки!$E$10*100)</f>
        <v>0</v>
      </c>
      <c r="AP15" s="67" t="n">
        <f aca="false">IF(OR($D15=1,MONTH($B15)&lt;&gt;MONTH(StartDate),'У4 Ввод'!$D$47="",'У4 Ввод'!$E$47="",'У4 Ввод'!$D$47&gt;$B15),0,MAX(0,MIN(1,'У4 Ввод'!$E$47-NETWORKDAYS('У4 Ввод'!$D$47,$B15)+1))/Настройки!$E$10*100)</f>
        <v>0</v>
      </c>
      <c r="AQ15" s="67" t="n">
        <f aca="false">IF(OR($D15=1,MONTH($B15)&lt;&gt;MONTH(StartDate),'У4 Ввод'!$D$48="",'У4 Ввод'!$E$48="",'У4 Ввод'!$D$48&gt;$B15),0,MAX(0,MIN(1,'У4 Ввод'!$E$48-NETWORKDAYS('У4 Ввод'!$D$48,$B15)+1))/Настройки!$E$10*100)</f>
        <v>0</v>
      </c>
      <c r="AR15" s="67" t="n">
        <f aca="false">IF(OR($D15=1,MONTH($B15)&lt;&gt;MONTH(StartDate),'У4 Ввод'!$D$49="",'У4 Ввод'!$E$49="",'У4 Ввод'!$D$49&gt;$B15),0,MAX(0,MIN(1,'У4 Ввод'!$E$49-NETWORKDAYS('У4 Ввод'!$D$49,$B15)+1))/Настройки!$E$10*100)</f>
        <v>0</v>
      </c>
      <c r="AS15" s="67" t="n">
        <f aca="false">IF(OR($D15=1,MONTH($B15)&lt;&gt;MONTH(StartDate),'У4 Ввод'!$D$50="",'У4 Ввод'!$E$50="",'У4 Ввод'!$D$50&gt;$B15),0,MAX(0,MIN(1,'У4 Ввод'!$E$50-NETWORKDAYS('У4 Ввод'!$D$50,$B15)+1))/Настройки!$E$10*100)</f>
        <v>0</v>
      </c>
      <c r="AT15" s="67" t="n">
        <f aca="false">IF(OR($D15=1,MONTH($B15)&lt;&gt;MONTH(StartDate),'У4 Ввод'!$D$51="",'У4 Ввод'!$E$51="",'У4 Ввод'!$D$51&gt;$B15),0,MAX(0,MIN(1,'У4 Ввод'!$E$51-NETWORKDAYS('У4 Ввод'!$D$51,$B15)+1))/Настройки!$E$10*100)</f>
        <v>0</v>
      </c>
      <c r="AU15" s="67" t="n">
        <f aca="false">IF(OR($D15=1,MONTH($B15)&lt;&gt;MONTH(StartDate),'У4 Ввод'!$D$52="",'У4 Ввод'!$E$52="",'У4 Ввод'!$D$52&gt;$B15),0,MAX(0,MIN(1,'У4 Ввод'!$E$52-NETWORKDAYS('У4 Ввод'!$D$52,$B15)+1))/Настройки!$E$10*100)</f>
        <v>0</v>
      </c>
      <c r="AV15" s="67" t="n">
        <f aca="false">IF(OR($D15=1,MONTH($B15)&lt;&gt;MONTH(StartDate),'У4 Ввод'!$D$53="",'У4 Ввод'!$E$53="",'У4 Ввод'!$D$53&gt;$B15),0,MAX(0,MIN(1,'У4 Ввод'!$E$53-NETWORKDAYS('У4 Ввод'!$D$53,$B15)+1))/Настройки!$E$10*100)</f>
        <v>0</v>
      </c>
      <c r="AW15" s="67" t="n">
        <f aca="false">IF(OR($D15=1,MONTH($B15)&lt;&gt;MONTH(StartDate),'У4 Ввод'!$D$54="",'У4 Ввод'!$E$54="",'У4 Ввод'!$D$54&gt;$B15),0,MAX(0,MIN(1,'У4 Ввод'!$E$54-NETWORKDAYS('У4 Ввод'!$D$54,$B15)+1))/Настройки!$E$10*100)</f>
        <v>0</v>
      </c>
      <c r="AX15" s="67" t="n">
        <f aca="false">IF(OR($D15=1,MONTH($B15)&lt;&gt;MONTH(StartDate),'У4 Ввод'!$D$55="",'У4 Ввод'!$E$55="",'У4 Ввод'!$D$55&gt;$B15),0,MAX(0,MIN(1,'У4 Ввод'!$E$55-NETWORKDAYS('У4 Ввод'!$D$55,$B15)+1))/Настройки!$E$10*100)</f>
        <v>0</v>
      </c>
      <c r="AY15" s="67" t="n">
        <f aca="false">IF(OR($D15=1,MONTH($B15)&lt;&gt;MONTH(StartDate),'У4 Ввод'!$D$56="",'У4 Ввод'!$E$56="",'У4 Ввод'!$D$56&gt;$B15),0,MAX(0,MIN(1,'У4 Ввод'!$E$56-NETWORKDAYS('У4 Ввод'!$D$56,$B15)+1))/Настройки!$E$10*100)</f>
        <v>0</v>
      </c>
      <c r="AZ15" s="67" t="n">
        <f aca="false">IF(OR($D15=1,MONTH($B15)&lt;&gt;MONTH(StartDate),'У4 Ввод'!$D$57="",'У4 Ввод'!$E$57="",'У4 Ввод'!$D$57&gt;$B15),0,MAX(0,MIN(1,'У4 Ввод'!$E$57-NETWORKDAYS('У4 Ввод'!$D$57,$B15)+1))/Настройки!$E$10*100)</f>
        <v>0</v>
      </c>
      <c r="BA15" s="67" t="n">
        <f aca="false">IF(OR($D15=1,MONTH($B15)&lt;&gt;MONTH(StartDate),'У4 Ввод'!$D$58="",'У4 Ввод'!$E$58="",'У4 Ввод'!$D$58&gt;$B15),0,MAX(0,MIN(1,'У4 Ввод'!$E$58-NETWORKDAYS('У4 Ввод'!$D$58,$B15)+1))/Настройки!$E$10*100)</f>
        <v>0</v>
      </c>
      <c r="BB15" s="67" t="n">
        <f aca="false">IF(OR($D15=1,MONTH($B15)&lt;&gt;MONTH(StartDate),'У4 Ввод'!$D$59="",'У4 Ввод'!$E$59="",'У4 Ввод'!$D$59&gt;$B15),0,MAX(0,MIN(1,'У4 Ввод'!$E$59-NETWORKDAYS('У4 Ввод'!$D$59,$B15)+1))/Настройки!$E$10*100)</f>
        <v>0</v>
      </c>
      <c r="BC15" s="67" t="n">
        <f aca="false">IF(OR($D15=1,MONTH($B15)&lt;&gt;MONTH(StartDate),'У4 Ввод'!$D$60="",'У4 Ввод'!$E$60="",'У4 Ввод'!$D$60&gt;$B15),0,MAX(0,MIN(1,'У4 Ввод'!$E$60-NETWORKDAYS('У4 Ввод'!$D$60,$B15)+1))/Настройки!$E$10*100)</f>
        <v>0</v>
      </c>
      <c r="BD15" s="67" t="n">
        <f aca="false">IF(OR($D15=1,MONTH($B15)&lt;&gt;MONTH(StartDate),'У4 Ввод'!$D$61="",'У4 Ввод'!$E$61="",'У4 Ввод'!$D$61&gt;$B15),0,MAX(0,MIN(1,'У4 Ввод'!$E$61-NETWORKDAYS('У4 Ввод'!$D$61,$B15)+1))/Настройки!$E$10*100)</f>
        <v>0</v>
      </c>
      <c r="BE15" s="67" t="n">
        <f aca="false">IF(OR($D15=1,MONTH($B15)&lt;&gt;MONTH(StartDate),'У4 Ввод'!$D$62="",'У4 Ввод'!$E$62="",'У4 Ввод'!$D$62&gt;$B15),0,MAX(0,MIN(1,'У4 Ввод'!$E$62-NETWORKDAYS('У4 Ввод'!$D$62,$B15)+1))/Настройки!$E$10*100)</f>
        <v>0</v>
      </c>
      <c r="BF15" s="67" t="n">
        <f aca="false">IF(OR($D15=1,MONTH($B15)&lt;&gt;MONTH(StartDate),'У4 Ввод'!$D$63="",'У4 Ввод'!$E$63="",'У4 Ввод'!$D$63&gt;$B15),0,MAX(0,MIN(1,'У4 Ввод'!$E$63-NETWORKDAYS('У4 Ввод'!$D$63,$B15)+1))/Настройки!$E$10*100)</f>
        <v>0</v>
      </c>
      <c r="BG15" s="67" t="n">
        <f aca="false">IF(OR($D15=1,MONTH($B15)&lt;&gt;MONTH(StartDate),'У4 Ввод'!$D$64="",'У4 Ввод'!$E$64="",'У4 Ввод'!$D$64&gt;$B15),0,MAX(0,MIN(1,'У4 Ввод'!$E$64-NETWORKDAYS('У4 Ввод'!$D$64,$B15)+1))/Настройки!$E$10*100)</f>
        <v>0</v>
      </c>
      <c r="BH15" s="67" t="n">
        <f aca="false">IF(OR($D15=1,MONTH($B15)&lt;&gt;MONTH(StartDate),'У4 Ввод'!$D$65="",'У4 Ввод'!$E$65="",'У4 Ввод'!$D$65&gt;$B15),0,MAX(0,MIN(1,'У4 Ввод'!$E$65-NETWORKDAYS('У4 Ввод'!$D$65,$B15)+1))/Настройки!$E$10*100)</f>
        <v>0</v>
      </c>
      <c r="BI15" s="67" t="n">
        <f aca="false">IF(OR($D15=1,MONTH($B15)&lt;&gt;MONTH(StartDate),'У4 Ввод'!$D$66="",'У4 Ввод'!$E$66="",'У4 Ввод'!$D$66&gt;$B15),0,MAX(0,MIN(1,'У4 Ввод'!$E$66-NETWORKDAYS('У4 Ввод'!$D$66,$B15)+1))/Настройки!$E$10*100)</f>
        <v>0</v>
      </c>
      <c r="BJ15" s="67" t="n">
        <f aca="false">IF(OR($D15=1,MONTH($B15)&lt;&gt;MONTH(StartDate),'У4 Ввод'!$D$67="",'У4 Ввод'!$E$67="",'У4 Ввод'!$D$67&gt;$B15),0,MAX(0,MIN(1,'У4 Ввод'!$E$67-NETWORKDAYS('У4 Ввод'!$D$67,$B15)+1))/Настройки!$E$10*100)</f>
        <v>0</v>
      </c>
      <c r="BK15" s="67" t="n">
        <f aca="false">IF(OR($D15=1,MONTH($B15)&lt;&gt;MONTH(StartDate),'У4 Ввод'!$D$68="",'У4 Ввод'!$E$68="",'У4 Ввод'!$D$68&gt;$B15),0,MAX(0,MIN(1,'У4 Ввод'!$E$68-NETWORKDAYS('У4 Ввод'!$D$68,$B15)+1))/Настройки!$E$10*100)</f>
        <v>0</v>
      </c>
      <c r="BL15" s="67" t="n">
        <f aca="false">IF(OR($D15=1,MONTH($B15)&lt;&gt;MONTH(StartDate),'У4 Ввод'!$D$69="",'У4 Ввод'!$E$69="",'У4 Ввод'!$D$69&gt;$B15),0,MAX(0,MIN(1,'У4 Ввод'!$E$69-NETWORKDAYS('У4 Ввод'!$D$69,$B15)+1))/Настройки!$E$10*100)</f>
        <v>0</v>
      </c>
      <c r="BM15" s="67" t="n">
        <f aca="false">IF(OR($D15=1,MONTH($B15)&lt;&gt;MONTH(StartDate),'У4 Ввод'!$D$70="",'У4 Ввод'!$E$70="",'У4 Ввод'!$D$70&gt;$B15),0,MAX(0,MIN(1,'У4 Ввод'!$E$70-NETWORKDAYS('У4 Ввод'!$D$70,$B15)+1))/Настройки!$E$10*100)</f>
        <v>0</v>
      </c>
      <c r="BN15" s="67" t="n">
        <f aca="false">IF(OR($D15=1,MONTH($B15)&lt;&gt;MONTH(StartDate),'У4 Ввод'!$D$71="",'У4 Ввод'!$E$71="",'У4 Ввод'!$D$71&gt;$B15),0,MAX(0,MIN(1,'У4 Ввод'!$E$71-NETWORKDAYS('У4 Ввод'!$D$71,$B15)+1))/Настройки!$E$10*100)</f>
        <v>0</v>
      </c>
      <c r="BO15" s="67" t="n">
        <f aca="false">IF(OR($D15=1,MONTH($B15)&lt;&gt;MONTH(StartDate),'У4 Ввод'!$D$72="",'У4 Ввод'!$E$72="",'У4 Ввод'!$D$72&gt;$B15),0,MAX(0,MIN(1,'У4 Ввод'!$E$72-NETWORKDAYS('У4 Ввод'!$D$72,$B15)+1))/Настройки!$E$10*100)</f>
        <v>0</v>
      </c>
      <c r="BP15" s="67" t="n">
        <f aca="false">IF(OR($D15=1,MONTH($B15)&lt;&gt;MONTH(StartDate),'У4 Ввод'!$D$73="",'У4 Ввод'!$E$73="",'У4 Ввод'!$D$73&gt;$B15),0,MAX(0,MIN(1,'У4 Ввод'!$E$73-NETWORKDAYS('У4 Ввод'!$D$73,$B15)+1))/Настройки!$E$10*100)</f>
        <v>0</v>
      </c>
      <c r="BQ15" s="67" t="n">
        <f aca="false">IF(OR($D15=1,MONTH($B15)&lt;&gt;MONTH(StartDate),'У4 Ввод'!$D$74="",'У4 Ввод'!$E$74="",'У4 Ввод'!$D$74&gt;$B15),0,MAX(0,MIN(1,'У4 Ввод'!$E$74-NETWORKDAYS('У4 Ввод'!$D$74,$B15)+1))/Настройки!$E$10*100)</f>
        <v>0</v>
      </c>
      <c r="BR15" s="67" t="n">
        <f aca="false">IF(OR($D15=1,MONTH($B15)&lt;&gt;MONTH(StartDate),'У4 Ввод'!$D$75="",'У4 Ввод'!$E$75="",'У4 Ввод'!$D$75&gt;$B15),0,MAX(0,MIN(1,'У4 Ввод'!$E$75-NETWORKDAYS('У4 Ввод'!$D$75,$B15)+1))/Настройки!$E$10*100)</f>
        <v>0</v>
      </c>
      <c r="BS15" s="67" t="n">
        <f aca="false">IF(OR($D15=1,MONTH($B15)&lt;&gt;MONTH(StartDate),'У4 Ввод'!$D$76="",'У4 Ввод'!$E$76="",'У4 Ввод'!$D$76&gt;$B15),0,MAX(0,MIN(1,'У4 Ввод'!$E$76-NETWORKDAYS('У4 Ввод'!$D$76,$B15)+1))/Настройки!$E$10*100)</f>
        <v>0</v>
      </c>
      <c r="BT15" s="67" t="n">
        <f aca="false">IF(OR($D15=1,MONTH($B15)&lt;&gt;MONTH(StartDate),'У4 Ввод'!$D$77="",'У4 Ввод'!$E$77="",'У4 Ввод'!$D$77&gt;$B15),0,MAX(0,MIN(1,'У4 Ввод'!$E$77-NETWORKDAYS('У4 Ввод'!$D$77,$B15)+1))/Настройки!$E$10*100)</f>
        <v>0</v>
      </c>
      <c r="BU15" s="67" t="n">
        <f aca="false">IF(OR($D15=1,MONTH($B15)&lt;&gt;MONTH(StartDate),'У4 Ввод'!$D$78="",'У4 Ввод'!$E$78="",'У4 Ввод'!$D$78&gt;$B15),0,MAX(0,MIN(1,'У4 Ввод'!$E$78-NETWORKDAYS('У4 Ввод'!$D$78,$B15)+1))/Настройки!$E$10*100)</f>
        <v>0</v>
      </c>
      <c r="BV15" s="67" t="n">
        <f aca="false">IF(OR($D15=1,MONTH($B15)&lt;&gt;MONTH(StartDate),'У4 Ввод'!$D$79="",'У4 Ввод'!$E$79="",'У4 Ввод'!$D$79&gt;$B15),0,MAX(0,MIN(1,'У4 Ввод'!$E$79-NETWORKDAYS('У4 Ввод'!$D$79,$B15)+1))/Настройки!$E$10*100)</f>
        <v>0</v>
      </c>
      <c r="BW15" s="67" t="n">
        <f aca="false">IF(OR($D15=1,MONTH($B15)&lt;&gt;MONTH(StartDate),'У4 Ввод'!$D$80="",'У4 Ввод'!$E$80="",'У4 Ввод'!$D$80&gt;$B15),0,MAX(0,MIN(1,'У4 Ввод'!$E$80-NETWORKDAYS('У4 Ввод'!$D$80,$B15)+1))/Настройки!$E$10*100)</f>
        <v>0</v>
      </c>
      <c r="BX15" s="67" t="n">
        <f aca="false">IF(OR($D15=1,MONTH($B15)&lt;&gt;MONTH(StartDate),'У4 Ввод'!$D$81="",'У4 Ввод'!$E$81="",'У4 Ввод'!$D$81&gt;$B15),0,MAX(0,MIN(1,'У4 Ввод'!$E$81-NETWORKDAYS('У4 Ввод'!$D$81,$B15)+1))/Настройки!$E$10*100)</f>
        <v>0</v>
      </c>
      <c r="BY15" s="67" t="n">
        <f aca="false">IF(OR($D15=1,MONTH($B15)&lt;&gt;MONTH(StartDate),'У4 Ввод'!$D$82="",'У4 Ввод'!$E$82="",'У4 Ввод'!$D$82&gt;$B15),0,MAX(0,MIN(1,'У4 Ввод'!$E$82-NETWORKDAYS('У4 Ввод'!$D$82,$B15)+1))/Настройки!$E$10*100)</f>
        <v>0</v>
      </c>
      <c r="BZ15" s="67" t="n">
        <f aca="false">IF(OR($D15=1,MONTH($B15)&lt;&gt;MONTH(StartDate),'У4 Ввод'!$D$83="",'У4 Ввод'!$E$83="",'У4 Ввод'!$D$83&gt;$B15),0,MAX(0,MIN(1,'У4 Ввод'!$E$83-NETWORKDAYS('У4 Ввод'!$D$83,$B15)+1))/Настройки!$E$10*100)</f>
        <v>0</v>
      </c>
      <c r="CA15" s="67" t="n">
        <f aca="false">IF(OR($D15=1,MONTH($B15)&lt;&gt;MONTH(StartDate),'У4 Ввод'!$D$84="",'У4 Ввод'!$E$84="",'У4 Ввод'!$D$84&gt;$B15),0,MAX(0,MIN(1,'У4 Ввод'!$E$84-NETWORKDAYS('У4 Ввод'!$D$84,$B15)+1))/Настройки!$E$10*100)</f>
        <v>0</v>
      </c>
      <c r="CB15" s="67" t="n">
        <f aca="false">IF(OR($D15=1,MONTH($B15)&lt;&gt;MONTH(StartDate),'У4 Ввод'!$D$85="",'У4 Ввод'!$E$85="",'У4 Ввод'!$D$85&gt;$B15),0,MAX(0,MIN(1,'У4 Ввод'!$E$85-NETWORKDAYS('У4 Ввод'!$D$85,$B15)+1))/Настройки!$E$10*100)</f>
        <v>0</v>
      </c>
      <c r="CC15" s="67" t="n">
        <f aca="false">IF(OR($D15=1,MONTH($B15)&lt;&gt;MONTH(StartDate),'У4 Ввод'!$D$86="",'У4 Ввод'!$E$86="",'У4 Ввод'!$D$86&gt;$B15),0,MAX(0,MIN(1,'У4 Ввод'!$E$86-NETWORKDAYS('У4 Ввод'!$D$86,$B15)+1))/Настройки!$E$10*100)</f>
        <v>0</v>
      </c>
      <c r="CD15" s="67" t="n">
        <f aca="false">IF(OR($D15=1,MONTH($B15)&lt;&gt;MONTH(StartDate),'У4 Ввод'!$D$87="",'У4 Ввод'!$E$87="",'У4 Ввод'!$D$87&gt;$B15),0,MAX(0,MIN(1,'У4 Ввод'!$E$87-NETWORKDAYS('У4 Ввод'!$D$87,$B15)+1))/Настройки!$E$10*100)</f>
        <v>0</v>
      </c>
      <c r="CE15" s="67" t="n">
        <f aca="false">IF(OR($D15=1,MONTH($B15)&lt;&gt;MONTH(StartDate),'У4 Ввод'!$D$88="",'У4 Ввод'!$E$88="",'У4 Ввод'!$D$88&gt;$B15),0,MAX(0,MIN(1,'У4 Ввод'!$E$88-NETWORKDAYS('У4 Ввод'!$D$88,$B15)+1))/Настройки!$E$10*100)</f>
        <v>0</v>
      </c>
      <c r="CF15" s="67" t="n">
        <f aca="false">IF(OR($D15=1,MONTH($B15)&lt;&gt;MONTH(StartDate),'У4 Ввод'!$D$89="",'У4 Ввод'!$E$89="",'У4 Ввод'!$D$89&gt;$B15),0,MAX(0,MIN(1,'У4 Ввод'!$E$89-NETWORKDAYS('У4 Ввод'!$D$89,$B15)+1))/Настройки!$E$10*100)</f>
        <v>0</v>
      </c>
      <c r="CG15" s="67" t="n">
        <f aca="false">IF(OR($D15=1,MONTH($B15)&lt;&gt;MONTH(StartDate),'У4 Ввод'!$D$90="",'У4 Ввод'!$E$90="",'У4 Ввод'!$D$90&gt;$B15),0,MAX(0,MIN(1,'У4 Ввод'!$E$90-NETWORKDAYS('У4 Ввод'!$D$90,$B15)+1))/Настройки!$E$10*100)</f>
        <v>0</v>
      </c>
      <c r="CH15" s="67" t="n">
        <f aca="false">IF(OR($D15=1,MONTH($B15)&lt;&gt;MONTH(StartDate),'У4 Ввод'!$D$91="",'У4 Ввод'!$E$91="",'У4 Ввод'!$D$91&gt;$B15),0,MAX(0,MIN(1,'У4 Ввод'!$E$91-NETWORKDAYS('У4 Ввод'!$D$91,$B15)+1))/Настройки!$E$10*100)</f>
        <v>0</v>
      </c>
      <c r="CI15" s="67" t="n">
        <f aca="false">IF(OR($D15=1,MONTH($B15)&lt;&gt;MONTH(StartDate),'У4 Ввод'!$D$92="",'У4 Ввод'!$E$92="",'У4 Ввод'!$D$92&gt;$B15),0,MAX(0,MIN(1,'У4 Ввод'!$E$92-NETWORKDAYS('У4 Ввод'!$D$92,$B15)+1))/Настройки!$E$10*100)</f>
        <v>0</v>
      </c>
      <c r="CJ15" s="67" t="n">
        <f aca="false">IF(OR($D15=1,MONTH($B15)&lt;&gt;MONTH(StartDate),'У4 Ввод'!$D$93="",'У4 Ввод'!$E$93="",'У4 Ввод'!$D$93&gt;$B15),0,MAX(0,MIN(1,'У4 Ввод'!$E$93-NETWORKDAYS('У4 Ввод'!$D$93,$B15)+1))/Настройки!$E$10*100)</f>
        <v>0</v>
      </c>
      <c r="CK15" s="67" t="n">
        <f aca="false">IF(OR($D15=1,MONTH($B15)&lt;&gt;MONTH(StartDate),'У4 Ввод'!$D$94="",'У4 Ввод'!$E$94="",'У4 Ввод'!$D$94&gt;$B15),0,MAX(0,MIN(1,'У4 Ввод'!$E$94-NETWORKDAYS('У4 Ввод'!$D$94,$B15)+1))/Настройки!$E$10*100)</f>
        <v>0</v>
      </c>
      <c r="CL15" s="67" t="n">
        <f aca="false">IF(OR($D15=1,MONTH($B15)&lt;&gt;MONTH(StartDate),'У4 Ввод'!$D$95="",'У4 Ввод'!$E$95="",'У4 Ввод'!$D$95&gt;$B15),0,MAX(0,MIN(1,'У4 Ввод'!$E$95-NETWORKDAYS('У4 Ввод'!$D$95,$B15)+1))/Настройки!$E$10*100)</f>
        <v>0</v>
      </c>
      <c r="CM15" s="67" t="n">
        <f aca="false">IF(OR($D15=1,MONTH($B15)&lt;&gt;MONTH(StartDate),'У4 Ввод'!$D$96="",'У4 Ввод'!$E$96="",'У4 Ввод'!$D$96&gt;$B15),0,MAX(0,MIN(1,'У4 Ввод'!$E$96-NETWORKDAYS('У4 Ввод'!$D$96,$B15)+1))/Настройки!$E$10*100)</f>
        <v>0</v>
      </c>
      <c r="CN15" s="67" t="n">
        <f aca="false">IF(OR($D15=1,MONTH($B15)&lt;&gt;MONTH(StartDate),'У4 Ввод'!$D$97="",'У4 Ввод'!$E$97="",'У4 Ввод'!$D$97&gt;$B15),0,MAX(0,MIN(1,'У4 Ввод'!$E$97-NETWORKDAYS('У4 Ввод'!$D$97,$B15)+1))/Настройки!$E$10*100)</f>
        <v>0</v>
      </c>
      <c r="CO15" s="67" t="n">
        <f aca="false">IF(OR($D15=1,MONTH($B15)&lt;&gt;MONTH(StartDate),'У4 Ввод'!$D$98="",'У4 Ввод'!$E$98="",'У4 Ввод'!$D$98&gt;$B15),0,MAX(0,MIN(1,'У4 Ввод'!$E$98-NETWORKDAYS('У4 Ввод'!$D$98,$B15)+1))/Настройки!$E$10*100)</f>
        <v>0</v>
      </c>
      <c r="CP15" s="67" t="n">
        <f aca="false">IF(OR($D15=1,MONTH($B15)&lt;&gt;MONTH(StartDate),'У4 Ввод'!$D$99="",'У4 Ввод'!$E$99="",'У4 Ввод'!$D$99&gt;$B15),0,MAX(0,MIN(1,'У4 Ввод'!$E$99-NETWORKDAYS('У4 Ввод'!$D$99,$B15)+1))/Настройки!$E$10*100)</f>
        <v>0</v>
      </c>
      <c r="CQ15" s="67" t="n">
        <f aca="false">IF(OR($D15=1,MONTH($B15)&lt;&gt;MONTH(StartDate),'У4 Ввод'!$D$100="",'У4 Ввод'!$E$100="",'У4 Ввод'!$D$100&gt;$B15),0,MAX(0,MIN(1,'У4 Ввод'!$E$100-NETWORKDAYS('У4 Ввод'!$D$100,$B15)+1))/Настройки!$E$10*100)</f>
        <v>0</v>
      </c>
      <c r="CR15" s="67" t="n">
        <f aca="false">IF(OR($D15=1,MONTH($B15)&lt;&gt;MONTH(StartDate),'У4 Ввод'!$D$101="",'У4 Ввод'!$E$101="",'У4 Ввод'!$D$101&gt;$B15),0,MAX(0,MIN(1,'У4 Ввод'!$E$101-NETWORKDAYS('У4 Ввод'!$D$101,$B15)+1))/Настройки!$E$10*100)</f>
        <v>0</v>
      </c>
      <c r="CS15" s="67" t="n">
        <f aca="false">IF(OR($D15=1,MONTH($B15)&lt;&gt;MONTH(StartDate),'У4 Ввод'!$D$102="",'У4 Ввод'!$E$102="",'У4 Ввод'!$D$102&gt;$B15),0,MAX(0,MIN(1,'У4 Ввод'!$E$102-NETWORKDAYS('У4 Ввод'!$D$102,$B15)+1))/Настройки!$E$10*100)</f>
        <v>0</v>
      </c>
      <c r="CT15" s="67" t="n">
        <f aca="false">IF(OR($D15=1,MONTH($B15)&lt;&gt;MONTH(StartDate),'У4 Ввод'!$D$103="",'У4 Ввод'!$E$103="",'У4 Ввод'!$D$103&gt;$B15),0,MAX(0,MIN(1,'У4 Ввод'!$E$103-NETWORKDAYS('У4 Ввод'!$D$103,$B15)+1))/Настройки!$E$10*100)</f>
        <v>0</v>
      </c>
      <c r="CU15" s="67" t="n">
        <f aca="false">IF(OR($D15=1,MONTH($B15)&lt;&gt;MONTH(StartDate),'У4 Ввод'!$D$104="",'У4 Ввод'!$E$104="",'У4 Ввод'!$D$104&gt;$B15),0,MAX(0,MIN(1,'У4 Ввод'!$E$104-NETWORKDAYS('У4 Ввод'!$D$104,$B15)+1))/Настройки!$E$10*100)</f>
        <v>0</v>
      </c>
      <c r="CV15" s="67" t="n">
        <f aca="false">IF(OR($D15=1,MONTH($B15)&lt;&gt;MONTH(StartDate),'У4 Ввод'!$D$105="",'У4 Ввод'!$E$105="",'У4 Ввод'!$D$105&gt;$B15),0,MAX(0,MIN(1,'У4 Ввод'!$E$105-NETWORKDAYS('У4 Ввод'!$D$105,$B15)+1))/Настройки!$E$10*100)</f>
        <v>0</v>
      </c>
      <c r="CW15" s="67" t="n">
        <f aca="false">IF(OR($D15=1,MONTH($B15)&lt;&gt;MONTH(StartDate),'У4 Ввод'!$D$106="",'У4 Ввод'!$E$106="",'У4 Ввод'!$D$106&gt;$B15),0,MAX(0,MIN(1,'У4 Ввод'!$E$106-NETWORKDAYS('У4 Ввод'!$D$106,$B15)+1))/Настройки!$E$10*100)</f>
        <v>0</v>
      </c>
      <c r="CX15" s="67" t="n">
        <f aca="false">IF(OR($D15=1,MONTH($B15)&lt;&gt;MONTH(StartDate),'У4 Ввод'!$D$107="",'У4 Ввод'!$E$107="",'У4 Ввод'!$D$107&gt;$B15),0,MAX(0,MIN(1,'У4 Ввод'!$E$107-NETWORKDAYS('У4 Ввод'!$D$107,$B15)+1))/Настройки!$E$10*100)</f>
        <v>0</v>
      </c>
      <c r="CY15" s="67" t="n">
        <f aca="false">IF(OR($D15=1,MONTH($B15)&lt;&gt;MONTH(StartDate),'У4 Ввод'!$D$108="",'У4 Ввод'!$E$108="",'У4 Ввод'!$D$108&gt;$B15),0,MAX(0,MIN(1,'У4 Ввод'!$E$108-NETWORKDAYS('У4 Ввод'!$D$108,$B15)+1))/Настройки!$E$10*100)</f>
        <v>0</v>
      </c>
      <c r="CZ15" s="67" t="n">
        <f aca="false">IF(OR($D15=1,MONTH($B15)&lt;&gt;MONTH(StartDate),'У4 Ввод'!$D$109="",'У4 Ввод'!$E$109="",'У4 Ввод'!$D$109&gt;$B15),0,MAX(0,MIN(1,'У4 Ввод'!$E$109-NETWORKDAYS('У4 Ввод'!$D$109,$B15)+1))/Настройки!$E$10*100)</f>
        <v>0</v>
      </c>
      <c r="DA15" s="67" t="n">
        <f aca="false">IF(OR($D15=1,MONTH($B15)&lt;&gt;MONTH(StartDate),'У4 Ввод'!$D$110="",'У4 Ввод'!$E$110="",'У4 Ввод'!$D$110&gt;$B15),0,MAX(0,MIN(1,'У4 Ввод'!$E$110-NETWORKDAYS('У4 Ввод'!$D$110,$B15)+1))/Настройки!$E$10*100)</f>
        <v>0</v>
      </c>
      <c r="DB15" s="67" t="n">
        <f aca="false">IF(OR($D15=1,MONTH($B15)&lt;&gt;MONTH(StartDate),'У4 Ввод'!$D$111="",'У4 Ввод'!$E$111="",'У4 Ввод'!$D$111&gt;$B15),0,MAX(0,MIN(1,'У4 Ввод'!$E$111-NETWORKDAYS('У4 Ввод'!$D$111,$B15)+1))/Настройки!$E$10*100)</f>
        <v>0</v>
      </c>
      <c r="DC15" s="67" t="n">
        <f aca="false">IF(OR($D15=1,MONTH($B15)&lt;&gt;MONTH(StartDate),'У4 Ввод'!$D$112="",'У4 Ввод'!$E$112="",'У4 Ввод'!$D$112&gt;$B15),0,MAX(0,MIN(1,'У4 Ввод'!$E$112-NETWORKDAYS('У4 Ввод'!$D$112,$B15)+1))/Настройки!$E$10*100)</f>
        <v>0</v>
      </c>
      <c r="DD15" s="67" t="n">
        <f aca="false">IF(OR($D15=1,MONTH($B15)&lt;&gt;MONTH(StartDate),'У4 Ввод'!$D$113="",'У4 Ввод'!$E$113="",'У4 Ввод'!$D$113&gt;$B15),0,MAX(0,MIN(1,'У4 Ввод'!$E$113-NETWORKDAYS('У4 Ввод'!$D$113,$B15)+1))/Настройки!$E$10*100)</f>
        <v>0</v>
      </c>
      <c r="DE15" s="67" t="n">
        <f aca="false">IF(OR($D15=1,MONTH($B15)&lt;&gt;MONTH(StartDate),'У4 Ввод'!$D$114="",'У4 Ввод'!$E$114="",'У4 Ввод'!$D$114&gt;$B15),0,MAX(0,MIN(1,'У4 Ввод'!$E$114-NETWORKDAYS('У4 Ввод'!$D$114,$B15)+1))/Настройки!$E$10*100)</f>
        <v>0</v>
      </c>
      <c r="DF15" s="67" t="n">
        <f aca="false">IF(OR($D15=1,MONTH($B15)&lt;&gt;MONTH(StartDate),'У4 Ввод'!$D$115="",'У4 Ввод'!$E$115="",'У4 Ввод'!$D$115&gt;$B15),0,MAX(0,MIN(1,'У4 Ввод'!$E$115-NETWORKDAYS('У4 Ввод'!$D$115,$B15)+1))/Настройки!$E$10*100)</f>
        <v>0</v>
      </c>
      <c r="DG15" s="67" t="n">
        <f aca="false">IF(OR($D15=1,MONTH($B15)&lt;&gt;MONTH(StartDate),'У4 Ввод'!$D$116="",'У4 Ввод'!$E$116="",'У4 Ввод'!$D$116&gt;$B15),0,MAX(0,MIN(1,'У4 Ввод'!$E$116-NETWORKDAYS('У4 Ввод'!$D$116,$B15)+1))/Настройки!$E$10*100)</f>
        <v>0</v>
      </c>
      <c r="DH15" s="67" t="n">
        <f aca="false">IF(OR($D15=1,MONTH($B15)&lt;&gt;MONTH(StartDate),'У4 Ввод'!$D$117="",'У4 Ввод'!$E$117="",'У4 Ввод'!$D$117&gt;$B15),0,MAX(0,MIN(1,'У4 Ввод'!$E$117-NETWORKDAYS('У4 Ввод'!$D$117,$B15)+1))/Настройки!$E$10*100)</f>
        <v>0</v>
      </c>
      <c r="DI15" s="67" t="n">
        <f aca="false">IF(OR($D15=1,MONTH($B15)&lt;&gt;MONTH(StartDate),'У4 Ввод'!$D$118="",'У4 Ввод'!$E$118="",'У4 Ввод'!$D$118&gt;$B15),0,MAX(0,MIN(1,'У4 Ввод'!$E$118-NETWORKDAYS('У4 Ввод'!$D$118,$B15)+1))/Настройки!$E$10*100)</f>
        <v>0</v>
      </c>
      <c r="DJ15" s="67" t="n">
        <f aca="false">IF(OR($D15=1,MONTH($B15)&lt;&gt;MONTH(StartDate),'У4 Ввод'!$D$119="",'У4 Ввод'!$E$119="",'У4 Ввод'!$D$119&gt;$B15),0,MAX(0,MIN(1,'У4 Ввод'!$E$119-NETWORKDAYS('У4 Ввод'!$D$119,$B15)+1))/Настройки!$E$10*100)</f>
        <v>0</v>
      </c>
      <c r="DK15" s="67" t="n">
        <f aca="false">IF(OR($D15=1,MONTH($B15)&lt;&gt;MONTH(StartDate),'У4 Ввод'!$D$120="",'У4 Ввод'!$E$120="",'У4 Ввод'!$D$120&gt;$B15),0,MAX(0,MIN(1,'У4 Ввод'!$E$120-NETWORKDAYS('У4 Ввод'!$D$120,$B15)+1))/Настройки!$E$10*100)</f>
        <v>0</v>
      </c>
      <c r="DL15" s="67" t="n">
        <f aca="false">IF(OR($D15=1,MONTH($B15)&lt;&gt;MONTH(StartDate),'У4 Ввод'!$D$121="",'У4 Ввод'!$E$121="",'У4 Ввод'!$D$121&gt;$B15),0,MAX(0,MIN(1,'У4 Ввод'!$E$121-NETWORKDAYS('У4 Ввод'!$D$121,$B15)+1))/Настройки!$E$10*100)</f>
        <v>0</v>
      </c>
      <c r="DM15" s="67" t="n">
        <f aca="false">IF(OR($D15=1,MONTH($B15)&lt;&gt;MONTH(StartDate),'У4 Ввод'!$D$122="",'У4 Ввод'!$E$122="",'У4 Ввод'!$D$122&gt;$B15),0,MAX(0,MIN(1,'У4 Ввод'!$E$122-NETWORKDAYS('У4 Ввод'!$D$122,$B15)+1))/Настройки!$E$10*100)</f>
        <v>0</v>
      </c>
      <c r="DN15" s="67" t="n">
        <f aca="false">IF(OR($D15=1,MONTH($B15)&lt;&gt;MONTH(StartDate),'У4 Ввод'!$D$123="",'У4 Ввод'!$E$123="",'У4 Ввод'!$D$123&gt;$B15),0,MAX(0,MIN(1,'У4 Ввод'!$E$123-NETWORKDAYS('У4 Ввод'!$D$123,$B15)+1))/Настройки!$E$10*100)</f>
        <v>0</v>
      </c>
      <c r="DO15" s="67" t="n">
        <f aca="false">IF(OR($D15=1,MONTH($B15)&lt;&gt;MONTH(StartDate),'У4 Ввод'!$D$124="",'У4 Ввод'!$E$124="",'У4 Ввод'!$D$124&gt;$B15),0,MAX(0,MIN(1,'У4 Ввод'!$E$124-NETWORKDAYS('У4 Ввод'!$D$124,$B15)+1))/Настройки!$E$10*100)</f>
        <v>0</v>
      </c>
      <c r="DP15" s="67" t="n">
        <f aca="false">IF(OR($D15=1,MONTH($B15)&lt;&gt;MONTH(StartDate),'У4 Ввод'!$D$125="",'У4 Ввод'!$E$125="",'У4 Ввод'!$D$125&gt;$B15),0,MAX(0,MIN(1,'У4 Ввод'!$E$125-NETWORKDAYS('У4 Ввод'!$D$125,$B15)+1))/Настройки!$E$10*100)</f>
        <v>0</v>
      </c>
      <c r="DQ15" s="67" t="n">
        <f aca="false">IF(OR($D15=1,MONTH($B15)&lt;&gt;MONTH(StartDate),'У4 Ввод'!$D$126="",'У4 Ввод'!$E$126="",'У4 Ввод'!$D$126&gt;$B15),0,MAX(0,MIN(1,'У4 Ввод'!$E$126-NETWORKDAYS('У4 Ввод'!$D$126,$B15)+1))/Настройки!$E$10*100)</f>
        <v>0</v>
      </c>
      <c r="DR15" s="67" t="n">
        <f aca="false">IF(OR($D15=1,MONTH($B15)&lt;&gt;MONTH(StartDate),'У4 Ввод'!$D$127="",'У4 Ввод'!$E$127="",'У4 Ввод'!$D$127&gt;$B15),0,MAX(0,MIN(1,'У4 Ввод'!$E$127-NETWORKDAYS('У4 Ввод'!$D$127,$B15)+1))/Настройки!$E$10*100)</f>
        <v>0</v>
      </c>
      <c r="DS15" s="67" t="n">
        <f aca="false">IF(OR($D15=1,MONTH($B15)&lt;&gt;MONTH(StartDate),'У4 Ввод'!$D$128="",'У4 Ввод'!$E$128="",'У4 Ввод'!$D$128&gt;$B15),0,MAX(0,MIN(1,'У4 Ввод'!$E$128-NETWORKDAYS('У4 Ввод'!$D$128,$B15)+1))/Настройки!$E$10*100)</f>
        <v>0</v>
      </c>
      <c r="DT15" s="67" t="n">
        <f aca="false">IF(OR($D15=1,MONTH($B15)&lt;&gt;MONTH(StartDate),'У4 Ввод'!$D$129="",'У4 Ввод'!$E$129="",'У4 Ввод'!$D$129&gt;$B15),0,MAX(0,MIN(1,'У4 Ввод'!$E$129-NETWORKDAYS('У4 Ввод'!$D$129,$B15)+1))/Настройки!$E$10*100)</f>
        <v>0</v>
      </c>
      <c r="DU15" s="67" t="n">
        <f aca="false">IF(OR($D15=1,MONTH($B15)&lt;&gt;MONTH(StartDate),'У4 Ввод'!$D$130="",'У4 Ввод'!$E$130="",'У4 Ввод'!$D$130&gt;$B15),0,MAX(0,MIN(1,'У4 Ввод'!$E$130-NETWORKDAYS('У4 Ввод'!$D$130,$B15)+1))/Настройки!$E$10*100)</f>
        <v>0</v>
      </c>
      <c r="DV15" s="67" t="n">
        <f aca="false">IF(OR($D15=1,MONTH($B15)&lt;&gt;MONTH(StartDate),'У4 Ввод'!$D$131="",'У4 Ввод'!$E$131="",'У4 Ввод'!$D$131&gt;$B15),0,MAX(0,MIN(1,'У4 Ввод'!$E$131-NETWORKDAYS('У4 Ввод'!$D$131,$B15)+1))/Настройки!$E$10*100)</f>
        <v>0</v>
      </c>
      <c r="DW15" s="67" t="n">
        <f aca="false">IF(OR($D15=1,MONTH($B15)&lt;&gt;MONTH(StartDate),'У4 Ввод'!$D$132="",'У4 Ввод'!$E$132="",'У4 Ввод'!$D$132&gt;$B15),0,MAX(0,MIN(1,'У4 Ввод'!$E$132-NETWORKDAYS('У4 Ввод'!$D$132,$B15)+1))/Настройки!$E$10*100)</f>
        <v>0</v>
      </c>
      <c r="DX15" s="67" t="n">
        <f aca="false">IF(OR($D15=1,MONTH($B15)&lt;&gt;MONTH(StartDate),'У4 Ввод'!$D$133="",'У4 Ввод'!$E$133="",'У4 Ввод'!$D$133&gt;$B15),0,MAX(0,MIN(1,'У4 Ввод'!$E$133-NETWORKDAYS('У4 Ввод'!$D$133,$B15)+1))/Настройки!$E$10*100)</f>
        <v>0</v>
      </c>
      <c r="DY15" s="67" t="n">
        <f aca="false">IF(OR($D15=1,MONTH($B15)&lt;&gt;MONTH(StartDate),'У4 Ввод'!$D$134="",'У4 Ввод'!$E$134="",'У4 Ввод'!$D$134&gt;$B15),0,MAX(0,MIN(1,'У4 Ввод'!$E$134-NETWORKDAYS('У4 Ввод'!$D$134,$B15)+1))/Настройки!$E$10*100)</f>
        <v>0</v>
      </c>
      <c r="DZ15" s="67" t="n">
        <f aca="false">IF(OR($D15=1,MONTH($B15)&lt;&gt;MONTH(StartDate),'У4 Ввод'!$D$135="",'У4 Ввод'!$E$135="",'У4 Ввод'!$D$135&gt;$B15),0,MAX(0,MIN(1,'У4 Ввод'!$E$135-NETWORKDAYS('У4 Ввод'!$D$135,$B15)+1))/Настройки!$E$10*100)</f>
        <v>0</v>
      </c>
      <c r="EA15" s="67" t="n">
        <f aca="false">IF(OR($D15=1,MONTH($B15)&lt;&gt;MONTH(StartDate),'У4 Ввод'!$D$136="",'У4 Ввод'!$E$136="",'У4 Ввод'!$D$136&gt;$B15),0,MAX(0,MIN(1,'У4 Ввод'!$E$136-NETWORKDAYS('У4 Ввод'!$D$136,$B15)+1))/Настройки!$E$10*100)</f>
        <v>0</v>
      </c>
      <c r="EB15" s="67" t="n">
        <f aca="false">IF(OR($D15=1,MONTH($B15)&lt;&gt;MONTH(StartDate),'У4 Ввод'!$D$137="",'У4 Ввод'!$E$137="",'У4 Ввод'!$D$137&gt;$B15),0,MAX(0,MIN(1,'У4 Ввод'!$E$137-NETWORKDAYS('У4 Ввод'!$D$137,$B15)+1))/Настройки!$E$10*100)</f>
        <v>0</v>
      </c>
      <c r="EC15" s="67" t="n">
        <f aca="false">IF(OR($D15=1,MONTH($B15)&lt;&gt;MONTH(StartDate),'У4 Ввод'!$D$138="",'У4 Ввод'!$E$138="",'У4 Ввод'!$D$138&gt;$B15),0,MAX(0,MIN(1,'У4 Ввод'!$E$138-NETWORKDAYS('У4 Ввод'!$D$138,$B15)+1))/Настройки!$E$10*100)</f>
        <v>0</v>
      </c>
      <c r="ED15" s="67" t="n">
        <f aca="false">IF(OR($D15=1,MONTH($B15)&lt;&gt;MONTH(StartDate),'У4 Ввод'!$D$139="",'У4 Ввод'!$E$139="",'У4 Ввод'!$D$139&gt;$B15),0,MAX(0,MIN(1,'У4 Ввод'!$E$139-NETWORKDAYS('У4 Ввод'!$D$139,$B15)+1))/Настройки!$E$10*100)</f>
        <v>0</v>
      </c>
      <c r="EE15" s="67" t="n">
        <f aca="false">IF(OR($D15=1,MONTH($B15)&lt;&gt;MONTH(StartDate),'У4 Ввод'!$D$140="",'У4 Ввод'!$E$140="",'У4 Ввод'!$D$140&gt;$B15),0,MAX(0,MIN(1,'У4 Ввод'!$E$140-NETWORKDAYS('У4 Ввод'!$D$140,$B15)+1))/Настройки!$E$10*100)</f>
        <v>0</v>
      </c>
      <c r="EF15" s="67" t="n">
        <f aca="false">IF(OR($D15=1,MONTH($B15)&lt;&gt;MONTH(StartDate),'У4 Ввод'!$D$141="",'У4 Ввод'!$E$141="",'У4 Ввод'!$D$141&gt;$B15),0,MAX(0,MIN(1,'У4 Ввод'!$E$141-NETWORKDAYS('У4 Ввод'!$D$141,$B15)+1))/Настройки!$E$10*100)</f>
        <v>0</v>
      </c>
      <c r="EG15" s="67" t="n">
        <f aca="false">IF(OR($D15=1,MONTH($B15)&lt;&gt;MONTH(StartDate),'У4 Ввод'!$D$142="",'У4 Ввод'!$E$142="",'У4 Ввод'!$D$142&gt;$B15),0,MAX(0,MIN(1,'У4 Ввод'!$E$142-NETWORKDAYS('У4 Ввод'!$D$142,$B15)+1))/Настройки!$E$10*100)</f>
        <v>0</v>
      </c>
      <c r="EH15" s="67" t="n">
        <f aca="false">IF(OR($D15=1,MONTH($B15)&lt;&gt;MONTH(StartDate),'У4 Ввод'!$D$143="",'У4 Ввод'!$E$143="",'У4 Ввод'!$D$143&gt;$B15),0,MAX(0,MIN(1,'У4 Ввод'!$E$143-NETWORKDAYS('У4 Ввод'!$D$143,$B15)+1))/Настройки!$E$10*100)</f>
        <v>0</v>
      </c>
      <c r="EI15" s="67" t="n">
        <f aca="false">IF(OR($D15=1,MONTH($B15)&lt;&gt;MONTH(StartDate),'У4 Ввод'!$D$144="",'У4 Ввод'!$E$144="",'У4 Ввод'!$D$144&gt;$B15),0,MAX(0,MIN(1,'У4 Ввод'!$E$144-NETWORKDAYS('У4 Ввод'!$D$144,$B15)+1))/Настройки!$E$10*100)</f>
        <v>0</v>
      </c>
      <c r="EJ15" s="67" t="n">
        <f aca="false">IF(OR($D15=1,MONTH($B15)&lt;&gt;MONTH(StartDate),'У4 Ввод'!$D$145="",'У4 Ввод'!$E$145="",'У4 Ввод'!$D$145&gt;$B15),0,MAX(0,MIN(1,'У4 Ввод'!$E$145-NETWORKDAYS('У4 Ввод'!$D$145,$B15)+1))/Настройки!$E$10*100)</f>
        <v>0</v>
      </c>
      <c r="EK15" s="67" t="n">
        <f aca="false">IF(OR($D15=1,MONTH($B15)&lt;&gt;MONTH(StartDate),'У4 Ввод'!$D$146="",'У4 Ввод'!$E$146="",'У4 Ввод'!$D$146&gt;$B15),0,MAX(0,MIN(1,'У4 Ввод'!$E$146-NETWORKDAYS('У4 Ввод'!$D$146,$B15)+1))/Настройки!$E$10*100)</f>
        <v>0</v>
      </c>
      <c r="EL15" s="67" t="n">
        <f aca="false">IF(OR($D15=1,MONTH($B15)&lt;&gt;MONTH(StartDate),'У4 Ввод'!$D$147="",'У4 Ввод'!$E$147="",'У4 Ввод'!$D$147&gt;$B15),0,MAX(0,MIN(1,'У4 Ввод'!$E$147-NETWORKDAYS('У4 Ввод'!$D$147,$B15)+1))/Настройки!$E$10*100)</f>
        <v>0</v>
      </c>
      <c r="EM15" s="67" t="n">
        <f aca="false">IF(OR($D15=1,MONTH($B15)&lt;&gt;MONTH(StartDate),'У4 Ввод'!$D$148="",'У4 Ввод'!$E$148="",'У4 Ввод'!$D$148&gt;$B15),0,MAX(0,MIN(1,'У4 Ввод'!$E$148-NETWORKDAYS('У4 Ввод'!$D$148,$B15)+1))/Настройки!$E$10*100)</f>
        <v>0</v>
      </c>
      <c r="EN15" s="67" t="n">
        <f aca="false">IF(OR($D15=1,MONTH($B15)&lt;&gt;MONTH(StartDate),'У4 Ввод'!$D$149="",'У4 Ввод'!$E$149="",'У4 Ввод'!$D$149&gt;$B15),0,MAX(0,MIN(1,'У4 Ввод'!$E$149-NETWORKDAYS('У4 Ввод'!$D$149,$B15)+1))/Настройки!$E$10*100)</f>
        <v>0</v>
      </c>
      <c r="EO15" s="67" t="n">
        <f aca="false">IF(OR($D15=1,MONTH($B15)&lt;&gt;MONTH(StartDate),'У4 Ввод'!$D$150="",'У4 Ввод'!$E$150="",'У4 Ввод'!$D$150&gt;$B15),0,MAX(0,MIN(1,'У4 Ввод'!$E$150-NETWORKDAYS('У4 Ввод'!$D$150,$B15)+1))/Настройки!$E$10*100)</f>
        <v>0</v>
      </c>
      <c r="EP15" s="67" t="n">
        <f aca="false">IF(OR($D15=1,MONTH($B15)&lt;&gt;MONTH(StartDate),'У4 Ввод'!$D$151="",'У4 Ввод'!$E$151="",'У4 Ввод'!$D$151&gt;$B15),0,MAX(0,MIN(1,'У4 Ввод'!$E$151-NETWORKDAYS('У4 Ввод'!$D$151,$B15)+1))/Настройки!$E$10*100)</f>
        <v>0</v>
      </c>
      <c r="EQ15" s="67" t="n">
        <f aca="false">IF(OR($D15=1,MONTH($B15)&lt;&gt;MONTH(StartDate),'У4 Ввод'!$D$152="",'У4 Ввод'!$E$152="",'У4 Ввод'!$D$152&gt;$B15),0,MAX(0,MIN(1,'У4 Ввод'!$E$152-NETWORKDAYS('У4 Ввод'!$D$152,$B15)+1))/Настройки!$E$10*100)</f>
        <v>0</v>
      </c>
      <c r="ER15" s="67" t="n">
        <f aca="false">IF(OR($D15=1,MONTH($B15)&lt;&gt;MONTH(StartDate),'У4 Ввод'!$D$153="",'У4 Ввод'!$E$153="",'У4 Ввод'!$D$153&gt;$B15),0,MAX(0,MIN(1,'У4 Ввод'!$E$153-NETWORKDAYS('У4 Ввод'!$D$153,$B15)+1))/Настройки!$E$10*100)</f>
        <v>0</v>
      </c>
      <c r="ES15" s="67" t="n">
        <f aca="false">IF(OR($D15=1,MONTH($B15)&lt;&gt;MONTH(StartDate),'У4 Ввод'!$D$154="",'У4 Ввод'!$E$154="",'У4 Ввод'!$D$154&gt;$B15),0,MAX(0,MIN(1,'У4 Ввод'!$E$154-NETWORKDAYS('У4 Ввод'!$D$154,$B15)+1))/Настройки!$E$10*100)</f>
        <v>0</v>
      </c>
      <c r="ET15" s="67" t="n">
        <f aca="false">IF(OR($D15=1,MONTH($B15)&lt;&gt;MONTH(StartDate),'У4 Ввод'!$D$155="",'У4 Ввод'!$E$155="",'У4 Ввод'!$D$155&gt;$B15),0,MAX(0,MIN(1,'У4 Ввод'!$E$155-NETWORKDAYS('У4 Ввод'!$D$155,$B15)+1))/Настройки!$E$10*100)</f>
        <v>0</v>
      </c>
      <c r="EU15" s="67" t="n">
        <f aca="false">IF(OR($D15=1,MONTH($B15)&lt;&gt;MONTH(StartDate),'У4 Ввод'!$D$156="",'У4 Ввод'!$E$156="",'У4 Ввод'!$D$156&gt;$B15),0,MAX(0,MIN(1,'У4 Ввод'!$E$156-NETWORKDAYS('У4 Ввод'!$D$156,$B15)+1))/Настройки!$E$10*100)</f>
        <v>0</v>
      </c>
      <c r="EV15" s="67" t="n">
        <f aca="false">IF(OR($D15=1,MONTH($B15)&lt;&gt;MONTH(StartDate),'У4 Ввод'!$D$157="",'У4 Ввод'!$E$157="",'У4 Ввод'!$D$157&gt;$B15),0,MAX(0,MIN(1,'У4 Ввод'!$E$157-NETWORKDAYS('У4 Ввод'!$D$157,$B15)+1))/Настройки!$E$10*100)</f>
        <v>0</v>
      </c>
      <c r="EW15" s="67" t="n">
        <f aca="false">IF(OR($D15=1,MONTH($B15)&lt;&gt;MONTH(StartDate),'У4 Ввод'!$D$158="",'У4 Ввод'!$E$158="",'У4 Ввод'!$D$158&gt;$B15),0,MAX(0,MIN(1,'У4 Ввод'!$E$158-NETWORKDAYS('У4 Ввод'!$D$158,$B15)+1))/Настройки!$E$10*100)</f>
        <v>0</v>
      </c>
      <c r="EX15" s="67" t="n">
        <f aca="false">IF(OR($D15=1,MONTH($B15)&lt;&gt;MONTH(StartDate),'У4 Ввод'!$D$159="",'У4 Ввод'!$E$159="",'У4 Ввод'!$D$159&gt;$B15),0,MAX(0,MIN(1,'У4 Ввод'!$E$159-NETWORKDAYS('У4 Ввод'!$D$159,$B15)+1))/Настройки!$E$10*100)</f>
        <v>0</v>
      </c>
      <c r="EY15" s="67" t="n">
        <f aca="false">IF(OR($D15=1,MONTH($B15)&lt;&gt;MONTH(StartDate),'У4 Ввод'!$D$160="",'У4 Ввод'!$E$160="",'У4 Ввод'!$D$160&gt;$B15),0,MAX(0,MIN(1,'У4 Ввод'!$E$160-NETWORKDAYS('У4 Ввод'!$D$160,$B15)+1))/Настройки!$E$10*100)</f>
        <v>0</v>
      </c>
      <c r="EZ15" s="67" t="n">
        <f aca="false">IF(OR($D15=1,MONTH($B15)&lt;&gt;MONTH(StartDate),'У4 Ввод'!$D$161="",'У4 Ввод'!$E$161="",'У4 Ввод'!$D$161&gt;$B15),0,MAX(0,MIN(1,'У4 Ввод'!$E$161-NETWORKDAYS('У4 Ввод'!$D$161,$B15)+1))/Настройки!$E$10*100)</f>
        <v>0</v>
      </c>
      <c r="FA15" s="67" t="n">
        <f aca="false">IF(OR($D15=1,MONTH($B15)&lt;&gt;MONTH(StartDate),'У4 Ввод'!$D$162="",'У4 Ввод'!$E$162="",'У4 Ввод'!$D$162&gt;$B15),0,MAX(0,MIN(1,'У4 Ввод'!$E$162-NETWORKDAYS('У4 Ввод'!$D$162,$B15)+1))/Настройки!$E$10*100)</f>
        <v>0</v>
      </c>
      <c r="FB15" s="67" t="n">
        <f aca="false">IF(OR($D15=1,MONTH($B15)&lt;&gt;MONTH(StartDate),'У4 Ввод'!$D$163="",'У4 Ввод'!$E$163="",'У4 Ввод'!$D$163&gt;$B15),0,MAX(0,MIN(1,'У4 Ввод'!$E$163-NETWORKDAYS('У4 Ввод'!$D$163,$B15)+1))/Настройки!$E$10*100)</f>
        <v>0</v>
      </c>
      <c r="FC15" s="67" t="n">
        <f aca="false">IF(OR($D15=1,MONTH($B15)&lt;&gt;MONTH(StartDate),'У4 Ввод'!$D$164="",'У4 Ввод'!$E$164="",'У4 Ввод'!$D$164&gt;$B15),0,MAX(0,MIN(1,'У4 Ввод'!$E$164-NETWORKDAYS('У4 Ввод'!$D$164,$B15)+1))/Настройки!$E$10*100)</f>
        <v>0</v>
      </c>
      <c r="FD15" s="67" t="n">
        <f aca="false">IF(OR($D15=1,MONTH($B15)&lt;&gt;MONTH(StartDate),'У4 Ввод'!$D$165="",'У4 Ввод'!$E$165="",'У4 Ввод'!$D$165&gt;$B15),0,MAX(0,MIN(1,'У4 Ввод'!$E$165-NETWORKDAYS('У4 Ввод'!$D$165,$B15)+1))/Настройки!$E$10*100)</f>
        <v>0</v>
      </c>
      <c r="FE15" s="67" t="n">
        <f aca="false">IF(OR($D15=1,MONTH($B15)&lt;&gt;MONTH(StartDate),'У4 Ввод'!$D$166="",'У4 Ввод'!$E$166="",'У4 Ввод'!$D$166&gt;$B15),0,MAX(0,MIN(1,'У4 Ввод'!$E$166-NETWORKDAYS('У4 Ввод'!$D$166,$B15)+1))/Настройки!$E$10*100)</f>
        <v>0</v>
      </c>
      <c r="FF15" s="67" t="n">
        <f aca="false">IF(OR($D15=1,MONTH($B15)&lt;&gt;MONTH(StartDate),'У4 Ввод'!$D$167="",'У4 Ввод'!$E$167="",'У4 Ввод'!$D$167&gt;$B15),0,MAX(0,MIN(1,'У4 Ввод'!$E$167-NETWORKDAYS('У4 Ввод'!$D$167,$B15)+1))/Настройки!$E$10*100)</f>
        <v>0</v>
      </c>
      <c r="FG15" s="67" t="n">
        <f aca="false">IF(OR($D15=1,MONTH($B15)&lt;&gt;MONTH(StartDate),'У4 Ввод'!$D$168="",'У4 Ввод'!$E$168="",'У4 Ввод'!$D$168&gt;$B15),0,MAX(0,MIN(1,'У4 Ввод'!$E$168-NETWORKDAYS('У4 Ввод'!$D$168,$B15)+1))/Настройки!$E$10*100)</f>
        <v>0</v>
      </c>
      <c r="FH15" s="67" t="n">
        <f aca="false">IF(OR($D15=1,MONTH($B15)&lt;&gt;MONTH(StartDate),'У4 Ввод'!$D$169="",'У4 Ввод'!$E$169="",'У4 Ввод'!$D$169&gt;$B15),0,MAX(0,MIN(1,'У4 Ввод'!$E$169-NETWORKDAYS('У4 Ввод'!$D$169,$B15)+1))/Настройки!$E$10*100)</f>
        <v>0</v>
      </c>
      <c r="FI15" s="67" t="n">
        <f aca="false">IF(OR($D15=1,MONTH($B15)&lt;&gt;MONTH(StartDate),'У4 Ввод'!$D$170="",'У4 Ввод'!$E$170="",'У4 Ввод'!$D$170&gt;$B15),0,MAX(0,MIN(1,'У4 Ввод'!$E$170-NETWORKDAYS('У4 Ввод'!$D$170,$B15)+1))/Настройки!$E$10*100)</f>
        <v>0</v>
      </c>
      <c r="FJ15" s="67" t="n">
        <f aca="false">IF(OR($D15=1,MONTH($B15)&lt;&gt;MONTH(StartDate),'У4 Ввод'!$D$171="",'У4 Ввод'!$E$171="",'У4 Ввод'!$D$171&gt;$B15),0,MAX(0,MIN(1,'У4 Ввод'!$E$171-NETWORKDAYS('У4 Ввод'!$D$171,$B15)+1))/Настройки!$E$10*100)</f>
        <v>0</v>
      </c>
      <c r="FK15" s="67" t="n">
        <f aca="false">IF(OR($D15=1,MONTH($B15)&lt;&gt;MONTH(StartDate),'У4 Ввод'!$D$172="",'У4 Ввод'!$E$172="",'У4 Ввод'!$D$172&gt;$B15),0,MAX(0,MIN(1,'У4 Ввод'!$E$172-NETWORKDAYS('У4 Ввод'!$D$172,$B15)+1))/Настройки!$E$10*100)</f>
        <v>0</v>
      </c>
      <c r="FL15" s="67" t="n">
        <f aca="false">IF(OR($D15=1,MONTH($B15)&lt;&gt;MONTH(StartDate),'У4 Ввод'!$D$173="",'У4 Ввод'!$E$173="",'У4 Ввод'!$D$173&gt;$B15),0,MAX(0,MIN(1,'У4 Ввод'!$E$173-NETWORKDAYS('У4 Ввод'!$D$173,$B15)+1))/Настройки!$E$10*100)</f>
        <v>0</v>
      </c>
      <c r="FM15" s="67" t="n">
        <f aca="false">IF(OR($D15=1,MONTH($B15)&lt;&gt;MONTH(StartDate),'У4 Ввод'!$D$174="",'У4 Ввод'!$E$174="",'У4 Ввод'!$D$174&gt;$B15),0,MAX(0,MIN(1,'У4 Ввод'!$E$174-NETWORKDAYS('У4 Ввод'!$D$174,$B15)+1))/Настройки!$E$10*100)</f>
        <v>0</v>
      </c>
      <c r="FN15" s="67" t="n">
        <f aca="false">IF(OR($D15=1,MONTH($B15)&lt;&gt;MONTH(StartDate),'У4 Ввод'!$D$175="",'У4 Ввод'!$E$175="",'У4 Ввод'!$D$175&gt;$B15),0,MAX(0,MIN(1,'У4 Ввод'!$E$175-NETWORKDAYS('У4 Ввод'!$D$175,$B15)+1))/Настройки!$E$10*100)</f>
        <v>0</v>
      </c>
      <c r="FO15" s="67" t="n">
        <f aca="false">IF(OR($D15=1,MONTH($B15)&lt;&gt;MONTH(StartDate),'У4 Ввод'!$D$176="",'У4 Ввод'!$E$176="",'У4 Ввод'!$D$176&gt;$B15),0,MAX(0,MIN(1,'У4 Ввод'!$E$176-NETWORKDAYS('У4 Ввод'!$D$176,$B15)+1))/Настройки!$E$10*100)</f>
        <v>0</v>
      </c>
      <c r="FP15" s="67" t="n">
        <f aca="false">IF(OR($D15=1,MONTH($B15)&lt;&gt;MONTH(StartDate),'У4 Ввод'!$D$177="",'У4 Ввод'!$E$177="",'У4 Ввод'!$D$177&gt;$B15),0,MAX(0,MIN(1,'У4 Ввод'!$E$177-NETWORKDAYS('У4 Ввод'!$D$177,$B15)+1))/Настройки!$E$10*100)</f>
        <v>0</v>
      </c>
      <c r="FQ15" s="67" t="n">
        <f aca="false">IF(OR($D15=1,MONTH($B15)&lt;&gt;MONTH(StartDate),'У4 Ввод'!$D$178="",'У4 Ввод'!$E$178="",'У4 Ввод'!$D$178&gt;$B15),0,MAX(0,MIN(1,'У4 Ввод'!$E$178-NETWORKDAYS('У4 Ввод'!$D$178,$B15)+1))/Настройки!$E$10*100)</f>
        <v>0</v>
      </c>
      <c r="FR15" s="67" t="n">
        <f aca="false">IF(OR($D15=1,MONTH($B15)&lt;&gt;MONTH(StartDate),'У4 Ввод'!$D$179="",'У4 Ввод'!$E$179="",'У4 Ввод'!$D$179&gt;$B15),0,MAX(0,MIN(1,'У4 Ввод'!$E$179-NETWORKDAYS('У4 Ввод'!$D$179,$B15)+1))/Настройки!$E$10*100)</f>
        <v>0</v>
      </c>
      <c r="FS15" s="67" t="n">
        <f aca="false">IF(OR($D15=1,MONTH($B15)&lt;&gt;MONTH(StartDate),'У4 Ввод'!$D$180="",'У4 Ввод'!$E$180="",'У4 Ввод'!$D$180&gt;$B15),0,MAX(0,MIN(1,'У4 Ввод'!$E$180-NETWORKDAYS('У4 Ввод'!$D$180,$B15)+1))/Настройки!$E$10*100)</f>
        <v>0</v>
      </c>
      <c r="FT15" s="67" t="n">
        <f aca="false">IF(OR($D15=1,MONTH($B15)&lt;&gt;MONTH(StartDate),'У4 Ввод'!$D$181="",'У4 Ввод'!$E$181="",'У4 Ввод'!$D$181&gt;$B15),0,MAX(0,MIN(1,'У4 Ввод'!$E$181-NETWORKDAYS('У4 Ввод'!$D$181,$B15)+1))/Настройки!$E$10*100)</f>
        <v>0</v>
      </c>
      <c r="FU15" s="67" t="n">
        <f aca="false">IF(OR($D15=1,MONTH($B15)&lt;&gt;MONTH(StartDate),'У4 Ввод'!$D$182="",'У4 Ввод'!$E$182="",'У4 Ввод'!$D$182&gt;$B15),0,MAX(0,MIN(1,'У4 Ввод'!$E$182-NETWORKDAYS('У4 Ввод'!$D$182,$B15)+1))/Настройки!$E$10*100)</f>
        <v>0</v>
      </c>
      <c r="FV15" s="67" t="n">
        <f aca="false">IF(OR($D15=1,MONTH($B15)&lt;&gt;MONTH(StartDate),'У4 Ввод'!$D$183="",'У4 Ввод'!$E$183="",'У4 Ввод'!$D$183&gt;$B15),0,MAX(0,MIN(1,'У4 Ввод'!$E$183-NETWORKDAYS('У4 Ввод'!$D$183,$B15)+1))/Настройки!$E$10*100)</f>
        <v>0</v>
      </c>
      <c r="FW15" s="67" t="n">
        <f aca="false">IF(OR($D15=1,MONTH($B15)&lt;&gt;MONTH(StartDate),'У4 Ввод'!$D$184="",'У4 Ввод'!$E$184="",'У4 Ввод'!$D$184&gt;$B15),0,MAX(0,MIN(1,'У4 Ввод'!$E$184-NETWORKDAYS('У4 Ввод'!$D$184,$B15)+1))/Настройки!$E$10*100)</f>
        <v>0</v>
      </c>
      <c r="FX15" s="67" t="n">
        <f aca="false">IF(OR($D15=1,MONTH($B15)&lt;&gt;MONTH(StartDate),'У4 Ввод'!$D$185="",'У4 Ввод'!$E$185="",'У4 Ввод'!$D$185&gt;$B15),0,MAX(0,MIN(1,'У4 Ввод'!$E$185-NETWORKDAYS('У4 Ввод'!$D$185,$B15)+1))/Настройки!$E$10*100)</f>
        <v>0</v>
      </c>
      <c r="FY15" s="67" t="n">
        <f aca="false">IF(OR($D15=1,MONTH($B15)&lt;&gt;MONTH(StartDate),'У4 Ввод'!$D$186="",'У4 Ввод'!$E$186="",'У4 Ввод'!$D$186&gt;$B15),0,MAX(0,MIN(1,'У4 Ввод'!$E$186-NETWORKDAYS('У4 Ввод'!$D$186,$B15)+1))/Настройки!$E$10*100)</f>
        <v>0</v>
      </c>
      <c r="FZ15" s="67" t="n">
        <f aca="false">IF(OR($D15=1,MONTH($B15)&lt;&gt;MONTH(StartDate),'У4 Ввод'!$D$187="",'У4 Ввод'!$E$187="",'У4 Ввод'!$D$187&gt;$B15),0,MAX(0,MIN(1,'У4 Ввод'!$E$187-NETWORKDAYS('У4 Ввод'!$D$187,$B15)+1))/Настройки!$E$10*100)</f>
        <v>0</v>
      </c>
      <c r="GA15" s="67" t="n">
        <f aca="false">IF(OR($D15=1,MONTH($B15)&lt;&gt;MONTH(StartDate),'У4 Ввод'!$D$188="",'У4 Ввод'!$E$188="",'У4 Ввод'!$D$188&gt;$B15),0,MAX(0,MIN(1,'У4 Ввод'!$E$188-NETWORKDAYS('У4 Ввод'!$D$188,$B15)+1))/Настройки!$E$10*100)</f>
        <v>0</v>
      </c>
      <c r="GB15" s="67" t="n">
        <f aca="false">IF(OR($D15=1,MONTH($B15)&lt;&gt;MONTH(StartDate),'У4 Ввод'!$D$189="",'У4 Ввод'!$E$189="",'У4 Ввод'!$D$189&gt;$B15),0,MAX(0,MIN(1,'У4 Ввод'!$E$189-NETWORKDAYS('У4 Ввод'!$D$189,$B15)+1))/Настройки!$E$10*100)</f>
        <v>0</v>
      </c>
      <c r="GC15" s="67" t="n">
        <f aca="false">IF(OR($D15=1,MONTH($B15)&lt;&gt;MONTH(StartDate),'У4 Ввод'!$D$190="",'У4 Ввод'!$E$190="",'У4 Ввод'!$D$190&gt;$B15),0,MAX(0,MIN(1,'У4 Ввод'!$E$190-NETWORKDAYS('У4 Ввод'!$D$190,$B15)+1))/Настройки!$E$10*100)</f>
        <v>0</v>
      </c>
      <c r="GD15" s="67" t="n">
        <f aca="false">IF(OR($D15=1,MONTH($B15)&lt;&gt;MONTH(StartDate),'У4 Ввод'!$D$191="",'У4 Ввод'!$E$191="",'У4 Ввод'!$D$191&gt;$B15),0,MAX(0,MIN(1,'У4 Ввод'!$E$191-NETWORKDAYS('У4 Ввод'!$D$191,$B15)+1))/Настройки!$E$10*100)</f>
        <v>0</v>
      </c>
      <c r="GE15" s="67" t="n">
        <f aca="false">IF(OR($D15=1,MONTH($B15)&lt;&gt;MONTH(StartDate),'У4 Ввод'!$D$192="",'У4 Ввод'!$E$192="",'У4 Ввод'!$D$192&gt;$B15),0,MAX(0,MIN(1,'У4 Ввод'!$E$192-NETWORKDAYS('У4 Ввод'!$D$192,$B15)+1))/Настройки!$E$10*100)</f>
        <v>0</v>
      </c>
      <c r="GF15" s="67" t="n">
        <f aca="false">IF(OR($D15=1,MONTH($B15)&lt;&gt;MONTH(StartDate),'У4 Ввод'!$D$193="",'У4 Ввод'!$E$193="",'У4 Ввод'!$D$193&gt;$B15),0,MAX(0,MIN(1,'У4 Ввод'!$E$193-NETWORKDAYS('У4 Ввод'!$D$193,$B15)+1))/Настройки!$E$10*100)</f>
        <v>0</v>
      </c>
      <c r="GG15" s="67" t="n">
        <f aca="false">IF(OR($D15=1,MONTH($B15)&lt;&gt;MONTH(StartDate),'У4 Ввод'!$D$194="",'У4 Ввод'!$E$194="",'У4 Ввод'!$D$194&gt;$B15),0,MAX(0,MIN(1,'У4 Ввод'!$E$194-NETWORKDAYS('У4 Ввод'!$D$194,$B15)+1))/Настройки!$E$10*100)</f>
        <v>0</v>
      </c>
      <c r="GH15" s="67" t="n">
        <f aca="false">IF(OR($D15=1,MONTH($B15)&lt;&gt;MONTH(StartDate),'У4 Ввод'!$D$195="",'У4 Ввод'!$E$195="",'У4 Ввод'!$D$195&gt;$B15),0,MAX(0,MIN(1,'У4 Ввод'!$E$195-NETWORKDAYS('У4 Ввод'!$D$195,$B15)+1))/Настройки!$E$10*100)</f>
        <v>0</v>
      </c>
      <c r="GI15" s="67" t="n">
        <f aca="false">IF(OR($D15=1,MONTH($B15)&lt;&gt;MONTH(StartDate),'У4 Ввод'!$D$196="",'У4 Ввод'!$E$196="",'У4 Ввод'!$D$196&gt;$B15),0,MAX(0,MIN(1,'У4 Ввод'!$E$196-NETWORKDAYS('У4 Ввод'!$D$196,$B15)+1))/Настройки!$E$10*100)</f>
        <v>0</v>
      </c>
      <c r="GJ15" s="67" t="n">
        <f aca="false">IF(OR($D15=1,MONTH($B15)&lt;&gt;MONTH(StartDate),'У4 Ввод'!$D$197="",'У4 Ввод'!$E$197="",'У4 Ввод'!$D$197&gt;$B15),0,MAX(0,MIN(1,'У4 Ввод'!$E$197-NETWORKDAYS('У4 Ввод'!$D$197,$B15)+1))/Настройки!$E$10*100)</f>
        <v>0</v>
      </c>
      <c r="GK15" s="67" t="n">
        <f aca="false">IF(OR($D15=1,MONTH($B15)&lt;&gt;MONTH(StartDate),'У4 Ввод'!$D$198="",'У4 Ввод'!$E$198="",'У4 Ввод'!$D$198&gt;$B15),0,MAX(0,MIN(1,'У4 Ввод'!$E$198-NETWORKDAYS('У4 Ввод'!$D$198,$B15)+1))/Настройки!$E$10*100)</f>
        <v>0</v>
      </c>
      <c r="GL15" s="67" t="n">
        <f aca="false">IF(OR($D15=1,MONTH($B15)&lt;&gt;MONTH(StartDate),'У4 Ввод'!$D$199="",'У4 Ввод'!$E$199="",'У4 Ввод'!$D$199&gt;$B15),0,MAX(0,MIN(1,'У4 Ввод'!$E$199-NETWORKDAYS('У4 Ввод'!$D$199,$B15)+1))/Настройки!$E$10*100)</f>
        <v>0</v>
      </c>
      <c r="GM15" s="67" t="n">
        <f aca="false">IF(OR($D15=1,MONTH($B15)&lt;&gt;MONTH(StartDate),'У4 Ввод'!$D$200="",'У4 Ввод'!$E$200="",'У4 Ввод'!$D$200&gt;$B15),0,MAX(0,MIN(1,'У4 Ввод'!$E$200-NETWORKDAYS('У4 Ввод'!$D$200,$B15)+1))/Настройки!$E$10*100)</f>
        <v>0</v>
      </c>
      <c r="GN15" s="67" t="n">
        <f aca="false">IF(OR($D15=1,MONTH($B15)&lt;&gt;MONTH(StartDate),'У4 Ввод'!$D$201="",'У4 Ввод'!$E$201="",'У4 Ввод'!$D$201&gt;$B15),0,MAX(0,MIN(1,'У4 Ввод'!$E$201-NETWORKDAYS('У4 Ввод'!$D$201,$B15)+1))/Настройки!$E$10*100)</f>
        <v>0</v>
      </c>
      <c r="GO15" s="67" t="n">
        <f aca="false">IF(OR($D15=1,MONTH($B15)&lt;&gt;MONTH(StartDate),'У4 Ввод'!$D$202="",'У4 Ввод'!$E$202="",'У4 Ввод'!$D$202&gt;$B15),0,MAX(0,MIN(1,'У4 Ввод'!$E$202-NETWORKDAYS('У4 Ввод'!$D$202,$B15)+1))/Настройки!$E$10*100)</f>
        <v>0</v>
      </c>
      <c r="GP15" s="67" t="n">
        <f aca="false">IF(OR($D15=1,MONTH($B15)&lt;&gt;MONTH(StartDate),'У4 Ввод'!$D$203="",'У4 Ввод'!$E$203="",'У4 Ввод'!$D$203&gt;$B15),0,MAX(0,MIN(1,'У4 Ввод'!$E$203-NETWORKDAYS('У4 Ввод'!$D$203,$B15)+1))/Настройки!$E$10*100)</f>
        <v>0</v>
      </c>
      <c r="GQ15" s="67" t="n">
        <f aca="false">IF(OR($D15=1,MONTH($B15)&lt;&gt;MONTH(StartDate),'У4 Ввод'!$D$204="",'У4 Ввод'!$E$204="",'У4 Ввод'!$D$204&gt;$B15),0,MAX(0,MIN(1,'У4 Ввод'!$E$204-NETWORKDAYS('У4 Ввод'!$D$204,$B15)+1))/Настройки!$E$10*100)</f>
        <v>0</v>
      </c>
      <c r="GR15" s="67" t="n">
        <f aca="false">IF(OR($D15=1,MONTH($B15)&lt;&gt;MONTH(StartDate),'У4 Ввод'!$D$205="",'У4 Ввод'!$E$205="",'У4 Ввод'!$D$205&gt;$B15),0,MAX(0,MIN(1,'У4 Ввод'!$E$205-NETWORKDAYS('У4 Ввод'!$D$205,$B15)+1))/Настройки!$E$10*100)</f>
        <v>0</v>
      </c>
      <c r="GS15" s="67" t="n">
        <f aca="false">IF(OR($D15=1,MONTH($B15)&lt;&gt;MONTH(StartDate),'У4 Ввод'!$D$206="",'У4 Ввод'!$E$206="",'У4 Ввод'!$D$206&gt;$B15),0,MAX(0,MIN(1,'У4 Ввод'!$E$206-NETWORKDAYS('У4 Ввод'!$D$206,$B15)+1))/Настройки!$E$10*100)</f>
        <v>0</v>
      </c>
      <c r="GT15" s="67" t="n">
        <f aca="false">IF(OR($D15=1,MONTH($B15)&lt;&gt;MONTH(StartDate),'У4 Ввод'!$D$207="",'У4 Ввод'!$E$207="",'У4 Ввод'!$D$207&gt;$B15),0,MAX(0,MIN(1,'У4 Ввод'!$E$207-NETWORKDAYS('У4 Ввод'!$D$207,$B15)+1))/Настройки!$E$10*100)</f>
        <v>0</v>
      </c>
      <c r="GU15" s="67" t="n">
        <f aca="false">IF(OR($D15=1,MONTH($B15)&lt;&gt;MONTH(StartDate),'У4 Ввод'!$D$208="",'У4 Ввод'!$E$208="",'У4 Ввод'!$D$208&gt;$B15),0,MAX(0,MIN(1,'У4 Ввод'!$E$208-NETWORKDAYS('У4 Ввод'!$D$208,$B15)+1))/Настройки!$E$10*100)</f>
        <v>0</v>
      </c>
      <c r="GV15" s="67" t="n">
        <f aca="false">IF(OR($D15=1,MONTH($B15)&lt;&gt;MONTH(StartDate),'У4 Ввод'!$D$209="",'У4 Ввод'!$E$209="",'У4 Ввод'!$D$209&gt;$B15),0,MAX(0,MIN(1,'У4 Ввод'!$E$209-NETWORKDAYS('У4 Ввод'!$D$209,$B15)+1))/Настройки!$E$10*100)</f>
        <v>0</v>
      </c>
      <c r="GW15" s="67" t="n">
        <f aca="false">IF(OR($D15=1,MONTH($B15)&lt;&gt;MONTH(StartDate),'У4 Ввод'!$D$210="",'У4 Ввод'!$E$210="",'У4 Ввод'!$D$210&gt;$B15),0,MAX(0,MIN(1,'У4 Ввод'!$E$210-NETWORKDAYS('У4 Ввод'!$D$210,$B15)+1))/Настройки!$E$10*100)</f>
        <v>0</v>
      </c>
      <c r="GX15" s="67" t="n">
        <f aca="false">IF(OR($D15=1,MONTH($B15)&lt;&gt;MONTH(StartDate),'У4 Ввод'!$D$211="",'У4 Ввод'!$E$211="",'У4 Ввод'!$D$211&gt;$B15),0,MAX(0,MIN(1,'У4 Ввод'!$E$211-NETWORKDAYS('У4 Ввод'!$D$211,$B15)+1))/Настройки!$E$10*100)</f>
        <v>0</v>
      </c>
      <c r="GY15" s="67" t="n">
        <f aca="false">IF(OR($D15=1,MONTH($B15)&lt;&gt;MONTH(StartDate),'У4 Ввод'!$D$212="",'У4 Ввод'!$E$212="",'У4 Ввод'!$D$212&gt;$B15),0,MAX(0,MIN(1,'У4 Ввод'!$E$212-NETWORKDAYS('У4 Ввод'!$D$212,$B15)+1))/Настройки!$E$10*100)</f>
        <v>0</v>
      </c>
      <c r="GZ15" s="67" t="n">
        <f aca="false">IF(OR($D15=1,MONTH($B15)&lt;&gt;MONTH(StartDate),'У4 Ввод'!$D$213="",'У4 Ввод'!$E$213="",'У4 Ввод'!$D$213&gt;$B15),0,MAX(0,MIN(1,'У4 Ввод'!$E$213-NETWORKDAYS('У4 Ввод'!$D$213,$B15)+1))/Настройки!$E$10*100)</f>
        <v>0</v>
      </c>
      <c r="HA15" s="67" t="n">
        <f aca="false">IF(OR($D15=1,MONTH($B15)&lt;&gt;MONTH(StartDate),'У4 Ввод'!$D$214="",'У4 Ввод'!$E$214="",'У4 Ввод'!$D$214&gt;$B15),0,MAX(0,MIN(1,'У4 Ввод'!$E$214-NETWORKDAYS('У4 Ввод'!$D$214,$B15)+1))/Настройки!$E$10*100)</f>
        <v>0</v>
      </c>
      <c r="HB15" s="67" t="n">
        <f aca="false">IF(OR($D15=1,MONTH($B15)&lt;&gt;MONTH(StartDate),'У4 Ввод'!$D$215="",'У4 Ввод'!$E$215="",'У4 Ввод'!$D$215&gt;$B15),0,MAX(0,MIN(1,'У4 Ввод'!$E$215-NETWORKDAYS('У4 Ввод'!$D$215,$B15)+1))/Настройки!$E$10*100)</f>
        <v>0</v>
      </c>
      <c r="HC15" s="67" t="n">
        <f aca="false">IF(OR($D15=1,MONTH($B15)&lt;&gt;MONTH(StartDate),'У4 Ввод'!$D$216="",'У4 Ввод'!$E$216="",'У4 Ввод'!$D$216&gt;$B15),0,MAX(0,MIN(1,'У4 Ввод'!$E$216-NETWORKDAYS('У4 Ввод'!$D$216,$B15)+1))/Настройки!$E$10*100)</f>
        <v>0</v>
      </c>
      <c r="HD15" s="67" t="n">
        <f aca="false">IF(OR($D15=1,MONTH($B15)&lt;&gt;MONTH(StartDate),'У4 Ввод'!$D$217="",'У4 Ввод'!$E$217="",'У4 Ввод'!$D$217&gt;$B15),0,MAX(0,MIN(1,'У4 Ввод'!$E$217-NETWORKDAYS('У4 Ввод'!$D$217,$B15)+1))/Настройки!$E$10*100)</f>
        <v>0</v>
      </c>
      <c r="HE15" s="67" t="n">
        <f aca="false">IF(OR($D15=1,MONTH($B15)&lt;&gt;MONTH(StartDate),'У4 Ввод'!$D$218="",'У4 Ввод'!$E$218="",'У4 Ввод'!$D$218&gt;$B15),0,MAX(0,MIN(1,'У4 Ввод'!$E$218-NETWORKDAYS('У4 Ввод'!$D$218,$B15)+1))/Настройки!$E$10*100)</f>
        <v>0</v>
      </c>
      <c r="HF15" s="67" t="n">
        <f aca="false">IF(OR($D15=1,MONTH($B15)&lt;&gt;MONTH(StartDate),'У4 Ввод'!$D$219="",'У4 Ввод'!$E$219="",'У4 Ввод'!$D$219&gt;$B15),0,MAX(0,MIN(1,'У4 Ввод'!$E$219-NETWORKDAYS('У4 Ввод'!$D$219,$B15)+1))/Настройки!$E$10*100)</f>
        <v>0</v>
      </c>
      <c r="HG15" s="67" t="n">
        <f aca="false">IF(OR($D15=1,MONTH($B15)&lt;&gt;MONTH(StartDate),'У4 Ввод'!$D$220="",'У4 Ввод'!$E$220="",'У4 Ввод'!$D$220&gt;$B15),0,MAX(0,MIN(1,'У4 Ввод'!$E$220-NETWORKDAYS('У4 Ввод'!$D$220,$B15)+1))/Настройки!$E$10*100)</f>
        <v>0</v>
      </c>
      <c r="HH15" s="67" t="n">
        <f aca="false">IF(OR($D15=1,MONTH($B15)&lt;&gt;MONTH(StartDate),'У4 Ввод'!$D$221="",'У4 Ввод'!$E$221="",'У4 Ввод'!$D$221&gt;$B15),0,MAX(0,MIN(1,'У4 Ввод'!$E$221-NETWORKDAYS('У4 Ввод'!$D$221,$B15)+1))/Настройки!$E$10*100)</f>
        <v>0</v>
      </c>
      <c r="HI15" s="67" t="n">
        <f aca="false">IF(OR($D15=1,MONTH($B15)&lt;&gt;MONTH(StartDate),'У4 Ввод'!$D$222="",'У4 Ввод'!$E$222="",'У4 Ввод'!$D$222&gt;$B15),0,MAX(0,MIN(1,'У4 Ввод'!$E$222-NETWORKDAYS('У4 Ввод'!$D$222,$B15)+1))/Настройки!$E$10*100)</f>
        <v>0</v>
      </c>
      <c r="HJ15" s="67" t="n">
        <f aca="false">IF(OR($D15=1,MONTH($B15)&lt;&gt;MONTH(StartDate),'У4 Ввод'!$D$223="",'У4 Ввод'!$E$223="",'У4 Ввод'!$D$223&gt;$B15),0,MAX(0,MIN(1,'У4 Ввод'!$E$223-NETWORKDAYS('У4 Ввод'!$D$223,$B15)+1))/Настройки!$E$10*100)</f>
        <v>0</v>
      </c>
      <c r="HK15" s="67" t="n">
        <f aca="false">IF(OR($D15=1,MONTH($B15)&lt;&gt;MONTH(StartDate),'У4 Ввод'!$D$224="",'У4 Ввод'!$E$224="",'У4 Ввод'!$D$224&gt;$B15),0,MAX(0,MIN(1,'У4 Ввод'!$E$224-NETWORKDAYS('У4 Ввод'!$D$224,$B15)+1))/Настройки!$E$10*100)</f>
        <v>0</v>
      </c>
      <c r="HL15" s="67" t="n">
        <f aca="false">IF(OR($D15=1,MONTH($B15)&lt;&gt;MONTH(StartDate),'У4 Ввод'!$D$225="",'У4 Ввод'!$E$225="",'У4 Ввод'!$D$225&gt;$B15),0,MAX(0,MIN(1,'У4 Ввод'!$E$225-NETWORKDAYS('У4 Ввод'!$D$225,$B15)+1))/Настройки!$E$10*100)</f>
        <v>0</v>
      </c>
      <c r="HM15" s="67" t="n">
        <f aca="false">IF(OR($D15=1,MONTH($B15)&lt;&gt;MONTH(StartDate),'У4 Ввод'!$D$226="",'У4 Ввод'!$E$226="",'У4 Ввод'!$D$226&gt;$B15),0,MAX(0,MIN(1,'У4 Ввод'!$E$226-NETWORKDAYS('У4 Ввод'!$D$226,$B15)+1))/Настройки!$E$10*100)</f>
        <v>0</v>
      </c>
      <c r="HN15" s="67" t="n">
        <f aca="false">IF(OR($D15=1,MONTH($B15)&lt;&gt;MONTH(StartDate),'У4 Ввод'!$D$227="",'У4 Ввод'!$E$227="",'У4 Ввод'!$D$227&gt;$B15),0,MAX(0,MIN(1,'У4 Ввод'!$E$227-NETWORKDAYS('У4 Ввод'!$D$227,$B15)+1))/Настройки!$E$10*100)</f>
        <v>0</v>
      </c>
      <c r="HO15" s="67" t="n">
        <f aca="false">IF(OR($D15=1,MONTH($B15)&lt;&gt;MONTH(StartDate),'У4 Ввод'!$D$228="",'У4 Ввод'!$E$228="",'У4 Ввод'!$D$228&gt;$B15),0,MAX(0,MIN(1,'У4 Ввод'!$E$228-NETWORKDAYS('У4 Ввод'!$D$228,$B15)+1))/Настройки!$E$10*100)</f>
        <v>0</v>
      </c>
      <c r="HP15" s="67" t="n">
        <f aca="false">IF(OR($D15=1,MONTH($B15)&lt;&gt;MONTH(StartDate),'У4 Ввод'!$D$229="",'У4 Ввод'!$E$229="",'У4 Ввод'!$D$229&gt;$B15),0,MAX(0,MIN(1,'У4 Ввод'!$E$229-NETWORKDAYS('У4 Ввод'!$D$229,$B15)+1))/Настройки!$E$10*100)</f>
        <v>0</v>
      </c>
      <c r="HQ15" s="67" t="n">
        <f aca="false">IF(OR($D15=1,MONTH($B15)&lt;&gt;MONTH(StartDate),'У4 Ввод'!$D$230="",'У4 Ввод'!$E$230="",'У4 Ввод'!$D$230&gt;$B15),0,MAX(0,MIN(1,'У4 Ввод'!$E$230-NETWORKDAYS('У4 Ввод'!$D$230,$B15)+1))/Настройки!$E$10*100)</f>
        <v>0</v>
      </c>
      <c r="HR15" s="67" t="n">
        <f aca="false">IF(OR($D15=1,MONTH($B15)&lt;&gt;MONTH(StartDate),'У4 Ввод'!$D$231="",'У4 Ввод'!$E$231="",'У4 Ввод'!$D$231&gt;$B15),0,MAX(0,MIN(1,'У4 Ввод'!$E$231-NETWORKDAYS('У4 Ввод'!$D$231,$B15)+1))/Настройки!$E$10*100)</f>
        <v>0</v>
      </c>
      <c r="HS15" s="67" t="n">
        <f aca="false">IF(OR($D15=1,MONTH($B15)&lt;&gt;MONTH(StartDate),'У4 Ввод'!$D$232="",'У4 Ввод'!$E$232="",'У4 Ввод'!$D$232&gt;$B15),0,MAX(0,MIN(1,'У4 Ввод'!$E$232-NETWORKDAYS('У4 Ввод'!$D$232,$B15)+1))/Настройки!$E$10*100)</f>
        <v>0</v>
      </c>
      <c r="HT15" s="67" t="n">
        <f aca="false">IF(OR($D15=1,MONTH($B15)&lt;&gt;MONTH(StartDate),'У4 Ввод'!$D$233="",'У4 Ввод'!$E$233="",'У4 Ввод'!$D$233&gt;$B15),0,MAX(0,MIN(1,'У4 Ввод'!$E$233-NETWORKDAYS('У4 Ввод'!$D$233,$B15)+1))/Настройки!$E$10*100)</f>
        <v>0</v>
      </c>
      <c r="HU15" s="67" t="n">
        <f aca="false">IF(OR($D15=1,MONTH($B15)&lt;&gt;MONTH(StartDate),'У4 Ввод'!$D$234="",'У4 Ввод'!$E$234="",'У4 Ввод'!$D$234&gt;$B15),0,MAX(0,MIN(1,'У4 Ввод'!$E$234-NETWORKDAYS('У4 Ввод'!$D$234,$B15)+1))/Настройки!$E$10*100)</f>
        <v>0</v>
      </c>
      <c r="HV15" s="67" t="n">
        <f aca="false">IF(OR($D15=1,MONTH($B15)&lt;&gt;MONTH(StartDate),'У4 Ввод'!$D$235="",'У4 Ввод'!$E$235="",'У4 Ввод'!$D$235&gt;$B15),0,MAX(0,MIN(1,'У4 Ввод'!$E$235-NETWORKDAYS('У4 Ввод'!$D$235,$B15)+1))/Настройки!$E$10*100)</f>
        <v>0</v>
      </c>
      <c r="HW15" s="67" t="n">
        <f aca="false">IF(OR($D15=1,MONTH($B15)&lt;&gt;MONTH(StartDate),'У4 Ввод'!$D$236="",'У4 Ввод'!$E$236="",'У4 Ввод'!$D$236&gt;$B15),0,MAX(0,MIN(1,'У4 Ввод'!$E$236-NETWORKDAYS('У4 Ввод'!$D$236,$B15)+1))/Настройки!$E$10*100)</f>
        <v>0</v>
      </c>
      <c r="HX15" s="67" t="n">
        <f aca="false">IF(OR($D15=1,MONTH($B15)&lt;&gt;MONTH(StartDate),'У4 Ввод'!$D$237="",'У4 Ввод'!$E$237="",'У4 Ввод'!$D$237&gt;$B15),0,MAX(0,MIN(1,'У4 Ввод'!$E$237-NETWORKDAYS('У4 Ввод'!$D$237,$B15)+1))/Настройки!$E$10*100)</f>
        <v>0</v>
      </c>
      <c r="HY15" s="67" t="n">
        <f aca="false">IF(OR($D15=1,MONTH($B15)&lt;&gt;MONTH(StartDate),'У4 Ввод'!$D$238="",'У4 Ввод'!$E$238="",'У4 Ввод'!$D$238&gt;$B15),0,MAX(0,MIN(1,'У4 Ввод'!$E$238-NETWORKDAYS('У4 Ввод'!$D$238,$B15)+1))/Настройки!$E$10*100)</f>
        <v>0</v>
      </c>
      <c r="HZ15" s="67" t="n">
        <f aca="false">IF(OR($D15=1,MONTH($B15)&lt;&gt;MONTH(StartDate),'У4 Ввод'!$D$239="",'У4 Ввод'!$E$239="",'У4 Ввод'!$D$239&gt;$B15),0,MAX(0,MIN(1,'У4 Ввод'!$E$239-NETWORKDAYS('У4 Ввод'!$D$239,$B15)+1))/Настройки!$E$10*100)</f>
        <v>0</v>
      </c>
      <c r="IA15" s="67" t="n">
        <f aca="false">IF(OR($D15=1,MONTH($B15)&lt;&gt;MONTH(StartDate),'У4 Ввод'!$D$240="",'У4 Ввод'!$E$240="",'У4 Ввод'!$D$240&gt;$B15),0,MAX(0,MIN(1,'У4 Ввод'!$E$240-NETWORKDAYS('У4 Ввод'!$D$240,$B15)+1))/Настройки!$E$10*100)</f>
        <v>0</v>
      </c>
      <c r="IB15" s="67" t="n">
        <f aca="false">IF(OR($D15=1,MONTH($B15)&lt;&gt;MONTH(StartDate),'У4 Ввод'!$D$241="",'У4 Ввод'!$E$241="",'У4 Ввод'!$D$241&gt;$B15),0,MAX(0,MIN(1,'У4 Ввод'!$E$241-NETWORKDAYS('У4 Ввод'!$D$241,$B15)+1))/Настройки!$E$10*100)</f>
        <v>0</v>
      </c>
      <c r="IC15" s="67" t="n">
        <f aca="false">IF(OR($D15=1,MONTH($B15)&lt;&gt;MONTH(StartDate),'У4 Ввод'!$D$242="",'У4 Ввод'!$E$242="",'У4 Ввод'!$D$242&gt;$B15),0,MAX(0,MIN(1,'У4 Ввод'!$E$242-NETWORKDAYS('У4 Ввод'!$D$242,$B15)+1))/Настройки!$E$10*100)</f>
        <v>0</v>
      </c>
      <c r="ID15" s="67" t="n">
        <f aca="false">IF(OR($D15=1,MONTH($B15)&lt;&gt;MONTH(StartDate),'У4 Ввод'!$D$243="",'У4 Ввод'!$E$243="",'У4 Ввод'!$D$243&gt;$B15),0,MAX(0,MIN(1,'У4 Ввод'!$E$243-NETWORKDAYS('У4 Ввод'!$D$243,$B15)+1))/Настройки!$E$10*100)</f>
        <v>0</v>
      </c>
      <c r="IE15" s="67" t="n">
        <f aca="false">IF(OR($D15=1,MONTH($B15)&lt;&gt;MONTH(StartDate),'У4 Ввод'!$D$244="",'У4 Ввод'!$E$244="",'У4 Ввод'!$D$244&gt;$B15),0,MAX(0,MIN(1,'У4 Ввод'!$E$244-NETWORKDAYS('У4 Ввод'!$D$244,$B15)+1))/Настройки!$E$10*100)</f>
        <v>0</v>
      </c>
      <c r="IF15" s="67" t="n">
        <f aca="false">IF(OR($D15=1,MONTH($B15)&lt;&gt;MONTH(StartDate),'У4 Ввод'!$D$245="",'У4 Ввод'!$E$245="",'У4 Ввод'!$D$245&gt;$B15),0,MAX(0,MIN(1,'У4 Ввод'!$E$245-NETWORKDAYS('У4 Ввод'!$D$245,$B15)+1))/Настройки!$E$10*100)</f>
        <v>0</v>
      </c>
      <c r="IG15" s="67" t="n">
        <f aca="false">IF(OR($D15=1,MONTH($B15)&lt;&gt;MONTH(StartDate),'У4 Ввод'!$D$246="",'У4 Ввод'!$E$246="",'У4 Ввод'!$D$246&gt;$B15),0,MAX(0,MIN(1,'У4 Ввод'!$E$246-NETWORKDAYS('У4 Ввод'!$D$246,$B15)+1))/Настройки!$E$10*100)</f>
        <v>0</v>
      </c>
      <c r="IH15" s="67" t="n">
        <f aca="false">IF(OR($D15=1,MONTH($B15)&lt;&gt;MONTH(StartDate),'У4 Ввод'!$D$247="",'У4 Ввод'!$E$247="",'У4 Ввод'!$D$247&gt;$B15),0,MAX(0,MIN(1,'У4 Ввод'!$E$247-NETWORKDAYS('У4 Ввод'!$D$247,$B15)+1))/Настройки!$E$10*100)</f>
        <v>0</v>
      </c>
      <c r="II15" s="67" t="n">
        <f aca="false">IF(OR($D15=1,MONTH($B15)&lt;&gt;MONTH(StartDate),'У4 Ввод'!$D$248="",'У4 Ввод'!$E$248="",'У4 Ввод'!$D$248&gt;$B15),0,MAX(0,MIN(1,'У4 Ввод'!$E$248-NETWORKDAYS('У4 Ввод'!$D$248,$B15)+1))/Настройки!$E$10*100)</f>
        <v>0</v>
      </c>
      <c r="IJ15" s="67" t="n">
        <f aca="false">IF(OR($D15=1,MONTH($B15)&lt;&gt;MONTH(StartDate),'У4 Ввод'!$D$249="",'У4 Ввод'!$E$249="",'У4 Ввод'!$D$249&gt;$B15),0,MAX(0,MIN(1,'У4 Ввод'!$E$249-NETWORKDAYS('У4 Ввод'!$D$249,$B15)+1))/Настройки!$E$10*100)</f>
        <v>0</v>
      </c>
      <c r="IK15" s="67" t="n">
        <f aca="false">IF(OR($D15=1,MONTH($B15)&lt;&gt;MONTH(StartDate),'У4 Ввод'!$D$250="",'У4 Ввод'!$E$250="",'У4 Ввод'!$D$250&gt;$B15),0,MAX(0,MIN(1,'У4 Ввод'!$E$250-NETWORKDAYS('У4 Ввод'!$D$250,$B15)+1))/Настройки!$E$10*100)</f>
        <v>0</v>
      </c>
      <c r="IL15" s="67" t="n">
        <f aca="false">IF(OR($D15=1,MONTH($B15)&lt;&gt;MONTH(StartDate),'У4 Ввод'!$D$251="",'У4 Ввод'!$E$251="",'У4 Ввод'!$D$251&gt;$B15),0,MAX(0,MIN(1,'У4 Ввод'!$E$251-NETWORKDAYS('У4 Ввод'!$D$251,$B15)+1))/Настройки!$E$10*100)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IF(OR($D16=1,MONTH($B16)&lt;&gt;MONTH(StartDate),'У4 Ввод'!$D$12="",'У4 Ввод'!$E$12="",'У4 Ввод'!$D$12&gt;$B16),0,MAX(0,MIN(1,'У4 Ввод'!$E$12-NETWORKDAYS('У4 Ввод'!$D$12,$B16)+1))/Настройки!$E$10*100)</f>
        <v>0</v>
      </c>
      <c r="H16" s="67" t="n">
        <f aca="false">IF(OR($D16=1,MONTH($B16)&lt;&gt;MONTH(StartDate),'У4 Ввод'!$D$13="",'У4 Ввод'!$E$13="",'У4 Ввод'!$D$13&gt;$B16),0,MAX(0,MIN(1,'У4 Ввод'!$E$13-NETWORKDAYS('У4 Ввод'!$D$13,$B16)+1))/Настройки!$E$10*100)</f>
        <v>0</v>
      </c>
      <c r="I16" s="67" t="n">
        <f aca="false">IF(OR($D16=1,MONTH($B16)&lt;&gt;MONTH(StartDate),'У4 Ввод'!$D$14="",'У4 Ввод'!$E$14="",'У4 Ввод'!$D$14&gt;$B16),0,MAX(0,MIN(1,'У4 Ввод'!$E$14-NETWORKDAYS('У4 Ввод'!$D$14,$B16)+1))/Настройки!$E$10*100)</f>
        <v>0</v>
      </c>
      <c r="J16" s="67" t="n">
        <f aca="false">IF(OR($D16=1,MONTH($B16)&lt;&gt;MONTH(StartDate),'У4 Ввод'!$D$15="",'У4 Ввод'!$E$15="",'У4 Ввод'!$D$15&gt;$B16),0,MAX(0,MIN(1,'У4 Ввод'!$E$15-NETWORKDAYS('У4 Ввод'!$D$15,$B16)+1))/Настройки!$E$10*100)</f>
        <v>0</v>
      </c>
      <c r="K16" s="67" t="n">
        <f aca="false">IF(OR($D16=1,MONTH($B16)&lt;&gt;MONTH(StartDate),'У4 Ввод'!$D$16="",'У4 Ввод'!$E$16="",'У4 Ввод'!$D$16&gt;$B16),0,MAX(0,MIN(1,'У4 Ввод'!$E$16-NETWORKDAYS('У4 Ввод'!$D$16,$B16)+1))/Настройки!$E$10*100)</f>
        <v>0</v>
      </c>
      <c r="L16" s="67" t="n">
        <f aca="false">IF(OR($D16=1,MONTH($B16)&lt;&gt;MONTH(StartDate),'У4 Ввод'!$D$17="",'У4 Ввод'!$E$17="",'У4 Ввод'!$D$17&gt;$B16),0,MAX(0,MIN(1,'У4 Ввод'!$E$17-NETWORKDAYS('У4 Ввод'!$D$17,$B16)+1))/Настройки!$E$10*100)</f>
        <v>0</v>
      </c>
      <c r="M16" s="67" t="n">
        <f aca="false">IF(OR($D16=1,MONTH($B16)&lt;&gt;MONTH(StartDate),'У4 Ввод'!$D$18="",'У4 Ввод'!$E$18="",'У4 Ввод'!$D$18&gt;$B16),0,MAX(0,MIN(1,'У4 Ввод'!$E$18-NETWORKDAYS('У4 Ввод'!$D$18,$B16)+1))/Настройки!$E$10*100)</f>
        <v>0</v>
      </c>
      <c r="N16" s="67" t="n">
        <f aca="false">IF(OR($D16=1,MONTH($B16)&lt;&gt;MONTH(StartDate),'У4 Ввод'!$D$19="",'У4 Ввод'!$E$19="",'У4 Ввод'!$D$19&gt;$B16),0,MAX(0,MIN(1,'У4 Ввод'!$E$19-NETWORKDAYS('У4 Ввод'!$D$19,$B16)+1))/Настройки!$E$10*100)</f>
        <v>0</v>
      </c>
      <c r="O16" s="67" t="n">
        <f aca="false">IF(OR($D16=1,MONTH($B16)&lt;&gt;MONTH(StartDate),'У4 Ввод'!$D$20="",'У4 Ввод'!$E$20="",'У4 Ввод'!$D$20&gt;$B16),0,MAX(0,MIN(1,'У4 Ввод'!$E$20-NETWORKDAYS('У4 Ввод'!$D$20,$B16)+1))/Настройки!$E$10*100)</f>
        <v>0</v>
      </c>
      <c r="P16" s="67" t="n">
        <f aca="false">IF(OR($D16=1,MONTH($B16)&lt;&gt;MONTH(StartDate),'У4 Ввод'!$D$21="",'У4 Ввод'!$E$21="",'У4 Ввод'!$D$21&gt;$B16),0,MAX(0,MIN(1,'У4 Ввод'!$E$21-NETWORKDAYS('У4 Ввод'!$D$21,$B16)+1))/Настройки!$E$10*100)</f>
        <v>0</v>
      </c>
      <c r="Q16" s="67" t="n">
        <f aca="false">IF(OR($D16=1,MONTH($B16)&lt;&gt;MONTH(StartDate),'У4 Ввод'!$D$22="",'У4 Ввод'!$E$22="",'У4 Ввод'!$D$22&gt;$B16),0,MAX(0,MIN(1,'У4 Ввод'!$E$22-NETWORKDAYS('У4 Ввод'!$D$22,$B16)+1))/Настройки!$E$10*100)</f>
        <v>0</v>
      </c>
      <c r="R16" s="67" t="n">
        <f aca="false">IF(OR($D16=1,MONTH($B16)&lt;&gt;MONTH(StartDate),'У4 Ввод'!$D$23="",'У4 Ввод'!$E$23="",'У4 Ввод'!$D$23&gt;$B16),0,MAX(0,MIN(1,'У4 Ввод'!$E$23-NETWORKDAYS('У4 Ввод'!$D$23,$B16)+1))/Настройки!$E$10*100)</f>
        <v>0</v>
      </c>
      <c r="S16" s="67" t="n">
        <f aca="false">IF(OR($D16=1,MONTH($B16)&lt;&gt;MONTH(StartDate),'У4 Ввод'!$D$24="",'У4 Ввод'!$E$24="",'У4 Ввод'!$D$24&gt;$B16),0,MAX(0,MIN(1,'У4 Ввод'!$E$24-NETWORKDAYS('У4 Ввод'!$D$24,$B16)+1))/Настройки!$E$10*100)</f>
        <v>0</v>
      </c>
      <c r="T16" s="67" t="n">
        <f aca="false">IF(OR($D16=1,MONTH($B16)&lt;&gt;MONTH(StartDate),'У4 Ввод'!$D$25="",'У4 Ввод'!$E$25="",'У4 Ввод'!$D$25&gt;$B16),0,MAX(0,MIN(1,'У4 Ввод'!$E$25-NETWORKDAYS('У4 Ввод'!$D$25,$B16)+1))/Настройки!$E$10*100)</f>
        <v>0</v>
      </c>
      <c r="U16" s="67" t="n">
        <f aca="false">IF(OR($D16=1,MONTH($B16)&lt;&gt;MONTH(StartDate),'У4 Ввод'!$D$26="",'У4 Ввод'!$E$26="",'У4 Ввод'!$D$26&gt;$B16),0,MAX(0,MIN(1,'У4 Ввод'!$E$26-NETWORKDAYS('У4 Ввод'!$D$26,$B16)+1))/Настройки!$E$10*100)</f>
        <v>0</v>
      </c>
      <c r="V16" s="67" t="n">
        <f aca="false">IF(OR($D16=1,MONTH($B16)&lt;&gt;MONTH(StartDate),'У4 Ввод'!$D$27="",'У4 Ввод'!$E$27="",'У4 Ввод'!$D$27&gt;$B16),0,MAX(0,MIN(1,'У4 Ввод'!$E$27-NETWORKDAYS('У4 Ввод'!$D$27,$B16)+1))/Настройки!$E$10*100)</f>
        <v>0</v>
      </c>
      <c r="W16" s="67" t="n">
        <f aca="false">IF(OR($D16=1,MONTH($B16)&lt;&gt;MONTH(StartDate),'У4 Ввод'!$D$28="",'У4 Ввод'!$E$28="",'У4 Ввод'!$D$28&gt;$B16),0,MAX(0,MIN(1,'У4 Ввод'!$E$28-NETWORKDAYS('У4 Ввод'!$D$28,$B16)+1))/Настройки!$E$10*100)</f>
        <v>0</v>
      </c>
      <c r="X16" s="67" t="n">
        <f aca="false">IF(OR($D16=1,MONTH($B16)&lt;&gt;MONTH(StartDate),'У4 Ввод'!$D$29="",'У4 Ввод'!$E$29="",'У4 Ввод'!$D$29&gt;$B16),0,MAX(0,MIN(1,'У4 Ввод'!$E$29-NETWORKDAYS('У4 Ввод'!$D$29,$B16)+1))/Настройки!$E$10*100)</f>
        <v>0</v>
      </c>
      <c r="Y16" s="67" t="n">
        <f aca="false">IF(OR($D16=1,MONTH($B16)&lt;&gt;MONTH(StartDate),'У4 Ввод'!$D$30="",'У4 Ввод'!$E$30="",'У4 Ввод'!$D$30&gt;$B16),0,MAX(0,MIN(1,'У4 Ввод'!$E$30-NETWORKDAYS('У4 Ввод'!$D$30,$B16)+1))/Настройки!$E$10*100)</f>
        <v>0</v>
      </c>
      <c r="Z16" s="67" t="n">
        <f aca="false">IF(OR($D16=1,MONTH($B16)&lt;&gt;MONTH(StartDate),'У4 Ввод'!$D$31="",'У4 Ввод'!$E$31="",'У4 Ввод'!$D$31&gt;$B16),0,MAX(0,MIN(1,'У4 Ввод'!$E$31-NETWORKDAYS('У4 Ввод'!$D$31,$B16)+1))/Настройки!$E$10*100)</f>
        <v>0</v>
      </c>
      <c r="AA16" s="67" t="n">
        <f aca="false">IF(OR($D16=1,MONTH($B16)&lt;&gt;MONTH(StartDate),'У4 Ввод'!$D$32="",'У4 Ввод'!$E$32="",'У4 Ввод'!$D$32&gt;$B16),0,MAX(0,MIN(1,'У4 Ввод'!$E$32-NETWORKDAYS('У4 Ввод'!$D$32,$B16)+1))/Настройки!$E$10*100)</f>
        <v>0</v>
      </c>
      <c r="AB16" s="67" t="n">
        <f aca="false">IF(OR($D16=1,MONTH($B16)&lt;&gt;MONTH(StartDate),'У4 Ввод'!$D$33="",'У4 Ввод'!$E$33="",'У4 Ввод'!$D$33&gt;$B16),0,MAX(0,MIN(1,'У4 Ввод'!$E$33-NETWORKDAYS('У4 Ввод'!$D$33,$B16)+1))/Настройки!$E$10*100)</f>
        <v>0</v>
      </c>
      <c r="AC16" s="67" t="n">
        <f aca="false">IF(OR($D16=1,MONTH($B16)&lt;&gt;MONTH(StartDate),'У4 Ввод'!$D$34="",'У4 Ввод'!$E$34="",'У4 Ввод'!$D$34&gt;$B16),0,MAX(0,MIN(1,'У4 Ввод'!$E$34-NETWORKDAYS('У4 Ввод'!$D$34,$B16)+1))/Настройки!$E$10*100)</f>
        <v>0</v>
      </c>
      <c r="AD16" s="67" t="n">
        <f aca="false">IF(OR($D16=1,MONTH($B16)&lt;&gt;MONTH(StartDate),'У4 Ввод'!$D$35="",'У4 Ввод'!$E$35="",'У4 Ввод'!$D$35&gt;$B16),0,MAX(0,MIN(1,'У4 Ввод'!$E$35-NETWORKDAYS('У4 Ввод'!$D$35,$B16)+1))/Настройки!$E$10*100)</f>
        <v>0</v>
      </c>
      <c r="AE16" s="67" t="n">
        <f aca="false">IF(OR($D16=1,MONTH($B16)&lt;&gt;MONTH(StartDate),'У4 Ввод'!$D$36="",'У4 Ввод'!$E$36="",'У4 Ввод'!$D$36&gt;$B16),0,MAX(0,MIN(1,'У4 Ввод'!$E$36-NETWORKDAYS('У4 Ввод'!$D$36,$B16)+1))/Настройки!$E$10*100)</f>
        <v>0</v>
      </c>
      <c r="AF16" s="67" t="n">
        <f aca="false">IF(OR($D16=1,MONTH($B16)&lt;&gt;MONTH(StartDate),'У4 Ввод'!$D$37="",'У4 Ввод'!$E$37="",'У4 Ввод'!$D$37&gt;$B16),0,MAX(0,MIN(1,'У4 Ввод'!$E$37-NETWORKDAYS('У4 Ввод'!$D$37,$B16)+1))/Настройки!$E$10*100)</f>
        <v>0</v>
      </c>
      <c r="AG16" s="67" t="n">
        <f aca="false">IF(OR($D16=1,MONTH($B16)&lt;&gt;MONTH(StartDate),'У4 Ввод'!$D$38="",'У4 Ввод'!$E$38="",'У4 Ввод'!$D$38&gt;$B16),0,MAX(0,MIN(1,'У4 Ввод'!$E$38-NETWORKDAYS('У4 Ввод'!$D$38,$B16)+1))/Настройки!$E$10*100)</f>
        <v>0</v>
      </c>
      <c r="AH16" s="67" t="n">
        <f aca="false">IF(OR($D16=1,MONTH($B16)&lt;&gt;MONTH(StartDate),'У4 Ввод'!$D$39="",'У4 Ввод'!$E$39="",'У4 Ввод'!$D$39&gt;$B16),0,MAX(0,MIN(1,'У4 Ввод'!$E$39-NETWORKDAYS('У4 Ввод'!$D$39,$B16)+1))/Настройки!$E$10*100)</f>
        <v>0</v>
      </c>
      <c r="AI16" s="67" t="n">
        <f aca="false">IF(OR($D16=1,MONTH($B16)&lt;&gt;MONTH(StartDate),'У4 Ввод'!$D$40="",'У4 Ввод'!$E$40="",'У4 Ввод'!$D$40&gt;$B16),0,MAX(0,MIN(1,'У4 Ввод'!$E$40-NETWORKDAYS('У4 Ввод'!$D$40,$B16)+1))/Настройки!$E$10*100)</f>
        <v>0</v>
      </c>
      <c r="AJ16" s="67" t="n">
        <f aca="false">IF(OR($D16=1,MONTH($B16)&lt;&gt;MONTH(StartDate),'У4 Ввод'!$D$41="",'У4 Ввод'!$E$41="",'У4 Ввод'!$D$41&gt;$B16),0,MAX(0,MIN(1,'У4 Ввод'!$E$41-NETWORKDAYS('У4 Ввод'!$D$41,$B16)+1))/Настройки!$E$10*100)</f>
        <v>0</v>
      </c>
      <c r="AK16" s="67" t="n">
        <f aca="false">IF(OR($D16=1,MONTH($B16)&lt;&gt;MONTH(StartDate),'У4 Ввод'!$D$42="",'У4 Ввод'!$E$42="",'У4 Ввод'!$D$42&gt;$B16),0,MAX(0,MIN(1,'У4 Ввод'!$E$42-NETWORKDAYS('У4 Ввод'!$D$42,$B16)+1))/Настройки!$E$10*100)</f>
        <v>0</v>
      </c>
      <c r="AL16" s="67" t="n">
        <f aca="false">IF(OR($D16=1,MONTH($B16)&lt;&gt;MONTH(StartDate),'У4 Ввод'!$D$43="",'У4 Ввод'!$E$43="",'У4 Ввод'!$D$43&gt;$B16),0,MAX(0,MIN(1,'У4 Ввод'!$E$43-NETWORKDAYS('У4 Ввод'!$D$43,$B16)+1))/Настройки!$E$10*100)</f>
        <v>0</v>
      </c>
      <c r="AM16" s="67" t="n">
        <f aca="false">IF(OR($D16=1,MONTH($B16)&lt;&gt;MONTH(StartDate),'У4 Ввод'!$D$44="",'У4 Ввод'!$E$44="",'У4 Ввод'!$D$44&gt;$B16),0,MAX(0,MIN(1,'У4 Ввод'!$E$44-NETWORKDAYS('У4 Ввод'!$D$44,$B16)+1))/Настройки!$E$10*100)</f>
        <v>0</v>
      </c>
      <c r="AN16" s="67" t="n">
        <f aca="false">IF(OR($D16=1,MONTH($B16)&lt;&gt;MONTH(StartDate),'У4 Ввод'!$D$45="",'У4 Ввод'!$E$45="",'У4 Ввод'!$D$45&gt;$B16),0,MAX(0,MIN(1,'У4 Ввод'!$E$45-NETWORKDAYS('У4 Ввод'!$D$45,$B16)+1))/Настройки!$E$10*100)</f>
        <v>0</v>
      </c>
      <c r="AO16" s="67" t="n">
        <f aca="false">IF(OR($D16=1,MONTH($B16)&lt;&gt;MONTH(StartDate),'У4 Ввод'!$D$46="",'У4 Ввод'!$E$46="",'У4 Ввод'!$D$46&gt;$B16),0,MAX(0,MIN(1,'У4 Ввод'!$E$46-NETWORKDAYS('У4 Ввод'!$D$46,$B16)+1))/Настройки!$E$10*100)</f>
        <v>0</v>
      </c>
      <c r="AP16" s="67" t="n">
        <f aca="false">IF(OR($D16=1,MONTH($B16)&lt;&gt;MONTH(StartDate),'У4 Ввод'!$D$47="",'У4 Ввод'!$E$47="",'У4 Ввод'!$D$47&gt;$B16),0,MAX(0,MIN(1,'У4 Ввод'!$E$47-NETWORKDAYS('У4 Ввод'!$D$47,$B16)+1))/Настройки!$E$10*100)</f>
        <v>0</v>
      </c>
      <c r="AQ16" s="67" t="n">
        <f aca="false">IF(OR($D16=1,MONTH($B16)&lt;&gt;MONTH(StartDate),'У4 Ввод'!$D$48="",'У4 Ввод'!$E$48="",'У4 Ввод'!$D$48&gt;$B16),0,MAX(0,MIN(1,'У4 Ввод'!$E$48-NETWORKDAYS('У4 Ввод'!$D$48,$B16)+1))/Настройки!$E$10*100)</f>
        <v>0</v>
      </c>
      <c r="AR16" s="67" t="n">
        <f aca="false">IF(OR($D16=1,MONTH($B16)&lt;&gt;MONTH(StartDate),'У4 Ввод'!$D$49="",'У4 Ввод'!$E$49="",'У4 Ввод'!$D$49&gt;$B16),0,MAX(0,MIN(1,'У4 Ввод'!$E$49-NETWORKDAYS('У4 Ввод'!$D$49,$B16)+1))/Настройки!$E$10*100)</f>
        <v>0</v>
      </c>
      <c r="AS16" s="67" t="n">
        <f aca="false">IF(OR($D16=1,MONTH($B16)&lt;&gt;MONTH(StartDate),'У4 Ввод'!$D$50="",'У4 Ввод'!$E$50="",'У4 Ввод'!$D$50&gt;$B16),0,MAX(0,MIN(1,'У4 Ввод'!$E$50-NETWORKDAYS('У4 Ввод'!$D$50,$B16)+1))/Настройки!$E$10*100)</f>
        <v>0</v>
      </c>
      <c r="AT16" s="67" t="n">
        <f aca="false">IF(OR($D16=1,MONTH($B16)&lt;&gt;MONTH(StartDate),'У4 Ввод'!$D$51="",'У4 Ввод'!$E$51="",'У4 Ввод'!$D$51&gt;$B16),0,MAX(0,MIN(1,'У4 Ввод'!$E$51-NETWORKDAYS('У4 Ввод'!$D$51,$B16)+1))/Настройки!$E$10*100)</f>
        <v>0</v>
      </c>
      <c r="AU16" s="67" t="n">
        <f aca="false">IF(OR($D16=1,MONTH($B16)&lt;&gt;MONTH(StartDate),'У4 Ввод'!$D$52="",'У4 Ввод'!$E$52="",'У4 Ввод'!$D$52&gt;$B16),0,MAX(0,MIN(1,'У4 Ввод'!$E$52-NETWORKDAYS('У4 Ввод'!$D$52,$B16)+1))/Настройки!$E$10*100)</f>
        <v>0</v>
      </c>
      <c r="AV16" s="67" t="n">
        <f aca="false">IF(OR($D16=1,MONTH($B16)&lt;&gt;MONTH(StartDate),'У4 Ввод'!$D$53="",'У4 Ввод'!$E$53="",'У4 Ввод'!$D$53&gt;$B16),0,MAX(0,MIN(1,'У4 Ввод'!$E$53-NETWORKDAYS('У4 Ввод'!$D$53,$B16)+1))/Настройки!$E$10*100)</f>
        <v>0</v>
      </c>
      <c r="AW16" s="67" t="n">
        <f aca="false">IF(OR($D16=1,MONTH($B16)&lt;&gt;MONTH(StartDate),'У4 Ввод'!$D$54="",'У4 Ввод'!$E$54="",'У4 Ввод'!$D$54&gt;$B16),0,MAX(0,MIN(1,'У4 Ввод'!$E$54-NETWORKDAYS('У4 Ввод'!$D$54,$B16)+1))/Настройки!$E$10*100)</f>
        <v>0</v>
      </c>
      <c r="AX16" s="67" t="n">
        <f aca="false">IF(OR($D16=1,MONTH($B16)&lt;&gt;MONTH(StartDate),'У4 Ввод'!$D$55="",'У4 Ввод'!$E$55="",'У4 Ввод'!$D$55&gt;$B16),0,MAX(0,MIN(1,'У4 Ввод'!$E$55-NETWORKDAYS('У4 Ввод'!$D$55,$B16)+1))/Настройки!$E$10*100)</f>
        <v>0</v>
      </c>
      <c r="AY16" s="67" t="n">
        <f aca="false">IF(OR($D16=1,MONTH($B16)&lt;&gt;MONTH(StartDate),'У4 Ввод'!$D$56="",'У4 Ввод'!$E$56="",'У4 Ввод'!$D$56&gt;$B16),0,MAX(0,MIN(1,'У4 Ввод'!$E$56-NETWORKDAYS('У4 Ввод'!$D$56,$B16)+1))/Настройки!$E$10*100)</f>
        <v>0</v>
      </c>
      <c r="AZ16" s="67" t="n">
        <f aca="false">IF(OR($D16=1,MONTH($B16)&lt;&gt;MONTH(StartDate),'У4 Ввод'!$D$57="",'У4 Ввод'!$E$57="",'У4 Ввод'!$D$57&gt;$B16),0,MAX(0,MIN(1,'У4 Ввод'!$E$57-NETWORKDAYS('У4 Ввод'!$D$57,$B16)+1))/Настройки!$E$10*100)</f>
        <v>0</v>
      </c>
      <c r="BA16" s="67" t="n">
        <f aca="false">IF(OR($D16=1,MONTH($B16)&lt;&gt;MONTH(StartDate),'У4 Ввод'!$D$58="",'У4 Ввод'!$E$58="",'У4 Ввод'!$D$58&gt;$B16),0,MAX(0,MIN(1,'У4 Ввод'!$E$58-NETWORKDAYS('У4 Ввод'!$D$58,$B16)+1))/Настройки!$E$10*100)</f>
        <v>0</v>
      </c>
      <c r="BB16" s="67" t="n">
        <f aca="false">IF(OR($D16=1,MONTH($B16)&lt;&gt;MONTH(StartDate),'У4 Ввод'!$D$59="",'У4 Ввод'!$E$59="",'У4 Ввод'!$D$59&gt;$B16),0,MAX(0,MIN(1,'У4 Ввод'!$E$59-NETWORKDAYS('У4 Ввод'!$D$59,$B16)+1))/Настройки!$E$10*100)</f>
        <v>0</v>
      </c>
      <c r="BC16" s="67" t="n">
        <f aca="false">IF(OR($D16=1,MONTH($B16)&lt;&gt;MONTH(StartDate),'У4 Ввод'!$D$60="",'У4 Ввод'!$E$60="",'У4 Ввод'!$D$60&gt;$B16),0,MAX(0,MIN(1,'У4 Ввод'!$E$60-NETWORKDAYS('У4 Ввод'!$D$60,$B16)+1))/Настройки!$E$10*100)</f>
        <v>0</v>
      </c>
      <c r="BD16" s="67" t="n">
        <f aca="false">IF(OR($D16=1,MONTH($B16)&lt;&gt;MONTH(StartDate),'У4 Ввод'!$D$61="",'У4 Ввод'!$E$61="",'У4 Ввод'!$D$61&gt;$B16),0,MAX(0,MIN(1,'У4 Ввод'!$E$61-NETWORKDAYS('У4 Ввод'!$D$61,$B16)+1))/Настройки!$E$10*100)</f>
        <v>0</v>
      </c>
      <c r="BE16" s="67" t="n">
        <f aca="false">IF(OR($D16=1,MONTH($B16)&lt;&gt;MONTH(StartDate),'У4 Ввод'!$D$62="",'У4 Ввод'!$E$62="",'У4 Ввод'!$D$62&gt;$B16),0,MAX(0,MIN(1,'У4 Ввод'!$E$62-NETWORKDAYS('У4 Ввод'!$D$62,$B16)+1))/Настройки!$E$10*100)</f>
        <v>0</v>
      </c>
      <c r="BF16" s="67" t="n">
        <f aca="false">IF(OR($D16=1,MONTH($B16)&lt;&gt;MONTH(StartDate),'У4 Ввод'!$D$63="",'У4 Ввод'!$E$63="",'У4 Ввод'!$D$63&gt;$B16),0,MAX(0,MIN(1,'У4 Ввод'!$E$63-NETWORKDAYS('У4 Ввод'!$D$63,$B16)+1))/Настройки!$E$10*100)</f>
        <v>0</v>
      </c>
      <c r="BG16" s="67" t="n">
        <f aca="false">IF(OR($D16=1,MONTH($B16)&lt;&gt;MONTH(StartDate),'У4 Ввод'!$D$64="",'У4 Ввод'!$E$64="",'У4 Ввод'!$D$64&gt;$B16),0,MAX(0,MIN(1,'У4 Ввод'!$E$64-NETWORKDAYS('У4 Ввод'!$D$64,$B16)+1))/Настройки!$E$10*100)</f>
        <v>0</v>
      </c>
      <c r="BH16" s="67" t="n">
        <f aca="false">IF(OR($D16=1,MONTH($B16)&lt;&gt;MONTH(StartDate),'У4 Ввод'!$D$65="",'У4 Ввод'!$E$65="",'У4 Ввод'!$D$65&gt;$B16),0,MAX(0,MIN(1,'У4 Ввод'!$E$65-NETWORKDAYS('У4 Ввод'!$D$65,$B16)+1))/Настройки!$E$10*100)</f>
        <v>0</v>
      </c>
      <c r="BI16" s="67" t="n">
        <f aca="false">IF(OR($D16=1,MONTH($B16)&lt;&gt;MONTH(StartDate),'У4 Ввод'!$D$66="",'У4 Ввод'!$E$66="",'У4 Ввод'!$D$66&gt;$B16),0,MAX(0,MIN(1,'У4 Ввод'!$E$66-NETWORKDAYS('У4 Ввод'!$D$66,$B16)+1))/Настройки!$E$10*100)</f>
        <v>0</v>
      </c>
      <c r="BJ16" s="67" t="n">
        <f aca="false">IF(OR($D16=1,MONTH($B16)&lt;&gt;MONTH(StartDate),'У4 Ввод'!$D$67="",'У4 Ввод'!$E$67="",'У4 Ввод'!$D$67&gt;$B16),0,MAX(0,MIN(1,'У4 Ввод'!$E$67-NETWORKDAYS('У4 Ввод'!$D$67,$B16)+1))/Настройки!$E$10*100)</f>
        <v>0</v>
      </c>
      <c r="BK16" s="67" t="n">
        <f aca="false">IF(OR($D16=1,MONTH($B16)&lt;&gt;MONTH(StartDate),'У4 Ввод'!$D$68="",'У4 Ввод'!$E$68="",'У4 Ввод'!$D$68&gt;$B16),0,MAX(0,MIN(1,'У4 Ввод'!$E$68-NETWORKDAYS('У4 Ввод'!$D$68,$B16)+1))/Настройки!$E$10*100)</f>
        <v>0</v>
      </c>
      <c r="BL16" s="67" t="n">
        <f aca="false">IF(OR($D16=1,MONTH($B16)&lt;&gt;MONTH(StartDate),'У4 Ввод'!$D$69="",'У4 Ввод'!$E$69="",'У4 Ввод'!$D$69&gt;$B16),0,MAX(0,MIN(1,'У4 Ввод'!$E$69-NETWORKDAYS('У4 Ввод'!$D$69,$B16)+1))/Настройки!$E$10*100)</f>
        <v>0</v>
      </c>
      <c r="BM16" s="67" t="n">
        <f aca="false">IF(OR($D16=1,MONTH($B16)&lt;&gt;MONTH(StartDate),'У4 Ввод'!$D$70="",'У4 Ввод'!$E$70="",'У4 Ввод'!$D$70&gt;$B16),0,MAX(0,MIN(1,'У4 Ввод'!$E$70-NETWORKDAYS('У4 Ввод'!$D$70,$B16)+1))/Настройки!$E$10*100)</f>
        <v>0</v>
      </c>
      <c r="BN16" s="67" t="n">
        <f aca="false">IF(OR($D16=1,MONTH($B16)&lt;&gt;MONTH(StartDate),'У4 Ввод'!$D$71="",'У4 Ввод'!$E$71="",'У4 Ввод'!$D$71&gt;$B16),0,MAX(0,MIN(1,'У4 Ввод'!$E$71-NETWORKDAYS('У4 Ввод'!$D$71,$B16)+1))/Настройки!$E$10*100)</f>
        <v>0</v>
      </c>
      <c r="BO16" s="67" t="n">
        <f aca="false">IF(OR($D16=1,MONTH($B16)&lt;&gt;MONTH(StartDate),'У4 Ввод'!$D$72="",'У4 Ввод'!$E$72="",'У4 Ввод'!$D$72&gt;$B16),0,MAX(0,MIN(1,'У4 Ввод'!$E$72-NETWORKDAYS('У4 Ввод'!$D$72,$B16)+1))/Настройки!$E$10*100)</f>
        <v>0</v>
      </c>
      <c r="BP16" s="67" t="n">
        <f aca="false">IF(OR($D16=1,MONTH($B16)&lt;&gt;MONTH(StartDate),'У4 Ввод'!$D$73="",'У4 Ввод'!$E$73="",'У4 Ввод'!$D$73&gt;$B16),0,MAX(0,MIN(1,'У4 Ввод'!$E$73-NETWORKDAYS('У4 Ввод'!$D$73,$B16)+1))/Настройки!$E$10*100)</f>
        <v>0</v>
      </c>
      <c r="BQ16" s="67" t="n">
        <f aca="false">IF(OR($D16=1,MONTH($B16)&lt;&gt;MONTH(StartDate),'У4 Ввод'!$D$74="",'У4 Ввод'!$E$74="",'У4 Ввод'!$D$74&gt;$B16),0,MAX(0,MIN(1,'У4 Ввод'!$E$74-NETWORKDAYS('У4 Ввод'!$D$74,$B16)+1))/Настройки!$E$10*100)</f>
        <v>0</v>
      </c>
      <c r="BR16" s="67" t="n">
        <f aca="false">IF(OR($D16=1,MONTH($B16)&lt;&gt;MONTH(StartDate),'У4 Ввод'!$D$75="",'У4 Ввод'!$E$75="",'У4 Ввод'!$D$75&gt;$B16),0,MAX(0,MIN(1,'У4 Ввод'!$E$75-NETWORKDAYS('У4 Ввод'!$D$75,$B16)+1))/Настройки!$E$10*100)</f>
        <v>0</v>
      </c>
      <c r="BS16" s="67" t="n">
        <f aca="false">IF(OR($D16=1,MONTH($B16)&lt;&gt;MONTH(StartDate),'У4 Ввод'!$D$76="",'У4 Ввод'!$E$76="",'У4 Ввод'!$D$76&gt;$B16),0,MAX(0,MIN(1,'У4 Ввод'!$E$76-NETWORKDAYS('У4 Ввод'!$D$76,$B16)+1))/Настройки!$E$10*100)</f>
        <v>0</v>
      </c>
      <c r="BT16" s="67" t="n">
        <f aca="false">IF(OR($D16=1,MONTH($B16)&lt;&gt;MONTH(StartDate),'У4 Ввод'!$D$77="",'У4 Ввод'!$E$77="",'У4 Ввод'!$D$77&gt;$B16),0,MAX(0,MIN(1,'У4 Ввод'!$E$77-NETWORKDAYS('У4 Ввод'!$D$77,$B16)+1))/Настройки!$E$10*100)</f>
        <v>0</v>
      </c>
      <c r="BU16" s="67" t="n">
        <f aca="false">IF(OR($D16=1,MONTH($B16)&lt;&gt;MONTH(StartDate),'У4 Ввод'!$D$78="",'У4 Ввод'!$E$78="",'У4 Ввод'!$D$78&gt;$B16),0,MAX(0,MIN(1,'У4 Ввод'!$E$78-NETWORKDAYS('У4 Ввод'!$D$78,$B16)+1))/Настройки!$E$10*100)</f>
        <v>0</v>
      </c>
      <c r="BV16" s="67" t="n">
        <f aca="false">IF(OR($D16=1,MONTH($B16)&lt;&gt;MONTH(StartDate),'У4 Ввод'!$D$79="",'У4 Ввод'!$E$79="",'У4 Ввод'!$D$79&gt;$B16),0,MAX(0,MIN(1,'У4 Ввод'!$E$79-NETWORKDAYS('У4 Ввод'!$D$79,$B16)+1))/Настройки!$E$10*100)</f>
        <v>0</v>
      </c>
      <c r="BW16" s="67" t="n">
        <f aca="false">IF(OR($D16=1,MONTH($B16)&lt;&gt;MONTH(StartDate),'У4 Ввод'!$D$80="",'У4 Ввод'!$E$80="",'У4 Ввод'!$D$80&gt;$B16),0,MAX(0,MIN(1,'У4 Ввод'!$E$80-NETWORKDAYS('У4 Ввод'!$D$80,$B16)+1))/Настройки!$E$10*100)</f>
        <v>0</v>
      </c>
      <c r="BX16" s="67" t="n">
        <f aca="false">IF(OR($D16=1,MONTH($B16)&lt;&gt;MONTH(StartDate),'У4 Ввод'!$D$81="",'У4 Ввод'!$E$81="",'У4 Ввод'!$D$81&gt;$B16),0,MAX(0,MIN(1,'У4 Ввод'!$E$81-NETWORKDAYS('У4 Ввод'!$D$81,$B16)+1))/Настройки!$E$10*100)</f>
        <v>0</v>
      </c>
      <c r="BY16" s="67" t="n">
        <f aca="false">IF(OR($D16=1,MONTH($B16)&lt;&gt;MONTH(StartDate),'У4 Ввод'!$D$82="",'У4 Ввод'!$E$82="",'У4 Ввод'!$D$82&gt;$B16),0,MAX(0,MIN(1,'У4 Ввод'!$E$82-NETWORKDAYS('У4 Ввод'!$D$82,$B16)+1))/Настройки!$E$10*100)</f>
        <v>0</v>
      </c>
      <c r="BZ16" s="67" t="n">
        <f aca="false">IF(OR($D16=1,MONTH($B16)&lt;&gt;MONTH(StartDate),'У4 Ввод'!$D$83="",'У4 Ввод'!$E$83="",'У4 Ввод'!$D$83&gt;$B16),0,MAX(0,MIN(1,'У4 Ввод'!$E$83-NETWORKDAYS('У4 Ввод'!$D$83,$B16)+1))/Настройки!$E$10*100)</f>
        <v>0</v>
      </c>
      <c r="CA16" s="67" t="n">
        <f aca="false">IF(OR($D16=1,MONTH($B16)&lt;&gt;MONTH(StartDate),'У4 Ввод'!$D$84="",'У4 Ввод'!$E$84="",'У4 Ввод'!$D$84&gt;$B16),0,MAX(0,MIN(1,'У4 Ввод'!$E$84-NETWORKDAYS('У4 Ввод'!$D$84,$B16)+1))/Настройки!$E$10*100)</f>
        <v>0</v>
      </c>
      <c r="CB16" s="67" t="n">
        <f aca="false">IF(OR($D16=1,MONTH($B16)&lt;&gt;MONTH(StartDate),'У4 Ввод'!$D$85="",'У4 Ввод'!$E$85="",'У4 Ввод'!$D$85&gt;$B16),0,MAX(0,MIN(1,'У4 Ввод'!$E$85-NETWORKDAYS('У4 Ввод'!$D$85,$B16)+1))/Настройки!$E$10*100)</f>
        <v>0</v>
      </c>
      <c r="CC16" s="67" t="n">
        <f aca="false">IF(OR($D16=1,MONTH($B16)&lt;&gt;MONTH(StartDate),'У4 Ввод'!$D$86="",'У4 Ввод'!$E$86="",'У4 Ввод'!$D$86&gt;$B16),0,MAX(0,MIN(1,'У4 Ввод'!$E$86-NETWORKDAYS('У4 Ввод'!$D$86,$B16)+1))/Настройки!$E$10*100)</f>
        <v>0</v>
      </c>
      <c r="CD16" s="67" t="n">
        <f aca="false">IF(OR($D16=1,MONTH($B16)&lt;&gt;MONTH(StartDate),'У4 Ввод'!$D$87="",'У4 Ввод'!$E$87="",'У4 Ввод'!$D$87&gt;$B16),0,MAX(0,MIN(1,'У4 Ввод'!$E$87-NETWORKDAYS('У4 Ввод'!$D$87,$B16)+1))/Настройки!$E$10*100)</f>
        <v>0</v>
      </c>
      <c r="CE16" s="67" t="n">
        <f aca="false">IF(OR($D16=1,MONTH($B16)&lt;&gt;MONTH(StartDate),'У4 Ввод'!$D$88="",'У4 Ввод'!$E$88="",'У4 Ввод'!$D$88&gt;$B16),0,MAX(0,MIN(1,'У4 Ввод'!$E$88-NETWORKDAYS('У4 Ввод'!$D$88,$B16)+1))/Настройки!$E$10*100)</f>
        <v>0</v>
      </c>
      <c r="CF16" s="67" t="n">
        <f aca="false">IF(OR($D16=1,MONTH($B16)&lt;&gt;MONTH(StartDate),'У4 Ввод'!$D$89="",'У4 Ввод'!$E$89="",'У4 Ввод'!$D$89&gt;$B16),0,MAX(0,MIN(1,'У4 Ввод'!$E$89-NETWORKDAYS('У4 Ввод'!$D$89,$B16)+1))/Настройки!$E$10*100)</f>
        <v>0</v>
      </c>
      <c r="CG16" s="67" t="n">
        <f aca="false">IF(OR($D16=1,MONTH($B16)&lt;&gt;MONTH(StartDate),'У4 Ввод'!$D$90="",'У4 Ввод'!$E$90="",'У4 Ввод'!$D$90&gt;$B16),0,MAX(0,MIN(1,'У4 Ввод'!$E$90-NETWORKDAYS('У4 Ввод'!$D$90,$B16)+1))/Настройки!$E$10*100)</f>
        <v>0</v>
      </c>
      <c r="CH16" s="67" t="n">
        <f aca="false">IF(OR($D16=1,MONTH($B16)&lt;&gt;MONTH(StartDate),'У4 Ввод'!$D$91="",'У4 Ввод'!$E$91="",'У4 Ввод'!$D$91&gt;$B16),0,MAX(0,MIN(1,'У4 Ввод'!$E$91-NETWORKDAYS('У4 Ввод'!$D$91,$B16)+1))/Настройки!$E$10*100)</f>
        <v>0</v>
      </c>
      <c r="CI16" s="67" t="n">
        <f aca="false">IF(OR($D16=1,MONTH($B16)&lt;&gt;MONTH(StartDate),'У4 Ввод'!$D$92="",'У4 Ввод'!$E$92="",'У4 Ввод'!$D$92&gt;$B16),0,MAX(0,MIN(1,'У4 Ввод'!$E$92-NETWORKDAYS('У4 Ввод'!$D$92,$B16)+1))/Настройки!$E$10*100)</f>
        <v>0</v>
      </c>
      <c r="CJ16" s="67" t="n">
        <f aca="false">IF(OR($D16=1,MONTH($B16)&lt;&gt;MONTH(StartDate),'У4 Ввод'!$D$93="",'У4 Ввод'!$E$93="",'У4 Ввод'!$D$93&gt;$B16),0,MAX(0,MIN(1,'У4 Ввод'!$E$93-NETWORKDAYS('У4 Ввод'!$D$93,$B16)+1))/Настройки!$E$10*100)</f>
        <v>0</v>
      </c>
      <c r="CK16" s="67" t="n">
        <f aca="false">IF(OR($D16=1,MONTH($B16)&lt;&gt;MONTH(StartDate),'У4 Ввод'!$D$94="",'У4 Ввод'!$E$94="",'У4 Ввод'!$D$94&gt;$B16),0,MAX(0,MIN(1,'У4 Ввод'!$E$94-NETWORKDAYS('У4 Ввод'!$D$94,$B16)+1))/Настройки!$E$10*100)</f>
        <v>0</v>
      </c>
      <c r="CL16" s="67" t="n">
        <f aca="false">IF(OR($D16=1,MONTH($B16)&lt;&gt;MONTH(StartDate),'У4 Ввод'!$D$95="",'У4 Ввод'!$E$95="",'У4 Ввод'!$D$95&gt;$B16),0,MAX(0,MIN(1,'У4 Ввод'!$E$95-NETWORKDAYS('У4 Ввод'!$D$95,$B16)+1))/Настройки!$E$10*100)</f>
        <v>0</v>
      </c>
      <c r="CM16" s="67" t="n">
        <f aca="false">IF(OR($D16=1,MONTH($B16)&lt;&gt;MONTH(StartDate),'У4 Ввод'!$D$96="",'У4 Ввод'!$E$96="",'У4 Ввод'!$D$96&gt;$B16),0,MAX(0,MIN(1,'У4 Ввод'!$E$96-NETWORKDAYS('У4 Ввод'!$D$96,$B16)+1))/Настройки!$E$10*100)</f>
        <v>0</v>
      </c>
      <c r="CN16" s="67" t="n">
        <f aca="false">IF(OR($D16=1,MONTH($B16)&lt;&gt;MONTH(StartDate),'У4 Ввод'!$D$97="",'У4 Ввод'!$E$97="",'У4 Ввод'!$D$97&gt;$B16),0,MAX(0,MIN(1,'У4 Ввод'!$E$97-NETWORKDAYS('У4 Ввод'!$D$97,$B16)+1))/Настройки!$E$10*100)</f>
        <v>0</v>
      </c>
      <c r="CO16" s="67" t="n">
        <f aca="false">IF(OR($D16=1,MONTH($B16)&lt;&gt;MONTH(StartDate),'У4 Ввод'!$D$98="",'У4 Ввод'!$E$98="",'У4 Ввод'!$D$98&gt;$B16),0,MAX(0,MIN(1,'У4 Ввод'!$E$98-NETWORKDAYS('У4 Ввод'!$D$98,$B16)+1))/Настройки!$E$10*100)</f>
        <v>0</v>
      </c>
      <c r="CP16" s="67" t="n">
        <f aca="false">IF(OR($D16=1,MONTH($B16)&lt;&gt;MONTH(StartDate),'У4 Ввод'!$D$99="",'У4 Ввод'!$E$99="",'У4 Ввод'!$D$99&gt;$B16),0,MAX(0,MIN(1,'У4 Ввод'!$E$99-NETWORKDAYS('У4 Ввод'!$D$99,$B16)+1))/Настройки!$E$10*100)</f>
        <v>0</v>
      </c>
      <c r="CQ16" s="67" t="n">
        <f aca="false">IF(OR($D16=1,MONTH($B16)&lt;&gt;MONTH(StartDate),'У4 Ввод'!$D$100="",'У4 Ввод'!$E$100="",'У4 Ввод'!$D$100&gt;$B16),0,MAX(0,MIN(1,'У4 Ввод'!$E$100-NETWORKDAYS('У4 Ввод'!$D$100,$B16)+1))/Настройки!$E$10*100)</f>
        <v>0</v>
      </c>
      <c r="CR16" s="67" t="n">
        <f aca="false">IF(OR($D16=1,MONTH($B16)&lt;&gt;MONTH(StartDate),'У4 Ввод'!$D$101="",'У4 Ввод'!$E$101="",'У4 Ввод'!$D$101&gt;$B16),0,MAX(0,MIN(1,'У4 Ввод'!$E$101-NETWORKDAYS('У4 Ввод'!$D$101,$B16)+1))/Настройки!$E$10*100)</f>
        <v>0</v>
      </c>
      <c r="CS16" s="67" t="n">
        <f aca="false">IF(OR($D16=1,MONTH($B16)&lt;&gt;MONTH(StartDate),'У4 Ввод'!$D$102="",'У4 Ввод'!$E$102="",'У4 Ввод'!$D$102&gt;$B16),0,MAX(0,MIN(1,'У4 Ввод'!$E$102-NETWORKDAYS('У4 Ввод'!$D$102,$B16)+1))/Настройки!$E$10*100)</f>
        <v>0</v>
      </c>
      <c r="CT16" s="67" t="n">
        <f aca="false">IF(OR($D16=1,MONTH($B16)&lt;&gt;MONTH(StartDate),'У4 Ввод'!$D$103="",'У4 Ввод'!$E$103="",'У4 Ввод'!$D$103&gt;$B16),0,MAX(0,MIN(1,'У4 Ввод'!$E$103-NETWORKDAYS('У4 Ввод'!$D$103,$B16)+1))/Настройки!$E$10*100)</f>
        <v>0</v>
      </c>
      <c r="CU16" s="67" t="n">
        <f aca="false">IF(OR($D16=1,MONTH($B16)&lt;&gt;MONTH(StartDate),'У4 Ввод'!$D$104="",'У4 Ввод'!$E$104="",'У4 Ввод'!$D$104&gt;$B16),0,MAX(0,MIN(1,'У4 Ввод'!$E$104-NETWORKDAYS('У4 Ввод'!$D$104,$B16)+1))/Настройки!$E$10*100)</f>
        <v>0</v>
      </c>
      <c r="CV16" s="67" t="n">
        <f aca="false">IF(OR($D16=1,MONTH($B16)&lt;&gt;MONTH(StartDate),'У4 Ввод'!$D$105="",'У4 Ввод'!$E$105="",'У4 Ввод'!$D$105&gt;$B16),0,MAX(0,MIN(1,'У4 Ввод'!$E$105-NETWORKDAYS('У4 Ввод'!$D$105,$B16)+1))/Настройки!$E$10*100)</f>
        <v>0</v>
      </c>
      <c r="CW16" s="67" t="n">
        <f aca="false">IF(OR($D16=1,MONTH($B16)&lt;&gt;MONTH(StartDate),'У4 Ввод'!$D$106="",'У4 Ввод'!$E$106="",'У4 Ввод'!$D$106&gt;$B16),0,MAX(0,MIN(1,'У4 Ввод'!$E$106-NETWORKDAYS('У4 Ввод'!$D$106,$B16)+1))/Настройки!$E$10*100)</f>
        <v>0</v>
      </c>
      <c r="CX16" s="67" t="n">
        <f aca="false">IF(OR($D16=1,MONTH($B16)&lt;&gt;MONTH(StartDate),'У4 Ввод'!$D$107="",'У4 Ввод'!$E$107="",'У4 Ввод'!$D$107&gt;$B16),0,MAX(0,MIN(1,'У4 Ввод'!$E$107-NETWORKDAYS('У4 Ввод'!$D$107,$B16)+1))/Настройки!$E$10*100)</f>
        <v>0</v>
      </c>
      <c r="CY16" s="67" t="n">
        <f aca="false">IF(OR($D16=1,MONTH($B16)&lt;&gt;MONTH(StartDate),'У4 Ввод'!$D$108="",'У4 Ввод'!$E$108="",'У4 Ввод'!$D$108&gt;$B16),0,MAX(0,MIN(1,'У4 Ввод'!$E$108-NETWORKDAYS('У4 Ввод'!$D$108,$B16)+1))/Настройки!$E$10*100)</f>
        <v>0</v>
      </c>
      <c r="CZ16" s="67" t="n">
        <f aca="false">IF(OR($D16=1,MONTH($B16)&lt;&gt;MONTH(StartDate),'У4 Ввод'!$D$109="",'У4 Ввод'!$E$109="",'У4 Ввод'!$D$109&gt;$B16),0,MAX(0,MIN(1,'У4 Ввод'!$E$109-NETWORKDAYS('У4 Ввод'!$D$109,$B16)+1))/Настройки!$E$10*100)</f>
        <v>0</v>
      </c>
      <c r="DA16" s="67" t="n">
        <f aca="false">IF(OR($D16=1,MONTH($B16)&lt;&gt;MONTH(StartDate),'У4 Ввод'!$D$110="",'У4 Ввод'!$E$110="",'У4 Ввод'!$D$110&gt;$B16),0,MAX(0,MIN(1,'У4 Ввод'!$E$110-NETWORKDAYS('У4 Ввод'!$D$110,$B16)+1))/Настройки!$E$10*100)</f>
        <v>0</v>
      </c>
      <c r="DB16" s="67" t="n">
        <f aca="false">IF(OR($D16=1,MONTH($B16)&lt;&gt;MONTH(StartDate),'У4 Ввод'!$D$111="",'У4 Ввод'!$E$111="",'У4 Ввод'!$D$111&gt;$B16),0,MAX(0,MIN(1,'У4 Ввод'!$E$111-NETWORKDAYS('У4 Ввод'!$D$111,$B16)+1))/Настройки!$E$10*100)</f>
        <v>0</v>
      </c>
      <c r="DC16" s="67" t="n">
        <f aca="false">IF(OR($D16=1,MONTH($B16)&lt;&gt;MONTH(StartDate),'У4 Ввод'!$D$112="",'У4 Ввод'!$E$112="",'У4 Ввод'!$D$112&gt;$B16),0,MAX(0,MIN(1,'У4 Ввод'!$E$112-NETWORKDAYS('У4 Ввод'!$D$112,$B16)+1))/Настройки!$E$10*100)</f>
        <v>0</v>
      </c>
      <c r="DD16" s="67" t="n">
        <f aca="false">IF(OR($D16=1,MONTH($B16)&lt;&gt;MONTH(StartDate),'У4 Ввод'!$D$113="",'У4 Ввод'!$E$113="",'У4 Ввод'!$D$113&gt;$B16),0,MAX(0,MIN(1,'У4 Ввод'!$E$113-NETWORKDAYS('У4 Ввод'!$D$113,$B16)+1))/Настройки!$E$10*100)</f>
        <v>0</v>
      </c>
      <c r="DE16" s="67" t="n">
        <f aca="false">IF(OR($D16=1,MONTH($B16)&lt;&gt;MONTH(StartDate),'У4 Ввод'!$D$114="",'У4 Ввод'!$E$114="",'У4 Ввод'!$D$114&gt;$B16),0,MAX(0,MIN(1,'У4 Ввод'!$E$114-NETWORKDAYS('У4 Ввод'!$D$114,$B16)+1))/Настройки!$E$10*100)</f>
        <v>0</v>
      </c>
      <c r="DF16" s="67" t="n">
        <f aca="false">IF(OR($D16=1,MONTH($B16)&lt;&gt;MONTH(StartDate),'У4 Ввод'!$D$115="",'У4 Ввод'!$E$115="",'У4 Ввод'!$D$115&gt;$B16),0,MAX(0,MIN(1,'У4 Ввод'!$E$115-NETWORKDAYS('У4 Ввод'!$D$115,$B16)+1))/Настройки!$E$10*100)</f>
        <v>0</v>
      </c>
      <c r="DG16" s="67" t="n">
        <f aca="false">IF(OR($D16=1,MONTH($B16)&lt;&gt;MONTH(StartDate),'У4 Ввод'!$D$116="",'У4 Ввод'!$E$116="",'У4 Ввод'!$D$116&gt;$B16),0,MAX(0,MIN(1,'У4 Ввод'!$E$116-NETWORKDAYS('У4 Ввод'!$D$116,$B16)+1))/Настройки!$E$10*100)</f>
        <v>0</v>
      </c>
      <c r="DH16" s="67" t="n">
        <f aca="false">IF(OR($D16=1,MONTH($B16)&lt;&gt;MONTH(StartDate),'У4 Ввод'!$D$117="",'У4 Ввод'!$E$117="",'У4 Ввод'!$D$117&gt;$B16),0,MAX(0,MIN(1,'У4 Ввод'!$E$117-NETWORKDAYS('У4 Ввод'!$D$117,$B16)+1))/Настройки!$E$10*100)</f>
        <v>0</v>
      </c>
      <c r="DI16" s="67" t="n">
        <f aca="false">IF(OR($D16=1,MONTH($B16)&lt;&gt;MONTH(StartDate),'У4 Ввод'!$D$118="",'У4 Ввод'!$E$118="",'У4 Ввод'!$D$118&gt;$B16),0,MAX(0,MIN(1,'У4 Ввод'!$E$118-NETWORKDAYS('У4 Ввод'!$D$118,$B16)+1))/Настройки!$E$10*100)</f>
        <v>0</v>
      </c>
      <c r="DJ16" s="67" t="n">
        <f aca="false">IF(OR($D16=1,MONTH($B16)&lt;&gt;MONTH(StartDate),'У4 Ввод'!$D$119="",'У4 Ввод'!$E$119="",'У4 Ввод'!$D$119&gt;$B16),0,MAX(0,MIN(1,'У4 Ввод'!$E$119-NETWORKDAYS('У4 Ввод'!$D$119,$B16)+1))/Настройки!$E$10*100)</f>
        <v>0</v>
      </c>
      <c r="DK16" s="67" t="n">
        <f aca="false">IF(OR($D16=1,MONTH($B16)&lt;&gt;MONTH(StartDate),'У4 Ввод'!$D$120="",'У4 Ввод'!$E$120="",'У4 Ввод'!$D$120&gt;$B16),0,MAX(0,MIN(1,'У4 Ввод'!$E$120-NETWORKDAYS('У4 Ввод'!$D$120,$B16)+1))/Настройки!$E$10*100)</f>
        <v>0</v>
      </c>
      <c r="DL16" s="67" t="n">
        <f aca="false">IF(OR($D16=1,MONTH($B16)&lt;&gt;MONTH(StartDate),'У4 Ввод'!$D$121="",'У4 Ввод'!$E$121="",'У4 Ввод'!$D$121&gt;$B16),0,MAX(0,MIN(1,'У4 Ввод'!$E$121-NETWORKDAYS('У4 Ввод'!$D$121,$B16)+1))/Настройки!$E$10*100)</f>
        <v>0</v>
      </c>
      <c r="DM16" s="67" t="n">
        <f aca="false">IF(OR($D16=1,MONTH($B16)&lt;&gt;MONTH(StartDate),'У4 Ввод'!$D$122="",'У4 Ввод'!$E$122="",'У4 Ввод'!$D$122&gt;$B16),0,MAX(0,MIN(1,'У4 Ввод'!$E$122-NETWORKDAYS('У4 Ввод'!$D$122,$B16)+1))/Настройки!$E$10*100)</f>
        <v>0</v>
      </c>
      <c r="DN16" s="67" t="n">
        <f aca="false">IF(OR($D16=1,MONTH($B16)&lt;&gt;MONTH(StartDate),'У4 Ввод'!$D$123="",'У4 Ввод'!$E$123="",'У4 Ввод'!$D$123&gt;$B16),0,MAX(0,MIN(1,'У4 Ввод'!$E$123-NETWORKDAYS('У4 Ввод'!$D$123,$B16)+1))/Настройки!$E$10*100)</f>
        <v>0</v>
      </c>
      <c r="DO16" s="67" t="n">
        <f aca="false">IF(OR($D16=1,MONTH($B16)&lt;&gt;MONTH(StartDate),'У4 Ввод'!$D$124="",'У4 Ввод'!$E$124="",'У4 Ввод'!$D$124&gt;$B16),0,MAX(0,MIN(1,'У4 Ввод'!$E$124-NETWORKDAYS('У4 Ввод'!$D$124,$B16)+1))/Настройки!$E$10*100)</f>
        <v>0</v>
      </c>
      <c r="DP16" s="67" t="n">
        <f aca="false">IF(OR($D16=1,MONTH($B16)&lt;&gt;MONTH(StartDate),'У4 Ввод'!$D$125="",'У4 Ввод'!$E$125="",'У4 Ввод'!$D$125&gt;$B16),0,MAX(0,MIN(1,'У4 Ввод'!$E$125-NETWORKDAYS('У4 Ввод'!$D$125,$B16)+1))/Настройки!$E$10*100)</f>
        <v>0</v>
      </c>
      <c r="DQ16" s="67" t="n">
        <f aca="false">IF(OR($D16=1,MONTH($B16)&lt;&gt;MONTH(StartDate),'У4 Ввод'!$D$126="",'У4 Ввод'!$E$126="",'У4 Ввод'!$D$126&gt;$B16),0,MAX(0,MIN(1,'У4 Ввод'!$E$126-NETWORKDAYS('У4 Ввод'!$D$126,$B16)+1))/Настройки!$E$10*100)</f>
        <v>0</v>
      </c>
      <c r="DR16" s="67" t="n">
        <f aca="false">IF(OR($D16=1,MONTH($B16)&lt;&gt;MONTH(StartDate),'У4 Ввод'!$D$127="",'У4 Ввод'!$E$127="",'У4 Ввод'!$D$127&gt;$B16),0,MAX(0,MIN(1,'У4 Ввод'!$E$127-NETWORKDAYS('У4 Ввод'!$D$127,$B16)+1))/Настройки!$E$10*100)</f>
        <v>0</v>
      </c>
      <c r="DS16" s="67" t="n">
        <f aca="false">IF(OR($D16=1,MONTH($B16)&lt;&gt;MONTH(StartDate),'У4 Ввод'!$D$128="",'У4 Ввод'!$E$128="",'У4 Ввод'!$D$128&gt;$B16),0,MAX(0,MIN(1,'У4 Ввод'!$E$128-NETWORKDAYS('У4 Ввод'!$D$128,$B16)+1))/Настройки!$E$10*100)</f>
        <v>0</v>
      </c>
      <c r="DT16" s="67" t="n">
        <f aca="false">IF(OR($D16=1,MONTH($B16)&lt;&gt;MONTH(StartDate),'У4 Ввод'!$D$129="",'У4 Ввод'!$E$129="",'У4 Ввод'!$D$129&gt;$B16),0,MAX(0,MIN(1,'У4 Ввод'!$E$129-NETWORKDAYS('У4 Ввод'!$D$129,$B16)+1))/Настройки!$E$10*100)</f>
        <v>0</v>
      </c>
      <c r="DU16" s="67" t="n">
        <f aca="false">IF(OR($D16=1,MONTH($B16)&lt;&gt;MONTH(StartDate),'У4 Ввод'!$D$130="",'У4 Ввод'!$E$130="",'У4 Ввод'!$D$130&gt;$B16),0,MAX(0,MIN(1,'У4 Ввод'!$E$130-NETWORKDAYS('У4 Ввод'!$D$130,$B16)+1))/Настройки!$E$10*100)</f>
        <v>0</v>
      </c>
      <c r="DV16" s="67" t="n">
        <f aca="false">IF(OR($D16=1,MONTH($B16)&lt;&gt;MONTH(StartDate),'У4 Ввод'!$D$131="",'У4 Ввод'!$E$131="",'У4 Ввод'!$D$131&gt;$B16),0,MAX(0,MIN(1,'У4 Ввод'!$E$131-NETWORKDAYS('У4 Ввод'!$D$131,$B16)+1))/Настройки!$E$10*100)</f>
        <v>0</v>
      </c>
      <c r="DW16" s="67" t="n">
        <f aca="false">IF(OR($D16=1,MONTH($B16)&lt;&gt;MONTH(StartDate),'У4 Ввод'!$D$132="",'У4 Ввод'!$E$132="",'У4 Ввод'!$D$132&gt;$B16),0,MAX(0,MIN(1,'У4 Ввод'!$E$132-NETWORKDAYS('У4 Ввод'!$D$132,$B16)+1))/Настройки!$E$10*100)</f>
        <v>0</v>
      </c>
      <c r="DX16" s="67" t="n">
        <f aca="false">IF(OR($D16=1,MONTH($B16)&lt;&gt;MONTH(StartDate),'У4 Ввод'!$D$133="",'У4 Ввод'!$E$133="",'У4 Ввод'!$D$133&gt;$B16),0,MAX(0,MIN(1,'У4 Ввод'!$E$133-NETWORKDAYS('У4 Ввод'!$D$133,$B16)+1))/Настройки!$E$10*100)</f>
        <v>0</v>
      </c>
      <c r="DY16" s="67" t="n">
        <f aca="false">IF(OR($D16=1,MONTH($B16)&lt;&gt;MONTH(StartDate),'У4 Ввод'!$D$134="",'У4 Ввод'!$E$134="",'У4 Ввод'!$D$134&gt;$B16),0,MAX(0,MIN(1,'У4 Ввод'!$E$134-NETWORKDAYS('У4 Ввод'!$D$134,$B16)+1))/Настройки!$E$10*100)</f>
        <v>0</v>
      </c>
      <c r="DZ16" s="67" t="n">
        <f aca="false">IF(OR($D16=1,MONTH($B16)&lt;&gt;MONTH(StartDate),'У4 Ввод'!$D$135="",'У4 Ввод'!$E$135="",'У4 Ввод'!$D$135&gt;$B16),0,MAX(0,MIN(1,'У4 Ввод'!$E$135-NETWORKDAYS('У4 Ввод'!$D$135,$B16)+1))/Настройки!$E$10*100)</f>
        <v>0</v>
      </c>
      <c r="EA16" s="67" t="n">
        <f aca="false">IF(OR($D16=1,MONTH($B16)&lt;&gt;MONTH(StartDate),'У4 Ввод'!$D$136="",'У4 Ввод'!$E$136="",'У4 Ввод'!$D$136&gt;$B16),0,MAX(0,MIN(1,'У4 Ввод'!$E$136-NETWORKDAYS('У4 Ввод'!$D$136,$B16)+1))/Настройки!$E$10*100)</f>
        <v>0</v>
      </c>
      <c r="EB16" s="67" t="n">
        <f aca="false">IF(OR($D16=1,MONTH($B16)&lt;&gt;MONTH(StartDate),'У4 Ввод'!$D$137="",'У4 Ввод'!$E$137="",'У4 Ввод'!$D$137&gt;$B16),0,MAX(0,MIN(1,'У4 Ввод'!$E$137-NETWORKDAYS('У4 Ввод'!$D$137,$B16)+1))/Настройки!$E$10*100)</f>
        <v>0</v>
      </c>
      <c r="EC16" s="67" t="n">
        <f aca="false">IF(OR($D16=1,MONTH($B16)&lt;&gt;MONTH(StartDate),'У4 Ввод'!$D$138="",'У4 Ввод'!$E$138="",'У4 Ввод'!$D$138&gt;$B16),0,MAX(0,MIN(1,'У4 Ввод'!$E$138-NETWORKDAYS('У4 Ввод'!$D$138,$B16)+1))/Настройки!$E$10*100)</f>
        <v>0</v>
      </c>
      <c r="ED16" s="67" t="n">
        <f aca="false">IF(OR($D16=1,MONTH($B16)&lt;&gt;MONTH(StartDate),'У4 Ввод'!$D$139="",'У4 Ввод'!$E$139="",'У4 Ввод'!$D$139&gt;$B16),0,MAX(0,MIN(1,'У4 Ввод'!$E$139-NETWORKDAYS('У4 Ввод'!$D$139,$B16)+1))/Настройки!$E$10*100)</f>
        <v>0</v>
      </c>
      <c r="EE16" s="67" t="n">
        <f aca="false">IF(OR($D16=1,MONTH($B16)&lt;&gt;MONTH(StartDate),'У4 Ввод'!$D$140="",'У4 Ввод'!$E$140="",'У4 Ввод'!$D$140&gt;$B16),0,MAX(0,MIN(1,'У4 Ввод'!$E$140-NETWORKDAYS('У4 Ввод'!$D$140,$B16)+1))/Настройки!$E$10*100)</f>
        <v>0</v>
      </c>
      <c r="EF16" s="67" t="n">
        <f aca="false">IF(OR($D16=1,MONTH($B16)&lt;&gt;MONTH(StartDate),'У4 Ввод'!$D$141="",'У4 Ввод'!$E$141="",'У4 Ввод'!$D$141&gt;$B16),0,MAX(0,MIN(1,'У4 Ввод'!$E$141-NETWORKDAYS('У4 Ввод'!$D$141,$B16)+1))/Настройки!$E$10*100)</f>
        <v>0</v>
      </c>
      <c r="EG16" s="67" t="n">
        <f aca="false">IF(OR($D16=1,MONTH($B16)&lt;&gt;MONTH(StartDate),'У4 Ввод'!$D$142="",'У4 Ввод'!$E$142="",'У4 Ввод'!$D$142&gt;$B16),0,MAX(0,MIN(1,'У4 Ввод'!$E$142-NETWORKDAYS('У4 Ввод'!$D$142,$B16)+1))/Настройки!$E$10*100)</f>
        <v>0</v>
      </c>
      <c r="EH16" s="67" t="n">
        <f aca="false">IF(OR($D16=1,MONTH($B16)&lt;&gt;MONTH(StartDate),'У4 Ввод'!$D$143="",'У4 Ввод'!$E$143="",'У4 Ввод'!$D$143&gt;$B16),0,MAX(0,MIN(1,'У4 Ввод'!$E$143-NETWORKDAYS('У4 Ввод'!$D$143,$B16)+1))/Настройки!$E$10*100)</f>
        <v>0</v>
      </c>
      <c r="EI16" s="67" t="n">
        <f aca="false">IF(OR($D16=1,MONTH($B16)&lt;&gt;MONTH(StartDate),'У4 Ввод'!$D$144="",'У4 Ввод'!$E$144="",'У4 Ввод'!$D$144&gt;$B16),0,MAX(0,MIN(1,'У4 Ввод'!$E$144-NETWORKDAYS('У4 Ввод'!$D$144,$B16)+1))/Настройки!$E$10*100)</f>
        <v>0</v>
      </c>
      <c r="EJ16" s="67" t="n">
        <f aca="false">IF(OR($D16=1,MONTH($B16)&lt;&gt;MONTH(StartDate),'У4 Ввод'!$D$145="",'У4 Ввод'!$E$145="",'У4 Ввод'!$D$145&gt;$B16),0,MAX(0,MIN(1,'У4 Ввод'!$E$145-NETWORKDAYS('У4 Ввод'!$D$145,$B16)+1))/Настройки!$E$10*100)</f>
        <v>0</v>
      </c>
      <c r="EK16" s="67" t="n">
        <f aca="false">IF(OR($D16=1,MONTH($B16)&lt;&gt;MONTH(StartDate),'У4 Ввод'!$D$146="",'У4 Ввод'!$E$146="",'У4 Ввод'!$D$146&gt;$B16),0,MAX(0,MIN(1,'У4 Ввод'!$E$146-NETWORKDAYS('У4 Ввод'!$D$146,$B16)+1))/Настройки!$E$10*100)</f>
        <v>0</v>
      </c>
      <c r="EL16" s="67" t="n">
        <f aca="false">IF(OR($D16=1,MONTH($B16)&lt;&gt;MONTH(StartDate),'У4 Ввод'!$D$147="",'У4 Ввод'!$E$147="",'У4 Ввод'!$D$147&gt;$B16),0,MAX(0,MIN(1,'У4 Ввод'!$E$147-NETWORKDAYS('У4 Ввод'!$D$147,$B16)+1))/Настройки!$E$10*100)</f>
        <v>0</v>
      </c>
      <c r="EM16" s="67" t="n">
        <f aca="false">IF(OR($D16=1,MONTH($B16)&lt;&gt;MONTH(StartDate),'У4 Ввод'!$D$148="",'У4 Ввод'!$E$148="",'У4 Ввод'!$D$148&gt;$B16),0,MAX(0,MIN(1,'У4 Ввод'!$E$148-NETWORKDAYS('У4 Ввод'!$D$148,$B16)+1))/Настройки!$E$10*100)</f>
        <v>0</v>
      </c>
      <c r="EN16" s="67" t="n">
        <f aca="false">IF(OR($D16=1,MONTH($B16)&lt;&gt;MONTH(StartDate),'У4 Ввод'!$D$149="",'У4 Ввод'!$E$149="",'У4 Ввод'!$D$149&gt;$B16),0,MAX(0,MIN(1,'У4 Ввод'!$E$149-NETWORKDAYS('У4 Ввод'!$D$149,$B16)+1))/Настройки!$E$10*100)</f>
        <v>0</v>
      </c>
      <c r="EO16" s="67" t="n">
        <f aca="false">IF(OR($D16=1,MONTH($B16)&lt;&gt;MONTH(StartDate),'У4 Ввод'!$D$150="",'У4 Ввод'!$E$150="",'У4 Ввод'!$D$150&gt;$B16),0,MAX(0,MIN(1,'У4 Ввод'!$E$150-NETWORKDAYS('У4 Ввод'!$D$150,$B16)+1))/Настройки!$E$10*100)</f>
        <v>0</v>
      </c>
      <c r="EP16" s="67" t="n">
        <f aca="false">IF(OR($D16=1,MONTH($B16)&lt;&gt;MONTH(StartDate),'У4 Ввод'!$D$151="",'У4 Ввод'!$E$151="",'У4 Ввод'!$D$151&gt;$B16),0,MAX(0,MIN(1,'У4 Ввод'!$E$151-NETWORKDAYS('У4 Ввод'!$D$151,$B16)+1))/Настройки!$E$10*100)</f>
        <v>0</v>
      </c>
      <c r="EQ16" s="67" t="n">
        <f aca="false">IF(OR($D16=1,MONTH($B16)&lt;&gt;MONTH(StartDate),'У4 Ввод'!$D$152="",'У4 Ввод'!$E$152="",'У4 Ввод'!$D$152&gt;$B16),0,MAX(0,MIN(1,'У4 Ввод'!$E$152-NETWORKDAYS('У4 Ввод'!$D$152,$B16)+1))/Настройки!$E$10*100)</f>
        <v>0</v>
      </c>
      <c r="ER16" s="67" t="n">
        <f aca="false">IF(OR($D16=1,MONTH($B16)&lt;&gt;MONTH(StartDate),'У4 Ввод'!$D$153="",'У4 Ввод'!$E$153="",'У4 Ввод'!$D$153&gt;$B16),0,MAX(0,MIN(1,'У4 Ввод'!$E$153-NETWORKDAYS('У4 Ввод'!$D$153,$B16)+1))/Настройки!$E$10*100)</f>
        <v>0</v>
      </c>
      <c r="ES16" s="67" t="n">
        <f aca="false">IF(OR($D16=1,MONTH($B16)&lt;&gt;MONTH(StartDate),'У4 Ввод'!$D$154="",'У4 Ввод'!$E$154="",'У4 Ввод'!$D$154&gt;$B16),0,MAX(0,MIN(1,'У4 Ввод'!$E$154-NETWORKDAYS('У4 Ввод'!$D$154,$B16)+1))/Настройки!$E$10*100)</f>
        <v>0</v>
      </c>
      <c r="ET16" s="67" t="n">
        <f aca="false">IF(OR($D16=1,MONTH($B16)&lt;&gt;MONTH(StartDate),'У4 Ввод'!$D$155="",'У4 Ввод'!$E$155="",'У4 Ввод'!$D$155&gt;$B16),0,MAX(0,MIN(1,'У4 Ввод'!$E$155-NETWORKDAYS('У4 Ввод'!$D$155,$B16)+1))/Настройки!$E$10*100)</f>
        <v>0</v>
      </c>
      <c r="EU16" s="67" t="n">
        <f aca="false">IF(OR($D16=1,MONTH($B16)&lt;&gt;MONTH(StartDate),'У4 Ввод'!$D$156="",'У4 Ввод'!$E$156="",'У4 Ввод'!$D$156&gt;$B16),0,MAX(0,MIN(1,'У4 Ввод'!$E$156-NETWORKDAYS('У4 Ввод'!$D$156,$B16)+1))/Настройки!$E$10*100)</f>
        <v>0</v>
      </c>
      <c r="EV16" s="67" t="n">
        <f aca="false">IF(OR($D16=1,MONTH($B16)&lt;&gt;MONTH(StartDate),'У4 Ввод'!$D$157="",'У4 Ввод'!$E$157="",'У4 Ввод'!$D$157&gt;$B16),0,MAX(0,MIN(1,'У4 Ввод'!$E$157-NETWORKDAYS('У4 Ввод'!$D$157,$B16)+1))/Настройки!$E$10*100)</f>
        <v>0</v>
      </c>
      <c r="EW16" s="67" t="n">
        <f aca="false">IF(OR($D16=1,MONTH($B16)&lt;&gt;MONTH(StartDate),'У4 Ввод'!$D$158="",'У4 Ввод'!$E$158="",'У4 Ввод'!$D$158&gt;$B16),0,MAX(0,MIN(1,'У4 Ввод'!$E$158-NETWORKDAYS('У4 Ввод'!$D$158,$B16)+1))/Настройки!$E$10*100)</f>
        <v>0</v>
      </c>
      <c r="EX16" s="67" t="n">
        <f aca="false">IF(OR($D16=1,MONTH($B16)&lt;&gt;MONTH(StartDate),'У4 Ввод'!$D$159="",'У4 Ввод'!$E$159="",'У4 Ввод'!$D$159&gt;$B16),0,MAX(0,MIN(1,'У4 Ввод'!$E$159-NETWORKDAYS('У4 Ввод'!$D$159,$B16)+1))/Настройки!$E$10*100)</f>
        <v>0</v>
      </c>
      <c r="EY16" s="67" t="n">
        <f aca="false">IF(OR($D16=1,MONTH($B16)&lt;&gt;MONTH(StartDate),'У4 Ввод'!$D$160="",'У4 Ввод'!$E$160="",'У4 Ввод'!$D$160&gt;$B16),0,MAX(0,MIN(1,'У4 Ввод'!$E$160-NETWORKDAYS('У4 Ввод'!$D$160,$B16)+1))/Настройки!$E$10*100)</f>
        <v>0</v>
      </c>
      <c r="EZ16" s="67" t="n">
        <f aca="false">IF(OR($D16=1,MONTH($B16)&lt;&gt;MONTH(StartDate),'У4 Ввод'!$D$161="",'У4 Ввод'!$E$161="",'У4 Ввод'!$D$161&gt;$B16),0,MAX(0,MIN(1,'У4 Ввод'!$E$161-NETWORKDAYS('У4 Ввод'!$D$161,$B16)+1))/Настройки!$E$10*100)</f>
        <v>0</v>
      </c>
      <c r="FA16" s="67" t="n">
        <f aca="false">IF(OR($D16=1,MONTH($B16)&lt;&gt;MONTH(StartDate),'У4 Ввод'!$D$162="",'У4 Ввод'!$E$162="",'У4 Ввод'!$D$162&gt;$B16),0,MAX(0,MIN(1,'У4 Ввод'!$E$162-NETWORKDAYS('У4 Ввод'!$D$162,$B16)+1))/Настройки!$E$10*100)</f>
        <v>0</v>
      </c>
      <c r="FB16" s="67" t="n">
        <f aca="false">IF(OR($D16=1,MONTH($B16)&lt;&gt;MONTH(StartDate),'У4 Ввод'!$D$163="",'У4 Ввод'!$E$163="",'У4 Ввод'!$D$163&gt;$B16),0,MAX(0,MIN(1,'У4 Ввод'!$E$163-NETWORKDAYS('У4 Ввод'!$D$163,$B16)+1))/Настройки!$E$10*100)</f>
        <v>0</v>
      </c>
      <c r="FC16" s="67" t="n">
        <f aca="false">IF(OR($D16=1,MONTH($B16)&lt;&gt;MONTH(StartDate),'У4 Ввод'!$D$164="",'У4 Ввод'!$E$164="",'У4 Ввод'!$D$164&gt;$B16),0,MAX(0,MIN(1,'У4 Ввод'!$E$164-NETWORKDAYS('У4 Ввод'!$D$164,$B16)+1))/Настройки!$E$10*100)</f>
        <v>0</v>
      </c>
      <c r="FD16" s="67" t="n">
        <f aca="false">IF(OR($D16=1,MONTH($B16)&lt;&gt;MONTH(StartDate),'У4 Ввод'!$D$165="",'У4 Ввод'!$E$165="",'У4 Ввод'!$D$165&gt;$B16),0,MAX(0,MIN(1,'У4 Ввод'!$E$165-NETWORKDAYS('У4 Ввод'!$D$165,$B16)+1))/Настройки!$E$10*100)</f>
        <v>0</v>
      </c>
      <c r="FE16" s="67" t="n">
        <f aca="false">IF(OR($D16=1,MONTH($B16)&lt;&gt;MONTH(StartDate),'У4 Ввод'!$D$166="",'У4 Ввод'!$E$166="",'У4 Ввод'!$D$166&gt;$B16),0,MAX(0,MIN(1,'У4 Ввод'!$E$166-NETWORKDAYS('У4 Ввод'!$D$166,$B16)+1))/Настройки!$E$10*100)</f>
        <v>0</v>
      </c>
      <c r="FF16" s="67" t="n">
        <f aca="false">IF(OR($D16=1,MONTH($B16)&lt;&gt;MONTH(StartDate),'У4 Ввод'!$D$167="",'У4 Ввод'!$E$167="",'У4 Ввод'!$D$167&gt;$B16),0,MAX(0,MIN(1,'У4 Ввод'!$E$167-NETWORKDAYS('У4 Ввод'!$D$167,$B16)+1))/Настройки!$E$10*100)</f>
        <v>0</v>
      </c>
      <c r="FG16" s="67" t="n">
        <f aca="false">IF(OR($D16=1,MONTH($B16)&lt;&gt;MONTH(StartDate),'У4 Ввод'!$D$168="",'У4 Ввод'!$E$168="",'У4 Ввод'!$D$168&gt;$B16),0,MAX(0,MIN(1,'У4 Ввод'!$E$168-NETWORKDAYS('У4 Ввод'!$D$168,$B16)+1))/Настройки!$E$10*100)</f>
        <v>0</v>
      </c>
      <c r="FH16" s="67" t="n">
        <f aca="false">IF(OR($D16=1,MONTH($B16)&lt;&gt;MONTH(StartDate),'У4 Ввод'!$D$169="",'У4 Ввод'!$E$169="",'У4 Ввод'!$D$169&gt;$B16),0,MAX(0,MIN(1,'У4 Ввод'!$E$169-NETWORKDAYS('У4 Ввод'!$D$169,$B16)+1))/Настройки!$E$10*100)</f>
        <v>0</v>
      </c>
      <c r="FI16" s="67" t="n">
        <f aca="false">IF(OR($D16=1,MONTH($B16)&lt;&gt;MONTH(StartDate),'У4 Ввод'!$D$170="",'У4 Ввод'!$E$170="",'У4 Ввод'!$D$170&gt;$B16),0,MAX(0,MIN(1,'У4 Ввод'!$E$170-NETWORKDAYS('У4 Ввод'!$D$170,$B16)+1))/Настройки!$E$10*100)</f>
        <v>0</v>
      </c>
      <c r="FJ16" s="67" t="n">
        <f aca="false">IF(OR($D16=1,MONTH($B16)&lt;&gt;MONTH(StartDate),'У4 Ввод'!$D$171="",'У4 Ввод'!$E$171="",'У4 Ввод'!$D$171&gt;$B16),0,MAX(0,MIN(1,'У4 Ввод'!$E$171-NETWORKDAYS('У4 Ввод'!$D$171,$B16)+1))/Настройки!$E$10*100)</f>
        <v>0</v>
      </c>
      <c r="FK16" s="67" t="n">
        <f aca="false">IF(OR($D16=1,MONTH($B16)&lt;&gt;MONTH(StartDate),'У4 Ввод'!$D$172="",'У4 Ввод'!$E$172="",'У4 Ввод'!$D$172&gt;$B16),0,MAX(0,MIN(1,'У4 Ввод'!$E$172-NETWORKDAYS('У4 Ввод'!$D$172,$B16)+1))/Настройки!$E$10*100)</f>
        <v>0</v>
      </c>
      <c r="FL16" s="67" t="n">
        <f aca="false">IF(OR($D16=1,MONTH($B16)&lt;&gt;MONTH(StartDate),'У4 Ввод'!$D$173="",'У4 Ввод'!$E$173="",'У4 Ввод'!$D$173&gt;$B16),0,MAX(0,MIN(1,'У4 Ввод'!$E$173-NETWORKDAYS('У4 Ввод'!$D$173,$B16)+1))/Настройки!$E$10*100)</f>
        <v>0</v>
      </c>
      <c r="FM16" s="67" t="n">
        <f aca="false">IF(OR($D16=1,MONTH($B16)&lt;&gt;MONTH(StartDate),'У4 Ввод'!$D$174="",'У4 Ввод'!$E$174="",'У4 Ввод'!$D$174&gt;$B16),0,MAX(0,MIN(1,'У4 Ввод'!$E$174-NETWORKDAYS('У4 Ввод'!$D$174,$B16)+1))/Настройки!$E$10*100)</f>
        <v>0</v>
      </c>
      <c r="FN16" s="67" t="n">
        <f aca="false">IF(OR($D16=1,MONTH($B16)&lt;&gt;MONTH(StartDate),'У4 Ввод'!$D$175="",'У4 Ввод'!$E$175="",'У4 Ввод'!$D$175&gt;$B16),0,MAX(0,MIN(1,'У4 Ввод'!$E$175-NETWORKDAYS('У4 Ввод'!$D$175,$B16)+1))/Настройки!$E$10*100)</f>
        <v>0</v>
      </c>
      <c r="FO16" s="67" t="n">
        <f aca="false">IF(OR($D16=1,MONTH($B16)&lt;&gt;MONTH(StartDate),'У4 Ввод'!$D$176="",'У4 Ввод'!$E$176="",'У4 Ввод'!$D$176&gt;$B16),0,MAX(0,MIN(1,'У4 Ввод'!$E$176-NETWORKDAYS('У4 Ввод'!$D$176,$B16)+1))/Настройки!$E$10*100)</f>
        <v>0</v>
      </c>
      <c r="FP16" s="67" t="n">
        <f aca="false">IF(OR($D16=1,MONTH($B16)&lt;&gt;MONTH(StartDate),'У4 Ввод'!$D$177="",'У4 Ввод'!$E$177="",'У4 Ввод'!$D$177&gt;$B16),0,MAX(0,MIN(1,'У4 Ввод'!$E$177-NETWORKDAYS('У4 Ввод'!$D$177,$B16)+1))/Настройки!$E$10*100)</f>
        <v>0</v>
      </c>
      <c r="FQ16" s="67" t="n">
        <f aca="false">IF(OR($D16=1,MONTH($B16)&lt;&gt;MONTH(StartDate),'У4 Ввод'!$D$178="",'У4 Ввод'!$E$178="",'У4 Ввод'!$D$178&gt;$B16),0,MAX(0,MIN(1,'У4 Ввод'!$E$178-NETWORKDAYS('У4 Ввод'!$D$178,$B16)+1))/Настройки!$E$10*100)</f>
        <v>0</v>
      </c>
      <c r="FR16" s="67" t="n">
        <f aca="false">IF(OR($D16=1,MONTH($B16)&lt;&gt;MONTH(StartDate),'У4 Ввод'!$D$179="",'У4 Ввод'!$E$179="",'У4 Ввод'!$D$179&gt;$B16),0,MAX(0,MIN(1,'У4 Ввод'!$E$179-NETWORKDAYS('У4 Ввод'!$D$179,$B16)+1))/Настройки!$E$10*100)</f>
        <v>0</v>
      </c>
      <c r="FS16" s="67" t="n">
        <f aca="false">IF(OR($D16=1,MONTH($B16)&lt;&gt;MONTH(StartDate),'У4 Ввод'!$D$180="",'У4 Ввод'!$E$180="",'У4 Ввод'!$D$180&gt;$B16),0,MAX(0,MIN(1,'У4 Ввод'!$E$180-NETWORKDAYS('У4 Ввод'!$D$180,$B16)+1))/Настройки!$E$10*100)</f>
        <v>0</v>
      </c>
      <c r="FT16" s="67" t="n">
        <f aca="false">IF(OR($D16=1,MONTH($B16)&lt;&gt;MONTH(StartDate),'У4 Ввод'!$D$181="",'У4 Ввод'!$E$181="",'У4 Ввод'!$D$181&gt;$B16),0,MAX(0,MIN(1,'У4 Ввод'!$E$181-NETWORKDAYS('У4 Ввод'!$D$181,$B16)+1))/Настройки!$E$10*100)</f>
        <v>0</v>
      </c>
      <c r="FU16" s="67" t="n">
        <f aca="false">IF(OR($D16=1,MONTH($B16)&lt;&gt;MONTH(StartDate),'У4 Ввод'!$D$182="",'У4 Ввод'!$E$182="",'У4 Ввод'!$D$182&gt;$B16),0,MAX(0,MIN(1,'У4 Ввод'!$E$182-NETWORKDAYS('У4 Ввод'!$D$182,$B16)+1))/Настройки!$E$10*100)</f>
        <v>0</v>
      </c>
      <c r="FV16" s="67" t="n">
        <f aca="false">IF(OR($D16=1,MONTH($B16)&lt;&gt;MONTH(StartDate),'У4 Ввод'!$D$183="",'У4 Ввод'!$E$183="",'У4 Ввод'!$D$183&gt;$B16),0,MAX(0,MIN(1,'У4 Ввод'!$E$183-NETWORKDAYS('У4 Ввод'!$D$183,$B16)+1))/Настройки!$E$10*100)</f>
        <v>0</v>
      </c>
      <c r="FW16" s="67" t="n">
        <f aca="false">IF(OR($D16=1,MONTH($B16)&lt;&gt;MONTH(StartDate),'У4 Ввод'!$D$184="",'У4 Ввод'!$E$184="",'У4 Ввод'!$D$184&gt;$B16),0,MAX(0,MIN(1,'У4 Ввод'!$E$184-NETWORKDAYS('У4 Ввод'!$D$184,$B16)+1))/Настройки!$E$10*100)</f>
        <v>0</v>
      </c>
      <c r="FX16" s="67" t="n">
        <f aca="false">IF(OR($D16=1,MONTH($B16)&lt;&gt;MONTH(StartDate),'У4 Ввод'!$D$185="",'У4 Ввод'!$E$185="",'У4 Ввод'!$D$185&gt;$B16),0,MAX(0,MIN(1,'У4 Ввод'!$E$185-NETWORKDAYS('У4 Ввод'!$D$185,$B16)+1))/Настройки!$E$10*100)</f>
        <v>0</v>
      </c>
      <c r="FY16" s="67" t="n">
        <f aca="false">IF(OR($D16=1,MONTH($B16)&lt;&gt;MONTH(StartDate),'У4 Ввод'!$D$186="",'У4 Ввод'!$E$186="",'У4 Ввод'!$D$186&gt;$B16),0,MAX(0,MIN(1,'У4 Ввод'!$E$186-NETWORKDAYS('У4 Ввод'!$D$186,$B16)+1))/Настройки!$E$10*100)</f>
        <v>0</v>
      </c>
      <c r="FZ16" s="67" t="n">
        <f aca="false">IF(OR($D16=1,MONTH($B16)&lt;&gt;MONTH(StartDate),'У4 Ввод'!$D$187="",'У4 Ввод'!$E$187="",'У4 Ввод'!$D$187&gt;$B16),0,MAX(0,MIN(1,'У4 Ввод'!$E$187-NETWORKDAYS('У4 Ввод'!$D$187,$B16)+1))/Настройки!$E$10*100)</f>
        <v>0</v>
      </c>
      <c r="GA16" s="67" t="n">
        <f aca="false">IF(OR($D16=1,MONTH($B16)&lt;&gt;MONTH(StartDate),'У4 Ввод'!$D$188="",'У4 Ввод'!$E$188="",'У4 Ввод'!$D$188&gt;$B16),0,MAX(0,MIN(1,'У4 Ввод'!$E$188-NETWORKDAYS('У4 Ввод'!$D$188,$B16)+1))/Настройки!$E$10*100)</f>
        <v>0</v>
      </c>
      <c r="GB16" s="67" t="n">
        <f aca="false">IF(OR($D16=1,MONTH($B16)&lt;&gt;MONTH(StartDate),'У4 Ввод'!$D$189="",'У4 Ввод'!$E$189="",'У4 Ввод'!$D$189&gt;$B16),0,MAX(0,MIN(1,'У4 Ввод'!$E$189-NETWORKDAYS('У4 Ввод'!$D$189,$B16)+1))/Настройки!$E$10*100)</f>
        <v>0</v>
      </c>
      <c r="GC16" s="67" t="n">
        <f aca="false">IF(OR($D16=1,MONTH($B16)&lt;&gt;MONTH(StartDate),'У4 Ввод'!$D$190="",'У4 Ввод'!$E$190="",'У4 Ввод'!$D$190&gt;$B16),0,MAX(0,MIN(1,'У4 Ввод'!$E$190-NETWORKDAYS('У4 Ввод'!$D$190,$B16)+1))/Настройки!$E$10*100)</f>
        <v>0</v>
      </c>
      <c r="GD16" s="67" t="n">
        <f aca="false">IF(OR($D16=1,MONTH($B16)&lt;&gt;MONTH(StartDate),'У4 Ввод'!$D$191="",'У4 Ввод'!$E$191="",'У4 Ввод'!$D$191&gt;$B16),0,MAX(0,MIN(1,'У4 Ввод'!$E$191-NETWORKDAYS('У4 Ввод'!$D$191,$B16)+1))/Настройки!$E$10*100)</f>
        <v>0</v>
      </c>
      <c r="GE16" s="67" t="n">
        <f aca="false">IF(OR($D16=1,MONTH($B16)&lt;&gt;MONTH(StartDate),'У4 Ввод'!$D$192="",'У4 Ввод'!$E$192="",'У4 Ввод'!$D$192&gt;$B16),0,MAX(0,MIN(1,'У4 Ввод'!$E$192-NETWORKDAYS('У4 Ввод'!$D$192,$B16)+1))/Настройки!$E$10*100)</f>
        <v>0</v>
      </c>
      <c r="GF16" s="67" t="n">
        <f aca="false">IF(OR($D16=1,MONTH($B16)&lt;&gt;MONTH(StartDate),'У4 Ввод'!$D$193="",'У4 Ввод'!$E$193="",'У4 Ввод'!$D$193&gt;$B16),0,MAX(0,MIN(1,'У4 Ввод'!$E$193-NETWORKDAYS('У4 Ввод'!$D$193,$B16)+1))/Настройки!$E$10*100)</f>
        <v>0</v>
      </c>
      <c r="GG16" s="67" t="n">
        <f aca="false">IF(OR($D16=1,MONTH($B16)&lt;&gt;MONTH(StartDate),'У4 Ввод'!$D$194="",'У4 Ввод'!$E$194="",'У4 Ввод'!$D$194&gt;$B16),0,MAX(0,MIN(1,'У4 Ввод'!$E$194-NETWORKDAYS('У4 Ввод'!$D$194,$B16)+1))/Настройки!$E$10*100)</f>
        <v>0</v>
      </c>
      <c r="GH16" s="67" t="n">
        <f aca="false">IF(OR($D16=1,MONTH($B16)&lt;&gt;MONTH(StartDate),'У4 Ввод'!$D$195="",'У4 Ввод'!$E$195="",'У4 Ввод'!$D$195&gt;$B16),0,MAX(0,MIN(1,'У4 Ввод'!$E$195-NETWORKDAYS('У4 Ввод'!$D$195,$B16)+1))/Настройки!$E$10*100)</f>
        <v>0</v>
      </c>
      <c r="GI16" s="67" t="n">
        <f aca="false">IF(OR($D16=1,MONTH($B16)&lt;&gt;MONTH(StartDate),'У4 Ввод'!$D$196="",'У4 Ввод'!$E$196="",'У4 Ввод'!$D$196&gt;$B16),0,MAX(0,MIN(1,'У4 Ввод'!$E$196-NETWORKDAYS('У4 Ввод'!$D$196,$B16)+1))/Настройки!$E$10*100)</f>
        <v>0</v>
      </c>
      <c r="GJ16" s="67" t="n">
        <f aca="false">IF(OR($D16=1,MONTH($B16)&lt;&gt;MONTH(StartDate),'У4 Ввод'!$D$197="",'У4 Ввод'!$E$197="",'У4 Ввод'!$D$197&gt;$B16),0,MAX(0,MIN(1,'У4 Ввод'!$E$197-NETWORKDAYS('У4 Ввод'!$D$197,$B16)+1))/Настройки!$E$10*100)</f>
        <v>0</v>
      </c>
      <c r="GK16" s="67" t="n">
        <f aca="false">IF(OR($D16=1,MONTH($B16)&lt;&gt;MONTH(StartDate),'У4 Ввод'!$D$198="",'У4 Ввод'!$E$198="",'У4 Ввод'!$D$198&gt;$B16),0,MAX(0,MIN(1,'У4 Ввод'!$E$198-NETWORKDAYS('У4 Ввод'!$D$198,$B16)+1))/Настройки!$E$10*100)</f>
        <v>0</v>
      </c>
      <c r="GL16" s="67" t="n">
        <f aca="false">IF(OR($D16=1,MONTH($B16)&lt;&gt;MONTH(StartDate),'У4 Ввод'!$D$199="",'У4 Ввод'!$E$199="",'У4 Ввод'!$D$199&gt;$B16),0,MAX(0,MIN(1,'У4 Ввод'!$E$199-NETWORKDAYS('У4 Ввод'!$D$199,$B16)+1))/Настройки!$E$10*100)</f>
        <v>0</v>
      </c>
      <c r="GM16" s="67" t="n">
        <f aca="false">IF(OR($D16=1,MONTH($B16)&lt;&gt;MONTH(StartDate),'У4 Ввод'!$D$200="",'У4 Ввод'!$E$200="",'У4 Ввод'!$D$200&gt;$B16),0,MAX(0,MIN(1,'У4 Ввод'!$E$200-NETWORKDAYS('У4 Ввод'!$D$200,$B16)+1))/Настройки!$E$10*100)</f>
        <v>0</v>
      </c>
      <c r="GN16" s="67" t="n">
        <f aca="false">IF(OR($D16=1,MONTH($B16)&lt;&gt;MONTH(StartDate),'У4 Ввод'!$D$201="",'У4 Ввод'!$E$201="",'У4 Ввод'!$D$201&gt;$B16),0,MAX(0,MIN(1,'У4 Ввод'!$E$201-NETWORKDAYS('У4 Ввод'!$D$201,$B16)+1))/Настройки!$E$10*100)</f>
        <v>0</v>
      </c>
      <c r="GO16" s="67" t="n">
        <f aca="false">IF(OR($D16=1,MONTH($B16)&lt;&gt;MONTH(StartDate),'У4 Ввод'!$D$202="",'У4 Ввод'!$E$202="",'У4 Ввод'!$D$202&gt;$B16),0,MAX(0,MIN(1,'У4 Ввод'!$E$202-NETWORKDAYS('У4 Ввод'!$D$202,$B16)+1))/Настройки!$E$10*100)</f>
        <v>0</v>
      </c>
      <c r="GP16" s="67" t="n">
        <f aca="false">IF(OR($D16=1,MONTH($B16)&lt;&gt;MONTH(StartDate),'У4 Ввод'!$D$203="",'У4 Ввод'!$E$203="",'У4 Ввод'!$D$203&gt;$B16),0,MAX(0,MIN(1,'У4 Ввод'!$E$203-NETWORKDAYS('У4 Ввод'!$D$203,$B16)+1))/Настройки!$E$10*100)</f>
        <v>0</v>
      </c>
      <c r="GQ16" s="67" t="n">
        <f aca="false">IF(OR($D16=1,MONTH($B16)&lt;&gt;MONTH(StartDate),'У4 Ввод'!$D$204="",'У4 Ввод'!$E$204="",'У4 Ввод'!$D$204&gt;$B16),0,MAX(0,MIN(1,'У4 Ввод'!$E$204-NETWORKDAYS('У4 Ввод'!$D$204,$B16)+1))/Настройки!$E$10*100)</f>
        <v>0</v>
      </c>
      <c r="GR16" s="67" t="n">
        <f aca="false">IF(OR($D16=1,MONTH($B16)&lt;&gt;MONTH(StartDate),'У4 Ввод'!$D$205="",'У4 Ввод'!$E$205="",'У4 Ввод'!$D$205&gt;$B16),0,MAX(0,MIN(1,'У4 Ввод'!$E$205-NETWORKDAYS('У4 Ввод'!$D$205,$B16)+1))/Настройки!$E$10*100)</f>
        <v>0</v>
      </c>
      <c r="GS16" s="67" t="n">
        <f aca="false">IF(OR($D16=1,MONTH($B16)&lt;&gt;MONTH(StartDate),'У4 Ввод'!$D$206="",'У4 Ввод'!$E$206="",'У4 Ввод'!$D$206&gt;$B16),0,MAX(0,MIN(1,'У4 Ввод'!$E$206-NETWORKDAYS('У4 Ввод'!$D$206,$B16)+1))/Настройки!$E$10*100)</f>
        <v>0</v>
      </c>
      <c r="GT16" s="67" t="n">
        <f aca="false">IF(OR($D16=1,MONTH($B16)&lt;&gt;MONTH(StartDate),'У4 Ввод'!$D$207="",'У4 Ввод'!$E$207="",'У4 Ввод'!$D$207&gt;$B16),0,MAX(0,MIN(1,'У4 Ввод'!$E$207-NETWORKDAYS('У4 Ввод'!$D$207,$B16)+1))/Настройки!$E$10*100)</f>
        <v>0</v>
      </c>
      <c r="GU16" s="67" t="n">
        <f aca="false">IF(OR($D16=1,MONTH($B16)&lt;&gt;MONTH(StartDate),'У4 Ввод'!$D$208="",'У4 Ввод'!$E$208="",'У4 Ввод'!$D$208&gt;$B16),0,MAX(0,MIN(1,'У4 Ввод'!$E$208-NETWORKDAYS('У4 Ввод'!$D$208,$B16)+1))/Настройки!$E$10*100)</f>
        <v>0</v>
      </c>
      <c r="GV16" s="67" t="n">
        <f aca="false">IF(OR($D16=1,MONTH($B16)&lt;&gt;MONTH(StartDate),'У4 Ввод'!$D$209="",'У4 Ввод'!$E$209="",'У4 Ввод'!$D$209&gt;$B16),0,MAX(0,MIN(1,'У4 Ввод'!$E$209-NETWORKDAYS('У4 Ввод'!$D$209,$B16)+1))/Настройки!$E$10*100)</f>
        <v>0</v>
      </c>
      <c r="GW16" s="67" t="n">
        <f aca="false">IF(OR($D16=1,MONTH($B16)&lt;&gt;MONTH(StartDate),'У4 Ввод'!$D$210="",'У4 Ввод'!$E$210="",'У4 Ввод'!$D$210&gt;$B16),0,MAX(0,MIN(1,'У4 Ввод'!$E$210-NETWORKDAYS('У4 Ввод'!$D$210,$B16)+1))/Настройки!$E$10*100)</f>
        <v>0</v>
      </c>
      <c r="GX16" s="67" t="n">
        <f aca="false">IF(OR($D16=1,MONTH($B16)&lt;&gt;MONTH(StartDate),'У4 Ввод'!$D$211="",'У4 Ввод'!$E$211="",'У4 Ввод'!$D$211&gt;$B16),0,MAX(0,MIN(1,'У4 Ввод'!$E$211-NETWORKDAYS('У4 Ввод'!$D$211,$B16)+1))/Настройки!$E$10*100)</f>
        <v>0</v>
      </c>
      <c r="GY16" s="67" t="n">
        <f aca="false">IF(OR($D16=1,MONTH($B16)&lt;&gt;MONTH(StartDate),'У4 Ввод'!$D$212="",'У4 Ввод'!$E$212="",'У4 Ввод'!$D$212&gt;$B16),0,MAX(0,MIN(1,'У4 Ввод'!$E$212-NETWORKDAYS('У4 Ввод'!$D$212,$B16)+1))/Настройки!$E$10*100)</f>
        <v>0</v>
      </c>
      <c r="GZ16" s="67" t="n">
        <f aca="false">IF(OR($D16=1,MONTH($B16)&lt;&gt;MONTH(StartDate),'У4 Ввод'!$D$213="",'У4 Ввод'!$E$213="",'У4 Ввод'!$D$213&gt;$B16),0,MAX(0,MIN(1,'У4 Ввод'!$E$213-NETWORKDAYS('У4 Ввод'!$D$213,$B16)+1))/Настройки!$E$10*100)</f>
        <v>0</v>
      </c>
      <c r="HA16" s="67" t="n">
        <f aca="false">IF(OR($D16=1,MONTH($B16)&lt;&gt;MONTH(StartDate),'У4 Ввод'!$D$214="",'У4 Ввод'!$E$214="",'У4 Ввод'!$D$214&gt;$B16),0,MAX(0,MIN(1,'У4 Ввод'!$E$214-NETWORKDAYS('У4 Ввод'!$D$214,$B16)+1))/Настройки!$E$10*100)</f>
        <v>0</v>
      </c>
      <c r="HB16" s="67" t="n">
        <f aca="false">IF(OR($D16=1,MONTH($B16)&lt;&gt;MONTH(StartDate),'У4 Ввод'!$D$215="",'У4 Ввод'!$E$215="",'У4 Ввод'!$D$215&gt;$B16),0,MAX(0,MIN(1,'У4 Ввод'!$E$215-NETWORKDAYS('У4 Ввод'!$D$215,$B16)+1))/Настройки!$E$10*100)</f>
        <v>0</v>
      </c>
      <c r="HC16" s="67" t="n">
        <f aca="false">IF(OR($D16=1,MONTH($B16)&lt;&gt;MONTH(StartDate),'У4 Ввод'!$D$216="",'У4 Ввод'!$E$216="",'У4 Ввод'!$D$216&gt;$B16),0,MAX(0,MIN(1,'У4 Ввод'!$E$216-NETWORKDAYS('У4 Ввод'!$D$216,$B16)+1))/Настройки!$E$10*100)</f>
        <v>0</v>
      </c>
      <c r="HD16" s="67" t="n">
        <f aca="false">IF(OR($D16=1,MONTH($B16)&lt;&gt;MONTH(StartDate),'У4 Ввод'!$D$217="",'У4 Ввод'!$E$217="",'У4 Ввод'!$D$217&gt;$B16),0,MAX(0,MIN(1,'У4 Ввод'!$E$217-NETWORKDAYS('У4 Ввод'!$D$217,$B16)+1))/Настройки!$E$10*100)</f>
        <v>0</v>
      </c>
      <c r="HE16" s="67" t="n">
        <f aca="false">IF(OR($D16=1,MONTH($B16)&lt;&gt;MONTH(StartDate),'У4 Ввод'!$D$218="",'У4 Ввод'!$E$218="",'У4 Ввод'!$D$218&gt;$B16),0,MAX(0,MIN(1,'У4 Ввод'!$E$218-NETWORKDAYS('У4 Ввод'!$D$218,$B16)+1))/Настройки!$E$10*100)</f>
        <v>0</v>
      </c>
      <c r="HF16" s="67" t="n">
        <f aca="false">IF(OR($D16=1,MONTH($B16)&lt;&gt;MONTH(StartDate),'У4 Ввод'!$D$219="",'У4 Ввод'!$E$219="",'У4 Ввод'!$D$219&gt;$B16),0,MAX(0,MIN(1,'У4 Ввод'!$E$219-NETWORKDAYS('У4 Ввод'!$D$219,$B16)+1))/Настройки!$E$10*100)</f>
        <v>0</v>
      </c>
      <c r="HG16" s="67" t="n">
        <f aca="false">IF(OR($D16=1,MONTH($B16)&lt;&gt;MONTH(StartDate),'У4 Ввод'!$D$220="",'У4 Ввод'!$E$220="",'У4 Ввод'!$D$220&gt;$B16),0,MAX(0,MIN(1,'У4 Ввод'!$E$220-NETWORKDAYS('У4 Ввод'!$D$220,$B16)+1))/Настройки!$E$10*100)</f>
        <v>0</v>
      </c>
      <c r="HH16" s="67" t="n">
        <f aca="false">IF(OR($D16=1,MONTH($B16)&lt;&gt;MONTH(StartDate),'У4 Ввод'!$D$221="",'У4 Ввод'!$E$221="",'У4 Ввод'!$D$221&gt;$B16),0,MAX(0,MIN(1,'У4 Ввод'!$E$221-NETWORKDAYS('У4 Ввод'!$D$221,$B16)+1))/Настройки!$E$10*100)</f>
        <v>0</v>
      </c>
      <c r="HI16" s="67" t="n">
        <f aca="false">IF(OR($D16=1,MONTH($B16)&lt;&gt;MONTH(StartDate),'У4 Ввод'!$D$222="",'У4 Ввод'!$E$222="",'У4 Ввод'!$D$222&gt;$B16),0,MAX(0,MIN(1,'У4 Ввод'!$E$222-NETWORKDAYS('У4 Ввод'!$D$222,$B16)+1))/Настройки!$E$10*100)</f>
        <v>0</v>
      </c>
      <c r="HJ16" s="67" t="n">
        <f aca="false">IF(OR($D16=1,MONTH($B16)&lt;&gt;MONTH(StartDate),'У4 Ввод'!$D$223="",'У4 Ввод'!$E$223="",'У4 Ввод'!$D$223&gt;$B16),0,MAX(0,MIN(1,'У4 Ввод'!$E$223-NETWORKDAYS('У4 Ввод'!$D$223,$B16)+1))/Настройки!$E$10*100)</f>
        <v>0</v>
      </c>
      <c r="HK16" s="67" t="n">
        <f aca="false">IF(OR($D16=1,MONTH($B16)&lt;&gt;MONTH(StartDate),'У4 Ввод'!$D$224="",'У4 Ввод'!$E$224="",'У4 Ввод'!$D$224&gt;$B16),0,MAX(0,MIN(1,'У4 Ввод'!$E$224-NETWORKDAYS('У4 Ввод'!$D$224,$B16)+1))/Настройки!$E$10*100)</f>
        <v>0</v>
      </c>
      <c r="HL16" s="67" t="n">
        <f aca="false">IF(OR($D16=1,MONTH($B16)&lt;&gt;MONTH(StartDate),'У4 Ввод'!$D$225="",'У4 Ввод'!$E$225="",'У4 Ввод'!$D$225&gt;$B16),0,MAX(0,MIN(1,'У4 Ввод'!$E$225-NETWORKDAYS('У4 Ввод'!$D$225,$B16)+1))/Настройки!$E$10*100)</f>
        <v>0</v>
      </c>
      <c r="HM16" s="67" t="n">
        <f aca="false">IF(OR($D16=1,MONTH($B16)&lt;&gt;MONTH(StartDate),'У4 Ввод'!$D$226="",'У4 Ввод'!$E$226="",'У4 Ввод'!$D$226&gt;$B16),0,MAX(0,MIN(1,'У4 Ввод'!$E$226-NETWORKDAYS('У4 Ввод'!$D$226,$B16)+1))/Настройки!$E$10*100)</f>
        <v>0</v>
      </c>
      <c r="HN16" s="67" t="n">
        <f aca="false">IF(OR($D16=1,MONTH($B16)&lt;&gt;MONTH(StartDate),'У4 Ввод'!$D$227="",'У4 Ввод'!$E$227="",'У4 Ввод'!$D$227&gt;$B16),0,MAX(0,MIN(1,'У4 Ввод'!$E$227-NETWORKDAYS('У4 Ввод'!$D$227,$B16)+1))/Настройки!$E$10*100)</f>
        <v>0</v>
      </c>
      <c r="HO16" s="67" t="n">
        <f aca="false">IF(OR($D16=1,MONTH($B16)&lt;&gt;MONTH(StartDate),'У4 Ввод'!$D$228="",'У4 Ввод'!$E$228="",'У4 Ввод'!$D$228&gt;$B16),0,MAX(0,MIN(1,'У4 Ввод'!$E$228-NETWORKDAYS('У4 Ввод'!$D$228,$B16)+1))/Настройки!$E$10*100)</f>
        <v>0</v>
      </c>
      <c r="HP16" s="67" t="n">
        <f aca="false">IF(OR($D16=1,MONTH($B16)&lt;&gt;MONTH(StartDate),'У4 Ввод'!$D$229="",'У4 Ввод'!$E$229="",'У4 Ввод'!$D$229&gt;$B16),0,MAX(0,MIN(1,'У4 Ввод'!$E$229-NETWORKDAYS('У4 Ввод'!$D$229,$B16)+1))/Настройки!$E$10*100)</f>
        <v>0</v>
      </c>
      <c r="HQ16" s="67" t="n">
        <f aca="false">IF(OR($D16=1,MONTH($B16)&lt;&gt;MONTH(StartDate),'У4 Ввод'!$D$230="",'У4 Ввод'!$E$230="",'У4 Ввод'!$D$230&gt;$B16),0,MAX(0,MIN(1,'У4 Ввод'!$E$230-NETWORKDAYS('У4 Ввод'!$D$230,$B16)+1))/Настройки!$E$10*100)</f>
        <v>0</v>
      </c>
      <c r="HR16" s="67" t="n">
        <f aca="false">IF(OR($D16=1,MONTH($B16)&lt;&gt;MONTH(StartDate),'У4 Ввод'!$D$231="",'У4 Ввод'!$E$231="",'У4 Ввод'!$D$231&gt;$B16),0,MAX(0,MIN(1,'У4 Ввод'!$E$231-NETWORKDAYS('У4 Ввод'!$D$231,$B16)+1))/Настройки!$E$10*100)</f>
        <v>0</v>
      </c>
      <c r="HS16" s="67" t="n">
        <f aca="false">IF(OR($D16=1,MONTH($B16)&lt;&gt;MONTH(StartDate),'У4 Ввод'!$D$232="",'У4 Ввод'!$E$232="",'У4 Ввод'!$D$232&gt;$B16),0,MAX(0,MIN(1,'У4 Ввод'!$E$232-NETWORKDAYS('У4 Ввод'!$D$232,$B16)+1))/Настройки!$E$10*100)</f>
        <v>0</v>
      </c>
      <c r="HT16" s="67" t="n">
        <f aca="false">IF(OR($D16=1,MONTH($B16)&lt;&gt;MONTH(StartDate),'У4 Ввод'!$D$233="",'У4 Ввод'!$E$233="",'У4 Ввод'!$D$233&gt;$B16),0,MAX(0,MIN(1,'У4 Ввод'!$E$233-NETWORKDAYS('У4 Ввод'!$D$233,$B16)+1))/Настройки!$E$10*100)</f>
        <v>0</v>
      </c>
      <c r="HU16" s="67" t="n">
        <f aca="false">IF(OR($D16=1,MONTH($B16)&lt;&gt;MONTH(StartDate),'У4 Ввод'!$D$234="",'У4 Ввод'!$E$234="",'У4 Ввод'!$D$234&gt;$B16),0,MAX(0,MIN(1,'У4 Ввод'!$E$234-NETWORKDAYS('У4 Ввод'!$D$234,$B16)+1))/Настройки!$E$10*100)</f>
        <v>0</v>
      </c>
      <c r="HV16" s="67" t="n">
        <f aca="false">IF(OR($D16=1,MONTH($B16)&lt;&gt;MONTH(StartDate),'У4 Ввод'!$D$235="",'У4 Ввод'!$E$235="",'У4 Ввод'!$D$235&gt;$B16),0,MAX(0,MIN(1,'У4 Ввод'!$E$235-NETWORKDAYS('У4 Ввод'!$D$235,$B16)+1))/Настройки!$E$10*100)</f>
        <v>0</v>
      </c>
      <c r="HW16" s="67" t="n">
        <f aca="false">IF(OR($D16=1,MONTH($B16)&lt;&gt;MONTH(StartDate),'У4 Ввод'!$D$236="",'У4 Ввод'!$E$236="",'У4 Ввод'!$D$236&gt;$B16),0,MAX(0,MIN(1,'У4 Ввод'!$E$236-NETWORKDAYS('У4 Ввод'!$D$236,$B16)+1))/Настройки!$E$10*100)</f>
        <v>0</v>
      </c>
      <c r="HX16" s="67" t="n">
        <f aca="false">IF(OR($D16=1,MONTH($B16)&lt;&gt;MONTH(StartDate),'У4 Ввод'!$D$237="",'У4 Ввод'!$E$237="",'У4 Ввод'!$D$237&gt;$B16),0,MAX(0,MIN(1,'У4 Ввод'!$E$237-NETWORKDAYS('У4 Ввод'!$D$237,$B16)+1))/Настройки!$E$10*100)</f>
        <v>0</v>
      </c>
      <c r="HY16" s="67" t="n">
        <f aca="false">IF(OR($D16=1,MONTH($B16)&lt;&gt;MONTH(StartDate),'У4 Ввод'!$D$238="",'У4 Ввод'!$E$238="",'У4 Ввод'!$D$238&gt;$B16),0,MAX(0,MIN(1,'У4 Ввод'!$E$238-NETWORKDAYS('У4 Ввод'!$D$238,$B16)+1))/Настройки!$E$10*100)</f>
        <v>0</v>
      </c>
      <c r="HZ16" s="67" t="n">
        <f aca="false">IF(OR($D16=1,MONTH($B16)&lt;&gt;MONTH(StartDate),'У4 Ввод'!$D$239="",'У4 Ввод'!$E$239="",'У4 Ввод'!$D$239&gt;$B16),0,MAX(0,MIN(1,'У4 Ввод'!$E$239-NETWORKDAYS('У4 Ввод'!$D$239,$B16)+1))/Настройки!$E$10*100)</f>
        <v>0</v>
      </c>
      <c r="IA16" s="67" t="n">
        <f aca="false">IF(OR($D16=1,MONTH($B16)&lt;&gt;MONTH(StartDate),'У4 Ввод'!$D$240="",'У4 Ввод'!$E$240="",'У4 Ввод'!$D$240&gt;$B16),0,MAX(0,MIN(1,'У4 Ввод'!$E$240-NETWORKDAYS('У4 Ввод'!$D$240,$B16)+1))/Настройки!$E$10*100)</f>
        <v>0</v>
      </c>
      <c r="IB16" s="67" t="n">
        <f aca="false">IF(OR($D16=1,MONTH($B16)&lt;&gt;MONTH(StartDate),'У4 Ввод'!$D$241="",'У4 Ввод'!$E$241="",'У4 Ввод'!$D$241&gt;$B16),0,MAX(0,MIN(1,'У4 Ввод'!$E$241-NETWORKDAYS('У4 Ввод'!$D$241,$B16)+1))/Настройки!$E$10*100)</f>
        <v>0</v>
      </c>
      <c r="IC16" s="67" t="n">
        <f aca="false">IF(OR($D16=1,MONTH($B16)&lt;&gt;MONTH(StartDate),'У4 Ввод'!$D$242="",'У4 Ввод'!$E$242="",'У4 Ввод'!$D$242&gt;$B16),0,MAX(0,MIN(1,'У4 Ввод'!$E$242-NETWORKDAYS('У4 Ввод'!$D$242,$B16)+1))/Настройки!$E$10*100)</f>
        <v>0</v>
      </c>
      <c r="ID16" s="67" t="n">
        <f aca="false">IF(OR($D16=1,MONTH($B16)&lt;&gt;MONTH(StartDate),'У4 Ввод'!$D$243="",'У4 Ввод'!$E$243="",'У4 Ввод'!$D$243&gt;$B16),0,MAX(0,MIN(1,'У4 Ввод'!$E$243-NETWORKDAYS('У4 Ввод'!$D$243,$B16)+1))/Настройки!$E$10*100)</f>
        <v>0</v>
      </c>
      <c r="IE16" s="67" t="n">
        <f aca="false">IF(OR($D16=1,MONTH($B16)&lt;&gt;MONTH(StartDate),'У4 Ввод'!$D$244="",'У4 Ввод'!$E$244="",'У4 Ввод'!$D$244&gt;$B16),0,MAX(0,MIN(1,'У4 Ввод'!$E$244-NETWORKDAYS('У4 Ввод'!$D$244,$B16)+1))/Настройки!$E$10*100)</f>
        <v>0</v>
      </c>
      <c r="IF16" s="67" t="n">
        <f aca="false">IF(OR($D16=1,MONTH($B16)&lt;&gt;MONTH(StartDate),'У4 Ввод'!$D$245="",'У4 Ввод'!$E$245="",'У4 Ввод'!$D$245&gt;$B16),0,MAX(0,MIN(1,'У4 Ввод'!$E$245-NETWORKDAYS('У4 Ввод'!$D$245,$B16)+1))/Настройки!$E$10*100)</f>
        <v>0</v>
      </c>
      <c r="IG16" s="67" t="n">
        <f aca="false">IF(OR($D16=1,MONTH($B16)&lt;&gt;MONTH(StartDate),'У4 Ввод'!$D$246="",'У4 Ввод'!$E$246="",'У4 Ввод'!$D$246&gt;$B16),0,MAX(0,MIN(1,'У4 Ввод'!$E$246-NETWORKDAYS('У4 Ввод'!$D$246,$B16)+1))/Настройки!$E$10*100)</f>
        <v>0</v>
      </c>
      <c r="IH16" s="67" t="n">
        <f aca="false">IF(OR($D16=1,MONTH($B16)&lt;&gt;MONTH(StartDate),'У4 Ввод'!$D$247="",'У4 Ввод'!$E$247="",'У4 Ввод'!$D$247&gt;$B16),0,MAX(0,MIN(1,'У4 Ввод'!$E$247-NETWORKDAYS('У4 Ввод'!$D$247,$B16)+1))/Настройки!$E$10*100)</f>
        <v>0</v>
      </c>
      <c r="II16" s="67" t="n">
        <f aca="false">IF(OR($D16=1,MONTH($B16)&lt;&gt;MONTH(StartDate),'У4 Ввод'!$D$248="",'У4 Ввод'!$E$248="",'У4 Ввод'!$D$248&gt;$B16),0,MAX(0,MIN(1,'У4 Ввод'!$E$248-NETWORKDAYS('У4 Ввод'!$D$248,$B16)+1))/Настройки!$E$10*100)</f>
        <v>0</v>
      </c>
      <c r="IJ16" s="67" t="n">
        <f aca="false">IF(OR($D16=1,MONTH($B16)&lt;&gt;MONTH(StartDate),'У4 Ввод'!$D$249="",'У4 Ввод'!$E$249="",'У4 Ввод'!$D$249&gt;$B16),0,MAX(0,MIN(1,'У4 Ввод'!$E$249-NETWORKDAYS('У4 Ввод'!$D$249,$B16)+1))/Настройки!$E$10*100)</f>
        <v>0</v>
      </c>
      <c r="IK16" s="67" t="n">
        <f aca="false">IF(OR($D16=1,MONTH($B16)&lt;&gt;MONTH(StartDate),'У4 Ввод'!$D$250="",'У4 Ввод'!$E$250="",'У4 Ввод'!$D$250&gt;$B16),0,MAX(0,MIN(1,'У4 Ввод'!$E$250-NETWORKDAYS('У4 Ввод'!$D$250,$B16)+1))/Настройки!$E$10*100)</f>
        <v>0</v>
      </c>
      <c r="IL16" s="67" t="n">
        <f aca="false">IF(OR($D16=1,MONTH($B16)&lt;&gt;MONTH(StartDate),'У4 Ввод'!$D$251="",'У4 Ввод'!$E$251="",'У4 Ввод'!$D$251&gt;$B16),0,MAX(0,MIN(1,'У4 Ввод'!$E$251-NETWORKDAYS('У4 Ввод'!$D$251,$B16)+1))/Настройки!$E$10*100)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IF(OR($D17=1,MONTH($B17)&lt;&gt;MONTH(StartDate),'У4 Ввод'!$D$12="",'У4 Ввод'!$E$12="",'У4 Ввод'!$D$12&gt;$B17),0,MAX(0,MIN(1,'У4 Ввод'!$E$12-NETWORKDAYS('У4 Ввод'!$D$12,$B17)+1))/Настройки!$E$10*100)</f>
        <v>0</v>
      </c>
      <c r="H17" s="67" t="n">
        <f aca="false">IF(OR($D17=1,MONTH($B17)&lt;&gt;MONTH(StartDate),'У4 Ввод'!$D$13="",'У4 Ввод'!$E$13="",'У4 Ввод'!$D$13&gt;$B17),0,MAX(0,MIN(1,'У4 Ввод'!$E$13-NETWORKDAYS('У4 Ввод'!$D$13,$B17)+1))/Настройки!$E$10*100)</f>
        <v>0</v>
      </c>
      <c r="I17" s="67" t="n">
        <f aca="false">IF(OR($D17=1,MONTH($B17)&lt;&gt;MONTH(StartDate),'У4 Ввод'!$D$14="",'У4 Ввод'!$E$14="",'У4 Ввод'!$D$14&gt;$B17),0,MAX(0,MIN(1,'У4 Ввод'!$E$14-NETWORKDAYS('У4 Ввод'!$D$14,$B17)+1))/Настройки!$E$10*100)</f>
        <v>0</v>
      </c>
      <c r="J17" s="67" t="n">
        <f aca="false">IF(OR($D17=1,MONTH($B17)&lt;&gt;MONTH(StartDate),'У4 Ввод'!$D$15="",'У4 Ввод'!$E$15="",'У4 Ввод'!$D$15&gt;$B17),0,MAX(0,MIN(1,'У4 Ввод'!$E$15-NETWORKDAYS('У4 Ввод'!$D$15,$B17)+1))/Настройки!$E$10*100)</f>
        <v>0</v>
      </c>
      <c r="K17" s="67" t="n">
        <f aca="false">IF(OR($D17=1,MONTH($B17)&lt;&gt;MONTH(StartDate),'У4 Ввод'!$D$16="",'У4 Ввод'!$E$16="",'У4 Ввод'!$D$16&gt;$B17),0,MAX(0,MIN(1,'У4 Ввод'!$E$16-NETWORKDAYS('У4 Ввод'!$D$16,$B17)+1))/Настройки!$E$10*100)</f>
        <v>0</v>
      </c>
      <c r="L17" s="67" t="n">
        <f aca="false">IF(OR($D17=1,MONTH($B17)&lt;&gt;MONTH(StartDate),'У4 Ввод'!$D$17="",'У4 Ввод'!$E$17="",'У4 Ввод'!$D$17&gt;$B17),0,MAX(0,MIN(1,'У4 Ввод'!$E$17-NETWORKDAYS('У4 Ввод'!$D$17,$B17)+1))/Настройки!$E$10*100)</f>
        <v>0</v>
      </c>
      <c r="M17" s="67" t="n">
        <f aca="false">IF(OR($D17=1,MONTH($B17)&lt;&gt;MONTH(StartDate),'У4 Ввод'!$D$18="",'У4 Ввод'!$E$18="",'У4 Ввод'!$D$18&gt;$B17),0,MAX(0,MIN(1,'У4 Ввод'!$E$18-NETWORKDAYS('У4 Ввод'!$D$18,$B17)+1))/Настройки!$E$10*100)</f>
        <v>0</v>
      </c>
      <c r="N17" s="67" t="n">
        <f aca="false">IF(OR($D17=1,MONTH($B17)&lt;&gt;MONTH(StartDate),'У4 Ввод'!$D$19="",'У4 Ввод'!$E$19="",'У4 Ввод'!$D$19&gt;$B17),0,MAX(0,MIN(1,'У4 Ввод'!$E$19-NETWORKDAYS('У4 Ввод'!$D$19,$B17)+1))/Настройки!$E$10*100)</f>
        <v>0</v>
      </c>
      <c r="O17" s="67" t="n">
        <f aca="false">IF(OR($D17=1,MONTH($B17)&lt;&gt;MONTH(StartDate),'У4 Ввод'!$D$20="",'У4 Ввод'!$E$20="",'У4 Ввод'!$D$20&gt;$B17),0,MAX(0,MIN(1,'У4 Ввод'!$E$20-NETWORKDAYS('У4 Ввод'!$D$20,$B17)+1))/Настройки!$E$10*100)</f>
        <v>0</v>
      </c>
      <c r="P17" s="67" t="n">
        <f aca="false">IF(OR($D17=1,MONTH($B17)&lt;&gt;MONTH(StartDate),'У4 Ввод'!$D$21="",'У4 Ввод'!$E$21="",'У4 Ввод'!$D$21&gt;$B17),0,MAX(0,MIN(1,'У4 Ввод'!$E$21-NETWORKDAYS('У4 Ввод'!$D$21,$B17)+1))/Настройки!$E$10*100)</f>
        <v>0</v>
      </c>
      <c r="Q17" s="67" t="n">
        <f aca="false">IF(OR($D17=1,MONTH($B17)&lt;&gt;MONTH(StartDate),'У4 Ввод'!$D$22="",'У4 Ввод'!$E$22="",'У4 Ввод'!$D$22&gt;$B17),0,MAX(0,MIN(1,'У4 Ввод'!$E$22-NETWORKDAYS('У4 Ввод'!$D$22,$B17)+1))/Настройки!$E$10*100)</f>
        <v>0</v>
      </c>
      <c r="R17" s="67" t="n">
        <f aca="false">IF(OR($D17=1,MONTH($B17)&lt;&gt;MONTH(StartDate),'У4 Ввод'!$D$23="",'У4 Ввод'!$E$23="",'У4 Ввод'!$D$23&gt;$B17),0,MAX(0,MIN(1,'У4 Ввод'!$E$23-NETWORKDAYS('У4 Ввод'!$D$23,$B17)+1))/Настройки!$E$10*100)</f>
        <v>0</v>
      </c>
      <c r="S17" s="67" t="n">
        <f aca="false">IF(OR($D17=1,MONTH($B17)&lt;&gt;MONTH(StartDate),'У4 Ввод'!$D$24="",'У4 Ввод'!$E$24="",'У4 Ввод'!$D$24&gt;$B17),0,MAX(0,MIN(1,'У4 Ввод'!$E$24-NETWORKDAYS('У4 Ввод'!$D$24,$B17)+1))/Настройки!$E$10*100)</f>
        <v>0</v>
      </c>
      <c r="T17" s="67" t="n">
        <f aca="false">IF(OR($D17=1,MONTH($B17)&lt;&gt;MONTH(StartDate),'У4 Ввод'!$D$25="",'У4 Ввод'!$E$25="",'У4 Ввод'!$D$25&gt;$B17),0,MAX(0,MIN(1,'У4 Ввод'!$E$25-NETWORKDAYS('У4 Ввод'!$D$25,$B17)+1))/Настройки!$E$10*100)</f>
        <v>0</v>
      </c>
      <c r="U17" s="67" t="n">
        <f aca="false">IF(OR($D17=1,MONTH($B17)&lt;&gt;MONTH(StartDate),'У4 Ввод'!$D$26="",'У4 Ввод'!$E$26="",'У4 Ввод'!$D$26&gt;$B17),0,MAX(0,MIN(1,'У4 Ввод'!$E$26-NETWORKDAYS('У4 Ввод'!$D$26,$B17)+1))/Настройки!$E$10*100)</f>
        <v>0</v>
      </c>
      <c r="V17" s="67" t="n">
        <f aca="false">IF(OR($D17=1,MONTH($B17)&lt;&gt;MONTH(StartDate),'У4 Ввод'!$D$27="",'У4 Ввод'!$E$27="",'У4 Ввод'!$D$27&gt;$B17),0,MAX(0,MIN(1,'У4 Ввод'!$E$27-NETWORKDAYS('У4 Ввод'!$D$27,$B17)+1))/Настройки!$E$10*100)</f>
        <v>0</v>
      </c>
      <c r="W17" s="67" t="n">
        <f aca="false">IF(OR($D17=1,MONTH($B17)&lt;&gt;MONTH(StartDate),'У4 Ввод'!$D$28="",'У4 Ввод'!$E$28="",'У4 Ввод'!$D$28&gt;$B17),0,MAX(0,MIN(1,'У4 Ввод'!$E$28-NETWORKDAYS('У4 Ввод'!$D$28,$B17)+1))/Настройки!$E$10*100)</f>
        <v>0</v>
      </c>
      <c r="X17" s="67" t="n">
        <f aca="false">IF(OR($D17=1,MONTH($B17)&lt;&gt;MONTH(StartDate),'У4 Ввод'!$D$29="",'У4 Ввод'!$E$29="",'У4 Ввод'!$D$29&gt;$B17),0,MAX(0,MIN(1,'У4 Ввод'!$E$29-NETWORKDAYS('У4 Ввод'!$D$29,$B17)+1))/Настройки!$E$10*100)</f>
        <v>0</v>
      </c>
      <c r="Y17" s="67" t="n">
        <f aca="false">IF(OR($D17=1,MONTH($B17)&lt;&gt;MONTH(StartDate),'У4 Ввод'!$D$30="",'У4 Ввод'!$E$30="",'У4 Ввод'!$D$30&gt;$B17),0,MAX(0,MIN(1,'У4 Ввод'!$E$30-NETWORKDAYS('У4 Ввод'!$D$30,$B17)+1))/Настройки!$E$10*100)</f>
        <v>0</v>
      </c>
      <c r="Z17" s="67" t="n">
        <f aca="false">IF(OR($D17=1,MONTH($B17)&lt;&gt;MONTH(StartDate),'У4 Ввод'!$D$31="",'У4 Ввод'!$E$31="",'У4 Ввод'!$D$31&gt;$B17),0,MAX(0,MIN(1,'У4 Ввод'!$E$31-NETWORKDAYS('У4 Ввод'!$D$31,$B17)+1))/Настройки!$E$10*100)</f>
        <v>0</v>
      </c>
      <c r="AA17" s="67" t="n">
        <f aca="false">IF(OR($D17=1,MONTH($B17)&lt;&gt;MONTH(StartDate),'У4 Ввод'!$D$32="",'У4 Ввод'!$E$32="",'У4 Ввод'!$D$32&gt;$B17),0,MAX(0,MIN(1,'У4 Ввод'!$E$32-NETWORKDAYS('У4 Ввод'!$D$32,$B17)+1))/Настройки!$E$10*100)</f>
        <v>0</v>
      </c>
      <c r="AB17" s="67" t="n">
        <f aca="false">IF(OR($D17=1,MONTH($B17)&lt;&gt;MONTH(StartDate),'У4 Ввод'!$D$33="",'У4 Ввод'!$E$33="",'У4 Ввод'!$D$33&gt;$B17),0,MAX(0,MIN(1,'У4 Ввод'!$E$33-NETWORKDAYS('У4 Ввод'!$D$33,$B17)+1))/Настройки!$E$10*100)</f>
        <v>0</v>
      </c>
      <c r="AC17" s="67" t="n">
        <f aca="false">IF(OR($D17=1,MONTH($B17)&lt;&gt;MONTH(StartDate),'У4 Ввод'!$D$34="",'У4 Ввод'!$E$34="",'У4 Ввод'!$D$34&gt;$B17),0,MAX(0,MIN(1,'У4 Ввод'!$E$34-NETWORKDAYS('У4 Ввод'!$D$34,$B17)+1))/Настройки!$E$10*100)</f>
        <v>0</v>
      </c>
      <c r="AD17" s="67" t="n">
        <f aca="false">IF(OR($D17=1,MONTH($B17)&lt;&gt;MONTH(StartDate),'У4 Ввод'!$D$35="",'У4 Ввод'!$E$35="",'У4 Ввод'!$D$35&gt;$B17),0,MAX(0,MIN(1,'У4 Ввод'!$E$35-NETWORKDAYS('У4 Ввод'!$D$35,$B17)+1))/Настройки!$E$10*100)</f>
        <v>0</v>
      </c>
      <c r="AE17" s="67" t="n">
        <f aca="false">IF(OR($D17=1,MONTH($B17)&lt;&gt;MONTH(StartDate),'У4 Ввод'!$D$36="",'У4 Ввод'!$E$36="",'У4 Ввод'!$D$36&gt;$B17),0,MAX(0,MIN(1,'У4 Ввод'!$E$36-NETWORKDAYS('У4 Ввод'!$D$36,$B17)+1))/Настройки!$E$10*100)</f>
        <v>0</v>
      </c>
      <c r="AF17" s="67" t="n">
        <f aca="false">IF(OR($D17=1,MONTH($B17)&lt;&gt;MONTH(StartDate),'У4 Ввод'!$D$37="",'У4 Ввод'!$E$37="",'У4 Ввод'!$D$37&gt;$B17),0,MAX(0,MIN(1,'У4 Ввод'!$E$37-NETWORKDAYS('У4 Ввод'!$D$37,$B17)+1))/Настройки!$E$10*100)</f>
        <v>0</v>
      </c>
      <c r="AG17" s="67" t="n">
        <f aca="false">IF(OR($D17=1,MONTH($B17)&lt;&gt;MONTH(StartDate),'У4 Ввод'!$D$38="",'У4 Ввод'!$E$38="",'У4 Ввод'!$D$38&gt;$B17),0,MAX(0,MIN(1,'У4 Ввод'!$E$38-NETWORKDAYS('У4 Ввод'!$D$38,$B17)+1))/Настройки!$E$10*100)</f>
        <v>0</v>
      </c>
      <c r="AH17" s="67" t="n">
        <f aca="false">IF(OR($D17=1,MONTH($B17)&lt;&gt;MONTH(StartDate),'У4 Ввод'!$D$39="",'У4 Ввод'!$E$39="",'У4 Ввод'!$D$39&gt;$B17),0,MAX(0,MIN(1,'У4 Ввод'!$E$39-NETWORKDAYS('У4 Ввод'!$D$39,$B17)+1))/Настройки!$E$10*100)</f>
        <v>0</v>
      </c>
      <c r="AI17" s="67" t="n">
        <f aca="false">IF(OR($D17=1,MONTH($B17)&lt;&gt;MONTH(StartDate),'У4 Ввод'!$D$40="",'У4 Ввод'!$E$40="",'У4 Ввод'!$D$40&gt;$B17),0,MAX(0,MIN(1,'У4 Ввод'!$E$40-NETWORKDAYS('У4 Ввод'!$D$40,$B17)+1))/Настройки!$E$10*100)</f>
        <v>0</v>
      </c>
      <c r="AJ17" s="67" t="n">
        <f aca="false">IF(OR($D17=1,MONTH($B17)&lt;&gt;MONTH(StartDate),'У4 Ввод'!$D$41="",'У4 Ввод'!$E$41="",'У4 Ввод'!$D$41&gt;$B17),0,MAX(0,MIN(1,'У4 Ввод'!$E$41-NETWORKDAYS('У4 Ввод'!$D$41,$B17)+1))/Настройки!$E$10*100)</f>
        <v>0</v>
      </c>
      <c r="AK17" s="67" t="n">
        <f aca="false">IF(OR($D17=1,MONTH($B17)&lt;&gt;MONTH(StartDate),'У4 Ввод'!$D$42="",'У4 Ввод'!$E$42="",'У4 Ввод'!$D$42&gt;$B17),0,MAX(0,MIN(1,'У4 Ввод'!$E$42-NETWORKDAYS('У4 Ввод'!$D$42,$B17)+1))/Настройки!$E$10*100)</f>
        <v>0</v>
      </c>
      <c r="AL17" s="67" t="n">
        <f aca="false">IF(OR($D17=1,MONTH($B17)&lt;&gt;MONTH(StartDate),'У4 Ввод'!$D$43="",'У4 Ввод'!$E$43="",'У4 Ввод'!$D$43&gt;$B17),0,MAX(0,MIN(1,'У4 Ввод'!$E$43-NETWORKDAYS('У4 Ввод'!$D$43,$B17)+1))/Настройки!$E$10*100)</f>
        <v>0</v>
      </c>
      <c r="AM17" s="67" t="n">
        <f aca="false">IF(OR($D17=1,MONTH($B17)&lt;&gt;MONTH(StartDate),'У4 Ввод'!$D$44="",'У4 Ввод'!$E$44="",'У4 Ввод'!$D$44&gt;$B17),0,MAX(0,MIN(1,'У4 Ввод'!$E$44-NETWORKDAYS('У4 Ввод'!$D$44,$B17)+1))/Настройки!$E$10*100)</f>
        <v>0</v>
      </c>
      <c r="AN17" s="67" t="n">
        <f aca="false">IF(OR($D17=1,MONTH($B17)&lt;&gt;MONTH(StartDate),'У4 Ввод'!$D$45="",'У4 Ввод'!$E$45="",'У4 Ввод'!$D$45&gt;$B17),0,MAX(0,MIN(1,'У4 Ввод'!$E$45-NETWORKDAYS('У4 Ввод'!$D$45,$B17)+1))/Настройки!$E$10*100)</f>
        <v>0</v>
      </c>
      <c r="AO17" s="67" t="n">
        <f aca="false">IF(OR($D17=1,MONTH($B17)&lt;&gt;MONTH(StartDate),'У4 Ввод'!$D$46="",'У4 Ввод'!$E$46="",'У4 Ввод'!$D$46&gt;$B17),0,MAX(0,MIN(1,'У4 Ввод'!$E$46-NETWORKDAYS('У4 Ввод'!$D$46,$B17)+1))/Настройки!$E$10*100)</f>
        <v>0</v>
      </c>
      <c r="AP17" s="67" t="n">
        <f aca="false">IF(OR($D17=1,MONTH($B17)&lt;&gt;MONTH(StartDate),'У4 Ввод'!$D$47="",'У4 Ввод'!$E$47="",'У4 Ввод'!$D$47&gt;$B17),0,MAX(0,MIN(1,'У4 Ввод'!$E$47-NETWORKDAYS('У4 Ввод'!$D$47,$B17)+1))/Настройки!$E$10*100)</f>
        <v>0</v>
      </c>
      <c r="AQ17" s="67" t="n">
        <f aca="false">IF(OR($D17=1,MONTH($B17)&lt;&gt;MONTH(StartDate),'У4 Ввод'!$D$48="",'У4 Ввод'!$E$48="",'У4 Ввод'!$D$48&gt;$B17),0,MAX(0,MIN(1,'У4 Ввод'!$E$48-NETWORKDAYS('У4 Ввод'!$D$48,$B17)+1))/Настройки!$E$10*100)</f>
        <v>0</v>
      </c>
      <c r="AR17" s="67" t="n">
        <f aca="false">IF(OR($D17=1,MONTH($B17)&lt;&gt;MONTH(StartDate),'У4 Ввод'!$D$49="",'У4 Ввод'!$E$49="",'У4 Ввод'!$D$49&gt;$B17),0,MAX(0,MIN(1,'У4 Ввод'!$E$49-NETWORKDAYS('У4 Ввод'!$D$49,$B17)+1))/Настройки!$E$10*100)</f>
        <v>0</v>
      </c>
      <c r="AS17" s="67" t="n">
        <f aca="false">IF(OR($D17=1,MONTH($B17)&lt;&gt;MONTH(StartDate),'У4 Ввод'!$D$50="",'У4 Ввод'!$E$50="",'У4 Ввод'!$D$50&gt;$B17),0,MAX(0,MIN(1,'У4 Ввод'!$E$50-NETWORKDAYS('У4 Ввод'!$D$50,$B17)+1))/Настройки!$E$10*100)</f>
        <v>0</v>
      </c>
      <c r="AT17" s="67" t="n">
        <f aca="false">IF(OR($D17=1,MONTH($B17)&lt;&gt;MONTH(StartDate),'У4 Ввод'!$D$51="",'У4 Ввод'!$E$51="",'У4 Ввод'!$D$51&gt;$B17),0,MAX(0,MIN(1,'У4 Ввод'!$E$51-NETWORKDAYS('У4 Ввод'!$D$51,$B17)+1))/Настройки!$E$10*100)</f>
        <v>0</v>
      </c>
      <c r="AU17" s="67" t="n">
        <f aca="false">IF(OR($D17=1,MONTH($B17)&lt;&gt;MONTH(StartDate),'У4 Ввод'!$D$52="",'У4 Ввод'!$E$52="",'У4 Ввод'!$D$52&gt;$B17),0,MAX(0,MIN(1,'У4 Ввод'!$E$52-NETWORKDAYS('У4 Ввод'!$D$52,$B17)+1))/Настройки!$E$10*100)</f>
        <v>0</v>
      </c>
      <c r="AV17" s="67" t="n">
        <f aca="false">IF(OR($D17=1,MONTH($B17)&lt;&gt;MONTH(StartDate),'У4 Ввод'!$D$53="",'У4 Ввод'!$E$53="",'У4 Ввод'!$D$53&gt;$B17),0,MAX(0,MIN(1,'У4 Ввод'!$E$53-NETWORKDAYS('У4 Ввод'!$D$53,$B17)+1))/Настройки!$E$10*100)</f>
        <v>0</v>
      </c>
      <c r="AW17" s="67" t="n">
        <f aca="false">IF(OR($D17=1,MONTH($B17)&lt;&gt;MONTH(StartDate),'У4 Ввод'!$D$54="",'У4 Ввод'!$E$54="",'У4 Ввод'!$D$54&gt;$B17),0,MAX(0,MIN(1,'У4 Ввод'!$E$54-NETWORKDAYS('У4 Ввод'!$D$54,$B17)+1))/Настройки!$E$10*100)</f>
        <v>0</v>
      </c>
      <c r="AX17" s="67" t="n">
        <f aca="false">IF(OR($D17=1,MONTH($B17)&lt;&gt;MONTH(StartDate),'У4 Ввод'!$D$55="",'У4 Ввод'!$E$55="",'У4 Ввод'!$D$55&gt;$B17),0,MAX(0,MIN(1,'У4 Ввод'!$E$55-NETWORKDAYS('У4 Ввод'!$D$55,$B17)+1))/Настройки!$E$10*100)</f>
        <v>0</v>
      </c>
      <c r="AY17" s="67" t="n">
        <f aca="false">IF(OR($D17=1,MONTH($B17)&lt;&gt;MONTH(StartDate),'У4 Ввод'!$D$56="",'У4 Ввод'!$E$56="",'У4 Ввод'!$D$56&gt;$B17),0,MAX(0,MIN(1,'У4 Ввод'!$E$56-NETWORKDAYS('У4 Ввод'!$D$56,$B17)+1))/Настройки!$E$10*100)</f>
        <v>0</v>
      </c>
      <c r="AZ17" s="67" t="n">
        <f aca="false">IF(OR($D17=1,MONTH($B17)&lt;&gt;MONTH(StartDate),'У4 Ввод'!$D$57="",'У4 Ввод'!$E$57="",'У4 Ввод'!$D$57&gt;$B17),0,MAX(0,MIN(1,'У4 Ввод'!$E$57-NETWORKDAYS('У4 Ввод'!$D$57,$B17)+1))/Настройки!$E$10*100)</f>
        <v>0</v>
      </c>
      <c r="BA17" s="67" t="n">
        <f aca="false">IF(OR($D17=1,MONTH($B17)&lt;&gt;MONTH(StartDate),'У4 Ввод'!$D$58="",'У4 Ввод'!$E$58="",'У4 Ввод'!$D$58&gt;$B17),0,MAX(0,MIN(1,'У4 Ввод'!$E$58-NETWORKDAYS('У4 Ввод'!$D$58,$B17)+1))/Настройки!$E$10*100)</f>
        <v>0</v>
      </c>
      <c r="BB17" s="67" t="n">
        <f aca="false">IF(OR($D17=1,MONTH($B17)&lt;&gt;MONTH(StartDate),'У4 Ввод'!$D$59="",'У4 Ввод'!$E$59="",'У4 Ввод'!$D$59&gt;$B17),0,MAX(0,MIN(1,'У4 Ввод'!$E$59-NETWORKDAYS('У4 Ввод'!$D$59,$B17)+1))/Настройки!$E$10*100)</f>
        <v>0</v>
      </c>
      <c r="BC17" s="67" t="n">
        <f aca="false">IF(OR($D17=1,MONTH($B17)&lt;&gt;MONTH(StartDate),'У4 Ввод'!$D$60="",'У4 Ввод'!$E$60="",'У4 Ввод'!$D$60&gt;$B17),0,MAX(0,MIN(1,'У4 Ввод'!$E$60-NETWORKDAYS('У4 Ввод'!$D$60,$B17)+1))/Настройки!$E$10*100)</f>
        <v>0</v>
      </c>
      <c r="BD17" s="67" t="n">
        <f aca="false">IF(OR($D17=1,MONTH($B17)&lt;&gt;MONTH(StartDate),'У4 Ввод'!$D$61="",'У4 Ввод'!$E$61="",'У4 Ввод'!$D$61&gt;$B17),0,MAX(0,MIN(1,'У4 Ввод'!$E$61-NETWORKDAYS('У4 Ввод'!$D$61,$B17)+1))/Настройки!$E$10*100)</f>
        <v>0</v>
      </c>
      <c r="BE17" s="67" t="n">
        <f aca="false">IF(OR($D17=1,MONTH($B17)&lt;&gt;MONTH(StartDate),'У4 Ввод'!$D$62="",'У4 Ввод'!$E$62="",'У4 Ввод'!$D$62&gt;$B17),0,MAX(0,MIN(1,'У4 Ввод'!$E$62-NETWORKDAYS('У4 Ввод'!$D$62,$B17)+1))/Настройки!$E$10*100)</f>
        <v>0</v>
      </c>
      <c r="BF17" s="67" t="n">
        <f aca="false">IF(OR($D17=1,MONTH($B17)&lt;&gt;MONTH(StartDate),'У4 Ввод'!$D$63="",'У4 Ввод'!$E$63="",'У4 Ввод'!$D$63&gt;$B17),0,MAX(0,MIN(1,'У4 Ввод'!$E$63-NETWORKDAYS('У4 Ввод'!$D$63,$B17)+1))/Настройки!$E$10*100)</f>
        <v>0</v>
      </c>
      <c r="BG17" s="67" t="n">
        <f aca="false">IF(OR($D17=1,MONTH($B17)&lt;&gt;MONTH(StartDate),'У4 Ввод'!$D$64="",'У4 Ввод'!$E$64="",'У4 Ввод'!$D$64&gt;$B17),0,MAX(0,MIN(1,'У4 Ввод'!$E$64-NETWORKDAYS('У4 Ввод'!$D$64,$B17)+1))/Настройки!$E$10*100)</f>
        <v>0</v>
      </c>
      <c r="BH17" s="67" t="n">
        <f aca="false">IF(OR($D17=1,MONTH($B17)&lt;&gt;MONTH(StartDate),'У4 Ввод'!$D$65="",'У4 Ввод'!$E$65="",'У4 Ввод'!$D$65&gt;$B17),0,MAX(0,MIN(1,'У4 Ввод'!$E$65-NETWORKDAYS('У4 Ввод'!$D$65,$B17)+1))/Настройки!$E$10*100)</f>
        <v>0</v>
      </c>
      <c r="BI17" s="67" t="n">
        <f aca="false">IF(OR($D17=1,MONTH($B17)&lt;&gt;MONTH(StartDate),'У4 Ввод'!$D$66="",'У4 Ввод'!$E$66="",'У4 Ввод'!$D$66&gt;$B17),0,MAX(0,MIN(1,'У4 Ввод'!$E$66-NETWORKDAYS('У4 Ввод'!$D$66,$B17)+1))/Настройки!$E$10*100)</f>
        <v>0</v>
      </c>
      <c r="BJ17" s="67" t="n">
        <f aca="false">IF(OR($D17=1,MONTH($B17)&lt;&gt;MONTH(StartDate),'У4 Ввод'!$D$67="",'У4 Ввод'!$E$67="",'У4 Ввод'!$D$67&gt;$B17),0,MAX(0,MIN(1,'У4 Ввод'!$E$67-NETWORKDAYS('У4 Ввод'!$D$67,$B17)+1))/Настройки!$E$10*100)</f>
        <v>0</v>
      </c>
      <c r="BK17" s="67" t="n">
        <f aca="false">IF(OR($D17=1,MONTH($B17)&lt;&gt;MONTH(StartDate),'У4 Ввод'!$D$68="",'У4 Ввод'!$E$68="",'У4 Ввод'!$D$68&gt;$B17),0,MAX(0,MIN(1,'У4 Ввод'!$E$68-NETWORKDAYS('У4 Ввод'!$D$68,$B17)+1))/Настройки!$E$10*100)</f>
        <v>0</v>
      </c>
      <c r="BL17" s="67" t="n">
        <f aca="false">IF(OR($D17=1,MONTH($B17)&lt;&gt;MONTH(StartDate),'У4 Ввод'!$D$69="",'У4 Ввод'!$E$69="",'У4 Ввод'!$D$69&gt;$B17),0,MAX(0,MIN(1,'У4 Ввод'!$E$69-NETWORKDAYS('У4 Ввод'!$D$69,$B17)+1))/Настройки!$E$10*100)</f>
        <v>0</v>
      </c>
      <c r="BM17" s="67" t="n">
        <f aca="false">IF(OR($D17=1,MONTH($B17)&lt;&gt;MONTH(StartDate),'У4 Ввод'!$D$70="",'У4 Ввод'!$E$70="",'У4 Ввод'!$D$70&gt;$B17),0,MAX(0,MIN(1,'У4 Ввод'!$E$70-NETWORKDAYS('У4 Ввод'!$D$70,$B17)+1))/Настройки!$E$10*100)</f>
        <v>0</v>
      </c>
      <c r="BN17" s="67" t="n">
        <f aca="false">IF(OR($D17=1,MONTH($B17)&lt;&gt;MONTH(StartDate),'У4 Ввод'!$D$71="",'У4 Ввод'!$E$71="",'У4 Ввод'!$D$71&gt;$B17),0,MAX(0,MIN(1,'У4 Ввод'!$E$71-NETWORKDAYS('У4 Ввод'!$D$71,$B17)+1))/Настройки!$E$10*100)</f>
        <v>0</v>
      </c>
      <c r="BO17" s="67" t="n">
        <f aca="false">IF(OR($D17=1,MONTH($B17)&lt;&gt;MONTH(StartDate),'У4 Ввод'!$D$72="",'У4 Ввод'!$E$72="",'У4 Ввод'!$D$72&gt;$B17),0,MAX(0,MIN(1,'У4 Ввод'!$E$72-NETWORKDAYS('У4 Ввод'!$D$72,$B17)+1))/Настройки!$E$10*100)</f>
        <v>0</v>
      </c>
      <c r="BP17" s="67" t="n">
        <f aca="false">IF(OR($D17=1,MONTH($B17)&lt;&gt;MONTH(StartDate),'У4 Ввод'!$D$73="",'У4 Ввод'!$E$73="",'У4 Ввод'!$D$73&gt;$B17),0,MAX(0,MIN(1,'У4 Ввод'!$E$73-NETWORKDAYS('У4 Ввод'!$D$73,$B17)+1))/Настройки!$E$10*100)</f>
        <v>0</v>
      </c>
      <c r="BQ17" s="67" t="n">
        <f aca="false">IF(OR($D17=1,MONTH($B17)&lt;&gt;MONTH(StartDate),'У4 Ввод'!$D$74="",'У4 Ввод'!$E$74="",'У4 Ввод'!$D$74&gt;$B17),0,MAX(0,MIN(1,'У4 Ввод'!$E$74-NETWORKDAYS('У4 Ввод'!$D$74,$B17)+1))/Настройки!$E$10*100)</f>
        <v>0</v>
      </c>
      <c r="BR17" s="67" t="n">
        <f aca="false">IF(OR($D17=1,MONTH($B17)&lt;&gt;MONTH(StartDate),'У4 Ввод'!$D$75="",'У4 Ввод'!$E$75="",'У4 Ввод'!$D$75&gt;$B17),0,MAX(0,MIN(1,'У4 Ввод'!$E$75-NETWORKDAYS('У4 Ввод'!$D$75,$B17)+1))/Настройки!$E$10*100)</f>
        <v>0</v>
      </c>
      <c r="BS17" s="67" t="n">
        <f aca="false">IF(OR($D17=1,MONTH($B17)&lt;&gt;MONTH(StartDate),'У4 Ввод'!$D$76="",'У4 Ввод'!$E$76="",'У4 Ввод'!$D$76&gt;$B17),0,MAX(0,MIN(1,'У4 Ввод'!$E$76-NETWORKDAYS('У4 Ввод'!$D$76,$B17)+1))/Настройки!$E$10*100)</f>
        <v>0</v>
      </c>
      <c r="BT17" s="67" t="n">
        <f aca="false">IF(OR($D17=1,MONTH($B17)&lt;&gt;MONTH(StartDate),'У4 Ввод'!$D$77="",'У4 Ввод'!$E$77="",'У4 Ввод'!$D$77&gt;$B17),0,MAX(0,MIN(1,'У4 Ввод'!$E$77-NETWORKDAYS('У4 Ввод'!$D$77,$B17)+1))/Настройки!$E$10*100)</f>
        <v>0</v>
      </c>
      <c r="BU17" s="67" t="n">
        <f aca="false">IF(OR($D17=1,MONTH($B17)&lt;&gt;MONTH(StartDate),'У4 Ввод'!$D$78="",'У4 Ввод'!$E$78="",'У4 Ввод'!$D$78&gt;$B17),0,MAX(0,MIN(1,'У4 Ввод'!$E$78-NETWORKDAYS('У4 Ввод'!$D$78,$B17)+1))/Настройки!$E$10*100)</f>
        <v>0</v>
      </c>
      <c r="BV17" s="67" t="n">
        <f aca="false">IF(OR($D17=1,MONTH($B17)&lt;&gt;MONTH(StartDate),'У4 Ввод'!$D$79="",'У4 Ввод'!$E$79="",'У4 Ввод'!$D$79&gt;$B17),0,MAX(0,MIN(1,'У4 Ввод'!$E$79-NETWORKDAYS('У4 Ввод'!$D$79,$B17)+1))/Настройки!$E$10*100)</f>
        <v>0</v>
      </c>
      <c r="BW17" s="67" t="n">
        <f aca="false">IF(OR($D17=1,MONTH($B17)&lt;&gt;MONTH(StartDate),'У4 Ввод'!$D$80="",'У4 Ввод'!$E$80="",'У4 Ввод'!$D$80&gt;$B17),0,MAX(0,MIN(1,'У4 Ввод'!$E$80-NETWORKDAYS('У4 Ввод'!$D$80,$B17)+1))/Настройки!$E$10*100)</f>
        <v>0</v>
      </c>
      <c r="BX17" s="67" t="n">
        <f aca="false">IF(OR($D17=1,MONTH($B17)&lt;&gt;MONTH(StartDate),'У4 Ввод'!$D$81="",'У4 Ввод'!$E$81="",'У4 Ввод'!$D$81&gt;$B17),0,MAX(0,MIN(1,'У4 Ввод'!$E$81-NETWORKDAYS('У4 Ввод'!$D$81,$B17)+1))/Настройки!$E$10*100)</f>
        <v>0</v>
      </c>
      <c r="BY17" s="67" t="n">
        <f aca="false">IF(OR($D17=1,MONTH($B17)&lt;&gt;MONTH(StartDate),'У4 Ввод'!$D$82="",'У4 Ввод'!$E$82="",'У4 Ввод'!$D$82&gt;$B17),0,MAX(0,MIN(1,'У4 Ввод'!$E$82-NETWORKDAYS('У4 Ввод'!$D$82,$B17)+1))/Настройки!$E$10*100)</f>
        <v>0</v>
      </c>
      <c r="BZ17" s="67" t="n">
        <f aca="false">IF(OR($D17=1,MONTH($B17)&lt;&gt;MONTH(StartDate),'У4 Ввод'!$D$83="",'У4 Ввод'!$E$83="",'У4 Ввод'!$D$83&gt;$B17),0,MAX(0,MIN(1,'У4 Ввод'!$E$83-NETWORKDAYS('У4 Ввод'!$D$83,$B17)+1))/Настройки!$E$10*100)</f>
        <v>0</v>
      </c>
      <c r="CA17" s="67" t="n">
        <f aca="false">IF(OR($D17=1,MONTH($B17)&lt;&gt;MONTH(StartDate),'У4 Ввод'!$D$84="",'У4 Ввод'!$E$84="",'У4 Ввод'!$D$84&gt;$B17),0,MAX(0,MIN(1,'У4 Ввод'!$E$84-NETWORKDAYS('У4 Ввод'!$D$84,$B17)+1))/Настройки!$E$10*100)</f>
        <v>0</v>
      </c>
      <c r="CB17" s="67" t="n">
        <f aca="false">IF(OR($D17=1,MONTH($B17)&lt;&gt;MONTH(StartDate),'У4 Ввод'!$D$85="",'У4 Ввод'!$E$85="",'У4 Ввод'!$D$85&gt;$B17),0,MAX(0,MIN(1,'У4 Ввод'!$E$85-NETWORKDAYS('У4 Ввод'!$D$85,$B17)+1))/Настройки!$E$10*100)</f>
        <v>0</v>
      </c>
      <c r="CC17" s="67" t="n">
        <f aca="false">IF(OR($D17=1,MONTH($B17)&lt;&gt;MONTH(StartDate),'У4 Ввод'!$D$86="",'У4 Ввод'!$E$86="",'У4 Ввод'!$D$86&gt;$B17),0,MAX(0,MIN(1,'У4 Ввод'!$E$86-NETWORKDAYS('У4 Ввод'!$D$86,$B17)+1))/Настройки!$E$10*100)</f>
        <v>0</v>
      </c>
      <c r="CD17" s="67" t="n">
        <f aca="false">IF(OR($D17=1,MONTH($B17)&lt;&gt;MONTH(StartDate),'У4 Ввод'!$D$87="",'У4 Ввод'!$E$87="",'У4 Ввод'!$D$87&gt;$B17),0,MAX(0,MIN(1,'У4 Ввод'!$E$87-NETWORKDAYS('У4 Ввод'!$D$87,$B17)+1))/Настройки!$E$10*100)</f>
        <v>0</v>
      </c>
      <c r="CE17" s="67" t="n">
        <f aca="false">IF(OR($D17=1,MONTH($B17)&lt;&gt;MONTH(StartDate),'У4 Ввод'!$D$88="",'У4 Ввод'!$E$88="",'У4 Ввод'!$D$88&gt;$B17),0,MAX(0,MIN(1,'У4 Ввод'!$E$88-NETWORKDAYS('У4 Ввод'!$D$88,$B17)+1))/Настройки!$E$10*100)</f>
        <v>0</v>
      </c>
      <c r="CF17" s="67" t="n">
        <f aca="false">IF(OR($D17=1,MONTH($B17)&lt;&gt;MONTH(StartDate),'У4 Ввод'!$D$89="",'У4 Ввод'!$E$89="",'У4 Ввод'!$D$89&gt;$B17),0,MAX(0,MIN(1,'У4 Ввод'!$E$89-NETWORKDAYS('У4 Ввод'!$D$89,$B17)+1))/Настройки!$E$10*100)</f>
        <v>0</v>
      </c>
      <c r="CG17" s="67" t="n">
        <f aca="false">IF(OR($D17=1,MONTH($B17)&lt;&gt;MONTH(StartDate),'У4 Ввод'!$D$90="",'У4 Ввод'!$E$90="",'У4 Ввод'!$D$90&gt;$B17),0,MAX(0,MIN(1,'У4 Ввод'!$E$90-NETWORKDAYS('У4 Ввод'!$D$90,$B17)+1))/Настройки!$E$10*100)</f>
        <v>0</v>
      </c>
      <c r="CH17" s="67" t="n">
        <f aca="false">IF(OR($D17=1,MONTH($B17)&lt;&gt;MONTH(StartDate),'У4 Ввод'!$D$91="",'У4 Ввод'!$E$91="",'У4 Ввод'!$D$91&gt;$B17),0,MAX(0,MIN(1,'У4 Ввод'!$E$91-NETWORKDAYS('У4 Ввод'!$D$91,$B17)+1))/Настройки!$E$10*100)</f>
        <v>0</v>
      </c>
      <c r="CI17" s="67" t="n">
        <f aca="false">IF(OR($D17=1,MONTH($B17)&lt;&gt;MONTH(StartDate),'У4 Ввод'!$D$92="",'У4 Ввод'!$E$92="",'У4 Ввод'!$D$92&gt;$B17),0,MAX(0,MIN(1,'У4 Ввод'!$E$92-NETWORKDAYS('У4 Ввод'!$D$92,$B17)+1))/Настройки!$E$10*100)</f>
        <v>0</v>
      </c>
      <c r="CJ17" s="67" t="n">
        <f aca="false">IF(OR($D17=1,MONTH($B17)&lt;&gt;MONTH(StartDate),'У4 Ввод'!$D$93="",'У4 Ввод'!$E$93="",'У4 Ввод'!$D$93&gt;$B17),0,MAX(0,MIN(1,'У4 Ввод'!$E$93-NETWORKDAYS('У4 Ввод'!$D$93,$B17)+1))/Настройки!$E$10*100)</f>
        <v>0</v>
      </c>
      <c r="CK17" s="67" t="n">
        <f aca="false">IF(OR($D17=1,MONTH($B17)&lt;&gt;MONTH(StartDate),'У4 Ввод'!$D$94="",'У4 Ввод'!$E$94="",'У4 Ввод'!$D$94&gt;$B17),0,MAX(0,MIN(1,'У4 Ввод'!$E$94-NETWORKDAYS('У4 Ввод'!$D$94,$B17)+1))/Настройки!$E$10*100)</f>
        <v>0</v>
      </c>
      <c r="CL17" s="67" t="n">
        <f aca="false">IF(OR($D17=1,MONTH($B17)&lt;&gt;MONTH(StartDate),'У4 Ввод'!$D$95="",'У4 Ввод'!$E$95="",'У4 Ввод'!$D$95&gt;$B17),0,MAX(0,MIN(1,'У4 Ввод'!$E$95-NETWORKDAYS('У4 Ввод'!$D$95,$B17)+1))/Настройки!$E$10*100)</f>
        <v>0</v>
      </c>
      <c r="CM17" s="67" t="n">
        <f aca="false">IF(OR($D17=1,MONTH($B17)&lt;&gt;MONTH(StartDate),'У4 Ввод'!$D$96="",'У4 Ввод'!$E$96="",'У4 Ввод'!$D$96&gt;$B17),0,MAX(0,MIN(1,'У4 Ввод'!$E$96-NETWORKDAYS('У4 Ввод'!$D$96,$B17)+1))/Настройки!$E$10*100)</f>
        <v>0</v>
      </c>
      <c r="CN17" s="67" t="n">
        <f aca="false">IF(OR($D17=1,MONTH($B17)&lt;&gt;MONTH(StartDate),'У4 Ввод'!$D$97="",'У4 Ввод'!$E$97="",'У4 Ввод'!$D$97&gt;$B17),0,MAX(0,MIN(1,'У4 Ввод'!$E$97-NETWORKDAYS('У4 Ввод'!$D$97,$B17)+1))/Настройки!$E$10*100)</f>
        <v>0</v>
      </c>
      <c r="CO17" s="67" t="n">
        <f aca="false">IF(OR($D17=1,MONTH($B17)&lt;&gt;MONTH(StartDate),'У4 Ввод'!$D$98="",'У4 Ввод'!$E$98="",'У4 Ввод'!$D$98&gt;$B17),0,MAX(0,MIN(1,'У4 Ввод'!$E$98-NETWORKDAYS('У4 Ввод'!$D$98,$B17)+1))/Настройки!$E$10*100)</f>
        <v>0</v>
      </c>
      <c r="CP17" s="67" t="n">
        <f aca="false">IF(OR($D17=1,MONTH($B17)&lt;&gt;MONTH(StartDate),'У4 Ввод'!$D$99="",'У4 Ввод'!$E$99="",'У4 Ввод'!$D$99&gt;$B17),0,MAX(0,MIN(1,'У4 Ввод'!$E$99-NETWORKDAYS('У4 Ввод'!$D$99,$B17)+1))/Настройки!$E$10*100)</f>
        <v>0</v>
      </c>
      <c r="CQ17" s="67" t="n">
        <f aca="false">IF(OR($D17=1,MONTH($B17)&lt;&gt;MONTH(StartDate),'У4 Ввод'!$D$100="",'У4 Ввод'!$E$100="",'У4 Ввод'!$D$100&gt;$B17),0,MAX(0,MIN(1,'У4 Ввод'!$E$100-NETWORKDAYS('У4 Ввод'!$D$100,$B17)+1))/Настройки!$E$10*100)</f>
        <v>0</v>
      </c>
      <c r="CR17" s="67" t="n">
        <f aca="false">IF(OR($D17=1,MONTH($B17)&lt;&gt;MONTH(StartDate),'У4 Ввод'!$D$101="",'У4 Ввод'!$E$101="",'У4 Ввод'!$D$101&gt;$B17),0,MAX(0,MIN(1,'У4 Ввод'!$E$101-NETWORKDAYS('У4 Ввод'!$D$101,$B17)+1))/Настройки!$E$10*100)</f>
        <v>0</v>
      </c>
      <c r="CS17" s="67" t="n">
        <f aca="false">IF(OR($D17=1,MONTH($B17)&lt;&gt;MONTH(StartDate),'У4 Ввод'!$D$102="",'У4 Ввод'!$E$102="",'У4 Ввод'!$D$102&gt;$B17),0,MAX(0,MIN(1,'У4 Ввод'!$E$102-NETWORKDAYS('У4 Ввод'!$D$102,$B17)+1))/Настройки!$E$10*100)</f>
        <v>0</v>
      </c>
      <c r="CT17" s="67" t="n">
        <f aca="false">IF(OR($D17=1,MONTH($B17)&lt;&gt;MONTH(StartDate),'У4 Ввод'!$D$103="",'У4 Ввод'!$E$103="",'У4 Ввод'!$D$103&gt;$B17),0,MAX(0,MIN(1,'У4 Ввод'!$E$103-NETWORKDAYS('У4 Ввод'!$D$103,$B17)+1))/Настройки!$E$10*100)</f>
        <v>0</v>
      </c>
      <c r="CU17" s="67" t="n">
        <f aca="false">IF(OR($D17=1,MONTH($B17)&lt;&gt;MONTH(StartDate),'У4 Ввод'!$D$104="",'У4 Ввод'!$E$104="",'У4 Ввод'!$D$104&gt;$B17),0,MAX(0,MIN(1,'У4 Ввод'!$E$104-NETWORKDAYS('У4 Ввод'!$D$104,$B17)+1))/Настройки!$E$10*100)</f>
        <v>0</v>
      </c>
      <c r="CV17" s="67" t="n">
        <f aca="false">IF(OR($D17=1,MONTH($B17)&lt;&gt;MONTH(StartDate),'У4 Ввод'!$D$105="",'У4 Ввод'!$E$105="",'У4 Ввод'!$D$105&gt;$B17),0,MAX(0,MIN(1,'У4 Ввод'!$E$105-NETWORKDAYS('У4 Ввод'!$D$105,$B17)+1))/Настройки!$E$10*100)</f>
        <v>0</v>
      </c>
      <c r="CW17" s="67" t="n">
        <f aca="false">IF(OR($D17=1,MONTH($B17)&lt;&gt;MONTH(StartDate),'У4 Ввод'!$D$106="",'У4 Ввод'!$E$106="",'У4 Ввод'!$D$106&gt;$B17),0,MAX(0,MIN(1,'У4 Ввод'!$E$106-NETWORKDAYS('У4 Ввод'!$D$106,$B17)+1))/Настройки!$E$10*100)</f>
        <v>0</v>
      </c>
      <c r="CX17" s="67" t="n">
        <f aca="false">IF(OR($D17=1,MONTH($B17)&lt;&gt;MONTH(StartDate),'У4 Ввод'!$D$107="",'У4 Ввод'!$E$107="",'У4 Ввод'!$D$107&gt;$B17),0,MAX(0,MIN(1,'У4 Ввод'!$E$107-NETWORKDAYS('У4 Ввод'!$D$107,$B17)+1))/Настройки!$E$10*100)</f>
        <v>0</v>
      </c>
      <c r="CY17" s="67" t="n">
        <f aca="false">IF(OR($D17=1,MONTH($B17)&lt;&gt;MONTH(StartDate),'У4 Ввод'!$D$108="",'У4 Ввод'!$E$108="",'У4 Ввод'!$D$108&gt;$B17),0,MAX(0,MIN(1,'У4 Ввод'!$E$108-NETWORKDAYS('У4 Ввод'!$D$108,$B17)+1))/Настройки!$E$10*100)</f>
        <v>0</v>
      </c>
      <c r="CZ17" s="67" t="n">
        <f aca="false">IF(OR($D17=1,MONTH($B17)&lt;&gt;MONTH(StartDate),'У4 Ввод'!$D$109="",'У4 Ввод'!$E$109="",'У4 Ввод'!$D$109&gt;$B17),0,MAX(0,MIN(1,'У4 Ввод'!$E$109-NETWORKDAYS('У4 Ввод'!$D$109,$B17)+1))/Настройки!$E$10*100)</f>
        <v>0</v>
      </c>
      <c r="DA17" s="67" t="n">
        <f aca="false">IF(OR($D17=1,MONTH($B17)&lt;&gt;MONTH(StartDate),'У4 Ввод'!$D$110="",'У4 Ввод'!$E$110="",'У4 Ввод'!$D$110&gt;$B17),0,MAX(0,MIN(1,'У4 Ввод'!$E$110-NETWORKDAYS('У4 Ввод'!$D$110,$B17)+1))/Настройки!$E$10*100)</f>
        <v>0</v>
      </c>
      <c r="DB17" s="67" t="n">
        <f aca="false">IF(OR($D17=1,MONTH($B17)&lt;&gt;MONTH(StartDate),'У4 Ввод'!$D$111="",'У4 Ввод'!$E$111="",'У4 Ввод'!$D$111&gt;$B17),0,MAX(0,MIN(1,'У4 Ввод'!$E$111-NETWORKDAYS('У4 Ввод'!$D$111,$B17)+1))/Настройки!$E$10*100)</f>
        <v>0</v>
      </c>
      <c r="DC17" s="67" t="n">
        <f aca="false">IF(OR($D17=1,MONTH($B17)&lt;&gt;MONTH(StartDate),'У4 Ввод'!$D$112="",'У4 Ввод'!$E$112="",'У4 Ввод'!$D$112&gt;$B17),0,MAX(0,MIN(1,'У4 Ввод'!$E$112-NETWORKDAYS('У4 Ввод'!$D$112,$B17)+1))/Настройки!$E$10*100)</f>
        <v>0</v>
      </c>
      <c r="DD17" s="67" t="n">
        <f aca="false">IF(OR($D17=1,MONTH($B17)&lt;&gt;MONTH(StartDate),'У4 Ввод'!$D$113="",'У4 Ввод'!$E$113="",'У4 Ввод'!$D$113&gt;$B17),0,MAX(0,MIN(1,'У4 Ввод'!$E$113-NETWORKDAYS('У4 Ввод'!$D$113,$B17)+1))/Настройки!$E$10*100)</f>
        <v>0</v>
      </c>
      <c r="DE17" s="67" t="n">
        <f aca="false">IF(OR($D17=1,MONTH($B17)&lt;&gt;MONTH(StartDate),'У4 Ввод'!$D$114="",'У4 Ввод'!$E$114="",'У4 Ввод'!$D$114&gt;$B17),0,MAX(0,MIN(1,'У4 Ввод'!$E$114-NETWORKDAYS('У4 Ввод'!$D$114,$B17)+1))/Настройки!$E$10*100)</f>
        <v>0</v>
      </c>
      <c r="DF17" s="67" t="n">
        <f aca="false">IF(OR($D17=1,MONTH($B17)&lt;&gt;MONTH(StartDate),'У4 Ввод'!$D$115="",'У4 Ввод'!$E$115="",'У4 Ввод'!$D$115&gt;$B17),0,MAX(0,MIN(1,'У4 Ввод'!$E$115-NETWORKDAYS('У4 Ввод'!$D$115,$B17)+1))/Настройки!$E$10*100)</f>
        <v>0</v>
      </c>
      <c r="DG17" s="67" t="n">
        <f aca="false">IF(OR($D17=1,MONTH($B17)&lt;&gt;MONTH(StartDate),'У4 Ввод'!$D$116="",'У4 Ввод'!$E$116="",'У4 Ввод'!$D$116&gt;$B17),0,MAX(0,MIN(1,'У4 Ввод'!$E$116-NETWORKDAYS('У4 Ввод'!$D$116,$B17)+1))/Настройки!$E$10*100)</f>
        <v>0</v>
      </c>
      <c r="DH17" s="67" t="n">
        <f aca="false">IF(OR($D17=1,MONTH($B17)&lt;&gt;MONTH(StartDate),'У4 Ввод'!$D$117="",'У4 Ввод'!$E$117="",'У4 Ввод'!$D$117&gt;$B17),0,MAX(0,MIN(1,'У4 Ввод'!$E$117-NETWORKDAYS('У4 Ввод'!$D$117,$B17)+1))/Настройки!$E$10*100)</f>
        <v>0</v>
      </c>
      <c r="DI17" s="67" t="n">
        <f aca="false">IF(OR($D17=1,MONTH($B17)&lt;&gt;MONTH(StartDate),'У4 Ввод'!$D$118="",'У4 Ввод'!$E$118="",'У4 Ввод'!$D$118&gt;$B17),0,MAX(0,MIN(1,'У4 Ввод'!$E$118-NETWORKDAYS('У4 Ввод'!$D$118,$B17)+1))/Настройки!$E$10*100)</f>
        <v>0</v>
      </c>
      <c r="DJ17" s="67" t="n">
        <f aca="false">IF(OR($D17=1,MONTH($B17)&lt;&gt;MONTH(StartDate),'У4 Ввод'!$D$119="",'У4 Ввод'!$E$119="",'У4 Ввод'!$D$119&gt;$B17),0,MAX(0,MIN(1,'У4 Ввод'!$E$119-NETWORKDAYS('У4 Ввод'!$D$119,$B17)+1))/Настройки!$E$10*100)</f>
        <v>0</v>
      </c>
      <c r="DK17" s="67" t="n">
        <f aca="false">IF(OR($D17=1,MONTH($B17)&lt;&gt;MONTH(StartDate),'У4 Ввод'!$D$120="",'У4 Ввод'!$E$120="",'У4 Ввод'!$D$120&gt;$B17),0,MAX(0,MIN(1,'У4 Ввод'!$E$120-NETWORKDAYS('У4 Ввод'!$D$120,$B17)+1))/Настройки!$E$10*100)</f>
        <v>0</v>
      </c>
      <c r="DL17" s="67" t="n">
        <f aca="false">IF(OR($D17=1,MONTH($B17)&lt;&gt;MONTH(StartDate),'У4 Ввод'!$D$121="",'У4 Ввод'!$E$121="",'У4 Ввод'!$D$121&gt;$B17),0,MAX(0,MIN(1,'У4 Ввод'!$E$121-NETWORKDAYS('У4 Ввод'!$D$121,$B17)+1))/Настройки!$E$10*100)</f>
        <v>0</v>
      </c>
      <c r="DM17" s="67" t="n">
        <f aca="false">IF(OR($D17=1,MONTH($B17)&lt;&gt;MONTH(StartDate),'У4 Ввод'!$D$122="",'У4 Ввод'!$E$122="",'У4 Ввод'!$D$122&gt;$B17),0,MAX(0,MIN(1,'У4 Ввод'!$E$122-NETWORKDAYS('У4 Ввод'!$D$122,$B17)+1))/Настройки!$E$10*100)</f>
        <v>0</v>
      </c>
      <c r="DN17" s="67" t="n">
        <f aca="false">IF(OR($D17=1,MONTH($B17)&lt;&gt;MONTH(StartDate),'У4 Ввод'!$D$123="",'У4 Ввод'!$E$123="",'У4 Ввод'!$D$123&gt;$B17),0,MAX(0,MIN(1,'У4 Ввод'!$E$123-NETWORKDAYS('У4 Ввод'!$D$123,$B17)+1))/Настройки!$E$10*100)</f>
        <v>0</v>
      </c>
      <c r="DO17" s="67" t="n">
        <f aca="false">IF(OR($D17=1,MONTH($B17)&lt;&gt;MONTH(StartDate),'У4 Ввод'!$D$124="",'У4 Ввод'!$E$124="",'У4 Ввод'!$D$124&gt;$B17),0,MAX(0,MIN(1,'У4 Ввод'!$E$124-NETWORKDAYS('У4 Ввод'!$D$124,$B17)+1))/Настройки!$E$10*100)</f>
        <v>0</v>
      </c>
      <c r="DP17" s="67" t="n">
        <f aca="false">IF(OR($D17=1,MONTH($B17)&lt;&gt;MONTH(StartDate),'У4 Ввод'!$D$125="",'У4 Ввод'!$E$125="",'У4 Ввод'!$D$125&gt;$B17),0,MAX(0,MIN(1,'У4 Ввод'!$E$125-NETWORKDAYS('У4 Ввод'!$D$125,$B17)+1))/Настройки!$E$10*100)</f>
        <v>0</v>
      </c>
      <c r="DQ17" s="67" t="n">
        <f aca="false">IF(OR($D17=1,MONTH($B17)&lt;&gt;MONTH(StartDate),'У4 Ввод'!$D$126="",'У4 Ввод'!$E$126="",'У4 Ввод'!$D$126&gt;$B17),0,MAX(0,MIN(1,'У4 Ввод'!$E$126-NETWORKDAYS('У4 Ввод'!$D$126,$B17)+1))/Настройки!$E$10*100)</f>
        <v>0</v>
      </c>
      <c r="DR17" s="67" t="n">
        <f aca="false">IF(OR($D17=1,MONTH($B17)&lt;&gt;MONTH(StartDate),'У4 Ввод'!$D$127="",'У4 Ввод'!$E$127="",'У4 Ввод'!$D$127&gt;$B17),0,MAX(0,MIN(1,'У4 Ввод'!$E$127-NETWORKDAYS('У4 Ввод'!$D$127,$B17)+1))/Настройки!$E$10*100)</f>
        <v>0</v>
      </c>
      <c r="DS17" s="67" t="n">
        <f aca="false">IF(OR($D17=1,MONTH($B17)&lt;&gt;MONTH(StartDate),'У4 Ввод'!$D$128="",'У4 Ввод'!$E$128="",'У4 Ввод'!$D$128&gt;$B17),0,MAX(0,MIN(1,'У4 Ввод'!$E$128-NETWORKDAYS('У4 Ввод'!$D$128,$B17)+1))/Настройки!$E$10*100)</f>
        <v>0</v>
      </c>
      <c r="DT17" s="67" t="n">
        <f aca="false">IF(OR($D17=1,MONTH($B17)&lt;&gt;MONTH(StartDate),'У4 Ввод'!$D$129="",'У4 Ввод'!$E$129="",'У4 Ввод'!$D$129&gt;$B17),0,MAX(0,MIN(1,'У4 Ввод'!$E$129-NETWORKDAYS('У4 Ввод'!$D$129,$B17)+1))/Настройки!$E$10*100)</f>
        <v>0</v>
      </c>
      <c r="DU17" s="67" t="n">
        <f aca="false">IF(OR($D17=1,MONTH($B17)&lt;&gt;MONTH(StartDate),'У4 Ввод'!$D$130="",'У4 Ввод'!$E$130="",'У4 Ввод'!$D$130&gt;$B17),0,MAX(0,MIN(1,'У4 Ввод'!$E$130-NETWORKDAYS('У4 Ввод'!$D$130,$B17)+1))/Настройки!$E$10*100)</f>
        <v>0</v>
      </c>
      <c r="DV17" s="67" t="n">
        <f aca="false">IF(OR($D17=1,MONTH($B17)&lt;&gt;MONTH(StartDate),'У4 Ввод'!$D$131="",'У4 Ввод'!$E$131="",'У4 Ввод'!$D$131&gt;$B17),0,MAX(0,MIN(1,'У4 Ввод'!$E$131-NETWORKDAYS('У4 Ввод'!$D$131,$B17)+1))/Настройки!$E$10*100)</f>
        <v>0</v>
      </c>
      <c r="DW17" s="67" t="n">
        <f aca="false">IF(OR($D17=1,MONTH($B17)&lt;&gt;MONTH(StartDate),'У4 Ввод'!$D$132="",'У4 Ввод'!$E$132="",'У4 Ввод'!$D$132&gt;$B17),0,MAX(0,MIN(1,'У4 Ввод'!$E$132-NETWORKDAYS('У4 Ввод'!$D$132,$B17)+1))/Настройки!$E$10*100)</f>
        <v>0</v>
      </c>
      <c r="DX17" s="67" t="n">
        <f aca="false">IF(OR($D17=1,MONTH($B17)&lt;&gt;MONTH(StartDate),'У4 Ввод'!$D$133="",'У4 Ввод'!$E$133="",'У4 Ввод'!$D$133&gt;$B17),0,MAX(0,MIN(1,'У4 Ввод'!$E$133-NETWORKDAYS('У4 Ввод'!$D$133,$B17)+1))/Настройки!$E$10*100)</f>
        <v>0</v>
      </c>
      <c r="DY17" s="67" t="n">
        <f aca="false">IF(OR($D17=1,MONTH($B17)&lt;&gt;MONTH(StartDate),'У4 Ввод'!$D$134="",'У4 Ввод'!$E$134="",'У4 Ввод'!$D$134&gt;$B17),0,MAX(0,MIN(1,'У4 Ввод'!$E$134-NETWORKDAYS('У4 Ввод'!$D$134,$B17)+1))/Настройки!$E$10*100)</f>
        <v>0</v>
      </c>
      <c r="DZ17" s="67" t="n">
        <f aca="false">IF(OR($D17=1,MONTH($B17)&lt;&gt;MONTH(StartDate),'У4 Ввод'!$D$135="",'У4 Ввод'!$E$135="",'У4 Ввод'!$D$135&gt;$B17),0,MAX(0,MIN(1,'У4 Ввод'!$E$135-NETWORKDAYS('У4 Ввод'!$D$135,$B17)+1))/Настройки!$E$10*100)</f>
        <v>0</v>
      </c>
      <c r="EA17" s="67" t="n">
        <f aca="false">IF(OR($D17=1,MONTH($B17)&lt;&gt;MONTH(StartDate),'У4 Ввод'!$D$136="",'У4 Ввод'!$E$136="",'У4 Ввод'!$D$136&gt;$B17),0,MAX(0,MIN(1,'У4 Ввод'!$E$136-NETWORKDAYS('У4 Ввод'!$D$136,$B17)+1))/Настройки!$E$10*100)</f>
        <v>0</v>
      </c>
      <c r="EB17" s="67" t="n">
        <f aca="false">IF(OR($D17=1,MONTH($B17)&lt;&gt;MONTH(StartDate),'У4 Ввод'!$D$137="",'У4 Ввод'!$E$137="",'У4 Ввод'!$D$137&gt;$B17),0,MAX(0,MIN(1,'У4 Ввод'!$E$137-NETWORKDAYS('У4 Ввод'!$D$137,$B17)+1))/Настройки!$E$10*100)</f>
        <v>0</v>
      </c>
      <c r="EC17" s="67" t="n">
        <f aca="false">IF(OR($D17=1,MONTH($B17)&lt;&gt;MONTH(StartDate),'У4 Ввод'!$D$138="",'У4 Ввод'!$E$138="",'У4 Ввод'!$D$138&gt;$B17),0,MAX(0,MIN(1,'У4 Ввод'!$E$138-NETWORKDAYS('У4 Ввод'!$D$138,$B17)+1))/Настройки!$E$10*100)</f>
        <v>0</v>
      </c>
      <c r="ED17" s="67" t="n">
        <f aca="false">IF(OR($D17=1,MONTH($B17)&lt;&gt;MONTH(StartDate),'У4 Ввод'!$D$139="",'У4 Ввод'!$E$139="",'У4 Ввод'!$D$139&gt;$B17),0,MAX(0,MIN(1,'У4 Ввод'!$E$139-NETWORKDAYS('У4 Ввод'!$D$139,$B17)+1))/Настройки!$E$10*100)</f>
        <v>0</v>
      </c>
      <c r="EE17" s="67" t="n">
        <f aca="false">IF(OR($D17=1,MONTH($B17)&lt;&gt;MONTH(StartDate),'У4 Ввод'!$D$140="",'У4 Ввод'!$E$140="",'У4 Ввод'!$D$140&gt;$B17),0,MAX(0,MIN(1,'У4 Ввод'!$E$140-NETWORKDAYS('У4 Ввод'!$D$140,$B17)+1))/Настройки!$E$10*100)</f>
        <v>0</v>
      </c>
      <c r="EF17" s="67" t="n">
        <f aca="false">IF(OR($D17=1,MONTH($B17)&lt;&gt;MONTH(StartDate),'У4 Ввод'!$D$141="",'У4 Ввод'!$E$141="",'У4 Ввод'!$D$141&gt;$B17),0,MAX(0,MIN(1,'У4 Ввод'!$E$141-NETWORKDAYS('У4 Ввод'!$D$141,$B17)+1))/Настройки!$E$10*100)</f>
        <v>0</v>
      </c>
      <c r="EG17" s="67" t="n">
        <f aca="false">IF(OR($D17=1,MONTH($B17)&lt;&gt;MONTH(StartDate),'У4 Ввод'!$D$142="",'У4 Ввод'!$E$142="",'У4 Ввод'!$D$142&gt;$B17),0,MAX(0,MIN(1,'У4 Ввод'!$E$142-NETWORKDAYS('У4 Ввод'!$D$142,$B17)+1))/Настройки!$E$10*100)</f>
        <v>0</v>
      </c>
      <c r="EH17" s="67" t="n">
        <f aca="false">IF(OR($D17=1,MONTH($B17)&lt;&gt;MONTH(StartDate),'У4 Ввод'!$D$143="",'У4 Ввод'!$E$143="",'У4 Ввод'!$D$143&gt;$B17),0,MAX(0,MIN(1,'У4 Ввод'!$E$143-NETWORKDAYS('У4 Ввод'!$D$143,$B17)+1))/Настройки!$E$10*100)</f>
        <v>0</v>
      </c>
      <c r="EI17" s="67" t="n">
        <f aca="false">IF(OR($D17=1,MONTH($B17)&lt;&gt;MONTH(StartDate),'У4 Ввод'!$D$144="",'У4 Ввод'!$E$144="",'У4 Ввод'!$D$144&gt;$B17),0,MAX(0,MIN(1,'У4 Ввод'!$E$144-NETWORKDAYS('У4 Ввод'!$D$144,$B17)+1))/Настройки!$E$10*100)</f>
        <v>0</v>
      </c>
      <c r="EJ17" s="67" t="n">
        <f aca="false">IF(OR($D17=1,MONTH($B17)&lt;&gt;MONTH(StartDate),'У4 Ввод'!$D$145="",'У4 Ввод'!$E$145="",'У4 Ввод'!$D$145&gt;$B17),0,MAX(0,MIN(1,'У4 Ввод'!$E$145-NETWORKDAYS('У4 Ввод'!$D$145,$B17)+1))/Настройки!$E$10*100)</f>
        <v>0</v>
      </c>
      <c r="EK17" s="67" t="n">
        <f aca="false">IF(OR($D17=1,MONTH($B17)&lt;&gt;MONTH(StartDate),'У4 Ввод'!$D$146="",'У4 Ввод'!$E$146="",'У4 Ввод'!$D$146&gt;$B17),0,MAX(0,MIN(1,'У4 Ввод'!$E$146-NETWORKDAYS('У4 Ввод'!$D$146,$B17)+1))/Настройки!$E$10*100)</f>
        <v>0</v>
      </c>
      <c r="EL17" s="67" t="n">
        <f aca="false">IF(OR($D17=1,MONTH($B17)&lt;&gt;MONTH(StartDate),'У4 Ввод'!$D$147="",'У4 Ввод'!$E$147="",'У4 Ввод'!$D$147&gt;$B17),0,MAX(0,MIN(1,'У4 Ввод'!$E$147-NETWORKDAYS('У4 Ввод'!$D$147,$B17)+1))/Настройки!$E$10*100)</f>
        <v>0</v>
      </c>
      <c r="EM17" s="67" t="n">
        <f aca="false">IF(OR($D17=1,MONTH($B17)&lt;&gt;MONTH(StartDate),'У4 Ввод'!$D$148="",'У4 Ввод'!$E$148="",'У4 Ввод'!$D$148&gt;$B17),0,MAX(0,MIN(1,'У4 Ввод'!$E$148-NETWORKDAYS('У4 Ввод'!$D$148,$B17)+1))/Настройки!$E$10*100)</f>
        <v>0</v>
      </c>
      <c r="EN17" s="67" t="n">
        <f aca="false">IF(OR($D17=1,MONTH($B17)&lt;&gt;MONTH(StartDate),'У4 Ввод'!$D$149="",'У4 Ввод'!$E$149="",'У4 Ввод'!$D$149&gt;$B17),0,MAX(0,MIN(1,'У4 Ввод'!$E$149-NETWORKDAYS('У4 Ввод'!$D$149,$B17)+1))/Настройки!$E$10*100)</f>
        <v>0</v>
      </c>
      <c r="EO17" s="67" t="n">
        <f aca="false">IF(OR($D17=1,MONTH($B17)&lt;&gt;MONTH(StartDate),'У4 Ввод'!$D$150="",'У4 Ввод'!$E$150="",'У4 Ввод'!$D$150&gt;$B17),0,MAX(0,MIN(1,'У4 Ввод'!$E$150-NETWORKDAYS('У4 Ввод'!$D$150,$B17)+1))/Настройки!$E$10*100)</f>
        <v>0</v>
      </c>
      <c r="EP17" s="67" t="n">
        <f aca="false">IF(OR($D17=1,MONTH($B17)&lt;&gt;MONTH(StartDate),'У4 Ввод'!$D$151="",'У4 Ввод'!$E$151="",'У4 Ввод'!$D$151&gt;$B17),0,MAX(0,MIN(1,'У4 Ввод'!$E$151-NETWORKDAYS('У4 Ввод'!$D$151,$B17)+1))/Настройки!$E$10*100)</f>
        <v>0</v>
      </c>
      <c r="EQ17" s="67" t="n">
        <f aca="false">IF(OR($D17=1,MONTH($B17)&lt;&gt;MONTH(StartDate),'У4 Ввод'!$D$152="",'У4 Ввод'!$E$152="",'У4 Ввод'!$D$152&gt;$B17),0,MAX(0,MIN(1,'У4 Ввод'!$E$152-NETWORKDAYS('У4 Ввод'!$D$152,$B17)+1))/Настройки!$E$10*100)</f>
        <v>0</v>
      </c>
      <c r="ER17" s="67" t="n">
        <f aca="false">IF(OR($D17=1,MONTH($B17)&lt;&gt;MONTH(StartDate),'У4 Ввод'!$D$153="",'У4 Ввод'!$E$153="",'У4 Ввод'!$D$153&gt;$B17),0,MAX(0,MIN(1,'У4 Ввод'!$E$153-NETWORKDAYS('У4 Ввод'!$D$153,$B17)+1))/Настройки!$E$10*100)</f>
        <v>0</v>
      </c>
      <c r="ES17" s="67" t="n">
        <f aca="false">IF(OR($D17=1,MONTH($B17)&lt;&gt;MONTH(StartDate),'У4 Ввод'!$D$154="",'У4 Ввод'!$E$154="",'У4 Ввод'!$D$154&gt;$B17),0,MAX(0,MIN(1,'У4 Ввод'!$E$154-NETWORKDAYS('У4 Ввод'!$D$154,$B17)+1))/Настройки!$E$10*100)</f>
        <v>0</v>
      </c>
      <c r="ET17" s="67" t="n">
        <f aca="false">IF(OR($D17=1,MONTH($B17)&lt;&gt;MONTH(StartDate),'У4 Ввод'!$D$155="",'У4 Ввод'!$E$155="",'У4 Ввод'!$D$155&gt;$B17),0,MAX(0,MIN(1,'У4 Ввод'!$E$155-NETWORKDAYS('У4 Ввод'!$D$155,$B17)+1))/Настройки!$E$10*100)</f>
        <v>0</v>
      </c>
      <c r="EU17" s="67" t="n">
        <f aca="false">IF(OR($D17=1,MONTH($B17)&lt;&gt;MONTH(StartDate),'У4 Ввод'!$D$156="",'У4 Ввод'!$E$156="",'У4 Ввод'!$D$156&gt;$B17),0,MAX(0,MIN(1,'У4 Ввод'!$E$156-NETWORKDAYS('У4 Ввод'!$D$156,$B17)+1))/Настройки!$E$10*100)</f>
        <v>0</v>
      </c>
      <c r="EV17" s="67" t="n">
        <f aca="false">IF(OR($D17=1,MONTH($B17)&lt;&gt;MONTH(StartDate),'У4 Ввод'!$D$157="",'У4 Ввод'!$E$157="",'У4 Ввод'!$D$157&gt;$B17),0,MAX(0,MIN(1,'У4 Ввод'!$E$157-NETWORKDAYS('У4 Ввод'!$D$157,$B17)+1))/Настройки!$E$10*100)</f>
        <v>0</v>
      </c>
      <c r="EW17" s="67" t="n">
        <f aca="false">IF(OR($D17=1,MONTH($B17)&lt;&gt;MONTH(StartDate),'У4 Ввод'!$D$158="",'У4 Ввод'!$E$158="",'У4 Ввод'!$D$158&gt;$B17),0,MAX(0,MIN(1,'У4 Ввод'!$E$158-NETWORKDAYS('У4 Ввод'!$D$158,$B17)+1))/Настройки!$E$10*100)</f>
        <v>0</v>
      </c>
      <c r="EX17" s="67" t="n">
        <f aca="false">IF(OR($D17=1,MONTH($B17)&lt;&gt;MONTH(StartDate),'У4 Ввод'!$D$159="",'У4 Ввод'!$E$159="",'У4 Ввод'!$D$159&gt;$B17),0,MAX(0,MIN(1,'У4 Ввод'!$E$159-NETWORKDAYS('У4 Ввод'!$D$159,$B17)+1))/Настройки!$E$10*100)</f>
        <v>0</v>
      </c>
      <c r="EY17" s="67" t="n">
        <f aca="false">IF(OR($D17=1,MONTH($B17)&lt;&gt;MONTH(StartDate),'У4 Ввод'!$D$160="",'У4 Ввод'!$E$160="",'У4 Ввод'!$D$160&gt;$B17),0,MAX(0,MIN(1,'У4 Ввод'!$E$160-NETWORKDAYS('У4 Ввод'!$D$160,$B17)+1))/Настройки!$E$10*100)</f>
        <v>0</v>
      </c>
      <c r="EZ17" s="67" t="n">
        <f aca="false">IF(OR($D17=1,MONTH($B17)&lt;&gt;MONTH(StartDate),'У4 Ввод'!$D$161="",'У4 Ввод'!$E$161="",'У4 Ввод'!$D$161&gt;$B17),0,MAX(0,MIN(1,'У4 Ввод'!$E$161-NETWORKDAYS('У4 Ввод'!$D$161,$B17)+1))/Настройки!$E$10*100)</f>
        <v>0</v>
      </c>
      <c r="FA17" s="67" t="n">
        <f aca="false">IF(OR($D17=1,MONTH($B17)&lt;&gt;MONTH(StartDate),'У4 Ввод'!$D$162="",'У4 Ввод'!$E$162="",'У4 Ввод'!$D$162&gt;$B17),0,MAX(0,MIN(1,'У4 Ввод'!$E$162-NETWORKDAYS('У4 Ввод'!$D$162,$B17)+1))/Настройки!$E$10*100)</f>
        <v>0</v>
      </c>
      <c r="FB17" s="67" t="n">
        <f aca="false">IF(OR($D17=1,MONTH($B17)&lt;&gt;MONTH(StartDate),'У4 Ввод'!$D$163="",'У4 Ввод'!$E$163="",'У4 Ввод'!$D$163&gt;$B17),0,MAX(0,MIN(1,'У4 Ввод'!$E$163-NETWORKDAYS('У4 Ввод'!$D$163,$B17)+1))/Настройки!$E$10*100)</f>
        <v>0</v>
      </c>
      <c r="FC17" s="67" t="n">
        <f aca="false">IF(OR($D17=1,MONTH($B17)&lt;&gt;MONTH(StartDate),'У4 Ввод'!$D$164="",'У4 Ввод'!$E$164="",'У4 Ввод'!$D$164&gt;$B17),0,MAX(0,MIN(1,'У4 Ввод'!$E$164-NETWORKDAYS('У4 Ввод'!$D$164,$B17)+1))/Настройки!$E$10*100)</f>
        <v>0</v>
      </c>
      <c r="FD17" s="67" t="n">
        <f aca="false">IF(OR($D17=1,MONTH($B17)&lt;&gt;MONTH(StartDate),'У4 Ввод'!$D$165="",'У4 Ввод'!$E$165="",'У4 Ввод'!$D$165&gt;$B17),0,MAX(0,MIN(1,'У4 Ввод'!$E$165-NETWORKDAYS('У4 Ввод'!$D$165,$B17)+1))/Настройки!$E$10*100)</f>
        <v>0</v>
      </c>
      <c r="FE17" s="67" t="n">
        <f aca="false">IF(OR($D17=1,MONTH($B17)&lt;&gt;MONTH(StartDate),'У4 Ввод'!$D$166="",'У4 Ввод'!$E$166="",'У4 Ввод'!$D$166&gt;$B17),0,MAX(0,MIN(1,'У4 Ввод'!$E$166-NETWORKDAYS('У4 Ввод'!$D$166,$B17)+1))/Настройки!$E$10*100)</f>
        <v>0</v>
      </c>
      <c r="FF17" s="67" t="n">
        <f aca="false">IF(OR($D17=1,MONTH($B17)&lt;&gt;MONTH(StartDate),'У4 Ввод'!$D$167="",'У4 Ввод'!$E$167="",'У4 Ввод'!$D$167&gt;$B17),0,MAX(0,MIN(1,'У4 Ввод'!$E$167-NETWORKDAYS('У4 Ввод'!$D$167,$B17)+1))/Настройки!$E$10*100)</f>
        <v>0</v>
      </c>
      <c r="FG17" s="67" t="n">
        <f aca="false">IF(OR($D17=1,MONTH($B17)&lt;&gt;MONTH(StartDate),'У4 Ввод'!$D$168="",'У4 Ввод'!$E$168="",'У4 Ввод'!$D$168&gt;$B17),0,MAX(0,MIN(1,'У4 Ввод'!$E$168-NETWORKDAYS('У4 Ввод'!$D$168,$B17)+1))/Настройки!$E$10*100)</f>
        <v>0</v>
      </c>
      <c r="FH17" s="67" t="n">
        <f aca="false">IF(OR($D17=1,MONTH($B17)&lt;&gt;MONTH(StartDate),'У4 Ввод'!$D$169="",'У4 Ввод'!$E$169="",'У4 Ввод'!$D$169&gt;$B17),0,MAX(0,MIN(1,'У4 Ввод'!$E$169-NETWORKDAYS('У4 Ввод'!$D$169,$B17)+1))/Настройки!$E$10*100)</f>
        <v>0</v>
      </c>
      <c r="FI17" s="67" t="n">
        <f aca="false">IF(OR($D17=1,MONTH($B17)&lt;&gt;MONTH(StartDate),'У4 Ввод'!$D$170="",'У4 Ввод'!$E$170="",'У4 Ввод'!$D$170&gt;$B17),0,MAX(0,MIN(1,'У4 Ввод'!$E$170-NETWORKDAYS('У4 Ввод'!$D$170,$B17)+1))/Настройки!$E$10*100)</f>
        <v>0</v>
      </c>
      <c r="FJ17" s="67" t="n">
        <f aca="false">IF(OR($D17=1,MONTH($B17)&lt;&gt;MONTH(StartDate),'У4 Ввод'!$D$171="",'У4 Ввод'!$E$171="",'У4 Ввод'!$D$171&gt;$B17),0,MAX(0,MIN(1,'У4 Ввод'!$E$171-NETWORKDAYS('У4 Ввод'!$D$171,$B17)+1))/Настройки!$E$10*100)</f>
        <v>0</v>
      </c>
      <c r="FK17" s="67" t="n">
        <f aca="false">IF(OR($D17=1,MONTH($B17)&lt;&gt;MONTH(StartDate),'У4 Ввод'!$D$172="",'У4 Ввод'!$E$172="",'У4 Ввод'!$D$172&gt;$B17),0,MAX(0,MIN(1,'У4 Ввод'!$E$172-NETWORKDAYS('У4 Ввод'!$D$172,$B17)+1))/Настройки!$E$10*100)</f>
        <v>0</v>
      </c>
      <c r="FL17" s="67" t="n">
        <f aca="false">IF(OR($D17=1,MONTH($B17)&lt;&gt;MONTH(StartDate),'У4 Ввод'!$D$173="",'У4 Ввод'!$E$173="",'У4 Ввод'!$D$173&gt;$B17),0,MAX(0,MIN(1,'У4 Ввод'!$E$173-NETWORKDAYS('У4 Ввод'!$D$173,$B17)+1))/Настройки!$E$10*100)</f>
        <v>0</v>
      </c>
      <c r="FM17" s="67" t="n">
        <f aca="false">IF(OR($D17=1,MONTH($B17)&lt;&gt;MONTH(StartDate),'У4 Ввод'!$D$174="",'У4 Ввод'!$E$174="",'У4 Ввод'!$D$174&gt;$B17),0,MAX(0,MIN(1,'У4 Ввод'!$E$174-NETWORKDAYS('У4 Ввод'!$D$174,$B17)+1))/Настройки!$E$10*100)</f>
        <v>0</v>
      </c>
      <c r="FN17" s="67" t="n">
        <f aca="false">IF(OR($D17=1,MONTH($B17)&lt;&gt;MONTH(StartDate),'У4 Ввод'!$D$175="",'У4 Ввод'!$E$175="",'У4 Ввод'!$D$175&gt;$B17),0,MAX(0,MIN(1,'У4 Ввод'!$E$175-NETWORKDAYS('У4 Ввод'!$D$175,$B17)+1))/Настройки!$E$10*100)</f>
        <v>0</v>
      </c>
      <c r="FO17" s="67" t="n">
        <f aca="false">IF(OR($D17=1,MONTH($B17)&lt;&gt;MONTH(StartDate),'У4 Ввод'!$D$176="",'У4 Ввод'!$E$176="",'У4 Ввод'!$D$176&gt;$B17),0,MAX(0,MIN(1,'У4 Ввод'!$E$176-NETWORKDAYS('У4 Ввод'!$D$176,$B17)+1))/Настройки!$E$10*100)</f>
        <v>0</v>
      </c>
      <c r="FP17" s="67" t="n">
        <f aca="false">IF(OR($D17=1,MONTH($B17)&lt;&gt;MONTH(StartDate),'У4 Ввод'!$D$177="",'У4 Ввод'!$E$177="",'У4 Ввод'!$D$177&gt;$B17),0,MAX(0,MIN(1,'У4 Ввод'!$E$177-NETWORKDAYS('У4 Ввод'!$D$177,$B17)+1))/Настройки!$E$10*100)</f>
        <v>0</v>
      </c>
      <c r="FQ17" s="67" t="n">
        <f aca="false">IF(OR($D17=1,MONTH($B17)&lt;&gt;MONTH(StartDate),'У4 Ввод'!$D$178="",'У4 Ввод'!$E$178="",'У4 Ввод'!$D$178&gt;$B17),0,MAX(0,MIN(1,'У4 Ввод'!$E$178-NETWORKDAYS('У4 Ввод'!$D$178,$B17)+1))/Настройки!$E$10*100)</f>
        <v>0</v>
      </c>
      <c r="FR17" s="67" t="n">
        <f aca="false">IF(OR($D17=1,MONTH($B17)&lt;&gt;MONTH(StartDate),'У4 Ввод'!$D$179="",'У4 Ввод'!$E$179="",'У4 Ввод'!$D$179&gt;$B17),0,MAX(0,MIN(1,'У4 Ввод'!$E$179-NETWORKDAYS('У4 Ввод'!$D$179,$B17)+1))/Настройки!$E$10*100)</f>
        <v>0</v>
      </c>
      <c r="FS17" s="67" t="n">
        <f aca="false">IF(OR($D17=1,MONTH($B17)&lt;&gt;MONTH(StartDate),'У4 Ввод'!$D$180="",'У4 Ввод'!$E$180="",'У4 Ввод'!$D$180&gt;$B17),0,MAX(0,MIN(1,'У4 Ввод'!$E$180-NETWORKDAYS('У4 Ввод'!$D$180,$B17)+1))/Настройки!$E$10*100)</f>
        <v>0</v>
      </c>
      <c r="FT17" s="67" t="n">
        <f aca="false">IF(OR($D17=1,MONTH($B17)&lt;&gt;MONTH(StartDate),'У4 Ввод'!$D$181="",'У4 Ввод'!$E$181="",'У4 Ввод'!$D$181&gt;$B17),0,MAX(0,MIN(1,'У4 Ввод'!$E$181-NETWORKDAYS('У4 Ввод'!$D$181,$B17)+1))/Настройки!$E$10*100)</f>
        <v>0</v>
      </c>
      <c r="FU17" s="67" t="n">
        <f aca="false">IF(OR($D17=1,MONTH($B17)&lt;&gt;MONTH(StartDate),'У4 Ввод'!$D$182="",'У4 Ввод'!$E$182="",'У4 Ввод'!$D$182&gt;$B17),0,MAX(0,MIN(1,'У4 Ввод'!$E$182-NETWORKDAYS('У4 Ввод'!$D$182,$B17)+1))/Настройки!$E$10*100)</f>
        <v>0</v>
      </c>
      <c r="FV17" s="67" t="n">
        <f aca="false">IF(OR($D17=1,MONTH($B17)&lt;&gt;MONTH(StartDate),'У4 Ввод'!$D$183="",'У4 Ввод'!$E$183="",'У4 Ввод'!$D$183&gt;$B17),0,MAX(0,MIN(1,'У4 Ввод'!$E$183-NETWORKDAYS('У4 Ввод'!$D$183,$B17)+1))/Настройки!$E$10*100)</f>
        <v>0</v>
      </c>
      <c r="FW17" s="67" t="n">
        <f aca="false">IF(OR($D17=1,MONTH($B17)&lt;&gt;MONTH(StartDate),'У4 Ввод'!$D$184="",'У4 Ввод'!$E$184="",'У4 Ввод'!$D$184&gt;$B17),0,MAX(0,MIN(1,'У4 Ввод'!$E$184-NETWORKDAYS('У4 Ввод'!$D$184,$B17)+1))/Настройки!$E$10*100)</f>
        <v>0</v>
      </c>
      <c r="FX17" s="67" t="n">
        <f aca="false">IF(OR($D17=1,MONTH($B17)&lt;&gt;MONTH(StartDate),'У4 Ввод'!$D$185="",'У4 Ввод'!$E$185="",'У4 Ввод'!$D$185&gt;$B17),0,MAX(0,MIN(1,'У4 Ввод'!$E$185-NETWORKDAYS('У4 Ввод'!$D$185,$B17)+1))/Настройки!$E$10*100)</f>
        <v>0</v>
      </c>
      <c r="FY17" s="67" t="n">
        <f aca="false">IF(OR($D17=1,MONTH($B17)&lt;&gt;MONTH(StartDate),'У4 Ввод'!$D$186="",'У4 Ввод'!$E$186="",'У4 Ввод'!$D$186&gt;$B17),0,MAX(0,MIN(1,'У4 Ввод'!$E$186-NETWORKDAYS('У4 Ввод'!$D$186,$B17)+1))/Настройки!$E$10*100)</f>
        <v>0</v>
      </c>
      <c r="FZ17" s="67" t="n">
        <f aca="false">IF(OR($D17=1,MONTH($B17)&lt;&gt;MONTH(StartDate),'У4 Ввод'!$D$187="",'У4 Ввод'!$E$187="",'У4 Ввод'!$D$187&gt;$B17),0,MAX(0,MIN(1,'У4 Ввод'!$E$187-NETWORKDAYS('У4 Ввод'!$D$187,$B17)+1))/Настройки!$E$10*100)</f>
        <v>0</v>
      </c>
      <c r="GA17" s="67" t="n">
        <f aca="false">IF(OR($D17=1,MONTH($B17)&lt;&gt;MONTH(StartDate),'У4 Ввод'!$D$188="",'У4 Ввод'!$E$188="",'У4 Ввод'!$D$188&gt;$B17),0,MAX(0,MIN(1,'У4 Ввод'!$E$188-NETWORKDAYS('У4 Ввод'!$D$188,$B17)+1))/Настройки!$E$10*100)</f>
        <v>0</v>
      </c>
      <c r="GB17" s="67" t="n">
        <f aca="false">IF(OR($D17=1,MONTH($B17)&lt;&gt;MONTH(StartDate),'У4 Ввод'!$D$189="",'У4 Ввод'!$E$189="",'У4 Ввод'!$D$189&gt;$B17),0,MAX(0,MIN(1,'У4 Ввод'!$E$189-NETWORKDAYS('У4 Ввод'!$D$189,$B17)+1))/Настройки!$E$10*100)</f>
        <v>0</v>
      </c>
      <c r="GC17" s="67" t="n">
        <f aca="false">IF(OR($D17=1,MONTH($B17)&lt;&gt;MONTH(StartDate),'У4 Ввод'!$D$190="",'У4 Ввод'!$E$190="",'У4 Ввод'!$D$190&gt;$B17),0,MAX(0,MIN(1,'У4 Ввод'!$E$190-NETWORKDAYS('У4 Ввод'!$D$190,$B17)+1))/Настройки!$E$10*100)</f>
        <v>0</v>
      </c>
      <c r="GD17" s="67" t="n">
        <f aca="false">IF(OR($D17=1,MONTH($B17)&lt;&gt;MONTH(StartDate),'У4 Ввод'!$D$191="",'У4 Ввод'!$E$191="",'У4 Ввод'!$D$191&gt;$B17),0,MAX(0,MIN(1,'У4 Ввод'!$E$191-NETWORKDAYS('У4 Ввод'!$D$191,$B17)+1))/Настройки!$E$10*100)</f>
        <v>0</v>
      </c>
      <c r="GE17" s="67" t="n">
        <f aca="false">IF(OR($D17=1,MONTH($B17)&lt;&gt;MONTH(StartDate),'У4 Ввод'!$D$192="",'У4 Ввод'!$E$192="",'У4 Ввод'!$D$192&gt;$B17),0,MAX(0,MIN(1,'У4 Ввод'!$E$192-NETWORKDAYS('У4 Ввод'!$D$192,$B17)+1))/Настройки!$E$10*100)</f>
        <v>0</v>
      </c>
      <c r="GF17" s="67" t="n">
        <f aca="false">IF(OR($D17=1,MONTH($B17)&lt;&gt;MONTH(StartDate),'У4 Ввод'!$D$193="",'У4 Ввод'!$E$193="",'У4 Ввод'!$D$193&gt;$B17),0,MAX(0,MIN(1,'У4 Ввод'!$E$193-NETWORKDAYS('У4 Ввод'!$D$193,$B17)+1))/Настройки!$E$10*100)</f>
        <v>0</v>
      </c>
      <c r="GG17" s="67" t="n">
        <f aca="false">IF(OR($D17=1,MONTH($B17)&lt;&gt;MONTH(StartDate),'У4 Ввод'!$D$194="",'У4 Ввод'!$E$194="",'У4 Ввод'!$D$194&gt;$B17),0,MAX(0,MIN(1,'У4 Ввод'!$E$194-NETWORKDAYS('У4 Ввод'!$D$194,$B17)+1))/Настройки!$E$10*100)</f>
        <v>0</v>
      </c>
      <c r="GH17" s="67" t="n">
        <f aca="false">IF(OR($D17=1,MONTH($B17)&lt;&gt;MONTH(StartDate),'У4 Ввод'!$D$195="",'У4 Ввод'!$E$195="",'У4 Ввод'!$D$195&gt;$B17),0,MAX(0,MIN(1,'У4 Ввод'!$E$195-NETWORKDAYS('У4 Ввод'!$D$195,$B17)+1))/Настройки!$E$10*100)</f>
        <v>0</v>
      </c>
      <c r="GI17" s="67" t="n">
        <f aca="false">IF(OR($D17=1,MONTH($B17)&lt;&gt;MONTH(StartDate),'У4 Ввод'!$D$196="",'У4 Ввод'!$E$196="",'У4 Ввод'!$D$196&gt;$B17),0,MAX(0,MIN(1,'У4 Ввод'!$E$196-NETWORKDAYS('У4 Ввод'!$D$196,$B17)+1))/Настройки!$E$10*100)</f>
        <v>0</v>
      </c>
      <c r="GJ17" s="67" t="n">
        <f aca="false">IF(OR($D17=1,MONTH($B17)&lt;&gt;MONTH(StartDate),'У4 Ввод'!$D$197="",'У4 Ввод'!$E$197="",'У4 Ввод'!$D$197&gt;$B17),0,MAX(0,MIN(1,'У4 Ввод'!$E$197-NETWORKDAYS('У4 Ввод'!$D$197,$B17)+1))/Настройки!$E$10*100)</f>
        <v>0</v>
      </c>
      <c r="GK17" s="67" t="n">
        <f aca="false">IF(OR($D17=1,MONTH($B17)&lt;&gt;MONTH(StartDate),'У4 Ввод'!$D$198="",'У4 Ввод'!$E$198="",'У4 Ввод'!$D$198&gt;$B17),0,MAX(0,MIN(1,'У4 Ввод'!$E$198-NETWORKDAYS('У4 Ввод'!$D$198,$B17)+1))/Настройки!$E$10*100)</f>
        <v>0</v>
      </c>
      <c r="GL17" s="67" t="n">
        <f aca="false">IF(OR($D17=1,MONTH($B17)&lt;&gt;MONTH(StartDate),'У4 Ввод'!$D$199="",'У4 Ввод'!$E$199="",'У4 Ввод'!$D$199&gt;$B17),0,MAX(0,MIN(1,'У4 Ввод'!$E$199-NETWORKDAYS('У4 Ввод'!$D$199,$B17)+1))/Настройки!$E$10*100)</f>
        <v>0</v>
      </c>
      <c r="GM17" s="67" t="n">
        <f aca="false">IF(OR($D17=1,MONTH($B17)&lt;&gt;MONTH(StartDate),'У4 Ввод'!$D$200="",'У4 Ввод'!$E$200="",'У4 Ввод'!$D$200&gt;$B17),0,MAX(0,MIN(1,'У4 Ввод'!$E$200-NETWORKDAYS('У4 Ввод'!$D$200,$B17)+1))/Настройки!$E$10*100)</f>
        <v>0</v>
      </c>
      <c r="GN17" s="67" t="n">
        <f aca="false">IF(OR($D17=1,MONTH($B17)&lt;&gt;MONTH(StartDate),'У4 Ввод'!$D$201="",'У4 Ввод'!$E$201="",'У4 Ввод'!$D$201&gt;$B17),0,MAX(0,MIN(1,'У4 Ввод'!$E$201-NETWORKDAYS('У4 Ввод'!$D$201,$B17)+1))/Настройки!$E$10*100)</f>
        <v>0</v>
      </c>
      <c r="GO17" s="67" t="n">
        <f aca="false">IF(OR($D17=1,MONTH($B17)&lt;&gt;MONTH(StartDate),'У4 Ввод'!$D$202="",'У4 Ввод'!$E$202="",'У4 Ввод'!$D$202&gt;$B17),0,MAX(0,MIN(1,'У4 Ввод'!$E$202-NETWORKDAYS('У4 Ввод'!$D$202,$B17)+1))/Настройки!$E$10*100)</f>
        <v>0</v>
      </c>
      <c r="GP17" s="67" t="n">
        <f aca="false">IF(OR($D17=1,MONTH($B17)&lt;&gt;MONTH(StartDate),'У4 Ввод'!$D$203="",'У4 Ввод'!$E$203="",'У4 Ввод'!$D$203&gt;$B17),0,MAX(0,MIN(1,'У4 Ввод'!$E$203-NETWORKDAYS('У4 Ввод'!$D$203,$B17)+1))/Настройки!$E$10*100)</f>
        <v>0</v>
      </c>
      <c r="GQ17" s="67" t="n">
        <f aca="false">IF(OR($D17=1,MONTH($B17)&lt;&gt;MONTH(StartDate),'У4 Ввод'!$D$204="",'У4 Ввод'!$E$204="",'У4 Ввод'!$D$204&gt;$B17),0,MAX(0,MIN(1,'У4 Ввод'!$E$204-NETWORKDAYS('У4 Ввод'!$D$204,$B17)+1))/Настройки!$E$10*100)</f>
        <v>0</v>
      </c>
      <c r="GR17" s="67" t="n">
        <f aca="false">IF(OR($D17=1,MONTH($B17)&lt;&gt;MONTH(StartDate),'У4 Ввод'!$D$205="",'У4 Ввод'!$E$205="",'У4 Ввод'!$D$205&gt;$B17),0,MAX(0,MIN(1,'У4 Ввод'!$E$205-NETWORKDAYS('У4 Ввод'!$D$205,$B17)+1))/Настройки!$E$10*100)</f>
        <v>0</v>
      </c>
      <c r="GS17" s="67" t="n">
        <f aca="false">IF(OR($D17=1,MONTH($B17)&lt;&gt;MONTH(StartDate),'У4 Ввод'!$D$206="",'У4 Ввод'!$E$206="",'У4 Ввод'!$D$206&gt;$B17),0,MAX(0,MIN(1,'У4 Ввод'!$E$206-NETWORKDAYS('У4 Ввод'!$D$206,$B17)+1))/Настройки!$E$10*100)</f>
        <v>0</v>
      </c>
      <c r="GT17" s="67" t="n">
        <f aca="false">IF(OR($D17=1,MONTH($B17)&lt;&gt;MONTH(StartDate),'У4 Ввод'!$D$207="",'У4 Ввод'!$E$207="",'У4 Ввод'!$D$207&gt;$B17),0,MAX(0,MIN(1,'У4 Ввод'!$E$207-NETWORKDAYS('У4 Ввод'!$D$207,$B17)+1))/Настройки!$E$10*100)</f>
        <v>0</v>
      </c>
      <c r="GU17" s="67" t="n">
        <f aca="false">IF(OR($D17=1,MONTH($B17)&lt;&gt;MONTH(StartDate),'У4 Ввод'!$D$208="",'У4 Ввод'!$E$208="",'У4 Ввод'!$D$208&gt;$B17),0,MAX(0,MIN(1,'У4 Ввод'!$E$208-NETWORKDAYS('У4 Ввод'!$D$208,$B17)+1))/Настройки!$E$10*100)</f>
        <v>0</v>
      </c>
      <c r="GV17" s="67" t="n">
        <f aca="false">IF(OR($D17=1,MONTH($B17)&lt;&gt;MONTH(StartDate),'У4 Ввод'!$D$209="",'У4 Ввод'!$E$209="",'У4 Ввод'!$D$209&gt;$B17),0,MAX(0,MIN(1,'У4 Ввод'!$E$209-NETWORKDAYS('У4 Ввод'!$D$209,$B17)+1))/Настройки!$E$10*100)</f>
        <v>0</v>
      </c>
      <c r="GW17" s="67" t="n">
        <f aca="false">IF(OR($D17=1,MONTH($B17)&lt;&gt;MONTH(StartDate),'У4 Ввод'!$D$210="",'У4 Ввод'!$E$210="",'У4 Ввод'!$D$210&gt;$B17),0,MAX(0,MIN(1,'У4 Ввод'!$E$210-NETWORKDAYS('У4 Ввод'!$D$210,$B17)+1))/Настройки!$E$10*100)</f>
        <v>0</v>
      </c>
      <c r="GX17" s="67" t="n">
        <f aca="false">IF(OR($D17=1,MONTH($B17)&lt;&gt;MONTH(StartDate),'У4 Ввод'!$D$211="",'У4 Ввод'!$E$211="",'У4 Ввод'!$D$211&gt;$B17),0,MAX(0,MIN(1,'У4 Ввод'!$E$211-NETWORKDAYS('У4 Ввод'!$D$211,$B17)+1))/Настройки!$E$10*100)</f>
        <v>0</v>
      </c>
      <c r="GY17" s="67" t="n">
        <f aca="false">IF(OR($D17=1,MONTH($B17)&lt;&gt;MONTH(StartDate),'У4 Ввод'!$D$212="",'У4 Ввод'!$E$212="",'У4 Ввод'!$D$212&gt;$B17),0,MAX(0,MIN(1,'У4 Ввод'!$E$212-NETWORKDAYS('У4 Ввод'!$D$212,$B17)+1))/Настройки!$E$10*100)</f>
        <v>0</v>
      </c>
      <c r="GZ17" s="67" t="n">
        <f aca="false">IF(OR($D17=1,MONTH($B17)&lt;&gt;MONTH(StartDate),'У4 Ввод'!$D$213="",'У4 Ввод'!$E$213="",'У4 Ввод'!$D$213&gt;$B17),0,MAX(0,MIN(1,'У4 Ввод'!$E$213-NETWORKDAYS('У4 Ввод'!$D$213,$B17)+1))/Настройки!$E$10*100)</f>
        <v>0</v>
      </c>
      <c r="HA17" s="67" t="n">
        <f aca="false">IF(OR($D17=1,MONTH($B17)&lt;&gt;MONTH(StartDate),'У4 Ввод'!$D$214="",'У4 Ввод'!$E$214="",'У4 Ввод'!$D$214&gt;$B17),0,MAX(0,MIN(1,'У4 Ввод'!$E$214-NETWORKDAYS('У4 Ввод'!$D$214,$B17)+1))/Настройки!$E$10*100)</f>
        <v>0</v>
      </c>
      <c r="HB17" s="67" t="n">
        <f aca="false">IF(OR($D17=1,MONTH($B17)&lt;&gt;MONTH(StartDate),'У4 Ввод'!$D$215="",'У4 Ввод'!$E$215="",'У4 Ввод'!$D$215&gt;$B17),0,MAX(0,MIN(1,'У4 Ввод'!$E$215-NETWORKDAYS('У4 Ввод'!$D$215,$B17)+1))/Настройки!$E$10*100)</f>
        <v>0</v>
      </c>
      <c r="HC17" s="67" t="n">
        <f aca="false">IF(OR($D17=1,MONTH($B17)&lt;&gt;MONTH(StartDate),'У4 Ввод'!$D$216="",'У4 Ввод'!$E$216="",'У4 Ввод'!$D$216&gt;$B17),0,MAX(0,MIN(1,'У4 Ввод'!$E$216-NETWORKDAYS('У4 Ввод'!$D$216,$B17)+1))/Настройки!$E$10*100)</f>
        <v>0</v>
      </c>
      <c r="HD17" s="67" t="n">
        <f aca="false">IF(OR($D17=1,MONTH($B17)&lt;&gt;MONTH(StartDate),'У4 Ввод'!$D$217="",'У4 Ввод'!$E$217="",'У4 Ввод'!$D$217&gt;$B17),0,MAX(0,MIN(1,'У4 Ввод'!$E$217-NETWORKDAYS('У4 Ввод'!$D$217,$B17)+1))/Настройки!$E$10*100)</f>
        <v>0</v>
      </c>
      <c r="HE17" s="67" t="n">
        <f aca="false">IF(OR($D17=1,MONTH($B17)&lt;&gt;MONTH(StartDate),'У4 Ввод'!$D$218="",'У4 Ввод'!$E$218="",'У4 Ввод'!$D$218&gt;$B17),0,MAX(0,MIN(1,'У4 Ввод'!$E$218-NETWORKDAYS('У4 Ввод'!$D$218,$B17)+1))/Настройки!$E$10*100)</f>
        <v>0</v>
      </c>
      <c r="HF17" s="67" t="n">
        <f aca="false">IF(OR($D17=1,MONTH($B17)&lt;&gt;MONTH(StartDate),'У4 Ввод'!$D$219="",'У4 Ввод'!$E$219="",'У4 Ввод'!$D$219&gt;$B17),0,MAX(0,MIN(1,'У4 Ввод'!$E$219-NETWORKDAYS('У4 Ввод'!$D$219,$B17)+1))/Настройки!$E$10*100)</f>
        <v>0</v>
      </c>
      <c r="HG17" s="67" t="n">
        <f aca="false">IF(OR($D17=1,MONTH($B17)&lt;&gt;MONTH(StartDate),'У4 Ввод'!$D$220="",'У4 Ввод'!$E$220="",'У4 Ввод'!$D$220&gt;$B17),0,MAX(0,MIN(1,'У4 Ввод'!$E$220-NETWORKDAYS('У4 Ввод'!$D$220,$B17)+1))/Настройки!$E$10*100)</f>
        <v>0</v>
      </c>
      <c r="HH17" s="67" t="n">
        <f aca="false">IF(OR($D17=1,MONTH($B17)&lt;&gt;MONTH(StartDate),'У4 Ввод'!$D$221="",'У4 Ввод'!$E$221="",'У4 Ввод'!$D$221&gt;$B17),0,MAX(0,MIN(1,'У4 Ввод'!$E$221-NETWORKDAYS('У4 Ввод'!$D$221,$B17)+1))/Настройки!$E$10*100)</f>
        <v>0</v>
      </c>
      <c r="HI17" s="67" t="n">
        <f aca="false">IF(OR($D17=1,MONTH($B17)&lt;&gt;MONTH(StartDate),'У4 Ввод'!$D$222="",'У4 Ввод'!$E$222="",'У4 Ввод'!$D$222&gt;$B17),0,MAX(0,MIN(1,'У4 Ввод'!$E$222-NETWORKDAYS('У4 Ввод'!$D$222,$B17)+1))/Настройки!$E$10*100)</f>
        <v>0</v>
      </c>
      <c r="HJ17" s="67" t="n">
        <f aca="false">IF(OR($D17=1,MONTH($B17)&lt;&gt;MONTH(StartDate),'У4 Ввод'!$D$223="",'У4 Ввод'!$E$223="",'У4 Ввод'!$D$223&gt;$B17),0,MAX(0,MIN(1,'У4 Ввод'!$E$223-NETWORKDAYS('У4 Ввод'!$D$223,$B17)+1))/Настройки!$E$10*100)</f>
        <v>0</v>
      </c>
      <c r="HK17" s="67" t="n">
        <f aca="false">IF(OR($D17=1,MONTH($B17)&lt;&gt;MONTH(StartDate),'У4 Ввод'!$D$224="",'У4 Ввод'!$E$224="",'У4 Ввод'!$D$224&gt;$B17),0,MAX(0,MIN(1,'У4 Ввод'!$E$224-NETWORKDAYS('У4 Ввод'!$D$224,$B17)+1))/Настройки!$E$10*100)</f>
        <v>0</v>
      </c>
      <c r="HL17" s="67" t="n">
        <f aca="false">IF(OR($D17=1,MONTH($B17)&lt;&gt;MONTH(StartDate),'У4 Ввод'!$D$225="",'У4 Ввод'!$E$225="",'У4 Ввод'!$D$225&gt;$B17),0,MAX(0,MIN(1,'У4 Ввод'!$E$225-NETWORKDAYS('У4 Ввод'!$D$225,$B17)+1))/Настройки!$E$10*100)</f>
        <v>0</v>
      </c>
      <c r="HM17" s="67" t="n">
        <f aca="false">IF(OR($D17=1,MONTH($B17)&lt;&gt;MONTH(StartDate),'У4 Ввод'!$D$226="",'У4 Ввод'!$E$226="",'У4 Ввод'!$D$226&gt;$B17),0,MAX(0,MIN(1,'У4 Ввод'!$E$226-NETWORKDAYS('У4 Ввод'!$D$226,$B17)+1))/Настройки!$E$10*100)</f>
        <v>0</v>
      </c>
      <c r="HN17" s="67" t="n">
        <f aca="false">IF(OR($D17=1,MONTH($B17)&lt;&gt;MONTH(StartDate),'У4 Ввод'!$D$227="",'У4 Ввод'!$E$227="",'У4 Ввод'!$D$227&gt;$B17),0,MAX(0,MIN(1,'У4 Ввод'!$E$227-NETWORKDAYS('У4 Ввод'!$D$227,$B17)+1))/Настройки!$E$10*100)</f>
        <v>0</v>
      </c>
      <c r="HO17" s="67" t="n">
        <f aca="false">IF(OR($D17=1,MONTH($B17)&lt;&gt;MONTH(StartDate),'У4 Ввод'!$D$228="",'У4 Ввод'!$E$228="",'У4 Ввод'!$D$228&gt;$B17),0,MAX(0,MIN(1,'У4 Ввод'!$E$228-NETWORKDAYS('У4 Ввод'!$D$228,$B17)+1))/Настройки!$E$10*100)</f>
        <v>0</v>
      </c>
      <c r="HP17" s="67" t="n">
        <f aca="false">IF(OR($D17=1,MONTH($B17)&lt;&gt;MONTH(StartDate),'У4 Ввод'!$D$229="",'У4 Ввод'!$E$229="",'У4 Ввод'!$D$229&gt;$B17),0,MAX(0,MIN(1,'У4 Ввод'!$E$229-NETWORKDAYS('У4 Ввод'!$D$229,$B17)+1))/Настройки!$E$10*100)</f>
        <v>0</v>
      </c>
      <c r="HQ17" s="67" t="n">
        <f aca="false">IF(OR($D17=1,MONTH($B17)&lt;&gt;MONTH(StartDate),'У4 Ввод'!$D$230="",'У4 Ввод'!$E$230="",'У4 Ввод'!$D$230&gt;$B17),0,MAX(0,MIN(1,'У4 Ввод'!$E$230-NETWORKDAYS('У4 Ввод'!$D$230,$B17)+1))/Настройки!$E$10*100)</f>
        <v>0</v>
      </c>
      <c r="HR17" s="67" t="n">
        <f aca="false">IF(OR($D17=1,MONTH($B17)&lt;&gt;MONTH(StartDate),'У4 Ввод'!$D$231="",'У4 Ввод'!$E$231="",'У4 Ввод'!$D$231&gt;$B17),0,MAX(0,MIN(1,'У4 Ввод'!$E$231-NETWORKDAYS('У4 Ввод'!$D$231,$B17)+1))/Настройки!$E$10*100)</f>
        <v>0</v>
      </c>
      <c r="HS17" s="67" t="n">
        <f aca="false">IF(OR($D17=1,MONTH($B17)&lt;&gt;MONTH(StartDate),'У4 Ввод'!$D$232="",'У4 Ввод'!$E$232="",'У4 Ввод'!$D$232&gt;$B17),0,MAX(0,MIN(1,'У4 Ввод'!$E$232-NETWORKDAYS('У4 Ввод'!$D$232,$B17)+1))/Настройки!$E$10*100)</f>
        <v>0</v>
      </c>
      <c r="HT17" s="67" t="n">
        <f aca="false">IF(OR($D17=1,MONTH($B17)&lt;&gt;MONTH(StartDate),'У4 Ввод'!$D$233="",'У4 Ввод'!$E$233="",'У4 Ввод'!$D$233&gt;$B17),0,MAX(0,MIN(1,'У4 Ввод'!$E$233-NETWORKDAYS('У4 Ввод'!$D$233,$B17)+1))/Настройки!$E$10*100)</f>
        <v>0</v>
      </c>
      <c r="HU17" s="67" t="n">
        <f aca="false">IF(OR($D17=1,MONTH($B17)&lt;&gt;MONTH(StartDate),'У4 Ввод'!$D$234="",'У4 Ввод'!$E$234="",'У4 Ввод'!$D$234&gt;$B17),0,MAX(0,MIN(1,'У4 Ввод'!$E$234-NETWORKDAYS('У4 Ввод'!$D$234,$B17)+1))/Настройки!$E$10*100)</f>
        <v>0</v>
      </c>
      <c r="HV17" s="67" t="n">
        <f aca="false">IF(OR($D17=1,MONTH($B17)&lt;&gt;MONTH(StartDate),'У4 Ввод'!$D$235="",'У4 Ввод'!$E$235="",'У4 Ввод'!$D$235&gt;$B17),0,MAX(0,MIN(1,'У4 Ввод'!$E$235-NETWORKDAYS('У4 Ввод'!$D$235,$B17)+1))/Настройки!$E$10*100)</f>
        <v>0</v>
      </c>
      <c r="HW17" s="67" t="n">
        <f aca="false">IF(OR($D17=1,MONTH($B17)&lt;&gt;MONTH(StartDate),'У4 Ввод'!$D$236="",'У4 Ввод'!$E$236="",'У4 Ввод'!$D$236&gt;$B17),0,MAX(0,MIN(1,'У4 Ввод'!$E$236-NETWORKDAYS('У4 Ввод'!$D$236,$B17)+1))/Настройки!$E$10*100)</f>
        <v>0</v>
      </c>
      <c r="HX17" s="67" t="n">
        <f aca="false">IF(OR($D17=1,MONTH($B17)&lt;&gt;MONTH(StartDate),'У4 Ввод'!$D$237="",'У4 Ввод'!$E$237="",'У4 Ввод'!$D$237&gt;$B17),0,MAX(0,MIN(1,'У4 Ввод'!$E$237-NETWORKDAYS('У4 Ввод'!$D$237,$B17)+1))/Настройки!$E$10*100)</f>
        <v>0</v>
      </c>
      <c r="HY17" s="67" t="n">
        <f aca="false">IF(OR($D17=1,MONTH($B17)&lt;&gt;MONTH(StartDate),'У4 Ввод'!$D$238="",'У4 Ввод'!$E$238="",'У4 Ввод'!$D$238&gt;$B17),0,MAX(0,MIN(1,'У4 Ввод'!$E$238-NETWORKDAYS('У4 Ввод'!$D$238,$B17)+1))/Настройки!$E$10*100)</f>
        <v>0</v>
      </c>
      <c r="HZ17" s="67" t="n">
        <f aca="false">IF(OR($D17=1,MONTH($B17)&lt;&gt;MONTH(StartDate),'У4 Ввод'!$D$239="",'У4 Ввод'!$E$239="",'У4 Ввод'!$D$239&gt;$B17),0,MAX(0,MIN(1,'У4 Ввод'!$E$239-NETWORKDAYS('У4 Ввод'!$D$239,$B17)+1))/Настройки!$E$10*100)</f>
        <v>0</v>
      </c>
      <c r="IA17" s="67" t="n">
        <f aca="false">IF(OR($D17=1,MONTH($B17)&lt;&gt;MONTH(StartDate),'У4 Ввод'!$D$240="",'У4 Ввод'!$E$240="",'У4 Ввод'!$D$240&gt;$B17),0,MAX(0,MIN(1,'У4 Ввод'!$E$240-NETWORKDAYS('У4 Ввод'!$D$240,$B17)+1))/Настройки!$E$10*100)</f>
        <v>0</v>
      </c>
      <c r="IB17" s="67" t="n">
        <f aca="false">IF(OR($D17=1,MONTH($B17)&lt;&gt;MONTH(StartDate),'У4 Ввод'!$D$241="",'У4 Ввод'!$E$241="",'У4 Ввод'!$D$241&gt;$B17),0,MAX(0,MIN(1,'У4 Ввод'!$E$241-NETWORKDAYS('У4 Ввод'!$D$241,$B17)+1))/Настройки!$E$10*100)</f>
        <v>0</v>
      </c>
      <c r="IC17" s="67" t="n">
        <f aca="false">IF(OR($D17=1,MONTH($B17)&lt;&gt;MONTH(StartDate),'У4 Ввод'!$D$242="",'У4 Ввод'!$E$242="",'У4 Ввод'!$D$242&gt;$B17),0,MAX(0,MIN(1,'У4 Ввод'!$E$242-NETWORKDAYS('У4 Ввод'!$D$242,$B17)+1))/Настройки!$E$10*100)</f>
        <v>0</v>
      </c>
      <c r="ID17" s="67" t="n">
        <f aca="false">IF(OR($D17=1,MONTH($B17)&lt;&gt;MONTH(StartDate),'У4 Ввод'!$D$243="",'У4 Ввод'!$E$243="",'У4 Ввод'!$D$243&gt;$B17),0,MAX(0,MIN(1,'У4 Ввод'!$E$243-NETWORKDAYS('У4 Ввод'!$D$243,$B17)+1))/Настройки!$E$10*100)</f>
        <v>0</v>
      </c>
      <c r="IE17" s="67" t="n">
        <f aca="false">IF(OR($D17=1,MONTH($B17)&lt;&gt;MONTH(StartDate),'У4 Ввод'!$D$244="",'У4 Ввод'!$E$244="",'У4 Ввод'!$D$244&gt;$B17),0,MAX(0,MIN(1,'У4 Ввод'!$E$244-NETWORKDAYS('У4 Ввод'!$D$244,$B17)+1))/Настройки!$E$10*100)</f>
        <v>0</v>
      </c>
      <c r="IF17" s="67" t="n">
        <f aca="false">IF(OR($D17=1,MONTH($B17)&lt;&gt;MONTH(StartDate),'У4 Ввод'!$D$245="",'У4 Ввод'!$E$245="",'У4 Ввод'!$D$245&gt;$B17),0,MAX(0,MIN(1,'У4 Ввод'!$E$245-NETWORKDAYS('У4 Ввод'!$D$245,$B17)+1))/Настройки!$E$10*100)</f>
        <v>0</v>
      </c>
      <c r="IG17" s="67" t="n">
        <f aca="false">IF(OR($D17=1,MONTH($B17)&lt;&gt;MONTH(StartDate),'У4 Ввод'!$D$246="",'У4 Ввод'!$E$246="",'У4 Ввод'!$D$246&gt;$B17),0,MAX(0,MIN(1,'У4 Ввод'!$E$246-NETWORKDAYS('У4 Ввод'!$D$246,$B17)+1))/Настройки!$E$10*100)</f>
        <v>0</v>
      </c>
      <c r="IH17" s="67" t="n">
        <f aca="false">IF(OR($D17=1,MONTH($B17)&lt;&gt;MONTH(StartDate),'У4 Ввод'!$D$247="",'У4 Ввод'!$E$247="",'У4 Ввод'!$D$247&gt;$B17),0,MAX(0,MIN(1,'У4 Ввод'!$E$247-NETWORKDAYS('У4 Ввод'!$D$247,$B17)+1))/Настройки!$E$10*100)</f>
        <v>0</v>
      </c>
      <c r="II17" s="67" t="n">
        <f aca="false">IF(OR($D17=1,MONTH($B17)&lt;&gt;MONTH(StartDate),'У4 Ввод'!$D$248="",'У4 Ввод'!$E$248="",'У4 Ввод'!$D$248&gt;$B17),0,MAX(0,MIN(1,'У4 Ввод'!$E$248-NETWORKDAYS('У4 Ввод'!$D$248,$B17)+1))/Настройки!$E$10*100)</f>
        <v>0</v>
      </c>
      <c r="IJ17" s="67" t="n">
        <f aca="false">IF(OR($D17=1,MONTH($B17)&lt;&gt;MONTH(StartDate),'У4 Ввод'!$D$249="",'У4 Ввод'!$E$249="",'У4 Ввод'!$D$249&gt;$B17),0,MAX(0,MIN(1,'У4 Ввод'!$E$249-NETWORKDAYS('У4 Ввод'!$D$249,$B17)+1))/Настройки!$E$10*100)</f>
        <v>0</v>
      </c>
      <c r="IK17" s="67" t="n">
        <f aca="false">IF(OR($D17=1,MONTH($B17)&lt;&gt;MONTH(StartDate),'У4 Ввод'!$D$250="",'У4 Ввод'!$E$250="",'У4 Ввод'!$D$250&gt;$B17),0,MAX(0,MIN(1,'У4 Ввод'!$E$250-NETWORKDAYS('У4 Ввод'!$D$250,$B17)+1))/Настройки!$E$10*100)</f>
        <v>0</v>
      </c>
      <c r="IL17" s="67" t="n">
        <f aca="false">IF(OR($D17=1,MONTH($B17)&lt;&gt;MONTH(StartDate),'У4 Ввод'!$D$251="",'У4 Ввод'!$E$251="",'У4 Ввод'!$D$251&gt;$B17),0,MAX(0,MIN(1,'У4 Ввод'!$E$251-NETWORKDAYS('У4 Ввод'!$D$251,$B17)+1))/Настройки!$E$10*100)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IF(OR($D18=1,MONTH($B18)&lt;&gt;MONTH(StartDate),'У4 Ввод'!$D$12="",'У4 Ввод'!$E$12="",'У4 Ввод'!$D$12&gt;$B18),0,MAX(0,MIN(1,'У4 Ввод'!$E$12-NETWORKDAYS('У4 Ввод'!$D$12,$B18)+1))/Настройки!$E$10*100)</f>
        <v>0</v>
      </c>
      <c r="H18" s="67" t="n">
        <f aca="false">IF(OR($D18=1,MONTH($B18)&lt;&gt;MONTH(StartDate),'У4 Ввод'!$D$13="",'У4 Ввод'!$E$13="",'У4 Ввод'!$D$13&gt;$B18),0,MAX(0,MIN(1,'У4 Ввод'!$E$13-NETWORKDAYS('У4 Ввод'!$D$13,$B18)+1))/Настройки!$E$10*100)</f>
        <v>0</v>
      </c>
      <c r="I18" s="67" t="n">
        <f aca="false">IF(OR($D18=1,MONTH($B18)&lt;&gt;MONTH(StartDate),'У4 Ввод'!$D$14="",'У4 Ввод'!$E$14="",'У4 Ввод'!$D$14&gt;$B18),0,MAX(0,MIN(1,'У4 Ввод'!$E$14-NETWORKDAYS('У4 Ввод'!$D$14,$B18)+1))/Настройки!$E$10*100)</f>
        <v>0</v>
      </c>
      <c r="J18" s="67" t="n">
        <f aca="false">IF(OR($D18=1,MONTH($B18)&lt;&gt;MONTH(StartDate),'У4 Ввод'!$D$15="",'У4 Ввод'!$E$15="",'У4 Ввод'!$D$15&gt;$B18),0,MAX(0,MIN(1,'У4 Ввод'!$E$15-NETWORKDAYS('У4 Ввод'!$D$15,$B18)+1))/Настройки!$E$10*100)</f>
        <v>0</v>
      </c>
      <c r="K18" s="67" t="n">
        <f aca="false">IF(OR($D18=1,MONTH($B18)&lt;&gt;MONTH(StartDate),'У4 Ввод'!$D$16="",'У4 Ввод'!$E$16="",'У4 Ввод'!$D$16&gt;$B18),0,MAX(0,MIN(1,'У4 Ввод'!$E$16-NETWORKDAYS('У4 Ввод'!$D$16,$B18)+1))/Настройки!$E$10*100)</f>
        <v>0</v>
      </c>
      <c r="L18" s="67" t="n">
        <f aca="false">IF(OR($D18=1,MONTH($B18)&lt;&gt;MONTH(StartDate),'У4 Ввод'!$D$17="",'У4 Ввод'!$E$17="",'У4 Ввод'!$D$17&gt;$B18),0,MAX(0,MIN(1,'У4 Ввод'!$E$17-NETWORKDAYS('У4 Ввод'!$D$17,$B18)+1))/Настройки!$E$10*100)</f>
        <v>0</v>
      </c>
      <c r="M18" s="67" t="n">
        <f aca="false">IF(OR($D18=1,MONTH($B18)&lt;&gt;MONTH(StartDate),'У4 Ввод'!$D$18="",'У4 Ввод'!$E$18="",'У4 Ввод'!$D$18&gt;$B18),0,MAX(0,MIN(1,'У4 Ввод'!$E$18-NETWORKDAYS('У4 Ввод'!$D$18,$B18)+1))/Настройки!$E$10*100)</f>
        <v>0</v>
      </c>
      <c r="N18" s="67" t="n">
        <f aca="false">IF(OR($D18=1,MONTH($B18)&lt;&gt;MONTH(StartDate),'У4 Ввод'!$D$19="",'У4 Ввод'!$E$19="",'У4 Ввод'!$D$19&gt;$B18),0,MAX(0,MIN(1,'У4 Ввод'!$E$19-NETWORKDAYS('У4 Ввод'!$D$19,$B18)+1))/Настройки!$E$10*100)</f>
        <v>0</v>
      </c>
      <c r="O18" s="67" t="n">
        <f aca="false">IF(OR($D18=1,MONTH($B18)&lt;&gt;MONTH(StartDate),'У4 Ввод'!$D$20="",'У4 Ввод'!$E$20="",'У4 Ввод'!$D$20&gt;$B18),0,MAX(0,MIN(1,'У4 Ввод'!$E$20-NETWORKDAYS('У4 Ввод'!$D$20,$B18)+1))/Настройки!$E$10*100)</f>
        <v>0</v>
      </c>
      <c r="P18" s="67" t="n">
        <f aca="false">IF(OR($D18=1,MONTH($B18)&lt;&gt;MONTH(StartDate),'У4 Ввод'!$D$21="",'У4 Ввод'!$E$21="",'У4 Ввод'!$D$21&gt;$B18),0,MAX(0,MIN(1,'У4 Ввод'!$E$21-NETWORKDAYS('У4 Ввод'!$D$21,$B18)+1))/Настройки!$E$10*100)</f>
        <v>0</v>
      </c>
      <c r="Q18" s="67" t="n">
        <f aca="false">IF(OR($D18=1,MONTH($B18)&lt;&gt;MONTH(StartDate),'У4 Ввод'!$D$22="",'У4 Ввод'!$E$22="",'У4 Ввод'!$D$22&gt;$B18),0,MAX(0,MIN(1,'У4 Ввод'!$E$22-NETWORKDAYS('У4 Ввод'!$D$22,$B18)+1))/Настройки!$E$10*100)</f>
        <v>0</v>
      </c>
      <c r="R18" s="67" t="n">
        <f aca="false">IF(OR($D18=1,MONTH($B18)&lt;&gt;MONTH(StartDate),'У4 Ввод'!$D$23="",'У4 Ввод'!$E$23="",'У4 Ввод'!$D$23&gt;$B18),0,MAX(0,MIN(1,'У4 Ввод'!$E$23-NETWORKDAYS('У4 Ввод'!$D$23,$B18)+1))/Настройки!$E$10*100)</f>
        <v>0</v>
      </c>
      <c r="S18" s="67" t="n">
        <f aca="false">IF(OR($D18=1,MONTH($B18)&lt;&gt;MONTH(StartDate),'У4 Ввод'!$D$24="",'У4 Ввод'!$E$24="",'У4 Ввод'!$D$24&gt;$B18),0,MAX(0,MIN(1,'У4 Ввод'!$E$24-NETWORKDAYS('У4 Ввод'!$D$24,$B18)+1))/Настройки!$E$10*100)</f>
        <v>0</v>
      </c>
      <c r="T18" s="67" t="n">
        <f aca="false">IF(OR($D18=1,MONTH($B18)&lt;&gt;MONTH(StartDate),'У4 Ввод'!$D$25="",'У4 Ввод'!$E$25="",'У4 Ввод'!$D$25&gt;$B18),0,MAX(0,MIN(1,'У4 Ввод'!$E$25-NETWORKDAYS('У4 Ввод'!$D$25,$B18)+1))/Настройки!$E$10*100)</f>
        <v>0</v>
      </c>
      <c r="U18" s="67" t="n">
        <f aca="false">IF(OR($D18=1,MONTH($B18)&lt;&gt;MONTH(StartDate),'У4 Ввод'!$D$26="",'У4 Ввод'!$E$26="",'У4 Ввод'!$D$26&gt;$B18),0,MAX(0,MIN(1,'У4 Ввод'!$E$26-NETWORKDAYS('У4 Ввод'!$D$26,$B18)+1))/Настройки!$E$10*100)</f>
        <v>0</v>
      </c>
      <c r="V18" s="67" t="n">
        <f aca="false">IF(OR($D18=1,MONTH($B18)&lt;&gt;MONTH(StartDate),'У4 Ввод'!$D$27="",'У4 Ввод'!$E$27="",'У4 Ввод'!$D$27&gt;$B18),0,MAX(0,MIN(1,'У4 Ввод'!$E$27-NETWORKDAYS('У4 Ввод'!$D$27,$B18)+1))/Настройки!$E$10*100)</f>
        <v>0</v>
      </c>
      <c r="W18" s="67" t="n">
        <f aca="false">IF(OR($D18=1,MONTH($B18)&lt;&gt;MONTH(StartDate),'У4 Ввод'!$D$28="",'У4 Ввод'!$E$28="",'У4 Ввод'!$D$28&gt;$B18),0,MAX(0,MIN(1,'У4 Ввод'!$E$28-NETWORKDAYS('У4 Ввод'!$D$28,$B18)+1))/Настройки!$E$10*100)</f>
        <v>0</v>
      </c>
      <c r="X18" s="67" t="n">
        <f aca="false">IF(OR($D18=1,MONTH($B18)&lt;&gt;MONTH(StartDate),'У4 Ввод'!$D$29="",'У4 Ввод'!$E$29="",'У4 Ввод'!$D$29&gt;$B18),0,MAX(0,MIN(1,'У4 Ввод'!$E$29-NETWORKDAYS('У4 Ввод'!$D$29,$B18)+1))/Настройки!$E$10*100)</f>
        <v>0</v>
      </c>
      <c r="Y18" s="67" t="n">
        <f aca="false">IF(OR($D18=1,MONTH($B18)&lt;&gt;MONTH(StartDate),'У4 Ввод'!$D$30="",'У4 Ввод'!$E$30="",'У4 Ввод'!$D$30&gt;$B18),0,MAX(0,MIN(1,'У4 Ввод'!$E$30-NETWORKDAYS('У4 Ввод'!$D$30,$B18)+1))/Настройки!$E$10*100)</f>
        <v>0</v>
      </c>
      <c r="Z18" s="67" t="n">
        <f aca="false">IF(OR($D18=1,MONTH($B18)&lt;&gt;MONTH(StartDate),'У4 Ввод'!$D$31="",'У4 Ввод'!$E$31="",'У4 Ввод'!$D$31&gt;$B18),0,MAX(0,MIN(1,'У4 Ввод'!$E$31-NETWORKDAYS('У4 Ввод'!$D$31,$B18)+1))/Настройки!$E$10*100)</f>
        <v>0</v>
      </c>
      <c r="AA18" s="67" t="n">
        <f aca="false">IF(OR($D18=1,MONTH($B18)&lt;&gt;MONTH(StartDate),'У4 Ввод'!$D$32="",'У4 Ввод'!$E$32="",'У4 Ввод'!$D$32&gt;$B18),0,MAX(0,MIN(1,'У4 Ввод'!$E$32-NETWORKDAYS('У4 Ввод'!$D$32,$B18)+1))/Настройки!$E$10*100)</f>
        <v>0</v>
      </c>
      <c r="AB18" s="67" t="n">
        <f aca="false">IF(OR($D18=1,MONTH($B18)&lt;&gt;MONTH(StartDate),'У4 Ввод'!$D$33="",'У4 Ввод'!$E$33="",'У4 Ввод'!$D$33&gt;$B18),0,MAX(0,MIN(1,'У4 Ввод'!$E$33-NETWORKDAYS('У4 Ввод'!$D$33,$B18)+1))/Настройки!$E$10*100)</f>
        <v>0</v>
      </c>
      <c r="AC18" s="67" t="n">
        <f aca="false">IF(OR($D18=1,MONTH($B18)&lt;&gt;MONTH(StartDate),'У4 Ввод'!$D$34="",'У4 Ввод'!$E$34="",'У4 Ввод'!$D$34&gt;$B18),0,MAX(0,MIN(1,'У4 Ввод'!$E$34-NETWORKDAYS('У4 Ввод'!$D$34,$B18)+1))/Настройки!$E$10*100)</f>
        <v>0</v>
      </c>
      <c r="AD18" s="67" t="n">
        <f aca="false">IF(OR($D18=1,MONTH($B18)&lt;&gt;MONTH(StartDate),'У4 Ввод'!$D$35="",'У4 Ввод'!$E$35="",'У4 Ввод'!$D$35&gt;$B18),0,MAX(0,MIN(1,'У4 Ввод'!$E$35-NETWORKDAYS('У4 Ввод'!$D$35,$B18)+1))/Настройки!$E$10*100)</f>
        <v>0</v>
      </c>
      <c r="AE18" s="67" t="n">
        <f aca="false">IF(OR($D18=1,MONTH($B18)&lt;&gt;MONTH(StartDate),'У4 Ввод'!$D$36="",'У4 Ввод'!$E$36="",'У4 Ввод'!$D$36&gt;$B18),0,MAX(0,MIN(1,'У4 Ввод'!$E$36-NETWORKDAYS('У4 Ввод'!$D$36,$B18)+1))/Настройки!$E$10*100)</f>
        <v>0</v>
      </c>
      <c r="AF18" s="67" t="n">
        <f aca="false">IF(OR($D18=1,MONTH($B18)&lt;&gt;MONTH(StartDate),'У4 Ввод'!$D$37="",'У4 Ввод'!$E$37="",'У4 Ввод'!$D$37&gt;$B18),0,MAX(0,MIN(1,'У4 Ввод'!$E$37-NETWORKDAYS('У4 Ввод'!$D$37,$B18)+1))/Настройки!$E$10*100)</f>
        <v>0</v>
      </c>
      <c r="AG18" s="67" t="n">
        <f aca="false">IF(OR($D18=1,MONTH($B18)&lt;&gt;MONTH(StartDate),'У4 Ввод'!$D$38="",'У4 Ввод'!$E$38="",'У4 Ввод'!$D$38&gt;$B18),0,MAX(0,MIN(1,'У4 Ввод'!$E$38-NETWORKDAYS('У4 Ввод'!$D$38,$B18)+1))/Настройки!$E$10*100)</f>
        <v>0</v>
      </c>
      <c r="AH18" s="67" t="n">
        <f aca="false">IF(OR($D18=1,MONTH($B18)&lt;&gt;MONTH(StartDate),'У4 Ввод'!$D$39="",'У4 Ввод'!$E$39="",'У4 Ввод'!$D$39&gt;$B18),0,MAX(0,MIN(1,'У4 Ввод'!$E$39-NETWORKDAYS('У4 Ввод'!$D$39,$B18)+1))/Настройки!$E$10*100)</f>
        <v>0</v>
      </c>
      <c r="AI18" s="67" t="n">
        <f aca="false">IF(OR($D18=1,MONTH($B18)&lt;&gt;MONTH(StartDate),'У4 Ввод'!$D$40="",'У4 Ввод'!$E$40="",'У4 Ввод'!$D$40&gt;$B18),0,MAX(0,MIN(1,'У4 Ввод'!$E$40-NETWORKDAYS('У4 Ввод'!$D$40,$B18)+1))/Настройки!$E$10*100)</f>
        <v>0</v>
      </c>
      <c r="AJ18" s="67" t="n">
        <f aca="false">IF(OR($D18=1,MONTH($B18)&lt;&gt;MONTH(StartDate),'У4 Ввод'!$D$41="",'У4 Ввод'!$E$41="",'У4 Ввод'!$D$41&gt;$B18),0,MAX(0,MIN(1,'У4 Ввод'!$E$41-NETWORKDAYS('У4 Ввод'!$D$41,$B18)+1))/Настройки!$E$10*100)</f>
        <v>0</v>
      </c>
      <c r="AK18" s="67" t="n">
        <f aca="false">IF(OR($D18=1,MONTH($B18)&lt;&gt;MONTH(StartDate),'У4 Ввод'!$D$42="",'У4 Ввод'!$E$42="",'У4 Ввод'!$D$42&gt;$B18),0,MAX(0,MIN(1,'У4 Ввод'!$E$42-NETWORKDAYS('У4 Ввод'!$D$42,$B18)+1))/Настройки!$E$10*100)</f>
        <v>0</v>
      </c>
      <c r="AL18" s="67" t="n">
        <f aca="false">IF(OR($D18=1,MONTH($B18)&lt;&gt;MONTH(StartDate),'У4 Ввод'!$D$43="",'У4 Ввод'!$E$43="",'У4 Ввод'!$D$43&gt;$B18),0,MAX(0,MIN(1,'У4 Ввод'!$E$43-NETWORKDAYS('У4 Ввод'!$D$43,$B18)+1))/Настройки!$E$10*100)</f>
        <v>0</v>
      </c>
      <c r="AM18" s="67" t="n">
        <f aca="false">IF(OR($D18=1,MONTH($B18)&lt;&gt;MONTH(StartDate),'У4 Ввод'!$D$44="",'У4 Ввод'!$E$44="",'У4 Ввод'!$D$44&gt;$B18),0,MAX(0,MIN(1,'У4 Ввод'!$E$44-NETWORKDAYS('У4 Ввод'!$D$44,$B18)+1))/Настройки!$E$10*100)</f>
        <v>0</v>
      </c>
      <c r="AN18" s="67" t="n">
        <f aca="false">IF(OR($D18=1,MONTH($B18)&lt;&gt;MONTH(StartDate),'У4 Ввод'!$D$45="",'У4 Ввод'!$E$45="",'У4 Ввод'!$D$45&gt;$B18),0,MAX(0,MIN(1,'У4 Ввод'!$E$45-NETWORKDAYS('У4 Ввод'!$D$45,$B18)+1))/Настройки!$E$10*100)</f>
        <v>0</v>
      </c>
      <c r="AO18" s="67" t="n">
        <f aca="false">IF(OR($D18=1,MONTH($B18)&lt;&gt;MONTH(StartDate),'У4 Ввод'!$D$46="",'У4 Ввод'!$E$46="",'У4 Ввод'!$D$46&gt;$B18),0,MAX(0,MIN(1,'У4 Ввод'!$E$46-NETWORKDAYS('У4 Ввод'!$D$46,$B18)+1))/Настройки!$E$10*100)</f>
        <v>0</v>
      </c>
      <c r="AP18" s="67" t="n">
        <f aca="false">IF(OR($D18=1,MONTH($B18)&lt;&gt;MONTH(StartDate),'У4 Ввод'!$D$47="",'У4 Ввод'!$E$47="",'У4 Ввод'!$D$47&gt;$B18),0,MAX(0,MIN(1,'У4 Ввод'!$E$47-NETWORKDAYS('У4 Ввод'!$D$47,$B18)+1))/Настройки!$E$10*100)</f>
        <v>0</v>
      </c>
      <c r="AQ18" s="67" t="n">
        <f aca="false">IF(OR($D18=1,MONTH($B18)&lt;&gt;MONTH(StartDate),'У4 Ввод'!$D$48="",'У4 Ввод'!$E$48="",'У4 Ввод'!$D$48&gt;$B18),0,MAX(0,MIN(1,'У4 Ввод'!$E$48-NETWORKDAYS('У4 Ввод'!$D$48,$B18)+1))/Настройки!$E$10*100)</f>
        <v>0</v>
      </c>
      <c r="AR18" s="67" t="n">
        <f aca="false">IF(OR($D18=1,MONTH($B18)&lt;&gt;MONTH(StartDate),'У4 Ввод'!$D$49="",'У4 Ввод'!$E$49="",'У4 Ввод'!$D$49&gt;$B18),0,MAX(0,MIN(1,'У4 Ввод'!$E$49-NETWORKDAYS('У4 Ввод'!$D$49,$B18)+1))/Настройки!$E$10*100)</f>
        <v>0</v>
      </c>
      <c r="AS18" s="67" t="n">
        <f aca="false">IF(OR($D18=1,MONTH($B18)&lt;&gt;MONTH(StartDate),'У4 Ввод'!$D$50="",'У4 Ввод'!$E$50="",'У4 Ввод'!$D$50&gt;$B18),0,MAX(0,MIN(1,'У4 Ввод'!$E$50-NETWORKDAYS('У4 Ввод'!$D$50,$B18)+1))/Настройки!$E$10*100)</f>
        <v>0</v>
      </c>
      <c r="AT18" s="67" t="n">
        <f aca="false">IF(OR($D18=1,MONTH($B18)&lt;&gt;MONTH(StartDate),'У4 Ввод'!$D$51="",'У4 Ввод'!$E$51="",'У4 Ввод'!$D$51&gt;$B18),0,MAX(0,MIN(1,'У4 Ввод'!$E$51-NETWORKDAYS('У4 Ввод'!$D$51,$B18)+1))/Настройки!$E$10*100)</f>
        <v>0</v>
      </c>
      <c r="AU18" s="67" t="n">
        <f aca="false">IF(OR($D18=1,MONTH($B18)&lt;&gt;MONTH(StartDate),'У4 Ввод'!$D$52="",'У4 Ввод'!$E$52="",'У4 Ввод'!$D$52&gt;$B18),0,MAX(0,MIN(1,'У4 Ввод'!$E$52-NETWORKDAYS('У4 Ввод'!$D$52,$B18)+1))/Настройки!$E$10*100)</f>
        <v>0</v>
      </c>
      <c r="AV18" s="67" t="n">
        <f aca="false">IF(OR($D18=1,MONTH($B18)&lt;&gt;MONTH(StartDate),'У4 Ввод'!$D$53="",'У4 Ввод'!$E$53="",'У4 Ввод'!$D$53&gt;$B18),0,MAX(0,MIN(1,'У4 Ввод'!$E$53-NETWORKDAYS('У4 Ввод'!$D$53,$B18)+1))/Настройки!$E$10*100)</f>
        <v>0</v>
      </c>
      <c r="AW18" s="67" t="n">
        <f aca="false">IF(OR($D18=1,MONTH($B18)&lt;&gt;MONTH(StartDate),'У4 Ввод'!$D$54="",'У4 Ввод'!$E$54="",'У4 Ввод'!$D$54&gt;$B18),0,MAX(0,MIN(1,'У4 Ввод'!$E$54-NETWORKDAYS('У4 Ввод'!$D$54,$B18)+1))/Настройки!$E$10*100)</f>
        <v>0</v>
      </c>
      <c r="AX18" s="67" t="n">
        <f aca="false">IF(OR($D18=1,MONTH($B18)&lt;&gt;MONTH(StartDate),'У4 Ввод'!$D$55="",'У4 Ввод'!$E$55="",'У4 Ввод'!$D$55&gt;$B18),0,MAX(0,MIN(1,'У4 Ввод'!$E$55-NETWORKDAYS('У4 Ввод'!$D$55,$B18)+1))/Настройки!$E$10*100)</f>
        <v>0</v>
      </c>
      <c r="AY18" s="67" t="n">
        <f aca="false">IF(OR($D18=1,MONTH($B18)&lt;&gt;MONTH(StartDate),'У4 Ввод'!$D$56="",'У4 Ввод'!$E$56="",'У4 Ввод'!$D$56&gt;$B18),0,MAX(0,MIN(1,'У4 Ввод'!$E$56-NETWORKDAYS('У4 Ввод'!$D$56,$B18)+1))/Настройки!$E$10*100)</f>
        <v>0</v>
      </c>
      <c r="AZ18" s="67" t="n">
        <f aca="false">IF(OR($D18=1,MONTH($B18)&lt;&gt;MONTH(StartDate),'У4 Ввод'!$D$57="",'У4 Ввод'!$E$57="",'У4 Ввод'!$D$57&gt;$B18),0,MAX(0,MIN(1,'У4 Ввод'!$E$57-NETWORKDAYS('У4 Ввод'!$D$57,$B18)+1))/Настройки!$E$10*100)</f>
        <v>0</v>
      </c>
      <c r="BA18" s="67" t="n">
        <f aca="false">IF(OR($D18=1,MONTH($B18)&lt;&gt;MONTH(StartDate),'У4 Ввод'!$D$58="",'У4 Ввод'!$E$58="",'У4 Ввод'!$D$58&gt;$B18),0,MAX(0,MIN(1,'У4 Ввод'!$E$58-NETWORKDAYS('У4 Ввод'!$D$58,$B18)+1))/Настройки!$E$10*100)</f>
        <v>0</v>
      </c>
      <c r="BB18" s="67" t="n">
        <f aca="false">IF(OR($D18=1,MONTH($B18)&lt;&gt;MONTH(StartDate),'У4 Ввод'!$D$59="",'У4 Ввод'!$E$59="",'У4 Ввод'!$D$59&gt;$B18),0,MAX(0,MIN(1,'У4 Ввод'!$E$59-NETWORKDAYS('У4 Ввод'!$D$59,$B18)+1))/Настройки!$E$10*100)</f>
        <v>0</v>
      </c>
      <c r="BC18" s="67" t="n">
        <f aca="false">IF(OR($D18=1,MONTH($B18)&lt;&gt;MONTH(StartDate),'У4 Ввод'!$D$60="",'У4 Ввод'!$E$60="",'У4 Ввод'!$D$60&gt;$B18),0,MAX(0,MIN(1,'У4 Ввод'!$E$60-NETWORKDAYS('У4 Ввод'!$D$60,$B18)+1))/Настройки!$E$10*100)</f>
        <v>0</v>
      </c>
      <c r="BD18" s="67" t="n">
        <f aca="false">IF(OR($D18=1,MONTH($B18)&lt;&gt;MONTH(StartDate),'У4 Ввод'!$D$61="",'У4 Ввод'!$E$61="",'У4 Ввод'!$D$61&gt;$B18),0,MAX(0,MIN(1,'У4 Ввод'!$E$61-NETWORKDAYS('У4 Ввод'!$D$61,$B18)+1))/Настройки!$E$10*100)</f>
        <v>0</v>
      </c>
      <c r="BE18" s="67" t="n">
        <f aca="false">IF(OR($D18=1,MONTH($B18)&lt;&gt;MONTH(StartDate),'У4 Ввод'!$D$62="",'У4 Ввод'!$E$62="",'У4 Ввод'!$D$62&gt;$B18),0,MAX(0,MIN(1,'У4 Ввод'!$E$62-NETWORKDAYS('У4 Ввод'!$D$62,$B18)+1))/Настройки!$E$10*100)</f>
        <v>0</v>
      </c>
      <c r="BF18" s="67" t="n">
        <f aca="false">IF(OR($D18=1,MONTH($B18)&lt;&gt;MONTH(StartDate),'У4 Ввод'!$D$63="",'У4 Ввод'!$E$63="",'У4 Ввод'!$D$63&gt;$B18),0,MAX(0,MIN(1,'У4 Ввод'!$E$63-NETWORKDAYS('У4 Ввод'!$D$63,$B18)+1))/Настройки!$E$10*100)</f>
        <v>0</v>
      </c>
      <c r="BG18" s="67" t="n">
        <f aca="false">IF(OR($D18=1,MONTH($B18)&lt;&gt;MONTH(StartDate),'У4 Ввод'!$D$64="",'У4 Ввод'!$E$64="",'У4 Ввод'!$D$64&gt;$B18),0,MAX(0,MIN(1,'У4 Ввод'!$E$64-NETWORKDAYS('У4 Ввод'!$D$64,$B18)+1))/Настройки!$E$10*100)</f>
        <v>0</v>
      </c>
      <c r="BH18" s="67" t="n">
        <f aca="false">IF(OR($D18=1,MONTH($B18)&lt;&gt;MONTH(StartDate),'У4 Ввод'!$D$65="",'У4 Ввод'!$E$65="",'У4 Ввод'!$D$65&gt;$B18),0,MAX(0,MIN(1,'У4 Ввод'!$E$65-NETWORKDAYS('У4 Ввод'!$D$65,$B18)+1))/Настройки!$E$10*100)</f>
        <v>0</v>
      </c>
      <c r="BI18" s="67" t="n">
        <f aca="false">IF(OR($D18=1,MONTH($B18)&lt;&gt;MONTH(StartDate),'У4 Ввод'!$D$66="",'У4 Ввод'!$E$66="",'У4 Ввод'!$D$66&gt;$B18),0,MAX(0,MIN(1,'У4 Ввод'!$E$66-NETWORKDAYS('У4 Ввод'!$D$66,$B18)+1))/Настройки!$E$10*100)</f>
        <v>0</v>
      </c>
      <c r="BJ18" s="67" t="n">
        <f aca="false">IF(OR($D18=1,MONTH($B18)&lt;&gt;MONTH(StartDate),'У4 Ввод'!$D$67="",'У4 Ввод'!$E$67="",'У4 Ввод'!$D$67&gt;$B18),0,MAX(0,MIN(1,'У4 Ввод'!$E$67-NETWORKDAYS('У4 Ввод'!$D$67,$B18)+1))/Настройки!$E$10*100)</f>
        <v>0</v>
      </c>
      <c r="BK18" s="67" t="n">
        <f aca="false">IF(OR($D18=1,MONTH($B18)&lt;&gt;MONTH(StartDate),'У4 Ввод'!$D$68="",'У4 Ввод'!$E$68="",'У4 Ввод'!$D$68&gt;$B18),0,MAX(0,MIN(1,'У4 Ввод'!$E$68-NETWORKDAYS('У4 Ввод'!$D$68,$B18)+1))/Настройки!$E$10*100)</f>
        <v>0</v>
      </c>
      <c r="BL18" s="67" t="n">
        <f aca="false">IF(OR($D18=1,MONTH($B18)&lt;&gt;MONTH(StartDate),'У4 Ввод'!$D$69="",'У4 Ввод'!$E$69="",'У4 Ввод'!$D$69&gt;$B18),0,MAX(0,MIN(1,'У4 Ввод'!$E$69-NETWORKDAYS('У4 Ввод'!$D$69,$B18)+1))/Настройки!$E$10*100)</f>
        <v>0</v>
      </c>
      <c r="BM18" s="67" t="n">
        <f aca="false">IF(OR($D18=1,MONTH($B18)&lt;&gt;MONTH(StartDate),'У4 Ввод'!$D$70="",'У4 Ввод'!$E$70="",'У4 Ввод'!$D$70&gt;$B18),0,MAX(0,MIN(1,'У4 Ввод'!$E$70-NETWORKDAYS('У4 Ввод'!$D$70,$B18)+1))/Настройки!$E$10*100)</f>
        <v>0</v>
      </c>
      <c r="BN18" s="67" t="n">
        <f aca="false">IF(OR($D18=1,MONTH($B18)&lt;&gt;MONTH(StartDate),'У4 Ввод'!$D$71="",'У4 Ввод'!$E$71="",'У4 Ввод'!$D$71&gt;$B18),0,MAX(0,MIN(1,'У4 Ввод'!$E$71-NETWORKDAYS('У4 Ввод'!$D$71,$B18)+1))/Настройки!$E$10*100)</f>
        <v>0</v>
      </c>
      <c r="BO18" s="67" t="n">
        <f aca="false">IF(OR($D18=1,MONTH($B18)&lt;&gt;MONTH(StartDate),'У4 Ввод'!$D$72="",'У4 Ввод'!$E$72="",'У4 Ввод'!$D$72&gt;$B18),0,MAX(0,MIN(1,'У4 Ввод'!$E$72-NETWORKDAYS('У4 Ввод'!$D$72,$B18)+1))/Настройки!$E$10*100)</f>
        <v>0</v>
      </c>
      <c r="BP18" s="67" t="n">
        <f aca="false">IF(OR($D18=1,MONTH($B18)&lt;&gt;MONTH(StartDate),'У4 Ввод'!$D$73="",'У4 Ввод'!$E$73="",'У4 Ввод'!$D$73&gt;$B18),0,MAX(0,MIN(1,'У4 Ввод'!$E$73-NETWORKDAYS('У4 Ввод'!$D$73,$B18)+1))/Настройки!$E$10*100)</f>
        <v>0</v>
      </c>
      <c r="BQ18" s="67" t="n">
        <f aca="false">IF(OR($D18=1,MONTH($B18)&lt;&gt;MONTH(StartDate),'У4 Ввод'!$D$74="",'У4 Ввод'!$E$74="",'У4 Ввод'!$D$74&gt;$B18),0,MAX(0,MIN(1,'У4 Ввод'!$E$74-NETWORKDAYS('У4 Ввод'!$D$74,$B18)+1))/Настройки!$E$10*100)</f>
        <v>0</v>
      </c>
      <c r="BR18" s="67" t="n">
        <f aca="false">IF(OR($D18=1,MONTH($B18)&lt;&gt;MONTH(StartDate),'У4 Ввод'!$D$75="",'У4 Ввод'!$E$75="",'У4 Ввод'!$D$75&gt;$B18),0,MAX(0,MIN(1,'У4 Ввод'!$E$75-NETWORKDAYS('У4 Ввод'!$D$75,$B18)+1))/Настройки!$E$10*100)</f>
        <v>0</v>
      </c>
      <c r="BS18" s="67" t="n">
        <f aca="false">IF(OR($D18=1,MONTH($B18)&lt;&gt;MONTH(StartDate),'У4 Ввод'!$D$76="",'У4 Ввод'!$E$76="",'У4 Ввод'!$D$76&gt;$B18),0,MAX(0,MIN(1,'У4 Ввод'!$E$76-NETWORKDAYS('У4 Ввод'!$D$76,$B18)+1))/Настройки!$E$10*100)</f>
        <v>0</v>
      </c>
      <c r="BT18" s="67" t="n">
        <f aca="false">IF(OR($D18=1,MONTH($B18)&lt;&gt;MONTH(StartDate),'У4 Ввод'!$D$77="",'У4 Ввод'!$E$77="",'У4 Ввод'!$D$77&gt;$B18),0,MAX(0,MIN(1,'У4 Ввод'!$E$77-NETWORKDAYS('У4 Ввод'!$D$77,$B18)+1))/Настройки!$E$10*100)</f>
        <v>0</v>
      </c>
      <c r="BU18" s="67" t="n">
        <f aca="false">IF(OR($D18=1,MONTH($B18)&lt;&gt;MONTH(StartDate),'У4 Ввод'!$D$78="",'У4 Ввод'!$E$78="",'У4 Ввод'!$D$78&gt;$B18),0,MAX(0,MIN(1,'У4 Ввод'!$E$78-NETWORKDAYS('У4 Ввод'!$D$78,$B18)+1))/Настройки!$E$10*100)</f>
        <v>0</v>
      </c>
      <c r="BV18" s="67" t="n">
        <f aca="false">IF(OR($D18=1,MONTH($B18)&lt;&gt;MONTH(StartDate),'У4 Ввод'!$D$79="",'У4 Ввод'!$E$79="",'У4 Ввод'!$D$79&gt;$B18),0,MAX(0,MIN(1,'У4 Ввод'!$E$79-NETWORKDAYS('У4 Ввод'!$D$79,$B18)+1))/Настройки!$E$10*100)</f>
        <v>0</v>
      </c>
      <c r="BW18" s="67" t="n">
        <f aca="false">IF(OR($D18=1,MONTH($B18)&lt;&gt;MONTH(StartDate),'У4 Ввод'!$D$80="",'У4 Ввод'!$E$80="",'У4 Ввод'!$D$80&gt;$B18),0,MAX(0,MIN(1,'У4 Ввод'!$E$80-NETWORKDAYS('У4 Ввод'!$D$80,$B18)+1))/Настройки!$E$10*100)</f>
        <v>0</v>
      </c>
      <c r="BX18" s="67" t="n">
        <f aca="false">IF(OR($D18=1,MONTH($B18)&lt;&gt;MONTH(StartDate),'У4 Ввод'!$D$81="",'У4 Ввод'!$E$81="",'У4 Ввод'!$D$81&gt;$B18),0,MAX(0,MIN(1,'У4 Ввод'!$E$81-NETWORKDAYS('У4 Ввод'!$D$81,$B18)+1))/Настройки!$E$10*100)</f>
        <v>0</v>
      </c>
      <c r="BY18" s="67" t="n">
        <f aca="false">IF(OR($D18=1,MONTH($B18)&lt;&gt;MONTH(StartDate),'У4 Ввод'!$D$82="",'У4 Ввод'!$E$82="",'У4 Ввод'!$D$82&gt;$B18),0,MAX(0,MIN(1,'У4 Ввод'!$E$82-NETWORKDAYS('У4 Ввод'!$D$82,$B18)+1))/Настройки!$E$10*100)</f>
        <v>0</v>
      </c>
      <c r="BZ18" s="67" t="n">
        <f aca="false">IF(OR($D18=1,MONTH($B18)&lt;&gt;MONTH(StartDate),'У4 Ввод'!$D$83="",'У4 Ввод'!$E$83="",'У4 Ввод'!$D$83&gt;$B18),0,MAX(0,MIN(1,'У4 Ввод'!$E$83-NETWORKDAYS('У4 Ввод'!$D$83,$B18)+1))/Настройки!$E$10*100)</f>
        <v>0</v>
      </c>
      <c r="CA18" s="67" t="n">
        <f aca="false">IF(OR($D18=1,MONTH($B18)&lt;&gt;MONTH(StartDate),'У4 Ввод'!$D$84="",'У4 Ввод'!$E$84="",'У4 Ввод'!$D$84&gt;$B18),0,MAX(0,MIN(1,'У4 Ввод'!$E$84-NETWORKDAYS('У4 Ввод'!$D$84,$B18)+1))/Настройки!$E$10*100)</f>
        <v>0</v>
      </c>
      <c r="CB18" s="67" t="n">
        <f aca="false">IF(OR($D18=1,MONTH($B18)&lt;&gt;MONTH(StartDate),'У4 Ввод'!$D$85="",'У4 Ввод'!$E$85="",'У4 Ввод'!$D$85&gt;$B18),0,MAX(0,MIN(1,'У4 Ввод'!$E$85-NETWORKDAYS('У4 Ввод'!$D$85,$B18)+1))/Настройки!$E$10*100)</f>
        <v>0</v>
      </c>
      <c r="CC18" s="67" t="n">
        <f aca="false">IF(OR($D18=1,MONTH($B18)&lt;&gt;MONTH(StartDate),'У4 Ввод'!$D$86="",'У4 Ввод'!$E$86="",'У4 Ввод'!$D$86&gt;$B18),0,MAX(0,MIN(1,'У4 Ввод'!$E$86-NETWORKDAYS('У4 Ввод'!$D$86,$B18)+1))/Настройки!$E$10*100)</f>
        <v>0</v>
      </c>
      <c r="CD18" s="67" t="n">
        <f aca="false">IF(OR($D18=1,MONTH($B18)&lt;&gt;MONTH(StartDate),'У4 Ввод'!$D$87="",'У4 Ввод'!$E$87="",'У4 Ввод'!$D$87&gt;$B18),0,MAX(0,MIN(1,'У4 Ввод'!$E$87-NETWORKDAYS('У4 Ввод'!$D$87,$B18)+1))/Настройки!$E$10*100)</f>
        <v>0</v>
      </c>
      <c r="CE18" s="67" t="n">
        <f aca="false">IF(OR($D18=1,MONTH($B18)&lt;&gt;MONTH(StartDate),'У4 Ввод'!$D$88="",'У4 Ввод'!$E$88="",'У4 Ввод'!$D$88&gt;$B18),0,MAX(0,MIN(1,'У4 Ввод'!$E$88-NETWORKDAYS('У4 Ввод'!$D$88,$B18)+1))/Настройки!$E$10*100)</f>
        <v>0</v>
      </c>
      <c r="CF18" s="67" t="n">
        <f aca="false">IF(OR($D18=1,MONTH($B18)&lt;&gt;MONTH(StartDate),'У4 Ввод'!$D$89="",'У4 Ввод'!$E$89="",'У4 Ввод'!$D$89&gt;$B18),0,MAX(0,MIN(1,'У4 Ввод'!$E$89-NETWORKDAYS('У4 Ввод'!$D$89,$B18)+1))/Настройки!$E$10*100)</f>
        <v>0</v>
      </c>
      <c r="CG18" s="67" t="n">
        <f aca="false">IF(OR($D18=1,MONTH($B18)&lt;&gt;MONTH(StartDate),'У4 Ввод'!$D$90="",'У4 Ввод'!$E$90="",'У4 Ввод'!$D$90&gt;$B18),0,MAX(0,MIN(1,'У4 Ввод'!$E$90-NETWORKDAYS('У4 Ввод'!$D$90,$B18)+1))/Настройки!$E$10*100)</f>
        <v>0</v>
      </c>
      <c r="CH18" s="67" t="n">
        <f aca="false">IF(OR($D18=1,MONTH($B18)&lt;&gt;MONTH(StartDate),'У4 Ввод'!$D$91="",'У4 Ввод'!$E$91="",'У4 Ввод'!$D$91&gt;$B18),0,MAX(0,MIN(1,'У4 Ввод'!$E$91-NETWORKDAYS('У4 Ввод'!$D$91,$B18)+1))/Настройки!$E$10*100)</f>
        <v>0</v>
      </c>
      <c r="CI18" s="67" t="n">
        <f aca="false">IF(OR($D18=1,MONTH($B18)&lt;&gt;MONTH(StartDate),'У4 Ввод'!$D$92="",'У4 Ввод'!$E$92="",'У4 Ввод'!$D$92&gt;$B18),0,MAX(0,MIN(1,'У4 Ввод'!$E$92-NETWORKDAYS('У4 Ввод'!$D$92,$B18)+1))/Настройки!$E$10*100)</f>
        <v>0</v>
      </c>
      <c r="CJ18" s="67" t="n">
        <f aca="false">IF(OR($D18=1,MONTH($B18)&lt;&gt;MONTH(StartDate),'У4 Ввод'!$D$93="",'У4 Ввод'!$E$93="",'У4 Ввод'!$D$93&gt;$B18),0,MAX(0,MIN(1,'У4 Ввод'!$E$93-NETWORKDAYS('У4 Ввод'!$D$93,$B18)+1))/Настройки!$E$10*100)</f>
        <v>0</v>
      </c>
      <c r="CK18" s="67" t="n">
        <f aca="false">IF(OR($D18=1,MONTH($B18)&lt;&gt;MONTH(StartDate),'У4 Ввод'!$D$94="",'У4 Ввод'!$E$94="",'У4 Ввод'!$D$94&gt;$B18),0,MAX(0,MIN(1,'У4 Ввод'!$E$94-NETWORKDAYS('У4 Ввод'!$D$94,$B18)+1))/Настройки!$E$10*100)</f>
        <v>0</v>
      </c>
      <c r="CL18" s="67" t="n">
        <f aca="false">IF(OR($D18=1,MONTH($B18)&lt;&gt;MONTH(StartDate),'У4 Ввод'!$D$95="",'У4 Ввод'!$E$95="",'У4 Ввод'!$D$95&gt;$B18),0,MAX(0,MIN(1,'У4 Ввод'!$E$95-NETWORKDAYS('У4 Ввод'!$D$95,$B18)+1))/Настройки!$E$10*100)</f>
        <v>0</v>
      </c>
      <c r="CM18" s="67" t="n">
        <f aca="false">IF(OR($D18=1,MONTH($B18)&lt;&gt;MONTH(StartDate),'У4 Ввод'!$D$96="",'У4 Ввод'!$E$96="",'У4 Ввод'!$D$96&gt;$B18),0,MAX(0,MIN(1,'У4 Ввод'!$E$96-NETWORKDAYS('У4 Ввод'!$D$96,$B18)+1))/Настройки!$E$10*100)</f>
        <v>0</v>
      </c>
      <c r="CN18" s="67" t="n">
        <f aca="false">IF(OR($D18=1,MONTH($B18)&lt;&gt;MONTH(StartDate),'У4 Ввод'!$D$97="",'У4 Ввод'!$E$97="",'У4 Ввод'!$D$97&gt;$B18),0,MAX(0,MIN(1,'У4 Ввод'!$E$97-NETWORKDAYS('У4 Ввод'!$D$97,$B18)+1))/Настройки!$E$10*100)</f>
        <v>0</v>
      </c>
      <c r="CO18" s="67" t="n">
        <f aca="false">IF(OR($D18=1,MONTH($B18)&lt;&gt;MONTH(StartDate),'У4 Ввод'!$D$98="",'У4 Ввод'!$E$98="",'У4 Ввод'!$D$98&gt;$B18),0,MAX(0,MIN(1,'У4 Ввод'!$E$98-NETWORKDAYS('У4 Ввод'!$D$98,$B18)+1))/Настройки!$E$10*100)</f>
        <v>0</v>
      </c>
      <c r="CP18" s="67" t="n">
        <f aca="false">IF(OR($D18=1,MONTH($B18)&lt;&gt;MONTH(StartDate),'У4 Ввод'!$D$99="",'У4 Ввод'!$E$99="",'У4 Ввод'!$D$99&gt;$B18),0,MAX(0,MIN(1,'У4 Ввод'!$E$99-NETWORKDAYS('У4 Ввод'!$D$99,$B18)+1))/Настройки!$E$10*100)</f>
        <v>0</v>
      </c>
      <c r="CQ18" s="67" t="n">
        <f aca="false">IF(OR($D18=1,MONTH($B18)&lt;&gt;MONTH(StartDate),'У4 Ввод'!$D$100="",'У4 Ввод'!$E$100="",'У4 Ввод'!$D$100&gt;$B18),0,MAX(0,MIN(1,'У4 Ввод'!$E$100-NETWORKDAYS('У4 Ввод'!$D$100,$B18)+1))/Настройки!$E$10*100)</f>
        <v>0</v>
      </c>
      <c r="CR18" s="67" t="n">
        <f aca="false">IF(OR($D18=1,MONTH($B18)&lt;&gt;MONTH(StartDate),'У4 Ввод'!$D$101="",'У4 Ввод'!$E$101="",'У4 Ввод'!$D$101&gt;$B18),0,MAX(0,MIN(1,'У4 Ввод'!$E$101-NETWORKDAYS('У4 Ввод'!$D$101,$B18)+1))/Настройки!$E$10*100)</f>
        <v>0</v>
      </c>
      <c r="CS18" s="67" t="n">
        <f aca="false">IF(OR($D18=1,MONTH($B18)&lt;&gt;MONTH(StartDate),'У4 Ввод'!$D$102="",'У4 Ввод'!$E$102="",'У4 Ввод'!$D$102&gt;$B18),0,MAX(0,MIN(1,'У4 Ввод'!$E$102-NETWORKDAYS('У4 Ввод'!$D$102,$B18)+1))/Настройки!$E$10*100)</f>
        <v>0</v>
      </c>
      <c r="CT18" s="67" t="n">
        <f aca="false">IF(OR($D18=1,MONTH($B18)&lt;&gt;MONTH(StartDate),'У4 Ввод'!$D$103="",'У4 Ввод'!$E$103="",'У4 Ввод'!$D$103&gt;$B18),0,MAX(0,MIN(1,'У4 Ввод'!$E$103-NETWORKDAYS('У4 Ввод'!$D$103,$B18)+1))/Настройки!$E$10*100)</f>
        <v>0</v>
      </c>
      <c r="CU18" s="67" t="n">
        <f aca="false">IF(OR($D18=1,MONTH($B18)&lt;&gt;MONTH(StartDate),'У4 Ввод'!$D$104="",'У4 Ввод'!$E$104="",'У4 Ввод'!$D$104&gt;$B18),0,MAX(0,MIN(1,'У4 Ввод'!$E$104-NETWORKDAYS('У4 Ввод'!$D$104,$B18)+1))/Настройки!$E$10*100)</f>
        <v>0</v>
      </c>
      <c r="CV18" s="67" t="n">
        <f aca="false">IF(OR($D18=1,MONTH($B18)&lt;&gt;MONTH(StartDate),'У4 Ввод'!$D$105="",'У4 Ввод'!$E$105="",'У4 Ввод'!$D$105&gt;$B18),0,MAX(0,MIN(1,'У4 Ввод'!$E$105-NETWORKDAYS('У4 Ввод'!$D$105,$B18)+1))/Настройки!$E$10*100)</f>
        <v>0</v>
      </c>
      <c r="CW18" s="67" t="n">
        <f aca="false">IF(OR($D18=1,MONTH($B18)&lt;&gt;MONTH(StartDate),'У4 Ввод'!$D$106="",'У4 Ввод'!$E$106="",'У4 Ввод'!$D$106&gt;$B18),0,MAX(0,MIN(1,'У4 Ввод'!$E$106-NETWORKDAYS('У4 Ввод'!$D$106,$B18)+1))/Настройки!$E$10*100)</f>
        <v>0</v>
      </c>
      <c r="CX18" s="67" t="n">
        <f aca="false">IF(OR($D18=1,MONTH($B18)&lt;&gt;MONTH(StartDate),'У4 Ввод'!$D$107="",'У4 Ввод'!$E$107="",'У4 Ввод'!$D$107&gt;$B18),0,MAX(0,MIN(1,'У4 Ввод'!$E$107-NETWORKDAYS('У4 Ввод'!$D$107,$B18)+1))/Настройки!$E$10*100)</f>
        <v>0</v>
      </c>
      <c r="CY18" s="67" t="n">
        <f aca="false">IF(OR($D18=1,MONTH($B18)&lt;&gt;MONTH(StartDate),'У4 Ввод'!$D$108="",'У4 Ввод'!$E$108="",'У4 Ввод'!$D$108&gt;$B18),0,MAX(0,MIN(1,'У4 Ввод'!$E$108-NETWORKDAYS('У4 Ввод'!$D$108,$B18)+1))/Настройки!$E$10*100)</f>
        <v>0</v>
      </c>
      <c r="CZ18" s="67" t="n">
        <f aca="false">IF(OR($D18=1,MONTH($B18)&lt;&gt;MONTH(StartDate),'У4 Ввод'!$D$109="",'У4 Ввод'!$E$109="",'У4 Ввод'!$D$109&gt;$B18),0,MAX(0,MIN(1,'У4 Ввод'!$E$109-NETWORKDAYS('У4 Ввод'!$D$109,$B18)+1))/Настройки!$E$10*100)</f>
        <v>0</v>
      </c>
      <c r="DA18" s="67" t="n">
        <f aca="false">IF(OR($D18=1,MONTH($B18)&lt;&gt;MONTH(StartDate),'У4 Ввод'!$D$110="",'У4 Ввод'!$E$110="",'У4 Ввод'!$D$110&gt;$B18),0,MAX(0,MIN(1,'У4 Ввод'!$E$110-NETWORKDAYS('У4 Ввод'!$D$110,$B18)+1))/Настройки!$E$10*100)</f>
        <v>0</v>
      </c>
      <c r="DB18" s="67" t="n">
        <f aca="false">IF(OR($D18=1,MONTH($B18)&lt;&gt;MONTH(StartDate),'У4 Ввод'!$D$111="",'У4 Ввод'!$E$111="",'У4 Ввод'!$D$111&gt;$B18),0,MAX(0,MIN(1,'У4 Ввод'!$E$111-NETWORKDAYS('У4 Ввод'!$D$111,$B18)+1))/Настройки!$E$10*100)</f>
        <v>0</v>
      </c>
      <c r="DC18" s="67" t="n">
        <f aca="false">IF(OR($D18=1,MONTH($B18)&lt;&gt;MONTH(StartDate),'У4 Ввод'!$D$112="",'У4 Ввод'!$E$112="",'У4 Ввод'!$D$112&gt;$B18),0,MAX(0,MIN(1,'У4 Ввод'!$E$112-NETWORKDAYS('У4 Ввод'!$D$112,$B18)+1))/Настройки!$E$10*100)</f>
        <v>0</v>
      </c>
      <c r="DD18" s="67" t="n">
        <f aca="false">IF(OR($D18=1,MONTH($B18)&lt;&gt;MONTH(StartDate),'У4 Ввод'!$D$113="",'У4 Ввод'!$E$113="",'У4 Ввод'!$D$113&gt;$B18),0,MAX(0,MIN(1,'У4 Ввод'!$E$113-NETWORKDAYS('У4 Ввод'!$D$113,$B18)+1))/Настройки!$E$10*100)</f>
        <v>0</v>
      </c>
      <c r="DE18" s="67" t="n">
        <f aca="false">IF(OR($D18=1,MONTH($B18)&lt;&gt;MONTH(StartDate),'У4 Ввод'!$D$114="",'У4 Ввод'!$E$114="",'У4 Ввод'!$D$114&gt;$B18),0,MAX(0,MIN(1,'У4 Ввод'!$E$114-NETWORKDAYS('У4 Ввод'!$D$114,$B18)+1))/Настройки!$E$10*100)</f>
        <v>0</v>
      </c>
      <c r="DF18" s="67" t="n">
        <f aca="false">IF(OR($D18=1,MONTH($B18)&lt;&gt;MONTH(StartDate),'У4 Ввод'!$D$115="",'У4 Ввод'!$E$115="",'У4 Ввод'!$D$115&gt;$B18),0,MAX(0,MIN(1,'У4 Ввод'!$E$115-NETWORKDAYS('У4 Ввод'!$D$115,$B18)+1))/Настройки!$E$10*100)</f>
        <v>0</v>
      </c>
      <c r="DG18" s="67" t="n">
        <f aca="false">IF(OR($D18=1,MONTH($B18)&lt;&gt;MONTH(StartDate),'У4 Ввод'!$D$116="",'У4 Ввод'!$E$116="",'У4 Ввод'!$D$116&gt;$B18),0,MAX(0,MIN(1,'У4 Ввод'!$E$116-NETWORKDAYS('У4 Ввод'!$D$116,$B18)+1))/Настройки!$E$10*100)</f>
        <v>0</v>
      </c>
      <c r="DH18" s="67" t="n">
        <f aca="false">IF(OR($D18=1,MONTH($B18)&lt;&gt;MONTH(StartDate),'У4 Ввод'!$D$117="",'У4 Ввод'!$E$117="",'У4 Ввод'!$D$117&gt;$B18),0,MAX(0,MIN(1,'У4 Ввод'!$E$117-NETWORKDAYS('У4 Ввод'!$D$117,$B18)+1))/Настройки!$E$10*100)</f>
        <v>0</v>
      </c>
      <c r="DI18" s="67" t="n">
        <f aca="false">IF(OR($D18=1,MONTH($B18)&lt;&gt;MONTH(StartDate),'У4 Ввод'!$D$118="",'У4 Ввод'!$E$118="",'У4 Ввод'!$D$118&gt;$B18),0,MAX(0,MIN(1,'У4 Ввод'!$E$118-NETWORKDAYS('У4 Ввод'!$D$118,$B18)+1))/Настройки!$E$10*100)</f>
        <v>0</v>
      </c>
      <c r="DJ18" s="67" t="n">
        <f aca="false">IF(OR($D18=1,MONTH($B18)&lt;&gt;MONTH(StartDate),'У4 Ввод'!$D$119="",'У4 Ввод'!$E$119="",'У4 Ввод'!$D$119&gt;$B18),0,MAX(0,MIN(1,'У4 Ввод'!$E$119-NETWORKDAYS('У4 Ввод'!$D$119,$B18)+1))/Настройки!$E$10*100)</f>
        <v>0</v>
      </c>
      <c r="DK18" s="67" t="n">
        <f aca="false">IF(OR($D18=1,MONTH($B18)&lt;&gt;MONTH(StartDate),'У4 Ввод'!$D$120="",'У4 Ввод'!$E$120="",'У4 Ввод'!$D$120&gt;$B18),0,MAX(0,MIN(1,'У4 Ввод'!$E$120-NETWORKDAYS('У4 Ввод'!$D$120,$B18)+1))/Настройки!$E$10*100)</f>
        <v>0</v>
      </c>
      <c r="DL18" s="67" t="n">
        <f aca="false">IF(OR($D18=1,MONTH($B18)&lt;&gt;MONTH(StartDate),'У4 Ввод'!$D$121="",'У4 Ввод'!$E$121="",'У4 Ввод'!$D$121&gt;$B18),0,MAX(0,MIN(1,'У4 Ввод'!$E$121-NETWORKDAYS('У4 Ввод'!$D$121,$B18)+1))/Настройки!$E$10*100)</f>
        <v>0</v>
      </c>
      <c r="DM18" s="67" t="n">
        <f aca="false">IF(OR($D18=1,MONTH($B18)&lt;&gt;MONTH(StartDate),'У4 Ввод'!$D$122="",'У4 Ввод'!$E$122="",'У4 Ввод'!$D$122&gt;$B18),0,MAX(0,MIN(1,'У4 Ввод'!$E$122-NETWORKDAYS('У4 Ввод'!$D$122,$B18)+1))/Настройки!$E$10*100)</f>
        <v>0</v>
      </c>
      <c r="DN18" s="67" t="n">
        <f aca="false">IF(OR($D18=1,MONTH($B18)&lt;&gt;MONTH(StartDate),'У4 Ввод'!$D$123="",'У4 Ввод'!$E$123="",'У4 Ввод'!$D$123&gt;$B18),0,MAX(0,MIN(1,'У4 Ввод'!$E$123-NETWORKDAYS('У4 Ввод'!$D$123,$B18)+1))/Настройки!$E$10*100)</f>
        <v>0</v>
      </c>
      <c r="DO18" s="67" t="n">
        <f aca="false">IF(OR($D18=1,MONTH($B18)&lt;&gt;MONTH(StartDate),'У4 Ввод'!$D$124="",'У4 Ввод'!$E$124="",'У4 Ввод'!$D$124&gt;$B18),0,MAX(0,MIN(1,'У4 Ввод'!$E$124-NETWORKDAYS('У4 Ввод'!$D$124,$B18)+1))/Настройки!$E$10*100)</f>
        <v>0</v>
      </c>
      <c r="DP18" s="67" t="n">
        <f aca="false">IF(OR($D18=1,MONTH($B18)&lt;&gt;MONTH(StartDate),'У4 Ввод'!$D$125="",'У4 Ввод'!$E$125="",'У4 Ввод'!$D$125&gt;$B18),0,MAX(0,MIN(1,'У4 Ввод'!$E$125-NETWORKDAYS('У4 Ввод'!$D$125,$B18)+1))/Настройки!$E$10*100)</f>
        <v>0</v>
      </c>
      <c r="DQ18" s="67" t="n">
        <f aca="false">IF(OR($D18=1,MONTH($B18)&lt;&gt;MONTH(StartDate),'У4 Ввод'!$D$126="",'У4 Ввод'!$E$126="",'У4 Ввод'!$D$126&gt;$B18),0,MAX(0,MIN(1,'У4 Ввод'!$E$126-NETWORKDAYS('У4 Ввод'!$D$126,$B18)+1))/Настройки!$E$10*100)</f>
        <v>0</v>
      </c>
      <c r="DR18" s="67" t="n">
        <f aca="false">IF(OR($D18=1,MONTH($B18)&lt;&gt;MONTH(StartDate),'У4 Ввод'!$D$127="",'У4 Ввод'!$E$127="",'У4 Ввод'!$D$127&gt;$B18),0,MAX(0,MIN(1,'У4 Ввод'!$E$127-NETWORKDAYS('У4 Ввод'!$D$127,$B18)+1))/Настройки!$E$10*100)</f>
        <v>0</v>
      </c>
      <c r="DS18" s="67" t="n">
        <f aca="false">IF(OR($D18=1,MONTH($B18)&lt;&gt;MONTH(StartDate),'У4 Ввод'!$D$128="",'У4 Ввод'!$E$128="",'У4 Ввод'!$D$128&gt;$B18),0,MAX(0,MIN(1,'У4 Ввод'!$E$128-NETWORKDAYS('У4 Ввод'!$D$128,$B18)+1))/Настройки!$E$10*100)</f>
        <v>0</v>
      </c>
      <c r="DT18" s="67" t="n">
        <f aca="false">IF(OR($D18=1,MONTH($B18)&lt;&gt;MONTH(StartDate),'У4 Ввод'!$D$129="",'У4 Ввод'!$E$129="",'У4 Ввод'!$D$129&gt;$B18),0,MAX(0,MIN(1,'У4 Ввод'!$E$129-NETWORKDAYS('У4 Ввод'!$D$129,$B18)+1))/Настройки!$E$10*100)</f>
        <v>0</v>
      </c>
      <c r="DU18" s="67" t="n">
        <f aca="false">IF(OR($D18=1,MONTH($B18)&lt;&gt;MONTH(StartDate),'У4 Ввод'!$D$130="",'У4 Ввод'!$E$130="",'У4 Ввод'!$D$130&gt;$B18),0,MAX(0,MIN(1,'У4 Ввод'!$E$130-NETWORKDAYS('У4 Ввод'!$D$130,$B18)+1))/Настройки!$E$10*100)</f>
        <v>0</v>
      </c>
      <c r="DV18" s="67" t="n">
        <f aca="false">IF(OR($D18=1,MONTH($B18)&lt;&gt;MONTH(StartDate),'У4 Ввод'!$D$131="",'У4 Ввод'!$E$131="",'У4 Ввод'!$D$131&gt;$B18),0,MAX(0,MIN(1,'У4 Ввод'!$E$131-NETWORKDAYS('У4 Ввод'!$D$131,$B18)+1))/Настройки!$E$10*100)</f>
        <v>0</v>
      </c>
      <c r="DW18" s="67" t="n">
        <f aca="false">IF(OR($D18=1,MONTH($B18)&lt;&gt;MONTH(StartDate),'У4 Ввод'!$D$132="",'У4 Ввод'!$E$132="",'У4 Ввод'!$D$132&gt;$B18),0,MAX(0,MIN(1,'У4 Ввод'!$E$132-NETWORKDAYS('У4 Ввод'!$D$132,$B18)+1))/Настройки!$E$10*100)</f>
        <v>0</v>
      </c>
      <c r="DX18" s="67" t="n">
        <f aca="false">IF(OR($D18=1,MONTH($B18)&lt;&gt;MONTH(StartDate),'У4 Ввод'!$D$133="",'У4 Ввод'!$E$133="",'У4 Ввод'!$D$133&gt;$B18),0,MAX(0,MIN(1,'У4 Ввод'!$E$133-NETWORKDAYS('У4 Ввод'!$D$133,$B18)+1))/Настройки!$E$10*100)</f>
        <v>0</v>
      </c>
      <c r="DY18" s="67" t="n">
        <f aca="false">IF(OR($D18=1,MONTH($B18)&lt;&gt;MONTH(StartDate),'У4 Ввод'!$D$134="",'У4 Ввод'!$E$134="",'У4 Ввод'!$D$134&gt;$B18),0,MAX(0,MIN(1,'У4 Ввод'!$E$134-NETWORKDAYS('У4 Ввод'!$D$134,$B18)+1))/Настройки!$E$10*100)</f>
        <v>0</v>
      </c>
      <c r="DZ18" s="67" t="n">
        <f aca="false">IF(OR($D18=1,MONTH($B18)&lt;&gt;MONTH(StartDate),'У4 Ввод'!$D$135="",'У4 Ввод'!$E$135="",'У4 Ввод'!$D$135&gt;$B18),0,MAX(0,MIN(1,'У4 Ввод'!$E$135-NETWORKDAYS('У4 Ввод'!$D$135,$B18)+1))/Настройки!$E$10*100)</f>
        <v>0</v>
      </c>
      <c r="EA18" s="67" t="n">
        <f aca="false">IF(OR($D18=1,MONTH($B18)&lt;&gt;MONTH(StartDate),'У4 Ввод'!$D$136="",'У4 Ввод'!$E$136="",'У4 Ввод'!$D$136&gt;$B18),0,MAX(0,MIN(1,'У4 Ввод'!$E$136-NETWORKDAYS('У4 Ввод'!$D$136,$B18)+1))/Настройки!$E$10*100)</f>
        <v>0</v>
      </c>
      <c r="EB18" s="67" t="n">
        <f aca="false">IF(OR($D18=1,MONTH($B18)&lt;&gt;MONTH(StartDate),'У4 Ввод'!$D$137="",'У4 Ввод'!$E$137="",'У4 Ввод'!$D$137&gt;$B18),0,MAX(0,MIN(1,'У4 Ввод'!$E$137-NETWORKDAYS('У4 Ввод'!$D$137,$B18)+1))/Настройки!$E$10*100)</f>
        <v>0</v>
      </c>
      <c r="EC18" s="67" t="n">
        <f aca="false">IF(OR($D18=1,MONTH($B18)&lt;&gt;MONTH(StartDate),'У4 Ввод'!$D$138="",'У4 Ввод'!$E$138="",'У4 Ввод'!$D$138&gt;$B18),0,MAX(0,MIN(1,'У4 Ввод'!$E$138-NETWORKDAYS('У4 Ввод'!$D$138,$B18)+1))/Настройки!$E$10*100)</f>
        <v>0</v>
      </c>
      <c r="ED18" s="67" t="n">
        <f aca="false">IF(OR($D18=1,MONTH($B18)&lt;&gt;MONTH(StartDate),'У4 Ввод'!$D$139="",'У4 Ввод'!$E$139="",'У4 Ввод'!$D$139&gt;$B18),0,MAX(0,MIN(1,'У4 Ввод'!$E$139-NETWORKDAYS('У4 Ввод'!$D$139,$B18)+1))/Настройки!$E$10*100)</f>
        <v>0</v>
      </c>
      <c r="EE18" s="67" t="n">
        <f aca="false">IF(OR($D18=1,MONTH($B18)&lt;&gt;MONTH(StartDate),'У4 Ввод'!$D$140="",'У4 Ввод'!$E$140="",'У4 Ввод'!$D$140&gt;$B18),0,MAX(0,MIN(1,'У4 Ввод'!$E$140-NETWORKDAYS('У4 Ввод'!$D$140,$B18)+1))/Настройки!$E$10*100)</f>
        <v>0</v>
      </c>
      <c r="EF18" s="67" t="n">
        <f aca="false">IF(OR($D18=1,MONTH($B18)&lt;&gt;MONTH(StartDate),'У4 Ввод'!$D$141="",'У4 Ввод'!$E$141="",'У4 Ввод'!$D$141&gt;$B18),0,MAX(0,MIN(1,'У4 Ввод'!$E$141-NETWORKDAYS('У4 Ввод'!$D$141,$B18)+1))/Настройки!$E$10*100)</f>
        <v>0</v>
      </c>
      <c r="EG18" s="67" t="n">
        <f aca="false">IF(OR($D18=1,MONTH($B18)&lt;&gt;MONTH(StartDate),'У4 Ввод'!$D$142="",'У4 Ввод'!$E$142="",'У4 Ввод'!$D$142&gt;$B18),0,MAX(0,MIN(1,'У4 Ввод'!$E$142-NETWORKDAYS('У4 Ввод'!$D$142,$B18)+1))/Настройки!$E$10*100)</f>
        <v>0</v>
      </c>
      <c r="EH18" s="67" t="n">
        <f aca="false">IF(OR($D18=1,MONTH($B18)&lt;&gt;MONTH(StartDate),'У4 Ввод'!$D$143="",'У4 Ввод'!$E$143="",'У4 Ввод'!$D$143&gt;$B18),0,MAX(0,MIN(1,'У4 Ввод'!$E$143-NETWORKDAYS('У4 Ввод'!$D$143,$B18)+1))/Настройки!$E$10*100)</f>
        <v>0</v>
      </c>
      <c r="EI18" s="67" t="n">
        <f aca="false">IF(OR($D18=1,MONTH($B18)&lt;&gt;MONTH(StartDate),'У4 Ввод'!$D$144="",'У4 Ввод'!$E$144="",'У4 Ввод'!$D$144&gt;$B18),0,MAX(0,MIN(1,'У4 Ввод'!$E$144-NETWORKDAYS('У4 Ввод'!$D$144,$B18)+1))/Настройки!$E$10*100)</f>
        <v>0</v>
      </c>
      <c r="EJ18" s="67" t="n">
        <f aca="false">IF(OR($D18=1,MONTH($B18)&lt;&gt;MONTH(StartDate),'У4 Ввод'!$D$145="",'У4 Ввод'!$E$145="",'У4 Ввод'!$D$145&gt;$B18),0,MAX(0,MIN(1,'У4 Ввод'!$E$145-NETWORKDAYS('У4 Ввод'!$D$145,$B18)+1))/Настройки!$E$10*100)</f>
        <v>0</v>
      </c>
      <c r="EK18" s="67" t="n">
        <f aca="false">IF(OR($D18=1,MONTH($B18)&lt;&gt;MONTH(StartDate),'У4 Ввод'!$D$146="",'У4 Ввод'!$E$146="",'У4 Ввод'!$D$146&gt;$B18),0,MAX(0,MIN(1,'У4 Ввод'!$E$146-NETWORKDAYS('У4 Ввод'!$D$146,$B18)+1))/Настройки!$E$10*100)</f>
        <v>0</v>
      </c>
      <c r="EL18" s="67" t="n">
        <f aca="false">IF(OR($D18=1,MONTH($B18)&lt;&gt;MONTH(StartDate),'У4 Ввод'!$D$147="",'У4 Ввод'!$E$147="",'У4 Ввод'!$D$147&gt;$B18),0,MAX(0,MIN(1,'У4 Ввод'!$E$147-NETWORKDAYS('У4 Ввод'!$D$147,$B18)+1))/Настройки!$E$10*100)</f>
        <v>0</v>
      </c>
      <c r="EM18" s="67" t="n">
        <f aca="false">IF(OR($D18=1,MONTH($B18)&lt;&gt;MONTH(StartDate),'У4 Ввод'!$D$148="",'У4 Ввод'!$E$148="",'У4 Ввод'!$D$148&gt;$B18),0,MAX(0,MIN(1,'У4 Ввод'!$E$148-NETWORKDAYS('У4 Ввод'!$D$148,$B18)+1))/Настройки!$E$10*100)</f>
        <v>0</v>
      </c>
      <c r="EN18" s="67" t="n">
        <f aca="false">IF(OR($D18=1,MONTH($B18)&lt;&gt;MONTH(StartDate),'У4 Ввод'!$D$149="",'У4 Ввод'!$E$149="",'У4 Ввод'!$D$149&gt;$B18),0,MAX(0,MIN(1,'У4 Ввод'!$E$149-NETWORKDAYS('У4 Ввод'!$D$149,$B18)+1))/Настройки!$E$10*100)</f>
        <v>0</v>
      </c>
      <c r="EO18" s="67" t="n">
        <f aca="false">IF(OR($D18=1,MONTH($B18)&lt;&gt;MONTH(StartDate),'У4 Ввод'!$D$150="",'У4 Ввод'!$E$150="",'У4 Ввод'!$D$150&gt;$B18),0,MAX(0,MIN(1,'У4 Ввод'!$E$150-NETWORKDAYS('У4 Ввод'!$D$150,$B18)+1))/Настройки!$E$10*100)</f>
        <v>0</v>
      </c>
      <c r="EP18" s="67" t="n">
        <f aca="false">IF(OR($D18=1,MONTH($B18)&lt;&gt;MONTH(StartDate),'У4 Ввод'!$D$151="",'У4 Ввод'!$E$151="",'У4 Ввод'!$D$151&gt;$B18),0,MAX(0,MIN(1,'У4 Ввод'!$E$151-NETWORKDAYS('У4 Ввод'!$D$151,$B18)+1))/Настройки!$E$10*100)</f>
        <v>0</v>
      </c>
      <c r="EQ18" s="67" t="n">
        <f aca="false">IF(OR($D18=1,MONTH($B18)&lt;&gt;MONTH(StartDate),'У4 Ввод'!$D$152="",'У4 Ввод'!$E$152="",'У4 Ввод'!$D$152&gt;$B18),0,MAX(0,MIN(1,'У4 Ввод'!$E$152-NETWORKDAYS('У4 Ввод'!$D$152,$B18)+1))/Настройки!$E$10*100)</f>
        <v>0</v>
      </c>
      <c r="ER18" s="67" t="n">
        <f aca="false">IF(OR($D18=1,MONTH($B18)&lt;&gt;MONTH(StartDate),'У4 Ввод'!$D$153="",'У4 Ввод'!$E$153="",'У4 Ввод'!$D$153&gt;$B18),0,MAX(0,MIN(1,'У4 Ввод'!$E$153-NETWORKDAYS('У4 Ввод'!$D$153,$B18)+1))/Настройки!$E$10*100)</f>
        <v>0</v>
      </c>
      <c r="ES18" s="67" t="n">
        <f aca="false">IF(OR($D18=1,MONTH($B18)&lt;&gt;MONTH(StartDate),'У4 Ввод'!$D$154="",'У4 Ввод'!$E$154="",'У4 Ввод'!$D$154&gt;$B18),0,MAX(0,MIN(1,'У4 Ввод'!$E$154-NETWORKDAYS('У4 Ввод'!$D$154,$B18)+1))/Настройки!$E$10*100)</f>
        <v>0</v>
      </c>
      <c r="ET18" s="67" t="n">
        <f aca="false">IF(OR($D18=1,MONTH($B18)&lt;&gt;MONTH(StartDate),'У4 Ввод'!$D$155="",'У4 Ввод'!$E$155="",'У4 Ввод'!$D$155&gt;$B18),0,MAX(0,MIN(1,'У4 Ввод'!$E$155-NETWORKDAYS('У4 Ввод'!$D$155,$B18)+1))/Настройки!$E$10*100)</f>
        <v>0</v>
      </c>
      <c r="EU18" s="67" t="n">
        <f aca="false">IF(OR($D18=1,MONTH($B18)&lt;&gt;MONTH(StartDate),'У4 Ввод'!$D$156="",'У4 Ввод'!$E$156="",'У4 Ввод'!$D$156&gt;$B18),0,MAX(0,MIN(1,'У4 Ввод'!$E$156-NETWORKDAYS('У4 Ввод'!$D$156,$B18)+1))/Настройки!$E$10*100)</f>
        <v>0</v>
      </c>
      <c r="EV18" s="67" t="n">
        <f aca="false">IF(OR($D18=1,MONTH($B18)&lt;&gt;MONTH(StartDate),'У4 Ввод'!$D$157="",'У4 Ввод'!$E$157="",'У4 Ввод'!$D$157&gt;$B18),0,MAX(0,MIN(1,'У4 Ввод'!$E$157-NETWORKDAYS('У4 Ввод'!$D$157,$B18)+1))/Настройки!$E$10*100)</f>
        <v>0</v>
      </c>
      <c r="EW18" s="67" t="n">
        <f aca="false">IF(OR($D18=1,MONTH($B18)&lt;&gt;MONTH(StartDate),'У4 Ввод'!$D$158="",'У4 Ввод'!$E$158="",'У4 Ввод'!$D$158&gt;$B18),0,MAX(0,MIN(1,'У4 Ввод'!$E$158-NETWORKDAYS('У4 Ввод'!$D$158,$B18)+1))/Настройки!$E$10*100)</f>
        <v>0</v>
      </c>
      <c r="EX18" s="67" t="n">
        <f aca="false">IF(OR($D18=1,MONTH($B18)&lt;&gt;MONTH(StartDate),'У4 Ввод'!$D$159="",'У4 Ввод'!$E$159="",'У4 Ввод'!$D$159&gt;$B18),0,MAX(0,MIN(1,'У4 Ввод'!$E$159-NETWORKDAYS('У4 Ввод'!$D$159,$B18)+1))/Настройки!$E$10*100)</f>
        <v>0</v>
      </c>
      <c r="EY18" s="67" t="n">
        <f aca="false">IF(OR($D18=1,MONTH($B18)&lt;&gt;MONTH(StartDate),'У4 Ввод'!$D$160="",'У4 Ввод'!$E$160="",'У4 Ввод'!$D$160&gt;$B18),0,MAX(0,MIN(1,'У4 Ввод'!$E$160-NETWORKDAYS('У4 Ввод'!$D$160,$B18)+1))/Настройки!$E$10*100)</f>
        <v>0</v>
      </c>
      <c r="EZ18" s="67" t="n">
        <f aca="false">IF(OR($D18=1,MONTH($B18)&lt;&gt;MONTH(StartDate),'У4 Ввод'!$D$161="",'У4 Ввод'!$E$161="",'У4 Ввод'!$D$161&gt;$B18),0,MAX(0,MIN(1,'У4 Ввод'!$E$161-NETWORKDAYS('У4 Ввод'!$D$161,$B18)+1))/Настройки!$E$10*100)</f>
        <v>0</v>
      </c>
      <c r="FA18" s="67" t="n">
        <f aca="false">IF(OR($D18=1,MONTH($B18)&lt;&gt;MONTH(StartDate),'У4 Ввод'!$D$162="",'У4 Ввод'!$E$162="",'У4 Ввод'!$D$162&gt;$B18),0,MAX(0,MIN(1,'У4 Ввод'!$E$162-NETWORKDAYS('У4 Ввод'!$D$162,$B18)+1))/Настройки!$E$10*100)</f>
        <v>0</v>
      </c>
      <c r="FB18" s="67" t="n">
        <f aca="false">IF(OR($D18=1,MONTH($B18)&lt;&gt;MONTH(StartDate),'У4 Ввод'!$D$163="",'У4 Ввод'!$E$163="",'У4 Ввод'!$D$163&gt;$B18),0,MAX(0,MIN(1,'У4 Ввод'!$E$163-NETWORKDAYS('У4 Ввод'!$D$163,$B18)+1))/Настройки!$E$10*100)</f>
        <v>0</v>
      </c>
      <c r="FC18" s="67" t="n">
        <f aca="false">IF(OR($D18=1,MONTH($B18)&lt;&gt;MONTH(StartDate),'У4 Ввод'!$D$164="",'У4 Ввод'!$E$164="",'У4 Ввод'!$D$164&gt;$B18),0,MAX(0,MIN(1,'У4 Ввод'!$E$164-NETWORKDAYS('У4 Ввод'!$D$164,$B18)+1))/Настройки!$E$10*100)</f>
        <v>0</v>
      </c>
      <c r="FD18" s="67" t="n">
        <f aca="false">IF(OR($D18=1,MONTH($B18)&lt;&gt;MONTH(StartDate),'У4 Ввод'!$D$165="",'У4 Ввод'!$E$165="",'У4 Ввод'!$D$165&gt;$B18),0,MAX(0,MIN(1,'У4 Ввод'!$E$165-NETWORKDAYS('У4 Ввод'!$D$165,$B18)+1))/Настройки!$E$10*100)</f>
        <v>0</v>
      </c>
      <c r="FE18" s="67" t="n">
        <f aca="false">IF(OR($D18=1,MONTH($B18)&lt;&gt;MONTH(StartDate),'У4 Ввод'!$D$166="",'У4 Ввод'!$E$166="",'У4 Ввод'!$D$166&gt;$B18),0,MAX(0,MIN(1,'У4 Ввод'!$E$166-NETWORKDAYS('У4 Ввод'!$D$166,$B18)+1))/Настройки!$E$10*100)</f>
        <v>0</v>
      </c>
      <c r="FF18" s="67" t="n">
        <f aca="false">IF(OR($D18=1,MONTH($B18)&lt;&gt;MONTH(StartDate),'У4 Ввод'!$D$167="",'У4 Ввод'!$E$167="",'У4 Ввод'!$D$167&gt;$B18),0,MAX(0,MIN(1,'У4 Ввод'!$E$167-NETWORKDAYS('У4 Ввод'!$D$167,$B18)+1))/Настройки!$E$10*100)</f>
        <v>0</v>
      </c>
      <c r="FG18" s="67" t="n">
        <f aca="false">IF(OR($D18=1,MONTH($B18)&lt;&gt;MONTH(StartDate),'У4 Ввод'!$D$168="",'У4 Ввод'!$E$168="",'У4 Ввод'!$D$168&gt;$B18),0,MAX(0,MIN(1,'У4 Ввод'!$E$168-NETWORKDAYS('У4 Ввод'!$D$168,$B18)+1))/Настройки!$E$10*100)</f>
        <v>0</v>
      </c>
      <c r="FH18" s="67" t="n">
        <f aca="false">IF(OR($D18=1,MONTH($B18)&lt;&gt;MONTH(StartDate),'У4 Ввод'!$D$169="",'У4 Ввод'!$E$169="",'У4 Ввод'!$D$169&gt;$B18),0,MAX(0,MIN(1,'У4 Ввод'!$E$169-NETWORKDAYS('У4 Ввод'!$D$169,$B18)+1))/Настройки!$E$10*100)</f>
        <v>0</v>
      </c>
      <c r="FI18" s="67" t="n">
        <f aca="false">IF(OR($D18=1,MONTH($B18)&lt;&gt;MONTH(StartDate),'У4 Ввод'!$D$170="",'У4 Ввод'!$E$170="",'У4 Ввод'!$D$170&gt;$B18),0,MAX(0,MIN(1,'У4 Ввод'!$E$170-NETWORKDAYS('У4 Ввод'!$D$170,$B18)+1))/Настройки!$E$10*100)</f>
        <v>0</v>
      </c>
      <c r="FJ18" s="67" t="n">
        <f aca="false">IF(OR($D18=1,MONTH($B18)&lt;&gt;MONTH(StartDate),'У4 Ввод'!$D$171="",'У4 Ввод'!$E$171="",'У4 Ввод'!$D$171&gt;$B18),0,MAX(0,MIN(1,'У4 Ввод'!$E$171-NETWORKDAYS('У4 Ввод'!$D$171,$B18)+1))/Настройки!$E$10*100)</f>
        <v>0</v>
      </c>
      <c r="FK18" s="67" t="n">
        <f aca="false">IF(OR($D18=1,MONTH($B18)&lt;&gt;MONTH(StartDate),'У4 Ввод'!$D$172="",'У4 Ввод'!$E$172="",'У4 Ввод'!$D$172&gt;$B18),0,MAX(0,MIN(1,'У4 Ввод'!$E$172-NETWORKDAYS('У4 Ввод'!$D$172,$B18)+1))/Настройки!$E$10*100)</f>
        <v>0</v>
      </c>
      <c r="FL18" s="67" t="n">
        <f aca="false">IF(OR($D18=1,MONTH($B18)&lt;&gt;MONTH(StartDate),'У4 Ввод'!$D$173="",'У4 Ввод'!$E$173="",'У4 Ввод'!$D$173&gt;$B18),0,MAX(0,MIN(1,'У4 Ввод'!$E$173-NETWORKDAYS('У4 Ввод'!$D$173,$B18)+1))/Настройки!$E$10*100)</f>
        <v>0</v>
      </c>
      <c r="FM18" s="67" t="n">
        <f aca="false">IF(OR($D18=1,MONTH($B18)&lt;&gt;MONTH(StartDate),'У4 Ввод'!$D$174="",'У4 Ввод'!$E$174="",'У4 Ввод'!$D$174&gt;$B18),0,MAX(0,MIN(1,'У4 Ввод'!$E$174-NETWORKDAYS('У4 Ввод'!$D$174,$B18)+1))/Настройки!$E$10*100)</f>
        <v>0</v>
      </c>
      <c r="FN18" s="67" t="n">
        <f aca="false">IF(OR($D18=1,MONTH($B18)&lt;&gt;MONTH(StartDate),'У4 Ввод'!$D$175="",'У4 Ввод'!$E$175="",'У4 Ввод'!$D$175&gt;$B18),0,MAX(0,MIN(1,'У4 Ввод'!$E$175-NETWORKDAYS('У4 Ввод'!$D$175,$B18)+1))/Настройки!$E$10*100)</f>
        <v>0</v>
      </c>
      <c r="FO18" s="67" t="n">
        <f aca="false">IF(OR($D18=1,MONTH($B18)&lt;&gt;MONTH(StartDate),'У4 Ввод'!$D$176="",'У4 Ввод'!$E$176="",'У4 Ввод'!$D$176&gt;$B18),0,MAX(0,MIN(1,'У4 Ввод'!$E$176-NETWORKDAYS('У4 Ввод'!$D$176,$B18)+1))/Настройки!$E$10*100)</f>
        <v>0</v>
      </c>
      <c r="FP18" s="67" t="n">
        <f aca="false">IF(OR($D18=1,MONTH($B18)&lt;&gt;MONTH(StartDate),'У4 Ввод'!$D$177="",'У4 Ввод'!$E$177="",'У4 Ввод'!$D$177&gt;$B18),0,MAX(0,MIN(1,'У4 Ввод'!$E$177-NETWORKDAYS('У4 Ввод'!$D$177,$B18)+1))/Настройки!$E$10*100)</f>
        <v>0</v>
      </c>
      <c r="FQ18" s="67" t="n">
        <f aca="false">IF(OR($D18=1,MONTH($B18)&lt;&gt;MONTH(StartDate),'У4 Ввод'!$D$178="",'У4 Ввод'!$E$178="",'У4 Ввод'!$D$178&gt;$B18),0,MAX(0,MIN(1,'У4 Ввод'!$E$178-NETWORKDAYS('У4 Ввод'!$D$178,$B18)+1))/Настройки!$E$10*100)</f>
        <v>0</v>
      </c>
      <c r="FR18" s="67" t="n">
        <f aca="false">IF(OR($D18=1,MONTH($B18)&lt;&gt;MONTH(StartDate),'У4 Ввод'!$D$179="",'У4 Ввод'!$E$179="",'У4 Ввод'!$D$179&gt;$B18),0,MAX(0,MIN(1,'У4 Ввод'!$E$179-NETWORKDAYS('У4 Ввод'!$D$179,$B18)+1))/Настройки!$E$10*100)</f>
        <v>0</v>
      </c>
      <c r="FS18" s="67" t="n">
        <f aca="false">IF(OR($D18=1,MONTH($B18)&lt;&gt;MONTH(StartDate),'У4 Ввод'!$D$180="",'У4 Ввод'!$E$180="",'У4 Ввод'!$D$180&gt;$B18),0,MAX(0,MIN(1,'У4 Ввод'!$E$180-NETWORKDAYS('У4 Ввод'!$D$180,$B18)+1))/Настройки!$E$10*100)</f>
        <v>0</v>
      </c>
      <c r="FT18" s="67" t="n">
        <f aca="false">IF(OR($D18=1,MONTH($B18)&lt;&gt;MONTH(StartDate),'У4 Ввод'!$D$181="",'У4 Ввод'!$E$181="",'У4 Ввод'!$D$181&gt;$B18),0,MAX(0,MIN(1,'У4 Ввод'!$E$181-NETWORKDAYS('У4 Ввод'!$D$181,$B18)+1))/Настройки!$E$10*100)</f>
        <v>0</v>
      </c>
      <c r="FU18" s="67" t="n">
        <f aca="false">IF(OR($D18=1,MONTH($B18)&lt;&gt;MONTH(StartDate),'У4 Ввод'!$D$182="",'У4 Ввод'!$E$182="",'У4 Ввод'!$D$182&gt;$B18),0,MAX(0,MIN(1,'У4 Ввод'!$E$182-NETWORKDAYS('У4 Ввод'!$D$182,$B18)+1))/Настройки!$E$10*100)</f>
        <v>0</v>
      </c>
      <c r="FV18" s="67" t="n">
        <f aca="false">IF(OR($D18=1,MONTH($B18)&lt;&gt;MONTH(StartDate),'У4 Ввод'!$D$183="",'У4 Ввод'!$E$183="",'У4 Ввод'!$D$183&gt;$B18),0,MAX(0,MIN(1,'У4 Ввод'!$E$183-NETWORKDAYS('У4 Ввод'!$D$183,$B18)+1))/Настройки!$E$10*100)</f>
        <v>0</v>
      </c>
      <c r="FW18" s="67" t="n">
        <f aca="false">IF(OR($D18=1,MONTH($B18)&lt;&gt;MONTH(StartDate),'У4 Ввод'!$D$184="",'У4 Ввод'!$E$184="",'У4 Ввод'!$D$184&gt;$B18),0,MAX(0,MIN(1,'У4 Ввод'!$E$184-NETWORKDAYS('У4 Ввод'!$D$184,$B18)+1))/Настройки!$E$10*100)</f>
        <v>0</v>
      </c>
      <c r="FX18" s="67" t="n">
        <f aca="false">IF(OR($D18=1,MONTH($B18)&lt;&gt;MONTH(StartDate),'У4 Ввод'!$D$185="",'У4 Ввод'!$E$185="",'У4 Ввод'!$D$185&gt;$B18),0,MAX(0,MIN(1,'У4 Ввод'!$E$185-NETWORKDAYS('У4 Ввод'!$D$185,$B18)+1))/Настройки!$E$10*100)</f>
        <v>0</v>
      </c>
      <c r="FY18" s="67" t="n">
        <f aca="false">IF(OR($D18=1,MONTH($B18)&lt;&gt;MONTH(StartDate),'У4 Ввод'!$D$186="",'У4 Ввод'!$E$186="",'У4 Ввод'!$D$186&gt;$B18),0,MAX(0,MIN(1,'У4 Ввод'!$E$186-NETWORKDAYS('У4 Ввод'!$D$186,$B18)+1))/Настройки!$E$10*100)</f>
        <v>0</v>
      </c>
      <c r="FZ18" s="67" t="n">
        <f aca="false">IF(OR($D18=1,MONTH($B18)&lt;&gt;MONTH(StartDate),'У4 Ввод'!$D$187="",'У4 Ввод'!$E$187="",'У4 Ввод'!$D$187&gt;$B18),0,MAX(0,MIN(1,'У4 Ввод'!$E$187-NETWORKDAYS('У4 Ввод'!$D$187,$B18)+1))/Настройки!$E$10*100)</f>
        <v>0</v>
      </c>
      <c r="GA18" s="67" t="n">
        <f aca="false">IF(OR($D18=1,MONTH($B18)&lt;&gt;MONTH(StartDate),'У4 Ввод'!$D$188="",'У4 Ввод'!$E$188="",'У4 Ввод'!$D$188&gt;$B18),0,MAX(0,MIN(1,'У4 Ввод'!$E$188-NETWORKDAYS('У4 Ввод'!$D$188,$B18)+1))/Настройки!$E$10*100)</f>
        <v>0</v>
      </c>
      <c r="GB18" s="67" t="n">
        <f aca="false">IF(OR($D18=1,MONTH($B18)&lt;&gt;MONTH(StartDate),'У4 Ввод'!$D$189="",'У4 Ввод'!$E$189="",'У4 Ввод'!$D$189&gt;$B18),0,MAX(0,MIN(1,'У4 Ввод'!$E$189-NETWORKDAYS('У4 Ввод'!$D$189,$B18)+1))/Настройки!$E$10*100)</f>
        <v>0</v>
      </c>
      <c r="GC18" s="67" t="n">
        <f aca="false">IF(OR($D18=1,MONTH($B18)&lt;&gt;MONTH(StartDate),'У4 Ввод'!$D$190="",'У4 Ввод'!$E$190="",'У4 Ввод'!$D$190&gt;$B18),0,MAX(0,MIN(1,'У4 Ввод'!$E$190-NETWORKDAYS('У4 Ввод'!$D$190,$B18)+1))/Настройки!$E$10*100)</f>
        <v>0</v>
      </c>
      <c r="GD18" s="67" t="n">
        <f aca="false">IF(OR($D18=1,MONTH($B18)&lt;&gt;MONTH(StartDate),'У4 Ввод'!$D$191="",'У4 Ввод'!$E$191="",'У4 Ввод'!$D$191&gt;$B18),0,MAX(0,MIN(1,'У4 Ввод'!$E$191-NETWORKDAYS('У4 Ввод'!$D$191,$B18)+1))/Настройки!$E$10*100)</f>
        <v>0</v>
      </c>
      <c r="GE18" s="67" t="n">
        <f aca="false">IF(OR($D18=1,MONTH($B18)&lt;&gt;MONTH(StartDate),'У4 Ввод'!$D$192="",'У4 Ввод'!$E$192="",'У4 Ввод'!$D$192&gt;$B18),0,MAX(0,MIN(1,'У4 Ввод'!$E$192-NETWORKDAYS('У4 Ввод'!$D$192,$B18)+1))/Настройки!$E$10*100)</f>
        <v>0</v>
      </c>
      <c r="GF18" s="67" t="n">
        <f aca="false">IF(OR($D18=1,MONTH($B18)&lt;&gt;MONTH(StartDate),'У4 Ввод'!$D$193="",'У4 Ввод'!$E$193="",'У4 Ввод'!$D$193&gt;$B18),0,MAX(0,MIN(1,'У4 Ввод'!$E$193-NETWORKDAYS('У4 Ввод'!$D$193,$B18)+1))/Настройки!$E$10*100)</f>
        <v>0</v>
      </c>
      <c r="GG18" s="67" t="n">
        <f aca="false">IF(OR($D18=1,MONTH($B18)&lt;&gt;MONTH(StartDate),'У4 Ввод'!$D$194="",'У4 Ввод'!$E$194="",'У4 Ввод'!$D$194&gt;$B18),0,MAX(0,MIN(1,'У4 Ввод'!$E$194-NETWORKDAYS('У4 Ввод'!$D$194,$B18)+1))/Настройки!$E$10*100)</f>
        <v>0</v>
      </c>
      <c r="GH18" s="67" t="n">
        <f aca="false">IF(OR($D18=1,MONTH($B18)&lt;&gt;MONTH(StartDate),'У4 Ввод'!$D$195="",'У4 Ввод'!$E$195="",'У4 Ввод'!$D$195&gt;$B18),0,MAX(0,MIN(1,'У4 Ввод'!$E$195-NETWORKDAYS('У4 Ввод'!$D$195,$B18)+1))/Настройки!$E$10*100)</f>
        <v>0</v>
      </c>
      <c r="GI18" s="67" t="n">
        <f aca="false">IF(OR($D18=1,MONTH($B18)&lt;&gt;MONTH(StartDate),'У4 Ввод'!$D$196="",'У4 Ввод'!$E$196="",'У4 Ввод'!$D$196&gt;$B18),0,MAX(0,MIN(1,'У4 Ввод'!$E$196-NETWORKDAYS('У4 Ввод'!$D$196,$B18)+1))/Настройки!$E$10*100)</f>
        <v>0</v>
      </c>
      <c r="GJ18" s="67" t="n">
        <f aca="false">IF(OR($D18=1,MONTH($B18)&lt;&gt;MONTH(StartDate),'У4 Ввод'!$D$197="",'У4 Ввод'!$E$197="",'У4 Ввод'!$D$197&gt;$B18),0,MAX(0,MIN(1,'У4 Ввод'!$E$197-NETWORKDAYS('У4 Ввод'!$D$197,$B18)+1))/Настройки!$E$10*100)</f>
        <v>0</v>
      </c>
      <c r="GK18" s="67" t="n">
        <f aca="false">IF(OR($D18=1,MONTH($B18)&lt;&gt;MONTH(StartDate),'У4 Ввод'!$D$198="",'У4 Ввод'!$E$198="",'У4 Ввод'!$D$198&gt;$B18),0,MAX(0,MIN(1,'У4 Ввод'!$E$198-NETWORKDAYS('У4 Ввод'!$D$198,$B18)+1))/Настройки!$E$10*100)</f>
        <v>0</v>
      </c>
      <c r="GL18" s="67" t="n">
        <f aca="false">IF(OR($D18=1,MONTH($B18)&lt;&gt;MONTH(StartDate),'У4 Ввод'!$D$199="",'У4 Ввод'!$E$199="",'У4 Ввод'!$D$199&gt;$B18),0,MAX(0,MIN(1,'У4 Ввод'!$E$199-NETWORKDAYS('У4 Ввод'!$D$199,$B18)+1))/Настройки!$E$10*100)</f>
        <v>0</v>
      </c>
      <c r="GM18" s="67" t="n">
        <f aca="false">IF(OR($D18=1,MONTH($B18)&lt;&gt;MONTH(StartDate),'У4 Ввод'!$D$200="",'У4 Ввод'!$E$200="",'У4 Ввод'!$D$200&gt;$B18),0,MAX(0,MIN(1,'У4 Ввод'!$E$200-NETWORKDAYS('У4 Ввод'!$D$200,$B18)+1))/Настройки!$E$10*100)</f>
        <v>0</v>
      </c>
      <c r="GN18" s="67" t="n">
        <f aca="false">IF(OR($D18=1,MONTH($B18)&lt;&gt;MONTH(StartDate),'У4 Ввод'!$D$201="",'У4 Ввод'!$E$201="",'У4 Ввод'!$D$201&gt;$B18),0,MAX(0,MIN(1,'У4 Ввод'!$E$201-NETWORKDAYS('У4 Ввод'!$D$201,$B18)+1))/Настройки!$E$10*100)</f>
        <v>0</v>
      </c>
      <c r="GO18" s="67" t="n">
        <f aca="false">IF(OR($D18=1,MONTH($B18)&lt;&gt;MONTH(StartDate),'У4 Ввод'!$D$202="",'У4 Ввод'!$E$202="",'У4 Ввод'!$D$202&gt;$B18),0,MAX(0,MIN(1,'У4 Ввод'!$E$202-NETWORKDAYS('У4 Ввод'!$D$202,$B18)+1))/Настройки!$E$10*100)</f>
        <v>0</v>
      </c>
      <c r="GP18" s="67" t="n">
        <f aca="false">IF(OR($D18=1,MONTH($B18)&lt;&gt;MONTH(StartDate),'У4 Ввод'!$D$203="",'У4 Ввод'!$E$203="",'У4 Ввод'!$D$203&gt;$B18),0,MAX(0,MIN(1,'У4 Ввод'!$E$203-NETWORKDAYS('У4 Ввод'!$D$203,$B18)+1))/Настройки!$E$10*100)</f>
        <v>0</v>
      </c>
      <c r="GQ18" s="67" t="n">
        <f aca="false">IF(OR($D18=1,MONTH($B18)&lt;&gt;MONTH(StartDate),'У4 Ввод'!$D$204="",'У4 Ввод'!$E$204="",'У4 Ввод'!$D$204&gt;$B18),0,MAX(0,MIN(1,'У4 Ввод'!$E$204-NETWORKDAYS('У4 Ввод'!$D$204,$B18)+1))/Настройки!$E$10*100)</f>
        <v>0</v>
      </c>
      <c r="GR18" s="67" t="n">
        <f aca="false">IF(OR($D18=1,MONTH($B18)&lt;&gt;MONTH(StartDate),'У4 Ввод'!$D$205="",'У4 Ввод'!$E$205="",'У4 Ввод'!$D$205&gt;$B18),0,MAX(0,MIN(1,'У4 Ввод'!$E$205-NETWORKDAYS('У4 Ввод'!$D$205,$B18)+1))/Настройки!$E$10*100)</f>
        <v>0</v>
      </c>
      <c r="GS18" s="67" t="n">
        <f aca="false">IF(OR($D18=1,MONTH($B18)&lt;&gt;MONTH(StartDate),'У4 Ввод'!$D$206="",'У4 Ввод'!$E$206="",'У4 Ввод'!$D$206&gt;$B18),0,MAX(0,MIN(1,'У4 Ввод'!$E$206-NETWORKDAYS('У4 Ввод'!$D$206,$B18)+1))/Настройки!$E$10*100)</f>
        <v>0</v>
      </c>
      <c r="GT18" s="67" t="n">
        <f aca="false">IF(OR($D18=1,MONTH($B18)&lt;&gt;MONTH(StartDate),'У4 Ввод'!$D$207="",'У4 Ввод'!$E$207="",'У4 Ввод'!$D$207&gt;$B18),0,MAX(0,MIN(1,'У4 Ввод'!$E$207-NETWORKDAYS('У4 Ввод'!$D$207,$B18)+1))/Настройки!$E$10*100)</f>
        <v>0</v>
      </c>
      <c r="GU18" s="67" t="n">
        <f aca="false">IF(OR($D18=1,MONTH($B18)&lt;&gt;MONTH(StartDate),'У4 Ввод'!$D$208="",'У4 Ввод'!$E$208="",'У4 Ввод'!$D$208&gt;$B18),0,MAX(0,MIN(1,'У4 Ввод'!$E$208-NETWORKDAYS('У4 Ввод'!$D$208,$B18)+1))/Настройки!$E$10*100)</f>
        <v>0</v>
      </c>
      <c r="GV18" s="67" t="n">
        <f aca="false">IF(OR($D18=1,MONTH($B18)&lt;&gt;MONTH(StartDate),'У4 Ввод'!$D$209="",'У4 Ввод'!$E$209="",'У4 Ввод'!$D$209&gt;$B18),0,MAX(0,MIN(1,'У4 Ввод'!$E$209-NETWORKDAYS('У4 Ввод'!$D$209,$B18)+1))/Настройки!$E$10*100)</f>
        <v>0</v>
      </c>
      <c r="GW18" s="67" t="n">
        <f aca="false">IF(OR($D18=1,MONTH($B18)&lt;&gt;MONTH(StartDate),'У4 Ввод'!$D$210="",'У4 Ввод'!$E$210="",'У4 Ввод'!$D$210&gt;$B18),0,MAX(0,MIN(1,'У4 Ввод'!$E$210-NETWORKDAYS('У4 Ввод'!$D$210,$B18)+1))/Настройки!$E$10*100)</f>
        <v>0</v>
      </c>
      <c r="GX18" s="67" t="n">
        <f aca="false">IF(OR($D18=1,MONTH($B18)&lt;&gt;MONTH(StartDate),'У4 Ввод'!$D$211="",'У4 Ввод'!$E$211="",'У4 Ввод'!$D$211&gt;$B18),0,MAX(0,MIN(1,'У4 Ввод'!$E$211-NETWORKDAYS('У4 Ввод'!$D$211,$B18)+1))/Настройки!$E$10*100)</f>
        <v>0</v>
      </c>
      <c r="GY18" s="67" t="n">
        <f aca="false">IF(OR($D18=1,MONTH($B18)&lt;&gt;MONTH(StartDate),'У4 Ввод'!$D$212="",'У4 Ввод'!$E$212="",'У4 Ввод'!$D$212&gt;$B18),0,MAX(0,MIN(1,'У4 Ввод'!$E$212-NETWORKDAYS('У4 Ввод'!$D$212,$B18)+1))/Настройки!$E$10*100)</f>
        <v>0</v>
      </c>
      <c r="GZ18" s="67" t="n">
        <f aca="false">IF(OR($D18=1,MONTH($B18)&lt;&gt;MONTH(StartDate),'У4 Ввод'!$D$213="",'У4 Ввод'!$E$213="",'У4 Ввод'!$D$213&gt;$B18),0,MAX(0,MIN(1,'У4 Ввод'!$E$213-NETWORKDAYS('У4 Ввод'!$D$213,$B18)+1))/Настройки!$E$10*100)</f>
        <v>0</v>
      </c>
      <c r="HA18" s="67" t="n">
        <f aca="false">IF(OR($D18=1,MONTH($B18)&lt;&gt;MONTH(StartDate),'У4 Ввод'!$D$214="",'У4 Ввод'!$E$214="",'У4 Ввод'!$D$214&gt;$B18),0,MAX(0,MIN(1,'У4 Ввод'!$E$214-NETWORKDAYS('У4 Ввод'!$D$214,$B18)+1))/Настройки!$E$10*100)</f>
        <v>0</v>
      </c>
      <c r="HB18" s="67" t="n">
        <f aca="false">IF(OR($D18=1,MONTH($B18)&lt;&gt;MONTH(StartDate),'У4 Ввод'!$D$215="",'У4 Ввод'!$E$215="",'У4 Ввод'!$D$215&gt;$B18),0,MAX(0,MIN(1,'У4 Ввод'!$E$215-NETWORKDAYS('У4 Ввод'!$D$215,$B18)+1))/Настройки!$E$10*100)</f>
        <v>0</v>
      </c>
      <c r="HC18" s="67" t="n">
        <f aca="false">IF(OR($D18=1,MONTH($B18)&lt;&gt;MONTH(StartDate),'У4 Ввод'!$D$216="",'У4 Ввод'!$E$216="",'У4 Ввод'!$D$216&gt;$B18),0,MAX(0,MIN(1,'У4 Ввод'!$E$216-NETWORKDAYS('У4 Ввод'!$D$216,$B18)+1))/Настройки!$E$10*100)</f>
        <v>0</v>
      </c>
      <c r="HD18" s="67" t="n">
        <f aca="false">IF(OR($D18=1,MONTH($B18)&lt;&gt;MONTH(StartDate),'У4 Ввод'!$D$217="",'У4 Ввод'!$E$217="",'У4 Ввод'!$D$217&gt;$B18),0,MAX(0,MIN(1,'У4 Ввод'!$E$217-NETWORKDAYS('У4 Ввод'!$D$217,$B18)+1))/Настройки!$E$10*100)</f>
        <v>0</v>
      </c>
      <c r="HE18" s="67" t="n">
        <f aca="false">IF(OR($D18=1,MONTH($B18)&lt;&gt;MONTH(StartDate),'У4 Ввод'!$D$218="",'У4 Ввод'!$E$218="",'У4 Ввод'!$D$218&gt;$B18),0,MAX(0,MIN(1,'У4 Ввод'!$E$218-NETWORKDAYS('У4 Ввод'!$D$218,$B18)+1))/Настройки!$E$10*100)</f>
        <v>0</v>
      </c>
      <c r="HF18" s="67" t="n">
        <f aca="false">IF(OR($D18=1,MONTH($B18)&lt;&gt;MONTH(StartDate),'У4 Ввод'!$D$219="",'У4 Ввод'!$E$219="",'У4 Ввод'!$D$219&gt;$B18),0,MAX(0,MIN(1,'У4 Ввод'!$E$219-NETWORKDAYS('У4 Ввод'!$D$219,$B18)+1))/Настройки!$E$10*100)</f>
        <v>0</v>
      </c>
      <c r="HG18" s="67" t="n">
        <f aca="false">IF(OR($D18=1,MONTH($B18)&lt;&gt;MONTH(StartDate),'У4 Ввод'!$D$220="",'У4 Ввод'!$E$220="",'У4 Ввод'!$D$220&gt;$B18),0,MAX(0,MIN(1,'У4 Ввод'!$E$220-NETWORKDAYS('У4 Ввод'!$D$220,$B18)+1))/Настройки!$E$10*100)</f>
        <v>0</v>
      </c>
      <c r="HH18" s="67" t="n">
        <f aca="false">IF(OR($D18=1,MONTH($B18)&lt;&gt;MONTH(StartDate),'У4 Ввод'!$D$221="",'У4 Ввод'!$E$221="",'У4 Ввод'!$D$221&gt;$B18),0,MAX(0,MIN(1,'У4 Ввод'!$E$221-NETWORKDAYS('У4 Ввод'!$D$221,$B18)+1))/Настройки!$E$10*100)</f>
        <v>0</v>
      </c>
      <c r="HI18" s="67" t="n">
        <f aca="false">IF(OR($D18=1,MONTH($B18)&lt;&gt;MONTH(StartDate),'У4 Ввод'!$D$222="",'У4 Ввод'!$E$222="",'У4 Ввод'!$D$222&gt;$B18),0,MAX(0,MIN(1,'У4 Ввод'!$E$222-NETWORKDAYS('У4 Ввод'!$D$222,$B18)+1))/Настройки!$E$10*100)</f>
        <v>0</v>
      </c>
      <c r="HJ18" s="67" t="n">
        <f aca="false">IF(OR($D18=1,MONTH($B18)&lt;&gt;MONTH(StartDate),'У4 Ввод'!$D$223="",'У4 Ввод'!$E$223="",'У4 Ввод'!$D$223&gt;$B18),0,MAX(0,MIN(1,'У4 Ввод'!$E$223-NETWORKDAYS('У4 Ввод'!$D$223,$B18)+1))/Настройки!$E$10*100)</f>
        <v>0</v>
      </c>
      <c r="HK18" s="67" t="n">
        <f aca="false">IF(OR($D18=1,MONTH($B18)&lt;&gt;MONTH(StartDate),'У4 Ввод'!$D$224="",'У4 Ввод'!$E$224="",'У4 Ввод'!$D$224&gt;$B18),0,MAX(0,MIN(1,'У4 Ввод'!$E$224-NETWORKDAYS('У4 Ввод'!$D$224,$B18)+1))/Настройки!$E$10*100)</f>
        <v>0</v>
      </c>
      <c r="HL18" s="67" t="n">
        <f aca="false">IF(OR($D18=1,MONTH($B18)&lt;&gt;MONTH(StartDate),'У4 Ввод'!$D$225="",'У4 Ввод'!$E$225="",'У4 Ввод'!$D$225&gt;$B18),0,MAX(0,MIN(1,'У4 Ввод'!$E$225-NETWORKDAYS('У4 Ввод'!$D$225,$B18)+1))/Настройки!$E$10*100)</f>
        <v>0</v>
      </c>
      <c r="HM18" s="67" t="n">
        <f aca="false">IF(OR($D18=1,MONTH($B18)&lt;&gt;MONTH(StartDate),'У4 Ввод'!$D$226="",'У4 Ввод'!$E$226="",'У4 Ввод'!$D$226&gt;$B18),0,MAX(0,MIN(1,'У4 Ввод'!$E$226-NETWORKDAYS('У4 Ввод'!$D$226,$B18)+1))/Настройки!$E$10*100)</f>
        <v>0</v>
      </c>
      <c r="HN18" s="67" t="n">
        <f aca="false">IF(OR($D18=1,MONTH($B18)&lt;&gt;MONTH(StartDate),'У4 Ввод'!$D$227="",'У4 Ввод'!$E$227="",'У4 Ввод'!$D$227&gt;$B18),0,MAX(0,MIN(1,'У4 Ввод'!$E$227-NETWORKDAYS('У4 Ввод'!$D$227,$B18)+1))/Настройки!$E$10*100)</f>
        <v>0</v>
      </c>
      <c r="HO18" s="67" t="n">
        <f aca="false">IF(OR($D18=1,MONTH($B18)&lt;&gt;MONTH(StartDate),'У4 Ввод'!$D$228="",'У4 Ввод'!$E$228="",'У4 Ввод'!$D$228&gt;$B18),0,MAX(0,MIN(1,'У4 Ввод'!$E$228-NETWORKDAYS('У4 Ввод'!$D$228,$B18)+1))/Настройки!$E$10*100)</f>
        <v>0</v>
      </c>
      <c r="HP18" s="67" t="n">
        <f aca="false">IF(OR($D18=1,MONTH($B18)&lt;&gt;MONTH(StartDate),'У4 Ввод'!$D$229="",'У4 Ввод'!$E$229="",'У4 Ввод'!$D$229&gt;$B18),0,MAX(0,MIN(1,'У4 Ввод'!$E$229-NETWORKDAYS('У4 Ввод'!$D$229,$B18)+1))/Настройки!$E$10*100)</f>
        <v>0</v>
      </c>
      <c r="HQ18" s="67" t="n">
        <f aca="false">IF(OR($D18=1,MONTH($B18)&lt;&gt;MONTH(StartDate),'У4 Ввод'!$D$230="",'У4 Ввод'!$E$230="",'У4 Ввод'!$D$230&gt;$B18),0,MAX(0,MIN(1,'У4 Ввод'!$E$230-NETWORKDAYS('У4 Ввод'!$D$230,$B18)+1))/Настройки!$E$10*100)</f>
        <v>0</v>
      </c>
      <c r="HR18" s="67" t="n">
        <f aca="false">IF(OR($D18=1,MONTH($B18)&lt;&gt;MONTH(StartDate),'У4 Ввод'!$D$231="",'У4 Ввод'!$E$231="",'У4 Ввод'!$D$231&gt;$B18),0,MAX(0,MIN(1,'У4 Ввод'!$E$231-NETWORKDAYS('У4 Ввод'!$D$231,$B18)+1))/Настройки!$E$10*100)</f>
        <v>0</v>
      </c>
      <c r="HS18" s="67" t="n">
        <f aca="false">IF(OR($D18=1,MONTH($B18)&lt;&gt;MONTH(StartDate),'У4 Ввод'!$D$232="",'У4 Ввод'!$E$232="",'У4 Ввод'!$D$232&gt;$B18),0,MAX(0,MIN(1,'У4 Ввод'!$E$232-NETWORKDAYS('У4 Ввод'!$D$232,$B18)+1))/Настройки!$E$10*100)</f>
        <v>0</v>
      </c>
      <c r="HT18" s="67" t="n">
        <f aca="false">IF(OR($D18=1,MONTH($B18)&lt;&gt;MONTH(StartDate),'У4 Ввод'!$D$233="",'У4 Ввод'!$E$233="",'У4 Ввод'!$D$233&gt;$B18),0,MAX(0,MIN(1,'У4 Ввод'!$E$233-NETWORKDAYS('У4 Ввод'!$D$233,$B18)+1))/Настройки!$E$10*100)</f>
        <v>0</v>
      </c>
      <c r="HU18" s="67" t="n">
        <f aca="false">IF(OR($D18=1,MONTH($B18)&lt;&gt;MONTH(StartDate),'У4 Ввод'!$D$234="",'У4 Ввод'!$E$234="",'У4 Ввод'!$D$234&gt;$B18),0,MAX(0,MIN(1,'У4 Ввод'!$E$234-NETWORKDAYS('У4 Ввод'!$D$234,$B18)+1))/Настройки!$E$10*100)</f>
        <v>0</v>
      </c>
      <c r="HV18" s="67" t="n">
        <f aca="false">IF(OR($D18=1,MONTH($B18)&lt;&gt;MONTH(StartDate),'У4 Ввод'!$D$235="",'У4 Ввод'!$E$235="",'У4 Ввод'!$D$235&gt;$B18),0,MAX(0,MIN(1,'У4 Ввод'!$E$235-NETWORKDAYS('У4 Ввод'!$D$235,$B18)+1))/Настройки!$E$10*100)</f>
        <v>0</v>
      </c>
      <c r="HW18" s="67" t="n">
        <f aca="false">IF(OR($D18=1,MONTH($B18)&lt;&gt;MONTH(StartDate),'У4 Ввод'!$D$236="",'У4 Ввод'!$E$236="",'У4 Ввод'!$D$236&gt;$B18),0,MAX(0,MIN(1,'У4 Ввод'!$E$236-NETWORKDAYS('У4 Ввод'!$D$236,$B18)+1))/Настройки!$E$10*100)</f>
        <v>0</v>
      </c>
      <c r="HX18" s="67" t="n">
        <f aca="false">IF(OR($D18=1,MONTH($B18)&lt;&gt;MONTH(StartDate),'У4 Ввод'!$D$237="",'У4 Ввод'!$E$237="",'У4 Ввод'!$D$237&gt;$B18),0,MAX(0,MIN(1,'У4 Ввод'!$E$237-NETWORKDAYS('У4 Ввод'!$D$237,$B18)+1))/Настройки!$E$10*100)</f>
        <v>0</v>
      </c>
      <c r="HY18" s="67" t="n">
        <f aca="false">IF(OR($D18=1,MONTH($B18)&lt;&gt;MONTH(StartDate),'У4 Ввод'!$D$238="",'У4 Ввод'!$E$238="",'У4 Ввод'!$D$238&gt;$B18),0,MAX(0,MIN(1,'У4 Ввод'!$E$238-NETWORKDAYS('У4 Ввод'!$D$238,$B18)+1))/Настройки!$E$10*100)</f>
        <v>0</v>
      </c>
      <c r="HZ18" s="67" t="n">
        <f aca="false">IF(OR($D18=1,MONTH($B18)&lt;&gt;MONTH(StartDate),'У4 Ввод'!$D$239="",'У4 Ввод'!$E$239="",'У4 Ввод'!$D$239&gt;$B18),0,MAX(0,MIN(1,'У4 Ввод'!$E$239-NETWORKDAYS('У4 Ввод'!$D$239,$B18)+1))/Настройки!$E$10*100)</f>
        <v>0</v>
      </c>
      <c r="IA18" s="67" t="n">
        <f aca="false">IF(OR($D18=1,MONTH($B18)&lt;&gt;MONTH(StartDate),'У4 Ввод'!$D$240="",'У4 Ввод'!$E$240="",'У4 Ввод'!$D$240&gt;$B18),0,MAX(0,MIN(1,'У4 Ввод'!$E$240-NETWORKDAYS('У4 Ввод'!$D$240,$B18)+1))/Настройки!$E$10*100)</f>
        <v>0</v>
      </c>
      <c r="IB18" s="67" t="n">
        <f aca="false">IF(OR($D18=1,MONTH($B18)&lt;&gt;MONTH(StartDate),'У4 Ввод'!$D$241="",'У4 Ввод'!$E$241="",'У4 Ввод'!$D$241&gt;$B18),0,MAX(0,MIN(1,'У4 Ввод'!$E$241-NETWORKDAYS('У4 Ввод'!$D$241,$B18)+1))/Настройки!$E$10*100)</f>
        <v>0</v>
      </c>
      <c r="IC18" s="67" t="n">
        <f aca="false">IF(OR($D18=1,MONTH($B18)&lt;&gt;MONTH(StartDate),'У4 Ввод'!$D$242="",'У4 Ввод'!$E$242="",'У4 Ввод'!$D$242&gt;$B18),0,MAX(0,MIN(1,'У4 Ввод'!$E$242-NETWORKDAYS('У4 Ввод'!$D$242,$B18)+1))/Настройки!$E$10*100)</f>
        <v>0</v>
      </c>
      <c r="ID18" s="67" t="n">
        <f aca="false">IF(OR($D18=1,MONTH($B18)&lt;&gt;MONTH(StartDate),'У4 Ввод'!$D$243="",'У4 Ввод'!$E$243="",'У4 Ввод'!$D$243&gt;$B18),0,MAX(0,MIN(1,'У4 Ввод'!$E$243-NETWORKDAYS('У4 Ввод'!$D$243,$B18)+1))/Настройки!$E$10*100)</f>
        <v>0</v>
      </c>
      <c r="IE18" s="67" t="n">
        <f aca="false">IF(OR($D18=1,MONTH($B18)&lt;&gt;MONTH(StartDate),'У4 Ввод'!$D$244="",'У4 Ввод'!$E$244="",'У4 Ввод'!$D$244&gt;$B18),0,MAX(0,MIN(1,'У4 Ввод'!$E$244-NETWORKDAYS('У4 Ввод'!$D$244,$B18)+1))/Настройки!$E$10*100)</f>
        <v>0</v>
      </c>
      <c r="IF18" s="67" t="n">
        <f aca="false">IF(OR($D18=1,MONTH($B18)&lt;&gt;MONTH(StartDate),'У4 Ввод'!$D$245="",'У4 Ввод'!$E$245="",'У4 Ввод'!$D$245&gt;$B18),0,MAX(0,MIN(1,'У4 Ввод'!$E$245-NETWORKDAYS('У4 Ввод'!$D$245,$B18)+1))/Настройки!$E$10*100)</f>
        <v>0</v>
      </c>
      <c r="IG18" s="67" t="n">
        <f aca="false">IF(OR($D18=1,MONTH($B18)&lt;&gt;MONTH(StartDate),'У4 Ввод'!$D$246="",'У4 Ввод'!$E$246="",'У4 Ввод'!$D$246&gt;$B18),0,MAX(0,MIN(1,'У4 Ввод'!$E$246-NETWORKDAYS('У4 Ввод'!$D$246,$B18)+1))/Настройки!$E$10*100)</f>
        <v>0</v>
      </c>
      <c r="IH18" s="67" t="n">
        <f aca="false">IF(OR($D18=1,MONTH($B18)&lt;&gt;MONTH(StartDate),'У4 Ввод'!$D$247="",'У4 Ввод'!$E$247="",'У4 Ввод'!$D$247&gt;$B18),0,MAX(0,MIN(1,'У4 Ввод'!$E$247-NETWORKDAYS('У4 Ввод'!$D$247,$B18)+1))/Настройки!$E$10*100)</f>
        <v>0</v>
      </c>
      <c r="II18" s="67" t="n">
        <f aca="false">IF(OR($D18=1,MONTH($B18)&lt;&gt;MONTH(StartDate),'У4 Ввод'!$D$248="",'У4 Ввод'!$E$248="",'У4 Ввод'!$D$248&gt;$B18),0,MAX(0,MIN(1,'У4 Ввод'!$E$248-NETWORKDAYS('У4 Ввод'!$D$248,$B18)+1))/Настройки!$E$10*100)</f>
        <v>0</v>
      </c>
      <c r="IJ18" s="67" t="n">
        <f aca="false">IF(OR($D18=1,MONTH($B18)&lt;&gt;MONTH(StartDate),'У4 Ввод'!$D$249="",'У4 Ввод'!$E$249="",'У4 Ввод'!$D$249&gt;$B18),0,MAX(0,MIN(1,'У4 Ввод'!$E$249-NETWORKDAYS('У4 Ввод'!$D$249,$B18)+1))/Настройки!$E$10*100)</f>
        <v>0</v>
      </c>
      <c r="IK18" s="67" t="n">
        <f aca="false">IF(OR($D18=1,MONTH($B18)&lt;&gt;MONTH(StartDate),'У4 Ввод'!$D$250="",'У4 Ввод'!$E$250="",'У4 Ввод'!$D$250&gt;$B18),0,MAX(0,MIN(1,'У4 Ввод'!$E$250-NETWORKDAYS('У4 Ввод'!$D$250,$B18)+1))/Настройки!$E$10*100)</f>
        <v>0</v>
      </c>
      <c r="IL18" s="67" t="n">
        <f aca="false">IF(OR($D18=1,MONTH($B18)&lt;&gt;MONTH(StartDate),'У4 Ввод'!$D$251="",'У4 Ввод'!$E$251="",'У4 Ввод'!$D$251&gt;$B18),0,MAX(0,MIN(1,'У4 Ввод'!$E$251-NETWORKDAYS('У4 Ввод'!$D$251,$B18)+1))/Настройки!$E$10*100)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IF(OR($D19=1,MONTH($B19)&lt;&gt;MONTH(StartDate),'У4 Ввод'!$D$12="",'У4 Ввод'!$E$12="",'У4 Ввод'!$D$12&gt;$B19),0,MAX(0,MIN(1,'У4 Ввод'!$E$12-NETWORKDAYS('У4 Ввод'!$D$12,$B19)+1))/Настройки!$E$10*100)</f>
        <v>0</v>
      </c>
      <c r="H19" s="67" t="n">
        <f aca="false">IF(OR($D19=1,MONTH($B19)&lt;&gt;MONTH(StartDate),'У4 Ввод'!$D$13="",'У4 Ввод'!$E$13="",'У4 Ввод'!$D$13&gt;$B19),0,MAX(0,MIN(1,'У4 Ввод'!$E$13-NETWORKDAYS('У4 Ввод'!$D$13,$B19)+1))/Настройки!$E$10*100)</f>
        <v>0</v>
      </c>
      <c r="I19" s="67" t="n">
        <f aca="false">IF(OR($D19=1,MONTH($B19)&lt;&gt;MONTH(StartDate),'У4 Ввод'!$D$14="",'У4 Ввод'!$E$14="",'У4 Ввод'!$D$14&gt;$B19),0,MAX(0,MIN(1,'У4 Ввод'!$E$14-NETWORKDAYS('У4 Ввод'!$D$14,$B19)+1))/Настройки!$E$10*100)</f>
        <v>0</v>
      </c>
      <c r="J19" s="67" t="n">
        <f aca="false">IF(OR($D19=1,MONTH($B19)&lt;&gt;MONTH(StartDate),'У4 Ввод'!$D$15="",'У4 Ввод'!$E$15="",'У4 Ввод'!$D$15&gt;$B19),0,MAX(0,MIN(1,'У4 Ввод'!$E$15-NETWORKDAYS('У4 Ввод'!$D$15,$B19)+1))/Настройки!$E$10*100)</f>
        <v>0</v>
      </c>
      <c r="K19" s="67" t="n">
        <f aca="false">IF(OR($D19=1,MONTH($B19)&lt;&gt;MONTH(StartDate),'У4 Ввод'!$D$16="",'У4 Ввод'!$E$16="",'У4 Ввод'!$D$16&gt;$B19),0,MAX(0,MIN(1,'У4 Ввод'!$E$16-NETWORKDAYS('У4 Ввод'!$D$16,$B19)+1))/Настройки!$E$10*100)</f>
        <v>0</v>
      </c>
      <c r="L19" s="67" t="n">
        <f aca="false">IF(OR($D19=1,MONTH($B19)&lt;&gt;MONTH(StartDate),'У4 Ввод'!$D$17="",'У4 Ввод'!$E$17="",'У4 Ввод'!$D$17&gt;$B19),0,MAX(0,MIN(1,'У4 Ввод'!$E$17-NETWORKDAYS('У4 Ввод'!$D$17,$B19)+1))/Настройки!$E$10*100)</f>
        <v>0</v>
      </c>
      <c r="M19" s="67" t="n">
        <f aca="false">IF(OR($D19=1,MONTH($B19)&lt;&gt;MONTH(StartDate),'У4 Ввод'!$D$18="",'У4 Ввод'!$E$18="",'У4 Ввод'!$D$18&gt;$B19),0,MAX(0,MIN(1,'У4 Ввод'!$E$18-NETWORKDAYS('У4 Ввод'!$D$18,$B19)+1))/Настройки!$E$10*100)</f>
        <v>0</v>
      </c>
      <c r="N19" s="67" t="n">
        <f aca="false">IF(OR($D19=1,MONTH($B19)&lt;&gt;MONTH(StartDate),'У4 Ввод'!$D$19="",'У4 Ввод'!$E$19="",'У4 Ввод'!$D$19&gt;$B19),0,MAX(0,MIN(1,'У4 Ввод'!$E$19-NETWORKDAYS('У4 Ввод'!$D$19,$B19)+1))/Настройки!$E$10*100)</f>
        <v>0</v>
      </c>
      <c r="O19" s="67" t="n">
        <f aca="false">IF(OR($D19=1,MONTH($B19)&lt;&gt;MONTH(StartDate),'У4 Ввод'!$D$20="",'У4 Ввод'!$E$20="",'У4 Ввод'!$D$20&gt;$B19),0,MAX(0,MIN(1,'У4 Ввод'!$E$20-NETWORKDAYS('У4 Ввод'!$D$20,$B19)+1))/Настройки!$E$10*100)</f>
        <v>0</v>
      </c>
      <c r="P19" s="67" t="n">
        <f aca="false">IF(OR($D19=1,MONTH($B19)&lt;&gt;MONTH(StartDate),'У4 Ввод'!$D$21="",'У4 Ввод'!$E$21="",'У4 Ввод'!$D$21&gt;$B19),0,MAX(0,MIN(1,'У4 Ввод'!$E$21-NETWORKDAYS('У4 Ввод'!$D$21,$B19)+1))/Настройки!$E$10*100)</f>
        <v>0</v>
      </c>
      <c r="Q19" s="67" t="n">
        <f aca="false">IF(OR($D19=1,MONTH($B19)&lt;&gt;MONTH(StartDate),'У4 Ввод'!$D$22="",'У4 Ввод'!$E$22="",'У4 Ввод'!$D$22&gt;$B19),0,MAX(0,MIN(1,'У4 Ввод'!$E$22-NETWORKDAYS('У4 Ввод'!$D$22,$B19)+1))/Настройки!$E$10*100)</f>
        <v>0</v>
      </c>
      <c r="R19" s="67" t="n">
        <f aca="false">IF(OR($D19=1,MONTH($B19)&lt;&gt;MONTH(StartDate),'У4 Ввод'!$D$23="",'У4 Ввод'!$E$23="",'У4 Ввод'!$D$23&gt;$B19),0,MAX(0,MIN(1,'У4 Ввод'!$E$23-NETWORKDAYS('У4 Ввод'!$D$23,$B19)+1))/Настройки!$E$10*100)</f>
        <v>0</v>
      </c>
      <c r="S19" s="67" t="n">
        <f aca="false">IF(OR($D19=1,MONTH($B19)&lt;&gt;MONTH(StartDate),'У4 Ввод'!$D$24="",'У4 Ввод'!$E$24="",'У4 Ввод'!$D$24&gt;$B19),0,MAX(0,MIN(1,'У4 Ввод'!$E$24-NETWORKDAYS('У4 Ввод'!$D$24,$B19)+1))/Настройки!$E$10*100)</f>
        <v>0</v>
      </c>
      <c r="T19" s="67" t="n">
        <f aca="false">IF(OR($D19=1,MONTH($B19)&lt;&gt;MONTH(StartDate),'У4 Ввод'!$D$25="",'У4 Ввод'!$E$25="",'У4 Ввод'!$D$25&gt;$B19),0,MAX(0,MIN(1,'У4 Ввод'!$E$25-NETWORKDAYS('У4 Ввод'!$D$25,$B19)+1))/Настройки!$E$10*100)</f>
        <v>0</v>
      </c>
      <c r="U19" s="67" t="n">
        <f aca="false">IF(OR($D19=1,MONTH($B19)&lt;&gt;MONTH(StartDate),'У4 Ввод'!$D$26="",'У4 Ввод'!$E$26="",'У4 Ввод'!$D$26&gt;$B19),0,MAX(0,MIN(1,'У4 Ввод'!$E$26-NETWORKDAYS('У4 Ввод'!$D$26,$B19)+1))/Настройки!$E$10*100)</f>
        <v>0</v>
      </c>
      <c r="V19" s="67" t="n">
        <f aca="false">IF(OR($D19=1,MONTH($B19)&lt;&gt;MONTH(StartDate),'У4 Ввод'!$D$27="",'У4 Ввод'!$E$27="",'У4 Ввод'!$D$27&gt;$B19),0,MAX(0,MIN(1,'У4 Ввод'!$E$27-NETWORKDAYS('У4 Ввод'!$D$27,$B19)+1))/Настройки!$E$10*100)</f>
        <v>0</v>
      </c>
      <c r="W19" s="67" t="n">
        <f aca="false">IF(OR($D19=1,MONTH($B19)&lt;&gt;MONTH(StartDate),'У4 Ввод'!$D$28="",'У4 Ввод'!$E$28="",'У4 Ввод'!$D$28&gt;$B19),0,MAX(0,MIN(1,'У4 Ввод'!$E$28-NETWORKDAYS('У4 Ввод'!$D$28,$B19)+1))/Настройки!$E$10*100)</f>
        <v>0</v>
      </c>
      <c r="X19" s="67" t="n">
        <f aca="false">IF(OR($D19=1,MONTH($B19)&lt;&gt;MONTH(StartDate),'У4 Ввод'!$D$29="",'У4 Ввод'!$E$29="",'У4 Ввод'!$D$29&gt;$B19),0,MAX(0,MIN(1,'У4 Ввод'!$E$29-NETWORKDAYS('У4 Ввод'!$D$29,$B19)+1))/Настройки!$E$10*100)</f>
        <v>0</v>
      </c>
      <c r="Y19" s="67" t="n">
        <f aca="false">IF(OR($D19=1,MONTH($B19)&lt;&gt;MONTH(StartDate),'У4 Ввод'!$D$30="",'У4 Ввод'!$E$30="",'У4 Ввод'!$D$30&gt;$B19),0,MAX(0,MIN(1,'У4 Ввод'!$E$30-NETWORKDAYS('У4 Ввод'!$D$30,$B19)+1))/Настройки!$E$10*100)</f>
        <v>0</v>
      </c>
      <c r="Z19" s="67" t="n">
        <f aca="false">IF(OR($D19=1,MONTH($B19)&lt;&gt;MONTH(StartDate),'У4 Ввод'!$D$31="",'У4 Ввод'!$E$31="",'У4 Ввод'!$D$31&gt;$B19),0,MAX(0,MIN(1,'У4 Ввод'!$E$31-NETWORKDAYS('У4 Ввод'!$D$31,$B19)+1))/Настройки!$E$10*100)</f>
        <v>0</v>
      </c>
      <c r="AA19" s="67" t="n">
        <f aca="false">IF(OR($D19=1,MONTH($B19)&lt;&gt;MONTH(StartDate),'У4 Ввод'!$D$32="",'У4 Ввод'!$E$32="",'У4 Ввод'!$D$32&gt;$B19),0,MAX(0,MIN(1,'У4 Ввод'!$E$32-NETWORKDAYS('У4 Ввод'!$D$32,$B19)+1))/Настройки!$E$10*100)</f>
        <v>0</v>
      </c>
      <c r="AB19" s="67" t="n">
        <f aca="false">IF(OR($D19=1,MONTH($B19)&lt;&gt;MONTH(StartDate),'У4 Ввод'!$D$33="",'У4 Ввод'!$E$33="",'У4 Ввод'!$D$33&gt;$B19),0,MAX(0,MIN(1,'У4 Ввод'!$E$33-NETWORKDAYS('У4 Ввод'!$D$33,$B19)+1))/Настройки!$E$10*100)</f>
        <v>0</v>
      </c>
      <c r="AC19" s="67" t="n">
        <f aca="false">IF(OR($D19=1,MONTH($B19)&lt;&gt;MONTH(StartDate),'У4 Ввод'!$D$34="",'У4 Ввод'!$E$34="",'У4 Ввод'!$D$34&gt;$B19),0,MAX(0,MIN(1,'У4 Ввод'!$E$34-NETWORKDAYS('У4 Ввод'!$D$34,$B19)+1))/Настройки!$E$10*100)</f>
        <v>0</v>
      </c>
      <c r="AD19" s="67" t="n">
        <f aca="false">IF(OR($D19=1,MONTH($B19)&lt;&gt;MONTH(StartDate),'У4 Ввод'!$D$35="",'У4 Ввод'!$E$35="",'У4 Ввод'!$D$35&gt;$B19),0,MAX(0,MIN(1,'У4 Ввод'!$E$35-NETWORKDAYS('У4 Ввод'!$D$35,$B19)+1))/Настройки!$E$10*100)</f>
        <v>0</v>
      </c>
      <c r="AE19" s="67" t="n">
        <f aca="false">IF(OR($D19=1,MONTH($B19)&lt;&gt;MONTH(StartDate),'У4 Ввод'!$D$36="",'У4 Ввод'!$E$36="",'У4 Ввод'!$D$36&gt;$B19),0,MAX(0,MIN(1,'У4 Ввод'!$E$36-NETWORKDAYS('У4 Ввод'!$D$36,$B19)+1))/Настройки!$E$10*100)</f>
        <v>0</v>
      </c>
      <c r="AF19" s="67" t="n">
        <f aca="false">IF(OR($D19=1,MONTH($B19)&lt;&gt;MONTH(StartDate),'У4 Ввод'!$D$37="",'У4 Ввод'!$E$37="",'У4 Ввод'!$D$37&gt;$B19),0,MAX(0,MIN(1,'У4 Ввод'!$E$37-NETWORKDAYS('У4 Ввод'!$D$37,$B19)+1))/Настройки!$E$10*100)</f>
        <v>0</v>
      </c>
      <c r="AG19" s="67" t="n">
        <f aca="false">IF(OR($D19=1,MONTH($B19)&lt;&gt;MONTH(StartDate),'У4 Ввод'!$D$38="",'У4 Ввод'!$E$38="",'У4 Ввод'!$D$38&gt;$B19),0,MAX(0,MIN(1,'У4 Ввод'!$E$38-NETWORKDAYS('У4 Ввод'!$D$38,$B19)+1))/Настройки!$E$10*100)</f>
        <v>0</v>
      </c>
      <c r="AH19" s="67" t="n">
        <f aca="false">IF(OR($D19=1,MONTH($B19)&lt;&gt;MONTH(StartDate),'У4 Ввод'!$D$39="",'У4 Ввод'!$E$39="",'У4 Ввод'!$D$39&gt;$B19),0,MAX(0,MIN(1,'У4 Ввод'!$E$39-NETWORKDAYS('У4 Ввод'!$D$39,$B19)+1))/Настройки!$E$10*100)</f>
        <v>0</v>
      </c>
      <c r="AI19" s="67" t="n">
        <f aca="false">IF(OR($D19=1,MONTH($B19)&lt;&gt;MONTH(StartDate),'У4 Ввод'!$D$40="",'У4 Ввод'!$E$40="",'У4 Ввод'!$D$40&gt;$B19),0,MAX(0,MIN(1,'У4 Ввод'!$E$40-NETWORKDAYS('У4 Ввод'!$D$40,$B19)+1))/Настройки!$E$10*100)</f>
        <v>0</v>
      </c>
      <c r="AJ19" s="67" t="n">
        <f aca="false">IF(OR($D19=1,MONTH($B19)&lt;&gt;MONTH(StartDate),'У4 Ввод'!$D$41="",'У4 Ввод'!$E$41="",'У4 Ввод'!$D$41&gt;$B19),0,MAX(0,MIN(1,'У4 Ввод'!$E$41-NETWORKDAYS('У4 Ввод'!$D$41,$B19)+1))/Настройки!$E$10*100)</f>
        <v>0</v>
      </c>
      <c r="AK19" s="67" t="n">
        <f aca="false">IF(OR($D19=1,MONTH($B19)&lt;&gt;MONTH(StartDate),'У4 Ввод'!$D$42="",'У4 Ввод'!$E$42="",'У4 Ввод'!$D$42&gt;$B19),0,MAX(0,MIN(1,'У4 Ввод'!$E$42-NETWORKDAYS('У4 Ввод'!$D$42,$B19)+1))/Настройки!$E$10*100)</f>
        <v>0</v>
      </c>
      <c r="AL19" s="67" t="n">
        <f aca="false">IF(OR($D19=1,MONTH($B19)&lt;&gt;MONTH(StartDate),'У4 Ввод'!$D$43="",'У4 Ввод'!$E$43="",'У4 Ввод'!$D$43&gt;$B19),0,MAX(0,MIN(1,'У4 Ввод'!$E$43-NETWORKDAYS('У4 Ввод'!$D$43,$B19)+1))/Настройки!$E$10*100)</f>
        <v>0</v>
      </c>
      <c r="AM19" s="67" t="n">
        <f aca="false">IF(OR($D19=1,MONTH($B19)&lt;&gt;MONTH(StartDate),'У4 Ввод'!$D$44="",'У4 Ввод'!$E$44="",'У4 Ввод'!$D$44&gt;$B19),0,MAX(0,MIN(1,'У4 Ввод'!$E$44-NETWORKDAYS('У4 Ввод'!$D$44,$B19)+1))/Настройки!$E$10*100)</f>
        <v>0</v>
      </c>
      <c r="AN19" s="67" t="n">
        <f aca="false">IF(OR($D19=1,MONTH($B19)&lt;&gt;MONTH(StartDate),'У4 Ввод'!$D$45="",'У4 Ввод'!$E$45="",'У4 Ввод'!$D$45&gt;$B19),0,MAX(0,MIN(1,'У4 Ввод'!$E$45-NETWORKDAYS('У4 Ввод'!$D$45,$B19)+1))/Настройки!$E$10*100)</f>
        <v>0</v>
      </c>
      <c r="AO19" s="67" t="n">
        <f aca="false">IF(OR($D19=1,MONTH($B19)&lt;&gt;MONTH(StartDate),'У4 Ввод'!$D$46="",'У4 Ввод'!$E$46="",'У4 Ввод'!$D$46&gt;$B19),0,MAX(0,MIN(1,'У4 Ввод'!$E$46-NETWORKDAYS('У4 Ввод'!$D$46,$B19)+1))/Настройки!$E$10*100)</f>
        <v>0</v>
      </c>
      <c r="AP19" s="67" t="n">
        <f aca="false">IF(OR($D19=1,MONTH($B19)&lt;&gt;MONTH(StartDate),'У4 Ввод'!$D$47="",'У4 Ввод'!$E$47="",'У4 Ввод'!$D$47&gt;$B19),0,MAX(0,MIN(1,'У4 Ввод'!$E$47-NETWORKDAYS('У4 Ввод'!$D$47,$B19)+1))/Настройки!$E$10*100)</f>
        <v>0</v>
      </c>
      <c r="AQ19" s="67" t="n">
        <f aca="false">IF(OR($D19=1,MONTH($B19)&lt;&gt;MONTH(StartDate),'У4 Ввод'!$D$48="",'У4 Ввод'!$E$48="",'У4 Ввод'!$D$48&gt;$B19),0,MAX(0,MIN(1,'У4 Ввод'!$E$48-NETWORKDAYS('У4 Ввод'!$D$48,$B19)+1))/Настройки!$E$10*100)</f>
        <v>0</v>
      </c>
      <c r="AR19" s="67" t="n">
        <f aca="false">IF(OR($D19=1,MONTH($B19)&lt;&gt;MONTH(StartDate),'У4 Ввод'!$D$49="",'У4 Ввод'!$E$49="",'У4 Ввод'!$D$49&gt;$B19),0,MAX(0,MIN(1,'У4 Ввод'!$E$49-NETWORKDAYS('У4 Ввод'!$D$49,$B19)+1))/Настройки!$E$10*100)</f>
        <v>0</v>
      </c>
      <c r="AS19" s="67" t="n">
        <f aca="false">IF(OR($D19=1,MONTH($B19)&lt;&gt;MONTH(StartDate),'У4 Ввод'!$D$50="",'У4 Ввод'!$E$50="",'У4 Ввод'!$D$50&gt;$B19),0,MAX(0,MIN(1,'У4 Ввод'!$E$50-NETWORKDAYS('У4 Ввод'!$D$50,$B19)+1))/Настройки!$E$10*100)</f>
        <v>0</v>
      </c>
      <c r="AT19" s="67" t="n">
        <f aca="false">IF(OR($D19=1,MONTH($B19)&lt;&gt;MONTH(StartDate),'У4 Ввод'!$D$51="",'У4 Ввод'!$E$51="",'У4 Ввод'!$D$51&gt;$B19),0,MAX(0,MIN(1,'У4 Ввод'!$E$51-NETWORKDAYS('У4 Ввод'!$D$51,$B19)+1))/Настройки!$E$10*100)</f>
        <v>0</v>
      </c>
      <c r="AU19" s="67" t="n">
        <f aca="false">IF(OR($D19=1,MONTH($B19)&lt;&gt;MONTH(StartDate),'У4 Ввод'!$D$52="",'У4 Ввод'!$E$52="",'У4 Ввод'!$D$52&gt;$B19),0,MAX(0,MIN(1,'У4 Ввод'!$E$52-NETWORKDAYS('У4 Ввод'!$D$52,$B19)+1))/Настройки!$E$10*100)</f>
        <v>0</v>
      </c>
      <c r="AV19" s="67" t="n">
        <f aca="false">IF(OR($D19=1,MONTH($B19)&lt;&gt;MONTH(StartDate),'У4 Ввод'!$D$53="",'У4 Ввод'!$E$53="",'У4 Ввод'!$D$53&gt;$B19),0,MAX(0,MIN(1,'У4 Ввод'!$E$53-NETWORKDAYS('У4 Ввод'!$D$53,$B19)+1))/Настройки!$E$10*100)</f>
        <v>0</v>
      </c>
      <c r="AW19" s="67" t="n">
        <f aca="false">IF(OR($D19=1,MONTH($B19)&lt;&gt;MONTH(StartDate),'У4 Ввод'!$D$54="",'У4 Ввод'!$E$54="",'У4 Ввод'!$D$54&gt;$B19),0,MAX(0,MIN(1,'У4 Ввод'!$E$54-NETWORKDAYS('У4 Ввод'!$D$54,$B19)+1))/Настройки!$E$10*100)</f>
        <v>0</v>
      </c>
      <c r="AX19" s="67" t="n">
        <f aca="false">IF(OR($D19=1,MONTH($B19)&lt;&gt;MONTH(StartDate),'У4 Ввод'!$D$55="",'У4 Ввод'!$E$55="",'У4 Ввод'!$D$55&gt;$B19),0,MAX(0,MIN(1,'У4 Ввод'!$E$55-NETWORKDAYS('У4 Ввод'!$D$55,$B19)+1))/Настройки!$E$10*100)</f>
        <v>0</v>
      </c>
      <c r="AY19" s="67" t="n">
        <f aca="false">IF(OR($D19=1,MONTH($B19)&lt;&gt;MONTH(StartDate),'У4 Ввод'!$D$56="",'У4 Ввод'!$E$56="",'У4 Ввод'!$D$56&gt;$B19),0,MAX(0,MIN(1,'У4 Ввод'!$E$56-NETWORKDAYS('У4 Ввод'!$D$56,$B19)+1))/Настройки!$E$10*100)</f>
        <v>0</v>
      </c>
      <c r="AZ19" s="67" t="n">
        <f aca="false">IF(OR($D19=1,MONTH($B19)&lt;&gt;MONTH(StartDate),'У4 Ввод'!$D$57="",'У4 Ввод'!$E$57="",'У4 Ввод'!$D$57&gt;$B19),0,MAX(0,MIN(1,'У4 Ввод'!$E$57-NETWORKDAYS('У4 Ввод'!$D$57,$B19)+1))/Настройки!$E$10*100)</f>
        <v>0</v>
      </c>
      <c r="BA19" s="67" t="n">
        <f aca="false">IF(OR($D19=1,MONTH($B19)&lt;&gt;MONTH(StartDate),'У4 Ввод'!$D$58="",'У4 Ввод'!$E$58="",'У4 Ввод'!$D$58&gt;$B19),0,MAX(0,MIN(1,'У4 Ввод'!$E$58-NETWORKDAYS('У4 Ввод'!$D$58,$B19)+1))/Настройки!$E$10*100)</f>
        <v>0</v>
      </c>
      <c r="BB19" s="67" t="n">
        <f aca="false">IF(OR($D19=1,MONTH($B19)&lt;&gt;MONTH(StartDate),'У4 Ввод'!$D$59="",'У4 Ввод'!$E$59="",'У4 Ввод'!$D$59&gt;$B19),0,MAX(0,MIN(1,'У4 Ввод'!$E$59-NETWORKDAYS('У4 Ввод'!$D$59,$B19)+1))/Настройки!$E$10*100)</f>
        <v>0</v>
      </c>
      <c r="BC19" s="67" t="n">
        <f aca="false">IF(OR($D19=1,MONTH($B19)&lt;&gt;MONTH(StartDate),'У4 Ввод'!$D$60="",'У4 Ввод'!$E$60="",'У4 Ввод'!$D$60&gt;$B19),0,MAX(0,MIN(1,'У4 Ввод'!$E$60-NETWORKDAYS('У4 Ввод'!$D$60,$B19)+1))/Настройки!$E$10*100)</f>
        <v>0</v>
      </c>
      <c r="BD19" s="67" t="n">
        <f aca="false">IF(OR($D19=1,MONTH($B19)&lt;&gt;MONTH(StartDate),'У4 Ввод'!$D$61="",'У4 Ввод'!$E$61="",'У4 Ввод'!$D$61&gt;$B19),0,MAX(0,MIN(1,'У4 Ввод'!$E$61-NETWORKDAYS('У4 Ввод'!$D$61,$B19)+1))/Настройки!$E$10*100)</f>
        <v>0</v>
      </c>
      <c r="BE19" s="67" t="n">
        <f aca="false">IF(OR($D19=1,MONTH($B19)&lt;&gt;MONTH(StartDate),'У4 Ввод'!$D$62="",'У4 Ввод'!$E$62="",'У4 Ввод'!$D$62&gt;$B19),0,MAX(0,MIN(1,'У4 Ввод'!$E$62-NETWORKDAYS('У4 Ввод'!$D$62,$B19)+1))/Настройки!$E$10*100)</f>
        <v>0</v>
      </c>
      <c r="BF19" s="67" t="n">
        <f aca="false">IF(OR($D19=1,MONTH($B19)&lt;&gt;MONTH(StartDate),'У4 Ввод'!$D$63="",'У4 Ввод'!$E$63="",'У4 Ввод'!$D$63&gt;$B19),0,MAX(0,MIN(1,'У4 Ввод'!$E$63-NETWORKDAYS('У4 Ввод'!$D$63,$B19)+1))/Настройки!$E$10*100)</f>
        <v>0</v>
      </c>
      <c r="BG19" s="67" t="n">
        <f aca="false">IF(OR($D19=1,MONTH($B19)&lt;&gt;MONTH(StartDate),'У4 Ввод'!$D$64="",'У4 Ввод'!$E$64="",'У4 Ввод'!$D$64&gt;$B19),0,MAX(0,MIN(1,'У4 Ввод'!$E$64-NETWORKDAYS('У4 Ввод'!$D$64,$B19)+1))/Настройки!$E$10*100)</f>
        <v>0</v>
      </c>
      <c r="BH19" s="67" t="n">
        <f aca="false">IF(OR($D19=1,MONTH($B19)&lt;&gt;MONTH(StartDate),'У4 Ввод'!$D$65="",'У4 Ввод'!$E$65="",'У4 Ввод'!$D$65&gt;$B19),0,MAX(0,MIN(1,'У4 Ввод'!$E$65-NETWORKDAYS('У4 Ввод'!$D$65,$B19)+1))/Настройки!$E$10*100)</f>
        <v>0</v>
      </c>
      <c r="BI19" s="67" t="n">
        <f aca="false">IF(OR($D19=1,MONTH($B19)&lt;&gt;MONTH(StartDate),'У4 Ввод'!$D$66="",'У4 Ввод'!$E$66="",'У4 Ввод'!$D$66&gt;$B19),0,MAX(0,MIN(1,'У4 Ввод'!$E$66-NETWORKDAYS('У4 Ввод'!$D$66,$B19)+1))/Настройки!$E$10*100)</f>
        <v>0</v>
      </c>
      <c r="BJ19" s="67" t="n">
        <f aca="false">IF(OR($D19=1,MONTH($B19)&lt;&gt;MONTH(StartDate),'У4 Ввод'!$D$67="",'У4 Ввод'!$E$67="",'У4 Ввод'!$D$67&gt;$B19),0,MAX(0,MIN(1,'У4 Ввод'!$E$67-NETWORKDAYS('У4 Ввод'!$D$67,$B19)+1))/Настройки!$E$10*100)</f>
        <v>0</v>
      </c>
      <c r="BK19" s="67" t="n">
        <f aca="false">IF(OR($D19=1,MONTH($B19)&lt;&gt;MONTH(StartDate),'У4 Ввод'!$D$68="",'У4 Ввод'!$E$68="",'У4 Ввод'!$D$68&gt;$B19),0,MAX(0,MIN(1,'У4 Ввод'!$E$68-NETWORKDAYS('У4 Ввод'!$D$68,$B19)+1))/Настройки!$E$10*100)</f>
        <v>0</v>
      </c>
      <c r="BL19" s="67" t="n">
        <f aca="false">IF(OR($D19=1,MONTH($B19)&lt;&gt;MONTH(StartDate),'У4 Ввод'!$D$69="",'У4 Ввод'!$E$69="",'У4 Ввод'!$D$69&gt;$B19),0,MAX(0,MIN(1,'У4 Ввод'!$E$69-NETWORKDAYS('У4 Ввод'!$D$69,$B19)+1))/Настройки!$E$10*100)</f>
        <v>0</v>
      </c>
      <c r="BM19" s="67" t="n">
        <f aca="false">IF(OR($D19=1,MONTH($B19)&lt;&gt;MONTH(StartDate),'У4 Ввод'!$D$70="",'У4 Ввод'!$E$70="",'У4 Ввод'!$D$70&gt;$B19),0,MAX(0,MIN(1,'У4 Ввод'!$E$70-NETWORKDAYS('У4 Ввод'!$D$70,$B19)+1))/Настройки!$E$10*100)</f>
        <v>0</v>
      </c>
      <c r="BN19" s="67" t="n">
        <f aca="false">IF(OR($D19=1,MONTH($B19)&lt;&gt;MONTH(StartDate),'У4 Ввод'!$D$71="",'У4 Ввод'!$E$71="",'У4 Ввод'!$D$71&gt;$B19),0,MAX(0,MIN(1,'У4 Ввод'!$E$71-NETWORKDAYS('У4 Ввод'!$D$71,$B19)+1))/Настройки!$E$10*100)</f>
        <v>0</v>
      </c>
      <c r="BO19" s="67" t="n">
        <f aca="false">IF(OR($D19=1,MONTH($B19)&lt;&gt;MONTH(StartDate),'У4 Ввод'!$D$72="",'У4 Ввод'!$E$72="",'У4 Ввод'!$D$72&gt;$B19),0,MAX(0,MIN(1,'У4 Ввод'!$E$72-NETWORKDAYS('У4 Ввод'!$D$72,$B19)+1))/Настройки!$E$10*100)</f>
        <v>0</v>
      </c>
      <c r="BP19" s="67" t="n">
        <f aca="false">IF(OR($D19=1,MONTH($B19)&lt;&gt;MONTH(StartDate),'У4 Ввод'!$D$73="",'У4 Ввод'!$E$73="",'У4 Ввод'!$D$73&gt;$B19),0,MAX(0,MIN(1,'У4 Ввод'!$E$73-NETWORKDAYS('У4 Ввод'!$D$73,$B19)+1))/Настройки!$E$10*100)</f>
        <v>0</v>
      </c>
      <c r="BQ19" s="67" t="n">
        <f aca="false">IF(OR($D19=1,MONTH($B19)&lt;&gt;MONTH(StartDate),'У4 Ввод'!$D$74="",'У4 Ввод'!$E$74="",'У4 Ввод'!$D$74&gt;$B19),0,MAX(0,MIN(1,'У4 Ввод'!$E$74-NETWORKDAYS('У4 Ввод'!$D$74,$B19)+1))/Настройки!$E$10*100)</f>
        <v>0</v>
      </c>
      <c r="BR19" s="67" t="n">
        <f aca="false">IF(OR($D19=1,MONTH($B19)&lt;&gt;MONTH(StartDate),'У4 Ввод'!$D$75="",'У4 Ввод'!$E$75="",'У4 Ввод'!$D$75&gt;$B19),0,MAX(0,MIN(1,'У4 Ввод'!$E$75-NETWORKDAYS('У4 Ввод'!$D$75,$B19)+1))/Настройки!$E$10*100)</f>
        <v>0</v>
      </c>
      <c r="BS19" s="67" t="n">
        <f aca="false">IF(OR($D19=1,MONTH($B19)&lt;&gt;MONTH(StartDate),'У4 Ввод'!$D$76="",'У4 Ввод'!$E$76="",'У4 Ввод'!$D$76&gt;$B19),0,MAX(0,MIN(1,'У4 Ввод'!$E$76-NETWORKDAYS('У4 Ввод'!$D$76,$B19)+1))/Настройки!$E$10*100)</f>
        <v>0</v>
      </c>
      <c r="BT19" s="67" t="n">
        <f aca="false">IF(OR($D19=1,MONTH($B19)&lt;&gt;MONTH(StartDate),'У4 Ввод'!$D$77="",'У4 Ввод'!$E$77="",'У4 Ввод'!$D$77&gt;$B19),0,MAX(0,MIN(1,'У4 Ввод'!$E$77-NETWORKDAYS('У4 Ввод'!$D$77,$B19)+1))/Настройки!$E$10*100)</f>
        <v>0</v>
      </c>
      <c r="BU19" s="67" t="n">
        <f aca="false">IF(OR($D19=1,MONTH($B19)&lt;&gt;MONTH(StartDate),'У4 Ввод'!$D$78="",'У4 Ввод'!$E$78="",'У4 Ввод'!$D$78&gt;$B19),0,MAX(0,MIN(1,'У4 Ввод'!$E$78-NETWORKDAYS('У4 Ввод'!$D$78,$B19)+1))/Настройки!$E$10*100)</f>
        <v>0</v>
      </c>
      <c r="BV19" s="67" t="n">
        <f aca="false">IF(OR($D19=1,MONTH($B19)&lt;&gt;MONTH(StartDate),'У4 Ввод'!$D$79="",'У4 Ввод'!$E$79="",'У4 Ввод'!$D$79&gt;$B19),0,MAX(0,MIN(1,'У4 Ввод'!$E$79-NETWORKDAYS('У4 Ввод'!$D$79,$B19)+1))/Настройки!$E$10*100)</f>
        <v>0</v>
      </c>
      <c r="BW19" s="67" t="n">
        <f aca="false">IF(OR($D19=1,MONTH($B19)&lt;&gt;MONTH(StartDate),'У4 Ввод'!$D$80="",'У4 Ввод'!$E$80="",'У4 Ввод'!$D$80&gt;$B19),0,MAX(0,MIN(1,'У4 Ввод'!$E$80-NETWORKDAYS('У4 Ввод'!$D$80,$B19)+1))/Настройки!$E$10*100)</f>
        <v>0</v>
      </c>
      <c r="BX19" s="67" t="n">
        <f aca="false">IF(OR($D19=1,MONTH($B19)&lt;&gt;MONTH(StartDate),'У4 Ввод'!$D$81="",'У4 Ввод'!$E$81="",'У4 Ввод'!$D$81&gt;$B19),0,MAX(0,MIN(1,'У4 Ввод'!$E$81-NETWORKDAYS('У4 Ввод'!$D$81,$B19)+1))/Настройки!$E$10*100)</f>
        <v>0</v>
      </c>
      <c r="BY19" s="67" t="n">
        <f aca="false">IF(OR($D19=1,MONTH($B19)&lt;&gt;MONTH(StartDate),'У4 Ввод'!$D$82="",'У4 Ввод'!$E$82="",'У4 Ввод'!$D$82&gt;$B19),0,MAX(0,MIN(1,'У4 Ввод'!$E$82-NETWORKDAYS('У4 Ввод'!$D$82,$B19)+1))/Настройки!$E$10*100)</f>
        <v>0</v>
      </c>
      <c r="BZ19" s="67" t="n">
        <f aca="false">IF(OR($D19=1,MONTH($B19)&lt;&gt;MONTH(StartDate),'У4 Ввод'!$D$83="",'У4 Ввод'!$E$83="",'У4 Ввод'!$D$83&gt;$B19),0,MAX(0,MIN(1,'У4 Ввод'!$E$83-NETWORKDAYS('У4 Ввод'!$D$83,$B19)+1))/Настройки!$E$10*100)</f>
        <v>0</v>
      </c>
      <c r="CA19" s="67" t="n">
        <f aca="false">IF(OR($D19=1,MONTH($B19)&lt;&gt;MONTH(StartDate),'У4 Ввод'!$D$84="",'У4 Ввод'!$E$84="",'У4 Ввод'!$D$84&gt;$B19),0,MAX(0,MIN(1,'У4 Ввод'!$E$84-NETWORKDAYS('У4 Ввод'!$D$84,$B19)+1))/Настройки!$E$10*100)</f>
        <v>0</v>
      </c>
      <c r="CB19" s="67" t="n">
        <f aca="false">IF(OR($D19=1,MONTH($B19)&lt;&gt;MONTH(StartDate),'У4 Ввод'!$D$85="",'У4 Ввод'!$E$85="",'У4 Ввод'!$D$85&gt;$B19),0,MAX(0,MIN(1,'У4 Ввод'!$E$85-NETWORKDAYS('У4 Ввод'!$D$85,$B19)+1))/Настройки!$E$10*100)</f>
        <v>0</v>
      </c>
      <c r="CC19" s="67" t="n">
        <f aca="false">IF(OR($D19=1,MONTH($B19)&lt;&gt;MONTH(StartDate),'У4 Ввод'!$D$86="",'У4 Ввод'!$E$86="",'У4 Ввод'!$D$86&gt;$B19),0,MAX(0,MIN(1,'У4 Ввод'!$E$86-NETWORKDAYS('У4 Ввод'!$D$86,$B19)+1))/Настройки!$E$10*100)</f>
        <v>0</v>
      </c>
      <c r="CD19" s="67" t="n">
        <f aca="false">IF(OR($D19=1,MONTH($B19)&lt;&gt;MONTH(StartDate),'У4 Ввод'!$D$87="",'У4 Ввод'!$E$87="",'У4 Ввод'!$D$87&gt;$B19),0,MAX(0,MIN(1,'У4 Ввод'!$E$87-NETWORKDAYS('У4 Ввод'!$D$87,$B19)+1))/Настройки!$E$10*100)</f>
        <v>0</v>
      </c>
      <c r="CE19" s="67" t="n">
        <f aca="false">IF(OR($D19=1,MONTH($B19)&lt;&gt;MONTH(StartDate),'У4 Ввод'!$D$88="",'У4 Ввод'!$E$88="",'У4 Ввод'!$D$88&gt;$B19),0,MAX(0,MIN(1,'У4 Ввод'!$E$88-NETWORKDAYS('У4 Ввод'!$D$88,$B19)+1))/Настройки!$E$10*100)</f>
        <v>0</v>
      </c>
      <c r="CF19" s="67" t="n">
        <f aca="false">IF(OR($D19=1,MONTH($B19)&lt;&gt;MONTH(StartDate),'У4 Ввод'!$D$89="",'У4 Ввод'!$E$89="",'У4 Ввод'!$D$89&gt;$B19),0,MAX(0,MIN(1,'У4 Ввод'!$E$89-NETWORKDAYS('У4 Ввод'!$D$89,$B19)+1))/Настройки!$E$10*100)</f>
        <v>0</v>
      </c>
      <c r="CG19" s="67" t="n">
        <f aca="false">IF(OR($D19=1,MONTH($B19)&lt;&gt;MONTH(StartDate),'У4 Ввод'!$D$90="",'У4 Ввод'!$E$90="",'У4 Ввод'!$D$90&gt;$B19),0,MAX(0,MIN(1,'У4 Ввод'!$E$90-NETWORKDAYS('У4 Ввод'!$D$90,$B19)+1))/Настройки!$E$10*100)</f>
        <v>0</v>
      </c>
      <c r="CH19" s="67" t="n">
        <f aca="false">IF(OR($D19=1,MONTH($B19)&lt;&gt;MONTH(StartDate),'У4 Ввод'!$D$91="",'У4 Ввод'!$E$91="",'У4 Ввод'!$D$91&gt;$B19),0,MAX(0,MIN(1,'У4 Ввод'!$E$91-NETWORKDAYS('У4 Ввод'!$D$91,$B19)+1))/Настройки!$E$10*100)</f>
        <v>0</v>
      </c>
      <c r="CI19" s="67" t="n">
        <f aca="false">IF(OR($D19=1,MONTH($B19)&lt;&gt;MONTH(StartDate),'У4 Ввод'!$D$92="",'У4 Ввод'!$E$92="",'У4 Ввод'!$D$92&gt;$B19),0,MAX(0,MIN(1,'У4 Ввод'!$E$92-NETWORKDAYS('У4 Ввод'!$D$92,$B19)+1))/Настройки!$E$10*100)</f>
        <v>0</v>
      </c>
      <c r="CJ19" s="67" t="n">
        <f aca="false">IF(OR($D19=1,MONTH($B19)&lt;&gt;MONTH(StartDate),'У4 Ввод'!$D$93="",'У4 Ввод'!$E$93="",'У4 Ввод'!$D$93&gt;$B19),0,MAX(0,MIN(1,'У4 Ввод'!$E$93-NETWORKDAYS('У4 Ввод'!$D$93,$B19)+1))/Настройки!$E$10*100)</f>
        <v>0</v>
      </c>
      <c r="CK19" s="67" t="n">
        <f aca="false">IF(OR($D19=1,MONTH($B19)&lt;&gt;MONTH(StartDate),'У4 Ввод'!$D$94="",'У4 Ввод'!$E$94="",'У4 Ввод'!$D$94&gt;$B19),0,MAX(0,MIN(1,'У4 Ввод'!$E$94-NETWORKDAYS('У4 Ввод'!$D$94,$B19)+1))/Настройки!$E$10*100)</f>
        <v>0</v>
      </c>
      <c r="CL19" s="67" t="n">
        <f aca="false">IF(OR($D19=1,MONTH($B19)&lt;&gt;MONTH(StartDate),'У4 Ввод'!$D$95="",'У4 Ввод'!$E$95="",'У4 Ввод'!$D$95&gt;$B19),0,MAX(0,MIN(1,'У4 Ввод'!$E$95-NETWORKDAYS('У4 Ввод'!$D$95,$B19)+1))/Настройки!$E$10*100)</f>
        <v>0</v>
      </c>
      <c r="CM19" s="67" t="n">
        <f aca="false">IF(OR($D19=1,MONTH($B19)&lt;&gt;MONTH(StartDate),'У4 Ввод'!$D$96="",'У4 Ввод'!$E$96="",'У4 Ввод'!$D$96&gt;$B19),0,MAX(0,MIN(1,'У4 Ввод'!$E$96-NETWORKDAYS('У4 Ввод'!$D$96,$B19)+1))/Настройки!$E$10*100)</f>
        <v>0</v>
      </c>
      <c r="CN19" s="67" t="n">
        <f aca="false">IF(OR($D19=1,MONTH($B19)&lt;&gt;MONTH(StartDate),'У4 Ввод'!$D$97="",'У4 Ввод'!$E$97="",'У4 Ввод'!$D$97&gt;$B19),0,MAX(0,MIN(1,'У4 Ввод'!$E$97-NETWORKDAYS('У4 Ввод'!$D$97,$B19)+1))/Настройки!$E$10*100)</f>
        <v>0</v>
      </c>
      <c r="CO19" s="67" t="n">
        <f aca="false">IF(OR($D19=1,MONTH($B19)&lt;&gt;MONTH(StartDate),'У4 Ввод'!$D$98="",'У4 Ввод'!$E$98="",'У4 Ввод'!$D$98&gt;$B19),0,MAX(0,MIN(1,'У4 Ввод'!$E$98-NETWORKDAYS('У4 Ввод'!$D$98,$B19)+1))/Настройки!$E$10*100)</f>
        <v>0</v>
      </c>
      <c r="CP19" s="67" t="n">
        <f aca="false">IF(OR($D19=1,MONTH($B19)&lt;&gt;MONTH(StartDate),'У4 Ввод'!$D$99="",'У4 Ввод'!$E$99="",'У4 Ввод'!$D$99&gt;$B19),0,MAX(0,MIN(1,'У4 Ввод'!$E$99-NETWORKDAYS('У4 Ввод'!$D$99,$B19)+1))/Настройки!$E$10*100)</f>
        <v>0</v>
      </c>
      <c r="CQ19" s="67" t="n">
        <f aca="false">IF(OR($D19=1,MONTH($B19)&lt;&gt;MONTH(StartDate),'У4 Ввод'!$D$100="",'У4 Ввод'!$E$100="",'У4 Ввод'!$D$100&gt;$B19),0,MAX(0,MIN(1,'У4 Ввод'!$E$100-NETWORKDAYS('У4 Ввод'!$D$100,$B19)+1))/Настройки!$E$10*100)</f>
        <v>0</v>
      </c>
      <c r="CR19" s="67" t="n">
        <f aca="false">IF(OR($D19=1,MONTH($B19)&lt;&gt;MONTH(StartDate),'У4 Ввод'!$D$101="",'У4 Ввод'!$E$101="",'У4 Ввод'!$D$101&gt;$B19),0,MAX(0,MIN(1,'У4 Ввод'!$E$101-NETWORKDAYS('У4 Ввод'!$D$101,$B19)+1))/Настройки!$E$10*100)</f>
        <v>0</v>
      </c>
      <c r="CS19" s="67" t="n">
        <f aca="false">IF(OR($D19=1,MONTH($B19)&lt;&gt;MONTH(StartDate),'У4 Ввод'!$D$102="",'У4 Ввод'!$E$102="",'У4 Ввод'!$D$102&gt;$B19),0,MAX(0,MIN(1,'У4 Ввод'!$E$102-NETWORKDAYS('У4 Ввод'!$D$102,$B19)+1))/Настройки!$E$10*100)</f>
        <v>0</v>
      </c>
      <c r="CT19" s="67" t="n">
        <f aca="false">IF(OR($D19=1,MONTH($B19)&lt;&gt;MONTH(StartDate),'У4 Ввод'!$D$103="",'У4 Ввод'!$E$103="",'У4 Ввод'!$D$103&gt;$B19),0,MAX(0,MIN(1,'У4 Ввод'!$E$103-NETWORKDAYS('У4 Ввод'!$D$103,$B19)+1))/Настройки!$E$10*100)</f>
        <v>0</v>
      </c>
      <c r="CU19" s="67" t="n">
        <f aca="false">IF(OR($D19=1,MONTH($B19)&lt;&gt;MONTH(StartDate),'У4 Ввод'!$D$104="",'У4 Ввод'!$E$104="",'У4 Ввод'!$D$104&gt;$B19),0,MAX(0,MIN(1,'У4 Ввод'!$E$104-NETWORKDAYS('У4 Ввод'!$D$104,$B19)+1))/Настройки!$E$10*100)</f>
        <v>0</v>
      </c>
      <c r="CV19" s="67" t="n">
        <f aca="false">IF(OR($D19=1,MONTH($B19)&lt;&gt;MONTH(StartDate),'У4 Ввод'!$D$105="",'У4 Ввод'!$E$105="",'У4 Ввод'!$D$105&gt;$B19),0,MAX(0,MIN(1,'У4 Ввод'!$E$105-NETWORKDAYS('У4 Ввод'!$D$105,$B19)+1))/Настройки!$E$10*100)</f>
        <v>0</v>
      </c>
      <c r="CW19" s="67" t="n">
        <f aca="false">IF(OR($D19=1,MONTH($B19)&lt;&gt;MONTH(StartDate),'У4 Ввод'!$D$106="",'У4 Ввод'!$E$106="",'У4 Ввод'!$D$106&gt;$B19),0,MAX(0,MIN(1,'У4 Ввод'!$E$106-NETWORKDAYS('У4 Ввод'!$D$106,$B19)+1))/Настройки!$E$10*100)</f>
        <v>0</v>
      </c>
      <c r="CX19" s="67" t="n">
        <f aca="false">IF(OR($D19=1,MONTH($B19)&lt;&gt;MONTH(StartDate),'У4 Ввод'!$D$107="",'У4 Ввод'!$E$107="",'У4 Ввод'!$D$107&gt;$B19),0,MAX(0,MIN(1,'У4 Ввод'!$E$107-NETWORKDAYS('У4 Ввод'!$D$107,$B19)+1))/Настройки!$E$10*100)</f>
        <v>0</v>
      </c>
      <c r="CY19" s="67" t="n">
        <f aca="false">IF(OR($D19=1,MONTH($B19)&lt;&gt;MONTH(StartDate),'У4 Ввод'!$D$108="",'У4 Ввод'!$E$108="",'У4 Ввод'!$D$108&gt;$B19),0,MAX(0,MIN(1,'У4 Ввод'!$E$108-NETWORKDAYS('У4 Ввод'!$D$108,$B19)+1))/Настройки!$E$10*100)</f>
        <v>0</v>
      </c>
      <c r="CZ19" s="67" t="n">
        <f aca="false">IF(OR($D19=1,MONTH($B19)&lt;&gt;MONTH(StartDate),'У4 Ввод'!$D$109="",'У4 Ввод'!$E$109="",'У4 Ввод'!$D$109&gt;$B19),0,MAX(0,MIN(1,'У4 Ввод'!$E$109-NETWORKDAYS('У4 Ввод'!$D$109,$B19)+1))/Настройки!$E$10*100)</f>
        <v>0</v>
      </c>
      <c r="DA19" s="67" t="n">
        <f aca="false">IF(OR($D19=1,MONTH($B19)&lt;&gt;MONTH(StartDate),'У4 Ввод'!$D$110="",'У4 Ввод'!$E$110="",'У4 Ввод'!$D$110&gt;$B19),0,MAX(0,MIN(1,'У4 Ввод'!$E$110-NETWORKDAYS('У4 Ввод'!$D$110,$B19)+1))/Настройки!$E$10*100)</f>
        <v>0</v>
      </c>
      <c r="DB19" s="67" t="n">
        <f aca="false">IF(OR($D19=1,MONTH($B19)&lt;&gt;MONTH(StartDate),'У4 Ввод'!$D$111="",'У4 Ввод'!$E$111="",'У4 Ввод'!$D$111&gt;$B19),0,MAX(0,MIN(1,'У4 Ввод'!$E$111-NETWORKDAYS('У4 Ввод'!$D$111,$B19)+1))/Настройки!$E$10*100)</f>
        <v>0</v>
      </c>
      <c r="DC19" s="67" t="n">
        <f aca="false">IF(OR($D19=1,MONTH($B19)&lt;&gt;MONTH(StartDate),'У4 Ввод'!$D$112="",'У4 Ввод'!$E$112="",'У4 Ввод'!$D$112&gt;$B19),0,MAX(0,MIN(1,'У4 Ввод'!$E$112-NETWORKDAYS('У4 Ввод'!$D$112,$B19)+1))/Настройки!$E$10*100)</f>
        <v>0</v>
      </c>
      <c r="DD19" s="67" t="n">
        <f aca="false">IF(OR($D19=1,MONTH($B19)&lt;&gt;MONTH(StartDate),'У4 Ввод'!$D$113="",'У4 Ввод'!$E$113="",'У4 Ввод'!$D$113&gt;$B19),0,MAX(0,MIN(1,'У4 Ввод'!$E$113-NETWORKDAYS('У4 Ввод'!$D$113,$B19)+1))/Настройки!$E$10*100)</f>
        <v>0</v>
      </c>
      <c r="DE19" s="67" t="n">
        <f aca="false">IF(OR($D19=1,MONTH($B19)&lt;&gt;MONTH(StartDate),'У4 Ввод'!$D$114="",'У4 Ввод'!$E$114="",'У4 Ввод'!$D$114&gt;$B19),0,MAX(0,MIN(1,'У4 Ввод'!$E$114-NETWORKDAYS('У4 Ввод'!$D$114,$B19)+1))/Настройки!$E$10*100)</f>
        <v>0</v>
      </c>
      <c r="DF19" s="67" t="n">
        <f aca="false">IF(OR($D19=1,MONTH($B19)&lt;&gt;MONTH(StartDate),'У4 Ввод'!$D$115="",'У4 Ввод'!$E$115="",'У4 Ввод'!$D$115&gt;$B19),0,MAX(0,MIN(1,'У4 Ввод'!$E$115-NETWORKDAYS('У4 Ввод'!$D$115,$B19)+1))/Настройки!$E$10*100)</f>
        <v>0</v>
      </c>
      <c r="DG19" s="67" t="n">
        <f aca="false">IF(OR($D19=1,MONTH($B19)&lt;&gt;MONTH(StartDate),'У4 Ввод'!$D$116="",'У4 Ввод'!$E$116="",'У4 Ввод'!$D$116&gt;$B19),0,MAX(0,MIN(1,'У4 Ввод'!$E$116-NETWORKDAYS('У4 Ввод'!$D$116,$B19)+1))/Настройки!$E$10*100)</f>
        <v>0</v>
      </c>
      <c r="DH19" s="67" t="n">
        <f aca="false">IF(OR($D19=1,MONTH($B19)&lt;&gt;MONTH(StartDate),'У4 Ввод'!$D$117="",'У4 Ввод'!$E$117="",'У4 Ввод'!$D$117&gt;$B19),0,MAX(0,MIN(1,'У4 Ввод'!$E$117-NETWORKDAYS('У4 Ввод'!$D$117,$B19)+1))/Настройки!$E$10*100)</f>
        <v>0</v>
      </c>
      <c r="DI19" s="67" t="n">
        <f aca="false">IF(OR($D19=1,MONTH($B19)&lt;&gt;MONTH(StartDate),'У4 Ввод'!$D$118="",'У4 Ввод'!$E$118="",'У4 Ввод'!$D$118&gt;$B19),0,MAX(0,MIN(1,'У4 Ввод'!$E$118-NETWORKDAYS('У4 Ввод'!$D$118,$B19)+1))/Настройки!$E$10*100)</f>
        <v>0</v>
      </c>
      <c r="DJ19" s="67" t="n">
        <f aca="false">IF(OR($D19=1,MONTH($B19)&lt;&gt;MONTH(StartDate),'У4 Ввод'!$D$119="",'У4 Ввод'!$E$119="",'У4 Ввод'!$D$119&gt;$B19),0,MAX(0,MIN(1,'У4 Ввод'!$E$119-NETWORKDAYS('У4 Ввод'!$D$119,$B19)+1))/Настройки!$E$10*100)</f>
        <v>0</v>
      </c>
      <c r="DK19" s="67" t="n">
        <f aca="false">IF(OR($D19=1,MONTH($B19)&lt;&gt;MONTH(StartDate),'У4 Ввод'!$D$120="",'У4 Ввод'!$E$120="",'У4 Ввод'!$D$120&gt;$B19),0,MAX(0,MIN(1,'У4 Ввод'!$E$120-NETWORKDAYS('У4 Ввод'!$D$120,$B19)+1))/Настройки!$E$10*100)</f>
        <v>0</v>
      </c>
      <c r="DL19" s="67" t="n">
        <f aca="false">IF(OR($D19=1,MONTH($B19)&lt;&gt;MONTH(StartDate),'У4 Ввод'!$D$121="",'У4 Ввод'!$E$121="",'У4 Ввод'!$D$121&gt;$B19),0,MAX(0,MIN(1,'У4 Ввод'!$E$121-NETWORKDAYS('У4 Ввод'!$D$121,$B19)+1))/Настройки!$E$10*100)</f>
        <v>0</v>
      </c>
      <c r="DM19" s="67" t="n">
        <f aca="false">IF(OR($D19=1,MONTH($B19)&lt;&gt;MONTH(StartDate),'У4 Ввод'!$D$122="",'У4 Ввод'!$E$122="",'У4 Ввод'!$D$122&gt;$B19),0,MAX(0,MIN(1,'У4 Ввод'!$E$122-NETWORKDAYS('У4 Ввод'!$D$122,$B19)+1))/Настройки!$E$10*100)</f>
        <v>0</v>
      </c>
      <c r="DN19" s="67" t="n">
        <f aca="false">IF(OR($D19=1,MONTH($B19)&lt;&gt;MONTH(StartDate),'У4 Ввод'!$D$123="",'У4 Ввод'!$E$123="",'У4 Ввод'!$D$123&gt;$B19),0,MAX(0,MIN(1,'У4 Ввод'!$E$123-NETWORKDAYS('У4 Ввод'!$D$123,$B19)+1))/Настройки!$E$10*100)</f>
        <v>0</v>
      </c>
      <c r="DO19" s="67" t="n">
        <f aca="false">IF(OR($D19=1,MONTH($B19)&lt;&gt;MONTH(StartDate),'У4 Ввод'!$D$124="",'У4 Ввод'!$E$124="",'У4 Ввод'!$D$124&gt;$B19),0,MAX(0,MIN(1,'У4 Ввод'!$E$124-NETWORKDAYS('У4 Ввод'!$D$124,$B19)+1))/Настройки!$E$10*100)</f>
        <v>0</v>
      </c>
      <c r="DP19" s="67" t="n">
        <f aca="false">IF(OR($D19=1,MONTH($B19)&lt;&gt;MONTH(StartDate),'У4 Ввод'!$D$125="",'У4 Ввод'!$E$125="",'У4 Ввод'!$D$125&gt;$B19),0,MAX(0,MIN(1,'У4 Ввод'!$E$125-NETWORKDAYS('У4 Ввод'!$D$125,$B19)+1))/Настройки!$E$10*100)</f>
        <v>0</v>
      </c>
      <c r="DQ19" s="67" t="n">
        <f aca="false">IF(OR($D19=1,MONTH($B19)&lt;&gt;MONTH(StartDate),'У4 Ввод'!$D$126="",'У4 Ввод'!$E$126="",'У4 Ввод'!$D$126&gt;$B19),0,MAX(0,MIN(1,'У4 Ввод'!$E$126-NETWORKDAYS('У4 Ввод'!$D$126,$B19)+1))/Настройки!$E$10*100)</f>
        <v>0</v>
      </c>
      <c r="DR19" s="67" t="n">
        <f aca="false">IF(OR($D19=1,MONTH($B19)&lt;&gt;MONTH(StartDate),'У4 Ввод'!$D$127="",'У4 Ввод'!$E$127="",'У4 Ввод'!$D$127&gt;$B19),0,MAX(0,MIN(1,'У4 Ввод'!$E$127-NETWORKDAYS('У4 Ввод'!$D$127,$B19)+1))/Настройки!$E$10*100)</f>
        <v>0</v>
      </c>
      <c r="DS19" s="67" t="n">
        <f aca="false">IF(OR($D19=1,MONTH($B19)&lt;&gt;MONTH(StartDate),'У4 Ввод'!$D$128="",'У4 Ввод'!$E$128="",'У4 Ввод'!$D$128&gt;$B19),0,MAX(0,MIN(1,'У4 Ввод'!$E$128-NETWORKDAYS('У4 Ввод'!$D$128,$B19)+1))/Настройки!$E$10*100)</f>
        <v>0</v>
      </c>
      <c r="DT19" s="67" t="n">
        <f aca="false">IF(OR($D19=1,MONTH($B19)&lt;&gt;MONTH(StartDate),'У4 Ввод'!$D$129="",'У4 Ввод'!$E$129="",'У4 Ввод'!$D$129&gt;$B19),0,MAX(0,MIN(1,'У4 Ввод'!$E$129-NETWORKDAYS('У4 Ввод'!$D$129,$B19)+1))/Настройки!$E$10*100)</f>
        <v>0</v>
      </c>
      <c r="DU19" s="67" t="n">
        <f aca="false">IF(OR($D19=1,MONTH($B19)&lt;&gt;MONTH(StartDate),'У4 Ввод'!$D$130="",'У4 Ввод'!$E$130="",'У4 Ввод'!$D$130&gt;$B19),0,MAX(0,MIN(1,'У4 Ввод'!$E$130-NETWORKDAYS('У4 Ввод'!$D$130,$B19)+1))/Настройки!$E$10*100)</f>
        <v>0</v>
      </c>
      <c r="DV19" s="67" t="n">
        <f aca="false">IF(OR($D19=1,MONTH($B19)&lt;&gt;MONTH(StartDate),'У4 Ввод'!$D$131="",'У4 Ввод'!$E$131="",'У4 Ввод'!$D$131&gt;$B19),0,MAX(0,MIN(1,'У4 Ввод'!$E$131-NETWORKDAYS('У4 Ввод'!$D$131,$B19)+1))/Настройки!$E$10*100)</f>
        <v>0</v>
      </c>
      <c r="DW19" s="67" t="n">
        <f aca="false">IF(OR($D19=1,MONTH($B19)&lt;&gt;MONTH(StartDate),'У4 Ввод'!$D$132="",'У4 Ввод'!$E$132="",'У4 Ввод'!$D$132&gt;$B19),0,MAX(0,MIN(1,'У4 Ввод'!$E$132-NETWORKDAYS('У4 Ввод'!$D$132,$B19)+1))/Настройки!$E$10*100)</f>
        <v>0</v>
      </c>
      <c r="DX19" s="67" t="n">
        <f aca="false">IF(OR($D19=1,MONTH($B19)&lt;&gt;MONTH(StartDate),'У4 Ввод'!$D$133="",'У4 Ввод'!$E$133="",'У4 Ввод'!$D$133&gt;$B19),0,MAX(0,MIN(1,'У4 Ввод'!$E$133-NETWORKDAYS('У4 Ввод'!$D$133,$B19)+1))/Настройки!$E$10*100)</f>
        <v>0</v>
      </c>
      <c r="DY19" s="67" t="n">
        <f aca="false">IF(OR($D19=1,MONTH($B19)&lt;&gt;MONTH(StartDate),'У4 Ввод'!$D$134="",'У4 Ввод'!$E$134="",'У4 Ввод'!$D$134&gt;$B19),0,MAX(0,MIN(1,'У4 Ввод'!$E$134-NETWORKDAYS('У4 Ввод'!$D$134,$B19)+1))/Настройки!$E$10*100)</f>
        <v>0</v>
      </c>
      <c r="DZ19" s="67" t="n">
        <f aca="false">IF(OR($D19=1,MONTH($B19)&lt;&gt;MONTH(StartDate),'У4 Ввод'!$D$135="",'У4 Ввод'!$E$135="",'У4 Ввод'!$D$135&gt;$B19),0,MAX(0,MIN(1,'У4 Ввод'!$E$135-NETWORKDAYS('У4 Ввод'!$D$135,$B19)+1))/Настройки!$E$10*100)</f>
        <v>0</v>
      </c>
      <c r="EA19" s="67" t="n">
        <f aca="false">IF(OR($D19=1,MONTH($B19)&lt;&gt;MONTH(StartDate),'У4 Ввод'!$D$136="",'У4 Ввод'!$E$136="",'У4 Ввод'!$D$136&gt;$B19),0,MAX(0,MIN(1,'У4 Ввод'!$E$136-NETWORKDAYS('У4 Ввод'!$D$136,$B19)+1))/Настройки!$E$10*100)</f>
        <v>0</v>
      </c>
      <c r="EB19" s="67" t="n">
        <f aca="false">IF(OR($D19=1,MONTH($B19)&lt;&gt;MONTH(StartDate),'У4 Ввод'!$D$137="",'У4 Ввод'!$E$137="",'У4 Ввод'!$D$137&gt;$B19),0,MAX(0,MIN(1,'У4 Ввод'!$E$137-NETWORKDAYS('У4 Ввод'!$D$137,$B19)+1))/Настройки!$E$10*100)</f>
        <v>0</v>
      </c>
      <c r="EC19" s="67" t="n">
        <f aca="false">IF(OR($D19=1,MONTH($B19)&lt;&gt;MONTH(StartDate),'У4 Ввод'!$D$138="",'У4 Ввод'!$E$138="",'У4 Ввод'!$D$138&gt;$B19),0,MAX(0,MIN(1,'У4 Ввод'!$E$138-NETWORKDAYS('У4 Ввод'!$D$138,$B19)+1))/Настройки!$E$10*100)</f>
        <v>0</v>
      </c>
      <c r="ED19" s="67" t="n">
        <f aca="false">IF(OR($D19=1,MONTH($B19)&lt;&gt;MONTH(StartDate),'У4 Ввод'!$D$139="",'У4 Ввод'!$E$139="",'У4 Ввод'!$D$139&gt;$B19),0,MAX(0,MIN(1,'У4 Ввод'!$E$139-NETWORKDAYS('У4 Ввод'!$D$139,$B19)+1))/Настройки!$E$10*100)</f>
        <v>0</v>
      </c>
      <c r="EE19" s="67" t="n">
        <f aca="false">IF(OR($D19=1,MONTH($B19)&lt;&gt;MONTH(StartDate),'У4 Ввод'!$D$140="",'У4 Ввод'!$E$140="",'У4 Ввод'!$D$140&gt;$B19),0,MAX(0,MIN(1,'У4 Ввод'!$E$140-NETWORKDAYS('У4 Ввод'!$D$140,$B19)+1))/Настройки!$E$10*100)</f>
        <v>0</v>
      </c>
      <c r="EF19" s="67" t="n">
        <f aca="false">IF(OR($D19=1,MONTH($B19)&lt;&gt;MONTH(StartDate),'У4 Ввод'!$D$141="",'У4 Ввод'!$E$141="",'У4 Ввод'!$D$141&gt;$B19),0,MAX(0,MIN(1,'У4 Ввод'!$E$141-NETWORKDAYS('У4 Ввод'!$D$141,$B19)+1))/Настройки!$E$10*100)</f>
        <v>0</v>
      </c>
      <c r="EG19" s="67" t="n">
        <f aca="false">IF(OR($D19=1,MONTH($B19)&lt;&gt;MONTH(StartDate),'У4 Ввод'!$D$142="",'У4 Ввод'!$E$142="",'У4 Ввод'!$D$142&gt;$B19),0,MAX(0,MIN(1,'У4 Ввод'!$E$142-NETWORKDAYS('У4 Ввод'!$D$142,$B19)+1))/Настройки!$E$10*100)</f>
        <v>0</v>
      </c>
      <c r="EH19" s="67" t="n">
        <f aca="false">IF(OR($D19=1,MONTH($B19)&lt;&gt;MONTH(StartDate),'У4 Ввод'!$D$143="",'У4 Ввод'!$E$143="",'У4 Ввод'!$D$143&gt;$B19),0,MAX(0,MIN(1,'У4 Ввод'!$E$143-NETWORKDAYS('У4 Ввод'!$D$143,$B19)+1))/Настройки!$E$10*100)</f>
        <v>0</v>
      </c>
      <c r="EI19" s="67" t="n">
        <f aca="false">IF(OR($D19=1,MONTH($B19)&lt;&gt;MONTH(StartDate),'У4 Ввод'!$D$144="",'У4 Ввод'!$E$144="",'У4 Ввод'!$D$144&gt;$B19),0,MAX(0,MIN(1,'У4 Ввод'!$E$144-NETWORKDAYS('У4 Ввод'!$D$144,$B19)+1))/Настройки!$E$10*100)</f>
        <v>0</v>
      </c>
      <c r="EJ19" s="67" t="n">
        <f aca="false">IF(OR($D19=1,MONTH($B19)&lt;&gt;MONTH(StartDate),'У4 Ввод'!$D$145="",'У4 Ввод'!$E$145="",'У4 Ввод'!$D$145&gt;$B19),0,MAX(0,MIN(1,'У4 Ввод'!$E$145-NETWORKDAYS('У4 Ввод'!$D$145,$B19)+1))/Настройки!$E$10*100)</f>
        <v>0</v>
      </c>
      <c r="EK19" s="67" t="n">
        <f aca="false">IF(OR($D19=1,MONTH($B19)&lt;&gt;MONTH(StartDate),'У4 Ввод'!$D$146="",'У4 Ввод'!$E$146="",'У4 Ввод'!$D$146&gt;$B19),0,MAX(0,MIN(1,'У4 Ввод'!$E$146-NETWORKDAYS('У4 Ввод'!$D$146,$B19)+1))/Настройки!$E$10*100)</f>
        <v>0</v>
      </c>
      <c r="EL19" s="67" t="n">
        <f aca="false">IF(OR($D19=1,MONTH($B19)&lt;&gt;MONTH(StartDate),'У4 Ввод'!$D$147="",'У4 Ввод'!$E$147="",'У4 Ввод'!$D$147&gt;$B19),0,MAX(0,MIN(1,'У4 Ввод'!$E$147-NETWORKDAYS('У4 Ввод'!$D$147,$B19)+1))/Настройки!$E$10*100)</f>
        <v>0</v>
      </c>
      <c r="EM19" s="67" t="n">
        <f aca="false">IF(OR($D19=1,MONTH($B19)&lt;&gt;MONTH(StartDate),'У4 Ввод'!$D$148="",'У4 Ввод'!$E$148="",'У4 Ввод'!$D$148&gt;$B19),0,MAX(0,MIN(1,'У4 Ввод'!$E$148-NETWORKDAYS('У4 Ввод'!$D$148,$B19)+1))/Настройки!$E$10*100)</f>
        <v>0</v>
      </c>
      <c r="EN19" s="67" t="n">
        <f aca="false">IF(OR($D19=1,MONTH($B19)&lt;&gt;MONTH(StartDate),'У4 Ввод'!$D$149="",'У4 Ввод'!$E$149="",'У4 Ввод'!$D$149&gt;$B19),0,MAX(0,MIN(1,'У4 Ввод'!$E$149-NETWORKDAYS('У4 Ввод'!$D$149,$B19)+1))/Настройки!$E$10*100)</f>
        <v>0</v>
      </c>
      <c r="EO19" s="67" t="n">
        <f aca="false">IF(OR($D19=1,MONTH($B19)&lt;&gt;MONTH(StartDate),'У4 Ввод'!$D$150="",'У4 Ввод'!$E$150="",'У4 Ввод'!$D$150&gt;$B19),0,MAX(0,MIN(1,'У4 Ввод'!$E$150-NETWORKDAYS('У4 Ввод'!$D$150,$B19)+1))/Настройки!$E$10*100)</f>
        <v>0</v>
      </c>
      <c r="EP19" s="67" t="n">
        <f aca="false">IF(OR($D19=1,MONTH($B19)&lt;&gt;MONTH(StartDate),'У4 Ввод'!$D$151="",'У4 Ввод'!$E$151="",'У4 Ввод'!$D$151&gt;$B19),0,MAX(0,MIN(1,'У4 Ввод'!$E$151-NETWORKDAYS('У4 Ввод'!$D$151,$B19)+1))/Настройки!$E$10*100)</f>
        <v>0</v>
      </c>
      <c r="EQ19" s="67" t="n">
        <f aca="false">IF(OR($D19=1,MONTH($B19)&lt;&gt;MONTH(StartDate),'У4 Ввод'!$D$152="",'У4 Ввод'!$E$152="",'У4 Ввод'!$D$152&gt;$B19),0,MAX(0,MIN(1,'У4 Ввод'!$E$152-NETWORKDAYS('У4 Ввод'!$D$152,$B19)+1))/Настройки!$E$10*100)</f>
        <v>0</v>
      </c>
      <c r="ER19" s="67" t="n">
        <f aca="false">IF(OR($D19=1,MONTH($B19)&lt;&gt;MONTH(StartDate),'У4 Ввод'!$D$153="",'У4 Ввод'!$E$153="",'У4 Ввод'!$D$153&gt;$B19),0,MAX(0,MIN(1,'У4 Ввод'!$E$153-NETWORKDAYS('У4 Ввод'!$D$153,$B19)+1))/Настройки!$E$10*100)</f>
        <v>0</v>
      </c>
      <c r="ES19" s="67" t="n">
        <f aca="false">IF(OR($D19=1,MONTH($B19)&lt;&gt;MONTH(StartDate),'У4 Ввод'!$D$154="",'У4 Ввод'!$E$154="",'У4 Ввод'!$D$154&gt;$B19),0,MAX(0,MIN(1,'У4 Ввод'!$E$154-NETWORKDAYS('У4 Ввод'!$D$154,$B19)+1))/Настройки!$E$10*100)</f>
        <v>0</v>
      </c>
      <c r="ET19" s="67" t="n">
        <f aca="false">IF(OR($D19=1,MONTH($B19)&lt;&gt;MONTH(StartDate),'У4 Ввод'!$D$155="",'У4 Ввод'!$E$155="",'У4 Ввод'!$D$155&gt;$B19),0,MAX(0,MIN(1,'У4 Ввод'!$E$155-NETWORKDAYS('У4 Ввод'!$D$155,$B19)+1))/Настройки!$E$10*100)</f>
        <v>0</v>
      </c>
      <c r="EU19" s="67" t="n">
        <f aca="false">IF(OR($D19=1,MONTH($B19)&lt;&gt;MONTH(StartDate),'У4 Ввод'!$D$156="",'У4 Ввод'!$E$156="",'У4 Ввод'!$D$156&gt;$B19),0,MAX(0,MIN(1,'У4 Ввод'!$E$156-NETWORKDAYS('У4 Ввод'!$D$156,$B19)+1))/Настройки!$E$10*100)</f>
        <v>0</v>
      </c>
      <c r="EV19" s="67" t="n">
        <f aca="false">IF(OR($D19=1,MONTH($B19)&lt;&gt;MONTH(StartDate),'У4 Ввод'!$D$157="",'У4 Ввод'!$E$157="",'У4 Ввод'!$D$157&gt;$B19),0,MAX(0,MIN(1,'У4 Ввод'!$E$157-NETWORKDAYS('У4 Ввод'!$D$157,$B19)+1))/Настройки!$E$10*100)</f>
        <v>0</v>
      </c>
      <c r="EW19" s="67" t="n">
        <f aca="false">IF(OR($D19=1,MONTH($B19)&lt;&gt;MONTH(StartDate),'У4 Ввод'!$D$158="",'У4 Ввод'!$E$158="",'У4 Ввод'!$D$158&gt;$B19),0,MAX(0,MIN(1,'У4 Ввод'!$E$158-NETWORKDAYS('У4 Ввод'!$D$158,$B19)+1))/Настройки!$E$10*100)</f>
        <v>0</v>
      </c>
      <c r="EX19" s="67" t="n">
        <f aca="false">IF(OR($D19=1,MONTH($B19)&lt;&gt;MONTH(StartDate),'У4 Ввод'!$D$159="",'У4 Ввод'!$E$159="",'У4 Ввод'!$D$159&gt;$B19),0,MAX(0,MIN(1,'У4 Ввод'!$E$159-NETWORKDAYS('У4 Ввод'!$D$159,$B19)+1))/Настройки!$E$10*100)</f>
        <v>0</v>
      </c>
      <c r="EY19" s="67" t="n">
        <f aca="false">IF(OR($D19=1,MONTH($B19)&lt;&gt;MONTH(StartDate),'У4 Ввод'!$D$160="",'У4 Ввод'!$E$160="",'У4 Ввод'!$D$160&gt;$B19),0,MAX(0,MIN(1,'У4 Ввод'!$E$160-NETWORKDAYS('У4 Ввод'!$D$160,$B19)+1))/Настройки!$E$10*100)</f>
        <v>0</v>
      </c>
      <c r="EZ19" s="67" t="n">
        <f aca="false">IF(OR($D19=1,MONTH($B19)&lt;&gt;MONTH(StartDate),'У4 Ввод'!$D$161="",'У4 Ввод'!$E$161="",'У4 Ввод'!$D$161&gt;$B19),0,MAX(0,MIN(1,'У4 Ввод'!$E$161-NETWORKDAYS('У4 Ввод'!$D$161,$B19)+1))/Настройки!$E$10*100)</f>
        <v>0</v>
      </c>
      <c r="FA19" s="67" t="n">
        <f aca="false">IF(OR($D19=1,MONTH($B19)&lt;&gt;MONTH(StartDate),'У4 Ввод'!$D$162="",'У4 Ввод'!$E$162="",'У4 Ввод'!$D$162&gt;$B19),0,MAX(0,MIN(1,'У4 Ввод'!$E$162-NETWORKDAYS('У4 Ввод'!$D$162,$B19)+1))/Настройки!$E$10*100)</f>
        <v>0</v>
      </c>
      <c r="FB19" s="67" t="n">
        <f aca="false">IF(OR($D19=1,MONTH($B19)&lt;&gt;MONTH(StartDate),'У4 Ввод'!$D$163="",'У4 Ввод'!$E$163="",'У4 Ввод'!$D$163&gt;$B19),0,MAX(0,MIN(1,'У4 Ввод'!$E$163-NETWORKDAYS('У4 Ввод'!$D$163,$B19)+1))/Настройки!$E$10*100)</f>
        <v>0</v>
      </c>
      <c r="FC19" s="67" t="n">
        <f aca="false">IF(OR($D19=1,MONTH($B19)&lt;&gt;MONTH(StartDate),'У4 Ввод'!$D$164="",'У4 Ввод'!$E$164="",'У4 Ввод'!$D$164&gt;$B19),0,MAX(0,MIN(1,'У4 Ввод'!$E$164-NETWORKDAYS('У4 Ввод'!$D$164,$B19)+1))/Настройки!$E$10*100)</f>
        <v>0</v>
      </c>
      <c r="FD19" s="67" t="n">
        <f aca="false">IF(OR($D19=1,MONTH($B19)&lt;&gt;MONTH(StartDate),'У4 Ввод'!$D$165="",'У4 Ввод'!$E$165="",'У4 Ввод'!$D$165&gt;$B19),0,MAX(0,MIN(1,'У4 Ввод'!$E$165-NETWORKDAYS('У4 Ввод'!$D$165,$B19)+1))/Настройки!$E$10*100)</f>
        <v>0</v>
      </c>
      <c r="FE19" s="67" t="n">
        <f aca="false">IF(OR($D19=1,MONTH($B19)&lt;&gt;MONTH(StartDate),'У4 Ввод'!$D$166="",'У4 Ввод'!$E$166="",'У4 Ввод'!$D$166&gt;$B19),0,MAX(0,MIN(1,'У4 Ввод'!$E$166-NETWORKDAYS('У4 Ввод'!$D$166,$B19)+1))/Настройки!$E$10*100)</f>
        <v>0</v>
      </c>
      <c r="FF19" s="67" t="n">
        <f aca="false">IF(OR($D19=1,MONTH($B19)&lt;&gt;MONTH(StartDate),'У4 Ввод'!$D$167="",'У4 Ввод'!$E$167="",'У4 Ввод'!$D$167&gt;$B19),0,MAX(0,MIN(1,'У4 Ввод'!$E$167-NETWORKDAYS('У4 Ввод'!$D$167,$B19)+1))/Настройки!$E$10*100)</f>
        <v>0</v>
      </c>
      <c r="FG19" s="67" t="n">
        <f aca="false">IF(OR($D19=1,MONTH($B19)&lt;&gt;MONTH(StartDate),'У4 Ввод'!$D$168="",'У4 Ввод'!$E$168="",'У4 Ввод'!$D$168&gt;$B19),0,MAX(0,MIN(1,'У4 Ввод'!$E$168-NETWORKDAYS('У4 Ввод'!$D$168,$B19)+1))/Настройки!$E$10*100)</f>
        <v>0</v>
      </c>
      <c r="FH19" s="67" t="n">
        <f aca="false">IF(OR($D19=1,MONTH($B19)&lt;&gt;MONTH(StartDate),'У4 Ввод'!$D$169="",'У4 Ввод'!$E$169="",'У4 Ввод'!$D$169&gt;$B19),0,MAX(0,MIN(1,'У4 Ввод'!$E$169-NETWORKDAYS('У4 Ввод'!$D$169,$B19)+1))/Настройки!$E$10*100)</f>
        <v>0</v>
      </c>
      <c r="FI19" s="67" t="n">
        <f aca="false">IF(OR($D19=1,MONTH($B19)&lt;&gt;MONTH(StartDate),'У4 Ввод'!$D$170="",'У4 Ввод'!$E$170="",'У4 Ввод'!$D$170&gt;$B19),0,MAX(0,MIN(1,'У4 Ввод'!$E$170-NETWORKDAYS('У4 Ввод'!$D$170,$B19)+1))/Настройки!$E$10*100)</f>
        <v>0</v>
      </c>
      <c r="FJ19" s="67" t="n">
        <f aca="false">IF(OR($D19=1,MONTH($B19)&lt;&gt;MONTH(StartDate),'У4 Ввод'!$D$171="",'У4 Ввод'!$E$171="",'У4 Ввод'!$D$171&gt;$B19),0,MAX(0,MIN(1,'У4 Ввод'!$E$171-NETWORKDAYS('У4 Ввод'!$D$171,$B19)+1))/Настройки!$E$10*100)</f>
        <v>0</v>
      </c>
      <c r="FK19" s="67" t="n">
        <f aca="false">IF(OR($D19=1,MONTH($B19)&lt;&gt;MONTH(StartDate),'У4 Ввод'!$D$172="",'У4 Ввод'!$E$172="",'У4 Ввод'!$D$172&gt;$B19),0,MAX(0,MIN(1,'У4 Ввод'!$E$172-NETWORKDAYS('У4 Ввод'!$D$172,$B19)+1))/Настройки!$E$10*100)</f>
        <v>0</v>
      </c>
      <c r="FL19" s="67" t="n">
        <f aca="false">IF(OR($D19=1,MONTH($B19)&lt;&gt;MONTH(StartDate),'У4 Ввод'!$D$173="",'У4 Ввод'!$E$173="",'У4 Ввод'!$D$173&gt;$B19),0,MAX(0,MIN(1,'У4 Ввод'!$E$173-NETWORKDAYS('У4 Ввод'!$D$173,$B19)+1))/Настройки!$E$10*100)</f>
        <v>0</v>
      </c>
      <c r="FM19" s="67" t="n">
        <f aca="false">IF(OR($D19=1,MONTH($B19)&lt;&gt;MONTH(StartDate),'У4 Ввод'!$D$174="",'У4 Ввод'!$E$174="",'У4 Ввод'!$D$174&gt;$B19),0,MAX(0,MIN(1,'У4 Ввод'!$E$174-NETWORKDAYS('У4 Ввод'!$D$174,$B19)+1))/Настройки!$E$10*100)</f>
        <v>0</v>
      </c>
      <c r="FN19" s="67" t="n">
        <f aca="false">IF(OR($D19=1,MONTH($B19)&lt;&gt;MONTH(StartDate),'У4 Ввод'!$D$175="",'У4 Ввод'!$E$175="",'У4 Ввод'!$D$175&gt;$B19),0,MAX(0,MIN(1,'У4 Ввод'!$E$175-NETWORKDAYS('У4 Ввод'!$D$175,$B19)+1))/Настройки!$E$10*100)</f>
        <v>0</v>
      </c>
      <c r="FO19" s="67" t="n">
        <f aca="false">IF(OR($D19=1,MONTH($B19)&lt;&gt;MONTH(StartDate),'У4 Ввод'!$D$176="",'У4 Ввод'!$E$176="",'У4 Ввод'!$D$176&gt;$B19),0,MAX(0,MIN(1,'У4 Ввод'!$E$176-NETWORKDAYS('У4 Ввод'!$D$176,$B19)+1))/Настройки!$E$10*100)</f>
        <v>0</v>
      </c>
      <c r="FP19" s="67" t="n">
        <f aca="false">IF(OR($D19=1,MONTH($B19)&lt;&gt;MONTH(StartDate),'У4 Ввод'!$D$177="",'У4 Ввод'!$E$177="",'У4 Ввод'!$D$177&gt;$B19),0,MAX(0,MIN(1,'У4 Ввод'!$E$177-NETWORKDAYS('У4 Ввод'!$D$177,$B19)+1))/Настройки!$E$10*100)</f>
        <v>0</v>
      </c>
      <c r="FQ19" s="67" t="n">
        <f aca="false">IF(OR($D19=1,MONTH($B19)&lt;&gt;MONTH(StartDate),'У4 Ввод'!$D$178="",'У4 Ввод'!$E$178="",'У4 Ввод'!$D$178&gt;$B19),0,MAX(0,MIN(1,'У4 Ввод'!$E$178-NETWORKDAYS('У4 Ввод'!$D$178,$B19)+1))/Настройки!$E$10*100)</f>
        <v>0</v>
      </c>
      <c r="FR19" s="67" t="n">
        <f aca="false">IF(OR($D19=1,MONTH($B19)&lt;&gt;MONTH(StartDate),'У4 Ввод'!$D$179="",'У4 Ввод'!$E$179="",'У4 Ввод'!$D$179&gt;$B19),0,MAX(0,MIN(1,'У4 Ввод'!$E$179-NETWORKDAYS('У4 Ввод'!$D$179,$B19)+1))/Настройки!$E$10*100)</f>
        <v>0</v>
      </c>
      <c r="FS19" s="67" t="n">
        <f aca="false">IF(OR($D19=1,MONTH($B19)&lt;&gt;MONTH(StartDate),'У4 Ввод'!$D$180="",'У4 Ввод'!$E$180="",'У4 Ввод'!$D$180&gt;$B19),0,MAX(0,MIN(1,'У4 Ввод'!$E$180-NETWORKDAYS('У4 Ввод'!$D$180,$B19)+1))/Настройки!$E$10*100)</f>
        <v>0</v>
      </c>
      <c r="FT19" s="67" t="n">
        <f aca="false">IF(OR($D19=1,MONTH($B19)&lt;&gt;MONTH(StartDate),'У4 Ввод'!$D$181="",'У4 Ввод'!$E$181="",'У4 Ввод'!$D$181&gt;$B19),0,MAX(0,MIN(1,'У4 Ввод'!$E$181-NETWORKDAYS('У4 Ввод'!$D$181,$B19)+1))/Настройки!$E$10*100)</f>
        <v>0</v>
      </c>
      <c r="FU19" s="67" t="n">
        <f aca="false">IF(OR($D19=1,MONTH($B19)&lt;&gt;MONTH(StartDate),'У4 Ввод'!$D$182="",'У4 Ввод'!$E$182="",'У4 Ввод'!$D$182&gt;$B19),0,MAX(0,MIN(1,'У4 Ввод'!$E$182-NETWORKDAYS('У4 Ввод'!$D$182,$B19)+1))/Настройки!$E$10*100)</f>
        <v>0</v>
      </c>
      <c r="FV19" s="67" t="n">
        <f aca="false">IF(OR($D19=1,MONTH($B19)&lt;&gt;MONTH(StartDate),'У4 Ввод'!$D$183="",'У4 Ввод'!$E$183="",'У4 Ввод'!$D$183&gt;$B19),0,MAX(0,MIN(1,'У4 Ввод'!$E$183-NETWORKDAYS('У4 Ввод'!$D$183,$B19)+1))/Настройки!$E$10*100)</f>
        <v>0</v>
      </c>
      <c r="FW19" s="67" t="n">
        <f aca="false">IF(OR($D19=1,MONTH($B19)&lt;&gt;MONTH(StartDate),'У4 Ввод'!$D$184="",'У4 Ввод'!$E$184="",'У4 Ввод'!$D$184&gt;$B19),0,MAX(0,MIN(1,'У4 Ввод'!$E$184-NETWORKDAYS('У4 Ввод'!$D$184,$B19)+1))/Настройки!$E$10*100)</f>
        <v>0</v>
      </c>
      <c r="FX19" s="67" t="n">
        <f aca="false">IF(OR($D19=1,MONTH($B19)&lt;&gt;MONTH(StartDate),'У4 Ввод'!$D$185="",'У4 Ввод'!$E$185="",'У4 Ввод'!$D$185&gt;$B19),0,MAX(0,MIN(1,'У4 Ввод'!$E$185-NETWORKDAYS('У4 Ввод'!$D$185,$B19)+1))/Настройки!$E$10*100)</f>
        <v>0</v>
      </c>
      <c r="FY19" s="67" t="n">
        <f aca="false">IF(OR($D19=1,MONTH($B19)&lt;&gt;MONTH(StartDate),'У4 Ввод'!$D$186="",'У4 Ввод'!$E$186="",'У4 Ввод'!$D$186&gt;$B19),0,MAX(0,MIN(1,'У4 Ввод'!$E$186-NETWORKDAYS('У4 Ввод'!$D$186,$B19)+1))/Настройки!$E$10*100)</f>
        <v>0</v>
      </c>
      <c r="FZ19" s="67" t="n">
        <f aca="false">IF(OR($D19=1,MONTH($B19)&lt;&gt;MONTH(StartDate),'У4 Ввод'!$D$187="",'У4 Ввод'!$E$187="",'У4 Ввод'!$D$187&gt;$B19),0,MAX(0,MIN(1,'У4 Ввод'!$E$187-NETWORKDAYS('У4 Ввод'!$D$187,$B19)+1))/Настройки!$E$10*100)</f>
        <v>0</v>
      </c>
      <c r="GA19" s="67" t="n">
        <f aca="false">IF(OR($D19=1,MONTH($B19)&lt;&gt;MONTH(StartDate),'У4 Ввод'!$D$188="",'У4 Ввод'!$E$188="",'У4 Ввод'!$D$188&gt;$B19),0,MAX(0,MIN(1,'У4 Ввод'!$E$188-NETWORKDAYS('У4 Ввод'!$D$188,$B19)+1))/Настройки!$E$10*100)</f>
        <v>0</v>
      </c>
      <c r="GB19" s="67" t="n">
        <f aca="false">IF(OR($D19=1,MONTH($B19)&lt;&gt;MONTH(StartDate),'У4 Ввод'!$D$189="",'У4 Ввод'!$E$189="",'У4 Ввод'!$D$189&gt;$B19),0,MAX(0,MIN(1,'У4 Ввод'!$E$189-NETWORKDAYS('У4 Ввод'!$D$189,$B19)+1))/Настройки!$E$10*100)</f>
        <v>0</v>
      </c>
      <c r="GC19" s="67" t="n">
        <f aca="false">IF(OR($D19=1,MONTH($B19)&lt;&gt;MONTH(StartDate),'У4 Ввод'!$D$190="",'У4 Ввод'!$E$190="",'У4 Ввод'!$D$190&gt;$B19),0,MAX(0,MIN(1,'У4 Ввод'!$E$190-NETWORKDAYS('У4 Ввод'!$D$190,$B19)+1))/Настройки!$E$10*100)</f>
        <v>0</v>
      </c>
      <c r="GD19" s="67" t="n">
        <f aca="false">IF(OR($D19=1,MONTH($B19)&lt;&gt;MONTH(StartDate),'У4 Ввод'!$D$191="",'У4 Ввод'!$E$191="",'У4 Ввод'!$D$191&gt;$B19),0,MAX(0,MIN(1,'У4 Ввод'!$E$191-NETWORKDAYS('У4 Ввод'!$D$191,$B19)+1))/Настройки!$E$10*100)</f>
        <v>0</v>
      </c>
      <c r="GE19" s="67" t="n">
        <f aca="false">IF(OR($D19=1,MONTH($B19)&lt;&gt;MONTH(StartDate),'У4 Ввод'!$D$192="",'У4 Ввод'!$E$192="",'У4 Ввод'!$D$192&gt;$B19),0,MAX(0,MIN(1,'У4 Ввод'!$E$192-NETWORKDAYS('У4 Ввод'!$D$192,$B19)+1))/Настройки!$E$10*100)</f>
        <v>0</v>
      </c>
      <c r="GF19" s="67" t="n">
        <f aca="false">IF(OR($D19=1,MONTH($B19)&lt;&gt;MONTH(StartDate),'У4 Ввод'!$D$193="",'У4 Ввод'!$E$193="",'У4 Ввод'!$D$193&gt;$B19),0,MAX(0,MIN(1,'У4 Ввод'!$E$193-NETWORKDAYS('У4 Ввод'!$D$193,$B19)+1))/Настройки!$E$10*100)</f>
        <v>0</v>
      </c>
      <c r="GG19" s="67" t="n">
        <f aca="false">IF(OR($D19=1,MONTH($B19)&lt;&gt;MONTH(StartDate),'У4 Ввод'!$D$194="",'У4 Ввод'!$E$194="",'У4 Ввод'!$D$194&gt;$B19),0,MAX(0,MIN(1,'У4 Ввод'!$E$194-NETWORKDAYS('У4 Ввод'!$D$194,$B19)+1))/Настройки!$E$10*100)</f>
        <v>0</v>
      </c>
      <c r="GH19" s="67" t="n">
        <f aca="false">IF(OR($D19=1,MONTH($B19)&lt;&gt;MONTH(StartDate),'У4 Ввод'!$D$195="",'У4 Ввод'!$E$195="",'У4 Ввод'!$D$195&gt;$B19),0,MAX(0,MIN(1,'У4 Ввод'!$E$195-NETWORKDAYS('У4 Ввод'!$D$195,$B19)+1))/Настройки!$E$10*100)</f>
        <v>0</v>
      </c>
      <c r="GI19" s="67" t="n">
        <f aca="false">IF(OR($D19=1,MONTH($B19)&lt;&gt;MONTH(StartDate),'У4 Ввод'!$D$196="",'У4 Ввод'!$E$196="",'У4 Ввод'!$D$196&gt;$B19),0,MAX(0,MIN(1,'У4 Ввод'!$E$196-NETWORKDAYS('У4 Ввод'!$D$196,$B19)+1))/Настройки!$E$10*100)</f>
        <v>0</v>
      </c>
      <c r="GJ19" s="67" t="n">
        <f aca="false">IF(OR($D19=1,MONTH($B19)&lt;&gt;MONTH(StartDate),'У4 Ввод'!$D$197="",'У4 Ввод'!$E$197="",'У4 Ввод'!$D$197&gt;$B19),0,MAX(0,MIN(1,'У4 Ввод'!$E$197-NETWORKDAYS('У4 Ввод'!$D$197,$B19)+1))/Настройки!$E$10*100)</f>
        <v>0</v>
      </c>
      <c r="GK19" s="67" t="n">
        <f aca="false">IF(OR($D19=1,MONTH($B19)&lt;&gt;MONTH(StartDate),'У4 Ввод'!$D$198="",'У4 Ввод'!$E$198="",'У4 Ввод'!$D$198&gt;$B19),0,MAX(0,MIN(1,'У4 Ввод'!$E$198-NETWORKDAYS('У4 Ввод'!$D$198,$B19)+1))/Настройки!$E$10*100)</f>
        <v>0</v>
      </c>
      <c r="GL19" s="67" t="n">
        <f aca="false">IF(OR($D19=1,MONTH($B19)&lt;&gt;MONTH(StartDate),'У4 Ввод'!$D$199="",'У4 Ввод'!$E$199="",'У4 Ввод'!$D$199&gt;$B19),0,MAX(0,MIN(1,'У4 Ввод'!$E$199-NETWORKDAYS('У4 Ввод'!$D$199,$B19)+1))/Настройки!$E$10*100)</f>
        <v>0</v>
      </c>
      <c r="GM19" s="67" t="n">
        <f aca="false">IF(OR($D19=1,MONTH($B19)&lt;&gt;MONTH(StartDate),'У4 Ввод'!$D$200="",'У4 Ввод'!$E$200="",'У4 Ввод'!$D$200&gt;$B19),0,MAX(0,MIN(1,'У4 Ввод'!$E$200-NETWORKDAYS('У4 Ввод'!$D$200,$B19)+1))/Настройки!$E$10*100)</f>
        <v>0</v>
      </c>
      <c r="GN19" s="67" t="n">
        <f aca="false">IF(OR($D19=1,MONTH($B19)&lt;&gt;MONTH(StartDate),'У4 Ввод'!$D$201="",'У4 Ввод'!$E$201="",'У4 Ввод'!$D$201&gt;$B19),0,MAX(0,MIN(1,'У4 Ввод'!$E$201-NETWORKDAYS('У4 Ввод'!$D$201,$B19)+1))/Настройки!$E$10*100)</f>
        <v>0</v>
      </c>
      <c r="GO19" s="67" t="n">
        <f aca="false">IF(OR($D19=1,MONTH($B19)&lt;&gt;MONTH(StartDate),'У4 Ввод'!$D$202="",'У4 Ввод'!$E$202="",'У4 Ввод'!$D$202&gt;$B19),0,MAX(0,MIN(1,'У4 Ввод'!$E$202-NETWORKDAYS('У4 Ввод'!$D$202,$B19)+1))/Настройки!$E$10*100)</f>
        <v>0</v>
      </c>
      <c r="GP19" s="67" t="n">
        <f aca="false">IF(OR($D19=1,MONTH($B19)&lt;&gt;MONTH(StartDate),'У4 Ввод'!$D$203="",'У4 Ввод'!$E$203="",'У4 Ввод'!$D$203&gt;$B19),0,MAX(0,MIN(1,'У4 Ввод'!$E$203-NETWORKDAYS('У4 Ввод'!$D$203,$B19)+1))/Настройки!$E$10*100)</f>
        <v>0</v>
      </c>
      <c r="GQ19" s="67" t="n">
        <f aca="false">IF(OR($D19=1,MONTH($B19)&lt;&gt;MONTH(StartDate),'У4 Ввод'!$D$204="",'У4 Ввод'!$E$204="",'У4 Ввод'!$D$204&gt;$B19),0,MAX(0,MIN(1,'У4 Ввод'!$E$204-NETWORKDAYS('У4 Ввод'!$D$204,$B19)+1))/Настройки!$E$10*100)</f>
        <v>0</v>
      </c>
      <c r="GR19" s="67" t="n">
        <f aca="false">IF(OR($D19=1,MONTH($B19)&lt;&gt;MONTH(StartDate),'У4 Ввод'!$D$205="",'У4 Ввод'!$E$205="",'У4 Ввод'!$D$205&gt;$B19),0,MAX(0,MIN(1,'У4 Ввод'!$E$205-NETWORKDAYS('У4 Ввод'!$D$205,$B19)+1))/Настройки!$E$10*100)</f>
        <v>0</v>
      </c>
      <c r="GS19" s="67" t="n">
        <f aca="false">IF(OR($D19=1,MONTH($B19)&lt;&gt;MONTH(StartDate),'У4 Ввод'!$D$206="",'У4 Ввод'!$E$206="",'У4 Ввод'!$D$206&gt;$B19),0,MAX(0,MIN(1,'У4 Ввод'!$E$206-NETWORKDAYS('У4 Ввод'!$D$206,$B19)+1))/Настройки!$E$10*100)</f>
        <v>0</v>
      </c>
      <c r="GT19" s="67" t="n">
        <f aca="false">IF(OR($D19=1,MONTH($B19)&lt;&gt;MONTH(StartDate),'У4 Ввод'!$D$207="",'У4 Ввод'!$E$207="",'У4 Ввод'!$D$207&gt;$B19),0,MAX(0,MIN(1,'У4 Ввод'!$E$207-NETWORKDAYS('У4 Ввод'!$D$207,$B19)+1))/Настройки!$E$10*100)</f>
        <v>0</v>
      </c>
      <c r="GU19" s="67" t="n">
        <f aca="false">IF(OR($D19=1,MONTH($B19)&lt;&gt;MONTH(StartDate),'У4 Ввод'!$D$208="",'У4 Ввод'!$E$208="",'У4 Ввод'!$D$208&gt;$B19),0,MAX(0,MIN(1,'У4 Ввод'!$E$208-NETWORKDAYS('У4 Ввод'!$D$208,$B19)+1))/Настройки!$E$10*100)</f>
        <v>0</v>
      </c>
      <c r="GV19" s="67" t="n">
        <f aca="false">IF(OR($D19=1,MONTH($B19)&lt;&gt;MONTH(StartDate),'У4 Ввод'!$D$209="",'У4 Ввод'!$E$209="",'У4 Ввод'!$D$209&gt;$B19),0,MAX(0,MIN(1,'У4 Ввод'!$E$209-NETWORKDAYS('У4 Ввод'!$D$209,$B19)+1))/Настройки!$E$10*100)</f>
        <v>0</v>
      </c>
      <c r="GW19" s="67" t="n">
        <f aca="false">IF(OR($D19=1,MONTH($B19)&lt;&gt;MONTH(StartDate),'У4 Ввод'!$D$210="",'У4 Ввод'!$E$210="",'У4 Ввод'!$D$210&gt;$B19),0,MAX(0,MIN(1,'У4 Ввод'!$E$210-NETWORKDAYS('У4 Ввод'!$D$210,$B19)+1))/Настройки!$E$10*100)</f>
        <v>0</v>
      </c>
      <c r="GX19" s="67" t="n">
        <f aca="false">IF(OR($D19=1,MONTH($B19)&lt;&gt;MONTH(StartDate),'У4 Ввод'!$D$211="",'У4 Ввод'!$E$211="",'У4 Ввод'!$D$211&gt;$B19),0,MAX(0,MIN(1,'У4 Ввод'!$E$211-NETWORKDAYS('У4 Ввод'!$D$211,$B19)+1))/Настройки!$E$10*100)</f>
        <v>0</v>
      </c>
      <c r="GY19" s="67" t="n">
        <f aca="false">IF(OR($D19=1,MONTH($B19)&lt;&gt;MONTH(StartDate),'У4 Ввод'!$D$212="",'У4 Ввод'!$E$212="",'У4 Ввод'!$D$212&gt;$B19),0,MAX(0,MIN(1,'У4 Ввод'!$E$212-NETWORKDAYS('У4 Ввод'!$D$212,$B19)+1))/Настройки!$E$10*100)</f>
        <v>0</v>
      </c>
      <c r="GZ19" s="67" t="n">
        <f aca="false">IF(OR($D19=1,MONTH($B19)&lt;&gt;MONTH(StartDate),'У4 Ввод'!$D$213="",'У4 Ввод'!$E$213="",'У4 Ввод'!$D$213&gt;$B19),0,MAX(0,MIN(1,'У4 Ввод'!$E$213-NETWORKDAYS('У4 Ввод'!$D$213,$B19)+1))/Настройки!$E$10*100)</f>
        <v>0</v>
      </c>
      <c r="HA19" s="67" t="n">
        <f aca="false">IF(OR($D19=1,MONTH($B19)&lt;&gt;MONTH(StartDate),'У4 Ввод'!$D$214="",'У4 Ввод'!$E$214="",'У4 Ввод'!$D$214&gt;$B19),0,MAX(0,MIN(1,'У4 Ввод'!$E$214-NETWORKDAYS('У4 Ввод'!$D$214,$B19)+1))/Настройки!$E$10*100)</f>
        <v>0</v>
      </c>
      <c r="HB19" s="67" t="n">
        <f aca="false">IF(OR($D19=1,MONTH($B19)&lt;&gt;MONTH(StartDate),'У4 Ввод'!$D$215="",'У4 Ввод'!$E$215="",'У4 Ввод'!$D$215&gt;$B19),0,MAX(0,MIN(1,'У4 Ввод'!$E$215-NETWORKDAYS('У4 Ввод'!$D$215,$B19)+1))/Настройки!$E$10*100)</f>
        <v>0</v>
      </c>
      <c r="HC19" s="67" t="n">
        <f aca="false">IF(OR($D19=1,MONTH($B19)&lt;&gt;MONTH(StartDate),'У4 Ввод'!$D$216="",'У4 Ввод'!$E$216="",'У4 Ввод'!$D$216&gt;$B19),0,MAX(0,MIN(1,'У4 Ввод'!$E$216-NETWORKDAYS('У4 Ввод'!$D$216,$B19)+1))/Настройки!$E$10*100)</f>
        <v>0</v>
      </c>
      <c r="HD19" s="67" t="n">
        <f aca="false">IF(OR($D19=1,MONTH($B19)&lt;&gt;MONTH(StartDate),'У4 Ввод'!$D$217="",'У4 Ввод'!$E$217="",'У4 Ввод'!$D$217&gt;$B19),0,MAX(0,MIN(1,'У4 Ввод'!$E$217-NETWORKDAYS('У4 Ввод'!$D$217,$B19)+1))/Настройки!$E$10*100)</f>
        <v>0</v>
      </c>
      <c r="HE19" s="67" t="n">
        <f aca="false">IF(OR($D19=1,MONTH($B19)&lt;&gt;MONTH(StartDate),'У4 Ввод'!$D$218="",'У4 Ввод'!$E$218="",'У4 Ввод'!$D$218&gt;$B19),0,MAX(0,MIN(1,'У4 Ввод'!$E$218-NETWORKDAYS('У4 Ввод'!$D$218,$B19)+1))/Настройки!$E$10*100)</f>
        <v>0</v>
      </c>
      <c r="HF19" s="67" t="n">
        <f aca="false">IF(OR($D19=1,MONTH($B19)&lt;&gt;MONTH(StartDate),'У4 Ввод'!$D$219="",'У4 Ввод'!$E$219="",'У4 Ввод'!$D$219&gt;$B19),0,MAX(0,MIN(1,'У4 Ввод'!$E$219-NETWORKDAYS('У4 Ввод'!$D$219,$B19)+1))/Настройки!$E$10*100)</f>
        <v>0</v>
      </c>
      <c r="HG19" s="67" t="n">
        <f aca="false">IF(OR($D19=1,MONTH($B19)&lt;&gt;MONTH(StartDate),'У4 Ввод'!$D$220="",'У4 Ввод'!$E$220="",'У4 Ввод'!$D$220&gt;$B19),0,MAX(0,MIN(1,'У4 Ввод'!$E$220-NETWORKDAYS('У4 Ввод'!$D$220,$B19)+1))/Настройки!$E$10*100)</f>
        <v>0</v>
      </c>
      <c r="HH19" s="67" t="n">
        <f aca="false">IF(OR($D19=1,MONTH($B19)&lt;&gt;MONTH(StartDate),'У4 Ввод'!$D$221="",'У4 Ввод'!$E$221="",'У4 Ввод'!$D$221&gt;$B19),0,MAX(0,MIN(1,'У4 Ввод'!$E$221-NETWORKDAYS('У4 Ввод'!$D$221,$B19)+1))/Настройки!$E$10*100)</f>
        <v>0</v>
      </c>
      <c r="HI19" s="67" t="n">
        <f aca="false">IF(OR($D19=1,MONTH($B19)&lt;&gt;MONTH(StartDate),'У4 Ввод'!$D$222="",'У4 Ввод'!$E$222="",'У4 Ввод'!$D$222&gt;$B19),0,MAX(0,MIN(1,'У4 Ввод'!$E$222-NETWORKDAYS('У4 Ввод'!$D$222,$B19)+1))/Настройки!$E$10*100)</f>
        <v>0</v>
      </c>
      <c r="HJ19" s="67" t="n">
        <f aca="false">IF(OR($D19=1,MONTH($B19)&lt;&gt;MONTH(StartDate),'У4 Ввод'!$D$223="",'У4 Ввод'!$E$223="",'У4 Ввод'!$D$223&gt;$B19),0,MAX(0,MIN(1,'У4 Ввод'!$E$223-NETWORKDAYS('У4 Ввод'!$D$223,$B19)+1))/Настройки!$E$10*100)</f>
        <v>0</v>
      </c>
      <c r="HK19" s="67" t="n">
        <f aca="false">IF(OR($D19=1,MONTH($B19)&lt;&gt;MONTH(StartDate),'У4 Ввод'!$D$224="",'У4 Ввод'!$E$224="",'У4 Ввод'!$D$224&gt;$B19),0,MAX(0,MIN(1,'У4 Ввод'!$E$224-NETWORKDAYS('У4 Ввод'!$D$224,$B19)+1))/Настройки!$E$10*100)</f>
        <v>0</v>
      </c>
      <c r="HL19" s="67" t="n">
        <f aca="false">IF(OR($D19=1,MONTH($B19)&lt;&gt;MONTH(StartDate),'У4 Ввод'!$D$225="",'У4 Ввод'!$E$225="",'У4 Ввод'!$D$225&gt;$B19),0,MAX(0,MIN(1,'У4 Ввод'!$E$225-NETWORKDAYS('У4 Ввод'!$D$225,$B19)+1))/Настройки!$E$10*100)</f>
        <v>0</v>
      </c>
      <c r="HM19" s="67" t="n">
        <f aca="false">IF(OR($D19=1,MONTH($B19)&lt;&gt;MONTH(StartDate),'У4 Ввод'!$D$226="",'У4 Ввод'!$E$226="",'У4 Ввод'!$D$226&gt;$B19),0,MAX(0,MIN(1,'У4 Ввод'!$E$226-NETWORKDAYS('У4 Ввод'!$D$226,$B19)+1))/Настройки!$E$10*100)</f>
        <v>0</v>
      </c>
      <c r="HN19" s="67" t="n">
        <f aca="false">IF(OR($D19=1,MONTH($B19)&lt;&gt;MONTH(StartDate),'У4 Ввод'!$D$227="",'У4 Ввод'!$E$227="",'У4 Ввод'!$D$227&gt;$B19),0,MAX(0,MIN(1,'У4 Ввод'!$E$227-NETWORKDAYS('У4 Ввод'!$D$227,$B19)+1))/Настройки!$E$10*100)</f>
        <v>0</v>
      </c>
      <c r="HO19" s="67" t="n">
        <f aca="false">IF(OR($D19=1,MONTH($B19)&lt;&gt;MONTH(StartDate),'У4 Ввод'!$D$228="",'У4 Ввод'!$E$228="",'У4 Ввод'!$D$228&gt;$B19),0,MAX(0,MIN(1,'У4 Ввод'!$E$228-NETWORKDAYS('У4 Ввод'!$D$228,$B19)+1))/Настройки!$E$10*100)</f>
        <v>0</v>
      </c>
      <c r="HP19" s="67" t="n">
        <f aca="false">IF(OR($D19=1,MONTH($B19)&lt;&gt;MONTH(StartDate),'У4 Ввод'!$D$229="",'У4 Ввод'!$E$229="",'У4 Ввод'!$D$229&gt;$B19),0,MAX(0,MIN(1,'У4 Ввод'!$E$229-NETWORKDAYS('У4 Ввод'!$D$229,$B19)+1))/Настройки!$E$10*100)</f>
        <v>0</v>
      </c>
      <c r="HQ19" s="67" t="n">
        <f aca="false">IF(OR($D19=1,MONTH($B19)&lt;&gt;MONTH(StartDate),'У4 Ввод'!$D$230="",'У4 Ввод'!$E$230="",'У4 Ввод'!$D$230&gt;$B19),0,MAX(0,MIN(1,'У4 Ввод'!$E$230-NETWORKDAYS('У4 Ввод'!$D$230,$B19)+1))/Настройки!$E$10*100)</f>
        <v>0</v>
      </c>
      <c r="HR19" s="67" t="n">
        <f aca="false">IF(OR($D19=1,MONTH($B19)&lt;&gt;MONTH(StartDate),'У4 Ввод'!$D$231="",'У4 Ввод'!$E$231="",'У4 Ввод'!$D$231&gt;$B19),0,MAX(0,MIN(1,'У4 Ввод'!$E$231-NETWORKDAYS('У4 Ввод'!$D$231,$B19)+1))/Настройки!$E$10*100)</f>
        <v>0</v>
      </c>
      <c r="HS19" s="67" t="n">
        <f aca="false">IF(OR($D19=1,MONTH($B19)&lt;&gt;MONTH(StartDate),'У4 Ввод'!$D$232="",'У4 Ввод'!$E$232="",'У4 Ввод'!$D$232&gt;$B19),0,MAX(0,MIN(1,'У4 Ввод'!$E$232-NETWORKDAYS('У4 Ввод'!$D$232,$B19)+1))/Настройки!$E$10*100)</f>
        <v>0</v>
      </c>
      <c r="HT19" s="67" t="n">
        <f aca="false">IF(OR($D19=1,MONTH($B19)&lt;&gt;MONTH(StartDate),'У4 Ввод'!$D$233="",'У4 Ввод'!$E$233="",'У4 Ввод'!$D$233&gt;$B19),0,MAX(0,MIN(1,'У4 Ввод'!$E$233-NETWORKDAYS('У4 Ввод'!$D$233,$B19)+1))/Настройки!$E$10*100)</f>
        <v>0</v>
      </c>
      <c r="HU19" s="67" t="n">
        <f aca="false">IF(OR($D19=1,MONTH($B19)&lt;&gt;MONTH(StartDate),'У4 Ввод'!$D$234="",'У4 Ввод'!$E$234="",'У4 Ввод'!$D$234&gt;$B19),0,MAX(0,MIN(1,'У4 Ввод'!$E$234-NETWORKDAYS('У4 Ввод'!$D$234,$B19)+1))/Настройки!$E$10*100)</f>
        <v>0</v>
      </c>
      <c r="HV19" s="67" t="n">
        <f aca="false">IF(OR($D19=1,MONTH($B19)&lt;&gt;MONTH(StartDate),'У4 Ввод'!$D$235="",'У4 Ввод'!$E$235="",'У4 Ввод'!$D$235&gt;$B19),0,MAX(0,MIN(1,'У4 Ввод'!$E$235-NETWORKDAYS('У4 Ввод'!$D$235,$B19)+1))/Настройки!$E$10*100)</f>
        <v>0</v>
      </c>
      <c r="HW19" s="67" t="n">
        <f aca="false">IF(OR($D19=1,MONTH($B19)&lt;&gt;MONTH(StartDate),'У4 Ввод'!$D$236="",'У4 Ввод'!$E$236="",'У4 Ввод'!$D$236&gt;$B19),0,MAX(0,MIN(1,'У4 Ввод'!$E$236-NETWORKDAYS('У4 Ввод'!$D$236,$B19)+1))/Настройки!$E$10*100)</f>
        <v>0</v>
      </c>
      <c r="HX19" s="67" t="n">
        <f aca="false">IF(OR($D19=1,MONTH($B19)&lt;&gt;MONTH(StartDate),'У4 Ввод'!$D$237="",'У4 Ввод'!$E$237="",'У4 Ввод'!$D$237&gt;$B19),0,MAX(0,MIN(1,'У4 Ввод'!$E$237-NETWORKDAYS('У4 Ввод'!$D$237,$B19)+1))/Настройки!$E$10*100)</f>
        <v>0</v>
      </c>
      <c r="HY19" s="67" t="n">
        <f aca="false">IF(OR($D19=1,MONTH($B19)&lt;&gt;MONTH(StartDate),'У4 Ввод'!$D$238="",'У4 Ввод'!$E$238="",'У4 Ввод'!$D$238&gt;$B19),0,MAX(0,MIN(1,'У4 Ввод'!$E$238-NETWORKDAYS('У4 Ввод'!$D$238,$B19)+1))/Настройки!$E$10*100)</f>
        <v>0</v>
      </c>
      <c r="HZ19" s="67" t="n">
        <f aca="false">IF(OR($D19=1,MONTH($B19)&lt;&gt;MONTH(StartDate),'У4 Ввод'!$D$239="",'У4 Ввод'!$E$239="",'У4 Ввод'!$D$239&gt;$B19),0,MAX(0,MIN(1,'У4 Ввод'!$E$239-NETWORKDAYS('У4 Ввод'!$D$239,$B19)+1))/Настройки!$E$10*100)</f>
        <v>0</v>
      </c>
      <c r="IA19" s="67" t="n">
        <f aca="false">IF(OR($D19=1,MONTH($B19)&lt;&gt;MONTH(StartDate),'У4 Ввод'!$D$240="",'У4 Ввод'!$E$240="",'У4 Ввод'!$D$240&gt;$B19),0,MAX(0,MIN(1,'У4 Ввод'!$E$240-NETWORKDAYS('У4 Ввод'!$D$240,$B19)+1))/Настройки!$E$10*100)</f>
        <v>0</v>
      </c>
      <c r="IB19" s="67" t="n">
        <f aca="false">IF(OR($D19=1,MONTH($B19)&lt;&gt;MONTH(StartDate),'У4 Ввод'!$D$241="",'У4 Ввод'!$E$241="",'У4 Ввод'!$D$241&gt;$B19),0,MAX(0,MIN(1,'У4 Ввод'!$E$241-NETWORKDAYS('У4 Ввод'!$D$241,$B19)+1))/Настройки!$E$10*100)</f>
        <v>0</v>
      </c>
      <c r="IC19" s="67" t="n">
        <f aca="false">IF(OR($D19=1,MONTH($B19)&lt;&gt;MONTH(StartDate),'У4 Ввод'!$D$242="",'У4 Ввод'!$E$242="",'У4 Ввод'!$D$242&gt;$B19),0,MAX(0,MIN(1,'У4 Ввод'!$E$242-NETWORKDAYS('У4 Ввод'!$D$242,$B19)+1))/Настройки!$E$10*100)</f>
        <v>0</v>
      </c>
      <c r="ID19" s="67" t="n">
        <f aca="false">IF(OR($D19=1,MONTH($B19)&lt;&gt;MONTH(StartDate),'У4 Ввод'!$D$243="",'У4 Ввод'!$E$243="",'У4 Ввод'!$D$243&gt;$B19),0,MAX(0,MIN(1,'У4 Ввод'!$E$243-NETWORKDAYS('У4 Ввод'!$D$243,$B19)+1))/Настройки!$E$10*100)</f>
        <v>0</v>
      </c>
      <c r="IE19" s="67" t="n">
        <f aca="false">IF(OR($D19=1,MONTH($B19)&lt;&gt;MONTH(StartDate),'У4 Ввод'!$D$244="",'У4 Ввод'!$E$244="",'У4 Ввод'!$D$244&gt;$B19),0,MAX(0,MIN(1,'У4 Ввод'!$E$244-NETWORKDAYS('У4 Ввод'!$D$244,$B19)+1))/Настройки!$E$10*100)</f>
        <v>0</v>
      </c>
      <c r="IF19" s="67" t="n">
        <f aca="false">IF(OR($D19=1,MONTH($B19)&lt;&gt;MONTH(StartDate),'У4 Ввод'!$D$245="",'У4 Ввод'!$E$245="",'У4 Ввод'!$D$245&gt;$B19),0,MAX(0,MIN(1,'У4 Ввод'!$E$245-NETWORKDAYS('У4 Ввод'!$D$245,$B19)+1))/Настройки!$E$10*100)</f>
        <v>0</v>
      </c>
      <c r="IG19" s="67" t="n">
        <f aca="false">IF(OR($D19=1,MONTH($B19)&lt;&gt;MONTH(StartDate),'У4 Ввод'!$D$246="",'У4 Ввод'!$E$246="",'У4 Ввод'!$D$246&gt;$B19),0,MAX(0,MIN(1,'У4 Ввод'!$E$246-NETWORKDAYS('У4 Ввод'!$D$246,$B19)+1))/Настройки!$E$10*100)</f>
        <v>0</v>
      </c>
      <c r="IH19" s="67" t="n">
        <f aca="false">IF(OR($D19=1,MONTH($B19)&lt;&gt;MONTH(StartDate),'У4 Ввод'!$D$247="",'У4 Ввод'!$E$247="",'У4 Ввод'!$D$247&gt;$B19),0,MAX(0,MIN(1,'У4 Ввод'!$E$247-NETWORKDAYS('У4 Ввод'!$D$247,$B19)+1))/Настройки!$E$10*100)</f>
        <v>0</v>
      </c>
      <c r="II19" s="67" t="n">
        <f aca="false">IF(OR($D19=1,MONTH($B19)&lt;&gt;MONTH(StartDate),'У4 Ввод'!$D$248="",'У4 Ввод'!$E$248="",'У4 Ввод'!$D$248&gt;$B19),0,MAX(0,MIN(1,'У4 Ввод'!$E$248-NETWORKDAYS('У4 Ввод'!$D$248,$B19)+1))/Настройки!$E$10*100)</f>
        <v>0</v>
      </c>
      <c r="IJ19" s="67" t="n">
        <f aca="false">IF(OR($D19=1,MONTH($B19)&lt;&gt;MONTH(StartDate),'У4 Ввод'!$D$249="",'У4 Ввод'!$E$249="",'У4 Ввод'!$D$249&gt;$B19),0,MAX(0,MIN(1,'У4 Ввод'!$E$249-NETWORKDAYS('У4 Ввод'!$D$249,$B19)+1))/Настройки!$E$10*100)</f>
        <v>0</v>
      </c>
      <c r="IK19" s="67" t="n">
        <f aca="false">IF(OR($D19=1,MONTH($B19)&lt;&gt;MONTH(StartDate),'У4 Ввод'!$D$250="",'У4 Ввод'!$E$250="",'У4 Ввод'!$D$250&gt;$B19),0,MAX(0,MIN(1,'У4 Ввод'!$E$250-NETWORKDAYS('У4 Ввод'!$D$250,$B19)+1))/Настройки!$E$10*100)</f>
        <v>0</v>
      </c>
      <c r="IL19" s="67" t="n">
        <f aca="false">IF(OR($D19=1,MONTH($B19)&lt;&gt;MONTH(StartDate),'У4 Ввод'!$D$251="",'У4 Ввод'!$E$251="",'У4 Ввод'!$D$251&gt;$B19),0,MAX(0,MIN(1,'У4 Ввод'!$E$251-NETWORKDAYS('У4 Ввод'!$D$251,$B19)+1))/Настройки!$E$10*100)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IF(OR($D20=1,MONTH($B20)&lt;&gt;MONTH(StartDate),'У4 Ввод'!$D$12="",'У4 Ввод'!$E$12="",'У4 Ввод'!$D$12&gt;$B20),0,MAX(0,MIN(1,'У4 Ввод'!$E$12-NETWORKDAYS('У4 Ввод'!$D$12,$B20)+1))/Настройки!$E$10*100)</f>
        <v>0</v>
      </c>
      <c r="H20" s="67" t="n">
        <f aca="false">IF(OR($D20=1,MONTH($B20)&lt;&gt;MONTH(StartDate),'У4 Ввод'!$D$13="",'У4 Ввод'!$E$13="",'У4 Ввод'!$D$13&gt;$B20),0,MAX(0,MIN(1,'У4 Ввод'!$E$13-NETWORKDAYS('У4 Ввод'!$D$13,$B20)+1))/Настройки!$E$10*100)</f>
        <v>0</v>
      </c>
      <c r="I20" s="67" t="n">
        <f aca="false">IF(OR($D20=1,MONTH($B20)&lt;&gt;MONTH(StartDate),'У4 Ввод'!$D$14="",'У4 Ввод'!$E$14="",'У4 Ввод'!$D$14&gt;$B20),0,MAX(0,MIN(1,'У4 Ввод'!$E$14-NETWORKDAYS('У4 Ввод'!$D$14,$B20)+1))/Настройки!$E$10*100)</f>
        <v>0</v>
      </c>
      <c r="J20" s="67" t="n">
        <f aca="false">IF(OR($D20=1,MONTH($B20)&lt;&gt;MONTH(StartDate),'У4 Ввод'!$D$15="",'У4 Ввод'!$E$15="",'У4 Ввод'!$D$15&gt;$B20),0,MAX(0,MIN(1,'У4 Ввод'!$E$15-NETWORKDAYS('У4 Ввод'!$D$15,$B20)+1))/Настройки!$E$10*100)</f>
        <v>0</v>
      </c>
      <c r="K20" s="67" t="n">
        <f aca="false">IF(OR($D20=1,MONTH($B20)&lt;&gt;MONTH(StartDate),'У4 Ввод'!$D$16="",'У4 Ввод'!$E$16="",'У4 Ввод'!$D$16&gt;$B20),0,MAX(0,MIN(1,'У4 Ввод'!$E$16-NETWORKDAYS('У4 Ввод'!$D$16,$B20)+1))/Настройки!$E$10*100)</f>
        <v>0</v>
      </c>
      <c r="L20" s="67" t="n">
        <f aca="false">IF(OR($D20=1,MONTH($B20)&lt;&gt;MONTH(StartDate),'У4 Ввод'!$D$17="",'У4 Ввод'!$E$17="",'У4 Ввод'!$D$17&gt;$B20),0,MAX(0,MIN(1,'У4 Ввод'!$E$17-NETWORKDAYS('У4 Ввод'!$D$17,$B20)+1))/Настройки!$E$10*100)</f>
        <v>0</v>
      </c>
      <c r="M20" s="67" t="n">
        <f aca="false">IF(OR($D20=1,MONTH($B20)&lt;&gt;MONTH(StartDate),'У4 Ввод'!$D$18="",'У4 Ввод'!$E$18="",'У4 Ввод'!$D$18&gt;$B20),0,MAX(0,MIN(1,'У4 Ввод'!$E$18-NETWORKDAYS('У4 Ввод'!$D$18,$B20)+1))/Настройки!$E$10*100)</f>
        <v>0</v>
      </c>
      <c r="N20" s="67" t="n">
        <f aca="false">IF(OR($D20=1,MONTH($B20)&lt;&gt;MONTH(StartDate),'У4 Ввод'!$D$19="",'У4 Ввод'!$E$19="",'У4 Ввод'!$D$19&gt;$B20),0,MAX(0,MIN(1,'У4 Ввод'!$E$19-NETWORKDAYS('У4 Ввод'!$D$19,$B20)+1))/Настройки!$E$10*100)</f>
        <v>0</v>
      </c>
      <c r="O20" s="67" t="n">
        <f aca="false">IF(OR($D20=1,MONTH($B20)&lt;&gt;MONTH(StartDate),'У4 Ввод'!$D$20="",'У4 Ввод'!$E$20="",'У4 Ввод'!$D$20&gt;$B20),0,MAX(0,MIN(1,'У4 Ввод'!$E$20-NETWORKDAYS('У4 Ввод'!$D$20,$B20)+1))/Настройки!$E$10*100)</f>
        <v>0</v>
      </c>
      <c r="P20" s="67" t="n">
        <f aca="false">IF(OR($D20=1,MONTH($B20)&lt;&gt;MONTH(StartDate),'У4 Ввод'!$D$21="",'У4 Ввод'!$E$21="",'У4 Ввод'!$D$21&gt;$B20),0,MAX(0,MIN(1,'У4 Ввод'!$E$21-NETWORKDAYS('У4 Ввод'!$D$21,$B20)+1))/Настройки!$E$10*100)</f>
        <v>0</v>
      </c>
      <c r="Q20" s="67" t="n">
        <f aca="false">IF(OR($D20=1,MONTH($B20)&lt;&gt;MONTH(StartDate),'У4 Ввод'!$D$22="",'У4 Ввод'!$E$22="",'У4 Ввод'!$D$22&gt;$B20),0,MAX(0,MIN(1,'У4 Ввод'!$E$22-NETWORKDAYS('У4 Ввод'!$D$22,$B20)+1))/Настройки!$E$10*100)</f>
        <v>0</v>
      </c>
      <c r="R20" s="67" t="n">
        <f aca="false">IF(OR($D20=1,MONTH($B20)&lt;&gt;MONTH(StartDate),'У4 Ввод'!$D$23="",'У4 Ввод'!$E$23="",'У4 Ввод'!$D$23&gt;$B20),0,MAX(0,MIN(1,'У4 Ввод'!$E$23-NETWORKDAYS('У4 Ввод'!$D$23,$B20)+1))/Настройки!$E$10*100)</f>
        <v>0</v>
      </c>
      <c r="S20" s="67" t="n">
        <f aca="false">IF(OR($D20=1,MONTH($B20)&lt;&gt;MONTH(StartDate),'У4 Ввод'!$D$24="",'У4 Ввод'!$E$24="",'У4 Ввод'!$D$24&gt;$B20),0,MAX(0,MIN(1,'У4 Ввод'!$E$24-NETWORKDAYS('У4 Ввод'!$D$24,$B20)+1))/Настройки!$E$10*100)</f>
        <v>0</v>
      </c>
      <c r="T20" s="67" t="n">
        <f aca="false">IF(OR($D20=1,MONTH($B20)&lt;&gt;MONTH(StartDate),'У4 Ввод'!$D$25="",'У4 Ввод'!$E$25="",'У4 Ввод'!$D$25&gt;$B20),0,MAX(0,MIN(1,'У4 Ввод'!$E$25-NETWORKDAYS('У4 Ввод'!$D$25,$B20)+1))/Настройки!$E$10*100)</f>
        <v>0</v>
      </c>
      <c r="U20" s="67" t="n">
        <f aca="false">IF(OR($D20=1,MONTH($B20)&lt;&gt;MONTH(StartDate),'У4 Ввод'!$D$26="",'У4 Ввод'!$E$26="",'У4 Ввод'!$D$26&gt;$B20),0,MAX(0,MIN(1,'У4 Ввод'!$E$26-NETWORKDAYS('У4 Ввод'!$D$26,$B20)+1))/Настройки!$E$10*100)</f>
        <v>0</v>
      </c>
      <c r="V20" s="67" t="n">
        <f aca="false">IF(OR($D20=1,MONTH($B20)&lt;&gt;MONTH(StartDate),'У4 Ввод'!$D$27="",'У4 Ввод'!$E$27="",'У4 Ввод'!$D$27&gt;$B20),0,MAX(0,MIN(1,'У4 Ввод'!$E$27-NETWORKDAYS('У4 Ввод'!$D$27,$B20)+1))/Настройки!$E$10*100)</f>
        <v>0</v>
      </c>
      <c r="W20" s="67" t="n">
        <f aca="false">IF(OR($D20=1,MONTH($B20)&lt;&gt;MONTH(StartDate),'У4 Ввод'!$D$28="",'У4 Ввод'!$E$28="",'У4 Ввод'!$D$28&gt;$B20),0,MAX(0,MIN(1,'У4 Ввод'!$E$28-NETWORKDAYS('У4 Ввод'!$D$28,$B20)+1))/Настройки!$E$10*100)</f>
        <v>0</v>
      </c>
      <c r="X20" s="67" t="n">
        <f aca="false">IF(OR($D20=1,MONTH($B20)&lt;&gt;MONTH(StartDate),'У4 Ввод'!$D$29="",'У4 Ввод'!$E$29="",'У4 Ввод'!$D$29&gt;$B20),0,MAX(0,MIN(1,'У4 Ввод'!$E$29-NETWORKDAYS('У4 Ввод'!$D$29,$B20)+1))/Настройки!$E$10*100)</f>
        <v>0</v>
      </c>
      <c r="Y20" s="67" t="n">
        <f aca="false">IF(OR($D20=1,MONTH($B20)&lt;&gt;MONTH(StartDate),'У4 Ввод'!$D$30="",'У4 Ввод'!$E$30="",'У4 Ввод'!$D$30&gt;$B20),0,MAX(0,MIN(1,'У4 Ввод'!$E$30-NETWORKDAYS('У4 Ввод'!$D$30,$B20)+1))/Настройки!$E$10*100)</f>
        <v>0</v>
      </c>
      <c r="Z20" s="67" t="n">
        <f aca="false">IF(OR($D20=1,MONTH($B20)&lt;&gt;MONTH(StartDate),'У4 Ввод'!$D$31="",'У4 Ввод'!$E$31="",'У4 Ввод'!$D$31&gt;$B20),0,MAX(0,MIN(1,'У4 Ввод'!$E$31-NETWORKDAYS('У4 Ввод'!$D$31,$B20)+1))/Настройки!$E$10*100)</f>
        <v>0</v>
      </c>
      <c r="AA20" s="67" t="n">
        <f aca="false">IF(OR($D20=1,MONTH($B20)&lt;&gt;MONTH(StartDate),'У4 Ввод'!$D$32="",'У4 Ввод'!$E$32="",'У4 Ввод'!$D$32&gt;$B20),0,MAX(0,MIN(1,'У4 Ввод'!$E$32-NETWORKDAYS('У4 Ввод'!$D$32,$B20)+1))/Настройки!$E$10*100)</f>
        <v>0</v>
      </c>
      <c r="AB20" s="67" t="n">
        <f aca="false">IF(OR($D20=1,MONTH($B20)&lt;&gt;MONTH(StartDate),'У4 Ввод'!$D$33="",'У4 Ввод'!$E$33="",'У4 Ввод'!$D$33&gt;$B20),0,MAX(0,MIN(1,'У4 Ввод'!$E$33-NETWORKDAYS('У4 Ввод'!$D$33,$B20)+1))/Настройки!$E$10*100)</f>
        <v>0</v>
      </c>
      <c r="AC20" s="67" t="n">
        <f aca="false">IF(OR($D20=1,MONTH($B20)&lt;&gt;MONTH(StartDate),'У4 Ввод'!$D$34="",'У4 Ввод'!$E$34="",'У4 Ввод'!$D$34&gt;$B20),0,MAX(0,MIN(1,'У4 Ввод'!$E$34-NETWORKDAYS('У4 Ввод'!$D$34,$B20)+1))/Настройки!$E$10*100)</f>
        <v>0</v>
      </c>
      <c r="AD20" s="67" t="n">
        <f aca="false">IF(OR($D20=1,MONTH($B20)&lt;&gt;MONTH(StartDate),'У4 Ввод'!$D$35="",'У4 Ввод'!$E$35="",'У4 Ввод'!$D$35&gt;$B20),0,MAX(0,MIN(1,'У4 Ввод'!$E$35-NETWORKDAYS('У4 Ввод'!$D$35,$B20)+1))/Настройки!$E$10*100)</f>
        <v>0</v>
      </c>
      <c r="AE20" s="67" t="n">
        <f aca="false">IF(OR($D20=1,MONTH($B20)&lt;&gt;MONTH(StartDate),'У4 Ввод'!$D$36="",'У4 Ввод'!$E$36="",'У4 Ввод'!$D$36&gt;$B20),0,MAX(0,MIN(1,'У4 Ввод'!$E$36-NETWORKDAYS('У4 Ввод'!$D$36,$B20)+1))/Настройки!$E$10*100)</f>
        <v>0</v>
      </c>
      <c r="AF20" s="67" t="n">
        <f aca="false">IF(OR($D20=1,MONTH($B20)&lt;&gt;MONTH(StartDate),'У4 Ввод'!$D$37="",'У4 Ввод'!$E$37="",'У4 Ввод'!$D$37&gt;$B20),0,MAX(0,MIN(1,'У4 Ввод'!$E$37-NETWORKDAYS('У4 Ввод'!$D$37,$B20)+1))/Настройки!$E$10*100)</f>
        <v>0</v>
      </c>
      <c r="AG20" s="67" t="n">
        <f aca="false">IF(OR($D20=1,MONTH($B20)&lt;&gt;MONTH(StartDate),'У4 Ввод'!$D$38="",'У4 Ввод'!$E$38="",'У4 Ввод'!$D$38&gt;$B20),0,MAX(0,MIN(1,'У4 Ввод'!$E$38-NETWORKDAYS('У4 Ввод'!$D$38,$B20)+1))/Настройки!$E$10*100)</f>
        <v>0</v>
      </c>
      <c r="AH20" s="67" t="n">
        <f aca="false">IF(OR($D20=1,MONTH($B20)&lt;&gt;MONTH(StartDate),'У4 Ввод'!$D$39="",'У4 Ввод'!$E$39="",'У4 Ввод'!$D$39&gt;$B20),0,MAX(0,MIN(1,'У4 Ввод'!$E$39-NETWORKDAYS('У4 Ввод'!$D$39,$B20)+1))/Настройки!$E$10*100)</f>
        <v>0</v>
      </c>
      <c r="AI20" s="67" t="n">
        <f aca="false">IF(OR($D20=1,MONTH($B20)&lt;&gt;MONTH(StartDate),'У4 Ввод'!$D$40="",'У4 Ввод'!$E$40="",'У4 Ввод'!$D$40&gt;$B20),0,MAX(0,MIN(1,'У4 Ввод'!$E$40-NETWORKDAYS('У4 Ввод'!$D$40,$B20)+1))/Настройки!$E$10*100)</f>
        <v>0</v>
      </c>
      <c r="AJ20" s="67" t="n">
        <f aca="false">IF(OR($D20=1,MONTH($B20)&lt;&gt;MONTH(StartDate),'У4 Ввод'!$D$41="",'У4 Ввод'!$E$41="",'У4 Ввод'!$D$41&gt;$B20),0,MAX(0,MIN(1,'У4 Ввод'!$E$41-NETWORKDAYS('У4 Ввод'!$D$41,$B20)+1))/Настройки!$E$10*100)</f>
        <v>0</v>
      </c>
      <c r="AK20" s="67" t="n">
        <f aca="false">IF(OR($D20=1,MONTH($B20)&lt;&gt;MONTH(StartDate),'У4 Ввод'!$D$42="",'У4 Ввод'!$E$42="",'У4 Ввод'!$D$42&gt;$B20),0,MAX(0,MIN(1,'У4 Ввод'!$E$42-NETWORKDAYS('У4 Ввод'!$D$42,$B20)+1))/Настройки!$E$10*100)</f>
        <v>0</v>
      </c>
      <c r="AL20" s="67" t="n">
        <f aca="false">IF(OR($D20=1,MONTH($B20)&lt;&gt;MONTH(StartDate),'У4 Ввод'!$D$43="",'У4 Ввод'!$E$43="",'У4 Ввод'!$D$43&gt;$B20),0,MAX(0,MIN(1,'У4 Ввод'!$E$43-NETWORKDAYS('У4 Ввод'!$D$43,$B20)+1))/Настройки!$E$10*100)</f>
        <v>0</v>
      </c>
      <c r="AM20" s="67" t="n">
        <f aca="false">IF(OR($D20=1,MONTH($B20)&lt;&gt;MONTH(StartDate),'У4 Ввод'!$D$44="",'У4 Ввод'!$E$44="",'У4 Ввод'!$D$44&gt;$B20),0,MAX(0,MIN(1,'У4 Ввод'!$E$44-NETWORKDAYS('У4 Ввод'!$D$44,$B20)+1))/Настройки!$E$10*100)</f>
        <v>0</v>
      </c>
      <c r="AN20" s="67" t="n">
        <f aca="false">IF(OR($D20=1,MONTH($B20)&lt;&gt;MONTH(StartDate),'У4 Ввод'!$D$45="",'У4 Ввод'!$E$45="",'У4 Ввод'!$D$45&gt;$B20),0,MAX(0,MIN(1,'У4 Ввод'!$E$45-NETWORKDAYS('У4 Ввод'!$D$45,$B20)+1))/Настройки!$E$10*100)</f>
        <v>0</v>
      </c>
      <c r="AO20" s="67" t="n">
        <f aca="false">IF(OR($D20=1,MONTH($B20)&lt;&gt;MONTH(StartDate),'У4 Ввод'!$D$46="",'У4 Ввод'!$E$46="",'У4 Ввод'!$D$46&gt;$B20),0,MAX(0,MIN(1,'У4 Ввод'!$E$46-NETWORKDAYS('У4 Ввод'!$D$46,$B20)+1))/Настройки!$E$10*100)</f>
        <v>0</v>
      </c>
      <c r="AP20" s="67" t="n">
        <f aca="false">IF(OR($D20=1,MONTH($B20)&lt;&gt;MONTH(StartDate),'У4 Ввод'!$D$47="",'У4 Ввод'!$E$47="",'У4 Ввод'!$D$47&gt;$B20),0,MAX(0,MIN(1,'У4 Ввод'!$E$47-NETWORKDAYS('У4 Ввод'!$D$47,$B20)+1))/Настройки!$E$10*100)</f>
        <v>0</v>
      </c>
      <c r="AQ20" s="67" t="n">
        <f aca="false">IF(OR($D20=1,MONTH($B20)&lt;&gt;MONTH(StartDate),'У4 Ввод'!$D$48="",'У4 Ввод'!$E$48="",'У4 Ввод'!$D$48&gt;$B20),0,MAX(0,MIN(1,'У4 Ввод'!$E$48-NETWORKDAYS('У4 Ввод'!$D$48,$B20)+1))/Настройки!$E$10*100)</f>
        <v>0</v>
      </c>
      <c r="AR20" s="67" t="n">
        <f aca="false">IF(OR($D20=1,MONTH($B20)&lt;&gt;MONTH(StartDate),'У4 Ввод'!$D$49="",'У4 Ввод'!$E$49="",'У4 Ввод'!$D$49&gt;$B20),0,MAX(0,MIN(1,'У4 Ввод'!$E$49-NETWORKDAYS('У4 Ввод'!$D$49,$B20)+1))/Настройки!$E$10*100)</f>
        <v>0</v>
      </c>
      <c r="AS20" s="67" t="n">
        <f aca="false">IF(OR($D20=1,MONTH($B20)&lt;&gt;MONTH(StartDate),'У4 Ввод'!$D$50="",'У4 Ввод'!$E$50="",'У4 Ввод'!$D$50&gt;$B20),0,MAX(0,MIN(1,'У4 Ввод'!$E$50-NETWORKDAYS('У4 Ввод'!$D$50,$B20)+1))/Настройки!$E$10*100)</f>
        <v>0</v>
      </c>
      <c r="AT20" s="67" t="n">
        <f aca="false">IF(OR($D20=1,MONTH($B20)&lt;&gt;MONTH(StartDate),'У4 Ввод'!$D$51="",'У4 Ввод'!$E$51="",'У4 Ввод'!$D$51&gt;$B20),0,MAX(0,MIN(1,'У4 Ввод'!$E$51-NETWORKDAYS('У4 Ввод'!$D$51,$B20)+1))/Настройки!$E$10*100)</f>
        <v>0</v>
      </c>
      <c r="AU20" s="67" t="n">
        <f aca="false">IF(OR($D20=1,MONTH($B20)&lt;&gt;MONTH(StartDate),'У4 Ввод'!$D$52="",'У4 Ввод'!$E$52="",'У4 Ввод'!$D$52&gt;$B20),0,MAX(0,MIN(1,'У4 Ввод'!$E$52-NETWORKDAYS('У4 Ввод'!$D$52,$B20)+1))/Настройки!$E$10*100)</f>
        <v>0</v>
      </c>
      <c r="AV20" s="67" t="n">
        <f aca="false">IF(OR($D20=1,MONTH($B20)&lt;&gt;MONTH(StartDate),'У4 Ввод'!$D$53="",'У4 Ввод'!$E$53="",'У4 Ввод'!$D$53&gt;$B20),0,MAX(0,MIN(1,'У4 Ввод'!$E$53-NETWORKDAYS('У4 Ввод'!$D$53,$B20)+1))/Настройки!$E$10*100)</f>
        <v>0</v>
      </c>
      <c r="AW20" s="67" t="n">
        <f aca="false">IF(OR($D20=1,MONTH($B20)&lt;&gt;MONTH(StartDate),'У4 Ввод'!$D$54="",'У4 Ввод'!$E$54="",'У4 Ввод'!$D$54&gt;$B20),0,MAX(0,MIN(1,'У4 Ввод'!$E$54-NETWORKDAYS('У4 Ввод'!$D$54,$B20)+1))/Настройки!$E$10*100)</f>
        <v>0</v>
      </c>
      <c r="AX20" s="67" t="n">
        <f aca="false">IF(OR($D20=1,MONTH($B20)&lt;&gt;MONTH(StartDate),'У4 Ввод'!$D$55="",'У4 Ввод'!$E$55="",'У4 Ввод'!$D$55&gt;$B20),0,MAX(0,MIN(1,'У4 Ввод'!$E$55-NETWORKDAYS('У4 Ввод'!$D$55,$B20)+1))/Настройки!$E$10*100)</f>
        <v>0</v>
      </c>
      <c r="AY20" s="67" t="n">
        <f aca="false">IF(OR($D20=1,MONTH($B20)&lt;&gt;MONTH(StartDate),'У4 Ввод'!$D$56="",'У4 Ввод'!$E$56="",'У4 Ввод'!$D$56&gt;$B20),0,MAX(0,MIN(1,'У4 Ввод'!$E$56-NETWORKDAYS('У4 Ввод'!$D$56,$B20)+1))/Настройки!$E$10*100)</f>
        <v>0</v>
      </c>
      <c r="AZ20" s="67" t="n">
        <f aca="false">IF(OR($D20=1,MONTH($B20)&lt;&gt;MONTH(StartDate),'У4 Ввод'!$D$57="",'У4 Ввод'!$E$57="",'У4 Ввод'!$D$57&gt;$B20),0,MAX(0,MIN(1,'У4 Ввод'!$E$57-NETWORKDAYS('У4 Ввод'!$D$57,$B20)+1))/Настройки!$E$10*100)</f>
        <v>0</v>
      </c>
      <c r="BA20" s="67" t="n">
        <f aca="false">IF(OR($D20=1,MONTH($B20)&lt;&gt;MONTH(StartDate),'У4 Ввод'!$D$58="",'У4 Ввод'!$E$58="",'У4 Ввод'!$D$58&gt;$B20),0,MAX(0,MIN(1,'У4 Ввод'!$E$58-NETWORKDAYS('У4 Ввод'!$D$58,$B20)+1))/Настройки!$E$10*100)</f>
        <v>0</v>
      </c>
      <c r="BB20" s="67" t="n">
        <f aca="false">IF(OR($D20=1,MONTH($B20)&lt;&gt;MONTH(StartDate),'У4 Ввод'!$D$59="",'У4 Ввод'!$E$59="",'У4 Ввод'!$D$59&gt;$B20),0,MAX(0,MIN(1,'У4 Ввод'!$E$59-NETWORKDAYS('У4 Ввод'!$D$59,$B20)+1))/Настройки!$E$10*100)</f>
        <v>0</v>
      </c>
      <c r="BC20" s="67" t="n">
        <f aca="false">IF(OR($D20=1,MONTH($B20)&lt;&gt;MONTH(StartDate),'У4 Ввод'!$D$60="",'У4 Ввод'!$E$60="",'У4 Ввод'!$D$60&gt;$B20),0,MAX(0,MIN(1,'У4 Ввод'!$E$60-NETWORKDAYS('У4 Ввод'!$D$60,$B20)+1))/Настройки!$E$10*100)</f>
        <v>0</v>
      </c>
      <c r="BD20" s="67" t="n">
        <f aca="false">IF(OR($D20=1,MONTH($B20)&lt;&gt;MONTH(StartDate),'У4 Ввод'!$D$61="",'У4 Ввод'!$E$61="",'У4 Ввод'!$D$61&gt;$B20),0,MAX(0,MIN(1,'У4 Ввод'!$E$61-NETWORKDAYS('У4 Ввод'!$D$61,$B20)+1))/Настройки!$E$10*100)</f>
        <v>0</v>
      </c>
      <c r="BE20" s="67" t="n">
        <f aca="false">IF(OR($D20=1,MONTH($B20)&lt;&gt;MONTH(StartDate),'У4 Ввод'!$D$62="",'У4 Ввод'!$E$62="",'У4 Ввод'!$D$62&gt;$B20),0,MAX(0,MIN(1,'У4 Ввод'!$E$62-NETWORKDAYS('У4 Ввод'!$D$62,$B20)+1))/Настройки!$E$10*100)</f>
        <v>0</v>
      </c>
      <c r="BF20" s="67" t="n">
        <f aca="false">IF(OR($D20=1,MONTH($B20)&lt;&gt;MONTH(StartDate),'У4 Ввод'!$D$63="",'У4 Ввод'!$E$63="",'У4 Ввод'!$D$63&gt;$B20),0,MAX(0,MIN(1,'У4 Ввод'!$E$63-NETWORKDAYS('У4 Ввод'!$D$63,$B20)+1))/Настройки!$E$10*100)</f>
        <v>0</v>
      </c>
      <c r="BG20" s="67" t="n">
        <f aca="false">IF(OR($D20=1,MONTH($B20)&lt;&gt;MONTH(StartDate),'У4 Ввод'!$D$64="",'У4 Ввод'!$E$64="",'У4 Ввод'!$D$64&gt;$B20),0,MAX(0,MIN(1,'У4 Ввод'!$E$64-NETWORKDAYS('У4 Ввод'!$D$64,$B20)+1))/Настройки!$E$10*100)</f>
        <v>0</v>
      </c>
      <c r="BH20" s="67" t="n">
        <f aca="false">IF(OR($D20=1,MONTH($B20)&lt;&gt;MONTH(StartDate),'У4 Ввод'!$D$65="",'У4 Ввод'!$E$65="",'У4 Ввод'!$D$65&gt;$B20),0,MAX(0,MIN(1,'У4 Ввод'!$E$65-NETWORKDAYS('У4 Ввод'!$D$65,$B20)+1))/Настройки!$E$10*100)</f>
        <v>0</v>
      </c>
      <c r="BI20" s="67" t="n">
        <f aca="false">IF(OR($D20=1,MONTH($B20)&lt;&gt;MONTH(StartDate),'У4 Ввод'!$D$66="",'У4 Ввод'!$E$66="",'У4 Ввод'!$D$66&gt;$B20),0,MAX(0,MIN(1,'У4 Ввод'!$E$66-NETWORKDAYS('У4 Ввод'!$D$66,$B20)+1))/Настройки!$E$10*100)</f>
        <v>0</v>
      </c>
      <c r="BJ20" s="67" t="n">
        <f aca="false">IF(OR($D20=1,MONTH($B20)&lt;&gt;MONTH(StartDate),'У4 Ввод'!$D$67="",'У4 Ввод'!$E$67="",'У4 Ввод'!$D$67&gt;$B20),0,MAX(0,MIN(1,'У4 Ввод'!$E$67-NETWORKDAYS('У4 Ввод'!$D$67,$B20)+1))/Настройки!$E$10*100)</f>
        <v>0</v>
      </c>
      <c r="BK20" s="67" t="n">
        <f aca="false">IF(OR($D20=1,MONTH($B20)&lt;&gt;MONTH(StartDate),'У4 Ввод'!$D$68="",'У4 Ввод'!$E$68="",'У4 Ввод'!$D$68&gt;$B20),0,MAX(0,MIN(1,'У4 Ввод'!$E$68-NETWORKDAYS('У4 Ввод'!$D$68,$B20)+1))/Настройки!$E$10*100)</f>
        <v>0</v>
      </c>
      <c r="BL20" s="67" t="n">
        <f aca="false">IF(OR($D20=1,MONTH($B20)&lt;&gt;MONTH(StartDate),'У4 Ввод'!$D$69="",'У4 Ввод'!$E$69="",'У4 Ввод'!$D$69&gt;$B20),0,MAX(0,MIN(1,'У4 Ввод'!$E$69-NETWORKDAYS('У4 Ввод'!$D$69,$B20)+1))/Настройки!$E$10*100)</f>
        <v>0</v>
      </c>
      <c r="BM20" s="67" t="n">
        <f aca="false">IF(OR($D20=1,MONTH($B20)&lt;&gt;MONTH(StartDate),'У4 Ввод'!$D$70="",'У4 Ввод'!$E$70="",'У4 Ввод'!$D$70&gt;$B20),0,MAX(0,MIN(1,'У4 Ввод'!$E$70-NETWORKDAYS('У4 Ввод'!$D$70,$B20)+1))/Настройки!$E$10*100)</f>
        <v>0</v>
      </c>
      <c r="BN20" s="67" t="n">
        <f aca="false">IF(OR($D20=1,MONTH($B20)&lt;&gt;MONTH(StartDate),'У4 Ввод'!$D$71="",'У4 Ввод'!$E$71="",'У4 Ввод'!$D$71&gt;$B20),0,MAX(0,MIN(1,'У4 Ввод'!$E$71-NETWORKDAYS('У4 Ввод'!$D$71,$B20)+1))/Настройки!$E$10*100)</f>
        <v>0</v>
      </c>
      <c r="BO20" s="67" t="n">
        <f aca="false">IF(OR($D20=1,MONTH($B20)&lt;&gt;MONTH(StartDate),'У4 Ввод'!$D$72="",'У4 Ввод'!$E$72="",'У4 Ввод'!$D$72&gt;$B20),0,MAX(0,MIN(1,'У4 Ввод'!$E$72-NETWORKDAYS('У4 Ввод'!$D$72,$B20)+1))/Настройки!$E$10*100)</f>
        <v>0</v>
      </c>
      <c r="BP20" s="67" t="n">
        <f aca="false">IF(OR($D20=1,MONTH($B20)&lt;&gt;MONTH(StartDate),'У4 Ввод'!$D$73="",'У4 Ввод'!$E$73="",'У4 Ввод'!$D$73&gt;$B20),0,MAX(0,MIN(1,'У4 Ввод'!$E$73-NETWORKDAYS('У4 Ввод'!$D$73,$B20)+1))/Настройки!$E$10*100)</f>
        <v>0</v>
      </c>
      <c r="BQ20" s="67" t="n">
        <f aca="false">IF(OR($D20=1,MONTH($B20)&lt;&gt;MONTH(StartDate),'У4 Ввод'!$D$74="",'У4 Ввод'!$E$74="",'У4 Ввод'!$D$74&gt;$B20),0,MAX(0,MIN(1,'У4 Ввод'!$E$74-NETWORKDAYS('У4 Ввод'!$D$74,$B20)+1))/Настройки!$E$10*100)</f>
        <v>0</v>
      </c>
      <c r="BR20" s="67" t="n">
        <f aca="false">IF(OR($D20=1,MONTH($B20)&lt;&gt;MONTH(StartDate),'У4 Ввод'!$D$75="",'У4 Ввод'!$E$75="",'У4 Ввод'!$D$75&gt;$B20),0,MAX(0,MIN(1,'У4 Ввод'!$E$75-NETWORKDAYS('У4 Ввод'!$D$75,$B20)+1))/Настройки!$E$10*100)</f>
        <v>0</v>
      </c>
      <c r="BS20" s="67" t="n">
        <f aca="false">IF(OR($D20=1,MONTH($B20)&lt;&gt;MONTH(StartDate),'У4 Ввод'!$D$76="",'У4 Ввод'!$E$76="",'У4 Ввод'!$D$76&gt;$B20),0,MAX(0,MIN(1,'У4 Ввод'!$E$76-NETWORKDAYS('У4 Ввод'!$D$76,$B20)+1))/Настройки!$E$10*100)</f>
        <v>0</v>
      </c>
      <c r="BT20" s="67" t="n">
        <f aca="false">IF(OR($D20=1,MONTH($B20)&lt;&gt;MONTH(StartDate),'У4 Ввод'!$D$77="",'У4 Ввод'!$E$77="",'У4 Ввод'!$D$77&gt;$B20),0,MAX(0,MIN(1,'У4 Ввод'!$E$77-NETWORKDAYS('У4 Ввод'!$D$77,$B20)+1))/Настройки!$E$10*100)</f>
        <v>0</v>
      </c>
      <c r="BU20" s="67" t="n">
        <f aca="false">IF(OR($D20=1,MONTH($B20)&lt;&gt;MONTH(StartDate),'У4 Ввод'!$D$78="",'У4 Ввод'!$E$78="",'У4 Ввод'!$D$78&gt;$B20),0,MAX(0,MIN(1,'У4 Ввод'!$E$78-NETWORKDAYS('У4 Ввод'!$D$78,$B20)+1))/Настройки!$E$10*100)</f>
        <v>0</v>
      </c>
      <c r="BV20" s="67" t="n">
        <f aca="false">IF(OR($D20=1,MONTH($B20)&lt;&gt;MONTH(StartDate),'У4 Ввод'!$D$79="",'У4 Ввод'!$E$79="",'У4 Ввод'!$D$79&gt;$B20),0,MAX(0,MIN(1,'У4 Ввод'!$E$79-NETWORKDAYS('У4 Ввод'!$D$79,$B20)+1))/Настройки!$E$10*100)</f>
        <v>0</v>
      </c>
      <c r="BW20" s="67" t="n">
        <f aca="false">IF(OR($D20=1,MONTH($B20)&lt;&gt;MONTH(StartDate),'У4 Ввод'!$D$80="",'У4 Ввод'!$E$80="",'У4 Ввод'!$D$80&gt;$B20),0,MAX(0,MIN(1,'У4 Ввод'!$E$80-NETWORKDAYS('У4 Ввод'!$D$80,$B20)+1))/Настройки!$E$10*100)</f>
        <v>0</v>
      </c>
      <c r="BX20" s="67" t="n">
        <f aca="false">IF(OR($D20=1,MONTH($B20)&lt;&gt;MONTH(StartDate),'У4 Ввод'!$D$81="",'У4 Ввод'!$E$81="",'У4 Ввод'!$D$81&gt;$B20),0,MAX(0,MIN(1,'У4 Ввод'!$E$81-NETWORKDAYS('У4 Ввод'!$D$81,$B20)+1))/Настройки!$E$10*100)</f>
        <v>0</v>
      </c>
      <c r="BY20" s="67" t="n">
        <f aca="false">IF(OR($D20=1,MONTH($B20)&lt;&gt;MONTH(StartDate),'У4 Ввод'!$D$82="",'У4 Ввод'!$E$82="",'У4 Ввод'!$D$82&gt;$B20),0,MAX(0,MIN(1,'У4 Ввод'!$E$82-NETWORKDAYS('У4 Ввод'!$D$82,$B20)+1))/Настройки!$E$10*100)</f>
        <v>0</v>
      </c>
      <c r="BZ20" s="67" t="n">
        <f aca="false">IF(OR($D20=1,MONTH($B20)&lt;&gt;MONTH(StartDate),'У4 Ввод'!$D$83="",'У4 Ввод'!$E$83="",'У4 Ввод'!$D$83&gt;$B20),0,MAX(0,MIN(1,'У4 Ввод'!$E$83-NETWORKDAYS('У4 Ввод'!$D$83,$B20)+1))/Настройки!$E$10*100)</f>
        <v>0</v>
      </c>
      <c r="CA20" s="67" t="n">
        <f aca="false">IF(OR($D20=1,MONTH($B20)&lt;&gt;MONTH(StartDate),'У4 Ввод'!$D$84="",'У4 Ввод'!$E$84="",'У4 Ввод'!$D$84&gt;$B20),0,MAX(0,MIN(1,'У4 Ввод'!$E$84-NETWORKDAYS('У4 Ввод'!$D$84,$B20)+1))/Настройки!$E$10*100)</f>
        <v>0</v>
      </c>
      <c r="CB20" s="67" t="n">
        <f aca="false">IF(OR($D20=1,MONTH($B20)&lt;&gt;MONTH(StartDate),'У4 Ввод'!$D$85="",'У4 Ввод'!$E$85="",'У4 Ввод'!$D$85&gt;$B20),0,MAX(0,MIN(1,'У4 Ввод'!$E$85-NETWORKDAYS('У4 Ввод'!$D$85,$B20)+1))/Настройки!$E$10*100)</f>
        <v>0</v>
      </c>
      <c r="CC20" s="67" t="n">
        <f aca="false">IF(OR($D20=1,MONTH($B20)&lt;&gt;MONTH(StartDate),'У4 Ввод'!$D$86="",'У4 Ввод'!$E$86="",'У4 Ввод'!$D$86&gt;$B20),0,MAX(0,MIN(1,'У4 Ввод'!$E$86-NETWORKDAYS('У4 Ввод'!$D$86,$B20)+1))/Настройки!$E$10*100)</f>
        <v>0</v>
      </c>
      <c r="CD20" s="67" t="n">
        <f aca="false">IF(OR($D20=1,MONTH($B20)&lt;&gt;MONTH(StartDate),'У4 Ввод'!$D$87="",'У4 Ввод'!$E$87="",'У4 Ввод'!$D$87&gt;$B20),0,MAX(0,MIN(1,'У4 Ввод'!$E$87-NETWORKDAYS('У4 Ввод'!$D$87,$B20)+1))/Настройки!$E$10*100)</f>
        <v>0</v>
      </c>
      <c r="CE20" s="67" t="n">
        <f aca="false">IF(OR($D20=1,MONTH($B20)&lt;&gt;MONTH(StartDate),'У4 Ввод'!$D$88="",'У4 Ввод'!$E$88="",'У4 Ввод'!$D$88&gt;$B20),0,MAX(0,MIN(1,'У4 Ввод'!$E$88-NETWORKDAYS('У4 Ввод'!$D$88,$B20)+1))/Настройки!$E$10*100)</f>
        <v>0</v>
      </c>
      <c r="CF20" s="67" t="n">
        <f aca="false">IF(OR($D20=1,MONTH($B20)&lt;&gt;MONTH(StartDate),'У4 Ввод'!$D$89="",'У4 Ввод'!$E$89="",'У4 Ввод'!$D$89&gt;$B20),0,MAX(0,MIN(1,'У4 Ввод'!$E$89-NETWORKDAYS('У4 Ввод'!$D$89,$B20)+1))/Настройки!$E$10*100)</f>
        <v>0</v>
      </c>
      <c r="CG20" s="67" t="n">
        <f aca="false">IF(OR($D20=1,MONTH($B20)&lt;&gt;MONTH(StartDate),'У4 Ввод'!$D$90="",'У4 Ввод'!$E$90="",'У4 Ввод'!$D$90&gt;$B20),0,MAX(0,MIN(1,'У4 Ввод'!$E$90-NETWORKDAYS('У4 Ввод'!$D$90,$B20)+1))/Настройки!$E$10*100)</f>
        <v>0</v>
      </c>
      <c r="CH20" s="67" t="n">
        <f aca="false">IF(OR($D20=1,MONTH($B20)&lt;&gt;MONTH(StartDate),'У4 Ввод'!$D$91="",'У4 Ввод'!$E$91="",'У4 Ввод'!$D$91&gt;$B20),0,MAX(0,MIN(1,'У4 Ввод'!$E$91-NETWORKDAYS('У4 Ввод'!$D$91,$B20)+1))/Настройки!$E$10*100)</f>
        <v>0</v>
      </c>
      <c r="CI20" s="67" t="n">
        <f aca="false">IF(OR($D20=1,MONTH($B20)&lt;&gt;MONTH(StartDate),'У4 Ввод'!$D$92="",'У4 Ввод'!$E$92="",'У4 Ввод'!$D$92&gt;$B20),0,MAX(0,MIN(1,'У4 Ввод'!$E$92-NETWORKDAYS('У4 Ввод'!$D$92,$B20)+1))/Настройки!$E$10*100)</f>
        <v>0</v>
      </c>
      <c r="CJ20" s="67" t="n">
        <f aca="false">IF(OR($D20=1,MONTH($B20)&lt;&gt;MONTH(StartDate),'У4 Ввод'!$D$93="",'У4 Ввод'!$E$93="",'У4 Ввод'!$D$93&gt;$B20),0,MAX(0,MIN(1,'У4 Ввод'!$E$93-NETWORKDAYS('У4 Ввод'!$D$93,$B20)+1))/Настройки!$E$10*100)</f>
        <v>0</v>
      </c>
      <c r="CK20" s="67" t="n">
        <f aca="false">IF(OR($D20=1,MONTH($B20)&lt;&gt;MONTH(StartDate),'У4 Ввод'!$D$94="",'У4 Ввод'!$E$94="",'У4 Ввод'!$D$94&gt;$B20),0,MAX(0,MIN(1,'У4 Ввод'!$E$94-NETWORKDAYS('У4 Ввод'!$D$94,$B20)+1))/Настройки!$E$10*100)</f>
        <v>0</v>
      </c>
      <c r="CL20" s="67" t="n">
        <f aca="false">IF(OR($D20=1,MONTH($B20)&lt;&gt;MONTH(StartDate),'У4 Ввод'!$D$95="",'У4 Ввод'!$E$95="",'У4 Ввод'!$D$95&gt;$B20),0,MAX(0,MIN(1,'У4 Ввод'!$E$95-NETWORKDAYS('У4 Ввод'!$D$95,$B20)+1))/Настройки!$E$10*100)</f>
        <v>0</v>
      </c>
      <c r="CM20" s="67" t="n">
        <f aca="false">IF(OR($D20=1,MONTH($B20)&lt;&gt;MONTH(StartDate),'У4 Ввод'!$D$96="",'У4 Ввод'!$E$96="",'У4 Ввод'!$D$96&gt;$B20),0,MAX(0,MIN(1,'У4 Ввод'!$E$96-NETWORKDAYS('У4 Ввод'!$D$96,$B20)+1))/Настройки!$E$10*100)</f>
        <v>0</v>
      </c>
      <c r="CN20" s="67" t="n">
        <f aca="false">IF(OR($D20=1,MONTH($B20)&lt;&gt;MONTH(StartDate),'У4 Ввод'!$D$97="",'У4 Ввод'!$E$97="",'У4 Ввод'!$D$97&gt;$B20),0,MAX(0,MIN(1,'У4 Ввод'!$E$97-NETWORKDAYS('У4 Ввод'!$D$97,$B20)+1))/Настройки!$E$10*100)</f>
        <v>0</v>
      </c>
      <c r="CO20" s="67" t="n">
        <f aca="false">IF(OR($D20=1,MONTH($B20)&lt;&gt;MONTH(StartDate),'У4 Ввод'!$D$98="",'У4 Ввод'!$E$98="",'У4 Ввод'!$D$98&gt;$B20),0,MAX(0,MIN(1,'У4 Ввод'!$E$98-NETWORKDAYS('У4 Ввод'!$D$98,$B20)+1))/Настройки!$E$10*100)</f>
        <v>0</v>
      </c>
      <c r="CP20" s="67" t="n">
        <f aca="false">IF(OR($D20=1,MONTH($B20)&lt;&gt;MONTH(StartDate),'У4 Ввод'!$D$99="",'У4 Ввод'!$E$99="",'У4 Ввод'!$D$99&gt;$B20),0,MAX(0,MIN(1,'У4 Ввод'!$E$99-NETWORKDAYS('У4 Ввод'!$D$99,$B20)+1))/Настройки!$E$10*100)</f>
        <v>0</v>
      </c>
      <c r="CQ20" s="67" t="n">
        <f aca="false">IF(OR($D20=1,MONTH($B20)&lt;&gt;MONTH(StartDate),'У4 Ввод'!$D$100="",'У4 Ввод'!$E$100="",'У4 Ввод'!$D$100&gt;$B20),0,MAX(0,MIN(1,'У4 Ввод'!$E$100-NETWORKDAYS('У4 Ввод'!$D$100,$B20)+1))/Настройки!$E$10*100)</f>
        <v>0</v>
      </c>
      <c r="CR20" s="67" t="n">
        <f aca="false">IF(OR($D20=1,MONTH($B20)&lt;&gt;MONTH(StartDate),'У4 Ввод'!$D$101="",'У4 Ввод'!$E$101="",'У4 Ввод'!$D$101&gt;$B20),0,MAX(0,MIN(1,'У4 Ввод'!$E$101-NETWORKDAYS('У4 Ввод'!$D$101,$B20)+1))/Настройки!$E$10*100)</f>
        <v>0</v>
      </c>
      <c r="CS20" s="67" t="n">
        <f aca="false">IF(OR($D20=1,MONTH($B20)&lt;&gt;MONTH(StartDate),'У4 Ввод'!$D$102="",'У4 Ввод'!$E$102="",'У4 Ввод'!$D$102&gt;$B20),0,MAX(0,MIN(1,'У4 Ввод'!$E$102-NETWORKDAYS('У4 Ввод'!$D$102,$B20)+1))/Настройки!$E$10*100)</f>
        <v>0</v>
      </c>
      <c r="CT20" s="67" t="n">
        <f aca="false">IF(OR($D20=1,MONTH($B20)&lt;&gt;MONTH(StartDate),'У4 Ввод'!$D$103="",'У4 Ввод'!$E$103="",'У4 Ввод'!$D$103&gt;$B20),0,MAX(0,MIN(1,'У4 Ввод'!$E$103-NETWORKDAYS('У4 Ввод'!$D$103,$B20)+1))/Настройки!$E$10*100)</f>
        <v>0</v>
      </c>
      <c r="CU20" s="67" t="n">
        <f aca="false">IF(OR($D20=1,MONTH($B20)&lt;&gt;MONTH(StartDate),'У4 Ввод'!$D$104="",'У4 Ввод'!$E$104="",'У4 Ввод'!$D$104&gt;$B20),0,MAX(0,MIN(1,'У4 Ввод'!$E$104-NETWORKDAYS('У4 Ввод'!$D$104,$B20)+1))/Настройки!$E$10*100)</f>
        <v>0</v>
      </c>
      <c r="CV20" s="67" t="n">
        <f aca="false">IF(OR($D20=1,MONTH($B20)&lt;&gt;MONTH(StartDate),'У4 Ввод'!$D$105="",'У4 Ввод'!$E$105="",'У4 Ввод'!$D$105&gt;$B20),0,MAX(0,MIN(1,'У4 Ввод'!$E$105-NETWORKDAYS('У4 Ввод'!$D$105,$B20)+1))/Настройки!$E$10*100)</f>
        <v>0</v>
      </c>
      <c r="CW20" s="67" t="n">
        <f aca="false">IF(OR($D20=1,MONTH($B20)&lt;&gt;MONTH(StartDate),'У4 Ввод'!$D$106="",'У4 Ввод'!$E$106="",'У4 Ввод'!$D$106&gt;$B20),0,MAX(0,MIN(1,'У4 Ввод'!$E$106-NETWORKDAYS('У4 Ввод'!$D$106,$B20)+1))/Настройки!$E$10*100)</f>
        <v>0</v>
      </c>
      <c r="CX20" s="67" t="n">
        <f aca="false">IF(OR($D20=1,MONTH($B20)&lt;&gt;MONTH(StartDate),'У4 Ввод'!$D$107="",'У4 Ввод'!$E$107="",'У4 Ввод'!$D$107&gt;$B20),0,MAX(0,MIN(1,'У4 Ввод'!$E$107-NETWORKDAYS('У4 Ввод'!$D$107,$B20)+1))/Настройки!$E$10*100)</f>
        <v>0</v>
      </c>
      <c r="CY20" s="67" t="n">
        <f aca="false">IF(OR($D20=1,MONTH($B20)&lt;&gt;MONTH(StartDate),'У4 Ввод'!$D$108="",'У4 Ввод'!$E$108="",'У4 Ввод'!$D$108&gt;$B20),0,MAX(0,MIN(1,'У4 Ввод'!$E$108-NETWORKDAYS('У4 Ввод'!$D$108,$B20)+1))/Настройки!$E$10*100)</f>
        <v>0</v>
      </c>
      <c r="CZ20" s="67" t="n">
        <f aca="false">IF(OR($D20=1,MONTH($B20)&lt;&gt;MONTH(StartDate),'У4 Ввод'!$D$109="",'У4 Ввод'!$E$109="",'У4 Ввод'!$D$109&gt;$B20),0,MAX(0,MIN(1,'У4 Ввод'!$E$109-NETWORKDAYS('У4 Ввод'!$D$109,$B20)+1))/Настройки!$E$10*100)</f>
        <v>0</v>
      </c>
      <c r="DA20" s="67" t="n">
        <f aca="false">IF(OR($D20=1,MONTH($B20)&lt;&gt;MONTH(StartDate),'У4 Ввод'!$D$110="",'У4 Ввод'!$E$110="",'У4 Ввод'!$D$110&gt;$B20),0,MAX(0,MIN(1,'У4 Ввод'!$E$110-NETWORKDAYS('У4 Ввод'!$D$110,$B20)+1))/Настройки!$E$10*100)</f>
        <v>0</v>
      </c>
      <c r="DB20" s="67" t="n">
        <f aca="false">IF(OR($D20=1,MONTH($B20)&lt;&gt;MONTH(StartDate),'У4 Ввод'!$D$111="",'У4 Ввод'!$E$111="",'У4 Ввод'!$D$111&gt;$B20),0,MAX(0,MIN(1,'У4 Ввод'!$E$111-NETWORKDAYS('У4 Ввод'!$D$111,$B20)+1))/Настройки!$E$10*100)</f>
        <v>0</v>
      </c>
      <c r="DC20" s="67" t="n">
        <f aca="false">IF(OR($D20=1,MONTH($B20)&lt;&gt;MONTH(StartDate),'У4 Ввод'!$D$112="",'У4 Ввод'!$E$112="",'У4 Ввод'!$D$112&gt;$B20),0,MAX(0,MIN(1,'У4 Ввод'!$E$112-NETWORKDAYS('У4 Ввод'!$D$112,$B20)+1))/Настройки!$E$10*100)</f>
        <v>0</v>
      </c>
      <c r="DD20" s="67" t="n">
        <f aca="false">IF(OR($D20=1,MONTH($B20)&lt;&gt;MONTH(StartDate),'У4 Ввод'!$D$113="",'У4 Ввод'!$E$113="",'У4 Ввод'!$D$113&gt;$B20),0,MAX(0,MIN(1,'У4 Ввод'!$E$113-NETWORKDAYS('У4 Ввод'!$D$113,$B20)+1))/Настройки!$E$10*100)</f>
        <v>0</v>
      </c>
      <c r="DE20" s="67" t="n">
        <f aca="false">IF(OR($D20=1,MONTH($B20)&lt;&gt;MONTH(StartDate),'У4 Ввод'!$D$114="",'У4 Ввод'!$E$114="",'У4 Ввод'!$D$114&gt;$B20),0,MAX(0,MIN(1,'У4 Ввод'!$E$114-NETWORKDAYS('У4 Ввод'!$D$114,$B20)+1))/Настройки!$E$10*100)</f>
        <v>0</v>
      </c>
      <c r="DF20" s="67" t="n">
        <f aca="false">IF(OR($D20=1,MONTH($B20)&lt;&gt;MONTH(StartDate),'У4 Ввод'!$D$115="",'У4 Ввод'!$E$115="",'У4 Ввод'!$D$115&gt;$B20),0,MAX(0,MIN(1,'У4 Ввод'!$E$115-NETWORKDAYS('У4 Ввод'!$D$115,$B20)+1))/Настройки!$E$10*100)</f>
        <v>0</v>
      </c>
      <c r="DG20" s="67" t="n">
        <f aca="false">IF(OR($D20=1,MONTH($B20)&lt;&gt;MONTH(StartDate),'У4 Ввод'!$D$116="",'У4 Ввод'!$E$116="",'У4 Ввод'!$D$116&gt;$B20),0,MAX(0,MIN(1,'У4 Ввод'!$E$116-NETWORKDAYS('У4 Ввод'!$D$116,$B20)+1))/Настройки!$E$10*100)</f>
        <v>0</v>
      </c>
      <c r="DH20" s="67" t="n">
        <f aca="false">IF(OR($D20=1,MONTH($B20)&lt;&gt;MONTH(StartDate),'У4 Ввод'!$D$117="",'У4 Ввод'!$E$117="",'У4 Ввод'!$D$117&gt;$B20),0,MAX(0,MIN(1,'У4 Ввод'!$E$117-NETWORKDAYS('У4 Ввод'!$D$117,$B20)+1))/Настройки!$E$10*100)</f>
        <v>0</v>
      </c>
      <c r="DI20" s="67" t="n">
        <f aca="false">IF(OR($D20=1,MONTH($B20)&lt;&gt;MONTH(StartDate),'У4 Ввод'!$D$118="",'У4 Ввод'!$E$118="",'У4 Ввод'!$D$118&gt;$B20),0,MAX(0,MIN(1,'У4 Ввод'!$E$118-NETWORKDAYS('У4 Ввод'!$D$118,$B20)+1))/Настройки!$E$10*100)</f>
        <v>0</v>
      </c>
      <c r="DJ20" s="67" t="n">
        <f aca="false">IF(OR($D20=1,MONTH($B20)&lt;&gt;MONTH(StartDate),'У4 Ввод'!$D$119="",'У4 Ввод'!$E$119="",'У4 Ввод'!$D$119&gt;$B20),0,MAX(0,MIN(1,'У4 Ввод'!$E$119-NETWORKDAYS('У4 Ввод'!$D$119,$B20)+1))/Настройки!$E$10*100)</f>
        <v>0</v>
      </c>
      <c r="DK20" s="67" t="n">
        <f aca="false">IF(OR($D20=1,MONTH($B20)&lt;&gt;MONTH(StartDate),'У4 Ввод'!$D$120="",'У4 Ввод'!$E$120="",'У4 Ввод'!$D$120&gt;$B20),0,MAX(0,MIN(1,'У4 Ввод'!$E$120-NETWORKDAYS('У4 Ввод'!$D$120,$B20)+1))/Настройки!$E$10*100)</f>
        <v>0</v>
      </c>
      <c r="DL20" s="67" t="n">
        <f aca="false">IF(OR($D20=1,MONTH($B20)&lt;&gt;MONTH(StartDate),'У4 Ввод'!$D$121="",'У4 Ввод'!$E$121="",'У4 Ввод'!$D$121&gt;$B20),0,MAX(0,MIN(1,'У4 Ввод'!$E$121-NETWORKDAYS('У4 Ввод'!$D$121,$B20)+1))/Настройки!$E$10*100)</f>
        <v>0</v>
      </c>
      <c r="DM20" s="67" t="n">
        <f aca="false">IF(OR($D20=1,MONTH($B20)&lt;&gt;MONTH(StartDate),'У4 Ввод'!$D$122="",'У4 Ввод'!$E$122="",'У4 Ввод'!$D$122&gt;$B20),0,MAX(0,MIN(1,'У4 Ввод'!$E$122-NETWORKDAYS('У4 Ввод'!$D$122,$B20)+1))/Настройки!$E$10*100)</f>
        <v>0</v>
      </c>
      <c r="DN20" s="67" t="n">
        <f aca="false">IF(OR($D20=1,MONTH($B20)&lt;&gt;MONTH(StartDate),'У4 Ввод'!$D$123="",'У4 Ввод'!$E$123="",'У4 Ввод'!$D$123&gt;$B20),0,MAX(0,MIN(1,'У4 Ввод'!$E$123-NETWORKDAYS('У4 Ввод'!$D$123,$B20)+1))/Настройки!$E$10*100)</f>
        <v>0</v>
      </c>
      <c r="DO20" s="67" t="n">
        <f aca="false">IF(OR($D20=1,MONTH($B20)&lt;&gt;MONTH(StartDate),'У4 Ввод'!$D$124="",'У4 Ввод'!$E$124="",'У4 Ввод'!$D$124&gt;$B20),0,MAX(0,MIN(1,'У4 Ввод'!$E$124-NETWORKDAYS('У4 Ввод'!$D$124,$B20)+1))/Настройки!$E$10*100)</f>
        <v>0</v>
      </c>
      <c r="DP20" s="67" t="n">
        <f aca="false">IF(OR($D20=1,MONTH($B20)&lt;&gt;MONTH(StartDate),'У4 Ввод'!$D$125="",'У4 Ввод'!$E$125="",'У4 Ввод'!$D$125&gt;$B20),0,MAX(0,MIN(1,'У4 Ввод'!$E$125-NETWORKDAYS('У4 Ввод'!$D$125,$B20)+1))/Настройки!$E$10*100)</f>
        <v>0</v>
      </c>
      <c r="DQ20" s="67" t="n">
        <f aca="false">IF(OR($D20=1,MONTH($B20)&lt;&gt;MONTH(StartDate),'У4 Ввод'!$D$126="",'У4 Ввод'!$E$126="",'У4 Ввод'!$D$126&gt;$B20),0,MAX(0,MIN(1,'У4 Ввод'!$E$126-NETWORKDAYS('У4 Ввод'!$D$126,$B20)+1))/Настройки!$E$10*100)</f>
        <v>0</v>
      </c>
      <c r="DR20" s="67" t="n">
        <f aca="false">IF(OR($D20=1,MONTH($B20)&lt;&gt;MONTH(StartDate),'У4 Ввод'!$D$127="",'У4 Ввод'!$E$127="",'У4 Ввод'!$D$127&gt;$B20),0,MAX(0,MIN(1,'У4 Ввод'!$E$127-NETWORKDAYS('У4 Ввод'!$D$127,$B20)+1))/Настройки!$E$10*100)</f>
        <v>0</v>
      </c>
      <c r="DS20" s="67" t="n">
        <f aca="false">IF(OR($D20=1,MONTH($B20)&lt;&gt;MONTH(StartDate),'У4 Ввод'!$D$128="",'У4 Ввод'!$E$128="",'У4 Ввод'!$D$128&gt;$B20),0,MAX(0,MIN(1,'У4 Ввод'!$E$128-NETWORKDAYS('У4 Ввод'!$D$128,$B20)+1))/Настройки!$E$10*100)</f>
        <v>0</v>
      </c>
      <c r="DT20" s="67" t="n">
        <f aca="false">IF(OR($D20=1,MONTH($B20)&lt;&gt;MONTH(StartDate),'У4 Ввод'!$D$129="",'У4 Ввод'!$E$129="",'У4 Ввод'!$D$129&gt;$B20),0,MAX(0,MIN(1,'У4 Ввод'!$E$129-NETWORKDAYS('У4 Ввод'!$D$129,$B20)+1))/Настройки!$E$10*100)</f>
        <v>0</v>
      </c>
      <c r="DU20" s="67" t="n">
        <f aca="false">IF(OR($D20=1,MONTH($B20)&lt;&gt;MONTH(StartDate),'У4 Ввод'!$D$130="",'У4 Ввод'!$E$130="",'У4 Ввод'!$D$130&gt;$B20),0,MAX(0,MIN(1,'У4 Ввод'!$E$130-NETWORKDAYS('У4 Ввод'!$D$130,$B20)+1))/Настройки!$E$10*100)</f>
        <v>0</v>
      </c>
      <c r="DV20" s="67" t="n">
        <f aca="false">IF(OR($D20=1,MONTH($B20)&lt;&gt;MONTH(StartDate),'У4 Ввод'!$D$131="",'У4 Ввод'!$E$131="",'У4 Ввод'!$D$131&gt;$B20),0,MAX(0,MIN(1,'У4 Ввод'!$E$131-NETWORKDAYS('У4 Ввод'!$D$131,$B20)+1))/Настройки!$E$10*100)</f>
        <v>0</v>
      </c>
      <c r="DW20" s="67" t="n">
        <f aca="false">IF(OR($D20=1,MONTH($B20)&lt;&gt;MONTH(StartDate),'У4 Ввод'!$D$132="",'У4 Ввод'!$E$132="",'У4 Ввод'!$D$132&gt;$B20),0,MAX(0,MIN(1,'У4 Ввод'!$E$132-NETWORKDAYS('У4 Ввод'!$D$132,$B20)+1))/Настройки!$E$10*100)</f>
        <v>0</v>
      </c>
      <c r="DX20" s="67" t="n">
        <f aca="false">IF(OR($D20=1,MONTH($B20)&lt;&gt;MONTH(StartDate),'У4 Ввод'!$D$133="",'У4 Ввод'!$E$133="",'У4 Ввод'!$D$133&gt;$B20),0,MAX(0,MIN(1,'У4 Ввод'!$E$133-NETWORKDAYS('У4 Ввод'!$D$133,$B20)+1))/Настройки!$E$10*100)</f>
        <v>0</v>
      </c>
      <c r="DY20" s="67" t="n">
        <f aca="false">IF(OR($D20=1,MONTH($B20)&lt;&gt;MONTH(StartDate),'У4 Ввод'!$D$134="",'У4 Ввод'!$E$134="",'У4 Ввод'!$D$134&gt;$B20),0,MAX(0,MIN(1,'У4 Ввод'!$E$134-NETWORKDAYS('У4 Ввод'!$D$134,$B20)+1))/Настройки!$E$10*100)</f>
        <v>0</v>
      </c>
      <c r="DZ20" s="67" t="n">
        <f aca="false">IF(OR($D20=1,MONTH($B20)&lt;&gt;MONTH(StartDate),'У4 Ввод'!$D$135="",'У4 Ввод'!$E$135="",'У4 Ввод'!$D$135&gt;$B20),0,MAX(0,MIN(1,'У4 Ввод'!$E$135-NETWORKDAYS('У4 Ввод'!$D$135,$B20)+1))/Настройки!$E$10*100)</f>
        <v>0</v>
      </c>
      <c r="EA20" s="67" t="n">
        <f aca="false">IF(OR($D20=1,MONTH($B20)&lt;&gt;MONTH(StartDate),'У4 Ввод'!$D$136="",'У4 Ввод'!$E$136="",'У4 Ввод'!$D$136&gt;$B20),0,MAX(0,MIN(1,'У4 Ввод'!$E$136-NETWORKDAYS('У4 Ввод'!$D$136,$B20)+1))/Настройки!$E$10*100)</f>
        <v>0</v>
      </c>
      <c r="EB20" s="67" t="n">
        <f aca="false">IF(OR($D20=1,MONTH($B20)&lt;&gt;MONTH(StartDate),'У4 Ввод'!$D$137="",'У4 Ввод'!$E$137="",'У4 Ввод'!$D$137&gt;$B20),0,MAX(0,MIN(1,'У4 Ввод'!$E$137-NETWORKDAYS('У4 Ввод'!$D$137,$B20)+1))/Настройки!$E$10*100)</f>
        <v>0</v>
      </c>
      <c r="EC20" s="67" t="n">
        <f aca="false">IF(OR($D20=1,MONTH($B20)&lt;&gt;MONTH(StartDate),'У4 Ввод'!$D$138="",'У4 Ввод'!$E$138="",'У4 Ввод'!$D$138&gt;$B20),0,MAX(0,MIN(1,'У4 Ввод'!$E$138-NETWORKDAYS('У4 Ввод'!$D$138,$B20)+1))/Настройки!$E$10*100)</f>
        <v>0</v>
      </c>
      <c r="ED20" s="67" t="n">
        <f aca="false">IF(OR($D20=1,MONTH($B20)&lt;&gt;MONTH(StartDate),'У4 Ввод'!$D$139="",'У4 Ввод'!$E$139="",'У4 Ввод'!$D$139&gt;$B20),0,MAX(0,MIN(1,'У4 Ввод'!$E$139-NETWORKDAYS('У4 Ввод'!$D$139,$B20)+1))/Настройки!$E$10*100)</f>
        <v>0</v>
      </c>
      <c r="EE20" s="67" t="n">
        <f aca="false">IF(OR($D20=1,MONTH($B20)&lt;&gt;MONTH(StartDate),'У4 Ввод'!$D$140="",'У4 Ввод'!$E$140="",'У4 Ввод'!$D$140&gt;$B20),0,MAX(0,MIN(1,'У4 Ввод'!$E$140-NETWORKDAYS('У4 Ввод'!$D$140,$B20)+1))/Настройки!$E$10*100)</f>
        <v>0</v>
      </c>
      <c r="EF20" s="67" t="n">
        <f aca="false">IF(OR($D20=1,MONTH($B20)&lt;&gt;MONTH(StartDate),'У4 Ввод'!$D$141="",'У4 Ввод'!$E$141="",'У4 Ввод'!$D$141&gt;$B20),0,MAX(0,MIN(1,'У4 Ввод'!$E$141-NETWORKDAYS('У4 Ввод'!$D$141,$B20)+1))/Настройки!$E$10*100)</f>
        <v>0</v>
      </c>
      <c r="EG20" s="67" t="n">
        <f aca="false">IF(OR($D20=1,MONTH($B20)&lt;&gt;MONTH(StartDate),'У4 Ввод'!$D$142="",'У4 Ввод'!$E$142="",'У4 Ввод'!$D$142&gt;$B20),0,MAX(0,MIN(1,'У4 Ввод'!$E$142-NETWORKDAYS('У4 Ввод'!$D$142,$B20)+1))/Настройки!$E$10*100)</f>
        <v>0</v>
      </c>
      <c r="EH20" s="67" t="n">
        <f aca="false">IF(OR($D20=1,MONTH($B20)&lt;&gt;MONTH(StartDate),'У4 Ввод'!$D$143="",'У4 Ввод'!$E$143="",'У4 Ввод'!$D$143&gt;$B20),0,MAX(0,MIN(1,'У4 Ввод'!$E$143-NETWORKDAYS('У4 Ввод'!$D$143,$B20)+1))/Настройки!$E$10*100)</f>
        <v>0</v>
      </c>
      <c r="EI20" s="67" t="n">
        <f aca="false">IF(OR($D20=1,MONTH($B20)&lt;&gt;MONTH(StartDate),'У4 Ввод'!$D$144="",'У4 Ввод'!$E$144="",'У4 Ввод'!$D$144&gt;$B20),0,MAX(0,MIN(1,'У4 Ввод'!$E$144-NETWORKDAYS('У4 Ввод'!$D$144,$B20)+1))/Настройки!$E$10*100)</f>
        <v>0</v>
      </c>
      <c r="EJ20" s="67" t="n">
        <f aca="false">IF(OR($D20=1,MONTH($B20)&lt;&gt;MONTH(StartDate),'У4 Ввод'!$D$145="",'У4 Ввод'!$E$145="",'У4 Ввод'!$D$145&gt;$B20),0,MAX(0,MIN(1,'У4 Ввод'!$E$145-NETWORKDAYS('У4 Ввод'!$D$145,$B20)+1))/Настройки!$E$10*100)</f>
        <v>0</v>
      </c>
      <c r="EK20" s="67" t="n">
        <f aca="false">IF(OR($D20=1,MONTH($B20)&lt;&gt;MONTH(StartDate),'У4 Ввод'!$D$146="",'У4 Ввод'!$E$146="",'У4 Ввод'!$D$146&gt;$B20),0,MAX(0,MIN(1,'У4 Ввод'!$E$146-NETWORKDAYS('У4 Ввод'!$D$146,$B20)+1))/Настройки!$E$10*100)</f>
        <v>0</v>
      </c>
      <c r="EL20" s="67" t="n">
        <f aca="false">IF(OR($D20=1,MONTH($B20)&lt;&gt;MONTH(StartDate),'У4 Ввод'!$D$147="",'У4 Ввод'!$E$147="",'У4 Ввод'!$D$147&gt;$B20),0,MAX(0,MIN(1,'У4 Ввод'!$E$147-NETWORKDAYS('У4 Ввод'!$D$147,$B20)+1))/Настройки!$E$10*100)</f>
        <v>0</v>
      </c>
      <c r="EM20" s="67" t="n">
        <f aca="false">IF(OR($D20=1,MONTH($B20)&lt;&gt;MONTH(StartDate),'У4 Ввод'!$D$148="",'У4 Ввод'!$E$148="",'У4 Ввод'!$D$148&gt;$B20),0,MAX(0,MIN(1,'У4 Ввод'!$E$148-NETWORKDAYS('У4 Ввод'!$D$148,$B20)+1))/Настройки!$E$10*100)</f>
        <v>0</v>
      </c>
      <c r="EN20" s="67" t="n">
        <f aca="false">IF(OR($D20=1,MONTH($B20)&lt;&gt;MONTH(StartDate),'У4 Ввод'!$D$149="",'У4 Ввод'!$E$149="",'У4 Ввод'!$D$149&gt;$B20),0,MAX(0,MIN(1,'У4 Ввод'!$E$149-NETWORKDAYS('У4 Ввод'!$D$149,$B20)+1))/Настройки!$E$10*100)</f>
        <v>0</v>
      </c>
      <c r="EO20" s="67" t="n">
        <f aca="false">IF(OR($D20=1,MONTH($B20)&lt;&gt;MONTH(StartDate),'У4 Ввод'!$D$150="",'У4 Ввод'!$E$150="",'У4 Ввод'!$D$150&gt;$B20),0,MAX(0,MIN(1,'У4 Ввод'!$E$150-NETWORKDAYS('У4 Ввод'!$D$150,$B20)+1))/Настройки!$E$10*100)</f>
        <v>0</v>
      </c>
      <c r="EP20" s="67" t="n">
        <f aca="false">IF(OR($D20=1,MONTH($B20)&lt;&gt;MONTH(StartDate),'У4 Ввод'!$D$151="",'У4 Ввод'!$E$151="",'У4 Ввод'!$D$151&gt;$B20),0,MAX(0,MIN(1,'У4 Ввод'!$E$151-NETWORKDAYS('У4 Ввод'!$D$151,$B20)+1))/Настройки!$E$10*100)</f>
        <v>0</v>
      </c>
      <c r="EQ20" s="67" t="n">
        <f aca="false">IF(OR($D20=1,MONTH($B20)&lt;&gt;MONTH(StartDate),'У4 Ввод'!$D$152="",'У4 Ввод'!$E$152="",'У4 Ввод'!$D$152&gt;$B20),0,MAX(0,MIN(1,'У4 Ввод'!$E$152-NETWORKDAYS('У4 Ввод'!$D$152,$B20)+1))/Настройки!$E$10*100)</f>
        <v>0</v>
      </c>
      <c r="ER20" s="67" t="n">
        <f aca="false">IF(OR($D20=1,MONTH($B20)&lt;&gt;MONTH(StartDate),'У4 Ввод'!$D$153="",'У4 Ввод'!$E$153="",'У4 Ввод'!$D$153&gt;$B20),0,MAX(0,MIN(1,'У4 Ввод'!$E$153-NETWORKDAYS('У4 Ввод'!$D$153,$B20)+1))/Настройки!$E$10*100)</f>
        <v>0</v>
      </c>
      <c r="ES20" s="67" t="n">
        <f aca="false">IF(OR($D20=1,MONTH($B20)&lt;&gt;MONTH(StartDate),'У4 Ввод'!$D$154="",'У4 Ввод'!$E$154="",'У4 Ввод'!$D$154&gt;$B20),0,MAX(0,MIN(1,'У4 Ввод'!$E$154-NETWORKDAYS('У4 Ввод'!$D$154,$B20)+1))/Настройки!$E$10*100)</f>
        <v>0</v>
      </c>
      <c r="ET20" s="67" t="n">
        <f aca="false">IF(OR($D20=1,MONTH($B20)&lt;&gt;MONTH(StartDate),'У4 Ввод'!$D$155="",'У4 Ввод'!$E$155="",'У4 Ввод'!$D$155&gt;$B20),0,MAX(0,MIN(1,'У4 Ввод'!$E$155-NETWORKDAYS('У4 Ввод'!$D$155,$B20)+1))/Настройки!$E$10*100)</f>
        <v>0</v>
      </c>
      <c r="EU20" s="67" t="n">
        <f aca="false">IF(OR($D20=1,MONTH($B20)&lt;&gt;MONTH(StartDate),'У4 Ввод'!$D$156="",'У4 Ввод'!$E$156="",'У4 Ввод'!$D$156&gt;$B20),0,MAX(0,MIN(1,'У4 Ввод'!$E$156-NETWORKDAYS('У4 Ввод'!$D$156,$B20)+1))/Настройки!$E$10*100)</f>
        <v>0</v>
      </c>
      <c r="EV20" s="67" t="n">
        <f aca="false">IF(OR($D20=1,MONTH($B20)&lt;&gt;MONTH(StartDate),'У4 Ввод'!$D$157="",'У4 Ввод'!$E$157="",'У4 Ввод'!$D$157&gt;$B20),0,MAX(0,MIN(1,'У4 Ввод'!$E$157-NETWORKDAYS('У4 Ввод'!$D$157,$B20)+1))/Настройки!$E$10*100)</f>
        <v>0</v>
      </c>
      <c r="EW20" s="67" t="n">
        <f aca="false">IF(OR($D20=1,MONTH($B20)&lt;&gt;MONTH(StartDate),'У4 Ввод'!$D$158="",'У4 Ввод'!$E$158="",'У4 Ввод'!$D$158&gt;$B20),0,MAX(0,MIN(1,'У4 Ввод'!$E$158-NETWORKDAYS('У4 Ввод'!$D$158,$B20)+1))/Настройки!$E$10*100)</f>
        <v>0</v>
      </c>
      <c r="EX20" s="67" t="n">
        <f aca="false">IF(OR($D20=1,MONTH($B20)&lt;&gt;MONTH(StartDate),'У4 Ввод'!$D$159="",'У4 Ввод'!$E$159="",'У4 Ввод'!$D$159&gt;$B20),0,MAX(0,MIN(1,'У4 Ввод'!$E$159-NETWORKDAYS('У4 Ввод'!$D$159,$B20)+1))/Настройки!$E$10*100)</f>
        <v>0</v>
      </c>
      <c r="EY20" s="67" t="n">
        <f aca="false">IF(OR($D20=1,MONTH($B20)&lt;&gt;MONTH(StartDate),'У4 Ввод'!$D$160="",'У4 Ввод'!$E$160="",'У4 Ввод'!$D$160&gt;$B20),0,MAX(0,MIN(1,'У4 Ввод'!$E$160-NETWORKDAYS('У4 Ввод'!$D$160,$B20)+1))/Настройки!$E$10*100)</f>
        <v>0</v>
      </c>
      <c r="EZ20" s="67" t="n">
        <f aca="false">IF(OR($D20=1,MONTH($B20)&lt;&gt;MONTH(StartDate),'У4 Ввод'!$D$161="",'У4 Ввод'!$E$161="",'У4 Ввод'!$D$161&gt;$B20),0,MAX(0,MIN(1,'У4 Ввод'!$E$161-NETWORKDAYS('У4 Ввод'!$D$161,$B20)+1))/Настройки!$E$10*100)</f>
        <v>0</v>
      </c>
      <c r="FA20" s="67" t="n">
        <f aca="false">IF(OR($D20=1,MONTH($B20)&lt;&gt;MONTH(StartDate),'У4 Ввод'!$D$162="",'У4 Ввод'!$E$162="",'У4 Ввод'!$D$162&gt;$B20),0,MAX(0,MIN(1,'У4 Ввод'!$E$162-NETWORKDAYS('У4 Ввод'!$D$162,$B20)+1))/Настройки!$E$10*100)</f>
        <v>0</v>
      </c>
      <c r="FB20" s="67" t="n">
        <f aca="false">IF(OR($D20=1,MONTH($B20)&lt;&gt;MONTH(StartDate),'У4 Ввод'!$D$163="",'У4 Ввод'!$E$163="",'У4 Ввод'!$D$163&gt;$B20),0,MAX(0,MIN(1,'У4 Ввод'!$E$163-NETWORKDAYS('У4 Ввод'!$D$163,$B20)+1))/Настройки!$E$10*100)</f>
        <v>0</v>
      </c>
      <c r="FC20" s="67" t="n">
        <f aca="false">IF(OR($D20=1,MONTH($B20)&lt;&gt;MONTH(StartDate),'У4 Ввод'!$D$164="",'У4 Ввод'!$E$164="",'У4 Ввод'!$D$164&gt;$B20),0,MAX(0,MIN(1,'У4 Ввод'!$E$164-NETWORKDAYS('У4 Ввод'!$D$164,$B20)+1))/Настройки!$E$10*100)</f>
        <v>0</v>
      </c>
      <c r="FD20" s="67" t="n">
        <f aca="false">IF(OR($D20=1,MONTH($B20)&lt;&gt;MONTH(StartDate),'У4 Ввод'!$D$165="",'У4 Ввод'!$E$165="",'У4 Ввод'!$D$165&gt;$B20),0,MAX(0,MIN(1,'У4 Ввод'!$E$165-NETWORKDAYS('У4 Ввод'!$D$165,$B20)+1))/Настройки!$E$10*100)</f>
        <v>0</v>
      </c>
      <c r="FE20" s="67" t="n">
        <f aca="false">IF(OR($D20=1,MONTH($B20)&lt;&gt;MONTH(StartDate),'У4 Ввод'!$D$166="",'У4 Ввод'!$E$166="",'У4 Ввод'!$D$166&gt;$B20),0,MAX(0,MIN(1,'У4 Ввод'!$E$166-NETWORKDAYS('У4 Ввод'!$D$166,$B20)+1))/Настройки!$E$10*100)</f>
        <v>0</v>
      </c>
      <c r="FF20" s="67" t="n">
        <f aca="false">IF(OR($D20=1,MONTH($B20)&lt;&gt;MONTH(StartDate),'У4 Ввод'!$D$167="",'У4 Ввод'!$E$167="",'У4 Ввод'!$D$167&gt;$B20),0,MAX(0,MIN(1,'У4 Ввод'!$E$167-NETWORKDAYS('У4 Ввод'!$D$167,$B20)+1))/Настройки!$E$10*100)</f>
        <v>0</v>
      </c>
      <c r="FG20" s="67" t="n">
        <f aca="false">IF(OR($D20=1,MONTH($B20)&lt;&gt;MONTH(StartDate),'У4 Ввод'!$D$168="",'У4 Ввод'!$E$168="",'У4 Ввод'!$D$168&gt;$B20),0,MAX(0,MIN(1,'У4 Ввод'!$E$168-NETWORKDAYS('У4 Ввод'!$D$168,$B20)+1))/Настройки!$E$10*100)</f>
        <v>0</v>
      </c>
      <c r="FH20" s="67" t="n">
        <f aca="false">IF(OR($D20=1,MONTH($B20)&lt;&gt;MONTH(StartDate),'У4 Ввод'!$D$169="",'У4 Ввод'!$E$169="",'У4 Ввод'!$D$169&gt;$B20),0,MAX(0,MIN(1,'У4 Ввод'!$E$169-NETWORKDAYS('У4 Ввод'!$D$169,$B20)+1))/Настройки!$E$10*100)</f>
        <v>0</v>
      </c>
      <c r="FI20" s="67" t="n">
        <f aca="false">IF(OR($D20=1,MONTH($B20)&lt;&gt;MONTH(StartDate),'У4 Ввод'!$D$170="",'У4 Ввод'!$E$170="",'У4 Ввод'!$D$170&gt;$B20),0,MAX(0,MIN(1,'У4 Ввод'!$E$170-NETWORKDAYS('У4 Ввод'!$D$170,$B20)+1))/Настройки!$E$10*100)</f>
        <v>0</v>
      </c>
      <c r="FJ20" s="67" t="n">
        <f aca="false">IF(OR($D20=1,MONTH($B20)&lt;&gt;MONTH(StartDate),'У4 Ввод'!$D$171="",'У4 Ввод'!$E$171="",'У4 Ввод'!$D$171&gt;$B20),0,MAX(0,MIN(1,'У4 Ввод'!$E$171-NETWORKDAYS('У4 Ввод'!$D$171,$B20)+1))/Настройки!$E$10*100)</f>
        <v>0</v>
      </c>
      <c r="FK20" s="67" t="n">
        <f aca="false">IF(OR($D20=1,MONTH($B20)&lt;&gt;MONTH(StartDate),'У4 Ввод'!$D$172="",'У4 Ввод'!$E$172="",'У4 Ввод'!$D$172&gt;$B20),0,MAX(0,MIN(1,'У4 Ввод'!$E$172-NETWORKDAYS('У4 Ввод'!$D$172,$B20)+1))/Настройки!$E$10*100)</f>
        <v>0</v>
      </c>
      <c r="FL20" s="67" t="n">
        <f aca="false">IF(OR($D20=1,MONTH($B20)&lt;&gt;MONTH(StartDate),'У4 Ввод'!$D$173="",'У4 Ввод'!$E$173="",'У4 Ввод'!$D$173&gt;$B20),0,MAX(0,MIN(1,'У4 Ввод'!$E$173-NETWORKDAYS('У4 Ввод'!$D$173,$B20)+1))/Настройки!$E$10*100)</f>
        <v>0</v>
      </c>
      <c r="FM20" s="67" t="n">
        <f aca="false">IF(OR($D20=1,MONTH($B20)&lt;&gt;MONTH(StartDate),'У4 Ввод'!$D$174="",'У4 Ввод'!$E$174="",'У4 Ввод'!$D$174&gt;$B20),0,MAX(0,MIN(1,'У4 Ввод'!$E$174-NETWORKDAYS('У4 Ввод'!$D$174,$B20)+1))/Настройки!$E$10*100)</f>
        <v>0</v>
      </c>
      <c r="FN20" s="67" t="n">
        <f aca="false">IF(OR($D20=1,MONTH($B20)&lt;&gt;MONTH(StartDate),'У4 Ввод'!$D$175="",'У4 Ввод'!$E$175="",'У4 Ввод'!$D$175&gt;$B20),0,MAX(0,MIN(1,'У4 Ввод'!$E$175-NETWORKDAYS('У4 Ввод'!$D$175,$B20)+1))/Настройки!$E$10*100)</f>
        <v>0</v>
      </c>
      <c r="FO20" s="67" t="n">
        <f aca="false">IF(OR($D20=1,MONTH($B20)&lt;&gt;MONTH(StartDate),'У4 Ввод'!$D$176="",'У4 Ввод'!$E$176="",'У4 Ввод'!$D$176&gt;$B20),0,MAX(0,MIN(1,'У4 Ввод'!$E$176-NETWORKDAYS('У4 Ввод'!$D$176,$B20)+1))/Настройки!$E$10*100)</f>
        <v>0</v>
      </c>
      <c r="FP20" s="67" t="n">
        <f aca="false">IF(OR($D20=1,MONTH($B20)&lt;&gt;MONTH(StartDate),'У4 Ввод'!$D$177="",'У4 Ввод'!$E$177="",'У4 Ввод'!$D$177&gt;$B20),0,MAX(0,MIN(1,'У4 Ввод'!$E$177-NETWORKDAYS('У4 Ввод'!$D$177,$B20)+1))/Настройки!$E$10*100)</f>
        <v>0</v>
      </c>
      <c r="FQ20" s="67" t="n">
        <f aca="false">IF(OR($D20=1,MONTH($B20)&lt;&gt;MONTH(StartDate),'У4 Ввод'!$D$178="",'У4 Ввод'!$E$178="",'У4 Ввод'!$D$178&gt;$B20),0,MAX(0,MIN(1,'У4 Ввод'!$E$178-NETWORKDAYS('У4 Ввод'!$D$178,$B20)+1))/Настройки!$E$10*100)</f>
        <v>0</v>
      </c>
      <c r="FR20" s="67" t="n">
        <f aca="false">IF(OR($D20=1,MONTH($B20)&lt;&gt;MONTH(StartDate),'У4 Ввод'!$D$179="",'У4 Ввод'!$E$179="",'У4 Ввод'!$D$179&gt;$B20),0,MAX(0,MIN(1,'У4 Ввод'!$E$179-NETWORKDAYS('У4 Ввод'!$D$179,$B20)+1))/Настройки!$E$10*100)</f>
        <v>0</v>
      </c>
      <c r="FS20" s="67" t="n">
        <f aca="false">IF(OR($D20=1,MONTH($B20)&lt;&gt;MONTH(StartDate),'У4 Ввод'!$D$180="",'У4 Ввод'!$E$180="",'У4 Ввод'!$D$180&gt;$B20),0,MAX(0,MIN(1,'У4 Ввод'!$E$180-NETWORKDAYS('У4 Ввод'!$D$180,$B20)+1))/Настройки!$E$10*100)</f>
        <v>0</v>
      </c>
      <c r="FT20" s="67" t="n">
        <f aca="false">IF(OR($D20=1,MONTH($B20)&lt;&gt;MONTH(StartDate),'У4 Ввод'!$D$181="",'У4 Ввод'!$E$181="",'У4 Ввод'!$D$181&gt;$B20),0,MAX(0,MIN(1,'У4 Ввод'!$E$181-NETWORKDAYS('У4 Ввод'!$D$181,$B20)+1))/Настройки!$E$10*100)</f>
        <v>0</v>
      </c>
      <c r="FU20" s="67" t="n">
        <f aca="false">IF(OR($D20=1,MONTH($B20)&lt;&gt;MONTH(StartDate),'У4 Ввод'!$D$182="",'У4 Ввод'!$E$182="",'У4 Ввод'!$D$182&gt;$B20),0,MAX(0,MIN(1,'У4 Ввод'!$E$182-NETWORKDAYS('У4 Ввод'!$D$182,$B20)+1))/Настройки!$E$10*100)</f>
        <v>0</v>
      </c>
      <c r="FV20" s="67" t="n">
        <f aca="false">IF(OR($D20=1,MONTH($B20)&lt;&gt;MONTH(StartDate),'У4 Ввод'!$D$183="",'У4 Ввод'!$E$183="",'У4 Ввод'!$D$183&gt;$B20),0,MAX(0,MIN(1,'У4 Ввод'!$E$183-NETWORKDAYS('У4 Ввод'!$D$183,$B20)+1))/Настройки!$E$10*100)</f>
        <v>0</v>
      </c>
      <c r="FW20" s="67" t="n">
        <f aca="false">IF(OR($D20=1,MONTH($B20)&lt;&gt;MONTH(StartDate),'У4 Ввод'!$D$184="",'У4 Ввод'!$E$184="",'У4 Ввод'!$D$184&gt;$B20),0,MAX(0,MIN(1,'У4 Ввод'!$E$184-NETWORKDAYS('У4 Ввод'!$D$184,$B20)+1))/Настройки!$E$10*100)</f>
        <v>0</v>
      </c>
      <c r="FX20" s="67" t="n">
        <f aca="false">IF(OR($D20=1,MONTH($B20)&lt;&gt;MONTH(StartDate),'У4 Ввод'!$D$185="",'У4 Ввод'!$E$185="",'У4 Ввод'!$D$185&gt;$B20),0,MAX(0,MIN(1,'У4 Ввод'!$E$185-NETWORKDAYS('У4 Ввод'!$D$185,$B20)+1))/Настройки!$E$10*100)</f>
        <v>0</v>
      </c>
      <c r="FY20" s="67" t="n">
        <f aca="false">IF(OR($D20=1,MONTH($B20)&lt;&gt;MONTH(StartDate),'У4 Ввод'!$D$186="",'У4 Ввод'!$E$186="",'У4 Ввод'!$D$186&gt;$B20),0,MAX(0,MIN(1,'У4 Ввод'!$E$186-NETWORKDAYS('У4 Ввод'!$D$186,$B20)+1))/Настройки!$E$10*100)</f>
        <v>0</v>
      </c>
      <c r="FZ20" s="67" t="n">
        <f aca="false">IF(OR($D20=1,MONTH($B20)&lt;&gt;MONTH(StartDate),'У4 Ввод'!$D$187="",'У4 Ввод'!$E$187="",'У4 Ввод'!$D$187&gt;$B20),0,MAX(0,MIN(1,'У4 Ввод'!$E$187-NETWORKDAYS('У4 Ввод'!$D$187,$B20)+1))/Настройки!$E$10*100)</f>
        <v>0</v>
      </c>
      <c r="GA20" s="67" t="n">
        <f aca="false">IF(OR($D20=1,MONTH($B20)&lt;&gt;MONTH(StartDate),'У4 Ввод'!$D$188="",'У4 Ввод'!$E$188="",'У4 Ввод'!$D$188&gt;$B20),0,MAX(0,MIN(1,'У4 Ввод'!$E$188-NETWORKDAYS('У4 Ввод'!$D$188,$B20)+1))/Настройки!$E$10*100)</f>
        <v>0</v>
      </c>
      <c r="GB20" s="67" t="n">
        <f aca="false">IF(OR($D20=1,MONTH($B20)&lt;&gt;MONTH(StartDate),'У4 Ввод'!$D$189="",'У4 Ввод'!$E$189="",'У4 Ввод'!$D$189&gt;$B20),0,MAX(0,MIN(1,'У4 Ввод'!$E$189-NETWORKDAYS('У4 Ввод'!$D$189,$B20)+1))/Настройки!$E$10*100)</f>
        <v>0</v>
      </c>
      <c r="GC20" s="67" t="n">
        <f aca="false">IF(OR($D20=1,MONTH($B20)&lt;&gt;MONTH(StartDate),'У4 Ввод'!$D$190="",'У4 Ввод'!$E$190="",'У4 Ввод'!$D$190&gt;$B20),0,MAX(0,MIN(1,'У4 Ввод'!$E$190-NETWORKDAYS('У4 Ввод'!$D$190,$B20)+1))/Настройки!$E$10*100)</f>
        <v>0</v>
      </c>
      <c r="GD20" s="67" t="n">
        <f aca="false">IF(OR($D20=1,MONTH($B20)&lt;&gt;MONTH(StartDate),'У4 Ввод'!$D$191="",'У4 Ввод'!$E$191="",'У4 Ввод'!$D$191&gt;$B20),0,MAX(0,MIN(1,'У4 Ввод'!$E$191-NETWORKDAYS('У4 Ввод'!$D$191,$B20)+1))/Настройки!$E$10*100)</f>
        <v>0</v>
      </c>
      <c r="GE20" s="67" t="n">
        <f aca="false">IF(OR($D20=1,MONTH($B20)&lt;&gt;MONTH(StartDate),'У4 Ввод'!$D$192="",'У4 Ввод'!$E$192="",'У4 Ввод'!$D$192&gt;$B20),0,MAX(0,MIN(1,'У4 Ввод'!$E$192-NETWORKDAYS('У4 Ввод'!$D$192,$B20)+1))/Настройки!$E$10*100)</f>
        <v>0</v>
      </c>
      <c r="GF20" s="67" t="n">
        <f aca="false">IF(OR($D20=1,MONTH($B20)&lt;&gt;MONTH(StartDate),'У4 Ввод'!$D$193="",'У4 Ввод'!$E$193="",'У4 Ввод'!$D$193&gt;$B20),0,MAX(0,MIN(1,'У4 Ввод'!$E$193-NETWORKDAYS('У4 Ввод'!$D$193,$B20)+1))/Настройки!$E$10*100)</f>
        <v>0</v>
      </c>
      <c r="GG20" s="67" t="n">
        <f aca="false">IF(OR($D20=1,MONTH($B20)&lt;&gt;MONTH(StartDate),'У4 Ввод'!$D$194="",'У4 Ввод'!$E$194="",'У4 Ввод'!$D$194&gt;$B20),0,MAX(0,MIN(1,'У4 Ввод'!$E$194-NETWORKDAYS('У4 Ввод'!$D$194,$B20)+1))/Настройки!$E$10*100)</f>
        <v>0</v>
      </c>
      <c r="GH20" s="67" t="n">
        <f aca="false">IF(OR($D20=1,MONTH($B20)&lt;&gt;MONTH(StartDate),'У4 Ввод'!$D$195="",'У4 Ввод'!$E$195="",'У4 Ввод'!$D$195&gt;$B20),0,MAX(0,MIN(1,'У4 Ввод'!$E$195-NETWORKDAYS('У4 Ввод'!$D$195,$B20)+1))/Настройки!$E$10*100)</f>
        <v>0</v>
      </c>
      <c r="GI20" s="67" t="n">
        <f aca="false">IF(OR($D20=1,MONTH($B20)&lt;&gt;MONTH(StartDate),'У4 Ввод'!$D$196="",'У4 Ввод'!$E$196="",'У4 Ввод'!$D$196&gt;$B20),0,MAX(0,MIN(1,'У4 Ввод'!$E$196-NETWORKDAYS('У4 Ввод'!$D$196,$B20)+1))/Настройки!$E$10*100)</f>
        <v>0</v>
      </c>
      <c r="GJ20" s="67" t="n">
        <f aca="false">IF(OR($D20=1,MONTH($B20)&lt;&gt;MONTH(StartDate),'У4 Ввод'!$D$197="",'У4 Ввод'!$E$197="",'У4 Ввод'!$D$197&gt;$B20),0,MAX(0,MIN(1,'У4 Ввод'!$E$197-NETWORKDAYS('У4 Ввод'!$D$197,$B20)+1))/Настройки!$E$10*100)</f>
        <v>0</v>
      </c>
      <c r="GK20" s="67" t="n">
        <f aca="false">IF(OR($D20=1,MONTH($B20)&lt;&gt;MONTH(StartDate),'У4 Ввод'!$D$198="",'У4 Ввод'!$E$198="",'У4 Ввод'!$D$198&gt;$B20),0,MAX(0,MIN(1,'У4 Ввод'!$E$198-NETWORKDAYS('У4 Ввод'!$D$198,$B20)+1))/Настройки!$E$10*100)</f>
        <v>0</v>
      </c>
      <c r="GL20" s="67" t="n">
        <f aca="false">IF(OR($D20=1,MONTH($B20)&lt;&gt;MONTH(StartDate),'У4 Ввод'!$D$199="",'У4 Ввод'!$E$199="",'У4 Ввод'!$D$199&gt;$B20),0,MAX(0,MIN(1,'У4 Ввод'!$E$199-NETWORKDAYS('У4 Ввод'!$D$199,$B20)+1))/Настройки!$E$10*100)</f>
        <v>0</v>
      </c>
      <c r="GM20" s="67" t="n">
        <f aca="false">IF(OR($D20=1,MONTH($B20)&lt;&gt;MONTH(StartDate),'У4 Ввод'!$D$200="",'У4 Ввод'!$E$200="",'У4 Ввод'!$D$200&gt;$B20),0,MAX(0,MIN(1,'У4 Ввод'!$E$200-NETWORKDAYS('У4 Ввод'!$D$200,$B20)+1))/Настройки!$E$10*100)</f>
        <v>0</v>
      </c>
      <c r="GN20" s="67" t="n">
        <f aca="false">IF(OR($D20=1,MONTH($B20)&lt;&gt;MONTH(StartDate),'У4 Ввод'!$D$201="",'У4 Ввод'!$E$201="",'У4 Ввод'!$D$201&gt;$B20),0,MAX(0,MIN(1,'У4 Ввод'!$E$201-NETWORKDAYS('У4 Ввод'!$D$201,$B20)+1))/Настройки!$E$10*100)</f>
        <v>0</v>
      </c>
      <c r="GO20" s="67" t="n">
        <f aca="false">IF(OR($D20=1,MONTH($B20)&lt;&gt;MONTH(StartDate),'У4 Ввод'!$D$202="",'У4 Ввод'!$E$202="",'У4 Ввод'!$D$202&gt;$B20),0,MAX(0,MIN(1,'У4 Ввод'!$E$202-NETWORKDAYS('У4 Ввод'!$D$202,$B20)+1))/Настройки!$E$10*100)</f>
        <v>0</v>
      </c>
      <c r="GP20" s="67" t="n">
        <f aca="false">IF(OR($D20=1,MONTH($B20)&lt;&gt;MONTH(StartDate),'У4 Ввод'!$D$203="",'У4 Ввод'!$E$203="",'У4 Ввод'!$D$203&gt;$B20),0,MAX(0,MIN(1,'У4 Ввод'!$E$203-NETWORKDAYS('У4 Ввод'!$D$203,$B20)+1))/Настройки!$E$10*100)</f>
        <v>0</v>
      </c>
      <c r="GQ20" s="67" t="n">
        <f aca="false">IF(OR($D20=1,MONTH($B20)&lt;&gt;MONTH(StartDate),'У4 Ввод'!$D$204="",'У4 Ввод'!$E$204="",'У4 Ввод'!$D$204&gt;$B20),0,MAX(0,MIN(1,'У4 Ввод'!$E$204-NETWORKDAYS('У4 Ввод'!$D$204,$B20)+1))/Настройки!$E$10*100)</f>
        <v>0</v>
      </c>
      <c r="GR20" s="67" t="n">
        <f aca="false">IF(OR($D20=1,MONTH($B20)&lt;&gt;MONTH(StartDate),'У4 Ввод'!$D$205="",'У4 Ввод'!$E$205="",'У4 Ввод'!$D$205&gt;$B20),0,MAX(0,MIN(1,'У4 Ввод'!$E$205-NETWORKDAYS('У4 Ввод'!$D$205,$B20)+1))/Настройки!$E$10*100)</f>
        <v>0</v>
      </c>
      <c r="GS20" s="67" t="n">
        <f aca="false">IF(OR($D20=1,MONTH($B20)&lt;&gt;MONTH(StartDate),'У4 Ввод'!$D$206="",'У4 Ввод'!$E$206="",'У4 Ввод'!$D$206&gt;$B20),0,MAX(0,MIN(1,'У4 Ввод'!$E$206-NETWORKDAYS('У4 Ввод'!$D$206,$B20)+1))/Настройки!$E$10*100)</f>
        <v>0</v>
      </c>
      <c r="GT20" s="67" t="n">
        <f aca="false">IF(OR($D20=1,MONTH($B20)&lt;&gt;MONTH(StartDate),'У4 Ввод'!$D$207="",'У4 Ввод'!$E$207="",'У4 Ввод'!$D$207&gt;$B20),0,MAX(0,MIN(1,'У4 Ввод'!$E$207-NETWORKDAYS('У4 Ввод'!$D$207,$B20)+1))/Настройки!$E$10*100)</f>
        <v>0</v>
      </c>
      <c r="GU20" s="67" t="n">
        <f aca="false">IF(OR($D20=1,MONTH($B20)&lt;&gt;MONTH(StartDate),'У4 Ввод'!$D$208="",'У4 Ввод'!$E$208="",'У4 Ввод'!$D$208&gt;$B20),0,MAX(0,MIN(1,'У4 Ввод'!$E$208-NETWORKDAYS('У4 Ввод'!$D$208,$B20)+1))/Настройки!$E$10*100)</f>
        <v>0</v>
      </c>
      <c r="GV20" s="67" t="n">
        <f aca="false">IF(OR($D20=1,MONTH($B20)&lt;&gt;MONTH(StartDate),'У4 Ввод'!$D$209="",'У4 Ввод'!$E$209="",'У4 Ввод'!$D$209&gt;$B20),0,MAX(0,MIN(1,'У4 Ввод'!$E$209-NETWORKDAYS('У4 Ввод'!$D$209,$B20)+1))/Настройки!$E$10*100)</f>
        <v>0</v>
      </c>
      <c r="GW20" s="67" t="n">
        <f aca="false">IF(OR($D20=1,MONTH($B20)&lt;&gt;MONTH(StartDate),'У4 Ввод'!$D$210="",'У4 Ввод'!$E$210="",'У4 Ввод'!$D$210&gt;$B20),0,MAX(0,MIN(1,'У4 Ввод'!$E$210-NETWORKDAYS('У4 Ввод'!$D$210,$B20)+1))/Настройки!$E$10*100)</f>
        <v>0</v>
      </c>
      <c r="GX20" s="67" t="n">
        <f aca="false">IF(OR($D20=1,MONTH($B20)&lt;&gt;MONTH(StartDate),'У4 Ввод'!$D$211="",'У4 Ввод'!$E$211="",'У4 Ввод'!$D$211&gt;$B20),0,MAX(0,MIN(1,'У4 Ввод'!$E$211-NETWORKDAYS('У4 Ввод'!$D$211,$B20)+1))/Настройки!$E$10*100)</f>
        <v>0</v>
      </c>
      <c r="GY20" s="67" t="n">
        <f aca="false">IF(OR($D20=1,MONTH($B20)&lt;&gt;MONTH(StartDate),'У4 Ввод'!$D$212="",'У4 Ввод'!$E$212="",'У4 Ввод'!$D$212&gt;$B20),0,MAX(0,MIN(1,'У4 Ввод'!$E$212-NETWORKDAYS('У4 Ввод'!$D$212,$B20)+1))/Настройки!$E$10*100)</f>
        <v>0</v>
      </c>
      <c r="GZ20" s="67" t="n">
        <f aca="false">IF(OR($D20=1,MONTH($B20)&lt;&gt;MONTH(StartDate),'У4 Ввод'!$D$213="",'У4 Ввод'!$E$213="",'У4 Ввод'!$D$213&gt;$B20),0,MAX(0,MIN(1,'У4 Ввод'!$E$213-NETWORKDAYS('У4 Ввод'!$D$213,$B20)+1))/Настройки!$E$10*100)</f>
        <v>0</v>
      </c>
      <c r="HA20" s="67" t="n">
        <f aca="false">IF(OR($D20=1,MONTH($B20)&lt;&gt;MONTH(StartDate),'У4 Ввод'!$D$214="",'У4 Ввод'!$E$214="",'У4 Ввод'!$D$214&gt;$B20),0,MAX(0,MIN(1,'У4 Ввод'!$E$214-NETWORKDAYS('У4 Ввод'!$D$214,$B20)+1))/Настройки!$E$10*100)</f>
        <v>0</v>
      </c>
      <c r="HB20" s="67" t="n">
        <f aca="false">IF(OR($D20=1,MONTH($B20)&lt;&gt;MONTH(StartDate),'У4 Ввод'!$D$215="",'У4 Ввод'!$E$215="",'У4 Ввод'!$D$215&gt;$B20),0,MAX(0,MIN(1,'У4 Ввод'!$E$215-NETWORKDAYS('У4 Ввод'!$D$215,$B20)+1))/Настройки!$E$10*100)</f>
        <v>0</v>
      </c>
      <c r="HC20" s="67" t="n">
        <f aca="false">IF(OR($D20=1,MONTH($B20)&lt;&gt;MONTH(StartDate),'У4 Ввод'!$D$216="",'У4 Ввод'!$E$216="",'У4 Ввод'!$D$216&gt;$B20),0,MAX(0,MIN(1,'У4 Ввод'!$E$216-NETWORKDAYS('У4 Ввод'!$D$216,$B20)+1))/Настройки!$E$10*100)</f>
        <v>0</v>
      </c>
      <c r="HD20" s="67" t="n">
        <f aca="false">IF(OR($D20=1,MONTH($B20)&lt;&gt;MONTH(StartDate),'У4 Ввод'!$D$217="",'У4 Ввод'!$E$217="",'У4 Ввод'!$D$217&gt;$B20),0,MAX(0,MIN(1,'У4 Ввод'!$E$217-NETWORKDAYS('У4 Ввод'!$D$217,$B20)+1))/Настройки!$E$10*100)</f>
        <v>0</v>
      </c>
      <c r="HE20" s="67" t="n">
        <f aca="false">IF(OR($D20=1,MONTH($B20)&lt;&gt;MONTH(StartDate),'У4 Ввод'!$D$218="",'У4 Ввод'!$E$218="",'У4 Ввод'!$D$218&gt;$B20),0,MAX(0,MIN(1,'У4 Ввод'!$E$218-NETWORKDAYS('У4 Ввод'!$D$218,$B20)+1))/Настройки!$E$10*100)</f>
        <v>0</v>
      </c>
      <c r="HF20" s="67" t="n">
        <f aca="false">IF(OR($D20=1,MONTH($B20)&lt;&gt;MONTH(StartDate),'У4 Ввод'!$D$219="",'У4 Ввод'!$E$219="",'У4 Ввод'!$D$219&gt;$B20),0,MAX(0,MIN(1,'У4 Ввод'!$E$219-NETWORKDAYS('У4 Ввод'!$D$219,$B20)+1))/Настройки!$E$10*100)</f>
        <v>0</v>
      </c>
      <c r="HG20" s="67" t="n">
        <f aca="false">IF(OR($D20=1,MONTH($B20)&lt;&gt;MONTH(StartDate),'У4 Ввод'!$D$220="",'У4 Ввод'!$E$220="",'У4 Ввод'!$D$220&gt;$B20),0,MAX(0,MIN(1,'У4 Ввод'!$E$220-NETWORKDAYS('У4 Ввод'!$D$220,$B20)+1))/Настройки!$E$10*100)</f>
        <v>0</v>
      </c>
      <c r="HH20" s="67" t="n">
        <f aca="false">IF(OR($D20=1,MONTH($B20)&lt;&gt;MONTH(StartDate),'У4 Ввод'!$D$221="",'У4 Ввод'!$E$221="",'У4 Ввод'!$D$221&gt;$B20),0,MAX(0,MIN(1,'У4 Ввод'!$E$221-NETWORKDAYS('У4 Ввод'!$D$221,$B20)+1))/Настройки!$E$10*100)</f>
        <v>0</v>
      </c>
      <c r="HI20" s="67" t="n">
        <f aca="false">IF(OR($D20=1,MONTH($B20)&lt;&gt;MONTH(StartDate),'У4 Ввод'!$D$222="",'У4 Ввод'!$E$222="",'У4 Ввод'!$D$222&gt;$B20),0,MAX(0,MIN(1,'У4 Ввод'!$E$222-NETWORKDAYS('У4 Ввод'!$D$222,$B20)+1))/Настройки!$E$10*100)</f>
        <v>0</v>
      </c>
      <c r="HJ20" s="67" t="n">
        <f aca="false">IF(OR($D20=1,MONTH($B20)&lt;&gt;MONTH(StartDate),'У4 Ввод'!$D$223="",'У4 Ввод'!$E$223="",'У4 Ввод'!$D$223&gt;$B20),0,MAX(0,MIN(1,'У4 Ввод'!$E$223-NETWORKDAYS('У4 Ввод'!$D$223,$B20)+1))/Настройки!$E$10*100)</f>
        <v>0</v>
      </c>
      <c r="HK20" s="67" t="n">
        <f aca="false">IF(OR($D20=1,MONTH($B20)&lt;&gt;MONTH(StartDate),'У4 Ввод'!$D$224="",'У4 Ввод'!$E$224="",'У4 Ввод'!$D$224&gt;$B20),0,MAX(0,MIN(1,'У4 Ввод'!$E$224-NETWORKDAYS('У4 Ввод'!$D$224,$B20)+1))/Настройки!$E$10*100)</f>
        <v>0</v>
      </c>
      <c r="HL20" s="67" t="n">
        <f aca="false">IF(OR($D20=1,MONTH($B20)&lt;&gt;MONTH(StartDate),'У4 Ввод'!$D$225="",'У4 Ввод'!$E$225="",'У4 Ввод'!$D$225&gt;$B20),0,MAX(0,MIN(1,'У4 Ввод'!$E$225-NETWORKDAYS('У4 Ввод'!$D$225,$B20)+1))/Настройки!$E$10*100)</f>
        <v>0</v>
      </c>
      <c r="HM20" s="67" t="n">
        <f aca="false">IF(OR($D20=1,MONTH($B20)&lt;&gt;MONTH(StartDate),'У4 Ввод'!$D$226="",'У4 Ввод'!$E$226="",'У4 Ввод'!$D$226&gt;$B20),0,MAX(0,MIN(1,'У4 Ввод'!$E$226-NETWORKDAYS('У4 Ввод'!$D$226,$B20)+1))/Настройки!$E$10*100)</f>
        <v>0</v>
      </c>
      <c r="HN20" s="67" t="n">
        <f aca="false">IF(OR($D20=1,MONTH($B20)&lt;&gt;MONTH(StartDate),'У4 Ввод'!$D$227="",'У4 Ввод'!$E$227="",'У4 Ввод'!$D$227&gt;$B20),0,MAX(0,MIN(1,'У4 Ввод'!$E$227-NETWORKDAYS('У4 Ввод'!$D$227,$B20)+1))/Настройки!$E$10*100)</f>
        <v>0</v>
      </c>
      <c r="HO20" s="67" t="n">
        <f aca="false">IF(OR($D20=1,MONTH($B20)&lt;&gt;MONTH(StartDate),'У4 Ввод'!$D$228="",'У4 Ввод'!$E$228="",'У4 Ввод'!$D$228&gt;$B20),0,MAX(0,MIN(1,'У4 Ввод'!$E$228-NETWORKDAYS('У4 Ввод'!$D$228,$B20)+1))/Настройки!$E$10*100)</f>
        <v>0</v>
      </c>
      <c r="HP20" s="67" t="n">
        <f aca="false">IF(OR($D20=1,MONTH($B20)&lt;&gt;MONTH(StartDate),'У4 Ввод'!$D$229="",'У4 Ввод'!$E$229="",'У4 Ввод'!$D$229&gt;$B20),0,MAX(0,MIN(1,'У4 Ввод'!$E$229-NETWORKDAYS('У4 Ввод'!$D$229,$B20)+1))/Настройки!$E$10*100)</f>
        <v>0</v>
      </c>
      <c r="HQ20" s="67" t="n">
        <f aca="false">IF(OR($D20=1,MONTH($B20)&lt;&gt;MONTH(StartDate),'У4 Ввод'!$D$230="",'У4 Ввод'!$E$230="",'У4 Ввод'!$D$230&gt;$B20),0,MAX(0,MIN(1,'У4 Ввод'!$E$230-NETWORKDAYS('У4 Ввод'!$D$230,$B20)+1))/Настройки!$E$10*100)</f>
        <v>0</v>
      </c>
      <c r="HR20" s="67" t="n">
        <f aca="false">IF(OR($D20=1,MONTH($B20)&lt;&gt;MONTH(StartDate),'У4 Ввод'!$D$231="",'У4 Ввод'!$E$231="",'У4 Ввод'!$D$231&gt;$B20),0,MAX(0,MIN(1,'У4 Ввод'!$E$231-NETWORKDAYS('У4 Ввод'!$D$231,$B20)+1))/Настройки!$E$10*100)</f>
        <v>0</v>
      </c>
      <c r="HS20" s="67" t="n">
        <f aca="false">IF(OR($D20=1,MONTH($B20)&lt;&gt;MONTH(StartDate),'У4 Ввод'!$D$232="",'У4 Ввод'!$E$232="",'У4 Ввод'!$D$232&gt;$B20),0,MAX(0,MIN(1,'У4 Ввод'!$E$232-NETWORKDAYS('У4 Ввод'!$D$232,$B20)+1))/Настройки!$E$10*100)</f>
        <v>0</v>
      </c>
      <c r="HT20" s="67" t="n">
        <f aca="false">IF(OR($D20=1,MONTH($B20)&lt;&gt;MONTH(StartDate),'У4 Ввод'!$D$233="",'У4 Ввод'!$E$233="",'У4 Ввод'!$D$233&gt;$B20),0,MAX(0,MIN(1,'У4 Ввод'!$E$233-NETWORKDAYS('У4 Ввод'!$D$233,$B20)+1))/Настройки!$E$10*100)</f>
        <v>0</v>
      </c>
      <c r="HU20" s="67" t="n">
        <f aca="false">IF(OR($D20=1,MONTH($B20)&lt;&gt;MONTH(StartDate),'У4 Ввод'!$D$234="",'У4 Ввод'!$E$234="",'У4 Ввод'!$D$234&gt;$B20),0,MAX(0,MIN(1,'У4 Ввод'!$E$234-NETWORKDAYS('У4 Ввод'!$D$234,$B20)+1))/Настройки!$E$10*100)</f>
        <v>0</v>
      </c>
      <c r="HV20" s="67" t="n">
        <f aca="false">IF(OR($D20=1,MONTH($B20)&lt;&gt;MONTH(StartDate),'У4 Ввод'!$D$235="",'У4 Ввод'!$E$235="",'У4 Ввод'!$D$235&gt;$B20),0,MAX(0,MIN(1,'У4 Ввод'!$E$235-NETWORKDAYS('У4 Ввод'!$D$235,$B20)+1))/Настройки!$E$10*100)</f>
        <v>0</v>
      </c>
      <c r="HW20" s="67" t="n">
        <f aca="false">IF(OR($D20=1,MONTH($B20)&lt;&gt;MONTH(StartDate),'У4 Ввод'!$D$236="",'У4 Ввод'!$E$236="",'У4 Ввод'!$D$236&gt;$B20),0,MAX(0,MIN(1,'У4 Ввод'!$E$236-NETWORKDAYS('У4 Ввод'!$D$236,$B20)+1))/Настройки!$E$10*100)</f>
        <v>0</v>
      </c>
      <c r="HX20" s="67" t="n">
        <f aca="false">IF(OR($D20=1,MONTH($B20)&lt;&gt;MONTH(StartDate),'У4 Ввод'!$D$237="",'У4 Ввод'!$E$237="",'У4 Ввод'!$D$237&gt;$B20),0,MAX(0,MIN(1,'У4 Ввод'!$E$237-NETWORKDAYS('У4 Ввод'!$D$237,$B20)+1))/Настройки!$E$10*100)</f>
        <v>0</v>
      </c>
      <c r="HY20" s="67" t="n">
        <f aca="false">IF(OR($D20=1,MONTH($B20)&lt;&gt;MONTH(StartDate),'У4 Ввод'!$D$238="",'У4 Ввод'!$E$238="",'У4 Ввод'!$D$238&gt;$B20),0,MAX(0,MIN(1,'У4 Ввод'!$E$238-NETWORKDAYS('У4 Ввод'!$D$238,$B20)+1))/Настройки!$E$10*100)</f>
        <v>0</v>
      </c>
      <c r="HZ20" s="67" t="n">
        <f aca="false">IF(OR($D20=1,MONTH($B20)&lt;&gt;MONTH(StartDate),'У4 Ввод'!$D$239="",'У4 Ввод'!$E$239="",'У4 Ввод'!$D$239&gt;$B20),0,MAX(0,MIN(1,'У4 Ввод'!$E$239-NETWORKDAYS('У4 Ввод'!$D$239,$B20)+1))/Настройки!$E$10*100)</f>
        <v>0</v>
      </c>
      <c r="IA20" s="67" t="n">
        <f aca="false">IF(OR($D20=1,MONTH($B20)&lt;&gt;MONTH(StartDate),'У4 Ввод'!$D$240="",'У4 Ввод'!$E$240="",'У4 Ввод'!$D$240&gt;$B20),0,MAX(0,MIN(1,'У4 Ввод'!$E$240-NETWORKDAYS('У4 Ввод'!$D$240,$B20)+1))/Настройки!$E$10*100)</f>
        <v>0</v>
      </c>
      <c r="IB20" s="67" t="n">
        <f aca="false">IF(OR($D20=1,MONTH($B20)&lt;&gt;MONTH(StartDate),'У4 Ввод'!$D$241="",'У4 Ввод'!$E$241="",'У4 Ввод'!$D$241&gt;$B20),0,MAX(0,MIN(1,'У4 Ввод'!$E$241-NETWORKDAYS('У4 Ввод'!$D$241,$B20)+1))/Настройки!$E$10*100)</f>
        <v>0</v>
      </c>
      <c r="IC20" s="67" t="n">
        <f aca="false">IF(OR($D20=1,MONTH($B20)&lt;&gt;MONTH(StartDate),'У4 Ввод'!$D$242="",'У4 Ввод'!$E$242="",'У4 Ввод'!$D$242&gt;$B20),0,MAX(0,MIN(1,'У4 Ввод'!$E$242-NETWORKDAYS('У4 Ввод'!$D$242,$B20)+1))/Настройки!$E$10*100)</f>
        <v>0</v>
      </c>
      <c r="ID20" s="67" t="n">
        <f aca="false">IF(OR($D20=1,MONTH($B20)&lt;&gt;MONTH(StartDate),'У4 Ввод'!$D$243="",'У4 Ввод'!$E$243="",'У4 Ввод'!$D$243&gt;$B20),0,MAX(0,MIN(1,'У4 Ввод'!$E$243-NETWORKDAYS('У4 Ввод'!$D$243,$B20)+1))/Настройки!$E$10*100)</f>
        <v>0</v>
      </c>
      <c r="IE20" s="67" t="n">
        <f aca="false">IF(OR($D20=1,MONTH($B20)&lt;&gt;MONTH(StartDate),'У4 Ввод'!$D$244="",'У4 Ввод'!$E$244="",'У4 Ввод'!$D$244&gt;$B20),0,MAX(0,MIN(1,'У4 Ввод'!$E$244-NETWORKDAYS('У4 Ввод'!$D$244,$B20)+1))/Настройки!$E$10*100)</f>
        <v>0</v>
      </c>
      <c r="IF20" s="67" t="n">
        <f aca="false">IF(OR($D20=1,MONTH($B20)&lt;&gt;MONTH(StartDate),'У4 Ввод'!$D$245="",'У4 Ввод'!$E$245="",'У4 Ввод'!$D$245&gt;$B20),0,MAX(0,MIN(1,'У4 Ввод'!$E$245-NETWORKDAYS('У4 Ввод'!$D$245,$B20)+1))/Настройки!$E$10*100)</f>
        <v>0</v>
      </c>
      <c r="IG20" s="67" t="n">
        <f aca="false">IF(OR($D20=1,MONTH($B20)&lt;&gt;MONTH(StartDate),'У4 Ввод'!$D$246="",'У4 Ввод'!$E$246="",'У4 Ввод'!$D$246&gt;$B20),0,MAX(0,MIN(1,'У4 Ввод'!$E$246-NETWORKDAYS('У4 Ввод'!$D$246,$B20)+1))/Настройки!$E$10*100)</f>
        <v>0</v>
      </c>
      <c r="IH20" s="67" t="n">
        <f aca="false">IF(OR($D20=1,MONTH($B20)&lt;&gt;MONTH(StartDate),'У4 Ввод'!$D$247="",'У4 Ввод'!$E$247="",'У4 Ввод'!$D$247&gt;$B20),0,MAX(0,MIN(1,'У4 Ввод'!$E$247-NETWORKDAYS('У4 Ввод'!$D$247,$B20)+1))/Настройки!$E$10*100)</f>
        <v>0</v>
      </c>
      <c r="II20" s="67" t="n">
        <f aca="false">IF(OR($D20=1,MONTH($B20)&lt;&gt;MONTH(StartDate),'У4 Ввод'!$D$248="",'У4 Ввод'!$E$248="",'У4 Ввод'!$D$248&gt;$B20),0,MAX(0,MIN(1,'У4 Ввод'!$E$248-NETWORKDAYS('У4 Ввод'!$D$248,$B20)+1))/Настройки!$E$10*100)</f>
        <v>0</v>
      </c>
      <c r="IJ20" s="67" t="n">
        <f aca="false">IF(OR($D20=1,MONTH($B20)&lt;&gt;MONTH(StartDate),'У4 Ввод'!$D$249="",'У4 Ввод'!$E$249="",'У4 Ввод'!$D$249&gt;$B20),0,MAX(0,MIN(1,'У4 Ввод'!$E$249-NETWORKDAYS('У4 Ввод'!$D$249,$B20)+1))/Настройки!$E$10*100)</f>
        <v>0</v>
      </c>
      <c r="IK20" s="67" t="n">
        <f aca="false">IF(OR($D20=1,MONTH($B20)&lt;&gt;MONTH(StartDate),'У4 Ввод'!$D$250="",'У4 Ввод'!$E$250="",'У4 Ввод'!$D$250&gt;$B20),0,MAX(0,MIN(1,'У4 Ввод'!$E$250-NETWORKDAYS('У4 Ввод'!$D$250,$B20)+1))/Настройки!$E$10*100)</f>
        <v>0</v>
      </c>
      <c r="IL20" s="67" t="n">
        <f aca="false">IF(OR($D20=1,MONTH($B20)&lt;&gt;MONTH(StartDate),'У4 Ввод'!$D$251="",'У4 Ввод'!$E$251="",'У4 Ввод'!$D$251&gt;$B20),0,MAX(0,MIN(1,'У4 Ввод'!$E$251-NETWORKDAYS('У4 Ввод'!$D$251,$B20)+1))/Настройки!$E$10*100)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IF(OR($D21=1,MONTH($B21)&lt;&gt;MONTH(StartDate),'У4 Ввод'!$D$12="",'У4 Ввод'!$E$12="",'У4 Ввод'!$D$12&gt;$B21),0,MAX(0,MIN(1,'У4 Ввод'!$E$12-NETWORKDAYS('У4 Ввод'!$D$12,$B21)+1))/Настройки!$E$10*100)</f>
        <v>0</v>
      </c>
      <c r="H21" s="67" t="n">
        <f aca="false">IF(OR($D21=1,MONTH($B21)&lt;&gt;MONTH(StartDate),'У4 Ввод'!$D$13="",'У4 Ввод'!$E$13="",'У4 Ввод'!$D$13&gt;$B21),0,MAX(0,MIN(1,'У4 Ввод'!$E$13-NETWORKDAYS('У4 Ввод'!$D$13,$B21)+1))/Настройки!$E$10*100)</f>
        <v>0</v>
      </c>
      <c r="I21" s="67" t="n">
        <f aca="false">IF(OR($D21=1,MONTH($B21)&lt;&gt;MONTH(StartDate),'У4 Ввод'!$D$14="",'У4 Ввод'!$E$14="",'У4 Ввод'!$D$14&gt;$B21),0,MAX(0,MIN(1,'У4 Ввод'!$E$14-NETWORKDAYS('У4 Ввод'!$D$14,$B21)+1))/Настройки!$E$10*100)</f>
        <v>0</v>
      </c>
      <c r="J21" s="67" t="n">
        <f aca="false">IF(OR($D21=1,MONTH($B21)&lt;&gt;MONTH(StartDate),'У4 Ввод'!$D$15="",'У4 Ввод'!$E$15="",'У4 Ввод'!$D$15&gt;$B21),0,MAX(0,MIN(1,'У4 Ввод'!$E$15-NETWORKDAYS('У4 Ввод'!$D$15,$B21)+1))/Настройки!$E$10*100)</f>
        <v>0</v>
      </c>
      <c r="K21" s="67" t="n">
        <f aca="false">IF(OR($D21=1,MONTH($B21)&lt;&gt;MONTH(StartDate),'У4 Ввод'!$D$16="",'У4 Ввод'!$E$16="",'У4 Ввод'!$D$16&gt;$B21),0,MAX(0,MIN(1,'У4 Ввод'!$E$16-NETWORKDAYS('У4 Ввод'!$D$16,$B21)+1))/Настройки!$E$10*100)</f>
        <v>0</v>
      </c>
      <c r="L21" s="67" t="n">
        <f aca="false">IF(OR($D21=1,MONTH($B21)&lt;&gt;MONTH(StartDate),'У4 Ввод'!$D$17="",'У4 Ввод'!$E$17="",'У4 Ввод'!$D$17&gt;$B21),0,MAX(0,MIN(1,'У4 Ввод'!$E$17-NETWORKDAYS('У4 Ввод'!$D$17,$B21)+1))/Настройки!$E$10*100)</f>
        <v>0</v>
      </c>
      <c r="M21" s="67" t="n">
        <f aca="false">IF(OR($D21=1,MONTH($B21)&lt;&gt;MONTH(StartDate),'У4 Ввод'!$D$18="",'У4 Ввод'!$E$18="",'У4 Ввод'!$D$18&gt;$B21),0,MAX(0,MIN(1,'У4 Ввод'!$E$18-NETWORKDAYS('У4 Ввод'!$D$18,$B21)+1))/Настройки!$E$10*100)</f>
        <v>0</v>
      </c>
      <c r="N21" s="67" t="n">
        <f aca="false">IF(OR($D21=1,MONTH($B21)&lt;&gt;MONTH(StartDate),'У4 Ввод'!$D$19="",'У4 Ввод'!$E$19="",'У4 Ввод'!$D$19&gt;$B21),0,MAX(0,MIN(1,'У4 Ввод'!$E$19-NETWORKDAYS('У4 Ввод'!$D$19,$B21)+1))/Настройки!$E$10*100)</f>
        <v>0</v>
      </c>
      <c r="O21" s="67" t="n">
        <f aca="false">IF(OR($D21=1,MONTH($B21)&lt;&gt;MONTH(StartDate),'У4 Ввод'!$D$20="",'У4 Ввод'!$E$20="",'У4 Ввод'!$D$20&gt;$B21),0,MAX(0,MIN(1,'У4 Ввод'!$E$20-NETWORKDAYS('У4 Ввод'!$D$20,$B21)+1))/Настройки!$E$10*100)</f>
        <v>0</v>
      </c>
      <c r="P21" s="67" t="n">
        <f aca="false">IF(OR($D21=1,MONTH($B21)&lt;&gt;MONTH(StartDate),'У4 Ввод'!$D$21="",'У4 Ввод'!$E$21="",'У4 Ввод'!$D$21&gt;$B21),0,MAX(0,MIN(1,'У4 Ввод'!$E$21-NETWORKDAYS('У4 Ввод'!$D$21,$B21)+1))/Настройки!$E$10*100)</f>
        <v>0</v>
      </c>
      <c r="Q21" s="67" t="n">
        <f aca="false">IF(OR($D21=1,MONTH($B21)&lt;&gt;MONTH(StartDate),'У4 Ввод'!$D$22="",'У4 Ввод'!$E$22="",'У4 Ввод'!$D$22&gt;$B21),0,MAX(0,MIN(1,'У4 Ввод'!$E$22-NETWORKDAYS('У4 Ввод'!$D$22,$B21)+1))/Настройки!$E$10*100)</f>
        <v>0</v>
      </c>
      <c r="R21" s="67" t="n">
        <f aca="false">IF(OR($D21=1,MONTH($B21)&lt;&gt;MONTH(StartDate),'У4 Ввод'!$D$23="",'У4 Ввод'!$E$23="",'У4 Ввод'!$D$23&gt;$B21),0,MAX(0,MIN(1,'У4 Ввод'!$E$23-NETWORKDAYS('У4 Ввод'!$D$23,$B21)+1))/Настройки!$E$10*100)</f>
        <v>0</v>
      </c>
      <c r="S21" s="67" t="n">
        <f aca="false">IF(OR($D21=1,MONTH($B21)&lt;&gt;MONTH(StartDate),'У4 Ввод'!$D$24="",'У4 Ввод'!$E$24="",'У4 Ввод'!$D$24&gt;$B21),0,MAX(0,MIN(1,'У4 Ввод'!$E$24-NETWORKDAYS('У4 Ввод'!$D$24,$B21)+1))/Настройки!$E$10*100)</f>
        <v>0</v>
      </c>
      <c r="T21" s="67" t="n">
        <f aca="false">IF(OR($D21=1,MONTH($B21)&lt;&gt;MONTH(StartDate),'У4 Ввод'!$D$25="",'У4 Ввод'!$E$25="",'У4 Ввод'!$D$25&gt;$B21),0,MAX(0,MIN(1,'У4 Ввод'!$E$25-NETWORKDAYS('У4 Ввод'!$D$25,$B21)+1))/Настройки!$E$10*100)</f>
        <v>0</v>
      </c>
      <c r="U21" s="67" t="n">
        <f aca="false">IF(OR($D21=1,MONTH($B21)&lt;&gt;MONTH(StartDate),'У4 Ввод'!$D$26="",'У4 Ввод'!$E$26="",'У4 Ввод'!$D$26&gt;$B21),0,MAX(0,MIN(1,'У4 Ввод'!$E$26-NETWORKDAYS('У4 Ввод'!$D$26,$B21)+1))/Настройки!$E$10*100)</f>
        <v>0</v>
      </c>
      <c r="V21" s="67" t="n">
        <f aca="false">IF(OR($D21=1,MONTH($B21)&lt;&gt;MONTH(StartDate),'У4 Ввод'!$D$27="",'У4 Ввод'!$E$27="",'У4 Ввод'!$D$27&gt;$B21),0,MAX(0,MIN(1,'У4 Ввод'!$E$27-NETWORKDAYS('У4 Ввод'!$D$27,$B21)+1))/Настройки!$E$10*100)</f>
        <v>0</v>
      </c>
      <c r="W21" s="67" t="n">
        <f aca="false">IF(OR($D21=1,MONTH($B21)&lt;&gt;MONTH(StartDate),'У4 Ввод'!$D$28="",'У4 Ввод'!$E$28="",'У4 Ввод'!$D$28&gt;$B21),0,MAX(0,MIN(1,'У4 Ввод'!$E$28-NETWORKDAYS('У4 Ввод'!$D$28,$B21)+1))/Настройки!$E$10*100)</f>
        <v>0</v>
      </c>
      <c r="X21" s="67" t="n">
        <f aca="false">IF(OR($D21=1,MONTH($B21)&lt;&gt;MONTH(StartDate),'У4 Ввод'!$D$29="",'У4 Ввод'!$E$29="",'У4 Ввод'!$D$29&gt;$B21),0,MAX(0,MIN(1,'У4 Ввод'!$E$29-NETWORKDAYS('У4 Ввод'!$D$29,$B21)+1))/Настройки!$E$10*100)</f>
        <v>0</v>
      </c>
      <c r="Y21" s="67" t="n">
        <f aca="false">IF(OR($D21=1,MONTH($B21)&lt;&gt;MONTH(StartDate),'У4 Ввод'!$D$30="",'У4 Ввод'!$E$30="",'У4 Ввод'!$D$30&gt;$B21),0,MAX(0,MIN(1,'У4 Ввод'!$E$30-NETWORKDAYS('У4 Ввод'!$D$30,$B21)+1))/Настройки!$E$10*100)</f>
        <v>0</v>
      </c>
      <c r="Z21" s="67" t="n">
        <f aca="false">IF(OR($D21=1,MONTH($B21)&lt;&gt;MONTH(StartDate),'У4 Ввод'!$D$31="",'У4 Ввод'!$E$31="",'У4 Ввод'!$D$31&gt;$B21),0,MAX(0,MIN(1,'У4 Ввод'!$E$31-NETWORKDAYS('У4 Ввод'!$D$31,$B21)+1))/Настройки!$E$10*100)</f>
        <v>0</v>
      </c>
      <c r="AA21" s="67" t="n">
        <f aca="false">IF(OR($D21=1,MONTH($B21)&lt;&gt;MONTH(StartDate),'У4 Ввод'!$D$32="",'У4 Ввод'!$E$32="",'У4 Ввод'!$D$32&gt;$B21),0,MAX(0,MIN(1,'У4 Ввод'!$E$32-NETWORKDAYS('У4 Ввод'!$D$32,$B21)+1))/Настройки!$E$10*100)</f>
        <v>0</v>
      </c>
      <c r="AB21" s="67" t="n">
        <f aca="false">IF(OR($D21=1,MONTH($B21)&lt;&gt;MONTH(StartDate),'У4 Ввод'!$D$33="",'У4 Ввод'!$E$33="",'У4 Ввод'!$D$33&gt;$B21),0,MAX(0,MIN(1,'У4 Ввод'!$E$33-NETWORKDAYS('У4 Ввод'!$D$33,$B21)+1))/Настройки!$E$10*100)</f>
        <v>0</v>
      </c>
      <c r="AC21" s="67" t="n">
        <f aca="false">IF(OR($D21=1,MONTH($B21)&lt;&gt;MONTH(StartDate),'У4 Ввод'!$D$34="",'У4 Ввод'!$E$34="",'У4 Ввод'!$D$34&gt;$B21),0,MAX(0,MIN(1,'У4 Ввод'!$E$34-NETWORKDAYS('У4 Ввод'!$D$34,$B21)+1))/Настройки!$E$10*100)</f>
        <v>0</v>
      </c>
      <c r="AD21" s="67" t="n">
        <f aca="false">IF(OR($D21=1,MONTH($B21)&lt;&gt;MONTH(StartDate),'У4 Ввод'!$D$35="",'У4 Ввод'!$E$35="",'У4 Ввод'!$D$35&gt;$B21),0,MAX(0,MIN(1,'У4 Ввод'!$E$35-NETWORKDAYS('У4 Ввод'!$D$35,$B21)+1))/Настройки!$E$10*100)</f>
        <v>0</v>
      </c>
      <c r="AE21" s="67" t="n">
        <f aca="false">IF(OR($D21=1,MONTH($B21)&lt;&gt;MONTH(StartDate),'У4 Ввод'!$D$36="",'У4 Ввод'!$E$36="",'У4 Ввод'!$D$36&gt;$B21),0,MAX(0,MIN(1,'У4 Ввод'!$E$36-NETWORKDAYS('У4 Ввод'!$D$36,$B21)+1))/Настройки!$E$10*100)</f>
        <v>0</v>
      </c>
      <c r="AF21" s="67" t="n">
        <f aca="false">IF(OR($D21=1,MONTH($B21)&lt;&gt;MONTH(StartDate),'У4 Ввод'!$D$37="",'У4 Ввод'!$E$37="",'У4 Ввод'!$D$37&gt;$B21),0,MAX(0,MIN(1,'У4 Ввод'!$E$37-NETWORKDAYS('У4 Ввод'!$D$37,$B21)+1))/Настройки!$E$10*100)</f>
        <v>0</v>
      </c>
      <c r="AG21" s="67" t="n">
        <f aca="false">IF(OR($D21=1,MONTH($B21)&lt;&gt;MONTH(StartDate),'У4 Ввод'!$D$38="",'У4 Ввод'!$E$38="",'У4 Ввод'!$D$38&gt;$B21),0,MAX(0,MIN(1,'У4 Ввод'!$E$38-NETWORKDAYS('У4 Ввод'!$D$38,$B21)+1))/Настройки!$E$10*100)</f>
        <v>0</v>
      </c>
      <c r="AH21" s="67" t="n">
        <f aca="false">IF(OR($D21=1,MONTH($B21)&lt;&gt;MONTH(StartDate),'У4 Ввод'!$D$39="",'У4 Ввод'!$E$39="",'У4 Ввод'!$D$39&gt;$B21),0,MAX(0,MIN(1,'У4 Ввод'!$E$39-NETWORKDAYS('У4 Ввод'!$D$39,$B21)+1))/Настройки!$E$10*100)</f>
        <v>0</v>
      </c>
      <c r="AI21" s="67" t="n">
        <f aca="false">IF(OR($D21=1,MONTH($B21)&lt;&gt;MONTH(StartDate),'У4 Ввод'!$D$40="",'У4 Ввод'!$E$40="",'У4 Ввод'!$D$40&gt;$B21),0,MAX(0,MIN(1,'У4 Ввод'!$E$40-NETWORKDAYS('У4 Ввод'!$D$40,$B21)+1))/Настройки!$E$10*100)</f>
        <v>0</v>
      </c>
      <c r="AJ21" s="67" t="n">
        <f aca="false">IF(OR($D21=1,MONTH($B21)&lt;&gt;MONTH(StartDate),'У4 Ввод'!$D$41="",'У4 Ввод'!$E$41="",'У4 Ввод'!$D$41&gt;$B21),0,MAX(0,MIN(1,'У4 Ввод'!$E$41-NETWORKDAYS('У4 Ввод'!$D$41,$B21)+1))/Настройки!$E$10*100)</f>
        <v>0</v>
      </c>
      <c r="AK21" s="67" t="n">
        <f aca="false">IF(OR($D21=1,MONTH($B21)&lt;&gt;MONTH(StartDate),'У4 Ввод'!$D$42="",'У4 Ввод'!$E$42="",'У4 Ввод'!$D$42&gt;$B21),0,MAX(0,MIN(1,'У4 Ввод'!$E$42-NETWORKDAYS('У4 Ввод'!$D$42,$B21)+1))/Настройки!$E$10*100)</f>
        <v>0</v>
      </c>
      <c r="AL21" s="67" t="n">
        <f aca="false">IF(OR($D21=1,MONTH($B21)&lt;&gt;MONTH(StartDate),'У4 Ввод'!$D$43="",'У4 Ввод'!$E$43="",'У4 Ввод'!$D$43&gt;$B21),0,MAX(0,MIN(1,'У4 Ввод'!$E$43-NETWORKDAYS('У4 Ввод'!$D$43,$B21)+1))/Настройки!$E$10*100)</f>
        <v>0</v>
      </c>
      <c r="AM21" s="67" t="n">
        <f aca="false">IF(OR($D21=1,MONTH($B21)&lt;&gt;MONTH(StartDate),'У4 Ввод'!$D$44="",'У4 Ввод'!$E$44="",'У4 Ввод'!$D$44&gt;$B21),0,MAX(0,MIN(1,'У4 Ввод'!$E$44-NETWORKDAYS('У4 Ввод'!$D$44,$B21)+1))/Настройки!$E$10*100)</f>
        <v>0</v>
      </c>
      <c r="AN21" s="67" t="n">
        <f aca="false">IF(OR($D21=1,MONTH($B21)&lt;&gt;MONTH(StartDate),'У4 Ввод'!$D$45="",'У4 Ввод'!$E$45="",'У4 Ввод'!$D$45&gt;$B21),0,MAX(0,MIN(1,'У4 Ввод'!$E$45-NETWORKDAYS('У4 Ввод'!$D$45,$B21)+1))/Настройки!$E$10*100)</f>
        <v>0</v>
      </c>
      <c r="AO21" s="67" t="n">
        <f aca="false">IF(OR($D21=1,MONTH($B21)&lt;&gt;MONTH(StartDate),'У4 Ввод'!$D$46="",'У4 Ввод'!$E$46="",'У4 Ввод'!$D$46&gt;$B21),0,MAX(0,MIN(1,'У4 Ввод'!$E$46-NETWORKDAYS('У4 Ввод'!$D$46,$B21)+1))/Настройки!$E$10*100)</f>
        <v>0</v>
      </c>
      <c r="AP21" s="67" t="n">
        <f aca="false">IF(OR($D21=1,MONTH($B21)&lt;&gt;MONTH(StartDate),'У4 Ввод'!$D$47="",'У4 Ввод'!$E$47="",'У4 Ввод'!$D$47&gt;$B21),0,MAX(0,MIN(1,'У4 Ввод'!$E$47-NETWORKDAYS('У4 Ввод'!$D$47,$B21)+1))/Настройки!$E$10*100)</f>
        <v>0</v>
      </c>
      <c r="AQ21" s="67" t="n">
        <f aca="false">IF(OR($D21=1,MONTH($B21)&lt;&gt;MONTH(StartDate),'У4 Ввод'!$D$48="",'У4 Ввод'!$E$48="",'У4 Ввод'!$D$48&gt;$B21),0,MAX(0,MIN(1,'У4 Ввод'!$E$48-NETWORKDAYS('У4 Ввод'!$D$48,$B21)+1))/Настройки!$E$10*100)</f>
        <v>0</v>
      </c>
      <c r="AR21" s="67" t="n">
        <f aca="false">IF(OR($D21=1,MONTH($B21)&lt;&gt;MONTH(StartDate),'У4 Ввод'!$D$49="",'У4 Ввод'!$E$49="",'У4 Ввод'!$D$49&gt;$B21),0,MAX(0,MIN(1,'У4 Ввод'!$E$49-NETWORKDAYS('У4 Ввод'!$D$49,$B21)+1))/Настройки!$E$10*100)</f>
        <v>0</v>
      </c>
      <c r="AS21" s="67" t="n">
        <f aca="false">IF(OR($D21=1,MONTH($B21)&lt;&gt;MONTH(StartDate),'У4 Ввод'!$D$50="",'У4 Ввод'!$E$50="",'У4 Ввод'!$D$50&gt;$B21),0,MAX(0,MIN(1,'У4 Ввод'!$E$50-NETWORKDAYS('У4 Ввод'!$D$50,$B21)+1))/Настройки!$E$10*100)</f>
        <v>0</v>
      </c>
      <c r="AT21" s="67" t="n">
        <f aca="false">IF(OR($D21=1,MONTH($B21)&lt;&gt;MONTH(StartDate),'У4 Ввод'!$D$51="",'У4 Ввод'!$E$51="",'У4 Ввод'!$D$51&gt;$B21),0,MAX(0,MIN(1,'У4 Ввод'!$E$51-NETWORKDAYS('У4 Ввод'!$D$51,$B21)+1))/Настройки!$E$10*100)</f>
        <v>0</v>
      </c>
      <c r="AU21" s="67" t="n">
        <f aca="false">IF(OR($D21=1,MONTH($B21)&lt;&gt;MONTH(StartDate),'У4 Ввод'!$D$52="",'У4 Ввод'!$E$52="",'У4 Ввод'!$D$52&gt;$B21),0,MAX(0,MIN(1,'У4 Ввод'!$E$52-NETWORKDAYS('У4 Ввод'!$D$52,$B21)+1))/Настройки!$E$10*100)</f>
        <v>0</v>
      </c>
      <c r="AV21" s="67" t="n">
        <f aca="false">IF(OR($D21=1,MONTH($B21)&lt;&gt;MONTH(StartDate),'У4 Ввод'!$D$53="",'У4 Ввод'!$E$53="",'У4 Ввод'!$D$53&gt;$B21),0,MAX(0,MIN(1,'У4 Ввод'!$E$53-NETWORKDAYS('У4 Ввод'!$D$53,$B21)+1))/Настройки!$E$10*100)</f>
        <v>0</v>
      </c>
      <c r="AW21" s="67" t="n">
        <f aca="false">IF(OR($D21=1,MONTH($B21)&lt;&gt;MONTH(StartDate),'У4 Ввод'!$D$54="",'У4 Ввод'!$E$54="",'У4 Ввод'!$D$54&gt;$B21),0,MAX(0,MIN(1,'У4 Ввод'!$E$54-NETWORKDAYS('У4 Ввод'!$D$54,$B21)+1))/Настройки!$E$10*100)</f>
        <v>0</v>
      </c>
      <c r="AX21" s="67" t="n">
        <f aca="false">IF(OR($D21=1,MONTH($B21)&lt;&gt;MONTH(StartDate),'У4 Ввод'!$D$55="",'У4 Ввод'!$E$55="",'У4 Ввод'!$D$55&gt;$B21),0,MAX(0,MIN(1,'У4 Ввод'!$E$55-NETWORKDAYS('У4 Ввод'!$D$55,$B21)+1))/Настройки!$E$10*100)</f>
        <v>0</v>
      </c>
      <c r="AY21" s="67" t="n">
        <f aca="false">IF(OR($D21=1,MONTH($B21)&lt;&gt;MONTH(StartDate),'У4 Ввод'!$D$56="",'У4 Ввод'!$E$56="",'У4 Ввод'!$D$56&gt;$B21),0,MAX(0,MIN(1,'У4 Ввод'!$E$56-NETWORKDAYS('У4 Ввод'!$D$56,$B21)+1))/Настройки!$E$10*100)</f>
        <v>0</v>
      </c>
      <c r="AZ21" s="67" t="n">
        <f aca="false">IF(OR($D21=1,MONTH($B21)&lt;&gt;MONTH(StartDate),'У4 Ввод'!$D$57="",'У4 Ввод'!$E$57="",'У4 Ввод'!$D$57&gt;$B21),0,MAX(0,MIN(1,'У4 Ввод'!$E$57-NETWORKDAYS('У4 Ввод'!$D$57,$B21)+1))/Настройки!$E$10*100)</f>
        <v>0</v>
      </c>
      <c r="BA21" s="67" t="n">
        <f aca="false">IF(OR($D21=1,MONTH($B21)&lt;&gt;MONTH(StartDate),'У4 Ввод'!$D$58="",'У4 Ввод'!$E$58="",'У4 Ввод'!$D$58&gt;$B21),0,MAX(0,MIN(1,'У4 Ввод'!$E$58-NETWORKDAYS('У4 Ввод'!$D$58,$B21)+1))/Настройки!$E$10*100)</f>
        <v>0</v>
      </c>
      <c r="BB21" s="67" t="n">
        <f aca="false">IF(OR($D21=1,MONTH($B21)&lt;&gt;MONTH(StartDate),'У4 Ввод'!$D$59="",'У4 Ввод'!$E$59="",'У4 Ввод'!$D$59&gt;$B21),0,MAX(0,MIN(1,'У4 Ввод'!$E$59-NETWORKDAYS('У4 Ввод'!$D$59,$B21)+1))/Настройки!$E$10*100)</f>
        <v>0</v>
      </c>
      <c r="BC21" s="67" t="n">
        <f aca="false">IF(OR($D21=1,MONTH($B21)&lt;&gt;MONTH(StartDate),'У4 Ввод'!$D$60="",'У4 Ввод'!$E$60="",'У4 Ввод'!$D$60&gt;$B21),0,MAX(0,MIN(1,'У4 Ввод'!$E$60-NETWORKDAYS('У4 Ввод'!$D$60,$B21)+1))/Настройки!$E$10*100)</f>
        <v>0</v>
      </c>
      <c r="BD21" s="67" t="n">
        <f aca="false">IF(OR($D21=1,MONTH($B21)&lt;&gt;MONTH(StartDate),'У4 Ввод'!$D$61="",'У4 Ввод'!$E$61="",'У4 Ввод'!$D$61&gt;$B21),0,MAX(0,MIN(1,'У4 Ввод'!$E$61-NETWORKDAYS('У4 Ввод'!$D$61,$B21)+1))/Настройки!$E$10*100)</f>
        <v>0</v>
      </c>
      <c r="BE21" s="67" t="n">
        <f aca="false">IF(OR($D21=1,MONTH($B21)&lt;&gt;MONTH(StartDate),'У4 Ввод'!$D$62="",'У4 Ввод'!$E$62="",'У4 Ввод'!$D$62&gt;$B21),0,MAX(0,MIN(1,'У4 Ввод'!$E$62-NETWORKDAYS('У4 Ввод'!$D$62,$B21)+1))/Настройки!$E$10*100)</f>
        <v>0</v>
      </c>
      <c r="BF21" s="67" t="n">
        <f aca="false">IF(OR($D21=1,MONTH($B21)&lt;&gt;MONTH(StartDate),'У4 Ввод'!$D$63="",'У4 Ввод'!$E$63="",'У4 Ввод'!$D$63&gt;$B21),0,MAX(0,MIN(1,'У4 Ввод'!$E$63-NETWORKDAYS('У4 Ввод'!$D$63,$B21)+1))/Настройки!$E$10*100)</f>
        <v>0</v>
      </c>
      <c r="BG21" s="67" t="n">
        <f aca="false">IF(OR($D21=1,MONTH($B21)&lt;&gt;MONTH(StartDate),'У4 Ввод'!$D$64="",'У4 Ввод'!$E$64="",'У4 Ввод'!$D$64&gt;$B21),0,MAX(0,MIN(1,'У4 Ввод'!$E$64-NETWORKDAYS('У4 Ввод'!$D$64,$B21)+1))/Настройки!$E$10*100)</f>
        <v>0</v>
      </c>
      <c r="BH21" s="67" t="n">
        <f aca="false">IF(OR($D21=1,MONTH($B21)&lt;&gt;MONTH(StartDate),'У4 Ввод'!$D$65="",'У4 Ввод'!$E$65="",'У4 Ввод'!$D$65&gt;$B21),0,MAX(0,MIN(1,'У4 Ввод'!$E$65-NETWORKDAYS('У4 Ввод'!$D$65,$B21)+1))/Настройки!$E$10*100)</f>
        <v>0</v>
      </c>
      <c r="BI21" s="67" t="n">
        <f aca="false">IF(OR($D21=1,MONTH($B21)&lt;&gt;MONTH(StartDate),'У4 Ввод'!$D$66="",'У4 Ввод'!$E$66="",'У4 Ввод'!$D$66&gt;$B21),0,MAX(0,MIN(1,'У4 Ввод'!$E$66-NETWORKDAYS('У4 Ввод'!$D$66,$B21)+1))/Настройки!$E$10*100)</f>
        <v>0</v>
      </c>
      <c r="BJ21" s="67" t="n">
        <f aca="false">IF(OR($D21=1,MONTH($B21)&lt;&gt;MONTH(StartDate),'У4 Ввод'!$D$67="",'У4 Ввод'!$E$67="",'У4 Ввод'!$D$67&gt;$B21),0,MAX(0,MIN(1,'У4 Ввод'!$E$67-NETWORKDAYS('У4 Ввод'!$D$67,$B21)+1))/Настройки!$E$10*100)</f>
        <v>0</v>
      </c>
      <c r="BK21" s="67" t="n">
        <f aca="false">IF(OR($D21=1,MONTH($B21)&lt;&gt;MONTH(StartDate),'У4 Ввод'!$D$68="",'У4 Ввод'!$E$68="",'У4 Ввод'!$D$68&gt;$B21),0,MAX(0,MIN(1,'У4 Ввод'!$E$68-NETWORKDAYS('У4 Ввод'!$D$68,$B21)+1))/Настройки!$E$10*100)</f>
        <v>0</v>
      </c>
      <c r="BL21" s="67" t="n">
        <f aca="false">IF(OR($D21=1,MONTH($B21)&lt;&gt;MONTH(StartDate),'У4 Ввод'!$D$69="",'У4 Ввод'!$E$69="",'У4 Ввод'!$D$69&gt;$B21),0,MAX(0,MIN(1,'У4 Ввод'!$E$69-NETWORKDAYS('У4 Ввод'!$D$69,$B21)+1))/Настройки!$E$10*100)</f>
        <v>0</v>
      </c>
      <c r="BM21" s="67" t="n">
        <f aca="false">IF(OR($D21=1,MONTH($B21)&lt;&gt;MONTH(StartDate),'У4 Ввод'!$D$70="",'У4 Ввод'!$E$70="",'У4 Ввод'!$D$70&gt;$B21),0,MAX(0,MIN(1,'У4 Ввод'!$E$70-NETWORKDAYS('У4 Ввод'!$D$70,$B21)+1))/Настройки!$E$10*100)</f>
        <v>0</v>
      </c>
      <c r="BN21" s="67" t="n">
        <f aca="false">IF(OR($D21=1,MONTH($B21)&lt;&gt;MONTH(StartDate),'У4 Ввод'!$D$71="",'У4 Ввод'!$E$71="",'У4 Ввод'!$D$71&gt;$B21),0,MAX(0,MIN(1,'У4 Ввод'!$E$71-NETWORKDAYS('У4 Ввод'!$D$71,$B21)+1))/Настройки!$E$10*100)</f>
        <v>0</v>
      </c>
      <c r="BO21" s="67" t="n">
        <f aca="false">IF(OR($D21=1,MONTH($B21)&lt;&gt;MONTH(StartDate),'У4 Ввод'!$D$72="",'У4 Ввод'!$E$72="",'У4 Ввод'!$D$72&gt;$B21),0,MAX(0,MIN(1,'У4 Ввод'!$E$72-NETWORKDAYS('У4 Ввод'!$D$72,$B21)+1))/Настройки!$E$10*100)</f>
        <v>0</v>
      </c>
      <c r="BP21" s="67" t="n">
        <f aca="false">IF(OR($D21=1,MONTH($B21)&lt;&gt;MONTH(StartDate),'У4 Ввод'!$D$73="",'У4 Ввод'!$E$73="",'У4 Ввод'!$D$73&gt;$B21),0,MAX(0,MIN(1,'У4 Ввод'!$E$73-NETWORKDAYS('У4 Ввод'!$D$73,$B21)+1))/Настройки!$E$10*100)</f>
        <v>0</v>
      </c>
      <c r="BQ21" s="67" t="n">
        <f aca="false">IF(OR($D21=1,MONTH($B21)&lt;&gt;MONTH(StartDate),'У4 Ввод'!$D$74="",'У4 Ввод'!$E$74="",'У4 Ввод'!$D$74&gt;$B21),0,MAX(0,MIN(1,'У4 Ввод'!$E$74-NETWORKDAYS('У4 Ввод'!$D$74,$B21)+1))/Настройки!$E$10*100)</f>
        <v>0</v>
      </c>
      <c r="BR21" s="67" t="n">
        <f aca="false">IF(OR($D21=1,MONTH($B21)&lt;&gt;MONTH(StartDate),'У4 Ввод'!$D$75="",'У4 Ввод'!$E$75="",'У4 Ввод'!$D$75&gt;$B21),0,MAX(0,MIN(1,'У4 Ввод'!$E$75-NETWORKDAYS('У4 Ввод'!$D$75,$B21)+1))/Настройки!$E$10*100)</f>
        <v>0</v>
      </c>
      <c r="BS21" s="67" t="n">
        <f aca="false">IF(OR($D21=1,MONTH($B21)&lt;&gt;MONTH(StartDate),'У4 Ввод'!$D$76="",'У4 Ввод'!$E$76="",'У4 Ввод'!$D$76&gt;$B21),0,MAX(0,MIN(1,'У4 Ввод'!$E$76-NETWORKDAYS('У4 Ввод'!$D$76,$B21)+1))/Настройки!$E$10*100)</f>
        <v>0</v>
      </c>
      <c r="BT21" s="67" t="n">
        <f aca="false">IF(OR($D21=1,MONTH($B21)&lt;&gt;MONTH(StartDate),'У4 Ввод'!$D$77="",'У4 Ввод'!$E$77="",'У4 Ввод'!$D$77&gt;$B21),0,MAX(0,MIN(1,'У4 Ввод'!$E$77-NETWORKDAYS('У4 Ввод'!$D$77,$B21)+1))/Настройки!$E$10*100)</f>
        <v>0</v>
      </c>
      <c r="BU21" s="67" t="n">
        <f aca="false">IF(OR($D21=1,MONTH($B21)&lt;&gt;MONTH(StartDate),'У4 Ввод'!$D$78="",'У4 Ввод'!$E$78="",'У4 Ввод'!$D$78&gt;$B21),0,MAX(0,MIN(1,'У4 Ввод'!$E$78-NETWORKDAYS('У4 Ввод'!$D$78,$B21)+1))/Настройки!$E$10*100)</f>
        <v>0</v>
      </c>
      <c r="BV21" s="67" t="n">
        <f aca="false">IF(OR($D21=1,MONTH($B21)&lt;&gt;MONTH(StartDate),'У4 Ввод'!$D$79="",'У4 Ввод'!$E$79="",'У4 Ввод'!$D$79&gt;$B21),0,MAX(0,MIN(1,'У4 Ввод'!$E$79-NETWORKDAYS('У4 Ввод'!$D$79,$B21)+1))/Настройки!$E$10*100)</f>
        <v>0</v>
      </c>
      <c r="BW21" s="67" t="n">
        <f aca="false">IF(OR($D21=1,MONTH($B21)&lt;&gt;MONTH(StartDate),'У4 Ввод'!$D$80="",'У4 Ввод'!$E$80="",'У4 Ввод'!$D$80&gt;$B21),0,MAX(0,MIN(1,'У4 Ввод'!$E$80-NETWORKDAYS('У4 Ввод'!$D$80,$B21)+1))/Настройки!$E$10*100)</f>
        <v>0</v>
      </c>
      <c r="BX21" s="67" t="n">
        <f aca="false">IF(OR($D21=1,MONTH($B21)&lt;&gt;MONTH(StartDate),'У4 Ввод'!$D$81="",'У4 Ввод'!$E$81="",'У4 Ввод'!$D$81&gt;$B21),0,MAX(0,MIN(1,'У4 Ввод'!$E$81-NETWORKDAYS('У4 Ввод'!$D$81,$B21)+1))/Настройки!$E$10*100)</f>
        <v>0</v>
      </c>
      <c r="BY21" s="67" t="n">
        <f aca="false">IF(OR($D21=1,MONTH($B21)&lt;&gt;MONTH(StartDate),'У4 Ввод'!$D$82="",'У4 Ввод'!$E$82="",'У4 Ввод'!$D$82&gt;$B21),0,MAX(0,MIN(1,'У4 Ввод'!$E$82-NETWORKDAYS('У4 Ввод'!$D$82,$B21)+1))/Настройки!$E$10*100)</f>
        <v>0</v>
      </c>
      <c r="BZ21" s="67" t="n">
        <f aca="false">IF(OR($D21=1,MONTH($B21)&lt;&gt;MONTH(StartDate),'У4 Ввод'!$D$83="",'У4 Ввод'!$E$83="",'У4 Ввод'!$D$83&gt;$B21),0,MAX(0,MIN(1,'У4 Ввод'!$E$83-NETWORKDAYS('У4 Ввод'!$D$83,$B21)+1))/Настройки!$E$10*100)</f>
        <v>0</v>
      </c>
      <c r="CA21" s="67" t="n">
        <f aca="false">IF(OR($D21=1,MONTH($B21)&lt;&gt;MONTH(StartDate),'У4 Ввод'!$D$84="",'У4 Ввод'!$E$84="",'У4 Ввод'!$D$84&gt;$B21),0,MAX(0,MIN(1,'У4 Ввод'!$E$84-NETWORKDAYS('У4 Ввод'!$D$84,$B21)+1))/Настройки!$E$10*100)</f>
        <v>0</v>
      </c>
      <c r="CB21" s="67" t="n">
        <f aca="false">IF(OR($D21=1,MONTH($B21)&lt;&gt;MONTH(StartDate),'У4 Ввод'!$D$85="",'У4 Ввод'!$E$85="",'У4 Ввод'!$D$85&gt;$B21),0,MAX(0,MIN(1,'У4 Ввод'!$E$85-NETWORKDAYS('У4 Ввод'!$D$85,$B21)+1))/Настройки!$E$10*100)</f>
        <v>0</v>
      </c>
      <c r="CC21" s="67" t="n">
        <f aca="false">IF(OR($D21=1,MONTH($B21)&lt;&gt;MONTH(StartDate),'У4 Ввод'!$D$86="",'У4 Ввод'!$E$86="",'У4 Ввод'!$D$86&gt;$B21),0,MAX(0,MIN(1,'У4 Ввод'!$E$86-NETWORKDAYS('У4 Ввод'!$D$86,$B21)+1))/Настройки!$E$10*100)</f>
        <v>0</v>
      </c>
      <c r="CD21" s="67" t="n">
        <f aca="false">IF(OR($D21=1,MONTH($B21)&lt;&gt;MONTH(StartDate),'У4 Ввод'!$D$87="",'У4 Ввод'!$E$87="",'У4 Ввод'!$D$87&gt;$B21),0,MAX(0,MIN(1,'У4 Ввод'!$E$87-NETWORKDAYS('У4 Ввод'!$D$87,$B21)+1))/Настройки!$E$10*100)</f>
        <v>0</v>
      </c>
      <c r="CE21" s="67" t="n">
        <f aca="false">IF(OR($D21=1,MONTH($B21)&lt;&gt;MONTH(StartDate),'У4 Ввод'!$D$88="",'У4 Ввод'!$E$88="",'У4 Ввод'!$D$88&gt;$B21),0,MAX(0,MIN(1,'У4 Ввод'!$E$88-NETWORKDAYS('У4 Ввод'!$D$88,$B21)+1))/Настройки!$E$10*100)</f>
        <v>0</v>
      </c>
      <c r="CF21" s="67" t="n">
        <f aca="false">IF(OR($D21=1,MONTH($B21)&lt;&gt;MONTH(StartDate),'У4 Ввод'!$D$89="",'У4 Ввод'!$E$89="",'У4 Ввод'!$D$89&gt;$B21),0,MAX(0,MIN(1,'У4 Ввод'!$E$89-NETWORKDAYS('У4 Ввод'!$D$89,$B21)+1))/Настройки!$E$10*100)</f>
        <v>0</v>
      </c>
      <c r="CG21" s="67" t="n">
        <f aca="false">IF(OR($D21=1,MONTH($B21)&lt;&gt;MONTH(StartDate),'У4 Ввод'!$D$90="",'У4 Ввод'!$E$90="",'У4 Ввод'!$D$90&gt;$B21),0,MAX(0,MIN(1,'У4 Ввод'!$E$90-NETWORKDAYS('У4 Ввод'!$D$90,$B21)+1))/Настройки!$E$10*100)</f>
        <v>0</v>
      </c>
      <c r="CH21" s="67" t="n">
        <f aca="false">IF(OR($D21=1,MONTH($B21)&lt;&gt;MONTH(StartDate),'У4 Ввод'!$D$91="",'У4 Ввод'!$E$91="",'У4 Ввод'!$D$91&gt;$B21),0,MAX(0,MIN(1,'У4 Ввод'!$E$91-NETWORKDAYS('У4 Ввод'!$D$91,$B21)+1))/Настройки!$E$10*100)</f>
        <v>0</v>
      </c>
      <c r="CI21" s="67" t="n">
        <f aca="false">IF(OR($D21=1,MONTH($B21)&lt;&gt;MONTH(StartDate),'У4 Ввод'!$D$92="",'У4 Ввод'!$E$92="",'У4 Ввод'!$D$92&gt;$B21),0,MAX(0,MIN(1,'У4 Ввод'!$E$92-NETWORKDAYS('У4 Ввод'!$D$92,$B21)+1))/Настройки!$E$10*100)</f>
        <v>0</v>
      </c>
      <c r="CJ21" s="67" t="n">
        <f aca="false">IF(OR($D21=1,MONTH($B21)&lt;&gt;MONTH(StartDate),'У4 Ввод'!$D$93="",'У4 Ввод'!$E$93="",'У4 Ввод'!$D$93&gt;$B21),0,MAX(0,MIN(1,'У4 Ввод'!$E$93-NETWORKDAYS('У4 Ввод'!$D$93,$B21)+1))/Настройки!$E$10*100)</f>
        <v>0</v>
      </c>
      <c r="CK21" s="67" t="n">
        <f aca="false">IF(OR($D21=1,MONTH($B21)&lt;&gt;MONTH(StartDate),'У4 Ввод'!$D$94="",'У4 Ввод'!$E$94="",'У4 Ввод'!$D$94&gt;$B21),0,MAX(0,MIN(1,'У4 Ввод'!$E$94-NETWORKDAYS('У4 Ввод'!$D$94,$B21)+1))/Настройки!$E$10*100)</f>
        <v>0</v>
      </c>
      <c r="CL21" s="67" t="n">
        <f aca="false">IF(OR($D21=1,MONTH($B21)&lt;&gt;MONTH(StartDate),'У4 Ввод'!$D$95="",'У4 Ввод'!$E$95="",'У4 Ввод'!$D$95&gt;$B21),0,MAX(0,MIN(1,'У4 Ввод'!$E$95-NETWORKDAYS('У4 Ввод'!$D$95,$B21)+1))/Настройки!$E$10*100)</f>
        <v>0</v>
      </c>
      <c r="CM21" s="67" t="n">
        <f aca="false">IF(OR($D21=1,MONTH($B21)&lt;&gt;MONTH(StartDate),'У4 Ввод'!$D$96="",'У4 Ввод'!$E$96="",'У4 Ввод'!$D$96&gt;$B21),0,MAX(0,MIN(1,'У4 Ввод'!$E$96-NETWORKDAYS('У4 Ввод'!$D$96,$B21)+1))/Настройки!$E$10*100)</f>
        <v>0</v>
      </c>
      <c r="CN21" s="67" t="n">
        <f aca="false">IF(OR($D21=1,MONTH($B21)&lt;&gt;MONTH(StartDate),'У4 Ввод'!$D$97="",'У4 Ввод'!$E$97="",'У4 Ввод'!$D$97&gt;$B21),0,MAX(0,MIN(1,'У4 Ввод'!$E$97-NETWORKDAYS('У4 Ввод'!$D$97,$B21)+1))/Настройки!$E$10*100)</f>
        <v>0</v>
      </c>
      <c r="CO21" s="67" t="n">
        <f aca="false">IF(OR($D21=1,MONTH($B21)&lt;&gt;MONTH(StartDate),'У4 Ввод'!$D$98="",'У4 Ввод'!$E$98="",'У4 Ввод'!$D$98&gt;$B21),0,MAX(0,MIN(1,'У4 Ввод'!$E$98-NETWORKDAYS('У4 Ввод'!$D$98,$B21)+1))/Настройки!$E$10*100)</f>
        <v>0</v>
      </c>
      <c r="CP21" s="67" t="n">
        <f aca="false">IF(OR($D21=1,MONTH($B21)&lt;&gt;MONTH(StartDate),'У4 Ввод'!$D$99="",'У4 Ввод'!$E$99="",'У4 Ввод'!$D$99&gt;$B21),0,MAX(0,MIN(1,'У4 Ввод'!$E$99-NETWORKDAYS('У4 Ввод'!$D$99,$B21)+1))/Настройки!$E$10*100)</f>
        <v>0</v>
      </c>
      <c r="CQ21" s="67" t="n">
        <f aca="false">IF(OR($D21=1,MONTH($B21)&lt;&gt;MONTH(StartDate),'У4 Ввод'!$D$100="",'У4 Ввод'!$E$100="",'У4 Ввод'!$D$100&gt;$B21),0,MAX(0,MIN(1,'У4 Ввод'!$E$100-NETWORKDAYS('У4 Ввод'!$D$100,$B21)+1))/Настройки!$E$10*100)</f>
        <v>0</v>
      </c>
      <c r="CR21" s="67" t="n">
        <f aca="false">IF(OR($D21=1,MONTH($B21)&lt;&gt;MONTH(StartDate),'У4 Ввод'!$D$101="",'У4 Ввод'!$E$101="",'У4 Ввод'!$D$101&gt;$B21),0,MAX(0,MIN(1,'У4 Ввод'!$E$101-NETWORKDAYS('У4 Ввод'!$D$101,$B21)+1))/Настройки!$E$10*100)</f>
        <v>0</v>
      </c>
      <c r="CS21" s="67" t="n">
        <f aca="false">IF(OR($D21=1,MONTH($B21)&lt;&gt;MONTH(StartDate),'У4 Ввод'!$D$102="",'У4 Ввод'!$E$102="",'У4 Ввод'!$D$102&gt;$B21),0,MAX(0,MIN(1,'У4 Ввод'!$E$102-NETWORKDAYS('У4 Ввод'!$D$102,$B21)+1))/Настройки!$E$10*100)</f>
        <v>0</v>
      </c>
      <c r="CT21" s="67" t="n">
        <f aca="false">IF(OR($D21=1,MONTH($B21)&lt;&gt;MONTH(StartDate),'У4 Ввод'!$D$103="",'У4 Ввод'!$E$103="",'У4 Ввод'!$D$103&gt;$B21),0,MAX(0,MIN(1,'У4 Ввод'!$E$103-NETWORKDAYS('У4 Ввод'!$D$103,$B21)+1))/Настройки!$E$10*100)</f>
        <v>0</v>
      </c>
      <c r="CU21" s="67" t="n">
        <f aca="false">IF(OR($D21=1,MONTH($B21)&lt;&gt;MONTH(StartDate),'У4 Ввод'!$D$104="",'У4 Ввод'!$E$104="",'У4 Ввод'!$D$104&gt;$B21),0,MAX(0,MIN(1,'У4 Ввод'!$E$104-NETWORKDAYS('У4 Ввод'!$D$104,$B21)+1))/Настройки!$E$10*100)</f>
        <v>0</v>
      </c>
      <c r="CV21" s="67" t="n">
        <f aca="false">IF(OR($D21=1,MONTH($B21)&lt;&gt;MONTH(StartDate),'У4 Ввод'!$D$105="",'У4 Ввод'!$E$105="",'У4 Ввод'!$D$105&gt;$B21),0,MAX(0,MIN(1,'У4 Ввод'!$E$105-NETWORKDAYS('У4 Ввод'!$D$105,$B21)+1))/Настройки!$E$10*100)</f>
        <v>0</v>
      </c>
      <c r="CW21" s="67" t="n">
        <f aca="false">IF(OR($D21=1,MONTH($B21)&lt;&gt;MONTH(StartDate),'У4 Ввод'!$D$106="",'У4 Ввод'!$E$106="",'У4 Ввод'!$D$106&gt;$B21),0,MAX(0,MIN(1,'У4 Ввод'!$E$106-NETWORKDAYS('У4 Ввод'!$D$106,$B21)+1))/Настройки!$E$10*100)</f>
        <v>0</v>
      </c>
      <c r="CX21" s="67" t="n">
        <f aca="false">IF(OR($D21=1,MONTH($B21)&lt;&gt;MONTH(StartDate),'У4 Ввод'!$D$107="",'У4 Ввод'!$E$107="",'У4 Ввод'!$D$107&gt;$B21),0,MAX(0,MIN(1,'У4 Ввод'!$E$107-NETWORKDAYS('У4 Ввод'!$D$107,$B21)+1))/Настройки!$E$10*100)</f>
        <v>0</v>
      </c>
      <c r="CY21" s="67" t="n">
        <f aca="false">IF(OR($D21=1,MONTH($B21)&lt;&gt;MONTH(StartDate),'У4 Ввод'!$D$108="",'У4 Ввод'!$E$108="",'У4 Ввод'!$D$108&gt;$B21),0,MAX(0,MIN(1,'У4 Ввод'!$E$108-NETWORKDAYS('У4 Ввод'!$D$108,$B21)+1))/Настройки!$E$10*100)</f>
        <v>0</v>
      </c>
      <c r="CZ21" s="67" t="n">
        <f aca="false">IF(OR($D21=1,MONTH($B21)&lt;&gt;MONTH(StartDate),'У4 Ввод'!$D$109="",'У4 Ввод'!$E$109="",'У4 Ввод'!$D$109&gt;$B21),0,MAX(0,MIN(1,'У4 Ввод'!$E$109-NETWORKDAYS('У4 Ввод'!$D$109,$B21)+1))/Настройки!$E$10*100)</f>
        <v>0</v>
      </c>
      <c r="DA21" s="67" t="n">
        <f aca="false">IF(OR($D21=1,MONTH($B21)&lt;&gt;MONTH(StartDate),'У4 Ввод'!$D$110="",'У4 Ввод'!$E$110="",'У4 Ввод'!$D$110&gt;$B21),0,MAX(0,MIN(1,'У4 Ввод'!$E$110-NETWORKDAYS('У4 Ввод'!$D$110,$B21)+1))/Настройки!$E$10*100)</f>
        <v>0</v>
      </c>
      <c r="DB21" s="67" t="n">
        <f aca="false">IF(OR($D21=1,MONTH($B21)&lt;&gt;MONTH(StartDate),'У4 Ввод'!$D$111="",'У4 Ввод'!$E$111="",'У4 Ввод'!$D$111&gt;$B21),0,MAX(0,MIN(1,'У4 Ввод'!$E$111-NETWORKDAYS('У4 Ввод'!$D$111,$B21)+1))/Настройки!$E$10*100)</f>
        <v>0</v>
      </c>
      <c r="DC21" s="67" t="n">
        <f aca="false">IF(OR($D21=1,MONTH($B21)&lt;&gt;MONTH(StartDate),'У4 Ввод'!$D$112="",'У4 Ввод'!$E$112="",'У4 Ввод'!$D$112&gt;$B21),0,MAX(0,MIN(1,'У4 Ввод'!$E$112-NETWORKDAYS('У4 Ввод'!$D$112,$B21)+1))/Настройки!$E$10*100)</f>
        <v>0</v>
      </c>
      <c r="DD21" s="67" t="n">
        <f aca="false">IF(OR($D21=1,MONTH($B21)&lt;&gt;MONTH(StartDate),'У4 Ввод'!$D$113="",'У4 Ввод'!$E$113="",'У4 Ввод'!$D$113&gt;$B21),0,MAX(0,MIN(1,'У4 Ввод'!$E$113-NETWORKDAYS('У4 Ввод'!$D$113,$B21)+1))/Настройки!$E$10*100)</f>
        <v>0</v>
      </c>
      <c r="DE21" s="67" t="n">
        <f aca="false">IF(OR($D21=1,MONTH($B21)&lt;&gt;MONTH(StartDate),'У4 Ввод'!$D$114="",'У4 Ввод'!$E$114="",'У4 Ввод'!$D$114&gt;$B21),0,MAX(0,MIN(1,'У4 Ввод'!$E$114-NETWORKDAYS('У4 Ввод'!$D$114,$B21)+1))/Настройки!$E$10*100)</f>
        <v>0</v>
      </c>
      <c r="DF21" s="67" t="n">
        <f aca="false">IF(OR($D21=1,MONTH($B21)&lt;&gt;MONTH(StartDate),'У4 Ввод'!$D$115="",'У4 Ввод'!$E$115="",'У4 Ввод'!$D$115&gt;$B21),0,MAX(0,MIN(1,'У4 Ввод'!$E$115-NETWORKDAYS('У4 Ввод'!$D$115,$B21)+1))/Настройки!$E$10*100)</f>
        <v>0</v>
      </c>
      <c r="DG21" s="67" t="n">
        <f aca="false">IF(OR($D21=1,MONTH($B21)&lt;&gt;MONTH(StartDate),'У4 Ввод'!$D$116="",'У4 Ввод'!$E$116="",'У4 Ввод'!$D$116&gt;$B21),0,MAX(0,MIN(1,'У4 Ввод'!$E$116-NETWORKDAYS('У4 Ввод'!$D$116,$B21)+1))/Настройки!$E$10*100)</f>
        <v>0</v>
      </c>
      <c r="DH21" s="67" t="n">
        <f aca="false">IF(OR($D21=1,MONTH($B21)&lt;&gt;MONTH(StartDate),'У4 Ввод'!$D$117="",'У4 Ввод'!$E$117="",'У4 Ввод'!$D$117&gt;$B21),0,MAX(0,MIN(1,'У4 Ввод'!$E$117-NETWORKDAYS('У4 Ввод'!$D$117,$B21)+1))/Настройки!$E$10*100)</f>
        <v>0</v>
      </c>
      <c r="DI21" s="67" t="n">
        <f aca="false">IF(OR($D21=1,MONTH($B21)&lt;&gt;MONTH(StartDate),'У4 Ввод'!$D$118="",'У4 Ввод'!$E$118="",'У4 Ввод'!$D$118&gt;$B21),0,MAX(0,MIN(1,'У4 Ввод'!$E$118-NETWORKDAYS('У4 Ввод'!$D$118,$B21)+1))/Настройки!$E$10*100)</f>
        <v>0</v>
      </c>
      <c r="DJ21" s="67" t="n">
        <f aca="false">IF(OR($D21=1,MONTH($B21)&lt;&gt;MONTH(StartDate),'У4 Ввод'!$D$119="",'У4 Ввод'!$E$119="",'У4 Ввод'!$D$119&gt;$B21),0,MAX(0,MIN(1,'У4 Ввод'!$E$119-NETWORKDAYS('У4 Ввод'!$D$119,$B21)+1))/Настройки!$E$10*100)</f>
        <v>0</v>
      </c>
      <c r="DK21" s="67" t="n">
        <f aca="false">IF(OR($D21=1,MONTH($B21)&lt;&gt;MONTH(StartDate),'У4 Ввод'!$D$120="",'У4 Ввод'!$E$120="",'У4 Ввод'!$D$120&gt;$B21),0,MAX(0,MIN(1,'У4 Ввод'!$E$120-NETWORKDAYS('У4 Ввод'!$D$120,$B21)+1))/Настройки!$E$10*100)</f>
        <v>0</v>
      </c>
      <c r="DL21" s="67" t="n">
        <f aca="false">IF(OR($D21=1,MONTH($B21)&lt;&gt;MONTH(StartDate),'У4 Ввод'!$D$121="",'У4 Ввод'!$E$121="",'У4 Ввод'!$D$121&gt;$B21),0,MAX(0,MIN(1,'У4 Ввод'!$E$121-NETWORKDAYS('У4 Ввод'!$D$121,$B21)+1))/Настройки!$E$10*100)</f>
        <v>0</v>
      </c>
      <c r="DM21" s="67" t="n">
        <f aca="false">IF(OR($D21=1,MONTH($B21)&lt;&gt;MONTH(StartDate),'У4 Ввод'!$D$122="",'У4 Ввод'!$E$122="",'У4 Ввод'!$D$122&gt;$B21),0,MAX(0,MIN(1,'У4 Ввод'!$E$122-NETWORKDAYS('У4 Ввод'!$D$122,$B21)+1))/Настройки!$E$10*100)</f>
        <v>0</v>
      </c>
      <c r="DN21" s="67" t="n">
        <f aca="false">IF(OR($D21=1,MONTH($B21)&lt;&gt;MONTH(StartDate),'У4 Ввод'!$D$123="",'У4 Ввод'!$E$123="",'У4 Ввод'!$D$123&gt;$B21),0,MAX(0,MIN(1,'У4 Ввод'!$E$123-NETWORKDAYS('У4 Ввод'!$D$123,$B21)+1))/Настройки!$E$10*100)</f>
        <v>0</v>
      </c>
      <c r="DO21" s="67" t="n">
        <f aca="false">IF(OR($D21=1,MONTH($B21)&lt;&gt;MONTH(StartDate),'У4 Ввод'!$D$124="",'У4 Ввод'!$E$124="",'У4 Ввод'!$D$124&gt;$B21),0,MAX(0,MIN(1,'У4 Ввод'!$E$124-NETWORKDAYS('У4 Ввод'!$D$124,$B21)+1))/Настройки!$E$10*100)</f>
        <v>0</v>
      </c>
      <c r="DP21" s="67" t="n">
        <f aca="false">IF(OR($D21=1,MONTH($B21)&lt;&gt;MONTH(StartDate),'У4 Ввод'!$D$125="",'У4 Ввод'!$E$125="",'У4 Ввод'!$D$125&gt;$B21),0,MAX(0,MIN(1,'У4 Ввод'!$E$125-NETWORKDAYS('У4 Ввод'!$D$125,$B21)+1))/Настройки!$E$10*100)</f>
        <v>0</v>
      </c>
      <c r="DQ21" s="67" t="n">
        <f aca="false">IF(OR($D21=1,MONTH($B21)&lt;&gt;MONTH(StartDate),'У4 Ввод'!$D$126="",'У4 Ввод'!$E$126="",'У4 Ввод'!$D$126&gt;$B21),0,MAX(0,MIN(1,'У4 Ввод'!$E$126-NETWORKDAYS('У4 Ввод'!$D$126,$B21)+1))/Настройки!$E$10*100)</f>
        <v>0</v>
      </c>
      <c r="DR21" s="67" t="n">
        <f aca="false">IF(OR($D21=1,MONTH($B21)&lt;&gt;MONTH(StartDate),'У4 Ввод'!$D$127="",'У4 Ввод'!$E$127="",'У4 Ввод'!$D$127&gt;$B21),0,MAX(0,MIN(1,'У4 Ввод'!$E$127-NETWORKDAYS('У4 Ввод'!$D$127,$B21)+1))/Настройки!$E$10*100)</f>
        <v>0</v>
      </c>
      <c r="DS21" s="67" t="n">
        <f aca="false">IF(OR($D21=1,MONTH($B21)&lt;&gt;MONTH(StartDate),'У4 Ввод'!$D$128="",'У4 Ввод'!$E$128="",'У4 Ввод'!$D$128&gt;$B21),0,MAX(0,MIN(1,'У4 Ввод'!$E$128-NETWORKDAYS('У4 Ввод'!$D$128,$B21)+1))/Настройки!$E$10*100)</f>
        <v>0</v>
      </c>
      <c r="DT21" s="67" t="n">
        <f aca="false">IF(OR($D21=1,MONTH($B21)&lt;&gt;MONTH(StartDate),'У4 Ввод'!$D$129="",'У4 Ввод'!$E$129="",'У4 Ввод'!$D$129&gt;$B21),0,MAX(0,MIN(1,'У4 Ввод'!$E$129-NETWORKDAYS('У4 Ввод'!$D$129,$B21)+1))/Настройки!$E$10*100)</f>
        <v>0</v>
      </c>
      <c r="DU21" s="67" t="n">
        <f aca="false">IF(OR($D21=1,MONTH($B21)&lt;&gt;MONTH(StartDate),'У4 Ввод'!$D$130="",'У4 Ввод'!$E$130="",'У4 Ввод'!$D$130&gt;$B21),0,MAX(0,MIN(1,'У4 Ввод'!$E$130-NETWORKDAYS('У4 Ввод'!$D$130,$B21)+1))/Настройки!$E$10*100)</f>
        <v>0</v>
      </c>
      <c r="DV21" s="67" t="n">
        <f aca="false">IF(OR($D21=1,MONTH($B21)&lt;&gt;MONTH(StartDate),'У4 Ввод'!$D$131="",'У4 Ввод'!$E$131="",'У4 Ввод'!$D$131&gt;$B21),0,MAX(0,MIN(1,'У4 Ввод'!$E$131-NETWORKDAYS('У4 Ввод'!$D$131,$B21)+1))/Настройки!$E$10*100)</f>
        <v>0</v>
      </c>
      <c r="DW21" s="67" t="n">
        <f aca="false">IF(OR($D21=1,MONTH($B21)&lt;&gt;MONTH(StartDate),'У4 Ввод'!$D$132="",'У4 Ввод'!$E$132="",'У4 Ввод'!$D$132&gt;$B21),0,MAX(0,MIN(1,'У4 Ввод'!$E$132-NETWORKDAYS('У4 Ввод'!$D$132,$B21)+1))/Настройки!$E$10*100)</f>
        <v>0</v>
      </c>
      <c r="DX21" s="67" t="n">
        <f aca="false">IF(OR($D21=1,MONTH($B21)&lt;&gt;MONTH(StartDate),'У4 Ввод'!$D$133="",'У4 Ввод'!$E$133="",'У4 Ввод'!$D$133&gt;$B21),0,MAX(0,MIN(1,'У4 Ввод'!$E$133-NETWORKDAYS('У4 Ввод'!$D$133,$B21)+1))/Настройки!$E$10*100)</f>
        <v>0</v>
      </c>
      <c r="DY21" s="67" t="n">
        <f aca="false">IF(OR($D21=1,MONTH($B21)&lt;&gt;MONTH(StartDate),'У4 Ввод'!$D$134="",'У4 Ввод'!$E$134="",'У4 Ввод'!$D$134&gt;$B21),0,MAX(0,MIN(1,'У4 Ввод'!$E$134-NETWORKDAYS('У4 Ввод'!$D$134,$B21)+1))/Настройки!$E$10*100)</f>
        <v>0</v>
      </c>
      <c r="DZ21" s="67" t="n">
        <f aca="false">IF(OR($D21=1,MONTH($B21)&lt;&gt;MONTH(StartDate),'У4 Ввод'!$D$135="",'У4 Ввод'!$E$135="",'У4 Ввод'!$D$135&gt;$B21),0,MAX(0,MIN(1,'У4 Ввод'!$E$135-NETWORKDAYS('У4 Ввод'!$D$135,$B21)+1))/Настройки!$E$10*100)</f>
        <v>0</v>
      </c>
      <c r="EA21" s="67" t="n">
        <f aca="false">IF(OR($D21=1,MONTH($B21)&lt;&gt;MONTH(StartDate),'У4 Ввод'!$D$136="",'У4 Ввод'!$E$136="",'У4 Ввод'!$D$136&gt;$B21),0,MAX(0,MIN(1,'У4 Ввод'!$E$136-NETWORKDAYS('У4 Ввод'!$D$136,$B21)+1))/Настройки!$E$10*100)</f>
        <v>0</v>
      </c>
      <c r="EB21" s="67" t="n">
        <f aca="false">IF(OR($D21=1,MONTH($B21)&lt;&gt;MONTH(StartDate),'У4 Ввод'!$D$137="",'У4 Ввод'!$E$137="",'У4 Ввод'!$D$137&gt;$B21),0,MAX(0,MIN(1,'У4 Ввод'!$E$137-NETWORKDAYS('У4 Ввод'!$D$137,$B21)+1))/Настройки!$E$10*100)</f>
        <v>0</v>
      </c>
      <c r="EC21" s="67" t="n">
        <f aca="false">IF(OR($D21=1,MONTH($B21)&lt;&gt;MONTH(StartDate),'У4 Ввод'!$D$138="",'У4 Ввод'!$E$138="",'У4 Ввод'!$D$138&gt;$B21),0,MAX(0,MIN(1,'У4 Ввод'!$E$138-NETWORKDAYS('У4 Ввод'!$D$138,$B21)+1))/Настройки!$E$10*100)</f>
        <v>0</v>
      </c>
      <c r="ED21" s="67" t="n">
        <f aca="false">IF(OR($D21=1,MONTH($B21)&lt;&gt;MONTH(StartDate),'У4 Ввод'!$D$139="",'У4 Ввод'!$E$139="",'У4 Ввод'!$D$139&gt;$B21),0,MAX(0,MIN(1,'У4 Ввод'!$E$139-NETWORKDAYS('У4 Ввод'!$D$139,$B21)+1))/Настройки!$E$10*100)</f>
        <v>0</v>
      </c>
      <c r="EE21" s="67" t="n">
        <f aca="false">IF(OR($D21=1,MONTH($B21)&lt;&gt;MONTH(StartDate),'У4 Ввод'!$D$140="",'У4 Ввод'!$E$140="",'У4 Ввод'!$D$140&gt;$B21),0,MAX(0,MIN(1,'У4 Ввод'!$E$140-NETWORKDAYS('У4 Ввод'!$D$140,$B21)+1))/Настройки!$E$10*100)</f>
        <v>0</v>
      </c>
      <c r="EF21" s="67" t="n">
        <f aca="false">IF(OR($D21=1,MONTH($B21)&lt;&gt;MONTH(StartDate),'У4 Ввод'!$D$141="",'У4 Ввод'!$E$141="",'У4 Ввод'!$D$141&gt;$B21),0,MAX(0,MIN(1,'У4 Ввод'!$E$141-NETWORKDAYS('У4 Ввод'!$D$141,$B21)+1))/Настройки!$E$10*100)</f>
        <v>0</v>
      </c>
      <c r="EG21" s="67" t="n">
        <f aca="false">IF(OR($D21=1,MONTH($B21)&lt;&gt;MONTH(StartDate),'У4 Ввод'!$D$142="",'У4 Ввод'!$E$142="",'У4 Ввод'!$D$142&gt;$B21),0,MAX(0,MIN(1,'У4 Ввод'!$E$142-NETWORKDAYS('У4 Ввод'!$D$142,$B21)+1))/Настройки!$E$10*100)</f>
        <v>0</v>
      </c>
      <c r="EH21" s="67" t="n">
        <f aca="false">IF(OR($D21=1,MONTH($B21)&lt;&gt;MONTH(StartDate),'У4 Ввод'!$D$143="",'У4 Ввод'!$E$143="",'У4 Ввод'!$D$143&gt;$B21),0,MAX(0,MIN(1,'У4 Ввод'!$E$143-NETWORKDAYS('У4 Ввод'!$D$143,$B21)+1))/Настройки!$E$10*100)</f>
        <v>0</v>
      </c>
      <c r="EI21" s="67" t="n">
        <f aca="false">IF(OR($D21=1,MONTH($B21)&lt;&gt;MONTH(StartDate),'У4 Ввод'!$D$144="",'У4 Ввод'!$E$144="",'У4 Ввод'!$D$144&gt;$B21),0,MAX(0,MIN(1,'У4 Ввод'!$E$144-NETWORKDAYS('У4 Ввод'!$D$144,$B21)+1))/Настройки!$E$10*100)</f>
        <v>0</v>
      </c>
      <c r="EJ21" s="67" t="n">
        <f aca="false">IF(OR($D21=1,MONTH($B21)&lt;&gt;MONTH(StartDate),'У4 Ввод'!$D$145="",'У4 Ввод'!$E$145="",'У4 Ввод'!$D$145&gt;$B21),0,MAX(0,MIN(1,'У4 Ввод'!$E$145-NETWORKDAYS('У4 Ввод'!$D$145,$B21)+1))/Настройки!$E$10*100)</f>
        <v>0</v>
      </c>
      <c r="EK21" s="67" t="n">
        <f aca="false">IF(OR($D21=1,MONTH($B21)&lt;&gt;MONTH(StartDate),'У4 Ввод'!$D$146="",'У4 Ввод'!$E$146="",'У4 Ввод'!$D$146&gt;$B21),0,MAX(0,MIN(1,'У4 Ввод'!$E$146-NETWORKDAYS('У4 Ввод'!$D$146,$B21)+1))/Настройки!$E$10*100)</f>
        <v>0</v>
      </c>
      <c r="EL21" s="67" t="n">
        <f aca="false">IF(OR($D21=1,MONTH($B21)&lt;&gt;MONTH(StartDate),'У4 Ввод'!$D$147="",'У4 Ввод'!$E$147="",'У4 Ввод'!$D$147&gt;$B21),0,MAX(0,MIN(1,'У4 Ввод'!$E$147-NETWORKDAYS('У4 Ввод'!$D$147,$B21)+1))/Настройки!$E$10*100)</f>
        <v>0</v>
      </c>
      <c r="EM21" s="67" t="n">
        <f aca="false">IF(OR($D21=1,MONTH($B21)&lt;&gt;MONTH(StartDate),'У4 Ввод'!$D$148="",'У4 Ввод'!$E$148="",'У4 Ввод'!$D$148&gt;$B21),0,MAX(0,MIN(1,'У4 Ввод'!$E$148-NETWORKDAYS('У4 Ввод'!$D$148,$B21)+1))/Настройки!$E$10*100)</f>
        <v>0</v>
      </c>
      <c r="EN21" s="67" t="n">
        <f aca="false">IF(OR($D21=1,MONTH($B21)&lt;&gt;MONTH(StartDate),'У4 Ввод'!$D$149="",'У4 Ввод'!$E$149="",'У4 Ввод'!$D$149&gt;$B21),0,MAX(0,MIN(1,'У4 Ввод'!$E$149-NETWORKDAYS('У4 Ввод'!$D$149,$B21)+1))/Настройки!$E$10*100)</f>
        <v>0</v>
      </c>
      <c r="EO21" s="67" t="n">
        <f aca="false">IF(OR($D21=1,MONTH($B21)&lt;&gt;MONTH(StartDate),'У4 Ввод'!$D$150="",'У4 Ввод'!$E$150="",'У4 Ввод'!$D$150&gt;$B21),0,MAX(0,MIN(1,'У4 Ввод'!$E$150-NETWORKDAYS('У4 Ввод'!$D$150,$B21)+1))/Настройки!$E$10*100)</f>
        <v>0</v>
      </c>
      <c r="EP21" s="67" t="n">
        <f aca="false">IF(OR($D21=1,MONTH($B21)&lt;&gt;MONTH(StartDate),'У4 Ввод'!$D$151="",'У4 Ввод'!$E$151="",'У4 Ввод'!$D$151&gt;$B21),0,MAX(0,MIN(1,'У4 Ввод'!$E$151-NETWORKDAYS('У4 Ввод'!$D$151,$B21)+1))/Настройки!$E$10*100)</f>
        <v>0</v>
      </c>
      <c r="EQ21" s="67" t="n">
        <f aca="false">IF(OR($D21=1,MONTH($B21)&lt;&gt;MONTH(StartDate),'У4 Ввод'!$D$152="",'У4 Ввод'!$E$152="",'У4 Ввод'!$D$152&gt;$B21),0,MAX(0,MIN(1,'У4 Ввод'!$E$152-NETWORKDAYS('У4 Ввод'!$D$152,$B21)+1))/Настройки!$E$10*100)</f>
        <v>0</v>
      </c>
      <c r="ER21" s="67" t="n">
        <f aca="false">IF(OR($D21=1,MONTH($B21)&lt;&gt;MONTH(StartDate),'У4 Ввод'!$D$153="",'У4 Ввод'!$E$153="",'У4 Ввод'!$D$153&gt;$B21),0,MAX(0,MIN(1,'У4 Ввод'!$E$153-NETWORKDAYS('У4 Ввод'!$D$153,$B21)+1))/Настройки!$E$10*100)</f>
        <v>0</v>
      </c>
      <c r="ES21" s="67" t="n">
        <f aca="false">IF(OR($D21=1,MONTH($B21)&lt;&gt;MONTH(StartDate),'У4 Ввод'!$D$154="",'У4 Ввод'!$E$154="",'У4 Ввод'!$D$154&gt;$B21),0,MAX(0,MIN(1,'У4 Ввод'!$E$154-NETWORKDAYS('У4 Ввод'!$D$154,$B21)+1))/Настройки!$E$10*100)</f>
        <v>0</v>
      </c>
      <c r="ET21" s="67" t="n">
        <f aca="false">IF(OR($D21=1,MONTH($B21)&lt;&gt;MONTH(StartDate),'У4 Ввод'!$D$155="",'У4 Ввод'!$E$155="",'У4 Ввод'!$D$155&gt;$B21),0,MAX(0,MIN(1,'У4 Ввод'!$E$155-NETWORKDAYS('У4 Ввод'!$D$155,$B21)+1))/Настройки!$E$10*100)</f>
        <v>0</v>
      </c>
      <c r="EU21" s="67" t="n">
        <f aca="false">IF(OR($D21=1,MONTH($B21)&lt;&gt;MONTH(StartDate),'У4 Ввод'!$D$156="",'У4 Ввод'!$E$156="",'У4 Ввод'!$D$156&gt;$B21),0,MAX(0,MIN(1,'У4 Ввод'!$E$156-NETWORKDAYS('У4 Ввод'!$D$156,$B21)+1))/Настройки!$E$10*100)</f>
        <v>0</v>
      </c>
      <c r="EV21" s="67" t="n">
        <f aca="false">IF(OR($D21=1,MONTH($B21)&lt;&gt;MONTH(StartDate),'У4 Ввод'!$D$157="",'У4 Ввод'!$E$157="",'У4 Ввод'!$D$157&gt;$B21),0,MAX(0,MIN(1,'У4 Ввод'!$E$157-NETWORKDAYS('У4 Ввод'!$D$157,$B21)+1))/Настройки!$E$10*100)</f>
        <v>0</v>
      </c>
      <c r="EW21" s="67" t="n">
        <f aca="false">IF(OR($D21=1,MONTH($B21)&lt;&gt;MONTH(StartDate),'У4 Ввод'!$D$158="",'У4 Ввод'!$E$158="",'У4 Ввод'!$D$158&gt;$B21),0,MAX(0,MIN(1,'У4 Ввод'!$E$158-NETWORKDAYS('У4 Ввод'!$D$158,$B21)+1))/Настройки!$E$10*100)</f>
        <v>0</v>
      </c>
      <c r="EX21" s="67" t="n">
        <f aca="false">IF(OR($D21=1,MONTH($B21)&lt;&gt;MONTH(StartDate),'У4 Ввод'!$D$159="",'У4 Ввод'!$E$159="",'У4 Ввод'!$D$159&gt;$B21),0,MAX(0,MIN(1,'У4 Ввод'!$E$159-NETWORKDAYS('У4 Ввод'!$D$159,$B21)+1))/Настройки!$E$10*100)</f>
        <v>0</v>
      </c>
      <c r="EY21" s="67" t="n">
        <f aca="false">IF(OR($D21=1,MONTH($B21)&lt;&gt;MONTH(StartDate),'У4 Ввод'!$D$160="",'У4 Ввод'!$E$160="",'У4 Ввод'!$D$160&gt;$B21),0,MAX(0,MIN(1,'У4 Ввод'!$E$160-NETWORKDAYS('У4 Ввод'!$D$160,$B21)+1))/Настройки!$E$10*100)</f>
        <v>0</v>
      </c>
      <c r="EZ21" s="67" t="n">
        <f aca="false">IF(OR($D21=1,MONTH($B21)&lt;&gt;MONTH(StartDate),'У4 Ввод'!$D$161="",'У4 Ввод'!$E$161="",'У4 Ввод'!$D$161&gt;$B21),0,MAX(0,MIN(1,'У4 Ввод'!$E$161-NETWORKDAYS('У4 Ввод'!$D$161,$B21)+1))/Настройки!$E$10*100)</f>
        <v>0</v>
      </c>
      <c r="FA21" s="67" t="n">
        <f aca="false">IF(OR($D21=1,MONTH($B21)&lt;&gt;MONTH(StartDate),'У4 Ввод'!$D$162="",'У4 Ввод'!$E$162="",'У4 Ввод'!$D$162&gt;$B21),0,MAX(0,MIN(1,'У4 Ввод'!$E$162-NETWORKDAYS('У4 Ввод'!$D$162,$B21)+1))/Настройки!$E$10*100)</f>
        <v>0</v>
      </c>
      <c r="FB21" s="67" t="n">
        <f aca="false">IF(OR($D21=1,MONTH($B21)&lt;&gt;MONTH(StartDate),'У4 Ввод'!$D$163="",'У4 Ввод'!$E$163="",'У4 Ввод'!$D$163&gt;$B21),0,MAX(0,MIN(1,'У4 Ввод'!$E$163-NETWORKDAYS('У4 Ввод'!$D$163,$B21)+1))/Настройки!$E$10*100)</f>
        <v>0</v>
      </c>
      <c r="FC21" s="67" t="n">
        <f aca="false">IF(OR($D21=1,MONTH($B21)&lt;&gt;MONTH(StartDate),'У4 Ввод'!$D$164="",'У4 Ввод'!$E$164="",'У4 Ввод'!$D$164&gt;$B21),0,MAX(0,MIN(1,'У4 Ввод'!$E$164-NETWORKDAYS('У4 Ввод'!$D$164,$B21)+1))/Настройки!$E$10*100)</f>
        <v>0</v>
      </c>
      <c r="FD21" s="67" t="n">
        <f aca="false">IF(OR($D21=1,MONTH($B21)&lt;&gt;MONTH(StartDate),'У4 Ввод'!$D$165="",'У4 Ввод'!$E$165="",'У4 Ввод'!$D$165&gt;$B21),0,MAX(0,MIN(1,'У4 Ввод'!$E$165-NETWORKDAYS('У4 Ввод'!$D$165,$B21)+1))/Настройки!$E$10*100)</f>
        <v>0</v>
      </c>
      <c r="FE21" s="67" t="n">
        <f aca="false">IF(OR($D21=1,MONTH($B21)&lt;&gt;MONTH(StartDate),'У4 Ввод'!$D$166="",'У4 Ввод'!$E$166="",'У4 Ввод'!$D$166&gt;$B21),0,MAX(0,MIN(1,'У4 Ввод'!$E$166-NETWORKDAYS('У4 Ввод'!$D$166,$B21)+1))/Настройки!$E$10*100)</f>
        <v>0</v>
      </c>
      <c r="FF21" s="67" t="n">
        <f aca="false">IF(OR($D21=1,MONTH($B21)&lt;&gt;MONTH(StartDate),'У4 Ввод'!$D$167="",'У4 Ввод'!$E$167="",'У4 Ввод'!$D$167&gt;$B21),0,MAX(0,MIN(1,'У4 Ввод'!$E$167-NETWORKDAYS('У4 Ввод'!$D$167,$B21)+1))/Настройки!$E$10*100)</f>
        <v>0</v>
      </c>
      <c r="FG21" s="67" t="n">
        <f aca="false">IF(OR($D21=1,MONTH($B21)&lt;&gt;MONTH(StartDate),'У4 Ввод'!$D$168="",'У4 Ввод'!$E$168="",'У4 Ввод'!$D$168&gt;$B21),0,MAX(0,MIN(1,'У4 Ввод'!$E$168-NETWORKDAYS('У4 Ввод'!$D$168,$B21)+1))/Настройки!$E$10*100)</f>
        <v>0</v>
      </c>
      <c r="FH21" s="67" t="n">
        <f aca="false">IF(OR($D21=1,MONTH($B21)&lt;&gt;MONTH(StartDate),'У4 Ввод'!$D$169="",'У4 Ввод'!$E$169="",'У4 Ввод'!$D$169&gt;$B21),0,MAX(0,MIN(1,'У4 Ввод'!$E$169-NETWORKDAYS('У4 Ввод'!$D$169,$B21)+1))/Настройки!$E$10*100)</f>
        <v>0</v>
      </c>
      <c r="FI21" s="67" t="n">
        <f aca="false">IF(OR($D21=1,MONTH($B21)&lt;&gt;MONTH(StartDate),'У4 Ввод'!$D$170="",'У4 Ввод'!$E$170="",'У4 Ввод'!$D$170&gt;$B21),0,MAX(0,MIN(1,'У4 Ввод'!$E$170-NETWORKDAYS('У4 Ввод'!$D$170,$B21)+1))/Настройки!$E$10*100)</f>
        <v>0</v>
      </c>
      <c r="FJ21" s="67" t="n">
        <f aca="false">IF(OR($D21=1,MONTH($B21)&lt;&gt;MONTH(StartDate),'У4 Ввод'!$D$171="",'У4 Ввод'!$E$171="",'У4 Ввод'!$D$171&gt;$B21),0,MAX(0,MIN(1,'У4 Ввод'!$E$171-NETWORKDAYS('У4 Ввод'!$D$171,$B21)+1))/Настройки!$E$10*100)</f>
        <v>0</v>
      </c>
      <c r="FK21" s="67" t="n">
        <f aca="false">IF(OR($D21=1,MONTH($B21)&lt;&gt;MONTH(StartDate),'У4 Ввод'!$D$172="",'У4 Ввод'!$E$172="",'У4 Ввод'!$D$172&gt;$B21),0,MAX(0,MIN(1,'У4 Ввод'!$E$172-NETWORKDAYS('У4 Ввод'!$D$172,$B21)+1))/Настройки!$E$10*100)</f>
        <v>0</v>
      </c>
      <c r="FL21" s="67" t="n">
        <f aca="false">IF(OR($D21=1,MONTH($B21)&lt;&gt;MONTH(StartDate),'У4 Ввод'!$D$173="",'У4 Ввод'!$E$173="",'У4 Ввод'!$D$173&gt;$B21),0,MAX(0,MIN(1,'У4 Ввод'!$E$173-NETWORKDAYS('У4 Ввод'!$D$173,$B21)+1))/Настройки!$E$10*100)</f>
        <v>0</v>
      </c>
      <c r="FM21" s="67" t="n">
        <f aca="false">IF(OR($D21=1,MONTH($B21)&lt;&gt;MONTH(StartDate),'У4 Ввод'!$D$174="",'У4 Ввод'!$E$174="",'У4 Ввод'!$D$174&gt;$B21),0,MAX(0,MIN(1,'У4 Ввод'!$E$174-NETWORKDAYS('У4 Ввод'!$D$174,$B21)+1))/Настройки!$E$10*100)</f>
        <v>0</v>
      </c>
      <c r="FN21" s="67" t="n">
        <f aca="false">IF(OR($D21=1,MONTH($B21)&lt;&gt;MONTH(StartDate),'У4 Ввод'!$D$175="",'У4 Ввод'!$E$175="",'У4 Ввод'!$D$175&gt;$B21),0,MAX(0,MIN(1,'У4 Ввод'!$E$175-NETWORKDAYS('У4 Ввод'!$D$175,$B21)+1))/Настройки!$E$10*100)</f>
        <v>0</v>
      </c>
      <c r="FO21" s="67" t="n">
        <f aca="false">IF(OR($D21=1,MONTH($B21)&lt;&gt;MONTH(StartDate),'У4 Ввод'!$D$176="",'У4 Ввод'!$E$176="",'У4 Ввод'!$D$176&gt;$B21),0,MAX(0,MIN(1,'У4 Ввод'!$E$176-NETWORKDAYS('У4 Ввод'!$D$176,$B21)+1))/Настройки!$E$10*100)</f>
        <v>0</v>
      </c>
      <c r="FP21" s="67" t="n">
        <f aca="false">IF(OR($D21=1,MONTH($B21)&lt;&gt;MONTH(StartDate),'У4 Ввод'!$D$177="",'У4 Ввод'!$E$177="",'У4 Ввод'!$D$177&gt;$B21),0,MAX(0,MIN(1,'У4 Ввод'!$E$177-NETWORKDAYS('У4 Ввод'!$D$177,$B21)+1))/Настройки!$E$10*100)</f>
        <v>0</v>
      </c>
      <c r="FQ21" s="67" t="n">
        <f aca="false">IF(OR($D21=1,MONTH($B21)&lt;&gt;MONTH(StartDate),'У4 Ввод'!$D$178="",'У4 Ввод'!$E$178="",'У4 Ввод'!$D$178&gt;$B21),0,MAX(0,MIN(1,'У4 Ввод'!$E$178-NETWORKDAYS('У4 Ввод'!$D$178,$B21)+1))/Настройки!$E$10*100)</f>
        <v>0</v>
      </c>
      <c r="FR21" s="67" t="n">
        <f aca="false">IF(OR($D21=1,MONTH($B21)&lt;&gt;MONTH(StartDate),'У4 Ввод'!$D$179="",'У4 Ввод'!$E$179="",'У4 Ввод'!$D$179&gt;$B21),0,MAX(0,MIN(1,'У4 Ввод'!$E$179-NETWORKDAYS('У4 Ввод'!$D$179,$B21)+1))/Настройки!$E$10*100)</f>
        <v>0</v>
      </c>
      <c r="FS21" s="67" t="n">
        <f aca="false">IF(OR($D21=1,MONTH($B21)&lt;&gt;MONTH(StartDate),'У4 Ввод'!$D$180="",'У4 Ввод'!$E$180="",'У4 Ввод'!$D$180&gt;$B21),0,MAX(0,MIN(1,'У4 Ввод'!$E$180-NETWORKDAYS('У4 Ввод'!$D$180,$B21)+1))/Настройки!$E$10*100)</f>
        <v>0</v>
      </c>
      <c r="FT21" s="67" t="n">
        <f aca="false">IF(OR($D21=1,MONTH($B21)&lt;&gt;MONTH(StartDate),'У4 Ввод'!$D$181="",'У4 Ввод'!$E$181="",'У4 Ввод'!$D$181&gt;$B21),0,MAX(0,MIN(1,'У4 Ввод'!$E$181-NETWORKDAYS('У4 Ввод'!$D$181,$B21)+1))/Настройки!$E$10*100)</f>
        <v>0</v>
      </c>
      <c r="FU21" s="67" t="n">
        <f aca="false">IF(OR($D21=1,MONTH($B21)&lt;&gt;MONTH(StartDate),'У4 Ввод'!$D$182="",'У4 Ввод'!$E$182="",'У4 Ввод'!$D$182&gt;$B21),0,MAX(0,MIN(1,'У4 Ввод'!$E$182-NETWORKDAYS('У4 Ввод'!$D$182,$B21)+1))/Настройки!$E$10*100)</f>
        <v>0</v>
      </c>
      <c r="FV21" s="67" t="n">
        <f aca="false">IF(OR($D21=1,MONTH($B21)&lt;&gt;MONTH(StartDate),'У4 Ввод'!$D$183="",'У4 Ввод'!$E$183="",'У4 Ввод'!$D$183&gt;$B21),0,MAX(0,MIN(1,'У4 Ввод'!$E$183-NETWORKDAYS('У4 Ввод'!$D$183,$B21)+1))/Настройки!$E$10*100)</f>
        <v>0</v>
      </c>
      <c r="FW21" s="67" t="n">
        <f aca="false">IF(OR($D21=1,MONTH($B21)&lt;&gt;MONTH(StartDate),'У4 Ввод'!$D$184="",'У4 Ввод'!$E$184="",'У4 Ввод'!$D$184&gt;$B21),0,MAX(0,MIN(1,'У4 Ввод'!$E$184-NETWORKDAYS('У4 Ввод'!$D$184,$B21)+1))/Настройки!$E$10*100)</f>
        <v>0</v>
      </c>
      <c r="FX21" s="67" t="n">
        <f aca="false">IF(OR($D21=1,MONTH($B21)&lt;&gt;MONTH(StartDate),'У4 Ввод'!$D$185="",'У4 Ввод'!$E$185="",'У4 Ввод'!$D$185&gt;$B21),0,MAX(0,MIN(1,'У4 Ввод'!$E$185-NETWORKDAYS('У4 Ввод'!$D$185,$B21)+1))/Настройки!$E$10*100)</f>
        <v>0</v>
      </c>
      <c r="FY21" s="67" t="n">
        <f aca="false">IF(OR($D21=1,MONTH($B21)&lt;&gt;MONTH(StartDate),'У4 Ввод'!$D$186="",'У4 Ввод'!$E$186="",'У4 Ввод'!$D$186&gt;$B21),0,MAX(0,MIN(1,'У4 Ввод'!$E$186-NETWORKDAYS('У4 Ввод'!$D$186,$B21)+1))/Настройки!$E$10*100)</f>
        <v>0</v>
      </c>
      <c r="FZ21" s="67" t="n">
        <f aca="false">IF(OR($D21=1,MONTH($B21)&lt;&gt;MONTH(StartDate),'У4 Ввод'!$D$187="",'У4 Ввод'!$E$187="",'У4 Ввод'!$D$187&gt;$B21),0,MAX(0,MIN(1,'У4 Ввод'!$E$187-NETWORKDAYS('У4 Ввод'!$D$187,$B21)+1))/Настройки!$E$10*100)</f>
        <v>0</v>
      </c>
      <c r="GA21" s="67" t="n">
        <f aca="false">IF(OR($D21=1,MONTH($B21)&lt;&gt;MONTH(StartDate),'У4 Ввод'!$D$188="",'У4 Ввод'!$E$188="",'У4 Ввод'!$D$188&gt;$B21),0,MAX(0,MIN(1,'У4 Ввод'!$E$188-NETWORKDAYS('У4 Ввод'!$D$188,$B21)+1))/Настройки!$E$10*100)</f>
        <v>0</v>
      </c>
      <c r="GB21" s="67" t="n">
        <f aca="false">IF(OR($D21=1,MONTH($B21)&lt;&gt;MONTH(StartDate),'У4 Ввод'!$D$189="",'У4 Ввод'!$E$189="",'У4 Ввод'!$D$189&gt;$B21),0,MAX(0,MIN(1,'У4 Ввод'!$E$189-NETWORKDAYS('У4 Ввод'!$D$189,$B21)+1))/Настройки!$E$10*100)</f>
        <v>0</v>
      </c>
      <c r="GC21" s="67" t="n">
        <f aca="false">IF(OR($D21=1,MONTH($B21)&lt;&gt;MONTH(StartDate),'У4 Ввод'!$D$190="",'У4 Ввод'!$E$190="",'У4 Ввод'!$D$190&gt;$B21),0,MAX(0,MIN(1,'У4 Ввод'!$E$190-NETWORKDAYS('У4 Ввод'!$D$190,$B21)+1))/Настройки!$E$10*100)</f>
        <v>0</v>
      </c>
      <c r="GD21" s="67" t="n">
        <f aca="false">IF(OR($D21=1,MONTH($B21)&lt;&gt;MONTH(StartDate),'У4 Ввод'!$D$191="",'У4 Ввод'!$E$191="",'У4 Ввод'!$D$191&gt;$B21),0,MAX(0,MIN(1,'У4 Ввод'!$E$191-NETWORKDAYS('У4 Ввод'!$D$191,$B21)+1))/Настройки!$E$10*100)</f>
        <v>0</v>
      </c>
      <c r="GE21" s="67" t="n">
        <f aca="false">IF(OR($D21=1,MONTH($B21)&lt;&gt;MONTH(StartDate),'У4 Ввод'!$D$192="",'У4 Ввод'!$E$192="",'У4 Ввод'!$D$192&gt;$B21),0,MAX(0,MIN(1,'У4 Ввод'!$E$192-NETWORKDAYS('У4 Ввод'!$D$192,$B21)+1))/Настройки!$E$10*100)</f>
        <v>0</v>
      </c>
      <c r="GF21" s="67" t="n">
        <f aca="false">IF(OR($D21=1,MONTH($B21)&lt;&gt;MONTH(StartDate),'У4 Ввод'!$D$193="",'У4 Ввод'!$E$193="",'У4 Ввод'!$D$193&gt;$B21),0,MAX(0,MIN(1,'У4 Ввод'!$E$193-NETWORKDAYS('У4 Ввод'!$D$193,$B21)+1))/Настройки!$E$10*100)</f>
        <v>0</v>
      </c>
      <c r="GG21" s="67" t="n">
        <f aca="false">IF(OR($D21=1,MONTH($B21)&lt;&gt;MONTH(StartDate),'У4 Ввод'!$D$194="",'У4 Ввод'!$E$194="",'У4 Ввод'!$D$194&gt;$B21),0,MAX(0,MIN(1,'У4 Ввод'!$E$194-NETWORKDAYS('У4 Ввод'!$D$194,$B21)+1))/Настройки!$E$10*100)</f>
        <v>0</v>
      </c>
      <c r="GH21" s="67" t="n">
        <f aca="false">IF(OR($D21=1,MONTH($B21)&lt;&gt;MONTH(StartDate),'У4 Ввод'!$D$195="",'У4 Ввод'!$E$195="",'У4 Ввод'!$D$195&gt;$B21),0,MAX(0,MIN(1,'У4 Ввод'!$E$195-NETWORKDAYS('У4 Ввод'!$D$195,$B21)+1))/Настройки!$E$10*100)</f>
        <v>0</v>
      </c>
      <c r="GI21" s="67" t="n">
        <f aca="false">IF(OR($D21=1,MONTH($B21)&lt;&gt;MONTH(StartDate),'У4 Ввод'!$D$196="",'У4 Ввод'!$E$196="",'У4 Ввод'!$D$196&gt;$B21),0,MAX(0,MIN(1,'У4 Ввод'!$E$196-NETWORKDAYS('У4 Ввод'!$D$196,$B21)+1))/Настройки!$E$10*100)</f>
        <v>0</v>
      </c>
      <c r="GJ21" s="67" t="n">
        <f aca="false">IF(OR($D21=1,MONTH($B21)&lt;&gt;MONTH(StartDate),'У4 Ввод'!$D$197="",'У4 Ввод'!$E$197="",'У4 Ввод'!$D$197&gt;$B21),0,MAX(0,MIN(1,'У4 Ввод'!$E$197-NETWORKDAYS('У4 Ввод'!$D$197,$B21)+1))/Настройки!$E$10*100)</f>
        <v>0</v>
      </c>
      <c r="GK21" s="67" t="n">
        <f aca="false">IF(OR($D21=1,MONTH($B21)&lt;&gt;MONTH(StartDate),'У4 Ввод'!$D$198="",'У4 Ввод'!$E$198="",'У4 Ввод'!$D$198&gt;$B21),0,MAX(0,MIN(1,'У4 Ввод'!$E$198-NETWORKDAYS('У4 Ввод'!$D$198,$B21)+1))/Настройки!$E$10*100)</f>
        <v>0</v>
      </c>
      <c r="GL21" s="67" t="n">
        <f aca="false">IF(OR($D21=1,MONTH($B21)&lt;&gt;MONTH(StartDate),'У4 Ввод'!$D$199="",'У4 Ввод'!$E$199="",'У4 Ввод'!$D$199&gt;$B21),0,MAX(0,MIN(1,'У4 Ввод'!$E$199-NETWORKDAYS('У4 Ввод'!$D$199,$B21)+1))/Настройки!$E$10*100)</f>
        <v>0</v>
      </c>
      <c r="GM21" s="67" t="n">
        <f aca="false">IF(OR($D21=1,MONTH($B21)&lt;&gt;MONTH(StartDate),'У4 Ввод'!$D$200="",'У4 Ввод'!$E$200="",'У4 Ввод'!$D$200&gt;$B21),0,MAX(0,MIN(1,'У4 Ввод'!$E$200-NETWORKDAYS('У4 Ввод'!$D$200,$B21)+1))/Настройки!$E$10*100)</f>
        <v>0</v>
      </c>
      <c r="GN21" s="67" t="n">
        <f aca="false">IF(OR($D21=1,MONTH($B21)&lt;&gt;MONTH(StartDate),'У4 Ввод'!$D$201="",'У4 Ввод'!$E$201="",'У4 Ввод'!$D$201&gt;$B21),0,MAX(0,MIN(1,'У4 Ввод'!$E$201-NETWORKDAYS('У4 Ввод'!$D$201,$B21)+1))/Настройки!$E$10*100)</f>
        <v>0</v>
      </c>
      <c r="GO21" s="67" t="n">
        <f aca="false">IF(OR($D21=1,MONTH($B21)&lt;&gt;MONTH(StartDate),'У4 Ввод'!$D$202="",'У4 Ввод'!$E$202="",'У4 Ввод'!$D$202&gt;$B21),0,MAX(0,MIN(1,'У4 Ввод'!$E$202-NETWORKDAYS('У4 Ввод'!$D$202,$B21)+1))/Настройки!$E$10*100)</f>
        <v>0</v>
      </c>
      <c r="GP21" s="67" t="n">
        <f aca="false">IF(OR($D21=1,MONTH($B21)&lt;&gt;MONTH(StartDate),'У4 Ввод'!$D$203="",'У4 Ввод'!$E$203="",'У4 Ввод'!$D$203&gt;$B21),0,MAX(0,MIN(1,'У4 Ввод'!$E$203-NETWORKDAYS('У4 Ввод'!$D$203,$B21)+1))/Настройки!$E$10*100)</f>
        <v>0</v>
      </c>
      <c r="GQ21" s="67" t="n">
        <f aca="false">IF(OR($D21=1,MONTH($B21)&lt;&gt;MONTH(StartDate),'У4 Ввод'!$D$204="",'У4 Ввод'!$E$204="",'У4 Ввод'!$D$204&gt;$B21),0,MAX(0,MIN(1,'У4 Ввод'!$E$204-NETWORKDAYS('У4 Ввод'!$D$204,$B21)+1))/Настройки!$E$10*100)</f>
        <v>0</v>
      </c>
      <c r="GR21" s="67" t="n">
        <f aca="false">IF(OR($D21=1,MONTH($B21)&lt;&gt;MONTH(StartDate),'У4 Ввод'!$D$205="",'У4 Ввод'!$E$205="",'У4 Ввод'!$D$205&gt;$B21),0,MAX(0,MIN(1,'У4 Ввод'!$E$205-NETWORKDAYS('У4 Ввод'!$D$205,$B21)+1))/Настройки!$E$10*100)</f>
        <v>0</v>
      </c>
      <c r="GS21" s="67" t="n">
        <f aca="false">IF(OR($D21=1,MONTH($B21)&lt;&gt;MONTH(StartDate),'У4 Ввод'!$D$206="",'У4 Ввод'!$E$206="",'У4 Ввод'!$D$206&gt;$B21),0,MAX(0,MIN(1,'У4 Ввод'!$E$206-NETWORKDAYS('У4 Ввод'!$D$206,$B21)+1))/Настройки!$E$10*100)</f>
        <v>0</v>
      </c>
      <c r="GT21" s="67" t="n">
        <f aca="false">IF(OR($D21=1,MONTH($B21)&lt;&gt;MONTH(StartDate),'У4 Ввод'!$D$207="",'У4 Ввод'!$E$207="",'У4 Ввод'!$D$207&gt;$B21),0,MAX(0,MIN(1,'У4 Ввод'!$E$207-NETWORKDAYS('У4 Ввод'!$D$207,$B21)+1))/Настройки!$E$10*100)</f>
        <v>0</v>
      </c>
      <c r="GU21" s="67" t="n">
        <f aca="false">IF(OR($D21=1,MONTH($B21)&lt;&gt;MONTH(StartDate),'У4 Ввод'!$D$208="",'У4 Ввод'!$E$208="",'У4 Ввод'!$D$208&gt;$B21),0,MAX(0,MIN(1,'У4 Ввод'!$E$208-NETWORKDAYS('У4 Ввод'!$D$208,$B21)+1))/Настройки!$E$10*100)</f>
        <v>0</v>
      </c>
      <c r="GV21" s="67" t="n">
        <f aca="false">IF(OR($D21=1,MONTH($B21)&lt;&gt;MONTH(StartDate),'У4 Ввод'!$D$209="",'У4 Ввод'!$E$209="",'У4 Ввод'!$D$209&gt;$B21),0,MAX(0,MIN(1,'У4 Ввод'!$E$209-NETWORKDAYS('У4 Ввод'!$D$209,$B21)+1))/Настройки!$E$10*100)</f>
        <v>0</v>
      </c>
      <c r="GW21" s="67" t="n">
        <f aca="false">IF(OR($D21=1,MONTH($B21)&lt;&gt;MONTH(StartDate),'У4 Ввод'!$D$210="",'У4 Ввод'!$E$210="",'У4 Ввод'!$D$210&gt;$B21),0,MAX(0,MIN(1,'У4 Ввод'!$E$210-NETWORKDAYS('У4 Ввод'!$D$210,$B21)+1))/Настройки!$E$10*100)</f>
        <v>0</v>
      </c>
      <c r="GX21" s="67" t="n">
        <f aca="false">IF(OR($D21=1,MONTH($B21)&lt;&gt;MONTH(StartDate),'У4 Ввод'!$D$211="",'У4 Ввод'!$E$211="",'У4 Ввод'!$D$211&gt;$B21),0,MAX(0,MIN(1,'У4 Ввод'!$E$211-NETWORKDAYS('У4 Ввод'!$D$211,$B21)+1))/Настройки!$E$10*100)</f>
        <v>0</v>
      </c>
      <c r="GY21" s="67" t="n">
        <f aca="false">IF(OR($D21=1,MONTH($B21)&lt;&gt;MONTH(StartDate),'У4 Ввод'!$D$212="",'У4 Ввод'!$E$212="",'У4 Ввод'!$D$212&gt;$B21),0,MAX(0,MIN(1,'У4 Ввод'!$E$212-NETWORKDAYS('У4 Ввод'!$D$212,$B21)+1))/Настройки!$E$10*100)</f>
        <v>0</v>
      </c>
      <c r="GZ21" s="67" t="n">
        <f aca="false">IF(OR($D21=1,MONTH($B21)&lt;&gt;MONTH(StartDate),'У4 Ввод'!$D$213="",'У4 Ввод'!$E$213="",'У4 Ввод'!$D$213&gt;$B21),0,MAX(0,MIN(1,'У4 Ввод'!$E$213-NETWORKDAYS('У4 Ввод'!$D$213,$B21)+1))/Настройки!$E$10*100)</f>
        <v>0</v>
      </c>
      <c r="HA21" s="67" t="n">
        <f aca="false">IF(OR($D21=1,MONTH($B21)&lt;&gt;MONTH(StartDate),'У4 Ввод'!$D$214="",'У4 Ввод'!$E$214="",'У4 Ввод'!$D$214&gt;$B21),0,MAX(0,MIN(1,'У4 Ввод'!$E$214-NETWORKDAYS('У4 Ввод'!$D$214,$B21)+1))/Настройки!$E$10*100)</f>
        <v>0</v>
      </c>
      <c r="HB21" s="67" t="n">
        <f aca="false">IF(OR($D21=1,MONTH($B21)&lt;&gt;MONTH(StartDate),'У4 Ввод'!$D$215="",'У4 Ввод'!$E$215="",'У4 Ввод'!$D$215&gt;$B21),0,MAX(0,MIN(1,'У4 Ввод'!$E$215-NETWORKDAYS('У4 Ввод'!$D$215,$B21)+1))/Настройки!$E$10*100)</f>
        <v>0</v>
      </c>
      <c r="HC21" s="67" t="n">
        <f aca="false">IF(OR($D21=1,MONTH($B21)&lt;&gt;MONTH(StartDate),'У4 Ввод'!$D$216="",'У4 Ввод'!$E$216="",'У4 Ввод'!$D$216&gt;$B21),0,MAX(0,MIN(1,'У4 Ввод'!$E$216-NETWORKDAYS('У4 Ввод'!$D$216,$B21)+1))/Настройки!$E$10*100)</f>
        <v>0</v>
      </c>
      <c r="HD21" s="67" t="n">
        <f aca="false">IF(OR($D21=1,MONTH($B21)&lt;&gt;MONTH(StartDate),'У4 Ввод'!$D$217="",'У4 Ввод'!$E$217="",'У4 Ввод'!$D$217&gt;$B21),0,MAX(0,MIN(1,'У4 Ввод'!$E$217-NETWORKDAYS('У4 Ввод'!$D$217,$B21)+1))/Настройки!$E$10*100)</f>
        <v>0</v>
      </c>
      <c r="HE21" s="67" t="n">
        <f aca="false">IF(OR($D21=1,MONTH($B21)&lt;&gt;MONTH(StartDate),'У4 Ввод'!$D$218="",'У4 Ввод'!$E$218="",'У4 Ввод'!$D$218&gt;$B21),0,MAX(0,MIN(1,'У4 Ввод'!$E$218-NETWORKDAYS('У4 Ввод'!$D$218,$B21)+1))/Настройки!$E$10*100)</f>
        <v>0</v>
      </c>
      <c r="HF21" s="67" t="n">
        <f aca="false">IF(OR($D21=1,MONTH($B21)&lt;&gt;MONTH(StartDate),'У4 Ввод'!$D$219="",'У4 Ввод'!$E$219="",'У4 Ввод'!$D$219&gt;$B21),0,MAX(0,MIN(1,'У4 Ввод'!$E$219-NETWORKDAYS('У4 Ввод'!$D$219,$B21)+1))/Настройки!$E$10*100)</f>
        <v>0</v>
      </c>
      <c r="HG21" s="67" t="n">
        <f aca="false">IF(OR($D21=1,MONTH($B21)&lt;&gt;MONTH(StartDate),'У4 Ввод'!$D$220="",'У4 Ввод'!$E$220="",'У4 Ввод'!$D$220&gt;$B21),0,MAX(0,MIN(1,'У4 Ввод'!$E$220-NETWORKDAYS('У4 Ввод'!$D$220,$B21)+1))/Настройки!$E$10*100)</f>
        <v>0</v>
      </c>
      <c r="HH21" s="67" t="n">
        <f aca="false">IF(OR($D21=1,MONTH($B21)&lt;&gt;MONTH(StartDate),'У4 Ввод'!$D$221="",'У4 Ввод'!$E$221="",'У4 Ввод'!$D$221&gt;$B21),0,MAX(0,MIN(1,'У4 Ввод'!$E$221-NETWORKDAYS('У4 Ввод'!$D$221,$B21)+1))/Настройки!$E$10*100)</f>
        <v>0</v>
      </c>
      <c r="HI21" s="67" t="n">
        <f aca="false">IF(OR($D21=1,MONTH($B21)&lt;&gt;MONTH(StartDate),'У4 Ввод'!$D$222="",'У4 Ввод'!$E$222="",'У4 Ввод'!$D$222&gt;$B21),0,MAX(0,MIN(1,'У4 Ввод'!$E$222-NETWORKDAYS('У4 Ввод'!$D$222,$B21)+1))/Настройки!$E$10*100)</f>
        <v>0</v>
      </c>
      <c r="HJ21" s="67" t="n">
        <f aca="false">IF(OR($D21=1,MONTH($B21)&lt;&gt;MONTH(StartDate),'У4 Ввод'!$D$223="",'У4 Ввод'!$E$223="",'У4 Ввод'!$D$223&gt;$B21),0,MAX(0,MIN(1,'У4 Ввод'!$E$223-NETWORKDAYS('У4 Ввод'!$D$223,$B21)+1))/Настройки!$E$10*100)</f>
        <v>0</v>
      </c>
      <c r="HK21" s="67" t="n">
        <f aca="false">IF(OR($D21=1,MONTH($B21)&lt;&gt;MONTH(StartDate),'У4 Ввод'!$D$224="",'У4 Ввод'!$E$224="",'У4 Ввод'!$D$224&gt;$B21),0,MAX(0,MIN(1,'У4 Ввод'!$E$224-NETWORKDAYS('У4 Ввод'!$D$224,$B21)+1))/Настройки!$E$10*100)</f>
        <v>0</v>
      </c>
      <c r="HL21" s="67" t="n">
        <f aca="false">IF(OR($D21=1,MONTH($B21)&lt;&gt;MONTH(StartDate),'У4 Ввод'!$D$225="",'У4 Ввод'!$E$225="",'У4 Ввод'!$D$225&gt;$B21),0,MAX(0,MIN(1,'У4 Ввод'!$E$225-NETWORKDAYS('У4 Ввод'!$D$225,$B21)+1))/Настройки!$E$10*100)</f>
        <v>0</v>
      </c>
      <c r="HM21" s="67" t="n">
        <f aca="false">IF(OR($D21=1,MONTH($B21)&lt;&gt;MONTH(StartDate),'У4 Ввод'!$D$226="",'У4 Ввод'!$E$226="",'У4 Ввод'!$D$226&gt;$B21),0,MAX(0,MIN(1,'У4 Ввод'!$E$226-NETWORKDAYS('У4 Ввод'!$D$226,$B21)+1))/Настройки!$E$10*100)</f>
        <v>0</v>
      </c>
      <c r="HN21" s="67" t="n">
        <f aca="false">IF(OR($D21=1,MONTH($B21)&lt;&gt;MONTH(StartDate),'У4 Ввод'!$D$227="",'У4 Ввод'!$E$227="",'У4 Ввод'!$D$227&gt;$B21),0,MAX(0,MIN(1,'У4 Ввод'!$E$227-NETWORKDAYS('У4 Ввод'!$D$227,$B21)+1))/Настройки!$E$10*100)</f>
        <v>0</v>
      </c>
      <c r="HO21" s="67" t="n">
        <f aca="false">IF(OR($D21=1,MONTH($B21)&lt;&gt;MONTH(StartDate),'У4 Ввод'!$D$228="",'У4 Ввод'!$E$228="",'У4 Ввод'!$D$228&gt;$B21),0,MAX(0,MIN(1,'У4 Ввод'!$E$228-NETWORKDAYS('У4 Ввод'!$D$228,$B21)+1))/Настройки!$E$10*100)</f>
        <v>0</v>
      </c>
      <c r="HP21" s="67" t="n">
        <f aca="false">IF(OR($D21=1,MONTH($B21)&lt;&gt;MONTH(StartDate),'У4 Ввод'!$D$229="",'У4 Ввод'!$E$229="",'У4 Ввод'!$D$229&gt;$B21),0,MAX(0,MIN(1,'У4 Ввод'!$E$229-NETWORKDAYS('У4 Ввод'!$D$229,$B21)+1))/Настройки!$E$10*100)</f>
        <v>0</v>
      </c>
      <c r="HQ21" s="67" t="n">
        <f aca="false">IF(OR($D21=1,MONTH($B21)&lt;&gt;MONTH(StartDate),'У4 Ввод'!$D$230="",'У4 Ввод'!$E$230="",'У4 Ввод'!$D$230&gt;$B21),0,MAX(0,MIN(1,'У4 Ввод'!$E$230-NETWORKDAYS('У4 Ввод'!$D$230,$B21)+1))/Настройки!$E$10*100)</f>
        <v>0</v>
      </c>
      <c r="HR21" s="67" t="n">
        <f aca="false">IF(OR($D21=1,MONTH($B21)&lt;&gt;MONTH(StartDate),'У4 Ввод'!$D$231="",'У4 Ввод'!$E$231="",'У4 Ввод'!$D$231&gt;$B21),0,MAX(0,MIN(1,'У4 Ввод'!$E$231-NETWORKDAYS('У4 Ввод'!$D$231,$B21)+1))/Настройки!$E$10*100)</f>
        <v>0</v>
      </c>
      <c r="HS21" s="67" t="n">
        <f aca="false">IF(OR($D21=1,MONTH($B21)&lt;&gt;MONTH(StartDate),'У4 Ввод'!$D$232="",'У4 Ввод'!$E$232="",'У4 Ввод'!$D$232&gt;$B21),0,MAX(0,MIN(1,'У4 Ввод'!$E$232-NETWORKDAYS('У4 Ввод'!$D$232,$B21)+1))/Настройки!$E$10*100)</f>
        <v>0</v>
      </c>
      <c r="HT21" s="67" t="n">
        <f aca="false">IF(OR($D21=1,MONTH($B21)&lt;&gt;MONTH(StartDate),'У4 Ввод'!$D$233="",'У4 Ввод'!$E$233="",'У4 Ввод'!$D$233&gt;$B21),0,MAX(0,MIN(1,'У4 Ввод'!$E$233-NETWORKDAYS('У4 Ввод'!$D$233,$B21)+1))/Настройки!$E$10*100)</f>
        <v>0</v>
      </c>
      <c r="HU21" s="67" t="n">
        <f aca="false">IF(OR($D21=1,MONTH($B21)&lt;&gt;MONTH(StartDate),'У4 Ввод'!$D$234="",'У4 Ввод'!$E$234="",'У4 Ввод'!$D$234&gt;$B21),0,MAX(0,MIN(1,'У4 Ввод'!$E$234-NETWORKDAYS('У4 Ввод'!$D$234,$B21)+1))/Настройки!$E$10*100)</f>
        <v>0</v>
      </c>
      <c r="HV21" s="67" t="n">
        <f aca="false">IF(OR($D21=1,MONTH($B21)&lt;&gt;MONTH(StartDate),'У4 Ввод'!$D$235="",'У4 Ввод'!$E$235="",'У4 Ввод'!$D$235&gt;$B21),0,MAX(0,MIN(1,'У4 Ввод'!$E$235-NETWORKDAYS('У4 Ввод'!$D$235,$B21)+1))/Настройки!$E$10*100)</f>
        <v>0</v>
      </c>
      <c r="HW21" s="67" t="n">
        <f aca="false">IF(OR($D21=1,MONTH($B21)&lt;&gt;MONTH(StartDate),'У4 Ввод'!$D$236="",'У4 Ввод'!$E$236="",'У4 Ввод'!$D$236&gt;$B21),0,MAX(0,MIN(1,'У4 Ввод'!$E$236-NETWORKDAYS('У4 Ввод'!$D$236,$B21)+1))/Настройки!$E$10*100)</f>
        <v>0</v>
      </c>
      <c r="HX21" s="67" t="n">
        <f aca="false">IF(OR($D21=1,MONTH($B21)&lt;&gt;MONTH(StartDate),'У4 Ввод'!$D$237="",'У4 Ввод'!$E$237="",'У4 Ввод'!$D$237&gt;$B21),0,MAX(0,MIN(1,'У4 Ввод'!$E$237-NETWORKDAYS('У4 Ввод'!$D$237,$B21)+1))/Настройки!$E$10*100)</f>
        <v>0</v>
      </c>
      <c r="HY21" s="67" t="n">
        <f aca="false">IF(OR($D21=1,MONTH($B21)&lt;&gt;MONTH(StartDate),'У4 Ввод'!$D$238="",'У4 Ввод'!$E$238="",'У4 Ввод'!$D$238&gt;$B21),0,MAX(0,MIN(1,'У4 Ввод'!$E$238-NETWORKDAYS('У4 Ввод'!$D$238,$B21)+1))/Настройки!$E$10*100)</f>
        <v>0</v>
      </c>
      <c r="HZ21" s="67" t="n">
        <f aca="false">IF(OR($D21=1,MONTH($B21)&lt;&gt;MONTH(StartDate),'У4 Ввод'!$D$239="",'У4 Ввод'!$E$239="",'У4 Ввод'!$D$239&gt;$B21),0,MAX(0,MIN(1,'У4 Ввод'!$E$239-NETWORKDAYS('У4 Ввод'!$D$239,$B21)+1))/Настройки!$E$10*100)</f>
        <v>0</v>
      </c>
      <c r="IA21" s="67" t="n">
        <f aca="false">IF(OR($D21=1,MONTH($B21)&lt;&gt;MONTH(StartDate),'У4 Ввод'!$D$240="",'У4 Ввод'!$E$240="",'У4 Ввод'!$D$240&gt;$B21),0,MAX(0,MIN(1,'У4 Ввод'!$E$240-NETWORKDAYS('У4 Ввод'!$D$240,$B21)+1))/Настройки!$E$10*100)</f>
        <v>0</v>
      </c>
      <c r="IB21" s="67" t="n">
        <f aca="false">IF(OR($D21=1,MONTH($B21)&lt;&gt;MONTH(StartDate),'У4 Ввод'!$D$241="",'У4 Ввод'!$E$241="",'У4 Ввод'!$D$241&gt;$B21),0,MAX(0,MIN(1,'У4 Ввод'!$E$241-NETWORKDAYS('У4 Ввод'!$D$241,$B21)+1))/Настройки!$E$10*100)</f>
        <v>0</v>
      </c>
      <c r="IC21" s="67" t="n">
        <f aca="false">IF(OR($D21=1,MONTH($B21)&lt;&gt;MONTH(StartDate),'У4 Ввод'!$D$242="",'У4 Ввод'!$E$242="",'У4 Ввод'!$D$242&gt;$B21),0,MAX(0,MIN(1,'У4 Ввод'!$E$242-NETWORKDAYS('У4 Ввод'!$D$242,$B21)+1))/Настройки!$E$10*100)</f>
        <v>0</v>
      </c>
      <c r="ID21" s="67" t="n">
        <f aca="false">IF(OR($D21=1,MONTH($B21)&lt;&gt;MONTH(StartDate),'У4 Ввод'!$D$243="",'У4 Ввод'!$E$243="",'У4 Ввод'!$D$243&gt;$B21),0,MAX(0,MIN(1,'У4 Ввод'!$E$243-NETWORKDAYS('У4 Ввод'!$D$243,$B21)+1))/Настройки!$E$10*100)</f>
        <v>0</v>
      </c>
      <c r="IE21" s="67" t="n">
        <f aca="false">IF(OR($D21=1,MONTH($B21)&lt;&gt;MONTH(StartDate),'У4 Ввод'!$D$244="",'У4 Ввод'!$E$244="",'У4 Ввод'!$D$244&gt;$B21),0,MAX(0,MIN(1,'У4 Ввод'!$E$244-NETWORKDAYS('У4 Ввод'!$D$244,$B21)+1))/Настройки!$E$10*100)</f>
        <v>0</v>
      </c>
      <c r="IF21" s="67" t="n">
        <f aca="false">IF(OR($D21=1,MONTH($B21)&lt;&gt;MONTH(StartDate),'У4 Ввод'!$D$245="",'У4 Ввод'!$E$245="",'У4 Ввод'!$D$245&gt;$B21),0,MAX(0,MIN(1,'У4 Ввод'!$E$245-NETWORKDAYS('У4 Ввод'!$D$245,$B21)+1))/Настройки!$E$10*100)</f>
        <v>0</v>
      </c>
      <c r="IG21" s="67" t="n">
        <f aca="false">IF(OR($D21=1,MONTH($B21)&lt;&gt;MONTH(StartDate),'У4 Ввод'!$D$246="",'У4 Ввод'!$E$246="",'У4 Ввод'!$D$246&gt;$B21),0,MAX(0,MIN(1,'У4 Ввод'!$E$246-NETWORKDAYS('У4 Ввод'!$D$246,$B21)+1))/Настройки!$E$10*100)</f>
        <v>0</v>
      </c>
      <c r="IH21" s="67" t="n">
        <f aca="false">IF(OR($D21=1,MONTH($B21)&lt;&gt;MONTH(StartDate),'У4 Ввод'!$D$247="",'У4 Ввод'!$E$247="",'У4 Ввод'!$D$247&gt;$B21),0,MAX(0,MIN(1,'У4 Ввод'!$E$247-NETWORKDAYS('У4 Ввод'!$D$247,$B21)+1))/Настройки!$E$10*100)</f>
        <v>0</v>
      </c>
      <c r="II21" s="67" t="n">
        <f aca="false">IF(OR($D21=1,MONTH($B21)&lt;&gt;MONTH(StartDate),'У4 Ввод'!$D$248="",'У4 Ввод'!$E$248="",'У4 Ввод'!$D$248&gt;$B21),0,MAX(0,MIN(1,'У4 Ввод'!$E$248-NETWORKDAYS('У4 Ввод'!$D$248,$B21)+1))/Настройки!$E$10*100)</f>
        <v>0</v>
      </c>
      <c r="IJ21" s="67" t="n">
        <f aca="false">IF(OR($D21=1,MONTH($B21)&lt;&gt;MONTH(StartDate),'У4 Ввод'!$D$249="",'У4 Ввод'!$E$249="",'У4 Ввод'!$D$249&gt;$B21),0,MAX(0,MIN(1,'У4 Ввод'!$E$249-NETWORKDAYS('У4 Ввод'!$D$249,$B21)+1))/Настройки!$E$10*100)</f>
        <v>0</v>
      </c>
      <c r="IK21" s="67" t="n">
        <f aca="false">IF(OR($D21=1,MONTH($B21)&lt;&gt;MONTH(StartDate),'У4 Ввод'!$D$250="",'У4 Ввод'!$E$250="",'У4 Ввод'!$D$250&gt;$B21),0,MAX(0,MIN(1,'У4 Ввод'!$E$250-NETWORKDAYS('У4 Ввод'!$D$250,$B21)+1))/Настройки!$E$10*100)</f>
        <v>0</v>
      </c>
      <c r="IL21" s="67" t="n">
        <f aca="false">IF(OR($D21=1,MONTH($B21)&lt;&gt;MONTH(StartDate),'У4 Ввод'!$D$251="",'У4 Ввод'!$E$251="",'У4 Ввод'!$D$251&gt;$B21),0,MAX(0,MIN(1,'У4 Ввод'!$E$251-NETWORKDAYS('У4 Ввод'!$D$251,$B21)+1))/Настройки!$E$10*100)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IF(OR($D22=1,MONTH($B22)&lt;&gt;MONTH(StartDate),'У4 Ввод'!$D$12="",'У4 Ввод'!$E$12="",'У4 Ввод'!$D$12&gt;$B22),0,MAX(0,MIN(1,'У4 Ввод'!$E$12-NETWORKDAYS('У4 Ввод'!$D$12,$B22)+1))/Настройки!$E$10*100)</f>
        <v>0</v>
      </c>
      <c r="H22" s="67" t="n">
        <f aca="false">IF(OR($D22=1,MONTH($B22)&lt;&gt;MONTH(StartDate),'У4 Ввод'!$D$13="",'У4 Ввод'!$E$13="",'У4 Ввод'!$D$13&gt;$B22),0,MAX(0,MIN(1,'У4 Ввод'!$E$13-NETWORKDAYS('У4 Ввод'!$D$13,$B22)+1))/Настройки!$E$10*100)</f>
        <v>0</v>
      </c>
      <c r="I22" s="67" t="n">
        <f aca="false">IF(OR($D22=1,MONTH($B22)&lt;&gt;MONTH(StartDate),'У4 Ввод'!$D$14="",'У4 Ввод'!$E$14="",'У4 Ввод'!$D$14&gt;$B22),0,MAX(0,MIN(1,'У4 Ввод'!$E$14-NETWORKDAYS('У4 Ввод'!$D$14,$B22)+1))/Настройки!$E$10*100)</f>
        <v>0</v>
      </c>
      <c r="J22" s="67" t="n">
        <f aca="false">IF(OR($D22=1,MONTH($B22)&lt;&gt;MONTH(StartDate),'У4 Ввод'!$D$15="",'У4 Ввод'!$E$15="",'У4 Ввод'!$D$15&gt;$B22),0,MAX(0,MIN(1,'У4 Ввод'!$E$15-NETWORKDAYS('У4 Ввод'!$D$15,$B22)+1))/Настройки!$E$10*100)</f>
        <v>0</v>
      </c>
      <c r="K22" s="67" t="n">
        <f aca="false">IF(OR($D22=1,MONTH($B22)&lt;&gt;MONTH(StartDate),'У4 Ввод'!$D$16="",'У4 Ввод'!$E$16="",'У4 Ввод'!$D$16&gt;$B22),0,MAX(0,MIN(1,'У4 Ввод'!$E$16-NETWORKDAYS('У4 Ввод'!$D$16,$B22)+1))/Настройки!$E$10*100)</f>
        <v>0</v>
      </c>
      <c r="L22" s="67" t="n">
        <f aca="false">IF(OR($D22=1,MONTH($B22)&lt;&gt;MONTH(StartDate),'У4 Ввод'!$D$17="",'У4 Ввод'!$E$17="",'У4 Ввод'!$D$17&gt;$B22),0,MAX(0,MIN(1,'У4 Ввод'!$E$17-NETWORKDAYS('У4 Ввод'!$D$17,$B22)+1))/Настройки!$E$10*100)</f>
        <v>0</v>
      </c>
      <c r="M22" s="67" t="n">
        <f aca="false">IF(OR($D22=1,MONTH($B22)&lt;&gt;MONTH(StartDate),'У4 Ввод'!$D$18="",'У4 Ввод'!$E$18="",'У4 Ввод'!$D$18&gt;$B22),0,MAX(0,MIN(1,'У4 Ввод'!$E$18-NETWORKDAYS('У4 Ввод'!$D$18,$B22)+1))/Настройки!$E$10*100)</f>
        <v>0</v>
      </c>
      <c r="N22" s="67" t="n">
        <f aca="false">IF(OR($D22=1,MONTH($B22)&lt;&gt;MONTH(StartDate),'У4 Ввод'!$D$19="",'У4 Ввод'!$E$19="",'У4 Ввод'!$D$19&gt;$B22),0,MAX(0,MIN(1,'У4 Ввод'!$E$19-NETWORKDAYS('У4 Ввод'!$D$19,$B22)+1))/Настройки!$E$10*100)</f>
        <v>0</v>
      </c>
      <c r="O22" s="67" t="n">
        <f aca="false">IF(OR($D22=1,MONTH($B22)&lt;&gt;MONTH(StartDate),'У4 Ввод'!$D$20="",'У4 Ввод'!$E$20="",'У4 Ввод'!$D$20&gt;$B22),0,MAX(0,MIN(1,'У4 Ввод'!$E$20-NETWORKDAYS('У4 Ввод'!$D$20,$B22)+1))/Настройки!$E$10*100)</f>
        <v>0</v>
      </c>
      <c r="P22" s="67" t="n">
        <f aca="false">IF(OR($D22=1,MONTH($B22)&lt;&gt;MONTH(StartDate),'У4 Ввод'!$D$21="",'У4 Ввод'!$E$21="",'У4 Ввод'!$D$21&gt;$B22),0,MAX(0,MIN(1,'У4 Ввод'!$E$21-NETWORKDAYS('У4 Ввод'!$D$21,$B22)+1))/Настройки!$E$10*100)</f>
        <v>0</v>
      </c>
      <c r="Q22" s="67" t="n">
        <f aca="false">IF(OR($D22=1,MONTH($B22)&lt;&gt;MONTH(StartDate),'У4 Ввод'!$D$22="",'У4 Ввод'!$E$22="",'У4 Ввод'!$D$22&gt;$B22),0,MAX(0,MIN(1,'У4 Ввод'!$E$22-NETWORKDAYS('У4 Ввод'!$D$22,$B22)+1))/Настройки!$E$10*100)</f>
        <v>0</v>
      </c>
      <c r="R22" s="67" t="n">
        <f aca="false">IF(OR($D22=1,MONTH($B22)&lt;&gt;MONTH(StartDate),'У4 Ввод'!$D$23="",'У4 Ввод'!$E$23="",'У4 Ввод'!$D$23&gt;$B22),0,MAX(0,MIN(1,'У4 Ввод'!$E$23-NETWORKDAYS('У4 Ввод'!$D$23,$B22)+1))/Настройки!$E$10*100)</f>
        <v>0</v>
      </c>
      <c r="S22" s="67" t="n">
        <f aca="false">IF(OR($D22=1,MONTH($B22)&lt;&gt;MONTH(StartDate),'У4 Ввод'!$D$24="",'У4 Ввод'!$E$24="",'У4 Ввод'!$D$24&gt;$B22),0,MAX(0,MIN(1,'У4 Ввод'!$E$24-NETWORKDAYS('У4 Ввод'!$D$24,$B22)+1))/Настройки!$E$10*100)</f>
        <v>0</v>
      </c>
      <c r="T22" s="67" t="n">
        <f aca="false">IF(OR($D22=1,MONTH($B22)&lt;&gt;MONTH(StartDate),'У4 Ввод'!$D$25="",'У4 Ввод'!$E$25="",'У4 Ввод'!$D$25&gt;$B22),0,MAX(0,MIN(1,'У4 Ввод'!$E$25-NETWORKDAYS('У4 Ввод'!$D$25,$B22)+1))/Настройки!$E$10*100)</f>
        <v>0</v>
      </c>
      <c r="U22" s="67" t="n">
        <f aca="false">IF(OR($D22=1,MONTH($B22)&lt;&gt;MONTH(StartDate),'У4 Ввод'!$D$26="",'У4 Ввод'!$E$26="",'У4 Ввод'!$D$26&gt;$B22),0,MAX(0,MIN(1,'У4 Ввод'!$E$26-NETWORKDAYS('У4 Ввод'!$D$26,$B22)+1))/Настройки!$E$10*100)</f>
        <v>0</v>
      </c>
      <c r="V22" s="67" t="n">
        <f aca="false">IF(OR($D22=1,MONTH($B22)&lt;&gt;MONTH(StartDate),'У4 Ввод'!$D$27="",'У4 Ввод'!$E$27="",'У4 Ввод'!$D$27&gt;$B22),0,MAX(0,MIN(1,'У4 Ввод'!$E$27-NETWORKDAYS('У4 Ввод'!$D$27,$B22)+1))/Настройки!$E$10*100)</f>
        <v>0</v>
      </c>
      <c r="W22" s="67" t="n">
        <f aca="false">IF(OR($D22=1,MONTH($B22)&lt;&gt;MONTH(StartDate),'У4 Ввод'!$D$28="",'У4 Ввод'!$E$28="",'У4 Ввод'!$D$28&gt;$B22),0,MAX(0,MIN(1,'У4 Ввод'!$E$28-NETWORKDAYS('У4 Ввод'!$D$28,$B22)+1))/Настройки!$E$10*100)</f>
        <v>0</v>
      </c>
      <c r="X22" s="67" t="n">
        <f aca="false">IF(OR($D22=1,MONTH($B22)&lt;&gt;MONTH(StartDate),'У4 Ввод'!$D$29="",'У4 Ввод'!$E$29="",'У4 Ввод'!$D$29&gt;$B22),0,MAX(0,MIN(1,'У4 Ввод'!$E$29-NETWORKDAYS('У4 Ввод'!$D$29,$B22)+1))/Настройки!$E$10*100)</f>
        <v>0</v>
      </c>
      <c r="Y22" s="67" t="n">
        <f aca="false">IF(OR($D22=1,MONTH($B22)&lt;&gt;MONTH(StartDate),'У4 Ввод'!$D$30="",'У4 Ввод'!$E$30="",'У4 Ввод'!$D$30&gt;$B22),0,MAX(0,MIN(1,'У4 Ввод'!$E$30-NETWORKDAYS('У4 Ввод'!$D$30,$B22)+1))/Настройки!$E$10*100)</f>
        <v>0</v>
      </c>
      <c r="Z22" s="67" t="n">
        <f aca="false">IF(OR($D22=1,MONTH($B22)&lt;&gt;MONTH(StartDate),'У4 Ввод'!$D$31="",'У4 Ввод'!$E$31="",'У4 Ввод'!$D$31&gt;$B22),0,MAX(0,MIN(1,'У4 Ввод'!$E$31-NETWORKDAYS('У4 Ввод'!$D$31,$B22)+1))/Настройки!$E$10*100)</f>
        <v>0</v>
      </c>
      <c r="AA22" s="67" t="n">
        <f aca="false">IF(OR($D22=1,MONTH($B22)&lt;&gt;MONTH(StartDate),'У4 Ввод'!$D$32="",'У4 Ввод'!$E$32="",'У4 Ввод'!$D$32&gt;$B22),0,MAX(0,MIN(1,'У4 Ввод'!$E$32-NETWORKDAYS('У4 Ввод'!$D$32,$B22)+1))/Настройки!$E$10*100)</f>
        <v>0</v>
      </c>
      <c r="AB22" s="67" t="n">
        <f aca="false">IF(OR($D22=1,MONTH($B22)&lt;&gt;MONTH(StartDate),'У4 Ввод'!$D$33="",'У4 Ввод'!$E$33="",'У4 Ввод'!$D$33&gt;$B22),0,MAX(0,MIN(1,'У4 Ввод'!$E$33-NETWORKDAYS('У4 Ввод'!$D$33,$B22)+1))/Настройки!$E$10*100)</f>
        <v>0</v>
      </c>
      <c r="AC22" s="67" t="n">
        <f aca="false">IF(OR($D22=1,MONTH($B22)&lt;&gt;MONTH(StartDate),'У4 Ввод'!$D$34="",'У4 Ввод'!$E$34="",'У4 Ввод'!$D$34&gt;$B22),0,MAX(0,MIN(1,'У4 Ввод'!$E$34-NETWORKDAYS('У4 Ввод'!$D$34,$B22)+1))/Настройки!$E$10*100)</f>
        <v>0</v>
      </c>
      <c r="AD22" s="67" t="n">
        <f aca="false">IF(OR($D22=1,MONTH($B22)&lt;&gt;MONTH(StartDate),'У4 Ввод'!$D$35="",'У4 Ввод'!$E$35="",'У4 Ввод'!$D$35&gt;$B22),0,MAX(0,MIN(1,'У4 Ввод'!$E$35-NETWORKDAYS('У4 Ввод'!$D$35,$B22)+1))/Настройки!$E$10*100)</f>
        <v>0</v>
      </c>
      <c r="AE22" s="67" t="n">
        <f aca="false">IF(OR($D22=1,MONTH($B22)&lt;&gt;MONTH(StartDate),'У4 Ввод'!$D$36="",'У4 Ввод'!$E$36="",'У4 Ввод'!$D$36&gt;$B22),0,MAX(0,MIN(1,'У4 Ввод'!$E$36-NETWORKDAYS('У4 Ввод'!$D$36,$B22)+1))/Настройки!$E$10*100)</f>
        <v>0</v>
      </c>
      <c r="AF22" s="67" t="n">
        <f aca="false">IF(OR($D22=1,MONTH($B22)&lt;&gt;MONTH(StartDate),'У4 Ввод'!$D$37="",'У4 Ввод'!$E$37="",'У4 Ввод'!$D$37&gt;$B22),0,MAX(0,MIN(1,'У4 Ввод'!$E$37-NETWORKDAYS('У4 Ввод'!$D$37,$B22)+1))/Настройки!$E$10*100)</f>
        <v>0</v>
      </c>
      <c r="AG22" s="67" t="n">
        <f aca="false">IF(OR($D22=1,MONTH($B22)&lt;&gt;MONTH(StartDate),'У4 Ввод'!$D$38="",'У4 Ввод'!$E$38="",'У4 Ввод'!$D$38&gt;$B22),0,MAX(0,MIN(1,'У4 Ввод'!$E$38-NETWORKDAYS('У4 Ввод'!$D$38,$B22)+1))/Настройки!$E$10*100)</f>
        <v>0</v>
      </c>
      <c r="AH22" s="67" t="n">
        <f aca="false">IF(OR($D22=1,MONTH($B22)&lt;&gt;MONTH(StartDate),'У4 Ввод'!$D$39="",'У4 Ввод'!$E$39="",'У4 Ввод'!$D$39&gt;$B22),0,MAX(0,MIN(1,'У4 Ввод'!$E$39-NETWORKDAYS('У4 Ввод'!$D$39,$B22)+1))/Настройки!$E$10*100)</f>
        <v>0</v>
      </c>
      <c r="AI22" s="67" t="n">
        <f aca="false">IF(OR($D22=1,MONTH($B22)&lt;&gt;MONTH(StartDate),'У4 Ввод'!$D$40="",'У4 Ввод'!$E$40="",'У4 Ввод'!$D$40&gt;$B22),0,MAX(0,MIN(1,'У4 Ввод'!$E$40-NETWORKDAYS('У4 Ввод'!$D$40,$B22)+1))/Настройки!$E$10*100)</f>
        <v>0</v>
      </c>
      <c r="AJ22" s="67" t="n">
        <f aca="false">IF(OR($D22=1,MONTH($B22)&lt;&gt;MONTH(StartDate),'У4 Ввод'!$D$41="",'У4 Ввод'!$E$41="",'У4 Ввод'!$D$41&gt;$B22),0,MAX(0,MIN(1,'У4 Ввод'!$E$41-NETWORKDAYS('У4 Ввод'!$D$41,$B22)+1))/Настройки!$E$10*100)</f>
        <v>0</v>
      </c>
      <c r="AK22" s="67" t="n">
        <f aca="false">IF(OR($D22=1,MONTH($B22)&lt;&gt;MONTH(StartDate),'У4 Ввод'!$D$42="",'У4 Ввод'!$E$42="",'У4 Ввод'!$D$42&gt;$B22),0,MAX(0,MIN(1,'У4 Ввод'!$E$42-NETWORKDAYS('У4 Ввод'!$D$42,$B22)+1))/Настройки!$E$10*100)</f>
        <v>0</v>
      </c>
      <c r="AL22" s="67" t="n">
        <f aca="false">IF(OR($D22=1,MONTH($B22)&lt;&gt;MONTH(StartDate),'У4 Ввод'!$D$43="",'У4 Ввод'!$E$43="",'У4 Ввод'!$D$43&gt;$B22),0,MAX(0,MIN(1,'У4 Ввод'!$E$43-NETWORKDAYS('У4 Ввод'!$D$43,$B22)+1))/Настройки!$E$10*100)</f>
        <v>0</v>
      </c>
      <c r="AM22" s="67" t="n">
        <f aca="false">IF(OR($D22=1,MONTH($B22)&lt;&gt;MONTH(StartDate),'У4 Ввод'!$D$44="",'У4 Ввод'!$E$44="",'У4 Ввод'!$D$44&gt;$B22),0,MAX(0,MIN(1,'У4 Ввод'!$E$44-NETWORKDAYS('У4 Ввод'!$D$44,$B22)+1))/Настройки!$E$10*100)</f>
        <v>0</v>
      </c>
      <c r="AN22" s="67" t="n">
        <f aca="false">IF(OR($D22=1,MONTH($B22)&lt;&gt;MONTH(StartDate),'У4 Ввод'!$D$45="",'У4 Ввод'!$E$45="",'У4 Ввод'!$D$45&gt;$B22),0,MAX(0,MIN(1,'У4 Ввод'!$E$45-NETWORKDAYS('У4 Ввод'!$D$45,$B22)+1))/Настройки!$E$10*100)</f>
        <v>0</v>
      </c>
      <c r="AO22" s="67" t="n">
        <f aca="false">IF(OR($D22=1,MONTH($B22)&lt;&gt;MONTH(StartDate),'У4 Ввод'!$D$46="",'У4 Ввод'!$E$46="",'У4 Ввод'!$D$46&gt;$B22),0,MAX(0,MIN(1,'У4 Ввод'!$E$46-NETWORKDAYS('У4 Ввод'!$D$46,$B22)+1))/Настройки!$E$10*100)</f>
        <v>0</v>
      </c>
      <c r="AP22" s="67" t="n">
        <f aca="false">IF(OR($D22=1,MONTH($B22)&lt;&gt;MONTH(StartDate),'У4 Ввод'!$D$47="",'У4 Ввод'!$E$47="",'У4 Ввод'!$D$47&gt;$B22),0,MAX(0,MIN(1,'У4 Ввод'!$E$47-NETWORKDAYS('У4 Ввод'!$D$47,$B22)+1))/Настройки!$E$10*100)</f>
        <v>0</v>
      </c>
      <c r="AQ22" s="67" t="n">
        <f aca="false">IF(OR($D22=1,MONTH($B22)&lt;&gt;MONTH(StartDate),'У4 Ввод'!$D$48="",'У4 Ввод'!$E$48="",'У4 Ввод'!$D$48&gt;$B22),0,MAX(0,MIN(1,'У4 Ввод'!$E$48-NETWORKDAYS('У4 Ввод'!$D$48,$B22)+1))/Настройки!$E$10*100)</f>
        <v>0</v>
      </c>
      <c r="AR22" s="67" t="n">
        <f aca="false">IF(OR($D22=1,MONTH($B22)&lt;&gt;MONTH(StartDate),'У4 Ввод'!$D$49="",'У4 Ввод'!$E$49="",'У4 Ввод'!$D$49&gt;$B22),0,MAX(0,MIN(1,'У4 Ввод'!$E$49-NETWORKDAYS('У4 Ввод'!$D$49,$B22)+1))/Настройки!$E$10*100)</f>
        <v>0</v>
      </c>
      <c r="AS22" s="67" t="n">
        <f aca="false">IF(OR($D22=1,MONTH($B22)&lt;&gt;MONTH(StartDate),'У4 Ввод'!$D$50="",'У4 Ввод'!$E$50="",'У4 Ввод'!$D$50&gt;$B22),0,MAX(0,MIN(1,'У4 Ввод'!$E$50-NETWORKDAYS('У4 Ввод'!$D$50,$B22)+1))/Настройки!$E$10*100)</f>
        <v>0</v>
      </c>
      <c r="AT22" s="67" t="n">
        <f aca="false">IF(OR($D22=1,MONTH($B22)&lt;&gt;MONTH(StartDate),'У4 Ввод'!$D$51="",'У4 Ввод'!$E$51="",'У4 Ввод'!$D$51&gt;$B22),0,MAX(0,MIN(1,'У4 Ввод'!$E$51-NETWORKDAYS('У4 Ввод'!$D$51,$B22)+1))/Настройки!$E$10*100)</f>
        <v>0</v>
      </c>
      <c r="AU22" s="67" t="n">
        <f aca="false">IF(OR($D22=1,MONTH($B22)&lt;&gt;MONTH(StartDate),'У4 Ввод'!$D$52="",'У4 Ввод'!$E$52="",'У4 Ввод'!$D$52&gt;$B22),0,MAX(0,MIN(1,'У4 Ввод'!$E$52-NETWORKDAYS('У4 Ввод'!$D$52,$B22)+1))/Настройки!$E$10*100)</f>
        <v>0</v>
      </c>
      <c r="AV22" s="67" t="n">
        <f aca="false">IF(OR($D22=1,MONTH($B22)&lt;&gt;MONTH(StartDate),'У4 Ввод'!$D$53="",'У4 Ввод'!$E$53="",'У4 Ввод'!$D$53&gt;$B22),0,MAX(0,MIN(1,'У4 Ввод'!$E$53-NETWORKDAYS('У4 Ввод'!$D$53,$B22)+1))/Настройки!$E$10*100)</f>
        <v>0</v>
      </c>
      <c r="AW22" s="67" t="n">
        <f aca="false">IF(OR($D22=1,MONTH($B22)&lt;&gt;MONTH(StartDate),'У4 Ввод'!$D$54="",'У4 Ввод'!$E$54="",'У4 Ввод'!$D$54&gt;$B22),0,MAX(0,MIN(1,'У4 Ввод'!$E$54-NETWORKDAYS('У4 Ввод'!$D$54,$B22)+1))/Настройки!$E$10*100)</f>
        <v>0</v>
      </c>
      <c r="AX22" s="67" t="n">
        <f aca="false">IF(OR($D22=1,MONTH($B22)&lt;&gt;MONTH(StartDate),'У4 Ввод'!$D$55="",'У4 Ввод'!$E$55="",'У4 Ввод'!$D$55&gt;$B22),0,MAX(0,MIN(1,'У4 Ввод'!$E$55-NETWORKDAYS('У4 Ввод'!$D$55,$B22)+1))/Настройки!$E$10*100)</f>
        <v>0</v>
      </c>
      <c r="AY22" s="67" t="n">
        <f aca="false">IF(OR($D22=1,MONTH($B22)&lt;&gt;MONTH(StartDate),'У4 Ввод'!$D$56="",'У4 Ввод'!$E$56="",'У4 Ввод'!$D$56&gt;$B22),0,MAX(0,MIN(1,'У4 Ввод'!$E$56-NETWORKDAYS('У4 Ввод'!$D$56,$B22)+1))/Настройки!$E$10*100)</f>
        <v>0</v>
      </c>
      <c r="AZ22" s="67" t="n">
        <f aca="false">IF(OR($D22=1,MONTH($B22)&lt;&gt;MONTH(StartDate),'У4 Ввод'!$D$57="",'У4 Ввод'!$E$57="",'У4 Ввод'!$D$57&gt;$B22),0,MAX(0,MIN(1,'У4 Ввод'!$E$57-NETWORKDAYS('У4 Ввод'!$D$57,$B22)+1))/Настройки!$E$10*100)</f>
        <v>0</v>
      </c>
      <c r="BA22" s="67" t="n">
        <f aca="false">IF(OR($D22=1,MONTH($B22)&lt;&gt;MONTH(StartDate),'У4 Ввод'!$D$58="",'У4 Ввод'!$E$58="",'У4 Ввод'!$D$58&gt;$B22),0,MAX(0,MIN(1,'У4 Ввод'!$E$58-NETWORKDAYS('У4 Ввод'!$D$58,$B22)+1))/Настройки!$E$10*100)</f>
        <v>0</v>
      </c>
      <c r="BB22" s="67" t="n">
        <f aca="false">IF(OR($D22=1,MONTH($B22)&lt;&gt;MONTH(StartDate),'У4 Ввод'!$D$59="",'У4 Ввод'!$E$59="",'У4 Ввод'!$D$59&gt;$B22),0,MAX(0,MIN(1,'У4 Ввод'!$E$59-NETWORKDAYS('У4 Ввод'!$D$59,$B22)+1))/Настройки!$E$10*100)</f>
        <v>0</v>
      </c>
      <c r="BC22" s="67" t="n">
        <f aca="false">IF(OR($D22=1,MONTH($B22)&lt;&gt;MONTH(StartDate),'У4 Ввод'!$D$60="",'У4 Ввод'!$E$60="",'У4 Ввод'!$D$60&gt;$B22),0,MAX(0,MIN(1,'У4 Ввод'!$E$60-NETWORKDAYS('У4 Ввод'!$D$60,$B22)+1))/Настройки!$E$10*100)</f>
        <v>0</v>
      </c>
      <c r="BD22" s="67" t="n">
        <f aca="false">IF(OR($D22=1,MONTH($B22)&lt;&gt;MONTH(StartDate),'У4 Ввод'!$D$61="",'У4 Ввод'!$E$61="",'У4 Ввод'!$D$61&gt;$B22),0,MAX(0,MIN(1,'У4 Ввод'!$E$61-NETWORKDAYS('У4 Ввод'!$D$61,$B22)+1))/Настройки!$E$10*100)</f>
        <v>0</v>
      </c>
      <c r="BE22" s="67" t="n">
        <f aca="false">IF(OR($D22=1,MONTH($B22)&lt;&gt;MONTH(StartDate),'У4 Ввод'!$D$62="",'У4 Ввод'!$E$62="",'У4 Ввод'!$D$62&gt;$B22),0,MAX(0,MIN(1,'У4 Ввод'!$E$62-NETWORKDAYS('У4 Ввод'!$D$62,$B22)+1))/Настройки!$E$10*100)</f>
        <v>0</v>
      </c>
      <c r="BF22" s="67" t="n">
        <f aca="false">IF(OR($D22=1,MONTH($B22)&lt;&gt;MONTH(StartDate),'У4 Ввод'!$D$63="",'У4 Ввод'!$E$63="",'У4 Ввод'!$D$63&gt;$B22),0,MAX(0,MIN(1,'У4 Ввод'!$E$63-NETWORKDAYS('У4 Ввод'!$D$63,$B22)+1))/Настройки!$E$10*100)</f>
        <v>0</v>
      </c>
      <c r="BG22" s="67" t="n">
        <f aca="false">IF(OR($D22=1,MONTH($B22)&lt;&gt;MONTH(StartDate),'У4 Ввод'!$D$64="",'У4 Ввод'!$E$64="",'У4 Ввод'!$D$64&gt;$B22),0,MAX(0,MIN(1,'У4 Ввод'!$E$64-NETWORKDAYS('У4 Ввод'!$D$64,$B22)+1))/Настройки!$E$10*100)</f>
        <v>0</v>
      </c>
      <c r="BH22" s="67" t="n">
        <f aca="false">IF(OR($D22=1,MONTH($B22)&lt;&gt;MONTH(StartDate),'У4 Ввод'!$D$65="",'У4 Ввод'!$E$65="",'У4 Ввод'!$D$65&gt;$B22),0,MAX(0,MIN(1,'У4 Ввод'!$E$65-NETWORKDAYS('У4 Ввод'!$D$65,$B22)+1))/Настройки!$E$10*100)</f>
        <v>0</v>
      </c>
      <c r="BI22" s="67" t="n">
        <f aca="false">IF(OR($D22=1,MONTH($B22)&lt;&gt;MONTH(StartDate),'У4 Ввод'!$D$66="",'У4 Ввод'!$E$66="",'У4 Ввод'!$D$66&gt;$B22),0,MAX(0,MIN(1,'У4 Ввод'!$E$66-NETWORKDAYS('У4 Ввод'!$D$66,$B22)+1))/Настройки!$E$10*100)</f>
        <v>0</v>
      </c>
      <c r="BJ22" s="67" t="n">
        <f aca="false">IF(OR($D22=1,MONTH($B22)&lt;&gt;MONTH(StartDate),'У4 Ввод'!$D$67="",'У4 Ввод'!$E$67="",'У4 Ввод'!$D$67&gt;$B22),0,MAX(0,MIN(1,'У4 Ввод'!$E$67-NETWORKDAYS('У4 Ввод'!$D$67,$B22)+1))/Настройки!$E$10*100)</f>
        <v>0</v>
      </c>
      <c r="BK22" s="67" t="n">
        <f aca="false">IF(OR($D22=1,MONTH($B22)&lt;&gt;MONTH(StartDate),'У4 Ввод'!$D$68="",'У4 Ввод'!$E$68="",'У4 Ввод'!$D$68&gt;$B22),0,MAX(0,MIN(1,'У4 Ввод'!$E$68-NETWORKDAYS('У4 Ввод'!$D$68,$B22)+1))/Настройки!$E$10*100)</f>
        <v>0</v>
      </c>
      <c r="BL22" s="67" t="n">
        <f aca="false">IF(OR($D22=1,MONTH($B22)&lt;&gt;MONTH(StartDate),'У4 Ввод'!$D$69="",'У4 Ввод'!$E$69="",'У4 Ввод'!$D$69&gt;$B22),0,MAX(0,MIN(1,'У4 Ввод'!$E$69-NETWORKDAYS('У4 Ввод'!$D$69,$B22)+1))/Настройки!$E$10*100)</f>
        <v>0</v>
      </c>
      <c r="BM22" s="67" t="n">
        <f aca="false">IF(OR($D22=1,MONTH($B22)&lt;&gt;MONTH(StartDate),'У4 Ввод'!$D$70="",'У4 Ввод'!$E$70="",'У4 Ввод'!$D$70&gt;$B22),0,MAX(0,MIN(1,'У4 Ввод'!$E$70-NETWORKDAYS('У4 Ввод'!$D$70,$B22)+1))/Настройки!$E$10*100)</f>
        <v>0</v>
      </c>
      <c r="BN22" s="67" t="n">
        <f aca="false">IF(OR($D22=1,MONTH($B22)&lt;&gt;MONTH(StartDate),'У4 Ввод'!$D$71="",'У4 Ввод'!$E$71="",'У4 Ввод'!$D$71&gt;$B22),0,MAX(0,MIN(1,'У4 Ввод'!$E$71-NETWORKDAYS('У4 Ввод'!$D$71,$B22)+1))/Настройки!$E$10*100)</f>
        <v>0</v>
      </c>
      <c r="BO22" s="67" t="n">
        <f aca="false">IF(OR($D22=1,MONTH($B22)&lt;&gt;MONTH(StartDate),'У4 Ввод'!$D$72="",'У4 Ввод'!$E$72="",'У4 Ввод'!$D$72&gt;$B22),0,MAX(0,MIN(1,'У4 Ввод'!$E$72-NETWORKDAYS('У4 Ввод'!$D$72,$B22)+1))/Настройки!$E$10*100)</f>
        <v>0</v>
      </c>
      <c r="BP22" s="67" t="n">
        <f aca="false">IF(OR($D22=1,MONTH($B22)&lt;&gt;MONTH(StartDate),'У4 Ввод'!$D$73="",'У4 Ввод'!$E$73="",'У4 Ввод'!$D$73&gt;$B22),0,MAX(0,MIN(1,'У4 Ввод'!$E$73-NETWORKDAYS('У4 Ввод'!$D$73,$B22)+1))/Настройки!$E$10*100)</f>
        <v>0</v>
      </c>
      <c r="BQ22" s="67" t="n">
        <f aca="false">IF(OR($D22=1,MONTH($B22)&lt;&gt;MONTH(StartDate),'У4 Ввод'!$D$74="",'У4 Ввод'!$E$74="",'У4 Ввод'!$D$74&gt;$B22),0,MAX(0,MIN(1,'У4 Ввод'!$E$74-NETWORKDAYS('У4 Ввод'!$D$74,$B22)+1))/Настройки!$E$10*100)</f>
        <v>0</v>
      </c>
      <c r="BR22" s="67" t="n">
        <f aca="false">IF(OR($D22=1,MONTH($B22)&lt;&gt;MONTH(StartDate),'У4 Ввод'!$D$75="",'У4 Ввод'!$E$75="",'У4 Ввод'!$D$75&gt;$B22),0,MAX(0,MIN(1,'У4 Ввод'!$E$75-NETWORKDAYS('У4 Ввод'!$D$75,$B22)+1))/Настройки!$E$10*100)</f>
        <v>0</v>
      </c>
      <c r="BS22" s="67" t="n">
        <f aca="false">IF(OR($D22=1,MONTH($B22)&lt;&gt;MONTH(StartDate),'У4 Ввод'!$D$76="",'У4 Ввод'!$E$76="",'У4 Ввод'!$D$76&gt;$B22),0,MAX(0,MIN(1,'У4 Ввод'!$E$76-NETWORKDAYS('У4 Ввод'!$D$76,$B22)+1))/Настройки!$E$10*100)</f>
        <v>0</v>
      </c>
      <c r="BT22" s="67" t="n">
        <f aca="false">IF(OR($D22=1,MONTH($B22)&lt;&gt;MONTH(StartDate),'У4 Ввод'!$D$77="",'У4 Ввод'!$E$77="",'У4 Ввод'!$D$77&gt;$B22),0,MAX(0,MIN(1,'У4 Ввод'!$E$77-NETWORKDAYS('У4 Ввод'!$D$77,$B22)+1))/Настройки!$E$10*100)</f>
        <v>0</v>
      </c>
      <c r="BU22" s="67" t="n">
        <f aca="false">IF(OR($D22=1,MONTH($B22)&lt;&gt;MONTH(StartDate),'У4 Ввод'!$D$78="",'У4 Ввод'!$E$78="",'У4 Ввод'!$D$78&gt;$B22),0,MAX(0,MIN(1,'У4 Ввод'!$E$78-NETWORKDAYS('У4 Ввод'!$D$78,$B22)+1))/Настройки!$E$10*100)</f>
        <v>0</v>
      </c>
      <c r="BV22" s="67" t="n">
        <f aca="false">IF(OR($D22=1,MONTH($B22)&lt;&gt;MONTH(StartDate),'У4 Ввод'!$D$79="",'У4 Ввод'!$E$79="",'У4 Ввод'!$D$79&gt;$B22),0,MAX(0,MIN(1,'У4 Ввод'!$E$79-NETWORKDAYS('У4 Ввод'!$D$79,$B22)+1))/Настройки!$E$10*100)</f>
        <v>0</v>
      </c>
      <c r="BW22" s="67" t="n">
        <f aca="false">IF(OR($D22=1,MONTH($B22)&lt;&gt;MONTH(StartDate),'У4 Ввод'!$D$80="",'У4 Ввод'!$E$80="",'У4 Ввод'!$D$80&gt;$B22),0,MAX(0,MIN(1,'У4 Ввод'!$E$80-NETWORKDAYS('У4 Ввод'!$D$80,$B22)+1))/Настройки!$E$10*100)</f>
        <v>0</v>
      </c>
      <c r="BX22" s="67" t="n">
        <f aca="false">IF(OR($D22=1,MONTH($B22)&lt;&gt;MONTH(StartDate),'У4 Ввод'!$D$81="",'У4 Ввод'!$E$81="",'У4 Ввод'!$D$81&gt;$B22),0,MAX(0,MIN(1,'У4 Ввод'!$E$81-NETWORKDAYS('У4 Ввод'!$D$81,$B22)+1))/Настройки!$E$10*100)</f>
        <v>0</v>
      </c>
      <c r="BY22" s="67" t="n">
        <f aca="false">IF(OR($D22=1,MONTH($B22)&lt;&gt;MONTH(StartDate),'У4 Ввод'!$D$82="",'У4 Ввод'!$E$82="",'У4 Ввод'!$D$82&gt;$B22),0,MAX(0,MIN(1,'У4 Ввод'!$E$82-NETWORKDAYS('У4 Ввод'!$D$82,$B22)+1))/Настройки!$E$10*100)</f>
        <v>0</v>
      </c>
      <c r="BZ22" s="67" t="n">
        <f aca="false">IF(OR($D22=1,MONTH($B22)&lt;&gt;MONTH(StartDate),'У4 Ввод'!$D$83="",'У4 Ввод'!$E$83="",'У4 Ввод'!$D$83&gt;$B22),0,MAX(0,MIN(1,'У4 Ввод'!$E$83-NETWORKDAYS('У4 Ввод'!$D$83,$B22)+1))/Настройки!$E$10*100)</f>
        <v>0</v>
      </c>
      <c r="CA22" s="67" t="n">
        <f aca="false">IF(OR($D22=1,MONTH($B22)&lt;&gt;MONTH(StartDate),'У4 Ввод'!$D$84="",'У4 Ввод'!$E$84="",'У4 Ввод'!$D$84&gt;$B22),0,MAX(0,MIN(1,'У4 Ввод'!$E$84-NETWORKDAYS('У4 Ввод'!$D$84,$B22)+1))/Настройки!$E$10*100)</f>
        <v>0</v>
      </c>
      <c r="CB22" s="67" t="n">
        <f aca="false">IF(OR($D22=1,MONTH($B22)&lt;&gt;MONTH(StartDate),'У4 Ввод'!$D$85="",'У4 Ввод'!$E$85="",'У4 Ввод'!$D$85&gt;$B22),0,MAX(0,MIN(1,'У4 Ввод'!$E$85-NETWORKDAYS('У4 Ввод'!$D$85,$B22)+1))/Настройки!$E$10*100)</f>
        <v>0</v>
      </c>
      <c r="CC22" s="67" t="n">
        <f aca="false">IF(OR($D22=1,MONTH($B22)&lt;&gt;MONTH(StartDate),'У4 Ввод'!$D$86="",'У4 Ввод'!$E$86="",'У4 Ввод'!$D$86&gt;$B22),0,MAX(0,MIN(1,'У4 Ввод'!$E$86-NETWORKDAYS('У4 Ввод'!$D$86,$B22)+1))/Настройки!$E$10*100)</f>
        <v>0</v>
      </c>
      <c r="CD22" s="67" t="n">
        <f aca="false">IF(OR($D22=1,MONTH($B22)&lt;&gt;MONTH(StartDate),'У4 Ввод'!$D$87="",'У4 Ввод'!$E$87="",'У4 Ввод'!$D$87&gt;$B22),0,MAX(0,MIN(1,'У4 Ввод'!$E$87-NETWORKDAYS('У4 Ввод'!$D$87,$B22)+1))/Настройки!$E$10*100)</f>
        <v>0</v>
      </c>
      <c r="CE22" s="67" t="n">
        <f aca="false">IF(OR($D22=1,MONTH($B22)&lt;&gt;MONTH(StartDate),'У4 Ввод'!$D$88="",'У4 Ввод'!$E$88="",'У4 Ввод'!$D$88&gt;$B22),0,MAX(0,MIN(1,'У4 Ввод'!$E$88-NETWORKDAYS('У4 Ввод'!$D$88,$B22)+1))/Настройки!$E$10*100)</f>
        <v>0</v>
      </c>
      <c r="CF22" s="67" t="n">
        <f aca="false">IF(OR($D22=1,MONTH($B22)&lt;&gt;MONTH(StartDate),'У4 Ввод'!$D$89="",'У4 Ввод'!$E$89="",'У4 Ввод'!$D$89&gt;$B22),0,MAX(0,MIN(1,'У4 Ввод'!$E$89-NETWORKDAYS('У4 Ввод'!$D$89,$B22)+1))/Настройки!$E$10*100)</f>
        <v>0</v>
      </c>
      <c r="CG22" s="67" t="n">
        <f aca="false">IF(OR($D22=1,MONTH($B22)&lt;&gt;MONTH(StartDate),'У4 Ввод'!$D$90="",'У4 Ввод'!$E$90="",'У4 Ввод'!$D$90&gt;$B22),0,MAX(0,MIN(1,'У4 Ввод'!$E$90-NETWORKDAYS('У4 Ввод'!$D$90,$B22)+1))/Настройки!$E$10*100)</f>
        <v>0</v>
      </c>
      <c r="CH22" s="67" t="n">
        <f aca="false">IF(OR($D22=1,MONTH($B22)&lt;&gt;MONTH(StartDate),'У4 Ввод'!$D$91="",'У4 Ввод'!$E$91="",'У4 Ввод'!$D$91&gt;$B22),0,MAX(0,MIN(1,'У4 Ввод'!$E$91-NETWORKDAYS('У4 Ввод'!$D$91,$B22)+1))/Настройки!$E$10*100)</f>
        <v>0</v>
      </c>
      <c r="CI22" s="67" t="n">
        <f aca="false">IF(OR($D22=1,MONTH($B22)&lt;&gt;MONTH(StartDate),'У4 Ввод'!$D$92="",'У4 Ввод'!$E$92="",'У4 Ввод'!$D$92&gt;$B22),0,MAX(0,MIN(1,'У4 Ввод'!$E$92-NETWORKDAYS('У4 Ввод'!$D$92,$B22)+1))/Настройки!$E$10*100)</f>
        <v>0</v>
      </c>
      <c r="CJ22" s="67" t="n">
        <f aca="false">IF(OR($D22=1,MONTH($B22)&lt;&gt;MONTH(StartDate),'У4 Ввод'!$D$93="",'У4 Ввод'!$E$93="",'У4 Ввод'!$D$93&gt;$B22),0,MAX(0,MIN(1,'У4 Ввод'!$E$93-NETWORKDAYS('У4 Ввод'!$D$93,$B22)+1))/Настройки!$E$10*100)</f>
        <v>0</v>
      </c>
      <c r="CK22" s="67" t="n">
        <f aca="false">IF(OR($D22=1,MONTH($B22)&lt;&gt;MONTH(StartDate),'У4 Ввод'!$D$94="",'У4 Ввод'!$E$94="",'У4 Ввод'!$D$94&gt;$B22),0,MAX(0,MIN(1,'У4 Ввод'!$E$94-NETWORKDAYS('У4 Ввод'!$D$94,$B22)+1))/Настройки!$E$10*100)</f>
        <v>0</v>
      </c>
      <c r="CL22" s="67" t="n">
        <f aca="false">IF(OR($D22=1,MONTH($B22)&lt;&gt;MONTH(StartDate),'У4 Ввод'!$D$95="",'У4 Ввод'!$E$95="",'У4 Ввод'!$D$95&gt;$B22),0,MAX(0,MIN(1,'У4 Ввод'!$E$95-NETWORKDAYS('У4 Ввод'!$D$95,$B22)+1))/Настройки!$E$10*100)</f>
        <v>0</v>
      </c>
      <c r="CM22" s="67" t="n">
        <f aca="false">IF(OR($D22=1,MONTH($B22)&lt;&gt;MONTH(StartDate),'У4 Ввод'!$D$96="",'У4 Ввод'!$E$96="",'У4 Ввод'!$D$96&gt;$B22),0,MAX(0,MIN(1,'У4 Ввод'!$E$96-NETWORKDAYS('У4 Ввод'!$D$96,$B22)+1))/Настройки!$E$10*100)</f>
        <v>0</v>
      </c>
      <c r="CN22" s="67" t="n">
        <f aca="false">IF(OR($D22=1,MONTH($B22)&lt;&gt;MONTH(StartDate),'У4 Ввод'!$D$97="",'У4 Ввод'!$E$97="",'У4 Ввод'!$D$97&gt;$B22),0,MAX(0,MIN(1,'У4 Ввод'!$E$97-NETWORKDAYS('У4 Ввод'!$D$97,$B22)+1))/Настройки!$E$10*100)</f>
        <v>0</v>
      </c>
      <c r="CO22" s="67" t="n">
        <f aca="false">IF(OR($D22=1,MONTH($B22)&lt;&gt;MONTH(StartDate),'У4 Ввод'!$D$98="",'У4 Ввод'!$E$98="",'У4 Ввод'!$D$98&gt;$B22),0,MAX(0,MIN(1,'У4 Ввод'!$E$98-NETWORKDAYS('У4 Ввод'!$D$98,$B22)+1))/Настройки!$E$10*100)</f>
        <v>0</v>
      </c>
      <c r="CP22" s="67" t="n">
        <f aca="false">IF(OR($D22=1,MONTH($B22)&lt;&gt;MONTH(StartDate),'У4 Ввод'!$D$99="",'У4 Ввод'!$E$99="",'У4 Ввод'!$D$99&gt;$B22),0,MAX(0,MIN(1,'У4 Ввод'!$E$99-NETWORKDAYS('У4 Ввод'!$D$99,$B22)+1))/Настройки!$E$10*100)</f>
        <v>0</v>
      </c>
      <c r="CQ22" s="67" t="n">
        <f aca="false">IF(OR($D22=1,MONTH($B22)&lt;&gt;MONTH(StartDate),'У4 Ввод'!$D$100="",'У4 Ввод'!$E$100="",'У4 Ввод'!$D$100&gt;$B22),0,MAX(0,MIN(1,'У4 Ввод'!$E$100-NETWORKDAYS('У4 Ввод'!$D$100,$B22)+1))/Настройки!$E$10*100)</f>
        <v>0</v>
      </c>
      <c r="CR22" s="67" t="n">
        <f aca="false">IF(OR($D22=1,MONTH($B22)&lt;&gt;MONTH(StartDate),'У4 Ввод'!$D$101="",'У4 Ввод'!$E$101="",'У4 Ввод'!$D$101&gt;$B22),0,MAX(0,MIN(1,'У4 Ввод'!$E$101-NETWORKDAYS('У4 Ввод'!$D$101,$B22)+1))/Настройки!$E$10*100)</f>
        <v>0</v>
      </c>
      <c r="CS22" s="67" t="n">
        <f aca="false">IF(OR($D22=1,MONTH($B22)&lt;&gt;MONTH(StartDate),'У4 Ввод'!$D$102="",'У4 Ввод'!$E$102="",'У4 Ввод'!$D$102&gt;$B22),0,MAX(0,MIN(1,'У4 Ввод'!$E$102-NETWORKDAYS('У4 Ввод'!$D$102,$B22)+1))/Настройки!$E$10*100)</f>
        <v>0</v>
      </c>
      <c r="CT22" s="67" t="n">
        <f aca="false">IF(OR($D22=1,MONTH($B22)&lt;&gt;MONTH(StartDate),'У4 Ввод'!$D$103="",'У4 Ввод'!$E$103="",'У4 Ввод'!$D$103&gt;$B22),0,MAX(0,MIN(1,'У4 Ввод'!$E$103-NETWORKDAYS('У4 Ввод'!$D$103,$B22)+1))/Настройки!$E$10*100)</f>
        <v>0</v>
      </c>
      <c r="CU22" s="67" t="n">
        <f aca="false">IF(OR($D22=1,MONTH($B22)&lt;&gt;MONTH(StartDate),'У4 Ввод'!$D$104="",'У4 Ввод'!$E$104="",'У4 Ввод'!$D$104&gt;$B22),0,MAX(0,MIN(1,'У4 Ввод'!$E$104-NETWORKDAYS('У4 Ввод'!$D$104,$B22)+1))/Настройки!$E$10*100)</f>
        <v>0</v>
      </c>
      <c r="CV22" s="67" t="n">
        <f aca="false">IF(OR($D22=1,MONTH($B22)&lt;&gt;MONTH(StartDate),'У4 Ввод'!$D$105="",'У4 Ввод'!$E$105="",'У4 Ввод'!$D$105&gt;$B22),0,MAX(0,MIN(1,'У4 Ввод'!$E$105-NETWORKDAYS('У4 Ввод'!$D$105,$B22)+1))/Настройки!$E$10*100)</f>
        <v>0</v>
      </c>
      <c r="CW22" s="67" t="n">
        <f aca="false">IF(OR($D22=1,MONTH($B22)&lt;&gt;MONTH(StartDate),'У4 Ввод'!$D$106="",'У4 Ввод'!$E$106="",'У4 Ввод'!$D$106&gt;$B22),0,MAX(0,MIN(1,'У4 Ввод'!$E$106-NETWORKDAYS('У4 Ввод'!$D$106,$B22)+1))/Настройки!$E$10*100)</f>
        <v>0</v>
      </c>
      <c r="CX22" s="67" t="n">
        <f aca="false">IF(OR($D22=1,MONTH($B22)&lt;&gt;MONTH(StartDate),'У4 Ввод'!$D$107="",'У4 Ввод'!$E$107="",'У4 Ввод'!$D$107&gt;$B22),0,MAX(0,MIN(1,'У4 Ввод'!$E$107-NETWORKDAYS('У4 Ввод'!$D$107,$B22)+1))/Настройки!$E$10*100)</f>
        <v>0</v>
      </c>
      <c r="CY22" s="67" t="n">
        <f aca="false">IF(OR($D22=1,MONTH($B22)&lt;&gt;MONTH(StartDate),'У4 Ввод'!$D$108="",'У4 Ввод'!$E$108="",'У4 Ввод'!$D$108&gt;$B22),0,MAX(0,MIN(1,'У4 Ввод'!$E$108-NETWORKDAYS('У4 Ввод'!$D$108,$B22)+1))/Настройки!$E$10*100)</f>
        <v>0</v>
      </c>
      <c r="CZ22" s="67" t="n">
        <f aca="false">IF(OR($D22=1,MONTH($B22)&lt;&gt;MONTH(StartDate),'У4 Ввод'!$D$109="",'У4 Ввод'!$E$109="",'У4 Ввод'!$D$109&gt;$B22),0,MAX(0,MIN(1,'У4 Ввод'!$E$109-NETWORKDAYS('У4 Ввод'!$D$109,$B22)+1))/Настройки!$E$10*100)</f>
        <v>0</v>
      </c>
      <c r="DA22" s="67" t="n">
        <f aca="false">IF(OR($D22=1,MONTH($B22)&lt;&gt;MONTH(StartDate),'У4 Ввод'!$D$110="",'У4 Ввод'!$E$110="",'У4 Ввод'!$D$110&gt;$B22),0,MAX(0,MIN(1,'У4 Ввод'!$E$110-NETWORKDAYS('У4 Ввод'!$D$110,$B22)+1))/Настройки!$E$10*100)</f>
        <v>0</v>
      </c>
      <c r="DB22" s="67" t="n">
        <f aca="false">IF(OR($D22=1,MONTH($B22)&lt;&gt;MONTH(StartDate),'У4 Ввод'!$D$111="",'У4 Ввод'!$E$111="",'У4 Ввод'!$D$111&gt;$B22),0,MAX(0,MIN(1,'У4 Ввод'!$E$111-NETWORKDAYS('У4 Ввод'!$D$111,$B22)+1))/Настройки!$E$10*100)</f>
        <v>0</v>
      </c>
      <c r="DC22" s="67" t="n">
        <f aca="false">IF(OR($D22=1,MONTH($B22)&lt;&gt;MONTH(StartDate),'У4 Ввод'!$D$112="",'У4 Ввод'!$E$112="",'У4 Ввод'!$D$112&gt;$B22),0,MAX(0,MIN(1,'У4 Ввод'!$E$112-NETWORKDAYS('У4 Ввод'!$D$112,$B22)+1))/Настройки!$E$10*100)</f>
        <v>0</v>
      </c>
      <c r="DD22" s="67" t="n">
        <f aca="false">IF(OR($D22=1,MONTH($B22)&lt;&gt;MONTH(StartDate),'У4 Ввод'!$D$113="",'У4 Ввод'!$E$113="",'У4 Ввод'!$D$113&gt;$B22),0,MAX(0,MIN(1,'У4 Ввод'!$E$113-NETWORKDAYS('У4 Ввод'!$D$113,$B22)+1))/Настройки!$E$10*100)</f>
        <v>0</v>
      </c>
      <c r="DE22" s="67" t="n">
        <f aca="false">IF(OR($D22=1,MONTH($B22)&lt;&gt;MONTH(StartDate),'У4 Ввод'!$D$114="",'У4 Ввод'!$E$114="",'У4 Ввод'!$D$114&gt;$B22),0,MAX(0,MIN(1,'У4 Ввод'!$E$114-NETWORKDAYS('У4 Ввод'!$D$114,$B22)+1))/Настройки!$E$10*100)</f>
        <v>0</v>
      </c>
      <c r="DF22" s="67" t="n">
        <f aca="false">IF(OR($D22=1,MONTH($B22)&lt;&gt;MONTH(StartDate),'У4 Ввод'!$D$115="",'У4 Ввод'!$E$115="",'У4 Ввод'!$D$115&gt;$B22),0,MAX(0,MIN(1,'У4 Ввод'!$E$115-NETWORKDAYS('У4 Ввод'!$D$115,$B22)+1))/Настройки!$E$10*100)</f>
        <v>0</v>
      </c>
      <c r="DG22" s="67" t="n">
        <f aca="false">IF(OR($D22=1,MONTH($B22)&lt;&gt;MONTH(StartDate),'У4 Ввод'!$D$116="",'У4 Ввод'!$E$116="",'У4 Ввод'!$D$116&gt;$B22),0,MAX(0,MIN(1,'У4 Ввод'!$E$116-NETWORKDAYS('У4 Ввод'!$D$116,$B22)+1))/Настройки!$E$10*100)</f>
        <v>0</v>
      </c>
      <c r="DH22" s="67" t="n">
        <f aca="false">IF(OR($D22=1,MONTH($B22)&lt;&gt;MONTH(StartDate),'У4 Ввод'!$D$117="",'У4 Ввод'!$E$117="",'У4 Ввод'!$D$117&gt;$B22),0,MAX(0,MIN(1,'У4 Ввод'!$E$117-NETWORKDAYS('У4 Ввод'!$D$117,$B22)+1))/Настройки!$E$10*100)</f>
        <v>0</v>
      </c>
      <c r="DI22" s="67" t="n">
        <f aca="false">IF(OR($D22=1,MONTH($B22)&lt;&gt;MONTH(StartDate),'У4 Ввод'!$D$118="",'У4 Ввод'!$E$118="",'У4 Ввод'!$D$118&gt;$B22),0,MAX(0,MIN(1,'У4 Ввод'!$E$118-NETWORKDAYS('У4 Ввод'!$D$118,$B22)+1))/Настройки!$E$10*100)</f>
        <v>0</v>
      </c>
      <c r="DJ22" s="67" t="n">
        <f aca="false">IF(OR($D22=1,MONTH($B22)&lt;&gt;MONTH(StartDate),'У4 Ввод'!$D$119="",'У4 Ввод'!$E$119="",'У4 Ввод'!$D$119&gt;$B22),0,MAX(0,MIN(1,'У4 Ввод'!$E$119-NETWORKDAYS('У4 Ввод'!$D$119,$B22)+1))/Настройки!$E$10*100)</f>
        <v>0</v>
      </c>
      <c r="DK22" s="67" t="n">
        <f aca="false">IF(OR($D22=1,MONTH($B22)&lt;&gt;MONTH(StartDate),'У4 Ввод'!$D$120="",'У4 Ввод'!$E$120="",'У4 Ввод'!$D$120&gt;$B22),0,MAX(0,MIN(1,'У4 Ввод'!$E$120-NETWORKDAYS('У4 Ввод'!$D$120,$B22)+1))/Настройки!$E$10*100)</f>
        <v>0</v>
      </c>
      <c r="DL22" s="67" t="n">
        <f aca="false">IF(OR($D22=1,MONTH($B22)&lt;&gt;MONTH(StartDate),'У4 Ввод'!$D$121="",'У4 Ввод'!$E$121="",'У4 Ввод'!$D$121&gt;$B22),0,MAX(0,MIN(1,'У4 Ввод'!$E$121-NETWORKDAYS('У4 Ввод'!$D$121,$B22)+1))/Настройки!$E$10*100)</f>
        <v>0</v>
      </c>
      <c r="DM22" s="67" t="n">
        <f aca="false">IF(OR($D22=1,MONTH($B22)&lt;&gt;MONTH(StartDate),'У4 Ввод'!$D$122="",'У4 Ввод'!$E$122="",'У4 Ввод'!$D$122&gt;$B22),0,MAX(0,MIN(1,'У4 Ввод'!$E$122-NETWORKDAYS('У4 Ввод'!$D$122,$B22)+1))/Настройки!$E$10*100)</f>
        <v>0</v>
      </c>
      <c r="DN22" s="67" t="n">
        <f aca="false">IF(OR($D22=1,MONTH($B22)&lt;&gt;MONTH(StartDate),'У4 Ввод'!$D$123="",'У4 Ввод'!$E$123="",'У4 Ввод'!$D$123&gt;$B22),0,MAX(0,MIN(1,'У4 Ввод'!$E$123-NETWORKDAYS('У4 Ввод'!$D$123,$B22)+1))/Настройки!$E$10*100)</f>
        <v>0</v>
      </c>
      <c r="DO22" s="67" t="n">
        <f aca="false">IF(OR($D22=1,MONTH($B22)&lt;&gt;MONTH(StartDate),'У4 Ввод'!$D$124="",'У4 Ввод'!$E$124="",'У4 Ввод'!$D$124&gt;$B22),0,MAX(0,MIN(1,'У4 Ввод'!$E$124-NETWORKDAYS('У4 Ввод'!$D$124,$B22)+1))/Настройки!$E$10*100)</f>
        <v>0</v>
      </c>
      <c r="DP22" s="67" t="n">
        <f aca="false">IF(OR($D22=1,MONTH($B22)&lt;&gt;MONTH(StartDate),'У4 Ввод'!$D$125="",'У4 Ввод'!$E$125="",'У4 Ввод'!$D$125&gt;$B22),0,MAX(0,MIN(1,'У4 Ввод'!$E$125-NETWORKDAYS('У4 Ввод'!$D$125,$B22)+1))/Настройки!$E$10*100)</f>
        <v>0</v>
      </c>
      <c r="DQ22" s="67" t="n">
        <f aca="false">IF(OR($D22=1,MONTH($B22)&lt;&gt;MONTH(StartDate),'У4 Ввод'!$D$126="",'У4 Ввод'!$E$126="",'У4 Ввод'!$D$126&gt;$B22),0,MAX(0,MIN(1,'У4 Ввод'!$E$126-NETWORKDAYS('У4 Ввод'!$D$126,$B22)+1))/Настройки!$E$10*100)</f>
        <v>0</v>
      </c>
      <c r="DR22" s="67" t="n">
        <f aca="false">IF(OR($D22=1,MONTH($B22)&lt;&gt;MONTH(StartDate),'У4 Ввод'!$D$127="",'У4 Ввод'!$E$127="",'У4 Ввод'!$D$127&gt;$B22),0,MAX(0,MIN(1,'У4 Ввод'!$E$127-NETWORKDAYS('У4 Ввод'!$D$127,$B22)+1))/Настройки!$E$10*100)</f>
        <v>0</v>
      </c>
      <c r="DS22" s="67" t="n">
        <f aca="false">IF(OR($D22=1,MONTH($B22)&lt;&gt;MONTH(StartDate),'У4 Ввод'!$D$128="",'У4 Ввод'!$E$128="",'У4 Ввод'!$D$128&gt;$B22),0,MAX(0,MIN(1,'У4 Ввод'!$E$128-NETWORKDAYS('У4 Ввод'!$D$128,$B22)+1))/Настройки!$E$10*100)</f>
        <v>0</v>
      </c>
      <c r="DT22" s="67" t="n">
        <f aca="false">IF(OR($D22=1,MONTH($B22)&lt;&gt;MONTH(StartDate),'У4 Ввод'!$D$129="",'У4 Ввод'!$E$129="",'У4 Ввод'!$D$129&gt;$B22),0,MAX(0,MIN(1,'У4 Ввод'!$E$129-NETWORKDAYS('У4 Ввод'!$D$129,$B22)+1))/Настройки!$E$10*100)</f>
        <v>0</v>
      </c>
      <c r="DU22" s="67" t="n">
        <f aca="false">IF(OR($D22=1,MONTH($B22)&lt;&gt;MONTH(StartDate),'У4 Ввод'!$D$130="",'У4 Ввод'!$E$130="",'У4 Ввод'!$D$130&gt;$B22),0,MAX(0,MIN(1,'У4 Ввод'!$E$130-NETWORKDAYS('У4 Ввод'!$D$130,$B22)+1))/Настройки!$E$10*100)</f>
        <v>0</v>
      </c>
      <c r="DV22" s="67" t="n">
        <f aca="false">IF(OR($D22=1,MONTH($B22)&lt;&gt;MONTH(StartDate),'У4 Ввод'!$D$131="",'У4 Ввод'!$E$131="",'У4 Ввод'!$D$131&gt;$B22),0,MAX(0,MIN(1,'У4 Ввод'!$E$131-NETWORKDAYS('У4 Ввод'!$D$131,$B22)+1))/Настройки!$E$10*100)</f>
        <v>0</v>
      </c>
      <c r="DW22" s="67" t="n">
        <f aca="false">IF(OR($D22=1,MONTH($B22)&lt;&gt;MONTH(StartDate),'У4 Ввод'!$D$132="",'У4 Ввод'!$E$132="",'У4 Ввод'!$D$132&gt;$B22),0,MAX(0,MIN(1,'У4 Ввод'!$E$132-NETWORKDAYS('У4 Ввод'!$D$132,$B22)+1))/Настройки!$E$10*100)</f>
        <v>0</v>
      </c>
      <c r="DX22" s="67" t="n">
        <f aca="false">IF(OR($D22=1,MONTH($B22)&lt;&gt;MONTH(StartDate),'У4 Ввод'!$D$133="",'У4 Ввод'!$E$133="",'У4 Ввод'!$D$133&gt;$B22),0,MAX(0,MIN(1,'У4 Ввод'!$E$133-NETWORKDAYS('У4 Ввод'!$D$133,$B22)+1))/Настройки!$E$10*100)</f>
        <v>0</v>
      </c>
      <c r="DY22" s="67" t="n">
        <f aca="false">IF(OR($D22=1,MONTH($B22)&lt;&gt;MONTH(StartDate),'У4 Ввод'!$D$134="",'У4 Ввод'!$E$134="",'У4 Ввод'!$D$134&gt;$B22),0,MAX(0,MIN(1,'У4 Ввод'!$E$134-NETWORKDAYS('У4 Ввод'!$D$134,$B22)+1))/Настройки!$E$10*100)</f>
        <v>0</v>
      </c>
      <c r="DZ22" s="67" t="n">
        <f aca="false">IF(OR($D22=1,MONTH($B22)&lt;&gt;MONTH(StartDate),'У4 Ввод'!$D$135="",'У4 Ввод'!$E$135="",'У4 Ввод'!$D$135&gt;$B22),0,MAX(0,MIN(1,'У4 Ввод'!$E$135-NETWORKDAYS('У4 Ввод'!$D$135,$B22)+1))/Настройки!$E$10*100)</f>
        <v>0</v>
      </c>
      <c r="EA22" s="67" t="n">
        <f aca="false">IF(OR($D22=1,MONTH($B22)&lt;&gt;MONTH(StartDate),'У4 Ввод'!$D$136="",'У4 Ввод'!$E$136="",'У4 Ввод'!$D$136&gt;$B22),0,MAX(0,MIN(1,'У4 Ввод'!$E$136-NETWORKDAYS('У4 Ввод'!$D$136,$B22)+1))/Настройки!$E$10*100)</f>
        <v>0</v>
      </c>
      <c r="EB22" s="67" t="n">
        <f aca="false">IF(OR($D22=1,MONTH($B22)&lt;&gt;MONTH(StartDate),'У4 Ввод'!$D$137="",'У4 Ввод'!$E$137="",'У4 Ввод'!$D$137&gt;$B22),0,MAX(0,MIN(1,'У4 Ввод'!$E$137-NETWORKDAYS('У4 Ввод'!$D$137,$B22)+1))/Настройки!$E$10*100)</f>
        <v>0</v>
      </c>
      <c r="EC22" s="67" t="n">
        <f aca="false">IF(OR($D22=1,MONTH($B22)&lt;&gt;MONTH(StartDate),'У4 Ввод'!$D$138="",'У4 Ввод'!$E$138="",'У4 Ввод'!$D$138&gt;$B22),0,MAX(0,MIN(1,'У4 Ввод'!$E$138-NETWORKDAYS('У4 Ввод'!$D$138,$B22)+1))/Настройки!$E$10*100)</f>
        <v>0</v>
      </c>
      <c r="ED22" s="67" t="n">
        <f aca="false">IF(OR($D22=1,MONTH($B22)&lt;&gt;MONTH(StartDate),'У4 Ввод'!$D$139="",'У4 Ввод'!$E$139="",'У4 Ввод'!$D$139&gt;$B22),0,MAX(0,MIN(1,'У4 Ввод'!$E$139-NETWORKDAYS('У4 Ввод'!$D$139,$B22)+1))/Настройки!$E$10*100)</f>
        <v>0</v>
      </c>
      <c r="EE22" s="67" t="n">
        <f aca="false">IF(OR($D22=1,MONTH($B22)&lt;&gt;MONTH(StartDate),'У4 Ввод'!$D$140="",'У4 Ввод'!$E$140="",'У4 Ввод'!$D$140&gt;$B22),0,MAX(0,MIN(1,'У4 Ввод'!$E$140-NETWORKDAYS('У4 Ввод'!$D$140,$B22)+1))/Настройки!$E$10*100)</f>
        <v>0</v>
      </c>
      <c r="EF22" s="67" t="n">
        <f aca="false">IF(OR($D22=1,MONTH($B22)&lt;&gt;MONTH(StartDate),'У4 Ввод'!$D$141="",'У4 Ввод'!$E$141="",'У4 Ввод'!$D$141&gt;$B22),0,MAX(0,MIN(1,'У4 Ввод'!$E$141-NETWORKDAYS('У4 Ввод'!$D$141,$B22)+1))/Настройки!$E$10*100)</f>
        <v>0</v>
      </c>
      <c r="EG22" s="67" t="n">
        <f aca="false">IF(OR($D22=1,MONTH($B22)&lt;&gt;MONTH(StartDate),'У4 Ввод'!$D$142="",'У4 Ввод'!$E$142="",'У4 Ввод'!$D$142&gt;$B22),0,MAX(0,MIN(1,'У4 Ввод'!$E$142-NETWORKDAYS('У4 Ввод'!$D$142,$B22)+1))/Настройки!$E$10*100)</f>
        <v>0</v>
      </c>
      <c r="EH22" s="67" t="n">
        <f aca="false">IF(OR($D22=1,MONTH($B22)&lt;&gt;MONTH(StartDate),'У4 Ввод'!$D$143="",'У4 Ввод'!$E$143="",'У4 Ввод'!$D$143&gt;$B22),0,MAX(0,MIN(1,'У4 Ввод'!$E$143-NETWORKDAYS('У4 Ввод'!$D$143,$B22)+1))/Настройки!$E$10*100)</f>
        <v>0</v>
      </c>
      <c r="EI22" s="67" t="n">
        <f aca="false">IF(OR($D22=1,MONTH($B22)&lt;&gt;MONTH(StartDate),'У4 Ввод'!$D$144="",'У4 Ввод'!$E$144="",'У4 Ввод'!$D$144&gt;$B22),0,MAX(0,MIN(1,'У4 Ввод'!$E$144-NETWORKDAYS('У4 Ввод'!$D$144,$B22)+1))/Настройки!$E$10*100)</f>
        <v>0</v>
      </c>
      <c r="EJ22" s="67" t="n">
        <f aca="false">IF(OR($D22=1,MONTH($B22)&lt;&gt;MONTH(StartDate),'У4 Ввод'!$D$145="",'У4 Ввод'!$E$145="",'У4 Ввод'!$D$145&gt;$B22),0,MAX(0,MIN(1,'У4 Ввод'!$E$145-NETWORKDAYS('У4 Ввод'!$D$145,$B22)+1))/Настройки!$E$10*100)</f>
        <v>0</v>
      </c>
      <c r="EK22" s="67" t="n">
        <f aca="false">IF(OR($D22=1,MONTH($B22)&lt;&gt;MONTH(StartDate),'У4 Ввод'!$D$146="",'У4 Ввод'!$E$146="",'У4 Ввод'!$D$146&gt;$B22),0,MAX(0,MIN(1,'У4 Ввод'!$E$146-NETWORKDAYS('У4 Ввод'!$D$146,$B22)+1))/Настройки!$E$10*100)</f>
        <v>0</v>
      </c>
      <c r="EL22" s="67" t="n">
        <f aca="false">IF(OR($D22=1,MONTH($B22)&lt;&gt;MONTH(StartDate),'У4 Ввод'!$D$147="",'У4 Ввод'!$E$147="",'У4 Ввод'!$D$147&gt;$B22),0,MAX(0,MIN(1,'У4 Ввод'!$E$147-NETWORKDAYS('У4 Ввод'!$D$147,$B22)+1))/Настройки!$E$10*100)</f>
        <v>0</v>
      </c>
      <c r="EM22" s="67" t="n">
        <f aca="false">IF(OR($D22=1,MONTH($B22)&lt;&gt;MONTH(StartDate),'У4 Ввод'!$D$148="",'У4 Ввод'!$E$148="",'У4 Ввод'!$D$148&gt;$B22),0,MAX(0,MIN(1,'У4 Ввод'!$E$148-NETWORKDAYS('У4 Ввод'!$D$148,$B22)+1))/Настройки!$E$10*100)</f>
        <v>0</v>
      </c>
      <c r="EN22" s="67" t="n">
        <f aca="false">IF(OR($D22=1,MONTH($B22)&lt;&gt;MONTH(StartDate),'У4 Ввод'!$D$149="",'У4 Ввод'!$E$149="",'У4 Ввод'!$D$149&gt;$B22),0,MAX(0,MIN(1,'У4 Ввод'!$E$149-NETWORKDAYS('У4 Ввод'!$D$149,$B22)+1))/Настройки!$E$10*100)</f>
        <v>0</v>
      </c>
      <c r="EO22" s="67" t="n">
        <f aca="false">IF(OR($D22=1,MONTH($B22)&lt;&gt;MONTH(StartDate),'У4 Ввод'!$D$150="",'У4 Ввод'!$E$150="",'У4 Ввод'!$D$150&gt;$B22),0,MAX(0,MIN(1,'У4 Ввод'!$E$150-NETWORKDAYS('У4 Ввод'!$D$150,$B22)+1))/Настройки!$E$10*100)</f>
        <v>0</v>
      </c>
      <c r="EP22" s="67" t="n">
        <f aca="false">IF(OR($D22=1,MONTH($B22)&lt;&gt;MONTH(StartDate),'У4 Ввод'!$D$151="",'У4 Ввод'!$E$151="",'У4 Ввод'!$D$151&gt;$B22),0,MAX(0,MIN(1,'У4 Ввод'!$E$151-NETWORKDAYS('У4 Ввод'!$D$151,$B22)+1))/Настройки!$E$10*100)</f>
        <v>0</v>
      </c>
      <c r="EQ22" s="67" t="n">
        <f aca="false">IF(OR($D22=1,MONTH($B22)&lt;&gt;MONTH(StartDate),'У4 Ввод'!$D$152="",'У4 Ввод'!$E$152="",'У4 Ввод'!$D$152&gt;$B22),0,MAX(0,MIN(1,'У4 Ввод'!$E$152-NETWORKDAYS('У4 Ввод'!$D$152,$B22)+1))/Настройки!$E$10*100)</f>
        <v>0</v>
      </c>
      <c r="ER22" s="67" t="n">
        <f aca="false">IF(OR($D22=1,MONTH($B22)&lt;&gt;MONTH(StartDate),'У4 Ввод'!$D$153="",'У4 Ввод'!$E$153="",'У4 Ввод'!$D$153&gt;$B22),0,MAX(0,MIN(1,'У4 Ввод'!$E$153-NETWORKDAYS('У4 Ввод'!$D$153,$B22)+1))/Настройки!$E$10*100)</f>
        <v>0</v>
      </c>
      <c r="ES22" s="67" t="n">
        <f aca="false">IF(OR($D22=1,MONTH($B22)&lt;&gt;MONTH(StartDate),'У4 Ввод'!$D$154="",'У4 Ввод'!$E$154="",'У4 Ввод'!$D$154&gt;$B22),0,MAX(0,MIN(1,'У4 Ввод'!$E$154-NETWORKDAYS('У4 Ввод'!$D$154,$B22)+1))/Настройки!$E$10*100)</f>
        <v>0</v>
      </c>
      <c r="ET22" s="67" t="n">
        <f aca="false">IF(OR($D22=1,MONTH($B22)&lt;&gt;MONTH(StartDate),'У4 Ввод'!$D$155="",'У4 Ввод'!$E$155="",'У4 Ввод'!$D$155&gt;$B22),0,MAX(0,MIN(1,'У4 Ввод'!$E$155-NETWORKDAYS('У4 Ввод'!$D$155,$B22)+1))/Настройки!$E$10*100)</f>
        <v>0</v>
      </c>
      <c r="EU22" s="67" t="n">
        <f aca="false">IF(OR($D22=1,MONTH($B22)&lt;&gt;MONTH(StartDate),'У4 Ввод'!$D$156="",'У4 Ввод'!$E$156="",'У4 Ввод'!$D$156&gt;$B22),0,MAX(0,MIN(1,'У4 Ввод'!$E$156-NETWORKDAYS('У4 Ввод'!$D$156,$B22)+1))/Настройки!$E$10*100)</f>
        <v>0</v>
      </c>
      <c r="EV22" s="67" t="n">
        <f aca="false">IF(OR($D22=1,MONTH($B22)&lt;&gt;MONTH(StartDate),'У4 Ввод'!$D$157="",'У4 Ввод'!$E$157="",'У4 Ввод'!$D$157&gt;$B22),0,MAX(0,MIN(1,'У4 Ввод'!$E$157-NETWORKDAYS('У4 Ввод'!$D$157,$B22)+1))/Настройки!$E$10*100)</f>
        <v>0</v>
      </c>
      <c r="EW22" s="67" t="n">
        <f aca="false">IF(OR($D22=1,MONTH($B22)&lt;&gt;MONTH(StartDate),'У4 Ввод'!$D$158="",'У4 Ввод'!$E$158="",'У4 Ввод'!$D$158&gt;$B22),0,MAX(0,MIN(1,'У4 Ввод'!$E$158-NETWORKDAYS('У4 Ввод'!$D$158,$B22)+1))/Настройки!$E$10*100)</f>
        <v>0</v>
      </c>
      <c r="EX22" s="67" t="n">
        <f aca="false">IF(OR($D22=1,MONTH($B22)&lt;&gt;MONTH(StartDate),'У4 Ввод'!$D$159="",'У4 Ввод'!$E$159="",'У4 Ввод'!$D$159&gt;$B22),0,MAX(0,MIN(1,'У4 Ввод'!$E$159-NETWORKDAYS('У4 Ввод'!$D$159,$B22)+1))/Настройки!$E$10*100)</f>
        <v>0</v>
      </c>
      <c r="EY22" s="67" t="n">
        <f aca="false">IF(OR($D22=1,MONTH($B22)&lt;&gt;MONTH(StartDate),'У4 Ввод'!$D$160="",'У4 Ввод'!$E$160="",'У4 Ввод'!$D$160&gt;$B22),0,MAX(0,MIN(1,'У4 Ввод'!$E$160-NETWORKDAYS('У4 Ввод'!$D$160,$B22)+1))/Настройки!$E$10*100)</f>
        <v>0</v>
      </c>
      <c r="EZ22" s="67" t="n">
        <f aca="false">IF(OR($D22=1,MONTH($B22)&lt;&gt;MONTH(StartDate),'У4 Ввод'!$D$161="",'У4 Ввод'!$E$161="",'У4 Ввод'!$D$161&gt;$B22),0,MAX(0,MIN(1,'У4 Ввод'!$E$161-NETWORKDAYS('У4 Ввод'!$D$161,$B22)+1))/Настройки!$E$10*100)</f>
        <v>0</v>
      </c>
      <c r="FA22" s="67" t="n">
        <f aca="false">IF(OR($D22=1,MONTH($B22)&lt;&gt;MONTH(StartDate),'У4 Ввод'!$D$162="",'У4 Ввод'!$E$162="",'У4 Ввод'!$D$162&gt;$B22),0,MAX(0,MIN(1,'У4 Ввод'!$E$162-NETWORKDAYS('У4 Ввод'!$D$162,$B22)+1))/Настройки!$E$10*100)</f>
        <v>0</v>
      </c>
      <c r="FB22" s="67" t="n">
        <f aca="false">IF(OR($D22=1,MONTH($B22)&lt;&gt;MONTH(StartDate),'У4 Ввод'!$D$163="",'У4 Ввод'!$E$163="",'У4 Ввод'!$D$163&gt;$B22),0,MAX(0,MIN(1,'У4 Ввод'!$E$163-NETWORKDAYS('У4 Ввод'!$D$163,$B22)+1))/Настройки!$E$10*100)</f>
        <v>0</v>
      </c>
      <c r="FC22" s="67" t="n">
        <f aca="false">IF(OR($D22=1,MONTH($B22)&lt;&gt;MONTH(StartDate),'У4 Ввод'!$D$164="",'У4 Ввод'!$E$164="",'У4 Ввод'!$D$164&gt;$B22),0,MAX(0,MIN(1,'У4 Ввод'!$E$164-NETWORKDAYS('У4 Ввод'!$D$164,$B22)+1))/Настройки!$E$10*100)</f>
        <v>0</v>
      </c>
      <c r="FD22" s="67" t="n">
        <f aca="false">IF(OR($D22=1,MONTH($B22)&lt;&gt;MONTH(StartDate),'У4 Ввод'!$D$165="",'У4 Ввод'!$E$165="",'У4 Ввод'!$D$165&gt;$B22),0,MAX(0,MIN(1,'У4 Ввод'!$E$165-NETWORKDAYS('У4 Ввод'!$D$165,$B22)+1))/Настройки!$E$10*100)</f>
        <v>0</v>
      </c>
      <c r="FE22" s="67" t="n">
        <f aca="false">IF(OR($D22=1,MONTH($B22)&lt;&gt;MONTH(StartDate),'У4 Ввод'!$D$166="",'У4 Ввод'!$E$166="",'У4 Ввод'!$D$166&gt;$B22),0,MAX(0,MIN(1,'У4 Ввод'!$E$166-NETWORKDAYS('У4 Ввод'!$D$166,$B22)+1))/Настройки!$E$10*100)</f>
        <v>0</v>
      </c>
      <c r="FF22" s="67" t="n">
        <f aca="false">IF(OR($D22=1,MONTH($B22)&lt;&gt;MONTH(StartDate),'У4 Ввод'!$D$167="",'У4 Ввод'!$E$167="",'У4 Ввод'!$D$167&gt;$B22),0,MAX(0,MIN(1,'У4 Ввод'!$E$167-NETWORKDAYS('У4 Ввод'!$D$167,$B22)+1))/Настройки!$E$10*100)</f>
        <v>0</v>
      </c>
      <c r="FG22" s="67" t="n">
        <f aca="false">IF(OR($D22=1,MONTH($B22)&lt;&gt;MONTH(StartDate),'У4 Ввод'!$D$168="",'У4 Ввод'!$E$168="",'У4 Ввод'!$D$168&gt;$B22),0,MAX(0,MIN(1,'У4 Ввод'!$E$168-NETWORKDAYS('У4 Ввод'!$D$168,$B22)+1))/Настройки!$E$10*100)</f>
        <v>0</v>
      </c>
      <c r="FH22" s="67" t="n">
        <f aca="false">IF(OR($D22=1,MONTH($B22)&lt;&gt;MONTH(StartDate),'У4 Ввод'!$D$169="",'У4 Ввод'!$E$169="",'У4 Ввод'!$D$169&gt;$B22),0,MAX(0,MIN(1,'У4 Ввод'!$E$169-NETWORKDAYS('У4 Ввод'!$D$169,$B22)+1))/Настройки!$E$10*100)</f>
        <v>0</v>
      </c>
      <c r="FI22" s="67" t="n">
        <f aca="false">IF(OR($D22=1,MONTH($B22)&lt;&gt;MONTH(StartDate),'У4 Ввод'!$D$170="",'У4 Ввод'!$E$170="",'У4 Ввод'!$D$170&gt;$B22),0,MAX(0,MIN(1,'У4 Ввод'!$E$170-NETWORKDAYS('У4 Ввод'!$D$170,$B22)+1))/Настройки!$E$10*100)</f>
        <v>0</v>
      </c>
      <c r="FJ22" s="67" t="n">
        <f aca="false">IF(OR($D22=1,MONTH($B22)&lt;&gt;MONTH(StartDate),'У4 Ввод'!$D$171="",'У4 Ввод'!$E$171="",'У4 Ввод'!$D$171&gt;$B22),0,MAX(0,MIN(1,'У4 Ввод'!$E$171-NETWORKDAYS('У4 Ввод'!$D$171,$B22)+1))/Настройки!$E$10*100)</f>
        <v>0</v>
      </c>
      <c r="FK22" s="67" t="n">
        <f aca="false">IF(OR($D22=1,MONTH($B22)&lt;&gt;MONTH(StartDate),'У4 Ввод'!$D$172="",'У4 Ввод'!$E$172="",'У4 Ввод'!$D$172&gt;$B22),0,MAX(0,MIN(1,'У4 Ввод'!$E$172-NETWORKDAYS('У4 Ввод'!$D$172,$B22)+1))/Настройки!$E$10*100)</f>
        <v>0</v>
      </c>
      <c r="FL22" s="67" t="n">
        <f aca="false">IF(OR($D22=1,MONTH($B22)&lt;&gt;MONTH(StartDate),'У4 Ввод'!$D$173="",'У4 Ввод'!$E$173="",'У4 Ввод'!$D$173&gt;$B22),0,MAX(0,MIN(1,'У4 Ввод'!$E$173-NETWORKDAYS('У4 Ввод'!$D$173,$B22)+1))/Настройки!$E$10*100)</f>
        <v>0</v>
      </c>
      <c r="FM22" s="67" t="n">
        <f aca="false">IF(OR($D22=1,MONTH($B22)&lt;&gt;MONTH(StartDate),'У4 Ввод'!$D$174="",'У4 Ввод'!$E$174="",'У4 Ввод'!$D$174&gt;$B22),0,MAX(0,MIN(1,'У4 Ввод'!$E$174-NETWORKDAYS('У4 Ввод'!$D$174,$B22)+1))/Настройки!$E$10*100)</f>
        <v>0</v>
      </c>
      <c r="FN22" s="67" t="n">
        <f aca="false">IF(OR($D22=1,MONTH($B22)&lt;&gt;MONTH(StartDate),'У4 Ввод'!$D$175="",'У4 Ввод'!$E$175="",'У4 Ввод'!$D$175&gt;$B22),0,MAX(0,MIN(1,'У4 Ввод'!$E$175-NETWORKDAYS('У4 Ввод'!$D$175,$B22)+1))/Настройки!$E$10*100)</f>
        <v>0</v>
      </c>
      <c r="FO22" s="67" t="n">
        <f aca="false">IF(OR($D22=1,MONTH($B22)&lt;&gt;MONTH(StartDate),'У4 Ввод'!$D$176="",'У4 Ввод'!$E$176="",'У4 Ввод'!$D$176&gt;$B22),0,MAX(0,MIN(1,'У4 Ввод'!$E$176-NETWORKDAYS('У4 Ввод'!$D$176,$B22)+1))/Настройки!$E$10*100)</f>
        <v>0</v>
      </c>
      <c r="FP22" s="67" t="n">
        <f aca="false">IF(OR($D22=1,MONTH($B22)&lt;&gt;MONTH(StartDate),'У4 Ввод'!$D$177="",'У4 Ввод'!$E$177="",'У4 Ввод'!$D$177&gt;$B22),0,MAX(0,MIN(1,'У4 Ввод'!$E$177-NETWORKDAYS('У4 Ввод'!$D$177,$B22)+1))/Настройки!$E$10*100)</f>
        <v>0</v>
      </c>
      <c r="FQ22" s="67" t="n">
        <f aca="false">IF(OR($D22=1,MONTH($B22)&lt;&gt;MONTH(StartDate),'У4 Ввод'!$D$178="",'У4 Ввод'!$E$178="",'У4 Ввод'!$D$178&gt;$B22),0,MAX(0,MIN(1,'У4 Ввод'!$E$178-NETWORKDAYS('У4 Ввод'!$D$178,$B22)+1))/Настройки!$E$10*100)</f>
        <v>0</v>
      </c>
      <c r="FR22" s="67" t="n">
        <f aca="false">IF(OR($D22=1,MONTH($B22)&lt;&gt;MONTH(StartDate),'У4 Ввод'!$D$179="",'У4 Ввод'!$E$179="",'У4 Ввод'!$D$179&gt;$B22),0,MAX(0,MIN(1,'У4 Ввод'!$E$179-NETWORKDAYS('У4 Ввод'!$D$179,$B22)+1))/Настройки!$E$10*100)</f>
        <v>0</v>
      </c>
      <c r="FS22" s="67" t="n">
        <f aca="false">IF(OR($D22=1,MONTH($B22)&lt;&gt;MONTH(StartDate),'У4 Ввод'!$D$180="",'У4 Ввод'!$E$180="",'У4 Ввод'!$D$180&gt;$B22),0,MAX(0,MIN(1,'У4 Ввод'!$E$180-NETWORKDAYS('У4 Ввод'!$D$180,$B22)+1))/Настройки!$E$10*100)</f>
        <v>0</v>
      </c>
      <c r="FT22" s="67" t="n">
        <f aca="false">IF(OR($D22=1,MONTH($B22)&lt;&gt;MONTH(StartDate),'У4 Ввод'!$D$181="",'У4 Ввод'!$E$181="",'У4 Ввод'!$D$181&gt;$B22),0,MAX(0,MIN(1,'У4 Ввод'!$E$181-NETWORKDAYS('У4 Ввод'!$D$181,$B22)+1))/Настройки!$E$10*100)</f>
        <v>0</v>
      </c>
      <c r="FU22" s="67" t="n">
        <f aca="false">IF(OR($D22=1,MONTH($B22)&lt;&gt;MONTH(StartDate),'У4 Ввод'!$D$182="",'У4 Ввод'!$E$182="",'У4 Ввод'!$D$182&gt;$B22),0,MAX(0,MIN(1,'У4 Ввод'!$E$182-NETWORKDAYS('У4 Ввод'!$D$182,$B22)+1))/Настройки!$E$10*100)</f>
        <v>0</v>
      </c>
      <c r="FV22" s="67" t="n">
        <f aca="false">IF(OR($D22=1,MONTH($B22)&lt;&gt;MONTH(StartDate),'У4 Ввод'!$D$183="",'У4 Ввод'!$E$183="",'У4 Ввод'!$D$183&gt;$B22),0,MAX(0,MIN(1,'У4 Ввод'!$E$183-NETWORKDAYS('У4 Ввод'!$D$183,$B22)+1))/Настройки!$E$10*100)</f>
        <v>0</v>
      </c>
      <c r="FW22" s="67" t="n">
        <f aca="false">IF(OR($D22=1,MONTH($B22)&lt;&gt;MONTH(StartDate),'У4 Ввод'!$D$184="",'У4 Ввод'!$E$184="",'У4 Ввод'!$D$184&gt;$B22),0,MAX(0,MIN(1,'У4 Ввод'!$E$184-NETWORKDAYS('У4 Ввод'!$D$184,$B22)+1))/Настройки!$E$10*100)</f>
        <v>0</v>
      </c>
      <c r="FX22" s="67" t="n">
        <f aca="false">IF(OR($D22=1,MONTH($B22)&lt;&gt;MONTH(StartDate),'У4 Ввод'!$D$185="",'У4 Ввод'!$E$185="",'У4 Ввод'!$D$185&gt;$B22),0,MAX(0,MIN(1,'У4 Ввод'!$E$185-NETWORKDAYS('У4 Ввод'!$D$185,$B22)+1))/Настройки!$E$10*100)</f>
        <v>0</v>
      </c>
      <c r="FY22" s="67" t="n">
        <f aca="false">IF(OR($D22=1,MONTH($B22)&lt;&gt;MONTH(StartDate),'У4 Ввод'!$D$186="",'У4 Ввод'!$E$186="",'У4 Ввод'!$D$186&gt;$B22),0,MAX(0,MIN(1,'У4 Ввод'!$E$186-NETWORKDAYS('У4 Ввод'!$D$186,$B22)+1))/Настройки!$E$10*100)</f>
        <v>0</v>
      </c>
      <c r="FZ22" s="67" t="n">
        <f aca="false">IF(OR($D22=1,MONTH($B22)&lt;&gt;MONTH(StartDate),'У4 Ввод'!$D$187="",'У4 Ввод'!$E$187="",'У4 Ввод'!$D$187&gt;$B22),0,MAX(0,MIN(1,'У4 Ввод'!$E$187-NETWORKDAYS('У4 Ввод'!$D$187,$B22)+1))/Настройки!$E$10*100)</f>
        <v>0</v>
      </c>
      <c r="GA22" s="67" t="n">
        <f aca="false">IF(OR($D22=1,MONTH($B22)&lt;&gt;MONTH(StartDate),'У4 Ввод'!$D$188="",'У4 Ввод'!$E$188="",'У4 Ввод'!$D$188&gt;$B22),0,MAX(0,MIN(1,'У4 Ввод'!$E$188-NETWORKDAYS('У4 Ввод'!$D$188,$B22)+1))/Настройки!$E$10*100)</f>
        <v>0</v>
      </c>
      <c r="GB22" s="67" t="n">
        <f aca="false">IF(OR($D22=1,MONTH($B22)&lt;&gt;MONTH(StartDate),'У4 Ввод'!$D$189="",'У4 Ввод'!$E$189="",'У4 Ввод'!$D$189&gt;$B22),0,MAX(0,MIN(1,'У4 Ввод'!$E$189-NETWORKDAYS('У4 Ввод'!$D$189,$B22)+1))/Настройки!$E$10*100)</f>
        <v>0</v>
      </c>
      <c r="GC22" s="67" t="n">
        <f aca="false">IF(OR($D22=1,MONTH($B22)&lt;&gt;MONTH(StartDate),'У4 Ввод'!$D$190="",'У4 Ввод'!$E$190="",'У4 Ввод'!$D$190&gt;$B22),0,MAX(0,MIN(1,'У4 Ввод'!$E$190-NETWORKDAYS('У4 Ввод'!$D$190,$B22)+1))/Настройки!$E$10*100)</f>
        <v>0</v>
      </c>
      <c r="GD22" s="67" t="n">
        <f aca="false">IF(OR($D22=1,MONTH($B22)&lt;&gt;MONTH(StartDate),'У4 Ввод'!$D$191="",'У4 Ввод'!$E$191="",'У4 Ввод'!$D$191&gt;$B22),0,MAX(0,MIN(1,'У4 Ввод'!$E$191-NETWORKDAYS('У4 Ввод'!$D$191,$B22)+1))/Настройки!$E$10*100)</f>
        <v>0</v>
      </c>
      <c r="GE22" s="67" t="n">
        <f aca="false">IF(OR($D22=1,MONTH($B22)&lt;&gt;MONTH(StartDate),'У4 Ввод'!$D$192="",'У4 Ввод'!$E$192="",'У4 Ввод'!$D$192&gt;$B22),0,MAX(0,MIN(1,'У4 Ввод'!$E$192-NETWORKDAYS('У4 Ввод'!$D$192,$B22)+1))/Настройки!$E$10*100)</f>
        <v>0</v>
      </c>
      <c r="GF22" s="67" t="n">
        <f aca="false">IF(OR($D22=1,MONTH($B22)&lt;&gt;MONTH(StartDate),'У4 Ввод'!$D$193="",'У4 Ввод'!$E$193="",'У4 Ввод'!$D$193&gt;$B22),0,MAX(0,MIN(1,'У4 Ввод'!$E$193-NETWORKDAYS('У4 Ввод'!$D$193,$B22)+1))/Настройки!$E$10*100)</f>
        <v>0</v>
      </c>
      <c r="GG22" s="67" t="n">
        <f aca="false">IF(OR($D22=1,MONTH($B22)&lt;&gt;MONTH(StartDate),'У4 Ввод'!$D$194="",'У4 Ввод'!$E$194="",'У4 Ввод'!$D$194&gt;$B22),0,MAX(0,MIN(1,'У4 Ввод'!$E$194-NETWORKDAYS('У4 Ввод'!$D$194,$B22)+1))/Настройки!$E$10*100)</f>
        <v>0</v>
      </c>
      <c r="GH22" s="67" t="n">
        <f aca="false">IF(OR($D22=1,MONTH($B22)&lt;&gt;MONTH(StartDate),'У4 Ввод'!$D$195="",'У4 Ввод'!$E$195="",'У4 Ввод'!$D$195&gt;$B22),0,MAX(0,MIN(1,'У4 Ввод'!$E$195-NETWORKDAYS('У4 Ввод'!$D$195,$B22)+1))/Настройки!$E$10*100)</f>
        <v>0</v>
      </c>
      <c r="GI22" s="67" t="n">
        <f aca="false">IF(OR($D22=1,MONTH($B22)&lt;&gt;MONTH(StartDate),'У4 Ввод'!$D$196="",'У4 Ввод'!$E$196="",'У4 Ввод'!$D$196&gt;$B22),0,MAX(0,MIN(1,'У4 Ввод'!$E$196-NETWORKDAYS('У4 Ввод'!$D$196,$B22)+1))/Настройки!$E$10*100)</f>
        <v>0</v>
      </c>
      <c r="GJ22" s="67" t="n">
        <f aca="false">IF(OR($D22=1,MONTH($B22)&lt;&gt;MONTH(StartDate),'У4 Ввод'!$D$197="",'У4 Ввод'!$E$197="",'У4 Ввод'!$D$197&gt;$B22),0,MAX(0,MIN(1,'У4 Ввод'!$E$197-NETWORKDAYS('У4 Ввод'!$D$197,$B22)+1))/Настройки!$E$10*100)</f>
        <v>0</v>
      </c>
      <c r="GK22" s="67" t="n">
        <f aca="false">IF(OR($D22=1,MONTH($B22)&lt;&gt;MONTH(StartDate),'У4 Ввод'!$D$198="",'У4 Ввод'!$E$198="",'У4 Ввод'!$D$198&gt;$B22),0,MAX(0,MIN(1,'У4 Ввод'!$E$198-NETWORKDAYS('У4 Ввод'!$D$198,$B22)+1))/Настройки!$E$10*100)</f>
        <v>0</v>
      </c>
      <c r="GL22" s="67" t="n">
        <f aca="false">IF(OR($D22=1,MONTH($B22)&lt;&gt;MONTH(StartDate),'У4 Ввод'!$D$199="",'У4 Ввод'!$E$199="",'У4 Ввод'!$D$199&gt;$B22),0,MAX(0,MIN(1,'У4 Ввод'!$E$199-NETWORKDAYS('У4 Ввод'!$D$199,$B22)+1))/Настройки!$E$10*100)</f>
        <v>0</v>
      </c>
      <c r="GM22" s="67" t="n">
        <f aca="false">IF(OR($D22=1,MONTH($B22)&lt;&gt;MONTH(StartDate),'У4 Ввод'!$D$200="",'У4 Ввод'!$E$200="",'У4 Ввод'!$D$200&gt;$B22),0,MAX(0,MIN(1,'У4 Ввод'!$E$200-NETWORKDAYS('У4 Ввод'!$D$200,$B22)+1))/Настройки!$E$10*100)</f>
        <v>0</v>
      </c>
      <c r="GN22" s="67" t="n">
        <f aca="false">IF(OR($D22=1,MONTH($B22)&lt;&gt;MONTH(StartDate),'У4 Ввод'!$D$201="",'У4 Ввод'!$E$201="",'У4 Ввод'!$D$201&gt;$B22),0,MAX(0,MIN(1,'У4 Ввод'!$E$201-NETWORKDAYS('У4 Ввод'!$D$201,$B22)+1))/Настройки!$E$10*100)</f>
        <v>0</v>
      </c>
      <c r="GO22" s="67" t="n">
        <f aca="false">IF(OR($D22=1,MONTH($B22)&lt;&gt;MONTH(StartDate),'У4 Ввод'!$D$202="",'У4 Ввод'!$E$202="",'У4 Ввод'!$D$202&gt;$B22),0,MAX(0,MIN(1,'У4 Ввод'!$E$202-NETWORKDAYS('У4 Ввод'!$D$202,$B22)+1))/Настройки!$E$10*100)</f>
        <v>0</v>
      </c>
      <c r="GP22" s="67" t="n">
        <f aca="false">IF(OR($D22=1,MONTH($B22)&lt;&gt;MONTH(StartDate),'У4 Ввод'!$D$203="",'У4 Ввод'!$E$203="",'У4 Ввод'!$D$203&gt;$B22),0,MAX(0,MIN(1,'У4 Ввод'!$E$203-NETWORKDAYS('У4 Ввод'!$D$203,$B22)+1))/Настройки!$E$10*100)</f>
        <v>0</v>
      </c>
      <c r="GQ22" s="67" t="n">
        <f aca="false">IF(OR($D22=1,MONTH($B22)&lt;&gt;MONTH(StartDate),'У4 Ввод'!$D$204="",'У4 Ввод'!$E$204="",'У4 Ввод'!$D$204&gt;$B22),0,MAX(0,MIN(1,'У4 Ввод'!$E$204-NETWORKDAYS('У4 Ввод'!$D$204,$B22)+1))/Настройки!$E$10*100)</f>
        <v>0</v>
      </c>
      <c r="GR22" s="67" t="n">
        <f aca="false">IF(OR($D22=1,MONTH($B22)&lt;&gt;MONTH(StartDate),'У4 Ввод'!$D$205="",'У4 Ввод'!$E$205="",'У4 Ввод'!$D$205&gt;$B22),0,MAX(0,MIN(1,'У4 Ввод'!$E$205-NETWORKDAYS('У4 Ввод'!$D$205,$B22)+1))/Настройки!$E$10*100)</f>
        <v>0</v>
      </c>
      <c r="GS22" s="67" t="n">
        <f aca="false">IF(OR($D22=1,MONTH($B22)&lt;&gt;MONTH(StartDate),'У4 Ввод'!$D$206="",'У4 Ввод'!$E$206="",'У4 Ввод'!$D$206&gt;$B22),0,MAX(0,MIN(1,'У4 Ввод'!$E$206-NETWORKDAYS('У4 Ввод'!$D$206,$B22)+1))/Настройки!$E$10*100)</f>
        <v>0</v>
      </c>
      <c r="GT22" s="67" t="n">
        <f aca="false">IF(OR($D22=1,MONTH($B22)&lt;&gt;MONTH(StartDate),'У4 Ввод'!$D$207="",'У4 Ввод'!$E$207="",'У4 Ввод'!$D$207&gt;$B22),0,MAX(0,MIN(1,'У4 Ввод'!$E$207-NETWORKDAYS('У4 Ввод'!$D$207,$B22)+1))/Настройки!$E$10*100)</f>
        <v>0</v>
      </c>
      <c r="GU22" s="67" t="n">
        <f aca="false">IF(OR($D22=1,MONTH($B22)&lt;&gt;MONTH(StartDate),'У4 Ввод'!$D$208="",'У4 Ввод'!$E$208="",'У4 Ввод'!$D$208&gt;$B22),0,MAX(0,MIN(1,'У4 Ввод'!$E$208-NETWORKDAYS('У4 Ввод'!$D$208,$B22)+1))/Настройки!$E$10*100)</f>
        <v>0</v>
      </c>
      <c r="GV22" s="67" t="n">
        <f aca="false">IF(OR($D22=1,MONTH($B22)&lt;&gt;MONTH(StartDate),'У4 Ввод'!$D$209="",'У4 Ввод'!$E$209="",'У4 Ввод'!$D$209&gt;$B22),0,MAX(0,MIN(1,'У4 Ввод'!$E$209-NETWORKDAYS('У4 Ввод'!$D$209,$B22)+1))/Настройки!$E$10*100)</f>
        <v>0</v>
      </c>
      <c r="GW22" s="67" t="n">
        <f aca="false">IF(OR($D22=1,MONTH($B22)&lt;&gt;MONTH(StartDate),'У4 Ввод'!$D$210="",'У4 Ввод'!$E$210="",'У4 Ввод'!$D$210&gt;$B22),0,MAX(0,MIN(1,'У4 Ввод'!$E$210-NETWORKDAYS('У4 Ввод'!$D$210,$B22)+1))/Настройки!$E$10*100)</f>
        <v>0</v>
      </c>
      <c r="GX22" s="67" t="n">
        <f aca="false">IF(OR($D22=1,MONTH($B22)&lt;&gt;MONTH(StartDate),'У4 Ввод'!$D$211="",'У4 Ввод'!$E$211="",'У4 Ввод'!$D$211&gt;$B22),0,MAX(0,MIN(1,'У4 Ввод'!$E$211-NETWORKDAYS('У4 Ввод'!$D$211,$B22)+1))/Настройки!$E$10*100)</f>
        <v>0</v>
      </c>
      <c r="GY22" s="67" t="n">
        <f aca="false">IF(OR($D22=1,MONTH($B22)&lt;&gt;MONTH(StartDate),'У4 Ввод'!$D$212="",'У4 Ввод'!$E$212="",'У4 Ввод'!$D$212&gt;$B22),0,MAX(0,MIN(1,'У4 Ввод'!$E$212-NETWORKDAYS('У4 Ввод'!$D$212,$B22)+1))/Настройки!$E$10*100)</f>
        <v>0</v>
      </c>
      <c r="GZ22" s="67" t="n">
        <f aca="false">IF(OR($D22=1,MONTH($B22)&lt;&gt;MONTH(StartDate),'У4 Ввод'!$D$213="",'У4 Ввод'!$E$213="",'У4 Ввод'!$D$213&gt;$B22),0,MAX(0,MIN(1,'У4 Ввод'!$E$213-NETWORKDAYS('У4 Ввод'!$D$213,$B22)+1))/Настройки!$E$10*100)</f>
        <v>0</v>
      </c>
      <c r="HA22" s="67" t="n">
        <f aca="false">IF(OR($D22=1,MONTH($B22)&lt;&gt;MONTH(StartDate),'У4 Ввод'!$D$214="",'У4 Ввод'!$E$214="",'У4 Ввод'!$D$214&gt;$B22),0,MAX(0,MIN(1,'У4 Ввод'!$E$214-NETWORKDAYS('У4 Ввод'!$D$214,$B22)+1))/Настройки!$E$10*100)</f>
        <v>0</v>
      </c>
      <c r="HB22" s="67" t="n">
        <f aca="false">IF(OR($D22=1,MONTH($B22)&lt;&gt;MONTH(StartDate),'У4 Ввод'!$D$215="",'У4 Ввод'!$E$215="",'У4 Ввод'!$D$215&gt;$B22),0,MAX(0,MIN(1,'У4 Ввод'!$E$215-NETWORKDAYS('У4 Ввод'!$D$215,$B22)+1))/Настройки!$E$10*100)</f>
        <v>0</v>
      </c>
      <c r="HC22" s="67" t="n">
        <f aca="false">IF(OR($D22=1,MONTH($B22)&lt;&gt;MONTH(StartDate),'У4 Ввод'!$D$216="",'У4 Ввод'!$E$216="",'У4 Ввод'!$D$216&gt;$B22),0,MAX(0,MIN(1,'У4 Ввод'!$E$216-NETWORKDAYS('У4 Ввод'!$D$216,$B22)+1))/Настройки!$E$10*100)</f>
        <v>0</v>
      </c>
      <c r="HD22" s="67" t="n">
        <f aca="false">IF(OR($D22=1,MONTH($B22)&lt;&gt;MONTH(StartDate),'У4 Ввод'!$D$217="",'У4 Ввод'!$E$217="",'У4 Ввод'!$D$217&gt;$B22),0,MAX(0,MIN(1,'У4 Ввод'!$E$217-NETWORKDAYS('У4 Ввод'!$D$217,$B22)+1))/Настройки!$E$10*100)</f>
        <v>0</v>
      </c>
      <c r="HE22" s="67" t="n">
        <f aca="false">IF(OR($D22=1,MONTH($B22)&lt;&gt;MONTH(StartDate),'У4 Ввод'!$D$218="",'У4 Ввод'!$E$218="",'У4 Ввод'!$D$218&gt;$B22),0,MAX(0,MIN(1,'У4 Ввод'!$E$218-NETWORKDAYS('У4 Ввод'!$D$218,$B22)+1))/Настройки!$E$10*100)</f>
        <v>0</v>
      </c>
      <c r="HF22" s="67" t="n">
        <f aca="false">IF(OR($D22=1,MONTH($B22)&lt;&gt;MONTH(StartDate),'У4 Ввод'!$D$219="",'У4 Ввод'!$E$219="",'У4 Ввод'!$D$219&gt;$B22),0,MAX(0,MIN(1,'У4 Ввод'!$E$219-NETWORKDAYS('У4 Ввод'!$D$219,$B22)+1))/Настройки!$E$10*100)</f>
        <v>0</v>
      </c>
      <c r="HG22" s="67" t="n">
        <f aca="false">IF(OR($D22=1,MONTH($B22)&lt;&gt;MONTH(StartDate),'У4 Ввод'!$D$220="",'У4 Ввод'!$E$220="",'У4 Ввод'!$D$220&gt;$B22),0,MAX(0,MIN(1,'У4 Ввод'!$E$220-NETWORKDAYS('У4 Ввод'!$D$220,$B22)+1))/Настройки!$E$10*100)</f>
        <v>0</v>
      </c>
      <c r="HH22" s="67" t="n">
        <f aca="false">IF(OR($D22=1,MONTH($B22)&lt;&gt;MONTH(StartDate),'У4 Ввод'!$D$221="",'У4 Ввод'!$E$221="",'У4 Ввод'!$D$221&gt;$B22),0,MAX(0,MIN(1,'У4 Ввод'!$E$221-NETWORKDAYS('У4 Ввод'!$D$221,$B22)+1))/Настройки!$E$10*100)</f>
        <v>0</v>
      </c>
      <c r="HI22" s="67" t="n">
        <f aca="false">IF(OR($D22=1,MONTH($B22)&lt;&gt;MONTH(StartDate),'У4 Ввод'!$D$222="",'У4 Ввод'!$E$222="",'У4 Ввод'!$D$222&gt;$B22),0,MAX(0,MIN(1,'У4 Ввод'!$E$222-NETWORKDAYS('У4 Ввод'!$D$222,$B22)+1))/Настройки!$E$10*100)</f>
        <v>0</v>
      </c>
      <c r="HJ22" s="67" t="n">
        <f aca="false">IF(OR($D22=1,MONTH($B22)&lt;&gt;MONTH(StartDate),'У4 Ввод'!$D$223="",'У4 Ввод'!$E$223="",'У4 Ввод'!$D$223&gt;$B22),0,MAX(0,MIN(1,'У4 Ввод'!$E$223-NETWORKDAYS('У4 Ввод'!$D$223,$B22)+1))/Настройки!$E$10*100)</f>
        <v>0</v>
      </c>
      <c r="HK22" s="67" t="n">
        <f aca="false">IF(OR($D22=1,MONTH($B22)&lt;&gt;MONTH(StartDate),'У4 Ввод'!$D$224="",'У4 Ввод'!$E$224="",'У4 Ввод'!$D$224&gt;$B22),0,MAX(0,MIN(1,'У4 Ввод'!$E$224-NETWORKDAYS('У4 Ввод'!$D$224,$B22)+1))/Настройки!$E$10*100)</f>
        <v>0</v>
      </c>
      <c r="HL22" s="67" t="n">
        <f aca="false">IF(OR($D22=1,MONTH($B22)&lt;&gt;MONTH(StartDate),'У4 Ввод'!$D$225="",'У4 Ввод'!$E$225="",'У4 Ввод'!$D$225&gt;$B22),0,MAX(0,MIN(1,'У4 Ввод'!$E$225-NETWORKDAYS('У4 Ввод'!$D$225,$B22)+1))/Настройки!$E$10*100)</f>
        <v>0</v>
      </c>
      <c r="HM22" s="67" t="n">
        <f aca="false">IF(OR($D22=1,MONTH($B22)&lt;&gt;MONTH(StartDate),'У4 Ввод'!$D$226="",'У4 Ввод'!$E$226="",'У4 Ввод'!$D$226&gt;$B22),0,MAX(0,MIN(1,'У4 Ввод'!$E$226-NETWORKDAYS('У4 Ввод'!$D$226,$B22)+1))/Настройки!$E$10*100)</f>
        <v>0</v>
      </c>
      <c r="HN22" s="67" t="n">
        <f aca="false">IF(OR($D22=1,MONTH($B22)&lt;&gt;MONTH(StartDate),'У4 Ввод'!$D$227="",'У4 Ввод'!$E$227="",'У4 Ввод'!$D$227&gt;$B22),0,MAX(0,MIN(1,'У4 Ввод'!$E$227-NETWORKDAYS('У4 Ввод'!$D$227,$B22)+1))/Настройки!$E$10*100)</f>
        <v>0</v>
      </c>
      <c r="HO22" s="67" t="n">
        <f aca="false">IF(OR($D22=1,MONTH($B22)&lt;&gt;MONTH(StartDate),'У4 Ввод'!$D$228="",'У4 Ввод'!$E$228="",'У4 Ввод'!$D$228&gt;$B22),0,MAX(0,MIN(1,'У4 Ввод'!$E$228-NETWORKDAYS('У4 Ввод'!$D$228,$B22)+1))/Настройки!$E$10*100)</f>
        <v>0</v>
      </c>
      <c r="HP22" s="67" t="n">
        <f aca="false">IF(OR($D22=1,MONTH($B22)&lt;&gt;MONTH(StartDate),'У4 Ввод'!$D$229="",'У4 Ввод'!$E$229="",'У4 Ввод'!$D$229&gt;$B22),0,MAX(0,MIN(1,'У4 Ввод'!$E$229-NETWORKDAYS('У4 Ввод'!$D$229,$B22)+1))/Настройки!$E$10*100)</f>
        <v>0</v>
      </c>
      <c r="HQ22" s="67" t="n">
        <f aca="false">IF(OR($D22=1,MONTH($B22)&lt;&gt;MONTH(StartDate),'У4 Ввод'!$D$230="",'У4 Ввод'!$E$230="",'У4 Ввод'!$D$230&gt;$B22),0,MAX(0,MIN(1,'У4 Ввод'!$E$230-NETWORKDAYS('У4 Ввод'!$D$230,$B22)+1))/Настройки!$E$10*100)</f>
        <v>0</v>
      </c>
      <c r="HR22" s="67" t="n">
        <f aca="false">IF(OR($D22=1,MONTH($B22)&lt;&gt;MONTH(StartDate),'У4 Ввод'!$D$231="",'У4 Ввод'!$E$231="",'У4 Ввод'!$D$231&gt;$B22),0,MAX(0,MIN(1,'У4 Ввод'!$E$231-NETWORKDAYS('У4 Ввод'!$D$231,$B22)+1))/Настройки!$E$10*100)</f>
        <v>0</v>
      </c>
      <c r="HS22" s="67" t="n">
        <f aca="false">IF(OR($D22=1,MONTH($B22)&lt;&gt;MONTH(StartDate),'У4 Ввод'!$D$232="",'У4 Ввод'!$E$232="",'У4 Ввод'!$D$232&gt;$B22),0,MAX(0,MIN(1,'У4 Ввод'!$E$232-NETWORKDAYS('У4 Ввод'!$D$232,$B22)+1))/Настройки!$E$10*100)</f>
        <v>0</v>
      </c>
      <c r="HT22" s="67" t="n">
        <f aca="false">IF(OR($D22=1,MONTH($B22)&lt;&gt;MONTH(StartDate),'У4 Ввод'!$D$233="",'У4 Ввод'!$E$233="",'У4 Ввод'!$D$233&gt;$B22),0,MAX(0,MIN(1,'У4 Ввод'!$E$233-NETWORKDAYS('У4 Ввод'!$D$233,$B22)+1))/Настройки!$E$10*100)</f>
        <v>0</v>
      </c>
      <c r="HU22" s="67" t="n">
        <f aca="false">IF(OR($D22=1,MONTH($B22)&lt;&gt;MONTH(StartDate),'У4 Ввод'!$D$234="",'У4 Ввод'!$E$234="",'У4 Ввод'!$D$234&gt;$B22),0,MAX(0,MIN(1,'У4 Ввод'!$E$234-NETWORKDAYS('У4 Ввод'!$D$234,$B22)+1))/Настройки!$E$10*100)</f>
        <v>0</v>
      </c>
      <c r="HV22" s="67" t="n">
        <f aca="false">IF(OR($D22=1,MONTH($B22)&lt;&gt;MONTH(StartDate),'У4 Ввод'!$D$235="",'У4 Ввод'!$E$235="",'У4 Ввод'!$D$235&gt;$B22),0,MAX(0,MIN(1,'У4 Ввод'!$E$235-NETWORKDAYS('У4 Ввод'!$D$235,$B22)+1))/Настройки!$E$10*100)</f>
        <v>0</v>
      </c>
      <c r="HW22" s="67" t="n">
        <f aca="false">IF(OR($D22=1,MONTH($B22)&lt;&gt;MONTH(StartDate),'У4 Ввод'!$D$236="",'У4 Ввод'!$E$236="",'У4 Ввод'!$D$236&gt;$B22),0,MAX(0,MIN(1,'У4 Ввод'!$E$236-NETWORKDAYS('У4 Ввод'!$D$236,$B22)+1))/Настройки!$E$10*100)</f>
        <v>0</v>
      </c>
      <c r="HX22" s="67" t="n">
        <f aca="false">IF(OR($D22=1,MONTH($B22)&lt;&gt;MONTH(StartDate),'У4 Ввод'!$D$237="",'У4 Ввод'!$E$237="",'У4 Ввод'!$D$237&gt;$B22),0,MAX(0,MIN(1,'У4 Ввод'!$E$237-NETWORKDAYS('У4 Ввод'!$D$237,$B22)+1))/Настройки!$E$10*100)</f>
        <v>0</v>
      </c>
      <c r="HY22" s="67" t="n">
        <f aca="false">IF(OR($D22=1,MONTH($B22)&lt;&gt;MONTH(StartDate),'У4 Ввод'!$D$238="",'У4 Ввод'!$E$238="",'У4 Ввод'!$D$238&gt;$B22),0,MAX(0,MIN(1,'У4 Ввод'!$E$238-NETWORKDAYS('У4 Ввод'!$D$238,$B22)+1))/Настройки!$E$10*100)</f>
        <v>0</v>
      </c>
      <c r="HZ22" s="67" t="n">
        <f aca="false">IF(OR($D22=1,MONTH($B22)&lt;&gt;MONTH(StartDate),'У4 Ввод'!$D$239="",'У4 Ввод'!$E$239="",'У4 Ввод'!$D$239&gt;$B22),0,MAX(0,MIN(1,'У4 Ввод'!$E$239-NETWORKDAYS('У4 Ввод'!$D$239,$B22)+1))/Настройки!$E$10*100)</f>
        <v>0</v>
      </c>
      <c r="IA22" s="67" t="n">
        <f aca="false">IF(OR($D22=1,MONTH($B22)&lt;&gt;MONTH(StartDate),'У4 Ввод'!$D$240="",'У4 Ввод'!$E$240="",'У4 Ввод'!$D$240&gt;$B22),0,MAX(0,MIN(1,'У4 Ввод'!$E$240-NETWORKDAYS('У4 Ввод'!$D$240,$B22)+1))/Настройки!$E$10*100)</f>
        <v>0</v>
      </c>
      <c r="IB22" s="67" t="n">
        <f aca="false">IF(OR($D22=1,MONTH($B22)&lt;&gt;MONTH(StartDate),'У4 Ввод'!$D$241="",'У4 Ввод'!$E$241="",'У4 Ввод'!$D$241&gt;$B22),0,MAX(0,MIN(1,'У4 Ввод'!$E$241-NETWORKDAYS('У4 Ввод'!$D$241,$B22)+1))/Настройки!$E$10*100)</f>
        <v>0</v>
      </c>
      <c r="IC22" s="67" t="n">
        <f aca="false">IF(OR($D22=1,MONTH($B22)&lt;&gt;MONTH(StartDate),'У4 Ввод'!$D$242="",'У4 Ввод'!$E$242="",'У4 Ввод'!$D$242&gt;$B22),0,MAX(0,MIN(1,'У4 Ввод'!$E$242-NETWORKDAYS('У4 Ввод'!$D$242,$B22)+1))/Настройки!$E$10*100)</f>
        <v>0</v>
      </c>
      <c r="ID22" s="67" t="n">
        <f aca="false">IF(OR($D22=1,MONTH($B22)&lt;&gt;MONTH(StartDate),'У4 Ввод'!$D$243="",'У4 Ввод'!$E$243="",'У4 Ввод'!$D$243&gt;$B22),0,MAX(0,MIN(1,'У4 Ввод'!$E$243-NETWORKDAYS('У4 Ввод'!$D$243,$B22)+1))/Настройки!$E$10*100)</f>
        <v>0</v>
      </c>
      <c r="IE22" s="67" t="n">
        <f aca="false">IF(OR($D22=1,MONTH($B22)&lt;&gt;MONTH(StartDate),'У4 Ввод'!$D$244="",'У4 Ввод'!$E$244="",'У4 Ввод'!$D$244&gt;$B22),0,MAX(0,MIN(1,'У4 Ввод'!$E$244-NETWORKDAYS('У4 Ввод'!$D$244,$B22)+1))/Настройки!$E$10*100)</f>
        <v>0</v>
      </c>
      <c r="IF22" s="67" t="n">
        <f aca="false">IF(OR($D22=1,MONTH($B22)&lt;&gt;MONTH(StartDate),'У4 Ввод'!$D$245="",'У4 Ввод'!$E$245="",'У4 Ввод'!$D$245&gt;$B22),0,MAX(0,MIN(1,'У4 Ввод'!$E$245-NETWORKDAYS('У4 Ввод'!$D$245,$B22)+1))/Настройки!$E$10*100)</f>
        <v>0</v>
      </c>
      <c r="IG22" s="67" t="n">
        <f aca="false">IF(OR($D22=1,MONTH($B22)&lt;&gt;MONTH(StartDate),'У4 Ввод'!$D$246="",'У4 Ввод'!$E$246="",'У4 Ввод'!$D$246&gt;$B22),0,MAX(0,MIN(1,'У4 Ввод'!$E$246-NETWORKDAYS('У4 Ввод'!$D$246,$B22)+1))/Настройки!$E$10*100)</f>
        <v>0</v>
      </c>
      <c r="IH22" s="67" t="n">
        <f aca="false">IF(OR($D22=1,MONTH($B22)&lt;&gt;MONTH(StartDate),'У4 Ввод'!$D$247="",'У4 Ввод'!$E$247="",'У4 Ввод'!$D$247&gt;$B22),0,MAX(0,MIN(1,'У4 Ввод'!$E$247-NETWORKDAYS('У4 Ввод'!$D$247,$B22)+1))/Настройки!$E$10*100)</f>
        <v>0</v>
      </c>
      <c r="II22" s="67" t="n">
        <f aca="false">IF(OR($D22=1,MONTH($B22)&lt;&gt;MONTH(StartDate),'У4 Ввод'!$D$248="",'У4 Ввод'!$E$248="",'У4 Ввод'!$D$248&gt;$B22),0,MAX(0,MIN(1,'У4 Ввод'!$E$248-NETWORKDAYS('У4 Ввод'!$D$248,$B22)+1))/Настройки!$E$10*100)</f>
        <v>0</v>
      </c>
      <c r="IJ22" s="67" t="n">
        <f aca="false">IF(OR($D22=1,MONTH($B22)&lt;&gt;MONTH(StartDate),'У4 Ввод'!$D$249="",'У4 Ввод'!$E$249="",'У4 Ввод'!$D$249&gt;$B22),0,MAX(0,MIN(1,'У4 Ввод'!$E$249-NETWORKDAYS('У4 Ввод'!$D$249,$B22)+1))/Настройки!$E$10*100)</f>
        <v>0</v>
      </c>
      <c r="IK22" s="67" t="n">
        <f aca="false">IF(OR($D22=1,MONTH($B22)&lt;&gt;MONTH(StartDate),'У4 Ввод'!$D$250="",'У4 Ввод'!$E$250="",'У4 Ввод'!$D$250&gt;$B22),0,MAX(0,MIN(1,'У4 Ввод'!$E$250-NETWORKDAYS('У4 Ввод'!$D$250,$B22)+1))/Настройки!$E$10*100)</f>
        <v>0</v>
      </c>
      <c r="IL22" s="67" t="n">
        <f aca="false">IF(OR($D22=1,MONTH($B22)&lt;&gt;MONTH(StartDate),'У4 Ввод'!$D$251="",'У4 Ввод'!$E$251="",'У4 Ввод'!$D$251&gt;$B22),0,MAX(0,MIN(1,'У4 Ввод'!$E$251-NETWORKDAYS('У4 Ввод'!$D$251,$B22)+1))/Настройки!$E$10*100)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0</v>
      </c>
      <c r="F23" s="49" t="n">
        <f aca="false">IF(OR(MONTH(B23)&lt;&gt;MONTH(StartDate),D23=1),"",100)</f>
        <v>100</v>
      </c>
      <c r="G23" s="67" t="n">
        <f aca="false">IF(OR($D23=1,MONTH($B23)&lt;&gt;MONTH(StartDate),'У4 Ввод'!$D$12="",'У4 Ввод'!$E$12="",'У4 Ввод'!$D$12&gt;$B23),0,MAX(0,MIN(1,'У4 Ввод'!$E$12-NETWORKDAYS('У4 Ввод'!$D$12,$B23)+1))/Настройки!$E$10*100)</f>
        <v>0</v>
      </c>
      <c r="H23" s="67" t="n">
        <f aca="false">IF(OR($D23=1,MONTH($B23)&lt;&gt;MONTH(StartDate),'У4 Ввод'!$D$13="",'У4 Ввод'!$E$13="",'У4 Ввод'!$D$13&gt;$B23),0,MAX(0,MIN(1,'У4 Ввод'!$E$13-NETWORKDAYS('У4 Ввод'!$D$13,$B23)+1))/Настройки!$E$10*100)</f>
        <v>0</v>
      </c>
      <c r="I23" s="67" t="n">
        <f aca="false">IF(OR($D23=1,MONTH($B23)&lt;&gt;MONTH(StartDate),'У4 Ввод'!$D$14="",'У4 Ввод'!$E$14="",'У4 Ввод'!$D$14&gt;$B23),0,MAX(0,MIN(1,'У4 Ввод'!$E$14-NETWORKDAYS('У4 Ввод'!$D$14,$B23)+1))/Настройки!$E$10*100)</f>
        <v>0</v>
      </c>
      <c r="J23" s="67" t="n">
        <f aca="false">IF(OR($D23=1,MONTH($B23)&lt;&gt;MONTH(StartDate),'У4 Ввод'!$D$15="",'У4 Ввод'!$E$15="",'У4 Ввод'!$D$15&gt;$B23),0,MAX(0,MIN(1,'У4 Ввод'!$E$15-NETWORKDAYS('У4 Ввод'!$D$15,$B23)+1))/Настройки!$E$10*100)</f>
        <v>0</v>
      </c>
      <c r="K23" s="67" t="n">
        <f aca="false">IF(OR($D23=1,MONTH($B23)&lt;&gt;MONTH(StartDate),'У4 Ввод'!$D$16="",'У4 Ввод'!$E$16="",'У4 Ввод'!$D$16&gt;$B23),0,MAX(0,MIN(1,'У4 Ввод'!$E$16-NETWORKDAYS('У4 Ввод'!$D$16,$B23)+1))/Настройки!$E$10*100)</f>
        <v>0</v>
      </c>
      <c r="L23" s="67" t="n">
        <f aca="false">IF(OR($D23=1,MONTH($B23)&lt;&gt;MONTH(StartDate),'У4 Ввод'!$D$17="",'У4 Ввод'!$E$17="",'У4 Ввод'!$D$17&gt;$B23),0,MAX(0,MIN(1,'У4 Ввод'!$E$17-NETWORKDAYS('У4 Ввод'!$D$17,$B23)+1))/Настройки!$E$10*100)</f>
        <v>0</v>
      </c>
      <c r="M23" s="67" t="n">
        <f aca="false">IF(OR($D23=1,MONTH($B23)&lt;&gt;MONTH(StartDate),'У4 Ввод'!$D$18="",'У4 Ввод'!$E$18="",'У4 Ввод'!$D$18&gt;$B23),0,MAX(0,MIN(1,'У4 Ввод'!$E$18-NETWORKDAYS('У4 Ввод'!$D$18,$B23)+1))/Настройки!$E$10*100)</f>
        <v>0</v>
      </c>
      <c r="N23" s="67" t="n">
        <f aca="false">IF(OR($D23=1,MONTH($B23)&lt;&gt;MONTH(StartDate),'У4 Ввод'!$D$19="",'У4 Ввод'!$E$19="",'У4 Ввод'!$D$19&gt;$B23),0,MAX(0,MIN(1,'У4 Ввод'!$E$19-NETWORKDAYS('У4 Ввод'!$D$19,$B23)+1))/Настройки!$E$10*100)</f>
        <v>0</v>
      </c>
      <c r="O23" s="67" t="n">
        <f aca="false">IF(OR($D23=1,MONTH($B23)&lt;&gt;MONTH(StartDate),'У4 Ввод'!$D$20="",'У4 Ввод'!$E$20="",'У4 Ввод'!$D$20&gt;$B23),0,MAX(0,MIN(1,'У4 Ввод'!$E$20-NETWORKDAYS('У4 Ввод'!$D$20,$B23)+1))/Настройки!$E$10*100)</f>
        <v>0</v>
      </c>
      <c r="P23" s="67" t="n">
        <f aca="false">IF(OR($D23=1,MONTH($B23)&lt;&gt;MONTH(StartDate),'У4 Ввод'!$D$21="",'У4 Ввод'!$E$21="",'У4 Ввод'!$D$21&gt;$B23),0,MAX(0,MIN(1,'У4 Ввод'!$E$21-NETWORKDAYS('У4 Ввод'!$D$21,$B23)+1))/Настройки!$E$10*100)</f>
        <v>0</v>
      </c>
      <c r="Q23" s="67" t="n">
        <f aca="false">IF(OR($D23=1,MONTH($B23)&lt;&gt;MONTH(StartDate),'У4 Ввод'!$D$22="",'У4 Ввод'!$E$22="",'У4 Ввод'!$D$22&gt;$B23),0,MAX(0,MIN(1,'У4 Ввод'!$E$22-NETWORKDAYS('У4 Ввод'!$D$22,$B23)+1))/Настройки!$E$10*100)</f>
        <v>0</v>
      </c>
      <c r="R23" s="67" t="n">
        <f aca="false">IF(OR($D23=1,MONTH($B23)&lt;&gt;MONTH(StartDate),'У4 Ввод'!$D$23="",'У4 Ввод'!$E$23="",'У4 Ввод'!$D$23&gt;$B23),0,MAX(0,MIN(1,'У4 Ввод'!$E$23-NETWORKDAYS('У4 Ввод'!$D$23,$B23)+1))/Настройки!$E$10*100)</f>
        <v>0</v>
      </c>
      <c r="S23" s="67" t="n">
        <f aca="false">IF(OR($D23=1,MONTH($B23)&lt;&gt;MONTH(StartDate),'У4 Ввод'!$D$24="",'У4 Ввод'!$E$24="",'У4 Ввод'!$D$24&gt;$B23),0,MAX(0,MIN(1,'У4 Ввод'!$E$24-NETWORKDAYS('У4 Ввод'!$D$24,$B23)+1))/Настройки!$E$10*100)</f>
        <v>0</v>
      </c>
      <c r="T23" s="67" t="n">
        <f aca="false">IF(OR($D23=1,MONTH($B23)&lt;&gt;MONTH(StartDate),'У4 Ввод'!$D$25="",'У4 Ввод'!$E$25="",'У4 Ввод'!$D$25&gt;$B23),0,MAX(0,MIN(1,'У4 Ввод'!$E$25-NETWORKDAYS('У4 Ввод'!$D$25,$B23)+1))/Настройки!$E$10*100)</f>
        <v>0</v>
      </c>
      <c r="U23" s="67" t="n">
        <f aca="false">IF(OR($D23=1,MONTH($B23)&lt;&gt;MONTH(StartDate),'У4 Ввод'!$D$26="",'У4 Ввод'!$E$26="",'У4 Ввод'!$D$26&gt;$B23),0,MAX(0,MIN(1,'У4 Ввод'!$E$26-NETWORKDAYS('У4 Ввод'!$D$26,$B23)+1))/Настройки!$E$10*100)</f>
        <v>0</v>
      </c>
      <c r="V23" s="67" t="n">
        <f aca="false">IF(OR($D23=1,MONTH($B23)&lt;&gt;MONTH(StartDate),'У4 Ввод'!$D$27="",'У4 Ввод'!$E$27="",'У4 Ввод'!$D$27&gt;$B23),0,MAX(0,MIN(1,'У4 Ввод'!$E$27-NETWORKDAYS('У4 Ввод'!$D$27,$B23)+1))/Настройки!$E$10*100)</f>
        <v>0</v>
      </c>
      <c r="W23" s="67" t="n">
        <f aca="false">IF(OR($D23=1,MONTH($B23)&lt;&gt;MONTH(StartDate),'У4 Ввод'!$D$28="",'У4 Ввод'!$E$28="",'У4 Ввод'!$D$28&gt;$B23),0,MAX(0,MIN(1,'У4 Ввод'!$E$28-NETWORKDAYS('У4 Ввод'!$D$28,$B23)+1))/Настройки!$E$10*100)</f>
        <v>0</v>
      </c>
      <c r="X23" s="67" t="n">
        <f aca="false">IF(OR($D23=1,MONTH($B23)&lt;&gt;MONTH(StartDate),'У4 Ввод'!$D$29="",'У4 Ввод'!$E$29="",'У4 Ввод'!$D$29&gt;$B23),0,MAX(0,MIN(1,'У4 Ввод'!$E$29-NETWORKDAYS('У4 Ввод'!$D$29,$B23)+1))/Настройки!$E$10*100)</f>
        <v>0</v>
      </c>
      <c r="Y23" s="67" t="n">
        <f aca="false">IF(OR($D23=1,MONTH($B23)&lt;&gt;MONTH(StartDate),'У4 Ввод'!$D$30="",'У4 Ввод'!$E$30="",'У4 Ввод'!$D$30&gt;$B23),0,MAX(0,MIN(1,'У4 Ввод'!$E$30-NETWORKDAYS('У4 Ввод'!$D$30,$B23)+1))/Настройки!$E$10*100)</f>
        <v>0</v>
      </c>
      <c r="Z23" s="67" t="n">
        <f aca="false">IF(OR($D23=1,MONTH($B23)&lt;&gt;MONTH(StartDate),'У4 Ввод'!$D$31="",'У4 Ввод'!$E$31="",'У4 Ввод'!$D$31&gt;$B23),0,MAX(0,MIN(1,'У4 Ввод'!$E$31-NETWORKDAYS('У4 Ввод'!$D$31,$B23)+1))/Настройки!$E$10*100)</f>
        <v>0</v>
      </c>
      <c r="AA23" s="67" t="n">
        <f aca="false">IF(OR($D23=1,MONTH($B23)&lt;&gt;MONTH(StartDate),'У4 Ввод'!$D$32="",'У4 Ввод'!$E$32="",'У4 Ввод'!$D$32&gt;$B23),0,MAX(0,MIN(1,'У4 Ввод'!$E$32-NETWORKDAYS('У4 Ввод'!$D$32,$B23)+1))/Настройки!$E$10*100)</f>
        <v>0</v>
      </c>
      <c r="AB23" s="67" t="n">
        <f aca="false">IF(OR($D23=1,MONTH($B23)&lt;&gt;MONTH(StartDate),'У4 Ввод'!$D$33="",'У4 Ввод'!$E$33="",'У4 Ввод'!$D$33&gt;$B23),0,MAX(0,MIN(1,'У4 Ввод'!$E$33-NETWORKDAYS('У4 Ввод'!$D$33,$B23)+1))/Настройки!$E$10*100)</f>
        <v>0</v>
      </c>
      <c r="AC23" s="67" t="n">
        <f aca="false">IF(OR($D23=1,MONTH($B23)&lt;&gt;MONTH(StartDate),'У4 Ввод'!$D$34="",'У4 Ввод'!$E$34="",'У4 Ввод'!$D$34&gt;$B23),0,MAX(0,MIN(1,'У4 Ввод'!$E$34-NETWORKDAYS('У4 Ввод'!$D$34,$B23)+1))/Настройки!$E$10*100)</f>
        <v>0</v>
      </c>
      <c r="AD23" s="67" t="n">
        <f aca="false">IF(OR($D23=1,MONTH($B23)&lt;&gt;MONTH(StartDate),'У4 Ввод'!$D$35="",'У4 Ввод'!$E$35="",'У4 Ввод'!$D$35&gt;$B23),0,MAX(0,MIN(1,'У4 Ввод'!$E$35-NETWORKDAYS('У4 Ввод'!$D$35,$B23)+1))/Настройки!$E$10*100)</f>
        <v>0</v>
      </c>
      <c r="AE23" s="67" t="n">
        <f aca="false">IF(OR($D23=1,MONTH($B23)&lt;&gt;MONTH(StartDate),'У4 Ввод'!$D$36="",'У4 Ввод'!$E$36="",'У4 Ввод'!$D$36&gt;$B23),0,MAX(0,MIN(1,'У4 Ввод'!$E$36-NETWORKDAYS('У4 Ввод'!$D$36,$B23)+1))/Настройки!$E$10*100)</f>
        <v>0</v>
      </c>
      <c r="AF23" s="67" t="n">
        <f aca="false">IF(OR($D23=1,MONTH($B23)&lt;&gt;MONTH(StartDate),'У4 Ввод'!$D$37="",'У4 Ввод'!$E$37="",'У4 Ввод'!$D$37&gt;$B23),0,MAX(0,MIN(1,'У4 Ввод'!$E$37-NETWORKDAYS('У4 Ввод'!$D$37,$B23)+1))/Настройки!$E$10*100)</f>
        <v>0</v>
      </c>
      <c r="AG23" s="67" t="n">
        <f aca="false">IF(OR($D23=1,MONTH($B23)&lt;&gt;MONTH(StartDate),'У4 Ввод'!$D$38="",'У4 Ввод'!$E$38="",'У4 Ввод'!$D$38&gt;$B23),0,MAX(0,MIN(1,'У4 Ввод'!$E$38-NETWORKDAYS('У4 Ввод'!$D$38,$B23)+1))/Настройки!$E$10*100)</f>
        <v>0</v>
      </c>
      <c r="AH23" s="67" t="n">
        <f aca="false">IF(OR($D23=1,MONTH($B23)&lt;&gt;MONTH(StartDate),'У4 Ввод'!$D$39="",'У4 Ввод'!$E$39="",'У4 Ввод'!$D$39&gt;$B23),0,MAX(0,MIN(1,'У4 Ввод'!$E$39-NETWORKDAYS('У4 Ввод'!$D$39,$B23)+1))/Настройки!$E$10*100)</f>
        <v>0</v>
      </c>
      <c r="AI23" s="67" t="n">
        <f aca="false">IF(OR($D23=1,MONTH($B23)&lt;&gt;MONTH(StartDate),'У4 Ввод'!$D$40="",'У4 Ввод'!$E$40="",'У4 Ввод'!$D$40&gt;$B23),0,MAX(0,MIN(1,'У4 Ввод'!$E$40-NETWORKDAYS('У4 Ввод'!$D$40,$B23)+1))/Настройки!$E$10*100)</f>
        <v>0</v>
      </c>
      <c r="AJ23" s="67" t="n">
        <f aca="false">IF(OR($D23=1,MONTH($B23)&lt;&gt;MONTH(StartDate),'У4 Ввод'!$D$41="",'У4 Ввод'!$E$41="",'У4 Ввод'!$D$41&gt;$B23),0,MAX(0,MIN(1,'У4 Ввод'!$E$41-NETWORKDAYS('У4 Ввод'!$D$41,$B23)+1))/Настройки!$E$10*100)</f>
        <v>0</v>
      </c>
      <c r="AK23" s="67" t="n">
        <f aca="false">IF(OR($D23=1,MONTH($B23)&lt;&gt;MONTH(StartDate),'У4 Ввод'!$D$42="",'У4 Ввод'!$E$42="",'У4 Ввод'!$D$42&gt;$B23),0,MAX(0,MIN(1,'У4 Ввод'!$E$42-NETWORKDAYS('У4 Ввод'!$D$42,$B23)+1))/Настройки!$E$10*100)</f>
        <v>0</v>
      </c>
      <c r="AL23" s="67" t="n">
        <f aca="false">IF(OR($D23=1,MONTH($B23)&lt;&gt;MONTH(StartDate),'У4 Ввод'!$D$43="",'У4 Ввод'!$E$43="",'У4 Ввод'!$D$43&gt;$B23),0,MAX(0,MIN(1,'У4 Ввод'!$E$43-NETWORKDAYS('У4 Ввод'!$D$43,$B23)+1))/Настройки!$E$10*100)</f>
        <v>0</v>
      </c>
      <c r="AM23" s="67" t="n">
        <f aca="false">IF(OR($D23=1,MONTH($B23)&lt;&gt;MONTH(StartDate),'У4 Ввод'!$D$44="",'У4 Ввод'!$E$44="",'У4 Ввод'!$D$44&gt;$B23),0,MAX(0,MIN(1,'У4 Ввод'!$E$44-NETWORKDAYS('У4 Ввод'!$D$44,$B23)+1))/Настройки!$E$10*100)</f>
        <v>0</v>
      </c>
      <c r="AN23" s="67" t="n">
        <f aca="false">IF(OR($D23=1,MONTH($B23)&lt;&gt;MONTH(StartDate),'У4 Ввод'!$D$45="",'У4 Ввод'!$E$45="",'У4 Ввод'!$D$45&gt;$B23),0,MAX(0,MIN(1,'У4 Ввод'!$E$45-NETWORKDAYS('У4 Ввод'!$D$45,$B23)+1))/Настройки!$E$10*100)</f>
        <v>0</v>
      </c>
      <c r="AO23" s="67" t="n">
        <f aca="false">IF(OR($D23=1,MONTH($B23)&lt;&gt;MONTH(StartDate),'У4 Ввод'!$D$46="",'У4 Ввод'!$E$46="",'У4 Ввод'!$D$46&gt;$B23),0,MAX(0,MIN(1,'У4 Ввод'!$E$46-NETWORKDAYS('У4 Ввод'!$D$46,$B23)+1))/Настройки!$E$10*100)</f>
        <v>0</v>
      </c>
      <c r="AP23" s="67" t="n">
        <f aca="false">IF(OR($D23=1,MONTH($B23)&lt;&gt;MONTH(StartDate),'У4 Ввод'!$D$47="",'У4 Ввод'!$E$47="",'У4 Ввод'!$D$47&gt;$B23),0,MAX(0,MIN(1,'У4 Ввод'!$E$47-NETWORKDAYS('У4 Ввод'!$D$47,$B23)+1))/Настройки!$E$10*100)</f>
        <v>0</v>
      </c>
      <c r="AQ23" s="67" t="n">
        <f aca="false">IF(OR($D23=1,MONTH($B23)&lt;&gt;MONTH(StartDate),'У4 Ввод'!$D$48="",'У4 Ввод'!$E$48="",'У4 Ввод'!$D$48&gt;$B23),0,MAX(0,MIN(1,'У4 Ввод'!$E$48-NETWORKDAYS('У4 Ввод'!$D$48,$B23)+1))/Настройки!$E$10*100)</f>
        <v>0</v>
      </c>
      <c r="AR23" s="67" t="n">
        <f aca="false">IF(OR($D23=1,MONTH($B23)&lt;&gt;MONTH(StartDate),'У4 Ввод'!$D$49="",'У4 Ввод'!$E$49="",'У4 Ввод'!$D$49&gt;$B23),0,MAX(0,MIN(1,'У4 Ввод'!$E$49-NETWORKDAYS('У4 Ввод'!$D$49,$B23)+1))/Настройки!$E$10*100)</f>
        <v>0</v>
      </c>
      <c r="AS23" s="67" t="n">
        <f aca="false">IF(OR($D23=1,MONTH($B23)&lt;&gt;MONTH(StartDate),'У4 Ввод'!$D$50="",'У4 Ввод'!$E$50="",'У4 Ввод'!$D$50&gt;$B23),0,MAX(0,MIN(1,'У4 Ввод'!$E$50-NETWORKDAYS('У4 Ввод'!$D$50,$B23)+1))/Настройки!$E$10*100)</f>
        <v>0</v>
      </c>
      <c r="AT23" s="67" t="n">
        <f aca="false">IF(OR($D23=1,MONTH($B23)&lt;&gt;MONTH(StartDate),'У4 Ввод'!$D$51="",'У4 Ввод'!$E$51="",'У4 Ввод'!$D$51&gt;$B23),0,MAX(0,MIN(1,'У4 Ввод'!$E$51-NETWORKDAYS('У4 Ввод'!$D$51,$B23)+1))/Настройки!$E$10*100)</f>
        <v>0</v>
      </c>
      <c r="AU23" s="67" t="n">
        <f aca="false">IF(OR($D23=1,MONTH($B23)&lt;&gt;MONTH(StartDate),'У4 Ввод'!$D$52="",'У4 Ввод'!$E$52="",'У4 Ввод'!$D$52&gt;$B23),0,MAX(0,MIN(1,'У4 Ввод'!$E$52-NETWORKDAYS('У4 Ввод'!$D$52,$B23)+1))/Настройки!$E$10*100)</f>
        <v>0</v>
      </c>
      <c r="AV23" s="67" t="n">
        <f aca="false">IF(OR($D23=1,MONTH($B23)&lt;&gt;MONTH(StartDate),'У4 Ввод'!$D$53="",'У4 Ввод'!$E$53="",'У4 Ввод'!$D$53&gt;$B23),0,MAX(0,MIN(1,'У4 Ввод'!$E$53-NETWORKDAYS('У4 Ввод'!$D$53,$B23)+1))/Настройки!$E$10*100)</f>
        <v>0</v>
      </c>
      <c r="AW23" s="67" t="n">
        <f aca="false">IF(OR($D23=1,MONTH($B23)&lt;&gt;MONTH(StartDate),'У4 Ввод'!$D$54="",'У4 Ввод'!$E$54="",'У4 Ввод'!$D$54&gt;$B23),0,MAX(0,MIN(1,'У4 Ввод'!$E$54-NETWORKDAYS('У4 Ввод'!$D$54,$B23)+1))/Настройки!$E$10*100)</f>
        <v>0</v>
      </c>
      <c r="AX23" s="67" t="n">
        <f aca="false">IF(OR($D23=1,MONTH($B23)&lt;&gt;MONTH(StartDate),'У4 Ввод'!$D$55="",'У4 Ввод'!$E$55="",'У4 Ввод'!$D$55&gt;$B23),0,MAX(0,MIN(1,'У4 Ввод'!$E$55-NETWORKDAYS('У4 Ввод'!$D$55,$B23)+1))/Настройки!$E$10*100)</f>
        <v>0</v>
      </c>
      <c r="AY23" s="67" t="n">
        <f aca="false">IF(OR($D23=1,MONTH($B23)&lt;&gt;MONTH(StartDate),'У4 Ввод'!$D$56="",'У4 Ввод'!$E$56="",'У4 Ввод'!$D$56&gt;$B23),0,MAX(0,MIN(1,'У4 Ввод'!$E$56-NETWORKDAYS('У4 Ввод'!$D$56,$B23)+1))/Настройки!$E$10*100)</f>
        <v>0</v>
      </c>
      <c r="AZ23" s="67" t="n">
        <f aca="false">IF(OR($D23=1,MONTH($B23)&lt;&gt;MONTH(StartDate),'У4 Ввод'!$D$57="",'У4 Ввод'!$E$57="",'У4 Ввод'!$D$57&gt;$B23),0,MAX(0,MIN(1,'У4 Ввод'!$E$57-NETWORKDAYS('У4 Ввод'!$D$57,$B23)+1))/Настройки!$E$10*100)</f>
        <v>0</v>
      </c>
      <c r="BA23" s="67" t="n">
        <f aca="false">IF(OR($D23=1,MONTH($B23)&lt;&gt;MONTH(StartDate),'У4 Ввод'!$D$58="",'У4 Ввод'!$E$58="",'У4 Ввод'!$D$58&gt;$B23),0,MAX(0,MIN(1,'У4 Ввод'!$E$58-NETWORKDAYS('У4 Ввод'!$D$58,$B23)+1))/Настройки!$E$10*100)</f>
        <v>0</v>
      </c>
      <c r="BB23" s="67" t="n">
        <f aca="false">IF(OR($D23=1,MONTH($B23)&lt;&gt;MONTH(StartDate),'У4 Ввод'!$D$59="",'У4 Ввод'!$E$59="",'У4 Ввод'!$D$59&gt;$B23),0,MAX(0,MIN(1,'У4 Ввод'!$E$59-NETWORKDAYS('У4 Ввод'!$D$59,$B23)+1))/Настройки!$E$10*100)</f>
        <v>0</v>
      </c>
      <c r="BC23" s="67" t="n">
        <f aca="false">IF(OR($D23=1,MONTH($B23)&lt;&gt;MONTH(StartDate),'У4 Ввод'!$D$60="",'У4 Ввод'!$E$60="",'У4 Ввод'!$D$60&gt;$B23),0,MAX(0,MIN(1,'У4 Ввод'!$E$60-NETWORKDAYS('У4 Ввод'!$D$60,$B23)+1))/Настройки!$E$10*100)</f>
        <v>0</v>
      </c>
      <c r="BD23" s="67" t="n">
        <f aca="false">IF(OR($D23=1,MONTH($B23)&lt;&gt;MONTH(StartDate),'У4 Ввод'!$D$61="",'У4 Ввод'!$E$61="",'У4 Ввод'!$D$61&gt;$B23),0,MAX(0,MIN(1,'У4 Ввод'!$E$61-NETWORKDAYS('У4 Ввод'!$D$61,$B23)+1))/Настройки!$E$10*100)</f>
        <v>0</v>
      </c>
      <c r="BE23" s="67" t="n">
        <f aca="false">IF(OR($D23=1,MONTH($B23)&lt;&gt;MONTH(StartDate),'У4 Ввод'!$D$62="",'У4 Ввод'!$E$62="",'У4 Ввод'!$D$62&gt;$B23),0,MAX(0,MIN(1,'У4 Ввод'!$E$62-NETWORKDAYS('У4 Ввод'!$D$62,$B23)+1))/Настройки!$E$10*100)</f>
        <v>0</v>
      </c>
      <c r="BF23" s="67" t="n">
        <f aca="false">IF(OR($D23=1,MONTH($B23)&lt;&gt;MONTH(StartDate),'У4 Ввод'!$D$63="",'У4 Ввод'!$E$63="",'У4 Ввод'!$D$63&gt;$B23),0,MAX(0,MIN(1,'У4 Ввод'!$E$63-NETWORKDAYS('У4 Ввод'!$D$63,$B23)+1))/Настройки!$E$10*100)</f>
        <v>0</v>
      </c>
      <c r="BG23" s="67" t="n">
        <f aca="false">IF(OR($D23=1,MONTH($B23)&lt;&gt;MONTH(StartDate),'У4 Ввод'!$D$64="",'У4 Ввод'!$E$64="",'У4 Ввод'!$D$64&gt;$B23),0,MAX(0,MIN(1,'У4 Ввод'!$E$64-NETWORKDAYS('У4 Ввод'!$D$64,$B23)+1))/Настройки!$E$10*100)</f>
        <v>0</v>
      </c>
      <c r="BH23" s="67" t="n">
        <f aca="false">IF(OR($D23=1,MONTH($B23)&lt;&gt;MONTH(StartDate),'У4 Ввод'!$D$65="",'У4 Ввод'!$E$65="",'У4 Ввод'!$D$65&gt;$B23),0,MAX(0,MIN(1,'У4 Ввод'!$E$65-NETWORKDAYS('У4 Ввод'!$D$65,$B23)+1))/Настройки!$E$10*100)</f>
        <v>0</v>
      </c>
      <c r="BI23" s="67" t="n">
        <f aca="false">IF(OR($D23=1,MONTH($B23)&lt;&gt;MONTH(StartDate),'У4 Ввод'!$D$66="",'У4 Ввод'!$E$66="",'У4 Ввод'!$D$66&gt;$B23),0,MAX(0,MIN(1,'У4 Ввод'!$E$66-NETWORKDAYS('У4 Ввод'!$D$66,$B23)+1))/Настройки!$E$10*100)</f>
        <v>0</v>
      </c>
      <c r="BJ23" s="67" t="n">
        <f aca="false">IF(OR($D23=1,MONTH($B23)&lt;&gt;MONTH(StartDate),'У4 Ввод'!$D$67="",'У4 Ввод'!$E$67="",'У4 Ввод'!$D$67&gt;$B23),0,MAX(0,MIN(1,'У4 Ввод'!$E$67-NETWORKDAYS('У4 Ввод'!$D$67,$B23)+1))/Настройки!$E$10*100)</f>
        <v>0</v>
      </c>
      <c r="BK23" s="67" t="n">
        <f aca="false">IF(OR($D23=1,MONTH($B23)&lt;&gt;MONTH(StartDate),'У4 Ввод'!$D$68="",'У4 Ввод'!$E$68="",'У4 Ввод'!$D$68&gt;$B23),0,MAX(0,MIN(1,'У4 Ввод'!$E$68-NETWORKDAYS('У4 Ввод'!$D$68,$B23)+1))/Настройки!$E$10*100)</f>
        <v>0</v>
      </c>
      <c r="BL23" s="67" t="n">
        <f aca="false">IF(OR($D23=1,MONTH($B23)&lt;&gt;MONTH(StartDate),'У4 Ввод'!$D$69="",'У4 Ввод'!$E$69="",'У4 Ввод'!$D$69&gt;$B23),0,MAX(0,MIN(1,'У4 Ввод'!$E$69-NETWORKDAYS('У4 Ввод'!$D$69,$B23)+1))/Настройки!$E$10*100)</f>
        <v>0</v>
      </c>
      <c r="BM23" s="67" t="n">
        <f aca="false">IF(OR($D23=1,MONTH($B23)&lt;&gt;MONTH(StartDate),'У4 Ввод'!$D$70="",'У4 Ввод'!$E$70="",'У4 Ввод'!$D$70&gt;$B23),0,MAX(0,MIN(1,'У4 Ввод'!$E$70-NETWORKDAYS('У4 Ввод'!$D$70,$B23)+1))/Настройки!$E$10*100)</f>
        <v>0</v>
      </c>
      <c r="BN23" s="67" t="n">
        <f aca="false">IF(OR($D23=1,MONTH($B23)&lt;&gt;MONTH(StartDate),'У4 Ввод'!$D$71="",'У4 Ввод'!$E$71="",'У4 Ввод'!$D$71&gt;$B23),0,MAX(0,MIN(1,'У4 Ввод'!$E$71-NETWORKDAYS('У4 Ввод'!$D$71,$B23)+1))/Настройки!$E$10*100)</f>
        <v>0</v>
      </c>
      <c r="BO23" s="67" t="n">
        <f aca="false">IF(OR($D23=1,MONTH($B23)&lt;&gt;MONTH(StartDate),'У4 Ввод'!$D$72="",'У4 Ввод'!$E$72="",'У4 Ввод'!$D$72&gt;$B23),0,MAX(0,MIN(1,'У4 Ввод'!$E$72-NETWORKDAYS('У4 Ввод'!$D$72,$B23)+1))/Настройки!$E$10*100)</f>
        <v>0</v>
      </c>
      <c r="BP23" s="67" t="n">
        <f aca="false">IF(OR($D23=1,MONTH($B23)&lt;&gt;MONTH(StartDate),'У4 Ввод'!$D$73="",'У4 Ввод'!$E$73="",'У4 Ввод'!$D$73&gt;$B23),0,MAX(0,MIN(1,'У4 Ввод'!$E$73-NETWORKDAYS('У4 Ввод'!$D$73,$B23)+1))/Настройки!$E$10*100)</f>
        <v>0</v>
      </c>
      <c r="BQ23" s="67" t="n">
        <f aca="false">IF(OR($D23=1,MONTH($B23)&lt;&gt;MONTH(StartDate),'У4 Ввод'!$D$74="",'У4 Ввод'!$E$74="",'У4 Ввод'!$D$74&gt;$B23),0,MAX(0,MIN(1,'У4 Ввод'!$E$74-NETWORKDAYS('У4 Ввод'!$D$74,$B23)+1))/Настройки!$E$10*100)</f>
        <v>0</v>
      </c>
      <c r="BR23" s="67" t="n">
        <f aca="false">IF(OR($D23=1,MONTH($B23)&lt;&gt;MONTH(StartDate),'У4 Ввод'!$D$75="",'У4 Ввод'!$E$75="",'У4 Ввод'!$D$75&gt;$B23),0,MAX(0,MIN(1,'У4 Ввод'!$E$75-NETWORKDAYS('У4 Ввод'!$D$75,$B23)+1))/Настройки!$E$10*100)</f>
        <v>0</v>
      </c>
      <c r="BS23" s="67" t="n">
        <f aca="false">IF(OR($D23=1,MONTH($B23)&lt;&gt;MONTH(StartDate),'У4 Ввод'!$D$76="",'У4 Ввод'!$E$76="",'У4 Ввод'!$D$76&gt;$B23),0,MAX(0,MIN(1,'У4 Ввод'!$E$76-NETWORKDAYS('У4 Ввод'!$D$76,$B23)+1))/Настройки!$E$10*100)</f>
        <v>0</v>
      </c>
      <c r="BT23" s="67" t="n">
        <f aca="false">IF(OR($D23=1,MONTH($B23)&lt;&gt;MONTH(StartDate),'У4 Ввод'!$D$77="",'У4 Ввод'!$E$77="",'У4 Ввод'!$D$77&gt;$B23),0,MAX(0,MIN(1,'У4 Ввод'!$E$77-NETWORKDAYS('У4 Ввод'!$D$77,$B23)+1))/Настройки!$E$10*100)</f>
        <v>0</v>
      </c>
      <c r="BU23" s="67" t="n">
        <f aca="false">IF(OR($D23=1,MONTH($B23)&lt;&gt;MONTH(StartDate),'У4 Ввод'!$D$78="",'У4 Ввод'!$E$78="",'У4 Ввод'!$D$78&gt;$B23),0,MAX(0,MIN(1,'У4 Ввод'!$E$78-NETWORKDAYS('У4 Ввод'!$D$78,$B23)+1))/Настройки!$E$10*100)</f>
        <v>0</v>
      </c>
      <c r="BV23" s="67" t="n">
        <f aca="false">IF(OR($D23=1,MONTH($B23)&lt;&gt;MONTH(StartDate),'У4 Ввод'!$D$79="",'У4 Ввод'!$E$79="",'У4 Ввод'!$D$79&gt;$B23),0,MAX(0,MIN(1,'У4 Ввод'!$E$79-NETWORKDAYS('У4 Ввод'!$D$79,$B23)+1))/Настройки!$E$10*100)</f>
        <v>0</v>
      </c>
      <c r="BW23" s="67" t="n">
        <f aca="false">IF(OR($D23=1,MONTH($B23)&lt;&gt;MONTH(StartDate),'У4 Ввод'!$D$80="",'У4 Ввод'!$E$80="",'У4 Ввод'!$D$80&gt;$B23),0,MAX(0,MIN(1,'У4 Ввод'!$E$80-NETWORKDAYS('У4 Ввод'!$D$80,$B23)+1))/Настройки!$E$10*100)</f>
        <v>0</v>
      </c>
      <c r="BX23" s="67" t="n">
        <f aca="false">IF(OR($D23=1,MONTH($B23)&lt;&gt;MONTH(StartDate),'У4 Ввод'!$D$81="",'У4 Ввод'!$E$81="",'У4 Ввод'!$D$81&gt;$B23),0,MAX(0,MIN(1,'У4 Ввод'!$E$81-NETWORKDAYS('У4 Ввод'!$D$81,$B23)+1))/Настройки!$E$10*100)</f>
        <v>0</v>
      </c>
      <c r="BY23" s="67" t="n">
        <f aca="false">IF(OR($D23=1,MONTH($B23)&lt;&gt;MONTH(StartDate),'У4 Ввод'!$D$82="",'У4 Ввод'!$E$82="",'У4 Ввод'!$D$82&gt;$B23),0,MAX(0,MIN(1,'У4 Ввод'!$E$82-NETWORKDAYS('У4 Ввод'!$D$82,$B23)+1))/Настройки!$E$10*100)</f>
        <v>0</v>
      </c>
      <c r="BZ23" s="67" t="n">
        <f aca="false">IF(OR($D23=1,MONTH($B23)&lt;&gt;MONTH(StartDate),'У4 Ввод'!$D$83="",'У4 Ввод'!$E$83="",'У4 Ввод'!$D$83&gt;$B23),0,MAX(0,MIN(1,'У4 Ввод'!$E$83-NETWORKDAYS('У4 Ввод'!$D$83,$B23)+1))/Настройки!$E$10*100)</f>
        <v>0</v>
      </c>
      <c r="CA23" s="67" t="n">
        <f aca="false">IF(OR($D23=1,MONTH($B23)&lt;&gt;MONTH(StartDate),'У4 Ввод'!$D$84="",'У4 Ввод'!$E$84="",'У4 Ввод'!$D$84&gt;$B23),0,MAX(0,MIN(1,'У4 Ввод'!$E$84-NETWORKDAYS('У4 Ввод'!$D$84,$B23)+1))/Настройки!$E$10*100)</f>
        <v>0</v>
      </c>
      <c r="CB23" s="67" t="n">
        <f aca="false">IF(OR($D23=1,MONTH($B23)&lt;&gt;MONTH(StartDate),'У4 Ввод'!$D$85="",'У4 Ввод'!$E$85="",'У4 Ввод'!$D$85&gt;$B23),0,MAX(0,MIN(1,'У4 Ввод'!$E$85-NETWORKDAYS('У4 Ввод'!$D$85,$B23)+1))/Настройки!$E$10*100)</f>
        <v>0</v>
      </c>
      <c r="CC23" s="67" t="n">
        <f aca="false">IF(OR($D23=1,MONTH($B23)&lt;&gt;MONTH(StartDate),'У4 Ввод'!$D$86="",'У4 Ввод'!$E$86="",'У4 Ввод'!$D$86&gt;$B23),0,MAX(0,MIN(1,'У4 Ввод'!$E$86-NETWORKDAYS('У4 Ввод'!$D$86,$B23)+1))/Настройки!$E$10*100)</f>
        <v>0</v>
      </c>
      <c r="CD23" s="67" t="n">
        <f aca="false">IF(OR($D23=1,MONTH($B23)&lt;&gt;MONTH(StartDate),'У4 Ввод'!$D$87="",'У4 Ввод'!$E$87="",'У4 Ввод'!$D$87&gt;$B23),0,MAX(0,MIN(1,'У4 Ввод'!$E$87-NETWORKDAYS('У4 Ввод'!$D$87,$B23)+1))/Настройки!$E$10*100)</f>
        <v>0</v>
      </c>
      <c r="CE23" s="67" t="n">
        <f aca="false">IF(OR($D23=1,MONTH($B23)&lt;&gt;MONTH(StartDate),'У4 Ввод'!$D$88="",'У4 Ввод'!$E$88="",'У4 Ввод'!$D$88&gt;$B23),0,MAX(0,MIN(1,'У4 Ввод'!$E$88-NETWORKDAYS('У4 Ввод'!$D$88,$B23)+1))/Настройки!$E$10*100)</f>
        <v>0</v>
      </c>
      <c r="CF23" s="67" t="n">
        <f aca="false">IF(OR($D23=1,MONTH($B23)&lt;&gt;MONTH(StartDate),'У4 Ввод'!$D$89="",'У4 Ввод'!$E$89="",'У4 Ввод'!$D$89&gt;$B23),0,MAX(0,MIN(1,'У4 Ввод'!$E$89-NETWORKDAYS('У4 Ввод'!$D$89,$B23)+1))/Настройки!$E$10*100)</f>
        <v>0</v>
      </c>
      <c r="CG23" s="67" t="n">
        <f aca="false">IF(OR($D23=1,MONTH($B23)&lt;&gt;MONTH(StartDate),'У4 Ввод'!$D$90="",'У4 Ввод'!$E$90="",'У4 Ввод'!$D$90&gt;$B23),0,MAX(0,MIN(1,'У4 Ввод'!$E$90-NETWORKDAYS('У4 Ввод'!$D$90,$B23)+1))/Настройки!$E$10*100)</f>
        <v>0</v>
      </c>
      <c r="CH23" s="67" t="n">
        <f aca="false">IF(OR($D23=1,MONTH($B23)&lt;&gt;MONTH(StartDate),'У4 Ввод'!$D$91="",'У4 Ввод'!$E$91="",'У4 Ввод'!$D$91&gt;$B23),0,MAX(0,MIN(1,'У4 Ввод'!$E$91-NETWORKDAYS('У4 Ввод'!$D$91,$B23)+1))/Настройки!$E$10*100)</f>
        <v>0</v>
      </c>
      <c r="CI23" s="67" t="n">
        <f aca="false">IF(OR($D23=1,MONTH($B23)&lt;&gt;MONTH(StartDate),'У4 Ввод'!$D$92="",'У4 Ввод'!$E$92="",'У4 Ввод'!$D$92&gt;$B23),0,MAX(0,MIN(1,'У4 Ввод'!$E$92-NETWORKDAYS('У4 Ввод'!$D$92,$B23)+1))/Настройки!$E$10*100)</f>
        <v>0</v>
      </c>
      <c r="CJ23" s="67" t="n">
        <f aca="false">IF(OR($D23=1,MONTH($B23)&lt;&gt;MONTH(StartDate),'У4 Ввод'!$D$93="",'У4 Ввод'!$E$93="",'У4 Ввод'!$D$93&gt;$B23),0,MAX(0,MIN(1,'У4 Ввод'!$E$93-NETWORKDAYS('У4 Ввод'!$D$93,$B23)+1))/Настройки!$E$10*100)</f>
        <v>0</v>
      </c>
      <c r="CK23" s="67" t="n">
        <f aca="false">IF(OR($D23=1,MONTH($B23)&lt;&gt;MONTH(StartDate),'У4 Ввод'!$D$94="",'У4 Ввод'!$E$94="",'У4 Ввод'!$D$94&gt;$B23),0,MAX(0,MIN(1,'У4 Ввод'!$E$94-NETWORKDAYS('У4 Ввод'!$D$94,$B23)+1))/Настройки!$E$10*100)</f>
        <v>0</v>
      </c>
      <c r="CL23" s="67" t="n">
        <f aca="false">IF(OR($D23=1,MONTH($B23)&lt;&gt;MONTH(StartDate),'У4 Ввод'!$D$95="",'У4 Ввод'!$E$95="",'У4 Ввод'!$D$95&gt;$B23),0,MAX(0,MIN(1,'У4 Ввод'!$E$95-NETWORKDAYS('У4 Ввод'!$D$95,$B23)+1))/Настройки!$E$10*100)</f>
        <v>0</v>
      </c>
      <c r="CM23" s="67" t="n">
        <f aca="false">IF(OR($D23=1,MONTH($B23)&lt;&gt;MONTH(StartDate),'У4 Ввод'!$D$96="",'У4 Ввод'!$E$96="",'У4 Ввод'!$D$96&gt;$B23),0,MAX(0,MIN(1,'У4 Ввод'!$E$96-NETWORKDAYS('У4 Ввод'!$D$96,$B23)+1))/Настройки!$E$10*100)</f>
        <v>0</v>
      </c>
      <c r="CN23" s="67" t="n">
        <f aca="false">IF(OR($D23=1,MONTH($B23)&lt;&gt;MONTH(StartDate),'У4 Ввод'!$D$97="",'У4 Ввод'!$E$97="",'У4 Ввод'!$D$97&gt;$B23),0,MAX(0,MIN(1,'У4 Ввод'!$E$97-NETWORKDAYS('У4 Ввод'!$D$97,$B23)+1))/Настройки!$E$10*100)</f>
        <v>0</v>
      </c>
      <c r="CO23" s="67" t="n">
        <f aca="false">IF(OR($D23=1,MONTH($B23)&lt;&gt;MONTH(StartDate),'У4 Ввод'!$D$98="",'У4 Ввод'!$E$98="",'У4 Ввод'!$D$98&gt;$B23),0,MAX(0,MIN(1,'У4 Ввод'!$E$98-NETWORKDAYS('У4 Ввод'!$D$98,$B23)+1))/Настройки!$E$10*100)</f>
        <v>0</v>
      </c>
      <c r="CP23" s="67" t="n">
        <f aca="false">IF(OR($D23=1,MONTH($B23)&lt;&gt;MONTH(StartDate),'У4 Ввод'!$D$99="",'У4 Ввод'!$E$99="",'У4 Ввод'!$D$99&gt;$B23),0,MAX(0,MIN(1,'У4 Ввод'!$E$99-NETWORKDAYS('У4 Ввод'!$D$99,$B23)+1))/Настройки!$E$10*100)</f>
        <v>0</v>
      </c>
      <c r="CQ23" s="67" t="n">
        <f aca="false">IF(OR($D23=1,MONTH($B23)&lt;&gt;MONTH(StartDate),'У4 Ввод'!$D$100="",'У4 Ввод'!$E$100="",'У4 Ввод'!$D$100&gt;$B23),0,MAX(0,MIN(1,'У4 Ввод'!$E$100-NETWORKDAYS('У4 Ввод'!$D$100,$B23)+1))/Настройки!$E$10*100)</f>
        <v>0</v>
      </c>
      <c r="CR23" s="67" t="n">
        <f aca="false">IF(OR($D23=1,MONTH($B23)&lt;&gt;MONTH(StartDate),'У4 Ввод'!$D$101="",'У4 Ввод'!$E$101="",'У4 Ввод'!$D$101&gt;$B23),0,MAX(0,MIN(1,'У4 Ввод'!$E$101-NETWORKDAYS('У4 Ввод'!$D$101,$B23)+1))/Настройки!$E$10*100)</f>
        <v>0</v>
      </c>
      <c r="CS23" s="67" t="n">
        <f aca="false">IF(OR($D23=1,MONTH($B23)&lt;&gt;MONTH(StartDate),'У4 Ввод'!$D$102="",'У4 Ввод'!$E$102="",'У4 Ввод'!$D$102&gt;$B23),0,MAX(0,MIN(1,'У4 Ввод'!$E$102-NETWORKDAYS('У4 Ввод'!$D$102,$B23)+1))/Настройки!$E$10*100)</f>
        <v>0</v>
      </c>
      <c r="CT23" s="67" t="n">
        <f aca="false">IF(OR($D23=1,MONTH($B23)&lt;&gt;MONTH(StartDate),'У4 Ввод'!$D$103="",'У4 Ввод'!$E$103="",'У4 Ввод'!$D$103&gt;$B23),0,MAX(0,MIN(1,'У4 Ввод'!$E$103-NETWORKDAYS('У4 Ввод'!$D$103,$B23)+1))/Настройки!$E$10*100)</f>
        <v>0</v>
      </c>
      <c r="CU23" s="67" t="n">
        <f aca="false">IF(OR($D23=1,MONTH($B23)&lt;&gt;MONTH(StartDate),'У4 Ввод'!$D$104="",'У4 Ввод'!$E$104="",'У4 Ввод'!$D$104&gt;$B23),0,MAX(0,MIN(1,'У4 Ввод'!$E$104-NETWORKDAYS('У4 Ввод'!$D$104,$B23)+1))/Настройки!$E$10*100)</f>
        <v>0</v>
      </c>
      <c r="CV23" s="67" t="n">
        <f aca="false">IF(OR($D23=1,MONTH($B23)&lt;&gt;MONTH(StartDate),'У4 Ввод'!$D$105="",'У4 Ввод'!$E$105="",'У4 Ввод'!$D$105&gt;$B23),0,MAX(0,MIN(1,'У4 Ввод'!$E$105-NETWORKDAYS('У4 Ввод'!$D$105,$B23)+1))/Настройки!$E$10*100)</f>
        <v>0</v>
      </c>
      <c r="CW23" s="67" t="n">
        <f aca="false">IF(OR($D23=1,MONTH($B23)&lt;&gt;MONTH(StartDate),'У4 Ввод'!$D$106="",'У4 Ввод'!$E$106="",'У4 Ввод'!$D$106&gt;$B23),0,MAX(0,MIN(1,'У4 Ввод'!$E$106-NETWORKDAYS('У4 Ввод'!$D$106,$B23)+1))/Настройки!$E$10*100)</f>
        <v>0</v>
      </c>
      <c r="CX23" s="67" t="n">
        <f aca="false">IF(OR($D23=1,MONTH($B23)&lt;&gt;MONTH(StartDate),'У4 Ввод'!$D$107="",'У4 Ввод'!$E$107="",'У4 Ввод'!$D$107&gt;$B23),0,MAX(0,MIN(1,'У4 Ввод'!$E$107-NETWORKDAYS('У4 Ввод'!$D$107,$B23)+1))/Настройки!$E$10*100)</f>
        <v>0</v>
      </c>
      <c r="CY23" s="67" t="n">
        <f aca="false">IF(OR($D23=1,MONTH($B23)&lt;&gt;MONTH(StartDate),'У4 Ввод'!$D$108="",'У4 Ввод'!$E$108="",'У4 Ввод'!$D$108&gt;$B23),0,MAX(0,MIN(1,'У4 Ввод'!$E$108-NETWORKDAYS('У4 Ввод'!$D$108,$B23)+1))/Настройки!$E$10*100)</f>
        <v>0</v>
      </c>
      <c r="CZ23" s="67" t="n">
        <f aca="false">IF(OR($D23=1,MONTH($B23)&lt;&gt;MONTH(StartDate),'У4 Ввод'!$D$109="",'У4 Ввод'!$E$109="",'У4 Ввод'!$D$109&gt;$B23),0,MAX(0,MIN(1,'У4 Ввод'!$E$109-NETWORKDAYS('У4 Ввод'!$D$109,$B23)+1))/Настройки!$E$10*100)</f>
        <v>0</v>
      </c>
      <c r="DA23" s="67" t="n">
        <f aca="false">IF(OR($D23=1,MONTH($B23)&lt;&gt;MONTH(StartDate),'У4 Ввод'!$D$110="",'У4 Ввод'!$E$110="",'У4 Ввод'!$D$110&gt;$B23),0,MAX(0,MIN(1,'У4 Ввод'!$E$110-NETWORKDAYS('У4 Ввод'!$D$110,$B23)+1))/Настройки!$E$10*100)</f>
        <v>0</v>
      </c>
      <c r="DB23" s="67" t="n">
        <f aca="false">IF(OR($D23=1,MONTH($B23)&lt;&gt;MONTH(StartDate),'У4 Ввод'!$D$111="",'У4 Ввод'!$E$111="",'У4 Ввод'!$D$111&gt;$B23),0,MAX(0,MIN(1,'У4 Ввод'!$E$111-NETWORKDAYS('У4 Ввод'!$D$111,$B23)+1))/Настройки!$E$10*100)</f>
        <v>0</v>
      </c>
      <c r="DC23" s="67" t="n">
        <f aca="false">IF(OR($D23=1,MONTH($B23)&lt;&gt;MONTH(StartDate),'У4 Ввод'!$D$112="",'У4 Ввод'!$E$112="",'У4 Ввод'!$D$112&gt;$B23),0,MAX(0,MIN(1,'У4 Ввод'!$E$112-NETWORKDAYS('У4 Ввод'!$D$112,$B23)+1))/Настройки!$E$10*100)</f>
        <v>0</v>
      </c>
      <c r="DD23" s="67" t="n">
        <f aca="false">IF(OR($D23=1,MONTH($B23)&lt;&gt;MONTH(StartDate),'У4 Ввод'!$D$113="",'У4 Ввод'!$E$113="",'У4 Ввод'!$D$113&gt;$B23),0,MAX(0,MIN(1,'У4 Ввод'!$E$113-NETWORKDAYS('У4 Ввод'!$D$113,$B23)+1))/Настройки!$E$10*100)</f>
        <v>0</v>
      </c>
      <c r="DE23" s="67" t="n">
        <f aca="false">IF(OR($D23=1,MONTH($B23)&lt;&gt;MONTH(StartDate),'У4 Ввод'!$D$114="",'У4 Ввод'!$E$114="",'У4 Ввод'!$D$114&gt;$B23),0,MAX(0,MIN(1,'У4 Ввод'!$E$114-NETWORKDAYS('У4 Ввод'!$D$114,$B23)+1))/Настройки!$E$10*100)</f>
        <v>0</v>
      </c>
      <c r="DF23" s="67" t="n">
        <f aca="false">IF(OR($D23=1,MONTH($B23)&lt;&gt;MONTH(StartDate),'У4 Ввод'!$D$115="",'У4 Ввод'!$E$115="",'У4 Ввод'!$D$115&gt;$B23),0,MAX(0,MIN(1,'У4 Ввод'!$E$115-NETWORKDAYS('У4 Ввод'!$D$115,$B23)+1))/Настройки!$E$10*100)</f>
        <v>0</v>
      </c>
      <c r="DG23" s="67" t="n">
        <f aca="false">IF(OR($D23=1,MONTH($B23)&lt;&gt;MONTH(StartDate),'У4 Ввод'!$D$116="",'У4 Ввод'!$E$116="",'У4 Ввод'!$D$116&gt;$B23),0,MAX(0,MIN(1,'У4 Ввод'!$E$116-NETWORKDAYS('У4 Ввод'!$D$116,$B23)+1))/Настройки!$E$10*100)</f>
        <v>0</v>
      </c>
      <c r="DH23" s="67" t="n">
        <f aca="false">IF(OR($D23=1,MONTH($B23)&lt;&gt;MONTH(StartDate),'У4 Ввод'!$D$117="",'У4 Ввод'!$E$117="",'У4 Ввод'!$D$117&gt;$B23),0,MAX(0,MIN(1,'У4 Ввод'!$E$117-NETWORKDAYS('У4 Ввод'!$D$117,$B23)+1))/Настройки!$E$10*100)</f>
        <v>0</v>
      </c>
      <c r="DI23" s="67" t="n">
        <f aca="false">IF(OR($D23=1,MONTH($B23)&lt;&gt;MONTH(StartDate),'У4 Ввод'!$D$118="",'У4 Ввод'!$E$118="",'У4 Ввод'!$D$118&gt;$B23),0,MAX(0,MIN(1,'У4 Ввод'!$E$118-NETWORKDAYS('У4 Ввод'!$D$118,$B23)+1))/Настройки!$E$10*100)</f>
        <v>0</v>
      </c>
      <c r="DJ23" s="67" t="n">
        <f aca="false">IF(OR($D23=1,MONTH($B23)&lt;&gt;MONTH(StartDate),'У4 Ввод'!$D$119="",'У4 Ввод'!$E$119="",'У4 Ввод'!$D$119&gt;$B23),0,MAX(0,MIN(1,'У4 Ввод'!$E$119-NETWORKDAYS('У4 Ввод'!$D$119,$B23)+1))/Настройки!$E$10*100)</f>
        <v>0</v>
      </c>
      <c r="DK23" s="67" t="n">
        <f aca="false">IF(OR($D23=1,MONTH($B23)&lt;&gt;MONTH(StartDate),'У4 Ввод'!$D$120="",'У4 Ввод'!$E$120="",'У4 Ввод'!$D$120&gt;$B23),0,MAX(0,MIN(1,'У4 Ввод'!$E$120-NETWORKDAYS('У4 Ввод'!$D$120,$B23)+1))/Настройки!$E$10*100)</f>
        <v>0</v>
      </c>
      <c r="DL23" s="67" t="n">
        <f aca="false">IF(OR($D23=1,MONTH($B23)&lt;&gt;MONTH(StartDate),'У4 Ввод'!$D$121="",'У4 Ввод'!$E$121="",'У4 Ввод'!$D$121&gt;$B23),0,MAX(0,MIN(1,'У4 Ввод'!$E$121-NETWORKDAYS('У4 Ввод'!$D$121,$B23)+1))/Настройки!$E$10*100)</f>
        <v>0</v>
      </c>
      <c r="DM23" s="67" t="n">
        <f aca="false">IF(OR($D23=1,MONTH($B23)&lt;&gt;MONTH(StartDate),'У4 Ввод'!$D$122="",'У4 Ввод'!$E$122="",'У4 Ввод'!$D$122&gt;$B23),0,MAX(0,MIN(1,'У4 Ввод'!$E$122-NETWORKDAYS('У4 Ввод'!$D$122,$B23)+1))/Настройки!$E$10*100)</f>
        <v>0</v>
      </c>
      <c r="DN23" s="67" t="n">
        <f aca="false">IF(OR($D23=1,MONTH($B23)&lt;&gt;MONTH(StartDate),'У4 Ввод'!$D$123="",'У4 Ввод'!$E$123="",'У4 Ввод'!$D$123&gt;$B23),0,MAX(0,MIN(1,'У4 Ввод'!$E$123-NETWORKDAYS('У4 Ввод'!$D$123,$B23)+1))/Настройки!$E$10*100)</f>
        <v>0</v>
      </c>
      <c r="DO23" s="67" t="n">
        <f aca="false">IF(OR($D23=1,MONTH($B23)&lt;&gt;MONTH(StartDate),'У4 Ввод'!$D$124="",'У4 Ввод'!$E$124="",'У4 Ввод'!$D$124&gt;$B23),0,MAX(0,MIN(1,'У4 Ввод'!$E$124-NETWORKDAYS('У4 Ввод'!$D$124,$B23)+1))/Настройки!$E$10*100)</f>
        <v>0</v>
      </c>
      <c r="DP23" s="67" t="n">
        <f aca="false">IF(OR($D23=1,MONTH($B23)&lt;&gt;MONTH(StartDate),'У4 Ввод'!$D$125="",'У4 Ввод'!$E$125="",'У4 Ввод'!$D$125&gt;$B23),0,MAX(0,MIN(1,'У4 Ввод'!$E$125-NETWORKDAYS('У4 Ввод'!$D$125,$B23)+1))/Настройки!$E$10*100)</f>
        <v>0</v>
      </c>
      <c r="DQ23" s="67" t="n">
        <f aca="false">IF(OR($D23=1,MONTH($B23)&lt;&gt;MONTH(StartDate),'У4 Ввод'!$D$126="",'У4 Ввод'!$E$126="",'У4 Ввод'!$D$126&gt;$B23),0,MAX(0,MIN(1,'У4 Ввод'!$E$126-NETWORKDAYS('У4 Ввод'!$D$126,$B23)+1))/Настройки!$E$10*100)</f>
        <v>0</v>
      </c>
      <c r="DR23" s="67" t="n">
        <f aca="false">IF(OR($D23=1,MONTH($B23)&lt;&gt;MONTH(StartDate),'У4 Ввод'!$D$127="",'У4 Ввод'!$E$127="",'У4 Ввод'!$D$127&gt;$B23),0,MAX(0,MIN(1,'У4 Ввод'!$E$127-NETWORKDAYS('У4 Ввод'!$D$127,$B23)+1))/Настройки!$E$10*100)</f>
        <v>0</v>
      </c>
      <c r="DS23" s="67" t="n">
        <f aca="false">IF(OR($D23=1,MONTH($B23)&lt;&gt;MONTH(StartDate),'У4 Ввод'!$D$128="",'У4 Ввод'!$E$128="",'У4 Ввод'!$D$128&gt;$B23),0,MAX(0,MIN(1,'У4 Ввод'!$E$128-NETWORKDAYS('У4 Ввод'!$D$128,$B23)+1))/Настройки!$E$10*100)</f>
        <v>0</v>
      </c>
      <c r="DT23" s="67" t="n">
        <f aca="false">IF(OR($D23=1,MONTH($B23)&lt;&gt;MONTH(StartDate),'У4 Ввод'!$D$129="",'У4 Ввод'!$E$129="",'У4 Ввод'!$D$129&gt;$B23),0,MAX(0,MIN(1,'У4 Ввод'!$E$129-NETWORKDAYS('У4 Ввод'!$D$129,$B23)+1))/Настройки!$E$10*100)</f>
        <v>0</v>
      </c>
      <c r="DU23" s="67" t="n">
        <f aca="false">IF(OR($D23=1,MONTH($B23)&lt;&gt;MONTH(StartDate),'У4 Ввод'!$D$130="",'У4 Ввод'!$E$130="",'У4 Ввод'!$D$130&gt;$B23),0,MAX(0,MIN(1,'У4 Ввод'!$E$130-NETWORKDAYS('У4 Ввод'!$D$130,$B23)+1))/Настройки!$E$10*100)</f>
        <v>0</v>
      </c>
      <c r="DV23" s="67" t="n">
        <f aca="false">IF(OR($D23=1,MONTH($B23)&lt;&gt;MONTH(StartDate),'У4 Ввод'!$D$131="",'У4 Ввод'!$E$131="",'У4 Ввод'!$D$131&gt;$B23),0,MAX(0,MIN(1,'У4 Ввод'!$E$131-NETWORKDAYS('У4 Ввод'!$D$131,$B23)+1))/Настройки!$E$10*100)</f>
        <v>0</v>
      </c>
      <c r="DW23" s="67" t="n">
        <f aca="false">IF(OR($D23=1,MONTH($B23)&lt;&gt;MONTH(StartDate),'У4 Ввод'!$D$132="",'У4 Ввод'!$E$132="",'У4 Ввод'!$D$132&gt;$B23),0,MAX(0,MIN(1,'У4 Ввод'!$E$132-NETWORKDAYS('У4 Ввод'!$D$132,$B23)+1))/Настройки!$E$10*100)</f>
        <v>0</v>
      </c>
      <c r="DX23" s="67" t="n">
        <f aca="false">IF(OR($D23=1,MONTH($B23)&lt;&gt;MONTH(StartDate),'У4 Ввод'!$D$133="",'У4 Ввод'!$E$133="",'У4 Ввод'!$D$133&gt;$B23),0,MAX(0,MIN(1,'У4 Ввод'!$E$133-NETWORKDAYS('У4 Ввод'!$D$133,$B23)+1))/Настройки!$E$10*100)</f>
        <v>0</v>
      </c>
      <c r="DY23" s="67" t="n">
        <f aca="false">IF(OR($D23=1,MONTH($B23)&lt;&gt;MONTH(StartDate),'У4 Ввод'!$D$134="",'У4 Ввод'!$E$134="",'У4 Ввод'!$D$134&gt;$B23),0,MAX(0,MIN(1,'У4 Ввод'!$E$134-NETWORKDAYS('У4 Ввод'!$D$134,$B23)+1))/Настройки!$E$10*100)</f>
        <v>0</v>
      </c>
      <c r="DZ23" s="67" t="n">
        <f aca="false">IF(OR($D23=1,MONTH($B23)&lt;&gt;MONTH(StartDate),'У4 Ввод'!$D$135="",'У4 Ввод'!$E$135="",'У4 Ввод'!$D$135&gt;$B23),0,MAX(0,MIN(1,'У4 Ввод'!$E$135-NETWORKDAYS('У4 Ввод'!$D$135,$B23)+1))/Настройки!$E$10*100)</f>
        <v>0</v>
      </c>
      <c r="EA23" s="67" t="n">
        <f aca="false">IF(OR($D23=1,MONTH($B23)&lt;&gt;MONTH(StartDate),'У4 Ввод'!$D$136="",'У4 Ввод'!$E$136="",'У4 Ввод'!$D$136&gt;$B23),0,MAX(0,MIN(1,'У4 Ввод'!$E$136-NETWORKDAYS('У4 Ввод'!$D$136,$B23)+1))/Настройки!$E$10*100)</f>
        <v>0</v>
      </c>
      <c r="EB23" s="67" t="n">
        <f aca="false">IF(OR($D23=1,MONTH($B23)&lt;&gt;MONTH(StartDate),'У4 Ввод'!$D$137="",'У4 Ввод'!$E$137="",'У4 Ввод'!$D$137&gt;$B23),0,MAX(0,MIN(1,'У4 Ввод'!$E$137-NETWORKDAYS('У4 Ввод'!$D$137,$B23)+1))/Настройки!$E$10*100)</f>
        <v>0</v>
      </c>
      <c r="EC23" s="67" t="n">
        <f aca="false">IF(OR($D23=1,MONTH($B23)&lt;&gt;MONTH(StartDate),'У4 Ввод'!$D$138="",'У4 Ввод'!$E$138="",'У4 Ввод'!$D$138&gt;$B23),0,MAX(0,MIN(1,'У4 Ввод'!$E$138-NETWORKDAYS('У4 Ввод'!$D$138,$B23)+1))/Настройки!$E$10*100)</f>
        <v>0</v>
      </c>
      <c r="ED23" s="67" t="n">
        <f aca="false">IF(OR($D23=1,MONTH($B23)&lt;&gt;MONTH(StartDate),'У4 Ввод'!$D$139="",'У4 Ввод'!$E$139="",'У4 Ввод'!$D$139&gt;$B23),0,MAX(0,MIN(1,'У4 Ввод'!$E$139-NETWORKDAYS('У4 Ввод'!$D$139,$B23)+1))/Настройки!$E$10*100)</f>
        <v>0</v>
      </c>
      <c r="EE23" s="67" t="n">
        <f aca="false">IF(OR($D23=1,MONTH($B23)&lt;&gt;MONTH(StartDate),'У4 Ввод'!$D$140="",'У4 Ввод'!$E$140="",'У4 Ввод'!$D$140&gt;$B23),0,MAX(0,MIN(1,'У4 Ввод'!$E$140-NETWORKDAYS('У4 Ввод'!$D$140,$B23)+1))/Настройки!$E$10*100)</f>
        <v>0</v>
      </c>
      <c r="EF23" s="67" t="n">
        <f aca="false">IF(OR($D23=1,MONTH($B23)&lt;&gt;MONTH(StartDate),'У4 Ввод'!$D$141="",'У4 Ввод'!$E$141="",'У4 Ввод'!$D$141&gt;$B23),0,MAX(0,MIN(1,'У4 Ввод'!$E$141-NETWORKDAYS('У4 Ввод'!$D$141,$B23)+1))/Настройки!$E$10*100)</f>
        <v>0</v>
      </c>
      <c r="EG23" s="67" t="n">
        <f aca="false">IF(OR($D23=1,MONTH($B23)&lt;&gt;MONTH(StartDate),'У4 Ввод'!$D$142="",'У4 Ввод'!$E$142="",'У4 Ввод'!$D$142&gt;$B23),0,MAX(0,MIN(1,'У4 Ввод'!$E$142-NETWORKDAYS('У4 Ввод'!$D$142,$B23)+1))/Настройки!$E$10*100)</f>
        <v>0</v>
      </c>
      <c r="EH23" s="67" t="n">
        <f aca="false">IF(OR($D23=1,MONTH($B23)&lt;&gt;MONTH(StartDate),'У4 Ввод'!$D$143="",'У4 Ввод'!$E$143="",'У4 Ввод'!$D$143&gt;$B23),0,MAX(0,MIN(1,'У4 Ввод'!$E$143-NETWORKDAYS('У4 Ввод'!$D$143,$B23)+1))/Настройки!$E$10*100)</f>
        <v>0</v>
      </c>
      <c r="EI23" s="67" t="n">
        <f aca="false">IF(OR($D23=1,MONTH($B23)&lt;&gt;MONTH(StartDate),'У4 Ввод'!$D$144="",'У4 Ввод'!$E$144="",'У4 Ввод'!$D$144&gt;$B23),0,MAX(0,MIN(1,'У4 Ввод'!$E$144-NETWORKDAYS('У4 Ввод'!$D$144,$B23)+1))/Настройки!$E$10*100)</f>
        <v>0</v>
      </c>
      <c r="EJ23" s="67" t="n">
        <f aca="false">IF(OR($D23=1,MONTH($B23)&lt;&gt;MONTH(StartDate),'У4 Ввод'!$D$145="",'У4 Ввод'!$E$145="",'У4 Ввод'!$D$145&gt;$B23),0,MAX(0,MIN(1,'У4 Ввод'!$E$145-NETWORKDAYS('У4 Ввод'!$D$145,$B23)+1))/Настройки!$E$10*100)</f>
        <v>0</v>
      </c>
      <c r="EK23" s="67" t="n">
        <f aca="false">IF(OR($D23=1,MONTH($B23)&lt;&gt;MONTH(StartDate),'У4 Ввод'!$D$146="",'У4 Ввод'!$E$146="",'У4 Ввод'!$D$146&gt;$B23),0,MAX(0,MIN(1,'У4 Ввод'!$E$146-NETWORKDAYS('У4 Ввод'!$D$146,$B23)+1))/Настройки!$E$10*100)</f>
        <v>0</v>
      </c>
      <c r="EL23" s="67" t="n">
        <f aca="false">IF(OR($D23=1,MONTH($B23)&lt;&gt;MONTH(StartDate),'У4 Ввод'!$D$147="",'У4 Ввод'!$E$147="",'У4 Ввод'!$D$147&gt;$B23),0,MAX(0,MIN(1,'У4 Ввод'!$E$147-NETWORKDAYS('У4 Ввод'!$D$147,$B23)+1))/Настройки!$E$10*100)</f>
        <v>0</v>
      </c>
      <c r="EM23" s="67" t="n">
        <f aca="false">IF(OR($D23=1,MONTH($B23)&lt;&gt;MONTH(StartDate),'У4 Ввод'!$D$148="",'У4 Ввод'!$E$148="",'У4 Ввод'!$D$148&gt;$B23),0,MAX(0,MIN(1,'У4 Ввод'!$E$148-NETWORKDAYS('У4 Ввод'!$D$148,$B23)+1))/Настройки!$E$10*100)</f>
        <v>0</v>
      </c>
      <c r="EN23" s="67" t="n">
        <f aca="false">IF(OR($D23=1,MONTH($B23)&lt;&gt;MONTH(StartDate),'У4 Ввод'!$D$149="",'У4 Ввод'!$E$149="",'У4 Ввод'!$D$149&gt;$B23),0,MAX(0,MIN(1,'У4 Ввод'!$E$149-NETWORKDAYS('У4 Ввод'!$D$149,$B23)+1))/Настройки!$E$10*100)</f>
        <v>0</v>
      </c>
      <c r="EO23" s="67" t="n">
        <f aca="false">IF(OR($D23=1,MONTH($B23)&lt;&gt;MONTH(StartDate),'У4 Ввод'!$D$150="",'У4 Ввод'!$E$150="",'У4 Ввод'!$D$150&gt;$B23),0,MAX(0,MIN(1,'У4 Ввод'!$E$150-NETWORKDAYS('У4 Ввод'!$D$150,$B23)+1))/Настройки!$E$10*100)</f>
        <v>0</v>
      </c>
      <c r="EP23" s="67" t="n">
        <f aca="false">IF(OR($D23=1,MONTH($B23)&lt;&gt;MONTH(StartDate),'У4 Ввод'!$D$151="",'У4 Ввод'!$E$151="",'У4 Ввод'!$D$151&gt;$B23),0,MAX(0,MIN(1,'У4 Ввод'!$E$151-NETWORKDAYS('У4 Ввод'!$D$151,$B23)+1))/Настройки!$E$10*100)</f>
        <v>0</v>
      </c>
      <c r="EQ23" s="67" t="n">
        <f aca="false">IF(OR($D23=1,MONTH($B23)&lt;&gt;MONTH(StartDate),'У4 Ввод'!$D$152="",'У4 Ввод'!$E$152="",'У4 Ввод'!$D$152&gt;$B23),0,MAX(0,MIN(1,'У4 Ввод'!$E$152-NETWORKDAYS('У4 Ввод'!$D$152,$B23)+1))/Настройки!$E$10*100)</f>
        <v>0</v>
      </c>
      <c r="ER23" s="67" t="n">
        <f aca="false">IF(OR($D23=1,MONTH($B23)&lt;&gt;MONTH(StartDate),'У4 Ввод'!$D$153="",'У4 Ввод'!$E$153="",'У4 Ввод'!$D$153&gt;$B23),0,MAX(0,MIN(1,'У4 Ввод'!$E$153-NETWORKDAYS('У4 Ввод'!$D$153,$B23)+1))/Настройки!$E$10*100)</f>
        <v>0</v>
      </c>
      <c r="ES23" s="67" t="n">
        <f aca="false">IF(OR($D23=1,MONTH($B23)&lt;&gt;MONTH(StartDate),'У4 Ввод'!$D$154="",'У4 Ввод'!$E$154="",'У4 Ввод'!$D$154&gt;$B23),0,MAX(0,MIN(1,'У4 Ввод'!$E$154-NETWORKDAYS('У4 Ввод'!$D$154,$B23)+1))/Настройки!$E$10*100)</f>
        <v>0</v>
      </c>
      <c r="ET23" s="67" t="n">
        <f aca="false">IF(OR($D23=1,MONTH($B23)&lt;&gt;MONTH(StartDate),'У4 Ввод'!$D$155="",'У4 Ввод'!$E$155="",'У4 Ввод'!$D$155&gt;$B23),0,MAX(0,MIN(1,'У4 Ввод'!$E$155-NETWORKDAYS('У4 Ввод'!$D$155,$B23)+1))/Настройки!$E$10*100)</f>
        <v>0</v>
      </c>
      <c r="EU23" s="67" t="n">
        <f aca="false">IF(OR($D23=1,MONTH($B23)&lt;&gt;MONTH(StartDate),'У4 Ввод'!$D$156="",'У4 Ввод'!$E$156="",'У4 Ввод'!$D$156&gt;$B23),0,MAX(0,MIN(1,'У4 Ввод'!$E$156-NETWORKDAYS('У4 Ввод'!$D$156,$B23)+1))/Настройки!$E$10*100)</f>
        <v>0</v>
      </c>
      <c r="EV23" s="67" t="n">
        <f aca="false">IF(OR($D23=1,MONTH($B23)&lt;&gt;MONTH(StartDate),'У4 Ввод'!$D$157="",'У4 Ввод'!$E$157="",'У4 Ввод'!$D$157&gt;$B23),0,MAX(0,MIN(1,'У4 Ввод'!$E$157-NETWORKDAYS('У4 Ввод'!$D$157,$B23)+1))/Настройки!$E$10*100)</f>
        <v>0</v>
      </c>
      <c r="EW23" s="67" t="n">
        <f aca="false">IF(OR($D23=1,MONTH($B23)&lt;&gt;MONTH(StartDate),'У4 Ввод'!$D$158="",'У4 Ввод'!$E$158="",'У4 Ввод'!$D$158&gt;$B23),0,MAX(0,MIN(1,'У4 Ввод'!$E$158-NETWORKDAYS('У4 Ввод'!$D$158,$B23)+1))/Настройки!$E$10*100)</f>
        <v>0</v>
      </c>
      <c r="EX23" s="67" t="n">
        <f aca="false">IF(OR($D23=1,MONTH($B23)&lt;&gt;MONTH(StartDate),'У4 Ввод'!$D$159="",'У4 Ввод'!$E$159="",'У4 Ввод'!$D$159&gt;$B23),0,MAX(0,MIN(1,'У4 Ввод'!$E$159-NETWORKDAYS('У4 Ввод'!$D$159,$B23)+1))/Настройки!$E$10*100)</f>
        <v>0</v>
      </c>
      <c r="EY23" s="67" t="n">
        <f aca="false">IF(OR($D23=1,MONTH($B23)&lt;&gt;MONTH(StartDate),'У4 Ввод'!$D$160="",'У4 Ввод'!$E$160="",'У4 Ввод'!$D$160&gt;$B23),0,MAX(0,MIN(1,'У4 Ввод'!$E$160-NETWORKDAYS('У4 Ввод'!$D$160,$B23)+1))/Настройки!$E$10*100)</f>
        <v>0</v>
      </c>
      <c r="EZ23" s="67" t="n">
        <f aca="false">IF(OR($D23=1,MONTH($B23)&lt;&gt;MONTH(StartDate),'У4 Ввод'!$D$161="",'У4 Ввод'!$E$161="",'У4 Ввод'!$D$161&gt;$B23),0,MAX(0,MIN(1,'У4 Ввод'!$E$161-NETWORKDAYS('У4 Ввод'!$D$161,$B23)+1))/Настройки!$E$10*100)</f>
        <v>0</v>
      </c>
      <c r="FA23" s="67" t="n">
        <f aca="false">IF(OR($D23=1,MONTH($B23)&lt;&gt;MONTH(StartDate),'У4 Ввод'!$D$162="",'У4 Ввод'!$E$162="",'У4 Ввод'!$D$162&gt;$B23),0,MAX(0,MIN(1,'У4 Ввод'!$E$162-NETWORKDAYS('У4 Ввод'!$D$162,$B23)+1))/Настройки!$E$10*100)</f>
        <v>0</v>
      </c>
      <c r="FB23" s="67" t="n">
        <f aca="false">IF(OR($D23=1,MONTH($B23)&lt;&gt;MONTH(StartDate),'У4 Ввод'!$D$163="",'У4 Ввод'!$E$163="",'У4 Ввод'!$D$163&gt;$B23),0,MAX(0,MIN(1,'У4 Ввод'!$E$163-NETWORKDAYS('У4 Ввод'!$D$163,$B23)+1))/Настройки!$E$10*100)</f>
        <v>0</v>
      </c>
      <c r="FC23" s="67" t="n">
        <f aca="false">IF(OR($D23=1,MONTH($B23)&lt;&gt;MONTH(StartDate),'У4 Ввод'!$D$164="",'У4 Ввод'!$E$164="",'У4 Ввод'!$D$164&gt;$B23),0,MAX(0,MIN(1,'У4 Ввод'!$E$164-NETWORKDAYS('У4 Ввод'!$D$164,$B23)+1))/Настройки!$E$10*100)</f>
        <v>0</v>
      </c>
      <c r="FD23" s="67" t="n">
        <f aca="false">IF(OR($D23=1,MONTH($B23)&lt;&gt;MONTH(StartDate),'У4 Ввод'!$D$165="",'У4 Ввод'!$E$165="",'У4 Ввод'!$D$165&gt;$B23),0,MAX(0,MIN(1,'У4 Ввод'!$E$165-NETWORKDAYS('У4 Ввод'!$D$165,$B23)+1))/Настройки!$E$10*100)</f>
        <v>0</v>
      </c>
      <c r="FE23" s="67" t="n">
        <f aca="false">IF(OR($D23=1,MONTH($B23)&lt;&gt;MONTH(StartDate),'У4 Ввод'!$D$166="",'У4 Ввод'!$E$166="",'У4 Ввод'!$D$166&gt;$B23),0,MAX(0,MIN(1,'У4 Ввод'!$E$166-NETWORKDAYS('У4 Ввод'!$D$166,$B23)+1))/Настройки!$E$10*100)</f>
        <v>0</v>
      </c>
      <c r="FF23" s="67" t="n">
        <f aca="false">IF(OR($D23=1,MONTH($B23)&lt;&gt;MONTH(StartDate),'У4 Ввод'!$D$167="",'У4 Ввод'!$E$167="",'У4 Ввод'!$D$167&gt;$B23),0,MAX(0,MIN(1,'У4 Ввод'!$E$167-NETWORKDAYS('У4 Ввод'!$D$167,$B23)+1))/Настройки!$E$10*100)</f>
        <v>0</v>
      </c>
      <c r="FG23" s="67" t="n">
        <f aca="false">IF(OR($D23=1,MONTH($B23)&lt;&gt;MONTH(StartDate),'У4 Ввод'!$D$168="",'У4 Ввод'!$E$168="",'У4 Ввод'!$D$168&gt;$B23),0,MAX(0,MIN(1,'У4 Ввод'!$E$168-NETWORKDAYS('У4 Ввод'!$D$168,$B23)+1))/Настройки!$E$10*100)</f>
        <v>0</v>
      </c>
      <c r="FH23" s="67" t="n">
        <f aca="false">IF(OR($D23=1,MONTH($B23)&lt;&gt;MONTH(StartDate),'У4 Ввод'!$D$169="",'У4 Ввод'!$E$169="",'У4 Ввод'!$D$169&gt;$B23),0,MAX(0,MIN(1,'У4 Ввод'!$E$169-NETWORKDAYS('У4 Ввод'!$D$169,$B23)+1))/Настройки!$E$10*100)</f>
        <v>0</v>
      </c>
      <c r="FI23" s="67" t="n">
        <f aca="false">IF(OR($D23=1,MONTH($B23)&lt;&gt;MONTH(StartDate),'У4 Ввод'!$D$170="",'У4 Ввод'!$E$170="",'У4 Ввод'!$D$170&gt;$B23),0,MAX(0,MIN(1,'У4 Ввод'!$E$170-NETWORKDAYS('У4 Ввод'!$D$170,$B23)+1))/Настройки!$E$10*100)</f>
        <v>0</v>
      </c>
      <c r="FJ23" s="67" t="n">
        <f aca="false">IF(OR($D23=1,MONTH($B23)&lt;&gt;MONTH(StartDate),'У4 Ввод'!$D$171="",'У4 Ввод'!$E$171="",'У4 Ввод'!$D$171&gt;$B23),0,MAX(0,MIN(1,'У4 Ввод'!$E$171-NETWORKDAYS('У4 Ввод'!$D$171,$B23)+1))/Настройки!$E$10*100)</f>
        <v>0</v>
      </c>
      <c r="FK23" s="67" t="n">
        <f aca="false">IF(OR($D23=1,MONTH($B23)&lt;&gt;MONTH(StartDate),'У4 Ввод'!$D$172="",'У4 Ввод'!$E$172="",'У4 Ввод'!$D$172&gt;$B23),0,MAX(0,MIN(1,'У4 Ввод'!$E$172-NETWORKDAYS('У4 Ввод'!$D$172,$B23)+1))/Настройки!$E$10*100)</f>
        <v>0</v>
      </c>
      <c r="FL23" s="67" t="n">
        <f aca="false">IF(OR($D23=1,MONTH($B23)&lt;&gt;MONTH(StartDate),'У4 Ввод'!$D$173="",'У4 Ввод'!$E$173="",'У4 Ввод'!$D$173&gt;$B23),0,MAX(0,MIN(1,'У4 Ввод'!$E$173-NETWORKDAYS('У4 Ввод'!$D$173,$B23)+1))/Настройки!$E$10*100)</f>
        <v>0</v>
      </c>
      <c r="FM23" s="67" t="n">
        <f aca="false">IF(OR($D23=1,MONTH($B23)&lt;&gt;MONTH(StartDate),'У4 Ввод'!$D$174="",'У4 Ввод'!$E$174="",'У4 Ввод'!$D$174&gt;$B23),0,MAX(0,MIN(1,'У4 Ввод'!$E$174-NETWORKDAYS('У4 Ввод'!$D$174,$B23)+1))/Настройки!$E$10*100)</f>
        <v>0</v>
      </c>
      <c r="FN23" s="67" t="n">
        <f aca="false">IF(OR($D23=1,MONTH($B23)&lt;&gt;MONTH(StartDate),'У4 Ввод'!$D$175="",'У4 Ввод'!$E$175="",'У4 Ввод'!$D$175&gt;$B23),0,MAX(0,MIN(1,'У4 Ввод'!$E$175-NETWORKDAYS('У4 Ввод'!$D$175,$B23)+1))/Настройки!$E$10*100)</f>
        <v>0</v>
      </c>
      <c r="FO23" s="67" t="n">
        <f aca="false">IF(OR($D23=1,MONTH($B23)&lt;&gt;MONTH(StartDate),'У4 Ввод'!$D$176="",'У4 Ввод'!$E$176="",'У4 Ввод'!$D$176&gt;$B23),0,MAX(0,MIN(1,'У4 Ввод'!$E$176-NETWORKDAYS('У4 Ввод'!$D$176,$B23)+1))/Настройки!$E$10*100)</f>
        <v>0</v>
      </c>
      <c r="FP23" s="67" t="n">
        <f aca="false">IF(OR($D23=1,MONTH($B23)&lt;&gt;MONTH(StartDate),'У4 Ввод'!$D$177="",'У4 Ввод'!$E$177="",'У4 Ввод'!$D$177&gt;$B23),0,MAX(0,MIN(1,'У4 Ввод'!$E$177-NETWORKDAYS('У4 Ввод'!$D$177,$B23)+1))/Настройки!$E$10*100)</f>
        <v>0</v>
      </c>
      <c r="FQ23" s="67" t="n">
        <f aca="false">IF(OR($D23=1,MONTH($B23)&lt;&gt;MONTH(StartDate),'У4 Ввод'!$D$178="",'У4 Ввод'!$E$178="",'У4 Ввод'!$D$178&gt;$B23),0,MAX(0,MIN(1,'У4 Ввод'!$E$178-NETWORKDAYS('У4 Ввод'!$D$178,$B23)+1))/Настройки!$E$10*100)</f>
        <v>0</v>
      </c>
      <c r="FR23" s="67" t="n">
        <f aca="false">IF(OR($D23=1,MONTH($B23)&lt;&gt;MONTH(StartDate),'У4 Ввод'!$D$179="",'У4 Ввод'!$E$179="",'У4 Ввод'!$D$179&gt;$B23),0,MAX(0,MIN(1,'У4 Ввод'!$E$179-NETWORKDAYS('У4 Ввод'!$D$179,$B23)+1))/Настройки!$E$10*100)</f>
        <v>0</v>
      </c>
      <c r="FS23" s="67" t="n">
        <f aca="false">IF(OR($D23=1,MONTH($B23)&lt;&gt;MONTH(StartDate),'У4 Ввод'!$D$180="",'У4 Ввод'!$E$180="",'У4 Ввод'!$D$180&gt;$B23),0,MAX(0,MIN(1,'У4 Ввод'!$E$180-NETWORKDAYS('У4 Ввод'!$D$180,$B23)+1))/Настройки!$E$10*100)</f>
        <v>0</v>
      </c>
      <c r="FT23" s="67" t="n">
        <f aca="false">IF(OR($D23=1,MONTH($B23)&lt;&gt;MONTH(StartDate),'У4 Ввод'!$D$181="",'У4 Ввод'!$E$181="",'У4 Ввод'!$D$181&gt;$B23),0,MAX(0,MIN(1,'У4 Ввод'!$E$181-NETWORKDAYS('У4 Ввод'!$D$181,$B23)+1))/Настройки!$E$10*100)</f>
        <v>0</v>
      </c>
      <c r="FU23" s="67" t="n">
        <f aca="false">IF(OR($D23=1,MONTH($B23)&lt;&gt;MONTH(StartDate),'У4 Ввод'!$D$182="",'У4 Ввод'!$E$182="",'У4 Ввод'!$D$182&gt;$B23),0,MAX(0,MIN(1,'У4 Ввод'!$E$182-NETWORKDAYS('У4 Ввод'!$D$182,$B23)+1))/Настройки!$E$10*100)</f>
        <v>0</v>
      </c>
      <c r="FV23" s="67" t="n">
        <f aca="false">IF(OR($D23=1,MONTH($B23)&lt;&gt;MONTH(StartDate),'У4 Ввод'!$D$183="",'У4 Ввод'!$E$183="",'У4 Ввод'!$D$183&gt;$B23),0,MAX(0,MIN(1,'У4 Ввод'!$E$183-NETWORKDAYS('У4 Ввод'!$D$183,$B23)+1))/Настройки!$E$10*100)</f>
        <v>0</v>
      </c>
      <c r="FW23" s="67" t="n">
        <f aca="false">IF(OR($D23=1,MONTH($B23)&lt;&gt;MONTH(StartDate),'У4 Ввод'!$D$184="",'У4 Ввод'!$E$184="",'У4 Ввод'!$D$184&gt;$B23),0,MAX(0,MIN(1,'У4 Ввод'!$E$184-NETWORKDAYS('У4 Ввод'!$D$184,$B23)+1))/Настройки!$E$10*100)</f>
        <v>0</v>
      </c>
      <c r="FX23" s="67" t="n">
        <f aca="false">IF(OR($D23=1,MONTH($B23)&lt;&gt;MONTH(StartDate),'У4 Ввод'!$D$185="",'У4 Ввод'!$E$185="",'У4 Ввод'!$D$185&gt;$B23),0,MAX(0,MIN(1,'У4 Ввод'!$E$185-NETWORKDAYS('У4 Ввод'!$D$185,$B23)+1))/Настройки!$E$10*100)</f>
        <v>0</v>
      </c>
      <c r="FY23" s="67" t="n">
        <f aca="false">IF(OR($D23=1,MONTH($B23)&lt;&gt;MONTH(StartDate),'У4 Ввод'!$D$186="",'У4 Ввод'!$E$186="",'У4 Ввод'!$D$186&gt;$B23),0,MAX(0,MIN(1,'У4 Ввод'!$E$186-NETWORKDAYS('У4 Ввод'!$D$186,$B23)+1))/Настройки!$E$10*100)</f>
        <v>0</v>
      </c>
      <c r="FZ23" s="67" t="n">
        <f aca="false">IF(OR($D23=1,MONTH($B23)&lt;&gt;MONTH(StartDate),'У4 Ввод'!$D$187="",'У4 Ввод'!$E$187="",'У4 Ввод'!$D$187&gt;$B23),0,MAX(0,MIN(1,'У4 Ввод'!$E$187-NETWORKDAYS('У4 Ввод'!$D$187,$B23)+1))/Настройки!$E$10*100)</f>
        <v>0</v>
      </c>
      <c r="GA23" s="67" t="n">
        <f aca="false">IF(OR($D23=1,MONTH($B23)&lt;&gt;MONTH(StartDate),'У4 Ввод'!$D$188="",'У4 Ввод'!$E$188="",'У4 Ввод'!$D$188&gt;$B23),0,MAX(0,MIN(1,'У4 Ввод'!$E$188-NETWORKDAYS('У4 Ввод'!$D$188,$B23)+1))/Настройки!$E$10*100)</f>
        <v>0</v>
      </c>
      <c r="GB23" s="67" t="n">
        <f aca="false">IF(OR($D23=1,MONTH($B23)&lt;&gt;MONTH(StartDate),'У4 Ввод'!$D$189="",'У4 Ввод'!$E$189="",'У4 Ввод'!$D$189&gt;$B23),0,MAX(0,MIN(1,'У4 Ввод'!$E$189-NETWORKDAYS('У4 Ввод'!$D$189,$B23)+1))/Настройки!$E$10*100)</f>
        <v>0</v>
      </c>
      <c r="GC23" s="67" t="n">
        <f aca="false">IF(OR($D23=1,MONTH($B23)&lt;&gt;MONTH(StartDate),'У4 Ввод'!$D$190="",'У4 Ввод'!$E$190="",'У4 Ввод'!$D$190&gt;$B23),0,MAX(0,MIN(1,'У4 Ввод'!$E$190-NETWORKDAYS('У4 Ввод'!$D$190,$B23)+1))/Настройки!$E$10*100)</f>
        <v>0</v>
      </c>
      <c r="GD23" s="67" t="n">
        <f aca="false">IF(OR($D23=1,MONTH($B23)&lt;&gt;MONTH(StartDate),'У4 Ввод'!$D$191="",'У4 Ввод'!$E$191="",'У4 Ввод'!$D$191&gt;$B23),0,MAX(0,MIN(1,'У4 Ввод'!$E$191-NETWORKDAYS('У4 Ввод'!$D$191,$B23)+1))/Настройки!$E$10*100)</f>
        <v>0</v>
      </c>
      <c r="GE23" s="67" t="n">
        <f aca="false">IF(OR($D23=1,MONTH($B23)&lt;&gt;MONTH(StartDate),'У4 Ввод'!$D$192="",'У4 Ввод'!$E$192="",'У4 Ввод'!$D$192&gt;$B23),0,MAX(0,MIN(1,'У4 Ввод'!$E$192-NETWORKDAYS('У4 Ввод'!$D$192,$B23)+1))/Настройки!$E$10*100)</f>
        <v>0</v>
      </c>
      <c r="GF23" s="67" t="n">
        <f aca="false">IF(OR($D23=1,MONTH($B23)&lt;&gt;MONTH(StartDate),'У4 Ввод'!$D$193="",'У4 Ввод'!$E$193="",'У4 Ввод'!$D$193&gt;$B23),0,MAX(0,MIN(1,'У4 Ввод'!$E$193-NETWORKDAYS('У4 Ввод'!$D$193,$B23)+1))/Настройки!$E$10*100)</f>
        <v>0</v>
      </c>
      <c r="GG23" s="67" t="n">
        <f aca="false">IF(OR($D23=1,MONTH($B23)&lt;&gt;MONTH(StartDate),'У4 Ввод'!$D$194="",'У4 Ввод'!$E$194="",'У4 Ввод'!$D$194&gt;$B23),0,MAX(0,MIN(1,'У4 Ввод'!$E$194-NETWORKDAYS('У4 Ввод'!$D$194,$B23)+1))/Настройки!$E$10*100)</f>
        <v>0</v>
      </c>
      <c r="GH23" s="67" t="n">
        <f aca="false">IF(OR($D23=1,MONTH($B23)&lt;&gt;MONTH(StartDate),'У4 Ввод'!$D$195="",'У4 Ввод'!$E$195="",'У4 Ввод'!$D$195&gt;$B23),0,MAX(0,MIN(1,'У4 Ввод'!$E$195-NETWORKDAYS('У4 Ввод'!$D$195,$B23)+1))/Настройки!$E$10*100)</f>
        <v>0</v>
      </c>
      <c r="GI23" s="67" t="n">
        <f aca="false">IF(OR($D23=1,MONTH($B23)&lt;&gt;MONTH(StartDate),'У4 Ввод'!$D$196="",'У4 Ввод'!$E$196="",'У4 Ввод'!$D$196&gt;$B23),0,MAX(0,MIN(1,'У4 Ввод'!$E$196-NETWORKDAYS('У4 Ввод'!$D$196,$B23)+1))/Настройки!$E$10*100)</f>
        <v>0</v>
      </c>
      <c r="GJ23" s="67" t="n">
        <f aca="false">IF(OR($D23=1,MONTH($B23)&lt;&gt;MONTH(StartDate),'У4 Ввод'!$D$197="",'У4 Ввод'!$E$197="",'У4 Ввод'!$D$197&gt;$B23),0,MAX(0,MIN(1,'У4 Ввод'!$E$197-NETWORKDAYS('У4 Ввод'!$D$197,$B23)+1))/Настройки!$E$10*100)</f>
        <v>0</v>
      </c>
      <c r="GK23" s="67" t="n">
        <f aca="false">IF(OR($D23=1,MONTH($B23)&lt;&gt;MONTH(StartDate),'У4 Ввод'!$D$198="",'У4 Ввод'!$E$198="",'У4 Ввод'!$D$198&gt;$B23),0,MAX(0,MIN(1,'У4 Ввод'!$E$198-NETWORKDAYS('У4 Ввод'!$D$198,$B23)+1))/Настройки!$E$10*100)</f>
        <v>0</v>
      </c>
      <c r="GL23" s="67" t="n">
        <f aca="false">IF(OR($D23=1,MONTH($B23)&lt;&gt;MONTH(StartDate),'У4 Ввод'!$D$199="",'У4 Ввод'!$E$199="",'У4 Ввод'!$D$199&gt;$B23),0,MAX(0,MIN(1,'У4 Ввод'!$E$199-NETWORKDAYS('У4 Ввод'!$D$199,$B23)+1))/Настройки!$E$10*100)</f>
        <v>0</v>
      </c>
      <c r="GM23" s="67" t="n">
        <f aca="false">IF(OR($D23=1,MONTH($B23)&lt;&gt;MONTH(StartDate),'У4 Ввод'!$D$200="",'У4 Ввод'!$E$200="",'У4 Ввод'!$D$200&gt;$B23),0,MAX(0,MIN(1,'У4 Ввод'!$E$200-NETWORKDAYS('У4 Ввод'!$D$200,$B23)+1))/Настройки!$E$10*100)</f>
        <v>0</v>
      </c>
      <c r="GN23" s="67" t="n">
        <f aca="false">IF(OR($D23=1,MONTH($B23)&lt;&gt;MONTH(StartDate),'У4 Ввод'!$D$201="",'У4 Ввод'!$E$201="",'У4 Ввод'!$D$201&gt;$B23),0,MAX(0,MIN(1,'У4 Ввод'!$E$201-NETWORKDAYS('У4 Ввод'!$D$201,$B23)+1))/Настройки!$E$10*100)</f>
        <v>0</v>
      </c>
      <c r="GO23" s="67" t="n">
        <f aca="false">IF(OR($D23=1,MONTH($B23)&lt;&gt;MONTH(StartDate),'У4 Ввод'!$D$202="",'У4 Ввод'!$E$202="",'У4 Ввод'!$D$202&gt;$B23),0,MAX(0,MIN(1,'У4 Ввод'!$E$202-NETWORKDAYS('У4 Ввод'!$D$202,$B23)+1))/Настройки!$E$10*100)</f>
        <v>0</v>
      </c>
      <c r="GP23" s="67" t="n">
        <f aca="false">IF(OR($D23=1,MONTH($B23)&lt;&gt;MONTH(StartDate),'У4 Ввод'!$D$203="",'У4 Ввод'!$E$203="",'У4 Ввод'!$D$203&gt;$B23),0,MAX(0,MIN(1,'У4 Ввод'!$E$203-NETWORKDAYS('У4 Ввод'!$D$203,$B23)+1))/Настройки!$E$10*100)</f>
        <v>0</v>
      </c>
      <c r="GQ23" s="67" t="n">
        <f aca="false">IF(OR($D23=1,MONTH($B23)&lt;&gt;MONTH(StartDate),'У4 Ввод'!$D$204="",'У4 Ввод'!$E$204="",'У4 Ввод'!$D$204&gt;$B23),0,MAX(0,MIN(1,'У4 Ввод'!$E$204-NETWORKDAYS('У4 Ввод'!$D$204,$B23)+1))/Настройки!$E$10*100)</f>
        <v>0</v>
      </c>
      <c r="GR23" s="67" t="n">
        <f aca="false">IF(OR($D23=1,MONTH($B23)&lt;&gt;MONTH(StartDate),'У4 Ввод'!$D$205="",'У4 Ввод'!$E$205="",'У4 Ввод'!$D$205&gt;$B23),0,MAX(0,MIN(1,'У4 Ввод'!$E$205-NETWORKDAYS('У4 Ввод'!$D$205,$B23)+1))/Настройки!$E$10*100)</f>
        <v>0</v>
      </c>
      <c r="GS23" s="67" t="n">
        <f aca="false">IF(OR($D23=1,MONTH($B23)&lt;&gt;MONTH(StartDate),'У4 Ввод'!$D$206="",'У4 Ввод'!$E$206="",'У4 Ввод'!$D$206&gt;$B23),0,MAX(0,MIN(1,'У4 Ввод'!$E$206-NETWORKDAYS('У4 Ввод'!$D$206,$B23)+1))/Настройки!$E$10*100)</f>
        <v>0</v>
      </c>
      <c r="GT23" s="67" t="n">
        <f aca="false">IF(OR($D23=1,MONTH($B23)&lt;&gt;MONTH(StartDate),'У4 Ввод'!$D$207="",'У4 Ввод'!$E$207="",'У4 Ввод'!$D$207&gt;$B23),0,MAX(0,MIN(1,'У4 Ввод'!$E$207-NETWORKDAYS('У4 Ввод'!$D$207,$B23)+1))/Настройки!$E$10*100)</f>
        <v>0</v>
      </c>
      <c r="GU23" s="67" t="n">
        <f aca="false">IF(OR($D23=1,MONTH($B23)&lt;&gt;MONTH(StartDate),'У4 Ввод'!$D$208="",'У4 Ввод'!$E$208="",'У4 Ввод'!$D$208&gt;$B23),0,MAX(0,MIN(1,'У4 Ввод'!$E$208-NETWORKDAYS('У4 Ввод'!$D$208,$B23)+1))/Настройки!$E$10*100)</f>
        <v>0</v>
      </c>
      <c r="GV23" s="67" t="n">
        <f aca="false">IF(OR($D23=1,MONTH($B23)&lt;&gt;MONTH(StartDate),'У4 Ввод'!$D$209="",'У4 Ввод'!$E$209="",'У4 Ввод'!$D$209&gt;$B23),0,MAX(0,MIN(1,'У4 Ввод'!$E$209-NETWORKDAYS('У4 Ввод'!$D$209,$B23)+1))/Настройки!$E$10*100)</f>
        <v>0</v>
      </c>
      <c r="GW23" s="67" t="n">
        <f aca="false">IF(OR($D23=1,MONTH($B23)&lt;&gt;MONTH(StartDate),'У4 Ввод'!$D$210="",'У4 Ввод'!$E$210="",'У4 Ввод'!$D$210&gt;$B23),0,MAX(0,MIN(1,'У4 Ввод'!$E$210-NETWORKDAYS('У4 Ввод'!$D$210,$B23)+1))/Настройки!$E$10*100)</f>
        <v>0</v>
      </c>
      <c r="GX23" s="67" t="n">
        <f aca="false">IF(OR($D23=1,MONTH($B23)&lt;&gt;MONTH(StartDate),'У4 Ввод'!$D$211="",'У4 Ввод'!$E$211="",'У4 Ввод'!$D$211&gt;$B23),0,MAX(0,MIN(1,'У4 Ввод'!$E$211-NETWORKDAYS('У4 Ввод'!$D$211,$B23)+1))/Настройки!$E$10*100)</f>
        <v>0</v>
      </c>
      <c r="GY23" s="67" t="n">
        <f aca="false">IF(OR($D23=1,MONTH($B23)&lt;&gt;MONTH(StartDate),'У4 Ввод'!$D$212="",'У4 Ввод'!$E$212="",'У4 Ввод'!$D$212&gt;$B23),0,MAX(0,MIN(1,'У4 Ввод'!$E$212-NETWORKDAYS('У4 Ввод'!$D$212,$B23)+1))/Настройки!$E$10*100)</f>
        <v>0</v>
      </c>
      <c r="GZ23" s="67" t="n">
        <f aca="false">IF(OR($D23=1,MONTH($B23)&lt;&gt;MONTH(StartDate),'У4 Ввод'!$D$213="",'У4 Ввод'!$E$213="",'У4 Ввод'!$D$213&gt;$B23),0,MAX(0,MIN(1,'У4 Ввод'!$E$213-NETWORKDAYS('У4 Ввод'!$D$213,$B23)+1))/Настройки!$E$10*100)</f>
        <v>0</v>
      </c>
      <c r="HA23" s="67" t="n">
        <f aca="false">IF(OR($D23=1,MONTH($B23)&lt;&gt;MONTH(StartDate),'У4 Ввод'!$D$214="",'У4 Ввод'!$E$214="",'У4 Ввод'!$D$214&gt;$B23),0,MAX(0,MIN(1,'У4 Ввод'!$E$214-NETWORKDAYS('У4 Ввод'!$D$214,$B23)+1))/Настройки!$E$10*100)</f>
        <v>0</v>
      </c>
      <c r="HB23" s="67" t="n">
        <f aca="false">IF(OR($D23=1,MONTH($B23)&lt;&gt;MONTH(StartDate),'У4 Ввод'!$D$215="",'У4 Ввод'!$E$215="",'У4 Ввод'!$D$215&gt;$B23),0,MAX(0,MIN(1,'У4 Ввод'!$E$215-NETWORKDAYS('У4 Ввод'!$D$215,$B23)+1))/Настройки!$E$10*100)</f>
        <v>0</v>
      </c>
      <c r="HC23" s="67" t="n">
        <f aca="false">IF(OR($D23=1,MONTH($B23)&lt;&gt;MONTH(StartDate),'У4 Ввод'!$D$216="",'У4 Ввод'!$E$216="",'У4 Ввод'!$D$216&gt;$B23),0,MAX(0,MIN(1,'У4 Ввод'!$E$216-NETWORKDAYS('У4 Ввод'!$D$216,$B23)+1))/Настройки!$E$10*100)</f>
        <v>0</v>
      </c>
      <c r="HD23" s="67" t="n">
        <f aca="false">IF(OR($D23=1,MONTH($B23)&lt;&gt;MONTH(StartDate),'У4 Ввод'!$D$217="",'У4 Ввод'!$E$217="",'У4 Ввод'!$D$217&gt;$B23),0,MAX(0,MIN(1,'У4 Ввод'!$E$217-NETWORKDAYS('У4 Ввод'!$D$217,$B23)+1))/Настройки!$E$10*100)</f>
        <v>0</v>
      </c>
      <c r="HE23" s="67" t="n">
        <f aca="false">IF(OR($D23=1,MONTH($B23)&lt;&gt;MONTH(StartDate),'У4 Ввод'!$D$218="",'У4 Ввод'!$E$218="",'У4 Ввод'!$D$218&gt;$B23),0,MAX(0,MIN(1,'У4 Ввод'!$E$218-NETWORKDAYS('У4 Ввод'!$D$218,$B23)+1))/Настройки!$E$10*100)</f>
        <v>0</v>
      </c>
      <c r="HF23" s="67" t="n">
        <f aca="false">IF(OR($D23=1,MONTH($B23)&lt;&gt;MONTH(StartDate),'У4 Ввод'!$D$219="",'У4 Ввод'!$E$219="",'У4 Ввод'!$D$219&gt;$B23),0,MAX(0,MIN(1,'У4 Ввод'!$E$219-NETWORKDAYS('У4 Ввод'!$D$219,$B23)+1))/Настройки!$E$10*100)</f>
        <v>0</v>
      </c>
      <c r="HG23" s="67" t="n">
        <f aca="false">IF(OR($D23=1,MONTH($B23)&lt;&gt;MONTH(StartDate),'У4 Ввод'!$D$220="",'У4 Ввод'!$E$220="",'У4 Ввод'!$D$220&gt;$B23),0,MAX(0,MIN(1,'У4 Ввод'!$E$220-NETWORKDAYS('У4 Ввод'!$D$220,$B23)+1))/Настройки!$E$10*100)</f>
        <v>0</v>
      </c>
      <c r="HH23" s="67" t="n">
        <f aca="false">IF(OR($D23=1,MONTH($B23)&lt;&gt;MONTH(StartDate),'У4 Ввод'!$D$221="",'У4 Ввод'!$E$221="",'У4 Ввод'!$D$221&gt;$B23),0,MAX(0,MIN(1,'У4 Ввод'!$E$221-NETWORKDAYS('У4 Ввод'!$D$221,$B23)+1))/Настройки!$E$10*100)</f>
        <v>0</v>
      </c>
      <c r="HI23" s="67" t="n">
        <f aca="false">IF(OR($D23=1,MONTH($B23)&lt;&gt;MONTH(StartDate),'У4 Ввод'!$D$222="",'У4 Ввод'!$E$222="",'У4 Ввод'!$D$222&gt;$B23),0,MAX(0,MIN(1,'У4 Ввод'!$E$222-NETWORKDAYS('У4 Ввод'!$D$222,$B23)+1))/Настройки!$E$10*100)</f>
        <v>0</v>
      </c>
      <c r="HJ23" s="67" t="n">
        <f aca="false">IF(OR($D23=1,MONTH($B23)&lt;&gt;MONTH(StartDate),'У4 Ввод'!$D$223="",'У4 Ввод'!$E$223="",'У4 Ввод'!$D$223&gt;$B23),0,MAX(0,MIN(1,'У4 Ввод'!$E$223-NETWORKDAYS('У4 Ввод'!$D$223,$B23)+1))/Настройки!$E$10*100)</f>
        <v>0</v>
      </c>
      <c r="HK23" s="67" t="n">
        <f aca="false">IF(OR($D23=1,MONTH($B23)&lt;&gt;MONTH(StartDate),'У4 Ввод'!$D$224="",'У4 Ввод'!$E$224="",'У4 Ввод'!$D$224&gt;$B23),0,MAX(0,MIN(1,'У4 Ввод'!$E$224-NETWORKDAYS('У4 Ввод'!$D$224,$B23)+1))/Настройки!$E$10*100)</f>
        <v>0</v>
      </c>
      <c r="HL23" s="67" t="n">
        <f aca="false">IF(OR($D23=1,MONTH($B23)&lt;&gt;MONTH(StartDate),'У4 Ввод'!$D$225="",'У4 Ввод'!$E$225="",'У4 Ввод'!$D$225&gt;$B23),0,MAX(0,MIN(1,'У4 Ввод'!$E$225-NETWORKDAYS('У4 Ввод'!$D$225,$B23)+1))/Настройки!$E$10*100)</f>
        <v>0</v>
      </c>
      <c r="HM23" s="67" t="n">
        <f aca="false">IF(OR($D23=1,MONTH($B23)&lt;&gt;MONTH(StartDate),'У4 Ввод'!$D$226="",'У4 Ввод'!$E$226="",'У4 Ввод'!$D$226&gt;$B23),0,MAX(0,MIN(1,'У4 Ввод'!$E$226-NETWORKDAYS('У4 Ввод'!$D$226,$B23)+1))/Настройки!$E$10*100)</f>
        <v>0</v>
      </c>
      <c r="HN23" s="67" t="n">
        <f aca="false">IF(OR($D23=1,MONTH($B23)&lt;&gt;MONTH(StartDate),'У4 Ввод'!$D$227="",'У4 Ввод'!$E$227="",'У4 Ввод'!$D$227&gt;$B23),0,MAX(0,MIN(1,'У4 Ввод'!$E$227-NETWORKDAYS('У4 Ввод'!$D$227,$B23)+1))/Настройки!$E$10*100)</f>
        <v>0</v>
      </c>
      <c r="HO23" s="67" t="n">
        <f aca="false">IF(OR($D23=1,MONTH($B23)&lt;&gt;MONTH(StartDate),'У4 Ввод'!$D$228="",'У4 Ввод'!$E$228="",'У4 Ввод'!$D$228&gt;$B23),0,MAX(0,MIN(1,'У4 Ввод'!$E$228-NETWORKDAYS('У4 Ввод'!$D$228,$B23)+1))/Настройки!$E$10*100)</f>
        <v>0</v>
      </c>
      <c r="HP23" s="67" t="n">
        <f aca="false">IF(OR($D23=1,MONTH($B23)&lt;&gt;MONTH(StartDate),'У4 Ввод'!$D$229="",'У4 Ввод'!$E$229="",'У4 Ввод'!$D$229&gt;$B23),0,MAX(0,MIN(1,'У4 Ввод'!$E$229-NETWORKDAYS('У4 Ввод'!$D$229,$B23)+1))/Настройки!$E$10*100)</f>
        <v>0</v>
      </c>
      <c r="HQ23" s="67" t="n">
        <f aca="false">IF(OR($D23=1,MONTH($B23)&lt;&gt;MONTH(StartDate),'У4 Ввод'!$D$230="",'У4 Ввод'!$E$230="",'У4 Ввод'!$D$230&gt;$B23),0,MAX(0,MIN(1,'У4 Ввод'!$E$230-NETWORKDAYS('У4 Ввод'!$D$230,$B23)+1))/Настройки!$E$10*100)</f>
        <v>0</v>
      </c>
      <c r="HR23" s="67" t="n">
        <f aca="false">IF(OR($D23=1,MONTH($B23)&lt;&gt;MONTH(StartDate),'У4 Ввод'!$D$231="",'У4 Ввод'!$E$231="",'У4 Ввод'!$D$231&gt;$B23),0,MAX(0,MIN(1,'У4 Ввод'!$E$231-NETWORKDAYS('У4 Ввод'!$D$231,$B23)+1))/Настройки!$E$10*100)</f>
        <v>0</v>
      </c>
      <c r="HS23" s="67" t="n">
        <f aca="false">IF(OR($D23=1,MONTH($B23)&lt;&gt;MONTH(StartDate),'У4 Ввод'!$D$232="",'У4 Ввод'!$E$232="",'У4 Ввод'!$D$232&gt;$B23),0,MAX(0,MIN(1,'У4 Ввод'!$E$232-NETWORKDAYS('У4 Ввод'!$D$232,$B23)+1))/Настройки!$E$10*100)</f>
        <v>0</v>
      </c>
      <c r="HT23" s="67" t="n">
        <f aca="false">IF(OR($D23=1,MONTH($B23)&lt;&gt;MONTH(StartDate),'У4 Ввод'!$D$233="",'У4 Ввод'!$E$233="",'У4 Ввод'!$D$233&gt;$B23),0,MAX(0,MIN(1,'У4 Ввод'!$E$233-NETWORKDAYS('У4 Ввод'!$D$233,$B23)+1))/Настройки!$E$10*100)</f>
        <v>0</v>
      </c>
      <c r="HU23" s="67" t="n">
        <f aca="false">IF(OR($D23=1,MONTH($B23)&lt;&gt;MONTH(StartDate),'У4 Ввод'!$D$234="",'У4 Ввод'!$E$234="",'У4 Ввод'!$D$234&gt;$B23),0,MAX(0,MIN(1,'У4 Ввод'!$E$234-NETWORKDAYS('У4 Ввод'!$D$234,$B23)+1))/Настройки!$E$10*100)</f>
        <v>0</v>
      </c>
      <c r="HV23" s="67" t="n">
        <f aca="false">IF(OR($D23=1,MONTH($B23)&lt;&gt;MONTH(StartDate),'У4 Ввод'!$D$235="",'У4 Ввод'!$E$235="",'У4 Ввод'!$D$235&gt;$B23),0,MAX(0,MIN(1,'У4 Ввод'!$E$235-NETWORKDAYS('У4 Ввод'!$D$235,$B23)+1))/Настройки!$E$10*100)</f>
        <v>0</v>
      </c>
      <c r="HW23" s="67" t="n">
        <f aca="false">IF(OR($D23=1,MONTH($B23)&lt;&gt;MONTH(StartDate),'У4 Ввод'!$D$236="",'У4 Ввод'!$E$236="",'У4 Ввод'!$D$236&gt;$B23),0,MAX(0,MIN(1,'У4 Ввод'!$E$236-NETWORKDAYS('У4 Ввод'!$D$236,$B23)+1))/Настройки!$E$10*100)</f>
        <v>0</v>
      </c>
      <c r="HX23" s="67" t="n">
        <f aca="false">IF(OR($D23=1,MONTH($B23)&lt;&gt;MONTH(StartDate),'У4 Ввод'!$D$237="",'У4 Ввод'!$E$237="",'У4 Ввод'!$D$237&gt;$B23),0,MAX(0,MIN(1,'У4 Ввод'!$E$237-NETWORKDAYS('У4 Ввод'!$D$237,$B23)+1))/Настройки!$E$10*100)</f>
        <v>0</v>
      </c>
      <c r="HY23" s="67" t="n">
        <f aca="false">IF(OR($D23=1,MONTH($B23)&lt;&gt;MONTH(StartDate),'У4 Ввод'!$D$238="",'У4 Ввод'!$E$238="",'У4 Ввод'!$D$238&gt;$B23),0,MAX(0,MIN(1,'У4 Ввод'!$E$238-NETWORKDAYS('У4 Ввод'!$D$238,$B23)+1))/Настройки!$E$10*100)</f>
        <v>0</v>
      </c>
      <c r="HZ23" s="67" t="n">
        <f aca="false">IF(OR($D23=1,MONTH($B23)&lt;&gt;MONTH(StartDate),'У4 Ввод'!$D$239="",'У4 Ввод'!$E$239="",'У4 Ввод'!$D$239&gt;$B23),0,MAX(0,MIN(1,'У4 Ввод'!$E$239-NETWORKDAYS('У4 Ввод'!$D$239,$B23)+1))/Настройки!$E$10*100)</f>
        <v>0</v>
      </c>
      <c r="IA23" s="67" t="n">
        <f aca="false">IF(OR($D23=1,MONTH($B23)&lt;&gt;MONTH(StartDate),'У4 Ввод'!$D$240="",'У4 Ввод'!$E$240="",'У4 Ввод'!$D$240&gt;$B23),0,MAX(0,MIN(1,'У4 Ввод'!$E$240-NETWORKDAYS('У4 Ввод'!$D$240,$B23)+1))/Настройки!$E$10*100)</f>
        <v>0</v>
      </c>
      <c r="IB23" s="67" t="n">
        <f aca="false">IF(OR($D23=1,MONTH($B23)&lt;&gt;MONTH(StartDate),'У4 Ввод'!$D$241="",'У4 Ввод'!$E$241="",'У4 Ввод'!$D$241&gt;$B23),0,MAX(0,MIN(1,'У4 Ввод'!$E$241-NETWORKDAYS('У4 Ввод'!$D$241,$B23)+1))/Настройки!$E$10*100)</f>
        <v>0</v>
      </c>
      <c r="IC23" s="67" t="n">
        <f aca="false">IF(OR($D23=1,MONTH($B23)&lt;&gt;MONTH(StartDate),'У4 Ввод'!$D$242="",'У4 Ввод'!$E$242="",'У4 Ввод'!$D$242&gt;$B23),0,MAX(0,MIN(1,'У4 Ввод'!$E$242-NETWORKDAYS('У4 Ввод'!$D$242,$B23)+1))/Настройки!$E$10*100)</f>
        <v>0</v>
      </c>
      <c r="ID23" s="67" t="n">
        <f aca="false">IF(OR($D23=1,MONTH($B23)&lt;&gt;MONTH(StartDate),'У4 Ввод'!$D$243="",'У4 Ввод'!$E$243="",'У4 Ввод'!$D$243&gt;$B23),0,MAX(0,MIN(1,'У4 Ввод'!$E$243-NETWORKDAYS('У4 Ввод'!$D$243,$B23)+1))/Настройки!$E$10*100)</f>
        <v>0</v>
      </c>
      <c r="IE23" s="67" t="n">
        <f aca="false">IF(OR($D23=1,MONTH($B23)&lt;&gt;MONTH(StartDate),'У4 Ввод'!$D$244="",'У4 Ввод'!$E$244="",'У4 Ввод'!$D$244&gt;$B23),0,MAX(0,MIN(1,'У4 Ввод'!$E$244-NETWORKDAYS('У4 Ввод'!$D$244,$B23)+1))/Настройки!$E$10*100)</f>
        <v>0</v>
      </c>
      <c r="IF23" s="67" t="n">
        <f aca="false">IF(OR($D23=1,MONTH($B23)&lt;&gt;MONTH(StartDate),'У4 Ввод'!$D$245="",'У4 Ввод'!$E$245="",'У4 Ввод'!$D$245&gt;$B23),0,MAX(0,MIN(1,'У4 Ввод'!$E$245-NETWORKDAYS('У4 Ввод'!$D$245,$B23)+1))/Настройки!$E$10*100)</f>
        <v>0</v>
      </c>
      <c r="IG23" s="67" t="n">
        <f aca="false">IF(OR($D23=1,MONTH($B23)&lt;&gt;MONTH(StartDate),'У4 Ввод'!$D$246="",'У4 Ввод'!$E$246="",'У4 Ввод'!$D$246&gt;$B23),0,MAX(0,MIN(1,'У4 Ввод'!$E$246-NETWORKDAYS('У4 Ввод'!$D$246,$B23)+1))/Настройки!$E$10*100)</f>
        <v>0</v>
      </c>
      <c r="IH23" s="67" t="n">
        <f aca="false">IF(OR($D23=1,MONTH($B23)&lt;&gt;MONTH(StartDate),'У4 Ввод'!$D$247="",'У4 Ввод'!$E$247="",'У4 Ввод'!$D$247&gt;$B23),0,MAX(0,MIN(1,'У4 Ввод'!$E$247-NETWORKDAYS('У4 Ввод'!$D$247,$B23)+1))/Настройки!$E$10*100)</f>
        <v>0</v>
      </c>
      <c r="II23" s="67" t="n">
        <f aca="false">IF(OR($D23=1,MONTH($B23)&lt;&gt;MONTH(StartDate),'У4 Ввод'!$D$248="",'У4 Ввод'!$E$248="",'У4 Ввод'!$D$248&gt;$B23),0,MAX(0,MIN(1,'У4 Ввод'!$E$248-NETWORKDAYS('У4 Ввод'!$D$248,$B23)+1))/Настройки!$E$10*100)</f>
        <v>0</v>
      </c>
      <c r="IJ23" s="67" t="n">
        <f aca="false">IF(OR($D23=1,MONTH($B23)&lt;&gt;MONTH(StartDate),'У4 Ввод'!$D$249="",'У4 Ввод'!$E$249="",'У4 Ввод'!$D$249&gt;$B23),0,MAX(0,MIN(1,'У4 Ввод'!$E$249-NETWORKDAYS('У4 Ввод'!$D$249,$B23)+1))/Настройки!$E$10*100)</f>
        <v>0</v>
      </c>
      <c r="IK23" s="67" t="n">
        <f aca="false">IF(OR($D23=1,MONTH($B23)&lt;&gt;MONTH(StartDate),'У4 Ввод'!$D$250="",'У4 Ввод'!$E$250="",'У4 Ввод'!$D$250&gt;$B23),0,MAX(0,MIN(1,'У4 Ввод'!$E$250-NETWORKDAYS('У4 Ввод'!$D$250,$B23)+1))/Настройки!$E$10*100)</f>
        <v>0</v>
      </c>
      <c r="IL23" s="67" t="n">
        <f aca="false">IF(OR($D23=1,MONTH($B23)&lt;&gt;MONTH(StartDate),'У4 Ввод'!$D$251="",'У4 Ввод'!$E$251="",'У4 Ввод'!$D$251&gt;$B23),0,MAX(0,MIN(1,'У4 Ввод'!$E$251-NETWORKDAYS('У4 Ввод'!$D$251,$B23)+1))/Настройки!$E$10*100)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IF(OR($D24=1,MONTH($B24)&lt;&gt;MONTH(StartDate),'У4 Ввод'!$D$12="",'У4 Ввод'!$E$12="",'У4 Ввод'!$D$12&gt;$B24),0,MAX(0,MIN(1,'У4 Ввод'!$E$12-NETWORKDAYS('У4 Ввод'!$D$12,$B24)+1))/Настройки!$E$10*100)</f>
        <v>0</v>
      </c>
      <c r="H24" s="67" t="n">
        <f aca="false">IF(OR($D24=1,MONTH($B24)&lt;&gt;MONTH(StartDate),'У4 Ввод'!$D$13="",'У4 Ввод'!$E$13="",'У4 Ввод'!$D$13&gt;$B24),0,MAX(0,MIN(1,'У4 Ввод'!$E$13-NETWORKDAYS('У4 Ввод'!$D$13,$B24)+1))/Настройки!$E$10*100)</f>
        <v>0</v>
      </c>
      <c r="I24" s="67" t="n">
        <f aca="false">IF(OR($D24=1,MONTH($B24)&lt;&gt;MONTH(StartDate),'У4 Ввод'!$D$14="",'У4 Ввод'!$E$14="",'У4 Ввод'!$D$14&gt;$B24),0,MAX(0,MIN(1,'У4 Ввод'!$E$14-NETWORKDAYS('У4 Ввод'!$D$14,$B24)+1))/Настройки!$E$10*100)</f>
        <v>0</v>
      </c>
      <c r="J24" s="67" t="n">
        <f aca="false">IF(OR($D24=1,MONTH($B24)&lt;&gt;MONTH(StartDate),'У4 Ввод'!$D$15="",'У4 Ввод'!$E$15="",'У4 Ввод'!$D$15&gt;$B24),0,MAX(0,MIN(1,'У4 Ввод'!$E$15-NETWORKDAYS('У4 Ввод'!$D$15,$B24)+1))/Настройки!$E$10*100)</f>
        <v>0</v>
      </c>
      <c r="K24" s="67" t="n">
        <f aca="false">IF(OR($D24=1,MONTH($B24)&lt;&gt;MONTH(StartDate),'У4 Ввод'!$D$16="",'У4 Ввод'!$E$16="",'У4 Ввод'!$D$16&gt;$B24),0,MAX(0,MIN(1,'У4 Ввод'!$E$16-NETWORKDAYS('У4 Ввод'!$D$16,$B24)+1))/Настройки!$E$10*100)</f>
        <v>0</v>
      </c>
      <c r="L24" s="67" t="n">
        <f aca="false">IF(OR($D24=1,MONTH($B24)&lt;&gt;MONTH(StartDate),'У4 Ввод'!$D$17="",'У4 Ввод'!$E$17="",'У4 Ввод'!$D$17&gt;$B24),0,MAX(0,MIN(1,'У4 Ввод'!$E$17-NETWORKDAYS('У4 Ввод'!$D$17,$B24)+1))/Настройки!$E$10*100)</f>
        <v>0</v>
      </c>
      <c r="M24" s="67" t="n">
        <f aca="false">IF(OR($D24=1,MONTH($B24)&lt;&gt;MONTH(StartDate),'У4 Ввод'!$D$18="",'У4 Ввод'!$E$18="",'У4 Ввод'!$D$18&gt;$B24),0,MAX(0,MIN(1,'У4 Ввод'!$E$18-NETWORKDAYS('У4 Ввод'!$D$18,$B24)+1))/Настройки!$E$10*100)</f>
        <v>0</v>
      </c>
      <c r="N24" s="67" t="n">
        <f aca="false">IF(OR($D24=1,MONTH($B24)&lt;&gt;MONTH(StartDate),'У4 Ввод'!$D$19="",'У4 Ввод'!$E$19="",'У4 Ввод'!$D$19&gt;$B24),0,MAX(0,MIN(1,'У4 Ввод'!$E$19-NETWORKDAYS('У4 Ввод'!$D$19,$B24)+1))/Настройки!$E$10*100)</f>
        <v>0</v>
      </c>
      <c r="O24" s="67" t="n">
        <f aca="false">IF(OR($D24=1,MONTH($B24)&lt;&gt;MONTH(StartDate),'У4 Ввод'!$D$20="",'У4 Ввод'!$E$20="",'У4 Ввод'!$D$20&gt;$B24),0,MAX(0,MIN(1,'У4 Ввод'!$E$20-NETWORKDAYS('У4 Ввод'!$D$20,$B24)+1))/Настройки!$E$10*100)</f>
        <v>0</v>
      </c>
      <c r="P24" s="67" t="n">
        <f aca="false">IF(OR($D24=1,MONTH($B24)&lt;&gt;MONTH(StartDate),'У4 Ввод'!$D$21="",'У4 Ввод'!$E$21="",'У4 Ввод'!$D$21&gt;$B24),0,MAX(0,MIN(1,'У4 Ввод'!$E$21-NETWORKDAYS('У4 Ввод'!$D$21,$B24)+1))/Настройки!$E$10*100)</f>
        <v>0</v>
      </c>
      <c r="Q24" s="67" t="n">
        <f aca="false">IF(OR($D24=1,MONTH($B24)&lt;&gt;MONTH(StartDate),'У4 Ввод'!$D$22="",'У4 Ввод'!$E$22="",'У4 Ввод'!$D$22&gt;$B24),0,MAX(0,MIN(1,'У4 Ввод'!$E$22-NETWORKDAYS('У4 Ввод'!$D$22,$B24)+1))/Настройки!$E$10*100)</f>
        <v>0</v>
      </c>
      <c r="R24" s="67" t="n">
        <f aca="false">IF(OR($D24=1,MONTH($B24)&lt;&gt;MONTH(StartDate),'У4 Ввод'!$D$23="",'У4 Ввод'!$E$23="",'У4 Ввод'!$D$23&gt;$B24),0,MAX(0,MIN(1,'У4 Ввод'!$E$23-NETWORKDAYS('У4 Ввод'!$D$23,$B24)+1))/Настройки!$E$10*100)</f>
        <v>0</v>
      </c>
      <c r="S24" s="67" t="n">
        <f aca="false">IF(OR($D24=1,MONTH($B24)&lt;&gt;MONTH(StartDate),'У4 Ввод'!$D$24="",'У4 Ввод'!$E$24="",'У4 Ввод'!$D$24&gt;$B24),0,MAX(0,MIN(1,'У4 Ввод'!$E$24-NETWORKDAYS('У4 Ввод'!$D$24,$B24)+1))/Настройки!$E$10*100)</f>
        <v>0</v>
      </c>
      <c r="T24" s="67" t="n">
        <f aca="false">IF(OR($D24=1,MONTH($B24)&lt;&gt;MONTH(StartDate),'У4 Ввод'!$D$25="",'У4 Ввод'!$E$25="",'У4 Ввод'!$D$25&gt;$B24),0,MAX(0,MIN(1,'У4 Ввод'!$E$25-NETWORKDAYS('У4 Ввод'!$D$25,$B24)+1))/Настройки!$E$10*100)</f>
        <v>0</v>
      </c>
      <c r="U24" s="67" t="n">
        <f aca="false">IF(OR($D24=1,MONTH($B24)&lt;&gt;MONTH(StartDate),'У4 Ввод'!$D$26="",'У4 Ввод'!$E$26="",'У4 Ввод'!$D$26&gt;$B24),0,MAX(0,MIN(1,'У4 Ввод'!$E$26-NETWORKDAYS('У4 Ввод'!$D$26,$B24)+1))/Настройки!$E$10*100)</f>
        <v>0</v>
      </c>
      <c r="V24" s="67" t="n">
        <f aca="false">IF(OR($D24=1,MONTH($B24)&lt;&gt;MONTH(StartDate),'У4 Ввод'!$D$27="",'У4 Ввод'!$E$27="",'У4 Ввод'!$D$27&gt;$B24),0,MAX(0,MIN(1,'У4 Ввод'!$E$27-NETWORKDAYS('У4 Ввод'!$D$27,$B24)+1))/Настройки!$E$10*100)</f>
        <v>0</v>
      </c>
      <c r="W24" s="67" t="n">
        <f aca="false">IF(OR($D24=1,MONTH($B24)&lt;&gt;MONTH(StartDate),'У4 Ввод'!$D$28="",'У4 Ввод'!$E$28="",'У4 Ввод'!$D$28&gt;$B24),0,MAX(0,MIN(1,'У4 Ввод'!$E$28-NETWORKDAYS('У4 Ввод'!$D$28,$B24)+1))/Настройки!$E$10*100)</f>
        <v>0</v>
      </c>
      <c r="X24" s="67" t="n">
        <f aca="false">IF(OR($D24=1,MONTH($B24)&lt;&gt;MONTH(StartDate),'У4 Ввод'!$D$29="",'У4 Ввод'!$E$29="",'У4 Ввод'!$D$29&gt;$B24),0,MAX(0,MIN(1,'У4 Ввод'!$E$29-NETWORKDAYS('У4 Ввод'!$D$29,$B24)+1))/Настройки!$E$10*100)</f>
        <v>0</v>
      </c>
      <c r="Y24" s="67" t="n">
        <f aca="false">IF(OR($D24=1,MONTH($B24)&lt;&gt;MONTH(StartDate),'У4 Ввод'!$D$30="",'У4 Ввод'!$E$30="",'У4 Ввод'!$D$30&gt;$B24),0,MAX(0,MIN(1,'У4 Ввод'!$E$30-NETWORKDAYS('У4 Ввод'!$D$30,$B24)+1))/Настройки!$E$10*100)</f>
        <v>0</v>
      </c>
      <c r="Z24" s="67" t="n">
        <f aca="false">IF(OR($D24=1,MONTH($B24)&lt;&gt;MONTH(StartDate),'У4 Ввод'!$D$31="",'У4 Ввод'!$E$31="",'У4 Ввод'!$D$31&gt;$B24),0,MAX(0,MIN(1,'У4 Ввод'!$E$31-NETWORKDAYS('У4 Ввод'!$D$31,$B24)+1))/Настройки!$E$10*100)</f>
        <v>0</v>
      </c>
      <c r="AA24" s="67" t="n">
        <f aca="false">IF(OR($D24=1,MONTH($B24)&lt;&gt;MONTH(StartDate),'У4 Ввод'!$D$32="",'У4 Ввод'!$E$32="",'У4 Ввод'!$D$32&gt;$B24),0,MAX(0,MIN(1,'У4 Ввод'!$E$32-NETWORKDAYS('У4 Ввод'!$D$32,$B24)+1))/Настройки!$E$10*100)</f>
        <v>0</v>
      </c>
      <c r="AB24" s="67" t="n">
        <f aca="false">IF(OR($D24=1,MONTH($B24)&lt;&gt;MONTH(StartDate),'У4 Ввод'!$D$33="",'У4 Ввод'!$E$33="",'У4 Ввод'!$D$33&gt;$B24),0,MAX(0,MIN(1,'У4 Ввод'!$E$33-NETWORKDAYS('У4 Ввод'!$D$33,$B24)+1))/Настройки!$E$10*100)</f>
        <v>0</v>
      </c>
      <c r="AC24" s="67" t="n">
        <f aca="false">IF(OR($D24=1,MONTH($B24)&lt;&gt;MONTH(StartDate),'У4 Ввод'!$D$34="",'У4 Ввод'!$E$34="",'У4 Ввод'!$D$34&gt;$B24),0,MAX(0,MIN(1,'У4 Ввод'!$E$34-NETWORKDAYS('У4 Ввод'!$D$34,$B24)+1))/Настройки!$E$10*100)</f>
        <v>0</v>
      </c>
      <c r="AD24" s="67" t="n">
        <f aca="false">IF(OR($D24=1,MONTH($B24)&lt;&gt;MONTH(StartDate),'У4 Ввод'!$D$35="",'У4 Ввод'!$E$35="",'У4 Ввод'!$D$35&gt;$B24),0,MAX(0,MIN(1,'У4 Ввод'!$E$35-NETWORKDAYS('У4 Ввод'!$D$35,$B24)+1))/Настройки!$E$10*100)</f>
        <v>0</v>
      </c>
      <c r="AE24" s="67" t="n">
        <f aca="false">IF(OR($D24=1,MONTH($B24)&lt;&gt;MONTH(StartDate),'У4 Ввод'!$D$36="",'У4 Ввод'!$E$36="",'У4 Ввод'!$D$36&gt;$B24),0,MAX(0,MIN(1,'У4 Ввод'!$E$36-NETWORKDAYS('У4 Ввод'!$D$36,$B24)+1))/Настройки!$E$10*100)</f>
        <v>0</v>
      </c>
      <c r="AF24" s="67" t="n">
        <f aca="false">IF(OR($D24=1,MONTH($B24)&lt;&gt;MONTH(StartDate),'У4 Ввод'!$D$37="",'У4 Ввод'!$E$37="",'У4 Ввод'!$D$37&gt;$B24),0,MAX(0,MIN(1,'У4 Ввод'!$E$37-NETWORKDAYS('У4 Ввод'!$D$37,$B24)+1))/Настройки!$E$10*100)</f>
        <v>0</v>
      </c>
      <c r="AG24" s="67" t="n">
        <f aca="false">IF(OR($D24=1,MONTH($B24)&lt;&gt;MONTH(StartDate),'У4 Ввод'!$D$38="",'У4 Ввод'!$E$38="",'У4 Ввод'!$D$38&gt;$B24),0,MAX(0,MIN(1,'У4 Ввод'!$E$38-NETWORKDAYS('У4 Ввод'!$D$38,$B24)+1))/Настройки!$E$10*100)</f>
        <v>0</v>
      </c>
      <c r="AH24" s="67" t="n">
        <f aca="false">IF(OR($D24=1,MONTH($B24)&lt;&gt;MONTH(StartDate),'У4 Ввод'!$D$39="",'У4 Ввод'!$E$39="",'У4 Ввод'!$D$39&gt;$B24),0,MAX(0,MIN(1,'У4 Ввод'!$E$39-NETWORKDAYS('У4 Ввод'!$D$39,$B24)+1))/Настройки!$E$10*100)</f>
        <v>0</v>
      </c>
      <c r="AI24" s="67" t="n">
        <f aca="false">IF(OR($D24=1,MONTH($B24)&lt;&gt;MONTH(StartDate),'У4 Ввод'!$D$40="",'У4 Ввод'!$E$40="",'У4 Ввод'!$D$40&gt;$B24),0,MAX(0,MIN(1,'У4 Ввод'!$E$40-NETWORKDAYS('У4 Ввод'!$D$40,$B24)+1))/Настройки!$E$10*100)</f>
        <v>0</v>
      </c>
      <c r="AJ24" s="67" t="n">
        <f aca="false">IF(OR($D24=1,MONTH($B24)&lt;&gt;MONTH(StartDate),'У4 Ввод'!$D$41="",'У4 Ввод'!$E$41="",'У4 Ввод'!$D$41&gt;$B24),0,MAX(0,MIN(1,'У4 Ввод'!$E$41-NETWORKDAYS('У4 Ввод'!$D$41,$B24)+1))/Настройки!$E$10*100)</f>
        <v>0</v>
      </c>
      <c r="AK24" s="67" t="n">
        <f aca="false">IF(OR($D24=1,MONTH($B24)&lt;&gt;MONTH(StartDate),'У4 Ввод'!$D$42="",'У4 Ввод'!$E$42="",'У4 Ввод'!$D$42&gt;$B24),0,MAX(0,MIN(1,'У4 Ввод'!$E$42-NETWORKDAYS('У4 Ввод'!$D$42,$B24)+1))/Настройки!$E$10*100)</f>
        <v>0</v>
      </c>
      <c r="AL24" s="67" t="n">
        <f aca="false">IF(OR($D24=1,MONTH($B24)&lt;&gt;MONTH(StartDate),'У4 Ввод'!$D$43="",'У4 Ввод'!$E$43="",'У4 Ввод'!$D$43&gt;$B24),0,MAX(0,MIN(1,'У4 Ввод'!$E$43-NETWORKDAYS('У4 Ввод'!$D$43,$B24)+1))/Настройки!$E$10*100)</f>
        <v>0</v>
      </c>
      <c r="AM24" s="67" t="n">
        <f aca="false">IF(OR($D24=1,MONTH($B24)&lt;&gt;MONTH(StartDate),'У4 Ввод'!$D$44="",'У4 Ввод'!$E$44="",'У4 Ввод'!$D$44&gt;$B24),0,MAX(0,MIN(1,'У4 Ввод'!$E$44-NETWORKDAYS('У4 Ввод'!$D$44,$B24)+1))/Настройки!$E$10*100)</f>
        <v>0</v>
      </c>
      <c r="AN24" s="67" t="n">
        <f aca="false">IF(OR($D24=1,MONTH($B24)&lt;&gt;MONTH(StartDate),'У4 Ввод'!$D$45="",'У4 Ввод'!$E$45="",'У4 Ввод'!$D$45&gt;$B24),0,MAX(0,MIN(1,'У4 Ввод'!$E$45-NETWORKDAYS('У4 Ввод'!$D$45,$B24)+1))/Настройки!$E$10*100)</f>
        <v>0</v>
      </c>
      <c r="AO24" s="67" t="n">
        <f aca="false">IF(OR($D24=1,MONTH($B24)&lt;&gt;MONTH(StartDate),'У4 Ввод'!$D$46="",'У4 Ввод'!$E$46="",'У4 Ввод'!$D$46&gt;$B24),0,MAX(0,MIN(1,'У4 Ввод'!$E$46-NETWORKDAYS('У4 Ввод'!$D$46,$B24)+1))/Настройки!$E$10*100)</f>
        <v>0</v>
      </c>
      <c r="AP24" s="67" t="n">
        <f aca="false">IF(OR($D24=1,MONTH($B24)&lt;&gt;MONTH(StartDate),'У4 Ввод'!$D$47="",'У4 Ввод'!$E$47="",'У4 Ввод'!$D$47&gt;$B24),0,MAX(0,MIN(1,'У4 Ввод'!$E$47-NETWORKDAYS('У4 Ввод'!$D$47,$B24)+1))/Настройки!$E$10*100)</f>
        <v>0</v>
      </c>
      <c r="AQ24" s="67" t="n">
        <f aca="false">IF(OR($D24=1,MONTH($B24)&lt;&gt;MONTH(StartDate),'У4 Ввод'!$D$48="",'У4 Ввод'!$E$48="",'У4 Ввод'!$D$48&gt;$B24),0,MAX(0,MIN(1,'У4 Ввод'!$E$48-NETWORKDAYS('У4 Ввод'!$D$48,$B24)+1))/Настройки!$E$10*100)</f>
        <v>0</v>
      </c>
      <c r="AR24" s="67" t="n">
        <f aca="false">IF(OR($D24=1,MONTH($B24)&lt;&gt;MONTH(StartDate),'У4 Ввод'!$D$49="",'У4 Ввод'!$E$49="",'У4 Ввод'!$D$49&gt;$B24),0,MAX(0,MIN(1,'У4 Ввод'!$E$49-NETWORKDAYS('У4 Ввод'!$D$49,$B24)+1))/Настройки!$E$10*100)</f>
        <v>0</v>
      </c>
      <c r="AS24" s="67" t="n">
        <f aca="false">IF(OR($D24=1,MONTH($B24)&lt;&gt;MONTH(StartDate),'У4 Ввод'!$D$50="",'У4 Ввод'!$E$50="",'У4 Ввод'!$D$50&gt;$B24),0,MAX(0,MIN(1,'У4 Ввод'!$E$50-NETWORKDAYS('У4 Ввод'!$D$50,$B24)+1))/Настройки!$E$10*100)</f>
        <v>0</v>
      </c>
      <c r="AT24" s="67" t="n">
        <f aca="false">IF(OR($D24=1,MONTH($B24)&lt;&gt;MONTH(StartDate),'У4 Ввод'!$D$51="",'У4 Ввод'!$E$51="",'У4 Ввод'!$D$51&gt;$B24),0,MAX(0,MIN(1,'У4 Ввод'!$E$51-NETWORKDAYS('У4 Ввод'!$D$51,$B24)+1))/Настройки!$E$10*100)</f>
        <v>0</v>
      </c>
      <c r="AU24" s="67" t="n">
        <f aca="false">IF(OR($D24=1,MONTH($B24)&lt;&gt;MONTH(StartDate),'У4 Ввод'!$D$52="",'У4 Ввод'!$E$52="",'У4 Ввод'!$D$52&gt;$B24),0,MAX(0,MIN(1,'У4 Ввод'!$E$52-NETWORKDAYS('У4 Ввод'!$D$52,$B24)+1))/Настройки!$E$10*100)</f>
        <v>0</v>
      </c>
      <c r="AV24" s="67" t="n">
        <f aca="false">IF(OR($D24=1,MONTH($B24)&lt;&gt;MONTH(StartDate),'У4 Ввод'!$D$53="",'У4 Ввод'!$E$53="",'У4 Ввод'!$D$53&gt;$B24),0,MAX(0,MIN(1,'У4 Ввод'!$E$53-NETWORKDAYS('У4 Ввод'!$D$53,$B24)+1))/Настройки!$E$10*100)</f>
        <v>0</v>
      </c>
      <c r="AW24" s="67" t="n">
        <f aca="false">IF(OR($D24=1,MONTH($B24)&lt;&gt;MONTH(StartDate),'У4 Ввод'!$D$54="",'У4 Ввод'!$E$54="",'У4 Ввод'!$D$54&gt;$B24),0,MAX(0,MIN(1,'У4 Ввод'!$E$54-NETWORKDAYS('У4 Ввод'!$D$54,$B24)+1))/Настройки!$E$10*100)</f>
        <v>0</v>
      </c>
      <c r="AX24" s="67" t="n">
        <f aca="false">IF(OR($D24=1,MONTH($B24)&lt;&gt;MONTH(StartDate),'У4 Ввод'!$D$55="",'У4 Ввод'!$E$55="",'У4 Ввод'!$D$55&gt;$B24),0,MAX(0,MIN(1,'У4 Ввод'!$E$55-NETWORKDAYS('У4 Ввод'!$D$55,$B24)+1))/Настройки!$E$10*100)</f>
        <v>0</v>
      </c>
      <c r="AY24" s="67" t="n">
        <f aca="false">IF(OR($D24=1,MONTH($B24)&lt;&gt;MONTH(StartDate),'У4 Ввод'!$D$56="",'У4 Ввод'!$E$56="",'У4 Ввод'!$D$56&gt;$B24),0,MAX(0,MIN(1,'У4 Ввод'!$E$56-NETWORKDAYS('У4 Ввод'!$D$56,$B24)+1))/Настройки!$E$10*100)</f>
        <v>0</v>
      </c>
      <c r="AZ24" s="67" t="n">
        <f aca="false">IF(OR($D24=1,MONTH($B24)&lt;&gt;MONTH(StartDate),'У4 Ввод'!$D$57="",'У4 Ввод'!$E$57="",'У4 Ввод'!$D$57&gt;$B24),0,MAX(0,MIN(1,'У4 Ввод'!$E$57-NETWORKDAYS('У4 Ввод'!$D$57,$B24)+1))/Настройки!$E$10*100)</f>
        <v>0</v>
      </c>
      <c r="BA24" s="67" t="n">
        <f aca="false">IF(OR($D24=1,MONTH($B24)&lt;&gt;MONTH(StartDate),'У4 Ввод'!$D$58="",'У4 Ввод'!$E$58="",'У4 Ввод'!$D$58&gt;$B24),0,MAX(0,MIN(1,'У4 Ввод'!$E$58-NETWORKDAYS('У4 Ввод'!$D$58,$B24)+1))/Настройки!$E$10*100)</f>
        <v>0</v>
      </c>
      <c r="BB24" s="67" t="n">
        <f aca="false">IF(OR($D24=1,MONTH($B24)&lt;&gt;MONTH(StartDate),'У4 Ввод'!$D$59="",'У4 Ввод'!$E$59="",'У4 Ввод'!$D$59&gt;$B24),0,MAX(0,MIN(1,'У4 Ввод'!$E$59-NETWORKDAYS('У4 Ввод'!$D$59,$B24)+1))/Настройки!$E$10*100)</f>
        <v>0</v>
      </c>
      <c r="BC24" s="67" t="n">
        <f aca="false">IF(OR($D24=1,MONTH($B24)&lt;&gt;MONTH(StartDate),'У4 Ввод'!$D$60="",'У4 Ввод'!$E$60="",'У4 Ввод'!$D$60&gt;$B24),0,MAX(0,MIN(1,'У4 Ввод'!$E$60-NETWORKDAYS('У4 Ввод'!$D$60,$B24)+1))/Настройки!$E$10*100)</f>
        <v>0</v>
      </c>
      <c r="BD24" s="67" t="n">
        <f aca="false">IF(OR($D24=1,MONTH($B24)&lt;&gt;MONTH(StartDate),'У4 Ввод'!$D$61="",'У4 Ввод'!$E$61="",'У4 Ввод'!$D$61&gt;$B24),0,MAX(0,MIN(1,'У4 Ввод'!$E$61-NETWORKDAYS('У4 Ввод'!$D$61,$B24)+1))/Настройки!$E$10*100)</f>
        <v>0</v>
      </c>
      <c r="BE24" s="67" t="n">
        <f aca="false">IF(OR($D24=1,MONTH($B24)&lt;&gt;MONTH(StartDate),'У4 Ввод'!$D$62="",'У4 Ввод'!$E$62="",'У4 Ввод'!$D$62&gt;$B24),0,MAX(0,MIN(1,'У4 Ввод'!$E$62-NETWORKDAYS('У4 Ввод'!$D$62,$B24)+1))/Настройки!$E$10*100)</f>
        <v>0</v>
      </c>
      <c r="BF24" s="67" t="n">
        <f aca="false">IF(OR($D24=1,MONTH($B24)&lt;&gt;MONTH(StartDate),'У4 Ввод'!$D$63="",'У4 Ввод'!$E$63="",'У4 Ввод'!$D$63&gt;$B24),0,MAX(0,MIN(1,'У4 Ввод'!$E$63-NETWORKDAYS('У4 Ввод'!$D$63,$B24)+1))/Настройки!$E$10*100)</f>
        <v>0</v>
      </c>
      <c r="BG24" s="67" t="n">
        <f aca="false">IF(OR($D24=1,MONTH($B24)&lt;&gt;MONTH(StartDate),'У4 Ввод'!$D$64="",'У4 Ввод'!$E$64="",'У4 Ввод'!$D$64&gt;$B24),0,MAX(0,MIN(1,'У4 Ввод'!$E$64-NETWORKDAYS('У4 Ввод'!$D$64,$B24)+1))/Настройки!$E$10*100)</f>
        <v>0</v>
      </c>
      <c r="BH24" s="67" t="n">
        <f aca="false">IF(OR($D24=1,MONTH($B24)&lt;&gt;MONTH(StartDate),'У4 Ввод'!$D$65="",'У4 Ввод'!$E$65="",'У4 Ввод'!$D$65&gt;$B24),0,MAX(0,MIN(1,'У4 Ввод'!$E$65-NETWORKDAYS('У4 Ввод'!$D$65,$B24)+1))/Настройки!$E$10*100)</f>
        <v>0</v>
      </c>
      <c r="BI24" s="67" t="n">
        <f aca="false">IF(OR($D24=1,MONTH($B24)&lt;&gt;MONTH(StartDate),'У4 Ввод'!$D$66="",'У4 Ввод'!$E$66="",'У4 Ввод'!$D$66&gt;$B24),0,MAX(0,MIN(1,'У4 Ввод'!$E$66-NETWORKDAYS('У4 Ввод'!$D$66,$B24)+1))/Настройки!$E$10*100)</f>
        <v>0</v>
      </c>
      <c r="BJ24" s="67" t="n">
        <f aca="false">IF(OR($D24=1,MONTH($B24)&lt;&gt;MONTH(StartDate),'У4 Ввод'!$D$67="",'У4 Ввод'!$E$67="",'У4 Ввод'!$D$67&gt;$B24),0,MAX(0,MIN(1,'У4 Ввод'!$E$67-NETWORKDAYS('У4 Ввод'!$D$67,$B24)+1))/Настройки!$E$10*100)</f>
        <v>0</v>
      </c>
      <c r="BK24" s="67" t="n">
        <f aca="false">IF(OR($D24=1,MONTH($B24)&lt;&gt;MONTH(StartDate),'У4 Ввод'!$D$68="",'У4 Ввод'!$E$68="",'У4 Ввод'!$D$68&gt;$B24),0,MAX(0,MIN(1,'У4 Ввод'!$E$68-NETWORKDAYS('У4 Ввод'!$D$68,$B24)+1))/Настройки!$E$10*100)</f>
        <v>0</v>
      </c>
      <c r="BL24" s="67" t="n">
        <f aca="false">IF(OR($D24=1,MONTH($B24)&lt;&gt;MONTH(StartDate),'У4 Ввод'!$D$69="",'У4 Ввод'!$E$69="",'У4 Ввод'!$D$69&gt;$B24),0,MAX(0,MIN(1,'У4 Ввод'!$E$69-NETWORKDAYS('У4 Ввод'!$D$69,$B24)+1))/Настройки!$E$10*100)</f>
        <v>0</v>
      </c>
      <c r="BM24" s="67" t="n">
        <f aca="false">IF(OR($D24=1,MONTH($B24)&lt;&gt;MONTH(StartDate),'У4 Ввод'!$D$70="",'У4 Ввод'!$E$70="",'У4 Ввод'!$D$70&gt;$B24),0,MAX(0,MIN(1,'У4 Ввод'!$E$70-NETWORKDAYS('У4 Ввод'!$D$70,$B24)+1))/Настройки!$E$10*100)</f>
        <v>0</v>
      </c>
      <c r="BN24" s="67" t="n">
        <f aca="false">IF(OR($D24=1,MONTH($B24)&lt;&gt;MONTH(StartDate),'У4 Ввод'!$D$71="",'У4 Ввод'!$E$71="",'У4 Ввод'!$D$71&gt;$B24),0,MAX(0,MIN(1,'У4 Ввод'!$E$71-NETWORKDAYS('У4 Ввод'!$D$71,$B24)+1))/Настройки!$E$10*100)</f>
        <v>0</v>
      </c>
      <c r="BO24" s="67" t="n">
        <f aca="false">IF(OR($D24=1,MONTH($B24)&lt;&gt;MONTH(StartDate),'У4 Ввод'!$D$72="",'У4 Ввод'!$E$72="",'У4 Ввод'!$D$72&gt;$B24),0,MAX(0,MIN(1,'У4 Ввод'!$E$72-NETWORKDAYS('У4 Ввод'!$D$72,$B24)+1))/Настройки!$E$10*100)</f>
        <v>0</v>
      </c>
      <c r="BP24" s="67" t="n">
        <f aca="false">IF(OR($D24=1,MONTH($B24)&lt;&gt;MONTH(StartDate),'У4 Ввод'!$D$73="",'У4 Ввод'!$E$73="",'У4 Ввод'!$D$73&gt;$B24),0,MAX(0,MIN(1,'У4 Ввод'!$E$73-NETWORKDAYS('У4 Ввод'!$D$73,$B24)+1))/Настройки!$E$10*100)</f>
        <v>0</v>
      </c>
      <c r="BQ24" s="67" t="n">
        <f aca="false">IF(OR($D24=1,MONTH($B24)&lt;&gt;MONTH(StartDate),'У4 Ввод'!$D$74="",'У4 Ввод'!$E$74="",'У4 Ввод'!$D$74&gt;$B24),0,MAX(0,MIN(1,'У4 Ввод'!$E$74-NETWORKDAYS('У4 Ввод'!$D$74,$B24)+1))/Настройки!$E$10*100)</f>
        <v>0</v>
      </c>
      <c r="BR24" s="67" t="n">
        <f aca="false">IF(OR($D24=1,MONTH($B24)&lt;&gt;MONTH(StartDate),'У4 Ввод'!$D$75="",'У4 Ввод'!$E$75="",'У4 Ввод'!$D$75&gt;$B24),0,MAX(0,MIN(1,'У4 Ввод'!$E$75-NETWORKDAYS('У4 Ввод'!$D$75,$B24)+1))/Настройки!$E$10*100)</f>
        <v>0</v>
      </c>
      <c r="BS24" s="67" t="n">
        <f aca="false">IF(OR($D24=1,MONTH($B24)&lt;&gt;MONTH(StartDate),'У4 Ввод'!$D$76="",'У4 Ввод'!$E$76="",'У4 Ввод'!$D$76&gt;$B24),0,MAX(0,MIN(1,'У4 Ввод'!$E$76-NETWORKDAYS('У4 Ввод'!$D$76,$B24)+1))/Настройки!$E$10*100)</f>
        <v>0</v>
      </c>
      <c r="BT24" s="67" t="n">
        <f aca="false">IF(OR($D24=1,MONTH($B24)&lt;&gt;MONTH(StartDate),'У4 Ввод'!$D$77="",'У4 Ввод'!$E$77="",'У4 Ввод'!$D$77&gt;$B24),0,MAX(0,MIN(1,'У4 Ввод'!$E$77-NETWORKDAYS('У4 Ввод'!$D$77,$B24)+1))/Настройки!$E$10*100)</f>
        <v>0</v>
      </c>
      <c r="BU24" s="67" t="n">
        <f aca="false">IF(OR($D24=1,MONTH($B24)&lt;&gt;MONTH(StartDate),'У4 Ввод'!$D$78="",'У4 Ввод'!$E$78="",'У4 Ввод'!$D$78&gt;$B24),0,MAX(0,MIN(1,'У4 Ввод'!$E$78-NETWORKDAYS('У4 Ввод'!$D$78,$B24)+1))/Настройки!$E$10*100)</f>
        <v>0</v>
      </c>
      <c r="BV24" s="67" t="n">
        <f aca="false">IF(OR($D24=1,MONTH($B24)&lt;&gt;MONTH(StartDate),'У4 Ввод'!$D$79="",'У4 Ввод'!$E$79="",'У4 Ввод'!$D$79&gt;$B24),0,MAX(0,MIN(1,'У4 Ввод'!$E$79-NETWORKDAYS('У4 Ввод'!$D$79,$B24)+1))/Настройки!$E$10*100)</f>
        <v>0</v>
      </c>
      <c r="BW24" s="67" t="n">
        <f aca="false">IF(OR($D24=1,MONTH($B24)&lt;&gt;MONTH(StartDate),'У4 Ввод'!$D$80="",'У4 Ввод'!$E$80="",'У4 Ввод'!$D$80&gt;$B24),0,MAX(0,MIN(1,'У4 Ввод'!$E$80-NETWORKDAYS('У4 Ввод'!$D$80,$B24)+1))/Настройки!$E$10*100)</f>
        <v>0</v>
      </c>
      <c r="BX24" s="67" t="n">
        <f aca="false">IF(OR($D24=1,MONTH($B24)&lt;&gt;MONTH(StartDate),'У4 Ввод'!$D$81="",'У4 Ввод'!$E$81="",'У4 Ввод'!$D$81&gt;$B24),0,MAX(0,MIN(1,'У4 Ввод'!$E$81-NETWORKDAYS('У4 Ввод'!$D$81,$B24)+1))/Настройки!$E$10*100)</f>
        <v>0</v>
      </c>
      <c r="BY24" s="67" t="n">
        <f aca="false">IF(OR($D24=1,MONTH($B24)&lt;&gt;MONTH(StartDate),'У4 Ввод'!$D$82="",'У4 Ввод'!$E$82="",'У4 Ввод'!$D$82&gt;$B24),0,MAX(0,MIN(1,'У4 Ввод'!$E$82-NETWORKDAYS('У4 Ввод'!$D$82,$B24)+1))/Настройки!$E$10*100)</f>
        <v>0</v>
      </c>
      <c r="BZ24" s="67" t="n">
        <f aca="false">IF(OR($D24=1,MONTH($B24)&lt;&gt;MONTH(StartDate),'У4 Ввод'!$D$83="",'У4 Ввод'!$E$83="",'У4 Ввод'!$D$83&gt;$B24),0,MAX(0,MIN(1,'У4 Ввод'!$E$83-NETWORKDAYS('У4 Ввод'!$D$83,$B24)+1))/Настройки!$E$10*100)</f>
        <v>0</v>
      </c>
      <c r="CA24" s="67" t="n">
        <f aca="false">IF(OR($D24=1,MONTH($B24)&lt;&gt;MONTH(StartDate),'У4 Ввод'!$D$84="",'У4 Ввод'!$E$84="",'У4 Ввод'!$D$84&gt;$B24),0,MAX(0,MIN(1,'У4 Ввод'!$E$84-NETWORKDAYS('У4 Ввод'!$D$84,$B24)+1))/Настройки!$E$10*100)</f>
        <v>0</v>
      </c>
      <c r="CB24" s="67" t="n">
        <f aca="false">IF(OR($D24=1,MONTH($B24)&lt;&gt;MONTH(StartDate),'У4 Ввод'!$D$85="",'У4 Ввод'!$E$85="",'У4 Ввод'!$D$85&gt;$B24),0,MAX(0,MIN(1,'У4 Ввод'!$E$85-NETWORKDAYS('У4 Ввод'!$D$85,$B24)+1))/Настройки!$E$10*100)</f>
        <v>0</v>
      </c>
      <c r="CC24" s="67" t="n">
        <f aca="false">IF(OR($D24=1,MONTH($B24)&lt;&gt;MONTH(StartDate),'У4 Ввод'!$D$86="",'У4 Ввод'!$E$86="",'У4 Ввод'!$D$86&gt;$B24),0,MAX(0,MIN(1,'У4 Ввод'!$E$86-NETWORKDAYS('У4 Ввод'!$D$86,$B24)+1))/Настройки!$E$10*100)</f>
        <v>0</v>
      </c>
      <c r="CD24" s="67" t="n">
        <f aca="false">IF(OR($D24=1,MONTH($B24)&lt;&gt;MONTH(StartDate),'У4 Ввод'!$D$87="",'У4 Ввод'!$E$87="",'У4 Ввод'!$D$87&gt;$B24),0,MAX(0,MIN(1,'У4 Ввод'!$E$87-NETWORKDAYS('У4 Ввод'!$D$87,$B24)+1))/Настройки!$E$10*100)</f>
        <v>0</v>
      </c>
      <c r="CE24" s="67" t="n">
        <f aca="false">IF(OR($D24=1,MONTH($B24)&lt;&gt;MONTH(StartDate),'У4 Ввод'!$D$88="",'У4 Ввод'!$E$88="",'У4 Ввод'!$D$88&gt;$B24),0,MAX(0,MIN(1,'У4 Ввод'!$E$88-NETWORKDAYS('У4 Ввод'!$D$88,$B24)+1))/Настройки!$E$10*100)</f>
        <v>0</v>
      </c>
      <c r="CF24" s="67" t="n">
        <f aca="false">IF(OR($D24=1,MONTH($B24)&lt;&gt;MONTH(StartDate),'У4 Ввод'!$D$89="",'У4 Ввод'!$E$89="",'У4 Ввод'!$D$89&gt;$B24),0,MAX(0,MIN(1,'У4 Ввод'!$E$89-NETWORKDAYS('У4 Ввод'!$D$89,$B24)+1))/Настройки!$E$10*100)</f>
        <v>0</v>
      </c>
      <c r="CG24" s="67" t="n">
        <f aca="false">IF(OR($D24=1,MONTH($B24)&lt;&gt;MONTH(StartDate),'У4 Ввод'!$D$90="",'У4 Ввод'!$E$90="",'У4 Ввод'!$D$90&gt;$B24),0,MAX(0,MIN(1,'У4 Ввод'!$E$90-NETWORKDAYS('У4 Ввод'!$D$90,$B24)+1))/Настройки!$E$10*100)</f>
        <v>0</v>
      </c>
      <c r="CH24" s="67" t="n">
        <f aca="false">IF(OR($D24=1,MONTH($B24)&lt;&gt;MONTH(StartDate),'У4 Ввод'!$D$91="",'У4 Ввод'!$E$91="",'У4 Ввод'!$D$91&gt;$B24),0,MAX(0,MIN(1,'У4 Ввод'!$E$91-NETWORKDAYS('У4 Ввод'!$D$91,$B24)+1))/Настройки!$E$10*100)</f>
        <v>0</v>
      </c>
      <c r="CI24" s="67" t="n">
        <f aca="false">IF(OR($D24=1,MONTH($B24)&lt;&gt;MONTH(StartDate),'У4 Ввод'!$D$92="",'У4 Ввод'!$E$92="",'У4 Ввод'!$D$92&gt;$B24),0,MAX(0,MIN(1,'У4 Ввод'!$E$92-NETWORKDAYS('У4 Ввод'!$D$92,$B24)+1))/Настройки!$E$10*100)</f>
        <v>0</v>
      </c>
      <c r="CJ24" s="67" t="n">
        <f aca="false">IF(OR($D24=1,MONTH($B24)&lt;&gt;MONTH(StartDate),'У4 Ввод'!$D$93="",'У4 Ввод'!$E$93="",'У4 Ввод'!$D$93&gt;$B24),0,MAX(0,MIN(1,'У4 Ввод'!$E$93-NETWORKDAYS('У4 Ввод'!$D$93,$B24)+1))/Настройки!$E$10*100)</f>
        <v>0</v>
      </c>
      <c r="CK24" s="67" t="n">
        <f aca="false">IF(OR($D24=1,MONTH($B24)&lt;&gt;MONTH(StartDate),'У4 Ввод'!$D$94="",'У4 Ввод'!$E$94="",'У4 Ввод'!$D$94&gt;$B24),0,MAX(0,MIN(1,'У4 Ввод'!$E$94-NETWORKDAYS('У4 Ввод'!$D$94,$B24)+1))/Настройки!$E$10*100)</f>
        <v>0</v>
      </c>
      <c r="CL24" s="67" t="n">
        <f aca="false">IF(OR($D24=1,MONTH($B24)&lt;&gt;MONTH(StartDate),'У4 Ввод'!$D$95="",'У4 Ввод'!$E$95="",'У4 Ввод'!$D$95&gt;$B24),0,MAX(0,MIN(1,'У4 Ввод'!$E$95-NETWORKDAYS('У4 Ввод'!$D$95,$B24)+1))/Настройки!$E$10*100)</f>
        <v>0</v>
      </c>
      <c r="CM24" s="67" t="n">
        <f aca="false">IF(OR($D24=1,MONTH($B24)&lt;&gt;MONTH(StartDate),'У4 Ввод'!$D$96="",'У4 Ввод'!$E$96="",'У4 Ввод'!$D$96&gt;$B24),0,MAX(0,MIN(1,'У4 Ввод'!$E$96-NETWORKDAYS('У4 Ввод'!$D$96,$B24)+1))/Настройки!$E$10*100)</f>
        <v>0</v>
      </c>
      <c r="CN24" s="67" t="n">
        <f aca="false">IF(OR($D24=1,MONTH($B24)&lt;&gt;MONTH(StartDate),'У4 Ввод'!$D$97="",'У4 Ввод'!$E$97="",'У4 Ввод'!$D$97&gt;$B24),0,MAX(0,MIN(1,'У4 Ввод'!$E$97-NETWORKDAYS('У4 Ввод'!$D$97,$B24)+1))/Настройки!$E$10*100)</f>
        <v>0</v>
      </c>
      <c r="CO24" s="67" t="n">
        <f aca="false">IF(OR($D24=1,MONTH($B24)&lt;&gt;MONTH(StartDate),'У4 Ввод'!$D$98="",'У4 Ввод'!$E$98="",'У4 Ввод'!$D$98&gt;$B24),0,MAX(0,MIN(1,'У4 Ввод'!$E$98-NETWORKDAYS('У4 Ввод'!$D$98,$B24)+1))/Настройки!$E$10*100)</f>
        <v>0</v>
      </c>
      <c r="CP24" s="67" t="n">
        <f aca="false">IF(OR($D24=1,MONTH($B24)&lt;&gt;MONTH(StartDate),'У4 Ввод'!$D$99="",'У4 Ввод'!$E$99="",'У4 Ввод'!$D$99&gt;$B24),0,MAX(0,MIN(1,'У4 Ввод'!$E$99-NETWORKDAYS('У4 Ввод'!$D$99,$B24)+1))/Настройки!$E$10*100)</f>
        <v>0</v>
      </c>
      <c r="CQ24" s="67" t="n">
        <f aca="false">IF(OR($D24=1,MONTH($B24)&lt;&gt;MONTH(StartDate),'У4 Ввод'!$D$100="",'У4 Ввод'!$E$100="",'У4 Ввод'!$D$100&gt;$B24),0,MAX(0,MIN(1,'У4 Ввод'!$E$100-NETWORKDAYS('У4 Ввод'!$D$100,$B24)+1))/Настройки!$E$10*100)</f>
        <v>0</v>
      </c>
      <c r="CR24" s="67" t="n">
        <f aca="false">IF(OR($D24=1,MONTH($B24)&lt;&gt;MONTH(StartDate),'У4 Ввод'!$D$101="",'У4 Ввод'!$E$101="",'У4 Ввод'!$D$101&gt;$B24),0,MAX(0,MIN(1,'У4 Ввод'!$E$101-NETWORKDAYS('У4 Ввод'!$D$101,$B24)+1))/Настройки!$E$10*100)</f>
        <v>0</v>
      </c>
      <c r="CS24" s="67" t="n">
        <f aca="false">IF(OR($D24=1,MONTH($B24)&lt;&gt;MONTH(StartDate),'У4 Ввод'!$D$102="",'У4 Ввод'!$E$102="",'У4 Ввод'!$D$102&gt;$B24),0,MAX(0,MIN(1,'У4 Ввод'!$E$102-NETWORKDAYS('У4 Ввод'!$D$102,$B24)+1))/Настройки!$E$10*100)</f>
        <v>0</v>
      </c>
      <c r="CT24" s="67" t="n">
        <f aca="false">IF(OR($D24=1,MONTH($B24)&lt;&gt;MONTH(StartDate),'У4 Ввод'!$D$103="",'У4 Ввод'!$E$103="",'У4 Ввод'!$D$103&gt;$B24),0,MAX(0,MIN(1,'У4 Ввод'!$E$103-NETWORKDAYS('У4 Ввод'!$D$103,$B24)+1))/Настройки!$E$10*100)</f>
        <v>0</v>
      </c>
      <c r="CU24" s="67" t="n">
        <f aca="false">IF(OR($D24=1,MONTH($B24)&lt;&gt;MONTH(StartDate),'У4 Ввод'!$D$104="",'У4 Ввод'!$E$104="",'У4 Ввод'!$D$104&gt;$B24),0,MAX(0,MIN(1,'У4 Ввод'!$E$104-NETWORKDAYS('У4 Ввод'!$D$104,$B24)+1))/Настройки!$E$10*100)</f>
        <v>0</v>
      </c>
      <c r="CV24" s="67" t="n">
        <f aca="false">IF(OR($D24=1,MONTH($B24)&lt;&gt;MONTH(StartDate),'У4 Ввод'!$D$105="",'У4 Ввод'!$E$105="",'У4 Ввод'!$D$105&gt;$B24),0,MAX(0,MIN(1,'У4 Ввод'!$E$105-NETWORKDAYS('У4 Ввод'!$D$105,$B24)+1))/Настройки!$E$10*100)</f>
        <v>0</v>
      </c>
      <c r="CW24" s="67" t="n">
        <f aca="false">IF(OR($D24=1,MONTH($B24)&lt;&gt;MONTH(StartDate),'У4 Ввод'!$D$106="",'У4 Ввод'!$E$106="",'У4 Ввод'!$D$106&gt;$B24),0,MAX(0,MIN(1,'У4 Ввод'!$E$106-NETWORKDAYS('У4 Ввод'!$D$106,$B24)+1))/Настройки!$E$10*100)</f>
        <v>0</v>
      </c>
      <c r="CX24" s="67" t="n">
        <f aca="false">IF(OR($D24=1,MONTH($B24)&lt;&gt;MONTH(StartDate),'У4 Ввод'!$D$107="",'У4 Ввод'!$E$107="",'У4 Ввод'!$D$107&gt;$B24),0,MAX(0,MIN(1,'У4 Ввод'!$E$107-NETWORKDAYS('У4 Ввод'!$D$107,$B24)+1))/Настройки!$E$10*100)</f>
        <v>0</v>
      </c>
      <c r="CY24" s="67" t="n">
        <f aca="false">IF(OR($D24=1,MONTH($B24)&lt;&gt;MONTH(StartDate),'У4 Ввод'!$D$108="",'У4 Ввод'!$E$108="",'У4 Ввод'!$D$108&gt;$B24),0,MAX(0,MIN(1,'У4 Ввод'!$E$108-NETWORKDAYS('У4 Ввод'!$D$108,$B24)+1))/Настройки!$E$10*100)</f>
        <v>0</v>
      </c>
      <c r="CZ24" s="67" t="n">
        <f aca="false">IF(OR($D24=1,MONTH($B24)&lt;&gt;MONTH(StartDate),'У4 Ввод'!$D$109="",'У4 Ввод'!$E$109="",'У4 Ввод'!$D$109&gt;$B24),0,MAX(0,MIN(1,'У4 Ввод'!$E$109-NETWORKDAYS('У4 Ввод'!$D$109,$B24)+1))/Настройки!$E$10*100)</f>
        <v>0</v>
      </c>
      <c r="DA24" s="67" t="n">
        <f aca="false">IF(OR($D24=1,MONTH($B24)&lt;&gt;MONTH(StartDate),'У4 Ввод'!$D$110="",'У4 Ввод'!$E$110="",'У4 Ввод'!$D$110&gt;$B24),0,MAX(0,MIN(1,'У4 Ввод'!$E$110-NETWORKDAYS('У4 Ввод'!$D$110,$B24)+1))/Настройки!$E$10*100)</f>
        <v>0</v>
      </c>
      <c r="DB24" s="67" t="n">
        <f aca="false">IF(OR($D24=1,MONTH($B24)&lt;&gt;MONTH(StartDate),'У4 Ввод'!$D$111="",'У4 Ввод'!$E$111="",'У4 Ввод'!$D$111&gt;$B24),0,MAX(0,MIN(1,'У4 Ввод'!$E$111-NETWORKDAYS('У4 Ввод'!$D$111,$B24)+1))/Настройки!$E$10*100)</f>
        <v>0</v>
      </c>
      <c r="DC24" s="67" t="n">
        <f aca="false">IF(OR($D24=1,MONTH($B24)&lt;&gt;MONTH(StartDate),'У4 Ввод'!$D$112="",'У4 Ввод'!$E$112="",'У4 Ввод'!$D$112&gt;$B24),0,MAX(0,MIN(1,'У4 Ввод'!$E$112-NETWORKDAYS('У4 Ввод'!$D$112,$B24)+1))/Настройки!$E$10*100)</f>
        <v>0</v>
      </c>
      <c r="DD24" s="67" t="n">
        <f aca="false">IF(OR($D24=1,MONTH($B24)&lt;&gt;MONTH(StartDate),'У4 Ввод'!$D$113="",'У4 Ввод'!$E$113="",'У4 Ввод'!$D$113&gt;$B24),0,MAX(0,MIN(1,'У4 Ввод'!$E$113-NETWORKDAYS('У4 Ввод'!$D$113,$B24)+1))/Настройки!$E$10*100)</f>
        <v>0</v>
      </c>
      <c r="DE24" s="67" t="n">
        <f aca="false">IF(OR($D24=1,MONTH($B24)&lt;&gt;MONTH(StartDate),'У4 Ввод'!$D$114="",'У4 Ввод'!$E$114="",'У4 Ввод'!$D$114&gt;$B24),0,MAX(0,MIN(1,'У4 Ввод'!$E$114-NETWORKDAYS('У4 Ввод'!$D$114,$B24)+1))/Настройки!$E$10*100)</f>
        <v>0</v>
      </c>
      <c r="DF24" s="67" t="n">
        <f aca="false">IF(OR($D24=1,MONTH($B24)&lt;&gt;MONTH(StartDate),'У4 Ввод'!$D$115="",'У4 Ввод'!$E$115="",'У4 Ввод'!$D$115&gt;$B24),0,MAX(0,MIN(1,'У4 Ввод'!$E$115-NETWORKDAYS('У4 Ввод'!$D$115,$B24)+1))/Настройки!$E$10*100)</f>
        <v>0</v>
      </c>
      <c r="DG24" s="67" t="n">
        <f aca="false">IF(OR($D24=1,MONTH($B24)&lt;&gt;MONTH(StartDate),'У4 Ввод'!$D$116="",'У4 Ввод'!$E$116="",'У4 Ввод'!$D$116&gt;$B24),0,MAX(0,MIN(1,'У4 Ввод'!$E$116-NETWORKDAYS('У4 Ввод'!$D$116,$B24)+1))/Настройки!$E$10*100)</f>
        <v>0</v>
      </c>
      <c r="DH24" s="67" t="n">
        <f aca="false">IF(OR($D24=1,MONTH($B24)&lt;&gt;MONTH(StartDate),'У4 Ввод'!$D$117="",'У4 Ввод'!$E$117="",'У4 Ввод'!$D$117&gt;$B24),0,MAX(0,MIN(1,'У4 Ввод'!$E$117-NETWORKDAYS('У4 Ввод'!$D$117,$B24)+1))/Настройки!$E$10*100)</f>
        <v>0</v>
      </c>
      <c r="DI24" s="67" t="n">
        <f aca="false">IF(OR($D24=1,MONTH($B24)&lt;&gt;MONTH(StartDate),'У4 Ввод'!$D$118="",'У4 Ввод'!$E$118="",'У4 Ввод'!$D$118&gt;$B24),0,MAX(0,MIN(1,'У4 Ввод'!$E$118-NETWORKDAYS('У4 Ввод'!$D$118,$B24)+1))/Настройки!$E$10*100)</f>
        <v>0</v>
      </c>
      <c r="DJ24" s="67" t="n">
        <f aca="false">IF(OR($D24=1,MONTH($B24)&lt;&gt;MONTH(StartDate),'У4 Ввод'!$D$119="",'У4 Ввод'!$E$119="",'У4 Ввод'!$D$119&gt;$B24),0,MAX(0,MIN(1,'У4 Ввод'!$E$119-NETWORKDAYS('У4 Ввод'!$D$119,$B24)+1))/Настройки!$E$10*100)</f>
        <v>0</v>
      </c>
      <c r="DK24" s="67" t="n">
        <f aca="false">IF(OR($D24=1,MONTH($B24)&lt;&gt;MONTH(StartDate),'У4 Ввод'!$D$120="",'У4 Ввод'!$E$120="",'У4 Ввод'!$D$120&gt;$B24),0,MAX(0,MIN(1,'У4 Ввод'!$E$120-NETWORKDAYS('У4 Ввод'!$D$120,$B24)+1))/Настройки!$E$10*100)</f>
        <v>0</v>
      </c>
      <c r="DL24" s="67" t="n">
        <f aca="false">IF(OR($D24=1,MONTH($B24)&lt;&gt;MONTH(StartDate),'У4 Ввод'!$D$121="",'У4 Ввод'!$E$121="",'У4 Ввод'!$D$121&gt;$B24),0,MAX(0,MIN(1,'У4 Ввод'!$E$121-NETWORKDAYS('У4 Ввод'!$D$121,$B24)+1))/Настройки!$E$10*100)</f>
        <v>0</v>
      </c>
      <c r="DM24" s="67" t="n">
        <f aca="false">IF(OR($D24=1,MONTH($B24)&lt;&gt;MONTH(StartDate),'У4 Ввод'!$D$122="",'У4 Ввод'!$E$122="",'У4 Ввод'!$D$122&gt;$B24),0,MAX(0,MIN(1,'У4 Ввод'!$E$122-NETWORKDAYS('У4 Ввод'!$D$122,$B24)+1))/Настройки!$E$10*100)</f>
        <v>0</v>
      </c>
      <c r="DN24" s="67" t="n">
        <f aca="false">IF(OR($D24=1,MONTH($B24)&lt;&gt;MONTH(StartDate),'У4 Ввод'!$D$123="",'У4 Ввод'!$E$123="",'У4 Ввод'!$D$123&gt;$B24),0,MAX(0,MIN(1,'У4 Ввод'!$E$123-NETWORKDAYS('У4 Ввод'!$D$123,$B24)+1))/Настройки!$E$10*100)</f>
        <v>0</v>
      </c>
      <c r="DO24" s="67" t="n">
        <f aca="false">IF(OR($D24=1,MONTH($B24)&lt;&gt;MONTH(StartDate),'У4 Ввод'!$D$124="",'У4 Ввод'!$E$124="",'У4 Ввод'!$D$124&gt;$B24),0,MAX(0,MIN(1,'У4 Ввод'!$E$124-NETWORKDAYS('У4 Ввод'!$D$124,$B24)+1))/Настройки!$E$10*100)</f>
        <v>0</v>
      </c>
      <c r="DP24" s="67" t="n">
        <f aca="false">IF(OR($D24=1,MONTH($B24)&lt;&gt;MONTH(StartDate),'У4 Ввод'!$D$125="",'У4 Ввод'!$E$125="",'У4 Ввод'!$D$125&gt;$B24),0,MAX(0,MIN(1,'У4 Ввод'!$E$125-NETWORKDAYS('У4 Ввод'!$D$125,$B24)+1))/Настройки!$E$10*100)</f>
        <v>0</v>
      </c>
      <c r="DQ24" s="67" t="n">
        <f aca="false">IF(OR($D24=1,MONTH($B24)&lt;&gt;MONTH(StartDate),'У4 Ввод'!$D$126="",'У4 Ввод'!$E$126="",'У4 Ввод'!$D$126&gt;$B24),0,MAX(0,MIN(1,'У4 Ввод'!$E$126-NETWORKDAYS('У4 Ввод'!$D$126,$B24)+1))/Настройки!$E$10*100)</f>
        <v>0</v>
      </c>
      <c r="DR24" s="67" t="n">
        <f aca="false">IF(OR($D24=1,MONTH($B24)&lt;&gt;MONTH(StartDate),'У4 Ввод'!$D$127="",'У4 Ввод'!$E$127="",'У4 Ввод'!$D$127&gt;$B24),0,MAX(0,MIN(1,'У4 Ввод'!$E$127-NETWORKDAYS('У4 Ввод'!$D$127,$B24)+1))/Настройки!$E$10*100)</f>
        <v>0</v>
      </c>
      <c r="DS24" s="67" t="n">
        <f aca="false">IF(OR($D24=1,MONTH($B24)&lt;&gt;MONTH(StartDate),'У4 Ввод'!$D$128="",'У4 Ввод'!$E$128="",'У4 Ввод'!$D$128&gt;$B24),0,MAX(0,MIN(1,'У4 Ввод'!$E$128-NETWORKDAYS('У4 Ввод'!$D$128,$B24)+1))/Настройки!$E$10*100)</f>
        <v>0</v>
      </c>
      <c r="DT24" s="67" t="n">
        <f aca="false">IF(OR($D24=1,MONTH($B24)&lt;&gt;MONTH(StartDate),'У4 Ввод'!$D$129="",'У4 Ввод'!$E$129="",'У4 Ввод'!$D$129&gt;$B24),0,MAX(0,MIN(1,'У4 Ввод'!$E$129-NETWORKDAYS('У4 Ввод'!$D$129,$B24)+1))/Настройки!$E$10*100)</f>
        <v>0</v>
      </c>
      <c r="DU24" s="67" t="n">
        <f aca="false">IF(OR($D24=1,MONTH($B24)&lt;&gt;MONTH(StartDate),'У4 Ввод'!$D$130="",'У4 Ввод'!$E$130="",'У4 Ввод'!$D$130&gt;$B24),0,MAX(0,MIN(1,'У4 Ввод'!$E$130-NETWORKDAYS('У4 Ввод'!$D$130,$B24)+1))/Настройки!$E$10*100)</f>
        <v>0</v>
      </c>
      <c r="DV24" s="67" t="n">
        <f aca="false">IF(OR($D24=1,MONTH($B24)&lt;&gt;MONTH(StartDate),'У4 Ввод'!$D$131="",'У4 Ввод'!$E$131="",'У4 Ввод'!$D$131&gt;$B24),0,MAX(0,MIN(1,'У4 Ввод'!$E$131-NETWORKDAYS('У4 Ввод'!$D$131,$B24)+1))/Настройки!$E$10*100)</f>
        <v>0</v>
      </c>
      <c r="DW24" s="67" t="n">
        <f aca="false">IF(OR($D24=1,MONTH($B24)&lt;&gt;MONTH(StartDate),'У4 Ввод'!$D$132="",'У4 Ввод'!$E$132="",'У4 Ввод'!$D$132&gt;$B24),0,MAX(0,MIN(1,'У4 Ввод'!$E$132-NETWORKDAYS('У4 Ввод'!$D$132,$B24)+1))/Настройки!$E$10*100)</f>
        <v>0</v>
      </c>
      <c r="DX24" s="67" t="n">
        <f aca="false">IF(OR($D24=1,MONTH($B24)&lt;&gt;MONTH(StartDate),'У4 Ввод'!$D$133="",'У4 Ввод'!$E$133="",'У4 Ввод'!$D$133&gt;$B24),0,MAX(0,MIN(1,'У4 Ввод'!$E$133-NETWORKDAYS('У4 Ввод'!$D$133,$B24)+1))/Настройки!$E$10*100)</f>
        <v>0</v>
      </c>
      <c r="DY24" s="67" t="n">
        <f aca="false">IF(OR($D24=1,MONTH($B24)&lt;&gt;MONTH(StartDate),'У4 Ввод'!$D$134="",'У4 Ввод'!$E$134="",'У4 Ввод'!$D$134&gt;$B24),0,MAX(0,MIN(1,'У4 Ввод'!$E$134-NETWORKDAYS('У4 Ввод'!$D$134,$B24)+1))/Настройки!$E$10*100)</f>
        <v>0</v>
      </c>
      <c r="DZ24" s="67" t="n">
        <f aca="false">IF(OR($D24=1,MONTH($B24)&lt;&gt;MONTH(StartDate),'У4 Ввод'!$D$135="",'У4 Ввод'!$E$135="",'У4 Ввод'!$D$135&gt;$B24),0,MAX(0,MIN(1,'У4 Ввод'!$E$135-NETWORKDAYS('У4 Ввод'!$D$135,$B24)+1))/Настройки!$E$10*100)</f>
        <v>0</v>
      </c>
      <c r="EA24" s="67" t="n">
        <f aca="false">IF(OR($D24=1,MONTH($B24)&lt;&gt;MONTH(StartDate),'У4 Ввод'!$D$136="",'У4 Ввод'!$E$136="",'У4 Ввод'!$D$136&gt;$B24),0,MAX(0,MIN(1,'У4 Ввод'!$E$136-NETWORKDAYS('У4 Ввод'!$D$136,$B24)+1))/Настройки!$E$10*100)</f>
        <v>0</v>
      </c>
      <c r="EB24" s="67" t="n">
        <f aca="false">IF(OR($D24=1,MONTH($B24)&lt;&gt;MONTH(StartDate),'У4 Ввод'!$D$137="",'У4 Ввод'!$E$137="",'У4 Ввод'!$D$137&gt;$B24),0,MAX(0,MIN(1,'У4 Ввод'!$E$137-NETWORKDAYS('У4 Ввод'!$D$137,$B24)+1))/Настройки!$E$10*100)</f>
        <v>0</v>
      </c>
      <c r="EC24" s="67" t="n">
        <f aca="false">IF(OR($D24=1,MONTH($B24)&lt;&gt;MONTH(StartDate),'У4 Ввод'!$D$138="",'У4 Ввод'!$E$138="",'У4 Ввод'!$D$138&gt;$B24),0,MAX(0,MIN(1,'У4 Ввод'!$E$138-NETWORKDAYS('У4 Ввод'!$D$138,$B24)+1))/Настройки!$E$10*100)</f>
        <v>0</v>
      </c>
      <c r="ED24" s="67" t="n">
        <f aca="false">IF(OR($D24=1,MONTH($B24)&lt;&gt;MONTH(StartDate),'У4 Ввод'!$D$139="",'У4 Ввод'!$E$139="",'У4 Ввод'!$D$139&gt;$B24),0,MAX(0,MIN(1,'У4 Ввод'!$E$139-NETWORKDAYS('У4 Ввод'!$D$139,$B24)+1))/Настройки!$E$10*100)</f>
        <v>0</v>
      </c>
      <c r="EE24" s="67" t="n">
        <f aca="false">IF(OR($D24=1,MONTH($B24)&lt;&gt;MONTH(StartDate),'У4 Ввод'!$D$140="",'У4 Ввод'!$E$140="",'У4 Ввод'!$D$140&gt;$B24),0,MAX(0,MIN(1,'У4 Ввод'!$E$140-NETWORKDAYS('У4 Ввод'!$D$140,$B24)+1))/Настройки!$E$10*100)</f>
        <v>0</v>
      </c>
      <c r="EF24" s="67" t="n">
        <f aca="false">IF(OR($D24=1,MONTH($B24)&lt;&gt;MONTH(StartDate),'У4 Ввод'!$D$141="",'У4 Ввод'!$E$141="",'У4 Ввод'!$D$141&gt;$B24),0,MAX(0,MIN(1,'У4 Ввод'!$E$141-NETWORKDAYS('У4 Ввод'!$D$141,$B24)+1))/Настройки!$E$10*100)</f>
        <v>0</v>
      </c>
      <c r="EG24" s="67" t="n">
        <f aca="false">IF(OR($D24=1,MONTH($B24)&lt;&gt;MONTH(StartDate),'У4 Ввод'!$D$142="",'У4 Ввод'!$E$142="",'У4 Ввод'!$D$142&gt;$B24),0,MAX(0,MIN(1,'У4 Ввод'!$E$142-NETWORKDAYS('У4 Ввод'!$D$142,$B24)+1))/Настройки!$E$10*100)</f>
        <v>0</v>
      </c>
      <c r="EH24" s="67" t="n">
        <f aca="false">IF(OR($D24=1,MONTH($B24)&lt;&gt;MONTH(StartDate),'У4 Ввод'!$D$143="",'У4 Ввод'!$E$143="",'У4 Ввод'!$D$143&gt;$B24),0,MAX(0,MIN(1,'У4 Ввод'!$E$143-NETWORKDAYS('У4 Ввод'!$D$143,$B24)+1))/Настройки!$E$10*100)</f>
        <v>0</v>
      </c>
      <c r="EI24" s="67" t="n">
        <f aca="false">IF(OR($D24=1,MONTH($B24)&lt;&gt;MONTH(StartDate),'У4 Ввод'!$D$144="",'У4 Ввод'!$E$144="",'У4 Ввод'!$D$144&gt;$B24),0,MAX(0,MIN(1,'У4 Ввод'!$E$144-NETWORKDAYS('У4 Ввод'!$D$144,$B24)+1))/Настройки!$E$10*100)</f>
        <v>0</v>
      </c>
      <c r="EJ24" s="67" t="n">
        <f aca="false">IF(OR($D24=1,MONTH($B24)&lt;&gt;MONTH(StartDate),'У4 Ввод'!$D$145="",'У4 Ввод'!$E$145="",'У4 Ввод'!$D$145&gt;$B24),0,MAX(0,MIN(1,'У4 Ввод'!$E$145-NETWORKDAYS('У4 Ввод'!$D$145,$B24)+1))/Настройки!$E$10*100)</f>
        <v>0</v>
      </c>
      <c r="EK24" s="67" t="n">
        <f aca="false">IF(OR($D24=1,MONTH($B24)&lt;&gt;MONTH(StartDate),'У4 Ввод'!$D$146="",'У4 Ввод'!$E$146="",'У4 Ввод'!$D$146&gt;$B24),0,MAX(0,MIN(1,'У4 Ввод'!$E$146-NETWORKDAYS('У4 Ввод'!$D$146,$B24)+1))/Настройки!$E$10*100)</f>
        <v>0</v>
      </c>
      <c r="EL24" s="67" t="n">
        <f aca="false">IF(OR($D24=1,MONTH($B24)&lt;&gt;MONTH(StartDate),'У4 Ввод'!$D$147="",'У4 Ввод'!$E$147="",'У4 Ввод'!$D$147&gt;$B24),0,MAX(0,MIN(1,'У4 Ввод'!$E$147-NETWORKDAYS('У4 Ввод'!$D$147,$B24)+1))/Настройки!$E$10*100)</f>
        <v>0</v>
      </c>
      <c r="EM24" s="67" t="n">
        <f aca="false">IF(OR($D24=1,MONTH($B24)&lt;&gt;MONTH(StartDate),'У4 Ввод'!$D$148="",'У4 Ввод'!$E$148="",'У4 Ввод'!$D$148&gt;$B24),0,MAX(0,MIN(1,'У4 Ввод'!$E$148-NETWORKDAYS('У4 Ввод'!$D$148,$B24)+1))/Настройки!$E$10*100)</f>
        <v>0</v>
      </c>
      <c r="EN24" s="67" t="n">
        <f aca="false">IF(OR($D24=1,MONTH($B24)&lt;&gt;MONTH(StartDate),'У4 Ввод'!$D$149="",'У4 Ввод'!$E$149="",'У4 Ввод'!$D$149&gt;$B24),0,MAX(0,MIN(1,'У4 Ввод'!$E$149-NETWORKDAYS('У4 Ввод'!$D$149,$B24)+1))/Настройки!$E$10*100)</f>
        <v>0</v>
      </c>
      <c r="EO24" s="67" t="n">
        <f aca="false">IF(OR($D24=1,MONTH($B24)&lt;&gt;MONTH(StartDate),'У4 Ввод'!$D$150="",'У4 Ввод'!$E$150="",'У4 Ввод'!$D$150&gt;$B24),0,MAX(0,MIN(1,'У4 Ввод'!$E$150-NETWORKDAYS('У4 Ввод'!$D$150,$B24)+1))/Настройки!$E$10*100)</f>
        <v>0</v>
      </c>
      <c r="EP24" s="67" t="n">
        <f aca="false">IF(OR($D24=1,MONTH($B24)&lt;&gt;MONTH(StartDate),'У4 Ввод'!$D$151="",'У4 Ввод'!$E$151="",'У4 Ввод'!$D$151&gt;$B24),0,MAX(0,MIN(1,'У4 Ввод'!$E$151-NETWORKDAYS('У4 Ввод'!$D$151,$B24)+1))/Настройки!$E$10*100)</f>
        <v>0</v>
      </c>
      <c r="EQ24" s="67" t="n">
        <f aca="false">IF(OR($D24=1,MONTH($B24)&lt;&gt;MONTH(StartDate),'У4 Ввод'!$D$152="",'У4 Ввод'!$E$152="",'У4 Ввод'!$D$152&gt;$B24),0,MAX(0,MIN(1,'У4 Ввод'!$E$152-NETWORKDAYS('У4 Ввод'!$D$152,$B24)+1))/Настройки!$E$10*100)</f>
        <v>0</v>
      </c>
      <c r="ER24" s="67" t="n">
        <f aca="false">IF(OR($D24=1,MONTH($B24)&lt;&gt;MONTH(StartDate),'У4 Ввод'!$D$153="",'У4 Ввод'!$E$153="",'У4 Ввод'!$D$153&gt;$B24),0,MAX(0,MIN(1,'У4 Ввод'!$E$153-NETWORKDAYS('У4 Ввод'!$D$153,$B24)+1))/Настройки!$E$10*100)</f>
        <v>0</v>
      </c>
      <c r="ES24" s="67" t="n">
        <f aca="false">IF(OR($D24=1,MONTH($B24)&lt;&gt;MONTH(StartDate),'У4 Ввод'!$D$154="",'У4 Ввод'!$E$154="",'У4 Ввод'!$D$154&gt;$B24),0,MAX(0,MIN(1,'У4 Ввод'!$E$154-NETWORKDAYS('У4 Ввод'!$D$154,$B24)+1))/Настройки!$E$10*100)</f>
        <v>0</v>
      </c>
      <c r="ET24" s="67" t="n">
        <f aca="false">IF(OR($D24=1,MONTH($B24)&lt;&gt;MONTH(StartDate),'У4 Ввод'!$D$155="",'У4 Ввод'!$E$155="",'У4 Ввод'!$D$155&gt;$B24),0,MAX(0,MIN(1,'У4 Ввод'!$E$155-NETWORKDAYS('У4 Ввод'!$D$155,$B24)+1))/Настройки!$E$10*100)</f>
        <v>0</v>
      </c>
      <c r="EU24" s="67" t="n">
        <f aca="false">IF(OR($D24=1,MONTH($B24)&lt;&gt;MONTH(StartDate),'У4 Ввод'!$D$156="",'У4 Ввод'!$E$156="",'У4 Ввод'!$D$156&gt;$B24),0,MAX(0,MIN(1,'У4 Ввод'!$E$156-NETWORKDAYS('У4 Ввод'!$D$156,$B24)+1))/Настройки!$E$10*100)</f>
        <v>0</v>
      </c>
      <c r="EV24" s="67" t="n">
        <f aca="false">IF(OR($D24=1,MONTH($B24)&lt;&gt;MONTH(StartDate),'У4 Ввод'!$D$157="",'У4 Ввод'!$E$157="",'У4 Ввод'!$D$157&gt;$B24),0,MAX(0,MIN(1,'У4 Ввод'!$E$157-NETWORKDAYS('У4 Ввод'!$D$157,$B24)+1))/Настройки!$E$10*100)</f>
        <v>0</v>
      </c>
      <c r="EW24" s="67" t="n">
        <f aca="false">IF(OR($D24=1,MONTH($B24)&lt;&gt;MONTH(StartDate),'У4 Ввод'!$D$158="",'У4 Ввод'!$E$158="",'У4 Ввод'!$D$158&gt;$B24),0,MAX(0,MIN(1,'У4 Ввод'!$E$158-NETWORKDAYS('У4 Ввод'!$D$158,$B24)+1))/Настройки!$E$10*100)</f>
        <v>0</v>
      </c>
      <c r="EX24" s="67" t="n">
        <f aca="false">IF(OR($D24=1,MONTH($B24)&lt;&gt;MONTH(StartDate),'У4 Ввод'!$D$159="",'У4 Ввод'!$E$159="",'У4 Ввод'!$D$159&gt;$B24),0,MAX(0,MIN(1,'У4 Ввод'!$E$159-NETWORKDAYS('У4 Ввод'!$D$159,$B24)+1))/Настройки!$E$10*100)</f>
        <v>0</v>
      </c>
      <c r="EY24" s="67" t="n">
        <f aca="false">IF(OR($D24=1,MONTH($B24)&lt;&gt;MONTH(StartDate),'У4 Ввод'!$D$160="",'У4 Ввод'!$E$160="",'У4 Ввод'!$D$160&gt;$B24),0,MAX(0,MIN(1,'У4 Ввод'!$E$160-NETWORKDAYS('У4 Ввод'!$D$160,$B24)+1))/Настройки!$E$10*100)</f>
        <v>0</v>
      </c>
      <c r="EZ24" s="67" t="n">
        <f aca="false">IF(OR($D24=1,MONTH($B24)&lt;&gt;MONTH(StartDate),'У4 Ввод'!$D$161="",'У4 Ввод'!$E$161="",'У4 Ввод'!$D$161&gt;$B24),0,MAX(0,MIN(1,'У4 Ввод'!$E$161-NETWORKDAYS('У4 Ввод'!$D$161,$B24)+1))/Настройки!$E$10*100)</f>
        <v>0</v>
      </c>
      <c r="FA24" s="67" t="n">
        <f aca="false">IF(OR($D24=1,MONTH($B24)&lt;&gt;MONTH(StartDate),'У4 Ввод'!$D$162="",'У4 Ввод'!$E$162="",'У4 Ввод'!$D$162&gt;$B24),0,MAX(0,MIN(1,'У4 Ввод'!$E$162-NETWORKDAYS('У4 Ввод'!$D$162,$B24)+1))/Настройки!$E$10*100)</f>
        <v>0</v>
      </c>
      <c r="FB24" s="67" t="n">
        <f aca="false">IF(OR($D24=1,MONTH($B24)&lt;&gt;MONTH(StartDate),'У4 Ввод'!$D$163="",'У4 Ввод'!$E$163="",'У4 Ввод'!$D$163&gt;$B24),0,MAX(0,MIN(1,'У4 Ввод'!$E$163-NETWORKDAYS('У4 Ввод'!$D$163,$B24)+1))/Настройки!$E$10*100)</f>
        <v>0</v>
      </c>
      <c r="FC24" s="67" t="n">
        <f aca="false">IF(OR($D24=1,MONTH($B24)&lt;&gt;MONTH(StartDate),'У4 Ввод'!$D$164="",'У4 Ввод'!$E$164="",'У4 Ввод'!$D$164&gt;$B24),0,MAX(0,MIN(1,'У4 Ввод'!$E$164-NETWORKDAYS('У4 Ввод'!$D$164,$B24)+1))/Настройки!$E$10*100)</f>
        <v>0</v>
      </c>
      <c r="FD24" s="67" t="n">
        <f aca="false">IF(OR($D24=1,MONTH($B24)&lt;&gt;MONTH(StartDate),'У4 Ввод'!$D$165="",'У4 Ввод'!$E$165="",'У4 Ввод'!$D$165&gt;$B24),0,MAX(0,MIN(1,'У4 Ввод'!$E$165-NETWORKDAYS('У4 Ввод'!$D$165,$B24)+1))/Настройки!$E$10*100)</f>
        <v>0</v>
      </c>
      <c r="FE24" s="67" t="n">
        <f aca="false">IF(OR($D24=1,MONTH($B24)&lt;&gt;MONTH(StartDate),'У4 Ввод'!$D$166="",'У4 Ввод'!$E$166="",'У4 Ввод'!$D$166&gt;$B24),0,MAX(0,MIN(1,'У4 Ввод'!$E$166-NETWORKDAYS('У4 Ввод'!$D$166,$B24)+1))/Настройки!$E$10*100)</f>
        <v>0</v>
      </c>
      <c r="FF24" s="67" t="n">
        <f aca="false">IF(OR($D24=1,MONTH($B24)&lt;&gt;MONTH(StartDate),'У4 Ввод'!$D$167="",'У4 Ввод'!$E$167="",'У4 Ввод'!$D$167&gt;$B24),0,MAX(0,MIN(1,'У4 Ввод'!$E$167-NETWORKDAYS('У4 Ввод'!$D$167,$B24)+1))/Настройки!$E$10*100)</f>
        <v>0</v>
      </c>
      <c r="FG24" s="67" t="n">
        <f aca="false">IF(OR($D24=1,MONTH($B24)&lt;&gt;MONTH(StartDate),'У4 Ввод'!$D$168="",'У4 Ввод'!$E$168="",'У4 Ввод'!$D$168&gt;$B24),0,MAX(0,MIN(1,'У4 Ввод'!$E$168-NETWORKDAYS('У4 Ввод'!$D$168,$B24)+1))/Настройки!$E$10*100)</f>
        <v>0</v>
      </c>
      <c r="FH24" s="67" t="n">
        <f aca="false">IF(OR($D24=1,MONTH($B24)&lt;&gt;MONTH(StartDate),'У4 Ввод'!$D$169="",'У4 Ввод'!$E$169="",'У4 Ввод'!$D$169&gt;$B24),0,MAX(0,MIN(1,'У4 Ввод'!$E$169-NETWORKDAYS('У4 Ввод'!$D$169,$B24)+1))/Настройки!$E$10*100)</f>
        <v>0</v>
      </c>
      <c r="FI24" s="67" t="n">
        <f aca="false">IF(OR($D24=1,MONTH($B24)&lt;&gt;MONTH(StartDate),'У4 Ввод'!$D$170="",'У4 Ввод'!$E$170="",'У4 Ввод'!$D$170&gt;$B24),0,MAX(0,MIN(1,'У4 Ввод'!$E$170-NETWORKDAYS('У4 Ввод'!$D$170,$B24)+1))/Настройки!$E$10*100)</f>
        <v>0</v>
      </c>
      <c r="FJ24" s="67" t="n">
        <f aca="false">IF(OR($D24=1,MONTH($B24)&lt;&gt;MONTH(StartDate),'У4 Ввод'!$D$171="",'У4 Ввод'!$E$171="",'У4 Ввод'!$D$171&gt;$B24),0,MAX(0,MIN(1,'У4 Ввод'!$E$171-NETWORKDAYS('У4 Ввод'!$D$171,$B24)+1))/Настройки!$E$10*100)</f>
        <v>0</v>
      </c>
      <c r="FK24" s="67" t="n">
        <f aca="false">IF(OR($D24=1,MONTH($B24)&lt;&gt;MONTH(StartDate),'У4 Ввод'!$D$172="",'У4 Ввод'!$E$172="",'У4 Ввод'!$D$172&gt;$B24),0,MAX(0,MIN(1,'У4 Ввод'!$E$172-NETWORKDAYS('У4 Ввод'!$D$172,$B24)+1))/Настройки!$E$10*100)</f>
        <v>0</v>
      </c>
      <c r="FL24" s="67" t="n">
        <f aca="false">IF(OR($D24=1,MONTH($B24)&lt;&gt;MONTH(StartDate),'У4 Ввод'!$D$173="",'У4 Ввод'!$E$173="",'У4 Ввод'!$D$173&gt;$B24),0,MAX(0,MIN(1,'У4 Ввод'!$E$173-NETWORKDAYS('У4 Ввод'!$D$173,$B24)+1))/Настройки!$E$10*100)</f>
        <v>0</v>
      </c>
      <c r="FM24" s="67" t="n">
        <f aca="false">IF(OR($D24=1,MONTH($B24)&lt;&gt;MONTH(StartDate),'У4 Ввод'!$D$174="",'У4 Ввод'!$E$174="",'У4 Ввод'!$D$174&gt;$B24),0,MAX(0,MIN(1,'У4 Ввод'!$E$174-NETWORKDAYS('У4 Ввод'!$D$174,$B24)+1))/Настройки!$E$10*100)</f>
        <v>0</v>
      </c>
      <c r="FN24" s="67" t="n">
        <f aca="false">IF(OR($D24=1,MONTH($B24)&lt;&gt;MONTH(StartDate),'У4 Ввод'!$D$175="",'У4 Ввод'!$E$175="",'У4 Ввод'!$D$175&gt;$B24),0,MAX(0,MIN(1,'У4 Ввод'!$E$175-NETWORKDAYS('У4 Ввод'!$D$175,$B24)+1))/Настройки!$E$10*100)</f>
        <v>0</v>
      </c>
      <c r="FO24" s="67" t="n">
        <f aca="false">IF(OR($D24=1,MONTH($B24)&lt;&gt;MONTH(StartDate),'У4 Ввод'!$D$176="",'У4 Ввод'!$E$176="",'У4 Ввод'!$D$176&gt;$B24),0,MAX(0,MIN(1,'У4 Ввод'!$E$176-NETWORKDAYS('У4 Ввод'!$D$176,$B24)+1))/Настройки!$E$10*100)</f>
        <v>0</v>
      </c>
      <c r="FP24" s="67" t="n">
        <f aca="false">IF(OR($D24=1,MONTH($B24)&lt;&gt;MONTH(StartDate),'У4 Ввод'!$D$177="",'У4 Ввод'!$E$177="",'У4 Ввод'!$D$177&gt;$B24),0,MAX(0,MIN(1,'У4 Ввод'!$E$177-NETWORKDAYS('У4 Ввод'!$D$177,$B24)+1))/Настройки!$E$10*100)</f>
        <v>0</v>
      </c>
      <c r="FQ24" s="67" t="n">
        <f aca="false">IF(OR($D24=1,MONTH($B24)&lt;&gt;MONTH(StartDate),'У4 Ввод'!$D$178="",'У4 Ввод'!$E$178="",'У4 Ввод'!$D$178&gt;$B24),0,MAX(0,MIN(1,'У4 Ввод'!$E$178-NETWORKDAYS('У4 Ввод'!$D$178,$B24)+1))/Настройки!$E$10*100)</f>
        <v>0</v>
      </c>
      <c r="FR24" s="67" t="n">
        <f aca="false">IF(OR($D24=1,MONTH($B24)&lt;&gt;MONTH(StartDate),'У4 Ввод'!$D$179="",'У4 Ввод'!$E$179="",'У4 Ввод'!$D$179&gt;$B24),0,MAX(0,MIN(1,'У4 Ввод'!$E$179-NETWORKDAYS('У4 Ввод'!$D$179,$B24)+1))/Настройки!$E$10*100)</f>
        <v>0</v>
      </c>
      <c r="FS24" s="67" t="n">
        <f aca="false">IF(OR($D24=1,MONTH($B24)&lt;&gt;MONTH(StartDate),'У4 Ввод'!$D$180="",'У4 Ввод'!$E$180="",'У4 Ввод'!$D$180&gt;$B24),0,MAX(0,MIN(1,'У4 Ввод'!$E$180-NETWORKDAYS('У4 Ввод'!$D$180,$B24)+1))/Настройки!$E$10*100)</f>
        <v>0</v>
      </c>
      <c r="FT24" s="67" t="n">
        <f aca="false">IF(OR($D24=1,MONTH($B24)&lt;&gt;MONTH(StartDate),'У4 Ввод'!$D$181="",'У4 Ввод'!$E$181="",'У4 Ввод'!$D$181&gt;$B24),0,MAX(0,MIN(1,'У4 Ввод'!$E$181-NETWORKDAYS('У4 Ввод'!$D$181,$B24)+1))/Настройки!$E$10*100)</f>
        <v>0</v>
      </c>
      <c r="FU24" s="67" t="n">
        <f aca="false">IF(OR($D24=1,MONTH($B24)&lt;&gt;MONTH(StartDate),'У4 Ввод'!$D$182="",'У4 Ввод'!$E$182="",'У4 Ввод'!$D$182&gt;$B24),0,MAX(0,MIN(1,'У4 Ввод'!$E$182-NETWORKDAYS('У4 Ввод'!$D$182,$B24)+1))/Настройки!$E$10*100)</f>
        <v>0</v>
      </c>
      <c r="FV24" s="67" t="n">
        <f aca="false">IF(OR($D24=1,MONTH($B24)&lt;&gt;MONTH(StartDate),'У4 Ввод'!$D$183="",'У4 Ввод'!$E$183="",'У4 Ввод'!$D$183&gt;$B24),0,MAX(0,MIN(1,'У4 Ввод'!$E$183-NETWORKDAYS('У4 Ввод'!$D$183,$B24)+1))/Настройки!$E$10*100)</f>
        <v>0</v>
      </c>
      <c r="FW24" s="67" t="n">
        <f aca="false">IF(OR($D24=1,MONTH($B24)&lt;&gt;MONTH(StartDate),'У4 Ввод'!$D$184="",'У4 Ввод'!$E$184="",'У4 Ввод'!$D$184&gt;$B24),0,MAX(0,MIN(1,'У4 Ввод'!$E$184-NETWORKDAYS('У4 Ввод'!$D$184,$B24)+1))/Настройки!$E$10*100)</f>
        <v>0</v>
      </c>
      <c r="FX24" s="67" t="n">
        <f aca="false">IF(OR($D24=1,MONTH($B24)&lt;&gt;MONTH(StartDate),'У4 Ввод'!$D$185="",'У4 Ввод'!$E$185="",'У4 Ввод'!$D$185&gt;$B24),0,MAX(0,MIN(1,'У4 Ввод'!$E$185-NETWORKDAYS('У4 Ввод'!$D$185,$B24)+1))/Настройки!$E$10*100)</f>
        <v>0</v>
      </c>
      <c r="FY24" s="67" t="n">
        <f aca="false">IF(OR($D24=1,MONTH($B24)&lt;&gt;MONTH(StartDate),'У4 Ввод'!$D$186="",'У4 Ввод'!$E$186="",'У4 Ввод'!$D$186&gt;$B24),0,MAX(0,MIN(1,'У4 Ввод'!$E$186-NETWORKDAYS('У4 Ввод'!$D$186,$B24)+1))/Настройки!$E$10*100)</f>
        <v>0</v>
      </c>
      <c r="FZ24" s="67" t="n">
        <f aca="false">IF(OR($D24=1,MONTH($B24)&lt;&gt;MONTH(StartDate),'У4 Ввод'!$D$187="",'У4 Ввод'!$E$187="",'У4 Ввод'!$D$187&gt;$B24),0,MAX(0,MIN(1,'У4 Ввод'!$E$187-NETWORKDAYS('У4 Ввод'!$D$187,$B24)+1))/Настройки!$E$10*100)</f>
        <v>0</v>
      </c>
      <c r="GA24" s="67" t="n">
        <f aca="false">IF(OR($D24=1,MONTH($B24)&lt;&gt;MONTH(StartDate),'У4 Ввод'!$D$188="",'У4 Ввод'!$E$188="",'У4 Ввод'!$D$188&gt;$B24),0,MAX(0,MIN(1,'У4 Ввод'!$E$188-NETWORKDAYS('У4 Ввод'!$D$188,$B24)+1))/Настройки!$E$10*100)</f>
        <v>0</v>
      </c>
      <c r="GB24" s="67" t="n">
        <f aca="false">IF(OR($D24=1,MONTH($B24)&lt;&gt;MONTH(StartDate),'У4 Ввод'!$D$189="",'У4 Ввод'!$E$189="",'У4 Ввод'!$D$189&gt;$B24),0,MAX(0,MIN(1,'У4 Ввод'!$E$189-NETWORKDAYS('У4 Ввод'!$D$189,$B24)+1))/Настройки!$E$10*100)</f>
        <v>0</v>
      </c>
      <c r="GC24" s="67" t="n">
        <f aca="false">IF(OR($D24=1,MONTH($B24)&lt;&gt;MONTH(StartDate),'У4 Ввод'!$D$190="",'У4 Ввод'!$E$190="",'У4 Ввод'!$D$190&gt;$B24),0,MAX(0,MIN(1,'У4 Ввод'!$E$190-NETWORKDAYS('У4 Ввод'!$D$190,$B24)+1))/Настройки!$E$10*100)</f>
        <v>0</v>
      </c>
      <c r="GD24" s="67" t="n">
        <f aca="false">IF(OR($D24=1,MONTH($B24)&lt;&gt;MONTH(StartDate),'У4 Ввод'!$D$191="",'У4 Ввод'!$E$191="",'У4 Ввод'!$D$191&gt;$B24),0,MAX(0,MIN(1,'У4 Ввод'!$E$191-NETWORKDAYS('У4 Ввод'!$D$191,$B24)+1))/Настройки!$E$10*100)</f>
        <v>0</v>
      </c>
      <c r="GE24" s="67" t="n">
        <f aca="false">IF(OR($D24=1,MONTH($B24)&lt;&gt;MONTH(StartDate),'У4 Ввод'!$D$192="",'У4 Ввод'!$E$192="",'У4 Ввод'!$D$192&gt;$B24),0,MAX(0,MIN(1,'У4 Ввод'!$E$192-NETWORKDAYS('У4 Ввод'!$D$192,$B24)+1))/Настройки!$E$10*100)</f>
        <v>0</v>
      </c>
      <c r="GF24" s="67" t="n">
        <f aca="false">IF(OR($D24=1,MONTH($B24)&lt;&gt;MONTH(StartDate),'У4 Ввод'!$D$193="",'У4 Ввод'!$E$193="",'У4 Ввод'!$D$193&gt;$B24),0,MAX(0,MIN(1,'У4 Ввод'!$E$193-NETWORKDAYS('У4 Ввод'!$D$193,$B24)+1))/Настройки!$E$10*100)</f>
        <v>0</v>
      </c>
      <c r="GG24" s="67" t="n">
        <f aca="false">IF(OR($D24=1,MONTH($B24)&lt;&gt;MONTH(StartDate),'У4 Ввод'!$D$194="",'У4 Ввод'!$E$194="",'У4 Ввод'!$D$194&gt;$B24),0,MAX(0,MIN(1,'У4 Ввод'!$E$194-NETWORKDAYS('У4 Ввод'!$D$194,$B24)+1))/Настройки!$E$10*100)</f>
        <v>0</v>
      </c>
      <c r="GH24" s="67" t="n">
        <f aca="false">IF(OR($D24=1,MONTH($B24)&lt;&gt;MONTH(StartDate),'У4 Ввод'!$D$195="",'У4 Ввод'!$E$195="",'У4 Ввод'!$D$195&gt;$B24),0,MAX(0,MIN(1,'У4 Ввод'!$E$195-NETWORKDAYS('У4 Ввод'!$D$195,$B24)+1))/Настройки!$E$10*100)</f>
        <v>0</v>
      </c>
      <c r="GI24" s="67" t="n">
        <f aca="false">IF(OR($D24=1,MONTH($B24)&lt;&gt;MONTH(StartDate),'У4 Ввод'!$D$196="",'У4 Ввод'!$E$196="",'У4 Ввод'!$D$196&gt;$B24),0,MAX(0,MIN(1,'У4 Ввод'!$E$196-NETWORKDAYS('У4 Ввод'!$D$196,$B24)+1))/Настройки!$E$10*100)</f>
        <v>0</v>
      </c>
      <c r="GJ24" s="67" t="n">
        <f aca="false">IF(OR($D24=1,MONTH($B24)&lt;&gt;MONTH(StartDate),'У4 Ввод'!$D$197="",'У4 Ввод'!$E$197="",'У4 Ввод'!$D$197&gt;$B24),0,MAX(0,MIN(1,'У4 Ввод'!$E$197-NETWORKDAYS('У4 Ввод'!$D$197,$B24)+1))/Настройки!$E$10*100)</f>
        <v>0</v>
      </c>
      <c r="GK24" s="67" t="n">
        <f aca="false">IF(OR($D24=1,MONTH($B24)&lt;&gt;MONTH(StartDate),'У4 Ввод'!$D$198="",'У4 Ввод'!$E$198="",'У4 Ввод'!$D$198&gt;$B24),0,MAX(0,MIN(1,'У4 Ввод'!$E$198-NETWORKDAYS('У4 Ввод'!$D$198,$B24)+1))/Настройки!$E$10*100)</f>
        <v>0</v>
      </c>
      <c r="GL24" s="67" t="n">
        <f aca="false">IF(OR($D24=1,MONTH($B24)&lt;&gt;MONTH(StartDate),'У4 Ввод'!$D$199="",'У4 Ввод'!$E$199="",'У4 Ввод'!$D$199&gt;$B24),0,MAX(0,MIN(1,'У4 Ввод'!$E$199-NETWORKDAYS('У4 Ввод'!$D$199,$B24)+1))/Настройки!$E$10*100)</f>
        <v>0</v>
      </c>
      <c r="GM24" s="67" t="n">
        <f aca="false">IF(OR($D24=1,MONTH($B24)&lt;&gt;MONTH(StartDate),'У4 Ввод'!$D$200="",'У4 Ввод'!$E$200="",'У4 Ввод'!$D$200&gt;$B24),0,MAX(0,MIN(1,'У4 Ввод'!$E$200-NETWORKDAYS('У4 Ввод'!$D$200,$B24)+1))/Настройки!$E$10*100)</f>
        <v>0</v>
      </c>
      <c r="GN24" s="67" t="n">
        <f aca="false">IF(OR($D24=1,MONTH($B24)&lt;&gt;MONTH(StartDate),'У4 Ввод'!$D$201="",'У4 Ввод'!$E$201="",'У4 Ввод'!$D$201&gt;$B24),0,MAX(0,MIN(1,'У4 Ввод'!$E$201-NETWORKDAYS('У4 Ввод'!$D$201,$B24)+1))/Настройки!$E$10*100)</f>
        <v>0</v>
      </c>
      <c r="GO24" s="67" t="n">
        <f aca="false">IF(OR($D24=1,MONTH($B24)&lt;&gt;MONTH(StartDate),'У4 Ввод'!$D$202="",'У4 Ввод'!$E$202="",'У4 Ввод'!$D$202&gt;$B24),0,MAX(0,MIN(1,'У4 Ввод'!$E$202-NETWORKDAYS('У4 Ввод'!$D$202,$B24)+1))/Настройки!$E$10*100)</f>
        <v>0</v>
      </c>
      <c r="GP24" s="67" t="n">
        <f aca="false">IF(OR($D24=1,MONTH($B24)&lt;&gt;MONTH(StartDate),'У4 Ввод'!$D$203="",'У4 Ввод'!$E$203="",'У4 Ввод'!$D$203&gt;$B24),0,MAX(0,MIN(1,'У4 Ввод'!$E$203-NETWORKDAYS('У4 Ввод'!$D$203,$B24)+1))/Настройки!$E$10*100)</f>
        <v>0</v>
      </c>
      <c r="GQ24" s="67" t="n">
        <f aca="false">IF(OR($D24=1,MONTH($B24)&lt;&gt;MONTH(StartDate),'У4 Ввод'!$D$204="",'У4 Ввод'!$E$204="",'У4 Ввод'!$D$204&gt;$B24),0,MAX(0,MIN(1,'У4 Ввод'!$E$204-NETWORKDAYS('У4 Ввод'!$D$204,$B24)+1))/Настройки!$E$10*100)</f>
        <v>0</v>
      </c>
      <c r="GR24" s="67" t="n">
        <f aca="false">IF(OR($D24=1,MONTH($B24)&lt;&gt;MONTH(StartDate),'У4 Ввод'!$D$205="",'У4 Ввод'!$E$205="",'У4 Ввод'!$D$205&gt;$B24),0,MAX(0,MIN(1,'У4 Ввод'!$E$205-NETWORKDAYS('У4 Ввод'!$D$205,$B24)+1))/Настройки!$E$10*100)</f>
        <v>0</v>
      </c>
      <c r="GS24" s="67" t="n">
        <f aca="false">IF(OR($D24=1,MONTH($B24)&lt;&gt;MONTH(StartDate),'У4 Ввод'!$D$206="",'У4 Ввод'!$E$206="",'У4 Ввод'!$D$206&gt;$B24),0,MAX(0,MIN(1,'У4 Ввод'!$E$206-NETWORKDAYS('У4 Ввод'!$D$206,$B24)+1))/Настройки!$E$10*100)</f>
        <v>0</v>
      </c>
      <c r="GT24" s="67" t="n">
        <f aca="false">IF(OR($D24=1,MONTH($B24)&lt;&gt;MONTH(StartDate),'У4 Ввод'!$D$207="",'У4 Ввод'!$E$207="",'У4 Ввод'!$D$207&gt;$B24),0,MAX(0,MIN(1,'У4 Ввод'!$E$207-NETWORKDAYS('У4 Ввод'!$D$207,$B24)+1))/Настройки!$E$10*100)</f>
        <v>0</v>
      </c>
      <c r="GU24" s="67" t="n">
        <f aca="false">IF(OR($D24=1,MONTH($B24)&lt;&gt;MONTH(StartDate),'У4 Ввод'!$D$208="",'У4 Ввод'!$E$208="",'У4 Ввод'!$D$208&gt;$B24),0,MAX(0,MIN(1,'У4 Ввод'!$E$208-NETWORKDAYS('У4 Ввод'!$D$208,$B24)+1))/Настройки!$E$10*100)</f>
        <v>0</v>
      </c>
      <c r="GV24" s="67" t="n">
        <f aca="false">IF(OR($D24=1,MONTH($B24)&lt;&gt;MONTH(StartDate),'У4 Ввод'!$D$209="",'У4 Ввод'!$E$209="",'У4 Ввод'!$D$209&gt;$B24),0,MAX(0,MIN(1,'У4 Ввод'!$E$209-NETWORKDAYS('У4 Ввод'!$D$209,$B24)+1))/Настройки!$E$10*100)</f>
        <v>0</v>
      </c>
      <c r="GW24" s="67" t="n">
        <f aca="false">IF(OR($D24=1,MONTH($B24)&lt;&gt;MONTH(StartDate),'У4 Ввод'!$D$210="",'У4 Ввод'!$E$210="",'У4 Ввод'!$D$210&gt;$B24),0,MAX(0,MIN(1,'У4 Ввод'!$E$210-NETWORKDAYS('У4 Ввод'!$D$210,$B24)+1))/Настройки!$E$10*100)</f>
        <v>0</v>
      </c>
      <c r="GX24" s="67" t="n">
        <f aca="false">IF(OR($D24=1,MONTH($B24)&lt;&gt;MONTH(StartDate),'У4 Ввод'!$D$211="",'У4 Ввод'!$E$211="",'У4 Ввод'!$D$211&gt;$B24),0,MAX(0,MIN(1,'У4 Ввод'!$E$211-NETWORKDAYS('У4 Ввод'!$D$211,$B24)+1))/Настройки!$E$10*100)</f>
        <v>0</v>
      </c>
      <c r="GY24" s="67" t="n">
        <f aca="false">IF(OR($D24=1,MONTH($B24)&lt;&gt;MONTH(StartDate),'У4 Ввод'!$D$212="",'У4 Ввод'!$E$212="",'У4 Ввод'!$D$212&gt;$B24),0,MAX(0,MIN(1,'У4 Ввод'!$E$212-NETWORKDAYS('У4 Ввод'!$D$212,$B24)+1))/Настройки!$E$10*100)</f>
        <v>0</v>
      </c>
      <c r="GZ24" s="67" t="n">
        <f aca="false">IF(OR($D24=1,MONTH($B24)&lt;&gt;MONTH(StartDate),'У4 Ввод'!$D$213="",'У4 Ввод'!$E$213="",'У4 Ввод'!$D$213&gt;$B24),0,MAX(0,MIN(1,'У4 Ввод'!$E$213-NETWORKDAYS('У4 Ввод'!$D$213,$B24)+1))/Настройки!$E$10*100)</f>
        <v>0</v>
      </c>
      <c r="HA24" s="67" t="n">
        <f aca="false">IF(OR($D24=1,MONTH($B24)&lt;&gt;MONTH(StartDate),'У4 Ввод'!$D$214="",'У4 Ввод'!$E$214="",'У4 Ввод'!$D$214&gt;$B24),0,MAX(0,MIN(1,'У4 Ввод'!$E$214-NETWORKDAYS('У4 Ввод'!$D$214,$B24)+1))/Настройки!$E$10*100)</f>
        <v>0</v>
      </c>
      <c r="HB24" s="67" t="n">
        <f aca="false">IF(OR($D24=1,MONTH($B24)&lt;&gt;MONTH(StartDate),'У4 Ввод'!$D$215="",'У4 Ввод'!$E$215="",'У4 Ввод'!$D$215&gt;$B24),0,MAX(0,MIN(1,'У4 Ввод'!$E$215-NETWORKDAYS('У4 Ввод'!$D$215,$B24)+1))/Настройки!$E$10*100)</f>
        <v>0</v>
      </c>
      <c r="HC24" s="67" t="n">
        <f aca="false">IF(OR($D24=1,MONTH($B24)&lt;&gt;MONTH(StartDate),'У4 Ввод'!$D$216="",'У4 Ввод'!$E$216="",'У4 Ввод'!$D$216&gt;$B24),0,MAX(0,MIN(1,'У4 Ввод'!$E$216-NETWORKDAYS('У4 Ввод'!$D$216,$B24)+1))/Настройки!$E$10*100)</f>
        <v>0</v>
      </c>
      <c r="HD24" s="67" t="n">
        <f aca="false">IF(OR($D24=1,MONTH($B24)&lt;&gt;MONTH(StartDate),'У4 Ввод'!$D$217="",'У4 Ввод'!$E$217="",'У4 Ввод'!$D$217&gt;$B24),0,MAX(0,MIN(1,'У4 Ввод'!$E$217-NETWORKDAYS('У4 Ввод'!$D$217,$B24)+1))/Настройки!$E$10*100)</f>
        <v>0</v>
      </c>
      <c r="HE24" s="67" t="n">
        <f aca="false">IF(OR($D24=1,MONTH($B24)&lt;&gt;MONTH(StartDate),'У4 Ввод'!$D$218="",'У4 Ввод'!$E$218="",'У4 Ввод'!$D$218&gt;$B24),0,MAX(0,MIN(1,'У4 Ввод'!$E$218-NETWORKDAYS('У4 Ввод'!$D$218,$B24)+1))/Настройки!$E$10*100)</f>
        <v>0</v>
      </c>
      <c r="HF24" s="67" t="n">
        <f aca="false">IF(OR($D24=1,MONTH($B24)&lt;&gt;MONTH(StartDate),'У4 Ввод'!$D$219="",'У4 Ввод'!$E$219="",'У4 Ввод'!$D$219&gt;$B24),0,MAX(0,MIN(1,'У4 Ввод'!$E$219-NETWORKDAYS('У4 Ввод'!$D$219,$B24)+1))/Настройки!$E$10*100)</f>
        <v>0</v>
      </c>
      <c r="HG24" s="67" t="n">
        <f aca="false">IF(OR($D24=1,MONTH($B24)&lt;&gt;MONTH(StartDate),'У4 Ввод'!$D$220="",'У4 Ввод'!$E$220="",'У4 Ввод'!$D$220&gt;$B24),0,MAX(0,MIN(1,'У4 Ввод'!$E$220-NETWORKDAYS('У4 Ввод'!$D$220,$B24)+1))/Настройки!$E$10*100)</f>
        <v>0</v>
      </c>
      <c r="HH24" s="67" t="n">
        <f aca="false">IF(OR($D24=1,MONTH($B24)&lt;&gt;MONTH(StartDate),'У4 Ввод'!$D$221="",'У4 Ввод'!$E$221="",'У4 Ввод'!$D$221&gt;$B24),0,MAX(0,MIN(1,'У4 Ввод'!$E$221-NETWORKDAYS('У4 Ввод'!$D$221,$B24)+1))/Настройки!$E$10*100)</f>
        <v>0</v>
      </c>
      <c r="HI24" s="67" t="n">
        <f aca="false">IF(OR($D24=1,MONTH($B24)&lt;&gt;MONTH(StartDate),'У4 Ввод'!$D$222="",'У4 Ввод'!$E$222="",'У4 Ввод'!$D$222&gt;$B24),0,MAX(0,MIN(1,'У4 Ввод'!$E$222-NETWORKDAYS('У4 Ввод'!$D$222,$B24)+1))/Настройки!$E$10*100)</f>
        <v>0</v>
      </c>
      <c r="HJ24" s="67" t="n">
        <f aca="false">IF(OR($D24=1,MONTH($B24)&lt;&gt;MONTH(StartDate),'У4 Ввод'!$D$223="",'У4 Ввод'!$E$223="",'У4 Ввод'!$D$223&gt;$B24),0,MAX(0,MIN(1,'У4 Ввод'!$E$223-NETWORKDAYS('У4 Ввод'!$D$223,$B24)+1))/Настройки!$E$10*100)</f>
        <v>0</v>
      </c>
      <c r="HK24" s="67" t="n">
        <f aca="false">IF(OR($D24=1,MONTH($B24)&lt;&gt;MONTH(StartDate),'У4 Ввод'!$D$224="",'У4 Ввод'!$E$224="",'У4 Ввод'!$D$224&gt;$B24),0,MAX(0,MIN(1,'У4 Ввод'!$E$224-NETWORKDAYS('У4 Ввод'!$D$224,$B24)+1))/Настройки!$E$10*100)</f>
        <v>0</v>
      </c>
      <c r="HL24" s="67" t="n">
        <f aca="false">IF(OR($D24=1,MONTH($B24)&lt;&gt;MONTH(StartDate),'У4 Ввод'!$D$225="",'У4 Ввод'!$E$225="",'У4 Ввод'!$D$225&gt;$B24),0,MAX(0,MIN(1,'У4 Ввод'!$E$225-NETWORKDAYS('У4 Ввод'!$D$225,$B24)+1))/Настройки!$E$10*100)</f>
        <v>0</v>
      </c>
      <c r="HM24" s="67" t="n">
        <f aca="false">IF(OR($D24=1,MONTH($B24)&lt;&gt;MONTH(StartDate),'У4 Ввод'!$D$226="",'У4 Ввод'!$E$226="",'У4 Ввод'!$D$226&gt;$B24),0,MAX(0,MIN(1,'У4 Ввод'!$E$226-NETWORKDAYS('У4 Ввод'!$D$226,$B24)+1))/Настройки!$E$10*100)</f>
        <v>0</v>
      </c>
      <c r="HN24" s="67" t="n">
        <f aca="false">IF(OR($D24=1,MONTH($B24)&lt;&gt;MONTH(StartDate),'У4 Ввод'!$D$227="",'У4 Ввод'!$E$227="",'У4 Ввод'!$D$227&gt;$B24),0,MAX(0,MIN(1,'У4 Ввод'!$E$227-NETWORKDAYS('У4 Ввод'!$D$227,$B24)+1))/Настройки!$E$10*100)</f>
        <v>0</v>
      </c>
      <c r="HO24" s="67" t="n">
        <f aca="false">IF(OR($D24=1,MONTH($B24)&lt;&gt;MONTH(StartDate),'У4 Ввод'!$D$228="",'У4 Ввод'!$E$228="",'У4 Ввод'!$D$228&gt;$B24),0,MAX(0,MIN(1,'У4 Ввод'!$E$228-NETWORKDAYS('У4 Ввод'!$D$228,$B24)+1))/Настройки!$E$10*100)</f>
        <v>0</v>
      </c>
      <c r="HP24" s="67" t="n">
        <f aca="false">IF(OR($D24=1,MONTH($B24)&lt;&gt;MONTH(StartDate),'У4 Ввод'!$D$229="",'У4 Ввод'!$E$229="",'У4 Ввод'!$D$229&gt;$B24),0,MAX(0,MIN(1,'У4 Ввод'!$E$229-NETWORKDAYS('У4 Ввод'!$D$229,$B24)+1))/Настройки!$E$10*100)</f>
        <v>0</v>
      </c>
      <c r="HQ24" s="67" t="n">
        <f aca="false">IF(OR($D24=1,MONTH($B24)&lt;&gt;MONTH(StartDate),'У4 Ввод'!$D$230="",'У4 Ввод'!$E$230="",'У4 Ввод'!$D$230&gt;$B24),0,MAX(0,MIN(1,'У4 Ввод'!$E$230-NETWORKDAYS('У4 Ввод'!$D$230,$B24)+1))/Настройки!$E$10*100)</f>
        <v>0</v>
      </c>
      <c r="HR24" s="67" t="n">
        <f aca="false">IF(OR($D24=1,MONTH($B24)&lt;&gt;MONTH(StartDate),'У4 Ввод'!$D$231="",'У4 Ввод'!$E$231="",'У4 Ввод'!$D$231&gt;$B24),0,MAX(0,MIN(1,'У4 Ввод'!$E$231-NETWORKDAYS('У4 Ввод'!$D$231,$B24)+1))/Настройки!$E$10*100)</f>
        <v>0</v>
      </c>
      <c r="HS24" s="67" t="n">
        <f aca="false">IF(OR($D24=1,MONTH($B24)&lt;&gt;MONTH(StartDate),'У4 Ввод'!$D$232="",'У4 Ввод'!$E$232="",'У4 Ввод'!$D$232&gt;$B24),0,MAX(0,MIN(1,'У4 Ввод'!$E$232-NETWORKDAYS('У4 Ввод'!$D$232,$B24)+1))/Настройки!$E$10*100)</f>
        <v>0</v>
      </c>
      <c r="HT24" s="67" t="n">
        <f aca="false">IF(OR($D24=1,MONTH($B24)&lt;&gt;MONTH(StartDate),'У4 Ввод'!$D$233="",'У4 Ввод'!$E$233="",'У4 Ввод'!$D$233&gt;$B24),0,MAX(0,MIN(1,'У4 Ввод'!$E$233-NETWORKDAYS('У4 Ввод'!$D$233,$B24)+1))/Настройки!$E$10*100)</f>
        <v>0</v>
      </c>
      <c r="HU24" s="67" t="n">
        <f aca="false">IF(OR($D24=1,MONTH($B24)&lt;&gt;MONTH(StartDate),'У4 Ввод'!$D$234="",'У4 Ввод'!$E$234="",'У4 Ввод'!$D$234&gt;$B24),0,MAX(0,MIN(1,'У4 Ввод'!$E$234-NETWORKDAYS('У4 Ввод'!$D$234,$B24)+1))/Настройки!$E$10*100)</f>
        <v>0</v>
      </c>
      <c r="HV24" s="67" t="n">
        <f aca="false">IF(OR($D24=1,MONTH($B24)&lt;&gt;MONTH(StartDate),'У4 Ввод'!$D$235="",'У4 Ввод'!$E$235="",'У4 Ввод'!$D$235&gt;$B24),0,MAX(0,MIN(1,'У4 Ввод'!$E$235-NETWORKDAYS('У4 Ввод'!$D$235,$B24)+1))/Настройки!$E$10*100)</f>
        <v>0</v>
      </c>
      <c r="HW24" s="67" t="n">
        <f aca="false">IF(OR($D24=1,MONTH($B24)&lt;&gt;MONTH(StartDate),'У4 Ввод'!$D$236="",'У4 Ввод'!$E$236="",'У4 Ввод'!$D$236&gt;$B24),0,MAX(0,MIN(1,'У4 Ввод'!$E$236-NETWORKDAYS('У4 Ввод'!$D$236,$B24)+1))/Настройки!$E$10*100)</f>
        <v>0</v>
      </c>
      <c r="HX24" s="67" t="n">
        <f aca="false">IF(OR($D24=1,MONTH($B24)&lt;&gt;MONTH(StartDate),'У4 Ввод'!$D$237="",'У4 Ввод'!$E$237="",'У4 Ввод'!$D$237&gt;$B24),0,MAX(0,MIN(1,'У4 Ввод'!$E$237-NETWORKDAYS('У4 Ввод'!$D$237,$B24)+1))/Настройки!$E$10*100)</f>
        <v>0</v>
      </c>
      <c r="HY24" s="67" t="n">
        <f aca="false">IF(OR($D24=1,MONTH($B24)&lt;&gt;MONTH(StartDate),'У4 Ввод'!$D$238="",'У4 Ввод'!$E$238="",'У4 Ввод'!$D$238&gt;$B24),0,MAX(0,MIN(1,'У4 Ввод'!$E$238-NETWORKDAYS('У4 Ввод'!$D$238,$B24)+1))/Настройки!$E$10*100)</f>
        <v>0</v>
      </c>
      <c r="HZ24" s="67" t="n">
        <f aca="false">IF(OR($D24=1,MONTH($B24)&lt;&gt;MONTH(StartDate),'У4 Ввод'!$D$239="",'У4 Ввод'!$E$239="",'У4 Ввод'!$D$239&gt;$B24),0,MAX(0,MIN(1,'У4 Ввод'!$E$239-NETWORKDAYS('У4 Ввод'!$D$239,$B24)+1))/Настройки!$E$10*100)</f>
        <v>0</v>
      </c>
      <c r="IA24" s="67" t="n">
        <f aca="false">IF(OR($D24=1,MONTH($B24)&lt;&gt;MONTH(StartDate),'У4 Ввод'!$D$240="",'У4 Ввод'!$E$240="",'У4 Ввод'!$D$240&gt;$B24),0,MAX(0,MIN(1,'У4 Ввод'!$E$240-NETWORKDAYS('У4 Ввод'!$D$240,$B24)+1))/Настройки!$E$10*100)</f>
        <v>0</v>
      </c>
      <c r="IB24" s="67" t="n">
        <f aca="false">IF(OR($D24=1,MONTH($B24)&lt;&gt;MONTH(StartDate),'У4 Ввод'!$D$241="",'У4 Ввод'!$E$241="",'У4 Ввод'!$D$241&gt;$B24),0,MAX(0,MIN(1,'У4 Ввод'!$E$241-NETWORKDAYS('У4 Ввод'!$D$241,$B24)+1))/Настройки!$E$10*100)</f>
        <v>0</v>
      </c>
      <c r="IC24" s="67" t="n">
        <f aca="false">IF(OR($D24=1,MONTH($B24)&lt;&gt;MONTH(StartDate),'У4 Ввод'!$D$242="",'У4 Ввод'!$E$242="",'У4 Ввод'!$D$242&gt;$B24),0,MAX(0,MIN(1,'У4 Ввод'!$E$242-NETWORKDAYS('У4 Ввод'!$D$242,$B24)+1))/Настройки!$E$10*100)</f>
        <v>0</v>
      </c>
      <c r="ID24" s="67" t="n">
        <f aca="false">IF(OR($D24=1,MONTH($B24)&lt;&gt;MONTH(StartDate),'У4 Ввод'!$D$243="",'У4 Ввод'!$E$243="",'У4 Ввод'!$D$243&gt;$B24),0,MAX(0,MIN(1,'У4 Ввод'!$E$243-NETWORKDAYS('У4 Ввод'!$D$243,$B24)+1))/Настройки!$E$10*100)</f>
        <v>0</v>
      </c>
      <c r="IE24" s="67" t="n">
        <f aca="false">IF(OR($D24=1,MONTH($B24)&lt;&gt;MONTH(StartDate),'У4 Ввод'!$D$244="",'У4 Ввод'!$E$244="",'У4 Ввод'!$D$244&gt;$B24),0,MAX(0,MIN(1,'У4 Ввод'!$E$244-NETWORKDAYS('У4 Ввод'!$D$244,$B24)+1))/Настройки!$E$10*100)</f>
        <v>0</v>
      </c>
      <c r="IF24" s="67" t="n">
        <f aca="false">IF(OR($D24=1,MONTH($B24)&lt;&gt;MONTH(StartDate),'У4 Ввод'!$D$245="",'У4 Ввод'!$E$245="",'У4 Ввод'!$D$245&gt;$B24),0,MAX(0,MIN(1,'У4 Ввод'!$E$245-NETWORKDAYS('У4 Ввод'!$D$245,$B24)+1))/Настройки!$E$10*100)</f>
        <v>0</v>
      </c>
      <c r="IG24" s="67" t="n">
        <f aca="false">IF(OR($D24=1,MONTH($B24)&lt;&gt;MONTH(StartDate),'У4 Ввод'!$D$246="",'У4 Ввод'!$E$246="",'У4 Ввод'!$D$246&gt;$B24),0,MAX(0,MIN(1,'У4 Ввод'!$E$246-NETWORKDAYS('У4 Ввод'!$D$246,$B24)+1))/Настройки!$E$10*100)</f>
        <v>0</v>
      </c>
      <c r="IH24" s="67" t="n">
        <f aca="false">IF(OR($D24=1,MONTH($B24)&lt;&gt;MONTH(StartDate),'У4 Ввод'!$D$247="",'У4 Ввод'!$E$247="",'У4 Ввод'!$D$247&gt;$B24),0,MAX(0,MIN(1,'У4 Ввод'!$E$247-NETWORKDAYS('У4 Ввод'!$D$247,$B24)+1))/Настройки!$E$10*100)</f>
        <v>0</v>
      </c>
      <c r="II24" s="67" t="n">
        <f aca="false">IF(OR($D24=1,MONTH($B24)&lt;&gt;MONTH(StartDate),'У4 Ввод'!$D$248="",'У4 Ввод'!$E$248="",'У4 Ввод'!$D$248&gt;$B24),0,MAX(0,MIN(1,'У4 Ввод'!$E$248-NETWORKDAYS('У4 Ввод'!$D$248,$B24)+1))/Настройки!$E$10*100)</f>
        <v>0</v>
      </c>
      <c r="IJ24" s="67" t="n">
        <f aca="false">IF(OR($D24=1,MONTH($B24)&lt;&gt;MONTH(StartDate),'У4 Ввод'!$D$249="",'У4 Ввод'!$E$249="",'У4 Ввод'!$D$249&gt;$B24),0,MAX(0,MIN(1,'У4 Ввод'!$E$249-NETWORKDAYS('У4 Ввод'!$D$249,$B24)+1))/Настройки!$E$10*100)</f>
        <v>0</v>
      </c>
      <c r="IK24" s="67" t="n">
        <f aca="false">IF(OR($D24=1,MONTH($B24)&lt;&gt;MONTH(StartDate),'У4 Ввод'!$D$250="",'У4 Ввод'!$E$250="",'У4 Ввод'!$D$250&gt;$B24),0,MAX(0,MIN(1,'У4 Ввод'!$E$250-NETWORKDAYS('У4 Ввод'!$D$250,$B24)+1))/Настройки!$E$10*100)</f>
        <v>0</v>
      </c>
      <c r="IL24" s="67" t="n">
        <f aca="false">IF(OR($D24=1,MONTH($B24)&lt;&gt;MONTH(StartDate),'У4 Ввод'!$D$251="",'У4 Ввод'!$E$251="",'У4 Ввод'!$D$251&gt;$B24),0,MAX(0,MIN(1,'У4 Ввод'!$E$251-NETWORKDAYS('У4 Ввод'!$D$251,$B24)+1))/Настройки!$E$10*100)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IF(OR($D25=1,MONTH($B25)&lt;&gt;MONTH(StartDate),'У4 Ввод'!$D$12="",'У4 Ввод'!$E$12="",'У4 Ввод'!$D$12&gt;$B25),0,MAX(0,MIN(1,'У4 Ввод'!$E$12-NETWORKDAYS('У4 Ввод'!$D$12,$B25)+1))/Настройки!$E$10*100)</f>
        <v>0</v>
      </c>
      <c r="H25" s="67" t="n">
        <f aca="false">IF(OR($D25=1,MONTH($B25)&lt;&gt;MONTH(StartDate),'У4 Ввод'!$D$13="",'У4 Ввод'!$E$13="",'У4 Ввод'!$D$13&gt;$B25),0,MAX(0,MIN(1,'У4 Ввод'!$E$13-NETWORKDAYS('У4 Ввод'!$D$13,$B25)+1))/Настройки!$E$10*100)</f>
        <v>0</v>
      </c>
      <c r="I25" s="67" t="n">
        <f aca="false">IF(OR($D25=1,MONTH($B25)&lt;&gt;MONTH(StartDate),'У4 Ввод'!$D$14="",'У4 Ввод'!$E$14="",'У4 Ввод'!$D$14&gt;$B25),0,MAX(0,MIN(1,'У4 Ввод'!$E$14-NETWORKDAYS('У4 Ввод'!$D$14,$B25)+1))/Настройки!$E$10*100)</f>
        <v>0</v>
      </c>
      <c r="J25" s="67" t="n">
        <f aca="false">IF(OR($D25=1,MONTH($B25)&lt;&gt;MONTH(StartDate),'У4 Ввод'!$D$15="",'У4 Ввод'!$E$15="",'У4 Ввод'!$D$15&gt;$B25),0,MAX(0,MIN(1,'У4 Ввод'!$E$15-NETWORKDAYS('У4 Ввод'!$D$15,$B25)+1))/Настройки!$E$10*100)</f>
        <v>0</v>
      </c>
      <c r="K25" s="67" t="n">
        <f aca="false">IF(OR($D25=1,MONTH($B25)&lt;&gt;MONTH(StartDate),'У4 Ввод'!$D$16="",'У4 Ввод'!$E$16="",'У4 Ввод'!$D$16&gt;$B25),0,MAX(0,MIN(1,'У4 Ввод'!$E$16-NETWORKDAYS('У4 Ввод'!$D$16,$B25)+1))/Настройки!$E$10*100)</f>
        <v>0</v>
      </c>
      <c r="L25" s="67" t="n">
        <f aca="false">IF(OR($D25=1,MONTH($B25)&lt;&gt;MONTH(StartDate),'У4 Ввод'!$D$17="",'У4 Ввод'!$E$17="",'У4 Ввод'!$D$17&gt;$B25),0,MAX(0,MIN(1,'У4 Ввод'!$E$17-NETWORKDAYS('У4 Ввод'!$D$17,$B25)+1))/Настройки!$E$10*100)</f>
        <v>0</v>
      </c>
      <c r="M25" s="67" t="n">
        <f aca="false">IF(OR($D25=1,MONTH($B25)&lt;&gt;MONTH(StartDate),'У4 Ввод'!$D$18="",'У4 Ввод'!$E$18="",'У4 Ввод'!$D$18&gt;$B25),0,MAX(0,MIN(1,'У4 Ввод'!$E$18-NETWORKDAYS('У4 Ввод'!$D$18,$B25)+1))/Настройки!$E$10*100)</f>
        <v>0</v>
      </c>
      <c r="N25" s="67" t="n">
        <f aca="false">IF(OR($D25=1,MONTH($B25)&lt;&gt;MONTH(StartDate),'У4 Ввод'!$D$19="",'У4 Ввод'!$E$19="",'У4 Ввод'!$D$19&gt;$B25),0,MAX(0,MIN(1,'У4 Ввод'!$E$19-NETWORKDAYS('У4 Ввод'!$D$19,$B25)+1))/Настройки!$E$10*100)</f>
        <v>0</v>
      </c>
      <c r="O25" s="67" t="n">
        <f aca="false">IF(OR($D25=1,MONTH($B25)&lt;&gt;MONTH(StartDate),'У4 Ввод'!$D$20="",'У4 Ввод'!$E$20="",'У4 Ввод'!$D$20&gt;$B25),0,MAX(0,MIN(1,'У4 Ввод'!$E$20-NETWORKDAYS('У4 Ввод'!$D$20,$B25)+1))/Настройки!$E$10*100)</f>
        <v>0</v>
      </c>
      <c r="P25" s="67" t="n">
        <f aca="false">IF(OR($D25=1,MONTH($B25)&lt;&gt;MONTH(StartDate),'У4 Ввод'!$D$21="",'У4 Ввод'!$E$21="",'У4 Ввод'!$D$21&gt;$B25),0,MAX(0,MIN(1,'У4 Ввод'!$E$21-NETWORKDAYS('У4 Ввод'!$D$21,$B25)+1))/Настройки!$E$10*100)</f>
        <v>0</v>
      </c>
      <c r="Q25" s="67" t="n">
        <f aca="false">IF(OR($D25=1,MONTH($B25)&lt;&gt;MONTH(StartDate),'У4 Ввод'!$D$22="",'У4 Ввод'!$E$22="",'У4 Ввод'!$D$22&gt;$B25),0,MAX(0,MIN(1,'У4 Ввод'!$E$22-NETWORKDAYS('У4 Ввод'!$D$22,$B25)+1))/Настройки!$E$10*100)</f>
        <v>0</v>
      </c>
      <c r="R25" s="67" t="n">
        <f aca="false">IF(OR($D25=1,MONTH($B25)&lt;&gt;MONTH(StartDate),'У4 Ввод'!$D$23="",'У4 Ввод'!$E$23="",'У4 Ввод'!$D$23&gt;$B25),0,MAX(0,MIN(1,'У4 Ввод'!$E$23-NETWORKDAYS('У4 Ввод'!$D$23,$B25)+1))/Настройки!$E$10*100)</f>
        <v>0</v>
      </c>
      <c r="S25" s="67" t="n">
        <f aca="false">IF(OR($D25=1,MONTH($B25)&lt;&gt;MONTH(StartDate),'У4 Ввод'!$D$24="",'У4 Ввод'!$E$24="",'У4 Ввод'!$D$24&gt;$B25),0,MAX(0,MIN(1,'У4 Ввод'!$E$24-NETWORKDAYS('У4 Ввод'!$D$24,$B25)+1))/Настройки!$E$10*100)</f>
        <v>0</v>
      </c>
      <c r="T25" s="67" t="n">
        <f aca="false">IF(OR($D25=1,MONTH($B25)&lt;&gt;MONTH(StartDate),'У4 Ввод'!$D$25="",'У4 Ввод'!$E$25="",'У4 Ввод'!$D$25&gt;$B25),0,MAX(0,MIN(1,'У4 Ввод'!$E$25-NETWORKDAYS('У4 Ввод'!$D$25,$B25)+1))/Настройки!$E$10*100)</f>
        <v>0</v>
      </c>
      <c r="U25" s="67" t="n">
        <f aca="false">IF(OR($D25=1,MONTH($B25)&lt;&gt;MONTH(StartDate),'У4 Ввод'!$D$26="",'У4 Ввод'!$E$26="",'У4 Ввод'!$D$26&gt;$B25),0,MAX(0,MIN(1,'У4 Ввод'!$E$26-NETWORKDAYS('У4 Ввод'!$D$26,$B25)+1))/Настройки!$E$10*100)</f>
        <v>0</v>
      </c>
      <c r="V25" s="67" t="n">
        <f aca="false">IF(OR($D25=1,MONTH($B25)&lt;&gt;MONTH(StartDate),'У4 Ввод'!$D$27="",'У4 Ввод'!$E$27="",'У4 Ввод'!$D$27&gt;$B25),0,MAX(0,MIN(1,'У4 Ввод'!$E$27-NETWORKDAYS('У4 Ввод'!$D$27,$B25)+1))/Настройки!$E$10*100)</f>
        <v>0</v>
      </c>
      <c r="W25" s="67" t="n">
        <f aca="false">IF(OR($D25=1,MONTH($B25)&lt;&gt;MONTH(StartDate),'У4 Ввод'!$D$28="",'У4 Ввод'!$E$28="",'У4 Ввод'!$D$28&gt;$B25),0,MAX(0,MIN(1,'У4 Ввод'!$E$28-NETWORKDAYS('У4 Ввод'!$D$28,$B25)+1))/Настройки!$E$10*100)</f>
        <v>0</v>
      </c>
      <c r="X25" s="67" t="n">
        <f aca="false">IF(OR($D25=1,MONTH($B25)&lt;&gt;MONTH(StartDate),'У4 Ввод'!$D$29="",'У4 Ввод'!$E$29="",'У4 Ввод'!$D$29&gt;$B25),0,MAX(0,MIN(1,'У4 Ввод'!$E$29-NETWORKDAYS('У4 Ввод'!$D$29,$B25)+1))/Настройки!$E$10*100)</f>
        <v>0</v>
      </c>
      <c r="Y25" s="67" t="n">
        <f aca="false">IF(OR($D25=1,MONTH($B25)&lt;&gt;MONTH(StartDate),'У4 Ввод'!$D$30="",'У4 Ввод'!$E$30="",'У4 Ввод'!$D$30&gt;$B25),0,MAX(0,MIN(1,'У4 Ввод'!$E$30-NETWORKDAYS('У4 Ввод'!$D$30,$B25)+1))/Настройки!$E$10*100)</f>
        <v>0</v>
      </c>
      <c r="Z25" s="67" t="n">
        <f aca="false">IF(OR($D25=1,MONTH($B25)&lt;&gt;MONTH(StartDate),'У4 Ввод'!$D$31="",'У4 Ввод'!$E$31="",'У4 Ввод'!$D$31&gt;$B25),0,MAX(0,MIN(1,'У4 Ввод'!$E$31-NETWORKDAYS('У4 Ввод'!$D$31,$B25)+1))/Настройки!$E$10*100)</f>
        <v>0</v>
      </c>
      <c r="AA25" s="67" t="n">
        <f aca="false">IF(OR($D25=1,MONTH($B25)&lt;&gt;MONTH(StartDate),'У4 Ввод'!$D$32="",'У4 Ввод'!$E$32="",'У4 Ввод'!$D$32&gt;$B25),0,MAX(0,MIN(1,'У4 Ввод'!$E$32-NETWORKDAYS('У4 Ввод'!$D$32,$B25)+1))/Настройки!$E$10*100)</f>
        <v>0</v>
      </c>
      <c r="AB25" s="67" t="n">
        <f aca="false">IF(OR($D25=1,MONTH($B25)&lt;&gt;MONTH(StartDate),'У4 Ввод'!$D$33="",'У4 Ввод'!$E$33="",'У4 Ввод'!$D$33&gt;$B25),0,MAX(0,MIN(1,'У4 Ввод'!$E$33-NETWORKDAYS('У4 Ввод'!$D$33,$B25)+1))/Настройки!$E$10*100)</f>
        <v>0</v>
      </c>
      <c r="AC25" s="67" t="n">
        <f aca="false">IF(OR($D25=1,MONTH($B25)&lt;&gt;MONTH(StartDate),'У4 Ввод'!$D$34="",'У4 Ввод'!$E$34="",'У4 Ввод'!$D$34&gt;$B25),0,MAX(0,MIN(1,'У4 Ввод'!$E$34-NETWORKDAYS('У4 Ввод'!$D$34,$B25)+1))/Настройки!$E$10*100)</f>
        <v>0</v>
      </c>
      <c r="AD25" s="67" t="n">
        <f aca="false">IF(OR($D25=1,MONTH($B25)&lt;&gt;MONTH(StartDate),'У4 Ввод'!$D$35="",'У4 Ввод'!$E$35="",'У4 Ввод'!$D$35&gt;$B25),0,MAX(0,MIN(1,'У4 Ввод'!$E$35-NETWORKDAYS('У4 Ввод'!$D$35,$B25)+1))/Настройки!$E$10*100)</f>
        <v>0</v>
      </c>
      <c r="AE25" s="67" t="n">
        <f aca="false">IF(OR($D25=1,MONTH($B25)&lt;&gt;MONTH(StartDate),'У4 Ввод'!$D$36="",'У4 Ввод'!$E$36="",'У4 Ввод'!$D$36&gt;$B25),0,MAX(0,MIN(1,'У4 Ввод'!$E$36-NETWORKDAYS('У4 Ввод'!$D$36,$B25)+1))/Настройки!$E$10*100)</f>
        <v>0</v>
      </c>
      <c r="AF25" s="67" t="n">
        <f aca="false">IF(OR($D25=1,MONTH($B25)&lt;&gt;MONTH(StartDate),'У4 Ввод'!$D$37="",'У4 Ввод'!$E$37="",'У4 Ввод'!$D$37&gt;$B25),0,MAX(0,MIN(1,'У4 Ввод'!$E$37-NETWORKDAYS('У4 Ввод'!$D$37,$B25)+1))/Настройки!$E$10*100)</f>
        <v>0</v>
      </c>
      <c r="AG25" s="67" t="n">
        <f aca="false">IF(OR($D25=1,MONTH($B25)&lt;&gt;MONTH(StartDate),'У4 Ввод'!$D$38="",'У4 Ввод'!$E$38="",'У4 Ввод'!$D$38&gt;$B25),0,MAX(0,MIN(1,'У4 Ввод'!$E$38-NETWORKDAYS('У4 Ввод'!$D$38,$B25)+1))/Настройки!$E$10*100)</f>
        <v>0</v>
      </c>
      <c r="AH25" s="67" t="n">
        <f aca="false">IF(OR($D25=1,MONTH($B25)&lt;&gt;MONTH(StartDate),'У4 Ввод'!$D$39="",'У4 Ввод'!$E$39="",'У4 Ввод'!$D$39&gt;$B25),0,MAX(0,MIN(1,'У4 Ввод'!$E$39-NETWORKDAYS('У4 Ввод'!$D$39,$B25)+1))/Настройки!$E$10*100)</f>
        <v>0</v>
      </c>
      <c r="AI25" s="67" t="n">
        <f aca="false">IF(OR($D25=1,MONTH($B25)&lt;&gt;MONTH(StartDate),'У4 Ввод'!$D$40="",'У4 Ввод'!$E$40="",'У4 Ввод'!$D$40&gt;$B25),0,MAX(0,MIN(1,'У4 Ввод'!$E$40-NETWORKDAYS('У4 Ввод'!$D$40,$B25)+1))/Настройки!$E$10*100)</f>
        <v>0</v>
      </c>
      <c r="AJ25" s="67" t="n">
        <f aca="false">IF(OR($D25=1,MONTH($B25)&lt;&gt;MONTH(StartDate),'У4 Ввод'!$D$41="",'У4 Ввод'!$E$41="",'У4 Ввод'!$D$41&gt;$B25),0,MAX(0,MIN(1,'У4 Ввод'!$E$41-NETWORKDAYS('У4 Ввод'!$D$41,$B25)+1))/Настройки!$E$10*100)</f>
        <v>0</v>
      </c>
      <c r="AK25" s="67" t="n">
        <f aca="false">IF(OR($D25=1,MONTH($B25)&lt;&gt;MONTH(StartDate),'У4 Ввод'!$D$42="",'У4 Ввод'!$E$42="",'У4 Ввод'!$D$42&gt;$B25),0,MAX(0,MIN(1,'У4 Ввод'!$E$42-NETWORKDAYS('У4 Ввод'!$D$42,$B25)+1))/Настройки!$E$10*100)</f>
        <v>0</v>
      </c>
      <c r="AL25" s="67" t="n">
        <f aca="false">IF(OR($D25=1,MONTH($B25)&lt;&gt;MONTH(StartDate),'У4 Ввод'!$D$43="",'У4 Ввод'!$E$43="",'У4 Ввод'!$D$43&gt;$B25),0,MAX(0,MIN(1,'У4 Ввод'!$E$43-NETWORKDAYS('У4 Ввод'!$D$43,$B25)+1))/Настройки!$E$10*100)</f>
        <v>0</v>
      </c>
      <c r="AM25" s="67" t="n">
        <f aca="false">IF(OR($D25=1,MONTH($B25)&lt;&gt;MONTH(StartDate),'У4 Ввод'!$D$44="",'У4 Ввод'!$E$44="",'У4 Ввод'!$D$44&gt;$B25),0,MAX(0,MIN(1,'У4 Ввод'!$E$44-NETWORKDAYS('У4 Ввод'!$D$44,$B25)+1))/Настройки!$E$10*100)</f>
        <v>0</v>
      </c>
      <c r="AN25" s="67" t="n">
        <f aca="false">IF(OR($D25=1,MONTH($B25)&lt;&gt;MONTH(StartDate),'У4 Ввод'!$D$45="",'У4 Ввод'!$E$45="",'У4 Ввод'!$D$45&gt;$B25),0,MAX(0,MIN(1,'У4 Ввод'!$E$45-NETWORKDAYS('У4 Ввод'!$D$45,$B25)+1))/Настройки!$E$10*100)</f>
        <v>0</v>
      </c>
      <c r="AO25" s="67" t="n">
        <f aca="false">IF(OR($D25=1,MONTH($B25)&lt;&gt;MONTH(StartDate),'У4 Ввод'!$D$46="",'У4 Ввод'!$E$46="",'У4 Ввод'!$D$46&gt;$B25),0,MAX(0,MIN(1,'У4 Ввод'!$E$46-NETWORKDAYS('У4 Ввод'!$D$46,$B25)+1))/Настройки!$E$10*100)</f>
        <v>0</v>
      </c>
      <c r="AP25" s="67" t="n">
        <f aca="false">IF(OR($D25=1,MONTH($B25)&lt;&gt;MONTH(StartDate),'У4 Ввод'!$D$47="",'У4 Ввод'!$E$47="",'У4 Ввод'!$D$47&gt;$B25),0,MAX(0,MIN(1,'У4 Ввод'!$E$47-NETWORKDAYS('У4 Ввод'!$D$47,$B25)+1))/Настройки!$E$10*100)</f>
        <v>0</v>
      </c>
      <c r="AQ25" s="67" t="n">
        <f aca="false">IF(OR($D25=1,MONTH($B25)&lt;&gt;MONTH(StartDate),'У4 Ввод'!$D$48="",'У4 Ввод'!$E$48="",'У4 Ввод'!$D$48&gt;$B25),0,MAX(0,MIN(1,'У4 Ввод'!$E$48-NETWORKDAYS('У4 Ввод'!$D$48,$B25)+1))/Настройки!$E$10*100)</f>
        <v>0</v>
      </c>
      <c r="AR25" s="67" t="n">
        <f aca="false">IF(OR($D25=1,MONTH($B25)&lt;&gt;MONTH(StartDate),'У4 Ввод'!$D$49="",'У4 Ввод'!$E$49="",'У4 Ввод'!$D$49&gt;$B25),0,MAX(0,MIN(1,'У4 Ввод'!$E$49-NETWORKDAYS('У4 Ввод'!$D$49,$B25)+1))/Настройки!$E$10*100)</f>
        <v>0</v>
      </c>
      <c r="AS25" s="67" t="n">
        <f aca="false">IF(OR($D25=1,MONTH($B25)&lt;&gt;MONTH(StartDate),'У4 Ввод'!$D$50="",'У4 Ввод'!$E$50="",'У4 Ввод'!$D$50&gt;$B25),0,MAX(0,MIN(1,'У4 Ввод'!$E$50-NETWORKDAYS('У4 Ввод'!$D$50,$B25)+1))/Настройки!$E$10*100)</f>
        <v>0</v>
      </c>
      <c r="AT25" s="67" t="n">
        <f aca="false">IF(OR($D25=1,MONTH($B25)&lt;&gt;MONTH(StartDate),'У4 Ввод'!$D$51="",'У4 Ввод'!$E$51="",'У4 Ввод'!$D$51&gt;$B25),0,MAX(0,MIN(1,'У4 Ввод'!$E$51-NETWORKDAYS('У4 Ввод'!$D$51,$B25)+1))/Настройки!$E$10*100)</f>
        <v>0</v>
      </c>
      <c r="AU25" s="67" t="n">
        <f aca="false">IF(OR($D25=1,MONTH($B25)&lt;&gt;MONTH(StartDate),'У4 Ввод'!$D$52="",'У4 Ввод'!$E$52="",'У4 Ввод'!$D$52&gt;$B25),0,MAX(0,MIN(1,'У4 Ввод'!$E$52-NETWORKDAYS('У4 Ввод'!$D$52,$B25)+1))/Настройки!$E$10*100)</f>
        <v>0</v>
      </c>
      <c r="AV25" s="67" t="n">
        <f aca="false">IF(OR($D25=1,MONTH($B25)&lt;&gt;MONTH(StartDate),'У4 Ввод'!$D$53="",'У4 Ввод'!$E$53="",'У4 Ввод'!$D$53&gt;$B25),0,MAX(0,MIN(1,'У4 Ввод'!$E$53-NETWORKDAYS('У4 Ввод'!$D$53,$B25)+1))/Настройки!$E$10*100)</f>
        <v>0</v>
      </c>
      <c r="AW25" s="67" t="n">
        <f aca="false">IF(OR($D25=1,MONTH($B25)&lt;&gt;MONTH(StartDate),'У4 Ввод'!$D$54="",'У4 Ввод'!$E$54="",'У4 Ввод'!$D$54&gt;$B25),0,MAX(0,MIN(1,'У4 Ввод'!$E$54-NETWORKDAYS('У4 Ввод'!$D$54,$B25)+1))/Настройки!$E$10*100)</f>
        <v>0</v>
      </c>
      <c r="AX25" s="67" t="n">
        <f aca="false">IF(OR($D25=1,MONTH($B25)&lt;&gt;MONTH(StartDate),'У4 Ввод'!$D$55="",'У4 Ввод'!$E$55="",'У4 Ввод'!$D$55&gt;$B25),0,MAX(0,MIN(1,'У4 Ввод'!$E$55-NETWORKDAYS('У4 Ввод'!$D$55,$B25)+1))/Настройки!$E$10*100)</f>
        <v>0</v>
      </c>
      <c r="AY25" s="67" t="n">
        <f aca="false">IF(OR($D25=1,MONTH($B25)&lt;&gt;MONTH(StartDate),'У4 Ввод'!$D$56="",'У4 Ввод'!$E$56="",'У4 Ввод'!$D$56&gt;$B25),0,MAX(0,MIN(1,'У4 Ввод'!$E$56-NETWORKDAYS('У4 Ввод'!$D$56,$B25)+1))/Настройки!$E$10*100)</f>
        <v>0</v>
      </c>
      <c r="AZ25" s="67" t="n">
        <f aca="false">IF(OR($D25=1,MONTH($B25)&lt;&gt;MONTH(StartDate),'У4 Ввод'!$D$57="",'У4 Ввод'!$E$57="",'У4 Ввод'!$D$57&gt;$B25),0,MAX(0,MIN(1,'У4 Ввод'!$E$57-NETWORKDAYS('У4 Ввод'!$D$57,$B25)+1))/Настройки!$E$10*100)</f>
        <v>0</v>
      </c>
      <c r="BA25" s="67" t="n">
        <f aca="false">IF(OR($D25=1,MONTH($B25)&lt;&gt;MONTH(StartDate),'У4 Ввод'!$D$58="",'У4 Ввод'!$E$58="",'У4 Ввод'!$D$58&gt;$B25),0,MAX(0,MIN(1,'У4 Ввод'!$E$58-NETWORKDAYS('У4 Ввод'!$D$58,$B25)+1))/Настройки!$E$10*100)</f>
        <v>0</v>
      </c>
      <c r="BB25" s="67" t="n">
        <f aca="false">IF(OR($D25=1,MONTH($B25)&lt;&gt;MONTH(StartDate),'У4 Ввод'!$D$59="",'У4 Ввод'!$E$59="",'У4 Ввод'!$D$59&gt;$B25),0,MAX(0,MIN(1,'У4 Ввод'!$E$59-NETWORKDAYS('У4 Ввод'!$D$59,$B25)+1))/Настройки!$E$10*100)</f>
        <v>0</v>
      </c>
      <c r="BC25" s="67" t="n">
        <f aca="false">IF(OR($D25=1,MONTH($B25)&lt;&gt;MONTH(StartDate),'У4 Ввод'!$D$60="",'У4 Ввод'!$E$60="",'У4 Ввод'!$D$60&gt;$B25),0,MAX(0,MIN(1,'У4 Ввод'!$E$60-NETWORKDAYS('У4 Ввод'!$D$60,$B25)+1))/Настройки!$E$10*100)</f>
        <v>0</v>
      </c>
      <c r="BD25" s="67" t="n">
        <f aca="false">IF(OR($D25=1,MONTH($B25)&lt;&gt;MONTH(StartDate),'У4 Ввод'!$D$61="",'У4 Ввод'!$E$61="",'У4 Ввод'!$D$61&gt;$B25),0,MAX(0,MIN(1,'У4 Ввод'!$E$61-NETWORKDAYS('У4 Ввод'!$D$61,$B25)+1))/Настройки!$E$10*100)</f>
        <v>0</v>
      </c>
      <c r="BE25" s="67" t="n">
        <f aca="false">IF(OR($D25=1,MONTH($B25)&lt;&gt;MONTH(StartDate),'У4 Ввод'!$D$62="",'У4 Ввод'!$E$62="",'У4 Ввод'!$D$62&gt;$B25),0,MAX(0,MIN(1,'У4 Ввод'!$E$62-NETWORKDAYS('У4 Ввод'!$D$62,$B25)+1))/Настройки!$E$10*100)</f>
        <v>0</v>
      </c>
      <c r="BF25" s="67" t="n">
        <f aca="false">IF(OR($D25=1,MONTH($B25)&lt;&gt;MONTH(StartDate),'У4 Ввод'!$D$63="",'У4 Ввод'!$E$63="",'У4 Ввод'!$D$63&gt;$B25),0,MAX(0,MIN(1,'У4 Ввод'!$E$63-NETWORKDAYS('У4 Ввод'!$D$63,$B25)+1))/Настройки!$E$10*100)</f>
        <v>0</v>
      </c>
      <c r="BG25" s="67" t="n">
        <f aca="false">IF(OR($D25=1,MONTH($B25)&lt;&gt;MONTH(StartDate),'У4 Ввод'!$D$64="",'У4 Ввод'!$E$64="",'У4 Ввод'!$D$64&gt;$B25),0,MAX(0,MIN(1,'У4 Ввод'!$E$64-NETWORKDAYS('У4 Ввод'!$D$64,$B25)+1))/Настройки!$E$10*100)</f>
        <v>0</v>
      </c>
      <c r="BH25" s="67" t="n">
        <f aca="false">IF(OR($D25=1,MONTH($B25)&lt;&gt;MONTH(StartDate),'У4 Ввод'!$D$65="",'У4 Ввод'!$E$65="",'У4 Ввод'!$D$65&gt;$B25),0,MAX(0,MIN(1,'У4 Ввод'!$E$65-NETWORKDAYS('У4 Ввод'!$D$65,$B25)+1))/Настройки!$E$10*100)</f>
        <v>0</v>
      </c>
      <c r="BI25" s="67" t="n">
        <f aca="false">IF(OR($D25=1,MONTH($B25)&lt;&gt;MONTH(StartDate),'У4 Ввод'!$D$66="",'У4 Ввод'!$E$66="",'У4 Ввод'!$D$66&gt;$B25),0,MAX(0,MIN(1,'У4 Ввод'!$E$66-NETWORKDAYS('У4 Ввод'!$D$66,$B25)+1))/Настройки!$E$10*100)</f>
        <v>0</v>
      </c>
      <c r="BJ25" s="67" t="n">
        <f aca="false">IF(OR($D25=1,MONTH($B25)&lt;&gt;MONTH(StartDate),'У4 Ввод'!$D$67="",'У4 Ввод'!$E$67="",'У4 Ввод'!$D$67&gt;$B25),0,MAX(0,MIN(1,'У4 Ввод'!$E$67-NETWORKDAYS('У4 Ввод'!$D$67,$B25)+1))/Настройки!$E$10*100)</f>
        <v>0</v>
      </c>
      <c r="BK25" s="67" t="n">
        <f aca="false">IF(OR($D25=1,MONTH($B25)&lt;&gt;MONTH(StartDate),'У4 Ввод'!$D$68="",'У4 Ввод'!$E$68="",'У4 Ввод'!$D$68&gt;$B25),0,MAX(0,MIN(1,'У4 Ввод'!$E$68-NETWORKDAYS('У4 Ввод'!$D$68,$B25)+1))/Настройки!$E$10*100)</f>
        <v>0</v>
      </c>
      <c r="BL25" s="67" t="n">
        <f aca="false">IF(OR($D25=1,MONTH($B25)&lt;&gt;MONTH(StartDate),'У4 Ввод'!$D$69="",'У4 Ввод'!$E$69="",'У4 Ввод'!$D$69&gt;$B25),0,MAX(0,MIN(1,'У4 Ввод'!$E$69-NETWORKDAYS('У4 Ввод'!$D$69,$B25)+1))/Настройки!$E$10*100)</f>
        <v>0</v>
      </c>
      <c r="BM25" s="67" t="n">
        <f aca="false">IF(OR($D25=1,MONTH($B25)&lt;&gt;MONTH(StartDate),'У4 Ввод'!$D$70="",'У4 Ввод'!$E$70="",'У4 Ввод'!$D$70&gt;$B25),0,MAX(0,MIN(1,'У4 Ввод'!$E$70-NETWORKDAYS('У4 Ввод'!$D$70,$B25)+1))/Настройки!$E$10*100)</f>
        <v>0</v>
      </c>
      <c r="BN25" s="67" t="n">
        <f aca="false">IF(OR($D25=1,MONTH($B25)&lt;&gt;MONTH(StartDate),'У4 Ввод'!$D$71="",'У4 Ввод'!$E$71="",'У4 Ввод'!$D$71&gt;$B25),0,MAX(0,MIN(1,'У4 Ввод'!$E$71-NETWORKDAYS('У4 Ввод'!$D$71,$B25)+1))/Настройки!$E$10*100)</f>
        <v>0</v>
      </c>
      <c r="BO25" s="67" t="n">
        <f aca="false">IF(OR($D25=1,MONTH($B25)&lt;&gt;MONTH(StartDate),'У4 Ввод'!$D$72="",'У4 Ввод'!$E$72="",'У4 Ввод'!$D$72&gt;$B25),0,MAX(0,MIN(1,'У4 Ввод'!$E$72-NETWORKDAYS('У4 Ввод'!$D$72,$B25)+1))/Настройки!$E$10*100)</f>
        <v>0</v>
      </c>
      <c r="BP25" s="67" t="n">
        <f aca="false">IF(OR($D25=1,MONTH($B25)&lt;&gt;MONTH(StartDate),'У4 Ввод'!$D$73="",'У4 Ввод'!$E$73="",'У4 Ввод'!$D$73&gt;$B25),0,MAX(0,MIN(1,'У4 Ввод'!$E$73-NETWORKDAYS('У4 Ввод'!$D$73,$B25)+1))/Настройки!$E$10*100)</f>
        <v>0</v>
      </c>
      <c r="BQ25" s="67" t="n">
        <f aca="false">IF(OR($D25=1,MONTH($B25)&lt;&gt;MONTH(StartDate),'У4 Ввод'!$D$74="",'У4 Ввод'!$E$74="",'У4 Ввод'!$D$74&gt;$B25),0,MAX(0,MIN(1,'У4 Ввод'!$E$74-NETWORKDAYS('У4 Ввод'!$D$74,$B25)+1))/Настройки!$E$10*100)</f>
        <v>0</v>
      </c>
      <c r="BR25" s="67" t="n">
        <f aca="false">IF(OR($D25=1,MONTH($B25)&lt;&gt;MONTH(StartDate),'У4 Ввод'!$D$75="",'У4 Ввод'!$E$75="",'У4 Ввод'!$D$75&gt;$B25),0,MAX(0,MIN(1,'У4 Ввод'!$E$75-NETWORKDAYS('У4 Ввод'!$D$75,$B25)+1))/Настройки!$E$10*100)</f>
        <v>0</v>
      </c>
      <c r="BS25" s="67" t="n">
        <f aca="false">IF(OR($D25=1,MONTH($B25)&lt;&gt;MONTH(StartDate),'У4 Ввод'!$D$76="",'У4 Ввод'!$E$76="",'У4 Ввод'!$D$76&gt;$B25),0,MAX(0,MIN(1,'У4 Ввод'!$E$76-NETWORKDAYS('У4 Ввод'!$D$76,$B25)+1))/Настройки!$E$10*100)</f>
        <v>0</v>
      </c>
      <c r="BT25" s="67" t="n">
        <f aca="false">IF(OR($D25=1,MONTH($B25)&lt;&gt;MONTH(StartDate),'У4 Ввод'!$D$77="",'У4 Ввод'!$E$77="",'У4 Ввод'!$D$77&gt;$B25),0,MAX(0,MIN(1,'У4 Ввод'!$E$77-NETWORKDAYS('У4 Ввод'!$D$77,$B25)+1))/Настройки!$E$10*100)</f>
        <v>0</v>
      </c>
      <c r="BU25" s="67" t="n">
        <f aca="false">IF(OR($D25=1,MONTH($B25)&lt;&gt;MONTH(StartDate),'У4 Ввод'!$D$78="",'У4 Ввод'!$E$78="",'У4 Ввод'!$D$78&gt;$B25),0,MAX(0,MIN(1,'У4 Ввод'!$E$78-NETWORKDAYS('У4 Ввод'!$D$78,$B25)+1))/Настройки!$E$10*100)</f>
        <v>0</v>
      </c>
      <c r="BV25" s="67" t="n">
        <f aca="false">IF(OR($D25=1,MONTH($B25)&lt;&gt;MONTH(StartDate),'У4 Ввод'!$D$79="",'У4 Ввод'!$E$79="",'У4 Ввод'!$D$79&gt;$B25),0,MAX(0,MIN(1,'У4 Ввод'!$E$79-NETWORKDAYS('У4 Ввод'!$D$79,$B25)+1))/Настройки!$E$10*100)</f>
        <v>0</v>
      </c>
      <c r="BW25" s="67" t="n">
        <f aca="false">IF(OR($D25=1,MONTH($B25)&lt;&gt;MONTH(StartDate),'У4 Ввод'!$D$80="",'У4 Ввод'!$E$80="",'У4 Ввод'!$D$80&gt;$B25),0,MAX(0,MIN(1,'У4 Ввод'!$E$80-NETWORKDAYS('У4 Ввод'!$D$80,$B25)+1))/Настройки!$E$10*100)</f>
        <v>0</v>
      </c>
      <c r="BX25" s="67" t="n">
        <f aca="false">IF(OR($D25=1,MONTH($B25)&lt;&gt;MONTH(StartDate),'У4 Ввод'!$D$81="",'У4 Ввод'!$E$81="",'У4 Ввод'!$D$81&gt;$B25),0,MAX(0,MIN(1,'У4 Ввод'!$E$81-NETWORKDAYS('У4 Ввод'!$D$81,$B25)+1))/Настройки!$E$10*100)</f>
        <v>0</v>
      </c>
      <c r="BY25" s="67" t="n">
        <f aca="false">IF(OR($D25=1,MONTH($B25)&lt;&gt;MONTH(StartDate),'У4 Ввод'!$D$82="",'У4 Ввод'!$E$82="",'У4 Ввод'!$D$82&gt;$B25),0,MAX(0,MIN(1,'У4 Ввод'!$E$82-NETWORKDAYS('У4 Ввод'!$D$82,$B25)+1))/Настройки!$E$10*100)</f>
        <v>0</v>
      </c>
      <c r="BZ25" s="67" t="n">
        <f aca="false">IF(OR($D25=1,MONTH($B25)&lt;&gt;MONTH(StartDate),'У4 Ввод'!$D$83="",'У4 Ввод'!$E$83="",'У4 Ввод'!$D$83&gt;$B25),0,MAX(0,MIN(1,'У4 Ввод'!$E$83-NETWORKDAYS('У4 Ввод'!$D$83,$B25)+1))/Настройки!$E$10*100)</f>
        <v>0</v>
      </c>
      <c r="CA25" s="67" t="n">
        <f aca="false">IF(OR($D25=1,MONTH($B25)&lt;&gt;MONTH(StartDate),'У4 Ввод'!$D$84="",'У4 Ввод'!$E$84="",'У4 Ввод'!$D$84&gt;$B25),0,MAX(0,MIN(1,'У4 Ввод'!$E$84-NETWORKDAYS('У4 Ввод'!$D$84,$B25)+1))/Настройки!$E$10*100)</f>
        <v>0</v>
      </c>
      <c r="CB25" s="67" t="n">
        <f aca="false">IF(OR($D25=1,MONTH($B25)&lt;&gt;MONTH(StartDate),'У4 Ввод'!$D$85="",'У4 Ввод'!$E$85="",'У4 Ввод'!$D$85&gt;$B25),0,MAX(0,MIN(1,'У4 Ввод'!$E$85-NETWORKDAYS('У4 Ввод'!$D$85,$B25)+1))/Настройки!$E$10*100)</f>
        <v>0</v>
      </c>
      <c r="CC25" s="67" t="n">
        <f aca="false">IF(OR($D25=1,MONTH($B25)&lt;&gt;MONTH(StartDate),'У4 Ввод'!$D$86="",'У4 Ввод'!$E$86="",'У4 Ввод'!$D$86&gt;$B25),0,MAX(0,MIN(1,'У4 Ввод'!$E$86-NETWORKDAYS('У4 Ввод'!$D$86,$B25)+1))/Настройки!$E$10*100)</f>
        <v>0</v>
      </c>
      <c r="CD25" s="67" t="n">
        <f aca="false">IF(OR($D25=1,MONTH($B25)&lt;&gt;MONTH(StartDate),'У4 Ввод'!$D$87="",'У4 Ввод'!$E$87="",'У4 Ввод'!$D$87&gt;$B25),0,MAX(0,MIN(1,'У4 Ввод'!$E$87-NETWORKDAYS('У4 Ввод'!$D$87,$B25)+1))/Настройки!$E$10*100)</f>
        <v>0</v>
      </c>
      <c r="CE25" s="67" t="n">
        <f aca="false">IF(OR($D25=1,MONTH($B25)&lt;&gt;MONTH(StartDate),'У4 Ввод'!$D$88="",'У4 Ввод'!$E$88="",'У4 Ввод'!$D$88&gt;$B25),0,MAX(0,MIN(1,'У4 Ввод'!$E$88-NETWORKDAYS('У4 Ввод'!$D$88,$B25)+1))/Настройки!$E$10*100)</f>
        <v>0</v>
      </c>
      <c r="CF25" s="67" t="n">
        <f aca="false">IF(OR($D25=1,MONTH($B25)&lt;&gt;MONTH(StartDate),'У4 Ввод'!$D$89="",'У4 Ввод'!$E$89="",'У4 Ввод'!$D$89&gt;$B25),0,MAX(0,MIN(1,'У4 Ввод'!$E$89-NETWORKDAYS('У4 Ввод'!$D$89,$B25)+1))/Настройки!$E$10*100)</f>
        <v>0</v>
      </c>
      <c r="CG25" s="67" t="n">
        <f aca="false">IF(OR($D25=1,MONTH($B25)&lt;&gt;MONTH(StartDate),'У4 Ввод'!$D$90="",'У4 Ввод'!$E$90="",'У4 Ввод'!$D$90&gt;$B25),0,MAX(0,MIN(1,'У4 Ввод'!$E$90-NETWORKDAYS('У4 Ввод'!$D$90,$B25)+1))/Настройки!$E$10*100)</f>
        <v>0</v>
      </c>
      <c r="CH25" s="67" t="n">
        <f aca="false">IF(OR($D25=1,MONTH($B25)&lt;&gt;MONTH(StartDate),'У4 Ввод'!$D$91="",'У4 Ввод'!$E$91="",'У4 Ввод'!$D$91&gt;$B25),0,MAX(0,MIN(1,'У4 Ввод'!$E$91-NETWORKDAYS('У4 Ввод'!$D$91,$B25)+1))/Настройки!$E$10*100)</f>
        <v>0</v>
      </c>
      <c r="CI25" s="67" t="n">
        <f aca="false">IF(OR($D25=1,MONTH($B25)&lt;&gt;MONTH(StartDate),'У4 Ввод'!$D$92="",'У4 Ввод'!$E$92="",'У4 Ввод'!$D$92&gt;$B25),0,MAX(0,MIN(1,'У4 Ввод'!$E$92-NETWORKDAYS('У4 Ввод'!$D$92,$B25)+1))/Настройки!$E$10*100)</f>
        <v>0</v>
      </c>
      <c r="CJ25" s="67" t="n">
        <f aca="false">IF(OR($D25=1,MONTH($B25)&lt;&gt;MONTH(StartDate),'У4 Ввод'!$D$93="",'У4 Ввод'!$E$93="",'У4 Ввод'!$D$93&gt;$B25),0,MAX(0,MIN(1,'У4 Ввод'!$E$93-NETWORKDAYS('У4 Ввод'!$D$93,$B25)+1))/Настройки!$E$10*100)</f>
        <v>0</v>
      </c>
      <c r="CK25" s="67" t="n">
        <f aca="false">IF(OR($D25=1,MONTH($B25)&lt;&gt;MONTH(StartDate),'У4 Ввод'!$D$94="",'У4 Ввод'!$E$94="",'У4 Ввод'!$D$94&gt;$B25),0,MAX(0,MIN(1,'У4 Ввод'!$E$94-NETWORKDAYS('У4 Ввод'!$D$94,$B25)+1))/Настройки!$E$10*100)</f>
        <v>0</v>
      </c>
      <c r="CL25" s="67" t="n">
        <f aca="false">IF(OR($D25=1,MONTH($B25)&lt;&gt;MONTH(StartDate),'У4 Ввод'!$D$95="",'У4 Ввод'!$E$95="",'У4 Ввод'!$D$95&gt;$B25),0,MAX(0,MIN(1,'У4 Ввод'!$E$95-NETWORKDAYS('У4 Ввод'!$D$95,$B25)+1))/Настройки!$E$10*100)</f>
        <v>0</v>
      </c>
      <c r="CM25" s="67" t="n">
        <f aca="false">IF(OR($D25=1,MONTH($B25)&lt;&gt;MONTH(StartDate),'У4 Ввод'!$D$96="",'У4 Ввод'!$E$96="",'У4 Ввод'!$D$96&gt;$B25),0,MAX(0,MIN(1,'У4 Ввод'!$E$96-NETWORKDAYS('У4 Ввод'!$D$96,$B25)+1))/Настройки!$E$10*100)</f>
        <v>0</v>
      </c>
      <c r="CN25" s="67" t="n">
        <f aca="false">IF(OR($D25=1,MONTH($B25)&lt;&gt;MONTH(StartDate),'У4 Ввод'!$D$97="",'У4 Ввод'!$E$97="",'У4 Ввод'!$D$97&gt;$B25),0,MAX(0,MIN(1,'У4 Ввод'!$E$97-NETWORKDAYS('У4 Ввод'!$D$97,$B25)+1))/Настройки!$E$10*100)</f>
        <v>0</v>
      </c>
      <c r="CO25" s="67" t="n">
        <f aca="false">IF(OR($D25=1,MONTH($B25)&lt;&gt;MONTH(StartDate),'У4 Ввод'!$D$98="",'У4 Ввод'!$E$98="",'У4 Ввод'!$D$98&gt;$B25),0,MAX(0,MIN(1,'У4 Ввод'!$E$98-NETWORKDAYS('У4 Ввод'!$D$98,$B25)+1))/Настройки!$E$10*100)</f>
        <v>0</v>
      </c>
      <c r="CP25" s="67" t="n">
        <f aca="false">IF(OR($D25=1,MONTH($B25)&lt;&gt;MONTH(StartDate),'У4 Ввод'!$D$99="",'У4 Ввод'!$E$99="",'У4 Ввод'!$D$99&gt;$B25),0,MAX(0,MIN(1,'У4 Ввод'!$E$99-NETWORKDAYS('У4 Ввод'!$D$99,$B25)+1))/Настройки!$E$10*100)</f>
        <v>0</v>
      </c>
      <c r="CQ25" s="67" t="n">
        <f aca="false">IF(OR($D25=1,MONTH($B25)&lt;&gt;MONTH(StartDate),'У4 Ввод'!$D$100="",'У4 Ввод'!$E$100="",'У4 Ввод'!$D$100&gt;$B25),0,MAX(0,MIN(1,'У4 Ввод'!$E$100-NETWORKDAYS('У4 Ввод'!$D$100,$B25)+1))/Настройки!$E$10*100)</f>
        <v>0</v>
      </c>
      <c r="CR25" s="67" t="n">
        <f aca="false">IF(OR($D25=1,MONTH($B25)&lt;&gt;MONTH(StartDate),'У4 Ввод'!$D$101="",'У4 Ввод'!$E$101="",'У4 Ввод'!$D$101&gt;$B25),0,MAX(0,MIN(1,'У4 Ввод'!$E$101-NETWORKDAYS('У4 Ввод'!$D$101,$B25)+1))/Настройки!$E$10*100)</f>
        <v>0</v>
      </c>
      <c r="CS25" s="67" t="n">
        <f aca="false">IF(OR($D25=1,MONTH($B25)&lt;&gt;MONTH(StartDate),'У4 Ввод'!$D$102="",'У4 Ввод'!$E$102="",'У4 Ввод'!$D$102&gt;$B25),0,MAX(0,MIN(1,'У4 Ввод'!$E$102-NETWORKDAYS('У4 Ввод'!$D$102,$B25)+1))/Настройки!$E$10*100)</f>
        <v>0</v>
      </c>
      <c r="CT25" s="67" t="n">
        <f aca="false">IF(OR($D25=1,MONTH($B25)&lt;&gt;MONTH(StartDate),'У4 Ввод'!$D$103="",'У4 Ввод'!$E$103="",'У4 Ввод'!$D$103&gt;$B25),0,MAX(0,MIN(1,'У4 Ввод'!$E$103-NETWORKDAYS('У4 Ввод'!$D$103,$B25)+1))/Настройки!$E$10*100)</f>
        <v>0</v>
      </c>
      <c r="CU25" s="67" t="n">
        <f aca="false">IF(OR($D25=1,MONTH($B25)&lt;&gt;MONTH(StartDate),'У4 Ввод'!$D$104="",'У4 Ввод'!$E$104="",'У4 Ввод'!$D$104&gt;$B25),0,MAX(0,MIN(1,'У4 Ввод'!$E$104-NETWORKDAYS('У4 Ввод'!$D$104,$B25)+1))/Настройки!$E$10*100)</f>
        <v>0</v>
      </c>
      <c r="CV25" s="67" t="n">
        <f aca="false">IF(OR($D25=1,MONTH($B25)&lt;&gt;MONTH(StartDate),'У4 Ввод'!$D$105="",'У4 Ввод'!$E$105="",'У4 Ввод'!$D$105&gt;$B25),0,MAX(0,MIN(1,'У4 Ввод'!$E$105-NETWORKDAYS('У4 Ввод'!$D$105,$B25)+1))/Настройки!$E$10*100)</f>
        <v>0</v>
      </c>
      <c r="CW25" s="67" t="n">
        <f aca="false">IF(OR($D25=1,MONTH($B25)&lt;&gt;MONTH(StartDate),'У4 Ввод'!$D$106="",'У4 Ввод'!$E$106="",'У4 Ввод'!$D$106&gt;$B25),0,MAX(0,MIN(1,'У4 Ввод'!$E$106-NETWORKDAYS('У4 Ввод'!$D$106,$B25)+1))/Настройки!$E$10*100)</f>
        <v>0</v>
      </c>
      <c r="CX25" s="67" t="n">
        <f aca="false">IF(OR($D25=1,MONTH($B25)&lt;&gt;MONTH(StartDate),'У4 Ввод'!$D$107="",'У4 Ввод'!$E$107="",'У4 Ввод'!$D$107&gt;$B25),0,MAX(0,MIN(1,'У4 Ввод'!$E$107-NETWORKDAYS('У4 Ввод'!$D$107,$B25)+1))/Настройки!$E$10*100)</f>
        <v>0</v>
      </c>
      <c r="CY25" s="67" t="n">
        <f aca="false">IF(OR($D25=1,MONTH($B25)&lt;&gt;MONTH(StartDate),'У4 Ввод'!$D$108="",'У4 Ввод'!$E$108="",'У4 Ввод'!$D$108&gt;$B25),0,MAX(0,MIN(1,'У4 Ввод'!$E$108-NETWORKDAYS('У4 Ввод'!$D$108,$B25)+1))/Настройки!$E$10*100)</f>
        <v>0</v>
      </c>
      <c r="CZ25" s="67" t="n">
        <f aca="false">IF(OR($D25=1,MONTH($B25)&lt;&gt;MONTH(StartDate),'У4 Ввод'!$D$109="",'У4 Ввод'!$E$109="",'У4 Ввод'!$D$109&gt;$B25),0,MAX(0,MIN(1,'У4 Ввод'!$E$109-NETWORKDAYS('У4 Ввод'!$D$109,$B25)+1))/Настройки!$E$10*100)</f>
        <v>0</v>
      </c>
      <c r="DA25" s="67" t="n">
        <f aca="false">IF(OR($D25=1,MONTH($B25)&lt;&gt;MONTH(StartDate),'У4 Ввод'!$D$110="",'У4 Ввод'!$E$110="",'У4 Ввод'!$D$110&gt;$B25),0,MAX(0,MIN(1,'У4 Ввод'!$E$110-NETWORKDAYS('У4 Ввод'!$D$110,$B25)+1))/Настройки!$E$10*100)</f>
        <v>0</v>
      </c>
      <c r="DB25" s="67" t="n">
        <f aca="false">IF(OR($D25=1,MONTH($B25)&lt;&gt;MONTH(StartDate),'У4 Ввод'!$D$111="",'У4 Ввод'!$E$111="",'У4 Ввод'!$D$111&gt;$B25),0,MAX(0,MIN(1,'У4 Ввод'!$E$111-NETWORKDAYS('У4 Ввод'!$D$111,$B25)+1))/Настройки!$E$10*100)</f>
        <v>0</v>
      </c>
      <c r="DC25" s="67" t="n">
        <f aca="false">IF(OR($D25=1,MONTH($B25)&lt;&gt;MONTH(StartDate),'У4 Ввод'!$D$112="",'У4 Ввод'!$E$112="",'У4 Ввод'!$D$112&gt;$B25),0,MAX(0,MIN(1,'У4 Ввод'!$E$112-NETWORKDAYS('У4 Ввод'!$D$112,$B25)+1))/Настройки!$E$10*100)</f>
        <v>0</v>
      </c>
      <c r="DD25" s="67" t="n">
        <f aca="false">IF(OR($D25=1,MONTH($B25)&lt;&gt;MONTH(StartDate),'У4 Ввод'!$D$113="",'У4 Ввод'!$E$113="",'У4 Ввод'!$D$113&gt;$B25),0,MAX(0,MIN(1,'У4 Ввод'!$E$113-NETWORKDAYS('У4 Ввод'!$D$113,$B25)+1))/Настройки!$E$10*100)</f>
        <v>0</v>
      </c>
      <c r="DE25" s="67" t="n">
        <f aca="false">IF(OR($D25=1,MONTH($B25)&lt;&gt;MONTH(StartDate),'У4 Ввод'!$D$114="",'У4 Ввод'!$E$114="",'У4 Ввод'!$D$114&gt;$B25),0,MAX(0,MIN(1,'У4 Ввод'!$E$114-NETWORKDAYS('У4 Ввод'!$D$114,$B25)+1))/Настройки!$E$10*100)</f>
        <v>0</v>
      </c>
      <c r="DF25" s="67" t="n">
        <f aca="false">IF(OR($D25=1,MONTH($B25)&lt;&gt;MONTH(StartDate),'У4 Ввод'!$D$115="",'У4 Ввод'!$E$115="",'У4 Ввод'!$D$115&gt;$B25),0,MAX(0,MIN(1,'У4 Ввод'!$E$115-NETWORKDAYS('У4 Ввод'!$D$115,$B25)+1))/Настройки!$E$10*100)</f>
        <v>0</v>
      </c>
      <c r="DG25" s="67" t="n">
        <f aca="false">IF(OR($D25=1,MONTH($B25)&lt;&gt;MONTH(StartDate),'У4 Ввод'!$D$116="",'У4 Ввод'!$E$116="",'У4 Ввод'!$D$116&gt;$B25),0,MAX(0,MIN(1,'У4 Ввод'!$E$116-NETWORKDAYS('У4 Ввод'!$D$116,$B25)+1))/Настройки!$E$10*100)</f>
        <v>0</v>
      </c>
      <c r="DH25" s="67" t="n">
        <f aca="false">IF(OR($D25=1,MONTH($B25)&lt;&gt;MONTH(StartDate),'У4 Ввод'!$D$117="",'У4 Ввод'!$E$117="",'У4 Ввод'!$D$117&gt;$B25),0,MAX(0,MIN(1,'У4 Ввод'!$E$117-NETWORKDAYS('У4 Ввод'!$D$117,$B25)+1))/Настройки!$E$10*100)</f>
        <v>0</v>
      </c>
      <c r="DI25" s="67" t="n">
        <f aca="false">IF(OR($D25=1,MONTH($B25)&lt;&gt;MONTH(StartDate),'У4 Ввод'!$D$118="",'У4 Ввод'!$E$118="",'У4 Ввод'!$D$118&gt;$B25),0,MAX(0,MIN(1,'У4 Ввод'!$E$118-NETWORKDAYS('У4 Ввод'!$D$118,$B25)+1))/Настройки!$E$10*100)</f>
        <v>0</v>
      </c>
      <c r="DJ25" s="67" t="n">
        <f aca="false">IF(OR($D25=1,MONTH($B25)&lt;&gt;MONTH(StartDate),'У4 Ввод'!$D$119="",'У4 Ввод'!$E$119="",'У4 Ввод'!$D$119&gt;$B25),0,MAX(0,MIN(1,'У4 Ввод'!$E$119-NETWORKDAYS('У4 Ввод'!$D$119,$B25)+1))/Настройки!$E$10*100)</f>
        <v>0</v>
      </c>
      <c r="DK25" s="67" t="n">
        <f aca="false">IF(OR($D25=1,MONTH($B25)&lt;&gt;MONTH(StartDate),'У4 Ввод'!$D$120="",'У4 Ввод'!$E$120="",'У4 Ввод'!$D$120&gt;$B25),0,MAX(0,MIN(1,'У4 Ввод'!$E$120-NETWORKDAYS('У4 Ввод'!$D$120,$B25)+1))/Настройки!$E$10*100)</f>
        <v>0</v>
      </c>
      <c r="DL25" s="67" t="n">
        <f aca="false">IF(OR($D25=1,MONTH($B25)&lt;&gt;MONTH(StartDate),'У4 Ввод'!$D$121="",'У4 Ввод'!$E$121="",'У4 Ввод'!$D$121&gt;$B25),0,MAX(0,MIN(1,'У4 Ввод'!$E$121-NETWORKDAYS('У4 Ввод'!$D$121,$B25)+1))/Настройки!$E$10*100)</f>
        <v>0</v>
      </c>
      <c r="DM25" s="67" t="n">
        <f aca="false">IF(OR($D25=1,MONTH($B25)&lt;&gt;MONTH(StartDate),'У4 Ввод'!$D$122="",'У4 Ввод'!$E$122="",'У4 Ввод'!$D$122&gt;$B25),0,MAX(0,MIN(1,'У4 Ввод'!$E$122-NETWORKDAYS('У4 Ввод'!$D$122,$B25)+1))/Настройки!$E$10*100)</f>
        <v>0</v>
      </c>
      <c r="DN25" s="67" t="n">
        <f aca="false">IF(OR($D25=1,MONTH($B25)&lt;&gt;MONTH(StartDate),'У4 Ввод'!$D$123="",'У4 Ввод'!$E$123="",'У4 Ввод'!$D$123&gt;$B25),0,MAX(0,MIN(1,'У4 Ввод'!$E$123-NETWORKDAYS('У4 Ввод'!$D$123,$B25)+1))/Настройки!$E$10*100)</f>
        <v>0</v>
      </c>
      <c r="DO25" s="67" t="n">
        <f aca="false">IF(OR($D25=1,MONTH($B25)&lt;&gt;MONTH(StartDate),'У4 Ввод'!$D$124="",'У4 Ввод'!$E$124="",'У4 Ввод'!$D$124&gt;$B25),0,MAX(0,MIN(1,'У4 Ввод'!$E$124-NETWORKDAYS('У4 Ввод'!$D$124,$B25)+1))/Настройки!$E$10*100)</f>
        <v>0</v>
      </c>
      <c r="DP25" s="67" t="n">
        <f aca="false">IF(OR($D25=1,MONTH($B25)&lt;&gt;MONTH(StartDate),'У4 Ввод'!$D$125="",'У4 Ввод'!$E$125="",'У4 Ввод'!$D$125&gt;$B25),0,MAX(0,MIN(1,'У4 Ввод'!$E$125-NETWORKDAYS('У4 Ввод'!$D$125,$B25)+1))/Настройки!$E$10*100)</f>
        <v>0</v>
      </c>
      <c r="DQ25" s="67" t="n">
        <f aca="false">IF(OR($D25=1,MONTH($B25)&lt;&gt;MONTH(StartDate),'У4 Ввод'!$D$126="",'У4 Ввод'!$E$126="",'У4 Ввод'!$D$126&gt;$B25),0,MAX(0,MIN(1,'У4 Ввод'!$E$126-NETWORKDAYS('У4 Ввод'!$D$126,$B25)+1))/Настройки!$E$10*100)</f>
        <v>0</v>
      </c>
      <c r="DR25" s="67" t="n">
        <f aca="false">IF(OR($D25=1,MONTH($B25)&lt;&gt;MONTH(StartDate),'У4 Ввод'!$D$127="",'У4 Ввод'!$E$127="",'У4 Ввод'!$D$127&gt;$B25),0,MAX(0,MIN(1,'У4 Ввод'!$E$127-NETWORKDAYS('У4 Ввод'!$D$127,$B25)+1))/Настройки!$E$10*100)</f>
        <v>0</v>
      </c>
      <c r="DS25" s="67" t="n">
        <f aca="false">IF(OR($D25=1,MONTH($B25)&lt;&gt;MONTH(StartDate),'У4 Ввод'!$D$128="",'У4 Ввод'!$E$128="",'У4 Ввод'!$D$128&gt;$B25),0,MAX(0,MIN(1,'У4 Ввод'!$E$128-NETWORKDAYS('У4 Ввод'!$D$128,$B25)+1))/Настройки!$E$10*100)</f>
        <v>0</v>
      </c>
      <c r="DT25" s="67" t="n">
        <f aca="false">IF(OR($D25=1,MONTH($B25)&lt;&gt;MONTH(StartDate),'У4 Ввод'!$D$129="",'У4 Ввод'!$E$129="",'У4 Ввод'!$D$129&gt;$B25),0,MAX(0,MIN(1,'У4 Ввод'!$E$129-NETWORKDAYS('У4 Ввод'!$D$129,$B25)+1))/Настройки!$E$10*100)</f>
        <v>0</v>
      </c>
      <c r="DU25" s="67" t="n">
        <f aca="false">IF(OR($D25=1,MONTH($B25)&lt;&gt;MONTH(StartDate),'У4 Ввод'!$D$130="",'У4 Ввод'!$E$130="",'У4 Ввод'!$D$130&gt;$B25),0,MAX(0,MIN(1,'У4 Ввод'!$E$130-NETWORKDAYS('У4 Ввод'!$D$130,$B25)+1))/Настройки!$E$10*100)</f>
        <v>0</v>
      </c>
      <c r="DV25" s="67" t="n">
        <f aca="false">IF(OR($D25=1,MONTH($B25)&lt;&gt;MONTH(StartDate),'У4 Ввод'!$D$131="",'У4 Ввод'!$E$131="",'У4 Ввод'!$D$131&gt;$B25),0,MAX(0,MIN(1,'У4 Ввод'!$E$131-NETWORKDAYS('У4 Ввод'!$D$131,$B25)+1))/Настройки!$E$10*100)</f>
        <v>0</v>
      </c>
      <c r="DW25" s="67" t="n">
        <f aca="false">IF(OR($D25=1,MONTH($B25)&lt;&gt;MONTH(StartDate),'У4 Ввод'!$D$132="",'У4 Ввод'!$E$132="",'У4 Ввод'!$D$132&gt;$B25),0,MAX(0,MIN(1,'У4 Ввод'!$E$132-NETWORKDAYS('У4 Ввод'!$D$132,$B25)+1))/Настройки!$E$10*100)</f>
        <v>0</v>
      </c>
      <c r="DX25" s="67" t="n">
        <f aca="false">IF(OR($D25=1,MONTH($B25)&lt;&gt;MONTH(StartDate),'У4 Ввод'!$D$133="",'У4 Ввод'!$E$133="",'У4 Ввод'!$D$133&gt;$B25),0,MAX(0,MIN(1,'У4 Ввод'!$E$133-NETWORKDAYS('У4 Ввод'!$D$133,$B25)+1))/Настройки!$E$10*100)</f>
        <v>0</v>
      </c>
      <c r="DY25" s="67" t="n">
        <f aca="false">IF(OR($D25=1,MONTH($B25)&lt;&gt;MONTH(StartDate),'У4 Ввод'!$D$134="",'У4 Ввод'!$E$134="",'У4 Ввод'!$D$134&gt;$B25),0,MAX(0,MIN(1,'У4 Ввод'!$E$134-NETWORKDAYS('У4 Ввод'!$D$134,$B25)+1))/Настройки!$E$10*100)</f>
        <v>0</v>
      </c>
      <c r="DZ25" s="67" t="n">
        <f aca="false">IF(OR($D25=1,MONTH($B25)&lt;&gt;MONTH(StartDate),'У4 Ввод'!$D$135="",'У4 Ввод'!$E$135="",'У4 Ввод'!$D$135&gt;$B25),0,MAX(0,MIN(1,'У4 Ввод'!$E$135-NETWORKDAYS('У4 Ввод'!$D$135,$B25)+1))/Настройки!$E$10*100)</f>
        <v>0</v>
      </c>
      <c r="EA25" s="67" t="n">
        <f aca="false">IF(OR($D25=1,MONTH($B25)&lt;&gt;MONTH(StartDate),'У4 Ввод'!$D$136="",'У4 Ввод'!$E$136="",'У4 Ввод'!$D$136&gt;$B25),0,MAX(0,MIN(1,'У4 Ввод'!$E$136-NETWORKDAYS('У4 Ввод'!$D$136,$B25)+1))/Настройки!$E$10*100)</f>
        <v>0</v>
      </c>
      <c r="EB25" s="67" t="n">
        <f aca="false">IF(OR($D25=1,MONTH($B25)&lt;&gt;MONTH(StartDate),'У4 Ввод'!$D$137="",'У4 Ввод'!$E$137="",'У4 Ввод'!$D$137&gt;$B25),0,MAX(0,MIN(1,'У4 Ввод'!$E$137-NETWORKDAYS('У4 Ввод'!$D$137,$B25)+1))/Настройки!$E$10*100)</f>
        <v>0</v>
      </c>
      <c r="EC25" s="67" t="n">
        <f aca="false">IF(OR($D25=1,MONTH($B25)&lt;&gt;MONTH(StartDate),'У4 Ввод'!$D$138="",'У4 Ввод'!$E$138="",'У4 Ввод'!$D$138&gt;$B25),0,MAX(0,MIN(1,'У4 Ввод'!$E$138-NETWORKDAYS('У4 Ввод'!$D$138,$B25)+1))/Настройки!$E$10*100)</f>
        <v>0</v>
      </c>
      <c r="ED25" s="67" t="n">
        <f aca="false">IF(OR($D25=1,MONTH($B25)&lt;&gt;MONTH(StartDate),'У4 Ввод'!$D$139="",'У4 Ввод'!$E$139="",'У4 Ввод'!$D$139&gt;$B25),0,MAX(0,MIN(1,'У4 Ввод'!$E$139-NETWORKDAYS('У4 Ввод'!$D$139,$B25)+1))/Настройки!$E$10*100)</f>
        <v>0</v>
      </c>
      <c r="EE25" s="67" t="n">
        <f aca="false">IF(OR($D25=1,MONTH($B25)&lt;&gt;MONTH(StartDate),'У4 Ввод'!$D$140="",'У4 Ввод'!$E$140="",'У4 Ввод'!$D$140&gt;$B25),0,MAX(0,MIN(1,'У4 Ввод'!$E$140-NETWORKDAYS('У4 Ввод'!$D$140,$B25)+1))/Настройки!$E$10*100)</f>
        <v>0</v>
      </c>
      <c r="EF25" s="67" t="n">
        <f aca="false">IF(OR($D25=1,MONTH($B25)&lt;&gt;MONTH(StartDate),'У4 Ввод'!$D$141="",'У4 Ввод'!$E$141="",'У4 Ввод'!$D$141&gt;$B25),0,MAX(0,MIN(1,'У4 Ввод'!$E$141-NETWORKDAYS('У4 Ввод'!$D$141,$B25)+1))/Настройки!$E$10*100)</f>
        <v>0</v>
      </c>
      <c r="EG25" s="67" t="n">
        <f aca="false">IF(OR($D25=1,MONTH($B25)&lt;&gt;MONTH(StartDate),'У4 Ввод'!$D$142="",'У4 Ввод'!$E$142="",'У4 Ввод'!$D$142&gt;$B25),0,MAX(0,MIN(1,'У4 Ввод'!$E$142-NETWORKDAYS('У4 Ввод'!$D$142,$B25)+1))/Настройки!$E$10*100)</f>
        <v>0</v>
      </c>
      <c r="EH25" s="67" t="n">
        <f aca="false">IF(OR($D25=1,MONTH($B25)&lt;&gt;MONTH(StartDate),'У4 Ввод'!$D$143="",'У4 Ввод'!$E$143="",'У4 Ввод'!$D$143&gt;$B25),0,MAX(0,MIN(1,'У4 Ввод'!$E$143-NETWORKDAYS('У4 Ввод'!$D$143,$B25)+1))/Настройки!$E$10*100)</f>
        <v>0</v>
      </c>
      <c r="EI25" s="67" t="n">
        <f aca="false">IF(OR($D25=1,MONTH($B25)&lt;&gt;MONTH(StartDate),'У4 Ввод'!$D$144="",'У4 Ввод'!$E$144="",'У4 Ввод'!$D$144&gt;$B25),0,MAX(0,MIN(1,'У4 Ввод'!$E$144-NETWORKDAYS('У4 Ввод'!$D$144,$B25)+1))/Настройки!$E$10*100)</f>
        <v>0</v>
      </c>
      <c r="EJ25" s="67" t="n">
        <f aca="false">IF(OR($D25=1,MONTH($B25)&lt;&gt;MONTH(StartDate),'У4 Ввод'!$D$145="",'У4 Ввод'!$E$145="",'У4 Ввод'!$D$145&gt;$B25),0,MAX(0,MIN(1,'У4 Ввод'!$E$145-NETWORKDAYS('У4 Ввод'!$D$145,$B25)+1))/Настройки!$E$10*100)</f>
        <v>0</v>
      </c>
      <c r="EK25" s="67" t="n">
        <f aca="false">IF(OR($D25=1,MONTH($B25)&lt;&gt;MONTH(StartDate),'У4 Ввод'!$D$146="",'У4 Ввод'!$E$146="",'У4 Ввод'!$D$146&gt;$B25),0,MAX(0,MIN(1,'У4 Ввод'!$E$146-NETWORKDAYS('У4 Ввод'!$D$146,$B25)+1))/Настройки!$E$10*100)</f>
        <v>0</v>
      </c>
      <c r="EL25" s="67" t="n">
        <f aca="false">IF(OR($D25=1,MONTH($B25)&lt;&gt;MONTH(StartDate),'У4 Ввод'!$D$147="",'У4 Ввод'!$E$147="",'У4 Ввод'!$D$147&gt;$B25),0,MAX(0,MIN(1,'У4 Ввод'!$E$147-NETWORKDAYS('У4 Ввод'!$D$147,$B25)+1))/Настройки!$E$10*100)</f>
        <v>0</v>
      </c>
      <c r="EM25" s="67" t="n">
        <f aca="false">IF(OR($D25=1,MONTH($B25)&lt;&gt;MONTH(StartDate),'У4 Ввод'!$D$148="",'У4 Ввод'!$E$148="",'У4 Ввод'!$D$148&gt;$B25),0,MAX(0,MIN(1,'У4 Ввод'!$E$148-NETWORKDAYS('У4 Ввод'!$D$148,$B25)+1))/Настройки!$E$10*100)</f>
        <v>0</v>
      </c>
      <c r="EN25" s="67" t="n">
        <f aca="false">IF(OR($D25=1,MONTH($B25)&lt;&gt;MONTH(StartDate),'У4 Ввод'!$D$149="",'У4 Ввод'!$E$149="",'У4 Ввод'!$D$149&gt;$B25),0,MAX(0,MIN(1,'У4 Ввод'!$E$149-NETWORKDAYS('У4 Ввод'!$D$149,$B25)+1))/Настройки!$E$10*100)</f>
        <v>0</v>
      </c>
      <c r="EO25" s="67" t="n">
        <f aca="false">IF(OR($D25=1,MONTH($B25)&lt;&gt;MONTH(StartDate),'У4 Ввод'!$D$150="",'У4 Ввод'!$E$150="",'У4 Ввод'!$D$150&gt;$B25),0,MAX(0,MIN(1,'У4 Ввод'!$E$150-NETWORKDAYS('У4 Ввод'!$D$150,$B25)+1))/Настройки!$E$10*100)</f>
        <v>0</v>
      </c>
      <c r="EP25" s="67" t="n">
        <f aca="false">IF(OR($D25=1,MONTH($B25)&lt;&gt;MONTH(StartDate),'У4 Ввод'!$D$151="",'У4 Ввод'!$E$151="",'У4 Ввод'!$D$151&gt;$B25),0,MAX(0,MIN(1,'У4 Ввод'!$E$151-NETWORKDAYS('У4 Ввод'!$D$151,$B25)+1))/Настройки!$E$10*100)</f>
        <v>0</v>
      </c>
      <c r="EQ25" s="67" t="n">
        <f aca="false">IF(OR($D25=1,MONTH($B25)&lt;&gt;MONTH(StartDate),'У4 Ввод'!$D$152="",'У4 Ввод'!$E$152="",'У4 Ввод'!$D$152&gt;$B25),0,MAX(0,MIN(1,'У4 Ввод'!$E$152-NETWORKDAYS('У4 Ввод'!$D$152,$B25)+1))/Настройки!$E$10*100)</f>
        <v>0</v>
      </c>
      <c r="ER25" s="67" t="n">
        <f aca="false">IF(OR($D25=1,MONTH($B25)&lt;&gt;MONTH(StartDate),'У4 Ввод'!$D$153="",'У4 Ввод'!$E$153="",'У4 Ввод'!$D$153&gt;$B25),0,MAX(0,MIN(1,'У4 Ввод'!$E$153-NETWORKDAYS('У4 Ввод'!$D$153,$B25)+1))/Настройки!$E$10*100)</f>
        <v>0</v>
      </c>
      <c r="ES25" s="67" t="n">
        <f aca="false">IF(OR($D25=1,MONTH($B25)&lt;&gt;MONTH(StartDate),'У4 Ввод'!$D$154="",'У4 Ввод'!$E$154="",'У4 Ввод'!$D$154&gt;$B25),0,MAX(0,MIN(1,'У4 Ввод'!$E$154-NETWORKDAYS('У4 Ввод'!$D$154,$B25)+1))/Настройки!$E$10*100)</f>
        <v>0</v>
      </c>
      <c r="ET25" s="67" t="n">
        <f aca="false">IF(OR($D25=1,MONTH($B25)&lt;&gt;MONTH(StartDate),'У4 Ввод'!$D$155="",'У4 Ввод'!$E$155="",'У4 Ввод'!$D$155&gt;$B25),0,MAX(0,MIN(1,'У4 Ввод'!$E$155-NETWORKDAYS('У4 Ввод'!$D$155,$B25)+1))/Настройки!$E$10*100)</f>
        <v>0</v>
      </c>
      <c r="EU25" s="67" t="n">
        <f aca="false">IF(OR($D25=1,MONTH($B25)&lt;&gt;MONTH(StartDate),'У4 Ввод'!$D$156="",'У4 Ввод'!$E$156="",'У4 Ввод'!$D$156&gt;$B25),0,MAX(0,MIN(1,'У4 Ввод'!$E$156-NETWORKDAYS('У4 Ввод'!$D$156,$B25)+1))/Настройки!$E$10*100)</f>
        <v>0</v>
      </c>
      <c r="EV25" s="67" t="n">
        <f aca="false">IF(OR($D25=1,MONTH($B25)&lt;&gt;MONTH(StartDate),'У4 Ввод'!$D$157="",'У4 Ввод'!$E$157="",'У4 Ввод'!$D$157&gt;$B25),0,MAX(0,MIN(1,'У4 Ввод'!$E$157-NETWORKDAYS('У4 Ввод'!$D$157,$B25)+1))/Настройки!$E$10*100)</f>
        <v>0</v>
      </c>
      <c r="EW25" s="67" t="n">
        <f aca="false">IF(OR($D25=1,MONTH($B25)&lt;&gt;MONTH(StartDate),'У4 Ввод'!$D$158="",'У4 Ввод'!$E$158="",'У4 Ввод'!$D$158&gt;$B25),0,MAX(0,MIN(1,'У4 Ввод'!$E$158-NETWORKDAYS('У4 Ввод'!$D$158,$B25)+1))/Настройки!$E$10*100)</f>
        <v>0</v>
      </c>
      <c r="EX25" s="67" t="n">
        <f aca="false">IF(OR($D25=1,MONTH($B25)&lt;&gt;MONTH(StartDate),'У4 Ввод'!$D$159="",'У4 Ввод'!$E$159="",'У4 Ввод'!$D$159&gt;$B25),0,MAX(0,MIN(1,'У4 Ввод'!$E$159-NETWORKDAYS('У4 Ввод'!$D$159,$B25)+1))/Настройки!$E$10*100)</f>
        <v>0</v>
      </c>
      <c r="EY25" s="67" t="n">
        <f aca="false">IF(OR($D25=1,MONTH($B25)&lt;&gt;MONTH(StartDate),'У4 Ввод'!$D$160="",'У4 Ввод'!$E$160="",'У4 Ввод'!$D$160&gt;$B25),0,MAX(0,MIN(1,'У4 Ввод'!$E$160-NETWORKDAYS('У4 Ввод'!$D$160,$B25)+1))/Настройки!$E$10*100)</f>
        <v>0</v>
      </c>
      <c r="EZ25" s="67" t="n">
        <f aca="false">IF(OR($D25=1,MONTH($B25)&lt;&gt;MONTH(StartDate),'У4 Ввод'!$D$161="",'У4 Ввод'!$E$161="",'У4 Ввод'!$D$161&gt;$B25),0,MAX(0,MIN(1,'У4 Ввод'!$E$161-NETWORKDAYS('У4 Ввод'!$D$161,$B25)+1))/Настройки!$E$10*100)</f>
        <v>0</v>
      </c>
      <c r="FA25" s="67" t="n">
        <f aca="false">IF(OR($D25=1,MONTH($B25)&lt;&gt;MONTH(StartDate),'У4 Ввод'!$D$162="",'У4 Ввод'!$E$162="",'У4 Ввод'!$D$162&gt;$B25),0,MAX(0,MIN(1,'У4 Ввод'!$E$162-NETWORKDAYS('У4 Ввод'!$D$162,$B25)+1))/Настройки!$E$10*100)</f>
        <v>0</v>
      </c>
      <c r="FB25" s="67" t="n">
        <f aca="false">IF(OR($D25=1,MONTH($B25)&lt;&gt;MONTH(StartDate),'У4 Ввод'!$D$163="",'У4 Ввод'!$E$163="",'У4 Ввод'!$D$163&gt;$B25),0,MAX(0,MIN(1,'У4 Ввод'!$E$163-NETWORKDAYS('У4 Ввод'!$D$163,$B25)+1))/Настройки!$E$10*100)</f>
        <v>0</v>
      </c>
      <c r="FC25" s="67" t="n">
        <f aca="false">IF(OR($D25=1,MONTH($B25)&lt;&gt;MONTH(StartDate),'У4 Ввод'!$D$164="",'У4 Ввод'!$E$164="",'У4 Ввод'!$D$164&gt;$B25),0,MAX(0,MIN(1,'У4 Ввод'!$E$164-NETWORKDAYS('У4 Ввод'!$D$164,$B25)+1))/Настройки!$E$10*100)</f>
        <v>0</v>
      </c>
      <c r="FD25" s="67" t="n">
        <f aca="false">IF(OR($D25=1,MONTH($B25)&lt;&gt;MONTH(StartDate),'У4 Ввод'!$D$165="",'У4 Ввод'!$E$165="",'У4 Ввод'!$D$165&gt;$B25),0,MAX(0,MIN(1,'У4 Ввод'!$E$165-NETWORKDAYS('У4 Ввод'!$D$165,$B25)+1))/Настройки!$E$10*100)</f>
        <v>0</v>
      </c>
      <c r="FE25" s="67" t="n">
        <f aca="false">IF(OR($D25=1,MONTH($B25)&lt;&gt;MONTH(StartDate),'У4 Ввод'!$D$166="",'У4 Ввод'!$E$166="",'У4 Ввод'!$D$166&gt;$B25),0,MAX(0,MIN(1,'У4 Ввод'!$E$166-NETWORKDAYS('У4 Ввод'!$D$166,$B25)+1))/Настройки!$E$10*100)</f>
        <v>0</v>
      </c>
      <c r="FF25" s="67" t="n">
        <f aca="false">IF(OR($D25=1,MONTH($B25)&lt;&gt;MONTH(StartDate),'У4 Ввод'!$D$167="",'У4 Ввод'!$E$167="",'У4 Ввод'!$D$167&gt;$B25),0,MAX(0,MIN(1,'У4 Ввод'!$E$167-NETWORKDAYS('У4 Ввод'!$D$167,$B25)+1))/Настройки!$E$10*100)</f>
        <v>0</v>
      </c>
      <c r="FG25" s="67" t="n">
        <f aca="false">IF(OR($D25=1,MONTH($B25)&lt;&gt;MONTH(StartDate),'У4 Ввод'!$D$168="",'У4 Ввод'!$E$168="",'У4 Ввод'!$D$168&gt;$B25),0,MAX(0,MIN(1,'У4 Ввод'!$E$168-NETWORKDAYS('У4 Ввод'!$D$168,$B25)+1))/Настройки!$E$10*100)</f>
        <v>0</v>
      </c>
      <c r="FH25" s="67" t="n">
        <f aca="false">IF(OR($D25=1,MONTH($B25)&lt;&gt;MONTH(StartDate),'У4 Ввод'!$D$169="",'У4 Ввод'!$E$169="",'У4 Ввод'!$D$169&gt;$B25),0,MAX(0,MIN(1,'У4 Ввод'!$E$169-NETWORKDAYS('У4 Ввод'!$D$169,$B25)+1))/Настройки!$E$10*100)</f>
        <v>0</v>
      </c>
      <c r="FI25" s="67" t="n">
        <f aca="false">IF(OR($D25=1,MONTH($B25)&lt;&gt;MONTH(StartDate),'У4 Ввод'!$D$170="",'У4 Ввод'!$E$170="",'У4 Ввод'!$D$170&gt;$B25),0,MAX(0,MIN(1,'У4 Ввод'!$E$170-NETWORKDAYS('У4 Ввод'!$D$170,$B25)+1))/Настройки!$E$10*100)</f>
        <v>0</v>
      </c>
      <c r="FJ25" s="67" t="n">
        <f aca="false">IF(OR($D25=1,MONTH($B25)&lt;&gt;MONTH(StartDate),'У4 Ввод'!$D$171="",'У4 Ввод'!$E$171="",'У4 Ввод'!$D$171&gt;$B25),0,MAX(0,MIN(1,'У4 Ввод'!$E$171-NETWORKDAYS('У4 Ввод'!$D$171,$B25)+1))/Настройки!$E$10*100)</f>
        <v>0</v>
      </c>
      <c r="FK25" s="67" t="n">
        <f aca="false">IF(OR($D25=1,MONTH($B25)&lt;&gt;MONTH(StartDate),'У4 Ввод'!$D$172="",'У4 Ввод'!$E$172="",'У4 Ввод'!$D$172&gt;$B25),0,MAX(0,MIN(1,'У4 Ввод'!$E$172-NETWORKDAYS('У4 Ввод'!$D$172,$B25)+1))/Настройки!$E$10*100)</f>
        <v>0</v>
      </c>
      <c r="FL25" s="67" t="n">
        <f aca="false">IF(OR($D25=1,MONTH($B25)&lt;&gt;MONTH(StartDate),'У4 Ввод'!$D$173="",'У4 Ввод'!$E$173="",'У4 Ввод'!$D$173&gt;$B25),0,MAX(0,MIN(1,'У4 Ввод'!$E$173-NETWORKDAYS('У4 Ввод'!$D$173,$B25)+1))/Настройки!$E$10*100)</f>
        <v>0</v>
      </c>
      <c r="FM25" s="67" t="n">
        <f aca="false">IF(OR($D25=1,MONTH($B25)&lt;&gt;MONTH(StartDate),'У4 Ввод'!$D$174="",'У4 Ввод'!$E$174="",'У4 Ввод'!$D$174&gt;$B25),0,MAX(0,MIN(1,'У4 Ввод'!$E$174-NETWORKDAYS('У4 Ввод'!$D$174,$B25)+1))/Настройки!$E$10*100)</f>
        <v>0</v>
      </c>
      <c r="FN25" s="67" t="n">
        <f aca="false">IF(OR($D25=1,MONTH($B25)&lt;&gt;MONTH(StartDate),'У4 Ввод'!$D$175="",'У4 Ввод'!$E$175="",'У4 Ввод'!$D$175&gt;$B25),0,MAX(0,MIN(1,'У4 Ввод'!$E$175-NETWORKDAYS('У4 Ввод'!$D$175,$B25)+1))/Настройки!$E$10*100)</f>
        <v>0</v>
      </c>
      <c r="FO25" s="67" t="n">
        <f aca="false">IF(OR($D25=1,MONTH($B25)&lt;&gt;MONTH(StartDate),'У4 Ввод'!$D$176="",'У4 Ввод'!$E$176="",'У4 Ввод'!$D$176&gt;$B25),0,MAX(0,MIN(1,'У4 Ввод'!$E$176-NETWORKDAYS('У4 Ввод'!$D$176,$B25)+1))/Настройки!$E$10*100)</f>
        <v>0</v>
      </c>
      <c r="FP25" s="67" t="n">
        <f aca="false">IF(OR($D25=1,MONTH($B25)&lt;&gt;MONTH(StartDate),'У4 Ввод'!$D$177="",'У4 Ввод'!$E$177="",'У4 Ввод'!$D$177&gt;$B25),0,MAX(0,MIN(1,'У4 Ввод'!$E$177-NETWORKDAYS('У4 Ввод'!$D$177,$B25)+1))/Настройки!$E$10*100)</f>
        <v>0</v>
      </c>
      <c r="FQ25" s="67" t="n">
        <f aca="false">IF(OR($D25=1,MONTH($B25)&lt;&gt;MONTH(StartDate),'У4 Ввод'!$D$178="",'У4 Ввод'!$E$178="",'У4 Ввод'!$D$178&gt;$B25),0,MAX(0,MIN(1,'У4 Ввод'!$E$178-NETWORKDAYS('У4 Ввод'!$D$178,$B25)+1))/Настройки!$E$10*100)</f>
        <v>0</v>
      </c>
      <c r="FR25" s="67" t="n">
        <f aca="false">IF(OR($D25=1,MONTH($B25)&lt;&gt;MONTH(StartDate),'У4 Ввод'!$D$179="",'У4 Ввод'!$E$179="",'У4 Ввод'!$D$179&gt;$B25),0,MAX(0,MIN(1,'У4 Ввод'!$E$179-NETWORKDAYS('У4 Ввод'!$D$179,$B25)+1))/Настройки!$E$10*100)</f>
        <v>0</v>
      </c>
      <c r="FS25" s="67" t="n">
        <f aca="false">IF(OR($D25=1,MONTH($B25)&lt;&gt;MONTH(StartDate),'У4 Ввод'!$D$180="",'У4 Ввод'!$E$180="",'У4 Ввод'!$D$180&gt;$B25),0,MAX(0,MIN(1,'У4 Ввод'!$E$180-NETWORKDAYS('У4 Ввод'!$D$180,$B25)+1))/Настройки!$E$10*100)</f>
        <v>0</v>
      </c>
      <c r="FT25" s="67" t="n">
        <f aca="false">IF(OR($D25=1,MONTH($B25)&lt;&gt;MONTH(StartDate),'У4 Ввод'!$D$181="",'У4 Ввод'!$E$181="",'У4 Ввод'!$D$181&gt;$B25),0,MAX(0,MIN(1,'У4 Ввод'!$E$181-NETWORKDAYS('У4 Ввод'!$D$181,$B25)+1))/Настройки!$E$10*100)</f>
        <v>0</v>
      </c>
      <c r="FU25" s="67" t="n">
        <f aca="false">IF(OR($D25=1,MONTH($B25)&lt;&gt;MONTH(StartDate),'У4 Ввод'!$D$182="",'У4 Ввод'!$E$182="",'У4 Ввод'!$D$182&gt;$B25),0,MAX(0,MIN(1,'У4 Ввод'!$E$182-NETWORKDAYS('У4 Ввод'!$D$182,$B25)+1))/Настройки!$E$10*100)</f>
        <v>0</v>
      </c>
      <c r="FV25" s="67" t="n">
        <f aca="false">IF(OR($D25=1,MONTH($B25)&lt;&gt;MONTH(StartDate),'У4 Ввод'!$D$183="",'У4 Ввод'!$E$183="",'У4 Ввод'!$D$183&gt;$B25),0,MAX(0,MIN(1,'У4 Ввод'!$E$183-NETWORKDAYS('У4 Ввод'!$D$183,$B25)+1))/Настройки!$E$10*100)</f>
        <v>0</v>
      </c>
      <c r="FW25" s="67" t="n">
        <f aca="false">IF(OR($D25=1,MONTH($B25)&lt;&gt;MONTH(StartDate),'У4 Ввод'!$D$184="",'У4 Ввод'!$E$184="",'У4 Ввод'!$D$184&gt;$B25),0,MAX(0,MIN(1,'У4 Ввод'!$E$184-NETWORKDAYS('У4 Ввод'!$D$184,$B25)+1))/Настройки!$E$10*100)</f>
        <v>0</v>
      </c>
      <c r="FX25" s="67" t="n">
        <f aca="false">IF(OR($D25=1,MONTH($B25)&lt;&gt;MONTH(StartDate),'У4 Ввод'!$D$185="",'У4 Ввод'!$E$185="",'У4 Ввод'!$D$185&gt;$B25),0,MAX(0,MIN(1,'У4 Ввод'!$E$185-NETWORKDAYS('У4 Ввод'!$D$185,$B25)+1))/Настройки!$E$10*100)</f>
        <v>0</v>
      </c>
      <c r="FY25" s="67" t="n">
        <f aca="false">IF(OR($D25=1,MONTH($B25)&lt;&gt;MONTH(StartDate),'У4 Ввод'!$D$186="",'У4 Ввод'!$E$186="",'У4 Ввод'!$D$186&gt;$B25),0,MAX(0,MIN(1,'У4 Ввод'!$E$186-NETWORKDAYS('У4 Ввод'!$D$186,$B25)+1))/Настройки!$E$10*100)</f>
        <v>0</v>
      </c>
      <c r="FZ25" s="67" t="n">
        <f aca="false">IF(OR($D25=1,MONTH($B25)&lt;&gt;MONTH(StartDate),'У4 Ввод'!$D$187="",'У4 Ввод'!$E$187="",'У4 Ввод'!$D$187&gt;$B25),0,MAX(0,MIN(1,'У4 Ввод'!$E$187-NETWORKDAYS('У4 Ввод'!$D$187,$B25)+1))/Настройки!$E$10*100)</f>
        <v>0</v>
      </c>
      <c r="GA25" s="67" t="n">
        <f aca="false">IF(OR($D25=1,MONTH($B25)&lt;&gt;MONTH(StartDate),'У4 Ввод'!$D$188="",'У4 Ввод'!$E$188="",'У4 Ввод'!$D$188&gt;$B25),0,MAX(0,MIN(1,'У4 Ввод'!$E$188-NETWORKDAYS('У4 Ввод'!$D$188,$B25)+1))/Настройки!$E$10*100)</f>
        <v>0</v>
      </c>
      <c r="GB25" s="67" t="n">
        <f aca="false">IF(OR($D25=1,MONTH($B25)&lt;&gt;MONTH(StartDate),'У4 Ввод'!$D$189="",'У4 Ввод'!$E$189="",'У4 Ввод'!$D$189&gt;$B25),0,MAX(0,MIN(1,'У4 Ввод'!$E$189-NETWORKDAYS('У4 Ввод'!$D$189,$B25)+1))/Настройки!$E$10*100)</f>
        <v>0</v>
      </c>
      <c r="GC25" s="67" t="n">
        <f aca="false">IF(OR($D25=1,MONTH($B25)&lt;&gt;MONTH(StartDate),'У4 Ввод'!$D$190="",'У4 Ввод'!$E$190="",'У4 Ввод'!$D$190&gt;$B25),0,MAX(0,MIN(1,'У4 Ввод'!$E$190-NETWORKDAYS('У4 Ввод'!$D$190,$B25)+1))/Настройки!$E$10*100)</f>
        <v>0</v>
      </c>
      <c r="GD25" s="67" t="n">
        <f aca="false">IF(OR($D25=1,MONTH($B25)&lt;&gt;MONTH(StartDate),'У4 Ввод'!$D$191="",'У4 Ввод'!$E$191="",'У4 Ввод'!$D$191&gt;$B25),0,MAX(0,MIN(1,'У4 Ввод'!$E$191-NETWORKDAYS('У4 Ввод'!$D$191,$B25)+1))/Настройки!$E$10*100)</f>
        <v>0</v>
      </c>
      <c r="GE25" s="67" t="n">
        <f aca="false">IF(OR($D25=1,MONTH($B25)&lt;&gt;MONTH(StartDate),'У4 Ввод'!$D$192="",'У4 Ввод'!$E$192="",'У4 Ввод'!$D$192&gt;$B25),0,MAX(0,MIN(1,'У4 Ввод'!$E$192-NETWORKDAYS('У4 Ввод'!$D$192,$B25)+1))/Настройки!$E$10*100)</f>
        <v>0</v>
      </c>
      <c r="GF25" s="67" t="n">
        <f aca="false">IF(OR($D25=1,MONTH($B25)&lt;&gt;MONTH(StartDate),'У4 Ввод'!$D$193="",'У4 Ввод'!$E$193="",'У4 Ввод'!$D$193&gt;$B25),0,MAX(0,MIN(1,'У4 Ввод'!$E$193-NETWORKDAYS('У4 Ввод'!$D$193,$B25)+1))/Настройки!$E$10*100)</f>
        <v>0</v>
      </c>
      <c r="GG25" s="67" t="n">
        <f aca="false">IF(OR($D25=1,MONTH($B25)&lt;&gt;MONTH(StartDate),'У4 Ввод'!$D$194="",'У4 Ввод'!$E$194="",'У4 Ввод'!$D$194&gt;$B25),0,MAX(0,MIN(1,'У4 Ввод'!$E$194-NETWORKDAYS('У4 Ввод'!$D$194,$B25)+1))/Настройки!$E$10*100)</f>
        <v>0</v>
      </c>
      <c r="GH25" s="67" t="n">
        <f aca="false">IF(OR($D25=1,MONTH($B25)&lt;&gt;MONTH(StartDate),'У4 Ввод'!$D$195="",'У4 Ввод'!$E$195="",'У4 Ввод'!$D$195&gt;$B25),0,MAX(0,MIN(1,'У4 Ввод'!$E$195-NETWORKDAYS('У4 Ввод'!$D$195,$B25)+1))/Настройки!$E$10*100)</f>
        <v>0</v>
      </c>
      <c r="GI25" s="67" t="n">
        <f aca="false">IF(OR($D25=1,MONTH($B25)&lt;&gt;MONTH(StartDate),'У4 Ввод'!$D$196="",'У4 Ввод'!$E$196="",'У4 Ввод'!$D$196&gt;$B25),0,MAX(0,MIN(1,'У4 Ввод'!$E$196-NETWORKDAYS('У4 Ввод'!$D$196,$B25)+1))/Настройки!$E$10*100)</f>
        <v>0</v>
      </c>
      <c r="GJ25" s="67" t="n">
        <f aca="false">IF(OR($D25=1,MONTH($B25)&lt;&gt;MONTH(StartDate),'У4 Ввод'!$D$197="",'У4 Ввод'!$E$197="",'У4 Ввод'!$D$197&gt;$B25),0,MAX(0,MIN(1,'У4 Ввод'!$E$197-NETWORKDAYS('У4 Ввод'!$D$197,$B25)+1))/Настройки!$E$10*100)</f>
        <v>0</v>
      </c>
      <c r="GK25" s="67" t="n">
        <f aca="false">IF(OR($D25=1,MONTH($B25)&lt;&gt;MONTH(StartDate),'У4 Ввод'!$D$198="",'У4 Ввод'!$E$198="",'У4 Ввод'!$D$198&gt;$B25),0,MAX(0,MIN(1,'У4 Ввод'!$E$198-NETWORKDAYS('У4 Ввод'!$D$198,$B25)+1))/Настройки!$E$10*100)</f>
        <v>0</v>
      </c>
      <c r="GL25" s="67" t="n">
        <f aca="false">IF(OR($D25=1,MONTH($B25)&lt;&gt;MONTH(StartDate),'У4 Ввод'!$D$199="",'У4 Ввод'!$E$199="",'У4 Ввод'!$D$199&gt;$B25),0,MAX(0,MIN(1,'У4 Ввод'!$E$199-NETWORKDAYS('У4 Ввод'!$D$199,$B25)+1))/Настройки!$E$10*100)</f>
        <v>0</v>
      </c>
      <c r="GM25" s="67" t="n">
        <f aca="false">IF(OR($D25=1,MONTH($B25)&lt;&gt;MONTH(StartDate),'У4 Ввод'!$D$200="",'У4 Ввод'!$E$200="",'У4 Ввод'!$D$200&gt;$B25),0,MAX(0,MIN(1,'У4 Ввод'!$E$200-NETWORKDAYS('У4 Ввод'!$D$200,$B25)+1))/Настройки!$E$10*100)</f>
        <v>0</v>
      </c>
      <c r="GN25" s="67" t="n">
        <f aca="false">IF(OR($D25=1,MONTH($B25)&lt;&gt;MONTH(StartDate),'У4 Ввод'!$D$201="",'У4 Ввод'!$E$201="",'У4 Ввод'!$D$201&gt;$B25),0,MAX(0,MIN(1,'У4 Ввод'!$E$201-NETWORKDAYS('У4 Ввод'!$D$201,$B25)+1))/Настройки!$E$10*100)</f>
        <v>0</v>
      </c>
      <c r="GO25" s="67" t="n">
        <f aca="false">IF(OR($D25=1,MONTH($B25)&lt;&gt;MONTH(StartDate),'У4 Ввод'!$D$202="",'У4 Ввод'!$E$202="",'У4 Ввод'!$D$202&gt;$B25),0,MAX(0,MIN(1,'У4 Ввод'!$E$202-NETWORKDAYS('У4 Ввод'!$D$202,$B25)+1))/Настройки!$E$10*100)</f>
        <v>0</v>
      </c>
      <c r="GP25" s="67" t="n">
        <f aca="false">IF(OR($D25=1,MONTH($B25)&lt;&gt;MONTH(StartDate),'У4 Ввод'!$D$203="",'У4 Ввод'!$E$203="",'У4 Ввод'!$D$203&gt;$B25),0,MAX(0,MIN(1,'У4 Ввод'!$E$203-NETWORKDAYS('У4 Ввод'!$D$203,$B25)+1))/Настройки!$E$10*100)</f>
        <v>0</v>
      </c>
      <c r="GQ25" s="67" t="n">
        <f aca="false">IF(OR($D25=1,MONTH($B25)&lt;&gt;MONTH(StartDate),'У4 Ввод'!$D$204="",'У4 Ввод'!$E$204="",'У4 Ввод'!$D$204&gt;$B25),0,MAX(0,MIN(1,'У4 Ввод'!$E$204-NETWORKDAYS('У4 Ввод'!$D$204,$B25)+1))/Настройки!$E$10*100)</f>
        <v>0</v>
      </c>
      <c r="GR25" s="67" t="n">
        <f aca="false">IF(OR($D25=1,MONTH($B25)&lt;&gt;MONTH(StartDate),'У4 Ввод'!$D$205="",'У4 Ввод'!$E$205="",'У4 Ввод'!$D$205&gt;$B25),0,MAX(0,MIN(1,'У4 Ввод'!$E$205-NETWORKDAYS('У4 Ввод'!$D$205,$B25)+1))/Настройки!$E$10*100)</f>
        <v>0</v>
      </c>
      <c r="GS25" s="67" t="n">
        <f aca="false">IF(OR($D25=1,MONTH($B25)&lt;&gt;MONTH(StartDate),'У4 Ввод'!$D$206="",'У4 Ввод'!$E$206="",'У4 Ввод'!$D$206&gt;$B25),0,MAX(0,MIN(1,'У4 Ввод'!$E$206-NETWORKDAYS('У4 Ввод'!$D$206,$B25)+1))/Настройки!$E$10*100)</f>
        <v>0</v>
      </c>
      <c r="GT25" s="67" t="n">
        <f aca="false">IF(OR($D25=1,MONTH($B25)&lt;&gt;MONTH(StartDate),'У4 Ввод'!$D$207="",'У4 Ввод'!$E$207="",'У4 Ввод'!$D$207&gt;$B25),0,MAX(0,MIN(1,'У4 Ввод'!$E$207-NETWORKDAYS('У4 Ввод'!$D$207,$B25)+1))/Настройки!$E$10*100)</f>
        <v>0</v>
      </c>
      <c r="GU25" s="67" t="n">
        <f aca="false">IF(OR($D25=1,MONTH($B25)&lt;&gt;MONTH(StartDate),'У4 Ввод'!$D$208="",'У4 Ввод'!$E$208="",'У4 Ввод'!$D$208&gt;$B25),0,MAX(0,MIN(1,'У4 Ввод'!$E$208-NETWORKDAYS('У4 Ввод'!$D$208,$B25)+1))/Настройки!$E$10*100)</f>
        <v>0</v>
      </c>
      <c r="GV25" s="67" t="n">
        <f aca="false">IF(OR($D25=1,MONTH($B25)&lt;&gt;MONTH(StartDate),'У4 Ввод'!$D$209="",'У4 Ввод'!$E$209="",'У4 Ввод'!$D$209&gt;$B25),0,MAX(0,MIN(1,'У4 Ввод'!$E$209-NETWORKDAYS('У4 Ввод'!$D$209,$B25)+1))/Настройки!$E$10*100)</f>
        <v>0</v>
      </c>
      <c r="GW25" s="67" t="n">
        <f aca="false">IF(OR($D25=1,MONTH($B25)&lt;&gt;MONTH(StartDate),'У4 Ввод'!$D$210="",'У4 Ввод'!$E$210="",'У4 Ввод'!$D$210&gt;$B25),0,MAX(0,MIN(1,'У4 Ввод'!$E$210-NETWORKDAYS('У4 Ввод'!$D$210,$B25)+1))/Настройки!$E$10*100)</f>
        <v>0</v>
      </c>
      <c r="GX25" s="67" t="n">
        <f aca="false">IF(OR($D25=1,MONTH($B25)&lt;&gt;MONTH(StartDate),'У4 Ввод'!$D$211="",'У4 Ввод'!$E$211="",'У4 Ввод'!$D$211&gt;$B25),0,MAX(0,MIN(1,'У4 Ввод'!$E$211-NETWORKDAYS('У4 Ввод'!$D$211,$B25)+1))/Настройки!$E$10*100)</f>
        <v>0</v>
      </c>
      <c r="GY25" s="67" t="n">
        <f aca="false">IF(OR($D25=1,MONTH($B25)&lt;&gt;MONTH(StartDate),'У4 Ввод'!$D$212="",'У4 Ввод'!$E$212="",'У4 Ввод'!$D$212&gt;$B25),0,MAX(0,MIN(1,'У4 Ввод'!$E$212-NETWORKDAYS('У4 Ввод'!$D$212,$B25)+1))/Настройки!$E$10*100)</f>
        <v>0</v>
      </c>
      <c r="GZ25" s="67" t="n">
        <f aca="false">IF(OR($D25=1,MONTH($B25)&lt;&gt;MONTH(StartDate),'У4 Ввод'!$D$213="",'У4 Ввод'!$E$213="",'У4 Ввод'!$D$213&gt;$B25),0,MAX(0,MIN(1,'У4 Ввод'!$E$213-NETWORKDAYS('У4 Ввод'!$D$213,$B25)+1))/Настройки!$E$10*100)</f>
        <v>0</v>
      </c>
      <c r="HA25" s="67" t="n">
        <f aca="false">IF(OR($D25=1,MONTH($B25)&lt;&gt;MONTH(StartDate),'У4 Ввод'!$D$214="",'У4 Ввод'!$E$214="",'У4 Ввод'!$D$214&gt;$B25),0,MAX(0,MIN(1,'У4 Ввод'!$E$214-NETWORKDAYS('У4 Ввод'!$D$214,$B25)+1))/Настройки!$E$10*100)</f>
        <v>0</v>
      </c>
      <c r="HB25" s="67" t="n">
        <f aca="false">IF(OR($D25=1,MONTH($B25)&lt;&gt;MONTH(StartDate),'У4 Ввод'!$D$215="",'У4 Ввод'!$E$215="",'У4 Ввод'!$D$215&gt;$B25),0,MAX(0,MIN(1,'У4 Ввод'!$E$215-NETWORKDAYS('У4 Ввод'!$D$215,$B25)+1))/Настройки!$E$10*100)</f>
        <v>0</v>
      </c>
      <c r="HC25" s="67" t="n">
        <f aca="false">IF(OR($D25=1,MONTH($B25)&lt;&gt;MONTH(StartDate),'У4 Ввод'!$D$216="",'У4 Ввод'!$E$216="",'У4 Ввод'!$D$216&gt;$B25),0,MAX(0,MIN(1,'У4 Ввод'!$E$216-NETWORKDAYS('У4 Ввод'!$D$216,$B25)+1))/Настройки!$E$10*100)</f>
        <v>0</v>
      </c>
      <c r="HD25" s="67" t="n">
        <f aca="false">IF(OR($D25=1,MONTH($B25)&lt;&gt;MONTH(StartDate),'У4 Ввод'!$D$217="",'У4 Ввод'!$E$217="",'У4 Ввод'!$D$217&gt;$B25),0,MAX(0,MIN(1,'У4 Ввод'!$E$217-NETWORKDAYS('У4 Ввод'!$D$217,$B25)+1))/Настройки!$E$10*100)</f>
        <v>0</v>
      </c>
      <c r="HE25" s="67" t="n">
        <f aca="false">IF(OR($D25=1,MONTH($B25)&lt;&gt;MONTH(StartDate),'У4 Ввод'!$D$218="",'У4 Ввод'!$E$218="",'У4 Ввод'!$D$218&gt;$B25),0,MAX(0,MIN(1,'У4 Ввод'!$E$218-NETWORKDAYS('У4 Ввод'!$D$218,$B25)+1))/Настройки!$E$10*100)</f>
        <v>0</v>
      </c>
      <c r="HF25" s="67" t="n">
        <f aca="false">IF(OR($D25=1,MONTH($B25)&lt;&gt;MONTH(StartDate),'У4 Ввод'!$D$219="",'У4 Ввод'!$E$219="",'У4 Ввод'!$D$219&gt;$B25),0,MAX(0,MIN(1,'У4 Ввод'!$E$219-NETWORKDAYS('У4 Ввод'!$D$219,$B25)+1))/Настройки!$E$10*100)</f>
        <v>0</v>
      </c>
      <c r="HG25" s="67" t="n">
        <f aca="false">IF(OR($D25=1,MONTH($B25)&lt;&gt;MONTH(StartDate),'У4 Ввод'!$D$220="",'У4 Ввод'!$E$220="",'У4 Ввод'!$D$220&gt;$B25),0,MAX(0,MIN(1,'У4 Ввод'!$E$220-NETWORKDAYS('У4 Ввод'!$D$220,$B25)+1))/Настройки!$E$10*100)</f>
        <v>0</v>
      </c>
      <c r="HH25" s="67" t="n">
        <f aca="false">IF(OR($D25=1,MONTH($B25)&lt;&gt;MONTH(StartDate),'У4 Ввод'!$D$221="",'У4 Ввод'!$E$221="",'У4 Ввод'!$D$221&gt;$B25),0,MAX(0,MIN(1,'У4 Ввод'!$E$221-NETWORKDAYS('У4 Ввод'!$D$221,$B25)+1))/Настройки!$E$10*100)</f>
        <v>0</v>
      </c>
      <c r="HI25" s="67" t="n">
        <f aca="false">IF(OR($D25=1,MONTH($B25)&lt;&gt;MONTH(StartDate),'У4 Ввод'!$D$222="",'У4 Ввод'!$E$222="",'У4 Ввод'!$D$222&gt;$B25),0,MAX(0,MIN(1,'У4 Ввод'!$E$222-NETWORKDAYS('У4 Ввод'!$D$222,$B25)+1))/Настройки!$E$10*100)</f>
        <v>0</v>
      </c>
      <c r="HJ25" s="67" t="n">
        <f aca="false">IF(OR($D25=1,MONTH($B25)&lt;&gt;MONTH(StartDate),'У4 Ввод'!$D$223="",'У4 Ввод'!$E$223="",'У4 Ввод'!$D$223&gt;$B25),0,MAX(0,MIN(1,'У4 Ввод'!$E$223-NETWORKDAYS('У4 Ввод'!$D$223,$B25)+1))/Настройки!$E$10*100)</f>
        <v>0</v>
      </c>
      <c r="HK25" s="67" t="n">
        <f aca="false">IF(OR($D25=1,MONTH($B25)&lt;&gt;MONTH(StartDate),'У4 Ввод'!$D$224="",'У4 Ввод'!$E$224="",'У4 Ввод'!$D$224&gt;$B25),0,MAX(0,MIN(1,'У4 Ввод'!$E$224-NETWORKDAYS('У4 Ввод'!$D$224,$B25)+1))/Настройки!$E$10*100)</f>
        <v>0</v>
      </c>
      <c r="HL25" s="67" t="n">
        <f aca="false">IF(OR($D25=1,MONTH($B25)&lt;&gt;MONTH(StartDate),'У4 Ввод'!$D$225="",'У4 Ввод'!$E$225="",'У4 Ввод'!$D$225&gt;$B25),0,MAX(0,MIN(1,'У4 Ввод'!$E$225-NETWORKDAYS('У4 Ввод'!$D$225,$B25)+1))/Настройки!$E$10*100)</f>
        <v>0</v>
      </c>
      <c r="HM25" s="67" t="n">
        <f aca="false">IF(OR($D25=1,MONTH($B25)&lt;&gt;MONTH(StartDate),'У4 Ввод'!$D$226="",'У4 Ввод'!$E$226="",'У4 Ввод'!$D$226&gt;$B25),0,MAX(0,MIN(1,'У4 Ввод'!$E$226-NETWORKDAYS('У4 Ввод'!$D$226,$B25)+1))/Настройки!$E$10*100)</f>
        <v>0</v>
      </c>
      <c r="HN25" s="67" t="n">
        <f aca="false">IF(OR($D25=1,MONTH($B25)&lt;&gt;MONTH(StartDate),'У4 Ввод'!$D$227="",'У4 Ввод'!$E$227="",'У4 Ввод'!$D$227&gt;$B25),0,MAX(0,MIN(1,'У4 Ввод'!$E$227-NETWORKDAYS('У4 Ввод'!$D$227,$B25)+1))/Настройки!$E$10*100)</f>
        <v>0</v>
      </c>
      <c r="HO25" s="67" t="n">
        <f aca="false">IF(OR($D25=1,MONTH($B25)&lt;&gt;MONTH(StartDate),'У4 Ввод'!$D$228="",'У4 Ввод'!$E$228="",'У4 Ввод'!$D$228&gt;$B25),0,MAX(0,MIN(1,'У4 Ввод'!$E$228-NETWORKDAYS('У4 Ввод'!$D$228,$B25)+1))/Настройки!$E$10*100)</f>
        <v>0</v>
      </c>
      <c r="HP25" s="67" t="n">
        <f aca="false">IF(OR($D25=1,MONTH($B25)&lt;&gt;MONTH(StartDate),'У4 Ввод'!$D$229="",'У4 Ввод'!$E$229="",'У4 Ввод'!$D$229&gt;$B25),0,MAX(0,MIN(1,'У4 Ввод'!$E$229-NETWORKDAYS('У4 Ввод'!$D$229,$B25)+1))/Настройки!$E$10*100)</f>
        <v>0</v>
      </c>
      <c r="HQ25" s="67" t="n">
        <f aca="false">IF(OR($D25=1,MONTH($B25)&lt;&gt;MONTH(StartDate),'У4 Ввод'!$D$230="",'У4 Ввод'!$E$230="",'У4 Ввод'!$D$230&gt;$B25),0,MAX(0,MIN(1,'У4 Ввод'!$E$230-NETWORKDAYS('У4 Ввод'!$D$230,$B25)+1))/Настройки!$E$10*100)</f>
        <v>0</v>
      </c>
      <c r="HR25" s="67" t="n">
        <f aca="false">IF(OR($D25=1,MONTH($B25)&lt;&gt;MONTH(StartDate),'У4 Ввод'!$D$231="",'У4 Ввод'!$E$231="",'У4 Ввод'!$D$231&gt;$B25),0,MAX(0,MIN(1,'У4 Ввод'!$E$231-NETWORKDAYS('У4 Ввод'!$D$231,$B25)+1))/Настройки!$E$10*100)</f>
        <v>0</v>
      </c>
      <c r="HS25" s="67" t="n">
        <f aca="false">IF(OR($D25=1,MONTH($B25)&lt;&gt;MONTH(StartDate),'У4 Ввод'!$D$232="",'У4 Ввод'!$E$232="",'У4 Ввод'!$D$232&gt;$B25),0,MAX(0,MIN(1,'У4 Ввод'!$E$232-NETWORKDAYS('У4 Ввод'!$D$232,$B25)+1))/Настройки!$E$10*100)</f>
        <v>0</v>
      </c>
      <c r="HT25" s="67" t="n">
        <f aca="false">IF(OR($D25=1,MONTH($B25)&lt;&gt;MONTH(StartDate),'У4 Ввод'!$D$233="",'У4 Ввод'!$E$233="",'У4 Ввод'!$D$233&gt;$B25),0,MAX(0,MIN(1,'У4 Ввод'!$E$233-NETWORKDAYS('У4 Ввод'!$D$233,$B25)+1))/Настройки!$E$10*100)</f>
        <v>0</v>
      </c>
      <c r="HU25" s="67" t="n">
        <f aca="false">IF(OR($D25=1,MONTH($B25)&lt;&gt;MONTH(StartDate),'У4 Ввод'!$D$234="",'У4 Ввод'!$E$234="",'У4 Ввод'!$D$234&gt;$B25),0,MAX(0,MIN(1,'У4 Ввод'!$E$234-NETWORKDAYS('У4 Ввод'!$D$234,$B25)+1))/Настройки!$E$10*100)</f>
        <v>0</v>
      </c>
      <c r="HV25" s="67" t="n">
        <f aca="false">IF(OR($D25=1,MONTH($B25)&lt;&gt;MONTH(StartDate),'У4 Ввод'!$D$235="",'У4 Ввод'!$E$235="",'У4 Ввод'!$D$235&gt;$B25),0,MAX(0,MIN(1,'У4 Ввод'!$E$235-NETWORKDAYS('У4 Ввод'!$D$235,$B25)+1))/Настройки!$E$10*100)</f>
        <v>0</v>
      </c>
      <c r="HW25" s="67" t="n">
        <f aca="false">IF(OR($D25=1,MONTH($B25)&lt;&gt;MONTH(StartDate),'У4 Ввод'!$D$236="",'У4 Ввод'!$E$236="",'У4 Ввод'!$D$236&gt;$B25),0,MAX(0,MIN(1,'У4 Ввод'!$E$236-NETWORKDAYS('У4 Ввод'!$D$236,$B25)+1))/Настройки!$E$10*100)</f>
        <v>0</v>
      </c>
      <c r="HX25" s="67" t="n">
        <f aca="false">IF(OR($D25=1,MONTH($B25)&lt;&gt;MONTH(StartDate),'У4 Ввод'!$D$237="",'У4 Ввод'!$E$237="",'У4 Ввод'!$D$237&gt;$B25),0,MAX(0,MIN(1,'У4 Ввод'!$E$237-NETWORKDAYS('У4 Ввод'!$D$237,$B25)+1))/Настройки!$E$10*100)</f>
        <v>0</v>
      </c>
      <c r="HY25" s="67" t="n">
        <f aca="false">IF(OR($D25=1,MONTH($B25)&lt;&gt;MONTH(StartDate),'У4 Ввод'!$D$238="",'У4 Ввод'!$E$238="",'У4 Ввод'!$D$238&gt;$B25),0,MAX(0,MIN(1,'У4 Ввод'!$E$238-NETWORKDAYS('У4 Ввод'!$D$238,$B25)+1))/Настройки!$E$10*100)</f>
        <v>0</v>
      </c>
      <c r="HZ25" s="67" t="n">
        <f aca="false">IF(OR($D25=1,MONTH($B25)&lt;&gt;MONTH(StartDate),'У4 Ввод'!$D$239="",'У4 Ввод'!$E$239="",'У4 Ввод'!$D$239&gt;$B25),0,MAX(0,MIN(1,'У4 Ввод'!$E$239-NETWORKDAYS('У4 Ввод'!$D$239,$B25)+1))/Настройки!$E$10*100)</f>
        <v>0</v>
      </c>
      <c r="IA25" s="67" t="n">
        <f aca="false">IF(OR($D25=1,MONTH($B25)&lt;&gt;MONTH(StartDate),'У4 Ввод'!$D$240="",'У4 Ввод'!$E$240="",'У4 Ввод'!$D$240&gt;$B25),0,MAX(0,MIN(1,'У4 Ввод'!$E$240-NETWORKDAYS('У4 Ввод'!$D$240,$B25)+1))/Настройки!$E$10*100)</f>
        <v>0</v>
      </c>
      <c r="IB25" s="67" t="n">
        <f aca="false">IF(OR($D25=1,MONTH($B25)&lt;&gt;MONTH(StartDate),'У4 Ввод'!$D$241="",'У4 Ввод'!$E$241="",'У4 Ввод'!$D$241&gt;$B25),0,MAX(0,MIN(1,'У4 Ввод'!$E$241-NETWORKDAYS('У4 Ввод'!$D$241,$B25)+1))/Настройки!$E$10*100)</f>
        <v>0</v>
      </c>
      <c r="IC25" s="67" t="n">
        <f aca="false">IF(OR($D25=1,MONTH($B25)&lt;&gt;MONTH(StartDate),'У4 Ввод'!$D$242="",'У4 Ввод'!$E$242="",'У4 Ввод'!$D$242&gt;$B25),0,MAX(0,MIN(1,'У4 Ввод'!$E$242-NETWORKDAYS('У4 Ввод'!$D$242,$B25)+1))/Настройки!$E$10*100)</f>
        <v>0</v>
      </c>
      <c r="ID25" s="67" t="n">
        <f aca="false">IF(OR($D25=1,MONTH($B25)&lt;&gt;MONTH(StartDate),'У4 Ввод'!$D$243="",'У4 Ввод'!$E$243="",'У4 Ввод'!$D$243&gt;$B25),0,MAX(0,MIN(1,'У4 Ввод'!$E$243-NETWORKDAYS('У4 Ввод'!$D$243,$B25)+1))/Настройки!$E$10*100)</f>
        <v>0</v>
      </c>
      <c r="IE25" s="67" t="n">
        <f aca="false">IF(OR($D25=1,MONTH($B25)&lt;&gt;MONTH(StartDate),'У4 Ввод'!$D$244="",'У4 Ввод'!$E$244="",'У4 Ввод'!$D$244&gt;$B25),0,MAX(0,MIN(1,'У4 Ввод'!$E$244-NETWORKDAYS('У4 Ввод'!$D$244,$B25)+1))/Настройки!$E$10*100)</f>
        <v>0</v>
      </c>
      <c r="IF25" s="67" t="n">
        <f aca="false">IF(OR($D25=1,MONTH($B25)&lt;&gt;MONTH(StartDate),'У4 Ввод'!$D$245="",'У4 Ввод'!$E$245="",'У4 Ввод'!$D$245&gt;$B25),0,MAX(0,MIN(1,'У4 Ввод'!$E$245-NETWORKDAYS('У4 Ввод'!$D$245,$B25)+1))/Настройки!$E$10*100)</f>
        <v>0</v>
      </c>
      <c r="IG25" s="67" t="n">
        <f aca="false">IF(OR($D25=1,MONTH($B25)&lt;&gt;MONTH(StartDate),'У4 Ввод'!$D$246="",'У4 Ввод'!$E$246="",'У4 Ввод'!$D$246&gt;$B25),0,MAX(0,MIN(1,'У4 Ввод'!$E$246-NETWORKDAYS('У4 Ввод'!$D$246,$B25)+1))/Настройки!$E$10*100)</f>
        <v>0</v>
      </c>
      <c r="IH25" s="67" t="n">
        <f aca="false">IF(OR($D25=1,MONTH($B25)&lt;&gt;MONTH(StartDate),'У4 Ввод'!$D$247="",'У4 Ввод'!$E$247="",'У4 Ввод'!$D$247&gt;$B25),0,MAX(0,MIN(1,'У4 Ввод'!$E$247-NETWORKDAYS('У4 Ввод'!$D$247,$B25)+1))/Настройки!$E$10*100)</f>
        <v>0</v>
      </c>
      <c r="II25" s="67" t="n">
        <f aca="false">IF(OR($D25=1,MONTH($B25)&lt;&gt;MONTH(StartDate),'У4 Ввод'!$D$248="",'У4 Ввод'!$E$248="",'У4 Ввод'!$D$248&gt;$B25),0,MAX(0,MIN(1,'У4 Ввод'!$E$248-NETWORKDAYS('У4 Ввод'!$D$248,$B25)+1))/Настройки!$E$10*100)</f>
        <v>0</v>
      </c>
      <c r="IJ25" s="67" t="n">
        <f aca="false">IF(OR($D25=1,MONTH($B25)&lt;&gt;MONTH(StartDate),'У4 Ввод'!$D$249="",'У4 Ввод'!$E$249="",'У4 Ввод'!$D$249&gt;$B25),0,MAX(0,MIN(1,'У4 Ввод'!$E$249-NETWORKDAYS('У4 Ввод'!$D$249,$B25)+1))/Настройки!$E$10*100)</f>
        <v>0</v>
      </c>
      <c r="IK25" s="67" t="n">
        <f aca="false">IF(OR($D25=1,MONTH($B25)&lt;&gt;MONTH(StartDate),'У4 Ввод'!$D$250="",'У4 Ввод'!$E$250="",'У4 Ввод'!$D$250&gt;$B25),0,MAX(0,MIN(1,'У4 Ввод'!$E$250-NETWORKDAYS('У4 Ввод'!$D$250,$B25)+1))/Настройки!$E$10*100)</f>
        <v>0</v>
      </c>
      <c r="IL25" s="67" t="n">
        <f aca="false">IF(OR($D25=1,MONTH($B25)&lt;&gt;MONTH(StartDate),'У4 Ввод'!$D$251="",'У4 Ввод'!$E$251="",'У4 Ввод'!$D$251&gt;$B25),0,MAX(0,MIN(1,'У4 Ввод'!$E$251-NETWORKDAYS('У4 Ввод'!$D$251,$B25)+1))/Настройки!$E$10*100)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IF(OR($D26=1,MONTH($B26)&lt;&gt;MONTH(StartDate),'У4 Ввод'!$D$12="",'У4 Ввод'!$E$12="",'У4 Ввод'!$D$12&gt;$B26),0,MAX(0,MIN(1,'У4 Ввод'!$E$12-NETWORKDAYS('У4 Ввод'!$D$12,$B26)+1))/Настройки!$E$10*100)</f>
        <v>0</v>
      </c>
      <c r="H26" s="67" t="n">
        <f aca="false">IF(OR($D26=1,MONTH($B26)&lt;&gt;MONTH(StartDate),'У4 Ввод'!$D$13="",'У4 Ввод'!$E$13="",'У4 Ввод'!$D$13&gt;$B26),0,MAX(0,MIN(1,'У4 Ввод'!$E$13-NETWORKDAYS('У4 Ввод'!$D$13,$B26)+1))/Настройки!$E$10*100)</f>
        <v>0</v>
      </c>
      <c r="I26" s="67" t="n">
        <f aca="false">IF(OR($D26=1,MONTH($B26)&lt;&gt;MONTH(StartDate),'У4 Ввод'!$D$14="",'У4 Ввод'!$E$14="",'У4 Ввод'!$D$14&gt;$B26),0,MAX(0,MIN(1,'У4 Ввод'!$E$14-NETWORKDAYS('У4 Ввод'!$D$14,$B26)+1))/Настройки!$E$10*100)</f>
        <v>0</v>
      </c>
      <c r="J26" s="67" t="n">
        <f aca="false">IF(OR($D26=1,MONTH($B26)&lt;&gt;MONTH(StartDate),'У4 Ввод'!$D$15="",'У4 Ввод'!$E$15="",'У4 Ввод'!$D$15&gt;$B26),0,MAX(0,MIN(1,'У4 Ввод'!$E$15-NETWORKDAYS('У4 Ввод'!$D$15,$B26)+1))/Настройки!$E$10*100)</f>
        <v>0</v>
      </c>
      <c r="K26" s="67" t="n">
        <f aca="false">IF(OR($D26=1,MONTH($B26)&lt;&gt;MONTH(StartDate),'У4 Ввод'!$D$16="",'У4 Ввод'!$E$16="",'У4 Ввод'!$D$16&gt;$B26),0,MAX(0,MIN(1,'У4 Ввод'!$E$16-NETWORKDAYS('У4 Ввод'!$D$16,$B26)+1))/Настройки!$E$10*100)</f>
        <v>0</v>
      </c>
      <c r="L26" s="67" t="n">
        <f aca="false">IF(OR($D26=1,MONTH($B26)&lt;&gt;MONTH(StartDate),'У4 Ввод'!$D$17="",'У4 Ввод'!$E$17="",'У4 Ввод'!$D$17&gt;$B26),0,MAX(0,MIN(1,'У4 Ввод'!$E$17-NETWORKDAYS('У4 Ввод'!$D$17,$B26)+1))/Настройки!$E$10*100)</f>
        <v>0</v>
      </c>
      <c r="M26" s="67" t="n">
        <f aca="false">IF(OR($D26=1,MONTH($B26)&lt;&gt;MONTH(StartDate),'У4 Ввод'!$D$18="",'У4 Ввод'!$E$18="",'У4 Ввод'!$D$18&gt;$B26),0,MAX(0,MIN(1,'У4 Ввод'!$E$18-NETWORKDAYS('У4 Ввод'!$D$18,$B26)+1))/Настройки!$E$10*100)</f>
        <v>0</v>
      </c>
      <c r="N26" s="67" t="n">
        <f aca="false">IF(OR($D26=1,MONTH($B26)&lt;&gt;MONTH(StartDate),'У4 Ввод'!$D$19="",'У4 Ввод'!$E$19="",'У4 Ввод'!$D$19&gt;$B26),0,MAX(0,MIN(1,'У4 Ввод'!$E$19-NETWORKDAYS('У4 Ввод'!$D$19,$B26)+1))/Настройки!$E$10*100)</f>
        <v>0</v>
      </c>
      <c r="O26" s="67" t="n">
        <f aca="false">IF(OR($D26=1,MONTH($B26)&lt;&gt;MONTH(StartDate),'У4 Ввод'!$D$20="",'У4 Ввод'!$E$20="",'У4 Ввод'!$D$20&gt;$B26),0,MAX(0,MIN(1,'У4 Ввод'!$E$20-NETWORKDAYS('У4 Ввод'!$D$20,$B26)+1))/Настройки!$E$10*100)</f>
        <v>0</v>
      </c>
      <c r="P26" s="67" t="n">
        <f aca="false">IF(OR($D26=1,MONTH($B26)&lt;&gt;MONTH(StartDate),'У4 Ввод'!$D$21="",'У4 Ввод'!$E$21="",'У4 Ввод'!$D$21&gt;$B26),0,MAX(0,MIN(1,'У4 Ввод'!$E$21-NETWORKDAYS('У4 Ввод'!$D$21,$B26)+1))/Настройки!$E$10*100)</f>
        <v>0</v>
      </c>
      <c r="Q26" s="67" t="n">
        <f aca="false">IF(OR($D26=1,MONTH($B26)&lt;&gt;MONTH(StartDate),'У4 Ввод'!$D$22="",'У4 Ввод'!$E$22="",'У4 Ввод'!$D$22&gt;$B26),0,MAX(0,MIN(1,'У4 Ввод'!$E$22-NETWORKDAYS('У4 Ввод'!$D$22,$B26)+1))/Настройки!$E$10*100)</f>
        <v>0</v>
      </c>
      <c r="R26" s="67" t="n">
        <f aca="false">IF(OR($D26=1,MONTH($B26)&lt;&gt;MONTH(StartDate),'У4 Ввод'!$D$23="",'У4 Ввод'!$E$23="",'У4 Ввод'!$D$23&gt;$B26),0,MAX(0,MIN(1,'У4 Ввод'!$E$23-NETWORKDAYS('У4 Ввод'!$D$23,$B26)+1))/Настройки!$E$10*100)</f>
        <v>0</v>
      </c>
      <c r="S26" s="67" t="n">
        <f aca="false">IF(OR($D26=1,MONTH($B26)&lt;&gt;MONTH(StartDate),'У4 Ввод'!$D$24="",'У4 Ввод'!$E$24="",'У4 Ввод'!$D$24&gt;$B26),0,MAX(0,MIN(1,'У4 Ввод'!$E$24-NETWORKDAYS('У4 Ввод'!$D$24,$B26)+1))/Настройки!$E$10*100)</f>
        <v>0</v>
      </c>
      <c r="T26" s="67" t="n">
        <f aca="false">IF(OR($D26=1,MONTH($B26)&lt;&gt;MONTH(StartDate),'У4 Ввод'!$D$25="",'У4 Ввод'!$E$25="",'У4 Ввод'!$D$25&gt;$B26),0,MAX(0,MIN(1,'У4 Ввод'!$E$25-NETWORKDAYS('У4 Ввод'!$D$25,$B26)+1))/Настройки!$E$10*100)</f>
        <v>0</v>
      </c>
      <c r="U26" s="67" t="n">
        <f aca="false">IF(OR($D26=1,MONTH($B26)&lt;&gt;MONTH(StartDate),'У4 Ввод'!$D$26="",'У4 Ввод'!$E$26="",'У4 Ввод'!$D$26&gt;$B26),0,MAX(0,MIN(1,'У4 Ввод'!$E$26-NETWORKDAYS('У4 Ввод'!$D$26,$B26)+1))/Настройки!$E$10*100)</f>
        <v>0</v>
      </c>
      <c r="V26" s="67" t="n">
        <f aca="false">IF(OR($D26=1,MONTH($B26)&lt;&gt;MONTH(StartDate),'У4 Ввод'!$D$27="",'У4 Ввод'!$E$27="",'У4 Ввод'!$D$27&gt;$B26),0,MAX(0,MIN(1,'У4 Ввод'!$E$27-NETWORKDAYS('У4 Ввод'!$D$27,$B26)+1))/Настройки!$E$10*100)</f>
        <v>0</v>
      </c>
      <c r="W26" s="67" t="n">
        <f aca="false">IF(OR($D26=1,MONTH($B26)&lt;&gt;MONTH(StartDate),'У4 Ввод'!$D$28="",'У4 Ввод'!$E$28="",'У4 Ввод'!$D$28&gt;$B26),0,MAX(0,MIN(1,'У4 Ввод'!$E$28-NETWORKDAYS('У4 Ввод'!$D$28,$B26)+1))/Настройки!$E$10*100)</f>
        <v>0</v>
      </c>
      <c r="X26" s="67" t="n">
        <f aca="false">IF(OR($D26=1,MONTH($B26)&lt;&gt;MONTH(StartDate),'У4 Ввод'!$D$29="",'У4 Ввод'!$E$29="",'У4 Ввод'!$D$29&gt;$B26),0,MAX(0,MIN(1,'У4 Ввод'!$E$29-NETWORKDAYS('У4 Ввод'!$D$29,$B26)+1))/Настройки!$E$10*100)</f>
        <v>0</v>
      </c>
      <c r="Y26" s="67" t="n">
        <f aca="false">IF(OR($D26=1,MONTH($B26)&lt;&gt;MONTH(StartDate),'У4 Ввод'!$D$30="",'У4 Ввод'!$E$30="",'У4 Ввод'!$D$30&gt;$B26),0,MAX(0,MIN(1,'У4 Ввод'!$E$30-NETWORKDAYS('У4 Ввод'!$D$30,$B26)+1))/Настройки!$E$10*100)</f>
        <v>0</v>
      </c>
      <c r="Z26" s="67" t="n">
        <f aca="false">IF(OR($D26=1,MONTH($B26)&lt;&gt;MONTH(StartDate),'У4 Ввод'!$D$31="",'У4 Ввод'!$E$31="",'У4 Ввод'!$D$31&gt;$B26),0,MAX(0,MIN(1,'У4 Ввод'!$E$31-NETWORKDAYS('У4 Ввод'!$D$31,$B26)+1))/Настройки!$E$10*100)</f>
        <v>0</v>
      </c>
      <c r="AA26" s="67" t="n">
        <f aca="false">IF(OR($D26=1,MONTH($B26)&lt;&gt;MONTH(StartDate),'У4 Ввод'!$D$32="",'У4 Ввод'!$E$32="",'У4 Ввод'!$D$32&gt;$B26),0,MAX(0,MIN(1,'У4 Ввод'!$E$32-NETWORKDAYS('У4 Ввод'!$D$32,$B26)+1))/Настройки!$E$10*100)</f>
        <v>0</v>
      </c>
      <c r="AB26" s="67" t="n">
        <f aca="false">IF(OR($D26=1,MONTH($B26)&lt;&gt;MONTH(StartDate),'У4 Ввод'!$D$33="",'У4 Ввод'!$E$33="",'У4 Ввод'!$D$33&gt;$B26),0,MAX(0,MIN(1,'У4 Ввод'!$E$33-NETWORKDAYS('У4 Ввод'!$D$33,$B26)+1))/Настройки!$E$10*100)</f>
        <v>0</v>
      </c>
      <c r="AC26" s="67" t="n">
        <f aca="false">IF(OR($D26=1,MONTH($B26)&lt;&gt;MONTH(StartDate),'У4 Ввод'!$D$34="",'У4 Ввод'!$E$34="",'У4 Ввод'!$D$34&gt;$B26),0,MAX(0,MIN(1,'У4 Ввод'!$E$34-NETWORKDAYS('У4 Ввод'!$D$34,$B26)+1))/Настройки!$E$10*100)</f>
        <v>0</v>
      </c>
      <c r="AD26" s="67" t="n">
        <f aca="false">IF(OR($D26=1,MONTH($B26)&lt;&gt;MONTH(StartDate),'У4 Ввод'!$D$35="",'У4 Ввод'!$E$35="",'У4 Ввод'!$D$35&gt;$B26),0,MAX(0,MIN(1,'У4 Ввод'!$E$35-NETWORKDAYS('У4 Ввод'!$D$35,$B26)+1))/Настройки!$E$10*100)</f>
        <v>0</v>
      </c>
      <c r="AE26" s="67" t="n">
        <f aca="false">IF(OR($D26=1,MONTH($B26)&lt;&gt;MONTH(StartDate),'У4 Ввод'!$D$36="",'У4 Ввод'!$E$36="",'У4 Ввод'!$D$36&gt;$B26),0,MAX(0,MIN(1,'У4 Ввод'!$E$36-NETWORKDAYS('У4 Ввод'!$D$36,$B26)+1))/Настройки!$E$10*100)</f>
        <v>0</v>
      </c>
      <c r="AF26" s="67" t="n">
        <f aca="false">IF(OR($D26=1,MONTH($B26)&lt;&gt;MONTH(StartDate),'У4 Ввод'!$D$37="",'У4 Ввод'!$E$37="",'У4 Ввод'!$D$37&gt;$B26),0,MAX(0,MIN(1,'У4 Ввод'!$E$37-NETWORKDAYS('У4 Ввод'!$D$37,$B26)+1))/Настройки!$E$10*100)</f>
        <v>0</v>
      </c>
      <c r="AG26" s="67" t="n">
        <f aca="false">IF(OR($D26=1,MONTH($B26)&lt;&gt;MONTH(StartDate),'У4 Ввод'!$D$38="",'У4 Ввод'!$E$38="",'У4 Ввод'!$D$38&gt;$B26),0,MAX(0,MIN(1,'У4 Ввод'!$E$38-NETWORKDAYS('У4 Ввод'!$D$38,$B26)+1))/Настройки!$E$10*100)</f>
        <v>0</v>
      </c>
      <c r="AH26" s="67" t="n">
        <f aca="false">IF(OR($D26=1,MONTH($B26)&lt;&gt;MONTH(StartDate),'У4 Ввод'!$D$39="",'У4 Ввод'!$E$39="",'У4 Ввод'!$D$39&gt;$B26),0,MAX(0,MIN(1,'У4 Ввод'!$E$39-NETWORKDAYS('У4 Ввод'!$D$39,$B26)+1))/Настройки!$E$10*100)</f>
        <v>0</v>
      </c>
      <c r="AI26" s="67" t="n">
        <f aca="false">IF(OR($D26=1,MONTH($B26)&lt;&gt;MONTH(StartDate),'У4 Ввод'!$D$40="",'У4 Ввод'!$E$40="",'У4 Ввод'!$D$40&gt;$B26),0,MAX(0,MIN(1,'У4 Ввод'!$E$40-NETWORKDAYS('У4 Ввод'!$D$40,$B26)+1))/Настройки!$E$10*100)</f>
        <v>0</v>
      </c>
      <c r="AJ26" s="67" t="n">
        <f aca="false">IF(OR($D26=1,MONTH($B26)&lt;&gt;MONTH(StartDate),'У4 Ввод'!$D$41="",'У4 Ввод'!$E$41="",'У4 Ввод'!$D$41&gt;$B26),0,MAX(0,MIN(1,'У4 Ввод'!$E$41-NETWORKDAYS('У4 Ввод'!$D$41,$B26)+1))/Настройки!$E$10*100)</f>
        <v>0</v>
      </c>
      <c r="AK26" s="67" t="n">
        <f aca="false">IF(OR($D26=1,MONTH($B26)&lt;&gt;MONTH(StartDate),'У4 Ввод'!$D$42="",'У4 Ввод'!$E$42="",'У4 Ввод'!$D$42&gt;$B26),0,MAX(0,MIN(1,'У4 Ввод'!$E$42-NETWORKDAYS('У4 Ввод'!$D$42,$B26)+1))/Настройки!$E$10*100)</f>
        <v>0</v>
      </c>
      <c r="AL26" s="67" t="n">
        <f aca="false">IF(OR($D26=1,MONTH($B26)&lt;&gt;MONTH(StartDate),'У4 Ввод'!$D$43="",'У4 Ввод'!$E$43="",'У4 Ввод'!$D$43&gt;$B26),0,MAX(0,MIN(1,'У4 Ввод'!$E$43-NETWORKDAYS('У4 Ввод'!$D$43,$B26)+1))/Настройки!$E$10*100)</f>
        <v>0</v>
      </c>
      <c r="AM26" s="67" t="n">
        <f aca="false">IF(OR($D26=1,MONTH($B26)&lt;&gt;MONTH(StartDate),'У4 Ввод'!$D$44="",'У4 Ввод'!$E$44="",'У4 Ввод'!$D$44&gt;$B26),0,MAX(0,MIN(1,'У4 Ввод'!$E$44-NETWORKDAYS('У4 Ввод'!$D$44,$B26)+1))/Настройки!$E$10*100)</f>
        <v>0</v>
      </c>
      <c r="AN26" s="67" t="n">
        <f aca="false">IF(OR($D26=1,MONTH($B26)&lt;&gt;MONTH(StartDate),'У4 Ввод'!$D$45="",'У4 Ввод'!$E$45="",'У4 Ввод'!$D$45&gt;$B26),0,MAX(0,MIN(1,'У4 Ввод'!$E$45-NETWORKDAYS('У4 Ввод'!$D$45,$B26)+1))/Настройки!$E$10*100)</f>
        <v>0</v>
      </c>
      <c r="AO26" s="67" t="n">
        <f aca="false">IF(OR($D26=1,MONTH($B26)&lt;&gt;MONTH(StartDate),'У4 Ввод'!$D$46="",'У4 Ввод'!$E$46="",'У4 Ввод'!$D$46&gt;$B26),0,MAX(0,MIN(1,'У4 Ввод'!$E$46-NETWORKDAYS('У4 Ввод'!$D$46,$B26)+1))/Настройки!$E$10*100)</f>
        <v>0</v>
      </c>
      <c r="AP26" s="67" t="n">
        <f aca="false">IF(OR($D26=1,MONTH($B26)&lt;&gt;MONTH(StartDate),'У4 Ввод'!$D$47="",'У4 Ввод'!$E$47="",'У4 Ввод'!$D$47&gt;$B26),0,MAX(0,MIN(1,'У4 Ввод'!$E$47-NETWORKDAYS('У4 Ввод'!$D$47,$B26)+1))/Настройки!$E$10*100)</f>
        <v>0</v>
      </c>
      <c r="AQ26" s="67" t="n">
        <f aca="false">IF(OR($D26=1,MONTH($B26)&lt;&gt;MONTH(StartDate),'У4 Ввод'!$D$48="",'У4 Ввод'!$E$48="",'У4 Ввод'!$D$48&gt;$B26),0,MAX(0,MIN(1,'У4 Ввод'!$E$48-NETWORKDAYS('У4 Ввод'!$D$48,$B26)+1))/Настройки!$E$10*100)</f>
        <v>0</v>
      </c>
      <c r="AR26" s="67" t="n">
        <f aca="false">IF(OR($D26=1,MONTH($B26)&lt;&gt;MONTH(StartDate),'У4 Ввод'!$D$49="",'У4 Ввод'!$E$49="",'У4 Ввод'!$D$49&gt;$B26),0,MAX(0,MIN(1,'У4 Ввод'!$E$49-NETWORKDAYS('У4 Ввод'!$D$49,$B26)+1))/Настройки!$E$10*100)</f>
        <v>0</v>
      </c>
      <c r="AS26" s="67" t="n">
        <f aca="false">IF(OR($D26=1,MONTH($B26)&lt;&gt;MONTH(StartDate),'У4 Ввод'!$D$50="",'У4 Ввод'!$E$50="",'У4 Ввод'!$D$50&gt;$B26),0,MAX(0,MIN(1,'У4 Ввод'!$E$50-NETWORKDAYS('У4 Ввод'!$D$50,$B26)+1))/Настройки!$E$10*100)</f>
        <v>0</v>
      </c>
      <c r="AT26" s="67" t="n">
        <f aca="false">IF(OR($D26=1,MONTH($B26)&lt;&gt;MONTH(StartDate),'У4 Ввод'!$D$51="",'У4 Ввод'!$E$51="",'У4 Ввод'!$D$51&gt;$B26),0,MAX(0,MIN(1,'У4 Ввод'!$E$51-NETWORKDAYS('У4 Ввод'!$D$51,$B26)+1))/Настройки!$E$10*100)</f>
        <v>0</v>
      </c>
      <c r="AU26" s="67" t="n">
        <f aca="false">IF(OR($D26=1,MONTH($B26)&lt;&gt;MONTH(StartDate),'У4 Ввод'!$D$52="",'У4 Ввод'!$E$52="",'У4 Ввод'!$D$52&gt;$B26),0,MAX(0,MIN(1,'У4 Ввод'!$E$52-NETWORKDAYS('У4 Ввод'!$D$52,$B26)+1))/Настройки!$E$10*100)</f>
        <v>0</v>
      </c>
      <c r="AV26" s="67" t="n">
        <f aca="false">IF(OR($D26=1,MONTH($B26)&lt;&gt;MONTH(StartDate),'У4 Ввод'!$D$53="",'У4 Ввод'!$E$53="",'У4 Ввод'!$D$53&gt;$B26),0,MAX(0,MIN(1,'У4 Ввод'!$E$53-NETWORKDAYS('У4 Ввод'!$D$53,$B26)+1))/Настройки!$E$10*100)</f>
        <v>0</v>
      </c>
      <c r="AW26" s="67" t="n">
        <f aca="false">IF(OR($D26=1,MONTH($B26)&lt;&gt;MONTH(StartDate),'У4 Ввод'!$D$54="",'У4 Ввод'!$E$54="",'У4 Ввод'!$D$54&gt;$B26),0,MAX(0,MIN(1,'У4 Ввод'!$E$54-NETWORKDAYS('У4 Ввод'!$D$54,$B26)+1))/Настройки!$E$10*100)</f>
        <v>0</v>
      </c>
      <c r="AX26" s="67" t="n">
        <f aca="false">IF(OR($D26=1,MONTH($B26)&lt;&gt;MONTH(StartDate),'У4 Ввод'!$D$55="",'У4 Ввод'!$E$55="",'У4 Ввод'!$D$55&gt;$B26),0,MAX(0,MIN(1,'У4 Ввод'!$E$55-NETWORKDAYS('У4 Ввод'!$D$55,$B26)+1))/Настройки!$E$10*100)</f>
        <v>0</v>
      </c>
      <c r="AY26" s="67" t="n">
        <f aca="false">IF(OR($D26=1,MONTH($B26)&lt;&gt;MONTH(StartDate),'У4 Ввод'!$D$56="",'У4 Ввод'!$E$56="",'У4 Ввод'!$D$56&gt;$B26),0,MAX(0,MIN(1,'У4 Ввод'!$E$56-NETWORKDAYS('У4 Ввод'!$D$56,$B26)+1))/Настройки!$E$10*100)</f>
        <v>0</v>
      </c>
      <c r="AZ26" s="67" t="n">
        <f aca="false">IF(OR($D26=1,MONTH($B26)&lt;&gt;MONTH(StartDate),'У4 Ввод'!$D$57="",'У4 Ввод'!$E$57="",'У4 Ввод'!$D$57&gt;$B26),0,MAX(0,MIN(1,'У4 Ввод'!$E$57-NETWORKDAYS('У4 Ввод'!$D$57,$B26)+1))/Настройки!$E$10*100)</f>
        <v>0</v>
      </c>
      <c r="BA26" s="67" t="n">
        <f aca="false">IF(OR($D26=1,MONTH($B26)&lt;&gt;MONTH(StartDate),'У4 Ввод'!$D$58="",'У4 Ввод'!$E$58="",'У4 Ввод'!$D$58&gt;$B26),0,MAX(0,MIN(1,'У4 Ввод'!$E$58-NETWORKDAYS('У4 Ввод'!$D$58,$B26)+1))/Настройки!$E$10*100)</f>
        <v>0</v>
      </c>
      <c r="BB26" s="67" t="n">
        <f aca="false">IF(OR($D26=1,MONTH($B26)&lt;&gt;MONTH(StartDate),'У4 Ввод'!$D$59="",'У4 Ввод'!$E$59="",'У4 Ввод'!$D$59&gt;$B26),0,MAX(0,MIN(1,'У4 Ввод'!$E$59-NETWORKDAYS('У4 Ввод'!$D$59,$B26)+1))/Настройки!$E$10*100)</f>
        <v>0</v>
      </c>
      <c r="BC26" s="67" t="n">
        <f aca="false">IF(OR($D26=1,MONTH($B26)&lt;&gt;MONTH(StartDate),'У4 Ввод'!$D$60="",'У4 Ввод'!$E$60="",'У4 Ввод'!$D$60&gt;$B26),0,MAX(0,MIN(1,'У4 Ввод'!$E$60-NETWORKDAYS('У4 Ввод'!$D$60,$B26)+1))/Настройки!$E$10*100)</f>
        <v>0</v>
      </c>
      <c r="BD26" s="67" t="n">
        <f aca="false">IF(OR($D26=1,MONTH($B26)&lt;&gt;MONTH(StartDate),'У4 Ввод'!$D$61="",'У4 Ввод'!$E$61="",'У4 Ввод'!$D$61&gt;$B26),0,MAX(0,MIN(1,'У4 Ввод'!$E$61-NETWORKDAYS('У4 Ввод'!$D$61,$B26)+1))/Настройки!$E$10*100)</f>
        <v>0</v>
      </c>
      <c r="BE26" s="67" t="n">
        <f aca="false">IF(OR($D26=1,MONTH($B26)&lt;&gt;MONTH(StartDate),'У4 Ввод'!$D$62="",'У4 Ввод'!$E$62="",'У4 Ввод'!$D$62&gt;$B26),0,MAX(0,MIN(1,'У4 Ввод'!$E$62-NETWORKDAYS('У4 Ввод'!$D$62,$B26)+1))/Настройки!$E$10*100)</f>
        <v>0</v>
      </c>
      <c r="BF26" s="67" t="n">
        <f aca="false">IF(OR($D26=1,MONTH($B26)&lt;&gt;MONTH(StartDate),'У4 Ввод'!$D$63="",'У4 Ввод'!$E$63="",'У4 Ввод'!$D$63&gt;$B26),0,MAX(0,MIN(1,'У4 Ввод'!$E$63-NETWORKDAYS('У4 Ввод'!$D$63,$B26)+1))/Настройки!$E$10*100)</f>
        <v>0</v>
      </c>
      <c r="BG26" s="67" t="n">
        <f aca="false">IF(OR($D26=1,MONTH($B26)&lt;&gt;MONTH(StartDate),'У4 Ввод'!$D$64="",'У4 Ввод'!$E$64="",'У4 Ввод'!$D$64&gt;$B26),0,MAX(0,MIN(1,'У4 Ввод'!$E$64-NETWORKDAYS('У4 Ввод'!$D$64,$B26)+1))/Настройки!$E$10*100)</f>
        <v>0</v>
      </c>
      <c r="BH26" s="67" t="n">
        <f aca="false">IF(OR($D26=1,MONTH($B26)&lt;&gt;MONTH(StartDate),'У4 Ввод'!$D$65="",'У4 Ввод'!$E$65="",'У4 Ввод'!$D$65&gt;$B26),0,MAX(0,MIN(1,'У4 Ввод'!$E$65-NETWORKDAYS('У4 Ввод'!$D$65,$B26)+1))/Настройки!$E$10*100)</f>
        <v>0</v>
      </c>
      <c r="BI26" s="67" t="n">
        <f aca="false">IF(OR($D26=1,MONTH($B26)&lt;&gt;MONTH(StartDate),'У4 Ввод'!$D$66="",'У4 Ввод'!$E$66="",'У4 Ввод'!$D$66&gt;$B26),0,MAX(0,MIN(1,'У4 Ввод'!$E$66-NETWORKDAYS('У4 Ввод'!$D$66,$B26)+1))/Настройки!$E$10*100)</f>
        <v>0</v>
      </c>
      <c r="BJ26" s="67" t="n">
        <f aca="false">IF(OR($D26=1,MONTH($B26)&lt;&gt;MONTH(StartDate),'У4 Ввод'!$D$67="",'У4 Ввод'!$E$67="",'У4 Ввод'!$D$67&gt;$B26),0,MAX(0,MIN(1,'У4 Ввод'!$E$67-NETWORKDAYS('У4 Ввод'!$D$67,$B26)+1))/Настройки!$E$10*100)</f>
        <v>0</v>
      </c>
      <c r="BK26" s="67" t="n">
        <f aca="false">IF(OR($D26=1,MONTH($B26)&lt;&gt;MONTH(StartDate),'У4 Ввод'!$D$68="",'У4 Ввод'!$E$68="",'У4 Ввод'!$D$68&gt;$B26),0,MAX(0,MIN(1,'У4 Ввод'!$E$68-NETWORKDAYS('У4 Ввод'!$D$68,$B26)+1))/Настройки!$E$10*100)</f>
        <v>0</v>
      </c>
      <c r="BL26" s="67" t="n">
        <f aca="false">IF(OR($D26=1,MONTH($B26)&lt;&gt;MONTH(StartDate),'У4 Ввод'!$D$69="",'У4 Ввод'!$E$69="",'У4 Ввод'!$D$69&gt;$B26),0,MAX(0,MIN(1,'У4 Ввод'!$E$69-NETWORKDAYS('У4 Ввод'!$D$69,$B26)+1))/Настройки!$E$10*100)</f>
        <v>0</v>
      </c>
      <c r="BM26" s="67" t="n">
        <f aca="false">IF(OR($D26=1,MONTH($B26)&lt;&gt;MONTH(StartDate),'У4 Ввод'!$D$70="",'У4 Ввод'!$E$70="",'У4 Ввод'!$D$70&gt;$B26),0,MAX(0,MIN(1,'У4 Ввод'!$E$70-NETWORKDAYS('У4 Ввод'!$D$70,$B26)+1))/Настройки!$E$10*100)</f>
        <v>0</v>
      </c>
      <c r="BN26" s="67" t="n">
        <f aca="false">IF(OR($D26=1,MONTH($B26)&lt;&gt;MONTH(StartDate),'У4 Ввод'!$D$71="",'У4 Ввод'!$E$71="",'У4 Ввод'!$D$71&gt;$B26),0,MAX(0,MIN(1,'У4 Ввод'!$E$71-NETWORKDAYS('У4 Ввод'!$D$71,$B26)+1))/Настройки!$E$10*100)</f>
        <v>0</v>
      </c>
      <c r="BO26" s="67" t="n">
        <f aca="false">IF(OR($D26=1,MONTH($B26)&lt;&gt;MONTH(StartDate),'У4 Ввод'!$D$72="",'У4 Ввод'!$E$72="",'У4 Ввод'!$D$72&gt;$B26),0,MAX(0,MIN(1,'У4 Ввод'!$E$72-NETWORKDAYS('У4 Ввод'!$D$72,$B26)+1))/Настройки!$E$10*100)</f>
        <v>0</v>
      </c>
      <c r="BP26" s="67" t="n">
        <f aca="false">IF(OR($D26=1,MONTH($B26)&lt;&gt;MONTH(StartDate),'У4 Ввод'!$D$73="",'У4 Ввод'!$E$73="",'У4 Ввод'!$D$73&gt;$B26),0,MAX(0,MIN(1,'У4 Ввод'!$E$73-NETWORKDAYS('У4 Ввод'!$D$73,$B26)+1))/Настройки!$E$10*100)</f>
        <v>0</v>
      </c>
      <c r="BQ26" s="67" t="n">
        <f aca="false">IF(OR($D26=1,MONTH($B26)&lt;&gt;MONTH(StartDate),'У4 Ввод'!$D$74="",'У4 Ввод'!$E$74="",'У4 Ввод'!$D$74&gt;$B26),0,MAX(0,MIN(1,'У4 Ввод'!$E$74-NETWORKDAYS('У4 Ввод'!$D$74,$B26)+1))/Настройки!$E$10*100)</f>
        <v>0</v>
      </c>
      <c r="BR26" s="67" t="n">
        <f aca="false">IF(OR($D26=1,MONTH($B26)&lt;&gt;MONTH(StartDate),'У4 Ввод'!$D$75="",'У4 Ввод'!$E$75="",'У4 Ввод'!$D$75&gt;$B26),0,MAX(0,MIN(1,'У4 Ввод'!$E$75-NETWORKDAYS('У4 Ввод'!$D$75,$B26)+1))/Настройки!$E$10*100)</f>
        <v>0</v>
      </c>
      <c r="BS26" s="67" t="n">
        <f aca="false">IF(OR($D26=1,MONTH($B26)&lt;&gt;MONTH(StartDate),'У4 Ввод'!$D$76="",'У4 Ввод'!$E$76="",'У4 Ввод'!$D$76&gt;$B26),0,MAX(0,MIN(1,'У4 Ввод'!$E$76-NETWORKDAYS('У4 Ввод'!$D$76,$B26)+1))/Настройки!$E$10*100)</f>
        <v>0</v>
      </c>
      <c r="BT26" s="67" t="n">
        <f aca="false">IF(OR($D26=1,MONTH($B26)&lt;&gt;MONTH(StartDate),'У4 Ввод'!$D$77="",'У4 Ввод'!$E$77="",'У4 Ввод'!$D$77&gt;$B26),0,MAX(0,MIN(1,'У4 Ввод'!$E$77-NETWORKDAYS('У4 Ввод'!$D$77,$B26)+1))/Настройки!$E$10*100)</f>
        <v>0</v>
      </c>
      <c r="BU26" s="67" t="n">
        <f aca="false">IF(OR($D26=1,MONTH($B26)&lt;&gt;MONTH(StartDate),'У4 Ввод'!$D$78="",'У4 Ввод'!$E$78="",'У4 Ввод'!$D$78&gt;$B26),0,MAX(0,MIN(1,'У4 Ввод'!$E$78-NETWORKDAYS('У4 Ввод'!$D$78,$B26)+1))/Настройки!$E$10*100)</f>
        <v>0</v>
      </c>
      <c r="BV26" s="67" t="n">
        <f aca="false">IF(OR($D26=1,MONTH($B26)&lt;&gt;MONTH(StartDate),'У4 Ввод'!$D$79="",'У4 Ввод'!$E$79="",'У4 Ввод'!$D$79&gt;$B26),0,MAX(0,MIN(1,'У4 Ввод'!$E$79-NETWORKDAYS('У4 Ввод'!$D$79,$B26)+1))/Настройки!$E$10*100)</f>
        <v>0</v>
      </c>
      <c r="BW26" s="67" t="n">
        <f aca="false">IF(OR($D26=1,MONTH($B26)&lt;&gt;MONTH(StartDate),'У4 Ввод'!$D$80="",'У4 Ввод'!$E$80="",'У4 Ввод'!$D$80&gt;$B26),0,MAX(0,MIN(1,'У4 Ввод'!$E$80-NETWORKDAYS('У4 Ввод'!$D$80,$B26)+1))/Настройки!$E$10*100)</f>
        <v>0</v>
      </c>
      <c r="BX26" s="67" t="n">
        <f aca="false">IF(OR($D26=1,MONTH($B26)&lt;&gt;MONTH(StartDate),'У4 Ввод'!$D$81="",'У4 Ввод'!$E$81="",'У4 Ввод'!$D$81&gt;$B26),0,MAX(0,MIN(1,'У4 Ввод'!$E$81-NETWORKDAYS('У4 Ввод'!$D$81,$B26)+1))/Настройки!$E$10*100)</f>
        <v>0</v>
      </c>
      <c r="BY26" s="67" t="n">
        <f aca="false">IF(OR($D26=1,MONTH($B26)&lt;&gt;MONTH(StartDate),'У4 Ввод'!$D$82="",'У4 Ввод'!$E$82="",'У4 Ввод'!$D$82&gt;$B26),0,MAX(0,MIN(1,'У4 Ввод'!$E$82-NETWORKDAYS('У4 Ввод'!$D$82,$B26)+1))/Настройки!$E$10*100)</f>
        <v>0</v>
      </c>
      <c r="BZ26" s="67" t="n">
        <f aca="false">IF(OR($D26=1,MONTH($B26)&lt;&gt;MONTH(StartDate),'У4 Ввод'!$D$83="",'У4 Ввод'!$E$83="",'У4 Ввод'!$D$83&gt;$B26),0,MAX(0,MIN(1,'У4 Ввод'!$E$83-NETWORKDAYS('У4 Ввод'!$D$83,$B26)+1))/Настройки!$E$10*100)</f>
        <v>0</v>
      </c>
      <c r="CA26" s="67" t="n">
        <f aca="false">IF(OR($D26=1,MONTH($B26)&lt;&gt;MONTH(StartDate),'У4 Ввод'!$D$84="",'У4 Ввод'!$E$84="",'У4 Ввод'!$D$84&gt;$B26),0,MAX(0,MIN(1,'У4 Ввод'!$E$84-NETWORKDAYS('У4 Ввод'!$D$84,$B26)+1))/Настройки!$E$10*100)</f>
        <v>0</v>
      </c>
      <c r="CB26" s="67" t="n">
        <f aca="false">IF(OR($D26=1,MONTH($B26)&lt;&gt;MONTH(StartDate),'У4 Ввод'!$D$85="",'У4 Ввод'!$E$85="",'У4 Ввод'!$D$85&gt;$B26),0,MAX(0,MIN(1,'У4 Ввод'!$E$85-NETWORKDAYS('У4 Ввод'!$D$85,$B26)+1))/Настройки!$E$10*100)</f>
        <v>0</v>
      </c>
      <c r="CC26" s="67" t="n">
        <f aca="false">IF(OR($D26=1,MONTH($B26)&lt;&gt;MONTH(StartDate),'У4 Ввод'!$D$86="",'У4 Ввод'!$E$86="",'У4 Ввод'!$D$86&gt;$B26),0,MAX(0,MIN(1,'У4 Ввод'!$E$86-NETWORKDAYS('У4 Ввод'!$D$86,$B26)+1))/Настройки!$E$10*100)</f>
        <v>0</v>
      </c>
      <c r="CD26" s="67" t="n">
        <f aca="false">IF(OR($D26=1,MONTH($B26)&lt;&gt;MONTH(StartDate),'У4 Ввод'!$D$87="",'У4 Ввод'!$E$87="",'У4 Ввод'!$D$87&gt;$B26),0,MAX(0,MIN(1,'У4 Ввод'!$E$87-NETWORKDAYS('У4 Ввод'!$D$87,$B26)+1))/Настройки!$E$10*100)</f>
        <v>0</v>
      </c>
      <c r="CE26" s="67" t="n">
        <f aca="false">IF(OR($D26=1,MONTH($B26)&lt;&gt;MONTH(StartDate),'У4 Ввод'!$D$88="",'У4 Ввод'!$E$88="",'У4 Ввод'!$D$88&gt;$B26),0,MAX(0,MIN(1,'У4 Ввод'!$E$88-NETWORKDAYS('У4 Ввод'!$D$88,$B26)+1))/Настройки!$E$10*100)</f>
        <v>0</v>
      </c>
      <c r="CF26" s="67" t="n">
        <f aca="false">IF(OR($D26=1,MONTH($B26)&lt;&gt;MONTH(StartDate),'У4 Ввод'!$D$89="",'У4 Ввод'!$E$89="",'У4 Ввод'!$D$89&gt;$B26),0,MAX(0,MIN(1,'У4 Ввод'!$E$89-NETWORKDAYS('У4 Ввод'!$D$89,$B26)+1))/Настройки!$E$10*100)</f>
        <v>0</v>
      </c>
      <c r="CG26" s="67" t="n">
        <f aca="false">IF(OR($D26=1,MONTH($B26)&lt;&gt;MONTH(StartDate),'У4 Ввод'!$D$90="",'У4 Ввод'!$E$90="",'У4 Ввод'!$D$90&gt;$B26),0,MAX(0,MIN(1,'У4 Ввод'!$E$90-NETWORKDAYS('У4 Ввод'!$D$90,$B26)+1))/Настройки!$E$10*100)</f>
        <v>0</v>
      </c>
      <c r="CH26" s="67" t="n">
        <f aca="false">IF(OR($D26=1,MONTH($B26)&lt;&gt;MONTH(StartDate),'У4 Ввод'!$D$91="",'У4 Ввод'!$E$91="",'У4 Ввод'!$D$91&gt;$B26),0,MAX(0,MIN(1,'У4 Ввод'!$E$91-NETWORKDAYS('У4 Ввод'!$D$91,$B26)+1))/Настройки!$E$10*100)</f>
        <v>0</v>
      </c>
      <c r="CI26" s="67" t="n">
        <f aca="false">IF(OR($D26=1,MONTH($B26)&lt;&gt;MONTH(StartDate),'У4 Ввод'!$D$92="",'У4 Ввод'!$E$92="",'У4 Ввод'!$D$92&gt;$B26),0,MAX(0,MIN(1,'У4 Ввод'!$E$92-NETWORKDAYS('У4 Ввод'!$D$92,$B26)+1))/Настройки!$E$10*100)</f>
        <v>0</v>
      </c>
      <c r="CJ26" s="67" t="n">
        <f aca="false">IF(OR($D26=1,MONTH($B26)&lt;&gt;MONTH(StartDate),'У4 Ввод'!$D$93="",'У4 Ввод'!$E$93="",'У4 Ввод'!$D$93&gt;$B26),0,MAX(0,MIN(1,'У4 Ввод'!$E$93-NETWORKDAYS('У4 Ввод'!$D$93,$B26)+1))/Настройки!$E$10*100)</f>
        <v>0</v>
      </c>
      <c r="CK26" s="67" t="n">
        <f aca="false">IF(OR($D26=1,MONTH($B26)&lt;&gt;MONTH(StartDate),'У4 Ввод'!$D$94="",'У4 Ввод'!$E$94="",'У4 Ввод'!$D$94&gt;$B26),0,MAX(0,MIN(1,'У4 Ввод'!$E$94-NETWORKDAYS('У4 Ввод'!$D$94,$B26)+1))/Настройки!$E$10*100)</f>
        <v>0</v>
      </c>
      <c r="CL26" s="67" t="n">
        <f aca="false">IF(OR($D26=1,MONTH($B26)&lt;&gt;MONTH(StartDate),'У4 Ввод'!$D$95="",'У4 Ввод'!$E$95="",'У4 Ввод'!$D$95&gt;$B26),0,MAX(0,MIN(1,'У4 Ввод'!$E$95-NETWORKDAYS('У4 Ввод'!$D$95,$B26)+1))/Настройки!$E$10*100)</f>
        <v>0</v>
      </c>
      <c r="CM26" s="67" t="n">
        <f aca="false">IF(OR($D26=1,MONTH($B26)&lt;&gt;MONTH(StartDate),'У4 Ввод'!$D$96="",'У4 Ввод'!$E$96="",'У4 Ввод'!$D$96&gt;$B26),0,MAX(0,MIN(1,'У4 Ввод'!$E$96-NETWORKDAYS('У4 Ввод'!$D$96,$B26)+1))/Настройки!$E$10*100)</f>
        <v>0</v>
      </c>
      <c r="CN26" s="67" t="n">
        <f aca="false">IF(OR($D26=1,MONTH($B26)&lt;&gt;MONTH(StartDate),'У4 Ввод'!$D$97="",'У4 Ввод'!$E$97="",'У4 Ввод'!$D$97&gt;$B26),0,MAX(0,MIN(1,'У4 Ввод'!$E$97-NETWORKDAYS('У4 Ввод'!$D$97,$B26)+1))/Настройки!$E$10*100)</f>
        <v>0</v>
      </c>
      <c r="CO26" s="67" t="n">
        <f aca="false">IF(OR($D26=1,MONTH($B26)&lt;&gt;MONTH(StartDate),'У4 Ввод'!$D$98="",'У4 Ввод'!$E$98="",'У4 Ввод'!$D$98&gt;$B26),0,MAX(0,MIN(1,'У4 Ввод'!$E$98-NETWORKDAYS('У4 Ввод'!$D$98,$B26)+1))/Настройки!$E$10*100)</f>
        <v>0</v>
      </c>
      <c r="CP26" s="67" t="n">
        <f aca="false">IF(OR($D26=1,MONTH($B26)&lt;&gt;MONTH(StartDate),'У4 Ввод'!$D$99="",'У4 Ввод'!$E$99="",'У4 Ввод'!$D$99&gt;$B26),0,MAX(0,MIN(1,'У4 Ввод'!$E$99-NETWORKDAYS('У4 Ввод'!$D$99,$B26)+1))/Настройки!$E$10*100)</f>
        <v>0</v>
      </c>
      <c r="CQ26" s="67" t="n">
        <f aca="false">IF(OR($D26=1,MONTH($B26)&lt;&gt;MONTH(StartDate),'У4 Ввод'!$D$100="",'У4 Ввод'!$E$100="",'У4 Ввод'!$D$100&gt;$B26),0,MAX(0,MIN(1,'У4 Ввод'!$E$100-NETWORKDAYS('У4 Ввод'!$D$100,$B26)+1))/Настройки!$E$10*100)</f>
        <v>0</v>
      </c>
      <c r="CR26" s="67" t="n">
        <f aca="false">IF(OR($D26=1,MONTH($B26)&lt;&gt;MONTH(StartDate),'У4 Ввод'!$D$101="",'У4 Ввод'!$E$101="",'У4 Ввод'!$D$101&gt;$B26),0,MAX(0,MIN(1,'У4 Ввод'!$E$101-NETWORKDAYS('У4 Ввод'!$D$101,$B26)+1))/Настройки!$E$10*100)</f>
        <v>0</v>
      </c>
      <c r="CS26" s="67" t="n">
        <f aca="false">IF(OR($D26=1,MONTH($B26)&lt;&gt;MONTH(StartDate),'У4 Ввод'!$D$102="",'У4 Ввод'!$E$102="",'У4 Ввод'!$D$102&gt;$B26),0,MAX(0,MIN(1,'У4 Ввод'!$E$102-NETWORKDAYS('У4 Ввод'!$D$102,$B26)+1))/Настройки!$E$10*100)</f>
        <v>0</v>
      </c>
      <c r="CT26" s="67" t="n">
        <f aca="false">IF(OR($D26=1,MONTH($B26)&lt;&gt;MONTH(StartDate),'У4 Ввод'!$D$103="",'У4 Ввод'!$E$103="",'У4 Ввод'!$D$103&gt;$B26),0,MAX(0,MIN(1,'У4 Ввод'!$E$103-NETWORKDAYS('У4 Ввод'!$D$103,$B26)+1))/Настройки!$E$10*100)</f>
        <v>0</v>
      </c>
      <c r="CU26" s="67" t="n">
        <f aca="false">IF(OR($D26=1,MONTH($B26)&lt;&gt;MONTH(StartDate),'У4 Ввод'!$D$104="",'У4 Ввод'!$E$104="",'У4 Ввод'!$D$104&gt;$B26),0,MAX(0,MIN(1,'У4 Ввод'!$E$104-NETWORKDAYS('У4 Ввод'!$D$104,$B26)+1))/Настройки!$E$10*100)</f>
        <v>0</v>
      </c>
      <c r="CV26" s="67" t="n">
        <f aca="false">IF(OR($D26=1,MONTH($B26)&lt;&gt;MONTH(StartDate),'У4 Ввод'!$D$105="",'У4 Ввод'!$E$105="",'У4 Ввод'!$D$105&gt;$B26),0,MAX(0,MIN(1,'У4 Ввод'!$E$105-NETWORKDAYS('У4 Ввод'!$D$105,$B26)+1))/Настройки!$E$10*100)</f>
        <v>0</v>
      </c>
      <c r="CW26" s="67" t="n">
        <f aca="false">IF(OR($D26=1,MONTH($B26)&lt;&gt;MONTH(StartDate),'У4 Ввод'!$D$106="",'У4 Ввод'!$E$106="",'У4 Ввод'!$D$106&gt;$B26),0,MAX(0,MIN(1,'У4 Ввод'!$E$106-NETWORKDAYS('У4 Ввод'!$D$106,$B26)+1))/Настройки!$E$10*100)</f>
        <v>0</v>
      </c>
      <c r="CX26" s="67" t="n">
        <f aca="false">IF(OR($D26=1,MONTH($B26)&lt;&gt;MONTH(StartDate),'У4 Ввод'!$D$107="",'У4 Ввод'!$E$107="",'У4 Ввод'!$D$107&gt;$B26),0,MAX(0,MIN(1,'У4 Ввод'!$E$107-NETWORKDAYS('У4 Ввод'!$D$107,$B26)+1))/Настройки!$E$10*100)</f>
        <v>0</v>
      </c>
      <c r="CY26" s="67" t="n">
        <f aca="false">IF(OR($D26=1,MONTH($B26)&lt;&gt;MONTH(StartDate),'У4 Ввод'!$D$108="",'У4 Ввод'!$E$108="",'У4 Ввод'!$D$108&gt;$B26),0,MAX(0,MIN(1,'У4 Ввод'!$E$108-NETWORKDAYS('У4 Ввод'!$D$108,$B26)+1))/Настройки!$E$10*100)</f>
        <v>0</v>
      </c>
      <c r="CZ26" s="67" t="n">
        <f aca="false">IF(OR($D26=1,MONTH($B26)&lt;&gt;MONTH(StartDate),'У4 Ввод'!$D$109="",'У4 Ввод'!$E$109="",'У4 Ввод'!$D$109&gt;$B26),0,MAX(0,MIN(1,'У4 Ввод'!$E$109-NETWORKDAYS('У4 Ввод'!$D$109,$B26)+1))/Настройки!$E$10*100)</f>
        <v>0</v>
      </c>
      <c r="DA26" s="67" t="n">
        <f aca="false">IF(OR($D26=1,MONTH($B26)&lt;&gt;MONTH(StartDate),'У4 Ввод'!$D$110="",'У4 Ввод'!$E$110="",'У4 Ввод'!$D$110&gt;$B26),0,MAX(0,MIN(1,'У4 Ввод'!$E$110-NETWORKDAYS('У4 Ввод'!$D$110,$B26)+1))/Настройки!$E$10*100)</f>
        <v>0</v>
      </c>
      <c r="DB26" s="67" t="n">
        <f aca="false">IF(OR($D26=1,MONTH($B26)&lt;&gt;MONTH(StartDate),'У4 Ввод'!$D$111="",'У4 Ввод'!$E$111="",'У4 Ввод'!$D$111&gt;$B26),0,MAX(0,MIN(1,'У4 Ввод'!$E$111-NETWORKDAYS('У4 Ввод'!$D$111,$B26)+1))/Настройки!$E$10*100)</f>
        <v>0</v>
      </c>
      <c r="DC26" s="67" t="n">
        <f aca="false">IF(OR($D26=1,MONTH($B26)&lt;&gt;MONTH(StartDate),'У4 Ввод'!$D$112="",'У4 Ввод'!$E$112="",'У4 Ввод'!$D$112&gt;$B26),0,MAX(0,MIN(1,'У4 Ввод'!$E$112-NETWORKDAYS('У4 Ввод'!$D$112,$B26)+1))/Настройки!$E$10*100)</f>
        <v>0</v>
      </c>
      <c r="DD26" s="67" t="n">
        <f aca="false">IF(OR($D26=1,MONTH($B26)&lt;&gt;MONTH(StartDate),'У4 Ввод'!$D$113="",'У4 Ввод'!$E$113="",'У4 Ввод'!$D$113&gt;$B26),0,MAX(0,MIN(1,'У4 Ввод'!$E$113-NETWORKDAYS('У4 Ввод'!$D$113,$B26)+1))/Настройки!$E$10*100)</f>
        <v>0</v>
      </c>
      <c r="DE26" s="67" t="n">
        <f aca="false">IF(OR($D26=1,MONTH($B26)&lt;&gt;MONTH(StartDate),'У4 Ввод'!$D$114="",'У4 Ввод'!$E$114="",'У4 Ввод'!$D$114&gt;$B26),0,MAX(0,MIN(1,'У4 Ввод'!$E$114-NETWORKDAYS('У4 Ввод'!$D$114,$B26)+1))/Настройки!$E$10*100)</f>
        <v>0</v>
      </c>
      <c r="DF26" s="67" t="n">
        <f aca="false">IF(OR($D26=1,MONTH($B26)&lt;&gt;MONTH(StartDate),'У4 Ввод'!$D$115="",'У4 Ввод'!$E$115="",'У4 Ввод'!$D$115&gt;$B26),0,MAX(0,MIN(1,'У4 Ввод'!$E$115-NETWORKDAYS('У4 Ввод'!$D$115,$B26)+1))/Настройки!$E$10*100)</f>
        <v>0</v>
      </c>
      <c r="DG26" s="67" t="n">
        <f aca="false">IF(OR($D26=1,MONTH($B26)&lt;&gt;MONTH(StartDate),'У4 Ввод'!$D$116="",'У4 Ввод'!$E$116="",'У4 Ввод'!$D$116&gt;$B26),0,MAX(0,MIN(1,'У4 Ввод'!$E$116-NETWORKDAYS('У4 Ввод'!$D$116,$B26)+1))/Настройки!$E$10*100)</f>
        <v>0</v>
      </c>
      <c r="DH26" s="67" t="n">
        <f aca="false">IF(OR($D26=1,MONTH($B26)&lt;&gt;MONTH(StartDate),'У4 Ввод'!$D$117="",'У4 Ввод'!$E$117="",'У4 Ввод'!$D$117&gt;$B26),0,MAX(0,MIN(1,'У4 Ввод'!$E$117-NETWORKDAYS('У4 Ввод'!$D$117,$B26)+1))/Настройки!$E$10*100)</f>
        <v>0</v>
      </c>
      <c r="DI26" s="67" t="n">
        <f aca="false">IF(OR($D26=1,MONTH($B26)&lt;&gt;MONTH(StartDate),'У4 Ввод'!$D$118="",'У4 Ввод'!$E$118="",'У4 Ввод'!$D$118&gt;$B26),0,MAX(0,MIN(1,'У4 Ввод'!$E$118-NETWORKDAYS('У4 Ввод'!$D$118,$B26)+1))/Настройки!$E$10*100)</f>
        <v>0</v>
      </c>
      <c r="DJ26" s="67" t="n">
        <f aca="false">IF(OR($D26=1,MONTH($B26)&lt;&gt;MONTH(StartDate),'У4 Ввод'!$D$119="",'У4 Ввод'!$E$119="",'У4 Ввод'!$D$119&gt;$B26),0,MAX(0,MIN(1,'У4 Ввод'!$E$119-NETWORKDAYS('У4 Ввод'!$D$119,$B26)+1))/Настройки!$E$10*100)</f>
        <v>0</v>
      </c>
      <c r="DK26" s="67" t="n">
        <f aca="false">IF(OR($D26=1,MONTH($B26)&lt;&gt;MONTH(StartDate),'У4 Ввод'!$D$120="",'У4 Ввод'!$E$120="",'У4 Ввод'!$D$120&gt;$B26),0,MAX(0,MIN(1,'У4 Ввод'!$E$120-NETWORKDAYS('У4 Ввод'!$D$120,$B26)+1))/Настройки!$E$10*100)</f>
        <v>0</v>
      </c>
      <c r="DL26" s="67" t="n">
        <f aca="false">IF(OR($D26=1,MONTH($B26)&lt;&gt;MONTH(StartDate),'У4 Ввод'!$D$121="",'У4 Ввод'!$E$121="",'У4 Ввод'!$D$121&gt;$B26),0,MAX(0,MIN(1,'У4 Ввод'!$E$121-NETWORKDAYS('У4 Ввод'!$D$121,$B26)+1))/Настройки!$E$10*100)</f>
        <v>0</v>
      </c>
      <c r="DM26" s="67" t="n">
        <f aca="false">IF(OR($D26=1,MONTH($B26)&lt;&gt;MONTH(StartDate),'У4 Ввод'!$D$122="",'У4 Ввод'!$E$122="",'У4 Ввод'!$D$122&gt;$B26),0,MAX(0,MIN(1,'У4 Ввод'!$E$122-NETWORKDAYS('У4 Ввод'!$D$122,$B26)+1))/Настройки!$E$10*100)</f>
        <v>0</v>
      </c>
      <c r="DN26" s="67" t="n">
        <f aca="false">IF(OR($D26=1,MONTH($B26)&lt;&gt;MONTH(StartDate),'У4 Ввод'!$D$123="",'У4 Ввод'!$E$123="",'У4 Ввод'!$D$123&gt;$B26),0,MAX(0,MIN(1,'У4 Ввод'!$E$123-NETWORKDAYS('У4 Ввод'!$D$123,$B26)+1))/Настройки!$E$10*100)</f>
        <v>0</v>
      </c>
      <c r="DO26" s="67" t="n">
        <f aca="false">IF(OR($D26=1,MONTH($B26)&lt;&gt;MONTH(StartDate),'У4 Ввод'!$D$124="",'У4 Ввод'!$E$124="",'У4 Ввод'!$D$124&gt;$B26),0,MAX(0,MIN(1,'У4 Ввод'!$E$124-NETWORKDAYS('У4 Ввод'!$D$124,$B26)+1))/Настройки!$E$10*100)</f>
        <v>0</v>
      </c>
      <c r="DP26" s="67" t="n">
        <f aca="false">IF(OR($D26=1,MONTH($B26)&lt;&gt;MONTH(StartDate),'У4 Ввод'!$D$125="",'У4 Ввод'!$E$125="",'У4 Ввод'!$D$125&gt;$B26),0,MAX(0,MIN(1,'У4 Ввод'!$E$125-NETWORKDAYS('У4 Ввод'!$D$125,$B26)+1))/Настройки!$E$10*100)</f>
        <v>0</v>
      </c>
      <c r="DQ26" s="67" t="n">
        <f aca="false">IF(OR($D26=1,MONTH($B26)&lt;&gt;MONTH(StartDate),'У4 Ввод'!$D$126="",'У4 Ввод'!$E$126="",'У4 Ввод'!$D$126&gt;$B26),0,MAX(0,MIN(1,'У4 Ввод'!$E$126-NETWORKDAYS('У4 Ввод'!$D$126,$B26)+1))/Настройки!$E$10*100)</f>
        <v>0</v>
      </c>
      <c r="DR26" s="67" t="n">
        <f aca="false">IF(OR($D26=1,MONTH($B26)&lt;&gt;MONTH(StartDate),'У4 Ввод'!$D$127="",'У4 Ввод'!$E$127="",'У4 Ввод'!$D$127&gt;$B26),0,MAX(0,MIN(1,'У4 Ввод'!$E$127-NETWORKDAYS('У4 Ввод'!$D$127,$B26)+1))/Настройки!$E$10*100)</f>
        <v>0</v>
      </c>
      <c r="DS26" s="67" t="n">
        <f aca="false">IF(OR($D26=1,MONTH($B26)&lt;&gt;MONTH(StartDate),'У4 Ввод'!$D$128="",'У4 Ввод'!$E$128="",'У4 Ввод'!$D$128&gt;$B26),0,MAX(0,MIN(1,'У4 Ввод'!$E$128-NETWORKDAYS('У4 Ввод'!$D$128,$B26)+1))/Настройки!$E$10*100)</f>
        <v>0</v>
      </c>
      <c r="DT26" s="67" t="n">
        <f aca="false">IF(OR($D26=1,MONTH($B26)&lt;&gt;MONTH(StartDate),'У4 Ввод'!$D$129="",'У4 Ввод'!$E$129="",'У4 Ввод'!$D$129&gt;$B26),0,MAX(0,MIN(1,'У4 Ввод'!$E$129-NETWORKDAYS('У4 Ввод'!$D$129,$B26)+1))/Настройки!$E$10*100)</f>
        <v>0</v>
      </c>
      <c r="DU26" s="67" t="n">
        <f aca="false">IF(OR($D26=1,MONTH($B26)&lt;&gt;MONTH(StartDate),'У4 Ввод'!$D$130="",'У4 Ввод'!$E$130="",'У4 Ввод'!$D$130&gt;$B26),0,MAX(0,MIN(1,'У4 Ввод'!$E$130-NETWORKDAYS('У4 Ввод'!$D$130,$B26)+1))/Настройки!$E$10*100)</f>
        <v>0</v>
      </c>
      <c r="DV26" s="67" t="n">
        <f aca="false">IF(OR($D26=1,MONTH($B26)&lt;&gt;MONTH(StartDate),'У4 Ввод'!$D$131="",'У4 Ввод'!$E$131="",'У4 Ввод'!$D$131&gt;$B26),0,MAX(0,MIN(1,'У4 Ввод'!$E$131-NETWORKDAYS('У4 Ввод'!$D$131,$B26)+1))/Настройки!$E$10*100)</f>
        <v>0</v>
      </c>
      <c r="DW26" s="67" t="n">
        <f aca="false">IF(OR($D26=1,MONTH($B26)&lt;&gt;MONTH(StartDate),'У4 Ввод'!$D$132="",'У4 Ввод'!$E$132="",'У4 Ввод'!$D$132&gt;$B26),0,MAX(0,MIN(1,'У4 Ввод'!$E$132-NETWORKDAYS('У4 Ввод'!$D$132,$B26)+1))/Настройки!$E$10*100)</f>
        <v>0</v>
      </c>
      <c r="DX26" s="67" t="n">
        <f aca="false">IF(OR($D26=1,MONTH($B26)&lt;&gt;MONTH(StartDate),'У4 Ввод'!$D$133="",'У4 Ввод'!$E$133="",'У4 Ввод'!$D$133&gt;$B26),0,MAX(0,MIN(1,'У4 Ввод'!$E$133-NETWORKDAYS('У4 Ввод'!$D$133,$B26)+1))/Настройки!$E$10*100)</f>
        <v>0</v>
      </c>
      <c r="DY26" s="67" t="n">
        <f aca="false">IF(OR($D26=1,MONTH($B26)&lt;&gt;MONTH(StartDate),'У4 Ввод'!$D$134="",'У4 Ввод'!$E$134="",'У4 Ввод'!$D$134&gt;$B26),0,MAX(0,MIN(1,'У4 Ввод'!$E$134-NETWORKDAYS('У4 Ввод'!$D$134,$B26)+1))/Настройки!$E$10*100)</f>
        <v>0</v>
      </c>
      <c r="DZ26" s="67" t="n">
        <f aca="false">IF(OR($D26=1,MONTH($B26)&lt;&gt;MONTH(StartDate),'У4 Ввод'!$D$135="",'У4 Ввод'!$E$135="",'У4 Ввод'!$D$135&gt;$B26),0,MAX(0,MIN(1,'У4 Ввод'!$E$135-NETWORKDAYS('У4 Ввод'!$D$135,$B26)+1))/Настройки!$E$10*100)</f>
        <v>0</v>
      </c>
      <c r="EA26" s="67" t="n">
        <f aca="false">IF(OR($D26=1,MONTH($B26)&lt;&gt;MONTH(StartDate),'У4 Ввод'!$D$136="",'У4 Ввод'!$E$136="",'У4 Ввод'!$D$136&gt;$B26),0,MAX(0,MIN(1,'У4 Ввод'!$E$136-NETWORKDAYS('У4 Ввод'!$D$136,$B26)+1))/Настройки!$E$10*100)</f>
        <v>0</v>
      </c>
      <c r="EB26" s="67" t="n">
        <f aca="false">IF(OR($D26=1,MONTH($B26)&lt;&gt;MONTH(StartDate),'У4 Ввод'!$D$137="",'У4 Ввод'!$E$137="",'У4 Ввод'!$D$137&gt;$B26),0,MAX(0,MIN(1,'У4 Ввод'!$E$137-NETWORKDAYS('У4 Ввод'!$D$137,$B26)+1))/Настройки!$E$10*100)</f>
        <v>0</v>
      </c>
      <c r="EC26" s="67" t="n">
        <f aca="false">IF(OR($D26=1,MONTH($B26)&lt;&gt;MONTH(StartDate),'У4 Ввод'!$D$138="",'У4 Ввод'!$E$138="",'У4 Ввод'!$D$138&gt;$B26),0,MAX(0,MIN(1,'У4 Ввод'!$E$138-NETWORKDAYS('У4 Ввод'!$D$138,$B26)+1))/Настройки!$E$10*100)</f>
        <v>0</v>
      </c>
      <c r="ED26" s="67" t="n">
        <f aca="false">IF(OR($D26=1,MONTH($B26)&lt;&gt;MONTH(StartDate),'У4 Ввод'!$D$139="",'У4 Ввод'!$E$139="",'У4 Ввод'!$D$139&gt;$B26),0,MAX(0,MIN(1,'У4 Ввод'!$E$139-NETWORKDAYS('У4 Ввод'!$D$139,$B26)+1))/Настройки!$E$10*100)</f>
        <v>0</v>
      </c>
      <c r="EE26" s="67" t="n">
        <f aca="false">IF(OR($D26=1,MONTH($B26)&lt;&gt;MONTH(StartDate),'У4 Ввод'!$D$140="",'У4 Ввод'!$E$140="",'У4 Ввод'!$D$140&gt;$B26),0,MAX(0,MIN(1,'У4 Ввод'!$E$140-NETWORKDAYS('У4 Ввод'!$D$140,$B26)+1))/Настройки!$E$10*100)</f>
        <v>0</v>
      </c>
      <c r="EF26" s="67" t="n">
        <f aca="false">IF(OR($D26=1,MONTH($B26)&lt;&gt;MONTH(StartDate),'У4 Ввод'!$D$141="",'У4 Ввод'!$E$141="",'У4 Ввод'!$D$141&gt;$B26),0,MAX(0,MIN(1,'У4 Ввод'!$E$141-NETWORKDAYS('У4 Ввод'!$D$141,$B26)+1))/Настройки!$E$10*100)</f>
        <v>0</v>
      </c>
      <c r="EG26" s="67" t="n">
        <f aca="false">IF(OR($D26=1,MONTH($B26)&lt;&gt;MONTH(StartDate),'У4 Ввод'!$D$142="",'У4 Ввод'!$E$142="",'У4 Ввод'!$D$142&gt;$B26),0,MAX(0,MIN(1,'У4 Ввод'!$E$142-NETWORKDAYS('У4 Ввод'!$D$142,$B26)+1))/Настройки!$E$10*100)</f>
        <v>0</v>
      </c>
      <c r="EH26" s="67" t="n">
        <f aca="false">IF(OR($D26=1,MONTH($B26)&lt;&gt;MONTH(StartDate),'У4 Ввод'!$D$143="",'У4 Ввод'!$E$143="",'У4 Ввод'!$D$143&gt;$B26),0,MAX(0,MIN(1,'У4 Ввод'!$E$143-NETWORKDAYS('У4 Ввод'!$D$143,$B26)+1))/Настройки!$E$10*100)</f>
        <v>0</v>
      </c>
      <c r="EI26" s="67" t="n">
        <f aca="false">IF(OR($D26=1,MONTH($B26)&lt;&gt;MONTH(StartDate),'У4 Ввод'!$D$144="",'У4 Ввод'!$E$144="",'У4 Ввод'!$D$144&gt;$B26),0,MAX(0,MIN(1,'У4 Ввод'!$E$144-NETWORKDAYS('У4 Ввод'!$D$144,$B26)+1))/Настройки!$E$10*100)</f>
        <v>0</v>
      </c>
      <c r="EJ26" s="67" t="n">
        <f aca="false">IF(OR($D26=1,MONTH($B26)&lt;&gt;MONTH(StartDate),'У4 Ввод'!$D$145="",'У4 Ввод'!$E$145="",'У4 Ввод'!$D$145&gt;$B26),0,MAX(0,MIN(1,'У4 Ввод'!$E$145-NETWORKDAYS('У4 Ввод'!$D$145,$B26)+1))/Настройки!$E$10*100)</f>
        <v>0</v>
      </c>
      <c r="EK26" s="67" t="n">
        <f aca="false">IF(OR($D26=1,MONTH($B26)&lt;&gt;MONTH(StartDate),'У4 Ввод'!$D$146="",'У4 Ввод'!$E$146="",'У4 Ввод'!$D$146&gt;$B26),0,MAX(0,MIN(1,'У4 Ввод'!$E$146-NETWORKDAYS('У4 Ввод'!$D$146,$B26)+1))/Настройки!$E$10*100)</f>
        <v>0</v>
      </c>
      <c r="EL26" s="67" t="n">
        <f aca="false">IF(OR($D26=1,MONTH($B26)&lt;&gt;MONTH(StartDate),'У4 Ввод'!$D$147="",'У4 Ввод'!$E$147="",'У4 Ввод'!$D$147&gt;$B26),0,MAX(0,MIN(1,'У4 Ввод'!$E$147-NETWORKDAYS('У4 Ввод'!$D$147,$B26)+1))/Настройки!$E$10*100)</f>
        <v>0</v>
      </c>
      <c r="EM26" s="67" t="n">
        <f aca="false">IF(OR($D26=1,MONTH($B26)&lt;&gt;MONTH(StartDate),'У4 Ввод'!$D$148="",'У4 Ввод'!$E$148="",'У4 Ввод'!$D$148&gt;$B26),0,MAX(0,MIN(1,'У4 Ввод'!$E$148-NETWORKDAYS('У4 Ввод'!$D$148,$B26)+1))/Настройки!$E$10*100)</f>
        <v>0</v>
      </c>
      <c r="EN26" s="67" t="n">
        <f aca="false">IF(OR($D26=1,MONTH($B26)&lt;&gt;MONTH(StartDate),'У4 Ввод'!$D$149="",'У4 Ввод'!$E$149="",'У4 Ввод'!$D$149&gt;$B26),0,MAX(0,MIN(1,'У4 Ввод'!$E$149-NETWORKDAYS('У4 Ввод'!$D$149,$B26)+1))/Настройки!$E$10*100)</f>
        <v>0</v>
      </c>
      <c r="EO26" s="67" t="n">
        <f aca="false">IF(OR($D26=1,MONTH($B26)&lt;&gt;MONTH(StartDate),'У4 Ввод'!$D$150="",'У4 Ввод'!$E$150="",'У4 Ввод'!$D$150&gt;$B26),0,MAX(0,MIN(1,'У4 Ввод'!$E$150-NETWORKDAYS('У4 Ввод'!$D$150,$B26)+1))/Настройки!$E$10*100)</f>
        <v>0</v>
      </c>
      <c r="EP26" s="67" t="n">
        <f aca="false">IF(OR($D26=1,MONTH($B26)&lt;&gt;MONTH(StartDate),'У4 Ввод'!$D$151="",'У4 Ввод'!$E$151="",'У4 Ввод'!$D$151&gt;$B26),0,MAX(0,MIN(1,'У4 Ввод'!$E$151-NETWORKDAYS('У4 Ввод'!$D$151,$B26)+1))/Настройки!$E$10*100)</f>
        <v>0</v>
      </c>
      <c r="EQ26" s="67" t="n">
        <f aca="false">IF(OR($D26=1,MONTH($B26)&lt;&gt;MONTH(StartDate),'У4 Ввод'!$D$152="",'У4 Ввод'!$E$152="",'У4 Ввод'!$D$152&gt;$B26),0,MAX(0,MIN(1,'У4 Ввод'!$E$152-NETWORKDAYS('У4 Ввод'!$D$152,$B26)+1))/Настройки!$E$10*100)</f>
        <v>0</v>
      </c>
      <c r="ER26" s="67" t="n">
        <f aca="false">IF(OR($D26=1,MONTH($B26)&lt;&gt;MONTH(StartDate),'У4 Ввод'!$D$153="",'У4 Ввод'!$E$153="",'У4 Ввод'!$D$153&gt;$B26),0,MAX(0,MIN(1,'У4 Ввод'!$E$153-NETWORKDAYS('У4 Ввод'!$D$153,$B26)+1))/Настройки!$E$10*100)</f>
        <v>0</v>
      </c>
      <c r="ES26" s="67" t="n">
        <f aca="false">IF(OR($D26=1,MONTH($B26)&lt;&gt;MONTH(StartDate),'У4 Ввод'!$D$154="",'У4 Ввод'!$E$154="",'У4 Ввод'!$D$154&gt;$B26),0,MAX(0,MIN(1,'У4 Ввод'!$E$154-NETWORKDAYS('У4 Ввод'!$D$154,$B26)+1))/Настройки!$E$10*100)</f>
        <v>0</v>
      </c>
      <c r="ET26" s="67" t="n">
        <f aca="false">IF(OR($D26=1,MONTH($B26)&lt;&gt;MONTH(StartDate),'У4 Ввод'!$D$155="",'У4 Ввод'!$E$155="",'У4 Ввод'!$D$155&gt;$B26),0,MAX(0,MIN(1,'У4 Ввод'!$E$155-NETWORKDAYS('У4 Ввод'!$D$155,$B26)+1))/Настройки!$E$10*100)</f>
        <v>0</v>
      </c>
      <c r="EU26" s="67" t="n">
        <f aca="false">IF(OR($D26=1,MONTH($B26)&lt;&gt;MONTH(StartDate),'У4 Ввод'!$D$156="",'У4 Ввод'!$E$156="",'У4 Ввод'!$D$156&gt;$B26),0,MAX(0,MIN(1,'У4 Ввод'!$E$156-NETWORKDAYS('У4 Ввод'!$D$156,$B26)+1))/Настройки!$E$10*100)</f>
        <v>0</v>
      </c>
      <c r="EV26" s="67" t="n">
        <f aca="false">IF(OR($D26=1,MONTH($B26)&lt;&gt;MONTH(StartDate),'У4 Ввод'!$D$157="",'У4 Ввод'!$E$157="",'У4 Ввод'!$D$157&gt;$B26),0,MAX(0,MIN(1,'У4 Ввод'!$E$157-NETWORKDAYS('У4 Ввод'!$D$157,$B26)+1))/Настройки!$E$10*100)</f>
        <v>0</v>
      </c>
      <c r="EW26" s="67" t="n">
        <f aca="false">IF(OR($D26=1,MONTH($B26)&lt;&gt;MONTH(StartDate),'У4 Ввод'!$D$158="",'У4 Ввод'!$E$158="",'У4 Ввод'!$D$158&gt;$B26),0,MAX(0,MIN(1,'У4 Ввод'!$E$158-NETWORKDAYS('У4 Ввод'!$D$158,$B26)+1))/Настройки!$E$10*100)</f>
        <v>0</v>
      </c>
      <c r="EX26" s="67" t="n">
        <f aca="false">IF(OR($D26=1,MONTH($B26)&lt;&gt;MONTH(StartDate),'У4 Ввод'!$D$159="",'У4 Ввод'!$E$159="",'У4 Ввод'!$D$159&gt;$B26),0,MAX(0,MIN(1,'У4 Ввод'!$E$159-NETWORKDAYS('У4 Ввод'!$D$159,$B26)+1))/Настройки!$E$10*100)</f>
        <v>0</v>
      </c>
      <c r="EY26" s="67" t="n">
        <f aca="false">IF(OR($D26=1,MONTH($B26)&lt;&gt;MONTH(StartDate),'У4 Ввод'!$D$160="",'У4 Ввод'!$E$160="",'У4 Ввод'!$D$160&gt;$B26),0,MAX(0,MIN(1,'У4 Ввод'!$E$160-NETWORKDAYS('У4 Ввод'!$D$160,$B26)+1))/Настройки!$E$10*100)</f>
        <v>0</v>
      </c>
      <c r="EZ26" s="67" t="n">
        <f aca="false">IF(OR($D26=1,MONTH($B26)&lt;&gt;MONTH(StartDate),'У4 Ввод'!$D$161="",'У4 Ввод'!$E$161="",'У4 Ввод'!$D$161&gt;$B26),0,MAX(0,MIN(1,'У4 Ввод'!$E$161-NETWORKDAYS('У4 Ввод'!$D$161,$B26)+1))/Настройки!$E$10*100)</f>
        <v>0</v>
      </c>
      <c r="FA26" s="67" t="n">
        <f aca="false">IF(OR($D26=1,MONTH($B26)&lt;&gt;MONTH(StartDate),'У4 Ввод'!$D$162="",'У4 Ввод'!$E$162="",'У4 Ввод'!$D$162&gt;$B26),0,MAX(0,MIN(1,'У4 Ввод'!$E$162-NETWORKDAYS('У4 Ввод'!$D$162,$B26)+1))/Настройки!$E$10*100)</f>
        <v>0</v>
      </c>
      <c r="FB26" s="67" t="n">
        <f aca="false">IF(OR($D26=1,MONTH($B26)&lt;&gt;MONTH(StartDate),'У4 Ввод'!$D$163="",'У4 Ввод'!$E$163="",'У4 Ввод'!$D$163&gt;$B26),0,MAX(0,MIN(1,'У4 Ввод'!$E$163-NETWORKDAYS('У4 Ввод'!$D$163,$B26)+1))/Настройки!$E$10*100)</f>
        <v>0</v>
      </c>
      <c r="FC26" s="67" t="n">
        <f aca="false">IF(OR($D26=1,MONTH($B26)&lt;&gt;MONTH(StartDate),'У4 Ввод'!$D$164="",'У4 Ввод'!$E$164="",'У4 Ввод'!$D$164&gt;$B26),0,MAX(0,MIN(1,'У4 Ввод'!$E$164-NETWORKDAYS('У4 Ввод'!$D$164,$B26)+1))/Настройки!$E$10*100)</f>
        <v>0</v>
      </c>
      <c r="FD26" s="67" t="n">
        <f aca="false">IF(OR($D26=1,MONTH($B26)&lt;&gt;MONTH(StartDate),'У4 Ввод'!$D$165="",'У4 Ввод'!$E$165="",'У4 Ввод'!$D$165&gt;$B26),0,MAX(0,MIN(1,'У4 Ввод'!$E$165-NETWORKDAYS('У4 Ввод'!$D$165,$B26)+1))/Настройки!$E$10*100)</f>
        <v>0</v>
      </c>
      <c r="FE26" s="67" t="n">
        <f aca="false">IF(OR($D26=1,MONTH($B26)&lt;&gt;MONTH(StartDate),'У4 Ввод'!$D$166="",'У4 Ввод'!$E$166="",'У4 Ввод'!$D$166&gt;$B26),0,MAX(0,MIN(1,'У4 Ввод'!$E$166-NETWORKDAYS('У4 Ввод'!$D$166,$B26)+1))/Настройки!$E$10*100)</f>
        <v>0</v>
      </c>
      <c r="FF26" s="67" t="n">
        <f aca="false">IF(OR($D26=1,MONTH($B26)&lt;&gt;MONTH(StartDate),'У4 Ввод'!$D$167="",'У4 Ввод'!$E$167="",'У4 Ввод'!$D$167&gt;$B26),0,MAX(0,MIN(1,'У4 Ввод'!$E$167-NETWORKDAYS('У4 Ввод'!$D$167,$B26)+1))/Настройки!$E$10*100)</f>
        <v>0</v>
      </c>
      <c r="FG26" s="67" t="n">
        <f aca="false">IF(OR($D26=1,MONTH($B26)&lt;&gt;MONTH(StartDate),'У4 Ввод'!$D$168="",'У4 Ввод'!$E$168="",'У4 Ввод'!$D$168&gt;$B26),0,MAX(0,MIN(1,'У4 Ввод'!$E$168-NETWORKDAYS('У4 Ввод'!$D$168,$B26)+1))/Настройки!$E$10*100)</f>
        <v>0</v>
      </c>
      <c r="FH26" s="67" t="n">
        <f aca="false">IF(OR($D26=1,MONTH($B26)&lt;&gt;MONTH(StartDate),'У4 Ввод'!$D$169="",'У4 Ввод'!$E$169="",'У4 Ввод'!$D$169&gt;$B26),0,MAX(0,MIN(1,'У4 Ввод'!$E$169-NETWORKDAYS('У4 Ввод'!$D$169,$B26)+1))/Настройки!$E$10*100)</f>
        <v>0</v>
      </c>
      <c r="FI26" s="67" t="n">
        <f aca="false">IF(OR($D26=1,MONTH($B26)&lt;&gt;MONTH(StartDate),'У4 Ввод'!$D$170="",'У4 Ввод'!$E$170="",'У4 Ввод'!$D$170&gt;$B26),0,MAX(0,MIN(1,'У4 Ввод'!$E$170-NETWORKDAYS('У4 Ввод'!$D$170,$B26)+1))/Настройки!$E$10*100)</f>
        <v>0</v>
      </c>
      <c r="FJ26" s="67" t="n">
        <f aca="false">IF(OR($D26=1,MONTH($B26)&lt;&gt;MONTH(StartDate),'У4 Ввод'!$D$171="",'У4 Ввод'!$E$171="",'У4 Ввод'!$D$171&gt;$B26),0,MAX(0,MIN(1,'У4 Ввод'!$E$171-NETWORKDAYS('У4 Ввод'!$D$171,$B26)+1))/Настройки!$E$10*100)</f>
        <v>0</v>
      </c>
      <c r="FK26" s="67" t="n">
        <f aca="false">IF(OR($D26=1,MONTH($B26)&lt;&gt;MONTH(StartDate),'У4 Ввод'!$D$172="",'У4 Ввод'!$E$172="",'У4 Ввод'!$D$172&gt;$B26),0,MAX(0,MIN(1,'У4 Ввод'!$E$172-NETWORKDAYS('У4 Ввод'!$D$172,$B26)+1))/Настройки!$E$10*100)</f>
        <v>0</v>
      </c>
      <c r="FL26" s="67" t="n">
        <f aca="false">IF(OR($D26=1,MONTH($B26)&lt;&gt;MONTH(StartDate),'У4 Ввод'!$D$173="",'У4 Ввод'!$E$173="",'У4 Ввод'!$D$173&gt;$B26),0,MAX(0,MIN(1,'У4 Ввод'!$E$173-NETWORKDAYS('У4 Ввод'!$D$173,$B26)+1))/Настройки!$E$10*100)</f>
        <v>0</v>
      </c>
      <c r="FM26" s="67" t="n">
        <f aca="false">IF(OR($D26=1,MONTH($B26)&lt;&gt;MONTH(StartDate),'У4 Ввод'!$D$174="",'У4 Ввод'!$E$174="",'У4 Ввод'!$D$174&gt;$B26),0,MAX(0,MIN(1,'У4 Ввод'!$E$174-NETWORKDAYS('У4 Ввод'!$D$174,$B26)+1))/Настройки!$E$10*100)</f>
        <v>0</v>
      </c>
      <c r="FN26" s="67" t="n">
        <f aca="false">IF(OR($D26=1,MONTH($B26)&lt;&gt;MONTH(StartDate),'У4 Ввод'!$D$175="",'У4 Ввод'!$E$175="",'У4 Ввод'!$D$175&gt;$B26),0,MAX(0,MIN(1,'У4 Ввод'!$E$175-NETWORKDAYS('У4 Ввод'!$D$175,$B26)+1))/Настройки!$E$10*100)</f>
        <v>0</v>
      </c>
      <c r="FO26" s="67" t="n">
        <f aca="false">IF(OR($D26=1,MONTH($B26)&lt;&gt;MONTH(StartDate),'У4 Ввод'!$D$176="",'У4 Ввод'!$E$176="",'У4 Ввод'!$D$176&gt;$B26),0,MAX(0,MIN(1,'У4 Ввод'!$E$176-NETWORKDAYS('У4 Ввод'!$D$176,$B26)+1))/Настройки!$E$10*100)</f>
        <v>0</v>
      </c>
      <c r="FP26" s="67" t="n">
        <f aca="false">IF(OR($D26=1,MONTH($B26)&lt;&gt;MONTH(StartDate),'У4 Ввод'!$D$177="",'У4 Ввод'!$E$177="",'У4 Ввод'!$D$177&gt;$B26),0,MAX(0,MIN(1,'У4 Ввод'!$E$177-NETWORKDAYS('У4 Ввод'!$D$177,$B26)+1))/Настройки!$E$10*100)</f>
        <v>0</v>
      </c>
      <c r="FQ26" s="67" t="n">
        <f aca="false">IF(OR($D26=1,MONTH($B26)&lt;&gt;MONTH(StartDate),'У4 Ввод'!$D$178="",'У4 Ввод'!$E$178="",'У4 Ввод'!$D$178&gt;$B26),0,MAX(0,MIN(1,'У4 Ввод'!$E$178-NETWORKDAYS('У4 Ввод'!$D$178,$B26)+1))/Настройки!$E$10*100)</f>
        <v>0</v>
      </c>
      <c r="FR26" s="67" t="n">
        <f aca="false">IF(OR($D26=1,MONTH($B26)&lt;&gt;MONTH(StartDate),'У4 Ввод'!$D$179="",'У4 Ввод'!$E$179="",'У4 Ввод'!$D$179&gt;$B26),0,MAX(0,MIN(1,'У4 Ввод'!$E$179-NETWORKDAYS('У4 Ввод'!$D$179,$B26)+1))/Настройки!$E$10*100)</f>
        <v>0</v>
      </c>
      <c r="FS26" s="67" t="n">
        <f aca="false">IF(OR($D26=1,MONTH($B26)&lt;&gt;MONTH(StartDate),'У4 Ввод'!$D$180="",'У4 Ввод'!$E$180="",'У4 Ввод'!$D$180&gt;$B26),0,MAX(0,MIN(1,'У4 Ввод'!$E$180-NETWORKDAYS('У4 Ввод'!$D$180,$B26)+1))/Настройки!$E$10*100)</f>
        <v>0</v>
      </c>
      <c r="FT26" s="67" t="n">
        <f aca="false">IF(OR($D26=1,MONTH($B26)&lt;&gt;MONTH(StartDate),'У4 Ввод'!$D$181="",'У4 Ввод'!$E$181="",'У4 Ввод'!$D$181&gt;$B26),0,MAX(0,MIN(1,'У4 Ввод'!$E$181-NETWORKDAYS('У4 Ввод'!$D$181,$B26)+1))/Настройки!$E$10*100)</f>
        <v>0</v>
      </c>
      <c r="FU26" s="67" t="n">
        <f aca="false">IF(OR($D26=1,MONTH($B26)&lt;&gt;MONTH(StartDate),'У4 Ввод'!$D$182="",'У4 Ввод'!$E$182="",'У4 Ввод'!$D$182&gt;$B26),0,MAX(0,MIN(1,'У4 Ввод'!$E$182-NETWORKDAYS('У4 Ввод'!$D$182,$B26)+1))/Настройки!$E$10*100)</f>
        <v>0</v>
      </c>
      <c r="FV26" s="67" t="n">
        <f aca="false">IF(OR($D26=1,MONTH($B26)&lt;&gt;MONTH(StartDate),'У4 Ввод'!$D$183="",'У4 Ввод'!$E$183="",'У4 Ввод'!$D$183&gt;$B26),0,MAX(0,MIN(1,'У4 Ввод'!$E$183-NETWORKDAYS('У4 Ввод'!$D$183,$B26)+1))/Настройки!$E$10*100)</f>
        <v>0</v>
      </c>
      <c r="FW26" s="67" t="n">
        <f aca="false">IF(OR($D26=1,MONTH($B26)&lt;&gt;MONTH(StartDate),'У4 Ввод'!$D$184="",'У4 Ввод'!$E$184="",'У4 Ввод'!$D$184&gt;$B26),0,MAX(0,MIN(1,'У4 Ввод'!$E$184-NETWORKDAYS('У4 Ввод'!$D$184,$B26)+1))/Настройки!$E$10*100)</f>
        <v>0</v>
      </c>
      <c r="FX26" s="67" t="n">
        <f aca="false">IF(OR($D26=1,MONTH($B26)&lt;&gt;MONTH(StartDate),'У4 Ввод'!$D$185="",'У4 Ввод'!$E$185="",'У4 Ввод'!$D$185&gt;$B26),0,MAX(0,MIN(1,'У4 Ввод'!$E$185-NETWORKDAYS('У4 Ввод'!$D$185,$B26)+1))/Настройки!$E$10*100)</f>
        <v>0</v>
      </c>
      <c r="FY26" s="67" t="n">
        <f aca="false">IF(OR($D26=1,MONTH($B26)&lt;&gt;MONTH(StartDate),'У4 Ввод'!$D$186="",'У4 Ввод'!$E$186="",'У4 Ввод'!$D$186&gt;$B26),0,MAX(0,MIN(1,'У4 Ввод'!$E$186-NETWORKDAYS('У4 Ввод'!$D$186,$B26)+1))/Настройки!$E$10*100)</f>
        <v>0</v>
      </c>
      <c r="FZ26" s="67" t="n">
        <f aca="false">IF(OR($D26=1,MONTH($B26)&lt;&gt;MONTH(StartDate),'У4 Ввод'!$D$187="",'У4 Ввод'!$E$187="",'У4 Ввод'!$D$187&gt;$B26),0,MAX(0,MIN(1,'У4 Ввод'!$E$187-NETWORKDAYS('У4 Ввод'!$D$187,$B26)+1))/Настройки!$E$10*100)</f>
        <v>0</v>
      </c>
      <c r="GA26" s="67" t="n">
        <f aca="false">IF(OR($D26=1,MONTH($B26)&lt;&gt;MONTH(StartDate),'У4 Ввод'!$D$188="",'У4 Ввод'!$E$188="",'У4 Ввод'!$D$188&gt;$B26),0,MAX(0,MIN(1,'У4 Ввод'!$E$188-NETWORKDAYS('У4 Ввод'!$D$188,$B26)+1))/Настройки!$E$10*100)</f>
        <v>0</v>
      </c>
      <c r="GB26" s="67" t="n">
        <f aca="false">IF(OR($D26=1,MONTH($B26)&lt;&gt;MONTH(StartDate),'У4 Ввод'!$D$189="",'У4 Ввод'!$E$189="",'У4 Ввод'!$D$189&gt;$B26),0,MAX(0,MIN(1,'У4 Ввод'!$E$189-NETWORKDAYS('У4 Ввод'!$D$189,$B26)+1))/Настройки!$E$10*100)</f>
        <v>0</v>
      </c>
      <c r="GC26" s="67" t="n">
        <f aca="false">IF(OR($D26=1,MONTH($B26)&lt;&gt;MONTH(StartDate),'У4 Ввод'!$D$190="",'У4 Ввод'!$E$190="",'У4 Ввод'!$D$190&gt;$B26),0,MAX(0,MIN(1,'У4 Ввод'!$E$190-NETWORKDAYS('У4 Ввод'!$D$190,$B26)+1))/Настройки!$E$10*100)</f>
        <v>0</v>
      </c>
      <c r="GD26" s="67" t="n">
        <f aca="false">IF(OR($D26=1,MONTH($B26)&lt;&gt;MONTH(StartDate),'У4 Ввод'!$D$191="",'У4 Ввод'!$E$191="",'У4 Ввод'!$D$191&gt;$B26),0,MAX(0,MIN(1,'У4 Ввод'!$E$191-NETWORKDAYS('У4 Ввод'!$D$191,$B26)+1))/Настройки!$E$10*100)</f>
        <v>0</v>
      </c>
      <c r="GE26" s="67" t="n">
        <f aca="false">IF(OR($D26=1,MONTH($B26)&lt;&gt;MONTH(StartDate),'У4 Ввод'!$D$192="",'У4 Ввод'!$E$192="",'У4 Ввод'!$D$192&gt;$B26),0,MAX(0,MIN(1,'У4 Ввод'!$E$192-NETWORKDAYS('У4 Ввод'!$D$192,$B26)+1))/Настройки!$E$10*100)</f>
        <v>0</v>
      </c>
      <c r="GF26" s="67" t="n">
        <f aca="false">IF(OR($D26=1,MONTH($B26)&lt;&gt;MONTH(StartDate),'У4 Ввод'!$D$193="",'У4 Ввод'!$E$193="",'У4 Ввод'!$D$193&gt;$B26),0,MAX(0,MIN(1,'У4 Ввод'!$E$193-NETWORKDAYS('У4 Ввод'!$D$193,$B26)+1))/Настройки!$E$10*100)</f>
        <v>0</v>
      </c>
      <c r="GG26" s="67" t="n">
        <f aca="false">IF(OR($D26=1,MONTH($B26)&lt;&gt;MONTH(StartDate),'У4 Ввод'!$D$194="",'У4 Ввод'!$E$194="",'У4 Ввод'!$D$194&gt;$B26),0,MAX(0,MIN(1,'У4 Ввод'!$E$194-NETWORKDAYS('У4 Ввод'!$D$194,$B26)+1))/Настройки!$E$10*100)</f>
        <v>0</v>
      </c>
      <c r="GH26" s="67" t="n">
        <f aca="false">IF(OR($D26=1,MONTH($B26)&lt;&gt;MONTH(StartDate),'У4 Ввод'!$D$195="",'У4 Ввод'!$E$195="",'У4 Ввод'!$D$195&gt;$B26),0,MAX(0,MIN(1,'У4 Ввод'!$E$195-NETWORKDAYS('У4 Ввод'!$D$195,$B26)+1))/Настройки!$E$10*100)</f>
        <v>0</v>
      </c>
      <c r="GI26" s="67" t="n">
        <f aca="false">IF(OR($D26=1,MONTH($B26)&lt;&gt;MONTH(StartDate),'У4 Ввод'!$D$196="",'У4 Ввод'!$E$196="",'У4 Ввод'!$D$196&gt;$B26),0,MAX(0,MIN(1,'У4 Ввод'!$E$196-NETWORKDAYS('У4 Ввод'!$D$196,$B26)+1))/Настройки!$E$10*100)</f>
        <v>0</v>
      </c>
      <c r="GJ26" s="67" t="n">
        <f aca="false">IF(OR($D26=1,MONTH($B26)&lt;&gt;MONTH(StartDate),'У4 Ввод'!$D$197="",'У4 Ввод'!$E$197="",'У4 Ввод'!$D$197&gt;$B26),0,MAX(0,MIN(1,'У4 Ввод'!$E$197-NETWORKDAYS('У4 Ввод'!$D$197,$B26)+1))/Настройки!$E$10*100)</f>
        <v>0</v>
      </c>
      <c r="GK26" s="67" t="n">
        <f aca="false">IF(OR($D26=1,MONTH($B26)&lt;&gt;MONTH(StartDate),'У4 Ввод'!$D$198="",'У4 Ввод'!$E$198="",'У4 Ввод'!$D$198&gt;$B26),0,MAX(0,MIN(1,'У4 Ввод'!$E$198-NETWORKDAYS('У4 Ввод'!$D$198,$B26)+1))/Настройки!$E$10*100)</f>
        <v>0</v>
      </c>
      <c r="GL26" s="67" t="n">
        <f aca="false">IF(OR($D26=1,MONTH($B26)&lt;&gt;MONTH(StartDate),'У4 Ввод'!$D$199="",'У4 Ввод'!$E$199="",'У4 Ввод'!$D$199&gt;$B26),0,MAX(0,MIN(1,'У4 Ввод'!$E$199-NETWORKDAYS('У4 Ввод'!$D$199,$B26)+1))/Настройки!$E$10*100)</f>
        <v>0</v>
      </c>
      <c r="GM26" s="67" t="n">
        <f aca="false">IF(OR($D26=1,MONTH($B26)&lt;&gt;MONTH(StartDate),'У4 Ввод'!$D$200="",'У4 Ввод'!$E$200="",'У4 Ввод'!$D$200&gt;$B26),0,MAX(0,MIN(1,'У4 Ввод'!$E$200-NETWORKDAYS('У4 Ввод'!$D$200,$B26)+1))/Настройки!$E$10*100)</f>
        <v>0</v>
      </c>
      <c r="GN26" s="67" t="n">
        <f aca="false">IF(OR($D26=1,MONTH($B26)&lt;&gt;MONTH(StartDate),'У4 Ввод'!$D$201="",'У4 Ввод'!$E$201="",'У4 Ввод'!$D$201&gt;$B26),0,MAX(0,MIN(1,'У4 Ввод'!$E$201-NETWORKDAYS('У4 Ввод'!$D$201,$B26)+1))/Настройки!$E$10*100)</f>
        <v>0</v>
      </c>
      <c r="GO26" s="67" t="n">
        <f aca="false">IF(OR($D26=1,MONTH($B26)&lt;&gt;MONTH(StartDate),'У4 Ввод'!$D$202="",'У4 Ввод'!$E$202="",'У4 Ввод'!$D$202&gt;$B26),0,MAX(0,MIN(1,'У4 Ввод'!$E$202-NETWORKDAYS('У4 Ввод'!$D$202,$B26)+1))/Настройки!$E$10*100)</f>
        <v>0</v>
      </c>
      <c r="GP26" s="67" t="n">
        <f aca="false">IF(OR($D26=1,MONTH($B26)&lt;&gt;MONTH(StartDate),'У4 Ввод'!$D$203="",'У4 Ввод'!$E$203="",'У4 Ввод'!$D$203&gt;$B26),0,MAX(0,MIN(1,'У4 Ввод'!$E$203-NETWORKDAYS('У4 Ввод'!$D$203,$B26)+1))/Настройки!$E$10*100)</f>
        <v>0</v>
      </c>
      <c r="GQ26" s="67" t="n">
        <f aca="false">IF(OR($D26=1,MONTH($B26)&lt;&gt;MONTH(StartDate),'У4 Ввод'!$D$204="",'У4 Ввод'!$E$204="",'У4 Ввод'!$D$204&gt;$B26),0,MAX(0,MIN(1,'У4 Ввод'!$E$204-NETWORKDAYS('У4 Ввод'!$D$204,$B26)+1))/Настройки!$E$10*100)</f>
        <v>0</v>
      </c>
      <c r="GR26" s="67" t="n">
        <f aca="false">IF(OR($D26=1,MONTH($B26)&lt;&gt;MONTH(StartDate),'У4 Ввод'!$D$205="",'У4 Ввод'!$E$205="",'У4 Ввод'!$D$205&gt;$B26),0,MAX(0,MIN(1,'У4 Ввод'!$E$205-NETWORKDAYS('У4 Ввод'!$D$205,$B26)+1))/Настройки!$E$10*100)</f>
        <v>0</v>
      </c>
      <c r="GS26" s="67" t="n">
        <f aca="false">IF(OR($D26=1,MONTH($B26)&lt;&gt;MONTH(StartDate),'У4 Ввод'!$D$206="",'У4 Ввод'!$E$206="",'У4 Ввод'!$D$206&gt;$B26),0,MAX(0,MIN(1,'У4 Ввод'!$E$206-NETWORKDAYS('У4 Ввод'!$D$206,$B26)+1))/Настройки!$E$10*100)</f>
        <v>0</v>
      </c>
      <c r="GT26" s="67" t="n">
        <f aca="false">IF(OR($D26=1,MONTH($B26)&lt;&gt;MONTH(StartDate),'У4 Ввод'!$D$207="",'У4 Ввод'!$E$207="",'У4 Ввод'!$D$207&gt;$B26),0,MAX(0,MIN(1,'У4 Ввод'!$E$207-NETWORKDAYS('У4 Ввод'!$D$207,$B26)+1))/Настройки!$E$10*100)</f>
        <v>0</v>
      </c>
      <c r="GU26" s="67" t="n">
        <f aca="false">IF(OR($D26=1,MONTH($B26)&lt;&gt;MONTH(StartDate),'У4 Ввод'!$D$208="",'У4 Ввод'!$E$208="",'У4 Ввод'!$D$208&gt;$B26),0,MAX(0,MIN(1,'У4 Ввод'!$E$208-NETWORKDAYS('У4 Ввод'!$D$208,$B26)+1))/Настройки!$E$10*100)</f>
        <v>0</v>
      </c>
      <c r="GV26" s="67" t="n">
        <f aca="false">IF(OR($D26=1,MONTH($B26)&lt;&gt;MONTH(StartDate),'У4 Ввод'!$D$209="",'У4 Ввод'!$E$209="",'У4 Ввод'!$D$209&gt;$B26),0,MAX(0,MIN(1,'У4 Ввод'!$E$209-NETWORKDAYS('У4 Ввод'!$D$209,$B26)+1))/Настройки!$E$10*100)</f>
        <v>0</v>
      </c>
      <c r="GW26" s="67" t="n">
        <f aca="false">IF(OR($D26=1,MONTH($B26)&lt;&gt;MONTH(StartDate),'У4 Ввод'!$D$210="",'У4 Ввод'!$E$210="",'У4 Ввод'!$D$210&gt;$B26),0,MAX(0,MIN(1,'У4 Ввод'!$E$210-NETWORKDAYS('У4 Ввод'!$D$210,$B26)+1))/Настройки!$E$10*100)</f>
        <v>0</v>
      </c>
      <c r="GX26" s="67" t="n">
        <f aca="false">IF(OR($D26=1,MONTH($B26)&lt;&gt;MONTH(StartDate),'У4 Ввод'!$D$211="",'У4 Ввод'!$E$211="",'У4 Ввод'!$D$211&gt;$B26),0,MAX(0,MIN(1,'У4 Ввод'!$E$211-NETWORKDAYS('У4 Ввод'!$D$211,$B26)+1))/Настройки!$E$10*100)</f>
        <v>0</v>
      </c>
      <c r="GY26" s="67" t="n">
        <f aca="false">IF(OR($D26=1,MONTH($B26)&lt;&gt;MONTH(StartDate),'У4 Ввод'!$D$212="",'У4 Ввод'!$E$212="",'У4 Ввод'!$D$212&gt;$B26),0,MAX(0,MIN(1,'У4 Ввод'!$E$212-NETWORKDAYS('У4 Ввод'!$D$212,$B26)+1))/Настройки!$E$10*100)</f>
        <v>0</v>
      </c>
      <c r="GZ26" s="67" t="n">
        <f aca="false">IF(OR($D26=1,MONTH($B26)&lt;&gt;MONTH(StartDate),'У4 Ввод'!$D$213="",'У4 Ввод'!$E$213="",'У4 Ввод'!$D$213&gt;$B26),0,MAX(0,MIN(1,'У4 Ввод'!$E$213-NETWORKDAYS('У4 Ввод'!$D$213,$B26)+1))/Настройки!$E$10*100)</f>
        <v>0</v>
      </c>
      <c r="HA26" s="67" t="n">
        <f aca="false">IF(OR($D26=1,MONTH($B26)&lt;&gt;MONTH(StartDate),'У4 Ввод'!$D$214="",'У4 Ввод'!$E$214="",'У4 Ввод'!$D$214&gt;$B26),0,MAX(0,MIN(1,'У4 Ввод'!$E$214-NETWORKDAYS('У4 Ввод'!$D$214,$B26)+1))/Настройки!$E$10*100)</f>
        <v>0</v>
      </c>
      <c r="HB26" s="67" t="n">
        <f aca="false">IF(OR($D26=1,MONTH($B26)&lt;&gt;MONTH(StartDate),'У4 Ввод'!$D$215="",'У4 Ввод'!$E$215="",'У4 Ввод'!$D$215&gt;$B26),0,MAX(0,MIN(1,'У4 Ввод'!$E$215-NETWORKDAYS('У4 Ввод'!$D$215,$B26)+1))/Настройки!$E$10*100)</f>
        <v>0</v>
      </c>
      <c r="HC26" s="67" t="n">
        <f aca="false">IF(OR($D26=1,MONTH($B26)&lt;&gt;MONTH(StartDate),'У4 Ввод'!$D$216="",'У4 Ввод'!$E$216="",'У4 Ввод'!$D$216&gt;$B26),0,MAX(0,MIN(1,'У4 Ввод'!$E$216-NETWORKDAYS('У4 Ввод'!$D$216,$B26)+1))/Настройки!$E$10*100)</f>
        <v>0</v>
      </c>
      <c r="HD26" s="67" t="n">
        <f aca="false">IF(OR($D26=1,MONTH($B26)&lt;&gt;MONTH(StartDate),'У4 Ввод'!$D$217="",'У4 Ввод'!$E$217="",'У4 Ввод'!$D$217&gt;$B26),0,MAX(0,MIN(1,'У4 Ввод'!$E$217-NETWORKDAYS('У4 Ввод'!$D$217,$B26)+1))/Настройки!$E$10*100)</f>
        <v>0</v>
      </c>
      <c r="HE26" s="67" t="n">
        <f aca="false">IF(OR($D26=1,MONTH($B26)&lt;&gt;MONTH(StartDate),'У4 Ввод'!$D$218="",'У4 Ввод'!$E$218="",'У4 Ввод'!$D$218&gt;$B26),0,MAX(0,MIN(1,'У4 Ввод'!$E$218-NETWORKDAYS('У4 Ввод'!$D$218,$B26)+1))/Настройки!$E$10*100)</f>
        <v>0</v>
      </c>
      <c r="HF26" s="67" t="n">
        <f aca="false">IF(OR($D26=1,MONTH($B26)&lt;&gt;MONTH(StartDate),'У4 Ввод'!$D$219="",'У4 Ввод'!$E$219="",'У4 Ввод'!$D$219&gt;$B26),0,MAX(0,MIN(1,'У4 Ввод'!$E$219-NETWORKDAYS('У4 Ввод'!$D$219,$B26)+1))/Настройки!$E$10*100)</f>
        <v>0</v>
      </c>
      <c r="HG26" s="67" t="n">
        <f aca="false">IF(OR($D26=1,MONTH($B26)&lt;&gt;MONTH(StartDate),'У4 Ввод'!$D$220="",'У4 Ввод'!$E$220="",'У4 Ввод'!$D$220&gt;$B26),0,MAX(0,MIN(1,'У4 Ввод'!$E$220-NETWORKDAYS('У4 Ввод'!$D$220,$B26)+1))/Настройки!$E$10*100)</f>
        <v>0</v>
      </c>
      <c r="HH26" s="67" t="n">
        <f aca="false">IF(OR($D26=1,MONTH($B26)&lt;&gt;MONTH(StartDate),'У4 Ввод'!$D$221="",'У4 Ввод'!$E$221="",'У4 Ввод'!$D$221&gt;$B26),0,MAX(0,MIN(1,'У4 Ввод'!$E$221-NETWORKDAYS('У4 Ввод'!$D$221,$B26)+1))/Настройки!$E$10*100)</f>
        <v>0</v>
      </c>
      <c r="HI26" s="67" t="n">
        <f aca="false">IF(OR($D26=1,MONTH($B26)&lt;&gt;MONTH(StartDate),'У4 Ввод'!$D$222="",'У4 Ввод'!$E$222="",'У4 Ввод'!$D$222&gt;$B26),0,MAX(0,MIN(1,'У4 Ввод'!$E$222-NETWORKDAYS('У4 Ввод'!$D$222,$B26)+1))/Настройки!$E$10*100)</f>
        <v>0</v>
      </c>
      <c r="HJ26" s="67" t="n">
        <f aca="false">IF(OR($D26=1,MONTH($B26)&lt;&gt;MONTH(StartDate),'У4 Ввод'!$D$223="",'У4 Ввод'!$E$223="",'У4 Ввод'!$D$223&gt;$B26),0,MAX(0,MIN(1,'У4 Ввод'!$E$223-NETWORKDAYS('У4 Ввод'!$D$223,$B26)+1))/Настройки!$E$10*100)</f>
        <v>0</v>
      </c>
      <c r="HK26" s="67" t="n">
        <f aca="false">IF(OR($D26=1,MONTH($B26)&lt;&gt;MONTH(StartDate),'У4 Ввод'!$D$224="",'У4 Ввод'!$E$224="",'У4 Ввод'!$D$224&gt;$B26),0,MAX(0,MIN(1,'У4 Ввод'!$E$224-NETWORKDAYS('У4 Ввод'!$D$224,$B26)+1))/Настройки!$E$10*100)</f>
        <v>0</v>
      </c>
      <c r="HL26" s="67" t="n">
        <f aca="false">IF(OR($D26=1,MONTH($B26)&lt;&gt;MONTH(StartDate),'У4 Ввод'!$D$225="",'У4 Ввод'!$E$225="",'У4 Ввод'!$D$225&gt;$B26),0,MAX(0,MIN(1,'У4 Ввод'!$E$225-NETWORKDAYS('У4 Ввод'!$D$225,$B26)+1))/Настройки!$E$10*100)</f>
        <v>0</v>
      </c>
      <c r="HM26" s="67" t="n">
        <f aca="false">IF(OR($D26=1,MONTH($B26)&lt;&gt;MONTH(StartDate),'У4 Ввод'!$D$226="",'У4 Ввод'!$E$226="",'У4 Ввод'!$D$226&gt;$B26),0,MAX(0,MIN(1,'У4 Ввод'!$E$226-NETWORKDAYS('У4 Ввод'!$D$226,$B26)+1))/Настройки!$E$10*100)</f>
        <v>0</v>
      </c>
      <c r="HN26" s="67" t="n">
        <f aca="false">IF(OR($D26=1,MONTH($B26)&lt;&gt;MONTH(StartDate),'У4 Ввод'!$D$227="",'У4 Ввод'!$E$227="",'У4 Ввод'!$D$227&gt;$B26),0,MAX(0,MIN(1,'У4 Ввод'!$E$227-NETWORKDAYS('У4 Ввод'!$D$227,$B26)+1))/Настройки!$E$10*100)</f>
        <v>0</v>
      </c>
      <c r="HO26" s="67" t="n">
        <f aca="false">IF(OR($D26=1,MONTH($B26)&lt;&gt;MONTH(StartDate),'У4 Ввод'!$D$228="",'У4 Ввод'!$E$228="",'У4 Ввод'!$D$228&gt;$B26),0,MAX(0,MIN(1,'У4 Ввод'!$E$228-NETWORKDAYS('У4 Ввод'!$D$228,$B26)+1))/Настройки!$E$10*100)</f>
        <v>0</v>
      </c>
      <c r="HP26" s="67" t="n">
        <f aca="false">IF(OR($D26=1,MONTH($B26)&lt;&gt;MONTH(StartDate),'У4 Ввод'!$D$229="",'У4 Ввод'!$E$229="",'У4 Ввод'!$D$229&gt;$B26),0,MAX(0,MIN(1,'У4 Ввод'!$E$229-NETWORKDAYS('У4 Ввод'!$D$229,$B26)+1))/Настройки!$E$10*100)</f>
        <v>0</v>
      </c>
      <c r="HQ26" s="67" t="n">
        <f aca="false">IF(OR($D26=1,MONTH($B26)&lt;&gt;MONTH(StartDate),'У4 Ввод'!$D$230="",'У4 Ввод'!$E$230="",'У4 Ввод'!$D$230&gt;$B26),0,MAX(0,MIN(1,'У4 Ввод'!$E$230-NETWORKDAYS('У4 Ввод'!$D$230,$B26)+1))/Настройки!$E$10*100)</f>
        <v>0</v>
      </c>
      <c r="HR26" s="67" t="n">
        <f aca="false">IF(OR($D26=1,MONTH($B26)&lt;&gt;MONTH(StartDate),'У4 Ввод'!$D$231="",'У4 Ввод'!$E$231="",'У4 Ввод'!$D$231&gt;$B26),0,MAX(0,MIN(1,'У4 Ввод'!$E$231-NETWORKDAYS('У4 Ввод'!$D$231,$B26)+1))/Настройки!$E$10*100)</f>
        <v>0</v>
      </c>
      <c r="HS26" s="67" t="n">
        <f aca="false">IF(OR($D26=1,MONTH($B26)&lt;&gt;MONTH(StartDate),'У4 Ввод'!$D$232="",'У4 Ввод'!$E$232="",'У4 Ввод'!$D$232&gt;$B26),0,MAX(0,MIN(1,'У4 Ввод'!$E$232-NETWORKDAYS('У4 Ввод'!$D$232,$B26)+1))/Настройки!$E$10*100)</f>
        <v>0</v>
      </c>
      <c r="HT26" s="67" t="n">
        <f aca="false">IF(OR($D26=1,MONTH($B26)&lt;&gt;MONTH(StartDate),'У4 Ввод'!$D$233="",'У4 Ввод'!$E$233="",'У4 Ввод'!$D$233&gt;$B26),0,MAX(0,MIN(1,'У4 Ввод'!$E$233-NETWORKDAYS('У4 Ввод'!$D$233,$B26)+1))/Настройки!$E$10*100)</f>
        <v>0</v>
      </c>
      <c r="HU26" s="67" t="n">
        <f aca="false">IF(OR($D26=1,MONTH($B26)&lt;&gt;MONTH(StartDate),'У4 Ввод'!$D$234="",'У4 Ввод'!$E$234="",'У4 Ввод'!$D$234&gt;$B26),0,MAX(0,MIN(1,'У4 Ввод'!$E$234-NETWORKDAYS('У4 Ввод'!$D$234,$B26)+1))/Настройки!$E$10*100)</f>
        <v>0</v>
      </c>
      <c r="HV26" s="67" t="n">
        <f aca="false">IF(OR($D26=1,MONTH($B26)&lt;&gt;MONTH(StartDate),'У4 Ввод'!$D$235="",'У4 Ввод'!$E$235="",'У4 Ввод'!$D$235&gt;$B26),0,MAX(0,MIN(1,'У4 Ввод'!$E$235-NETWORKDAYS('У4 Ввод'!$D$235,$B26)+1))/Настройки!$E$10*100)</f>
        <v>0</v>
      </c>
      <c r="HW26" s="67" t="n">
        <f aca="false">IF(OR($D26=1,MONTH($B26)&lt;&gt;MONTH(StartDate),'У4 Ввод'!$D$236="",'У4 Ввод'!$E$236="",'У4 Ввод'!$D$236&gt;$B26),0,MAX(0,MIN(1,'У4 Ввод'!$E$236-NETWORKDAYS('У4 Ввод'!$D$236,$B26)+1))/Настройки!$E$10*100)</f>
        <v>0</v>
      </c>
      <c r="HX26" s="67" t="n">
        <f aca="false">IF(OR($D26=1,MONTH($B26)&lt;&gt;MONTH(StartDate),'У4 Ввод'!$D$237="",'У4 Ввод'!$E$237="",'У4 Ввод'!$D$237&gt;$B26),0,MAX(0,MIN(1,'У4 Ввод'!$E$237-NETWORKDAYS('У4 Ввод'!$D$237,$B26)+1))/Настройки!$E$10*100)</f>
        <v>0</v>
      </c>
      <c r="HY26" s="67" t="n">
        <f aca="false">IF(OR($D26=1,MONTH($B26)&lt;&gt;MONTH(StartDate),'У4 Ввод'!$D$238="",'У4 Ввод'!$E$238="",'У4 Ввод'!$D$238&gt;$B26),0,MAX(0,MIN(1,'У4 Ввод'!$E$238-NETWORKDAYS('У4 Ввод'!$D$238,$B26)+1))/Настройки!$E$10*100)</f>
        <v>0</v>
      </c>
      <c r="HZ26" s="67" t="n">
        <f aca="false">IF(OR($D26=1,MONTH($B26)&lt;&gt;MONTH(StartDate),'У4 Ввод'!$D$239="",'У4 Ввод'!$E$239="",'У4 Ввод'!$D$239&gt;$B26),0,MAX(0,MIN(1,'У4 Ввод'!$E$239-NETWORKDAYS('У4 Ввод'!$D$239,$B26)+1))/Настройки!$E$10*100)</f>
        <v>0</v>
      </c>
      <c r="IA26" s="67" t="n">
        <f aca="false">IF(OR($D26=1,MONTH($B26)&lt;&gt;MONTH(StartDate),'У4 Ввод'!$D$240="",'У4 Ввод'!$E$240="",'У4 Ввод'!$D$240&gt;$B26),0,MAX(0,MIN(1,'У4 Ввод'!$E$240-NETWORKDAYS('У4 Ввод'!$D$240,$B26)+1))/Настройки!$E$10*100)</f>
        <v>0</v>
      </c>
      <c r="IB26" s="67" t="n">
        <f aca="false">IF(OR($D26=1,MONTH($B26)&lt;&gt;MONTH(StartDate),'У4 Ввод'!$D$241="",'У4 Ввод'!$E$241="",'У4 Ввод'!$D$241&gt;$B26),0,MAX(0,MIN(1,'У4 Ввод'!$E$241-NETWORKDAYS('У4 Ввод'!$D$241,$B26)+1))/Настройки!$E$10*100)</f>
        <v>0</v>
      </c>
      <c r="IC26" s="67" t="n">
        <f aca="false">IF(OR($D26=1,MONTH($B26)&lt;&gt;MONTH(StartDate),'У4 Ввод'!$D$242="",'У4 Ввод'!$E$242="",'У4 Ввод'!$D$242&gt;$B26),0,MAX(0,MIN(1,'У4 Ввод'!$E$242-NETWORKDAYS('У4 Ввод'!$D$242,$B26)+1))/Настройки!$E$10*100)</f>
        <v>0</v>
      </c>
      <c r="ID26" s="67" t="n">
        <f aca="false">IF(OR($D26=1,MONTH($B26)&lt;&gt;MONTH(StartDate),'У4 Ввод'!$D$243="",'У4 Ввод'!$E$243="",'У4 Ввод'!$D$243&gt;$B26),0,MAX(0,MIN(1,'У4 Ввод'!$E$243-NETWORKDAYS('У4 Ввод'!$D$243,$B26)+1))/Настройки!$E$10*100)</f>
        <v>0</v>
      </c>
      <c r="IE26" s="67" t="n">
        <f aca="false">IF(OR($D26=1,MONTH($B26)&lt;&gt;MONTH(StartDate),'У4 Ввод'!$D$244="",'У4 Ввод'!$E$244="",'У4 Ввод'!$D$244&gt;$B26),0,MAX(0,MIN(1,'У4 Ввод'!$E$244-NETWORKDAYS('У4 Ввод'!$D$244,$B26)+1))/Настройки!$E$10*100)</f>
        <v>0</v>
      </c>
      <c r="IF26" s="67" t="n">
        <f aca="false">IF(OR($D26=1,MONTH($B26)&lt;&gt;MONTH(StartDate),'У4 Ввод'!$D$245="",'У4 Ввод'!$E$245="",'У4 Ввод'!$D$245&gt;$B26),0,MAX(0,MIN(1,'У4 Ввод'!$E$245-NETWORKDAYS('У4 Ввод'!$D$245,$B26)+1))/Настройки!$E$10*100)</f>
        <v>0</v>
      </c>
      <c r="IG26" s="67" t="n">
        <f aca="false">IF(OR($D26=1,MONTH($B26)&lt;&gt;MONTH(StartDate),'У4 Ввод'!$D$246="",'У4 Ввод'!$E$246="",'У4 Ввод'!$D$246&gt;$B26),0,MAX(0,MIN(1,'У4 Ввод'!$E$246-NETWORKDAYS('У4 Ввод'!$D$246,$B26)+1))/Настройки!$E$10*100)</f>
        <v>0</v>
      </c>
      <c r="IH26" s="67" t="n">
        <f aca="false">IF(OR($D26=1,MONTH($B26)&lt;&gt;MONTH(StartDate),'У4 Ввод'!$D$247="",'У4 Ввод'!$E$247="",'У4 Ввод'!$D$247&gt;$B26),0,MAX(0,MIN(1,'У4 Ввод'!$E$247-NETWORKDAYS('У4 Ввод'!$D$247,$B26)+1))/Настройки!$E$10*100)</f>
        <v>0</v>
      </c>
      <c r="II26" s="67" t="n">
        <f aca="false">IF(OR($D26=1,MONTH($B26)&lt;&gt;MONTH(StartDate),'У4 Ввод'!$D$248="",'У4 Ввод'!$E$248="",'У4 Ввод'!$D$248&gt;$B26),0,MAX(0,MIN(1,'У4 Ввод'!$E$248-NETWORKDAYS('У4 Ввод'!$D$248,$B26)+1))/Настройки!$E$10*100)</f>
        <v>0</v>
      </c>
      <c r="IJ26" s="67" t="n">
        <f aca="false">IF(OR($D26=1,MONTH($B26)&lt;&gt;MONTH(StartDate),'У4 Ввод'!$D$249="",'У4 Ввод'!$E$249="",'У4 Ввод'!$D$249&gt;$B26),0,MAX(0,MIN(1,'У4 Ввод'!$E$249-NETWORKDAYS('У4 Ввод'!$D$249,$B26)+1))/Настройки!$E$10*100)</f>
        <v>0</v>
      </c>
      <c r="IK26" s="67" t="n">
        <f aca="false">IF(OR($D26=1,MONTH($B26)&lt;&gt;MONTH(StartDate),'У4 Ввод'!$D$250="",'У4 Ввод'!$E$250="",'У4 Ввод'!$D$250&gt;$B26),0,MAX(0,MIN(1,'У4 Ввод'!$E$250-NETWORKDAYS('У4 Ввод'!$D$250,$B26)+1))/Настройки!$E$10*100)</f>
        <v>0</v>
      </c>
      <c r="IL26" s="67" t="n">
        <f aca="false">IF(OR($D26=1,MONTH($B26)&lt;&gt;MONTH(StartDate),'У4 Ввод'!$D$251="",'У4 Ввод'!$E$251="",'У4 Ввод'!$D$251&gt;$B26),0,MAX(0,MIN(1,'У4 Ввод'!$E$251-NETWORKDAYS('У4 Ввод'!$D$251,$B26)+1))/Настройки!$E$10*100)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IF(OR($D27=1,MONTH($B27)&lt;&gt;MONTH(StartDate),'У4 Ввод'!$D$12="",'У4 Ввод'!$E$12="",'У4 Ввод'!$D$12&gt;$B27),0,MAX(0,MIN(1,'У4 Ввод'!$E$12-NETWORKDAYS('У4 Ввод'!$D$12,$B27)+1))/Настройки!$E$10*100)</f>
        <v>0</v>
      </c>
      <c r="H27" s="67" t="n">
        <f aca="false">IF(OR($D27=1,MONTH($B27)&lt;&gt;MONTH(StartDate),'У4 Ввод'!$D$13="",'У4 Ввод'!$E$13="",'У4 Ввод'!$D$13&gt;$B27),0,MAX(0,MIN(1,'У4 Ввод'!$E$13-NETWORKDAYS('У4 Ввод'!$D$13,$B27)+1))/Настройки!$E$10*100)</f>
        <v>0</v>
      </c>
      <c r="I27" s="67" t="n">
        <f aca="false">IF(OR($D27=1,MONTH($B27)&lt;&gt;MONTH(StartDate),'У4 Ввод'!$D$14="",'У4 Ввод'!$E$14="",'У4 Ввод'!$D$14&gt;$B27),0,MAX(0,MIN(1,'У4 Ввод'!$E$14-NETWORKDAYS('У4 Ввод'!$D$14,$B27)+1))/Настройки!$E$10*100)</f>
        <v>0</v>
      </c>
      <c r="J27" s="67" t="n">
        <f aca="false">IF(OR($D27=1,MONTH($B27)&lt;&gt;MONTH(StartDate),'У4 Ввод'!$D$15="",'У4 Ввод'!$E$15="",'У4 Ввод'!$D$15&gt;$B27),0,MAX(0,MIN(1,'У4 Ввод'!$E$15-NETWORKDAYS('У4 Ввод'!$D$15,$B27)+1))/Настройки!$E$10*100)</f>
        <v>0</v>
      </c>
      <c r="K27" s="67" t="n">
        <f aca="false">IF(OR($D27=1,MONTH($B27)&lt;&gt;MONTH(StartDate),'У4 Ввод'!$D$16="",'У4 Ввод'!$E$16="",'У4 Ввод'!$D$16&gt;$B27),0,MAX(0,MIN(1,'У4 Ввод'!$E$16-NETWORKDAYS('У4 Ввод'!$D$16,$B27)+1))/Настройки!$E$10*100)</f>
        <v>0</v>
      </c>
      <c r="L27" s="67" t="n">
        <f aca="false">IF(OR($D27=1,MONTH($B27)&lt;&gt;MONTH(StartDate),'У4 Ввод'!$D$17="",'У4 Ввод'!$E$17="",'У4 Ввод'!$D$17&gt;$B27),0,MAX(0,MIN(1,'У4 Ввод'!$E$17-NETWORKDAYS('У4 Ввод'!$D$17,$B27)+1))/Настройки!$E$10*100)</f>
        <v>0</v>
      </c>
      <c r="M27" s="67" t="n">
        <f aca="false">IF(OR($D27=1,MONTH($B27)&lt;&gt;MONTH(StartDate),'У4 Ввод'!$D$18="",'У4 Ввод'!$E$18="",'У4 Ввод'!$D$18&gt;$B27),0,MAX(0,MIN(1,'У4 Ввод'!$E$18-NETWORKDAYS('У4 Ввод'!$D$18,$B27)+1))/Настройки!$E$10*100)</f>
        <v>0</v>
      </c>
      <c r="N27" s="67" t="n">
        <f aca="false">IF(OR($D27=1,MONTH($B27)&lt;&gt;MONTH(StartDate),'У4 Ввод'!$D$19="",'У4 Ввод'!$E$19="",'У4 Ввод'!$D$19&gt;$B27),0,MAX(0,MIN(1,'У4 Ввод'!$E$19-NETWORKDAYS('У4 Ввод'!$D$19,$B27)+1))/Настройки!$E$10*100)</f>
        <v>0</v>
      </c>
      <c r="O27" s="67" t="n">
        <f aca="false">IF(OR($D27=1,MONTH($B27)&lt;&gt;MONTH(StartDate),'У4 Ввод'!$D$20="",'У4 Ввод'!$E$20="",'У4 Ввод'!$D$20&gt;$B27),0,MAX(0,MIN(1,'У4 Ввод'!$E$20-NETWORKDAYS('У4 Ввод'!$D$20,$B27)+1))/Настройки!$E$10*100)</f>
        <v>0</v>
      </c>
      <c r="P27" s="67" t="n">
        <f aca="false">IF(OR($D27=1,MONTH($B27)&lt;&gt;MONTH(StartDate),'У4 Ввод'!$D$21="",'У4 Ввод'!$E$21="",'У4 Ввод'!$D$21&gt;$B27),0,MAX(0,MIN(1,'У4 Ввод'!$E$21-NETWORKDAYS('У4 Ввод'!$D$21,$B27)+1))/Настройки!$E$10*100)</f>
        <v>0</v>
      </c>
      <c r="Q27" s="67" t="n">
        <f aca="false">IF(OR($D27=1,MONTH($B27)&lt;&gt;MONTH(StartDate),'У4 Ввод'!$D$22="",'У4 Ввод'!$E$22="",'У4 Ввод'!$D$22&gt;$B27),0,MAX(0,MIN(1,'У4 Ввод'!$E$22-NETWORKDAYS('У4 Ввод'!$D$22,$B27)+1))/Настройки!$E$10*100)</f>
        <v>0</v>
      </c>
      <c r="R27" s="67" t="n">
        <f aca="false">IF(OR($D27=1,MONTH($B27)&lt;&gt;MONTH(StartDate),'У4 Ввод'!$D$23="",'У4 Ввод'!$E$23="",'У4 Ввод'!$D$23&gt;$B27),0,MAX(0,MIN(1,'У4 Ввод'!$E$23-NETWORKDAYS('У4 Ввод'!$D$23,$B27)+1))/Настройки!$E$10*100)</f>
        <v>0</v>
      </c>
      <c r="S27" s="67" t="n">
        <f aca="false">IF(OR($D27=1,MONTH($B27)&lt;&gt;MONTH(StartDate),'У4 Ввод'!$D$24="",'У4 Ввод'!$E$24="",'У4 Ввод'!$D$24&gt;$B27),0,MAX(0,MIN(1,'У4 Ввод'!$E$24-NETWORKDAYS('У4 Ввод'!$D$24,$B27)+1))/Настройки!$E$10*100)</f>
        <v>0</v>
      </c>
      <c r="T27" s="67" t="n">
        <f aca="false">IF(OR($D27=1,MONTH($B27)&lt;&gt;MONTH(StartDate),'У4 Ввод'!$D$25="",'У4 Ввод'!$E$25="",'У4 Ввод'!$D$25&gt;$B27),0,MAX(0,MIN(1,'У4 Ввод'!$E$25-NETWORKDAYS('У4 Ввод'!$D$25,$B27)+1))/Настройки!$E$10*100)</f>
        <v>0</v>
      </c>
      <c r="U27" s="67" t="n">
        <f aca="false">IF(OR($D27=1,MONTH($B27)&lt;&gt;MONTH(StartDate),'У4 Ввод'!$D$26="",'У4 Ввод'!$E$26="",'У4 Ввод'!$D$26&gt;$B27),0,MAX(0,MIN(1,'У4 Ввод'!$E$26-NETWORKDAYS('У4 Ввод'!$D$26,$B27)+1))/Настройки!$E$10*100)</f>
        <v>0</v>
      </c>
      <c r="V27" s="67" t="n">
        <f aca="false">IF(OR($D27=1,MONTH($B27)&lt;&gt;MONTH(StartDate),'У4 Ввод'!$D$27="",'У4 Ввод'!$E$27="",'У4 Ввод'!$D$27&gt;$B27),0,MAX(0,MIN(1,'У4 Ввод'!$E$27-NETWORKDAYS('У4 Ввод'!$D$27,$B27)+1))/Настройки!$E$10*100)</f>
        <v>0</v>
      </c>
      <c r="W27" s="67" t="n">
        <f aca="false">IF(OR($D27=1,MONTH($B27)&lt;&gt;MONTH(StartDate),'У4 Ввод'!$D$28="",'У4 Ввод'!$E$28="",'У4 Ввод'!$D$28&gt;$B27),0,MAX(0,MIN(1,'У4 Ввод'!$E$28-NETWORKDAYS('У4 Ввод'!$D$28,$B27)+1))/Настройки!$E$10*100)</f>
        <v>0</v>
      </c>
      <c r="X27" s="67" t="n">
        <f aca="false">IF(OR($D27=1,MONTH($B27)&lt;&gt;MONTH(StartDate),'У4 Ввод'!$D$29="",'У4 Ввод'!$E$29="",'У4 Ввод'!$D$29&gt;$B27),0,MAX(0,MIN(1,'У4 Ввод'!$E$29-NETWORKDAYS('У4 Ввод'!$D$29,$B27)+1))/Настройки!$E$10*100)</f>
        <v>0</v>
      </c>
      <c r="Y27" s="67" t="n">
        <f aca="false">IF(OR($D27=1,MONTH($B27)&lt;&gt;MONTH(StartDate),'У4 Ввод'!$D$30="",'У4 Ввод'!$E$30="",'У4 Ввод'!$D$30&gt;$B27),0,MAX(0,MIN(1,'У4 Ввод'!$E$30-NETWORKDAYS('У4 Ввод'!$D$30,$B27)+1))/Настройки!$E$10*100)</f>
        <v>0</v>
      </c>
      <c r="Z27" s="67" t="n">
        <f aca="false">IF(OR($D27=1,MONTH($B27)&lt;&gt;MONTH(StartDate),'У4 Ввод'!$D$31="",'У4 Ввод'!$E$31="",'У4 Ввод'!$D$31&gt;$B27),0,MAX(0,MIN(1,'У4 Ввод'!$E$31-NETWORKDAYS('У4 Ввод'!$D$31,$B27)+1))/Настройки!$E$10*100)</f>
        <v>0</v>
      </c>
      <c r="AA27" s="67" t="n">
        <f aca="false">IF(OR($D27=1,MONTH($B27)&lt;&gt;MONTH(StartDate),'У4 Ввод'!$D$32="",'У4 Ввод'!$E$32="",'У4 Ввод'!$D$32&gt;$B27),0,MAX(0,MIN(1,'У4 Ввод'!$E$32-NETWORKDAYS('У4 Ввод'!$D$32,$B27)+1))/Настройки!$E$10*100)</f>
        <v>0</v>
      </c>
      <c r="AB27" s="67" t="n">
        <f aca="false">IF(OR($D27=1,MONTH($B27)&lt;&gt;MONTH(StartDate),'У4 Ввод'!$D$33="",'У4 Ввод'!$E$33="",'У4 Ввод'!$D$33&gt;$B27),0,MAX(0,MIN(1,'У4 Ввод'!$E$33-NETWORKDAYS('У4 Ввод'!$D$33,$B27)+1))/Настройки!$E$10*100)</f>
        <v>0</v>
      </c>
      <c r="AC27" s="67" t="n">
        <f aca="false">IF(OR($D27=1,MONTH($B27)&lt;&gt;MONTH(StartDate),'У4 Ввод'!$D$34="",'У4 Ввод'!$E$34="",'У4 Ввод'!$D$34&gt;$B27),0,MAX(0,MIN(1,'У4 Ввод'!$E$34-NETWORKDAYS('У4 Ввод'!$D$34,$B27)+1))/Настройки!$E$10*100)</f>
        <v>0</v>
      </c>
      <c r="AD27" s="67" t="n">
        <f aca="false">IF(OR($D27=1,MONTH($B27)&lt;&gt;MONTH(StartDate),'У4 Ввод'!$D$35="",'У4 Ввод'!$E$35="",'У4 Ввод'!$D$35&gt;$B27),0,MAX(0,MIN(1,'У4 Ввод'!$E$35-NETWORKDAYS('У4 Ввод'!$D$35,$B27)+1))/Настройки!$E$10*100)</f>
        <v>0</v>
      </c>
      <c r="AE27" s="67" t="n">
        <f aca="false">IF(OR($D27=1,MONTH($B27)&lt;&gt;MONTH(StartDate),'У4 Ввод'!$D$36="",'У4 Ввод'!$E$36="",'У4 Ввод'!$D$36&gt;$B27),0,MAX(0,MIN(1,'У4 Ввод'!$E$36-NETWORKDAYS('У4 Ввод'!$D$36,$B27)+1))/Настройки!$E$10*100)</f>
        <v>0</v>
      </c>
      <c r="AF27" s="67" t="n">
        <f aca="false">IF(OR($D27=1,MONTH($B27)&lt;&gt;MONTH(StartDate),'У4 Ввод'!$D$37="",'У4 Ввод'!$E$37="",'У4 Ввод'!$D$37&gt;$B27),0,MAX(0,MIN(1,'У4 Ввод'!$E$37-NETWORKDAYS('У4 Ввод'!$D$37,$B27)+1))/Настройки!$E$10*100)</f>
        <v>0</v>
      </c>
      <c r="AG27" s="67" t="n">
        <f aca="false">IF(OR($D27=1,MONTH($B27)&lt;&gt;MONTH(StartDate),'У4 Ввод'!$D$38="",'У4 Ввод'!$E$38="",'У4 Ввод'!$D$38&gt;$B27),0,MAX(0,MIN(1,'У4 Ввод'!$E$38-NETWORKDAYS('У4 Ввод'!$D$38,$B27)+1))/Настройки!$E$10*100)</f>
        <v>0</v>
      </c>
      <c r="AH27" s="67" t="n">
        <f aca="false">IF(OR($D27=1,MONTH($B27)&lt;&gt;MONTH(StartDate),'У4 Ввод'!$D$39="",'У4 Ввод'!$E$39="",'У4 Ввод'!$D$39&gt;$B27),0,MAX(0,MIN(1,'У4 Ввод'!$E$39-NETWORKDAYS('У4 Ввод'!$D$39,$B27)+1))/Настройки!$E$10*100)</f>
        <v>0</v>
      </c>
      <c r="AI27" s="67" t="n">
        <f aca="false">IF(OR($D27=1,MONTH($B27)&lt;&gt;MONTH(StartDate),'У4 Ввод'!$D$40="",'У4 Ввод'!$E$40="",'У4 Ввод'!$D$40&gt;$B27),0,MAX(0,MIN(1,'У4 Ввод'!$E$40-NETWORKDAYS('У4 Ввод'!$D$40,$B27)+1))/Настройки!$E$10*100)</f>
        <v>0</v>
      </c>
      <c r="AJ27" s="67" t="n">
        <f aca="false">IF(OR($D27=1,MONTH($B27)&lt;&gt;MONTH(StartDate),'У4 Ввод'!$D$41="",'У4 Ввод'!$E$41="",'У4 Ввод'!$D$41&gt;$B27),0,MAX(0,MIN(1,'У4 Ввод'!$E$41-NETWORKDAYS('У4 Ввод'!$D$41,$B27)+1))/Настройки!$E$10*100)</f>
        <v>0</v>
      </c>
      <c r="AK27" s="67" t="n">
        <f aca="false">IF(OR($D27=1,MONTH($B27)&lt;&gt;MONTH(StartDate),'У4 Ввод'!$D$42="",'У4 Ввод'!$E$42="",'У4 Ввод'!$D$42&gt;$B27),0,MAX(0,MIN(1,'У4 Ввод'!$E$42-NETWORKDAYS('У4 Ввод'!$D$42,$B27)+1))/Настройки!$E$10*100)</f>
        <v>0</v>
      </c>
      <c r="AL27" s="67" t="n">
        <f aca="false">IF(OR($D27=1,MONTH($B27)&lt;&gt;MONTH(StartDate),'У4 Ввод'!$D$43="",'У4 Ввод'!$E$43="",'У4 Ввод'!$D$43&gt;$B27),0,MAX(0,MIN(1,'У4 Ввод'!$E$43-NETWORKDAYS('У4 Ввод'!$D$43,$B27)+1))/Настройки!$E$10*100)</f>
        <v>0</v>
      </c>
      <c r="AM27" s="67" t="n">
        <f aca="false">IF(OR($D27=1,MONTH($B27)&lt;&gt;MONTH(StartDate),'У4 Ввод'!$D$44="",'У4 Ввод'!$E$44="",'У4 Ввод'!$D$44&gt;$B27),0,MAX(0,MIN(1,'У4 Ввод'!$E$44-NETWORKDAYS('У4 Ввод'!$D$44,$B27)+1))/Настройки!$E$10*100)</f>
        <v>0</v>
      </c>
      <c r="AN27" s="67" t="n">
        <f aca="false">IF(OR($D27=1,MONTH($B27)&lt;&gt;MONTH(StartDate),'У4 Ввод'!$D$45="",'У4 Ввод'!$E$45="",'У4 Ввод'!$D$45&gt;$B27),0,MAX(0,MIN(1,'У4 Ввод'!$E$45-NETWORKDAYS('У4 Ввод'!$D$45,$B27)+1))/Настройки!$E$10*100)</f>
        <v>0</v>
      </c>
      <c r="AO27" s="67" t="n">
        <f aca="false">IF(OR($D27=1,MONTH($B27)&lt;&gt;MONTH(StartDate),'У4 Ввод'!$D$46="",'У4 Ввод'!$E$46="",'У4 Ввод'!$D$46&gt;$B27),0,MAX(0,MIN(1,'У4 Ввод'!$E$46-NETWORKDAYS('У4 Ввод'!$D$46,$B27)+1))/Настройки!$E$10*100)</f>
        <v>0</v>
      </c>
      <c r="AP27" s="67" t="n">
        <f aca="false">IF(OR($D27=1,MONTH($B27)&lt;&gt;MONTH(StartDate),'У4 Ввод'!$D$47="",'У4 Ввод'!$E$47="",'У4 Ввод'!$D$47&gt;$B27),0,MAX(0,MIN(1,'У4 Ввод'!$E$47-NETWORKDAYS('У4 Ввод'!$D$47,$B27)+1))/Настройки!$E$10*100)</f>
        <v>0</v>
      </c>
      <c r="AQ27" s="67" t="n">
        <f aca="false">IF(OR($D27=1,MONTH($B27)&lt;&gt;MONTH(StartDate),'У4 Ввод'!$D$48="",'У4 Ввод'!$E$48="",'У4 Ввод'!$D$48&gt;$B27),0,MAX(0,MIN(1,'У4 Ввод'!$E$48-NETWORKDAYS('У4 Ввод'!$D$48,$B27)+1))/Настройки!$E$10*100)</f>
        <v>0</v>
      </c>
      <c r="AR27" s="67" t="n">
        <f aca="false">IF(OR($D27=1,MONTH($B27)&lt;&gt;MONTH(StartDate),'У4 Ввод'!$D$49="",'У4 Ввод'!$E$49="",'У4 Ввод'!$D$49&gt;$B27),0,MAX(0,MIN(1,'У4 Ввод'!$E$49-NETWORKDAYS('У4 Ввод'!$D$49,$B27)+1))/Настройки!$E$10*100)</f>
        <v>0</v>
      </c>
      <c r="AS27" s="67" t="n">
        <f aca="false">IF(OR($D27=1,MONTH($B27)&lt;&gt;MONTH(StartDate),'У4 Ввод'!$D$50="",'У4 Ввод'!$E$50="",'У4 Ввод'!$D$50&gt;$B27),0,MAX(0,MIN(1,'У4 Ввод'!$E$50-NETWORKDAYS('У4 Ввод'!$D$50,$B27)+1))/Настройки!$E$10*100)</f>
        <v>0</v>
      </c>
      <c r="AT27" s="67" t="n">
        <f aca="false">IF(OR($D27=1,MONTH($B27)&lt;&gt;MONTH(StartDate),'У4 Ввод'!$D$51="",'У4 Ввод'!$E$51="",'У4 Ввод'!$D$51&gt;$B27),0,MAX(0,MIN(1,'У4 Ввод'!$E$51-NETWORKDAYS('У4 Ввод'!$D$51,$B27)+1))/Настройки!$E$10*100)</f>
        <v>0</v>
      </c>
      <c r="AU27" s="67" t="n">
        <f aca="false">IF(OR($D27=1,MONTH($B27)&lt;&gt;MONTH(StartDate),'У4 Ввод'!$D$52="",'У4 Ввод'!$E$52="",'У4 Ввод'!$D$52&gt;$B27),0,MAX(0,MIN(1,'У4 Ввод'!$E$52-NETWORKDAYS('У4 Ввод'!$D$52,$B27)+1))/Настройки!$E$10*100)</f>
        <v>0</v>
      </c>
      <c r="AV27" s="67" t="n">
        <f aca="false">IF(OR($D27=1,MONTH($B27)&lt;&gt;MONTH(StartDate),'У4 Ввод'!$D$53="",'У4 Ввод'!$E$53="",'У4 Ввод'!$D$53&gt;$B27),0,MAX(0,MIN(1,'У4 Ввод'!$E$53-NETWORKDAYS('У4 Ввод'!$D$53,$B27)+1))/Настройки!$E$10*100)</f>
        <v>0</v>
      </c>
      <c r="AW27" s="67" t="n">
        <f aca="false">IF(OR($D27=1,MONTH($B27)&lt;&gt;MONTH(StartDate),'У4 Ввод'!$D$54="",'У4 Ввод'!$E$54="",'У4 Ввод'!$D$54&gt;$B27),0,MAX(0,MIN(1,'У4 Ввод'!$E$54-NETWORKDAYS('У4 Ввод'!$D$54,$B27)+1))/Настройки!$E$10*100)</f>
        <v>0</v>
      </c>
      <c r="AX27" s="67" t="n">
        <f aca="false">IF(OR($D27=1,MONTH($B27)&lt;&gt;MONTH(StartDate),'У4 Ввод'!$D$55="",'У4 Ввод'!$E$55="",'У4 Ввод'!$D$55&gt;$B27),0,MAX(0,MIN(1,'У4 Ввод'!$E$55-NETWORKDAYS('У4 Ввод'!$D$55,$B27)+1))/Настройки!$E$10*100)</f>
        <v>0</v>
      </c>
      <c r="AY27" s="67" t="n">
        <f aca="false">IF(OR($D27=1,MONTH($B27)&lt;&gt;MONTH(StartDate),'У4 Ввод'!$D$56="",'У4 Ввод'!$E$56="",'У4 Ввод'!$D$56&gt;$B27),0,MAX(0,MIN(1,'У4 Ввод'!$E$56-NETWORKDAYS('У4 Ввод'!$D$56,$B27)+1))/Настройки!$E$10*100)</f>
        <v>0</v>
      </c>
      <c r="AZ27" s="67" t="n">
        <f aca="false">IF(OR($D27=1,MONTH($B27)&lt;&gt;MONTH(StartDate),'У4 Ввод'!$D$57="",'У4 Ввод'!$E$57="",'У4 Ввод'!$D$57&gt;$B27),0,MAX(0,MIN(1,'У4 Ввод'!$E$57-NETWORKDAYS('У4 Ввод'!$D$57,$B27)+1))/Настройки!$E$10*100)</f>
        <v>0</v>
      </c>
      <c r="BA27" s="67" t="n">
        <f aca="false">IF(OR($D27=1,MONTH($B27)&lt;&gt;MONTH(StartDate),'У4 Ввод'!$D$58="",'У4 Ввод'!$E$58="",'У4 Ввод'!$D$58&gt;$B27),0,MAX(0,MIN(1,'У4 Ввод'!$E$58-NETWORKDAYS('У4 Ввод'!$D$58,$B27)+1))/Настройки!$E$10*100)</f>
        <v>0</v>
      </c>
      <c r="BB27" s="67" t="n">
        <f aca="false">IF(OR($D27=1,MONTH($B27)&lt;&gt;MONTH(StartDate),'У4 Ввод'!$D$59="",'У4 Ввод'!$E$59="",'У4 Ввод'!$D$59&gt;$B27),0,MAX(0,MIN(1,'У4 Ввод'!$E$59-NETWORKDAYS('У4 Ввод'!$D$59,$B27)+1))/Настройки!$E$10*100)</f>
        <v>0</v>
      </c>
      <c r="BC27" s="67" t="n">
        <f aca="false">IF(OR($D27=1,MONTH($B27)&lt;&gt;MONTH(StartDate),'У4 Ввод'!$D$60="",'У4 Ввод'!$E$60="",'У4 Ввод'!$D$60&gt;$B27),0,MAX(0,MIN(1,'У4 Ввод'!$E$60-NETWORKDAYS('У4 Ввод'!$D$60,$B27)+1))/Настройки!$E$10*100)</f>
        <v>0</v>
      </c>
      <c r="BD27" s="67" t="n">
        <f aca="false">IF(OR($D27=1,MONTH($B27)&lt;&gt;MONTH(StartDate),'У4 Ввод'!$D$61="",'У4 Ввод'!$E$61="",'У4 Ввод'!$D$61&gt;$B27),0,MAX(0,MIN(1,'У4 Ввод'!$E$61-NETWORKDAYS('У4 Ввод'!$D$61,$B27)+1))/Настройки!$E$10*100)</f>
        <v>0</v>
      </c>
      <c r="BE27" s="67" t="n">
        <f aca="false">IF(OR($D27=1,MONTH($B27)&lt;&gt;MONTH(StartDate),'У4 Ввод'!$D$62="",'У4 Ввод'!$E$62="",'У4 Ввод'!$D$62&gt;$B27),0,MAX(0,MIN(1,'У4 Ввод'!$E$62-NETWORKDAYS('У4 Ввод'!$D$62,$B27)+1))/Настройки!$E$10*100)</f>
        <v>0</v>
      </c>
      <c r="BF27" s="67" t="n">
        <f aca="false">IF(OR($D27=1,MONTH($B27)&lt;&gt;MONTH(StartDate),'У4 Ввод'!$D$63="",'У4 Ввод'!$E$63="",'У4 Ввод'!$D$63&gt;$B27),0,MAX(0,MIN(1,'У4 Ввод'!$E$63-NETWORKDAYS('У4 Ввод'!$D$63,$B27)+1))/Настройки!$E$10*100)</f>
        <v>0</v>
      </c>
      <c r="BG27" s="67" t="n">
        <f aca="false">IF(OR($D27=1,MONTH($B27)&lt;&gt;MONTH(StartDate),'У4 Ввод'!$D$64="",'У4 Ввод'!$E$64="",'У4 Ввод'!$D$64&gt;$B27),0,MAX(0,MIN(1,'У4 Ввод'!$E$64-NETWORKDAYS('У4 Ввод'!$D$64,$B27)+1))/Настройки!$E$10*100)</f>
        <v>0</v>
      </c>
      <c r="BH27" s="67" t="n">
        <f aca="false">IF(OR($D27=1,MONTH($B27)&lt;&gt;MONTH(StartDate),'У4 Ввод'!$D$65="",'У4 Ввод'!$E$65="",'У4 Ввод'!$D$65&gt;$B27),0,MAX(0,MIN(1,'У4 Ввод'!$E$65-NETWORKDAYS('У4 Ввод'!$D$65,$B27)+1))/Настройки!$E$10*100)</f>
        <v>0</v>
      </c>
      <c r="BI27" s="67" t="n">
        <f aca="false">IF(OR($D27=1,MONTH($B27)&lt;&gt;MONTH(StartDate),'У4 Ввод'!$D$66="",'У4 Ввод'!$E$66="",'У4 Ввод'!$D$66&gt;$B27),0,MAX(0,MIN(1,'У4 Ввод'!$E$66-NETWORKDAYS('У4 Ввод'!$D$66,$B27)+1))/Настройки!$E$10*100)</f>
        <v>0</v>
      </c>
      <c r="BJ27" s="67" t="n">
        <f aca="false">IF(OR($D27=1,MONTH($B27)&lt;&gt;MONTH(StartDate),'У4 Ввод'!$D$67="",'У4 Ввод'!$E$67="",'У4 Ввод'!$D$67&gt;$B27),0,MAX(0,MIN(1,'У4 Ввод'!$E$67-NETWORKDAYS('У4 Ввод'!$D$67,$B27)+1))/Настройки!$E$10*100)</f>
        <v>0</v>
      </c>
      <c r="BK27" s="67" t="n">
        <f aca="false">IF(OR($D27=1,MONTH($B27)&lt;&gt;MONTH(StartDate),'У4 Ввод'!$D$68="",'У4 Ввод'!$E$68="",'У4 Ввод'!$D$68&gt;$B27),0,MAX(0,MIN(1,'У4 Ввод'!$E$68-NETWORKDAYS('У4 Ввод'!$D$68,$B27)+1))/Настройки!$E$10*100)</f>
        <v>0</v>
      </c>
      <c r="BL27" s="67" t="n">
        <f aca="false">IF(OR($D27=1,MONTH($B27)&lt;&gt;MONTH(StartDate),'У4 Ввод'!$D$69="",'У4 Ввод'!$E$69="",'У4 Ввод'!$D$69&gt;$B27),0,MAX(0,MIN(1,'У4 Ввод'!$E$69-NETWORKDAYS('У4 Ввод'!$D$69,$B27)+1))/Настройки!$E$10*100)</f>
        <v>0</v>
      </c>
      <c r="BM27" s="67" t="n">
        <f aca="false">IF(OR($D27=1,MONTH($B27)&lt;&gt;MONTH(StartDate),'У4 Ввод'!$D$70="",'У4 Ввод'!$E$70="",'У4 Ввод'!$D$70&gt;$B27),0,MAX(0,MIN(1,'У4 Ввод'!$E$70-NETWORKDAYS('У4 Ввод'!$D$70,$B27)+1))/Настройки!$E$10*100)</f>
        <v>0</v>
      </c>
      <c r="BN27" s="67" t="n">
        <f aca="false">IF(OR($D27=1,MONTH($B27)&lt;&gt;MONTH(StartDate),'У4 Ввод'!$D$71="",'У4 Ввод'!$E$71="",'У4 Ввод'!$D$71&gt;$B27),0,MAX(0,MIN(1,'У4 Ввод'!$E$71-NETWORKDAYS('У4 Ввод'!$D$71,$B27)+1))/Настройки!$E$10*100)</f>
        <v>0</v>
      </c>
      <c r="BO27" s="67" t="n">
        <f aca="false">IF(OR($D27=1,MONTH($B27)&lt;&gt;MONTH(StartDate),'У4 Ввод'!$D$72="",'У4 Ввод'!$E$72="",'У4 Ввод'!$D$72&gt;$B27),0,MAX(0,MIN(1,'У4 Ввод'!$E$72-NETWORKDAYS('У4 Ввод'!$D$72,$B27)+1))/Настройки!$E$10*100)</f>
        <v>0</v>
      </c>
      <c r="BP27" s="67" t="n">
        <f aca="false">IF(OR($D27=1,MONTH($B27)&lt;&gt;MONTH(StartDate),'У4 Ввод'!$D$73="",'У4 Ввод'!$E$73="",'У4 Ввод'!$D$73&gt;$B27),0,MAX(0,MIN(1,'У4 Ввод'!$E$73-NETWORKDAYS('У4 Ввод'!$D$73,$B27)+1))/Настройки!$E$10*100)</f>
        <v>0</v>
      </c>
      <c r="BQ27" s="67" t="n">
        <f aca="false">IF(OR($D27=1,MONTH($B27)&lt;&gt;MONTH(StartDate),'У4 Ввод'!$D$74="",'У4 Ввод'!$E$74="",'У4 Ввод'!$D$74&gt;$B27),0,MAX(0,MIN(1,'У4 Ввод'!$E$74-NETWORKDAYS('У4 Ввод'!$D$74,$B27)+1))/Настройки!$E$10*100)</f>
        <v>0</v>
      </c>
      <c r="BR27" s="67" t="n">
        <f aca="false">IF(OR($D27=1,MONTH($B27)&lt;&gt;MONTH(StartDate),'У4 Ввод'!$D$75="",'У4 Ввод'!$E$75="",'У4 Ввод'!$D$75&gt;$B27),0,MAX(0,MIN(1,'У4 Ввод'!$E$75-NETWORKDAYS('У4 Ввод'!$D$75,$B27)+1))/Настройки!$E$10*100)</f>
        <v>0</v>
      </c>
      <c r="BS27" s="67" t="n">
        <f aca="false">IF(OR($D27=1,MONTH($B27)&lt;&gt;MONTH(StartDate),'У4 Ввод'!$D$76="",'У4 Ввод'!$E$76="",'У4 Ввод'!$D$76&gt;$B27),0,MAX(0,MIN(1,'У4 Ввод'!$E$76-NETWORKDAYS('У4 Ввод'!$D$76,$B27)+1))/Настройки!$E$10*100)</f>
        <v>0</v>
      </c>
      <c r="BT27" s="67" t="n">
        <f aca="false">IF(OR($D27=1,MONTH($B27)&lt;&gt;MONTH(StartDate),'У4 Ввод'!$D$77="",'У4 Ввод'!$E$77="",'У4 Ввод'!$D$77&gt;$B27),0,MAX(0,MIN(1,'У4 Ввод'!$E$77-NETWORKDAYS('У4 Ввод'!$D$77,$B27)+1))/Настройки!$E$10*100)</f>
        <v>0</v>
      </c>
      <c r="BU27" s="67" t="n">
        <f aca="false">IF(OR($D27=1,MONTH($B27)&lt;&gt;MONTH(StartDate),'У4 Ввод'!$D$78="",'У4 Ввод'!$E$78="",'У4 Ввод'!$D$78&gt;$B27),0,MAX(0,MIN(1,'У4 Ввод'!$E$78-NETWORKDAYS('У4 Ввод'!$D$78,$B27)+1))/Настройки!$E$10*100)</f>
        <v>0</v>
      </c>
      <c r="BV27" s="67" t="n">
        <f aca="false">IF(OR($D27=1,MONTH($B27)&lt;&gt;MONTH(StartDate),'У4 Ввод'!$D$79="",'У4 Ввод'!$E$79="",'У4 Ввод'!$D$79&gt;$B27),0,MAX(0,MIN(1,'У4 Ввод'!$E$79-NETWORKDAYS('У4 Ввод'!$D$79,$B27)+1))/Настройки!$E$10*100)</f>
        <v>0</v>
      </c>
      <c r="BW27" s="67" t="n">
        <f aca="false">IF(OR($D27=1,MONTH($B27)&lt;&gt;MONTH(StartDate),'У4 Ввод'!$D$80="",'У4 Ввод'!$E$80="",'У4 Ввод'!$D$80&gt;$B27),0,MAX(0,MIN(1,'У4 Ввод'!$E$80-NETWORKDAYS('У4 Ввод'!$D$80,$B27)+1))/Настройки!$E$10*100)</f>
        <v>0</v>
      </c>
      <c r="BX27" s="67" t="n">
        <f aca="false">IF(OR($D27=1,MONTH($B27)&lt;&gt;MONTH(StartDate),'У4 Ввод'!$D$81="",'У4 Ввод'!$E$81="",'У4 Ввод'!$D$81&gt;$B27),0,MAX(0,MIN(1,'У4 Ввод'!$E$81-NETWORKDAYS('У4 Ввод'!$D$81,$B27)+1))/Настройки!$E$10*100)</f>
        <v>0</v>
      </c>
      <c r="BY27" s="67" t="n">
        <f aca="false">IF(OR($D27=1,MONTH($B27)&lt;&gt;MONTH(StartDate),'У4 Ввод'!$D$82="",'У4 Ввод'!$E$82="",'У4 Ввод'!$D$82&gt;$B27),0,MAX(0,MIN(1,'У4 Ввод'!$E$82-NETWORKDAYS('У4 Ввод'!$D$82,$B27)+1))/Настройки!$E$10*100)</f>
        <v>0</v>
      </c>
      <c r="BZ27" s="67" t="n">
        <f aca="false">IF(OR($D27=1,MONTH($B27)&lt;&gt;MONTH(StartDate),'У4 Ввод'!$D$83="",'У4 Ввод'!$E$83="",'У4 Ввод'!$D$83&gt;$B27),0,MAX(0,MIN(1,'У4 Ввод'!$E$83-NETWORKDAYS('У4 Ввод'!$D$83,$B27)+1))/Настройки!$E$10*100)</f>
        <v>0</v>
      </c>
      <c r="CA27" s="67" t="n">
        <f aca="false">IF(OR($D27=1,MONTH($B27)&lt;&gt;MONTH(StartDate),'У4 Ввод'!$D$84="",'У4 Ввод'!$E$84="",'У4 Ввод'!$D$84&gt;$B27),0,MAX(0,MIN(1,'У4 Ввод'!$E$84-NETWORKDAYS('У4 Ввод'!$D$84,$B27)+1))/Настройки!$E$10*100)</f>
        <v>0</v>
      </c>
      <c r="CB27" s="67" t="n">
        <f aca="false">IF(OR($D27=1,MONTH($B27)&lt;&gt;MONTH(StartDate),'У4 Ввод'!$D$85="",'У4 Ввод'!$E$85="",'У4 Ввод'!$D$85&gt;$B27),0,MAX(0,MIN(1,'У4 Ввод'!$E$85-NETWORKDAYS('У4 Ввод'!$D$85,$B27)+1))/Настройки!$E$10*100)</f>
        <v>0</v>
      </c>
      <c r="CC27" s="67" t="n">
        <f aca="false">IF(OR($D27=1,MONTH($B27)&lt;&gt;MONTH(StartDate),'У4 Ввод'!$D$86="",'У4 Ввод'!$E$86="",'У4 Ввод'!$D$86&gt;$B27),0,MAX(0,MIN(1,'У4 Ввод'!$E$86-NETWORKDAYS('У4 Ввод'!$D$86,$B27)+1))/Настройки!$E$10*100)</f>
        <v>0</v>
      </c>
      <c r="CD27" s="67" t="n">
        <f aca="false">IF(OR($D27=1,MONTH($B27)&lt;&gt;MONTH(StartDate),'У4 Ввод'!$D$87="",'У4 Ввод'!$E$87="",'У4 Ввод'!$D$87&gt;$B27),0,MAX(0,MIN(1,'У4 Ввод'!$E$87-NETWORKDAYS('У4 Ввод'!$D$87,$B27)+1))/Настройки!$E$10*100)</f>
        <v>0</v>
      </c>
      <c r="CE27" s="67" t="n">
        <f aca="false">IF(OR($D27=1,MONTH($B27)&lt;&gt;MONTH(StartDate),'У4 Ввод'!$D$88="",'У4 Ввод'!$E$88="",'У4 Ввод'!$D$88&gt;$B27),0,MAX(0,MIN(1,'У4 Ввод'!$E$88-NETWORKDAYS('У4 Ввод'!$D$88,$B27)+1))/Настройки!$E$10*100)</f>
        <v>0</v>
      </c>
      <c r="CF27" s="67" t="n">
        <f aca="false">IF(OR($D27=1,MONTH($B27)&lt;&gt;MONTH(StartDate),'У4 Ввод'!$D$89="",'У4 Ввод'!$E$89="",'У4 Ввод'!$D$89&gt;$B27),0,MAX(0,MIN(1,'У4 Ввод'!$E$89-NETWORKDAYS('У4 Ввод'!$D$89,$B27)+1))/Настройки!$E$10*100)</f>
        <v>0</v>
      </c>
      <c r="CG27" s="67" t="n">
        <f aca="false">IF(OR($D27=1,MONTH($B27)&lt;&gt;MONTH(StartDate),'У4 Ввод'!$D$90="",'У4 Ввод'!$E$90="",'У4 Ввод'!$D$90&gt;$B27),0,MAX(0,MIN(1,'У4 Ввод'!$E$90-NETWORKDAYS('У4 Ввод'!$D$90,$B27)+1))/Настройки!$E$10*100)</f>
        <v>0</v>
      </c>
      <c r="CH27" s="67" t="n">
        <f aca="false">IF(OR($D27=1,MONTH($B27)&lt;&gt;MONTH(StartDate),'У4 Ввод'!$D$91="",'У4 Ввод'!$E$91="",'У4 Ввод'!$D$91&gt;$B27),0,MAX(0,MIN(1,'У4 Ввод'!$E$91-NETWORKDAYS('У4 Ввод'!$D$91,$B27)+1))/Настройки!$E$10*100)</f>
        <v>0</v>
      </c>
      <c r="CI27" s="67" t="n">
        <f aca="false">IF(OR($D27=1,MONTH($B27)&lt;&gt;MONTH(StartDate),'У4 Ввод'!$D$92="",'У4 Ввод'!$E$92="",'У4 Ввод'!$D$92&gt;$B27),0,MAX(0,MIN(1,'У4 Ввод'!$E$92-NETWORKDAYS('У4 Ввод'!$D$92,$B27)+1))/Настройки!$E$10*100)</f>
        <v>0</v>
      </c>
      <c r="CJ27" s="67" t="n">
        <f aca="false">IF(OR($D27=1,MONTH($B27)&lt;&gt;MONTH(StartDate),'У4 Ввод'!$D$93="",'У4 Ввод'!$E$93="",'У4 Ввод'!$D$93&gt;$B27),0,MAX(0,MIN(1,'У4 Ввод'!$E$93-NETWORKDAYS('У4 Ввод'!$D$93,$B27)+1))/Настройки!$E$10*100)</f>
        <v>0</v>
      </c>
      <c r="CK27" s="67" t="n">
        <f aca="false">IF(OR($D27=1,MONTH($B27)&lt;&gt;MONTH(StartDate),'У4 Ввод'!$D$94="",'У4 Ввод'!$E$94="",'У4 Ввод'!$D$94&gt;$B27),0,MAX(0,MIN(1,'У4 Ввод'!$E$94-NETWORKDAYS('У4 Ввод'!$D$94,$B27)+1))/Настройки!$E$10*100)</f>
        <v>0</v>
      </c>
      <c r="CL27" s="67" t="n">
        <f aca="false">IF(OR($D27=1,MONTH($B27)&lt;&gt;MONTH(StartDate),'У4 Ввод'!$D$95="",'У4 Ввод'!$E$95="",'У4 Ввод'!$D$95&gt;$B27),0,MAX(0,MIN(1,'У4 Ввод'!$E$95-NETWORKDAYS('У4 Ввод'!$D$95,$B27)+1))/Настройки!$E$10*100)</f>
        <v>0</v>
      </c>
      <c r="CM27" s="67" t="n">
        <f aca="false">IF(OR($D27=1,MONTH($B27)&lt;&gt;MONTH(StartDate),'У4 Ввод'!$D$96="",'У4 Ввод'!$E$96="",'У4 Ввод'!$D$96&gt;$B27),0,MAX(0,MIN(1,'У4 Ввод'!$E$96-NETWORKDAYS('У4 Ввод'!$D$96,$B27)+1))/Настройки!$E$10*100)</f>
        <v>0</v>
      </c>
      <c r="CN27" s="67" t="n">
        <f aca="false">IF(OR($D27=1,MONTH($B27)&lt;&gt;MONTH(StartDate),'У4 Ввод'!$D$97="",'У4 Ввод'!$E$97="",'У4 Ввод'!$D$97&gt;$B27),0,MAX(0,MIN(1,'У4 Ввод'!$E$97-NETWORKDAYS('У4 Ввод'!$D$97,$B27)+1))/Настройки!$E$10*100)</f>
        <v>0</v>
      </c>
      <c r="CO27" s="67" t="n">
        <f aca="false">IF(OR($D27=1,MONTH($B27)&lt;&gt;MONTH(StartDate),'У4 Ввод'!$D$98="",'У4 Ввод'!$E$98="",'У4 Ввод'!$D$98&gt;$B27),0,MAX(0,MIN(1,'У4 Ввод'!$E$98-NETWORKDAYS('У4 Ввод'!$D$98,$B27)+1))/Настройки!$E$10*100)</f>
        <v>0</v>
      </c>
      <c r="CP27" s="67" t="n">
        <f aca="false">IF(OR($D27=1,MONTH($B27)&lt;&gt;MONTH(StartDate),'У4 Ввод'!$D$99="",'У4 Ввод'!$E$99="",'У4 Ввод'!$D$99&gt;$B27),0,MAX(0,MIN(1,'У4 Ввод'!$E$99-NETWORKDAYS('У4 Ввод'!$D$99,$B27)+1))/Настройки!$E$10*100)</f>
        <v>0</v>
      </c>
      <c r="CQ27" s="67" t="n">
        <f aca="false">IF(OR($D27=1,MONTH($B27)&lt;&gt;MONTH(StartDate),'У4 Ввод'!$D$100="",'У4 Ввод'!$E$100="",'У4 Ввод'!$D$100&gt;$B27),0,MAX(0,MIN(1,'У4 Ввод'!$E$100-NETWORKDAYS('У4 Ввод'!$D$100,$B27)+1))/Настройки!$E$10*100)</f>
        <v>0</v>
      </c>
      <c r="CR27" s="67" t="n">
        <f aca="false">IF(OR($D27=1,MONTH($B27)&lt;&gt;MONTH(StartDate),'У4 Ввод'!$D$101="",'У4 Ввод'!$E$101="",'У4 Ввод'!$D$101&gt;$B27),0,MAX(0,MIN(1,'У4 Ввод'!$E$101-NETWORKDAYS('У4 Ввод'!$D$101,$B27)+1))/Настройки!$E$10*100)</f>
        <v>0</v>
      </c>
      <c r="CS27" s="67" t="n">
        <f aca="false">IF(OR($D27=1,MONTH($B27)&lt;&gt;MONTH(StartDate),'У4 Ввод'!$D$102="",'У4 Ввод'!$E$102="",'У4 Ввод'!$D$102&gt;$B27),0,MAX(0,MIN(1,'У4 Ввод'!$E$102-NETWORKDAYS('У4 Ввод'!$D$102,$B27)+1))/Настройки!$E$10*100)</f>
        <v>0</v>
      </c>
      <c r="CT27" s="67" t="n">
        <f aca="false">IF(OR($D27=1,MONTH($B27)&lt;&gt;MONTH(StartDate),'У4 Ввод'!$D$103="",'У4 Ввод'!$E$103="",'У4 Ввод'!$D$103&gt;$B27),0,MAX(0,MIN(1,'У4 Ввод'!$E$103-NETWORKDAYS('У4 Ввод'!$D$103,$B27)+1))/Настройки!$E$10*100)</f>
        <v>0</v>
      </c>
      <c r="CU27" s="67" t="n">
        <f aca="false">IF(OR($D27=1,MONTH($B27)&lt;&gt;MONTH(StartDate),'У4 Ввод'!$D$104="",'У4 Ввод'!$E$104="",'У4 Ввод'!$D$104&gt;$B27),0,MAX(0,MIN(1,'У4 Ввод'!$E$104-NETWORKDAYS('У4 Ввод'!$D$104,$B27)+1))/Настройки!$E$10*100)</f>
        <v>0</v>
      </c>
      <c r="CV27" s="67" t="n">
        <f aca="false">IF(OR($D27=1,MONTH($B27)&lt;&gt;MONTH(StartDate),'У4 Ввод'!$D$105="",'У4 Ввод'!$E$105="",'У4 Ввод'!$D$105&gt;$B27),0,MAX(0,MIN(1,'У4 Ввод'!$E$105-NETWORKDAYS('У4 Ввод'!$D$105,$B27)+1))/Настройки!$E$10*100)</f>
        <v>0</v>
      </c>
      <c r="CW27" s="67" t="n">
        <f aca="false">IF(OR($D27=1,MONTH($B27)&lt;&gt;MONTH(StartDate),'У4 Ввод'!$D$106="",'У4 Ввод'!$E$106="",'У4 Ввод'!$D$106&gt;$B27),0,MAX(0,MIN(1,'У4 Ввод'!$E$106-NETWORKDAYS('У4 Ввод'!$D$106,$B27)+1))/Настройки!$E$10*100)</f>
        <v>0</v>
      </c>
      <c r="CX27" s="67" t="n">
        <f aca="false">IF(OR($D27=1,MONTH($B27)&lt;&gt;MONTH(StartDate),'У4 Ввод'!$D$107="",'У4 Ввод'!$E$107="",'У4 Ввод'!$D$107&gt;$B27),0,MAX(0,MIN(1,'У4 Ввод'!$E$107-NETWORKDAYS('У4 Ввод'!$D$107,$B27)+1))/Настройки!$E$10*100)</f>
        <v>0</v>
      </c>
      <c r="CY27" s="67" t="n">
        <f aca="false">IF(OR($D27=1,MONTH($B27)&lt;&gt;MONTH(StartDate),'У4 Ввод'!$D$108="",'У4 Ввод'!$E$108="",'У4 Ввод'!$D$108&gt;$B27),0,MAX(0,MIN(1,'У4 Ввод'!$E$108-NETWORKDAYS('У4 Ввод'!$D$108,$B27)+1))/Настройки!$E$10*100)</f>
        <v>0</v>
      </c>
      <c r="CZ27" s="67" t="n">
        <f aca="false">IF(OR($D27=1,MONTH($B27)&lt;&gt;MONTH(StartDate),'У4 Ввод'!$D$109="",'У4 Ввод'!$E$109="",'У4 Ввод'!$D$109&gt;$B27),0,MAX(0,MIN(1,'У4 Ввод'!$E$109-NETWORKDAYS('У4 Ввод'!$D$109,$B27)+1))/Настройки!$E$10*100)</f>
        <v>0</v>
      </c>
      <c r="DA27" s="67" t="n">
        <f aca="false">IF(OR($D27=1,MONTH($B27)&lt;&gt;MONTH(StartDate),'У4 Ввод'!$D$110="",'У4 Ввод'!$E$110="",'У4 Ввод'!$D$110&gt;$B27),0,MAX(0,MIN(1,'У4 Ввод'!$E$110-NETWORKDAYS('У4 Ввод'!$D$110,$B27)+1))/Настройки!$E$10*100)</f>
        <v>0</v>
      </c>
      <c r="DB27" s="67" t="n">
        <f aca="false">IF(OR($D27=1,MONTH($B27)&lt;&gt;MONTH(StartDate),'У4 Ввод'!$D$111="",'У4 Ввод'!$E$111="",'У4 Ввод'!$D$111&gt;$B27),0,MAX(0,MIN(1,'У4 Ввод'!$E$111-NETWORKDAYS('У4 Ввод'!$D$111,$B27)+1))/Настройки!$E$10*100)</f>
        <v>0</v>
      </c>
      <c r="DC27" s="67" t="n">
        <f aca="false">IF(OR($D27=1,MONTH($B27)&lt;&gt;MONTH(StartDate),'У4 Ввод'!$D$112="",'У4 Ввод'!$E$112="",'У4 Ввод'!$D$112&gt;$B27),0,MAX(0,MIN(1,'У4 Ввод'!$E$112-NETWORKDAYS('У4 Ввод'!$D$112,$B27)+1))/Настройки!$E$10*100)</f>
        <v>0</v>
      </c>
      <c r="DD27" s="67" t="n">
        <f aca="false">IF(OR($D27=1,MONTH($B27)&lt;&gt;MONTH(StartDate),'У4 Ввод'!$D$113="",'У4 Ввод'!$E$113="",'У4 Ввод'!$D$113&gt;$B27),0,MAX(0,MIN(1,'У4 Ввод'!$E$113-NETWORKDAYS('У4 Ввод'!$D$113,$B27)+1))/Настройки!$E$10*100)</f>
        <v>0</v>
      </c>
      <c r="DE27" s="67" t="n">
        <f aca="false">IF(OR($D27=1,MONTH($B27)&lt;&gt;MONTH(StartDate),'У4 Ввод'!$D$114="",'У4 Ввод'!$E$114="",'У4 Ввод'!$D$114&gt;$B27),0,MAX(0,MIN(1,'У4 Ввод'!$E$114-NETWORKDAYS('У4 Ввод'!$D$114,$B27)+1))/Настройки!$E$10*100)</f>
        <v>0</v>
      </c>
      <c r="DF27" s="67" t="n">
        <f aca="false">IF(OR($D27=1,MONTH($B27)&lt;&gt;MONTH(StartDate),'У4 Ввод'!$D$115="",'У4 Ввод'!$E$115="",'У4 Ввод'!$D$115&gt;$B27),0,MAX(0,MIN(1,'У4 Ввод'!$E$115-NETWORKDAYS('У4 Ввод'!$D$115,$B27)+1))/Настройки!$E$10*100)</f>
        <v>0</v>
      </c>
      <c r="DG27" s="67" t="n">
        <f aca="false">IF(OR($D27=1,MONTH($B27)&lt;&gt;MONTH(StartDate),'У4 Ввод'!$D$116="",'У4 Ввод'!$E$116="",'У4 Ввод'!$D$116&gt;$B27),0,MAX(0,MIN(1,'У4 Ввод'!$E$116-NETWORKDAYS('У4 Ввод'!$D$116,$B27)+1))/Настройки!$E$10*100)</f>
        <v>0</v>
      </c>
      <c r="DH27" s="67" t="n">
        <f aca="false">IF(OR($D27=1,MONTH($B27)&lt;&gt;MONTH(StartDate),'У4 Ввод'!$D$117="",'У4 Ввод'!$E$117="",'У4 Ввод'!$D$117&gt;$B27),0,MAX(0,MIN(1,'У4 Ввод'!$E$117-NETWORKDAYS('У4 Ввод'!$D$117,$B27)+1))/Настройки!$E$10*100)</f>
        <v>0</v>
      </c>
      <c r="DI27" s="67" t="n">
        <f aca="false">IF(OR($D27=1,MONTH($B27)&lt;&gt;MONTH(StartDate),'У4 Ввод'!$D$118="",'У4 Ввод'!$E$118="",'У4 Ввод'!$D$118&gt;$B27),0,MAX(0,MIN(1,'У4 Ввод'!$E$118-NETWORKDAYS('У4 Ввод'!$D$118,$B27)+1))/Настройки!$E$10*100)</f>
        <v>0</v>
      </c>
      <c r="DJ27" s="67" t="n">
        <f aca="false">IF(OR($D27=1,MONTH($B27)&lt;&gt;MONTH(StartDate),'У4 Ввод'!$D$119="",'У4 Ввод'!$E$119="",'У4 Ввод'!$D$119&gt;$B27),0,MAX(0,MIN(1,'У4 Ввод'!$E$119-NETWORKDAYS('У4 Ввод'!$D$119,$B27)+1))/Настройки!$E$10*100)</f>
        <v>0</v>
      </c>
      <c r="DK27" s="67" t="n">
        <f aca="false">IF(OR($D27=1,MONTH($B27)&lt;&gt;MONTH(StartDate),'У4 Ввод'!$D$120="",'У4 Ввод'!$E$120="",'У4 Ввод'!$D$120&gt;$B27),0,MAX(0,MIN(1,'У4 Ввод'!$E$120-NETWORKDAYS('У4 Ввод'!$D$120,$B27)+1))/Настройки!$E$10*100)</f>
        <v>0</v>
      </c>
      <c r="DL27" s="67" t="n">
        <f aca="false">IF(OR($D27=1,MONTH($B27)&lt;&gt;MONTH(StartDate),'У4 Ввод'!$D$121="",'У4 Ввод'!$E$121="",'У4 Ввод'!$D$121&gt;$B27),0,MAX(0,MIN(1,'У4 Ввод'!$E$121-NETWORKDAYS('У4 Ввод'!$D$121,$B27)+1))/Настройки!$E$10*100)</f>
        <v>0</v>
      </c>
      <c r="DM27" s="67" t="n">
        <f aca="false">IF(OR($D27=1,MONTH($B27)&lt;&gt;MONTH(StartDate),'У4 Ввод'!$D$122="",'У4 Ввод'!$E$122="",'У4 Ввод'!$D$122&gt;$B27),0,MAX(0,MIN(1,'У4 Ввод'!$E$122-NETWORKDAYS('У4 Ввод'!$D$122,$B27)+1))/Настройки!$E$10*100)</f>
        <v>0</v>
      </c>
      <c r="DN27" s="67" t="n">
        <f aca="false">IF(OR($D27=1,MONTH($B27)&lt;&gt;MONTH(StartDate),'У4 Ввод'!$D$123="",'У4 Ввод'!$E$123="",'У4 Ввод'!$D$123&gt;$B27),0,MAX(0,MIN(1,'У4 Ввод'!$E$123-NETWORKDAYS('У4 Ввод'!$D$123,$B27)+1))/Настройки!$E$10*100)</f>
        <v>0</v>
      </c>
      <c r="DO27" s="67" t="n">
        <f aca="false">IF(OR($D27=1,MONTH($B27)&lt;&gt;MONTH(StartDate),'У4 Ввод'!$D$124="",'У4 Ввод'!$E$124="",'У4 Ввод'!$D$124&gt;$B27),0,MAX(0,MIN(1,'У4 Ввод'!$E$124-NETWORKDAYS('У4 Ввод'!$D$124,$B27)+1))/Настройки!$E$10*100)</f>
        <v>0</v>
      </c>
      <c r="DP27" s="67" t="n">
        <f aca="false">IF(OR($D27=1,MONTH($B27)&lt;&gt;MONTH(StartDate),'У4 Ввод'!$D$125="",'У4 Ввод'!$E$125="",'У4 Ввод'!$D$125&gt;$B27),0,MAX(0,MIN(1,'У4 Ввод'!$E$125-NETWORKDAYS('У4 Ввод'!$D$125,$B27)+1))/Настройки!$E$10*100)</f>
        <v>0</v>
      </c>
      <c r="DQ27" s="67" t="n">
        <f aca="false">IF(OR($D27=1,MONTH($B27)&lt;&gt;MONTH(StartDate),'У4 Ввод'!$D$126="",'У4 Ввод'!$E$126="",'У4 Ввод'!$D$126&gt;$B27),0,MAX(0,MIN(1,'У4 Ввод'!$E$126-NETWORKDAYS('У4 Ввод'!$D$126,$B27)+1))/Настройки!$E$10*100)</f>
        <v>0</v>
      </c>
      <c r="DR27" s="67" t="n">
        <f aca="false">IF(OR($D27=1,MONTH($B27)&lt;&gt;MONTH(StartDate),'У4 Ввод'!$D$127="",'У4 Ввод'!$E$127="",'У4 Ввод'!$D$127&gt;$B27),0,MAX(0,MIN(1,'У4 Ввод'!$E$127-NETWORKDAYS('У4 Ввод'!$D$127,$B27)+1))/Настройки!$E$10*100)</f>
        <v>0</v>
      </c>
      <c r="DS27" s="67" t="n">
        <f aca="false">IF(OR($D27=1,MONTH($B27)&lt;&gt;MONTH(StartDate),'У4 Ввод'!$D$128="",'У4 Ввод'!$E$128="",'У4 Ввод'!$D$128&gt;$B27),0,MAX(0,MIN(1,'У4 Ввод'!$E$128-NETWORKDAYS('У4 Ввод'!$D$128,$B27)+1))/Настройки!$E$10*100)</f>
        <v>0</v>
      </c>
      <c r="DT27" s="67" t="n">
        <f aca="false">IF(OR($D27=1,MONTH($B27)&lt;&gt;MONTH(StartDate),'У4 Ввод'!$D$129="",'У4 Ввод'!$E$129="",'У4 Ввод'!$D$129&gt;$B27),0,MAX(0,MIN(1,'У4 Ввод'!$E$129-NETWORKDAYS('У4 Ввод'!$D$129,$B27)+1))/Настройки!$E$10*100)</f>
        <v>0</v>
      </c>
      <c r="DU27" s="67" t="n">
        <f aca="false">IF(OR($D27=1,MONTH($B27)&lt;&gt;MONTH(StartDate),'У4 Ввод'!$D$130="",'У4 Ввод'!$E$130="",'У4 Ввод'!$D$130&gt;$B27),0,MAX(0,MIN(1,'У4 Ввод'!$E$130-NETWORKDAYS('У4 Ввод'!$D$130,$B27)+1))/Настройки!$E$10*100)</f>
        <v>0</v>
      </c>
      <c r="DV27" s="67" t="n">
        <f aca="false">IF(OR($D27=1,MONTH($B27)&lt;&gt;MONTH(StartDate),'У4 Ввод'!$D$131="",'У4 Ввод'!$E$131="",'У4 Ввод'!$D$131&gt;$B27),0,MAX(0,MIN(1,'У4 Ввод'!$E$131-NETWORKDAYS('У4 Ввод'!$D$131,$B27)+1))/Настройки!$E$10*100)</f>
        <v>0</v>
      </c>
      <c r="DW27" s="67" t="n">
        <f aca="false">IF(OR($D27=1,MONTH($B27)&lt;&gt;MONTH(StartDate),'У4 Ввод'!$D$132="",'У4 Ввод'!$E$132="",'У4 Ввод'!$D$132&gt;$B27),0,MAX(0,MIN(1,'У4 Ввод'!$E$132-NETWORKDAYS('У4 Ввод'!$D$132,$B27)+1))/Настройки!$E$10*100)</f>
        <v>0</v>
      </c>
      <c r="DX27" s="67" t="n">
        <f aca="false">IF(OR($D27=1,MONTH($B27)&lt;&gt;MONTH(StartDate),'У4 Ввод'!$D$133="",'У4 Ввод'!$E$133="",'У4 Ввод'!$D$133&gt;$B27),0,MAX(0,MIN(1,'У4 Ввод'!$E$133-NETWORKDAYS('У4 Ввод'!$D$133,$B27)+1))/Настройки!$E$10*100)</f>
        <v>0</v>
      </c>
      <c r="DY27" s="67" t="n">
        <f aca="false">IF(OR($D27=1,MONTH($B27)&lt;&gt;MONTH(StartDate),'У4 Ввод'!$D$134="",'У4 Ввод'!$E$134="",'У4 Ввод'!$D$134&gt;$B27),0,MAX(0,MIN(1,'У4 Ввод'!$E$134-NETWORKDAYS('У4 Ввод'!$D$134,$B27)+1))/Настройки!$E$10*100)</f>
        <v>0</v>
      </c>
      <c r="DZ27" s="67" t="n">
        <f aca="false">IF(OR($D27=1,MONTH($B27)&lt;&gt;MONTH(StartDate),'У4 Ввод'!$D$135="",'У4 Ввод'!$E$135="",'У4 Ввод'!$D$135&gt;$B27),0,MAX(0,MIN(1,'У4 Ввод'!$E$135-NETWORKDAYS('У4 Ввод'!$D$135,$B27)+1))/Настройки!$E$10*100)</f>
        <v>0</v>
      </c>
      <c r="EA27" s="67" t="n">
        <f aca="false">IF(OR($D27=1,MONTH($B27)&lt;&gt;MONTH(StartDate),'У4 Ввод'!$D$136="",'У4 Ввод'!$E$136="",'У4 Ввод'!$D$136&gt;$B27),0,MAX(0,MIN(1,'У4 Ввод'!$E$136-NETWORKDAYS('У4 Ввод'!$D$136,$B27)+1))/Настройки!$E$10*100)</f>
        <v>0</v>
      </c>
      <c r="EB27" s="67" t="n">
        <f aca="false">IF(OR($D27=1,MONTH($B27)&lt;&gt;MONTH(StartDate),'У4 Ввод'!$D$137="",'У4 Ввод'!$E$137="",'У4 Ввод'!$D$137&gt;$B27),0,MAX(0,MIN(1,'У4 Ввод'!$E$137-NETWORKDAYS('У4 Ввод'!$D$137,$B27)+1))/Настройки!$E$10*100)</f>
        <v>0</v>
      </c>
      <c r="EC27" s="67" t="n">
        <f aca="false">IF(OR($D27=1,MONTH($B27)&lt;&gt;MONTH(StartDate),'У4 Ввод'!$D$138="",'У4 Ввод'!$E$138="",'У4 Ввод'!$D$138&gt;$B27),0,MAX(0,MIN(1,'У4 Ввод'!$E$138-NETWORKDAYS('У4 Ввод'!$D$138,$B27)+1))/Настройки!$E$10*100)</f>
        <v>0</v>
      </c>
      <c r="ED27" s="67" t="n">
        <f aca="false">IF(OR($D27=1,MONTH($B27)&lt;&gt;MONTH(StartDate),'У4 Ввод'!$D$139="",'У4 Ввод'!$E$139="",'У4 Ввод'!$D$139&gt;$B27),0,MAX(0,MIN(1,'У4 Ввод'!$E$139-NETWORKDAYS('У4 Ввод'!$D$139,$B27)+1))/Настройки!$E$10*100)</f>
        <v>0</v>
      </c>
      <c r="EE27" s="67" t="n">
        <f aca="false">IF(OR($D27=1,MONTH($B27)&lt;&gt;MONTH(StartDate),'У4 Ввод'!$D$140="",'У4 Ввод'!$E$140="",'У4 Ввод'!$D$140&gt;$B27),0,MAX(0,MIN(1,'У4 Ввод'!$E$140-NETWORKDAYS('У4 Ввод'!$D$140,$B27)+1))/Настройки!$E$10*100)</f>
        <v>0</v>
      </c>
      <c r="EF27" s="67" t="n">
        <f aca="false">IF(OR($D27=1,MONTH($B27)&lt;&gt;MONTH(StartDate),'У4 Ввод'!$D$141="",'У4 Ввод'!$E$141="",'У4 Ввод'!$D$141&gt;$B27),0,MAX(0,MIN(1,'У4 Ввод'!$E$141-NETWORKDAYS('У4 Ввод'!$D$141,$B27)+1))/Настройки!$E$10*100)</f>
        <v>0</v>
      </c>
      <c r="EG27" s="67" t="n">
        <f aca="false">IF(OR($D27=1,MONTH($B27)&lt;&gt;MONTH(StartDate),'У4 Ввод'!$D$142="",'У4 Ввод'!$E$142="",'У4 Ввод'!$D$142&gt;$B27),0,MAX(0,MIN(1,'У4 Ввод'!$E$142-NETWORKDAYS('У4 Ввод'!$D$142,$B27)+1))/Настройки!$E$10*100)</f>
        <v>0</v>
      </c>
      <c r="EH27" s="67" t="n">
        <f aca="false">IF(OR($D27=1,MONTH($B27)&lt;&gt;MONTH(StartDate),'У4 Ввод'!$D$143="",'У4 Ввод'!$E$143="",'У4 Ввод'!$D$143&gt;$B27),0,MAX(0,MIN(1,'У4 Ввод'!$E$143-NETWORKDAYS('У4 Ввод'!$D$143,$B27)+1))/Настройки!$E$10*100)</f>
        <v>0</v>
      </c>
      <c r="EI27" s="67" t="n">
        <f aca="false">IF(OR($D27=1,MONTH($B27)&lt;&gt;MONTH(StartDate),'У4 Ввод'!$D$144="",'У4 Ввод'!$E$144="",'У4 Ввод'!$D$144&gt;$B27),0,MAX(0,MIN(1,'У4 Ввод'!$E$144-NETWORKDAYS('У4 Ввод'!$D$144,$B27)+1))/Настройки!$E$10*100)</f>
        <v>0</v>
      </c>
      <c r="EJ27" s="67" t="n">
        <f aca="false">IF(OR($D27=1,MONTH($B27)&lt;&gt;MONTH(StartDate),'У4 Ввод'!$D$145="",'У4 Ввод'!$E$145="",'У4 Ввод'!$D$145&gt;$B27),0,MAX(0,MIN(1,'У4 Ввод'!$E$145-NETWORKDAYS('У4 Ввод'!$D$145,$B27)+1))/Настройки!$E$10*100)</f>
        <v>0</v>
      </c>
      <c r="EK27" s="67" t="n">
        <f aca="false">IF(OR($D27=1,MONTH($B27)&lt;&gt;MONTH(StartDate),'У4 Ввод'!$D$146="",'У4 Ввод'!$E$146="",'У4 Ввод'!$D$146&gt;$B27),0,MAX(0,MIN(1,'У4 Ввод'!$E$146-NETWORKDAYS('У4 Ввод'!$D$146,$B27)+1))/Настройки!$E$10*100)</f>
        <v>0</v>
      </c>
      <c r="EL27" s="67" t="n">
        <f aca="false">IF(OR($D27=1,MONTH($B27)&lt;&gt;MONTH(StartDate),'У4 Ввод'!$D$147="",'У4 Ввод'!$E$147="",'У4 Ввод'!$D$147&gt;$B27),0,MAX(0,MIN(1,'У4 Ввод'!$E$147-NETWORKDAYS('У4 Ввод'!$D$147,$B27)+1))/Настройки!$E$10*100)</f>
        <v>0</v>
      </c>
      <c r="EM27" s="67" t="n">
        <f aca="false">IF(OR($D27=1,MONTH($B27)&lt;&gt;MONTH(StartDate),'У4 Ввод'!$D$148="",'У4 Ввод'!$E$148="",'У4 Ввод'!$D$148&gt;$B27),0,MAX(0,MIN(1,'У4 Ввод'!$E$148-NETWORKDAYS('У4 Ввод'!$D$148,$B27)+1))/Настройки!$E$10*100)</f>
        <v>0</v>
      </c>
      <c r="EN27" s="67" t="n">
        <f aca="false">IF(OR($D27=1,MONTH($B27)&lt;&gt;MONTH(StartDate),'У4 Ввод'!$D$149="",'У4 Ввод'!$E$149="",'У4 Ввод'!$D$149&gt;$B27),0,MAX(0,MIN(1,'У4 Ввод'!$E$149-NETWORKDAYS('У4 Ввод'!$D$149,$B27)+1))/Настройки!$E$10*100)</f>
        <v>0</v>
      </c>
      <c r="EO27" s="67" t="n">
        <f aca="false">IF(OR($D27=1,MONTH($B27)&lt;&gt;MONTH(StartDate),'У4 Ввод'!$D$150="",'У4 Ввод'!$E$150="",'У4 Ввод'!$D$150&gt;$B27),0,MAX(0,MIN(1,'У4 Ввод'!$E$150-NETWORKDAYS('У4 Ввод'!$D$150,$B27)+1))/Настройки!$E$10*100)</f>
        <v>0</v>
      </c>
      <c r="EP27" s="67" t="n">
        <f aca="false">IF(OR($D27=1,MONTH($B27)&lt;&gt;MONTH(StartDate),'У4 Ввод'!$D$151="",'У4 Ввод'!$E$151="",'У4 Ввод'!$D$151&gt;$B27),0,MAX(0,MIN(1,'У4 Ввод'!$E$151-NETWORKDAYS('У4 Ввод'!$D$151,$B27)+1))/Настройки!$E$10*100)</f>
        <v>0</v>
      </c>
      <c r="EQ27" s="67" t="n">
        <f aca="false">IF(OR($D27=1,MONTH($B27)&lt;&gt;MONTH(StartDate),'У4 Ввод'!$D$152="",'У4 Ввод'!$E$152="",'У4 Ввод'!$D$152&gt;$B27),0,MAX(0,MIN(1,'У4 Ввод'!$E$152-NETWORKDAYS('У4 Ввод'!$D$152,$B27)+1))/Настройки!$E$10*100)</f>
        <v>0</v>
      </c>
      <c r="ER27" s="67" t="n">
        <f aca="false">IF(OR($D27=1,MONTH($B27)&lt;&gt;MONTH(StartDate),'У4 Ввод'!$D$153="",'У4 Ввод'!$E$153="",'У4 Ввод'!$D$153&gt;$B27),0,MAX(0,MIN(1,'У4 Ввод'!$E$153-NETWORKDAYS('У4 Ввод'!$D$153,$B27)+1))/Настройки!$E$10*100)</f>
        <v>0</v>
      </c>
      <c r="ES27" s="67" t="n">
        <f aca="false">IF(OR($D27=1,MONTH($B27)&lt;&gt;MONTH(StartDate),'У4 Ввод'!$D$154="",'У4 Ввод'!$E$154="",'У4 Ввод'!$D$154&gt;$B27),0,MAX(0,MIN(1,'У4 Ввод'!$E$154-NETWORKDAYS('У4 Ввод'!$D$154,$B27)+1))/Настройки!$E$10*100)</f>
        <v>0</v>
      </c>
      <c r="ET27" s="67" t="n">
        <f aca="false">IF(OR($D27=1,MONTH($B27)&lt;&gt;MONTH(StartDate),'У4 Ввод'!$D$155="",'У4 Ввод'!$E$155="",'У4 Ввод'!$D$155&gt;$B27),0,MAX(0,MIN(1,'У4 Ввод'!$E$155-NETWORKDAYS('У4 Ввод'!$D$155,$B27)+1))/Настройки!$E$10*100)</f>
        <v>0</v>
      </c>
      <c r="EU27" s="67" t="n">
        <f aca="false">IF(OR($D27=1,MONTH($B27)&lt;&gt;MONTH(StartDate),'У4 Ввод'!$D$156="",'У4 Ввод'!$E$156="",'У4 Ввод'!$D$156&gt;$B27),0,MAX(0,MIN(1,'У4 Ввод'!$E$156-NETWORKDAYS('У4 Ввод'!$D$156,$B27)+1))/Настройки!$E$10*100)</f>
        <v>0</v>
      </c>
      <c r="EV27" s="67" t="n">
        <f aca="false">IF(OR($D27=1,MONTH($B27)&lt;&gt;MONTH(StartDate),'У4 Ввод'!$D$157="",'У4 Ввод'!$E$157="",'У4 Ввод'!$D$157&gt;$B27),0,MAX(0,MIN(1,'У4 Ввод'!$E$157-NETWORKDAYS('У4 Ввод'!$D$157,$B27)+1))/Настройки!$E$10*100)</f>
        <v>0</v>
      </c>
      <c r="EW27" s="67" t="n">
        <f aca="false">IF(OR($D27=1,MONTH($B27)&lt;&gt;MONTH(StartDate),'У4 Ввод'!$D$158="",'У4 Ввод'!$E$158="",'У4 Ввод'!$D$158&gt;$B27),0,MAX(0,MIN(1,'У4 Ввод'!$E$158-NETWORKDAYS('У4 Ввод'!$D$158,$B27)+1))/Настройки!$E$10*100)</f>
        <v>0</v>
      </c>
      <c r="EX27" s="67" t="n">
        <f aca="false">IF(OR($D27=1,MONTH($B27)&lt;&gt;MONTH(StartDate),'У4 Ввод'!$D$159="",'У4 Ввод'!$E$159="",'У4 Ввод'!$D$159&gt;$B27),0,MAX(0,MIN(1,'У4 Ввод'!$E$159-NETWORKDAYS('У4 Ввод'!$D$159,$B27)+1))/Настройки!$E$10*100)</f>
        <v>0</v>
      </c>
      <c r="EY27" s="67" t="n">
        <f aca="false">IF(OR($D27=1,MONTH($B27)&lt;&gt;MONTH(StartDate),'У4 Ввод'!$D$160="",'У4 Ввод'!$E$160="",'У4 Ввод'!$D$160&gt;$B27),0,MAX(0,MIN(1,'У4 Ввод'!$E$160-NETWORKDAYS('У4 Ввод'!$D$160,$B27)+1))/Настройки!$E$10*100)</f>
        <v>0</v>
      </c>
      <c r="EZ27" s="67" t="n">
        <f aca="false">IF(OR($D27=1,MONTH($B27)&lt;&gt;MONTH(StartDate),'У4 Ввод'!$D$161="",'У4 Ввод'!$E$161="",'У4 Ввод'!$D$161&gt;$B27),0,MAX(0,MIN(1,'У4 Ввод'!$E$161-NETWORKDAYS('У4 Ввод'!$D$161,$B27)+1))/Настройки!$E$10*100)</f>
        <v>0</v>
      </c>
      <c r="FA27" s="67" t="n">
        <f aca="false">IF(OR($D27=1,MONTH($B27)&lt;&gt;MONTH(StartDate),'У4 Ввод'!$D$162="",'У4 Ввод'!$E$162="",'У4 Ввод'!$D$162&gt;$B27),0,MAX(0,MIN(1,'У4 Ввод'!$E$162-NETWORKDAYS('У4 Ввод'!$D$162,$B27)+1))/Настройки!$E$10*100)</f>
        <v>0</v>
      </c>
      <c r="FB27" s="67" t="n">
        <f aca="false">IF(OR($D27=1,MONTH($B27)&lt;&gt;MONTH(StartDate),'У4 Ввод'!$D$163="",'У4 Ввод'!$E$163="",'У4 Ввод'!$D$163&gt;$B27),0,MAX(0,MIN(1,'У4 Ввод'!$E$163-NETWORKDAYS('У4 Ввод'!$D$163,$B27)+1))/Настройки!$E$10*100)</f>
        <v>0</v>
      </c>
      <c r="FC27" s="67" t="n">
        <f aca="false">IF(OR($D27=1,MONTH($B27)&lt;&gt;MONTH(StartDate),'У4 Ввод'!$D$164="",'У4 Ввод'!$E$164="",'У4 Ввод'!$D$164&gt;$B27),0,MAX(0,MIN(1,'У4 Ввод'!$E$164-NETWORKDAYS('У4 Ввод'!$D$164,$B27)+1))/Настройки!$E$10*100)</f>
        <v>0</v>
      </c>
      <c r="FD27" s="67" t="n">
        <f aca="false">IF(OR($D27=1,MONTH($B27)&lt;&gt;MONTH(StartDate),'У4 Ввод'!$D$165="",'У4 Ввод'!$E$165="",'У4 Ввод'!$D$165&gt;$B27),0,MAX(0,MIN(1,'У4 Ввод'!$E$165-NETWORKDAYS('У4 Ввод'!$D$165,$B27)+1))/Настройки!$E$10*100)</f>
        <v>0</v>
      </c>
      <c r="FE27" s="67" t="n">
        <f aca="false">IF(OR($D27=1,MONTH($B27)&lt;&gt;MONTH(StartDate),'У4 Ввод'!$D$166="",'У4 Ввод'!$E$166="",'У4 Ввод'!$D$166&gt;$B27),0,MAX(0,MIN(1,'У4 Ввод'!$E$166-NETWORKDAYS('У4 Ввод'!$D$166,$B27)+1))/Настройки!$E$10*100)</f>
        <v>0</v>
      </c>
      <c r="FF27" s="67" t="n">
        <f aca="false">IF(OR($D27=1,MONTH($B27)&lt;&gt;MONTH(StartDate),'У4 Ввод'!$D$167="",'У4 Ввод'!$E$167="",'У4 Ввод'!$D$167&gt;$B27),0,MAX(0,MIN(1,'У4 Ввод'!$E$167-NETWORKDAYS('У4 Ввод'!$D$167,$B27)+1))/Настройки!$E$10*100)</f>
        <v>0</v>
      </c>
      <c r="FG27" s="67" t="n">
        <f aca="false">IF(OR($D27=1,MONTH($B27)&lt;&gt;MONTH(StartDate),'У4 Ввод'!$D$168="",'У4 Ввод'!$E$168="",'У4 Ввод'!$D$168&gt;$B27),0,MAX(0,MIN(1,'У4 Ввод'!$E$168-NETWORKDAYS('У4 Ввод'!$D$168,$B27)+1))/Настройки!$E$10*100)</f>
        <v>0</v>
      </c>
      <c r="FH27" s="67" t="n">
        <f aca="false">IF(OR($D27=1,MONTH($B27)&lt;&gt;MONTH(StartDate),'У4 Ввод'!$D$169="",'У4 Ввод'!$E$169="",'У4 Ввод'!$D$169&gt;$B27),0,MAX(0,MIN(1,'У4 Ввод'!$E$169-NETWORKDAYS('У4 Ввод'!$D$169,$B27)+1))/Настройки!$E$10*100)</f>
        <v>0</v>
      </c>
      <c r="FI27" s="67" t="n">
        <f aca="false">IF(OR($D27=1,MONTH($B27)&lt;&gt;MONTH(StartDate),'У4 Ввод'!$D$170="",'У4 Ввод'!$E$170="",'У4 Ввод'!$D$170&gt;$B27),0,MAX(0,MIN(1,'У4 Ввод'!$E$170-NETWORKDAYS('У4 Ввод'!$D$170,$B27)+1))/Настройки!$E$10*100)</f>
        <v>0</v>
      </c>
      <c r="FJ27" s="67" t="n">
        <f aca="false">IF(OR($D27=1,MONTH($B27)&lt;&gt;MONTH(StartDate),'У4 Ввод'!$D$171="",'У4 Ввод'!$E$171="",'У4 Ввод'!$D$171&gt;$B27),0,MAX(0,MIN(1,'У4 Ввод'!$E$171-NETWORKDAYS('У4 Ввод'!$D$171,$B27)+1))/Настройки!$E$10*100)</f>
        <v>0</v>
      </c>
      <c r="FK27" s="67" t="n">
        <f aca="false">IF(OR($D27=1,MONTH($B27)&lt;&gt;MONTH(StartDate),'У4 Ввод'!$D$172="",'У4 Ввод'!$E$172="",'У4 Ввод'!$D$172&gt;$B27),0,MAX(0,MIN(1,'У4 Ввод'!$E$172-NETWORKDAYS('У4 Ввод'!$D$172,$B27)+1))/Настройки!$E$10*100)</f>
        <v>0</v>
      </c>
      <c r="FL27" s="67" t="n">
        <f aca="false">IF(OR($D27=1,MONTH($B27)&lt;&gt;MONTH(StartDate),'У4 Ввод'!$D$173="",'У4 Ввод'!$E$173="",'У4 Ввод'!$D$173&gt;$B27),0,MAX(0,MIN(1,'У4 Ввод'!$E$173-NETWORKDAYS('У4 Ввод'!$D$173,$B27)+1))/Настройки!$E$10*100)</f>
        <v>0</v>
      </c>
      <c r="FM27" s="67" t="n">
        <f aca="false">IF(OR($D27=1,MONTH($B27)&lt;&gt;MONTH(StartDate),'У4 Ввод'!$D$174="",'У4 Ввод'!$E$174="",'У4 Ввод'!$D$174&gt;$B27),0,MAX(0,MIN(1,'У4 Ввод'!$E$174-NETWORKDAYS('У4 Ввод'!$D$174,$B27)+1))/Настройки!$E$10*100)</f>
        <v>0</v>
      </c>
      <c r="FN27" s="67" t="n">
        <f aca="false">IF(OR($D27=1,MONTH($B27)&lt;&gt;MONTH(StartDate),'У4 Ввод'!$D$175="",'У4 Ввод'!$E$175="",'У4 Ввод'!$D$175&gt;$B27),0,MAX(0,MIN(1,'У4 Ввод'!$E$175-NETWORKDAYS('У4 Ввод'!$D$175,$B27)+1))/Настройки!$E$10*100)</f>
        <v>0</v>
      </c>
      <c r="FO27" s="67" t="n">
        <f aca="false">IF(OR($D27=1,MONTH($B27)&lt;&gt;MONTH(StartDate),'У4 Ввод'!$D$176="",'У4 Ввод'!$E$176="",'У4 Ввод'!$D$176&gt;$B27),0,MAX(0,MIN(1,'У4 Ввод'!$E$176-NETWORKDAYS('У4 Ввод'!$D$176,$B27)+1))/Настройки!$E$10*100)</f>
        <v>0</v>
      </c>
      <c r="FP27" s="67" t="n">
        <f aca="false">IF(OR($D27=1,MONTH($B27)&lt;&gt;MONTH(StartDate),'У4 Ввод'!$D$177="",'У4 Ввод'!$E$177="",'У4 Ввод'!$D$177&gt;$B27),0,MAX(0,MIN(1,'У4 Ввод'!$E$177-NETWORKDAYS('У4 Ввод'!$D$177,$B27)+1))/Настройки!$E$10*100)</f>
        <v>0</v>
      </c>
      <c r="FQ27" s="67" t="n">
        <f aca="false">IF(OR($D27=1,MONTH($B27)&lt;&gt;MONTH(StartDate),'У4 Ввод'!$D$178="",'У4 Ввод'!$E$178="",'У4 Ввод'!$D$178&gt;$B27),0,MAX(0,MIN(1,'У4 Ввод'!$E$178-NETWORKDAYS('У4 Ввод'!$D$178,$B27)+1))/Настройки!$E$10*100)</f>
        <v>0</v>
      </c>
      <c r="FR27" s="67" t="n">
        <f aca="false">IF(OR($D27=1,MONTH($B27)&lt;&gt;MONTH(StartDate),'У4 Ввод'!$D$179="",'У4 Ввод'!$E$179="",'У4 Ввод'!$D$179&gt;$B27),0,MAX(0,MIN(1,'У4 Ввод'!$E$179-NETWORKDAYS('У4 Ввод'!$D$179,$B27)+1))/Настройки!$E$10*100)</f>
        <v>0</v>
      </c>
      <c r="FS27" s="67" t="n">
        <f aca="false">IF(OR($D27=1,MONTH($B27)&lt;&gt;MONTH(StartDate),'У4 Ввод'!$D$180="",'У4 Ввод'!$E$180="",'У4 Ввод'!$D$180&gt;$B27),0,MAX(0,MIN(1,'У4 Ввод'!$E$180-NETWORKDAYS('У4 Ввод'!$D$180,$B27)+1))/Настройки!$E$10*100)</f>
        <v>0</v>
      </c>
      <c r="FT27" s="67" t="n">
        <f aca="false">IF(OR($D27=1,MONTH($B27)&lt;&gt;MONTH(StartDate),'У4 Ввод'!$D$181="",'У4 Ввод'!$E$181="",'У4 Ввод'!$D$181&gt;$B27),0,MAX(0,MIN(1,'У4 Ввод'!$E$181-NETWORKDAYS('У4 Ввод'!$D$181,$B27)+1))/Настройки!$E$10*100)</f>
        <v>0</v>
      </c>
      <c r="FU27" s="67" t="n">
        <f aca="false">IF(OR($D27=1,MONTH($B27)&lt;&gt;MONTH(StartDate),'У4 Ввод'!$D$182="",'У4 Ввод'!$E$182="",'У4 Ввод'!$D$182&gt;$B27),0,MAX(0,MIN(1,'У4 Ввод'!$E$182-NETWORKDAYS('У4 Ввод'!$D$182,$B27)+1))/Настройки!$E$10*100)</f>
        <v>0</v>
      </c>
      <c r="FV27" s="67" t="n">
        <f aca="false">IF(OR($D27=1,MONTH($B27)&lt;&gt;MONTH(StartDate),'У4 Ввод'!$D$183="",'У4 Ввод'!$E$183="",'У4 Ввод'!$D$183&gt;$B27),0,MAX(0,MIN(1,'У4 Ввод'!$E$183-NETWORKDAYS('У4 Ввод'!$D$183,$B27)+1))/Настройки!$E$10*100)</f>
        <v>0</v>
      </c>
      <c r="FW27" s="67" t="n">
        <f aca="false">IF(OR($D27=1,MONTH($B27)&lt;&gt;MONTH(StartDate),'У4 Ввод'!$D$184="",'У4 Ввод'!$E$184="",'У4 Ввод'!$D$184&gt;$B27),0,MAX(0,MIN(1,'У4 Ввод'!$E$184-NETWORKDAYS('У4 Ввод'!$D$184,$B27)+1))/Настройки!$E$10*100)</f>
        <v>0</v>
      </c>
      <c r="FX27" s="67" t="n">
        <f aca="false">IF(OR($D27=1,MONTH($B27)&lt;&gt;MONTH(StartDate),'У4 Ввод'!$D$185="",'У4 Ввод'!$E$185="",'У4 Ввод'!$D$185&gt;$B27),0,MAX(0,MIN(1,'У4 Ввод'!$E$185-NETWORKDAYS('У4 Ввод'!$D$185,$B27)+1))/Настройки!$E$10*100)</f>
        <v>0</v>
      </c>
      <c r="FY27" s="67" t="n">
        <f aca="false">IF(OR($D27=1,MONTH($B27)&lt;&gt;MONTH(StartDate),'У4 Ввод'!$D$186="",'У4 Ввод'!$E$186="",'У4 Ввод'!$D$186&gt;$B27),0,MAX(0,MIN(1,'У4 Ввод'!$E$186-NETWORKDAYS('У4 Ввод'!$D$186,$B27)+1))/Настройки!$E$10*100)</f>
        <v>0</v>
      </c>
      <c r="FZ27" s="67" t="n">
        <f aca="false">IF(OR($D27=1,MONTH($B27)&lt;&gt;MONTH(StartDate),'У4 Ввод'!$D$187="",'У4 Ввод'!$E$187="",'У4 Ввод'!$D$187&gt;$B27),0,MAX(0,MIN(1,'У4 Ввод'!$E$187-NETWORKDAYS('У4 Ввод'!$D$187,$B27)+1))/Настройки!$E$10*100)</f>
        <v>0</v>
      </c>
      <c r="GA27" s="67" t="n">
        <f aca="false">IF(OR($D27=1,MONTH($B27)&lt;&gt;MONTH(StartDate),'У4 Ввод'!$D$188="",'У4 Ввод'!$E$188="",'У4 Ввод'!$D$188&gt;$B27),0,MAX(0,MIN(1,'У4 Ввод'!$E$188-NETWORKDAYS('У4 Ввод'!$D$188,$B27)+1))/Настройки!$E$10*100)</f>
        <v>0</v>
      </c>
      <c r="GB27" s="67" t="n">
        <f aca="false">IF(OR($D27=1,MONTH($B27)&lt;&gt;MONTH(StartDate),'У4 Ввод'!$D$189="",'У4 Ввод'!$E$189="",'У4 Ввод'!$D$189&gt;$B27),0,MAX(0,MIN(1,'У4 Ввод'!$E$189-NETWORKDAYS('У4 Ввод'!$D$189,$B27)+1))/Настройки!$E$10*100)</f>
        <v>0</v>
      </c>
      <c r="GC27" s="67" t="n">
        <f aca="false">IF(OR($D27=1,MONTH($B27)&lt;&gt;MONTH(StartDate),'У4 Ввод'!$D$190="",'У4 Ввод'!$E$190="",'У4 Ввод'!$D$190&gt;$B27),0,MAX(0,MIN(1,'У4 Ввод'!$E$190-NETWORKDAYS('У4 Ввод'!$D$190,$B27)+1))/Настройки!$E$10*100)</f>
        <v>0</v>
      </c>
      <c r="GD27" s="67" t="n">
        <f aca="false">IF(OR($D27=1,MONTH($B27)&lt;&gt;MONTH(StartDate),'У4 Ввод'!$D$191="",'У4 Ввод'!$E$191="",'У4 Ввод'!$D$191&gt;$B27),0,MAX(0,MIN(1,'У4 Ввод'!$E$191-NETWORKDAYS('У4 Ввод'!$D$191,$B27)+1))/Настройки!$E$10*100)</f>
        <v>0</v>
      </c>
      <c r="GE27" s="67" t="n">
        <f aca="false">IF(OR($D27=1,MONTH($B27)&lt;&gt;MONTH(StartDate),'У4 Ввод'!$D$192="",'У4 Ввод'!$E$192="",'У4 Ввод'!$D$192&gt;$B27),0,MAX(0,MIN(1,'У4 Ввод'!$E$192-NETWORKDAYS('У4 Ввод'!$D$192,$B27)+1))/Настройки!$E$10*100)</f>
        <v>0</v>
      </c>
      <c r="GF27" s="67" t="n">
        <f aca="false">IF(OR($D27=1,MONTH($B27)&lt;&gt;MONTH(StartDate),'У4 Ввод'!$D$193="",'У4 Ввод'!$E$193="",'У4 Ввод'!$D$193&gt;$B27),0,MAX(0,MIN(1,'У4 Ввод'!$E$193-NETWORKDAYS('У4 Ввод'!$D$193,$B27)+1))/Настройки!$E$10*100)</f>
        <v>0</v>
      </c>
      <c r="GG27" s="67" t="n">
        <f aca="false">IF(OR($D27=1,MONTH($B27)&lt;&gt;MONTH(StartDate),'У4 Ввод'!$D$194="",'У4 Ввод'!$E$194="",'У4 Ввод'!$D$194&gt;$B27),0,MAX(0,MIN(1,'У4 Ввод'!$E$194-NETWORKDAYS('У4 Ввод'!$D$194,$B27)+1))/Настройки!$E$10*100)</f>
        <v>0</v>
      </c>
      <c r="GH27" s="67" t="n">
        <f aca="false">IF(OR($D27=1,MONTH($B27)&lt;&gt;MONTH(StartDate),'У4 Ввод'!$D$195="",'У4 Ввод'!$E$195="",'У4 Ввод'!$D$195&gt;$B27),0,MAX(0,MIN(1,'У4 Ввод'!$E$195-NETWORKDAYS('У4 Ввод'!$D$195,$B27)+1))/Настройки!$E$10*100)</f>
        <v>0</v>
      </c>
      <c r="GI27" s="67" t="n">
        <f aca="false">IF(OR($D27=1,MONTH($B27)&lt;&gt;MONTH(StartDate),'У4 Ввод'!$D$196="",'У4 Ввод'!$E$196="",'У4 Ввод'!$D$196&gt;$B27),0,MAX(0,MIN(1,'У4 Ввод'!$E$196-NETWORKDAYS('У4 Ввод'!$D$196,$B27)+1))/Настройки!$E$10*100)</f>
        <v>0</v>
      </c>
      <c r="GJ27" s="67" t="n">
        <f aca="false">IF(OR($D27=1,MONTH($B27)&lt;&gt;MONTH(StartDate),'У4 Ввод'!$D$197="",'У4 Ввод'!$E$197="",'У4 Ввод'!$D$197&gt;$B27),0,MAX(0,MIN(1,'У4 Ввод'!$E$197-NETWORKDAYS('У4 Ввод'!$D$197,$B27)+1))/Настройки!$E$10*100)</f>
        <v>0</v>
      </c>
      <c r="GK27" s="67" t="n">
        <f aca="false">IF(OR($D27=1,MONTH($B27)&lt;&gt;MONTH(StartDate),'У4 Ввод'!$D$198="",'У4 Ввод'!$E$198="",'У4 Ввод'!$D$198&gt;$B27),0,MAX(0,MIN(1,'У4 Ввод'!$E$198-NETWORKDAYS('У4 Ввод'!$D$198,$B27)+1))/Настройки!$E$10*100)</f>
        <v>0</v>
      </c>
      <c r="GL27" s="67" t="n">
        <f aca="false">IF(OR($D27=1,MONTH($B27)&lt;&gt;MONTH(StartDate),'У4 Ввод'!$D$199="",'У4 Ввод'!$E$199="",'У4 Ввод'!$D$199&gt;$B27),0,MAX(0,MIN(1,'У4 Ввод'!$E$199-NETWORKDAYS('У4 Ввод'!$D$199,$B27)+1))/Настройки!$E$10*100)</f>
        <v>0</v>
      </c>
      <c r="GM27" s="67" t="n">
        <f aca="false">IF(OR($D27=1,MONTH($B27)&lt;&gt;MONTH(StartDate),'У4 Ввод'!$D$200="",'У4 Ввод'!$E$200="",'У4 Ввод'!$D$200&gt;$B27),0,MAX(0,MIN(1,'У4 Ввод'!$E$200-NETWORKDAYS('У4 Ввод'!$D$200,$B27)+1))/Настройки!$E$10*100)</f>
        <v>0</v>
      </c>
      <c r="GN27" s="67" t="n">
        <f aca="false">IF(OR($D27=1,MONTH($B27)&lt;&gt;MONTH(StartDate),'У4 Ввод'!$D$201="",'У4 Ввод'!$E$201="",'У4 Ввод'!$D$201&gt;$B27),0,MAX(0,MIN(1,'У4 Ввод'!$E$201-NETWORKDAYS('У4 Ввод'!$D$201,$B27)+1))/Настройки!$E$10*100)</f>
        <v>0</v>
      </c>
      <c r="GO27" s="67" t="n">
        <f aca="false">IF(OR($D27=1,MONTH($B27)&lt;&gt;MONTH(StartDate),'У4 Ввод'!$D$202="",'У4 Ввод'!$E$202="",'У4 Ввод'!$D$202&gt;$B27),0,MAX(0,MIN(1,'У4 Ввод'!$E$202-NETWORKDAYS('У4 Ввод'!$D$202,$B27)+1))/Настройки!$E$10*100)</f>
        <v>0</v>
      </c>
      <c r="GP27" s="67" t="n">
        <f aca="false">IF(OR($D27=1,MONTH($B27)&lt;&gt;MONTH(StartDate),'У4 Ввод'!$D$203="",'У4 Ввод'!$E$203="",'У4 Ввод'!$D$203&gt;$B27),0,MAX(0,MIN(1,'У4 Ввод'!$E$203-NETWORKDAYS('У4 Ввод'!$D$203,$B27)+1))/Настройки!$E$10*100)</f>
        <v>0</v>
      </c>
      <c r="GQ27" s="67" t="n">
        <f aca="false">IF(OR($D27=1,MONTH($B27)&lt;&gt;MONTH(StartDate),'У4 Ввод'!$D$204="",'У4 Ввод'!$E$204="",'У4 Ввод'!$D$204&gt;$B27),0,MAX(0,MIN(1,'У4 Ввод'!$E$204-NETWORKDAYS('У4 Ввод'!$D$204,$B27)+1))/Настройки!$E$10*100)</f>
        <v>0</v>
      </c>
      <c r="GR27" s="67" t="n">
        <f aca="false">IF(OR($D27=1,MONTH($B27)&lt;&gt;MONTH(StartDate),'У4 Ввод'!$D$205="",'У4 Ввод'!$E$205="",'У4 Ввод'!$D$205&gt;$B27),0,MAX(0,MIN(1,'У4 Ввод'!$E$205-NETWORKDAYS('У4 Ввод'!$D$205,$B27)+1))/Настройки!$E$10*100)</f>
        <v>0</v>
      </c>
      <c r="GS27" s="67" t="n">
        <f aca="false">IF(OR($D27=1,MONTH($B27)&lt;&gt;MONTH(StartDate),'У4 Ввод'!$D$206="",'У4 Ввод'!$E$206="",'У4 Ввод'!$D$206&gt;$B27),0,MAX(0,MIN(1,'У4 Ввод'!$E$206-NETWORKDAYS('У4 Ввод'!$D$206,$B27)+1))/Настройки!$E$10*100)</f>
        <v>0</v>
      </c>
      <c r="GT27" s="67" t="n">
        <f aca="false">IF(OR($D27=1,MONTH($B27)&lt;&gt;MONTH(StartDate),'У4 Ввод'!$D$207="",'У4 Ввод'!$E$207="",'У4 Ввод'!$D$207&gt;$B27),0,MAX(0,MIN(1,'У4 Ввод'!$E$207-NETWORKDAYS('У4 Ввод'!$D$207,$B27)+1))/Настройки!$E$10*100)</f>
        <v>0</v>
      </c>
      <c r="GU27" s="67" t="n">
        <f aca="false">IF(OR($D27=1,MONTH($B27)&lt;&gt;MONTH(StartDate),'У4 Ввод'!$D$208="",'У4 Ввод'!$E$208="",'У4 Ввод'!$D$208&gt;$B27),0,MAX(0,MIN(1,'У4 Ввод'!$E$208-NETWORKDAYS('У4 Ввод'!$D$208,$B27)+1))/Настройки!$E$10*100)</f>
        <v>0</v>
      </c>
      <c r="GV27" s="67" t="n">
        <f aca="false">IF(OR($D27=1,MONTH($B27)&lt;&gt;MONTH(StartDate),'У4 Ввод'!$D$209="",'У4 Ввод'!$E$209="",'У4 Ввод'!$D$209&gt;$B27),0,MAX(0,MIN(1,'У4 Ввод'!$E$209-NETWORKDAYS('У4 Ввод'!$D$209,$B27)+1))/Настройки!$E$10*100)</f>
        <v>0</v>
      </c>
      <c r="GW27" s="67" t="n">
        <f aca="false">IF(OR($D27=1,MONTH($B27)&lt;&gt;MONTH(StartDate),'У4 Ввод'!$D$210="",'У4 Ввод'!$E$210="",'У4 Ввод'!$D$210&gt;$B27),0,MAX(0,MIN(1,'У4 Ввод'!$E$210-NETWORKDAYS('У4 Ввод'!$D$210,$B27)+1))/Настройки!$E$10*100)</f>
        <v>0</v>
      </c>
      <c r="GX27" s="67" t="n">
        <f aca="false">IF(OR($D27=1,MONTH($B27)&lt;&gt;MONTH(StartDate),'У4 Ввод'!$D$211="",'У4 Ввод'!$E$211="",'У4 Ввод'!$D$211&gt;$B27),0,MAX(0,MIN(1,'У4 Ввод'!$E$211-NETWORKDAYS('У4 Ввод'!$D$211,$B27)+1))/Настройки!$E$10*100)</f>
        <v>0</v>
      </c>
      <c r="GY27" s="67" t="n">
        <f aca="false">IF(OR($D27=1,MONTH($B27)&lt;&gt;MONTH(StartDate),'У4 Ввод'!$D$212="",'У4 Ввод'!$E$212="",'У4 Ввод'!$D$212&gt;$B27),0,MAX(0,MIN(1,'У4 Ввод'!$E$212-NETWORKDAYS('У4 Ввод'!$D$212,$B27)+1))/Настройки!$E$10*100)</f>
        <v>0</v>
      </c>
      <c r="GZ27" s="67" t="n">
        <f aca="false">IF(OR($D27=1,MONTH($B27)&lt;&gt;MONTH(StartDate),'У4 Ввод'!$D$213="",'У4 Ввод'!$E$213="",'У4 Ввод'!$D$213&gt;$B27),0,MAX(0,MIN(1,'У4 Ввод'!$E$213-NETWORKDAYS('У4 Ввод'!$D$213,$B27)+1))/Настройки!$E$10*100)</f>
        <v>0</v>
      </c>
      <c r="HA27" s="67" t="n">
        <f aca="false">IF(OR($D27=1,MONTH($B27)&lt;&gt;MONTH(StartDate),'У4 Ввод'!$D$214="",'У4 Ввод'!$E$214="",'У4 Ввод'!$D$214&gt;$B27),0,MAX(0,MIN(1,'У4 Ввод'!$E$214-NETWORKDAYS('У4 Ввод'!$D$214,$B27)+1))/Настройки!$E$10*100)</f>
        <v>0</v>
      </c>
      <c r="HB27" s="67" t="n">
        <f aca="false">IF(OR($D27=1,MONTH($B27)&lt;&gt;MONTH(StartDate),'У4 Ввод'!$D$215="",'У4 Ввод'!$E$215="",'У4 Ввод'!$D$215&gt;$B27),0,MAX(0,MIN(1,'У4 Ввод'!$E$215-NETWORKDAYS('У4 Ввод'!$D$215,$B27)+1))/Настройки!$E$10*100)</f>
        <v>0</v>
      </c>
      <c r="HC27" s="67" t="n">
        <f aca="false">IF(OR($D27=1,MONTH($B27)&lt;&gt;MONTH(StartDate),'У4 Ввод'!$D$216="",'У4 Ввод'!$E$216="",'У4 Ввод'!$D$216&gt;$B27),0,MAX(0,MIN(1,'У4 Ввод'!$E$216-NETWORKDAYS('У4 Ввод'!$D$216,$B27)+1))/Настройки!$E$10*100)</f>
        <v>0</v>
      </c>
      <c r="HD27" s="67" t="n">
        <f aca="false">IF(OR($D27=1,MONTH($B27)&lt;&gt;MONTH(StartDate),'У4 Ввод'!$D$217="",'У4 Ввод'!$E$217="",'У4 Ввод'!$D$217&gt;$B27),0,MAX(0,MIN(1,'У4 Ввод'!$E$217-NETWORKDAYS('У4 Ввод'!$D$217,$B27)+1))/Настройки!$E$10*100)</f>
        <v>0</v>
      </c>
      <c r="HE27" s="67" t="n">
        <f aca="false">IF(OR($D27=1,MONTH($B27)&lt;&gt;MONTH(StartDate),'У4 Ввод'!$D$218="",'У4 Ввод'!$E$218="",'У4 Ввод'!$D$218&gt;$B27),0,MAX(0,MIN(1,'У4 Ввод'!$E$218-NETWORKDAYS('У4 Ввод'!$D$218,$B27)+1))/Настройки!$E$10*100)</f>
        <v>0</v>
      </c>
      <c r="HF27" s="67" t="n">
        <f aca="false">IF(OR($D27=1,MONTH($B27)&lt;&gt;MONTH(StartDate),'У4 Ввод'!$D$219="",'У4 Ввод'!$E$219="",'У4 Ввод'!$D$219&gt;$B27),0,MAX(0,MIN(1,'У4 Ввод'!$E$219-NETWORKDAYS('У4 Ввод'!$D$219,$B27)+1))/Настройки!$E$10*100)</f>
        <v>0</v>
      </c>
      <c r="HG27" s="67" t="n">
        <f aca="false">IF(OR($D27=1,MONTH($B27)&lt;&gt;MONTH(StartDate),'У4 Ввод'!$D$220="",'У4 Ввод'!$E$220="",'У4 Ввод'!$D$220&gt;$B27),0,MAX(0,MIN(1,'У4 Ввод'!$E$220-NETWORKDAYS('У4 Ввод'!$D$220,$B27)+1))/Настройки!$E$10*100)</f>
        <v>0</v>
      </c>
      <c r="HH27" s="67" t="n">
        <f aca="false">IF(OR($D27=1,MONTH($B27)&lt;&gt;MONTH(StartDate),'У4 Ввод'!$D$221="",'У4 Ввод'!$E$221="",'У4 Ввод'!$D$221&gt;$B27),0,MAX(0,MIN(1,'У4 Ввод'!$E$221-NETWORKDAYS('У4 Ввод'!$D$221,$B27)+1))/Настройки!$E$10*100)</f>
        <v>0</v>
      </c>
      <c r="HI27" s="67" t="n">
        <f aca="false">IF(OR($D27=1,MONTH($B27)&lt;&gt;MONTH(StartDate),'У4 Ввод'!$D$222="",'У4 Ввод'!$E$222="",'У4 Ввод'!$D$222&gt;$B27),0,MAX(0,MIN(1,'У4 Ввод'!$E$222-NETWORKDAYS('У4 Ввод'!$D$222,$B27)+1))/Настройки!$E$10*100)</f>
        <v>0</v>
      </c>
      <c r="HJ27" s="67" t="n">
        <f aca="false">IF(OR($D27=1,MONTH($B27)&lt;&gt;MONTH(StartDate),'У4 Ввод'!$D$223="",'У4 Ввод'!$E$223="",'У4 Ввод'!$D$223&gt;$B27),0,MAX(0,MIN(1,'У4 Ввод'!$E$223-NETWORKDAYS('У4 Ввод'!$D$223,$B27)+1))/Настройки!$E$10*100)</f>
        <v>0</v>
      </c>
      <c r="HK27" s="67" t="n">
        <f aca="false">IF(OR($D27=1,MONTH($B27)&lt;&gt;MONTH(StartDate),'У4 Ввод'!$D$224="",'У4 Ввод'!$E$224="",'У4 Ввод'!$D$224&gt;$B27),0,MAX(0,MIN(1,'У4 Ввод'!$E$224-NETWORKDAYS('У4 Ввод'!$D$224,$B27)+1))/Настройки!$E$10*100)</f>
        <v>0</v>
      </c>
      <c r="HL27" s="67" t="n">
        <f aca="false">IF(OR($D27=1,MONTH($B27)&lt;&gt;MONTH(StartDate),'У4 Ввод'!$D$225="",'У4 Ввод'!$E$225="",'У4 Ввод'!$D$225&gt;$B27),0,MAX(0,MIN(1,'У4 Ввод'!$E$225-NETWORKDAYS('У4 Ввод'!$D$225,$B27)+1))/Настройки!$E$10*100)</f>
        <v>0</v>
      </c>
      <c r="HM27" s="67" t="n">
        <f aca="false">IF(OR($D27=1,MONTH($B27)&lt;&gt;MONTH(StartDate),'У4 Ввод'!$D$226="",'У4 Ввод'!$E$226="",'У4 Ввод'!$D$226&gt;$B27),0,MAX(0,MIN(1,'У4 Ввод'!$E$226-NETWORKDAYS('У4 Ввод'!$D$226,$B27)+1))/Настройки!$E$10*100)</f>
        <v>0</v>
      </c>
      <c r="HN27" s="67" t="n">
        <f aca="false">IF(OR($D27=1,MONTH($B27)&lt;&gt;MONTH(StartDate),'У4 Ввод'!$D$227="",'У4 Ввод'!$E$227="",'У4 Ввод'!$D$227&gt;$B27),0,MAX(0,MIN(1,'У4 Ввод'!$E$227-NETWORKDAYS('У4 Ввод'!$D$227,$B27)+1))/Настройки!$E$10*100)</f>
        <v>0</v>
      </c>
      <c r="HO27" s="67" t="n">
        <f aca="false">IF(OR($D27=1,MONTH($B27)&lt;&gt;MONTH(StartDate),'У4 Ввод'!$D$228="",'У4 Ввод'!$E$228="",'У4 Ввод'!$D$228&gt;$B27),0,MAX(0,MIN(1,'У4 Ввод'!$E$228-NETWORKDAYS('У4 Ввод'!$D$228,$B27)+1))/Настройки!$E$10*100)</f>
        <v>0</v>
      </c>
      <c r="HP27" s="67" t="n">
        <f aca="false">IF(OR($D27=1,MONTH($B27)&lt;&gt;MONTH(StartDate),'У4 Ввод'!$D$229="",'У4 Ввод'!$E$229="",'У4 Ввод'!$D$229&gt;$B27),0,MAX(0,MIN(1,'У4 Ввод'!$E$229-NETWORKDAYS('У4 Ввод'!$D$229,$B27)+1))/Настройки!$E$10*100)</f>
        <v>0</v>
      </c>
      <c r="HQ27" s="67" t="n">
        <f aca="false">IF(OR($D27=1,MONTH($B27)&lt;&gt;MONTH(StartDate),'У4 Ввод'!$D$230="",'У4 Ввод'!$E$230="",'У4 Ввод'!$D$230&gt;$B27),0,MAX(0,MIN(1,'У4 Ввод'!$E$230-NETWORKDAYS('У4 Ввод'!$D$230,$B27)+1))/Настройки!$E$10*100)</f>
        <v>0</v>
      </c>
      <c r="HR27" s="67" t="n">
        <f aca="false">IF(OR($D27=1,MONTH($B27)&lt;&gt;MONTH(StartDate),'У4 Ввод'!$D$231="",'У4 Ввод'!$E$231="",'У4 Ввод'!$D$231&gt;$B27),0,MAX(0,MIN(1,'У4 Ввод'!$E$231-NETWORKDAYS('У4 Ввод'!$D$231,$B27)+1))/Настройки!$E$10*100)</f>
        <v>0</v>
      </c>
      <c r="HS27" s="67" t="n">
        <f aca="false">IF(OR($D27=1,MONTH($B27)&lt;&gt;MONTH(StartDate),'У4 Ввод'!$D$232="",'У4 Ввод'!$E$232="",'У4 Ввод'!$D$232&gt;$B27),0,MAX(0,MIN(1,'У4 Ввод'!$E$232-NETWORKDAYS('У4 Ввод'!$D$232,$B27)+1))/Настройки!$E$10*100)</f>
        <v>0</v>
      </c>
      <c r="HT27" s="67" t="n">
        <f aca="false">IF(OR($D27=1,MONTH($B27)&lt;&gt;MONTH(StartDate),'У4 Ввод'!$D$233="",'У4 Ввод'!$E$233="",'У4 Ввод'!$D$233&gt;$B27),0,MAX(0,MIN(1,'У4 Ввод'!$E$233-NETWORKDAYS('У4 Ввод'!$D$233,$B27)+1))/Настройки!$E$10*100)</f>
        <v>0</v>
      </c>
      <c r="HU27" s="67" t="n">
        <f aca="false">IF(OR($D27=1,MONTH($B27)&lt;&gt;MONTH(StartDate),'У4 Ввод'!$D$234="",'У4 Ввод'!$E$234="",'У4 Ввод'!$D$234&gt;$B27),0,MAX(0,MIN(1,'У4 Ввод'!$E$234-NETWORKDAYS('У4 Ввод'!$D$234,$B27)+1))/Настройки!$E$10*100)</f>
        <v>0</v>
      </c>
      <c r="HV27" s="67" t="n">
        <f aca="false">IF(OR($D27=1,MONTH($B27)&lt;&gt;MONTH(StartDate),'У4 Ввод'!$D$235="",'У4 Ввод'!$E$235="",'У4 Ввод'!$D$235&gt;$B27),0,MAX(0,MIN(1,'У4 Ввод'!$E$235-NETWORKDAYS('У4 Ввод'!$D$235,$B27)+1))/Настройки!$E$10*100)</f>
        <v>0</v>
      </c>
      <c r="HW27" s="67" t="n">
        <f aca="false">IF(OR($D27=1,MONTH($B27)&lt;&gt;MONTH(StartDate),'У4 Ввод'!$D$236="",'У4 Ввод'!$E$236="",'У4 Ввод'!$D$236&gt;$B27),0,MAX(0,MIN(1,'У4 Ввод'!$E$236-NETWORKDAYS('У4 Ввод'!$D$236,$B27)+1))/Настройки!$E$10*100)</f>
        <v>0</v>
      </c>
      <c r="HX27" s="67" t="n">
        <f aca="false">IF(OR($D27=1,MONTH($B27)&lt;&gt;MONTH(StartDate),'У4 Ввод'!$D$237="",'У4 Ввод'!$E$237="",'У4 Ввод'!$D$237&gt;$B27),0,MAX(0,MIN(1,'У4 Ввод'!$E$237-NETWORKDAYS('У4 Ввод'!$D$237,$B27)+1))/Настройки!$E$10*100)</f>
        <v>0</v>
      </c>
      <c r="HY27" s="67" t="n">
        <f aca="false">IF(OR($D27=1,MONTH($B27)&lt;&gt;MONTH(StartDate),'У4 Ввод'!$D$238="",'У4 Ввод'!$E$238="",'У4 Ввод'!$D$238&gt;$B27),0,MAX(0,MIN(1,'У4 Ввод'!$E$238-NETWORKDAYS('У4 Ввод'!$D$238,$B27)+1))/Настройки!$E$10*100)</f>
        <v>0</v>
      </c>
      <c r="HZ27" s="67" t="n">
        <f aca="false">IF(OR($D27=1,MONTH($B27)&lt;&gt;MONTH(StartDate),'У4 Ввод'!$D$239="",'У4 Ввод'!$E$239="",'У4 Ввод'!$D$239&gt;$B27),0,MAX(0,MIN(1,'У4 Ввод'!$E$239-NETWORKDAYS('У4 Ввод'!$D$239,$B27)+1))/Настройки!$E$10*100)</f>
        <v>0</v>
      </c>
      <c r="IA27" s="67" t="n">
        <f aca="false">IF(OR($D27=1,MONTH($B27)&lt;&gt;MONTH(StartDate),'У4 Ввод'!$D$240="",'У4 Ввод'!$E$240="",'У4 Ввод'!$D$240&gt;$B27),0,MAX(0,MIN(1,'У4 Ввод'!$E$240-NETWORKDAYS('У4 Ввод'!$D$240,$B27)+1))/Настройки!$E$10*100)</f>
        <v>0</v>
      </c>
      <c r="IB27" s="67" t="n">
        <f aca="false">IF(OR($D27=1,MONTH($B27)&lt;&gt;MONTH(StartDate),'У4 Ввод'!$D$241="",'У4 Ввод'!$E$241="",'У4 Ввод'!$D$241&gt;$B27),0,MAX(0,MIN(1,'У4 Ввод'!$E$241-NETWORKDAYS('У4 Ввод'!$D$241,$B27)+1))/Настройки!$E$10*100)</f>
        <v>0</v>
      </c>
      <c r="IC27" s="67" t="n">
        <f aca="false">IF(OR($D27=1,MONTH($B27)&lt;&gt;MONTH(StartDate),'У4 Ввод'!$D$242="",'У4 Ввод'!$E$242="",'У4 Ввод'!$D$242&gt;$B27),0,MAX(0,MIN(1,'У4 Ввод'!$E$242-NETWORKDAYS('У4 Ввод'!$D$242,$B27)+1))/Настройки!$E$10*100)</f>
        <v>0</v>
      </c>
      <c r="ID27" s="67" t="n">
        <f aca="false">IF(OR($D27=1,MONTH($B27)&lt;&gt;MONTH(StartDate),'У4 Ввод'!$D$243="",'У4 Ввод'!$E$243="",'У4 Ввод'!$D$243&gt;$B27),0,MAX(0,MIN(1,'У4 Ввод'!$E$243-NETWORKDAYS('У4 Ввод'!$D$243,$B27)+1))/Настройки!$E$10*100)</f>
        <v>0</v>
      </c>
      <c r="IE27" s="67" t="n">
        <f aca="false">IF(OR($D27=1,MONTH($B27)&lt;&gt;MONTH(StartDate),'У4 Ввод'!$D$244="",'У4 Ввод'!$E$244="",'У4 Ввод'!$D$244&gt;$B27),0,MAX(0,MIN(1,'У4 Ввод'!$E$244-NETWORKDAYS('У4 Ввод'!$D$244,$B27)+1))/Настройки!$E$10*100)</f>
        <v>0</v>
      </c>
      <c r="IF27" s="67" t="n">
        <f aca="false">IF(OR($D27=1,MONTH($B27)&lt;&gt;MONTH(StartDate),'У4 Ввод'!$D$245="",'У4 Ввод'!$E$245="",'У4 Ввод'!$D$245&gt;$B27),0,MAX(0,MIN(1,'У4 Ввод'!$E$245-NETWORKDAYS('У4 Ввод'!$D$245,$B27)+1))/Настройки!$E$10*100)</f>
        <v>0</v>
      </c>
      <c r="IG27" s="67" t="n">
        <f aca="false">IF(OR($D27=1,MONTH($B27)&lt;&gt;MONTH(StartDate),'У4 Ввод'!$D$246="",'У4 Ввод'!$E$246="",'У4 Ввод'!$D$246&gt;$B27),0,MAX(0,MIN(1,'У4 Ввод'!$E$246-NETWORKDAYS('У4 Ввод'!$D$246,$B27)+1))/Настройки!$E$10*100)</f>
        <v>0</v>
      </c>
      <c r="IH27" s="67" t="n">
        <f aca="false">IF(OR($D27=1,MONTH($B27)&lt;&gt;MONTH(StartDate),'У4 Ввод'!$D$247="",'У4 Ввод'!$E$247="",'У4 Ввод'!$D$247&gt;$B27),0,MAX(0,MIN(1,'У4 Ввод'!$E$247-NETWORKDAYS('У4 Ввод'!$D$247,$B27)+1))/Настройки!$E$10*100)</f>
        <v>0</v>
      </c>
      <c r="II27" s="67" t="n">
        <f aca="false">IF(OR($D27=1,MONTH($B27)&lt;&gt;MONTH(StartDate),'У4 Ввод'!$D$248="",'У4 Ввод'!$E$248="",'У4 Ввод'!$D$248&gt;$B27),0,MAX(0,MIN(1,'У4 Ввод'!$E$248-NETWORKDAYS('У4 Ввод'!$D$248,$B27)+1))/Настройки!$E$10*100)</f>
        <v>0</v>
      </c>
      <c r="IJ27" s="67" t="n">
        <f aca="false">IF(OR($D27=1,MONTH($B27)&lt;&gt;MONTH(StartDate),'У4 Ввод'!$D$249="",'У4 Ввод'!$E$249="",'У4 Ввод'!$D$249&gt;$B27),0,MAX(0,MIN(1,'У4 Ввод'!$E$249-NETWORKDAYS('У4 Ввод'!$D$249,$B27)+1))/Настройки!$E$10*100)</f>
        <v>0</v>
      </c>
      <c r="IK27" s="67" t="n">
        <f aca="false">IF(OR($D27=1,MONTH($B27)&lt;&gt;MONTH(StartDate),'У4 Ввод'!$D$250="",'У4 Ввод'!$E$250="",'У4 Ввод'!$D$250&gt;$B27),0,MAX(0,MIN(1,'У4 Ввод'!$E$250-NETWORKDAYS('У4 Ввод'!$D$250,$B27)+1))/Настройки!$E$10*100)</f>
        <v>0</v>
      </c>
      <c r="IL27" s="67" t="n">
        <f aca="false">IF(OR($D27=1,MONTH($B27)&lt;&gt;MONTH(StartDate),'У4 Ввод'!$D$251="",'У4 Ввод'!$E$251="",'У4 Ввод'!$D$251&gt;$B27),0,MAX(0,MIN(1,'У4 Ввод'!$E$251-NETWORKDAYS('У4 Ввод'!$D$251,$B27)+1))/Настройки!$E$10*100)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0</v>
      </c>
      <c r="F28" s="49" t="n">
        <f aca="false">IF(OR(MONTH(B28)&lt;&gt;MONTH(StartDate),D28=1),"",100)</f>
        <v>100</v>
      </c>
      <c r="G28" s="67" t="n">
        <f aca="false">IF(OR($D28=1,MONTH($B28)&lt;&gt;MONTH(StartDate),'У4 Ввод'!$D$12="",'У4 Ввод'!$E$12="",'У4 Ввод'!$D$12&gt;$B28),0,MAX(0,MIN(1,'У4 Ввод'!$E$12-NETWORKDAYS('У4 Ввод'!$D$12,$B28)+1))/Настройки!$E$10*100)</f>
        <v>0</v>
      </c>
      <c r="H28" s="67" t="n">
        <f aca="false">IF(OR($D28=1,MONTH($B28)&lt;&gt;MONTH(StartDate),'У4 Ввод'!$D$13="",'У4 Ввод'!$E$13="",'У4 Ввод'!$D$13&gt;$B28),0,MAX(0,MIN(1,'У4 Ввод'!$E$13-NETWORKDAYS('У4 Ввод'!$D$13,$B28)+1))/Настройки!$E$10*100)</f>
        <v>0</v>
      </c>
      <c r="I28" s="67" t="n">
        <f aca="false">IF(OR($D28=1,MONTH($B28)&lt;&gt;MONTH(StartDate),'У4 Ввод'!$D$14="",'У4 Ввод'!$E$14="",'У4 Ввод'!$D$14&gt;$B28),0,MAX(0,MIN(1,'У4 Ввод'!$E$14-NETWORKDAYS('У4 Ввод'!$D$14,$B28)+1))/Настройки!$E$10*100)</f>
        <v>0</v>
      </c>
      <c r="J28" s="67" t="n">
        <f aca="false">IF(OR($D28=1,MONTH($B28)&lt;&gt;MONTH(StartDate),'У4 Ввод'!$D$15="",'У4 Ввод'!$E$15="",'У4 Ввод'!$D$15&gt;$B28),0,MAX(0,MIN(1,'У4 Ввод'!$E$15-NETWORKDAYS('У4 Ввод'!$D$15,$B28)+1))/Настройки!$E$10*100)</f>
        <v>0</v>
      </c>
      <c r="K28" s="67" t="n">
        <f aca="false">IF(OR($D28=1,MONTH($B28)&lt;&gt;MONTH(StartDate),'У4 Ввод'!$D$16="",'У4 Ввод'!$E$16="",'У4 Ввод'!$D$16&gt;$B28),0,MAX(0,MIN(1,'У4 Ввод'!$E$16-NETWORKDAYS('У4 Ввод'!$D$16,$B28)+1))/Настройки!$E$10*100)</f>
        <v>0</v>
      </c>
      <c r="L28" s="67" t="n">
        <f aca="false">IF(OR($D28=1,MONTH($B28)&lt;&gt;MONTH(StartDate),'У4 Ввод'!$D$17="",'У4 Ввод'!$E$17="",'У4 Ввод'!$D$17&gt;$B28),0,MAX(0,MIN(1,'У4 Ввод'!$E$17-NETWORKDAYS('У4 Ввод'!$D$17,$B28)+1))/Настройки!$E$10*100)</f>
        <v>0</v>
      </c>
      <c r="M28" s="67" t="n">
        <f aca="false">IF(OR($D28=1,MONTH($B28)&lt;&gt;MONTH(StartDate),'У4 Ввод'!$D$18="",'У4 Ввод'!$E$18="",'У4 Ввод'!$D$18&gt;$B28),0,MAX(0,MIN(1,'У4 Ввод'!$E$18-NETWORKDAYS('У4 Ввод'!$D$18,$B28)+1))/Настройки!$E$10*100)</f>
        <v>0</v>
      </c>
      <c r="N28" s="67" t="n">
        <f aca="false">IF(OR($D28=1,MONTH($B28)&lt;&gt;MONTH(StartDate),'У4 Ввод'!$D$19="",'У4 Ввод'!$E$19="",'У4 Ввод'!$D$19&gt;$B28),0,MAX(0,MIN(1,'У4 Ввод'!$E$19-NETWORKDAYS('У4 Ввод'!$D$19,$B28)+1))/Настройки!$E$10*100)</f>
        <v>0</v>
      </c>
      <c r="O28" s="67" t="n">
        <f aca="false">IF(OR($D28=1,MONTH($B28)&lt;&gt;MONTH(StartDate),'У4 Ввод'!$D$20="",'У4 Ввод'!$E$20="",'У4 Ввод'!$D$20&gt;$B28),0,MAX(0,MIN(1,'У4 Ввод'!$E$20-NETWORKDAYS('У4 Ввод'!$D$20,$B28)+1))/Настройки!$E$10*100)</f>
        <v>0</v>
      </c>
      <c r="P28" s="67" t="n">
        <f aca="false">IF(OR($D28=1,MONTH($B28)&lt;&gt;MONTH(StartDate),'У4 Ввод'!$D$21="",'У4 Ввод'!$E$21="",'У4 Ввод'!$D$21&gt;$B28),0,MAX(0,MIN(1,'У4 Ввод'!$E$21-NETWORKDAYS('У4 Ввод'!$D$21,$B28)+1))/Настройки!$E$10*100)</f>
        <v>0</v>
      </c>
      <c r="Q28" s="67" t="n">
        <f aca="false">IF(OR($D28=1,MONTH($B28)&lt;&gt;MONTH(StartDate),'У4 Ввод'!$D$22="",'У4 Ввод'!$E$22="",'У4 Ввод'!$D$22&gt;$B28),0,MAX(0,MIN(1,'У4 Ввод'!$E$22-NETWORKDAYS('У4 Ввод'!$D$22,$B28)+1))/Настройки!$E$10*100)</f>
        <v>0</v>
      </c>
      <c r="R28" s="67" t="n">
        <f aca="false">IF(OR($D28=1,MONTH($B28)&lt;&gt;MONTH(StartDate),'У4 Ввод'!$D$23="",'У4 Ввод'!$E$23="",'У4 Ввод'!$D$23&gt;$B28),0,MAX(0,MIN(1,'У4 Ввод'!$E$23-NETWORKDAYS('У4 Ввод'!$D$23,$B28)+1))/Настройки!$E$10*100)</f>
        <v>0</v>
      </c>
      <c r="S28" s="67" t="n">
        <f aca="false">IF(OR($D28=1,MONTH($B28)&lt;&gt;MONTH(StartDate),'У4 Ввод'!$D$24="",'У4 Ввод'!$E$24="",'У4 Ввод'!$D$24&gt;$B28),0,MAX(0,MIN(1,'У4 Ввод'!$E$24-NETWORKDAYS('У4 Ввод'!$D$24,$B28)+1))/Настройки!$E$10*100)</f>
        <v>0</v>
      </c>
      <c r="T28" s="67" t="n">
        <f aca="false">IF(OR($D28=1,MONTH($B28)&lt;&gt;MONTH(StartDate),'У4 Ввод'!$D$25="",'У4 Ввод'!$E$25="",'У4 Ввод'!$D$25&gt;$B28),0,MAX(0,MIN(1,'У4 Ввод'!$E$25-NETWORKDAYS('У4 Ввод'!$D$25,$B28)+1))/Настройки!$E$10*100)</f>
        <v>0</v>
      </c>
      <c r="U28" s="67" t="n">
        <f aca="false">IF(OR($D28=1,MONTH($B28)&lt;&gt;MONTH(StartDate),'У4 Ввод'!$D$26="",'У4 Ввод'!$E$26="",'У4 Ввод'!$D$26&gt;$B28),0,MAX(0,MIN(1,'У4 Ввод'!$E$26-NETWORKDAYS('У4 Ввод'!$D$26,$B28)+1))/Настройки!$E$10*100)</f>
        <v>0</v>
      </c>
      <c r="V28" s="67" t="n">
        <f aca="false">IF(OR($D28=1,MONTH($B28)&lt;&gt;MONTH(StartDate),'У4 Ввод'!$D$27="",'У4 Ввод'!$E$27="",'У4 Ввод'!$D$27&gt;$B28),0,MAX(0,MIN(1,'У4 Ввод'!$E$27-NETWORKDAYS('У4 Ввод'!$D$27,$B28)+1))/Настройки!$E$10*100)</f>
        <v>0</v>
      </c>
      <c r="W28" s="67" t="n">
        <f aca="false">IF(OR($D28=1,MONTH($B28)&lt;&gt;MONTH(StartDate),'У4 Ввод'!$D$28="",'У4 Ввод'!$E$28="",'У4 Ввод'!$D$28&gt;$B28),0,MAX(0,MIN(1,'У4 Ввод'!$E$28-NETWORKDAYS('У4 Ввод'!$D$28,$B28)+1))/Настройки!$E$10*100)</f>
        <v>0</v>
      </c>
      <c r="X28" s="67" t="n">
        <f aca="false">IF(OR($D28=1,MONTH($B28)&lt;&gt;MONTH(StartDate),'У4 Ввод'!$D$29="",'У4 Ввод'!$E$29="",'У4 Ввод'!$D$29&gt;$B28),0,MAX(0,MIN(1,'У4 Ввод'!$E$29-NETWORKDAYS('У4 Ввод'!$D$29,$B28)+1))/Настройки!$E$10*100)</f>
        <v>0</v>
      </c>
      <c r="Y28" s="67" t="n">
        <f aca="false">IF(OR($D28=1,MONTH($B28)&lt;&gt;MONTH(StartDate),'У4 Ввод'!$D$30="",'У4 Ввод'!$E$30="",'У4 Ввод'!$D$30&gt;$B28),0,MAX(0,MIN(1,'У4 Ввод'!$E$30-NETWORKDAYS('У4 Ввод'!$D$30,$B28)+1))/Настройки!$E$10*100)</f>
        <v>0</v>
      </c>
      <c r="Z28" s="67" t="n">
        <f aca="false">IF(OR($D28=1,MONTH($B28)&lt;&gt;MONTH(StartDate),'У4 Ввод'!$D$31="",'У4 Ввод'!$E$31="",'У4 Ввод'!$D$31&gt;$B28),0,MAX(0,MIN(1,'У4 Ввод'!$E$31-NETWORKDAYS('У4 Ввод'!$D$31,$B28)+1))/Настройки!$E$10*100)</f>
        <v>0</v>
      </c>
      <c r="AA28" s="67" t="n">
        <f aca="false">IF(OR($D28=1,MONTH($B28)&lt;&gt;MONTH(StartDate),'У4 Ввод'!$D$32="",'У4 Ввод'!$E$32="",'У4 Ввод'!$D$32&gt;$B28),0,MAX(0,MIN(1,'У4 Ввод'!$E$32-NETWORKDAYS('У4 Ввод'!$D$32,$B28)+1))/Настройки!$E$10*100)</f>
        <v>0</v>
      </c>
      <c r="AB28" s="67" t="n">
        <f aca="false">IF(OR($D28=1,MONTH($B28)&lt;&gt;MONTH(StartDate),'У4 Ввод'!$D$33="",'У4 Ввод'!$E$33="",'У4 Ввод'!$D$33&gt;$B28),0,MAX(0,MIN(1,'У4 Ввод'!$E$33-NETWORKDAYS('У4 Ввод'!$D$33,$B28)+1))/Настройки!$E$10*100)</f>
        <v>0</v>
      </c>
      <c r="AC28" s="67" t="n">
        <f aca="false">IF(OR($D28=1,MONTH($B28)&lt;&gt;MONTH(StartDate),'У4 Ввод'!$D$34="",'У4 Ввод'!$E$34="",'У4 Ввод'!$D$34&gt;$B28),0,MAX(0,MIN(1,'У4 Ввод'!$E$34-NETWORKDAYS('У4 Ввод'!$D$34,$B28)+1))/Настройки!$E$10*100)</f>
        <v>0</v>
      </c>
      <c r="AD28" s="67" t="n">
        <f aca="false">IF(OR($D28=1,MONTH($B28)&lt;&gt;MONTH(StartDate),'У4 Ввод'!$D$35="",'У4 Ввод'!$E$35="",'У4 Ввод'!$D$35&gt;$B28),0,MAX(0,MIN(1,'У4 Ввод'!$E$35-NETWORKDAYS('У4 Ввод'!$D$35,$B28)+1))/Настройки!$E$10*100)</f>
        <v>0</v>
      </c>
      <c r="AE28" s="67" t="n">
        <f aca="false">IF(OR($D28=1,MONTH($B28)&lt;&gt;MONTH(StartDate),'У4 Ввод'!$D$36="",'У4 Ввод'!$E$36="",'У4 Ввод'!$D$36&gt;$B28),0,MAX(0,MIN(1,'У4 Ввод'!$E$36-NETWORKDAYS('У4 Ввод'!$D$36,$B28)+1))/Настройки!$E$10*100)</f>
        <v>0</v>
      </c>
      <c r="AF28" s="67" t="n">
        <f aca="false">IF(OR($D28=1,MONTH($B28)&lt;&gt;MONTH(StartDate),'У4 Ввод'!$D$37="",'У4 Ввод'!$E$37="",'У4 Ввод'!$D$37&gt;$B28),0,MAX(0,MIN(1,'У4 Ввод'!$E$37-NETWORKDAYS('У4 Ввод'!$D$37,$B28)+1))/Настройки!$E$10*100)</f>
        <v>0</v>
      </c>
      <c r="AG28" s="67" t="n">
        <f aca="false">IF(OR($D28=1,MONTH($B28)&lt;&gt;MONTH(StartDate),'У4 Ввод'!$D$38="",'У4 Ввод'!$E$38="",'У4 Ввод'!$D$38&gt;$B28),0,MAX(0,MIN(1,'У4 Ввод'!$E$38-NETWORKDAYS('У4 Ввод'!$D$38,$B28)+1))/Настройки!$E$10*100)</f>
        <v>0</v>
      </c>
      <c r="AH28" s="67" t="n">
        <f aca="false">IF(OR($D28=1,MONTH($B28)&lt;&gt;MONTH(StartDate),'У4 Ввод'!$D$39="",'У4 Ввод'!$E$39="",'У4 Ввод'!$D$39&gt;$B28),0,MAX(0,MIN(1,'У4 Ввод'!$E$39-NETWORKDAYS('У4 Ввод'!$D$39,$B28)+1))/Настройки!$E$10*100)</f>
        <v>0</v>
      </c>
      <c r="AI28" s="67" t="n">
        <f aca="false">IF(OR($D28=1,MONTH($B28)&lt;&gt;MONTH(StartDate),'У4 Ввод'!$D$40="",'У4 Ввод'!$E$40="",'У4 Ввод'!$D$40&gt;$B28),0,MAX(0,MIN(1,'У4 Ввод'!$E$40-NETWORKDAYS('У4 Ввод'!$D$40,$B28)+1))/Настройки!$E$10*100)</f>
        <v>0</v>
      </c>
      <c r="AJ28" s="67" t="n">
        <f aca="false">IF(OR($D28=1,MONTH($B28)&lt;&gt;MONTH(StartDate),'У4 Ввод'!$D$41="",'У4 Ввод'!$E$41="",'У4 Ввод'!$D$41&gt;$B28),0,MAX(0,MIN(1,'У4 Ввод'!$E$41-NETWORKDAYS('У4 Ввод'!$D$41,$B28)+1))/Настройки!$E$10*100)</f>
        <v>0</v>
      </c>
      <c r="AK28" s="67" t="n">
        <f aca="false">IF(OR($D28=1,MONTH($B28)&lt;&gt;MONTH(StartDate),'У4 Ввод'!$D$42="",'У4 Ввод'!$E$42="",'У4 Ввод'!$D$42&gt;$B28),0,MAX(0,MIN(1,'У4 Ввод'!$E$42-NETWORKDAYS('У4 Ввод'!$D$42,$B28)+1))/Настройки!$E$10*100)</f>
        <v>0</v>
      </c>
      <c r="AL28" s="67" t="n">
        <f aca="false">IF(OR($D28=1,MONTH($B28)&lt;&gt;MONTH(StartDate),'У4 Ввод'!$D$43="",'У4 Ввод'!$E$43="",'У4 Ввод'!$D$43&gt;$B28),0,MAX(0,MIN(1,'У4 Ввод'!$E$43-NETWORKDAYS('У4 Ввод'!$D$43,$B28)+1))/Настройки!$E$10*100)</f>
        <v>0</v>
      </c>
      <c r="AM28" s="67" t="n">
        <f aca="false">IF(OR($D28=1,MONTH($B28)&lt;&gt;MONTH(StartDate),'У4 Ввод'!$D$44="",'У4 Ввод'!$E$44="",'У4 Ввод'!$D$44&gt;$B28),0,MAX(0,MIN(1,'У4 Ввод'!$E$44-NETWORKDAYS('У4 Ввод'!$D$44,$B28)+1))/Настройки!$E$10*100)</f>
        <v>0</v>
      </c>
      <c r="AN28" s="67" t="n">
        <f aca="false">IF(OR($D28=1,MONTH($B28)&lt;&gt;MONTH(StartDate),'У4 Ввод'!$D$45="",'У4 Ввод'!$E$45="",'У4 Ввод'!$D$45&gt;$B28),0,MAX(0,MIN(1,'У4 Ввод'!$E$45-NETWORKDAYS('У4 Ввод'!$D$45,$B28)+1))/Настройки!$E$10*100)</f>
        <v>0</v>
      </c>
      <c r="AO28" s="67" t="n">
        <f aca="false">IF(OR($D28=1,MONTH($B28)&lt;&gt;MONTH(StartDate),'У4 Ввод'!$D$46="",'У4 Ввод'!$E$46="",'У4 Ввод'!$D$46&gt;$B28),0,MAX(0,MIN(1,'У4 Ввод'!$E$46-NETWORKDAYS('У4 Ввод'!$D$46,$B28)+1))/Настройки!$E$10*100)</f>
        <v>0</v>
      </c>
      <c r="AP28" s="67" t="n">
        <f aca="false">IF(OR($D28=1,MONTH($B28)&lt;&gt;MONTH(StartDate),'У4 Ввод'!$D$47="",'У4 Ввод'!$E$47="",'У4 Ввод'!$D$47&gt;$B28),0,MAX(0,MIN(1,'У4 Ввод'!$E$47-NETWORKDAYS('У4 Ввод'!$D$47,$B28)+1))/Настройки!$E$10*100)</f>
        <v>0</v>
      </c>
      <c r="AQ28" s="67" t="n">
        <f aca="false">IF(OR($D28=1,MONTH($B28)&lt;&gt;MONTH(StartDate),'У4 Ввод'!$D$48="",'У4 Ввод'!$E$48="",'У4 Ввод'!$D$48&gt;$B28),0,MAX(0,MIN(1,'У4 Ввод'!$E$48-NETWORKDAYS('У4 Ввод'!$D$48,$B28)+1))/Настройки!$E$10*100)</f>
        <v>0</v>
      </c>
      <c r="AR28" s="67" t="n">
        <f aca="false">IF(OR($D28=1,MONTH($B28)&lt;&gt;MONTH(StartDate),'У4 Ввод'!$D$49="",'У4 Ввод'!$E$49="",'У4 Ввод'!$D$49&gt;$B28),0,MAX(0,MIN(1,'У4 Ввод'!$E$49-NETWORKDAYS('У4 Ввод'!$D$49,$B28)+1))/Настройки!$E$10*100)</f>
        <v>0</v>
      </c>
      <c r="AS28" s="67" t="n">
        <f aca="false">IF(OR($D28=1,MONTH($B28)&lt;&gt;MONTH(StartDate),'У4 Ввод'!$D$50="",'У4 Ввод'!$E$50="",'У4 Ввод'!$D$50&gt;$B28),0,MAX(0,MIN(1,'У4 Ввод'!$E$50-NETWORKDAYS('У4 Ввод'!$D$50,$B28)+1))/Настройки!$E$10*100)</f>
        <v>0</v>
      </c>
      <c r="AT28" s="67" t="n">
        <f aca="false">IF(OR($D28=1,MONTH($B28)&lt;&gt;MONTH(StartDate),'У4 Ввод'!$D$51="",'У4 Ввод'!$E$51="",'У4 Ввод'!$D$51&gt;$B28),0,MAX(0,MIN(1,'У4 Ввод'!$E$51-NETWORKDAYS('У4 Ввод'!$D$51,$B28)+1))/Настройки!$E$10*100)</f>
        <v>0</v>
      </c>
      <c r="AU28" s="67" t="n">
        <f aca="false">IF(OR($D28=1,MONTH($B28)&lt;&gt;MONTH(StartDate),'У4 Ввод'!$D$52="",'У4 Ввод'!$E$52="",'У4 Ввод'!$D$52&gt;$B28),0,MAX(0,MIN(1,'У4 Ввод'!$E$52-NETWORKDAYS('У4 Ввод'!$D$52,$B28)+1))/Настройки!$E$10*100)</f>
        <v>0</v>
      </c>
      <c r="AV28" s="67" t="n">
        <f aca="false">IF(OR($D28=1,MONTH($B28)&lt;&gt;MONTH(StartDate),'У4 Ввод'!$D$53="",'У4 Ввод'!$E$53="",'У4 Ввод'!$D$53&gt;$B28),0,MAX(0,MIN(1,'У4 Ввод'!$E$53-NETWORKDAYS('У4 Ввод'!$D$53,$B28)+1))/Настройки!$E$10*100)</f>
        <v>0</v>
      </c>
      <c r="AW28" s="67" t="n">
        <f aca="false">IF(OR($D28=1,MONTH($B28)&lt;&gt;MONTH(StartDate),'У4 Ввод'!$D$54="",'У4 Ввод'!$E$54="",'У4 Ввод'!$D$54&gt;$B28),0,MAX(0,MIN(1,'У4 Ввод'!$E$54-NETWORKDAYS('У4 Ввод'!$D$54,$B28)+1))/Настройки!$E$10*100)</f>
        <v>0</v>
      </c>
      <c r="AX28" s="67" t="n">
        <f aca="false">IF(OR($D28=1,MONTH($B28)&lt;&gt;MONTH(StartDate),'У4 Ввод'!$D$55="",'У4 Ввод'!$E$55="",'У4 Ввод'!$D$55&gt;$B28),0,MAX(0,MIN(1,'У4 Ввод'!$E$55-NETWORKDAYS('У4 Ввод'!$D$55,$B28)+1))/Настройки!$E$10*100)</f>
        <v>0</v>
      </c>
      <c r="AY28" s="67" t="n">
        <f aca="false">IF(OR($D28=1,MONTH($B28)&lt;&gt;MONTH(StartDate),'У4 Ввод'!$D$56="",'У4 Ввод'!$E$56="",'У4 Ввод'!$D$56&gt;$B28),0,MAX(0,MIN(1,'У4 Ввод'!$E$56-NETWORKDAYS('У4 Ввод'!$D$56,$B28)+1))/Настройки!$E$10*100)</f>
        <v>0</v>
      </c>
      <c r="AZ28" s="67" t="n">
        <f aca="false">IF(OR($D28=1,MONTH($B28)&lt;&gt;MONTH(StartDate),'У4 Ввод'!$D$57="",'У4 Ввод'!$E$57="",'У4 Ввод'!$D$57&gt;$B28),0,MAX(0,MIN(1,'У4 Ввод'!$E$57-NETWORKDAYS('У4 Ввод'!$D$57,$B28)+1))/Настройки!$E$10*100)</f>
        <v>0</v>
      </c>
      <c r="BA28" s="67" t="n">
        <f aca="false">IF(OR($D28=1,MONTH($B28)&lt;&gt;MONTH(StartDate),'У4 Ввод'!$D$58="",'У4 Ввод'!$E$58="",'У4 Ввод'!$D$58&gt;$B28),0,MAX(0,MIN(1,'У4 Ввод'!$E$58-NETWORKDAYS('У4 Ввод'!$D$58,$B28)+1))/Настройки!$E$10*100)</f>
        <v>0</v>
      </c>
      <c r="BB28" s="67" t="n">
        <f aca="false">IF(OR($D28=1,MONTH($B28)&lt;&gt;MONTH(StartDate),'У4 Ввод'!$D$59="",'У4 Ввод'!$E$59="",'У4 Ввод'!$D$59&gt;$B28),0,MAX(0,MIN(1,'У4 Ввод'!$E$59-NETWORKDAYS('У4 Ввод'!$D$59,$B28)+1))/Настройки!$E$10*100)</f>
        <v>0</v>
      </c>
      <c r="BC28" s="67" t="n">
        <f aca="false">IF(OR($D28=1,MONTH($B28)&lt;&gt;MONTH(StartDate),'У4 Ввод'!$D$60="",'У4 Ввод'!$E$60="",'У4 Ввод'!$D$60&gt;$B28),0,MAX(0,MIN(1,'У4 Ввод'!$E$60-NETWORKDAYS('У4 Ввод'!$D$60,$B28)+1))/Настройки!$E$10*100)</f>
        <v>0</v>
      </c>
      <c r="BD28" s="67" t="n">
        <f aca="false">IF(OR($D28=1,MONTH($B28)&lt;&gt;MONTH(StartDate),'У4 Ввод'!$D$61="",'У4 Ввод'!$E$61="",'У4 Ввод'!$D$61&gt;$B28),0,MAX(0,MIN(1,'У4 Ввод'!$E$61-NETWORKDAYS('У4 Ввод'!$D$61,$B28)+1))/Настройки!$E$10*100)</f>
        <v>0</v>
      </c>
      <c r="BE28" s="67" t="n">
        <f aca="false">IF(OR($D28=1,MONTH($B28)&lt;&gt;MONTH(StartDate),'У4 Ввод'!$D$62="",'У4 Ввод'!$E$62="",'У4 Ввод'!$D$62&gt;$B28),0,MAX(0,MIN(1,'У4 Ввод'!$E$62-NETWORKDAYS('У4 Ввод'!$D$62,$B28)+1))/Настройки!$E$10*100)</f>
        <v>0</v>
      </c>
      <c r="BF28" s="67" t="n">
        <f aca="false">IF(OR($D28=1,MONTH($B28)&lt;&gt;MONTH(StartDate),'У4 Ввод'!$D$63="",'У4 Ввод'!$E$63="",'У4 Ввод'!$D$63&gt;$B28),0,MAX(0,MIN(1,'У4 Ввод'!$E$63-NETWORKDAYS('У4 Ввод'!$D$63,$B28)+1))/Настройки!$E$10*100)</f>
        <v>0</v>
      </c>
      <c r="BG28" s="67" t="n">
        <f aca="false">IF(OR($D28=1,MONTH($B28)&lt;&gt;MONTH(StartDate),'У4 Ввод'!$D$64="",'У4 Ввод'!$E$64="",'У4 Ввод'!$D$64&gt;$B28),0,MAX(0,MIN(1,'У4 Ввод'!$E$64-NETWORKDAYS('У4 Ввод'!$D$64,$B28)+1))/Настройки!$E$10*100)</f>
        <v>0</v>
      </c>
      <c r="BH28" s="67" t="n">
        <f aca="false">IF(OR($D28=1,MONTH($B28)&lt;&gt;MONTH(StartDate),'У4 Ввод'!$D$65="",'У4 Ввод'!$E$65="",'У4 Ввод'!$D$65&gt;$B28),0,MAX(0,MIN(1,'У4 Ввод'!$E$65-NETWORKDAYS('У4 Ввод'!$D$65,$B28)+1))/Настройки!$E$10*100)</f>
        <v>0</v>
      </c>
      <c r="BI28" s="67" t="n">
        <f aca="false">IF(OR($D28=1,MONTH($B28)&lt;&gt;MONTH(StartDate),'У4 Ввод'!$D$66="",'У4 Ввод'!$E$66="",'У4 Ввод'!$D$66&gt;$B28),0,MAX(0,MIN(1,'У4 Ввод'!$E$66-NETWORKDAYS('У4 Ввод'!$D$66,$B28)+1))/Настройки!$E$10*100)</f>
        <v>0</v>
      </c>
      <c r="BJ28" s="67" t="n">
        <f aca="false">IF(OR($D28=1,MONTH($B28)&lt;&gt;MONTH(StartDate),'У4 Ввод'!$D$67="",'У4 Ввод'!$E$67="",'У4 Ввод'!$D$67&gt;$B28),0,MAX(0,MIN(1,'У4 Ввод'!$E$67-NETWORKDAYS('У4 Ввод'!$D$67,$B28)+1))/Настройки!$E$10*100)</f>
        <v>0</v>
      </c>
      <c r="BK28" s="67" t="n">
        <f aca="false">IF(OR($D28=1,MONTH($B28)&lt;&gt;MONTH(StartDate),'У4 Ввод'!$D$68="",'У4 Ввод'!$E$68="",'У4 Ввод'!$D$68&gt;$B28),0,MAX(0,MIN(1,'У4 Ввод'!$E$68-NETWORKDAYS('У4 Ввод'!$D$68,$B28)+1))/Настройки!$E$10*100)</f>
        <v>0</v>
      </c>
      <c r="BL28" s="67" t="n">
        <f aca="false">IF(OR($D28=1,MONTH($B28)&lt;&gt;MONTH(StartDate),'У4 Ввод'!$D$69="",'У4 Ввод'!$E$69="",'У4 Ввод'!$D$69&gt;$B28),0,MAX(0,MIN(1,'У4 Ввод'!$E$69-NETWORKDAYS('У4 Ввод'!$D$69,$B28)+1))/Настройки!$E$10*100)</f>
        <v>0</v>
      </c>
      <c r="BM28" s="67" t="n">
        <f aca="false">IF(OR($D28=1,MONTH($B28)&lt;&gt;MONTH(StartDate),'У4 Ввод'!$D$70="",'У4 Ввод'!$E$70="",'У4 Ввод'!$D$70&gt;$B28),0,MAX(0,MIN(1,'У4 Ввод'!$E$70-NETWORKDAYS('У4 Ввод'!$D$70,$B28)+1))/Настройки!$E$10*100)</f>
        <v>0</v>
      </c>
      <c r="BN28" s="67" t="n">
        <f aca="false">IF(OR($D28=1,MONTH($B28)&lt;&gt;MONTH(StartDate),'У4 Ввод'!$D$71="",'У4 Ввод'!$E$71="",'У4 Ввод'!$D$71&gt;$B28),0,MAX(0,MIN(1,'У4 Ввод'!$E$71-NETWORKDAYS('У4 Ввод'!$D$71,$B28)+1))/Настройки!$E$10*100)</f>
        <v>0</v>
      </c>
      <c r="BO28" s="67" t="n">
        <f aca="false">IF(OR($D28=1,MONTH($B28)&lt;&gt;MONTH(StartDate),'У4 Ввод'!$D$72="",'У4 Ввод'!$E$72="",'У4 Ввод'!$D$72&gt;$B28),0,MAX(0,MIN(1,'У4 Ввод'!$E$72-NETWORKDAYS('У4 Ввод'!$D$72,$B28)+1))/Настройки!$E$10*100)</f>
        <v>0</v>
      </c>
      <c r="BP28" s="67" t="n">
        <f aca="false">IF(OR($D28=1,MONTH($B28)&lt;&gt;MONTH(StartDate),'У4 Ввод'!$D$73="",'У4 Ввод'!$E$73="",'У4 Ввод'!$D$73&gt;$B28),0,MAX(0,MIN(1,'У4 Ввод'!$E$73-NETWORKDAYS('У4 Ввод'!$D$73,$B28)+1))/Настройки!$E$10*100)</f>
        <v>0</v>
      </c>
      <c r="BQ28" s="67" t="n">
        <f aca="false">IF(OR($D28=1,MONTH($B28)&lt;&gt;MONTH(StartDate),'У4 Ввод'!$D$74="",'У4 Ввод'!$E$74="",'У4 Ввод'!$D$74&gt;$B28),0,MAX(0,MIN(1,'У4 Ввод'!$E$74-NETWORKDAYS('У4 Ввод'!$D$74,$B28)+1))/Настройки!$E$10*100)</f>
        <v>0</v>
      </c>
      <c r="BR28" s="67" t="n">
        <f aca="false">IF(OR($D28=1,MONTH($B28)&lt;&gt;MONTH(StartDate),'У4 Ввод'!$D$75="",'У4 Ввод'!$E$75="",'У4 Ввод'!$D$75&gt;$B28),0,MAX(0,MIN(1,'У4 Ввод'!$E$75-NETWORKDAYS('У4 Ввод'!$D$75,$B28)+1))/Настройки!$E$10*100)</f>
        <v>0</v>
      </c>
      <c r="BS28" s="67" t="n">
        <f aca="false">IF(OR($D28=1,MONTH($B28)&lt;&gt;MONTH(StartDate),'У4 Ввод'!$D$76="",'У4 Ввод'!$E$76="",'У4 Ввод'!$D$76&gt;$B28),0,MAX(0,MIN(1,'У4 Ввод'!$E$76-NETWORKDAYS('У4 Ввод'!$D$76,$B28)+1))/Настройки!$E$10*100)</f>
        <v>0</v>
      </c>
      <c r="BT28" s="67" t="n">
        <f aca="false">IF(OR($D28=1,MONTH($B28)&lt;&gt;MONTH(StartDate),'У4 Ввод'!$D$77="",'У4 Ввод'!$E$77="",'У4 Ввод'!$D$77&gt;$B28),0,MAX(0,MIN(1,'У4 Ввод'!$E$77-NETWORKDAYS('У4 Ввод'!$D$77,$B28)+1))/Настройки!$E$10*100)</f>
        <v>0</v>
      </c>
      <c r="BU28" s="67" t="n">
        <f aca="false">IF(OR($D28=1,MONTH($B28)&lt;&gt;MONTH(StartDate),'У4 Ввод'!$D$78="",'У4 Ввод'!$E$78="",'У4 Ввод'!$D$78&gt;$B28),0,MAX(0,MIN(1,'У4 Ввод'!$E$78-NETWORKDAYS('У4 Ввод'!$D$78,$B28)+1))/Настройки!$E$10*100)</f>
        <v>0</v>
      </c>
      <c r="BV28" s="67" t="n">
        <f aca="false">IF(OR($D28=1,MONTH($B28)&lt;&gt;MONTH(StartDate),'У4 Ввод'!$D$79="",'У4 Ввод'!$E$79="",'У4 Ввод'!$D$79&gt;$B28),0,MAX(0,MIN(1,'У4 Ввод'!$E$79-NETWORKDAYS('У4 Ввод'!$D$79,$B28)+1))/Настройки!$E$10*100)</f>
        <v>0</v>
      </c>
      <c r="BW28" s="67" t="n">
        <f aca="false">IF(OR($D28=1,MONTH($B28)&lt;&gt;MONTH(StartDate),'У4 Ввод'!$D$80="",'У4 Ввод'!$E$80="",'У4 Ввод'!$D$80&gt;$B28),0,MAX(0,MIN(1,'У4 Ввод'!$E$80-NETWORKDAYS('У4 Ввод'!$D$80,$B28)+1))/Настройки!$E$10*100)</f>
        <v>0</v>
      </c>
      <c r="BX28" s="67" t="n">
        <f aca="false">IF(OR($D28=1,MONTH($B28)&lt;&gt;MONTH(StartDate),'У4 Ввод'!$D$81="",'У4 Ввод'!$E$81="",'У4 Ввод'!$D$81&gt;$B28),0,MAX(0,MIN(1,'У4 Ввод'!$E$81-NETWORKDAYS('У4 Ввод'!$D$81,$B28)+1))/Настройки!$E$10*100)</f>
        <v>0</v>
      </c>
      <c r="BY28" s="67" t="n">
        <f aca="false">IF(OR($D28=1,MONTH($B28)&lt;&gt;MONTH(StartDate),'У4 Ввод'!$D$82="",'У4 Ввод'!$E$82="",'У4 Ввод'!$D$82&gt;$B28),0,MAX(0,MIN(1,'У4 Ввод'!$E$82-NETWORKDAYS('У4 Ввод'!$D$82,$B28)+1))/Настройки!$E$10*100)</f>
        <v>0</v>
      </c>
      <c r="BZ28" s="67" t="n">
        <f aca="false">IF(OR($D28=1,MONTH($B28)&lt;&gt;MONTH(StartDate),'У4 Ввод'!$D$83="",'У4 Ввод'!$E$83="",'У4 Ввод'!$D$83&gt;$B28),0,MAX(0,MIN(1,'У4 Ввод'!$E$83-NETWORKDAYS('У4 Ввод'!$D$83,$B28)+1))/Настройки!$E$10*100)</f>
        <v>0</v>
      </c>
      <c r="CA28" s="67" t="n">
        <f aca="false">IF(OR($D28=1,MONTH($B28)&lt;&gt;MONTH(StartDate),'У4 Ввод'!$D$84="",'У4 Ввод'!$E$84="",'У4 Ввод'!$D$84&gt;$B28),0,MAX(0,MIN(1,'У4 Ввод'!$E$84-NETWORKDAYS('У4 Ввод'!$D$84,$B28)+1))/Настройки!$E$10*100)</f>
        <v>0</v>
      </c>
      <c r="CB28" s="67" t="n">
        <f aca="false">IF(OR($D28=1,MONTH($B28)&lt;&gt;MONTH(StartDate),'У4 Ввод'!$D$85="",'У4 Ввод'!$E$85="",'У4 Ввод'!$D$85&gt;$B28),0,MAX(0,MIN(1,'У4 Ввод'!$E$85-NETWORKDAYS('У4 Ввод'!$D$85,$B28)+1))/Настройки!$E$10*100)</f>
        <v>0</v>
      </c>
      <c r="CC28" s="67" t="n">
        <f aca="false">IF(OR($D28=1,MONTH($B28)&lt;&gt;MONTH(StartDate),'У4 Ввод'!$D$86="",'У4 Ввод'!$E$86="",'У4 Ввод'!$D$86&gt;$B28),0,MAX(0,MIN(1,'У4 Ввод'!$E$86-NETWORKDAYS('У4 Ввод'!$D$86,$B28)+1))/Настройки!$E$10*100)</f>
        <v>0</v>
      </c>
      <c r="CD28" s="67" t="n">
        <f aca="false">IF(OR($D28=1,MONTH($B28)&lt;&gt;MONTH(StartDate),'У4 Ввод'!$D$87="",'У4 Ввод'!$E$87="",'У4 Ввод'!$D$87&gt;$B28),0,MAX(0,MIN(1,'У4 Ввод'!$E$87-NETWORKDAYS('У4 Ввод'!$D$87,$B28)+1))/Настройки!$E$10*100)</f>
        <v>0</v>
      </c>
      <c r="CE28" s="67" t="n">
        <f aca="false">IF(OR($D28=1,MONTH($B28)&lt;&gt;MONTH(StartDate),'У4 Ввод'!$D$88="",'У4 Ввод'!$E$88="",'У4 Ввод'!$D$88&gt;$B28),0,MAX(0,MIN(1,'У4 Ввод'!$E$88-NETWORKDAYS('У4 Ввод'!$D$88,$B28)+1))/Настройки!$E$10*100)</f>
        <v>0</v>
      </c>
      <c r="CF28" s="67" t="n">
        <f aca="false">IF(OR($D28=1,MONTH($B28)&lt;&gt;MONTH(StartDate),'У4 Ввод'!$D$89="",'У4 Ввод'!$E$89="",'У4 Ввод'!$D$89&gt;$B28),0,MAX(0,MIN(1,'У4 Ввод'!$E$89-NETWORKDAYS('У4 Ввод'!$D$89,$B28)+1))/Настройки!$E$10*100)</f>
        <v>0</v>
      </c>
      <c r="CG28" s="67" t="n">
        <f aca="false">IF(OR($D28=1,MONTH($B28)&lt;&gt;MONTH(StartDate),'У4 Ввод'!$D$90="",'У4 Ввод'!$E$90="",'У4 Ввод'!$D$90&gt;$B28),0,MAX(0,MIN(1,'У4 Ввод'!$E$90-NETWORKDAYS('У4 Ввод'!$D$90,$B28)+1))/Настройки!$E$10*100)</f>
        <v>0</v>
      </c>
      <c r="CH28" s="67" t="n">
        <f aca="false">IF(OR($D28=1,MONTH($B28)&lt;&gt;MONTH(StartDate),'У4 Ввод'!$D$91="",'У4 Ввод'!$E$91="",'У4 Ввод'!$D$91&gt;$B28),0,MAX(0,MIN(1,'У4 Ввод'!$E$91-NETWORKDAYS('У4 Ввод'!$D$91,$B28)+1))/Настройки!$E$10*100)</f>
        <v>0</v>
      </c>
      <c r="CI28" s="67" t="n">
        <f aca="false">IF(OR($D28=1,MONTH($B28)&lt;&gt;MONTH(StartDate),'У4 Ввод'!$D$92="",'У4 Ввод'!$E$92="",'У4 Ввод'!$D$92&gt;$B28),0,MAX(0,MIN(1,'У4 Ввод'!$E$92-NETWORKDAYS('У4 Ввод'!$D$92,$B28)+1))/Настройки!$E$10*100)</f>
        <v>0</v>
      </c>
      <c r="CJ28" s="67" t="n">
        <f aca="false">IF(OR($D28=1,MONTH($B28)&lt;&gt;MONTH(StartDate),'У4 Ввод'!$D$93="",'У4 Ввод'!$E$93="",'У4 Ввод'!$D$93&gt;$B28),0,MAX(0,MIN(1,'У4 Ввод'!$E$93-NETWORKDAYS('У4 Ввод'!$D$93,$B28)+1))/Настройки!$E$10*100)</f>
        <v>0</v>
      </c>
      <c r="CK28" s="67" t="n">
        <f aca="false">IF(OR($D28=1,MONTH($B28)&lt;&gt;MONTH(StartDate),'У4 Ввод'!$D$94="",'У4 Ввод'!$E$94="",'У4 Ввод'!$D$94&gt;$B28),0,MAX(0,MIN(1,'У4 Ввод'!$E$94-NETWORKDAYS('У4 Ввод'!$D$94,$B28)+1))/Настройки!$E$10*100)</f>
        <v>0</v>
      </c>
      <c r="CL28" s="67" t="n">
        <f aca="false">IF(OR($D28=1,MONTH($B28)&lt;&gt;MONTH(StartDate),'У4 Ввод'!$D$95="",'У4 Ввод'!$E$95="",'У4 Ввод'!$D$95&gt;$B28),0,MAX(0,MIN(1,'У4 Ввод'!$E$95-NETWORKDAYS('У4 Ввод'!$D$95,$B28)+1))/Настройки!$E$10*100)</f>
        <v>0</v>
      </c>
      <c r="CM28" s="67" t="n">
        <f aca="false">IF(OR($D28=1,MONTH($B28)&lt;&gt;MONTH(StartDate),'У4 Ввод'!$D$96="",'У4 Ввод'!$E$96="",'У4 Ввод'!$D$96&gt;$B28),0,MAX(0,MIN(1,'У4 Ввод'!$E$96-NETWORKDAYS('У4 Ввод'!$D$96,$B28)+1))/Настройки!$E$10*100)</f>
        <v>0</v>
      </c>
      <c r="CN28" s="67" t="n">
        <f aca="false">IF(OR($D28=1,MONTH($B28)&lt;&gt;MONTH(StartDate),'У4 Ввод'!$D$97="",'У4 Ввод'!$E$97="",'У4 Ввод'!$D$97&gt;$B28),0,MAX(0,MIN(1,'У4 Ввод'!$E$97-NETWORKDAYS('У4 Ввод'!$D$97,$B28)+1))/Настройки!$E$10*100)</f>
        <v>0</v>
      </c>
      <c r="CO28" s="67" t="n">
        <f aca="false">IF(OR($D28=1,MONTH($B28)&lt;&gt;MONTH(StartDate),'У4 Ввод'!$D$98="",'У4 Ввод'!$E$98="",'У4 Ввод'!$D$98&gt;$B28),0,MAX(0,MIN(1,'У4 Ввод'!$E$98-NETWORKDAYS('У4 Ввод'!$D$98,$B28)+1))/Настройки!$E$10*100)</f>
        <v>0</v>
      </c>
      <c r="CP28" s="67" t="n">
        <f aca="false">IF(OR($D28=1,MONTH($B28)&lt;&gt;MONTH(StartDate),'У4 Ввод'!$D$99="",'У4 Ввод'!$E$99="",'У4 Ввод'!$D$99&gt;$B28),0,MAX(0,MIN(1,'У4 Ввод'!$E$99-NETWORKDAYS('У4 Ввод'!$D$99,$B28)+1))/Настройки!$E$10*100)</f>
        <v>0</v>
      </c>
      <c r="CQ28" s="67" t="n">
        <f aca="false">IF(OR($D28=1,MONTH($B28)&lt;&gt;MONTH(StartDate),'У4 Ввод'!$D$100="",'У4 Ввод'!$E$100="",'У4 Ввод'!$D$100&gt;$B28),0,MAX(0,MIN(1,'У4 Ввод'!$E$100-NETWORKDAYS('У4 Ввод'!$D$100,$B28)+1))/Настройки!$E$10*100)</f>
        <v>0</v>
      </c>
      <c r="CR28" s="67" t="n">
        <f aca="false">IF(OR($D28=1,MONTH($B28)&lt;&gt;MONTH(StartDate),'У4 Ввод'!$D$101="",'У4 Ввод'!$E$101="",'У4 Ввод'!$D$101&gt;$B28),0,MAX(0,MIN(1,'У4 Ввод'!$E$101-NETWORKDAYS('У4 Ввод'!$D$101,$B28)+1))/Настройки!$E$10*100)</f>
        <v>0</v>
      </c>
      <c r="CS28" s="67" t="n">
        <f aca="false">IF(OR($D28=1,MONTH($B28)&lt;&gt;MONTH(StartDate),'У4 Ввод'!$D$102="",'У4 Ввод'!$E$102="",'У4 Ввод'!$D$102&gt;$B28),0,MAX(0,MIN(1,'У4 Ввод'!$E$102-NETWORKDAYS('У4 Ввод'!$D$102,$B28)+1))/Настройки!$E$10*100)</f>
        <v>0</v>
      </c>
      <c r="CT28" s="67" t="n">
        <f aca="false">IF(OR($D28=1,MONTH($B28)&lt;&gt;MONTH(StartDate),'У4 Ввод'!$D$103="",'У4 Ввод'!$E$103="",'У4 Ввод'!$D$103&gt;$B28),0,MAX(0,MIN(1,'У4 Ввод'!$E$103-NETWORKDAYS('У4 Ввод'!$D$103,$B28)+1))/Настройки!$E$10*100)</f>
        <v>0</v>
      </c>
      <c r="CU28" s="67" t="n">
        <f aca="false">IF(OR($D28=1,MONTH($B28)&lt;&gt;MONTH(StartDate),'У4 Ввод'!$D$104="",'У4 Ввод'!$E$104="",'У4 Ввод'!$D$104&gt;$B28),0,MAX(0,MIN(1,'У4 Ввод'!$E$104-NETWORKDAYS('У4 Ввод'!$D$104,$B28)+1))/Настройки!$E$10*100)</f>
        <v>0</v>
      </c>
      <c r="CV28" s="67" t="n">
        <f aca="false">IF(OR($D28=1,MONTH($B28)&lt;&gt;MONTH(StartDate),'У4 Ввод'!$D$105="",'У4 Ввод'!$E$105="",'У4 Ввод'!$D$105&gt;$B28),0,MAX(0,MIN(1,'У4 Ввод'!$E$105-NETWORKDAYS('У4 Ввод'!$D$105,$B28)+1))/Настройки!$E$10*100)</f>
        <v>0</v>
      </c>
      <c r="CW28" s="67" t="n">
        <f aca="false">IF(OR($D28=1,MONTH($B28)&lt;&gt;MONTH(StartDate),'У4 Ввод'!$D$106="",'У4 Ввод'!$E$106="",'У4 Ввод'!$D$106&gt;$B28),0,MAX(0,MIN(1,'У4 Ввод'!$E$106-NETWORKDAYS('У4 Ввод'!$D$106,$B28)+1))/Настройки!$E$10*100)</f>
        <v>0</v>
      </c>
      <c r="CX28" s="67" t="n">
        <f aca="false">IF(OR($D28=1,MONTH($B28)&lt;&gt;MONTH(StartDate),'У4 Ввод'!$D$107="",'У4 Ввод'!$E$107="",'У4 Ввод'!$D$107&gt;$B28),0,MAX(0,MIN(1,'У4 Ввод'!$E$107-NETWORKDAYS('У4 Ввод'!$D$107,$B28)+1))/Настройки!$E$10*100)</f>
        <v>0</v>
      </c>
      <c r="CY28" s="67" t="n">
        <f aca="false">IF(OR($D28=1,MONTH($B28)&lt;&gt;MONTH(StartDate),'У4 Ввод'!$D$108="",'У4 Ввод'!$E$108="",'У4 Ввод'!$D$108&gt;$B28),0,MAX(0,MIN(1,'У4 Ввод'!$E$108-NETWORKDAYS('У4 Ввод'!$D$108,$B28)+1))/Настройки!$E$10*100)</f>
        <v>0</v>
      </c>
      <c r="CZ28" s="67" t="n">
        <f aca="false">IF(OR($D28=1,MONTH($B28)&lt;&gt;MONTH(StartDate),'У4 Ввод'!$D$109="",'У4 Ввод'!$E$109="",'У4 Ввод'!$D$109&gt;$B28),0,MAX(0,MIN(1,'У4 Ввод'!$E$109-NETWORKDAYS('У4 Ввод'!$D$109,$B28)+1))/Настройки!$E$10*100)</f>
        <v>0</v>
      </c>
      <c r="DA28" s="67" t="n">
        <f aca="false">IF(OR($D28=1,MONTH($B28)&lt;&gt;MONTH(StartDate),'У4 Ввод'!$D$110="",'У4 Ввод'!$E$110="",'У4 Ввод'!$D$110&gt;$B28),0,MAX(0,MIN(1,'У4 Ввод'!$E$110-NETWORKDAYS('У4 Ввод'!$D$110,$B28)+1))/Настройки!$E$10*100)</f>
        <v>0</v>
      </c>
      <c r="DB28" s="67" t="n">
        <f aca="false">IF(OR($D28=1,MONTH($B28)&lt;&gt;MONTH(StartDate),'У4 Ввод'!$D$111="",'У4 Ввод'!$E$111="",'У4 Ввод'!$D$111&gt;$B28),0,MAX(0,MIN(1,'У4 Ввод'!$E$111-NETWORKDAYS('У4 Ввод'!$D$111,$B28)+1))/Настройки!$E$10*100)</f>
        <v>0</v>
      </c>
      <c r="DC28" s="67" t="n">
        <f aca="false">IF(OR($D28=1,MONTH($B28)&lt;&gt;MONTH(StartDate),'У4 Ввод'!$D$112="",'У4 Ввод'!$E$112="",'У4 Ввод'!$D$112&gt;$B28),0,MAX(0,MIN(1,'У4 Ввод'!$E$112-NETWORKDAYS('У4 Ввод'!$D$112,$B28)+1))/Настройки!$E$10*100)</f>
        <v>0</v>
      </c>
      <c r="DD28" s="67" t="n">
        <f aca="false">IF(OR($D28=1,MONTH($B28)&lt;&gt;MONTH(StartDate),'У4 Ввод'!$D$113="",'У4 Ввод'!$E$113="",'У4 Ввод'!$D$113&gt;$B28),0,MAX(0,MIN(1,'У4 Ввод'!$E$113-NETWORKDAYS('У4 Ввод'!$D$113,$B28)+1))/Настройки!$E$10*100)</f>
        <v>0</v>
      </c>
      <c r="DE28" s="67" t="n">
        <f aca="false">IF(OR($D28=1,MONTH($B28)&lt;&gt;MONTH(StartDate),'У4 Ввод'!$D$114="",'У4 Ввод'!$E$114="",'У4 Ввод'!$D$114&gt;$B28),0,MAX(0,MIN(1,'У4 Ввод'!$E$114-NETWORKDAYS('У4 Ввод'!$D$114,$B28)+1))/Настройки!$E$10*100)</f>
        <v>0</v>
      </c>
      <c r="DF28" s="67" t="n">
        <f aca="false">IF(OR($D28=1,MONTH($B28)&lt;&gt;MONTH(StartDate),'У4 Ввод'!$D$115="",'У4 Ввод'!$E$115="",'У4 Ввод'!$D$115&gt;$B28),0,MAX(0,MIN(1,'У4 Ввод'!$E$115-NETWORKDAYS('У4 Ввод'!$D$115,$B28)+1))/Настройки!$E$10*100)</f>
        <v>0</v>
      </c>
      <c r="DG28" s="67" t="n">
        <f aca="false">IF(OR($D28=1,MONTH($B28)&lt;&gt;MONTH(StartDate),'У4 Ввод'!$D$116="",'У4 Ввод'!$E$116="",'У4 Ввод'!$D$116&gt;$B28),0,MAX(0,MIN(1,'У4 Ввод'!$E$116-NETWORKDAYS('У4 Ввод'!$D$116,$B28)+1))/Настройки!$E$10*100)</f>
        <v>0</v>
      </c>
      <c r="DH28" s="67" t="n">
        <f aca="false">IF(OR($D28=1,MONTH($B28)&lt;&gt;MONTH(StartDate),'У4 Ввод'!$D$117="",'У4 Ввод'!$E$117="",'У4 Ввод'!$D$117&gt;$B28),0,MAX(0,MIN(1,'У4 Ввод'!$E$117-NETWORKDAYS('У4 Ввод'!$D$117,$B28)+1))/Настройки!$E$10*100)</f>
        <v>0</v>
      </c>
      <c r="DI28" s="67" t="n">
        <f aca="false">IF(OR($D28=1,MONTH($B28)&lt;&gt;MONTH(StartDate),'У4 Ввод'!$D$118="",'У4 Ввод'!$E$118="",'У4 Ввод'!$D$118&gt;$B28),0,MAX(0,MIN(1,'У4 Ввод'!$E$118-NETWORKDAYS('У4 Ввод'!$D$118,$B28)+1))/Настройки!$E$10*100)</f>
        <v>0</v>
      </c>
      <c r="DJ28" s="67" t="n">
        <f aca="false">IF(OR($D28=1,MONTH($B28)&lt;&gt;MONTH(StartDate),'У4 Ввод'!$D$119="",'У4 Ввод'!$E$119="",'У4 Ввод'!$D$119&gt;$B28),0,MAX(0,MIN(1,'У4 Ввод'!$E$119-NETWORKDAYS('У4 Ввод'!$D$119,$B28)+1))/Настройки!$E$10*100)</f>
        <v>0</v>
      </c>
      <c r="DK28" s="67" t="n">
        <f aca="false">IF(OR($D28=1,MONTH($B28)&lt;&gt;MONTH(StartDate),'У4 Ввод'!$D$120="",'У4 Ввод'!$E$120="",'У4 Ввод'!$D$120&gt;$B28),0,MAX(0,MIN(1,'У4 Ввод'!$E$120-NETWORKDAYS('У4 Ввод'!$D$120,$B28)+1))/Настройки!$E$10*100)</f>
        <v>0</v>
      </c>
      <c r="DL28" s="67" t="n">
        <f aca="false">IF(OR($D28=1,MONTH($B28)&lt;&gt;MONTH(StartDate),'У4 Ввод'!$D$121="",'У4 Ввод'!$E$121="",'У4 Ввод'!$D$121&gt;$B28),0,MAX(0,MIN(1,'У4 Ввод'!$E$121-NETWORKDAYS('У4 Ввод'!$D$121,$B28)+1))/Настройки!$E$10*100)</f>
        <v>0</v>
      </c>
      <c r="DM28" s="67" t="n">
        <f aca="false">IF(OR($D28=1,MONTH($B28)&lt;&gt;MONTH(StartDate),'У4 Ввод'!$D$122="",'У4 Ввод'!$E$122="",'У4 Ввод'!$D$122&gt;$B28),0,MAX(0,MIN(1,'У4 Ввод'!$E$122-NETWORKDAYS('У4 Ввод'!$D$122,$B28)+1))/Настройки!$E$10*100)</f>
        <v>0</v>
      </c>
      <c r="DN28" s="67" t="n">
        <f aca="false">IF(OR($D28=1,MONTH($B28)&lt;&gt;MONTH(StartDate),'У4 Ввод'!$D$123="",'У4 Ввод'!$E$123="",'У4 Ввод'!$D$123&gt;$B28),0,MAX(0,MIN(1,'У4 Ввод'!$E$123-NETWORKDAYS('У4 Ввод'!$D$123,$B28)+1))/Настройки!$E$10*100)</f>
        <v>0</v>
      </c>
      <c r="DO28" s="67" t="n">
        <f aca="false">IF(OR($D28=1,MONTH($B28)&lt;&gt;MONTH(StartDate),'У4 Ввод'!$D$124="",'У4 Ввод'!$E$124="",'У4 Ввод'!$D$124&gt;$B28),0,MAX(0,MIN(1,'У4 Ввод'!$E$124-NETWORKDAYS('У4 Ввод'!$D$124,$B28)+1))/Настройки!$E$10*100)</f>
        <v>0</v>
      </c>
      <c r="DP28" s="67" t="n">
        <f aca="false">IF(OR($D28=1,MONTH($B28)&lt;&gt;MONTH(StartDate),'У4 Ввод'!$D$125="",'У4 Ввод'!$E$125="",'У4 Ввод'!$D$125&gt;$B28),0,MAX(0,MIN(1,'У4 Ввод'!$E$125-NETWORKDAYS('У4 Ввод'!$D$125,$B28)+1))/Настройки!$E$10*100)</f>
        <v>0</v>
      </c>
      <c r="DQ28" s="67" t="n">
        <f aca="false">IF(OR($D28=1,MONTH($B28)&lt;&gt;MONTH(StartDate),'У4 Ввод'!$D$126="",'У4 Ввод'!$E$126="",'У4 Ввод'!$D$126&gt;$B28),0,MAX(0,MIN(1,'У4 Ввод'!$E$126-NETWORKDAYS('У4 Ввод'!$D$126,$B28)+1))/Настройки!$E$10*100)</f>
        <v>0</v>
      </c>
      <c r="DR28" s="67" t="n">
        <f aca="false">IF(OR($D28=1,MONTH($B28)&lt;&gt;MONTH(StartDate),'У4 Ввод'!$D$127="",'У4 Ввод'!$E$127="",'У4 Ввод'!$D$127&gt;$B28),0,MAX(0,MIN(1,'У4 Ввод'!$E$127-NETWORKDAYS('У4 Ввод'!$D$127,$B28)+1))/Настройки!$E$10*100)</f>
        <v>0</v>
      </c>
      <c r="DS28" s="67" t="n">
        <f aca="false">IF(OR($D28=1,MONTH($B28)&lt;&gt;MONTH(StartDate),'У4 Ввод'!$D$128="",'У4 Ввод'!$E$128="",'У4 Ввод'!$D$128&gt;$B28),0,MAX(0,MIN(1,'У4 Ввод'!$E$128-NETWORKDAYS('У4 Ввод'!$D$128,$B28)+1))/Настройки!$E$10*100)</f>
        <v>0</v>
      </c>
      <c r="DT28" s="67" t="n">
        <f aca="false">IF(OR($D28=1,MONTH($B28)&lt;&gt;MONTH(StartDate),'У4 Ввод'!$D$129="",'У4 Ввод'!$E$129="",'У4 Ввод'!$D$129&gt;$B28),0,MAX(0,MIN(1,'У4 Ввод'!$E$129-NETWORKDAYS('У4 Ввод'!$D$129,$B28)+1))/Настройки!$E$10*100)</f>
        <v>0</v>
      </c>
      <c r="DU28" s="67" t="n">
        <f aca="false">IF(OR($D28=1,MONTH($B28)&lt;&gt;MONTH(StartDate),'У4 Ввод'!$D$130="",'У4 Ввод'!$E$130="",'У4 Ввод'!$D$130&gt;$B28),0,MAX(0,MIN(1,'У4 Ввод'!$E$130-NETWORKDAYS('У4 Ввод'!$D$130,$B28)+1))/Настройки!$E$10*100)</f>
        <v>0</v>
      </c>
      <c r="DV28" s="67" t="n">
        <f aca="false">IF(OR($D28=1,MONTH($B28)&lt;&gt;MONTH(StartDate),'У4 Ввод'!$D$131="",'У4 Ввод'!$E$131="",'У4 Ввод'!$D$131&gt;$B28),0,MAX(0,MIN(1,'У4 Ввод'!$E$131-NETWORKDAYS('У4 Ввод'!$D$131,$B28)+1))/Настройки!$E$10*100)</f>
        <v>0</v>
      </c>
      <c r="DW28" s="67" t="n">
        <f aca="false">IF(OR($D28=1,MONTH($B28)&lt;&gt;MONTH(StartDate),'У4 Ввод'!$D$132="",'У4 Ввод'!$E$132="",'У4 Ввод'!$D$132&gt;$B28),0,MAX(0,MIN(1,'У4 Ввод'!$E$132-NETWORKDAYS('У4 Ввод'!$D$132,$B28)+1))/Настройки!$E$10*100)</f>
        <v>0</v>
      </c>
      <c r="DX28" s="67" t="n">
        <f aca="false">IF(OR($D28=1,MONTH($B28)&lt;&gt;MONTH(StartDate),'У4 Ввод'!$D$133="",'У4 Ввод'!$E$133="",'У4 Ввод'!$D$133&gt;$B28),0,MAX(0,MIN(1,'У4 Ввод'!$E$133-NETWORKDAYS('У4 Ввод'!$D$133,$B28)+1))/Настройки!$E$10*100)</f>
        <v>0</v>
      </c>
      <c r="DY28" s="67" t="n">
        <f aca="false">IF(OR($D28=1,MONTH($B28)&lt;&gt;MONTH(StartDate),'У4 Ввод'!$D$134="",'У4 Ввод'!$E$134="",'У4 Ввод'!$D$134&gt;$B28),0,MAX(0,MIN(1,'У4 Ввод'!$E$134-NETWORKDAYS('У4 Ввод'!$D$134,$B28)+1))/Настройки!$E$10*100)</f>
        <v>0</v>
      </c>
      <c r="DZ28" s="67" t="n">
        <f aca="false">IF(OR($D28=1,MONTH($B28)&lt;&gt;MONTH(StartDate),'У4 Ввод'!$D$135="",'У4 Ввод'!$E$135="",'У4 Ввод'!$D$135&gt;$B28),0,MAX(0,MIN(1,'У4 Ввод'!$E$135-NETWORKDAYS('У4 Ввод'!$D$135,$B28)+1))/Настройки!$E$10*100)</f>
        <v>0</v>
      </c>
      <c r="EA28" s="67" t="n">
        <f aca="false">IF(OR($D28=1,MONTH($B28)&lt;&gt;MONTH(StartDate),'У4 Ввод'!$D$136="",'У4 Ввод'!$E$136="",'У4 Ввод'!$D$136&gt;$B28),0,MAX(0,MIN(1,'У4 Ввод'!$E$136-NETWORKDAYS('У4 Ввод'!$D$136,$B28)+1))/Настройки!$E$10*100)</f>
        <v>0</v>
      </c>
      <c r="EB28" s="67" t="n">
        <f aca="false">IF(OR($D28=1,MONTH($B28)&lt;&gt;MONTH(StartDate),'У4 Ввод'!$D$137="",'У4 Ввод'!$E$137="",'У4 Ввод'!$D$137&gt;$B28),0,MAX(0,MIN(1,'У4 Ввод'!$E$137-NETWORKDAYS('У4 Ввод'!$D$137,$B28)+1))/Настройки!$E$10*100)</f>
        <v>0</v>
      </c>
      <c r="EC28" s="67" t="n">
        <f aca="false">IF(OR($D28=1,MONTH($B28)&lt;&gt;MONTH(StartDate),'У4 Ввод'!$D$138="",'У4 Ввод'!$E$138="",'У4 Ввод'!$D$138&gt;$B28),0,MAX(0,MIN(1,'У4 Ввод'!$E$138-NETWORKDAYS('У4 Ввод'!$D$138,$B28)+1))/Настройки!$E$10*100)</f>
        <v>0</v>
      </c>
      <c r="ED28" s="67" t="n">
        <f aca="false">IF(OR($D28=1,MONTH($B28)&lt;&gt;MONTH(StartDate),'У4 Ввод'!$D$139="",'У4 Ввод'!$E$139="",'У4 Ввод'!$D$139&gt;$B28),0,MAX(0,MIN(1,'У4 Ввод'!$E$139-NETWORKDAYS('У4 Ввод'!$D$139,$B28)+1))/Настройки!$E$10*100)</f>
        <v>0</v>
      </c>
      <c r="EE28" s="67" t="n">
        <f aca="false">IF(OR($D28=1,MONTH($B28)&lt;&gt;MONTH(StartDate),'У4 Ввод'!$D$140="",'У4 Ввод'!$E$140="",'У4 Ввод'!$D$140&gt;$B28),0,MAX(0,MIN(1,'У4 Ввод'!$E$140-NETWORKDAYS('У4 Ввод'!$D$140,$B28)+1))/Настройки!$E$10*100)</f>
        <v>0</v>
      </c>
      <c r="EF28" s="67" t="n">
        <f aca="false">IF(OR($D28=1,MONTH($B28)&lt;&gt;MONTH(StartDate),'У4 Ввод'!$D$141="",'У4 Ввод'!$E$141="",'У4 Ввод'!$D$141&gt;$B28),0,MAX(0,MIN(1,'У4 Ввод'!$E$141-NETWORKDAYS('У4 Ввод'!$D$141,$B28)+1))/Настройки!$E$10*100)</f>
        <v>0</v>
      </c>
      <c r="EG28" s="67" t="n">
        <f aca="false">IF(OR($D28=1,MONTH($B28)&lt;&gt;MONTH(StartDate),'У4 Ввод'!$D$142="",'У4 Ввод'!$E$142="",'У4 Ввод'!$D$142&gt;$B28),0,MAX(0,MIN(1,'У4 Ввод'!$E$142-NETWORKDAYS('У4 Ввод'!$D$142,$B28)+1))/Настройки!$E$10*100)</f>
        <v>0</v>
      </c>
      <c r="EH28" s="67" t="n">
        <f aca="false">IF(OR($D28=1,MONTH($B28)&lt;&gt;MONTH(StartDate),'У4 Ввод'!$D$143="",'У4 Ввод'!$E$143="",'У4 Ввод'!$D$143&gt;$B28),0,MAX(0,MIN(1,'У4 Ввод'!$E$143-NETWORKDAYS('У4 Ввод'!$D$143,$B28)+1))/Настройки!$E$10*100)</f>
        <v>0</v>
      </c>
      <c r="EI28" s="67" t="n">
        <f aca="false">IF(OR($D28=1,MONTH($B28)&lt;&gt;MONTH(StartDate),'У4 Ввод'!$D$144="",'У4 Ввод'!$E$144="",'У4 Ввод'!$D$144&gt;$B28),0,MAX(0,MIN(1,'У4 Ввод'!$E$144-NETWORKDAYS('У4 Ввод'!$D$144,$B28)+1))/Настройки!$E$10*100)</f>
        <v>0</v>
      </c>
      <c r="EJ28" s="67" t="n">
        <f aca="false">IF(OR($D28=1,MONTH($B28)&lt;&gt;MONTH(StartDate),'У4 Ввод'!$D$145="",'У4 Ввод'!$E$145="",'У4 Ввод'!$D$145&gt;$B28),0,MAX(0,MIN(1,'У4 Ввод'!$E$145-NETWORKDAYS('У4 Ввод'!$D$145,$B28)+1))/Настройки!$E$10*100)</f>
        <v>0</v>
      </c>
      <c r="EK28" s="67" t="n">
        <f aca="false">IF(OR($D28=1,MONTH($B28)&lt;&gt;MONTH(StartDate),'У4 Ввод'!$D$146="",'У4 Ввод'!$E$146="",'У4 Ввод'!$D$146&gt;$B28),0,MAX(0,MIN(1,'У4 Ввод'!$E$146-NETWORKDAYS('У4 Ввод'!$D$146,$B28)+1))/Настройки!$E$10*100)</f>
        <v>0</v>
      </c>
      <c r="EL28" s="67" t="n">
        <f aca="false">IF(OR($D28=1,MONTH($B28)&lt;&gt;MONTH(StartDate),'У4 Ввод'!$D$147="",'У4 Ввод'!$E$147="",'У4 Ввод'!$D$147&gt;$B28),0,MAX(0,MIN(1,'У4 Ввод'!$E$147-NETWORKDAYS('У4 Ввод'!$D$147,$B28)+1))/Настройки!$E$10*100)</f>
        <v>0</v>
      </c>
      <c r="EM28" s="67" t="n">
        <f aca="false">IF(OR($D28=1,MONTH($B28)&lt;&gt;MONTH(StartDate),'У4 Ввод'!$D$148="",'У4 Ввод'!$E$148="",'У4 Ввод'!$D$148&gt;$B28),0,MAX(0,MIN(1,'У4 Ввод'!$E$148-NETWORKDAYS('У4 Ввод'!$D$148,$B28)+1))/Настройки!$E$10*100)</f>
        <v>0</v>
      </c>
      <c r="EN28" s="67" t="n">
        <f aca="false">IF(OR($D28=1,MONTH($B28)&lt;&gt;MONTH(StartDate),'У4 Ввод'!$D$149="",'У4 Ввод'!$E$149="",'У4 Ввод'!$D$149&gt;$B28),0,MAX(0,MIN(1,'У4 Ввод'!$E$149-NETWORKDAYS('У4 Ввод'!$D$149,$B28)+1))/Настройки!$E$10*100)</f>
        <v>0</v>
      </c>
      <c r="EO28" s="67" t="n">
        <f aca="false">IF(OR($D28=1,MONTH($B28)&lt;&gt;MONTH(StartDate),'У4 Ввод'!$D$150="",'У4 Ввод'!$E$150="",'У4 Ввод'!$D$150&gt;$B28),0,MAX(0,MIN(1,'У4 Ввод'!$E$150-NETWORKDAYS('У4 Ввод'!$D$150,$B28)+1))/Настройки!$E$10*100)</f>
        <v>0</v>
      </c>
      <c r="EP28" s="67" t="n">
        <f aca="false">IF(OR($D28=1,MONTH($B28)&lt;&gt;MONTH(StartDate),'У4 Ввод'!$D$151="",'У4 Ввод'!$E$151="",'У4 Ввод'!$D$151&gt;$B28),0,MAX(0,MIN(1,'У4 Ввод'!$E$151-NETWORKDAYS('У4 Ввод'!$D$151,$B28)+1))/Настройки!$E$10*100)</f>
        <v>0</v>
      </c>
      <c r="EQ28" s="67" t="n">
        <f aca="false">IF(OR($D28=1,MONTH($B28)&lt;&gt;MONTH(StartDate),'У4 Ввод'!$D$152="",'У4 Ввод'!$E$152="",'У4 Ввод'!$D$152&gt;$B28),0,MAX(0,MIN(1,'У4 Ввод'!$E$152-NETWORKDAYS('У4 Ввод'!$D$152,$B28)+1))/Настройки!$E$10*100)</f>
        <v>0</v>
      </c>
      <c r="ER28" s="67" t="n">
        <f aca="false">IF(OR($D28=1,MONTH($B28)&lt;&gt;MONTH(StartDate),'У4 Ввод'!$D$153="",'У4 Ввод'!$E$153="",'У4 Ввод'!$D$153&gt;$B28),0,MAX(0,MIN(1,'У4 Ввод'!$E$153-NETWORKDAYS('У4 Ввод'!$D$153,$B28)+1))/Настройки!$E$10*100)</f>
        <v>0</v>
      </c>
      <c r="ES28" s="67" t="n">
        <f aca="false">IF(OR($D28=1,MONTH($B28)&lt;&gt;MONTH(StartDate),'У4 Ввод'!$D$154="",'У4 Ввод'!$E$154="",'У4 Ввод'!$D$154&gt;$B28),0,MAX(0,MIN(1,'У4 Ввод'!$E$154-NETWORKDAYS('У4 Ввод'!$D$154,$B28)+1))/Настройки!$E$10*100)</f>
        <v>0</v>
      </c>
      <c r="ET28" s="67" t="n">
        <f aca="false">IF(OR($D28=1,MONTH($B28)&lt;&gt;MONTH(StartDate),'У4 Ввод'!$D$155="",'У4 Ввод'!$E$155="",'У4 Ввод'!$D$155&gt;$B28),0,MAX(0,MIN(1,'У4 Ввод'!$E$155-NETWORKDAYS('У4 Ввод'!$D$155,$B28)+1))/Настройки!$E$10*100)</f>
        <v>0</v>
      </c>
      <c r="EU28" s="67" t="n">
        <f aca="false">IF(OR($D28=1,MONTH($B28)&lt;&gt;MONTH(StartDate),'У4 Ввод'!$D$156="",'У4 Ввод'!$E$156="",'У4 Ввод'!$D$156&gt;$B28),0,MAX(0,MIN(1,'У4 Ввод'!$E$156-NETWORKDAYS('У4 Ввод'!$D$156,$B28)+1))/Настройки!$E$10*100)</f>
        <v>0</v>
      </c>
      <c r="EV28" s="67" t="n">
        <f aca="false">IF(OR($D28=1,MONTH($B28)&lt;&gt;MONTH(StartDate),'У4 Ввод'!$D$157="",'У4 Ввод'!$E$157="",'У4 Ввод'!$D$157&gt;$B28),0,MAX(0,MIN(1,'У4 Ввод'!$E$157-NETWORKDAYS('У4 Ввод'!$D$157,$B28)+1))/Настройки!$E$10*100)</f>
        <v>0</v>
      </c>
      <c r="EW28" s="67" t="n">
        <f aca="false">IF(OR($D28=1,MONTH($B28)&lt;&gt;MONTH(StartDate),'У4 Ввод'!$D$158="",'У4 Ввод'!$E$158="",'У4 Ввод'!$D$158&gt;$B28),0,MAX(0,MIN(1,'У4 Ввод'!$E$158-NETWORKDAYS('У4 Ввод'!$D$158,$B28)+1))/Настройки!$E$10*100)</f>
        <v>0</v>
      </c>
      <c r="EX28" s="67" t="n">
        <f aca="false">IF(OR($D28=1,MONTH($B28)&lt;&gt;MONTH(StartDate),'У4 Ввод'!$D$159="",'У4 Ввод'!$E$159="",'У4 Ввод'!$D$159&gt;$B28),0,MAX(0,MIN(1,'У4 Ввод'!$E$159-NETWORKDAYS('У4 Ввод'!$D$159,$B28)+1))/Настройки!$E$10*100)</f>
        <v>0</v>
      </c>
      <c r="EY28" s="67" t="n">
        <f aca="false">IF(OR($D28=1,MONTH($B28)&lt;&gt;MONTH(StartDate),'У4 Ввод'!$D$160="",'У4 Ввод'!$E$160="",'У4 Ввод'!$D$160&gt;$B28),0,MAX(0,MIN(1,'У4 Ввод'!$E$160-NETWORKDAYS('У4 Ввод'!$D$160,$B28)+1))/Настройки!$E$10*100)</f>
        <v>0</v>
      </c>
      <c r="EZ28" s="67" t="n">
        <f aca="false">IF(OR($D28=1,MONTH($B28)&lt;&gt;MONTH(StartDate),'У4 Ввод'!$D$161="",'У4 Ввод'!$E$161="",'У4 Ввод'!$D$161&gt;$B28),0,MAX(0,MIN(1,'У4 Ввод'!$E$161-NETWORKDAYS('У4 Ввод'!$D$161,$B28)+1))/Настройки!$E$10*100)</f>
        <v>0</v>
      </c>
      <c r="FA28" s="67" t="n">
        <f aca="false">IF(OR($D28=1,MONTH($B28)&lt;&gt;MONTH(StartDate),'У4 Ввод'!$D$162="",'У4 Ввод'!$E$162="",'У4 Ввод'!$D$162&gt;$B28),0,MAX(0,MIN(1,'У4 Ввод'!$E$162-NETWORKDAYS('У4 Ввод'!$D$162,$B28)+1))/Настройки!$E$10*100)</f>
        <v>0</v>
      </c>
      <c r="FB28" s="67" t="n">
        <f aca="false">IF(OR($D28=1,MONTH($B28)&lt;&gt;MONTH(StartDate),'У4 Ввод'!$D$163="",'У4 Ввод'!$E$163="",'У4 Ввод'!$D$163&gt;$B28),0,MAX(0,MIN(1,'У4 Ввод'!$E$163-NETWORKDAYS('У4 Ввод'!$D$163,$B28)+1))/Настройки!$E$10*100)</f>
        <v>0</v>
      </c>
      <c r="FC28" s="67" t="n">
        <f aca="false">IF(OR($D28=1,MONTH($B28)&lt;&gt;MONTH(StartDate),'У4 Ввод'!$D$164="",'У4 Ввод'!$E$164="",'У4 Ввод'!$D$164&gt;$B28),0,MAX(0,MIN(1,'У4 Ввод'!$E$164-NETWORKDAYS('У4 Ввод'!$D$164,$B28)+1))/Настройки!$E$10*100)</f>
        <v>0</v>
      </c>
      <c r="FD28" s="67" t="n">
        <f aca="false">IF(OR($D28=1,MONTH($B28)&lt;&gt;MONTH(StartDate),'У4 Ввод'!$D$165="",'У4 Ввод'!$E$165="",'У4 Ввод'!$D$165&gt;$B28),0,MAX(0,MIN(1,'У4 Ввод'!$E$165-NETWORKDAYS('У4 Ввод'!$D$165,$B28)+1))/Настройки!$E$10*100)</f>
        <v>0</v>
      </c>
      <c r="FE28" s="67" t="n">
        <f aca="false">IF(OR($D28=1,MONTH($B28)&lt;&gt;MONTH(StartDate),'У4 Ввод'!$D$166="",'У4 Ввод'!$E$166="",'У4 Ввод'!$D$166&gt;$B28),0,MAX(0,MIN(1,'У4 Ввод'!$E$166-NETWORKDAYS('У4 Ввод'!$D$166,$B28)+1))/Настройки!$E$10*100)</f>
        <v>0</v>
      </c>
      <c r="FF28" s="67" t="n">
        <f aca="false">IF(OR($D28=1,MONTH($B28)&lt;&gt;MONTH(StartDate),'У4 Ввод'!$D$167="",'У4 Ввод'!$E$167="",'У4 Ввод'!$D$167&gt;$B28),0,MAX(0,MIN(1,'У4 Ввод'!$E$167-NETWORKDAYS('У4 Ввод'!$D$167,$B28)+1))/Настройки!$E$10*100)</f>
        <v>0</v>
      </c>
      <c r="FG28" s="67" t="n">
        <f aca="false">IF(OR($D28=1,MONTH($B28)&lt;&gt;MONTH(StartDate),'У4 Ввод'!$D$168="",'У4 Ввод'!$E$168="",'У4 Ввод'!$D$168&gt;$B28),0,MAX(0,MIN(1,'У4 Ввод'!$E$168-NETWORKDAYS('У4 Ввод'!$D$168,$B28)+1))/Настройки!$E$10*100)</f>
        <v>0</v>
      </c>
      <c r="FH28" s="67" t="n">
        <f aca="false">IF(OR($D28=1,MONTH($B28)&lt;&gt;MONTH(StartDate),'У4 Ввод'!$D$169="",'У4 Ввод'!$E$169="",'У4 Ввод'!$D$169&gt;$B28),0,MAX(0,MIN(1,'У4 Ввод'!$E$169-NETWORKDAYS('У4 Ввод'!$D$169,$B28)+1))/Настройки!$E$10*100)</f>
        <v>0</v>
      </c>
      <c r="FI28" s="67" t="n">
        <f aca="false">IF(OR($D28=1,MONTH($B28)&lt;&gt;MONTH(StartDate),'У4 Ввод'!$D$170="",'У4 Ввод'!$E$170="",'У4 Ввод'!$D$170&gt;$B28),0,MAX(0,MIN(1,'У4 Ввод'!$E$170-NETWORKDAYS('У4 Ввод'!$D$170,$B28)+1))/Настройки!$E$10*100)</f>
        <v>0</v>
      </c>
      <c r="FJ28" s="67" t="n">
        <f aca="false">IF(OR($D28=1,MONTH($B28)&lt;&gt;MONTH(StartDate),'У4 Ввод'!$D$171="",'У4 Ввод'!$E$171="",'У4 Ввод'!$D$171&gt;$B28),0,MAX(0,MIN(1,'У4 Ввод'!$E$171-NETWORKDAYS('У4 Ввод'!$D$171,$B28)+1))/Настройки!$E$10*100)</f>
        <v>0</v>
      </c>
      <c r="FK28" s="67" t="n">
        <f aca="false">IF(OR($D28=1,MONTH($B28)&lt;&gt;MONTH(StartDate),'У4 Ввод'!$D$172="",'У4 Ввод'!$E$172="",'У4 Ввод'!$D$172&gt;$B28),0,MAX(0,MIN(1,'У4 Ввод'!$E$172-NETWORKDAYS('У4 Ввод'!$D$172,$B28)+1))/Настройки!$E$10*100)</f>
        <v>0</v>
      </c>
      <c r="FL28" s="67" t="n">
        <f aca="false">IF(OR($D28=1,MONTH($B28)&lt;&gt;MONTH(StartDate),'У4 Ввод'!$D$173="",'У4 Ввод'!$E$173="",'У4 Ввод'!$D$173&gt;$B28),0,MAX(0,MIN(1,'У4 Ввод'!$E$173-NETWORKDAYS('У4 Ввод'!$D$173,$B28)+1))/Настройки!$E$10*100)</f>
        <v>0</v>
      </c>
      <c r="FM28" s="67" t="n">
        <f aca="false">IF(OR($D28=1,MONTH($B28)&lt;&gt;MONTH(StartDate),'У4 Ввод'!$D$174="",'У4 Ввод'!$E$174="",'У4 Ввод'!$D$174&gt;$B28),0,MAX(0,MIN(1,'У4 Ввод'!$E$174-NETWORKDAYS('У4 Ввод'!$D$174,$B28)+1))/Настройки!$E$10*100)</f>
        <v>0</v>
      </c>
      <c r="FN28" s="67" t="n">
        <f aca="false">IF(OR($D28=1,MONTH($B28)&lt;&gt;MONTH(StartDate),'У4 Ввод'!$D$175="",'У4 Ввод'!$E$175="",'У4 Ввод'!$D$175&gt;$B28),0,MAX(0,MIN(1,'У4 Ввод'!$E$175-NETWORKDAYS('У4 Ввод'!$D$175,$B28)+1))/Настройки!$E$10*100)</f>
        <v>0</v>
      </c>
      <c r="FO28" s="67" t="n">
        <f aca="false">IF(OR($D28=1,MONTH($B28)&lt;&gt;MONTH(StartDate),'У4 Ввод'!$D$176="",'У4 Ввод'!$E$176="",'У4 Ввод'!$D$176&gt;$B28),0,MAX(0,MIN(1,'У4 Ввод'!$E$176-NETWORKDAYS('У4 Ввод'!$D$176,$B28)+1))/Настройки!$E$10*100)</f>
        <v>0</v>
      </c>
      <c r="FP28" s="67" t="n">
        <f aca="false">IF(OR($D28=1,MONTH($B28)&lt;&gt;MONTH(StartDate),'У4 Ввод'!$D$177="",'У4 Ввод'!$E$177="",'У4 Ввод'!$D$177&gt;$B28),0,MAX(0,MIN(1,'У4 Ввод'!$E$177-NETWORKDAYS('У4 Ввод'!$D$177,$B28)+1))/Настройки!$E$10*100)</f>
        <v>0</v>
      </c>
      <c r="FQ28" s="67" t="n">
        <f aca="false">IF(OR($D28=1,MONTH($B28)&lt;&gt;MONTH(StartDate),'У4 Ввод'!$D$178="",'У4 Ввод'!$E$178="",'У4 Ввод'!$D$178&gt;$B28),0,MAX(0,MIN(1,'У4 Ввод'!$E$178-NETWORKDAYS('У4 Ввод'!$D$178,$B28)+1))/Настройки!$E$10*100)</f>
        <v>0</v>
      </c>
      <c r="FR28" s="67" t="n">
        <f aca="false">IF(OR($D28=1,MONTH($B28)&lt;&gt;MONTH(StartDate),'У4 Ввод'!$D$179="",'У4 Ввод'!$E$179="",'У4 Ввод'!$D$179&gt;$B28),0,MAX(0,MIN(1,'У4 Ввод'!$E$179-NETWORKDAYS('У4 Ввод'!$D$179,$B28)+1))/Настройки!$E$10*100)</f>
        <v>0</v>
      </c>
      <c r="FS28" s="67" t="n">
        <f aca="false">IF(OR($D28=1,MONTH($B28)&lt;&gt;MONTH(StartDate),'У4 Ввод'!$D$180="",'У4 Ввод'!$E$180="",'У4 Ввод'!$D$180&gt;$B28),0,MAX(0,MIN(1,'У4 Ввод'!$E$180-NETWORKDAYS('У4 Ввод'!$D$180,$B28)+1))/Настройки!$E$10*100)</f>
        <v>0</v>
      </c>
      <c r="FT28" s="67" t="n">
        <f aca="false">IF(OR($D28=1,MONTH($B28)&lt;&gt;MONTH(StartDate),'У4 Ввод'!$D$181="",'У4 Ввод'!$E$181="",'У4 Ввод'!$D$181&gt;$B28),0,MAX(0,MIN(1,'У4 Ввод'!$E$181-NETWORKDAYS('У4 Ввод'!$D$181,$B28)+1))/Настройки!$E$10*100)</f>
        <v>0</v>
      </c>
      <c r="FU28" s="67" t="n">
        <f aca="false">IF(OR($D28=1,MONTH($B28)&lt;&gt;MONTH(StartDate),'У4 Ввод'!$D$182="",'У4 Ввод'!$E$182="",'У4 Ввод'!$D$182&gt;$B28),0,MAX(0,MIN(1,'У4 Ввод'!$E$182-NETWORKDAYS('У4 Ввод'!$D$182,$B28)+1))/Настройки!$E$10*100)</f>
        <v>0</v>
      </c>
      <c r="FV28" s="67" t="n">
        <f aca="false">IF(OR($D28=1,MONTH($B28)&lt;&gt;MONTH(StartDate),'У4 Ввод'!$D$183="",'У4 Ввод'!$E$183="",'У4 Ввод'!$D$183&gt;$B28),0,MAX(0,MIN(1,'У4 Ввод'!$E$183-NETWORKDAYS('У4 Ввод'!$D$183,$B28)+1))/Настройки!$E$10*100)</f>
        <v>0</v>
      </c>
      <c r="FW28" s="67" t="n">
        <f aca="false">IF(OR($D28=1,MONTH($B28)&lt;&gt;MONTH(StartDate),'У4 Ввод'!$D$184="",'У4 Ввод'!$E$184="",'У4 Ввод'!$D$184&gt;$B28),0,MAX(0,MIN(1,'У4 Ввод'!$E$184-NETWORKDAYS('У4 Ввод'!$D$184,$B28)+1))/Настройки!$E$10*100)</f>
        <v>0</v>
      </c>
      <c r="FX28" s="67" t="n">
        <f aca="false">IF(OR($D28=1,MONTH($B28)&lt;&gt;MONTH(StartDate),'У4 Ввод'!$D$185="",'У4 Ввод'!$E$185="",'У4 Ввод'!$D$185&gt;$B28),0,MAX(0,MIN(1,'У4 Ввод'!$E$185-NETWORKDAYS('У4 Ввод'!$D$185,$B28)+1))/Настройки!$E$10*100)</f>
        <v>0</v>
      </c>
      <c r="FY28" s="67" t="n">
        <f aca="false">IF(OR($D28=1,MONTH($B28)&lt;&gt;MONTH(StartDate),'У4 Ввод'!$D$186="",'У4 Ввод'!$E$186="",'У4 Ввод'!$D$186&gt;$B28),0,MAX(0,MIN(1,'У4 Ввод'!$E$186-NETWORKDAYS('У4 Ввод'!$D$186,$B28)+1))/Настройки!$E$10*100)</f>
        <v>0</v>
      </c>
      <c r="FZ28" s="67" t="n">
        <f aca="false">IF(OR($D28=1,MONTH($B28)&lt;&gt;MONTH(StartDate),'У4 Ввод'!$D$187="",'У4 Ввод'!$E$187="",'У4 Ввод'!$D$187&gt;$B28),0,MAX(0,MIN(1,'У4 Ввод'!$E$187-NETWORKDAYS('У4 Ввод'!$D$187,$B28)+1))/Настройки!$E$10*100)</f>
        <v>0</v>
      </c>
      <c r="GA28" s="67" t="n">
        <f aca="false">IF(OR($D28=1,MONTH($B28)&lt;&gt;MONTH(StartDate),'У4 Ввод'!$D$188="",'У4 Ввод'!$E$188="",'У4 Ввод'!$D$188&gt;$B28),0,MAX(0,MIN(1,'У4 Ввод'!$E$188-NETWORKDAYS('У4 Ввод'!$D$188,$B28)+1))/Настройки!$E$10*100)</f>
        <v>0</v>
      </c>
      <c r="GB28" s="67" t="n">
        <f aca="false">IF(OR($D28=1,MONTH($B28)&lt;&gt;MONTH(StartDate),'У4 Ввод'!$D$189="",'У4 Ввод'!$E$189="",'У4 Ввод'!$D$189&gt;$B28),0,MAX(0,MIN(1,'У4 Ввод'!$E$189-NETWORKDAYS('У4 Ввод'!$D$189,$B28)+1))/Настройки!$E$10*100)</f>
        <v>0</v>
      </c>
      <c r="GC28" s="67" t="n">
        <f aca="false">IF(OR($D28=1,MONTH($B28)&lt;&gt;MONTH(StartDate),'У4 Ввод'!$D$190="",'У4 Ввод'!$E$190="",'У4 Ввод'!$D$190&gt;$B28),0,MAX(0,MIN(1,'У4 Ввод'!$E$190-NETWORKDAYS('У4 Ввод'!$D$190,$B28)+1))/Настройки!$E$10*100)</f>
        <v>0</v>
      </c>
      <c r="GD28" s="67" t="n">
        <f aca="false">IF(OR($D28=1,MONTH($B28)&lt;&gt;MONTH(StartDate),'У4 Ввод'!$D$191="",'У4 Ввод'!$E$191="",'У4 Ввод'!$D$191&gt;$B28),0,MAX(0,MIN(1,'У4 Ввод'!$E$191-NETWORKDAYS('У4 Ввод'!$D$191,$B28)+1))/Настройки!$E$10*100)</f>
        <v>0</v>
      </c>
      <c r="GE28" s="67" t="n">
        <f aca="false">IF(OR($D28=1,MONTH($B28)&lt;&gt;MONTH(StartDate),'У4 Ввод'!$D$192="",'У4 Ввод'!$E$192="",'У4 Ввод'!$D$192&gt;$B28),0,MAX(0,MIN(1,'У4 Ввод'!$E$192-NETWORKDAYS('У4 Ввод'!$D$192,$B28)+1))/Настройки!$E$10*100)</f>
        <v>0</v>
      </c>
      <c r="GF28" s="67" t="n">
        <f aca="false">IF(OR($D28=1,MONTH($B28)&lt;&gt;MONTH(StartDate),'У4 Ввод'!$D$193="",'У4 Ввод'!$E$193="",'У4 Ввод'!$D$193&gt;$B28),0,MAX(0,MIN(1,'У4 Ввод'!$E$193-NETWORKDAYS('У4 Ввод'!$D$193,$B28)+1))/Настройки!$E$10*100)</f>
        <v>0</v>
      </c>
      <c r="GG28" s="67" t="n">
        <f aca="false">IF(OR($D28=1,MONTH($B28)&lt;&gt;MONTH(StartDate),'У4 Ввод'!$D$194="",'У4 Ввод'!$E$194="",'У4 Ввод'!$D$194&gt;$B28),0,MAX(0,MIN(1,'У4 Ввод'!$E$194-NETWORKDAYS('У4 Ввод'!$D$194,$B28)+1))/Настройки!$E$10*100)</f>
        <v>0</v>
      </c>
      <c r="GH28" s="67" t="n">
        <f aca="false">IF(OR($D28=1,MONTH($B28)&lt;&gt;MONTH(StartDate),'У4 Ввод'!$D$195="",'У4 Ввод'!$E$195="",'У4 Ввод'!$D$195&gt;$B28),0,MAX(0,MIN(1,'У4 Ввод'!$E$195-NETWORKDAYS('У4 Ввод'!$D$195,$B28)+1))/Настройки!$E$10*100)</f>
        <v>0</v>
      </c>
      <c r="GI28" s="67" t="n">
        <f aca="false">IF(OR($D28=1,MONTH($B28)&lt;&gt;MONTH(StartDate),'У4 Ввод'!$D$196="",'У4 Ввод'!$E$196="",'У4 Ввод'!$D$196&gt;$B28),0,MAX(0,MIN(1,'У4 Ввод'!$E$196-NETWORKDAYS('У4 Ввод'!$D$196,$B28)+1))/Настройки!$E$10*100)</f>
        <v>0</v>
      </c>
      <c r="GJ28" s="67" t="n">
        <f aca="false">IF(OR($D28=1,MONTH($B28)&lt;&gt;MONTH(StartDate),'У4 Ввод'!$D$197="",'У4 Ввод'!$E$197="",'У4 Ввод'!$D$197&gt;$B28),0,MAX(0,MIN(1,'У4 Ввод'!$E$197-NETWORKDAYS('У4 Ввод'!$D$197,$B28)+1))/Настройки!$E$10*100)</f>
        <v>0</v>
      </c>
      <c r="GK28" s="67" t="n">
        <f aca="false">IF(OR($D28=1,MONTH($B28)&lt;&gt;MONTH(StartDate),'У4 Ввод'!$D$198="",'У4 Ввод'!$E$198="",'У4 Ввод'!$D$198&gt;$B28),0,MAX(0,MIN(1,'У4 Ввод'!$E$198-NETWORKDAYS('У4 Ввод'!$D$198,$B28)+1))/Настройки!$E$10*100)</f>
        <v>0</v>
      </c>
      <c r="GL28" s="67" t="n">
        <f aca="false">IF(OR($D28=1,MONTH($B28)&lt;&gt;MONTH(StartDate),'У4 Ввод'!$D$199="",'У4 Ввод'!$E$199="",'У4 Ввод'!$D$199&gt;$B28),0,MAX(0,MIN(1,'У4 Ввод'!$E$199-NETWORKDAYS('У4 Ввод'!$D$199,$B28)+1))/Настройки!$E$10*100)</f>
        <v>0</v>
      </c>
      <c r="GM28" s="67" t="n">
        <f aca="false">IF(OR($D28=1,MONTH($B28)&lt;&gt;MONTH(StartDate),'У4 Ввод'!$D$200="",'У4 Ввод'!$E$200="",'У4 Ввод'!$D$200&gt;$B28),0,MAX(0,MIN(1,'У4 Ввод'!$E$200-NETWORKDAYS('У4 Ввод'!$D$200,$B28)+1))/Настройки!$E$10*100)</f>
        <v>0</v>
      </c>
      <c r="GN28" s="67" t="n">
        <f aca="false">IF(OR($D28=1,MONTH($B28)&lt;&gt;MONTH(StartDate),'У4 Ввод'!$D$201="",'У4 Ввод'!$E$201="",'У4 Ввод'!$D$201&gt;$B28),0,MAX(0,MIN(1,'У4 Ввод'!$E$201-NETWORKDAYS('У4 Ввод'!$D$201,$B28)+1))/Настройки!$E$10*100)</f>
        <v>0</v>
      </c>
      <c r="GO28" s="67" t="n">
        <f aca="false">IF(OR($D28=1,MONTH($B28)&lt;&gt;MONTH(StartDate),'У4 Ввод'!$D$202="",'У4 Ввод'!$E$202="",'У4 Ввод'!$D$202&gt;$B28),0,MAX(0,MIN(1,'У4 Ввод'!$E$202-NETWORKDAYS('У4 Ввод'!$D$202,$B28)+1))/Настройки!$E$10*100)</f>
        <v>0</v>
      </c>
      <c r="GP28" s="67" t="n">
        <f aca="false">IF(OR($D28=1,MONTH($B28)&lt;&gt;MONTH(StartDate),'У4 Ввод'!$D$203="",'У4 Ввод'!$E$203="",'У4 Ввод'!$D$203&gt;$B28),0,MAX(0,MIN(1,'У4 Ввод'!$E$203-NETWORKDAYS('У4 Ввод'!$D$203,$B28)+1))/Настройки!$E$10*100)</f>
        <v>0</v>
      </c>
      <c r="GQ28" s="67" t="n">
        <f aca="false">IF(OR($D28=1,MONTH($B28)&lt;&gt;MONTH(StartDate),'У4 Ввод'!$D$204="",'У4 Ввод'!$E$204="",'У4 Ввод'!$D$204&gt;$B28),0,MAX(0,MIN(1,'У4 Ввод'!$E$204-NETWORKDAYS('У4 Ввод'!$D$204,$B28)+1))/Настройки!$E$10*100)</f>
        <v>0</v>
      </c>
      <c r="GR28" s="67" t="n">
        <f aca="false">IF(OR($D28=1,MONTH($B28)&lt;&gt;MONTH(StartDate),'У4 Ввод'!$D$205="",'У4 Ввод'!$E$205="",'У4 Ввод'!$D$205&gt;$B28),0,MAX(0,MIN(1,'У4 Ввод'!$E$205-NETWORKDAYS('У4 Ввод'!$D$205,$B28)+1))/Настройки!$E$10*100)</f>
        <v>0</v>
      </c>
      <c r="GS28" s="67" t="n">
        <f aca="false">IF(OR($D28=1,MONTH($B28)&lt;&gt;MONTH(StartDate),'У4 Ввод'!$D$206="",'У4 Ввод'!$E$206="",'У4 Ввод'!$D$206&gt;$B28),0,MAX(0,MIN(1,'У4 Ввод'!$E$206-NETWORKDAYS('У4 Ввод'!$D$206,$B28)+1))/Настройки!$E$10*100)</f>
        <v>0</v>
      </c>
      <c r="GT28" s="67" t="n">
        <f aca="false">IF(OR($D28=1,MONTH($B28)&lt;&gt;MONTH(StartDate),'У4 Ввод'!$D$207="",'У4 Ввод'!$E$207="",'У4 Ввод'!$D$207&gt;$B28),0,MAX(0,MIN(1,'У4 Ввод'!$E$207-NETWORKDAYS('У4 Ввод'!$D$207,$B28)+1))/Настройки!$E$10*100)</f>
        <v>0</v>
      </c>
      <c r="GU28" s="67" t="n">
        <f aca="false">IF(OR($D28=1,MONTH($B28)&lt;&gt;MONTH(StartDate),'У4 Ввод'!$D$208="",'У4 Ввод'!$E$208="",'У4 Ввод'!$D$208&gt;$B28),0,MAX(0,MIN(1,'У4 Ввод'!$E$208-NETWORKDAYS('У4 Ввод'!$D$208,$B28)+1))/Настройки!$E$10*100)</f>
        <v>0</v>
      </c>
      <c r="GV28" s="67" t="n">
        <f aca="false">IF(OR($D28=1,MONTH($B28)&lt;&gt;MONTH(StartDate),'У4 Ввод'!$D$209="",'У4 Ввод'!$E$209="",'У4 Ввод'!$D$209&gt;$B28),0,MAX(0,MIN(1,'У4 Ввод'!$E$209-NETWORKDAYS('У4 Ввод'!$D$209,$B28)+1))/Настройки!$E$10*100)</f>
        <v>0</v>
      </c>
      <c r="GW28" s="67" t="n">
        <f aca="false">IF(OR($D28=1,MONTH($B28)&lt;&gt;MONTH(StartDate),'У4 Ввод'!$D$210="",'У4 Ввод'!$E$210="",'У4 Ввод'!$D$210&gt;$B28),0,MAX(0,MIN(1,'У4 Ввод'!$E$210-NETWORKDAYS('У4 Ввод'!$D$210,$B28)+1))/Настройки!$E$10*100)</f>
        <v>0</v>
      </c>
      <c r="GX28" s="67" t="n">
        <f aca="false">IF(OR($D28=1,MONTH($B28)&lt;&gt;MONTH(StartDate),'У4 Ввод'!$D$211="",'У4 Ввод'!$E$211="",'У4 Ввод'!$D$211&gt;$B28),0,MAX(0,MIN(1,'У4 Ввод'!$E$211-NETWORKDAYS('У4 Ввод'!$D$211,$B28)+1))/Настройки!$E$10*100)</f>
        <v>0</v>
      </c>
      <c r="GY28" s="67" t="n">
        <f aca="false">IF(OR($D28=1,MONTH($B28)&lt;&gt;MONTH(StartDate),'У4 Ввод'!$D$212="",'У4 Ввод'!$E$212="",'У4 Ввод'!$D$212&gt;$B28),0,MAX(0,MIN(1,'У4 Ввод'!$E$212-NETWORKDAYS('У4 Ввод'!$D$212,$B28)+1))/Настройки!$E$10*100)</f>
        <v>0</v>
      </c>
      <c r="GZ28" s="67" t="n">
        <f aca="false">IF(OR($D28=1,MONTH($B28)&lt;&gt;MONTH(StartDate),'У4 Ввод'!$D$213="",'У4 Ввод'!$E$213="",'У4 Ввод'!$D$213&gt;$B28),0,MAX(0,MIN(1,'У4 Ввод'!$E$213-NETWORKDAYS('У4 Ввод'!$D$213,$B28)+1))/Настройки!$E$10*100)</f>
        <v>0</v>
      </c>
      <c r="HA28" s="67" t="n">
        <f aca="false">IF(OR($D28=1,MONTH($B28)&lt;&gt;MONTH(StartDate),'У4 Ввод'!$D$214="",'У4 Ввод'!$E$214="",'У4 Ввод'!$D$214&gt;$B28),0,MAX(0,MIN(1,'У4 Ввод'!$E$214-NETWORKDAYS('У4 Ввод'!$D$214,$B28)+1))/Настройки!$E$10*100)</f>
        <v>0</v>
      </c>
      <c r="HB28" s="67" t="n">
        <f aca="false">IF(OR($D28=1,MONTH($B28)&lt;&gt;MONTH(StartDate),'У4 Ввод'!$D$215="",'У4 Ввод'!$E$215="",'У4 Ввод'!$D$215&gt;$B28),0,MAX(0,MIN(1,'У4 Ввод'!$E$215-NETWORKDAYS('У4 Ввод'!$D$215,$B28)+1))/Настройки!$E$10*100)</f>
        <v>0</v>
      </c>
      <c r="HC28" s="67" t="n">
        <f aca="false">IF(OR($D28=1,MONTH($B28)&lt;&gt;MONTH(StartDate),'У4 Ввод'!$D$216="",'У4 Ввод'!$E$216="",'У4 Ввод'!$D$216&gt;$B28),0,MAX(0,MIN(1,'У4 Ввод'!$E$216-NETWORKDAYS('У4 Ввод'!$D$216,$B28)+1))/Настройки!$E$10*100)</f>
        <v>0</v>
      </c>
      <c r="HD28" s="67" t="n">
        <f aca="false">IF(OR($D28=1,MONTH($B28)&lt;&gt;MONTH(StartDate),'У4 Ввод'!$D$217="",'У4 Ввод'!$E$217="",'У4 Ввод'!$D$217&gt;$B28),0,MAX(0,MIN(1,'У4 Ввод'!$E$217-NETWORKDAYS('У4 Ввод'!$D$217,$B28)+1))/Настройки!$E$10*100)</f>
        <v>0</v>
      </c>
      <c r="HE28" s="67" t="n">
        <f aca="false">IF(OR($D28=1,MONTH($B28)&lt;&gt;MONTH(StartDate),'У4 Ввод'!$D$218="",'У4 Ввод'!$E$218="",'У4 Ввод'!$D$218&gt;$B28),0,MAX(0,MIN(1,'У4 Ввод'!$E$218-NETWORKDAYS('У4 Ввод'!$D$218,$B28)+1))/Настройки!$E$10*100)</f>
        <v>0</v>
      </c>
      <c r="HF28" s="67" t="n">
        <f aca="false">IF(OR($D28=1,MONTH($B28)&lt;&gt;MONTH(StartDate),'У4 Ввод'!$D$219="",'У4 Ввод'!$E$219="",'У4 Ввод'!$D$219&gt;$B28),0,MAX(0,MIN(1,'У4 Ввод'!$E$219-NETWORKDAYS('У4 Ввод'!$D$219,$B28)+1))/Настройки!$E$10*100)</f>
        <v>0</v>
      </c>
      <c r="HG28" s="67" t="n">
        <f aca="false">IF(OR($D28=1,MONTH($B28)&lt;&gt;MONTH(StartDate),'У4 Ввод'!$D$220="",'У4 Ввод'!$E$220="",'У4 Ввод'!$D$220&gt;$B28),0,MAX(0,MIN(1,'У4 Ввод'!$E$220-NETWORKDAYS('У4 Ввод'!$D$220,$B28)+1))/Настройки!$E$10*100)</f>
        <v>0</v>
      </c>
      <c r="HH28" s="67" t="n">
        <f aca="false">IF(OR($D28=1,MONTH($B28)&lt;&gt;MONTH(StartDate),'У4 Ввод'!$D$221="",'У4 Ввод'!$E$221="",'У4 Ввод'!$D$221&gt;$B28),0,MAX(0,MIN(1,'У4 Ввод'!$E$221-NETWORKDAYS('У4 Ввод'!$D$221,$B28)+1))/Настройки!$E$10*100)</f>
        <v>0</v>
      </c>
      <c r="HI28" s="67" t="n">
        <f aca="false">IF(OR($D28=1,MONTH($B28)&lt;&gt;MONTH(StartDate),'У4 Ввод'!$D$222="",'У4 Ввод'!$E$222="",'У4 Ввод'!$D$222&gt;$B28),0,MAX(0,MIN(1,'У4 Ввод'!$E$222-NETWORKDAYS('У4 Ввод'!$D$222,$B28)+1))/Настройки!$E$10*100)</f>
        <v>0</v>
      </c>
      <c r="HJ28" s="67" t="n">
        <f aca="false">IF(OR($D28=1,MONTH($B28)&lt;&gt;MONTH(StartDate),'У4 Ввод'!$D$223="",'У4 Ввод'!$E$223="",'У4 Ввод'!$D$223&gt;$B28),0,MAX(0,MIN(1,'У4 Ввод'!$E$223-NETWORKDAYS('У4 Ввод'!$D$223,$B28)+1))/Настройки!$E$10*100)</f>
        <v>0</v>
      </c>
      <c r="HK28" s="67" t="n">
        <f aca="false">IF(OR($D28=1,MONTH($B28)&lt;&gt;MONTH(StartDate),'У4 Ввод'!$D$224="",'У4 Ввод'!$E$224="",'У4 Ввод'!$D$224&gt;$B28),0,MAX(0,MIN(1,'У4 Ввод'!$E$224-NETWORKDAYS('У4 Ввод'!$D$224,$B28)+1))/Настройки!$E$10*100)</f>
        <v>0</v>
      </c>
      <c r="HL28" s="67" t="n">
        <f aca="false">IF(OR($D28=1,MONTH($B28)&lt;&gt;MONTH(StartDate),'У4 Ввод'!$D$225="",'У4 Ввод'!$E$225="",'У4 Ввод'!$D$225&gt;$B28),0,MAX(0,MIN(1,'У4 Ввод'!$E$225-NETWORKDAYS('У4 Ввод'!$D$225,$B28)+1))/Настройки!$E$10*100)</f>
        <v>0</v>
      </c>
      <c r="HM28" s="67" t="n">
        <f aca="false">IF(OR($D28=1,MONTH($B28)&lt;&gt;MONTH(StartDate),'У4 Ввод'!$D$226="",'У4 Ввод'!$E$226="",'У4 Ввод'!$D$226&gt;$B28),0,MAX(0,MIN(1,'У4 Ввод'!$E$226-NETWORKDAYS('У4 Ввод'!$D$226,$B28)+1))/Настройки!$E$10*100)</f>
        <v>0</v>
      </c>
      <c r="HN28" s="67" t="n">
        <f aca="false">IF(OR($D28=1,MONTH($B28)&lt;&gt;MONTH(StartDate),'У4 Ввод'!$D$227="",'У4 Ввод'!$E$227="",'У4 Ввод'!$D$227&gt;$B28),0,MAX(0,MIN(1,'У4 Ввод'!$E$227-NETWORKDAYS('У4 Ввод'!$D$227,$B28)+1))/Настройки!$E$10*100)</f>
        <v>0</v>
      </c>
      <c r="HO28" s="67" t="n">
        <f aca="false">IF(OR($D28=1,MONTH($B28)&lt;&gt;MONTH(StartDate),'У4 Ввод'!$D$228="",'У4 Ввод'!$E$228="",'У4 Ввод'!$D$228&gt;$B28),0,MAX(0,MIN(1,'У4 Ввод'!$E$228-NETWORKDAYS('У4 Ввод'!$D$228,$B28)+1))/Настройки!$E$10*100)</f>
        <v>0</v>
      </c>
      <c r="HP28" s="67" t="n">
        <f aca="false">IF(OR($D28=1,MONTH($B28)&lt;&gt;MONTH(StartDate),'У4 Ввод'!$D$229="",'У4 Ввод'!$E$229="",'У4 Ввод'!$D$229&gt;$B28),0,MAX(0,MIN(1,'У4 Ввод'!$E$229-NETWORKDAYS('У4 Ввод'!$D$229,$B28)+1))/Настройки!$E$10*100)</f>
        <v>0</v>
      </c>
      <c r="HQ28" s="67" t="n">
        <f aca="false">IF(OR($D28=1,MONTH($B28)&lt;&gt;MONTH(StartDate),'У4 Ввод'!$D$230="",'У4 Ввод'!$E$230="",'У4 Ввод'!$D$230&gt;$B28),0,MAX(0,MIN(1,'У4 Ввод'!$E$230-NETWORKDAYS('У4 Ввод'!$D$230,$B28)+1))/Настройки!$E$10*100)</f>
        <v>0</v>
      </c>
      <c r="HR28" s="67" t="n">
        <f aca="false">IF(OR($D28=1,MONTH($B28)&lt;&gt;MONTH(StartDate),'У4 Ввод'!$D$231="",'У4 Ввод'!$E$231="",'У4 Ввод'!$D$231&gt;$B28),0,MAX(0,MIN(1,'У4 Ввод'!$E$231-NETWORKDAYS('У4 Ввод'!$D$231,$B28)+1))/Настройки!$E$10*100)</f>
        <v>0</v>
      </c>
      <c r="HS28" s="67" t="n">
        <f aca="false">IF(OR($D28=1,MONTH($B28)&lt;&gt;MONTH(StartDate),'У4 Ввод'!$D$232="",'У4 Ввод'!$E$232="",'У4 Ввод'!$D$232&gt;$B28),0,MAX(0,MIN(1,'У4 Ввод'!$E$232-NETWORKDAYS('У4 Ввод'!$D$232,$B28)+1))/Настройки!$E$10*100)</f>
        <v>0</v>
      </c>
      <c r="HT28" s="67" t="n">
        <f aca="false">IF(OR($D28=1,MONTH($B28)&lt;&gt;MONTH(StartDate),'У4 Ввод'!$D$233="",'У4 Ввод'!$E$233="",'У4 Ввод'!$D$233&gt;$B28),0,MAX(0,MIN(1,'У4 Ввод'!$E$233-NETWORKDAYS('У4 Ввод'!$D$233,$B28)+1))/Настройки!$E$10*100)</f>
        <v>0</v>
      </c>
      <c r="HU28" s="67" t="n">
        <f aca="false">IF(OR($D28=1,MONTH($B28)&lt;&gt;MONTH(StartDate),'У4 Ввод'!$D$234="",'У4 Ввод'!$E$234="",'У4 Ввод'!$D$234&gt;$B28),0,MAX(0,MIN(1,'У4 Ввод'!$E$234-NETWORKDAYS('У4 Ввод'!$D$234,$B28)+1))/Настройки!$E$10*100)</f>
        <v>0</v>
      </c>
      <c r="HV28" s="67" t="n">
        <f aca="false">IF(OR($D28=1,MONTH($B28)&lt;&gt;MONTH(StartDate),'У4 Ввод'!$D$235="",'У4 Ввод'!$E$235="",'У4 Ввод'!$D$235&gt;$B28),0,MAX(0,MIN(1,'У4 Ввод'!$E$235-NETWORKDAYS('У4 Ввод'!$D$235,$B28)+1))/Настройки!$E$10*100)</f>
        <v>0</v>
      </c>
      <c r="HW28" s="67" t="n">
        <f aca="false">IF(OR($D28=1,MONTH($B28)&lt;&gt;MONTH(StartDate),'У4 Ввод'!$D$236="",'У4 Ввод'!$E$236="",'У4 Ввод'!$D$236&gt;$B28),0,MAX(0,MIN(1,'У4 Ввод'!$E$236-NETWORKDAYS('У4 Ввод'!$D$236,$B28)+1))/Настройки!$E$10*100)</f>
        <v>0</v>
      </c>
      <c r="HX28" s="67" t="n">
        <f aca="false">IF(OR($D28=1,MONTH($B28)&lt;&gt;MONTH(StartDate),'У4 Ввод'!$D$237="",'У4 Ввод'!$E$237="",'У4 Ввод'!$D$237&gt;$B28),0,MAX(0,MIN(1,'У4 Ввод'!$E$237-NETWORKDAYS('У4 Ввод'!$D$237,$B28)+1))/Настройки!$E$10*100)</f>
        <v>0</v>
      </c>
      <c r="HY28" s="67" t="n">
        <f aca="false">IF(OR($D28=1,MONTH($B28)&lt;&gt;MONTH(StartDate),'У4 Ввод'!$D$238="",'У4 Ввод'!$E$238="",'У4 Ввод'!$D$238&gt;$B28),0,MAX(0,MIN(1,'У4 Ввод'!$E$238-NETWORKDAYS('У4 Ввод'!$D$238,$B28)+1))/Настройки!$E$10*100)</f>
        <v>0</v>
      </c>
      <c r="HZ28" s="67" t="n">
        <f aca="false">IF(OR($D28=1,MONTH($B28)&lt;&gt;MONTH(StartDate),'У4 Ввод'!$D$239="",'У4 Ввод'!$E$239="",'У4 Ввод'!$D$239&gt;$B28),0,MAX(0,MIN(1,'У4 Ввод'!$E$239-NETWORKDAYS('У4 Ввод'!$D$239,$B28)+1))/Настройки!$E$10*100)</f>
        <v>0</v>
      </c>
      <c r="IA28" s="67" t="n">
        <f aca="false">IF(OR($D28=1,MONTH($B28)&lt;&gt;MONTH(StartDate),'У4 Ввод'!$D$240="",'У4 Ввод'!$E$240="",'У4 Ввод'!$D$240&gt;$B28),0,MAX(0,MIN(1,'У4 Ввод'!$E$240-NETWORKDAYS('У4 Ввод'!$D$240,$B28)+1))/Настройки!$E$10*100)</f>
        <v>0</v>
      </c>
      <c r="IB28" s="67" t="n">
        <f aca="false">IF(OR($D28=1,MONTH($B28)&lt;&gt;MONTH(StartDate),'У4 Ввод'!$D$241="",'У4 Ввод'!$E$241="",'У4 Ввод'!$D$241&gt;$B28),0,MAX(0,MIN(1,'У4 Ввод'!$E$241-NETWORKDAYS('У4 Ввод'!$D$241,$B28)+1))/Настройки!$E$10*100)</f>
        <v>0</v>
      </c>
      <c r="IC28" s="67" t="n">
        <f aca="false">IF(OR($D28=1,MONTH($B28)&lt;&gt;MONTH(StartDate),'У4 Ввод'!$D$242="",'У4 Ввод'!$E$242="",'У4 Ввод'!$D$242&gt;$B28),0,MAX(0,MIN(1,'У4 Ввод'!$E$242-NETWORKDAYS('У4 Ввод'!$D$242,$B28)+1))/Настройки!$E$10*100)</f>
        <v>0</v>
      </c>
      <c r="ID28" s="67" t="n">
        <f aca="false">IF(OR($D28=1,MONTH($B28)&lt;&gt;MONTH(StartDate),'У4 Ввод'!$D$243="",'У4 Ввод'!$E$243="",'У4 Ввод'!$D$243&gt;$B28),0,MAX(0,MIN(1,'У4 Ввод'!$E$243-NETWORKDAYS('У4 Ввод'!$D$243,$B28)+1))/Настройки!$E$10*100)</f>
        <v>0</v>
      </c>
      <c r="IE28" s="67" t="n">
        <f aca="false">IF(OR($D28=1,MONTH($B28)&lt;&gt;MONTH(StartDate),'У4 Ввод'!$D$244="",'У4 Ввод'!$E$244="",'У4 Ввод'!$D$244&gt;$B28),0,MAX(0,MIN(1,'У4 Ввод'!$E$244-NETWORKDAYS('У4 Ввод'!$D$244,$B28)+1))/Настройки!$E$10*100)</f>
        <v>0</v>
      </c>
      <c r="IF28" s="67" t="n">
        <f aca="false">IF(OR($D28=1,MONTH($B28)&lt;&gt;MONTH(StartDate),'У4 Ввод'!$D$245="",'У4 Ввод'!$E$245="",'У4 Ввод'!$D$245&gt;$B28),0,MAX(0,MIN(1,'У4 Ввод'!$E$245-NETWORKDAYS('У4 Ввод'!$D$245,$B28)+1))/Настройки!$E$10*100)</f>
        <v>0</v>
      </c>
      <c r="IG28" s="67" t="n">
        <f aca="false">IF(OR($D28=1,MONTH($B28)&lt;&gt;MONTH(StartDate),'У4 Ввод'!$D$246="",'У4 Ввод'!$E$246="",'У4 Ввод'!$D$246&gt;$B28),0,MAX(0,MIN(1,'У4 Ввод'!$E$246-NETWORKDAYS('У4 Ввод'!$D$246,$B28)+1))/Настройки!$E$10*100)</f>
        <v>0</v>
      </c>
      <c r="IH28" s="67" t="n">
        <f aca="false">IF(OR($D28=1,MONTH($B28)&lt;&gt;MONTH(StartDate),'У4 Ввод'!$D$247="",'У4 Ввод'!$E$247="",'У4 Ввод'!$D$247&gt;$B28),0,MAX(0,MIN(1,'У4 Ввод'!$E$247-NETWORKDAYS('У4 Ввод'!$D$247,$B28)+1))/Настройки!$E$10*100)</f>
        <v>0</v>
      </c>
      <c r="II28" s="67" t="n">
        <f aca="false">IF(OR($D28=1,MONTH($B28)&lt;&gt;MONTH(StartDate),'У4 Ввод'!$D$248="",'У4 Ввод'!$E$248="",'У4 Ввод'!$D$248&gt;$B28),0,MAX(0,MIN(1,'У4 Ввод'!$E$248-NETWORKDAYS('У4 Ввод'!$D$248,$B28)+1))/Настройки!$E$10*100)</f>
        <v>0</v>
      </c>
      <c r="IJ28" s="67" t="n">
        <f aca="false">IF(OR($D28=1,MONTH($B28)&lt;&gt;MONTH(StartDate),'У4 Ввод'!$D$249="",'У4 Ввод'!$E$249="",'У4 Ввод'!$D$249&gt;$B28),0,MAX(0,MIN(1,'У4 Ввод'!$E$249-NETWORKDAYS('У4 Ввод'!$D$249,$B28)+1))/Настройки!$E$10*100)</f>
        <v>0</v>
      </c>
      <c r="IK28" s="67" t="n">
        <f aca="false">IF(OR($D28=1,MONTH($B28)&lt;&gt;MONTH(StartDate),'У4 Ввод'!$D$250="",'У4 Ввод'!$E$250="",'У4 Ввод'!$D$250&gt;$B28),0,MAX(0,MIN(1,'У4 Ввод'!$E$250-NETWORKDAYS('У4 Ввод'!$D$250,$B28)+1))/Настройки!$E$10*100)</f>
        <v>0</v>
      </c>
      <c r="IL28" s="67" t="n">
        <f aca="false">IF(OR($D28=1,MONTH($B28)&lt;&gt;MONTH(StartDate),'У4 Ввод'!$D$251="",'У4 Ввод'!$E$251="",'У4 Ввод'!$D$251&gt;$B28),0,MAX(0,MIN(1,'У4 Ввод'!$E$251-NETWORKDAYS('У4 Ввод'!$D$251,$B28)+1))/Настройки!$E$10*100)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IF(OR($D29=1,MONTH($B29)&lt;&gt;MONTH(StartDate),'У4 Ввод'!$D$12="",'У4 Ввод'!$E$12="",'У4 Ввод'!$D$12&gt;$B29),0,MAX(0,MIN(1,'У4 Ввод'!$E$12-NETWORKDAYS('У4 Ввод'!$D$12,$B29)+1))/Настройки!$E$10*100)</f>
        <v>0</v>
      </c>
      <c r="H29" s="67" t="n">
        <f aca="false">IF(OR($D29=1,MONTH($B29)&lt;&gt;MONTH(StartDate),'У4 Ввод'!$D$13="",'У4 Ввод'!$E$13="",'У4 Ввод'!$D$13&gt;$B29),0,MAX(0,MIN(1,'У4 Ввод'!$E$13-NETWORKDAYS('У4 Ввод'!$D$13,$B29)+1))/Настройки!$E$10*100)</f>
        <v>0</v>
      </c>
      <c r="I29" s="67" t="n">
        <f aca="false">IF(OR($D29=1,MONTH($B29)&lt;&gt;MONTH(StartDate),'У4 Ввод'!$D$14="",'У4 Ввод'!$E$14="",'У4 Ввод'!$D$14&gt;$B29),0,MAX(0,MIN(1,'У4 Ввод'!$E$14-NETWORKDAYS('У4 Ввод'!$D$14,$B29)+1))/Настройки!$E$10*100)</f>
        <v>0</v>
      </c>
      <c r="J29" s="67" t="n">
        <f aca="false">IF(OR($D29=1,MONTH($B29)&lt;&gt;MONTH(StartDate),'У4 Ввод'!$D$15="",'У4 Ввод'!$E$15="",'У4 Ввод'!$D$15&gt;$B29),0,MAX(0,MIN(1,'У4 Ввод'!$E$15-NETWORKDAYS('У4 Ввод'!$D$15,$B29)+1))/Настройки!$E$10*100)</f>
        <v>0</v>
      </c>
      <c r="K29" s="67" t="n">
        <f aca="false">IF(OR($D29=1,MONTH($B29)&lt;&gt;MONTH(StartDate),'У4 Ввод'!$D$16="",'У4 Ввод'!$E$16="",'У4 Ввод'!$D$16&gt;$B29),0,MAX(0,MIN(1,'У4 Ввод'!$E$16-NETWORKDAYS('У4 Ввод'!$D$16,$B29)+1))/Настройки!$E$10*100)</f>
        <v>0</v>
      </c>
      <c r="L29" s="67" t="n">
        <f aca="false">IF(OR($D29=1,MONTH($B29)&lt;&gt;MONTH(StartDate),'У4 Ввод'!$D$17="",'У4 Ввод'!$E$17="",'У4 Ввод'!$D$17&gt;$B29),0,MAX(0,MIN(1,'У4 Ввод'!$E$17-NETWORKDAYS('У4 Ввод'!$D$17,$B29)+1))/Настройки!$E$10*100)</f>
        <v>0</v>
      </c>
      <c r="M29" s="67" t="n">
        <f aca="false">IF(OR($D29=1,MONTH($B29)&lt;&gt;MONTH(StartDate),'У4 Ввод'!$D$18="",'У4 Ввод'!$E$18="",'У4 Ввод'!$D$18&gt;$B29),0,MAX(0,MIN(1,'У4 Ввод'!$E$18-NETWORKDAYS('У4 Ввод'!$D$18,$B29)+1))/Настройки!$E$10*100)</f>
        <v>0</v>
      </c>
      <c r="N29" s="67" t="n">
        <f aca="false">IF(OR($D29=1,MONTH($B29)&lt;&gt;MONTH(StartDate),'У4 Ввод'!$D$19="",'У4 Ввод'!$E$19="",'У4 Ввод'!$D$19&gt;$B29),0,MAX(0,MIN(1,'У4 Ввод'!$E$19-NETWORKDAYS('У4 Ввод'!$D$19,$B29)+1))/Настройки!$E$10*100)</f>
        <v>0</v>
      </c>
      <c r="O29" s="67" t="n">
        <f aca="false">IF(OR($D29=1,MONTH($B29)&lt;&gt;MONTH(StartDate),'У4 Ввод'!$D$20="",'У4 Ввод'!$E$20="",'У4 Ввод'!$D$20&gt;$B29),0,MAX(0,MIN(1,'У4 Ввод'!$E$20-NETWORKDAYS('У4 Ввод'!$D$20,$B29)+1))/Настройки!$E$10*100)</f>
        <v>0</v>
      </c>
      <c r="P29" s="67" t="n">
        <f aca="false">IF(OR($D29=1,MONTH($B29)&lt;&gt;MONTH(StartDate),'У4 Ввод'!$D$21="",'У4 Ввод'!$E$21="",'У4 Ввод'!$D$21&gt;$B29),0,MAX(0,MIN(1,'У4 Ввод'!$E$21-NETWORKDAYS('У4 Ввод'!$D$21,$B29)+1))/Настройки!$E$10*100)</f>
        <v>0</v>
      </c>
      <c r="Q29" s="67" t="n">
        <f aca="false">IF(OR($D29=1,MONTH($B29)&lt;&gt;MONTH(StartDate),'У4 Ввод'!$D$22="",'У4 Ввод'!$E$22="",'У4 Ввод'!$D$22&gt;$B29),0,MAX(0,MIN(1,'У4 Ввод'!$E$22-NETWORKDAYS('У4 Ввод'!$D$22,$B29)+1))/Настройки!$E$10*100)</f>
        <v>0</v>
      </c>
      <c r="R29" s="67" t="n">
        <f aca="false">IF(OR($D29=1,MONTH($B29)&lt;&gt;MONTH(StartDate),'У4 Ввод'!$D$23="",'У4 Ввод'!$E$23="",'У4 Ввод'!$D$23&gt;$B29),0,MAX(0,MIN(1,'У4 Ввод'!$E$23-NETWORKDAYS('У4 Ввод'!$D$23,$B29)+1))/Настройки!$E$10*100)</f>
        <v>0</v>
      </c>
      <c r="S29" s="67" t="n">
        <f aca="false">IF(OR($D29=1,MONTH($B29)&lt;&gt;MONTH(StartDate),'У4 Ввод'!$D$24="",'У4 Ввод'!$E$24="",'У4 Ввод'!$D$24&gt;$B29),0,MAX(0,MIN(1,'У4 Ввод'!$E$24-NETWORKDAYS('У4 Ввод'!$D$24,$B29)+1))/Настройки!$E$10*100)</f>
        <v>0</v>
      </c>
      <c r="T29" s="67" t="n">
        <f aca="false">IF(OR($D29=1,MONTH($B29)&lt;&gt;MONTH(StartDate),'У4 Ввод'!$D$25="",'У4 Ввод'!$E$25="",'У4 Ввод'!$D$25&gt;$B29),0,MAX(0,MIN(1,'У4 Ввод'!$E$25-NETWORKDAYS('У4 Ввод'!$D$25,$B29)+1))/Настройки!$E$10*100)</f>
        <v>0</v>
      </c>
      <c r="U29" s="67" t="n">
        <f aca="false">IF(OR($D29=1,MONTH($B29)&lt;&gt;MONTH(StartDate),'У4 Ввод'!$D$26="",'У4 Ввод'!$E$26="",'У4 Ввод'!$D$26&gt;$B29),0,MAX(0,MIN(1,'У4 Ввод'!$E$26-NETWORKDAYS('У4 Ввод'!$D$26,$B29)+1))/Настройки!$E$10*100)</f>
        <v>0</v>
      </c>
      <c r="V29" s="67" t="n">
        <f aca="false">IF(OR($D29=1,MONTH($B29)&lt;&gt;MONTH(StartDate),'У4 Ввод'!$D$27="",'У4 Ввод'!$E$27="",'У4 Ввод'!$D$27&gt;$B29),0,MAX(0,MIN(1,'У4 Ввод'!$E$27-NETWORKDAYS('У4 Ввод'!$D$27,$B29)+1))/Настройки!$E$10*100)</f>
        <v>0</v>
      </c>
      <c r="W29" s="67" t="n">
        <f aca="false">IF(OR($D29=1,MONTH($B29)&lt;&gt;MONTH(StartDate),'У4 Ввод'!$D$28="",'У4 Ввод'!$E$28="",'У4 Ввод'!$D$28&gt;$B29),0,MAX(0,MIN(1,'У4 Ввод'!$E$28-NETWORKDAYS('У4 Ввод'!$D$28,$B29)+1))/Настройки!$E$10*100)</f>
        <v>0</v>
      </c>
      <c r="X29" s="67" t="n">
        <f aca="false">IF(OR($D29=1,MONTH($B29)&lt;&gt;MONTH(StartDate),'У4 Ввод'!$D$29="",'У4 Ввод'!$E$29="",'У4 Ввод'!$D$29&gt;$B29),0,MAX(0,MIN(1,'У4 Ввод'!$E$29-NETWORKDAYS('У4 Ввод'!$D$29,$B29)+1))/Настройки!$E$10*100)</f>
        <v>0</v>
      </c>
      <c r="Y29" s="67" t="n">
        <f aca="false">IF(OR($D29=1,MONTH($B29)&lt;&gt;MONTH(StartDate),'У4 Ввод'!$D$30="",'У4 Ввод'!$E$30="",'У4 Ввод'!$D$30&gt;$B29),0,MAX(0,MIN(1,'У4 Ввод'!$E$30-NETWORKDAYS('У4 Ввод'!$D$30,$B29)+1))/Настройки!$E$10*100)</f>
        <v>0</v>
      </c>
      <c r="Z29" s="67" t="n">
        <f aca="false">IF(OR($D29=1,MONTH($B29)&lt;&gt;MONTH(StartDate),'У4 Ввод'!$D$31="",'У4 Ввод'!$E$31="",'У4 Ввод'!$D$31&gt;$B29),0,MAX(0,MIN(1,'У4 Ввод'!$E$31-NETWORKDAYS('У4 Ввод'!$D$31,$B29)+1))/Настройки!$E$10*100)</f>
        <v>0</v>
      </c>
      <c r="AA29" s="67" t="n">
        <f aca="false">IF(OR($D29=1,MONTH($B29)&lt;&gt;MONTH(StartDate),'У4 Ввод'!$D$32="",'У4 Ввод'!$E$32="",'У4 Ввод'!$D$32&gt;$B29),0,MAX(0,MIN(1,'У4 Ввод'!$E$32-NETWORKDAYS('У4 Ввод'!$D$32,$B29)+1))/Настройки!$E$10*100)</f>
        <v>0</v>
      </c>
      <c r="AB29" s="67" t="n">
        <f aca="false">IF(OR($D29=1,MONTH($B29)&lt;&gt;MONTH(StartDate),'У4 Ввод'!$D$33="",'У4 Ввод'!$E$33="",'У4 Ввод'!$D$33&gt;$B29),0,MAX(0,MIN(1,'У4 Ввод'!$E$33-NETWORKDAYS('У4 Ввод'!$D$33,$B29)+1))/Настройки!$E$10*100)</f>
        <v>0</v>
      </c>
      <c r="AC29" s="67" t="n">
        <f aca="false">IF(OR($D29=1,MONTH($B29)&lt;&gt;MONTH(StartDate),'У4 Ввод'!$D$34="",'У4 Ввод'!$E$34="",'У4 Ввод'!$D$34&gt;$B29),0,MAX(0,MIN(1,'У4 Ввод'!$E$34-NETWORKDAYS('У4 Ввод'!$D$34,$B29)+1))/Настройки!$E$10*100)</f>
        <v>0</v>
      </c>
      <c r="AD29" s="67" t="n">
        <f aca="false">IF(OR($D29=1,MONTH($B29)&lt;&gt;MONTH(StartDate),'У4 Ввод'!$D$35="",'У4 Ввод'!$E$35="",'У4 Ввод'!$D$35&gt;$B29),0,MAX(0,MIN(1,'У4 Ввод'!$E$35-NETWORKDAYS('У4 Ввод'!$D$35,$B29)+1))/Настройки!$E$10*100)</f>
        <v>0</v>
      </c>
      <c r="AE29" s="67" t="n">
        <f aca="false">IF(OR($D29=1,MONTH($B29)&lt;&gt;MONTH(StartDate),'У4 Ввод'!$D$36="",'У4 Ввод'!$E$36="",'У4 Ввод'!$D$36&gt;$B29),0,MAX(0,MIN(1,'У4 Ввод'!$E$36-NETWORKDAYS('У4 Ввод'!$D$36,$B29)+1))/Настройки!$E$10*100)</f>
        <v>0</v>
      </c>
      <c r="AF29" s="67" t="n">
        <f aca="false">IF(OR($D29=1,MONTH($B29)&lt;&gt;MONTH(StartDate),'У4 Ввод'!$D$37="",'У4 Ввод'!$E$37="",'У4 Ввод'!$D$37&gt;$B29),0,MAX(0,MIN(1,'У4 Ввод'!$E$37-NETWORKDAYS('У4 Ввод'!$D$37,$B29)+1))/Настройки!$E$10*100)</f>
        <v>0</v>
      </c>
      <c r="AG29" s="67" t="n">
        <f aca="false">IF(OR($D29=1,MONTH($B29)&lt;&gt;MONTH(StartDate),'У4 Ввод'!$D$38="",'У4 Ввод'!$E$38="",'У4 Ввод'!$D$38&gt;$B29),0,MAX(0,MIN(1,'У4 Ввод'!$E$38-NETWORKDAYS('У4 Ввод'!$D$38,$B29)+1))/Настройки!$E$10*100)</f>
        <v>0</v>
      </c>
      <c r="AH29" s="67" t="n">
        <f aca="false">IF(OR($D29=1,MONTH($B29)&lt;&gt;MONTH(StartDate),'У4 Ввод'!$D$39="",'У4 Ввод'!$E$39="",'У4 Ввод'!$D$39&gt;$B29),0,MAX(0,MIN(1,'У4 Ввод'!$E$39-NETWORKDAYS('У4 Ввод'!$D$39,$B29)+1))/Настройки!$E$10*100)</f>
        <v>0</v>
      </c>
      <c r="AI29" s="67" t="n">
        <f aca="false">IF(OR($D29=1,MONTH($B29)&lt;&gt;MONTH(StartDate),'У4 Ввод'!$D$40="",'У4 Ввод'!$E$40="",'У4 Ввод'!$D$40&gt;$B29),0,MAX(0,MIN(1,'У4 Ввод'!$E$40-NETWORKDAYS('У4 Ввод'!$D$40,$B29)+1))/Настройки!$E$10*100)</f>
        <v>0</v>
      </c>
      <c r="AJ29" s="67" t="n">
        <f aca="false">IF(OR($D29=1,MONTH($B29)&lt;&gt;MONTH(StartDate),'У4 Ввод'!$D$41="",'У4 Ввод'!$E$41="",'У4 Ввод'!$D$41&gt;$B29),0,MAX(0,MIN(1,'У4 Ввод'!$E$41-NETWORKDAYS('У4 Ввод'!$D$41,$B29)+1))/Настройки!$E$10*100)</f>
        <v>0</v>
      </c>
      <c r="AK29" s="67" t="n">
        <f aca="false">IF(OR($D29=1,MONTH($B29)&lt;&gt;MONTH(StartDate),'У4 Ввод'!$D$42="",'У4 Ввод'!$E$42="",'У4 Ввод'!$D$42&gt;$B29),0,MAX(0,MIN(1,'У4 Ввод'!$E$42-NETWORKDAYS('У4 Ввод'!$D$42,$B29)+1))/Настройки!$E$10*100)</f>
        <v>0</v>
      </c>
      <c r="AL29" s="67" t="n">
        <f aca="false">IF(OR($D29=1,MONTH($B29)&lt;&gt;MONTH(StartDate),'У4 Ввод'!$D$43="",'У4 Ввод'!$E$43="",'У4 Ввод'!$D$43&gt;$B29),0,MAX(0,MIN(1,'У4 Ввод'!$E$43-NETWORKDAYS('У4 Ввод'!$D$43,$B29)+1))/Настройки!$E$10*100)</f>
        <v>0</v>
      </c>
      <c r="AM29" s="67" t="n">
        <f aca="false">IF(OR($D29=1,MONTH($B29)&lt;&gt;MONTH(StartDate),'У4 Ввод'!$D$44="",'У4 Ввод'!$E$44="",'У4 Ввод'!$D$44&gt;$B29),0,MAX(0,MIN(1,'У4 Ввод'!$E$44-NETWORKDAYS('У4 Ввод'!$D$44,$B29)+1))/Настройки!$E$10*100)</f>
        <v>0</v>
      </c>
      <c r="AN29" s="67" t="n">
        <f aca="false">IF(OR($D29=1,MONTH($B29)&lt;&gt;MONTH(StartDate),'У4 Ввод'!$D$45="",'У4 Ввод'!$E$45="",'У4 Ввод'!$D$45&gt;$B29),0,MAX(0,MIN(1,'У4 Ввод'!$E$45-NETWORKDAYS('У4 Ввод'!$D$45,$B29)+1))/Настройки!$E$10*100)</f>
        <v>0</v>
      </c>
      <c r="AO29" s="67" t="n">
        <f aca="false">IF(OR($D29=1,MONTH($B29)&lt;&gt;MONTH(StartDate),'У4 Ввод'!$D$46="",'У4 Ввод'!$E$46="",'У4 Ввод'!$D$46&gt;$B29),0,MAX(0,MIN(1,'У4 Ввод'!$E$46-NETWORKDAYS('У4 Ввод'!$D$46,$B29)+1))/Настройки!$E$10*100)</f>
        <v>0</v>
      </c>
      <c r="AP29" s="67" t="n">
        <f aca="false">IF(OR($D29=1,MONTH($B29)&lt;&gt;MONTH(StartDate),'У4 Ввод'!$D$47="",'У4 Ввод'!$E$47="",'У4 Ввод'!$D$47&gt;$B29),0,MAX(0,MIN(1,'У4 Ввод'!$E$47-NETWORKDAYS('У4 Ввод'!$D$47,$B29)+1))/Настройки!$E$10*100)</f>
        <v>0</v>
      </c>
      <c r="AQ29" s="67" t="n">
        <f aca="false">IF(OR($D29=1,MONTH($B29)&lt;&gt;MONTH(StartDate),'У4 Ввод'!$D$48="",'У4 Ввод'!$E$48="",'У4 Ввод'!$D$48&gt;$B29),0,MAX(0,MIN(1,'У4 Ввод'!$E$48-NETWORKDAYS('У4 Ввод'!$D$48,$B29)+1))/Настройки!$E$10*100)</f>
        <v>0</v>
      </c>
      <c r="AR29" s="67" t="n">
        <f aca="false">IF(OR($D29=1,MONTH($B29)&lt;&gt;MONTH(StartDate),'У4 Ввод'!$D$49="",'У4 Ввод'!$E$49="",'У4 Ввод'!$D$49&gt;$B29),0,MAX(0,MIN(1,'У4 Ввод'!$E$49-NETWORKDAYS('У4 Ввод'!$D$49,$B29)+1))/Настройки!$E$10*100)</f>
        <v>0</v>
      </c>
      <c r="AS29" s="67" t="n">
        <f aca="false">IF(OR($D29=1,MONTH($B29)&lt;&gt;MONTH(StartDate),'У4 Ввод'!$D$50="",'У4 Ввод'!$E$50="",'У4 Ввод'!$D$50&gt;$B29),0,MAX(0,MIN(1,'У4 Ввод'!$E$50-NETWORKDAYS('У4 Ввод'!$D$50,$B29)+1))/Настройки!$E$10*100)</f>
        <v>0</v>
      </c>
      <c r="AT29" s="67" t="n">
        <f aca="false">IF(OR($D29=1,MONTH($B29)&lt;&gt;MONTH(StartDate),'У4 Ввод'!$D$51="",'У4 Ввод'!$E$51="",'У4 Ввод'!$D$51&gt;$B29),0,MAX(0,MIN(1,'У4 Ввод'!$E$51-NETWORKDAYS('У4 Ввод'!$D$51,$B29)+1))/Настройки!$E$10*100)</f>
        <v>0</v>
      </c>
      <c r="AU29" s="67" t="n">
        <f aca="false">IF(OR($D29=1,MONTH($B29)&lt;&gt;MONTH(StartDate),'У4 Ввод'!$D$52="",'У4 Ввод'!$E$52="",'У4 Ввод'!$D$52&gt;$B29),0,MAX(0,MIN(1,'У4 Ввод'!$E$52-NETWORKDAYS('У4 Ввод'!$D$52,$B29)+1))/Настройки!$E$10*100)</f>
        <v>0</v>
      </c>
      <c r="AV29" s="67" t="n">
        <f aca="false">IF(OR($D29=1,MONTH($B29)&lt;&gt;MONTH(StartDate),'У4 Ввод'!$D$53="",'У4 Ввод'!$E$53="",'У4 Ввод'!$D$53&gt;$B29),0,MAX(0,MIN(1,'У4 Ввод'!$E$53-NETWORKDAYS('У4 Ввод'!$D$53,$B29)+1))/Настройки!$E$10*100)</f>
        <v>0</v>
      </c>
      <c r="AW29" s="67" t="n">
        <f aca="false">IF(OR($D29=1,MONTH($B29)&lt;&gt;MONTH(StartDate),'У4 Ввод'!$D$54="",'У4 Ввод'!$E$54="",'У4 Ввод'!$D$54&gt;$B29),0,MAX(0,MIN(1,'У4 Ввод'!$E$54-NETWORKDAYS('У4 Ввод'!$D$54,$B29)+1))/Настройки!$E$10*100)</f>
        <v>0</v>
      </c>
      <c r="AX29" s="67" t="n">
        <f aca="false">IF(OR($D29=1,MONTH($B29)&lt;&gt;MONTH(StartDate),'У4 Ввод'!$D$55="",'У4 Ввод'!$E$55="",'У4 Ввод'!$D$55&gt;$B29),0,MAX(0,MIN(1,'У4 Ввод'!$E$55-NETWORKDAYS('У4 Ввод'!$D$55,$B29)+1))/Настройки!$E$10*100)</f>
        <v>0</v>
      </c>
      <c r="AY29" s="67" t="n">
        <f aca="false">IF(OR($D29=1,MONTH($B29)&lt;&gt;MONTH(StartDate),'У4 Ввод'!$D$56="",'У4 Ввод'!$E$56="",'У4 Ввод'!$D$56&gt;$B29),0,MAX(0,MIN(1,'У4 Ввод'!$E$56-NETWORKDAYS('У4 Ввод'!$D$56,$B29)+1))/Настройки!$E$10*100)</f>
        <v>0</v>
      </c>
      <c r="AZ29" s="67" t="n">
        <f aca="false">IF(OR($D29=1,MONTH($B29)&lt;&gt;MONTH(StartDate),'У4 Ввод'!$D$57="",'У4 Ввод'!$E$57="",'У4 Ввод'!$D$57&gt;$B29),0,MAX(0,MIN(1,'У4 Ввод'!$E$57-NETWORKDAYS('У4 Ввод'!$D$57,$B29)+1))/Настройки!$E$10*100)</f>
        <v>0</v>
      </c>
      <c r="BA29" s="67" t="n">
        <f aca="false">IF(OR($D29=1,MONTH($B29)&lt;&gt;MONTH(StartDate),'У4 Ввод'!$D$58="",'У4 Ввод'!$E$58="",'У4 Ввод'!$D$58&gt;$B29),0,MAX(0,MIN(1,'У4 Ввод'!$E$58-NETWORKDAYS('У4 Ввод'!$D$58,$B29)+1))/Настройки!$E$10*100)</f>
        <v>0</v>
      </c>
      <c r="BB29" s="67" t="n">
        <f aca="false">IF(OR($D29=1,MONTH($B29)&lt;&gt;MONTH(StartDate),'У4 Ввод'!$D$59="",'У4 Ввод'!$E$59="",'У4 Ввод'!$D$59&gt;$B29),0,MAX(0,MIN(1,'У4 Ввод'!$E$59-NETWORKDAYS('У4 Ввод'!$D$59,$B29)+1))/Настройки!$E$10*100)</f>
        <v>0</v>
      </c>
      <c r="BC29" s="67" t="n">
        <f aca="false">IF(OR($D29=1,MONTH($B29)&lt;&gt;MONTH(StartDate),'У4 Ввод'!$D$60="",'У4 Ввод'!$E$60="",'У4 Ввод'!$D$60&gt;$B29),0,MAX(0,MIN(1,'У4 Ввод'!$E$60-NETWORKDAYS('У4 Ввод'!$D$60,$B29)+1))/Настройки!$E$10*100)</f>
        <v>0</v>
      </c>
      <c r="BD29" s="67" t="n">
        <f aca="false">IF(OR($D29=1,MONTH($B29)&lt;&gt;MONTH(StartDate),'У4 Ввод'!$D$61="",'У4 Ввод'!$E$61="",'У4 Ввод'!$D$61&gt;$B29),0,MAX(0,MIN(1,'У4 Ввод'!$E$61-NETWORKDAYS('У4 Ввод'!$D$61,$B29)+1))/Настройки!$E$10*100)</f>
        <v>0</v>
      </c>
      <c r="BE29" s="67" t="n">
        <f aca="false">IF(OR($D29=1,MONTH($B29)&lt;&gt;MONTH(StartDate),'У4 Ввод'!$D$62="",'У4 Ввод'!$E$62="",'У4 Ввод'!$D$62&gt;$B29),0,MAX(0,MIN(1,'У4 Ввод'!$E$62-NETWORKDAYS('У4 Ввод'!$D$62,$B29)+1))/Настройки!$E$10*100)</f>
        <v>0</v>
      </c>
      <c r="BF29" s="67" t="n">
        <f aca="false">IF(OR($D29=1,MONTH($B29)&lt;&gt;MONTH(StartDate),'У4 Ввод'!$D$63="",'У4 Ввод'!$E$63="",'У4 Ввод'!$D$63&gt;$B29),0,MAX(0,MIN(1,'У4 Ввод'!$E$63-NETWORKDAYS('У4 Ввод'!$D$63,$B29)+1))/Настройки!$E$10*100)</f>
        <v>0</v>
      </c>
      <c r="BG29" s="67" t="n">
        <f aca="false">IF(OR($D29=1,MONTH($B29)&lt;&gt;MONTH(StartDate),'У4 Ввод'!$D$64="",'У4 Ввод'!$E$64="",'У4 Ввод'!$D$64&gt;$B29),0,MAX(0,MIN(1,'У4 Ввод'!$E$64-NETWORKDAYS('У4 Ввод'!$D$64,$B29)+1))/Настройки!$E$10*100)</f>
        <v>0</v>
      </c>
      <c r="BH29" s="67" t="n">
        <f aca="false">IF(OR($D29=1,MONTH($B29)&lt;&gt;MONTH(StartDate),'У4 Ввод'!$D$65="",'У4 Ввод'!$E$65="",'У4 Ввод'!$D$65&gt;$B29),0,MAX(0,MIN(1,'У4 Ввод'!$E$65-NETWORKDAYS('У4 Ввод'!$D$65,$B29)+1))/Настройки!$E$10*100)</f>
        <v>0</v>
      </c>
      <c r="BI29" s="67" t="n">
        <f aca="false">IF(OR($D29=1,MONTH($B29)&lt;&gt;MONTH(StartDate),'У4 Ввод'!$D$66="",'У4 Ввод'!$E$66="",'У4 Ввод'!$D$66&gt;$B29),0,MAX(0,MIN(1,'У4 Ввод'!$E$66-NETWORKDAYS('У4 Ввод'!$D$66,$B29)+1))/Настройки!$E$10*100)</f>
        <v>0</v>
      </c>
      <c r="BJ29" s="67" t="n">
        <f aca="false">IF(OR($D29=1,MONTH($B29)&lt;&gt;MONTH(StartDate),'У4 Ввод'!$D$67="",'У4 Ввод'!$E$67="",'У4 Ввод'!$D$67&gt;$B29),0,MAX(0,MIN(1,'У4 Ввод'!$E$67-NETWORKDAYS('У4 Ввод'!$D$67,$B29)+1))/Настройки!$E$10*100)</f>
        <v>0</v>
      </c>
      <c r="BK29" s="67" t="n">
        <f aca="false">IF(OR($D29=1,MONTH($B29)&lt;&gt;MONTH(StartDate),'У4 Ввод'!$D$68="",'У4 Ввод'!$E$68="",'У4 Ввод'!$D$68&gt;$B29),0,MAX(0,MIN(1,'У4 Ввод'!$E$68-NETWORKDAYS('У4 Ввод'!$D$68,$B29)+1))/Настройки!$E$10*100)</f>
        <v>0</v>
      </c>
      <c r="BL29" s="67" t="n">
        <f aca="false">IF(OR($D29=1,MONTH($B29)&lt;&gt;MONTH(StartDate),'У4 Ввод'!$D$69="",'У4 Ввод'!$E$69="",'У4 Ввод'!$D$69&gt;$B29),0,MAX(0,MIN(1,'У4 Ввод'!$E$69-NETWORKDAYS('У4 Ввод'!$D$69,$B29)+1))/Настройки!$E$10*100)</f>
        <v>0</v>
      </c>
      <c r="BM29" s="67" t="n">
        <f aca="false">IF(OR($D29=1,MONTH($B29)&lt;&gt;MONTH(StartDate),'У4 Ввод'!$D$70="",'У4 Ввод'!$E$70="",'У4 Ввод'!$D$70&gt;$B29),0,MAX(0,MIN(1,'У4 Ввод'!$E$70-NETWORKDAYS('У4 Ввод'!$D$70,$B29)+1))/Настройки!$E$10*100)</f>
        <v>0</v>
      </c>
      <c r="BN29" s="67" t="n">
        <f aca="false">IF(OR($D29=1,MONTH($B29)&lt;&gt;MONTH(StartDate),'У4 Ввод'!$D$71="",'У4 Ввод'!$E$71="",'У4 Ввод'!$D$71&gt;$B29),0,MAX(0,MIN(1,'У4 Ввод'!$E$71-NETWORKDAYS('У4 Ввод'!$D$71,$B29)+1))/Настройки!$E$10*100)</f>
        <v>0</v>
      </c>
      <c r="BO29" s="67" t="n">
        <f aca="false">IF(OR($D29=1,MONTH($B29)&lt;&gt;MONTH(StartDate),'У4 Ввод'!$D$72="",'У4 Ввод'!$E$72="",'У4 Ввод'!$D$72&gt;$B29),0,MAX(0,MIN(1,'У4 Ввод'!$E$72-NETWORKDAYS('У4 Ввод'!$D$72,$B29)+1))/Настройки!$E$10*100)</f>
        <v>0</v>
      </c>
      <c r="BP29" s="67" t="n">
        <f aca="false">IF(OR($D29=1,MONTH($B29)&lt;&gt;MONTH(StartDate),'У4 Ввод'!$D$73="",'У4 Ввод'!$E$73="",'У4 Ввод'!$D$73&gt;$B29),0,MAX(0,MIN(1,'У4 Ввод'!$E$73-NETWORKDAYS('У4 Ввод'!$D$73,$B29)+1))/Настройки!$E$10*100)</f>
        <v>0</v>
      </c>
      <c r="BQ29" s="67" t="n">
        <f aca="false">IF(OR($D29=1,MONTH($B29)&lt;&gt;MONTH(StartDate),'У4 Ввод'!$D$74="",'У4 Ввод'!$E$74="",'У4 Ввод'!$D$74&gt;$B29),0,MAX(0,MIN(1,'У4 Ввод'!$E$74-NETWORKDAYS('У4 Ввод'!$D$74,$B29)+1))/Настройки!$E$10*100)</f>
        <v>0</v>
      </c>
      <c r="BR29" s="67" t="n">
        <f aca="false">IF(OR($D29=1,MONTH($B29)&lt;&gt;MONTH(StartDate),'У4 Ввод'!$D$75="",'У4 Ввод'!$E$75="",'У4 Ввод'!$D$75&gt;$B29),0,MAX(0,MIN(1,'У4 Ввод'!$E$75-NETWORKDAYS('У4 Ввод'!$D$75,$B29)+1))/Настройки!$E$10*100)</f>
        <v>0</v>
      </c>
      <c r="BS29" s="67" t="n">
        <f aca="false">IF(OR($D29=1,MONTH($B29)&lt;&gt;MONTH(StartDate),'У4 Ввод'!$D$76="",'У4 Ввод'!$E$76="",'У4 Ввод'!$D$76&gt;$B29),0,MAX(0,MIN(1,'У4 Ввод'!$E$76-NETWORKDAYS('У4 Ввод'!$D$76,$B29)+1))/Настройки!$E$10*100)</f>
        <v>0</v>
      </c>
      <c r="BT29" s="67" t="n">
        <f aca="false">IF(OR($D29=1,MONTH($B29)&lt;&gt;MONTH(StartDate),'У4 Ввод'!$D$77="",'У4 Ввод'!$E$77="",'У4 Ввод'!$D$77&gt;$B29),0,MAX(0,MIN(1,'У4 Ввод'!$E$77-NETWORKDAYS('У4 Ввод'!$D$77,$B29)+1))/Настройки!$E$10*100)</f>
        <v>0</v>
      </c>
      <c r="BU29" s="67" t="n">
        <f aca="false">IF(OR($D29=1,MONTH($B29)&lt;&gt;MONTH(StartDate),'У4 Ввод'!$D$78="",'У4 Ввод'!$E$78="",'У4 Ввод'!$D$78&gt;$B29),0,MAX(0,MIN(1,'У4 Ввод'!$E$78-NETWORKDAYS('У4 Ввод'!$D$78,$B29)+1))/Настройки!$E$10*100)</f>
        <v>0</v>
      </c>
      <c r="BV29" s="67" t="n">
        <f aca="false">IF(OR($D29=1,MONTH($B29)&lt;&gt;MONTH(StartDate),'У4 Ввод'!$D$79="",'У4 Ввод'!$E$79="",'У4 Ввод'!$D$79&gt;$B29),0,MAX(0,MIN(1,'У4 Ввод'!$E$79-NETWORKDAYS('У4 Ввод'!$D$79,$B29)+1))/Настройки!$E$10*100)</f>
        <v>0</v>
      </c>
      <c r="BW29" s="67" t="n">
        <f aca="false">IF(OR($D29=1,MONTH($B29)&lt;&gt;MONTH(StartDate),'У4 Ввод'!$D$80="",'У4 Ввод'!$E$80="",'У4 Ввод'!$D$80&gt;$B29),0,MAX(0,MIN(1,'У4 Ввод'!$E$80-NETWORKDAYS('У4 Ввод'!$D$80,$B29)+1))/Настройки!$E$10*100)</f>
        <v>0</v>
      </c>
      <c r="BX29" s="67" t="n">
        <f aca="false">IF(OR($D29=1,MONTH($B29)&lt;&gt;MONTH(StartDate),'У4 Ввод'!$D$81="",'У4 Ввод'!$E$81="",'У4 Ввод'!$D$81&gt;$B29),0,MAX(0,MIN(1,'У4 Ввод'!$E$81-NETWORKDAYS('У4 Ввод'!$D$81,$B29)+1))/Настройки!$E$10*100)</f>
        <v>0</v>
      </c>
      <c r="BY29" s="67" t="n">
        <f aca="false">IF(OR($D29=1,MONTH($B29)&lt;&gt;MONTH(StartDate),'У4 Ввод'!$D$82="",'У4 Ввод'!$E$82="",'У4 Ввод'!$D$82&gt;$B29),0,MAX(0,MIN(1,'У4 Ввод'!$E$82-NETWORKDAYS('У4 Ввод'!$D$82,$B29)+1))/Настройки!$E$10*100)</f>
        <v>0</v>
      </c>
      <c r="BZ29" s="67" t="n">
        <f aca="false">IF(OR($D29=1,MONTH($B29)&lt;&gt;MONTH(StartDate),'У4 Ввод'!$D$83="",'У4 Ввод'!$E$83="",'У4 Ввод'!$D$83&gt;$B29),0,MAX(0,MIN(1,'У4 Ввод'!$E$83-NETWORKDAYS('У4 Ввод'!$D$83,$B29)+1))/Настройки!$E$10*100)</f>
        <v>0</v>
      </c>
      <c r="CA29" s="67" t="n">
        <f aca="false">IF(OR($D29=1,MONTH($B29)&lt;&gt;MONTH(StartDate),'У4 Ввод'!$D$84="",'У4 Ввод'!$E$84="",'У4 Ввод'!$D$84&gt;$B29),0,MAX(0,MIN(1,'У4 Ввод'!$E$84-NETWORKDAYS('У4 Ввод'!$D$84,$B29)+1))/Настройки!$E$10*100)</f>
        <v>0</v>
      </c>
      <c r="CB29" s="67" t="n">
        <f aca="false">IF(OR($D29=1,MONTH($B29)&lt;&gt;MONTH(StartDate),'У4 Ввод'!$D$85="",'У4 Ввод'!$E$85="",'У4 Ввод'!$D$85&gt;$B29),0,MAX(0,MIN(1,'У4 Ввод'!$E$85-NETWORKDAYS('У4 Ввод'!$D$85,$B29)+1))/Настройки!$E$10*100)</f>
        <v>0</v>
      </c>
      <c r="CC29" s="67" t="n">
        <f aca="false">IF(OR($D29=1,MONTH($B29)&lt;&gt;MONTH(StartDate),'У4 Ввод'!$D$86="",'У4 Ввод'!$E$86="",'У4 Ввод'!$D$86&gt;$B29),0,MAX(0,MIN(1,'У4 Ввод'!$E$86-NETWORKDAYS('У4 Ввод'!$D$86,$B29)+1))/Настройки!$E$10*100)</f>
        <v>0</v>
      </c>
      <c r="CD29" s="67" t="n">
        <f aca="false">IF(OR($D29=1,MONTH($B29)&lt;&gt;MONTH(StartDate),'У4 Ввод'!$D$87="",'У4 Ввод'!$E$87="",'У4 Ввод'!$D$87&gt;$B29),0,MAX(0,MIN(1,'У4 Ввод'!$E$87-NETWORKDAYS('У4 Ввод'!$D$87,$B29)+1))/Настройки!$E$10*100)</f>
        <v>0</v>
      </c>
      <c r="CE29" s="67" t="n">
        <f aca="false">IF(OR($D29=1,MONTH($B29)&lt;&gt;MONTH(StartDate),'У4 Ввод'!$D$88="",'У4 Ввод'!$E$88="",'У4 Ввод'!$D$88&gt;$B29),0,MAX(0,MIN(1,'У4 Ввод'!$E$88-NETWORKDAYS('У4 Ввод'!$D$88,$B29)+1))/Настройки!$E$10*100)</f>
        <v>0</v>
      </c>
      <c r="CF29" s="67" t="n">
        <f aca="false">IF(OR($D29=1,MONTH($B29)&lt;&gt;MONTH(StartDate),'У4 Ввод'!$D$89="",'У4 Ввод'!$E$89="",'У4 Ввод'!$D$89&gt;$B29),0,MAX(0,MIN(1,'У4 Ввод'!$E$89-NETWORKDAYS('У4 Ввод'!$D$89,$B29)+1))/Настройки!$E$10*100)</f>
        <v>0</v>
      </c>
      <c r="CG29" s="67" t="n">
        <f aca="false">IF(OR($D29=1,MONTH($B29)&lt;&gt;MONTH(StartDate),'У4 Ввод'!$D$90="",'У4 Ввод'!$E$90="",'У4 Ввод'!$D$90&gt;$B29),0,MAX(0,MIN(1,'У4 Ввод'!$E$90-NETWORKDAYS('У4 Ввод'!$D$90,$B29)+1))/Настройки!$E$10*100)</f>
        <v>0</v>
      </c>
      <c r="CH29" s="67" t="n">
        <f aca="false">IF(OR($D29=1,MONTH($B29)&lt;&gt;MONTH(StartDate),'У4 Ввод'!$D$91="",'У4 Ввод'!$E$91="",'У4 Ввод'!$D$91&gt;$B29),0,MAX(0,MIN(1,'У4 Ввод'!$E$91-NETWORKDAYS('У4 Ввод'!$D$91,$B29)+1))/Настройки!$E$10*100)</f>
        <v>0</v>
      </c>
      <c r="CI29" s="67" t="n">
        <f aca="false">IF(OR($D29=1,MONTH($B29)&lt;&gt;MONTH(StartDate),'У4 Ввод'!$D$92="",'У4 Ввод'!$E$92="",'У4 Ввод'!$D$92&gt;$B29),0,MAX(0,MIN(1,'У4 Ввод'!$E$92-NETWORKDAYS('У4 Ввод'!$D$92,$B29)+1))/Настройки!$E$10*100)</f>
        <v>0</v>
      </c>
      <c r="CJ29" s="67" t="n">
        <f aca="false">IF(OR($D29=1,MONTH($B29)&lt;&gt;MONTH(StartDate),'У4 Ввод'!$D$93="",'У4 Ввод'!$E$93="",'У4 Ввод'!$D$93&gt;$B29),0,MAX(0,MIN(1,'У4 Ввод'!$E$93-NETWORKDAYS('У4 Ввод'!$D$93,$B29)+1))/Настройки!$E$10*100)</f>
        <v>0</v>
      </c>
      <c r="CK29" s="67" t="n">
        <f aca="false">IF(OR($D29=1,MONTH($B29)&lt;&gt;MONTH(StartDate),'У4 Ввод'!$D$94="",'У4 Ввод'!$E$94="",'У4 Ввод'!$D$94&gt;$B29),0,MAX(0,MIN(1,'У4 Ввод'!$E$94-NETWORKDAYS('У4 Ввод'!$D$94,$B29)+1))/Настройки!$E$10*100)</f>
        <v>0</v>
      </c>
      <c r="CL29" s="67" t="n">
        <f aca="false">IF(OR($D29=1,MONTH($B29)&lt;&gt;MONTH(StartDate),'У4 Ввод'!$D$95="",'У4 Ввод'!$E$95="",'У4 Ввод'!$D$95&gt;$B29),0,MAX(0,MIN(1,'У4 Ввод'!$E$95-NETWORKDAYS('У4 Ввод'!$D$95,$B29)+1))/Настройки!$E$10*100)</f>
        <v>0</v>
      </c>
      <c r="CM29" s="67" t="n">
        <f aca="false">IF(OR($D29=1,MONTH($B29)&lt;&gt;MONTH(StartDate),'У4 Ввод'!$D$96="",'У4 Ввод'!$E$96="",'У4 Ввод'!$D$96&gt;$B29),0,MAX(0,MIN(1,'У4 Ввод'!$E$96-NETWORKDAYS('У4 Ввод'!$D$96,$B29)+1))/Настройки!$E$10*100)</f>
        <v>0</v>
      </c>
      <c r="CN29" s="67" t="n">
        <f aca="false">IF(OR($D29=1,MONTH($B29)&lt;&gt;MONTH(StartDate),'У4 Ввод'!$D$97="",'У4 Ввод'!$E$97="",'У4 Ввод'!$D$97&gt;$B29),0,MAX(0,MIN(1,'У4 Ввод'!$E$97-NETWORKDAYS('У4 Ввод'!$D$97,$B29)+1))/Настройки!$E$10*100)</f>
        <v>0</v>
      </c>
      <c r="CO29" s="67" t="n">
        <f aca="false">IF(OR($D29=1,MONTH($B29)&lt;&gt;MONTH(StartDate),'У4 Ввод'!$D$98="",'У4 Ввод'!$E$98="",'У4 Ввод'!$D$98&gt;$B29),0,MAX(0,MIN(1,'У4 Ввод'!$E$98-NETWORKDAYS('У4 Ввод'!$D$98,$B29)+1))/Настройки!$E$10*100)</f>
        <v>0</v>
      </c>
      <c r="CP29" s="67" t="n">
        <f aca="false">IF(OR($D29=1,MONTH($B29)&lt;&gt;MONTH(StartDate),'У4 Ввод'!$D$99="",'У4 Ввод'!$E$99="",'У4 Ввод'!$D$99&gt;$B29),0,MAX(0,MIN(1,'У4 Ввод'!$E$99-NETWORKDAYS('У4 Ввод'!$D$99,$B29)+1))/Настройки!$E$10*100)</f>
        <v>0</v>
      </c>
      <c r="CQ29" s="67" t="n">
        <f aca="false">IF(OR($D29=1,MONTH($B29)&lt;&gt;MONTH(StartDate),'У4 Ввод'!$D$100="",'У4 Ввод'!$E$100="",'У4 Ввод'!$D$100&gt;$B29),0,MAX(0,MIN(1,'У4 Ввод'!$E$100-NETWORKDAYS('У4 Ввод'!$D$100,$B29)+1))/Настройки!$E$10*100)</f>
        <v>0</v>
      </c>
      <c r="CR29" s="67" t="n">
        <f aca="false">IF(OR($D29=1,MONTH($B29)&lt;&gt;MONTH(StartDate),'У4 Ввод'!$D$101="",'У4 Ввод'!$E$101="",'У4 Ввод'!$D$101&gt;$B29),0,MAX(0,MIN(1,'У4 Ввод'!$E$101-NETWORKDAYS('У4 Ввод'!$D$101,$B29)+1))/Настройки!$E$10*100)</f>
        <v>0</v>
      </c>
      <c r="CS29" s="67" t="n">
        <f aca="false">IF(OR($D29=1,MONTH($B29)&lt;&gt;MONTH(StartDate),'У4 Ввод'!$D$102="",'У4 Ввод'!$E$102="",'У4 Ввод'!$D$102&gt;$B29),0,MAX(0,MIN(1,'У4 Ввод'!$E$102-NETWORKDAYS('У4 Ввод'!$D$102,$B29)+1))/Настройки!$E$10*100)</f>
        <v>0</v>
      </c>
      <c r="CT29" s="67" t="n">
        <f aca="false">IF(OR($D29=1,MONTH($B29)&lt;&gt;MONTH(StartDate),'У4 Ввод'!$D$103="",'У4 Ввод'!$E$103="",'У4 Ввод'!$D$103&gt;$B29),0,MAX(0,MIN(1,'У4 Ввод'!$E$103-NETWORKDAYS('У4 Ввод'!$D$103,$B29)+1))/Настройки!$E$10*100)</f>
        <v>0</v>
      </c>
      <c r="CU29" s="67" t="n">
        <f aca="false">IF(OR($D29=1,MONTH($B29)&lt;&gt;MONTH(StartDate),'У4 Ввод'!$D$104="",'У4 Ввод'!$E$104="",'У4 Ввод'!$D$104&gt;$B29),0,MAX(0,MIN(1,'У4 Ввод'!$E$104-NETWORKDAYS('У4 Ввод'!$D$104,$B29)+1))/Настройки!$E$10*100)</f>
        <v>0</v>
      </c>
      <c r="CV29" s="67" t="n">
        <f aca="false">IF(OR($D29=1,MONTH($B29)&lt;&gt;MONTH(StartDate),'У4 Ввод'!$D$105="",'У4 Ввод'!$E$105="",'У4 Ввод'!$D$105&gt;$B29),0,MAX(0,MIN(1,'У4 Ввод'!$E$105-NETWORKDAYS('У4 Ввод'!$D$105,$B29)+1))/Настройки!$E$10*100)</f>
        <v>0</v>
      </c>
      <c r="CW29" s="67" t="n">
        <f aca="false">IF(OR($D29=1,MONTH($B29)&lt;&gt;MONTH(StartDate),'У4 Ввод'!$D$106="",'У4 Ввод'!$E$106="",'У4 Ввод'!$D$106&gt;$B29),0,MAX(0,MIN(1,'У4 Ввод'!$E$106-NETWORKDAYS('У4 Ввод'!$D$106,$B29)+1))/Настройки!$E$10*100)</f>
        <v>0</v>
      </c>
      <c r="CX29" s="67" t="n">
        <f aca="false">IF(OR($D29=1,MONTH($B29)&lt;&gt;MONTH(StartDate),'У4 Ввод'!$D$107="",'У4 Ввод'!$E$107="",'У4 Ввод'!$D$107&gt;$B29),0,MAX(0,MIN(1,'У4 Ввод'!$E$107-NETWORKDAYS('У4 Ввод'!$D$107,$B29)+1))/Настройки!$E$10*100)</f>
        <v>0</v>
      </c>
      <c r="CY29" s="67" t="n">
        <f aca="false">IF(OR($D29=1,MONTH($B29)&lt;&gt;MONTH(StartDate),'У4 Ввод'!$D$108="",'У4 Ввод'!$E$108="",'У4 Ввод'!$D$108&gt;$B29),0,MAX(0,MIN(1,'У4 Ввод'!$E$108-NETWORKDAYS('У4 Ввод'!$D$108,$B29)+1))/Настройки!$E$10*100)</f>
        <v>0</v>
      </c>
      <c r="CZ29" s="67" t="n">
        <f aca="false">IF(OR($D29=1,MONTH($B29)&lt;&gt;MONTH(StartDate),'У4 Ввод'!$D$109="",'У4 Ввод'!$E$109="",'У4 Ввод'!$D$109&gt;$B29),0,MAX(0,MIN(1,'У4 Ввод'!$E$109-NETWORKDAYS('У4 Ввод'!$D$109,$B29)+1))/Настройки!$E$10*100)</f>
        <v>0</v>
      </c>
      <c r="DA29" s="67" t="n">
        <f aca="false">IF(OR($D29=1,MONTH($B29)&lt;&gt;MONTH(StartDate),'У4 Ввод'!$D$110="",'У4 Ввод'!$E$110="",'У4 Ввод'!$D$110&gt;$B29),0,MAX(0,MIN(1,'У4 Ввод'!$E$110-NETWORKDAYS('У4 Ввод'!$D$110,$B29)+1))/Настройки!$E$10*100)</f>
        <v>0</v>
      </c>
      <c r="DB29" s="67" t="n">
        <f aca="false">IF(OR($D29=1,MONTH($B29)&lt;&gt;MONTH(StartDate),'У4 Ввод'!$D$111="",'У4 Ввод'!$E$111="",'У4 Ввод'!$D$111&gt;$B29),0,MAX(0,MIN(1,'У4 Ввод'!$E$111-NETWORKDAYS('У4 Ввод'!$D$111,$B29)+1))/Настройки!$E$10*100)</f>
        <v>0</v>
      </c>
      <c r="DC29" s="67" t="n">
        <f aca="false">IF(OR($D29=1,MONTH($B29)&lt;&gt;MONTH(StartDate),'У4 Ввод'!$D$112="",'У4 Ввод'!$E$112="",'У4 Ввод'!$D$112&gt;$B29),0,MAX(0,MIN(1,'У4 Ввод'!$E$112-NETWORKDAYS('У4 Ввод'!$D$112,$B29)+1))/Настройки!$E$10*100)</f>
        <v>0</v>
      </c>
      <c r="DD29" s="67" t="n">
        <f aca="false">IF(OR($D29=1,MONTH($B29)&lt;&gt;MONTH(StartDate),'У4 Ввод'!$D$113="",'У4 Ввод'!$E$113="",'У4 Ввод'!$D$113&gt;$B29),0,MAX(0,MIN(1,'У4 Ввод'!$E$113-NETWORKDAYS('У4 Ввод'!$D$113,$B29)+1))/Настройки!$E$10*100)</f>
        <v>0</v>
      </c>
      <c r="DE29" s="67" t="n">
        <f aca="false">IF(OR($D29=1,MONTH($B29)&lt;&gt;MONTH(StartDate),'У4 Ввод'!$D$114="",'У4 Ввод'!$E$114="",'У4 Ввод'!$D$114&gt;$B29),0,MAX(0,MIN(1,'У4 Ввод'!$E$114-NETWORKDAYS('У4 Ввод'!$D$114,$B29)+1))/Настройки!$E$10*100)</f>
        <v>0</v>
      </c>
      <c r="DF29" s="67" t="n">
        <f aca="false">IF(OR($D29=1,MONTH($B29)&lt;&gt;MONTH(StartDate),'У4 Ввод'!$D$115="",'У4 Ввод'!$E$115="",'У4 Ввод'!$D$115&gt;$B29),0,MAX(0,MIN(1,'У4 Ввод'!$E$115-NETWORKDAYS('У4 Ввод'!$D$115,$B29)+1))/Настройки!$E$10*100)</f>
        <v>0</v>
      </c>
      <c r="DG29" s="67" t="n">
        <f aca="false">IF(OR($D29=1,MONTH($B29)&lt;&gt;MONTH(StartDate),'У4 Ввод'!$D$116="",'У4 Ввод'!$E$116="",'У4 Ввод'!$D$116&gt;$B29),0,MAX(0,MIN(1,'У4 Ввод'!$E$116-NETWORKDAYS('У4 Ввод'!$D$116,$B29)+1))/Настройки!$E$10*100)</f>
        <v>0</v>
      </c>
      <c r="DH29" s="67" t="n">
        <f aca="false">IF(OR($D29=1,MONTH($B29)&lt;&gt;MONTH(StartDate),'У4 Ввод'!$D$117="",'У4 Ввод'!$E$117="",'У4 Ввод'!$D$117&gt;$B29),0,MAX(0,MIN(1,'У4 Ввод'!$E$117-NETWORKDAYS('У4 Ввод'!$D$117,$B29)+1))/Настройки!$E$10*100)</f>
        <v>0</v>
      </c>
      <c r="DI29" s="67" t="n">
        <f aca="false">IF(OR($D29=1,MONTH($B29)&lt;&gt;MONTH(StartDate),'У4 Ввод'!$D$118="",'У4 Ввод'!$E$118="",'У4 Ввод'!$D$118&gt;$B29),0,MAX(0,MIN(1,'У4 Ввод'!$E$118-NETWORKDAYS('У4 Ввод'!$D$118,$B29)+1))/Настройки!$E$10*100)</f>
        <v>0</v>
      </c>
      <c r="DJ29" s="67" t="n">
        <f aca="false">IF(OR($D29=1,MONTH($B29)&lt;&gt;MONTH(StartDate),'У4 Ввод'!$D$119="",'У4 Ввод'!$E$119="",'У4 Ввод'!$D$119&gt;$B29),0,MAX(0,MIN(1,'У4 Ввод'!$E$119-NETWORKDAYS('У4 Ввод'!$D$119,$B29)+1))/Настройки!$E$10*100)</f>
        <v>0</v>
      </c>
      <c r="DK29" s="67" t="n">
        <f aca="false">IF(OR($D29=1,MONTH($B29)&lt;&gt;MONTH(StartDate),'У4 Ввод'!$D$120="",'У4 Ввод'!$E$120="",'У4 Ввод'!$D$120&gt;$B29),0,MAX(0,MIN(1,'У4 Ввод'!$E$120-NETWORKDAYS('У4 Ввод'!$D$120,$B29)+1))/Настройки!$E$10*100)</f>
        <v>0</v>
      </c>
      <c r="DL29" s="67" t="n">
        <f aca="false">IF(OR($D29=1,MONTH($B29)&lt;&gt;MONTH(StartDate),'У4 Ввод'!$D$121="",'У4 Ввод'!$E$121="",'У4 Ввод'!$D$121&gt;$B29),0,MAX(0,MIN(1,'У4 Ввод'!$E$121-NETWORKDAYS('У4 Ввод'!$D$121,$B29)+1))/Настройки!$E$10*100)</f>
        <v>0</v>
      </c>
      <c r="DM29" s="67" t="n">
        <f aca="false">IF(OR($D29=1,MONTH($B29)&lt;&gt;MONTH(StartDate),'У4 Ввод'!$D$122="",'У4 Ввод'!$E$122="",'У4 Ввод'!$D$122&gt;$B29),0,MAX(0,MIN(1,'У4 Ввод'!$E$122-NETWORKDAYS('У4 Ввод'!$D$122,$B29)+1))/Настройки!$E$10*100)</f>
        <v>0</v>
      </c>
      <c r="DN29" s="67" t="n">
        <f aca="false">IF(OR($D29=1,MONTH($B29)&lt;&gt;MONTH(StartDate),'У4 Ввод'!$D$123="",'У4 Ввод'!$E$123="",'У4 Ввод'!$D$123&gt;$B29),0,MAX(0,MIN(1,'У4 Ввод'!$E$123-NETWORKDAYS('У4 Ввод'!$D$123,$B29)+1))/Настройки!$E$10*100)</f>
        <v>0</v>
      </c>
      <c r="DO29" s="67" t="n">
        <f aca="false">IF(OR($D29=1,MONTH($B29)&lt;&gt;MONTH(StartDate),'У4 Ввод'!$D$124="",'У4 Ввод'!$E$124="",'У4 Ввод'!$D$124&gt;$B29),0,MAX(0,MIN(1,'У4 Ввод'!$E$124-NETWORKDAYS('У4 Ввод'!$D$124,$B29)+1))/Настройки!$E$10*100)</f>
        <v>0</v>
      </c>
      <c r="DP29" s="67" t="n">
        <f aca="false">IF(OR($D29=1,MONTH($B29)&lt;&gt;MONTH(StartDate),'У4 Ввод'!$D$125="",'У4 Ввод'!$E$125="",'У4 Ввод'!$D$125&gt;$B29),0,MAX(0,MIN(1,'У4 Ввод'!$E$125-NETWORKDAYS('У4 Ввод'!$D$125,$B29)+1))/Настройки!$E$10*100)</f>
        <v>0</v>
      </c>
      <c r="DQ29" s="67" t="n">
        <f aca="false">IF(OR($D29=1,MONTH($B29)&lt;&gt;MONTH(StartDate),'У4 Ввод'!$D$126="",'У4 Ввод'!$E$126="",'У4 Ввод'!$D$126&gt;$B29),0,MAX(0,MIN(1,'У4 Ввод'!$E$126-NETWORKDAYS('У4 Ввод'!$D$126,$B29)+1))/Настройки!$E$10*100)</f>
        <v>0</v>
      </c>
      <c r="DR29" s="67" t="n">
        <f aca="false">IF(OR($D29=1,MONTH($B29)&lt;&gt;MONTH(StartDate),'У4 Ввод'!$D$127="",'У4 Ввод'!$E$127="",'У4 Ввод'!$D$127&gt;$B29),0,MAX(0,MIN(1,'У4 Ввод'!$E$127-NETWORKDAYS('У4 Ввод'!$D$127,$B29)+1))/Настройки!$E$10*100)</f>
        <v>0</v>
      </c>
      <c r="DS29" s="67" t="n">
        <f aca="false">IF(OR($D29=1,MONTH($B29)&lt;&gt;MONTH(StartDate),'У4 Ввод'!$D$128="",'У4 Ввод'!$E$128="",'У4 Ввод'!$D$128&gt;$B29),0,MAX(0,MIN(1,'У4 Ввод'!$E$128-NETWORKDAYS('У4 Ввод'!$D$128,$B29)+1))/Настройки!$E$10*100)</f>
        <v>0</v>
      </c>
      <c r="DT29" s="67" t="n">
        <f aca="false">IF(OR($D29=1,MONTH($B29)&lt;&gt;MONTH(StartDate),'У4 Ввод'!$D$129="",'У4 Ввод'!$E$129="",'У4 Ввод'!$D$129&gt;$B29),0,MAX(0,MIN(1,'У4 Ввод'!$E$129-NETWORKDAYS('У4 Ввод'!$D$129,$B29)+1))/Настройки!$E$10*100)</f>
        <v>0</v>
      </c>
      <c r="DU29" s="67" t="n">
        <f aca="false">IF(OR($D29=1,MONTH($B29)&lt;&gt;MONTH(StartDate),'У4 Ввод'!$D$130="",'У4 Ввод'!$E$130="",'У4 Ввод'!$D$130&gt;$B29),0,MAX(0,MIN(1,'У4 Ввод'!$E$130-NETWORKDAYS('У4 Ввод'!$D$130,$B29)+1))/Настройки!$E$10*100)</f>
        <v>0</v>
      </c>
      <c r="DV29" s="67" t="n">
        <f aca="false">IF(OR($D29=1,MONTH($B29)&lt;&gt;MONTH(StartDate),'У4 Ввод'!$D$131="",'У4 Ввод'!$E$131="",'У4 Ввод'!$D$131&gt;$B29),0,MAX(0,MIN(1,'У4 Ввод'!$E$131-NETWORKDAYS('У4 Ввод'!$D$131,$B29)+1))/Настройки!$E$10*100)</f>
        <v>0</v>
      </c>
      <c r="DW29" s="67" t="n">
        <f aca="false">IF(OR($D29=1,MONTH($B29)&lt;&gt;MONTH(StartDate),'У4 Ввод'!$D$132="",'У4 Ввод'!$E$132="",'У4 Ввод'!$D$132&gt;$B29),0,MAX(0,MIN(1,'У4 Ввод'!$E$132-NETWORKDAYS('У4 Ввод'!$D$132,$B29)+1))/Настройки!$E$10*100)</f>
        <v>0</v>
      </c>
      <c r="DX29" s="67" t="n">
        <f aca="false">IF(OR($D29=1,MONTH($B29)&lt;&gt;MONTH(StartDate),'У4 Ввод'!$D$133="",'У4 Ввод'!$E$133="",'У4 Ввод'!$D$133&gt;$B29),0,MAX(0,MIN(1,'У4 Ввод'!$E$133-NETWORKDAYS('У4 Ввод'!$D$133,$B29)+1))/Настройки!$E$10*100)</f>
        <v>0</v>
      </c>
      <c r="DY29" s="67" t="n">
        <f aca="false">IF(OR($D29=1,MONTH($B29)&lt;&gt;MONTH(StartDate),'У4 Ввод'!$D$134="",'У4 Ввод'!$E$134="",'У4 Ввод'!$D$134&gt;$B29),0,MAX(0,MIN(1,'У4 Ввод'!$E$134-NETWORKDAYS('У4 Ввод'!$D$134,$B29)+1))/Настройки!$E$10*100)</f>
        <v>0</v>
      </c>
      <c r="DZ29" s="67" t="n">
        <f aca="false">IF(OR($D29=1,MONTH($B29)&lt;&gt;MONTH(StartDate),'У4 Ввод'!$D$135="",'У4 Ввод'!$E$135="",'У4 Ввод'!$D$135&gt;$B29),0,MAX(0,MIN(1,'У4 Ввод'!$E$135-NETWORKDAYS('У4 Ввод'!$D$135,$B29)+1))/Настройки!$E$10*100)</f>
        <v>0</v>
      </c>
      <c r="EA29" s="67" t="n">
        <f aca="false">IF(OR($D29=1,MONTH($B29)&lt;&gt;MONTH(StartDate),'У4 Ввод'!$D$136="",'У4 Ввод'!$E$136="",'У4 Ввод'!$D$136&gt;$B29),0,MAX(0,MIN(1,'У4 Ввод'!$E$136-NETWORKDAYS('У4 Ввод'!$D$136,$B29)+1))/Настройки!$E$10*100)</f>
        <v>0</v>
      </c>
      <c r="EB29" s="67" t="n">
        <f aca="false">IF(OR($D29=1,MONTH($B29)&lt;&gt;MONTH(StartDate),'У4 Ввод'!$D$137="",'У4 Ввод'!$E$137="",'У4 Ввод'!$D$137&gt;$B29),0,MAX(0,MIN(1,'У4 Ввод'!$E$137-NETWORKDAYS('У4 Ввод'!$D$137,$B29)+1))/Настройки!$E$10*100)</f>
        <v>0</v>
      </c>
      <c r="EC29" s="67" t="n">
        <f aca="false">IF(OR($D29=1,MONTH($B29)&lt;&gt;MONTH(StartDate),'У4 Ввод'!$D$138="",'У4 Ввод'!$E$138="",'У4 Ввод'!$D$138&gt;$B29),0,MAX(0,MIN(1,'У4 Ввод'!$E$138-NETWORKDAYS('У4 Ввод'!$D$138,$B29)+1))/Настройки!$E$10*100)</f>
        <v>0</v>
      </c>
      <c r="ED29" s="67" t="n">
        <f aca="false">IF(OR($D29=1,MONTH($B29)&lt;&gt;MONTH(StartDate),'У4 Ввод'!$D$139="",'У4 Ввод'!$E$139="",'У4 Ввод'!$D$139&gt;$B29),0,MAX(0,MIN(1,'У4 Ввод'!$E$139-NETWORKDAYS('У4 Ввод'!$D$139,$B29)+1))/Настройки!$E$10*100)</f>
        <v>0</v>
      </c>
      <c r="EE29" s="67" t="n">
        <f aca="false">IF(OR($D29=1,MONTH($B29)&lt;&gt;MONTH(StartDate),'У4 Ввод'!$D$140="",'У4 Ввод'!$E$140="",'У4 Ввод'!$D$140&gt;$B29),0,MAX(0,MIN(1,'У4 Ввод'!$E$140-NETWORKDAYS('У4 Ввод'!$D$140,$B29)+1))/Настройки!$E$10*100)</f>
        <v>0</v>
      </c>
      <c r="EF29" s="67" t="n">
        <f aca="false">IF(OR($D29=1,MONTH($B29)&lt;&gt;MONTH(StartDate),'У4 Ввод'!$D$141="",'У4 Ввод'!$E$141="",'У4 Ввод'!$D$141&gt;$B29),0,MAX(0,MIN(1,'У4 Ввод'!$E$141-NETWORKDAYS('У4 Ввод'!$D$141,$B29)+1))/Настройки!$E$10*100)</f>
        <v>0</v>
      </c>
      <c r="EG29" s="67" t="n">
        <f aca="false">IF(OR($D29=1,MONTH($B29)&lt;&gt;MONTH(StartDate),'У4 Ввод'!$D$142="",'У4 Ввод'!$E$142="",'У4 Ввод'!$D$142&gt;$B29),0,MAX(0,MIN(1,'У4 Ввод'!$E$142-NETWORKDAYS('У4 Ввод'!$D$142,$B29)+1))/Настройки!$E$10*100)</f>
        <v>0</v>
      </c>
      <c r="EH29" s="67" t="n">
        <f aca="false">IF(OR($D29=1,MONTH($B29)&lt;&gt;MONTH(StartDate),'У4 Ввод'!$D$143="",'У4 Ввод'!$E$143="",'У4 Ввод'!$D$143&gt;$B29),0,MAX(0,MIN(1,'У4 Ввод'!$E$143-NETWORKDAYS('У4 Ввод'!$D$143,$B29)+1))/Настройки!$E$10*100)</f>
        <v>0</v>
      </c>
      <c r="EI29" s="67" t="n">
        <f aca="false">IF(OR($D29=1,MONTH($B29)&lt;&gt;MONTH(StartDate),'У4 Ввод'!$D$144="",'У4 Ввод'!$E$144="",'У4 Ввод'!$D$144&gt;$B29),0,MAX(0,MIN(1,'У4 Ввод'!$E$144-NETWORKDAYS('У4 Ввод'!$D$144,$B29)+1))/Настройки!$E$10*100)</f>
        <v>0</v>
      </c>
      <c r="EJ29" s="67" t="n">
        <f aca="false">IF(OR($D29=1,MONTH($B29)&lt;&gt;MONTH(StartDate),'У4 Ввод'!$D$145="",'У4 Ввод'!$E$145="",'У4 Ввод'!$D$145&gt;$B29),0,MAX(0,MIN(1,'У4 Ввод'!$E$145-NETWORKDAYS('У4 Ввод'!$D$145,$B29)+1))/Настройки!$E$10*100)</f>
        <v>0</v>
      </c>
      <c r="EK29" s="67" t="n">
        <f aca="false">IF(OR($D29=1,MONTH($B29)&lt;&gt;MONTH(StartDate),'У4 Ввод'!$D$146="",'У4 Ввод'!$E$146="",'У4 Ввод'!$D$146&gt;$B29),0,MAX(0,MIN(1,'У4 Ввод'!$E$146-NETWORKDAYS('У4 Ввод'!$D$146,$B29)+1))/Настройки!$E$10*100)</f>
        <v>0</v>
      </c>
      <c r="EL29" s="67" t="n">
        <f aca="false">IF(OR($D29=1,MONTH($B29)&lt;&gt;MONTH(StartDate),'У4 Ввод'!$D$147="",'У4 Ввод'!$E$147="",'У4 Ввод'!$D$147&gt;$B29),0,MAX(0,MIN(1,'У4 Ввод'!$E$147-NETWORKDAYS('У4 Ввод'!$D$147,$B29)+1))/Настройки!$E$10*100)</f>
        <v>0</v>
      </c>
      <c r="EM29" s="67" t="n">
        <f aca="false">IF(OR($D29=1,MONTH($B29)&lt;&gt;MONTH(StartDate),'У4 Ввод'!$D$148="",'У4 Ввод'!$E$148="",'У4 Ввод'!$D$148&gt;$B29),0,MAX(0,MIN(1,'У4 Ввод'!$E$148-NETWORKDAYS('У4 Ввод'!$D$148,$B29)+1))/Настройки!$E$10*100)</f>
        <v>0</v>
      </c>
      <c r="EN29" s="67" t="n">
        <f aca="false">IF(OR($D29=1,MONTH($B29)&lt;&gt;MONTH(StartDate),'У4 Ввод'!$D$149="",'У4 Ввод'!$E$149="",'У4 Ввод'!$D$149&gt;$B29),0,MAX(0,MIN(1,'У4 Ввод'!$E$149-NETWORKDAYS('У4 Ввод'!$D$149,$B29)+1))/Настройки!$E$10*100)</f>
        <v>0</v>
      </c>
      <c r="EO29" s="67" t="n">
        <f aca="false">IF(OR($D29=1,MONTH($B29)&lt;&gt;MONTH(StartDate),'У4 Ввод'!$D$150="",'У4 Ввод'!$E$150="",'У4 Ввод'!$D$150&gt;$B29),0,MAX(0,MIN(1,'У4 Ввод'!$E$150-NETWORKDAYS('У4 Ввод'!$D$150,$B29)+1))/Настройки!$E$10*100)</f>
        <v>0</v>
      </c>
      <c r="EP29" s="67" t="n">
        <f aca="false">IF(OR($D29=1,MONTH($B29)&lt;&gt;MONTH(StartDate),'У4 Ввод'!$D$151="",'У4 Ввод'!$E$151="",'У4 Ввод'!$D$151&gt;$B29),0,MAX(0,MIN(1,'У4 Ввод'!$E$151-NETWORKDAYS('У4 Ввод'!$D$151,$B29)+1))/Настройки!$E$10*100)</f>
        <v>0</v>
      </c>
      <c r="EQ29" s="67" t="n">
        <f aca="false">IF(OR($D29=1,MONTH($B29)&lt;&gt;MONTH(StartDate),'У4 Ввод'!$D$152="",'У4 Ввод'!$E$152="",'У4 Ввод'!$D$152&gt;$B29),0,MAX(0,MIN(1,'У4 Ввод'!$E$152-NETWORKDAYS('У4 Ввод'!$D$152,$B29)+1))/Настройки!$E$10*100)</f>
        <v>0</v>
      </c>
      <c r="ER29" s="67" t="n">
        <f aca="false">IF(OR($D29=1,MONTH($B29)&lt;&gt;MONTH(StartDate),'У4 Ввод'!$D$153="",'У4 Ввод'!$E$153="",'У4 Ввод'!$D$153&gt;$B29),0,MAX(0,MIN(1,'У4 Ввод'!$E$153-NETWORKDAYS('У4 Ввод'!$D$153,$B29)+1))/Настройки!$E$10*100)</f>
        <v>0</v>
      </c>
      <c r="ES29" s="67" t="n">
        <f aca="false">IF(OR($D29=1,MONTH($B29)&lt;&gt;MONTH(StartDate),'У4 Ввод'!$D$154="",'У4 Ввод'!$E$154="",'У4 Ввод'!$D$154&gt;$B29),0,MAX(0,MIN(1,'У4 Ввод'!$E$154-NETWORKDAYS('У4 Ввод'!$D$154,$B29)+1))/Настройки!$E$10*100)</f>
        <v>0</v>
      </c>
      <c r="ET29" s="67" t="n">
        <f aca="false">IF(OR($D29=1,MONTH($B29)&lt;&gt;MONTH(StartDate),'У4 Ввод'!$D$155="",'У4 Ввод'!$E$155="",'У4 Ввод'!$D$155&gt;$B29),0,MAX(0,MIN(1,'У4 Ввод'!$E$155-NETWORKDAYS('У4 Ввод'!$D$155,$B29)+1))/Настройки!$E$10*100)</f>
        <v>0</v>
      </c>
      <c r="EU29" s="67" t="n">
        <f aca="false">IF(OR($D29=1,MONTH($B29)&lt;&gt;MONTH(StartDate),'У4 Ввод'!$D$156="",'У4 Ввод'!$E$156="",'У4 Ввод'!$D$156&gt;$B29),0,MAX(0,MIN(1,'У4 Ввод'!$E$156-NETWORKDAYS('У4 Ввод'!$D$156,$B29)+1))/Настройки!$E$10*100)</f>
        <v>0</v>
      </c>
      <c r="EV29" s="67" t="n">
        <f aca="false">IF(OR($D29=1,MONTH($B29)&lt;&gt;MONTH(StartDate),'У4 Ввод'!$D$157="",'У4 Ввод'!$E$157="",'У4 Ввод'!$D$157&gt;$B29),0,MAX(0,MIN(1,'У4 Ввод'!$E$157-NETWORKDAYS('У4 Ввод'!$D$157,$B29)+1))/Настройки!$E$10*100)</f>
        <v>0</v>
      </c>
      <c r="EW29" s="67" t="n">
        <f aca="false">IF(OR($D29=1,MONTH($B29)&lt;&gt;MONTH(StartDate),'У4 Ввод'!$D$158="",'У4 Ввод'!$E$158="",'У4 Ввод'!$D$158&gt;$B29),0,MAX(0,MIN(1,'У4 Ввод'!$E$158-NETWORKDAYS('У4 Ввод'!$D$158,$B29)+1))/Настройки!$E$10*100)</f>
        <v>0</v>
      </c>
      <c r="EX29" s="67" t="n">
        <f aca="false">IF(OR($D29=1,MONTH($B29)&lt;&gt;MONTH(StartDate),'У4 Ввод'!$D$159="",'У4 Ввод'!$E$159="",'У4 Ввод'!$D$159&gt;$B29),0,MAX(0,MIN(1,'У4 Ввод'!$E$159-NETWORKDAYS('У4 Ввод'!$D$159,$B29)+1))/Настройки!$E$10*100)</f>
        <v>0</v>
      </c>
      <c r="EY29" s="67" t="n">
        <f aca="false">IF(OR($D29=1,MONTH($B29)&lt;&gt;MONTH(StartDate),'У4 Ввод'!$D$160="",'У4 Ввод'!$E$160="",'У4 Ввод'!$D$160&gt;$B29),0,MAX(0,MIN(1,'У4 Ввод'!$E$160-NETWORKDAYS('У4 Ввод'!$D$160,$B29)+1))/Настройки!$E$10*100)</f>
        <v>0</v>
      </c>
      <c r="EZ29" s="67" t="n">
        <f aca="false">IF(OR($D29=1,MONTH($B29)&lt;&gt;MONTH(StartDate),'У4 Ввод'!$D$161="",'У4 Ввод'!$E$161="",'У4 Ввод'!$D$161&gt;$B29),0,MAX(0,MIN(1,'У4 Ввод'!$E$161-NETWORKDAYS('У4 Ввод'!$D$161,$B29)+1))/Настройки!$E$10*100)</f>
        <v>0</v>
      </c>
      <c r="FA29" s="67" t="n">
        <f aca="false">IF(OR($D29=1,MONTH($B29)&lt;&gt;MONTH(StartDate),'У4 Ввод'!$D$162="",'У4 Ввод'!$E$162="",'У4 Ввод'!$D$162&gt;$B29),0,MAX(0,MIN(1,'У4 Ввод'!$E$162-NETWORKDAYS('У4 Ввод'!$D$162,$B29)+1))/Настройки!$E$10*100)</f>
        <v>0</v>
      </c>
      <c r="FB29" s="67" t="n">
        <f aca="false">IF(OR($D29=1,MONTH($B29)&lt;&gt;MONTH(StartDate),'У4 Ввод'!$D$163="",'У4 Ввод'!$E$163="",'У4 Ввод'!$D$163&gt;$B29),0,MAX(0,MIN(1,'У4 Ввод'!$E$163-NETWORKDAYS('У4 Ввод'!$D$163,$B29)+1))/Настройки!$E$10*100)</f>
        <v>0</v>
      </c>
      <c r="FC29" s="67" t="n">
        <f aca="false">IF(OR($D29=1,MONTH($B29)&lt;&gt;MONTH(StartDate),'У4 Ввод'!$D$164="",'У4 Ввод'!$E$164="",'У4 Ввод'!$D$164&gt;$B29),0,MAX(0,MIN(1,'У4 Ввод'!$E$164-NETWORKDAYS('У4 Ввод'!$D$164,$B29)+1))/Настройки!$E$10*100)</f>
        <v>0</v>
      </c>
      <c r="FD29" s="67" t="n">
        <f aca="false">IF(OR($D29=1,MONTH($B29)&lt;&gt;MONTH(StartDate),'У4 Ввод'!$D$165="",'У4 Ввод'!$E$165="",'У4 Ввод'!$D$165&gt;$B29),0,MAX(0,MIN(1,'У4 Ввод'!$E$165-NETWORKDAYS('У4 Ввод'!$D$165,$B29)+1))/Настройки!$E$10*100)</f>
        <v>0</v>
      </c>
      <c r="FE29" s="67" t="n">
        <f aca="false">IF(OR($D29=1,MONTH($B29)&lt;&gt;MONTH(StartDate),'У4 Ввод'!$D$166="",'У4 Ввод'!$E$166="",'У4 Ввод'!$D$166&gt;$B29),0,MAX(0,MIN(1,'У4 Ввод'!$E$166-NETWORKDAYS('У4 Ввод'!$D$166,$B29)+1))/Настройки!$E$10*100)</f>
        <v>0</v>
      </c>
      <c r="FF29" s="67" t="n">
        <f aca="false">IF(OR($D29=1,MONTH($B29)&lt;&gt;MONTH(StartDate),'У4 Ввод'!$D$167="",'У4 Ввод'!$E$167="",'У4 Ввод'!$D$167&gt;$B29),0,MAX(0,MIN(1,'У4 Ввод'!$E$167-NETWORKDAYS('У4 Ввод'!$D$167,$B29)+1))/Настройки!$E$10*100)</f>
        <v>0</v>
      </c>
      <c r="FG29" s="67" t="n">
        <f aca="false">IF(OR($D29=1,MONTH($B29)&lt;&gt;MONTH(StartDate),'У4 Ввод'!$D$168="",'У4 Ввод'!$E$168="",'У4 Ввод'!$D$168&gt;$B29),0,MAX(0,MIN(1,'У4 Ввод'!$E$168-NETWORKDAYS('У4 Ввод'!$D$168,$B29)+1))/Настройки!$E$10*100)</f>
        <v>0</v>
      </c>
      <c r="FH29" s="67" t="n">
        <f aca="false">IF(OR($D29=1,MONTH($B29)&lt;&gt;MONTH(StartDate),'У4 Ввод'!$D$169="",'У4 Ввод'!$E$169="",'У4 Ввод'!$D$169&gt;$B29),0,MAX(0,MIN(1,'У4 Ввод'!$E$169-NETWORKDAYS('У4 Ввод'!$D$169,$B29)+1))/Настройки!$E$10*100)</f>
        <v>0</v>
      </c>
      <c r="FI29" s="67" t="n">
        <f aca="false">IF(OR($D29=1,MONTH($B29)&lt;&gt;MONTH(StartDate),'У4 Ввод'!$D$170="",'У4 Ввод'!$E$170="",'У4 Ввод'!$D$170&gt;$B29),0,MAX(0,MIN(1,'У4 Ввод'!$E$170-NETWORKDAYS('У4 Ввод'!$D$170,$B29)+1))/Настройки!$E$10*100)</f>
        <v>0</v>
      </c>
      <c r="FJ29" s="67" t="n">
        <f aca="false">IF(OR($D29=1,MONTH($B29)&lt;&gt;MONTH(StartDate),'У4 Ввод'!$D$171="",'У4 Ввод'!$E$171="",'У4 Ввод'!$D$171&gt;$B29),0,MAX(0,MIN(1,'У4 Ввод'!$E$171-NETWORKDAYS('У4 Ввод'!$D$171,$B29)+1))/Настройки!$E$10*100)</f>
        <v>0</v>
      </c>
      <c r="FK29" s="67" t="n">
        <f aca="false">IF(OR($D29=1,MONTH($B29)&lt;&gt;MONTH(StartDate),'У4 Ввод'!$D$172="",'У4 Ввод'!$E$172="",'У4 Ввод'!$D$172&gt;$B29),0,MAX(0,MIN(1,'У4 Ввод'!$E$172-NETWORKDAYS('У4 Ввод'!$D$172,$B29)+1))/Настройки!$E$10*100)</f>
        <v>0</v>
      </c>
      <c r="FL29" s="67" t="n">
        <f aca="false">IF(OR($D29=1,MONTH($B29)&lt;&gt;MONTH(StartDate),'У4 Ввод'!$D$173="",'У4 Ввод'!$E$173="",'У4 Ввод'!$D$173&gt;$B29),0,MAX(0,MIN(1,'У4 Ввод'!$E$173-NETWORKDAYS('У4 Ввод'!$D$173,$B29)+1))/Настройки!$E$10*100)</f>
        <v>0</v>
      </c>
      <c r="FM29" s="67" t="n">
        <f aca="false">IF(OR($D29=1,MONTH($B29)&lt;&gt;MONTH(StartDate),'У4 Ввод'!$D$174="",'У4 Ввод'!$E$174="",'У4 Ввод'!$D$174&gt;$B29),0,MAX(0,MIN(1,'У4 Ввод'!$E$174-NETWORKDAYS('У4 Ввод'!$D$174,$B29)+1))/Настройки!$E$10*100)</f>
        <v>0</v>
      </c>
      <c r="FN29" s="67" t="n">
        <f aca="false">IF(OR($D29=1,MONTH($B29)&lt;&gt;MONTH(StartDate),'У4 Ввод'!$D$175="",'У4 Ввод'!$E$175="",'У4 Ввод'!$D$175&gt;$B29),0,MAX(0,MIN(1,'У4 Ввод'!$E$175-NETWORKDAYS('У4 Ввод'!$D$175,$B29)+1))/Настройки!$E$10*100)</f>
        <v>0</v>
      </c>
      <c r="FO29" s="67" t="n">
        <f aca="false">IF(OR($D29=1,MONTH($B29)&lt;&gt;MONTH(StartDate),'У4 Ввод'!$D$176="",'У4 Ввод'!$E$176="",'У4 Ввод'!$D$176&gt;$B29),0,MAX(0,MIN(1,'У4 Ввод'!$E$176-NETWORKDAYS('У4 Ввод'!$D$176,$B29)+1))/Настройки!$E$10*100)</f>
        <v>0</v>
      </c>
      <c r="FP29" s="67" t="n">
        <f aca="false">IF(OR($D29=1,MONTH($B29)&lt;&gt;MONTH(StartDate),'У4 Ввод'!$D$177="",'У4 Ввод'!$E$177="",'У4 Ввод'!$D$177&gt;$B29),0,MAX(0,MIN(1,'У4 Ввод'!$E$177-NETWORKDAYS('У4 Ввод'!$D$177,$B29)+1))/Настройки!$E$10*100)</f>
        <v>0</v>
      </c>
      <c r="FQ29" s="67" t="n">
        <f aca="false">IF(OR($D29=1,MONTH($B29)&lt;&gt;MONTH(StartDate),'У4 Ввод'!$D$178="",'У4 Ввод'!$E$178="",'У4 Ввод'!$D$178&gt;$B29),0,MAX(0,MIN(1,'У4 Ввод'!$E$178-NETWORKDAYS('У4 Ввод'!$D$178,$B29)+1))/Настройки!$E$10*100)</f>
        <v>0</v>
      </c>
      <c r="FR29" s="67" t="n">
        <f aca="false">IF(OR($D29=1,MONTH($B29)&lt;&gt;MONTH(StartDate),'У4 Ввод'!$D$179="",'У4 Ввод'!$E$179="",'У4 Ввод'!$D$179&gt;$B29),0,MAX(0,MIN(1,'У4 Ввод'!$E$179-NETWORKDAYS('У4 Ввод'!$D$179,$B29)+1))/Настройки!$E$10*100)</f>
        <v>0</v>
      </c>
      <c r="FS29" s="67" t="n">
        <f aca="false">IF(OR($D29=1,MONTH($B29)&lt;&gt;MONTH(StartDate),'У4 Ввод'!$D$180="",'У4 Ввод'!$E$180="",'У4 Ввод'!$D$180&gt;$B29),0,MAX(0,MIN(1,'У4 Ввод'!$E$180-NETWORKDAYS('У4 Ввод'!$D$180,$B29)+1))/Настройки!$E$10*100)</f>
        <v>0</v>
      </c>
      <c r="FT29" s="67" t="n">
        <f aca="false">IF(OR($D29=1,MONTH($B29)&lt;&gt;MONTH(StartDate),'У4 Ввод'!$D$181="",'У4 Ввод'!$E$181="",'У4 Ввод'!$D$181&gt;$B29),0,MAX(0,MIN(1,'У4 Ввод'!$E$181-NETWORKDAYS('У4 Ввод'!$D$181,$B29)+1))/Настройки!$E$10*100)</f>
        <v>0</v>
      </c>
      <c r="FU29" s="67" t="n">
        <f aca="false">IF(OR($D29=1,MONTH($B29)&lt;&gt;MONTH(StartDate),'У4 Ввод'!$D$182="",'У4 Ввод'!$E$182="",'У4 Ввод'!$D$182&gt;$B29),0,MAX(0,MIN(1,'У4 Ввод'!$E$182-NETWORKDAYS('У4 Ввод'!$D$182,$B29)+1))/Настройки!$E$10*100)</f>
        <v>0</v>
      </c>
      <c r="FV29" s="67" t="n">
        <f aca="false">IF(OR($D29=1,MONTH($B29)&lt;&gt;MONTH(StartDate),'У4 Ввод'!$D$183="",'У4 Ввод'!$E$183="",'У4 Ввод'!$D$183&gt;$B29),0,MAX(0,MIN(1,'У4 Ввод'!$E$183-NETWORKDAYS('У4 Ввод'!$D$183,$B29)+1))/Настройки!$E$10*100)</f>
        <v>0</v>
      </c>
      <c r="FW29" s="67" t="n">
        <f aca="false">IF(OR($D29=1,MONTH($B29)&lt;&gt;MONTH(StartDate),'У4 Ввод'!$D$184="",'У4 Ввод'!$E$184="",'У4 Ввод'!$D$184&gt;$B29),0,MAX(0,MIN(1,'У4 Ввод'!$E$184-NETWORKDAYS('У4 Ввод'!$D$184,$B29)+1))/Настройки!$E$10*100)</f>
        <v>0</v>
      </c>
      <c r="FX29" s="67" t="n">
        <f aca="false">IF(OR($D29=1,MONTH($B29)&lt;&gt;MONTH(StartDate),'У4 Ввод'!$D$185="",'У4 Ввод'!$E$185="",'У4 Ввод'!$D$185&gt;$B29),0,MAX(0,MIN(1,'У4 Ввод'!$E$185-NETWORKDAYS('У4 Ввод'!$D$185,$B29)+1))/Настройки!$E$10*100)</f>
        <v>0</v>
      </c>
      <c r="FY29" s="67" t="n">
        <f aca="false">IF(OR($D29=1,MONTH($B29)&lt;&gt;MONTH(StartDate),'У4 Ввод'!$D$186="",'У4 Ввод'!$E$186="",'У4 Ввод'!$D$186&gt;$B29),0,MAX(0,MIN(1,'У4 Ввод'!$E$186-NETWORKDAYS('У4 Ввод'!$D$186,$B29)+1))/Настройки!$E$10*100)</f>
        <v>0</v>
      </c>
      <c r="FZ29" s="67" t="n">
        <f aca="false">IF(OR($D29=1,MONTH($B29)&lt;&gt;MONTH(StartDate),'У4 Ввод'!$D$187="",'У4 Ввод'!$E$187="",'У4 Ввод'!$D$187&gt;$B29),0,MAX(0,MIN(1,'У4 Ввод'!$E$187-NETWORKDAYS('У4 Ввод'!$D$187,$B29)+1))/Настройки!$E$10*100)</f>
        <v>0</v>
      </c>
      <c r="GA29" s="67" t="n">
        <f aca="false">IF(OR($D29=1,MONTH($B29)&lt;&gt;MONTH(StartDate),'У4 Ввод'!$D$188="",'У4 Ввод'!$E$188="",'У4 Ввод'!$D$188&gt;$B29),0,MAX(0,MIN(1,'У4 Ввод'!$E$188-NETWORKDAYS('У4 Ввод'!$D$188,$B29)+1))/Настройки!$E$10*100)</f>
        <v>0</v>
      </c>
      <c r="GB29" s="67" t="n">
        <f aca="false">IF(OR($D29=1,MONTH($B29)&lt;&gt;MONTH(StartDate),'У4 Ввод'!$D$189="",'У4 Ввод'!$E$189="",'У4 Ввод'!$D$189&gt;$B29),0,MAX(0,MIN(1,'У4 Ввод'!$E$189-NETWORKDAYS('У4 Ввод'!$D$189,$B29)+1))/Настройки!$E$10*100)</f>
        <v>0</v>
      </c>
      <c r="GC29" s="67" t="n">
        <f aca="false">IF(OR($D29=1,MONTH($B29)&lt;&gt;MONTH(StartDate),'У4 Ввод'!$D$190="",'У4 Ввод'!$E$190="",'У4 Ввод'!$D$190&gt;$B29),0,MAX(0,MIN(1,'У4 Ввод'!$E$190-NETWORKDAYS('У4 Ввод'!$D$190,$B29)+1))/Настройки!$E$10*100)</f>
        <v>0</v>
      </c>
      <c r="GD29" s="67" t="n">
        <f aca="false">IF(OR($D29=1,MONTH($B29)&lt;&gt;MONTH(StartDate),'У4 Ввод'!$D$191="",'У4 Ввод'!$E$191="",'У4 Ввод'!$D$191&gt;$B29),0,MAX(0,MIN(1,'У4 Ввод'!$E$191-NETWORKDAYS('У4 Ввод'!$D$191,$B29)+1))/Настройки!$E$10*100)</f>
        <v>0</v>
      </c>
      <c r="GE29" s="67" t="n">
        <f aca="false">IF(OR($D29=1,MONTH($B29)&lt;&gt;MONTH(StartDate),'У4 Ввод'!$D$192="",'У4 Ввод'!$E$192="",'У4 Ввод'!$D$192&gt;$B29),0,MAX(0,MIN(1,'У4 Ввод'!$E$192-NETWORKDAYS('У4 Ввод'!$D$192,$B29)+1))/Настройки!$E$10*100)</f>
        <v>0</v>
      </c>
      <c r="GF29" s="67" t="n">
        <f aca="false">IF(OR($D29=1,MONTH($B29)&lt;&gt;MONTH(StartDate),'У4 Ввод'!$D$193="",'У4 Ввод'!$E$193="",'У4 Ввод'!$D$193&gt;$B29),0,MAX(0,MIN(1,'У4 Ввод'!$E$193-NETWORKDAYS('У4 Ввод'!$D$193,$B29)+1))/Настройки!$E$10*100)</f>
        <v>0</v>
      </c>
      <c r="GG29" s="67" t="n">
        <f aca="false">IF(OR($D29=1,MONTH($B29)&lt;&gt;MONTH(StartDate),'У4 Ввод'!$D$194="",'У4 Ввод'!$E$194="",'У4 Ввод'!$D$194&gt;$B29),0,MAX(0,MIN(1,'У4 Ввод'!$E$194-NETWORKDAYS('У4 Ввод'!$D$194,$B29)+1))/Настройки!$E$10*100)</f>
        <v>0</v>
      </c>
      <c r="GH29" s="67" t="n">
        <f aca="false">IF(OR($D29=1,MONTH($B29)&lt;&gt;MONTH(StartDate),'У4 Ввод'!$D$195="",'У4 Ввод'!$E$195="",'У4 Ввод'!$D$195&gt;$B29),0,MAX(0,MIN(1,'У4 Ввод'!$E$195-NETWORKDAYS('У4 Ввод'!$D$195,$B29)+1))/Настройки!$E$10*100)</f>
        <v>0</v>
      </c>
      <c r="GI29" s="67" t="n">
        <f aca="false">IF(OR($D29=1,MONTH($B29)&lt;&gt;MONTH(StartDate),'У4 Ввод'!$D$196="",'У4 Ввод'!$E$196="",'У4 Ввод'!$D$196&gt;$B29),0,MAX(0,MIN(1,'У4 Ввод'!$E$196-NETWORKDAYS('У4 Ввод'!$D$196,$B29)+1))/Настройки!$E$10*100)</f>
        <v>0</v>
      </c>
      <c r="GJ29" s="67" t="n">
        <f aca="false">IF(OR($D29=1,MONTH($B29)&lt;&gt;MONTH(StartDate),'У4 Ввод'!$D$197="",'У4 Ввод'!$E$197="",'У4 Ввод'!$D$197&gt;$B29),0,MAX(0,MIN(1,'У4 Ввод'!$E$197-NETWORKDAYS('У4 Ввод'!$D$197,$B29)+1))/Настройки!$E$10*100)</f>
        <v>0</v>
      </c>
      <c r="GK29" s="67" t="n">
        <f aca="false">IF(OR($D29=1,MONTH($B29)&lt;&gt;MONTH(StartDate),'У4 Ввод'!$D$198="",'У4 Ввод'!$E$198="",'У4 Ввод'!$D$198&gt;$B29),0,MAX(0,MIN(1,'У4 Ввод'!$E$198-NETWORKDAYS('У4 Ввод'!$D$198,$B29)+1))/Настройки!$E$10*100)</f>
        <v>0</v>
      </c>
      <c r="GL29" s="67" t="n">
        <f aca="false">IF(OR($D29=1,MONTH($B29)&lt;&gt;MONTH(StartDate),'У4 Ввод'!$D$199="",'У4 Ввод'!$E$199="",'У4 Ввод'!$D$199&gt;$B29),0,MAX(0,MIN(1,'У4 Ввод'!$E$199-NETWORKDAYS('У4 Ввод'!$D$199,$B29)+1))/Настройки!$E$10*100)</f>
        <v>0</v>
      </c>
      <c r="GM29" s="67" t="n">
        <f aca="false">IF(OR($D29=1,MONTH($B29)&lt;&gt;MONTH(StartDate),'У4 Ввод'!$D$200="",'У4 Ввод'!$E$200="",'У4 Ввод'!$D$200&gt;$B29),0,MAX(0,MIN(1,'У4 Ввод'!$E$200-NETWORKDAYS('У4 Ввод'!$D$200,$B29)+1))/Настройки!$E$10*100)</f>
        <v>0</v>
      </c>
      <c r="GN29" s="67" t="n">
        <f aca="false">IF(OR($D29=1,MONTH($B29)&lt;&gt;MONTH(StartDate),'У4 Ввод'!$D$201="",'У4 Ввод'!$E$201="",'У4 Ввод'!$D$201&gt;$B29),0,MAX(0,MIN(1,'У4 Ввод'!$E$201-NETWORKDAYS('У4 Ввод'!$D$201,$B29)+1))/Настройки!$E$10*100)</f>
        <v>0</v>
      </c>
      <c r="GO29" s="67" t="n">
        <f aca="false">IF(OR($D29=1,MONTH($B29)&lt;&gt;MONTH(StartDate),'У4 Ввод'!$D$202="",'У4 Ввод'!$E$202="",'У4 Ввод'!$D$202&gt;$B29),0,MAX(0,MIN(1,'У4 Ввод'!$E$202-NETWORKDAYS('У4 Ввод'!$D$202,$B29)+1))/Настройки!$E$10*100)</f>
        <v>0</v>
      </c>
      <c r="GP29" s="67" t="n">
        <f aca="false">IF(OR($D29=1,MONTH($B29)&lt;&gt;MONTH(StartDate),'У4 Ввод'!$D$203="",'У4 Ввод'!$E$203="",'У4 Ввод'!$D$203&gt;$B29),0,MAX(0,MIN(1,'У4 Ввод'!$E$203-NETWORKDAYS('У4 Ввод'!$D$203,$B29)+1))/Настройки!$E$10*100)</f>
        <v>0</v>
      </c>
      <c r="GQ29" s="67" t="n">
        <f aca="false">IF(OR($D29=1,MONTH($B29)&lt;&gt;MONTH(StartDate),'У4 Ввод'!$D$204="",'У4 Ввод'!$E$204="",'У4 Ввод'!$D$204&gt;$B29),0,MAX(0,MIN(1,'У4 Ввод'!$E$204-NETWORKDAYS('У4 Ввод'!$D$204,$B29)+1))/Настройки!$E$10*100)</f>
        <v>0</v>
      </c>
      <c r="GR29" s="67" t="n">
        <f aca="false">IF(OR($D29=1,MONTH($B29)&lt;&gt;MONTH(StartDate),'У4 Ввод'!$D$205="",'У4 Ввод'!$E$205="",'У4 Ввод'!$D$205&gt;$B29),0,MAX(0,MIN(1,'У4 Ввод'!$E$205-NETWORKDAYS('У4 Ввод'!$D$205,$B29)+1))/Настройки!$E$10*100)</f>
        <v>0</v>
      </c>
      <c r="GS29" s="67" t="n">
        <f aca="false">IF(OR($D29=1,MONTH($B29)&lt;&gt;MONTH(StartDate),'У4 Ввод'!$D$206="",'У4 Ввод'!$E$206="",'У4 Ввод'!$D$206&gt;$B29),0,MAX(0,MIN(1,'У4 Ввод'!$E$206-NETWORKDAYS('У4 Ввод'!$D$206,$B29)+1))/Настройки!$E$10*100)</f>
        <v>0</v>
      </c>
      <c r="GT29" s="67" t="n">
        <f aca="false">IF(OR($D29=1,MONTH($B29)&lt;&gt;MONTH(StartDate),'У4 Ввод'!$D$207="",'У4 Ввод'!$E$207="",'У4 Ввод'!$D$207&gt;$B29),0,MAX(0,MIN(1,'У4 Ввод'!$E$207-NETWORKDAYS('У4 Ввод'!$D$207,$B29)+1))/Настройки!$E$10*100)</f>
        <v>0</v>
      </c>
      <c r="GU29" s="67" t="n">
        <f aca="false">IF(OR($D29=1,MONTH($B29)&lt;&gt;MONTH(StartDate),'У4 Ввод'!$D$208="",'У4 Ввод'!$E$208="",'У4 Ввод'!$D$208&gt;$B29),0,MAX(0,MIN(1,'У4 Ввод'!$E$208-NETWORKDAYS('У4 Ввод'!$D$208,$B29)+1))/Настройки!$E$10*100)</f>
        <v>0</v>
      </c>
      <c r="GV29" s="67" t="n">
        <f aca="false">IF(OR($D29=1,MONTH($B29)&lt;&gt;MONTH(StartDate),'У4 Ввод'!$D$209="",'У4 Ввод'!$E$209="",'У4 Ввод'!$D$209&gt;$B29),0,MAX(0,MIN(1,'У4 Ввод'!$E$209-NETWORKDAYS('У4 Ввод'!$D$209,$B29)+1))/Настройки!$E$10*100)</f>
        <v>0</v>
      </c>
      <c r="GW29" s="67" t="n">
        <f aca="false">IF(OR($D29=1,MONTH($B29)&lt;&gt;MONTH(StartDate),'У4 Ввод'!$D$210="",'У4 Ввод'!$E$210="",'У4 Ввод'!$D$210&gt;$B29),0,MAX(0,MIN(1,'У4 Ввод'!$E$210-NETWORKDAYS('У4 Ввод'!$D$210,$B29)+1))/Настройки!$E$10*100)</f>
        <v>0</v>
      </c>
      <c r="GX29" s="67" t="n">
        <f aca="false">IF(OR($D29=1,MONTH($B29)&lt;&gt;MONTH(StartDate),'У4 Ввод'!$D$211="",'У4 Ввод'!$E$211="",'У4 Ввод'!$D$211&gt;$B29),0,MAX(0,MIN(1,'У4 Ввод'!$E$211-NETWORKDAYS('У4 Ввод'!$D$211,$B29)+1))/Настройки!$E$10*100)</f>
        <v>0</v>
      </c>
      <c r="GY29" s="67" t="n">
        <f aca="false">IF(OR($D29=1,MONTH($B29)&lt;&gt;MONTH(StartDate),'У4 Ввод'!$D$212="",'У4 Ввод'!$E$212="",'У4 Ввод'!$D$212&gt;$B29),0,MAX(0,MIN(1,'У4 Ввод'!$E$212-NETWORKDAYS('У4 Ввод'!$D$212,$B29)+1))/Настройки!$E$10*100)</f>
        <v>0</v>
      </c>
      <c r="GZ29" s="67" t="n">
        <f aca="false">IF(OR($D29=1,MONTH($B29)&lt;&gt;MONTH(StartDate),'У4 Ввод'!$D$213="",'У4 Ввод'!$E$213="",'У4 Ввод'!$D$213&gt;$B29),0,MAX(0,MIN(1,'У4 Ввод'!$E$213-NETWORKDAYS('У4 Ввод'!$D$213,$B29)+1))/Настройки!$E$10*100)</f>
        <v>0</v>
      </c>
      <c r="HA29" s="67" t="n">
        <f aca="false">IF(OR($D29=1,MONTH($B29)&lt;&gt;MONTH(StartDate),'У4 Ввод'!$D$214="",'У4 Ввод'!$E$214="",'У4 Ввод'!$D$214&gt;$B29),0,MAX(0,MIN(1,'У4 Ввод'!$E$214-NETWORKDAYS('У4 Ввод'!$D$214,$B29)+1))/Настройки!$E$10*100)</f>
        <v>0</v>
      </c>
      <c r="HB29" s="67" t="n">
        <f aca="false">IF(OR($D29=1,MONTH($B29)&lt;&gt;MONTH(StartDate),'У4 Ввод'!$D$215="",'У4 Ввод'!$E$215="",'У4 Ввод'!$D$215&gt;$B29),0,MAX(0,MIN(1,'У4 Ввод'!$E$215-NETWORKDAYS('У4 Ввод'!$D$215,$B29)+1))/Настройки!$E$10*100)</f>
        <v>0</v>
      </c>
      <c r="HC29" s="67" t="n">
        <f aca="false">IF(OR($D29=1,MONTH($B29)&lt;&gt;MONTH(StartDate),'У4 Ввод'!$D$216="",'У4 Ввод'!$E$216="",'У4 Ввод'!$D$216&gt;$B29),0,MAX(0,MIN(1,'У4 Ввод'!$E$216-NETWORKDAYS('У4 Ввод'!$D$216,$B29)+1))/Настройки!$E$10*100)</f>
        <v>0</v>
      </c>
      <c r="HD29" s="67" t="n">
        <f aca="false">IF(OR($D29=1,MONTH($B29)&lt;&gt;MONTH(StartDate),'У4 Ввод'!$D$217="",'У4 Ввод'!$E$217="",'У4 Ввод'!$D$217&gt;$B29),0,MAX(0,MIN(1,'У4 Ввод'!$E$217-NETWORKDAYS('У4 Ввод'!$D$217,$B29)+1))/Настройки!$E$10*100)</f>
        <v>0</v>
      </c>
      <c r="HE29" s="67" t="n">
        <f aca="false">IF(OR($D29=1,MONTH($B29)&lt;&gt;MONTH(StartDate),'У4 Ввод'!$D$218="",'У4 Ввод'!$E$218="",'У4 Ввод'!$D$218&gt;$B29),0,MAX(0,MIN(1,'У4 Ввод'!$E$218-NETWORKDAYS('У4 Ввод'!$D$218,$B29)+1))/Настройки!$E$10*100)</f>
        <v>0</v>
      </c>
      <c r="HF29" s="67" t="n">
        <f aca="false">IF(OR($D29=1,MONTH($B29)&lt;&gt;MONTH(StartDate),'У4 Ввод'!$D$219="",'У4 Ввод'!$E$219="",'У4 Ввод'!$D$219&gt;$B29),0,MAX(0,MIN(1,'У4 Ввод'!$E$219-NETWORKDAYS('У4 Ввод'!$D$219,$B29)+1))/Настройки!$E$10*100)</f>
        <v>0</v>
      </c>
      <c r="HG29" s="67" t="n">
        <f aca="false">IF(OR($D29=1,MONTH($B29)&lt;&gt;MONTH(StartDate),'У4 Ввод'!$D$220="",'У4 Ввод'!$E$220="",'У4 Ввод'!$D$220&gt;$B29),0,MAX(0,MIN(1,'У4 Ввод'!$E$220-NETWORKDAYS('У4 Ввод'!$D$220,$B29)+1))/Настройки!$E$10*100)</f>
        <v>0</v>
      </c>
      <c r="HH29" s="67" t="n">
        <f aca="false">IF(OR($D29=1,MONTH($B29)&lt;&gt;MONTH(StartDate),'У4 Ввод'!$D$221="",'У4 Ввод'!$E$221="",'У4 Ввод'!$D$221&gt;$B29),0,MAX(0,MIN(1,'У4 Ввод'!$E$221-NETWORKDAYS('У4 Ввод'!$D$221,$B29)+1))/Настройки!$E$10*100)</f>
        <v>0</v>
      </c>
      <c r="HI29" s="67" t="n">
        <f aca="false">IF(OR($D29=1,MONTH($B29)&lt;&gt;MONTH(StartDate),'У4 Ввод'!$D$222="",'У4 Ввод'!$E$222="",'У4 Ввод'!$D$222&gt;$B29),0,MAX(0,MIN(1,'У4 Ввод'!$E$222-NETWORKDAYS('У4 Ввод'!$D$222,$B29)+1))/Настройки!$E$10*100)</f>
        <v>0</v>
      </c>
      <c r="HJ29" s="67" t="n">
        <f aca="false">IF(OR($D29=1,MONTH($B29)&lt;&gt;MONTH(StartDate),'У4 Ввод'!$D$223="",'У4 Ввод'!$E$223="",'У4 Ввод'!$D$223&gt;$B29),0,MAX(0,MIN(1,'У4 Ввод'!$E$223-NETWORKDAYS('У4 Ввод'!$D$223,$B29)+1))/Настройки!$E$10*100)</f>
        <v>0</v>
      </c>
      <c r="HK29" s="67" t="n">
        <f aca="false">IF(OR($D29=1,MONTH($B29)&lt;&gt;MONTH(StartDate),'У4 Ввод'!$D$224="",'У4 Ввод'!$E$224="",'У4 Ввод'!$D$224&gt;$B29),0,MAX(0,MIN(1,'У4 Ввод'!$E$224-NETWORKDAYS('У4 Ввод'!$D$224,$B29)+1))/Настройки!$E$10*100)</f>
        <v>0</v>
      </c>
      <c r="HL29" s="67" t="n">
        <f aca="false">IF(OR($D29=1,MONTH($B29)&lt;&gt;MONTH(StartDate),'У4 Ввод'!$D$225="",'У4 Ввод'!$E$225="",'У4 Ввод'!$D$225&gt;$B29),0,MAX(0,MIN(1,'У4 Ввод'!$E$225-NETWORKDAYS('У4 Ввод'!$D$225,$B29)+1))/Настройки!$E$10*100)</f>
        <v>0</v>
      </c>
      <c r="HM29" s="67" t="n">
        <f aca="false">IF(OR($D29=1,MONTH($B29)&lt;&gt;MONTH(StartDate),'У4 Ввод'!$D$226="",'У4 Ввод'!$E$226="",'У4 Ввод'!$D$226&gt;$B29),0,MAX(0,MIN(1,'У4 Ввод'!$E$226-NETWORKDAYS('У4 Ввод'!$D$226,$B29)+1))/Настройки!$E$10*100)</f>
        <v>0</v>
      </c>
      <c r="HN29" s="67" t="n">
        <f aca="false">IF(OR($D29=1,MONTH($B29)&lt;&gt;MONTH(StartDate),'У4 Ввод'!$D$227="",'У4 Ввод'!$E$227="",'У4 Ввод'!$D$227&gt;$B29),0,MAX(0,MIN(1,'У4 Ввод'!$E$227-NETWORKDAYS('У4 Ввод'!$D$227,$B29)+1))/Настройки!$E$10*100)</f>
        <v>0</v>
      </c>
      <c r="HO29" s="67" t="n">
        <f aca="false">IF(OR($D29=1,MONTH($B29)&lt;&gt;MONTH(StartDate),'У4 Ввод'!$D$228="",'У4 Ввод'!$E$228="",'У4 Ввод'!$D$228&gt;$B29),0,MAX(0,MIN(1,'У4 Ввод'!$E$228-NETWORKDAYS('У4 Ввод'!$D$228,$B29)+1))/Настройки!$E$10*100)</f>
        <v>0</v>
      </c>
      <c r="HP29" s="67" t="n">
        <f aca="false">IF(OR($D29=1,MONTH($B29)&lt;&gt;MONTH(StartDate),'У4 Ввод'!$D$229="",'У4 Ввод'!$E$229="",'У4 Ввод'!$D$229&gt;$B29),0,MAX(0,MIN(1,'У4 Ввод'!$E$229-NETWORKDAYS('У4 Ввод'!$D$229,$B29)+1))/Настройки!$E$10*100)</f>
        <v>0</v>
      </c>
      <c r="HQ29" s="67" t="n">
        <f aca="false">IF(OR($D29=1,MONTH($B29)&lt;&gt;MONTH(StartDate),'У4 Ввод'!$D$230="",'У4 Ввод'!$E$230="",'У4 Ввод'!$D$230&gt;$B29),0,MAX(0,MIN(1,'У4 Ввод'!$E$230-NETWORKDAYS('У4 Ввод'!$D$230,$B29)+1))/Настройки!$E$10*100)</f>
        <v>0</v>
      </c>
      <c r="HR29" s="67" t="n">
        <f aca="false">IF(OR($D29=1,MONTH($B29)&lt;&gt;MONTH(StartDate),'У4 Ввод'!$D$231="",'У4 Ввод'!$E$231="",'У4 Ввод'!$D$231&gt;$B29),0,MAX(0,MIN(1,'У4 Ввод'!$E$231-NETWORKDAYS('У4 Ввод'!$D$231,$B29)+1))/Настройки!$E$10*100)</f>
        <v>0</v>
      </c>
      <c r="HS29" s="67" t="n">
        <f aca="false">IF(OR($D29=1,MONTH($B29)&lt;&gt;MONTH(StartDate),'У4 Ввод'!$D$232="",'У4 Ввод'!$E$232="",'У4 Ввод'!$D$232&gt;$B29),0,MAX(0,MIN(1,'У4 Ввод'!$E$232-NETWORKDAYS('У4 Ввод'!$D$232,$B29)+1))/Настройки!$E$10*100)</f>
        <v>0</v>
      </c>
      <c r="HT29" s="67" t="n">
        <f aca="false">IF(OR($D29=1,MONTH($B29)&lt;&gt;MONTH(StartDate),'У4 Ввод'!$D$233="",'У4 Ввод'!$E$233="",'У4 Ввод'!$D$233&gt;$B29),0,MAX(0,MIN(1,'У4 Ввод'!$E$233-NETWORKDAYS('У4 Ввод'!$D$233,$B29)+1))/Настройки!$E$10*100)</f>
        <v>0</v>
      </c>
      <c r="HU29" s="67" t="n">
        <f aca="false">IF(OR($D29=1,MONTH($B29)&lt;&gt;MONTH(StartDate),'У4 Ввод'!$D$234="",'У4 Ввод'!$E$234="",'У4 Ввод'!$D$234&gt;$B29),0,MAX(0,MIN(1,'У4 Ввод'!$E$234-NETWORKDAYS('У4 Ввод'!$D$234,$B29)+1))/Настройки!$E$10*100)</f>
        <v>0</v>
      </c>
      <c r="HV29" s="67" t="n">
        <f aca="false">IF(OR($D29=1,MONTH($B29)&lt;&gt;MONTH(StartDate),'У4 Ввод'!$D$235="",'У4 Ввод'!$E$235="",'У4 Ввод'!$D$235&gt;$B29),0,MAX(0,MIN(1,'У4 Ввод'!$E$235-NETWORKDAYS('У4 Ввод'!$D$235,$B29)+1))/Настройки!$E$10*100)</f>
        <v>0</v>
      </c>
      <c r="HW29" s="67" t="n">
        <f aca="false">IF(OR($D29=1,MONTH($B29)&lt;&gt;MONTH(StartDate),'У4 Ввод'!$D$236="",'У4 Ввод'!$E$236="",'У4 Ввод'!$D$236&gt;$B29),0,MAX(0,MIN(1,'У4 Ввод'!$E$236-NETWORKDAYS('У4 Ввод'!$D$236,$B29)+1))/Настройки!$E$10*100)</f>
        <v>0</v>
      </c>
      <c r="HX29" s="67" t="n">
        <f aca="false">IF(OR($D29=1,MONTH($B29)&lt;&gt;MONTH(StartDate),'У4 Ввод'!$D$237="",'У4 Ввод'!$E$237="",'У4 Ввод'!$D$237&gt;$B29),0,MAX(0,MIN(1,'У4 Ввод'!$E$237-NETWORKDAYS('У4 Ввод'!$D$237,$B29)+1))/Настройки!$E$10*100)</f>
        <v>0</v>
      </c>
      <c r="HY29" s="67" t="n">
        <f aca="false">IF(OR($D29=1,MONTH($B29)&lt;&gt;MONTH(StartDate),'У4 Ввод'!$D$238="",'У4 Ввод'!$E$238="",'У4 Ввод'!$D$238&gt;$B29),0,MAX(0,MIN(1,'У4 Ввод'!$E$238-NETWORKDAYS('У4 Ввод'!$D$238,$B29)+1))/Настройки!$E$10*100)</f>
        <v>0</v>
      </c>
      <c r="HZ29" s="67" t="n">
        <f aca="false">IF(OR($D29=1,MONTH($B29)&lt;&gt;MONTH(StartDate),'У4 Ввод'!$D$239="",'У4 Ввод'!$E$239="",'У4 Ввод'!$D$239&gt;$B29),0,MAX(0,MIN(1,'У4 Ввод'!$E$239-NETWORKDAYS('У4 Ввод'!$D$239,$B29)+1))/Настройки!$E$10*100)</f>
        <v>0</v>
      </c>
      <c r="IA29" s="67" t="n">
        <f aca="false">IF(OR($D29=1,MONTH($B29)&lt;&gt;MONTH(StartDate),'У4 Ввод'!$D$240="",'У4 Ввод'!$E$240="",'У4 Ввод'!$D$240&gt;$B29),0,MAX(0,MIN(1,'У4 Ввод'!$E$240-NETWORKDAYS('У4 Ввод'!$D$240,$B29)+1))/Настройки!$E$10*100)</f>
        <v>0</v>
      </c>
      <c r="IB29" s="67" t="n">
        <f aca="false">IF(OR($D29=1,MONTH($B29)&lt;&gt;MONTH(StartDate),'У4 Ввод'!$D$241="",'У4 Ввод'!$E$241="",'У4 Ввод'!$D$241&gt;$B29),0,MAX(0,MIN(1,'У4 Ввод'!$E$241-NETWORKDAYS('У4 Ввод'!$D$241,$B29)+1))/Настройки!$E$10*100)</f>
        <v>0</v>
      </c>
      <c r="IC29" s="67" t="n">
        <f aca="false">IF(OR($D29=1,MONTH($B29)&lt;&gt;MONTH(StartDate),'У4 Ввод'!$D$242="",'У4 Ввод'!$E$242="",'У4 Ввод'!$D$242&gt;$B29),0,MAX(0,MIN(1,'У4 Ввод'!$E$242-NETWORKDAYS('У4 Ввод'!$D$242,$B29)+1))/Настройки!$E$10*100)</f>
        <v>0</v>
      </c>
      <c r="ID29" s="67" t="n">
        <f aca="false">IF(OR($D29=1,MONTH($B29)&lt;&gt;MONTH(StartDate),'У4 Ввод'!$D$243="",'У4 Ввод'!$E$243="",'У4 Ввод'!$D$243&gt;$B29),0,MAX(0,MIN(1,'У4 Ввод'!$E$243-NETWORKDAYS('У4 Ввод'!$D$243,$B29)+1))/Настройки!$E$10*100)</f>
        <v>0</v>
      </c>
      <c r="IE29" s="67" t="n">
        <f aca="false">IF(OR($D29=1,MONTH($B29)&lt;&gt;MONTH(StartDate),'У4 Ввод'!$D$244="",'У4 Ввод'!$E$244="",'У4 Ввод'!$D$244&gt;$B29),0,MAX(0,MIN(1,'У4 Ввод'!$E$244-NETWORKDAYS('У4 Ввод'!$D$244,$B29)+1))/Настройки!$E$10*100)</f>
        <v>0</v>
      </c>
      <c r="IF29" s="67" t="n">
        <f aca="false">IF(OR($D29=1,MONTH($B29)&lt;&gt;MONTH(StartDate),'У4 Ввод'!$D$245="",'У4 Ввод'!$E$245="",'У4 Ввод'!$D$245&gt;$B29),0,MAX(0,MIN(1,'У4 Ввод'!$E$245-NETWORKDAYS('У4 Ввод'!$D$245,$B29)+1))/Настройки!$E$10*100)</f>
        <v>0</v>
      </c>
      <c r="IG29" s="67" t="n">
        <f aca="false">IF(OR($D29=1,MONTH($B29)&lt;&gt;MONTH(StartDate),'У4 Ввод'!$D$246="",'У4 Ввод'!$E$246="",'У4 Ввод'!$D$246&gt;$B29),0,MAX(0,MIN(1,'У4 Ввод'!$E$246-NETWORKDAYS('У4 Ввод'!$D$246,$B29)+1))/Настройки!$E$10*100)</f>
        <v>0</v>
      </c>
      <c r="IH29" s="67" t="n">
        <f aca="false">IF(OR($D29=1,MONTH($B29)&lt;&gt;MONTH(StartDate),'У4 Ввод'!$D$247="",'У4 Ввод'!$E$247="",'У4 Ввод'!$D$247&gt;$B29),0,MAX(0,MIN(1,'У4 Ввод'!$E$247-NETWORKDAYS('У4 Ввод'!$D$247,$B29)+1))/Настройки!$E$10*100)</f>
        <v>0</v>
      </c>
      <c r="II29" s="67" t="n">
        <f aca="false">IF(OR($D29=1,MONTH($B29)&lt;&gt;MONTH(StartDate),'У4 Ввод'!$D$248="",'У4 Ввод'!$E$248="",'У4 Ввод'!$D$248&gt;$B29),0,MAX(0,MIN(1,'У4 Ввод'!$E$248-NETWORKDAYS('У4 Ввод'!$D$248,$B29)+1))/Настройки!$E$10*100)</f>
        <v>0</v>
      </c>
      <c r="IJ29" s="67" t="n">
        <f aca="false">IF(OR($D29=1,MONTH($B29)&lt;&gt;MONTH(StartDate),'У4 Ввод'!$D$249="",'У4 Ввод'!$E$249="",'У4 Ввод'!$D$249&gt;$B29),0,MAX(0,MIN(1,'У4 Ввод'!$E$249-NETWORKDAYS('У4 Ввод'!$D$249,$B29)+1))/Настройки!$E$10*100)</f>
        <v>0</v>
      </c>
      <c r="IK29" s="67" t="n">
        <f aca="false">IF(OR($D29=1,MONTH($B29)&lt;&gt;MONTH(StartDate),'У4 Ввод'!$D$250="",'У4 Ввод'!$E$250="",'У4 Ввод'!$D$250&gt;$B29),0,MAX(0,MIN(1,'У4 Ввод'!$E$250-NETWORKDAYS('У4 Ввод'!$D$250,$B29)+1))/Настройки!$E$10*100)</f>
        <v>0</v>
      </c>
      <c r="IL29" s="67" t="n">
        <f aca="false">IF(OR($D29=1,MONTH($B29)&lt;&gt;MONTH(StartDate),'У4 Ввод'!$D$251="",'У4 Ввод'!$E$251="",'У4 Ввод'!$D$251&gt;$B29),0,MAX(0,MIN(1,'У4 Ввод'!$E$251-NETWORKDAYS('У4 Ввод'!$D$251,$B29)+1))/Настройки!$E$10*100)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IF(OR($D30=1,MONTH($B30)&lt;&gt;MONTH(StartDate),'У4 Ввод'!$D$12="",'У4 Ввод'!$E$12="",'У4 Ввод'!$D$12&gt;$B30),0,MAX(0,MIN(1,'У4 Ввод'!$E$12-NETWORKDAYS('У4 Ввод'!$D$12,$B30)+1))/Настройки!$E$10*100)</f>
        <v>0</v>
      </c>
      <c r="H30" s="67" t="n">
        <f aca="false">IF(OR($D30=1,MONTH($B30)&lt;&gt;MONTH(StartDate),'У4 Ввод'!$D$13="",'У4 Ввод'!$E$13="",'У4 Ввод'!$D$13&gt;$B30),0,MAX(0,MIN(1,'У4 Ввод'!$E$13-NETWORKDAYS('У4 Ввод'!$D$13,$B30)+1))/Настройки!$E$10*100)</f>
        <v>0</v>
      </c>
      <c r="I30" s="67" t="n">
        <f aca="false">IF(OR($D30=1,MONTH($B30)&lt;&gt;MONTH(StartDate),'У4 Ввод'!$D$14="",'У4 Ввод'!$E$14="",'У4 Ввод'!$D$14&gt;$B30),0,MAX(0,MIN(1,'У4 Ввод'!$E$14-NETWORKDAYS('У4 Ввод'!$D$14,$B30)+1))/Настройки!$E$10*100)</f>
        <v>0</v>
      </c>
      <c r="J30" s="67" t="n">
        <f aca="false">IF(OR($D30=1,MONTH($B30)&lt;&gt;MONTH(StartDate),'У4 Ввод'!$D$15="",'У4 Ввод'!$E$15="",'У4 Ввод'!$D$15&gt;$B30),0,MAX(0,MIN(1,'У4 Ввод'!$E$15-NETWORKDAYS('У4 Ввод'!$D$15,$B30)+1))/Настройки!$E$10*100)</f>
        <v>0</v>
      </c>
      <c r="K30" s="67" t="n">
        <f aca="false">IF(OR($D30=1,MONTH($B30)&lt;&gt;MONTH(StartDate),'У4 Ввод'!$D$16="",'У4 Ввод'!$E$16="",'У4 Ввод'!$D$16&gt;$B30),0,MAX(0,MIN(1,'У4 Ввод'!$E$16-NETWORKDAYS('У4 Ввод'!$D$16,$B30)+1))/Настройки!$E$10*100)</f>
        <v>0</v>
      </c>
      <c r="L30" s="67" t="n">
        <f aca="false">IF(OR($D30=1,MONTH($B30)&lt;&gt;MONTH(StartDate),'У4 Ввод'!$D$17="",'У4 Ввод'!$E$17="",'У4 Ввод'!$D$17&gt;$B30),0,MAX(0,MIN(1,'У4 Ввод'!$E$17-NETWORKDAYS('У4 Ввод'!$D$17,$B30)+1))/Настройки!$E$10*100)</f>
        <v>0</v>
      </c>
      <c r="M30" s="67" t="n">
        <f aca="false">IF(OR($D30=1,MONTH($B30)&lt;&gt;MONTH(StartDate),'У4 Ввод'!$D$18="",'У4 Ввод'!$E$18="",'У4 Ввод'!$D$18&gt;$B30),0,MAX(0,MIN(1,'У4 Ввод'!$E$18-NETWORKDAYS('У4 Ввод'!$D$18,$B30)+1))/Настройки!$E$10*100)</f>
        <v>0</v>
      </c>
      <c r="N30" s="67" t="n">
        <f aca="false">IF(OR($D30=1,MONTH($B30)&lt;&gt;MONTH(StartDate),'У4 Ввод'!$D$19="",'У4 Ввод'!$E$19="",'У4 Ввод'!$D$19&gt;$B30),0,MAX(0,MIN(1,'У4 Ввод'!$E$19-NETWORKDAYS('У4 Ввод'!$D$19,$B30)+1))/Настройки!$E$10*100)</f>
        <v>0</v>
      </c>
      <c r="O30" s="67" t="n">
        <f aca="false">IF(OR($D30=1,MONTH($B30)&lt;&gt;MONTH(StartDate),'У4 Ввод'!$D$20="",'У4 Ввод'!$E$20="",'У4 Ввод'!$D$20&gt;$B30),0,MAX(0,MIN(1,'У4 Ввод'!$E$20-NETWORKDAYS('У4 Ввод'!$D$20,$B30)+1))/Настройки!$E$10*100)</f>
        <v>0</v>
      </c>
      <c r="P30" s="67" t="n">
        <f aca="false">IF(OR($D30=1,MONTH($B30)&lt;&gt;MONTH(StartDate),'У4 Ввод'!$D$21="",'У4 Ввод'!$E$21="",'У4 Ввод'!$D$21&gt;$B30),0,MAX(0,MIN(1,'У4 Ввод'!$E$21-NETWORKDAYS('У4 Ввод'!$D$21,$B30)+1))/Настройки!$E$10*100)</f>
        <v>0</v>
      </c>
      <c r="Q30" s="67" t="n">
        <f aca="false">IF(OR($D30=1,MONTH($B30)&lt;&gt;MONTH(StartDate),'У4 Ввод'!$D$22="",'У4 Ввод'!$E$22="",'У4 Ввод'!$D$22&gt;$B30),0,MAX(0,MIN(1,'У4 Ввод'!$E$22-NETWORKDAYS('У4 Ввод'!$D$22,$B30)+1))/Настройки!$E$10*100)</f>
        <v>0</v>
      </c>
      <c r="R30" s="67" t="n">
        <f aca="false">IF(OR($D30=1,MONTH($B30)&lt;&gt;MONTH(StartDate),'У4 Ввод'!$D$23="",'У4 Ввод'!$E$23="",'У4 Ввод'!$D$23&gt;$B30),0,MAX(0,MIN(1,'У4 Ввод'!$E$23-NETWORKDAYS('У4 Ввод'!$D$23,$B30)+1))/Настройки!$E$10*100)</f>
        <v>0</v>
      </c>
      <c r="S30" s="67" t="n">
        <f aca="false">IF(OR($D30=1,MONTH($B30)&lt;&gt;MONTH(StartDate),'У4 Ввод'!$D$24="",'У4 Ввод'!$E$24="",'У4 Ввод'!$D$24&gt;$B30),0,MAX(0,MIN(1,'У4 Ввод'!$E$24-NETWORKDAYS('У4 Ввод'!$D$24,$B30)+1))/Настройки!$E$10*100)</f>
        <v>0</v>
      </c>
      <c r="T30" s="67" t="n">
        <f aca="false">IF(OR($D30=1,MONTH($B30)&lt;&gt;MONTH(StartDate),'У4 Ввод'!$D$25="",'У4 Ввод'!$E$25="",'У4 Ввод'!$D$25&gt;$B30),0,MAX(0,MIN(1,'У4 Ввод'!$E$25-NETWORKDAYS('У4 Ввод'!$D$25,$B30)+1))/Настройки!$E$10*100)</f>
        <v>0</v>
      </c>
      <c r="U30" s="67" t="n">
        <f aca="false">IF(OR($D30=1,MONTH($B30)&lt;&gt;MONTH(StartDate),'У4 Ввод'!$D$26="",'У4 Ввод'!$E$26="",'У4 Ввод'!$D$26&gt;$B30),0,MAX(0,MIN(1,'У4 Ввод'!$E$26-NETWORKDAYS('У4 Ввод'!$D$26,$B30)+1))/Настройки!$E$10*100)</f>
        <v>0</v>
      </c>
      <c r="V30" s="67" t="n">
        <f aca="false">IF(OR($D30=1,MONTH($B30)&lt;&gt;MONTH(StartDate),'У4 Ввод'!$D$27="",'У4 Ввод'!$E$27="",'У4 Ввод'!$D$27&gt;$B30),0,MAX(0,MIN(1,'У4 Ввод'!$E$27-NETWORKDAYS('У4 Ввод'!$D$27,$B30)+1))/Настройки!$E$10*100)</f>
        <v>0</v>
      </c>
      <c r="W30" s="67" t="n">
        <f aca="false">IF(OR($D30=1,MONTH($B30)&lt;&gt;MONTH(StartDate),'У4 Ввод'!$D$28="",'У4 Ввод'!$E$28="",'У4 Ввод'!$D$28&gt;$B30),0,MAX(0,MIN(1,'У4 Ввод'!$E$28-NETWORKDAYS('У4 Ввод'!$D$28,$B30)+1))/Настройки!$E$10*100)</f>
        <v>0</v>
      </c>
      <c r="X30" s="67" t="n">
        <f aca="false">IF(OR($D30=1,MONTH($B30)&lt;&gt;MONTH(StartDate),'У4 Ввод'!$D$29="",'У4 Ввод'!$E$29="",'У4 Ввод'!$D$29&gt;$B30),0,MAX(0,MIN(1,'У4 Ввод'!$E$29-NETWORKDAYS('У4 Ввод'!$D$29,$B30)+1))/Настройки!$E$10*100)</f>
        <v>0</v>
      </c>
      <c r="Y30" s="67" t="n">
        <f aca="false">IF(OR($D30=1,MONTH($B30)&lt;&gt;MONTH(StartDate),'У4 Ввод'!$D$30="",'У4 Ввод'!$E$30="",'У4 Ввод'!$D$30&gt;$B30),0,MAX(0,MIN(1,'У4 Ввод'!$E$30-NETWORKDAYS('У4 Ввод'!$D$30,$B30)+1))/Настройки!$E$10*100)</f>
        <v>0</v>
      </c>
      <c r="Z30" s="67" t="n">
        <f aca="false">IF(OR($D30=1,MONTH($B30)&lt;&gt;MONTH(StartDate),'У4 Ввод'!$D$31="",'У4 Ввод'!$E$31="",'У4 Ввод'!$D$31&gt;$B30),0,MAX(0,MIN(1,'У4 Ввод'!$E$31-NETWORKDAYS('У4 Ввод'!$D$31,$B30)+1))/Настройки!$E$10*100)</f>
        <v>0</v>
      </c>
      <c r="AA30" s="67" t="n">
        <f aca="false">IF(OR($D30=1,MONTH($B30)&lt;&gt;MONTH(StartDate),'У4 Ввод'!$D$32="",'У4 Ввод'!$E$32="",'У4 Ввод'!$D$32&gt;$B30),0,MAX(0,MIN(1,'У4 Ввод'!$E$32-NETWORKDAYS('У4 Ввод'!$D$32,$B30)+1))/Настройки!$E$10*100)</f>
        <v>0</v>
      </c>
      <c r="AB30" s="67" t="n">
        <f aca="false">IF(OR($D30=1,MONTH($B30)&lt;&gt;MONTH(StartDate),'У4 Ввод'!$D$33="",'У4 Ввод'!$E$33="",'У4 Ввод'!$D$33&gt;$B30),0,MAX(0,MIN(1,'У4 Ввод'!$E$33-NETWORKDAYS('У4 Ввод'!$D$33,$B30)+1))/Настройки!$E$10*100)</f>
        <v>0</v>
      </c>
      <c r="AC30" s="67" t="n">
        <f aca="false">IF(OR($D30=1,MONTH($B30)&lt;&gt;MONTH(StartDate),'У4 Ввод'!$D$34="",'У4 Ввод'!$E$34="",'У4 Ввод'!$D$34&gt;$B30),0,MAX(0,MIN(1,'У4 Ввод'!$E$34-NETWORKDAYS('У4 Ввод'!$D$34,$B30)+1))/Настройки!$E$10*100)</f>
        <v>0</v>
      </c>
      <c r="AD30" s="67" t="n">
        <f aca="false">IF(OR($D30=1,MONTH($B30)&lt;&gt;MONTH(StartDate),'У4 Ввод'!$D$35="",'У4 Ввод'!$E$35="",'У4 Ввод'!$D$35&gt;$B30),0,MAX(0,MIN(1,'У4 Ввод'!$E$35-NETWORKDAYS('У4 Ввод'!$D$35,$B30)+1))/Настройки!$E$10*100)</f>
        <v>0</v>
      </c>
      <c r="AE30" s="67" t="n">
        <f aca="false">IF(OR($D30=1,MONTH($B30)&lt;&gt;MONTH(StartDate),'У4 Ввод'!$D$36="",'У4 Ввод'!$E$36="",'У4 Ввод'!$D$36&gt;$B30),0,MAX(0,MIN(1,'У4 Ввод'!$E$36-NETWORKDAYS('У4 Ввод'!$D$36,$B30)+1))/Настройки!$E$10*100)</f>
        <v>0</v>
      </c>
      <c r="AF30" s="67" t="n">
        <f aca="false">IF(OR($D30=1,MONTH($B30)&lt;&gt;MONTH(StartDate),'У4 Ввод'!$D$37="",'У4 Ввод'!$E$37="",'У4 Ввод'!$D$37&gt;$B30),0,MAX(0,MIN(1,'У4 Ввод'!$E$37-NETWORKDAYS('У4 Ввод'!$D$37,$B30)+1))/Настройки!$E$10*100)</f>
        <v>0</v>
      </c>
      <c r="AG30" s="67" t="n">
        <f aca="false">IF(OR($D30=1,MONTH($B30)&lt;&gt;MONTH(StartDate),'У4 Ввод'!$D$38="",'У4 Ввод'!$E$38="",'У4 Ввод'!$D$38&gt;$B30),0,MAX(0,MIN(1,'У4 Ввод'!$E$38-NETWORKDAYS('У4 Ввод'!$D$38,$B30)+1))/Настройки!$E$10*100)</f>
        <v>0</v>
      </c>
      <c r="AH30" s="67" t="n">
        <f aca="false">IF(OR($D30=1,MONTH($B30)&lt;&gt;MONTH(StartDate),'У4 Ввод'!$D$39="",'У4 Ввод'!$E$39="",'У4 Ввод'!$D$39&gt;$B30),0,MAX(0,MIN(1,'У4 Ввод'!$E$39-NETWORKDAYS('У4 Ввод'!$D$39,$B30)+1))/Настройки!$E$10*100)</f>
        <v>0</v>
      </c>
      <c r="AI30" s="67" t="n">
        <f aca="false">IF(OR($D30=1,MONTH($B30)&lt;&gt;MONTH(StartDate),'У4 Ввод'!$D$40="",'У4 Ввод'!$E$40="",'У4 Ввод'!$D$40&gt;$B30),0,MAX(0,MIN(1,'У4 Ввод'!$E$40-NETWORKDAYS('У4 Ввод'!$D$40,$B30)+1))/Настройки!$E$10*100)</f>
        <v>0</v>
      </c>
      <c r="AJ30" s="67" t="n">
        <f aca="false">IF(OR($D30=1,MONTH($B30)&lt;&gt;MONTH(StartDate),'У4 Ввод'!$D$41="",'У4 Ввод'!$E$41="",'У4 Ввод'!$D$41&gt;$B30),0,MAX(0,MIN(1,'У4 Ввод'!$E$41-NETWORKDAYS('У4 Ввод'!$D$41,$B30)+1))/Настройки!$E$10*100)</f>
        <v>0</v>
      </c>
      <c r="AK30" s="67" t="n">
        <f aca="false">IF(OR($D30=1,MONTH($B30)&lt;&gt;MONTH(StartDate),'У4 Ввод'!$D$42="",'У4 Ввод'!$E$42="",'У4 Ввод'!$D$42&gt;$B30),0,MAX(0,MIN(1,'У4 Ввод'!$E$42-NETWORKDAYS('У4 Ввод'!$D$42,$B30)+1))/Настройки!$E$10*100)</f>
        <v>0</v>
      </c>
      <c r="AL30" s="67" t="n">
        <f aca="false">IF(OR($D30=1,MONTH($B30)&lt;&gt;MONTH(StartDate),'У4 Ввод'!$D$43="",'У4 Ввод'!$E$43="",'У4 Ввод'!$D$43&gt;$B30),0,MAX(0,MIN(1,'У4 Ввод'!$E$43-NETWORKDAYS('У4 Ввод'!$D$43,$B30)+1))/Настройки!$E$10*100)</f>
        <v>0</v>
      </c>
      <c r="AM30" s="67" t="n">
        <f aca="false">IF(OR($D30=1,MONTH($B30)&lt;&gt;MONTH(StartDate),'У4 Ввод'!$D$44="",'У4 Ввод'!$E$44="",'У4 Ввод'!$D$44&gt;$B30),0,MAX(0,MIN(1,'У4 Ввод'!$E$44-NETWORKDAYS('У4 Ввод'!$D$44,$B30)+1))/Настройки!$E$10*100)</f>
        <v>0</v>
      </c>
      <c r="AN30" s="67" t="n">
        <f aca="false">IF(OR($D30=1,MONTH($B30)&lt;&gt;MONTH(StartDate),'У4 Ввод'!$D$45="",'У4 Ввод'!$E$45="",'У4 Ввод'!$D$45&gt;$B30),0,MAX(0,MIN(1,'У4 Ввод'!$E$45-NETWORKDAYS('У4 Ввод'!$D$45,$B30)+1))/Настройки!$E$10*100)</f>
        <v>0</v>
      </c>
      <c r="AO30" s="67" t="n">
        <f aca="false">IF(OR($D30=1,MONTH($B30)&lt;&gt;MONTH(StartDate),'У4 Ввод'!$D$46="",'У4 Ввод'!$E$46="",'У4 Ввод'!$D$46&gt;$B30),0,MAX(0,MIN(1,'У4 Ввод'!$E$46-NETWORKDAYS('У4 Ввод'!$D$46,$B30)+1))/Настройки!$E$10*100)</f>
        <v>0</v>
      </c>
      <c r="AP30" s="67" t="n">
        <f aca="false">IF(OR($D30=1,MONTH($B30)&lt;&gt;MONTH(StartDate),'У4 Ввод'!$D$47="",'У4 Ввод'!$E$47="",'У4 Ввод'!$D$47&gt;$B30),0,MAX(0,MIN(1,'У4 Ввод'!$E$47-NETWORKDAYS('У4 Ввод'!$D$47,$B30)+1))/Настройки!$E$10*100)</f>
        <v>0</v>
      </c>
      <c r="AQ30" s="67" t="n">
        <f aca="false">IF(OR($D30=1,MONTH($B30)&lt;&gt;MONTH(StartDate),'У4 Ввод'!$D$48="",'У4 Ввод'!$E$48="",'У4 Ввод'!$D$48&gt;$B30),0,MAX(0,MIN(1,'У4 Ввод'!$E$48-NETWORKDAYS('У4 Ввод'!$D$48,$B30)+1))/Настройки!$E$10*100)</f>
        <v>0</v>
      </c>
      <c r="AR30" s="67" t="n">
        <f aca="false">IF(OR($D30=1,MONTH($B30)&lt;&gt;MONTH(StartDate),'У4 Ввод'!$D$49="",'У4 Ввод'!$E$49="",'У4 Ввод'!$D$49&gt;$B30),0,MAX(0,MIN(1,'У4 Ввод'!$E$49-NETWORKDAYS('У4 Ввод'!$D$49,$B30)+1))/Настройки!$E$10*100)</f>
        <v>0</v>
      </c>
      <c r="AS30" s="67" t="n">
        <f aca="false">IF(OR($D30=1,MONTH($B30)&lt;&gt;MONTH(StartDate),'У4 Ввод'!$D$50="",'У4 Ввод'!$E$50="",'У4 Ввод'!$D$50&gt;$B30),0,MAX(0,MIN(1,'У4 Ввод'!$E$50-NETWORKDAYS('У4 Ввод'!$D$50,$B30)+1))/Настройки!$E$10*100)</f>
        <v>0</v>
      </c>
      <c r="AT30" s="67" t="n">
        <f aca="false">IF(OR($D30=1,MONTH($B30)&lt;&gt;MONTH(StartDate),'У4 Ввод'!$D$51="",'У4 Ввод'!$E$51="",'У4 Ввод'!$D$51&gt;$B30),0,MAX(0,MIN(1,'У4 Ввод'!$E$51-NETWORKDAYS('У4 Ввод'!$D$51,$B30)+1))/Настройки!$E$10*100)</f>
        <v>0</v>
      </c>
      <c r="AU30" s="67" t="n">
        <f aca="false">IF(OR($D30=1,MONTH($B30)&lt;&gt;MONTH(StartDate),'У4 Ввод'!$D$52="",'У4 Ввод'!$E$52="",'У4 Ввод'!$D$52&gt;$B30),0,MAX(0,MIN(1,'У4 Ввод'!$E$52-NETWORKDAYS('У4 Ввод'!$D$52,$B30)+1))/Настройки!$E$10*100)</f>
        <v>0</v>
      </c>
      <c r="AV30" s="67" t="n">
        <f aca="false">IF(OR($D30=1,MONTH($B30)&lt;&gt;MONTH(StartDate),'У4 Ввод'!$D$53="",'У4 Ввод'!$E$53="",'У4 Ввод'!$D$53&gt;$B30),0,MAX(0,MIN(1,'У4 Ввод'!$E$53-NETWORKDAYS('У4 Ввод'!$D$53,$B30)+1))/Настройки!$E$10*100)</f>
        <v>0</v>
      </c>
      <c r="AW30" s="67" t="n">
        <f aca="false">IF(OR($D30=1,MONTH($B30)&lt;&gt;MONTH(StartDate),'У4 Ввод'!$D$54="",'У4 Ввод'!$E$54="",'У4 Ввод'!$D$54&gt;$B30),0,MAX(0,MIN(1,'У4 Ввод'!$E$54-NETWORKDAYS('У4 Ввод'!$D$54,$B30)+1))/Настройки!$E$10*100)</f>
        <v>0</v>
      </c>
      <c r="AX30" s="67" t="n">
        <f aca="false">IF(OR($D30=1,MONTH($B30)&lt;&gt;MONTH(StartDate),'У4 Ввод'!$D$55="",'У4 Ввод'!$E$55="",'У4 Ввод'!$D$55&gt;$B30),0,MAX(0,MIN(1,'У4 Ввод'!$E$55-NETWORKDAYS('У4 Ввод'!$D$55,$B30)+1))/Настройки!$E$10*100)</f>
        <v>0</v>
      </c>
      <c r="AY30" s="67" t="n">
        <f aca="false">IF(OR($D30=1,MONTH($B30)&lt;&gt;MONTH(StartDate),'У4 Ввод'!$D$56="",'У4 Ввод'!$E$56="",'У4 Ввод'!$D$56&gt;$B30),0,MAX(0,MIN(1,'У4 Ввод'!$E$56-NETWORKDAYS('У4 Ввод'!$D$56,$B30)+1))/Настройки!$E$10*100)</f>
        <v>0</v>
      </c>
      <c r="AZ30" s="67" t="n">
        <f aca="false">IF(OR($D30=1,MONTH($B30)&lt;&gt;MONTH(StartDate),'У4 Ввод'!$D$57="",'У4 Ввод'!$E$57="",'У4 Ввод'!$D$57&gt;$B30),0,MAX(0,MIN(1,'У4 Ввод'!$E$57-NETWORKDAYS('У4 Ввод'!$D$57,$B30)+1))/Настройки!$E$10*100)</f>
        <v>0</v>
      </c>
      <c r="BA30" s="67" t="n">
        <f aca="false">IF(OR($D30=1,MONTH($B30)&lt;&gt;MONTH(StartDate),'У4 Ввод'!$D$58="",'У4 Ввод'!$E$58="",'У4 Ввод'!$D$58&gt;$B30),0,MAX(0,MIN(1,'У4 Ввод'!$E$58-NETWORKDAYS('У4 Ввод'!$D$58,$B30)+1))/Настройки!$E$10*100)</f>
        <v>0</v>
      </c>
      <c r="BB30" s="67" t="n">
        <f aca="false">IF(OR($D30=1,MONTH($B30)&lt;&gt;MONTH(StartDate),'У4 Ввод'!$D$59="",'У4 Ввод'!$E$59="",'У4 Ввод'!$D$59&gt;$B30),0,MAX(0,MIN(1,'У4 Ввод'!$E$59-NETWORKDAYS('У4 Ввод'!$D$59,$B30)+1))/Настройки!$E$10*100)</f>
        <v>0</v>
      </c>
      <c r="BC30" s="67" t="n">
        <f aca="false">IF(OR($D30=1,MONTH($B30)&lt;&gt;MONTH(StartDate),'У4 Ввод'!$D$60="",'У4 Ввод'!$E$60="",'У4 Ввод'!$D$60&gt;$B30),0,MAX(0,MIN(1,'У4 Ввод'!$E$60-NETWORKDAYS('У4 Ввод'!$D$60,$B30)+1))/Настройки!$E$10*100)</f>
        <v>0</v>
      </c>
      <c r="BD30" s="67" t="n">
        <f aca="false">IF(OR($D30=1,MONTH($B30)&lt;&gt;MONTH(StartDate),'У4 Ввод'!$D$61="",'У4 Ввод'!$E$61="",'У4 Ввод'!$D$61&gt;$B30),0,MAX(0,MIN(1,'У4 Ввод'!$E$61-NETWORKDAYS('У4 Ввод'!$D$61,$B30)+1))/Настройки!$E$10*100)</f>
        <v>0</v>
      </c>
      <c r="BE30" s="67" t="n">
        <f aca="false">IF(OR($D30=1,MONTH($B30)&lt;&gt;MONTH(StartDate),'У4 Ввод'!$D$62="",'У4 Ввод'!$E$62="",'У4 Ввод'!$D$62&gt;$B30),0,MAX(0,MIN(1,'У4 Ввод'!$E$62-NETWORKDAYS('У4 Ввод'!$D$62,$B30)+1))/Настройки!$E$10*100)</f>
        <v>0</v>
      </c>
      <c r="BF30" s="67" t="n">
        <f aca="false">IF(OR($D30=1,MONTH($B30)&lt;&gt;MONTH(StartDate),'У4 Ввод'!$D$63="",'У4 Ввод'!$E$63="",'У4 Ввод'!$D$63&gt;$B30),0,MAX(0,MIN(1,'У4 Ввод'!$E$63-NETWORKDAYS('У4 Ввод'!$D$63,$B30)+1))/Настройки!$E$10*100)</f>
        <v>0</v>
      </c>
      <c r="BG30" s="67" t="n">
        <f aca="false">IF(OR($D30=1,MONTH($B30)&lt;&gt;MONTH(StartDate),'У4 Ввод'!$D$64="",'У4 Ввод'!$E$64="",'У4 Ввод'!$D$64&gt;$B30),0,MAX(0,MIN(1,'У4 Ввод'!$E$64-NETWORKDAYS('У4 Ввод'!$D$64,$B30)+1))/Настройки!$E$10*100)</f>
        <v>0</v>
      </c>
      <c r="BH30" s="67" t="n">
        <f aca="false">IF(OR($D30=1,MONTH($B30)&lt;&gt;MONTH(StartDate),'У4 Ввод'!$D$65="",'У4 Ввод'!$E$65="",'У4 Ввод'!$D$65&gt;$B30),0,MAX(0,MIN(1,'У4 Ввод'!$E$65-NETWORKDAYS('У4 Ввод'!$D$65,$B30)+1))/Настройки!$E$10*100)</f>
        <v>0</v>
      </c>
      <c r="BI30" s="67" t="n">
        <f aca="false">IF(OR($D30=1,MONTH($B30)&lt;&gt;MONTH(StartDate),'У4 Ввод'!$D$66="",'У4 Ввод'!$E$66="",'У4 Ввод'!$D$66&gt;$B30),0,MAX(0,MIN(1,'У4 Ввод'!$E$66-NETWORKDAYS('У4 Ввод'!$D$66,$B30)+1))/Настройки!$E$10*100)</f>
        <v>0</v>
      </c>
      <c r="BJ30" s="67" t="n">
        <f aca="false">IF(OR($D30=1,MONTH($B30)&lt;&gt;MONTH(StartDate),'У4 Ввод'!$D$67="",'У4 Ввод'!$E$67="",'У4 Ввод'!$D$67&gt;$B30),0,MAX(0,MIN(1,'У4 Ввод'!$E$67-NETWORKDAYS('У4 Ввод'!$D$67,$B30)+1))/Настройки!$E$10*100)</f>
        <v>0</v>
      </c>
      <c r="BK30" s="67" t="n">
        <f aca="false">IF(OR($D30=1,MONTH($B30)&lt;&gt;MONTH(StartDate),'У4 Ввод'!$D$68="",'У4 Ввод'!$E$68="",'У4 Ввод'!$D$68&gt;$B30),0,MAX(0,MIN(1,'У4 Ввод'!$E$68-NETWORKDAYS('У4 Ввод'!$D$68,$B30)+1))/Настройки!$E$10*100)</f>
        <v>0</v>
      </c>
      <c r="BL30" s="67" t="n">
        <f aca="false">IF(OR($D30=1,MONTH($B30)&lt;&gt;MONTH(StartDate),'У4 Ввод'!$D$69="",'У4 Ввод'!$E$69="",'У4 Ввод'!$D$69&gt;$B30),0,MAX(0,MIN(1,'У4 Ввод'!$E$69-NETWORKDAYS('У4 Ввод'!$D$69,$B30)+1))/Настройки!$E$10*100)</f>
        <v>0</v>
      </c>
      <c r="BM30" s="67" t="n">
        <f aca="false">IF(OR($D30=1,MONTH($B30)&lt;&gt;MONTH(StartDate),'У4 Ввод'!$D$70="",'У4 Ввод'!$E$70="",'У4 Ввод'!$D$70&gt;$B30),0,MAX(0,MIN(1,'У4 Ввод'!$E$70-NETWORKDAYS('У4 Ввод'!$D$70,$B30)+1))/Настройки!$E$10*100)</f>
        <v>0</v>
      </c>
      <c r="BN30" s="67" t="n">
        <f aca="false">IF(OR($D30=1,MONTH($B30)&lt;&gt;MONTH(StartDate),'У4 Ввод'!$D$71="",'У4 Ввод'!$E$71="",'У4 Ввод'!$D$71&gt;$B30),0,MAX(0,MIN(1,'У4 Ввод'!$E$71-NETWORKDAYS('У4 Ввод'!$D$71,$B30)+1))/Настройки!$E$10*100)</f>
        <v>0</v>
      </c>
      <c r="BO30" s="67" t="n">
        <f aca="false">IF(OR($D30=1,MONTH($B30)&lt;&gt;MONTH(StartDate),'У4 Ввод'!$D$72="",'У4 Ввод'!$E$72="",'У4 Ввод'!$D$72&gt;$B30),0,MAX(0,MIN(1,'У4 Ввод'!$E$72-NETWORKDAYS('У4 Ввод'!$D$72,$B30)+1))/Настройки!$E$10*100)</f>
        <v>0</v>
      </c>
      <c r="BP30" s="67" t="n">
        <f aca="false">IF(OR($D30=1,MONTH($B30)&lt;&gt;MONTH(StartDate),'У4 Ввод'!$D$73="",'У4 Ввод'!$E$73="",'У4 Ввод'!$D$73&gt;$B30),0,MAX(0,MIN(1,'У4 Ввод'!$E$73-NETWORKDAYS('У4 Ввод'!$D$73,$B30)+1))/Настройки!$E$10*100)</f>
        <v>0</v>
      </c>
      <c r="BQ30" s="67" t="n">
        <f aca="false">IF(OR($D30=1,MONTH($B30)&lt;&gt;MONTH(StartDate),'У4 Ввод'!$D$74="",'У4 Ввод'!$E$74="",'У4 Ввод'!$D$74&gt;$B30),0,MAX(0,MIN(1,'У4 Ввод'!$E$74-NETWORKDAYS('У4 Ввод'!$D$74,$B30)+1))/Настройки!$E$10*100)</f>
        <v>0</v>
      </c>
      <c r="BR30" s="67" t="n">
        <f aca="false">IF(OR($D30=1,MONTH($B30)&lt;&gt;MONTH(StartDate),'У4 Ввод'!$D$75="",'У4 Ввод'!$E$75="",'У4 Ввод'!$D$75&gt;$B30),0,MAX(0,MIN(1,'У4 Ввод'!$E$75-NETWORKDAYS('У4 Ввод'!$D$75,$B30)+1))/Настройки!$E$10*100)</f>
        <v>0</v>
      </c>
      <c r="BS30" s="67" t="n">
        <f aca="false">IF(OR($D30=1,MONTH($B30)&lt;&gt;MONTH(StartDate),'У4 Ввод'!$D$76="",'У4 Ввод'!$E$76="",'У4 Ввод'!$D$76&gt;$B30),0,MAX(0,MIN(1,'У4 Ввод'!$E$76-NETWORKDAYS('У4 Ввод'!$D$76,$B30)+1))/Настройки!$E$10*100)</f>
        <v>0</v>
      </c>
      <c r="BT30" s="67" t="n">
        <f aca="false">IF(OR($D30=1,MONTH($B30)&lt;&gt;MONTH(StartDate),'У4 Ввод'!$D$77="",'У4 Ввод'!$E$77="",'У4 Ввод'!$D$77&gt;$B30),0,MAX(0,MIN(1,'У4 Ввод'!$E$77-NETWORKDAYS('У4 Ввод'!$D$77,$B30)+1))/Настройки!$E$10*100)</f>
        <v>0</v>
      </c>
      <c r="BU30" s="67" t="n">
        <f aca="false">IF(OR($D30=1,MONTH($B30)&lt;&gt;MONTH(StartDate),'У4 Ввод'!$D$78="",'У4 Ввод'!$E$78="",'У4 Ввод'!$D$78&gt;$B30),0,MAX(0,MIN(1,'У4 Ввод'!$E$78-NETWORKDAYS('У4 Ввод'!$D$78,$B30)+1))/Настройки!$E$10*100)</f>
        <v>0</v>
      </c>
      <c r="BV30" s="67" t="n">
        <f aca="false">IF(OR($D30=1,MONTH($B30)&lt;&gt;MONTH(StartDate),'У4 Ввод'!$D$79="",'У4 Ввод'!$E$79="",'У4 Ввод'!$D$79&gt;$B30),0,MAX(0,MIN(1,'У4 Ввод'!$E$79-NETWORKDAYS('У4 Ввод'!$D$79,$B30)+1))/Настройки!$E$10*100)</f>
        <v>0</v>
      </c>
      <c r="BW30" s="67" t="n">
        <f aca="false">IF(OR($D30=1,MONTH($B30)&lt;&gt;MONTH(StartDate),'У4 Ввод'!$D$80="",'У4 Ввод'!$E$80="",'У4 Ввод'!$D$80&gt;$B30),0,MAX(0,MIN(1,'У4 Ввод'!$E$80-NETWORKDAYS('У4 Ввод'!$D$80,$B30)+1))/Настройки!$E$10*100)</f>
        <v>0</v>
      </c>
      <c r="BX30" s="67" t="n">
        <f aca="false">IF(OR($D30=1,MONTH($B30)&lt;&gt;MONTH(StartDate),'У4 Ввод'!$D$81="",'У4 Ввод'!$E$81="",'У4 Ввод'!$D$81&gt;$B30),0,MAX(0,MIN(1,'У4 Ввод'!$E$81-NETWORKDAYS('У4 Ввод'!$D$81,$B30)+1))/Настройки!$E$10*100)</f>
        <v>0</v>
      </c>
      <c r="BY30" s="67" t="n">
        <f aca="false">IF(OR($D30=1,MONTH($B30)&lt;&gt;MONTH(StartDate),'У4 Ввод'!$D$82="",'У4 Ввод'!$E$82="",'У4 Ввод'!$D$82&gt;$B30),0,MAX(0,MIN(1,'У4 Ввод'!$E$82-NETWORKDAYS('У4 Ввод'!$D$82,$B30)+1))/Настройки!$E$10*100)</f>
        <v>0</v>
      </c>
      <c r="BZ30" s="67" t="n">
        <f aca="false">IF(OR($D30=1,MONTH($B30)&lt;&gt;MONTH(StartDate),'У4 Ввод'!$D$83="",'У4 Ввод'!$E$83="",'У4 Ввод'!$D$83&gt;$B30),0,MAX(0,MIN(1,'У4 Ввод'!$E$83-NETWORKDAYS('У4 Ввод'!$D$83,$B30)+1))/Настройки!$E$10*100)</f>
        <v>0</v>
      </c>
      <c r="CA30" s="67" t="n">
        <f aca="false">IF(OR($D30=1,MONTH($B30)&lt;&gt;MONTH(StartDate),'У4 Ввод'!$D$84="",'У4 Ввод'!$E$84="",'У4 Ввод'!$D$84&gt;$B30),0,MAX(0,MIN(1,'У4 Ввод'!$E$84-NETWORKDAYS('У4 Ввод'!$D$84,$B30)+1))/Настройки!$E$10*100)</f>
        <v>0</v>
      </c>
      <c r="CB30" s="67" t="n">
        <f aca="false">IF(OR($D30=1,MONTH($B30)&lt;&gt;MONTH(StartDate),'У4 Ввод'!$D$85="",'У4 Ввод'!$E$85="",'У4 Ввод'!$D$85&gt;$B30),0,MAX(0,MIN(1,'У4 Ввод'!$E$85-NETWORKDAYS('У4 Ввод'!$D$85,$B30)+1))/Настройки!$E$10*100)</f>
        <v>0</v>
      </c>
      <c r="CC30" s="67" t="n">
        <f aca="false">IF(OR($D30=1,MONTH($B30)&lt;&gt;MONTH(StartDate),'У4 Ввод'!$D$86="",'У4 Ввод'!$E$86="",'У4 Ввод'!$D$86&gt;$B30),0,MAX(0,MIN(1,'У4 Ввод'!$E$86-NETWORKDAYS('У4 Ввод'!$D$86,$B30)+1))/Настройки!$E$10*100)</f>
        <v>0</v>
      </c>
      <c r="CD30" s="67" t="n">
        <f aca="false">IF(OR($D30=1,MONTH($B30)&lt;&gt;MONTH(StartDate),'У4 Ввод'!$D$87="",'У4 Ввод'!$E$87="",'У4 Ввод'!$D$87&gt;$B30),0,MAX(0,MIN(1,'У4 Ввод'!$E$87-NETWORKDAYS('У4 Ввод'!$D$87,$B30)+1))/Настройки!$E$10*100)</f>
        <v>0</v>
      </c>
      <c r="CE30" s="67" t="n">
        <f aca="false">IF(OR($D30=1,MONTH($B30)&lt;&gt;MONTH(StartDate),'У4 Ввод'!$D$88="",'У4 Ввод'!$E$88="",'У4 Ввод'!$D$88&gt;$B30),0,MAX(0,MIN(1,'У4 Ввод'!$E$88-NETWORKDAYS('У4 Ввод'!$D$88,$B30)+1))/Настройки!$E$10*100)</f>
        <v>0</v>
      </c>
      <c r="CF30" s="67" t="n">
        <f aca="false">IF(OR($D30=1,MONTH($B30)&lt;&gt;MONTH(StartDate),'У4 Ввод'!$D$89="",'У4 Ввод'!$E$89="",'У4 Ввод'!$D$89&gt;$B30),0,MAX(0,MIN(1,'У4 Ввод'!$E$89-NETWORKDAYS('У4 Ввод'!$D$89,$B30)+1))/Настройки!$E$10*100)</f>
        <v>0</v>
      </c>
      <c r="CG30" s="67" t="n">
        <f aca="false">IF(OR($D30=1,MONTH($B30)&lt;&gt;MONTH(StartDate),'У4 Ввод'!$D$90="",'У4 Ввод'!$E$90="",'У4 Ввод'!$D$90&gt;$B30),0,MAX(0,MIN(1,'У4 Ввод'!$E$90-NETWORKDAYS('У4 Ввод'!$D$90,$B30)+1))/Настройки!$E$10*100)</f>
        <v>0</v>
      </c>
      <c r="CH30" s="67" t="n">
        <f aca="false">IF(OR($D30=1,MONTH($B30)&lt;&gt;MONTH(StartDate),'У4 Ввод'!$D$91="",'У4 Ввод'!$E$91="",'У4 Ввод'!$D$91&gt;$B30),0,MAX(0,MIN(1,'У4 Ввод'!$E$91-NETWORKDAYS('У4 Ввод'!$D$91,$B30)+1))/Настройки!$E$10*100)</f>
        <v>0</v>
      </c>
      <c r="CI30" s="67" t="n">
        <f aca="false">IF(OR($D30=1,MONTH($B30)&lt;&gt;MONTH(StartDate),'У4 Ввод'!$D$92="",'У4 Ввод'!$E$92="",'У4 Ввод'!$D$92&gt;$B30),0,MAX(0,MIN(1,'У4 Ввод'!$E$92-NETWORKDAYS('У4 Ввод'!$D$92,$B30)+1))/Настройки!$E$10*100)</f>
        <v>0</v>
      </c>
      <c r="CJ30" s="67" t="n">
        <f aca="false">IF(OR($D30=1,MONTH($B30)&lt;&gt;MONTH(StartDate),'У4 Ввод'!$D$93="",'У4 Ввод'!$E$93="",'У4 Ввод'!$D$93&gt;$B30),0,MAX(0,MIN(1,'У4 Ввод'!$E$93-NETWORKDAYS('У4 Ввод'!$D$93,$B30)+1))/Настройки!$E$10*100)</f>
        <v>0</v>
      </c>
      <c r="CK30" s="67" t="n">
        <f aca="false">IF(OR($D30=1,MONTH($B30)&lt;&gt;MONTH(StartDate),'У4 Ввод'!$D$94="",'У4 Ввод'!$E$94="",'У4 Ввод'!$D$94&gt;$B30),0,MAX(0,MIN(1,'У4 Ввод'!$E$94-NETWORKDAYS('У4 Ввод'!$D$94,$B30)+1))/Настройки!$E$10*100)</f>
        <v>0</v>
      </c>
      <c r="CL30" s="67" t="n">
        <f aca="false">IF(OR($D30=1,MONTH($B30)&lt;&gt;MONTH(StartDate),'У4 Ввод'!$D$95="",'У4 Ввод'!$E$95="",'У4 Ввод'!$D$95&gt;$B30),0,MAX(0,MIN(1,'У4 Ввод'!$E$95-NETWORKDAYS('У4 Ввод'!$D$95,$B30)+1))/Настройки!$E$10*100)</f>
        <v>0</v>
      </c>
      <c r="CM30" s="67" t="n">
        <f aca="false">IF(OR($D30=1,MONTH($B30)&lt;&gt;MONTH(StartDate),'У4 Ввод'!$D$96="",'У4 Ввод'!$E$96="",'У4 Ввод'!$D$96&gt;$B30),0,MAX(0,MIN(1,'У4 Ввод'!$E$96-NETWORKDAYS('У4 Ввод'!$D$96,$B30)+1))/Настройки!$E$10*100)</f>
        <v>0</v>
      </c>
      <c r="CN30" s="67" t="n">
        <f aca="false">IF(OR($D30=1,MONTH($B30)&lt;&gt;MONTH(StartDate),'У4 Ввод'!$D$97="",'У4 Ввод'!$E$97="",'У4 Ввод'!$D$97&gt;$B30),0,MAX(0,MIN(1,'У4 Ввод'!$E$97-NETWORKDAYS('У4 Ввод'!$D$97,$B30)+1))/Настройки!$E$10*100)</f>
        <v>0</v>
      </c>
      <c r="CO30" s="67" t="n">
        <f aca="false">IF(OR($D30=1,MONTH($B30)&lt;&gt;MONTH(StartDate),'У4 Ввод'!$D$98="",'У4 Ввод'!$E$98="",'У4 Ввод'!$D$98&gt;$B30),0,MAX(0,MIN(1,'У4 Ввод'!$E$98-NETWORKDAYS('У4 Ввод'!$D$98,$B30)+1))/Настройки!$E$10*100)</f>
        <v>0</v>
      </c>
      <c r="CP30" s="67" t="n">
        <f aca="false">IF(OR($D30=1,MONTH($B30)&lt;&gt;MONTH(StartDate),'У4 Ввод'!$D$99="",'У4 Ввод'!$E$99="",'У4 Ввод'!$D$99&gt;$B30),0,MAX(0,MIN(1,'У4 Ввод'!$E$99-NETWORKDAYS('У4 Ввод'!$D$99,$B30)+1))/Настройки!$E$10*100)</f>
        <v>0</v>
      </c>
      <c r="CQ30" s="67" t="n">
        <f aca="false">IF(OR($D30=1,MONTH($B30)&lt;&gt;MONTH(StartDate),'У4 Ввод'!$D$100="",'У4 Ввод'!$E$100="",'У4 Ввод'!$D$100&gt;$B30),0,MAX(0,MIN(1,'У4 Ввод'!$E$100-NETWORKDAYS('У4 Ввод'!$D$100,$B30)+1))/Настройки!$E$10*100)</f>
        <v>0</v>
      </c>
      <c r="CR30" s="67" t="n">
        <f aca="false">IF(OR($D30=1,MONTH($B30)&lt;&gt;MONTH(StartDate),'У4 Ввод'!$D$101="",'У4 Ввод'!$E$101="",'У4 Ввод'!$D$101&gt;$B30),0,MAX(0,MIN(1,'У4 Ввод'!$E$101-NETWORKDAYS('У4 Ввод'!$D$101,$B30)+1))/Настройки!$E$10*100)</f>
        <v>0</v>
      </c>
      <c r="CS30" s="67" t="n">
        <f aca="false">IF(OR($D30=1,MONTH($B30)&lt;&gt;MONTH(StartDate),'У4 Ввод'!$D$102="",'У4 Ввод'!$E$102="",'У4 Ввод'!$D$102&gt;$B30),0,MAX(0,MIN(1,'У4 Ввод'!$E$102-NETWORKDAYS('У4 Ввод'!$D$102,$B30)+1))/Настройки!$E$10*100)</f>
        <v>0</v>
      </c>
      <c r="CT30" s="67" t="n">
        <f aca="false">IF(OR($D30=1,MONTH($B30)&lt;&gt;MONTH(StartDate),'У4 Ввод'!$D$103="",'У4 Ввод'!$E$103="",'У4 Ввод'!$D$103&gt;$B30),0,MAX(0,MIN(1,'У4 Ввод'!$E$103-NETWORKDAYS('У4 Ввод'!$D$103,$B30)+1))/Настройки!$E$10*100)</f>
        <v>0</v>
      </c>
      <c r="CU30" s="67" t="n">
        <f aca="false">IF(OR($D30=1,MONTH($B30)&lt;&gt;MONTH(StartDate),'У4 Ввод'!$D$104="",'У4 Ввод'!$E$104="",'У4 Ввод'!$D$104&gt;$B30),0,MAX(0,MIN(1,'У4 Ввод'!$E$104-NETWORKDAYS('У4 Ввод'!$D$104,$B30)+1))/Настройки!$E$10*100)</f>
        <v>0</v>
      </c>
      <c r="CV30" s="67" t="n">
        <f aca="false">IF(OR($D30=1,MONTH($B30)&lt;&gt;MONTH(StartDate),'У4 Ввод'!$D$105="",'У4 Ввод'!$E$105="",'У4 Ввод'!$D$105&gt;$B30),0,MAX(0,MIN(1,'У4 Ввод'!$E$105-NETWORKDAYS('У4 Ввод'!$D$105,$B30)+1))/Настройки!$E$10*100)</f>
        <v>0</v>
      </c>
      <c r="CW30" s="67" t="n">
        <f aca="false">IF(OR($D30=1,MONTH($B30)&lt;&gt;MONTH(StartDate),'У4 Ввод'!$D$106="",'У4 Ввод'!$E$106="",'У4 Ввод'!$D$106&gt;$B30),0,MAX(0,MIN(1,'У4 Ввод'!$E$106-NETWORKDAYS('У4 Ввод'!$D$106,$B30)+1))/Настройки!$E$10*100)</f>
        <v>0</v>
      </c>
      <c r="CX30" s="67" t="n">
        <f aca="false">IF(OR($D30=1,MONTH($B30)&lt;&gt;MONTH(StartDate),'У4 Ввод'!$D$107="",'У4 Ввод'!$E$107="",'У4 Ввод'!$D$107&gt;$B30),0,MAX(0,MIN(1,'У4 Ввод'!$E$107-NETWORKDAYS('У4 Ввод'!$D$107,$B30)+1))/Настройки!$E$10*100)</f>
        <v>0</v>
      </c>
      <c r="CY30" s="67" t="n">
        <f aca="false">IF(OR($D30=1,MONTH($B30)&lt;&gt;MONTH(StartDate),'У4 Ввод'!$D$108="",'У4 Ввод'!$E$108="",'У4 Ввод'!$D$108&gt;$B30),0,MAX(0,MIN(1,'У4 Ввод'!$E$108-NETWORKDAYS('У4 Ввод'!$D$108,$B30)+1))/Настройки!$E$10*100)</f>
        <v>0</v>
      </c>
      <c r="CZ30" s="67" t="n">
        <f aca="false">IF(OR($D30=1,MONTH($B30)&lt;&gt;MONTH(StartDate),'У4 Ввод'!$D$109="",'У4 Ввод'!$E$109="",'У4 Ввод'!$D$109&gt;$B30),0,MAX(0,MIN(1,'У4 Ввод'!$E$109-NETWORKDAYS('У4 Ввод'!$D$109,$B30)+1))/Настройки!$E$10*100)</f>
        <v>0</v>
      </c>
      <c r="DA30" s="67" t="n">
        <f aca="false">IF(OR($D30=1,MONTH($B30)&lt;&gt;MONTH(StartDate),'У4 Ввод'!$D$110="",'У4 Ввод'!$E$110="",'У4 Ввод'!$D$110&gt;$B30),0,MAX(0,MIN(1,'У4 Ввод'!$E$110-NETWORKDAYS('У4 Ввод'!$D$110,$B30)+1))/Настройки!$E$10*100)</f>
        <v>0</v>
      </c>
      <c r="DB30" s="67" t="n">
        <f aca="false">IF(OR($D30=1,MONTH($B30)&lt;&gt;MONTH(StartDate),'У4 Ввод'!$D$111="",'У4 Ввод'!$E$111="",'У4 Ввод'!$D$111&gt;$B30),0,MAX(0,MIN(1,'У4 Ввод'!$E$111-NETWORKDAYS('У4 Ввод'!$D$111,$B30)+1))/Настройки!$E$10*100)</f>
        <v>0</v>
      </c>
      <c r="DC30" s="67" t="n">
        <f aca="false">IF(OR($D30=1,MONTH($B30)&lt;&gt;MONTH(StartDate),'У4 Ввод'!$D$112="",'У4 Ввод'!$E$112="",'У4 Ввод'!$D$112&gt;$B30),0,MAX(0,MIN(1,'У4 Ввод'!$E$112-NETWORKDAYS('У4 Ввод'!$D$112,$B30)+1))/Настройки!$E$10*100)</f>
        <v>0</v>
      </c>
      <c r="DD30" s="67" t="n">
        <f aca="false">IF(OR($D30=1,MONTH($B30)&lt;&gt;MONTH(StartDate),'У4 Ввод'!$D$113="",'У4 Ввод'!$E$113="",'У4 Ввод'!$D$113&gt;$B30),0,MAX(0,MIN(1,'У4 Ввод'!$E$113-NETWORKDAYS('У4 Ввод'!$D$113,$B30)+1))/Настройки!$E$10*100)</f>
        <v>0</v>
      </c>
      <c r="DE30" s="67" t="n">
        <f aca="false">IF(OR($D30=1,MONTH($B30)&lt;&gt;MONTH(StartDate),'У4 Ввод'!$D$114="",'У4 Ввод'!$E$114="",'У4 Ввод'!$D$114&gt;$B30),0,MAX(0,MIN(1,'У4 Ввод'!$E$114-NETWORKDAYS('У4 Ввод'!$D$114,$B30)+1))/Настройки!$E$10*100)</f>
        <v>0</v>
      </c>
      <c r="DF30" s="67" t="n">
        <f aca="false">IF(OR($D30=1,MONTH($B30)&lt;&gt;MONTH(StartDate),'У4 Ввод'!$D$115="",'У4 Ввод'!$E$115="",'У4 Ввод'!$D$115&gt;$B30),0,MAX(0,MIN(1,'У4 Ввод'!$E$115-NETWORKDAYS('У4 Ввод'!$D$115,$B30)+1))/Настройки!$E$10*100)</f>
        <v>0</v>
      </c>
      <c r="DG30" s="67" t="n">
        <f aca="false">IF(OR($D30=1,MONTH($B30)&lt;&gt;MONTH(StartDate),'У4 Ввод'!$D$116="",'У4 Ввод'!$E$116="",'У4 Ввод'!$D$116&gt;$B30),0,MAX(0,MIN(1,'У4 Ввод'!$E$116-NETWORKDAYS('У4 Ввод'!$D$116,$B30)+1))/Настройки!$E$10*100)</f>
        <v>0</v>
      </c>
      <c r="DH30" s="67" t="n">
        <f aca="false">IF(OR($D30=1,MONTH($B30)&lt;&gt;MONTH(StartDate),'У4 Ввод'!$D$117="",'У4 Ввод'!$E$117="",'У4 Ввод'!$D$117&gt;$B30),0,MAX(0,MIN(1,'У4 Ввод'!$E$117-NETWORKDAYS('У4 Ввод'!$D$117,$B30)+1))/Настройки!$E$10*100)</f>
        <v>0</v>
      </c>
      <c r="DI30" s="67" t="n">
        <f aca="false">IF(OR($D30=1,MONTH($B30)&lt;&gt;MONTH(StartDate),'У4 Ввод'!$D$118="",'У4 Ввод'!$E$118="",'У4 Ввод'!$D$118&gt;$B30),0,MAX(0,MIN(1,'У4 Ввод'!$E$118-NETWORKDAYS('У4 Ввод'!$D$118,$B30)+1))/Настройки!$E$10*100)</f>
        <v>0</v>
      </c>
      <c r="DJ30" s="67" t="n">
        <f aca="false">IF(OR($D30=1,MONTH($B30)&lt;&gt;MONTH(StartDate),'У4 Ввод'!$D$119="",'У4 Ввод'!$E$119="",'У4 Ввод'!$D$119&gt;$B30),0,MAX(0,MIN(1,'У4 Ввод'!$E$119-NETWORKDAYS('У4 Ввод'!$D$119,$B30)+1))/Настройки!$E$10*100)</f>
        <v>0</v>
      </c>
      <c r="DK30" s="67" t="n">
        <f aca="false">IF(OR($D30=1,MONTH($B30)&lt;&gt;MONTH(StartDate),'У4 Ввод'!$D$120="",'У4 Ввод'!$E$120="",'У4 Ввод'!$D$120&gt;$B30),0,MAX(0,MIN(1,'У4 Ввод'!$E$120-NETWORKDAYS('У4 Ввод'!$D$120,$B30)+1))/Настройки!$E$10*100)</f>
        <v>0</v>
      </c>
      <c r="DL30" s="67" t="n">
        <f aca="false">IF(OR($D30=1,MONTH($B30)&lt;&gt;MONTH(StartDate),'У4 Ввод'!$D$121="",'У4 Ввод'!$E$121="",'У4 Ввод'!$D$121&gt;$B30),0,MAX(0,MIN(1,'У4 Ввод'!$E$121-NETWORKDAYS('У4 Ввод'!$D$121,$B30)+1))/Настройки!$E$10*100)</f>
        <v>0</v>
      </c>
      <c r="DM30" s="67" t="n">
        <f aca="false">IF(OR($D30=1,MONTH($B30)&lt;&gt;MONTH(StartDate),'У4 Ввод'!$D$122="",'У4 Ввод'!$E$122="",'У4 Ввод'!$D$122&gt;$B30),0,MAX(0,MIN(1,'У4 Ввод'!$E$122-NETWORKDAYS('У4 Ввод'!$D$122,$B30)+1))/Настройки!$E$10*100)</f>
        <v>0</v>
      </c>
      <c r="DN30" s="67" t="n">
        <f aca="false">IF(OR($D30=1,MONTH($B30)&lt;&gt;MONTH(StartDate),'У4 Ввод'!$D$123="",'У4 Ввод'!$E$123="",'У4 Ввод'!$D$123&gt;$B30),0,MAX(0,MIN(1,'У4 Ввод'!$E$123-NETWORKDAYS('У4 Ввод'!$D$123,$B30)+1))/Настройки!$E$10*100)</f>
        <v>0</v>
      </c>
      <c r="DO30" s="67" t="n">
        <f aca="false">IF(OR($D30=1,MONTH($B30)&lt;&gt;MONTH(StartDate),'У4 Ввод'!$D$124="",'У4 Ввод'!$E$124="",'У4 Ввод'!$D$124&gt;$B30),0,MAX(0,MIN(1,'У4 Ввод'!$E$124-NETWORKDAYS('У4 Ввод'!$D$124,$B30)+1))/Настройки!$E$10*100)</f>
        <v>0</v>
      </c>
      <c r="DP30" s="67" t="n">
        <f aca="false">IF(OR($D30=1,MONTH($B30)&lt;&gt;MONTH(StartDate),'У4 Ввод'!$D$125="",'У4 Ввод'!$E$125="",'У4 Ввод'!$D$125&gt;$B30),0,MAX(0,MIN(1,'У4 Ввод'!$E$125-NETWORKDAYS('У4 Ввод'!$D$125,$B30)+1))/Настройки!$E$10*100)</f>
        <v>0</v>
      </c>
      <c r="DQ30" s="67" t="n">
        <f aca="false">IF(OR($D30=1,MONTH($B30)&lt;&gt;MONTH(StartDate),'У4 Ввод'!$D$126="",'У4 Ввод'!$E$126="",'У4 Ввод'!$D$126&gt;$B30),0,MAX(0,MIN(1,'У4 Ввод'!$E$126-NETWORKDAYS('У4 Ввод'!$D$126,$B30)+1))/Настройки!$E$10*100)</f>
        <v>0</v>
      </c>
      <c r="DR30" s="67" t="n">
        <f aca="false">IF(OR($D30=1,MONTH($B30)&lt;&gt;MONTH(StartDate),'У4 Ввод'!$D$127="",'У4 Ввод'!$E$127="",'У4 Ввод'!$D$127&gt;$B30),0,MAX(0,MIN(1,'У4 Ввод'!$E$127-NETWORKDAYS('У4 Ввод'!$D$127,$B30)+1))/Настройки!$E$10*100)</f>
        <v>0</v>
      </c>
      <c r="DS30" s="67" t="n">
        <f aca="false">IF(OR($D30=1,MONTH($B30)&lt;&gt;MONTH(StartDate),'У4 Ввод'!$D$128="",'У4 Ввод'!$E$128="",'У4 Ввод'!$D$128&gt;$B30),0,MAX(0,MIN(1,'У4 Ввод'!$E$128-NETWORKDAYS('У4 Ввод'!$D$128,$B30)+1))/Настройки!$E$10*100)</f>
        <v>0</v>
      </c>
      <c r="DT30" s="67" t="n">
        <f aca="false">IF(OR($D30=1,MONTH($B30)&lt;&gt;MONTH(StartDate),'У4 Ввод'!$D$129="",'У4 Ввод'!$E$129="",'У4 Ввод'!$D$129&gt;$B30),0,MAX(0,MIN(1,'У4 Ввод'!$E$129-NETWORKDAYS('У4 Ввод'!$D$129,$B30)+1))/Настройки!$E$10*100)</f>
        <v>0</v>
      </c>
      <c r="DU30" s="67" t="n">
        <f aca="false">IF(OR($D30=1,MONTH($B30)&lt;&gt;MONTH(StartDate),'У4 Ввод'!$D$130="",'У4 Ввод'!$E$130="",'У4 Ввод'!$D$130&gt;$B30),0,MAX(0,MIN(1,'У4 Ввод'!$E$130-NETWORKDAYS('У4 Ввод'!$D$130,$B30)+1))/Настройки!$E$10*100)</f>
        <v>0</v>
      </c>
      <c r="DV30" s="67" t="n">
        <f aca="false">IF(OR($D30=1,MONTH($B30)&lt;&gt;MONTH(StartDate),'У4 Ввод'!$D$131="",'У4 Ввод'!$E$131="",'У4 Ввод'!$D$131&gt;$B30),0,MAX(0,MIN(1,'У4 Ввод'!$E$131-NETWORKDAYS('У4 Ввод'!$D$131,$B30)+1))/Настройки!$E$10*100)</f>
        <v>0</v>
      </c>
      <c r="DW30" s="67" t="n">
        <f aca="false">IF(OR($D30=1,MONTH($B30)&lt;&gt;MONTH(StartDate),'У4 Ввод'!$D$132="",'У4 Ввод'!$E$132="",'У4 Ввод'!$D$132&gt;$B30),0,MAX(0,MIN(1,'У4 Ввод'!$E$132-NETWORKDAYS('У4 Ввод'!$D$132,$B30)+1))/Настройки!$E$10*100)</f>
        <v>0</v>
      </c>
      <c r="DX30" s="67" t="n">
        <f aca="false">IF(OR($D30=1,MONTH($B30)&lt;&gt;MONTH(StartDate),'У4 Ввод'!$D$133="",'У4 Ввод'!$E$133="",'У4 Ввод'!$D$133&gt;$B30),0,MAX(0,MIN(1,'У4 Ввод'!$E$133-NETWORKDAYS('У4 Ввод'!$D$133,$B30)+1))/Настройки!$E$10*100)</f>
        <v>0</v>
      </c>
      <c r="DY30" s="67" t="n">
        <f aca="false">IF(OR($D30=1,MONTH($B30)&lt;&gt;MONTH(StartDate),'У4 Ввод'!$D$134="",'У4 Ввод'!$E$134="",'У4 Ввод'!$D$134&gt;$B30),0,MAX(0,MIN(1,'У4 Ввод'!$E$134-NETWORKDAYS('У4 Ввод'!$D$134,$B30)+1))/Настройки!$E$10*100)</f>
        <v>0</v>
      </c>
      <c r="DZ30" s="67" t="n">
        <f aca="false">IF(OR($D30=1,MONTH($B30)&lt;&gt;MONTH(StartDate),'У4 Ввод'!$D$135="",'У4 Ввод'!$E$135="",'У4 Ввод'!$D$135&gt;$B30),0,MAX(0,MIN(1,'У4 Ввод'!$E$135-NETWORKDAYS('У4 Ввод'!$D$135,$B30)+1))/Настройки!$E$10*100)</f>
        <v>0</v>
      </c>
      <c r="EA30" s="67" t="n">
        <f aca="false">IF(OR($D30=1,MONTH($B30)&lt;&gt;MONTH(StartDate),'У4 Ввод'!$D$136="",'У4 Ввод'!$E$136="",'У4 Ввод'!$D$136&gt;$B30),0,MAX(0,MIN(1,'У4 Ввод'!$E$136-NETWORKDAYS('У4 Ввод'!$D$136,$B30)+1))/Настройки!$E$10*100)</f>
        <v>0</v>
      </c>
      <c r="EB30" s="67" t="n">
        <f aca="false">IF(OR($D30=1,MONTH($B30)&lt;&gt;MONTH(StartDate),'У4 Ввод'!$D$137="",'У4 Ввод'!$E$137="",'У4 Ввод'!$D$137&gt;$B30),0,MAX(0,MIN(1,'У4 Ввод'!$E$137-NETWORKDAYS('У4 Ввод'!$D$137,$B30)+1))/Настройки!$E$10*100)</f>
        <v>0</v>
      </c>
      <c r="EC30" s="67" t="n">
        <f aca="false">IF(OR($D30=1,MONTH($B30)&lt;&gt;MONTH(StartDate),'У4 Ввод'!$D$138="",'У4 Ввод'!$E$138="",'У4 Ввод'!$D$138&gt;$B30),0,MAX(0,MIN(1,'У4 Ввод'!$E$138-NETWORKDAYS('У4 Ввод'!$D$138,$B30)+1))/Настройки!$E$10*100)</f>
        <v>0</v>
      </c>
      <c r="ED30" s="67" t="n">
        <f aca="false">IF(OR($D30=1,MONTH($B30)&lt;&gt;MONTH(StartDate),'У4 Ввод'!$D$139="",'У4 Ввод'!$E$139="",'У4 Ввод'!$D$139&gt;$B30),0,MAX(0,MIN(1,'У4 Ввод'!$E$139-NETWORKDAYS('У4 Ввод'!$D$139,$B30)+1))/Настройки!$E$10*100)</f>
        <v>0</v>
      </c>
      <c r="EE30" s="67" t="n">
        <f aca="false">IF(OR($D30=1,MONTH($B30)&lt;&gt;MONTH(StartDate),'У4 Ввод'!$D$140="",'У4 Ввод'!$E$140="",'У4 Ввод'!$D$140&gt;$B30),0,MAX(0,MIN(1,'У4 Ввод'!$E$140-NETWORKDAYS('У4 Ввод'!$D$140,$B30)+1))/Настройки!$E$10*100)</f>
        <v>0</v>
      </c>
      <c r="EF30" s="67" t="n">
        <f aca="false">IF(OR($D30=1,MONTH($B30)&lt;&gt;MONTH(StartDate),'У4 Ввод'!$D$141="",'У4 Ввод'!$E$141="",'У4 Ввод'!$D$141&gt;$B30),0,MAX(0,MIN(1,'У4 Ввод'!$E$141-NETWORKDAYS('У4 Ввод'!$D$141,$B30)+1))/Настройки!$E$10*100)</f>
        <v>0</v>
      </c>
      <c r="EG30" s="67" t="n">
        <f aca="false">IF(OR($D30=1,MONTH($B30)&lt;&gt;MONTH(StartDate),'У4 Ввод'!$D$142="",'У4 Ввод'!$E$142="",'У4 Ввод'!$D$142&gt;$B30),0,MAX(0,MIN(1,'У4 Ввод'!$E$142-NETWORKDAYS('У4 Ввод'!$D$142,$B30)+1))/Настройки!$E$10*100)</f>
        <v>0</v>
      </c>
      <c r="EH30" s="67" t="n">
        <f aca="false">IF(OR($D30=1,MONTH($B30)&lt;&gt;MONTH(StartDate),'У4 Ввод'!$D$143="",'У4 Ввод'!$E$143="",'У4 Ввод'!$D$143&gt;$B30),0,MAX(0,MIN(1,'У4 Ввод'!$E$143-NETWORKDAYS('У4 Ввод'!$D$143,$B30)+1))/Настройки!$E$10*100)</f>
        <v>0</v>
      </c>
      <c r="EI30" s="67" t="n">
        <f aca="false">IF(OR($D30=1,MONTH($B30)&lt;&gt;MONTH(StartDate),'У4 Ввод'!$D$144="",'У4 Ввод'!$E$144="",'У4 Ввод'!$D$144&gt;$B30),0,MAX(0,MIN(1,'У4 Ввод'!$E$144-NETWORKDAYS('У4 Ввод'!$D$144,$B30)+1))/Настройки!$E$10*100)</f>
        <v>0</v>
      </c>
      <c r="EJ30" s="67" t="n">
        <f aca="false">IF(OR($D30=1,MONTH($B30)&lt;&gt;MONTH(StartDate),'У4 Ввод'!$D$145="",'У4 Ввод'!$E$145="",'У4 Ввод'!$D$145&gt;$B30),0,MAX(0,MIN(1,'У4 Ввод'!$E$145-NETWORKDAYS('У4 Ввод'!$D$145,$B30)+1))/Настройки!$E$10*100)</f>
        <v>0</v>
      </c>
      <c r="EK30" s="67" t="n">
        <f aca="false">IF(OR($D30=1,MONTH($B30)&lt;&gt;MONTH(StartDate),'У4 Ввод'!$D$146="",'У4 Ввод'!$E$146="",'У4 Ввод'!$D$146&gt;$B30),0,MAX(0,MIN(1,'У4 Ввод'!$E$146-NETWORKDAYS('У4 Ввод'!$D$146,$B30)+1))/Настройки!$E$10*100)</f>
        <v>0</v>
      </c>
      <c r="EL30" s="67" t="n">
        <f aca="false">IF(OR($D30=1,MONTH($B30)&lt;&gt;MONTH(StartDate),'У4 Ввод'!$D$147="",'У4 Ввод'!$E$147="",'У4 Ввод'!$D$147&gt;$B30),0,MAX(0,MIN(1,'У4 Ввод'!$E$147-NETWORKDAYS('У4 Ввод'!$D$147,$B30)+1))/Настройки!$E$10*100)</f>
        <v>0</v>
      </c>
      <c r="EM30" s="67" t="n">
        <f aca="false">IF(OR($D30=1,MONTH($B30)&lt;&gt;MONTH(StartDate),'У4 Ввод'!$D$148="",'У4 Ввод'!$E$148="",'У4 Ввод'!$D$148&gt;$B30),0,MAX(0,MIN(1,'У4 Ввод'!$E$148-NETWORKDAYS('У4 Ввод'!$D$148,$B30)+1))/Настройки!$E$10*100)</f>
        <v>0</v>
      </c>
      <c r="EN30" s="67" t="n">
        <f aca="false">IF(OR($D30=1,MONTH($B30)&lt;&gt;MONTH(StartDate),'У4 Ввод'!$D$149="",'У4 Ввод'!$E$149="",'У4 Ввод'!$D$149&gt;$B30),0,MAX(0,MIN(1,'У4 Ввод'!$E$149-NETWORKDAYS('У4 Ввод'!$D$149,$B30)+1))/Настройки!$E$10*100)</f>
        <v>0</v>
      </c>
      <c r="EO30" s="67" t="n">
        <f aca="false">IF(OR($D30=1,MONTH($B30)&lt;&gt;MONTH(StartDate),'У4 Ввод'!$D$150="",'У4 Ввод'!$E$150="",'У4 Ввод'!$D$150&gt;$B30),0,MAX(0,MIN(1,'У4 Ввод'!$E$150-NETWORKDAYS('У4 Ввод'!$D$150,$B30)+1))/Настройки!$E$10*100)</f>
        <v>0</v>
      </c>
      <c r="EP30" s="67" t="n">
        <f aca="false">IF(OR($D30=1,MONTH($B30)&lt;&gt;MONTH(StartDate),'У4 Ввод'!$D$151="",'У4 Ввод'!$E$151="",'У4 Ввод'!$D$151&gt;$B30),0,MAX(0,MIN(1,'У4 Ввод'!$E$151-NETWORKDAYS('У4 Ввод'!$D$151,$B30)+1))/Настройки!$E$10*100)</f>
        <v>0</v>
      </c>
      <c r="EQ30" s="67" t="n">
        <f aca="false">IF(OR($D30=1,MONTH($B30)&lt;&gt;MONTH(StartDate),'У4 Ввод'!$D$152="",'У4 Ввод'!$E$152="",'У4 Ввод'!$D$152&gt;$B30),0,MAX(0,MIN(1,'У4 Ввод'!$E$152-NETWORKDAYS('У4 Ввод'!$D$152,$B30)+1))/Настройки!$E$10*100)</f>
        <v>0</v>
      </c>
      <c r="ER30" s="67" t="n">
        <f aca="false">IF(OR($D30=1,MONTH($B30)&lt;&gt;MONTH(StartDate),'У4 Ввод'!$D$153="",'У4 Ввод'!$E$153="",'У4 Ввод'!$D$153&gt;$B30),0,MAX(0,MIN(1,'У4 Ввод'!$E$153-NETWORKDAYS('У4 Ввод'!$D$153,$B30)+1))/Настройки!$E$10*100)</f>
        <v>0</v>
      </c>
      <c r="ES30" s="67" t="n">
        <f aca="false">IF(OR($D30=1,MONTH($B30)&lt;&gt;MONTH(StartDate),'У4 Ввод'!$D$154="",'У4 Ввод'!$E$154="",'У4 Ввод'!$D$154&gt;$B30),0,MAX(0,MIN(1,'У4 Ввод'!$E$154-NETWORKDAYS('У4 Ввод'!$D$154,$B30)+1))/Настройки!$E$10*100)</f>
        <v>0</v>
      </c>
      <c r="ET30" s="67" t="n">
        <f aca="false">IF(OR($D30=1,MONTH($B30)&lt;&gt;MONTH(StartDate),'У4 Ввод'!$D$155="",'У4 Ввод'!$E$155="",'У4 Ввод'!$D$155&gt;$B30),0,MAX(0,MIN(1,'У4 Ввод'!$E$155-NETWORKDAYS('У4 Ввод'!$D$155,$B30)+1))/Настройки!$E$10*100)</f>
        <v>0</v>
      </c>
      <c r="EU30" s="67" t="n">
        <f aca="false">IF(OR($D30=1,MONTH($B30)&lt;&gt;MONTH(StartDate),'У4 Ввод'!$D$156="",'У4 Ввод'!$E$156="",'У4 Ввод'!$D$156&gt;$B30),0,MAX(0,MIN(1,'У4 Ввод'!$E$156-NETWORKDAYS('У4 Ввод'!$D$156,$B30)+1))/Настройки!$E$10*100)</f>
        <v>0</v>
      </c>
      <c r="EV30" s="67" t="n">
        <f aca="false">IF(OR($D30=1,MONTH($B30)&lt;&gt;MONTH(StartDate),'У4 Ввод'!$D$157="",'У4 Ввод'!$E$157="",'У4 Ввод'!$D$157&gt;$B30),0,MAX(0,MIN(1,'У4 Ввод'!$E$157-NETWORKDAYS('У4 Ввод'!$D$157,$B30)+1))/Настройки!$E$10*100)</f>
        <v>0</v>
      </c>
      <c r="EW30" s="67" t="n">
        <f aca="false">IF(OR($D30=1,MONTH($B30)&lt;&gt;MONTH(StartDate),'У4 Ввод'!$D$158="",'У4 Ввод'!$E$158="",'У4 Ввод'!$D$158&gt;$B30),0,MAX(0,MIN(1,'У4 Ввод'!$E$158-NETWORKDAYS('У4 Ввод'!$D$158,$B30)+1))/Настройки!$E$10*100)</f>
        <v>0</v>
      </c>
      <c r="EX30" s="67" t="n">
        <f aca="false">IF(OR($D30=1,MONTH($B30)&lt;&gt;MONTH(StartDate),'У4 Ввод'!$D$159="",'У4 Ввод'!$E$159="",'У4 Ввод'!$D$159&gt;$B30),0,MAX(0,MIN(1,'У4 Ввод'!$E$159-NETWORKDAYS('У4 Ввод'!$D$159,$B30)+1))/Настройки!$E$10*100)</f>
        <v>0</v>
      </c>
      <c r="EY30" s="67" t="n">
        <f aca="false">IF(OR($D30=1,MONTH($B30)&lt;&gt;MONTH(StartDate),'У4 Ввод'!$D$160="",'У4 Ввод'!$E$160="",'У4 Ввод'!$D$160&gt;$B30),0,MAX(0,MIN(1,'У4 Ввод'!$E$160-NETWORKDAYS('У4 Ввод'!$D$160,$B30)+1))/Настройки!$E$10*100)</f>
        <v>0</v>
      </c>
      <c r="EZ30" s="67" t="n">
        <f aca="false">IF(OR($D30=1,MONTH($B30)&lt;&gt;MONTH(StartDate),'У4 Ввод'!$D$161="",'У4 Ввод'!$E$161="",'У4 Ввод'!$D$161&gt;$B30),0,MAX(0,MIN(1,'У4 Ввод'!$E$161-NETWORKDAYS('У4 Ввод'!$D$161,$B30)+1))/Настройки!$E$10*100)</f>
        <v>0</v>
      </c>
      <c r="FA30" s="67" t="n">
        <f aca="false">IF(OR($D30=1,MONTH($B30)&lt;&gt;MONTH(StartDate),'У4 Ввод'!$D$162="",'У4 Ввод'!$E$162="",'У4 Ввод'!$D$162&gt;$B30),0,MAX(0,MIN(1,'У4 Ввод'!$E$162-NETWORKDAYS('У4 Ввод'!$D$162,$B30)+1))/Настройки!$E$10*100)</f>
        <v>0</v>
      </c>
      <c r="FB30" s="67" t="n">
        <f aca="false">IF(OR($D30=1,MONTH($B30)&lt;&gt;MONTH(StartDate),'У4 Ввод'!$D$163="",'У4 Ввод'!$E$163="",'У4 Ввод'!$D$163&gt;$B30),0,MAX(0,MIN(1,'У4 Ввод'!$E$163-NETWORKDAYS('У4 Ввод'!$D$163,$B30)+1))/Настройки!$E$10*100)</f>
        <v>0</v>
      </c>
      <c r="FC30" s="67" t="n">
        <f aca="false">IF(OR($D30=1,MONTH($B30)&lt;&gt;MONTH(StartDate),'У4 Ввод'!$D$164="",'У4 Ввод'!$E$164="",'У4 Ввод'!$D$164&gt;$B30),0,MAX(0,MIN(1,'У4 Ввод'!$E$164-NETWORKDAYS('У4 Ввод'!$D$164,$B30)+1))/Настройки!$E$10*100)</f>
        <v>0</v>
      </c>
      <c r="FD30" s="67" t="n">
        <f aca="false">IF(OR($D30=1,MONTH($B30)&lt;&gt;MONTH(StartDate),'У4 Ввод'!$D$165="",'У4 Ввод'!$E$165="",'У4 Ввод'!$D$165&gt;$B30),0,MAX(0,MIN(1,'У4 Ввод'!$E$165-NETWORKDAYS('У4 Ввод'!$D$165,$B30)+1))/Настройки!$E$10*100)</f>
        <v>0</v>
      </c>
      <c r="FE30" s="67" t="n">
        <f aca="false">IF(OR($D30=1,MONTH($B30)&lt;&gt;MONTH(StartDate),'У4 Ввод'!$D$166="",'У4 Ввод'!$E$166="",'У4 Ввод'!$D$166&gt;$B30),0,MAX(0,MIN(1,'У4 Ввод'!$E$166-NETWORKDAYS('У4 Ввод'!$D$166,$B30)+1))/Настройки!$E$10*100)</f>
        <v>0</v>
      </c>
      <c r="FF30" s="67" t="n">
        <f aca="false">IF(OR($D30=1,MONTH($B30)&lt;&gt;MONTH(StartDate),'У4 Ввод'!$D$167="",'У4 Ввод'!$E$167="",'У4 Ввод'!$D$167&gt;$B30),0,MAX(0,MIN(1,'У4 Ввод'!$E$167-NETWORKDAYS('У4 Ввод'!$D$167,$B30)+1))/Настройки!$E$10*100)</f>
        <v>0</v>
      </c>
      <c r="FG30" s="67" t="n">
        <f aca="false">IF(OR($D30=1,MONTH($B30)&lt;&gt;MONTH(StartDate),'У4 Ввод'!$D$168="",'У4 Ввод'!$E$168="",'У4 Ввод'!$D$168&gt;$B30),0,MAX(0,MIN(1,'У4 Ввод'!$E$168-NETWORKDAYS('У4 Ввод'!$D$168,$B30)+1))/Настройки!$E$10*100)</f>
        <v>0</v>
      </c>
      <c r="FH30" s="67" t="n">
        <f aca="false">IF(OR($D30=1,MONTH($B30)&lt;&gt;MONTH(StartDate),'У4 Ввод'!$D$169="",'У4 Ввод'!$E$169="",'У4 Ввод'!$D$169&gt;$B30),0,MAX(0,MIN(1,'У4 Ввод'!$E$169-NETWORKDAYS('У4 Ввод'!$D$169,$B30)+1))/Настройки!$E$10*100)</f>
        <v>0</v>
      </c>
      <c r="FI30" s="67" t="n">
        <f aca="false">IF(OR($D30=1,MONTH($B30)&lt;&gt;MONTH(StartDate),'У4 Ввод'!$D$170="",'У4 Ввод'!$E$170="",'У4 Ввод'!$D$170&gt;$B30),0,MAX(0,MIN(1,'У4 Ввод'!$E$170-NETWORKDAYS('У4 Ввод'!$D$170,$B30)+1))/Настройки!$E$10*100)</f>
        <v>0</v>
      </c>
      <c r="FJ30" s="67" t="n">
        <f aca="false">IF(OR($D30=1,MONTH($B30)&lt;&gt;MONTH(StartDate),'У4 Ввод'!$D$171="",'У4 Ввод'!$E$171="",'У4 Ввод'!$D$171&gt;$B30),0,MAX(0,MIN(1,'У4 Ввод'!$E$171-NETWORKDAYS('У4 Ввод'!$D$171,$B30)+1))/Настройки!$E$10*100)</f>
        <v>0</v>
      </c>
      <c r="FK30" s="67" t="n">
        <f aca="false">IF(OR($D30=1,MONTH($B30)&lt;&gt;MONTH(StartDate),'У4 Ввод'!$D$172="",'У4 Ввод'!$E$172="",'У4 Ввод'!$D$172&gt;$B30),0,MAX(0,MIN(1,'У4 Ввод'!$E$172-NETWORKDAYS('У4 Ввод'!$D$172,$B30)+1))/Настройки!$E$10*100)</f>
        <v>0</v>
      </c>
      <c r="FL30" s="67" t="n">
        <f aca="false">IF(OR($D30=1,MONTH($B30)&lt;&gt;MONTH(StartDate),'У4 Ввод'!$D$173="",'У4 Ввод'!$E$173="",'У4 Ввод'!$D$173&gt;$B30),0,MAX(0,MIN(1,'У4 Ввод'!$E$173-NETWORKDAYS('У4 Ввод'!$D$173,$B30)+1))/Настройки!$E$10*100)</f>
        <v>0</v>
      </c>
      <c r="FM30" s="67" t="n">
        <f aca="false">IF(OR($D30=1,MONTH($B30)&lt;&gt;MONTH(StartDate),'У4 Ввод'!$D$174="",'У4 Ввод'!$E$174="",'У4 Ввод'!$D$174&gt;$B30),0,MAX(0,MIN(1,'У4 Ввод'!$E$174-NETWORKDAYS('У4 Ввод'!$D$174,$B30)+1))/Настройки!$E$10*100)</f>
        <v>0</v>
      </c>
      <c r="FN30" s="67" t="n">
        <f aca="false">IF(OR($D30=1,MONTH($B30)&lt;&gt;MONTH(StartDate),'У4 Ввод'!$D$175="",'У4 Ввод'!$E$175="",'У4 Ввод'!$D$175&gt;$B30),0,MAX(0,MIN(1,'У4 Ввод'!$E$175-NETWORKDAYS('У4 Ввод'!$D$175,$B30)+1))/Настройки!$E$10*100)</f>
        <v>0</v>
      </c>
      <c r="FO30" s="67" t="n">
        <f aca="false">IF(OR($D30=1,MONTH($B30)&lt;&gt;MONTH(StartDate),'У4 Ввод'!$D$176="",'У4 Ввод'!$E$176="",'У4 Ввод'!$D$176&gt;$B30),0,MAX(0,MIN(1,'У4 Ввод'!$E$176-NETWORKDAYS('У4 Ввод'!$D$176,$B30)+1))/Настройки!$E$10*100)</f>
        <v>0</v>
      </c>
      <c r="FP30" s="67" t="n">
        <f aca="false">IF(OR($D30=1,MONTH($B30)&lt;&gt;MONTH(StartDate),'У4 Ввод'!$D$177="",'У4 Ввод'!$E$177="",'У4 Ввод'!$D$177&gt;$B30),0,MAX(0,MIN(1,'У4 Ввод'!$E$177-NETWORKDAYS('У4 Ввод'!$D$177,$B30)+1))/Настройки!$E$10*100)</f>
        <v>0</v>
      </c>
      <c r="FQ30" s="67" t="n">
        <f aca="false">IF(OR($D30=1,MONTH($B30)&lt;&gt;MONTH(StartDate),'У4 Ввод'!$D$178="",'У4 Ввод'!$E$178="",'У4 Ввод'!$D$178&gt;$B30),0,MAX(0,MIN(1,'У4 Ввод'!$E$178-NETWORKDAYS('У4 Ввод'!$D$178,$B30)+1))/Настройки!$E$10*100)</f>
        <v>0</v>
      </c>
      <c r="FR30" s="67" t="n">
        <f aca="false">IF(OR($D30=1,MONTH($B30)&lt;&gt;MONTH(StartDate),'У4 Ввод'!$D$179="",'У4 Ввод'!$E$179="",'У4 Ввод'!$D$179&gt;$B30),0,MAX(0,MIN(1,'У4 Ввод'!$E$179-NETWORKDAYS('У4 Ввод'!$D$179,$B30)+1))/Настройки!$E$10*100)</f>
        <v>0</v>
      </c>
      <c r="FS30" s="67" t="n">
        <f aca="false">IF(OR($D30=1,MONTH($B30)&lt;&gt;MONTH(StartDate),'У4 Ввод'!$D$180="",'У4 Ввод'!$E$180="",'У4 Ввод'!$D$180&gt;$B30),0,MAX(0,MIN(1,'У4 Ввод'!$E$180-NETWORKDAYS('У4 Ввод'!$D$180,$B30)+1))/Настройки!$E$10*100)</f>
        <v>0</v>
      </c>
      <c r="FT30" s="67" t="n">
        <f aca="false">IF(OR($D30=1,MONTH($B30)&lt;&gt;MONTH(StartDate),'У4 Ввод'!$D$181="",'У4 Ввод'!$E$181="",'У4 Ввод'!$D$181&gt;$B30),0,MAX(0,MIN(1,'У4 Ввод'!$E$181-NETWORKDAYS('У4 Ввод'!$D$181,$B30)+1))/Настройки!$E$10*100)</f>
        <v>0</v>
      </c>
      <c r="FU30" s="67" t="n">
        <f aca="false">IF(OR($D30=1,MONTH($B30)&lt;&gt;MONTH(StartDate),'У4 Ввод'!$D$182="",'У4 Ввод'!$E$182="",'У4 Ввод'!$D$182&gt;$B30),0,MAX(0,MIN(1,'У4 Ввод'!$E$182-NETWORKDAYS('У4 Ввод'!$D$182,$B30)+1))/Настройки!$E$10*100)</f>
        <v>0</v>
      </c>
      <c r="FV30" s="67" t="n">
        <f aca="false">IF(OR($D30=1,MONTH($B30)&lt;&gt;MONTH(StartDate),'У4 Ввод'!$D$183="",'У4 Ввод'!$E$183="",'У4 Ввод'!$D$183&gt;$B30),0,MAX(0,MIN(1,'У4 Ввод'!$E$183-NETWORKDAYS('У4 Ввод'!$D$183,$B30)+1))/Настройки!$E$10*100)</f>
        <v>0</v>
      </c>
      <c r="FW30" s="67" t="n">
        <f aca="false">IF(OR($D30=1,MONTH($B30)&lt;&gt;MONTH(StartDate),'У4 Ввод'!$D$184="",'У4 Ввод'!$E$184="",'У4 Ввод'!$D$184&gt;$B30),0,MAX(0,MIN(1,'У4 Ввод'!$E$184-NETWORKDAYS('У4 Ввод'!$D$184,$B30)+1))/Настройки!$E$10*100)</f>
        <v>0</v>
      </c>
      <c r="FX30" s="67" t="n">
        <f aca="false">IF(OR($D30=1,MONTH($B30)&lt;&gt;MONTH(StartDate),'У4 Ввод'!$D$185="",'У4 Ввод'!$E$185="",'У4 Ввод'!$D$185&gt;$B30),0,MAX(0,MIN(1,'У4 Ввод'!$E$185-NETWORKDAYS('У4 Ввод'!$D$185,$B30)+1))/Настройки!$E$10*100)</f>
        <v>0</v>
      </c>
      <c r="FY30" s="67" t="n">
        <f aca="false">IF(OR($D30=1,MONTH($B30)&lt;&gt;MONTH(StartDate),'У4 Ввод'!$D$186="",'У4 Ввод'!$E$186="",'У4 Ввод'!$D$186&gt;$B30),0,MAX(0,MIN(1,'У4 Ввод'!$E$186-NETWORKDAYS('У4 Ввод'!$D$186,$B30)+1))/Настройки!$E$10*100)</f>
        <v>0</v>
      </c>
      <c r="FZ30" s="67" t="n">
        <f aca="false">IF(OR($D30=1,MONTH($B30)&lt;&gt;MONTH(StartDate),'У4 Ввод'!$D$187="",'У4 Ввод'!$E$187="",'У4 Ввод'!$D$187&gt;$B30),0,MAX(0,MIN(1,'У4 Ввод'!$E$187-NETWORKDAYS('У4 Ввод'!$D$187,$B30)+1))/Настройки!$E$10*100)</f>
        <v>0</v>
      </c>
      <c r="GA30" s="67" t="n">
        <f aca="false">IF(OR($D30=1,MONTH($B30)&lt;&gt;MONTH(StartDate),'У4 Ввод'!$D$188="",'У4 Ввод'!$E$188="",'У4 Ввод'!$D$188&gt;$B30),0,MAX(0,MIN(1,'У4 Ввод'!$E$188-NETWORKDAYS('У4 Ввод'!$D$188,$B30)+1))/Настройки!$E$10*100)</f>
        <v>0</v>
      </c>
      <c r="GB30" s="67" t="n">
        <f aca="false">IF(OR($D30=1,MONTH($B30)&lt;&gt;MONTH(StartDate),'У4 Ввод'!$D$189="",'У4 Ввод'!$E$189="",'У4 Ввод'!$D$189&gt;$B30),0,MAX(0,MIN(1,'У4 Ввод'!$E$189-NETWORKDAYS('У4 Ввод'!$D$189,$B30)+1))/Настройки!$E$10*100)</f>
        <v>0</v>
      </c>
      <c r="GC30" s="67" t="n">
        <f aca="false">IF(OR($D30=1,MONTH($B30)&lt;&gt;MONTH(StartDate),'У4 Ввод'!$D$190="",'У4 Ввод'!$E$190="",'У4 Ввод'!$D$190&gt;$B30),0,MAX(0,MIN(1,'У4 Ввод'!$E$190-NETWORKDAYS('У4 Ввод'!$D$190,$B30)+1))/Настройки!$E$10*100)</f>
        <v>0</v>
      </c>
      <c r="GD30" s="67" t="n">
        <f aca="false">IF(OR($D30=1,MONTH($B30)&lt;&gt;MONTH(StartDate),'У4 Ввод'!$D$191="",'У4 Ввод'!$E$191="",'У4 Ввод'!$D$191&gt;$B30),0,MAX(0,MIN(1,'У4 Ввод'!$E$191-NETWORKDAYS('У4 Ввод'!$D$191,$B30)+1))/Настройки!$E$10*100)</f>
        <v>0</v>
      </c>
      <c r="GE30" s="67" t="n">
        <f aca="false">IF(OR($D30=1,MONTH($B30)&lt;&gt;MONTH(StartDate),'У4 Ввод'!$D$192="",'У4 Ввод'!$E$192="",'У4 Ввод'!$D$192&gt;$B30),0,MAX(0,MIN(1,'У4 Ввод'!$E$192-NETWORKDAYS('У4 Ввод'!$D$192,$B30)+1))/Настройки!$E$10*100)</f>
        <v>0</v>
      </c>
      <c r="GF30" s="67" t="n">
        <f aca="false">IF(OR($D30=1,MONTH($B30)&lt;&gt;MONTH(StartDate),'У4 Ввод'!$D$193="",'У4 Ввод'!$E$193="",'У4 Ввод'!$D$193&gt;$B30),0,MAX(0,MIN(1,'У4 Ввод'!$E$193-NETWORKDAYS('У4 Ввод'!$D$193,$B30)+1))/Настройки!$E$10*100)</f>
        <v>0</v>
      </c>
      <c r="GG30" s="67" t="n">
        <f aca="false">IF(OR($D30=1,MONTH($B30)&lt;&gt;MONTH(StartDate),'У4 Ввод'!$D$194="",'У4 Ввод'!$E$194="",'У4 Ввод'!$D$194&gt;$B30),0,MAX(0,MIN(1,'У4 Ввод'!$E$194-NETWORKDAYS('У4 Ввод'!$D$194,$B30)+1))/Настройки!$E$10*100)</f>
        <v>0</v>
      </c>
      <c r="GH30" s="67" t="n">
        <f aca="false">IF(OR($D30=1,MONTH($B30)&lt;&gt;MONTH(StartDate),'У4 Ввод'!$D$195="",'У4 Ввод'!$E$195="",'У4 Ввод'!$D$195&gt;$B30),0,MAX(0,MIN(1,'У4 Ввод'!$E$195-NETWORKDAYS('У4 Ввод'!$D$195,$B30)+1))/Настройки!$E$10*100)</f>
        <v>0</v>
      </c>
      <c r="GI30" s="67" t="n">
        <f aca="false">IF(OR($D30=1,MONTH($B30)&lt;&gt;MONTH(StartDate),'У4 Ввод'!$D$196="",'У4 Ввод'!$E$196="",'У4 Ввод'!$D$196&gt;$B30),0,MAX(0,MIN(1,'У4 Ввод'!$E$196-NETWORKDAYS('У4 Ввод'!$D$196,$B30)+1))/Настройки!$E$10*100)</f>
        <v>0</v>
      </c>
      <c r="GJ30" s="67" t="n">
        <f aca="false">IF(OR($D30=1,MONTH($B30)&lt;&gt;MONTH(StartDate),'У4 Ввод'!$D$197="",'У4 Ввод'!$E$197="",'У4 Ввод'!$D$197&gt;$B30),0,MAX(0,MIN(1,'У4 Ввод'!$E$197-NETWORKDAYS('У4 Ввод'!$D$197,$B30)+1))/Настройки!$E$10*100)</f>
        <v>0</v>
      </c>
      <c r="GK30" s="67" t="n">
        <f aca="false">IF(OR($D30=1,MONTH($B30)&lt;&gt;MONTH(StartDate),'У4 Ввод'!$D$198="",'У4 Ввод'!$E$198="",'У4 Ввод'!$D$198&gt;$B30),0,MAX(0,MIN(1,'У4 Ввод'!$E$198-NETWORKDAYS('У4 Ввод'!$D$198,$B30)+1))/Настройки!$E$10*100)</f>
        <v>0</v>
      </c>
      <c r="GL30" s="67" t="n">
        <f aca="false">IF(OR($D30=1,MONTH($B30)&lt;&gt;MONTH(StartDate),'У4 Ввод'!$D$199="",'У4 Ввод'!$E$199="",'У4 Ввод'!$D$199&gt;$B30),0,MAX(0,MIN(1,'У4 Ввод'!$E$199-NETWORKDAYS('У4 Ввод'!$D$199,$B30)+1))/Настройки!$E$10*100)</f>
        <v>0</v>
      </c>
      <c r="GM30" s="67" t="n">
        <f aca="false">IF(OR($D30=1,MONTH($B30)&lt;&gt;MONTH(StartDate),'У4 Ввод'!$D$200="",'У4 Ввод'!$E$200="",'У4 Ввод'!$D$200&gt;$B30),0,MAX(0,MIN(1,'У4 Ввод'!$E$200-NETWORKDAYS('У4 Ввод'!$D$200,$B30)+1))/Настройки!$E$10*100)</f>
        <v>0</v>
      </c>
      <c r="GN30" s="67" t="n">
        <f aca="false">IF(OR($D30=1,MONTH($B30)&lt;&gt;MONTH(StartDate),'У4 Ввод'!$D$201="",'У4 Ввод'!$E$201="",'У4 Ввод'!$D$201&gt;$B30),0,MAX(0,MIN(1,'У4 Ввод'!$E$201-NETWORKDAYS('У4 Ввод'!$D$201,$B30)+1))/Настройки!$E$10*100)</f>
        <v>0</v>
      </c>
      <c r="GO30" s="67" t="n">
        <f aca="false">IF(OR($D30=1,MONTH($B30)&lt;&gt;MONTH(StartDate),'У4 Ввод'!$D$202="",'У4 Ввод'!$E$202="",'У4 Ввод'!$D$202&gt;$B30),0,MAX(0,MIN(1,'У4 Ввод'!$E$202-NETWORKDAYS('У4 Ввод'!$D$202,$B30)+1))/Настройки!$E$10*100)</f>
        <v>0</v>
      </c>
      <c r="GP30" s="67" t="n">
        <f aca="false">IF(OR($D30=1,MONTH($B30)&lt;&gt;MONTH(StartDate),'У4 Ввод'!$D$203="",'У4 Ввод'!$E$203="",'У4 Ввод'!$D$203&gt;$B30),0,MAX(0,MIN(1,'У4 Ввод'!$E$203-NETWORKDAYS('У4 Ввод'!$D$203,$B30)+1))/Настройки!$E$10*100)</f>
        <v>0</v>
      </c>
      <c r="GQ30" s="67" t="n">
        <f aca="false">IF(OR($D30=1,MONTH($B30)&lt;&gt;MONTH(StartDate),'У4 Ввод'!$D$204="",'У4 Ввод'!$E$204="",'У4 Ввод'!$D$204&gt;$B30),0,MAX(0,MIN(1,'У4 Ввод'!$E$204-NETWORKDAYS('У4 Ввод'!$D$204,$B30)+1))/Настройки!$E$10*100)</f>
        <v>0</v>
      </c>
      <c r="GR30" s="67" t="n">
        <f aca="false">IF(OR($D30=1,MONTH($B30)&lt;&gt;MONTH(StartDate),'У4 Ввод'!$D$205="",'У4 Ввод'!$E$205="",'У4 Ввод'!$D$205&gt;$B30),0,MAX(0,MIN(1,'У4 Ввод'!$E$205-NETWORKDAYS('У4 Ввод'!$D$205,$B30)+1))/Настройки!$E$10*100)</f>
        <v>0</v>
      </c>
      <c r="GS30" s="67" t="n">
        <f aca="false">IF(OR($D30=1,MONTH($B30)&lt;&gt;MONTH(StartDate),'У4 Ввод'!$D$206="",'У4 Ввод'!$E$206="",'У4 Ввод'!$D$206&gt;$B30),0,MAX(0,MIN(1,'У4 Ввод'!$E$206-NETWORKDAYS('У4 Ввод'!$D$206,$B30)+1))/Настройки!$E$10*100)</f>
        <v>0</v>
      </c>
      <c r="GT30" s="67" t="n">
        <f aca="false">IF(OR($D30=1,MONTH($B30)&lt;&gt;MONTH(StartDate),'У4 Ввод'!$D$207="",'У4 Ввод'!$E$207="",'У4 Ввод'!$D$207&gt;$B30),0,MAX(0,MIN(1,'У4 Ввод'!$E$207-NETWORKDAYS('У4 Ввод'!$D$207,$B30)+1))/Настройки!$E$10*100)</f>
        <v>0</v>
      </c>
      <c r="GU30" s="67" t="n">
        <f aca="false">IF(OR($D30=1,MONTH($B30)&lt;&gt;MONTH(StartDate),'У4 Ввод'!$D$208="",'У4 Ввод'!$E$208="",'У4 Ввод'!$D$208&gt;$B30),0,MAX(0,MIN(1,'У4 Ввод'!$E$208-NETWORKDAYS('У4 Ввод'!$D$208,$B30)+1))/Настройки!$E$10*100)</f>
        <v>0</v>
      </c>
      <c r="GV30" s="67" t="n">
        <f aca="false">IF(OR($D30=1,MONTH($B30)&lt;&gt;MONTH(StartDate),'У4 Ввод'!$D$209="",'У4 Ввод'!$E$209="",'У4 Ввод'!$D$209&gt;$B30),0,MAX(0,MIN(1,'У4 Ввод'!$E$209-NETWORKDAYS('У4 Ввод'!$D$209,$B30)+1))/Настройки!$E$10*100)</f>
        <v>0</v>
      </c>
      <c r="GW30" s="67" t="n">
        <f aca="false">IF(OR($D30=1,MONTH($B30)&lt;&gt;MONTH(StartDate),'У4 Ввод'!$D$210="",'У4 Ввод'!$E$210="",'У4 Ввод'!$D$210&gt;$B30),0,MAX(0,MIN(1,'У4 Ввод'!$E$210-NETWORKDAYS('У4 Ввод'!$D$210,$B30)+1))/Настройки!$E$10*100)</f>
        <v>0</v>
      </c>
      <c r="GX30" s="67" t="n">
        <f aca="false">IF(OR($D30=1,MONTH($B30)&lt;&gt;MONTH(StartDate),'У4 Ввод'!$D$211="",'У4 Ввод'!$E$211="",'У4 Ввод'!$D$211&gt;$B30),0,MAX(0,MIN(1,'У4 Ввод'!$E$211-NETWORKDAYS('У4 Ввод'!$D$211,$B30)+1))/Настройки!$E$10*100)</f>
        <v>0</v>
      </c>
      <c r="GY30" s="67" t="n">
        <f aca="false">IF(OR($D30=1,MONTH($B30)&lt;&gt;MONTH(StartDate),'У4 Ввод'!$D$212="",'У4 Ввод'!$E$212="",'У4 Ввод'!$D$212&gt;$B30),0,MAX(0,MIN(1,'У4 Ввод'!$E$212-NETWORKDAYS('У4 Ввод'!$D$212,$B30)+1))/Настройки!$E$10*100)</f>
        <v>0</v>
      </c>
      <c r="GZ30" s="67" t="n">
        <f aca="false">IF(OR($D30=1,MONTH($B30)&lt;&gt;MONTH(StartDate),'У4 Ввод'!$D$213="",'У4 Ввод'!$E$213="",'У4 Ввод'!$D$213&gt;$B30),0,MAX(0,MIN(1,'У4 Ввод'!$E$213-NETWORKDAYS('У4 Ввод'!$D$213,$B30)+1))/Настройки!$E$10*100)</f>
        <v>0</v>
      </c>
      <c r="HA30" s="67" t="n">
        <f aca="false">IF(OR($D30=1,MONTH($B30)&lt;&gt;MONTH(StartDate),'У4 Ввод'!$D$214="",'У4 Ввод'!$E$214="",'У4 Ввод'!$D$214&gt;$B30),0,MAX(0,MIN(1,'У4 Ввод'!$E$214-NETWORKDAYS('У4 Ввод'!$D$214,$B30)+1))/Настройки!$E$10*100)</f>
        <v>0</v>
      </c>
      <c r="HB30" s="67" t="n">
        <f aca="false">IF(OR($D30=1,MONTH($B30)&lt;&gt;MONTH(StartDate),'У4 Ввод'!$D$215="",'У4 Ввод'!$E$215="",'У4 Ввод'!$D$215&gt;$B30),0,MAX(0,MIN(1,'У4 Ввод'!$E$215-NETWORKDAYS('У4 Ввод'!$D$215,$B30)+1))/Настройки!$E$10*100)</f>
        <v>0</v>
      </c>
      <c r="HC30" s="67" t="n">
        <f aca="false">IF(OR($D30=1,MONTH($B30)&lt;&gt;MONTH(StartDate),'У4 Ввод'!$D$216="",'У4 Ввод'!$E$216="",'У4 Ввод'!$D$216&gt;$B30),0,MAX(0,MIN(1,'У4 Ввод'!$E$216-NETWORKDAYS('У4 Ввод'!$D$216,$B30)+1))/Настройки!$E$10*100)</f>
        <v>0</v>
      </c>
      <c r="HD30" s="67" t="n">
        <f aca="false">IF(OR($D30=1,MONTH($B30)&lt;&gt;MONTH(StartDate),'У4 Ввод'!$D$217="",'У4 Ввод'!$E$217="",'У4 Ввод'!$D$217&gt;$B30),0,MAX(0,MIN(1,'У4 Ввод'!$E$217-NETWORKDAYS('У4 Ввод'!$D$217,$B30)+1))/Настройки!$E$10*100)</f>
        <v>0</v>
      </c>
      <c r="HE30" s="67" t="n">
        <f aca="false">IF(OR($D30=1,MONTH($B30)&lt;&gt;MONTH(StartDate),'У4 Ввод'!$D$218="",'У4 Ввод'!$E$218="",'У4 Ввод'!$D$218&gt;$B30),0,MAX(0,MIN(1,'У4 Ввод'!$E$218-NETWORKDAYS('У4 Ввод'!$D$218,$B30)+1))/Настройки!$E$10*100)</f>
        <v>0</v>
      </c>
      <c r="HF30" s="67" t="n">
        <f aca="false">IF(OR($D30=1,MONTH($B30)&lt;&gt;MONTH(StartDate),'У4 Ввод'!$D$219="",'У4 Ввод'!$E$219="",'У4 Ввод'!$D$219&gt;$B30),0,MAX(0,MIN(1,'У4 Ввод'!$E$219-NETWORKDAYS('У4 Ввод'!$D$219,$B30)+1))/Настройки!$E$10*100)</f>
        <v>0</v>
      </c>
      <c r="HG30" s="67" t="n">
        <f aca="false">IF(OR($D30=1,MONTH($B30)&lt;&gt;MONTH(StartDate),'У4 Ввод'!$D$220="",'У4 Ввод'!$E$220="",'У4 Ввод'!$D$220&gt;$B30),0,MAX(0,MIN(1,'У4 Ввод'!$E$220-NETWORKDAYS('У4 Ввод'!$D$220,$B30)+1))/Настройки!$E$10*100)</f>
        <v>0</v>
      </c>
      <c r="HH30" s="67" t="n">
        <f aca="false">IF(OR($D30=1,MONTH($B30)&lt;&gt;MONTH(StartDate),'У4 Ввод'!$D$221="",'У4 Ввод'!$E$221="",'У4 Ввод'!$D$221&gt;$B30),0,MAX(0,MIN(1,'У4 Ввод'!$E$221-NETWORKDAYS('У4 Ввод'!$D$221,$B30)+1))/Настройки!$E$10*100)</f>
        <v>0</v>
      </c>
      <c r="HI30" s="67" t="n">
        <f aca="false">IF(OR($D30=1,MONTH($B30)&lt;&gt;MONTH(StartDate),'У4 Ввод'!$D$222="",'У4 Ввод'!$E$222="",'У4 Ввод'!$D$222&gt;$B30),0,MAX(0,MIN(1,'У4 Ввод'!$E$222-NETWORKDAYS('У4 Ввод'!$D$222,$B30)+1))/Настройки!$E$10*100)</f>
        <v>0</v>
      </c>
      <c r="HJ30" s="67" t="n">
        <f aca="false">IF(OR($D30=1,MONTH($B30)&lt;&gt;MONTH(StartDate),'У4 Ввод'!$D$223="",'У4 Ввод'!$E$223="",'У4 Ввод'!$D$223&gt;$B30),0,MAX(0,MIN(1,'У4 Ввод'!$E$223-NETWORKDAYS('У4 Ввод'!$D$223,$B30)+1))/Настройки!$E$10*100)</f>
        <v>0</v>
      </c>
      <c r="HK30" s="67" t="n">
        <f aca="false">IF(OR($D30=1,MONTH($B30)&lt;&gt;MONTH(StartDate),'У4 Ввод'!$D$224="",'У4 Ввод'!$E$224="",'У4 Ввод'!$D$224&gt;$B30),0,MAX(0,MIN(1,'У4 Ввод'!$E$224-NETWORKDAYS('У4 Ввод'!$D$224,$B30)+1))/Настройки!$E$10*100)</f>
        <v>0</v>
      </c>
      <c r="HL30" s="67" t="n">
        <f aca="false">IF(OR($D30=1,MONTH($B30)&lt;&gt;MONTH(StartDate),'У4 Ввод'!$D$225="",'У4 Ввод'!$E$225="",'У4 Ввод'!$D$225&gt;$B30),0,MAX(0,MIN(1,'У4 Ввод'!$E$225-NETWORKDAYS('У4 Ввод'!$D$225,$B30)+1))/Настройки!$E$10*100)</f>
        <v>0</v>
      </c>
      <c r="HM30" s="67" t="n">
        <f aca="false">IF(OR($D30=1,MONTH($B30)&lt;&gt;MONTH(StartDate),'У4 Ввод'!$D$226="",'У4 Ввод'!$E$226="",'У4 Ввод'!$D$226&gt;$B30),0,MAX(0,MIN(1,'У4 Ввод'!$E$226-NETWORKDAYS('У4 Ввод'!$D$226,$B30)+1))/Настройки!$E$10*100)</f>
        <v>0</v>
      </c>
      <c r="HN30" s="67" t="n">
        <f aca="false">IF(OR($D30=1,MONTH($B30)&lt;&gt;MONTH(StartDate),'У4 Ввод'!$D$227="",'У4 Ввод'!$E$227="",'У4 Ввод'!$D$227&gt;$B30),0,MAX(0,MIN(1,'У4 Ввод'!$E$227-NETWORKDAYS('У4 Ввод'!$D$227,$B30)+1))/Настройки!$E$10*100)</f>
        <v>0</v>
      </c>
      <c r="HO30" s="67" t="n">
        <f aca="false">IF(OR($D30=1,MONTH($B30)&lt;&gt;MONTH(StartDate),'У4 Ввод'!$D$228="",'У4 Ввод'!$E$228="",'У4 Ввод'!$D$228&gt;$B30),0,MAX(0,MIN(1,'У4 Ввод'!$E$228-NETWORKDAYS('У4 Ввод'!$D$228,$B30)+1))/Настройки!$E$10*100)</f>
        <v>0</v>
      </c>
      <c r="HP30" s="67" t="n">
        <f aca="false">IF(OR($D30=1,MONTH($B30)&lt;&gt;MONTH(StartDate),'У4 Ввод'!$D$229="",'У4 Ввод'!$E$229="",'У4 Ввод'!$D$229&gt;$B30),0,MAX(0,MIN(1,'У4 Ввод'!$E$229-NETWORKDAYS('У4 Ввод'!$D$229,$B30)+1))/Настройки!$E$10*100)</f>
        <v>0</v>
      </c>
      <c r="HQ30" s="67" t="n">
        <f aca="false">IF(OR($D30=1,MONTH($B30)&lt;&gt;MONTH(StartDate),'У4 Ввод'!$D$230="",'У4 Ввод'!$E$230="",'У4 Ввод'!$D$230&gt;$B30),0,MAX(0,MIN(1,'У4 Ввод'!$E$230-NETWORKDAYS('У4 Ввод'!$D$230,$B30)+1))/Настройки!$E$10*100)</f>
        <v>0</v>
      </c>
      <c r="HR30" s="67" t="n">
        <f aca="false">IF(OR($D30=1,MONTH($B30)&lt;&gt;MONTH(StartDate),'У4 Ввод'!$D$231="",'У4 Ввод'!$E$231="",'У4 Ввод'!$D$231&gt;$B30),0,MAX(0,MIN(1,'У4 Ввод'!$E$231-NETWORKDAYS('У4 Ввод'!$D$231,$B30)+1))/Настройки!$E$10*100)</f>
        <v>0</v>
      </c>
      <c r="HS30" s="67" t="n">
        <f aca="false">IF(OR($D30=1,MONTH($B30)&lt;&gt;MONTH(StartDate),'У4 Ввод'!$D$232="",'У4 Ввод'!$E$232="",'У4 Ввод'!$D$232&gt;$B30),0,MAX(0,MIN(1,'У4 Ввод'!$E$232-NETWORKDAYS('У4 Ввод'!$D$232,$B30)+1))/Настройки!$E$10*100)</f>
        <v>0</v>
      </c>
      <c r="HT30" s="67" t="n">
        <f aca="false">IF(OR($D30=1,MONTH($B30)&lt;&gt;MONTH(StartDate),'У4 Ввод'!$D$233="",'У4 Ввод'!$E$233="",'У4 Ввод'!$D$233&gt;$B30),0,MAX(0,MIN(1,'У4 Ввод'!$E$233-NETWORKDAYS('У4 Ввод'!$D$233,$B30)+1))/Настройки!$E$10*100)</f>
        <v>0</v>
      </c>
      <c r="HU30" s="67" t="n">
        <f aca="false">IF(OR($D30=1,MONTH($B30)&lt;&gt;MONTH(StartDate),'У4 Ввод'!$D$234="",'У4 Ввод'!$E$234="",'У4 Ввод'!$D$234&gt;$B30),0,MAX(0,MIN(1,'У4 Ввод'!$E$234-NETWORKDAYS('У4 Ввод'!$D$234,$B30)+1))/Настройки!$E$10*100)</f>
        <v>0</v>
      </c>
      <c r="HV30" s="67" t="n">
        <f aca="false">IF(OR($D30=1,MONTH($B30)&lt;&gt;MONTH(StartDate),'У4 Ввод'!$D$235="",'У4 Ввод'!$E$235="",'У4 Ввод'!$D$235&gt;$B30),0,MAX(0,MIN(1,'У4 Ввод'!$E$235-NETWORKDAYS('У4 Ввод'!$D$235,$B30)+1))/Настройки!$E$10*100)</f>
        <v>0</v>
      </c>
      <c r="HW30" s="67" t="n">
        <f aca="false">IF(OR($D30=1,MONTH($B30)&lt;&gt;MONTH(StartDate),'У4 Ввод'!$D$236="",'У4 Ввод'!$E$236="",'У4 Ввод'!$D$236&gt;$B30),0,MAX(0,MIN(1,'У4 Ввод'!$E$236-NETWORKDAYS('У4 Ввод'!$D$236,$B30)+1))/Настройки!$E$10*100)</f>
        <v>0</v>
      </c>
      <c r="HX30" s="67" t="n">
        <f aca="false">IF(OR($D30=1,MONTH($B30)&lt;&gt;MONTH(StartDate),'У4 Ввод'!$D$237="",'У4 Ввод'!$E$237="",'У4 Ввод'!$D$237&gt;$B30),0,MAX(0,MIN(1,'У4 Ввод'!$E$237-NETWORKDAYS('У4 Ввод'!$D$237,$B30)+1))/Настройки!$E$10*100)</f>
        <v>0</v>
      </c>
      <c r="HY30" s="67" t="n">
        <f aca="false">IF(OR($D30=1,MONTH($B30)&lt;&gt;MONTH(StartDate),'У4 Ввод'!$D$238="",'У4 Ввод'!$E$238="",'У4 Ввод'!$D$238&gt;$B30),0,MAX(0,MIN(1,'У4 Ввод'!$E$238-NETWORKDAYS('У4 Ввод'!$D$238,$B30)+1))/Настройки!$E$10*100)</f>
        <v>0</v>
      </c>
      <c r="HZ30" s="67" t="n">
        <f aca="false">IF(OR($D30=1,MONTH($B30)&lt;&gt;MONTH(StartDate),'У4 Ввод'!$D$239="",'У4 Ввод'!$E$239="",'У4 Ввод'!$D$239&gt;$B30),0,MAX(0,MIN(1,'У4 Ввод'!$E$239-NETWORKDAYS('У4 Ввод'!$D$239,$B30)+1))/Настройки!$E$10*100)</f>
        <v>0</v>
      </c>
      <c r="IA30" s="67" t="n">
        <f aca="false">IF(OR($D30=1,MONTH($B30)&lt;&gt;MONTH(StartDate),'У4 Ввод'!$D$240="",'У4 Ввод'!$E$240="",'У4 Ввод'!$D$240&gt;$B30),0,MAX(0,MIN(1,'У4 Ввод'!$E$240-NETWORKDAYS('У4 Ввод'!$D$240,$B30)+1))/Настройки!$E$10*100)</f>
        <v>0</v>
      </c>
      <c r="IB30" s="67" t="n">
        <f aca="false">IF(OR($D30=1,MONTH($B30)&lt;&gt;MONTH(StartDate),'У4 Ввод'!$D$241="",'У4 Ввод'!$E$241="",'У4 Ввод'!$D$241&gt;$B30),0,MAX(0,MIN(1,'У4 Ввод'!$E$241-NETWORKDAYS('У4 Ввод'!$D$241,$B30)+1))/Настройки!$E$10*100)</f>
        <v>0</v>
      </c>
      <c r="IC30" s="67" t="n">
        <f aca="false">IF(OR($D30=1,MONTH($B30)&lt;&gt;MONTH(StartDate),'У4 Ввод'!$D$242="",'У4 Ввод'!$E$242="",'У4 Ввод'!$D$242&gt;$B30),0,MAX(0,MIN(1,'У4 Ввод'!$E$242-NETWORKDAYS('У4 Ввод'!$D$242,$B30)+1))/Настройки!$E$10*100)</f>
        <v>0</v>
      </c>
      <c r="ID30" s="67" t="n">
        <f aca="false">IF(OR($D30=1,MONTH($B30)&lt;&gt;MONTH(StartDate),'У4 Ввод'!$D$243="",'У4 Ввод'!$E$243="",'У4 Ввод'!$D$243&gt;$B30),0,MAX(0,MIN(1,'У4 Ввод'!$E$243-NETWORKDAYS('У4 Ввод'!$D$243,$B30)+1))/Настройки!$E$10*100)</f>
        <v>0</v>
      </c>
      <c r="IE30" s="67" t="n">
        <f aca="false">IF(OR($D30=1,MONTH($B30)&lt;&gt;MONTH(StartDate),'У4 Ввод'!$D$244="",'У4 Ввод'!$E$244="",'У4 Ввод'!$D$244&gt;$B30),0,MAX(0,MIN(1,'У4 Ввод'!$E$244-NETWORKDAYS('У4 Ввод'!$D$244,$B30)+1))/Настройки!$E$10*100)</f>
        <v>0</v>
      </c>
      <c r="IF30" s="67" t="n">
        <f aca="false">IF(OR($D30=1,MONTH($B30)&lt;&gt;MONTH(StartDate),'У4 Ввод'!$D$245="",'У4 Ввод'!$E$245="",'У4 Ввод'!$D$245&gt;$B30),0,MAX(0,MIN(1,'У4 Ввод'!$E$245-NETWORKDAYS('У4 Ввод'!$D$245,$B30)+1))/Настройки!$E$10*100)</f>
        <v>0</v>
      </c>
      <c r="IG30" s="67" t="n">
        <f aca="false">IF(OR($D30=1,MONTH($B30)&lt;&gt;MONTH(StartDate),'У4 Ввод'!$D$246="",'У4 Ввод'!$E$246="",'У4 Ввод'!$D$246&gt;$B30),0,MAX(0,MIN(1,'У4 Ввод'!$E$246-NETWORKDAYS('У4 Ввод'!$D$246,$B30)+1))/Настройки!$E$10*100)</f>
        <v>0</v>
      </c>
      <c r="IH30" s="67" t="n">
        <f aca="false">IF(OR($D30=1,MONTH($B30)&lt;&gt;MONTH(StartDate),'У4 Ввод'!$D$247="",'У4 Ввод'!$E$247="",'У4 Ввод'!$D$247&gt;$B30),0,MAX(0,MIN(1,'У4 Ввод'!$E$247-NETWORKDAYS('У4 Ввод'!$D$247,$B30)+1))/Настройки!$E$10*100)</f>
        <v>0</v>
      </c>
      <c r="II30" s="67" t="n">
        <f aca="false">IF(OR($D30=1,MONTH($B30)&lt;&gt;MONTH(StartDate),'У4 Ввод'!$D$248="",'У4 Ввод'!$E$248="",'У4 Ввод'!$D$248&gt;$B30),0,MAX(0,MIN(1,'У4 Ввод'!$E$248-NETWORKDAYS('У4 Ввод'!$D$248,$B30)+1))/Настройки!$E$10*100)</f>
        <v>0</v>
      </c>
      <c r="IJ30" s="67" t="n">
        <f aca="false">IF(OR($D30=1,MONTH($B30)&lt;&gt;MONTH(StartDate),'У4 Ввод'!$D$249="",'У4 Ввод'!$E$249="",'У4 Ввод'!$D$249&gt;$B30),0,MAX(0,MIN(1,'У4 Ввод'!$E$249-NETWORKDAYS('У4 Ввод'!$D$249,$B30)+1))/Настройки!$E$10*100)</f>
        <v>0</v>
      </c>
      <c r="IK30" s="67" t="n">
        <f aca="false">IF(OR($D30=1,MONTH($B30)&lt;&gt;MONTH(StartDate),'У4 Ввод'!$D$250="",'У4 Ввод'!$E$250="",'У4 Ввод'!$D$250&gt;$B30),0,MAX(0,MIN(1,'У4 Ввод'!$E$250-NETWORKDAYS('У4 Ввод'!$D$250,$B30)+1))/Настройки!$E$10*100)</f>
        <v>0</v>
      </c>
      <c r="IL30" s="67" t="n">
        <f aca="false">IF(OR($D30=1,MONTH($B30)&lt;&gt;MONTH(StartDate),'У4 Ввод'!$D$251="",'У4 Ввод'!$E$251="",'У4 Ввод'!$D$251&gt;$B30),0,MAX(0,MIN(1,'У4 Ввод'!$E$251-NETWORKDAYS('У4 Ввод'!$D$251,$B30)+1))/Настройки!$E$10*100)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IF(OR($D31=1,MONTH($B31)&lt;&gt;MONTH(StartDate),'У4 Ввод'!$D$12="",'У4 Ввод'!$E$12="",'У4 Ввод'!$D$12&gt;$B31),0,MAX(0,MIN(1,'У4 Ввод'!$E$12-NETWORKDAYS('У4 Ввод'!$D$12,$B31)+1))/Настройки!$E$10*100)</f>
        <v>0</v>
      </c>
      <c r="H31" s="67" t="n">
        <f aca="false">IF(OR($D31=1,MONTH($B31)&lt;&gt;MONTH(StartDate),'У4 Ввод'!$D$13="",'У4 Ввод'!$E$13="",'У4 Ввод'!$D$13&gt;$B31),0,MAX(0,MIN(1,'У4 Ввод'!$E$13-NETWORKDAYS('У4 Ввод'!$D$13,$B31)+1))/Настройки!$E$10*100)</f>
        <v>0</v>
      </c>
      <c r="I31" s="67" t="n">
        <f aca="false">IF(OR($D31=1,MONTH($B31)&lt;&gt;MONTH(StartDate),'У4 Ввод'!$D$14="",'У4 Ввод'!$E$14="",'У4 Ввод'!$D$14&gt;$B31),0,MAX(0,MIN(1,'У4 Ввод'!$E$14-NETWORKDAYS('У4 Ввод'!$D$14,$B31)+1))/Настройки!$E$10*100)</f>
        <v>0</v>
      </c>
      <c r="J31" s="67" t="n">
        <f aca="false">IF(OR($D31=1,MONTH($B31)&lt;&gt;MONTH(StartDate),'У4 Ввод'!$D$15="",'У4 Ввод'!$E$15="",'У4 Ввод'!$D$15&gt;$B31),0,MAX(0,MIN(1,'У4 Ввод'!$E$15-NETWORKDAYS('У4 Ввод'!$D$15,$B31)+1))/Настройки!$E$10*100)</f>
        <v>0</v>
      </c>
      <c r="K31" s="67" t="n">
        <f aca="false">IF(OR($D31=1,MONTH($B31)&lt;&gt;MONTH(StartDate),'У4 Ввод'!$D$16="",'У4 Ввод'!$E$16="",'У4 Ввод'!$D$16&gt;$B31),0,MAX(0,MIN(1,'У4 Ввод'!$E$16-NETWORKDAYS('У4 Ввод'!$D$16,$B31)+1))/Настройки!$E$10*100)</f>
        <v>0</v>
      </c>
      <c r="L31" s="67" t="n">
        <f aca="false">IF(OR($D31=1,MONTH($B31)&lt;&gt;MONTH(StartDate),'У4 Ввод'!$D$17="",'У4 Ввод'!$E$17="",'У4 Ввод'!$D$17&gt;$B31),0,MAX(0,MIN(1,'У4 Ввод'!$E$17-NETWORKDAYS('У4 Ввод'!$D$17,$B31)+1))/Настройки!$E$10*100)</f>
        <v>0</v>
      </c>
      <c r="M31" s="67" t="n">
        <f aca="false">IF(OR($D31=1,MONTH($B31)&lt;&gt;MONTH(StartDate),'У4 Ввод'!$D$18="",'У4 Ввод'!$E$18="",'У4 Ввод'!$D$18&gt;$B31),0,MAX(0,MIN(1,'У4 Ввод'!$E$18-NETWORKDAYS('У4 Ввод'!$D$18,$B31)+1))/Настройки!$E$10*100)</f>
        <v>0</v>
      </c>
      <c r="N31" s="67" t="n">
        <f aca="false">IF(OR($D31=1,MONTH($B31)&lt;&gt;MONTH(StartDate),'У4 Ввод'!$D$19="",'У4 Ввод'!$E$19="",'У4 Ввод'!$D$19&gt;$B31),0,MAX(0,MIN(1,'У4 Ввод'!$E$19-NETWORKDAYS('У4 Ввод'!$D$19,$B31)+1))/Настройки!$E$10*100)</f>
        <v>0</v>
      </c>
      <c r="O31" s="67" t="n">
        <f aca="false">IF(OR($D31=1,MONTH($B31)&lt;&gt;MONTH(StartDate),'У4 Ввод'!$D$20="",'У4 Ввод'!$E$20="",'У4 Ввод'!$D$20&gt;$B31),0,MAX(0,MIN(1,'У4 Ввод'!$E$20-NETWORKDAYS('У4 Ввод'!$D$20,$B31)+1))/Настройки!$E$10*100)</f>
        <v>0</v>
      </c>
      <c r="P31" s="67" t="n">
        <f aca="false">IF(OR($D31=1,MONTH($B31)&lt;&gt;MONTH(StartDate),'У4 Ввод'!$D$21="",'У4 Ввод'!$E$21="",'У4 Ввод'!$D$21&gt;$B31),0,MAX(0,MIN(1,'У4 Ввод'!$E$21-NETWORKDAYS('У4 Ввод'!$D$21,$B31)+1))/Настройки!$E$10*100)</f>
        <v>0</v>
      </c>
      <c r="Q31" s="67" t="n">
        <f aca="false">IF(OR($D31=1,MONTH($B31)&lt;&gt;MONTH(StartDate),'У4 Ввод'!$D$22="",'У4 Ввод'!$E$22="",'У4 Ввод'!$D$22&gt;$B31),0,MAX(0,MIN(1,'У4 Ввод'!$E$22-NETWORKDAYS('У4 Ввод'!$D$22,$B31)+1))/Настройки!$E$10*100)</f>
        <v>0</v>
      </c>
      <c r="R31" s="67" t="n">
        <f aca="false">IF(OR($D31=1,MONTH($B31)&lt;&gt;MONTH(StartDate),'У4 Ввод'!$D$23="",'У4 Ввод'!$E$23="",'У4 Ввод'!$D$23&gt;$B31),0,MAX(0,MIN(1,'У4 Ввод'!$E$23-NETWORKDAYS('У4 Ввод'!$D$23,$B31)+1))/Настройки!$E$10*100)</f>
        <v>0</v>
      </c>
      <c r="S31" s="67" t="n">
        <f aca="false">IF(OR($D31=1,MONTH($B31)&lt;&gt;MONTH(StartDate),'У4 Ввод'!$D$24="",'У4 Ввод'!$E$24="",'У4 Ввод'!$D$24&gt;$B31),0,MAX(0,MIN(1,'У4 Ввод'!$E$24-NETWORKDAYS('У4 Ввод'!$D$24,$B31)+1))/Настройки!$E$10*100)</f>
        <v>0</v>
      </c>
      <c r="T31" s="67" t="n">
        <f aca="false">IF(OR($D31=1,MONTH($B31)&lt;&gt;MONTH(StartDate),'У4 Ввод'!$D$25="",'У4 Ввод'!$E$25="",'У4 Ввод'!$D$25&gt;$B31),0,MAX(0,MIN(1,'У4 Ввод'!$E$25-NETWORKDAYS('У4 Ввод'!$D$25,$B31)+1))/Настройки!$E$10*100)</f>
        <v>0</v>
      </c>
      <c r="U31" s="67" t="n">
        <f aca="false">IF(OR($D31=1,MONTH($B31)&lt;&gt;MONTH(StartDate),'У4 Ввод'!$D$26="",'У4 Ввод'!$E$26="",'У4 Ввод'!$D$26&gt;$B31),0,MAX(0,MIN(1,'У4 Ввод'!$E$26-NETWORKDAYS('У4 Ввод'!$D$26,$B31)+1))/Настройки!$E$10*100)</f>
        <v>0</v>
      </c>
      <c r="V31" s="67" t="n">
        <f aca="false">IF(OR($D31=1,MONTH($B31)&lt;&gt;MONTH(StartDate),'У4 Ввод'!$D$27="",'У4 Ввод'!$E$27="",'У4 Ввод'!$D$27&gt;$B31),0,MAX(0,MIN(1,'У4 Ввод'!$E$27-NETWORKDAYS('У4 Ввод'!$D$27,$B31)+1))/Настройки!$E$10*100)</f>
        <v>0</v>
      </c>
      <c r="W31" s="67" t="n">
        <f aca="false">IF(OR($D31=1,MONTH($B31)&lt;&gt;MONTH(StartDate),'У4 Ввод'!$D$28="",'У4 Ввод'!$E$28="",'У4 Ввод'!$D$28&gt;$B31),0,MAX(0,MIN(1,'У4 Ввод'!$E$28-NETWORKDAYS('У4 Ввод'!$D$28,$B31)+1))/Настройки!$E$10*100)</f>
        <v>0</v>
      </c>
      <c r="X31" s="67" t="n">
        <f aca="false">IF(OR($D31=1,MONTH($B31)&lt;&gt;MONTH(StartDate),'У4 Ввод'!$D$29="",'У4 Ввод'!$E$29="",'У4 Ввод'!$D$29&gt;$B31),0,MAX(0,MIN(1,'У4 Ввод'!$E$29-NETWORKDAYS('У4 Ввод'!$D$29,$B31)+1))/Настройки!$E$10*100)</f>
        <v>0</v>
      </c>
      <c r="Y31" s="67" t="n">
        <f aca="false">IF(OR($D31=1,MONTH($B31)&lt;&gt;MONTH(StartDate),'У4 Ввод'!$D$30="",'У4 Ввод'!$E$30="",'У4 Ввод'!$D$30&gt;$B31),0,MAX(0,MIN(1,'У4 Ввод'!$E$30-NETWORKDAYS('У4 Ввод'!$D$30,$B31)+1))/Настройки!$E$10*100)</f>
        <v>0</v>
      </c>
      <c r="Z31" s="67" t="n">
        <f aca="false">IF(OR($D31=1,MONTH($B31)&lt;&gt;MONTH(StartDate),'У4 Ввод'!$D$31="",'У4 Ввод'!$E$31="",'У4 Ввод'!$D$31&gt;$B31),0,MAX(0,MIN(1,'У4 Ввод'!$E$31-NETWORKDAYS('У4 Ввод'!$D$31,$B31)+1))/Настройки!$E$10*100)</f>
        <v>0</v>
      </c>
      <c r="AA31" s="67" t="n">
        <f aca="false">IF(OR($D31=1,MONTH($B31)&lt;&gt;MONTH(StartDate),'У4 Ввод'!$D$32="",'У4 Ввод'!$E$32="",'У4 Ввод'!$D$32&gt;$B31),0,MAX(0,MIN(1,'У4 Ввод'!$E$32-NETWORKDAYS('У4 Ввод'!$D$32,$B31)+1))/Настройки!$E$10*100)</f>
        <v>0</v>
      </c>
      <c r="AB31" s="67" t="n">
        <f aca="false">IF(OR($D31=1,MONTH($B31)&lt;&gt;MONTH(StartDate),'У4 Ввод'!$D$33="",'У4 Ввод'!$E$33="",'У4 Ввод'!$D$33&gt;$B31),0,MAX(0,MIN(1,'У4 Ввод'!$E$33-NETWORKDAYS('У4 Ввод'!$D$33,$B31)+1))/Настройки!$E$10*100)</f>
        <v>0</v>
      </c>
      <c r="AC31" s="67" t="n">
        <f aca="false">IF(OR($D31=1,MONTH($B31)&lt;&gt;MONTH(StartDate),'У4 Ввод'!$D$34="",'У4 Ввод'!$E$34="",'У4 Ввод'!$D$34&gt;$B31),0,MAX(0,MIN(1,'У4 Ввод'!$E$34-NETWORKDAYS('У4 Ввод'!$D$34,$B31)+1))/Настройки!$E$10*100)</f>
        <v>0</v>
      </c>
      <c r="AD31" s="67" t="n">
        <f aca="false">IF(OR($D31=1,MONTH($B31)&lt;&gt;MONTH(StartDate),'У4 Ввод'!$D$35="",'У4 Ввод'!$E$35="",'У4 Ввод'!$D$35&gt;$B31),0,MAX(0,MIN(1,'У4 Ввод'!$E$35-NETWORKDAYS('У4 Ввод'!$D$35,$B31)+1))/Настройки!$E$10*100)</f>
        <v>0</v>
      </c>
      <c r="AE31" s="67" t="n">
        <f aca="false">IF(OR($D31=1,MONTH($B31)&lt;&gt;MONTH(StartDate),'У4 Ввод'!$D$36="",'У4 Ввод'!$E$36="",'У4 Ввод'!$D$36&gt;$B31),0,MAX(0,MIN(1,'У4 Ввод'!$E$36-NETWORKDAYS('У4 Ввод'!$D$36,$B31)+1))/Настройки!$E$10*100)</f>
        <v>0</v>
      </c>
      <c r="AF31" s="67" t="n">
        <f aca="false">IF(OR($D31=1,MONTH($B31)&lt;&gt;MONTH(StartDate),'У4 Ввод'!$D$37="",'У4 Ввод'!$E$37="",'У4 Ввод'!$D$37&gt;$B31),0,MAX(0,MIN(1,'У4 Ввод'!$E$37-NETWORKDAYS('У4 Ввод'!$D$37,$B31)+1))/Настройки!$E$10*100)</f>
        <v>0</v>
      </c>
      <c r="AG31" s="67" t="n">
        <f aca="false">IF(OR($D31=1,MONTH($B31)&lt;&gt;MONTH(StartDate),'У4 Ввод'!$D$38="",'У4 Ввод'!$E$38="",'У4 Ввод'!$D$38&gt;$B31),0,MAX(0,MIN(1,'У4 Ввод'!$E$38-NETWORKDAYS('У4 Ввод'!$D$38,$B31)+1))/Настройки!$E$10*100)</f>
        <v>0</v>
      </c>
      <c r="AH31" s="67" t="n">
        <f aca="false">IF(OR($D31=1,MONTH($B31)&lt;&gt;MONTH(StartDate),'У4 Ввод'!$D$39="",'У4 Ввод'!$E$39="",'У4 Ввод'!$D$39&gt;$B31),0,MAX(0,MIN(1,'У4 Ввод'!$E$39-NETWORKDAYS('У4 Ввод'!$D$39,$B31)+1))/Настройки!$E$10*100)</f>
        <v>0</v>
      </c>
      <c r="AI31" s="67" t="n">
        <f aca="false">IF(OR($D31=1,MONTH($B31)&lt;&gt;MONTH(StartDate),'У4 Ввод'!$D$40="",'У4 Ввод'!$E$40="",'У4 Ввод'!$D$40&gt;$B31),0,MAX(0,MIN(1,'У4 Ввод'!$E$40-NETWORKDAYS('У4 Ввод'!$D$40,$B31)+1))/Настройки!$E$10*100)</f>
        <v>0</v>
      </c>
      <c r="AJ31" s="67" t="n">
        <f aca="false">IF(OR($D31=1,MONTH($B31)&lt;&gt;MONTH(StartDate),'У4 Ввод'!$D$41="",'У4 Ввод'!$E$41="",'У4 Ввод'!$D$41&gt;$B31),0,MAX(0,MIN(1,'У4 Ввод'!$E$41-NETWORKDAYS('У4 Ввод'!$D$41,$B31)+1))/Настройки!$E$10*100)</f>
        <v>0</v>
      </c>
      <c r="AK31" s="67" t="n">
        <f aca="false">IF(OR($D31=1,MONTH($B31)&lt;&gt;MONTH(StartDate),'У4 Ввод'!$D$42="",'У4 Ввод'!$E$42="",'У4 Ввод'!$D$42&gt;$B31),0,MAX(0,MIN(1,'У4 Ввод'!$E$42-NETWORKDAYS('У4 Ввод'!$D$42,$B31)+1))/Настройки!$E$10*100)</f>
        <v>0</v>
      </c>
      <c r="AL31" s="67" t="n">
        <f aca="false">IF(OR($D31=1,MONTH($B31)&lt;&gt;MONTH(StartDate),'У4 Ввод'!$D$43="",'У4 Ввод'!$E$43="",'У4 Ввод'!$D$43&gt;$B31),0,MAX(0,MIN(1,'У4 Ввод'!$E$43-NETWORKDAYS('У4 Ввод'!$D$43,$B31)+1))/Настройки!$E$10*100)</f>
        <v>0</v>
      </c>
      <c r="AM31" s="67" t="n">
        <f aca="false">IF(OR($D31=1,MONTH($B31)&lt;&gt;MONTH(StartDate),'У4 Ввод'!$D$44="",'У4 Ввод'!$E$44="",'У4 Ввод'!$D$44&gt;$B31),0,MAX(0,MIN(1,'У4 Ввод'!$E$44-NETWORKDAYS('У4 Ввод'!$D$44,$B31)+1))/Настройки!$E$10*100)</f>
        <v>0</v>
      </c>
      <c r="AN31" s="67" t="n">
        <f aca="false">IF(OR($D31=1,MONTH($B31)&lt;&gt;MONTH(StartDate),'У4 Ввод'!$D$45="",'У4 Ввод'!$E$45="",'У4 Ввод'!$D$45&gt;$B31),0,MAX(0,MIN(1,'У4 Ввод'!$E$45-NETWORKDAYS('У4 Ввод'!$D$45,$B31)+1))/Настройки!$E$10*100)</f>
        <v>0</v>
      </c>
      <c r="AO31" s="67" t="n">
        <f aca="false">IF(OR($D31=1,MONTH($B31)&lt;&gt;MONTH(StartDate),'У4 Ввод'!$D$46="",'У4 Ввод'!$E$46="",'У4 Ввод'!$D$46&gt;$B31),0,MAX(0,MIN(1,'У4 Ввод'!$E$46-NETWORKDAYS('У4 Ввод'!$D$46,$B31)+1))/Настройки!$E$10*100)</f>
        <v>0</v>
      </c>
      <c r="AP31" s="67" t="n">
        <f aca="false">IF(OR($D31=1,MONTH($B31)&lt;&gt;MONTH(StartDate),'У4 Ввод'!$D$47="",'У4 Ввод'!$E$47="",'У4 Ввод'!$D$47&gt;$B31),0,MAX(0,MIN(1,'У4 Ввод'!$E$47-NETWORKDAYS('У4 Ввод'!$D$47,$B31)+1))/Настройки!$E$10*100)</f>
        <v>0</v>
      </c>
      <c r="AQ31" s="67" t="n">
        <f aca="false">IF(OR($D31=1,MONTH($B31)&lt;&gt;MONTH(StartDate),'У4 Ввод'!$D$48="",'У4 Ввод'!$E$48="",'У4 Ввод'!$D$48&gt;$B31),0,MAX(0,MIN(1,'У4 Ввод'!$E$48-NETWORKDAYS('У4 Ввод'!$D$48,$B31)+1))/Настройки!$E$10*100)</f>
        <v>0</v>
      </c>
      <c r="AR31" s="67" t="n">
        <f aca="false">IF(OR($D31=1,MONTH($B31)&lt;&gt;MONTH(StartDate),'У4 Ввод'!$D$49="",'У4 Ввод'!$E$49="",'У4 Ввод'!$D$49&gt;$B31),0,MAX(0,MIN(1,'У4 Ввод'!$E$49-NETWORKDAYS('У4 Ввод'!$D$49,$B31)+1))/Настройки!$E$10*100)</f>
        <v>0</v>
      </c>
      <c r="AS31" s="67" t="n">
        <f aca="false">IF(OR($D31=1,MONTH($B31)&lt;&gt;MONTH(StartDate),'У4 Ввод'!$D$50="",'У4 Ввод'!$E$50="",'У4 Ввод'!$D$50&gt;$B31),0,MAX(0,MIN(1,'У4 Ввод'!$E$50-NETWORKDAYS('У4 Ввод'!$D$50,$B31)+1))/Настройки!$E$10*100)</f>
        <v>0</v>
      </c>
      <c r="AT31" s="67" t="n">
        <f aca="false">IF(OR($D31=1,MONTH($B31)&lt;&gt;MONTH(StartDate),'У4 Ввод'!$D$51="",'У4 Ввод'!$E$51="",'У4 Ввод'!$D$51&gt;$B31),0,MAX(0,MIN(1,'У4 Ввод'!$E$51-NETWORKDAYS('У4 Ввод'!$D$51,$B31)+1))/Настройки!$E$10*100)</f>
        <v>0</v>
      </c>
      <c r="AU31" s="67" t="n">
        <f aca="false">IF(OR($D31=1,MONTH($B31)&lt;&gt;MONTH(StartDate),'У4 Ввод'!$D$52="",'У4 Ввод'!$E$52="",'У4 Ввод'!$D$52&gt;$B31),0,MAX(0,MIN(1,'У4 Ввод'!$E$52-NETWORKDAYS('У4 Ввод'!$D$52,$B31)+1))/Настройки!$E$10*100)</f>
        <v>0</v>
      </c>
      <c r="AV31" s="67" t="n">
        <f aca="false">IF(OR($D31=1,MONTH($B31)&lt;&gt;MONTH(StartDate),'У4 Ввод'!$D$53="",'У4 Ввод'!$E$53="",'У4 Ввод'!$D$53&gt;$B31),0,MAX(0,MIN(1,'У4 Ввод'!$E$53-NETWORKDAYS('У4 Ввод'!$D$53,$B31)+1))/Настройки!$E$10*100)</f>
        <v>0</v>
      </c>
      <c r="AW31" s="67" t="n">
        <f aca="false">IF(OR($D31=1,MONTH($B31)&lt;&gt;MONTH(StartDate),'У4 Ввод'!$D$54="",'У4 Ввод'!$E$54="",'У4 Ввод'!$D$54&gt;$B31),0,MAX(0,MIN(1,'У4 Ввод'!$E$54-NETWORKDAYS('У4 Ввод'!$D$54,$B31)+1))/Настройки!$E$10*100)</f>
        <v>0</v>
      </c>
      <c r="AX31" s="67" t="n">
        <f aca="false">IF(OR($D31=1,MONTH($B31)&lt;&gt;MONTH(StartDate),'У4 Ввод'!$D$55="",'У4 Ввод'!$E$55="",'У4 Ввод'!$D$55&gt;$B31),0,MAX(0,MIN(1,'У4 Ввод'!$E$55-NETWORKDAYS('У4 Ввод'!$D$55,$B31)+1))/Настройки!$E$10*100)</f>
        <v>0</v>
      </c>
      <c r="AY31" s="67" t="n">
        <f aca="false">IF(OR($D31=1,MONTH($B31)&lt;&gt;MONTH(StartDate),'У4 Ввод'!$D$56="",'У4 Ввод'!$E$56="",'У4 Ввод'!$D$56&gt;$B31),0,MAX(0,MIN(1,'У4 Ввод'!$E$56-NETWORKDAYS('У4 Ввод'!$D$56,$B31)+1))/Настройки!$E$10*100)</f>
        <v>0</v>
      </c>
      <c r="AZ31" s="67" t="n">
        <f aca="false">IF(OR($D31=1,MONTH($B31)&lt;&gt;MONTH(StartDate),'У4 Ввод'!$D$57="",'У4 Ввод'!$E$57="",'У4 Ввод'!$D$57&gt;$B31),0,MAX(0,MIN(1,'У4 Ввод'!$E$57-NETWORKDAYS('У4 Ввод'!$D$57,$B31)+1))/Настройки!$E$10*100)</f>
        <v>0</v>
      </c>
      <c r="BA31" s="67" t="n">
        <f aca="false">IF(OR($D31=1,MONTH($B31)&lt;&gt;MONTH(StartDate),'У4 Ввод'!$D$58="",'У4 Ввод'!$E$58="",'У4 Ввод'!$D$58&gt;$B31),0,MAX(0,MIN(1,'У4 Ввод'!$E$58-NETWORKDAYS('У4 Ввод'!$D$58,$B31)+1))/Настройки!$E$10*100)</f>
        <v>0</v>
      </c>
      <c r="BB31" s="67" t="n">
        <f aca="false">IF(OR($D31=1,MONTH($B31)&lt;&gt;MONTH(StartDate),'У4 Ввод'!$D$59="",'У4 Ввод'!$E$59="",'У4 Ввод'!$D$59&gt;$B31),0,MAX(0,MIN(1,'У4 Ввод'!$E$59-NETWORKDAYS('У4 Ввод'!$D$59,$B31)+1))/Настройки!$E$10*100)</f>
        <v>0</v>
      </c>
      <c r="BC31" s="67" t="n">
        <f aca="false">IF(OR($D31=1,MONTH($B31)&lt;&gt;MONTH(StartDate),'У4 Ввод'!$D$60="",'У4 Ввод'!$E$60="",'У4 Ввод'!$D$60&gt;$B31),0,MAX(0,MIN(1,'У4 Ввод'!$E$60-NETWORKDAYS('У4 Ввод'!$D$60,$B31)+1))/Настройки!$E$10*100)</f>
        <v>0</v>
      </c>
      <c r="BD31" s="67" t="n">
        <f aca="false">IF(OR($D31=1,MONTH($B31)&lt;&gt;MONTH(StartDate),'У4 Ввод'!$D$61="",'У4 Ввод'!$E$61="",'У4 Ввод'!$D$61&gt;$B31),0,MAX(0,MIN(1,'У4 Ввод'!$E$61-NETWORKDAYS('У4 Ввод'!$D$61,$B31)+1))/Настройки!$E$10*100)</f>
        <v>0</v>
      </c>
      <c r="BE31" s="67" t="n">
        <f aca="false">IF(OR($D31=1,MONTH($B31)&lt;&gt;MONTH(StartDate),'У4 Ввод'!$D$62="",'У4 Ввод'!$E$62="",'У4 Ввод'!$D$62&gt;$B31),0,MAX(0,MIN(1,'У4 Ввод'!$E$62-NETWORKDAYS('У4 Ввод'!$D$62,$B31)+1))/Настройки!$E$10*100)</f>
        <v>0</v>
      </c>
      <c r="BF31" s="67" t="n">
        <f aca="false">IF(OR($D31=1,MONTH($B31)&lt;&gt;MONTH(StartDate),'У4 Ввод'!$D$63="",'У4 Ввод'!$E$63="",'У4 Ввод'!$D$63&gt;$B31),0,MAX(0,MIN(1,'У4 Ввод'!$E$63-NETWORKDAYS('У4 Ввод'!$D$63,$B31)+1))/Настройки!$E$10*100)</f>
        <v>0</v>
      </c>
      <c r="BG31" s="67" t="n">
        <f aca="false">IF(OR($D31=1,MONTH($B31)&lt;&gt;MONTH(StartDate),'У4 Ввод'!$D$64="",'У4 Ввод'!$E$64="",'У4 Ввод'!$D$64&gt;$B31),0,MAX(0,MIN(1,'У4 Ввод'!$E$64-NETWORKDAYS('У4 Ввод'!$D$64,$B31)+1))/Настройки!$E$10*100)</f>
        <v>0</v>
      </c>
      <c r="BH31" s="67" t="n">
        <f aca="false">IF(OR($D31=1,MONTH($B31)&lt;&gt;MONTH(StartDate),'У4 Ввод'!$D$65="",'У4 Ввод'!$E$65="",'У4 Ввод'!$D$65&gt;$B31),0,MAX(0,MIN(1,'У4 Ввод'!$E$65-NETWORKDAYS('У4 Ввод'!$D$65,$B31)+1))/Настройки!$E$10*100)</f>
        <v>0</v>
      </c>
      <c r="BI31" s="67" t="n">
        <f aca="false">IF(OR($D31=1,MONTH($B31)&lt;&gt;MONTH(StartDate),'У4 Ввод'!$D$66="",'У4 Ввод'!$E$66="",'У4 Ввод'!$D$66&gt;$B31),0,MAX(0,MIN(1,'У4 Ввод'!$E$66-NETWORKDAYS('У4 Ввод'!$D$66,$B31)+1))/Настройки!$E$10*100)</f>
        <v>0</v>
      </c>
      <c r="BJ31" s="67" t="n">
        <f aca="false">IF(OR($D31=1,MONTH($B31)&lt;&gt;MONTH(StartDate),'У4 Ввод'!$D$67="",'У4 Ввод'!$E$67="",'У4 Ввод'!$D$67&gt;$B31),0,MAX(0,MIN(1,'У4 Ввод'!$E$67-NETWORKDAYS('У4 Ввод'!$D$67,$B31)+1))/Настройки!$E$10*100)</f>
        <v>0</v>
      </c>
      <c r="BK31" s="67" t="n">
        <f aca="false">IF(OR($D31=1,MONTH($B31)&lt;&gt;MONTH(StartDate),'У4 Ввод'!$D$68="",'У4 Ввод'!$E$68="",'У4 Ввод'!$D$68&gt;$B31),0,MAX(0,MIN(1,'У4 Ввод'!$E$68-NETWORKDAYS('У4 Ввод'!$D$68,$B31)+1))/Настройки!$E$10*100)</f>
        <v>0</v>
      </c>
      <c r="BL31" s="67" t="n">
        <f aca="false">IF(OR($D31=1,MONTH($B31)&lt;&gt;MONTH(StartDate),'У4 Ввод'!$D$69="",'У4 Ввод'!$E$69="",'У4 Ввод'!$D$69&gt;$B31),0,MAX(0,MIN(1,'У4 Ввод'!$E$69-NETWORKDAYS('У4 Ввод'!$D$69,$B31)+1))/Настройки!$E$10*100)</f>
        <v>0</v>
      </c>
      <c r="BM31" s="67" t="n">
        <f aca="false">IF(OR($D31=1,MONTH($B31)&lt;&gt;MONTH(StartDate),'У4 Ввод'!$D$70="",'У4 Ввод'!$E$70="",'У4 Ввод'!$D$70&gt;$B31),0,MAX(0,MIN(1,'У4 Ввод'!$E$70-NETWORKDAYS('У4 Ввод'!$D$70,$B31)+1))/Настройки!$E$10*100)</f>
        <v>0</v>
      </c>
      <c r="BN31" s="67" t="n">
        <f aca="false">IF(OR($D31=1,MONTH($B31)&lt;&gt;MONTH(StartDate),'У4 Ввод'!$D$71="",'У4 Ввод'!$E$71="",'У4 Ввод'!$D$71&gt;$B31),0,MAX(0,MIN(1,'У4 Ввод'!$E$71-NETWORKDAYS('У4 Ввод'!$D$71,$B31)+1))/Настройки!$E$10*100)</f>
        <v>0</v>
      </c>
      <c r="BO31" s="67" t="n">
        <f aca="false">IF(OR($D31=1,MONTH($B31)&lt;&gt;MONTH(StartDate),'У4 Ввод'!$D$72="",'У4 Ввод'!$E$72="",'У4 Ввод'!$D$72&gt;$B31),0,MAX(0,MIN(1,'У4 Ввод'!$E$72-NETWORKDAYS('У4 Ввод'!$D$72,$B31)+1))/Настройки!$E$10*100)</f>
        <v>0</v>
      </c>
      <c r="BP31" s="67" t="n">
        <f aca="false">IF(OR($D31=1,MONTH($B31)&lt;&gt;MONTH(StartDate),'У4 Ввод'!$D$73="",'У4 Ввод'!$E$73="",'У4 Ввод'!$D$73&gt;$B31),0,MAX(0,MIN(1,'У4 Ввод'!$E$73-NETWORKDAYS('У4 Ввод'!$D$73,$B31)+1))/Настройки!$E$10*100)</f>
        <v>0</v>
      </c>
      <c r="BQ31" s="67" t="n">
        <f aca="false">IF(OR($D31=1,MONTH($B31)&lt;&gt;MONTH(StartDate),'У4 Ввод'!$D$74="",'У4 Ввод'!$E$74="",'У4 Ввод'!$D$74&gt;$B31),0,MAX(0,MIN(1,'У4 Ввод'!$E$74-NETWORKDAYS('У4 Ввод'!$D$74,$B31)+1))/Настройки!$E$10*100)</f>
        <v>0</v>
      </c>
      <c r="BR31" s="67" t="n">
        <f aca="false">IF(OR($D31=1,MONTH($B31)&lt;&gt;MONTH(StartDate),'У4 Ввод'!$D$75="",'У4 Ввод'!$E$75="",'У4 Ввод'!$D$75&gt;$B31),0,MAX(0,MIN(1,'У4 Ввод'!$E$75-NETWORKDAYS('У4 Ввод'!$D$75,$B31)+1))/Настройки!$E$10*100)</f>
        <v>0</v>
      </c>
      <c r="BS31" s="67" t="n">
        <f aca="false">IF(OR($D31=1,MONTH($B31)&lt;&gt;MONTH(StartDate),'У4 Ввод'!$D$76="",'У4 Ввод'!$E$76="",'У4 Ввод'!$D$76&gt;$B31),0,MAX(0,MIN(1,'У4 Ввод'!$E$76-NETWORKDAYS('У4 Ввод'!$D$76,$B31)+1))/Настройки!$E$10*100)</f>
        <v>0</v>
      </c>
      <c r="BT31" s="67" t="n">
        <f aca="false">IF(OR($D31=1,MONTH($B31)&lt;&gt;MONTH(StartDate),'У4 Ввод'!$D$77="",'У4 Ввод'!$E$77="",'У4 Ввод'!$D$77&gt;$B31),0,MAX(0,MIN(1,'У4 Ввод'!$E$77-NETWORKDAYS('У4 Ввод'!$D$77,$B31)+1))/Настройки!$E$10*100)</f>
        <v>0</v>
      </c>
      <c r="BU31" s="67" t="n">
        <f aca="false">IF(OR($D31=1,MONTH($B31)&lt;&gt;MONTH(StartDate),'У4 Ввод'!$D$78="",'У4 Ввод'!$E$78="",'У4 Ввод'!$D$78&gt;$B31),0,MAX(0,MIN(1,'У4 Ввод'!$E$78-NETWORKDAYS('У4 Ввод'!$D$78,$B31)+1))/Настройки!$E$10*100)</f>
        <v>0</v>
      </c>
      <c r="BV31" s="67" t="n">
        <f aca="false">IF(OR($D31=1,MONTH($B31)&lt;&gt;MONTH(StartDate),'У4 Ввод'!$D$79="",'У4 Ввод'!$E$79="",'У4 Ввод'!$D$79&gt;$B31),0,MAX(0,MIN(1,'У4 Ввод'!$E$79-NETWORKDAYS('У4 Ввод'!$D$79,$B31)+1))/Настройки!$E$10*100)</f>
        <v>0</v>
      </c>
      <c r="BW31" s="67" t="n">
        <f aca="false">IF(OR($D31=1,MONTH($B31)&lt;&gt;MONTH(StartDate),'У4 Ввод'!$D$80="",'У4 Ввод'!$E$80="",'У4 Ввод'!$D$80&gt;$B31),0,MAX(0,MIN(1,'У4 Ввод'!$E$80-NETWORKDAYS('У4 Ввод'!$D$80,$B31)+1))/Настройки!$E$10*100)</f>
        <v>0</v>
      </c>
      <c r="BX31" s="67" t="n">
        <f aca="false">IF(OR($D31=1,MONTH($B31)&lt;&gt;MONTH(StartDate),'У4 Ввод'!$D$81="",'У4 Ввод'!$E$81="",'У4 Ввод'!$D$81&gt;$B31),0,MAX(0,MIN(1,'У4 Ввод'!$E$81-NETWORKDAYS('У4 Ввод'!$D$81,$B31)+1))/Настройки!$E$10*100)</f>
        <v>0</v>
      </c>
      <c r="BY31" s="67" t="n">
        <f aca="false">IF(OR($D31=1,MONTH($B31)&lt;&gt;MONTH(StartDate),'У4 Ввод'!$D$82="",'У4 Ввод'!$E$82="",'У4 Ввод'!$D$82&gt;$B31),0,MAX(0,MIN(1,'У4 Ввод'!$E$82-NETWORKDAYS('У4 Ввод'!$D$82,$B31)+1))/Настройки!$E$10*100)</f>
        <v>0</v>
      </c>
      <c r="BZ31" s="67" t="n">
        <f aca="false">IF(OR($D31=1,MONTH($B31)&lt;&gt;MONTH(StartDate),'У4 Ввод'!$D$83="",'У4 Ввод'!$E$83="",'У4 Ввод'!$D$83&gt;$B31),0,MAX(0,MIN(1,'У4 Ввод'!$E$83-NETWORKDAYS('У4 Ввод'!$D$83,$B31)+1))/Настройки!$E$10*100)</f>
        <v>0</v>
      </c>
      <c r="CA31" s="67" t="n">
        <f aca="false">IF(OR($D31=1,MONTH($B31)&lt;&gt;MONTH(StartDate),'У4 Ввод'!$D$84="",'У4 Ввод'!$E$84="",'У4 Ввод'!$D$84&gt;$B31),0,MAX(0,MIN(1,'У4 Ввод'!$E$84-NETWORKDAYS('У4 Ввод'!$D$84,$B31)+1))/Настройки!$E$10*100)</f>
        <v>0</v>
      </c>
      <c r="CB31" s="67" t="n">
        <f aca="false">IF(OR($D31=1,MONTH($B31)&lt;&gt;MONTH(StartDate),'У4 Ввод'!$D$85="",'У4 Ввод'!$E$85="",'У4 Ввод'!$D$85&gt;$B31),0,MAX(0,MIN(1,'У4 Ввод'!$E$85-NETWORKDAYS('У4 Ввод'!$D$85,$B31)+1))/Настройки!$E$10*100)</f>
        <v>0</v>
      </c>
      <c r="CC31" s="67" t="n">
        <f aca="false">IF(OR($D31=1,MONTH($B31)&lt;&gt;MONTH(StartDate),'У4 Ввод'!$D$86="",'У4 Ввод'!$E$86="",'У4 Ввод'!$D$86&gt;$B31),0,MAX(0,MIN(1,'У4 Ввод'!$E$86-NETWORKDAYS('У4 Ввод'!$D$86,$B31)+1))/Настройки!$E$10*100)</f>
        <v>0</v>
      </c>
      <c r="CD31" s="67" t="n">
        <f aca="false">IF(OR($D31=1,MONTH($B31)&lt;&gt;MONTH(StartDate),'У4 Ввод'!$D$87="",'У4 Ввод'!$E$87="",'У4 Ввод'!$D$87&gt;$B31),0,MAX(0,MIN(1,'У4 Ввод'!$E$87-NETWORKDAYS('У4 Ввод'!$D$87,$B31)+1))/Настройки!$E$10*100)</f>
        <v>0</v>
      </c>
      <c r="CE31" s="67" t="n">
        <f aca="false">IF(OR($D31=1,MONTH($B31)&lt;&gt;MONTH(StartDate),'У4 Ввод'!$D$88="",'У4 Ввод'!$E$88="",'У4 Ввод'!$D$88&gt;$B31),0,MAX(0,MIN(1,'У4 Ввод'!$E$88-NETWORKDAYS('У4 Ввод'!$D$88,$B31)+1))/Настройки!$E$10*100)</f>
        <v>0</v>
      </c>
      <c r="CF31" s="67" t="n">
        <f aca="false">IF(OR($D31=1,MONTH($B31)&lt;&gt;MONTH(StartDate),'У4 Ввод'!$D$89="",'У4 Ввод'!$E$89="",'У4 Ввод'!$D$89&gt;$B31),0,MAX(0,MIN(1,'У4 Ввод'!$E$89-NETWORKDAYS('У4 Ввод'!$D$89,$B31)+1))/Настройки!$E$10*100)</f>
        <v>0</v>
      </c>
      <c r="CG31" s="67" t="n">
        <f aca="false">IF(OR($D31=1,MONTH($B31)&lt;&gt;MONTH(StartDate),'У4 Ввод'!$D$90="",'У4 Ввод'!$E$90="",'У4 Ввод'!$D$90&gt;$B31),0,MAX(0,MIN(1,'У4 Ввод'!$E$90-NETWORKDAYS('У4 Ввод'!$D$90,$B31)+1))/Настройки!$E$10*100)</f>
        <v>0</v>
      </c>
      <c r="CH31" s="67" t="n">
        <f aca="false">IF(OR($D31=1,MONTH($B31)&lt;&gt;MONTH(StartDate),'У4 Ввод'!$D$91="",'У4 Ввод'!$E$91="",'У4 Ввод'!$D$91&gt;$B31),0,MAX(0,MIN(1,'У4 Ввод'!$E$91-NETWORKDAYS('У4 Ввод'!$D$91,$B31)+1))/Настройки!$E$10*100)</f>
        <v>0</v>
      </c>
      <c r="CI31" s="67" t="n">
        <f aca="false">IF(OR($D31=1,MONTH($B31)&lt;&gt;MONTH(StartDate),'У4 Ввод'!$D$92="",'У4 Ввод'!$E$92="",'У4 Ввод'!$D$92&gt;$B31),0,MAX(0,MIN(1,'У4 Ввод'!$E$92-NETWORKDAYS('У4 Ввод'!$D$92,$B31)+1))/Настройки!$E$10*100)</f>
        <v>0</v>
      </c>
      <c r="CJ31" s="67" t="n">
        <f aca="false">IF(OR($D31=1,MONTH($B31)&lt;&gt;MONTH(StartDate),'У4 Ввод'!$D$93="",'У4 Ввод'!$E$93="",'У4 Ввод'!$D$93&gt;$B31),0,MAX(0,MIN(1,'У4 Ввод'!$E$93-NETWORKDAYS('У4 Ввод'!$D$93,$B31)+1))/Настройки!$E$10*100)</f>
        <v>0</v>
      </c>
      <c r="CK31" s="67" t="n">
        <f aca="false">IF(OR($D31=1,MONTH($B31)&lt;&gt;MONTH(StartDate),'У4 Ввод'!$D$94="",'У4 Ввод'!$E$94="",'У4 Ввод'!$D$94&gt;$B31),0,MAX(0,MIN(1,'У4 Ввод'!$E$94-NETWORKDAYS('У4 Ввод'!$D$94,$B31)+1))/Настройки!$E$10*100)</f>
        <v>0</v>
      </c>
      <c r="CL31" s="67" t="n">
        <f aca="false">IF(OR($D31=1,MONTH($B31)&lt;&gt;MONTH(StartDate),'У4 Ввод'!$D$95="",'У4 Ввод'!$E$95="",'У4 Ввод'!$D$95&gt;$B31),0,MAX(0,MIN(1,'У4 Ввод'!$E$95-NETWORKDAYS('У4 Ввод'!$D$95,$B31)+1))/Настройки!$E$10*100)</f>
        <v>0</v>
      </c>
      <c r="CM31" s="67" t="n">
        <f aca="false">IF(OR($D31=1,MONTH($B31)&lt;&gt;MONTH(StartDate),'У4 Ввод'!$D$96="",'У4 Ввод'!$E$96="",'У4 Ввод'!$D$96&gt;$B31),0,MAX(0,MIN(1,'У4 Ввод'!$E$96-NETWORKDAYS('У4 Ввод'!$D$96,$B31)+1))/Настройки!$E$10*100)</f>
        <v>0</v>
      </c>
      <c r="CN31" s="67" t="n">
        <f aca="false">IF(OR($D31=1,MONTH($B31)&lt;&gt;MONTH(StartDate),'У4 Ввод'!$D$97="",'У4 Ввод'!$E$97="",'У4 Ввод'!$D$97&gt;$B31),0,MAX(0,MIN(1,'У4 Ввод'!$E$97-NETWORKDAYS('У4 Ввод'!$D$97,$B31)+1))/Настройки!$E$10*100)</f>
        <v>0</v>
      </c>
      <c r="CO31" s="67" t="n">
        <f aca="false">IF(OR($D31=1,MONTH($B31)&lt;&gt;MONTH(StartDate),'У4 Ввод'!$D$98="",'У4 Ввод'!$E$98="",'У4 Ввод'!$D$98&gt;$B31),0,MAX(0,MIN(1,'У4 Ввод'!$E$98-NETWORKDAYS('У4 Ввод'!$D$98,$B31)+1))/Настройки!$E$10*100)</f>
        <v>0</v>
      </c>
      <c r="CP31" s="67" t="n">
        <f aca="false">IF(OR($D31=1,MONTH($B31)&lt;&gt;MONTH(StartDate),'У4 Ввод'!$D$99="",'У4 Ввод'!$E$99="",'У4 Ввод'!$D$99&gt;$B31),0,MAX(0,MIN(1,'У4 Ввод'!$E$99-NETWORKDAYS('У4 Ввод'!$D$99,$B31)+1))/Настройки!$E$10*100)</f>
        <v>0</v>
      </c>
      <c r="CQ31" s="67" t="n">
        <f aca="false">IF(OR($D31=1,MONTH($B31)&lt;&gt;MONTH(StartDate),'У4 Ввод'!$D$100="",'У4 Ввод'!$E$100="",'У4 Ввод'!$D$100&gt;$B31),0,MAX(0,MIN(1,'У4 Ввод'!$E$100-NETWORKDAYS('У4 Ввод'!$D$100,$B31)+1))/Настройки!$E$10*100)</f>
        <v>0</v>
      </c>
      <c r="CR31" s="67" t="n">
        <f aca="false">IF(OR($D31=1,MONTH($B31)&lt;&gt;MONTH(StartDate),'У4 Ввод'!$D$101="",'У4 Ввод'!$E$101="",'У4 Ввод'!$D$101&gt;$B31),0,MAX(0,MIN(1,'У4 Ввод'!$E$101-NETWORKDAYS('У4 Ввод'!$D$101,$B31)+1))/Настройки!$E$10*100)</f>
        <v>0</v>
      </c>
      <c r="CS31" s="67" t="n">
        <f aca="false">IF(OR($D31=1,MONTH($B31)&lt;&gt;MONTH(StartDate),'У4 Ввод'!$D$102="",'У4 Ввод'!$E$102="",'У4 Ввод'!$D$102&gt;$B31),0,MAX(0,MIN(1,'У4 Ввод'!$E$102-NETWORKDAYS('У4 Ввод'!$D$102,$B31)+1))/Настройки!$E$10*100)</f>
        <v>0</v>
      </c>
      <c r="CT31" s="67" t="n">
        <f aca="false">IF(OR($D31=1,MONTH($B31)&lt;&gt;MONTH(StartDate),'У4 Ввод'!$D$103="",'У4 Ввод'!$E$103="",'У4 Ввод'!$D$103&gt;$B31),0,MAX(0,MIN(1,'У4 Ввод'!$E$103-NETWORKDAYS('У4 Ввод'!$D$103,$B31)+1))/Настройки!$E$10*100)</f>
        <v>0</v>
      </c>
      <c r="CU31" s="67" t="n">
        <f aca="false">IF(OR($D31=1,MONTH($B31)&lt;&gt;MONTH(StartDate),'У4 Ввод'!$D$104="",'У4 Ввод'!$E$104="",'У4 Ввод'!$D$104&gt;$B31),0,MAX(0,MIN(1,'У4 Ввод'!$E$104-NETWORKDAYS('У4 Ввод'!$D$104,$B31)+1))/Настройки!$E$10*100)</f>
        <v>0</v>
      </c>
      <c r="CV31" s="67" t="n">
        <f aca="false">IF(OR($D31=1,MONTH($B31)&lt;&gt;MONTH(StartDate),'У4 Ввод'!$D$105="",'У4 Ввод'!$E$105="",'У4 Ввод'!$D$105&gt;$B31),0,MAX(0,MIN(1,'У4 Ввод'!$E$105-NETWORKDAYS('У4 Ввод'!$D$105,$B31)+1))/Настройки!$E$10*100)</f>
        <v>0</v>
      </c>
      <c r="CW31" s="67" t="n">
        <f aca="false">IF(OR($D31=1,MONTH($B31)&lt;&gt;MONTH(StartDate),'У4 Ввод'!$D$106="",'У4 Ввод'!$E$106="",'У4 Ввод'!$D$106&gt;$B31),0,MAX(0,MIN(1,'У4 Ввод'!$E$106-NETWORKDAYS('У4 Ввод'!$D$106,$B31)+1))/Настройки!$E$10*100)</f>
        <v>0</v>
      </c>
      <c r="CX31" s="67" t="n">
        <f aca="false">IF(OR($D31=1,MONTH($B31)&lt;&gt;MONTH(StartDate),'У4 Ввод'!$D$107="",'У4 Ввод'!$E$107="",'У4 Ввод'!$D$107&gt;$B31),0,MAX(0,MIN(1,'У4 Ввод'!$E$107-NETWORKDAYS('У4 Ввод'!$D$107,$B31)+1))/Настройки!$E$10*100)</f>
        <v>0</v>
      </c>
      <c r="CY31" s="67" t="n">
        <f aca="false">IF(OR($D31=1,MONTH($B31)&lt;&gt;MONTH(StartDate),'У4 Ввод'!$D$108="",'У4 Ввод'!$E$108="",'У4 Ввод'!$D$108&gt;$B31),0,MAX(0,MIN(1,'У4 Ввод'!$E$108-NETWORKDAYS('У4 Ввод'!$D$108,$B31)+1))/Настройки!$E$10*100)</f>
        <v>0</v>
      </c>
      <c r="CZ31" s="67" t="n">
        <f aca="false">IF(OR($D31=1,MONTH($B31)&lt;&gt;MONTH(StartDate),'У4 Ввод'!$D$109="",'У4 Ввод'!$E$109="",'У4 Ввод'!$D$109&gt;$B31),0,MAX(0,MIN(1,'У4 Ввод'!$E$109-NETWORKDAYS('У4 Ввод'!$D$109,$B31)+1))/Настройки!$E$10*100)</f>
        <v>0</v>
      </c>
      <c r="DA31" s="67" t="n">
        <f aca="false">IF(OR($D31=1,MONTH($B31)&lt;&gt;MONTH(StartDate),'У4 Ввод'!$D$110="",'У4 Ввод'!$E$110="",'У4 Ввод'!$D$110&gt;$B31),0,MAX(0,MIN(1,'У4 Ввод'!$E$110-NETWORKDAYS('У4 Ввод'!$D$110,$B31)+1))/Настройки!$E$10*100)</f>
        <v>0</v>
      </c>
      <c r="DB31" s="67" t="n">
        <f aca="false">IF(OR($D31=1,MONTH($B31)&lt;&gt;MONTH(StartDate),'У4 Ввод'!$D$111="",'У4 Ввод'!$E$111="",'У4 Ввод'!$D$111&gt;$B31),0,MAX(0,MIN(1,'У4 Ввод'!$E$111-NETWORKDAYS('У4 Ввод'!$D$111,$B31)+1))/Настройки!$E$10*100)</f>
        <v>0</v>
      </c>
      <c r="DC31" s="67" t="n">
        <f aca="false">IF(OR($D31=1,MONTH($B31)&lt;&gt;MONTH(StartDate),'У4 Ввод'!$D$112="",'У4 Ввод'!$E$112="",'У4 Ввод'!$D$112&gt;$B31),0,MAX(0,MIN(1,'У4 Ввод'!$E$112-NETWORKDAYS('У4 Ввод'!$D$112,$B31)+1))/Настройки!$E$10*100)</f>
        <v>0</v>
      </c>
      <c r="DD31" s="67" t="n">
        <f aca="false">IF(OR($D31=1,MONTH($B31)&lt;&gt;MONTH(StartDate),'У4 Ввод'!$D$113="",'У4 Ввод'!$E$113="",'У4 Ввод'!$D$113&gt;$B31),0,MAX(0,MIN(1,'У4 Ввод'!$E$113-NETWORKDAYS('У4 Ввод'!$D$113,$B31)+1))/Настройки!$E$10*100)</f>
        <v>0</v>
      </c>
      <c r="DE31" s="67" t="n">
        <f aca="false">IF(OR($D31=1,MONTH($B31)&lt;&gt;MONTH(StartDate),'У4 Ввод'!$D$114="",'У4 Ввод'!$E$114="",'У4 Ввод'!$D$114&gt;$B31),0,MAX(0,MIN(1,'У4 Ввод'!$E$114-NETWORKDAYS('У4 Ввод'!$D$114,$B31)+1))/Настройки!$E$10*100)</f>
        <v>0</v>
      </c>
      <c r="DF31" s="67" t="n">
        <f aca="false">IF(OR($D31=1,MONTH($B31)&lt;&gt;MONTH(StartDate),'У4 Ввод'!$D$115="",'У4 Ввод'!$E$115="",'У4 Ввод'!$D$115&gt;$B31),0,MAX(0,MIN(1,'У4 Ввод'!$E$115-NETWORKDAYS('У4 Ввод'!$D$115,$B31)+1))/Настройки!$E$10*100)</f>
        <v>0</v>
      </c>
      <c r="DG31" s="67" t="n">
        <f aca="false">IF(OR($D31=1,MONTH($B31)&lt;&gt;MONTH(StartDate),'У4 Ввод'!$D$116="",'У4 Ввод'!$E$116="",'У4 Ввод'!$D$116&gt;$B31),0,MAX(0,MIN(1,'У4 Ввод'!$E$116-NETWORKDAYS('У4 Ввод'!$D$116,$B31)+1))/Настройки!$E$10*100)</f>
        <v>0</v>
      </c>
      <c r="DH31" s="67" t="n">
        <f aca="false">IF(OR($D31=1,MONTH($B31)&lt;&gt;MONTH(StartDate),'У4 Ввод'!$D$117="",'У4 Ввод'!$E$117="",'У4 Ввод'!$D$117&gt;$B31),0,MAX(0,MIN(1,'У4 Ввод'!$E$117-NETWORKDAYS('У4 Ввод'!$D$117,$B31)+1))/Настройки!$E$10*100)</f>
        <v>0</v>
      </c>
      <c r="DI31" s="67" t="n">
        <f aca="false">IF(OR($D31=1,MONTH($B31)&lt;&gt;MONTH(StartDate),'У4 Ввод'!$D$118="",'У4 Ввод'!$E$118="",'У4 Ввод'!$D$118&gt;$B31),0,MAX(0,MIN(1,'У4 Ввод'!$E$118-NETWORKDAYS('У4 Ввод'!$D$118,$B31)+1))/Настройки!$E$10*100)</f>
        <v>0</v>
      </c>
      <c r="DJ31" s="67" t="n">
        <f aca="false">IF(OR($D31=1,MONTH($B31)&lt;&gt;MONTH(StartDate),'У4 Ввод'!$D$119="",'У4 Ввод'!$E$119="",'У4 Ввод'!$D$119&gt;$B31),0,MAX(0,MIN(1,'У4 Ввод'!$E$119-NETWORKDAYS('У4 Ввод'!$D$119,$B31)+1))/Настройки!$E$10*100)</f>
        <v>0</v>
      </c>
      <c r="DK31" s="67" t="n">
        <f aca="false">IF(OR($D31=1,MONTH($B31)&lt;&gt;MONTH(StartDate),'У4 Ввод'!$D$120="",'У4 Ввод'!$E$120="",'У4 Ввод'!$D$120&gt;$B31),0,MAX(0,MIN(1,'У4 Ввод'!$E$120-NETWORKDAYS('У4 Ввод'!$D$120,$B31)+1))/Настройки!$E$10*100)</f>
        <v>0</v>
      </c>
      <c r="DL31" s="67" t="n">
        <f aca="false">IF(OR($D31=1,MONTH($B31)&lt;&gt;MONTH(StartDate),'У4 Ввод'!$D$121="",'У4 Ввод'!$E$121="",'У4 Ввод'!$D$121&gt;$B31),0,MAX(0,MIN(1,'У4 Ввод'!$E$121-NETWORKDAYS('У4 Ввод'!$D$121,$B31)+1))/Настройки!$E$10*100)</f>
        <v>0</v>
      </c>
      <c r="DM31" s="67" t="n">
        <f aca="false">IF(OR($D31=1,MONTH($B31)&lt;&gt;MONTH(StartDate),'У4 Ввод'!$D$122="",'У4 Ввод'!$E$122="",'У4 Ввод'!$D$122&gt;$B31),0,MAX(0,MIN(1,'У4 Ввод'!$E$122-NETWORKDAYS('У4 Ввод'!$D$122,$B31)+1))/Настройки!$E$10*100)</f>
        <v>0</v>
      </c>
      <c r="DN31" s="67" t="n">
        <f aca="false">IF(OR($D31=1,MONTH($B31)&lt;&gt;MONTH(StartDate),'У4 Ввод'!$D$123="",'У4 Ввод'!$E$123="",'У4 Ввод'!$D$123&gt;$B31),0,MAX(0,MIN(1,'У4 Ввод'!$E$123-NETWORKDAYS('У4 Ввод'!$D$123,$B31)+1))/Настройки!$E$10*100)</f>
        <v>0</v>
      </c>
      <c r="DO31" s="67" t="n">
        <f aca="false">IF(OR($D31=1,MONTH($B31)&lt;&gt;MONTH(StartDate),'У4 Ввод'!$D$124="",'У4 Ввод'!$E$124="",'У4 Ввод'!$D$124&gt;$B31),0,MAX(0,MIN(1,'У4 Ввод'!$E$124-NETWORKDAYS('У4 Ввод'!$D$124,$B31)+1))/Настройки!$E$10*100)</f>
        <v>0</v>
      </c>
      <c r="DP31" s="67" t="n">
        <f aca="false">IF(OR($D31=1,MONTH($B31)&lt;&gt;MONTH(StartDate),'У4 Ввод'!$D$125="",'У4 Ввод'!$E$125="",'У4 Ввод'!$D$125&gt;$B31),0,MAX(0,MIN(1,'У4 Ввод'!$E$125-NETWORKDAYS('У4 Ввод'!$D$125,$B31)+1))/Настройки!$E$10*100)</f>
        <v>0</v>
      </c>
      <c r="DQ31" s="67" t="n">
        <f aca="false">IF(OR($D31=1,MONTH($B31)&lt;&gt;MONTH(StartDate),'У4 Ввод'!$D$126="",'У4 Ввод'!$E$126="",'У4 Ввод'!$D$126&gt;$B31),0,MAX(0,MIN(1,'У4 Ввод'!$E$126-NETWORKDAYS('У4 Ввод'!$D$126,$B31)+1))/Настройки!$E$10*100)</f>
        <v>0</v>
      </c>
      <c r="DR31" s="67" t="n">
        <f aca="false">IF(OR($D31=1,MONTH($B31)&lt;&gt;MONTH(StartDate),'У4 Ввод'!$D$127="",'У4 Ввод'!$E$127="",'У4 Ввод'!$D$127&gt;$B31),0,MAX(0,MIN(1,'У4 Ввод'!$E$127-NETWORKDAYS('У4 Ввод'!$D$127,$B31)+1))/Настройки!$E$10*100)</f>
        <v>0</v>
      </c>
      <c r="DS31" s="67" t="n">
        <f aca="false">IF(OR($D31=1,MONTH($B31)&lt;&gt;MONTH(StartDate),'У4 Ввод'!$D$128="",'У4 Ввод'!$E$128="",'У4 Ввод'!$D$128&gt;$B31),0,MAX(0,MIN(1,'У4 Ввод'!$E$128-NETWORKDAYS('У4 Ввод'!$D$128,$B31)+1))/Настройки!$E$10*100)</f>
        <v>0</v>
      </c>
      <c r="DT31" s="67" t="n">
        <f aca="false">IF(OR($D31=1,MONTH($B31)&lt;&gt;MONTH(StartDate),'У4 Ввод'!$D$129="",'У4 Ввод'!$E$129="",'У4 Ввод'!$D$129&gt;$B31),0,MAX(0,MIN(1,'У4 Ввод'!$E$129-NETWORKDAYS('У4 Ввод'!$D$129,$B31)+1))/Настройки!$E$10*100)</f>
        <v>0</v>
      </c>
      <c r="DU31" s="67" t="n">
        <f aca="false">IF(OR($D31=1,MONTH($B31)&lt;&gt;MONTH(StartDate),'У4 Ввод'!$D$130="",'У4 Ввод'!$E$130="",'У4 Ввод'!$D$130&gt;$B31),0,MAX(0,MIN(1,'У4 Ввод'!$E$130-NETWORKDAYS('У4 Ввод'!$D$130,$B31)+1))/Настройки!$E$10*100)</f>
        <v>0</v>
      </c>
      <c r="DV31" s="67" t="n">
        <f aca="false">IF(OR($D31=1,MONTH($B31)&lt;&gt;MONTH(StartDate),'У4 Ввод'!$D$131="",'У4 Ввод'!$E$131="",'У4 Ввод'!$D$131&gt;$B31),0,MAX(0,MIN(1,'У4 Ввод'!$E$131-NETWORKDAYS('У4 Ввод'!$D$131,$B31)+1))/Настройки!$E$10*100)</f>
        <v>0</v>
      </c>
      <c r="DW31" s="67" t="n">
        <f aca="false">IF(OR($D31=1,MONTH($B31)&lt;&gt;MONTH(StartDate),'У4 Ввод'!$D$132="",'У4 Ввод'!$E$132="",'У4 Ввод'!$D$132&gt;$B31),0,MAX(0,MIN(1,'У4 Ввод'!$E$132-NETWORKDAYS('У4 Ввод'!$D$132,$B31)+1))/Настройки!$E$10*100)</f>
        <v>0</v>
      </c>
      <c r="DX31" s="67" t="n">
        <f aca="false">IF(OR($D31=1,MONTH($B31)&lt;&gt;MONTH(StartDate),'У4 Ввод'!$D$133="",'У4 Ввод'!$E$133="",'У4 Ввод'!$D$133&gt;$B31),0,MAX(0,MIN(1,'У4 Ввод'!$E$133-NETWORKDAYS('У4 Ввод'!$D$133,$B31)+1))/Настройки!$E$10*100)</f>
        <v>0</v>
      </c>
      <c r="DY31" s="67" t="n">
        <f aca="false">IF(OR($D31=1,MONTH($B31)&lt;&gt;MONTH(StartDate),'У4 Ввод'!$D$134="",'У4 Ввод'!$E$134="",'У4 Ввод'!$D$134&gt;$B31),0,MAX(0,MIN(1,'У4 Ввод'!$E$134-NETWORKDAYS('У4 Ввод'!$D$134,$B31)+1))/Настройки!$E$10*100)</f>
        <v>0</v>
      </c>
      <c r="DZ31" s="67" t="n">
        <f aca="false">IF(OR($D31=1,MONTH($B31)&lt;&gt;MONTH(StartDate),'У4 Ввод'!$D$135="",'У4 Ввод'!$E$135="",'У4 Ввод'!$D$135&gt;$B31),0,MAX(0,MIN(1,'У4 Ввод'!$E$135-NETWORKDAYS('У4 Ввод'!$D$135,$B31)+1))/Настройки!$E$10*100)</f>
        <v>0</v>
      </c>
      <c r="EA31" s="67" t="n">
        <f aca="false">IF(OR($D31=1,MONTH($B31)&lt;&gt;MONTH(StartDate),'У4 Ввод'!$D$136="",'У4 Ввод'!$E$136="",'У4 Ввод'!$D$136&gt;$B31),0,MAX(0,MIN(1,'У4 Ввод'!$E$136-NETWORKDAYS('У4 Ввод'!$D$136,$B31)+1))/Настройки!$E$10*100)</f>
        <v>0</v>
      </c>
      <c r="EB31" s="67" t="n">
        <f aca="false">IF(OR($D31=1,MONTH($B31)&lt;&gt;MONTH(StartDate),'У4 Ввод'!$D$137="",'У4 Ввод'!$E$137="",'У4 Ввод'!$D$137&gt;$B31),0,MAX(0,MIN(1,'У4 Ввод'!$E$137-NETWORKDAYS('У4 Ввод'!$D$137,$B31)+1))/Настройки!$E$10*100)</f>
        <v>0</v>
      </c>
      <c r="EC31" s="67" t="n">
        <f aca="false">IF(OR($D31=1,MONTH($B31)&lt;&gt;MONTH(StartDate),'У4 Ввод'!$D$138="",'У4 Ввод'!$E$138="",'У4 Ввод'!$D$138&gt;$B31),0,MAX(0,MIN(1,'У4 Ввод'!$E$138-NETWORKDAYS('У4 Ввод'!$D$138,$B31)+1))/Настройки!$E$10*100)</f>
        <v>0</v>
      </c>
      <c r="ED31" s="67" t="n">
        <f aca="false">IF(OR($D31=1,MONTH($B31)&lt;&gt;MONTH(StartDate),'У4 Ввод'!$D$139="",'У4 Ввод'!$E$139="",'У4 Ввод'!$D$139&gt;$B31),0,MAX(0,MIN(1,'У4 Ввод'!$E$139-NETWORKDAYS('У4 Ввод'!$D$139,$B31)+1))/Настройки!$E$10*100)</f>
        <v>0</v>
      </c>
      <c r="EE31" s="67" t="n">
        <f aca="false">IF(OR($D31=1,MONTH($B31)&lt;&gt;MONTH(StartDate),'У4 Ввод'!$D$140="",'У4 Ввод'!$E$140="",'У4 Ввод'!$D$140&gt;$B31),0,MAX(0,MIN(1,'У4 Ввод'!$E$140-NETWORKDAYS('У4 Ввод'!$D$140,$B31)+1))/Настройки!$E$10*100)</f>
        <v>0</v>
      </c>
      <c r="EF31" s="67" t="n">
        <f aca="false">IF(OR($D31=1,MONTH($B31)&lt;&gt;MONTH(StartDate),'У4 Ввод'!$D$141="",'У4 Ввод'!$E$141="",'У4 Ввод'!$D$141&gt;$B31),0,MAX(0,MIN(1,'У4 Ввод'!$E$141-NETWORKDAYS('У4 Ввод'!$D$141,$B31)+1))/Настройки!$E$10*100)</f>
        <v>0</v>
      </c>
      <c r="EG31" s="67" t="n">
        <f aca="false">IF(OR($D31=1,MONTH($B31)&lt;&gt;MONTH(StartDate),'У4 Ввод'!$D$142="",'У4 Ввод'!$E$142="",'У4 Ввод'!$D$142&gt;$B31),0,MAX(0,MIN(1,'У4 Ввод'!$E$142-NETWORKDAYS('У4 Ввод'!$D$142,$B31)+1))/Настройки!$E$10*100)</f>
        <v>0</v>
      </c>
      <c r="EH31" s="67" t="n">
        <f aca="false">IF(OR($D31=1,MONTH($B31)&lt;&gt;MONTH(StartDate),'У4 Ввод'!$D$143="",'У4 Ввод'!$E$143="",'У4 Ввод'!$D$143&gt;$B31),0,MAX(0,MIN(1,'У4 Ввод'!$E$143-NETWORKDAYS('У4 Ввод'!$D$143,$B31)+1))/Настройки!$E$10*100)</f>
        <v>0</v>
      </c>
      <c r="EI31" s="67" t="n">
        <f aca="false">IF(OR($D31=1,MONTH($B31)&lt;&gt;MONTH(StartDate),'У4 Ввод'!$D$144="",'У4 Ввод'!$E$144="",'У4 Ввод'!$D$144&gt;$B31),0,MAX(0,MIN(1,'У4 Ввод'!$E$144-NETWORKDAYS('У4 Ввод'!$D$144,$B31)+1))/Настройки!$E$10*100)</f>
        <v>0</v>
      </c>
      <c r="EJ31" s="67" t="n">
        <f aca="false">IF(OR($D31=1,MONTH($B31)&lt;&gt;MONTH(StartDate),'У4 Ввод'!$D$145="",'У4 Ввод'!$E$145="",'У4 Ввод'!$D$145&gt;$B31),0,MAX(0,MIN(1,'У4 Ввод'!$E$145-NETWORKDAYS('У4 Ввод'!$D$145,$B31)+1))/Настройки!$E$10*100)</f>
        <v>0</v>
      </c>
      <c r="EK31" s="67" t="n">
        <f aca="false">IF(OR($D31=1,MONTH($B31)&lt;&gt;MONTH(StartDate),'У4 Ввод'!$D$146="",'У4 Ввод'!$E$146="",'У4 Ввод'!$D$146&gt;$B31),0,MAX(0,MIN(1,'У4 Ввод'!$E$146-NETWORKDAYS('У4 Ввод'!$D$146,$B31)+1))/Настройки!$E$10*100)</f>
        <v>0</v>
      </c>
      <c r="EL31" s="67" t="n">
        <f aca="false">IF(OR($D31=1,MONTH($B31)&lt;&gt;MONTH(StartDate),'У4 Ввод'!$D$147="",'У4 Ввод'!$E$147="",'У4 Ввод'!$D$147&gt;$B31),0,MAX(0,MIN(1,'У4 Ввод'!$E$147-NETWORKDAYS('У4 Ввод'!$D$147,$B31)+1))/Настройки!$E$10*100)</f>
        <v>0</v>
      </c>
      <c r="EM31" s="67" t="n">
        <f aca="false">IF(OR($D31=1,MONTH($B31)&lt;&gt;MONTH(StartDate),'У4 Ввод'!$D$148="",'У4 Ввод'!$E$148="",'У4 Ввод'!$D$148&gt;$B31),0,MAX(0,MIN(1,'У4 Ввод'!$E$148-NETWORKDAYS('У4 Ввод'!$D$148,$B31)+1))/Настройки!$E$10*100)</f>
        <v>0</v>
      </c>
      <c r="EN31" s="67" t="n">
        <f aca="false">IF(OR($D31=1,MONTH($B31)&lt;&gt;MONTH(StartDate),'У4 Ввод'!$D$149="",'У4 Ввод'!$E$149="",'У4 Ввод'!$D$149&gt;$B31),0,MAX(0,MIN(1,'У4 Ввод'!$E$149-NETWORKDAYS('У4 Ввод'!$D$149,$B31)+1))/Настройки!$E$10*100)</f>
        <v>0</v>
      </c>
      <c r="EO31" s="67" t="n">
        <f aca="false">IF(OR($D31=1,MONTH($B31)&lt;&gt;MONTH(StartDate),'У4 Ввод'!$D$150="",'У4 Ввод'!$E$150="",'У4 Ввод'!$D$150&gt;$B31),0,MAX(0,MIN(1,'У4 Ввод'!$E$150-NETWORKDAYS('У4 Ввод'!$D$150,$B31)+1))/Настройки!$E$10*100)</f>
        <v>0</v>
      </c>
      <c r="EP31" s="67" t="n">
        <f aca="false">IF(OR($D31=1,MONTH($B31)&lt;&gt;MONTH(StartDate),'У4 Ввод'!$D$151="",'У4 Ввод'!$E$151="",'У4 Ввод'!$D$151&gt;$B31),0,MAX(0,MIN(1,'У4 Ввод'!$E$151-NETWORKDAYS('У4 Ввод'!$D$151,$B31)+1))/Настройки!$E$10*100)</f>
        <v>0</v>
      </c>
      <c r="EQ31" s="67" t="n">
        <f aca="false">IF(OR($D31=1,MONTH($B31)&lt;&gt;MONTH(StartDate),'У4 Ввод'!$D$152="",'У4 Ввод'!$E$152="",'У4 Ввод'!$D$152&gt;$B31),0,MAX(0,MIN(1,'У4 Ввод'!$E$152-NETWORKDAYS('У4 Ввод'!$D$152,$B31)+1))/Настройки!$E$10*100)</f>
        <v>0</v>
      </c>
      <c r="ER31" s="67" t="n">
        <f aca="false">IF(OR($D31=1,MONTH($B31)&lt;&gt;MONTH(StartDate),'У4 Ввод'!$D$153="",'У4 Ввод'!$E$153="",'У4 Ввод'!$D$153&gt;$B31),0,MAX(0,MIN(1,'У4 Ввод'!$E$153-NETWORKDAYS('У4 Ввод'!$D$153,$B31)+1))/Настройки!$E$10*100)</f>
        <v>0</v>
      </c>
      <c r="ES31" s="67" t="n">
        <f aca="false">IF(OR($D31=1,MONTH($B31)&lt;&gt;MONTH(StartDate),'У4 Ввод'!$D$154="",'У4 Ввод'!$E$154="",'У4 Ввод'!$D$154&gt;$B31),0,MAX(0,MIN(1,'У4 Ввод'!$E$154-NETWORKDAYS('У4 Ввод'!$D$154,$B31)+1))/Настройки!$E$10*100)</f>
        <v>0</v>
      </c>
      <c r="ET31" s="67" t="n">
        <f aca="false">IF(OR($D31=1,MONTH($B31)&lt;&gt;MONTH(StartDate),'У4 Ввод'!$D$155="",'У4 Ввод'!$E$155="",'У4 Ввод'!$D$155&gt;$B31),0,MAX(0,MIN(1,'У4 Ввод'!$E$155-NETWORKDAYS('У4 Ввод'!$D$155,$B31)+1))/Настройки!$E$10*100)</f>
        <v>0</v>
      </c>
      <c r="EU31" s="67" t="n">
        <f aca="false">IF(OR($D31=1,MONTH($B31)&lt;&gt;MONTH(StartDate),'У4 Ввод'!$D$156="",'У4 Ввод'!$E$156="",'У4 Ввод'!$D$156&gt;$B31),0,MAX(0,MIN(1,'У4 Ввод'!$E$156-NETWORKDAYS('У4 Ввод'!$D$156,$B31)+1))/Настройки!$E$10*100)</f>
        <v>0</v>
      </c>
      <c r="EV31" s="67" t="n">
        <f aca="false">IF(OR($D31=1,MONTH($B31)&lt;&gt;MONTH(StartDate),'У4 Ввод'!$D$157="",'У4 Ввод'!$E$157="",'У4 Ввод'!$D$157&gt;$B31),0,MAX(0,MIN(1,'У4 Ввод'!$E$157-NETWORKDAYS('У4 Ввод'!$D$157,$B31)+1))/Настройки!$E$10*100)</f>
        <v>0</v>
      </c>
      <c r="EW31" s="67" t="n">
        <f aca="false">IF(OR($D31=1,MONTH($B31)&lt;&gt;MONTH(StartDate),'У4 Ввод'!$D$158="",'У4 Ввод'!$E$158="",'У4 Ввод'!$D$158&gt;$B31),0,MAX(0,MIN(1,'У4 Ввод'!$E$158-NETWORKDAYS('У4 Ввод'!$D$158,$B31)+1))/Настройки!$E$10*100)</f>
        <v>0</v>
      </c>
      <c r="EX31" s="67" t="n">
        <f aca="false">IF(OR($D31=1,MONTH($B31)&lt;&gt;MONTH(StartDate),'У4 Ввод'!$D$159="",'У4 Ввод'!$E$159="",'У4 Ввод'!$D$159&gt;$B31),0,MAX(0,MIN(1,'У4 Ввод'!$E$159-NETWORKDAYS('У4 Ввод'!$D$159,$B31)+1))/Настройки!$E$10*100)</f>
        <v>0</v>
      </c>
      <c r="EY31" s="67" t="n">
        <f aca="false">IF(OR($D31=1,MONTH($B31)&lt;&gt;MONTH(StartDate),'У4 Ввод'!$D$160="",'У4 Ввод'!$E$160="",'У4 Ввод'!$D$160&gt;$B31),0,MAX(0,MIN(1,'У4 Ввод'!$E$160-NETWORKDAYS('У4 Ввод'!$D$160,$B31)+1))/Настройки!$E$10*100)</f>
        <v>0</v>
      </c>
      <c r="EZ31" s="67" t="n">
        <f aca="false">IF(OR($D31=1,MONTH($B31)&lt;&gt;MONTH(StartDate),'У4 Ввод'!$D$161="",'У4 Ввод'!$E$161="",'У4 Ввод'!$D$161&gt;$B31),0,MAX(0,MIN(1,'У4 Ввод'!$E$161-NETWORKDAYS('У4 Ввод'!$D$161,$B31)+1))/Настройки!$E$10*100)</f>
        <v>0</v>
      </c>
      <c r="FA31" s="67" t="n">
        <f aca="false">IF(OR($D31=1,MONTH($B31)&lt;&gt;MONTH(StartDate),'У4 Ввод'!$D$162="",'У4 Ввод'!$E$162="",'У4 Ввод'!$D$162&gt;$B31),0,MAX(0,MIN(1,'У4 Ввод'!$E$162-NETWORKDAYS('У4 Ввод'!$D$162,$B31)+1))/Настройки!$E$10*100)</f>
        <v>0</v>
      </c>
      <c r="FB31" s="67" t="n">
        <f aca="false">IF(OR($D31=1,MONTH($B31)&lt;&gt;MONTH(StartDate),'У4 Ввод'!$D$163="",'У4 Ввод'!$E$163="",'У4 Ввод'!$D$163&gt;$B31),0,MAX(0,MIN(1,'У4 Ввод'!$E$163-NETWORKDAYS('У4 Ввод'!$D$163,$B31)+1))/Настройки!$E$10*100)</f>
        <v>0</v>
      </c>
      <c r="FC31" s="67" t="n">
        <f aca="false">IF(OR($D31=1,MONTH($B31)&lt;&gt;MONTH(StartDate),'У4 Ввод'!$D$164="",'У4 Ввод'!$E$164="",'У4 Ввод'!$D$164&gt;$B31),0,MAX(0,MIN(1,'У4 Ввод'!$E$164-NETWORKDAYS('У4 Ввод'!$D$164,$B31)+1))/Настройки!$E$10*100)</f>
        <v>0</v>
      </c>
      <c r="FD31" s="67" t="n">
        <f aca="false">IF(OR($D31=1,MONTH($B31)&lt;&gt;MONTH(StartDate),'У4 Ввод'!$D$165="",'У4 Ввод'!$E$165="",'У4 Ввод'!$D$165&gt;$B31),0,MAX(0,MIN(1,'У4 Ввод'!$E$165-NETWORKDAYS('У4 Ввод'!$D$165,$B31)+1))/Настройки!$E$10*100)</f>
        <v>0</v>
      </c>
      <c r="FE31" s="67" t="n">
        <f aca="false">IF(OR($D31=1,MONTH($B31)&lt;&gt;MONTH(StartDate),'У4 Ввод'!$D$166="",'У4 Ввод'!$E$166="",'У4 Ввод'!$D$166&gt;$B31),0,MAX(0,MIN(1,'У4 Ввод'!$E$166-NETWORKDAYS('У4 Ввод'!$D$166,$B31)+1))/Настройки!$E$10*100)</f>
        <v>0</v>
      </c>
      <c r="FF31" s="67" t="n">
        <f aca="false">IF(OR($D31=1,MONTH($B31)&lt;&gt;MONTH(StartDate),'У4 Ввод'!$D$167="",'У4 Ввод'!$E$167="",'У4 Ввод'!$D$167&gt;$B31),0,MAX(0,MIN(1,'У4 Ввод'!$E$167-NETWORKDAYS('У4 Ввод'!$D$167,$B31)+1))/Настройки!$E$10*100)</f>
        <v>0</v>
      </c>
      <c r="FG31" s="67" t="n">
        <f aca="false">IF(OR($D31=1,MONTH($B31)&lt;&gt;MONTH(StartDate),'У4 Ввод'!$D$168="",'У4 Ввод'!$E$168="",'У4 Ввод'!$D$168&gt;$B31),0,MAX(0,MIN(1,'У4 Ввод'!$E$168-NETWORKDAYS('У4 Ввод'!$D$168,$B31)+1))/Настройки!$E$10*100)</f>
        <v>0</v>
      </c>
      <c r="FH31" s="67" t="n">
        <f aca="false">IF(OR($D31=1,MONTH($B31)&lt;&gt;MONTH(StartDate),'У4 Ввод'!$D$169="",'У4 Ввод'!$E$169="",'У4 Ввод'!$D$169&gt;$B31),0,MAX(0,MIN(1,'У4 Ввод'!$E$169-NETWORKDAYS('У4 Ввод'!$D$169,$B31)+1))/Настройки!$E$10*100)</f>
        <v>0</v>
      </c>
      <c r="FI31" s="67" t="n">
        <f aca="false">IF(OR($D31=1,MONTH($B31)&lt;&gt;MONTH(StartDate),'У4 Ввод'!$D$170="",'У4 Ввод'!$E$170="",'У4 Ввод'!$D$170&gt;$B31),0,MAX(0,MIN(1,'У4 Ввод'!$E$170-NETWORKDAYS('У4 Ввод'!$D$170,$B31)+1))/Настройки!$E$10*100)</f>
        <v>0</v>
      </c>
      <c r="FJ31" s="67" t="n">
        <f aca="false">IF(OR($D31=1,MONTH($B31)&lt;&gt;MONTH(StartDate),'У4 Ввод'!$D$171="",'У4 Ввод'!$E$171="",'У4 Ввод'!$D$171&gt;$B31),0,MAX(0,MIN(1,'У4 Ввод'!$E$171-NETWORKDAYS('У4 Ввод'!$D$171,$B31)+1))/Настройки!$E$10*100)</f>
        <v>0</v>
      </c>
      <c r="FK31" s="67" t="n">
        <f aca="false">IF(OR($D31=1,MONTH($B31)&lt;&gt;MONTH(StartDate),'У4 Ввод'!$D$172="",'У4 Ввод'!$E$172="",'У4 Ввод'!$D$172&gt;$B31),0,MAX(0,MIN(1,'У4 Ввод'!$E$172-NETWORKDAYS('У4 Ввод'!$D$172,$B31)+1))/Настройки!$E$10*100)</f>
        <v>0</v>
      </c>
      <c r="FL31" s="67" t="n">
        <f aca="false">IF(OR($D31=1,MONTH($B31)&lt;&gt;MONTH(StartDate),'У4 Ввод'!$D$173="",'У4 Ввод'!$E$173="",'У4 Ввод'!$D$173&gt;$B31),0,MAX(0,MIN(1,'У4 Ввод'!$E$173-NETWORKDAYS('У4 Ввод'!$D$173,$B31)+1))/Настройки!$E$10*100)</f>
        <v>0</v>
      </c>
      <c r="FM31" s="67" t="n">
        <f aca="false">IF(OR($D31=1,MONTH($B31)&lt;&gt;MONTH(StartDate),'У4 Ввод'!$D$174="",'У4 Ввод'!$E$174="",'У4 Ввод'!$D$174&gt;$B31),0,MAX(0,MIN(1,'У4 Ввод'!$E$174-NETWORKDAYS('У4 Ввод'!$D$174,$B31)+1))/Настройки!$E$10*100)</f>
        <v>0</v>
      </c>
      <c r="FN31" s="67" t="n">
        <f aca="false">IF(OR($D31=1,MONTH($B31)&lt;&gt;MONTH(StartDate),'У4 Ввод'!$D$175="",'У4 Ввод'!$E$175="",'У4 Ввод'!$D$175&gt;$B31),0,MAX(0,MIN(1,'У4 Ввод'!$E$175-NETWORKDAYS('У4 Ввод'!$D$175,$B31)+1))/Настройки!$E$10*100)</f>
        <v>0</v>
      </c>
      <c r="FO31" s="67" t="n">
        <f aca="false">IF(OR($D31=1,MONTH($B31)&lt;&gt;MONTH(StartDate),'У4 Ввод'!$D$176="",'У4 Ввод'!$E$176="",'У4 Ввод'!$D$176&gt;$B31),0,MAX(0,MIN(1,'У4 Ввод'!$E$176-NETWORKDAYS('У4 Ввод'!$D$176,$B31)+1))/Настройки!$E$10*100)</f>
        <v>0</v>
      </c>
      <c r="FP31" s="67" t="n">
        <f aca="false">IF(OR($D31=1,MONTH($B31)&lt;&gt;MONTH(StartDate),'У4 Ввод'!$D$177="",'У4 Ввод'!$E$177="",'У4 Ввод'!$D$177&gt;$B31),0,MAX(0,MIN(1,'У4 Ввод'!$E$177-NETWORKDAYS('У4 Ввод'!$D$177,$B31)+1))/Настройки!$E$10*100)</f>
        <v>0</v>
      </c>
      <c r="FQ31" s="67" t="n">
        <f aca="false">IF(OR($D31=1,MONTH($B31)&lt;&gt;MONTH(StartDate),'У4 Ввод'!$D$178="",'У4 Ввод'!$E$178="",'У4 Ввод'!$D$178&gt;$B31),0,MAX(0,MIN(1,'У4 Ввод'!$E$178-NETWORKDAYS('У4 Ввод'!$D$178,$B31)+1))/Настройки!$E$10*100)</f>
        <v>0</v>
      </c>
      <c r="FR31" s="67" t="n">
        <f aca="false">IF(OR($D31=1,MONTH($B31)&lt;&gt;MONTH(StartDate),'У4 Ввод'!$D$179="",'У4 Ввод'!$E$179="",'У4 Ввод'!$D$179&gt;$B31),0,MAX(0,MIN(1,'У4 Ввод'!$E$179-NETWORKDAYS('У4 Ввод'!$D$179,$B31)+1))/Настройки!$E$10*100)</f>
        <v>0</v>
      </c>
      <c r="FS31" s="67" t="n">
        <f aca="false">IF(OR($D31=1,MONTH($B31)&lt;&gt;MONTH(StartDate),'У4 Ввод'!$D$180="",'У4 Ввод'!$E$180="",'У4 Ввод'!$D$180&gt;$B31),0,MAX(0,MIN(1,'У4 Ввод'!$E$180-NETWORKDAYS('У4 Ввод'!$D$180,$B31)+1))/Настройки!$E$10*100)</f>
        <v>0</v>
      </c>
      <c r="FT31" s="67" t="n">
        <f aca="false">IF(OR($D31=1,MONTH($B31)&lt;&gt;MONTH(StartDate),'У4 Ввод'!$D$181="",'У4 Ввод'!$E$181="",'У4 Ввод'!$D$181&gt;$B31),0,MAX(0,MIN(1,'У4 Ввод'!$E$181-NETWORKDAYS('У4 Ввод'!$D$181,$B31)+1))/Настройки!$E$10*100)</f>
        <v>0</v>
      </c>
      <c r="FU31" s="67" t="n">
        <f aca="false">IF(OR($D31=1,MONTH($B31)&lt;&gt;MONTH(StartDate),'У4 Ввод'!$D$182="",'У4 Ввод'!$E$182="",'У4 Ввод'!$D$182&gt;$B31),0,MAX(0,MIN(1,'У4 Ввод'!$E$182-NETWORKDAYS('У4 Ввод'!$D$182,$B31)+1))/Настройки!$E$10*100)</f>
        <v>0</v>
      </c>
      <c r="FV31" s="67" t="n">
        <f aca="false">IF(OR($D31=1,MONTH($B31)&lt;&gt;MONTH(StartDate),'У4 Ввод'!$D$183="",'У4 Ввод'!$E$183="",'У4 Ввод'!$D$183&gt;$B31),0,MAX(0,MIN(1,'У4 Ввод'!$E$183-NETWORKDAYS('У4 Ввод'!$D$183,$B31)+1))/Настройки!$E$10*100)</f>
        <v>0</v>
      </c>
      <c r="FW31" s="67" t="n">
        <f aca="false">IF(OR($D31=1,MONTH($B31)&lt;&gt;MONTH(StartDate),'У4 Ввод'!$D$184="",'У4 Ввод'!$E$184="",'У4 Ввод'!$D$184&gt;$B31),0,MAX(0,MIN(1,'У4 Ввод'!$E$184-NETWORKDAYS('У4 Ввод'!$D$184,$B31)+1))/Настройки!$E$10*100)</f>
        <v>0</v>
      </c>
      <c r="FX31" s="67" t="n">
        <f aca="false">IF(OR($D31=1,MONTH($B31)&lt;&gt;MONTH(StartDate),'У4 Ввод'!$D$185="",'У4 Ввод'!$E$185="",'У4 Ввод'!$D$185&gt;$B31),0,MAX(0,MIN(1,'У4 Ввод'!$E$185-NETWORKDAYS('У4 Ввод'!$D$185,$B31)+1))/Настройки!$E$10*100)</f>
        <v>0</v>
      </c>
      <c r="FY31" s="67" t="n">
        <f aca="false">IF(OR($D31=1,MONTH($B31)&lt;&gt;MONTH(StartDate),'У4 Ввод'!$D$186="",'У4 Ввод'!$E$186="",'У4 Ввод'!$D$186&gt;$B31),0,MAX(0,MIN(1,'У4 Ввод'!$E$186-NETWORKDAYS('У4 Ввод'!$D$186,$B31)+1))/Настройки!$E$10*100)</f>
        <v>0</v>
      </c>
      <c r="FZ31" s="67" t="n">
        <f aca="false">IF(OR($D31=1,MONTH($B31)&lt;&gt;MONTH(StartDate),'У4 Ввод'!$D$187="",'У4 Ввод'!$E$187="",'У4 Ввод'!$D$187&gt;$B31),0,MAX(0,MIN(1,'У4 Ввод'!$E$187-NETWORKDAYS('У4 Ввод'!$D$187,$B31)+1))/Настройки!$E$10*100)</f>
        <v>0</v>
      </c>
      <c r="GA31" s="67" t="n">
        <f aca="false">IF(OR($D31=1,MONTH($B31)&lt;&gt;MONTH(StartDate),'У4 Ввод'!$D$188="",'У4 Ввод'!$E$188="",'У4 Ввод'!$D$188&gt;$B31),0,MAX(0,MIN(1,'У4 Ввод'!$E$188-NETWORKDAYS('У4 Ввод'!$D$188,$B31)+1))/Настройки!$E$10*100)</f>
        <v>0</v>
      </c>
      <c r="GB31" s="67" t="n">
        <f aca="false">IF(OR($D31=1,MONTH($B31)&lt;&gt;MONTH(StartDate),'У4 Ввод'!$D$189="",'У4 Ввод'!$E$189="",'У4 Ввод'!$D$189&gt;$B31),0,MAX(0,MIN(1,'У4 Ввод'!$E$189-NETWORKDAYS('У4 Ввод'!$D$189,$B31)+1))/Настройки!$E$10*100)</f>
        <v>0</v>
      </c>
      <c r="GC31" s="67" t="n">
        <f aca="false">IF(OR($D31=1,MONTH($B31)&lt;&gt;MONTH(StartDate),'У4 Ввод'!$D$190="",'У4 Ввод'!$E$190="",'У4 Ввод'!$D$190&gt;$B31),0,MAX(0,MIN(1,'У4 Ввод'!$E$190-NETWORKDAYS('У4 Ввод'!$D$190,$B31)+1))/Настройки!$E$10*100)</f>
        <v>0</v>
      </c>
      <c r="GD31" s="67" t="n">
        <f aca="false">IF(OR($D31=1,MONTH($B31)&lt;&gt;MONTH(StartDate),'У4 Ввод'!$D$191="",'У4 Ввод'!$E$191="",'У4 Ввод'!$D$191&gt;$B31),0,MAX(0,MIN(1,'У4 Ввод'!$E$191-NETWORKDAYS('У4 Ввод'!$D$191,$B31)+1))/Настройки!$E$10*100)</f>
        <v>0</v>
      </c>
      <c r="GE31" s="67" t="n">
        <f aca="false">IF(OR($D31=1,MONTH($B31)&lt;&gt;MONTH(StartDate),'У4 Ввод'!$D$192="",'У4 Ввод'!$E$192="",'У4 Ввод'!$D$192&gt;$B31),0,MAX(0,MIN(1,'У4 Ввод'!$E$192-NETWORKDAYS('У4 Ввод'!$D$192,$B31)+1))/Настройки!$E$10*100)</f>
        <v>0</v>
      </c>
      <c r="GF31" s="67" t="n">
        <f aca="false">IF(OR($D31=1,MONTH($B31)&lt;&gt;MONTH(StartDate),'У4 Ввод'!$D$193="",'У4 Ввод'!$E$193="",'У4 Ввод'!$D$193&gt;$B31),0,MAX(0,MIN(1,'У4 Ввод'!$E$193-NETWORKDAYS('У4 Ввод'!$D$193,$B31)+1))/Настройки!$E$10*100)</f>
        <v>0</v>
      </c>
      <c r="GG31" s="67" t="n">
        <f aca="false">IF(OR($D31=1,MONTH($B31)&lt;&gt;MONTH(StartDate),'У4 Ввод'!$D$194="",'У4 Ввод'!$E$194="",'У4 Ввод'!$D$194&gt;$B31),0,MAX(0,MIN(1,'У4 Ввод'!$E$194-NETWORKDAYS('У4 Ввод'!$D$194,$B31)+1))/Настройки!$E$10*100)</f>
        <v>0</v>
      </c>
      <c r="GH31" s="67" t="n">
        <f aca="false">IF(OR($D31=1,MONTH($B31)&lt;&gt;MONTH(StartDate),'У4 Ввод'!$D$195="",'У4 Ввод'!$E$195="",'У4 Ввод'!$D$195&gt;$B31),0,MAX(0,MIN(1,'У4 Ввод'!$E$195-NETWORKDAYS('У4 Ввод'!$D$195,$B31)+1))/Настройки!$E$10*100)</f>
        <v>0</v>
      </c>
      <c r="GI31" s="67" t="n">
        <f aca="false">IF(OR($D31=1,MONTH($B31)&lt;&gt;MONTH(StartDate),'У4 Ввод'!$D$196="",'У4 Ввод'!$E$196="",'У4 Ввод'!$D$196&gt;$B31),0,MAX(0,MIN(1,'У4 Ввод'!$E$196-NETWORKDAYS('У4 Ввод'!$D$196,$B31)+1))/Настройки!$E$10*100)</f>
        <v>0</v>
      </c>
      <c r="GJ31" s="67" t="n">
        <f aca="false">IF(OR($D31=1,MONTH($B31)&lt;&gt;MONTH(StartDate),'У4 Ввод'!$D$197="",'У4 Ввод'!$E$197="",'У4 Ввод'!$D$197&gt;$B31),0,MAX(0,MIN(1,'У4 Ввод'!$E$197-NETWORKDAYS('У4 Ввод'!$D$197,$B31)+1))/Настройки!$E$10*100)</f>
        <v>0</v>
      </c>
      <c r="GK31" s="67" t="n">
        <f aca="false">IF(OR($D31=1,MONTH($B31)&lt;&gt;MONTH(StartDate),'У4 Ввод'!$D$198="",'У4 Ввод'!$E$198="",'У4 Ввод'!$D$198&gt;$B31),0,MAX(0,MIN(1,'У4 Ввод'!$E$198-NETWORKDAYS('У4 Ввод'!$D$198,$B31)+1))/Настройки!$E$10*100)</f>
        <v>0</v>
      </c>
      <c r="GL31" s="67" t="n">
        <f aca="false">IF(OR($D31=1,MONTH($B31)&lt;&gt;MONTH(StartDate),'У4 Ввод'!$D$199="",'У4 Ввод'!$E$199="",'У4 Ввод'!$D$199&gt;$B31),0,MAX(0,MIN(1,'У4 Ввод'!$E$199-NETWORKDAYS('У4 Ввод'!$D$199,$B31)+1))/Настройки!$E$10*100)</f>
        <v>0</v>
      </c>
      <c r="GM31" s="67" t="n">
        <f aca="false">IF(OR($D31=1,MONTH($B31)&lt;&gt;MONTH(StartDate),'У4 Ввод'!$D$200="",'У4 Ввод'!$E$200="",'У4 Ввод'!$D$200&gt;$B31),0,MAX(0,MIN(1,'У4 Ввод'!$E$200-NETWORKDAYS('У4 Ввод'!$D$200,$B31)+1))/Настройки!$E$10*100)</f>
        <v>0</v>
      </c>
      <c r="GN31" s="67" t="n">
        <f aca="false">IF(OR($D31=1,MONTH($B31)&lt;&gt;MONTH(StartDate),'У4 Ввод'!$D$201="",'У4 Ввод'!$E$201="",'У4 Ввод'!$D$201&gt;$B31),0,MAX(0,MIN(1,'У4 Ввод'!$E$201-NETWORKDAYS('У4 Ввод'!$D$201,$B31)+1))/Настройки!$E$10*100)</f>
        <v>0</v>
      </c>
      <c r="GO31" s="67" t="n">
        <f aca="false">IF(OR($D31=1,MONTH($B31)&lt;&gt;MONTH(StartDate),'У4 Ввод'!$D$202="",'У4 Ввод'!$E$202="",'У4 Ввод'!$D$202&gt;$B31),0,MAX(0,MIN(1,'У4 Ввод'!$E$202-NETWORKDAYS('У4 Ввод'!$D$202,$B31)+1))/Настройки!$E$10*100)</f>
        <v>0</v>
      </c>
      <c r="GP31" s="67" t="n">
        <f aca="false">IF(OR($D31=1,MONTH($B31)&lt;&gt;MONTH(StartDate),'У4 Ввод'!$D$203="",'У4 Ввод'!$E$203="",'У4 Ввод'!$D$203&gt;$B31),0,MAX(0,MIN(1,'У4 Ввод'!$E$203-NETWORKDAYS('У4 Ввод'!$D$203,$B31)+1))/Настройки!$E$10*100)</f>
        <v>0</v>
      </c>
      <c r="GQ31" s="67" t="n">
        <f aca="false">IF(OR($D31=1,MONTH($B31)&lt;&gt;MONTH(StartDate),'У4 Ввод'!$D$204="",'У4 Ввод'!$E$204="",'У4 Ввод'!$D$204&gt;$B31),0,MAX(0,MIN(1,'У4 Ввод'!$E$204-NETWORKDAYS('У4 Ввод'!$D$204,$B31)+1))/Настройки!$E$10*100)</f>
        <v>0</v>
      </c>
      <c r="GR31" s="67" t="n">
        <f aca="false">IF(OR($D31=1,MONTH($B31)&lt;&gt;MONTH(StartDate),'У4 Ввод'!$D$205="",'У4 Ввод'!$E$205="",'У4 Ввод'!$D$205&gt;$B31),0,MAX(0,MIN(1,'У4 Ввод'!$E$205-NETWORKDAYS('У4 Ввод'!$D$205,$B31)+1))/Настройки!$E$10*100)</f>
        <v>0</v>
      </c>
      <c r="GS31" s="67" t="n">
        <f aca="false">IF(OR($D31=1,MONTH($B31)&lt;&gt;MONTH(StartDate),'У4 Ввод'!$D$206="",'У4 Ввод'!$E$206="",'У4 Ввод'!$D$206&gt;$B31),0,MAX(0,MIN(1,'У4 Ввод'!$E$206-NETWORKDAYS('У4 Ввод'!$D$206,$B31)+1))/Настройки!$E$10*100)</f>
        <v>0</v>
      </c>
      <c r="GT31" s="67" t="n">
        <f aca="false">IF(OR($D31=1,MONTH($B31)&lt;&gt;MONTH(StartDate),'У4 Ввод'!$D$207="",'У4 Ввод'!$E$207="",'У4 Ввод'!$D$207&gt;$B31),0,MAX(0,MIN(1,'У4 Ввод'!$E$207-NETWORKDAYS('У4 Ввод'!$D$207,$B31)+1))/Настройки!$E$10*100)</f>
        <v>0</v>
      </c>
      <c r="GU31" s="67" t="n">
        <f aca="false">IF(OR($D31=1,MONTH($B31)&lt;&gt;MONTH(StartDate),'У4 Ввод'!$D$208="",'У4 Ввод'!$E$208="",'У4 Ввод'!$D$208&gt;$B31),0,MAX(0,MIN(1,'У4 Ввод'!$E$208-NETWORKDAYS('У4 Ввод'!$D$208,$B31)+1))/Настройки!$E$10*100)</f>
        <v>0</v>
      </c>
      <c r="GV31" s="67" t="n">
        <f aca="false">IF(OR($D31=1,MONTH($B31)&lt;&gt;MONTH(StartDate),'У4 Ввод'!$D$209="",'У4 Ввод'!$E$209="",'У4 Ввод'!$D$209&gt;$B31),0,MAX(0,MIN(1,'У4 Ввод'!$E$209-NETWORKDAYS('У4 Ввод'!$D$209,$B31)+1))/Настройки!$E$10*100)</f>
        <v>0</v>
      </c>
      <c r="GW31" s="67" t="n">
        <f aca="false">IF(OR($D31=1,MONTH($B31)&lt;&gt;MONTH(StartDate),'У4 Ввод'!$D$210="",'У4 Ввод'!$E$210="",'У4 Ввод'!$D$210&gt;$B31),0,MAX(0,MIN(1,'У4 Ввод'!$E$210-NETWORKDAYS('У4 Ввод'!$D$210,$B31)+1))/Настройки!$E$10*100)</f>
        <v>0</v>
      </c>
      <c r="GX31" s="67" t="n">
        <f aca="false">IF(OR($D31=1,MONTH($B31)&lt;&gt;MONTH(StartDate),'У4 Ввод'!$D$211="",'У4 Ввод'!$E$211="",'У4 Ввод'!$D$211&gt;$B31),0,MAX(0,MIN(1,'У4 Ввод'!$E$211-NETWORKDAYS('У4 Ввод'!$D$211,$B31)+1))/Настройки!$E$10*100)</f>
        <v>0</v>
      </c>
      <c r="GY31" s="67" t="n">
        <f aca="false">IF(OR($D31=1,MONTH($B31)&lt;&gt;MONTH(StartDate),'У4 Ввод'!$D$212="",'У4 Ввод'!$E$212="",'У4 Ввод'!$D$212&gt;$B31),0,MAX(0,MIN(1,'У4 Ввод'!$E$212-NETWORKDAYS('У4 Ввод'!$D$212,$B31)+1))/Настройки!$E$10*100)</f>
        <v>0</v>
      </c>
      <c r="GZ31" s="67" t="n">
        <f aca="false">IF(OR($D31=1,MONTH($B31)&lt;&gt;MONTH(StartDate),'У4 Ввод'!$D$213="",'У4 Ввод'!$E$213="",'У4 Ввод'!$D$213&gt;$B31),0,MAX(0,MIN(1,'У4 Ввод'!$E$213-NETWORKDAYS('У4 Ввод'!$D$213,$B31)+1))/Настройки!$E$10*100)</f>
        <v>0</v>
      </c>
      <c r="HA31" s="67" t="n">
        <f aca="false">IF(OR($D31=1,MONTH($B31)&lt;&gt;MONTH(StartDate),'У4 Ввод'!$D$214="",'У4 Ввод'!$E$214="",'У4 Ввод'!$D$214&gt;$B31),0,MAX(0,MIN(1,'У4 Ввод'!$E$214-NETWORKDAYS('У4 Ввод'!$D$214,$B31)+1))/Настройки!$E$10*100)</f>
        <v>0</v>
      </c>
      <c r="HB31" s="67" t="n">
        <f aca="false">IF(OR($D31=1,MONTH($B31)&lt;&gt;MONTH(StartDate),'У4 Ввод'!$D$215="",'У4 Ввод'!$E$215="",'У4 Ввод'!$D$215&gt;$B31),0,MAX(0,MIN(1,'У4 Ввод'!$E$215-NETWORKDAYS('У4 Ввод'!$D$215,$B31)+1))/Настройки!$E$10*100)</f>
        <v>0</v>
      </c>
      <c r="HC31" s="67" t="n">
        <f aca="false">IF(OR($D31=1,MONTH($B31)&lt;&gt;MONTH(StartDate),'У4 Ввод'!$D$216="",'У4 Ввод'!$E$216="",'У4 Ввод'!$D$216&gt;$B31),0,MAX(0,MIN(1,'У4 Ввод'!$E$216-NETWORKDAYS('У4 Ввод'!$D$216,$B31)+1))/Настройки!$E$10*100)</f>
        <v>0</v>
      </c>
      <c r="HD31" s="67" t="n">
        <f aca="false">IF(OR($D31=1,MONTH($B31)&lt;&gt;MONTH(StartDate),'У4 Ввод'!$D$217="",'У4 Ввод'!$E$217="",'У4 Ввод'!$D$217&gt;$B31),0,MAX(0,MIN(1,'У4 Ввод'!$E$217-NETWORKDAYS('У4 Ввод'!$D$217,$B31)+1))/Настройки!$E$10*100)</f>
        <v>0</v>
      </c>
      <c r="HE31" s="67" t="n">
        <f aca="false">IF(OR($D31=1,MONTH($B31)&lt;&gt;MONTH(StartDate),'У4 Ввод'!$D$218="",'У4 Ввод'!$E$218="",'У4 Ввод'!$D$218&gt;$B31),0,MAX(0,MIN(1,'У4 Ввод'!$E$218-NETWORKDAYS('У4 Ввод'!$D$218,$B31)+1))/Настройки!$E$10*100)</f>
        <v>0</v>
      </c>
      <c r="HF31" s="67" t="n">
        <f aca="false">IF(OR($D31=1,MONTH($B31)&lt;&gt;MONTH(StartDate),'У4 Ввод'!$D$219="",'У4 Ввод'!$E$219="",'У4 Ввод'!$D$219&gt;$B31),0,MAX(0,MIN(1,'У4 Ввод'!$E$219-NETWORKDAYS('У4 Ввод'!$D$219,$B31)+1))/Настройки!$E$10*100)</f>
        <v>0</v>
      </c>
      <c r="HG31" s="67" t="n">
        <f aca="false">IF(OR($D31=1,MONTH($B31)&lt;&gt;MONTH(StartDate),'У4 Ввод'!$D$220="",'У4 Ввод'!$E$220="",'У4 Ввод'!$D$220&gt;$B31),0,MAX(0,MIN(1,'У4 Ввод'!$E$220-NETWORKDAYS('У4 Ввод'!$D$220,$B31)+1))/Настройки!$E$10*100)</f>
        <v>0</v>
      </c>
      <c r="HH31" s="67" t="n">
        <f aca="false">IF(OR($D31=1,MONTH($B31)&lt;&gt;MONTH(StartDate),'У4 Ввод'!$D$221="",'У4 Ввод'!$E$221="",'У4 Ввод'!$D$221&gt;$B31),0,MAX(0,MIN(1,'У4 Ввод'!$E$221-NETWORKDAYS('У4 Ввод'!$D$221,$B31)+1))/Настройки!$E$10*100)</f>
        <v>0</v>
      </c>
      <c r="HI31" s="67" t="n">
        <f aca="false">IF(OR($D31=1,MONTH($B31)&lt;&gt;MONTH(StartDate),'У4 Ввод'!$D$222="",'У4 Ввод'!$E$222="",'У4 Ввод'!$D$222&gt;$B31),0,MAX(0,MIN(1,'У4 Ввод'!$E$222-NETWORKDAYS('У4 Ввод'!$D$222,$B31)+1))/Настройки!$E$10*100)</f>
        <v>0</v>
      </c>
      <c r="HJ31" s="67" t="n">
        <f aca="false">IF(OR($D31=1,MONTH($B31)&lt;&gt;MONTH(StartDate),'У4 Ввод'!$D$223="",'У4 Ввод'!$E$223="",'У4 Ввод'!$D$223&gt;$B31),0,MAX(0,MIN(1,'У4 Ввод'!$E$223-NETWORKDAYS('У4 Ввод'!$D$223,$B31)+1))/Настройки!$E$10*100)</f>
        <v>0</v>
      </c>
      <c r="HK31" s="67" t="n">
        <f aca="false">IF(OR($D31=1,MONTH($B31)&lt;&gt;MONTH(StartDate),'У4 Ввод'!$D$224="",'У4 Ввод'!$E$224="",'У4 Ввод'!$D$224&gt;$B31),0,MAX(0,MIN(1,'У4 Ввод'!$E$224-NETWORKDAYS('У4 Ввод'!$D$224,$B31)+1))/Настройки!$E$10*100)</f>
        <v>0</v>
      </c>
      <c r="HL31" s="67" t="n">
        <f aca="false">IF(OR($D31=1,MONTH($B31)&lt;&gt;MONTH(StartDate),'У4 Ввод'!$D$225="",'У4 Ввод'!$E$225="",'У4 Ввод'!$D$225&gt;$B31),0,MAX(0,MIN(1,'У4 Ввод'!$E$225-NETWORKDAYS('У4 Ввод'!$D$225,$B31)+1))/Настройки!$E$10*100)</f>
        <v>0</v>
      </c>
      <c r="HM31" s="67" t="n">
        <f aca="false">IF(OR($D31=1,MONTH($B31)&lt;&gt;MONTH(StartDate),'У4 Ввод'!$D$226="",'У4 Ввод'!$E$226="",'У4 Ввод'!$D$226&gt;$B31),0,MAX(0,MIN(1,'У4 Ввод'!$E$226-NETWORKDAYS('У4 Ввод'!$D$226,$B31)+1))/Настройки!$E$10*100)</f>
        <v>0</v>
      </c>
      <c r="HN31" s="67" t="n">
        <f aca="false">IF(OR($D31=1,MONTH($B31)&lt;&gt;MONTH(StartDate),'У4 Ввод'!$D$227="",'У4 Ввод'!$E$227="",'У4 Ввод'!$D$227&gt;$B31),0,MAX(0,MIN(1,'У4 Ввод'!$E$227-NETWORKDAYS('У4 Ввод'!$D$227,$B31)+1))/Настройки!$E$10*100)</f>
        <v>0</v>
      </c>
      <c r="HO31" s="67" t="n">
        <f aca="false">IF(OR($D31=1,MONTH($B31)&lt;&gt;MONTH(StartDate),'У4 Ввод'!$D$228="",'У4 Ввод'!$E$228="",'У4 Ввод'!$D$228&gt;$B31),0,MAX(0,MIN(1,'У4 Ввод'!$E$228-NETWORKDAYS('У4 Ввод'!$D$228,$B31)+1))/Настройки!$E$10*100)</f>
        <v>0</v>
      </c>
      <c r="HP31" s="67" t="n">
        <f aca="false">IF(OR($D31=1,MONTH($B31)&lt;&gt;MONTH(StartDate),'У4 Ввод'!$D$229="",'У4 Ввод'!$E$229="",'У4 Ввод'!$D$229&gt;$B31),0,MAX(0,MIN(1,'У4 Ввод'!$E$229-NETWORKDAYS('У4 Ввод'!$D$229,$B31)+1))/Настройки!$E$10*100)</f>
        <v>0</v>
      </c>
      <c r="HQ31" s="67" t="n">
        <f aca="false">IF(OR($D31=1,MONTH($B31)&lt;&gt;MONTH(StartDate),'У4 Ввод'!$D$230="",'У4 Ввод'!$E$230="",'У4 Ввод'!$D$230&gt;$B31),0,MAX(0,MIN(1,'У4 Ввод'!$E$230-NETWORKDAYS('У4 Ввод'!$D$230,$B31)+1))/Настройки!$E$10*100)</f>
        <v>0</v>
      </c>
      <c r="HR31" s="67" t="n">
        <f aca="false">IF(OR($D31=1,MONTH($B31)&lt;&gt;MONTH(StartDate),'У4 Ввод'!$D$231="",'У4 Ввод'!$E$231="",'У4 Ввод'!$D$231&gt;$B31),0,MAX(0,MIN(1,'У4 Ввод'!$E$231-NETWORKDAYS('У4 Ввод'!$D$231,$B31)+1))/Настройки!$E$10*100)</f>
        <v>0</v>
      </c>
      <c r="HS31" s="67" t="n">
        <f aca="false">IF(OR($D31=1,MONTH($B31)&lt;&gt;MONTH(StartDate),'У4 Ввод'!$D$232="",'У4 Ввод'!$E$232="",'У4 Ввод'!$D$232&gt;$B31),0,MAX(0,MIN(1,'У4 Ввод'!$E$232-NETWORKDAYS('У4 Ввод'!$D$232,$B31)+1))/Настройки!$E$10*100)</f>
        <v>0</v>
      </c>
      <c r="HT31" s="67" t="n">
        <f aca="false">IF(OR($D31=1,MONTH($B31)&lt;&gt;MONTH(StartDate),'У4 Ввод'!$D$233="",'У4 Ввод'!$E$233="",'У4 Ввод'!$D$233&gt;$B31),0,MAX(0,MIN(1,'У4 Ввод'!$E$233-NETWORKDAYS('У4 Ввод'!$D$233,$B31)+1))/Настройки!$E$10*100)</f>
        <v>0</v>
      </c>
      <c r="HU31" s="67" t="n">
        <f aca="false">IF(OR($D31=1,MONTH($B31)&lt;&gt;MONTH(StartDate),'У4 Ввод'!$D$234="",'У4 Ввод'!$E$234="",'У4 Ввод'!$D$234&gt;$B31),0,MAX(0,MIN(1,'У4 Ввод'!$E$234-NETWORKDAYS('У4 Ввод'!$D$234,$B31)+1))/Настройки!$E$10*100)</f>
        <v>0</v>
      </c>
      <c r="HV31" s="67" t="n">
        <f aca="false">IF(OR($D31=1,MONTH($B31)&lt;&gt;MONTH(StartDate),'У4 Ввод'!$D$235="",'У4 Ввод'!$E$235="",'У4 Ввод'!$D$235&gt;$B31),0,MAX(0,MIN(1,'У4 Ввод'!$E$235-NETWORKDAYS('У4 Ввод'!$D$235,$B31)+1))/Настройки!$E$10*100)</f>
        <v>0</v>
      </c>
      <c r="HW31" s="67" t="n">
        <f aca="false">IF(OR($D31=1,MONTH($B31)&lt;&gt;MONTH(StartDate),'У4 Ввод'!$D$236="",'У4 Ввод'!$E$236="",'У4 Ввод'!$D$236&gt;$B31),0,MAX(0,MIN(1,'У4 Ввод'!$E$236-NETWORKDAYS('У4 Ввод'!$D$236,$B31)+1))/Настройки!$E$10*100)</f>
        <v>0</v>
      </c>
      <c r="HX31" s="67" t="n">
        <f aca="false">IF(OR($D31=1,MONTH($B31)&lt;&gt;MONTH(StartDate),'У4 Ввод'!$D$237="",'У4 Ввод'!$E$237="",'У4 Ввод'!$D$237&gt;$B31),0,MAX(0,MIN(1,'У4 Ввод'!$E$237-NETWORKDAYS('У4 Ввод'!$D$237,$B31)+1))/Настройки!$E$10*100)</f>
        <v>0</v>
      </c>
      <c r="HY31" s="67" t="n">
        <f aca="false">IF(OR($D31=1,MONTH($B31)&lt;&gt;MONTH(StartDate),'У4 Ввод'!$D$238="",'У4 Ввод'!$E$238="",'У4 Ввод'!$D$238&gt;$B31),0,MAX(0,MIN(1,'У4 Ввод'!$E$238-NETWORKDAYS('У4 Ввод'!$D$238,$B31)+1))/Настройки!$E$10*100)</f>
        <v>0</v>
      </c>
      <c r="HZ31" s="67" t="n">
        <f aca="false">IF(OR($D31=1,MONTH($B31)&lt;&gt;MONTH(StartDate),'У4 Ввод'!$D$239="",'У4 Ввод'!$E$239="",'У4 Ввод'!$D$239&gt;$B31),0,MAX(0,MIN(1,'У4 Ввод'!$E$239-NETWORKDAYS('У4 Ввод'!$D$239,$B31)+1))/Настройки!$E$10*100)</f>
        <v>0</v>
      </c>
      <c r="IA31" s="67" t="n">
        <f aca="false">IF(OR($D31=1,MONTH($B31)&lt;&gt;MONTH(StartDate),'У4 Ввод'!$D$240="",'У4 Ввод'!$E$240="",'У4 Ввод'!$D$240&gt;$B31),0,MAX(0,MIN(1,'У4 Ввод'!$E$240-NETWORKDAYS('У4 Ввод'!$D$240,$B31)+1))/Настройки!$E$10*100)</f>
        <v>0</v>
      </c>
      <c r="IB31" s="67" t="n">
        <f aca="false">IF(OR($D31=1,MONTH($B31)&lt;&gt;MONTH(StartDate),'У4 Ввод'!$D$241="",'У4 Ввод'!$E$241="",'У4 Ввод'!$D$241&gt;$B31),0,MAX(0,MIN(1,'У4 Ввод'!$E$241-NETWORKDAYS('У4 Ввод'!$D$241,$B31)+1))/Настройки!$E$10*100)</f>
        <v>0</v>
      </c>
      <c r="IC31" s="67" t="n">
        <f aca="false">IF(OR($D31=1,MONTH($B31)&lt;&gt;MONTH(StartDate),'У4 Ввод'!$D$242="",'У4 Ввод'!$E$242="",'У4 Ввод'!$D$242&gt;$B31),0,MAX(0,MIN(1,'У4 Ввод'!$E$242-NETWORKDAYS('У4 Ввод'!$D$242,$B31)+1))/Настройки!$E$10*100)</f>
        <v>0</v>
      </c>
      <c r="ID31" s="67" t="n">
        <f aca="false">IF(OR($D31=1,MONTH($B31)&lt;&gt;MONTH(StartDate),'У4 Ввод'!$D$243="",'У4 Ввод'!$E$243="",'У4 Ввод'!$D$243&gt;$B31),0,MAX(0,MIN(1,'У4 Ввод'!$E$243-NETWORKDAYS('У4 Ввод'!$D$243,$B31)+1))/Настройки!$E$10*100)</f>
        <v>0</v>
      </c>
      <c r="IE31" s="67" t="n">
        <f aca="false">IF(OR($D31=1,MONTH($B31)&lt;&gt;MONTH(StartDate),'У4 Ввод'!$D$244="",'У4 Ввод'!$E$244="",'У4 Ввод'!$D$244&gt;$B31),0,MAX(0,MIN(1,'У4 Ввод'!$E$244-NETWORKDAYS('У4 Ввод'!$D$244,$B31)+1))/Настройки!$E$10*100)</f>
        <v>0</v>
      </c>
      <c r="IF31" s="67" t="n">
        <f aca="false">IF(OR($D31=1,MONTH($B31)&lt;&gt;MONTH(StartDate),'У4 Ввод'!$D$245="",'У4 Ввод'!$E$245="",'У4 Ввод'!$D$245&gt;$B31),0,MAX(0,MIN(1,'У4 Ввод'!$E$245-NETWORKDAYS('У4 Ввод'!$D$245,$B31)+1))/Настройки!$E$10*100)</f>
        <v>0</v>
      </c>
      <c r="IG31" s="67" t="n">
        <f aca="false">IF(OR($D31=1,MONTH($B31)&lt;&gt;MONTH(StartDate),'У4 Ввод'!$D$246="",'У4 Ввод'!$E$246="",'У4 Ввод'!$D$246&gt;$B31),0,MAX(0,MIN(1,'У4 Ввод'!$E$246-NETWORKDAYS('У4 Ввод'!$D$246,$B31)+1))/Настройки!$E$10*100)</f>
        <v>0</v>
      </c>
      <c r="IH31" s="67" t="n">
        <f aca="false">IF(OR($D31=1,MONTH($B31)&lt;&gt;MONTH(StartDate),'У4 Ввод'!$D$247="",'У4 Ввод'!$E$247="",'У4 Ввод'!$D$247&gt;$B31),0,MAX(0,MIN(1,'У4 Ввод'!$E$247-NETWORKDAYS('У4 Ввод'!$D$247,$B31)+1))/Настройки!$E$10*100)</f>
        <v>0</v>
      </c>
      <c r="II31" s="67" t="n">
        <f aca="false">IF(OR($D31=1,MONTH($B31)&lt;&gt;MONTH(StartDate),'У4 Ввод'!$D$248="",'У4 Ввод'!$E$248="",'У4 Ввод'!$D$248&gt;$B31),0,MAX(0,MIN(1,'У4 Ввод'!$E$248-NETWORKDAYS('У4 Ввод'!$D$248,$B31)+1))/Настройки!$E$10*100)</f>
        <v>0</v>
      </c>
      <c r="IJ31" s="67" t="n">
        <f aca="false">IF(OR($D31=1,MONTH($B31)&lt;&gt;MONTH(StartDate),'У4 Ввод'!$D$249="",'У4 Ввод'!$E$249="",'У4 Ввод'!$D$249&gt;$B31),0,MAX(0,MIN(1,'У4 Ввод'!$E$249-NETWORKDAYS('У4 Ввод'!$D$249,$B31)+1))/Настройки!$E$10*100)</f>
        <v>0</v>
      </c>
      <c r="IK31" s="67" t="n">
        <f aca="false">IF(OR($D31=1,MONTH($B31)&lt;&gt;MONTH(StartDate),'У4 Ввод'!$D$250="",'У4 Ввод'!$E$250="",'У4 Ввод'!$D$250&gt;$B31),0,MAX(0,MIN(1,'У4 Ввод'!$E$250-NETWORKDAYS('У4 Ввод'!$D$250,$B31)+1))/Настройки!$E$10*100)</f>
        <v>0</v>
      </c>
      <c r="IL31" s="67" t="n">
        <f aca="false">IF(OR($D31=1,MONTH($B31)&lt;&gt;MONTH(StartDate),'У4 Ввод'!$D$251="",'У4 Ввод'!$E$251="",'У4 Ввод'!$D$251&gt;$B31),0,MAX(0,MIN(1,'У4 Ввод'!$E$251-NETWORKDAYS('У4 Ввод'!$D$251,$B31)+1))/Настройки!$E$10*100)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IF(OR($D32=1,MONTH($B32)&lt;&gt;MONTH(StartDate),'У4 Ввод'!$D$12="",'У4 Ввод'!$E$12="",'У4 Ввод'!$D$12&gt;$B32),0,MAX(0,MIN(1,'У4 Ввод'!$E$12-NETWORKDAYS('У4 Ввод'!$D$12,$B32)+1))/Настройки!$E$10*100)</f>
        <v>0</v>
      </c>
      <c r="H32" s="67" t="n">
        <f aca="false">IF(OR($D32=1,MONTH($B32)&lt;&gt;MONTH(StartDate),'У4 Ввод'!$D$13="",'У4 Ввод'!$E$13="",'У4 Ввод'!$D$13&gt;$B32),0,MAX(0,MIN(1,'У4 Ввод'!$E$13-NETWORKDAYS('У4 Ввод'!$D$13,$B32)+1))/Настройки!$E$10*100)</f>
        <v>0</v>
      </c>
      <c r="I32" s="67" t="n">
        <f aca="false">IF(OR($D32=1,MONTH($B32)&lt;&gt;MONTH(StartDate),'У4 Ввод'!$D$14="",'У4 Ввод'!$E$14="",'У4 Ввод'!$D$14&gt;$B32),0,MAX(0,MIN(1,'У4 Ввод'!$E$14-NETWORKDAYS('У4 Ввод'!$D$14,$B32)+1))/Настройки!$E$10*100)</f>
        <v>0</v>
      </c>
      <c r="J32" s="67" t="n">
        <f aca="false">IF(OR($D32=1,MONTH($B32)&lt;&gt;MONTH(StartDate),'У4 Ввод'!$D$15="",'У4 Ввод'!$E$15="",'У4 Ввод'!$D$15&gt;$B32),0,MAX(0,MIN(1,'У4 Ввод'!$E$15-NETWORKDAYS('У4 Ввод'!$D$15,$B32)+1))/Настройки!$E$10*100)</f>
        <v>0</v>
      </c>
      <c r="K32" s="67" t="n">
        <f aca="false">IF(OR($D32=1,MONTH($B32)&lt;&gt;MONTH(StartDate),'У4 Ввод'!$D$16="",'У4 Ввод'!$E$16="",'У4 Ввод'!$D$16&gt;$B32),0,MAX(0,MIN(1,'У4 Ввод'!$E$16-NETWORKDAYS('У4 Ввод'!$D$16,$B32)+1))/Настройки!$E$10*100)</f>
        <v>0</v>
      </c>
      <c r="L32" s="67" t="n">
        <f aca="false">IF(OR($D32=1,MONTH($B32)&lt;&gt;MONTH(StartDate),'У4 Ввод'!$D$17="",'У4 Ввод'!$E$17="",'У4 Ввод'!$D$17&gt;$B32),0,MAX(0,MIN(1,'У4 Ввод'!$E$17-NETWORKDAYS('У4 Ввод'!$D$17,$B32)+1))/Настройки!$E$10*100)</f>
        <v>0</v>
      </c>
      <c r="M32" s="67" t="n">
        <f aca="false">IF(OR($D32=1,MONTH($B32)&lt;&gt;MONTH(StartDate),'У4 Ввод'!$D$18="",'У4 Ввод'!$E$18="",'У4 Ввод'!$D$18&gt;$B32),0,MAX(0,MIN(1,'У4 Ввод'!$E$18-NETWORKDAYS('У4 Ввод'!$D$18,$B32)+1))/Настройки!$E$10*100)</f>
        <v>0</v>
      </c>
      <c r="N32" s="67" t="n">
        <f aca="false">IF(OR($D32=1,MONTH($B32)&lt;&gt;MONTH(StartDate),'У4 Ввод'!$D$19="",'У4 Ввод'!$E$19="",'У4 Ввод'!$D$19&gt;$B32),0,MAX(0,MIN(1,'У4 Ввод'!$E$19-NETWORKDAYS('У4 Ввод'!$D$19,$B32)+1))/Настройки!$E$10*100)</f>
        <v>0</v>
      </c>
      <c r="O32" s="67" t="n">
        <f aca="false">IF(OR($D32=1,MONTH($B32)&lt;&gt;MONTH(StartDate),'У4 Ввод'!$D$20="",'У4 Ввод'!$E$20="",'У4 Ввод'!$D$20&gt;$B32),0,MAX(0,MIN(1,'У4 Ввод'!$E$20-NETWORKDAYS('У4 Ввод'!$D$20,$B32)+1))/Настройки!$E$10*100)</f>
        <v>0</v>
      </c>
      <c r="P32" s="67" t="n">
        <f aca="false">IF(OR($D32=1,MONTH($B32)&lt;&gt;MONTH(StartDate),'У4 Ввод'!$D$21="",'У4 Ввод'!$E$21="",'У4 Ввод'!$D$21&gt;$B32),0,MAX(0,MIN(1,'У4 Ввод'!$E$21-NETWORKDAYS('У4 Ввод'!$D$21,$B32)+1))/Настройки!$E$10*100)</f>
        <v>0</v>
      </c>
      <c r="Q32" s="67" t="n">
        <f aca="false">IF(OR($D32=1,MONTH($B32)&lt;&gt;MONTH(StartDate),'У4 Ввод'!$D$22="",'У4 Ввод'!$E$22="",'У4 Ввод'!$D$22&gt;$B32),0,MAX(0,MIN(1,'У4 Ввод'!$E$22-NETWORKDAYS('У4 Ввод'!$D$22,$B32)+1))/Настройки!$E$10*100)</f>
        <v>0</v>
      </c>
      <c r="R32" s="67" t="n">
        <f aca="false">IF(OR($D32=1,MONTH($B32)&lt;&gt;MONTH(StartDate),'У4 Ввод'!$D$23="",'У4 Ввод'!$E$23="",'У4 Ввод'!$D$23&gt;$B32),0,MAX(0,MIN(1,'У4 Ввод'!$E$23-NETWORKDAYS('У4 Ввод'!$D$23,$B32)+1))/Настройки!$E$10*100)</f>
        <v>0</v>
      </c>
      <c r="S32" s="67" t="n">
        <f aca="false">IF(OR($D32=1,MONTH($B32)&lt;&gt;MONTH(StartDate),'У4 Ввод'!$D$24="",'У4 Ввод'!$E$24="",'У4 Ввод'!$D$24&gt;$B32),0,MAX(0,MIN(1,'У4 Ввод'!$E$24-NETWORKDAYS('У4 Ввод'!$D$24,$B32)+1))/Настройки!$E$10*100)</f>
        <v>0</v>
      </c>
      <c r="T32" s="67" t="n">
        <f aca="false">IF(OR($D32=1,MONTH($B32)&lt;&gt;MONTH(StartDate),'У4 Ввод'!$D$25="",'У4 Ввод'!$E$25="",'У4 Ввод'!$D$25&gt;$B32),0,MAX(0,MIN(1,'У4 Ввод'!$E$25-NETWORKDAYS('У4 Ввод'!$D$25,$B32)+1))/Настройки!$E$10*100)</f>
        <v>0</v>
      </c>
      <c r="U32" s="67" t="n">
        <f aca="false">IF(OR($D32=1,MONTH($B32)&lt;&gt;MONTH(StartDate),'У4 Ввод'!$D$26="",'У4 Ввод'!$E$26="",'У4 Ввод'!$D$26&gt;$B32),0,MAX(0,MIN(1,'У4 Ввод'!$E$26-NETWORKDAYS('У4 Ввод'!$D$26,$B32)+1))/Настройки!$E$10*100)</f>
        <v>0</v>
      </c>
      <c r="V32" s="67" t="n">
        <f aca="false">IF(OR($D32=1,MONTH($B32)&lt;&gt;MONTH(StartDate),'У4 Ввод'!$D$27="",'У4 Ввод'!$E$27="",'У4 Ввод'!$D$27&gt;$B32),0,MAX(0,MIN(1,'У4 Ввод'!$E$27-NETWORKDAYS('У4 Ввод'!$D$27,$B32)+1))/Настройки!$E$10*100)</f>
        <v>0</v>
      </c>
      <c r="W32" s="67" t="n">
        <f aca="false">IF(OR($D32=1,MONTH($B32)&lt;&gt;MONTH(StartDate),'У4 Ввод'!$D$28="",'У4 Ввод'!$E$28="",'У4 Ввод'!$D$28&gt;$B32),0,MAX(0,MIN(1,'У4 Ввод'!$E$28-NETWORKDAYS('У4 Ввод'!$D$28,$B32)+1))/Настройки!$E$10*100)</f>
        <v>0</v>
      </c>
      <c r="X32" s="67" t="n">
        <f aca="false">IF(OR($D32=1,MONTH($B32)&lt;&gt;MONTH(StartDate),'У4 Ввод'!$D$29="",'У4 Ввод'!$E$29="",'У4 Ввод'!$D$29&gt;$B32),0,MAX(0,MIN(1,'У4 Ввод'!$E$29-NETWORKDAYS('У4 Ввод'!$D$29,$B32)+1))/Настройки!$E$10*100)</f>
        <v>0</v>
      </c>
      <c r="Y32" s="67" t="n">
        <f aca="false">IF(OR($D32=1,MONTH($B32)&lt;&gt;MONTH(StartDate),'У4 Ввод'!$D$30="",'У4 Ввод'!$E$30="",'У4 Ввод'!$D$30&gt;$B32),0,MAX(0,MIN(1,'У4 Ввод'!$E$30-NETWORKDAYS('У4 Ввод'!$D$30,$B32)+1))/Настройки!$E$10*100)</f>
        <v>0</v>
      </c>
      <c r="Z32" s="67" t="n">
        <f aca="false">IF(OR($D32=1,MONTH($B32)&lt;&gt;MONTH(StartDate),'У4 Ввод'!$D$31="",'У4 Ввод'!$E$31="",'У4 Ввод'!$D$31&gt;$B32),0,MAX(0,MIN(1,'У4 Ввод'!$E$31-NETWORKDAYS('У4 Ввод'!$D$31,$B32)+1))/Настройки!$E$10*100)</f>
        <v>0</v>
      </c>
      <c r="AA32" s="67" t="n">
        <f aca="false">IF(OR($D32=1,MONTH($B32)&lt;&gt;MONTH(StartDate),'У4 Ввод'!$D$32="",'У4 Ввод'!$E$32="",'У4 Ввод'!$D$32&gt;$B32),0,MAX(0,MIN(1,'У4 Ввод'!$E$32-NETWORKDAYS('У4 Ввод'!$D$32,$B32)+1))/Настройки!$E$10*100)</f>
        <v>0</v>
      </c>
      <c r="AB32" s="67" t="n">
        <f aca="false">IF(OR($D32=1,MONTH($B32)&lt;&gt;MONTH(StartDate),'У4 Ввод'!$D$33="",'У4 Ввод'!$E$33="",'У4 Ввод'!$D$33&gt;$B32),0,MAX(0,MIN(1,'У4 Ввод'!$E$33-NETWORKDAYS('У4 Ввод'!$D$33,$B32)+1))/Настройки!$E$10*100)</f>
        <v>0</v>
      </c>
      <c r="AC32" s="67" t="n">
        <f aca="false">IF(OR($D32=1,MONTH($B32)&lt;&gt;MONTH(StartDate),'У4 Ввод'!$D$34="",'У4 Ввод'!$E$34="",'У4 Ввод'!$D$34&gt;$B32),0,MAX(0,MIN(1,'У4 Ввод'!$E$34-NETWORKDAYS('У4 Ввод'!$D$34,$B32)+1))/Настройки!$E$10*100)</f>
        <v>0</v>
      </c>
      <c r="AD32" s="67" t="n">
        <f aca="false">IF(OR($D32=1,MONTH($B32)&lt;&gt;MONTH(StartDate),'У4 Ввод'!$D$35="",'У4 Ввод'!$E$35="",'У4 Ввод'!$D$35&gt;$B32),0,MAX(0,MIN(1,'У4 Ввод'!$E$35-NETWORKDAYS('У4 Ввод'!$D$35,$B32)+1))/Настройки!$E$10*100)</f>
        <v>0</v>
      </c>
      <c r="AE32" s="67" t="n">
        <f aca="false">IF(OR($D32=1,MONTH($B32)&lt;&gt;MONTH(StartDate),'У4 Ввод'!$D$36="",'У4 Ввод'!$E$36="",'У4 Ввод'!$D$36&gt;$B32),0,MAX(0,MIN(1,'У4 Ввод'!$E$36-NETWORKDAYS('У4 Ввод'!$D$36,$B32)+1))/Настройки!$E$10*100)</f>
        <v>0</v>
      </c>
      <c r="AF32" s="67" t="n">
        <f aca="false">IF(OR($D32=1,MONTH($B32)&lt;&gt;MONTH(StartDate),'У4 Ввод'!$D$37="",'У4 Ввод'!$E$37="",'У4 Ввод'!$D$37&gt;$B32),0,MAX(0,MIN(1,'У4 Ввод'!$E$37-NETWORKDAYS('У4 Ввод'!$D$37,$B32)+1))/Настройки!$E$10*100)</f>
        <v>0</v>
      </c>
      <c r="AG32" s="67" t="n">
        <f aca="false">IF(OR($D32=1,MONTH($B32)&lt;&gt;MONTH(StartDate),'У4 Ввод'!$D$38="",'У4 Ввод'!$E$38="",'У4 Ввод'!$D$38&gt;$B32),0,MAX(0,MIN(1,'У4 Ввод'!$E$38-NETWORKDAYS('У4 Ввод'!$D$38,$B32)+1))/Настройки!$E$10*100)</f>
        <v>0</v>
      </c>
      <c r="AH32" s="67" t="n">
        <f aca="false">IF(OR($D32=1,MONTH($B32)&lt;&gt;MONTH(StartDate),'У4 Ввод'!$D$39="",'У4 Ввод'!$E$39="",'У4 Ввод'!$D$39&gt;$B32),0,MAX(0,MIN(1,'У4 Ввод'!$E$39-NETWORKDAYS('У4 Ввод'!$D$39,$B32)+1))/Настройки!$E$10*100)</f>
        <v>0</v>
      </c>
      <c r="AI32" s="67" t="n">
        <f aca="false">IF(OR($D32=1,MONTH($B32)&lt;&gt;MONTH(StartDate),'У4 Ввод'!$D$40="",'У4 Ввод'!$E$40="",'У4 Ввод'!$D$40&gt;$B32),0,MAX(0,MIN(1,'У4 Ввод'!$E$40-NETWORKDAYS('У4 Ввод'!$D$40,$B32)+1))/Настройки!$E$10*100)</f>
        <v>0</v>
      </c>
      <c r="AJ32" s="67" t="n">
        <f aca="false">IF(OR($D32=1,MONTH($B32)&lt;&gt;MONTH(StartDate),'У4 Ввод'!$D$41="",'У4 Ввод'!$E$41="",'У4 Ввод'!$D$41&gt;$B32),0,MAX(0,MIN(1,'У4 Ввод'!$E$41-NETWORKDAYS('У4 Ввод'!$D$41,$B32)+1))/Настройки!$E$10*100)</f>
        <v>0</v>
      </c>
      <c r="AK32" s="67" t="n">
        <f aca="false">IF(OR($D32=1,MONTH($B32)&lt;&gt;MONTH(StartDate),'У4 Ввод'!$D$42="",'У4 Ввод'!$E$42="",'У4 Ввод'!$D$42&gt;$B32),0,MAX(0,MIN(1,'У4 Ввод'!$E$42-NETWORKDAYS('У4 Ввод'!$D$42,$B32)+1))/Настройки!$E$10*100)</f>
        <v>0</v>
      </c>
      <c r="AL32" s="67" t="n">
        <f aca="false">IF(OR($D32=1,MONTH($B32)&lt;&gt;MONTH(StartDate),'У4 Ввод'!$D$43="",'У4 Ввод'!$E$43="",'У4 Ввод'!$D$43&gt;$B32),0,MAX(0,MIN(1,'У4 Ввод'!$E$43-NETWORKDAYS('У4 Ввод'!$D$43,$B32)+1))/Настройки!$E$10*100)</f>
        <v>0</v>
      </c>
      <c r="AM32" s="67" t="n">
        <f aca="false">IF(OR($D32=1,MONTH($B32)&lt;&gt;MONTH(StartDate),'У4 Ввод'!$D$44="",'У4 Ввод'!$E$44="",'У4 Ввод'!$D$44&gt;$B32),0,MAX(0,MIN(1,'У4 Ввод'!$E$44-NETWORKDAYS('У4 Ввод'!$D$44,$B32)+1))/Настройки!$E$10*100)</f>
        <v>0</v>
      </c>
      <c r="AN32" s="67" t="n">
        <f aca="false">IF(OR($D32=1,MONTH($B32)&lt;&gt;MONTH(StartDate),'У4 Ввод'!$D$45="",'У4 Ввод'!$E$45="",'У4 Ввод'!$D$45&gt;$B32),0,MAX(0,MIN(1,'У4 Ввод'!$E$45-NETWORKDAYS('У4 Ввод'!$D$45,$B32)+1))/Настройки!$E$10*100)</f>
        <v>0</v>
      </c>
      <c r="AO32" s="67" t="n">
        <f aca="false">IF(OR($D32=1,MONTH($B32)&lt;&gt;MONTH(StartDate),'У4 Ввод'!$D$46="",'У4 Ввод'!$E$46="",'У4 Ввод'!$D$46&gt;$B32),0,MAX(0,MIN(1,'У4 Ввод'!$E$46-NETWORKDAYS('У4 Ввод'!$D$46,$B32)+1))/Настройки!$E$10*100)</f>
        <v>0</v>
      </c>
      <c r="AP32" s="67" t="n">
        <f aca="false">IF(OR($D32=1,MONTH($B32)&lt;&gt;MONTH(StartDate),'У4 Ввод'!$D$47="",'У4 Ввод'!$E$47="",'У4 Ввод'!$D$47&gt;$B32),0,MAX(0,MIN(1,'У4 Ввод'!$E$47-NETWORKDAYS('У4 Ввод'!$D$47,$B32)+1))/Настройки!$E$10*100)</f>
        <v>0</v>
      </c>
      <c r="AQ32" s="67" t="n">
        <f aca="false">IF(OR($D32=1,MONTH($B32)&lt;&gt;MONTH(StartDate),'У4 Ввод'!$D$48="",'У4 Ввод'!$E$48="",'У4 Ввод'!$D$48&gt;$B32),0,MAX(0,MIN(1,'У4 Ввод'!$E$48-NETWORKDAYS('У4 Ввод'!$D$48,$B32)+1))/Настройки!$E$10*100)</f>
        <v>0</v>
      </c>
      <c r="AR32" s="67" t="n">
        <f aca="false">IF(OR($D32=1,MONTH($B32)&lt;&gt;MONTH(StartDate),'У4 Ввод'!$D$49="",'У4 Ввод'!$E$49="",'У4 Ввод'!$D$49&gt;$B32),0,MAX(0,MIN(1,'У4 Ввод'!$E$49-NETWORKDAYS('У4 Ввод'!$D$49,$B32)+1))/Настройки!$E$10*100)</f>
        <v>0</v>
      </c>
      <c r="AS32" s="67" t="n">
        <f aca="false">IF(OR($D32=1,MONTH($B32)&lt;&gt;MONTH(StartDate),'У4 Ввод'!$D$50="",'У4 Ввод'!$E$50="",'У4 Ввод'!$D$50&gt;$B32),0,MAX(0,MIN(1,'У4 Ввод'!$E$50-NETWORKDAYS('У4 Ввод'!$D$50,$B32)+1))/Настройки!$E$10*100)</f>
        <v>0</v>
      </c>
      <c r="AT32" s="67" t="n">
        <f aca="false">IF(OR($D32=1,MONTH($B32)&lt;&gt;MONTH(StartDate),'У4 Ввод'!$D$51="",'У4 Ввод'!$E$51="",'У4 Ввод'!$D$51&gt;$B32),0,MAX(0,MIN(1,'У4 Ввод'!$E$51-NETWORKDAYS('У4 Ввод'!$D$51,$B32)+1))/Настройки!$E$10*100)</f>
        <v>0</v>
      </c>
      <c r="AU32" s="67" t="n">
        <f aca="false">IF(OR($D32=1,MONTH($B32)&lt;&gt;MONTH(StartDate),'У4 Ввод'!$D$52="",'У4 Ввод'!$E$52="",'У4 Ввод'!$D$52&gt;$B32),0,MAX(0,MIN(1,'У4 Ввод'!$E$52-NETWORKDAYS('У4 Ввод'!$D$52,$B32)+1))/Настройки!$E$10*100)</f>
        <v>0</v>
      </c>
      <c r="AV32" s="67" t="n">
        <f aca="false">IF(OR($D32=1,MONTH($B32)&lt;&gt;MONTH(StartDate),'У4 Ввод'!$D$53="",'У4 Ввод'!$E$53="",'У4 Ввод'!$D$53&gt;$B32),0,MAX(0,MIN(1,'У4 Ввод'!$E$53-NETWORKDAYS('У4 Ввод'!$D$53,$B32)+1))/Настройки!$E$10*100)</f>
        <v>0</v>
      </c>
      <c r="AW32" s="67" t="n">
        <f aca="false">IF(OR($D32=1,MONTH($B32)&lt;&gt;MONTH(StartDate),'У4 Ввод'!$D$54="",'У4 Ввод'!$E$54="",'У4 Ввод'!$D$54&gt;$B32),0,MAX(0,MIN(1,'У4 Ввод'!$E$54-NETWORKDAYS('У4 Ввод'!$D$54,$B32)+1))/Настройки!$E$10*100)</f>
        <v>0</v>
      </c>
      <c r="AX32" s="67" t="n">
        <f aca="false">IF(OR($D32=1,MONTH($B32)&lt;&gt;MONTH(StartDate),'У4 Ввод'!$D$55="",'У4 Ввод'!$E$55="",'У4 Ввод'!$D$55&gt;$B32),0,MAX(0,MIN(1,'У4 Ввод'!$E$55-NETWORKDAYS('У4 Ввод'!$D$55,$B32)+1))/Настройки!$E$10*100)</f>
        <v>0</v>
      </c>
      <c r="AY32" s="67" t="n">
        <f aca="false">IF(OR($D32=1,MONTH($B32)&lt;&gt;MONTH(StartDate),'У4 Ввод'!$D$56="",'У4 Ввод'!$E$56="",'У4 Ввод'!$D$56&gt;$B32),0,MAX(0,MIN(1,'У4 Ввод'!$E$56-NETWORKDAYS('У4 Ввод'!$D$56,$B32)+1))/Настройки!$E$10*100)</f>
        <v>0</v>
      </c>
      <c r="AZ32" s="67" t="n">
        <f aca="false">IF(OR($D32=1,MONTH($B32)&lt;&gt;MONTH(StartDate),'У4 Ввод'!$D$57="",'У4 Ввод'!$E$57="",'У4 Ввод'!$D$57&gt;$B32),0,MAX(0,MIN(1,'У4 Ввод'!$E$57-NETWORKDAYS('У4 Ввод'!$D$57,$B32)+1))/Настройки!$E$10*100)</f>
        <v>0</v>
      </c>
      <c r="BA32" s="67" t="n">
        <f aca="false">IF(OR($D32=1,MONTH($B32)&lt;&gt;MONTH(StartDate),'У4 Ввод'!$D$58="",'У4 Ввод'!$E$58="",'У4 Ввод'!$D$58&gt;$B32),0,MAX(0,MIN(1,'У4 Ввод'!$E$58-NETWORKDAYS('У4 Ввод'!$D$58,$B32)+1))/Настройки!$E$10*100)</f>
        <v>0</v>
      </c>
      <c r="BB32" s="67" t="n">
        <f aca="false">IF(OR($D32=1,MONTH($B32)&lt;&gt;MONTH(StartDate),'У4 Ввод'!$D$59="",'У4 Ввод'!$E$59="",'У4 Ввод'!$D$59&gt;$B32),0,MAX(0,MIN(1,'У4 Ввод'!$E$59-NETWORKDAYS('У4 Ввод'!$D$59,$B32)+1))/Настройки!$E$10*100)</f>
        <v>0</v>
      </c>
      <c r="BC32" s="67" t="n">
        <f aca="false">IF(OR($D32=1,MONTH($B32)&lt;&gt;MONTH(StartDate),'У4 Ввод'!$D$60="",'У4 Ввод'!$E$60="",'У4 Ввод'!$D$60&gt;$B32),0,MAX(0,MIN(1,'У4 Ввод'!$E$60-NETWORKDAYS('У4 Ввод'!$D$60,$B32)+1))/Настройки!$E$10*100)</f>
        <v>0</v>
      </c>
      <c r="BD32" s="67" t="n">
        <f aca="false">IF(OR($D32=1,MONTH($B32)&lt;&gt;MONTH(StartDate),'У4 Ввод'!$D$61="",'У4 Ввод'!$E$61="",'У4 Ввод'!$D$61&gt;$B32),0,MAX(0,MIN(1,'У4 Ввод'!$E$61-NETWORKDAYS('У4 Ввод'!$D$61,$B32)+1))/Настройки!$E$10*100)</f>
        <v>0</v>
      </c>
      <c r="BE32" s="67" t="n">
        <f aca="false">IF(OR($D32=1,MONTH($B32)&lt;&gt;MONTH(StartDate),'У4 Ввод'!$D$62="",'У4 Ввод'!$E$62="",'У4 Ввод'!$D$62&gt;$B32),0,MAX(0,MIN(1,'У4 Ввод'!$E$62-NETWORKDAYS('У4 Ввод'!$D$62,$B32)+1))/Настройки!$E$10*100)</f>
        <v>0</v>
      </c>
      <c r="BF32" s="67" t="n">
        <f aca="false">IF(OR($D32=1,MONTH($B32)&lt;&gt;MONTH(StartDate),'У4 Ввод'!$D$63="",'У4 Ввод'!$E$63="",'У4 Ввод'!$D$63&gt;$B32),0,MAX(0,MIN(1,'У4 Ввод'!$E$63-NETWORKDAYS('У4 Ввод'!$D$63,$B32)+1))/Настройки!$E$10*100)</f>
        <v>0</v>
      </c>
      <c r="BG32" s="67" t="n">
        <f aca="false">IF(OR($D32=1,MONTH($B32)&lt;&gt;MONTH(StartDate),'У4 Ввод'!$D$64="",'У4 Ввод'!$E$64="",'У4 Ввод'!$D$64&gt;$B32),0,MAX(0,MIN(1,'У4 Ввод'!$E$64-NETWORKDAYS('У4 Ввод'!$D$64,$B32)+1))/Настройки!$E$10*100)</f>
        <v>0</v>
      </c>
      <c r="BH32" s="67" t="n">
        <f aca="false">IF(OR($D32=1,MONTH($B32)&lt;&gt;MONTH(StartDate),'У4 Ввод'!$D$65="",'У4 Ввод'!$E$65="",'У4 Ввод'!$D$65&gt;$B32),0,MAX(0,MIN(1,'У4 Ввод'!$E$65-NETWORKDAYS('У4 Ввод'!$D$65,$B32)+1))/Настройки!$E$10*100)</f>
        <v>0</v>
      </c>
      <c r="BI32" s="67" t="n">
        <f aca="false">IF(OR($D32=1,MONTH($B32)&lt;&gt;MONTH(StartDate),'У4 Ввод'!$D$66="",'У4 Ввод'!$E$66="",'У4 Ввод'!$D$66&gt;$B32),0,MAX(0,MIN(1,'У4 Ввод'!$E$66-NETWORKDAYS('У4 Ввод'!$D$66,$B32)+1))/Настройки!$E$10*100)</f>
        <v>0</v>
      </c>
      <c r="BJ32" s="67" t="n">
        <f aca="false">IF(OR($D32=1,MONTH($B32)&lt;&gt;MONTH(StartDate),'У4 Ввод'!$D$67="",'У4 Ввод'!$E$67="",'У4 Ввод'!$D$67&gt;$B32),0,MAX(0,MIN(1,'У4 Ввод'!$E$67-NETWORKDAYS('У4 Ввод'!$D$67,$B32)+1))/Настройки!$E$10*100)</f>
        <v>0</v>
      </c>
      <c r="BK32" s="67" t="n">
        <f aca="false">IF(OR($D32=1,MONTH($B32)&lt;&gt;MONTH(StartDate),'У4 Ввод'!$D$68="",'У4 Ввод'!$E$68="",'У4 Ввод'!$D$68&gt;$B32),0,MAX(0,MIN(1,'У4 Ввод'!$E$68-NETWORKDAYS('У4 Ввод'!$D$68,$B32)+1))/Настройки!$E$10*100)</f>
        <v>0</v>
      </c>
      <c r="BL32" s="67" t="n">
        <f aca="false">IF(OR($D32=1,MONTH($B32)&lt;&gt;MONTH(StartDate),'У4 Ввод'!$D$69="",'У4 Ввод'!$E$69="",'У4 Ввод'!$D$69&gt;$B32),0,MAX(0,MIN(1,'У4 Ввод'!$E$69-NETWORKDAYS('У4 Ввод'!$D$69,$B32)+1))/Настройки!$E$10*100)</f>
        <v>0</v>
      </c>
      <c r="BM32" s="67" t="n">
        <f aca="false">IF(OR($D32=1,MONTH($B32)&lt;&gt;MONTH(StartDate),'У4 Ввод'!$D$70="",'У4 Ввод'!$E$70="",'У4 Ввод'!$D$70&gt;$B32),0,MAX(0,MIN(1,'У4 Ввод'!$E$70-NETWORKDAYS('У4 Ввод'!$D$70,$B32)+1))/Настройки!$E$10*100)</f>
        <v>0</v>
      </c>
      <c r="BN32" s="67" t="n">
        <f aca="false">IF(OR($D32=1,MONTH($B32)&lt;&gt;MONTH(StartDate),'У4 Ввод'!$D$71="",'У4 Ввод'!$E$71="",'У4 Ввод'!$D$71&gt;$B32),0,MAX(0,MIN(1,'У4 Ввод'!$E$71-NETWORKDAYS('У4 Ввод'!$D$71,$B32)+1))/Настройки!$E$10*100)</f>
        <v>0</v>
      </c>
      <c r="BO32" s="67" t="n">
        <f aca="false">IF(OR($D32=1,MONTH($B32)&lt;&gt;MONTH(StartDate),'У4 Ввод'!$D$72="",'У4 Ввод'!$E$72="",'У4 Ввод'!$D$72&gt;$B32),0,MAX(0,MIN(1,'У4 Ввод'!$E$72-NETWORKDAYS('У4 Ввод'!$D$72,$B32)+1))/Настройки!$E$10*100)</f>
        <v>0</v>
      </c>
      <c r="BP32" s="67" t="n">
        <f aca="false">IF(OR($D32=1,MONTH($B32)&lt;&gt;MONTH(StartDate),'У4 Ввод'!$D$73="",'У4 Ввод'!$E$73="",'У4 Ввод'!$D$73&gt;$B32),0,MAX(0,MIN(1,'У4 Ввод'!$E$73-NETWORKDAYS('У4 Ввод'!$D$73,$B32)+1))/Настройки!$E$10*100)</f>
        <v>0</v>
      </c>
      <c r="BQ32" s="67" t="n">
        <f aca="false">IF(OR($D32=1,MONTH($B32)&lt;&gt;MONTH(StartDate),'У4 Ввод'!$D$74="",'У4 Ввод'!$E$74="",'У4 Ввод'!$D$74&gt;$B32),0,MAX(0,MIN(1,'У4 Ввод'!$E$74-NETWORKDAYS('У4 Ввод'!$D$74,$B32)+1))/Настройки!$E$10*100)</f>
        <v>0</v>
      </c>
      <c r="BR32" s="67" t="n">
        <f aca="false">IF(OR($D32=1,MONTH($B32)&lt;&gt;MONTH(StartDate),'У4 Ввод'!$D$75="",'У4 Ввод'!$E$75="",'У4 Ввод'!$D$75&gt;$B32),0,MAX(0,MIN(1,'У4 Ввод'!$E$75-NETWORKDAYS('У4 Ввод'!$D$75,$B32)+1))/Настройки!$E$10*100)</f>
        <v>0</v>
      </c>
      <c r="BS32" s="67" t="n">
        <f aca="false">IF(OR($D32=1,MONTH($B32)&lt;&gt;MONTH(StartDate),'У4 Ввод'!$D$76="",'У4 Ввод'!$E$76="",'У4 Ввод'!$D$76&gt;$B32),0,MAX(0,MIN(1,'У4 Ввод'!$E$76-NETWORKDAYS('У4 Ввод'!$D$76,$B32)+1))/Настройки!$E$10*100)</f>
        <v>0</v>
      </c>
      <c r="BT32" s="67" t="n">
        <f aca="false">IF(OR($D32=1,MONTH($B32)&lt;&gt;MONTH(StartDate),'У4 Ввод'!$D$77="",'У4 Ввод'!$E$77="",'У4 Ввод'!$D$77&gt;$B32),0,MAX(0,MIN(1,'У4 Ввод'!$E$77-NETWORKDAYS('У4 Ввод'!$D$77,$B32)+1))/Настройки!$E$10*100)</f>
        <v>0</v>
      </c>
      <c r="BU32" s="67" t="n">
        <f aca="false">IF(OR($D32=1,MONTH($B32)&lt;&gt;MONTH(StartDate),'У4 Ввод'!$D$78="",'У4 Ввод'!$E$78="",'У4 Ввод'!$D$78&gt;$B32),0,MAX(0,MIN(1,'У4 Ввод'!$E$78-NETWORKDAYS('У4 Ввод'!$D$78,$B32)+1))/Настройки!$E$10*100)</f>
        <v>0</v>
      </c>
      <c r="BV32" s="67" t="n">
        <f aca="false">IF(OR($D32=1,MONTH($B32)&lt;&gt;MONTH(StartDate),'У4 Ввод'!$D$79="",'У4 Ввод'!$E$79="",'У4 Ввод'!$D$79&gt;$B32),0,MAX(0,MIN(1,'У4 Ввод'!$E$79-NETWORKDAYS('У4 Ввод'!$D$79,$B32)+1))/Настройки!$E$10*100)</f>
        <v>0</v>
      </c>
      <c r="BW32" s="67" t="n">
        <f aca="false">IF(OR($D32=1,MONTH($B32)&lt;&gt;MONTH(StartDate),'У4 Ввод'!$D$80="",'У4 Ввод'!$E$80="",'У4 Ввод'!$D$80&gt;$B32),0,MAX(0,MIN(1,'У4 Ввод'!$E$80-NETWORKDAYS('У4 Ввод'!$D$80,$B32)+1))/Настройки!$E$10*100)</f>
        <v>0</v>
      </c>
      <c r="BX32" s="67" t="n">
        <f aca="false">IF(OR($D32=1,MONTH($B32)&lt;&gt;MONTH(StartDate),'У4 Ввод'!$D$81="",'У4 Ввод'!$E$81="",'У4 Ввод'!$D$81&gt;$B32),0,MAX(0,MIN(1,'У4 Ввод'!$E$81-NETWORKDAYS('У4 Ввод'!$D$81,$B32)+1))/Настройки!$E$10*100)</f>
        <v>0</v>
      </c>
      <c r="BY32" s="67" t="n">
        <f aca="false">IF(OR($D32=1,MONTH($B32)&lt;&gt;MONTH(StartDate),'У4 Ввод'!$D$82="",'У4 Ввод'!$E$82="",'У4 Ввод'!$D$82&gt;$B32),0,MAX(0,MIN(1,'У4 Ввод'!$E$82-NETWORKDAYS('У4 Ввод'!$D$82,$B32)+1))/Настройки!$E$10*100)</f>
        <v>0</v>
      </c>
      <c r="BZ32" s="67" t="n">
        <f aca="false">IF(OR($D32=1,MONTH($B32)&lt;&gt;MONTH(StartDate),'У4 Ввод'!$D$83="",'У4 Ввод'!$E$83="",'У4 Ввод'!$D$83&gt;$B32),0,MAX(0,MIN(1,'У4 Ввод'!$E$83-NETWORKDAYS('У4 Ввод'!$D$83,$B32)+1))/Настройки!$E$10*100)</f>
        <v>0</v>
      </c>
      <c r="CA32" s="67" t="n">
        <f aca="false">IF(OR($D32=1,MONTH($B32)&lt;&gt;MONTH(StartDate),'У4 Ввод'!$D$84="",'У4 Ввод'!$E$84="",'У4 Ввод'!$D$84&gt;$B32),0,MAX(0,MIN(1,'У4 Ввод'!$E$84-NETWORKDAYS('У4 Ввод'!$D$84,$B32)+1))/Настройки!$E$10*100)</f>
        <v>0</v>
      </c>
      <c r="CB32" s="67" t="n">
        <f aca="false">IF(OR($D32=1,MONTH($B32)&lt;&gt;MONTH(StartDate),'У4 Ввод'!$D$85="",'У4 Ввод'!$E$85="",'У4 Ввод'!$D$85&gt;$B32),0,MAX(0,MIN(1,'У4 Ввод'!$E$85-NETWORKDAYS('У4 Ввод'!$D$85,$B32)+1))/Настройки!$E$10*100)</f>
        <v>0</v>
      </c>
      <c r="CC32" s="67" t="n">
        <f aca="false">IF(OR($D32=1,MONTH($B32)&lt;&gt;MONTH(StartDate),'У4 Ввод'!$D$86="",'У4 Ввод'!$E$86="",'У4 Ввод'!$D$86&gt;$B32),0,MAX(0,MIN(1,'У4 Ввод'!$E$86-NETWORKDAYS('У4 Ввод'!$D$86,$B32)+1))/Настройки!$E$10*100)</f>
        <v>0</v>
      </c>
      <c r="CD32" s="67" t="n">
        <f aca="false">IF(OR($D32=1,MONTH($B32)&lt;&gt;MONTH(StartDate),'У4 Ввод'!$D$87="",'У4 Ввод'!$E$87="",'У4 Ввод'!$D$87&gt;$B32),0,MAX(0,MIN(1,'У4 Ввод'!$E$87-NETWORKDAYS('У4 Ввод'!$D$87,$B32)+1))/Настройки!$E$10*100)</f>
        <v>0</v>
      </c>
      <c r="CE32" s="67" t="n">
        <f aca="false">IF(OR($D32=1,MONTH($B32)&lt;&gt;MONTH(StartDate),'У4 Ввод'!$D$88="",'У4 Ввод'!$E$88="",'У4 Ввод'!$D$88&gt;$B32),0,MAX(0,MIN(1,'У4 Ввод'!$E$88-NETWORKDAYS('У4 Ввод'!$D$88,$B32)+1))/Настройки!$E$10*100)</f>
        <v>0</v>
      </c>
      <c r="CF32" s="67" t="n">
        <f aca="false">IF(OR($D32=1,MONTH($B32)&lt;&gt;MONTH(StartDate),'У4 Ввод'!$D$89="",'У4 Ввод'!$E$89="",'У4 Ввод'!$D$89&gt;$B32),0,MAX(0,MIN(1,'У4 Ввод'!$E$89-NETWORKDAYS('У4 Ввод'!$D$89,$B32)+1))/Настройки!$E$10*100)</f>
        <v>0</v>
      </c>
      <c r="CG32" s="67" t="n">
        <f aca="false">IF(OR($D32=1,MONTH($B32)&lt;&gt;MONTH(StartDate),'У4 Ввод'!$D$90="",'У4 Ввод'!$E$90="",'У4 Ввод'!$D$90&gt;$B32),0,MAX(0,MIN(1,'У4 Ввод'!$E$90-NETWORKDAYS('У4 Ввод'!$D$90,$B32)+1))/Настройки!$E$10*100)</f>
        <v>0</v>
      </c>
      <c r="CH32" s="67" t="n">
        <f aca="false">IF(OR($D32=1,MONTH($B32)&lt;&gt;MONTH(StartDate),'У4 Ввод'!$D$91="",'У4 Ввод'!$E$91="",'У4 Ввод'!$D$91&gt;$B32),0,MAX(0,MIN(1,'У4 Ввод'!$E$91-NETWORKDAYS('У4 Ввод'!$D$91,$B32)+1))/Настройки!$E$10*100)</f>
        <v>0</v>
      </c>
      <c r="CI32" s="67" t="n">
        <f aca="false">IF(OR($D32=1,MONTH($B32)&lt;&gt;MONTH(StartDate),'У4 Ввод'!$D$92="",'У4 Ввод'!$E$92="",'У4 Ввод'!$D$92&gt;$B32),0,MAX(0,MIN(1,'У4 Ввод'!$E$92-NETWORKDAYS('У4 Ввод'!$D$92,$B32)+1))/Настройки!$E$10*100)</f>
        <v>0</v>
      </c>
      <c r="CJ32" s="67" t="n">
        <f aca="false">IF(OR($D32=1,MONTH($B32)&lt;&gt;MONTH(StartDate),'У4 Ввод'!$D$93="",'У4 Ввод'!$E$93="",'У4 Ввод'!$D$93&gt;$B32),0,MAX(0,MIN(1,'У4 Ввод'!$E$93-NETWORKDAYS('У4 Ввод'!$D$93,$B32)+1))/Настройки!$E$10*100)</f>
        <v>0</v>
      </c>
      <c r="CK32" s="67" t="n">
        <f aca="false">IF(OR($D32=1,MONTH($B32)&lt;&gt;MONTH(StartDate),'У4 Ввод'!$D$94="",'У4 Ввод'!$E$94="",'У4 Ввод'!$D$94&gt;$B32),0,MAX(0,MIN(1,'У4 Ввод'!$E$94-NETWORKDAYS('У4 Ввод'!$D$94,$B32)+1))/Настройки!$E$10*100)</f>
        <v>0</v>
      </c>
      <c r="CL32" s="67" t="n">
        <f aca="false">IF(OR($D32=1,MONTH($B32)&lt;&gt;MONTH(StartDate),'У4 Ввод'!$D$95="",'У4 Ввод'!$E$95="",'У4 Ввод'!$D$95&gt;$B32),0,MAX(0,MIN(1,'У4 Ввод'!$E$95-NETWORKDAYS('У4 Ввод'!$D$95,$B32)+1))/Настройки!$E$10*100)</f>
        <v>0</v>
      </c>
      <c r="CM32" s="67" t="n">
        <f aca="false">IF(OR($D32=1,MONTH($B32)&lt;&gt;MONTH(StartDate),'У4 Ввод'!$D$96="",'У4 Ввод'!$E$96="",'У4 Ввод'!$D$96&gt;$B32),0,MAX(0,MIN(1,'У4 Ввод'!$E$96-NETWORKDAYS('У4 Ввод'!$D$96,$B32)+1))/Настройки!$E$10*100)</f>
        <v>0</v>
      </c>
      <c r="CN32" s="67" t="n">
        <f aca="false">IF(OR($D32=1,MONTH($B32)&lt;&gt;MONTH(StartDate),'У4 Ввод'!$D$97="",'У4 Ввод'!$E$97="",'У4 Ввод'!$D$97&gt;$B32),0,MAX(0,MIN(1,'У4 Ввод'!$E$97-NETWORKDAYS('У4 Ввод'!$D$97,$B32)+1))/Настройки!$E$10*100)</f>
        <v>0</v>
      </c>
      <c r="CO32" s="67" t="n">
        <f aca="false">IF(OR($D32=1,MONTH($B32)&lt;&gt;MONTH(StartDate),'У4 Ввод'!$D$98="",'У4 Ввод'!$E$98="",'У4 Ввод'!$D$98&gt;$B32),0,MAX(0,MIN(1,'У4 Ввод'!$E$98-NETWORKDAYS('У4 Ввод'!$D$98,$B32)+1))/Настройки!$E$10*100)</f>
        <v>0</v>
      </c>
      <c r="CP32" s="67" t="n">
        <f aca="false">IF(OR($D32=1,MONTH($B32)&lt;&gt;MONTH(StartDate),'У4 Ввод'!$D$99="",'У4 Ввод'!$E$99="",'У4 Ввод'!$D$99&gt;$B32),0,MAX(0,MIN(1,'У4 Ввод'!$E$99-NETWORKDAYS('У4 Ввод'!$D$99,$B32)+1))/Настройки!$E$10*100)</f>
        <v>0</v>
      </c>
      <c r="CQ32" s="67" t="n">
        <f aca="false">IF(OR($D32=1,MONTH($B32)&lt;&gt;MONTH(StartDate),'У4 Ввод'!$D$100="",'У4 Ввод'!$E$100="",'У4 Ввод'!$D$100&gt;$B32),0,MAX(0,MIN(1,'У4 Ввод'!$E$100-NETWORKDAYS('У4 Ввод'!$D$100,$B32)+1))/Настройки!$E$10*100)</f>
        <v>0</v>
      </c>
      <c r="CR32" s="67" t="n">
        <f aca="false">IF(OR($D32=1,MONTH($B32)&lt;&gt;MONTH(StartDate),'У4 Ввод'!$D$101="",'У4 Ввод'!$E$101="",'У4 Ввод'!$D$101&gt;$B32),0,MAX(0,MIN(1,'У4 Ввод'!$E$101-NETWORKDAYS('У4 Ввод'!$D$101,$B32)+1))/Настройки!$E$10*100)</f>
        <v>0</v>
      </c>
      <c r="CS32" s="67" t="n">
        <f aca="false">IF(OR($D32=1,MONTH($B32)&lt;&gt;MONTH(StartDate),'У4 Ввод'!$D$102="",'У4 Ввод'!$E$102="",'У4 Ввод'!$D$102&gt;$B32),0,MAX(0,MIN(1,'У4 Ввод'!$E$102-NETWORKDAYS('У4 Ввод'!$D$102,$B32)+1))/Настройки!$E$10*100)</f>
        <v>0</v>
      </c>
      <c r="CT32" s="67" t="n">
        <f aca="false">IF(OR($D32=1,MONTH($B32)&lt;&gt;MONTH(StartDate),'У4 Ввод'!$D$103="",'У4 Ввод'!$E$103="",'У4 Ввод'!$D$103&gt;$B32),0,MAX(0,MIN(1,'У4 Ввод'!$E$103-NETWORKDAYS('У4 Ввод'!$D$103,$B32)+1))/Настройки!$E$10*100)</f>
        <v>0</v>
      </c>
      <c r="CU32" s="67" t="n">
        <f aca="false">IF(OR($D32=1,MONTH($B32)&lt;&gt;MONTH(StartDate),'У4 Ввод'!$D$104="",'У4 Ввод'!$E$104="",'У4 Ввод'!$D$104&gt;$B32),0,MAX(0,MIN(1,'У4 Ввод'!$E$104-NETWORKDAYS('У4 Ввод'!$D$104,$B32)+1))/Настройки!$E$10*100)</f>
        <v>0</v>
      </c>
      <c r="CV32" s="67" t="n">
        <f aca="false">IF(OR($D32=1,MONTH($B32)&lt;&gt;MONTH(StartDate),'У4 Ввод'!$D$105="",'У4 Ввод'!$E$105="",'У4 Ввод'!$D$105&gt;$B32),0,MAX(0,MIN(1,'У4 Ввод'!$E$105-NETWORKDAYS('У4 Ввод'!$D$105,$B32)+1))/Настройки!$E$10*100)</f>
        <v>0</v>
      </c>
      <c r="CW32" s="67" t="n">
        <f aca="false">IF(OR($D32=1,MONTH($B32)&lt;&gt;MONTH(StartDate),'У4 Ввод'!$D$106="",'У4 Ввод'!$E$106="",'У4 Ввод'!$D$106&gt;$B32),0,MAX(0,MIN(1,'У4 Ввод'!$E$106-NETWORKDAYS('У4 Ввод'!$D$106,$B32)+1))/Настройки!$E$10*100)</f>
        <v>0</v>
      </c>
      <c r="CX32" s="67" t="n">
        <f aca="false">IF(OR($D32=1,MONTH($B32)&lt;&gt;MONTH(StartDate),'У4 Ввод'!$D$107="",'У4 Ввод'!$E$107="",'У4 Ввод'!$D$107&gt;$B32),0,MAX(0,MIN(1,'У4 Ввод'!$E$107-NETWORKDAYS('У4 Ввод'!$D$107,$B32)+1))/Настройки!$E$10*100)</f>
        <v>0</v>
      </c>
      <c r="CY32" s="67" t="n">
        <f aca="false">IF(OR($D32=1,MONTH($B32)&lt;&gt;MONTH(StartDate),'У4 Ввод'!$D$108="",'У4 Ввод'!$E$108="",'У4 Ввод'!$D$108&gt;$B32),0,MAX(0,MIN(1,'У4 Ввод'!$E$108-NETWORKDAYS('У4 Ввод'!$D$108,$B32)+1))/Настройки!$E$10*100)</f>
        <v>0</v>
      </c>
      <c r="CZ32" s="67" t="n">
        <f aca="false">IF(OR($D32=1,MONTH($B32)&lt;&gt;MONTH(StartDate),'У4 Ввод'!$D$109="",'У4 Ввод'!$E$109="",'У4 Ввод'!$D$109&gt;$B32),0,MAX(0,MIN(1,'У4 Ввод'!$E$109-NETWORKDAYS('У4 Ввод'!$D$109,$B32)+1))/Настройки!$E$10*100)</f>
        <v>0</v>
      </c>
      <c r="DA32" s="67" t="n">
        <f aca="false">IF(OR($D32=1,MONTH($B32)&lt;&gt;MONTH(StartDate),'У4 Ввод'!$D$110="",'У4 Ввод'!$E$110="",'У4 Ввод'!$D$110&gt;$B32),0,MAX(0,MIN(1,'У4 Ввод'!$E$110-NETWORKDAYS('У4 Ввод'!$D$110,$B32)+1))/Настройки!$E$10*100)</f>
        <v>0</v>
      </c>
      <c r="DB32" s="67" t="n">
        <f aca="false">IF(OR($D32=1,MONTH($B32)&lt;&gt;MONTH(StartDate),'У4 Ввод'!$D$111="",'У4 Ввод'!$E$111="",'У4 Ввод'!$D$111&gt;$B32),0,MAX(0,MIN(1,'У4 Ввод'!$E$111-NETWORKDAYS('У4 Ввод'!$D$111,$B32)+1))/Настройки!$E$10*100)</f>
        <v>0</v>
      </c>
      <c r="DC32" s="67" t="n">
        <f aca="false">IF(OR($D32=1,MONTH($B32)&lt;&gt;MONTH(StartDate),'У4 Ввод'!$D$112="",'У4 Ввод'!$E$112="",'У4 Ввод'!$D$112&gt;$B32),0,MAX(0,MIN(1,'У4 Ввод'!$E$112-NETWORKDAYS('У4 Ввод'!$D$112,$B32)+1))/Настройки!$E$10*100)</f>
        <v>0</v>
      </c>
      <c r="DD32" s="67" t="n">
        <f aca="false">IF(OR($D32=1,MONTH($B32)&lt;&gt;MONTH(StartDate),'У4 Ввод'!$D$113="",'У4 Ввод'!$E$113="",'У4 Ввод'!$D$113&gt;$B32),0,MAX(0,MIN(1,'У4 Ввод'!$E$113-NETWORKDAYS('У4 Ввод'!$D$113,$B32)+1))/Настройки!$E$10*100)</f>
        <v>0</v>
      </c>
      <c r="DE32" s="67" t="n">
        <f aca="false">IF(OR($D32=1,MONTH($B32)&lt;&gt;MONTH(StartDate),'У4 Ввод'!$D$114="",'У4 Ввод'!$E$114="",'У4 Ввод'!$D$114&gt;$B32),0,MAX(0,MIN(1,'У4 Ввод'!$E$114-NETWORKDAYS('У4 Ввод'!$D$114,$B32)+1))/Настройки!$E$10*100)</f>
        <v>0</v>
      </c>
      <c r="DF32" s="67" t="n">
        <f aca="false">IF(OR($D32=1,MONTH($B32)&lt;&gt;MONTH(StartDate),'У4 Ввод'!$D$115="",'У4 Ввод'!$E$115="",'У4 Ввод'!$D$115&gt;$B32),0,MAX(0,MIN(1,'У4 Ввод'!$E$115-NETWORKDAYS('У4 Ввод'!$D$115,$B32)+1))/Настройки!$E$10*100)</f>
        <v>0</v>
      </c>
      <c r="DG32" s="67" t="n">
        <f aca="false">IF(OR($D32=1,MONTH($B32)&lt;&gt;MONTH(StartDate),'У4 Ввод'!$D$116="",'У4 Ввод'!$E$116="",'У4 Ввод'!$D$116&gt;$B32),0,MAX(0,MIN(1,'У4 Ввод'!$E$116-NETWORKDAYS('У4 Ввод'!$D$116,$B32)+1))/Настройки!$E$10*100)</f>
        <v>0</v>
      </c>
      <c r="DH32" s="67" t="n">
        <f aca="false">IF(OR($D32=1,MONTH($B32)&lt;&gt;MONTH(StartDate),'У4 Ввод'!$D$117="",'У4 Ввод'!$E$117="",'У4 Ввод'!$D$117&gt;$B32),0,MAX(0,MIN(1,'У4 Ввод'!$E$117-NETWORKDAYS('У4 Ввод'!$D$117,$B32)+1))/Настройки!$E$10*100)</f>
        <v>0</v>
      </c>
      <c r="DI32" s="67" t="n">
        <f aca="false">IF(OR($D32=1,MONTH($B32)&lt;&gt;MONTH(StartDate),'У4 Ввод'!$D$118="",'У4 Ввод'!$E$118="",'У4 Ввод'!$D$118&gt;$B32),0,MAX(0,MIN(1,'У4 Ввод'!$E$118-NETWORKDAYS('У4 Ввод'!$D$118,$B32)+1))/Настройки!$E$10*100)</f>
        <v>0</v>
      </c>
      <c r="DJ32" s="67" t="n">
        <f aca="false">IF(OR($D32=1,MONTH($B32)&lt;&gt;MONTH(StartDate),'У4 Ввод'!$D$119="",'У4 Ввод'!$E$119="",'У4 Ввод'!$D$119&gt;$B32),0,MAX(0,MIN(1,'У4 Ввод'!$E$119-NETWORKDAYS('У4 Ввод'!$D$119,$B32)+1))/Настройки!$E$10*100)</f>
        <v>0</v>
      </c>
      <c r="DK32" s="67" t="n">
        <f aca="false">IF(OR($D32=1,MONTH($B32)&lt;&gt;MONTH(StartDate),'У4 Ввод'!$D$120="",'У4 Ввод'!$E$120="",'У4 Ввод'!$D$120&gt;$B32),0,MAX(0,MIN(1,'У4 Ввод'!$E$120-NETWORKDAYS('У4 Ввод'!$D$120,$B32)+1))/Настройки!$E$10*100)</f>
        <v>0</v>
      </c>
      <c r="DL32" s="67" t="n">
        <f aca="false">IF(OR($D32=1,MONTH($B32)&lt;&gt;MONTH(StartDate),'У4 Ввод'!$D$121="",'У4 Ввод'!$E$121="",'У4 Ввод'!$D$121&gt;$B32),0,MAX(0,MIN(1,'У4 Ввод'!$E$121-NETWORKDAYS('У4 Ввод'!$D$121,$B32)+1))/Настройки!$E$10*100)</f>
        <v>0</v>
      </c>
      <c r="DM32" s="67" t="n">
        <f aca="false">IF(OR($D32=1,MONTH($B32)&lt;&gt;MONTH(StartDate),'У4 Ввод'!$D$122="",'У4 Ввод'!$E$122="",'У4 Ввод'!$D$122&gt;$B32),0,MAX(0,MIN(1,'У4 Ввод'!$E$122-NETWORKDAYS('У4 Ввод'!$D$122,$B32)+1))/Настройки!$E$10*100)</f>
        <v>0</v>
      </c>
      <c r="DN32" s="67" t="n">
        <f aca="false">IF(OR($D32=1,MONTH($B32)&lt;&gt;MONTH(StartDate),'У4 Ввод'!$D$123="",'У4 Ввод'!$E$123="",'У4 Ввод'!$D$123&gt;$B32),0,MAX(0,MIN(1,'У4 Ввод'!$E$123-NETWORKDAYS('У4 Ввод'!$D$123,$B32)+1))/Настройки!$E$10*100)</f>
        <v>0</v>
      </c>
      <c r="DO32" s="67" t="n">
        <f aca="false">IF(OR($D32=1,MONTH($B32)&lt;&gt;MONTH(StartDate),'У4 Ввод'!$D$124="",'У4 Ввод'!$E$124="",'У4 Ввод'!$D$124&gt;$B32),0,MAX(0,MIN(1,'У4 Ввод'!$E$124-NETWORKDAYS('У4 Ввод'!$D$124,$B32)+1))/Настройки!$E$10*100)</f>
        <v>0</v>
      </c>
      <c r="DP32" s="67" t="n">
        <f aca="false">IF(OR($D32=1,MONTH($B32)&lt;&gt;MONTH(StartDate),'У4 Ввод'!$D$125="",'У4 Ввод'!$E$125="",'У4 Ввод'!$D$125&gt;$B32),0,MAX(0,MIN(1,'У4 Ввод'!$E$125-NETWORKDAYS('У4 Ввод'!$D$125,$B32)+1))/Настройки!$E$10*100)</f>
        <v>0</v>
      </c>
      <c r="DQ32" s="67" t="n">
        <f aca="false">IF(OR($D32=1,MONTH($B32)&lt;&gt;MONTH(StartDate),'У4 Ввод'!$D$126="",'У4 Ввод'!$E$126="",'У4 Ввод'!$D$126&gt;$B32),0,MAX(0,MIN(1,'У4 Ввод'!$E$126-NETWORKDAYS('У4 Ввод'!$D$126,$B32)+1))/Настройки!$E$10*100)</f>
        <v>0</v>
      </c>
      <c r="DR32" s="67" t="n">
        <f aca="false">IF(OR($D32=1,MONTH($B32)&lt;&gt;MONTH(StartDate),'У4 Ввод'!$D$127="",'У4 Ввод'!$E$127="",'У4 Ввод'!$D$127&gt;$B32),0,MAX(0,MIN(1,'У4 Ввод'!$E$127-NETWORKDAYS('У4 Ввод'!$D$127,$B32)+1))/Настройки!$E$10*100)</f>
        <v>0</v>
      </c>
      <c r="DS32" s="67" t="n">
        <f aca="false">IF(OR($D32=1,MONTH($B32)&lt;&gt;MONTH(StartDate),'У4 Ввод'!$D$128="",'У4 Ввод'!$E$128="",'У4 Ввод'!$D$128&gt;$B32),0,MAX(0,MIN(1,'У4 Ввод'!$E$128-NETWORKDAYS('У4 Ввод'!$D$128,$B32)+1))/Настройки!$E$10*100)</f>
        <v>0</v>
      </c>
      <c r="DT32" s="67" t="n">
        <f aca="false">IF(OR($D32=1,MONTH($B32)&lt;&gt;MONTH(StartDate),'У4 Ввод'!$D$129="",'У4 Ввод'!$E$129="",'У4 Ввод'!$D$129&gt;$B32),0,MAX(0,MIN(1,'У4 Ввод'!$E$129-NETWORKDAYS('У4 Ввод'!$D$129,$B32)+1))/Настройки!$E$10*100)</f>
        <v>0</v>
      </c>
      <c r="DU32" s="67" t="n">
        <f aca="false">IF(OR($D32=1,MONTH($B32)&lt;&gt;MONTH(StartDate),'У4 Ввод'!$D$130="",'У4 Ввод'!$E$130="",'У4 Ввод'!$D$130&gt;$B32),0,MAX(0,MIN(1,'У4 Ввод'!$E$130-NETWORKDAYS('У4 Ввод'!$D$130,$B32)+1))/Настройки!$E$10*100)</f>
        <v>0</v>
      </c>
      <c r="DV32" s="67" t="n">
        <f aca="false">IF(OR($D32=1,MONTH($B32)&lt;&gt;MONTH(StartDate),'У4 Ввод'!$D$131="",'У4 Ввод'!$E$131="",'У4 Ввод'!$D$131&gt;$B32),0,MAX(0,MIN(1,'У4 Ввод'!$E$131-NETWORKDAYS('У4 Ввод'!$D$131,$B32)+1))/Настройки!$E$10*100)</f>
        <v>0</v>
      </c>
      <c r="DW32" s="67" t="n">
        <f aca="false">IF(OR($D32=1,MONTH($B32)&lt;&gt;MONTH(StartDate),'У4 Ввод'!$D$132="",'У4 Ввод'!$E$132="",'У4 Ввод'!$D$132&gt;$B32),0,MAX(0,MIN(1,'У4 Ввод'!$E$132-NETWORKDAYS('У4 Ввод'!$D$132,$B32)+1))/Настройки!$E$10*100)</f>
        <v>0</v>
      </c>
      <c r="DX32" s="67" t="n">
        <f aca="false">IF(OR($D32=1,MONTH($B32)&lt;&gt;MONTH(StartDate),'У4 Ввод'!$D$133="",'У4 Ввод'!$E$133="",'У4 Ввод'!$D$133&gt;$B32),0,MAX(0,MIN(1,'У4 Ввод'!$E$133-NETWORKDAYS('У4 Ввод'!$D$133,$B32)+1))/Настройки!$E$10*100)</f>
        <v>0</v>
      </c>
      <c r="DY32" s="67" t="n">
        <f aca="false">IF(OR($D32=1,MONTH($B32)&lt;&gt;MONTH(StartDate),'У4 Ввод'!$D$134="",'У4 Ввод'!$E$134="",'У4 Ввод'!$D$134&gt;$B32),0,MAX(0,MIN(1,'У4 Ввод'!$E$134-NETWORKDAYS('У4 Ввод'!$D$134,$B32)+1))/Настройки!$E$10*100)</f>
        <v>0</v>
      </c>
      <c r="DZ32" s="67" t="n">
        <f aca="false">IF(OR($D32=1,MONTH($B32)&lt;&gt;MONTH(StartDate),'У4 Ввод'!$D$135="",'У4 Ввод'!$E$135="",'У4 Ввод'!$D$135&gt;$B32),0,MAX(0,MIN(1,'У4 Ввод'!$E$135-NETWORKDAYS('У4 Ввод'!$D$135,$B32)+1))/Настройки!$E$10*100)</f>
        <v>0</v>
      </c>
      <c r="EA32" s="67" t="n">
        <f aca="false">IF(OR($D32=1,MONTH($B32)&lt;&gt;MONTH(StartDate),'У4 Ввод'!$D$136="",'У4 Ввод'!$E$136="",'У4 Ввод'!$D$136&gt;$B32),0,MAX(0,MIN(1,'У4 Ввод'!$E$136-NETWORKDAYS('У4 Ввод'!$D$136,$B32)+1))/Настройки!$E$10*100)</f>
        <v>0</v>
      </c>
      <c r="EB32" s="67" t="n">
        <f aca="false">IF(OR($D32=1,MONTH($B32)&lt;&gt;MONTH(StartDate),'У4 Ввод'!$D$137="",'У4 Ввод'!$E$137="",'У4 Ввод'!$D$137&gt;$B32),0,MAX(0,MIN(1,'У4 Ввод'!$E$137-NETWORKDAYS('У4 Ввод'!$D$137,$B32)+1))/Настройки!$E$10*100)</f>
        <v>0</v>
      </c>
      <c r="EC32" s="67" t="n">
        <f aca="false">IF(OR($D32=1,MONTH($B32)&lt;&gt;MONTH(StartDate),'У4 Ввод'!$D$138="",'У4 Ввод'!$E$138="",'У4 Ввод'!$D$138&gt;$B32),0,MAX(0,MIN(1,'У4 Ввод'!$E$138-NETWORKDAYS('У4 Ввод'!$D$138,$B32)+1))/Настройки!$E$10*100)</f>
        <v>0</v>
      </c>
      <c r="ED32" s="67" t="n">
        <f aca="false">IF(OR($D32=1,MONTH($B32)&lt;&gt;MONTH(StartDate),'У4 Ввод'!$D$139="",'У4 Ввод'!$E$139="",'У4 Ввод'!$D$139&gt;$B32),0,MAX(0,MIN(1,'У4 Ввод'!$E$139-NETWORKDAYS('У4 Ввод'!$D$139,$B32)+1))/Настройки!$E$10*100)</f>
        <v>0</v>
      </c>
      <c r="EE32" s="67" t="n">
        <f aca="false">IF(OR($D32=1,MONTH($B32)&lt;&gt;MONTH(StartDate),'У4 Ввод'!$D$140="",'У4 Ввод'!$E$140="",'У4 Ввод'!$D$140&gt;$B32),0,MAX(0,MIN(1,'У4 Ввод'!$E$140-NETWORKDAYS('У4 Ввод'!$D$140,$B32)+1))/Настройки!$E$10*100)</f>
        <v>0</v>
      </c>
      <c r="EF32" s="67" t="n">
        <f aca="false">IF(OR($D32=1,MONTH($B32)&lt;&gt;MONTH(StartDate),'У4 Ввод'!$D$141="",'У4 Ввод'!$E$141="",'У4 Ввод'!$D$141&gt;$B32),0,MAX(0,MIN(1,'У4 Ввод'!$E$141-NETWORKDAYS('У4 Ввод'!$D$141,$B32)+1))/Настройки!$E$10*100)</f>
        <v>0</v>
      </c>
      <c r="EG32" s="67" t="n">
        <f aca="false">IF(OR($D32=1,MONTH($B32)&lt;&gt;MONTH(StartDate),'У4 Ввод'!$D$142="",'У4 Ввод'!$E$142="",'У4 Ввод'!$D$142&gt;$B32),0,MAX(0,MIN(1,'У4 Ввод'!$E$142-NETWORKDAYS('У4 Ввод'!$D$142,$B32)+1))/Настройки!$E$10*100)</f>
        <v>0</v>
      </c>
      <c r="EH32" s="67" t="n">
        <f aca="false">IF(OR($D32=1,MONTH($B32)&lt;&gt;MONTH(StartDate),'У4 Ввод'!$D$143="",'У4 Ввод'!$E$143="",'У4 Ввод'!$D$143&gt;$B32),0,MAX(0,MIN(1,'У4 Ввод'!$E$143-NETWORKDAYS('У4 Ввод'!$D$143,$B32)+1))/Настройки!$E$10*100)</f>
        <v>0</v>
      </c>
      <c r="EI32" s="67" t="n">
        <f aca="false">IF(OR($D32=1,MONTH($B32)&lt;&gt;MONTH(StartDate),'У4 Ввод'!$D$144="",'У4 Ввод'!$E$144="",'У4 Ввод'!$D$144&gt;$B32),0,MAX(0,MIN(1,'У4 Ввод'!$E$144-NETWORKDAYS('У4 Ввод'!$D$144,$B32)+1))/Настройки!$E$10*100)</f>
        <v>0</v>
      </c>
      <c r="EJ32" s="67" t="n">
        <f aca="false">IF(OR($D32=1,MONTH($B32)&lt;&gt;MONTH(StartDate),'У4 Ввод'!$D$145="",'У4 Ввод'!$E$145="",'У4 Ввод'!$D$145&gt;$B32),0,MAX(0,MIN(1,'У4 Ввод'!$E$145-NETWORKDAYS('У4 Ввод'!$D$145,$B32)+1))/Настройки!$E$10*100)</f>
        <v>0</v>
      </c>
      <c r="EK32" s="67" t="n">
        <f aca="false">IF(OR($D32=1,MONTH($B32)&lt;&gt;MONTH(StartDate),'У4 Ввод'!$D$146="",'У4 Ввод'!$E$146="",'У4 Ввод'!$D$146&gt;$B32),0,MAX(0,MIN(1,'У4 Ввод'!$E$146-NETWORKDAYS('У4 Ввод'!$D$146,$B32)+1))/Настройки!$E$10*100)</f>
        <v>0</v>
      </c>
      <c r="EL32" s="67" t="n">
        <f aca="false">IF(OR($D32=1,MONTH($B32)&lt;&gt;MONTH(StartDate),'У4 Ввод'!$D$147="",'У4 Ввод'!$E$147="",'У4 Ввод'!$D$147&gt;$B32),0,MAX(0,MIN(1,'У4 Ввод'!$E$147-NETWORKDAYS('У4 Ввод'!$D$147,$B32)+1))/Настройки!$E$10*100)</f>
        <v>0</v>
      </c>
      <c r="EM32" s="67" t="n">
        <f aca="false">IF(OR($D32=1,MONTH($B32)&lt;&gt;MONTH(StartDate),'У4 Ввод'!$D$148="",'У4 Ввод'!$E$148="",'У4 Ввод'!$D$148&gt;$B32),0,MAX(0,MIN(1,'У4 Ввод'!$E$148-NETWORKDAYS('У4 Ввод'!$D$148,$B32)+1))/Настройки!$E$10*100)</f>
        <v>0</v>
      </c>
      <c r="EN32" s="67" t="n">
        <f aca="false">IF(OR($D32=1,MONTH($B32)&lt;&gt;MONTH(StartDate),'У4 Ввод'!$D$149="",'У4 Ввод'!$E$149="",'У4 Ввод'!$D$149&gt;$B32),0,MAX(0,MIN(1,'У4 Ввод'!$E$149-NETWORKDAYS('У4 Ввод'!$D$149,$B32)+1))/Настройки!$E$10*100)</f>
        <v>0</v>
      </c>
      <c r="EO32" s="67" t="n">
        <f aca="false">IF(OR($D32=1,MONTH($B32)&lt;&gt;MONTH(StartDate),'У4 Ввод'!$D$150="",'У4 Ввод'!$E$150="",'У4 Ввод'!$D$150&gt;$B32),0,MAX(0,MIN(1,'У4 Ввод'!$E$150-NETWORKDAYS('У4 Ввод'!$D$150,$B32)+1))/Настройки!$E$10*100)</f>
        <v>0</v>
      </c>
      <c r="EP32" s="67" t="n">
        <f aca="false">IF(OR($D32=1,MONTH($B32)&lt;&gt;MONTH(StartDate),'У4 Ввод'!$D$151="",'У4 Ввод'!$E$151="",'У4 Ввод'!$D$151&gt;$B32),0,MAX(0,MIN(1,'У4 Ввод'!$E$151-NETWORKDAYS('У4 Ввод'!$D$151,$B32)+1))/Настройки!$E$10*100)</f>
        <v>0</v>
      </c>
      <c r="EQ32" s="67" t="n">
        <f aca="false">IF(OR($D32=1,MONTH($B32)&lt;&gt;MONTH(StartDate),'У4 Ввод'!$D$152="",'У4 Ввод'!$E$152="",'У4 Ввод'!$D$152&gt;$B32),0,MAX(0,MIN(1,'У4 Ввод'!$E$152-NETWORKDAYS('У4 Ввод'!$D$152,$B32)+1))/Настройки!$E$10*100)</f>
        <v>0</v>
      </c>
      <c r="ER32" s="67" t="n">
        <f aca="false">IF(OR($D32=1,MONTH($B32)&lt;&gt;MONTH(StartDate),'У4 Ввод'!$D$153="",'У4 Ввод'!$E$153="",'У4 Ввод'!$D$153&gt;$B32),0,MAX(0,MIN(1,'У4 Ввод'!$E$153-NETWORKDAYS('У4 Ввод'!$D$153,$B32)+1))/Настройки!$E$10*100)</f>
        <v>0</v>
      </c>
      <c r="ES32" s="67" t="n">
        <f aca="false">IF(OR($D32=1,MONTH($B32)&lt;&gt;MONTH(StartDate),'У4 Ввод'!$D$154="",'У4 Ввод'!$E$154="",'У4 Ввод'!$D$154&gt;$B32),0,MAX(0,MIN(1,'У4 Ввод'!$E$154-NETWORKDAYS('У4 Ввод'!$D$154,$B32)+1))/Настройки!$E$10*100)</f>
        <v>0</v>
      </c>
      <c r="ET32" s="67" t="n">
        <f aca="false">IF(OR($D32=1,MONTH($B32)&lt;&gt;MONTH(StartDate),'У4 Ввод'!$D$155="",'У4 Ввод'!$E$155="",'У4 Ввод'!$D$155&gt;$B32),0,MAX(0,MIN(1,'У4 Ввод'!$E$155-NETWORKDAYS('У4 Ввод'!$D$155,$B32)+1))/Настройки!$E$10*100)</f>
        <v>0</v>
      </c>
      <c r="EU32" s="67" t="n">
        <f aca="false">IF(OR($D32=1,MONTH($B32)&lt;&gt;MONTH(StartDate),'У4 Ввод'!$D$156="",'У4 Ввод'!$E$156="",'У4 Ввод'!$D$156&gt;$B32),0,MAX(0,MIN(1,'У4 Ввод'!$E$156-NETWORKDAYS('У4 Ввод'!$D$156,$B32)+1))/Настройки!$E$10*100)</f>
        <v>0</v>
      </c>
      <c r="EV32" s="67" t="n">
        <f aca="false">IF(OR($D32=1,MONTH($B32)&lt;&gt;MONTH(StartDate),'У4 Ввод'!$D$157="",'У4 Ввод'!$E$157="",'У4 Ввод'!$D$157&gt;$B32),0,MAX(0,MIN(1,'У4 Ввод'!$E$157-NETWORKDAYS('У4 Ввод'!$D$157,$B32)+1))/Настройки!$E$10*100)</f>
        <v>0</v>
      </c>
      <c r="EW32" s="67" t="n">
        <f aca="false">IF(OR($D32=1,MONTH($B32)&lt;&gt;MONTH(StartDate),'У4 Ввод'!$D$158="",'У4 Ввод'!$E$158="",'У4 Ввод'!$D$158&gt;$B32),0,MAX(0,MIN(1,'У4 Ввод'!$E$158-NETWORKDAYS('У4 Ввод'!$D$158,$B32)+1))/Настройки!$E$10*100)</f>
        <v>0</v>
      </c>
      <c r="EX32" s="67" t="n">
        <f aca="false">IF(OR($D32=1,MONTH($B32)&lt;&gt;MONTH(StartDate),'У4 Ввод'!$D$159="",'У4 Ввод'!$E$159="",'У4 Ввод'!$D$159&gt;$B32),0,MAX(0,MIN(1,'У4 Ввод'!$E$159-NETWORKDAYS('У4 Ввод'!$D$159,$B32)+1))/Настройки!$E$10*100)</f>
        <v>0</v>
      </c>
      <c r="EY32" s="67" t="n">
        <f aca="false">IF(OR($D32=1,MONTH($B32)&lt;&gt;MONTH(StartDate),'У4 Ввод'!$D$160="",'У4 Ввод'!$E$160="",'У4 Ввод'!$D$160&gt;$B32),0,MAX(0,MIN(1,'У4 Ввод'!$E$160-NETWORKDAYS('У4 Ввод'!$D$160,$B32)+1))/Настройки!$E$10*100)</f>
        <v>0</v>
      </c>
      <c r="EZ32" s="67" t="n">
        <f aca="false">IF(OR($D32=1,MONTH($B32)&lt;&gt;MONTH(StartDate),'У4 Ввод'!$D$161="",'У4 Ввод'!$E$161="",'У4 Ввод'!$D$161&gt;$B32),0,MAX(0,MIN(1,'У4 Ввод'!$E$161-NETWORKDAYS('У4 Ввод'!$D$161,$B32)+1))/Настройки!$E$10*100)</f>
        <v>0</v>
      </c>
      <c r="FA32" s="67" t="n">
        <f aca="false">IF(OR($D32=1,MONTH($B32)&lt;&gt;MONTH(StartDate),'У4 Ввод'!$D$162="",'У4 Ввод'!$E$162="",'У4 Ввод'!$D$162&gt;$B32),0,MAX(0,MIN(1,'У4 Ввод'!$E$162-NETWORKDAYS('У4 Ввод'!$D$162,$B32)+1))/Настройки!$E$10*100)</f>
        <v>0</v>
      </c>
      <c r="FB32" s="67" t="n">
        <f aca="false">IF(OR($D32=1,MONTH($B32)&lt;&gt;MONTH(StartDate),'У4 Ввод'!$D$163="",'У4 Ввод'!$E$163="",'У4 Ввод'!$D$163&gt;$B32),0,MAX(0,MIN(1,'У4 Ввод'!$E$163-NETWORKDAYS('У4 Ввод'!$D$163,$B32)+1))/Настройки!$E$10*100)</f>
        <v>0</v>
      </c>
      <c r="FC32" s="67" t="n">
        <f aca="false">IF(OR($D32=1,MONTH($B32)&lt;&gt;MONTH(StartDate),'У4 Ввод'!$D$164="",'У4 Ввод'!$E$164="",'У4 Ввод'!$D$164&gt;$B32),0,MAX(0,MIN(1,'У4 Ввод'!$E$164-NETWORKDAYS('У4 Ввод'!$D$164,$B32)+1))/Настройки!$E$10*100)</f>
        <v>0</v>
      </c>
      <c r="FD32" s="67" t="n">
        <f aca="false">IF(OR($D32=1,MONTH($B32)&lt;&gt;MONTH(StartDate),'У4 Ввод'!$D$165="",'У4 Ввод'!$E$165="",'У4 Ввод'!$D$165&gt;$B32),0,MAX(0,MIN(1,'У4 Ввод'!$E$165-NETWORKDAYS('У4 Ввод'!$D$165,$B32)+1))/Настройки!$E$10*100)</f>
        <v>0</v>
      </c>
      <c r="FE32" s="67" t="n">
        <f aca="false">IF(OR($D32=1,MONTH($B32)&lt;&gt;MONTH(StartDate),'У4 Ввод'!$D$166="",'У4 Ввод'!$E$166="",'У4 Ввод'!$D$166&gt;$B32),0,MAX(0,MIN(1,'У4 Ввод'!$E$166-NETWORKDAYS('У4 Ввод'!$D$166,$B32)+1))/Настройки!$E$10*100)</f>
        <v>0</v>
      </c>
      <c r="FF32" s="67" t="n">
        <f aca="false">IF(OR($D32=1,MONTH($B32)&lt;&gt;MONTH(StartDate),'У4 Ввод'!$D$167="",'У4 Ввод'!$E$167="",'У4 Ввод'!$D$167&gt;$B32),0,MAX(0,MIN(1,'У4 Ввод'!$E$167-NETWORKDAYS('У4 Ввод'!$D$167,$B32)+1))/Настройки!$E$10*100)</f>
        <v>0</v>
      </c>
      <c r="FG32" s="67" t="n">
        <f aca="false">IF(OR($D32=1,MONTH($B32)&lt;&gt;MONTH(StartDate),'У4 Ввод'!$D$168="",'У4 Ввод'!$E$168="",'У4 Ввод'!$D$168&gt;$B32),0,MAX(0,MIN(1,'У4 Ввод'!$E$168-NETWORKDAYS('У4 Ввод'!$D$168,$B32)+1))/Настройки!$E$10*100)</f>
        <v>0</v>
      </c>
      <c r="FH32" s="67" t="n">
        <f aca="false">IF(OR($D32=1,MONTH($B32)&lt;&gt;MONTH(StartDate),'У4 Ввод'!$D$169="",'У4 Ввод'!$E$169="",'У4 Ввод'!$D$169&gt;$B32),0,MAX(0,MIN(1,'У4 Ввод'!$E$169-NETWORKDAYS('У4 Ввод'!$D$169,$B32)+1))/Настройки!$E$10*100)</f>
        <v>0</v>
      </c>
      <c r="FI32" s="67" t="n">
        <f aca="false">IF(OR($D32=1,MONTH($B32)&lt;&gt;MONTH(StartDate),'У4 Ввод'!$D$170="",'У4 Ввод'!$E$170="",'У4 Ввод'!$D$170&gt;$B32),0,MAX(0,MIN(1,'У4 Ввод'!$E$170-NETWORKDAYS('У4 Ввод'!$D$170,$B32)+1))/Настройки!$E$10*100)</f>
        <v>0</v>
      </c>
      <c r="FJ32" s="67" t="n">
        <f aca="false">IF(OR($D32=1,MONTH($B32)&lt;&gt;MONTH(StartDate),'У4 Ввод'!$D$171="",'У4 Ввод'!$E$171="",'У4 Ввод'!$D$171&gt;$B32),0,MAX(0,MIN(1,'У4 Ввод'!$E$171-NETWORKDAYS('У4 Ввод'!$D$171,$B32)+1))/Настройки!$E$10*100)</f>
        <v>0</v>
      </c>
      <c r="FK32" s="67" t="n">
        <f aca="false">IF(OR($D32=1,MONTH($B32)&lt;&gt;MONTH(StartDate),'У4 Ввод'!$D$172="",'У4 Ввод'!$E$172="",'У4 Ввод'!$D$172&gt;$B32),0,MAX(0,MIN(1,'У4 Ввод'!$E$172-NETWORKDAYS('У4 Ввод'!$D$172,$B32)+1))/Настройки!$E$10*100)</f>
        <v>0</v>
      </c>
      <c r="FL32" s="67" t="n">
        <f aca="false">IF(OR($D32=1,MONTH($B32)&lt;&gt;MONTH(StartDate),'У4 Ввод'!$D$173="",'У4 Ввод'!$E$173="",'У4 Ввод'!$D$173&gt;$B32),0,MAX(0,MIN(1,'У4 Ввод'!$E$173-NETWORKDAYS('У4 Ввод'!$D$173,$B32)+1))/Настройки!$E$10*100)</f>
        <v>0</v>
      </c>
      <c r="FM32" s="67" t="n">
        <f aca="false">IF(OR($D32=1,MONTH($B32)&lt;&gt;MONTH(StartDate),'У4 Ввод'!$D$174="",'У4 Ввод'!$E$174="",'У4 Ввод'!$D$174&gt;$B32),0,MAX(0,MIN(1,'У4 Ввод'!$E$174-NETWORKDAYS('У4 Ввод'!$D$174,$B32)+1))/Настройки!$E$10*100)</f>
        <v>0</v>
      </c>
      <c r="FN32" s="67" t="n">
        <f aca="false">IF(OR($D32=1,MONTH($B32)&lt;&gt;MONTH(StartDate),'У4 Ввод'!$D$175="",'У4 Ввод'!$E$175="",'У4 Ввод'!$D$175&gt;$B32),0,MAX(0,MIN(1,'У4 Ввод'!$E$175-NETWORKDAYS('У4 Ввод'!$D$175,$B32)+1))/Настройки!$E$10*100)</f>
        <v>0</v>
      </c>
      <c r="FO32" s="67" t="n">
        <f aca="false">IF(OR($D32=1,MONTH($B32)&lt;&gt;MONTH(StartDate),'У4 Ввод'!$D$176="",'У4 Ввод'!$E$176="",'У4 Ввод'!$D$176&gt;$B32),0,MAX(0,MIN(1,'У4 Ввод'!$E$176-NETWORKDAYS('У4 Ввод'!$D$176,$B32)+1))/Настройки!$E$10*100)</f>
        <v>0</v>
      </c>
      <c r="FP32" s="67" t="n">
        <f aca="false">IF(OR($D32=1,MONTH($B32)&lt;&gt;MONTH(StartDate),'У4 Ввод'!$D$177="",'У4 Ввод'!$E$177="",'У4 Ввод'!$D$177&gt;$B32),0,MAX(0,MIN(1,'У4 Ввод'!$E$177-NETWORKDAYS('У4 Ввод'!$D$177,$B32)+1))/Настройки!$E$10*100)</f>
        <v>0</v>
      </c>
      <c r="FQ32" s="67" t="n">
        <f aca="false">IF(OR($D32=1,MONTH($B32)&lt;&gt;MONTH(StartDate),'У4 Ввод'!$D$178="",'У4 Ввод'!$E$178="",'У4 Ввод'!$D$178&gt;$B32),0,MAX(0,MIN(1,'У4 Ввод'!$E$178-NETWORKDAYS('У4 Ввод'!$D$178,$B32)+1))/Настройки!$E$10*100)</f>
        <v>0</v>
      </c>
      <c r="FR32" s="67" t="n">
        <f aca="false">IF(OR($D32=1,MONTH($B32)&lt;&gt;MONTH(StartDate),'У4 Ввод'!$D$179="",'У4 Ввод'!$E$179="",'У4 Ввод'!$D$179&gt;$B32),0,MAX(0,MIN(1,'У4 Ввод'!$E$179-NETWORKDAYS('У4 Ввод'!$D$179,$B32)+1))/Настройки!$E$10*100)</f>
        <v>0</v>
      </c>
      <c r="FS32" s="67" t="n">
        <f aca="false">IF(OR($D32=1,MONTH($B32)&lt;&gt;MONTH(StartDate),'У4 Ввод'!$D$180="",'У4 Ввод'!$E$180="",'У4 Ввод'!$D$180&gt;$B32),0,MAX(0,MIN(1,'У4 Ввод'!$E$180-NETWORKDAYS('У4 Ввод'!$D$180,$B32)+1))/Настройки!$E$10*100)</f>
        <v>0</v>
      </c>
      <c r="FT32" s="67" t="n">
        <f aca="false">IF(OR($D32=1,MONTH($B32)&lt;&gt;MONTH(StartDate),'У4 Ввод'!$D$181="",'У4 Ввод'!$E$181="",'У4 Ввод'!$D$181&gt;$B32),0,MAX(0,MIN(1,'У4 Ввод'!$E$181-NETWORKDAYS('У4 Ввод'!$D$181,$B32)+1))/Настройки!$E$10*100)</f>
        <v>0</v>
      </c>
      <c r="FU32" s="67" t="n">
        <f aca="false">IF(OR($D32=1,MONTH($B32)&lt;&gt;MONTH(StartDate),'У4 Ввод'!$D$182="",'У4 Ввод'!$E$182="",'У4 Ввод'!$D$182&gt;$B32),0,MAX(0,MIN(1,'У4 Ввод'!$E$182-NETWORKDAYS('У4 Ввод'!$D$182,$B32)+1))/Настройки!$E$10*100)</f>
        <v>0</v>
      </c>
      <c r="FV32" s="67" t="n">
        <f aca="false">IF(OR($D32=1,MONTH($B32)&lt;&gt;MONTH(StartDate),'У4 Ввод'!$D$183="",'У4 Ввод'!$E$183="",'У4 Ввод'!$D$183&gt;$B32),0,MAX(0,MIN(1,'У4 Ввод'!$E$183-NETWORKDAYS('У4 Ввод'!$D$183,$B32)+1))/Настройки!$E$10*100)</f>
        <v>0</v>
      </c>
      <c r="FW32" s="67" t="n">
        <f aca="false">IF(OR($D32=1,MONTH($B32)&lt;&gt;MONTH(StartDate),'У4 Ввод'!$D$184="",'У4 Ввод'!$E$184="",'У4 Ввод'!$D$184&gt;$B32),0,MAX(0,MIN(1,'У4 Ввод'!$E$184-NETWORKDAYS('У4 Ввод'!$D$184,$B32)+1))/Настройки!$E$10*100)</f>
        <v>0</v>
      </c>
      <c r="FX32" s="67" t="n">
        <f aca="false">IF(OR($D32=1,MONTH($B32)&lt;&gt;MONTH(StartDate),'У4 Ввод'!$D$185="",'У4 Ввод'!$E$185="",'У4 Ввод'!$D$185&gt;$B32),0,MAX(0,MIN(1,'У4 Ввод'!$E$185-NETWORKDAYS('У4 Ввод'!$D$185,$B32)+1))/Настройки!$E$10*100)</f>
        <v>0</v>
      </c>
      <c r="FY32" s="67" t="n">
        <f aca="false">IF(OR($D32=1,MONTH($B32)&lt;&gt;MONTH(StartDate),'У4 Ввод'!$D$186="",'У4 Ввод'!$E$186="",'У4 Ввод'!$D$186&gt;$B32),0,MAX(0,MIN(1,'У4 Ввод'!$E$186-NETWORKDAYS('У4 Ввод'!$D$186,$B32)+1))/Настройки!$E$10*100)</f>
        <v>0</v>
      </c>
      <c r="FZ32" s="67" t="n">
        <f aca="false">IF(OR($D32=1,MONTH($B32)&lt;&gt;MONTH(StartDate),'У4 Ввод'!$D$187="",'У4 Ввод'!$E$187="",'У4 Ввод'!$D$187&gt;$B32),0,MAX(0,MIN(1,'У4 Ввод'!$E$187-NETWORKDAYS('У4 Ввод'!$D$187,$B32)+1))/Настройки!$E$10*100)</f>
        <v>0</v>
      </c>
      <c r="GA32" s="67" t="n">
        <f aca="false">IF(OR($D32=1,MONTH($B32)&lt;&gt;MONTH(StartDate),'У4 Ввод'!$D$188="",'У4 Ввод'!$E$188="",'У4 Ввод'!$D$188&gt;$B32),0,MAX(0,MIN(1,'У4 Ввод'!$E$188-NETWORKDAYS('У4 Ввод'!$D$188,$B32)+1))/Настройки!$E$10*100)</f>
        <v>0</v>
      </c>
      <c r="GB32" s="67" t="n">
        <f aca="false">IF(OR($D32=1,MONTH($B32)&lt;&gt;MONTH(StartDate),'У4 Ввод'!$D$189="",'У4 Ввод'!$E$189="",'У4 Ввод'!$D$189&gt;$B32),0,MAX(0,MIN(1,'У4 Ввод'!$E$189-NETWORKDAYS('У4 Ввод'!$D$189,$B32)+1))/Настройки!$E$10*100)</f>
        <v>0</v>
      </c>
      <c r="GC32" s="67" t="n">
        <f aca="false">IF(OR($D32=1,MONTH($B32)&lt;&gt;MONTH(StartDate),'У4 Ввод'!$D$190="",'У4 Ввод'!$E$190="",'У4 Ввод'!$D$190&gt;$B32),0,MAX(0,MIN(1,'У4 Ввод'!$E$190-NETWORKDAYS('У4 Ввод'!$D$190,$B32)+1))/Настройки!$E$10*100)</f>
        <v>0</v>
      </c>
      <c r="GD32" s="67" t="n">
        <f aca="false">IF(OR($D32=1,MONTH($B32)&lt;&gt;MONTH(StartDate),'У4 Ввод'!$D$191="",'У4 Ввод'!$E$191="",'У4 Ввод'!$D$191&gt;$B32),0,MAX(0,MIN(1,'У4 Ввод'!$E$191-NETWORKDAYS('У4 Ввод'!$D$191,$B32)+1))/Настройки!$E$10*100)</f>
        <v>0</v>
      </c>
      <c r="GE32" s="67" t="n">
        <f aca="false">IF(OR($D32=1,MONTH($B32)&lt;&gt;MONTH(StartDate),'У4 Ввод'!$D$192="",'У4 Ввод'!$E$192="",'У4 Ввод'!$D$192&gt;$B32),0,MAX(0,MIN(1,'У4 Ввод'!$E$192-NETWORKDAYS('У4 Ввод'!$D$192,$B32)+1))/Настройки!$E$10*100)</f>
        <v>0</v>
      </c>
      <c r="GF32" s="67" t="n">
        <f aca="false">IF(OR($D32=1,MONTH($B32)&lt;&gt;MONTH(StartDate),'У4 Ввод'!$D$193="",'У4 Ввод'!$E$193="",'У4 Ввод'!$D$193&gt;$B32),0,MAX(0,MIN(1,'У4 Ввод'!$E$193-NETWORKDAYS('У4 Ввод'!$D$193,$B32)+1))/Настройки!$E$10*100)</f>
        <v>0</v>
      </c>
      <c r="GG32" s="67" t="n">
        <f aca="false">IF(OR($D32=1,MONTH($B32)&lt;&gt;MONTH(StartDate),'У4 Ввод'!$D$194="",'У4 Ввод'!$E$194="",'У4 Ввод'!$D$194&gt;$B32),0,MAX(0,MIN(1,'У4 Ввод'!$E$194-NETWORKDAYS('У4 Ввод'!$D$194,$B32)+1))/Настройки!$E$10*100)</f>
        <v>0</v>
      </c>
      <c r="GH32" s="67" t="n">
        <f aca="false">IF(OR($D32=1,MONTH($B32)&lt;&gt;MONTH(StartDate),'У4 Ввод'!$D$195="",'У4 Ввод'!$E$195="",'У4 Ввод'!$D$195&gt;$B32),0,MAX(0,MIN(1,'У4 Ввод'!$E$195-NETWORKDAYS('У4 Ввод'!$D$195,$B32)+1))/Настройки!$E$10*100)</f>
        <v>0</v>
      </c>
      <c r="GI32" s="67" t="n">
        <f aca="false">IF(OR($D32=1,MONTH($B32)&lt;&gt;MONTH(StartDate),'У4 Ввод'!$D$196="",'У4 Ввод'!$E$196="",'У4 Ввод'!$D$196&gt;$B32),0,MAX(0,MIN(1,'У4 Ввод'!$E$196-NETWORKDAYS('У4 Ввод'!$D$196,$B32)+1))/Настройки!$E$10*100)</f>
        <v>0</v>
      </c>
      <c r="GJ32" s="67" t="n">
        <f aca="false">IF(OR($D32=1,MONTH($B32)&lt;&gt;MONTH(StartDate),'У4 Ввод'!$D$197="",'У4 Ввод'!$E$197="",'У4 Ввод'!$D$197&gt;$B32),0,MAX(0,MIN(1,'У4 Ввод'!$E$197-NETWORKDAYS('У4 Ввод'!$D$197,$B32)+1))/Настройки!$E$10*100)</f>
        <v>0</v>
      </c>
      <c r="GK32" s="67" t="n">
        <f aca="false">IF(OR($D32=1,MONTH($B32)&lt;&gt;MONTH(StartDate),'У4 Ввод'!$D$198="",'У4 Ввод'!$E$198="",'У4 Ввод'!$D$198&gt;$B32),0,MAX(0,MIN(1,'У4 Ввод'!$E$198-NETWORKDAYS('У4 Ввод'!$D$198,$B32)+1))/Настройки!$E$10*100)</f>
        <v>0</v>
      </c>
      <c r="GL32" s="67" t="n">
        <f aca="false">IF(OR($D32=1,MONTH($B32)&lt;&gt;MONTH(StartDate),'У4 Ввод'!$D$199="",'У4 Ввод'!$E$199="",'У4 Ввод'!$D$199&gt;$B32),0,MAX(0,MIN(1,'У4 Ввод'!$E$199-NETWORKDAYS('У4 Ввод'!$D$199,$B32)+1))/Настройки!$E$10*100)</f>
        <v>0</v>
      </c>
      <c r="GM32" s="67" t="n">
        <f aca="false">IF(OR($D32=1,MONTH($B32)&lt;&gt;MONTH(StartDate),'У4 Ввод'!$D$200="",'У4 Ввод'!$E$200="",'У4 Ввод'!$D$200&gt;$B32),0,MAX(0,MIN(1,'У4 Ввод'!$E$200-NETWORKDAYS('У4 Ввод'!$D$200,$B32)+1))/Настройки!$E$10*100)</f>
        <v>0</v>
      </c>
      <c r="GN32" s="67" t="n">
        <f aca="false">IF(OR($D32=1,MONTH($B32)&lt;&gt;MONTH(StartDate),'У4 Ввод'!$D$201="",'У4 Ввод'!$E$201="",'У4 Ввод'!$D$201&gt;$B32),0,MAX(0,MIN(1,'У4 Ввод'!$E$201-NETWORKDAYS('У4 Ввод'!$D$201,$B32)+1))/Настройки!$E$10*100)</f>
        <v>0</v>
      </c>
      <c r="GO32" s="67" t="n">
        <f aca="false">IF(OR($D32=1,MONTH($B32)&lt;&gt;MONTH(StartDate),'У4 Ввод'!$D$202="",'У4 Ввод'!$E$202="",'У4 Ввод'!$D$202&gt;$B32),0,MAX(0,MIN(1,'У4 Ввод'!$E$202-NETWORKDAYS('У4 Ввод'!$D$202,$B32)+1))/Настройки!$E$10*100)</f>
        <v>0</v>
      </c>
      <c r="GP32" s="67" t="n">
        <f aca="false">IF(OR($D32=1,MONTH($B32)&lt;&gt;MONTH(StartDate),'У4 Ввод'!$D$203="",'У4 Ввод'!$E$203="",'У4 Ввод'!$D$203&gt;$B32),0,MAX(0,MIN(1,'У4 Ввод'!$E$203-NETWORKDAYS('У4 Ввод'!$D$203,$B32)+1))/Настройки!$E$10*100)</f>
        <v>0</v>
      </c>
      <c r="GQ32" s="67" t="n">
        <f aca="false">IF(OR($D32=1,MONTH($B32)&lt;&gt;MONTH(StartDate),'У4 Ввод'!$D$204="",'У4 Ввод'!$E$204="",'У4 Ввод'!$D$204&gt;$B32),0,MAX(0,MIN(1,'У4 Ввод'!$E$204-NETWORKDAYS('У4 Ввод'!$D$204,$B32)+1))/Настройки!$E$10*100)</f>
        <v>0</v>
      </c>
      <c r="GR32" s="67" t="n">
        <f aca="false">IF(OR($D32=1,MONTH($B32)&lt;&gt;MONTH(StartDate),'У4 Ввод'!$D$205="",'У4 Ввод'!$E$205="",'У4 Ввод'!$D$205&gt;$B32),0,MAX(0,MIN(1,'У4 Ввод'!$E$205-NETWORKDAYS('У4 Ввод'!$D$205,$B32)+1))/Настройки!$E$10*100)</f>
        <v>0</v>
      </c>
      <c r="GS32" s="67" t="n">
        <f aca="false">IF(OR($D32=1,MONTH($B32)&lt;&gt;MONTH(StartDate),'У4 Ввод'!$D$206="",'У4 Ввод'!$E$206="",'У4 Ввод'!$D$206&gt;$B32),0,MAX(0,MIN(1,'У4 Ввод'!$E$206-NETWORKDAYS('У4 Ввод'!$D$206,$B32)+1))/Настройки!$E$10*100)</f>
        <v>0</v>
      </c>
      <c r="GT32" s="67" t="n">
        <f aca="false">IF(OR($D32=1,MONTH($B32)&lt;&gt;MONTH(StartDate),'У4 Ввод'!$D$207="",'У4 Ввод'!$E$207="",'У4 Ввод'!$D$207&gt;$B32),0,MAX(0,MIN(1,'У4 Ввод'!$E$207-NETWORKDAYS('У4 Ввод'!$D$207,$B32)+1))/Настройки!$E$10*100)</f>
        <v>0</v>
      </c>
      <c r="GU32" s="67" t="n">
        <f aca="false">IF(OR($D32=1,MONTH($B32)&lt;&gt;MONTH(StartDate),'У4 Ввод'!$D$208="",'У4 Ввод'!$E$208="",'У4 Ввод'!$D$208&gt;$B32),0,MAX(0,MIN(1,'У4 Ввод'!$E$208-NETWORKDAYS('У4 Ввод'!$D$208,$B32)+1))/Настройки!$E$10*100)</f>
        <v>0</v>
      </c>
      <c r="GV32" s="67" t="n">
        <f aca="false">IF(OR($D32=1,MONTH($B32)&lt;&gt;MONTH(StartDate),'У4 Ввод'!$D$209="",'У4 Ввод'!$E$209="",'У4 Ввод'!$D$209&gt;$B32),0,MAX(0,MIN(1,'У4 Ввод'!$E$209-NETWORKDAYS('У4 Ввод'!$D$209,$B32)+1))/Настройки!$E$10*100)</f>
        <v>0</v>
      </c>
      <c r="GW32" s="67" t="n">
        <f aca="false">IF(OR($D32=1,MONTH($B32)&lt;&gt;MONTH(StartDate),'У4 Ввод'!$D$210="",'У4 Ввод'!$E$210="",'У4 Ввод'!$D$210&gt;$B32),0,MAX(0,MIN(1,'У4 Ввод'!$E$210-NETWORKDAYS('У4 Ввод'!$D$210,$B32)+1))/Настройки!$E$10*100)</f>
        <v>0</v>
      </c>
      <c r="GX32" s="67" t="n">
        <f aca="false">IF(OR($D32=1,MONTH($B32)&lt;&gt;MONTH(StartDate),'У4 Ввод'!$D$211="",'У4 Ввод'!$E$211="",'У4 Ввод'!$D$211&gt;$B32),0,MAX(0,MIN(1,'У4 Ввод'!$E$211-NETWORKDAYS('У4 Ввод'!$D$211,$B32)+1))/Настройки!$E$10*100)</f>
        <v>0</v>
      </c>
      <c r="GY32" s="67" t="n">
        <f aca="false">IF(OR($D32=1,MONTH($B32)&lt;&gt;MONTH(StartDate),'У4 Ввод'!$D$212="",'У4 Ввод'!$E$212="",'У4 Ввод'!$D$212&gt;$B32),0,MAX(0,MIN(1,'У4 Ввод'!$E$212-NETWORKDAYS('У4 Ввод'!$D$212,$B32)+1))/Настройки!$E$10*100)</f>
        <v>0</v>
      </c>
      <c r="GZ32" s="67" t="n">
        <f aca="false">IF(OR($D32=1,MONTH($B32)&lt;&gt;MONTH(StartDate),'У4 Ввод'!$D$213="",'У4 Ввод'!$E$213="",'У4 Ввод'!$D$213&gt;$B32),0,MAX(0,MIN(1,'У4 Ввод'!$E$213-NETWORKDAYS('У4 Ввод'!$D$213,$B32)+1))/Настройки!$E$10*100)</f>
        <v>0</v>
      </c>
      <c r="HA32" s="67" t="n">
        <f aca="false">IF(OR($D32=1,MONTH($B32)&lt;&gt;MONTH(StartDate),'У4 Ввод'!$D$214="",'У4 Ввод'!$E$214="",'У4 Ввод'!$D$214&gt;$B32),0,MAX(0,MIN(1,'У4 Ввод'!$E$214-NETWORKDAYS('У4 Ввод'!$D$214,$B32)+1))/Настройки!$E$10*100)</f>
        <v>0</v>
      </c>
      <c r="HB32" s="67" t="n">
        <f aca="false">IF(OR($D32=1,MONTH($B32)&lt;&gt;MONTH(StartDate),'У4 Ввод'!$D$215="",'У4 Ввод'!$E$215="",'У4 Ввод'!$D$215&gt;$B32),0,MAX(0,MIN(1,'У4 Ввод'!$E$215-NETWORKDAYS('У4 Ввод'!$D$215,$B32)+1))/Настройки!$E$10*100)</f>
        <v>0</v>
      </c>
      <c r="HC32" s="67" t="n">
        <f aca="false">IF(OR($D32=1,MONTH($B32)&lt;&gt;MONTH(StartDate),'У4 Ввод'!$D$216="",'У4 Ввод'!$E$216="",'У4 Ввод'!$D$216&gt;$B32),0,MAX(0,MIN(1,'У4 Ввод'!$E$216-NETWORKDAYS('У4 Ввод'!$D$216,$B32)+1))/Настройки!$E$10*100)</f>
        <v>0</v>
      </c>
      <c r="HD32" s="67" t="n">
        <f aca="false">IF(OR($D32=1,MONTH($B32)&lt;&gt;MONTH(StartDate),'У4 Ввод'!$D$217="",'У4 Ввод'!$E$217="",'У4 Ввод'!$D$217&gt;$B32),0,MAX(0,MIN(1,'У4 Ввод'!$E$217-NETWORKDAYS('У4 Ввод'!$D$217,$B32)+1))/Настройки!$E$10*100)</f>
        <v>0</v>
      </c>
      <c r="HE32" s="67" t="n">
        <f aca="false">IF(OR($D32=1,MONTH($B32)&lt;&gt;MONTH(StartDate),'У4 Ввод'!$D$218="",'У4 Ввод'!$E$218="",'У4 Ввод'!$D$218&gt;$B32),0,MAX(0,MIN(1,'У4 Ввод'!$E$218-NETWORKDAYS('У4 Ввод'!$D$218,$B32)+1))/Настройки!$E$10*100)</f>
        <v>0</v>
      </c>
      <c r="HF32" s="67" t="n">
        <f aca="false">IF(OR($D32=1,MONTH($B32)&lt;&gt;MONTH(StartDate),'У4 Ввод'!$D$219="",'У4 Ввод'!$E$219="",'У4 Ввод'!$D$219&gt;$B32),0,MAX(0,MIN(1,'У4 Ввод'!$E$219-NETWORKDAYS('У4 Ввод'!$D$219,$B32)+1))/Настройки!$E$10*100)</f>
        <v>0</v>
      </c>
      <c r="HG32" s="67" t="n">
        <f aca="false">IF(OR($D32=1,MONTH($B32)&lt;&gt;MONTH(StartDate),'У4 Ввод'!$D$220="",'У4 Ввод'!$E$220="",'У4 Ввод'!$D$220&gt;$B32),0,MAX(0,MIN(1,'У4 Ввод'!$E$220-NETWORKDAYS('У4 Ввод'!$D$220,$B32)+1))/Настройки!$E$10*100)</f>
        <v>0</v>
      </c>
      <c r="HH32" s="67" t="n">
        <f aca="false">IF(OR($D32=1,MONTH($B32)&lt;&gt;MONTH(StartDate),'У4 Ввод'!$D$221="",'У4 Ввод'!$E$221="",'У4 Ввод'!$D$221&gt;$B32),0,MAX(0,MIN(1,'У4 Ввод'!$E$221-NETWORKDAYS('У4 Ввод'!$D$221,$B32)+1))/Настройки!$E$10*100)</f>
        <v>0</v>
      </c>
      <c r="HI32" s="67" t="n">
        <f aca="false">IF(OR($D32=1,MONTH($B32)&lt;&gt;MONTH(StartDate),'У4 Ввод'!$D$222="",'У4 Ввод'!$E$222="",'У4 Ввод'!$D$222&gt;$B32),0,MAX(0,MIN(1,'У4 Ввод'!$E$222-NETWORKDAYS('У4 Ввод'!$D$222,$B32)+1))/Настройки!$E$10*100)</f>
        <v>0</v>
      </c>
      <c r="HJ32" s="67" t="n">
        <f aca="false">IF(OR($D32=1,MONTH($B32)&lt;&gt;MONTH(StartDate),'У4 Ввод'!$D$223="",'У4 Ввод'!$E$223="",'У4 Ввод'!$D$223&gt;$B32),0,MAX(0,MIN(1,'У4 Ввод'!$E$223-NETWORKDAYS('У4 Ввод'!$D$223,$B32)+1))/Настройки!$E$10*100)</f>
        <v>0</v>
      </c>
      <c r="HK32" s="67" t="n">
        <f aca="false">IF(OR($D32=1,MONTH($B32)&lt;&gt;MONTH(StartDate),'У4 Ввод'!$D$224="",'У4 Ввод'!$E$224="",'У4 Ввод'!$D$224&gt;$B32),0,MAX(0,MIN(1,'У4 Ввод'!$E$224-NETWORKDAYS('У4 Ввод'!$D$224,$B32)+1))/Настройки!$E$10*100)</f>
        <v>0</v>
      </c>
      <c r="HL32" s="67" t="n">
        <f aca="false">IF(OR($D32=1,MONTH($B32)&lt;&gt;MONTH(StartDate),'У4 Ввод'!$D$225="",'У4 Ввод'!$E$225="",'У4 Ввод'!$D$225&gt;$B32),0,MAX(0,MIN(1,'У4 Ввод'!$E$225-NETWORKDAYS('У4 Ввод'!$D$225,$B32)+1))/Настройки!$E$10*100)</f>
        <v>0</v>
      </c>
      <c r="HM32" s="67" t="n">
        <f aca="false">IF(OR($D32=1,MONTH($B32)&lt;&gt;MONTH(StartDate),'У4 Ввод'!$D$226="",'У4 Ввод'!$E$226="",'У4 Ввод'!$D$226&gt;$B32),0,MAX(0,MIN(1,'У4 Ввод'!$E$226-NETWORKDAYS('У4 Ввод'!$D$226,$B32)+1))/Настройки!$E$10*100)</f>
        <v>0</v>
      </c>
      <c r="HN32" s="67" t="n">
        <f aca="false">IF(OR($D32=1,MONTH($B32)&lt;&gt;MONTH(StartDate),'У4 Ввод'!$D$227="",'У4 Ввод'!$E$227="",'У4 Ввод'!$D$227&gt;$B32),0,MAX(0,MIN(1,'У4 Ввод'!$E$227-NETWORKDAYS('У4 Ввод'!$D$227,$B32)+1))/Настройки!$E$10*100)</f>
        <v>0</v>
      </c>
      <c r="HO32" s="67" t="n">
        <f aca="false">IF(OR($D32=1,MONTH($B32)&lt;&gt;MONTH(StartDate),'У4 Ввод'!$D$228="",'У4 Ввод'!$E$228="",'У4 Ввод'!$D$228&gt;$B32),0,MAX(0,MIN(1,'У4 Ввод'!$E$228-NETWORKDAYS('У4 Ввод'!$D$228,$B32)+1))/Настройки!$E$10*100)</f>
        <v>0</v>
      </c>
      <c r="HP32" s="67" t="n">
        <f aca="false">IF(OR($D32=1,MONTH($B32)&lt;&gt;MONTH(StartDate),'У4 Ввод'!$D$229="",'У4 Ввод'!$E$229="",'У4 Ввод'!$D$229&gt;$B32),0,MAX(0,MIN(1,'У4 Ввод'!$E$229-NETWORKDAYS('У4 Ввод'!$D$229,$B32)+1))/Настройки!$E$10*100)</f>
        <v>0</v>
      </c>
      <c r="HQ32" s="67" t="n">
        <f aca="false">IF(OR($D32=1,MONTH($B32)&lt;&gt;MONTH(StartDate),'У4 Ввод'!$D$230="",'У4 Ввод'!$E$230="",'У4 Ввод'!$D$230&gt;$B32),0,MAX(0,MIN(1,'У4 Ввод'!$E$230-NETWORKDAYS('У4 Ввод'!$D$230,$B32)+1))/Настройки!$E$10*100)</f>
        <v>0</v>
      </c>
      <c r="HR32" s="67" t="n">
        <f aca="false">IF(OR($D32=1,MONTH($B32)&lt;&gt;MONTH(StartDate),'У4 Ввод'!$D$231="",'У4 Ввод'!$E$231="",'У4 Ввод'!$D$231&gt;$B32),0,MAX(0,MIN(1,'У4 Ввод'!$E$231-NETWORKDAYS('У4 Ввод'!$D$231,$B32)+1))/Настройки!$E$10*100)</f>
        <v>0</v>
      </c>
      <c r="HS32" s="67" t="n">
        <f aca="false">IF(OR($D32=1,MONTH($B32)&lt;&gt;MONTH(StartDate),'У4 Ввод'!$D$232="",'У4 Ввод'!$E$232="",'У4 Ввод'!$D$232&gt;$B32),0,MAX(0,MIN(1,'У4 Ввод'!$E$232-NETWORKDAYS('У4 Ввод'!$D$232,$B32)+1))/Настройки!$E$10*100)</f>
        <v>0</v>
      </c>
      <c r="HT32" s="67" t="n">
        <f aca="false">IF(OR($D32=1,MONTH($B32)&lt;&gt;MONTH(StartDate),'У4 Ввод'!$D$233="",'У4 Ввод'!$E$233="",'У4 Ввод'!$D$233&gt;$B32),0,MAX(0,MIN(1,'У4 Ввод'!$E$233-NETWORKDAYS('У4 Ввод'!$D$233,$B32)+1))/Настройки!$E$10*100)</f>
        <v>0</v>
      </c>
      <c r="HU32" s="67" t="n">
        <f aca="false">IF(OR($D32=1,MONTH($B32)&lt;&gt;MONTH(StartDate),'У4 Ввод'!$D$234="",'У4 Ввод'!$E$234="",'У4 Ввод'!$D$234&gt;$B32),0,MAX(0,MIN(1,'У4 Ввод'!$E$234-NETWORKDAYS('У4 Ввод'!$D$234,$B32)+1))/Настройки!$E$10*100)</f>
        <v>0</v>
      </c>
      <c r="HV32" s="67" t="n">
        <f aca="false">IF(OR($D32=1,MONTH($B32)&lt;&gt;MONTH(StartDate),'У4 Ввод'!$D$235="",'У4 Ввод'!$E$235="",'У4 Ввод'!$D$235&gt;$B32),0,MAX(0,MIN(1,'У4 Ввод'!$E$235-NETWORKDAYS('У4 Ввод'!$D$235,$B32)+1))/Настройки!$E$10*100)</f>
        <v>0</v>
      </c>
      <c r="HW32" s="67" t="n">
        <f aca="false">IF(OR($D32=1,MONTH($B32)&lt;&gt;MONTH(StartDate),'У4 Ввод'!$D$236="",'У4 Ввод'!$E$236="",'У4 Ввод'!$D$236&gt;$B32),0,MAX(0,MIN(1,'У4 Ввод'!$E$236-NETWORKDAYS('У4 Ввод'!$D$236,$B32)+1))/Настройки!$E$10*100)</f>
        <v>0</v>
      </c>
      <c r="HX32" s="67" t="n">
        <f aca="false">IF(OR($D32=1,MONTH($B32)&lt;&gt;MONTH(StartDate),'У4 Ввод'!$D$237="",'У4 Ввод'!$E$237="",'У4 Ввод'!$D$237&gt;$B32),0,MAX(0,MIN(1,'У4 Ввод'!$E$237-NETWORKDAYS('У4 Ввод'!$D$237,$B32)+1))/Настройки!$E$10*100)</f>
        <v>0</v>
      </c>
      <c r="HY32" s="67" t="n">
        <f aca="false">IF(OR($D32=1,MONTH($B32)&lt;&gt;MONTH(StartDate),'У4 Ввод'!$D$238="",'У4 Ввод'!$E$238="",'У4 Ввод'!$D$238&gt;$B32),0,MAX(0,MIN(1,'У4 Ввод'!$E$238-NETWORKDAYS('У4 Ввод'!$D$238,$B32)+1))/Настройки!$E$10*100)</f>
        <v>0</v>
      </c>
      <c r="HZ32" s="67" t="n">
        <f aca="false">IF(OR($D32=1,MONTH($B32)&lt;&gt;MONTH(StartDate),'У4 Ввод'!$D$239="",'У4 Ввод'!$E$239="",'У4 Ввод'!$D$239&gt;$B32),0,MAX(0,MIN(1,'У4 Ввод'!$E$239-NETWORKDAYS('У4 Ввод'!$D$239,$B32)+1))/Настройки!$E$10*100)</f>
        <v>0</v>
      </c>
      <c r="IA32" s="67" t="n">
        <f aca="false">IF(OR($D32=1,MONTH($B32)&lt;&gt;MONTH(StartDate),'У4 Ввод'!$D$240="",'У4 Ввод'!$E$240="",'У4 Ввод'!$D$240&gt;$B32),0,MAX(0,MIN(1,'У4 Ввод'!$E$240-NETWORKDAYS('У4 Ввод'!$D$240,$B32)+1))/Настройки!$E$10*100)</f>
        <v>0</v>
      </c>
      <c r="IB32" s="67" t="n">
        <f aca="false">IF(OR($D32=1,MONTH($B32)&lt;&gt;MONTH(StartDate),'У4 Ввод'!$D$241="",'У4 Ввод'!$E$241="",'У4 Ввод'!$D$241&gt;$B32),0,MAX(0,MIN(1,'У4 Ввод'!$E$241-NETWORKDAYS('У4 Ввод'!$D$241,$B32)+1))/Настройки!$E$10*100)</f>
        <v>0</v>
      </c>
      <c r="IC32" s="67" t="n">
        <f aca="false">IF(OR($D32=1,MONTH($B32)&lt;&gt;MONTH(StartDate),'У4 Ввод'!$D$242="",'У4 Ввод'!$E$242="",'У4 Ввод'!$D$242&gt;$B32),0,MAX(0,MIN(1,'У4 Ввод'!$E$242-NETWORKDAYS('У4 Ввод'!$D$242,$B32)+1))/Настройки!$E$10*100)</f>
        <v>0</v>
      </c>
      <c r="ID32" s="67" t="n">
        <f aca="false">IF(OR($D32=1,MONTH($B32)&lt;&gt;MONTH(StartDate),'У4 Ввод'!$D$243="",'У4 Ввод'!$E$243="",'У4 Ввод'!$D$243&gt;$B32),0,MAX(0,MIN(1,'У4 Ввод'!$E$243-NETWORKDAYS('У4 Ввод'!$D$243,$B32)+1))/Настройки!$E$10*100)</f>
        <v>0</v>
      </c>
      <c r="IE32" s="67" t="n">
        <f aca="false">IF(OR($D32=1,MONTH($B32)&lt;&gt;MONTH(StartDate),'У4 Ввод'!$D$244="",'У4 Ввод'!$E$244="",'У4 Ввод'!$D$244&gt;$B32),0,MAX(0,MIN(1,'У4 Ввод'!$E$244-NETWORKDAYS('У4 Ввод'!$D$244,$B32)+1))/Настройки!$E$10*100)</f>
        <v>0</v>
      </c>
      <c r="IF32" s="67" t="n">
        <f aca="false">IF(OR($D32=1,MONTH($B32)&lt;&gt;MONTH(StartDate),'У4 Ввод'!$D$245="",'У4 Ввод'!$E$245="",'У4 Ввод'!$D$245&gt;$B32),0,MAX(0,MIN(1,'У4 Ввод'!$E$245-NETWORKDAYS('У4 Ввод'!$D$245,$B32)+1))/Настройки!$E$10*100)</f>
        <v>0</v>
      </c>
      <c r="IG32" s="67" t="n">
        <f aca="false">IF(OR($D32=1,MONTH($B32)&lt;&gt;MONTH(StartDate),'У4 Ввод'!$D$246="",'У4 Ввод'!$E$246="",'У4 Ввод'!$D$246&gt;$B32),0,MAX(0,MIN(1,'У4 Ввод'!$E$246-NETWORKDAYS('У4 Ввод'!$D$246,$B32)+1))/Настройки!$E$10*100)</f>
        <v>0</v>
      </c>
      <c r="IH32" s="67" t="n">
        <f aca="false">IF(OR($D32=1,MONTH($B32)&lt;&gt;MONTH(StartDate),'У4 Ввод'!$D$247="",'У4 Ввод'!$E$247="",'У4 Ввод'!$D$247&gt;$B32),0,MAX(0,MIN(1,'У4 Ввод'!$E$247-NETWORKDAYS('У4 Ввод'!$D$247,$B32)+1))/Настройки!$E$10*100)</f>
        <v>0</v>
      </c>
      <c r="II32" s="67" t="n">
        <f aca="false">IF(OR($D32=1,MONTH($B32)&lt;&gt;MONTH(StartDate),'У4 Ввод'!$D$248="",'У4 Ввод'!$E$248="",'У4 Ввод'!$D$248&gt;$B32),0,MAX(0,MIN(1,'У4 Ввод'!$E$248-NETWORKDAYS('У4 Ввод'!$D$248,$B32)+1))/Настройки!$E$10*100)</f>
        <v>0</v>
      </c>
      <c r="IJ32" s="67" t="n">
        <f aca="false">IF(OR($D32=1,MONTH($B32)&lt;&gt;MONTH(StartDate),'У4 Ввод'!$D$249="",'У4 Ввод'!$E$249="",'У4 Ввод'!$D$249&gt;$B32),0,MAX(0,MIN(1,'У4 Ввод'!$E$249-NETWORKDAYS('У4 Ввод'!$D$249,$B32)+1))/Настройки!$E$10*100)</f>
        <v>0</v>
      </c>
      <c r="IK32" s="67" t="n">
        <f aca="false">IF(OR($D32=1,MONTH($B32)&lt;&gt;MONTH(StartDate),'У4 Ввод'!$D$250="",'У4 Ввод'!$E$250="",'У4 Ввод'!$D$250&gt;$B32),0,MAX(0,MIN(1,'У4 Ввод'!$E$250-NETWORKDAYS('У4 Ввод'!$D$250,$B32)+1))/Настройки!$E$10*100)</f>
        <v>0</v>
      </c>
      <c r="IL32" s="67" t="n">
        <f aca="false">IF(OR($D32=1,MONTH($B32)&lt;&gt;MONTH(StartDate),'У4 Ввод'!$D$251="",'У4 Ввод'!$E$251="",'У4 Ввод'!$D$251&gt;$B32),0,MAX(0,MIN(1,'У4 Ввод'!$E$251-NETWORKDAYS('У4 Ввод'!$D$251,$B32)+1))/Настройки!$E$10*100)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UPPER(Настройки!$B$10)&amp;" — загрузка, % (100% = "&amp;Настройки!$E$10&amp;" бригад/смену)"</f>
        <v>ГИБКА — загрузка, % (100% = 2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UPPER(Настройки!$B$11)&amp;" — ФОРМА ЗАКАЗОВ (30 шт). Названия операций редактируются в шапке"</f>
        <v>МЕХАНООБРАБОТКА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129</v>
      </c>
      <c r="D2" s="6"/>
      <c r="E2" s="6"/>
      <c r="F2" s="6" t="s">
        <v>130</v>
      </c>
      <c r="G2" s="6"/>
      <c r="H2" s="6"/>
      <c r="I2" s="6" t="s">
        <v>131</v>
      </c>
      <c r="J2" s="6"/>
      <c r="K2" s="6"/>
      <c r="L2" s="6" t="s">
        <v>132</v>
      </c>
      <c r="M2" s="6"/>
      <c r="N2" s="6"/>
      <c r="O2" s="6" t="s">
        <v>120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DATE(2026,7,8)</f>
        <v>46211</v>
      </c>
      <c r="D4" s="61" t="n">
        <v>2</v>
      </c>
      <c r="E4" s="60"/>
      <c r="F4" s="60"/>
      <c r="G4" s="61"/>
      <c r="H4" s="60"/>
      <c r="I4" s="60"/>
      <c r="J4" s="61"/>
      <c r="K4" s="60"/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/>
      <c r="D5" s="61"/>
      <c r="E5" s="60"/>
      <c r="F5" s="60"/>
      <c r="G5" s="61"/>
      <c r="H5" s="60"/>
      <c r="I5" s="60"/>
      <c r="J5" s="61"/>
      <c r="K5" s="60"/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/>
      <c r="D6" s="61"/>
      <c r="E6" s="60"/>
      <c r="F6" s="60"/>
      <c r="G6" s="61"/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UPPER(Настройки!$B$11)&amp;" — ВВОД ДАННЫХ (заполняется автоматически из формы заказов)"</f>
        <v>МЕХАНООБРАБОТКА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Настройки!$B$11</f>
        <v>Механообработка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Настройки!$E$11</f>
        <v>3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'У5 Заказы'!$A$4</f>
        <v>26-1817</v>
      </c>
      <c r="C12" s="10" t="str">
        <f aca="false">IF($B12="","",'У5 Заказы'!$C$2)</f>
        <v>Сверловка</v>
      </c>
      <c r="D12" s="64" t="n">
        <f aca="false">IF('У5 Заказы'!C4="","",'У5 Заказы'!C4)</f>
        <v>46211</v>
      </c>
      <c r="E12" s="65" t="n">
        <f aca="false">IF('У5 Заказы'!D4="","",'У5 Заказы'!D4)</f>
        <v>2</v>
      </c>
      <c r="F12" s="64" t="n">
        <f aca="false">IF(OR(D12="",E12="",E12=0),"",WORKDAY(D12,MAX(0,CEILING(E12,1)-1)))</f>
        <v>46212</v>
      </c>
      <c r="G12" s="64" t="str">
        <f aca="false">IF('У5 Заказы'!E4="","",'У5 Заказы'!E4)</f>
        <v/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В работе</v>
      </c>
    </row>
    <row r="13" customFormat="false" ht="15" hidden="false" customHeight="true" outlineLevel="0" collapsed="false">
      <c r="A13" s="10" t="n">
        <v>2</v>
      </c>
      <c r="B13" s="59" t="str">
        <f aca="false">'У5 Заказы'!$A$4</f>
        <v>26-1817</v>
      </c>
      <c r="C13" s="10" t="str">
        <f aca="false">IF($B13="","",'У5 Заказы'!$F$2)</f>
        <v>Токарные</v>
      </c>
      <c r="D13" s="64" t="str">
        <f aca="false">IF('У5 Заказы'!F4="","",'У5 Заказы'!F4)</f>
        <v/>
      </c>
      <c r="E13" s="65" t="str">
        <f aca="false">IF('У5 Заказы'!G4="","",'У5 Заказы'!G4)</f>
        <v/>
      </c>
      <c r="F13" s="64" t="str">
        <f aca="false">IF(OR(D13="",E13="",E13=0),"",WORKDAY(D13,MAX(0,CEILING(E13,1)-1)))</f>
        <v/>
      </c>
      <c r="G13" s="64" t="str">
        <f aca="false">IF('У5 Заказы'!H4="","",'У5 Заказы'!H4)</f>
        <v/>
      </c>
      <c r="J13" s="10" t="str">
        <f aca="false">IF(D13="","",IF(WEEKDAY(D13,2)&gt;5,"⚠ Выходной","Рабочий день"))</f>
        <v/>
      </c>
      <c r="K13" s="10" t="str">
        <f aca="false">IF(OR($B13="",D13=""),"",IF(G13&lt;&gt;"","✔ Выполнен","В работе"))</f>
        <v/>
      </c>
    </row>
    <row r="14" customFormat="false" ht="15" hidden="false" customHeight="true" outlineLevel="0" collapsed="false">
      <c r="A14" s="10" t="n">
        <v>3</v>
      </c>
      <c r="B14" s="59" t="str">
        <f aca="false">'У5 Заказы'!$A$4</f>
        <v>26-1817</v>
      </c>
      <c r="C14" s="10" t="str">
        <f aca="false">IF($B14="","",'У5 Заказы'!$I$2)</f>
        <v>Фрезерные</v>
      </c>
      <c r="D14" s="64" t="str">
        <f aca="false">IF('У5 Заказы'!I4="","",'У5 Заказы'!I4)</f>
        <v/>
      </c>
      <c r="E14" s="65" t="str">
        <f aca="false">IF('У5 Заказы'!J4="","",'У5 Заказы'!J4)</f>
        <v/>
      </c>
      <c r="F14" s="64" t="str">
        <f aca="false">IF(OR(D14="",E14="",E14=0),"",WORKDAY(D14,MAX(0,CEILING(E14,1)-1)))</f>
        <v/>
      </c>
      <c r="G14" s="64" t="str">
        <f aca="false">IF('У5 Заказы'!K4="","",'У5 Заказы'!K4)</f>
        <v/>
      </c>
      <c r="J14" s="10" t="str">
        <f aca="false">IF(D14="","",IF(WEEKDAY(D14,2)&gt;5,"⚠ Выходной","Рабочий день"))</f>
        <v/>
      </c>
      <c r="K14" s="10" t="str">
        <f aca="false">IF(OR($B14="",D14=""),"",IF(G14&lt;&gt;"","✔ Выполнен","В работе"))</f>
        <v/>
      </c>
    </row>
    <row r="15" customFormat="false" ht="15" hidden="false" customHeight="true" outlineLevel="0" collapsed="false">
      <c r="A15" s="10" t="n">
        <v>4</v>
      </c>
      <c r="B15" s="59" t="str">
        <f aca="false">'У5 Заказы'!$A$4</f>
        <v>26-1817</v>
      </c>
      <c r="C15" s="10" t="str">
        <f aca="false">IF($B15="","",'У5 Заказы'!$L$2)</f>
        <v>Резьба</v>
      </c>
      <c r="D15" s="64" t="str">
        <f aca="false">IF('У5 Заказы'!L4="","",'У5 Заказы'!L4)</f>
        <v/>
      </c>
      <c r="E15" s="65" t="str">
        <f aca="false">IF('У5 Заказы'!M4="","",'У5 Заказы'!M4)</f>
        <v/>
      </c>
      <c r="F15" s="64" t="str">
        <f aca="false">IF(OR(D15="",E15="",E15=0),"",WORKDAY(D15,MAX(0,CEILING(E15,1)-1)))</f>
        <v/>
      </c>
      <c r="G15" s="64" t="str">
        <f aca="false">IF('У5 Заказы'!N4="","",'У5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'У5 Заказы'!$A$4</f>
        <v>26-1817</v>
      </c>
      <c r="C16" s="10" t="str">
        <f aca="false">IF($B16="","",'У5 Заказы'!$O$2)</f>
        <v>Оп.5</v>
      </c>
      <c r="D16" s="64" t="str">
        <f aca="false">IF('У5 Заказы'!O4="","",'У5 Заказы'!O4)</f>
        <v/>
      </c>
      <c r="E16" s="65" t="str">
        <f aca="false">IF('У5 Заказы'!P4="","",'У5 Заказы'!P4)</f>
        <v/>
      </c>
      <c r="F16" s="64" t="str">
        <f aca="false">IF(OR(D16="",E16="",E16=0),"",WORKDAY(D16,MAX(0,CEILING(E16,1)-1)))</f>
        <v/>
      </c>
      <c r="G16" s="64" t="str">
        <f aca="false">IF('У5 Заказы'!Q4="","",'У5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'У5 Заказы'!$A$4</f>
        <v>26-1817</v>
      </c>
      <c r="C17" s="10" t="str">
        <f aca="false">IF($B17="","",'У5 Заказы'!$R$2)</f>
        <v>Оп.6</v>
      </c>
      <c r="D17" s="64" t="str">
        <f aca="false">IF('У5 Заказы'!R4="","",'У5 Заказы'!R4)</f>
        <v/>
      </c>
      <c r="E17" s="65" t="str">
        <f aca="false">IF('У5 Заказы'!S4="","",'У5 Заказы'!S4)</f>
        <v/>
      </c>
      <c r="F17" s="64" t="str">
        <f aca="false">IF(OR(D17="",E17="",E17=0),"",WORKDAY(D17,MAX(0,CEILING(E17,1)-1)))</f>
        <v/>
      </c>
      <c r="G17" s="64" t="str">
        <f aca="false">IF('У5 Заказы'!T4="","",'У5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'У5 Заказы'!$A$4</f>
        <v>26-1817</v>
      </c>
      <c r="C18" s="10" t="str">
        <f aca="false">IF($B18="","",'У5 Заказы'!$U$2)</f>
        <v>Оп.7</v>
      </c>
      <c r="D18" s="64" t="str">
        <f aca="false">IF('У5 Заказы'!U4="","",'У5 Заказы'!U4)</f>
        <v/>
      </c>
      <c r="E18" s="65" t="str">
        <f aca="false">IF('У5 Заказы'!V4="","",'У5 Заказы'!V4)</f>
        <v/>
      </c>
      <c r="F18" s="64" t="str">
        <f aca="false">IF(OR(D18="",E18="",E18=0),"",WORKDAY(D18,MAX(0,CEILING(E18,1)-1)))</f>
        <v/>
      </c>
      <c r="G18" s="64" t="str">
        <f aca="false">IF('У5 Заказы'!W4="","",'У5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'У5 Заказы'!$A$4</f>
        <v>26-1817</v>
      </c>
      <c r="C19" s="10" t="str">
        <f aca="false">IF($B19="","",'У5 Заказы'!$X$2)</f>
        <v>Оп.8</v>
      </c>
      <c r="D19" s="64" t="str">
        <f aca="false">IF('У5 Заказы'!X4="","",'У5 Заказы'!X4)</f>
        <v/>
      </c>
      <c r="E19" s="65" t="str">
        <f aca="false">IF('У5 Заказы'!Y4="","",'У5 Заказы'!Y4)</f>
        <v/>
      </c>
      <c r="F19" s="64" t="str">
        <f aca="false">IF(OR(D19="",E19="",E19=0),"",WORKDAY(D19,MAX(0,CEILING(E19,1)-1)))</f>
        <v/>
      </c>
      <c r="G19" s="64" t="str">
        <f aca="false">IF('У5 Заказы'!Z4="","",'У5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'У5 Заказы'!$A$5</f>
        <v>26-1455</v>
      </c>
      <c r="C20" s="10" t="str">
        <f aca="false">IF($B20="","",'У5 Заказы'!$C$2)</f>
        <v>Сверловка</v>
      </c>
      <c r="D20" s="64" t="str">
        <f aca="false">IF('У5 Заказы'!C5="","",'У5 Заказы'!C5)</f>
        <v/>
      </c>
      <c r="E20" s="65" t="str">
        <f aca="false">IF('У5 Заказы'!D5="","",'У5 Заказы'!D5)</f>
        <v/>
      </c>
      <c r="F20" s="64" t="str">
        <f aca="false">IF(OR(D20="",E20="",E20=0),"",WORKDAY(D20,MAX(0,CEILING(E20,1)-1)))</f>
        <v/>
      </c>
      <c r="G20" s="64" t="str">
        <f aca="false">IF('У5 Заказы'!E5="","",'У5 Заказы'!E5)</f>
        <v/>
      </c>
      <c r="J20" s="10" t="str">
        <f aca="false">IF(D20="","",IF(WEEKDAY(D20,2)&gt;5,"⚠ Выходной","Рабочий день"))</f>
        <v/>
      </c>
      <c r="K20" s="10" t="str">
        <f aca="false">IF(OR($B20="",D20=""),"",IF(G20&lt;&gt;"","✔ Выполнен","В работе"))</f>
        <v/>
      </c>
    </row>
    <row r="21" customFormat="false" ht="15" hidden="false" customHeight="true" outlineLevel="0" collapsed="false">
      <c r="A21" s="10" t="n">
        <v>10</v>
      </c>
      <c r="B21" s="59" t="str">
        <f aca="false">'У5 Заказы'!$A$5</f>
        <v>26-1455</v>
      </c>
      <c r="C21" s="10" t="str">
        <f aca="false">IF($B21="","",'У5 Заказы'!$F$2)</f>
        <v>Токарные</v>
      </c>
      <c r="D21" s="64" t="str">
        <f aca="false">IF('У5 Заказы'!F5="","",'У5 Заказы'!F5)</f>
        <v/>
      </c>
      <c r="E21" s="65" t="str">
        <f aca="false">IF('У5 Заказы'!G5="","",'У5 Заказы'!G5)</f>
        <v/>
      </c>
      <c r="F21" s="64" t="str">
        <f aca="false">IF(OR(D21="",E21="",E21=0),"",WORKDAY(D21,MAX(0,CEILING(E21,1)-1)))</f>
        <v/>
      </c>
      <c r="G21" s="64" t="str">
        <f aca="false">IF('У5 Заказы'!H5="","",'У5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'У5 Заказы'!$A$5</f>
        <v>26-1455</v>
      </c>
      <c r="C22" s="10" t="str">
        <f aca="false">IF($B22="","",'У5 Заказы'!$I$2)</f>
        <v>Фрезерные</v>
      </c>
      <c r="D22" s="64" t="str">
        <f aca="false">IF('У5 Заказы'!I5="","",'У5 Заказы'!I5)</f>
        <v/>
      </c>
      <c r="E22" s="65" t="str">
        <f aca="false">IF('У5 Заказы'!J5="","",'У5 Заказы'!J5)</f>
        <v/>
      </c>
      <c r="F22" s="64" t="str">
        <f aca="false">IF(OR(D22="",E22="",E22=0),"",WORKDAY(D22,MAX(0,CEILING(E22,1)-1)))</f>
        <v/>
      </c>
      <c r="G22" s="64" t="str">
        <f aca="false">IF('У5 Заказы'!K5="","",'У5 Заказы'!K5)</f>
        <v/>
      </c>
      <c r="J22" s="10" t="str">
        <f aca="false">IF(D22="","",IF(WEEKDAY(D22,2)&gt;5,"⚠ Выходной","Рабочий день"))</f>
        <v/>
      </c>
      <c r="K22" s="10" t="str">
        <f aca="false">IF(OR($B22="",D22=""),"",IF(G22&lt;&gt;"","✔ Выполнен","В работе"))</f>
        <v/>
      </c>
    </row>
    <row r="23" customFormat="false" ht="15" hidden="false" customHeight="true" outlineLevel="0" collapsed="false">
      <c r="A23" s="10" t="n">
        <v>12</v>
      </c>
      <c r="B23" s="59" t="str">
        <f aca="false">'У5 Заказы'!$A$5</f>
        <v>26-1455</v>
      </c>
      <c r="C23" s="10" t="str">
        <f aca="false">IF($B23="","",'У5 Заказы'!$L$2)</f>
        <v>Резьба</v>
      </c>
      <c r="D23" s="64" t="str">
        <f aca="false">IF('У5 Заказы'!L5="","",'У5 Заказы'!L5)</f>
        <v/>
      </c>
      <c r="E23" s="65" t="str">
        <f aca="false">IF('У5 Заказы'!M5="","",'У5 Заказы'!M5)</f>
        <v/>
      </c>
      <c r="F23" s="64" t="str">
        <f aca="false">IF(OR(D23="",E23="",E23=0),"",WORKDAY(D23,MAX(0,CEILING(E23,1)-1)))</f>
        <v/>
      </c>
      <c r="G23" s="64" t="str">
        <f aca="false">IF('У5 Заказы'!N5="","",'У5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'У5 Заказы'!$A$5</f>
        <v>26-1455</v>
      </c>
      <c r="C24" s="10" t="str">
        <f aca="false">IF($B24="","",'У5 Заказы'!$O$2)</f>
        <v>Оп.5</v>
      </c>
      <c r="D24" s="64" t="str">
        <f aca="false">IF('У5 Заказы'!O5="","",'У5 Заказы'!O5)</f>
        <v/>
      </c>
      <c r="E24" s="65" t="str">
        <f aca="false">IF('У5 Заказы'!P5="","",'У5 Заказы'!P5)</f>
        <v/>
      </c>
      <c r="F24" s="64" t="str">
        <f aca="false">IF(OR(D24="",E24="",E24=0),"",WORKDAY(D24,MAX(0,CEILING(E24,1)-1)))</f>
        <v/>
      </c>
      <c r="G24" s="64" t="str">
        <f aca="false">IF('У5 Заказы'!Q5="","",'У5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'У5 Заказы'!$A$5</f>
        <v>26-1455</v>
      </c>
      <c r="C25" s="10" t="str">
        <f aca="false">IF($B25="","",'У5 Заказы'!$R$2)</f>
        <v>Оп.6</v>
      </c>
      <c r="D25" s="64" t="str">
        <f aca="false">IF('У5 Заказы'!R5="","",'У5 Заказы'!R5)</f>
        <v/>
      </c>
      <c r="E25" s="65" t="str">
        <f aca="false">IF('У5 Заказы'!S5="","",'У5 Заказы'!S5)</f>
        <v/>
      </c>
      <c r="F25" s="64" t="str">
        <f aca="false">IF(OR(D25="",E25="",E25=0),"",WORKDAY(D25,MAX(0,CEILING(E25,1)-1)))</f>
        <v/>
      </c>
      <c r="G25" s="64" t="str">
        <f aca="false">IF('У5 Заказы'!T5="","",'У5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'У5 Заказы'!$A$5</f>
        <v>26-1455</v>
      </c>
      <c r="C26" s="10" t="str">
        <f aca="false">IF($B26="","",'У5 Заказы'!$U$2)</f>
        <v>Оп.7</v>
      </c>
      <c r="D26" s="64" t="str">
        <f aca="false">IF('У5 Заказы'!U5="","",'У5 Заказы'!U5)</f>
        <v/>
      </c>
      <c r="E26" s="65" t="str">
        <f aca="false">IF('У5 Заказы'!V5="","",'У5 Заказы'!V5)</f>
        <v/>
      </c>
      <c r="F26" s="64" t="str">
        <f aca="false">IF(OR(D26="",E26="",E26=0),"",WORKDAY(D26,MAX(0,CEILING(E26,1)-1)))</f>
        <v/>
      </c>
      <c r="G26" s="64" t="str">
        <f aca="false">IF('У5 Заказы'!W5="","",'У5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'У5 Заказы'!$A$5</f>
        <v>26-1455</v>
      </c>
      <c r="C27" s="10" t="str">
        <f aca="false">IF($B27="","",'У5 Заказы'!$X$2)</f>
        <v>Оп.8</v>
      </c>
      <c r="D27" s="64" t="str">
        <f aca="false">IF('У5 Заказы'!X5="","",'У5 Заказы'!X5)</f>
        <v/>
      </c>
      <c r="E27" s="65" t="str">
        <f aca="false">IF('У5 Заказы'!Y5="","",'У5 Заказы'!Y5)</f>
        <v/>
      </c>
      <c r="F27" s="64" t="str">
        <f aca="false">IF(OR(D27="",E27="",E27=0),"",WORKDAY(D27,MAX(0,CEILING(E27,1)-1)))</f>
        <v/>
      </c>
      <c r="G27" s="64" t="str">
        <f aca="false">IF('У5 Заказы'!Z5="","",'У5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'У5 Заказы'!$A$6</f>
        <v>26-1905</v>
      </c>
      <c r="C28" s="10" t="str">
        <f aca="false">IF($B28="","",'У5 Заказы'!$C$2)</f>
        <v>Сверловка</v>
      </c>
      <c r="D28" s="64" t="str">
        <f aca="false">IF('У5 Заказы'!C6="","",'У5 Заказы'!C6)</f>
        <v/>
      </c>
      <c r="E28" s="65" t="str">
        <f aca="false">IF('У5 Заказы'!D6="","",'У5 Заказы'!D6)</f>
        <v/>
      </c>
      <c r="F28" s="64" t="str">
        <f aca="false">IF(OR(D28="",E28="",E28=0),"",WORKDAY(D28,MAX(0,CEILING(E28,1)-1)))</f>
        <v/>
      </c>
      <c r="G28" s="64" t="str">
        <f aca="false">IF('У5 Заказы'!E6="","",'У5 Заказы'!E6)</f>
        <v/>
      </c>
      <c r="J28" s="10" t="str">
        <f aca="false">IF(D28="","",IF(WEEKDAY(D28,2)&gt;5,"⚠ Выходной","Рабочий день"))</f>
        <v/>
      </c>
      <c r="K28" s="10" t="str">
        <f aca="false">IF(OR($B28="",D28=""),"",IF(G28&lt;&gt;"","✔ Выполнен","В работе"))</f>
        <v/>
      </c>
    </row>
    <row r="29" customFormat="false" ht="15" hidden="false" customHeight="true" outlineLevel="0" collapsed="false">
      <c r="A29" s="10" t="n">
        <v>18</v>
      </c>
      <c r="B29" s="59" t="str">
        <f aca="false">'У5 Заказы'!$A$6</f>
        <v>26-1905</v>
      </c>
      <c r="C29" s="10" t="str">
        <f aca="false">IF($B29="","",'У5 Заказы'!$F$2)</f>
        <v>Токарные</v>
      </c>
      <c r="D29" s="64" t="str">
        <f aca="false">IF('У5 Заказы'!F6="","",'У5 Заказы'!F6)</f>
        <v/>
      </c>
      <c r="E29" s="65" t="str">
        <f aca="false">IF('У5 Заказы'!G6="","",'У5 Заказы'!G6)</f>
        <v/>
      </c>
      <c r="F29" s="64" t="str">
        <f aca="false">IF(OR(D29="",E29="",E29=0),"",WORKDAY(D29,MAX(0,CEILING(E29,1)-1)))</f>
        <v/>
      </c>
      <c r="G29" s="64" t="str">
        <f aca="false">IF('У5 Заказы'!H6="","",'У5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'У5 Заказы'!$A$6</f>
        <v>26-1905</v>
      </c>
      <c r="C30" s="10" t="str">
        <f aca="false">IF($B30="","",'У5 Заказы'!$I$2)</f>
        <v>Фрезерные</v>
      </c>
      <c r="D30" s="64" t="str">
        <f aca="false">IF('У5 Заказы'!I6="","",'У5 Заказы'!I6)</f>
        <v/>
      </c>
      <c r="E30" s="65" t="str">
        <f aca="false">IF('У5 Заказы'!J6="","",'У5 Заказы'!J6)</f>
        <v/>
      </c>
      <c r="F30" s="64" t="str">
        <f aca="false">IF(OR(D30="",E30="",E30=0),"",WORKDAY(D30,MAX(0,CEILING(E30,1)-1)))</f>
        <v/>
      </c>
      <c r="G30" s="64" t="str">
        <f aca="false">IF('У5 Заказы'!K6="","",'У5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'У5 Заказы'!$A$6</f>
        <v>26-1905</v>
      </c>
      <c r="C31" s="10" t="str">
        <f aca="false">IF($B31="","",'У5 Заказы'!$L$2)</f>
        <v>Резьба</v>
      </c>
      <c r="D31" s="64" t="str">
        <f aca="false">IF('У5 Заказы'!L6="","",'У5 Заказы'!L6)</f>
        <v/>
      </c>
      <c r="E31" s="65" t="str">
        <f aca="false">IF('У5 Заказы'!M6="","",'У5 Заказы'!M6)</f>
        <v/>
      </c>
      <c r="F31" s="64" t="str">
        <f aca="false">IF(OR(D31="",E31="",E31=0),"",WORKDAY(D31,MAX(0,CEILING(E31,1)-1)))</f>
        <v/>
      </c>
      <c r="G31" s="64" t="str">
        <f aca="false">IF('У5 Заказы'!N6="","",'У5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'У5 Заказы'!$A$6</f>
        <v>26-1905</v>
      </c>
      <c r="C32" s="10" t="str">
        <f aca="false">IF($B32="","",'У5 Заказы'!$O$2)</f>
        <v>Оп.5</v>
      </c>
      <c r="D32" s="64" t="str">
        <f aca="false">IF('У5 Заказы'!O6="","",'У5 Заказы'!O6)</f>
        <v/>
      </c>
      <c r="E32" s="65" t="str">
        <f aca="false">IF('У5 Заказы'!P6="","",'У5 Заказы'!P6)</f>
        <v/>
      </c>
      <c r="F32" s="64" t="str">
        <f aca="false">IF(OR(D32="",E32="",E32=0),"",WORKDAY(D32,MAX(0,CEILING(E32,1)-1)))</f>
        <v/>
      </c>
      <c r="G32" s="64" t="str">
        <f aca="false">IF('У5 Заказы'!Q6="","",'У5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'У5 Заказы'!$A$6</f>
        <v>26-1905</v>
      </c>
      <c r="C33" s="10" t="str">
        <f aca="false">IF($B33="","",'У5 Заказы'!$R$2)</f>
        <v>Оп.6</v>
      </c>
      <c r="D33" s="64" t="str">
        <f aca="false">IF('У5 Заказы'!R6="","",'У5 Заказы'!R6)</f>
        <v/>
      </c>
      <c r="E33" s="65" t="str">
        <f aca="false">IF('У5 Заказы'!S6="","",'У5 Заказы'!S6)</f>
        <v/>
      </c>
      <c r="F33" s="64" t="str">
        <f aca="false">IF(OR(D33="",E33="",E33=0),"",WORKDAY(D33,MAX(0,CEILING(E33,1)-1)))</f>
        <v/>
      </c>
      <c r="G33" s="64" t="str">
        <f aca="false">IF('У5 Заказы'!T6="","",'У5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'У5 Заказы'!$A$6</f>
        <v>26-1905</v>
      </c>
      <c r="C34" s="10" t="str">
        <f aca="false">IF($B34="","",'У5 Заказы'!$U$2)</f>
        <v>Оп.7</v>
      </c>
      <c r="D34" s="64" t="str">
        <f aca="false">IF('У5 Заказы'!U6="","",'У5 Заказы'!U6)</f>
        <v/>
      </c>
      <c r="E34" s="65" t="str">
        <f aca="false">IF('У5 Заказы'!V6="","",'У5 Заказы'!V6)</f>
        <v/>
      </c>
      <c r="F34" s="64" t="str">
        <f aca="false">IF(OR(D34="",E34="",E34=0),"",WORKDAY(D34,MAX(0,CEILING(E34,1)-1)))</f>
        <v/>
      </c>
      <c r="G34" s="64" t="str">
        <f aca="false">IF('У5 Заказы'!W6="","",'У5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'У5 Заказы'!$A$6</f>
        <v>26-1905</v>
      </c>
      <c r="C35" s="10" t="str">
        <f aca="false">IF($B35="","",'У5 Заказы'!$X$2)</f>
        <v>Оп.8</v>
      </c>
      <c r="D35" s="64" t="str">
        <f aca="false">IF('У5 Заказы'!X6="","",'У5 Заказы'!X6)</f>
        <v/>
      </c>
      <c r="E35" s="65" t="str">
        <f aca="false">IF('У5 Заказы'!Y6="","",'У5 Заказы'!Y6)</f>
        <v/>
      </c>
      <c r="F35" s="64" t="str">
        <f aca="false">IF(OR(D35="",E35="",E35=0),"",WORKDAY(D35,MAX(0,CEILING(E35,1)-1)))</f>
        <v/>
      </c>
      <c r="G35" s="64" t="str">
        <f aca="false">IF('У5 Заказы'!Z6="","",'У5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'У5 Заказы'!$A$7</f>
        <v/>
      </c>
      <c r="C36" s="10" t="str">
        <f aca="false">IF($B36="","",'У5 Заказы'!$C$2)</f>
        <v/>
      </c>
      <c r="D36" s="64" t="str">
        <f aca="false">IF('У5 Заказы'!C7="","",'У5 Заказы'!C7)</f>
        <v/>
      </c>
      <c r="E36" s="65" t="str">
        <f aca="false">IF('У5 Заказы'!D7="","",'У5 Заказы'!D7)</f>
        <v/>
      </c>
      <c r="F36" s="64" t="str">
        <f aca="false">IF(OR(D36="",E36="",E36=0),"",WORKDAY(D36,MAX(0,CEILING(E36,1)-1)))</f>
        <v/>
      </c>
      <c r="G36" s="64" t="str">
        <f aca="false">IF('У5 Заказы'!E7="","",'У5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'У5 Заказы'!$A$7</f>
        <v/>
      </c>
      <c r="C37" s="10" t="str">
        <f aca="false">IF($B37="","",'У5 Заказы'!$F$2)</f>
        <v/>
      </c>
      <c r="D37" s="64" t="str">
        <f aca="false">IF('У5 Заказы'!F7="","",'У5 Заказы'!F7)</f>
        <v/>
      </c>
      <c r="E37" s="65" t="str">
        <f aca="false">IF('У5 Заказы'!G7="","",'У5 Заказы'!G7)</f>
        <v/>
      </c>
      <c r="F37" s="64" t="str">
        <f aca="false">IF(OR(D37="",E37="",E37=0),"",WORKDAY(D37,MAX(0,CEILING(E37,1)-1)))</f>
        <v/>
      </c>
      <c r="G37" s="64" t="str">
        <f aca="false">IF('У5 Заказы'!H7="","",'У5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'У5 Заказы'!$A$7</f>
        <v/>
      </c>
      <c r="C38" s="10" t="str">
        <f aca="false">IF($B38="","",'У5 Заказы'!$I$2)</f>
        <v/>
      </c>
      <c r="D38" s="64" t="str">
        <f aca="false">IF('У5 Заказы'!I7="","",'У5 Заказы'!I7)</f>
        <v/>
      </c>
      <c r="E38" s="65" t="str">
        <f aca="false">IF('У5 Заказы'!J7="","",'У5 Заказы'!J7)</f>
        <v/>
      </c>
      <c r="F38" s="64" t="str">
        <f aca="false">IF(OR(D38="",E38="",E38=0),"",WORKDAY(D38,MAX(0,CEILING(E38,1)-1)))</f>
        <v/>
      </c>
      <c r="G38" s="64" t="str">
        <f aca="false">IF('У5 Заказы'!K7="","",'У5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'У5 Заказы'!$A$7</f>
        <v/>
      </c>
      <c r="C39" s="10" t="str">
        <f aca="false">IF($B39="","",'У5 Заказы'!$L$2)</f>
        <v/>
      </c>
      <c r="D39" s="64" t="str">
        <f aca="false">IF('У5 Заказы'!L7="","",'У5 Заказы'!L7)</f>
        <v/>
      </c>
      <c r="E39" s="65" t="str">
        <f aca="false">IF('У5 Заказы'!M7="","",'У5 Заказы'!M7)</f>
        <v/>
      </c>
      <c r="F39" s="64" t="str">
        <f aca="false">IF(OR(D39="",E39="",E39=0),"",WORKDAY(D39,MAX(0,CEILING(E39,1)-1)))</f>
        <v/>
      </c>
      <c r="G39" s="64" t="str">
        <f aca="false">IF('У5 Заказы'!N7="","",'У5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'У5 Заказы'!$A$7</f>
        <v/>
      </c>
      <c r="C40" s="10" t="str">
        <f aca="false">IF($B40="","",'У5 Заказы'!$O$2)</f>
        <v/>
      </c>
      <c r="D40" s="64" t="str">
        <f aca="false">IF('У5 Заказы'!O7="","",'У5 Заказы'!O7)</f>
        <v/>
      </c>
      <c r="E40" s="65" t="str">
        <f aca="false">IF('У5 Заказы'!P7="","",'У5 Заказы'!P7)</f>
        <v/>
      </c>
      <c r="F40" s="64" t="str">
        <f aca="false">IF(OR(D40="",E40="",E40=0),"",WORKDAY(D40,MAX(0,CEILING(E40,1)-1)))</f>
        <v/>
      </c>
      <c r="G40" s="64" t="str">
        <f aca="false">IF('У5 Заказы'!Q7="","",'У5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'У5 Заказы'!$A$7</f>
        <v/>
      </c>
      <c r="C41" s="10" t="str">
        <f aca="false">IF($B41="","",'У5 Заказы'!$R$2)</f>
        <v/>
      </c>
      <c r="D41" s="64" t="str">
        <f aca="false">IF('У5 Заказы'!R7="","",'У5 Заказы'!R7)</f>
        <v/>
      </c>
      <c r="E41" s="65" t="str">
        <f aca="false">IF('У5 Заказы'!S7="","",'У5 Заказы'!S7)</f>
        <v/>
      </c>
      <c r="F41" s="64" t="str">
        <f aca="false">IF(OR(D41="",E41="",E41=0),"",WORKDAY(D41,MAX(0,CEILING(E41,1)-1)))</f>
        <v/>
      </c>
      <c r="G41" s="64" t="str">
        <f aca="false">IF('У5 Заказы'!T7="","",'У5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'У5 Заказы'!$A$7</f>
        <v/>
      </c>
      <c r="C42" s="10" t="str">
        <f aca="false">IF($B42="","",'У5 Заказы'!$U$2)</f>
        <v/>
      </c>
      <c r="D42" s="64" t="str">
        <f aca="false">IF('У5 Заказы'!U7="","",'У5 Заказы'!U7)</f>
        <v/>
      </c>
      <c r="E42" s="65" t="str">
        <f aca="false">IF('У5 Заказы'!V7="","",'У5 Заказы'!V7)</f>
        <v/>
      </c>
      <c r="F42" s="64" t="str">
        <f aca="false">IF(OR(D42="",E42="",E42=0),"",WORKDAY(D42,MAX(0,CEILING(E42,1)-1)))</f>
        <v/>
      </c>
      <c r="G42" s="64" t="str">
        <f aca="false">IF('У5 Заказы'!W7="","",'У5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'У5 Заказы'!$A$7</f>
        <v/>
      </c>
      <c r="C43" s="10" t="str">
        <f aca="false">IF($B43="","",'У5 Заказы'!$X$2)</f>
        <v/>
      </c>
      <c r="D43" s="64" t="str">
        <f aca="false">IF('У5 Заказы'!X7="","",'У5 Заказы'!X7)</f>
        <v/>
      </c>
      <c r="E43" s="65" t="str">
        <f aca="false">IF('У5 Заказы'!Y7="","",'У5 Заказы'!Y7)</f>
        <v/>
      </c>
      <c r="F43" s="64" t="str">
        <f aca="false">IF(OR(D43="",E43="",E43=0),"",WORKDAY(D43,MAX(0,CEILING(E43,1)-1)))</f>
        <v/>
      </c>
      <c r="G43" s="64" t="str">
        <f aca="false">IF('У5 Заказы'!Z7="","",'У5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'У5 Заказы'!$A$8</f>
        <v/>
      </c>
      <c r="C44" s="10" t="str">
        <f aca="false">IF($B44="","",'У5 Заказы'!$C$2)</f>
        <v/>
      </c>
      <c r="D44" s="64" t="str">
        <f aca="false">IF('У5 Заказы'!C8="","",'У5 Заказы'!C8)</f>
        <v/>
      </c>
      <c r="E44" s="65" t="str">
        <f aca="false">IF('У5 Заказы'!D8="","",'У5 Заказы'!D8)</f>
        <v/>
      </c>
      <c r="F44" s="64" t="str">
        <f aca="false">IF(OR(D44="",E44="",E44=0),"",WORKDAY(D44,MAX(0,CEILING(E44,1)-1)))</f>
        <v/>
      </c>
      <c r="G44" s="64" t="str">
        <f aca="false">IF('У5 Заказы'!E8="","",'У5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'У5 Заказы'!$A$8</f>
        <v/>
      </c>
      <c r="C45" s="10" t="str">
        <f aca="false">IF($B45="","",'У5 Заказы'!$F$2)</f>
        <v/>
      </c>
      <c r="D45" s="64" t="str">
        <f aca="false">IF('У5 Заказы'!F8="","",'У5 Заказы'!F8)</f>
        <v/>
      </c>
      <c r="E45" s="65" t="str">
        <f aca="false">IF('У5 Заказы'!G8="","",'У5 Заказы'!G8)</f>
        <v/>
      </c>
      <c r="F45" s="64" t="str">
        <f aca="false">IF(OR(D45="",E45="",E45=0),"",WORKDAY(D45,MAX(0,CEILING(E45,1)-1)))</f>
        <v/>
      </c>
      <c r="G45" s="64" t="str">
        <f aca="false">IF('У5 Заказы'!H8="","",'У5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'У5 Заказы'!$A$8</f>
        <v/>
      </c>
      <c r="C46" s="10" t="str">
        <f aca="false">IF($B46="","",'У5 Заказы'!$I$2)</f>
        <v/>
      </c>
      <c r="D46" s="64" t="str">
        <f aca="false">IF('У5 Заказы'!I8="","",'У5 Заказы'!I8)</f>
        <v/>
      </c>
      <c r="E46" s="65" t="str">
        <f aca="false">IF('У5 Заказы'!J8="","",'У5 Заказы'!J8)</f>
        <v/>
      </c>
      <c r="F46" s="64" t="str">
        <f aca="false">IF(OR(D46="",E46="",E46=0),"",WORKDAY(D46,MAX(0,CEILING(E46,1)-1)))</f>
        <v/>
      </c>
      <c r="G46" s="64" t="str">
        <f aca="false">IF('У5 Заказы'!K8="","",'У5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'У5 Заказы'!$A$8</f>
        <v/>
      </c>
      <c r="C47" s="10" t="str">
        <f aca="false">IF($B47="","",'У5 Заказы'!$L$2)</f>
        <v/>
      </c>
      <c r="D47" s="64" t="str">
        <f aca="false">IF('У5 Заказы'!L8="","",'У5 Заказы'!L8)</f>
        <v/>
      </c>
      <c r="E47" s="65" t="str">
        <f aca="false">IF('У5 Заказы'!M8="","",'У5 Заказы'!M8)</f>
        <v/>
      </c>
      <c r="F47" s="64" t="str">
        <f aca="false">IF(OR(D47="",E47="",E47=0),"",WORKDAY(D47,MAX(0,CEILING(E47,1)-1)))</f>
        <v/>
      </c>
      <c r="G47" s="64" t="str">
        <f aca="false">IF('У5 Заказы'!N8="","",'У5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'У5 Заказы'!$A$8</f>
        <v/>
      </c>
      <c r="C48" s="10" t="str">
        <f aca="false">IF($B48="","",'У5 Заказы'!$O$2)</f>
        <v/>
      </c>
      <c r="D48" s="64" t="str">
        <f aca="false">IF('У5 Заказы'!O8="","",'У5 Заказы'!O8)</f>
        <v/>
      </c>
      <c r="E48" s="65" t="str">
        <f aca="false">IF('У5 Заказы'!P8="","",'У5 Заказы'!P8)</f>
        <v/>
      </c>
      <c r="F48" s="64" t="str">
        <f aca="false">IF(OR(D48="",E48="",E48=0),"",WORKDAY(D48,MAX(0,CEILING(E48,1)-1)))</f>
        <v/>
      </c>
      <c r="G48" s="64" t="str">
        <f aca="false">IF('У5 Заказы'!Q8="","",'У5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'У5 Заказы'!$A$8</f>
        <v/>
      </c>
      <c r="C49" s="10" t="str">
        <f aca="false">IF($B49="","",'У5 Заказы'!$R$2)</f>
        <v/>
      </c>
      <c r="D49" s="64" t="str">
        <f aca="false">IF('У5 Заказы'!R8="","",'У5 Заказы'!R8)</f>
        <v/>
      </c>
      <c r="E49" s="65" t="str">
        <f aca="false">IF('У5 Заказы'!S8="","",'У5 Заказы'!S8)</f>
        <v/>
      </c>
      <c r="F49" s="64" t="str">
        <f aca="false">IF(OR(D49="",E49="",E49=0),"",WORKDAY(D49,MAX(0,CEILING(E49,1)-1)))</f>
        <v/>
      </c>
      <c r="G49" s="64" t="str">
        <f aca="false">IF('У5 Заказы'!T8="","",'У5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'У5 Заказы'!$A$8</f>
        <v/>
      </c>
      <c r="C50" s="10" t="str">
        <f aca="false">IF($B50="","",'У5 Заказы'!$U$2)</f>
        <v/>
      </c>
      <c r="D50" s="64" t="str">
        <f aca="false">IF('У5 Заказы'!U8="","",'У5 Заказы'!U8)</f>
        <v/>
      </c>
      <c r="E50" s="65" t="str">
        <f aca="false">IF('У5 Заказы'!V8="","",'У5 Заказы'!V8)</f>
        <v/>
      </c>
      <c r="F50" s="64" t="str">
        <f aca="false">IF(OR(D50="",E50="",E50=0),"",WORKDAY(D50,MAX(0,CEILING(E50,1)-1)))</f>
        <v/>
      </c>
      <c r="G50" s="64" t="str">
        <f aca="false">IF('У5 Заказы'!W8="","",'У5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'У5 Заказы'!$A$8</f>
        <v/>
      </c>
      <c r="C51" s="10" t="str">
        <f aca="false">IF($B51="","",'У5 Заказы'!$X$2)</f>
        <v/>
      </c>
      <c r="D51" s="64" t="str">
        <f aca="false">IF('У5 Заказы'!X8="","",'У5 Заказы'!X8)</f>
        <v/>
      </c>
      <c r="E51" s="65" t="str">
        <f aca="false">IF('У5 Заказы'!Y8="","",'У5 Заказы'!Y8)</f>
        <v/>
      </c>
      <c r="F51" s="64" t="str">
        <f aca="false">IF(OR(D51="",E51="",E51=0),"",WORKDAY(D51,MAX(0,CEILING(E51,1)-1)))</f>
        <v/>
      </c>
      <c r="G51" s="64" t="str">
        <f aca="false">IF('У5 Заказы'!Z8="","",'У5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'У5 Заказы'!$A$9</f>
        <v/>
      </c>
      <c r="C52" s="10" t="str">
        <f aca="false">IF($B52="","",'У5 Заказы'!$C$2)</f>
        <v/>
      </c>
      <c r="D52" s="64" t="str">
        <f aca="false">IF('У5 Заказы'!C9="","",'У5 Заказы'!C9)</f>
        <v/>
      </c>
      <c r="E52" s="65" t="str">
        <f aca="false">IF('У5 Заказы'!D9="","",'У5 Заказы'!D9)</f>
        <v/>
      </c>
      <c r="F52" s="64" t="str">
        <f aca="false">IF(OR(D52="",E52="",E52=0),"",WORKDAY(D52,MAX(0,CEILING(E52,1)-1)))</f>
        <v/>
      </c>
      <c r="G52" s="64" t="str">
        <f aca="false">IF('У5 Заказы'!E9="","",'У5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'У5 Заказы'!$A$9</f>
        <v/>
      </c>
      <c r="C53" s="10" t="str">
        <f aca="false">IF($B53="","",'У5 Заказы'!$F$2)</f>
        <v/>
      </c>
      <c r="D53" s="64" t="str">
        <f aca="false">IF('У5 Заказы'!F9="","",'У5 Заказы'!F9)</f>
        <v/>
      </c>
      <c r="E53" s="65" t="str">
        <f aca="false">IF('У5 Заказы'!G9="","",'У5 Заказы'!G9)</f>
        <v/>
      </c>
      <c r="F53" s="64" t="str">
        <f aca="false">IF(OR(D53="",E53="",E53=0),"",WORKDAY(D53,MAX(0,CEILING(E53,1)-1)))</f>
        <v/>
      </c>
      <c r="G53" s="64" t="str">
        <f aca="false">IF('У5 Заказы'!H9="","",'У5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'У5 Заказы'!$A$9</f>
        <v/>
      </c>
      <c r="C54" s="10" t="str">
        <f aca="false">IF($B54="","",'У5 Заказы'!$I$2)</f>
        <v/>
      </c>
      <c r="D54" s="64" t="str">
        <f aca="false">IF('У5 Заказы'!I9="","",'У5 Заказы'!I9)</f>
        <v/>
      </c>
      <c r="E54" s="65" t="str">
        <f aca="false">IF('У5 Заказы'!J9="","",'У5 Заказы'!J9)</f>
        <v/>
      </c>
      <c r="F54" s="64" t="str">
        <f aca="false">IF(OR(D54="",E54="",E54=0),"",WORKDAY(D54,MAX(0,CEILING(E54,1)-1)))</f>
        <v/>
      </c>
      <c r="G54" s="64" t="str">
        <f aca="false">IF('У5 Заказы'!K9="","",'У5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'У5 Заказы'!$A$9</f>
        <v/>
      </c>
      <c r="C55" s="10" t="str">
        <f aca="false">IF($B55="","",'У5 Заказы'!$L$2)</f>
        <v/>
      </c>
      <c r="D55" s="64" t="str">
        <f aca="false">IF('У5 Заказы'!L9="","",'У5 Заказы'!L9)</f>
        <v/>
      </c>
      <c r="E55" s="65" t="str">
        <f aca="false">IF('У5 Заказы'!M9="","",'У5 Заказы'!M9)</f>
        <v/>
      </c>
      <c r="F55" s="64" t="str">
        <f aca="false">IF(OR(D55="",E55="",E55=0),"",WORKDAY(D55,MAX(0,CEILING(E55,1)-1)))</f>
        <v/>
      </c>
      <c r="G55" s="64" t="str">
        <f aca="false">IF('У5 Заказы'!N9="","",'У5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'У5 Заказы'!$A$9</f>
        <v/>
      </c>
      <c r="C56" s="10" t="str">
        <f aca="false">IF($B56="","",'У5 Заказы'!$O$2)</f>
        <v/>
      </c>
      <c r="D56" s="64" t="str">
        <f aca="false">IF('У5 Заказы'!O9="","",'У5 Заказы'!O9)</f>
        <v/>
      </c>
      <c r="E56" s="65" t="str">
        <f aca="false">IF('У5 Заказы'!P9="","",'У5 Заказы'!P9)</f>
        <v/>
      </c>
      <c r="F56" s="64" t="str">
        <f aca="false">IF(OR(D56="",E56="",E56=0),"",WORKDAY(D56,MAX(0,CEILING(E56,1)-1)))</f>
        <v/>
      </c>
      <c r="G56" s="64" t="str">
        <f aca="false">IF('У5 Заказы'!Q9="","",'У5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'У5 Заказы'!$A$9</f>
        <v/>
      </c>
      <c r="C57" s="10" t="str">
        <f aca="false">IF($B57="","",'У5 Заказы'!$R$2)</f>
        <v/>
      </c>
      <c r="D57" s="64" t="str">
        <f aca="false">IF('У5 Заказы'!R9="","",'У5 Заказы'!R9)</f>
        <v/>
      </c>
      <c r="E57" s="65" t="str">
        <f aca="false">IF('У5 Заказы'!S9="","",'У5 Заказы'!S9)</f>
        <v/>
      </c>
      <c r="F57" s="64" t="str">
        <f aca="false">IF(OR(D57="",E57="",E57=0),"",WORKDAY(D57,MAX(0,CEILING(E57,1)-1)))</f>
        <v/>
      </c>
      <c r="G57" s="64" t="str">
        <f aca="false">IF('У5 Заказы'!T9="","",'У5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'У5 Заказы'!$A$9</f>
        <v/>
      </c>
      <c r="C58" s="10" t="str">
        <f aca="false">IF($B58="","",'У5 Заказы'!$U$2)</f>
        <v/>
      </c>
      <c r="D58" s="64" t="str">
        <f aca="false">IF('У5 Заказы'!U9="","",'У5 Заказы'!U9)</f>
        <v/>
      </c>
      <c r="E58" s="65" t="str">
        <f aca="false">IF('У5 Заказы'!V9="","",'У5 Заказы'!V9)</f>
        <v/>
      </c>
      <c r="F58" s="64" t="str">
        <f aca="false">IF(OR(D58="",E58="",E58=0),"",WORKDAY(D58,MAX(0,CEILING(E58,1)-1)))</f>
        <v/>
      </c>
      <c r="G58" s="64" t="str">
        <f aca="false">IF('У5 Заказы'!W9="","",'У5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'У5 Заказы'!$A$9</f>
        <v/>
      </c>
      <c r="C59" s="10" t="str">
        <f aca="false">IF($B59="","",'У5 Заказы'!$X$2)</f>
        <v/>
      </c>
      <c r="D59" s="64" t="str">
        <f aca="false">IF('У5 Заказы'!X9="","",'У5 Заказы'!X9)</f>
        <v/>
      </c>
      <c r="E59" s="65" t="str">
        <f aca="false">IF('У5 Заказы'!Y9="","",'У5 Заказы'!Y9)</f>
        <v/>
      </c>
      <c r="F59" s="64" t="str">
        <f aca="false">IF(OR(D59="",E59="",E59=0),"",WORKDAY(D59,MAX(0,CEILING(E59,1)-1)))</f>
        <v/>
      </c>
      <c r="G59" s="64" t="str">
        <f aca="false">IF('У5 Заказы'!Z9="","",'У5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'У5 Заказы'!$A$10</f>
        <v/>
      </c>
      <c r="C60" s="10" t="str">
        <f aca="false">IF($B60="","",'У5 Заказы'!$C$2)</f>
        <v/>
      </c>
      <c r="D60" s="64" t="str">
        <f aca="false">IF('У5 Заказы'!C10="","",'У5 Заказы'!C10)</f>
        <v/>
      </c>
      <c r="E60" s="65" t="str">
        <f aca="false">IF('У5 Заказы'!D10="","",'У5 Заказы'!D10)</f>
        <v/>
      </c>
      <c r="F60" s="64" t="str">
        <f aca="false">IF(OR(D60="",E60="",E60=0),"",WORKDAY(D60,MAX(0,CEILING(E60,1)-1)))</f>
        <v/>
      </c>
      <c r="G60" s="64" t="str">
        <f aca="false">IF('У5 Заказы'!E10="","",'У5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'У5 Заказы'!$A$10</f>
        <v/>
      </c>
      <c r="C61" s="10" t="str">
        <f aca="false">IF($B61="","",'У5 Заказы'!$F$2)</f>
        <v/>
      </c>
      <c r="D61" s="64" t="str">
        <f aca="false">IF('У5 Заказы'!F10="","",'У5 Заказы'!F10)</f>
        <v/>
      </c>
      <c r="E61" s="65" t="str">
        <f aca="false">IF('У5 Заказы'!G10="","",'У5 Заказы'!G10)</f>
        <v/>
      </c>
      <c r="F61" s="64" t="str">
        <f aca="false">IF(OR(D61="",E61="",E61=0),"",WORKDAY(D61,MAX(0,CEILING(E61,1)-1)))</f>
        <v/>
      </c>
      <c r="G61" s="64" t="str">
        <f aca="false">IF('У5 Заказы'!H10="","",'У5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'У5 Заказы'!$A$10</f>
        <v/>
      </c>
      <c r="C62" s="10" t="str">
        <f aca="false">IF($B62="","",'У5 Заказы'!$I$2)</f>
        <v/>
      </c>
      <c r="D62" s="64" t="str">
        <f aca="false">IF('У5 Заказы'!I10="","",'У5 Заказы'!I10)</f>
        <v/>
      </c>
      <c r="E62" s="65" t="str">
        <f aca="false">IF('У5 Заказы'!J10="","",'У5 Заказы'!J10)</f>
        <v/>
      </c>
      <c r="F62" s="64" t="str">
        <f aca="false">IF(OR(D62="",E62="",E62=0),"",WORKDAY(D62,MAX(0,CEILING(E62,1)-1)))</f>
        <v/>
      </c>
      <c r="G62" s="64" t="str">
        <f aca="false">IF('У5 Заказы'!K10="","",'У5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'У5 Заказы'!$A$10</f>
        <v/>
      </c>
      <c r="C63" s="10" t="str">
        <f aca="false">IF($B63="","",'У5 Заказы'!$L$2)</f>
        <v/>
      </c>
      <c r="D63" s="64" t="str">
        <f aca="false">IF('У5 Заказы'!L10="","",'У5 Заказы'!L10)</f>
        <v/>
      </c>
      <c r="E63" s="65" t="str">
        <f aca="false">IF('У5 Заказы'!M10="","",'У5 Заказы'!M10)</f>
        <v/>
      </c>
      <c r="F63" s="64" t="str">
        <f aca="false">IF(OR(D63="",E63="",E63=0),"",WORKDAY(D63,MAX(0,CEILING(E63,1)-1)))</f>
        <v/>
      </c>
      <c r="G63" s="64" t="str">
        <f aca="false">IF('У5 Заказы'!N10="","",'У5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'У5 Заказы'!$A$10</f>
        <v/>
      </c>
      <c r="C64" s="10" t="str">
        <f aca="false">IF($B64="","",'У5 Заказы'!$O$2)</f>
        <v/>
      </c>
      <c r="D64" s="64" t="str">
        <f aca="false">IF('У5 Заказы'!O10="","",'У5 Заказы'!O10)</f>
        <v/>
      </c>
      <c r="E64" s="65" t="str">
        <f aca="false">IF('У5 Заказы'!P10="","",'У5 Заказы'!P10)</f>
        <v/>
      </c>
      <c r="F64" s="64" t="str">
        <f aca="false">IF(OR(D64="",E64="",E64=0),"",WORKDAY(D64,MAX(0,CEILING(E64,1)-1)))</f>
        <v/>
      </c>
      <c r="G64" s="64" t="str">
        <f aca="false">IF('У5 Заказы'!Q10="","",'У5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'У5 Заказы'!$A$10</f>
        <v/>
      </c>
      <c r="C65" s="10" t="str">
        <f aca="false">IF($B65="","",'У5 Заказы'!$R$2)</f>
        <v/>
      </c>
      <c r="D65" s="64" t="str">
        <f aca="false">IF('У5 Заказы'!R10="","",'У5 Заказы'!R10)</f>
        <v/>
      </c>
      <c r="E65" s="65" t="str">
        <f aca="false">IF('У5 Заказы'!S10="","",'У5 Заказы'!S10)</f>
        <v/>
      </c>
      <c r="F65" s="64" t="str">
        <f aca="false">IF(OR(D65="",E65="",E65=0),"",WORKDAY(D65,MAX(0,CEILING(E65,1)-1)))</f>
        <v/>
      </c>
      <c r="G65" s="64" t="str">
        <f aca="false">IF('У5 Заказы'!T10="","",'У5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'У5 Заказы'!$A$10</f>
        <v/>
      </c>
      <c r="C66" s="10" t="str">
        <f aca="false">IF($B66="","",'У5 Заказы'!$U$2)</f>
        <v/>
      </c>
      <c r="D66" s="64" t="str">
        <f aca="false">IF('У5 Заказы'!U10="","",'У5 Заказы'!U10)</f>
        <v/>
      </c>
      <c r="E66" s="65" t="str">
        <f aca="false">IF('У5 Заказы'!V10="","",'У5 Заказы'!V10)</f>
        <v/>
      </c>
      <c r="F66" s="64" t="str">
        <f aca="false">IF(OR(D66="",E66="",E66=0),"",WORKDAY(D66,MAX(0,CEILING(E66,1)-1)))</f>
        <v/>
      </c>
      <c r="G66" s="64" t="str">
        <f aca="false">IF('У5 Заказы'!W10="","",'У5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'У5 Заказы'!$A$10</f>
        <v/>
      </c>
      <c r="C67" s="10" t="str">
        <f aca="false">IF($B67="","",'У5 Заказы'!$X$2)</f>
        <v/>
      </c>
      <c r="D67" s="64" t="str">
        <f aca="false">IF('У5 Заказы'!X10="","",'У5 Заказы'!X10)</f>
        <v/>
      </c>
      <c r="E67" s="65" t="str">
        <f aca="false">IF('У5 Заказы'!Y10="","",'У5 Заказы'!Y10)</f>
        <v/>
      </c>
      <c r="F67" s="64" t="str">
        <f aca="false">IF(OR(D67="",E67="",E67=0),"",WORKDAY(D67,MAX(0,CEILING(E67,1)-1)))</f>
        <v/>
      </c>
      <c r="G67" s="64" t="str">
        <f aca="false">IF('У5 Заказы'!Z10="","",'У5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'У5 Заказы'!$A$11</f>
        <v/>
      </c>
      <c r="C68" s="10" t="str">
        <f aca="false">IF($B68="","",'У5 Заказы'!$C$2)</f>
        <v/>
      </c>
      <c r="D68" s="64" t="str">
        <f aca="false">IF('У5 Заказы'!C11="","",'У5 Заказы'!C11)</f>
        <v/>
      </c>
      <c r="E68" s="65" t="str">
        <f aca="false">IF('У5 Заказы'!D11="","",'У5 Заказы'!D11)</f>
        <v/>
      </c>
      <c r="F68" s="64" t="str">
        <f aca="false">IF(OR(D68="",E68="",E68=0),"",WORKDAY(D68,MAX(0,CEILING(E68,1)-1)))</f>
        <v/>
      </c>
      <c r="G68" s="64" t="str">
        <f aca="false">IF('У5 Заказы'!E11="","",'У5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'У5 Заказы'!$A$11</f>
        <v/>
      </c>
      <c r="C69" s="10" t="str">
        <f aca="false">IF($B69="","",'У5 Заказы'!$F$2)</f>
        <v/>
      </c>
      <c r="D69" s="64" t="str">
        <f aca="false">IF('У5 Заказы'!F11="","",'У5 Заказы'!F11)</f>
        <v/>
      </c>
      <c r="E69" s="65" t="str">
        <f aca="false">IF('У5 Заказы'!G11="","",'У5 Заказы'!G11)</f>
        <v/>
      </c>
      <c r="F69" s="64" t="str">
        <f aca="false">IF(OR(D69="",E69="",E69=0),"",WORKDAY(D69,MAX(0,CEILING(E69,1)-1)))</f>
        <v/>
      </c>
      <c r="G69" s="64" t="str">
        <f aca="false">IF('У5 Заказы'!H11="","",'У5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'У5 Заказы'!$A$11</f>
        <v/>
      </c>
      <c r="C70" s="10" t="str">
        <f aca="false">IF($B70="","",'У5 Заказы'!$I$2)</f>
        <v/>
      </c>
      <c r="D70" s="64" t="str">
        <f aca="false">IF('У5 Заказы'!I11="","",'У5 Заказы'!I11)</f>
        <v/>
      </c>
      <c r="E70" s="65" t="str">
        <f aca="false">IF('У5 Заказы'!J11="","",'У5 Заказы'!J11)</f>
        <v/>
      </c>
      <c r="F70" s="64" t="str">
        <f aca="false">IF(OR(D70="",E70="",E70=0),"",WORKDAY(D70,MAX(0,CEILING(E70,1)-1)))</f>
        <v/>
      </c>
      <c r="G70" s="64" t="str">
        <f aca="false">IF('У5 Заказы'!K11="","",'У5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'У5 Заказы'!$A$11</f>
        <v/>
      </c>
      <c r="C71" s="10" t="str">
        <f aca="false">IF($B71="","",'У5 Заказы'!$L$2)</f>
        <v/>
      </c>
      <c r="D71" s="64" t="str">
        <f aca="false">IF('У5 Заказы'!L11="","",'У5 Заказы'!L11)</f>
        <v/>
      </c>
      <c r="E71" s="65" t="str">
        <f aca="false">IF('У5 Заказы'!M11="","",'У5 Заказы'!M11)</f>
        <v/>
      </c>
      <c r="F71" s="64" t="str">
        <f aca="false">IF(OR(D71="",E71="",E71=0),"",WORKDAY(D71,MAX(0,CEILING(E71,1)-1)))</f>
        <v/>
      </c>
      <c r="G71" s="64" t="str">
        <f aca="false">IF('У5 Заказы'!N11="","",'У5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'У5 Заказы'!$A$11</f>
        <v/>
      </c>
      <c r="C72" s="10" t="str">
        <f aca="false">IF($B72="","",'У5 Заказы'!$O$2)</f>
        <v/>
      </c>
      <c r="D72" s="64" t="str">
        <f aca="false">IF('У5 Заказы'!O11="","",'У5 Заказы'!O11)</f>
        <v/>
      </c>
      <c r="E72" s="65" t="str">
        <f aca="false">IF('У5 Заказы'!P11="","",'У5 Заказы'!P11)</f>
        <v/>
      </c>
      <c r="F72" s="64" t="str">
        <f aca="false">IF(OR(D72="",E72="",E72=0),"",WORKDAY(D72,MAX(0,CEILING(E72,1)-1)))</f>
        <v/>
      </c>
      <c r="G72" s="64" t="str">
        <f aca="false">IF('У5 Заказы'!Q11="","",'У5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'У5 Заказы'!$A$11</f>
        <v/>
      </c>
      <c r="C73" s="10" t="str">
        <f aca="false">IF($B73="","",'У5 Заказы'!$R$2)</f>
        <v/>
      </c>
      <c r="D73" s="64" t="str">
        <f aca="false">IF('У5 Заказы'!R11="","",'У5 Заказы'!R11)</f>
        <v/>
      </c>
      <c r="E73" s="65" t="str">
        <f aca="false">IF('У5 Заказы'!S11="","",'У5 Заказы'!S11)</f>
        <v/>
      </c>
      <c r="F73" s="64" t="str">
        <f aca="false">IF(OR(D73="",E73="",E73=0),"",WORKDAY(D73,MAX(0,CEILING(E73,1)-1)))</f>
        <v/>
      </c>
      <c r="G73" s="64" t="str">
        <f aca="false">IF('У5 Заказы'!T11="","",'У5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'У5 Заказы'!$A$11</f>
        <v/>
      </c>
      <c r="C74" s="10" t="str">
        <f aca="false">IF($B74="","",'У5 Заказы'!$U$2)</f>
        <v/>
      </c>
      <c r="D74" s="64" t="str">
        <f aca="false">IF('У5 Заказы'!U11="","",'У5 Заказы'!U11)</f>
        <v/>
      </c>
      <c r="E74" s="65" t="str">
        <f aca="false">IF('У5 Заказы'!V11="","",'У5 Заказы'!V11)</f>
        <v/>
      </c>
      <c r="F74" s="64" t="str">
        <f aca="false">IF(OR(D74="",E74="",E74=0),"",WORKDAY(D74,MAX(0,CEILING(E74,1)-1)))</f>
        <v/>
      </c>
      <c r="G74" s="64" t="str">
        <f aca="false">IF('У5 Заказы'!W11="","",'У5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'У5 Заказы'!$A$11</f>
        <v/>
      </c>
      <c r="C75" s="10" t="str">
        <f aca="false">IF($B75="","",'У5 Заказы'!$X$2)</f>
        <v/>
      </c>
      <c r="D75" s="64" t="str">
        <f aca="false">IF('У5 Заказы'!X11="","",'У5 Заказы'!X11)</f>
        <v/>
      </c>
      <c r="E75" s="65" t="str">
        <f aca="false">IF('У5 Заказы'!Y11="","",'У5 Заказы'!Y11)</f>
        <v/>
      </c>
      <c r="F75" s="64" t="str">
        <f aca="false">IF(OR(D75="",E75="",E75=0),"",WORKDAY(D75,MAX(0,CEILING(E75,1)-1)))</f>
        <v/>
      </c>
      <c r="G75" s="64" t="str">
        <f aca="false">IF('У5 Заказы'!Z11="","",'У5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'У5 Заказы'!$A$12</f>
        <v/>
      </c>
      <c r="C76" s="10" t="str">
        <f aca="false">IF($B76="","",'У5 Заказы'!$C$2)</f>
        <v/>
      </c>
      <c r="D76" s="64" t="str">
        <f aca="false">IF('У5 Заказы'!C12="","",'У5 Заказы'!C12)</f>
        <v/>
      </c>
      <c r="E76" s="65" t="str">
        <f aca="false">IF('У5 Заказы'!D12="","",'У5 Заказы'!D12)</f>
        <v/>
      </c>
      <c r="F76" s="64" t="str">
        <f aca="false">IF(OR(D76="",E76="",E76=0),"",WORKDAY(D76,MAX(0,CEILING(E76,1)-1)))</f>
        <v/>
      </c>
      <c r="G76" s="64" t="str">
        <f aca="false">IF('У5 Заказы'!E12="","",'У5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'У5 Заказы'!$A$12</f>
        <v/>
      </c>
      <c r="C77" s="10" t="str">
        <f aca="false">IF($B77="","",'У5 Заказы'!$F$2)</f>
        <v/>
      </c>
      <c r="D77" s="64" t="str">
        <f aca="false">IF('У5 Заказы'!F12="","",'У5 Заказы'!F12)</f>
        <v/>
      </c>
      <c r="E77" s="65" t="str">
        <f aca="false">IF('У5 Заказы'!G12="","",'У5 Заказы'!G12)</f>
        <v/>
      </c>
      <c r="F77" s="64" t="str">
        <f aca="false">IF(OR(D77="",E77="",E77=0),"",WORKDAY(D77,MAX(0,CEILING(E77,1)-1)))</f>
        <v/>
      </c>
      <c r="G77" s="64" t="str">
        <f aca="false">IF('У5 Заказы'!H12="","",'У5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'У5 Заказы'!$A$12</f>
        <v/>
      </c>
      <c r="C78" s="10" t="str">
        <f aca="false">IF($B78="","",'У5 Заказы'!$I$2)</f>
        <v/>
      </c>
      <c r="D78" s="64" t="str">
        <f aca="false">IF('У5 Заказы'!I12="","",'У5 Заказы'!I12)</f>
        <v/>
      </c>
      <c r="E78" s="65" t="str">
        <f aca="false">IF('У5 Заказы'!J12="","",'У5 Заказы'!J12)</f>
        <v/>
      </c>
      <c r="F78" s="64" t="str">
        <f aca="false">IF(OR(D78="",E78="",E78=0),"",WORKDAY(D78,MAX(0,CEILING(E78,1)-1)))</f>
        <v/>
      </c>
      <c r="G78" s="64" t="str">
        <f aca="false">IF('У5 Заказы'!K12="","",'У5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'У5 Заказы'!$A$12</f>
        <v/>
      </c>
      <c r="C79" s="10" t="str">
        <f aca="false">IF($B79="","",'У5 Заказы'!$L$2)</f>
        <v/>
      </c>
      <c r="D79" s="64" t="str">
        <f aca="false">IF('У5 Заказы'!L12="","",'У5 Заказы'!L12)</f>
        <v/>
      </c>
      <c r="E79" s="65" t="str">
        <f aca="false">IF('У5 Заказы'!M12="","",'У5 Заказы'!M12)</f>
        <v/>
      </c>
      <c r="F79" s="64" t="str">
        <f aca="false">IF(OR(D79="",E79="",E79=0),"",WORKDAY(D79,MAX(0,CEILING(E79,1)-1)))</f>
        <v/>
      </c>
      <c r="G79" s="64" t="str">
        <f aca="false">IF('У5 Заказы'!N12="","",'У5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'У5 Заказы'!$A$12</f>
        <v/>
      </c>
      <c r="C80" s="10" t="str">
        <f aca="false">IF($B80="","",'У5 Заказы'!$O$2)</f>
        <v/>
      </c>
      <c r="D80" s="64" t="str">
        <f aca="false">IF('У5 Заказы'!O12="","",'У5 Заказы'!O12)</f>
        <v/>
      </c>
      <c r="E80" s="65" t="str">
        <f aca="false">IF('У5 Заказы'!P12="","",'У5 Заказы'!P12)</f>
        <v/>
      </c>
      <c r="F80" s="64" t="str">
        <f aca="false">IF(OR(D80="",E80="",E80=0),"",WORKDAY(D80,MAX(0,CEILING(E80,1)-1)))</f>
        <v/>
      </c>
      <c r="G80" s="64" t="str">
        <f aca="false">IF('У5 Заказы'!Q12="","",'У5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'У5 Заказы'!$A$12</f>
        <v/>
      </c>
      <c r="C81" s="10" t="str">
        <f aca="false">IF($B81="","",'У5 Заказы'!$R$2)</f>
        <v/>
      </c>
      <c r="D81" s="64" t="str">
        <f aca="false">IF('У5 Заказы'!R12="","",'У5 Заказы'!R12)</f>
        <v/>
      </c>
      <c r="E81" s="65" t="str">
        <f aca="false">IF('У5 Заказы'!S12="","",'У5 Заказы'!S12)</f>
        <v/>
      </c>
      <c r="F81" s="64" t="str">
        <f aca="false">IF(OR(D81="",E81="",E81=0),"",WORKDAY(D81,MAX(0,CEILING(E81,1)-1)))</f>
        <v/>
      </c>
      <c r="G81" s="64" t="str">
        <f aca="false">IF('У5 Заказы'!T12="","",'У5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'У5 Заказы'!$A$12</f>
        <v/>
      </c>
      <c r="C82" s="10" t="str">
        <f aca="false">IF($B82="","",'У5 Заказы'!$U$2)</f>
        <v/>
      </c>
      <c r="D82" s="64" t="str">
        <f aca="false">IF('У5 Заказы'!U12="","",'У5 Заказы'!U12)</f>
        <v/>
      </c>
      <c r="E82" s="65" t="str">
        <f aca="false">IF('У5 Заказы'!V12="","",'У5 Заказы'!V12)</f>
        <v/>
      </c>
      <c r="F82" s="64" t="str">
        <f aca="false">IF(OR(D82="",E82="",E82=0),"",WORKDAY(D82,MAX(0,CEILING(E82,1)-1)))</f>
        <v/>
      </c>
      <c r="G82" s="64" t="str">
        <f aca="false">IF('У5 Заказы'!W12="","",'У5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'У5 Заказы'!$A$12</f>
        <v/>
      </c>
      <c r="C83" s="10" t="str">
        <f aca="false">IF($B83="","",'У5 Заказы'!$X$2)</f>
        <v/>
      </c>
      <c r="D83" s="64" t="str">
        <f aca="false">IF('У5 Заказы'!X12="","",'У5 Заказы'!X12)</f>
        <v/>
      </c>
      <c r="E83" s="65" t="str">
        <f aca="false">IF('У5 Заказы'!Y12="","",'У5 Заказы'!Y12)</f>
        <v/>
      </c>
      <c r="F83" s="64" t="str">
        <f aca="false">IF(OR(D83="",E83="",E83=0),"",WORKDAY(D83,MAX(0,CEILING(E83,1)-1)))</f>
        <v/>
      </c>
      <c r="G83" s="64" t="str">
        <f aca="false">IF('У5 Заказы'!Z12="","",'У5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'У5 Заказы'!$A$13</f>
        <v/>
      </c>
      <c r="C84" s="10" t="str">
        <f aca="false">IF($B84="","",'У5 Заказы'!$C$2)</f>
        <v/>
      </c>
      <c r="D84" s="64" t="str">
        <f aca="false">IF('У5 Заказы'!C13="","",'У5 Заказы'!C13)</f>
        <v/>
      </c>
      <c r="E84" s="65" t="str">
        <f aca="false">IF('У5 Заказы'!D13="","",'У5 Заказы'!D13)</f>
        <v/>
      </c>
      <c r="F84" s="64" t="str">
        <f aca="false">IF(OR(D84="",E84="",E84=0),"",WORKDAY(D84,MAX(0,CEILING(E84,1)-1)))</f>
        <v/>
      </c>
      <c r="G84" s="64" t="str">
        <f aca="false">IF('У5 Заказы'!E13="","",'У5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'У5 Заказы'!$A$13</f>
        <v/>
      </c>
      <c r="C85" s="10" t="str">
        <f aca="false">IF($B85="","",'У5 Заказы'!$F$2)</f>
        <v/>
      </c>
      <c r="D85" s="64" t="str">
        <f aca="false">IF('У5 Заказы'!F13="","",'У5 Заказы'!F13)</f>
        <v/>
      </c>
      <c r="E85" s="65" t="str">
        <f aca="false">IF('У5 Заказы'!G13="","",'У5 Заказы'!G13)</f>
        <v/>
      </c>
      <c r="F85" s="64" t="str">
        <f aca="false">IF(OR(D85="",E85="",E85=0),"",WORKDAY(D85,MAX(0,CEILING(E85,1)-1)))</f>
        <v/>
      </c>
      <c r="G85" s="64" t="str">
        <f aca="false">IF('У5 Заказы'!H13="","",'У5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'У5 Заказы'!$A$13</f>
        <v/>
      </c>
      <c r="C86" s="10" t="str">
        <f aca="false">IF($B86="","",'У5 Заказы'!$I$2)</f>
        <v/>
      </c>
      <c r="D86" s="64" t="str">
        <f aca="false">IF('У5 Заказы'!I13="","",'У5 Заказы'!I13)</f>
        <v/>
      </c>
      <c r="E86" s="65" t="str">
        <f aca="false">IF('У5 Заказы'!J13="","",'У5 Заказы'!J13)</f>
        <v/>
      </c>
      <c r="F86" s="64" t="str">
        <f aca="false">IF(OR(D86="",E86="",E86=0),"",WORKDAY(D86,MAX(0,CEILING(E86,1)-1)))</f>
        <v/>
      </c>
      <c r="G86" s="64" t="str">
        <f aca="false">IF('У5 Заказы'!K13="","",'У5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'У5 Заказы'!$A$13</f>
        <v/>
      </c>
      <c r="C87" s="10" t="str">
        <f aca="false">IF($B87="","",'У5 Заказы'!$L$2)</f>
        <v/>
      </c>
      <c r="D87" s="64" t="str">
        <f aca="false">IF('У5 Заказы'!L13="","",'У5 Заказы'!L13)</f>
        <v/>
      </c>
      <c r="E87" s="65" t="str">
        <f aca="false">IF('У5 Заказы'!M13="","",'У5 Заказы'!M13)</f>
        <v/>
      </c>
      <c r="F87" s="64" t="str">
        <f aca="false">IF(OR(D87="",E87="",E87=0),"",WORKDAY(D87,MAX(0,CEILING(E87,1)-1)))</f>
        <v/>
      </c>
      <c r="G87" s="64" t="str">
        <f aca="false">IF('У5 Заказы'!N13="","",'У5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'У5 Заказы'!$A$13</f>
        <v/>
      </c>
      <c r="C88" s="10" t="str">
        <f aca="false">IF($B88="","",'У5 Заказы'!$O$2)</f>
        <v/>
      </c>
      <c r="D88" s="64" t="str">
        <f aca="false">IF('У5 Заказы'!O13="","",'У5 Заказы'!O13)</f>
        <v/>
      </c>
      <c r="E88" s="65" t="str">
        <f aca="false">IF('У5 Заказы'!P13="","",'У5 Заказы'!P13)</f>
        <v/>
      </c>
      <c r="F88" s="64" t="str">
        <f aca="false">IF(OR(D88="",E88="",E88=0),"",WORKDAY(D88,MAX(0,CEILING(E88,1)-1)))</f>
        <v/>
      </c>
      <c r="G88" s="64" t="str">
        <f aca="false">IF('У5 Заказы'!Q13="","",'У5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'У5 Заказы'!$A$13</f>
        <v/>
      </c>
      <c r="C89" s="10" t="str">
        <f aca="false">IF($B89="","",'У5 Заказы'!$R$2)</f>
        <v/>
      </c>
      <c r="D89" s="64" t="str">
        <f aca="false">IF('У5 Заказы'!R13="","",'У5 Заказы'!R13)</f>
        <v/>
      </c>
      <c r="E89" s="65" t="str">
        <f aca="false">IF('У5 Заказы'!S13="","",'У5 Заказы'!S13)</f>
        <v/>
      </c>
      <c r="F89" s="64" t="str">
        <f aca="false">IF(OR(D89="",E89="",E89=0),"",WORKDAY(D89,MAX(0,CEILING(E89,1)-1)))</f>
        <v/>
      </c>
      <c r="G89" s="64" t="str">
        <f aca="false">IF('У5 Заказы'!T13="","",'У5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'У5 Заказы'!$A$13</f>
        <v/>
      </c>
      <c r="C90" s="10" t="str">
        <f aca="false">IF($B90="","",'У5 Заказы'!$U$2)</f>
        <v/>
      </c>
      <c r="D90" s="64" t="str">
        <f aca="false">IF('У5 Заказы'!U13="","",'У5 Заказы'!U13)</f>
        <v/>
      </c>
      <c r="E90" s="65" t="str">
        <f aca="false">IF('У5 Заказы'!V13="","",'У5 Заказы'!V13)</f>
        <v/>
      </c>
      <c r="F90" s="64" t="str">
        <f aca="false">IF(OR(D90="",E90="",E90=0),"",WORKDAY(D90,MAX(0,CEILING(E90,1)-1)))</f>
        <v/>
      </c>
      <c r="G90" s="64" t="str">
        <f aca="false">IF('У5 Заказы'!W13="","",'У5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'У5 Заказы'!$A$13</f>
        <v/>
      </c>
      <c r="C91" s="10" t="str">
        <f aca="false">IF($B91="","",'У5 Заказы'!$X$2)</f>
        <v/>
      </c>
      <c r="D91" s="64" t="str">
        <f aca="false">IF('У5 Заказы'!X13="","",'У5 Заказы'!X13)</f>
        <v/>
      </c>
      <c r="E91" s="65" t="str">
        <f aca="false">IF('У5 Заказы'!Y13="","",'У5 Заказы'!Y13)</f>
        <v/>
      </c>
      <c r="F91" s="64" t="str">
        <f aca="false">IF(OR(D91="",E91="",E91=0),"",WORKDAY(D91,MAX(0,CEILING(E91,1)-1)))</f>
        <v/>
      </c>
      <c r="G91" s="64" t="str">
        <f aca="false">IF('У5 Заказы'!Z13="","",'У5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'У5 Заказы'!$A$14</f>
        <v/>
      </c>
      <c r="C92" s="10" t="str">
        <f aca="false">IF($B92="","",'У5 Заказы'!$C$2)</f>
        <v/>
      </c>
      <c r="D92" s="64" t="str">
        <f aca="false">IF('У5 Заказы'!C14="","",'У5 Заказы'!C14)</f>
        <v/>
      </c>
      <c r="E92" s="65" t="str">
        <f aca="false">IF('У5 Заказы'!D14="","",'У5 Заказы'!D14)</f>
        <v/>
      </c>
      <c r="F92" s="64" t="str">
        <f aca="false">IF(OR(D92="",E92="",E92=0),"",WORKDAY(D92,MAX(0,CEILING(E92,1)-1)))</f>
        <v/>
      </c>
      <c r="G92" s="64" t="str">
        <f aca="false">IF('У5 Заказы'!E14="","",'У5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'У5 Заказы'!$A$14</f>
        <v/>
      </c>
      <c r="C93" s="10" t="str">
        <f aca="false">IF($B93="","",'У5 Заказы'!$F$2)</f>
        <v/>
      </c>
      <c r="D93" s="64" t="str">
        <f aca="false">IF('У5 Заказы'!F14="","",'У5 Заказы'!F14)</f>
        <v/>
      </c>
      <c r="E93" s="65" t="str">
        <f aca="false">IF('У5 Заказы'!G14="","",'У5 Заказы'!G14)</f>
        <v/>
      </c>
      <c r="F93" s="64" t="str">
        <f aca="false">IF(OR(D93="",E93="",E93=0),"",WORKDAY(D93,MAX(0,CEILING(E93,1)-1)))</f>
        <v/>
      </c>
      <c r="G93" s="64" t="str">
        <f aca="false">IF('У5 Заказы'!H14="","",'У5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'У5 Заказы'!$A$14</f>
        <v/>
      </c>
      <c r="C94" s="10" t="str">
        <f aca="false">IF($B94="","",'У5 Заказы'!$I$2)</f>
        <v/>
      </c>
      <c r="D94" s="64" t="str">
        <f aca="false">IF('У5 Заказы'!I14="","",'У5 Заказы'!I14)</f>
        <v/>
      </c>
      <c r="E94" s="65" t="str">
        <f aca="false">IF('У5 Заказы'!J14="","",'У5 Заказы'!J14)</f>
        <v/>
      </c>
      <c r="F94" s="64" t="str">
        <f aca="false">IF(OR(D94="",E94="",E94=0),"",WORKDAY(D94,MAX(0,CEILING(E94,1)-1)))</f>
        <v/>
      </c>
      <c r="G94" s="64" t="str">
        <f aca="false">IF('У5 Заказы'!K14="","",'У5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'У5 Заказы'!$A$14</f>
        <v/>
      </c>
      <c r="C95" s="10" t="str">
        <f aca="false">IF($B95="","",'У5 Заказы'!$L$2)</f>
        <v/>
      </c>
      <c r="D95" s="64" t="str">
        <f aca="false">IF('У5 Заказы'!L14="","",'У5 Заказы'!L14)</f>
        <v/>
      </c>
      <c r="E95" s="65" t="str">
        <f aca="false">IF('У5 Заказы'!M14="","",'У5 Заказы'!M14)</f>
        <v/>
      </c>
      <c r="F95" s="64" t="str">
        <f aca="false">IF(OR(D95="",E95="",E95=0),"",WORKDAY(D95,MAX(0,CEILING(E95,1)-1)))</f>
        <v/>
      </c>
      <c r="G95" s="64" t="str">
        <f aca="false">IF('У5 Заказы'!N14="","",'У5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'У5 Заказы'!$A$14</f>
        <v/>
      </c>
      <c r="C96" s="10" t="str">
        <f aca="false">IF($B96="","",'У5 Заказы'!$O$2)</f>
        <v/>
      </c>
      <c r="D96" s="64" t="str">
        <f aca="false">IF('У5 Заказы'!O14="","",'У5 Заказы'!O14)</f>
        <v/>
      </c>
      <c r="E96" s="65" t="str">
        <f aca="false">IF('У5 Заказы'!P14="","",'У5 Заказы'!P14)</f>
        <v/>
      </c>
      <c r="F96" s="64" t="str">
        <f aca="false">IF(OR(D96="",E96="",E96=0),"",WORKDAY(D96,MAX(0,CEILING(E96,1)-1)))</f>
        <v/>
      </c>
      <c r="G96" s="64" t="str">
        <f aca="false">IF('У5 Заказы'!Q14="","",'У5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'У5 Заказы'!$A$14</f>
        <v/>
      </c>
      <c r="C97" s="10" t="str">
        <f aca="false">IF($B97="","",'У5 Заказы'!$R$2)</f>
        <v/>
      </c>
      <c r="D97" s="64" t="str">
        <f aca="false">IF('У5 Заказы'!R14="","",'У5 Заказы'!R14)</f>
        <v/>
      </c>
      <c r="E97" s="65" t="str">
        <f aca="false">IF('У5 Заказы'!S14="","",'У5 Заказы'!S14)</f>
        <v/>
      </c>
      <c r="F97" s="64" t="str">
        <f aca="false">IF(OR(D97="",E97="",E97=0),"",WORKDAY(D97,MAX(0,CEILING(E97,1)-1)))</f>
        <v/>
      </c>
      <c r="G97" s="64" t="str">
        <f aca="false">IF('У5 Заказы'!T14="","",'У5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'У5 Заказы'!$A$14</f>
        <v/>
      </c>
      <c r="C98" s="10" t="str">
        <f aca="false">IF($B98="","",'У5 Заказы'!$U$2)</f>
        <v/>
      </c>
      <c r="D98" s="64" t="str">
        <f aca="false">IF('У5 Заказы'!U14="","",'У5 Заказы'!U14)</f>
        <v/>
      </c>
      <c r="E98" s="65" t="str">
        <f aca="false">IF('У5 Заказы'!V14="","",'У5 Заказы'!V14)</f>
        <v/>
      </c>
      <c r="F98" s="64" t="str">
        <f aca="false">IF(OR(D98="",E98="",E98=0),"",WORKDAY(D98,MAX(0,CEILING(E98,1)-1)))</f>
        <v/>
      </c>
      <c r="G98" s="64" t="str">
        <f aca="false">IF('У5 Заказы'!W14="","",'У5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'У5 Заказы'!$A$14</f>
        <v/>
      </c>
      <c r="C99" s="10" t="str">
        <f aca="false">IF($B99="","",'У5 Заказы'!$X$2)</f>
        <v/>
      </c>
      <c r="D99" s="64" t="str">
        <f aca="false">IF('У5 Заказы'!X14="","",'У5 Заказы'!X14)</f>
        <v/>
      </c>
      <c r="E99" s="65" t="str">
        <f aca="false">IF('У5 Заказы'!Y14="","",'У5 Заказы'!Y14)</f>
        <v/>
      </c>
      <c r="F99" s="64" t="str">
        <f aca="false">IF(OR(D99="",E99="",E99=0),"",WORKDAY(D99,MAX(0,CEILING(E99,1)-1)))</f>
        <v/>
      </c>
      <c r="G99" s="64" t="str">
        <f aca="false">IF('У5 Заказы'!Z14="","",'У5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'У5 Заказы'!$A$15</f>
        <v/>
      </c>
      <c r="C100" s="10" t="str">
        <f aca="false">IF($B100="","",'У5 Заказы'!$C$2)</f>
        <v/>
      </c>
      <c r="D100" s="64" t="str">
        <f aca="false">IF('У5 Заказы'!C15="","",'У5 Заказы'!C15)</f>
        <v/>
      </c>
      <c r="E100" s="65" t="str">
        <f aca="false">IF('У5 Заказы'!D15="","",'У5 Заказы'!D15)</f>
        <v/>
      </c>
      <c r="F100" s="64" t="str">
        <f aca="false">IF(OR(D100="",E100="",E100=0),"",WORKDAY(D100,MAX(0,CEILING(E100,1)-1)))</f>
        <v/>
      </c>
      <c r="G100" s="64" t="str">
        <f aca="false">IF('У5 Заказы'!E15="","",'У5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'У5 Заказы'!$A$15</f>
        <v/>
      </c>
      <c r="C101" s="10" t="str">
        <f aca="false">IF($B101="","",'У5 Заказы'!$F$2)</f>
        <v/>
      </c>
      <c r="D101" s="64" t="str">
        <f aca="false">IF('У5 Заказы'!F15="","",'У5 Заказы'!F15)</f>
        <v/>
      </c>
      <c r="E101" s="65" t="str">
        <f aca="false">IF('У5 Заказы'!G15="","",'У5 Заказы'!G15)</f>
        <v/>
      </c>
      <c r="F101" s="64" t="str">
        <f aca="false">IF(OR(D101="",E101="",E101=0),"",WORKDAY(D101,MAX(0,CEILING(E101,1)-1)))</f>
        <v/>
      </c>
      <c r="G101" s="64" t="str">
        <f aca="false">IF('У5 Заказы'!H15="","",'У5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'У5 Заказы'!$A$15</f>
        <v/>
      </c>
      <c r="C102" s="10" t="str">
        <f aca="false">IF($B102="","",'У5 Заказы'!$I$2)</f>
        <v/>
      </c>
      <c r="D102" s="64" t="str">
        <f aca="false">IF('У5 Заказы'!I15="","",'У5 Заказы'!I15)</f>
        <v/>
      </c>
      <c r="E102" s="65" t="str">
        <f aca="false">IF('У5 Заказы'!J15="","",'У5 Заказы'!J15)</f>
        <v/>
      </c>
      <c r="F102" s="64" t="str">
        <f aca="false">IF(OR(D102="",E102="",E102=0),"",WORKDAY(D102,MAX(0,CEILING(E102,1)-1)))</f>
        <v/>
      </c>
      <c r="G102" s="64" t="str">
        <f aca="false">IF('У5 Заказы'!K15="","",'У5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'У5 Заказы'!$A$15</f>
        <v/>
      </c>
      <c r="C103" s="10" t="str">
        <f aca="false">IF($B103="","",'У5 Заказы'!$L$2)</f>
        <v/>
      </c>
      <c r="D103" s="64" t="str">
        <f aca="false">IF('У5 Заказы'!L15="","",'У5 Заказы'!L15)</f>
        <v/>
      </c>
      <c r="E103" s="65" t="str">
        <f aca="false">IF('У5 Заказы'!M15="","",'У5 Заказы'!M15)</f>
        <v/>
      </c>
      <c r="F103" s="64" t="str">
        <f aca="false">IF(OR(D103="",E103="",E103=0),"",WORKDAY(D103,MAX(0,CEILING(E103,1)-1)))</f>
        <v/>
      </c>
      <c r="G103" s="64" t="str">
        <f aca="false">IF('У5 Заказы'!N15="","",'У5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'У5 Заказы'!$A$15</f>
        <v/>
      </c>
      <c r="C104" s="10" t="str">
        <f aca="false">IF($B104="","",'У5 Заказы'!$O$2)</f>
        <v/>
      </c>
      <c r="D104" s="64" t="str">
        <f aca="false">IF('У5 Заказы'!O15="","",'У5 Заказы'!O15)</f>
        <v/>
      </c>
      <c r="E104" s="65" t="str">
        <f aca="false">IF('У5 Заказы'!P15="","",'У5 Заказы'!P15)</f>
        <v/>
      </c>
      <c r="F104" s="64" t="str">
        <f aca="false">IF(OR(D104="",E104="",E104=0),"",WORKDAY(D104,MAX(0,CEILING(E104,1)-1)))</f>
        <v/>
      </c>
      <c r="G104" s="64" t="str">
        <f aca="false">IF('У5 Заказы'!Q15="","",'У5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'У5 Заказы'!$A$15</f>
        <v/>
      </c>
      <c r="C105" s="10" t="str">
        <f aca="false">IF($B105="","",'У5 Заказы'!$R$2)</f>
        <v/>
      </c>
      <c r="D105" s="64" t="str">
        <f aca="false">IF('У5 Заказы'!R15="","",'У5 Заказы'!R15)</f>
        <v/>
      </c>
      <c r="E105" s="65" t="str">
        <f aca="false">IF('У5 Заказы'!S15="","",'У5 Заказы'!S15)</f>
        <v/>
      </c>
      <c r="F105" s="64" t="str">
        <f aca="false">IF(OR(D105="",E105="",E105=0),"",WORKDAY(D105,MAX(0,CEILING(E105,1)-1)))</f>
        <v/>
      </c>
      <c r="G105" s="64" t="str">
        <f aca="false">IF('У5 Заказы'!T15="","",'У5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'У5 Заказы'!$A$15</f>
        <v/>
      </c>
      <c r="C106" s="10" t="str">
        <f aca="false">IF($B106="","",'У5 Заказы'!$U$2)</f>
        <v/>
      </c>
      <c r="D106" s="64" t="str">
        <f aca="false">IF('У5 Заказы'!U15="","",'У5 Заказы'!U15)</f>
        <v/>
      </c>
      <c r="E106" s="65" t="str">
        <f aca="false">IF('У5 Заказы'!V15="","",'У5 Заказы'!V15)</f>
        <v/>
      </c>
      <c r="F106" s="64" t="str">
        <f aca="false">IF(OR(D106="",E106="",E106=0),"",WORKDAY(D106,MAX(0,CEILING(E106,1)-1)))</f>
        <v/>
      </c>
      <c r="G106" s="64" t="str">
        <f aca="false">IF('У5 Заказы'!W15="","",'У5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'У5 Заказы'!$A$15</f>
        <v/>
      </c>
      <c r="C107" s="10" t="str">
        <f aca="false">IF($B107="","",'У5 Заказы'!$X$2)</f>
        <v/>
      </c>
      <c r="D107" s="64" t="str">
        <f aca="false">IF('У5 Заказы'!X15="","",'У5 Заказы'!X15)</f>
        <v/>
      </c>
      <c r="E107" s="65" t="str">
        <f aca="false">IF('У5 Заказы'!Y15="","",'У5 Заказы'!Y15)</f>
        <v/>
      </c>
      <c r="F107" s="64" t="str">
        <f aca="false">IF(OR(D107="",E107="",E107=0),"",WORKDAY(D107,MAX(0,CEILING(E107,1)-1)))</f>
        <v/>
      </c>
      <c r="G107" s="64" t="str">
        <f aca="false">IF('У5 Заказы'!Z15="","",'У5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'У5 Заказы'!$A$16</f>
        <v/>
      </c>
      <c r="C108" s="10" t="str">
        <f aca="false">IF($B108="","",'У5 Заказы'!$C$2)</f>
        <v/>
      </c>
      <c r="D108" s="64" t="str">
        <f aca="false">IF('У5 Заказы'!C16="","",'У5 Заказы'!C16)</f>
        <v/>
      </c>
      <c r="E108" s="65" t="str">
        <f aca="false">IF('У5 Заказы'!D16="","",'У5 Заказы'!D16)</f>
        <v/>
      </c>
      <c r="F108" s="64" t="str">
        <f aca="false">IF(OR(D108="",E108="",E108=0),"",WORKDAY(D108,MAX(0,CEILING(E108,1)-1)))</f>
        <v/>
      </c>
      <c r="G108" s="64" t="str">
        <f aca="false">IF('У5 Заказы'!E16="","",'У5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'У5 Заказы'!$A$16</f>
        <v/>
      </c>
      <c r="C109" s="10" t="str">
        <f aca="false">IF($B109="","",'У5 Заказы'!$F$2)</f>
        <v/>
      </c>
      <c r="D109" s="64" t="str">
        <f aca="false">IF('У5 Заказы'!F16="","",'У5 Заказы'!F16)</f>
        <v/>
      </c>
      <c r="E109" s="65" t="str">
        <f aca="false">IF('У5 Заказы'!G16="","",'У5 Заказы'!G16)</f>
        <v/>
      </c>
      <c r="F109" s="64" t="str">
        <f aca="false">IF(OR(D109="",E109="",E109=0),"",WORKDAY(D109,MAX(0,CEILING(E109,1)-1)))</f>
        <v/>
      </c>
      <c r="G109" s="64" t="str">
        <f aca="false">IF('У5 Заказы'!H16="","",'У5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'У5 Заказы'!$A$16</f>
        <v/>
      </c>
      <c r="C110" s="10" t="str">
        <f aca="false">IF($B110="","",'У5 Заказы'!$I$2)</f>
        <v/>
      </c>
      <c r="D110" s="64" t="str">
        <f aca="false">IF('У5 Заказы'!I16="","",'У5 Заказы'!I16)</f>
        <v/>
      </c>
      <c r="E110" s="65" t="str">
        <f aca="false">IF('У5 Заказы'!J16="","",'У5 Заказы'!J16)</f>
        <v/>
      </c>
      <c r="F110" s="64" t="str">
        <f aca="false">IF(OR(D110="",E110="",E110=0),"",WORKDAY(D110,MAX(0,CEILING(E110,1)-1)))</f>
        <v/>
      </c>
      <c r="G110" s="64" t="str">
        <f aca="false">IF('У5 Заказы'!K16="","",'У5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'У5 Заказы'!$A$16</f>
        <v/>
      </c>
      <c r="C111" s="10" t="str">
        <f aca="false">IF($B111="","",'У5 Заказы'!$L$2)</f>
        <v/>
      </c>
      <c r="D111" s="64" t="str">
        <f aca="false">IF('У5 Заказы'!L16="","",'У5 Заказы'!L16)</f>
        <v/>
      </c>
      <c r="E111" s="65" t="str">
        <f aca="false">IF('У5 Заказы'!M16="","",'У5 Заказы'!M16)</f>
        <v/>
      </c>
      <c r="F111" s="64" t="str">
        <f aca="false">IF(OR(D111="",E111="",E111=0),"",WORKDAY(D111,MAX(0,CEILING(E111,1)-1)))</f>
        <v/>
      </c>
      <c r="G111" s="64" t="str">
        <f aca="false">IF('У5 Заказы'!N16="","",'У5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'У5 Заказы'!$A$16</f>
        <v/>
      </c>
      <c r="C112" s="10" t="str">
        <f aca="false">IF($B112="","",'У5 Заказы'!$O$2)</f>
        <v/>
      </c>
      <c r="D112" s="64" t="str">
        <f aca="false">IF('У5 Заказы'!O16="","",'У5 Заказы'!O16)</f>
        <v/>
      </c>
      <c r="E112" s="65" t="str">
        <f aca="false">IF('У5 Заказы'!P16="","",'У5 Заказы'!P16)</f>
        <v/>
      </c>
      <c r="F112" s="64" t="str">
        <f aca="false">IF(OR(D112="",E112="",E112=0),"",WORKDAY(D112,MAX(0,CEILING(E112,1)-1)))</f>
        <v/>
      </c>
      <c r="G112" s="64" t="str">
        <f aca="false">IF('У5 Заказы'!Q16="","",'У5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'У5 Заказы'!$A$16</f>
        <v/>
      </c>
      <c r="C113" s="10" t="str">
        <f aca="false">IF($B113="","",'У5 Заказы'!$R$2)</f>
        <v/>
      </c>
      <c r="D113" s="64" t="str">
        <f aca="false">IF('У5 Заказы'!R16="","",'У5 Заказы'!R16)</f>
        <v/>
      </c>
      <c r="E113" s="65" t="str">
        <f aca="false">IF('У5 Заказы'!S16="","",'У5 Заказы'!S16)</f>
        <v/>
      </c>
      <c r="F113" s="64" t="str">
        <f aca="false">IF(OR(D113="",E113="",E113=0),"",WORKDAY(D113,MAX(0,CEILING(E113,1)-1)))</f>
        <v/>
      </c>
      <c r="G113" s="64" t="str">
        <f aca="false">IF('У5 Заказы'!T16="","",'У5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'У5 Заказы'!$A$16</f>
        <v/>
      </c>
      <c r="C114" s="10" t="str">
        <f aca="false">IF($B114="","",'У5 Заказы'!$U$2)</f>
        <v/>
      </c>
      <c r="D114" s="64" t="str">
        <f aca="false">IF('У5 Заказы'!U16="","",'У5 Заказы'!U16)</f>
        <v/>
      </c>
      <c r="E114" s="65" t="str">
        <f aca="false">IF('У5 Заказы'!V16="","",'У5 Заказы'!V16)</f>
        <v/>
      </c>
      <c r="F114" s="64" t="str">
        <f aca="false">IF(OR(D114="",E114="",E114=0),"",WORKDAY(D114,MAX(0,CEILING(E114,1)-1)))</f>
        <v/>
      </c>
      <c r="G114" s="64" t="str">
        <f aca="false">IF('У5 Заказы'!W16="","",'У5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'У5 Заказы'!$A$16</f>
        <v/>
      </c>
      <c r="C115" s="10" t="str">
        <f aca="false">IF($B115="","",'У5 Заказы'!$X$2)</f>
        <v/>
      </c>
      <c r="D115" s="64" t="str">
        <f aca="false">IF('У5 Заказы'!X16="","",'У5 Заказы'!X16)</f>
        <v/>
      </c>
      <c r="E115" s="65" t="str">
        <f aca="false">IF('У5 Заказы'!Y16="","",'У5 Заказы'!Y16)</f>
        <v/>
      </c>
      <c r="F115" s="64" t="str">
        <f aca="false">IF(OR(D115="",E115="",E115=0),"",WORKDAY(D115,MAX(0,CEILING(E115,1)-1)))</f>
        <v/>
      </c>
      <c r="G115" s="64" t="str">
        <f aca="false">IF('У5 Заказы'!Z16="","",'У5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'У5 Заказы'!$A$17</f>
        <v/>
      </c>
      <c r="C116" s="10" t="str">
        <f aca="false">IF($B116="","",'У5 Заказы'!$C$2)</f>
        <v/>
      </c>
      <c r="D116" s="64" t="str">
        <f aca="false">IF('У5 Заказы'!C17="","",'У5 Заказы'!C17)</f>
        <v/>
      </c>
      <c r="E116" s="65" t="str">
        <f aca="false">IF('У5 Заказы'!D17="","",'У5 Заказы'!D17)</f>
        <v/>
      </c>
      <c r="F116" s="64" t="str">
        <f aca="false">IF(OR(D116="",E116="",E116=0),"",WORKDAY(D116,MAX(0,CEILING(E116,1)-1)))</f>
        <v/>
      </c>
      <c r="G116" s="64" t="str">
        <f aca="false">IF('У5 Заказы'!E17="","",'У5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'У5 Заказы'!$A$17</f>
        <v/>
      </c>
      <c r="C117" s="10" t="str">
        <f aca="false">IF($B117="","",'У5 Заказы'!$F$2)</f>
        <v/>
      </c>
      <c r="D117" s="64" t="str">
        <f aca="false">IF('У5 Заказы'!F17="","",'У5 Заказы'!F17)</f>
        <v/>
      </c>
      <c r="E117" s="65" t="str">
        <f aca="false">IF('У5 Заказы'!G17="","",'У5 Заказы'!G17)</f>
        <v/>
      </c>
      <c r="F117" s="64" t="str">
        <f aca="false">IF(OR(D117="",E117="",E117=0),"",WORKDAY(D117,MAX(0,CEILING(E117,1)-1)))</f>
        <v/>
      </c>
      <c r="G117" s="64" t="str">
        <f aca="false">IF('У5 Заказы'!H17="","",'У5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'У5 Заказы'!$A$17</f>
        <v/>
      </c>
      <c r="C118" s="10" t="str">
        <f aca="false">IF($B118="","",'У5 Заказы'!$I$2)</f>
        <v/>
      </c>
      <c r="D118" s="64" t="str">
        <f aca="false">IF('У5 Заказы'!I17="","",'У5 Заказы'!I17)</f>
        <v/>
      </c>
      <c r="E118" s="65" t="str">
        <f aca="false">IF('У5 Заказы'!J17="","",'У5 Заказы'!J17)</f>
        <v/>
      </c>
      <c r="F118" s="64" t="str">
        <f aca="false">IF(OR(D118="",E118="",E118=0),"",WORKDAY(D118,MAX(0,CEILING(E118,1)-1)))</f>
        <v/>
      </c>
      <c r="G118" s="64" t="str">
        <f aca="false">IF('У5 Заказы'!K17="","",'У5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'У5 Заказы'!$A$17</f>
        <v/>
      </c>
      <c r="C119" s="10" t="str">
        <f aca="false">IF($B119="","",'У5 Заказы'!$L$2)</f>
        <v/>
      </c>
      <c r="D119" s="64" t="str">
        <f aca="false">IF('У5 Заказы'!L17="","",'У5 Заказы'!L17)</f>
        <v/>
      </c>
      <c r="E119" s="65" t="str">
        <f aca="false">IF('У5 Заказы'!M17="","",'У5 Заказы'!M17)</f>
        <v/>
      </c>
      <c r="F119" s="64" t="str">
        <f aca="false">IF(OR(D119="",E119="",E119=0),"",WORKDAY(D119,MAX(0,CEILING(E119,1)-1)))</f>
        <v/>
      </c>
      <c r="G119" s="64" t="str">
        <f aca="false">IF('У5 Заказы'!N17="","",'У5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'У5 Заказы'!$A$17</f>
        <v/>
      </c>
      <c r="C120" s="10" t="str">
        <f aca="false">IF($B120="","",'У5 Заказы'!$O$2)</f>
        <v/>
      </c>
      <c r="D120" s="64" t="str">
        <f aca="false">IF('У5 Заказы'!O17="","",'У5 Заказы'!O17)</f>
        <v/>
      </c>
      <c r="E120" s="65" t="str">
        <f aca="false">IF('У5 Заказы'!P17="","",'У5 Заказы'!P17)</f>
        <v/>
      </c>
      <c r="F120" s="64" t="str">
        <f aca="false">IF(OR(D120="",E120="",E120=0),"",WORKDAY(D120,MAX(0,CEILING(E120,1)-1)))</f>
        <v/>
      </c>
      <c r="G120" s="64" t="str">
        <f aca="false">IF('У5 Заказы'!Q17="","",'У5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'У5 Заказы'!$A$17</f>
        <v/>
      </c>
      <c r="C121" s="10" t="str">
        <f aca="false">IF($B121="","",'У5 Заказы'!$R$2)</f>
        <v/>
      </c>
      <c r="D121" s="64" t="str">
        <f aca="false">IF('У5 Заказы'!R17="","",'У5 Заказы'!R17)</f>
        <v/>
      </c>
      <c r="E121" s="65" t="str">
        <f aca="false">IF('У5 Заказы'!S17="","",'У5 Заказы'!S17)</f>
        <v/>
      </c>
      <c r="F121" s="64" t="str">
        <f aca="false">IF(OR(D121="",E121="",E121=0),"",WORKDAY(D121,MAX(0,CEILING(E121,1)-1)))</f>
        <v/>
      </c>
      <c r="G121" s="64" t="str">
        <f aca="false">IF('У5 Заказы'!T17="","",'У5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'У5 Заказы'!$A$17</f>
        <v/>
      </c>
      <c r="C122" s="10" t="str">
        <f aca="false">IF($B122="","",'У5 Заказы'!$U$2)</f>
        <v/>
      </c>
      <c r="D122" s="64" t="str">
        <f aca="false">IF('У5 Заказы'!U17="","",'У5 Заказы'!U17)</f>
        <v/>
      </c>
      <c r="E122" s="65" t="str">
        <f aca="false">IF('У5 Заказы'!V17="","",'У5 Заказы'!V17)</f>
        <v/>
      </c>
      <c r="F122" s="64" t="str">
        <f aca="false">IF(OR(D122="",E122="",E122=0),"",WORKDAY(D122,MAX(0,CEILING(E122,1)-1)))</f>
        <v/>
      </c>
      <c r="G122" s="64" t="str">
        <f aca="false">IF('У5 Заказы'!W17="","",'У5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'У5 Заказы'!$A$17</f>
        <v/>
      </c>
      <c r="C123" s="10" t="str">
        <f aca="false">IF($B123="","",'У5 Заказы'!$X$2)</f>
        <v/>
      </c>
      <c r="D123" s="64" t="str">
        <f aca="false">IF('У5 Заказы'!X17="","",'У5 Заказы'!X17)</f>
        <v/>
      </c>
      <c r="E123" s="65" t="str">
        <f aca="false">IF('У5 Заказы'!Y17="","",'У5 Заказы'!Y17)</f>
        <v/>
      </c>
      <c r="F123" s="64" t="str">
        <f aca="false">IF(OR(D123="",E123="",E123=0),"",WORKDAY(D123,MAX(0,CEILING(E123,1)-1)))</f>
        <v/>
      </c>
      <c r="G123" s="64" t="str">
        <f aca="false">IF('У5 Заказы'!Z17="","",'У5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'У5 Заказы'!$A$18</f>
        <v/>
      </c>
      <c r="C124" s="10" t="str">
        <f aca="false">IF($B124="","",'У5 Заказы'!$C$2)</f>
        <v/>
      </c>
      <c r="D124" s="64" t="str">
        <f aca="false">IF('У5 Заказы'!C18="","",'У5 Заказы'!C18)</f>
        <v/>
      </c>
      <c r="E124" s="65" t="str">
        <f aca="false">IF('У5 Заказы'!D18="","",'У5 Заказы'!D18)</f>
        <v/>
      </c>
      <c r="F124" s="64" t="str">
        <f aca="false">IF(OR(D124="",E124="",E124=0),"",WORKDAY(D124,MAX(0,CEILING(E124,1)-1)))</f>
        <v/>
      </c>
      <c r="G124" s="64" t="str">
        <f aca="false">IF('У5 Заказы'!E18="","",'У5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'У5 Заказы'!$A$18</f>
        <v/>
      </c>
      <c r="C125" s="10" t="str">
        <f aca="false">IF($B125="","",'У5 Заказы'!$F$2)</f>
        <v/>
      </c>
      <c r="D125" s="64" t="str">
        <f aca="false">IF('У5 Заказы'!F18="","",'У5 Заказы'!F18)</f>
        <v/>
      </c>
      <c r="E125" s="65" t="str">
        <f aca="false">IF('У5 Заказы'!G18="","",'У5 Заказы'!G18)</f>
        <v/>
      </c>
      <c r="F125" s="64" t="str">
        <f aca="false">IF(OR(D125="",E125="",E125=0),"",WORKDAY(D125,MAX(0,CEILING(E125,1)-1)))</f>
        <v/>
      </c>
      <c r="G125" s="64" t="str">
        <f aca="false">IF('У5 Заказы'!H18="","",'У5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'У5 Заказы'!$A$18</f>
        <v/>
      </c>
      <c r="C126" s="10" t="str">
        <f aca="false">IF($B126="","",'У5 Заказы'!$I$2)</f>
        <v/>
      </c>
      <c r="D126" s="64" t="str">
        <f aca="false">IF('У5 Заказы'!I18="","",'У5 Заказы'!I18)</f>
        <v/>
      </c>
      <c r="E126" s="65" t="str">
        <f aca="false">IF('У5 Заказы'!J18="","",'У5 Заказы'!J18)</f>
        <v/>
      </c>
      <c r="F126" s="64" t="str">
        <f aca="false">IF(OR(D126="",E126="",E126=0),"",WORKDAY(D126,MAX(0,CEILING(E126,1)-1)))</f>
        <v/>
      </c>
      <c r="G126" s="64" t="str">
        <f aca="false">IF('У5 Заказы'!K18="","",'У5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'У5 Заказы'!$A$18</f>
        <v/>
      </c>
      <c r="C127" s="10" t="str">
        <f aca="false">IF($B127="","",'У5 Заказы'!$L$2)</f>
        <v/>
      </c>
      <c r="D127" s="64" t="str">
        <f aca="false">IF('У5 Заказы'!L18="","",'У5 Заказы'!L18)</f>
        <v/>
      </c>
      <c r="E127" s="65" t="str">
        <f aca="false">IF('У5 Заказы'!M18="","",'У5 Заказы'!M18)</f>
        <v/>
      </c>
      <c r="F127" s="64" t="str">
        <f aca="false">IF(OR(D127="",E127="",E127=0),"",WORKDAY(D127,MAX(0,CEILING(E127,1)-1)))</f>
        <v/>
      </c>
      <c r="G127" s="64" t="str">
        <f aca="false">IF('У5 Заказы'!N18="","",'У5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'У5 Заказы'!$A$18</f>
        <v/>
      </c>
      <c r="C128" s="10" t="str">
        <f aca="false">IF($B128="","",'У5 Заказы'!$O$2)</f>
        <v/>
      </c>
      <c r="D128" s="64" t="str">
        <f aca="false">IF('У5 Заказы'!O18="","",'У5 Заказы'!O18)</f>
        <v/>
      </c>
      <c r="E128" s="65" t="str">
        <f aca="false">IF('У5 Заказы'!P18="","",'У5 Заказы'!P18)</f>
        <v/>
      </c>
      <c r="F128" s="64" t="str">
        <f aca="false">IF(OR(D128="",E128="",E128=0),"",WORKDAY(D128,MAX(0,CEILING(E128,1)-1)))</f>
        <v/>
      </c>
      <c r="G128" s="64" t="str">
        <f aca="false">IF('У5 Заказы'!Q18="","",'У5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'У5 Заказы'!$A$18</f>
        <v/>
      </c>
      <c r="C129" s="10" t="str">
        <f aca="false">IF($B129="","",'У5 Заказы'!$R$2)</f>
        <v/>
      </c>
      <c r="D129" s="64" t="str">
        <f aca="false">IF('У5 Заказы'!R18="","",'У5 Заказы'!R18)</f>
        <v/>
      </c>
      <c r="E129" s="65" t="str">
        <f aca="false">IF('У5 Заказы'!S18="","",'У5 Заказы'!S18)</f>
        <v/>
      </c>
      <c r="F129" s="64" t="str">
        <f aca="false">IF(OR(D129="",E129="",E129=0),"",WORKDAY(D129,MAX(0,CEILING(E129,1)-1)))</f>
        <v/>
      </c>
      <c r="G129" s="64" t="str">
        <f aca="false">IF('У5 Заказы'!T18="","",'У5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'У5 Заказы'!$A$18</f>
        <v/>
      </c>
      <c r="C130" s="10" t="str">
        <f aca="false">IF($B130="","",'У5 Заказы'!$U$2)</f>
        <v/>
      </c>
      <c r="D130" s="64" t="str">
        <f aca="false">IF('У5 Заказы'!U18="","",'У5 Заказы'!U18)</f>
        <v/>
      </c>
      <c r="E130" s="65" t="str">
        <f aca="false">IF('У5 Заказы'!V18="","",'У5 Заказы'!V18)</f>
        <v/>
      </c>
      <c r="F130" s="64" t="str">
        <f aca="false">IF(OR(D130="",E130="",E130=0),"",WORKDAY(D130,MAX(0,CEILING(E130,1)-1)))</f>
        <v/>
      </c>
      <c r="G130" s="64" t="str">
        <f aca="false">IF('У5 Заказы'!W18="","",'У5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'У5 Заказы'!$A$18</f>
        <v/>
      </c>
      <c r="C131" s="10" t="str">
        <f aca="false">IF($B131="","",'У5 Заказы'!$X$2)</f>
        <v/>
      </c>
      <c r="D131" s="64" t="str">
        <f aca="false">IF('У5 Заказы'!X18="","",'У5 Заказы'!X18)</f>
        <v/>
      </c>
      <c r="E131" s="65" t="str">
        <f aca="false">IF('У5 Заказы'!Y18="","",'У5 Заказы'!Y18)</f>
        <v/>
      </c>
      <c r="F131" s="64" t="str">
        <f aca="false">IF(OR(D131="",E131="",E131=0),"",WORKDAY(D131,MAX(0,CEILING(E131,1)-1)))</f>
        <v/>
      </c>
      <c r="G131" s="64" t="str">
        <f aca="false">IF('У5 Заказы'!Z18="","",'У5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'У5 Заказы'!$A$19</f>
        <v/>
      </c>
      <c r="C132" s="10" t="str">
        <f aca="false">IF($B132="","",'У5 Заказы'!$C$2)</f>
        <v/>
      </c>
      <c r="D132" s="64" t="str">
        <f aca="false">IF('У5 Заказы'!C19="","",'У5 Заказы'!C19)</f>
        <v/>
      </c>
      <c r="E132" s="65" t="str">
        <f aca="false">IF('У5 Заказы'!D19="","",'У5 Заказы'!D19)</f>
        <v/>
      </c>
      <c r="F132" s="64" t="str">
        <f aca="false">IF(OR(D132="",E132="",E132=0),"",WORKDAY(D132,MAX(0,CEILING(E132,1)-1)))</f>
        <v/>
      </c>
      <c r="G132" s="64" t="str">
        <f aca="false">IF('У5 Заказы'!E19="","",'У5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'У5 Заказы'!$A$19</f>
        <v/>
      </c>
      <c r="C133" s="10" t="str">
        <f aca="false">IF($B133="","",'У5 Заказы'!$F$2)</f>
        <v/>
      </c>
      <c r="D133" s="64" t="str">
        <f aca="false">IF('У5 Заказы'!F19="","",'У5 Заказы'!F19)</f>
        <v/>
      </c>
      <c r="E133" s="65" t="str">
        <f aca="false">IF('У5 Заказы'!G19="","",'У5 Заказы'!G19)</f>
        <v/>
      </c>
      <c r="F133" s="64" t="str">
        <f aca="false">IF(OR(D133="",E133="",E133=0),"",WORKDAY(D133,MAX(0,CEILING(E133,1)-1)))</f>
        <v/>
      </c>
      <c r="G133" s="64" t="str">
        <f aca="false">IF('У5 Заказы'!H19="","",'У5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'У5 Заказы'!$A$19</f>
        <v/>
      </c>
      <c r="C134" s="10" t="str">
        <f aca="false">IF($B134="","",'У5 Заказы'!$I$2)</f>
        <v/>
      </c>
      <c r="D134" s="64" t="str">
        <f aca="false">IF('У5 Заказы'!I19="","",'У5 Заказы'!I19)</f>
        <v/>
      </c>
      <c r="E134" s="65" t="str">
        <f aca="false">IF('У5 Заказы'!J19="","",'У5 Заказы'!J19)</f>
        <v/>
      </c>
      <c r="F134" s="64" t="str">
        <f aca="false">IF(OR(D134="",E134="",E134=0),"",WORKDAY(D134,MAX(0,CEILING(E134,1)-1)))</f>
        <v/>
      </c>
      <c r="G134" s="64" t="str">
        <f aca="false">IF('У5 Заказы'!K19="","",'У5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'У5 Заказы'!$A$19</f>
        <v/>
      </c>
      <c r="C135" s="10" t="str">
        <f aca="false">IF($B135="","",'У5 Заказы'!$L$2)</f>
        <v/>
      </c>
      <c r="D135" s="64" t="str">
        <f aca="false">IF('У5 Заказы'!L19="","",'У5 Заказы'!L19)</f>
        <v/>
      </c>
      <c r="E135" s="65" t="str">
        <f aca="false">IF('У5 Заказы'!M19="","",'У5 Заказы'!M19)</f>
        <v/>
      </c>
      <c r="F135" s="64" t="str">
        <f aca="false">IF(OR(D135="",E135="",E135=0),"",WORKDAY(D135,MAX(0,CEILING(E135,1)-1)))</f>
        <v/>
      </c>
      <c r="G135" s="64" t="str">
        <f aca="false">IF('У5 Заказы'!N19="","",'У5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'У5 Заказы'!$A$19</f>
        <v/>
      </c>
      <c r="C136" s="10" t="str">
        <f aca="false">IF($B136="","",'У5 Заказы'!$O$2)</f>
        <v/>
      </c>
      <c r="D136" s="64" t="str">
        <f aca="false">IF('У5 Заказы'!O19="","",'У5 Заказы'!O19)</f>
        <v/>
      </c>
      <c r="E136" s="65" t="str">
        <f aca="false">IF('У5 Заказы'!P19="","",'У5 Заказы'!P19)</f>
        <v/>
      </c>
      <c r="F136" s="64" t="str">
        <f aca="false">IF(OR(D136="",E136="",E136=0),"",WORKDAY(D136,MAX(0,CEILING(E136,1)-1)))</f>
        <v/>
      </c>
      <c r="G136" s="64" t="str">
        <f aca="false">IF('У5 Заказы'!Q19="","",'У5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'У5 Заказы'!$A$19</f>
        <v/>
      </c>
      <c r="C137" s="10" t="str">
        <f aca="false">IF($B137="","",'У5 Заказы'!$R$2)</f>
        <v/>
      </c>
      <c r="D137" s="64" t="str">
        <f aca="false">IF('У5 Заказы'!R19="","",'У5 Заказы'!R19)</f>
        <v/>
      </c>
      <c r="E137" s="65" t="str">
        <f aca="false">IF('У5 Заказы'!S19="","",'У5 Заказы'!S19)</f>
        <v/>
      </c>
      <c r="F137" s="64" t="str">
        <f aca="false">IF(OR(D137="",E137="",E137=0),"",WORKDAY(D137,MAX(0,CEILING(E137,1)-1)))</f>
        <v/>
      </c>
      <c r="G137" s="64" t="str">
        <f aca="false">IF('У5 Заказы'!T19="","",'У5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'У5 Заказы'!$A$19</f>
        <v/>
      </c>
      <c r="C138" s="10" t="str">
        <f aca="false">IF($B138="","",'У5 Заказы'!$U$2)</f>
        <v/>
      </c>
      <c r="D138" s="64" t="str">
        <f aca="false">IF('У5 Заказы'!U19="","",'У5 Заказы'!U19)</f>
        <v/>
      </c>
      <c r="E138" s="65" t="str">
        <f aca="false">IF('У5 Заказы'!V19="","",'У5 Заказы'!V19)</f>
        <v/>
      </c>
      <c r="F138" s="64" t="str">
        <f aca="false">IF(OR(D138="",E138="",E138=0),"",WORKDAY(D138,MAX(0,CEILING(E138,1)-1)))</f>
        <v/>
      </c>
      <c r="G138" s="64" t="str">
        <f aca="false">IF('У5 Заказы'!W19="","",'У5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'У5 Заказы'!$A$19</f>
        <v/>
      </c>
      <c r="C139" s="10" t="str">
        <f aca="false">IF($B139="","",'У5 Заказы'!$X$2)</f>
        <v/>
      </c>
      <c r="D139" s="64" t="str">
        <f aca="false">IF('У5 Заказы'!X19="","",'У5 Заказы'!X19)</f>
        <v/>
      </c>
      <c r="E139" s="65" t="str">
        <f aca="false">IF('У5 Заказы'!Y19="","",'У5 Заказы'!Y19)</f>
        <v/>
      </c>
      <c r="F139" s="64" t="str">
        <f aca="false">IF(OR(D139="",E139="",E139=0),"",WORKDAY(D139,MAX(0,CEILING(E139,1)-1)))</f>
        <v/>
      </c>
      <c r="G139" s="64" t="str">
        <f aca="false">IF('У5 Заказы'!Z19="","",'У5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'У5 Заказы'!$A$20</f>
        <v/>
      </c>
      <c r="C140" s="10" t="str">
        <f aca="false">IF($B140="","",'У5 Заказы'!$C$2)</f>
        <v/>
      </c>
      <c r="D140" s="64" t="str">
        <f aca="false">IF('У5 Заказы'!C20="","",'У5 Заказы'!C20)</f>
        <v/>
      </c>
      <c r="E140" s="65" t="str">
        <f aca="false">IF('У5 Заказы'!D20="","",'У5 Заказы'!D20)</f>
        <v/>
      </c>
      <c r="F140" s="64" t="str">
        <f aca="false">IF(OR(D140="",E140="",E140=0),"",WORKDAY(D140,MAX(0,CEILING(E140,1)-1)))</f>
        <v/>
      </c>
      <c r="G140" s="64" t="str">
        <f aca="false">IF('У5 Заказы'!E20="","",'У5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'У5 Заказы'!$A$20</f>
        <v/>
      </c>
      <c r="C141" s="10" t="str">
        <f aca="false">IF($B141="","",'У5 Заказы'!$F$2)</f>
        <v/>
      </c>
      <c r="D141" s="64" t="str">
        <f aca="false">IF('У5 Заказы'!F20="","",'У5 Заказы'!F20)</f>
        <v/>
      </c>
      <c r="E141" s="65" t="str">
        <f aca="false">IF('У5 Заказы'!G20="","",'У5 Заказы'!G20)</f>
        <v/>
      </c>
      <c r="F141" s="64" t="str">
        <f aca="false">IF(OR(D141="",E141="",E141=0),"",WORKDAY(D141,MAX(0,CEILING(E141,1)-1)))</f>
        <v/>
      </c>
      <c r="G141" s="64" t="str">
        <f aca="false">IF('У5 Заказы'!H20="","",'У5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'У5 Заказы'!$A$20</f>
        <v/>
      </c>
      <c r="C142" s="10" t="str">
        <f aca="false">IF($B142="","",'У5 Заказы'!$I$2)</f>
        <v/>
      </c>
      <c r="D142" s="64" t="str">
        <f aca="false">IF('У5 Заказы'!I20="","",'У5 Заказы'!I20)</f>
        <v/>
      </c>
      <c r="E142" s="65" t="str">
        <f aca="false">IF('У5 Заказы'!J20="","",'У5 Заказы'!J20)</f>
        <v/>
      </c>
      <c r="F142" s="64" t="str">
        <f aca="false">IF(OR(D142="",E142="",E142=0),"",WORKDAY(D142,MAX(0,CEILING(E142,1)-1)))</f>
        <v/>
      </c>
      <c r="G142" s="64" t="str">
        <f aca="false">IF('У5 Заказы'!K20="","",'У5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'У5 Заказы'!$A$20</f>
        <v/>
      </c>
      <c r="C143" s="10" t="str">
        <f aca="false">IF($B143="","",'У5 Заказы'!$L$2)</f>
        <v/>
      </c>
      <c r="D143" s="64" t="str">
        <f aca="false">IF('У5 Заказы'!L20="","",'У5 Заказы'!L20)</f>
        <v/>
      </c>
      <c r="E143" s="65" t="str">
        <f aca="false">IF('У5 Заказы'!M20="","",'У5 Заказы'!M20)</f>
        <v/>
      </c>
      <c r="F143" s="64" t="str">
        <f aca="false">IF(OR(D143="",E143="",E143=0),"",WORKDAY(D143,MAX(0,CEILING(E143,1)-1)))</f>
        <v/>
      </c>
      <c r="G143" s="64" t="str">
        <f aca="false">IF('У5 Заказы'!N20="","",'У5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'У5 Заказы'!$A$20</f>
        <v/>
      </c>
      <c r="C144" s="10" t="str">
        <f aca="false">IF($B144="","",'У5 Заказы'!$O$2)</f>
        <v/>
      </c>
      <c r="D144" s="64" t="str">
        <f aca="false">IF('У5 Заказы'!O20="","",'У5 Заказы'!O20)</f>
        <v/>
      </c>
      <c r="E144" s="65" t="str">
        <f aca="false">IF('У5 Заказы'!P20="","",'У5 Заказы'!P20)</f>
        <v/>
      </c>
      <c r="F144" s="64" t="str">
        <f aca="false">IF(OR(D144="",E144="",E144=0),"",WORKDAY(D144,MAX(0,CEILING(E144,1)-1)))</f>
        <v/>
      </c>
      <c r="G144" s="64" t="str">
        <f aca="false">IF('У5 Заказы'!Q20="","",'У5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'У5 Заказы'!$A$20</f>
        <v/>
      </c>
      <c r="C145" s="10" t="str">
        <f aca="false">IF($B145="","",'У5 Заказы'!$R$2)</f>
        <v/>
      </c>
      <c r="D145" s="64" t="str">
        <f aca="false">IF('У5 Заказы'!R20="","",'У5 Заказы'!R20)</f>
        <v/>
      </c>
      <c r="E145" s="65" t="str">
        <f aca="false">IF('У5 Заказы'!S20="","",'У5 Заказы'!S20)</f>
        <v/>
      </c>
      <c r="F145" s="64" t="str">
        <f aca="false">IF(OR(D145="",E145="",E145=0),"",WORKDAY(D145,MAX(0,CEILING(E145,1)-1)))</f>
        <v/>
      </c>
      <c r="G145" s="64" t="str">
        <f aca="false">IF('У5 Заказы'!T20="","",'У5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'У5 Заказы'!$A$20</f>
        <v/>
      </c>
      <c r="C146" s="10" t="str">
        <f aca="false">IF($B146="","",'У5 Заказы'!$U$2)</f>
        <v/>
      </c>
      <c r="D146" s="64" t="str">
        <f aca="false">IF('У5 Заказы'!U20="","",'У5 Заказы'!U20)</f>
        <v/>
      </c>
      <c r="E146" s="65" t="str">
        <f aca="false">IF('У5 Заказы'!V20="","",'У5 Заказы'!V20)</f>
        <v/>
      </c>
      <c r="F146" s="64" t="str">
        <f aca="false">IF(OR(D146="",E146="",E146=0),"",WORKDAY(D146,MAX(0,CEILING(E146,1)-1)))</f>
        <v/>
      </c>
      <c r="G146" s="64" t="str">
        <f aca="false">IF('У5 Заказы'!W20="","",'У5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'У5 Заказы'!$A$20</f>
        <v/>
      </c>
      <c r="C147" s="10" t="str">
        <f aca="false">IF($B147="","",'У5 Заказы'!$X$2)</f>
        <v/>
      </c>
      <c r="D147" s="64" t="str">
        <f aca="false">IF('У5 Заказы'!X20="","",'У5 Заказы'!X20)</f>
        <v/>
      </c>
      <c r="E147" s="65" t="str">
        <f aca="false">IF('У5 Заказы'!Y20="","",'У5 Заказы'!Y20)</f>
        <v/>
      </c>
      <c r="F147" s="64" t="str">
        <f aca="false">IF(OR(D147="",E147="",E147=0),"",WORKDAY(D147,MAX(0,CEILING(E147,1)-1)))</f>
        <v/>
      </c>
      <c r="G147" s="64" t="str">
        <f aca="false">IF('У5 Заказы'!Z20="","",'У5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'У5 Заказы'!$A$21</f>
        <v/>
      </c>
      <c r="C148" s="10" t="str">
        <f aca="false">IF($B148="","",'У5 Заказы'!$C$2)</f>
        <v/>
      </c>
      <c r="D148" s="64" t="str">
        <f aca="false">IF('У5 Заказы'!C21="","",'У5 Заказы'!C21)</f>
        <v/>
      </c>
      <c r="E148" s="65" t="str">
        <f aca="false">IF('У5 Заказы'!D21="","",'У5 Заказы'!D21)</f>
        <v/>
      </c>
      <c r="F148" s="64" t="str">
        <f aca="false">IF(OR(D148="",E148="",E148=0),"",WORKDAY(D148,MAX(0,CEILING(E148,1)-1)))</f>
        <v/>
      </c>
      <c r="G148" s="64" t="str">
        <f aca="false">IF('У5 Заказы'!E21="","",'У5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'У5 Заказы'!$A$21</f>
        <v/>
      </c>
      <c r="C149" s="10" t="str">
        <f aca="false">IF($B149="","",'У5 Заказы'!$F$2)</f>
        <v/>
      </c>
      <c r="D149" s="64" t="str">
        <f aca="false">IF('У5 Заказы'!F21="","",'У5 Заказы'!F21)</f>
        <v/>
      </c>
      <c r="E149" s="65" t="str">
        <f aca="false">IF('У5 Заказы'!G21="","",'У5 Заказы'!G21)</f>
        <v/>
      </c>
      <c r="F149" s="64" t="str">
        <f aca="false">IF(OR(D149="",E149="",E149=0),"",WORKDAY(D149,MAX(0,CEILING(E149,1)-1)))</f>
        <v/>
      </c>
      <c r="G149" s="64" t="str">
        <f aca="false">IF('У5 Заказы'!H21="","",'У5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'У5 Заказы'!$A$21</f>
        <v/>
      </c>
      <c r="C150" s="10" t="str">
        <f aca="false">IF($B150="","",'У5 Заказы'!$I$2)</f>
        <v/>
      </c>
      <c r="D150" s="64" t="str">
        <f aca="false">IF('У5 Заказы'!I21="","",'У5 Заказы'!I21)</f>
        <v/>
      </c>
      <c r="E150" s="65" t="str">
        <f aca="false">IF('У5 Заказы'!J21="","",'У5 Заказы'!J21)</f>
        <v/>
      </c>
      <c r="F150" s="64" t="str">
        <f aca="false">IF(OR(D150="",E150="",E150=0),"",WORKDAY(D150,MAX(0,CEILING(E150,1)-1)))</f>
        <v/>
      </c>
      <c r="G150" s="64" t="str">
        <f aca="false">IF('У5 Заказы'!K21="","",'У5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'У5 Заказы'!$A$21</f>
        <v/>
      </c>
      <c r="C151" s="10" t="str">
        <f aca="false">IF($B151="","",'У5 Заказы'!$L$2)</f>
        <v/>
      </c>
      <c r="D151" s="64" t="str">
        <f aca="false">IF('У5 Заказы'!L21="","",'У5 Заказы'!L21)</f>
        <v/>
      </c>
      <c r="E151" s="65" t="str">
        <f aca="false">IF('У5 Заказы'!M21="","",'У5 Заказы'!M21)</f>
        <v/>
      </c>
      <c r="F151" s="64" t="str">
        <f aca="false">IF(OR(D151="",E151="",E151=0),"",WORKDAY(D151,MAX(0,CEILING(E151,1)-1)))</f>
        <v/>
      </c>
      <c r="G151" s="64" t="str">
        <f aca="false">IF('У5 Заказы'!N21="","",'У5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'У5 Заказы'!$A$21</f>
        <v/>
      </c>
      <c r="C152" s="10" t="str">
        <f aca="false">IF($B152="","",'У5 Заказы'!$O$2)</f>
        <v/>
      </c>
      <c r="D152" s="64" t="str">
        <f aca="false">IF('У5 Заказы'!O21="","",'У5 Заказы'!O21)</f>
        <v/>
      </c>
      <c r="E152" s="65" t="str">
        <f aca="false">IF('У5 Заказы'!P21="","",'У5 Заказы'!P21)</f>
        <v/>
      </c>
      <c r="F152" s="64" t="str">
        <f aca="false">IF(OR(D152="",E152="",E152=0),"",WORKDAY(D152,MAX(0,CEILING(E152,1)-1)))</f>
        <v/>
      </c>
      <c r="G152" s="64" t="str">
        <f aca="false">IF('У5 Заказы'!Q21="","",'У5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'У5 Заказы'!$A$21</f>
        <v/>
      </c>
      <c r="C153" s="10" t="str">
        <f aca="false">IF($B153="","",'У5 Заказы'!$R$2)</f>
        <v/>
      </c>
      <c r="D153" s="64" t="str">
        <f aca="false">IF('У5 Заказы'!R21="","",'У5 Заказы'!R21)</f>
        <v/>
      </c>
      <c r="E153" s="65" t="str">
        <f aca="false">IF('У5 Заказы'!S21="","",'У5 Заказы'!S21)</f>
        <v/>
      </c>
      <c r="F153" s="64" t="str">
        <f aca="false">IF(OR(D153="",E153="",E153=0),"",WORKDAY(D153,MAX(0,CEILING(E153,1)-1)))</f>
        <v/>
      </c>
      <c r="G153" s="64" t="str">
        <f aca="false">IF('У5 Заказы'!T21="","",'У5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'У5 Заказы'!$A$21</f>
        <v/>
      </c>
      <c r="C154" s="10" t="str">
        <f aca="false">IF($B154="","",'У5 Заказы'!$U$2)</f>
        <v/>
      </c>
      <c r="D154" s="64" t="str">
        <f aca="false">IF('У5 Заказы'!U21="","",'У5 Заказы'!U21)</f>
        <v/>
      </c>
      <c r="E154" s="65" t="str">
        <f aca="false">IF('У5 Заказы'!V21="","",'У5 Заказы'!V21)</f>
        <v/>
      </c>
      <c r="F154" s="64" t="str">
        <f aca="false">IF(OR(D154="",E154="",E154=0),"",WORKDAY(D154,MAX(0,CEILING(E154,1)-1)))</f>
        <v/>
      </c>
      <c r="G154" s="64" t="str">
        <f aca="false">IF('У5 Заказы'!W21="","",'У5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'У5 Заказы'!$A$21</f>
        <v/>
      </c>
      <c r="C155" s="10" t="str">
        <f aca="false">IF($B155="","",'У5 Заказы'!$X$2)</f>
        <v/>
      </c>
      <c r="D155" s="64" t="str">
        <f aca="false">IF('У5 Заказы'!X21="","",'У5 Заказы'!X21)</f>
        <v/>
      </c>
      <c r="E155" s="65" t="str">
        <f aca="false">IF('У5 Заказы'!Y21="","",'У5 Заказы'!Y21)</f>
        <v/>
      </c>
      <c r="F155" s="64" t="str">
        <f aca="false">IF(OR(D155="",E155="",E155=0),"",WORKDAY(D155,MAX(0,CEILING(E155,1)-1)))</f>
        <v/>
      </c>
      <c r="G155" s="64" t="str">
        <f aca="false">IF('У5 Заказы'!Z21="","",'У5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'У5 Заказы'!$A$22</f>
        <v/>
      </c>
      <c r="C156" s="10" t="str">
        <f aca="false">IF($B156="","",'У5 Заказы'!$C$2)</f>
        <v/>
      </c>
      <c r="D156" s="64" t="str">
        <f aca="false">IF('У5 Заказы'!C22="","",'У5 Заказы'!C22)</f>
        <v/>
      </c>
      <c r="E156" s="65" t="str">
        <f aca="false">IF('У5 Заказы'!D22="","",'У5 Заказы'!D22)</f>
        <v/>
      </c>
      <c r="F156" s="64" t="str">
        <f aca="false">IF(OR(D156="",E156="",E156=0),"",WORKDAY(D156,MAX(0,CEILING(E156,1)-1)))</f>
        <v/>
      </c>
      <c r="G156" s="64" t="str">
        <f aca="false">IF('У5 Заказы'!E22="","",'У5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'У5 Заказы'!$A$22</f>
        <v/>
      </c>
      <c r="C157" s="10" t="str">
        <f aca="false">IF($B157="","",'У5 Заказы'!$F$2)</f>
        <v/>
      </c>
      <c r="D157" s="64" t="str">
        <f aca="false">IF('У5 Заказы'!F22="","",'У5 Заказы'!F22)</f>
        <v/>
      </c>
      <c r="E157" s="65" t="str">
        <f aca="false">IF('У5 Заказы'!G22="","",'У5 Заказы'!G22)</f>
        <v/>
      </c>
      <c r="F157" s="64" t="str">
        <f aca="false">IF(OR(D157="",E157="",E157=0),"",WORKDAY(D157,MAX(0,CEILING(E157,1)-1)))</f>
        <v/>
      </c>
      <c r="G157" s="64" t="str">
        <f aca="false">IF('У5 Заказы'!H22="","",'У5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'У5 Заказы'!$A$22</f>
        <v/>
      </c>
      <c r="C158" s="10" t="str">
        <f aca="false">IF($B158="","",'У5 Заказы'!$I$2)</f>
        <v/>
      </c>
      <c r="D158" s="64" t="str">
        <f aca="false">IF('У5 Заказы'!I22="","",'У5 Заказы'!I22)</f>
        <v/>
      </c>
      <c r="E158" s="65" t="str">
        <f aca="false">IF('У5 Заказы'!J22="","",'У5 Заказы'!J22)</f>
        <v/>
      </c>
      <c r="F158" s="64" t="str">
        <f aca="false">IF(OR(D158="",E158="",E158=0),"",WORKDAY(D158,MAX(0,CEILING(E158,1)-1)))</f>
        <v/>
      </c>
      <c r="G158" s="64" t="str">
        <f aca="false">IF('У5 Заказы'!K22="","",'У5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'У5 Заказы'!$A$22</f>
        <v/>
      </c>
      <c r="C159" s="10" t="str">
        <f aca="false">IF($B159="","",'У5 Заказы'!$L$2)</f>
        <v/>
      </c>
      <c r="D159" s="64" t="str">
        <f aca="false">IF('У5 Заказы'!L22="","",'У5 Заказы'!L22)</f>
        <v/>
      </c>
      <c r="E159" s="65" t="str">
        <f aca="false">IF('У5 Заказы'!M22="","",'У5 Заказы'!M22)</f>
        <v/>
      </c>
      <c r="F159" s="64" t="str">
        <f aca="false">IF(OR(D159="",E159="",E159=0),"",WORKDAY(D159,MAX(0,CEILING(E159,1)-1)))</f>
        <v/>
      </c>
      <c r="G159" s="64" t="str">
        <f aca="false">IF('У5 Заказы'!N22="","",'У5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'У5 Заказы'!$A$22</f>
        <v/>
      </c>
      <c r="C160" s="10" t="str">
        <f aca="false">IF($B160="","",'У5 Заказы'!$O$2)</f>
        <v/>
      </c>
      <c r="D160" s="64" t="str">
        <f aca="false">IF('У5 Заказы'!O22="","",'У5 Заказы'!O22)</f>
        <v/>
      </c>
      <c r="E160" s="65" t="str">
        <f aca="false">IF('У5 Заказы'!P22="","",'У5 Заказы'!P22)</f>
        <v/>
      </c>
      <c r="F160" s="64" t="str">
        <f aca="false">IF(OR(D160="",E160="",E160=0),"",WORKDAY(D160,MAX(0,CEILING(E160,1)-1)))</f>
        <v/>
      </c>
      <c r="G160" s="64" t="str">
        <f aca="false">IF('У5 Заказы'!Q22="","",'У5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'У5 Заказы'!$A$22</f>
        <v/>
      </c>
      <c r="C161" s="10" t="str">
        <f aca="false">IF($B161="","",'У5 Заказы'!$R$2)</f>
        <v/>
      </c>
      <c r="D161" s="64" t="str">
        <f aca="false">IF('У5 Заказы'!R22="","",'У5 Заказы'!R22)</f>
        <v/>
      </c>
      <c r="E161" s="65" t="str">
        <f aca="false">IF('У5 Заказы'!S22="","",'У5 Заказы'!S22)</f>
        <v/>
      </c>
      <c r="F161" s="64" t="str">
        <f aca="false">IF(OR(D161="",E161="",E161=0),"",WORKDAY(D161,MAX(0,CEILING(E161,1)-1)))</f>
        <v/>
      </c>
      <c r="G161" s="64" t="str">
        <f aca="false">IF('У5 Заказы'!T22="","",'У5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'У5 Заказы'!$A$22</f>
        <v/>
      </c>
      <c r="C162" s="10" t="str">
        <f aca="false">IF($B162="","",'У5 Заказы'!$U$2)</f>
        <v/>
      </c>
      <c r="D162" s="64" t="str">
        <f aca="false">IF('У5 Заказы'!U22="","",'У5 Заказы'!U22)</f>
        <v/>
      </c>
      <c r="E162" s="65" t="str">
        <f aca="false">IF('У5 Заказы'!V22="","",'У5 Заказы'!V22)</f>
        <v/>
      </c>
      <c r="F162" s="64" t="str">
        <f aca="false">IF(OR(D162="",E162="",E162=0),"",WORKDAY(D162,MAX(0,CEILING(E162,1)-1)))</f>
        <v/>
      </c>
      <c r="G162" s="64" t="str">
        <f aca="false">IF('У5 Заказы'!W22="","",'У5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'У5 Заказы'!$A$22</f>
        <v/>
      </c>
      <c r="C163" s="10" t="str">
        <f aca="false">IF($B163="","",'У5 Заказы'!$X$2)</f>
        <v/>
      </c>
      <c r="D163" s="64" t="str">
        <f aca="false">IF('У5 Заказы'!X22="","",'У5 Заказы'!X22)</f>
        <v/>
      </c>
      <c r="E163" s="65" t="str">
        <f aca="false">IF('У5 Заказы'!Y22="","",'У5 Заказы'!Y22)</f>
        <v/>
      </c>
      <c r="F163" s="64" t="str">
        <f aca="false">IF(OR(D163="",E163="",E163=0),"",WORKDAY(D163,MAX(0,CEILING(E163,1)-1)))</f>
        <v/>
      </c>
      <c r="G163" s="64" t="str">
        <f aca="false">IF('У5 Заказы'!Z22="","",'У5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'У5 Заказы'!$A$23</f>
        <v/>
      </c>
      <c r="C164" s="10" t="str">
        <f aca="false">IF($B164="","",'У5 Заказы'!$C$2)</f>
        <v/>
      </c>
      <c r="D164" s="64" t="str">
        <f aca="false">IF('У5 Заказы'!C23="","",'У5 Заказы'!C23)</f>
        <v/>
      </c>
      <c r="E164" s="65" t="str">
        <f aca="false">IF('У5 Заказы'!D23="","",'У5 Заказы'!D23)</f>
        <v/>
      </c>
      <c r="F164" s="64" t="str">
        <f aca="false">IF(OR(D164="",E164="",E164=0),"",WORKDAY(D164,MAX(0,CEILING(E164,1)-1)))</f>
        <v/>
      </c>
      <c r="G164" s="64" t="str">
        <f aca="false">IF('У5 Заказы'!E23="","",'У5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'У5 Заказы'!$A$23</f>
        <v/>
      </c>
      <c r="C165" s="10" t="str">
        <f aca="false">IF($B165="","",'У5 Заказы'!$F$2)</f>
        <v/>
      </c>
      <c r="D165" s="64" t="str">
        <f aca="false">IF('У5 Заказы'!F23="","",'У5 Заказы'!F23)</f>
        <v/>
      </c>
      <c r="E165" s="65" t="str">
        <f aca="false">IF('У5 Заказы'!G23="","",'У5 Заказы'!G23)</f>
        <v/>
      </c>
      <c r="F165" s="64" t="str">
        <f aca="false">IF(OR(D165="",E165="",E165=0),"",WORKDAY(D165,MAX(0,CEILING(E165,1)-1)))</f>
        <v/>
      </c>
      <c r="G165" s="64" t="str">
        <f aca="false">IF('У5 Заказы'!H23="","",'У5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'У5 Заказы'!$A$23</f>
        <v/>
      </c>
      <c r="C166" s="10" t="str">
        <f aca="false">IF($B166="","",'У5 Заказы'!$I$2)</f>
        <v/>
      </c>
      <c r="D166" s="64" t="str">
        <f aca="false">IF('У5 Заказы'!I23="","",'У5 Заказы'!I23)</f>
        <v/>
      </c>
      <c r="E166" s="65" t="str">
        <f aca="false">IF('У5 Заказы'!J23="","",'У5 Заказы'!J23)</f>
        <v/>
      </c>
      <c r="F166" s="64" t="str">
        <f aca="false">IF(OR(D166="",E166="",E166=0),"",WORKDAY(D166,MAX(0,CEILING(E166,1)-1)))</f>
        <v/>
      </c>
      <c r="G166" s="64" t="str">
        <f aca="false">IF('У5 Заказы'!K23="","",'У5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'У5 Заказы'!$A$23</f>
        <v/>
      </c>
      <c r="C167" s="10" t="str">
        <f aca="false">IF($B167="","",'У5 Заказы'!$L$2)</f>
        <v/>
      </c>
      <c r="D167" s="64" t="str">
        <f aca="false">IF('У5 Заказы'!L23="","",'У5 Заказы'!L23)</f>
        <v/>
      </c>
      <c r="E167" s="65" t="str">
        <f aca="false">IF('У5 Заказы'!M23="","",'У5 Заказы'!M23)</f>
        <v/>
      </c>
      <c r="F167" s="64" t="str">
        <f aca="false">IF(OR(D167="",E167="",E167=0),"",WORKDAY(D167,MAX(0,CEILING(E167,1)-1)))</f>
        <v/>
      </c>
      <c r="G167" s="64" t="str">
        <f aca="false">IF('У5 Заказы'!N23="","",'У5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'У5 Заказы'!$A$23</f>
        <v/>
      </c>
      <c r="C168" s="10" t="str">
        <f aca="false">IF($B168="","",'У5 Заказы'!$O$2)</f>
        <v/>
      </c>
      <c r="D168" s="64" t="str">
        <f aca="false">IF('У5 Заказы'!O23="","",'У5 Заказы'!O23)</f>
        <v/>
      </c>
      <c r="E168" s="65" t="str">
        <f aca="false">IF('У5 Заказы'!P23="","",'У5 Заказы'!P23)</f>
        <v/>
      </c>
      <c r="F168" s="64" t="str">
        <f aca="false">IF(OR(D168="",E168="",E168=0),"",WORKDAY(D168,MAX(0,CEILING(E168,1)-1)))</f>
        <v/>
      </c>
      <c r="G168" s="64" t="str">
        <f aca="false">IF('У5 Заказы'!Q23="","",'У5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'У5 Заказы'!$A$23</f>
        <v/>
      </c>
      <c r="C169" s="10" t="str">
        <f aca="false">IF($B169="","",'У5 Заказы'!$R$2)</f>
        <v/>
      </c>
      <c r="D169" s="64" t="str">
        <f aca="false">IF('У5 Заказы'!R23="","",'У5 Заказы'!R23)</f>
        <v/>
      </c>
      <c r="E169" s="65" t="str">
        <f aca="false">IF('У5 Заказы'!S23="","",'У5 Заказы'!S23)</f>
        <v/>
      </c>
      <c r="F169" s="64" t="str">
        <f aca="false">IF(OR(D169="",E169="",E169=0),"",WORKDAY(D169,MAX(0,CEILING(E169,1)-1)))</f>
        <v/>
      </c>
      <c r="G169" s="64" t="str">
        <f aca="false">IF('У5 Заказы'!T23="","",'У5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'У5 Заказы'!$A$23</f>
        <v/>
      </c>
      <c r="C170" s="10" t="str">
        <f aca="false">IF($B170="","",'У5 Заказы'!$U$2)</f>
        <v/>
      </c>
      <c r="D170" s="64" t="str">
        <f aca="false">IF('У5 Заказы'!U23="","",'У5 Заказы'!U23)</f>
        <v/>
      </c>
      <c r="E170" s="65" t="str">
        <f aca="false">IF('У5 Заказы'!V23="","",'У5 Заказы'!V23)</f>
        <v/>
      </c>
      <c r="F170" s="64" t="str">
        <f aca="false">IF(OR(D170="",E170="",E170=0),"",WORKDAY(D170,MAX(0,CEILING(E170,1)-1)))</f>
        <v/>
      </c>
      <c r="G170" s="64" t="str">
        <f aca="false">IF('У5 Заказы'!W23="","",'У5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'У5 Заказы'!$A$23</f>
        <v/>
      </c>
      <c r="C171" s="10" t="str">
        <f aca="false">IF($B171="","",'У5 Заказы'!$X$2)</f>
        <v/>
      </c>
      <c r="D171" s="64" t="str">
        <f aca="false">IF('У5 Заказы'!X23="","",'У5 Заказы'!X23)</f>
        <v/>
      </c>
      <c r="E171" s="65" t="str">
        <f aca="false">IF('У5 Заказы'!Y23="","",'У5 Заказы'!Y23)</f>
        <v/>
      </c>
      <c r="F171" s="64" t="str">
        <f aca="false">IF(OR(D171="",E171="",E171=0),"",WORKDAY(D171,MAX(0,CEILING(E171,1)-1)))</f>
        <v/>
      </c>
      <c r="G171" s="64" t="str">
        <f aca="false">IF('У5 Заказы'!Z23="","",'У5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'У5 Заказы'!$A$24</f>
        <v/>
      </c>
      <c r="C172" s="10" t="str">
        <f aca="false">IF($B172="","",'У5 Заказы'!$C$2)</f>
        <v/>
      </c>
      <c r="D172" s="64" t="str">
        <f aca="false">IF('У5 Заказы'!C24="","",'У5 Заказы'!C24)</f>
        <v/>
      </c>
      <c r="E172" s="65" t="str">
        <f aca="false">IF('У5 Заказы'!D24="","",'У5 Заказы'!D24)</f>
        <v/>
      </c>
      <c r="F172" s="64" t="str">
        <f aca="false">IF(OR(D172="",E172="",E172=0),"",WORKDAY(D172,MAX(0,CEILING(E172,1)-1)))</f>
        <v/>
      </c>
      <c r="G172" s="64" t="str">
        <f aca="false">IF('У5 Заказы'!E24="","",'У5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'У5 Заказы'!$A$24</f>
        <v/>
      </c>
      <c r="C173" s="10" t="str">
        <f aca="false">IF($B173="","",'У5 Заказы'!$F$2)</f>
        <v/>
      </c>
      <c r="D173" s="64" t="str">
        <f aca="false">IF('У5 Заказы'!F24="","",'У5 Заказы'!F24)</f>
        <v/>
      </c>
      <c r="E173" s="65" t="str">
        <f aca="false">IF('У5 Заказы'!G24="","",'У5 Заказы'!G24)</f>
        <v/>
      </c>
      <c r="F173" s="64" t="str">
        <f aca="false">IF(OR(D173="",E173="",E173=0),"",WORKDAY(D173,MAX(0,CEILING(E173,1)-1)))</f>
        <v/>
      </c>
      <c r="G173" s="64" t="str">
        <f aca="false">IF('У5 Заказы'!H24="","",'У5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'У5 Заказы'!$A$24</f>
        <v/>
      </c>
      <c r="C174" s="10" t="str">
        <f aca="false">IF($B174="","",'У5 Заказы'!$I$2)</f>
        <v/>
      </c>
      <c r="D174" s="64" t="str">
        <f aca="false">IF('У5 Заказы'!I24="","",'У5 Заказы'!I24)</f>
        <v/>
      </c>
      <c r="E174" s="65" t="str">
        <f aca="false">IF('У5 Заказы'!J24="","",'У5 Заказы'!J24)</f>
        <v/>
      </c>
      <c r="F174" s="64" t="str">
        <f aca="false">IF(OR(D174="",E174="",E174=0),"",WORKDAY(D174,MAX(0,CEILING(E174,1)-1)))</f>
        <v/>
      </c>
      <c r="G174" s="64" t="str">
        <f aca="false">IF('У5 Заказы'!K24="","",'У5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'У5 Заказы'!$A$24</f>
        <v/>
      </c>
      <c r="C175" s="10" t="str">
        <f aca="false">IF($B175="","",'У5 Заказы'!$L$2)</f>
        <v/>
      </c>
      <c r="D175" s="64" t="str">
        <f aca="false">IF('У5 Заказы'!L24="","",'У5 Заказы'!L24)</f>
        <v/>
      </c>
      <c r="E175" s="65" t="str">
        <f aca="false">IF('У5 Заказы'!M24="","",'У5 Заказы'!M24)</f>
        <v/>
      </c>
      <c r="F175" s="64" t="str">
        <f aca="false">IF(OR(D175="",E175="",E175=0),"",WORKDAY(D175,MAX(0,CEILING(E175,1)-1)))</f>
        <v/>
      </c>
      <c r="G175" s="64" t="str">
        <f aca="false">IF('У5 Заказы'!N24="","",'У5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'У5 Заказы'!$A$24</f>
        <v/>
      </c>
      <c r="C176" s="10" t="str">
        <f aca="false">IF($B176="","",'У5 Заказы'!$O$2)</f>
        <v/>
      </c>
      <c r="D176" s="64" t="str">
        <f aca="false">IF('У5 Заказы'!O24="","",'У5 Заказы'!O24)</f>
        <v/>
      </c>
      <c r="E176" s="65" t="str">
        <f aca="false">IF('У5 Заказы'!P24="","",'У5 Заказы'!P24)</f>
        <v/>
      </c>
      <c r="F176" s="64" t="str">
        <f aca="false">IF(OR(D176="",E176="",E176=0),"",WORKDAY(D176,MAX(0,CEILING(E176,1)-1)))</f>
        <v/>
      </c>
      <c r="G176" s="64" t="str">
        <f aca="false">IF('У5 Заказы'!Q24="","",'У5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'У5 Заказы'!$A$24</f>
        <v/>
      </c>
      <c r="C177" s="10" t="str">
        <f aca="false">IF($B177="","",'У5 Заказы'!$R$2)</f>
        <v/>
      </c>
      <c r="D177" s="64" t="str">
        <f aca="false">IF('У5 Заказы'!R24="","",'У5 Заказы'!R24)</f>
        <v/>
      </c>
      <c r="E177" s="65" t="str">
        <f aca="false">IF('У5 Заказы'!S24="","",'У5 Заказы'!S24)</f>
        <v/>
      </c>
      <c r="F177" s="64" t="str">
        <f aca="false">IF(OR(D177="",E177="",E177=0),"",WORKDAY(D177,MAX(0,CEILING(E177,1)-1)))</f>
        <v/>
      </c>
      <c r="G177" s="64" t="str">
        <f aca="false">IF('У5 Заказы'!T24="","",'У5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'У5 Заказы'!$A$24</f>
        <v/>
      </c>
      <c r="C178" s="10" t="str">
        <f aca="false">IF($B178="","",'У5 Заказы'!$U$2)</f>
        <v/>
      </c>
      <c r="D178" s="64" t="str">
        <f aca="false">IF('У5 Заказы'!U24="","",'У5 Заказы'!U24)</f>
        <v/>
      </c>
      <c r="E178" s="65" t="str">
        <f aca="false">IF('У5 Заказы'!V24="","",'У5 Заказы'!V24)</f>
        <v/>
      </c>
      <c r="F178" s="64" t="str">
        <f aca="false">IF(OR(D178="",E178="",E178=0),"",WORKDAY(D178,MAX(0,CEILING(E178,1)-1)))</f>
        <v/>
      </c>
      <c r="G178" s="64" t="str">
        <f aca="false">IF('У5 Заказы'!W24="","",'У5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'У5 Заказы'!$A$24</f>
        <v/>
      </c>
      <c r="C179" s="10" t="str">
        <f aca="false">IF($B179="","",'У5 Заказы'!$X$2)</f>
        <v/>
      </c>
      <c r="D179" s="64" t="str">
        <f aca="false">IF('У5 Заказы'!X24="","",'У5 Заказы'!X24)</f>
        <v/>
      </c>
      <c r="E179" s="65" t="str">
        <f aca="false">IF('У5 Заказы'!Y24="","",'У5 Заказы'!Y24)</f>
        <v/>
      </c>
      <c r="F179" s="64" t="str">
        <f aca="false">IF(OR(D179="",E179="",E179=0),"",WORKDAY(D179,MAX(0,CEILING(E179,1)-1)))</f>
        <v/>
      </c>
      <c r="G179" s="64" t="str">
        <f aca="false">IF('У5 Заказы'!Z24="","",'У5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'У5 Заказы'!$A$25</f>
        <v/>
      </c>
      <c r="C180" s="10" t="str">
        <f aca="false">IF($B180="","",'У5 Заказы'!$C$2)</f>
        <v/>
      </c>
      <c r="D180" s="64" t="str">
        <f aca="false">IF('У5 Заказы'!C25="","",'У5 Заказы'!C25)</f>
        <v/>
      </c>
      <c r="E180" s="65" t="str">
        <f aca="false">IF('У5 Заказы'!D25="","",'У5 Заказы'!D25)</f>
        <v/>
      </c>
      <c r="F180" s="64" t="str">
        <f aca="false">IF(OR(D180="",E180="",E180=0),"",WORKDAY(D180,MAX(0,CEILING(E180,1)-1)))</f>
        <v/>
      </c>
      <c r="G180" s="64" t="str">
        <f aca="false">IF('У5 Заказы'!E25="","",'У5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'У5 Заказы'!$A$25</f>
        <v/>
      </c>
      <c r="C181" s="10" t="str">
        <f aca="false">IF($B181="","",'У5 Заказы'!$F$2)</f>
        <v/>
      </c>
      <c r="D181" s="64" t="str">
        <f aca="false">IF('У5 Заказы'!F25="","",'У5 Заказы'!F25)</f>
        <v/>
      </c>
      <c r="E181" s="65" t="str">
        <f aca="false">IF('У5 Заказы'!G25="","",'У5 Заказы'!G25)</f>
        <v/>
      </c>
      <c r="F181" s="64" t="str">
        <f aca="false">IF(OR(D181="",E181="",E181=0),"",WORKDAY(D181,MAX(0,CEILING(E181,1)-1)))</f>
        <v/>
      </c>
      <c r="G181" s="64" t="str">
        <f aca="false">IF('У5 Заказы'!H25="","",'У5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'У5 Заказы'!$A$25</f>
        <v/>
      </c>
      <c r="C182" s="10" t="str">
        <f aca="false">IF($B182="","",'У5 Заказы'!$I$2)</f>
        <v/>
      </c>
      <c r="D182" s="64" t="str">
        <f aca="false">IF('У5 Заказы'!I25="","",'У5 Заказы'!I25)</f>
        <v/>
      </c>
      <c r="E182" s="65" t="str">
        <f aca="false">IF('У5 Заказы'!J25="","",'У5 Заказы'!J25)</f>
        <v/>
      </c>
      <c r="F182" s="64" t="str">
        <f aca="false">IF(OR(D182="",E182="",E182=0),"",WORKDAY(D182,MAX(0,CEILING(E182,1)-1)))</f>
        <v/>
      </c>
      <c r="G182" s="64" t="str">
        <f aca="false">IF('У5 Заказы'!K25="","",'У5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'У5 Заказы'!$A$25</f>
        <v/>
      </c>
      <c r="C183" s="10" t="str">
        <f aca="false">IF($B183="","",'У5 Заказы'!$L$2)</f>
        <v/>
      </c>
      <c r="D183" s="64" t="str">
        <f aca="false">IF('У5 Заказы'!L25="","",'У5 Заказы'!L25)</f>
        <v/>
      </c>
      <c r="E183" s="65" t="str">
        <f aca="false">IF('У5 Заказы'!M25="","",'У5 Заказы'!M25)</f>
        <v/>
      </c>
      <c r="F183" s="64" t="str">
        <f aca="false">IF(OR(D183="",E183="",E183=0),"",WORKDAY(D183,MAX(0,CEILING(E183,1)-1)))</f>
        <v/>
      </c>
      <c r="G183" s="64" t="str">
        <f aca="false">IF('У5 Заказы'!N25="","",'У5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'У5 Заказы'!$A$25</f>
        <v/>
      </c>
      <c r="C184" s="10" t="str">
        <f aca="false">IF($B184="","",'У5 Заказы'!$O$2)</f>
        <v/>
      </c>
      <c r="D184" s="64" t="str">
        <f aca="false">IF('У5 Заказы'!O25="","",'У5 Заказы'!O25)</f>
        <v/>
      </c>
      <c r="E184" s="65" t="str">
        <f aca="false">IF('У5 Заказы'!P25="","",'У5 Заказы'!P25)</f>
        <v/>
      </c>
      <c r="F184" s="64" t="str">
        <f aca="false">IF(OR(D184="",E184="",E184=0),"",WORKDAY(D184,MAX(0,CEILING(E184,1)-1)))</f>
        <v/>
      </c>
      <c r="G184" s="64" t="str">
        <f aca="false">IF('У5 Заказы'!Q25="","",'У5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'У5 Заказы'!$A$25</f>
        <v/>
      </c>
      <c r="C185" s="10" t="str">
        <f aca="false">IF($B185="","",'У5 Заказы'!$R$2)</f>
        <v/>
      </c>
      <c r="D185" s="64" t="str">
        <f aca="false">IF('У5 Заказы'!R25="","",'У5 Заказы'!R25)</f>
        <v/>
      </c>
      <c r="E185" s="65" t="str">
        <f aca="false">IF('У5 Заказы'!S25="","",'У5 Заказы'!S25)</f>
        <v/>
      </c>
      <c r="F185" s="64" t="str">
        <f aca="false">IF(OR(D185="",E185="",E185=0),"",WORKDAY(D185,MAX(0,CEILING(E185,1)-1)))</f>
        <v/>
      </c>
      <c r="G185" s="64" t="str">
        <f aca="false">IF('У5 Заказы'!T25="","",'У5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'У5 Заказы'!$A$25</f>
        <v/>
      </c>
      <c r="C186" s="10" t="str">
        <f aca="false">IF($B186="","",'У5 Заказы'!$U$2)</f>
        <v/>
      </c>
      <c r="D186" s="64" t="str">
        <f aca="false">IF('У5 Заказы'!U25="","",'У5 Заказы'!U25)</f>
        <v/>
      </c>
      <c r="E186" s="65" t="str">
        <f aca="false">IF('У5 Заказы'!V25="","",'У5 Заказы'!V25)</f>
        <v/>
      </c>
      <c r="F186" s="64" t="str">
        <f aca="false">IF(OR(D186="",E186="",E186=0),"",WORKDAY(D186,MAX(0,CEILING(E186,1)-1)))</f>
        <v/>
      </c>
      <c r="G186" s="64" t="str">
        <f aca="false">IF('У5 Заказы'!W25="","",'У5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'У5 Заказы'!$A$25</f>
        <v/>
      </c>
      <c r="C187" s="10" t="str">
        <f aca="false">IF($B187="","",'У5 Заказы'!$X$2)</f>
        <v/>
      </c>
      <c r="D187" s="64" t="str">
        <f aca="false">IF('У5 Заказы'!X25="","",'У5 Заказы'!X25)</f>
        <v/>
      </c>
      <c r="E187" s="65" t="str">
        <f aca="false">IF('У5 Заказы'!Y25="","",'У5 Заказы'!Y25)</f>
        <v/>
      </c>
      <c r="F187" s="64" t="str">
        <f aca="false">IF(OR(D187="",E187="",E187=0),"",WORKDAY(D187,MAX(0,CEILING(E187,1)-1)))</f>
        <v/>
      </c>
      <c r="G187" s="64" t="str">
        <f aca="false">IF('У5 Заказы'!Z25="","",'У5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'У5 Заказы'!$A$26</f>
        <v/>
      </c>
      <c r="C188" s="10" t="str">
        <f aca="false">IF($B188="","",'У5 Заказы'!$C$2)</f>
        <v/>
      </c>
      <c r="D188" s="64" t="str">
        <f aca="false">IF('У5 Заказы'!C26="","",'У5 Заказы'!C26)</f>
        <v/>
      </c>
      <c r="E188" s="65" t="str">
        <f aca="false">IF('У5 Заказы'!D26="","",'У5 Заказы'!D26)</f>
        <v/>
      </c>
      <c r="F188" s="64" t="str">
        <f aca="false">IF(OR(D188="",E188="",E188=0),"",WORKDAY(D188,MAX(0,CEILING(E188,1)-1)))</f>
        <v/>
      </c>
      <c r="G188" s="64" t="str">
        <f aca="false">IF('У5 Заказы'!E26="","",'У5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'У5 Заказы'!$A$26</f>
        <v/>
      </c>
      <c r="C189" s="10" t="str">
        <f aca="false">IF($B189="","",'У5 Заказы'!$F$2)</f>
        <v/>
      </c>
      <c r="D189" s="64" t="str">
        <f aca="false">IF('У5 Заказы'!F26="","",'У5 Заказы'!F26)</f>
        <v/>
      </c>
      <c r="E189" s="65" t="str">
        <f aca="false">IF('У5 Заказы'!G26="","",'У5 Заказы'!G26)</f>
        <v/>
      </c>
      <c r="F189" s="64" t="str">
        <f aca="false">IF(OR(D189="",E189="",E189=0),"",WORKDAY(D189,MAX(0,CEILING(E189,1)-1)))</f>
        <v/>
      </c>
      <c r="G189" s="64" t="str">
        <f aca="false">IF('У5 Заказы'!H26="","",'У5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'У5 Заказы'!$A$26</f>
        <v/>
      </c>
      <c r="C190" s="10" t="str">
        <f aca="false">IF($B190="","",'У5 Заказы'!$I$2)</f>
        <v/>
      </c>
      <c r="D190" s="64" t="str">
        <f aca="false">IF('У5 Заказы'!I26="","",'У5 Заказы'!I26)</f>
        <v/>
      </c>
      <c r="E190" s="65" t="str">
        <f aca="false">IF('У5 Заказы'!J26="","",'У5 Заказы'!J26)</f>
        <v/>
      </c>
      <c r="F190" s="64" t="str">
        <f aca="false">IF(OR(D190="",E190="",E190=0),"",WORKDAY(D190,MAX(0,CEILING(E190,1)-1)))</f>
        <v/>
      </c>
      <c r="G190" s="64" t="str">
        <f aca="false">IF('У5 Заказы'!K26="","",'У5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'У5 Заказы'!$A$26</f>
        <v/>
      </c>
      <c r="C191" s="10" t="str">
        <f aca="false">IF($B191="","",'У5 Заказы'!$L$2)</f>
        <v/>
      </c>
      <c r="D191" s="64" t="str">
        <f aca="false">IF('У5 Заказы'!L26="","",'У5 Заказы'!L26)</f>
        <v/>
      </c>
      <c r="E191" s="65" t="str">
        <f aca="false">IF('У5 Заказы'!M26="","",'У5 Заказы'!M26)</f>
        <v/>
      </c>
      <c r="F191" s="64" t="str">
        <f aca="false">IF(OR(D191="",E191="",E191=0),"",WORKDAY(D191,MAX(0,CEILING(E191,1)-1)))</f>
        <v/>
      </c>
      <c r="G191" s="64" t="str">
        <f aca="false">IF('У5 Заказы'!N26="","",'У5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'У5 Заказы'!$A$26</f>
        <v/>
      </c>
      <c r="C192" s="10" t="str">
        <f aca="false">IF($B192="","",'У5 Заказы'!$O$2)</f>
        <v/>
      </c>
      <c r="D192" s="64" t="str">
        <f aca="false">IF('У5 Заказы'!O26="","",'У5 Заказы'!O26)</f>
        <v/>
      </c>
      <c r="E192" s="65" t="str">
        <f aca="false">IF('У5 Заказы'!P26="","",'У5 Заказы'!P26)</f>
        <v/>
      </c>
      <c r="F192" s="64" t="str">
        <f aca="false">IF(OR(D192="",E192="",E192=0),"",WORKDAY(D192,MAX(0,CEILING(E192,1)-1)))</f>
        <v/>
      </c>
      <c r="G192" s="64" t="str">
        <f aca="false">IF('У5 Заказы'!Q26="","",'У5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'У5 Заказы'!$A$26</f>
        <v/>
      </c>
      <c r="C193" s="10" t="str">
        <f aca="false">IF($B193="","",'У5 Заказы'!$R$2)</f>
        <v/>
      </c>
      <c r="D193" s="64" t="str">
        <f aca="false">IF('У5 Заказы'!R26="","",'У5 Заказы'!R26)</f>
        <v/>
      </c>
      <c r="E193" s="65" t="str">
        <f aca="false">IF('У5 Заказы'!S26="","",'У5 Заказы'!S26)</f>
        <v/>
      </c>
      <c r="F193" s="64" t="str">
        <f aca="false">IF(OR(D193="",E193="",E193=0),"",WORKDAY(D193,MAX(0,CEILING(E193,1)-1)))</f>
        <v/>
      </c>
      <c r="G193" s="64" t="str">
        <f aca="false">IF('У5 Заказы'!T26="","",'У5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'У5 Заказы'!$A$26</f>
        <v/>
      </c>
      <c r="C194" s="10" t="str">
        <f aca="false">IF($B194="","",'У5 Заказы'!$U$2)</f>
        <v/>
      </c>
      <c r="D194" s="64" t="str">
        <f aca="false">IF('У5 Заказы'!U26="","",'У5 Заказы'!U26)</f>
        <v/>
      </c>
      <c r="E194" s="65" t="str">
        <f aca="false">IF('У5 Заказы'!V26="","",'У5 Заказы'!V26)</f>
        <v/>
      </c>
      <c r="F194" s="64" t="str">
        <f aca="false">IF(OR(D194="",E194="",E194=0),"",WORKDAY(D194,MAX(0,CEILING(E194,1)-1)))</f>
        <v/>
      </c>
      <c r="G194" s="64" t="str">
        <f aca="false">IF('У5 Заказы'!W26="","",'У5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'У5 Заказы'!$A$26</f>
        <v/>
      </c>
      <c r="C195" s="10" t="str">
        <f aca="false">IF($B195="","",'У5 Заказы'!$X$2)</f>
        <v/>
      </c>
      <c r="D195" s="64" t="str">
        <f aca="false">IF('У5 Заказы'!X26="","",'У5 Заказы'!X26)</f>
        <v/>
      </c>
      <c r="E195" s="65" t="str">
        <f aca="false">IF('У5 Заказы'!Y26="","",'У5 Заказы'!Y26)</f>
        <v/>
      </c>
      <c r="F195" s="64" t="str">
        <f aca="false">IF(OR(D195="",E195="",E195=0),"",WORKDAY(D195,MAX(0,CEILING(E195,1)-1)))</f>
        <v/>
      </c>
      <c r="G195" s="64" t="str">
        <f aca="false">IF('У5 Заказы'!Z26="","",'У5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'У5 Заказы'!$A$27</f>
        <v/>
      </c>
      <c r="C196" s="10" t="str">
        <f aca="false">IF($B196="","",'У5 Заказы'!$C$2)</f>
        <v/>
      </c>
      <c r="D196" s="64" t="str">
        <f aca="false">IF('У5 Заказы'!C27="","",'У5 Заказы'!C27)</f>
        <v/>
      </c>
      <c r="E196" s="65" t="str">
        <f aca="false">IF('У5 Заказы'!D27="","",'У5 Заказы'!D27)</f>
        <v/>
      </c>
      <c r="F196" s="64" t="str">
        <f aca="false">IF(OR(D196="",E196="",E196=0),"",WORKDAY(D196,MAX(0,CEILING(E196,1)-1)))</f>
        <v/>
      </c>
      <c r="G196" s="64" t="str">
        <f aca="false">IF('У5 Заказы'!E27="","",'У5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'У5 Заказы'!$A$27</f>
        <v/>
      </c>
      <c r="C197" s="10" t="str">
        <f aca="false">IF($B197="","",'У5 Заказы'!$F$2)</f>
        <v/>
      </c>
      <c r="D197" s="64" t="str">
        <f aca="false">IF('У5 Заказы'!F27="","",'У5 Заказы'!F27)</f>
        <v/>
      </c>
      <c r="E197" s="65" t="str">
        <f aca="false">IF('У5 Заказы'!G27="","",'У5 Заказы'!G27)</f>
        <v/>
      </c>
      <c r="F197" s="64" t="str">
        <f aca="false">IF(OR(D197="",E197="",E197=0),"",WORKDAY(D197,MAX(0,CEILING(E197,1)-1)))</f>
        <v/>
      </c>
      <c r="G197" s="64" t="str">
        <f aca="false">IF('У5 Заказы'!H27="","",'У5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'У5 Заказы'!$A$27</f>
        <v/>
      </c>
      <c r="C198" s="10" t="str">
        <f aca="false">IF($B198="","",'У5 Заказы'!$I$2)</f>
        <v/>
      </c>
      <c r="D198" s="64" t="str">
        <f aca="false">IF('У5 Заказы'!I27="","",'У5 Заказы'!I27)</f>
        <v/>
      </c>
      <c r="E198" s="65" t="str">
        <f aca="false">IF('У5 Заказы'!J27="","",'У5 Заказы'!J27)</f>
        <v/>
      </c>
      <c r="F198" s="64" t="str">
        <f aca="false">IF(OR(D198="",E198="",E198=0),"",WORKDAY(D198,MAX(0,CEILING(E198,1)-1)))</f>
        <v/>
      </c>
      <c r="G198" s="64" t="str">
        <f aca="false">IF('У5 Заказы'!K27="","",'У5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'У5 Заказы'!$A$27</f>
        <v/>
      </c>
      <c r="C199" s="10" t="str">
        <f aca="false">IF($B199="","",'У5 Заказы'!$L$2)</f>
        <v/>
      </c>
      <c r="D199" s="64" t="str">
        <f aca="false">IF('У5 Заказы'!L27="","",'У5 Заказы'!L27)</f>
        <v/>
      </c>
      <c r="E199" s="65" t="str">
        <f aca="false">IF('У5 Заказы'!M27="","",'У5 Заказы'!M27)</f>
        <v/>
      </c>
      <c r="F199" s="64" t="str">
        <f aca="false">IF(OR(D199="",E199="",E199=0),"",WORKDAY(D199,MAX(0,CEILING(E199,1)-1)))</f>
        <v/>
      </c>
      <c r="G199" s="64" t="str">
        <f aca="false">IF('У5 Заказы'!N27="","",'У5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'У5 Заказы'!$A$27</f>
        <v/>
      </c>
      <c r="C200" s="10" t="str">
        <f aca="false">IF($B200="","",'У5 Заказы'!$O$2)</f>
        <v/>
      </c>
      <c r="D200" s="64" t="str">
        <f aca="false">IF('У5 Заказы'!O27="","",'У5 Заказы'!O27)</f>
        <v/>
      </c>
      <c r="E200" s="65" t="str">
        <f aca="false">IF('У5 Заказы'!P27="","",'У5 Заказы'!P27)</f>
        <v/>
      </c>
      <c r="F200" s="64" t="str">
        <f aca="false">IF(OR(D200="",E200="",E200=0),"",WORKDAY(D200,MAX(0,CEILING(E200,1)-1)))</f>
        <v/>
      </c>
      <c r="G200" s="64" t="str">
        <f aca="false">IF('У5 Заказы'!Q27="","",'У5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'У5 Заказы'!$A$27</f>
        <v/>
      </c>
      <c r="C201" s="10" t="str">
        <f aca="false">IF($B201="","",'У5 Заказы'!$R$2)</f>
        <v/>
      </c>
      <c r="D201" s="64" t="str">
        <f aca="false">IF('У5 Заказы'!R27="","",'У5 Заказы'!R27)</f>
        <v/>
      </c>
      <c r="E201" s="65" t="str">
        <f aca="false">IF('У5 Заказы'!S27="","",'У5 Заказы'!S27)</f>
        <v/>
      </c>
      <c r="F201" s="64" t="str">
        <f aca="false">IF(OR(D201="",E201="",E201=0),"",WORKDAY(D201,MAX(0,CEILING(E201,1)-1)))</f>
        <v/>
      </c>
      <c r="G201" s="64" t="str">
        <f aca="false">IF('У5 Заказы'!T27="","",'У5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'У5 Заказы'!$A$27</f>
        <v/>
      </c>
      <c r="C202" s="10" t="str">
        <f aca="false">IF($B202="","",'У5 Заказы'!$U$2)</f>
        <v/>
      </c>
      <c r="D202" s="64" t="str">
        <f aca="false">IF('У5 Заказы'!U27="","",'У5 Заказы'!U27)</f>
        <v/>
      </c>
      <c r="E202" s="65" t="str">
        <f aca="false">IF('У5 Заказы'!V27="","",'У5 Заказы'!V27)</f>
        <v/>
      </c>
      <c r="F202" s="64" t="str">
        <f aca="false">IF(OR(D202="",E202="",E202=0),"",WORKDAY(D202,MAX(0,CEILING(E202,1)-1)))</f>
        <v/>
      </c>
      <c r="G202" s="64" t="str">
        <f aca="false">IF('У5 Заказы'!W27="","",'У5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'У5 Заказы'!$A$27</f>
        <v/>
      </c>
      <c r="C203" s="10" t="str">
        <f aca="false">IF($B203="","",'У5 Заказы'!$X$2)</f>
        <v/>
      </c>
      <c r="D203" s="64" t="str">
        <f aca="false">IF('У5 Заказы'!X27="","",'У5 Заказы'!X27)</f>
        <v/>
      </c>
      <c r="E203" s="65" t="str">
        <f aca="false">IF('У5 Заказы'!Y27="","",'У5 Заказы'!Y27)</f>
        <v/>
      </c>
      <c r="F203" s="64" t="str">
        <f aca="false">IF(OR(D203="",E203="",E203=0),"",WORKDAY(D203,MAX(0,CEILING(E203,1)-1)))</f>
        <v/>
      </c>
      <c r="G203" s="64" t="str">
        <f aca="false">IF('У5 Заказы'!Z27="","",'У5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'У5 Заказы'!$A$28</f>
        <v/>
      </c>
      <c r="C204" s="10" t="str">
        <f aca="false">IF($B204="","",'У5 Заказы'!$C$2)</f>
        <v/>
      </c>
      <c r="D204" s="64" t="str">
        <f aca="false">IF('У5 Заказы'!C28="","",'У5 Заказы'!C28)</f>
        <v/>
      </c>
      <c r="E204" s="65" t="str">
        <f aca="false">IF('У5 Заказы'!D28="","",'У5 Заказы'!D28)</f>
        <v/>
      </c>
      <c r="F204" s="64" t="str">
        <f aca="false">IF(OR(D204="",E204="",E204=0),"",WORKDAY(D204,MAX(0,CEILING(E204,1)-1)))</f>
        <v/>
      </c>
      <c r="G204" s="64" t="str">
        <f aca="false">IF('У5 Заказы'!E28="","",'У5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'У5 Заказы'!$A$28</f>
        <v/>
      </c>
      <c r="C205" s="10" t="str">
        <f aca="false">IF($B205="","",'У5 Заказы'!$F$2)</f>
        <v/>
      </c>
      <c r="D205" s="64" t="str">
        <f aca="false">IF('У5 Заказы'!F28="","",'У5 Заказы'!F28)</f>
        <v/>
      </c>
      <c r="E205" s="65" t="str">
        <f aca="false">IF('У5 Заказы'!G28="","",'У5 Заказы'!G28)</f>
        <v/>
      </c>
      <c r="F205" s="64" t="str">
        <f aca="false">IF(OR(D205="",E205="",E205=0),"",WORKDAY(D205,MAX(0,CEILING(E205,1)-1)))</f>
        <v/>
      </c>
      <c r="G205" s="64" t="str">
        <f aca="false">IF('У5 Заказы'!H28="","",'У5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'У5 Заказы'!$A$28</f>
        <v/>
      </c>
      <c r="C206" s="10" t="str">
        <f aca="false">IF($B206="","",'У5 Заказы'!$I$2)</f>
        <v/>
      </c>
      <c r="D206" s="64" t="str">
        <f aca="false">IF('У5 Заказы'!I28="","",'У5 Заказы'!I28)</f>
        <v/>
      </c>
      <c r="E206" s="65" t="str">
        <f aca="false">IF('У5 Заказы'!J28="","",'У5 Заказы'!J28)</f>
        <v/>
      </c>
      <c r="F206" s="64" t="str">
        <f aca="false">IF(OR(D206="",E206="",E206=0),"",WORKDAY(D206,MAX(0,CEILING(E206,1)-1)))</f>
        <v/>
      </c>
      <c r="G206" s="64" t="str">
        <f aca="false">IF('У5 Заказы'!K28="","",'У5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'У5 Заказы'!$A$28</f>
        <v/>
      </c>
      <c r="C207" s="10" t="str">
        <f aca="false">IF($B207="","",'У5 Заказы'!$L$2)</f>
        <v/>
      </c>
      <c r="D207" s="64" t="str">
        <f aca="false">IF('У5 Заказы'!L28="","",'У5 Заказы'!L28)</f>
        <v/>
      </c>
      <c r="E207" s="65" t="str">
        <f aca="false">IF('У5 Заказы'!M28="","",'У5 Заказы'!M28)</f>
        <v/>
      </c>
      <c r="F207" s="64" t="str">
        <f aca="false">IF(OR(D207="",E207="",E207=0),"",WORKDAY(D207,MAX(0,CEILING(E207,1)-1)))</f>
        <v/>
      </c>
      <c r="G207" s="64" t="str">
        <f aca="false">IF('У5 Заказы'!N28="","",'У5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'У5 Заказы'!$A$28</f>
        <v/>
      </c>
      <c r="C208" s="10" t="str">
        <f aca="false">IF($B208="","",'У5 Заказы'!$O$2)</f>
        <v/>
      </c>
      <c r="D208" s="64" t="str">
        <f aca="false">IF('У5 Заказы'!O28="","",'У5 Заказы'!O28)</f>
        <v/>
      </c>
      <c r="E208" s="65" t="str">
        <f aca="false">IF('У5 Заказы'!P28="","",'У5 Заказы'!P28)</f>
        <v/>
      </c>
      <c r="F208" s="64" t="str">
        <f aca="false">IF(OR(D208="",E208="",E208=0),"",WORKDAY(D208,MAX(0,CEILING(E208,1)-1)))</f>
        <v/>
      </c>
      <c r="G208" s="64" t="str">
        <f aca="false">IF('У5 Заказы'!Q28="","",'У5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'У5 Заказы'!$A$28</f>
        <v/>
      </c>
      <c r="C209" s="10" t="str">
        <f aca="false">IF($B209="","",'У5 Заказы'!$R$2)</f>
        <v/>
      </c>
      <c r="D209" s="64" t="str">
        <f aca="false">IF('У5 Заказы'!R28="","",'У5 Заказы'!R28)</f>
        <v/>
      </c>
      <c r="E209" s="65" t="str">
        <f aca="false">IF('У5 Заказы'!S28="","",'У5 Заказы'!S28)</f>
        <v/>
      </c>
      <c r="F209" s="64" t="str">
        <f aca="false">IF(OR(D209="",E209="",E209=0),"",WORKDAY(D209,MAX(0,CEILING(E209,1)-1)))</f>
        <v/>
      </c>
      <c r="G209" s="64" t="str">
        <f aca="false">IF('У5 Заказы'!T28="","",'У5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'У5 Заказы'!$A$28</f>
        <v/>
      </c>
      <c r="C210" s="10" t="str">
        <f aca="false">IF($B210="","",'У5 Заказы'!$U$2)</f>
        <v/>
      </c>
      <c r="D210" s="64" t="str">
        <f aca="false">IF('У5 Заказы'!U28="","",'У5 Заказы'!U28)</f>
        <v/>
      </c>
      <c r="E210" s="65" t="str">
        <f aca="false">IF('У5 Заказы'!V28="","",'У5 Заказы'!V28)</f>
        <v/>
      </c>
      <c r="F210" s="64" t="str">
        <f aca="false">IF(OR(D210="",E210="",E210=0),"",WORKDAY(D210,MAX(0,CEILING(E210,1)-1)))</f>
        <v/>
      </c>
      <c r="G210" s="64" t="str">
        <f aca="false">IF('У5 Заказы'!W28="","",'У5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'У5 Заказы'!$A$28</f>
        <v/>
      </c>
      <c r="C211" s="10" t="str">
        <f aca="false">IF($B211="","",'У5 Заказы'!$X$2)</f>
        <v/>
      </c>
      <c r="D211" s="64" t="str">
        <f aca="false">IF('У5 Заказы'!X28="","",'У5 Заказы'!X28)</f>
        <v/>
      </c>
      <c r="E211" s="65" t="str">
        <f aca="false">IF('У5 Заказы'!Y28="","",'У5 Заказы'!Y28)</f>
        <v/>
      </c>
      <c r="F211" s="64" t="str">
        <f aca="false">IF(OR(D211="",E211="",E211=0),"",WORKDAY(D211,MAX(0,CEILING(E211,1)-1)))</f>
        <v/>
      </c>
      <c r="G211" s="64" t="str">
        <f aca="false">IF('У5 Заказы'!Z28="","",'У5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'У5 Заказы'!$A$29</f>
        <v/>
      </c>
      <c r="C212" s="10" t="str">
        <f aca="false">IF($B212="","",'У5 Заказы'!$C$2)</f>
        <v/>
      </c>
      <c r="D212" s="64" t="str">
        <f aca="false">IF('У5 Заказы'!C29="","",'У5 Заказы'!C29)</f>
        <v/>
      </c>
      <c r="E212" s="65" t="str">
        <f aca="false">IF('У5 Заказы'!D29="","",'У5 Заказы'!D29)</f>
        <v/>
      </c>
      <c r="F212" s="64" t="str">
        <f aca="false">IF(OR(D212="",E212="",E212=0),"",WORKDAY(D212,MAX(0,CEILING(E212,1)-1)))</f>
        <v/>
      </c>
      <c r="G212" s="64" t="str">
        <f aca="false">IF('У5 Заказы'!E29="","",'У5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'У5 Заказы'!$A$29</f>
        <v/>
      </c>
      <c r="C213" s="10" t="str">
        <f aca="false">IF($B213="","",'У5 Заказы'!$F$2)</f>
        <v/>
      </c>
      <c r="D213" s="64" t="str">
        <f aca="false">IF('У5 Заказы'!F29="","",'У5 Заказы'!F29)</f>
        <v/>
      </c>
      <c r="E213" s="65" t="str">
        <f aca="false">IF('У5 Заказы'!G29="","",'У5 Заказы'!G29)</f>
        <v/>
      </c>
      <c r="F213" s="64" t="str">
        <f aca="false">IF(OR(D213="",E213="",E213=0),"",WORKDAY(D213,MAX(0,CEILING(E213,1)-1)))</f>
        <v/>
      </c>
      <c r="G213" s="64" t="str">
        <f aca="false">IF('У5 Заказы'!H29="","",'У5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'У5 Заказы'!$A$29</f>
        <v/>
      </c>
      <c r="C214" s="10" t="str">
        <f aca="false">IF($B214="","",'У5 Заказы'!$I$2)</f>
        <v/>
      </c>
      <c r="D214" s="64" t="str">
        <f aca="false">IF('У5 Заказы'!I29="","",'У5 Заказы'!I29)</f>
        <v/>
      </c>
      <c r="E214" s="65" t="str">
        <f aca="false">IF('У5 Заказы'!J29="","",'У5 Заказы'!J29)</f>
        <v/>
      </c>
      <c r="F214" s="64" t="str">
        <f aca="false">IF(OR(D214="",E214="",E214=0),"",WORKDAY(D214,MAX(0,CEILING(E214,1)-1)))</f>
        <v/>
      </c>
      <c r="G214" s="64" t="str">
        <f aca="false">IF('У5 Заказы'!K29="","",'У5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'У5 Заказы'!$A$29</f>
        <v/>
      </c>
      <c r="C215" s="10" t="str">
        <f aca="false">IF($B215="","",'У5 Заказы'!$L$2)</f>
        <v/>
      </c>
      <c r="D215" s="64" t="str">
        <f aca="false">IF('У5 Заказы'!L29="","",'У5 Заказы'!L29)</f>
        <v/>
      </c>
      <c r="E215" s="65" t="str">
        <f aca="false">IF('У5 Заказы'!M29="","",'У5 Заказы'!M29)</f>
        <v/>
      </c>
      <c r="F215" s="64" t="str">
        <f aca="false">IF(OR(D215="",E215="",E215=0),"",WORKDAY(D215,MAX(0,CEILING(E215,1)-1)))</f>
        <v/>
      </c>
      <c r="G215" s="64" t="str">
        <f aca="false">IF('У5 Заказы'!N29="","",'У5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'У5 Заказы'!$A$29</f>
        <v/>
      </c>
      <c r="C216" s="10" t="str">
        <f aca="false">IF($B216="","",'У5 Заказы'!$O$2)</f>
        <v/>
      </c>
      <c r="D216" s="64" t="str">
        <f aca="false">IF('У5 Заказы'!O29="","",'У5 Заказы'!O29)</f>
        <v/>
      </c>
      <c r="E216" s="65" t="str">
        <f aca="false">IF('У5 Заказы'!P29="","",'У5 Заказы'!P29)</f>
        <v/>
      </c>
      <c r="F216" s="64" t="str">
        <f aca="false">IF(OR(D216="",E216="",E216=0),"",WORKDAY(D216,MAX(0,CEILING(E216,1)-1)))</f>
        <v/>
      </c>
      <c r="G216" s="64" t="str">
        <f aca="false">IF('У5 Заказы'!Q29="","",'У5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'У5 Заказы'!$A$29</f>
        <v/>
      </c>
      <c r="C217" s="10" t="str">
        <f aca="false">IF($B217="","",'У5 Заказы'!$R$2)</f>
        <v/>
      </c>
      <c r="D217" s="64" t="str">
        <f aca="false">IF('У5 Заказы'!R29="","",'У5 Заказы'!R29)</f>
        <v/>
      </c>
      <c r="E217" s="65" t="str">
        <f aca="false">IF('У5 Заказы'!S29="","",'У5 Заказы'!S29)</f>
        <v/>
      </c>
      <c r="F217" s="64" t="str">
        <f aca="false">IF(OR(D217="",E217="",E217=0),"",WORKDAY(D217,MAX(0,CEILING(E217,1)-1)))</f>
        <v/>
      </c>
      <c r="G217" s="64" t="str">
        <f aca="false">IF('У5 Заказы'!T29="","",'У5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'У5 Заказы'!$A$29</f>
        <v/>
      </c>
      <c r="C218" s="10" t="str">
        <f aca="false">IF($B218="","",'У5 Заказы'!$U$2)</f>
        <v/>
      </c>
      <c r="D218" s="64" t="str">
        <f aca="false">IF('У5 Заказы'!U29="","",'У5 Заказы'!U29)</f>
        <v/>
      </c>
      <c r="E218" s="65" t="str">
        <f aca="false">IF('У5 Заказы'!V29="","",'У5 Заказы'!V29)</f>
        <v/>
      </c>
      <c r="F218" s="64" t="str">
        <f aca="false">IF(OR(D218="",E218="",E218=0),"",WORKDAY(D218,MAX(0,CEILING(E218,1)-1)))</f>
        <v/>
      </c>
      <c r="G218" s="64" t="str">
        <f aca="false">IF('У5 Заказы'!W29="","",'У5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'У5 Заказы'!$A$29</f>
        <v/>
      </c>
      <c r="C219" s="10" t="str">
        <f aca="false">IF($B219="","",'У5 Заказы'!$X$2)</f>
        <v/>
      </c>
      <c r="D219" s="64" t="str">
        <f aca="false">IF('У5 Заказы'!X29="","",'У5 Заказы'!X29)</f>
        <v/>
      </c>
      <c r="E219" s="65" t="str">
        <f aca="false">IF('У5 Заказы'!Y29="","",'У5 Заказы'!Y29)</f>
        <v/>
      </c>
      <c r="F219" s="64" t="str">
        <f aca="false">IF(OR(D219="",E219="",E219=0),"",WORKDAY(D219,MAX(0,CEILING(E219,1)-1)))</f>
        <v/>
      </c>
      <c r="G219" s="64" t="str">
        <f aca="false">IF('У5 Заказы'!Z29="","",'У5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'У5 Заказы'!$A$30</f>
        <v/>
      </c>
      <c r="C220" s="10" t="str">
        <f aca="false">IF($B220="","",'У5 Заказы'!$C$2)</f>
        <v/>
      </c>
      <c r="D220" s="64" t="str">
        <f aca="false">IF('У5 Заказы'!C30="","",'У5 Заказы'!C30)</f>
        <v/>
      </c>
      <c r="E220" s="65" t="str">
        <f aca="false">IF('У5 Заказы'!D30="","",'У5 Заказы'!D30)</f>
        <v/>
      </c>
      <c r="F220" s="64" t="str">
        <f aca="false">IF(OR(D220="",E220="",E220=0),"",WORKDAY(D220,MAX(0,CEILING(E220,1)-1)))</f>
        <v/>
      </c>
      <c r="G220" s="64" t="str">
        <f aca="false">IF('У5 Заказы'!E30="","",'У5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'У5 Заказы'!$A$30</f>
        <v/>
      </c>
      <c r="C221" s="10" t="str">
        <f aca="false">IF($B221="","",'У5 Заказы'!$F$2)</f>
        <v/>
      </c>
      <c r="D221" s="64" t="str">
        <f aca="false">IF('У5 Заказы'!F30="","",'У5 Заказы'!F30)</f>
        <v/>
      </c>
      <c r="E221" s="65" t="str">
        <f aca="false">IF('У5 Заказы'!G30="","",'У5 Заказы'!G30)</f>
        <v/>
      </c>
      <c r="F221" s="64" t="str">
        <f aca="false">IF(OR(D221="",E221="",E221=0),"",WORKDAY(D221,MAX(0,CEILING(E221,1)-1)))</f>
        <v/>
      </c>
      <c r="G221" s="64" t="str">
        <f aca="false">IF('У5 Заказы'!H30="","",'У5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'У5 Заказы'!$A$30</f>
        <v/>
      </c>
      <c r="C222" s="10" t="str">
        <f aca="false">IF($B222="","",'У5 Заказы'!$I$2)</f>
        <v/>
      </c>
      <c r="D222" s="64" t="str">
        <f aca="false">IF('У5 Заказы'!I30="","",'У5 Заказы'!I30)</f>
        <v/>
      </c>
      <c r="E222" s="65" t="str">
        <f aca="false">IF('У5 Заказы'!J30="","",'У5 Заказы'!J30)</f>
        <v/>
      </c>
      <c r="F222" s="64" t="str">
        <f aca="false">IF(OR(D222="",E222="",E222=0),"",WORKDAY(D222,MAX(0,CEILING(E222,1)-1)))</f>
        <v/>
      </c>
      <c r="G222" s="64" t="str">
        <f aca="false">IF('У5 Заказы'!K30="","",'У5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'У5 Заказы'!$A$30</f>
        <v/>
      </c>
      <c r="C223" s="10" t="str">
        <f aca="false">IF($B223="","",'У5 Заказы'!$L$2)</f>
        <v/>
      </c>
      <c r="D223" s="64" t="str">
        <f aca="false">IF('У5 Заказы'!L30="","",'У5 Заказы'!L30)</f>
        <v/>
      </c>
      <c r="E223" s="65" t="str">
        <f aca="false">IF('У5 Заказы'!M30="","",'У5 Заказы'!M30)</f>
        <v/>
      </c>
      <c r="F223" s="64" t="str">
        <f aca="false">IF(OR(D223="",E223="",E223=0),"",WORKDAY(D223,MAX(0,CEILING(E223,1)-1)))</f>
        <v/>
      </c>
      <c r="G223" s="64" t="str">
        <f aca="false">IF('У5 Заказы'!N30="","",'У5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'У5 Заказы'!$A$30</f>
        <v/>
      </c>
      <c r="C224" s="10" t="str">
        <f aca="false">IF($B224="","",'У5 Заказы'!$O$2)</f>
        <v/>
      </c>
      <c r="D224" s="64" t="str">
        <f aca="false">IF('У5 Заказы'!O30="","",'У5 Заказы'!O30)</f>
        <v/>
      </c>
      <c r="E224" s="65" t="str">
        <f aca="false">IF('У5 Заказы'!P30="","",'У5 Заказы'!P30)</f>
        <v/>
      </c>
      <c r="F224" s="64" t="str">
        <f aca="false">IF(OR(D224="",E224="",E224=0),"",WORKDAY(D224,MAX(0,CEILING(E224,1)-1)))</f>
        <v/>
      </c>
      <c r="G224" s="64" t="str">
        <f aca="false">IF('У5 Заказы'!Q30="","",'У5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'У5 Заказы'!$A$30</f>
        <v/>
      </c>
      <c r="C225" s="10" t="str">
        <f aca="false">IF($B225="","",'У5 Заказы'!$R$2)</f>
        <v/>
      </c>
      <c r="D225" s="64" t="str">
        <f aca="false">IF('У5 Заказы'!R30="","",'У5 Заказы'!R30)</f>
        <v/>
      </c>
      <c r="E225" s="65" t="str">
        <f aca="false">IF('У5 Заказы'!S30="","",'У5 Заказы'!S30)</f>
        <v/>
      </c>
      <c r="F225" s="64" t="str">
        <f aca="false">IF(OR(D225="",E225="",E225=0),"",WORKDAY(D225,MAX(0,CEILING(E225,1)-1)))</f>
        <v/>
      </c>
      <c r="G225" s="64" t="str">
        <f aca="false">IF('У5 Заказы'!T30="","",'У5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'У5 Заказы'!$A$30</f>
        <v/>
      </c>
      <c r="C226" s="10" t="str">
        <f aca="false">IF($B226="","",'У5 Заказы'!$U$2)</f>
        <v/>
      </c>
      <c r="D226" s="64" t="str">
        <f aca="false">IF('У5 Заказы'!U30="","",'У5 Заказы'!U30)</f>
        <v/>
      </c>
      <c r="E226" s="65" t="str">
        <f aca="false">IF('У5 Заказы'!V30="","",'У5 Заказы'!V30)</f>
        <v/>
      </c>
      <c r="F226" s="64" t="str">
        <f aca="false">IF(OR(D226="",E226="",E226=0),"",WORKDAY(D226,MAX(0,CEILING(E226,1)-1)))</f>
        <v/>
      </c>
      <c r="G226" s="64" t="str">
        <f aca="false">IF('У5 Заказы'!W30="","",'У5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'У5 Заказы'!$A$30</f>
        <v/>
      </c>
      <c r="C227" s="10" t="str">
        <f aca="false">IF($B227="","",'У5 Заказы'!$X$2)</f>
        <v/>
      </c>
      <c r="D227" s="64" t="str">
        <f aca="false">IF('У5 Заказы'!X30="","",'У5 Заказы'!X30)</f>
        <v/>
      </c>
      <c r="E227" s="65" t="str">
        <f aca="false">IF('У5 Заказы'!Y30="","",'У5 Заказы'!Y30)</f>
        <v/>
      </c>
      <c r="F227" s="64" t="str">
        <f aca="false">IF(OR(D227="",E227="",E227=0),"",WORKDAY(D227,MAX(0,CEILING(E227,1)-1)))</f>
        <v/>
      </c>
      <c r="G227" s="64" t="str">
        <f aca="false">IF('У5 Заказы'!Z30="","",'У5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'У5 Заказы'!$A$31</f>
        <v/>
      </c>
      <c r="C228" s="10" t="str">
        <f aca="false">IF($B228="","",'У5 Заказы'!$C$2)</f>
        <v/>
      </c>
      <c r="D228" s="64" t="str">
        <f aca="false">IF('У5 Заказы'!C31="","",'У5 Заказы'!C31)</f>
        <v/>
      </c>
      <c r="E228" s="65" t="str">
        <f aca="false">IF('У5 Заказы'!D31="","",'У5 Заказы'!D31)</f>
        <v/>
      </c>
      <c r="F228" s="64" t="str">
        <f aca="false">IF(OR(D228="",E228="",E228=0),"",WORKDAY(D228,MAX(0,CEILING(E228,1)-1)))</f>
        <v/>
      </c>
      <c r="G228" s="64" t="str">
        <f aca="false">IF('У5 Заказы'!E31="","",'У5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'У5 Заказы'!$A$31</f>
        <v/>
      </c>
      <c r="C229" s="10" t="str">
        <f aca="false">IF($B229="","",'У5 Заказы'!$F$2)</f>
        <v/>
      </c>
      <c r="D229" s="64" t="str">
        <f aca="false">IF('У5 Заказы'!F31="","",'У5 Заказы'!F31)</f>
        <v/>
      </c>
      <c r="E229" s="65" t="str">
        <f aca="false">IF('У5 Заказы'!G31="","",'У5 Заказы'!G31)</f>
        <v/>
      </c>
      <c r="F229" s="64" t="str">
        <f aca="false">IF(OR(D229="",E229="",E229=0),"",WORKDAY(D229,MAX(0,CEILING(E229,1)-1)))</f>
        <v/>
      </c>
      <c r="G229" s="64" t="str">
        <f aca="false">IF('У5 Заказы'!H31="","",'У5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'У5 Заказы'!$A$31</f>
        <v/>
      </c>
      <c r="C230" s="10" t="str">
        <f aca="false">IF($B230="","",'У5 Заказы'!$I$2)</f>
        <v/>
      </c>
      <c r="D230" s="64" t="str">
        <f aca="false">IF('У5 Заказы'!I31="","",'У5 Заказы'!I31)</f>
        <v/>
      </c>
      <c r="E230" s="65" t="str">
        <f aca="false">IF('У5 Заказы'!J31="","",'У5 Заказы'!J31)</f>
        <v/>
      </c>
      <c r="F230" s="64" t="str">
        <f aca="false">IF(OR(D230="",E230="",E230=0),"",WORKDAY(D230,MAX(0,CEILING(E230,1)-1)))</f>
        <v/>
      </c>
      <c r="G230" s="64" t="str">
        <f aca="false">IF('У5 Заказы'!K31="","",'У5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'У5 Заказы'!$A$31</f>
        <v/>
      </c>
      <c r="C231" s="10" t="str">
        <f aca="false">IF($B231="","",'У5 Заказы'!$L$2)</f>
        <v/>
      </c>
      <c r="D231" s="64" t="str">
        <f aca="false">IF('У5 Заказы'!L31="","",'У5 Заказы'!L31)</f>
        <v/>
      </c>
      <c r="E231" s="65" t="str">
        <f aca="false">IF('У5 Заказы'!M31="","",'У5 Заказы'!M31)</f>
        <v/>
      </c>
      <c r="F231" s="64" t="str">
        <f aca="false">IF(OR(D231="",E231="",E231=0),"",WORKDAY(D231,MAX(0,CEILING(E231,1)-1)))</f>
        <v/>
      </c>
      <c r="G231" s="64" t="str">
        <f aca="false">IF('У5 Заказы'!N31="","",'У5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'У5 Заказы'!$A$31</f>
        <v/>
      </c>
      <c r="C232" s="10" t="str">
        <f aca="false">IF($B232="","",'У5 Заказы'!$O$2)</f>
        <v/>
      </c>
      <c r="D232" s="64" t="str">
        <f aca="false">IF('У5 Заказы'!O31="","",'У5 Заказы'!O31)</f>
        <v/>
      </c>
      <c r="E232" s="65" t="str">
        <f aca="false">IF('У5 Заказы'!P31="","",'У5 Заказы'!P31)</f>
        <v/>
      </c>
      <c r="F232" s="64" t="str">
        <f aca="false">IF(OR(D232="",E232="",E232=0),"",WORKDAY(D232,MAX(0,CEILING(E232,1)-1)))</f>
        <v/>
      </c>
      <c r="G232" s="64" t="str">
        <f aca="false">IF('У5 Заказы'!Q31="","",'У5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'У5 Заказы'!$A$31</f>
        <v/>
      </c>
      <c r="C233" s="10" t="str">
        <f aca="false">IF($B233="","",'У5 Заказы'!$R$2)</f>
        <v/>
      </c>
      <c r="D233" s="64" t="str">
        <f aca="false">IF('У5 Заказы'!R31="","",'У5 Заказы'!R31)</f>
        <v/>
      </c>
      <c r="E233" s="65" t="str">
        <f aca="false">IF('У5 Заказы'!S31="","",'У5 Заказы'!S31)</f>
        <v/>
      </c>
      <c r="F233" s="64" t="str">
        <f aca="false">IF(OR(D233="",E233="",E233=0),"",WORKDAY(D233,MAX(0,CEILING(E233,1)-1)))</f>
        <v/>
      </c>
      <c r="G233" s="64" t="str">
        <f aca="false">IF('У5 Заказы'!T31="","",'У5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'У5 Заказы'!$A$31</f>
        <v/>
      </c>
      <c r="C234" s="10" t="str">
        <f aca="false">IF($B234="","",'У5 Заказы'!$U$2)</f>
        <v/>
      </c>
      <c r="D234" s="64" t="str">
        <f aca="false">IF('У5 Заказы'!U31="","",'У5 Заказы'!U31)</f>
        <v/>
      </c>
      <c r="E234" s="65" t="str">
        <f aca="false">IF('У5 Заказы'!V31="","",'У5 Заказы'!V31)</f>
        <v/>
      </c>
      <c r="F234" s="64" t="str">
        <f aca="false">IF(OR(D234="",E234="",E234=0),"",WORKDAY(D234,MAX(0,CEILING(E234,1)-1)))</f>
        <v/>
      </c>
      <c r="G234" s="64" t="str">
        <f aca="false">IF('У5 Заказы'!W31="","",'У5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'У5 Заказы'!$A$31</f>
        <v/>
      </c>
      <c r="C235" s="10" t="str">
        <f aca="false">IF($B235="","",'У5 Заказы'!$X$2)</f>
        <v/>
      </c>
      <c r="D235" s="64" t="str">
        <f aca="false">IF('У5 Заказы'!X31="","",'У5 Заказы'!X31)</f>
        <v/>
      </c>
      <c r="E235" s="65" t="str">
        <f aca="false">IF('У5 Заказы'!Y31="","",'У5 Заказы'!Y31)</f>
        <v/>
      </c>
      <c r="F235" s="64" t="str">
        <f aca="false">IF(OR(D235="",E235="",E235=0),"",WORKDAY(D235,MAX(0,CEILING(E235,1)-1)))</f>
        <v/>
      </c>
      <c r="G235" s="64" t="str">
        <f aca="false">IF('У5 Заказы'!Z31="","",'У5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'У5 Заказы'!$A$32</f>
        <v/>
      </c>
      <c r="C236" s="10" t="str">
        <f aca="false">IF($B236="","",'У5 Заказы'!$C$2)</f>
        <v/>
      </c>
      <c r="D236" s="64" t="str">
        <f aca="false">IF('У5 Заказы'!C32="","",'У5 Заказы'!C32)</f>
        <v/>
      </c>
      <c r="E236" s="65" t="str">
        <f aca="false">IF('У5 Заказы'!D32="","",'У5 Заказы'!D32)</f>
        <v/>
      </c>
      <c r="F236" s="64" t="str">
        <f aca="false">IF(OR(D236="",E236="",E236=0),"",WORKDAY(D236,MAX(0,CEILING(E236,1)-1)))</f>
        <v/>
      </c>
      <c r="G236" s="64" t="str">
        <f aca="false">IF('У5 Заказы'!E32="","",'У5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'У5 Заказы'!$A$32</f>
        <v/>
      </c>
      <c r="C237" s="10" t="str">
        <f aca="false">IF($B237="","",'У5 Заказы'!$F$2)</f>
        <v/>
      </c>
      <c r="D237" s="64" t="str">
        <f aca="false">IF('У5 Заказы'!F32="","",'У5 Заказы'!F32)</f>
        <v/>
      </c>
      <c r="E237" s="65" t="str">
        <f aca="false">IF('У5 Заказы'!G32="","",'У5 Заказы'!G32)</f>
        <v/>
      </c>
      <c r="F237" s="64" t="str">
        <f aca="false">IF(OR(D237="",E237="",E237=0),"",WORKDAY(D237,MAX(0,CEILING(E237,1)-1)))</f>
        <v/>
      </c>
      <c r="G237" s="64" t="str">
        <f aca="false">IF('У5 Заказы'!H32="","",'У5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'У5 Заказы'!$A$32</f>
        <v/>
      </c>
      <c r="C238" s="10" t="str">
        <f aca="false">IF($B238="","",'У5 Заказы'!$I$2)</f>
        <v/>
      </c>
      <c r="D238" s="64" t="str">
        <f aca="false">IF('У5 Заказы'!I32="","",'У5 Заказы'!I32)</f>
        <v/>
      </c>
      <c r="E238" s="65" t="str">
        <f aca="false">IF('У5 Заказы'!J32="","",'У5 Заказы'!J32)</f>
        <v/>
      </c>
      <c r="F238" s="64" t="str">
        <f aca="false">IF(OR(D238="",E238="",E238=0),"",WORKDAY(D238,MAX(0,CEILING(E238,1)-1)))</f>
        <v/>
      </c>
      <c r="G238" s="64" t="str">
        <f aca="false">IF('У5 Заказы'!K32="","",'У5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'У5 Заказы'!$A$32</f>
        <v/>
      </c>
      <c r="C239" s="10" t="str">
        <f aca="false">IF($B239="","",'У5 Заказы'!$L$2)</f>
        <v/>
      </c>
      <c r="D239" s="64" t="str">
        <f aca="false">IF('У5 Заказы'!L32="","",'У5 Заказы'!L32)</f>
        <v/>
      </c>
      <c r="E239" s="65" t="str">
        <f aca="false">IF('У5 Заказы'!M32="","",'У5 Заказы'!M32)</f>
        <v/>
      </c>
      <c r="F239" s="64" t="str">
        <f aca="false">IF(OR(D239="",E239="",E239=0),"",WORKDAY(D239,MAX(0,CEILING(E239,1)-1)))</f>
        <v/>
      </c>
      <c r="G239" s="64" t="str">
        <f aca="false">IF('У5 Заказы'!N32="","",'У5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'У5 Заказы'!$A$32</f>
        <v/>
      </c>
      <c r="C240" s="10" t="str">
        <f aca="false">IF($B240="","",'У5 Заказы'!$O$2)</f>
        <v/>
      </c>
      <c r="D240" s="64" t="str">
        <f aca="false">IF('У5 Заказы'!O32="","",'У5 Заказы'!O32)</f>
        <v/>
      </c>
      <c r="E240" s="65" t="str">
        <f aca="false">IF('У5 Заказы'!P32="","",'У5 Заказы'!P32)</f>
        <v/>
      </c>
      <c r="F240" s="64" t="str">
        <f aca="false">IF(OR(D240="",E240="",E240=0),"",WORKDAY(D240,MAX(0,CEILING(E240,1)-1)))</f>
        <v/>
      </c>
      <c r="G240" s="64" t="str">
        <f aca="false">IF('У5 Заказы'!Q32="","",'У5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'У5 Заказы'!$A$32</f>
        <v/>
      </c>
      <c r="C241" s="10" t="str">
        <f aca="false">IF($B241="","",'У5 Заказы'!$R$2)</f>
        <v/>
      </c>
      <c r="D241" s="64" t="str">
        <f aca="false">IF('У5 Заказы'!R32="","",'У5 Заказы'!R32)</f>
        <v/>
      </c>
      <c r="E241" s="65" t="str">
        <f aca="false">IF('У5 Заказы'!S32="","",'У5 Заказы'!S32)</f>
        <v/>
      </c>
      <c r="F241" s="64" t="str">
        <f aca="false">IF(OR(D241="",E241="",E241=0),"",WORKDAY(D241,MAX(0,CEILING(E241,1)-1)))</f>
        <v/>
      </c>
      <c r="G241" s="64" t="str">
        <f aca="false">IF('У5 Заказы'!T32="","",'У5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'У5 Заказы'!$A$32</f>
        <v/>
      </c>
      <c r="C242" s="10" t="str">
        <f aca="false">IF($B242="","",'У5 Заказы'!$U$2)</f>
        <v/>
      </c>
      <c r="D242" s="64" t="str">
        <f aca="false">IF('У5 Заказы'!U32="","",'У5 Заказы'!U32)</f>
        <v/>
      </c>
      <c r="E242" s="65" t="str">
        <f aca="false">IF('У5 Заказы'!V32="","",'У5 Заказы'!V32)</f>
        <v/>
      </c>
      <c r="F242" s="64" t="str">
        <f aca="false">IF(OR(D242="",E242="",E242=0),"",WORKDAY(D242,MAX(0,CEILING(E242,1)-1)))</f>
        <v/>
      </c>
      <c r="G242" s="64" t="str">
        <f aca="false">IF('У5 Заказы'!W32="","",'У5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'У5 Заказы'!$A$32</f>
        <v/>
      </c>
      <c r="C243" s="10" t="str">
        <f aca="false">IF($B243="","",'У5 Заказы'!$X$2)</f>
        <v/>
      </c>
      <c r="D243" s="64" t="str">
        <f aca="false">IF('У5 Заказы'!X32="","",'У5 Заказы'!X32)</f>
        <v/>
      </c>
      <c r="E243" s="65" t="str">
        <f aca="false">IF('У5 Заказы'!Y32="","",'У5 Заказы'!Y32)</f>
        <v/>
      </c>
      <c r="F243" s="64" t="str">
        <f aca="false">IF(OR(D243="",E243="",E243=0),"",WORKDAY(D243,MAX(0,CEILING(E243,1)-1)))</f>
        <v/>
      </c>
      <c r="G243" s="64" t="str">
        <f aca="false">IF('У5 Заказы'!Z32="","",'У5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'У5 Заказы'!$A$33</f>
        <v/>
      </c>
      <c r="C244" s="10" t="str">
        <f aca="false">IF($B244="","",'У5 Заказы'!$C$2)</f>
        <v/>
      </c>
      <c r="D244" s="64" t="str">
        <f aca="false">IF('У5 Заказы'!C33="","",'У5 Заказы'!C33)</f>
        <v/>
      </c>
      <c r="E244" s="65" t="str">
        <f aca="false">IF('У5 Заказы'!D33="","",'У5 Заказы'!D33)</f>
        <v/>
      </c>
      <c r="F244" s="64" t="str">
        <f aca="false">IF(OR(D244="",E244="",E244=0),"",WORKDAY(D244,MAX(0,CEILING(E244,1)-1)))</f>
        <v/>
      </c>
      <c r="G244" s="64" t="str">
        <f aca="false">IF('У5 Заказы'!E33="","",'У5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'У5 Заказы'!$A$33</f>
        <v/>
      </c>
      <c r="C245" s="10" t="str">
        <f aca="false">IF($B245="","",'У5 Заказы'!$F$2)</f>
        <v/>
      </c>
      <c r="D245" s="64" t="str">
        <f aca="false">IF('У5 Заказы'!F33="","",'У5 Заказы'!F33)</f>
        <v/>
      </c>
      <c r="E245" s="65" t="str">
        <f aca="false">IF('У5 Заказы'!G33="","",'У5 Заказы'!G33)</f>
        <v/>
      </c>
      <c r="F245" s="64" t="str">
        <f aca="false">IF(OR(D245="",E245="",E245=0),"",WORKDAY(D245,MAX(0,CEILING(E245,1)-1)))</f>
        <v/>
      </c>
      <c r="G245" s="64" t="str">
        <f aca="false">IF('У5 Заказы'!H33="","",'У5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'У5 Заказы'!$A$33</f>
        <v/>
      </c>
      <c r="C246" s="10" t="str">
        <f aca="false">IF($B246="","",'У5 Заказы'!$I$2)</f>
        <v/>
      </c>
      <c r="D246" s="64" t="str">
        <f aca="false">IF('У5 Заказы'!I33="","",'У5 Заказы'!I33)</f>
        <v/>
      </c>
      <c r="E246" s="65" t="str">
        <f aca="false">IF('У5 Заказы'!J33="","",'У5 Заказы'!J33)</f>
        <v/>
      </c>
      <c r="F246" s="64" t="str">
        <f aca="false">IF(OR(D246="",E246="",E246=0),"",WORKDAY(D246,MAX(0,CEILING(E246,1)-1)))</f>
        <v/>
      </c>
      <c r="G246" s="64" t="str">
        <f aca="false">IF('У5 Заказы'!K33="","",'У5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'У5 Заказы'!$A$33</f>
        <v/>
      </c>
      <c r="C247" s="10" t="str">
        <f aca="false">IF($B247="","",'У5 Заказы'!$L$2)</f>
        <v/>
      </c>
      <c r="D247" s="64" t="str">
        <f aca="false">IF('У5 Заказы'!L33="","",'У5 Заказы'!L33)</f>
        <v/>
      </c>
      <c r="E247" s="65" t="str">
        <f aca="false">IF('У5 Заказы'!M33="","",'У5 Заказы'!M33)</f>
        <v/>
      </c>
      <c r="F247" s="64" t="str">
        <f aca="false">IF(OR(D247="",E247="",E247=0),"",WORKDAY(D247,MAX(0,CEILING(E247,1)-1)))</f>
        <v/>
      </c>
      <c r="G247" s="64" t="str">
        <f aca="false">IF('У5 Заказы'!N33="","",'У5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'У5 Заказы'!$A$33</f>
        <v/>
      </c>
      <c r="C248" s="10" t="str">
        <f aca="false">IF($B248="","",'У5 Заказы'!$O$2)</f>
        <v/>
      </c>
      <c r="D248" s="64" t="str">
        <f aca="false">IF('У5 Заказы'!O33="","",'У5 Заказы'!O33)</f>
        <v/>
      </c>
      <c r="E248" s="65" t="str">
        <f aca="false">IF('У5 Заказы'!P33="","",'У5 Заказы'!P33)</f>
        <v/>
      </c>
      <c r="F248" s="64" t="str">
        <f aca="false">IF(OR(D248="",E248="",E248=0),"",WORKDAY(D248,MAX(0,CEILING(E248,1)-1)))</f>
        <v/>
      </c>
      <c r="G248" s="64" t="str">
        <f aca="false">IF('У5 Заказы'!Q33="","",'У5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'У5 Заказы'!$A$33</f>
        <v/>
      </c>
      <c r="C249" s="10" t="str">
        <f aca="false">IF($B249="","",'У5 Заказы'!$R$2)</f>
        <v/>
      </c>
      <c r="D249" s="64" t="str">
        <f aca="false">IF('У5 Заказы'!R33="","",'У5 Заказы'!R33)</f>
        <v/>
      </c>
      <c r="E249" s="65" t="str">
        <f aca="false">IF('У5 Заказы'!S33="","",'У5 Заказы'!S33)</f>
        <v/>
      </c>
      <c r="F249" s="64" t="str">
        <f aca="false">IF(OR(D249="",E249="",E249=0),"",WORKDAY(D249,MAX(0,CEILING(E249,1)-1)))</f>
        <v/>
      </c>
      <c r="G249" s="64" t="str">
        <f aca="false">IF('У5 Заказы'!T33="","",'У5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'У5 Заказы'!$A$33</f>
        <v/>
      </c>
      <c r="C250" s="10" t="str">
        <f aca="false">IF($B250="","",'У5 Заказы'!$U$2)</f>
        <v/>
      </c>
      <c r="D250" s="64" t="str">
        <f aca="false">IF('У5 Заказы'!U33="","",'У5 Заказы'!U33)</f>
        <v/>
      </c>
      <c r="E250" s="65" t="str">
        <f aca="false">IF('У5 Заказы'!V33="","",'У5 Заказы'!V33)</f>
        <v/>
      </c>
      <c r="F250" s="64" t="str">
        <f aca="false">IF(OR(D250="",E250="",E250=0),"",WORKDAY(D250,MAX(0,CEILING(E250,1)-1)))</f>
        <v/>
      </c>
      <c r="G250" s="64" t="str">
        <f aca="false">IF('У5 Заказы'!W33="","",'У5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'У5 Заказы'!$A$33</f>
        <v/>
      </c>
      <c r="C251" s="10" t="str">
        <f aca="false">IF($B251="","",'У5 Заказы'!$X$2)</f>
        <v/>
      </c>
      <c r="D251" s="64" t="str">
        <f aca="false">IF('У5 Заказы'!X33="","",'У5 Заказы'!X33)</f>
        <v/>
      </c>
      <c r="E251" s="65" t="str">
        <f aca="false">IF('У5 Заказы'!Y33="","",'У5 Заказы'!Y33)</f>
        <v/>
      </c>
      <c r="F251" s="64" t="str">
        <f aca="false">IF(OR(D251="",E251="",E251=0),"",WORKDAY(D251,MAX(0,CEILING(E251,1)-1)))</f>
        <v/>
      </c>
      <c r="G251" s="64" t="str">
        <f aca="false">IF('У5 Заказы'!Z33="","",'У5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TRIM('У5 Ввод'!B12&amp;" · "&amp;'У5 Ввод'!C12)</f>
        <v>26-1817 · Сверловка</v>
      </c>
      <c r="H1" s="49" t="str">
        <f aca="false">TRIM('У5 Ввод'!B13&amp;" · "&amp;'У5 Ввод'!C13)</f>
        <v>26-1817 · Токарные</v>
      </c>
      <c r="I1" s="49" t="str">
        <f aca="false">TRIM('У5 Ввод'!B14&amp;" · "&amp;'У5 Ввод'!C14)</f>
        <v>26-1817 · Фрезерные</v>
      </c>
      <c r="J1" s="49" t="str">
        <f aca="false">TRIM('У5 Ввод'!B15&amp;" · "&amp;'У5 Ввод'!C15)</f>
        <v>26-1817 · Резьба</v>
      </c>
      <c r="K1" s="49" t="str">
        <f aca="false">TRIM('У5 Ввод'!B16&amp;" · "&amp;'У5 Ввод'!C16)</f>
        <v>26-1817 · Оп.5</v>
      </c>
      <c r="L1" s="49" t="str">
        <f aca="false">TRIM('У5 Ввод'!B17&amp;" · "&amp;'У5 Ввод'!C17)</f>
        <v>26-1817 · Оп.6</v>
      </c>
      <c r="M1" s="49" t="str">
        <f aca="false">TRIM('У5 Ввод'!B18&amp;" · "&amp;'У5 Ввод'!C18)</f>
        <v>26-1817 · Оп.7</v>
      </c>
      <c r="N1" s="49" t="str">
        <f aca="false">TRIM('У5 Ввод'!B19&amp;" · "&amp;'У5 Ввод'!C19)</f>
        <v>26-1817 · Оп.8</v>
      </c>
      <c r="O1" s="49" t="str">
        <f aca="false">TRIM('У5 Ввод'!B20&amp;" · "&amp;'У5 Ввод'!C20)</f>
        <v>26-1455 · Сверловка</v>
      </c>
      <c r="P1" s="49" t="str">
        <f aca="false">TRIM('У5 Ввод'!B21&amp;" · "&amp;'У5 Ввод'!C21)</f>
        <v>26-1455 · Токарные</v>
      </c>
      <c r="Q1" s="49" t="str">
        <f aca="false">TRIM('У5 Ввод'!B22&amp;" · "&amp;'У5 Ввод'!C22)</f>
        <v>26-1455 · Фрезерные</v>
      </c>
      <c r="R1" s="49" t="str">
        <f aca="false">TRIM('У5 Ввод'!B23&amp;" · "&amp;'У5 Ввод'!C23)</f>
        <v>26-1455 · Резьба</v>
      </c>
      <c r="S1" s="49" t="str">
        <f aca="false">TRIM('У5 Ввод'!B24&amp;" · "&amp;'У5 Ввод'!C24)</f>
        <v>26-1455 · Оп.5</v>
      </c>
      <c r="T1" s="49" t="str">
        <f aca="false">TRIM('У5 Ввод'!B25&amp;" · "&amp;'У5 Ввод'!C25)</f>
        <v>26-1455 · Оп.6</v>
      </c>
      <c r="U1" s="49" t="str">
        <f aca="false">TRIM('У5 Ввод'!B26&amp;" · "&amp;'У5 Ввод'!C26)</f>
        <v>26-1455 · Оп.7</v>
      </c>
      <c r="V1" s="49" t="str">
        <f aca="false">TRIM('У5 Ввод'!B27&amp;" · "&amp;'У5 Ввод'!C27)</f>
        <v>26-1455 · Оп.8</v>
      </c>
      <c r="W1" s="49" t="str">
        <f aca="false">TRIM('У5 Ввод'!B28&amp;" · "&amp;'У5 Ввод'!C28)</f>
        <v>26-1905 · Сверловка</v>
      </c>
      <c r="X1" s="49" t="str">
        <f aca="false">TRIM('У5 Ввод'!B29&amp;" · "&amp;'У5 Ввод'!C29)</f>
        <v>26-1905 · Токарные</v>
      </c>
      <c r="Y1" s="49" t="str">
        <f aca="false">TRIM('У5 Ввод'!B30&amp;" · "&amp;'У5 Ввод'!C30)</f>
        <v>26-1905 · Фрезерные</v>
      </c>
      <c r="Z1" s="49" t="str">
        <f aca="false">TRIM('У5 Ввод'!B31&amp;" · "&amp;'У5 Ввод'!C31)</f>
        <v>26-1905 · Резьба</v>
      </c>
      <c r="AA1" s="49" t="str">
        <f aca="false">TRIM('У5 Ввод'!B32&amp;" · "&amp;'У5 Ввод'!C32)</f>
        <v>26-1905 · Оп.5</v>
      </c>
      <c r="AB1" s="49" t="str">
        <f aca="false">TRIM('У5 Ввод'!B33&amp;" · "&amp;'У5 Ввод'!C33)</f>
        <v>26-1905 · Оп.6</v>
      </c>
      <c r="AC1" s="49" t="str">
        <f aca="false">TRIM('У5 Ввод'!B34&amp;" · "&amp;'У5 Ввод'!C34)</f>
        <v>26-1905 · Оп.7</v>
      </c>
      <c r="AD1" s="49" t="str">
        <f aca="false">TRIM('У5 Ввод'!B35&amp;" · "&amp;'У5 Ввод'!C35)</f>
        <v>26-1905 · Оп.8</v>
      </c>
      <c r="AE1" s="49" t="str">
        <f aca="false">TRIM('У5 Ввод'!B36&amp;" · "&amp;'У5 Ввод'!C36)</f>
        <v>·</v>
      </c>
      <c r="AF1" s="49" t="str">
        <f aca="false">TRIM('У5 Ввод'!B37&amp;" · "&amp;'У5 Ввод'!C37)</f>
        <v>·</v>
      </c>
      <c r="AG1" s="49" t="str">
        <f aca="false">TRIM('У5 Ввод'!B38&amp;" · "&amp;'У5 Ввод'!C38)</f>
        <v>·</v>
      </c>
      <c r="AH1" s="49" t="str">
        <f aca="false">TRIM('У5 Ввод'!B39&amp;" · "&amp;'У5 Ввод'!C39)</f>
        <v>·</v>
      </c>
      <c r="AI1" s="49" t="str">
        <f aca="false">TRIM('У5 Ввод'!B40&amp;" · "&amp;'У5 Ввод'!C40)</f>
        <v>·</v>
      </c>
      <c r="AJ1" s="49" t="str">
        <f aca="false">TRIM('У5 Ввод'!B41&amp;" · "&amp;'У5 Ввод'!C41)</f>
        <v>·</v>
      </c>
      <c r="AK1" s="49" t="str">
        <f aca="false">TRIM('У5 Ввод'!B42&amp;" · "&amp;'У5 Ввод'!C42)</f>
        <v>·</v>
      </c>
      <c r="AL1" s="49" t="str">
        <f aca="false">TRIM('У5 Ввод'!B43&amp;" · "&amp;'У5 Ввод'!C43)</f>
        <v>·</v>
      </c>
      <c r="AM1" s="49" t="str">
        <f aca="false">TRIM('У5 Ввод'!B44&amp;" · "&amp;'У5 Ввод'!C44)</f>
        <v>·</v>
      </c>
      <c r="AN1" s="49" t="str">
        <f aca="false">TRIM('У5 Ввод'!B45&amp;" · "&amp;'У5 Ввод'!C45)</f>
        <v>·</v>
      </c>
      <c r="AO1" s="49" t="str">
        <f aca="false">TRIM('У5 Ввод'!B46&amp;" · "&amp;'У5 Ввод'!C46)</f>
        <v>·</v>
      </c>
      <c r="AP1" s="49" t="str">
        <f aca="false">TRIM('У5 Ввод'!B47&amp;" · "&amp;'У5 Ввод'!C47)</f>
        <v>·</v>
      </c>
      <c r="AQ1" s="49" t="str">
        <f aca="false">TRIM('У5 Ввод'!B48&amp;" · "&amp;'У5 Ввод'!C48)</f>
        <v>·</v>
      </c>
      <c r="AR1" s="49" t="str">
        <f aca="false">TRIM('У5 Ввод'!B49&amp;" · "&amp;'У5 Ввод'!C49)</f>
        <v>·</v>
      </c>
      <c r="AS1" s="49" t="str">
        <f aca="false">TRIM('У5 Ввод'!B50&amp;" · "&amp;'У5 Ввод'!C50)</f>
        <v>·</v>
      </c>
      <c r="AT1" s="49" t="str">
        <f aca="false">TRIM('У5 Ввод'!B51&amp;" · "&amp;'У5 Ввод'!C51)</f>
        <v>·</v>
      </c>
      <c r="AU1" s="49" t="str">
        <f aca="false">TRIM('У5 Ввод'!B52&amp;" · "&amp;'У5 Ввод'!C52)</f>
        <v>·</v>
      </c>
      <c r="AV1" s="49" t="str">
        <f aca="false">TRIM('У5 Ввод'!B53&amp;" · "&amp;'У5 Ввод'!C53)</f>
        <v>·</v>
      </c>
      <c r="AW1" s="49" t="str">
        <f aca="false">TRIM('У5 Ввод'!B54&amp;" · "&amp;'У5 Ввод'!C54)</f>
        <v>·</v>
      </c>
      <c r="AX1" s="49" t="str">
        <f aca="false">TRIM('У5 Ввод'!B55&amp;" · "&amp;'У5 Ввод'!C55)</f>
        <v>·</v>
      </c>
      <c r="AY1" s="49" t="str">
        <f aca="false">TRIM('У5 Ввод'!B56&amp;" · "&amp;'У5 Ввод'!C56)</f>
        <v>·</v>
      </c>
      <c r="AZ1" s="49" t="str">
        <f aca="false">TRIM('У5 Ввод'!B57&amp;" · "&amp;'У5 Ввод'!C57)</f>
        <v>·</v>
      </c>
      <c r="BA1" s="49" t="str">
        <f aca="false">TRIM('У5 Ввод'!B58&amp;" · "&amp;'У5 Ввод'!C58)</f>
        <v>·</v>
      </c>
      <c r="BB1" s="49" t="str">
        <f aca="false">TRIM('У5 Ввод'!B59&amp;" · "&amp;'У5 Ввод'!C59)</f>
        <v>·</v>
      </c>
      <c r="BC1" s="49" t="str">
        <f aca="false">TRIM('У5 Ввод'!B60&amp;" · "&amp;'У5 Ввод'!C60)</f>
        <v>·</v>
      </c>
      <c r="BD1" s="49" t="str">
        <f aca="false">TRIM('У5 Ввод'!B61&amp;" · "&amp;'У5 Ввод'!C61)</f>
        <v>·</v>
      </c>
      <c r="BE1" s="49" t="str">
        <f aca="false">TRIM('У5 Ввод'!B62&amp;" · "&amp;'У5 Ввод'!C62)</f>
        <v>·</v>
      </c>
      <c r="BF1" s="49" t="str">
        <f aca="false">TRIM('У5 Ввод'!B63&amp;" · "&amp;'У5 Ввод'!C63)</f>
        <v>·</v>
      </c>
      <c r="BG1" s="49" t="str">
        <f aca="false">TRIM('У5 Ввод'!B64&amp;" · "&amp;'У5 Ввод'!C64)</f>
        <v>·</v>
      </c>
      <c r="BH1" s="49" t="str">
        <f aca="false">TRIM('У5 Ввод'!B65&amp;" · "&amp;'У5 Ввод'!C65)</f>
        <v>·</v>
      </c>
      <c r="BI1" s="49" t="str">
        <f aca="false">TRIM('У5 Ввод'!B66&amp;" · "&amp;'У5 Ввод'!C66)</f>
        <v>·</v>
      </c>
      <c r="BJ1" s="49" t="str">
        <f aca="false">TRIM('У5 Ввод'!B67&amp;" · "&amp;'У5 Ввод'!C67)</f>
        <v>·</v>
      </c>
      <c r="BK1" s="49" t="str">
        <f aca="false">TRIM('У5 Ввод'!B68&amp;" · "&amp;'У5 Ввод'!C68)</f>
        <v>·</v>
      </c>
      <c r="BL1" s="49" t="str">
        <f aca="false">TRIM('У5 Ввод'!B69&amp;" · "&amp;'У5 Ввод'!C69)</f>
        <v>·</v>
      </c>
      <c r="BM1" s="49" t="str">
        <f aca="false">TRIM('У5 Ввод'!B70&amp;" · "&amp;'У5 Ввод'!C70)</f>
        <v>·</v>
      </c>
      <c r="BN1" s="49" t="str">
        <f aca="false">TRIM('У5 Ввод'!B71&amp;" · "&amp;'У5 Ввод'!C71)</f>
        <v>·</v>
      </c>
      <c r="BO1" s="49" t="str">
        <f aca="false">TRIM('У5 Ввод'!B72&amp;" · "&amp;'У5 Ввод'!C72)</f>
        <v>·</v>
      </c>
      <c r="BP1" s="49" t="str">
        <f aca="false">TRIM('У5 Ввод'!B73&amp;" · "&amp;'У5 Ввод'!C73)</f>
        <v>·</v>
      </c>
      <c r="BQ1" s="49" t="str">
        <f aca="false">TRIM('У5 Ввод'!B74&amp;" · "&amp;'У5 Ввод'!C74)</f>
        <v>·</v>
      </c>
      <c r="BR1" s="49" t="str">
        <f aca="false">TRIM('У5 Ввод'!B75&amp;" · "&amp;'У5 Ввод'!C75)</f>
        <v>·</v>
      </c>
      <c r="BS1" s="49" t="str">
        <f aca="false">TRIM('У5 Ввод'!B76&amp;" · "&amp;'У5 Ввод'!C76)</f>
        <v>·</v>
      </c>
      <c r="BT1" s="49" t="str">
        <f aca="false">TRIM('У5 Ввод'!B77&amp;" · "&amp;'У5 Ввод'!C77)</f>
        <v>·</v>
      </c>
      <c r="BU1" s="49" t="str">
        <f aca="false">TRIM('У5 Ввод'!B78&amp;" · "&amp;'У5 Ввод'!C78)</f>
        <v>·</v>
      </c>
      <c r="BV1" s="49" t="str">
        <f aca="false">TRIM('У5 Ввод'!B79&amp;" · "&amp;'У5 Ввод'!C79)</f>
        <v>·</v>
      </c>
      <c r="BW1" s="49" t="str">
        <f aca="false">TRIM('У5 Ввод'!B80&amp;" · "&amp;'У5 Ввод'!C80)</f>
        <v>·</v>
      </c>
      <c r="BX1" s="49" t="str">
        <f aca="false">TRIM('У5 Ввод'!B81&amp;" · "&amp;'У5 Ввод'!C81)</f>
        <v>·</v>
      </c>
      <c r="BY1" s="49" t="str">
        <f aca="false">TRIM('У5 Ввод'!B82&amp;" · "&amp;'У5 Ввод'!C82)</f>
        <v>·</v>
      </c>
      <c r="BZ1" s="49" t="str">
        <f aca="false">TRIM('У5 Ввод'!B83&amp;" · "&amp;'У5 Ввод'!C83)</f>
        <v>·</v>
      </c>
      <c r="CA1" s="49" t="str">
        <f aca="false">TRIM('У5 Ввод'!B84&amp;" · "&amp;'У5 Ввод'!C84)</f>
        <v>·</v>
      </c>
      <c r="CB1" s="49" t="str">
        <f aca="false">TRIM('У5 Ввод'!B85&amp;" · "&amp;'У5 Ввод'!C85)</f>
        <v>·</v>
      </c>
      <c r="CC1" s="49" t="str">
        <f aca="false">TRIM('У5 Ввод'!B86&amp;" · "&amp;'У5 Ввод'!C86)</f>
        <v>·</v>
      </c>
      <c r="CD1" s="49" t="str">
        <f aca="false">TRIM('У5 Ввод'!B87&amp;" · "&amp;'У5 Ввод'!C87)</f>
        <v>·</v>
      </c>
      <c r="CE1" s="49" t="str">
        <f aca="false">TRIM('У5 Ввод'!B88&amp;" · "&amp;'У5 Ввод'!C88)</f>
        <v>·</v>
      </c>
      <c r="CF1" s="49" t="str">
        <f aca="false">TRIM('У5 Ввод'!B89&amp;" · "&amp;'У5 Ввод'!C89)</f>
        <v>·</v>
      </c>
      <c r="CG1" s="49" t="str">
        <f aca="false">TRIM('У5 Ввод'!B90&amp;" · "&amp;'У5 Ввод'!C90)</f>
        <v>·</v>
      </c>
      <c r="CH1" s="49" t="str">
        <f aca="false">TRIM('У5 Ввод'!B91&amp;" · "&amp;'У5 Ввод'!C91)</f>
        <v>·</v>
      </c>
      <c r="CI1" s="49" t="str">
        <f aca="false">TRIM('У5 Ввод'!B92&amp;" · "&amp;'У5 Ввод'!C92)</f>
        <v>·</v>
      </c>
      <c r="CJ1" s="49" t="str">
        <f aca="false">TRIM('У5 Ввод'!B93&amp;" · "&amp;'У5 Ввод'!C93)</f>
        <v>·</v>
      </c>
      <c r="CK1" s="49" t="str">
        <f aca="false">TRIM('У5 Ввод'!B94&amp;" · "&amp;'У5 Ввод'!C94)</f>
        <v>·</v>
      </c>
      <c r="CL1" s="49" t="str">
        <f aca="false">TRIM('У5 Ввод'!B95&amp;" · "&amp;'У5 Ввод'!C95)</f>
        <v>·</v>
      </c>
      <c r="CM1" s="49" t="str">
        <f aca="false">TRIM('У5 Ввод'!B96&amp;" · "&amp;'У5 Ввод'!C96)</f>
        <v>·</v>
      </c>
      <c r="CN1" s="49" t="str">
        <f aca="false">TRIM('У5 Ввод'!B97&amp;" · "&amp;'У5 Ввод'!C97)</f>
        <v>·</v>
      </c>
      <c r="CO1" s="49" t="str">
        <f aca="false">TRIM('У5 Ввод'!B98&amp;" · "&amp;'У5 Ввод'!C98)</f>
        <v>·</v>
      </c>
      <c r="CP1" s="49" t="str">
        <f aca="false">TRIM('У5 Ввод'!B99&amp;" · "&amp;'У5 Ввод'!C99)</f>
        <v>·</v>
      </c>
      <c r="CQ1" s="49" t="str">
        <f aca="false">TRIM('У5 Ввод'!B100&amp;" · "&amp;'У5 Ввод'!C100)</f>
        <v>·</v>
      </c>
      <c r="CR1" s="49" t="str">
        <f aca="false">TRIM('У5 Ввод'!B101&amp;" · "&amp;'У5 Ввод'!C101)</f>
        <v>·</v>
      </c>
      <c r="CS1" s="49" t="str">
        <f aca="false">TRIM('У5 Ввод'!B102&amp;" · "&amp;'У5 Ввод'!C102)</f>
        <v>·</v>
      </c>
      <c r="CT1" s="49" t="str">
        <f aca="false">TRIM('У5 Ввод'!B103&amp;" · "&amp;'У5 Ввод'!C103)</f>
        <v>·</v>
      </c>
      <c r="CU1" s="49" t="str">
        <f aca="false">TRIM('У5 Ввод'!B104&amp;" · "&amp;'У5 Ввод'!C104)</f>
        <v>·</v>
      </c>
      <c r="CV1" s="49" t="str">
        <f aca="false">TRIM('У5 Ввод'!B105&amp;" · "&amp;'У5 Ввод'!C105)</f>
        <v>·</v>
      </c>
      <c r="CW1" s="49" t="str">
        <f aca="false">TRIM('У5 Ввод'!B106&amp;" · "&amp;'У5 Ввод'!C106)</f>
        <v>·</v>
      </c>
      <c r="CX1" s="49" t="str">
        <f aca="false">TRIM('У5 Ввод'!B107&amp;" · "&amp;'У5 Ввод'!C107)</f>
        <v>·</v>
      </c>
      <c r="CY1" s="49" t="str">
        <f aca="false">TRIM('У5 Ввод'!B108&amp;" · "&amp;'У5 Ввод'!C108)</f>
        <v>·</v>
      </c>
      <c r="CZ1" s="49" t="str">
        <f aca="false">TRIM('У5 Ввод'!B109&amp;" · "&amp;'У5 Ввод'!C109)</f>
        <v>·</v>
      </c>
      <c r="DA1" s="49" t="str">
        <f aca="false">TRIM('У5 Ввод'!B110&amp;" · "&amp;'У5 Ввод'!C110)</f>
        <v>·</v>
      </c>
      <c r="DB1" s="49" t="str">
        <f aca="false">TRIM('У5 Ввод'!B111&amp;" · "&amp;'У5 Ввод'!C111)</f>
        <v>·</v>
      </c>
      <c r="DC1" s="49" t="str">
        <f aca="false">TRIM('У5 Ввод'!B112&amp;" · "&amp;'У5 Ввод'!C112)</f>
        <v>·</v>
      </c>
      <c r="DD1" s="49" t="str">
        <f aca="false">TRIM('У5 Ввод'!B113&amp;" · "&amp;'У5 Ввод'!C113)</f>
        <v>·</v>
      </c>
      <c r="DE1" s="49" t="str">
        <f aca="false">TRIM('У5 Ввод'!B114&amp;" · "&amp;'У5 Ввод'!C114)</f>
        <v>·</v>
      </c>
      <c r="DF1" s="49" t="str">
        <f aca="false">TRIM('У5 Ввод'!B115&amp;" · "&amp;'У5 Ввод'!C115)</f>
        <v>·</v>
      </c>
      <c r="DG1" s="49" t="str">
        <f aca="false">TRIM('У5 Ввод'!B116&amp;" · "&amp;'У5 Ввод'!C116)</f>
        <v>·</v>
      </c>
      <c r="DH1" s="49" t="str">
        <f aca="false">TRIM('У5 Ввод'!B117&amp;" · "&amp;'У5 Ввод'!C117)</f>
        <v>·</v>
      </c>
      <c r="DI1" s="49" t="str">
        <f aca="false">TRIM('У5 Ввод'!B118&amp;" · "&amp;'У5 Ввод'!C118)</f>
        <v>·</v>
      </c>
      <c r="DJ1" s="49" t="str">
        <f aca="false">TRIM('У5 Ввод'!B119&amp;" · "&amp;'У5 Ввод'!C119)</f>
        <v>·</v>
      </c>
      <c r="DK1" s="49" t="str">
        <f aca="false">TRIM('У5 Ввод'!B120&amp;" · "&amp;'У5 Ввод'!C120)</f>
        <v>·</v>
      </c>
      <c r="DL1" s="49" t="str">
        <f aca="false">TRIM('У5 Ввод'!B121&amp;" · "&amp;'У5 Ввод'!C121)</f>
        <v>·</v>
      </c>
      <c r="DM1" s="49" t="str">
        <f aca="false">TRIM('У5 Ввод'!B122&amp;" · "&amp;'У5 Ввод'!C122)</f>
        <v>·</v>
      </c>
      <c r="DN1" s="49" t="str">
        <f aca="false">TRIM('У5 Ввод'!B123&amp;" · "&amp;'У5 Ввод'!C123)</f>
        <v>·</v>
      </c>
      <c r="DO1" s="49" t="str">
        <f aca="false">TRIM('У5 Ввод'!B124&amp;" · "&amp;'У5 Ввод'!C124)</f>
        <v>·</v>
      </c>
      <c r="DP1" s="49" t="str">
        <f aca="false">TRIM('У5 Ввод'!B125&amp;" · "&amp;'У5 Ввод'!C125)</f>
        <v>·</v>
      </c>
      <c r="DQ1" s="49" t="str">
        <f aca="false">TRIM('У5 Ввод'!B126&amp;" · "&amp;'У5 Ввод'!C126)</f>
        <v>·</v>
      </c>
      <c r="DR1" s="49" t="str">
        <f aca="false">TRIM('У5 Ввод'!B127&amp;" · "&amp;'У5 Ввод'!C127)</f>
        <v>·</v>
      </c>
      <c r="DS1" s="49" t="str">
        <f aca="false">TRIM('У5 Ввод'!B128&amp;" · "&amp;'У5 Ввод'!C128)</f>
        <v>·</v>
      </c>
      <c r="DT1" s="49" t="str">
        <f aca="false">TRIM('У5 Ввод'!B129&amp;" · "&amp;'У5 Ввод'!C129)</f>
        <v>·</v>
      </c>
      <c r="DU1" s="49" t="str">
        <f aca="false">TRIM('У5 Ввод'!B130&amp;" · "&amp;'У5 Ввод'!C130)</f>
        <v>·</v>
      </c>
      <c r="DV1" s="49" t="str">
        <f aca="false">TRIM('У5 Ввод'!B131&amp;" · "&amp;'У5 Ввод'!C131)</f>
        <v>·</v>
      </c>
      <c r="DW1" s="49" t="str">
        <f aca="false">TRIM('У5 Ввод'!B132&amp;" · "&amp;'У5 Ввод'!C132)</f>
        <v>·</v>
      </c>
      <c r="DX1" s="49" t="str">
        <f aca="false">TRIM('У5 Ввод'!B133&amp;" · "&amp;'У5 Ввод'!C133)</f>
        <v>·</v>
      </c>
      <c r="DY1" s="49" t="str">
        <f aca="false">TRIM('У5 Ввод'!B134&amp;" · "&amp;'У5 Ввод'!C134)</f>
        <v>·</v>
      </c>
      <c r="DZ1" s="49" t="str">
        <f aca="false">TRIM('У5 Ввод'!B135&amp;" · "&amp;'У5 Ввод'!C135)</f>
        <v>·</v>
      </c>
      <c r="EA1" s="49" t="str">
        <f aca="false">TRIM('У5 Ввод'!B136&amp;" · "&amp;'У5 Ввод'!C136)</f>
        <v>·</v>
      </c>
      <c r="EB1" s="49" t="str">
        <f aca="false">TRIM('У5 Ввод'!B137&amp;" · "&amp;'У5 Ввод'!C137)</f>
        <v>·</v>
      </c>
      <c r="EC1" s="49" t="str">
        <f aca="false">TRIM('У5 Ввод'!B138&amp;" · "&amp;'У5 Ввод'!C138)</f>
        <v>·</v>
      </c>
      <c r="ED1" s="49" t="str">
        <f aca="false">TRIM('У5 Ввод'!B139&amp;" · "&amp;'У5 Ввод'!C139)</f>
        <v>·</v>
      </c>
      <c r="EE1" s="49" t="str">
        <f aca="false">TRIM('У5 Ввод'!B140&amp;" · "&amp;'У5 Ввод'!C140)</f>
        <v>·</v>
      </c>
      <c r="EF1" s="49" t="str">
        <f aca="false">TRIM('У5 Ввод'!B141&amp;" · "&amp;'У5 Ввод'!C141)</f>
        <v>·</v>
      </c>
      <c r="EG1" s="49" t="str">
        <f aca="false">TRIM('У5 Ввод'!B142&amp;" · "&amp;'У5 Ввод'!C142)</f>
        <v>·</v>
      </c>
      <c r="EH1" s="49" t="str">
        <f aca="false">TRIM('У5 Ввод'!B143&amp;" · "&amp;'У5 Ввод'!C143)</f>
        <v>·</v>
      </c>
      <c r="EI1" s="49" t="str">
        <f aca="false">TRIM('У5 Ввод'!B144&amp;" · "&amp;'У5 Ввод'!C144)</f>
        <v>·</v>
      </c>
      <c r="EJ1" s="49" t="str">
        <f aca="false">TRIM('У5 Ввод'!B145&amp;" · "&amp;'У5 Ввод'!C145)</f>
        <v>·</v>
      </c>
      <c r="EK1" s="49" t="str">
        <f aca="false">TRIM('У5 Ввод'!B146&amp;" · "&amp;'У5 Ввод'!C146)</f>
        <v>·</v>
      </c>
      <c r="EL1" s="49" t="str">
        <f aca="false">TRIM('У5 Ввод'!B147&amp;" · "&amp;'У5 Ввод'!C147)</f>
        <v>·</v>
      </c>
      <c r="EM1" s="49" t="str">
        <f aca="false">TRIM('У5 Ввод'!B148&amp;" · "&amp;'У5 Ввод'!C148)</f>
        <v>·</v>
      </c>
      <c r="EN1" s="49" t="str">
        <f aca="false">TRIM('У5 Ввод'!B149&amp;" · "&amp;'У5 Ввод'!C149)</f>
        <v>·</v>
      </c>
      <c r="EO1" s="49" t="str">
        <f aca="false">TRIM('У5 Ввод'!B150&amp;" · "&amp;'У5 Ввод'!C150)</f>
        <v>·</v>
      </c>
      <c r="EP1" s="49" t="str">
        <f aca="false">TRIM('У5 Ввод'!B151&amp;" · "&amp;'У5 Ввод'!C151)</f>
        <v>·</v>
      </c>
      <c r="EQ1" s="49" t="str">
        <f aca="false">TRIM('У5 Ввод'!B152&amp;" · "&amp;'У5 Ввод'!C152)</f>
        <v>·</v>
      </c>
      <c r="ER1" s="49" t="str">
        <f aca="false">TRIM('У5 Ввод'!B153&amp;" · "&amp;'У5 Ввод'!C153)</f>
        <v>·</v>
      </c>
      <c r="ES1" s="49" t="str">
        <f aca="false">TRIM('У5 Ввод'!B154&amp;" · "&amp;'У5 Ввод'!C154)</f>
        <v>·</v>
      </c>
      <c r="ET1" s="49" t="str">
        <f aca="false">TRIM('У5 Ввод'!B155&amp;" · "&amp;'У5 Ввод'!C155)</f>
        <v>·</v>
      </c>
      <c r="EU1" s="49" t="str">
        <f aca="false">TRIM('У5 Ввод'!B156&amp;" · "&amp;'У5 Ввод'!C156)</f>
        <v>·</v>
      </c>
      <c r="EV1" s="49" t="str">
        <f aca="false">TRIM('У5 Ввод'!B157&amp;" · "&amp;'У5 Ввод'!C157)</f>
        <v>·</v>
      </c>
      <c r="EW1" s="49" t="str">
        <f aca="false">TRIM('У5 Ввод'!B158&amp;" · "&amp;'У5 Ввод'!C158)</f>
        <v>·</v>
      </c>
      <c r="EX1" s="49" t="str">
        <f aca="false">TRIM('У5 Ввод'!B159&amp;" · "&amp;'У5 Ввод'!C159)</f>
        <v>·</v>
      </c>
      <c r="EY1" s="49" t="str">
        <f aca="false">TRIM('У5 Ввод'!B160&amp;" · "&amp;'У5 Ввод'!C160)</f>
        <v>·</v>
      </c>
      <c r="EZ1" s="49" t="str">
        <f aca="false">TRIM('У5 Ввод'!B161&amp;" · "&amp;'У5 Ввод'!C161)</f>
        <v>·</v>
      </c>
      <c r="FA1" s="49" t="str">
        <f aca="false">TRIM('У5 Ввод'!B162&amp;" · "&amp;'У5 Ввод'!C162)</f>
        <v>·</v>
      </c>
      <c r="FB1" s="49" t="str">
        <f aca="false">TRIM('У5 Ввод'!B163&amp;" · "&amp;'У5 Ввод'!C163)</f>
        <v>·</v>
      </c>
      <c r="FC1" s="49" t="str">
        <f aca="false">TRIM('У5 Ввод'!B164&amp;" · "&amp;'У5 Ввод'!C164)</f>
        <v>·</v>
      </c>
      <c r="FD1" s="49" t="str">
        <f aca="false">TRIM('У5 Ввод'!B165&amp;" · "&amp;'У5 Ввод'!C165)</f>
        <v>·</v>
      </c>
      <c r="FE1" s="49" t="str">
        <f aca="false">TRIM('У5 Ввод'!B166&amp;" · "&amp;'У5 Ввод'!C166)</f>
        <v>·</v>
      </c>
      <c r="FF1" s="49" t="str">
        <f aca="false">TRIM('У5 Ввод'!B167&amp;" · "&amp;'У5 Ввод'!C167)</f>
        <v>·</v>
      </c>
      <c r="FG1" s="49" t="str">
        <f aca="false">TRIM('У5 Ввод'!B168&amp;" · "&amp;'У5 Ввод'!C168)</f>
        <v>·</v>
      </c>
      <c r="FH1" s="49" t="str">
        <f aca="false">TRIM('У5 Ввод'!B169&amp;" · "&amp;'У5 Ввод'!C169)</f>
        <v>·</v>
      </c>
      <c r="FI1" s="49" t="str">
        <f aca="false">TRIM('У5 Ввод'!B170&amp;" · "&amp;'У5 Ввод'!C170)</f>
        <v>·</v>
      </c>
      <c r="FJ1" s="49" t="str">
        <f aca="false">TRIM('У5 Ввод'!B171&amp;" · "&amp;'У5 Ввод'!C171)</f>
        <v>·</v>
      </c>
      <c r="FK1" s="49" t="str">
        <f aca="false">TRIM('У5 Ввод'!B172&amp;" · "&amp;'У5 Ввод'!C172)</f>
        <v>·</v>
      </c>
      <c r="FL1" s="49" t="str">
        <f aca="false">TRIM('У5 Ввод'!B173&amp;" · "&amp;'У5 Ввод'!C173)</f>
        <v>·</v>
      </c>
      <c r="FM1" s="49" t="str">
        <f aca="false">TRIM('У5 Ввод'!B174&amp;" · "&amp;'У5 Ввод'!C174)</f>
        <v>·</v>
      </c>
      <c r="FN1" s="49" t="str">
        <f aca="false">TRIM('У5 Ввод'!B175&amp;" · "&amp;'У5 Ввод'!C175)</f>
        <v>·</v>
      </c>
      <c r="FO1" s="49" t="str">
        <f aca="false">TRIM('У5 Ввод'!B176&amp;" · "&amp;'У5 Ввод'!C176)</f>
        <v>·</v>
      </c>
      <c r="FP1" s="49" t="str">
        <f aca="false">TRIM('У5 Ввод'!B177&amp;" · "&amp;'У5 Ввод'!C177)</f>
        <v>·</v>
      </c>
      <c r="FQ1" s="49" t="str">
        <f aca="false">TRIM('У5 Ввод'!B178&amp;" · "&amp;'У5 Ввод'!C178)</f>
        <v>·</v>
      </c>
      <c r="FR1" s="49" t="str">
        <f aca="false">TRIM('У5 Ввод'!B179&amp;" · "&amp;'У5 Ввод'!C179)</f>
        <v>·</v>
      </c>
      <c r="FS1" s="49" t="str">
        <f aca="false">TRIM('У5 Ввод'!B180&amp;" · "&amp;'У5 Ввод'!C180)</f>
        <v>·</v>
      </c>
      <c r="FT1" s="49" t="str">
        <f aca="false">TRIM('У5 Ввод'!B181&amp;" · "&amp;'У5 Ввод'!C181)</f>
        <v>·</v>
      </c>
      <c r="FU1" s="49" t="str">
        <f aca="false">TRIM('У5 Ввод'!B182&amp;" · "&amp;'У5 Ввод'!C182)</f>
        <v>·</v>
      </c>
      <c r="FV1" s="49" t="str">
        <f aca="false">TRIM('У5 Ввод'!B183&amp;" · "&amp;'У5 Ввод'!C183)</f>
        <v>·</v>
      </c>
      <c r="FW1" s="49" t="str">
        <f aca="false">TRIM('У5 Ввод'!B184&amp;" · "&amp;'У5 Ввод'!C184)</f>
        <v>·</v>
      </c>
      <c r="FX1" s="49" t="str">
        <f aca="false">TRIM('У5 Ввод'!B185&amp;" · "&amp;'У5 Ввод'!C185)</f>
        <v>·</v>
      </c>
      <c r="FY1" s="49" t="str">
        <f aca="false">TRIM('У5 Ввод'!B186&amp;" · "&amp;'У5 Ввод'!C186)</f>
        <v>·</v>
      </c>
      <c r="FZ1" s="49" t="str">
        <f aca="false">TRIM('У5 Ввод'!B187&amp;" · "&amp;'У5 Ввод'!C187)</f>
        <v>·</v>
      </c>
      <c r="GA1" s="49" t="str">
        <f aca="false">TRIM('У5 Ввод'!B188&amp;" · "&amp;'У5 Ввод'!C188)</f>
        <v>·</v>
      </c>
      <c r="GB1" s="49" t="str">
        <f aca="false">TRIM('У5 Ввод'!B189&amp;" · "&amp;'У5 Ввод'!C189)</f>
        <v>·</v>
      </c>
      <c r="GC1" s="49" t="str">
        <f aca="false">TRIM('У5 Ввод'!B190&amp;" · "&amp;'У5 Ввод'!C190)</f>
        <v>·</v>
      </c>
      <c r="GD1" s="49" t="str">
        <f aca="false">TRIM('У5 Ввод'!B191&amp;" · "&amp;'У5 Ввод'!C191)</f>
        <v>·</v>
      </c>
      <c r="GE1" s="49" t="str">
        <f aca="false">TRIM('У5 Ввод'!B192&amp;" · "&amp;'У5 Ввод'!C192)</f>
        <v>·</v>
      </c>
      <c r="GF1" s="49" t="str">
        <f aca="false">TRIM('У5 Ввод'!B193&amp;" · "&amp;'У5 Ввод'!C193)</f>
        <v>·</v>
      </c>
      <c r="GG1" s="49" t="str">
        <f aca="false">TRIM('У5 Ввод'!B194&amp;" · "&amp;'У5 Ввод'!C194)</f>
        <v>·</v>
      </c>
      <c r="GH1" s="49" t="str">
        <f aca="false">TRIM('У5 Ввод'!B195&amp;" · "&amp;'У5 Ввод'!C195)</f>
        <v>·</v>
      </c>
      <c r="GI1" s="49" t="str">
        <f aca="false">TRIM('У5 Ввод'!B196&amp;" · "&amp;'У5 Ввод'!C196)</f>
        <v>·</v>
      </c>
      <c r="GJ1" s="49" t="str">
        <f aca="false">TRIM('У5 Ввод'!B197&amp;" · "&amp;'У5 Ввод'!C197)</f>
        <v>·</v>
      </c>
      <c r="GK1" s="49" t="str">
        <f aca="false">TRIM('У5 Ввод'!B198&amp;" · "&amp;'У5 Ввод'!C198)</f>
        <v>·</v>
      </c>
      <c r="GL1" s="49" t="str">
        <f aca="false">TRIM('У5 Ввод'!B199&amp;" · "&amp;'У5 Ввод'!C199)</f>
        <v>·</v>
      </c>
      <c r="GM1" s="49" t="str">
        <f aca="false">TRIM('У5 Ввод'!B200&amp;" · "&amp;'У5 Ввод'!C200)</f>
        <v>·</v>
      </c>
      <c r="GN1" s="49" t="str">
        <f aca="false">TRIM('У5 Ввод'!B201&amp;" · "&amp;'У5 Ввод'!C201)</f>
        <v>·</v>
      </c>
      <c r="GO1" s="49" t="str">
        <f aca="false">TRIM('У5 Ввод'!B202&amp;" · "&amp;'У5 Ввод'!C202)</f>
        <v>·</v>
      </c>
      <c r="GP1" s="49" t="str">
        <f aca="false">TRIM('У5 Ввод'!B203&amp;" · "&amp;'У5 Ввод'!C203)</f>
        <v>·</v>
      </c>
      <c r="GQ1" s="49" t="str">
        <f aca="false">TRIM('У5 Ввод'!B204&amp;" · "&amp;'У5 Ввод'!C204)</f>
        <v>·</v>
      </c>
      <c r="GR1" s="49" t="str">
        <f aca="false">TRIM('У5 Ввод'!B205&amp;" · "&amp;'У5 Ввод'!C205)</f>
        <v>·</v>
      </c>
      <c r="GS1" s="49" t="str">
        <f aca="false">TRIM('У5 Ввод'!B206&amp;" · "&amp;'У5 Ввод'!C206)</f>
        <v>·</v>
      </c>
      <c r="GT1" s="49" t="str">
        <f aca="false">TRIM('У5 Ввод'!B207&amp;" · "&amp;'У5 Ввод'!C207)</f>
        <v>·</v>
      </c>
      <c r="GU1" s="49" t="str">
        <f aca="false">TRIM('У5 Ввод'!B208&amp;" · "&amp;'У5 Ввод'!C208)</f>
        <v>·</v>
      </c>
      <c r="GV1" s="49" t="str">
        <f aca="false">TRIM('У5 Ввод'!B209&amp;" · "&amp;'У5 Ввод'!C209)</f>
        <v>·</v>
      </c>
      <c r="GW1" s="49" t="str">
        <f aca="false">TRIM('У5 Ввод'!B210&amp;" · "&amp;'У5 Ввод'!C210)</f>
        <v>·</v>
      </c>
      <c r="GX1" s="49" t="str">
        <f aca="false">TRIM('У5 Ввод'!B211&amp;" · "&amp;'У5 Ввод'!C211)</f>
        <v>·</v>
      </c>
      <c r="GY1" s="49" t="str">
        <f aca="false">TRIM('У5 Ввод'!B212&amp;" · "&amp;'У5 Ввод'!C212)</f>
        <v>·</v>
      </c>
      <c r="GZ1" s="49" t="str">
        <f aca="false">TRIM('У5 Ввод'!B213&amp;" · "&amp;'У5 Ввод'!C213)</f>
        <v>·</v>
      </c>
      <c r="HA1" s="49" t="str">
        <f aca="false">TRIM('У5 Ввод'!B214&amp;" · "&amp;'У5 Ввод'!C214)</f>
        <v>·</v>
      </c>
      <c r="HB1" s="49" t="str">
        <f aca="false">TRIM('У5 Ввод'!B215&amp;" · "&amp;'У5 Ввод'!C215)</f>
        <v>·</v>
      </c>
      <c r="HC1" s="49" t="str">
        <f aca="false">TRIM('У5 Ввод'!B216&amp;" · "&amp;'У5 Ввод'!C216)</f>
        <v>·</v>
      </c>
      <c r="HD1" s="49" t="str">
        <f aca="false">TRIM('У5 Ввод'!B217&amp;" · "&amp;'У5 Ввод'!C217)</f>
        <v>·</v>
      </c>
      <c r="HE1" s="49" t="str">
        <f aca="false">TRIM('У5 Ввод'!B218&amp;" · "&amp;'У5 Ввод'!C218)</f>
        <v>·</v>
      </c>
      <c r="HF1" s="49" t="str">
        <f aca="false">TRIM('У5 Ввод'!B219&amp;" · "&amp;'У5 Ввод'!C219)</f>
        <v>·</v>
      </c>
      <c r="HG1" s="49" t="str">
        <f aca="false">TRIM('У5 Ввод'!B220&amp;" · "&amp;'У5 Ввод'!C220)</f>
        <v>·</v>
      </c>
      <c r="HH1" s="49" t="str">
        <f aca="false">TRIM('У5 Ввод'!B221&amp;" · "&amp;'У5 Ввод'!C221)</f>
        <v>·</v>
      </c>
      <c r="HI1" s="49" t="str">
        <f aca="false">TRIM('У5 Ввод'!B222&amp;" · "&amp;'У5 Ввод'!C222)</f>
        <v>·</v>
      </c>
      <c r="HJ1" s="49" t="str">
        <f aca="false">TRIM('У5 Ввод'!B223&amp;" · "&amp;'У5 Ввод'!C223)</f>
        <v>·</v>
      </c>
      <c r="HK1" s="49" t="str">
        <f aca="false">TRIM('У5 Ввод'!B224&amp;" · "&amp;'У5 Ввод'!C224)</f>
        <v>·</v>
      </c>
      <c r="HL1" s="49" t="str">
        <f aca="false">TRIM('У5 Ввод'!B225&amp;" · "&amp;'У5 Ввод'!C225)</f>
        <v>·</v>
      </c>
      <c r="HM1" s="49" t="str">
        <f aca="false">TRIM('У5 Ввод'!B226&amp;" · "&amp;'У5 Ввод'!C226)</f>
        <v>·</v>
      </c>
      <c r="HN1" s="49" t="str">
        <f aca="false">TRIM('У5 Ввод'!B227&amp;" · "&amp;'У5 Ввод'!C227)</f>
        <v>·</v>
      </c>
      <c r="HO1" s="49" t="str">
        <f aca="false">TRIM('У5 Ввод'!B228&amp;" · "&amp;'У5 Ввод'!C228)</f>
        <v>·</v>
      </c>
      <c r="HP1" s="49" t="str">
        <f aca="false">TRIM('У5 Ввод'!B229&amp;" · "&amp;'У5 Ввод'!C229)</f>
        <v>·</v>
      </c>
      <c r="HQ1" s="49" t="str">
        <f aca="false">TRIM('У5 Ввод'!B230&amp;" · "&amp;'У5 Ввод'!C230)</f>
        <v>·</v>
      </c>
      <c r="HR1" s="49" t="str">
        <f aca="false">TRIM('У5 Ввод'!B231&amp;" · "&amp;'У5 Ввод'!C231)</f>
        <v>·</v>
      </c>
      <c r="HS1" s="49" t="str">
        <f aca="false">TRIM('У5 Ввод'!B232&amp;" · "&amp;'У5 Ввод'!C232)</f>
        <v>·</v>
      </c>
      <c r="HT1" s="49" t="str">
        <f aca="false">TRIM('У5 Ввод'!B233&amp;" · "&amp;'У5 Ввод'!C233)</f>
        <v>·</v>
      </c>
      <c r="HU1" s="49" t="str">
        <f aca="false">TRIM('У5 Ввод'!B234&amp;" · "&amp;'У5 Ввод'!C234)</f>
        <v>·</v>
      </c>
      <c r="HV1" s="49" t="str">
        <f aca="false">TRIM('У5 Ввод'!B235&amp;" · "&amp;'У5 Ввод'!C235)</f>
        <v>·</v>
      </c>
      <c r="HW1" s="49" t="str">
        <f aca="false">TRIM('У5 Ввод'!B236&amp;" · "&amp;'У5 Ввод'!C236)</f>
        <v>·</v>
      </c>
      <c r="HX1" s="49" t="str">
        <f aca="false">TRIM('У5 Ввод'!B237&amp;" · "&amp;'У5 Ввод'!C237)</f>
        <v>·</v>
      </c>
      <c r="HY1" s="49" t="str">
        <f aca="false">TRIM('У5 Ввод'!B238&amp;" · "&amp;'У5 Ввод'!C238)</f>
        <v>·</v>
      </c>
      <c r="HZ1" s="49" t="str">
        <f aca="false">TRIM('У5 Ввод'!B239&amp;" · "&amp;'У5 Ввод'!C239)</f>
        <v>·</v>
      </c>
      <c r="IA1" s="49" t="str">
        <f aca="false">TRIM('У5 Ввод'!B240&amp;" · "&amp;'У5 Ввод'!C240)</f>
        <v>·</v>
      </c>
      <c r="IB1" s="49" t="str">
        <f aca="false">TRIM('У5 Ввод'!B241&amp;" · "&amp;'У5 Ввод'!C241)</f>
        <v>·</v>
      </c>
      <c r="IC1" s="49" t="str">
        <f aca="false">TRIM('У5 Ввод'!B242&amp;" · "&amp;'У5 Ввод'!C242)</f>
        <v>·</v>
      </c>
      <c r="ID1" s="49" t="str">
        <f aca="false">TRIM('У5 Ввод'!B243&amp;" · "&amp;'У5 Ввод'!C243)</f>
        <v>·</v>
      </c>
      <c r="IE1" s="49" t="str">
        <f aca="false">TRIM('У5 Ввод'!B244&amp;" · "&amp;'У5 Ввод'!C244)</f>
        <v>·</v>
      </c>
      <c r="IF1" s="49" t="str">
        <f aca="false">TRIM('У5 Ввод'!B245&amp;" · "&amp;'У5 Ввод'!C245)</f>
        <v>·</v>
      </c>
      <c r="IG1" s="49" t="str">
        <f aca="false">TRIM('У5 Ввод'!B246&amp;" · "&amp;'У5 Ввод'!C246)</f>
        <v>·</v>
      </c>
      <c r="IH1" s="49" t="str">
        <f aca="false">TRIM('У5 Ввод'!B247&amp;" · "&amp;'У5 Ввод'!C247)</f>
        <v>·</v>
      </c>
      <c r="II1" s="49" t="str">
        <f aca="false">TRIM('У5 Ввод'!B248&amp;" · "&amp;'У5 Ввод'!C248)</f>
        <v>·</v>
      </c>
      <c r="IJ1" s="49" t="str">
        <f aca="false">TRIM('У5 Ввод'!B249&amp;" · "&amp;'У5 Ввод'!C249)</f>
        <v>·</v>
      </c>
      <c r="IK1" s="49" t="str">
        <f aca="false">TRIM('У5 Ввод'!B250&amp;" · "&amp;'У5 Ввод'!C250)</f>
        <v>·</v>
      </c>
      <c r="IL1" s="49" t="str">
        <f aca="false">TRIM('У5 Ввод'!B251&amp;" · "&amp;'У5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IF(OR($D2=1,MONTH($B2)&lt;&gt;MONTH(StartDate),'У5 Ввод'!$D$12="",'У5 Ввод'!$E$12="",'У5 Ввод'!$D$12&gt;$B2),0,MAX(0,MIN(1,'У5 Ввод'!$E$12-NETWORKDAYS('У5 Ввод'!$D$12,$B2)+1))/Настройки!$E$11*100)</f>
        <v>0</v>
      </c>
      <c r="H2" s="67" t="n">
        <f aca="false">IF(OR($D2=1,MONTH($B2)&lt;&gt;MONTH(StartDate),'У5 Ввод'!$D$13="",'У5 Ввод'!$E$13="",'У5 Ввод'!$D$13&gt;$B2),0,MAX(0,MIN(1,'У5 Ввод'!$E$13-NETWORKDAYS('У5 Ввод'!$D$13,$B2)+1))/Настройки!$E$11*100)</f>
        <v>0</v>
      </c>
      <c r="I2" s="67" t="n">
        <f aca="false">IF(OR($D2=1,MONTH($B2)&lt;&gt;MONTH(StartDate),'У5 Ввод'!$D$14="",'У5 Ввод'!$E$14="",'У5 Ввод'!$D$14&gt;$B2),0,MAX(0,MIN(1,'У5 Ввод'!$E$14-NETWORKDAYS('У5 Ввод'!$D$14,$B2)+1))/Настройки!$E$11*100)</f>
        <v>0</v>
      </c>
      <c r="J2" s="67" t="n">
        <f aca="false">IF(OR($D2=1,MONTH($B2)&lt;&gt;MONTH(StartDate),'У5 Ввод'!$D$15="",'У5 Ввод'!$E$15="",'У5 Ввод'!$D$15&gt;$B2),0,MAX(0,MIN(1,'У5 Ввод'!$E$15-NETWORKDAYS('У5 Ввод'!$D$15,$B2)+1))/Настройки!$E$11*100)</f>
        <v>0</v>
      </c>
      <c r="K2" s="67" t="n">
        <f aca="false">IF(OR($D2=1,MONTH($B2)&lt;&gt;MONTH(StartDate),'У5 Ввод'!$D$16="",'У5 Ввод'!$E$16="",'У5 Ввод'!$D$16&gt;$B2),0,MAX(0,MIN(1,'У5 Ввод'!$E$16-NETWORKDAYS('У5 Ввод'!$D$16,$B2)+1))/Настройки!$E$11*100)</f>
        <v>0</v>
      </c>
      <c r="L2" s="67" t="n">
        <f aca="false">IF(OR($D2=1,MONTH($B2)&lt;&gt;MONTH(StartDate),'У5 Ввод'!$D$17="",'У5 Ввод'!$E$17="",'У5 Ввод'!$D$17&gt;$B2),0,MAX(0,MIN(1,'У5 Ввод'!$E$17-NETWORKDAYS('У5 Ввод'!$D$17,$B2)+1))/Настройки!$E$11*100)</f>
        <v>0</v>
      </c>
      <c r="M2" s="67" t="n">
        <f aca="false">IF(OR($D2=1,MONTH($B2)&lt;&gt;MONTH(StartDate),'У5 Ввод'!$D$18="",'У5 Ввод'!$E$18="",'У5 Ввод'!$D$18&gt;$B2),0,MAX(0,MIN(1,'У5 Ввод'!$E$18-NETWORKDAYS('У5 Ввод'!$D$18,$B2)+1))/Настройки!$E$11*100)</f>
        <v>0</v>
      </c>
      <c r="N2" s="67" t="n">
        <f aca="false">IF(OR($D2=1,MONTH($B2)&lt;&gt;MONTH(StartDate),'У5 Ввод'!$D$19="",'У5 Ввод'!$E$19="",'У5 Ввод'!$D$19&gt;$B2),0,MAX(0,MIN(1,'У5 Ввод'!$E$19-NETWORKDAYS('У5 Ввод'!$D$19,$B2)+1))/Настройки!$E$11*100)</f>
        <v>0</v>
      </c>
      <c r="O2" s="67" t="n">
        <f aca="false">IF(OR($D2=1,MONTH($B2)&lt;&gt;MONTH(StartDate),'У5 Ввод'!$D$20="",'У5 Ввод'!$E$20="",'У5 Ввод'!$D$20&gt;$B2),0,MAX(0,MIN(1,'У5 Ввод'!$E$20-NETWORKDAYS('У5 Ввод'!$D$20,$B2)+1))/Настройки!$E$11*100)</f>
        <v>0</v>
      </c>
      <c r="P2" s="67" t="n">
        <f aca="false">IF(OR($D2=1,MONTH($B2)&lt;&gt;MONTH(StartDate),'У5 Ввод'!$D$21="",'У5 Ввод'!$E$21="",'У5 Ввод'!$D$21&gt;$B2),0,MAX(0,MIN(1,'У5 Ввод'!$E$21-NETWORKDAYS('У5 Ввод'!$D$21,$B2)+1))/Настройки!$E$11*100)</f>
        <v>0</v>
      </c>
      <c r="Q2" s="67" t="n">
        <f aca="false">IF(OR($D2=1,MONTH($B2)&lt;&gt;MONTH(StartDate),'У5 Ввод'!$D$22="",'У5 Ввод'!$E$22="",'У5 Ввод'!$D$22&gt;$B2),0,MAX(0,MIN(1,'У5 Ввод'!$E$22-NETWORKDAYS('У5 Ввод'!$D$22,$B2)+1))/Настройки!$E$11*100)</f>
        <v>0</v>
      </c>
      <c r="R2" s="67" t="n">
        <f aca="false">IF(OR($D2=1,MONTH($B2)&lt;&gt;MONTH(StartDate),'У5 Ввод'!$D$23="",'У5 Ввод'!$E$23="",'У5 Ввод'!$D$23&gt;$B2),0,MAX(0,MIN(1,'У5 Ввод'!$E$23-NETWORKDAYS('У5 Ввод'!$D$23,$B2)+1))/Настройки!$E$11*100)</f>
        <v>0</v>
      </c>
      <c r="S2" s="67" t="n">
        <f aca="false">IF(OR($D2=1,MONTH($B2)&lt;&gt;MONTH(StartDate),'У5 Ввод'!$D$24="",'У5 Ввод'!$E$24="",'У5 Ввод'!$D$24&gt;$B2),0,MAX(0,MIN(1,'У5 Ввод'!$E$24-NETWORKDAYS('У5 Ввод'!$D$24,$B2)+1))/Настройки!$E$11*100)</f>
        <v>0</v>
      </c>
      <c r="T2" s="67" t="n">
        <f aca="false">IF(OR($D2=1,MONTH($B2)&lt;&gt;MONTH(StartDate),'У5 Ввод'!$D$25="",'У5 Ввод'!$E$25="",'У5 Ввод'!$D$25&gt;$B2),0,MAX(0,MIN(1,'У5 Ввод'!$E$25-NETWORKDAYS('У5 Ввод'!$D$25,$B2)+1))/Настройки!$E$11*100)</f>
        <v>0</v>
      </c>
      <c r="U2" s="67" t="n">
        <f aca="false">IF(OR($D2=1,MONTH($B2)&lt;&gt;MONTH(StartDate),'У5 Ввод'!$D$26="",'У5 Ввод'!$E$26="",'У5 Ввод'!$D$26&gt;$B2),0,MAX(0,MIN(1,'У5 Ввод'!$E$26-NETWORKDAYS('У5 Ввод'!$D$26,$B2)+1))/Настройки!$E$11*100)</f>
        <v>0</v>
      </c>
      <c r="V2" s="67" t="n">
        <f aca="false">IF(OR($D2=1,MONTH($B2)&lt;&gt;MONTH(StartDate),'У5 Ввод'!$D$27="",'У5 Ввод'!$E$27="",'У5 Ввод'!$D$27&gt;$B2),0,MAX(0,MIN(1,'У5 Ввод'!$E$27-NETWORKDAYS('У5 Ввод'!$D$27,$B2)+1))/Настройки!$E$11*100)</f>
        <v>0</v>
      </c>
      <c r="W2" s="67" t="n">
        <f aca="false">IF(OR($D2=1,MONTH($B2)&lt;&gt;MONTH(StartDate),'У5 Ввод'!$D$28="",'У5 Ввод'!$E$28="",'У5 Ввод'!$D$28&gt;$B2),0,MAX(0,MIN(1,'У5 Ввод'!$E$28-NETWORKDAYS('У5 Ввод'!$D$28,$B2)+1))/Настройки!$E$11*100)</f>
        <v>0</v>
      </c>
      <c r="X2" s="67" t="n">
        <f aca="false">IF(OR($D2=1,MONTH($B2)&lt;&gt;MONTH(StartDate),'У5 Ввод'!$D$29="",'У5 Ввод'!$E$29="",'У5 Ввод'!$D$29&gt;$B2),0,MAX(0,MIN(1,'У5 Ввод'!$E$29-NETWORKDAYS('У5 Ввод'!$D$29,$B2)+1))/Настройки!$E$11*100)</f>
        <v>0</v>
      </c>
      <c r="Y2" s="67" t="n">
        <f aca="false">IF(OR($D2=1,MONTH($B2)&lt;&gt;MONTH(StartDate),'У5 Ввод'!$D$30="",'У5 Ввод'!$E$30="",'У5 Ввод'!$D$30&gt;$B2),0,MAX(0,MIN(1,'У5 Ввод'!$E$30-NETWORKDAYS('У5 Ввод'!$D$30,$B2)+1))/Настройки!$E$11*100)</f>
        <v>0</v>
      </c>
      <c r="Z2" s="67" t="n">
        <f aca="false">IF(OR($D2=1,MONTH($B2)&lt;&gt;MONTH(StartDate),'У5 Ввод'!$D$31="",'У5 Ввод'!$E$31="",'У5 Ввод'!$D$31&gt;$B2),0,MAX(0,MIN(1,'У5 Ввод'!$E$31-NETWORKDAYS('У5 Ввод'!$D$31,$B2)+1))/Настройки!$E$11*100)</f>
        <v>0</v>
      </c>
      <c r="AA2" s="67" t="n">
        <f aca="false">IF(OR($D2=1,MONTH($B2)&lt;&gt;MONTH(StartDate),'У5 Ввод'!$D$32="",'У5 Ввод'!$E$32="",'У5 Ввод'!$D$32&gt;$B2),0,MAX(0,MIN(1,'У5 Ввод'!$E$32-NETWORKDAYS('У5 Ввод'!$D$32,$B2)+1))/Настройки!$E$11*100)</f>
        <v>0</v>
      </c>
      <c r="AB2" s="67" t="n">
        <f aca="false">IF(OR($D2=1,MONTH($B2)&lt;&gt;MONTH(StartDate),'У5 Ввод'!$D$33="",'У5 Ввод'!$E$33="",'У5 Ввод'!$D$33&gt;$B2),0,MAX(0,MIN(1,'У5 Ввод'!$E$33-NETWORKDAYS('У5 Ввод'!$D$33,$B2)+1))/Настройки!$E$11*100)</f>
        <v>0</v>
      </c>
      <c r="AC2" s="67" t="n">
        <f aca="false">IF(OR($D2=1,MONTH($B2)&lt;&gt;MONTH(StartDate),'У5 Ввод'!$D$34="",'У5 Ввод'!$E$34="",'У5 Ввод'!$D$34&gt;$B2),0,MAX(0,MIN(1,'У5 Ввод'!$E$34-NETWORKDAYS('У5 Ввод'!$D$34,$B2)+1))/Настройки!$E$11*100)</f>
        <v>0</v>
      </c>
      <c r="AD2" s="67" t="n">
        <f aca="false">IF(OR($D2=1,MONTH($B2)&lt;&gt;MONTH(StartDate),'У5 Ввод'!$D$35="",'У5 Ввод'!$E$35="",'У5 Ввод'!$D$35&gt;$B2),0,MAX(0,MIN(1,'У5 Ввод'!$E$35-NETWORKDAYS('У5 Ввод'!$D$35,$B2)+1))/Настройки!$E$11*100)</f>
        <v>0</v>
      </c>
      <c r="AE2" s="67" t="n">
        <f aca="false">IF(OR($D2=1,MONTH($B2)&lt;&gt;MONTH(StartDate),'У5 Ввод'!$D$36="",'У5 Ввод'!$E$36="",'У5 Ввод'!$D$36&gt;$B2),0,MAX(0,MIN(1,'У5 Ввод'!$E$36-NETWORKDAYS('У5 Ввод'!$D$36,$B2)+1))/Настройки!$E$11*100)</f>
        <v>0</v>
      </c>
      <c r="AF2" s="67" t="n">
        <f aca="false">IF(OR($D2=1,MONTH($B2)&lt;&gt;MONTH(StartDate),'У5 Ввод'!$D$37="",'У5 Ввод'!$E$37="",'У5 Ввод'!$D$37&gt;$B2),0,MAX(0,MIN(1,'У5 Ввод'!$E$37-NETWORKDAYS('У5 Ввод'!$D$37,$B2)+1))/Настройки!$E$11*100)</f>
        <v>0</v>
      </c>
      <c r="AG2" s="67" t="n">
        <f aca="false">IF(OR($D2=1,MONTH($B2)&lt;&gt;MONTH(StartDate),'У5 Ввод'!$D$38="",'У5 Ввод'!$E$38="",'У5 Ввод'!$D$38&gt;$B2),0,MAX(0,MIN(1,'У5 Ввод'!$E$38-NETWORKDAYS('У5 Ввод'!$D$38,$B2)+1))/Настройки!$E$11*100)</f>
        <v>0</v>
      </c>
      <c r="AH2" s="67" t="n">
        <f aca="false">IF(OR($D2=1,MONTH($B2)&lt;&gt;MONTH(StartDate),'У5 Ввод'!$D$39="",'У5 Ввод'!$E$39="",'У5 Ввод'!$D$39&gt;$B2),0,MAX(0,MIN(1,'У5 Ввод'!$E$39-NETWORKDAYS('У5 Ввод'!$D$39,$B2)+1))/Настройки!$E$11*100)</f>
        <v>0</v>
      </c>
      <c r="AI2" s="67" t="n">
        <f aca="false">IF(OR($D2=1,MONTH($B2)&lt;&gt;MONTH(StartDate),'У5 Ввод'!$D$40="",'У5 Ввод'!$E$40="",'У5 Ввод'!$D$40&gt;$B2),0,MAX(0,MIN(1,'У5 Ввод'!$E$40-NETWORKDAYS('У5 Ввод'!$D$40,$B2)+1))/Настройки!$E$11*100)</f>
        <v>0</v>
      </c>
      <c r="AJ2" s="67" t="n">
        <f aca="false">IF(OR($D2=1,MONTH($B2)&lt;&gt;MONTH(StartDate),'У5 Ввод'!$D$41="",'У5 Ввод'!$E$41="",'У5 Ввод'!$D$41&gt;$B2),0,MAX(0,MIN(1,'У5 Ввод'!$E$41-NETWORKDAYS('У5 Ввод'!$D$41,$B2)+1))/Настройки!$E$11*100)</f>
        <v>0</v>
      </c>
      <c r="AK2" s="67" t="n">
        <f aca="false">IF(OR($D2=1,MONTH($B2)&lt;&gt;MONTH(StartDate),'У5 Ввод'!$D$42="",'У5 Ввод'!$E$42="",'У5 Ввод'!$D$42&gt;$B2),0,MAX(0,MIN(1,'У5 Ввод'!$E$42-NETWORKDAYS('У5 Ввод'!$D$42,$B2)+1))/Настройки!$E$11*100)</f>
        <v>0</v>
      </c>
      <c r="AL2" s="67" t="n">
        <f aca="false">IF(OR($D2=1,MONTH($B2)&lt;&gt;MONTH(StartDate),'У5 Ввод'!$D$43="",'У5 Ввод'!$E$43="",'У5 Ввод'!$D$43&gt;$B2),0,MAX(0,MIN(1,'У5 Ввод'!$E$43-NETWORKDAYS('У5 Ввод'!$D$43,$B2)+1))/Настройки!$E$11*100)</f>
        <v>0</v>
      </c>
      <c r="AM2" s="67" t="n">
        <f aca="false">IF(OR($D2=1,MONTH($B2)&lt;&gt;MONTH(StartDate),'У5 Ввод'!$D$44="",'У5 Ввод'!$E$44="",'У5 Ввод'!$D$44&gt;$B2),0,MAX(0,MIN(1,'У5 Ввод'!$E$44-NETWORKDAYS('У5 Ввод'!$D$44,$B2)+1))/Настройки!$E$11*100)</f>
        <v>0</v>
      </c>
      <c r="AN2" s="67" t="n">
        <f aca="false">IF(OR($D2=1,MONTH($B2)&lt;&gt;MONTH(StartDate),'У5 Ввод'!$D$45="",'У5 Ввод'!$E$45="",'У5 Ввод'!$D$45&gt;$B2),0,MAX(0,MIN(1,'У5 Ввод'!$E$45-NETWORKDAYS('У5 Ввод'!$D$45,$B2)+1))/Настройки!$E$11*100)</f>
        <v>0</v>
      </c>
      <c r="AO2" s="67" t="n">
        <f aca="false">IF(OR($D2=1,MONTH($B2)&lt;&gt;MONTH(StartDate),'У5 Ввод'!$D$46="",'У5 Ввод'!$E$46="",'У5 Ввод'!$D$46&gt;$B2),0,MAX(0,MIN(1,'У5 Ввод'!$E$46-NETWORKDAYS('У5 Ввод'!$D$46,$B2)+1))/Настройки!$E$11*100)</f>
        <v>0</v>
      </c>
      <c r="AP2" s="67" t="n">
        <f aca="false">IF(OR($D2=1,MONTH($B2)&lt;&gt;MONTH(StartDate),'У5 Ввод'!$D$47="",'У5 Ввод'!$E$47="",'У5 Ввод'!$D$47&gt;$B2),0,MAX(0,MIN(1,'У5 Ввод'!$E$47-NETWORKDAYS('У5 Ввод'!$D$47,$B2)+1))/Настройки!$E$11*100)</f>
        <v>0</v>
      </c>
      <c r="AQ2" s="67" t="n">
        <f aca="false">IF(OR($D2=1,MONTH($B2)&lt;&gt;MONTH(StartDate),'У5 Ввод'!$D$48="",'У5 Ввод'!$E$48="",'У5 Ввод'!$D$48&gt;$B2),0,MAX(0,MIN(1,'У5 Ввод'!$E$48-NETWORKDAYS('У5 Ввод'!$D$48,$B2)+1))/Настройки!$E$11*100)</f>
        <v>0</v>
      </c>
      <c r="AR2" s="67" t="n">
        <f aca="false">IF(OR($D2=1,MONTH($B2)&lt;&gt;MONTH(StartDate),'У5 Ввод'!$D$49="",'У5 Ввод'!$E$49="",'У5 Ввод'!$D$49&gt;$B2),0,MAX(0,MIN(1,'У5 Ввод'!$E$49-NETWORKDAYS('У5 Ввод'!$D$49,$B2)+1))/Настройки!$E$11*100)</f>
        <v>0</v>
      </c>
      <c r="AS2" s="67" t="n">
        <f aca="false">IF(OR($D2=1,MONTH($B2)&lt;&gt;MONTH(StartDate),'У5 Ввод'!$D$50="",'У5 Ввод'!$E$50="",'У5 Ввод'!$D$50&gt;$B2),0,MAX(0,MIN(1,'У5 Ввод'!$E$50-NETWORKDAYS('У5 Ввод'!$D$50,$B2)+1))/Настройки!$E$11*100)</f>
        <v>0</v>
      </c>
      <c r="AT2" s="67" t="n">
        <f aca="false">IF(OR($D2=1,MONTH($B2)&lt;&gt;MONTH(StartDate),'У5 Ввод'!$D$51="",'У5 Ввод'!$E$51="",'У5 Ввод'!$D$51&gt;$B2),0,MAX(0,MIN(1,'У5 Ввод'!$E$51-NETWORKDAYS('У5 Ввод'!$D$51,$B2)+1))/Настройки!$E$11*100)</f>
        <v>0</v>
      </c>
      <c r="AU2" s="67" t="n">
        <f aca="false">IF(OR($D2=1,MONTH($B2)&lt;&gt;MONTH(StartDate),'У5 Ввод'!$D$52="",'У5 Ввод'!$E$52="",'У5 Ввод'!$D$52&gt;$B2),0,MAX(0,MIN(1,'У5 Ввод'!$E$52-NETWORKDAYS('У5 Ввод'!$D$52,$B2)+1))/Настройки!$E$11*100)</f>
        <v>0</v>
      </c>
      <c r="AV2" s="67" t="n">
        <f aca="false">IF(OR($D2=1,MONTH($B2)&lt;&gt;MONTH(StartDate),'У5 Ввод'!$D$53="",'У5 Ввод'!$E$53="",'У5 Ввод'!$D$53&gt;$B2),0,MAX(0,MIN(1,'У5 Ввод'!$E$53-NETWORKDAYS('У5 Ввод'!$D$53,$B2)+1))/Настройки!$E$11*100)</f>
        <v>0</v>
      </c>
      <c r="AW2" s="67" t="n">
        <f aca="false">IF(OR($D2=1,MONTH($B2)&lt;&gt;MONTH(StartDate),'У5 Ввод'!$D$54="",'У5 Ввод'!$E$54="",'У5 Ввод'!$D$54&gt;$B2),0,MAX(0,MIN(1,'У5 Ввод'!$E$54-NETWORKDAYS('У5 Ввод'!$D$54,$B2)+1))/Настройки!$E$11*100)</f>
        <v>0</v>
      </c>
      <c r="AX2" s="67" t="n">
        <f aca="false">IF(OR($D2=1,MONTH($B2)&lt;&gt;MONTH(StartDate),'У5 Ввод'!$D$55="",'У5 Ввод'!$E$55="",'У5 Ввод'!$D$55&gt;$B2),0,MAX(0,MIN(1,'У5 Ввод'!$E$55-NETWORKDAYS('У5 Ввод'!$D$55,$B2)+1))/Настройки!$E$11*100)</f>
        <v>0</v>
      </c>
      <c r="AY2" s="67" t="n">
        <f aca="false">IF(OR($D2=1,MONTH($B2)&lt;&gt;MONTH(StartDate),'У5 Ввод'!$D$56="",'У5 Ввод'!$E$56="",'У5 Ввод'!$D$56&gt;$B2),0,MAX(0,MIN(1,'У5 Ввод'!$E$56-NETWORKDAYS('У5 Ввод'!$D$56,$B2)+1))/Настройки!$E$11*100)</f>
        <v>0</v>
      </c>
      <c r="AZ2" s="67" t="n">
        <f aca="false">IF(OR($D2=1,MONTH($B2)&lt;&gt;MONTH(StartDate),'У5 Ввод'!$D$57="",'У5 Ввод'!$E$57="",'У5 Ввод'!$D$57&gt;$B2),0,MAX(0,MIN(1,'У5 Ввод'!$E$57-NETWORKDAYS('У5 Ввод'!$D$57,$B2)+1))/Настройки!$E$11*100)</f>
        <v>0</v>
      </c>
      <c r="BA2" s="67" t="n">
        <f aca="false">IF(OR($D2=1,MONTH($B2)&lt;&gt;MONTH(StartDate),'У5 Ввод'!$D$58="",'У5 Ввод'!$E$58="",'У5 Ввод'!$D$58&gt;$B2),0,MAX(0,MIN(1,'У5 Ввод'!$E$58-NETWORKDAYS('У5 Ввод'!$D$58,$B2)+1))/Настройки!$E$11*100)</f>
        <v>0</v>
      </c>
      <c r="BB2" s="67" t="n">
        <f aca="false">IF(OR($D2=1,MONTH($B2)&lt;&gt;MONTH(StartDate),'У5 Ввод'!$D$59="",'У5 Ввод'!$E$59="",'У5 Ввод'!$D$59&gt;$B2),0,MAX(0,MIN(1,'У5 Ввод'!$E$59-NETWORKDAYS('У5 Ввод'!$D$59,$B2)+1))/Настройки!$E$11*100)</f>
        <v>0</v>
      </c>
      <c r="BC2" s="67" t="n">
        <f aca="false">IF(OR($D2=1,MONTH($B2)&lt;&gt;MONTH(StartDate),'У5 Ввод'!$D$60="",'У5 Ввод'!$E$60="",'У5 Ввод'!$D$60&gt;$B2),0,MAX(0,MIN(1,'У5 Ввод'!$E$60-NETWORKDAYS('У5 Ввод'!$D$60,$B2)+1))/Настройки!$E$11*100)</f>
        <v>0</v>
      </c>
      <c r="BD2" s="67" t="n">
        <f aca="false">IF(OR($D2=1,MONTH($B2)&lt;&gt;MONTH(StartDate),'У5 Ввод'!$D$61="",'У5 Ввод'!$E$61="",'У5 Ввод'!$D$61&gt;$B2),0,MAX(0,MIN(1,'У5 Ввод'!$E$61-NETWORKDAYS('У5 Ввод'!$D$61,$B2)+1))/Настройки!$E$11*100)</f>
        <v>0</v>
      </c>
      <c r="BE2" s="67" t="n">
        <f aca="false">IF(OR($D2=1,MONTH($B2)&lt;&gt;MONTH(StartDate),'У5 Ввод'!$D$62="",'У5 Ввод'!$E$62="",'У5 Ввод'!$D$62&gt;$B2),0,MAX(0,MIN(1,'У5 Ввод'!$E$62-NETWORKDAYS('У5 Ввод'!$D$62,$B2)+1))/Настройки!$E$11*100)</f>
        <v>0</v>
      </c>
      <c r="BF2" s="67" t="n">
        <f aca="false">IF(OR($D2=1,MONTH($B2)&lt;&gt;MONTH(StartDate),'У5 Ввод'!$D$63="",'У5 Ввод'!$E$63="",'У5 Ввод'!$D$63&gt;$B2),0,MAX(0,MIN(1,'У5 Ввод'!$E$63-NETWORKDAYS('У5 Ввод'!$D$63,$B2)+1))/Настройки!$E$11*100)</f>
        <v>0</v>
      </c>
      <c r="BG2" s="67" t="n">
        <f aca="false">IF(OR($D2=1,MONTH($B2)&lt;&gt;MONTH(StartDate),'У5 Ввод'!$D$64="",'У5 Ввод'!$E$64="",'У5 Ввод'!$D$64&gt;$B2),0,MAX(0,MIN(1,'У5 Ввод'!$E$64-NETWORKDAYS('У5 Ввод'!$D$64,$B2)+1))/Настройки!$E$11*100)</f>
        <v>0</v>
      </c>
      <c r="BH2" s="67" t="n">
        <f aca="false">IF(OR($D2=1,MONTH($B2)&lt;&gt;MONTH(StartDate),'У5 Ввод'!$D$65="",'У5 Ввод'!$E$65="",'У5 Ввод'!$D$65&gt;$B2),0,MAX(0,MIN(1,'У5 Ввод'!$E$65-NETWORKDAYS('У5 Ввод'!$D$65,$B2)+1))/Настройки!$E$11*100)</f>
        <v>0</v>
      </c>
      <c r="BI2" s="67" t="n">
        <f aca="false">IF(OR($D2=1,MONTH($B2)&lt;&gt;MONTH(StartDate),'У5 Ввод'!$D$66="",'У5 Ввод'!$E$66="",'У5 Ввод'!$D$66&gt;$B2),0,MAX(0,MIN(1,'У5 Ввод'!$E$66-NETWORKDAYS('У5 Ввод'!$D$66,$B2)+1))/Настройки!$E$11*100)</f>
        <v>0</v>
      </c>
      <c r="BJ2" s="67" t="n">
        <f aca="false">IF(OR($D2=1,MONTH($B2)&lt;&gt;MONTH(StartDate),'У5 Ввод'!$D$67="",'У5 Ввод'!$E$67="",'У5 Ввод'!$D$67&gt;$B2),0,MAX(0,MIN(1,'У5 Ввод'!$E$67-NETWORKDAYS('У5 Ввод'!$D$67,$B2)+1))/Настройки!$E$11*100)</f>
        <v>0</v>
      </c>
      <c r="BK2" s="67" t="n">
        <f aca="false">IF(OR($D2=1,MONTH($B2)&lt;&gt;MONTH(StartDate),'У5 Ввод'!$D$68="",'У5 Ввод'!$E$68="",'У5 Ввод'!$D$68&gt;$B2),0,MAX(0,MIN(1,'У5 Ввод'!$E$68-NETWORKDAYS('У5 Ввод'!$D$68,$B2)+1))/Настройки!$E$11*100)</f>
        <v>0</v>
      </c>
      <c r="BL2" s="67" t="n">
        <f aca="false">IF(OR($D2=1,MONTH($B2)&lt;&gt;MONTH(StartDate),'У5 Ввод'!$D$69="",'У5 Ввод'!$E$69="",'У5 Ввод'!$D$69&gt;$B2),0,MAX(0,MIN(1,'У5 Ввод'!$E$69-NETWORKDAYS('У5 Ввод'!$D$69,$B2)+1))/Настройки!$E$11*100)</f>
        <v>0</v>
      </c>
      <c r="BM2" s="67" t="n">
        <f aca="false">IF(OR($D2=1,MONTH($B2)&lt;&gt;MONTH(StartDate),'У5 Ввод'!$D$70="",'У5 Ввод'!$E$70="",'У5 Ввод'!$D$70&gt;$B2),0,MAX(0,MIN(1,'У5 Ввод'!$E$70-NETWORKDAYS('У5 Ввод'!$D$70,$B2)+1))/Настройки!$E$11*100)</f>
        <v>0</v>
      </c>
      <c r="BN2" s="67" t="n">
        <f aca="false">IF(OR($D2=1,MONTH($B2)&lt;&gt;MONTH(StartDate),'У5 Ввод'!$D$71="",'У5 Ввод'!$E$71="",'У5 Ввод'!$D$71&gt;$B2),0,MAX(0,MIN(1,'У5 Ввод'!$E$71-NETWORKDAYS('У5 Ввод'!$D$71,$B2)+1))/Настройки!$E$11*100)</f>
        <v>0</v>
      </c>
      <c r="BO2" s="67" t="n">
        <f aca="false">IF(OR($D2=1,MONTH($B2)&lt;&gt;MONTH(StartDate),'У5 Ввод'!$D$72="",'У5 Ввод'!$E$72="",'У5 Ввод'!$D$72&gt;$B2),0,MAX(0,MIN(1,'У5 Ввод'!$E$72-NETWORKDAYS('У5 Ввод'!$D$72,$B2)+1))/Настройки!$E$11*100)</f>
        <v>0</v>
      </c>
      <c r="BP2" s="67" t="n">
        <f aca="false">IF(OR($D2=1,MONTH($B2)&lt;&gt;MONTH(StartDate),'У5 Ввод'!$D$73="",'У5 Ввод'!$E$73="",'У5 Ввод'!$D$73&gt;$B2),0,MAX(0,MIN(1,'У5 Ввод'!$E$73-NETWORKDAYS('У5 Ввод'!$D$73,$B2)+1))/Настройки!$E$11*100)</f>
        <v>0</v>
      </c>
      <c r="BQ2" s="67" t="n">
        <f aca="false">IF(OR($D2=1,MONTH($B2)&lt;&gt;MONTH(StartDate),'У5 Ввод'!$D$74="",'У5 Ввод'!$E$74="",'У5 Ввод'!$D$74&gt;$B2),0,MAX(0,MIN(1,'У5 Ввод'!$E$74-NETWORKDAYS('У5 Ввод'!$D$74,$B2)+1))/Настройки!$E$11*100)</f>
        <v>0</v>
      </c>
      <c r="BR2" s="67" t="n">
        <f aca="false">IF(OR($D2=1,MONTH($B2)&lt;&gt;MONTH(StartDate),'У5 Ввод'!$D$75="",'У5 Ввод'!$E$75="",'У5 Ввод'!$D$75&gt;$B2),0,MAX(0,MIN(1,'У5 Ввод'!$E$75-NETWORKDAYS('У5 Ввод'!$D$75,$B2)+1))/Настройки!$E$11*100)</f>
        <v>0</v>
      </c>
      <c r="BS2" s="67" t="n">
        <f aca="false">IF(OR($D2=1,MONTH($B2)&lt;&gt;MONTH(StartDate),'У5 Ввод'!$D$76="",'У5 Ввод'!$E$76="",'У5 Ввод'!$D$76&gt;$B2),0,MAX(0,MIN(1,'У5 Ввод'!$E$76-NETWORKDAYS('У5 Ввод'!$D$76,$B2)+1))/Настройки!$E$11*100)</f>
        <v>0</v>
      </c>
      <c r="BT2" s="67" t="n">
        <f aca="false">IF(OR($D2=1,MONTH($B2)&lt;&gt;MONTH(StartDate),'У5 Ввод'!$D$77="",'У5 Ввод'!$E$77="",'У5 Ввод'!$D$77&gt;$B2),0,MAX(0,MIN(1,'У5 Ввод'!$E$77-NETWORKDAYS('У5 Ввод'!$D$77,$B2)+1))/Настройки!$E$11*100)</f>
        <v>0</v>
      </c>
      <c r="BU2" s="67" t="n">
        <f aca="false">IF(OR($D2=1,MONTH($B2)&lt;&gt;MONTH(StartDate),'У5 Ввод'!$D$78="",'У5 Ввод'!$E$78="",'У5 Ввод'!$D$78&gt;$B2),0,MAX(0,MIN(1,'У5 Ввод'!$E$78-NETWORKDAYS('У5 Ввод'!$D$78,$B2)+1))/Настройки!$E$11*100)</f>
        <v>0</v>
      </c>
      <c r="BV2" s="67" t="n">
        <f aca="false">IF(OR($D2=1,MONTH($B2)&lt;&gt;MONTH(StartDate),'У5 Ввод'!$D$79="",'У5 Ввод'!$E$79="",'У5 Ввод'!$D$79&gt;$B2),0,MAX(0,MIN(1,'У5 Ввод'!$E$79-NETWORKDAYS('У5 Ввод'!$D$79,$B2)+1))/Настройки!$E$11*100)</f>
        <v>0</v>
      </c>
      <c r="BW2" s="67" t="n">
        <f aca="false">IF(OR($D2=1,MONTH($B2)&lt;&gt;MONTH(StartDate),'У5 Ввод'!$D$80="",'У5 Ввод'!$E$80="",'У5 Ввод'!$D$80&gt;$B2),0,MAX(0,MIN(1,'У5 Ввод'!$E$80-NETWORKDAYS('У5 Ввод'!$D$80,$B2)+1))/Настройки!$E$11*100)</f>
        <v>0</v>
      </c>
      <c r="BX2" s="67" t="n">
        <f aca="false">IF(OR($D2=1,MONTH($B2)&lt;&gt;MONTH(StartDate),'У5 Ввод'!$D$81="",'У5 Ввод'!$E$81="",'У5 Ввод'!$D$81&gt;$B2),0,MAX(0,MIN(1,'У5 Ввод'!$E$81-NETWORKDAYS('У5 Ввод'!$D$81,$B2)+1))/Настройки!$E$11*100)</f>
        <v>0</v>
      </c>
      <c r="BY2" s="67" t="n">
        <f aca="false">IF(OR($D2=1,MONTH($B2)&lt;&gt;MONTH(StartDate),'У5 Ввод'!$D$82="",'У5 Ввод'!$E$82="",'У5 Ввод'!$D$82&gt;$B2),0,MAX(0,MIN(1,'У5 Ввод'!$E$82-NETWORKDAYS('У5 Ввод'!$D$82,$B2)+1))/Настройки!$E$11*100)</f>
        <v>0</v>
      </c>
      <c r="BZ2" s="67" t="n">
        <f aca="false">IF(OR($D2=1,MONTH($B2)&lt;&gt;MONTH(StartDate),'У5 Ввод'!$D$83="",'У5 Ввод'!$E$83="",'У5 Ввод'!$D$83&gt;$B2),0,MAX(0,MIN(1,'У5 Ввод'!$E$83-NETWORKDAYS('У5 Ввод'!$D$83,$B2)+1))/Настройки!$E$11*100)</f>
        <v>0</v>
      </c>
      <c r="CA2" s="67" t="n">
        <f aca="false">IF(OR($D2=1,MONTH($B2)&lt;&gt;MONTH(StartDate),'У5 Ввод'!$D$84="",'У5 Ввод'!$E$84="",'У5 Ввод'!$D$84&gt;$B2),0,MAX(0,MIN(1,'У5 Ввод'!$E$84-NETWORKDAYS('У5 Ввод'!$D$84,$B2)+1))/Настройки!$E$11*100)</f>
        <v>0</v>
      </c>
      <c r="CB2" s="67" t="n">
        <f aca="false">IF(OR($D2=1,MONTH($B2)&lt;&gt;MONTH(StartDate),'У5 Ввод'!$D$85="",'У5 Ввод'!$E$85="",'У5 Ввод'!$D$85&gt;$B2),0,MAX(0,MIN(1,'У5 Ввод'!$E$85-NETWORKDAYS('У5 Ввод'!$D$85,$B2)+1))/Настройки!$E$11*100)</f>
        <v>0</v>
      </c>
      <c r="CC2" s="67" t="n">
        <f aca="false">IF(OR($D2=1,MONTH($B2)&lt;&gt;MONTH(StartDate),'У5 Ввод'!$D$86="",'У5 Ввод'!$E$86="",'У5 Ввод'!$D$86&gt;$B2),0,MAX(0,MIN(1,'У5 Ввод'!$E$86-NETWORKDAYS('У5 Ввод'!$D$86,$B2)+1))/Настройки!$E$11*100)</f>
        <v>0</v>
      </c>
      <c r="CD2" s="67" t="n">
        <f aca="false">IF(OR($D2=1,MONTH($B2)&lt;&gt;MONTH(StartDate),'У5 Ввод'!$D$87="",'У5 Ввод'!$E$87="",'У5 Ввод'!$D$87&gt;$B2),0,MAX(0,MIN(1,'У5 Ввод'!$E$87-NETWORKDAYS('У5 Ввод'!$D$87,$B2)+1))/Настройки!$E$11*100)</f>
        <v>0</v>
      </c>
      <c r="CE2" s="67" t="n">
        <f aca="false">IF(OR($D2=1,MONTH($B2)&lt;&gt;MONTH(StartDate),'У5 Ввод'!$D$88="",'У5 Ввод'!$E$88="",'У5 Ввод'!$D$88&gt;$B2),0,MAX(0,MIN(1,'У5 Ввод'!$E$88-NETWORKDAYS('У5 Ввод'!$D$88,$B2)+1))/Настройки!$E$11*100)</f>
        <v>0</v>
      </c>
      <c r="CF2" s="67" t="n">
        <f aca="false">IF(OR($D2=1,MONTH($B2)&lt;&gt;MONTH(StartDate),'У5 Ввод'!$D$89="",'У5 Ввод'!$E$89="",'У5 Ввод'!$D$89&gt;$B2),0,MAX(0,MIN(1,'У5 Ввод'!$E$89-NETWORKDAYS('У5 Ввод'!$D$89,$B2)+1))/Настройки!$E$11*100)</f>
        <v>0</v>
      </c>
      <c r="CG2" s="67" t="n">
        <f aca="false">IF(OR($D2=1,MONTH($B2)&lt;&gt;MONTH(StartDate),'У5 Ввод'!$D$90="",'У5 Ввод'!$E$90="",'У5 Ввод'!$D$90&gt;$B2),0,MAX(0,MIN(1,'У5 Ввод'!$E$90-NETWORKDAYS('У5 Ввод'!$D$90,$B2)+1))/Настройки!$E$11*100)</f>
        <v>0</v>
      </c>
      <c r="CH2" s="67" t="n">
        <f aca="false">IF(OR($D2=1,MONTH($B2)&lt;&gt;MONTH(StartDate),'У5 Ввод'!$D$91="",'У5 Ввод'!$E$91="",'У5 Ввод'!$D$91&gt;$B2),0,MAX(0,MIN(1,'У5 Ввод'!$E$91-NETWORKDAYS('У5 Ввод'!$D$91,$B2)+1))/Настройки!$E$11*100)</f>
        <v>0</v>
      </c>
      <c r="CI2" s="67" t="n">
        <f aca="false">IF(OR($D2=1,MONTH($B2)&lt;&gt;MONTH(StartDate),'У5 Ввод'!$D$92="",'У5 Ввод'!$E$92="",'У5 Ввод'!$D$92&gt;$B2),0,MAX(0,MIN(1,'У5 Ввод'!$E$92-NETWORKDAYS('У5 Ввод'!$D$92,$B2)+1))/Настройки!$E$11*100)</f>
        <v>0</v>
      </c>
      <c r="CJ2" s="67" t="n">
        <f aca="false">IF(OR($D2=1,MONTH($B2)&lt;&gt;MONTH(StartDate),'У5 Ввод'!$D$93="",'У5 Ввод'!$E$93="",'У5 Ввод'!$D$93&gt;$B2),0,MAX(0,MIN(1,'У5 Ввод'!$E$93-NETWORKDAYS('У5 Ввод'!$D$93,$B2)+1))/Настройки!$E$11*100)</f>
        <v>0</v>
      </c>
      <c r="CK2" s="67" t="n">
        <f aca="false">IF(OR($D2=1,MONTH($B2)&lt;&gt;MONTH(StartDate),'У5 Ввод'!$D$94="",'У5 Ввод'!$E$94="",'У5 Ввод'!$D$94&gt;$B2),0,MAX(0,MIN(1,'У5 Ввод'!$E$94-NETWORKDAYS('У5 Ввод'!$D$94,$B2)+1))/Настройки!$E$11*100)</f>
        <v>0</v>
      </c>
      <c r="CL2" s="67" t="n">
        <f aca="false">IF(OR($D2=1,MONTH($B2)&lt;&gt;MONTH(StartDate),'У5 Ввод'!$D$95="",'У5 Ввод'!$E$95="",'У5 Ввод'!$D$95&gt;$B2),0,MAX(0,MIN(1,'У5 Ввод'!$E$95-NETWORKDAYS('У5 Ввод'!$D$95,$B2)+1))/Настройки!$E$11*100)</f>
        <v>0</v>
      </c>
      <c r="CM2" s="67" t="n">
        <f aca="false">IF(OR($D2=1,MONTH($B2)&lt;&gt;MONTH(StartDate),'У5 Ввод'!$D$96="",'У5 Ввод'!$E$96="",'У5 Ввод'!$D$96&gt;$B2),0,MAX(0,MIN(1,'У5 Ввод'!$E$96-NETWORKDAYS('У5 Ввод'!$D$96,$B2)+1))/Настройки!$E$11*100)</f>
        <v>0</v>
      </c>
      <c r="CN2" s="67" t="n">
        <f aca="false">IF(OR($D2=1,MONTH($B2)&lt;&gt;MONTH(StartDate),'У5 Ввод'!$D$97="",'У5 Ввод'!$E$97="",'У5 Ввод'!$D$97&gt;$B2),0,MAX(0,MIN(1,'У5 Ввод'!$E$97-NETWORKDAYS('У5 Ввод'!$D$97,$B2)+1))/Настройки!$E$11*100)</f>
        <v>0</v>
      </c>
      <c r="CO2" s="67" t="n">
        <f aca="false">IF(OR($D2=1,MONTH($B2)&lt;&gt;MONTH(StartDate),'У5 Ввод'!$D$98="",'У5 Ввод'!$E$98="",'У5 Ввод'!$D$98&gt;$B2),0,MAX(0,MIN(1,'У5 Ввод'!$E$98-NETWORKDAYS('У5 Ввод'!$D$98,$B2)+1))/Настройки!$E$11*100)</f>
        <v>0</v>
      </c>
      <c r="CP2" s="67" t="n">
        <f aca="false">IF(OR($D2=1,MONTH($B2)&lt;&gt;MONTH(StartDate),'У5 Ввод'!$D$99="",'У5 Ввод'!$E$99="",'У5 Ввод'!$D$99&gt;$B2),0,MAX(0,MIN(1,'У5 Ввод'!$E$99-NETWORKDAYS('У5 Ввод'!$D$99,$B2)+1))/Настройки!$E$11*100)</f>
        <v>0</v>
      </c>
      <c r="CQ2" s="67" t="n">
        <f aca="false">IF(OR($D2=1,MONTH($B2)&lt;&gt;MONTH(StartDate),'У5 Ввод'!$D$100="",'У5 Ввод'!$E$100="",'У5 Ввод'!$D$100&gt;$B2),0,MAX(0,MIN(1,'У5 Ввод'!$E$100-NETWORKDAYS('У5 Ввод'!$D$100,$B2)+1))/Настройки!$E$11*100)</f>
        <v>0</v>
      </c>
      <c r="CR2" s="67" t="n">
        <f aca="false">IF(OR($D2=1,MONTH($B2)&lt;&gt;MONTH(StartDate),'У5 Ввод'!$D$101="",'У5 Ввод'!$E$101="",'У5 Ввод'!$D$101&gt;$B2),0,MAX(0,MIN(1,'У5 Ввод'!$E$101-NETWORKDAYS('У5 Ввод'!$D$101,$B2)+1))/Настройки!$E$11*100)</f>
        <v>0</v>
      </c>
      <c r="CS2" s="67" t="n">
        <f aca="false">IF(OR($D2=1,MONTH($B2)&lt;&gt;MONTH(StartDate),'У5 Ввод'!$D$102="",'У5 Ввод'!$E$102="",'У5 Ввод'!$D$102&gt;$B2),0,MAX(0,MIN(1,'У5 Ввод'!$E$102-NETWORKDAYS('У5 Ввод'!$D$102,$B2)+1))/Настройки!$E$11*100)</f>
        <v>0</v>
      </c>
      <c r="CT2" s="67" t="n">
        <f aca="false">IF(OR($D2=1,MONTH($B2)&lt;&gt;MONTH(StartDate),'У5 Ввод'!$D$103="",'У5 Ввод'!$E$103="",'У5 Ввод'!$D$103&gt;$B2),0,MAX(0,MIN(1,'У5 Ввод'!$E$103-NETWORKDAYS('У5 Ввод'!$D$103,$B2)+1))/Настройки!$E$11*100)</f>
        <v>0</v>
      </c>
      <c r="CU2" s="67" t="n">
        <f aca="false">IF(OR($D2=1,MONTH($B2)&lt;&gt;MONTH(StartDate),'У5 Ввод'!$D$104="",'У5 Ввод'!$E$104="",'У5 Ввод'!$D$104&gt;$B2),0,MAX(0,MIN(1,'У5 Ввод'!$E$104-NETWORKDAYS('У5 Ввод'!$D$104,$B2)+1))/Настройки!$E$11*100)</f>
        <v>0</v>
      </c>
      <c r="CV2" s="67" t="n">
        <f aca="false">IF(OR($D2=1,MONTH($B2)&lt;&gt;MONTH(StartDate),'У5 Ввод'!$D$105="",'У5 Ввод'!$E$105="",'У5 Ввод'!$D$105&gt;$B2),0,MAX(0,MIN(1,'У5 Ввод'!$E$105-NETWORKDAYS('У5 Ввод'!$D$105,$B2)+1))/Настройки!$E$11*100)</f>
        <v>0</v>
      </c>
      <c r="CW2" s="67" t="n">
        <f aca="false">IF(OR($D2=1,MONTH($B2)&lt;&gt;MONTH(StartDate),'У5 Ввод'!$D$106="",'У5 Ввод'!$E$106="",'У5 Ввод'!$D$106&gt;$B2),0,MAX(0,MIN(1,'У5 Ввод'!$E$106-NETWORKDAYS('У5 Ввод'!$D$106,$B2)+1))/Настройки!$E$11*100)</f>
        <v>0</v>
      </c>
      <c r="CX2" s="67" t="n">
        <f aca="false">IF(OR($D2=1,MONTH($B2)&lt;&gt;MONTH(StartDate),'У5 Ввод'!$D$107="",'У5 Ввод'!$E$107="",'У5 Ввод'!$D$107&gt;$B2),0,MAX(0,MIN(1,'У5 Ввод'!$E$107-NETWORKDAYS('У5 Ввод'!$D$107,$B2)+1))/Настройки!$E$11*100)</f>
        <v>0</v>
      </c>
      <c r="CY2" s="67" t="n">
        <f aca="false">IF(OR($D2=1,MONTH($B2)&lt;&gt;MONTH(StartDate),'У5 Ввод'!$D$108="",'У5 Ввод'!$E$108="",'У5 Ввод'!$D$108&gt;$B2),0,MAX(0,MIN(1,'У5 Ввод'!$E$108-NETWORKDAYS('У5 Ввод'!$D$108,$B2)+1))/Настройки!$E$11*100)</f>
        <v>0</v>
      </c>
      <c r="CZ2" s="67" t="n">
        <f aca="false">IF(OR($D2=1,MONTH($B2)&lt;&gt;MONTH(StartDate),'У5 Ввод'!$D$109="",'У5 Ввод'!$E$109="",'У5 Ввод'!$D$109&gt;$B2),0,MAX(0,MIN(1,'У5 Ввод'!$E$109-NETWORKDAYS('У5 Ввод'!$D$109,$B2)+1))/Настройки!$E$11*100)</f>
        <v>0</v>
      </c>
      <c r="DA2" s="67" t="n">
        <f aca="false">IF(OR($D2=1,MONTH($B2)&lt;&gt;MONTH(StartDate),'У5 Ввод'!$D$110="",'У5 Ввод'!$E$110="",'У5 Ввод'!$D$110&gt;$B2),0,MAX(0,MIN(1,'У5 Ввод'!$E$110-NETWORKDAYS('У5 Ввод'!$D$110,$B2)+1))/Настройки!$E$11*100)</f>
        <v>0</v>
      </c>
      <c r="DB2" s="67" t="n">
        <f aca="false">IF(OR($D2=1,MONTH($B2)&lt;&gt;MONTH(StartDate),'У5 Ввод'!$D$111="",'У5 Ввод'!$E$111="",'У5 Ввод'!$D$111&gt;$B2),0,MAX(0,MIN(1,'У5 Ввод'!$E$111-NETWORKDAYS('У5 Ввод'!$D$111,$B2)+1))/Настройки!$E$11*100)</f>
        <v>0</v>
      </c>
      <c r="DC2" s="67" t="n">
        <f aca="false">IF(OR($D2=1,MONTH($B2)&lt;&gt;MONTH(StartDate),'У5 Ввод'!$D$112="",'У5 Ввод'!$E$112="",'У5 Ввод'!$D$112&gt;$B2),0,MAX(0,MIN(1,'У5 Ввод'!$E$112-NETWORKDAYS('У5 Ввод'!$D$112,$B2)+1))/Настройки!$E$11*100)</f>
        <v>0</v>
      </c>
      <c r="DD2" s="67" t="n">
        <f aca="false">IF(OR($D2=1,MONTH($B2)&lt;&gt;MONTH(StartDate),'У5 Ввод'!$D$113="",'У5 Ввод'!$E$113="",'У5 Ввод'!$D$113&gt;$B2),0,MAX(0,MIN(1,'У5 Ввод'!$E$113-NETWORKDAYS('У5 Ввод'!$D$113,$B2)+1))/Настройки!$E$11*100)</f>
        <v>0</v>
      </c>
      <c r="DE2" s="67" t="n">
        <f aca="false">IF(OR($D2=1,MONTH($B2)&lt;&gt;MONTH(StartDate),'У5 Ввод'!$D$114="",'У5 Ввод'!$E$114="",'У5 Ввод'!$D$114&gt;$B2),0,MAX(0,MIN(1,'У5 Ввод'!$E$114-NETWORKDAYS('У5 Ввод'!$D$114,$B2)+1))/Настройки!$E$11*100)</f>
        <v>0</v>
      </c>
      <c r="DF2" s="67" t="n">
        <f aca="false">IF(OR($D2=1,MONTH($B2)&lt;&gt;MONTH(StartDate),'У5 Ввод'!$D$115="",'У5 Ввод'!$E$115="",'У5 Ввод'!$D$115&gt;$B2),0,MAX(0,MIN(1,'У5 Ввод'!$E$115-NETWORKDAYS('У5 Ввод'!$D$115,$B2)+1))/Настройки!$E$11*100)</f>
        <v>0</v>
      </c>
      <c r="DG2" s="67" t="n">
        <f aca="false">IF(OR($D2=1,MONTH($B2)&lt;&gt;MONTH(StartDate),'У5 Ввод'!$D$116="",'У5 Ввод'!$E$116="",'У5 Ввод'!$D$116&gt;$B2),0,MAX(0,MIN(1,'У5 Ввод'!$E$116-NETWORKDAYS('У5 Ввод'!$D$116,$B2)+1))/Настройки!$E$11*100)</f>
        <v>0</v>
      </c>
      <c r="DH2" s="67" t="n">
        <f aca="false">IF(OR($D2=1,MONTH($B2)&lt;&gt;MONTH(StartDate),'У5 Ввод'!$D$117="",'У5 Ввод'!$E$117="",'У5 Ввод'!$D$117&gt;$B2),0,MAX(0,MIN(1,'У5 Ввод'!$E$117-NETWORKDAYS('У5 Ввод'!$D$117,$B2)+1))/Настройки!$E$11*100)</f>
        <v>0</v>
      </c>
      <c r="DI2" s="67" t="n">
        <f aca="false">IF(OR($D2=1,MONTH($B2)&lt;&gt;MONTH(StartDate),'У5 Ввод'!$D$118="",'У5 Ввод'!$E$118="",'У5 Ввод'!$D$118&gt;$B2),0,MAX(0,MIN(1,'У5 Ввод'!$E$118-NETWORKDAYS('У5 Ввод'!$D$118,$B2)+1))/Настройки!$E$11*100)</f>
        <v>0</v>
      </c>
      <c r="DJ2" s="67" t="n">
        <f aca="false">IF(OR($D2=1,MONTH($B2)&lt;&gt;MONTH(StartDate),'У5 Ввод'!$D$119="",'У5 Ввод'!$E$119="",'У5 Ввод'!$D$119&gt;$B2),0,MAX(0,MIN(1,'У5 Ввод'!$E$119-NETWORKDAYS('У5 Ввод'!$D$119,$B2)+1))/Настройки!$E$11*100)</f>
        <v>0</v>
      </c>
      <c r="DK2" s="67" t="n">
        <f aca="false">IF(OR($D2=1,MONTH($B2)&lt;&gt;MONTH(StartDate),'У5 Ввод'!$D$120="",'У5 Ввод'!$E$120="",'У5 Ввод'!$D$120&gt;$B2),0,MAX(0,MIN(1,'У5 Ввод'!$E$120-NETWORKDAYS('У5 Ввод'!$D$120,$B2)+1))/Настройки!$E$11*100)</f>
        <v>0</v>
      </c>
      <c r="DL2" s="67" t="n">
        <f aca="false">IF(OR($D2=1,MONTH($B2)&lt;&gt;MONTH(StartDate),'У5 Ввод'!$D$121="",'У5 Ввод'!$E$121="",'У5 Ввод'!$D$121&gt;$B2),0,MAX(0,MIN(1,'У5 Ввод'!$E$121-NETWORKDAYS('У5 Ввод'!$D$121,$B2)+1))/Настройки!$E$11*100)</f>
        <v>0</v>
      </c>
      <c r="DM2" s="67" t="n">
        <f aca="false">IF(OR($D2=1,MONTH($B2)&lt;&gt;MONTH(StartDate),'У5 Ввод'!$D$122="",'У5 Ввод'!$E$122="",'У5 Ввод'!$D$122&gt;$B2),0,MAX(0,MIN(1,'У5 Ввод'!$E$122-NETWORKDAYS('У5 Ввод'!$D$122,$B2)+1))/Настройки!$E$11*100)</f>
        <v>0</v>
      </c>
      <c r="DN2" s="67" t="n">
        <f aca="false">IF(OR($D2=1,MONTH($B2)&lt;&gt;MONTH(StartDate),'У5 Ввод'!$D$123="",'У5 Ввод'!$E$123="",'У5 Ввод'!$D$123&gt;$B2),0,MAX(0,MIN(1,'У5 Ввод'!$E$123-NETWORKDAYS('У5 Ввод'!$D$123,$B2)+1))/Настройки!$E$11*100)</f>
        <v>0</v>
      </c>
      <c r="DO2" s="67" t="n">
        <f aca="false">IF(OR($D2=1,MONTH($B2)&lt;&gt;MONTH(StartDate),'У5 Ввод'!$D$124="",'У5 Ввод'!$E$124="",'У5 Ввод'!$D$124&gt;$B2),0,MAX(0,MIN(1,'У5 Ввод'!$E$124-NETWORKDAYS('У5 Ввод'!$D$124,$B2)+1))/Настройки!$E$11*100)</f>
        <v>0</v>
      </c>
      <c r="DP2" s="67" t="n">
        <f aca="false">IF(OR($D2=1,MONTH($B2)&lt;&gt;MONTH(StartDate),'У5 Ввод'!$D$125="",'У5 Ввод'!$E$125="",'У5 Ввод'!$D$125&gt;$B2),0,MAX(0,MIN(1,'У5 Ввод'!$E$125-NETWORKDAYS('У5 Ввод'!$D$125,$B2)+1))/Настройки!$E$11*100)</f>
        <v>0</v>
      </c>
      <c r="DQ2" s="67" t="n">
        <f aca="false">IF(OR($D2=1,MONTH($B2)&lt;&gt;MONTH(StartDate),'У5 Ввод'!$D$126="",'У5 Ввод'!$E$126="",'У5 Ввод'!$D$126&gt;$B2),0,MAX(0,MIN(1,'У5 Ввод'!$E$126-NETWORKDAYS('У5 Ввод'!$D$126,$B2)+1))/Настройки!$E$11*100)</f>
        <v>0</v>
      </c>
      <c r="DR2" s="67" t="n">
        <f aca="false">IF(OR($D2=1,MONTH($B2)&lt;&gt;MONTH(StartDate),'У5 Ввод'!$D$127="",'У5 Ввод'!$E$127="",'У5 Ввод'!$D$127&gt;$B2),0,MAX(0,MIN(1,'У5 Ввод'!$E$127-NETWORKDAYS('У5 Ввод'!$D$127,$B2)+1))/Настройки!$E$11*100)</f>
        <v>0</v>
      </c>
      <c r="DS2" s="67" t="n">
        <f aca="false">IF(OR($D2=1,MONTH($B2)&lt;&gt;MONTH(StartDate),'У5 Ввод'!$D$128="",'У5 Ввод'!$E$128="",'У5 Ввод'!$D$128&gt;$B2),0,MAX(0,MIN(1,'У5 Ввод'!$E$128-NETWORKDAYS('У5 Ввод'!$D$128,$B2)+1))/Настройки!$E$11*100)</f>
        <v>0</v>
      </c>
      <c r="DT2" s="67" t="n">
        <f aca="false">IF(OR($D2=1,MONTH($B2)&lt;&gt;MONTH(StartDate),'У5 Ввод'!$D$129="",'У5 Ввод'!$E$129="",'У5 Ввод'!$D$129&gt;$B2),0,MAX(0,MIN(1,'У5 Ввод'!$E$129-NETWORKDAYS('У5 Ввод'!$D$129,$B2)+1))/Настройки!$E$11*100)</f>
        <v>0</v>
      </c>
      <c r="DU2" s="67" t="n">
        <f aca="false">IF(OR($D2=1,MONTH($B2)&lt;&gt;MONTH(StartDate),'У5 Ввод'!$D$130="",'У5 Ввод'!$E$130="",'У5 Ввод'!$D$130&gt;$B2),0,MAX(0,MIN(1,'У5 Ввод'!$E$130-NETWORKDAYS('У5 Ввод'!$D$130,$B2)+1))/Настройки!$E$11*100)</f>
        <v>0</v>
      </c>
      <c r="DV2" s="67" t="n">
        <f aca="false">IF(OR($D2=1,MONTH($B2)&lt;&gt;MONTH(StartDate),'У5 Ввод'!$D$131="",'У5 Ввод'!$E$131="",'У5 Ввод'!$D$131&gt;$B2),0,MAX(0,MIN(1,'У5 Ввод'!$E$131-NETWORKDAYS('У5 Ввод'!$D$131,$B2)+1))/Настройки!$E$11*100)</f>
        <v>0</v>
      </c>
      <c r="DW2" s="67" t="n">
        <f aca="false">IF(OR($D2=1,MONTH($B2)&lt;&gt;MONTH(StartDate),'У5 Ввод'!$D$132="",'У5 Ввод'!$E$132="",'У5 Ввод'!$D$132&gt;$B2),0,MAX(0,MIN(1,'У5 Ввод'!$E$132-NETWORKDAYS('У5 Ввод'!$D$132,$B2)+1))/Настройки!$E$11*100)</f>
        <v>0</v>
      </c>
      <c r="DX2" s="67" t="n">
        <f aca="false">IF(OR($D2=1,MONTH($B2)&lt;&gt;MONTH(StartDate),'У5 Ввод'!$D$133="",'У5 Ввод'!$E$133="",'У5 Ввод'!$D$133&gt;$B2),0,MAX(0,MIN(1,'У5 Ввод'!$E$133-NETWORKDAYS('У5 Ввод'!$D$133,$B2)+1))/Настройки!$E$11*100)</f>
        <v>0</v>
      </c>
      <c r="DY2" s="67" t="n">
        <f aca="false">IF(OR($D2=1,MONTH($B2)&lt;&gt;MONTH(StartDate),'У5 Ввод'!$D$134="",'У5 Ввод'!$E$134="",'У5 Ввод'!$D$134&gt;$B2),0,MAX(0,MIN(1,'У5 Ввод'!$E$134-NETWORKDAYS('У5 Ввод'!$D$134,$B2)+1))/Настройки!$E$11*100)</f>
        <v>0</v>
      </c>
      <c r="DZ2" s="67" t="n">
        <f aca="false">IF(OR($D2=1,MONTH($B2)&lt;&gt;MONTH(StartDate),'У5 Ввод'!$D$135="",'У5 Ввод'!$E$135="",'У5 Ввод'!$D$135&gt;$B2),0,MAX(0,MIN(1,'У5 Ввод'!$E$135-NETWORKDAYS('У5 Ввод'!$D$135,$B2)+1))/Настройки!$E$11*100)</f>
        <v>0</v>
      </c>
      <c r="EA2" s="67" t="n">
        <f aca="false">IF(OR($D2=1,MONTH($B2)&lt;&gt;MONTH(StartDate),'У5 Ввод'!$D$136="",'У5 Ввод'!$E$136="",'У5 Ввод'!$D$136&gt;$B2),0,MAX(0,MIN(1,'У5 Ввод'!$E$136-NETWORKDAYS('У5 Ввод'!$D$136,$B2)+1))/Настройки!$E$11*100)</f>
        <v>0</v>
      </c>
      <c r="EB2" s="67" t="n">
        <f aca="false">IF(OR($D2=1,MONTH($B2)&lt;&gt;MONTH(StartDate),'У5 Ввод'!$D$137="",'У5 Ввод'!$E$137="",'У5 Ввод'!$D$137&gt;$B2),0,MAX(0,MIN(1,'У5 Ввод'!$E$137-NETWORKDAYS('У5 Ввод'!$D$137,$B2)+1))/Настройки!$E$11*100)</f>
        <v>0</v>
      </c>
      <c r="EC2" s="67" t="n">
        <f aca="false">IF(OR($D2=1,MONTH($B2)&lt;&gt;MONTH(StartDate),'У5 Ввод'!$D$138="",'У5 Ввод'!$E$138="",'У5 Ввод'!$D$138&gt;$B2),0,MAX(0,MIN(1,'У5 Ввод'!$E$138-NETWORKDAYS('У5 Ввод'!$D$138,$B2)+1))/Настройки!$E$11*100)</f>
        <v>0</v>
      </c>
      <c r="ED2" s="67" t="n">
        <f aca="false">IF(OR($D2=1,MONTH($B2)&lt;&gt;MONTH(StartDate),'У5 Ввод'!$D$139="",'У5 Ввод'!$E$139="",'У5 Ввод'!$D$139&gt;$B2),0,MAX(0,MIN(1,'У5 Ввод'!$E$139-NETWORKDAYS('У5 Ввод'!$D$139,$B2)+1))/Настройки!$E$11*100)</f>
        <v>0</v>
      </c>
      <c r="EE2" s="67" t="n">
        <f aca="false">IF(OR($D2=1,MONTH($B2)&lt;&gt;MONTH(StartDate),'У5 Ввод'!$D$140="",'У5 Ввод'!$E$140="",'У5 Ввод'!$D$140&gt;$B2),0,MAX(0,MIN(1,'У5 Ввод'!$E$140-NETWORKDAYS('У5 Ввод'!$D$140,$B2)+1))/Настройки!$E$11*100)</f>
        <v>0</v>
      </c>
      <c r="EF2" s="67" t="n">
        <f aca="false">IF(OR($D2=1,MONTH($B2)&lt;&gt;MONTH(StartDate),'У5 Ввод'!$D$141="",'У5 Ввод'!$E$141="",'У5 Ввод'!$D$141&gt;$B2),0,MAX(0,MIN(1,'У5 Ввод'!$E$141-NETWORKDAYS('У5 Ввод'!$D$141,$B2)+1))/Настройки!$E$11*100)</f>
        <v>0</v>
      </c>
      <c r="EG2" s="67" t="n">
        <f aca="false">IF(OR($D2=1,MONTH($B2)&lt;&gt;MONTH(StartDate),'У5 Ввод'!$D$142="",'У5 Ввод'!$E$142="",'У5 Ввод'!$D$142&gt;$B2),0,MAX(0,MIN(1,'У5 Ввод'!$E$142-NETWORKDAYS('У5 Ввод'!$D$142,$B2)+1))/Настройки!$E$11*100)</f>
        <v>0</v>
      </c>
      <c r="EH2" s="67" t="n">
        <f aca="false">IF(OR($D2=1,MONTH($B2)&lt;&gt;MONTH(StartDate),'У5 Ввод'!$D$143="",'У5 Ввод'!$E$143="",'У5 Ввод'!$D$143&gt;$B2),0,MAX(0,MIN(1,'У5 Ввод'!$E$143-NETWORKDAYS('У5 Ввод'!$D$143,$B2)+1))/Настройки!$E$11*100)</f>
        <v>0</v>
      </c>
      <c r="EI2" s="67" t="n">
        <f aca="false">IF(OR($D2=1,MONTH($B2)&lt;&gt;MONTH(StartDate),'У5 Ввод'!$D$144="",'У5 Ввод'!$E$144="",'У5 Ввод'!$D$144&gt;$B2),0,MAX(0,MIN(1,'У5 Ввод'!$E$144-NETWORKDAYS('У5 Ввод'!$D$144,$B2)+1))/Настройки!$E$11*100)</f>
        <v>0</v>
      </c>
      <c r="EJ2" s="67" t="n">
        <f aca="false">IF(OR($D2=1,MONTH($B2)&lt;&gt;MONTH(StartDate),'У5 Ввод'!$D$145="",'У5 Ввод'!$E$145="",'У5 Ввод'!$D$145&gt;$B2),0,MAX(0,MIN(1,'У5 Ввод'!$E$145-NETWORKDAYS('У5 Ввод'!$D$145,$B2)+1))/Настройки!$E$11*100)</f>
        <v>0</v>
      </c>
      <c r="EK2" s="67" t="n">
        <f aca="false">IF(OR($D2=1,MONTH($B2)&lt;&gt;MONTH(StartDate),'У5 Ввод'!$D$146="",'У5 Ввод'!$E$146="",'У5 Ввод'!$D$146&gt;$B2),0,MAX(0,MIN(1,'У5 Ввод'!$E$146-NETWORKDAYS('У5 Ввод'!$D$146,$B2)+1))/Настройки!$E$11*100)</f>
        <v>0</v>
      </c>
      <c r="EL2" s="67" t="n">
        <f aca="false">IF(OR($D2=1,MONTH($B2)&lt;&gt;MONTH(StartDate),'У5 Ввод'!$D$147="",'У5 Ввод'!$E$147="",'У5 Ввод'!$D$147&gt;$B2),0,MAX(0,MIN(1,'У5 Ввод'!$E$147-NETWORKDAYS('У5 Ввод'!$D$147,$B2)+1))/Настройки!$E$11*100)</f>
        <v>0</v>
      </c>
      <c r="EM2" s="67" t="n">
        <f aca="false">IF(OR($D2=1,MONTH($B2)&lt;&gt;MONTH(StartDate),'У5 Ввод'!$D$148="",'У5 Ввод'!$E$148="",'У5 Ввод'!$D$148&gt;$B2),0,MAX(0,MIN(1,'У5 Ввод'!$E$148-NETWORKDAYS('У5 Ввод'!$D$148,$B2)+1))/Настройки!$E$11*100)</f>
        <v>0</v>
      </c>
      <c r="EN2" s="67" t="n">
        <f aca="false">IF(OR($D2=1,MONTH($B2)&lt;&gt;MONTH(StartDate),'У5 Ввод'!$D$149="",'У5 Ввод'!$E$149="",'У5 Ввод'!$D$149&gt;$B2),0,MAX(0,MIN(1,'У5 Ввод'!$E$149-NETWORKDAYS('У5 Ввод'!$D$149,$B2)+1))/Настройки!$E$11*100)</f>
        <v>0</v>
      </c>
      <c r="EO2" s="67" t="n">
        <f aca="false">IF(OR($D2=1,MONTH($B2)&lt;&gt;MONTH(StartDate),'У5 Ввод'!$D$150="",'У5 Ввод'!$E$150="",'У5 Ввод'!$D$150&gt;$B2),0,MAX(0,MIN(1,'У5 Ввод'!$E$150-NETWORKDAYS('У5 Ввод'!$D$150,$B2)+1))/Настройки!$E$11*100)</f>
        <v>0</v>
      </c>
      <c r="EP2" s="67" t="n">
        <f aca="false">IF(OR($D2=1,MONTH($B2)&lt;&gt;MONTH(StartDate),'У5 Ввод'!$D$151="",'У5 Ввод'!$E$151="",'У5 Ввод'!$D$151&gt;$B2),0,MAX(0,MIN(1,'У5 Ввод'!$E$151-NETWORKDAYS('У5 Ввод'!$D$151,$B2)+1))/Настройки!$E$11*100)</f>
        <v>0</v>
      </c>
      <c r="EQ2" s="67" t="n">
        <f aca="false">IF(OR($D2=1,MONTH($B2)&lt;&gt;MONTH(StartDate),'У5 Ввод'!$D$152="",'У5 Ввод'!$E$152="",'У5 Ввод'!$D$152&gt;$B2),0,MAX(0,MIN(1,'У5 Ввод'!$E$152-NETWORKDAYS('У5 Ввод'!$D$152,$B2)+1))/Настройки!$E$11*100)</f>
        <v>0</v>
      </c>
      <c r="ER2" s="67" t="n">
        <f aca="false">IF(OR($D2=1,MONTH($B2)&lt;&gt;MONTH(StartDate),'У5 Ввод'!$D$153="",'У5 Ввод'!$E$153="",'У5 Ввод'!$D$153&gt;$B2),0,MAX(0,MIN(1,'У5 Ввод'!$E$153-NETWORKDAYS('У5 Ввод'!$D$153,$B2)+1))/Настройки!$E$11*100)</f>
        <v>0</v>
      </c>
      <c r="ES2" s="67" t="n">
        <f aca="false">IF(OR($D2=1,MONTH($B2)&lt;&gt;MONTH(StartDate),'У5 Ввод'!$D$154="",'У5 Ввод'!$E$154="",'У5 Ввод'!$D$154&gt;$B2),0,MAX(0,MIN(1,'У5 Ввод'!$E$154-NETWORKDAYS('У5 Ввод'!$D$154,$B2)+1))/Настройки!$E$11*100)</f>
        <v>0</v>
      </c>
      <c r="ET2" s="67" t="n">
        <f aca="false">IF(OR($D2=1,MONTH($B2)&lt;&gt;MONTH(StartDate),'У5 Ввод'!$D$155="",'У5 Ввод'!$E$155="",'У5 Ввод'!$D$155&gt;$B2),0,MAX(0,MIN(1,'У5 Ввод'!$E$155-NETWORKDAYS('У5 Ввод'!$D$155,$B2)+1))/Настройки!$E$11*100)</f>
        <v>0</v>
      </c>
      <c r="EU2" s="67" t="n">
        <f aca="false">IF(OR($D2=1,MONTH($B2)&lt;&gt;MONTH(StartDate),'У5 Ввод'!$D$156="",'У5 Ввод'!$E$156="",'У5 Ввод'!$D$156&gt;$B2),0,MAX(0,MIN(1,'У5 Ввод'!$E$156-NETWORKDAYS('У5 Ввод'!$D$156,$B2)+1))/Настройки!$E$11*100)</f>
        <v>0</v>
      </c>
      <c r="EV2" s="67" t="n">
        <f aca="false">IF(OR($D2=1,MONTH($B2)&lt;&gt;MONTH(StartDate),'У5 Ввод'!$D$157="",'У5 Ввод'!$E$157="",'У5 Ввод'!$D$157&gt;$B2),0,MAX(0,MIN(1,'У5 Ввод'!$E$157-NETWORKDAYS('У5 Ввод'!$D$157,$B2)+1))/Настройки!$E$11*100)</f>
        <v>0</v>
      </c>
      <c r="EW2" s="67" t="n">
        <f aca="false">IF(OR($D2=1,MONTH($B2)&lt;&gt;MONTH(StartDate),'У5 Ввод'!$D$158="",'У5 Ввод'!$E$158="",'У5 Ввод'!$D$158&gt;$B2),0,MAX(0,MIN(1,'У5 Ввод'!$E$158-NETWORKDAYS('У5 Ввод'!$D$158,$B2)+1))/Настройки!$E$11*100)</f>
        <v>0</v>
      </c>
      <c r="EX2" s="67" t="n">
        <f aca="false">IF(OR($D2=1,MONTH($B2)&lt;&gt;MONTH(StartDate),'У5 Ввод'!$D$159="",'У5 Ввод'!$E$159="",'У5 Ввод'!$D$159&gt;$B2),0,MAX(0,MIN(1,'У5 Ввод'!$E$159-NETWORKDAYS('У5 Ввод'!$D$159,$B2)+1))/Настройки!$E$11*100)</f>
        <v>0</v>
      </c>
      <c r="EY2" s="67" t="n">
        <f aca="false">IF(OR($D2=1,MONTH($B2)&lt;&gt;MONTH(StartDate),'У5 Ввод'!$D$160="",'У5 Ввод'!$E$160="",'У5 Ввод'!$D$160&gt;$B2),0,MAX(0,MIN(1,'У5 Ввод'!$E$160-NETWORKDAYS('У5 Ввод'!$D$160,$B2)+1))/Настройки!$E$11*100)</f>
        <v>0</v>
      </c>
      <c r="EZ2" s="67" t="n">
        <f aca="false">IF(OR($D2=1,MONTH($B2)&lt;&gt;MONTH(StartDate),'У5 Ввод'!$D$161="",'У5 Ввод'!$E$161="",'У5 Ввод'!$D$161&gt;$B2),0,MAX(0,MIN(1,'У5 Ввод'!$E$161-NETWORKDAYS('У5 Ввод'!$D$161,$B2)+1))/Настройки!$E$11*100)</f>
        <v>0</v>
      </c>
      <c r="FA2" s="67" t="n">
        <f aca="false">IF(OR($D2=1,MONTH($B2)&lt;&gt;MONTH(StartDate),'У5 Ввод'!$D$162="",'У5 Ввод'!$E$162="",'У5 Ввод'!$D$162&gt;$B2),0,MAX(0,MIN(1,'У5 Ввод'!$E$162-NETWORKDAYS('У5 Ввод'!$D$162,$B2)+1))/Настройки!$E$11*100)</f>
        <v>0</v>
      </c>
      <c r="FB2" s="67" t="n">
        <f aca="false">IF(OR($D2=1,MONTH($B2)&lt;&gt;MONTH(StartDate),'У5 Ввод'!$D$163="",'У5 Ввод'!$E$163="",'У5 Ввод'!$D$163&gt;$B2),0,MAX(0,MIN(1,'У5 Ввод'!$E$163-NETWORKDAYS('У5 Ввод'!$D$163,$B2)+1))/Настройки!$E$11*100)</f>
        <v>0</v>
      </c>
      <c r="FC2" s="67" t="n">
        <f aca="false">IF(OR($D2=1,MONTH($B2)&lt;&gt;MONTH(StartDate),'У5 Ввод'!$D$164="",'У5 Ввод'!$E$164="",'У5 Ввод'!$D$164&gt;$B2),0,MAX(0,MIN(1,'У5 Ввод'!$E$164-NETWORKDAYS('У5 Ввод'!$D$164,$B2)+1))/Настройки!$E$11*100)</f>
        <v>0</v>
      </c>
      <c r="FD2" s="67" t="n">
        <f aca="false">IF(OR($D2=1,MONTH($B2)&lt;&gt;MONTH(StartDate),'У5 Ввод'!$D$165="",'У5 Ввод'!$E$165="",'У5 Ввод'!$D$165&gt;$B2),0,MAX(0,MIN(1,'У5 Ввод'!$E$165-NETWORKDAYS('У5 Ввод'!$D$165,$B2)+1))/Настройки!$E$11*100)</f>
        <v>0</v>
      </c>
      <c r="FE2" s="67" t="n">
        <f aca="false">IF(OR($D2=1,MONTH($B2)&lt;&gt;MONTH(StartDate),'У5 Ввод'!$D$166="",'У5 Ввод'!$E$166="",'У5 Ввод'!$D$166&gt;$B2),0,MAX(0,MIN(1,'У5 Ввод'!$E$166-NETWORKDAYS('У5 Ввод'!$D$166,$B2)+1))/Настройки!$E$11*100)</f>
        <v>0</v>
      </c>
      <c r="FF2" s="67" t="n">
        <f aca="false">IF(OR($D2=1,MONTH($B2)&lt;&gt;MONTH(StartDate),'У5 Ввод'!$D$167="",'У5 Ввод'!$E$167="",'У5 Ввод'!$D$167&gt;$B2),0,MAX(0,MIN(1,'У5 Ввод'!$E$167-NETWORKDAYS('У5 Ввод'!$D$167,$B2)+1))/Настройки!$E$11*100)</f>
        <v>0</v>
      </c>
      <c r="FG2" s="67" t="n">
        <f aca="false">IF(OR($D2=1,MONTH($B2)&lt;&gt;MONTH(StartDate),'У5 Ввод'!$D$168="",'У5 Ввод'!$E$168="",'У5 Ввод'!$D$168&gt;$B2),0,MAX(0,MIN(1,'У5 Ввод'!$E$168-NETWORKDAYS('У5 Ввод'!$D$168,$B2)+1))/Настройки!$E$11*100)</f>
        <v>0</v>
      </c>
      <c r="FH2" s="67" t="n">
        <f aca="false">IF(OR($D2=1,MONTH($B2)&lt;&gt;MONTH(StartDate),'У5 Ввод'!$D$169="",'У5 Ввод'!$E$169="",'У5 Ввод'!$D$169&gt;$B2),0,MAX(0,MIN(1,'У5 Ввод'!$E$169-NETWORKDAYS('У5 Ввод'!$D$169,$B2)+1))/Настройки!$E$11*100)</f>
        <v>0</v>
      </c>
      <c r="FI2" s="67" t="n">
        <f aca="false">IF(OR($D2=1,MONTH($B2)&lt;&gt;MONTH(StartDate),'У5 Ввод'!$D$170="",'У5 Ввод'!$E$170="",'У5 Ввод'!$D$170&gt;$B2),0,MAX(0,MIN(1,'У5 Ввод'!$E$170-NETWORKDAYS('У5 Ввод'!$D$170,$B2)+1))/Настройки!$E$11*100)</f>
        <v>0</v>
      </c>
      <c r="FJ2" s="67" t="n">
        <f aca="false">IF(OR($D2=1,MONTH($B2)&lt;&gt;MONTH(StartDate),'У5 Ввод'!$D$171="",'У5 Ввод'!$E$171="",'У5 Ввод'!$D$171&gt;$B2),0,MAX(0,MIN(1,'У5 Ввод'!$E$171-NETWORKDAYS('У5 Ввод'!$D$171,$B2)+1))/Настройки!$E$11*100)</f>
        <v>0</v>
      </c>
      <c r="FK2" s="67" t="n">
        <f aca="false">IF(OR($D2=1,MONTH($B2)&lt;&gt;MONTH(StartDate),'У5 Ввод'!$D$172="",'У5 Ввод'!$E$172="",'У5 Ввод'!$D$172&gt;$B2),0,MAX(0,MIN(1,'У5 Ввод'!$E$172-NETWORKDAYS('У5 Ввод'!$D$172,$B2)+1))/Настройки!$E$11*100)</f>
        <v>0</v>
      </c>
      <c r="FL2" s="67" t="n">
        <f aca="false">IF(OR($D2=1,MONTH($B2)&lt;&gt;MONTH(StartDate),'У5 Ввод'!$D$173="",'У5 Ввод'!$E$173="",'У5 Ввод'!$D$173&gt;$B2),0,MAX(0,MIN(1,'У5 Ввод'!$E$173-NETWORKDAYS('У5 Ввод'!$D$173,$B2)+1))/Настройки!$E$11*100)</f>
        <v>0</v>
      </c>
      <c r="FM2" s="67" t="n">
        <f aca="false">IF(OR($D2=1,MONTH($B2)&lt;&gt;MONTH(StartDate),'У5 Ввод'!$D$174="",'У5 Ввод'!$E$174="",'У5 Ввод'!$D$174&gt;$B2),0,MAX(0,MIN(1,'У5 Ввод'!$E$174-NETWORKDAYS('У5 Ввод'!$D$174,$B2)+1))/Настройки!$E$11*100)</f>
        <v>0</v>
      </c>
      <c r="FN2" s="67" t="n">
        <f aca="false">IF(OR($D2=1,MONTH($B2)&lt;&gt;MONTH(StartDate),'У5 Ввод'!$D$175="",'У5 Ввод'!$E$175="",'У5 Ввод'!$D$175&gt;$B2),0,MAX(0,MIN(1,'У5 Ввод'!$E$175-NETWORKDAYS('У5 Ввод'!$D$175,$B2)+1))/Настройки!$E$11*100)</f>
        <v>0</v>
      </c>
      <c r="FO2" s="67" t="n">
        <f aca="false">IF(OR($D2=1,MONTH($B2)&lt;&gt;MONTH(StartDate),'У5 Ввод'!$D$176="",'У5 Ввод'!$E$176="",'У5 Ввод'!$D$176&gt;$B2),0,MAX(0,MIN(1,'У5 Ввод'!$E$176-NETWORKDAYS('У5 Ввод'!$D$176,$B2)+1))/Настройки!$E$11*100)</f>
        <v>0</v>
      </c>
      <c r="FP2" s="67" t="n">
        <f aca="false">IF(OR($D2=1,MONTH($B2)&lt;&gt;MONTH(StartDate),'У5 Ввод'!$D$177="",'У5 Ввод'!$E$177="",'У5 Ввод'!$D$177&gt;$B2),0,MAX(0,MIN(1,'У5 Ввод'!$E$177-NETWORKDAYS('У5 Ввод'!$D$177,$B2)+1))/Настройки!$E$11*100)</f>
        <v>0</v>
      </c>
      <c r="FQ2" s="67" t="n">
        <f aca="false">IF(OR($D2=1,MONTH($B2)&lt;&gt;MONTH(StartDate),'У5 Ввод'!$D$178="",'У5 Ввод'!$E$178="",'У5 Ввод'!$D$178&gt;$B2),0,MAX(0,MIN(1,'У5 Ввод'!$E$178-NETWORKDAYS('У5 Ввод'!$D$178,$B2)+1))/Настройки!$E$11*100)</f>
        <v>0</v>
      </c>
      <c r="FR2" s="67" t="n">
        <f aca="false">IF(OR($D2=1,MONTH($B2)&lt;&gt;MONTH(StartDate),'У5 Ввод'!$D$179="",'У5 Ввод'!$E$179="",'У5 Ввод'!$D$179&gt;$B2),0,MAX(0,MIN(1,'У5 Ввод'!$E$179-NETWORKDAYS('У5 Ввод'!$D$179,$B2)+1))/Настройки!$E$11*100)</f>
        <v>0</v>
      </c>
      <c r="FS2" s="67" t="n">
        <f aca="false">IF(OR($D2=1,MONTH($B2)&lt;&gt;MONTH(StartDate),'У5 Ввод'!$D$180="",'У5 Ввод'!$E$180="",'У5 Ввод'!$D$180&gt;$B2),0,MAX(0,MIN(1,'У5 Ввод'!$E$180-NETWORKDAYS('У5 Ввод'!$D$180,$B2)+1))/Настройки!$E$11*100)</f>
        <v>0</v>
      </c>
      <c r="FT2" s="67" t="n">
        <f aca="false">IF(OR($D2=1,MONTH($B2)&lt;&gt;MONTH(StartDate),'У5 Ввод'!$D$181="",'У5 Ввод'!$E$181="",'У5 Ввод'!$D$181&gt;$B2),0,MAX(0,MIN(1,'У5 Ввод'!$E$181-NETWORKDAYS('У5 Ввод'!$D$181,$B2)+1))/Настройки!$E$11*100)</f>
        <v>0</v>
      </c>
      <c r="FU2" s="67" t="n">
        <f aca="false">IF(OR($D2=1,MONTH($B2)&lt;&gt;MONTH(StartDate),'У5 Ввод'!$D$182="",'У5 Ввод'!$E$182="",'У5 Ввод'!$D$182&gt;$B2),0,MAX(0,MIN(1,'У5 Ввод'!$E$182-NETWORKDAYS('У5 Ввод'!$D$182,$B2)+1))/Настройки!$E$11*100)</f>
        <v>0</v>
      </c>
      <c r="FV2" s="67" t="n">
        <f aca="false">IF(OR($D2=1,MONTH($B2)&lt;&gt;MONTH(StartDate),'У5 Ввод'!$D$183="",'У5 Ввод'!$E$183="",'У5 Ввод'!$D$183&gt;$B2),0,MAX(0,MIN(1,'У5 Ввод'!$E$183-NETWORKDAYS('У5 Ввод'!$D$183,$B2)+1))/Настройки!$E$11*100)</f>
        <v>0</v>
      </c>
      <c r="FW2" s="67" t="n">
        <f aca="false">IF(OR($D2=1,MONTH($B2)&lt;&gt;MONTH(StartDate),'У5 Ввод'!$D$184="",'У5 Ввод'!$E$184="",'У5 Ввод'!$D$184&gt;$B2),0,MAX(0,MIN(1,'У5 Ввод'!$E$184-NETWORKDAYS('У5 Ввод'!$D$184,$B2)+1))/Настройки!$E$11*100)</f>
        <v>0</v>
      </c>
      <c r="FX2" s="67" t="n">
        <f aca="false">IF(OR($D2=1,MONTH($B2)&lt;&gt;MONTH(StartDate),'У5 Ввод'!$D$185="",'У5 Ввод'!$E$185="",'У5 Ввод'!$D$185&gt;$B2),0,MAX(0,MIN(1,'У5 Ввод'!$E$185-NETWORKDAYS('У5 Ввод'!$D$185,$B2)+1))/Настройки!$E$11*100)</f>
        <v>0</v>
      </c>
      <c r="FY2" s="67" t="n">
        <f aca="false">IF(OR($D2=1,MONTH($B2)&lt;&gt;MONTH(StartDate),'У5 Ввод'!$D$186="",'У5 Ввод'!$E$186="",'У5 Ввод'!$D$186&gt;$B2),0,MAX(0,MIN(1,'У5 Ввод'!$E$186-NETWORKDAYS('У5 Ввод'!$D$186,$B2)+1))/Настройки!$E$11*100)</f>
        <v>0</v>
      </c>
      <c r="FZ2" s="67" t="n">
        <f aca="false">IF(OR($D2=1,MONTH($B2)&lt;&gt;MONTH(StartDate),'У5 Ввод'!$D$187="",'У5 Ввод'!$E$187="",'У5 Ввод'!$D$187&gt;$B2),0,MAX(0,MIN(1,'У5 Ввод'!$E$187-NETWORKDAYS('У5 Ввод'!$D$187,$B2)+1))/Настройки!$E$11*100)</f>
        <v>0</v>
      </c>
      <c r="GA2" s="67" t="n">
        <f aca="false">IF(OR($D2=1,MONTH($B2)&lt;&gt;MONTH(StartDate),'У5 Ввод'!$D$188="",'У5 Ввод'!$E$188="",'У5 Ввод'!$D$188&gt;$B2),0,MAX(0,MIN(1,'У5 Ввод'!$E$188-NETWORKDAYS('У5 Ввод'!$D$188,$B2)+1))/Настройки!$E$11*100)</f>
        <v>0</v>
      </c>
      <c r="GB2" s="67" t="n">
        <f aca="false">IF(OR($D2=1,MONTH($B2)&lt;&gt;MONTH(StartDate),'У5 Ввод'!$D$189="",'У5 Ввод'!$E$189="",'У5 Ввод'!$D$189&gt;$B2),0,MAX(0,MIN(1,'У5 Ввод'!$E$189-NETWORKDAYS('У5 Ввод'!$D$189,$B2)+1))/Настройки!$E$11*100)</f>
        <v>0</v>
      </c>
      <c r="GC2" s="67" t="n">
        <f aca="false">IF(OR($D2=1,MONTH($B2)&lt;&gt;MONTH(StartDate),'У5 Ввод'!$D$190="",'У5 Ввод'!$E$190="",'У5 Ввод'!$D$190&gt;$B2),0,MAX(0,MIN(1,'У5 Ввод'!$E$190-NETWORKDAYS('У5 Ввод'!$D$190,$B2)+1))/Настройки!$E$11*100)</f>
        <v>0</v>
      </c>
      <c r="GD2" s="67" t="n">
        <f aca="false">IF(OR($D2=1,MONTH($B2)&lt;&gt;MONTH(StartDate),'У5 Ввод'!$D$191="",'У5 Ввод'!$E$191="",'У5 Ввод'!$D$191&gt;$B2),0,MAX(0,MIN(1,'У5 Ввод'!$E$191-NETWORKDAYS('У5 Ввод'!$D$191,$B2)+1))/Настройки!$E$11*100)</f>
        <v>0</v>
      </c>
      <c r="GE2" s="67" t="n">
        <f aca="false">IF(OR($D2=1,MONTH($B2)&lt;&gt;MONTH(StartDate),'У5 Ввод'!$D$192="",'У5 Ввод'!$E$192="",'У5 Ввод'!$D$192&gt;$B2),0,MAX(0,MIN(1,'У5 Ввод'!$E$192-NETWORKDAYS('У5 Ввод'!$D$192,$B2)+1))/Настройки!$E$11*100)</f>
        <v>0</v>
      </c>
      <c r="GF2" s="67" t="n">
        <f aca="false">IF(OR($D2=1,MONTH($B2)&lt;&gt;MONTH(StartDate),'У5 Ввод'!$D$193="",'У5 Ввод'!$E$193="",'У5 Ввод'!$D$193&gt;$B2),0,MAX(0,MIN(1,'У5 Ввод'!$E$193-NETWORKDAYS('У5 Ввод'!$D$193,$B2)+1))/Настройки!$E$11*100)</f>
        <v>0</v>
      </c>
      <c r="GG2" s="67" t="n">
        <f aca="false">IF(OR($D2=1,MONTH($B2)&lt;&gt;MONTH(StartDate),'У5 Ввод'!$D$194="",'У5 Ввод'!$E$194="",'У5 Ввод'!$D$194&gt;$B2),0,MAX(0,MIN(1,'У5 Ввод'!$E$194-NETWORKDAYS('У5 Ввод'!$D$194,$B2)+1))/Настройки!$E$11*100)</f>
        <v>0</v>
      </c>
      <c r="GH2" s="67" t="n">
        <f aca="false">IF(OR($D2=1,MONTH($B2)&lt;&gt;MONTH(StartDate),'У5 Ввод'!$D$195="",'У5 Ввод'!$E$195="",'У5 Ввод'!$D$195&gt;$B2),0,MAX(0,MIN(1,'У5 Ввод'!$E$195-NETWORKDAYS('У5 Ввод'!$D$195,$B2)+1))/Настройки!$E$11*100)</f>
        <v>0</v>
      </c>
      <c r="GI2" s="67" t="n">
        <f aca="false">IF(OR($D2=1,MONTH($B2)&lt;&gt;MONTH(StartDate),'У5 Ввод'!$D$196="",'У5 Ввод'!$E$196="",'У5 Ввод'!$D$196&gt;$B2),0,MAX(0,MIN(1,'У5 Ввод'!$E$196-NETWORKDAYS('У5 Ввод'!$D$196,$B2)+1))/Настройки!$E$11*100)</f>
        <v>0</v>
      </c>
      <c r="GJ2" s="67" t="n">
        <f aca="false">IF(OR($D2=1,MONTH($B2)&lt;&gt;MONTH(StartDate),'У5 Ввод'!$D$197="",'У5 Ввод'!$E$197="",'У5 Ввод'!$D$197&gt;$B2),0,MAX(0,MIN(1,'У5 Ввод'!$E$197-NETWORKDAYS('У5 Ввод'!$D$197,$B2)+1))/Настройки!$E$11*100)</f>
        <v>0</v>
      </c>
      <c r="GK2" s="67" t="n">
        <f aca="false">IF(OR($D2=1,MONTH($B2)&lt;&gt;MONTH(StartDate),'У5 Ввод'!$D$198="",'У5 Ввод'!$E$198="",'У5 Ввод'!$D$198&gt;$B2),0,MAX(0,MIN(1,'У5 Ввод'!$E$198-NETWORKDAYS('У5 Ввод'!$D$198,$B2)+1))/Настройки!$E$11*100)</f>
        <v>0</v>
      </c>
      <c r="GL2" s="67" t="n">
        <f aca="false">IF(OR($D2=1,MONTH($B2)&lt;&gt;MONTH(StartDate),'У5 Ввод'!$D$199="",'У5 Ввод'!$E$199="",'У5 Ввод'!$D$199&gt;$B2),0,MAX(0,MIN(1,'У5 Ввод'!$E$199-NETWORKDAYS('У5 Ввод'!$D$199,$B2)+1))/Настройки!$E$11*100)</f>
        <v>0</v>
      </c>
      <c r="GM2" s="67" t="n">
        <f aca="false">IF(OR($D2=1,MONTH($B2)&lt;&gt;MONTH(StartDate),'У5 Ввод'!$D$200="",'У5 Ввод'!$E$200="",'У5 Ввод'!$D$200&gt;$B2),0,MAX(0,MIN(1,'У5 Ввод'!$E$200-NETWORKDAYS('У5 Ввод'!$D$200,$B2)+1))/Настройки!$E$11*100)</f>
        <v>0</v>
      </c>
      <c r="GN2" s="67" t="n">
        <f aca="false">IF(OR($D2=1,MONTH($B2)&lt;&gt;MONTH(StartDate),'У5 Ввод'!$D$201="",'У5 Ввод'!$E$201="",'У5 Ввод'!$D$201&gt;$B2),0,MAX(0,MIN(1,'У5 Ввод'!$E$201-NETWORKDAYS('У5 Ввод'!$D$201,$B2)+1))/Настройки!$E$11*100)</f>
        <v>0</v>
      </c>
      <c r="GO2" s="67" t="n">
        <f aca="false">IF(OR($D2=1,MONTH($B2)&lt;&gt;MONTH(StartDate),'У5 Ввод'!$D$202="",'У5 Ввод'!$E$202="",'У5 Ввод'!$D$202&gt;$B2),0,MAX(0,MIN(1,'У5 Ввод'!$E$202-NETWORKDAYS('У5 Ввод'!$D$202,$B2)+1))/Настройки!$E$11*100)</f>
        <v>0</v>
      </c>
      <c r="GP2" s="67" t="n">
        <f aca="false">IF(OR($D2=1,MONTH($B2)&lt;&gt;MONTH(StartDate),'У5 Ввод'!$D$203="",'У5 Ввод'!$E$203="",'У5 Ввод'!$D$203&gt;$B2),0,MAX(0,MIN(1,'У5 Ввод'!$E$203-NETWORKDAYS('У5 Ввод'!$D$203,$B2)+1))/Настройки!$E$11*100)</f>
        <v>0</v>
      </c>
      <c r="GQ2" s="67" t="n">
        <f aca="false">IF(OR($D2=1,MONTH($B2)&lt;&gt;MONTH(StartDate),'У5 Ввод'!$D$204="",'У5 Ввод'!$E$204="",'У5 Ввод'!$D$204&gt;$B2),0,MAX(0,MIN(1,'У5 Ввод'!$E$204-NETWORKDAYS('У5 Ввод'!$D$204,$B2)+1))/Настройки!$E$11*100)</f>
        <v>0</v>
      </c>
      <c r="GR2" s="67" t="n">
        <f aca="false">IF(OR($D2=1,MONTH($B2)&lt;&gt;MONTH(StartDate),'У5 Ввод'!$D$205="",'У5 Ввод'!$E$205="",'У5 Ввод'!$D$205&gt;$B2),0,MAX(0,MIN(1,'У5 Ввод'!$E$205-NETWORKDAYS('У5 Ввод'!$D$205,$B2)+1))/Настройки!$E$11*100)</f>
        <v>0</v>
      </c>
      <c r="GS2" s="67" t="n">
        <f aca="false">IF(OR($D2=1,MONTH($B2)&lt;&gt;MONTH(StartDate),'У5 Ввод'!$D$206="",'У5 Ввод'!$E$206="",'У5 Ввод'!$D$206&gt;$B2),0,MAX(0,MIN(1,'У5 Ввод'!$E$206-NETWORKDAYS('У5 Ввод'!$D$206,$B2)+1))/Настройки!$E$11*100)</f>
        <v>0</v>
      </c>
      <c r="GT2" s="67" t="n">
        <f aca="false">IF(OR($D2=1,MONTH($B2)&lt;&gt;MONTH(StartDate),'У5 Ввод'!$D$207="",'У5 Ввод'!$E$207="",'У5 Ввод'!$D$207&gt;$B2),0,MAX(0,MIN(1,'У5 Ввод'!$E$207-NETWORKDAYS('У5 Ввод'!$D$207,$B2)+1))/Настройки!$E$11*100)</f>
        <v>0</v>
      </c>
      <c r="GU2" s="67" t="n">
        <f aca="false">IF(OR($D2=1,MONTH($B2)&lt;&gt;MONTH(StartDate),'У5 Ввод'!$D$208="",'У5 Ввод'!$E$208="",'У5 Ввод'!$D$208&gt;$B2),0,MAX(0,MIN(1,'У5 Ввод'!$E$208-NETWORKDAYS('У5 Ввод'!$D$208,$B2)+1))/Настройки!$E$11*100)</f>
        <v>0</v>
      </c>
      <c r="GV2" s="67" t="n">
        <f aca="false">IF(OR($D2=1,MONTH($B2)&lt;&gt;MONTH(StartDate),'У5 Ввод'!$D$209="",'У5 Ввод'!$E$209="",'У5 Ввод'!$D$209&gt;$B2),0,MAX(0,MIN(1,'У5 Ввод'!$E$209-NETWORKDAYS('У5 Ввод'!$D$209,$B2)+1))/Настройки!$E$11*100)</f>
        <v>0</v>
      </c>
      <c r="GW2" s="67" t="n">
        <f aca="false">IF(OR($D2=1,MONTH($B2)&lt;&gt;MONTH(StartDate),'У5 Ввод'!$D$210="",'У5 Ввод'!$E$210="",'У5 Ввод'!$D$210&gt;$B2),0,MAX(0,MIN(1,'У5 Ввод'!$E$210-NETWORKDAYS('У5 Ввод'!$D$210,$B2)+1))/Настройки!$E$11*100)</f>
        <v>0</v>
      </c>
      <c r="GX2" s="67" t="n">
        <f aca="false">IF(OR($D2=1,MONTH($B2)&lt;&gt;MONTH(StartDate),'У5 Ввод'!$D$211="",'У5 Ввод'!$E$211="",'У5 Ввод'!$D$211&gt;$B2),0,MAX(0,MIN(1,'У5 Ввод'!$E$211-NETWORKDAYS('У5 Ввод'!$D$211,$B2)+1))/Настройки!$E$11*100)</f>
        <v>0</v>
      </c>
      <c r="GY2" s="67" t="n">
        <f aca="false">IF(OR($D2=1,MONTH($B2)&lt;&gt;MONTH(StartDate),'У5 Ввод'!$D$212="",'У5 Ввод'!$E$212="",'У5 Ввод'!$D$212&gt;$B2),0,MAX(0,MIN(1,'У5 Ввод'!$E$212-NETWORKDAYS('У5 Ввод'!$D$212,$B2)+1))/Настройки!$E$11*100)</f>
        <v>0</v>
      </c>
      <c r="GZ2" s="67" t="n">
        <f aca="false">IF(OR($D2=1,MONTH($B2)&lt;&gt;MONTH(StartDate),'У5 Ввод'!$D$213="",'У5 Ввод'!$E$213="",'У5 Ввод'!$D$213&gt;$B2),0,MAX(0,MIN(1,'У5 Ввод'!$E$213-NETWORKDAYS('У5 Ввод'!$D$213,$B2)+1))/Настройки!$E$11*100)</f>
        <v>0</v>
      </c>
      <c r="HA2" s="67" t="n">
        <f aca="false">IF(OR($D2=1,MONTH($B2)&lt;&gt;MONTH(StartDate),'У5 Ввод'!$D$214="",'У5 Ввод'!$E$214="",'У5 Ввод'!$D$214&gt;$B2),0,MAX(0,MIN(1,'У5 Ввод'!$E$214-NETWORKDAYS('У5 Ввод'!$D$214,$B2)+1))/Настройки!$E$11*100)</f>
        <v>0</v>
      </c>
      <c r="HB2" s="67" t="n">
        <f aca="false">IF(OR($D2=1,MONTH($B2)&lt;&gt;MONTH(StartDate),'У5 Ввод'!$D$215="",'У5 Ввод'!$E$215="",'У5 Ввод'!$D$215&gt;$B2),0,MAX(0,MIN(1,'У5 Ввод'!$E$215-NETWORKDAYS('У5 Ввод'!$D$215,$B2)+1))/Настройки!$E$11*100)</f>
        <v>0</v>
      </c>
      <c r="HC2" s="67" t="n">
        <f aca="false">IF(OR($D2=1,MONTH($B2)&lt;&gt;MONTH(StartDate),'У5 Ввод'!$D$216="",'У5 Ввод'!$E$216="",'У5 Ввод'!$D$216&gt;$B2),0,MAX(0,MIN(1,'У5 Ввод'!$E$216-NETWORKDAYS('У5 Ввод'!$D$216,$B2)+1))/Настройки!$E$11*100)</f>
        <v>0</v>
      </c>
      <c r="HD2" s="67" t="n">
        <f aca="false">IF(OR($D2=1,MONTH($B2)&lt;&gt;MONTH(StartDate),'У5 Ввод'!$D$217="",'У5 Ввод'!$E$217="",'У5 Ввод'!$D$217&gt;$B2),0,MAX(0,MIN(1,'У5 Ввод'!$E$217-NETWORKDAYS('У5 Ввод'!$D$217,$B2)+1))/Настройки!$E$11*100)</f>
        <v>0</v>
      </c>
      <c r="HE2" s="67" t="n">
        <f aca="false">IF(OR($D2=1,MONTH($B2)&lt;&gt;MONTH(StartDate),'У5 Ввод'!$D$218="",'У5 Ввод'!$E$218="",'У5 Ввод'!$D$218&gt;$B2),0,MAX(0,MIN(1,'У5 Ввод'!$E$218-NETWORKDAYS('У5 Ввод'!$D$218,$B2)+1))/Настройки!$E$11*100)</f>
        <v>0</v>
      </c>
      <c r="HF2" s="67" t="n">
        <f aca="false">IF(OR($D2=1,MONTH($B2)&lt;&gt;MONTH(StartDate),'У5 Ввод'!$D$219="",'У5 Ввод'!$E$219="",'У5 Ввод'!$D$219&gt;$B2),0,MAX(0,MIN(1,'У5 Ввод'!$E$219-NETWORKDAYS('У5 Ввод'!$D$219,$B2)+1))/Настройки!$E$11*100)</f>
        <v>0</v>
      </c>
      <c r="HG2" s="67" t="n">
        <f aca="false">IF(OR($D2=1,MONTH($B2)&lt;&gt;MONTH(StartDate),'У5 Ввод'!$D$220="",'У5 Ввод'!$E$220="",'У5 Ввод'!$D$220&gt;$B2),0,MAX(0,MIN(1,'У5 Ввод'!$E$220-NETWORKDAYS('У5 Ввод'!$D$220,$B2)+1))/Настройки!$E$11*100)</f>
        <v>0</v>
      </c>
      <c r="HH2" s="67" t="n">
        <f aca="false">IF(OR($D2=1,MONTH($B2)&lt;&gt;MONTH(StartDate),'У5 Ввод'!$D$221="",'У5 Ввод'!$E$221="",'У5 Ввод'!$D$221&gt;$B2),0,MAX(0,MIN(1,'У5 Ввод'!$E$221-NETWORKDAYS('У5 Ввод'!$D$221,$B2)+1))/Настройки!$E$11*100)</f>
        <v>0</v>
      </c>
      <c r="HI2" s="67" t="n">
        <f aca="false">IF(OR($D2=1,MONTH($B2)&lt;&gt;MONTH(StartDate),'У5 Ввод'!$D$222="",'У5 Ввод'!$E$222="",'У5 Ввод'!$D$222&gt;$B2),0,MAX(0,MIN(1,'У5 Ввод'!$E$222-NETWORKDAYS('У5 Ввод'!$D$222,$B2)+1))/Настройки!$E$11*100)</f>
        <v>0</v>
      </c>
      <c r="HJ2" s="67" t="n">
        <f aca="false">IF(OR($D2=1,MONTH($B2)&lt;&gt;MONTH(StartDate),'У5 Ввод'!$D$223="",'У5 Ввод'!$E$223="",'У5 Ввод'!$D$223&gt;$B2),0,MAX(0,MIN(1,'У5 Ввод'!$E$223-NETWORKDAYS('У5 Ввод'!$D$223,$B2)+1))/Настройки!$E$11*100)</f>
        <v>0</v>
      </c>
      <c r="HK2" s="67" t="n">
        <f aca="false">IF(OR($D2=1,MONTH($B2)&lt;&gt;MONTH(StartDate),'У5 Ввод'!$D$224="",'У5 Ввод'!$E$224="",'У5 Ввод'!$D$224&gt;$B2),0,MAX(0,MIN(1,'У5 Ввод'!$E$224-NETWORKDAYS('У5 Ввод'!$D$224,$B2)+1))/Настройки!$E$11*100)</f>
        <v>0</v>
      </c>
      <c r="HL2" s="67" t="n">
        <f aca="false">IF(OR($D2=1,MONTH($B2)&lt;&gt;MONTH(StartDate),'У5 Ввод'!$D$225="",'У5 Ввод'!$E$225="",'У5 Ввод'!$D$225&gt;$B2),0,MAX(0,MIN(1,'У5 Ввод'!$E$225-NETWORKDAYS('У5 Ввод'!$D$225,$B2)+1))/Настройки!$E$11*100)</f>
        <v>0</v>
      </c>
      <c r="HM2" s="67" t="n">
        <f aca="false">IF(OR($D2=1,MONTH($B2)&lt;&gt;MONTH(StartDate),'У5 Ввод'!$D$226="",'У5 Ввод'!$E$226="",'У5 Ввод'!$D$226&gt;$B2),0,MAX(0,MIN(1,'У5 Ввод'!$E$226-NETWORKDAYS('У5 Ввод'!$D$226,$B2)+1))/Настройки!$E$11*100)</f>
        <v>0</v>
      </c>
      <c r="HN2" s="67" t="n">
        <f aca="false">IF(OR($D2=1,MONTH($B2)&lt;&gt;MONTH(StartDate),'У5 Ввод'!$D$227="",'У5 Ввод'!$E$227="",'У5 Ввод'!$D$227&gt;$B2),0,MAX(0,MIN(1,'У5 Ввод'!$E$227-NETWORKDAYS('У5 Ввод'!$D$227,$B2)+1))/Настройки!$E$11*100)</f>
        <v>0</v>
      </c>
      <c r="HO2" s="67" t="n">
        <f aca="false">IF(OR($D2=1,MONTH($B2)&lt;&gt;MONTH(StartDate),'У5 Ввод'!$D$228="",'У5 Ввод'!$E$228="",'У5 Ввод'!$D$228&gt;$B2),0,MAX(0,MIN(1,'У5 Ввод'!$E$228-NETWORKDAYS('У5 Ввод'!$D$228,$B2)+1))/Настройки!$E$11*100)</f>
        <v>0</v>
      </c>
      <c r="HP2" s="67" t="n">
        <f aca="false">IF(OR($D2=1,MONTH($B2)&lt;&gt;MONTH(StartDate),'У5 Ввод'!$D$229="",'У5 Ввод'!$E$229="",'У5 Ввод'!$D$229&gt;$B2),0,MAX(0,MIN(1,'У5 Ввод'!$E$229-NETWORKDAYS('У5 Ввод'!$D$229,$B2)+1))/Настройки!$E$11*100)</f>
        <v>0</v>
      </c>
      <c r="HQ2" s="67" t="n">
        <f aca="false">IF(OR($D2=1,MONTH($B2)&lt;&gt;MONTH(StartDate),'У5 Ввод'!$D$230="",'У5 Ввод'!$E$230="",'У5 Ввод'!$D$230&gt;$B2),0,MAX(0,MIN(1,'У5 Ввод'!$E$230-NETWORKDAYS('У5 Ввод'!$D$230,$B2)+1))/Настройки!$E$11*100)</f>
        <v>0</v>
      </c>
      <c r="HR2" s="67" t="n">
        <f aca="false">IF(OR($D2=1,MONTH($B2)&lt;&gt;MONTH(StartDate),'У5 Ввод'!$D$231="",'У5 Ввод'!$E$231="",'У5 Ввод'!$D$231&gt;$B2),0,MAX(0,MIN(1,'У5 Ввод'!$E$231-NETWORKDAYS('У5 Ввод'!$D$231,$B2)+1))/Настройки!$E$11*100)</f>
        <v>0</v>
      </c>
      <c r="HS2" s="67" t="n">
        <f aca="false">IF(OR($D2=1,MONTH($B2)&lt;&gt;MONTH(StartDate),'У5 Ввод'!$D$232="",'У5 Ввод'!$E$232="",'У5 Ввод'!$D$232&gt;$B2),0,MAX(0,MIN(1,'У5 Ввод'!$E$232-NETWORKDAYS('У5 Ввод'!$D$232,$B2)+1))/Настройки!$E$11*100)</f>
        <v>0</v>
      </c>
      <c r="HT2" s="67" t="n">
        <f aca="false">IF(OR($D2=1,MONTH($B2)&lt;&gt;MONTH(StartDate),'У5 Ввод'!$D$233="",'У5 Ввод'!$E$233="",'У5 Ввод'!$D$233&gt;$B2),0,MAX(0,MIN(1,'У5 Ввод'!$E$233-NETWORKDAYS('У5 Ввод'!$D$233,$B2)+1))/Настройки!$E$11*100)</f>
        <v>0</v>
      </c>
      <c r="HU2" s="67" t="n">
        <f aca="false">IF(OR($D2=1,MONTH($B2)&lt;&gt;MONTH(StartDate),'У5 Ввод'!$D$234="",'У5 Ввод'!$E$234="",'У5 Ввод'!$D$234&gt;$B2),0,MAX(0,MIN(1,'У5 Ввод'!$E$234-NETWORKDAYS('У5 Ввод'!$D$234,$B2)+1))/Настройки!$E$11*100)</f>
        <v>0</v>
      </c>
      <c r="HV2" s="67" t="n">
        <f aca="false">IF(OR($D2=1,MONTH($B2)&lt;&gt;MONTH(StartDate),'У5 Ввод'!$D$235="",'У5 Ввод'!$E$235="",'У5 Ввод'!$D$235&gt;$B2),0,MAX(0,MIN(1,'У5 Ввод'!$E$235-NETWORKDAYS('У5 Ввод'!$D$235,$B2)+1))/Настройки!$E$11*100)</f>
        <v>0</v>
      </c>
      <c r="HW2" s="67" t="n">
        <f aca="false">IF(OR($D2=1,MONTH($B2)&lt;&gt;MONTH(StartDate),'У5 Ввод'!$D$236="",'У5 Ввод'!$E$236="",'У5 Ввод'!$D$236&gt;$B2),0,MAX(0,MIN(1,'У5 Ввод'!$E$236-NETWORKDAYS('У5 Ввод'!$D$236,$B2)+1))/Настройки!$E$11*100)</f>
        <v>0</v>
      </c>
      <c r="HX2" s="67" t="n">
        <f aca="false">IF(OR($D2=1,MONTH($B2)&lt;&gt;MONTH(StartDate),'У5 Ввод'!$D$237="",'У5 Ввод'!$E$237="",'У5 Ввод'!$D$237&gt;$B2),0,MAX(0,MIN(1,'У5 Ввод'!$E$237-NETWORKDAYS('У5 Ввод'!$D$237,$B2)+1))/Настройки!$E$11*100)</f>
        <v>0</v>
      </c>
      <c r="HY2" s="67" t="n">
        <f aca="false">IF(OR($D2=1,MONTH($B2)&lt;&gt;MONTH(StartDate),'У5 Ввод'!$D$238="",'У5 Ввод'!$E$238="",'У5 Ввод'!$D$238&gt;$B2),0,MAX(0,MIN(1,'У5 Ввод'!$E$238-NETWORKDAYS('У5 Ввод'!$D$238,$B2)+1))/Настройки!$E$11*100)</f>
        <v>0</v>
      </c>
      <c r="HZ2" s="67" t="n">
        <f aca="false">IF(OR($D2=1,MONTH($B2)&lt;&gt;MONTH(StartDate),'У5 Ввод'!$D$239="",'У5 Ввод'!$E$239="",'У5 Ввод'!$D$239&gt;$B2),0,MAX(0,MIN(1,'У5 Ввод'!$E$239-NETWORKDAYS('У5 Ввод'!$D$239,$B2)+1))/Настройки!$E$11*100)</f>
        <v>0</v>
      </c>
      <c r="IA2" s="67" t="n">
        <f aca="false">IF(OR($D2=1,MONTH($B2)&lt;&gt;MONTH(StartDate),'У5 Ввод'!$D$240="",'У5 Ввод'!$E$240="",'У5 Ввод'!$D$240&gt;$B2),0,MAX(0,MIN(1,'У5 Ввод'!$E$240-NETWORKDAYS('У5 Ввод'!$D$240,$B2)+1))/Настройки!$E$11*100)</f>
        <v>0</v>
      </c>
      <c r="IB2" s="67" t="n">
        <f aca="false">IF(OR($D2=1,MONTH($B2)&lt;&gt;MONTH(StartDate),'У5 Ввод'!$D$241="",'У5 Ввод'!$E$241="",'У5 Ввод'!$D$241&gt;$B2),0,MAX(0,MIN(1,'У5 Ввод'!$E$241-NETWORKDAYS('У5 Ввод'!$D$241,$B2)+1))/Настройки!$E$11*100)</f>
        <v>0</v>
      </c>
      <c r="IC2" s="67" t="n">
        <f aca="false">IF(OR($D2=1,MONTH($B2)&lt;&gt;MONTH(StartDate),'У5 Ввод'!$D$242="",'У5 Ввод'!$E$242="",'У5 Ввод'!$D$242&gt;$B2),0,MAX(0,MIN(1,'У5 Ввод'!$E$242-NETWORKDAYS('У5 Ввод'!$D$242,$B2)+1))/Настройки!$E$11*100)</f>
        <v>0</v>
      </c>
      <c r="ID2" s="67" t="n">
        <f aca="false">IF(OR($D2=1,MONTH($B2)&lt;&gt;MONTH(StartDate),'У5 Ввод'!$D$243="",'У5 Ввод'!$E$243="",'У5 Ввод'!$D$243&gt;$B2),0,MAX(0,MIN(1,'У5 Ввод'!$E$243-NETWORKDAYS('У5 Ввод'!$D$243,$B2)+1))/Настройки!$E$11*100)</f>
        <v>0</v>
      </c>
      <c r="IE2" s="67" t="n">
        <f aca="false">IF(OR($D2=1,MONTH($B2)&lt;&gt;MONTH(StartDate),'У5 Ввод'!$D$244="",'У5 Ввод'!$E$244="",'У5 Ввод'!$D$244&gt;$B2),0,MAX(0,MIN(1,'У5 Ввод'!$E$244-NETWORKDAYS('У5 Ввод'!$D$244,$B2)+1))/Настройки!$E$11*100)</f>
        <v>0</v>
      </c>
      <c r="IF2" s="67" t="n">
        <f aca="false">IF(OR($D2=1,MONTH($B2)&lt;&gt;MONTH(StartDate),'У5 Ввод'!$D$245="",'У5 Ввод'!$E$245="",'У5 Ввод'!$D$245&gt;$B2),0,MAX(0,MIN(1,'У5 Ввод'!$E$245-NETWORKDAYS('У5 Ввод'!$D$245,$B2)+1))/Настройки!$E$11*100)</f>
        <v>0</v>
      </c>
      <c r="IG2" s="67" t="n">
        <f aca="false">IF(OR($D2=1,MONTH($B2)&lt;&gt;MONTH(StartDate),'У5 Ввод'!$D$246="",'У5 Ввод'!$E$246="",'У5 Ввод'!$D$246&gt;$B2),0,MAX(0,MIN(1,'У5 Ввод'!$E$246-NETWORKDAYS('У5 Ввод'!$D$246,$B2)+1))/Настройки!$E$11*100)</f>
        <v>0</v>
      </c>
      <c r="IH2" s="67" t="n">
        <f aca="false">IF(OR($D2=1,MONTH($B2)&lt;&gt;MONTH(StartDate),'У5 Ввод'!$D$247="",'У5 Ввод'!$E$247="",'У5 Ввод'!$D$247&gt;$B2),0,MAX(0,MIN(1,'У5 Ввод'!$E$247-NETWORKDAYS('У5 Ввод'!$D$247,$B2)+1))/Настройки!$E$11*100)</f>
        <v>0</v>
      </c>
      <c r="II2" s="67" t="n">
        <f aca="false">IF(OR($D2=1,MONTH($B2)&lt;&gt;MONTH(StartDate),'У5 Ввод'!$D$248="",'У5 Ввод'!$E$248="",'У5 Ввод'!$D$248&gt;$B2),0,MAX(0,MIN(1,'У5 Ввод'!$E$248-NETWORKDAYS('У5 Ввод'!$D$248,$B2)+1))/Настройки!$E$11*100)</f>
        <v>0</v>
      </c>
      <c r="IJ2" s="67" t="n">
        <f aca="false">IF(OR($D2=1,MONTH($B2)&lt;&gt;MONTH(StartDate),'У5 Ввод'!$D$249="",'У5 Ввод'!$E$249="",'У5 Ввод'!$D$249&gt;$B2),0,MAX(0,MIN(1,'У5 Ввод'!$E$249-NETWORKDAYS('У5 Ввод'!$D$249,$B2)+1))/Настройки!$E$11*100)</f>
        <v>0</v>
      </c>
      <c r="IK2" s="67" t="n">
        <f aca="false">IF(OR($D2=1,MONTH($B2)&lt;&gt;MONTH(StartDate),'У5 Ввод'!$D$250="",'У5 Ввод'!$E$250="",'У5 Ввод'!$D$250&gt;$B2),0,MAX(0,MIN(1,'У5 Ввод'!$E$250-NETWORKDAYS('У5 Ввод'!$D$250,$B2)+1))/Настройки!$E$11*100)</f>
        <v>0</v>
      </c>
      <c r="IL2" s="67" t="n">
        <f aca="false">IF(OR($D2=1,MONTH($B2)&lt;&gt;MONTH(StartDate),'У5 Ввод'!$D$251="",'У5 Ввод'!$E$251="",'У5 Ввод'!$D$251&gt;$B2),0,MAX(0,MIN(1,'У5 Ввод'!$E$251-NETWORKDAYS('У5 Ввод'!$D$251,$B2)+1))/Настройки!$E$11*100)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IF(OR($D3=1,MONTH($B3)&lt;&gt;MONTH(StartDate),'У5 Ввод'!$D$12="",'У5 Ввод'!$E$12="",'У5 Ввод'!$D$12&gt;$B3),0,MAX(0,MIN(1,'У5 Ввод'!$E$12-NETWORKDAYS('У5 Ввод'!$D$12,$B3)+1))/Настройки!$E$11*100)</f>
        <v>0</v>
      </c>
      <c r="H3" s="67" t="n">
        <f aca="false">IF(OR($D3=1,MONTH($B3)&lt;&gt;MONTH(StartDate),'У5 Ввод'!$D$13="",'У5 Ввод'!$E$13="",'У5 Ввод'!$D$13&gt;$B3),0,MAX(0,MIN(1,'У5 Ввод'!$E$13-NETWORKDAYS('У5 Ввод'!$D$13,$B3)+1))/Настройки!$E$11*100)</f>
        <v>0</v>
      </c>
      <c r="I3" s="67" t="n">
        <f aca="false">IF(OR($D3=1,MONTH($B3)&lt;&gt;MONTH(StartDate),'У5 Ввод'!$D$14="",'У5 Ввод'!$E$14="",'У5 Ввод'!$D$14&gt;$B3),0,MAX(0,MIN(1,'У5 Ввод'!$E$14-NETWORKDAYS('У5 Ввод'!$D$14,$B3)+1))/Настройки!$E$11*100)</f>
        <v>0</v>
      </c>
      <c r="J3" s="67" t="n">
        <f aca="false">IF(OR($D3=1,MONTH($B3)&lt;&gt;MONTH(StartDate),'У5 Ввод'!$D$15="",'У5 Ввод'!$E$15="",'У5 Ввод'!$D$15&gt;$B3),0,MAX(0,MIN(1,'У5 Ввод'!$E$15-NETWORKDAYS('У5 Ввод'!$D$15,$B3)+1))/Настройки!$E$11*100)</f>
        <v>0</v>
      </c>
      <c r="K3" s="67" t="n">
        <f aca="false">IF(OR($D3=1,MONTH($B3)&lt;&gt;MONTH(StartDate),'У5 Ввод'!$D$16="",'У5 Ввод'!$E$16="",'У5 Ввод'!$D$16&gt;$B3),0,MAX(0,MIN(1,'У5 Ввод'!$E$16-NETWORKDAYS('У5 Ввод'!$D$16,$B3)+1))/Настройки!$E$11*100)</f>
        <v>0</v>
      </c>
      <c r="L3" s="67" t="n">
        <f aca="false">IF(OR($D3=1,MONTH($B3)&lt;&gt;MONTH(StartDate),'У5 Ввод'!$D$17="",'У5 Ввод'!$E$17="",'У5 Ввод'!$D$17&gt;$B3),0,MAX(0,MIN(1,'У5 Ввод'!$E$17-NETWORKDAYS('У5 Ввод'!$D$17,$B3)+1))/Настройки!$E$11*100)</f>
        <v>0</v>
      </c>
      <c r="M3" s="67" t="n">
        <f aca="false">IF(OR($D3=1,MONTH($B3)&lt;&gt;MONTH(StartDate),'У5 Ввод'!$D$18="",'У5 Ввод'!$E$18="",'У5 Ввод'!$D$18&gt;$B3),0,MAX(0,MIN(1,'У5 Ввод'!$E$18-NETWORKDAYS('У5 Ввод'!$D$18,$B3)+1))/Настройки!$E$11*100)</f>
        <v>0</v>
      </c>
      <c r="N3" s="67" t="n">
        <f aca="false">IF(OR($D3=1,MONTH($B3)&lt;&gt;MONTH(StartDate),'У5 Ввод'!$D$19="",'У5 Ввод'!$E$19="",'У5 Ввод'!$D$19&gt;$B3),0,MAX(0,MIN(1,'У5 Ввод'!$E$19-NETWORKDAYS('У5 Ввод'!$D$19,$B3)+1))/Настройки!$E$11*100)</f>
        <v>0</v>
      </c>
      <c r="O3" s="67" t="n">
        <f aca="false">IF(OR($D3=1,MONTH($B3)&lt;&gt;MONTH(StartDate),'У5 Ввод'!$D$20="",'У5 Ввод'!$E$20="",'У5 Ввод'!$D$20&gt;$B3),0,MAX(0,MIN(1,'У5 Ввод'!$E$20-NETWORKDAYS('У5 Ввод'!$D$20,$B3)+1))/Настройки!$E$11*100)</f>
        <v>0</v>
      </c>
      <c r="P3" s="67" t="n">
        <f aca="false">IF(OR($D3=1,MONTH($B3)&lt;&gt;MONTH(StartDate),'У5 Ввод'!$D$21="",'У5 Ввод'!$E$21="",'У5 Ввод'!$D$21&gt;$B3),0,MAX(0,MIN(1,'У5 Ввод'!$E$21-NETWORKDAYS('У5 Ввод'!$D$21,$B3)+1))/Настройки!$E$11*100)</f>
        <v>0</v>
      </c>
      <c r="Q3" s="67" t="n">
        <f aca="false">IF(OR($D3=1,MONTH($B3)&lt;&gt;MONTH(StartDate),'У5 Ввод'!$D$22="",'У5 Ввод'!$E$22="",'У5 Ввод'!$D$22&gt;$B3),0,MAX(0,MIN(1,'У5 Ввод'!$E$22-NETWORKDAYS('У5 Ввод'!$D$22,$B3)+1))/Настройки!$E$11*100)</f>
        <v>0</v>
      </c>
      <c r="R3" s="67" t="n">
        <f aca="false">IF(OR($D3=1,MONTH($B3)&lt;&gt;MONTH(StartDate),'У5 Ввод'!$D$23="",'У5 Ввод'!$E$23="",'У5 Ввод'!$D$23&gt;$B3),0,MAX(0,MIN(1,'У5 Ввод'!$E$23-NETWORKDAYS('У5 Ввод'!$D$23,$B3)+1))/Настройки!$E$11*100)</f>
        <v>0</v>
      </c>
      <c r="S3" s="67" t="n">
        <f aca="false">IF(OR($D3=1,MONTH($B3)&lt;&gt;MONTH(StartDate),'У5 Ввод'!$D$24="",'У5 Ввод'!$E$24="",'У5 Ввод'!$D$24&gt;$B3),0,MAX(0,MIN(1,'У5 Ввод'!$E$24-NETWORKDAYS('У5 Ввод'!$D$24,$B3)+1))/Настройки!$E$11*100)</f>
        <v>0</v>
      </c>
      <c r="T3" s="67" t="n">
        <f aca="false">IF(OR($D3=1,MONTH($B3)&lt;&gt;MONTH(StartDate),'У5 Ввод'!$D$25="",'У5 Ввод'!$E$25="",'У5 Ввод'!$D$25&gt;$B3),0,MAX(0,MIN(1,'У5 Ввод'!$E$25-NETWORKDAYS('У5 Ввод'!$D$25,$B3)+1))/Настройки!$E$11*100)</f>
        <v>0</v>
      </c>
      <c r="U3" s="67" t="n">
        <f aca="false">IF(OR($D3=1,MONTH($B3)&lt;&gt;MONTH(StartDate),'У5 Ввод'!$D$26="",'У5 Ввод'!$E$26="",'У5 Ввод'!$D$26&gt;$B3),0,MAX(0,MIN(1,'У5 Ввод'!$E$26-NETWORKDAYS('У5 Ввод'!$D$26,$B3)+1))/Настройки!$E$11*100)</f>
        <v>0</v>
      </c>
      <c r="V3" s="67" t="n">
        <f aca="false">IF(OR($D3=1,MONTH($B3)&lt;&gt;MONTH(StartDate),'У5 Ввод'!$D$27="",'У5 Ввод'!$E$27="",'У5 Ввод'!$D$27&gt;$B3),0,MAX(0,MIN(1,'У5 Ввод'!$E$27-NETWORKDAYS('У5 Ввод'!$D$27,$B3)+1))/Настройки!$E$11*100)</f>
        <v>0</v>
      </c>
      <c r="W3" s="67" t="n">
        <f aca="false">IF(OR($D3=1,MONTH($B3)&lt;&gt;MONTH(StartDate),'У5 Ввод'!$D$28="",'У5 Ввод'!$E$28="",'У5 Ввод'!$D$28&gt;$B3),0,MAX(0,MIN(1,'У5 Ввод'!$E$28-NETWORKDAYS('У5 Ввод'!$D$28,$B3)+1))/Настройки!$E$11*100)</f>
        <v>0</v>
      </c>
      <c r="X3" s="67" t="n">
        <f aca="false">IF(OR($D3=1,MONTH($B3)&lt;&gt;MONTH(StartDate),'У5 Ввод'!$D$29="",'У5 Ввод'!$E$29="",'У5 Ввод'!$D$29&gt;$B3),0,MAX(0,MIN(1,'У5 Ввод'!$E$29-NETWORKDAYS('У5 Ввод'!$D$29,$B3)+1))/Настройки!$E$11*100)</f>
        <v>0</v>
      </c>
      <c r="Y3" s="67" t="n">
        <f aca="false">IF(OR($D3=1,MONTH($B3)&lt;&gt;MONTH(StartDate),'У5 Ввод'!$D$30="",'У5 Ввод'!$E$30="",'У5 Ввод'!$D$30&gt;$B3),0,MAX(0,MIN(1,'У5 Ввод'!$E$30-NETWORKDAYS('У5 Ввод'!$D$30,$B3)+1))/Настройки!$E$11*100)</f>
        <v>0</v>
      </c>
      <c r="Z3" s="67" t="n">
        <f aca="false">IF(OR($D3=1,MONTH($B3)&lt;&gt;MONTH(StartDate),'У5 Ввод'!$D$31="",'У5 Ввод'!$E$31="",'У5 Ввод'!$D$31&gt;$B3),0,MAX(0,MIN(1,'У5 Ввод'!$E$31-NETWORKDAYS('У5 Ввод'!$D$31,$B3)+1))/Настройки!$E$11*100)</f>
        <v>0</v>
      </c>
      <c r="AA3" s="67" t="n">
        <f aca="false">IF(OR($D3=1,MONTH($B3)&lt;&gt;MONTH(StartDate),'У5 Ввод'!$D$32="",'У5 Ввод'!$E$32="",'У5 Ввод'!$D$32&gt;$B3),0,MAX(0,MIN(1,'У5 Ввод'!$E$32-NETWORKDAYS('У5 Ввод'!$D$32,$B3)+1))/Настройки!$E$11*100)</f>
        <v>0</v>
      </c>
      <c r="AB3" s="67" t="n">
        <f aca="false">IF(OR($D3=1,MONTH($B3)&lt;&gt;MONTH(StartDate),'У5 Ввод'!$D$33="",'У5 Ввод'!$E$33="",'У5 Ввод'!$D$33&gt;$B3),0,MAX(0,MIN(1,'У5 Ввод'!$E$33-NETWORKDAYS('У5 Ввод'!$D$33,$B3)+1))/Настройки!$E$11*100)</f>
        <v>0</v>
      </c>
      <c r="AC3" s="67" t="n">
        <f aca="false">IF(OR($D3=1,MONTH($B3)&lt;&gt;MONTH(StartDate),'У5 Ввод'!$D$34="",'У5 Ввод'!$E$34="",'У5 Ввод'!$D$34&gt;$B3),0,MAX(0,MIN(1,'У5 Ввод'!$E$34-NETWORKDAYS('У5 Ввод'!$D$34,$B3)+1))/Настройки!$E$11*100)</f>
        <v>0</v>
      </c>
      <c r="AD3" s="67" t="n">
        <f aca="false">IF(OR($D3=1,MONTH($B3)&lt;&gt;MONTH(StartDate),'У5 Ввод'!$D$35="",'У5 Ввод'!$E$35="",'У5 Ввод'!$D$35&gt;$B3),0,MAX(0,MIN(1,'У5 Ввод'!$E$35-NETWORKDAYS('У5 Ввод'!$D$35,$B3)+1))/Настройки!$E$11*100)</f>
        <v>0</v>
      </c>
      <c r="AE3" s="67" t="n">
        <f aca="false">IF(OR($D3=1,MONTH($B3)&lt;&gt;MONTH(StartDate),'У5 Ввод'!$D$36="",'У5 Ввод'!$E$36="",'У5 Ввод'!$D$36&gt;$B3),0,MAX(0,MIN(1,'У5 Ввод'!$E$36-NETWORKDAYS('У5 Ввод'!$D$36,$B3)+1))/Настройки!$E$11*100)</f>
        <v>0</v>
      </c>
      <c r="AF3" s="67" t="n">
        <f aca="false">IF(OR($D3=1,MONTH($B3)&lt;&gt;MONTH(StartDate),'У5 Ввод'!$D$37="",'У5 Ввод'!$E$37="",'У5 Ввод'!$D$37&gt;$B3),0,MAX(0,MIN(1,'У5 Ввод'!$E$37-NETWORKDAYS('У5 Ввод'!$D$37,$B3)+1))/Настройки!$E$11*100)</f>
        <v>0</v>
      </c>
      <c r="AG3" s="67" t="n">
        <f aca="false">IF(OR($D3=1,MONTH($B3)&lt;&gt;MONTH(StartDate),'У5 Ввод'!$D$38="",'У5 Ввод'!$E$38="",'У5 Ввод'!$D$38&gt;$B3),0,MAX(0,MIN(1,'У5 Ввод'!$E$38-NETWORKDAYS('У5 Ввод'!$D$38,$B3)+1))/Настройки!$E$11*100)</f>
        <v>0</v>
      </c>
      <c r="AH3" s="67" t="n">
        <f aca="false">IF(OR($D3=1,MONTH($B3)&lt;&gt;MONTH(StartDate),'У5 Ввод'!$D$39="",'У5 Ввод'!$E$39="",'У5 Ввод'!$D$39&gt;$B3),0,MAX(0,MIN(1,'У5 Ввод'!$E$39-NETWORKDAYS('У5 Ввод'!$D$39,$B3)+1))/Настройки!$E$11*100)</f>
        <v>0</v>
      </c>
      <c r="AI3" s="67" t="n">
        <f aca="false">IF(OR($D3=1,MONTH($B3)&lt;&gt;MONTH(StartDate),'У5 Ввод'!$D$40="",'У5 Ввод'!$E$40="",'У5 Ввод'!$D$40&gt;$B3),0,MAX(0,MIN(1,'У5 Ввод'!$E$40-NETWORKDAYS('У5 Ввод'!$D$40,$B3)+1))/Настройки!$E$11*100)</f>
        <v>0</v>
      </c>
      <c r="AJ3" s="67" t="n">
        <f aca="false">IF(OR($D3=1,MONTH($B3)&lt;&gt;MONTH(StartDate),'У5 Ввод'!$D$41="",'У5 Ввод'!$E$41="",'У5 Ввод'!$D$41&gt;$B3),0,MAX(0,MIN(1,'У5 Ввод'!$E$41-NETWORKDAYS('У5 Ввод'!$D$41,$B3)+1))/Настройки!$E$11*100)</f>
        <v>0</v>
      </c>
      <c r="AK3" s="67" t="n">
        <f aca="false">IF(OR($D3=1,MONTH($B3)&lt;&gt;MONTH(StartDate),'У5 Ввод'!$D$42="",'У5 Ввод'!$E$42="",'У5 Ввод'!$D$42&gt;$B3),0,MAX(0,MIN(1,'У5 Ввод'!$E$42-NETWORKDAYS('У5 Ввод'!$D$42,$B3)+1))/Настройки!$E$11*100)</f>
        <v>0</v>
      </c>
      <c r="AL3" s="67" t="n">
        <f aca="false">IF(OR($D3=1,MONTH($B3)&lt;&gt;MONTH(StartDate),'У5 Ввод'!$D$43="",'У5 Ввод'!$E$43="",'У5 Ввод'!$D$43&gt;$B3),0,MAX(0,MIN(1,'У5 Ввод'!$E$43-NETWORKDAYS('У5 Ввод'!$D$43,$B3)+1))/Настройки!$E$11*100)</f>
        <v>0</v>
      </c>
      <c r="AM3" s="67" t="n">
        <f aca="false">IF(OR($D3=1,MONTH($B3)&lt;&gt;MONTH(StartDate),'У5 Ввод'!$D$44="",'У5 Ввод'!$E$44="",'У5 Ввод'!$D$44&gt;$B3),0,MAX(0,MIN(1,'У5 Ввод'!$E$44-NETWORKDAYS('У5 Ввод'!$D$44,$B3)+1))/Настройки!$E$11*100)</f>
        <v>0</v>
      </c>
      <c r="AN3" s="67" t="n">
        <f aca="false">IF(OR($D3=1,MONTH($B3)&lt;&gt;MONTH(StartDate),'У5 Ввод'!$D$45="",'У5 Ввод'!$E$45="",'У5 Ввод'!$D$45&gt;$B3),0,MAX(0,MIN(1,'У5 Ввод'!$E$45-NETWORKDAYS('У5 Ввод'!$D$45,$B3)+1))/Настройки!$E$11*100)</f>
        <v>0</v>
      </c>
      <c r="AO3" s="67" t="n">
        <f aca="false">IF(OR($D3=1,MONTH($B3)&lt;&gt;MONTH(StartDate),'У5 Ввод'!$D$46="",'У5 Ввод'!$E$46="",'У5 Ввод'!$D$46&gt;$B3),0,MAX(0,MIN(1,'У5 Ввод'!$E$46-NETWORKDAYS('У5 Ввод'!$D$46,$B3)+1))/Настройки!$E$11*100)</f>
        <v>0</v>
      </c>
      <c r="AP3" s="67" t="n">
        <f aca="false">IF(OR($D3=1,MONTH($B3)&lt;&gt;MONTH(StartDate),'У5 Ввод'!$D$47="",'У5 Ввод'!$E$47="",'У5 Ввод'!$D$47&gt;$B3),0,MAX(0,MIN(1,'У5 Ввод'!$E$47-NETWORKDAYS('У5 Ввод'!$D$47,$B3)+1))/Настройки!$E$11*100)</f>
        <v>0</v>
      </c>
      <c r="AQ3" s="67" t="n">
        <f aca="false">IF(OR($D3=1,MONTH($B3)&lt;&gt;MONTH(StartDate),'У5 Ввод'!$D$48="",'У5 Ввод'!$E$48="",'У5 Ввод'!$D$48&gt;$B3),0,MAX(0,MIN(1,'У5 Ввод'!$E$48-NETWORKDAYS('У5 Ввод'!$D$48,$B3)+1))/Настройки!$E$11*100)</f>
        <v>0</v>
      </c>
      <c r="AR3" s="67" t="n">
        <f aca="false">IF(OR($D3=1,MONTH($B3)&lt;&gt;MONTH(StartDate),'У5 Ввод'!$D$49="",'У5 Ввод'!$E$49="",'У5 Ввод'!$D$49&gt;$B3),0,MAX(0,MIN(1,'У5 Ввод'!$E$49-NETWORKDAYS('У5 Ввод'!$D$49,$B3)+1))/Настройки!$E$11*100)</f>
        <v>0</v>
      </c>
      <c r="AS3" s="67" t="n">
        <f aca="false">IF(OR($D3=1,MONTH($B3)&lt;&gt;MONTH(StartDate),'У5 Ввод'!$D$50="",'У5 Ввод'!$E$50="",'У5 Ввод'!$D$50&gt;$B3),0,MAX(0,MIN(1,'У5 Ввод'!$E$50-NETWORKDAYS('У5 Ввод'!$D$50,$B3)+1))/Настройки!$E$11*100)</f>
        <v>0</v>
      </c>
      <c r="AT3" s="67" t="n">
        <f aca="false">IF(OR($D3=1,MONTH($B3)&lt;&gt;MONTH(StartDate),'У5 Ввод'!$D$51="",'У5 Ввод'!$E$51="",'У5 Ввод'!$D$51&gt;$B3),0,MAX(0,MIN(1,'У5 Ввод'!$E$51-NETWORKDAYS('У5 Ввод'!$D$51,$B3)+1))/Настройки!$E$11*100)</f>
        <v>0</v>
      </c>
      <c r="AU3" s="67" t="n">
        <f aca="false">IF(OR($D3=1,MONTH($B3)&lt;&gt;MONTH(StartDate),'У5 Ввод'!$D$52="",'У5 Ввод'!$E$52="",'У5 Ввод'!$D$52&gt;$B3),0,MAX(0,MIN(1,'У5 Ввод'!$E$52-NETWORKDAYS('У5 Ввод'!$D$52,$B3)+1))/Настройки!$E$11*100)</f>
        <v>0</v>
      </c>
      <c r="AV3" s="67" t="n">
        <f aca="false">IF(OR($D3=1,MONTH($B3)&lt;&gt;MONTH(StartDate),'У5 Ввод'!$D$53="",'У5 Ввод'!$E$53="",'У5 Ввод'!$D$53&gt;$B3),0,MAX(0,MIN(1,'У5 Ввод'!$E$53-NETWORKDAYS('У5 Ввод'!$D$53,$B3)+1))/Настройки!$E$11*100)</f>
        <v>0</v>
      </c>
      <c r="AW3" s="67" t="n">
        <f aca="false">IF(OR($D3=1,MONTH($B3)&lt;&gt;MONTH(StartDate),'У5 Ввод'!$D$54="",'У5 Ввод'!$E$54="",'У5 Ввод'!$D$54&gt;$B3),0,MAX(0,MIN(1,'У5 Ввод'!$E$54-NETWORKDAYS('У5 Ввод'!$D$54,$B3)+1))/Настройки!$E$11*100)</f>
        <v>0</v>
      </c>
      <c r="AX3" s="67" t="n">
        <f aca="false">IF(OR($D3=1,MONTH($B3)&lt;&gt;MONTH(StartDate),'У5 Ввод'!$D$55="",'У5 Ввод'!$E$55="",'У5 Ввод'!$D$55&gt;$B3),0,MAX(0,MIN(1,'У5 Ввод'!$E$55-NETWORKDAYS('У5 Ввод'!$D$55,$B3)+1))/Настройки!$E$11*100)</f>
        <v>0</v>
      </c>
      <c r="AY3" s="67" t="n">
        <f aca="false">IF(OR($D3=1,MONTH($B3)&lt;&gt;MONTH(StartDate),'У5 Ввод'!$D$56="",'У5 Ввод'!$E$56="",'У5 Ввод'!$D$56&gt;$B3),0,MAX(0,MIN(1,'У5 Ввод'!$E$56-NETWORKDAYS('У5 Ввод'!$D$56,$B3)+1))/Настройки!$E$11*100)</f>
        <v>0</v>
      </c>
      <c r="AZ3" s="67" t="n">
        <f aca="false">IF(OR($D3=1,MONTH($B3)&lt;&gt;MONTH(StartDate),'У5 Ввод'!$D$57="",'У5 Ввод'!$E$57="",'У5 Ввод'!$D$57&gt;$B3),0,MAX(0,MIN(1,'У5 Ввод'!$E$57-NETWORKDAYS('У5 Ввод'!$D$57,$B3)+1))/Настройки!$E$11*100)</f>
        <v>0</v>
      </c>
      <c r="BA3" s="67" t="n">
        <f aca="false">IF(OR($D3=1,MONTH($B3)&lt;&gt;MONTH(StartDate),'У5 Ввод'!$D$58="",'У5 Ввод'!$E$58="",'У5 Ввод'!$D$58&gt;$B3),0,MAX(0,MIN(1,'У5 Ввод'!$E$58-NETWORKDAYS('У5 Ввод'!$D$58,$B3)+1))/Настройки!$E$11*100)</f>
        <v>0</v>
      </c>
      <c r="BB3" s="67" t="n">
        <f aca="false">IF(OR($D3=1,MONTH($B3)&lt;&gt;MONTH(StartDate),'У5 Ввод'!$D$59="",'У5 Ввод'!$E$59="",'У5 Ввод'!$D$59&gt;$B3),0,MAX(0,MIN(1,'У5 Ввод'!$E$59-NETWORKDAYS('У5 Ввод'!$D$59,$B3)+1))/Настройки!$E$11*100)</f>
        <v>0</v>
      </c>
      <c r="BC3" s="67" t="n">
        <f aca="false">IF(OR($D3=1,MONTH($B3)&lt;&gt;MONTH(StartDate),'У5 Ввод'!$D$60="",'У5 Ввод'!$E$60="",'У5 Ввод'!$D$60&gt;$B3),0,MAX(0,MIN(1,'У5 Ввод'!$E$60-NETWORKDAYS('У5 Ввод'!$D$60,$B3)+1))/Настройки!$E$11*100)</f>
        <v>0</v>
      </c>
      <c r="BD3" s="67" t="n">
        <f aca="false">IF(OR($D3=1,MONTH($B3)&lt;&gt;MONTH(StartDate),'У5 Ввод'!$D$61="",'У5 Ввод'!$E$61="",'У5 Ввод'!$D$61&gt;$B3),0,MAX(0,MIN(1,'У5 Ввод'!$E$61-NETWORKDAYS('У5 Ввод'!$D$61,$B3)+1))/Настройки!$E$11*100)</f>
        <v>0</v>
      </c>
      <c r="BE3" s="67" t="n">
        <f aca="false">IF(OR($D3=1,MONTH($B3)&lt;&gt;MONTH(StartDate),'У5 Ввод'!$D$62="",'У5 Ввод'!$E$62="",'У5 Ввод'!$D$62&gt;$B3),0,MAX(0,MIN(1,'У5 Ввод'!$E$62-NETWORKDAYS('У5 Ввод'!$D$62,$B3)+1))/Настройки!$E$11*100)</f>
        <v>0</v>
      </c>
      <c r="BF3" s="67" t="n">
        <f aca="false">IF(OR($D3=1,MONTH($B3)&lt;&gt;MONTH(StartDate),'У5 Ввод'!$D$63="",'У5 Ввод'!$E$63="",'У5 Ввод'!$D$63&gt;$B3),0,MAX(0,MIN(1,'У5 Ввод'!$E$63-NETWORKDAYS('У5 Ввод'!$D$63,$B3)+1))/Настройки!$E$11*100)</f>
        <v>0</v>
      </c>
      <c r="BG3" s="67" t="n">
        <f aca="false">IF(OR($D3=1,MONTH($B3)&lt;&gt;MONTH(StartDate),'У5 Ввод'!$D$64="",'У5 Ввод'!$E$64="",'У5 Ввод'!$D$64&gt;$B3),0,MAX(0,MIN(1,'У5 Ввод'!$E$64-NETWORKDAYS('У5 Ввод'!$D$64,$B3)+1))/Настройки!$E$11*100)</f>
        <v>0</v>
      </c>
      <c r="BH3" s="67" t="n">
        <f aca="false">IF(OR($D3=1,MONTH($B3)&lt;&gt;MONTH(StartDate),'У5 Ввод'!$D$65="",'У5 Ввод'!$E$65="",'У5 Ввод'!$D$65&gt;$B3),0,MAX(0,MIN(1,'У5 Ввод'!$E$65-NETWORKDAYS('У5 Ввод'!$D$65,$B3)+1))/Настройки!$E$11*100)</f>
        <v>0</v>
      </c>
      <c r="BI3" s="67" t="n">
        <f aca="false">IF(OR($D3=1,MONTH($B3)&lt;&gt;MONTH(StartDate),'У5 Ввод'!$D$66="",'У5 Ввод'!$E$66="",'У5 Ввод'!$D$66&gt;$B3),0,MAX(0,MIN(1,'У5 Ввод'!$E$66-NETWORKDAYS('У5 Ввод'!$D$66,$B3)+1))/Настройки!$E$11*100)</f>
        <v>0</v>
      </c>
      <c r="BJ3" s="67" t="n">
        <f aca="false">IF(OR($D3=1,MONTH($B3)&lt;&gt;MONTH(StartDate),'У5 Ввод'!$D$67="",'У5 Ввод'!$E$67="",'У5 Ввод'!$D$67&gt;$B3),0,MAX(0,MIN(1,'У5 Ввод'!$E$67-NETWORKDAYS('У5 Ввод'!$D$67,$B3)+1))/Настройки!$E$11*100)</f>
        <v>0</v>
      </c>
      <c r="BK3" s="67" t="n">
        <f aca="false">IF(OR($D3=1,MONTH($B3)&lt;&gt;MONTH(StartDate),'У5 Ввод'!$D$68="",'У5 Ввод'!$E$68="",'У5 Ввод'!$D$68&gt;$B3),0,MAX(0,MIN(1,'У5 Ввод'!$E$68-NETWORKDAYS('У5 Ввод'!$D$68,$B3)+1))/Настройки!$E$11*100)</f>
        <v>0</v>
      </c>
      <c r="BL3" s="67" t="n">
        <f aca="false">IF(OR($D3=1,MONTH($B3)&lt;&gt;MONTH(StartDate),'У5 Ввод'!$D$69="",'У5 Ввод'!$E$69="",'У5 Ввод'!$D$69&gt;$B3),0,MAX(0,MIN(1,'У5 Ввод'!$E$69-NETWORKDAYS('У5 Ввод'!$D$69,$B3)+1))/Настройки!$E$11*100)</f>
        <v>0</v>
      </c>
      <c r="BM3" s="67" t="n">
        <f aca="false">IF(OR($D3=1,MONTH($B3)&lt;&gt;MONTH(StartDate),'У5 Ввод'!$D$70="",'У5 Ввод'!$E$70="",'У5 Ввод'!$D$70&gt;$B3),0,MAX(0,MIN(1,'У5 Ввод'!$E$70-NETWORKDAYS('У5 Ввод'!$D$70,$B3)+1))/Настройки!$E$11*100)</f>
        <v>0</v>
      </c>
      <c r="BN3" s="67" t="n">
        <f aca="false">IF(OR($D3=1,MONTH($B3)&lt;&gt;MONTH(StartDate),'У5 Ввод'!$D$71="",'У5 Ввод'!$E$71="",'У5 Ввод'!$D$71&gt;$B3),0,MAX(0,MIN(1,'У5 Ввод'!$E$71-NETWORKDAYS('У5 Ввод'!$D$71,$B3)+1))/Настройки!$E$11*100)</f>
        <v>0</v>
      </c>
      <c r="BO3" s="67" t="n">
        <f aca="false">IF(OR($D3=1,MONTH($B3)&lt;&gt;MONTH(StartDate),'У5 Ввод'!$D$72="",'У5 Ввод'!$E$72="",'У5 Ввод'!$D$72&gt;$B3),0,MAX(0,MIN(1,'У5 Ввод'!$E$72-NETWORKDAYS('У5 Ввод'!$D$72,$B3)+1))/Настройки!$E$11*100)</f>
        <v>0</v>
      </c>
      <c r="BP3" s="67" t="n">
        <f aca="false">IF(OR($D3=1,MONTH($B3)&lt;&gt;MONTH(StartDate),'У5 Ввод'!$D$73="",'У5 Ввод'!$E$73="",'У5 Ввод'!$D$73&gt;$B3),0,MAX(0,MIN(1,'У5 Ввод'!$E$73-NETWORKDAYS('У5 Ввод'!$D$73,$B3)+1))/Настройки!$E$11*100)</f>
        <v>0</v>
      </c>
      <c r="BQ3" s="67" t="n">
        <f aca="false">IF(OR($D3=1,MONTH($B3)&lt;&gt;MONTH(StartDate),'У5 Ввод'!$D$74="",'У5 Ввод'!$E$74="",'У5 Ввод'!$D$74&gt;$B3),0,MAX(0,MIN(1,'У5 Ввод'!$E$74-NETWORKDAYS('У5 Ввод'!$D$74,$B3)+1))/Настройки!$E$11*100)</f>
        <v>0</v>
      </c>
      <c r="BR3" s="67" t="n">
        <f aca="false">IF(OR($D3=1,MONTH($B3)&lt;&gt;MONTH(StartDate),'У5 Ввод'!$D$75="",'У5 Ввод'!$E$75="",'У5 Ввод'!$D$75&gt;$B3),0,MAX(0,MIN(1,'У5 Ввод'!$E$75-NETWORKDAYS('У5 Ввод'!$D$75,$B3)+1))/Настройки!$E$11*100)</f>
        <v>0</v>
      </c>
      <c r="BS3" s="67" t="n">
        <f aca="false">IF(OR($D3=1,MONTH($B3)&lt;&gt;MONTH(StartDate),'У5 Ввод'!$D$76="",'У5 Ввод'!$E$76="",'У5 Ввод'!$D$76&gt;$B3),0,MAX(0,MIN(1,'У5 Ввод'!$E$76-NETWORKDAYS('У5 Ввод'!$D$76,$B3)+1))/Настройки!$E$11*100)</f>
        <v>0</v>
      </c>
      <c r="BT3" s="67" t="n">
        <f aca="false">IF(OR($D3=1,MONTH($B3)&lt;&gt;MONTH(StartDate),'У5 Ввод'!$D$77="",'У5 Ввод'!$E$77="",'У5 Ввод'!$D$77&gt;$B3),0,MAX(0,MIN(1,'У5 Ввод'!$E$77-NETWORKDAYS('У5 Ввод'!$D$77,$B3)+1))/Настройки!$E$11*100)</f>
        <v>0</v>
      </c>
      <c r="BU3" s="67" t="n">
        <f aca="false">IF(OR($D3=1,MONTH($B3)&lt;&gt;MONTH(StartDate),'У5 Ввод'!$D$78="",'У5 Ввод'!$E$78="",'У5 Ввод'!$D$78&gt;$B3),0,MAX(0,MIN(1,'У5 Ввод'!$E$78-NETWORKDAYS('У5 Ввод'!$D$78,$B3)+1))/Настройки!$E$11*100)</f>
        <v>0</v>
      </c>
      <c r="BV3" s="67" t="n">
        <f aca="false">IF(OR($D3=1,MONTH($B3)&lt;&gt;MONTH(StartDate),'У5 Ввод'!$D$79="",'У5 Ввод'!$E$79="",'У5 Ввод'!$D$79&gt;$B3),0,MAX(0,MIN(1,'У5 Ввод'!$E$79-NETWORKDAYS('У5 Ввод'!$D$79,$B3)+1))/Настройки!$E$11*100)</f>
        <v>0</v>
      </c>
      <c r="BW3" s="67" t="n">
        <f aca="false">IF(OR($D3=1,MONTH($B3)&lt;&gt;MONTH(StartDate),'У5 Ввод'!$D$80="",'У5 Ввод'!$E$80="",'У5 Ввод'!$D$80&gt;$B3),0,MAX(0,MIN(1,'У5 Ввод'!$E$80-NETWORKDAYS('У5 Ввод'!$D$80,$B3)+1))/Настройки!$E$11*100)</f>
        <v>0</v>
      </c>
      <c r="BX3" s="67" t="n">
        <f aca="false">IF(OR($D3=1,MONTH($B3)&lt;&gt;MONTH(StartDate),'У5 Ввод'!$D$81="",'У5 Ввод'!$E$81="",'У5 Ввод'!$D$81&gt;$B3),0,MAX(0,MIN(1,'У5 Ввод'!$E$81-NETWORKDAYS('У5 Ввод'!$D$81,$B3)+1))/Настройки!$E$11*100)</f>
        <v>0</v>
      </c>
      <c r="BY3" s="67" t="n">
        <f aca="false">IF(OR($D3=1,MONTH($B3)&lt;&gt;MONTH(StartDate),'У5 Ввод'!$D$82="",'У5 Ввод'!$E$82="",'У5 Ввод'!$D$82&gt;$B3),0,MAX(0,MIN(1,'У5 Ввод'!$E$82-NETWORKDAYS('У5 Ввод'!$D$82,$B3)+1))/Настройки!$E$11*100)</f>
        <v>0</v>
      </c>
      <c r="BZ3" s="67" t="n">
        <f aca="false">IF(OR($D3=1,MONTH($B3)&lt;&gt;MONTH(StartDate),'У5 Ввод'!$D$83="",'У5 Ввод'!$E$83="",'У5 Ввод'!$D$83&gt;$B3),0,MAX(0,MIN(1,'У5 Ввод'!$E$83-NETWORKDAYS('У5 Ввод'!$D$83,$B3)+1))/Настройки!$E$11*100)</f>
        <v>0</v>
      </c>
      <c r="CA3" s="67" t="n">
        <f aca="false">IF(OR($D3=1,MONTH($B3)&lt;&gt;MONTH(StartDate),'У5 Ввод'!$D$84="",'У5 Ввод'!$E$84="",'У5 Ввод'!$D$84&gt;$B3),0,MAX(0,MIN(1,'У5 Ввод'!$E$84-NETWORKDAYS('У5 Ввод'!$D$84,$B3)+1))/Настройки!$E$11*100)</f>
        <v>0</v>
      </c>
      <c r="CB3" s="67" t="n">
        <f aca="false">IF(OR($D3=1,MONTH($B3)&lt;&gt;MONTH(StartDate),'У5 Ввод'!$D$85="",'У5 Ввод'!$E$85="",'У5 Ввод'!$D$85&gt;$B3),0,MAX(0,MIN(1,'У5 Ввод'!$E$85-NETWORKDAYS('У5 Ввод'!$D$85,$B3)+1))/Настройки!$E$11*100)</f>
        <v>0</v>
      </c>
      <c r="CC3" s="67" t="n">
        <f aca="false">IF(OR($D3=1,MONTH($B3)&lt;&gt;MONTH(StartDate),'У5 Ввод'!$D$86="",'У5 Ввод'!$E$86="",'У5 Ввод'!$D$86&gt;$B3),0,MAX(0,MIN(1,'У5 Ввод'!$E$86-NETWORKDAYS('У5 Ввод'!$D$86,$B3)+1))/Настройки!$E$11*100)</f>
        <v>0</v>
      </c>
      <c r="CD3" s="67" t="n">
        <f aca="false">IF(OR($D3=1,MONTH($B3)&lt;&gt;MONTH(StartDate),'У5 Ввод'!$D$87="",'У5 Ввод'!$E$87="",'У5 Ввод'!$D$87&gt;$B3),0,MAX(0,MIN(1,'У5 Ввод'!$E$87-NETWORKDAYS('У5 Ввод'!$D$87,$B3)+1))/Настройки!$E$11*100)</f>
        <v>0</v>
      </c>
      <c r="CE3" s="67" t="n">
        <f aca="false">IF(OR($D3=1,MONTH($B3)&lt;&gt;MONTH(StartDate),'У5 Ввод'!$D$88="",'У5 Ввод'!$E$88="",'У5 Ввод'!$D$88&gt;$B3),0,MAX(0,MIN(1,'У5 Ввод'!$E$88-NETWORKDAYS('У5 Ввод'!$D$88,$B3)+1))/Настройки!$E$11*100)</f>
        <v>0</v>
      </c>
      <c r="CF3" s="67" t="n">
        <f aca="false">IF(OR($D3=1,MONTH($B3)&lt;&gt;MONTH(StartDate),'У5 Ввод'!$D$89="",'У5 Ввод'!$E$89="",'У5 Ввод'!$D$89&gt;$B3),0,MAX(0,MIN(1,'У5 Ввод'!$E$89-NETWORKDAYS('У5 Ввод'!$D$89,$B3)+1))/Настройки!$E$11*100)</f>
        <v>0</v>
      </c>
      <c r="CG3" s="67" t="n">
        <f aca="false">IF(OR($D3=1,MONTH($B3)&lt;&gt;MONTH(StartDate),'У5 Ввод'!$D$90="",'У5 Ввод'!$E$90="",'У5 Ввод'!$D$90&gt;$B3),0,MAX(0,MIN(1,'У5 Ввод'!$E$90-NETWORKDAYS('У5 Ввод'!$D$90,$B3)+1))/Настройки!$E$11*100)</f>
        <v>0</v>
      </c>
      <c r="CH3" s="67" t="n">
        <f aca="false">IF(OR($D3=1,MONTH($B3)&lt;&gt;MONTH(StartDate),'У5 Ввод'!$D$91="",'У5 Ввод'!$E$91="",'У5 Ввод'!$D$91&gt;$B3),0,MAX(0,MIN(1,'У5 Ввод'!$E$91-NETWORKDAYS('У5 Ввод'!$D$91,$B3)+1))/Настройки!$E$11*100)</f>
        <v>0</v>
      </c>
      <c r="CI3" s="67" t="n">
        <f aca="false">IF(OR($D3=1,MONTH($B3)&lt;&gt;MONTH(StartDate),'У5 Ввод'!$D$92="",'У5 Ввод'!$E$92="",'У5 Ввод'!$D$92&gt;$B3),0,MAX(0,MIN(1,'У5 Ввод'!$E$92-NETWORKDAYS('У5 Ввод'!$D$92,$B3)+1))/Настройки!$E$11*100)</f>
        <v>0</v>
      </c>
      <c r="CJ3" s="67" t="n">
        <f aca="false">IF(OR($D3=1,MONTH($B3)&lt;&gt;MONTH(StartDate),'У5 Ввод'!$D$93="",'У5 Ввод'!$E$93="",'У5 Ввод'!$D$93&gt;$B3),0,MAX(0,MIN(1,'У5 Ввод'!$E$93-NETWORKDAYS('У5 Ввод'!$D$93,$B3)+1))/Настройки!$E$11*100)</f>
        <v>0</v>
      </c>
      <c r="CK3" s="67" t="n">
        <f aca="false">IF(OR($D3=1,MONTH($B3)&lt;&gt;MONTH(StartDate),'У5 Ввод'!$D$94="",'У5 Ввод'!$E$94="",'У5 Ввод'!$D$94&gt;$B3),0,MAX(0,MIN(1,'У5 Ввод'!$E$94-NETWORKDAYS('У5 Ввод'!$D$94,$B3)+1))/Настройки!$E$11*100)</f>
        <v>0</v>
      </c>
      <c r="CL3" s="67" t="n">
        <f aca="false">IF(OR($D3=1,MONTH($B3)&lt;&gt;MONTH(StartDate),'У5 Ввод'!$D$95="",'У5 Ввод'!$E$95="",'У5 Ввод'!$D$95&gt;$B3),0,MAX(0,MIN(1,'У5 Ввод'!$E$95-NETWORKDAYS('У5 Ввод'!$D$95,$B3)+1))/Настройки!$E$11*100)</f>
        <v>0</v>
      </c>
      <c r="CM3" s="67" t="n">
        <f aca="false">IF(OR($D3=1,MONTH($B3)&lt;&gt;MONTH(StartDate),'У5 Ввод'!$D$96="",'У5 Ввод'!$E$96="",'У5 Ввод'!$D$96&gt;$B3),0,MAX(0,MIN(1,'У5 Ввод'!$E$96-NETWORKDAYS('У5 Ввод'!$D$96,$B3)+1))/Настройки!$E$11*100)</f>
        <v>0</v>
      </c>
      <c r="CN3" s="67" t="n">
        <f aca="false">IF(OR($D3=1,MONTH($B3)&lt;&gt;MONTH(StartDate),'У5 Ввод'!$D$97="",'У5 Ввод'!$E$97="",'У5 Ввод'!$D$97&gt;$B3),0,MAX(0,MIN(1,'У5 Ввод'!$E$97-NETWORKDAYS('У5 Ввод'!$D$97,$B3)+1))/Настройки!$E$11*100)</f>
        <v>0</v>
      </c>
      <c r="CO3" s="67" t="n">
        <f aca="false">IF(OR($D3=1,MONTH($B3)&lt;&gt;MONTH(StartDate),'У5 Ввод'!$D$98="",'У5 Ввод'!$E$98="",'У5 Ввод'!$D$98&gt;$B3),0,MAX(0,MIN(1,'У5 Ввод'!$E$98-NETWORKDAYS('У5 Ввод'!$D$98,$B3)+1))/Настройки!$E$11*100)</f>
        <v>0</v>
      </c>
      <c r="CP3" s="67" t="n">
        <f aca="false">IF(OR($D3=1,MONTH($B3)&lt;&gt;MONTH(StartDate),'У5 Ввод'!$D$99="",'У5 Ввод'!$E$99="",'У5 Ввод'!$D$99&gt;$B3),0,MAX(0,MIN(1,'У5 Ввод'!$E$99-NETWORKDAYS('У5 Ввод'!$D$99,$B3)+1))/Настройки!$E$11*100)</f>
        <v>0</v>
      </c>
      <c r="CQ3" s="67" t="n">
        <f aca="false">IF(OR($D3=1,MONTH($B3)&lt;&gt;MONTH(StartDate),'У5 Ввод'!$D$100="",'У5 Ввод'!$E$100="",'У5 Ввод'!$D$100&gt;$B3),0,MAX(0,MIN(1,'У5 Ввод'!$E$100-NETWORKDAYS('У5 Ввод'!$D$100,$B3)+1))/Настройки!$E$11*100)</f>
        <v>0</v>
      </c>
      <c r="CR3" s="67" t="n">
        <f aca="false">IF(OR($D3=1,MONTH($B3)&lt;&gt;MONTH(StartDate),'У5 Ввод'!$D$101="",'У5 Ввод'!$E$101="",'У5 Ввод'!$D$101&gt;$B3),0,MAX(0,MIN(1,'У5 Ввод'!$E$101-NETWORKDAYS('У5 Ввод'!$D$101,$B3)+1))/Настройки!$E$11*100)</f>
        <v>0</v>
      </c>
      <c r="CS3" s="67" t="n">
        <f aca="false">IF(OR($D3=1,MONTH($B3)&lt;&gt;MONTH(StartDate),'У5 Ввод'!$D$102="",'У5 Ввод'!$E$102="",'У5 Ввод'!$D$102&gt;$B3),0,MAX(0,MIN(1,'У5 Ввод'!$E$102-NETWORKDAYS('У5 Ввод'!$D$102,$B3)+1))/Настройки!$E$11*100)</f>
        <v>0</v>
      </c>
      <c r="CT3" s="67" t="n">
        <f aca="false">IF(OR($D3=1,MONTH($B3)&lt;&gt;MONTH(StartDate),'У5 Ввод'!$D$103="",'У5 Ввод'!$E$103="",'У5 Ввод'!$D$103&gt;$B3),0,MAX(0,MIN(1,'У5 Ввод'!$E$103-NETWORKDAYS('У5 Ввод'!$D$103,$B3)+1))/Настройки!$E$11*100)</f>
        <v>0</v>
      </c>
      <c r="CU3" s="67" t="n">
        <f aca="false">IF(OR($D3=1,MONTH($B3)&lt;&gt;MONTH(StartDate),'У5 Ввод'!$D$104="",'У5 Ввод'!$E$104="",'У5 Ввод'!$D$104&gt;$B3),0,MAX(0,MIN(1,'У5 Ввод'!$E$104-NETWORKDAYS('У5 Ввод'!$D$104,$B3)+1))/Настройки!$E$11*100)</f>
        <v>0</v>
      </c>
      <c r="CV3" s="67" t="n">
        <f aca="false">IF(OR($D3=1,MONTH($B3)&lt;&gt;MONTH(StartDate),'У5 Ввод'!$D$105="",'У5 Ввод'!$E$105="",'У5 Ввод'!$D$105&gt;$B3),0,MAX(0,MIN(1,'У5 Ввод'!$E$105-NETWORKDAYS('У5 Ввод'!$D$105,$B3)+1))/Настройки!$E$11*100)</f>
        <v>0</v>
      </c>
      <c r="CW3" s="67" t="n">
        <f aca="false">IF(OR($D3=1,MONTH($B3)&lt;&gt;MONTH(StartDate),'У5 Ввод'!$D$106="",'У5 Ввод'!$E$106="",'У5 Ввод'!$D$106&gt;$B3),0,MAX(0,MIN(1,'У5 Ввод'!$E$106-NETWORKDAYS('У5 Ввод'!$D$106,$B3)+1))/Настройки!$E$11*100)</f>
        <v>0</v>
      </c>
      <c r="CX3" s="67" t="n">
        <f aca="false">IF(OR($D3=1,MONTH($B3)&lt;&gt;MONTH(StartDate),'У5 Ввод'!$D$107="",'У5 Ввод'!$E$107="",'У5 Ввод'!$D$107&gt;$B3),0,MAX(0,MIN(1,'У5 Ввод'!$E$107-NETWORKDAYS('У5 Ввод'!$D$107,$B3)+1))/Настройки!$E$11*100)</f>
        <v>0</v>
      </c>
      <c r="CY3" s="67" t="n">
        <f aca="false">IF(OR($D3=1,MONTH($B3)&lt;&gt;MONTH(StartDate),'У5 Ввод'!$D$108="",'У5 Ввод'!$E$108="",'У5 Ввод'!$D$108&gt;$B3),0,MAX(0,MIN(1,'У5 Ввод'!$E$108-NETWORKDAYS('У5 Ввод'!$D$108,$B3)+1))/Настройки!$E$11*100)</f>
        <v>0</v>
      </c>
      <c r="CZ3" s="67" t="n">
        <f aca="false">IF(OR($D3=1,MONTH($B3)&lt;&gt;MONTH(StartDate),'У5 Ввод'!$D$109="",'У5 Ввод'!$E$109="",'У5 Ввод'!$D$109&gt;$B3),0,MAX(0,MIN(1,'У5 Ввод'!$E$109-NETWORKDAYS('У5 Ввод'!$D$109,$B3)+1))/Настройки!$E$11*100)</f>
        <v>0</v>
      </c>
      <c r="DA3" s="67" t="n">
        <f aca="false">IF(OR($D3=1,MONTH($B3)&lt;&gt;MONTH(StartDate),'У5 Ввод'!$D$110="",'У5 Ввод'!$E$110="",'У5 Ввод'!$D$110&gt;$B3),0,MAX(0,MIN(1,'У5 Ввод'!$E$110-NETWORKDAYS('У5 Ввод'!$D$110,$B3)+1))/Настройки!$E$11*100)</f>
        <v>0</v>
      </c>
      <c r="DB3" s="67" t="n">
        <f aca="false">IF(OR($D3=1,MONTH($B3)&lt;&gt;MONTH(StartDate),'У5 Ввод'!$D$111="",'У5 Ввод'!$E$111="",'У5 Ввод'!$D$111&gt;$B3),0,MAX(0,MIN(1,'У5 Ввод'!$E$111-NETWORKDAYS('У5 Ввод'!$D$111,$B3)+1))/Настройки!$E$11*100)</f>
        <v>0</v>
      </c>
      <c r="DC3" s="67" t="n">
        <f aca="false">IF(OR($D3=1,MONTH($B3)&lt;&gt;MONTH(StartDate),'У5 Ввод'!$D$112="",'У5 Ввод'!$E$112="",'У5 Ввод'!$D$112&gt;$B3),0,MAX(0,MIN(1,'У5 Ввод'!$E$112-NETWORKDAYS('У5 Ввод'!$D$112,$B3)+1))/Настройки!$E$11*100)</f>
        <v>0</v>
      </c>
      <c r="DD3" s="67" t="n">
        <f aca="false">IF(OR($D3=1,MONTH($B3)&lt;&gt;MONTH(StartDate),'У5 Ввод'!$D$113="",'У5 Ввод'!$E$113="",'У5 Ввод'!$D$113&gt;$B3),0,MAX(0,MIN(1,'У5 Ввод'!$E$113-NETWORKDAYS('У5 Ввод'!$D$113,$B3)+1))/Настройки!$E$11*100)</f>
        <v>0</v>
      </c>
      <c r="DE3" s="67" t="n">
        <f aca="false">IF(OR($D3=1,MONTH($B3)&lt;&gt;MONTH(StartDate),'У5 Ввод'!$D$114="",'У5 Ввод'!$E$114="",'У5 Ввод'!$D$114&gt;$B3),0,MAX(0,MIN(1,'У5 Ввод'!$E$114-NETWORKDAYS('У5 Ввод'!$D$114,$B3)+1))/Настройки!$E$11*100)</f>
        <v>0</v>
      </c>
      <c r="DF3" s="67" t="n">
        <f aca="false">IF(OR($D3=1,MONTH($B3)&lt;&gt;MONTH(StartDate),'У5 Ввод'!$D$115="",'У5 Ввод'!$E$115="",'У5 Ввод'!$D$115&gt;$B3),0,MAX(0,MIN(1,'У5 Ввод'!$E$115-NETWORKDAYS('У5 Ввод'!$D$115,$B3)+1))/Настройки!$E$11*100)</f>
        <v>0</v>
      </c>
      <c r="DG3" s="67" t="n">
        <f aca="false">IF(OR($D3=1,MONTH($B3)&lt;&gt;MONTH(StartDate),'У5 Ввод'!$D$116="",'У5 Ввод'!$E$116="",'У5 Ввод'!$D$116&gt;$B3),0,MAX(0,MIN(1,'У5 Ввод'!$E$116-NETWORKDAYS('У5 Ввод'!$D$116,$B3)+1))/Настройки!$E$11*100)</f>
        <v>0</v>
      </c>
      <c r="DH3" s="67" t="n">
        <f aca="false">IF(OR($D3=1,MONTH($B3)&lt;&gt;MONTH(StartDate),'У5 Ввод'!$D$117="",'У5 Ввод'!$E$117="",'У5 Ввод'!$D$117&gt;$B3),0,MAX(0,MIN(1,'У5 Ввод'!$E$117-NETWORKDAYS('У5 Ввод'!$D$117,$B3)+1))/Настройки!$E$11*100)</f>
        <v>0</v>
      </c>
      <c r="DI3" s="67" t="n">
        <f aca="false">IF(OR($D3=1,MONTH($B3)&lt;&gt;MONTH(StartDate),'У5 Ввод'!$D$118="",'У5 Ввод'!$E$118="",'У5 Ввод'!$D$118&gt;$B3),0,MAX(0,MIN(1,'У5 Ввод'!$E$118-NETWORKDAYS('У5 Ввод'!$D$118,$B3)+1))/Настройки!$E$11*100)</f>
        <v>0</v>
      </c>
      <c r="DJ3" s="67" t="n">
        <f aca="false">IF(OR($D3=1,MONTH($B3)&lt;&gt;MONTH(StartDate),'У5 Ввод'!$D$119="",'У5 Ввод'!$E$119="",'У5 Ввод'!$D$119&gt;$B3),0,MAX(0,MIN(1,'У5 Ввод'!$E$119-NETWORKDAYS('У5 Ввод'!$D$119,$B3)+1))/Настройки!$E$11*100)</f>
        <v>0</v>
      </c>
      <c r="DK3" s="67" t="n">
        <f aca="false">IF(OR($D3=1,MONTH($B3)&lt;&gt;MONTH(StartDate),'У5 Ввод'!$D$120="",'У5 Ввод'!$E$120="",'У5 Ввод'!$D$120&gt;$B3),0,MAX(0,MIN(1,'У5 Ввод'!$E$120-NETWORKDAYS('У5 Ввод'!$D$120,$B3)+1))/Настройки!$E$11*100)</f>
        <v>0</v>
      </c>
      <c r="DL3" s="67" t="n">
        <f aca="false">IF(OR($D3=1,MONTH($B3)&lt;&gt;MONTH(StartDate),'У5 Ввод'!$D$121="",'У5 Ввод'!$E$121="",'У5 Ввод'!$D$121&gt;$B3),0,MAX(0,MIN(1,'У5 Ввод'!$E$121-NETWORKDAYS('У5 Ввод'!$D$121,$B3)+1))/Настройки!$E$11*100)</f>
        <v>0</v>
      </c>
      <c r="DM3" s="67" t="n">
        <f aca="false">IF(OR($D3=1,MONTH($B3)&lt;&gt;MONTH(StartDate),'У5 Ввод'!$D$122="",'У5 Ввод'!$E$122="",'У5 Ввод'!$D$122&gt;$B3),0,MAX(0,MIN(1,'У5 Ввод'!$E$122-NETWORKDAYS('У5 Ввод'!$D$122,$B3)+1))/Настройки!$E$11*100)</f>
        <v>0</v>
      </c>
      <c r="DN3" s="67" t="n">
        <f aca="false">IF(OR($D3=1,MONTH($B3)&lt;&gt;MONTH(StartDate),'У5 Ввод'!$D$123="",'У5 Ввод'!$E$123="",'У5 Ввод'!$D$123&gt;$B3),0,MAX(0,MIN(1,'У5 Ввод'!$E$123-NETWORKDAYS('У5 Ввод'!$D$123,$B3)+1))/Настройки!$E$11*100)</f>
        <v>0</v>
      </c>
      <c r="DO3" s="67" t="n">
        <f aca="false">IF(OR($D3=1,MONTH($B3)&lt;&gt;MONTH(StartDate),'У5 Ввод'!$D$124="",'У5 Ввод'!$E$124="",'У5 Ввод'!$D$124&gt;$B3),0,MAX(0,MIN(1,'У5 Ввод'!$E$124-NETWORKDAYS('У5 Ввод'!$D$124,$B3)+1))/Настройки!$E$11*100)</f>
        <v>0</v>
      </c>
      <c r="DP3" s="67" t="n">
        <f aca="false">IF(OR($D3=1,MONTH($B3)&lt;&gt;MONTH(StartDate),'У5 Ввод'!$D$125="",'У5 Ввод'!$E$125="",'У5 Ввод'!$D$125&gt;$B3),0,MAX(0,MIN(1,'У5 Ввод'!$E$125-NETWORKDAYS('У5 Ввод'!$D$125,$B3)+1))/Настройки!$E$11*100)</f>
        <v>0</v>
      </c>
      <c r="DQ3" s="67" t="n">
        <f aca="false">IF(OR($D3=1,MONTH($B3)&lt;&gt;MONTH(StartDate),'У5 Ввод'!$D$126="",'У5 Ввод'!$E$126="",'У5 Ввод'!$D$126&gt;$B3),0,MAX(0,MIN(1,'У5 Ввод'!$E$126-NETWORKDAYS('У5 Ввод'!$D$126,$B3)+1))/Настройки!$E$11*100)</f>
        <v>0</v>
      </c>
      <c r="DR3" s="67" t="n">
        <f aca="false">IF(OR($D3=1,MONTH($B3)&lt;&gt;MONTH(StartDate),'У5 Ввод'!$D$127="",'У5 Ввод'!$E$127="",'У5 Ввод'!$D$127&gt;$B3),0,MAX(0,MIN(1,'У5 Ввод'!$E$127-NETWORKDAYS('У5 Ввод'!$D$127,$B3)+1))/Настройки!$E$11*100)</f>
        <v>0</v>
      </c>
      <c r="DS3" s="67" t="n">
        <f aca="false">IF(OR($D3=1,MONTH($B3)&lt;&gt;MONTH(StartDate),'У5 Ввод'!$D$128="",'У5 Ввод'!$E$128="",'У5 Ввод'!$D$128&gt;$B3),0,MAX(0,MIN(1,'У5 Ввод'!$E$128-NETWORKDAYS('У5 Ввод'!$D$128,$B3)+1))/Настройки!$E$11*100)</f>
        <v>0</v>
      </c>
      <c r="DT3" s="67" t="n">
        <f aca="false">IF(OR($D3=1,MONTH($B3)&lt;&gt;MONTH(StartDate),'У5 Ввод'!$D$129="",'У5 Ввод'!$E$129="",'У5 Ввод'!$D$129&gt;$B3),0,MAX(0,MIN(1,'У5 Ввод'!$E$129-NETWORKDAYS('У5 Ввод'!$D$129,$B3)+1))/Настройки!$E$11*100)</f>
        <v>0</v>
      </c>
      <c r="DU3" s="67" t="n">
        <f aca="false">IF(OR($D3=1,MONTH($B3)&lt;&gt;MONTH(StartDate),'У5 Ввод'!$D$130="",'У5 Ввод'!$E$130="",'У5 Ввод'!$D$130&gt;$B3),0,MAX(0,MIN(1,'У5 Ввод'!$E$130-NETWORKDAYS('У5 Ввод'!$D$130,$B3)+1))/Настройки!$E$11*100)</f>
        <v>0</v>
      </c>
      <c r="DV3" s="67" t="n">
        <f aca="false">IF(OR($D3=1,MONTH($B3)&lt;&gt;MONTH(StartDate),'У5 Ввод'!$D$131="",'У5 Ввод'!$E$131="",'У5 Ввод'!$D$131&gt;$B3),0,MAX(0,MIN(1,'У5 Ввод'!$E$131-NETWORKDAYS('У5 Ввод'!$D$131,$B3)+1))/Настройки!$E$11*100)</f>
        <v>0</v>
      </c>
      <c r="DW3" s="67" t="n">
        <f aca="false">IF(OR($D3=1,MONTH($B3)&lt;&gt;MONTH(StartDate),'У5 Ввод'!$D$132="",'У5 Ввод'!$E$132="",'У5 Ввод'!$D$132&gt;$B3),0,MAX(0,MIN(1,'У5 Ввод'!$E$132-NETWORKDAYS('У5 Ввод'!$D$132,$B3)+1))/Настройки!$E$11*100)</f>
        <v>0</v>
      </c>
      <c r="DX3" s="67" t="n">
        <f aca="false">IF(OR($D3=1,MONTH($B3)&lt;&gt;MONTH(StartDate),'У5 Ввод'!$D$133="",'У5 Ввод'!$E$133="",'У5 Ввод'!$D$133&gt;$B3),0,MAX(0,MIN(1,'У5 Ввод'!$E$133-NETWORKDAYS('У5 Ввод'!$D$133,$B3)+1))/Настройки!$E$11*100)</f>
        <v>0</v>
      </c>
      <c r="DY3" s="67" t="n">
        <f aca="false">IF(OR($D3=1,MONTH($B3)&lt;&gt;MONTH(StartDate),'У5 Ввод'!$D$134="",'У5 Ввод'!$E$134="",'У5 Ввод'!$D$134&gt;$B3),0,MAX(0,MIN(1,'У5 Ввод'!$E$134-NETWORKDAYS('У5 Ввод'!$D$134,$B3)+1))/Настройки!$E$11*100)</f>
        <v>0</v>
      </c>
      <c r="DZ3" s="67" t="n">
        <f aca="false">IF(OR($D3=1,MONTH($B3)&lt;&gt;MONTH(StartDate),'У5 Ввод'!$D$135="",'У5 Ввод'!$E$135="",'У5 Ввод'!$D$135&gt;$B3),0,MAX(0,MIN(1,'У5 Ввод'!$E$135-NETWORKDAYS('У5 Ввод'!$D$135,$B3)+1))/Настройки!$E$11*100)</f>
        <v>0</v>
      </c>
      <c r="EA3" s="67" t="n">
        <f aca="false">IF(OR($D3=1,MONTH($B3)&lt;&gt;MONTH(StartDate),'У5 Ввод'!$D$136="",'У5 Ввод'!$E$136="",'У5 Ввод'!$D$136&gt;$B3),0,MAX(0,MIN(1,'У5 Ввод'!$E$136-NETWORKDAYS('У5 Ввод'!$D$136,$B3)+1))/Настройки!$E$11*100)</f>
        <v>0</v>
      </c>
      <c r="EB3" s="67" t="n">
        <f aca="false">IF(OR($D3=1,MONTH($B3)&lt;&gt;MONTH(StartDate),'У5 Ввод'!$D$137="",'У5 Ввод'!$E$137="",'У5 Ввод'!$D$137&gt;$B3),0,MAX(0,MIN(1,'У5 Ввод'!$E$137-NETWORKDAYS('У5 Ввод'!$D$137,$B3)+1))/Настройки!$E$11*100)</f>
        <v>0</v>
      </c>
      <c r="EC3" s="67" t="n">
        <f aca="false">IF(OR($D3=1,MONTH($B3)&lt;&gt;MONTH(StartDate),'У5 Ввод'!$D$138="",'У5 Ввод'!$E$138="",'У5 Ввод'!$D$138&gt;$B3),0,MAX(0,MIN(1,'У5 Ввод'!$E$138-NETWORKDAYS('У5 Ввод'!$D$138,$B3)+1))/Настройки!$E$11*100)</f>
        <v>0</v>
      </c>
      <c r="ED3" s="67" t="n">
        <f aca="false">IF(OR($D3=1,MONTH($B3)&lt;&gt;MONTH(StartDate),'У5 Ввод'!$D$139="",'У5 Ввод'!$E$139="",'У5 Ввод'!$D$139&gt;$B3),0,MAX(0,MIN(1,'У5 Ввод'!$E$139-NETWORKDAYS('У5 Ввод'!$D$139,$B3)+1))/Настройки!$E$11*100)</f>
        <v>0</v>
      </c>
      <c r="EE3" s="67" t="n">
        <f aca="false">IF(OR($D3=1,MONTH($B3)&lt;&gt;MONTH(StartDate),'У5 Ввод'!$D$140="",'У5 Ввод'!$E$140="",'У5 Ввод'!$D$140&gt;$B3),0,MAX(0,MIN(1,'У5 Ввод'!$E$140-NETWORKDAYS('У5 Ввод'!$D$140,$B3)+1))/Настройки!$E$11*100)</f>
        <v>0</v>
      </c>
      <c r="EF3" s="67" t="n">
        <f aca="false">IF(OR($D3=1,MONTH($B3)&lt;&gt;MONTH(StartDate),'У5 Ввод'!$D$141="",'У5 Ввод'!$E$141="",'У5 Ввод'!$D$141&gt;$B3),0,MAX(0,MIN(1,'У5 Ввод'!$E$141-NETWORKDAYS('У5 Ввод'!$D$141,$B3)+1))/Настройки!$E$11*100)</f>
        <v>0</v>
      </c>
      <c r="EG3" s="67" t="n">
        <f aca="false">IF(OR($D3=1,MONTH($B3)&lt;&gt;MONTH(StartDate),'У5 Ввод'!$D$142="",'У5 Ввод'!$E$142="",'У5 Ввод'!$D$142&gt;$B3),0,MAX(0,MIN(1,'У5 Ввод'!$E$142-NETWORKDAYS('У5 Ввод'!$D$142,$B3)+1))/Настройки!$E$11*100)</f>
        <v>0</v>
      </c>
      <c r="EH3" s="67" t="n">
        <f aca="false">IF(OR($D3=1,MONTH($B3)&lt;&gt;MONTH(StartDate),'У5 Ввод'!$D$143="",'У5 Ввод'!$E$143="",'У5 Ввод'!$D$143&gt;$B3),0,MAX(0,MIN(1,'У5 Ввод'!$E$143-NETWORKDAYS('У5 Ввод'!$D$143,$B3)+1))/Настройки!$E$11*100)</f>
        <v>0</v>
      </c>
      <c r="EI3" s="67" t="n">
        <f aca="false">IF(OR($D3=1,MONTH($B3)&lt;&gt;MONTH(StartDate),'У5 Ввод'!$D$144="",'У5 Ввод'!$E$144="",'У5 Ввод'!$D$144&gt;$B3),0,MAX(0,MIN(1,'У5 Ввод'!$E$144-NETWORKDAYS('У5 Ввод'!$D$144,$B3)+1))/Настройки!$E$11*100)</f>
        <v>0</v>
      </c>
      <c r="EJ3" s="67" t="n">
        <f aca="false">IF(OR($D3=1,MONTH($B3)&lt;&gt;MONTH(StartDate),'У5 Ввод'!$D$145="",'У5 Ввод'!$E$145="",'У5 Ввод'!$D$145&gt;$B3),0,MAX(0,MIN(1,'У5 Ввод'!$E$145-NETWORKDAYS('У5 Ввод'!$D$145,$B3)+1))/Настройки!$E$11*100)</f>
        <v>0</v>
      </c>
      <c r="EK3" s="67" t="n">
        <f aca="false">IF(OR($D3=1,MONTH($B3)&lt;&gt;MONTH(StartDate),'У5 Ввод'!$D$146="",'У5 Ввод'!$E$146="",'У5 Ввод'!$D$146&gt;$B3),0,MAX(0,MIN(1,'У5 Ввод'!$E$146-NETWORKDAYS('У5 Ввод'!$D$146,$B3)+1))/Настройки!$E$11*100)</f>
        <v>0</v>
      </c>
      <c r="EL3" s="67" t="n">
        <f aca="false">IF(OR($D3=1,MONTH($B3)&lt;&gt;MONTH(StartDate),'У5 Ввод'!$D$147="",'У5 Ввод'!$E$147="",'У5 Ввод'!$D$147&gt;$B3),0,MAX(0,MIN(1,'У5 Ввод'!$E$147-NETWORKDAYS('У5 Ввод'!$D$147,$B3)+1))/Настройки!$E$11*100)</f>
        <v>0</v>
      </c>
      <c r="EM3" s="67" t="n">
        <f aca="false">IF(OR($D3=1,MONTH($B3)&lt;&gt;MONTH(StartDate),'У5 Ввод'!$D$148="",'У5 Ввод'!$E$148="",'У5 Ввод'!$D$148&gt;$B3),0,MAX(0,MIN(1,'У5 Ввод'!$E$148-NETWORKDAYS('У5 Ввод'!$D$148,$B3)+1))/Настройки!$E$11*100)</f>
        <v>0</v>
      </c>
      <c r="EN3" s="67" t="n">
        <f aca="false">IF(OR($D3=1,MONTH($B3)&lt;&gt;MONTH(StartDate),'У5 Ввод'!$D$149="",'У5 Ввод'!$E$149="",'У5 Ввод'!$D$149&gt;$B3),0,MAX(0,MIN(1,'У5 Ввод'!$E$149-NETWORKDAYS('У5 Ввод'!$D$149,$B3)+1))/Настройки!$E$11*100)</f>
        <v>0</v>
      </c>
      <c r="EO3" s="67" t="n">
        <f aca="false">IF(OR($D3=1,MONTH($B3)&lt;&gt;MONTH(StartDate),'У5 Ввод'!$D$150="",'У5 Ввод'!$E$150="",'У5 Ввод'!$D$150&gt;$B3),0,MAX(0,MIN(1,'У5 Ввод'!$E$150-NETWORKDAYS('У5 Ввод'!$D$150,$B3)+1))/Настройки!$E$11*100)</f>
        <v>0</v>
      </c>
      <c r="EP3" s="67" t="n">
        <f aca="false">IF(OR($D3=1,MONTH($B3)&lt;&gt;MONTH(StartDate),'У5 Ввод'!$D$151="",'У5 Ввод'!$E$151="",'У5 Ввод'!$D$151&gt;$B3),0,MAX(0,MIN(1,'У5 Ввод'!$E$151-NETWORKDAYS('У5 Ввод'!$D$151,$B3)+1))/Настройки!$E$11*100)</f>
        <v>0</v>
      </c>
      <c r="EQ3" s="67" t="n">
        <f aca="false">IF(OR($D3=1,MONTH($B3)&lt;&gt;MONTH(StartDate),'У5 Ввод'!$D$152="",'У5 Ввод'!$E$152="",'У5 Ввод'!$D$152&gt;$B3),0,MAX(0,MIN(1,'У5 Ввод'!$E$152-NETWORKDAYS('У5 Ввод'!$D$152,$B3)+1))/Настройки!$E$11*100)</f>
        <v>0</v>
      </c>
      <c r="ER3" s="67" t="n">
        <f aca="false">IF(OR($D3=1,MONTH($B3)&lt;&gt;MONTH(StartDate),'У5 Ввод'!$D$153="",'У5 Ввод'!$E$153="",'У5 Ввод'!$D$153&gt;$B3),0,MAX(0,MIN(1,'У5 Ввод'!$E$153-NETWORKDAYS('У5 Ввод'!$D$153,$B3)+1))/Настройки!$E$11*100)</f>
        <v>0</v>
      </c>
      <c r="ES3" s="67" t="n">
        <f aca="false">IF(OR($D3=1,MONTH($B3)&lt;&gt;MONTH(StartDate),'У5 Ввод'!$D$154="",'У5 Ввод'!$E$154="",'У5 Ввод'!$D$154&gt;$B3),0,MAX(0,MIN(1,'У5 Ввод'!$E$154-NETWORKDAYS('У5 Ввод'!$D$154,$B3)+1))/Настройки!$E$11*100)</f>
        <v>0</v>
      </c>
      <c r="ET3" s="67" t="n">
        <f aca="false">IF(OR($D3=1,MONTH($B3)&lt;&gt;MONTH(StartDate),'У5 Ввод'!$D$155="",'У5 Ввод'!$E$155="",'У5 Ввод'!$D$155&gt;$B3),0,MAX(0,MIN(1,'У5 Ввод'!$E$155-NETWORKDAYS('У5 Ввод'!$D$155,$B3)+1))/Настройки!$E$11*100)</f>
        <v>0</v>
      </c>
      <c r="EU3" s="67" t="n">
        <f aca="false">IF(OR($D3=1,MONTH($B3)&lt;&gt;MONTH(StartDate),'У5 Ввод'!$D$156="",'У5 Ввод'!$E$156="",'У5 Ввод'!$D$156&gt;$B3),0,MAX(0,MIN(1,'У5 Ввод'!$E$156-NETWORKDAYS('У5 Ввод'!$D$156,$B3)+1))/Настройки!$E$11*100)</f>
        <v>0</v>
      </c>
      <c r="EV3" s="67" t="n">
        <f aca="false">IF(OR($D3=1,MONTH($B3)&lt;&gt;MONTH(StartDate),'У5 Ввод'!$D$157="",'У5 Ввод'!$E$157="",'У5 Ввод'!$D$157&gt;$B3),0,MAX(0,MIN(1,'У5 Ввод'!$E$157-NETWORKDAYS('У5 Ввод'!$D$157,$B3)+1))/Настройки!$E$11*100)</f>
        <v>0</v>
      </c>
      <c r="EW3" s="67" t="n">
        <f aca="false">IF(OR($D3=1,MONTH($B3)&lt;&gt;MONTH(StartDate),'У5 Ввод'!$D$158="",'У5 Ввод'!$E$158="",'У5 Ввод'!$D$158&gt;$B3),0,MAX(0,MIN(1,'У5 Ввод'!$E$158-NETWORKDAYS('У5 Ввод'!$D$158,$B3)+1))/Настройки!$E$11*100)</f>
        <v>0</v>
      </c>
      <c r="EX3" s="67" t="n">
        <f aca="false">IF(OR($D3=1,MONTH($B3)&lt;&gt;MONTH(StartDate),'У5 Ввод'!$D$159="",'У5 Ввод'!$E$159="",'У5 Ввод'!$D$159&gt;$B3),0,MAX(0,MIN(1,'У5 Ввод'!$E$159-NETWORKDAYS('У5 Ввод'!$D$159,$B3)+1))/Настройки!$E$11*100)</f>
        <v>0</v>
      </c>
      <c r="EY3" s="67" t="n">
        <f aca="false">IF(OR($D3=1,MONTH($B3)&lt;&gt;MONTH(StartDate),'У5 Ввод'!$D$160="",'У5 Ввод'!$E$160="",'У5 Ввод'!$D$160&gt;$B3),0,MAX(0,MIN(1,'У5 Ввод'!$E$160-NETWORKDAYS('У5 Ввод'!$D$160,$B3)+1))/Настройки!$E$11*100)</f>
        <v>0</v>
      </c>
      <c r="EZ3" s="67" t="n">
        <f aca="false">IF(OR($D3=1,MONTH($B3)&lt;&gt;MONTH(StartDate),'У5 Ввод'!$D$161="",'У5 Ввод'!$E$161="",'У5 Ввод'!$D$161&gt;$B3),0,MAX(0,MIN(1,'У5 Ввод'!$E$161-NETWORKDAYS('У5 Ввод'!$D$161,$B3)+1))/Настройки!$E$11*100)</f>
        <v>0</v>
      </c>
      <c r="FA3" s="67" t="n">
        <f aca="false">IF(OR($D3=1,MONTH($B3)&lt;&gt;MONTH(StartDate),'У5 Ввод'!$D$162="",'У5 Ввод'!$E$162="",'У5 Ввод'!$D$162&gt;$B3),0,MAX(0,MIN(1,'У5 Ввод'!$E$162-NETWORKDAYS('У5 Ввод'!$D$162,$B3)+1))/Настройки!$E$11*100)</f>
        <v>0</v>
      </c>
      <c r="FB3" s="67" t="n">
        <f aca="false">IF(OR($D3=1,MONTH($B3)&lt;&gt;MONTH(StartDate),'У5 Ввод'!$D$163="",'У5 Ввод'!$E$163="",'У5 Ввод'!$D$163&gt;$B3),0,MAX(0,MIN(1,'У5 Ввод'!$E$163-NETWORKDAYS('У5 Ввод'!$D$163,$B3)+1))/Настройки!$E$11*100)</f>
        <v>0</v>
      </c>
      <c r="FC3" s="67" t="n">
        <f aca="false">IF(OR($D3=1,MONTH($B3)&lt;&gt;MONTH(StartDate),'У5 Ввод'!$D$164="",'У5 Ввод'!$E$164="",'У5 Ввод'!$D$164&gt;$B3),0,MAX(0,MIN(1,'У5 Ввод'!$E$164-NETWORKDAYS('У5 Ввод'!$D$164,$B3)+1))/Настройки!$E$11*100)</f>
        <v>0</v>
      </c>
      <c r="FD3" s="67" t="n">
        <f aca="false">IF(OR($D3=1,MONTH($B3)&lt;&gt;MONTH(StartDate),'У5 Ввод'!$D$165="",'У5 Ввод'!$E$165="",'У5 Ввод'!$D$165&gt;$B3),0,MAX(0,MIN(1,'У5 Ввод'!$E$165-NETWORKDAYS('У5 Ввод'!$D$165,$B3)+1))/Настройки!$E$11*100)</f>
        <v>0</v>
      </c>
      <c r="FE3" s="67" t="n">
        <f aca="false">IF(OR($D3=1,MONTH($B3)&lt;&gt;MONTH(StartDate),'У5 Ввод'!$D$166="",'У5 Ввод'!$E$166="",'У5 Ввод'!$D$166&gt;$B3),0,MAX(0,MIN(1,'У5 Ввод'!$E$166-NETWORKDAYS('У5 Ввод'!$D$166,$B3)+1))/Настройки!$E$11*100)</f>
        <v>0</v>
      </c>
      <c r="FF3" s="67" t="n">
        <f aca="false">IF(OR($D3=1,MONTH($B3)&lt;&gt;MONTH(StartDate),'У5 Ввод'!$D$167="",'У5 Ввод'!$E$167="",'У5 Ввод'!$D$167&gt;$B3),0,MAX(0,MIN(1,'У5 Ввод'!$E$167-NETWORKDAYS('У5 Ввод'!$D$167,$B3)+1))/Настройки!$E$11*100)</f>
        <v>0</v>
      </c>
      <c r="FG3" s="67" t="n">
        <f aca="false">IF(OR($D3=1,MONTH($B3)&lt;&gt;MONTH(StartDate),'У5 Ввод'!$D$168="",'У5 Ввод'!$E$168="",'У5 Ввод'!$D$168&gt;$B3),0,MAX(0,MIN(1,'У5 Ввод'!$E$168-NETWORKDAYS('У5 Ввод'!$D$168,$B3)+1))/Настройки!$E$11*100)</f>
        <v>0</v>
      </c>
      <c r="FH3" s="67" t="n">
        <f aca="false">IF(OR($D3=1,MONTH($B3)&lt;&gt;MONTH(StartDate),'У5 Ввод'!$D$169="",'У5 Ввод'!$E$169="",'У5 Ввод'!$D$169&gt;$B3),0,MAX(0,MIN(1,'У5 Ввод'!$E$169-NETWORKDAYS('У5 Ввод'!$D$169,$B3)+1))/Настройки!$E$11*100)</f>
        <v>0</v>
      </c>
      <c r="FI3" s="67" t="n">
        <f aca="false">IF(OR($D3=1,MONTH($B3)&lt;&gt;MONTH(StartDate),'У5 Ввод'!$D$170="",'У5 Ввод'!$E$170="",'У5 Ввод'!$D$170&gt;$B3),0,MAX(0,MIN(1,'У5 Ввод'!$E$170-NETWORKDAYS('У5 Ввод'!$D$170,$B3)+1))/Настройки!$E$11*100)</f>
        <v>0</v>
      </c>
      <c r="FJ3" s="67" t="n">
        <f aca="false">IF(OR($D3=1,MONTH($B3)&lt;&gt;MONTH(StartDate),'У5 Ввод'!$D$171="",'У5 Ввод'!$E$171="",'У5 Ввод'!$D$171&gt;$B3),0,MAX(0,MIN(1,'У5 Ввод'!$E$171-NETWORKDAYS('У5 Ввод'!$D$171,$B3)+1))/Настройки!$E$11*100)</f>
        <v>0</v>
      </c>
      <c r="FK3" s="67" t="n">
        <f aca="false">IF(OR($D3=1,MONTH($B3)&lt;&gt;MONTH(StartDate),'У5 Ввод'!$D$172="",'У5 Ввод'!$E$172="",'У5 Ввод'!$D$172&gt;$B3),0,MAX(0,MIN(1,'У5 Ввод'!$E$172-NETWORKDAYS('У5 Ввод'!$D$172,$B3)+1))/Настройки!$E$11*100)</f>
        <v>0</v>
      </c>
      <c r="FL3" s="67" t="n">
        <f aca="false">IF(OR($D3=1,MONTH($B3)&lt;&gt;MONTH(StartDate),'У5 Ввод'!$D$173="",'У5 Ввод'!$E$173="",'У5 Ввод'!$D$173&gt;$B3),0,MAX(0,MIN(1,'У5 Ввод'!$E$173-NETWORKDAYS('У5 Ввод'!$D$173,$B3)+1))/Настройки!$E$11*100)</f>
        <v>0</v>
      </c>
      <c r="FM3" s="67" t="n">
        <f aca="false">IF(OR($D3=1,MONTH($B3)&lt;&gt;MONTH(StartDate),'У5 Ввод'!$D$174="",'У5 Ввод'!$E$174="",'У5 Ввод'!$D$174&gt;$B3),0,MAX(0,MIN(1,'У5 Ввод'!$E$174-NETWORKDAYS('У5 Ввод'!$D$174,$B3)+1))/Настройки!$E$11*100)</f>
        <v>0</v>
      </c>
      <c r="FN3" s="67" t="n">
        <f aca="false">IF(OR($D3=1,MONTH($B3)&lt;&gt;MONTH(StartDate),'У5 Ввод'!$D$175="",'У5 Ввод'!$E$175="",'У5 Ввод'!$D$175&gt;$B3),0,MAX(0,MIN(1,'У5 Ввод'!$E$175-NETWORKDAYS('У5 Ввод'!$D$175,$B3)+1))/Настройки!$E$11*100)</f>
        <v>0</v>
      </c>
      <c r="FO3" s="67" t="n">
        <f aca="false">IF(OR($D3=1,MONTH($B3)&lt;&gt;MONTH(StartDate),'У5 Ввод'!$D$176="",'У5 Ввод'!$E$176="",'У5 Ввод'!$D$176&gt;$B3),0,MAX(0,MIN(1,'У5 Ввод'!$E$176-NETWORKDAYS('У5 Ввод'!$D$176,$B3)+1))/Настройки!$E$11*100)</f>
        <v>0</v>
      </c>
      <c r="FP3" s="67" t="n">
        <f aca="false">IF(OR($D3=1,MONTH($B3)&lt;&gt;MONTH(StartDate),'У5 Ввод'!$D$177="",'У5 Ввод'!$E$177="",'У5 Ввод'!$D$177&gt;$B3),0,MAX(0,MIN(1,'У5 Ввод'!$E$177-NETWORKDAYS('У5 Ввод'!$D$177,$B3)+1))/Настройки!$E$11*100)</f>
        <v>0</v>
      </c>
      <c r="FQ3" s="67" t="n">
        <f aca="false">IF(OR($D3=1,MONTH($B3)&lt;&gt;MONTH(StartDate),'У5 Ввод'!$D$178="",'У5 Ввод'!$E$178="",'У5 Ввод'!$D$178&gt;$B3),0,MAX(0,MIN(1,'У5 Ввод'!$E$178-NETWORKDAYS('У5 Ввод'!$D$178,$B3)+1))/Настройки!$E$11*100)</f>
        <v>0</v>
      </c>
      <c r="FR3" s="67" t="n">
        <f aca="false">IF(OR($D3=1,MONTH($B3)&lt;&gt;MONTH(StartDate),'У5 Ввод'!$D$179="",'У5 Ввод'!$E$179="",'У5 Ввод'!$D$179&gt;$B3),0,MAX(0,MIN(1,'У5 Ввод'!$E$179-NETWORKDAYS('У5 Ввод'!$D$179,$B3)+1))/Настройки!$E$11*100)</f>
        <v>0</v>
      </c>
      <c r="FS3" s="67" t="n">
        <f aca="false">IF(OR($D3=1,MONTH($B3)&lt;&gt;MONTH(StartDate),'У5 Ввод'!$D$180="",'У5 Ввод'!$E$180="",'У5 Ввод'!$D$180&gt;$B3),0,MAX(0,MIN(1,'У5 Ввод'!$E$180-NETWORKDAYS('У5 Ввод'!$D$180,$B3)+1))/Настройки!$E$11*100)</f>
        <v>0</v>
      </c>
      <c r="FT3" s="67" t="n">
        <f aca="false">IF(OR($D3=1,MONTH($B3)&lt;&gt;MONTH(StartDate),'У5 Ввод'!$D$181="",'У5 Ввод'!$E$181="",'У5 Ввод'!$D$181&gt;$B3),0,MAX(0,MIN(1,'У5 Ввод'!$E$181-NETWORKDAYS('У5 Ввод'!$D$181,$B3)+1))/Настройки!$E$11*100)</f>
        <v>0</v>
      </c>
      <c r="FU3" s="67" t="n">
        <f aca="false">IF(OR($D3=1,MONTH($B3)&lt;&gt;MONTH(StartDate),'У5 Ввод'!$D$182="",'У5 Ввод'!$E$182="",'У5 Ввод'!$D$182&gt;$B3),0,MAX(0,MIN(1,'У5 Ввод'!$E$182-NETWORKDAYS('У5 Ввод'!$D$182,$B3)+1))/Настройки!$E$11*100)</f>
        <v>0</v>
      </c>
      <c r="FV3" s="67" t="n">
        <f aca="false">IF(OR($D3=1,MONTH($B3)&lt;&gt;MONTH(StartDate),'У5 Ввод'!$D$183="",'У5 Ввод'!$E$183="",'У5 Ввод'!$D$183&gt;$B3),0,MAX(0,MIN(1,'У5 Ввод'!$E$183-NETWORKDAYS('У5 Ввод'!$D$183,$B3)+1))/Настройки!$E$11*100)</f>
        <v>0</v>
      </c>
      <c r="FW3" s="67" t="n">
        <f aca="false">IF(OR($D3=1,MONTH($B3)&lt;&gt;MONTH(StartDate),'У5 Ввод'!$D$184="",'У5 Ввод'!$E$184="",'У5 Ввод'!$D$184&gt;$B3),0,MAX(0,MIN(1,'У5 Ввод'!$E$184-NETWORKDAYS('У5 Ввод'!$D$184,$B3)+1))/Настройки!$E$11*100)</f>
        <v>0</v>
      </c>
      <c r="FX3" s="67" t="n">
        <f aca="false">IF(OR($D3=1,MONTH($B3)&lt;&gt;MONTH(StartDate),'У5 Ввод'!$D$185="",'У5 Ввод'!$E$185="",'У5 Ввод'!$D$185&gt;$B3),0,MAX(0,MIN(1,'У5 Ввод'!$E$185-NETWORKDAYS('У5 Ввод'!$D$185,$B3)+1))/Настройки!$E$11*100)</f>
        <v>0</v>
      </c>
      <c r="FY3" s="67" t="n">
        <f aca="false">IF(OR($D3=1,MONTH($B3)&lt;&gt;MONTH(StartDate),'У5 Ввод'!$D$186="",'У5 Ввод'!$E$186="",'У5 Ввод'!$D$186&gt;$B3),0,MAX(0,MIN(1,'У5 Ввод'!$E$186-NETWORKDAYS('У5 Ввод'!$D$186,$B3)+1))/Настройки!$E$11*100)</f>
        <v>0</v>
      </c>
      <c r="FZ3" s="67" t="n">
        <f aca="false">IF(OR($D3=1,MONTH($B3)&lt;&gt;MONTH(StartDate),'У5 Ввод'!$D$187="",'У5 Ввод'!$E$187="",'У5 Ввод'!$D$187&gt;$B3),0,MAX(0,MIN(1,'У5 Ввод'!$E$187-NETWORKDAYS('У5 Ввод'!$D$187,$B3)+1))/Настройки!$E$11*100)</f>
        <v>0</v>
      </c>
      <c r="GA3" s="67" t="n">
        <f aca="false">IF(OR($D3=1,MONTH($B3)&lt;&gt;MONTH(StartDate),'У5 Ввод'!$D$188="",'У5 Ввод'!$E$188="",'У5 Ввод'!$D$188&gt;$B3),0,MAX(0,MIN(1,'У5 Ввод'!$E$188-NETWORKDAYS('У5 Ввод'!$D$188,$B3)+1))/Настройки!$E$11*100)</f>
        <v>0</v>
      </c>
      <c r="GB3" s="67" t="n">
        <f aca="false">IF(OR($D3=1,MONTH($B3)&lt;&gt;MONTH(StartDate),'У5 Ввод'!$D$189="",'У5 Ввод'!$E$189="",'У5 Ввод'!$D$189&gt;$B3),0,MAX(0,MIN(1,'У5 Ввод'!$E$189-NETWORKDAYS('У5 Ввод'!$D$189,$B3)+1))/Настройки!$E$11*100)</f>
        <v>0</v>
      </c>
      <c r="GC3" s="67" t="n">
        <f aca="false">IF(OR($D3=1,MONTH($B3)&lt;&gt;MONTH(StartDate),'У5 Ввод'!$D$190="",'У5 Ввод'!$E$190="",'У5 Ввод'!$D$190&gt;$B3),0,MAX(0,MIN(1,'У5 Ввод'!$E$190-NETWORKDAYS('У5 Ввод'!$D$190,$B3)+1))/Настройки!$E$11*100)</f>
        <v>0</v>
      </c>
      <c r="GD3" s="67" t="n">
        <f aca="false">IF(OR($D3=1,MONTH($B3)&lt;&gt;MONTH(StartDate),'У5 Ввод'!$D$191="",'У5 Ввод'!$E$191="",'У5 Ввод'!$D$191&gt;$B3),0,MAX(0,MIN(1,'У5 Ввод'!$E$191-NETWORKDAYS('У5 Ввод'!$D$191,$B3)+1))/Настройки!$E$11*100)</f>
        <v>0</v>
      </c>
      <c r="GE3" s="67" t="n">
        <f aca="false">IF(OR($D3=1,MONTH($B3)&lt;&gt;MONTH(StartDate),'У5 Ввод'!$D$192="",'У5 Ввод'!$E$192="",'У5 Ввод'!$D$192&gt;$B3),0,MAX(0,MIN(1,'У5 Ввод'!$E$192-NETWORKDAYS('У5 Ввод'!$D$192,$B3)+1))/Настройки!$E$11*100)</f>
        <v>0</v>
      </c>
      <c r="GF3" s="67" t="n">
        <f aca="false">IF(OR($D3=1,MONTH($B3)&lt;&gt;MONTH(StartDate),'У5 Ввод'!$D$193="",'У5 Ввод'!$E$193="",'У5 Ввод'!$D$193&gt;$B3),0,MAX(0,MIN(1,'У5 Ввод'!$E$193-NETWORKDAYS('У5 Ввод'!$D$193,$B3)+1))/Настройки!$E$11*100)</f>
        <v>0</v>
      </c>
      <c r="GG3" s="67" t="n">
        <f aca="false">IF(OR($D3=1,MONTH($B3)&lt;&gt;MONTH(StartDate),'У5 Ввод'!$D$194="",'У5 Ввод'!$E$194="",'У5 Ввод'!$D$194&gt;$B3),0,MAX(0,MIN(1,'У5 Ввод'!$E$194-NETWORKDAYS('У5 Ввод'!$D$194,$B3)+1))/Настройки!$E$11*100)</f>
        <v>0</v>
      </c>
      <c r="GH3" s="67" t="n">
        <f aca="false">IF(OR($D3=1,MONTH($B3)&lt;&gt;MONTH(StartDate),'У5 Ввод'!$D$195="",'У5 Ввод'!$E$195="",'У5 Ввод'!$D$195&gt;$B3),0,MAX(0,MIN(1,'У5 Ввод'!$E$195-NETWORKDAYS('У5 Ввод'!$D$195,$B3)+1))/Настройки!$E$11*100)</f>
        <v>0</v>
      </c>
      <c r="GI3" s="67" t="n">
        <f aca="false">IF(OR($D3=1,MONTH($B3)&lt;&gt;MONTH(StartDate),'У5 Ввод'!$D$196="",'У5 Ввод'!$E$196="",'У5 Ввод'!$D$196&gt;$B3),0,MAX(0,MIN(1,'У5 Ввод'!$E$196-NETWORKDAYS('У5 Ввод'!$D$196,$B3)+1))/Настройки!$E$11*100)</f>
        <v>0</v>
      </c>
      <c r="GJ3" s="67" t="n">
        <f aca="false">IF(OR($D3=1,MONTH($B3)&lt;&gt;MONTH(StartDate),'У5 Ввод'!$D$197="",'У5 Ввод'!$E$197="",'У5 Ввод'!$D$197&gt;$B3),0,MAX(0,MIN(1,'У5 Ввод'!$E$197-NETWORKDAYS('У5 Ввод'!$D$197,$B3)+1))/Настройки!$E$11*100)</f>
        <v>0</v>
      </c>
      <c r="GK3" s="67" t="n">
        <f aca="false">IF(OR($D3=1,MONTH($B3)&lt;&gt;MONTH(StartDate),'У5 Ввод'!$D$198="",'У5 Ввод'!$E$198="",'У5 Ввод'!$D$198&gt;$B3),0,MAX(0,MIN(1,'У5 Ввод'!$E$198-NETWORKDAYS('У5 Ввод'!$D$198,$B3)+1))/Настройки!$E$11*100)</f>
        <v>0</v>
      </c>
      <c r="GL3" s="67" t="n">
        <f aca="false">IF(OR($D3=1,MONTH($B3)&lt;&gt;MONTH(StartDate),'У5 Ввод'!$D$199="",'У5 Ввод'!$E$199="",'У5 Ввод'!$D$199&gt;$B3),0,MAX(0,MIN(1,'У5 Ввод'!$E$199-NETWORKDAYS('У5 Ввод'!$D$199,$B3)+1))/Настройки!$E$11*100)</f>
        <v>0</v>
      </c>
      <c r="GM3" s="67" t="n">
        <f aca="false">IF(OR($D3=1,MONTH($B3)&lt;&gt;MONTH(StartDate),'У5 Ввод'!$D$200="",'У5 Ввод'!$E$200="",'У5 Ввод'!$D$200&gt;$B3),0,MAX(0,MIN(1,'У5 Ввод'!$E$200-NETWORKDAYS('У5 Ввод'!$D$200,$B3)+1))/Настройки!$E$11*100)</f>
        <v>0</v>
      </c>
      <c r="GN3" s="67" t="n">
        <f aca="false">IF(OR($D3=1,MONTH($B3)&lt;&gt;MONTH(StartDate),'У5 Ввод'!$D$201="",'У5 Ввод'!$E$201="",'У5 Ввод'!$D$201&gt;$B3),0,MAX(0,MIN(1,'У5 Ввод'!$E$201-NETWORKDAYS('У5 Ввод'!$D$201,$B3)+1))/Настройки!$E$11*100)</f>
        <v>0</v>
      </c>
      <c r="GO3" s="67" t="n">
        <f aca="false">IF(OR($D3=1,MONTH($B3)&lt;&gt;MONTH(StartDate),'У5 Ввод'!$D$202="",'У5 Ввод'!$E$202="",'У5 Ввод'!$D$202&gt;$B3),0,MAX(0,MIN(1,'У5 Ввод'!$E$202-NETWORKDAYS('У5 Ввод'!$D$202,$B3)+1))/Настройки!$E$11*100)</f>
        <v>0</v>
      </c>
      <c r="GP3" s="67" t="n">
        <f aca="false">IF(OR($D3=1,MONTH($B3)&lt;&gt;MONTH(StartDate),'У5 Ввод'!$D$203="",'У5 Ввод'!$E$203="",'У5 Ввод'!$D$203&gt;$B3),0,MAX(0,MIN(1,'У5 Ввод'!$E$203-NETWORKDAYS('У5 Ввод'!$D$203,$B3)+1))/Настройки!$E$11*100)</f>
        <v>0</v>
      </c>
      <c r="GQ3" s="67" t="n">
        <f aca="false">IF(OR($D3=1,MONTH($B3)&lt;&gt;MONTH(StartDate),'У5 Ввод'!$D$204="",'У5 Ввод'!$E$204="",'У5 Ввод'!$D$204&gt;$B3),0,MAX(0,MIN(1,'У5 Ввод'!$E$204-NETWORKDAYS('У5 Ввод'!$D$204,$B3)+1))/Настройки!$E$11*100)</f>
        <v>0</v>
      </c>
      <c r="GR3" s="67" t="n">
        <f aca="false">IF(OR($D3=1,MONTH($B3)&lt;&gt;MONTH(StartDate),'У5 Ввод'!$D$205="",'У5 Ввод'!$E$205="",'У5 Ввод'!$D$205&gt;$B3),0,MAX(0,MIN(1,'У5 Ввод'!$E$205-NETWORKDAYS('У5 Ввод'!$D$205,$B3)+1))/Настройки!$E$11*100)</f>
        <v>0</v>
      </c>
      <c r="GS3" s="67" t="n">
        <f aca="false">IF(OR($D3=1,MONTH($B3)&lt;&gt;MONTH(StartDate),'У5 Ввод'!$D$206="",'У5 Ввод'!$E$206="",'У5 Ввод'!$D$206&gt;$B3),0,MAX(0,MIN(1,'У5 Ввод'!$E$206-NETWORKDAYS('У5 Ввод'!$D$206,$B3)+1))/Настройки!$E$11*100)</f>
        <v>0</v>
      </c>
      <c r="GT3" s="67" t="n">
        <f aca="false">IF(OR($D3=1,MONTH($B3)&lt;&gt;MONTH(StartDate),'У5 Ввод'!$D$207="",'У5 Ввод'!$E$207="",'У5 Ввод'!$D$207&gt;$B3),0,MAX(0,MIN(1,'У5 Ввод'!$E$207-NETWORKDAYS('У5 Ввод'!$D$207,$B3)+1))/Настройки!$E$11*100)</f>
        <v>0</v>
      </c>
      <c r="GU3" s="67" t="n">
        <f aca="false">IF(OR($D3=1,MONTH($B3)&lt;&gt;MONTH(StartDate),'У5 Ввод'!$D$208="",'У5 Ввод'!$E$208="",'У5 Ввод'!$D$208&gt;$B3),0,MAX(0,MIN(1,'У5 Ввод'!$E$208-NETWORKDAYS('У5 Ввод'!$D$208,$B3)+1))/Настройки!$E$11*100)</f>
        <v>0</v>
      </c>
      <c r="GV3" s="67" t="n">
        <f aca="false">IF(OR($D3=1,MONTH($B3)&lt;&gt;MONTH(StartDate),'У5 Ввод'!$D$209="",'У5 Ввод'!$E$209="",'У5 Ввод'!$D$209&gt;$B3),0,MAX(0,MIN(1,'У5 Ввод'!$E$209-NETWORKDAYS('У5 Ввод'!$D$209,$B3)+1))/Настройки!$E$11*100)</f>
        <v>0</v>
      </c>
      <c r="GW3" s="67" t="n">
        <f aca="false">IF(OR($D3=1,MONTH($B3)&lt;&gt;MONTH(StartDate),'У5 Ввод'!$D$210="",'У5 Ввод'!$E$210="",'У5 Ввод'!$D$210&gt;$B3),0,MAX(0,MIN(1,'У5 Ввод'!$E$210-NETWORKDAYS('У5 Ввод'!$D$210,$B3)+1))/Настройки!$E$11*100)</f>
        <v>0</v>
      </c>
      <c r="GX3" s="67" t="n">
        <f aca="false">IF(OR($D3=1,MONTH($B3)&lt;&gt;MONTH(StartDate),'У5 Ввод'!$D$211="",'У5 Ввод'!$E$211="",'У5 Ввод'!$D$211&gt;$B3),0,MAX(0,MIN(1,'У5 Ввод'!$E$211-NETWORKDAYS('У5 Ввод'!$D$211,$B3)+1))/Настройки!$E$11*100)</f>
        <v>0</v>
      </c>
      <c r="GY3" s="67" t="n">
        <f aca="false">IF(OR($D3=1,MONTH($B3)&lt;&gt;MONTH(StartDate),'У5 Ввод'!$D$212="",'У5 Ввод'!$E$212="",'У5 Ввод'!$D$212&gt;$B3),0,MAX(0,MIN(1,'У5 Ввод'!$E$212-NETWORKDAYS('У5 Ввод'!$D$212,$B3)+1))/Настройки!$E$11*100)</f>
        <v>0</v>
      </c>
      <c r="GZ3" s="67" t="n">
        <f aca="false">IF(OR($D3=1,MONTH($B3)&lt;&gt;MONTH(StartDate),'У5 Ввод'!$D$213="",'У5 Ввод'!$E$213="",'У5 Ввод'!$D$213&gt;$B3),0,MAX(0,MIN(1,'У5 Ввод'!$E$213-NETWORKDAYS('У5 Ввод'!$D$213,$B3)+1))/Настройки!$E$11*100)</f>
        <v>0</v>
      </c>
      <c r="HA3" s="67" t="n">
        <f aca="false">IF(OR($D3=1,MONTH($B3)&lt;&gt;MONTH(StartDate),'У5 Ввод'!$D$214="",'У5 Ввод'!$E$214="",'У5 Ввод'!$D$214&gt;$B3),0,MAX(0,MIN(1,'У5 Ввод'!$E$214-NETWORKDAYS('У5 Ввод'!$D$214,$B3)+1))/Настройки!$E$11*100)</f>
        <v>0</v>
      </c>
      <c r="HB3" s="67" t="n">
        <f aca="false">IF(OR($D3=1,MONTH($B3)&lt;&gt;MONTH(StartDate),'У5 Ввод'!$D$215="",'У5 Ввод'!$E$215="",'У5 Ввод'!$D$215&gt;$B3),0,MAX(0,MIN(1,'У5 Ввод'!$E$215-NETWORKDAYS('У5 Ввод'!$D$215,$B3)+1))/Настройки!$E$11*100)</f>
        <v>0</v>
      </c>
      <c r="HC3" s="67" t="n">
        <f aca="false">IF(OR($D3=1,MONTH($B3)&lt;&gt;MONTH(StartDate),'У5 Ввод'!$D$216="",'У5 Ввод'!$E$216="",'У5 Ввод'!$D$216&gt;$B3),0,MAX(0,MIN(1,'У5 Ввод'!$E$216-NETWORKDAYS('У5 Ввод'!$D$216,$B3)+1))/Настройки!$E$11*100)</f>
        <v>0</v>
      </c>
      <c r="HD3" s="67" t="n">
        <f aca="false">IF(OR($D3=1,MONTH($B3)&lt;&gt;MONTH(StartDate),'У5 Ввод'!$D$217="",'У5 Ввод'!$E$217="",'У5 Ввод'!$D$217&gt;$B3),0,MAX(0,MIN(1,'У5 Ввод'!$E$217-NETWORKDAYS('У5 Ввод'!$D$217,$B3)+1))/Настройки!$E$11*100)</f>
        <v>0</v>
      </c>
      <c r="HE3" s="67" t="n">
        <f aca="false">IF(OR($D3=1,MONTH($B3)&lt;&gt;MONTH(StartDate),'У5 Ввод'!$D$218="",'У5 Ввод'!$E$218="",'У5 Ввод'!$D$218&gt;$B3),0,MAX(0,MIN(1,'У5 Ввод'!$E$218-NETWORKDAYS('У5 Ввод'!$D$218,$B3)+1))/Настройки!$E$11*100)</f>
        <v>0</v>
      </c>
      <c r="HF3" s="67" t="n">
        <f aca="false">IF(OR($D3=1,MONTH($B3)&lt;&gt;MONTH(StartDate),'У5 Ввод'!$D$219="",'У5 Ввод'!$E$219="",'У5 Ввод'!$D$219&gt;$B3),0,MAX(0,MIN(1,'У5 Ввод'!$E$219-NETWORKDAYS('У5 Ввод'!$D$219,$B3)+1))/Настройки!$E$11*100)</f>
        <v>0</v>
      </c>
      <c r="HG3" s="67" t="n">
        <f aca="false">IF(OR($D3=1,MONTH($B3)&lt;&gt;MONTH(StartDate),'У5 Ввод'!$D$220="",'У5 Ввод'!$E$220="",'У5 Ввод'!$D$220&gt;$B3),0,MAX(0,MIN(1,'У5 Ввод'!$E$220-NETWORKDAYS('У5 Ввод'!$D$220,$B3)+1))/Настройки!$E$11*100)</f>
        <v>0</v>
      </c>
      <c r="HH3" s="67" t="n">
        <f aca="false">IF(OR($D3=1,MONTH($B3)&lt;&gt;MONTH(StartDate),'У5 Ввод'!$D$221="",'У5 Ввод'!$E$221="",'У5 Ввод'!$D$221&gt;$B3),0,MAX(0,MIN(1,'У5 Ввод'!$E$221-NETWORKDAYS('У5 Ввод'!$D$221,$B3)+1))/Настройки!$E$11*100)</f>
        <v>0</v>
      </c>
      <c r="HI3" s="67" t="n">
        <f aca="false">IF(OR($D3=1,MONTH($B3)&lt;&gt;MONTH(StartDate),'У5 Ввод'!$D$222="",'У5 Ввод'!$E$222="",'У5 Ввод'!$D$222&gt;$B3),0,MAX(0,MIN(1,'У5 Ввод'!$E$222-NETWORKDAYS('У5 Ввод'!$D$222,$B3)+1))/Настройки!$E$11*100)</f>
        <v>0</v>
      </c>
      <c r="HJ3" s="67" t="n">
        <f aca="false">IF(OR($D3=1,MONTH($B3)&lt;&gt;MONTH(StartDate),'У5 Ввод'!$D$223="",'У5 Ввод'!$E$223="",'У5 Ввод'!$D$223&gt;$B3),0,MAX(0,MIN(1,'У5 Ввод'!$E$223-NETWORKDAYS('У5 Ввод'!$D$223,$B3)+1))/Настройки!$E$11*100)</f>
        <v>0</v>
      </c>
      <c r="HK3" s="67" t="n">
        <f aca="false">IF(OR($D3=1,MONTH($B3)&lt;&gt;MONTH(StartDate),'У5 Ввод'!$D$224="",'У5 Ввод'!$E$224="",'У5 Ввод'!$D$224&gt;$B3),0,MAX(0,MIN(1,'У5 Ввод'!$E$224-NETWORKDAYS('У5 Ввод'!$D$224,$B3)+1))/Настройки!$E$11*100)</f>
        <v>0</v>
      </c>
      <c r="HL3" s="67" t="n">
        <f aca="false">IF(OR($D3=1,MONTH($B3)&lt;&gt;MONTH(StartDate),'У5 Ввод'!$D$225="",'У5 Ввод'!$E$225="",'У5 Ввод'!$D$225&gt;$B3),0,MAX(0,MIN(1,'У5 Ввод'!$E$225-NETWORKDAYS('У5 Ввод'!$D$225,$B3)+1))/Настройки!$E$11*100)</f>
        <v>0</v>
      </c>
      <c r="HM3" s="67" t="n">
        <f aca="false">IF(OR($D3=1,MONTH($B3)&lt;&gt;MONTH(StartDate),'У5 Ввод'!$D$226="",'У5 Ввод'!$E$226="",'У5 Ввод'!$D$226&gt;$B3),0,MAX(0,MIN(1,'У5 Ввод'!$E$226-NETWORKDAYS('У5 Ввод'!$D$226,$B3)+1))/Настройки!$E$11*100)</f>
        <v>0</v>
      </c>
      <c r="HN3" s="67" t="n">
        <f aca="false">IF(OR($D3=1,MONTH($B3)&lt;&gt;MONTH(StartDate),'У5 Ввод'!$D$227="",'У5 Ввод'!$E$227="",'У5 Ввод'!$D$227&gt;$B3),0,MAX(0,MIN(1,'У5 Ввод'!$E$227-NETWORKDAYS('У5 Ввод'!$D$227,$B3)+1))/Настройки!$E$11*100)</f>
        <v>0</v>
      </c>
      <c r="HO3" s="67" t="n">
        <f aca="false">IF(OR($D3=1,MONTH($B3)&lt;&gt;MONTH(StartDate),'У5 Ввод'!$D$228="",'У5 Ввод'!$E$228="",'У5 Ввод'!$D$228&gt;$B3),0,MAX(0,MIN(1,'У5 Ввод'!$E$228-NETWORKDAYS('У5 Ввод'!$D$228,$B3)+1))/Настройки!$E$11*100)</f>
        <v>0</v>
      </c>
      <c r="HP3" s="67" t="n">
        <f aca="false">IF(OR($D3=1,MONTH($B3)&lt;&gt;MONTH(StartDate),'У5 Ввод'!$D$229="",'У5 Ввод'!$E$229="",'У5 Ввод'!$D$229&gt;$B3),0,MAX(0,MIN(1,'У5 Ввод'!$E$229-NETWORKDAYS('У5 Ввод'!$D$229,$B3)+1))/Настройки!$E$11*100)</f>
        <v>0</v>
      </c>
      <c r="HQ3" s="67" t="n">
        <f aca="false">IF(OR($D3=1,MONTH($B3)&lt;&gt;MONTH(StartDate),'У5 Ввод'!$D$230="",'У5 Ввод'!$E$230="",'У5 Ввод'!$D$230&gt;$B3),0,MAX(0,MIN(1,'У5 Ввод'!$E$230-NETWORKDAYS('У5 Ввод'!$D$230,$B3)+1))/Настройки!$E$11*100)</f>
        <v>0</v>
      </c>
      <c r="HR3" s="67" t="n">
        <f aca="false">IF(OR($D3=1,MONTH($B3)&lt;&gt;MONTH(StartDate),'У5 Ввод'!$D$231="",'У5 Ввод'!$E$231="",'У5 Ввод'!$D$231&gt;$B3),0,MAX(0,MIN(1,'У5 Ввод'!$E$231-NETWORKDAYS('У5 Ввод'!$D$231,$B3)+1))/Настройки!$E$11*100)</f>
        <v>0</v>
      </c>
      <c r="HS3" s="67" t="n">
        <f aca="false">IF(OR($D3=1,MONTH($B3)&lt;&gt;MONTH(StartDate),'У5 Ввод'!$D$232="",'У5 Ввод'!$E$232="",'У5 Ввод'!$D$232&gt;$B3),0,MAX(0,MIN(1,'У5 Ввод'!$E$232-NETWORKDAYS('У5 Ввод'!$D$232,$B3)+1))/Настройки!$E$11*100)</f>
        <v>0</v>
      </c>
      <c r="HT3" s="67" t="n">
        <f aca="false">IF(OR($D3=1,MONTH($B3)&lt;&gt;MONTH(StartDate),'У5 Ввод'!$D$233="",'У5 Ввод'!$E$233="",'У5 Ввод'!$D$233&gt;$B3),0,MAX(0,MIN(1,'У5 Ввод'!$E$233-NETWORKDAYS('У5 Ввод'!$D$233,$B3)+1))/Настройки!$E$11*100)</f>
        <v>0</v>
      </c>
      <c r="HU3" s="67" t="n">
        <f aca="false">IF(OR($D3=1,MONTH($B3)&lt;&gt;MONTH(StartDate),'У5 Ввод'!$D$234="",'У5 Ввод'!$E$234="",'У5 Ввод'!$D$234&gt;$B3),0,MAX(0,MIN(1,'У5 Ввод'!$E$234-NETWORKDAYS('У5 Ввод'!$D$234,$B3)+1))/Настройки!$E$11*100)</f>
        <v>0</v>
      </c>
      <c r="HV3" s="67" t="n">
        <f aca="false">IF(OR($D3=1,MONTH($B3)&lt;&gt;MONTH(StartDate),'У5 Ввод'!$D$235="",'У5 Ввод'!$E$235="",'У5 Ввод'!$D$235&gt;$B3),0,MAX(0,MIN(1,'У5 Ввод'!$E$235-NETWORKDAYS('У5 Ввод'!$D$235,$B3)+1))/Настройки!$E$11*100)</f>
        <v>0</v>
      </c>
      <c r="HW3" s="67" t="n">
        <f aca="false">IF(OR($D3=1,MONTH($B3)&lt;&gt;MONTH(StartDate),'У5 Ввод'!$D$236="",'У5 Ввод'!$E$236="",'У5 Ввод'!$D$236&gt;$B3),0,MAX(0,MIN(1,'У5 Ввод'!$E$236-NETWORKDAYS('У5 Ввод'!$D$236,$B3)+1))/Настройки!$E$11*100)</f>
        <v>0</v>
      </c>
      <c r="HX3" s="67" t="n">
        <f aca="false">IF(OR($D3=1,MONTH($B3)&lt;&gt;MONTH(StartDate),'У5 Ввод'!$D$237="",'У5 Ввод'!$E$237="",'У5 Ввод'!$D$237&gt;$B3),0,MAX(0,MIN(1,'У5 Ввод'!$E$237-NETWORKDAYS('У5 Ввод'!$D$237,$B3)+1))/Настройки!$E$11*100)</f>
        <v>0</v>
      </c>
      <c r="HY3" s="67" t="n">
        <f aca="false">IF(OR($D3=1,MONTH($B3)&lt;&gt;MONTH(StartDate),'У5 Ввод'!$D$238="",'У5 Ввод'!$E$238="",'У5 Ввод'!$D$238&gt;$B3),0,MAX(0,MIN(1,'У5 Ввод'!$E$238-NETWORKDAYS('У5 Ввод'!$D$238,$B3)+1))/Настройки!$E$11*100)</f>
        <v>0</v>
      </c>
      <c r="HZ3" s="67" t="n">
        <f aca="false">IF(OR($D3=1,MONTH($B3)&lt;&gt;MONTH(StartDate),'У5 Ввод'!$D$239="",'У5 Ввод'!$E$239="",'У5 Ввод'!$D$239&gt;$B3),0,MAX(0,MIN(1,'У5 Ввод'!$E$239-NETWORKDAYS('У5 Ввод'!$D$239,$B3)+1))/Настройки!$E$11*100)</f>
        <v>0</v>
      </c>
      <c r="IA3" s="67" t="n">
        <f aca="false">IF(OR($D3=1,MONTH($B3)&lt;&gt;MONTH(StartDate),'У5 Ввод'!$D$240="",'У5 Ввод'!$E$240="",'У5 Ввод'!$D$240&gt;$B3),0,MAX(0,MIN(1,'У5 Ввод'!$E$240-NETWORKDAYS('У5 Ввод'!$D$240,$B3)+1))/Настройки!$E$11*100)</f>
        <v>0</v>
      </c>
      <c r="IB3" s="67" t="n">
        <f aca="false">IF(OR($D3=1,MONTH($B3)&lt;&gt;MONTH(StartDate),'У5 Ввод'!$D$241="",'У5 Ввод'!$E$241="",'У5 Ввод'!$D$241&gt;$B3),0,MAX(0,MIN(1,'У5 Ввод'!$E$241-NETWORKDAYS('У5 Ввод'!$D$241,$B3)+1))/Настройки!$E$11*100)</f>
        <v>0</v>
      </c>
      <c r="IC3" s="67" t="n">
        <f aca="false">IF(OR($D3=1,MONTH($B3)&lt;&gt;MONTH(StartDate),'У5 Ввод'!$D$242="",'У5 Ввод'!$E$242="",'У5 Ввод'!$D$242&gt;$B3),0,MAX(0,MIN(1,'У5 Ввод'!$E$242-NETWORKDAYS('У5 Ввод'!$D$242,$B3)+1))/Настройки!$E$11*100)</f>
        <v>0</v>
      </c>
      <c r="ID3" s="67" t="n">
        <f aca="false">IF(OR($D3=1,MONTH($B3)&lt;&gt;MONTH(StartDate),'У5 Ввод'!$D$243="",'У5 Ввод'!$E$243="",'У5 Ввод'!$D$243&gt;$B3),0,MAX(0,MIN(1,'У5 Ввод'!$E$243-NETWORKDAYS('У5 Ввод'!$D$243,$B3)+1))/Настройки!$E$11*100)</f>
        <v>0</v>
      </c>
      <c r="IE3" s="67" t="n">
        <f aca="false">IF(OR($D3=1,MONTH($B3)&lt;&gt;MONTH(StartDate),'У5 Ввод'!$D$244="",'У5 Ввод'!$E$244="",'У5 Ввод'!$D$244&gt;$B3),0,MAX(0,MIN(1,'У5 Ввод'!$E$244-NETWORKDAYS('У5 Ввод'!$D$244,$B3)+1))/Настройки!$E$11*100)</f>
        <v>0</v>
      </c>
      <c r="IF3" s="67" t="n">
        <f aca="false">IF(OR($D3=1,MONTH($B3)&lt;&gt;MONTH(StartDate),'У5 Ввод'!$D$245="",'У5 Ввод'!$E$245="",'У5 Ввод'!$D$245&gt;$B3),0,MAX(0,MIN(1,'У5 Ввод'!$E$245-NETWORKDAYS('У5 Ввод'!$D$245,$B3)+1))/Настройки!$E$11*100)</f>
        <v>0</v>
      </c>
      <c r="IG3" s="67" t="n">
        <f aca="false">IF(OR($D3=1,MONTH($B3)&lt;&gt;MONTH(StartDate),'У5 Ввод'!$D$246="",'У5 Ввод'!$E$246="",'У5 Ввод'!$D$246&gt;$B3),0,MAX(0,MIN(1,'У5 Ввод'!$E$246-NETWORKDAYS('У5 Ввод'!$D$246,$B3)+1))/Настройки!$E$11*100)</f>
        <v>0</v>
      </c>
      <c r="IH3" s="67" t="n">
        <f aca="false">IF(OR($D3=1,MONTH($B3)&lt;&gt;MONTH(StartDate),'У5 Ввод'!$D$247="",'У5 Ввод'!$E$247="",'У5 Ввод'!$D$247&gt;$B3),0,MAX(0,MIN(1,'У5 Ввод'!$E$247-NETWORKDAYS('У5 Ввод'!$D$247,$B3)+1))/Настройки!$E$11*100)</f>
        <v>0</v>
      </c>
      <c r="II3" s="67" t="n">
        <f aca="false">IF(OR($D3=1,MONTH($B3)&lt;&gt;MONTH(StartDate),'У5 Ввод'!$D$248="",'У5 Ввод'!$E$248="",'У5 Ввод'!$D$248&gt;$B3),0,MAX(0,MIN(1,'У5 Ввод'!$E$248-NETWORKDAYS('У5 Ввод'!$D$248,$B3)+1))/Настройки!$E$11*100)</f>
        <v>0</v>
      </c>
      <c r="IJ3" s="67" t="n">
        <f aca="false">IF(OR($D3=1,MONTH($B3)&lt;&gt;MONTH(StartDate),'У5 Ввод'!$D$249="",'У5 Ввод'!$E$249="",'У5 Ввод'!$D$249&gt;$B3),0,MAX(0,MIN(1,'У5 Ввод'!$E$249-NETWORKDAYS('У5 Ввод'!$D$249,$B3)+1))/Настройки!$E$11*100)</f>
        <v>0</v>
      </c>
      <c r="IK3" s="67" t="n">
        <f aca="false">IF(OR($D3=1,MONTH($B3)&lt;&gt;MONTH(StartDate),'У5 Ввод'!$D$250="",'У5 Ввод'!$E$250="",'У5 Ввод'!$D$250&gt;$B3),0,MAX(0,MIN(1,'У5 Ввод'!$E$250-NETWORKDAYS('У5 Ввод'!$D$250,$B3)+1))/Настройки!$E$11*100)</f>
        <v>0</v>
      </c>
      <c r="IL3" s="67" t="n">
        <f aca="false">IF(OR($D3=1,MONTH($B3)&lt;&gt;MONTH(StartDate),'У5 Ввод'!$D$251="",'У5 Ввод'!$E$251="",'У5 Ввод'!$D$251&gt;$B3),0,MAX(0,MIN(1,'У5 Ввод'!$E$251-NETWORKDAYS('У5 Ввод'!$D$251,$B3)+1))/Настройки!$E$11*100)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IF(OR($D4=1,MONTH($B4)&lt;&gt;MONTH(StartDate),'У5 Ввод'!$D$12="",'У5 Ввод'!$E$12="",'У5 Ввод'!$D$12&gt;$B4),0,MAX(0,MIN(1,'У5 Ввод'!$E$12-NETWORKDAYS('У5 Ввод'!$D$12,$B4)+1))/Настройки!$E$11*100)</f>
        <v>0</v>
      </c>
      <c r="H4" s="67" t="n">
        <f aca="false">IF(OR($D4=1,MONTH($B4)&lt;&gt;MONTH(StartDate),'У5 Ввод'!$D$13="",'У5 Ввод'!$E$13="",'У5 Ввод'!$D$13&gt;$B4),0,MAX(0,MIN(1,'У5 Ввод'!$E$13-NETWORKDAYS('У5 Ввод'!$D$13,$B4)+1))/Настройки!$E$11*100)</f>
        <v>0</v>
      </c>
      <c r="I4" s="67" t="n">
        <f aca="false">IF(OR($D4=1,MONTH($B4)&lt;&gt;MONTH(StartDate),'У5 Ввод'!$D$14="",'У5 Ввод'!$E$14="",'У5 Ввод'!$D$14&gt;$B4),0,MAX(0,MIN(1,'У5 Ввод'!$E$14-NETWORKDAYS('У5 Ввод'!$D$14,$B4)+1))/Настройки!$E$11*100)</f>
        <v>0</v>
      </c>
      <c r="J4" s="67" t="n">
        <f aca="false">IF(OR($D4=1,MONTH($B4)&lt;&gt;MONTH(StartDate),'У5 Ввод'!$D$15="",'У5 Ввод'!$E$15="",'У5 Ввод'!$D$15&gt;$B4),0,MAX(0,MIN(1,'У5 Ввод'!$E$15-NETWORKDAYS('У5 Ввод'!$D$15,$B4)+1))/Настройки!$E$11*100)</f>
        <v>0</v>
      </c>
      <c r="K4" s="67" t="n">
        <f aca="false">IF(OR($D4=1,MONTH($B4)&lt;&gt;MONTH(StartDate),'У5 Ввод'!$D$16="",'У5 Ввод'!$E$16="",'У5 Ввод'!$D$16&gt;$B4),0,MAX(0,MIN(1,'У5 Ввод'!$E$16-NETWORKDAYS('У5 Ввод'!$D$16,$B4)+1))/Настройки!$E$11*100)</f>
        <v>0</v>
      </c>
      <c r="L4" s="67" t="n">
        <f aca="false">IF(OR($D4=1,MONTH($B4)&lt;&gt;MONTH(StartDate),'У5 Ввод'!$D$17="",'У5 Ввод'!$E$17="",'У5 Ввод'!$D$17&gt;$B4),0,MAX(0,MIN(1,'У5 Ввод'!$E$17-NETWORKDAYS('У5 Ввод'!$D$17,$B4)+1))/Настройки!$E$11*100)</f>
        <v>0</v>
      </c>
      <c r="M4" s="67" t="n">
        <f aca="false">IF(OR($D4=1,MONTH($B4)&lt;&gt;MONTH(StartDate),'У5 Ввод'!$D$18="",'У5 Ввод'!$E$18="",'У5 Ввод'!$D$18&gt;$B4),0,MAX(0,MIN(1,'У5 Ввод'!$E$18-NETWORKDAYS('У5 Ввод'!$D$18,$B4)+1))/Настройки!$E$11*100)</f>
        <v>0</v>
      </c>
      <c r="N4" s="67" t="n">
        <f aca="false">IF(OR($D4=1,MONTH($B4)&lt;&gt;MONTH(StartDate),'У5 Ввод'!$D$19="",'У5 Ввод'!$E$19="",'У5 Ввод'!$D$19&gt;$B4),0,MAX(0,MIN(1,'У5 Ввод'!$E$19-NETWORKDAYS('У5 Ввод'!$D$19,$B4)+1))/Настройки!$E$11*100)</f>
        <v>0</v>
      </c>
      <c r="O4" s="67" t="n">
        <f aca="false">IF(OR($D4=1,MONTH($B4)&lt;&gt;MONTH(StartDate),'У5 Ввод'!$D$20="",'У5 Ввод'!$E$20="",'У5 Ввод'!$D$20&gt;$B4),0,MAX(0,MIN(1,'У5 Ввод'!$E$20-NETWORKDAYS('У5 Ввод'!$D$20,$B4)+1))/Настройки!$E$11*100)</f>
        <v>0</v>
      </c>
      <c r="P4" s="67" t="n">
        <f aca="false">IF(OR($D4=1,MONTH($B4)&lt;&gt;MONTH(StartDate),'У5 Ввод'!$D$21="",'У5 Ввод'!$E$21="",'У5 Ввод'!$D$21&gt;$B4),0,MAX(0,MIN(1,'У5 Ввод'!$E$21-NETWORKDAYS('У5 Ввод'!$D$21,$B4)+1))/Настройки!$E$11*100)</f>
        <v>0</v>
      </c>
      <c r="Q4" s="67" t="n">
        <f aca="false">IF(OR($D4=1,MONTH($B4)&lt;&gt;MONTH(StartDate),'У5 Ввод'!$D$22="",'У5 Ввод'!$E$22="",'У5 Ввод'!$D$22&gt;$B4),0,MAX(0,MIN(1,'У5 Ввод'!$E$22-NETWORKDAYS('У5 Ввод'!$D$22,$B4)+1))/Настройки!$E$11*100)</f>
        <v>0</v>
      </c>
      <c r="R4" s="67" t="n">
        <f aca="false">IF(OR($D4=1,MONTH($B4)&lt;&gt;MONTH(StartDate),'У5 Ввод'!$D$23="",'У5 Ввод'!$E$23="",'У5 Ввод'!$D$23&gt;$B4),0,MAX(0,MIN(1,'У5 Ввод'!$E$23-NETWORKDAYS('У5 Ввод'!$D$23,$B4)+1))/Настройки!$E$11*100)</f>
        <v>0</v>
      </c>
      <c r="S4" s="67" t="n">
        <f aca="false">IF(OR($D4=1,MONTH($B4)&lt;&gt;MONTH(StartDate),'У5 Ввод'!$D$24="",'У5 Ввод'!$E$24="",'У5 Ввод'!$D$24&gt;$B4),0,MAX(0,MIN(1,'У5 Ввод'!$E$24-NETWORKDAYS('У5 Ввод'!$D$24,$B4)+1))/Настройки!$E$11*100)</f>
        <v>0</v>
      </c>
      <c r="T4" s="67" t="n">
        <f aca="false">IF(OR($D4=1,MONTH($B4)&lt;&gt;MONTH(StartDate),'У5 Ввод'!$D$25="",'У5 Ввод'!$E$25="",'У5 Ввод'!$D$25&gt;$B4),0,MAX(0,MIN(1,'У5 Ввод'!$E$25-NETWORKDAYS('У5 Ввод'!$D$25,$B4)+1))/Настройки!$E$11*100)</f>
        <v>0</v>
      </c>
      <c r="U4" s="67" t="n">
        <f aca="false">IF(OR($D4=1,MONTH($B4)&lt;&gt;MONTH(StartDate),'У5 Ввод'!$D$26="",'У5 Ввод'!$E$26="",'У5 Ввод'!$D$26&gt;$B4),0,MAX(0,MIN(1,'У5 Ввод'!$E$26-NETWORKDAYS('У5 Ввод'!$D$26,$B4)+1))/Настройки!$E$11*100)</f>
        <v>0</v>
      </c>
      <c r="V4" s="67" t="n">
        <f aca="false">IF(OR($D4=1,MONTH($B4)&lt;&gt;MONTH(StartDate),'У5 Ввод'!$D$27="",'У5 Ввод'!$E$27="",'У5 Ввод'!$D$27&gt;$B4),0,MAX(0,MIN(1,'У5 Ввод'!$E$27-NETWORKDAYS('У5 Ввод'!$D$27,$B4)+1))/Настройки!$E$11*100)</f>
        <v>0</v>
      </c>
      <c r="W4" s="67" t="n">
        <f aca="false">IF(OR($D4=1,MONTH($B4)&lt;&gt;MONTH(StartDate),'У5 Ввод'!$D$28="",'У5 Ввод'!$E$28="",'У5 Ввод'!$D$28&gt;$B4),0,MAX(0,MIN(1,'У5 Ввод'!$E$28-NETWORKDAYS('У5 Ввод'!$D$28,$B4)+1))/Настройки!$E$11*100)</f>
        <v>0</v>
      </c>
      <c r="X4" s="67" t="n">
        <f aca="false">IF(OR($D4=1,MONTH($B4)&lt;&gt;MONTH(StartDate),'У5 Ввод'!$D$29="",'У5 Ввод'!$E$29="",'У5 Ввод'!$D$29&gt;$B4),0,MAX(0,MIN(1,'У5 Ввод'!$E$29-NETWORKDAYS('У5 Ввод'!$D$29,$B4)+1))/Настройки!$E$11*100)</f>
        <v>0</v>
      </c>
      <c r="Y4" s="67" t="n">
        <f aca="false">IF(OR($D4=1,MONTH($B4)&lt;&gt;MONTH(StartDate),'У5 Ввод'!$D$30="",'У5 Ввод'!$E$30="",'У5 Ввод'!$D$30&gt;$B4),0,MAX(0,MIN(1,'У5 Ввод'!$E$30-NETWORKDAYS('У5 Ввод'!$D$30,$B4)+1))/Настройки!$E$11*100)</f>
        <v>0</v>
      </c>
      <c r="Z4" s="67" t="n">
        <f aca="false">IF(OR($D4=1,MONTH($B4)&lt;&gt;MONTH(StartDate),'У5 Ввод'!$D$31="",'У5 Ввод'!$E$31="",'У5 Ввод'!$D$31&gt;$B4),0,MAX(0,MIN(1,'У5 Ввод'!$E$31-NETWORKDAYS('У5 Ввод'!$D$31,$B4)+1))/Настройки!$E$11*100)</f>
        <v>0</v>
      </c>
      <c r="AA4" s="67" t="n">
        <f aca="false">IF(OR($D4=1,MONTH($B4)&lt;&gt;MONTH(StartDate),'У5 Ввод'!$D$32="",'У5 Ввод'!$E$32="",'У5 Ввод'!$D$32&gt;$B4),0,MAX(0,MIN(1,'У5 Ввод'!$E$32-NETWORKDAYS('У5 Ввод'!$D$32,$B4)+1))/Настройки!$E$11*100)</f>
        <v>0</v>
      </c>
      <c r="AB4" s="67" t="n">
        <f aca="false">IF(OR($D4=1,MONTH($B4)&lt;&gt;MONTH(StartDate),'У5 Ввод'!$D$33="",'У5 Ввод'!$E$33="",'У5 Ввод'!$D$33&gt;$B4),0,MAX(0,MIN(1,'У5 Ввод'!$E$33-NETWORKDAYS('У5 Ввод'!$D$33,$B4)+1))/Настройки!$E$11*100)</f>
        <v>0</v>
      </c>
      <c r="AC4" s="67" t="n">
        <f aca="false">IF(OR($D4=1,MONTH($B4)&lt;&gt;MONTH(StartDate),'У5 Ввод'!$D$34="",'У5 Ввод'!$E$34="",'У5 Ввод'!$D$34&gt;$B4),0,MAX(0,MIN(1,'У5 Ввод'!$E$34-NETWORKDAYS('У5 Ввод'!$D$34,$B4)+1))/Настройки!$E$11*100)</f>
        <v>0</v>
      </c>
      <c r="AD4" s="67" t="n">
        <f aca="false">IF(OR($D4=1,MONTH($B4)&lt;&gt;MONTH(StartDate),'У5 Ввод'!$D$35="",'У5 Ввод'!$E$35="",'У5 Ввод'!$D$35&gt;$B4),0,MAX(0,MIN(1,'У5 Ввод'!$E$35-NETWORKDAYS('У5 Ввод'!$D$35,$B4)+1))/Настройки!$E$11*100)</f>
        <v>0</v>
      </c>
      <c r="AE4" s="67" t="n">
        <f aca="false">IF(OR($D4=1,MONTH($B4)&lt;&gt;MONTH(StartDate),'У5 Ввод'!$D$36="",'У5 Ввод'!$E$36="",'У5 Ввод'!$D$36&gt;$B4),0,MAX(0,MIN(1,'У5 Ввод'!$E$36-NETWORKDAYS('У5 Ввод'!$D$36,$B4)+1))/Настройки!$E$11*100)</f>
        <v>0</v>
      </c>
      <c r="AF4" s="67" t="n">
        <f aca="false">IF(OR($D4=1,MONTH($B4)&lt;&gt;MONTH(StartDate),'У5 Ввод'!$D$37="",'У5 Ввод'!$E$37="",'У5 Ввод'!$D$37&gt;$B4),0,MAX(0,MIN(1,'У5 Ввод'!$E$37-NETWORKDAYS('У5 Ввод'!$D$37,$B4)+1))/Настройки!$E$11*100)</f>
        <v>0</v>
      </c>
      <c r="AG4" s="67" t="n">
        <f aca="false">IF(OR($D4=1,MONTH($B4)&lt;&gt;MONTH(StartDate),'У5 Ввод'!$D$38="",'У5 Ввод'!$E$38="",'У5 Ввод'!$D$38&gt;$B4),0,MAX(0,MIN(1,'У5 Ввод'!$E$38-NETWORKDAYS('У5 Ввод'!$D$38,$B4)+1))/Настройки!$E$11*100)</f>
        <v>0</v>
      </c>
      <c r="AH4" s="67" t="n">
        <f aca="false">IF(OR($D4=1,MONTH($B4)&lt;&gt;MONTH(StartDate),'У5 Ввод'!$D$39="",'У5 Ввод'!$E$39="",'У5 Ввод'!$D$39&gt;$B4),0,MAX(0,MIN(1,'У5 Ввод'!$E$39-NETWORKDAYS('У5 Ввод'!$D$39,$B4)+1))/Настройки!$E$11*100)</f>
        <v>0</v>
      </c>
      <c r="AI4" s="67" t="n">
        <f aca="false">IF(OR($D4=1,MONTH($B4)&lt;&gt;MONTH(StartDate),'У5 Ввод'!$D$40="",'У5 Ввод'!$E$40="",'У5 Ввод'!$D$40&gt;$B4),0,MAX(0,MIN(1,'У5 Ввод'!$E$40-NETWORKDAYS('У5 Ввод'!$D$40,$B4)+1))/Настройки!$E$11*100)</f>
        <v>0</v>
      </c>
      <c r="AJ4" s="67" t="n">
        <f aca="false">IF(OR($D4=1,MONTH($B4)&lt;&gt;MONTH(StartDate),'У5 Ввод'!$D$41="",'У5 Ввод'!$E$41="",'У5 Ввод'!$D$41&gt;$B4),0,MAX(0,MIN(1,'У5 Ввод'!$E$41-NETWORKDAYS('У5 Ввод'!$D$41,$B4)+1))/Настройки!$E$11*100)</f>
        <v>0</v>
      </c>
      <c r="AK4" s="67" t="n">
        <f aca="false">IF(OR($D4=1,MONTH($B4)&lt;&gt;MONTH(StartDate),'У5 Ввод'!$D$42="",'У5 Ввод'!$E$42="",'У5 Ввод'!$D$42&gt;$B4),0,MAX(0,MIN(1,'У5 Ввод'!$E$42-NETWORKDAYS('У5 Ввод'!$D$42,$B4)+1))/Настройки!$E$11*100)</f>
        <v>0</v>
      </c>
      <c r="AL4" s="67" t="n">
        <f aca="false">IF(OR($D4=1,MONTH($B4)&lt;&gt;MONTH(StartDate),'У5 Ввод'!$D$43="",'У5 Ввод'!$E$43="",'У5 Ввод'!$D$43&gt;$B4),0,MAX(0,MIN(1,'У5 Ввод'!$E$43-NETWORKDAYS('У5 Ввод'!$D$43,$B4)+1))/Настройки!$E$11*100)</f>
        <v>0</v>
      </c>
      <c r="AM4" s="67" t="n">
        <f aca="false">IF(OR($D4=1,MONTH($B4)&lt;&gt;MONTH(StartDate),'У5 Ввод'!$D$44="",'У5 Ввод'!$E$44="",'У5 Ввод'!$D$44&gt;$B4),0,MAX(0,MIN(1,'У5 Ввод'!$E$44-NETWORKDAYS('У5 Ввод'!$D$44,$B4)+1))/Настройки!$E$11*100)</f>
        <v>0</v>
      </c>
      <c r="AN4" s="67" t="n">
        <f aca="false">IF(OR($D4=1,MONTH($B4)&lt;&gt;MONTH(StartDate),'У5 Ввод'!$D$45="",'У5 Ввод'!$E$45="",'У5 Ввод'!$D$45&gt;$B4),0,MAX(0,MIN(1,'У5 Ввод'!$E$45-NETWORKDAYS('У5 Ввод'!$D$45,$B4)+1))/Настройки!$E$11*100)</f>
        <v>0</v>
      </c>
      <c r="AO4" s="67" t="n">
        <f aca="false">IF(OR($D4=1,MONTH($B4)&lt;&gt;MONTH(StartDate),'У5 Ввод'!$D$46="",'У5 Ввод'!$E$46="",'У5 Ввод'!$D$46&gt;$B4),0,MAX(0,MIN(1,'У5 Ввод'!$E$46-NETWORKDAYS('У5 Ввод'!$D$46,$B4)+1))/Настройки!$E$11*100)</f>
        <v>0</v>
      </c>
      <c r="AP4" s="67" t="n">
        <f aca="false">IF(OR($D4=1,MONTH($B4)&lt;&gt;MONTH(StartDate),'У5 Ввод'!$D$47="",'У5 Ввод'!$E$47="",'У5 Ввод'!$D$47&gt;$B4),0,MAX(0,MIN(1,'У5 Ввод'!$E$47-NETWORKDAYS('У5 Ввод'!$D$47,$B4)+1))/Настройки!$E$11*100)</f>
        <v>0</v>
      </c>
      <c r="AQ4" s="67" t="n">
        <f aca="false">IF(OR($D4=1,MONTH($B4)&lt;&gt;MONTH(StartDate),'У5 Ввод'!$D$48="",'У5 Ввод'!$E$48="",'У5 Ввод'!$D$48&gt;$B4),0,MAX(0,MIN(1,'У5 Ввод'!$E$48-NETWORKDAYS('У5 Ввод'!$D$48,$B4)+1))/Настройки!$E$11*100)</f>
        <v>0</v>
      </c>
      <c r="AR4" s="67" t="n">
        <f aca="false">IF(OR($D4=1,MONTH($B4)&lt;&gt;MONTH(StartDate),'У5 Ввод'!$D$49="",'У5 Ввод'!$E$49="",'У5 Ввод'!$D$49&gt;$B4),0,MAX(0,MIN(1,'У5 Ввод'!$E$49-NETWORKDAYS('У5 Ввод'!$D$49,$B4)+1))/Настройки!$E$11*100)</f>
        <v>0</v>
      </c>
      <c r="AS4" s="67" t="n">
        <f aca="false">IF(OR($D4=1,MONTH($B4)&lt;&gt;MONTH(StartDate),'У5 Ввод'!$D$50="",'У5 Ввод'!$E$50="",'У5 Ввод'!$D$50&gt;$B4),0,MAX(0,MIN(1,'У5 Ввод'!$E$50-NETWORKDAYS('У5 Ввод'!$D$50,$B4)+1))/Настройки!$E$11*100)</f>
        <v>0</v>
      </c>
      <c r="AT4" s="67" t="n">
        <f aca="false">IF(OR($D4=1,MONTH($B4)&lt;&gt;MONTH(StartDate),'У5 Ввод'!$D$51="",'У5 Ввод'!$E$51="",'У5 Ввод'!$D$51&gt;$B4),0,MAX(0,MIN(1,'У5 Ввод'!$E$51-NETWORKDAYS('У5 Ввод'!$D$51,$B4)+1))/Настройки!$E$11*100)</f>
        <v>0</v>
      </c>
      <c r="AU4" s="67" t="n">
        <f aca="false">IF(OR($D4=1,MONTH($B4)&lt;&gt;MONTH(StartDate),'У5 Ввод'!$D$52="",'У5 Ввод'!$E$52="",'У5 Ввод'!$D$52&gt;$B4),0,MAX(0,MIN(1,'У5 Ввод'!$E$52-NETWORKDAYS('У5 Ввод'!$D$52,$B4)+1))/Настройки!$E$11*100)</f>
        <v>0</v>
      </c>
      <c r="AV4" s="67" t="n">
        <f aca="false">IF(OR($D4=1,MONTH($B4)&lt;&gt;MONTH(StartDate),'У5 Ввод'!$D$53="",'У5 Ввод'!$E$53="",'У5 Ввод'!$D$53&gt;$B4),0,MAX(0,MIN(1,'У5 Ввод'!$E$53-NETWORKDAYS('У5 Ввод'!$D$53,$B4)+1))/Настройки!$E$11*100)</f>
        <v>0</v>
      </c>
      <c r="AW4" s="67" t="n">
        <f aca="false">IF(OR($D4=1,MONTH($B4)&lt;&gt;MONTH(StartDate),'У5 Ввод'!$D$54="",'У5 Ввод'!$E$54="",'У5 Ввод'!$D$54&gt;$B4),0,MAX(0,MIN(1,'У5 Ввод'!$E$54-NETWORKDAYS('У5 Ввод'!$D$54,$B4)+1))/Настройки!$E$11*100)</f>
        <v>0</v>
      </c>
      <c r="AX4" s="67" t="n">
        <f aca="false">IF(OR($D4=1,MONTH($B4)&lt;&gt;MONTH(StartDate),'У5 Ввод'!$D$55="",'У5 Ввод'!$E$55="",'У5 Ввод'!$D$55&gt;$B4),0,MAX(0,MIN(1,'У5 Ввод'!$E$55-NETWORKDAYS('У5 Ввод'!$D$55,$B4)+1))/Настройки!$E$11*100)</f>
        <v>0</v>
      </c>
      <c r="AY4" s="67" t="n">
        <f aca="false">IF(OR($D4=1,MONTH($B4)&lt;&gt;MONTH(StartDate),'У5 Ввод'!$D$56="",'У5 Ввод'!$E$56="",'У5 Ввод'!$D$56&gt;$B4),0,MAX(0,MIN(1,'У5 Ввод'!$E$56-NETWORKDAYS('У5 Ввод'!$D$56,$B4)+1))/Настройки!$E$11*100)</f>
        <v>0</v>
      </c>
      <c r="AZ4" s="67" t="n">
        <f aca="false">IF(OR($D4=1,MONTH($B4)&lt;&gt;MONTH(StartDate),'У5 Ввод'!$D$57="",'У5 Ввод'!$E$57="",'У5 Ввод'!$D$57&gt;$B4),0,MAX(0,MIN(1,'У5 Ввод'!$E$57-NETWORKDAYS('У5 Ввод'!$D$57,$B4)+1))/Настройки!$E$11*100)</f>
        <v>0</v>
      </c>
      <c r="BA4" s="67" t="n">
        <f aca="false">IF(OR($D4=1,MONTH($B4)&lt;&gt;MONTH(StartDate),'У5 Ввод'!$D$58="",'У5 Ввод'!$E$58="",'У5 Ввод'!$D$58&gt;$B4),0,MAX(0,MIN(1,'У5 Ввод'!$E$58-NETWORKDAYS('У5 Ввод'!$D$58,$B4)+1))/Настройки!$E$11*100)</f>
        <v>0</v>
      </c>
      <c r="BB4" s="67" t="n">
        <f aca="false">IF(OR($D4=1,MONTH($B4)&lt;&gt;MONTH(StartDate),'У5 Ввод'!$D$59="",'У5 Ввод'!$E$59="",'У5 Ввод'!$D$59&gt;$B4),0,MAX(0,MIN(1,'У5 Ввод'!$E$59-NETWORKDAYS('У5 Ввод'!$D$59,$B4)+1))/Настройки!$E$11*100)</f>
        <v>0</v>
      </c>
      <c r="BC4" s="67" t="n">
        <f aca="false">IF(OR($D4=1,MONTH($B4)&lt;&gt;MONTH(StartDate),'У5 Ввод'!$D$60="",'У5 Ввод'!$E$60="",'У5 Ввод'!$D$60&gt;$B4),0,MAX(0,MIN(1,'У5 Ввод'!$E$60-NETWORKDAYS('У5 Ввод'!$D$60,$B4)+1))/Настройки!$E$11*100)</f>
        <v>0</v>
      </c>
      <c r="BD4" s="67" t="n">
        <f aca="false">IF(OR($D4=1,MONTH($B4)&lt;&gt;MONTH(StartDate),'У5 Ввод'!$D$61="",'У5 Ввод'!$E$61="",'У5 Ввод'!$D$61&gt;$B4),0,MAX(0,MIN(1,'У5 Ввод'!$E$61-NETWORKDAYS('У5 Ввод'!$D$61,$B4)+1))/Настройки!$E$11*100)</f>
        <v>0</v>
      </c>
      <c r="BE4" s="67" t="n">
        <f aca="false">IF(OR($D4=1,MONTH($B4)&lt;&gt;MONTH(StartDate),'У5 Ввод'!$D$62="",'У5 Ввод'!$E$62="",'У5 Ввод'!$D$62&gt;$B4),0,MAX(0,MIN(1,'У5 Ввод'!$E$62-NETWORKDAYS('У5 Ввод'!$D$62,$B4)+1))/Настройки!$E$11*100)</f>
        <v>0</v>
      </c>
      <c r="BF4" s="67" t="n">
        <f aca="false">IF(OR($D4=1,MONTH($B4)&lt;&gt;MONTH(StartDate),'У5 Ввод'!$D$63="",'У5 Ввод'!$E$63="",'У5 Ввод'!$D$63&gt;$B4),0,MAX(0,MIN(1,'У5 Ввод'!$E$63-NETWORKDAYS('У5 Ввод'!$D$63,$B4)+1))/Настройки!$E$11*100)</f>
        <v>0</v>
      </c>
      <c r="BG4" s="67" t="n">
        <f aca="false">IF(OR($D4=1,MONTH($B4)&lt;&gt;MONTH(StartDate),'У5 Ввод'!$D$64="",'У5 Ввод'!$E$64="",'У5 Ввод'!$D$64&gt;$B4),0,MAX(0,MIN(1,'У5 Ввод'!$E$64-NETWORKDAYS('У5 Ввод'!$D$64,$B4)+1))/Настройки!$E$11*100)</f>
        <v>0</v>
      </c>
      <c r="BH4" s="67" t="n">
        <f aca="false">IF(OR($D4=1,MONTH($B4)&lt;&gt;MONTH(StartDate),'У5 Ввод'!$D$65="",'У5 Ввод'!$E$65="",'У5 Ввод'!$D$65&gt;$B4),0,MAX(0,MIN(1,'У5 Ввод'!$E$65-NETWORKDAYS('У5 Ввод'!$D$65,$B4)+1))/Настройки!$E$11*100)</f>
        <v>0</v>
      </c>
      <c r="BI4" s="67" t="n">
        <f aca="false">IF(OR($D4=1,MONTH($B4)&lt;&gt;MONTH(StartDate),'У5 Ввод'!$D$66="",'У5 Ввод'!$E$66="",'У5 Ввод'!$D$66&gt;$B4),0,MAX(0,MIN(1,'У5 Ввод'!$E$66-NETWORKDAYS('У5 Ввод'!$D$66,$B4)+1))/Настройки!$E$11*100)</f>
        <v>0</v>
      </c>
      <c r="BJ4" s="67" t="n">
        <f aca="false">IF(OR($D4=1,MONTH($B4)&lt;&gt;MONTH(StartDate),'У5 Ввод'!$D$67="",'У5 Ввод'!$E$67="",'У5 Ввод'!$D$67&gt;$B4),0,MAX(0,MIN(1,'У5 Ввод'!$E$67-NETWORKDAYS('У5 Ввод'!$D$67,$B4)+1))/Настройки!$E$11*100)</f>
        <v>0</v>
      </c>
      <c r="BK4" s="67" t="n">
        <f aca="false">IF(OR($D4=1,MONTH($B4)&lt;&gt;MONTH(StartDate),'У5 Ввод'!$D$68="",'У5 Ввод'!$E$68="",'У5 Ввод'!$D$68&gt;$B4),0,MAX(0,MIN(1,'У5 Ввод'!$E$68-NETWORKDAYS('У5 Ввод'!$D$68,$B4)+1))/Настройки!$E$11*100)</f>
        <v>0</v>
      </c>
      <c r="BL4" s="67" t="n">
        <f aca="false">IF(OR($D4=1,MONTH($B4)&lt;&gt;MONTH(StartDate),'У5 Ввод'!$D$69="",'У5 Ввод'!$E$69="",'У5 Ввод'!$D$69&gt;$B4),0,MAX(0,MIN(1,'У5 Ввод'!$E$69-NETWORKDAYS('У5 Ввод'!$D$69,$B4)+1))/Настройки!$E$11*100)</f>
        <v>0</v>
      </c>
      <c r="BM4" s="67" t="n">
        <f aca="false">IF(OR($D4=1,MONTH($B4)&lt;&gt;MONTH(StartDate),'У5 Ввод'!$D$70="",'У5 Ввод'!$E$70="",'У5 Ввод'!$D$70&gt;$B4),0,MAX(0,MIN(1,'У5 Ввод'!$E$70-NETWORKDAYS('У5 Ввод'!$D$70,$B4)+1))/Настройки!$E$11*100)</f>
        <v>0</v>
      </c>
      <c r="BN4" s="67" t="n">
        <f aca="false">IF(OR($D4=1,MONTH($B4)&lt;&gt;MONTH(StartDate),'У5 Ввод'!$D$71="",'У5 Ввод'!$E$71="",'У5 Ввод'!$D$71&gt;$B4),0,MAX(0,MIN(1,'У5 Ввод'!$E$71-NETWORKDAYS('У5 Ввод'!$D$71,$B4)+1))/Настройки!$E$11*100)</f>
        <v>0</v>
      </c>
      <c r="BO4" s="67" t="n">
        <f aca="false">IF(OR($D4=1,MONTH($B4)&lt;&gt;MONTH(StartDate),'У5 Ввод'!$D$72="",'У5 Ввод'!$E$72="",'У5 Ввод'!$D$72&gt;$B4),0,MAX(0,MIN(1,'У5 Ввод'!$E$72-NETWORKDAYS('У5 Ввод'!$D$72,$B4)+1))/Настройки!$E$11*100)</f>
        <v>0</v>
      </c>
      <c r="BP4" s="67" t="n">
        <f aca="false">IF(OR($D4=1,MONTH($B4)&lt;&gt;MONTH(StartDate),'У5 Ввод'!$D$73="",'У5 Ввод'!$E$73="",'У5 Ввод'!$D$73&gt;$B4),0,MAX(0,MIN(1,'У5 Ввод'!$E$73-NETWORKDAYS('У5 Ввод'!$D$73,$B4)+1))/Настройки!$E$11*100)</f>
        <v>0</v>
      </c>
      <c r="BQ4" s="67" t="n">
        <f aca="false">IF(OR($D4=1,MONTH($B4)&lt;&gt;MONTH(StartDate),'У5 Ввод'!$D$74="",'У5 Ввод'!$E$74="",'У5 Ввод'!$D$74&gt;$B4),0,MAX(0,MIN(1,'У5 Ввод'!$E$74-NETWORKDAYS('У5 Ввод'!$D$74,$B4)+1))/Настройки!$E$11*100)</f>
        <v>0</v>
      </c>
      <c r="BR4" s="67" t="n">
        <f aca="false">IF(OR($D4=1,MONTH($B4)&lt;&gt;MONTH(StartDate),'У5 Ввод'!$D$75="",'У5 Ввод'!$E$75="",'У5 Ввод'!$D$75&gt;$B4),0,MAX(0,MIN(1,'У5 Ввод'!$E$75-NETWORKDAYS('У5 Ввод'!$D$75,$B4)+1))/Настройки!$E$11*100)</f>
        <v>0</v>
      </c>
      <c r="BS4" s="67" t="n">
        <f aca="false">IF(OR($D4=1,MONTH($B4)&lt;&gt;MONTH(StartDate),'У5 Ввод'!$D$76="",'У5 Ввод'!$E$76="",'У5 Ввод'!$D$76&gt;$B4),0,MAX(0,MIN(1,'У5 Ввод'!$E$76-NETWORKDAYS('У5 Ввод'!$D$76,$B4)+1))/Настройки!$E$11*100)</f>
        <v>0</v>
      </c>
      <c r="BT4" s="67" t="n">
        <f aca="false">IF(OR($D4=1,MONTH($B4)&lt;&gt;MONTH(StartDate),'У5 Ввод'!$D$77="",'У5 Ввод'!$E$77="",'У5 Ввод'!$D$77&gt;$B4),0,MAX(0,MIN(1,'У5 Ввод'!$E$77-NETWORKDAYS('У5 Ввод'!$D$77,$B4)+1))/Настройки!$E$11*100)</f>
        <v>0</v>
      </c>
      <c r="BU4" s="67" t="n">
        <f aca="false">IF(OR($D4=1,MONTH($B4)&lt;&gt;MONTH(StartDate),'У5 Ввод'!$D$78="",'У5 Ввод'!$E$78="",'У5 Ввод'!$D$78&gt;$B4),0,MAX(0,MIN(1,'У5 Ввод'!$E$78-NETWORKDAYS('У5 Ввод'!$D$78,$B4)+1))/Настройки!$E$11*100)</f>
        <v>0</v>
      </c>
      <c r="BV4" s="67" t="n">
        <f aca="false">IF(OR($D4=1,MONTH($B4)&lt;&gt;MONTH(StartDate),'У5 Ввод'!$D$79="",'У5 Ввод'!$E$79="",'У5 Ввод'!$D$79&gt;$B4),0,MAX(0,MIN(1,'У5 Ввод'!$E$79-NETWORKDAYS('У5 Ввод'!$D$79,$B4)+1))/Настройки!$E$11*100)</f>
        <v>0</v>
      </c>
      <c r="BW4" s="67" t="n">
        <f aca="false">IF(OR($D4=1,MONTH($B4)&lt;&gt;MONTH(StartDate),'У5 Ввод'!$D$80="",'У5 Ввод'!$E$80="",'У5 Ввод'!$D$80&gt;$B4),0,MAX(0,MIN(1,'У5 Ввод'!$E$80-NETWORKDAYS('У5 Ввод'!$D$80,$B4)+1))/Настройки!$E$11*100)</f>
        <v>0</v>
      </c>
      <c r="BX4" s="67" t="n">
        <f aca="false">IF(OR($D4=1,MONTH($B4)&lt;&gt;MONTH(StartDate),'У5 Ввод'!$D$81="",'У5 Ввод'!$E$81="",'У5 Ввод'!$D$81&gt;$B4),0,MAX(0,MIN(1,'У5 Ввод'!$E$81-NETWORKDAYS('У5 Ввод'!$D$81,$B4)+1))/Настройки!$E$11*100)</f>
        <v>0</v>
      </c>
      <c r="BY4" s="67" t="n">
        <f aca="false">IF(OR($D4=1,MONTH($B4)&lt;&gt;MONTH(StartDate),'У5 Ввод'!$D$82="",'У5 Ввод'!$E$82="",'У5 Ввод'!$D$82&gt;$B4),0,MAX(0,MIN(1,'У5 Ввод'!$E$82-NETWORKDAYS('У5 Ввод'!$D$82,$B4)+1))/Настройки!$E$11*100)</f>
        <v>0</v>
      </c>
      <c r="BZ4" s="67" t="n">
        <f aca="false">IF(OR($D4=1,MONTH($B4)&lt;&gt;MONTH(StartDate),'У5 Ввод'!$D$83="",'У5 Ввод'!$E$83="",'У5 Ввод'!$D$83&gt;$B4),0,MAX(0,MIN(1,'У5 Ввод'!$E$83-NETWORKDAYS('У5 Ввод'!$D$83,$B4)+1))/Настройки!$E$11*100)</f>
        <v>0</v>
      </c>
      <c r="CA4" s="67" t="n">
        <f aca="false">IF(OR($D4=1,MONTH($B4)&lt;&gt;MONTH(StartDate),'У5 Ввод'!$D$84="",'У5 Ввод'!$E$84="",'У5 Ввод'!$D$84&gt;$B4),0,MAX(0,MIN(1,'У5 Ввод'!$E$84-NETWORKDAYS('У5 Ввод'!$D$84,$B4)+1))/Настройки!$E$11*100)</f>
        <v>0</v>
      </c>
      <c r="CB4" s="67" t="n">
        <f aca="false">IF(OR($D4=1,MONTH($B4)&lt;&gt;MONTH(StartDate),'У5 Ввод'!$D$85="",'У5 Ввод'!$E$85="",'У5 Ввод'!$D$85&gt;$B4),0,MAX(0,MIN(1,'У5 Ввод'!$E$85-NETWORKDAYS('У5 Ввод'!$D$85,$B4)+1))/Настройки!$E$11*100)</f>
        <v>0</v>
      </c>
      <c r="CC4" s="67" t="n">
        <f aca="false">IF(OR($D4=1,MONTH($B4)&lt;&gt;MONTH(StartDate),'У5 Ввод'!$D$86="",'У5 Ввод'!$E$86="",'У5 Ввод'!$D$86&gt;$B4),0,MAX(0,MIN(1,'У5 Ввод'!$E$86-NETWORKDAYS('У5 Ввод'!$D$86,$B4)+1))/Настройки!$E$11*100)</f>
        <v>0</v>
      </c>
      <c r="CD4" s="67" t="n">
        <f aca="false">IF(OR($D4=1,MONTH($B4)&lt;&gt;MONTH(StartDate),'У5 Ввод'!$D$87="",'У5 Ввод'!$E$87="",'У5 Ввод'!$D$87&gt;$B4),0,MAX(0,MIN(1,'У5 Ввод'!$E$87-NETWORKDAYS('У5 Ввод'!$D$87,$B4)+1))/Настройки!$E$11*100)</f>
        <v>0</v>
      </c>
      <c r="CE4" s="67" t="n">
        <f aca="false">IF(OR($D4=1,MONTH($B4)&lt;&gt;MONTH(StartDate),'У5 Ввод'!$D$88="",'У5 Ввод'!$E$88="",'У5 Ввод'!$D$88&gt;$B4),0,MAX(0,MIN(1,'У5 Ввод'!$E$88-NETWORKDAYS('У5 Ввод'!$D$88,$B4)+1))/Настройки!$E$11*100)</f>
        <v>0</v>
      </c>
      <c r="CF4" s="67" t="n">
        <f aca="false">IF(OR($D4=1,MONTH($B4)&lt;&gt;MONTH(StartDate),'У5 Ввод'!$D$89="",'У5 Ввод'!$E$89="",'У5 Ввод'!$D$89&gt;$B4),0,MAX(0,MIN(1,'У5 Ввод'!$E$89-NETWORKDAYS('У5 Ввод'!$D$89,$B4)+1))/Настройки!$E$11*100)</f>
        <v>0</v>
      </c>
      <c r="CG4" s="67" t="n">
        <f aca="false">IF(OR($D4=1,MONTH($B4)&lt;&gt;MONTH(StartDate),'У5 Ввод'!$D$90="",'У5 Ввод'!$E$90="",'У5 Ввод'!$D$90&gt;$B4),0,MAX(0,MIN(1,'У5 Ввод'!$E$90-NETWORKDAYS('У5 Ввод'!$D$90,$B4)+1))/Настройки!$E$11*100)</f>
        <v>0</v>
      </c>
      <c r="CH4" s="67" t="n">
        <f aca="false">IF(OR($D4=1,MONTH($B4)&lt;&gt;MONTH(StartDate),'У5 Ввод'!$D$91="",'У5 Ввод'!$E$91="",'У5 Ввод'!$D$91&gt;$B4),0,MAX(0,MIN(1,'У5 Ввод'!$E$91-NETWORKDAYS('У5 Ввод'!$D$91,$B4)+1))/Настройки!$E$11*100)</f>
        <v>0</v>
      </c>
      <c r="CI4" s="67" t="n">
        <f aca="false">IF(OR($D4=1,MONTH($B4)&lt;&gt;MONTH(StartDate),'У5 Ввод'!$D$92="",'У5 Ввод'!$E$92="",'У5 Ввод'!$D$92&gt;$B4),0,MAX(0,MIN(1,'У5 Ввод'!$E$92-NETWORKDAYS('У5 Ввод'!$D$92,$B4)+1))/Настройки!$E$11*100)</f>
        <v>0</v>
      </c>
      <c r="CJ4" s="67" t="n">
        <f aca="false">IF(OR($D4=1,MONTH($B4)&lt;&gt;MONTH(StartDate),'У5 Ввод'!$D$93="",'У5 Ввод'!$E$93="",'У5 Ввод'!$D$93&gt;$B4),0,MAX(0,MIN(1,'У5 Ввод'!$E$93-NETWORKDAYS('У5 Ввод'!$D$93,$B4)+1))/Настройки!$E$11*100)</f>
        <v>0</v>
      </c>
      <c r="CK4" s="67" t="n">
        <f aca="false">IF(OR($D4=1,MONTH($B4)&lt;&gt;MONTH(StartDate),'У5 Ввод'!$D$94="",'У5 Ввод'!$E$94="",'У5 Ввод'!$D$94&gt;$B4),0,MAX(0,MIN(1,'У5 Ввод'!$E$94-NETWORKDAYS('У5 Ввод'!$D$94,$B4)+1))/Настройки!$E$11*100)</f>
        <v>0</v>
      </c>
      <c r="CL4" s="67" t="n">
        <f aca="false">IF(OR($D4=1,MONTH($B4)&lt;&gt;MONTH(StartDate),'У5 Ввод'!$D$95="",'У5 Ввод'!$E$95="",'У5 Ввод'!$D$95&gt;$B4),0,MAX(0,MIN(1,'У5 Ввод'!$E$95-NETWORKDAYS('У5 Ввод'!$D$95,$B4)+1))/Настройки!$E$11*100)</f>
        <v>0</v>
      </c>
      <c r="CM4" s="67" t="n">
        <f aca="false">IF(OR($D4=1,MONTH($B4)&lt;&gt;MONTH(StartDate),'У5 Ввод'!$D$96="",'У5 Ввод'!$E$96="",'У5 Ввод'!$D$96&gt;$B4),0,MAX(0,MIN(1,'У5 Ввод'!$E$96-NETWORKDAYS('У5 Ввод'!$D$96,$B4)+1))/Настройки!$E$11*100)</f>
        <v>0</v>
      </c>
      <c r="CN4" s="67" t="n">
        <f aca="false">IF(OR($D4=1,MONTH($B4)&lt;&gt;MONTH(StartDate),'У5 Ввод'!$D$97="",'У5 Ввод'!$E$97="",'У5 Ввод'!$D$97&gt;$B4),0,MAX(0,MIN(1,'У5 Ввод'!$E$97-NETWORKDAYS('У5 Ввод'!$D$97,$B4)+1))/Настройки!$E$11*100)</f>
        <v>0</v>
      </c>
      <c r="CO4" s="67" t="n">
        <f aca="false">IF(OR($D4=1,MONTH($B4)&lt;&gt;MONTH(StartDate),'У5 Ввод'!$D$98="",'У5 Ввод'!$E$98="",'У5 Ввод'!$D$98&gt;$B4),0,MAX(0,MIN(1,'У5 Ввод'!$E$98-NETWORKDAYS('У5 Ввод'!$D$98,$B4)+1))/Настройки!$E$11*100)</f>
        <v>0</v>
      </c>
      <c r="CP4" s="67" t="n">
        <f aca="false">IF(OR($D4=1,MONTH($B4)&lt;&gt;MONTH(StartDate),'У5 Ввод'!$D$99="",'У5 Ввод'!$E$99="",'У5 Ввод'!$D$99&gt;$B4),0,MAX(0,MIN(1,'У5 Ввод'!$E$99-NETWORKDAYS('У5 Ввод'!$D$99,$B4)+1))/Настройки!$E$11*100)</f>
        <v>0</v>
      </c>
      <c r="CQ4" s="67" t="n">
        <f aca="false">IF(OR($D4=1,MONTH($B4)&lt;&gt;MONTH(StartDate),'У5 Ввод'!$D$100="",'У5 Ввод'!$E$100="",'У5 Ввод'!$D$100&gt;$B4),0,MAX(0,MIN(1,'У5 Ввод'!$E$100-NETWORKDAYS('У5 Ввод'!$D$100,$B4)+1))/Настройки!$E$11*100)</f>
        <v>0</v>
      </c>
      <c r="CR4" s="67" t="n">
        <f aca="false">IF(OR($D4=1,MONTH($B4)&lt;&gt;MONTH(StartDate),'У5 Ввод'!$D$101="",'У5 Ввод'!$E$101="",'У5 Ввод'!$D$101&gt;$B4),0,MAX(0,MIN(1,'У5 Ввод'!$E$101-NETWORKDAYS('У5 Ввод'!$D$101,$B4)+1))/Настройки!$E$11*100)</f>
        <v>0</v>
      </c>
      <c r="CS4" s="67" t="n">
        <f aca="false">IF(OR($D4=1,MONTH($B4)&lt;&gt;MONTH(StartDate),'У5 Ввод'!$D$102="",'У5 Ввод'!$E$102="",'У5 Ввод'!$D$102&gt;$B4),0,MAX(0,MIN(1,'У5 Ввод'!$E$102-NETWORKDAYS('У5 Ввод'!$D$102,$B4)+1))/Настройки!$E$11*100)</f>
        <v>0</v>
      </c>
      <c r="CT4" s="67" t="n">
        <f aca="false">IF(OR($D4=1,MONTH($B4)&lt;&gt;MONTH(StartDate),'У5 Ввод'!$D$103="",'У5 Ввод'!$E$103="",'У5 Ввод'!$D$103&gt;$B4),0,MAX(0,MIN(1,'У5 Ввод'!$E$103-NETWORKDAYS('У5 Ввод'!$D$103,$B4)+1))/Настройки!$E$11*100)</f>
        <v>0</v>
      </c>
      <c r="CU4" s="67" t="n">
        <f aca="false">IF(OR($D4=1,MONTH($B4)&lt;&gt;MONTH(StartDate),'У5 Ввод'!$D$104="",'У5 Ввод'!$E$104="",'У5 Ввод'!$D$104&gt;$B4),0,MAX(0,MIN(1,'У5 Ввод'!$E$104-NETWORKDAYS('У5 Ввод'!$D$104,$B4)+1))/Настройки!$E$11*100)</f>
        <v>0</v>
      </c>
      <c r="CV4" s="67" t="n">
        <f aca="false">IF(OR($D4=1,MONTH($B4)&lt;&gt;MONTH(StartDate),'У5 Ввод'!$D$105="",'У5 Ввод'!$E$105="",'У5 Ввод'!$D$105&gt;$B4),0,MAX(0,MIN(1,'У5 Ввод'!$E$105-NETWORKDAYS('У5 Ввод'!$D$105,$B4)+1))/Настройки!$E$11*100)</f>
        <v>0</v>
      </c>
      <c r="CW4" s="67" t="n">
        <f aca="false">IF(OR($D4=1,MONTH($B4)&lt;&gt;MONTH(StartDate),'У5 Ввод'!$D$106="",'У5 Ввод'!$E$106="",'У5 Ввод'!$D$106&gt;$B4),0,MAX(0,MIN(1,'У5 Ввод'!$E$106-NETWORKDAYS('У5 Ввод'!$D$106,$B4)+1))/Настройки!$E$11*100)</f>
        <v>0</v>
      </c>
      <c r="CX4" s="67" t="n">
        <f aca="false">IF(OR($D4=1,MONTH($B4)&lt;&gt;MONTH(StartDate),'У5 Ввод'!$D$107="",'У5 Ввод'!$E$107="",'У5 Ввод'!$D$107&gt;$B4),0,MAX(0,MIN(1,'У5 Ввод'!$E$107-NETWORKDAYS('У5 Ввод'!$D$107,$B4)+1))/Настройки!$E$11*100)</f>
        <v>0</v>
      </c>
      <c r="CY4" s="67" t="n">
        <f aca="false">IF(OR($D4=1,MONTH($B4)&lt;&gt;MONTH(StartDate),'У5 Ввод'!$D$108="",'У5 Ввод'!$E$108="",'У5 Ввод'!$D$108&gt;$B4),0,MAX(0,MIN(1,'У5 Ввод'!$E$108-NETWORKDAYS('У5 Ввод'!$D$108,$B4)+1))/Настройки!$E$11*100)</f>
        <v>0</v>
      </c>
      <c r="CZ4" s="67" t="n">
        <f aca="false">IF(OR($D4=1,MONTH($B4)&lt;&gt;MONTH(StartDate),'У5 Ввод'!$D$109="",'У5 Ввод'!$E$109="",'У5 Ввод'!$D$109&gt;$B4),0,MAX(0,MIN(1,'У5 Ввод'!$E$109-NETWORKDAYS('У5 Ввод'!$D$109,$B4)+1))/Настройки!$E$11*100)</f>
        <v>0</v>
      </c>
      <c r="DA4" s="67" t="n">
        <f aca="false">IF(OR($D4=1,MONTH($B4)&lt;&gt;MONTH(StartDate),'У5 Ввод'!$D$110="",'У5 Ввод'!$E$110="",'У5 Ввод'!$D$110&gt;$B4),0,MAX(0,MIN(1,'У5 Ввод'!$E$110-NETWORKDAYS('У5 Ввод'!$D$110,$B4)+1))/Настройки!$E$11*100)</f>
        <v>0</v>
      </c>
      <c r="DB4" s="67" t="n">
        <f aca="false">IF(OR($D4=1,MONTH($B4)&lt;&gt;MONTH(StartDate),'У5 Ввод'!$D$111="",'У5 Ввод'!$E$111="",'У5 Ввод'!$D$111&gt;$B4),0,MAX(0,MIN(1,'У5 Ввод'!$E$111-NETWORKDAYS('У5 Ввод'!$D$111,$B4)+1))/Настройки!$E$11*100)</f>
        <v>0</v>
      </c>
      <c r="DC4" s="67" t="n">
        <f aca="false">IF(OR($D4=1,MONTH($B4)&lt;&gt;MONTH(StartDate),'У5 Ввод'!$D$112="",'У5 Ввод'!$E$112="",'У5 Ввод'!$D$112&gt;$B4),0,MAX(0,MIN(1,'У5 Ввод'!$E$112-NETWORKDAYS('У5 Ввод'!$D$112,$B4)+1))/Настройки!$E$11*100)</f>
        <v>0</v>
      </c>
      <c r="DD4" s="67" t="n">
        <f aca="false">IF(OR($D4=1,MONTH($B4)&lt;&gt;MONTH(StartDate),'У5 Ввод'!$D$113="",'У5 Ввод'!$E$113="",'У5 Ввод'!$D$113&gt;$B4),0,MAX(0,MIN(1,'У5 Ввод'!$E$113-NETWORKDAYS('У5 Ввод'!$D$113,$B4)+1))/Настройки!$E$11*100)</f>
        <v>0</v>
      </c>
      <c r="DE4" s="67" t="n">
        <f aca="false">IF(OR($D4=1,MONTH($B4)&lt;&gt;MONTH(StartDate),'У5 Ввод'!$D$114="",'У5 Ввод'!$E$114="",'У5 Ввод'!$D$114&gt;$B4),0,MAX(0,MIN(1,'У5 Ввод'!$E$114-NETWORKDAYS('У5 Ввод'!$D$114,$B4)+1))/Настройки!$E$11*100)</f>
        <v>0</v>
      </c>
      <c r="DF4" s="67" t="n">
        <f aca="false">IF(OR($D4=1,MONTH($B4)&lt;&gt;MONTH(StartDate),'У5 Ввод'!$D$115="",'У5 Ввод'!$E$115="",'У5 Ввод'!$D$115&gt;$B4),0,MAX(0,MIN(1,'У5 Ввод'!$E$115-NETWORKDAYS('У5 Ввод'!$D$115,$B4)+1))/Настройки!$E$11*100)</f>
        <v>0</v>
      </c>
      <c r="DG4" s="67" t="n">
        <f aca="false">IF(OR($D4=1,MONTH($B4)&lt;&gt;MONTH(StartDate),'У5 Ввод'!$D$116="",'У5 Ввод'!$E$116="",'У5 Ввод'!$D$116&gt;$B4),0,MAX(0,MIN(1,'У5 Ввод'!$E$116-NETWORKDAYS('У5 Ввод'!$D$116,$B4)+1))/Настройки!$E$11*100)</f>
        <v>0</v>
      </c>
      <c r="DH4" s="67" t="n">
        <f aca="false">IF(OR($D4=1,MONTH($B4)&lt;&gt;MONTH(StartDate),'У5 Ввод'!$D$117="",'У5 Ввод'!$E$117="",'У5 Ввод'!$D$117&gt;$B4),0,MAX(0,MIN(1,'У5 Ввод'!$E$117-NETWORKDAYS('У5 Ввод'!$D$117,$B4)+1))/Настройки!$E$11*100)</f>
        <v>0</v>
      </c>
      <c r="DI4" s="67" t="n">
        <f aca="false">IF(OR($D4=1,MONTH($B4)&lt;&gt;MONTH(StartDate),'У5 Ввод'!$D$118="",'У5 Ввод'!$E$118="",'У5 Ввод'!$D$118&gt;$B4),0,MAX(0,MIN(1,'У5 Ввод'!$E$118-NETWORKDAYS('У5 Ввод'!$D$118,$B4)+1))/Настройки!$E$11*100)</f>
        <v>0</v>
      </c>
      <c r="DJ4" s="67" t="n">
        <f aca="false">IF(OR($D4=1,MONTH($B4)&lt;&gt;MONTH(StartDate),'У5 Ввод'!$D$119="",'У5 Ввод'!$E$119="",'У5 Ввод'!$D$119&gt;$B4),0,MAX(0,MIN(1,'У5 Ввод'!$E$119-NETWORKDAYS('У5 Ввод'!$D$119,$B4)+1))/Настройки!$E$11*100)</f>
        <v>0</v>
      </c>
      <c r="DK4" s="67" t="n">
        <f aca="false">IF(OR($D4=1,MONTH($B4)&lt;&gt;MONTH(StartDate),'У5 Ввод'!$D$120="",'У5 Ввод'!$E$120="",'У5 Ввод'!$D$120&gt;$B4),0,MAX(0,MIN(1,'У5 Ввод'!$E$120-NETWORKDAYS('У5 Ввод'!$D$120,$B4)+1))/Настройки!$E$11*100)</f>
        <v>0</v>
      </c>
      <c r="DL4" s="67" t="n">
        <f aca="false">IF(OR($D4=1,MONTH($B4)&lt;&gt;MONTH(StartDate),'У5 Ввод'!$D$121="",'У5 Ввод'!$E$121="",'У5 Ввод'!$D$121&gt;$B4),0,MAX(0,MIN(1,'У5 Ввод'!$E$121-NETWORKDAYS('У5 Ввод'!$D$121,$B4)+1))/Настройки!$E$11*100)</f>
        <v>0</v>
      </c>
      <c r="DM4" s="67" t="n">
        <f aca="false">IF(OR($D4=1,MONTH($B4)&lt;&gt;MONTH(StartDate),'У5 Ввод'!$D$122="",'У5 Ввод'!$E$122="",'У5 Ввод'!$D$122&gt;$B4),0,MAX(0,MIN(1,'У5 Ввод'!$E$122-NETWORKDAYS('У5 Ввод'!$D$122,$B4)+1))/Настройки!$E$11*100)</f>
        <v>0</v>
      </c>
      <c r="DN4" s="67" t="n">
        <f aca="false">IF(OR($D4=1,MONTH($B4)&lt;&gt;MONTH(StartDate),'У5 Ввод'!$D$123="",'У5 Ввод'!$E$123="",'У5 Ввод'!$D$123&gt;$B4),0,MAX(0,MIN(1,'У5 Ввод'!$E$123-NETWORKDAYS('У5 Ввод'!$D$123,$B4)+1))/Настройки!$E$11*100)</f>
        <v>0</v>
      </c>
      <c r="DO4" s="67" t="n">
        <f aca="false">IF(OR($D4=1,MONTH($B4)&lt;&gt;MONTH(StartDate),'У5 Ввод'!$D$124="",'У5 Ввод'!$E$124="",'У5 Ввод'!$D$124&gt;$B4),0,MAX(0,MIN(1,'У5 Ввод'!$E$124-NETWORKDAYS('У5 Ввод'!$D$124,$B4)+1))/Настройки!$E$11*100)</f>
        <v>0</v>
      </c>
      <c r="DP4" s="67" t="n">
        <f aca="false">IF(OR($D4=1,MONTH($B4)&lt;&gt;MONTH(StartDate),'У5 Ввод'!$D$125="",'У5 Ввод'!$E$125="",'У5 Ввод'!$D$125&gt;$B4),0,MAX(0,MIN(1,'У5 Ввод'!$E$125-NETWORKDAYS('У5 Ввод'!$D$125,$B4)+1))/Настройки!$E$11*100)</f>
        <v>0</v>
      </c>
      <c r="DQ4" s="67" t="n">
        <f aca="false">IF(OR($D4=1,MONTH($B4)&lt;&gt;MONTH(StartDate),'У5 Ввод'!$D$126="",'У5 Ввод'!$E$126="",'У5 Ввод'!$D$126&gt;$B4),0,MAX(0,MIN(1,'У5 Ввод'!$E$126-NETWORKDAYS('У5 Ввод'!$D$126,$B4)+1))/Настройки!$E$11*100)</f>
        <v>0</v>
      </c>
      <c r="DR4" s="67" t="n">
        <f aca="false">IF(OR($D4=1,MONTH($B4)&lt;&gt;MONTH(StartDate),'У5 Ввод'!$D$127="",'У5 Ввод'!$E$127="",'У5 Ввод'!$D$127&gt;$B4),0,MAX(0,MIN(1,'У5 Ввод'!$E$127-NETWORKDAYS('У5 Ввод'!$D$127,$B4)+1))/Настройки!$E$11*100)</f>
        <v>0</v>
      </c>
      <c r="DS4" s="67" t="n">
        <f aca="false">IF(OR($D4=1,MONTH($B4)&lt;&gt;MONTH(StartDate),'У5 Ввод'!$D$128="",'У5 Ввод'!$E$128="",'У5 Ввод'!$D$128&gt;$B4),0,MAX(0,MIN(1,'У5 Ввод'!$E$128-NETWORKDAYS('У5 Ввод'!$D$128,$B4)+1))/Настройки!$E$11*100)</f>
        <v>0</v>
      </c>
      <c r="DT4" s="67" t="n">
        <f aca="false">IF(OR($D4=1,MONTH($B4)&lt;&gt;MONTH(StartDate),'У5 Ввод'!$D$129="",'У5 Ввод'!$E$129="",'У5 Ввод'!$D$129&gt;$B4),0,MAX(0,MIN(1,'У5 Ввод'!$E$129-NETWORKDAYS('У5 Ввод'!$D$129,$B4)+1))/Настройки!$E$11*100)</f>
        <v>0</v>
      </c>
      <c r="DU4" s="67" t="n">
        <f aca="false">IF(OR($D4=1,MONTH($B4)&lt;&gt;MONTH(StartDate),'У5 Ввод'!$D$130="",'У5 Ввод'!$E$130="",'У5 Ввод'!$D$130&gt;$B4),0,MAX(0,MIN(1,'У5 Ввод'!$E$130-NETWORKDAYS('У5 Ввод'!$D$130,$B4)+1))/Настройки!$E$11*100)</f>
        <v>0</v>
      </c>
      <c r="DV4" s="67" t="n">
        <f aca="false">IF(OR($D4=1,MONTH($B4)&lt;&gt;MONTH(StartDate),'У5 Ввод'!$D$131="",'У5 Ввод'!$E$131="",'У5 Ввод'!$D$131&gt;$B4),0,MAX(0,MIN(1,'У5 Ввод'!$E$131-NETWORKDAYS('У5 Ввод'!$D$131,$B4)+1))/Настройки!$E$11*100)</f>
        <v>0</v>
      </c>
      <c r="DW4" s="67" t="n">
        <f aca="false">IF(OR($D4=1,MONTH($B4)&lt;&gt;MONTH(StartDate),'У5 Ввод'!$D$132="",'У5 Ввод'!$E$132="",'У5 Ввод'!$D$132&gt;$B4),0,MAX(0,MIN(1,'У5 Ввод'!$E$132-NETWORKDAYS('У5 Ввод'!$D$132,$B4)+1))/Настройки!$E$11*100)</f>
        <v>0</v>
      </c>
      <c r="DX4" s="67" t="n">
        <f aca="false">IF(OR($D4=1,MONTH($B4)&lt;&gt;MONTH(StartDate),'У5 Ввод'!$D$133="",'У5 Ввод'!$E$133="",'У5 Ввод'!$D$133&gt;$B4),0,MAX(0,MIN(1,'У5 Ввод'!$E$133-NETWORKDAYS('У5 Ввод'!$D$133,$B4)+1))/Настройки!$E$11*100)</f>
        <v>0</v>
      </c>
      <c r="DY4" s="67" t="n">
        <f aca="false">IF(OR($D4=1,MONTH($B4)&lt;&gt;MONTH(StartDate),'У5 Ввод'!$D$134="",'У5 Ввод'!$E$134="",'У5 Ввод'!$D$134&gt;$B4),0,MAX(0,MIN(1,'У5 Ввод'!$E$134-NETWORKDAYS('У5 Ввод'!$D$134,$B4)+1))/Настройки!$E$11*100)</f>
        <v>0</v>
      </c>
      <c r="DZ4" s="67" t="n">
        <f aca="false">IF(OR($D4=1,MONTH($B4)&lt;&gt;MONTH(StartDate),'У5 Ввод'!$D$135="",'У5 Ввод'!$E$135="",'У5 Ввод'!$D$135&gt;$B4),0,MAX(0,MIN(1,'У5 Ввод'!$E$135-NETWORKDAYS('У5 Ввод'!$D$135,$B4)+1))/Настройки!$E$11*100)</f>
        <v>0</v>
      </c>
      <c r="EA4" s="67" t="n">
        <f aca="false">IF(OR($D4=1,MONTH($B4)&lt;&gt;MONTH(StartDate),'У5 Ввод'!$D$136="",'У5 Ввод'!$E$136="",'У5 Ввод'!$D$136&gt;$B4),0,MAX(0,MIN(1,'У5 Ввод'!$E$136-NETWORKDAYS('У5 Ввод'!$D$136,$B4)+1))/Настройки!$E$11*100)</f>
        <v>0</v>
      </c>
      <c r="EB4" s="67" t="n">
        <f aca="false">IF(OR($D4=1,MONTH($B4)&lt;&gt;MONTH(StartDate),'У5 Ввод'!$D$137="",'У5 Ввод'!$E$137="",'У5 Ввод'!$D$137&gt;$B4),0,MAX(0,MIN(1,'У5 Ввод'!$E$137-NETWORKDAYS('У5 Ввод'!$D$137,$B4)+1))/Настройки!$E$11*100)</f>
        <v>0</v>
      </c>
      <c r="EC4" s="67" t="n">
        <f aca="false">IF(OR($D4=1,MONTH($B4)&lt;&gt;MONTH(StartDate),'У5 Ввод'!$D$138="",'У5 Ввод'!$E$138="",'У5 Ввод'!$D$138&gt;$B4),0,MAX(0,MIN(1,'У5 Ввод'!$E$138-NETWORKDAYS('У5 Ввод'!$D$138,$B4)+1))/Настройки!$E$11*100)</f>
        <v>0</v>
      </c>
      <c r="ED4" s="67" t="n">
        <f aca="false">IF(OR($D4=1,MONTH($B4)&lt;&gt;MONTH(StartDate),'У5 Ввод'!$D$139="",'У5 Ввод'!$E$139="",'У5 Ввод'!$D$139&gt;$B4),0,MAX(0,MIN(1,'У5 Ввод'!$E$139-NETWORKDAYS('У5 Ввод'!$D$139,$B4)+1))/Настройки!$E$11*100)</f>
        <v>0</v>
      </c>
      <c r="EE4" s="67" t="n">
        <f aca="false">IF(OR($D4=1,MONTH($B4)&lt;&gt;MONTH(StartDate),'У5 Ввод'!$D$140="",'У5 Ввод'!$E$140="",'У5 Ввод'!$D$140&gt;$B4),0,MAX(0,MIN(1,'У5 Ввод'!$E$140-NETWORKDAYS('У5 Ввод'!$D$140,$B4)+1))/Настройки!$E$11*100)</f>
        <v>0</v>
      </c>
      <c r="EF4" s="67" t="n">
        <f aca="false">IF(OR($D4=1,MONTH($B4)&lt;&gt;MONTH(StartDate),'У5 Ввод'!$D$141="",'У5 Ввод'!$E$141="",'У5 Ввод'!$D$141&gt;$B4),0,MAX(0,MIN(1,'У5 Ввод'!$E$141-NETWORKDAYS('У5 Ввод'!$D$141,$B4)+1))/Настройки!$E$11*100)</f>
        <v>0</v>
      </c>
      <c r="EG4" s="67" t="n">
        <f aca="false">IF(OR($D4=1,MONTH($B4)&lt;&gt;MONTH(StartDate),'У5 Ввод'!$D$142="",'У5 Ввод'!$E$142="",'У5 Ввод'!$D$142&gt;$B4),0,MAX(0,MIN(1,'У5 Ввод'!$E$142-NETWORKDAYS('У5 Ввод'!$D$142,$B4)+1))/Настройки!$E$11*100)</f>
        <v>0</v>
      </c>
      <c r="EH4" s="67" t="n">
        <f aca="false">IF(OR($D4=1,MONTH($B4)&lt;&gt;MONTH(StartDate),'У5 Ввод'!$D$143="",'У5 Ввод'!$E$143="",'У5 Ввод'!$D$143&gt;$B4),0,MAX(0,MIN(1,'У5 Ввод'!$E$143-NETWORKDAYS('У5 Ввод'!$D$143,$B4)+1))/Настройки!$E$11*100)</f>
        <v>0</v>
      </c>
      <c r="EI4" s="67" t="n">
        <f aca="false">IF(OR($D4=1,MONTH($B4)&lt;&gt;MONTH(StartDate),'У5 Ввод'!$D$144="",'У5 Ввод'!$E$144="",'У5 Ввод'!$D$144&gt;$B4),0,MAX(0,MIN(1,'У5 Ввод'!$E$144-NETWORKDAYS('У5 Ввод'!$D$144,$B4)+1))/Настройки!$E$11*100)</f>
        <v>0</v>
      </c>
      <c r="EJ4" s="67" t="n">
        <f aca="false">IF(OR($D4=1,MONTH($B4)&lt;&gt;MONTH(StartDate),'У5 Ввод'!$D$145="",'У5 Ввод'!$E$145="",'У5 Ввод'!$D$145&gt;$B4),0,MAX(0,MIN(1,'У5 Ввод'!$E$145-NETWORKDAYS('У5 Ввод'!$D$145,$B4)+1))/Настройки!$E$11*100)</f>
        <v>0</v>
      </c>
      <c r="EK4" s="67" t="n">
        <f aca="false">IF(OR($D4=1,MONTH($B4)&lt;&gt;MONTH(StartDate),'У5 Ввод'!$D$146="",'У5 Ввод'!$E$146="",'У5 Ввод'!$D$146&gt;$B4),0,MAX(0,MIN(1,'У5 Ввод'!$E$146-NETWORKDAYS('У5 Ввод'!$D$146,$B4)+1))/Настройки!$E$11*100)</f>
        <v>0</v>
      </c>
      <c r="EL4" s="67" t="n">
        <f aca="false">IF(OR($D4=1,MONTH($B4)&lt;&gt;MONTH(StartDate),'У5 Ввод'!$D$147="",'У5 Ввод'!$E$147="",'У5 Ввод'!$D$147&gt;$B4),0,MAX(0,MIN(1,'У5 Ввод'!$E$147-NETWORKDAYS('У5 Ввод'!$D$147,$B4)+1))/Настройки!$E$11*100)</f>
        <v>0</v>
      </c>
      <c r="EM4" s="67" t="n">
        <f aca="false">IF(OR($D4=1,MONTH($B4)&lt;&gt;MONTH(StartDate),'У5 Ввод'!$D$148="",'У5 Ввод'!$E$148="",'У5 Ввод'!$D$148&gt;$B4),0,MAX(0,MIN(1,'У5 Ввод'!$E$148-NETWORKDAYS('У5 Ввод'!$D$148,$B4)+1))/Настройки!$E$11*100)</f>
        <v>0</v>
      </c>
      <c r="EN4" s="67" t="n">
        <f aca="false">IF(OR($D4=1,MONTH($B4)&lt;&gt;MONTH(StartDate),'У5 Ввод'!$D$149="",'У5 Ввод'!$E$149="",'У5 Ввод'!$D$149&gt;$B4),0,MAX(0,MIN(1,'У5 Ввод'!$E$149-NETWORKDAYS('У5 Ввод'!$D$149,$B4)+1))/Настройки!$E$11*100)</f>
        <v>0</v>
      </c>
      <c r="EO4" s="67" t="n">
        <f aca="false">IF(OR($D4=1,MONTH($B4)&lt;&gt;MONTH(StartDate),'У5 Ввод'!$D$150="",'У5 Ввод'!$E$150="",'У5 Ввод'!$D$150&gt;$B4),0,MAX(0,MIN(1,'У5 Ввод'!$E$150-NETWORKDAYS('У5 Ввод'!$D$150,$B4)+1))/Настройки!$E$11*100)</f>
        <v>0</v>
      </c>
      <c r="EP4" s="67" t="n">
        <f aca="false">IF(OR($D4=1,MONTH($B4)&lt;&gt;MONTH(StartDate),'У5 Ввод'!$D$151="",'У5 Ввод'!$E$151="",'У5 Ввод'!$D$151&gt;$B4),0,MAX(0,MIN(1,'У5 Ввод'!$E$151-NETWORKDAYS('У5 Ввод'!$D$151,$B4)+1))/Настройки!$E$11*100)</f>
        <v>0</v>
      </c>
      <c r="EQ4" s="67" t="n">
        <f aca="false">IF(OR($D4=1,MONTH($B4)&lt;&gt;MONTH(StartDate),'У5 Ввод'!$D$152="",'У5 Ввод'!$E$152="",'У5 Ввод'!$D$152&gt;$B4),0,MAX(0,MIN(1,'У5 Ввод'!$E$152-NETWORKDAYS('У5 Ввод'!$D$152,$B4)+1))/Настройки!$E$11*100)</f>
        <v>0</v>
      </c>
      <c r="ER4" s="67" t="n">
        <f aca="false">IF(OR($D4=1,MONTH($B4)&lt;&gt;MONTH(StartDate),'У5 Ввод'!$D$153="",'У5 Ввод'!$E$153="",'У5 Ввод'!$D$153&gt;$B4),0,MAX(0,MIN(1,'У5 Ввод'!$E$153-NETWORKDAYS('У5 Ввод'!$D$153,$B4)+1))/Настройки!$E$11*100)</f>
        <v>0</v>
      </c>
      <c r="ES4" s="67" t="n">
        <f aca="false">IF(OR($D4=1,MONTH($B4)&lt;&gt;MONTH(StartDate),'У5 Ввод'!$D$154="",'У5 Ввод'!$E$154="",'У5 Ввод'!$D$154&gt;$B4),0,MAX(0,MIN(1,'У5 Ввод'!$E$154-NETWORKDAYS('У5 Ввод'!$D$154,$B4)+1))/Настройки!$E$11*100)</f>
        <v>0</v>
      </c>
      <c r="ET4" s="67" t="n">
        <f aca="false">IF(OR($D4=1,MONTH($B4)&lt;&gt;MONTH(StartDate),'У5 Ввод'!$D$155="",'У5 Ввод'!$E$155="",'У5 Ввод'!$D$155&gt;$B4),0,MAX(0,MIN(1,'У5 Ввод'!$E$155-NETWORKDAYS('У5 Ввод'!$D$155,$B4)+1))/Настройки!$E$11*100)</f>
        <v>0</v>
      </c>
      <c r="EU4" s="67" t="n">
        <f aca="false">IF(OR($D4=1,MONTH($B4)&lt;&gt;MONTH(StartDate),'У5 Ввод'!$D$156="",'У5 Ввод'!$E$156="",'У5 Ввод'!$D$156&gt;$B4),0,MAX(0,MIN(1,'У5 Ввод'!$E$156-NETWORKDAYS('У5 Ввод'!$D$156,$B4)+1))/Настройки!$E$11*100)</f>
        <v>0</v>
      </c>
      <c r="EV4" s="67" t="n">
        <f aca="false">IF(OR($D4=1,MONTH($B4)&lt;&gt;MONTH(StartDate),'У5 Ввод'!$D$157="",'У5 Ввод'!$E$157="",'У5 Ввод'!$D$157&gt;$B4),0,MAX(0,MIN(1,'У5 Ввод'!$E$157-NETWORKDAYS('У5 Ввод'!$D$157,$B4)+1))/Настройки!$E$11*100)</f>
        <v>0</v>
      </c>
      <c r="EW4" s="67" t="n">
        <f aca="false">IF(OR($D4=1,MONTH($B4)&lt;&gt;MONTH(StartDate),'У5 Ввод'!$D$158="",'У5 Ввод'!$E$158="",'У5 Ввод'!$D$158&gt;$B4),0,MAX(0,MIN(1,'У5 Ввод'!$E$158-NETWORKDAYS('У5 Ввод'!$D$158,$B4)+1))/Настройки!$E$11*100)</f>
        <v>0</v>
      </c>
      <c r="EX4" s="67" t="n">
        <f aca="false">IF(OR($D4=1,MONTH($B4)&lt;&gt;MONTH(StartDate),'У5 Ввод'!$D$159="",'У5 Ввод'!$E$159="",'У5 Ввод'!$D$159&gt;$B4),0,MAX(0,MIN(1,'У5 Ввод'!$E$159-NETWORKDAYS('У5 Ввод'!$D$159,$B4)+1))/Настройки!$E$11*100)</f>
        <v>0</v>
      </c>
      <c r="EY4" s="67" t="n">
        <f aca="false">IF(OR($D4=1,MONTH($B4)&lt;&gt;MONTH(StartDate),'У5 Ввод'!$D$160="",'У5 Ввод'!$E$160="",'У5 Ввод'!$D$160&gt;$B4),0,MAX(0,MIN(1,'У5 Ввод'!$E$160-NETWORKDAYS('У5 Ввод'!$D$160,$B4)+1))/Настройки!$E$11*100)</f>
        <v>0</v>
      </c>
      <c r="EZ4" s="67" t="n">
        <f aca="false">IF(OR($D4=1,MONTH($B4)&lt;&gt;MONTH(StartDate),'У5 Ввод'!$D$161="",'У5 Ввод'!$E$161="",'У5 Ввод'!$D$161&gt;$B4),0,MAX(0,MIN(1,'У5 Ввод'!$E$161-NETWORKDAYS('У5 Ввод'!$D$161,$B4)+1))/Настройки!$E$11*100)</f>
        <v>0</v>
      </c>
      <c r="FA4" s="67" t="n">
        <f aca="false">IF(OR($D4=1,MONTH($B4)&lt;&gt;MONTH(StartDate),'У5 Ввод'!$D$162="",'У5 Ввод'!$E$162="",'У5 Ввод'!$D$162&gt;$B4),0,MAX(0,MIN(1,'У5 Ввод'!$E$162-NETWORKDAYS('У5 Ввод'!$D$162,$B4)+1))/Настройки!$E$11*100)</f>
        <v>0</v>
      </c>
      <c r="FB4" s="67" t="n">
        <f aca="false">IF(OR($D4=1,MONTH($B4)&lt;&gt;MONTH(StartDate),'У5 Ввод'!$D$163="",'У5 Ввод'!$E$163="",'У5 Ввод'!$D$163&gt;$B4),0,MAX(0,MIN(1,'У5 Ввод'!$E$163-NETWORKDAYS('У5 Ввод'!$D$163,$B4)+1))/Настройки!$E$11*100)</f>
        <v>0</v>
      </c>
      <c r="FC4" s="67" t="n">
        <f aca="false">IF(OR($D4=1,MONTH($B4)&lt;&gt;MONTH(StartDate),'У5 Ввод'!$D$164="",'У5 Ввод'!$E$164="",'У5 Ввод'!$D$164&gt;$B4),0,MAX(0,MIN(1,'У5 Ввод'!$E$164-NETWORKDAYS('У5 Ввод'!$D$164,$B4)+1))/Настройки!$E$11*100)</f>
        <v>0</v>
      </c>
      <c r="FD4" s="67" t="n">
        <f aca="false">IF(OR($D4=1,MONTH($B4)&lt;&gt;MONTH(StartDate),'У5 Ввод'!$D$165="",'У5 Ввод'!$E$165="",'У5 Ввод'!$D$165&gt;$B4),0,MAX(0,MIN(1,'У5 Ввод'!$E$165-NETWORKDAYS('У5 Ввод'!$D$165,$B4)+1))/Настройки!$E$11*100)</f>
        <v>0</v>
      </c>
      <c r="FE4" s="67" t="n">
        <f aca="false">IF(OR($D4=1,MONTH($B4)&lt;&gt;MONTH(StartDate),'У5 Ввод'!$D$166="",'У5 Ввод'!$E$166="",'У5 Ввод'!$D$166&gt;$B4),0,MAX(0,MIN(1,'У5 Ввод'!$E$166-NETWORKDAYS('У5 Ввод'!$D$166,$B4)+1))/Настройки!$E$11*100)</f>
        <v>0</v>
      </c>
      <c r="FF4" s="67" t="n">
        <f aca="false">IF(OR($D4=1,MONTH($B4)&lt;&gt;MONTH(StartDate),'У5 Ввод'!$D$167="",'У5 Ввод'!$E$167="",'У5 Ввод'!$D$167&gt;$B4),0,MAX(0,MIN(1,'У5 Ввод'!$E$167-NETWORKDAYS('У5 Ввод'!$D$167,$B4)+1))/Настройки!$E$11*100)</f>
        <v>0</v>
      </c>
      <c r="FG4" s="67" t="n">
        <f aca="false">IF(OR($D4=1,MONTH($B4)&lt;&gt;MONTH(StartDate),'У5 Ввод'!$D$168="",'У5 Ввод'!$E$168="",'У5 Ввод'!$D$168&gt;$B4),0,MAX(0,MIN(1,'У5 Ввод'!$E$168-NETWORKDAYS('У5 Ввод'!$D$168,$B4)+1))/Настройки!$E$11*100)</f>
        <v>0</v>
      </c>
      <c r="FH4" s="67" t="n">
        <f aca="false">IF(OR($D4=1,MONTH($B4)&lt;&gt;MONTH(StartDate),'У5 Ввод'!$D$169="",'У5 Ввод'!$E$169="",'У5 Ввод'!$D$169&gt;$B4),0,MAX(0,MIN(1,'У5 Ввод'!$E$169-NETWORKDAYS('У5 Ввод'!$D$169,$B4)+1))/Настройки!$E$11*100)</f>
        <v>0</v>
      </c>
      <c r="FI4" s="67" t="n">
        <f aca="false">IF(OR($D4=1,MONTH($B4)&lt;&gt;MONTH(StartDate),'У5 Ввод'!$D$170="",'У5 Ввод'!$E$170="",'У5 Ввод'!$D$170&gt;$B4),0,MAX(0,MIN(1,'У5 Ввод'!$E$170-NETWORKDAYS('У5 Ввод'!$D$170,$B4)+1))/Настройки!$E$11*100)</f>
        <v>0</v>
      </c>
      <c r="FJ4" s="67" t="n">
        <f aca="false">IF(OR($D4=1,MONTH($B4)&lt;&gt;MONTH(StartDate),'У5 Ввод'!$D$171="",'У5 Ввод'!$E$171="",'У5 Ввод'!$D$171&gt;$B4),0,MAX(0,MIN(1,'У5 Ввод'!$E$171-NETWORKDAYS('У5 Ввод'!$D$171,$B4)+1))/Настройки!$E$11*100)</f>
        <v>0</v>
      </c>
      <c r="FK4" s="67" t="n">
        <f aca="false">IF(OR($D4=1,MONTH($B4)&lt;&gt;MONTH(StartDate),'У5 Ввод'!$D$172="",'У5 Ввод'!$E$172="",'У5 Ввод'!$D$172&gt;$B4),0,MAX(0,MIN(1,'У5 Ввод'!$E$172-NETWORKDAYS('У5 Ввод'!$D$172,$B4)+1))/Настройки!$E$11*100)</f>
        <v>0</v>
      </c>
      <c r="FL4" s="67" t="n">
        <f aca="false">IF(OR($D4=1,MONTH($B4)&lt;&gt;MONTH(StartDate),'У5 Ввод'!$D$173="",'У5 Ввод'!$E$173="",'У5 Ввод'!$D$173&gt;$B4),0,MAX(0,MIN(1,'У5 Ввод'!$E$173-NETWORKDAYS('У5 Ввод'!$D$173,$B4)+1))/Настройки!$E$11*100)</f>
        <v>0</v>
      </c>
      <c r="FM4" s="67" t="n">
        <f aca="false">IF(OR($D4=1,MONTH($B4)&lt;&gt;MONTH(StartDate),'У5 Ввод'!$D$174="",'У5 Ввод'!$E$174="",'У5 Ввод'!$D$174&gt;$B4),0,MAX(0,MIN(1,'У5 Ввод'!$E$174-NETWORKDAYS('У5 Ввод'!$D$174,$B4)+1))/Настройки!$E$11*100)</f>
        <v>0</v>
      </c>
      <c r="FN4" s="67" t="n">
        <f aca="false">IF(OR($D4=1,MONTH($B4)&lt;&gt;MONTH(StartDate),'У5 Ввод'!$D$175="",'У5 Ввод'!$E$175="",'У5 Ввод'!$D$175&gt;$B4),0,MAX(0,MIN(1,'У5 Ввод'!$E$175-NETWORKDAYS('У5 Ввод'!$D$175,$B4)+1))/Настройки!$E$11*100)</f>
        <v>0</v>
      </c>
      <c r="FO4" s="67" t="n">
        <f aca="false">IF(OR($D4=1,MONTH($B4)&lt;&gt;MONTH(StartDate),'У5 Ввод'!$D$176="",'У5 Ввод'!$E$176="",'У5 Ввод'!$D$176&gt;$B4),0,MAX(0,MIN(1,'У5 Ввод'!$E$176-NETWORKDAYS('У5 Ввод'!$D$176,$B4)+1))/Настройки!$E$11*100)</f>
        <v>0</v>
      </c>
      <c r="FP4" s="67" t="n">
        <f aca="false">IF(OR($D4=1,MONTH($B4)&lt;&gt;MONTH(StartDate),'У5 Ввод'!$D$177="",'У5 Ввод'!$E$177="",'У5 Ввод'!$D$177&gt;$B4),0,MAX(0,MIN(1,'У5 Ввод'!$E$177-NETWORKDAYS('У5 Ввод'!$D$177,$B4)+1))/Настройки!$E$11*100)</f>
        <v>0</v>
      </c>
      <c r="FQ4" s="67" t="n">
        <f aca="false">IF(OR($D4=1,MONTH($B4)&lt;&gt;MONTH(StartDate),'У5 Ввод'!$D$178="",'У5 Ввод'!$E$178="",'У5 Ввод'!$D$178&gt;$B4),0,MAX(0,MIN(1,'У5 Ввод'!$E$178-NETWORKDAYS('У5 Ввод'!$D$178,$B4)+1))/Настройки!$E$11*100)</f>
        <v>0</v>
      </c>
      <c r="FR4" s="67" t="n">
        <f aca="false">IF(OR($D4=1,MONTH($B4)&lt;&gt;MONTH(StartDate),'У5 Ввод'!$D$179="",'У5 Ввод'!$E$179="",'У5 Ввод'!$D$179&gt;$B4),0,MAX(0,MIN(1,'У5 Ввод'!$E$179-NETWORKDAYS('У5 Ввод'!$D$179,$B4)+1))/Настройки!$E$11*100)</f>
        <v>0</v>
      </c>
      <c r="FS4" s="67" t="n">
        <f aca="false">IF(OR($D4=1,MONTH($B4)&lt;&gt;MONTH(StartDate),'У5 Ввод'!$D$180="",'У5 Ввод'!$E$180="",'У5 Ввод'!$D$180&gt;$B4),0,MAX(0,MIN(1,'У5 Ввод'!$E$180-NETWORKDAYS('У5 Ввод'!$D$180,$B4)+1))/Настройки!$E$11*100)</f>
        <v>0</v>
      </c>
      <c r="FT4" s="67" t="n">
        <f aca="false">IF(OR($D4=1,MONTH($B4)&lt;&gt;MONTH(StartDate),'У5 Ввод'!$D$181="",'У5 Ввод'!$E$181="",'У5 Ввод'!$D$181&gt;$B4),0,MAX(0,MIN(1,'У5 Ввод'!$E$181-NETWORKDAYS('У5 Ввод'!$D$181,$B4)+1))/Настройки!$E$11*100)</f>
        <v>0</v>
      </c>
      <c r="FU4" s="67" t="n">
        <f aca="false">IF(OR($D4=1,MONTH($B4)&lt;&gt;MONTH(StartDate),'У5 Ввод'!$D$182="",'У5 Ввод'!$E$182="",'У5 Ввод'!$D$182&gt;$B4),0,MAX(0,MIN(1,'У5 Ввод'!$E$182-NETWORKDAYS('У5 Ввод'!$D$182,$B4)+1))/Настройки!$E$11*100)</f>
        <v>0</v>
      </c>
      <c r="FV4" s="67" t="n">
        <f aca="false">IF(OR($D4=1,MONTH($B4)&lt;&gt;MONTH(StartDate),'У5 Ввод'!$D$183="",'У5 Ввод'!$E$183="",'У5 Ввод'!$D$183&gt;$B4),0,MAX(0,MIN(1,'У5 Ввод'!$E$183-NETWORKDAYS('У5 Ввод'!$D$183,$B4)+1))/Настройки!$E$11*100)</f>
        <v>0</v>
      </c>
      <c r="FW4" s="67" t="n">
        <f aca="false">IF(OR($D4=1,MONTH($B4)&lt;&gt;MONTH(StartDate),'У5 Ввод'!$D$184="",'У5 Ввод'!$E$184="",'У5 Ввод'!$D$184&gt;$B4),0,MAX(0,MIN(1,'У5 Ввод'!$E$184-NETWORKDAYS('У5 Ввод'!$D$184,$B4)+1))/Настройки!$E$11*100)</f>
        <v>0</v>
      </c>
      <c r="FX4" s="67" t="n">
        <f aca="false">IF(OR($D4=1,MONTH($B4)&lt;&gt;MONTH(StartDate),'У5 Ввод'!$D$185="",'У5 Ввод'!$E$185="",'У5 Ввод'!$D$185&gt;$B4),0,MAX(0,MIN(1,'У5 Ввод'!$E$185-NETWORKDAYS('У5 Ввод'!$D$185,$B4)+1))/Настройки!$E$11*100)</f>
        <v>0</v>
      </c>
      <c r="FY4" s="67" t="n">
        <f aca="false">IF(OR($D4=1,MONTH($B4)&lt;&gt;MONTH(StartDate),'У5 Ввод'!$D$186="",'У5 Ввод'!$E$186="",'У5 Ввод'!$D$186&gt;$B4),0,MAX(0,MIN(1,'У5 Ввод'!$E$186-NETWORKDAYS('У5 Ввод'!$D$186,$B4)+1))/Настройки!$E$11*100)</f>
        <v>0</v>
      </c>
      <c r="FZ4" s="67" t="n">
        <f aca="false">IF(OR($D4=1,MONTH($B4)&lt;&gt;MONTH(StartDate),'У5 Ввод'!$D$187="",'У5 Ввод'!$E$187="",'У5 Ввод'!$D$187&gt;$B4),0,MAX(0,MIN(1,'У5 Ввод'!$E$187-NETWORKDAYS('У5 Ввод'!$D$187,$B4)+1))/Настройки!$E$11*100)</f>
        <v>0</v>
      </c>
      <c r="GA4" s="67" t="n">
        <f aca="false">IF(OR($D4=1,MONTH($B4)&lt;&gt;MONTH(StartDate),'У5 Ввод'!$D$188="",'У5 Ввод'!$E$188="",'У5 Ввод'!$D$188&gt;$B4),0,MAX(0,MIN(1,'У5 Ввод'!$E$188-NETWORKDAYS('У5 Ввод'!$D$188,$B4)+1))/Настройки!$E$11*100)</f>
        <v>0</v>
      </c>
      <c r="GB4" s="67" t="n">
        <f aca="false">IF(OR($D4=1,MONTH($B4)&lt;&gt;MONTH(StartDate),'У5 Ввод'!$D$189="",'У5 Ввод'!$E$189="",'У5 Ввод'!$D$189&gt;$B4),0,MAX(0,MIN(1,'У5 Ввод'!$E$189-NETWORKDAYS('У5 Ввод'!$D$189,$B4)+1))/Настройки!$E$11*100)</f>
        <v>0</v>
      </c>
      <c r="GC4" s="67" t="n">
        <f aca="false">IF(OR($D4=1,MONTH($B4)&lt;&gt;MONTH(StartDate),'У5 Ввод'!$D$190="",'У5 Ввод'!$E$190="",'У5 Ввод'!$D$190&gt;$B4),0,MAX(0,MIN(1,'У5 Ввод'!$E$190-NETWORKDAYS('У5 Ввод'!$D$190,$B4)+1))/Настройки!$E$11*100)</f>
        <v>0</v>
      </c>
      <c r="GD4" s="67" t="n">
        <f aca="false">IF(OR($D4=1,MONTH($B4)&lt;&gt;MONTH(StartDate),'У5 Ввод'!$D$191="",'У5 Ввод'!$E$191="",'У5 Ввод'!$D$191&gt;$B4),0,MAX(0,MIN(1,'У5 Ввод'!$E$191-NETWORKDAYS('У5 Ввод'!$D$191,$B4)+1))/Настройки!$E$11*100)</f>
        <v>0</v>
      </c>
      <c r="GE4" s="67" t="n">
        <f aca="false">IF(OR($D4=1,MONTH($B4)&lt;&gt;MONTH(StartDate),'У5 Ввод'!$D$192="",'У5 Ввод'!$E$192="",'У5 Ввод'!$D$192&gt;$B4),0,MAX(0,MIN(1,'У5 Ввод'!$E$192-NETWORKDAYS('У5 Ввод'!$D$192,$B4)+1))/Настройки!$E$11*100)</f>
        <v>0</v>
      </c>
      <c r="GF4" s="67" t="n">
        <f aca="false">IF(OR($D4=1,MONTH($B4)&lt;&gt;MONTH(StartDate),'У5 Ввод'!$D$193="",'У5 Ввод'!$E$193="",'У5 Ввод'!$D$193&gt;$B4),0,MAX(0,MIN(1,'У5 Ввод'!$E$193-NETWORKDAYS('У5 Ввод'!$D$193,$B4)+1))/Настройки!$E$11*100)</f>
        <v>0</v>
      </c>
      <c r="GG4" s="67" t="n">
        <f aca="false">IF(OR($D4=1,MONTH($B4)&lt;&gt;MONTH(StartDate),'У5 Ввод'!$D$194="",'У5 Ввод'!$E$194="",'У5 Ввод'!$D$194&gt;$B4),0,MAX(0,MIN(1,'У5 Ввод'!$E$194-NETWORKDAYS('У5 Ввод'!$D$194,$B4)+1))/Настройки!$E$11*100)</f>
        <v>0</v>
      </c>
      <c r="GH4" s="67" t="n">
        <f aca="false">IF(OR($D4=1,MONTH($B4)&lt;&gt;MONTH(StartDate),'У5 Ввод'!$D$195="",'У5 Ввод'!$E$195="",'У5 Ввод'!$D$195&gt;$B4),0,MAX(0,MIN(1,'У5 Ввод'!$E$195-NETWORKDAYS('У5 Ввод'!$D$195,$B4)+1))/Настройки!$E$11*100)</f>
        <v>0</v>
      </c>
      <c r="GI4" s="67" t="n">
        <f aca="false">IF(OR($D4=1,MONTH($B4)&lt;&gt;MONTH(StartDate),'У5 Ввод'!$D$196="",'У5 Ввод'!$E$196="",'У5 Ввод'!$D$196&gt;$B4),0,MAX(0,MIN(1,'У5 Ввод'!$E$196-NETWORKDAYS('У5 Ввод'!$D$196,$B4)+1))/Настройки!$E$11*100)</f>
        <v>0</v>
      </c>
      <c r="GJ4" s="67" t="n">
        <f aca="false">IF(OR($D4=1,MONTH($B4)&lt;&gt;MONTH(StartDate),'У5 Ввод'!$D$197="",'У5 Ввод'!$E$197="",'У5 Ввод'!$D$197&gt;$B4),0,MAX(0,MIN(1,'У5 Ввод'!$E$197-NETWORKDAYS('У5 Ввод'!$D$197,$B4)+1))/Настройки!$E$11*100)</f>
        <v>0</v>
      </c>
      <c r="GK4" s="67" t="n">
        <f aca="false">IF(OR($D4=1,MONTH($B4)&lt;&gt;MONTH(StartDate),'У5 Ввод'!$D$198="",'У5 Ввод'!$E$198="",'У5 Ввод'!$D$198&gt;$B4),0,MAX(0,MIN(1,'У5 Ввод'!$E$198-NETWORKDAYS('У5 Ввод'!$D$198,$B4)+1))/Настройки!$E$11*100)</f>
        <v>0</v>
      </c>
      <c r="GL4" s="67" t="n">
        <f aca="false">IF(OR($D4=1,MONTH($B4)&lt;&gt;MONTH(StartDate),'У5 Ввод'!$D$199="",'У5 Ввод'!$E$199="",'У5 Ввод'!$D$199&gt;$B4),0,MAX(0,MIN(1,'У5 Ввод'!$E$199-NETWORKDAYS('У5 Ввод'!$D$199,$B4)+1))/Настройки!$E$11*100)</f>
        <v>0</v>
      </c>
      <c r="GM4" s="67" t="n">
        <f aca="false">IF(OR($D4=1,MONTH($B4)&lt;&gt;MONTH(StartDate),'У5 Ввод'!$D$200="",'У5 Ввод'!$E$200="",'У5 Ввод'!$D$200&gt;$B4),0,MAX(0,MIN(1,'У5 Ввод'!$E$200-NETWORKDAYS('У5 Ввод'!$D$200,$B4)+1))/Настройки!$E$11*100)</f>
        <v>0</v>
      </c>
      <c r="GN4" s="67" t="n">
        <f aca="false">IF(OR($D4=1,MONTH($B4)&lt;&gt;MONTH(StartDate),'У5 Ввод'!$D$201="",'У5 Ввод'!$E$201="",'У5 Ввод'!$D$201&gt;$B4),0,MAX(0,MIN(1,'У5 Ввод'!$E$201-NETWORKDAYS('У5 Ввод'!$D$201,$B4)+1))/Настройки!$E$11*100)</f>
        <v>0</v>
      </c>
      <c r="GO4" s="67" t="n">
        <f aca="false">IF(OR($D4=1,MONTH($B4)&lt;&gt;MONTH(StartDate),'У5 Ввод'!$D$202="",'У5 Ввод'!$E$202="",'У5 Ввод'!$D$202&gt;$B4),0,MAX(0,MIN(1,'У5 Ввод'!$E$202-NETWORKDAYS('У5 Ввод'!$D$202,$B4)+1))/Настройки!$E$11*100)</f>
        <v>0</v>
      </c>
      <c r="GP4" s="67" t="n">
        <f aca="false">IF(OR($D4=1,MONTH($B4)&lt;&gt;MONTH(StartDate),'У5 Ввод'!$D$203="",'У5 Ввод'!$E$203="",'У5 Ввод'!$D$203&gt;$B4),0,MAX(0,MIN(1,'У5 Ввод'!$E$203-NETWORKDAYS('У5 Ввод'!$D$203,$B4)+1))/Настройки!$E$11*100)</f>
        <v>0</v>
      </c>
      <c r="GQ4" s="67" t="n">
        <f aca="false">IF(OR($D4=1,MONTH($B4)&lt;&gt;MONTH(StartDate),'У5 Ввод'!$D$204="",'У5 Ввод'!$E$204="",'У5 Ввод'!$D$204&gt;$B4),0,MAX(0,MIN(1,'У5 Ввод'!$E$204-NETWORKDAYS('У5 Ввод'!$D$204,$B4)+1))/Настройки!$E$11*100)</f>
        <v>0</v>
      </c>
      <c r="GR4" s="67" t="n">
        <f aca="false">IF(OR($D4=1,MONTH($B4)&lt;&gt;MONTH(StartDate),'У5 Ввод'!$D$205="",'У5 Ввод'!$E$205="",'У5 Ввод'!$D$205&gt;$B4),0,MAX(0,MIN(1,'У5 Ввод'!$E$205-NETWORKDAYS('У5 Ввод'!$D$205,$B4)+1))/Настройки!$E$11*100)</f>
        <v>0</v>
      </c>
      <c r="GS4" s="67" t="n">
        <f aca="false">IF(OR($D4=1,MONTH($B4)&lt;&gt;MONTH(StartDate),'У5 Ввод'!$D$206="",'У5 Ввод'!$E$206="",'У5 Ввод'!$D$206&gt;$B4),0,MAX(0,MIN(1,'У5 Ввод'!$E$206-NETWORKDAYS('У5 Ввод'!$D$206,$B4)+1))/Настройки!$E$11*100)</f>
        <v>0</v>
      </c>
      <c r="GT4" s="67" t="n">
        <f aca="false">IF(OR($D4=1,MONTH($B4)&lt;&gt;MONTH(StartDate),'У5 Ввод'!$D$207="",'У5 Ввод'!$E$207="",'У5 Ввод'!$D$207&gt;$B4),0,MAX(0,MIN(1,'У5 Ввод'!$E$207-NETWORKDAYS('У5 Ввод'!$D$207,$B4)+1))/Настройки!$E$11*100)</f>
        <v>0</v>
      </c>
      <c r="GU4" s="67" t="n">
        <f aca="false">IF(OR($D4=1,MONTH($B4)&lt;&gt;MONTH(StartDate),'У5 Ввод'!$D$208="",'У5 Ввод'!$E$208="",'У5 Ввод'!$D$208&gt;$B4),0,MAX(0,MIN(1,'У5 Ввод'!$E$208-NETWORKDAYS('У5 Ввод'!$D$208,$B4)+1))/Настройки!$E$11*100)</f>
        <v>0</v>
      </c>
      <c r="GV4" s="67" t="n">
        <f aca="false">IF(OR($D4=1,MONTH($B4)&lt;&gt;MONTH(StartDate),'У5 Ввод'!$D$209="",'У5 Ввод'!$E$209="",'У5 Ввод'!$D$209&gt;$B4),0,MAX(0,MIN(1,'У5 Ввод'!$E$209-NETWORKDAYS('У5 Ввод'!$D$209,$B4)+1))/Настройки!$E$11*100)</f>
        <v>0</v>
      </c>
      <c r="GW4" s="67" t="n">
        <f aca="false">IF(OR($D4=1,MONTH($B4)&lt;&gt;MONTH(StartDate),'У5 Ввод'!$D$210="",'У5 Ввод'!$E$210="",'У5 Ввод'!$D$210&gt;$B4),0,MAX(0,MIN(1,'У5 Ввод'!$E$210-NETWORKDAYS('У5 Ввод'!$D$210,$B4)+1))/Настройки!$E$11*100)</f>
        <v>0</v>
      </c>
      <c r="GX4" s="67" t="n">
        <f aca="false">IF(OR($D4=1,MONTH($B4)&lt;&gt;MONTH(StartDate),'У5 Ввод'!$D$211="",'У5 Ввод'!$E$211="",'У5 Ввод'!$D$211&gt;$B4),0,MAX(0,MIN(1,'У5 Ввод'!$E$211-NETWORKDAYS('У5 Ввод'!$D$211,$B4)+1))/Настройки!$E$11*100)</f>
        <v>0</v>
      </c>
      <c r="GY4" s="67" t="n">
        <f aca="false">IF(OR($D4=1,MONTH($B4)&lt;&gt;MONTH(StartDate),'У5 Ввод'!$D$212="",'У5 Ввод'!$E$212="",'У5 Ввод'!$D$212&gt;$B4),0,MAX(0,MIN(1,'У5 Ввод'!$E$212-NETWORKDAYS('У5 Ввод'!$D$212,$B4)+1))/Настройки!$E$11*100)</f>
        <v>0</v>
      </c>
      <c r="GZ4" s="67" t="n">
        <f aca="false">IF(OR($D4=1,MONTH($B4)&lt;&gt;MONTH(StartDate),'У5 Ввод'!$D$213="",'У5 Ввод'!$E$213="",'У5 Ввод'!$D$213&gt;$B4),0,MAX(0,MIN(1,'У5 Ввод'!$E$213-NETWORKDAYS('У5 Ввод'!$D$213,$B4)+1))/Настройки!$E$11*100)</f>
        <v>0</v>
      </c>
      <c r="HA4" s="67" t="n">
        <f aca="false">IF(OR($D4=1,MONTH($B4)&lt;&gt;MONTH(StartDate),'У5 Ввод'!$D$214="",'У5 Ввод'!$E$214="",'У5 Ввод'!$D$214&gt;$B4),0,MAX(0,MIN(1,'У5 Ввод'!$E$214-NETWORKDAYS('У5 Ввод'!$D$214,$B4)+1))/Настройки!$E$11*100)</f>
        <v>0</v>
      </c>
      <c r="HB4" s="67" t="n">
        <f aca="false">IF(OR($D4=1,MONTH($B4)&lt;&gt;MONTH(StartDate),'У5 Ввод'!$D$215="",'У5 Ввод'!$E$215="",'У5 Ввод'!$D$215&gt;$B4),0,MAX(0,MIN(1,'У5 Ввод'!$E$215-NETWORKDAYS('У5 Ввод'!$D$215,$B4)+1))/Настройки!$E$11*100)</f>
        <v>0</v>
      </c>
      <c r="HC4" s="67" t="n">
        <f aca="false">IF(OR($D4=1,MONTH($B4)&lt;&gt;MONTH(StartDate),'У5 Ввод'!$D$216="",'У5 Ввод'!$E$216="",'У5 Ввод'!$D$216&gt;$B4),0,MAX(0,MIN(1,'У5 Ввод'!$E$216-NETWORKDAYS('У5 Ввод'!$D$216,$B4)+1))/Настройки!$E$11*100)</f>
        <v>0</v>
      </c>
      <c r="HD4" s="67" t="n">
        <f aca="false">IF(OR($D4=1,MONTH($B4)&lt;&gt;MONTH(StartDate),'У5 Ввод'!$D$217="",'У5 Ввод'!$E$217="",'У5 Ввод'!$D$217&gt;$B4),0,MAX(0,MIN(1,'У5 Ввод'!$E$217-NETWORKDAYS('У5 Ввод'!$D$217,$B4)+1))/Настройки!$E$11*100)</f>
        <v>0</v>
      </c>
      <c r="HE4" s="67" t="n">
        <f aca="false">IF(OR($D4=1,MONTH($B4)&lt;&gt;MONTH(StartDate),'У5 Ввод'!$D$218="",'У5 Ввод'!$E$218="",'У5 Ввод'!$D$218&gt;$B4),0,MAX(0,MIN(1,'У5 Ввод'!$E$218-NETWORKDAYS('У5 Ввод'!$D$218,$B4)+1))/Настройки!$E$11*100)</f>
        <v>0</v>
      </c>
      <c r="HF4" s="67" t="n">
        <f aca="false">IF(OR($D4=1,MONTH($B4)&lt;&gt;MONTH(StartDate),'У5 Ввод'!$D$219="",'У5 Ввод'!$E$219="",'У5 Ввод'!$D$219&gt;$B4),0,MAX(0,MIN(1,'У5 Ввод'!$E$219-NETWORKDAYS('У5 Ввод'!$D$219,$B4)+1))/Настройки!$E$11*100)</f>
        <v>0</v>
      </c>
      <c r="HG4" s="67" t="n">
        <f aca="false">IF(OR($D4=1,MONTH($B4)&lt;&gt;MONTH(StartDate),'У5 Ввод'!$D$220="",'У5 Ввод'!$E$220="",'У5 Ввод'!$D$220&gt;$B4),0,MAX(0,MIN(1,'У5 Ввод'!$E$220-NETWORKDAYS('У5 Ввод'!$D$220,$B4)+1))/Настройки!$E$11*100)</f>
        <v>0</v>
      </c>
      <c r="HH4" s="67" t="n">
        <f aca="false">IF(OR($D4=1,MONTH($B4)&lt;&gt;MONTH(StartDate),'У5 Ввод'!$D$221="",'У5 Ввод'!$E$221="",'У5 Ввод'!$D$221&gt;$B4),0,MAX(0,MIN(1,'У5 Ввод'!$E$221-NETWORKDAYS('У5 Ввод'!$D$221,$B4)+1))/Настройки!$E$11*100)</f>
        <v>0</v>
      </c>
      <c r="HI4" s="67" t="n">
        <f aca="false">IF(OR($D4=1,MONTH($B4)&lt;&gt;MONTH(StartDate),'У5 Ввод'!$D$222="",'У5 Ввод'!$E$222="",'У5 Ввод'!$D$222&gt;$B4),0,MAX(0,MIN(1,'У5 Ввод'!$E$222-NETWORKDAYS('У5 Ввод'!$D$222,$B4)+1))/Настройки!$E$11*100)</f>
        <v>0</v>
      </c>
      <c r="HJ4" s="67" t="n">
        <f aca="false">IF(OR($D4=1,MONTH($B4)&lt;&gt;MONTH(StartDate),'У5 Ввод'!$D$223="",'У5 Ввод'!$E$223="",'У5 Ввод'!$D$223&gt;$B4),0,MAX(0,MIN(1,'У5 Ввод'!$E$223-NETWORKDAYS('У5 Ввод'!$D$223,$B4)+1))/Настройки!$E$11*100)</f>
        <v>0</v>
      </c>
      <c r="HK4" s="67" t="n">
        <f aca="false">IF(OR($D4=1,MONTH($B4)&lt;&gt;MONTH(StartDate),'У5 Ввод'!$D$224="",'У5 Ввод'!$E$224="",'У5 Ввод'!$D$224&gt;$B4),0,MAX(0,MIN(1,'У5 Ввод'!$E$224-NETWORKDAYS('У5 Ввод'!$D$224,$B4)+1))/Настройки!$E$11*100)</f>
        <v>0</v>
      </c>
      <c r="HL4" s="67" t="n">
        <f aca="false">IF(OR($D4=1,MONTH($B4)&lt;&gt;MONTH(StartDate),'У5 Ввод'!$D$225="",'У5 Ввод'!$E$225="",'У5 Ввод'!$D$225&gt;$B4),0,MAX(0,MIN(1,'У5 Ввод'!$E$225-NETWORKDAYS('У5 Ввод'!$D$225,$B4)+1))/Настройки!$E$11*100)</f>
        <v>0</v>
      </c>
      <c r="HM4" s="67" t="n">
        <f aca="false">IF(OR($D4=1,MONTH($B4)&lt;&gt;MONTH(StartDate),'У5 Ввод'!$D$226="",'У5 Ввод'!$E$226="",'У5 Ввод'!$D$226&gt;$B4),0,MAX(0,MIN(1,'У5 Ввод'!$E$226-NETWORKDAYS('У5 Ввод'!$D$226,$B4)+1))/Настройки!$E$11*100)</f>
        <v>0</v>
      </c>
      <c r="HN4" s="67" t="n">
        <f aca="false">IF(OR($D4=1,MONTH($B4)&lt;&gt;MONTH(StartDate),'У5 Ввод'!$D$227="",'У5 Ввод'!$E$227="",'У5 Ввод'!$D$227&gt;$B4),0,MAX(0,MIN(1,'У5 Ввод'!$E$227-NETWORKDAYS('У5 Ввод'!$D$227,$B4)+1))/Настройки!$E$11*100)</f>
        <v>0</v>
      </c>
      <c r="HO4" s="67" t="n">
        <f aca="false">IF(OR($D4=1,MONTH($B4)&lt;&gt;MONTH(StartDate),'У5 Ввод'!$D$228="",'У5 Ввод'!$E$228="",'У5 Ввод'!$D$228&gt;$B4),0,MAX(0,MIN(1,'У5 Ввод'!$E$228-NETWORKDAYS('У5 Ввод'!$D$228,$B4)+1))/Настройки!$E$11*100)</f>
        <v>0</v>
      </c>
      <c r="HP4" s="67" t="n">
        <f aca="false">IF(OR($D4=1,MONTH($B4)&lt;&gt;MONTH(StartDate),'У5 Ввод'!$D$229="",'У5 Ввод'!$E$229="",'У5 Ввод'!$D$229&gt;$B4),0,MAX(0,MIN(1,'У5 Ввод'!$E$229-NETWORKDAYS('У5 Ввод'!$D$229,$B4)+1))/Настройки!$E$11*100)</f>
        <v>0</v>
      </c>
      <c r="HQ4" s="67" t="n">
        <f aca="false">IF(OR($D4=1,MONTH($B4)&lt;&gt;MONTH(StartDate),'У5 Ввод'!$D$230="",'У5 Ввод'!$E$230="",'У5 Ввод'!$D$230&gt;$B4),0,MAX(0,MIN(1,'У5 Ввод'!$E$230-NETWORKDAYS('У5 Ввод'!$D$230,$B4)+1))/Настройки!$E$11*100)</f>
        <v>0</v>
      </c>
      <c r="HR4" s="67" t="n">
        <f aca="false">IF(OR($D4=1,MONTH($B4)&lt;&gt;MONTH(StartDate),'У5 Ввод'!$D$231="",'У5 Ввод'!$E$231="",'У5 Ввод'!$D$231&gt;$B4),0,MAX(0,MIN(1,'У5 Ввод'!$E$231-NETWORKDAYS('У5 Ввод'!$D$231,$B4)+1))/Настройки!$E$11*100)</f>
        <v>0</v>
      </c>
      <c r="HS4" s="67" t="n">
        <f aca="false">IF(OR($D4=1,MONTH($B4)&lt;&gt;MONTH(StartDate),'У5 Ввод'!$D$232="",'У5 Ввод'!$E$232="",'У5 Ввод'!$D$232&gt;$B4),0,MAX(0,MIN(1,'У5 Ввод'!$E$232-NETWORKDAYS('У5 Ввод'!$D$232,$B4)+1))/Настройки!$E$11*100)</f>
        <v>0</v>
      </c>
      <c r="HT4" s="67" t="n">
        <f aca="false">IF(OR($D4=1,MONTH($B4)&lt;&gt;MONTH(StartDate),'У5 Ввод'!$D$233="",'У5 Ввод'!$E$233="",'У5 Ввод'!$D$233&gt;$B4),0,MAX(0,MIN(1,'У5 Ввод'!$E$233-NETWORKDAYS('У5 Ввод'!$D$233,$B4)+1))/Настройки!$E$11*100)</f>
        <v>0</v>
      </c>
      <c r="HU4" s="67" t="n">
        <f aca="false">IF(OR($D4=1,MONTH($B4)&lt;&gt;MONTH(StartDate),'У5 Ввод'!$D$234="",'У5 Ввод'!$E$234="",'У5 Ввод'!$D$234&gt;$B4),0,MAX(0,MIN(1,'У5 Ввод'!$E$234-NETWORKDAYS('У5 Ввод'!$D$234,$B4)+1))/Настройки!$E$11*100)</f>
        <v>0</v>
      </c>
      <c r="HV4" s="67" t="n">
        <f aca="false">IF(OR($D4=1,MONTH($B4)&lt;&gt;MONTH(StartDate),'У5 Ввод'!$D$235="",'У5 Ввод'!$E$235="",'У5 Ввод'!$D$235&gt;$B4),0,MAX(0,MIN(1,'У5 Ввод'!$E$235-NETWORKDAYS('У5 Ввод'!$D$235,$B4)+1))/Настройки!$E$11*100)</f>
        <v>0</v>
      </c>
      <c r="HW4" s="67" t="n">
        <f aca="false">IF(OR($D4=1,MONTH($B4)&lt;&gt;MONTH(StartDate),'У5 Ввод'!$D$236="",'У5 Ввод'!$E$236="",'У5 Ввод'!$D$236&gt;$B4),0,MAX(0,MIN(1,'У5 Ввод'!$E$236-NETWORKDAYS('У5 Ввод'!$D$236,$B4)+1))/Настройки!$E$11*100)</f>
        <v>0</v>
      </c>
      <c r="HX4" s="67" t="n">
        <f aca="false">IF(OR($D4=1,MONTH($B4)&lt;&gt;MONTH(StartDate),'У5 Ввод'!$D$237="",'У5 Ввод'!$E$237="",'У5 Ввод'!$D$237&gt;$B4),0,MAX(0,MIN(1,'У5 Ввод'!$E$237-NETWORKDAYS('У5 Ввод'!$D$237,$B4)+1))/Настройки!$E$11*100)</f>
        <v>0</v>
      </c>
      <c r="HY4" s="67" t="n">
        <f aca="false">IF(OR($D4=1,MONTH($B4)&lt;&gt;MONTH(StartDate),'У5 Ввод'!$D$238="",'У5 Ввод'!$E$238="",'У5 Ввод'!$D$238&gt;$B4),0,MAX(0,MIN(1,'У5 Ввод'!$E$238-NETWORKDAYS('У5 Ввод'!$D$238,$B4)+1))/Настройки!$E$11*100)</f>
        <v>0</v>
      </c>
      <c r="HZ4" s="67" t="n">
        <f aca="false">IF(OR($D4=1,MONTH($B4)&lt;&gt;MONTH(StartDate),'У5 Ввод'!$D$239="",'У5 Ввод'!$E$239="",'У5 Ввод'!$D$239&gt;$B4),0,MAX(0,MIN(1,'У5 Ввод'!$E$239-NETWORKDAYS('У5 Ввод'!$D$239,$B4)+1))/Настройки!$E$11*100)</f>
        <v>0</v>
      </c>
      <c r="IA4" s="67" t="n">
        <f aca="false">IF(OR($D4=1,MONTH($B4)&lt;&gt;MONTH(StartDate),'У5 Ввод'!$D$240="",'У5 Ввод'!$E$240="",'У5 Ввод'!$D$240&gt;$B4),0,MAX(0,MIN(1,'У5 Ввод'!$E$240-NETWORKDAYS('У5 Ввод'!$D$240,$B4)+1))/Настройки!$E$11*100)</f>
        <v>0</v>
      </c>
      <c r="IB4" s="67" t="n">
        <f aca="false">IF(OR($D4=1,MONTH($B4)&lt;&gt;MONTH(StartDate),'У5 Ввод'!$D$241="",'У5 Ввод'!$E$241="",'У5 Ввод'!$D$241&gt;$B4),0,MAX(0,MIN(1,'У5 Ввод'!$E$241-NETWORKDAYS('У5 Ввод'!$D$241,$B4)+1))/Настройки!$E$11*100)</f>
        <v>0</v>
      </c>
      <c r="IC4" s="67" t="n">
        <f aca="false">IF(OR($D4=1,MONTH($B4)&lt;&gt;MONTH(StartDate),'У5 Ввод'!$D$242="",'У5 Ввод'!$E$242="",'У5 Ввод'!$D$242&gt;$B4),0,MAX(0,MIN(1,'У5 Ввод'!$E$242-NETWORKDAYS('У5 Ввод'!$D$242,$B4)+1))/Настройки!$E$11*100)</f>
        <v>0</v>
      </c>
      <c r="ID4" s="67" t="n">
        <f aca="false">IF(OR($D4=1,MONTH($B4)&lt;&gt;MONTH(StartDate),'У5 Ввод'!$D$243="",'У5 Ввод'!$E$243="",'У5 Ввод'!$D$243&gt;$B4),0,MAX(0,MIN(1,'У5 Ввод'!$E$243-NETWORKDAYS('У5 Ввод'!$D$243,$B4)+1))/Настройки!$E$11*100)</f>
        <v>0</v>
      </c>
      <c r="IE4" s="67" t="n">
        <f aca="false">IF(OR($D4=1,MONTH($B4)&lt;&gt;MONTH(StartDate),'У5 Ввод'!$D$244="",'У5 Ввод'!$E$244="",'У5 Ввод'!$D$244&gt;$B4),0,MAX(0,MIN(1,'У5 Ввод'!$E$244-NETWORKDAYS('У5 Ввод'!$D$244,$B4)+1))/Настройки!$E$11*100)</f>
        <v>0</v>
      </c>
      <c r="IF4" s="67" t="n">
        <f aca="false">IF(OR($D4=1,MONTH($B4)&lt;&gt;MONTH(StartDate),'У5 Ввод'!$D$245="",'У5 Ввод'!$E$245="",'У5 Ввод'!$D$245&gt;$B4),0,MAX(0,MIN(1,'У5 Ввод'!$E$245-NETWORKDAYS('У5 Ввод'!$D$245,$B4)+1))/Настройки!$E$11*100)</f>
        <v>0</v>
      </c>
      <c r="IG4" s="67" t="n">
        <f aca="false">IF(OR($D4=1,MONTH($B4)&lt;&gt;MONTH(StartDate),'У5 Ввод'!$D$246="",'У5 Ввод'!$E$246="",'У5 Ввод'!$D$246&gt;$B4),0,MAX(0,MIN(1,'У5 Ввод'!$E$246-NETWORKDAYS('У5 Ввод'!$D$246,$B4)+1))/Настройки!$E$11*100)</f>
        <v>0</v>
      </c>
      <c r="IH4" s="67" t="n">
        <f aca="false">IF(OR($D4=1,MONTH($B4)&lt;&gt;MONTH(StartDate),'У5 Ввод'!$D$247="",'У5 Ввод'!$E$247="",'У5 Ввод'!$D$247&gt;$B4),0,MAX(0,MIN(1,'У5 Ввод'!$E$247-NETWORKDAYS('У5 Ввод'!$D$247,$B4)+1))/Настройки!$E$11*100)</f>
        <v>0</v>
      </c>
      <c r="II4" s="67" t="n">
        <f aca="false">IF(OR($D4=1,MONTH($B4)&lt;&gt;MONTH(StartDate),'У5 Ввод'!$D$248="",'У5 Ввод'!$E$248="",'У5 Ввод'!$D$248&gt;$B4),0,MAX(0,MIN(1,'У5 Ввод'!$E$248-NETWORKDAYS('У5 Ввод'!$D$248,$B4)+1))/Настройки!$E$11*100)</f>
        <v>0</v>
      </c>
      <c r="IJ4" s="67" t="n">
        <f aca="false">IF(OR($D4=1,MONTH($B4)&lt;&gt;MONTH(StartDate),'У5 Ввод'!$D$249="",'У5 Ввод'!$E$249="",'У5 Ввод'!$D$249&gt;$B4),0,MAX(0,MIN(1,'У5 Ввод'!$E$249-NETWORKDAYS('У5 Ввод'!$D$249,$B4)+1))/Настройки!$E$11*100)</f>
        <v>0</v>
      </c>
      <c r="IK4" s="67" t="n">
        <f aca="false">IF(OR($D4=1,MONTH($B4)&lt;&gt;MONTH(StartDate),'У5 Ввод'!$D$250="",'У5 Ввод'!$E$250="",'У5 Ввод'!$D$250&gt;$B4),0,MAX(0,MIN(1,'У5 Ввод'!$E$250-NETWORKDAYS('У5 Ввод'!$D$250,$B4)+1))/Настройки!$E$11*100)</f>
        <v>0</v>
      </c>
      <c r="IL4" s="67" t="n">
        <f aca="false">IF(OR($D4=1,MONTH($B4)&lt;&gt;MONTH(StartDate),'У5 Ввод'!$D$251="",'У5 Ввод'!$E$251="",'У5 Ввод'!$D$251&gt;$B4),0,MAX(0,MIN(1,'У5 Ввод'!$E$251-NETWORKDAYS('У5 Ввод'!$D$251,$B4)+1))/Настройки!$E$11*100)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IF(OR($D5=1,MONTH($B5)&lt;&gt;MONTH(StartDate),'У5 Ввод'!$D$12="",'У5 Ввод'!$E$12="",'У5 Ввод'!$D$12&gt;$B5),0,MAX(0,MIN(1,'У5 Ввод'!$E$12-NETWORKDAYS('У5 Ввод'!$D$12,$B5)+1))/Настройки!$E$11*100)</f>
        <v>0</v>
      </c>
      <c r="H5" s="67" t="n">
        <f aca="false">IF(OR($D5=1,MONTH($B5)&lt;&gt;MONTH(StartDate),'У5 Ввод'!$D$13="",'У5 Ввод'!$E$13="",'У5 Ввод'!$D$13&gt;$B5),0,MAX(0,MIN(1,'У5 Ввод'!$E$13-NETWORKDAYS('У5 Ввод'!$D$13,$B5)+1))/Настройки!$E$11*100)</f>
        <v>0</v>
      </c>
      <c r="I5" s="67" t="n">
        <f aca="false">IF(OR($D5=1,MONTH($B5)&lt;&gt;MONTH(StartDate),'У5 Ввод'!$D$14="",'У5 Ввод'!$E$14="",'У5 Ввод'!$D$14&gt;$B5),0,MAX(0,MIN(1,'У5 Ввод'!$E$14-NETWORKDAYS('У5 Ввод'!$D$14,$B5)+1))/Настройки!$E$11*100)</f>
        <v>0</v>
      </c>
      <c r="J5" s="67" t="n">
        <f aca="false">IF(OR($D5=1,MONTH($B5)&lt;&gt;MONTH(StartDate),'У5 Ввод'!$D$15="",'У5 Ввод'!$E$15="",'У5 Ввод'!$D$15&gt;$B5),0,MAX(0,MIN(1,'У5 Ввод'!$E$15-NETWORKDAYS('У5 Ввод'!$D$15,$B5)+1))/Настройки!$E$11*100)</f>
        <v>0</v>
      </c>
      <c r="K5" s="67" t="n">
        <f aca="false">IF(OR($D5=1,MONTH($B5)&lt;&gt;MONTH(StartDate),'У5 Ввод'!$D$16="",'У5 Ввод'!$E$16="",'У5 Ввод'!$D$16&gt;$B5),0,MAX(0,MIN(1,'У5 Ввод'!$E$16-NETWORKDAYS('У5 Ввод'!$D$16,$B5)+1))/Настройки!$E$11*100)</f>
        <v>0</v>
      </c>
      <c r="L5" s="67" t="n">
        <f aca="false">IF(OR($D5=1,MONTH($B5)&lt;&gt;MONTH(StartDate),'У5 Ввод'!$D$17="",'У5 Ввод'!$E$17="",'У5 Ввод'!$D$17&gt;$B5),0,MAX(0,MIN(1,'У5 Ввод'!$E$17-NETWORKDAYS('У5 Ввод'!$D$17,$B5)+1))/Настройки!$E$11*100)</f>
        <v>0</v>
      </c>
      <c r="M5" s="67" t="n">
        <f aca="false">IF(OR($D5=1,MONTH($B5)&lt;&gt;MONTH(StartDate),'У5 Ввод'!$D$18="",'У5 Ввод'!$E$18="",'У5 Ввод'!$D$18&gt;$B5),0,MAX(0,MIN(1,'У5 Ввод'!$E$18-NETWORKDAYS('У5 Ввод'!$D$18,$B5)+1))/Настройки!$E$11*100)</f>
        <v>0</v>
      </c>
      <c r="N5" s="67" t="n">
        <f aca="false">IF(OR($D5=1,MONTH($B5)&lt;&gt;MONTH(StartDate),'У5 Ввод'!$D$19="",'У5 Ввод'!$E$19="",'У5 Ввод'!$D$19&gt;$B5),0,MAX(0,MIN(1,'У5 Ввод'!$E$19-NETWORKDAYS('У5 Ввод'!$D$19,$B5)+1))/Настройки!$E$11*100)</f>
        <v>0</v>
      </c>
      <c r="O5" s="67" t="n">
        <f aca="false">IF(OR($D5=1,MONTH($B5)&lt;&gt;MONTH(StartDate),'У5 Ввод'!$D$20="",'У5 Ввод'!$E$20="",'У5 Ввод'!$D$20&gt;$B5),0,MAX(0,MIN(1,'У5 Ввод'!$E$20-NETWORKDAYS('У5 Ввод'!$D$20,$B5)+1))/Настройки!$E$11*100)</f>
        <v>0</v>
      </c>
      <c r="P5" s="67" t="n">
        <f aca="false">IF(OR($D5=1,MONTH($B5)&lt;&gt;MONTH(StartDate),'У5 Ввод'!$D$21="",'У5 Ввод'!$E$21="",'У5 Ввод'!$D$21&gt;$B5),0,MAX(0,MIN(1,'У5 Ввод'!$E$21-NETWORKDAYS('У5 Ввод'!$D$21,$B5)+1))/Настройки!$E$11*100)</f>
        <v>0</v>
      </c>
      <c r="Q5" s="67" t="n">
        <f aca="false">IF(OR($D5=1,MONTH($B5)&lt;&gt;MONTH(StartDate),'У5 Ввод'!$D$22="",'У5 Ввод'!$E$22="",'У5 Ввод'!$D$22&gt;$B5),0,MAX(0,MIN(1,'У5 Ввод'!$E$22-NETWORKDAYS('У5 Ввод'!$D$22,$B5)+1))/Настройки!$E$11*100)</f>
        <v>0</v>
      </c>
      <c r="R5" s="67" t="n">
        <f aca="false">IF(OR($D5=1,MONTH($B5)&lt;&gt;MONTH(StartDate),'У5 Ввод'!$D$23="",'У5 Ввод'!$E$23="",'У5 Ввод'!$D$23&gt;$B5),0,MAX(0,MIN(1,'У5 Ввод'!$E$23-NETWORKDAYS('У5 Ввод'!$D$23,$B5)+1))/Настройки!$E$11*100)</f>
        <v>0</v>
      </c>
      <c r="S5" s="67" t="n">
        <f aca="false">IF(OR($D5=1,MONTH($B5)&lt;&gt;MONTH(StartDate),'У5 Ввод'!$D$24="",'У5 Ввод'!$E$24="",'У5 Ввод'!$D$24&gt;$B5),0,MAX(0,MIN(1,'У5 Ввод'!$E$24-NETWORKDAYS('У5 Ввод'!$D$24,$B5)+1))/Настройки!$E$11*100)</f>
        <v>0</v>
      </c>
      <c r="T5" s="67" t="n">
        <f aca="false">IF(OR($D5=1,MONTH($B5)&lt;&gt;MONTH(StartDate),'У5 Ввод'!$D$25="",'У5 Ввод'!$E$25="",'У5 Ввод'!$D$25&gt;$B5),0,MAX(0,MIN(1,'У5 Ввод'!$E$25-NETWORKDAYS('У5 Ввод'!$D$25,$B5)+1))/Настройки!$E$11*100)</f>
        <v>0</v>
      </c>
      <c r="U5" s="67" t="n">
        <f aca="false">IF(OR($D5=1,MONTH($B5)&lt;&gt;MONTH(StartDate),'У5 Ввод'!$D$26="",'У5 Ввод'!$E$26="",'У5 Ввод'!$D$26&gt;$B5),0,MAX(0,MIN(1,'У5 Ввод'!$E$26-NETWORKDAYS('У5 Ввод'!$D$26,$B5)+1))/Настройки!$E$11*100)</f>
        <v>0</v>
      </c>
      <c r="V5" s="67" t="n">
        <f aca="false">IF(OR($D5=1,MONTH($B5)&lt;&gt;MONTH(StartDate),'У5 Ввод'!$D$27="",'У5 Ввод'!$E$27="",'У5 Ввод'!$D$27&gt;$B5),0,MAX(0,MIN(1,'У5 Ввод'!$E$27-NETWORKDAYS('У5 Ввод'!$D$27,$B5)+1))/Настройки!$E$11*100)</f>
        <v>0</v>
      </c>
      <c r="W5" s="67" t="n">
        <f aca="false">IF(OR($D5=1,MONTH($B5)&lt;&gt;MONTH(StartDate),'У5 Ввод'!$D$28="",'У5 Ввод'!$E$28="",'У5 Ввод'!$D$28&gt;$B5),0,MAX(0,MIN(1,'У5 Ввод'!$E$28-NETWORKDAYS('У5 Ввод'!$D$28,$B5)+1))/Настройки!$E$11*100)</f>
        <v>0</v>
      </c>
      <c r="X5" s="67" t="n">
        <f aca="false">IF(OR($D5=1,MONTH($B5)&lt;&gt;MONTH(StartDate),'У5 Ввод'!$D$29="",'У5 Ввод'!$E$29="",'У5 Ввод'!$D$29&gt;$B5),0,MAX(0,MIN(1,'У5 Ввод'!$E$29-NETWORKDAYS('У5 Ввод'!$D$29,$B5)+1))/Настройки!$E$11*100)</f>
        <v>0</v>
      </c>
      <c r="Y5" s="67" t="n">
        <f aca="false">IF(OR($D5=1,MONTH($B5)&lt;&gt;MONTH(StartDate),'У5 Ввод'!$D$30="",'У5 Ввод'!$E$30="",'У5 Ввод'!$D$30&gt;$B5),0,MAX(0,MIN(1,'У5 Ввод'!$E$30-NETWORKDAYS('У5 Ввод'!$D$30,$B5)+1))/Настройки!$E$11*100)</f>
        <v>0</v>
      </c>
      <c r="Z5" s="67" t="n">
        <f aca="false">IF(OR($D5=1,MONTH($B5)&lt;&gt;MONTH(StartDate),'У5 Ввод'!$D$31="",'У5 Ввод'!$E$31="",'У5 Ввод'!$D$31&gt;$B5),0,MAX(0,MIN(1,'У5 Ввод'!$E$31-NETWORKDAYS('У5 Ввод'!$D$31,$B5)+1))/Настройки!$E$11*100)</f>
        <v>0</v>
      </c>
      <c r="AA5" s="67" t="n">
        <f aca="false">IF(OR($D5=1,MONTH($B5)&lt;&gt;MONTH(StartDate),'У5 Ввод'!$D$32="",'У5 Ввод'!$E$32="",'У5 Ввод'!$D$32&gt;$B5),0,MAX(0,MIN(1,'У5 Ввод'!$E$32-NETWORKDAYS('У5 Ввод'!$D$32,$B5)+1))/Настройки!$E$11*100)</f>
        <v>0</v>
      </c>
      <c r="AB5" s="67" t="n">
        <f aca="false">IF(OR($D5=1,MONTH($B5)&lt;&gt;MONTH(StartDate),'У5 Ввод'!$D$33="",'У5 Ввод'!$E$33="",'У5 Ввод'!$D$33&gt;$B5),0,MAX(0,MIN(1,'У5 Ввод'!$E$33-NETWORKDAYS('У5 Ввод'!$D$33,$B5)+1))/Настройки!$E$11*100)</f>
        <v>0</v>
      </c>
      <c r="AC5" s="67" t="n">
        <f aca="false">IF(OR($D5=1,MONTH($B5)&lt;&gt;MONTH(StartDate),'У5 Ввод'!$D$34="",'У5 Ввод'!$E$34="",'У5 Ввод'!$D$34&gt;$B5),0,MAX(0,MIN(1,'У5 Ввод'!$E$34-NETWORKDAYS('У5 Ввод'!$D$34,$B5)+1))/Настройки!$E$11*100)</f>
        <v>0</v>
      </c>
      <c r="AD5" s="67" t="n">
        <f aca="false">IF(OR($D5=1,MONTH($B5)&lt;&gt;MONTH(StartDate),'У5 Ввод'!$D$35="",'У5 Ввод'!$E$35="",'У5 Ввод'!$D$35&gt;$B5),0,MAX(0,MIN(1,'У5 Ввод'!$E$35-NETWORKDAYS('У5 Ввод'!$D$35,$B5)+1))/Настройки!$E$11*100)</f>
        <v>0</v>
      </c>
      <c r="AE5" s="67" t="n">
        <f aca="false">IF(OR($D5=1,MONTH($B5)&lt;&gt;MONTH(StartDate),'У5 Ввод'!$D$36="",'У5 Ввод'!$E$36="",'У5 Ввод'!$D$36&gt;$B5),0,MAX(0,MIN(1,'У5 Ввод'!$E$36-NETWORKDAYS('У5 Ввод'!$D$36,$B5)+1))/Настройки!$E$11*100)</f>
        <v>0</v>
      </c>
      <c r="AF5" s="67" t="n">
        <f aca="false">IF(OR($D5=1,MONTH($B5)&lt;&gt;MONTH(StartDate),'У5 Ввод'!$D$37="",'У5 Ввод'!$E$37="",'У5 Ввод'!$D$37&gt;$B5),0,MAX(0,MIN(1,'У5 Ввод'!$E$37-NETWORKDAYS('У5 Ввод'!$D$37,$B5)+1))/Настройки!$E$11*100)</f>
        <v>0</v>
      </c>
      <c r="AG5" s="67" t="n">
        <f aca="false">IF(OR($D5=1,MONTH($B5)&lt;&gt;MONTH(StartDate),'У5 Ввод'!$D$38="",'У5 Ввод'!$E$38="",'У5 Ввод'!$D$38&gt;$B5),0,MAX(0,MIN(1,'У5 Ввод'!$E$38-NETWORKDAYS('У5 Ввод'!$D$38,$B5)+1))/Настройки!$E$11*100)</f>
        <v>0</v>
      </c>
      <c r="AH5" s="67" t="n">
        <f aca="false">IF(OR($D5=1,MONTH($B5)&lt;&gt;MONTH(StartDate),'У5 Ввод'!$D$39="",'У5 Ввод'!$E$39="",'У5 Ввод'!$D$39&gt;$B5),0,MAX(0,MIN(1,'У5 Ввод'!$E$39-NETWORKDAYS('У5 Ввод'!$D$39,$B5)+1))/Настройки!$E$11*100)</f>
        <v>0</v>
      </c>
      <c r="AI5" s="67" t="n">
        <f aca="false">IF(OR($D5=1,MONTH($B5)&lt;&gt;MONTH(StartDate),'У5 Ввод'!$D$40="",'У5 Ввод'!$E$40="",'У5 Ввод'!$D$40&gt;$B5),0,MAX(0,MIN(1,'У5 Ввод'!$E$40-NETWORKDAYS('У5 Ввод'!$D$40,$B5)+1))/Настройки!$E$11*100)</f>
        <v>0</v>
      </c>
      <c r="AJ5" s="67" t="n">
        <f aca="false">IF(OR($D5=1,MONTH($B5)&lt;&gt;MONTH(StartDate),'У5 Ввод'!$D$41="",'У5 Ввод'!$E$41="",'У5 Ввод'!$D$41&gt;$B5),0,MAX(0,MIN(1,'У5 Ввод'!$E$41-NETWORKDAYS('У5 Ввод'!$D$41,$B5)+1))/Настройки!$E$11*100)</f>
        <v>0</v>
      </c>
      <c r="AK5" s="67" t="n">
        <f aca="false">IF(OR($D5=1,MONTH($B5)&lt;&gt;MONTH(StartDate),'У5 Ввод'!$D$42="",'У5 Ввод'!$E$42="",'У5 Ввод'!$D$42&gt;$B5),0,MAX(0,MIN(1,'У5 Ввод'!$E$42-NETWORKDAYS('У5 Ввод'!$D$42,$B5)+1))/Настройки!$E$11*100)</f>
        <v>0</v>
      </c>
      <c r="AL5" s="67" t="n">
        <f aca="false">IF(OR($D5=1,MONTH($B5)&lt;&gt;MONTH(StartDate),'У5 Ввод'!$D$43="",'У5 Ввод'!$E$43="",'У5 Ввод'!$D$43&gt;$B5),0,MAX(0,MIN(1,'У5 Ввод'!$E$43-NETWORKDAYS('У5 Ввод'!$D$43,$B5)+1))/Настройки!$E$11*100)</f>
        <v>0</v>
      </c>
      <c r="AM5" s="67" t="n">
        <f aca="false">IF(OR($D5=1,MONTH($B5)&lt;&gt;MONTH(StartDate),'У5 Ввод'!$D$44="",'У5 Ввод'!$E$44="",'У5 Ввод'!$D$44&gt;$B5),0,MAX(0,MIN(1,'У5 Ввод'!$E$44-NETWORKDAYS('У5 Ввод'!$D$44,$B5)+1))/Настройки!$E$11*100)</f>
        <v>0</v>
      </c>
      <c r="AN5" s="67" t="n">
        <f aca="false">IF(OR($D5=1,MONTH($B5)&lt;&gt;MONTH(StartDate),'У5 Ввод'!$D$45="",'У5 Ввод'!$E$45="",'У5 Ввод'!$D$45&gt;$B5),0,MAX(0,MIN(1,'У5 Ввод'!$E$45-NETWORKDAYS('У5 Ввод'!$D$45,$B5)+1))/Настройки!$E$11*100)</f>
        <v>0</v>
      </c>
      <c r="AO5" s="67" t="n">
        <f aca="false">IF(OR($D5=1,MONTH($B5)&lt;&gt;MONTH(StartDate),'У5 Ввод'!$D$46="",'У5 Ввод'!$E$46="",'У5 Ввод'!$D$46&gt;$B5),0,MAX(0,MIN(1,'У5 Ввод'!$E$46-NETWORKDAYS('У5 Ввод'!$D$46,$B5)+1))/Настройки!$E$11*100)</f>
        <v>0</v>
      </c>
      <c r="AP5" s="67" t="n">
        <f aca="false">IF(OR($D5=1,MONTH($B5)&lt;&gt;MONTH(StartDate),'У5 Ввод'!$D$47="",'У5 Ввод'!$E$47="",'У5 Ввод'!$D$47&gt;$B5),0,MAX(0,MIN(1,'У5 Ввод'!$E$47-NETWORKDAYS('У5 Ввод'!$D$47,$B5)+1))/Настройки!$E$11*100)</f>
        <v>0</v>
      </c>
      <c r="AQ5" s="67" t="n">
        <f aca="false">IF(OR($D5=1,MONTH($B5)&lt;&gt;MONTH(StartDate),'У5 Ввод'!$D$48="",'У5 Ввод'!$E$48="",'У5 Ввод'!$D$48&gt;$B5),0,MAX(0,MIN(1,'У5 Ввод'!$E$48-NETWORKDAYS('У5 Ввод'!$D$48,$B5)+1))/Настройки!$E$11*100)</f>
        <v>0</v>
      </c>
      <c r="AR5" s="67" t="n">
        <f aca="false">IF(OR($D5=1,MONTH($B5)&lt;&gt;MONTH(StartDate),'У5 Ввод'!$D$49="",'У5 Ввод'!$E$49="",'У5 Ввод'!$D$49&gt;$B5),0,MAX(0,MIN(1,'У5 Ввод'!$E$49-NETWORKDAYS('У5 Ввод'!$D$49,$B5)+1))/Настройки!$E$11*100)</f>
        <v>0</v>
      </c>
      <c r="AS5" s="67" t="n">
        <f aca="false">IF(OR($D5=1,MONTH($B5)&lt;&gt;MONTH(StartDate),'У5 Ввод'!$D$50="",'У5 Ввод'!$E$50="",'У5 Ввод'!$D$50&gt;$B5),0,MAX(0,MIN(1,'У5 Ввод'!$E$50-NETWORKDAYS('У5 Ввод'!$D$50,$B5)+1))/Настройки!$E$11*100)</f>
        <v>0</v>
      </c>
      <c r="AT5" s="67" t="n">
        <f aca="false">IF(OR($D5=1,MONTH($B5)&lt;&gt;MONTH(StartDate),'У5 Ввод'!$D$51="",'У5 Ввод'!$E$51="",'У5 Ввод'!$D$51&gt;$B5),0,MAX(0,MIN(1,'У5 Ввод'!$E$51-NETWORKDAYS('У5 Ввод'!$D$51,$B5)+1))/Настройки!$E$11*100)</f>
        <v>0</v>
      </c>
      <c r="AU5" s="67" t="n">
        <f aca="false">IF(OR($D5=1,MONTH($B5)&lt;&gt;MONTH(StartDate),'У5 Ввод'!$D$52="",'У5 Ввод'!$E$52="",'У5 Ввод'!$D$52&gt;$B5),0,MAX(0,MIN(1,'У5 Ввод'!$E$52-NETWORKDAYS('У5 Ввод'!$D$52,$B5)+1))/Настройки!$E$11*100)</f>
        <v>0</v>
      </c>
      <c r="AV5" s="67" t="n">
        <f aca="false">IF(OR($D5=1,MONTH($B5)&lt;&gt;MONTH(StartDate),'У5 Ввод'!$D$53="",'У5 Ввод'!$E$53="",'У5 Ввод'!$D$53&gt;$B5),0,MAX(0,MIN(1,'У5 Ввод'!$E$53-NETWORKDAYS('У5 Ввод'!$D$53,$B5)+1))/Настройки!$E$11*100)</f>
        <v>0</v>
      </c>
      <c r="AW5" s="67" t="n">
        <f aca="false">IF(OR($D5=1,MONTH($B5)&lt;&gt;MONTH(StartDate),'У5 Ввод'!$D$54="",'У5 Ввод'!$E$54="",'У5 Ввод'!$D$54&gt;$B5),0,MAX(0,MIN(1,'У5 Ввод'!$E$54-NETWORKDAYS('У5 Ввод'!$D$54,$B5)+1))/Настройки!$E$11*100)</f>
        <v>0</v>
      </c>
      <c r="AX5" s="67" t="n">
        <f aca="false">IF(OR($D5=1,MONTH($B5)&lt;&gt;MONTH(StartDate),'У5 Ввод'!$D$55="",'У5 Ввод'!$E$55="",'У5 Ввод'!$D$55&gt;$B5),0,MAX(0,MIN(1,'У5 Ввод'!$E$55-NETWORKDAYS('У5 Ввод'!$D$55,$B5)+1))/Настройки!$E$11*100)</f>
        <v>0</v>
      </c>
      <c r="AY5" s="67" t="n">
        <f aca="false">IF(OR($D5=1,MONTH($B5)&lt;&gt;MONTH(StartDate),'У5 Ввод'!$D$56="",'У5 Ввод'!$E$56="",'У5 Ввод'!$D$56&gt;$B5),0,MAX(0,MIN(1,'У5 Ввод'!$E$56-NETWORKDAYS('У5 Ввод'!$D$56,$B5)+1))/Настройки!$E$11*100)</f>
        <v>0</v>
      </c>
      <c r="AZ5" s="67" t="n">
        <f aca="false">IF(OR($D5=1,MONTH($B5)&lt;&gt;MONTH(StartDate),'У5 Ввод'!$D$57="",'У5 Ввод'!$E$57="",'У5 Ввод'!$D$57&gt;$B5),0,MAX(0,MIN(1,'У5 Ввод'!$E$57-NETWORKDAYS('У5 Ввод'!$D$57,$B5)+1))/Настройки!$E$11*100)</f>
        <v>0</v>
      </c>
      <c r="BA5" s="67" t="n">
        <f aca="false">IF(OR($D5=1,MONTH($B5)&lt;&gt;MONTH(StartDate),'У5 Ввод'!$D$58="",'У5 Ввод'!$E$58="",'У5 Ввод'!$D$58&gt;$B5),0,MAX(0,MIN(1,'У5 Ввод'!$E$58-NETWORKDAYS('У5 Ввод'!$D$58,$B5)+1))/Настройки!$E$11*100)</f>
        <v>0</v>
      </c>
      <c r="BB5" s="67" t="n">
        <f aca="false">IF(OR($D5=1,MONTH($B5)&lt;&gt;MONTH(StartDate),'У5 Ввод'!$D$59="",'У5 Ввод'!$E$59="",'У5 Ввод'!$D$59&gt;$B5),0,MAX(0,MIN(1,'У5 Ввод'!$E$59-NETWORKDAYS('У5 Ввод'!$D$59,$B5)+1))/Настройки!$E$11*100)</f>
        <v>0</v>
      </c>
      <c r="BC5" s="67" t="n">
        <f aca="false">IF(OR($D5=1,MONTH($B5)&lt;&gt;MONTH(StartDate),'У5 Ввод'!$D$60="",'У5 Ввод'!$E$60="",'У5 Ввод'!$D$60&gt;$B5),0,MAX(0,MIN(1,'У5 Ввод'!$E$60-NETWORKDAYS('У5 Ввод'!$D$60,$B5)+1))/Настройки!$E$11*100)</f>
        <v>0</v>
      </c>
      <c r="BD5" s="67" t="n">
        <f aca="false">IF(OR($D5=1,MONTH($B5)&lt;&gt;MONTH(StartDate),'У5 Ввод'!$D$61="",'У5 Ввод'!$E$61="",'У5 Ввод'!$D$61&gt;$B5),0,MAX(0,MIN(1,'У5 Ввод'!$E$61-NETWORKDAYS('У5 Ввод'!$D$61,$B5)+1))/Настройки!$E$11*100)</f>
        <v>0</v>
      </c>
      <c r="BE5" s="67" t="n">
        <f aca="false">IF(OR($D5=1,MONTH($B5)&lt;&gt;MONTH(StartDate),'У5 Ввод'!$D$62="",'У5 Ввод'!$E$62="",'У5 Ввод'!$D$62&gt;$B5),0,MAX(0,MIN(1,'У5 Ввод'!$E$62-NETWORKDAYS('У5 Ввод'!$D$62,$B5)+1))/Настройки!$E$11*100)</f>
        <v>0</v>
      </c>
      <c r="BF5" s="67" t="n">
        <f aca="false">IF(OR($D5=1,MONTH($B5)&lt;&gt;MONTH(StartDate),'У5 Ввод'!$D$63="",'У5 Ввод'!$E$63="",'У5 Ввод'!$D$63&gt;$B5),0,MAX(0,MIN(1,'У5 Ввод'!$E$63-NETWORKDAYS('У5 Ввод'!$D$63,$B5)+1))/Настройки!$E$11*100)</f>
        <v>0</v>
      </c>
      <c r="BG5" s="67" t="n">
        <f aca="false">IF(OR($D5=1,MONTH($B5)&lt;&gt;MONTH(StartDate),'У5 Ввод'!$D$64="",'У5 Ввод'!$E$64="",'У5 Ввод'!$D$64&gt;$B5),0,MAX(0,MIN(1,'У5 Ввод'!$E$64-NETWORKDAYS('У5 Ввод'!$D$64,$B5)+1))/Настройки!$E$11*100)</f>
        <v>0</v>
      </c>
      <c r="BH5" s="67" t="n">
        <f aca="false">IF(OR($D5=1,MONTH($B5)&lt;&gt;MONTH(StartDate),'У5 Ввод'!$D$65="",'У5 Ввод'!$E$65="",'У5 Ввод'!$D$65&gt;$B5),0,MAX(0,MIN(1,'У5 Ввод'!$E$65-NETWORKDAYS('У5 Ввод'!$D$65,$B5)+1))/Настройки!$E$11*100)</f>
        <v>0</v>
      </c>
      <c r="BI5" s="67" t="n">
        <f aca="false">IF(OR($D5=1,MONTH($B5)&lt;&gt;MONTH(StartDate),'У5 Ввод'!$D$66="",'У5 Ввод'!$E$66="",'У5 Ввод'!$D$66&gt;$B5),0,MAX(0,MIN(1,'У5 Ввод'!$E$66-NETWORKDAYS('У5 Ввод'!$D$66,$B5)+1))/Настройки!$E$11*100)</f>
        <v>0</v>
      </c>
      <c r="BJ5" s="67" t="n">
        <f aca="false">IF(OR($D5=1,MONTH($B5)&lt;&gt;MONTH(StartDate),'У5 Ввод'!$D$67="",'У5 Ввод'!$E$67="",'У5 Ввод'!$D$67&gt;$B5),0,MAX(0,MIN(1,'У5 Ввод'!$E$67-NETWORKDAYS('У5 Ввод'!$D$67,$B5)+1))/Настройки!$E$11*100)</f>
        <v>0</v>
      </c>
      <c r="BK5" s="67" t="n">
        <f aca="false">IF(OR($D5=1,MONTH($B5)&lt;&gt;MONTH(StartDate),'У5 Ввод'!$D$68="",'У5 Ввод'!$E$68="",'У5 Ввод'!$D$68&gt;$B5),0,MAX(0,MIN(1,'У5 Ввод'!$E$68-NETWORKDAYS('У5 Ввод'!$D$68,$B5)+1))/Настройки!$E$11*100)</f>
        <v>0</v>
      </c>
      <c r="BL5" s="67" t="n">
        <f aca="false">IF(OR($D5=1,MONTH($B5)&lt;&gt;MONTH(StartDate),'У5 Ввод'!$D$69="",'У5 Ввод'!$E$69="",'У5 Ввод'!$D$69&gt;$B5),0,MAX(0,MIN(1,'У5 Ввод'!$E$69-NETWORKDAYS('У5 Ввод'!$D$69,$B5)+1))/Настройки!$E$11*100)</f>
        <v>0</v>
      </c>
      <c r="BM5" s="67" t="n">
        <f aca="false">IF(OR($D5=1,MONTH($B5)&lt;&gt;MONTH(StartDate),'У5 Ввод'!$D$70="",'У5 Ввод'!$E$70="",'У5 Ввод'!$D$70&gt;$B5),0,MAX(0,MIN(1,'У5 Ввод'!$E$70-NETWORKDAYS('У5 Ввод'!$D$70,$B5)+1))/Настройки!$E$11*100)</f>
        <v>0</v>
      </c>
      <c r="BN5" s="67" t="n">
        <f aca="false">IF(OR($D5=1,MONTH($B5)&lt;&gt;MONTH(StartDate),'У5 Ввод'!$D$71="",'У5 Ввод'!$E$71="",'У5 Ввод'!$D$71&gt;$B5),0,MAX(0,MIN(1,'У5 Ввод'!$E$71-NETWORKDAYS('У5 Ввод'!$D$71,$B5)+1))/Настройки!$E$11*100)</f>
        <v>0</v>
      </c>
      <c r="BO5" s="67" t="n">
        <f aca="false">IF(OR($D5=1,MONTH($B5)&lt;&gt;MONTH(StartDate),'У5 Ввод'!$D$72="",'У5 Ввод'!$E$72="",'У5 Ввод'!$D$72&gt;$B5),0,MAX(0,MIN(1,'У5 Ввод'!$E$72-NETWORKDAYS('У5 Ввод'!$D$72,$B5)+1))/Настройки!$E$11*100)</f>
        <v>0</v>
      </c>
      <c r="BP5" s="67" t="n">
        <f aca="false">IF(OR($D5=1,MONTH($B5)&lt;&gt;MONTH(StartDate),'У5 Ввод'!$D$73="",'У5 Ввод'!$E$73="",'У5 Ввод'!$D$73&gt;$B5),0,MAX(0,MIN(1,'У5 Ввод'!$E$73-NETWORKDAYS('У5 Ввод'!$D$73,$B5)+1))/Настройки!$E$11*100)</f>
        <v>0</v>
      </c>
      <c r="BQ5" s="67" t="n">
        <f aca="false">IF(OR($D5=1,MONTH($B5)&lt;&gt;MONTH(StartDate),'У5 Ввод'!$D$74="",'У5 Ввод'!$E$74="",'У5 Ввод'!$D$74&gt;$B5),0,MAX(0,MIN(1,'У5 Ввод'!$E$74-NETWORKDAYS('У5 Ввод'!$D$74,$B5)+1))/Настройки!$E$11*100)</f>
        <v>0</v>
      </c>
      <c r="BR5" s="67" t="n">
        <f aca="false">IF(OR($D5=1,MONTH($B5)&lt;&gt;MONTH(StartDate),'У5 Ввод'!$D$75="",'У5 Ввод'!$E$75="",'У5 Ввод'!$D$75&gt;$B5),0,MAX(0,MIN(1,'У5 Ввод'!$E$75-NETWORKDAYS('У5 Ввод'!$D$75,$B5)+1))/Настройки!$E$11*100)</f>
        <v>0</v>
      </c>
      <c r="BS5" s="67" t="n">
        <f aca="false">IF(OR($D5=1,MONTH($B5)&lt;&gt;MONTH(StartDate),'У5 Ввод'!$D$76="",'У5 Ввод'!$E$76="",'У5 Ввод'!$D$76&gt;$B5),0,MAX(0,MIN(1,'У5 Ввод'!$E$76-NETWORKDAYS('У5 Ввод'!$D$76,$B5)+1))/Настройки!$E$11*100)</f>
        <v>0</v>
      </c>
      <c r="BT5" s="67" t="n">
        <f aca="false">IF(OR($D5=1,MONTH($B5)&lt;&gt;MONTH(StartDate),'У5 Ввод'!$D$77="",'У5 Ввод'!$E$77="",'У5 Ввод'!$D$77&gt;$B5),0,MAX(0,MIN(1,'У5 Ввод'!$E$77-NETWORKDAYS('У5 Ввод'!$D$77,$B5)+1))/Настройки!$E$11*100)</f>
        <v>0</v>
      </c>
      <c r="BU5" s="67" t="n">
        <f aca="false">IF(OR($D5=1,MONTH($B5)&lt;&gt;MONTH(StartDate),'У5 Ввод'!$D$78="",'У5 Ввод'!$E$78="",'У5 Ввод'!$D$78&gt;$B5),0,MAX(0,MIN(1,'У5 Ввод'!$E$78-NETWORKDAYS('У5 Ввод'!$D$78,$B5)+1))/Настройки!$E$11*100)</f>
        <v>0</v>
      </c>
      <c r="BV5" s="67" t="n">
        <f aca="false">IF(OR($D5=1,MONTH($B5)&lt;&gt;MONTH(StartDate),'У5 Ввод'!$D$79="",'У5 Ввод'!$E$79="",'У5 Ввод'!$D$79&gt;$B5),0,MAX(0,MIN(1,'У5 Ввод'!$E$79-NETWORKDAYS('У5 Ввод'!$D$79,$B5)+1))/Настройки!$E$11*100)</f>
        <v>0</v>
      </c>
      <c r="BW5" s="67" t="n">
        <f aca="false">IF(OR($D5=1,MONTH($B5)&lt;&gt;MONTH(StartDate),'У5 Ввод'!$D$80="",'У5 Ввод'!$E$80="",'У5 Ввод'!$D$80&gt;$B5),0,MAX(0,MIN(1,'У5 Ввод'!$E$80-NETWORKDAYS('У5 Ввод'!$D$80,$B5)+1))/Настройки!$E$11*100)</f>
        <v>0</v>
      </c>
      <c r="BX5" s="67" t="n">
        <f aca="false">IF(OR($D5=1,MONTH($B5)&lt;&gt;MONTH(StartDate),'У5 Ввод'!$D$81="",'У5 Ввод'!$E$81="",'У5 Ввод'!$D$81&gt;$B5),0,MAX(0,MIN(1,'У5 Ввод'!$E$81-NETWORKDAYS('У5 Ввод'!$D$81,$B5)+1))/Настройки!$E$11*100)</f>
        <v>0</v>
      </c>
      <c r="BY5" s="67" t="n">
        <f aca="false">IF(OR($D5=1,MONTH($B5)&lt;&gt;MONTH(StartDate),'У5 Ввод'!$D$82="",'У5 Ввод'!$E$82="",'У5 Ввод'!$D$82&gt;$B5),0,MAX(0,MIN(1,'У5 Ввод'!$E$82-NETWORKDAYS('У5 Ввод'!$D$82,$B5)+1))/Настройки!$E$11*100)</f>
        <v>0</v>
      </c>
      <c r="BZ5" s="67" t="n">
        <f aca="false">IF(OR($D5=1,MONTH($B5)&lt;&gt;MONTH(StartDate),'У5 Ввод'!$D$83="",'У5 Ввод'!$E$83="",'У5 Ввод'!$D$83&gt;$B5),0,MAX(0,MIN(1,'У5 Ввод'!$E$83-NETWORKDAYS('У5 Ввод'!$D$83,$B5)+1))/Настройки!$E$11*100)</f>
        <v>0</v>
      </c>
      <c r="CA5" s="67" t="n">
        <f aca="false">IF(OR($D5=1,MONTH($B5)&lt;&gt;MONTH(StartDate),'У5 Ввод'!$D$84="",'У5 Ввод'!$E$84="",'У5 Ввод'!$D$84&gt;$B5),0,MAX(0,MIN(1,'У5 Ввод'!$E$84-NETWORKDAYS('У5 Ввод'!$D$84,$B5)+1))/Настройки!$E$11*100)</f>
        <v>0</v>
      </c>
      <c r="CB5" s="67" t="n">
        <f aca="false">IF(OR($D5=1,MONTH($B5)&lt;&gt;MONTH(StartDate),'У5 Ввод'!$D$85="",'У5 Ввод'!$E$85="",'У5 Ввод'!$D$85&gt;$B5),0,MAX(0,MIN(1,'У5 Ввод'!$E$85-NETWORKDAYS('У5 Ввод'!$D$85,$B5)+1))/Настройки!$E$11*100)</f>
        <v>0</v>
      </c>
      <c r="CC5" s="67" t="n">
        <f aca="false">IF(OR($D5=1,MONTH($B5)&lt;&gt;MONTH(StartDate),'У5 Ввод'!$D$86="",'У5 Ввод'!$E$86="",'У5 Ввод'!$D$86&gt;$B5),0,MAX(0,MIN(1,'У5 Ввод'!$E$86-NETWORKDAYS('У5 Ввод'!$D$86,$B5)+1))/Настройки!$E$11*100)</f>
        <v>0</v>
      </c>
      <c r="CD5" s="67" t="n">
        <f aca="false">IF(OR($D5=1,MONTH($B5)&lt;&gt;MONTH(StartDate),'У5 Ввод'!$D$87="",'У5 Ввод'!$E$87="",'У5 Ввод'!$D$87&gt;$B5),0,MAX(0,MIN(1,'У5 Ввод'!$E$87-NETWORKDAYS('У5 Ввод'!$D$87,$B5)+1))/Настройки!$E$11*100)</f>
        <v>0</v>
      </c>
      <c r="CE5" s="67" t="n">
        <f aca="false">IF(OR($D5=1,MONTH($B5)&lt;&gt;MONTH(StartDate),'У5 Ввод'!$D$88="",'У5 Ввод'!$E$88="",'У5 Ввод'!$D$88&gt;$B5),0,MAX(0,MIN(1,'У5 Ввод'!$E$88-NETWORKDAYS('У5 Ввод'!$D$88,$B5)+1))/Настройки!$E$11*100)</f>
        <v>0</v>
      </c>
      <c r="CF5" s="67" t="n">
        <f aca="false">IF(OR($D5=1,MONTH($B5)&lt;&gt;MONTH(StartDate),'У5 Ввод'!$D$89="",'У5 Ввод'!$E$89="",'У5 Ввод'!$D$89&gt;$B5),0,MAX(0,MIN(1,'У5 Ввод'!$E$89-NETWORKDAYS('У5 Ввод'!$D$89,$B5)+1))/Настройки!$E$11*100)</f>
        <v>0</v>
      </c>
      <c r="CG5" s="67" t="n">
        <f aca="false">IF(OR($D5=1,MONTH($B5)&lt;&gt;MONTH(StartDate),'У5 Ввод'!$D$90="",'У5 Ввод'!$E$90="",'У5 Ввод'!$D$90&gt;$B5),0,MAX(0,MIN(1,'У5 Ввод'!$E$90-NETWORKDAYS('У5 Ввод'!$D$90,$B5)+1))/Настройки!$E$11*100)</f>
        <v>0</v>
      </c>
      <c r="CH5" s="67" t="n">
        <f aca="false">IF(OR($D5=1,MONTH($B5)&lt;&gt;MONTH(StartDate),'У5 Ввод'!$D$91="",'У5 Ввод'!$E$91="",'У5 Ввод'!$D$91&gt;$B5),0,MAX(0,MIN(1,'У5 Ввод'!$E$91-NETWORKDAYS('У5 Ввод'!$D$91,$B5)+1))/Настройки!$E$11*100)</f>
        <v>0</v>
      </c>
      <c r="CI5" s="67" t="n">
        <f aca="false">IF(OR($D5=1,MONTH($B5)&lt;&gt;MONTH(StartDate),'У5 Ввод'!$D$92="",'У5 Ввод'!$E$92="",'У5 Ввод'!$D$92&gt;$B5),0,MAX(0,MIN(1,'У5 Ввод'!$E$92-NETWORKDAYS('У5 Ввод'!$D$92,$B5)+1))/Настройки!$E$11*100)</f>
        <v>0</v>
      </c>
      <c r="CJ5" s="67" t="n">
        <f aca="false">IF(OR($D5=1,MONTH($B5)&lt;&gt;MONTH(StartDate),'У5 Ввод'!$D$93="",'У5 Ввод'!$E$93="",'У5 Ввод'!$D$93&gt;$B5),0,MAX(0,MIN(1,'У5 Ввод'!$E$93-NETWORKDAYS('У5 Ввод'!$D$93,$B5)+1))/Настройки!$E$11*100)</f>
        <v>0</v>
      </c>
      <c r="CK5" s="67" t="n">
        <f aca="false">IF(OR($D5=1,MONTH($B5)&lt;&gt;MONTH(StartDate),'У5 Ввод'!$D$94="",'У5 Ввод'!$E$94="",'У5 Ввод'!$D$94&gt;$B5),0,MAX(0,MIN(1,'У5 Ввод'!$E$94-NETWORKDAYS('У5 Ввод'!$D$94,$B5)+1))/Настройки!$E$11*100)</f>
        <v>0</v>
      </c>
      <c r="CL5" s="67" t="n">
        <f aca="false">IF(OR($D5=1,MONTH($B5)&lt;&gt;MONTH(StartDate),'У5 Ввод'!$D$95="",'У5 Ввод'!$E$95="",'У5 Ввод'!$D$95&gt;$B5),0,MAX(0,MIN(1,'У5 Ввод'!$E$95-NETWORKDAYS('У5 Ввод'!$D$95,$B5)+1))/Настройки!$E$11*100)</f>
        <v>0</v>
      </c>
      <c r="CM5" s="67" t="n">
        <f aca="false">IF(OR($D5=1,MONTH($B5)&lt;&gt;MONTH(StartDate),'У5 Ввод'!$D$96="",'У5 Ввод'!$E$96="",'У5 Ввод'!$D$96&gt;$B5),0,MAX(0,MIN(1,'У5 Ввод'!$E$96-NETWORKDAYS('У5 Ввод'!$D$96,$B5)+1))/Настройки!$E$11*100)</f>
        <v>0</v>
      </c>
      <c r="CN5" s="67" t="n">
        <f aca="false">IF(OR($D5=1,MONTH($B5)&lt;&gt;MONTH(StartDate),'У5 Ввод'!$D$97="",'У5 Ввод'!$E$97="",'У5 Ввод'!$D$97&gt;$B5),0,MAX(0,MIN(1,'У5 Ввод'!$E$97-NETWORKDAYS('У5 Ввод'!$D$97,$B5)+1))/Настройки!$E$11*100)</f>
        <v>0</v>
      </c>
      <c r="CO5" s="67" t="n">
        <f aca="false">IF(OR($D5=1,MONTH($B5)&lt;&gt;MONTH(StartDate),'У5 Ввод'!$D$98="",'У5 Ввод'!$E$98="",'У5 Ввод'!$D$98&gt;$B5),0,MAX(0,MIN(1,'У5 Ввод'!$E$98-NETWORKDAYS('У5 Ввод'!$D$98,$B5)+1))/Настройки!$E$11*100)</f>
        <v>0</v>
      </c>
      <c r="CP5" s="67" t="n">
        <f aca="false">IF(OR($D5=1,MONTH($B5)&lt;&gt;MONTH(StartDate),'У5 Ввод'!$D$99="",'У5 Ввод'!$E$99="",'У5 Ввод'!$D$99&gt;$B5),0,MAX(0,MIN(1,'У5 Ввод'!$E$99-NETWORKDAYS('У5 Ввод'!$D$99,$B5)+1))/Настройки!$E$11*100)</f>
        <v>0</v>
      </c>
      <c r="CQ5" s="67" t="n">
        <f aca="false">IF(OR($D5=1,MONTH($B5)&lt;&gt;MONTH(StartDate),'У5 Ввод'!$D$100="",'У5 Ввод'!$E$100="",'У5 Ввод'!$D$100&gt;$B5),0,MAX(0,MIN(1,'У5 Ввод'!$E$100-NETWORKDAYS('У5 Ввод'!$D$100,$B5)+1))/Настройки!$E$11*100)</f>
        <v>0</v>
      </c>
      <c r="CR5" s="67" t="n">
        <f aca="false">IF(OR($D5=1,MONTH($B5)&lt;&gt;MONTH(StartDate),'У5 Ввод'!$D$101="",'У5 Ввод'!$E$101="",'У5 Ввод'!$D$101&gt;$B5),0,MAX(0,MIN(1,'У5 Ввод'!$E$101-NETWORKDAYS('У5 Ввод'!$D$101,$B5)+1))/Настройки!$E$11*100)</f>
        <v>0</v>
      </c>
      <c r="CS5" s="67" t="n">
        <f aca="false">IF(OR($D5=1,MONTH($B5)&lt;&gt;MONTH(StartDate),'У5 Ввод'!$D$102="",'У5 Ввод'!$E$102="",'У5 Ввод'!$D$102&gt;$B5),0,MAX(0,MIN(1,'У5 Ввод'!$E$102-NETWORKDAYS('У5 Ввод'!$D$102,$B5)+1))/Настройки!$E$11*100)</f>
        <v>0</v>
      </c>
      <c r="CT5" s="67" t="n">
        <f aca="false">IF(OR($D5=1,MONTH($B5)&lt;&gt;MONTH(StartDate),'У5 Ввод'!$D$103="",'У5 Ввод'!$E$103="",'У5 Ввод'!$D$103&gt;$B5),0,MAX(0,MIN(1,'У5 Ввод'!$E$103-NETWORKDAYS('У5 Ввод'!$D$103,$B5)+1))/Настройки!$E$11*100)</f>
        <v>0</v>
      </c>
      <c r="CU5" s="67" t="n">
        <f aca="false">IF(OR($D5=1,MONTH($B5)&lt;&gt;MONTH(StartDate),'У5 Ввод'!$D$104="",'У5 Ввод'!$E$104="",'У5 Ввод'!$D$104&gt;$B5),0,MAX(0,MIN(1,'У5 Ввод'!$E$104-NETWORKDAYS('У5 Ввод'!$D$104,$B5)+1))/Настройки!$E$11*100)</f>
        <v>0</v>
      </c>
      <c r="CV5" s="67" t="n">
        <f aca="false">IF(OR($D5=1,MONTH($B5)&lt;&gt;MONTH(StartDate),'У5 Ввод'!$D$105="",'У5 Ввод'!$E$105="",'У5 Ввод'!$D$105&gt;$B5),0,MAX(0,MIN(1,'У5 Ввод'!$E$105-NETWORKDAYS('У5 Ввод'!$D$105,$B5)+1))/Настройки!$E$11*100)</f>
        <v>0</v>
      </c>
      <c r="CW5" s="67" t="n">
        <f aca="false">IF(OR($D5=1,MONTH($B5)&lt;&gt;MONTH(StartDate),'У5 Ввод'!$D$106="",'У5 Ввод'!$E$106="",'У5 Ввод'!$D$106&gt;$B5),0,MAX(0,MIN(1,'У5 Ввод'!$E$106-NETWORKDAYS('У5 Ввод'!$D$106,$B5)+1))/Настройки!$E$11*100)</f>
        <v>0</v>
      </c>
      <c r="CX5" s="67" t="n">
        <f aca="false">IF(OR($D5=1,MONTH($B5)&lt;&gt;MONTH(StartDate),'У5 Ввод'!$D$107="",'У5 Ввод'!$E$107="",'У5 Ввод'!$D$107&gt;$B5),0,MAX(0,MIN(1,'У5 Ввод'!$E$107-NETWORKDAYS('У5 Ввод'!$D$107,$B5)+1))/Настройки!$E$11*100)</f>
        <v>0</v>
      </c>
      <c r="CY5" s="67" t="n">
        <f aca="false">IF(OR($D5=1,MONTH($B5)&lt;&gt;MONTH(StartDate),'У5 Ввод'!$D$108="",'У5 Ввод'!$E$108="",'У5 Ввод'!$D$108&gt;$B5),0,MAX(0,MIN(1,'У5 Ввод'!$E$108-NETWORKDAYS('У5 Ввод'!$D$108,$B5)+1))/Настройки!$E$11*100)</f>
        <v>0</v>
      </c>
      <c r="CZ5" s="67" t="n">
        <f aca="false">IF(OR($D5=1,MONTH($B5)&lt;&gt;MONTH(StartDate),'У5 Ввод'!$D$109="",'У5 Ввод'!$E$109="",'У5 Ввод'!$D$109&gt;$B5),0,MAX(0,MIN(1,'У5 Ввод'!$E$109-NETWORKDAYS('У5 Ввод'!$D$109,$B5)+1))/Настройки!$E$11*100)</f>
        <v>0</v>
      </c>
      <c r="DA5" s="67" t="n">
        <f aca="false">IF(OR($D5=1,MONTH($B5)&lt;&gt;MONTH(StartDate),'У5 Ввод'!$D$110="",'У5 Ввод'!$E$110="",'У5 Ввод'!$D$110&gt;$B5),0,MAX(0,MIN(1,'У5 Ввод'!$E$110-NETWORKDAYS('У5 Ввод'!$D$110,$B5)+1))/Настройки!$E$11*100)</f>
        <v>0</v>
      </c>
      <c r="DB5" s="67" t="n">
        <f aca="false">IF(OR($D5=1,MONTH($B5)&lt;&gt;MONTH(StartDate),'У5 Ввод'!$D$111="",'У5 Ввод'!$E$111="",'У5 Ввод'!$D$111&gt;$B5),0,MAX(0,MIN(1,'У5 Ввод'!$E$111-NETWORKDAYS('У5 Ввод'!$D$111,$B5)+1))/Настройки!$E$11*100)</f>
        <v>0</v>
      </c>
      <c r="DC5" s="67" t="n">
        <f aca="false">IF(OR($D5=1,MONTH($B5)&lt;&gt;MONTH(StartDate),'У5 Ввод'!$D$112="",'У5 Ввод'!$E$112="",'У5 Ввод'!$D$112&gt;$B5),0,MAX(0,MIN(1,'У5 Ввод'!$E$112-NETWORKDAYS('У5 Ввод'!$D$112,$B5)+1))/Настройки!$E$11*100)</f>
        <v>0</v>
      </c>
      <c r="DD5" s="67" t="n">
        <f aca="false">IF(OR($D5=1,MONTH($B5)&lt;&gt;MONTH(StartDate),'У5 Ввод'!$D$113="",'У5 Ввод'!$E$113="",'У5 Ввод'!$D$113&gt;$B5),0,MAX(0,MIN(1,'У5 Ввод'!$E$113-NETWORKDAYS('У5 Ввод'!$D$113,$B5)+1))/Настройки!$E$11*100)</f>
        <v>0</v>
      </c>
      <c r="DE5" s="67" t="n">
        <f aca="false">IF(OR($D5=1,MONTH($B5)&lt;&gt;MONTH(StartDate),'У5 Ввод'!$D$114="",'У5 Ввод'!$E$114="",'У5 Ввод'!$D$114&gt;$B5),0,MAX(0,MIN(1,'У5 Ввод'!$E$114-NETWORKDAYS('У5 Ввод'!$D$114,$B5)+1))/Настройки!$E$11*100)</f>
        <v>0</v>
      </c>
      <c r="DF5" s="67" t="n">
        <f aca="false">IF(OR($D5=1,MONTH($B5)&lt;&gt;MONTH(StartDate),'У5 Ввод'!$D$115="",'У5 Ввод'!$E$115="",'У5 Ввод'!$D$115&gt;$B5),0,MAX(0,MIN(1,'У5 Ввод'!$E$115-NETWORKDAYS('У5 Ввод'!$D$115,$B5)+1))/Настройки!$E$11*100)</f>
        <v>0</v>
      </c>
      <c r="DG5" s="67" t="n">
        <f aca="false">IF(OR($D5=1,MONTH($B5)&lt;&gt;MONTH(StartDate),'У5 Ввод'!$D$116="",'У5 Ввод'!$E$116="",'У5 Ввод'!$D$116&gt;$B5),0,MAX(0,MIN(1,'У5 Ввод'!$E$116-NETWORKDAYS('У5 Ввод'!$D$116,$B5)+1))/Настройки!$E$11*100)</f>
        <v>0</v>
      </c>
      <c r="DH5" s="67" t="n">
        <f aca="false">IF(OR($D5=1,MONTH($B5)&lt;&gt;MONTH(StartDate),'У5 Ввод'!$D$117="",'У5 Ввод'!$E$117="",'У5 Ввод'!$D$117&gt;$B5),0,MAX(0,MIN(1,'У5 Ввод'!$E$117-NETWORKDAYS('У5 Ввод'!$D$117,$B5)+1))/Настройки!$E$11*100)</f>
        <v>0</v>
      </c>
      <c r="DI5" s="67" t="n">
        <f aca="false">IF(OR($D5=1,MONTH($B5)&lt;&gt;MONTH(StartDate),'У5 Ввод'!$D$118="",'У5 Ввод'!$E$118="",'У5 Ввод'!$D$118&gt;$B5),0,MAX(0,MIN(1,'У5 Ввод'!$E$118-NETWORKDAYS('У5 Ввод'!$D$118,$B5)+1))/Настройки!$E$11*100)</f>
        <v>0</v>
      </c>
      <c r="DJ5" s="67" t="n">
        <f aca="false">IF(OR($D5=1,MONTH($B5)&lt;&gt;MONTH(StartDate),'У5 Ввод'!$D$119="",'У5 Ввод'!$E$119="",'У5 Ввод'!$D$119&gt;$B5),0,MAX(0,MIN(1,'У5 Ввод'!$E$119-NETWORKDAYS('У5 Ввод'!$D$119,$B5)+1))/Настройки!$E$11*100)</f>
        <v>0</v>
      </c>
      <c r="DK5" s="67" t="n">
        <f aca="false">IF(OR($D5=1,MONTH($B5)&lt;&gt;MONTH(StartDate),'У5 Ввод'!$D$120="",'У5 Ввод'!$E$120="",'У5 Ввод'!$D$120&gt;$B5),0,MAX(0,MIN(1,'У5 Ввод'!$E$120-NETWORKDAYS('У5 Ввод'!$D$120,$B5)+1))/Настройки!$E$11*100)</f>
        <v>0</v>
      </c>
      <c r="DL5" s="67" t="n">
        <f aca="false">IF(OR($D5=1,MONTH($B5)&lt;&gt;MONTH(StartDate),'У5 Ввод'!$D$121="",'У5 Ввод'!$E$121="",'У5 Ввод'!$D$121&gt;$B5),0,MAX(0,MIN(1,'У5 Ввод'!$E$121-NETWORKDAYS('У5 Ввод'!$D$121,$B5)+1))/Настройки!$E$11*100)</f>
        <v>0</v>
      </c>
      <c r="DM5" s="67" t="n">
        <f aca="false">IF(OR($D5=1,MONTH($B5)&lt;&gt;MONTH(StartDate),'У5 Ввод'!$D$122="",'У5 Ввод'!$E$122="",'У5 Ввод'!$D$122&gt;$B5),0,MAX(0,MIN(1,'У5 Ввод'!$E$122-NETWORKDAYS('У5 Ввод'!$D$122,$B5)+1))/Настройки!$E$11*100)</f>
        <v>0</v>
      </c>
      <c r="DN5" s="67" t="n">
        <f aca="false">IF(OR($D5=1,MONTH($B5)&lt;&gt;MONTH(StartDate),'У5 Ввод'!$D$123="",'У5 Ввод'!$E$123="",'У5 Ввод'!$D$123&gt;$B5),0,MAX(0,MIN(1,'У5 Ввод'!$E$123-NETWORKDAYS('У5 Ввод'!$D$123,$B5)+1))/Настройки!$E$11*100)</f>
        <v>0</v>
      </c>
      <c r="DO5" s="67" t="n">
        <f aca="false">IF(OR($D5=1,MONTH($B5)&lt;&gt;MONTH(StartDate),'У5 Ввод'!$D$124="",'У5 Ввод'!$E$124="",'У5 Ввод'!$D$124&gt;$B5),0,MAX(0,MIN(1,'У5 Ввод'!$E$124-NETWORKDAYS('У5 Ввод'!$D$124,$B5)+1))/Настройки!$E$11*100)</f>
        <v>0</v>
      </c>
      <c r="DP5" s="67" t="n">
        <f aca="false">IF(OR($D5=1,MONTH($B5)&lt;&gt;MONTH(StartDate),'У5 Ввод'!$D$125="",'У5 Ввод'!$E$125="",'У5 Ввод'!$D$125&gt;$B5),0,MAX(0,MIN(1,'У5 Ввод'!$E$125-NETWORKDAYS('У5 Ввод'!$D$125,$B5)+1))/Настройки!$E$11*100)</f>
        <v>0</v>
      </c>
      <c r="DQ5" s="67" t="n">
        <f aca="false">IF(OR($D5=1,MONTH($B5)&lt;&gt;MONTH(StartDate),'У5 Ввод'!$D$126="",'У5 Ввод'!$E$126="",'У5 Ввод'!$D$126&gt;$B5),0,MAX(0,MIN(1,'У5 Ввод'!$E$126-NETWORKDAYS('У5 Ввод'!$D$126,$B5)+1))/Настройки!$E$11*100)</f>
        <v>0</v>
      </c>
      <c r="DR5" s="67" t="n">
        <f aca="false">IF(OR($D5=1,MONTH($B5)&lt;&gt;MONTH(StartDate),'У5 Ввод'!$D$127="",'У5 Ввод'!$E$127="",'У5 Ввод'!$D$127&gt;$B5),0,MAX(0,MIN(1,'У5 Ввод'!$E$127-NETWORKDAYS('У5 Ввод'!$D$127,$B5)+1))/Настройки!$E$11*100)</f>
        <v>0</v>
      </c>
      <c r="DS5" s="67" t="n">
        <f aca="false">IF(OR($D5=1,MONTH($B5)&lt;&gt;MONTH(StartDate),'У5 Ввод'!$D$128="",'У5 Ввод'!$E$128="",'У5 Ввод'!$D$128&gt;$B5),0,MAX(0,MIN(1,'У5 Ввод'!$E$128-NETWORKDAYS('У5 Ввод'!$D$128,$B5)+1))/Настройки!$E$11*100)</f>
        <v>0</v>
      </c>
      <c r="DT5" s="67" t="n">
        <f aca="false">IF(OR($D5=1,MONTH($B5)&lt;&gt;MONTH(StartDate),'У5 Ввод'!$D$129="",'У5 Ввод'!$E$129="",'У5 Ввод'!$D$129&gt;$B5),0,MAX(0,MIN(1,'У5 Ввод'!$E$129-NETWORKDAYS('У5 Ввод'!$D$129,$B5)+1))/Настройки!$E$11*100)</f>
        <v>0</v>
      </c>
      <c r="DU5" s="67" t="n">
        <f aca="false">IF(OR($D5=1,MONTH($B5)&lt;&gt;MONTH(StartDate),'У5 Ввод'!$D$130="",'У5 Ввод'!$E$130="",'У5 Ввод'!$D$130&gt;$B5),0,MAX(0,MIN(1,'У5 Ввод'!$E$130-NETWORKDAYS('У5 Ввод'!$D$130,$B5)+1))/Настройки!$E$11*100)</f>
        <v>0</v>
      </c>
      <c r="DV5" s="67" t="n">
        <f aca="false">IF(OR($D5=1,MONTH($B5)&lt;&gt;MONTH(StartDate),'У5 Ввод'!$D$131="",'У5 Ввод'!$E$131="",'У5 Ввод'!$D$131&gt;$B5),0,MAX(0,MIN(1,'У5 Ввод'!$E$131-NETWORKDAYS('У5 Ввод'!$D$131,$B5)+1))/Настройки!$E$11*100)</f>
        <v>0</v>
      </c>
      <c r="DW5" s="67" t="n">
        <f aca="false">IF(OR($D5=1,MONTH($B5)&lt;&gt;MONTH(StartDate),'У5 Ввод'!$D$132="",'У5 Ввод'!$E$132="",'У5 Ввод'!$D$132&gt;$B5),0,MAX(0,MIN(1,'У5 Ввод'!$E$132-NETWORKDAYS('У5 Ввод'!$D$132,$B5)+1))/Настройки!$E$11*100)</f>
        <v>0</v>
      </c>
      <c r="DX5" s="67" t="n">
        <f aca="false">IF(OR($D5=1,MONTH($B5)&lt;&gt;MONTH(StartDate),'У5 Ввод'!$D$133="",'У5 Ввод'!$E$133="",'У5 Ввод'!$D$133&gt;$B5),0,MAX(0,MIN(1,'У5 Ввод'!$E$133-NETWORKDAYS('У5 Ввод'!$D$133,$B5)+1))/Настройки!$E$11*100)</f>
        <v>0</v>
      </c>
      <c r="DY5" s="67" t="n">
        <f aca="false">IF(OR($D5=1,MONTH($B5)&lt;&gt;MONTH(StartDate),'У5 Ввод'!$D$134="",'У5 Ввод'!$E$134="",'У5 Ввод'!$D$134&gt;$B5),0,MAX(0,MIN(1,'У5 Ввод'!$E$134-NETWORKDAYS('У5 Ввод'!$D$134,$B5)+1))/Настройки!$E$11*100)</f>
        <v>0</v>
      </c>
      <c r="DZ5" s="67" t="n">
        <f aca="false">IF(OR($D5=1,MONTH($B5)&lt;&gt;MONTH(StartDate),'У5 Ввод'!$D$135="",'У5 Ввод'!$E$135="",'У5 Ввод'!$D$135&gt;$B5),0,MAX(0,MIN(1,'У5 Ввод'!$E$135-NETWORKDAYS('У5 Ввод'!$D$135,$B5)+1))/Настройки!$E$11*100)</f>
        <v>0</v>
      </c>
      <c r="EA5" s="67" t="n">
        <f aca="false">IF(OR($D5=1,MONTH($B5)&lt;&gt;MONTH(StartDate),'У5 Ввод'!$D$136="",'У5 Ввод'!$E$136="",'У5 Ввод'!$D$136&gt;$B5),0,MAX(0,MIN(1,'У5 Ввод'!$E$136-NETWORKDAYS('У5 Ввод'!$D$136,$B5)+1))/Настройки!$E$11*100)</f>
        <v>0</v>
      </c>
      <c r="EB5" s="67" t="n">
        <f aca="false">IF(OR($D5=1,MONTH($B5)&lt;&gt;MONTH(StartDate),'У5 Ввод'!$D$137="",'У5 Ввод'!$E$137="",'У5 Ввод'!$D$137&gt;$B5),0,MAX(0,MIN(1,'У5 Ввод'!$E$137-NETWORKDAYS('У5 Ввод'!$D$137,$B5)+1))/Настройки!$E$11*100)</f>
        <v>0</v>
      </c>
      <c r="EC5" s="67" t="n">
        <f aca="false">IF(OR($D5=1,MONTH($B5)&lt;&gt;MONTH(StartDate),'У5 Ввод'!$D$138="",'У5 Ввод'!$E$138="",'У5 Ввод'!$D$138&gt;$B5),0,MAX(0,MIN(1,'У5 Ввод'!$E$138-NETWORKDAYS('У5 Ввод'!$D$138,$B5)+1))/Настройки!$E$11*100)</f>
        <v>0</v>
      </c>
      <c r="ED5" s="67" t="n">
        <f aca="false">IF(OR($D5=1,MONTH($B5)&lt;&gt;MONTH(StartDate),'У5 Ввод'!$D$139="",'У5 Ввод'!$E$139="",'У5 Ввод'!$D$139&gt;$B5),0,MAX(0,MIN(1,'У5 Ввод'!$E$139-NETWORKDAYS('У5 Ввод'!$D$139,$B5)+1))/Настройки!$E$11*100)</f>
        <v>0</v>
      </c>
      <c r="EE5" s="67" t="n">
        <f aca="false">IF(OR($D5=1,MONTH($B5)&lt;&gt;MONTH(StartDate),'У5 Ввод'!$D$140="",'У5 Ввод'!$E$140="",'У5 Ввод'!$D$140&gt;$B5),0,MAX(0,MIN(1,'У5 Ввод'!$E$140-NETWORKDAYS('У5 Ввод'!$D$140,$B5)+1))/Настройки!$E$11*100)</f>
        <v>0</v>
      </c>
      <c r="EF5" s="67" t="n">
        <f aca="false">IF(OR($D5=1,MONTH($B5)&lt;&gt;MONTH(StartDate),'У5 Ввод'!$D$141="",'У5 Ввод'!$E$141="",'У5 Ввод'!$D$141&gt;$B5),0,MAX(0,MIN(1,'У5 Ввод'!$E$141-NETWORKDAYS('У5 Ввод'!$D$141,$B5)+1))/Настройки!$E$11*100)</f>
        <v>0</v>
      </c>
      <c r="EG5" s="67" t="n">
        <f aca="false">IF(OR($D5=1,MONTH($B5)&lt;&gt;MONTH(StartDate),'У5 Ввод'!$D$142="",'У5 Ввод'!$E$142="",'У5 Ввод'!$D$142&gt;$B5),0,MAX(0,MIN(1,'У5 Ввод'!$E$142-NETWORKDAYS('У5 Ввод'!$D$142,$B5)+1))/Настройки!$E$11*100)</f>
        <v>0</v>
      </c>
      <c r="EH5" s="67" t="n">
        <f aca="false">IF(OR($D5=1,MONTH($B5)&lt;&gt;MONTH(StartDate),'У5 Ввод'!$D$143="",'У5 Ввод'!$E$143="",'У5 Ввод'!$D$143&gt;$B5),0,MAX(0,MIN(1,'У5 Ввод'!$E$143-NETWORKDAYS('У5 Ввод'!$D$143,$B5)+1))/Настройки!$E$11*100)</f>
        <v>0</v>
      </c>
      <c r="EI5" s="67" t="n">
        <f aca="false">IF(OR($D5=1,MONTH($B5)&lt;&gt;MONTH(StartDate),'У5 Ввод'!$D$144="",'У5 Ввод'!$E$144="",'У5 Ввод'!$D$144&gt;$B5),0,MAX(0,MIN(1,'У5 Ввод'!$E$144-NETWORKDAYS('У5 Ввод'!$D$144,$B5)+1))/Настройки!$E$11*100)</f>
        <v>0</v>
      </c>
      <c r="EJ5" s="67" t="n">
        <f aca="false">IF(OR($D5=1,MONTH($B5)&lt;&gt;MONTH(StartDate),'У5 Ввод'!$D$145="",'У5 Ввод'!$E$145="",'У5 Ввод'!$D$145&gt;$B5),0,MAX(0,MIN(1,'У5 Ввод'!$E$145-NETWORKDAYS('У5 Ввод'!$D$145,$B5)+1))/Настройки!$E$11*100)</f>
        <v>0</v>
      </c>
      <c r="EK5" s="67" t="n">
        <f aca="false">IF(OR($D5=1,MONTH($B5)&lt;&gt;MONTH(StartDate),'У5 Ввод'!$D$146="",'У5 Ввод'!$E$146="",'У5 Ввод'!$D$146&gt;$B5),0,MAX(0,MIN(1,'У5 Ввод'!$E$146-NETWORKDAYS('У5 Ввод'!$D$146,$B5)+1))/Настройки!$E$11*100)</f>
        <v>0</v>
      </c>
      <c r="EL5" s="67" t="n">
        <f aca="false">IF(OR($D5=1,MONTH($B5)&lt;&gt;MONTH(StartDate),'У5 Ввод'!$D$147="",'У5 Ввод'!$E$147="",'У5 Ввод'!$D$147&gt;$B5),0,MAX(0,MIN(1,'У5 Ввод'!$E$147-NETWORKDAYS('У5 Ввод'!$D$147,$B5)+1))/Настройки!$E$11*100)</f>
        <v>0</v>
      </c>
      <c r="EM5" s="67" t="n">
        <f aca="false">IF(OR($D5=1,MONTH($B5)&lt;&gt;MONTH(StartDate),'У5 Ввод'!$D$148="",'У5 Ввод'!$E$148="",'У5 Ввод'!$D$148&gt;$B5),0,MAX(0,MIN(1,'У5 Ввод'!$E$148-NETWORKDAYS('У5 Ввод'!$D$148,$B5)+1))/Настройки!$E$11*100)</f>
        <v>0</v>
      </c>
      <c r="EN5" s="67" t="n">
        <f aca="false">IF(OR($D5=1,MONTH($B5)&lt;&gt;MONTH(StartDate),'У5 Ввод'!$D$149="",'У5 Ввод'!$E$149="",'У5 Ввод'!$D$149&gt;$B5),0,MAX(0,MIN(1,'У5 Ввод'!$E$149-NETWORKDAYS('У5 Ввод'!$D$149,$B5)+1))/Настройки!$E$11*100)</f>
        <v>0</v>
      </c>
      <c r="EO5" s="67" t="n">
        <f aca="false">IF(OR($D5=1,MONTH($B5)&lt;&gt;MONTH(StartDate),'У5 Ввод'!$D$150="",'У5 Ввод'!$E$150="",'У5 Ввод'!$D$150&gt;$B5),0,MAX(0,MIN(1,'У5 Ввод'!$E$150-NETWORKDAYS('У5 Ввод'!$D$150,$B5)+1))/Настройки!$E$11*100)</f>
        <v>0</v>
      </c>
      <c r="EP5" s="67" t="n">
        <f aca="false">IF(OR($D5=1,MONTH($B5)&lt;&gt;MONTH(StartDate),'У5 Ввод'!$D$151="",'У5 Ввод'!$E$151="",'У5 Ввод'!$D$151&gt;$B5),0,MAX(0,MIN(1,'У5 Ввод'!$E$151-NETWORKDAYS('У5 Ввод'!$D$151,$B5)+1))/Настройки!$E$11*100)</f>
        <v>0</v>
      </c>
      <c r="EQ5" s="67" t="n">
        <f aca="false">IF(OR($D5=1,MONTH($B5)&lt;&gt;MONTH(StartDate),'У5 Ввод'!$D$152="",'У5 Ввод'!$E$152="",'У5 Ввод'!$D$152&gt;$B5),0,MAX(0,MIN(1,'У5 Ввод'!$E$152-NETWORKDAYS('У5 Ввод'!$D$152,$B5)+1))/Настройки!$E$11*100)</f>
        <v>0</v>
      </c>
      <c r="ER5" s="67" t="n">
        <f aca="false">IF(OR($D5=1,MONTH($B5)&lt;&gt;MONTH(StartDate),'У5 Ввод'!$D$153="",'У5 Ввод'!$E$153="",'У5 Ввод'!$D$153&gt;$B5),0,MAX(0,MIN(1,'У5 Ввод'!$E$153-NETWORKDAYS('У5 Ввод'!$D$153,$B5)+1))/Настройки!$E$11*100)</f>
        <v>0</v>
      </c>
      <c r="ES5" s="67" t="n">
        <f aca="false">IF(OR($D5=1,MONTH($B5)&lt;&gt;MONTH(StartDate),'У5 Ввод'!$D$154="",'У5 Ввод'!$E$154="",'У5 Ввод'!$D$154&gt;$B5),0,MAX(0,MIN(1,'У5 Ввод'!$E$154-NETWORKDAYS('У5 Ввод'!$D$154,$B5)+1))/Настройки!$E$11*100)</f>
        <v>0</v>
      </c>
      <c r="ET5" s="67" t="n">
        <f aca="false">IF(OR($D5=1,MONTH($B5)&lt;&gt;MONTH(StartDate),'У5 Ввод'!$D$155="",'У5 Ввод'!$E$155="",'У5 Ввод'!$D$155&gt;$B5),0,MAX(0,MIN(1,'У5 Ввод'!$E$155-NETWORKDAYS('У5 Ввод'!$D$155,$B5)+1))/Настройки!$E$11*100)</f>
        <v>0</v>
      </c>
      <c r="EU5" s="67" t="n">
        <f aca="false">IF(OR($D5=1,MONTH($B5)&lt;&gt;MONTH(StartDate),'У5 Ввод'!$D$156="",'У5 Ввод'!$E$156="",'У5 Ввод'!$D$156&gt;$B5),0,MAX(0,MIN(1,'У5 Ввод'!$E$156-NETWORKDAYS('У5 Ввод'!$D$156,$B5)+1))/Настройки!$E$11*100)</f>
        <v>0</v>
      </c>
      <c r="EV5" s="67" t="n">
        <f aca="false">IF(OR($D5=1,MONTH($B5)&lt;&gt;MONTH(StartDate),'У5 Ввод'!$D$157="",'У5 Ввод'!$E$157="",'У5 Ввод'!$D$157&gt;$B5),0,MAX(0,MIN(1,'У5 Ввод'!$E$157-NETWORKDAYS('У5 Ввод'!$D$157,$B5)+1))/Настройки!$E$11*100)</f>
        <v>0</v>
      </c>
      <c r="EW5" s="67" t="n">
        <f aca="false">IF(OR($D5=1,MONTH($B5)&lt;&gt;MONTH(StartDate),'У5 Ввод'!$D$158="",'У5 Ввод'!$E$158="",'У5 Ввод'!$D$158&gt;$B5),0,MAX(0,MIN(1,'У5 Ввод'!$E$158-NETWORKDAYS('У5 Ввод'!$D$158,$B5)+1))/Настройки!$E$11*100)</f>
        <v>0</v>
      </c>
      <c r="EX5" s="67" t="n">
        <f aca="false">IF(OR($D5=1,MONTH($B5)&lt;&gt;MONTH(StartDate),'У5 Ввод'!$D$159="",'У5 Ввод'!$E$159="",'У5 Ввод'!$D$159&gt;$B5),0,MAX(0,MIN(1,'У5 Ввод'!$E$159-NETWORKDAYS('У5 Ввод'!$D$159,$B5)+1))/Настройки!$E$11*100)</f>
        <v>0</v>
      </c>
      <c r="EY5" s="67" t="n">
        <f aca="false">IF(OR($D5=1,MONTH($B5)&lt;&gt;MONTH(StartDate),'У5 Ввод'!$D$160="",'У5 Ввод'!$E$160="",'У5 Ввод'!$D$160&gt;$B5),0,MAX(0,MIN(1,'У5 Ввод'!$E$160-NETWORKDAYS('У5 Ввод'!$D$160,$B5)+1))/Настройки!$E$11*100)</f>
        <v>0</v>
      </c>
      <c r="EZ5" s="67" t="n">
        <f aca="false">IF(OR($D5=1,MONTH($B5)&lt;&gt;MONTH(StartDate),'У5 Ввод'!$D$161="",'У5 Ввод'!$E$161="",'У5 Ввод'!$D$161&gt;$B5),0,MAX(0,MIN(1,'У5 Ввод'!$E$161-NETWORKDAYS('У5 Ввод'!$D$161,$B5)+1))/Настройки!$E$11*100)</f>
        <v>0</v>
      </c>
      <c r="FA5" s="67" t="n">
        <f aca="false">IF(OR($D5=1,MONTH($B5)&lt;&gt;MONTH(StartDate),'У5 Ввод'!$D$162="",'У5 Ввод'!$E$162="",'У5 Ввод'!$D$162&gt;$B5),0,MAX(0,MIN(1,'У5 Ввод'!$E$162-NETWORKDAYS('У5 Ввод'!$D$162,$B5)+1))/Настройки!$E$11*100)</f>
        <v>0</v>
      </c>
      <c r="FB5" s="67" t="n">
        <f aca="false">IF(OR($D5=1,MONTH($B5)&lt;&gt;MONTH(StartDate),'У5 Ввод'!$D$163="",'У5 Ввод'!$E$163="",'У5 Ввод'!$D$163&gt;$B5),0,MAX(0,MIN(1,'У5 Ввод'!$E$163-NETWORKDAYS('У5 Ввод'!$D$163,$B5)+1))/Настройки!$E$11*100)</f>
        <v>0</v>
      </c>
      <c r="FC5" s="67" t="n">
        <f aca="false">IF(OR($D5=1,MONTH($B5)&lt;&gt;MONTH(StartDate),'У5 Ввод'!$D$164="",'У5 Ввод'!$E$164="",'У5 Ввод'!$D$164&gt;$B5),0,MAX(0,MIN(1,'У5 Ввод'!$E$164-NETWORKDAYS('У5 Ввод'!$D$164,$B5)+1))/Настройки!$E$11*100)</f>
        <v>0</v>
      </c>
      <c r="FD5" s="67" t="n">
        <f aca="false">IF(OR($D5=1,MONTH($B5)&lt;&gt;MONTH(StartDate),'У5 Ввод'!$D$165="",'У5 Ввод'!$E$165="",'У5 Ввод'!$D$165&gt;$B5),0,MAX(0,MIN(1,'У5 Ввод'!$E$165-NETWORKDAYS('У5 Ввод'!$D$165,$B5)+1))/Настройки!$E$11*100)</f>
        <v>0</v>
      </c>
      <c r="FE5" s="67" t="n">
        <f aca="false">IF(OR($D5=1,MONTH($B5)&lt;&gt;MONTH(StartDate),'У5 Ввод'!$D$166="",'У5 Ввод'!$E$166="",'У5 Ввод'!$D$166&gt;$B5),0,MAX(0,MIN(1,'У5 Ввод'!$E$166-NETWORKDAYS('У5 Ввод'!$D$166,$B5)+1))/Настройки!$E$11*100)</f>
        <v>0</v>
      </c>
      <c r="FF5" s="67" t="n">
        <f aca="false">IF(OR($D5=1,MONTH($B5)&lt;&gt;MONTH(StartDate),'У5 Ввод'!$D$167="",'У5 Ввод'!$E$167="",'У5 Ввод'!$D$167&gt;$B5),0,MAX(0,MIN(1,'У5 Ввод'!$E$167-NETWORKDAYS('У5 Ввод'!$D$167,$B5)+1))/Настройки!$E$11*100)</f>
        <v>0</v>
      </c>
      <c r="FG5" s="67" t="n">
        <f aca="false">IF(OR($D5=1,MONTH($B5)&lt;&gt;MONTH(StartDate),'У5 Ввод'!$D$168="",'У5 Ввод'!$E$168="",'У5 Ввод'!$D$168&gt;$B5),0,MAX(0,MIN(1,'У5 Ввод'!$E$168-NETWORKDAYS('У5 Ввод'!$D$168,$B5)+1))/Настройки!$E$11*100)</f>
        <v>0</v>
      </c>
      <c r="FH5" s="67" t="n">
        <f aca="false">IF(OR($D5=1,MONTH($B5)&lt;&gt;MONTH(StartDate),'У5 Ввод'!$D$169="",'У5 Ввод'!$E$169="",'У5 Ввод'!$D$169&gt;$B5),0,MAX(0,MIN(1,'У5 Ввод'!$E$169-NETWORKDAYS('У5 Ввод'!$D$169,$B5)+1))/Настройки!$E$11*100)</f>
        <v>0</v>
      </c>
      <c r="FI5" s="67" t="n">
        <f aca="false">IF(OR($D5=1,MONTH($B5)&lt;&gt;MONTH(StartDate),'У5 Ввод'!$D$170="",'У5 Ввод'!$E$170="",'У5 Ввод'!$D$170&gt;$B5),0,MAX(0,MIN(1,'У5 Ввод'!$E$170-NETWORKDAYS('У5 Ввод'!$D$170,$B5)+1))/Настройки!$E$11*100)</f>
        <v>0</v>
      </c>
      <c r="FJ5" s="67" t="n">
        <f aca="false">IF(OR($D5=1,MONTH($B5)&lt;&gt;MONTH(StartDate),'У5 Ввод'!$D$171="",'У5 Ввод'!$E$171="",'У5 Ввод'!$D$171&gt;$B5),0,MAX(0,MIN(1,'У5 Ввод'!$E$171-NETWORKDAYS('У5 Ввод'!$D$171,$B5)+1))/Настройки!$E$11*100)</f>
        <v>0</v>
      </c>
      <c r="FK5" s="67" t="n">
        <f aca="false">IF(OR($D5=1,MONTH($B5)&lt;&gt;MONTH(StartDate),'У5 Ввод'!$D$172="",'У5 Ввод'!$E$172="",'У5 Ввод'!$D$172&gt;$B5),0,MAX(0,MIN(1,'У5 Ввод'!$E$172-NETWORKDAYS('У5 Ввод'!$D$172,$B5)+1))/Настройки!$E$11*100)</f>
        <v>0</v>
      </c>
      <c r="FL5" s="67" t="n">
        <f aca="false">IF(OR($D5=1,MONTH($B5)&lt;&gt;MONTH(StartDate),'У5 Ввод'!$D$173="",'У5 Ввод'!$E$173="",'У5 Ввод'!$D$173&gt;$B5),0,MAX(0,MIN(1,'У5 Ввод'!$E$173-NETWORKDAYS('У5 Ввод'!$D$173,$B5)+1))/Настройки!$E$11*100)</f>
        <v>0</v>
      </c>
      <c r="FM5" s="67" t="n">
        <f aca="false">IF(OR($D5=1,MONTH($B5)&lt;&gt;MONTH(StartDate),'У5 Ввод'!$D$174="",'У5 Ввод'!$E$174="",'У5 Ввод'!$D$174&gt;$B5),0,MAX(0,MIN(1,'У5 Ввод'!$E$174-NETWORKDAYS('У5 Ввод'!$D$174,$B5)+1))/Настройки!$E$11*100)</f>
        <v>0</v>
      </c>
      <c r="FN5" s="67" t="n">
        <f aca="false">IF(OR($D5=1,MONTH($B5)&lt;&gt;MONTH(StartDate),'У5 Ввод'!$D$175="",'У5 Ввод'!$E$175="",'У5 Ввод'!$D$175&gt;$B5),0,MAX(0,MIN(1,'У5 Ввод'!$E$175-NETWORKDAYS('У5 Ввод'!$D$175,$B5)+1))/Настройки!$E$11*100)</f>
        <v>0</v>
      </c>
      <c r="FO5" s="67" t="n">
        <f aca="false">IF(OR($D5=1,MONTH($B5)&lt;&gt;MONTH(StartDate),'У5 Ввод'!$D$176="",'У5 Ввод'!$E$176="",'У5 Ввод'!$D$176&gt;$B5),0,MAX(0,MIN(1,'У5 Ввод'!$E$176-NETWORKDAYS('У5 Ввод'!$D$176,$B5)+1))/Настройки!$E$11*100)</f>
        <v>0</v>
      </c>
      <c r="FP5" s="67" t="n">
        <f aca="false">IF(OR($D5=1,MONTH($B5)&lt;&gt;MONTH(StartDate),'У5 Ввод'!$D$177="",'У5 Ввод'!$E$177="",'У5 Ввод'!$D$177&gt;$B5),0,MAX(0,MIN(1,'У5 Ввод'!$E$177-NETWORKDAYS('У5 Ввод'!$D$177,$B5)+1))/Настройки!$E$11*100)</f>
        <v>0</v>
      </c>
      <c r="FQ5" s="67" t="n">
        <f aca="false">IF(OR($D5=1,MONTH($B5)&lt;&gt;MONTH(StartDate),'У5 Ввод'!$D$178="",'У5 Ввод'!$E$178="",'У5 Ввод'!$D$178&gt;$B5),0,MAX(0,MIN(1,'У5 Ввод'!$E$178-NETWORKDAYS('У5 Ввод'!$D$178,$B5)+1))/Настройки!$E$11*100)</f>
        <v>0</v>
      </c>
      <c r="FR5" s="67" t="n">
        <f aca="false">IF(OR($D5=1,MONTH($B5)&lt;&gt;MONTH(StartDate),'У5 Ввод'!$D$179="",'У5 Ввод'!$E$179="",'У5 Ввод'!$D$179&gt;$B5),0,MAX(0,MIN(1,'У5 Ввод'!$E$179-NETWORKDAYS('У5 Ввод'!$D$179,$B5)+1))/Настройки!$E$11*100)</f>
        <v>0</v>
      </c>
      <c r="FS5" s="67" t="n">
        <f aca="false">IF(OR($D5=1,MONTH($B5)&lt;&gt;MONTH(StartDate),'У5 Ввод'!$D$180="",'У5 Ввод'!$E$180="",'У5 Ввод'!$D$180&gt;$B5),0,MAX(0,MIN(1,'У5 Ввод'!$E$180-NETWORKDAYS('У5 Ввод'!$D$180,$B5)+1))/Настройки!$E$11*100)</f>
        <v>0</v>
      </c>
      <c r="FT5" s="67" t="n">
        <f aca="false">IF(OR($D5=1,MONTH($B5)&lt;&gt;MONTH(StartDate),'У5 Ввод'!$D$181="",'У5 Ввод'!$E$181="",'У5 Ввод'!$D$181&gt;$B5),0,MAX(0,MIN(1,'У5 Ввод'!$E$181-NETWORKDAYS('У5 Ввод'!$D$181,$B5)+1))/Настройки!$E$11*100)</f>
        <v>0</v>
      </c>
      <c r="FU5" s="67" t="n">
        <f aca="false">IF(OR($D5=1,MONTH($B5)&lt;&gt;MONTH(StartDate),'У5 Ввод'!$D$182="",'У5 Ввод'!$E$182="",'У5 Ввод'!$D$182&gt;$B5),0,MAX(0,MIN(1,'У5 Ввод'!$E$182-NETWORKDAYS('У5 Ввод'!$D$182,$B5)+1))/Настройки!$E$11*100)</f>
        <v>0</v>
      </c>
      <c r="FV5" s="67" t="n">
        <f aca="false">IF(OR($D5=1,MONTH($B5)&lt;&gt;MONTH(StartDate),'У5 Ввод'!$D$183="",'У5 Ввод'!$E$183="",'У5 Ввод'!$D$183&gt;$B5),0,MAX(0,MIN(1,'У5 Ввод'!$E$183-NETWORKDAYS('У5 Ввод'!$D$183,$B5)+1))/Настройки!$E$11*100)</f>
        <v>0</v>
      </c>
      <c r="FW5" s="67" t="n">
        <f aca="false">IF(OR($D5=1,MONTH($B5)&lt;&gt;MONTH(StartDate),'У5 Ввод'!$D$184="",'У5 Ввод'!$E$184="",'У5 Ввод'!$D$184&gt;$B5),0,MAX(0,MIN(1,'У5 Ввод'!$E$184-NETWORKDAYS('У5 Ввод'!$D$184,$B5)+1))/Настройки!$E$11*100)</f>
        <v>0</v>
      </c>
      <c r="FX5" s="67" t="n">
        <f aca="false">IF(OR($D5=1,MONTH($B5)&lt;&gt;MONTH(StartDate),'У5 Ввод'!$D$185="",'У5 Ввод'!$E$185="",'У5 Ввод'!$D$185&gt;$B5),0,MAX(0,MIN(1,'У5 Ввод'!$E$185-NETWORKDAYS('У5 Ввод'!$D$185,$B5)+1))/Настройки!$E$11*100)</f>
        <v>0</v>
      </c>
      <c r="FY5" s="67" t="n">
        <f aca="false">IF(OR($D5=1,MONTH($B5)&lt;&gt;MONTH(StartDate),'У5 Ввод'!$D$186="",'У5 Ввод'!$E$186="",'У5 Ввод'!$D$186&gt;$B5),0,MAX(0,MIN(1,'У5 Ввод'!$E$186-NETWORKDAYS('У5 Ввод'!$D$186,$B5)+1))/Настройки!$E$11*100)</f>
        <v>0</v>
      </c>
      <c r="FZ5" s="67" t="n">
        <f aca="false">IF(OR($D5=1,MONTH($B5)&lt;&gt;MONTH(StartDate),'У5 Ввод'!$D$187="",'У5 Ввод'!$E$187="",'У5 Ввод'!$D$187&gt;$B5),0,MAX(0,MIN(1,'У5 Ввод'!$E$187-NETWORKDAYS('У5 Ввод'!$D$187,$B5)+1))/Настройки!$E$11*100)</f>
        <v>0</v>
      </c>
      <c r="GA5" s="67" t="n">
        <f aca="false">IF(OR($D5=1,MONTH($B5)&lt;&gt;MONTH(StartDate),'У5 Ввод'!$D$188="",'У5 Ввод'!$E$188="",'У5 Ввод'!$D$188&gt;$B5),0,MAX(0,MIN(1,'У5 Ввод'!$E$188-NETWORKDAYS('У5 Ввод'!$D$188,$B5)+1))/Настройки!$E$11*100)</f>
        <v>0</v>
      </c>
      <c r="GB5" s="67" t="n">
        <f aca="false">IF(OR($D5=1,MONTH($B5)&lt;&gt;MONTH(StartDate),'У5 Ввод'!$D$189="",'У5 Ввод'!$E$189="",'У5 Ввод'!$D$189&gt;$B5),0,MAX(0,MIN(1,'У5 Ввод'!$E$189-NETWORKDAYS('У5 Ввод'!$D$189,$B5)+1))/Настройки!$E$11*100)</f>
        <v>0</v>
      </c>
      <c r="GC5" s="67" t="n">
        <f aca="false">IF(OR($D5=1,MONTH($B5)&lt;&gt;MONTH(StartDate),'У5 Ввод'!$D$190="",'У5 Ввод'!$E$190="",'У5 Ввод'!$D$190&gt;$B5),0,MAX(0,MIN(1,'У5 Ввод'!$E$190-NETWORKDAYS('У5 Ввод'!$D$190,$B5)+1))/Настройки!$E$11*100)</f>
        <v>0</v>
      </c>
      <c r="GD5" s="67" t="n">
        <f aca="false">IF(OR($D5=1,MONTH($B5)&lt;&gt;MONTH(StartDate),'У5 Ввод'!$D$191="",'У5 Ввод'!$E$191="",'У5 Ввод'!$D$191&gt;$B5),0,MAX(0,MIN(1,'У5 Ввод'!$E$191-NETWORKDAYS('У5 Ввод'!$D$191,$B5)+1))/Настройки!$E$11*100)</f>
        <v>0</v>
      </c>
      <c r="GE5" s="67" t="n">
        <f aca="false">IF(OR($D5=1,MONTH($B5)&lt;&gt;MONTH(StartDate),'У5 Ввод'!$D$192="",'У5 Ввод'!$E$192="",'У5 Ввод'!$D$192&gt;$B5),0,MAX(0,MIN(1,'У5 Ввод'!$E$192-NETWORKDAYS('У5 Ввод'!$D$192,$B5)+1))/Настройки!$E$11*100)</f>
        <v>0</v>
      </c>
      <c r="GF5" s="67" t="n">
        <f aca="false">IF(OR($D5=1,MONTH($B5)&lt;&gt;MONTH(StartDate),'У5 Ввод'!$D$193="",'У5 Ввод'!$E$193="",'У5 Ввод'!$D$193&gt;$B5),0,MAX(0,MIN(1,'У5 Ввод'!$E$193-NETWORKDAYS('У5 Ввод'!$D$193,$B5)+1))/Настройки!$E$11*100)</f>
        <v>0</v>
      </c>
      <c r="GG5" s="67" t="n">
        <f aca="false">IF(OR($D5=1,MONTH($B5)&lt;&gt;MONTH(StartDate),'У5 Ввод'!$D$194="",'У5 Ввод'!$E$194="",'У5 Ввод'!$D$194&gt;$B5),0,MAX(0,MIN(1,'У5 Ввод'!$E$194-NETWORKDAYS('У5 Ввод'!$D$194,$B5)+1))/Настройки!$E$11*100)</f>
        <v>0</v>
      </c>
      <c r="GH5" s="67" t="n">
        <f aca="false">IF(OR($D5=1,MONTH($B5)&lt;&gt;MONTH(StartDate),'У5 Ввод'!$D$195="",'У5 Ввод'!$E$195="",'У5 Ввод'!$D$195&gt;$B5),0,MAX(0,MIN(1,'У5 Ввод'!$E$195-NETWORKDAYS('У5 Ввод'!$D$195,$B5)+1))/Настройки!$E$11*100)</f>
        <v>0</v>
      </c>
      <c r="GI5" s="67" t="n">
        <f aca="false">IF(OR($D5=1,MONTH($B5)&lt;&gt;MONTH(StartDate),'У5 Ввод'!$D$196="",'У5 Ввод'!$E$196="",'У5 Ввод'!$D$196&gt;$B5),0,MAX(0,MIN(1,'У5 Ввод'!$E$196-NETWORKDAYS('У5 Ввод'!$D$196,$B5)+1))/Настройки!$E$11*100)</f>
        <v>0</v>
      </c>
      <c r="GJ5" s="67" t="n">
        <f aca="false">IF(OR($D5=1,MONTH($B5)&lt;&gt;MONTH(StartDate),'У5 Ввод'!$D$197="",'У5 Ввод'!$E$197="",'У5 Ввод'!$D$197&gt;$B5),0,MAX(0,MIN(1,'У5 Ввод'!$E$197-NETWORKDAYS('У5 Ввод'!$D$197,$B5)+1))/Настройки!$E$11*100)</f>
        <v>0</v>
      </c>
      <c r="GK5" s="67" t="n">
        <f aca="false">IF(OR($D5=1,MONTH($B5)&lt;&gt;MONTH(StartDate),'У5 Ввод'!$D$198="",'У5 Ввод'!$E$198="",'У5 Ввод'!$D$198&gt;$B5),0,MAX(0,MIN(1,'У5 Ввод'!$E$198-NETWORKDAYS('У5 Ввод'!$D$198,$B5)+1))/Настройки!$E$11*100)</f>
        <v>0</v>
      </c>
      <c r="GL5" s="67" t="n">
        <f aca="false">IF(OR($D5=1,MONTH($B5)&lt;&gt;MONTH(StartDate),'У5 Ввод'!$D$199="",'У5 Ввод'!$E$199="",'У5 Ввод'!$D$199&gt;$B5),0,MAX(0,MIN(1,'У5 Ввод'!$E$199-NETWORKDAYS('У5 Ввод'!$D$199,$B5)+1))/Настройки!$E$11*100)</f>
        <v>0</v>
      </c>
      <c r="GM5" s="67" t="n">
        <f aca="false">IF(OR($D5=1,MONTH($B5)&lt;&gt;MONTH(StartDate),'У5 Ввод'!$D$200="",'У5 Ввод'!$E$200="",'У5 Ввод'!$D$200&gt;$B5),0,MAX(0,MIN(1,'У5 Ввод'!$E$200-NETWORKDAYS('У5 Ввод'!$D$200,$B5)+1))/Настройки!$E$11*100)</f>
        <v>0</v>
      </c>
      <c r="GN5" s="67" t="n">
        <f aca="false">IF(OR($D5=1,MONTH($B5)&lt;&gt;MONTH(StartDate),'У5 Ввод'!$D$201="",'У5 Ввод'!$E$201="",'У5 Ввод'!$D$201&gt;$B5),0,MAX(0,MIN(1,'У5 Ввод'!$E$201-NETWORKDAYS('У5 Ввод'!$D$201,$B5)+1))/Настройки!$E$11*100)</f>
        <v>0</v>
      </c>
      <c r="GO5" s="67" t="n">
        <f aca="false">IF(OR($D5=1,MONTH($B5)&lt;&gt;MONTH(StartDate),'У5 Ввод'!$D$202="",'У5 Ввод'!$E$202="",'У5 Ввод'!$D$202&gt;$B5),0,MAX(0,MIN(1,'У5 Ввод'!$E$202-NETWORKDAYS('У5 Ввод'!$D$202,$B5)+1))/Настройки!$E$11*100)</f>
        <v>0</v>
      </c>
      <c r="GP5" s="67" t="n">
        <f aca="false">IF(OR($D5=1,MONTH($B5)&lt;&gt;MONTH(StartDate),'У5 Ввод'!$D$203="",'У5 Ввод'!$E$203="",'У5 Ввод'!$D$203&gt;$B5),0,MAX(0,MIN(1,'У5 Ввод'!$E$203-NETWORKDAYS('У5 Ввод'!$D$203,$B5)+1))/Настройки!$E$11*100)</f>
        <v>0</v>
      </c>
      <c r="GQ5" s="67" t="n">
        <f aca="false">IF(OR($D5=1,MONTH($B5)&lt;&gt;MONTH(StartDate),'У5 Ввод'!$D$204="",'У5 Ввод'!$E$204="",'У5 Ввод'!$D$204&gt;$B5),0,MAX(0,MIN(1,'У5 Ввод'!$E$204-NETWORKDAYS('У5 Ввод'!$D$204,$B5)+1))/Настройки!$E$11*100)</f>
        <v>0</v>
      </c>
      <c r="GR5" s="67" t="n">
        <f aca="false">IF(OR($D5=1,MONTH($B5)&lt;&gt;MONTH(StartDate),'У5 Ввод'!$D$205="",'У5 Ввод'!$E$205="",'У5 Ввод'!$D$205&gt;$B5),0,MAX(0,MIN(1,'У5 Ввод'!$E$205-NETWORKDAYS('У5 Ввод'!$D$205,$B5)+1))/Настройки!$E$11*100)</f>
        <v>0</v>
      </c>
      <c r="GS5" s="67" t="n">
        <f aca="false">IF(OR($D5=1,MONTH($B5)&lt;&gt;MONTH(StartDate),'У5 Ввод'!$D$206="",'У5 Ввод'!$E$206="",'У5 Ввод'!$D$206&gt;$B5),0,MAX(0,MIN(1,'У5 Ввод'!$E$206-NETWORKDAYS('У5 Ввод'!$D$206,$B5)+1))/Настройки!$E$11*100)</f>
        <v>0</v>
      </c>
      <c r="GT5" s="67" t="n">
        <f aca="false">IF(OR($D5=1,MONTH($B5)&lt;&gt;MONTH(StartDate),'У5 Ввод'!$D$207="",'У5 Ввод'!$E$207="",'У5 Ввод'!$D$207&gt;$B5),0,MAX(0,MIN(1,'У5 Ввод'!$E$207-NETWORKDAYS('У5 Ввод'!$D$207,$B5)+1))/Настройки!$E$11*100)</f>
        <v>0</v>
      </c>
      <c r="GU5" s="67" t="n">
        <f aca="false">IF(OR($D5=1,MONTH($B5)&lt;&gt;MONTH(StartDate),'У5 Ввод'!$D$208="",'У5 Ввод'!$E$208="",'У5 Ввод'!$D$208&gt;$B5),0,MAX(0,MIN(1,'У5 Ввод'!$E$208-NETWORKDAYS('У5 Ввод'!$D$208,$B5)+1))/Настройки!$E$11*100)</f>
        <v>0</v>
      </c>
      <c r="GV5" s="67" t="n">
        <f aca="false">IF(OR($D5=1,MONTH($B5)&lt;&gt;MONTH(StartDate),'У5 Ввод'!$D$209="",'У5 Ввод'!$E$209="",'У5 Ввод'!$D$209&gt;$B5),0,MAX(0,MIN(1,'У5 Ввод'!$E$209-NETWORKDAYS('У5 Ввод'!$D$209,$B5)+1))/Настройки!$E$11*100)</f>
        <v>0</v>
      </c>
      <c r="GW5" s="67" t="n">
        <f aca="false">IF(OR($D5=1,MONTH($B5)&lt;&gt;MONTH(StartDate),'У5 Ввод'!$D$210="",'У5 Ввод'!$E$210="",'У5 Ввод'!$D$210&gt;$B5),0,MAX(0,MIN(1,'У5 Ввод'!$E$210-NETWORKDAYS('У5 Ввод'!$D$210,$B5)+1))/Настройки!$E$11*100)</f>
        <v>0</v>
      </c>
      <c r="GX5" s="67" t="n">
        <f aca="false">IF(OR($D5=1,MONTH($B5)&lt;&gt;MONTH(StartDate),'У5 Ввод'!$D$211="",'У5 Ввод'!$E$211="",'У5 Ввод'!$D$211&gt;$B5),0,MAX(0,MIN(1,'У5 Ввод'!$E$211-NETWORKDAYS('У5 Ввод'!$D$211,$B5)+1))/Настройки!$E$11*100)</f>
        <v>0</v>
      </c>
      <c r="GY5" s="67" t="n">
        <f aca="false">IF(OR($D5=1,MONTH($B5)&lt;&gt;MONTH(StartDate),'У5 Ввод'!$D$212="",'У5 Ввод'!$E$212="",'У5 Ввод'!$D$212&gt;$B5),0,MAX(0,MIN(1,'У5 Ввод'!$E$212-NETWORKDAYS('У5 Ввод'!$D$212,$B5)+1))/Настройки!$E$11*100)</f>
        <v>0</v>
      </c>
      <c r="GZ5" s="67" t="n">
        <f aca="false">IF(OR($D5=1,MONTH($B5)&lt;&gt;MONTH(StartDate),'У5 Ввод'!$D$213="",'У5 Ввод'!$E$213="",'У5 Ввод'!$D$213&gt;$B5),0,MAX(0,MIN(1,'У5 Ввод'!$E$213-NETWORKDAYS('У5 Ввод'!$D$213,$B5)+1))/Настройки!$E$11*100)</f>
        <v>0</v>
      </c>
      <c r="HA5" s="67" t="n">
        <f aca="false">IF(OR($D5=1,MONTH($B5)&lt;&gt;MONTH(StartDate),'У5 Ввод'!$D$214="",'У5 Ввод'!$E$214="",'У5 Ввод'!$D$214&gt;$B5),0,MAX(0,MIN(1,'У5 Ввод'!$E$214-NETWORKDAYS('У5 Ввод'!$D$214,$B5)+1))/Настройки!$E$11*100)</f>
        <v>0</v>
      </c>
      <c r="HB5" s="67" t="n">
        <f aca="false">IF(OR($D5=1,MONTH($B5)&lt;&gt;MONTH(StartDate),'У5 Ввод'!$D$215="",'У5 Ввод'!$E$215="",'У5 Ввод'!$D$215&gt;$B5),0,MAX(0,MIN(1,'У5 Ввод'!$E$215-NETWORKDAYS('У5 Ввод'!$D$215,$B5)+1))/Настройки!$E$11*100)</f>
        <v>0</v>
      </c>
      <c r="HC5" s="67" t="n">
        <f aca="false">IF(OR($D5=1,MONTH($B5)&lt;&gt;MONTH(StartDate),'У5 Ввод'!$D$216="",'У5 Ввод'!$E$216="",'У5 Ввод'!$D$216&gt;$B5),0,MAX(0,MIN(1,'У5 Ввод'!$E$216-NETWORKDAYS('У5 Ввод'!$D$216,$B5)+1))/Настройки!$E$11*100)</f>
        <v>0</v>
      </c>
      <c r="HD5" s="67" t="n">
        <f aca="false">IF(OR($D5=1,MONTH($B5)&lt;&gt;MONTH(StartDate),'У5 Ввод'!$D$217="",'У5 Ввод'!$E$217="",'У5 Ввод'!$D$217&gt;$B5),0,MAX(0,MIN(1,'У5 Ввод'!$E$217-NETWORKDAYS('У5 Ввод'!$D$217,$B5)+1))/Настройки!$E$11*100)</f>
        <v>0</v>
      </c>
      <c r="HE5" s="67" t="n">
        <f aca="false">IF(OR($D5=1,MONTH($B5)&lt;&gt;MONTH(StartDate),'У5 Ввод'!$D$218="",'У5 Ввод'!$E$218="",'У5 Ввод'!$D$218&gt;$B5),0,MAX(0,MIN(1,'У5 Ввод'!$E$218-NETWORKDAYS('У5 Ввод'!$D$218,$B5)+1))/Настройки!$E$11*100)</f>
        <v>0</v>
      </c>
      <c r="HF5" s="67" t="n">
        <f aca="false">IF(OR($D5=1,MONTH($B5)&lt;&gt;MONTH(StartDate),'У5 Ввод'!$D$219="",'У5 Ввод'!$E$219="",'У5 Ввод'!$D$219&gt;$B5),0,MAX(0,MIN(1,'У5 Ввод'!$E$219-NETWORKDAYS('У5 Ввод'!$D$219,$B5)+1))/Настройки!$E$11*100)</f>
        <v>0</v>
      </c>
      <c r="HG5" s="67" t="n">
        <f aca="false">IF(OR($D5=1,MONTH($B5)&lt;&gt;MONTH(StartDate),'У5 Ввод'!$D$220="",'У5 Ввод'!$E$220="",'У5 Ввод'!$D$220&gt;$B5),0,MAX(0,MIN(1,'У5 Ввод'!$E$220-NETWORKDAYS('У5 Ввод'!$D$220,$B5)+1))/Настройки!$E$11*100)</f>
        <v>0</v>
      </c>
      <c r="HH5" s="67" t="n">
        <f aca="false">IF(OR($D5=1,MONTH($B5)&lt;&gt;MONTH(StartDate),'У5 Ввод'!$D$221="",'У5 Ввод'!$E$221="",'У5 Ввод'!$D$221&gt;$B5),0,MAX(0,MIN(1,'У5 Ввод'!$E$221-NETWORKDAYS('У5 Ввод'!$D$221,$B5)+1))/Настройки!$E$11*100)</f>
        <v>0</v>
      </c>
      <c r="HI5" s="67" t="n">
        <f aca="false">IF(OR($D5=1,MONTH($B5)&lt;&gt;MONTH(StartDate),'У5 Ввод'!$D$222="",'У5 Ввод'!$E$222="",'У5 Ввод'!$D$222&gt;$B5),0,MAX(0,MIN(1,'У5 Ввод'!$E$222-NETWORKDAYS('У5 Ввод'!$D$222,$B5)+1))/Настройки!$E$11*100)</f>
        <v>0</v>
      </c>
      <c r="HJ5" s="67" t="n">
        <f aca="false">IF(OR($D5=1,MONTH($B5)&lt;&gt;MONTH(StartDate),'У5 Ввод'!$D$223="",'У5 Ввод'!$E$223="",'У5 Ввод'!$D$223&gt;$B5),0,MAX(0,MIN(1,'У5 Ввод'!$E$223-NETWORKDAYS('У5 Ввод'!$D$223,$B5)+1))/Настройки!$E$11*100)</f>
        <v>0</v>
      </c>
      <c r="HK5" s="67" t="n">
        <f aca="false">IF(OR($D5=1,MONTH($B5)&lt;&gt;MONTH(StartDate),'У5 Ввод'!$D$224="",'У5 Ввод'!$E$224="",'У5 Ввод'!$D$224&gt;$B5),0,MAX(0,MIN(1,'У5 Ввод'!$E$224-NETWORKDAYS('У5 Ввод'!$D$224,$B5)+1))/Настройки!$E$11*100)</f>
        <v>0</v>
      </c>
      <c r="HL5" s="67" t="n">
        <f aca="false">IF(OR($D5=1,MONTH($B5)&lt;&gt;MONTH(StartDate),'У5 Ввод'!$D$225="",'У5 Ввод'!$E$225="",'У5 Ввод'!$D$225&gt;$B5),0,MAX(0,MIN(1,'У5 Ввод'!$E$225-NETWORKDAYS('У5 Ввод'!$D$225,$B5)+1))/Настройки!$E$11*100)</f>
        <v>0</v>
      </c>
      <c r="HM5" s="67" t="n">
        <f aca="false">IF(OR($D5=1,MONTH($B5)&lt;&gt;MONTH(StartDate),'У5 Ввод'!$D$226="",'У5 Ввод'!$E$226="",'У5 Ввод'!$D$226&gt;$B5),0,MAX(0,MIN(1,'У5 Ввод'!$E$226-NETWORKDAYS('У5 Ввод'!$D$226,$B5)+1))/Настройки!$E$11*100)</f>
        <v>0</v>
      </c>
      <c r="HN5" s="67" t="n">
        <f aca="false">IF(OR($D5=1,MONTH($B5)&lt;&gt;MONTH(StartDate),'У5 Ввод'!$D$227="",'У5 Ввод'!$E$227="",'У5 Ввод'!$D$227&gt;$B5),0,MAX(0,MIN(1,'У5 Ввод'!$E$227-NETWORKDAYS('У5 Ввод'!$D$227,$B5)+1))/Настройки!$E$11*100)</f>
        <v>0</v>
      </c>
      <c r="HO5" s="67" t="n">
        <f aca="false">IF(OR($D5=1,MONTH($B5)&lt;&gt;MONTH(StartDate),'У5 Ввод'!$D$228="",'У5 Ввод'!$E$228="",'У5 Ввод'!$D$228&gt;$B5),0,MAX(0,MIN(1,'У5 Ввод'!$E$228-NETWORKDAYS('У5 Ввод'!$D$228,$B5)+1))/Настройки!$E$11*100)</f>
        <v>0</v>
      </c>
      <c r="HP5" s="67" t="n">
        <f aca="false">IF(OR($D5=1,MONTH($B5)&lt;&gt;MONTH(StartDate),'У5 Ввод'!$D$229="",'У5 Ввод'!$E$229="",'У5 Ввод'!$D$229&gt;$B5),0,MAX(0,MIN(1,'У5 Ввод'!$E$229-NETWORKDAYS('У5 Ввод'!$D$229,$B5)+1))/Настройки!$E$11*100)</f>
        <v>0</v>
      </c>
      <c r="HQ5" s="67" t="n">
        <f aca="false">IF(OR($D5=1,MONTH($B5)&lt;&gt;MONTH(StartDate),'У5 Ввод'!$D$230="",'У5 Ввод'!$E$230="",'У5 Ввод'!$D$230&gt;$B5),0,MAX(0,MIN(1,'У5 Ввод'!$E$230-NETWORKDAYS('У5 Ввод'!$D$230,$B5)+1))/Настройки!$E$11*100)</f>
        <v>0</v>
      </c>
      <c r="HR5" s="67" t="n">
        <f aca="false">IF(OR($D5=1,MONTH($B5)&lt;&gt;MONTH(StartDate),'У5 Ввод'!$D$231="",'У5 Ввод'!$E$231="",'У5 Ввод'!$D$231&gt;$B5),0,MAX(0,MIN(1,'У5 Ввод'!$E$231-NETWORKDAYS('У5 Ввод'!$D$231,$B5)+1))/Настройки!$E$11*100)</f>
        <v>0</v>
      </c>
      <c r="HS5" s="67" t="n">
        <f aca="false">IF(OR($D5=1,MONTH($B5)&lt;&gt;MONTH(StartDate),'У5 Ввод'!$D$232="",'У5 Ввод'!$E$232="",'У5 Ввод'!$D$232&gt;$B5),0,MAX(0,MIN(1,'У5 Ввод'!$E$232-NETWORKDAYS('У5 Ввод'!$D$232,$B5)+1))/Настройки!$E$11*100)</f>
        <v>0</v>
      </c>
      <c r="HT5" s="67" t="n">
        <f aca="false">IF(OR($D5=1,MONTH($B5)&lt;&gt;MONTH(StartDate),'У5 Ввод'!$D$233="",'У5 Ввод'!$E$233="",'У5 Ввод'!$D$233&gt;$B5),0,MAX(0,MIN(1,'У5 Ввод'!$E$233-NETWORKDAYS('У5 Ввод'!$D$233,$B5)+1))/Настройки!$E$11*100)</f>
        <v>0</v>
      </c>
      <c r="HU5" s="67" t="n">
        <f aca="false">IF(OR($D5=1,MONTH($B5)&lt;&gt;MONTH(StartDate),'У5 Ввод'!$D$234="",'У5 Ввод'!$E$234="",'У5 Ввод'!$D$234&gt;$B5),0,MAX(0,MIN(1,'У5 Ввод'!$E$234-NETWORKDAYS('У5 Ввод'!$D$234,$B5)+1))/Настройки!$E$11*100)</f>
        <v>0</v>
      </c>
      <c r="HV5" s="67" t="n">
        <f aca="false">IF(OR($D5=1,MONTH($B5)&lt;&gt;MONTH(StartDate),'У5 Ввод'!$D$235="",'У5 Ввод'!$E$235="",'У5 Ввод'!$D$235&gt;$B5),0,MAX(0,MIN(1,'У5 Ввод'!$E$235-NETWORKDAYS('У5 Ввод'!$D$235,$B5)+1))/Настройки!$E$11*100)</f>
        <v>0</v>
      </c>
      <c r="HW5" s="67" t="n">
        <f aca="false">IF(OR($D5=1,MONTH($B5)&lt;&gt;MONTH(StartDate),'У5 Ввод'!$D$236="",'У5 Ввод'!$E$236="",'У5 Ввод'!$D$236&gt;$B5),0,MAX(0,MIN(1,'У5 Ввод'!$E$236-NETWORKDAYS('У5 Ввод'!$D$236,$B5)+1))/Настройки!$E$11*100)</f>
        <v>0</v>
      </c>
      <c r="HX5" s="67" t="n">
        <f aca="false">IF(OR($D5=1,MONTH($B5)&lt;&gt;MONTH(StartDate),'У5 Ввод'!$D$237="",'У5 Ввод'!$E$237="",'У5 Ввод'!$D$237&gt;$B5),0,MAX(0,MIN(1,'У5 Ввод'!$E$237-NETWORKDAYS('У5 Ввод'!$D$237,$B5)+1))/Настройки!$E$11*100)</f>
        <v>0</v>
      </c>
      <c r="HY5" s="67" t="n">
        <f aca="false">IF(OR($D5=1,MONTH($B5)&lt;&gt;MONTH(StartDate),'У5 Ввод'!$D$238="",'У5 Ввод'!$E$238="",'У5 Ввод'!$D$238&gt;$B5),0,MAX(0,MIN(1,'У5 Ввод'!$E$238-NETWORKDAYS('У5 Ввод'!$D$238,$B5)+1))/Настройки!$E$11*100)</f>
        <v>0</v>
      </c>
      <c r="HZ5" s="67" t="n">
        <f aca="false">IF(OR($D5=1,MONTH($B5)&lt;&gt;MONTH(StartDate),'У5 Ввод'!$D$239="",'У5 Ввод'!$E$239="",'У5 Ввод'!$D$239&gt;$B5),0,MAX(0,MIN(1,'У5 Ввод'!$E$239-NETWORKDAYS('У5 Ввод'!$D$239,$B5)+1))/Настройки!$E$11*100)</f>
        <v>0</v>
      </c>
      <c r="IA5" s="67" t="n">
        <f aca="false">IF(OR($D5=1,MONTH($B5)&lt;&gt;MONTH(StartDate),'У5 Ввод'!$D$240="",'У5 Ввод'!$E$240="",'У5 Ввод'!$D$240&gt;$B5),0,MAX(0,MIN(1,'У5 Ввод'!$E$240-NETWORKDAYS('У5 Ввод'!$D$240,$B5)+1))/Настройки!$E$11*100)</f>
        <v>0</v>
      </c>
      <c r="IB5" s="67" t="n">
        <f aca="false">IF(OR($D5=1,MONTH($B5)&lt;&gt;MONTH(StartDate),'У5 Ввод'!$D$241="",'У5 Ввод'!$E$241="",'У5 Ввод'!$D$241&gt;$B5),0,MAX(0,MIN(1,'У5 Ввод'!$E$241-NETWORKDAYS('У5 Ввод'!$D$241,$B5)+1))/Настройки!$E$11*100)</f>
        <v>0</v>
      </c>
      <c r="IC5" s="67" t="n">
        <f aca="false">IF(OR($D5=1,MONTH($B5)&lt;&gt;MONTH(StartDate),'У5 Ввод'!$D$242="",'У5 Ввод'!$E$242="",'У5 Ввод'!$D$242&gt;$B5),0,MAX(0,MIN(1,'У5 Ввод'!$E$242-NETWORKDAYS('У5 Ввод'!$D$242,$B5)+1))/Настройки!$E$11*100)</f>
        <v>0</v>
      </c>
      <c r="ID5" s="67" t="n">
        <f aca="false">IF(OR($D5=1,MONTH($B5)&lt;&gt;MONTH(StartDate),'У5 Ввод'!$D$243="",'У5 Ввод'!$E$243="",'У5 Ввод'!$D$243&gt;$B5),0,MAX(0,MIN(1,'У5 Ввод'!$E$243-NETWORKDAYS('У5 Ввод'!$D$243,$B5)+1))/Настройки!$E$11*100)</f>
        <v>0</v>
      </c>
      <c r="IE5" s="67" t="n">
        <f aca="false">IF(OR($D5=1,MONTH($B5)&lt;&gt;MONTH(StartDate),'У5 Ввод'!$D$244="",'У5 Ввод'!$E$244="",'У5 Ввод'!$D$244&gt;$B5),0,MAX(0,MIN(1,'У5 Ввод'!$E$244-NETWORKDAYS('У5 Ввод'!$D$244,$B5)+1))/Настройки!$E$11*100)</f>
        <v>0</v>
      </c>
      <c r="IF5" s="67" t="n">
        <f aca="false">IF(OR($D5=1,MONTH($B5)&lt;&gt;MONTH(StartDate),'У5 Ввод'!$D$245="",'У5 Ввод'!$E$245="",'У5 Ввод'!$D$245&gt;$B5),0,MAX(0,MIN(1,'У5 Ввод'!$E$245-NETWORKDAYS('У5 Ввод'!$D$245,$B5)+1))/Настройки!$E$11*100)</f>
        <v>0</v>
      </c>
      <c r="IG5" s="67" t="n">
        <f aca="false">IF(OR($D5=1,MONTH($B5)&lt;&gt;MONTH(StartDate),'У5 Ввод'!$D$246="",'У5 Ввод'!$E$246="",'У5 Ввод'!$D$246&gt;$B5),0,MAX(0,MIN(1,'У5 Ввод'!$E$246-NETWORKDAYS('У5 Ввод'!$D$246,$B5)+1))/Настройки!$E$11*100)</f>
        <v>0</v>
      </c>
      <c r="IH5" s="67" t="n">
        <f aca="false">IF(OR($D5=1,MONTH($B5)&lt;&gt;MONTH(StartDate),'У5 Ввод'!$D$247="",'У5 Ввод'!$E$247="",'У5 Ввод'!$D$247&gt;$B5),0,MAX(0,MIN(1,'У5 Ввод'!$E$247-NETWORKDAYS('У5 Ввод'!$D$247,$B5)+1))/Настройки!$E$11*100)</f>
        <v>0</v>
      </c>
      <c r="II5" s="67" t="n">
        <f aca="false">IF(OR($D5=1,MONTH($B5)&lt;&gt;MONTH(StartDate),'У5 Ввод'!$D$248="",'У5 Ввод'!$E$248="",'У5 Ввод'!$D$248&gt;$B5),0,MAX(0,MIN(1,'У5 Ввод'!$E$248-NETWORKDAYS('У5 Ввод'!$D$248,$B5)+1))/Настройки!$E$11*100)</f>
        <v>0</v>
      </c>
      <c r="IJ5" s="67" t="n">
        <f aca="false">IF(OR($D5=1,MONTH($B5)&lt;&gt;MONTH(StartDate),'У5 Ввод'!$D$249="",'У5 Ввод'!$E$249="",'У5 Ввод'!$D$249&gt;$B5),0,MAX(0,MIN(1,'У5 Ввод'!$E$249-NETWORKDAYS('У5 Ввод'!$D$249,$B5)+1))/Настройки!$E$11*100)</f>
        <v>0</v>
      </c>
      <c r="IK5" s="67" t="n">
        <f aca="false">IF(OR($D5=1,MONTH($B5)&lt;&gt;MONTH(StartDate),'У5 Ввод'!$D$250="",'У5 Ввод'!$E$250="",'У5 Ввод'!$D$250&gt;$B5),0,MAX(0,MIN(1,'У5 Ввод'!$E$250-NETWORKDAYS('У5 Ввод'!$D$250,$B5)+1))/Настройки!$E$11*100)</f>
        <v>0</v>
      </c>
      <c r="IL5" s="67" t="n">
        <f aca="false">IF(OR($D5=1,MONTH($B5)&lt;&gt;MONTH(StartDate),'У5 Ввод'!$D$251="",'У5 Ввод'!$E$251="",'У5 Ввод'!$D$251&gt;$B5),0,MAX(0,MIN(1,'У5 Ввод'!$E$251-NETWORKDAYS('У5 Ввод'!$D$251,$B5)+1))/Настройки!$E$11*100)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IF(OR($D6=1,MONTH($B6)&lt;&gt;MONTH(StartDate),'У5 Ввод'!$D$12="",'У5 Ввод'!$E$12="",'У5 Ввод'!$D$12&gt;$B6),0,MAX(0,MIN(1,'У5 Ввод'!$E$12-NETWORKDAYS('У5 Ввод'!$D$12,$B6)+1))/Настройки!$E$11*100)</f>
        <v>0</v>
      </c>
      <c r="H6" s="67" t="n">
        <f aca="false">IF(OR($D6=1,MONTH($B6)&lt;&gt;MONTH(StartDate),'У5 Ввод'!$D$13="",'У5 Ввод'!$E$13="",'У5 Ввод'!$D$13&gt;$B6),0,MAX(0,MIN(1,'У5 Ввод'!$E$13-NETWORKDAYS('У5 Ввод'!$D$13,$B6)+1))/Настройки!$E$11*100)</f>
        <v>0</v>
      </c>
      <c r="I6" s="67" t="n">
        <f aca="false">IF(OR($D6=1,MONTH($B6)&lt;&gt;MONTH(StartDate),'У5 Ввод'!$D$14="",'У5 Ввод'!$E$14="",'У5 Ввод'!$D$14&gt;$B6),0,MAX(0,MIN(1,'У5 Ввод'!$E$14-NETWORKDAYS('У5 Ввод'!$D$14,$B6)+1))/Настройки!$E$11*100)</f>
        <v>0</v>
      </c>
      <c r="J6" s="67" t="n">
        <f aca="false">IF(OR($D6=1,MONTH($B6)&lt;&gt;MONTH(StartDate),'У5 Ввод'!$D$15="",'У5 Ввод'!$E$15="",'У5 Ввод'!$D$15&gt;$B6),0,MAX(0,MIN(1,'У5 Ввод'!$E$15-NETWORKDAYS('У5 Ввод'!$D$15,$B6)+1))/Настройки!$E$11*100)</f>
        <v>0</v>
      </c>
      <c r="K6" s="67" t="n">
        <f aca="false">IF(OR($D6=1,MONTH($B6)&lt;&gt;MONTH(StartDate),'У5 Ввод'!$D$16="",'У5 Ввод'!$E$16="",'У5 Ввод'!$D$16&gt;$B6),0,MAX(0,MIN(1,'У5 Ввод'!$E$16-NETWORKDAYS('У5 Ввод'!$D$16,$B6)+1))/Настройки!$E$11*100)</f>
        <v>0</v>
      </c>
      <c r="L6" s="67" t="n">
        <f aca="false">IF(OR($D6=1,MONTH($B6)&lt;&gt;MONTH(StartDate),'У5 Ввод'!$D$17="",'У5 Ввод'!$E$17="",'У5 Ввод'!$D$17&gt;$B6),0,MAX(0,MIN(1,'У5 Ввод'!$E$17-NETWORKDAYS('У5 Ввод'!$D$17,$B6)+1))/Настройки!$E$11*100)</f>
        <v>0</v>
      </c>
      <c r="M6" s="67" t="n">
        <f aca="false">IF(OR($D6=1,MONTH($B6)&lt;&gt;MONTH(StartDate),'У5 Ввод'!$D$18="",'У5 Ввод'!$E$18="",'У5 Ввод'!$D$18&gt;$B6),0,MAX(0,MIN(1,'У5 Ввод'!$E$18-NETWORKDAYS('У5 Ввод'!$D$18,$B6)+1))/Настройки!$E$11*100)</f>
        <v>0</v>
      </c>
      <c r="N6" s="67" t="n">
        <f aca="false">IF(OR($D6=1,MONTH($B6)&lt;&gt;MONTH(StartDate),'У5 Ввод'!$D$19="",'У5 Ввод'!$E$19="",'У5 Ввод'!$D$19&gt;$B6),0,MAX(0,MIN(1,'У5 Ввод'!$E$19-NETWORKDAYS('У5 Ввод'!$D$19,$B6)+1))/Настройки!$E$11*100)</f>
        <v>0</v>
      </c>
      <c r="O6" s="67" t="n">
        <f aca="false">IF(OR($D6=1,MONTH($B6)&lt;&gt;MONTH(StartDate),'У5 Ввод'!$D$20="",'У5 Ввод'!$E$20="",'У5 Ввод'!$D$20&gt;$B6),0,MAX(0,MIN(1,'У5 Ввод'!$E$20-NETWORKDAYS('У5 Ввод'!$D$20,$B6)+1))/Настройки!$E$11*100)</f>
        <v>0</v>
      </c>
      <c r="P6" s="67" t="n">
        <f aca="false">IF(OR($D6=1,MONTH($B6)&lt;&gt;MONTH(StartDate),'У5 Ввод'!$D$21="",'У5 Ввод'!$E$21="",'У5 Ввод'!$D$21&gt;$B6),0,MAX(0,MIN(1,'У5 Ввод'!$E$21-NETWORKDAYS('У5 Ввод'!$D$21,$B6)+1))/Настройки!$E$11*100)</f>
        <v>0</v>
      </c>
      <c r="Q6" s="67" t="n">
        <f aca="false">IF(OR($D6=1,MONTH($B6)&lt;&gt;MONTH(StartDate),'У5 Ввод'!$D$22="",'У5 Ввод'!$E$22="",'У5 Ввод'!$D$22&gt;$B6),0,MAX(0,MIN(1,'У5 Ввод'!$E$22-NETWORKDAYS('У5 Ввод'!$D$22,$B6)+1))/Настройки!$E$11*100)</f>
        <v>0</v>
      </c>
      <c r="R6" s="67" t="n">
        <f aca="false">IF(OR($D6=1,MONTH($B6)&lt;&gt;MONTH(StartDate),'У5 Ввод'!$D$23="",'У5 Ввод'!$E$23="",'У5 Ввод'!$D$23&gt;$B6),0,MAX(0,MIN(1,'У5 Ввод'!$E$23-NETWORKDAYS('У5 Ввод'!$D$23,$B6)+1))/Настройки!$E$11*100)</f>
        <v>0</v>
      </c>
      <c r="S6" s="67" t="n">
        <f aca="false">IF(OR($D6=1,MONTH($B6)&lt;&gt;MONTH(StartDate),'У5 Ввод'!$D$24="",'У5 Ввод'!$E$24="",'У5 Ввод'!$D$24&gt;$B6),0,MAX(0,MIN(1,'У5 Ввод'!$E$24-NETWORKDAYS('У5 Ввод'!$D$24,$B6)+1))/Настройки!$E$11*100)</f>
        <v>0</v>
      </c>
      <c r="T6" s="67" t="n">
        <f aca="false">IF(OR($D6=1,MONTH($B6)&lt;&gt;MONTH(StartDate),'У5 Ввод'!$D$25="",'У5 Ввод'!$E$25="",'У5 Ввод'!$D$25&gt;$B6),0,MAX(0,MIN(1,'У5 Ввод'!$E$25-NETWORKDAYS('У5 Ввод'!$D$25,$B6)+1))/Настройки!$E$11*100)</f>
        <v>0</v>
      </c>
      <c r="U6" s="67" t="n">
        <f aca="false">IF(OR($D6=1,MONTH($B6)&lt;&gt;MONTH(StartDate),'У5 Ввод'!$D$26="",'У5 Ввод'!$E$26="",'У5 Ввод'!$D$26&gt;$B6),0,MAX(0,MIN(1,'У5 Ввод'!$E$26-NETWORKDAYS('У5 Ввод'!$D$26,$B6)+1))/Настройки!$E$11*100)</f>
        <v>0</v>
      </c>
      <c r="V6" s="67" t="n">
        <f aca="false">IF(OR($D6=1,MONTH($B6)&lt;&gt;MONTH(StartDate),'У5 Ввод'!$D$27="",'У5 Ввод'!$E$27="",'У5 Ввод'!$D$27&gt;$B6),0,MAX(0,MIN(1,'У5 Ввод'!$E$27-NETWORKDAYS('У5 Ввод'!$D$27,$B6)+1))/Настройки!$E$11*100)</f>
        <v>0</v>
      </c>
      <c r="W6" s="67" t="n">
        <f aca="false">IF(OR($D6=1,MONTH($B6)&lt;&gt;MONTH(StartDate),'У5 Ввод'!$D$28="",'У5 Ввод'!$E$28="",'У5 Ввод'!$D$28&gt;$B6),0,MAX(0,MIN(1,'У5 Ввод'!$E$28-NETWORKDAYS('У5 Ввод'!$D$28,$B6)+1))/Настройки!$E$11*100)</f>
        <v>0</v>
      </c>
      <c r="X6" s="67" t="n">
        <f aca="false">IF(OR($D6=1,MONTH($B6)&lt;&gt;MONTH(StartDate),'У5 Ввод'!$D$29="",'У5 Ввод'!$E$29="",'У5 Ввод'!$D$29&gt;$B6),0,MAX(0,MIN(1,'У5 Ввод'!$E$29-NETWORKDAYS('У5 Ввод'!$D$29,$B6)+1))/Настройки!$E$11*100)</f>
        <v>0</v>
      </c>
      <c r="Y6" s="67" t="n">
        <f aca="false">IF(OR($D6=1,MONTH($B6)&lt;&gt;MONTH(StartDate),'У5 Ввод'!$D$30="",'У5 Ввод'!$E$30="",'У5 Ввод'!$D$30&gt;$B6),0,MAX(0,MIN(1,'У5 Ввод'!$E$30-NETWORKDAYS('У5 Ввод'!$D$30,$B6)+1))/Настройки!$E$11*100)</f>
        <v>0</v>
      </c>
      <c r="Z6" s="67" t="n">
        <f aca="false">IF(OR($D6=1,MONTH($B6)&lt;&gt;MONTH(StartDate),'У5 Ввод'!$D$31="",'У5 Ввод'!$E$31="",'У5 Ввод'!$D$31&gt;$B6),0,MAX(0,MIN(1,'У5 Ввод'!$E$31-NETWORKDAYS('У5 Ввод'!$D$31,$B6)+1))/Настройки!$E$11*100)</f>
        <v>0</v>
      </c>
      <c r="AA6" s="67" t="n">
        <f aca="false">IF(OR($D6=1,MONTH($B6)&lt;&gt;MONTH(StartDate),'У5 Ввод'!$D$32="",'У5 Ввод'!$E$32="",'У5 Ввод'!$D$32&gt;$B6),0,MAX(0,MIN(1,'У5 Ввод'!$E$32-NETWORKDAYS('У5 Ввод'!$D$32,$B6)+1))/Настройки!$E$11*100)</f>
        <v>0</v>
      </c>
      <c r="AB6" s="67" t="n">
        <f aca="false">IF(OR($D6=1,MONTH($B6)&lt;&gt;MONTH(StartDate),'У5 Ввод'!$D$33="",'У5 Ввод'!$E$33="",'У5 Ввод'!$D$33&gt;$B6),0,MAX(0,MIN(1,'У5 Ввод'!$E$33-NETWORKDAYS('У5 Ввод'!$D$33,$B6)+1))/Настройки!$E$11*100)</f>
        <v>0</v>
      </c>
      <c r="AC6" s="67" t="n">
        <f aca="false">IF(OR($D6=1,MONTH($B6)&lt;&gt;MONTH(StartDate),'У5 Ввод'!$D$34="",'У5 Ввод'!$E$34="",'У5 Ввод'!$D$34&gt;$B6),0,MAX(0,MIN(1,'У5 Ввод'!$E$34-NETWORKDAYS('У5 Ввод'!$D$34,$B6)+1))/Настройки!$E$11*100)</f>
        <v>0</v>
      </c>
      <c r="AD6" s="67" t="n">
        <f aca="false">IF(OR($D6=1,MONTH($B6)&lt;&gt;MONTH(StartDate),'У5 Ввод'!$D$35="",'У5 Ввод'!$E$35="",'У5 Ввод'!$D$35&gt;$B6),0,MAX(0,MIN(1,'У5 Ввод'!$E$35-NETWORKDAYS('У5 Ввод'!$D$35,$B6)+1))/Настройки!$E$11*100)</f>
        <v>0</v>
      </c>
      <c r="AE6" s="67" t="n">
        <f aca="false">IF(OR($D6=1,MONTH($B6)&lt;&gt;MONTH(StartDate),'У5 Ввод'!$D$36="",'У5 Ввод'!$E$36="",'У5 Ввод'!$D$36&gt;$B6),0,MAX(0,MIN(1,'У5 Ввод'!$E$36-NETWORKDAYS('У5 Ввод'!$D$36,$B6)+1))/Настройки!$E$11*100)</f>
        <v>0</v>
      </c>
      <c r="AF6" s="67" t="n">
        <f aca="false">IF(OR($D6=1,MONTH($B6)&lt;&gt;MONTH(StartDate),'У5 Ввод'!$D$37="",'У5 Ввод'!$E$37="",'У5 Ввод'!$D$37&gt;$B6),0,MAX(0,MIN(1,'У5 Ввод'!$E$37-NETWORKDAYS('У5 Ввод'!$D$37,$B6)+1))/Настройки!$E$11*100)</f>
        <v>0</v>
      </c>
      <c r="AG6" s="67" t="n">
        <f aca="false">IF(OR($D6=1,MONTH($B6)&lt;&gt;MONTH(StartDate),'У5 Ввод'!$D$38="",'У5 Ввод'!$E$38="",'У5 Ввод'!$D$38&gt;$B6),0,MAX(0,MIN(1,'У5 Ввод'!$E$38-NETWORKDAYS('У5 Ввод'!$D$38,$B6)+1))/Настройки!$E$11*100)</f>
        <v>0</v>
      </c>
      <c r="AH6" s="67" t="n">
        <f aca="false">IF(OR($D6=1,MONTH($B6)&lt;&gt;MONTH(StartDate),'У5 Ввод'!$D$39="",'У5 Ввод'!$E$39="",'У5 Ввод'!$D$39&gt;$B6),0,MAX(0,MIN(1,'У5 Ввод'!$E$39-NETWORKDAYS('У5 Ввод'!$D$39,$B6)+1))/Настройки!$E$11*100)</f>
        <v>0</v>
      </c>
      <c r="AI6" s="67" t="n">
        <f aca="false">IF(OR($D6=1,MONTH($B6)&lt;&gt;MONTH(StartDate),'У5 Ввод'!$D$40="",'У5 Ввод'!$E$40="",'У5 Ввод'!$D$40&gt;$B6),0,MAX(0,MIN(1,'У5 Ввод'!$E$40-NETWORKDAYS('У5 Ввод'!$D$40,$B6)+1))/Настройки!$E$11*100)</f>
        <v>0</v>
      </c>
      <c r="AJ6" s="67" t="n">
        <f aca="false">IF(OR($D6=1,MONTH($B6)&lt;&gt;MONTH(StartDate),'У5 Ввод'!$D$41="",'У5 Ввод'!$E$41="",'У5 Ввод'!$D$41&gt;$B6),0,MAX(0,MIN(1,'У5 Ввод'!$E$41-NETWORKDAYS('У5 Ввод'!$D$41,$B6)+1))/Настройки!$E$11*100)</f>
        <v>0</v>
      </c>
      <c r="AK6" s="67" t="n">
        <f aca="false">IF(OR($D6=1,MONTH($B6)&lt;&gt;MONTH(StartDate),'У5 Ввод'!$D$42="",'У5 Ввод'!$E$42="",'У5 Ввод'!$D$42&gt;$B6),0,MAX(0,MIN(1,'У5 Ввод'!$E$42-NETWORKDAYS('У5 Ввод'!$D$42,$B6)+1))/Настройки!$E$11*100)</f>
        <v>0</v>
      </c>
      <c r="AL6" s="67" t="n">
        <f aca="false">IF(OR($D6=1,MONTH($B6)&lt;&gt;MONTH(StartDate),'У5 Ввод'!$D$43="",'У5 Ввод'!$E$43="",'У5 Ввод'!$D$43&gt;$B6),0,MAX(0,MIN(1,'У5 Ввод'!$E$43-NETWORKDAYS('У5 Ввод'!$D$43,$B6)+1))/Настройки!$E$11*100)</f>
        <v>0</v>
      </c>
      <c r="AM6" s="67" t="n">
        <f aca="false">IF(OR($D6=1,MONTH($B6)&lt;&gt;MONTH(StartDate),'У5 Ввод'!$D$44="",'У5 Ввод'!$E$44="",'У5 Ввод'!$D$44&gt;$B6),0,MAX(0,MIN(1,'У5 Ввод'!$E$44-NETWORKDAYS('У5 Ввод'!$D$44,$B6)+1))/Настройки!$E$11*100)</f>
        <v>0</v>
      </c>
      <c r="AN6" s="67" t="n">
        <f aca="false">IF(OR($D6=1,MONTH($B6)&lt;&gt;MONTH(StartDate),'У5 Ввод'!$D$45="",'У5 Ввод'!$E$45="",'У5 Ввод'!$D$45&gt;$B6),0,MAX(0,MIN(1,'У5 Ввод'!$E$45-NETWORKDAYS('У5 Ввод'!$D$45,$B6)+1))/Настройки!$E$11*100)</f>
        <v>0</v>
      </c>
      <c r="AO6" s="67" t="n">
        <f aca="false">IF(OR($D6=1,MONTH($B6)&lt;&gt;MONTH(StartDate),'У5 Ввод'!$D$46="",'У5 Ввод'!$E$46="",'У5 Ввод'!$D$46&gt;$B6),0,MAX(0,MIN(1,'У5 Ввод'!$E$46-NETWORKDAYS('У5 Ввод'!$D$46,$B6)+1))/Настройки!$E$11*100)</f>
        <v>0</v>
      </c>
      <c r="AP6" s="67" t="n">
        <f aca="false">IF(OR($D6=1,MONTH($B6)&lt;&gt;MONTH(StartDate),'У5 Ввод'!$D$47="",'У5 Ввод'!$E$47="",'У5 Ввод'!$D$47&gt;$B6),0,MAX(0,MIN(1,'У5 Ввод'!$E$47-NETWORKDAYS('У5 Ввод'!$D$47,$B6)+1))/Настройки!$E$11*100)</f>
        <v>0</v>
      </c>
      <c r="AQ6" s="67" t="n">
        <f aca="false">IF(OR($D6=1,MONTH($B6)&lt;&gt;MONTH(StartDate),'У5 Ввод'!$D$48="",'У5 Ввод'!$E$48="",'У5 Ввод'!$D$48&gt;$B6),0,MAX(0,MIN(1,'У5 Ввод'!$E$48-NETWORKDAYS('У5 Ввод'!$D$48,$B6)+1))/Настройки!$E$11*100)</f>
        <v>0</v>
      </c>
      <c r="AR6" s="67" t="n">
        <f aca="false">IF(OR($D6=1,MONTH($B6)&lt;&gt;MONTH(StartDate),'У5 Ввод'!$D$49="",'У5 Ввод'!$E$49="",'У5 Ввод'!$D$49&gt;$B6),0,MAX(0,MIN(1,'У5 Ввод'!$E$49-NETWORKDAYS('У5 Ввод'!$D$49,$B6)+1))/Настройки!$E$11*100)</f>
        <v>0</v>
      </c>
      <c r="AS6" s="67" t="n">
        <f aca="false">IF(OR($D6=1,MONTH($B6)&lt;&gt;MONTH(StartDate),'У5 Ввод'!$D$50="",'У5 Ввод'!$E$50="",'У5 Ввод'!$D$50&gt;$B6),0,MAX(0,MIN(1,'У5 Ввод'!$E$50-NETWORKDAYS('У5 Ввод'!$D$50,$B6)+1))/Настройки!$E$11*100)</f>
        <v>0</v>
      </c>
      <c r="AT6" s="67" t="n">
        <f aca="false">IF(OR($D6=1,MONTH($B6)&lt;&gt;MONTH(StartDate),'У5 Ввод'!$D$51="",'У5 Ввод'!$E$51="",'У5 Ввод'!$D$51&gt;$B6),0,MAX(0,MIN(1,'У5 Ввод'!$E$51-NETWORKDAYS('У5 Ввод'!$D$51,$B6)+1))/Настройки!$E$11*100)</f>
        <v>0</v>
      </c>
      <c r="AU6" s="67" t="n">
        <f aca="false">IF(OR($D6=1,MONTH($B6)&lt;&gt;MONTH(StartDate),'У5 Ввод'!$D$52="",'У5 Ввод'!$E$52="",'У5 Ввод'!$D$52&gt;$B6),0,MAX(0,MIN(1,'У5 Ввод'!$E$52-NETWORKDAYS('У5 Ввод'!$D$52,$B6)+1))/Настройки!$E$11*100)</f>
        <v>0</v>
      </c>
      <c r="AV6" s="67" t="n">
        <f aca="false">IF(OR($D6=1,MONTH($B6)&lt;&gt;MONTH(StartDate),'У5 Ввод'!$D$53="",'У5 Ввод'!$E$53="",'У5 Ввод'!$D$53&gt;$B6),0,MAX(0,MIN(1,'У5 Ввод'!$E$53-NETWORKDAYS('У5 Ввод'!$D$53,$B6)+1))/Настройки!$E$11*100)</f>
        <v>0</v>
      </c>
      <c r="AW6" s="67" t="n">
        <f aca="false">IF(OR($D6=1,MONTH($B6)&lt;&gt;MONTH(StartDate),'У5 Ввод'!$D$54="",'У5 Ввод'!$E$54="",'У5 Ввод'!$D$54&gt;$B6),0,MAX(0,MIN(1,'У5 Ввод'!$E$54-NETWORKDAYS('У5 Ввод'!$D$54,$B6)+1))/Настройки!$E$11*100)</f>
        <v>0</v>
      </c>
      <c r="AX6" s="67" t="n">
        <f aca="false">IF(OR($D6=1,MONTH($B6)&lt;&gt;MONTH(StartDate),'У5 Ввод'!$D$55="",'У5 Ввод'!$E$55="",'У5 Ввод'!$D$55&gt;$B6),0,MAX(0,MIN(1,'У5 Ввод'!$E$55-NETWORKDAYS('У5 Ввод'!$D$55,$B6)+1))/Настройки!$E$11*100)</f>
        <v>0</v>
      </c>
      <c r="AY6" s="67" t="n">
        <f aca="false">IF(OR($D6=1,MONTH($B6)&lt;&gt;MONTH(StartDate),'У5 Ввод'!$D$56="",'У5 Ввод'!$E$56="",'У5 Ввод'!$D$56&gt;$B6),0,MAX(0,MIN(1,'У5 Ввод'!$E$56-NETWORKDAYS('У5 Ввод'!$D$56,$B6)+1))/Настройки!$E$11*100)</f>
        <v>0</v>
      </c>
      <c r="AZ6" s="67" t="n">
        <f aca="false">IF(OR($D6=1,MONTH($B6)&lt;&gt;MONTH(StartDate),'У5 Ввод'!$D$57="",'У5 Ввод'!$E$57="",'У5 Ввод'!$D$57&gt;$B6),0,MAX(0,MIN(1,'У5 Ввод'!$E$57-NETWORKDAYS('У5 Ввод'!$D$57,$B6)+1))/Настройки!$E$11*100)</f>
        <v>0</v>
      </c>
      <c r="BA6" s="67" t="n">
        <f aca="false">IF(OR($D6=1,MONTH($B6)&lt;&gt;MONTH(StartDate),'У5 Ввод'!$D$58="",'У5 Ввод'!$E$58="",'У5 Ввод'!$D$58&gt;$B6),0,MAX(0,MIN(1,'У5 Ввод'!$E$58-NETWORKDAYS('У5 Ввод'!$D$58,$B6)+1))/Настройки!$E$11*100)</f>
        <v>0</v>
      </c>
      <c r="BB6" s="67" t="n">
        <f aca="false">IF(OR($D6=1,MONTH($B6)&lt;&gt;MONTH(StartDate),'У5 Ввод'!$D$59="",'У5 Ввод'!$E$59="",'У5 Ввод'!$D$59&gt;$B6),0,MAX(0,MIN(1,'У5 Ввод'!$E$59-NETWORKDAYS('У5 Ввод'!$D$59,$B6)+1))/Настройки!$E$11*100)</f>
        <v>0</v>
      </c>
      <c r="BC6" s="67" t="n">
        <f aca="false">IF(OR($D6=1,MONTH($B6)&lt;&gt;MONTH(StartDate),'У5 Ввод'!$D$60="",'У5 Ввод'!$E$60="",'У5 Ввод'!$D$60&gt;$B6),0,MAX(0,MIN(1,'У5 Ввод'!$E$60-NETWORKDAYS('У5 Ввод'!$D$60,$B6)+1))/Настройки!$E$11*100)</f>
        <v>0</v>
      </c>
      <c r="BD6" s="67" t="n">
        <f aca="false">IF(OR($D6=1,MONTH($B6)&lt;&gt;MONTH(StartDate),'У5 Ввод'!$D$61="",'У5 Ввод'!$E$61="",'У5 Ввод'!$D$61&gt;$B6),0,MAX(0,MIN(1,'У5 Ввод'!$E$61-NETWORKDAYS('У5 Ввод'!$D$61,$B6)+1))/Настройки!$E$11*100)</f>
        <v>0</v>
      </c>
      <c r="BE6" s="67" t="n">
        <f aca="false">IF(OR($D6=1,MONTH($B6)&lt;&gt;MONTH(StartDate),'У5 Ввод'!$D$62="",'У5 Ввод'!$E$62="",'У5 Ввод'!$D$62&gt;$B6),0,MAX(0,MIN(1,'У5 Ввод'!$E$62-NETWORKDAYS('У5 Ввод'!$D$62,$B6)+1))/Настройки!$E$11*100)</f>
        <v>0</v>
      </c>
      <c r="BF6" s="67" t="n">
        <f aca="false">IF(OR($D6=1,MONTH($B6)&lt;&gt;MONTH(StartDate),'У5 Ввод'!$D$63="",'У5 Ввод'!$E$63="",'У5 Ввод'!$D$63&gt;$B6),0,MAX(0,MIN(1,'У5 Ввод'!$E$63-NETWORKDAYS('У5 Ввод'!$D$63,$B6)+1))/Настройки!$E$11*100)</f>
        <v>0</v>
      </c>
      <c r="BG6" s="67" t="n">
        <f aca="false">IF(OR($D6=1,MONTH($B6)&lt;&gt;MONTH(StartDate),'У5 Ввод'!$D$64="",'У5 Ввод'!$E$64="",'У5 Ввод'!$D$64&gt;$B6),0,MAX(0,MIN(1,'У5 Ввод'!$E$64-NETWORKDAYS('У5 Ввод'!$D$64,$B6)+1))/Настройки!$E$11*100)</f>
        <v>0</v>
      </c>
      <c r="BH6" s="67" t="n">
        <f aca="false">IF(OR($D6=1,MONTH($B6)&lt;&gt;MONTH(StartDate),'У5 Ввод'!$D$65="",'У5 Ввод'!$E$65="",'У5 Ввод'!$D$65&gt;$B6),0,MAX(0,MIN(1,'У5 Ввод'!$E$65-NETWORKDAYS('У5 Ввод'!$D$65,$B6)+1))/Настройки!$E$11*100)</f>
        <v>0</v>
      </c>
      <c r="BI6" s="67" t="n">
        <f aca="false">IF(OR($D6=1,MONTH($B6)&lt;&gt;MONTH(StartDate),'У5 Ввод'!$D$66="",'У5 Ввод'!$E$66="",'У5 Ввод'!$D$66&gt;$B6),0,MAX(0,MIN(1,'У5 Ввод'!$E$66-NETWORKDAYS('У5 Ввод'!$D$66,$B6)+1))/Настройки!$E$11*100)</f>
        <v>0</v>
      </c>
      <c r="BJ6" s="67" t="n">
        <f aca="false">IF(OR($D6=1,MONTH($B6)&lt;&gt;MONTH(StartDate),'У5 Ввод'!$D$67="",'У5 Ввод'!$E$67="",'У5 Ввод'!$D$67&gt;$B6),0,MAX(0,MIN(1,'У5 Ввод'!$E$67-NETWORKDAYS('У5 Ввод'!$D$67,$B6)+1))/Настройки!$E$11*100)</f>
        <v>0</v>
      </c>
      <c r="BK6" s="67" t="n">
        <f aca="false">IF(OR($D6=1,MONTH($B6)&lt;&gt;MONTH(StartDate),'У5 Ввод'!$D$68="",'У5 Ввод'!$E$68="",'У5 Ввод'!$D$68&gt;$B6),0,MAX(0,MIN(1,'У5 Ввод'!$E$68-NETWORKDAYS('У5 Ввод'!$D$68,$B6)+1))/Настройки!$E$11*100)</f>
        <v>0</v>
      </c>
      <c r="BL6" s="67" t="n">
        <f aca="false">IF(OR($D6=1,MONTH($B6)&lt;&gt;MONTH(StartDate),'У5 Ввод'!$D$69="",'У5 Ввод'!$E$69="",'У5 Ввод'!$D$69&gt;$B6),0,MAX(0,MIN(1,'У5 Ввод'!$E$69-NETWORKDAYS('У5 Ввод'!$D$69,$B6)+1))/Настройки!$E$11*100)</f>
        <v>0</v>
      </c>
      <c r="BM6" s="67" t="n">
        <f aca="false">IF(OR($D6=1,MONTH($B6)&lt;&gt;MONTH(StartDate),'У5 Ввод'!$D$70="",'У5 Ввод'!$E$70="",'У5 Ввод'!$D$70&gt;$B6),0,MAX(0,MIN(1,'У5 Ввод'!$E$70-NETWORKDAYS('У5 Ввод'!$D$70,$B6)+1))/Настройки!$E$11*100)</f>
        <v>0</v>
      </c>
      <c r="BN6" s="67" t="n">
        <f aca="false">IF(OR($D6=1,MONTH($B6)&lt;&gt;MONTH(StartDate),'У5 Ввод'!$D$71="",'У5 Ввод'!$E$71="",'У5 Ввод'!$D$71&gt;$B6),0,MAX(0,MIN(1,'У5 Ввод'!$E$71-NETWORKDAYS('У5 Ввод'!$D$71,$B6)+1))/Настройки!$E$11*100)</f>
        <v>0</v>
      </c>
      <c r="BO6" s="67" t="n">
        <f aca="false">IF(OR($D6=1,MONTH($B6)&lt;&gt;MONTH(StartDate),'У5 Ввод'!$D$72="",'У5 Ввод'!$E$72="",'У5 Ввод'!$D$72&gt;$B6),0,MAX(0,MIN(1,'У5 Ввод'!$E$72-NETWORKDAYS('У5 Ввод'!$D$72,$B6)+1))/Настройки!$E$11*100)</f>
        <v>0</v>
      </c>
      <c r="BP6" s="67" t="n">
        <f aca="false">IF(OR($D6=1,MONTH($B6)&lt;&gt;MONTH(StartDate),'У5 Ввод'!$D$73="",'У5 Ввод'!$E$73="",'У5 Ввод'!$D$73&gt;$B6),0,MAX(0,MIN(1,'У5 Ввод'!$E$73-NETWORKDAYS('У5 Ввод'!$D$73,$B6)+1))/Настройки!$E$11*100)</f>
        <v>0</v>
      </c>
      <c r="BQ6" s="67" t="n">
        <f aca="false">IF(OR($D6=1,MONTH($B6)&lt;&gt;MONTH(StartDate),'У5 Ввод'!$D$74="",'У5 Ввод'!$E$74="",'У5 Ввод'!$D$74&gt;$B6),0,MAX(0,MIN(1,'У5 Ввод'!$E$74-NETWORKDAYS('У5 Ввод'!$D$74,$B6)+1))/Настройки!$E$11*100)</f>
        <v>0</v>
      </c>
      <c r="BR6" s="67" t="n">
        <f aca="false">IF(OR($D6=1,MONTH($B6)&lt;&gt;MONTH(StartDate),'У5 Ввод'!$D$75="",'У5 Ввод'!$E$75="",'У5 Ввод'!$D$75&gt;$B6),0,MAX(0,MIN(1,'У5 Ввод'!$E$75-NETWORKDAYS('У5 Ввод'!$D$75,$B6)+1))/Настройки!$E$11*100)</f>
        <v>0</v>
      </c>
      <c r="BS6" s="67" t="n">
        <f aca="false">IF(OR($D6=1,MONTH($B6)&lt;&gt;MONTH(StartDate),'У5 Ввод'!$D$76="",'У5 Ввод'!$E$76="",'У5 Ввод'!$D$76&gt;$B6),0,MAX(0,MIN(1,'У5 Ввод'!$E$76-NETWORKDAYS('У5 Ввод'!$D$76,$B6)+1))/Настройки!$E$11*100)</f>
        <v>0</v>
      </c>
      <c r="BT6" s="67" t="n">
        <f aca="false">IF(OR($D6=1,MONTH($B6)&lt;&gt;MONTH(StartDate),'У5 Ввод'!$D$77="",'У5 Ввод'!$E$77="",'У5 Ввод'!$D$77&gt;$B6),0,MAX(0,MIN(1,'У5 Ввод'!$E$77-NETWORKDAYS('У5 Ввод'!$D$77,$B6)+1))/Настройки!$E$11*100)</f>
        <v>0</v>
      </c>
      <c r="BU6" s="67" t="n">
        <f aca="false">IF(OR($D6=1,MONTH($B6)&lt;&gt;MONTH(StartDate),'У5 Ввод'!$D$78="",'У5 Ввод'!$E$78="",'У5 Ввод'!$D$78&gt;$B6),0,MAX(0,MIN(1,'У5 Ввод'!$E$78-NETWORKDAYS('У5 Ввод'!$D$78,$B6)+1))/Настройки!$E$11*100)</f>
        <v>0</v>
      </c>
      <c r="BV6" s="67" t="n">
        <f aca="false">IF(OR($D6=1,MONTH($B6)&lt;&gt;MONTH(StartDate),'У5 Ввод'!$D$79="",'У5 Ввод'!$E$79="",'У5 Ввод'!$D$79&gt;$B6),0,MAX(0,MIN(1,'У5 Ввод'!$E$79-NETWORKDAYS('У5 Ввод'!$D$79,$B6)+1))/Настройки!$E$11*100)</f>
        <v>0</v>
      </c>
      <c r="BW6" s="67" t="n">
        <f aca="false">IF(OR($D6=1,MONTH($B6)&lt;&gt;MONTH(StartDate),'У5 Ввод'!$D$80="",'У5 Ввод'!$E$80="",'У5 Ввод'!$D$80&gt;$B6),0,MAX(0,MIN(1,'У5 Ввод'!$E$80-NETWORKDAYS('У5 Ввод'!$D$80,$B6)+1))/Настройки!$E$11*100)</f>
        <v>0</v>
      </c>
      <c r="BX6" s="67" t="n">
        <f aca="false">IF(OR($D6=1,MONTH($B6)&lt;&gt;MONTH(StartDate),'У5 Ввод'!$D$81="",'У5 Ввод'!$E$81="",'У5 Ввод'!$D$81&gt;$B6),0,MAX(0,MIN(1,'У5 Ввод'!$E$81-NETWORKDAYS('У5 Ввод'!$D$81,$B6)+1))/Настройки!$E$11*100)</f>
        <v>0</v>
      </c>
      <c r="BY6" s="67" t="n">
        <f aca="false">IF(OR($D6=1,MONTH($B6)&lt;&gt;MONTH(StartDate),'У5 Ввод'!$D$82="",'У5 Ввод'!$E$82="",'У5 Ввод'!$D$82&gt;$B6),0,MAX(0,MIN(1,'У5 Ввод'!$E$82-NETWORKDAYS('У5 Ввод'!$D$82,$B6)+1))/Настройки!$E$11*100)</f>
        <v>0</v>
      </c>
      <c r="BZ6" s="67" t="n">
        <f aca="false">IF(OR($D6=1,MONTH($B6)&lt;&gt;MONTH(StartDate),'У5 Ввод'!$D$83="",'У5 Ввод'!$E$83="",'У5 Ввод'!$D$83&gt;$B6),0,MAX(0,MIN(1,'У5 Ввод'!$E$83-NETWORKDAYS('У5 Ввод'!$D$83,$B6)+1))/Настройки!$E$11*100)</f>
        <v>0</v>
      </c>
      <c r="CA6" s="67" t="n">
        <f aca="false">IF(OR($D6=1,MONTH($B6)&lt;&gt;MONTH(StartDate),'У5 Ввод'!$D$84="",'У5 Ввод'!$E$84="",'У5 Ввод'!$D$84&gt;$B6),0,MAX(0,MIN(1,'У5 Ввод'!$E$84-NETWORKDAYS('У5 Ввод'!$D$84,$B6)+1))/Настройки!$E$11*100)</f>
        <v>0</v>
      </c>
      <c r="CB6" s="67" t="n">
        <f aca="false">IF(OR($D6=1,MONTH($B6)&lt;&gt;MONTH(StartDate),'У5 Ввод'!$D$85="",'У5 Ввод'!$E$85="",'У5 Ввод'!$D$85&gt;$B6),0,MAX(0,MIN(1,'У5 Ввод'!$E$85-NETWORKDAYS('У5 Ввод'!$D$85,$B6)+1))/Настройки!$E$11*100)</f>
        <v>0</v>
      </c>
      <c r="CC6" s="67" t="n">
        <f aca="false">IF(OR($D6=1,MONTH($B6)&lt;&gt;MONTH(StartDate),'У5 Ввод'!$D$86="",'У5 Ввод'!$E$86="",'У5 Ввод'!$D$86&gt;$B6),0,MAX(0,MIN(1,'У5 Ввод'!$E$86-NETWORKDAYS('У5 Ввод'!$D$86,$B6)+1))/Настройки!$E$11*100)</f>
        <v>0</v>
      </c>
      <c r="CD6" s="67" t="n">
        <f aca="false">IF(OR($D6=1,MONTH($B6)&lt;&gt;MONTH(StartDate),'У5 Ввод'!$D$87="",'У5 Ввод'!$E$87="",'У5 Ввод'!$D$87&gt;$B6),0,MAX(0,MIN(1,'У5 Ввод'!$E$87-NETWORKDAYS('У5 Ввод'!$D$87,$B6)+1))/Настройки!$E$11*100)</f>
        <v>0</v>
      </c>
      <c r="CE6" s="67" t="n">
        <f aca="false">IF(OR($D6=1,MONTH($B6)&lt;&gt;MONTH(StartDate),'У5 Ввод'!$D$88="",'У5 Ввод'!$E$88="",'У5 Ввод'!$D$88&gt;$B6),0,MAX(0,MIN(1,'У5 Ввод'!$E$88-NETWORKDAYS('У5 Ввод'!$D$88,$B6)+1))/Настройки!$E$11*100)</f>
        <v>0</v>
      </c>
      <c r="CF6" s="67" t="n">
        <f aca="false">IF(OR($D6=1,MONTH($B6)&lt;&gt;MONTH(StartDate),'У5 Ввод'!$D$89="",'У5 Ввод'!$E$89="",'У5 Ввод'!$D$89&gt;$B6),0,MAX(0,MIN(1,'У5 Ввод'!$E$89-NETWORKDAYS('У5 Ввод'!$D$89,$B6)+1))/Настройки!$E$11*100)</f>
        <v>0</v>
      </c>
      <c r="CG6" s="67" t="n">
        <f aca="false">IF(OR($D6=1,MONTH($B6)&lt;&gt;MONTH(StartDate),'У5 Ввод'!$D$90="",'У5 Ввод'!$E$90="",'У5 Ввод'!$D$90&gt;$B6),0,MAX(0,MIN(1,'У5 Ввод'!$E$90-NETWORKDAYS('У5 Ввод'!$D$90,$B6)+1))/Настройки!$E$11*100)</f>
        <v>0</v>
      </c>
      <c r="CH6" s="67" t="n">
        <f aca="false">IF(OR($D6=1,MONTH($B6)&lt;&gt;MONTH(StartDate),'У5 Ввод'!$D$91="",'У5 Ввод'!$E$91="",'У5 Ввод'!$D$91&gt;$B6),0,MAX(0,MIN(1,'У5 Ввод'!$E$91-NETWORKDAYS('У5 Ввод'!$D$91,$B6)+1))/Настройки!$E$11*100)</f>
        <v>0</v>
      </c>
      <c r="CI6" s="67" t="n">
        <f aca="false">IF(OR($D6=1,MONTH($B6)&lt;&gt;MONTH(StartDate),'У5 Ввод'!$D$92="",'У5 Ввод'!$E$92="",'У5 Ввод'!$D$92&gt;$B6),0,MAX(0,MIN(1,'У5 Ввод'!$E$92-NETWORKDAYS('У5 Ввод'!$D$92,$B6)+1))/Настройки!$E$11*100)</f>
        <v>0</v>
      </c>
      <c r="CJ6" s="67" t="n">
        <f aca="false">IF(OR($D6=1,MONTH($B6)&lt;&gt;MONTH(StartDate),'У5 Ввод'!$D$93="",'У5 Ввод'!$E$93="",'У5 Ввод'!$D$93&gt;$B6),0,MAX(0,MIN(1,'У5 Ввод'!$E$93-NETWORKDAYS('У5 Ввод'!$D$93,$B6)+1))/Настройки!$E$11*100)</f>
        <v>0</v>
      </c>
      <c r="CK6" s="67" t="n">
        <f aca="false">IF(OR($D6=1,MONTH($B6)&lt;&gt;MONTH(StartDate),'У5 Ввод'!$D$94="",'У5 Ввод'!$E$94="",'У5 Ввод'!$D$94&gt;$B6),0,MAX(0,MIN(1,'У5 Ввод'!$E$94-NETWORKDAYS('У5 Ввод'!$D$94,$B6)+1))/Настройки!$E$11*100)</f>
        <v>0</v>
      </c>
      <c r="CL6" s="67" t="n">
        <f aca="false">IF(OR($D6=1,MONTH($B6)&lt;&gt;MONTH(StartDate),'У5 Ввод'!$D$95="",'У5 Ввод'!$E$95="",'У5 Ввод'!$D$95&gt;$B6),0,MAX(0,MIN(1,'У5 Ввод'!$E$95-NETWORKDAYS('У5 Ввод'!$D$95,$B6)+1))/Настройки!$E$11*100)</f>
        <v>0</v>
      </c>
      <c r="CM6" s="67" t="n">
        <f aca="false">IF(OR($D6=1,MONTH($B6)&lt;&gt;MONTH(StartDate),'У5 Ввод'!$D$96="",'У5 Ввод'!$E$96="",'У5 Ввод'!$D$96&gt;$B6),0,MAX(0,MIN(1,'У5 Ввод'!$E$96-NETWORKDAYS('У5 Ввод'!$D$96,$B6)+1))/Настройки!$E$11*100)</f>
        <v>0</v>
      </c>
      <c r="CN6" s="67" t="n">
        <f aca="false">IF(OR($D6=1,MONTH($B6)&lt;&gt;MONTH(StartDate),'У5 Ввод'!$D$97="",'У5 Ввод'!$E$97="",'У5 Ввод'!$D$97&gt;$B6),0,MAX(0,MIN(1,'У5 Ввод'!$E$97-NETWORKDAYS('У5 Ввод'!$D$97,$B6)+1))/Настройки!$E$11*100)</f>
        <v>0</v>
      </c>
      <c r="CO6" s="67" t="n">
        <f aca="false">IF(OR($D6=1,MONTH($B6)&lt;&gt;MONTH(StartDate),'У5 Ввод'!$D$98="",'У5 Ввод'!$E$98="",'У5 Ввод'!$D$98&gt;$B6),0,MAX(0,MIN(1,'У5 Ввод'!$E$98-NETWORKDAYS('У5 Ввод'!$D$98,$B6)+1))/Настройки!$E$11*100)</f>
        <v>0</v>
      </c>
      <c r="CP6" s="67" t="n">
        <f aca="false">IF(OR($D6=1,MONTH($B6)&lt;&gt;MONTH(StartDate),'У5 Ввод'!$D$99="",'У5 Ввод'!$E$99="",'У5 Ввод'!$D$99&gt;$B6),0,MAX(0,MIN(1,'У5 Ввод'!$E$99-NETWORKDAYS('У5 Ввод'!$D$99,$B6)+1))/Настройки!$E$11*100)</f>
        <v>0</v>
      </c>
      <c r="CQ6" s="67" t="n">
        <f aca="false">IF(OR($D6=1,MONTH($B6)&lt;&gt;MONTH(StartDate),'У5 Ввод'!$D$100="",'У5 Ввод'!$E$100="",'У5 Ввод'!$D$100&gt;$B6),0,MAX(0,MIN(1,'У5 Ввод'!$E$100-NETWORKDAYS('У5 Ввод'!$D$100,$B6)+1))/Настройки!$E$11*100)</f>
        <v>0</v>
      </c>
      <c r="CR6" s="67" t="n">
        <f aca="false">IF(OR($D6=1,MONTH($B6)&lt;&gt;MONTH(StartDate),'У5 Ввод'!$D$101="",'У5 Ввод'!$E$101="",'У5 Ввод'!$D$101&gt;$B6),0,MAX(0,MIN(1,'У5 Ввод'!$E$101-NETWORKDAYS('У5 Ввод'!$D$101,$B6)+1))/Настройки!$E$11*100)</f>
        <v>0</v>
      </c>
      <c r="CS6" s="67" t="n">
        <f aca="false">IF(OR($D6=1,MONTH($B6)&lt;&gt;MONTH(StartDate),'У5 Ввод'!$D$102="",'У5 Ввод'!$E$102="",'У5 Ввод'!$D$102&gt;$B6),0,MAX(0,MIN(1,'У5 Ввод'!$E$102-NETWORKDAYS('У5 Ввод'!$D$102,$B6)+1))/Настройки!$E$11*100)</f>
        <v>0</v>
      </c>
      <c r="CT6" s="67" t="n">
        <f aca="false">IF(OR($D6=1,MONTH($B6)&lt;&gt;MONTH(StartDate),'У5 Ввод'!$D$103="",'У5 Ввод'!$E$103="",'У5 Ввод'!$D$103&gt;$B6),0,MAX(0,MIN(1,'У5 Ввод'!$E$103-NETWORKDAYS('У5 Ввод'!$D$103,$B6)+1))/Настройки!$E$11*100)</f>
        <v>0</v>
      </c>
      <c r="CU6" s="67" t="n">
        <f aca="false">IF(OR($D6=1,MONTH($B6)&lt;&gt;MONTH(StartDate),'У5 Ввод'!$D$104="",'У5 Ввод'!$E$104="",'У5 Ввод'!$D$104&gt;$B6),0,MAX(0,MIN(1,'У5 Ввод'!$E$104-NETWORKDAYS('У5 Ввод'!$D$104,$B6)+1))/Настройки!$E$11*100)</f>
        <v>0</v>
      </c>
      <c r="CV6" s="67" t="n">
        <f aca="false">IF(OR($D6=1,MONTH($B6)&lt;&gt;MONTH(StartDate),'У5 Ввод'!$D$105="",'У5 Ввод'!$E$105="",'У5 Ввод'!$D$105&gt;$B6),0,MAX(0,MIN(1,'У5 Ввод'!$E$105-NETWORKDAYS('У5 Ввод'!$D$105,$B6)+1))/Настройки!$E$11*100)</f>
        <v>0</v>
      </c>
      <c r="CW6" s="67" t="n">
        <f aca="false">IF(OR($D6=1,MONTH($B6)&lt;&gt;MONTH(StartDate),'У5 Ввод'!$D$106="",'У5 Ввод'!$E$106="",'У5 Ввод'!$D$106&gt;$B6),0,MAX(0,MIN(1,'У5 Ввод'!$E$106-NETWORKDAYS('У5 Ввод'!$D$106,$B6)+1))/Настройки!$E$11*100)</f>
        <v>0</v>
      </c>
      <c r="CX6" s="67" t="n">
        <f aca="false">IF(OR($D6=1,MONTH($B6)&lt;&gt;MONTH(StartDate),'У5 Ввод'!$D$107="",'У5 Ввод'!$E$107="",'У5 Ввод'!$D$107&gt;$B6),0,MAX(0,MIN(1,'У5 Ввод'!$E$107-NETWORKDAYS('У5 Ввод'!$D$107,$B6)+1))/Настройки!$E$11*100)</f>
        <v>0</v>
      </c>
      <c r="CY6" s="67" t="n">
        <f aca="false">IF(OR($D6=1,MONTH($B6)&lt;&gt;MONTH(StartDate),'У5 Ввод'!$D$108="",'У5 Ввод'!$E$108="",'У5 Ввод'!$D$108&gt;$B6),0,MAX(0,MIN(1,'У5 Ввод'!$E$108-NETWORKDAYS('У5 Ввод'!$D$108,$B6)+1))/Настройки!$E$11*100)</f>
        <v>0</v>
      </c>
      <c r="CZ6" s="67" t="n">
        <f aca="false">IF(OR($D6=1,MONTH($B6)&lt;&gt;MONTH(StartDate),'У5 Ввод'!$D$109="",'У5 Ввод'!$E$109="",'У5 Ввод'!$D$109&gt;$B6),0,MAX(0,MIN(1,'У5 Ввод'!$E$109-NETWORKDAYS('У5 Ввод'!$D$109,$B6)+1))/Настройки!$E$11*100)</f>
        <v>0</v>
      </c>
      <c r="DA6" s="67" t="n">
        <f aca="false">IF(OR($D6=1,MONTH($B6)&lt;&gt;MONTH(StartDate),'У5 Ввод'!$D$110="",'У5 Ввод'!$E$110="",'У5 Ввод'!$D$110&gt;$B6),0,MAX(0,MIN(1,'У5 Ввод'!$E$110-NETWORKDAYS('У5 Ввод'!$D$110,$B6)+1))/Настройки!$E$11*100)</f>
        <v>0</v>
      </c>
      <c r="DB6" s="67" t="n">
        <f aca="false">IF(OR($D6=1,MONTH($B6)&lt;&gt;MONTH(StartDate),'У5 Ввод'!$D$111="",'У5 Ввод'!$E$111="",'У5 Ввод'!$D$111&gt;$B6),0,MAX(0,MIN(1,'У5 Ввод'!$E$111-NETWORKDAYS('У5 Ввод'!$D$111,$B6)+1))/Настройки!$E$11*100)</f>
        <v>0</v>
      </c>
      <c r="DC6" s="67" t="n">
        <f aca="false">IF(OR($D6=1,MONTH($B6)&lt;&gt;MONTH(StartDate),'У5 Ввод'!$D$112="",'У5 Ввод'!$E$112="",'У5 Ввод'!$D$112&gt;$B6),0,MAX(0,MIN(1,'У5 Ввод'!$E$112-NETWORKDAYS('У5 Ввод'!$D$112,$B6)+1))/Настройки!$E$11*100)</f>
        <v>0</v>
      </c>
      <c r="DD6" s="67" t="n">
        <f aca="false">IF(OR($D6=1,MONTH($B6)&lt;&gt;MONTH(StartDate),'У5 Ввод'!$D$113="",'У5 Ввод'!$E$113="",'У5 Ввод'!$D$113&gt;$B6),0,MAX(0,MIN(1,'У5 Ввод'!$E$113-NETWORKDAYS('У5 Ввод'!$D$113,$B6)+1))/Настройки!$E$11*100)</f>
        <v>0</v>
      </c>
      <c r="DE6" s="67" t="n">
        <f aca="false">IF(OR($D6=1,MONTH($B6)&lt;&gt;MONTH(StartDate),'У5 Ввод'!$D$114="",'У5 Ввод'!$E$114="",'У5 Ввод'!$D$114&gt;$B6),0,MAX(0,MIN(1,'У5 Ввод'!$E$114-NETWORKDAYS('У5 Ввод'!$D$114,$B6)+1))/Настройки!$E$11*100)</f>
        <v>0</v>
      </c>
      <c r="DF6" s="67" t="n">
        <f aca="false">IF(OR($D6=1,MONTH($B6)&lt;&gt;MONTH(StartDate),'У5 Ввод'!$D$115="",'У5 Ввод'!$E$115="",'У5 Ввод'!$D$115&gt;$B6),0,MAX(0,MIN(1,'У5 Ввод'!$E$115-NETWORKDAYS('У5 Ввод'!$D$115,$B6)+1))/Настройки!$E$11*100)</f>
        <v>0</v>
      </c>
      <c r="DG6" s="67" t="n">
        <f aca="false">IF(OR($D6=1,MONTH($B6)&lt;&gt;MONTH(StartDate),'У5 Ввод'!$D$116="",'У5 Ввод'!$E$116="",'У5 Ввод'!$D$116&gt;$B6),0,MAX(0,MIN(1,'У5 Ввод'!$E$116-NETWORKDAYS('У5 Ввод'!$D$116,$B6)+1))/Настройки!$E$11*100)</f>
        <v>0</v>
      </c>
      <c r="DH6" s="67" t="n">
        <f aca="false">IF(OR($D6=1,MONTH($B6)&lt;&gt;MONTH(StartDate),'У5 Ввод'!$D$117="",'У5 Ввод'!$E$117="",'У5 Ввод'!$D$117&gt;$B6),0,MAX(0,MIN(1,'У5 Ввод'!$E$117-NETWORKDAYS('У5 Ввод'!$D$117,$B6)+1))/Настройки!$E$11*100)</f>
        <v>0</v>
      </c>
      <c r="DI6" s="67" t="n">
        <f aca="false">IF(OR($D6=1,MONTH($B6)&lt;&gt;MONTH(StartDate),'У5 Ввод'!$D$118="",'У5 Ввод'!$E$118="",'У5 Ввод'!$D$118&gt;$B6),0,MAX(0,MIN(1,'У5 Ввод'!$E$118-NETWORKDAYS('У5 Ввод'!$D$118,$B6)+1))/Настройки!$E$11*100)</f>
        <v>0</v>
      </c>
      <c r="DJ6" s="67" t="n">
        <f aca="false">IF(OR($D6=1,MONTH($B6)&lt;&gt;MONTH(StartDate),'У5 Ввод'!$D$119="",'У5 Ввод'!$E$119="",'У5 Ввод'!$D$119&gt;$B6),0,MAX(0,MIN(1,'У5 Ввод'!$E$119-NETWORKDAYS('У5 Ввод'!$D$119,$B6)+1))/Настройки!$E$11*100)</f>
        <v>0</v>
      </c>
      <c r="DK6" s="67" t="n">
        <f aca="false">IF(OR($D6=1,MONTH($B6)&lt;&gt;MONTH(StartDate),'У5 Ввод'!$D$120="",'У5 Ввод'!$E$120="",'У5 Ввод'!$D$120&gt;$B6),0,MAX(0,MIN(1,'У5 Ввод'!$E$120-NETWORKDAYS('У5 Ввод'!$D$120,$B6)+1))/Настройки!$E$11*100)</f>
        <v>0</v>
      </c>
      <c r="DL6" s="67" t="n">
        <f aca="false">IF(OR($D6=1,MONTH($B6)&lt;&gt;MONTH(StartDate),'У5 Ввод'!$D$121="",'У5 Ввод'!$E$121="",'У5 Ввод'!$D$121&gt;$B6),0,MAX(0,MIN(1,'У5 Ввод'!$E$121-NETWORKDAYS('У5 Ввод'!$D$121,$B6)+1))/Настройки!$E$11*100)</f>
        <v>0</v>
      </c>
      <c r="DM6" s="67" t="n">
        <f aca="false">IF(OR($D6=1,MONTH($B6)&lt;&gt;MONTH(StartDate),'У5 Ввод'!$D$122="",'У5 Ввод'!$E$122="",'У5 Ввод'!$D$122&gt;$B6),0,MAX(0,MIN(1,'У5 Ввод'!$E$122-NETWORKDAYS('У5 Ввод'!$D$122,$B6)+1))/Настройки!$E$11*100)</f>
        <v>0</v>
      </c>
      <c r="DN6" s="67" t="n">
        <f aca="false">IF(OR($D6=1,MONTH($B6)&lt;&gt;MONTH(StartDate),'У5 Ввод'!$D$123="",'У5 Ввод'!$E$123="",'У5 Ввод'!$D$123&gt;$B6),0,MAX(0,MIN(1,'У5 Ввод'!$E$123-NETWORKDAYS('У5 Ввод'!$D$123,$B6)+1))/Настройки!$E$11*100)</f>
        <v>0</v>
      </c>
      <c r="DO6" s="67" t="n">
        <f aca="false">IF(OR($D6=1,MONTH($B6)&lt;&gt;MONTH(StartDate),'У5 Ввод'!$D$124="",'У5 Ввод'!$E$124="",'У5 Ввод'!$D$124&gt;$B6),0,MAX(0,MIN(1,'У5 Ввод'!$E$124-NETWORKDAYS('У5 Ввод'!$D$124,$B6)+1))/Настройки!$E$11*100)</f>
        <v>0</v>
      </c>
      <c r="DP6" s="67" t="n">
        <f aca="false">IF(OR($D6=1,MONTH($B6)&lt;&gt;MONTH(StartDate),'У5 Ввод'!$D$125="",'У5 Ввод'!$E$125="",'У5 Ввод'!$D$125&gt;$B6),0,MAX(0,MIN(1,'У5 Ввод'!$E$125-NETWORKDAYS('У5 Ввод'!$D$125,$B6)+1))/Настройки!$E$11*100)</f>
        <v>0</v>
      </c>
      <c r="DQ6" s="67" t="n">
        <f aca="false">IF(OR($D6=1,MONTH($B6)&lt;&gt;MONTH(StartDate),'У5 Ввод'!$D$126="",'У5 Ввод'!$E$126="",'У5 Ввод'!$D$126&gt;$B6),0,MAX(0,MIN(1,'У5 Ввод'!$E$126-NETWORKDAYS('У5 Ввод'!$D$126,$B6)+1))/Настройки!$E$11*100)</f>
        <v>0</v>
      </c>
      <c r="DR6" s="67" t="n">
        <f aca="false">IF(OR($D6=1,MONTH($B6)&lt;&gt;MONTH(StartDate),'У5 Ввод'!$D$127="",'У5 Ввод'!$E$127="",'У5 Ввод'!$D$127&gt;$B6),0,MAX(0,MIN(1,'У5 Ввод'!$E$127-NETWORKDAYS('У5 Ввод'!$D$127,$B6)+1))/Настройки!$E$11*100)</f>
        <v>0</v>
      </c>
      <c r="DS6" s="67" t="n">
        <f aca="false">IF(OR($D6=1,MONTH($B6)&lt;&gt;MONTH(StartDate),'У5 Ввод'!$D$128="",'У5 Ввод'!$E$128="",'У5 Ввод'!$D$128&gt;$B6),0,MAX(0,MIN(1,'У5 Ввод'!$E$128-NETWORKDAYS('У5 Ввод'!$D$128,$B6)+1))/Настройки!$E$11*100)</f>
        <v>0</v>
      </c>
      <c r="DT6" s="67" t="n">
        <f aca="false">IF(OR($D6=1,MONTH($B6)&lt;&gt;MONTH(StartDate),'У5 Ввод'!$D$129="",'У5 Ввод'!$E$129="",'У5 Ввод'!$D$129&gt;$B6),0,MAX(0,MIN(1,'У5 Ввод'!$E$129-NETWORKDAYS('У5 Ввод'!$D$129,$B6)+1))/Настройки!$E$11*100)</f>
        <v>0</v>
      </c>
      <c r="DU6" s="67" t="n">
        <f aca="false">IF(OR($D6=1,MONTH($B6)&lt;&gt;MONTH(StartDate),'У5 Ввод'!$D$130="",'У5 Ввод'!$E$130="",'У5 Ввод'!$D$130&gt;$B6),0,MAX(0,MIN(1,'У5 Ввод'!$E$130-NETWORKDAYS('У5 Ввод'!$D$130,$B6)+1))/Настройки!$E$11*100)</f>
        <v>0</v>
      </c>
      <c r="DV6" s="67" t="n">
        <f aca="false">IF(OR($D6=1,MONTH($B6)&lt;&gt;MONTH(StartDate),'У5 Ввод'!$D$131="",'У5 Ввод'!$E$131="",'У5 Ввод'!$D$131&gt;$B6),0,MAX(0,MIN(1,'У5 Ввод'!$E$131-NETWORKDAYS('У5 Ввод'!$D$131,$B6)+1))/Настройки!$E$11*100)</f>
        <v>0</v>
      </c>
      <c r="DW6" s="67" t="n">
        <f aca="false">IF(OR($D6=1,MONTH($B6)&lt;&gt;MONTH(StartDate),'У5 Ввод'!$D$132="",'У5 Ввод'!$E$132="",'У5 Ввод'!$D$132&gt;$B6),0,MAX(0,MIN(1,'У5 Ввод'!$E$132-NETWORKDAYS('У5 Ввод'!$D$132,$B6)+1))/Настройки!$E$11*100)</f>
        <v>0</v>
      </c>
      <c r="DX6" s="67" t="n">
        <f aca="false">IF(OR($D6=1,MONTH($B6)&lt;&gt;MONTH(StartDate),'У5 Ввод'!$D$133="",'У5 Ввод'!$E$133="",'У5 Ввод'!$D$133&gt;$B6),0,MAX(0,MIN(1,'У5 Ввод'!$E$133-NETWORKDAYS('У5 Ввод'!$D$133,$B6)+1))/Настройки!$E$11*100)</f>
        <v>0</v>
      </c>
      <c r="DY6" s="67" t="n">
        <f aca="false">IF(OR($D6=1,MONTH($B6)&lt;&gt;MONTH(StartDate),'У5 Ввод'!$D$134="",'У5 Ввод'!$E$134="",'У5 Ввод'!$D$134&gt;$B6),0,MAX(0,MIN(1,'У5 Ввод'!$E$134-NETWORKDAYS('У5 Ввод'!$D$134,$B6)+1))/Настройки!$E$11*100)</f>
        <v>0</v>
      </c>
      <c r="DZ6" s="67" t="n">
        <f aca="false">IF(OR($D6=1,MONTH($B6)&lt;&gt;MONTH(StartDate),'У5 Ввод'!$D$135="",'У5 Ввод'!$E$135="",'У5 Ввод'!$D$135&gt;$B6),0,MAX(0,MIN(1,'У5 Ввод'!$E$135-NETWORKDAYS('У5 Ввод'!$D$135,$B6)+1))/Настройки!$E$11*100)</f>
        <v>0</v>
      </c>
      <c r="EA6" s="67" t="n">
        <f aca="false">IF(OR($D6=1,MONTH($B6)&lt;&gt;MONTH(StartDate),'У5 Ввод'!$D$136="",'У5 Ввод'!$E$136="",'У5 Ввод'!$D$136&gt;$B6),0,MAX(0,MIN(1,'У5 Ввод'!$E$136-NETWORKDAYS('У5 Ввод'!$D$136,$B6)+1))/Настройки!$E$11*100)</f>
        <v>0</v>
      </c>
      <c r="EB6" s="67" t="n">
        <f aca="false">IF(OR($D6=1,MONTH($B6)&lt;&gt;MONTH(StartDate),'У5 Ввод'!$D$137="",'У5 Ввод'!$E$137="",'У5 Ввод'!$D$137&gt;$B6),0,MAX(0,MIN(1,'У5 Ввод'!$E$137-NETWORKDAYS('У5 Ввод'!$D$137,$B6)+1))/Настройки!$E$11*100)</f>
        <v>0</v>
      </c>
      <c r="EC6" s="67" t="n">
        <f aca="false">IF(OR($D6=1,MONTH($B6)&lt;&gt;MONTH(StartDate),'У5 Ввод'!$D$138="",'У5 Ввод'!$E$138="",'У5 Ввод'!$D$138&gt;$B6),0,MAX(0,MIN(1,'У5 Ввод'!$E$138-NETWORKDAYS('У5 Ввод'!$D$138,$B6)+1))/Настройки!$E$11*100)</f>
        <v>0</v>
      </c>
      <c r="ED6" s="67" t="n">
        <f aca="false">IF(OR($D6=1,MONTH($B6)&lt;&gt;MONTH(StartDate),'У5 Ввод'!$D$139="",'У5 Ввод'!$E$139="",'У5 Ввод'!$D$139&gt;$B6),0,MAX(0,MIN(1,'У5 Ввод'!$E$139-NETWORKDAYS('У5 Ввод'!$D$139,$B6)+1))/Настройки!$E$11*100)</f>
        <v>0</v>
      </c>
      <c r="EE6" s="67" t="n">
        <f aca="false">IF(OR($D6=1,MONTH($B6)&lt;&gt;MONTH(StartDate),'У5 Ввод'!$D$140="",'У5 Ввод'!$E$140="",'У5 Ввод'!$D$140&gt;$B6),0,MAX(0,MIN(1,'У5 Ввод'!$E$140-NETWORKDAYS('У5 Ввод'!$D$140,$B6)+1))/Настройки!$E$11*100)</f>
        <v>0</v>
      </c>
      <c r="EF6" s="67" t="n">
        <f aca="false">IF(OR($D6=1,MONTH($B6)&lt;&gt;MONTH(StartDate),'У5 Ввод'!$D$141="",'У5 Ввод'!$E$141="",'У5 Ввод'!$D$141&gt;$B6),0,MAX(0,MIN(1,'У5 Ввод'!$E$141-NETWORKDAYS('У5 Ввод'!$D$141,$B6)+1))/Настройки!$E$11*100)</f>
        <v>0</v>
      </c>
      <c r="EG6" s="67" t="n">
        <f aca="false">IF(OR($D6=1,MONTH($B6)&lt;&gt;MONTH(StartDate),'У5 Ввод'!$D$142="",'У5 Ввод'!$E$142="",'У5 Ввод'!$D$142&gt;$B6),0,MAX(0,MIN(1,'У5 Ввод'!$E$142-NETWORKDAYS('У5 Ввод'!$D$142,$B6)+1))/Настройки!$E$11*100)</f>
        <v>0</v>
      </c>
      <c r="EH6" s="67" t="n">
        <f aca="false">IF(OR($D6=1,MONTH($B6)&lt;&gt;MONTH(StartDate),'У5 Ввод'!$D$143="",'У5 Ввод'!$E$143="",'У5 Ввод'!$D$143&gt;$B6),0,MAX(0,MIN(1,'У5 Ввод'!$E$143-NETWORKDAYS('У5 Ввод'!$D$143,$B6)+1))/Настройки!$E$11*100)</f>
        <v>0</v>
      </c>
      <c r="EI6" s="67" t="n">
        <f aca="false">IF(OR($D6=1,MONTH($B6)&lt;&gt;MONTH(StartDate),'У5 Ввод'!$D$144="",'У5 Ввод'!$E$144="",'У5 Ввод'!$D$144&gt;$B6),0,MAX(0,MIN(1,'У5 Ввод'!$E$144-NETWORKDAYS('У5 Ввод'!$D$144,$B6)+1))/Настройки!$E$11*100)</f>
        <v>0</v>
      </c>
      <c r="EJ6" s="67" t="n">
        <f aca="false">IF(OR($D6=1,MONTH($B6)&lt;&gt;MONTH(StartDate),'У5 Ввод'!$D$145="",'У5 Ввод'!$E$145="",'У5 Ввод'!$D$145&gt;$B6),0,MAX(0,MIN(1,'У5 Ввод'!$E$145-NETWORKDAYS('У5 Ввод'!$D$145,$B6)+1))/Настройки!$E$11*100)</f>
        <v>0</v>
      </c>
      <c r="EK6" s="67" t="n">
        <f aca="false">IF(OR($D6=1,MONTH($B6)&lt;&gt;MONTH(StartDate),'У5 Ввод'!$D$146="",'У5 Ввод'!$E$146="",'У5 Ввод'!$D$146&gt;$B6),0,MAX(0,MIN(1,'У5 Ввод'!$E$146-NETWORKDAYS('У5 Ввод'!$D$146,$B6)+1))/Настройки!$E$11*100)</f>
        <v>0</v>
      </c>
      <c r="EL6" s="67" t="n">
        <f aca="false">IF(OR($D6=1,MONTH($B6)&lt;&gt;MONTH(StartDate),'У5 Ввод'!$D$147="",'У5 Ввод'!$E$147="",'У5 Ввод'!$D$147&gt;$B6),0,MAX(0,MIN(1,'У5 Ввод'!$E$147-NETWORKDAYS('У5 Ввод'!$D$147,$B6)+1))/Настройки!$E$11*100)</f>
        <v>0</v>
      </c>
      <c r="EM6" s="67" t="n">
        <f aca="false">IF(OR($D6=1,MONTH($B6)&lt;&gt;MONTH(StartDate),'У5 Ввод'!$D$148="",'У5 Ввод'!$E$148="",'У5 Ввод'!$D$148&gt;$B6),0,MAX(0,MIN(1,'У5 Ввод'!$E$148-NETWORKDAYS('У5 Ввод'!$D$148,$B6)+1))/Настройки!$E$11*100)</f>
        <v>0</v>
      </c>
      <c r="EN6" s="67" t="n">
        <f aca="false">IF(OR($D6=1,MONTH($B6)&lt;&gt;MONTH(StartDate),'У5 Ввод'!$D$149="",'У5 Ввод'!$E$149="",'У5 Ввод'!$D$149&gt;$B6),0,MAX(0,MIN(1,'У5 Ввод'!$E$149-NETWORKDAYS('У5 Ввод'!$D$149,$B6)+1))/Настройки!$E$11*100)</f>
        <v>0</v>
      </c>
      <c r="EO6" s="67" t="n">
        <f aca="false">IF(OR($D6=1,MONTH($B6)&lt;&gt;MONTH(StartDate),'У5 Ввод'!$D$150="",'У5 Ввод'!$E$150="",'У5 Ввод'!$D$150&gt;$B6),0,MAX(0,MIN(1,'У5 Ввод'!$E$150-NETWORKDAYS('У5 Ввод'!$D$150,$B6)+1))/Настройки!$E$11*100)</f>
        <v>0</v>
      </c>
      <c r="EP6" s="67" t="n">
        <f aca="false">IF(OR($D6=1,MONTH($B6)&lt;&gt;MONTH(StartDate),'У5 Ввод'!$D$151="",'У5 Ввод'!$E$151="",'У5 Ввод'!$D$151&gt;$B6),0,MAX(0,MIN(1,'У5 Ввод'!$E$151-NETWORKDAYS('У5 Ввод'!$D$151,$B6)+1))/Настройки!$E$11*100)</f>
        <v>0</v>
      </c>
      <c r="EQ6" s="67" t="n">
        <f aca="false">IF(OR($D6=1,MONTH($B6)&lt;&gt;MONTH(StartDate),'У5 Ввод'!$D$152="",'У5 Ввод'!$E$152="",'У5 Ввод'!$D$152&gt;$B6),0,MAX(0,MIN(1,'У5 Ввод'!$E$152-NETWORKDAYS('У5 Ввод'!$D$152,$B6)+1))/Настройки!$E$11*100)</f>
        <v>0</v>
      </c>
      <c r="ER6" s="67" t="n">
        <f aca="false">IF(OR($D6=1,MONTH($B6)&lt;&gt;MONTH(StartDate),'У5 Ввод'!$D$153="",'У5 Ввод'!$E$153="",'У5 Ввод'!$D$153&gt;$B6),0,MAX(0,MIN(1,'У5 Ввод'!$E$153-NETWORKDAYS('У5 Ввод'!$D$153,$B6)+1))/Настройки!$E$11*100)</f>
        <v>0</v>
      </c>
      <c r="ES6" s="67" t="n">
        <f aca="false">IF(OR($D6=1,MONTH($B6)&lt;&gt;MONTH(StartDate),'У5 Ввод'!$D$154="",'У5 Ввод'!$E$154="",'У5 Ввод'!$D$154&gt;$B6),0,MAX(0,MIN(1,'У5 Ввод'!$E$154-NETWORKDAYS('У5 Ввод'!$D$154,$B6)+1))/Настройки!$E$11*100)</f>
        <v>0</v>
      </c>
      <c r="ET6" s="67" t="n">
        <f aca="false">IF(OR($D6=1,MONTH($B6)&lt;&gt;MONTH(StartDate),'У5 Ввод'!$D$155="",'У5 Ввод'!$E$155="",'У5 Ввод'!$D$155&gt;$B6),0,MAX(0,MIN(1,'У5 Ввод'!$E$155-NETWORKDAYS('У5 Ввод'!$D$155,$B6)+1))/Настройки!$E$11*100)</f>
        <v>0</v>
      </c>
      <c r="EU6" s="67" t="n">
        <f aca="false">IF(OR($D6=1,MONTH($B6)&lt;&gt;MONTH(StartDate),'У5 Ввод'!$D$156="",'У5 Ввод'!$E$156="",'У5 Ввод'!$D$156&gt;$B6),0,MAX(0,MIN(1,'У5 Ввод'!$E$156-NETWORKDAYS('У5 Ввод'!$D$156,$B6)+1))/Настройки!$E$11*100)</f>
        <v>0</v>
      </c>
      <c r="EV6" s="67" t="n">
        <f aca="false">IF(OR($D6=1,MONTH($B6)&lt;&gt;MONTH(StartDate),'У5 Ввод'!$D$157="",'У5 Ввод'!$E$157="",'У5 Ввод'!$D$157&gt;$B6),0,MAX(0,MIN(1,'У5 Ввод'!$E$157-NETWORKDAYS('У5 Ввод'!$D$157,$B6)+1))/Настройки!$E$11*100)</f>
        <v>0</v>
      </c>
      <c r="EW6" s="67" t="n">
        <f aca="false">IF(OR($D6=1,MONTH($B6)&lt;&gt;MONTH(StartDate),'У5 Ввод'!$D$158="",'У5 Ввод'!$E$158="",'У5 Ввод'!$D$158&gt;$B6),0,MAX(0,MIN(1,'У5 Ввод'!$E$158-NETWORKDAYS('У5 Ввод'!$D$158,$B6)+1))/Настройки!$E$11*100)</f>
        <v>0</v>
      </c>
      <c r="EX6" s="67" t="n">
        <f aca="false">IF(OR($D6=1,MONTH($B6)&lt;&gt;MONTH(StartDate),'У5 Ввод'!$D$159="",'У5 Ввод'!$E$159="",'У5 Ввод'!$D$159&gt;$B6),0,MAX(0,MIN(1,'У5 Ввод'!$E$159-NETWORKDAYS('У5 Ввод'!$D$159,$B6)+1))/Настройки!$E$11*100)</f>
        <v>0</v>
      </c>
      <c r="EY6" s="67" t="n">
        <f aca="false">IF(OR($D6=1,MONTH($B6)&lt;&gt;MONTH(StartDate),'У5 Ввод'!$D$160="",'У5 Ввод'!$E$160="",'У5 Ввод'!$D$160&gt;$B6),0,MAX(0,MIN(1,'У5 Ввод'!$E$160-NETWORKDAYS('У5 Ввод'!$D$160,$B6)+1))/Настройки!$E$11*100)</f>
        <v>0</v>
      </c>
      <c r="EZ6" s="67" t="n">
        <f aca="false">IF(OR($D6=1,MONTH($B6)&lt;&gt;MONTH(StartDate),'У5 Ввод'!$D$161="",'У5 Ввод'!$E$161="",'У5 Ввод'!$D$161&gt;$B6),0,MAX(0,MIN(1,'У5 Ввод'!$E$161-NETWORKDAYS('У5 Ввод'!$D$161,$B6)+1))/Настройки!$E$11*100)</f>
        <v>0</v>
      </c>
      <c r="FA6" s="67" t="n">
        <f aca="false">IF(OR($D6=1,MONTH($B6)&lt;&gt;MONTH(StartDate),'У5 Ввод'!$D$162="",'У5 Ввод'!$E$162="",'У5 Ввод'!$D$162&gt;$B6),0,MAX(0,MIN(1,'У5 Ввод'!$E$162-NETWORKDAYS('У5 Ввод'!$D$162,$B6)+1))/Настройки!$E$11*100)</f>
        <v>0</v>
      </c>
      <c r="FB6" s="67" t="n">
        <f aca="false">IF(OR($D6=1,MONTH($B6)&lt;&gt;MONTH(StartDate),'У5 Ввод'!$D$163="",'У5 Ввод'!$E$163="",'У5 Ввод'!$D$163&gt;$B6),0,MAX(0,MIN(1,'У5 Ввод'!$E$163-NETWORKDAYS('У5 Ввод'!$D$163,$B6)+1))/Настройки!$E$11*100)</f>
        <v>0</v>
      </c>
      <c r="FC6" s="67" t="n">
        <f aca="false">IF(OR($D6=1,MONTH($B6)&lt;&gt;MONTH(StartDate),'У5 Ввод'!$D$164="",'У5 Ввод'!$E$164="",'У5 Ввод'!$D$164&gt;$B6),0,MAX(0,MIN(1,'У5 Ввод'!$E$164-NETWORKDAYS('У5 Ввод'!$D$164,$B6)+1))/Настройки!$E$11*100)</f>
        <v>0</v>
      </c>
      <c r="FD6" s="67" t="n">
        <f aca="false">IF(OR($D6=1,MONTH($B6)&lt;&gt;MONTH(StartDate),'У5 Ввод'!$D$165="",'У5 Ввод'!$E$165="",'У5 Ввод'!$D$165&gt;$B6),0,MAX(0,MIN(1,'У5 Ввод'!$E$165-NETWORKDAYS('У5 Ввод'!$D$165,$B6)+1))/Настройки!$E$11*100)</f>
        <v>0</v>
      </c>
      <c r="FE6" s="67" t="n">
        <f aca="false">IF(OR($D6=1,MONTH($B6)&lt;&gt;MONTH(StartDate),'У5 Ввод'!$D$166="",'У5 Ввод'!$E$166="",'У5 Ввод'!$D$166&gt;$B6),0,MAX(0,MIN(1,'У5 Ввод'!$E$166-NETWORKDAYS('У5 Ввод'!$D$166,$B6)+1))/Настройки!$E$11*100)</f>
        <v>0</v>
      </c>
      <c r="FF6" s="67" t="n">
        <f aca="false">IF(OR($D6=1,MONTH($B6)&lt;&gt;MONTH(StartDate),'У5 Ввод'!$D$167="",'У5 Ввод'!$E$167="",'У5 Ввод'!$D$167&gt;$B6),0,MAX(0,MIN(1,'У5 Ввод'!$E$167-NETWORKDAYS('У5 Ввод'!$D$167,$B6)+1))/Настройки!$E$11*100)</f>
        <v>0</v>
      </c>
      <c r="FG6" s="67" t="n">
        <f aca="false">IF(OR($D6=1,MONTH($B6)&lt;&gt;MONTH(StartDate),'У5 Ввод'!$D$168="",'У5 Ввод'!$E$168="",'У5 Ввод'!$D$168&gt;$B6),0,MAX(0,MIN(1,'У5 Ввод'!$E$168-NETWORKDAYS('У5 Ввод'!$D$168,$B6)+1))/Настройки!$E$11*100)</f>
        <v>0</v>
      </c>
      <c r="FH6" s="67" t="n">
        <f aca="false">IF(OR($D6=1,MONTH($B6)&lt;&gt;MONTH(StartDate),'У5 Ввод'!$D$169="",'У5 Ввод'!$E$169="",'У5 Ввод'!$D$169&gt;$B6),0,MAX(0,MIN(1,'У5 Ввод'!$E$169-NETWORKDAYS('У5 Ввод'!$D$169,$B6)+1))/Настройки!$E$11*100)</f>
        <v>0</v>
      </c>
      <c r="FI6" s="67" t="n">
        <f aca="false">IF(OR($D6=1,MONTH($B6)&lt;&gt;MONTH(StartDate),'У5 Ввод'!$D$170="",'У5 Ввод'!$E$170="",'У5 Ввод'!$D$170&gt;$B6),0,MAX(0,MIN(1,'У5 Ввод'!$E$170-NETWORKDAYS('У5 Ввод'!$D$170,$B6)+1))/Настройки!$E$11*100)</f>
        <v>0</v>
      </c>
      <c r="FJ6" s="67" t="n">
        <f aca="false">IF(OR($D6=1,MONTH($B6)&lt;&gt;MONTH(StartDate),'У5 Ввод'!$D$171="",'У5 Ввод'!$E$171="",'У5 Ввод'!$D$171&gt;$B6),0,MAX(0,MIN(1,'У5 Ввод'!$E$171-NETWORKDAYS('У5 Ввод'!$D$171,$B6)+1))/Настройки!$E$11*100)</f>
        <v>0</v>
      </c>
      <c r="FK6" s="67" t="n">
        <f aca="false">IF(OR($D6=1,MONTH($B6)&lt;&gt;MONTH(StartDate),'У5 Ввод'!$D$172="",'У5 Ввод'!$E$172="",'У5 Ввод'!$D$172&gt;$B6),0,MAX(0,MIN(1,'У5 Ввод'!$E$172-NETWORKDAYS('У5 Ввод'!$D$172,$B6)+1))/Настройки!$E$11*100)</f>
        <v>0</v>
      </c>
      <c r="FL6" s="67" t="n">
        <f aca="false">IF(OR($D6=1,MONTH($B6)&lt;&gt;MONTH(StartDate),'У5 Ввод'!$D$173="",'У5 Ввод'!$E$173="",'У5 Ввод'!$D$173&gt;$B6),0,MAX(0,MIN(1,'У5 Ввод'!$E$173-NETWORKDAYS('У5 Ввод'!$D$173,$B6)+1))/Настройки!$E$11*100)</f>
        <v>0</v>
      </c>
      <c r="FM6" s="67" t="n">
        <f aca="false">IF(OR($D6=1,MONTH($B6)&lt;&gt;MONTH(StartDate),'У5 Ввод'!$D$174="",'У5 Ввод'!$E$174="",'У5 Ввод'!$D$174&gt;$B6),0,MAX(0,MIN(1,'У5 Ввод'!$E$174-NETWORKDAYS('У5 Ввод'!$D$174,$B6)+1))/Настройки!$E$11*100)</f>
        <v>0</v>
      </c>
      <c r="FN6" s="67" t="n">
        <f aca="false">IF(OR($D6=1,MONTH($B6)&lt;&gt;MONTH(StartDate),'У5 Ввод'!$D$175="",'У5 Ввод'!$E$175="",'У5 Ввод'!$D$175&gt;$B6),0,MAX(0,MIN(1,'У5 Ввод'!$E$175-NETWORKDAYS('У5 Ввод'!$D$175,$B6)+1))/Настройки!$E$11*100)</f>
        <v>0</v>
      </c>
      <c r="FO6" s="67" t="n">
        <f aca="false">IF(OR($D6=1,MONTH($B6)&lt;&gt;MONTH(StartDate),'У5 Ввод'!$D$176="",'У5 Ввод'!$E$176="",'У5 Ввод'!$D$176&gt;$B6),0,MAX(0,MIN(1,'У5 Ввод'!$E$176-NETWORKDAYS('У5 Ввод'!$D$176,$B6)+1))/Настройки!$E$11*100)</f>
        <v>0</v>
      </c>
      <c r="FP6" s="67" t="n">
        <f aca="false">IF(OR($D6=1,MONTH($B6)&lt;&gt;MONTH(StartDate),'У5 Ввод'!$D$177="",'У5 Ввод'!$E$177="",'У5 Ввод'!$D$177&gt;$B6),0,MAX(0,MIN(1,'У5 Ввод'!$E$177-NETWORKDAYS('У5 Ввод'!$D$177,$B6)+1))/Настройки!$E$11*100)</f>
        <v>0</v>
      </c>
      <c r="FQ6" s="67" t="n">
        <f aca="false">IF(OR($D6=1,MONTH($B6)&lt;&gt;MONTH(StartDate),'У5 Ввод'!$D$178="",'У5 Ввод'!$E$178="",'У5 Ввод'!$D$178&gt;$B6),0,MAX(0,MIN(1,'У5 Ввод'!$E$178-NETWORKDAYS('У5 Ввод'!$D$178,$B6)+1))/Настройки!$E$11*100)</f>
        <v>0</v>
      </c>
      <c r="FR6" s="67" t="n">
        <f aca="false">IF(OR($D6=1,MONTH($B6)&lt;&gt;MONTH(StartDate),'У5 Ввод'!$D$179="",'У5 Ввод'!$E$179="",'У5 Ввод'!$D$179&gt;$B6),0,MAX(0,MIN(1,'У5 Ввод'!$E$179-NETWORKDAYS('У5 Ввод'!$D$179,$B6)+1))/Настройки!$E$11*100)</f>
        <v>0</v>
      </c>
      <c r="FS6" s="67" t="n">
        <f aca="false">IF(OR($D6=1,MONTH($B6)&lt;&gt;MONTH(StartDate),'У5 Ввод'!$D$180="",'У5 Ввод'!$E$180="",'У5 Ввод'!$D$180&gt;$B6),0,MAX(0,MIN(1,'У5 Ввод'!$E$180-NETWORKDAYS('У5 Ввод'!$D$180,$B6)+1))/Настройки!$E$11*100)</f>
        <v>0</v>
      </c>
      <c r="FT6" s="67" t="n">
        <f aca="false">IF(OR($D6=1,MONTH($B6)&lt;&gt;MONTH(StartDate),'У5 Ввод'!$D$181="",'У5 Ввод'!$E$181="",'У5 Ввод'!$D$181&gt;$B6),0,MAX(0,MIN(1,'У5 Ввод'!$E$181-NETWORKDAYS('У5 Ввод'!$D$181,$B6)+1))/Настройки!$E$11*100)</f>
        <v>0</v>
      </c>
      <c r="FU6" s="67" t="n">
        <f aca="false">IF(OR($D6=1,MONTH($B6)&lt;&gt;MONTH(StartDate),'У5 Ввод'!$D$182="",'У5 Ввод'!$E$182="",'У5 Ввод'!$D$182&gt;$B6),0,MAX(0,MIN(1,'У5 Ввод'!$E$182-NETWORKDAYS('У5 Ввод'!$D$182,$B6)+1))/Настройки!$E$11*100)</f>
        <v>0</v>
      </c>
      <c r="FV6" s="67" t="n">
        <f aca="false">IF(OR($D6=1,MONTH($B6)&lt;&gt;MONTH(StartDate),'У5 Ввод'!$D$183="",'У5 Ввод'!$E$183="",'У5 Ввод'!$D$183&gt;$B6),0,MAX(0,MIN(1,'У5 Ввод'!$E$183-NETWORKDAYS('У5 Ввод'!$D$183,$B6)+1))/Настройки!$E$11*100)</f>
        <v>0</v>
      </c>
      <c r="FW6" s="67" t="n">
        <f aca="false">IF(OR($D6=1,MONTH($B6)&lt;&gt;MONTH(StartDate),'У5 Ввод'!$D$184="",'У5 Ввод'!$E$184="",'У5 Ввод'!$D$184&gt;$B6),0,MAX(0,MIN(1,'У5 Ввод'!$E$184-NETWORKDAYS('У5 Ввод'!$D$184,$B6)+1))/Настройки!$E$11*100)</f>
        <v>0</v>
      </c>
      <c r="FX6" s="67" t="n">
        <f aca="false">IF(OR($D6=1,MONTH($B6)&lt;&gt;MONTH(StartDate),'У5 Ввод'!$D$185="",'У5 Ввод'!$E$185="",'У5 Ввод'!$D$185&gt;$B6),0,MAX(0,MIN(1,'У5 Ввод'!$E$185-NETWORKDAYS('У5 Ввод'!$D$185,$B6)+1))/Настройки!$E$11*100)</f>
        <v>0</v>
      </c>
      <c r="FY6" s="67" t="n">
        <f aca="false">IF(OR($D6=1,MONTH($B6)&lt;&gt;MONTH(StartDate),'У5 Ввод'!$D$186="",'У5 Ввод'!$E$186="",'У5 Ввод'!$D$186&gt;$B6),0,MAX(0,MIN(1,'У5 Ввод'!$E$186-NETWORKDAYS('У5 Ввод'!$D$186,$B6)+1))/Настройки!$E$11*100)</f>
        <v>0</v>
      </c>
      <c r="FZ6" s="67" t="n">
        <f aca="false">IF(OR($D6=1,MONTH($B6)&lt;&gt;MONTH(StartDate),'У5 Ввод'!$D$187="",'У5 Ввод'!$E$187="",'У5 Ввод'!$D$187&gt;$B6),0,MAX(0,MIN(1,'У5 Ввод'!$E$187-NETWORKDAYS('У5 Ввод'!$D$187,$B6)+1))/Настройки!$E$11*100)</f>
        <v>0</v>
      </c>
      <c r="GA6" s="67" t="n">
        <f aca="false">IF(OR($D6=1,MONTH($B6)&lt;&gt;MONTH(StartDate),'У5 Ввод'!$D$188="",'У5 Ввод'!$E$188="",'У5 Ввод'!$D$188&gt;$B6),0,MAX(0,MIN(1,'У5 Ввод'!$E$188-NETWORKDAYS('У5 Ввод'!$D$188,$B6)+1))/Настройки!$E$11*100)</f>
        <v>0</v>
      </c>
      <c r="GB6" s="67" t="n">
        <f aca="false">IF(OR($D6=1,MONTH($B6)&lt;&gt;MONTH(StartDate),'У5 Ввод'!$D$189="",'У5 Ввод'!$E$189="",'У5 Ввод'!$D$189&gt;$B6),0,MAX(0,MIN(1,'У5 Ввод'!$E$189-NETWORKDAYS('У5 Ввод'!$D$189,$B6)+1))/Настройки!$E$11*100)</f>
        <v>0</v>
      </c>
      <c r="GC6" s="67" t="n">
        <f aca="false">IF(OR($D6=1,MONTH($B6)&lt;&gt;MONTH(StartDate),'У5 Ввод'!$D$190="",'У5 Ввод'!$E$190="",'У5 Ввод'!$D$190&gt;$B6),0,MAX(0,MIN(1,'У5 Ввод'!$E$190-NETWORKDAYS('У5 Ввод'!$D$190,$B6)+1))/Настройки!$E$11*100)</f>
        <v>0</v>
      </c>
      <c r="GD6" s="67" t="n">
        <f aca="false">IF(OR($D6=1,MONTH($B6)&lt;&gt;MONTH(StartDate),'У5 Ввод'!$D$191="",'У5 Ввод'!$E$191="",'У5 Ввод'!$D$191&gt;$B6),0,MAX(0,MIN(1,'У5 Ввод'!$E$191-NETWORKDAYS('У5 Ввод'!$D$191,$B6)+1))/Настройки!$E$11*100)</f>
        <v>0</v>
      </c>
      <c r="GE6" s="67" t="n">
        <f aca="false">IF(OR($D6=1,MONTH($B6)&lt;&gt;MONTH(StartDate),'У5 Ввод'!$D$192="",'У5 Ввод'!$E$192="",'У5 Ввод'!$D$192&gt;$B6),0,MAX(0,MIN(1,'У5 Ввод'!$E$192-NETWORKDAYS('У5 Ввод'!$D$192,$B6)+1))/Настройки!$E$11*100)</f>
        <v>0</v>
      </c>
      <c r="GF6" s="67" t="n">
        <f aca="false">IF(OR($D6=1,MONTH($B6)&lt;&gt;MONTH(StartDate),'У5 Ввод'!$D$193="",'У5 Ввод'!$E$193="",'У5 Ввод'!$D$193&gt;$B6),0,MAX(0,MIN(1,'У5 Ввод'!$E$193-NETWORKDAYS('У5 Ввод'!$D$193,$B6)+1))/Настройки!$E$11*100)</f>
        <v>0</v>
      </c>
      <c r="GG6" s="67" t="n">
        <f aca="false">IF(OR($D6=1,MONTH($B6)&lt;&gt;MONTH(StartDate),'У5 Ввод'!$D$194="",'У5 Ввод'!$E$194="",'У5 Ввод'!$D$194&gt;$B6),0,MAX(0,MIN(1,'У5 Ввод'!$E$194-NETWORKDAYS('У5 Ввод'!$D$194,$B6)+1))/Настройки!$E$11*100)</f>
        <v>0</v>
      </c>
      <c r="GH6" s="67" t="n">
        <f aca="false">IF(OR($D6=1,MONTH($B6)&lt;&gt;MONTH(StartDate),'У5 Ввод'!$D$195="",'У5 Ввод'!$E$195="",'У5 Ввод'!$D$195&gt;$B6),0,MAX(0,MIN(1,'У5 Ввод'!$E$195-NETWORKDAYS('У5 Ввод'!$D$195,$B6)+1))/Настройки!$E$11*100)</f>
        <v>0</v>
      </c>
      <c r="GI6" s="67" t="n">
        <f aca="false">IF(OR($D6=1,MONTH($B6)&lt;&gt;MONTH(StartDate),'У5 Ввод'!$D$196="",'У5 Ввод'!$E$196="",'У5 Ввод'!$D$196&gt;$B6),0,MAX(0,MIN(1,'У5 Ввод'!$E$196-NETWORKDAYS('У5 Ввод'!$D$196,$B6)+1))/Настройки!$E$11*100)</f>
        <v>0</v>
      </c>
      <c r="GJ6" s="67" t="n">
        <f aca="false">IF(OR($D6=1,MONTH($B6)&lt;&gt;MONTH(StartDate),'У5 Ввод'!$D$197="",'У5 Ввод'!$E$197="",'У5 Ввод'!$D$197&gt;$B6),0,MAX(0,MIN(1,'У5 Ввод'!$E$197-NETWORKDAYS('У5 Ввод'!$D$197,$B6)+1))/Настройки!$E$11*100)</f>
        <v>0</v>
      </c>
      <c r="GK6" s="67" t="n">
        <f aca="false">IF(OR($D6=1,MONTH($B6)&lt;&gt;MONTH(StartDate),'У5 Ввод'!$D$198="",'У5 Ввод'!$E$198="",'У5 Ввод'!$D$198&gt;$B6),0,MAX(0,MIN(1,'У5 Ввод'!$E$198-NETWORKDAYS('У5 Ввод'!$D$198,$B6)+1))/Настройки!$E$11*100)</f>
        <v>0</v>
      </c>
      <c r="GL6" s="67" t="n">
        <f aca="false">IF(OR($D6=1,MONTH($B6)&lt;&gt;MONTH(StartDate),'У5 Ввод'!$D$199="",'У5 Ввод'!$E$199="",'У5 Ввод'!$D$199&gt;$B6),0,MAX(0,MIN(1,'У5 Ввод'!$E$199-NETWORKDAYS('У5 Ввод'!$D$199,$B6)+1))/Настройки!$E$11*100)</f>
        <v>0</v>
      </c>
      <c r="GM6" s="67" t="n">
        <f aca="false">IF(OR($D6=1,MONTH($B6)&lt;&gt;MONTH(StartDate),'У5 Ввод'!$D$200="",'У5 Ввод'!$E$200="",'У5 Ввод'!$D$200&gt;$B6),0,MAX(0,MIN(1,'У5 Ввод'!$E$200-NETWORKDAYS('У5 Ввод'!$D$200,$B6)+1))/Настройки!$E$11*100)</f>
        <v>0</v>
      </c>
      <c r="GN6" s="67" t="n">
        <f aca="false">IF(OR($D6=1,MONTH($B6)&lt;&gt;MONTH(StartDate),'У5 Ввод'!$D$201="",'У5 Ввод'!$E$201="",'У5 Ввод'!$D$201&gt;$B6),0,MAX(0,MIN(1,'У5 Ввод'!$E$201-NETWORKDAYS('У5 Ввод'!$D$201,$B6)+1))/Настройки!$E$11*100)</f>
        <v>0</v>
      </c>
      <c r="GO6" s="67" t="n">
        <f aca="false">IF(OR($D6=1,MONTH($B6)&lt;&gt;MONTH(StartDate),'У5 Ввод'!$D$202="",'У5 Ввод'!$E$202="",'У5 Ввод'!$D$202&gt;$B6),0,MAX(0,MIN(1,'У5 Ввод'!$E$202-NETWORKDAYS('У5 Ввод'!$D$202,$B6)+1))/Настройки!$E$11*100)</f>
        <v>0</v>
      </c>
      <c r="GP6" s="67" t="n">
        <f aca="false">IF(OR($D6=1,MONTH($B6)&lt;&gt;MONTH(StartDate),'У5 Ввод'!$D$203="",'У5 Ввод'!$E$203="",'У5 Ввод'!$D$203&gt;$B6),0,MAX(0,MIN(1,'У5 Ввод'!$E$203-NETWORKDAYS('У5 Ввод'!$D$203,$B6)+1))/Настройки!$E$11*100)</f>
        <v>0</v>
      </c>
      <c r="GQ6" s="67" t="n">
        <f aca="false">IF(OR($D6=1,MONTH($B6)&lt;&gt;MONTH(StartDate),'У5 Ввод'!$D$204="",'У5 Ввод'!$E$204="",'У5 Ввод'!$D$204&gt;$B6),0,MAX(0,MIN(1,'У5 Ввод'!$E$204-NETWORKDAYS('У5 Ввод'!$D$204,$B6)+1))/Настройки!$E$11*100)</f>
        <v>0</v>
      </c>
      <c r="GR6" s="67" t="n">
        <f aca="false">IF(OR($D6=1,MONTH($B6)&lt;&gt;MONTH(StartDate),'У5 Ввод'!$D$205="",'У5 Ввод'!$E$205="",'У5 Ввод'!$D$205&gt;$B6),0,MAX(0,MIN(1,'У5 Ввод'!$E$205-NETWORKDAYS('У5 Ввод'!$D$205,$B6)+1))/Настройки!$E$11*100)</f>
        <v>0</v>
      </c>
      <c r="GS6" s="67" t="n">
        <f aca="false">IF(OR($D6=1,MONTH($B6)&lt;&gt;MONTH(StartDate),'У5 Ввод'!$D$206="",'У5 Ввод'!$E$206="",'У5 Ввод'!$D$206&gt;$B6),0,MAX(0,MIN(1,'У5 Ввод'!$E$206-NETWORKDAYS('У5 Ввод'!$D$206,$B6)+1))/Настройки!$E$11*100)</f>
        <v>0</v>
      </c>
      <c r="GT6" s="67" t="n">
        <f aca="false">IF(OR($D6=1,MONTH($B6)&lt;&gt;MONTH(StartDate),'У5 Ввод'!$D$207="",'У5 Ввод'!$E$207="",'У5 Ввод'!$D$207&gt;$B6),0,MAX(0,MIN(1,'У5 Ввод'!$E$207-NETWORKDAYS('У5 Ввод'!$D$207,$B6)+1))/Настройки!$E$11*100)</f>
        <v>0</v>
      </c>
      <c r="GU6" s="67" t="n">
        <f aca="false">IF(OR($D6=1,MONTH($B6)&lt;&gt;MONTH(StartDate),'У5 Ввод'!$D$208="",'У5 Ввод'!$E$208="",'У5 Ввод'!$D$208&gt;$B6),0,MAX(0,MIN(1,'У5 Ввод'!$E$208-NETWORKDAYS('У5 Ввод'!$D$208,$B6)+1))/Настройки!$E$11*100)</f>
        <v>0</v>
      </c>
      <c r="GV6" s="67" t="n">
        <f aca="false">IF(OR($D6=1,MONTH($B6)&lt;&gt;MONTH(StartDate),'У5 Ввод'!$D$209="",'У5 Ввод'!$E$209="",'У5 Ввод'!$D$209&gt;$B6),0,MAX(0,MIN(1,'У5 Ввод'!$E$209-NETWORKDAYS('У5 Ввод'!$D$209,$B6)+1))/Настройки!$E$11*100)</f>
        <v>0</v>
      </c>
      <c r="GW6" s="67" t="n">
        <f aca="false">IF(OR($D6=1,MONTH($B6)&lt;&gt;MONTH(StartDate),'У5 Ввод'!$D$210="",'У5 Ввод'!$E$210="",'У5 Ввод'!$D$210&gt;$B6),0,MAX(0,MIN(1,'У5 Ввод'!$E$210-NETWORKDAYS('У5 Ввод'!$D$210,$B6)+1))/Настройки!$E$11*100)</f>
        <v>0</v>
      </c>
      <c r="GX6" s="67" t="n">
        <f aca="false">IF(OR($D6=1,MONTH($B6)&lt;&gt;MONTH(StartDate),'У5 Ввод'!$D$211="",'У5 Ввод'!$E$211="",'У5 Ввод'!$D$211&gt;$B6),0,MAX(0,MIN(1,'У5 Ввод'!$E$211-NETWORKDAYS('У5 Ввод'!$D$211,$B6)+1))/Настройки!$E$11*100)</f>
        <v>0</v>
      </c>
      <c r="GY6" s="67" t="n">
        <f aca="false">IF(OR($D6=1,MONTH($B6)&lt;&gt;MONTH(StartDate),'У5 Ввод'!$D$212="",'У5 Ввод'!$E$212="",'У5 Ввод'!$D$212&gt;$B6),0,MAX(0,MIN(1,'У5 Ввод'!$E$212-NETWORKDAYS('У5 Ввод'!$D$212,$B6)+1))/Настройки!$E$11*100)</f>
        <v>0</v>
      </c>
      <c r="GZ6" s="67" t="n">
        <f aca="false">IF(OR($D6=1,MONTH($B6)&lt;&gt;MONTH(StartDate),'У5 Ввод'!$D$213="",'У5 Ввод'!$E$213="",'У5 Ввод'!$D$213&gt;$B6),0,MAX(0,MIN(1,'У5 Ввод'!$E$213-NETWORKDAYS('У5 Ввод'!$D$213,$B6)+1))/Настройки!$E$11*100)</f>
        <v>0</v>
      </c>
      <c r="HA6" s="67" t="n">
        <f aca="false">IF(OR($D6=1,MONTH($B6)&lt;&gt;MONTH(StartDate),'У5 Ввод'!$D$214="",'У5 Ввод'!$E$214="",'У5 Ввод'!$D$214&gt;$B6),0,MAX(0,MIN(1,'У5 Ввод'!$E$214-NETWORKDAYS('У5 Ввод'!$D$214,$B6)+1))/Настройки!$E$11*100)</f>
        <v>0</v>
      </c>
      <c r="HB6" s="67" t="n">
        <f aca="false">IF(OR($D6=1,MONTH($B6)&lt;&gt;MONTH(StartDate),'У5 Ввод'!$D$215="",'У5 Ввод'!$E$215="",'У5 Ввод'!$D$215&gt;$B6),0,MAX(0,MIN(1,'У5 Ввод'!$E$215-NETWORKDAYS('У5 Ввод'!$D$215,$B6)+1))/Настройки!$E$11*100)</f>
        <v>0</v>
      </c>
      <c r="HC6" s="67" t="n">
        <f aca="false">IF(OR($D6=1,MONTH($B6)&lt;&gt;MONTH(StartDate),'У5 Ввод'!$D$216="",'У5 Ввод'!$E$216="",'У5 Ввод'!$D$216&gt;$B6),0,MAX(0,MIN(1,'У5 Ввод'!$E$216-NETWORKDAYS('У5 Ввод'!$D$216,$B6)+1))/Настройки!$E$11*100)</f>
        <v>0</v>
      </c>
      <c r="HD6" s="67" t="n">
        <f aca="false">IF(OR($D6=1,MONTH($B6)&lt;&gt;MONTH(StartDate),'У5 Ввод'!$D$217="",'У5 Ввод'!$E$217="",'У5 Ввод'!$D$217&gt;$B6),0,MAX(0,MIN(1,'У5 Ввод'!$E$217-NETWORKDAYS('У5 Ввод'!$D$217,$B6)+1))/Настройки!$E$11*100)</f>
        <v>0</v>
      </c>
      <c r="HE6" s="67" t="n">
        <f aca="false">IF(OR($D6=1,MONTH($B6)&lt;&gt;MONTH(StartDate),'У5 Ввод'!$D$218="",'У5 Ввод'!$E$218="",'У5 Ввод'!$D$218&gt;$B6),0,MAX(0,MIN(1,'У5 Ввод'!$E$218-NETWORKDAYS('У5 Ввод'!$D$218,$B6)+1))/Настройки!$E$11*100)</f>
        <v>0</v>
      </c>
      <c r="HF6" s="67" t="n">
        <f aca="false">IF(OR($D6=1,MONTH($B6)&lt;&gt;MONTH(StartDate),'У5 Ввод'!$D$219="",'У5 Ввод'!$E$219="",'У5 Ввод'!$D$219&gt;$B6),0,MAX(0,MIN(1,'У5 Ввод'!$E$219-NETWORKDAYS('У5 Ввод'!$D$219,$B6)+1))/Настройки!$E$11*100)</f>
        <v>0</v>
      </c>
      <c r="HG6" s="67" t="n">
        <f aca="false">IF(OR($D6=1,MONTH($B6)&lt;&gt;MONTH(StartDate),'У5 Ввод'!$D$220="",'У5 Ввод'!$E$220="",'У5 Ввод'!$D$220&gt;$B6),0,MAX(0,MIN(1,'У5 Ввод'!$E$220-NETWORKDAYS('У5 Ввод'!$D$220,$B6)+1))/Настройки!$E$11*100)</f>
        <v>0</v>
      </c>
      <c r="HH6" s="67" t="n">
        <f aca="false">IF(OR($D6=1,MONTH($B6)&lt;&gt;MONTH(StartDate),'У5 Ввод'!$D$221="",'У5 Ввод'!$E$221="",'У5 Ввод'!$D$221&gt;$B6),0,MAX(0,MIN(1,'У5 Ввод'!$E$221-NETWORKDAYS('У5 Ввод'!$D$221,$B6)+1))/Настройки!$E$11*100)</f>
        <v>0</v>
      </c>
      <c r="HI6" s="67" t="n">
        <f aca="false">IF(OR($D6=1,MONTH($B6)&lt;&gt;MONTH(StartDate),'У5 Ввод'!$D$222="",'У5 Ввод'!$E$222="",'У5 Ввод'!$D$222&gt;$B6),0,MAX(0,MIN(1,'У5 Ввод'!$E$222-NETWORKDAYS('У5 Ввод'!$D$222,$B6)+1))/Настройки!$E$11*100)</f>
        <v>0</v>
      </c>
      <c r="HJ6" s="67" t="n">
        <f aca="false">IF(OR($D6=1,MONTH($B6)&lt;&gt;MONTH(StartDate),'У5 Ввод'!$D$223="",'У5 Ввод'!$E$223="",'У5 Ввод'!$D$223&gt;$B6),0,MAX(0,MIN(1,'У5 Ввод'!$E$223-NETWORKDAYS('У5 Ввод'!$D$223,$B6)+1))/Настройки!$E$11*100)</f>
        <v>0</v>
      </c>
      <c r="HK6" s="67" t="n">
        <f aca="false">IF(OR($D6=1,MONTH($B6)&lt;&gt;MONTH(StartDate),'У5 Ввод'!$D$224="",'У5 Ввод'!$E$224="",'У5 Ввод'!$D$224&gt;$B6),0,MAX(0,MIN(1,'У5 Ввод'!$E$224-NETWORKDAYS('У5 Ввод'!$D$224,$B6)+1))/Настройки!$E$11*100)</f>
        <v>0</v>
      </c>
      <c r="HL6" s="67" t="n">
        <f aca="false">IF(OR($D6=1,MONTH($B6)&lt;&gt;MONTH(StartDate),'У5 Ввод'!$D$225="",'У5 Ввод'!$E$225="",'У5 Ввод'!$D$225&gt;$B6),0,MAX(0,MIN(1,'У5 Ввод'!$E$225-NETWORKDAYS('У5 Ввод'!$D$225,$B6)+1))/Настройки!$E$11*100)</f>
        <v>0</v>
      </c>
      <c r="HM6" s="67" t="n">
        <f aca="false">IF(OR($D6=1,MONTH($B6)&lt;&gt;MONTH(StartDate),'У5 Ввод'!$D$226="",'У5 Ввод'!$E$226="",'У5 Ввод'!$D$226&gt;$B6),0,MAX(0,MIN(1,'У5 Ввод'!$E$226-NETWORKDAYS('У5 Ввод'!$D$226,$B6)+1))/Настройки!$E$11*100)</f>
        <v>0</v>
      </c>
      <c r="HN6" s="67" t="n">
        <f aca="false">IF(OR($D6=1,MONTH($B6)&lt;&gt;MONTH(StartDate),'У5 Ввод'!$D$227="",'У5 Ввод'!$E$227="",'У5 Ввод'!$D$227&gt;$B6),0,MAX(0,MIN(1,'У5 Ввод'!$E$227-NETWORKDAYS('У5 Ввод'!$D$227,$B6)+1))/Настройки!$E$11*100)</f>
        <v>0</v>
      </c>
      <c r="HO6" s="67" t="n">
        <f aca="false">IF(OR($D6=1,MONTH($B6)&lt;&gt;MONTH(StartDate),'У5 Ввод'!$D$228="",'У5 Ввод'!$E$228="",'У5 Ввод'!$D$228&gt;$B6),0,MAX(0,MIN(1,'У5 Ввод'!$E$228-NETWORKDAYS('У5 Ввод'!$D$228,$B6)+1))/Настройки!$E$11*100)</f>
        <v>0</v>
      </c>
      <c r="HP6" s="67" t="n">
        <f aca="false">IF(OR($D6=1,MONTH($B6)&lt;&gt;MONTH(StartDate),'У5 Ввод'!$D$229="",'У5 Ввод'!$E$229="",'У5 Ввод'!$D$229&gt;$B6),0,MAX(0,MIN(1,'У5 Ввод'!$E$229-NETWORKDAYS('У5 Ввод'!$D$229,$B6)+1))/Настройки!$E$11*100)</f>
        <v>0</v>
      </c>
      <c r="HQ6" s="67" t="n">
        <f aca="false">IF(OR($D6=1,MONTH($B6)&lt;&gt;MONTH(StartDate),'У5 Ввод'!$D$230="",'У5 Ввод'!$E$230="",'У5 Ввод'!$D$230&gt;$B6),0,MAX(0,MIN(1,'У5 Ввод'!$E$230-NETWORKDAYS('У5 Ввод'!$D$230,$B6)+1))/Настройки!$E$11*100)</f>
        <v>0</v>
      </c>
      <c r="HR6" s="67" t="n">
        <f aca="false">IF(OR($D6=1,MONTH($B6)&lt;&gt;MONTH(StartDate),'У5 Ввод'!$D$231="",'У5 Ввод'!$E$231="",'У5 Ввод'!$D$231&gt;$B6),0,MAX(0,MIN(1,'У5 Ввод'!$E$231-NETWORKDAYS('У5 Ввод'!$D$231,$B6)+1))/Настройки!$E$11*100)</f>
        <v>0</v>
      </c>
      <c r="HS6" s="67" t="n">
        <f aca="false">IF(OR($D6=1,MONTH($B6)&lt;&gt;MONTH(StartDate),'У5 Ввод'!$D$232="",'У5 Ввод'!$E$232="",'У5 Ввод'!$D$232&gt;$B6),0,MAX(0,MIN(1,'У5 Ввод'!$E$232-NETWORKDAYS('У5 Ввод'!$D$232,$B6)+1))/Настройки!$E$11*100)</f>
        <v>0</v>
      </c>
      <c r="HT6" s="67" t="n">
        <f aca="false">IF(OR($D6=1,MONTH($B6)&lt;&gt;MONTH(StartDate),'У5 Ввод'!$D$233="",'У5 Ввод'!$E$233="",'У5 Ввод'!$D$233&gt;$B6),0,MAX(0,MIN(1,'У5 Ввод'!$E$233-NETWORKDAYS('У5 Ввод'!$D$233,$B6)+1))/Настройки!$E$11*100)</f>
        <v>0</v>
      </c>
      <c r="HU6" s="67" t="n">
        <f aca="false">IF(OR($D6=1,MONTH($B6)&lt;&gt;MONTH(StartDate),'У5 Ввод'!$D$234="",'У5 Ввод'!$E$234="",'У5 Ввод'!$D$234&gt;$B6),0,MAX(0,MIN(1,'У5 Ввод'!$E$234-NETWORKDAYS('У5 Ввод'!$D$234,$B6)+1))/Настройки!$E$11*100)</f>
        <v>0</v>
      </c>
      <c r="HV6" s="67" t="n">
        <f aca="false">IF(OR($D6=1,MONTH($B6)&lt;&gt;MONTH(StartDate),'У5 Ввод'!$D$235="",'У5 Ввод'!$E$235="",'У5 Ввод'!$D$235&gt;$B6),0,MAX(0,MIN(1,'У5 Ввод'!$E$235-NETWORKDAYS('У5 Ввод'!$D$235,$B6)+1))/Настройки!$E$11*100)</f>
        <v>0</v>
      </c>
      <c r="HW6" s="67" t="n">
        <f aca="false">IF(OR($D6=1,MONTH($B6)&lt;&gt;MONTH(StartDate),'У5 Ввод'!$D$236="",'У5 Ввод'!$E$236="",'У5 Ввод'!$D$236&gt;$B6),0,MAX(0,MIN(1,'У5 Ввод'!$E$236-NETWORKDAYS('У5 Ввод'!$D$236,$B6)+1))/Настройки!$E$11*100)</f>
        <v>0</v>
      </c>
      <c r="HX6" s="67" t="n">
        <f aca="false">IF(OR($D6=1,MONTH($B6)&lt;&gt;MONTH(StartDate),'У5 Ввод'!$D$237="",'У5 Ввод'!$E$237="",'У5 Ввод'!$D$237&gt;$B6),0,MAX(0,MIN(1,'У5 Ввод'!$E$237-NETWORKDAYS('У5 Ввод'!$D$237,$B6)+1))/Настройки!$E$11*100)</f>
        <v>0</v>
      </c>
      <c r="HY6" s="67" t="n">
        <f aca="false">IF(OR($D6=1,MONTH($B6)&lt;&gt;MONTH(StartDate),'У5 Ввод'!$D$238="",'У5 Ввод'!$E$238="",'У5 Ввод'!$D$238&gt;$B6),0,MAX(0,MIN(1,'У5 Ввод'!$E$238-NETWORKDAYS('У5 Ввод'!$D$238,$B6)+1))/Настройки!$E$11*100)</f>
        <v>0</v>
      </c>
      <c r="HZ6" s="67" t="n">
        <f aca="false">IF(OR($D6=1,MONTH($B6)&lt;&gt;MONTH(StartDate),'У5 Ввод'!$D$239="",'У5 Ввод'!$E$239="",'У5 Ввод'!$D$239&gt;$B6),0,MAX(0,MIN(1,'У5 Ввод'!$E$239-NETWORKDAYS('У5 Ввод'!$D$239,$B6)+1))/Настройки!$E$11*100)</f>
        <v>0</v>
      </c>
      <c r="IA6" s="67" t="n">
        <f aca="false">IF(OR($D6=1,MONTH($B6)&lt;&gt;MONTH(StartDate),'У5 Ввод'!$D$240="",'У5 Ввод'!$E$240="",'У5 Ввод'!$D$240&gt;$B6),0,MAX(0,MIN(1,'У5 Ввод'!$E$240-NETWORKDAYS('У5 Ввод'!$D$240,$B6)+1))/Настройки!$E$11*100)</f>
        <v>0</v>
      </c>
      <c r="IB6" s="67" t="n">
        <f aca="false">IF(OR($D6=1,MONTH($B6)&lt;&gt;MONTH(StartDate),'У5 Ввод'!$D$241="",'У5 Ввод'!$E$241="",'У5 Ввод'!$D$241&gt;$B6),0,MAX(0,MIN(1,'У5 Ввод'!$E$241-NETWORKDAYS('У5 Ввод'!$D$241,$B6)+1))/Настройки!$E$11*100)</f>
        <v>0</v>
      </c>
      <c r="IC6" s="67" t="n">
        <f aca="false">IF(OR($D6=1,MONTH($B6)&lt;&gt;MONTH(StartDate),'У5 Ввод'!$D$242="",'У5 Ввод'!$E$242="",'У5 Ввод'!$D$242&gt;$B6),0,MAX(0,MIN(1,'У5 Ввод'!$E$242-NETWORKDAYS('У5 Ввод'!$D$242,$B6)+1))/Настройки!$E$11*100)</f>
        <v>0</v>
      </c>
      <c r="ID6" s="67" t="n">
        <f aca="false">IF(OR($D6=1,MONTH($B6)&lt;&gt;MONTH(StartDate),'У5 Ввод'!$D$243="",'У5 Ввод'!$E$243="",'У5 Ввод'!$D$243&gt;$B6),0,MAX(0,MIN(1,'У5 Ввод'!$E$243-NETWORKDAYS('У5 Ввод'!$D$243,$B6)+1))/Настройки!$E$11*100)</f>
        <v>0</v>
      </c>
      <c r="IE6" s="67" t="n">
        <f aca="false">IF(OR($D6=1,MONTH($B6)&lt;&gt;MONTH(StartDate),'У5 Ввод'!$D$244="",'У5 Ввод'!$E$244="",'У5 Ввод'!$D$244&gt;$B6),0,MAX(0,MIN(1,'У5 Ввод'!$E$244-NETWORKDAYS('У5 Ввод'!$D$244,$B6)+1))/Настройки!$E$11*100)</f>
        <v>0</v>
      </c>
      <c r="IF6" s="67" t="n">
        <f aca="false">IF(OR($D6=1,MONTH($B6)&lt;&gt;MONTH(StartDate),'У5 Ввод'!$D$245="",'У5 Ввод'!$E$245="",'У5 Ввод'!$D$245&gt;$B6),0,MAX(0,MIN(1,'У5 Ввод'!$E$245-NETWORKDAYS('У5 Ввод'!$D$245,$B6)+1))/Настройки!$E$11*100)</f>
        <v>0</v>
      </c>
      <c r="IG6" s="67" t="n">
        <f aca="false">IF(OR($D6=1,MONTH($B6)&lt;&gt;MONTH(StartDate),'У5 Ввод'!$D$246="",'У5 Ввод'!$E$246="",'У5 Ввод'!$D$246&gt;$B6),0,MAX(0,MIN(1,'У5 Ввод'!$E$246-NETWORKDAYS('У5 Ввод'!$D$246,$B6)+1))/Настройки!$E$11*100)</f>
        <v>0</v>
      </c>
      <c r="IH6" s="67" t="n">
        <f aca="false">IF(OR($D6=1,MONTH($B6)&lt;&gt;MONTH(StartDate),'У5 Ввод'!$D$247="",'У5 Ввод'!$E$247="",'У5 Ввод'!$D$247&gt;$B6),0,MAX(0,MIN(1,'У5 Ввод'!$E$247-NETWORKDAYS('У5 Ввод'!$D$247,$B6)+1))/Настройки!$E$11*100)</f>
        <v>0</v>
      </c>
      <c r="II6" s="67" t="n">
        <f aca="false">IF(OR($D6=1,MONTH($B6)&lt;&gt;MONTH(StartDate),'У5 Ввод'!$D$248="",'У5 Ввод'!$E$248="",'У5 Ввод'!$D$248&gt;$B6),0,MAX(0,MIN(1,'У5 Ввод'!$E$248-NETWORKDAYS('У5 Ввод'!$D$248,$B6)+1))/Настройки!$E$11*100)</f>
        <v>0</v>
      </c>
      <c r="IJ6" s="67" t="n">
        <f aca="false">IF(OR($D6=1,MONTH($B6)&lt;&gt;MONTH(StartDate),'У5 Ввод'!$D$249="",'У5 Ввод'!$E$249="",'У5 Ввод'!$D$249&gt;$B6),0,MAX(0,MIN(1,'У5 Ввод'!$E$249-NETWORKDAYS('У5 Ввод'!$D$249,$B6)+1))/Настройки!$E$11*100)</f>
        <v>0</v>
      </c>
      <c r="IK6" s="67" t="n">
        <f aca="false">IF(OR($D6=1,MONTH($B6)&lt;&gt;MONTH(StartDate),'У5 Ввод'!$D$250="",'У5 Ввод'!$E$250="",'У5 Ввод'!$D$250&gt;$B6),0,MAX(0,MIN(1,'У5 Ввод'!$E$250-NETWORKDAYS('У5 Ввод'!$D$250,$B6)+1))/Настройки!$E$11*100)</f>
        <v>0</v>
      </c>
      <c r="IL6" s="67" t="n">
        <f aca="false">IF(OR($D6=1,MONTH($B6)&lt;&gt;MONTH(StartDate),'У5 Ввод'!$D$251="",'У5 Ввод'!$E$251="",'У5 Ввод'!$D$251&gt;$B6),0,MAX(0,MIN(1,'У5 Ввод'!$E$251-NETWORKDAYS('У5 Ввод'!$D$251,$B6)+1))/Настройки!$E$11*100)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0</v>
      </c>
      <c r="F7" s="49" t="n">
        <f aca="false">IF(OR(MONTH(B7)&lt;&gt;MONTH(StartDate),D7=1),"",100)</f>
        <v>100</v>
      </c>
      <c r="G7" s="67" t="n">
        <f aca="false">IF(OR($D7=1,MONTH($B7)&lt;&gt;MONTH(StartDate),'У5 Ввод'!$D$12="",'У5 Ввод'!$E$12="",'У5 Ввод'!$D$12&gt;$B7),0,MAX(0,MIN(1,'У5 Ввод'!$E$12-NETWORKDAYS('У5 Ввод'!$D$12,$B7)+1))/Настройки!$E$11*100)</f>
        <v>0</v>
      </c>
      <c r="H7" s="67" t="n">
        <f aca="false">IF(OR($D7=1,MONTH($B7)&lt;&gt;MONTH(StartDate),'У5 Ввод'!$D$13="",'У5 Ввод'!$E$13="",'У5 Ввод'!$D$13&gt;$B7),0,MAX(0,MIN(1,'У5 Ввод'!$E$13-NETWORKDAYS('У5 Ввод'!$D$13,$B7)+1))/Настройки!$E$11*100)</f>
        <v>0</v>
      </c>
      <c r="I7" s="67" t="n">
        <f aca="false">IF(OR($D7=1,MONTH($B7)&lt;&gt;MONTH(StartDate),'У5 Ввод'!$D$14="",'У5 Ввод'!$E$14="",'У5 Ввод'!$D$14&gt;$B7),0,MAX(0,MIN(1,'У5 Ввод'!$E$14-NETWORKDAYS('У5 Ввод'!$D$14,$B7)+1))/Настройки!$E$11*100)</f>
        <v>0</v>
      </c>
      <c r="J7" s="67" t="n">
        <f aca="false">IF(OR($D7=1,MONTH($B7)&lt;&gt;MONTH(StartDate),'У5 Ввод'!$D$15="",'У5 Ввод'!$E$15="",'У5 Ввод'!$D$15&gt;$B7),0,MAX(0,MIN(1,'У5 Ввод'!$E$15-NETWORKDAYS('У5 Ввод'!$D$15,$B7)+1))/Настройки!$E$11*100)</f>
        <v>0</v>
      </c>
      <c r="K7" s="67" t="n">
        <f aca="false">IF(OR($D7=1,MONTH($B7)&lt;&gt;MONTH(StartDate),'У5 Ввод'!$D$16="",'У5 Ввод'!$E$16="",'У5 Ввод'!$D$16&gt;$B7),0,MAX(0,MIN(1,'У5 Ввод'!$E$16-NETWORKDAYS('У5 Ввод'!$D$16,$B7)+1))/Настройки!$E$11*100)</f>
        <v>0</v>
      </c>
      <c r="L7" s="67" t="n">
        <f aca="false">IF(OR($D7=1,MONTH($B7)&lt;&gt;MONTH(StartDate),'У5 Ввод'!$D$17="",'У5 Ввод'!$E$17="",'У5 Ввод'!$D$17&gt;$B7),0,MAX(0,MIN(1,'У5 Ввод'!$E$17-NETWORKDAYS('У5 Ввод'!$D$17,$B7)+1))/Настройки!$E$11*100)</f>
        <v>0</v>
      </c>
      <c r="M7" s="67" t="n">
        <f aca="false">IF(OR($D7=1,MONTH($B7)&lt;&gt;MONTH(StartDate),'У5 Ввод'!$D$18="",'У5 Ввод'!$E$18="",'У5 Ввод'!$D$18&gt;$B7),0,MAX(0,MIN(1,'У5 Ввод'!$E$18-NETWORKDAYS('У5 Ввод'!$D$18,$B7)+1))/Настройки!$E$11*100)</f>
        <v>0</v>
      </c>
      <c r="N7" s="67" t="n">
        <f aca="false">IF(OR($D7=1,MONTH($B7)&lt;&gt;MONTH(StartDate),'У5 Ввод'!$D$19="",'У5 Ввод'!$E$19="",'У5 Ввод'!$D$19&gt;$B7),0,MAX(0,MIN(1,'У5 Ввод'!$E$19-NETWORKDAYS('У5 Ввод'!$D$19,$B7)+1))/Настройки!$E$11*100)</f>
        <v>0</v>
      </c>
      <c r="O7" s="67" t="n">
        <f aca="false">IF(OR($D7=1,MONTH($B7)&lt;&gt;MONTH(StartDate),'У5 Ввод'!$D$20="",'У5 Ввод'!$E$20="",'У5 Ввод'!$D$20&gt;$B7),0,MAX(0,MIN(1,'У5 Ввод'!$E$20-NETWORKDAYS('У5 Ввод'!$D$20,$B7)+1))/Настройки!$E$11*100)</f>
        <v>0</v>
      </c>
      <c r="P7" s="67" t="n">
        <f aca="false">IF(OR($D7=1,MONTH($B7)&lt;&gt;MONTH(StartDate),'У5 Ввод'!$D$21="",'У5 Ввод'!$E$21="",'У5 Ввод'!$D$21&gt;$B7),0,MAX(0,MIN(1,'У5 Ввод'!$E$21-NETWORKDAYS('У5 Ввод'!$D$21,$B7)+1))/Настройки!$E$11*100)</f>
        <v>0</v>
      </c>
      <c r="Q7" s="67" t="n">
        <f aca="false">IF(OR($D7=1,MONTH($B7)&lt;&gt;MONTH(StartDate),'У5 Ввод'!$D$22="",'У5 Ввод'!$E$22="",'У5 Ввод'!$D$22&gt;$B7),0,MAX(0,MIN(1,'У5 Ввод'!$E$22-NETWORKDAYS('У5 Ввод'!$D$22,$B7)+1))/Настройки!$E$11*100)</f>
        <v>0</v>
      </c>
      <c r="R7" s="67" t="n">
        <f aca="false">IF(OR($D7=1,MONTH($B7)&lt;&gt;MONTH(StartDate),'У5 Ввод'!$D$23="",'У5 Ввод'!$E$23="",'У5 Ввод'!$D$23&gt;$B7),0,MAX(0,MIN(1,'У5 Ввод'!$E$23-NETWORKDAYS('У5 Ввод'!$D$23,$B7)+1))/Настройки!$E$11*100)</f>
        <v>0</v>
      </c>
      <c r="S7" s="67" t="n">
        <f aca="false">IF(OR($D7=1,MONTH($B7)&lt;&gt;MONTH(StartDate),'У5 Ввод'!$D$24="",'У5 Ввод'!$E$24="",'У5 Ввод'!$D$24&gt;$B7),0,MAX(0,MIN(1,'У5 Ввод'!$E$24-NETWORKDAYS('У5 Ввод'!$D$24,$B7)+1))/Настройки!$E$11*100)</f>
        <v>0</v>
      </c>
      <c r="T7" s="67" t="n">
        <f aca="false">IF(OR($D7=1,MONTH($B7)&lt;&gt;MONTH(StartDate),'У5 Ввод'!$D$25="",'У5 Ввод'!$E$25="",'У5 Ввод'!$D$25&gt;$B7),0,MAX(0,MIN(1,'У5 Ввод'!$E$25-NETWORKDAYS('У5 Ввод'!$D$25,$B7)+1))/Настройки!$E$11*100)</f>
        <v>0</v>
      </c>
      <c r="U7" s="67" t="n">
        <f aca="false">IF(OR($D7=1,MONTH($B7)&lt;&gt;MONTH(StartDate),'У5 Ввод'!$D$26="",'У5 Ввод'!$E$26="",'У5 Ввод'!$D$26&gt;$B7),0,MAX(0,MIN(1,'У5 Ввод'!$E$26-NETWORKDAYS('У5 Ввод'!$D$26,$B7)+1))/Настройки!$E$11*100)</f>
        <v>0</v>
      </c>
      <c r="V7" s="67" t="n">
        <f aca="false">IF(OR($D7=1,MONTH($B7)&lt;&gt;MONTH(StartDate),'У5 Ввод'!$D$27="",'У5 Ввод'!$E$27="",'У5 Ввод'!$D$27&gt;$B7),0,MAX(0,MIN(1,'У5 Ввод'!$E$27-NETWORKDAYS('У5 Ввод'!$D$27,$B7)+1))/Настройки!$E$11*100)</f>
        <v>0</v>
      </c>
      <c r="W7" s="67" t="n">
        <f aca="false">IF(OR($D7=1,MONTH($B7)&lt;&gt;MONTH(StartDate),'У5 Ввод'!$D$28="",'У5 Ввод'!$E$28="",'У5 Ввод'!$D$28&gt;$B7),0,MAX(0,MIN(1,'У5 Ввод'!$E$28-NETWORKDAYS('У5 Ввод'!$D$28,$B7)+1))/Настройки!$E$11*100)</f>
        <v>0</v>
      </c>
      <c r="X7" s="67" t="n">
        <f aca="false">IF(OR($D7=1,MONTH($B7)&lt;&gt;MONTH(StartDate),'У5 Ввод'!$D$29="",'У5 Ввод'!$E$29="",'У5 Ввод'!$D$29&gt;$B7),0,MAX(0,MIN(1,'У5 Ввод'!$E$29-NETWORKDAYS('У5 Ввод'!$D$29,$B7)+1))/Настройки!$E$11*100)</f>
        <v>0</v>
      </c>
      <c r="Y7" s="67" t="n">
        <f aca="false">IF(OR($D7=1,MONTH($B7)&lt;&gt;MONTH(StartDate),'У5 Ввод'!$D$30="",'У5 Ввод'!$E$30="",'У5 Ввод'!$D$30&gt;$B7),0,MAX(0,MIN(1,'У5 Ввод'!$E$30-NETWORKDAYS('У5 Ввод'!$D$30,$B7)+1))/Настройки!$E$11*100)</f>
        <v>0</v>
      </c>
      <c r="Z7" s="67" t="n">
        <f aca="false">IF(OR($D7=1,MONTH($B7)&lt;&gt;MONTH(StartDate),'У5 Ввод'!$D$31="",'У5 Ввод'!$E$31="",'У5 Ввод'!$D$31&gt;$B7),0,MAX(0,MIN(1,'У5 Ввод'!$E$31-NETWORKDAYS('У5 Ввод'!$D$31,$B7)+1))/Настройки!$E$11*100)</f>
        <v>0</v>
      </c>
      <c r="AA7" s="67" t="n">
        <f aca="false">IF(OR($D7=1,MONTH($B7)&lt;&gt;MONTH(StartDate),'У5 Ввод'!$D$32="",'У5 Ввод'!$E$32="",'У5 Ввод'!$D$32&gt;$B7),0,MAX(0,MIN(1,'У5 Ввод'!$E$32-NETWORKDAYS('У5 Ввод'!$D$32,$B7)+1))/Настройки!$E$11*100)</f>
        <v>0</v>
      </c>
      <c r="AB7" s="67" t="n">
        <f aca="false">IF(OR($D7=1,MONTH($B7)&lt;&gt;MONTH(StartDate),'У5 Ввод'!$D$33="",'У5 Ввод'!$E$33="",'У5 Ввод'!$D$33&gt;$B7),0,MAX(0,MIN(1,'У5 Ввод'!$E$33-NETWORKDAYS('У5 Ввод'!$D$33,$B7)+1))/Настройки!$E$11*100)</f>
        <v>0</v>
      </c>
      <c r="AC7" s="67" t="n">
        <f aca="false">IF(OR($D7=1,MONTH($B7)&lt;&gt;MONTH(StartDate),'У5 Ввод'!$D$34="",'У5 Ввод'!$E$34="",'У5 Ввод'!$D$34&gt;$B7),0,MAX(0,MIN(1,'У5 Ввод'!$E$34-NETWORKDAYS('У5 Ввод'!$D$34,$B7)+1))/Настройки!$E$11*100)</f>
        <v>0</v>
      </c>
      <c r="AD7" s="67" t="n">
        <f aca="false">IF(OR($D7=1,MONTH($B7)&lt;&gt;MONTH(StartDate),'У5 Ввод'!$D$35="",'У5 Ввод'!$E$35="",'У5 Ввод'!$D$35&gt;$B7),0,MAX(0,MIN(1,'У5 Ввод'!$E$35-NETWORKDAYS('У5 Ввод'!$D$35,$B7)+1))/Настройки!$E$11*100)</f>
        <v>0</v>
      </c>
      <c r="AE7" s="67" t="n">
        <f aca="false">IF(OR($D7=1,MONTH($B7)&lt;&gt;MONTH(StartDate),'У5 Ввод'!$D$36="",'У5 Ввод'!$E$36="",'У5 Ввод'!$D$36&gt;$B7),0,MAX(0,MIN(1,'У5 Ввод'!$E$36-NETWORKDAYS('У5 Ввод'!$D$36,$B7)+1))/Настройки!$E$11*100)</f>
        <v>0</v>
      </c>
      <c r="AF7" s="67" t="n">
        <f aca="false">IF(OR($D7=1,MONTH($B7)&lt;&gt;MONTH(StartDate),'У5 Ввод'!$D$37="",'У5 Ввод'!$E$37="",'У5 Ввод'!$D$37&gt;$B7),0,MAX(0,MIN(1,'У5 Ввод'!$E$37-NETWORKDAYS('У5 Ввод'!$D$37,$B7)+1))/Настройки!$E$11*100)</f>
        <v>0</v>
      </c>
      <c r="AG7" s="67" t="n">
        <f aca="false">IF(OR($D7=1,MONTH($B7)&lt;&gt;MONTH(StartDate),'У5 Ввод'!$D$38="",'У5 Ввод'!$E$38="",'У5 Ввод'!$D$38&gt;$B7),0,MAX(0,MIN(1,'У5 Ввод'!$E$38-NETWORKDAYS('У5 Ввод'!$D$38,$B7)+1))/Настройки!$E$11*100)</f>
        <v>0</v>
      </c>
      <c r="AH7" s="67" t="n">
        <f aca="false">IF(OR($D7=1,MONTH($B7)&lt;&gt;MONTH(StartDate),'У5 Ввод'!$D$39="",'У5 Ввод'!$E$39="",'У5 Ввод'!$D$39&gt;$B7),0,MAX(0,MIN(1,'У5 Ввод'!$E$39-NETWORKDAYS('У5 Ввод'!$D$39,$B7)+1))/Настройки!$E$11*100)</f>
        <v>0</v>
      </c>
      <c r="AI7" s="67" t="n">
        <f aca="false">IF(OR($D7=1,MONTH($B7)&lt;&gt;MONTH(StartDate),'У5 Ввод'!$D$40="",'У5 Ввод'!$E$40="",'У5 Ввод'!$D$40&gt;$B7),0,MAX(0,MIN(1,'У5 Ввод'!$E$40-NETWORKDAYS('У5 Ввод'!$D$40,$B7)+1))/Настройки!$E$11*100)</f>
        <v>0</v>
      </c>
      <c r="AJ7" s="67" t="n">
        <f aca="false">IF(OR($D7=1,MONTH($B7)&lt;&gt;MONTH(StartDate),'У5 Ввод'!$D$41="",'У5 Ввод'!$E$41="",'У5 Ввод'!$D$41&gt;$B7),0,MAX(0,MIN(1,'У5 Ввод'!$E$41-NETWORKDAYS('У5 Ввод'!$D$41,$B7)+1))/Настройки!$E$11*100)</f>
        <v>0</v>
      </c>
      <c r="AK7" s="67" t="n">
        <f aca="false">IF(OR($D7=1,MONTH($B7)&lt;&gt;MONTH(StartDate),'У5 Ввод'!$D$42="",'У5 Ввод'!$E$42="",'У5 Ввод'!$D$42&gt;$B7),0,MAX(0,MIN(1,'У5 Ввод'!$E$42-NETWORKDAYS('У5 Ввод'!$D$42,$B7)+1))/Настройки!$E$11*100)</f>
        <v>0</v>
      </c>
      <c r="AL7" s="67" t="n">
        <f aca="false">IF(OR($D7=1,MONTH($B7)&lt;&gt;MONTH(StartDate),'У5 Ввод'!$D$43="",'У5 Ввод'!$E$43="",'У5 Ввод'!$D$43&gt;$B7),0,MAX(0,MIN(1,'У5 Ввод'!$E$43-NETWORKDAYS('У5 Ввод'!$D$43,$B7)+1))/Настройки!$E$11*100)</f>
        <v>0</v>
      </c>
      <c r="AM7" s="67" t="n">
        <f aca="false">IF(OR($D7=1,MONTH($B7)&lt;&gt;MONTH(StartDate),'У5 Ввод'!$D$44="",'У5 Ввод'!$E$44="",'У5 Ввод'!$D$44&gt;$B7),0,MAX(0,MIN(1,'У5 Ввод'!$E$44-NETWORKDAYS('У5 Ввод'!$D$44,$B7)+1))/Настройки!$E$11*100)</f>
        <v>0</v>
      </c>
      <c r="AN7" s="67" t="n">
        <f aca="false">IF(OR($D7=1,MONTH($B7)&lt;&gt;MONTH(StartDate),'У5 Ввод'!$D$45="",'У5 Ввод'!$E$45="",'У5 Ввод'!$D$45&gt;$B7),0,MAX(0,MIN(1,'У5 Ввод'!$E$45-NETWORKDAYS('У5 Ввод'!$D$45,$B7)+1))/Настройки!$E$11*100)</f>
        <v>0</v>
      </c>
      <c r="AO7" s="67" t="n">
        <f aca="false">IF(OR($D7=1,MONTH($B7)&lt;&gt;MONTH(StartDate),'У5 Ввод'!$D$46="",'У5 Ввод'!$E$46="",'У5 Ввод'!$D$46&gt;$B7),0,MAX(0,MIN(1,'У5 Ввод'!$E$46-NETWORKDAYS('У5 Ввод'!$D$46,$B7)+1))/Настройки!$E$11*100)</f>
        <v>0</v>
      </c>
      <c r="AP7" s="67" t="n">
        <f aca="false">IF(OR($D7=1,MONTH($B7)&lt;&gt;MONTH(StartDate),'У5 Ввод'!$D$47="",'У5 Ввод'!$E$47="",'У5 Ввод'!$D$47&gt;$B7),0,MAX(0,MIN(1,'У5 Ввод'!$E$47-NETWORKDAYS('У5 Ввод'!$D$47,$B7)+1))/Настройки!$E$11*100)</f>
        <v>0</v>
      </c>
      <c r="AQ7" s="67" t="n">
        <f aca="false">IF(OR($D7=1,MONTH($B7)&lt;&gt;MONTH(StartDate),'У5 Ввод'!$D$48="",'У5 Ввод'!$E$48="",'У5 Ввод'!$D$48&gt;$B7),0,MAX(0,MIN(1,'У5 Ввод'!$E$48-NETWORKDAYS('У5 Ввод'!$D$48,$B7)+1))/Настройки!$E$11*100)</f>
        <v>0</v>
      </c>
      <c r="AR7" s="67" t="n">
        <f aca="false">IF(OR($D7=1,MONTH($B7)&lt;&gt;MONTH(StartDate),'У5 Ввод'!$D$49="",'У5 Ввод'!$E$49="",'У5 Ввод'!$D$49&gt;$B7),0,MAX(0,MIN(1,'У5 Ввод'!$E$49-NETWORKDAYS('У5 Ввод'!$D$49,$B7)+1))/Настройки!$E$11*100)</f>
        <v>0</v>
      </c>
      <c r="AS7" s="67" t="n">
        <f aca="false">IF(OR($D7=1,MONTH($B7)&lt;&gt;MONTH(StartDate),'У5 Ввод'!$D$50="",'У5 Ввод'!$E$50="",'У5 Ввод'!$D$50&gt;$B7),0,MAX(0,MIN(1,'У5 Ввод'!$E$50-NETWORKDAYS('У5 Ввод'!$D$50,$B7)+1))/Настройки!$E$11*100)</f>
        <v>0</v>
      </c>
      <c r="AT7" s="67" t="n">
        <f aca="false">IF(OR($D7=1,MONTH($B7)&lt;&gt;MONTH(StartDate),'У5 Ввод'!$D$51="",'У5 Ввод'!$E$51="",'У5 Ввод'!$D$51&gt;$B7),0,MAX(0,MIN(1,'У5 Ввод'!$E$51-NETWORKDAYS('У5 Ввод'!$D$51,$B7)+1))/Настройки!$E$11*100)</f>
        <v>0</v>
      </c>
      <c r="AU7" s="67" t="n">
        <f aca="false">IF(OR($D7=1,MONTH($B7)&lt;&gt;MONTH(StartDate),'У5 Ввод'!$D$52="",'У5 Ввод'!$E$52="",'У5 Ввод'!$D$52&gt;$B7),0,MAX(0,MIN(1,'У5 Ввод'!$E$52-NETWORKDAYS('У5 Ввод'!$D$52,$B7)+1))/Настройки!$E$11*100)</f>
        <v>0</v>
      </c>
      <c r="AV7" s="67" t="n">
        <f aca="false">IF(OR($D7=1,MONTH($B7)&lt;&gt;MONTH(StartDate),'У5 Ввод'!$D$53="",'У5 Ввод'!$E$53="",'У5 Ввод'!$D$53&gt;$B7),0,MAX(0,MIN(1,'У5 Ввод'!$E$53-NETWORKDAYS('У5 Ввод'!$D$53,$B7)+1))/Настройки!$E$11*100)</f>
        <v>0</v>
      </c>
      <c r="AW7" s="67" t="n">
        <f aca="false">IF(OR($D7=1,MONTH($B7)&lt;&gt;MONTH(StartDate),'У5 Ввод'!$D$54="",'У5 Ввод'!$E$54="",'У5 Ввод'!$D$54&gt;$B7),0,MAX(0,MIN(1,'У5 Ввод'!$E$54-NETWORKDAYS('У5 Ввод'!$D$54,$B7)+1))/Настройки!$E$11*100)</f>
        <v>0</v>
      </c>
      <c r="AX7" s="67" t="n">
        <f aca="false">IF(OR($D7=1,MONTH($B7)&lt;&gt;MONTH(StartDate),'У5 Ввод'!$D$55="",'У5 Ввод'!$E$55="",'У5 Ввод'!$D$55&gt;$B7),0,MAX(0,MIN(1,'У5 Ввод'!$E$55-NETWORKDAYS('У5 Ввод'!$D$55,$B7)+1))/Настройки!$E$11*100)</f>
        <v>0</v>
      </c>
      <c r="AY7" s="67" t="n">
        <f aca="false">IF(OR($D7=1,MONTH($B7)&lt;&gt;MONTH(StartDate),'У5 Ввод'!$D$56="",'У5 Ввод'!$E$56="",'У5 Ввод'!$D$56&gt;$B7),0,MAX(0,MIN(1,'У5 Ввод'!$E$56-NETWORKDAYS('У5 Ввод'!$D$56,$B7)+1))/Настройки!$E$11*100)</f>
        <v>0</v>
      </c>
      <c r="AZ7" s="67" t="n">
        <f aca="false">IF(OR($D7=1,MONTH($B7)&lt;&gt;MONTH(StartDate),'У5 Ввод'!$D$57="",'У5 Ввод'!$E$57="",'У5 Ввод'!$D$57&gt;$B7),0,MAX(0,MIN(1,'У5 Ввод'!$E$57-NETWORKDAYS('У5 Ввод'!$D$57,$B7)+1))/Настройки!$E$11*100)</f>
        <v>0</v>
      </c>
      <c r="BA7" s="67" t="n">
        <f aca="false">IF(OR($D7=1,MONTH($B7)&lt;&gt;MONTH(StartDate),'У5 Ввод'!$D$58="",'У5 Ввод'!$E$58="",'У5 Ввод'!$D$58&gt;$B7),0,MAX(0,MIN(1,'У5 Ввод'!$E$58-NETWORKDAYS('У5 Ввод'!$D$58,$B7)+1))/Настройки!$E$11*100)</f>
        <v>0</v>
      </c>
      <c r="BB7" s="67" t="n">
        <f aca="false">IF(OR($D7=1,MONTH($B7)&lt;&gt;MONTH(StartDate),'У5 Ввод'!$D$59="",'У5 Ввод'!$E$59="",'У5 Ввод'!$D$59&gt;$B7),0,MAX(0,MIN(1,'У5 Ввод'!$E$59-NETWORKDAYS('У5 Ввод'!$D$59,$B7)+1))/Настройки!$E$11*100)</f>
        <v>0</v>
      </c>
      <c r="BC7" s="67" t="n">
        <f aca="false">IF(OR($D7=1,MONTH($B7)&lt;&gt;MONTH(StartDate),'У5 Ввод'!$D$60="",'У5 Ввод'!$E$60="",'У5 Ввод'!$D$60&gt;$B7),0,MAX(0,MIN(1,'У5 Ввод'!$E$60-NETWORKDAYS('У5 Ввод'!$D$60,$B7)+1))/Настройки!$E$11*100)</f>
        <v>0</v>
      </c>
      <c r="BD7" s="67" t="n">
        <f aca="false">IF(OR($D7=1,MONTH($B7)&lt;&gt;MONTH(StartDate),'У5 Ввод'!$D$61="",'У5 Ввод'!$E$61="",'У5 Ввод'!$D$61&gt;$B7),0,MAX(0,MIN(1,'У5 Ввод'!$E$61-NETWORKDAYS('У5 Ввод'!$D$61,$B7)+1))/Настройки!$E$11*100)</f>
        <v>0</v>
      </c>
      <c r="BE7" s="67" t="n">
        <f aca="false">IF(OR($D7=1,MONTH($B7)&lt;&gt;MONTH(StartDate),'У5 Ввод'!$D$62="",'У5 Ввод'!$E$62="",'У5 Ввод'!$D$62&gt;$B7),0,MAX(0,MIN(1,'У5 Ввод'!$E$62-NETWORKDAYS('У5 Ввод'!$D$62,$B7)+1))/Настройки!$E$11*100)</f>
        <v>0</v>
      </c>
      <c r="BF7" s="67" t="n">
        <f aca="false">IF(OR($D7=1,MONTH($B7)&lt;&gt;MONTH(StartDate),'У5 Ввод'!$D$63="",'У5 Ввод'!$E$63="",'У5 Ввод'!$D$63&gt;$B7),0,MAX(0,MIN(1,'У5 Ввод'!$E$63-NETWORKDAYS('У5 Ввод'!$D$63,$B7)+1))/Настройки!$E$11*100)</f>
        <v>0</v>
      </c>
      <c r="BG7" s="67" t="n">
        <f aca="false">IF(OR($D7=1,MONTH($B7)&lt;&gt;MONTH(StartDate),'У5 Ввод'!$D$64="",'У5 Ввод'!$E$64="",'У5 Ввод'!$D$64&gt;$B7),0,MAX(0,MIN(1,'У5 Ввод'!$E$64-NETWORKDAYS('У5 Ввод'!$D$64,$B7)+1))/Настройки!$E$11*100)</f>
        <v>0</v>
      </c>
      <c r="BH7" s="67" t="n">
        <f aca="false">IF(OR($D7=1,MONTH($B7)&lt;&gt;MONTH(StartDate),'У5 Ввод'!$D$65="",'У5 Ввод'!$E$65="",'У5 Ввод'!$D$65&gt;$B7),0,MAX(0,MIN(1,'У5 Ввод'!$E$65-NETWORKDAYS('У5 Ввод'!$D$65,$B7)+1))/Настройки!$E$11*100)</f>
        <v>0</v>
      </c>
      <c r="BI7" s="67" t="n">
        <f aca="false">IF(OR($D7=1,MONTH($B7)&lt;&gt;MONTH(StartDate),'У5 Ввод'!$D$66="",'У5 Ввод'!$E$66="",'У5 Ввод'!$D$66&gt;$B7),0,MAX(0,MIN(1,'У5 Ввод'!$E$66-NETWORKDAYS('У5 Ввод'!$D$66,$B7)+1))/Настройки!$E$11*100)</f>
        <v>0</v>
      </c>
      <c r="BJ7" s="67" t="n">
        <f aca="false">IF(OR($D7=1,MONTH($B7)&lt;&gt;MONTH(StartDate),'У5 Ввод'!$D$67="",'У5 Ввод'!$E$67="",'У5 Ввод'!$D$67&gt;$B7),0,MAX(0,MIN(1,'У5 Ввод'!$E$67-NETWORKDAYS('У5 Ввод'!$D$67,$B7)+1))/Настройки!$E$11*100)</f>
        <v>0</v>
      </c>
      <c r="BK7" s="67" t="n">
        <f aca="false">IF(OR($D7=1,MONTH($B7)&lt;&gt;MONTH(StartDate),'У5 Ввод'!$D$68="",'У5 Ввод'!$E$68="",'У5 Ввод'!$D$68&gt;$B7),0,MAX(0,MIN(1,'У5 Ввод'!$E$68-NETWORKDAYS('У5 Ввод'!$D$68,$B7)+1))/Настройки!$E$11*100)</f>
        <v>0</v>
      </c>
      <c r="BL7" s="67" t="n">
        <f aca="false">IF(OR($D7=1,MONTH($B7)&lt;&gt;MONTH(StartDate),'У5 Ввод'!$D$69="",'У5 Ввод'!$E$69="",'У5 Ввод'!$D$69&gt;$B7),0,MAX(0,MIN(1,'У5 Ввод'!$E$69-NETWORKDAYS('У5 Ввод'!$D$69,$B7)+1))/Настройки!$E$11*100)</f>
        <v>0</v>
      </c>
      <c r="BM7" s="67" t="n">
        <f aca="false">IF(OR($D7=1,MONTH($B7)&lt;&gt;MONTH(StartDate),'У5 Ввод'!$D$70="",'У5 Ввод'!$E$70="",'У5 Ввод'!$D$70&gt;$B7),0,MAX(0,MIN(1,'У5 Ввод'!$E$70-NETWORKDAYS('У5 Ввод'!$D$70,$B7)+1))/Настройки!$E$11*100)</f>
        <v>0</v>
      </c>
      <c r="BN7" s="67" t="n">
        <f aca="false">IF(OR($D7=1,MONTH($B7)&lt;&gt;MONTH(StartDate),'У5 Ввод'!$D$71="",'У5 Ввод'!$E$71="",'У5 Ввод'!$D$71&gt;$B7),0,MAX(0,MIN(1,'У5 Ввод'!$E$71-NETWORKDAYS('У5 Ввод'!$D$71,$B7)+1))/Настройки!$E$11*100)</f>
        <v>0</v>
      </c>
      <c r="BO7" s="67" t="n">
        <f aca="false">IF(OR($D7=1,MONTH($B7)&lt;&gt;MONTH(StartDate),'У5 Ввод'!$D$72="",'У5 Ввод'!$E$72="",'У5 Ввод'!$D$72&gt;$B7),0,MAX(0,MIN(1,'У5 Ввод'!$E$72-NETWORKDAYS('У5 Ввод'!$D$72,$B7)+1))/Настройки!$E$11*100)</f>
        <v>0</v>
      </c>
      <c r="BP7" s="67" t="n">
        <f aca="false">IF(OR($D7=1,MONTH($B7)&lt;&gt;MONTH(StartDate),'У5 Ввод'!$D$73="",'У5 Ввод'!$E$73="",'У5 Ввод'!$D$73&gt;$B7),0,MAX(0,MIN(1,'У5 Ввод'!$E$73-NETWORKDAYS('У5 Ввод'!$D$73,$B7)+1))/Настройки!$E$11*100)</f>
        <v>0</v>
      </c>
      <c r="BQ7" s="67" t="n">
        <f aca="false">IF(OR($D7=1,MONTH($B7)&lt;&gt;MONTH(StartDate),'У5 Ввод'!$D$74="",'У5 Ввод'!$E$74="",'У5 Ввод'!$D$74&gt;$B7),0,MAX(0,MIN(1,'У5 Ввод'!$E$74-NETWORKDAYS('У5 Ввод'!$D$74,$B7)+1))/Настройки!$E$11*100)</f>
        <v>0</v>
      </c>
      <c r="BR7" s="67" t="n">
        <f aca="false">IF(OR($D7=1,MONTH($B7)&lt;&gt;MONTH(StartDate),'У5 Ввод'!$D$75="",'У5 Ввод'!$E$75="",'У5 Ввод'!$D$75&gt;$B7),0,MAX(0,MIN(1,'У5 Ввод'!$E$75-NETWORKDAYS('У5 Ввод'!$D$75,$B7)+1))/Настройки!$E$11*100)</f>
        <v>0</v>
      </c>
      <c r="BS7" s="67" t="n">
        <f aca="false">IF(OR($D7=1,MONTH($B7)&lt;&gt;MONTH(StartDate),'У5 Ввод'!$D$76="",'У5 Ввод'!$E$76="",'У5 Ввод'!$D$76&gt;$B7),0,MAX(0,MIN(1,'У5 Ввод'!$E$76-NETWORKDAYS('У5 Ввод'!$D$76,$B7)+1))/Настройки!$E$11*100)</f>
        <v>0</v>
      </c>
      <c r="BT7" s="67" t="n">
        <f aca="false">IF(OR($D7=1,MONTH($B7)&lt;&gt;MONTH(StartDate),'У5 Ввод'!$D$77="",'У5 Ввод'!$E$77="",'У5 Ввод'!$D$77&gt;$B7),0,MAX(0,MIN(1,'У5 Ввод'!$E$77-NETWORKDAYS('У5 Ввод'!$D$77,$B7)+1))/Настройки!$E$11*100)</f>
        <v>0</v>
      </c>
      <c r="BU7" s="67" t="n">
        <f aca="false">IF(OR($D7=1,MONTH($B7)&lt;&gt;MONTH(StartDate),'У5 Ввод'!$D$78="",'У5 Ввод'!$E$78="",'У5 Ввод'!$D$78&gt;$B7),0,MAX(0,MIN(1,'У5 Ввод'!$E$78-NETWORKDAYS('У5 Ввод'!$D$78,$B7)+1))/Настройки!$E$11*100)</f>
        <v>0</v>
      </c>
      <c r="BV7" s="67" t="n">
        <f aca="false">IF(OR($D7=1,MONTH($B7)&lt;&gt;MONTH(StartDate),'У5 Ввод'!$D$79="",'У5 Ввод'!$E$79="",'У5 Ввод'!$D$79&gt;$B7),0,MAX(0,MIN(1,'У5 Ввод'!$E$79-NETWORKDAYS('У5 Ввод'!$D$79,$B7)+1))/Настройки!$E$11*100)</f>
        <v>0</v>
      </c>
      <c r="BW7" s="67" t="n">
        <f aca="false">IF(OR($D7=1,MONTH($B7)&lt;&gt;MONTH(StartDate),'У5 Ввод'!$D$80="",'У5 Ввод'!$E$80="",'У5 Ввод'!$D$80&gt;$B7),0,MAX(0,MIN(1,'У5 Ввод'!$E$80-NETWORKDAYS('У5 Ввод'!$D$80,$B7)+1))/Настройки!$E$11*100)</f>
        <v>0</v>
      </c>
      <c r="BX7" s="67" t="n">
        <f aca="false">IF(OR($D7=1,MONTH($B7)&lt;&gt;MONTH(StartDate),'У5 Ввод'!$D$81="",'У5 Ввод'!$E$81="",'У5 Ввод'!$D$81&gt;$B7),0,MAX(0,MIN(1,'У5 Ввод'!$E$81-NETWORKDAYS('У5 Ввод'!$D$81,$B7)+1))/Настройки!$E$11*100)</f>
        <v>0</v>
      </c>
      <c r="BY7" s="67" t="n">
        <f aca="false">IF(OR($D7=1,MONTH($B7)&lt;&gt;MONTH(StartDate),'У5 Ввод'!$D$82="",'У5 Ввод'!$E$82="",'У5 Ввод'!$D$82&gt;$B7),0,MAX(0,MIN(1,'У5 Ввод'!$E$82-NETWORKDAYS('У5 Ввод'!$D$82,$B7)+1))/Настройки!$E$11*100)</f>
        <v>0</v>
      </c>
      <c r="BZ7" s="67" t="n">
        <f aca="false">IF(OR($D7=1,MONTH($B7)&lt;&gt;MONTH(StartDate),'У5 Ввод'!$D$83="",'У5 Ввод'!$E$83="",'У5 Ввод'!$D$83&gt;$B7),0,MAX(0,MIN(1,'У5 Ввод'!$E$83-NETWORKDAYS('У5 Ввод'!$D$83,$B7)+1))/Настройки!$E$11*100)</f>
        <v>0</v>
      </c>
      <c r="CA7" s="67" t="n">
        <f aca="false">IF(OR($D7=1,MONTH($B7)&lt;&gt;MONTH(StartDate),'У5 Ввод'!$D$84="",'У5 Ввод'!$E$84="",'У5 Ввод'!$D$84&gt;$B7),0,MAX(0,MIN(1,'У5 Ввод'!$E$84-NETWORKDAYS('У5 Ввод'!$D$84,$B7)+1))/Настройки!$E$11*100)</f>
        <v>0</v>
      </c>
      <c r="CB7" s="67" t="n">
        <f aca="false">IF(OR($D7=1,MONTH($B7)&lt;&gt;MONTH(StartDate),'У5 Ввод'!$D$85="",'У5 Ввод'!$E$85="",'У5 Ввод'!$D$85&gt;$B7),0,MAX(0,MIN(1,'У5 Ввод'!$E$85-NETWORKDAYS('У5 Ввод'!$D$85,$B7)+1))/Настройки!$E$11*100)</f>
        <v>0</v>
      </c>
      <c r="CC7" s="67" t="n">
        <f aca="false">IF(OR($D7=1,MONTH($B7)&lt;&gt;MONTH(StartDate),'У5 Ввод'!$D$86="",'У5 Ввод'!$E$86="",'У5 Ввод'!$D$86&gt;$B7),0,MAX(0,MIN(1,'У5 Ввод'!$E$86-NETWORKDAYS('У5 Ввод'!$D$86,$B7)+1))/Настройки!$E$11*100)</f>
        <v>0</v>
      </c>
      <c r="CD7" s="67" t="n">
        <f aca="false">IF(OR($D7=1,MONTH($B7)&lt;&gt;MONTH(StartDate),'У5 Ввод'!$D$87="",'У5 Ввод'!$E$87="",'У5 Ввод'!$D$87&gt;$B7),0,MAX(0,MIN(1,'У5 Ввод'!$E$87-NETWORKDAYS('У5 Ввод'!$D$87,$B7)+1))/Настройки!$E$11*100)</f>
        <v>0</v>
      </c>
      <c r="CE7" s="67" t="n">
        <f aca="false">IF(OR($D7=1,MONTH($B7)&lt;&gt;MONTH(StartDate),'У5 Ввод'!$D$88="",'У5 Ввод'!$E$88="",'У5 Ввод'!$D$88&gt;$B7),0,MAX(0,MIN(1,'У5 Ввод'!$E$88-NETWORKDAYS('У5 Ввод'!$D$88,$B7)+1))/Настройки!$E$11*100)</f>
        <v>0</v>
      </c>
      <c r="CF7" s="67" t="n">
        <f aca="false">IF(OR($D7=1,MONTH($B7)&lt;&gt;MONTH(StartDate),'У5 Ввод'!$D$89="",'У5 Ввод'!$E$89="",'У5 Ввод'!$D$89&gt;$B7),0,MAX(0,MIN(1,'У5 Ввод'!$E$89-NETWORKDAYS('У5 Ввод'!$D$89,$B7)+1))/Настройки!$E$11*100)</f>
        <v>0</v>
      </c>
      <c r="CG7" s="67" t="n">
        <f aca="false">IF(OR($D7=1,MONTH($B7)&lt;&gt;MONTH(StartDate),'У5 Ввод'!$D$90="",'У5 Ввод'!$E$90="",'У5 Ввод'!$D$90&gt;$B7),0,MAX(0,MIN(1,'У5 Ввод'!$E$90-NETWORKDAYS('У5 Ввод'!$D$90,$B7)+1))/Настройки!$E$11*100)</f>
        <v>0</v>
      </c>
      <c r="CH7" s="67" t="n">
        <f aca="false">IF(OR($D7=1,MONTH($B7)&lt;&gt;MONTH(StartDate),'У5 Ввод'!$D$91="",'У5 Ввод'!$E$91="",'У5 Ввод'!$D$91&gt;$B7),0,MAX(0,MIN(1,'У5 Ввод'!$E$91-NETWORKDAYS('У5 Ввод'!$D$91,$B7)+1))/Настройки!$E$11*100)</f>
        <v>0</v>
      </c>
      <c r="CI7" s="67" t="n">
        <f aca="false">IF(OR($D7=1,MONTH($B7)&lt;&gt;MONTH(StartDate),'У5 Ввод'!$D$92="",'У5 Ввод'!$E$92="",'У5 Ввод'!$D$92&gt;$B7),0,MAX(0,MIN(1,'У5 Ввод'!$E$92-NETWORKDAYS('У5 Ввод'!$D$92,$B7)+1))/Настройки!$E$11*100)</f>
        <v>0</v>
      </c>
      <c r="CJ7" s="67" t="n">
        <f aca="false">IF(OR($D7=1,MONTH($B7)&lt;&gt;MONTH(StartDate),'У5 Ввод'!$D$93="",'У5 Ввод'!$E$93="",'У5 Ввод'!$D$93&gt;$B7),0,MAX(0,MIN(1,'У5 Ввод'!$E$93-NETWORKDAYS('У5 Ввод'!$D$93,$B7)+1))/Настройки!$E$11*100)</f>
        <v>0</v>
      </c>
      <c r="CK7" s="67" t="n">
        <f aca="false">IF(OR($D7=1,MONTH($B7)&lt;&gt;MONTH(StartDate),'У5 Ввод'!$D$94="",'У5 Ввод'!$E$94="",'У5 Ввод'!$D$94&gt;$B7),0,MAX(0,MIN(1,'У5 Ввод'!$E$94-NETWORKDAYS('У5 Ввод'!$D$94,$B7)+1))/Настройки!$E$11*100)</f>
        <v>0</v>
      </c>
      <c r="CL7" s="67" t="n">
        <f aca="false">IF(OR($D7=1,MONTH($B7)&lt;&gt;MONTH(StartDate),'У5 Ввод'!$D$95="",'У5 Ввод'!$E$95="",'У5 Ввод'!$D$95&gt;$B7),0,MAX(0,MIN(1,'У5 Ввод'!$E$95-NETWORKDAYS('У5 Ввод'!$D$95,$B7)+1))/Настройки!$E$11*100)</f>
        <v>0</v>
      </c>
      <c r="CM7" s="67" t="n">
        <f aca="false">IF(OR($D7=1,MONTH($B7)&lt;&gt;MONTH(StartDate),'У5 Ввод'!$D$96="",'У5 Ввод'!$E$96="",'У5 Ввод'!$D$96&gt;$B7),0,MAX(0,MIN(1,'У5 Ввод'!$E$96-NETWORKDAYS('У5 Ввод'!$D$96,$B7)+1))/Настройки!$E$11*100)</f>
        <v>0</v>
      </c>
      <c r="CN7" s="67" t="n">
        <f aca="false">IF(OR($D7=1,MONTH($B7)&lt;&gt;MONTH(StartDate),'У5 Ввод'!$D$97="",'У5 Ввод'!$E$97="",'У5 Ввод'!$D$97&gt;$B7),0,MAX(0,MIN(1,'У5 Ввод'!$E$97-NETWORKDAYS('У5 Ввод'!$D$97,$B7)+1))/Настройки!$E$11*100)</f>
        <v>0</v>
      </c>
      <c r="CO7" s="67" t="n">
        <f aca="false">IF(OR($D7=1,MONTH($B7)&lt;&gt;MONTH(StartDate),'У5 Ввод'!$D$98="",'У5 Ввод'!$E$98="",'У5 Ввод'!$D$98&gt;$B7),0,MAX(0,MIN(1,'У5 Ввод'!$E$98-NETWORKDAYS('У5 Ввод'!$D$98,$B7)+1))/Настройки!$E$11*100)</f>
        <v>0</v>
      </c>
      <c r="CP7" s="67" t="n">
        <f aca="false">IF(OR($D7=1,MONTH($B7)&lt;&gt;MONTH(StartDate),'У5 Ввод'!$D$99="",'У5 Ввод'!$E$99="",'У5 Ввод'!$D$99&gt;$B7),0,MAX(0,MIN(1,'У5 Ввод'!$E$99-NETWORKDAYS('У5 Ввод'!$D$99,$B7)+1))/Настройки!$E$11*100)</f>
        <v>0</v>
      </c>
      <c r="CQ7" s="67" t="n">
        <f aca="false">IF(OR($D7=1,MONTH($B7)&lt;&gt;MONTH(StartDate),'У5 Ввод'!$D$100="",'У5 Ввод'!$E$100="",'У5 Ввод'!$D$100&gt;$B7),0,MAX(0,MIN(1,'У5 Ввод'!$E$100-NETWORKDAYS('У5 Ввод'!$D$100,$B7)+1))/Настройки!$E$11*100)</f>
        <v>0</v>
      </c>
      <c r="CR7" s="67" t="n">
        <f aca="false">IF(OR($D7=1,MONTH($B7)&lt;&gt;MONTH(StartDate),'У5 Ввод'!$D$101="",'У5 Ввод'!$E$101="",'У5 Ввод'!$D$101&gt;$B7),0,MAX(0,MIN(1,'У5 Ввод'!$E$101-NETWORKDAYS('У5 Ввод'!$D$101,$B7)+1))/Настройки!$E$11*100)</f>
        <v>0</v>
      </c>
      <c r="CS7" s="67" t="n">
        <f aca="false">IF(OR($D7=1,MONTH($B7)&lt;&gt;MONTH(StartDate),'У5 Ввод'!$D$102="",'У5 Ввод'!$E$102="",'У5 Ввод'!$D$102&gt;$B7),0,MAX(0,MIN(1,'У5 Ввод'!$E$102-NETWORKDAYS('У5 Ввод'!$D$102,$B7)+1))/Настройки!$E$11*100)</f>
        <v>0</v>
      </c>
      <c r="CT7" s="67" t="n">
        <f aca="false">IF(OR($D7=1,MONTH($B7)&lt;&gt;MONTH(StartDate),'У5 Ввод'!$D$103="",'У5 Ввод'!$E$103="",'У5 Ввод'!$D$103&gt;$B7),0,MAX(0,MIN(1,'У5 Ввод'!$E$103-NETWORKDAYS('У5 Ввод'!$D$103,$B7)+1))/Настройки!$E$11*100)</f>
        <v>0</v>
      </c>
      <c r="CU7" s="67" t="n">
        <f aca="false">IF(OR($D7=1,MONTH($B7)&lt;&gt;MONTH(StartDate),'У5 Ввод'!$D$104="",'У5 Ввод'!$E$104="",'У5 Ввод'!$D$104&gt;$B7),0,MAX(0,MIN(1,'У5 Ввод'!$E$104-NETWORKDAYS('У5 Ввод'!$D$104,$B7)+1))/Настройки!$E$11*100)</f>
        <v>0</v>
      </c>
      <c r="CV7" s="67" t="n">
        <f aca="false">IF(OR($D7=1,MONTH($B7)&lt;&gt;MONTH(StartDate),'У5 Ввод'!$D$105="",'У5 Ввод'!$E$105="",'У5 Ввод'!$D$105&gt;$B7),0,MAX(0,MIN(1,'У5 Ввод'!$E$105-NETWORKDAYS('У5 Ввод'!$D$105,$B7)+1))/Настройки!$E$11*100)</f>
        <v>0</v>
      </c>
      <c r="CW7" s="67" t="n">
        <f aca="false">IF(OR($D7=1,MONTH($B7)&lt;&gt;MONTH(StartDate),'У5 Ввод'!$D$106="",'У5 Ввод'!$E$106="",'У5 Ввод'!$D$106&gt;$B7),0,MAX(0,MIN(1,'У5 Ввод'!$E$106-NETWORKDAYS('У5 Ввод'!$D$106,$B7)+1))/Настройки!$E$11*100)</f>
        <v>0</v>
      </c>
      <c r="CX7" s="67" t="n">
        <f aca="false">IF(OR($D7=1,MONTH($B7)&lt;&gt;MONTH(StartDate),'У5 Ввод'!$D$107="",'У5 Ввод'!$E$107="",'У5 Ввод'!$D$107&gt;$B7),0,MAX(0,MIN(1,'У5 Ввод'!$E$107-NETWORKDAYS('У5 Ввод'!$D$107,$B7)+1))/Настройки!$E$11*100)</f>
        <v>0</v>
      </c>
      <c r="CY7" s="67" t="n">
        <f aca="false">IF(OR($D7=1,MONTH($B7)&lt;&gt;MONTH(StartDate),'У5 Ввод'!$D$108="",'У5 Ввод'!$E$108="",'У5 Ввод'!$D$108&gt;$B7),0,MAX(0,MIN(1,'У5 Ввод'!$E$108-NETWORKDAYS('У5 Ввод'!$D$108,$B7)+1))/Настройки!$E$11*100)</f>
        <v>0</v>
      </c>
      <c r="CZ7" s="67" t="n">
        <f aca="false">IF(OR($D7=1,MONTH($B7)&lt;&gt;MONTH(StartDate),'У5 Ввод'!$D$109="",'У5 Ввод'!$E$109="",'У5 Ввод'!$D$109&gt;$B7),0,MAX(0,MIN(1,'У5 Ввод'!$E$109-NETWORKDAYS('У5 Ввод'!$D$109,$B7)+1))/Настройки!$E$11*100)</f>
        <v>0</v>
      </c>
      <c r="DA7" s="67" t="n">
        <f aca="false">IF(OR($D7=1,MONTH($B7)&lt;&gt;MONTH(StartDate),'У5 Ввод'!$D$110="",'У5 Ввод'!$E$110="",'У5 Ввод'!$D$110&gt;$B7),0,MAX(0,MIN(1,'У5 Ввод'!$E$110-NETWORKDAYS('У5 Ввод'!$D$110,$B7)+1))/Настройки!$E$11*100)</f>
        <v>0</v>
      </c>
      <c r="DB7" s="67" t="n">
        <f aca="false">IF(OR($D7=1,MONTH($B7)&lt;&gt;MONTH(StartDate),'У5 Ввод'!$D$111="",'У5 Ввод'!$E$111="",'У5 Ввод'!$D$111&gt;$B7),0,MAX(0,MIN(1,'У5 Ввод'!$E$111-NETWORKDAYS('У5 Ввод'!$D$111,$B7)+1))/Настройки!$E$11*100)</f>
        <v>0</v>
      </c>
      <c r="DC7" s="67" t="n">
        <f aca="false">IF(OR($D7=1,MONTH($B7)&lt;&gt;MONTH(StartDate),'У5 Ввод'!$D$112="",'У5 Ввод'!$E$112="",'У5 Ввод'!$D$112&gt;$B7),0,MAX(0,MIN(1,'У5 Ввод'!$E$112-NETWORKDAYS('У5 Ввод'!$D$112,$B7)+1))/Настройки!$E$11*100)</f>
        <v>0</v>
      </c>
      <c r="DD7" s="67" t="n">
        <f aca="false">IF(OR($D7=1,MONTH($B7)&lt;&gt;MONTH(StartDate),'У5 Ввод'!$D$113="",'У5 Ввод'!$E$113="",'У5 Ввод'!$D$113&gt;$B7),0,MAX(0,MIN(1,'У5 Ввод'!$E$113-NETWORKDAYS('У5 Ввод'!$D$113,$B7)+1))/Настройки!$E$11*100)</f>
        <v>0</v>
      </c>
      <c r="DE7" s="67" t="n">
        <f aca="false">IF(OR($D7=1,MONTH($B7)&lt;&gt;MONTH(StartDate),'У5 Ввод'!$D$114="",'У5 Ввод'!$E$114="",'У5 Ввод'!$D$114&gt;$B7),0,MAX(0,MIN(1,'У5 Ввод'!$E$114-NETWORKDAYS('У5 Ввод'!$D$114,$B7)+1))/Настройки!$E$11*100)</f>
        <v>0</v>
      </c>
      <c r="DF7" s="67" t="n">
        <f aca="false">IF(OR($D7=1,MONTH($B7)&lt;&gt;MONTH(StartDate),'У5 Ввод'!$D$115="",'У5 Ввод'!$E$115="",'У5 Ввод'!$D$115&gt;$B7),0,MAX(0,MIN(1,'У5 Ввод'!$E$115-NETWORKDAYS('У5 Ввод'!$D$115,$B7)+1))/Настройки!$E$11*100)</f>
        <v>0</v>
      </c>
      <c r="DG7" s="67" t="n">
        <f aca="false">IF(OR($D7=1,MONTH($B7)&lt;&gt;MONTH(StartDate),'У5 Ввод'!$D$116="",'У5 Ввод'!$E$116="",'У5 Ввод'!$D$116&gt;$B7),0,MAX(0,MIN(1,'У5 Ввод'!$E$116-NETWORKDAYS('У5 Ввод'!$D$116,$B7)+1))/Настройки!$E$11*100)</f>
        <v>0</v>
      </c>
      <c r="DH7" s="67" t="n">
        <f aca="false">IF(OR($D7=1,MONTH($B7)&lt;&gt;MONTH(StartDate),'У5 Ввод'!$D$117="",'У5 Ввод'!$E$117="",'У5 Ввод'!$D$117&gt;$B7),0,MAX(0,MIN(1,'У5 Ввод'!$E$117-NETWORKDAYS('У5 Ввод'!$D$117,$B7)+1))/Настройки!$E$11*100)</f>
        <v>0</v>
      </c>
      <c r="DI7" s="67" t="n">
        <f aca="false">IF(OR($D7=1,MONTH($B7)&lt;&gt;MONTH(StartDate),'У5 Ввод'!$D$118="",'У5 Ввод'!$E$118="",'У5 Ввод'!$D$118&gt;$B7),0,MAX(0,MIN(1,'У5 Ввод'!$E$118-NETWORKDAYS('У5 Ввод'!$D$118,$B7)+1))/Настройки!$E$11*100)</f>
        <v>0</v>
      </c>
      <c r="DJ7" s="67" t="n">
        <f aca="false">IF(OR($D7=1,MONTH($B7)&lt;&gt;MONTH(StartDate),'У5 Ввод'!$D$119="",'У5 Ввод'!$E$119="",'У5 Ввод'!$D$119&gt;$B7),0,MAX(0,MIN(1,'У5 Ввод'!$E$119-NETWORKDAYS('У5 Ввод'!$D$119,$B7)+1))/Настройки!$E$11*100)</f>
        <v>0</v>
      </c>
      <c r="DK7" s="67" t="n">
        <f aca="false">IF(OR($D7=1,MONTH($B7)&lt;&gt;MONTH(StartDate),'У5 Ввод'!$D$120="",'У5 Ввод'!$E$120="",'У5 Ввод'!$D$120&gt;$B7),0,MAX(0,MIN(1,'У5 Ввод'!$E$120-NETWORKDAYS('У5 Ввод'!$D$120,$B7)+1))/Настройки!$E$11*100)</f>
        <v>0</v>
      </c>
      <c r="DL7" s="67" t="n">
        <f aca="false">IF(OR($D7=1,MONTH($B7)&lt;&gt;MONTH(StartDate),'У5 Ввод'!$D$121="",'У5 Ввод'!$E$121="",'У5 Ввод'!$D$121&gt;$B7),0,MAX(0,MIN(1,'У5 Ввод'!$E$121-NETWORKDAYS('У5 Ввод'!$D$121,$B7)+1))/Настройки!$E$11*100)</f>
        <v>0</v>
      </c>
      <c r="DM7" s="67" t="n">
        <f aca="false">IF(OR($D7=1,MONTH($B7)&lt;&gt;MONTH(StartDate),'У5 Ввод'!$D$122="",'У5 Ввод'!$E$122="",'У5 Ввод'!$D$122&gt;$B7),0,MAX(0,MIN(1,'У5 Ввод'!$E$122-NETWORKDAYS('У5 Ввод'!$D$122,$B7)+1))/Настройки!$E$11*100)</f>
        <v>0</v>
      </c>
      <c r="DN7" s="67" t="n">
        <f aca="false">IF(OR($D7=1,MONTH($B7)&lt;&gt;MONTH(StartDate),'У5 Ввод'!$D$123="",'У5 Ввод'!$E$123="",'У5 Ввод'!$D$123&gt;$B7),0,MAX(0,MIN(1,'У5 Ввод'!$E$123-NETWORKDAYS('У5 Ввод'!$D$123,$B7)+1))/Настройки!$E$11*100)</f>
        <v>0</v>
      </c>
      <c r="DO7" s="67" t="n">
        <f aca="false">IF(OR($D7=1,MONTH($B7)&lt;&gt;MONTH(StartDate),'У5 Ввод'!$D$124="",'У5 Ввод'!$E$124="",'У5 Ввод'!$D$124&gt;$B7),0,MAX(0,MIN(1,'У5 Ввод'!$E$124-NETWORKDAYS('У5 Ввод'!$D$124,$B7)+1))/Настройки!$E$11*100)</f>
        <v>0</v>
      </c>
      <c r="DP7" s="67" t="n">
        <f aca="false">IF(OR($D7=1,MONTH($B7)&lt;&gt;MONTH(StartDate),'У5 Ввод'!$D$125="",'У5 Ввод'!$E$125="",'У5 Ввод'!$D$125&gt;$B7),0,MAX(0,MIN(1,'У5 Ввод'!$E$125-NETWORKDAYS('У5 Ввод'!$D$125,$B7)+1))/Настройки!$E$11*100)</f>
        <v>0</v>
      </c>
      <c r="DQ7" s="67" t="n">
        <f aca="false">IF(OR($D7=1,MONTH($B7)&lt;&gt;MONTH(StartDate),'У5 Ввод'!$D$126="",'У5 Ввод'!$E$126="",'У5 Ввод'!$D$126&gt;$B7),0,MAX(0,MIN(1,'У5 Ввод'!$E$126-NETWORKDAYS('У5 Ввод'!$D$126,$B7)+1))/Настройки!$E$11*100)</f>
        <v>0</v>
      </c>
      <c r="DR7" s="67" t="n">
        <f aca="false">IF(OR($D7=1,MONTH($B7)&lt;&gt;MONTH(StartDate),'У5 Ввод'!$D$127="",'У5 Ввод'!$E$127="",'У5 Ввод'!$D$127&gt;$B7),0,MAX(0,MIN(1,'У5 Ввод'!$E$127-NETWORKDAYS('У5 Ввод'!$D$127,$B7)+1))/Настройки!$E$11*100)</f>
        <v>0</v>
      </c>
      <c r="DS7" s="67" t="n">
        <f aca="false">IF(OR($D7=1,MONTH($B7)&lt;&gt;MONTH(StartDate),'У5 Ввод'!$D$128="",'У5 Ввод'!$E$128="",'У5 Ввод'!$D$128&gt;$B7),0,MAX(0,MIN(1,'У5 Ввод'!$E$128-NETWORKDAYS('У5 Ввод'!$D$128,$B7)+1))/Настройки!$E$11*100)</f>
        <v>0</v>
      </c>
      <c r="DT7" s="67" t="n">
        <f aca="false">IF(OR($D7=1,MONTH($B7)&lt;&gt;MONTH(StartDate),'У5 Ввод'!$D$129="",'У5 Ввод'!$E$129="",'У5 Ввод'!$D$129&gt;$B7),0,MAX(0,MIN(1,'У5 Ввод'!$E$129-NETWORKDAYS('У5 Ввод'!$D$129,$B7)+1))/Настройки!$E$11*100)</f>
        <v>0</v>
      </c>
      <c r="DU7" s="67" t="n">
        <f aca="false">IF(OR($D7=1,MONTH($B7)&lt;&gt;MONTH(StartDate),'У5 Ввод'!$D$130="",'У5 Ввод'!$E$130="",'У5 Ввод'!$D$130&gt;$B7),0,MAX(0,MIN(1,'У5 Ввод'!$E$130-NETWORKDAYS('У5 Ввод'!$D$130,$B7)+1))/Настройки!$E$11*100)</f>
        <v>0</v>
      </c>
      <c r="DV7" s="67" t="n">
        <f aca="false">IF(OR($D7=1,MONTH($B7)&lt;&gt;MONTH(StartDate),'У5 Ввод'!$D$131="",'У5 Ввод'!$E$131="",'У5 Ввод'!$D$131&gt;$B7),0,MAX(0,MIN(1,'У5 Ввод'!$E$131-NETWORKDAYS('У5 Ввод'!$D$131,$B7)+1))/Настройки!$E$11*100)</f>
        <v>0</v>
      </c>
      <c r="DW7" s="67" t="n">
        <f aca="false">IF(OR($D7=1,MONTH($B7)&lt;&gt;MONTH(StartDate),'У5 Ввод'!$D$132="",'У5 Ввод'!$E$132="",'У5 Ввод'!$D$132&gt;$B7),0,MAX(0,MIN(1,'У5 Ввод'!$E$132-NETWORKDAYS('У5 Ввод'!$D$132,$B7)+1))/Настройки!$E$11*100)</f>
        <v>0</v>
      </c>
      <c r="DX7" s="67" t="n">
        <f aca="false">IF(OR($D7=1,MONTH($B7)&lt;&gt;MONTH(StartDate),'У5 Ввод'!$D$133="",'У5 Ввод'!$E$133="",'У5 Ввод'!$D$133&gt;$B7),0,MAX(0,MIN(1,'У5 Ввод'!$E$133-NETWORKDAYS('У5 Ввод'!$D$133,$B7)+1))/Настройки!$E$11*100)</f>
        <v>0</v>
      </c>
      <c r="DY7" s="67" t="n">
        <f aca="false">IF(OR($D7=1,MONTH($B7)&lt;&gt;MONTH(StartDate),'У5 Ввод'!$D$134="",'У5 Ввод'!$E$134="",'У5 Ввод'!$D$134&gt;$B7),0,MAX(0,MIN(1,'У5 Ввод'!$E$134-NETWORKDAYS('У5 Ввод'!$D$134,$B7)+1))/Настройки!$E$11*100)</f>
        <v>0</v>
      </c>
      <c r="DZ7" s="67" t="n">
        <f aca="false">IF(OR($D7=1,MONTH($B7)&lt;&gt;MONTH(StartDate),'У5 Ввод'!$D$135="",'У5 Ввод'!$E$135="",'У5 Ввод'!$D$135&gt;$B7),0,MAX(0,MIN(1,'У5 Ввод'!$E$135-NETWORKDAYS('У5 Ввод'!$D$135,$B7)+1))/Настройки!$E$11*100)</f>
        <v>0</v>
      </c>
      <c r="EA7" s="67" t="n">
        <f aca="false">IF(OR($D7=1,MONTH($B7)&lt;&gt;MONTH(StartDate),'У5 Ввод'!$D$136="",'У5 Ввод'!$E$136="",'У5 Ввод'!$D$136&gt;$B7),0,MAX(0,MIN(1,'У5 Ввод'!$E$136-NETWORKDAYS('У5 Ввод'!$D$136,$B7)+1))/Настройки!$E$11*100)</f>
        <v>0</v>
      </c>
      <c r="EB7" s="67" t="n">
        <f aca="false">IF(OR($D7=1,MONTH($B7)&lt;&gt;MONTH(StartDate),'У5 Ввод'!$D$137="",'У5 Ввод'!$E$137="",'У5 Ввод'!$D$137&gt;$B7),0,MAX(0,MIN(1,'У5 Ввод'!$E$137-NETWORKDAYS('У5 Ввод'!$D$137,$B7)+1))/Настройки!$E$11*100)</f>
        <v>0</v>
      </c>
      <c r="EC7" s="67" t="n">
        <f aca="false">IF(OR($D7=1,MONTH($B7)&lt;&gt;MONTH(StartDate),'У5 Ввод'!$D$138="",'У5 Ввод'!$E$138="",'У5 Ввод'!$D$138&gt;$B7),0,MAX(0,MIN(1,'У5 Ввод'!$E$138-NETWORKDAYS('У5 Ввод'!$D$138,$B7)+1))/Настройки!$E$11*100)</f>
        <v>0</v>
      </c>
      <c r="ED7" s="67" t="n">
        <f aca="false">IF(OR($D7=1,MONTH($B7)&lt;&gt;MONTH(StartDate),'У5 Ввод'!$D$139="",'У5 Ввод'!$E$139="",'У5 Ввод'!$D$139&gt;$B7),0,MAX(0,MIN(1,'У5 Ввод'!$E$139-NETWORKDAYS('У5 Ввод'!$D$139,$B7)+1))/Настройки!$E$11*100)</f>
        <v>0</v>
      </c>
      <c r="EE7" s="67" t="n">
        <f aca="false">IF(OR($D7=1,MONTH($B7)&lt;&gt;MONTH(StartDate),'У5 Ввод'!$D$140="",'У5 Ввод'!$E$140="",'У5 Ввод'!$D$140&gt;$B7),0,MAX(0,MIN(1,'У5 Ввод'!$E$140-NETWORKDAYS('У5 Ввод'!$D$140,$B7)+1))/Настройки!$E$11*100)</f>
        <v>0</v>
      </c>
      <c r="EF7" s="67" t="n">
        <f aca="false">IF(OR($D7=1,MONTH($B7)&lt;&gt;MONTH(StartDate),'У5 Ввод'!$D$141="",'У5 Ввод'!$E$141="",'У5 Ввод'!$D$141&gt;$B7),0,MAX(0,MIN(1,'У5 Ввод'!$E$141-NETWORKDAYS('У5 Ввод'!$D$141,$B7)+1))/Настройки!$E$11*100)</f>
        <v>0</v>
      </c>
      <c r="EG7" s="67" t="n">
        <f aca="false">IF(OR($D7=1,MONTH($B7)&lt;&gt;MONTH(StartDate),'У5 Ввод'!$D$142="",'У5 Ввод'!$E$142="",'У5 Ввод'!$D$142&gt;$B7),0,MAX(0,MIN(1,'У5 Ввод'!$E$142-NETWORKDAYS('У5 Ввод'!$D$142,$B7)+1))/Настройки!$E$11*100)</f>
        <v>0</v>
      </c>
      <c r="EH7" s="67" t="n">
        <f aca="false">IF(OR($D7=1,MONTH($B7)&lt;&gt;MONTH(StartDate),'У5 Ввод'!$D$143="",'У5 Ввод'!$E$143="",'У5 Ввод'!$D$143&gt;$B7),0,MAX(0,MIN(1,'У5 Ввод'!$E$143-NETWORKDAYS('У5 Ввод'!$D$143,$B7)+1))/Настройки!$E$11*100)</f>
        <v>0</v>
      </c>
      <c r="EI7" s="67" t="n">
        <f aca="false">IF(OR($D7=1,MONTH($B7)&lt;&gt;MONTH(StartDate),'У5 Ввод'!$D$144="",'У5 Ввод'!$E$144="",'У5 Ввод'!$D$144&gt;$B7),0,MAX(0,MIN(1,'У5 Ввод'!$E$144-NETWORKDAYS('У5 Ввод'!$D$144,$B7)+1))/Настройки!$E$11*100)</f>
        <v>0</v>
      </c>
      <c r="EJ7" s="67" t="n">
        <f aca="false">IF(OR($D7=1,MONTH($B7)&lt;&gt;MONTH(StartDate),'У5 Ввод'!$D$145="",'У5 Ввод'!$E$145="",'У5 Ввод'!$D$145&gt;$B7),0,MAX(0,MIN(1,'У5 Ввод'!$E$145-NETWORKDAYS('У5 Ввод'!$D$145,$B7)+1))/Настройки!$E$11*100)</f>
        <v>0</v>
      </c>
      <c r="EK7" s="67" t="n">
        <f aca="false">IF(OR($D7=1,MONTH($B7)&lt;&gt;MONTH(StartDate),'У5 Ввод'!$D$146="",'У5 Ввод'!$E$146="",'У5 Ввод'!$D$146&gt;$B7),0,MAX(0,MIN(1,'У5 Ввод'!$E$146-NETWORKDAYS('У5 Ввод'!$D$146,$B7)+1))/Настройки!$E$11*100)</f>
        <v>0</v>
      </c>
      <c r="EL7" s="67" t="n">
        <f aca="false">IF(OR($D7=1,MONTH($B7)&lt;&gt;MONTH(StartDate),'У5 Ввод'!$D$147="",'У5 Ввод'!$E$147="",'У5 Ввод'!$D$147&gt;$B7),0,MAX(0,MIN(1,'У5 Ввод'!$E$147-NETWORKDAYS('У5 Ввод'!$D$147,$B7)+1))/Настройки!$E$11*100)</f>
        <v>0</v>
      </c>
      <c r="EM7" s="67" t="n">
        <f aca="false">IF(OR($D7=1,MONTH($B7)&lt;&gt;MONTH(StartDate),'У5 Ввод'!$D$148="",'У5 Ввод'!$E$148="",'У5 Ввод'!$D$148&gt;$B7),0,MAX(0,MIN(1,'У5 Ввод'!$E$148-NETWORKDAYS('У5 Ввод'!$D$148,$B7)+1))/Настройки!$E$11*100)</f>
        <v>0</v>
      </c>
      <c r="EN7" s="67" t="n">
        <f aca="false">IF(OR($D7=1,MONTH($B7)&lt;&gt;MONTH(StartDate),'У5 Ввод'!$D$149="",'У5 Ввод'!$E$149="",'У5 Ввод'!$D$149&gt;$B7),0,MAX(0,MIN(1,'У5 Ввод'!$E$149-NETWORKDAYS('У5 Ввод'!$D$149,$B7)+1))/Настройки!$E$11*100)</f>
        <v>0</v>
      </c>
      <c r="EO7" s="67" t="n">
        <f aca="false">IF(OR($D7=1,MONTH($B7)&lt;&gt;MONTH(StartDate),'У5 Ввод'!$D$150="",'У5 Ввод'!$E$150="",'У5 Ввод'!$D$150&gt;$B7),0,MAX(0,MIN(1,'У5 Ввод'!$E$150-NETWORKDAYS('У5 Ввод'!$D$150,$B7)+1))/Настройки!$E$11*100)</f>
        <v>0</v>
      </c>
      <c r="EP7" s="67" t="n">
        <f aca="false">IF(OR($D7=1,MONTH($B7)&lt;&gt;MONTH(StartDate),'У5 Ввод'!$D$151="",'У5 Ввод'!$E$151="",'У5 Ввод'!$D$151&gt;$B7),0,MAX(0,MIN(1,'У5 Ввод'!$E$151-NETWORKDAYS('У5 Ввод'!$D$151,$B7)+1))/Настройки!$E$11*100)</f>
        <v>0</v>
      </c>
      <c r="EQ7" s="67" t="n">
        <f aca="false">IF(OR($D7=1,MONTH($B7)&lt;&gt;MONTH(StartDate),'У5 Ввод'!$D$152="",'У5 Ввод'!$E$152="",'У5 Ввод'!$D$152&gt;$B7),0,MAX(0,MIN(1,'У5 Ввод'!$E$152-NETWORKDAYS('У5 Ввод'!$D$152,$B7)+1))/Настройки!$E$11*100)</f>
        <v>0</v>
      </c>
      <c r="ER7" s="67" t="n">
        <f aca="false">IF(OR($D7=1,MONTH($B7)&lt;&gt;MONTH(StartDate),'У5 Ввод'!$D$153="",'У5 Ввод'!$E$153="",'У5 Ввод'!$D$153&gt;$B7),0,MAX(0,MIN(1,'У5 Ввод'!$E$153-NETWORKDAYS('У5 Ввод'!$D$153,$B7)+1))/Настройки!$E$11*100)</f>
        <v>0</v>
      </c>
      <c r="ES7" s="67" t="n">
        <f aca="false">IF(OR($D7=1,MONTH($B7)&lt;&gt;MONTH(StartDate),'У5 Ввод'!$D$154="",'У5 Ввод'!$E$154="",'У5 Ввод'!$D$154&gt;$B7),0,MAX(0,MIN(1,'У5 Ввод'!$E$154-NETWORKDAYS('У5 Ввод'!$D$154,$B7)+1))/Настройки!$E$11*100)</f>
        <v>0</v>
      </c>
      <c r="ET7" s="67" t="n">
        <f aca="false">IF(OR($D7=1,MONTH($B7)&lt;&gt;MONTH(StartDate),'У5 Ввод'!$D$155="",'У5 Ввод'!$E$155="",'У5 Ввод'!$D$155&gt;$B7),0,MAX(0,MIN(1,'У5 Ввод'!$E$155-NETWORKDAYS('У5 Ввод'!$D$155,$B7)+1))/Настройки!$E$11*100)</f>
        <v>0</v>
      </c>
      <c r="EU7" s="67" t="n">
        <f aca="false">IF(OR($D7=1,MONTH($B7)&lt;&gt;MONTH(StartDate),'У5 Ввод'!$D$156="",'У5 Ввод'!$E$156="",'У5 Ввод'!$D$156&gt;$B7),0,MAX(0,MIN(1,'У5 Ввод'!$E$156-NETWORKDAYS('У5 Ввод'!$D$156,$B7)+1))/Настройки!$E$11*100)</f>
        <v>0</v>
      </c>
      <c r="EV7" s="67" t="n">
        <f aca="false">IF(OR($D7=1,MONTH($B7)&lt;&gt;MONTH(StartDate),'У5 Ввод'!$D$157="",'У5 Ввод'!$E$157="",'У5 Ввод'!$D$157&gt;$B7),0,MAX(0,MIN(1,'У5 Ввод'!$E$157-NETWORKDAYS('У5 Ввод'!$D$157,$B7)+1))/Настройки!$E$11*100)</f>
        <v>0</v>
      </c>
      <c r="EW7" s="67" t="n">
        <f aca="false">IF(OR($D7=1,MONTH($B7)&lt;&gt;MONTH(StartDate),'У5 Ввод'!$D$158="",'У5 Ввод'!$E$158="",'У5 Ввод'!$D$158&gt;$B7),0,MAX(0,MIN(1,'У5 Ввод'!$E$158-NETWORKDAYS('У5 Ввод'!$D$158,$B7)+1))/Настройки!$E$11*100)</f>
        <v>0</v>
      </c>
      <c r="EX7" s="67" t="n">
        <f aca="false">IF(OR($D7=1,MONTH($B7)&lt;&gt;MONTH(StartDate),'У5 Ввод'!$D$159="",'У5 Ввод'!$E$159="",'У5 Ввод'!$D$159&gt;$B7),0,MAX(0,MIN(1,'У5 Ввод'!$E$159-NETWORKDAYS('У5 Ввод'!$D$159,$B7)+1))/Настройки!$E$11*100)</f>
        <v>0</v>
      </c>
      <c r="EY7" s="67" t="n">
        <f aca="false">IF(OR($D7=1,MONTH($B7)&lt;&gt;MONTH(StartDate),'У5 Ввод'!$D$160="",'У5 Ввод'!$E$160="",'У5 Ввод'!$D$160&gt;$B7),0,MAX(0,MIN(1,'У5 Ввод'!$E$160-NETWORKDAYS('У5 Ввод'!$D$160,$B7)+1))/Настройки!$E$11*100)</f>
        <v>0</v>
      </c>
      <c r="EZ7" s="67" t="n">
        <f aca="false">IF(OR($D7=1,MONTH($B7)&lt;&gt;MONTH(StartDate),'У5 Ввод'!$D$161="",'У5 Ввод'!$E$161="",'У5 Ввод'!$D$161&gt;$B7),0,MAX(0,MIN(1,'У5 Ввод'!$E$161-NETWORKDAYS('У5 Ввод'!$D$161,$B7)+1))/Настройки!$E$11*100)</f>
        <v>0</v>
      </c>
      <c r="FA7" s="67" t="n">
        <f aca="false">IF(OR($D7=1,MONTH($B7)&lt;&gt;MONTH(StartDate),'У5 Ввод'!$D$162="",'У5 Ввод'!$E$162="",'У5 Ввод'!$D$162&gt;$B7),0,MAX(0,MIN(1,'У5 Ввод'!$E$162-NETWORKDAYS('У5 Ввод'!$D$162,$B7)+1))/Настройки!$E$11*100)</f>
        <v>0</v>
      </c>
      <c r="FB7" s="67" t="n">
        <f aca="false">IF(OR($D7=1,MONTH($B7)&lt;&gt;MONTH(StartDate),'У5 Ввод'!$D$163="",'У5 Ввод'!$E$163="",'У5 Ввод'!$D$163&gt;$B7),0,MAX(0,MIN(1,'У5 Ввод'!$E$163-NETWORKDAYS('У5 Ввод'!$D$163,$B7)+1))/Настройки!$E$11*100)</f>
        <v>0</v>
      </c>
      <c r="FC7" s="67" t="n">
        <f aca="false">IF(OR($D7=1,MONTH($B7)&lt;&gt;MONTH(StartDate),'У5 Ввод'!$D$164="",'У5 Ввод'!$E$164="",'У5 Ввод'!$D$164&gt;$B7),0,MAX(0,MIN(1,'У5 Ввод'!$E$164-NETWORKDAYS('У5 Ввод'!$D$164,$B7)+1))/Настройки!$E$11*100)</f>
        <v>0</v>
      </c>
      <c r="FD7" s="67" t="n">
        <f aca="false">IF(OR($D7=1,MONTH($B7)&lt;&gt;MONTH(StartDate),'У5 Ввод'!$D$165="",'У5 Ввод'!$E$165="",'У5 Ввод'!$D$165&gt;$B7),0,MAX(0,MIN(1,'У5 Ввод'!$E$165-NETWORKDAYS('У5 Ввод'!$D$165,$B7)+1))/Настройки!$E$11*100)</f>
        <v>0</v>
      </c>
      <c r="FE7" s="67" t="n">
        <f aca="false">IF(OR($D7=1,MONTH($B7)&lt;&gt;MONTH(StartDate),'У5 Ввод'!$D$166="",'У5 Ввод'!$E$166="",'У5 Ввод'!$D$166&gt;$B7),0,MAX(0,MIN(1,'У5 Ввод'!$E$166-NETWORKDAYS('У5 Ввод'!$D$166,$B7)+1))/Настройки!$E$11*100)</f>
        <v>0</v>
      </c>
      <c r="FF7" s="67" t="n">
        <f aca="false">IF(OR($D7=1,MONTH($B7)&lt;&gt;MONTH(StartDate),'У5 Ввод'!$D$167="",'У5 Ввод'!$E$167="",'У5 Ввод'!$D$167&gt;$B7),0,MAX(0,MIN(1,'У5 Ввод'!$E$167-NETWORKDAYS('У5 Ввод'!$D$167,$B7)+1))/Настройки!$E$11*100)</f>
        <v>0</v>
      </c>
      <c r="FG7" s="67" t="n">
        <f aca="false">IF(OR($D7=1,MONTH($B7)&lt;&gt;MONTH(StartDate),'У5 Ввод'!$D$168="",'У5 Ввод'!$E$168="",'У5 Ввод'!$D$168&gt;$B7),0,MAX(0,MIN(1,'У5 Ввод'!$E$168-NETWORKDAYS('У5 Ввод'!$D$168,$B7)+1))/Настройки!$E$11*100)</f>
        <v>0</v>
      </c>
      <c r="FH7" s="67" t="n">
        <f aca="false">IF(OR($D7=1,MONTH($B7)&lt;&gt;MONTH(StartDate),'У5 Ввод'!$D$169="",'У5 Ввод'!$E$169="",'У5 Ввод'!$D$169&gt;$B7),0,MAX(0,MIN(1,'У5 Ввод'!$E$169-NETWORKDAYS('У5 Ввод'!$D$169,$B7)+1))/Настройки!$E$11*100)</f>
        <v>0</v>
      </c>
      <c r="FI7" s="67" t="n">
        <f aca="false">IF(OR($D7=1,MONTH($B7)&lt;&gt;MONTH(StartDate),'У5 Ввод'!$D$170="",'У5 Ввод'!$E$170="",'У5 Ввод'!$D$170&gt;$B7),0,MAX(0,MIN(1,'У5 Ввод'!$E$170-NETWORKDAYS('У5 Ввод'!$D$170,$B7)+1))/Настройки!$E$11*100)</f>
        <v>0</v>
      </c>
      <c r="FJ7" s="67" t="n">
        <f aca="false">IF(OR($D7=1,MONTH($B7)&lt;&gt;MONTH(StartDate),'У5 Ввод'!$D$171="",'У5 Ввод'!$E$171="",'У5 Ввод'!$D$171&gt;$B7),0,MAX(0,MIN(1,'У5 Ввод'!$E$171-NETWORKDAYS('У5 Ввод'!$D$171,$B7)+1))/Настройки!$E$11*100)</f>
        <v>0</v>
      </c>
      <c r="FK7" s="67" t="n">
        <f aca="false">IF(OR($D7=1,MONTH($B7)&lt;&gt;MONTH(StartDate),'У5 Ввод'!$D$172="",'У5 Ввод'!$E$172="",'У5 Ввод'!$D$172&gt;$B7),0,MAX(0,MIN(1,'У5 Ввод'!$E$172-NETWORKDAYS('У5 Ввод'!$D$172,$B7)+1))/Настройки!$E$11*100)</f>
        <v>0</v>
      </c>
      <c r="FL7" s="67" t="n">
        <f aca="false">IF(OR($D7=1,MONTH($B7)&lt;&gt;MONTH(StartDate),'У5 Ввод'!$D$173="",'У5 Ввод'!$E$173="",'У5 Ввод'!$D$173&gt;$B7),0,MAX(0,MIN(1,'У5 Ввод'!$E$173-NETWORKDAYS('У5 Ввод'!$D$173,$B7)+1))/Настройки!$E$11*100)</f>
        <v>0</v>
      </c>
      <c r="FM7" s="67" t="n">
        <f aca="false">IF(OR($D7=1,MONTH($B7)&lt;&gt;MONTH(StartDate),'У5 Ввод'!$D$174="",'У5 Ввод'!$E$174="",'У5 Ввод'!$D$174&gt;$B7),0,MAX(0,MIN(1,'У5 Ввод'!$E$174-NETWORKDAYS('У5 Ввод'!$D$174,$B7)+1))/Настройки!$E$11*100)</f>
        <v>0</v>
      </c>
      <c r="FN7" s="67" t="n">
        <f aca="false">IF(OR($D7=1,MONTH($B7)&lt;&gt;MONTH(StartDate),'У5 Ввод'!$D$175="",'У5 Ввод'!$E$175="",'У5 Ввод'!$D$175&gt;$B7),0,MAX(0,MIN(1,'У5 Ввод'!$E$175-NETWORKDAYS('У5 Ввод'!$D$175,$B7)+1))/Настройки!$E$11*100)</f>
        <v>0</v>
      </c>
      <c r="FO7" s="67" t="n">
        <f aca="false">IF(OR($D7=1,MONTH($B7)&lt;&gt;MONTH(StartDate),'У5 Ввод'!$D$176="",'У5 Ввод'!$E$176="",'У5 Ввод'!$D$176&gt;$B7),0,MAX(0,MIN(1,'У5 Ввод'!$E$176-NETWORKDAYS('У5 Ввод'!$D$176,$B7)+1))/Настройки!$E$11*100)</f>
        <v>0</v>
      </c>
      <c r="FP7" s="67" t="n">
        <f aca="false">IF(OR($D7=1,MONTH($B7)&lt;&gt;MONTH(StartDate),'У5 Ввод'!$D$177="",'У5 Ввод'!$E$177="",'У5 Ввод'!$D$177&gt;$B7),0,MAX(0,MIN(1,'У5 Ввод'!$E$177-NETWORKDAYS('У5 Ввод'!$D$177,$B7)+1))/Настройки!$E$11*100)</f>
        <v>0</v>
      </c>
      <c r="FQ7" s="67" t="n">
        <f aca="false">IF(OR($D7=1,MONTH($B7)&lt;&gt;MONTH(StartDate),'У5 Ввод'!$D$178="",'У5 Ввод'!$E$178="",'У5 Ввод'!$D$178&gt;$B7),0,MAX(0,MIN(1,'У5 Ввод'!$E$178-NETWORKDAYS('У5 Ввод'!$D$178,$B7)+1))/Настройки!$E$11*100)</f>
        <v>0</v>
      </c>
      <c r="FR7" s="67" t="n">
        <f aca="false">IF(OR($D7=1,MONTH($B7)&lt;&gt;MONTH(StartDate),'У5 Ввод'!$D$179="",'У5 Ввод'!$E$179="",'У5 Ввод'!$D$179&gt;$B7),0,MAX(0,MIN(1,'У5 Ввод'!$E$179-NETWORKDAYS('У5 Ввод'!$D$179,$B7)+1))/Настройки!$E$11*100)</f>
        <v>0</v>
      </c>
      <c r="FS7" s="67" t="n">
        <f aca="false">IF(OR($D7=1,MONTH($B7)&lt;&gt;MONTH(StartDate),'У5 Ввод'!$D$180="",'У5 Ввод'!$E$180="",'У5 Ввод'!$D$180&gt;$B7),0,MAX(0,MIN(1,'У5 Ввод'!$E$180-NETWORKDAYS('У5 Ввод'!$D$180,$B7)+1))/Настройки!$E$11*100)</f>
        <v>0</v>
      </c>
      <c r="FT7" s="67" t="n">
        <f aca="false">IF(OR($D7=1,MONTH($B7)&lt;&gt;MONTH(StartDate),'У5 Ввод'!$D$181="",'У5 Ввод'!$E$181="",'У5 Ввод'!$D$181&gt;$B7),0,MAX(0,MIN(1,'У5 Ввод'!$E$181-NETWORKDAYS('У5 Ввод'!$D$181,$B7)+1))/Настройки!$E$11*100)</f>
        <v>0</v>
      </c>
      <c r="FU7" s="67" t="n">
        <f aca="false">IF(OR($D7=1,MONTH($B7)&lt;&gt;MONTH(StartDate),'У5 Ввод'!$D$182="",'У5 Ввод'!$E$182="",'У5 Ввод'!$D$182&gt;$B7),0,MAX(0,MIN(1,'У5 Ввод'!$E$182-NETWORKDAYS('У5 Ввод'!$D$182,$B7)+1))/Настройки!$E$11*100)</f>
        <v>0</v>
      </c>
      <c r="FV7" s="67" t="n">
        <f aca="false">IF(OR($D7=1,MONTH($B7)&lt;&gt;MONTH(StartDate),'У5 Ввод'!$D$183="",'У5 Ввод'!$E$183="",'У5 Ввод'!$D$183&gt;$B7),0,MAX(0,MIN(1,'У5 Ввод'!$E$183-NETWORKDAYS('У5 Ввод'!$D$183,$B7)+1))/Настройки!$E$11*100)</f>
        <v>0</v>
      </c>
      <c r="FW7" s="67" t="n">
        <f aca="false">IF(OR($D7=1,MONTH($B7)&lt;&gt;MONTH(StartDate),'У5 Ввод'!$D$184="",'У5 Ввод'!$E$184="",'У5 Ввод'!$D$184&gt;$B7),0,MAX(0,MIN(1,'У5 Ввод'!$E$184-NETWORKDAYS('У5 Ввод'!$D$184,$B7)+1))/Настройки!$E$11*100)</f>
        <v>0</v>
      </c>
      <c r="FX7" s="67" t="n">
        <f aca="false">IF(OR($D7=1,MONTH($B7)&lt;&gt;MONTH(StartDate),'У5 Ввод'!$D$185="",'У5 Ввод'!$E$185="",'У5 Ввод'!$D$185&gt;$B7),0,MAX(0,MIN(1,'У5 Ввод'!$E$185-NETWORKDAYS('У5 Ввод'!$D$185,$B7)+1))/Настройки!$E$11*100)</f>
        <v>0</v>
      </c>
      <c r="FY7" s="67" t="n">
        <f aca="false">IF(OR($D7=1,MONTH($B7)&lt;&gt;MONTH(StartDate),'У5 Ввод'!$D$186="",'У5 Ввод'!$E$186="",'У5 Ввод'!$D$186&gt;$B7),0,MAX(0,MIN(1,'У5 Ввод'!$E$186-NETWORKDAYS('У5 Ввод'!$D$186,$B7)+1))/Настройки!$E$11*100)</f>
        <v>0</v>
      </c>
      <c r="FZ7" s="67" t="n">
        <f aca="false">IF(OR($D7=1,MONTH($B7)&lt;&gt;MONTH(StartDate),'У5 Ввод'!$D$187="",'У5 Ввод'!$E$187="",'У5 Ввод'!$D$187&gt;$B7),0,MAX(0,MIN(1,'У5 Ввод'!$E$187-NETWORKDAYS('У5 Ввод'!$D$187,$B7)+1))/Настройки!$E$11*100)</f>
        <v>0</v>
      </c>
      <c r="GA7" s="67" t="n">
        <f aca="false">IF(OR($D7=1,MONTH($B7)&lt;&gt;MONTH(StartDate),'У5 Ввод'!$D$188="",'У5 Ввод'!$E$188="",'У5 Ввод'!$D$188&gt;$B7),0,MAX(0,MIN(1,'У5 Ввод'!$E$188-NETWORKDAYS('У5 Ввод'!$D$188,$B7)+1))/Настройки!$E$11*100)</f>
        <v>0</v>
      </c>
      <c r="GB7" s="67" t="n">
        <f aca="false">IF(OR($D7=1,MONTH($B7)&lt;&gt;MONTH(StartDate),'У5 Ввод'!$D$189="",'У5 Ввод'!$E$189="",'У5 Ввод'!$D$189&gt;$B7),0,MAX(0,MIN(1,'У5 Ввод'!$E$189-NETWORKDAYS('У5 Ввод'!$D$189,$B7)+1))/Настройки!$E$11*100)</f>
        <v>0</v>
      </c>
      <c r="GC7" s="67" t="n">
        <f aca="false">IF(OR($D7=1,MONTH($B7)&lt;&gt;MONTH(StartDate),'У5 Ввод'!$D$190="",'У5 Ввод'!$E$190="",'У5 Ввод'!$D$190&gt;$B7),0,MAX(0,MIN(1,'У5 Ввод'!$E$190-NETWORKDAYS('У5 Ввод'!$D$190,$B7)+1))/Настройки!$E$11*100)</f>
        <v>0</v>
      </c>
      <c r="GD7" s="67" t="n">
        <f aca="false">IF(OR($D7=1,MONTH($B7)&lt;&gt;MONTH(StartDate),'У5 Ввод'!$D$191="",'У5 Ввод'!$E$191="",'У5 Ввод'!$D$191&gt;$B7),0,MAX(0,MIN(1,'У5 Ввод'!$E$191-NETWORKDAYS('У5 Ввод'!$D$191,$B7)+1))/Настройки!$E$11*100)</f>
        <v>0</v>
      </c>
      <c r="GE7" s="67" t="n">
        <f aca="false">IF(OR($D7=1,MONTH($B7)&lt;&gt;MONTH(StartDate),'У5 Ввод'!$D$192="",'У5 Ввод'!$E$192="",'У5 Ввод'!$D$192&gt;$B7),0,MAX(0,MIN(1,'У5 Ввод'!$E$192-NETWORKDAYS('У5 Ввод'!$D$192,$B7)+1))/Настройки!$E$11*100)</f>
        <v>0</v>
      </c>
      <c r="GF7" s="67" t="n">
        <f aca="false">IF(OR($D7=1,MONTH($B7)&lt;&gt;MONTH(StartDate),'У5 Ввод'!$D$193="",'У5 Ввод'!$E$193="",'У5 Ввод'!$D$193&gt;$B7),0,MAX(0,MIN(1,'У5 Ввод'!$E$193-NETWORKDAYS('У5 Ввод'!$D$193,$B7)+1))/Настройки!$E$11*100)</f>
        <v>0</v>
      </c>
      <c r="GG7" s="67" t="n">
        <f aca="false">IF(OR($D7=1,MONTH($B7)&lt;&gt;MONTH(StartDate),'У5 Ввод'!$D$194="",'У5 Ввод'!$E$194="",'У5 Ввод'!$D$194&gt;$B7),0,MAX(0,MIN(1,'У5 Ввод'!$E$194-NETWORKDAYS('У5 Ввод'!$D$194,$B7)+1))/Настройки!$E$11*100)</f>
        <v>0</v>
      </c>
      <c r="GH7" s="67" t="n">
        <f aca="false">IF(OR($D7=1,MONTH($B7)&lt;&gt;MONTH(StartDate),'У5 Ввод'!$D$195="",'У5 Ввод'!$E$195="",'У5 Ввод'!$D$195&gt;$B7),0,MAX(0,MIN(1,'У5 Ввод'!$E$195-NETWORKDAYS('У5 Ввод'!$D$195,$B7)+1))/Настройки!$E$11*100)</f>
        <v>0</v>
      </c>
      <c r="GI7" s="67" t="n">
        <f aca="false">IF(OR($D7=1,MONTH($B7)&lt;&gt;MONTH(StartDate),'У5 Ввод'!$D$196="",'У5 Ввод'!$E$196="",'У5 Ввод'!$D$196&gt;$B7),0,MAX(0,MIN(1,'У5 Ввод'!$E$196-NETWORKDAYS('У5 Ввод'!$D$196,$B7)+1))/Настройки!$E$11*100)</f>
        <v>0</v>
      </c>
      <c r="GJ7" s="67" t="n">
        <f aca="false">IF(OR($D7=1,MONTH($B7)&lt;&gt;MONTH(StartDate),'У5 Ввод'!$D$197="",'У5 Ввод'!$E$197="",'У5 Ввод'!$D$197&gt;$B7),0,MAX(0,MIN(1,'У5 Ввод'!$E$197-NETWORKDAYS('У5 Ввод'!$D$197,$B7)+1))/Настройки!$E$11*100)</f>
        <v>0</v>
      </c>
      <c r="GK7" s="67" t="n">
        <f aca="false">IF(OR($D7=1,MONTH($B7)&lt;&gt;MONTH(StartDate),'У5 Ввод'!$D$198="",'У5 Ввод'!$E$198="",'У5 Ввод'!$D$198&gt;$B7),0,MAX(0,MIN(1,'У5 Ввод'!$E$198-NETWORKDAYS('У5 Ввод'!$D$198,$B7)+1))/Настройки!$E$11*100)</f>
        <v>0</v>
      </c>
      <c r="GL7" s="67" t="n">
        <f aca="false">IF(OR($D7=1,MONTH($B7)&lt;&gt;MONTH(StartDate),'У5 Ввод'!$D$199="",'У5 Ввод'!$E$199="",'У5 Ввод'!$D$199&gt;$B7),0,MAX(0,MIN(1,'У5 Ввод'!$E$199-NETWORKDAYS('У5 Ввод'!$D$199,$B7)+1))/Настройки!$E$11*100)</f>
        <v>0</v>
      </c>
      <c r="GM7" s="67" t="n">
        <f aca="false">IF(OR($D7=1,MONTH($B7)&lt;&gt;MONTH(StartDate),'У5 Ввод'!$D$200="",'У5 Ввод'!$E$200="",'У5 Ввод'!$D$200&gt;$B7),0,MAX(0,MIN(1,'У5 Ввод'!$E$200-NETWORKDAYS('У5 Ввод'!$D$200,$B7)+1))/Настройки!$E$11*100)</f>
        <v>0</v>
      </c>
      <c r="GN7" s="67" t="n">
        <f aca="false">IF(OR($D7=1,MONTH($B7)&lt;&gt;MONTH(StartDate),'У5 Ввод'!$D$201="",'У5 Ввод'!$E$201="",'У5 Ввод'!$D$201&gt;$B7),0,MAX(0,MIN(1,'У5 Ввод'!$E$201-NETWORKDAYS('У5 Ввод'!$D$201,$B7)+1))/Настройки!$E$11*100)</f>
        <v>0</v>
      </c>
      <c r="GO7" s="67" t="n">
        <f aca="false">IF(OR($D7=1,MONTH($B7)&lt;&gt;MONTH(StartDate),'У5 Ввод'!$D$202="",'У5 Ввод'!$E$202="",'У5 Ввод'!$D$202&gt;$B7),0,MAX(0,MIN(1,'У5 Ввод'!$E$202-NETWORKDAYS('У5 Ввод'!$D$202,$B7)+1))/Настройки!$E$11*100)</f>
        <v>0</v>
      </c>
      <c r="GP7" s="67" t="n">
        <f aca="false">IF(OR($D7=1,MONTH($B7)&lt;&gt;MONTH(StartDate),'У5 Ввод'!$D$203="",'У5 Ввод'!$E$203="",'У5 Ввод'!$D$203&gt;$B7),0,MAX(0,MIN(1,'У5 Ввод'!$E$203-NETWORKDAYS('У5 Ввод'!$D$203,$B7)+1))/Настройки!$E$11*100)</f>
        <v>0</v>
      </c>
      <c r="GQ7" s="67" t="n">
        <f aca="false">IF(OR($D7=1,MONTH($B7)&lt;&gt;MONTH(StartDate),'У5 Ввод'!$D$204="",'У5 Ввод'!$E$204="",'У5 Ввод'!$D$204&gt;$B7),0,MAX(0,MIN(1,'У5 Ввод'!$E$204-NETWORKDAYS('У5 Ввод'!$D$204,$B7)+1))/Настройки!$E$11*100)</f>
        <v>0</v>
      </c>
      <c r="GR7" s="67" t="n">
        <f aca="false">IF(OR($D7=1,MONTH($B7)&lt;&gt;MONTH(StartDate),'У5 Ввод'!$D$205="",'У5 Ввод'!$E$205="",'У5 Ввод'!$D$205&gt;$B7),0,MAX(0,MIN(1,'У5 Ввод'!$E$205-NETWORKDAYS('У5 Ввод'!$D$205,$B7)+1))/Настройки!$E$11*100)</f>
        <v>0</v>
      </c>
      <c r="GS7" s="67" t="n">
        <f aca="false">IF(OR($D7=1,MONTH($B7)&lt;&gt;MONTH(StartDate),'У5 Ввод'!$D$206="",'У5 Ввод'!$E$206="",'У5 Ввод'!$D$206&gt;$B7),0,MAX(0,MIN(1,'У5 Ввод'!$E$206-NETWORKDAYS('У5 Ввод'!$D$206,$B7)+1))/Настройки!$E$11*100)</f>
        <v>0</v>
      </c>
      <c r="GT7" s="67" t="n">
        <f aca="false">IF(OR($D7=1,MONTH($B7)&lt;&gt;MONTH(StartDate),'У5 Ввод'!$D$207="",'У5 Ввод'!$E$207="",'У5 Ввод'!$D$207&gt;$B7),0,MAX(0,MIN(1,'У5 Ввод'!$E$207-NETWORKDAYS('У5 Ввод'!$D$207,$B7)+1))/Настройки!$E$11*100)</f>
        <v>0</v>
      </c>
      <c r="GU7" s="67" t="n">
        <f aca="false">IF(OR($D7=1,MONTH($B7)&lt;&gt;MONTH(StartDate),'У5 Ввод'!$D$208="",'У5 Ввод'!$E$208="",'У5 Ввод'!$D$208&gt;$B7),0,MAX(0,MIN(1,'У5 Ввод'!$E$208-NETWORKDAYS('У5 Ввод'!$D$208,$B7)+1))/Настройки!$E$11*100)</f>
        <v>0</v>
      </c>
      <c r="GV7" s="67" t="n">
        <f aca="false">IF(OR($D7=1,MONTH($B7)&lt;&gt;MONTH(StartDate),'У5 Ввод'!$D$209="",'У5 Ввод'!$E$209="",'У5 Ввод'!$D$209&gt;$B7),0,MAX(0,MIN(1,'У5 Ввод'!$E$209-NETWORKDAYS('У5 Ввод'!$D$209,$B7)+1))/Настройки!$E$11*100)</f>
        <v>0</v>
      </c>
      <c r="GW7" s="67" t="n">
        <f aca="false">IF(OR($D7=1,MONTH($B7)&lt;&gt;MONTH(StartDate),'У5 Ввод'!$D$210="",'У5 Ввод'!$E$210="",'У5 Ввод'!$D$210&gt;$B7),0,MAX(0,MIN(1,'У5 Ввод'!$E$210-NETWORKDAYS('У5 Ввод'!$D$210,$B7)+1))/Настройки!$E$11*100)</f>
        <v>0</v>
      </c>
      <c r="GX7" s="67" t="n">
        <f aca="false">IF(OR($D7=1,MONTH($B7)&lt;&gt;MONTH(StartDate),'У5 Ввод'!$D$211="",'У5 Ввод'!$E$211="",'У5 Ввод'!$D$211&gt;$B7),0,MAX(0,MIN(1,'У5 Ввод'!$E$211-NETWORKDAYS('У5 Ввод'!$D$211,$B7)+1))/Настройки!$E$11*100)</f>
        <v>0</v>
      </c>
      <c r="GY7" s="67" t="n">
        <f aca="false">IF(OR($D7=1,MONTH($B7)&lt;&gt;MONTH(StartDate),'У5 Ввод'!$D$212="",'У5 Ввод'!$E$212="",'У5 Ввод'!$D$212&gt;$B7),0,MAX(0,MIN(1,'У5 Ввод'!$E$212-NETWORKDAYS('У5 Ввод'!$D$212,$B7)+1))/Настройки!$E$11*100)</f>
        <v>0</v>
      </c>
      <c r="GZ7" s="67" t="n">
        <f aca="false">IF(OR($D7=1,MONTH($B7)&lt;&gt;MONTH(StartDate),'У5 Ввод'!$D$213="",'У5 Ввод'!$E$213="",'У5 Ввод'!$D$213&gt;$B7),0,MAX(0,MIN(1,'У5 Ввод'!$E$213-NETWORKDAYS('У5 Ввод'!$D$213,$B7)+1))/Настройки!$E$11*100)</f>
        <v>0</v>
      </c>
      <c r="HA7" s="67" t="n">
        <f aca="false">IF(OR($D7=1,MONTH($B7)&lt;&gt;MONTH(StartDate),'У5 Ввод'!$D$214="",'У5 Ввод'!$E$214="",'У5 Ввод'!$D$214&gt;$B7),0,MAX(0,MIN(1,'У5 Ввод'!$E$214-NETWORKDAYS('У5 Ввод'!$D$214,$B7)+1))/Настройки!$E$11*100)</f>
        <v>0</v>
      </c>
      <c r="HB7" s="67" t="n">
        <f aca="false">IF(OR($D7=1,MONTH($B7)&lt;&gt;MONTH(StartDate),'У5 Ввод'!$D$215="",'У5 Ввод'!$E$215="",'У5 Ввод'!$D$215&gt;$B7),0,MAX(0,MIN(1,'У5 Ввод'!$E$215-NETWORKDAYS('У5 Ввод'!$D$215,$B7)+1))/Настройки!$E$11*100)</f>
        <v>0</v>
      </c>
      <c r="HC7" s="67" t="n">
        <f aca="false">IF(OR($D7=1,MONTH($B7)&lt;&gt;MONTH(StartDate),'У5 Ввод'!$D$216="",'У5 Ввод'!$E$216="",'У5 Ввод'!$D$216&gt;$B7),0,MAX(0,MIN(1,'У5 Ввод'!$E$216-NETWORKDAYS('У5 Ввод'!$D$216,$B7)+1))/Настройки!$E$11*100)</f>
        <v>0</v>
      </c>
      <c r="HD7" s="67" t="n">
        <f aca="false">IF(OR($D7=1,MONTH($B7)&lt;&gt;MONTH(StartDate),'У5 Ввод'!$D$217="",'У5 Ввод'!$E$217="",'У5 Ввод'!$D$217&gt;$B7),0,MAX(0,MIN(1,'У5 Ввод'!$E$217-NETWORKDAYS('У5 Ввод'!$D$217,$B7)+1))/Настройки!$E$11*100)</f>
        <v>0</v>
      </c>
      <c r="HE7" s="67" t="n">
        <f aca="false">IF(OR($D7=1,MONTH($B7)&lt;&gt;MONTH(StartDate),'У5 Ввод'!$D$218="",'У5 Ввод'!$E$218="",'У5 Ввод'!$D$218&gt;$B7),0,MAX(0,MIN(1,'У5 Ввод'!$E$218-NETWORKDAYS('У5 Ввод'!$D$218,$B7)+1))/Настройки!$E$11*100)</f>
        <v>0</v>
      </c>
      <c r="HF7" s="67" t="n">
        <f aca="false">IF(OR($D7=1,MONTH($B7)&lt;&gt;MONTH(StartDate),'У5 Ввод'!$D$219="",'У5 Ввод'!$E$219="",'У5 Ввод'!$D$219&gt;$B7),0,MAX(0,MIN(1,'У5 Ввод'!$E$219-NETWORKDAYS('У5 Ввод'!$D$219,$B7)+1))/Настройки!$E$11*100)</f>
        <v>0</v>
      </c>
      <c r="HG7" s="67" t="n">
        <f aca="false">IF(OR($D7=1,MONTH($B7)&lt;&gt;MONTH(StartDate),'У5 Ввод'!$D$220="",'У5 Ввод'!$E$220="",'У5 Ввод'!$D$220&gt;$B7),0,MAX(0,MIN(1,'У5 Ввод'!$E$220-NETWORKDAYS('У5 Ввод'!$D$220,$B7)+1))/Настройки!$E$11*100)</f>
        <v>0</v>
      </c>
      <c r="HH7" s="67" t="n">
        <f aca="false">IF(OR($D7=1,MONTH($B7)&lt;&gt;MONTH(StartDate),'У5 Ввод'!$D$221="",'У5 Ввод'!$E$221="",'У5 Ввод'!$D$221&gt;$B7),0,MAX(0,MIN(1,'У5 Ввод'!$E$221-NETWORKDAYS('У5 Ввод'!$D$221,$B7)+1))/Настройки!$E$11*100)</f>
        <v>0</v>
      </c>
      <c r="HI7" s="67" t="n">
        <f aca="false">IF(OR($D7=1,MONTH($B7)&lt;&gt;MONTH(StartDate),'У5 Ввод'!$D$222="",'У5 Ввод'!$E$222="",'У5 Ввод'!$D$222&gt;$B7),0,MAX(0,MIN(1,'У5 Ввод'!$E$222-NETWORKDAYS('У5 Ввод'!$D$222,$B7)+1))/Настройки!$E$11*100)</f>
        <v>0</v>
      </c>
      <c r="HJ7" s="67" t="n">
        <f aca="false">IF(OR($D7=1,MONTH($B7)&lt;&gt;MONTH(StartDate),'У5 Ввод'!$D$223="",'У5 Ввод'!$E$223="",'У5 Ввод'!$D$223&gt;$B7),0,MAX(0,MIN(1,'У5 Ввод'!$E$223-NETWORKDAYS('У5 Ввод'!$D$223,$B7)+1))/Настройки!$E$11*100)</f>
        <v>0</v>
      </c>
      <c r="HK7" s="67" t="n">
        <f aca="false">IF(OR($D7=1,MONTH($B7)&lt;&gt;MONTH(StartDate),'У5 Ввод'!$D$224="",'У5 Ввод'!$E$224="",'У5 Ввод'!$D$224&gt;$B7),0,MAX(0,MIN(1,'У5 Ввод'!$E$224-NETWORKDAYS('У5 Ввод'!$D$224,$B7)+1))/Настройки!$E$11*100)</f>
        <v>0</v>
      </c>
      <c r="HL7" s="67" t="n">
        <f aca="false">IF(OR($D7=1,MONTH($B7)&lt;&gt;MONTH(StartDate),'У5 Ввод'!$D$225="",'У5 Ввод'!$E$225="",'У5 Ввод'!$D$225&gt;$B7),0,MAX(0,MIN(1,'У5 Ввод'!$E$225-NETWORKDAYS('У5 Ввод'!$D$225,$B7)+1))/Настройки!$E$11*100)</f>
        <v>0</v>
      </c>
      <c r="HM7" s="67" t="n">
        <f aca="false">IF(OR($D7=1,MONTH($B7)&lt;&gt;MONTH(StartDate),'У5 Ввод'!$D$226="",'У5 Ввод'!$E$226="",'У5 Ввод'!$D$226&gt;$B7),0,MAX(0,MIN(1,'У5 Ввод'!$E$226-NETWORKDAYS('У5 Ввод'!$D$226,$B7)+1))/Настройки!$E$11*100)</f>
        <v>0</v>
      </c>
      <c r="HN7" s="67" t="n">
        <f aca="false">IF(OR($D7=1,MONTH($B7)&lt;&gt;MONTH(StartDate),'У5 Ввод'!$D$227="",'У5 Ввод'!$E$227="",'У5 Ввод'!$D$227&gt;$B7),0,MAX(0,MIN(1,'У5 Ввод'!$E$227-NETWORKDAYS('У5 Ввод'!$D$227,$B7)+1))/Настройки!$E$11*100)</f>
        <v>0</v>
      </c>
      <c r="HO7" s="67" t="n">
        <f aca="false">IF(OR($D7=1,MONTH($B7)&lt;&gt;MONTH(StartDate),'У5 Ввод'!$D$228="",'У5 Ввод'!$E$228="",'У5 Ввод'!$D$228&gt;$B7),0,MAX(0,MIN(1,'У5 Ввод'!$E$228-NETWORKDAYS('У5 Ввод'!$D$228,$B7)+1))/Настройки!$E$11*100)</f>
        <v>0</v>
      </c>
      <c r="HP7" s="67" t="n">
        <f aca="false">IF(OR($D7=1,MONTH($B7)&lt;&gt;MONTH(StartDate),'У5 Ввод'!$D$229="",'У5 Ввод'!$E$229="",'У5 Ввод'!$D$229&gt;$B7),0,MAX(0,MIN(1,'У5 Ввод'!$E$229-NETWORKDAYS('У5 Ввод'!$D$229,$B7)+1))/Настройки!$E$11*100)</f>
        <v>0</v>
      </c>
      <c r="HQ7" s="67" t="n">
        <f aca="false">IF(OR($D7=1,MONTH($B7)&lt;&gt;MONTH(StartDate),'У5 Ввод'!$D$230="",'У5 Ввод'!$E$230="",'У5 Ввод'!$D$230&gt;$B7),0,MAX(0,MIN(1,'У5 Ввод'!$E$230-NETWORKDAYS('У5 Ввод'!$D$230,$B7)+1))/Настройки!$E$11*100)</f>
        <v>0</v>
      </c>
      <c r="HR7" s="67" t="n">
        <f aca="false">IF(OR($D7=1,MONTH($B7)&lt;&gt;MONTH(StartDate),'У5 Ввод'!$D$231="",'У5 Ввод'!$E$231="",'У5 Ввод'!$D$231&gt;$B7),0,MAX(0,MIN(1,'У5 Ввод'!$E$231-NETWORKDAYS('У5 Ввод'!$D$231,$B7)+1))/Настройки!$E$11*100)</f>
        <v>0</v>
      </c>
      <c r="HS7" s="67" t="n">
        <f aca="false">IF(OR($D7=1,MONTH($B7)&lt;&gt;MONTH(StartDate),'У5 Ввод'!$D$232="",'У5 Ввод'!$E$232="",'У5 Ввод'!$D$232&gt;$B7),0,MAX(0,MIN(1,'У5 Ввод'!$E$232-NETWORKDAYS('У5 Ввод'!$D$232,$B7)+1))/Настройки!$E$11*100)</f>
        <v>0</v>
      </c>
      <c r="HT7" s="67" t="n">
        <f aca="false">IF(OR($D7=1,MONTH($B7)&lt;&gt;MONTH(StartDate),'У5 Ввод'!$D$233="",'У5 Ввод'!$E$233="",'У5 Ввод'!$D$233&gt;$B7),0,MAX(0,MIN(1,'У5 Ввод'!$E$233-NETWORKDAYS('У5 Ввод'!$D$233,$B7)+1))/Настройки!$E$11*100)</f>
        <v>0</v>
      </c>
      <c r="HU7" s="67" t="n">
        <f aca="false">IF(OR($D7=1,MONTH($B7)&lt;&gt;MONTH(StartDate),'У5 Ввод'!$D$234="",'У5 Ввод'!$E$234="",'У5 Ввод'!$D$234&gt;$B7),0,MAX(0,MIN(1,'У5 Ввод'!$E$234-NETWORKDAYS('У5 Ввод'!$D$234,$B7)+1))/Настройки!$E$11*100)</f>
        <v>0</v>
      </c>
      <c r="HV7" s="67" t="n">
        <f aca="false">IF(OR($D7=1,MONTH($B7)&lt;&gt;MONTH(StartDate),'У5 Ввод'!$D$235="",'У5 Ввод'!$E$235="",'У5 Ввод'!$D$235&gt;$B7),0,MAX(0,MIN(1,'У5 Ввод'!$E$235-NETWORKDAYS('У5 Ввод'!$D$235,$B7)+1))/Настройки!$E$11*100)</f>
        <v>0</v>
      </c>
      <c r="HW7" s="67" t="n">
        <f aca="false">IF(OR($D7=1,MONTH($B7)&lt;&gt;MONTH(StartDate),'У5 Ввод'!$D$236="",'У5 Ввод'!$E$236="",'У5 Ввод'!$D$236&gt;$B7),0,MAX(0,MIN(1,'У5 Ввод'!$E$236-NETWORKDAYS('У5 Ввод'!$D$236,$B7)+1))/Настройки!$E$11*100)</f>
        <v>0</v>
      </c>
      <c r="HX7" s="67" t="n">
        <f aca="false">IF(OR($D7=1,MONTH($B7)&lt;&gt;MONTH(StartDate),'У5 Ввод'!$D$237="",'У5 Ввод'!$E$237="",'У5 Ввод'!$D$237&gt;$B7),0,MAX(0,MIN(1,'У5 Ввод'!$E$237-NETWORKDAYS('У5 Ввод'!$D$237,$B7)+1))/Настройки!$E$11*100)</f>
        <v>0</v>
      </c>
      <c r="HY7" s="67" t="n">
        <f aca="false">IF(OR($D7=1,MONTH($B7)&lt;&gt;MONTH(StartDate),'У5 Ввод'!$D$238="",'У5 Ввод'!$E$238="",'У5 Ввод'!$D$238&gt;$B7),0,MAX(0,MIN(1,'У5 Ввод'!$E$238-NETWORKDAYS('У5 Ввод'!$D$238,$B7)+1))/Настройки!$E$11*100)</f>
        <v>0</v>
      </c>
      <c r="HZ7" s="67" t="n">
        <f aca="false">IF(OR($D7=1,MONTH($B7)&lt;&gt;MONTH(StartDate),'У5 Ввод'!$D$239="",'У5 Ввод'!$E$239="",'У5 Ввод'!$D$239&gt;$B7),0,MAX(0,MIN(1,'У5 Ввод'!$E$239-NETWORKDAYS('У5 Ввод'!$D$239,$B7)+1))/Настройки!$E$11*100)</f>
        <v>0</v>
      </c>
      <c r="IA7" s="67" t="n">
        <f aca="false">IF(OR($D7=1,MONTH($B7)&lt;&gt;MONTH(StartDate),'У5 Ввод'!$D$240="",'У5 Ввод'!$E$240="",'У5 Ввод'!$D$240&gt;$B7),0,MAX(0,MIN(1,'У5 Ввод'!$E$240-NETWORKDAYS('У5 Ввод'!$D$240,$B7)+1))/Настройки!$E$11*100)</f>
        <v>0</v>
      </c>
      <c r="IB7" s="67" t="n">
        <f aca="false">IF(OR($D7=1,MONTH($B7)&lt;&gt;MONTH(StartDate),'У5 Ввод'!$D$241="",'У5 Ввод'!$E$241="",'У5 Ввод'!$D$241&gt;$B7),0,MAX(0,MIN(1,'У5 Ввод'!$E$241-NETWORKDAYS('У5 Ввод'!$D$241,$B7)+1))/Настройки!$E$11*100)</f>
        <v>0</v>
      </c>
      <c r="IC7" s="67" t="n">
        <f aca="false">IF(OR($D7=1,MONTH($B7)&lt;&gt;MONTH(StartDate),'У5 Ввод'!$D$242="",'У5 Ввод'!$E$242="",'У5 Ввод'!$D$242&gt;$B7),0,MAX(0,MIN(1,'У5 Ввод'!$E$242-NETWORKDAYS('У5 Ввод'!$D$242,$B7)+1))/Настройки!$E$11*100)</f>
        <v>0</v>
      </c>
      <c r="ID7" s="67" t="n">
        <f aca="false">IF(OR($D7=1,MONTH($B7)&lt;&gt;MONTH(StartDate),'У5 Ввод'!$D$243="",'У5 Ввод'!$E$243="",'У5 Ввод'!$D$243&gt;$B7),0,MAX(0,MIN(1,'У5 Ввод'!$E$243-NETWORKDAYS('У5 Ввод'!$D$243,$B7)+1))/Настройки!$E$11*100)</f>
        <v>0</v>
      </c>
      <c r="IE7" s="67" t="n">
        <f aca="false">IF(OR($D7=1,MONTH($B7)&lt;&gt;MONTH(StartDate),'У5 Ввод'!$D$244="",'У5 Ввод'!$E$244="",'У5 Ввод'!$D$244&gt;$B7),0,MAX(0,MIN(1,'У5 Ввод'!$E$244-NETWORKDAYS('У5 Ввод'!$D$244,$B7)+1))/Настройки!$E$11*100)</f>
        <v>0</v>
      </c>
      <c r="IF7" s="67" t="n">
        <f aca="false">IF(OR($D7=1,MONTH($B7)&lt;&gt;MONTH(StartDate),'У5 Ввод'!$D$245="",'У5 Ввод'!$E$245="",'У5 Ввод'!$D$245&gt;$B7),0,MAX(0,MIN(1,'У5 Ввод'!$E$245-NETWORKDAYS('У5 Ввод'!$D$245,$B7)+1))/Настройки!$E$11*100)</f>
        <v>0</v>
      </c>
      <c r="IG7" s="67" t="n">
        <f aca="false">IF(OR($D7=1,MONTH($B7)&lt;&gt;MONTH(StartDate),'У5 Ввод'!$D$246="",'У5 Ввод'!$E$246="",'У5 Ввод'!$D$246&gt;$B7),0,MAX(0,MIN(1,'У5 Ввод'!$E$246-NETWORKDAYS('У5 Ввод'!$D$246,$B7)+1))/Настройки!$E$11*100)</f>
        <v>0</v>
      </c>
      <c r="IH7" s="67" t="n">
        <f aca="false">IF(OR($D7=1,MONTH($B7)&lt;&gt;MONTH(StartDate),'У5 Ввод'!$D$247="",'У5 Ввод'!$E$247="",'У5 Ввод'!$D$247&gt;$B7),0,MAX(0,MIN(1,'У5 Ввод'!$E$247-NETWORKDAYS('У5 Ввод'!$D$247,$B7)+1))/Настройки!$E$11*100)</f>
        <v>0</v>
      </c>
      <c r="II7" s="67" t="n">
        <f aca="false">IF(OR($D7=1,MONTH($B7)&lt;&gt;MONTH(StartDate),'У5 Ввод'!$D$248="",'У5 Ввод'!$E$248="",'У5 Ввод'!$D$248&gt;$B7),0,MAX(0,MIN(1,'У5 Ввод'!$E$248-NETWORKDAYS('У5 Ввод'!$D$248,$B7)+1))/Настройки!$E$11*100)</f>
        <v>0</v>
      </c>
      <c r="IJ7" s="67" t="n">
        <f aca="false">IF(OR($D7=1,MONTH($B7)&lt;&gt;MONTH(StartDate),'У5 Ввод'!$D$249="",'У5 Ввод'!$E$249="",'У5 Ввод'!$D$249&gt;$B7),0,MAX(0,MIN(1,'У5 Ввод'!$E$249-NETWORKDAYS('У5 Ввод'!$D$249,$B7)+1))/Настройки!$E$11*100)</f>
        <v>0</v>
      </c>
      <c r="IK7" s="67" t="n">
        <f aca="false">IF(OR($D7=1,MONTH($B7)&lt;&gt;MONTH(StartDate),'У5 Ввод'!$D$250="",'У5 Ввод'!$E$250="",'У5 Ввод'!$D$250&gt;$B7),0,MAX(0,MIN(1,'У5 Ввод'!$E$250-NETWORKDAYS('У5 Ввод'!$D$250,$B7)+1))/Настройки!$E$11*100)</f>
        <v>0</v>
      </c>
      <c r="IL7" s="67" t="n">
        <f aca="false">IF(OR($D7=1,MONTH($B7)&lt;&gt;MONTH(StartDate),'У5 Ввод'!$D$251="",'У5 Ввод'!$E$251="",'У5 Ввод'!$D$251&gt;$B7),0,MAX(0,MIN(1,'У5 Ввод'!$E$251-NETWORKDAYS('У5 Ввод'!$D$251,$B7)+1))/Настройки!$E$11*100)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0</v>
      </c>
      <c r="F8" s="49" t="n">
        <f aca="false">IF(OR(MONTH(B8)&lt;&gt;MONTH(StartDate),D8=1),"",100)</f>
        <v>100</v>
      </c>
      <c r="G8" s="67" t="n">
        <f aca="false">IF(OR($D8=1,MONTH($B8)&lt;&gt;MONTH(StartDate),'У5 Ввод'!$D$12="",'У5 Ввод'!$E$12="",'У5 Ввод'!$D$12&gt;$B8),0,MAX(0,MIN(1,'У5 Ввод'!$E$12-NETWORKDAYS('У5 Ввод'!$D$12,$B8)+1))/Настройки!$E$11*100)</f>
        <v>0</v>
      </c>
      <c r="H8" s="67" t="n">
        <f aca="false">IF(OR($D8=1,MONTH($B8)&lt;&gt;MONTH(StartDate),'У5 Ввод'!$D$13="",'У5 Ввод'!$E$13="",'У5 Ввод'!$D$13&gt;$B8),0,MAX(0,MIN(1,'У5 Ввод'!$E$13-NETWORKDAYS('У5 Ввод'!$D$13,$B8)+1))/Настройки!$E$11*100)</f>
        <v>0</v>
      </c>
      <c r="I8" s="67" t="n">
        <f aca="false">IF(OR($D8=1,MONTH($B8)&lt;&gt;MONTH(StartDate),'У5 Ввод'!$D$14="",'У5 Ввод'!$E$14="",'У5 Ввод'!$D$14&gt;$B8),0,MAX(0,MIN(1,'У5 Ввод'!$E$14-NETWORKDAYS('У5 Ввод'!$D$14,$B8)+1))/Настройки!$E$11*100)</f>
        <v>0</v>
      </c>
      <c r="J8" s="67" t="n">
        <f aca="false">IF(OR($D8=1,MONTH($B8)&lt;&gt;MONTH(StartDate),'У5 Ввод'!$D$15="",'У5 Ввод'!$E$15="",'У5 Ввод'!$D$15&gt;$B8),0,MAX(0,MIN(1,'У5 Ввод'!$E$15-NETWORKDAYS('У5 Ввод'!$D$15,$B8)+1))/Настройки!$E$11*100)</f>
        <v>0</v>
      </c>
      <c r="K8" s="67" t="n">
        <f aca="false">IF(OR($D8=1,MONTH($B8)&lt;&gt;MONTH(StartDate),'У5 Ввод'!$D$16="",'У5 Ввод'!$E$16="",'У5 Ввод'!$D$16&gt;$B8),0,MAX(0,MIN(1,'У5 Ввод'!$E$16-NETWORKDAYS('У5 Ввод'!$D$16,$B8)+1))/Настройки!$E$11*100)</f>
        <v>0</v>
      </c>
      <c r="L8" s="67" t="n">
        <f aca="false">IF(OR($D8=1,MONTH($B8)&lt;&gt;MONTH(StartDate),'У5 Ввод'!$D$17="",'У5 Ввод'!$E$17="",'У5 Ввод'!$D$17&gt;$B8),0,MAX(0,MIN(1,'У5 Ввод'!$E$17-NETWORKDAYS('У5 Ввод'!$D$17,$B8)+1))/Настройки!$E$11*100)</f>
        <v>0</v>
      </c>
      <c r="M8" s="67" t="n">
        <f aca="false">IF(OR($D8=1,MONTH($B8)&lt;&gt;MONTH(StartDate),'У5 Ввод'!$D$18="",'У5 Ввод'!$E$18="",'У5 Ввод'!$D$18&gt;$B8),0,MAX(0,MIN(1,'У5 Ввод'!$E$18-NETWORKDAYS('У5 Ввод'!$D$18,$B8)+1))/Настройки!$E$11*100)</f>
        <v>0</v>
      </c>
      <c r="N8" s="67" t="n">
        <f aca="false">IF(OR($D8=1,MONTH($B8)&lt;&gt;MONTH(StartDate),'У5 Ввод'!$D$19="",'У5 Ввод'!$E$19="",'У5 Ввод'!$D$19&gt;$B8),0,MAX(0,MIN(1,'У5 Ввод'!$E$19-NETWORKDAYS('У5 Ввод'!$D$19,$B8)+1))/Настройки!$E$11*100)</f>
        <v>0</v>
      </c>
      <c r="O8" s="67" t="n">
        <f aca="false">IF(OR($D8=1,MONTH($B8)&lt;&gt;MONTH(StartDate),'У5 Ввод'!$D$20="",'У5 Ввод'!$E$20="",'У5 Ввод'!$D$20&gt;$B8),0,MAX(0,MIN(1,'У5 Ввод'!$E$20-NETWORKDAYS('У5 Ввод'!$D$20,$B8)+1))/Настройки!$E$11*100)</f>
        <v>0</v>
      </c>
      <c r="P8" s="67" t="n">
        <f aca="false">IF(OR($D8=1,MONTH($B8)&lt;&gt;MONTH(StartDate),'У5 Ввод'!$D$21="",'У5 Ввод'!$E$21="",'У5 Ввод'!$D$21&gt;$B8),0,MAX(0,MIN(1,'У5 Ввод'!$E$21-NETWORKDAYS('У5 Ввод'!$D$21,$B8)+1))/Настройки!$E$11*100)</f>
        <v>0</v>
      </c>
      <c r="Q8" s="67" t="n">
        <f aca="false">IF(OR($D8=1,MONTH($B8)&lt;&gt;MONTH(StartDate),'У5 Ввод'!$D$22="",'У5 Ввод'!$E$22="",'У5 Ввод'!$D$22&gt;$B8),0,MAX(0,MIN(1,'У5 Ввод'!$E$22-NETWORKDAYS('У5 Ввод'!$D$22,$B8)+1))/Настройки!$E$11*100)</f>
        <v>0</v>
      </c>
      <c r="R8" s="67" t="n">
        <f aca="false">IF(OR($D8=1,MONTH($B8)&lt;&gt;MONTH(StartDate),'У5 Ввод'!$D$23="",'У5 Ввод'!$E$23="",'У5 Ввод'!$D$23&gt;$B8),0,MAX(0,MIN(1,'У5 Ввод'!$E$23-NETWORKDAYS('У5 Ввод'!$D$23,$B8)+1))/Настройки!$E$11*100)</f>
        <v>0</v>
      </c>
      <c r="S8" s="67" t="n">
        <f aca="false">IF(OR($D8=1,MONTH($B8)&lt;&gt;MONTH(StartDate),'У5 Ввод'!$D$24="",'У5 Ввод'!$E$24="",'У5 Ввод'!$D$24&gt;$B8),0,MAX(0,MIN(1,'У5 Ввод'!$E$24-NETWORKDAYS('У5 Ввод'!$D$24,$B8)+1))/Настройки!$E$11*100)</f>
        <v>0</v>
      </c>
      <c r="T8" s="67" t="n">
        <f aca="false">IF(OR($D8=1,MONTH($B8)&lt;&gt;MONTH(StartDate),'У5 Ввод'!$D$25="",'У5 Ввод'!$E$25="",'У5 Ввод'!$D$25&gt;$B8),0,MAX(0,MIN(1,'У5 Ввод'!$E$25-NETWORKDAYS('У5 Ввод'!$D$25,$B8)+1))/Настройки!$E$11*100)</f>
        <v>0</v>
      </c>
      <c r="U8" s="67" t="n">
        <f aca="false">IF(OR($D8=1,MONTH($B8)&lt;&gt;MONTH(StartDate),'У5 Ввод'!$D$26="",'У5 Ввод'!$E$26="",'У5 Ввод'!$D$26&gt;$B8),0,MAX(0,MIN(1,'У5 Ввод'!$E$26-NETWORKDAYS('У5 Ввод'!$D$26,$B8)+1))/Настройки!$E$11*100)</f>
        <v>0</v>
      </c>
      <c r="V8" s="67" t="n">
        <f aca="false">IF(OR($D8=1,MONTH($B8)&lt;&gt;MONTH(StartDate),'У5 Ввод'!$D$27="",'У5 Ввод'!$E$27="",'У5 Ввод'!$D$27&gt;$B8),0,MAX(0,MIN(1,'У5 Ввод'!$E$27-NETWORKDAYS('У5 Ввод'!$D$27,$B8)+1))/Настройки!$E$11*100)</f>
        <v>0</v>
      </c>
      <c r="W8" s="67" t="n">
        <f aca="false">IF(OR($D8=1,MONTH($B8)&lt;&gt;MONTH(StartDate),'У5 Ввод'!$D$28="",'У5 Ввод'!$E$28="",'У5 Ввод'!$D$28&gt;$B8),0,MAX(0,MIN(1,'У5 Ввод'!$E$28-NETWORKDAYS('У5 Ввод'!$D$28,$B8)+1))/Настройки!$E$11*100)</f>
        <v>0</v>
      </c>
      <c r="X8" s="67" t="n">
        <f aca="false">IF(OR($D8=1,MONTH($B8)&lt;&gt;MONTH(StartDate),'У5 Ввод'!$D$29="",'У5 Ввод'!$E$29="",'У5 Ввод'!$D$29&gt;$B8),0,MAX(0,MIN(1,'У5 Ввод'!$E$29-NETWORKDAYS('У5 Ввод'!$D$29,$B8)+1))/Настройки!$E$11*100)</f>
        <v>0</v>
      </c>
      <c r="Y8" s="67" t="n">
        <f aca="false">IF(OR($D8=1,MONTH($B8)&lt;&gt;MONTH(StartDate),'У5 Ввод'!$D$30="",'У5 Ввод'!$E$30="",'У5 Ввод'!$D$30&gt;$B8),0,MAX(0,MIN(1,'У5 Ввод'!$E$30-NETWORKDAYS('У5 Ввод'!$D$30,$B8)+1))/Настройки!$E$11*100)</f>
        <v>0</v>
      </c>
      <c r="Z8" s="67" t="n">
        <f aca="false">IF(OR($D8=1,MONTH($B8)&lt;&gt;MONTH(StartDate),'У5 Ввод'!$D$31="",'У5 Ввод'!$E$31="",'У5 Ввод'!$D$31&gt;$B8),0,MAX(0,MIN(1,'У5 Ввод'!$E$31-NETWORKDAYS('У5 Ввод'!$D$31,$B8)+1))/Настройки!$E$11*100)</f>
        <v>0</v>
      </c>
      <c r="AA8" s="67" t="n">
        <f aca="false">IF(OR($D8=1,MONTH($B8)&lt;&gt;MONTH(StartDate),'У5 Ввод'!$D$32="",'У5 Ввод'!$E$32="",'У5 Ввод'!$D$32&gt;$B8),0,MAX(0,MIN(1,'У5 Ввод'!$E$32-NETWORKDAYS('У5 Ввод'!$D$32,$B8)+1))/Настройки!$E$11*100)</f>
        <v>0</v>
      </c>
      <c r="AB8" s="67" t="n">
        <f aca="false">IF(OR($D8=1,MONTH($B8)&lt;&gt;MONTH(StartDate),'У5 Ввод'!$D$33="",'У5 Ввод'!$E$33="",'У5 Ввод'!$D$33&gt;$B8),0,MAX(0,MIN(1,'У5 Ввод'!$E$33-NETWORKDAYS('У5 Ввод'!$D$33,$B8)+1))/Настройки!$E$11*100)</f>
        <v>0</v>
      </c>
      <c r="AC8" s="67" t="n">
        <f aca="false">IF(OR($D8=1,MONTH($B8)&lt;&gt;MONTH(StartDate),'У5 Ввод'!$D$34="",'У5 Ввод'!$E$34="",'У5 Ввод'!$D$34&gt;$B8),0,MAX(0,MIN(1,'У5 Ввод'!$E$34-NETWORKDAYS('У5 Ввод'!$D$34,$B8)+1))/Настройки!$E$11*100)</f>
        <v>0</v>
      </c>
      <c r="AD8" s="67" t="n">
        <f aca="false">IF(OR($D8=1,MONTH($B8)&lt;&gt;MONTH(StartDate),'У5 Ввод'!$D$35="",'У5 Ввод'!$E$35="",'У5 Ввод'!$D$35&gt;$B8),0,MAX(0,MIN(1,'У5 Ввод'!$E$35-NETWORKDAYS('У5 Ввод'!$D$35,$B8)+1))/Настройки!$E$11*100)</f>
        <v>0</v>
      </c>
      <c r="AE8" s="67" t="n">
        <f aca="false">IF(OR($D8=1,MONTH($B8)&lt;&gt;MONTH(StartDate),'У5 Ввод'!$D$36="",'У5 Ввод'!$E$36="",'У5 Ввод'!$D$36&gt;$B8),0,MAX(0,MIN(1,'У5 Ввод'!$E$36-NETWORKDAYS('У5 Ввод'!$D$36,$B8)+1))/Настройки!$E$11*100)</f>
        <v>0</v>
      </c>
      <c r="AF8" s="67" t="n">
        <f aca="false">IF(OR($D8=1,MONTH($B8)&lt;&gt;MONTH(StartDate),'У5 Ввод'!$D$37="",'У5 Ввод'!$E$37="",'У5 Ввод'!$D$37&gt;$B8),0,MAX(0,MIN(1,'У5 Ввод'!$E$37-NETWORKDAYS('У5 Ввод'!$D$37,$B8)+1))/Настройки!$E$11*100)</f>
        <v>0</v>
      </c>
      <c r="AG8" s="67" t="n">
        <f aca="false">IF(OR($D8=1,MONTH($B8)&lt;&gt;MONTH(StartDate),'У5 Ввод'!$D$38="",'У5 Ввод'!$E$38="",'У5 Ввод'!$D$38&gt;$B8),0,MAX(0,MIN(1,'У5 Ввод'!$E$38-NETWORKDAYS('У5 Ввод'!$D$38,$B8)+1))/Настройки!$E$11*100)</f>
        <v>0</v>
      </c>
      <c r="AH8" s="67" t="n">
        <f aca="false">IF(OR($D8=1,MONTH($B8)&lt;&gt;MONTH(StartDate),'У5 Ввод'!$D$39="",'У5 Ввод'!$E$39="",'У5 Ввод'!$D$39&gt;$B8),0,MAX(0,MIN(1,'У5 Ввод'!$E$39-NETWORKDAYS('У5 Ввод'!$D$39,$B8)+1))/Настройки!$E$11*100)</f>
        <v>0</v>
      </c>
      <c r="AI8" s="67" t="n">
        <f aca="false">IF(OR($D8=1,MONTH($B8)&lt;&gt;MONTH(StartDate),'У5 Ввод'!$D$40="",'У5 Ввод'!$E$40="",'У5 Ввод'!$D$40&gt;$B8),0,MAX(0,MIN(1,'У5 Ввод'!$E$40-NETWORKDAYS('У5 Ввод'!$D$40,$B8)+1))/Настройки!$E$11*100)</f>
        <v>0</v>
      </c>
      <c r="AJ8" s="67" t="n">
        <f aca="false">IF(OR($D8=1,MONTH($B8)&lt;&gt;MONTH(StartDate),'У5 Ввод'!$D$41="",'У5 Ввод'!$E$41="",'У5 Ввод'!$D$41&gt;$B8),0,MAX(0,MIN(1,'У5 Ввод'!$E$41-NETWORKDAYS('У5 Ввод'!$D$41,$B8)+1))/Настройки!$E$11*100)</f>
        <v>0</v>
      </c>
      <c r="AK8" s="67" t="n">
        <f aca="false">IF(OR($D8=1,MONTH($B8)&lt;&gt;MONTH(StartDate),'У5 Ввод'!$D$42="",'У5 Ввод'!$E$42="",'У5 Ввод'!$D$42&gt;$B8),0,MAX(0,MIN(1,'У5 Ввод'!$E$42-NETWORKDAYS('У5 Ввод'!$D$42,$B8)+1))/Настройки!$E$11*100)</f>
        <v>0</v>
      </c>
      <c r="AL8" s="67" t="n">
        <f aca="false">IF(OR($D8=1,MONTH($B8)&lt;&gt;MONTH(StartDate),'У5 Ввод'!$D$43="",'У5 Ввод'!$E$43="",'У5 Ввод'!$D$43&gt;$B8),0,MAX(0,MIN(1,'У5 Ввод'!$E$43-NETWORKDAYS('У5 Ввод'!$D$43,$B8)+1))/Настройки!$E$11*100)</f>
        <v>0</v>
      </c>
      <c r="AM8" s="67" t="n">
        <f aca="false">IF(OR($D8=1,MONTH($B8)&lt;&gt;MONTH(StartDate),'У5 Ввод'!$D$44="",'У5 Ввод'!$E$44="",'У5 Ввод'!$D$44&gt;$B8),0,MAX(0,MIN(1,'У5 Ввод'!$E$44-NETWORKDAYS('У5 Ввод'!$D$44,$B8)+1))/Настройки!$E$11*100)</f>
        <v>0</v>
      </c>
      <c r="AN8" s="67" t="n">
        <f aca="false">IF(OR($D8=1,MONTH($B8)&lt;&gt;MONTH(StartDate),'У5 Ввод'!$D$45="",'У5 Ввод'!$E$45="",'У5 Ввод'!$D$45&gt;$B8),0,MAX(0,MIN(1,'У5 Ввод'!$E$45-NETWORKDAYS('У5 Ввод'!$D$45,$B8)+1))/Настройки!$E$11*100)</f>
        <v>0</v>
      </c>
      <c r="AO8" s="67" t="n">
        <f aca="false">IF(OR($D8=1,MONTH($B8)&lt;&gt;MONTH(StartDate),'У5 Ввод'!$D$46="",'У5 Ввод'!$E$46="",'У5 Ввод'!$D$46&gt;$B8),0,MAX(0,MIN(1,'У5 Ввод'!$E$46-NETWORKDAYS('У5 Ввод'!$D$46,$B8)+1))/Настройки!$E$11*100)</f>
        <v>0</v>
      </c>
      <c r="AP8" s="67" t="n">
        <f aca="false">IF(OR($D8=1,MONTH($B8)&lt;&gt;MONTH(StartDate),'У5 Ввод'!$D$47="",'У5 Ввод'!$E$47="",'У5 Ввод'!$D$47&gt;$B8),0,MAX(0,MIN(1,'У5 Ввод'!$E$47-NETWORKDAYS('У5 Ввод'!$D$47,$B8)+1))/Настройки!$E$11*100)</f>
        <v>0</v>
      </c>
      <c r="AQ8" s="67" t="n">
        <f aca="false">IF(OR($D8=1,MONTH($B8)&lt;&gt;MONTH(StartDate),'У5 Ввод'!$D$48="",'У5 Ввод'!$E$48="",'У5 Ввод'!$D$48&gt;$B8),0,MAX(0,MIN(1,'У5 Ввод'!$E$48-NETWORKDAYS('У5 Ввод'!$D$48,$B8)+1))/Настройки!$E$11*100)</f>
        <v>0</v>
      </c>
      <c r="AR8" s="67" t="n">
        <f aca="false">IF(OR($D8=1,MONTH($B8)&lt;&gt;MONTH(StartDate),'У5 Ввод'!$D$49="",'У5 Ввод'!$E$49="",'У5 Ввод'!$D$49&gt;$B8),0,MAX(0,MIN(1,'У5 Ввод'!$E$49-NETWORKDAYS('У5 Ввод'!$D$49,$B8)+1))/Настройки!$E$11*100)</f>
        <v>0</v>
      </c>
      <c r="AS8" s="67" t="n">
        <f aca="false">IF(OR($D8=1,MONTH($B8)&lt;&gt;MONTH(StartDate),'У5 Ввод'!$D$50="",'У5 Ввод'!$E$50="",'У5 Ввод'!$D$50&gt;$B8),0,MAX(0,MIN(1,'У5 Ввод'!$E$50-NETWORKDAYS('У5 Ввод'!$D$50,$B8)+1))/Настройки!$E$11*100)</f>
        <v>0</v>
      </c>
      <c r="AT8" s="67" t="n">
        <f aca="false">IF(OR($D8=1,MONTH($B8)&lt;&gt;MONTH(StartDate),'У5 Ввод'!$D$51="",'У5 Ввод'!$E$51="",'У5 Ввод'!$D$51&gt;$B8),0,MAX(0,MIN(1,'У5 Ввод'!$E$51-NETWORKDAYS('У5 Ввод'!$D$51,$B8)+1))/Настройки!$E$11*100)</f>
        <v>0</v>
      </c>
      <c r="AU8" s="67" t="n">
        <f aca="false">IF(OR($D8=1,MONTH($B8)&lt;&gt;MONTH(StartDate),'У5 Ввод'!$D$52="",'У5 Ввод'!$E$52="",'У5 Ввод'!$D$52&gt;$B8),0,MAX(0,MIN(1,'У5 Ввод'!$E$52-NETWORKDAYS('У5 Ввод'!$D$52,$B8)+1))/Настройки!$E$11*100)</f>
        <v>0</v>
      </c>
      <c r="AV8" s="67" t="n">
        <f aca="false">IF(OR($D8=1,MONTH($B8)&lt;&gt;MONTH(StartDate),'У5 Ввод'!$D$53="",'У5 Ввод'!$E$53="",'У5 Ввод'!$D$53&gt;$B8),0,MAX(0,MIN(1,'У5 Ввод'!$E$53-NETWORKDAYS('У5 Ввод'!$D$53,$B8)+1))/Настройки!$E$11*100)</f>
        <v>0</v>
      </c>
      <c r="AW8" s="67" t="n">
        <f aca="false">IF(OR($D8=1,MONTH($B8)&lt;&gt;MONTH(StartDate),'У5 Ввод'!$D$54="",'У5 Ввод'!$E$54="",'У5 Ввод'!$D$54&gt;$B8),0,MAX(0,MIN(1,'У5 Ввод'!$E$54-NETWORKDAYS('У5 Ввод'!$D$54,$B8)+1))/Настройки!$E$11*100)</f>
        <v>0</v>
      </c>
      <c r="AX8" s="67" t="n">
        <f aca="false">IF(OR($D8=1,MONTH($B8)&lt;&gt;MONTH(StartDate),'У5 Ввод'!$D$55="",'У5 Ввод'!$E$55="",'У5 Ввод'!$D$55&gt;$B8),0,MAX(0,MIN(1,'У5 Ввод'!$E$55-NETWORKDAYS('У5 Ввод'!$D$55,$B8)+1))/Настройки!$E$11*100)</f>
        <v>0</v>
      </c>
      <c r="AY8" s="67" t="n">
        <f aca="false">IF(OR($D8=1,MONTH($B8)&lt;&gt;MONTH(StartDate),'У5 Ввод'!$D$56="",'У5 Ввод'!$E$56="",'У5 Ввод'!$D$56&gt;$B8),0,MAX(0,MIN(1,'У5 Ввод'!$E$56-NETWORKDAYS('У5 Ввод'!$D$56,$B8)+1))/Настройки!$E$11*100)</f>
        <v>0</v>
      </c>
      <c r="AZ8" s="67" t="n">
        <f aca="false">IF(OR($D8=1,MONTH($B8)&lt;&gt;MONTH(StartDate),'У5 Ввод'!$D$57="",'У5 Ввод'!$E$57="",'У5 Ввод'!$D$57&gt;$B8),0,MAX(0,MIN(1,'У5 Ввод'!$E$57-NETWORKDAYS('У5 Ввод'!$D$57,$B8)+1))/Настройки!$E$11*100)</f>
        <v>0</v>
      </c>
      <c r="BA8" s="67" t="n">
        <f aca="false">IF(OR($D8=1,MONTH($B8)&lt;&gt;MONTH(StartDate),'У5 Ввод'!$D$58="",'У5 Ввод'!$E$58="",'У5 Ввод'!$D$58&gt;$B8),0,MAX(0,MIN(1,'У5 Ввод'!$E$58-NETWORKDAYS('У5 Ввод'!$D$58,$B8)+1))/Настройки!$E$11*100)</f>
        <v>0</v>
      </c>
      <c r="BB8" s="67" t="n">
        <f aca="false">IF(OR($D8=1,MONTH($B8)&lt;&gt;MONTH(StartDate),'У5 Ввод'!$D$59="",'У5 Ввод'!$E$59="",'У5 Ввод'!$D$59&gt;$B8),0,MAX(0,MIN(1,'У5 Ввод'!$E$59-NETWORKDAYS('У5 Ввод'!$D$59,$B8)+1))/Настройки!$E$11*100)</f>
        <v>0</v>
      </c>
      <c r="BC8" s="67" t="n">
        <f aca="false">IF(OR($D8=1,MONTH($B8)&lt;&gt;MONTH(StartDate),'У5 Ввод'!$D$60="",'У5 Ввод'!$E$60="",'У5 Ввод'!$D$60&gt;$B8),0,MAX(0,MIN(1,'У5 Ввод'!$E$60-NETWORKDAYS('У5 Ввод'!$D$60,$B8)+1))/Настройки!$E$11*100)</f>
        <v>0</v>
      </c>
      <c r="BD8" s="67" t="n">
        <f aca="false">IF(OR($D8=1,MONTH($B8)&lt;&gt;MONTH(StartDate),'У5 Ввод'!$D$61="",'У5 Ввод'!$E$61="",'У5 Ввод'!$D$61&gt;$B8),0,MAX(0,MIN(1,'У5 Ввод'!$E$61-NETWORKDAYS('У5 Ввод'!$D$61,$B8)+1))/Настройки!$E$11*100)</f>
        <v>0</v>
      </c>
      <c r="BE8" s="67" t="n">
        <f aca="false">IF(OR($D8=1,MONTH($B8)&lt;&gt;MONTH(StartDate),'У5 Ввод'!$D$62="",'У5 Ввод'!$E$62="",'У5 Ввод'!$D$62&gt;$B8),0,MAX(0,MIN(1,'У5 Ввод'!$E$62-NETWORKDAYS('У5 Ввод'!$D$62,$B8)+1))/Настройки!$E$11*100)</f>
        <v>0</v>
      </c>
      <c r="BF8" s="67" t="n">
        <f aca="false">IF(OR($D8=1,MONTH($B8)&lt;&gt;MONTH(StartDate),'У5 Ввод'!$D$63="",'У5 Ввод'!$E$63="",'У5 Ввод'!$D$63&gt;$B8),0,MAX(0,MIN(1,'У5 Ввод'!$E$63-NETWORKDAYS('У5 Ввод'!$D$63,$B8)+1))/Настройки!$E$11*100)</f>
        <v>0</v>
      </c>
      <c r="BG8" s="67" t="n">
        <f aca="false">IF(OR($D8=1,MONTH($B8)&lt;&gt;MONTH(StartDate),'У5 Ввод'!$D$64="",'У5 Ввод'!$E$64="",'У5 Ввод'!$D$64&gt;$B8),0,MAX(0,MIN(1,'У5 Ввод'!$E$64-NETWORKDAYS('У5 Ввод'!$D$64,$B8)+1))/Настройки!$E$11*100)</f>
        <v>0</v>
      </c>
      <c r="BH8" s="67" t="n">
        <f aca="false">IF(OR($D8=1,MONTH($B8)&lt;&gt;MONTH(StartDate),'У5 Ввод'!$D$65="",'У5 Ввод'!$E$65="",'У5 Ввод'!$D$65&gt;$B8),0,MAX(0,MIN(1,'У5 Ввод'!$E$65-NETWORKDAYS('У5 Ввод'!$D$65,$B8)+1))/Настройки!$E$11*100)</f>
        <v>0</v>
      </c>
      <c r="BI8" s="67" t="n">
        <f aca="false">IF(OR($D8=1,MONTH($B8)&lt;&gt;MONTH(StartDate),'У5 Ввод'!$D$66="",'У5 Ввод'!$E$66="",'У5 Ввод'!$D$66&gt;$B8),0,MAX(0,MIN(1,'У5 Ввод'!$E$66-NETWORKDAYS('У5 Ввод'!$D$66,$B8)+1))/Настройки!$E$11*100)</f>
        <v>0</v>
      </c>
      <c r="BJ8" s="67" t="n">
        <f aca="false">IF(OR($D8=1,MONTH($B8)&lt;&gt;MONTH(StartDate),'У5 Ввод'!$D$67="",'У5 Ввод'!$E$67="",'У5 Ввод'!$D$67&gt;$B8),0,MAX(0,MIN(1,'У5 Ввод'!$E$67-NETWORKDAYS('У5 Ввод'!$D$67,$B8)+1))/Настройки!$E$11*100)</f>
        <v>0</v>
      </c>
      <c r="BK8" s="67" t="n">
        <f aca="false">IF(OR($D8=1,MONTH($B8)&lt;&gt;MONTH(StartDate),'У5 Ввод'!$D$68="",'У5 Ввод'!$E$68="",'У5 Ввод'!$D$68&gt;$B8),0,MAX(0,MIN(1,'У5 Ввод'!$E$68-NETWORKDAYS('У5 Ввод'!$D$68,$B8)+1))/Настройки!$E$11*100)</f>
        <v>0</v>
      </c>
      <c r="BL8" s="67" t="n">
        <f aca="false">IF(OR($D8=1,MONTH($B8)&lt;&gt;MONTH(StartDate),'У5 Ввод'!$D$69="",'У5 Ввод'!$E$69="",'У5 Ввод'!$D$69&gt;$B8),0,MAX(0,MIN(1,'У5 Ввод'!$E$69-NETWORKDAYS('У5 Ввод'!$D$69,$B8)+1))/Настройки!$E$11*100)</f>
        <v>0</v>
      </c>
      <c r="BM8" s="67" t="n">
        <f aca="false">IF(OR($D8=1,MONTH($B8)&lt;&gt;MONTH(StartDate),'У5 Ввод'!$D$70="",'У5 Ввод'!$E$70="",'У5 Ввод'!$D$70&gt;$B8),0,MAX(0,MIN(1,'У5 Ввод'!$E$70-NETWORKDAYS('У5 Ввод'!$D$70,$B8)+1))/Настройки!$E$11*100)</f>
        <v>0</v>
      </c>
      <c r="BN8" s="67" t="n">
        <f aca="false">IF(OR($D8=1,MONTH($B8)&lt;&gt;MONTH(StartDate),'У5 Ввод'!$D$71="",'У5 Ввод'!$E$71="",'У5 Ввод'!$D$71&gt;$B8),0,MAX(0,MIN(1,'У5 Ввод'!$E$71-NETWORKDAYS('У5 Ввод'!$D$71,$B8)+1))/Настройки!$E$11*100)</f>
        <v>0</v>
      </c>
      <c r="BO8" s="67" t="n">
        <f aca="false">IF(OR($D8=1,MONTH($B8)&lt;&gt;MONTH(StartDate),'У5 Ввод'!$D$72="",'У5 Ввод'!$E$72="",'У5 Ввод'!$D$72&gt;$B8),0,MAX(0,MIN(1,'У5 Ввод'!$E$72-NETWORKDAYS('У5 Ввод'!$D$72,$B8)+1))/Настройки!$E$11*100)</f>
        <v>0</v>
      </c>
      <c r="BP8" s="67" t="n">
        <f aca="false">IF(OR($D8=1,MONTH($B8)&lt;&gt;MONTH(StartDate),'У5 Ввод'!$D$73="",'У5 Ввод'!$E$73="",'У5 Ввод'!$D$73&gt;$B8),0,MAX(0,MIN(1,'У5 Ввод'!$E$73-NETWORKDAYS('У5 Ввод'!$D$73,$B8)+1))/Настройки!$E$11*100)</f>
        <v>0</v>
      </c>
      <c r="BQ8" s="67" t="n">
        <f aca="false">IF(OR($D8=1,MONTH($B8)&lt;&gt;MONTH(StartDate),'У5 Ввод'!$D$74="",'У5 Ввод'!$E$74="",'У5 Ввод'!$D$74&gt;$B8),0,MAX(0,MIN(1,'У5 Ввод'!$E$74-NETWORKDAYS('У5 Ввод'!$D$74,$B8)+1))/Настройки!$E$11*100)</f>
        <v>0</v>
      </c>
      <c r="BR8" s="67" t="n">
        <f aca="false">IF(OR($D8=1,MONTH($B8)&lt;&gt;MONTH(StartDate),'У5 Ввод'!$D$75="",'У5 Ввод'!$E$75="",'У5 Ввод'!$D$75&gt;$B8),0,MAX(0,MIN(1,'У5 Ввод'!$E$75-NETWORKDAYS('У5 Ввод'!$D$75,$B8)+1))/Настройки!$E$11*100)</f>
        <v>0</v>
      </c>
      <c r="BS8" s="67" t="n">
        <f aca="false">IF(OR($D8=1,MONTH($B8)&lt;&gt;MONTH(StartDate),'У5 Ввод'!$D$76="",'У5 Ввод'!$E$76="",'У5 Ввод'!$D$76&gt;$B8),0,MAX(0,MIN(1,'У5 Ввод'!$E$76-NETWORKDAYS('У5 Ввод'!$D$76,$B8)+1))/Настройки!$E$11*100)</f>
        <v>0</v>
      </c>
      <c r="BT8" s="67" t="n">
        <f aca="false">IF(OR($D8=1,MONTH($B8)&lt;&gt;MONTH(StartDate),'У5 Ввод'!$D$77="",'У5 Ввод'!$E$77="",'У5 Ввод'!$D$77&gt;$B8),0,MAX(0,MIN(1,'У5 Ввод'!$E$77-NETWORKDAYS('У5 Ввод'!$D$77,$B8)+1))/Настройки!$E$11*100)</f>
        <v>0</v>
      </c>
      <c r="BU8" s="67" t="n">
        <f aca="false">IF(OR($D8=1,MONTH($B8)&lt;&gt;MONTH(StartDate),'У5 Ввод'!$D$78="",'У5 Ввод'!$E$78="",'У5 Ввод'!$D$78&gt;$B8),0,MAX(0,MIN(1,'У5 Ввод'!$E$78-NETWORKDAYS('У5 Ввод'!$D$78,$B8)+1))/Настройки!$E$11*100)</f>
        <v>0</v>
      </c>
      <c r="BV8" s="67" t="n">
        <f aca="false">IF(OR($D8=1,MONTH($B8)&lt;&gt;MONTH(StartDate),'У5 Ввод'!$D$79="",'У5 Ввод'!$E$79="",'У5 Ввод'!$D$79&gt;$B8),0,MAX(0,MIN(1,'У5 Ввод'!$E$79-NETWORKDAYS('У5 Ввод'!$D$79,$B8)+1))/Настройки!$E$11*100)</f>
        <v>0</v>
      </c>
      <c r="BW8" s="67" t="n">
        <f aca="false">IF(OR($D8=1,MONTH($B8)&lt;&gt;MONTH(StartDate),'У5 Ввод'!$D$80="",'У5 Ввод'!$E$80="",'У5 Ввод'!$D$80&gt;$B8),0,MAX(0,MIN(1,'У5 Ввод'!$E$80-NETWORKDAYS('У5 Ввод'!$D$80,$B8)+1))/Настройки!$E$11*100)</f>
        <v>0</v>
      </c>
      <c r="BX8" s="67" t="n">
        <f aca="false">IF(OR($D8=1,MONTH($B8)&lt;&gt;MONTH(StartDate),'У5 Ввод'!$D$81="",'У5 Ввод'!$E$81="",'У5 Ввод'!$D$81&gt;$B8),0,MAX(0,MIN(1,'У5 Ввод'!$E$81-NETWORKDAYS('У5 Ввод'!$D$81,$B8)+1))/Настройки!$E$11*100)</f>
        <v>0</v>
      </c>
      <c r="BY8" s="67" t="n">
        <f aca="false">IF(OR($D8=1,MONTH($B8)&lt;&gt;MONTH(StartDate),'У5 Ввод'!$D$82="",'У5 Ввод'!$E$82="",'У5 Ввод'!$D$82&gt;$B8),0,MAX(0,MIN(1,'У5 Ввод'!$E$82-NETWORKDAYS('У5 Ввод'!$D$82,$B8)+1))/Настройки!$E$11*100)</f>
        <v>0</v>
      </c>
      <c r="BZ8" s="67" t="n">
        <f aca="false">IF(OR($D8=1,MONTH($B8)&lt;&gt;MONTH(StartDate),'У5 Ввод'!$D$83="",'У5 Ввод'!$E$83="",'У5 Ввод'!$D$83&gt;$B8),0,MAX(0,MIN(1,'У5 Ввод'!$E$83-NETWORKDAYS('У5 Ввод'!$D$83,$B8)+1))/Настройки!$E$11*100)</f>
        <v>0</v>
      </c>
      <c r="CA8" s="67" t="n">
        <f aca="false">IF(OR($D8=1,MONTH($B8)&lt;&gt;MONTH(StartDate),'У5 Ввод'!$D$84="",'У5 Ввод'!$E$84="",'У5 Ввод'!$D$84&gt;$B8),0,MAX(0,MIN(1,'У5 Ввод'!$E$84-NETWORKDAYS('У5 Ввод'!$D$84,$B8)+1))/Настройки!$E$11*100)</f>
        <v>0</v>
      </c>
      <c r="CB8" s="67" t="n">
        <f aca="false">IF(OR($D8=1,MONTH($B8)&lt;&gt;MONTH(StartDate),'У5 Ввод'!$D$85="",'У5 Ввод'!$E$85="",'У5 Ввод'!$D$85&gt;$B8),0,MAX(0,MIN(1,'У5 Ввод'!$E$85-NETWORKDAYS('У5 Ввод'!$D$85,$B8)+1))/Настройки!$E$11*100)</f>
        <v>0</v>
      </c>
      <c r="CC8" s="67" t="n">
        <f aca="false">IF(OR($D8=1,MONTH($B8)&lt;&gt;MONTH(StartDate),'У5 Ввод'!$D$86="",'У5 Ввод'!$E$86="",'У5 Ввод'!$D$86&gt;$B8),0,MAX(0,MIN(1,'У5 Ввод'!$E$86-NETWORKDAYS('У5 Ввод'!$D$86,$B8)+1))/Настройки!$E$11*100)</f>
        <v>0</v>
      </c>
      <c r="CD8" s="67" t="n">
        <f aca="false">IF(OR($D8=1,MONTH($B8)&lt;&gt;MONTH(StartDate),'У5 Ввод'!$D$87="",'У5 Ввод'!$E$87="",'У5 Ввод'!$D$87&gt;$B8),0,MAX(0,MIN(1,'У5 Ввод'!$E$87-NETWORKDAYS('У5 Ввод'!$D$87,$B8)+1))/Настройки!$E$11*100)</f>
        <v>0</v>
      </c>
      <c r="CE8" s="67" t="n">
        <f aca="false">IF(OR($D8=1,MONTH($B8)&lt;&gt;MONTH(StartDate),'У5 Ввод'!$D$88="",'У5 Ввод'!$E$88="",'У5 Ввод'!$D$88&gt;$B8),0,MAX(0,MIN(1,'У5 Ввод'!$E$88-NETWORKDAYS('У5 Ввод'!$D$88,$B8)+1))/Настройки!$E$11*100)</f>
        <v>0</v>
      </c>
      <c r="CF8" s="67" t="n">
        <f aca="false">IF(OR($D8=1,MONTH($B8)&lt;&gt;MONTH(StartDate),'У5 Ввод'!$D$89="",'У5 Ввод'!$E$89="",'У5 Ввод'!$D$89&gt;$B8),0,MAX(0,MIN(1,'У5 Ввод'!$E$89-NETWORKDAYS('У5 Ввод'!$D$89,$B8)+1))/Настройки!$E$11*100)</f>
        <v>0</v>
      </c>
      <c r="CG8" s="67" t="n">
        <f aca="false">IF(OR($D8=1,MONTH($B8)&lt;&gt;MONTH(StartDate),'У5 Ввод'!$D$90="",'У5 Ввод'!$E$90="",'У5 Ввод'!$D$90&gt;$B8),0,MAX(0,MIN(1,'У5 Ввод'!$E$90-NETWORKDAYS('У5 Ввод'!$D$90,$B8)+1))/Настройки!$E$11*100)</f>
        <v>0</v>
      </c>
      <c r="CH8" s="67" t="n">
        <f aca="false">IF(OR($D8=1,MONTH($B8)&lt;&gt;MONTH(StartDate),'У5 Ввод'!$D$91="",'У5 Ввод'!$E$91="",'У5 Ввод'!$D$91&gt;$B8),0,MAX(0,MIN(1,'У5 Ввод'!$E$91-NETWORKDAYS('У5 Ввод'!$D$91,$B8)+1))/Настройки!$E$11*100)</f>
        <v>0</v>
      </c>
      <c r="CI8" s="67" t="n">
        <f aca="false">IF(OR($D8=1,MONTH($B8)&lt;&gt;MONTH(StartDate),'У5 Ввод'!$D$92="",'У5 Ввод'!$E$92="",'У5 Ввод'!$D$92&gt;$B8),0,MAX(0,MIN(1,'У5 Ввод'!$E$92-NETWORKDAYS('У5 Ввод'!$D$92,$B8)+1))/Настройки!$E$11*100)</f>
        <v>0</v>
      </c>
      <c r="CJ8" s="67" t="n">
        <f aca="false">IF(OR($D8=1,MONTH($B8)&lt;&gt;MONTH(StartDate),'У5 Ввод'!$D$93="",'У5 Ввод'!$E$93="",'У5 Ввод'!$D$93&gt;$B8),0,MAX(0,MIN(1,'У5 Ввод'!$E$93-NETWORKDAYS('У5 Ввод'!$D$93,$B8)+1))/Настройки!$E$11*100)</f>
        <v>0</v>
      </c>
      <c r="CK8" s="67" t="n">
        <f aca="false">IF(OR($D8=1,MONTH($B8)&lt;&gt;MONTH(StartDate),'У5 Ввод'!$D$94="",'У5 Ввод'!$E$94="",'У5 Ввод'!$D$94&gt;$B8),0,MAX(0,MIN(1,'У5 Ввод'!$E$94-NETWORKDAYS('У5 Ввод'!$D$94,$B8)+1))/Настройки!$E$11*100)</f>
        <v>0</v>
      </c>
      <c r="CL8" s="67" t="n">
        <f aca="false">IF(OR($D8=1,MONTH($B8)&lt;&gt;MONTH(StartDate),'У5 Ввод'!$D$95="",'У5 Ввод'!$E$95="",'У5 Ввод'!$D$95&gt;$B8),0,MAX(0,MIN(1,'У5 Ввод'!$E$95-NETWORKDAYS('У5 Ввод'!$D$95,$B8)+1))/Настройки!$E$11*100)</f>
        <v>0</v>
      </c>
      <c r="CM8" s="67" t="n">
        <f aca="false">IF(OR($D8=1,MONTH($B8)&lt;&gt;MONTH(StartDate),'У5 Ввод'!$D$96="",'У5 Ввод'!$E$96="",'У5 Ввод'!$D$96&gt;$B8),0,MAX(0,MIN(1,'У5 Ввод'!$E$96-NETWORKDAYS('У5 Ввод'!$D$96,$B8)+1))/Настройки!$E$11*100)</f>
        <v>0</v>
      </c>
      <c r="CN8" s="67" t="n">
        <f aca="false">IF(OR($D8=1,MONTH($B8)&lt;&gt;MONTH(StartDate),'У5 Ввод'!$D$97="",'У5 Ввод'!$E$97="",'У5 Ввод'!$D$97&gt;$B8),0,MAX(0,MIN(1,'У5 Ввод'!$E$97-NETWORKDAYS('У5 Ввод'!$D$97,$B8)+1))/Настройки!$E$11*100)</f>
        <v>0</v>
      </c>
      <c r="CO8" s="67" t="n">
        <f aca="false">IF(OR($D8=1,MONTH($B8)&lt;&gt;MONTH(StartDate),'У5 Ввод'!$D$98="",'У5 Ввод'!$E$98="",'У5 Ввод'!$D$98&gt;$B8),0,MAX(0,MIN(1,'У5 Ввод'!$E$98-NETWORKDAYS('У5 Ввод'!$D$98,$B8)+1))/Настройки!$E$11*100)</f>
        <v>0</v>
      </c>
      <c r="CP8" s="67" t="n">
        <f aca="false">IF(OR($D8=1,MONTH($B8)&lt;&gt;MONTH(StartDate),'У5 Ввод'!$D$99="",'У5 Ввод'!$E$99="",'У5 Ввод'!$D$99&gt;$B8),0,MAX(0,MIN(1,'У5 Ввод'!$E$99-NETWORKDAYS('У5 Ввод'!$D$99,$B8)+1))/Настройки!$E$11*100)</f>
        <v>0</v>
      </c>
      <c r="CQ8" s="67" t="n">
        <f aca="false">IF(OR($D8=1,MONTH($B8)&lt;&gt;MONTH(StartDate),'У5 Ввод'!$D$100="",'У5 Ввод'!$E$100="",'У5 Ввод'!$D$100&gt;$B8),0,MAX(0,MIN(1,'У5 Ввод'!$E$100-NETWORKDAYS('У5 Ввод'!$D$100,$B8)+1))/Настройки!$E$11*100)</f>
        <v>0</v>
      </c>
      <c r="CR8" s="67" t="n">
        <f aca="false">IF(OR($D8=1,MONTH($B8)&lt;&gt;MONTH(StartDate),'У5 Ввод'!$D$101="",'У5 Ввод'!$E$101="",'У5 Ввод'!$D$101&gt;$B8),0,MAX(0,MIN(1,'У5 Ввод'!$E$101-NETWORKDAYS('У5 Ввод'!$D$101,$B8)+1))/Настройки!$E$11*100)</f>
        <v>0</v>
      </c>
      <c r="CS8" s="67" t="n">
        <f aca="false">IF(OR($D8=1,MONTH($B8)&lt;&gt;MONTH(StartDate),'У5 Ввод'!$D$102="",'У5 Ввод'!$E$102="",'У5 Ввод'!$D$102&gt;$B8),0,MAX(0,MIN(1,'У5 Ввод'!$E$102-NETWORKDAYS('У5 Ввод'!$D$102,$B8)+1))/Настройки!$E$11*100)</f>
        <v>0</v>
      </c>
      <c r="CT8" s="67" t="n">
        <f aca="false">IF(OR($D8=1,MONTH($B8)&lt;&gt;MONTH(StartDate),'У5 Ввод'!$D$103="",'У5 Ввод'!$E$103="",'У5 Ввод'!$D$103&gt;$B8),0,MAX(0,MIN(1,'У5 Ввод'!$E$103-NETWORKDAYS('У5 Ввод'!$D$103,$B8)+1))/Настройки!$E$11*100)</f>
        <v>0</v>
      </c>
      <c r="CU8" s="67" t="n">
        <f aca="false">IF(OR($D8=1,MONTH($B8)&lt;&gt;MONTH(StartDate),'У5 Ввод'!$D$104="",'У5 Ввод'!$E$104="",'У5 Ввод'!$D$104&gt;$B8),0,MAX(0,MIN(1,'У5 Ввод'!$E$104-NETWORKDAYS('У5 Ввод'!$D$104,$B8)+1))/Настройки!$E$11*100)</f>
        <v>0</v>
      </c>
      <c r="CV8" s="67" t="n">
        <f aca="false">IF(OR($D8=1,MONTH($B8)&lt;&gt;MONTH(StartDate),'У5 Ввод'!$D$105="",'У5 Ввод'!$E$105="",'У5 Ввод'!$D$105&gt;$B8),0,MAX(0,MIN(1,'У5 Ввод'!$E$105-NETWORKDAYS('У5 Ввод'!$D$105,$B8)+1))/Настройки!$E$11*100)</f>
        <v>0</v>
      </c>
      <c r="CW8" s="67" t="n">
        <f aca="false">IF(OR($D8=1,MONTH($B8)&lt;&gt;MONTH(StartDate),'У5 Ввод'!$D$106="",'У5 Ввод'!$E$106="",'У5 Ввод'!$D$106&gt;$B8),0,MAX(0,MIN(1,'У5 Ввод'!$E$106-NETWORKDAYS('У5 Ввод'!$D$106,$B8)+1))/Настройки!$E$11*100)</f>
        <v>0</v>
      </c>
      <c r="CX8" s="67" t="n">
        <f aca="false">IF(OR($D8=1,MONTH($B8)&lt;&gt;MONTH(StartDate),'У5 Ввод'!$D$107="",'У5 Ввод'!$E$107="",'У5 Ввод'!$D$107&gt;$B8),0,MAX(0,MIN(1,'У5 Ввод'!$E$107-NETWORKDAYS('У5 Ввод'!$D$107,$B8)+1))/Настройки!$E$11*100)</f>
        <v>0</v>
      </c>
      <c r="CY8" s="67" t="n">
        <f aca="false">IF(OR($D8=1,MONTH($B8)&lt;&gt;MONTH(StartDate),'У5 Ввод'!$D$108="",'У5 Ввод'!$E$108="",'У5 Ввод'!$D$108&gt;$B8),0,MAX(0,MIN(1,'У5 Ввод'!$E$108-NETWORKDAYS('У5 Ввод'!$D$108,$B8)+1))/Настройки!$E$11*100)</f>
        <v>0</v>
      </c>
      <c r="CZ8" s="67" t="n">
        <f aca="false">IF(OR($D8=1,MONTH($B8)&lt;&gt;MONTH(StartDate),'У5 Ввод'!$D$109="",'У5 Ввод'!$E$109="",'У5 Ввод'!$D$109&gt;$B8),0,MAX(0,MIN(1,'У5 Ввод'!$E$109-NETWORKDAYS('У5 Ввод'!$D$109,$B8)+1))/Настройки!$E$11*100)</f>
        <v>0</v>
      </c>
      <c r="DA8" s="67" t="n">
        <f aca="false">IF(OR($D8=1,MONTH($B8)&lt;&gt;MONTH(StartDate),'У5 Ввод'!$D$110="",'У5 Ввод'!$E$110="",'У5 Ввод'!$D$110&gt;$B8),0,MAX(0,MIN(1,'У5 Ввод'!$E$110-NETWORKDAYS('У5 Ввод'!$D$110,$B8)+1))/Настройки!$E$11*100)</f>
        <v>0</v>
      </c>
      <c r="DB8" s="67" t="n">
        <f aca="false">IF(OR($D8=1,MONTH($B8)&lt;&gt;MONTH(StartDate),'У5 Ввод'!$D$111="",'У5 Ввод'!$E$111="",'У5 Ввод'!$D$111&gt;$B8),0,MAX(0,MIN(1,'У5 Ввод'!$E$111-NETWORKDAYS('У5 Ввод'!$D$111,$B8)+1))/Настройки!$E$11*100)</f>
        <v>0</v>
      </c>
      <c r="DC8" s="67" t="n">
        <f aca="false">IF(OR($D8=1,MONTH($B8)&lt;&gt;MONTH(StartDate),'У5 Ввод'!$D$112="",'У5 Ввод'!$E$112="",'У5 Ввод'!$D$112&gt;$B8),0,MAX(0,MIN(1,'У5 Ввод'!$E$112-NETWORKDAYS('У5 Ввод'!$D$112,$B8)+1))/Настройки!$E$11*100)</f>
        <v>0</v>
      </c>
      <c r="DD8" s="67" t="n">
        <f aca="false">IF(OR($D8=1,MONTH($B8)&lt;&gt;MONTH(StartDate),'У5 Ввод'!$D$113="",'У5 Ввод'!$E$113="",'У5 Ввод'!$D$113&gt;$B8),0,MAX(0,MIN(1,'У5 Ввод'!$E$113-NETWORKDAYS('У5 Ввод'!$D$113,$B8)+1))/Настройки!$E$11*100)</f>
        <v>0</v>
      </c>
      <c r="DE8" s="67" t="n">
        <f aca="false">IF(OR($D8=1,MONTH($B8)&lt;&gt;MONTH(StartDate),'У5 Ввод'!$D$114="",'У5 Ввод'!$E$114="",'У5 Ввод'!$D$114&gt;$B8),0,MAX(0,MIN(1,'У5 Ввод'!$E$114-NETWORKDAYS('У5 Ввод'!$D$114,$B8)+1))/Настройки!$E$11*100)</f>
        <v>0</v>
      </c>
      <c r="DF8" s="67" t="n">
        <f aca="false">IF(OR($D8=1,MONTH($B8)&lt;&gt;MONTH(StartDate),'У5 Ввод'!$D$115="",'У5 Ввод'!$E$115="",'У5 Ввод'!$D$115&gt;$B8),0,MAX(0,MIN(1,'У5 Ввод'!$E$115-NETWORKDAYS('У5 Ввод'!$D$115,$B8)+1))/Настройки!$E$11*100)</f>
        <v>0</v>
      </c>
      <c r="DG8" s="67" t="n">
        <f aca="false">IF(OR($D8=1,MONTH($B8)&lt;&gt;MONTH(StartDate),'У5 Ввод'!$D$116="",'У5 Ввод'!$E$116="",'У5 Ввод'!$D$116&gt;$B8),0,MAX(0,MIN(1,'У5 Ввод'!$E$116-NETWORKDAYS('У5 Ввод'!$D$116,$B8)+1))/Настройки!$E$11*100)</f>
        <v>0</v>
      </c>
      <c r="DH8" s="67" t="n">
        <f aca="false">IF(OR($D8=1,MONTH($B8)&lt;&gt;MONTH(StartDate),'У5 Ввод'!$D$117="",'У5 Ввод'!$E$117="",'У5 Ввод'!$D$117&gt;$B8),0,MAX(0,MIN(1,'У5 Ввод'!$E$117-NETWORKDAYS('У5 Ввод'!$D$117,$B8)+1))/Настройки!$E$11*100)</f>
        <v>0</v>
      </c>
      <c r="DI8" s="67" t="n">
        <f aca="false">IF(OR($D8=1,MONTH($B8)&lt;&gt;MONTH(StartDate),'У5 Ввод'!$D$118="",'У5 Ввод'!$E$118="",'У5 Ввод'!$D$118&gt;$B8),0,MAX(0,MIN(1,'У5 Ввод'!$E$118-NETWORKDAYS('У5 Ввод'!$D$118,$B8)+1))/Настройки!$E$11*100)</f>
        <v>0</v>
      </c>
      <c r="DJ8" s="67" t="n">
        <f aca="false">IF(OR($D8=1,MONTH($B8)&lt;&gt;MONTH(StartDate),'У5 Ввод'!$D$119="",'У5 Ввод'!$E$119="",'У5 Ввод'!$D$119&gt;$B8),0,MAX(0,MIN(1,'У5 Ввод'!$E$119-NETWORKDAYS('У5 Ввод'!$D$119,$B8)+1))/Настройки!$E$11*100)</f>
        <v>0</v>
      </c>
      <c r="DK8" s="67" t="n">
        <f aca="false">IF(OR($D8=1,MONTH($B8)&lt;&gt;MONTH(StartDate),'У5 Ввод'!$D$120="",'У5 Ввод'!$E$120="",'У5 Ввод'!$D$120&gt;$B8),0,MAX(0,MIN(1,'У5 Ввод'!$E$120-NETWORKDAYS('У5 Ввод'!$D$120,$B8)+1))/Настройки!$E$11*100)</f>
        <v>0</v>
      </c>
      <c r="DL8" s="67" t="n">
        <f aca="false">IF(OR($D8=1,MONTH($B8)&lt;&gt;MONTH(StartDate),'У5 Ввод'!$D$121="",'У5 Ввод'!$E$121="",'У5 Ввод'!$D$121&gt;$B8),0,MAX(0,MIN(1,'У5 Ввод'!$E$121-NETWORKDAYS('У5 Ввод'!$D$121,$B8)+1))/Настройки!$E$11*100)</f>
        <v>0</v>
      </c>
      <c r="DM8" s="67" t="n">
        <f aca="false">IF(OR($D8=1,MONTH($B8)&lt;&gt;MONTH(StartDate),'У5 Ввод'!$D$122="",'У5 Ввод'!$E$122="",'У5 Ввод'!$D$122&gt;$B8),0,MAX(0,MIN(1,'У5 Ввод'!$E$122-NETWORKDAYS('У5 Ввод'!$D$122,$B8)+1))/Настройки!$E$11*100)</f>
        <v>0</v>
      </c>
      <c r="DN8" s="67" t="n">
        <f aca="false">IF(OR($D8=1,MONTH($B8)&lt;&gt;MONTH(StartDate),'У5 Ввод'!$D$123="",'У5 Ввод'!$E$123="",'У5 Ввод'!$D$123&gt;$B8),0,MAX(0,MIN(1,'У5 Ввод'!$E$123-NETWORKDAYS('У5 Ввод'!$D$123,$B8)+1))/Настройки!$E$11*100)</f>
        <v>0</v>
      </c>
      <c r="DO8" s="67" t="n">
        <f aca="false">IF(OR($D8=1,MONTH($B8)&lt;&gt;MONTH(StartDate),'У5 Ввод'!$D$124="",'У5 Ввод'!$E$124="",'У5 Ввод'!$D$124&gt;$B8),0,MAX(0,MIN(1,'У5 Ввод'!$E$124-NETWORKDAYS('У5 Ввод'!$D$124,$B8)+1))/Настройки!$E$11*100)</f>
        <v>0</v>
      </c>
      <c r="DP8" s="67" t="n">
        <f aca="false">IF(OR($D8=1,MONTH($B8)&lt;&gt;MONTH(StartDate),'У5 Ввод'!$D$125="",'У5 Ввод'!$E$125="",'У5 Ввод'!$D$125&gt;$B8),0,MAX(0,MIN(1,'У5 Ввод'!$E$125-NETWORKDAYS('У5 Ввод'!$D$125,$B8)+1))/Настройки!$E$11*100)</f>
        <v>0</v>
      </c>
      <c r="DQ8" s="67" t="n">
        <f aca="false">IF(OR($D8=1,MONTH($B8)&lt;&gt;MONTH(StartDate),'У5 Ввод'!$D$126="",'У5 Ввод'!$E$126="",'У5 Ввод'!$D$126&gt;$B8),0,MAX(0,MIN(1,'У5 Ввод'!$E$126-NETWORKDAYS('У5 Ввод'!$D$126,$B8)+1))/Настройки!$E$11*100)</f>
        <v>0</v>
      </c>
      <c r="DR8" s="67" t="n">
        <f aca="false">IF(OR($D8=1,MONTH($B8)&lt;&gt;MONTH(StartDate),'У5 Ввод'!$D$127="",'У5 Ввод'!$E$127="",'У5 Ввод'!$D$127&gt;$B8),0,MAX(0,MIN(1,'У5 Ввод'!$E$127-NETWORKDAYS('У5 Ввод'!$D$127,$B8)+1))/Настройки!$E$11*100)</f>
        <v>0</v>
      </c>
      <c r="DS8" s="67" t="n">
        <f aca="false">IF(OR($D8=1,MONTH($B8)&lt;&gt;MONTH(StartDate),'У5 Ввод'!$D$128="",'У5 Ввод'!$E$128="",'У5 Ввод'!$D$128&gt;$B8),0,MAX(0,MIN(1,'У5 Ввод'!$E$128-NETWORKDAYS('У5 Ввод'!$D$128,$B8)+1))/Настройки!$E$11*100)</f>
        <v>0</v>
      </c>
      <c r="DT8" s="67" t="n">
        <f aca="false">IF(OR($D8=1,MONTH($B8)&lt;&gt;MONTH(StartDate),'У5 Ввод'!$D$129="",'У5 Ввод'!$E$129="",'У5 Ввод'!$D$129&gt;$B8),0,MAX(0,MIN(1,'У5 Ввод'!$E$129-NETWORKDAYS('У5 Ввод'!$D$129,$B8)+1))/Настройки!$E$11*100)</f>
        <v>0</v>
      </c>
      <c r="DU8" s="67" t="n">
        <f aca="false">IF(OR($D8=1,MONTH($B8)&lt;&gt;MONTH(StartDate),'У5 Ввод'!$D$130="",'У5 Ввод'!$E$130="",'У5 Ввод'!$D$130&gt;$B8),0,MAX(0,MIN(1,'У5 Ввод'!$E$130-NETWORKDAYS('У5 Ввод'!$D$130,$B8)+1))/Настройки!$E$11*100)</f>
        <v>0</v>
      </c>
      <c r="DV8" s="67" t="n">
        <f aca="false">IF(OR($D8=1,MONTH($B8)&lt;&gt;MONTH(StartDate),'У5 Ввод'!$D$131="",'У5 Ввод'!$E$131="",'У5 Ввод'!$D$131&gt;$B8),0,MAX(0,MIN(1,'У5 Ввод'!$E$131-NETWORKDAYS('У5 Ввод'!$D$131,$B8)+1))/Настройки!$E$11*100)</f>
        <v>0</v>
      </c>
      <c r="DW8" s="67" t="n">
        <f aca="false">IF(OR($D8=1,MONTH($B8)&lt;&gt;MONTH(StartDate),'У5 Ввод'!$D$132="",'У5 Ввод'!$E$132="",'У5 Ввод'!$D$132&gt;$B8),0,MAX(0,MIN(1,'У5 Ввод'!$E$132-NETWORKDAYS('У5 Ввод'!$D$132,$B8)+1))/Настройки!$E$11*100)</f>
        <v>0</v>
      </c>
      <c r="DX8" s="67" t="n">
        <f aca="false">IF(OR($D8=1,MONTH($B8)&lt;&gt;MONTH(StartDate),'У5 Ввод'!$D$133="",'У5 Ввод'!$E$133="",'У5 Ввод'!$D$133&gt;$B8),0,MAX(0,MIN(1,'У5 Ввод'!$E$133-NETWORKDAYS('У5 Ввод'!$D$133,$B8)+1))/Настройки!$E$11*100)</f>
        <v>0</v>
      </c>
      <c r="DY8" s="67" t="n">
        <f aca="false">IF(OR($D8=1,MONTH($B8)&lt;&gt;MONTH(StartDate),'У5 Ввод'!$D$134="",'У5 Ввод'!$E$134="",'У5 Ввод'!$D$134&gt;$B8),0,MAX(0,MIN(1,'У5 Ввод'!$E$134-NETWORKDAYS('У5 Ввод'!$D$134,$B8)+1))/Настройки!$E$11*100)</f>
        <v>0</v>
      </c>
      <c r="DZ8" s="67" t="n">
        <f aca="false">IF(OR($D8=1,MONTH($B8)&lt;&gt;MONTH(StartDate),'У5 Ввод'!$D$135="",'У5 Ввод'!$E$135="",'У5 Ввод'!$D$135&gt;$B8),0,MAX(0,MIN(1,'У5 Ввод'!$E$135-NETWORKDAYS('У5 Ввод'!$D$135,$B8)+1))/Настройки!$E$11*100)</f>
        <v>0</v>
      </c>
      <c r="EA8" s="67" t="n">
        <f aca="false">IF(OR($D8=1,MONTH($B8)&lt;&gt;MONTH(StartDate),'У5 Ввод'!$D$136="",'У5 Ввод'!$E$136="",'У5 Ввод'!$D$136&gt;$B8),0,MAX(0,MIN(1,'У5 Ввод'!$E$136-NETWORKDAYS('У5 Ввод'!$D$136,$B8)+1))/Настройки!$E$11*100)</f>
        <v>0</v>
      </c>
      <c r="EB8" s="67" t="n">
        <f aca="false">IF(OR($D8=1,MONTH($B8)&lt;&gt;MONTH(StartDate),'У5 Ввод'!$D$137="",'У5 Ввод'!$E$137="",'У5 Ввод'!$D$137&gt;$B8),0,MAX(0,MIN(1,'У5 Ввод'!$E$137-NETWORKDAYS('У5 Ввод'!$D$137,$B8)+1))/Настройки!$E$11*100)</f>
        <v>0</v>
      </c>
      <c r="EC8" s="67" t="n">
        <f aca="false">IF(OR($D8=1,MONTH($B8)&lt;&gt;MONTH(StartDate),'У5 Ввод'!$D$138="",'У5 Ввод'!$E$138="",'У5 Ввод'!$D$138&gt;$B8),0,MAX(0,MIN(1,'У5 Ввод'!$E$138-NETWORKDAYS('У5 Ввод'!$D$138,$B8)+1))/Настройки!$E$11*100)</f>
        <v>0</v>
      </c>
      <c r="ED8" s="67" t="n">
        <f aca="false">IF(OR($D8=1,MONTH($B8)&lt;&gt;MONTH(StartDate),'У5 Ввод'!$D$139="",'У5 Ввод'!$E$139="",'У5 Ввод'!$D$139&gt;$B8),0,MAX(0,MIN(1,'У5 Ввод'!$E$139-NETWORKDAYS('У5 Ввод'!$D$139,$B8)+1))/Настройки!$E$11*100)</f>
        <v>0</v>
      </c>
      <c r="EE8" s="67" t="n">
        <f aca="false">IF(OR($D8=1,MONTH($B8)&lt;&gt;MONTH(StartDate),'У5 Ввод'!$D$140="",'У5 Ввод'!$E$140="",'У5 Ввод'!$D$140&gt;$B8),0,MAX(0,MIN(1,'У5 Ввод'!$E$140-NETWORKDAYS('У5 Ввод'!$D$140,$B8)+1))/Настройки!$E$11*100)</f>
        <v>0</v>
      </c>
      <c r="EF8" s="67" t="n">
        <f aca="false">IF(OR($D8=1,MONTH($B8)&lt;&gt;MONTH(StartDate),'У5 Ввод'!$D$141="",'У5 Ввод'!$E$141="",'У5 Ввод'!$D$141&gt;$B8),0,MAX(0,MIN(1,'У5 Ввод'!$E$141-NETWORKDAYS('У5 Ввод'!$D$141,$B8)+1))/Настройки!$E$11*100)</f>
        <v>0</v>
      </c>
      <c r="EG8" s="67" t="n">
        <f aca="false">IF(OR($D8=1,MONTH($B8)&lt;&gt;MONTH(StartDate),'У5 Ввод'!$D$142="",'У5 Ввод'!$E$142="",'У5 Ввод'!$D$142&gt;$B8),0,MAX(0,MIN(1,'У5 Ввод'!$E$142-NETWORKDAYS('У5 Ввод'!$D$142,$B8)+1))/Настройки!$E$11*100)</f>
        <v>0</v>
      </c>
      <c r="EH8" s="67" t="n">
        <f aca="false">IF(OR($D8=1,MONTH($B8)&lt;&gt;MONTH(StartDate),'У5 Ввод'!$D$143="",'У5 Ввод'!$E$143="",'У5 Ввод'!$D$143&gt;$B8),0,MAX(0,MIN(1,'У5 Ввод'!$E$143-NETWORKDAYS('У5 Ввод'!$D$143,$B8)+1))/Настройки!$E$11*100)</f>
        <v>0</v>
      </c>
      <c r="EI8" s="67" t="n">
        <f aca="false">IF(OR($D8=1,MONTH($B8)&lt;&gt;MONTH(StartDate),'У5 Ввод'!$D$144="",'У5 Ввод'!$E$144="",'У5 Ввод'!$D$144&gt;$B8),0,MAX(0,MIN(1,'У5 Ввод'!$E$144-NETWORKDAYS('У5 Ввод'!$D$144,$B8)+1))/Настройки!$E$11*100)</f>
        <v>0</v>
      </c>
      <c r="EJ8" s="67" t="n">
        <f aca="false">IF(OR($D8=1,MONTH($B8)&lt;&gt;MONTH(StartDate),'У5 Ввод'!$D$145="",'У5 Ввод'!$E$145="",'У5 Ввод'!$D$145&gt;$B8),0,MAX(0,MIN(1,'У5 Ввод'!$E$145-NETWORKDAYS('У5 Ввод'!$D$145,$B8)+1))/Настройки!$E$11*100)</f>
        <v>0</v>
      </c>
      <c r="EK8" s="67" t="n">
        <f aca="false">IF(OR($D8=1,MONTH($B8)&lt;&gt;MONTH(StartDate),'У5 Ввод'!$D$146="",'У5 Ввод'!$E$146="",'У5 Ввод'!$D$146&gt;$B8),0,MAX(0,MIN(1,'У5 Ввод'!$E$146-NETWORKDAYS('У5 Ввод'!$D$146,$B8)+1))/Настройки!$E$11*100)</f>
        <v>0</v>
      </c>
      <c r="EL8" s="67" t="n">
        <f aca="false">IF(OR($D8=1,MONTH($B8)&lt;&gt;MONTH(StartDate),'У5 Ввод'!$D$147="",'У5 Ввод'!$E$147="",'У5 Ввод'!$D$147&gt;$B8),0,MAX(0,MIN(1,'У5 Ввод'!$E$147-NETWORKDAYS('У5 Ввод'!$D$147,$B8)+1))/Настройки!$E$11*100)</f>
        <v>0</v>
      </c>
      <c r="EM8" s="67" t="n">
        <f aca="false">IF(OR($D8=1,MONTH($B8)&lt;&gt;MONTH(StartDate),'У5 Ввод'!$D$148="",'У5 Ввод'!$E$148="",'У5 Ввод'!$D$148&gt;$B8),0,MAX(0,MIN(1,'У5 Ввод'!$E$148-NETWORKDAYS('У5 Ввод'!$D$148,$B8)+1))/Настройки!$E$11*100)</f>
        <v>0</v>
      </c>
      <c r="EN8" s="67" t="n">
        <f aca="false">IF(OR($D8=1,MONTH($B8)&lt;&gt;MONTH(StartDate),'У5 Ввод'!$D$149="",'У5 Ввод'!$E$149="",'У5 Ввод'!$D$149&gt;$B8),0,MAX(0,MIN(1,'У5 Ввод'!$E$149-NETWORKDAYS('У5 Ввод'!$D$149,$B8)+1))/Настройки!$E$11*100)</f>
        <v>0</v>
      </c>
      <c r="EO8" s="67" t="n">
        <f aca="false">IF(OR($D8=1,MONTH($B8)&lt;&gt;MONTH(StartDate),'У5 Ввод'!$D$150="",'У5 Ввод'!$E$150="",'У5 Ввод'!$D$150&gt;$B8),0,MAX(0,MIN(1,'У5 Ввод'!$E$150-NETWORKDAYS('У5 Ввод'!$D$150,$B8)+1))/Настройки!$E$11*100)</f>
        <v>0</v>
      </c>
      <c r="EP8" s="67" t="n">
        <f aca="false">IF(OR($D8=1,MONTH($B8)&lt;&gt;MONTH(StartDate),'У5 Ввод'!$D$151="",'У5 Ввод'!$E$151="",'У5 Ввод'!$D$151&gt;$B8),0,MAX(0,MIN(1,'У5 Ввод'!$E$151-NETWORKDAYS('У5 Ввод'!$D$151,$B8)+1))/Настройки!$E$11*100)</f>
        <v>0</v>
      </c>
      <c r="EQ8" s="67" t="n">
        <f aca="false">IF(OR($D8=1,MONTH($B8)&lt;&gt;MONTH(StartDate),'У5 Ввод'!$D$152="",'У5 Ввод'!$E$152="",'У5 Ввод'!$D$152&gt;$B8),0,MAX(0,MIN(1,'У5 Ввод'!$E$152-NETWORKDAYS('У5 Ввод'!$D$152,$B8)+1))/Настройки!$E$11*100)</f>
        <v>0</v>
      </c>
      <c r="ER8" s="67" t="n">
        <f aca="false">IF(OR($D8=1,MONTH($B8)&lt;&gt;MONTH(StartDate),'У5 Ввод'!$D$153="",'У5 Ввод'!$E$153="",'У5 Ввод'!$D$153&gt;$B8),0,MAX(0,MIN(1,'У5 Ввод'!$E$153-NETWORKDAYS('У5 Ввод'!$D$153,$B8)+1))/Настройки!$E$11*100)</f>
        <v>0</v>
      </c>
      <c r="ES8" s="67" t="n">
        <f aca="false">IF(OR($D8=1,MONTH($B8)&lt;&gt;MONTH(StartDate),'У5 Ввод'!$D$154="",'У5 Ввод'!$E$154="",'У5 Ввод'!$D$154&gt;$B8),0,MAX(0,MIN(1,'У5 Ввод'!$E$154-NETWORKDAYS('У5 Ввод'!$D$154,$B8)+1))/Настройки!$E$11*100)</f>
        <v>0</v>
      </c>
      <c r="ET8" s="67" t="n">
        <f aca="false">IF(OR($D8=1,MONTH($B8)&lt;&gt;MONTH(StartDate),'У5 Ввод'!$D$155="",'У5 Ввод'!$E$155="",'У5 Ввод'!$D$155&gt;$B8),0,MAX(0,MIN(1,'У5 Ввод'!$E$155-NETWORKDAYS('У5 Ввод'!$D$155,$B8)+1))/Настройки!$E$11*100)</f>
        <v>0</v>
      </c>
      <c r="EU8" s="67" t="n">
        <f aca="false">IF(OR($D8=1,MONTH($B8)&lt;&gt;MONTH(StartDate),'У5 Ввод'!$D$156="",'У5 Ввод'!$E$156="",'У5 Ввод'!$D$156&gt;$B8),0,MAX(0,MIN(1,'У5 Ввод'!$E$156-NETWORKDAYS('У5 Ввод'!$D$156,$B8)+1))/Настройки!$E$11*100)</f>
        <v>0</v>
      </c>
      <c r="EV8" s="67" t="n">
        <f aca="false">IF(OR($D8=1,MONTH($B8)&lt;&gt;MONTH(StartDate),'У5 Ввод'!$D$157="",'У5 Ввод'!$E$157="",'У5 Ввод'!$D$157&gt;$B8),0,MAX(0,MIN(1,'У5 Ввод'!$E$157-NETWORKDAYS('У5 Ввод'!$D$157,$B8)+1))/Настройки!$E$11*100)</f>
        <v>0</v>
      </c>
      <c r="EW8" s="67" t="n">
        <f aca="false">IF(OR($D8=1,MONTH($B8)&lt;&gt;MONTH(StartDate),'У5 Ввод'!$D$158="",'У5 Ввод'!$E$158="",'У5 Ввод'!$D$158&gt;$B8),0,MAX(0,MIN(1,'У5 Ввод'!$E$158-NETWORKDAYS('У5 Ввод'!$D$158,$B8)+1))/Настройки!$E$11*100)</f>
        <v>0</v>
      </c>
      <c r="EX8" s="67" t="n">
        <f aca="false">IF(OR($D8=1,MONTH($B8)&lt;&gt;MONTH(StartDate),'У5 Ввод'!$D$159="",'У5 Ввод'!$E$159="",'У5 Ввод'!$D$159&gt;$B8),0,MAX(0,MIN(1,'У5 Ввод'!$E$159-NETWORKDAYS('У5 Ввод'!$D$159,$B8)+1))/Настройки!$E$11*100)</f>
        <v>0</v>
      </c>
      <c r="EY8" s="67" t="n">
        <f aca="false">IF(OR($D8=1,MONTH($B8)&lt;&gt;MONTH(StartDate),'У5 Ввод'!$D$160="",'У5 Ввод'!$E$160="",'У5 Ввод'!$D$160&gt;$B8),0,MAX(0,MIN(1,'У5 Ввод'!$E$160-NETWORKDAYS('У5 Ввод'!$D$160,$B8)+1))/Настройки!$E$11*100)</f>
        <v>0</v>
      </c>
      <c r="EZ8" s="67" t="n">
        <f aca="false">IF(OR($D8=1,MONTH($B8)&lt;&gt;MONTH(StartDate),'У5 Ввод'!$D$161="",'У5 Ввод'!$E$161="",'У5 Ввод'!$D$161&gt;$B8),0,MAX(0,MIN(1,'У5 Ввод'!$E$161-NETWORKDAYS('У5 Ввод'!$D$161,$B8)+1))/Настройки!$E$11*100)</f>
        <v>0</v>
      </c>
      <c r="FA8" s="67" t="n">
        <f aca="false">IF(OR($D8=1,MONTH($B8)&lt;&gt;MONTH(StartDate),'У5 Ввод'!$D$162="",'У5 Ввод'!$E$162="",'У5 Ввод'!$D$162&gt;$B8),0,MAX(0,MIN(1,'У5 Ввод'!$E$162-NETWORKDAYS('У5 Ввод'!$D$162,$B8)+1))/Настройки!$E$11*100)</f>
        <v>0</v>
      </c>
      <c r="FB8" s="67" t="n">
        <f aca="false">IF(OR($D8=1,MONTH($B8)&lt;&gt;MONTH(StartDate),'У5 Ввод'!$D$163="",'У5 Ввод'!$E$163="",'У5 Ввод'!$D$163&gt;$B8),0,MAX(0,MIN(1,'У5 Ввод'!$E$163-NETWORKDAYS('У5 Ввод'!$D$163,$B8)+1))/Настройки!$E$11*100)</f>
        <v>0</v>
      </c>
      <c r="FC8" s="67" t="n">
        <f aca="false">IF(OR($D8=1,MONTH($B8)&lt;&gt;MONTH(StartDate),'У5 Ввод'!$D$164="",'У5 Ввод'!$E$164="",'У5 Ввод'!$D$164&gt;$B8),0,MAX(0,MIN(1,'У5 Ввод'!$E$164-NETWORKDAYS('У5 Ввод'!$D$164,$B8)+1))/Настройки!$E$11*100)</f>
        <v>0</v>
      </c>
      <c r="FD8" s="67" t="n">
        <f aca="false">IF(OR($D8=1,MONTH($B8)&lt;&gt;MONTH(StartDate),'У5 Ввод'!$D$165="",'У5 Ввод'!$E$165="",'У5 Ввод'!$D$165&gt;$B8),0,MAX(0,MIN(1,'У5 Ввод'!$E$165-NETWORKDAYS('У5 Ввод'!$D$165,$B8)+1))/Настройки!$E$11*100)</f>
        <v>0</v>
      </c>
      <c r="FE8" s="67" t="n">
        <f aca="false">IF(OR($D8=1,MONTH($B8)&lt;&gt;MONTH(StartDate),'У5 Ввод'!$D$166="",'У5 Ввод'!$E$166="",'У5 Ввод'!$D$166&gt;$B8),0,MAX(0,MIN(1,'У5 Ввод'!$E$166-NETWORKDAYS('У5 Ввод'!$D$166,$B8)+1))/Настройки!$E$11*100)</f>
        <v>0</v>
      </c>
      <c r="FF8" s="67" t="n">
        <f aca="false">IF(OR($D8=1,MONTH($B8)&lt;&gt;MONTH(StartDate),'У5 Ввод'!$D$167="",'У5 Ввод'!$E$167="",'У5 Ввод'!$D$167&gt;$B8),0,MAX(0,MIN(1,'У5 Ввод'!$E$167-NETWORKDAYS('У5 Ввод'!$D$167,$B8)+1))/Настройки!$E$11*100)</f>
        <v>0</v>
      </c>
      <c r="FG8" s="67" t="n">
        <f aca="false">IF(OR($D8=1,MONTH($B8)&lt;&gt;MONTH(StartDate),'У5 Ввод'!$D$168="",'У5 Ввод'!$E$168="",'У5 Ввод'!$D$168&gt;$B8),0,MAX(0,MIN(1,'У5 Ввод'!$E$168-NETWORKDAYS('У5 Ввод'!$D$168,$B8)+1))/Настройки!$E$11*100)</f>
        <v>0</v>
      </c>
      <c r="FH8" s="67" t="n">
        <f aca="false">IF(OR($D8=1,MONTH($B8)&lt;&gt;MONTH(StartDate),'У5 Ввод'!$D$169="",'У5 Ввод'!$E$169="",'У5 Ввод'!$D$169&gt;$B8),0,MAX(0,MIN(1,'У5 Ввод'!$E$169-NETWORKDAYS('У5 Ввод'!$D$169,$B8)+1))/Настройки!$E$11*100)</f>
        <v>0</v>
      </c>
      <c r="FI8" s="67" t="n">
        <f aca="false">IF(OR($D8=1,MONTH($B8)&lt;&gt;MONTH(StartDate),'У5 Ввод'!$D$170="",'У5 Ввод'!$E$170="",'У5 Ввод'!$D$170&gt;$B8),0,MAX(0,MIN(1,'У5 Ввод'!$E$170-NETWORKDAYS('У5 Ввод'!$D$170,$B8)+1))/Настройки!$E$11*100)</f>
        <v>0</v>
      </c>
      <c r="FJ8" s="67" t="n">
        <f aca="false">IF(OR($D8=1,MONTH($B8)&lt;&gt;MONTH(StartDate),'У5 Ввод'!$D$171="",'У5 Ввод'!$E$171="",'У5 Ввод'!$D$171&gt;$B8),0,MAX(0,MIN(1,'У5 Ввод'!$E$171-NETWORKDAYS('У5 Ввод'!$D$171,$B8)+1))/Настройки!$E$11*100)</f>
        <v>0</v>
      </c>
      <c r="FK8" s="67" t="n">
        <f aca="false">IF(OR($D8=1,MONTH($B8)&lt;&gt;MONTH(StartDate),'У5 Ввод'!$D$172="",'У5 Ввод'!$E$172="",'У5 Ввод'!$D$172&gt;$B8),0,MAX(0,MIN(1,'У5 Ввод'!$E$172-NETWORKDAYS('У5 Ввод'!$D$172,$B8)+1))/Настройки!$E$11*100)</f>
        <v>0</v>
      </c>
      <c r="FL8" s="67" t="n">
        <f aca="false">IF(OR($D8=1,MONTH($B8)&lt;&gt;MONTH(StartDate),'У5 Ввод'!$D$173="",'У5 Ввод'!$E$173="",'У5 Ввод'!$D$173&gt;$B8),0,MAX(0,MIN(1,'У5 Ввод'!$E$173-NETWORKDAYS('У5 Ввод'!$D$173,$B8)+1))/Настройки!$E$11*100)</f>
        <v>0</v>
      </c>
      <c r="FM8" s="67" t="n">
        <f aca="false">IF(OR($D8=1,MONTH($B8)&lt;&gt;MONTH(StartDate),'У5 Ввод'!$D$174="",'У5 Ввод'!$E$174="",'У5 Ввод'!$D$174&gt;$B8),0,MAX(0,MIN(1,'У5 Ввод'!$E$174-NETWORKDAYS('У5 Ввод'!$D$174,$B8)+1))/Настройки!$E$11*100)</f>
        <v>0</v>
      </c>
      <c r="FN8" s="67" t="n">
        <f aca="false">IF(OR($D8=1,MONTH($B8)&lt;&gt;MONTH(StartDate),'У5 Ввод'!$D$175="",'У5 Ввод'!$E$175="",'У5 Ввод'!$D$175&gt;$B8),0,MAX(0,MIN(1,'У5 Ввод'!$E$175-NETWORKDAYS('У5 Ввод'!$D$175,$B8)+1))/Настройки!$E$11*100)</f>
        <v>0</v>
      </c>
      <c r="FO8" s="67" t="n">
        <f aca="false">IF(OR($D8=1,MONTH($B8)&lt;&gt;MONTH(StartDate),'У5 Ввод'!$D$176="",'У5 Ввод'!$E$176="",'У5 Ввод'!$D$176&gt;$B8),0,MAX(0,MIN(1,'У5 Ввод'!$E$176-NETWORKDAYS('У5 Ввод'!$D$176,$B8)+1))/Настройки!$E$11*100)</f>
        <v>0</v>
      </c>
      <c r="FP8" s="67" t="n">
        <f aca="false">IF(OR($D8=1,MONTH($B8)&lt;&gt;MONTH(StartDate),'У5 Ввод'!$D$177="",'У5 Ввод'!$E$177="",'У5 Ввод'!$D$177&gt;$B8),0,MAX(0,MIN(1,'У5 Ввод'!$E$177-NETWORKDAYS('У5 Ввод'!$D$177,$B8)+1))/Настройки!$E$11*100)</f>
        <v>0</v>
      </c>
      <c r="FQ8" s="67" t="n">
        <f aca="false">IF(OR($D8=1,MONTH($B8)&lt;&gt;MONTH(StartDate),'У5 Ввод'!$D$178="",'У5 Ввод'!$E$178="",'У5 Ввод'!$D$178&gt;$B8),0,MAX(0,MIN(1,'У5 Ввод'!$E$178-NETWORKDAYS('У5 Ввод'!$D$178,$B8)+1))/Настройки!$E$11*100)</f>
        <v>0</v>
      </c>
      <c r="FR8" s="67" t="n">
        <f aca="false">IF(OR($D8=1,MONTH($B8)&lt;&gt;MONTH(StartDate),'У5 Ввод'!$D$179="",'У5 Ввод'!$E$179="",'У5 Ввод'!$D$179&gt;$B8),0,MAX(0,MIN(1,'У5 Ввод'!$E$179-NETWORKDAYS('У5 Ввод'!$D$179,$B8)+1))/Настройки!$E$11*100)</f>
        <v>0</v>
      </c>
      <c r="FS8" s="67" t="n">
        <f aca="false">IF(OR($D8=1,MONTH($B8)&lt;&gt;MONTH(StartDate),'У5 Ввод'!$D$180="",'У5 Ввод'!$E$180="",'У5 Ввод'!$D$180&gt;$B8),0,MAX(0,MIN(1,'У5 Ввод'!$E$180-NETWORKDAYS('У5 Ввод'!$D$180,$B8)+1))/Настройки!$E$11*100)</f>
        <v>0</v>
      </c>
      <c r="FT8" s="67" t="n">
        <f aca="false">IF(OR($D8=1,MONTH($B8)&lt;&gt;MONTH(StartDate),'У5 Ввод'!$D$181="",'У5 Ввод'!$E$181="",'У5 Ввод'!$D$181&gt;$B8),0,MAX(0,MIN(1,'У5 Ввод'!$E$181-NETWORKDAYS('У5 Ввод'!$D$181,$B8)+1))/Настройки!$E$11*100)</f>
        <v>0</v>
      </c>
      <c r="FU8" s="67" t="n">
        <f aca="false">IF(OR($D8=1,MONTH($B8)&lt;&gt;MONTH(StartDate),'У5 Ввод'!$D$182="",'У5 Ввод'!$E$182="",'У5 Ввод'!$D$182&gt;$B8),0,MAX(0,MIN(1,'У5 Ввод'!$E$182-NETWORKDAYS('У5 Ввод'!$D$182,$B8)+1))/Настройки!$E$11*100)</f>
        <v>0</v>
      </c>
      <c r="FV8" s="67" t="n">
        <f aca="false">IF(OR($D8=1,MONTH($B8)&lt;&gt;MONTH(StartDate),'У5 Ввод'!$D$183="",'У5 Ввод'!$E$183="",'У5 Ввод'!$D$183&gt;$B8),0,MAX(0,MIN(1,'У5 Ввод'!$E$183-NETWORKDAYS('У5 Ввод'!$D$183,$B8)+1))/Настройки!$E$11*100)</f>
        <v>0</v>
      </c>
      <c r="FW8" s="67" t="n">
        <f aca="false">IF(OR($D8=1,MONTH($B8)&lt;&gt;MONTH(StartDate),'У5 Ввод'!$D$184="",'У5 Ввод'!$E$184="",'У5 Ввод'!$D$184&gt;$B8),0,MAX(0,MIN(1,'У5 Ввод'!$E$184-NETWORKDAYS('У5 Ввод'!$D$184,$B8)+1))/Настройки!$E$11*100)</f>
        <v>0</v>
      </c>
      <c r="FX8" s="67" t="n">
        <f aca="false">IF(OR($D8=1,MONTH($B8)&lt;&gt;MONTH(StartDate),'У5 Ввод'!$D$185="",'У5 Ввод'!$E$185="",'У5 Ввод'!$D$185&gt;$B8),0,MAX(0,MIN(1,'У5 Ввод'!$E$185-NETWORKDAYS('У5 Ввод'!$D$185,$B8)+1))/Настройки!$E$11*100)</f>
        <v>0</v>
      </c>
      <c r="FY8" s="67" t="n">
        <f aca="false">IF(OR($D8=1,MONTH($B8)&lt;&gt;MONTH(StartDate),'У5 Ввод'!$D$186="",'У5 Ввод'!$E$186="",'У5 Ввод'!$D$186&gt;$B8),0,MAX(0,MIN(1,'У5 Ввод'!$E$186-NETWORKDAYS('У5 Ввод'!$D$186,$B8)+1))/Настройки!$E$11*100)</f>
        <v>0</v>
      </c>
      <c r="FZ8" s="67" t="n">
        <f aca="false">IF(OR($D8=1,MONTH($B8)&lt;&gt;MONTH(StartDate),'У5 Ввод'!$D$187="",'У5 Ввод'!$E$187="",'У5 Ввод'!$D$187&gt;$B8),0,MAX(0,MIN(1,'У5 Ввод'!$E$187-NETWORKDAYS('У5 Ввод'!$D$187,$B8)+1))/Настройки!$E$11*100)</f>
        <v>0</v>
      </c>
      <c r="GA8" s="67" t="n">
        <f aca="false">IF(OR($D8=1,MONTH($B8)&lt;&gt;MONTH(StartDate),'У5 Ввод'!$D$188="",'У5 Ввод'!$E$188="",'У5 Ввод'!$D$188&gt;$B8),0,MAX(0,MIN(1,'У5 Ввод'!$E$188-NETWORKDAYS('У5 Ввод'!$D$188,$B8)+1))/Настройки!$E$11*100)</f>
        <v>0</v>
      </c>
      <c r="GB8" s="67" t="n">
        <f aca="false">IF(OR($D8=1,MONTH($B8)&lt;&gt;MONTH(StartDate),'У5 Ввод'!$D$189="",'У5 Ввод'!$E$189="",'У5 Ввод'!$D$189&gt;$B8),0,MAX(0,MIN(1,'У5 Ввод'!$E$189-NETWORKDAYS('У5 Ввод'!$D$189,$B8)+1))/Настройки!$E$11*100)</f>
        <v>0</v>
      </c>
      <c r="GC8" s="67" t="n">
        <f aca="false">IF(OR($D8=1,MONTH($B8)&lt;&gt;MONTH(StartDate),'У5 Ввод'!$D$190="",'У5 Ввод'!$E$190="",'У5 Ввод'!$D$190&gt;$B8),0,MAX(0,MIN(1,'У5 Ввод'!$E$190-NETWORKDAYS('У5 Ввод'!$D$190,$B8)+1))/Настройки!$E$11*100)</f>
        <v>0</v>
      </c>
      <c r="GD8" s="67" t="n">
        <f aca="false">IF(OR($D8=1,MONTH($B8)&lt;&gt;MONTH(StartDate),'У5 Ввод'!$D$191="",'У5 Ввод'!$E$191="",'У5 Ввод'!$D$191&gt;$B8),0,MAX(0,MIN(1,'У5 Ввод'!$E$191-NETWORKDAYS('У5 Ввод'!$D$191,$B8)+1))/Настройки!$E$11*100)</f>
        <v>0</v>
      </c>
      <c r="GE8" s="67" t="n">
        <f aca="false">IF(OR($D8=1,MONTH($B8)&lt;&gt;MONTH(StartDate),'У5 Ввод'!$D$192="",'У5 Ввод'!$E$192="",'У5 Ввод'!$D$192&gt;$B8),0,MAX(0,MIN(1,'У5 Ввод'!$E$192-NETWORKDAYS('У5 Ввод'!$D$192,$B8)+1))/Настройки!$E$11*100)</f>
        <v>0</v>
      </c>
      <c r="GF8" s="67" t="n">
        <f aca="false">IF(OR($D8=1,MONTH($B8)&lt;&gt;MONTH(StartDate),'У5 Ввод'!$D$193="",'У5 Ввод'!$E$193="",'У5 Ввод'!$D$193&gt;$B8),0,MAX(0,MIN(1,'У5 Ввод'!$E$193-NETWORKDAYS('У5 Ввод'!$D$193,$B8)+1))/Настройки!$E$11*100)</f>
        <v>0</v>
      </c>
      <c r="GG8" s="67" t="n">
        <f aca="false">IF(OR($D8=1,MONTH($B8)&lt;&gt;MONTH(StartDate),'У5 Ввод'!$D$194="",'У5 Ввод'!$E$194="",'У5 Ввод'!$D$194&gt;$B8),0,MAX(0,MIN(1,'У5 Ввод'!$E$194-NETWORKDAYS('У5 Ввод'!$D$194,$B8)+1))/Настройки!$E$11*100)</f>
        <v>0</v>
      </c>
      <c r="GH8" s="67" t="n">
        <f aca="false">IF(OR($D8=1,MONTH($B8)&lt;&gt;MONTH(StartDate),'У5 Ввод'!$D$195="",'У5 Ввод'!$E$195="",'У5 Ввод'!$D$195&gt;$B8),0,MAX(0,MIN(1,'У5 Ввод'!$E$195-NETWORKDAYS('У5 Ввод'!$D$195,$B8)+1))/Настройки!$E$11*100)</f>
        <v>0</v>
      </c>
      <c r="GI8" s="67" t="n">
        <f aca="false">IF(OR($D8=1,MONTH($B8)&lt;&gt;MONTH(StartDate),'У5 Ввод'!$D$196="",'У5 Ввод'!$E$196="",'У5 Ввод'!$D$196&gt;$B8),0,MAX(0,MIN(1,'У5 Ввод'!$E$196-NETWORKDAYS('У5 Ввод'!$D$196,$B8)+1))/Настройки!$E$11*100)</f>
        <v>0</v>
      </c>
      <c r="GJ8" s="67" t="n">
        <f aca="false">IF(OR($D8=1,MONTH($B8)&lt;&gt;MONTH(StartDate),'У5 Ввод'!$D$197="",'У5 Ввод'!$E$197="",'У5 Ввод'!$D$197&gt;$B8),0,MAX(0,MIN(1,'У5 Ввод'!$E$197-NETWORKDAYS('У5 Ввод'!$D$197,$B8)+1))/Настройки!$E$11*100)</f>
        <v>0</v>
      </c>
      <c r="GK8" s="67" t="n">
        <f aca="false">IF(OR($D8=1,MONTH($B8)&lt;&gt;MONTH(StartDate),'У5 Ввод'!$D$198="",'У5 Ввод'!$E$198="",'У5 Ввод'!$D$198&gt;$B8),0,MAX(0,MIN(1,'У5 Ввод'!$E$198-NETWORKDAYS('У5 Ввод'!$D$198,$B8)+1))/Настройки!$E$11*100)</f>
        <v>0</v>
      </c>
      <c r="GL8" s="67" t="n">
        <f aca="false">IF(OR($D8=1,MONTH($B8)&lt;&gt;MONTH(StartDate),'У5 Ввод'!$D$199="",'У5 Ввод'!$E$199="",'У5 Ввод'!$D$199&gt;$B8),0,MAX(0,MIN(1,'У5 Ввод'!$E$199-NETWORKDAYS('У5 Ввод'!$D$199,$B8)+1))/Настройки!$E$11*100)</f>
        <v>0</v>
      </c>
      <c r="GM8" s="67" t="n">
        <f aca="false">IF(OR($D8=1,MONTH($B8)&lt;&gt;MONTH(StartDate),'У5 Ввод'!$D$200="",'У5 Ввод'!$E$200="",'У5 Ввод'!$D$200&gt;$B8),0,MAX(0,MIN(1,'У5 Ввод'!$E$200-NETWORKDAYS('У5 Ввод'!$D$200,$B8)+1))/Настройки!$E$11*100)</f>
        <v>0</v>
      </c>
      <c r="GN8" s="67" t="n">
        <f aca="false">IF(OR($D8=1,MONTH($B8)&lt;&gt;MONTH(StartDate),'У5 Ввод'!$D$201="",'У5 Ввод'!$E$201="",'У5 Ввод'!$D$201&gt;$B8),0,MAX(0,MIN(1,'У5 Ввод'!$E$201-NETWORKDAYS('У5 Ввод'!$D$201,$B8)+1))/Настройки!$E$11*100)</f>
        <v>0</v>
      </c>
      <c r="GO8" s="67" t="n">
        <f aca="false">IF(OR($D8=1,MONTH($B8)&lt;&gt;MONTH(StartDate),'У5 Ввод'!$D$202="",'У5 Ввод'!$E$202="",'У5 Ввод'!$D$202&gt;$B8),0,MAX(0,MIN(1,'У5 Ввод'!$E$202-NETWORKDAYS('У5 Ввод'!$D$202,$B8)+1))/Настройки!$E$11*100)</f>
        <v>0</v>
      </c>
      <c r="GP8" s="67" t="n">
        <f aca="false">IF(OR($D8=1,MONTH($B8)&lt;&gt;MONTH(StartDate),'У5 Ввод'!$D$203="",'У5 Ввод'!$E$203="",'У5 Ввод'!$D$203&gt;$B8),0,MAX(0,MIN(1,'У5 Ввод'!$E$203-NETWORKDAYS('У5 Ввод'!$D$203,$B8)+1))/Настройки!$E$11*100)</f>
        <v>0</v>
      </c>
      <c r="GQ8" s="67" t="n">
        <f aca="false">IF(OR($D8=1,MONTH($B8)&lt;&gt;MONTH(StartDate),'У5 Ввод'!$D$204="",'У5 Ввод'!$E$204="",'У5 Ввод'!$D$204&gt;$B8),0,MAX(0,MIN(1,'У5 Ввод'!$E$204-NETWORKDAYS('У5 Ввод'!$D$204,$B8)+1))/Настройки!$E$11*100)</f>
        <v>0</v>
      </c>
      <c r="GR8" s="67" t="n">
        <f aca="false">IF(OR($D8=1,MONTH($B8)&lt;&gt;MONTH(StartDate),'У5 Ввод'!$D$205="",'У5 Ввод'!$E$205="",'У5 Ввод'!$D$205&gt;$B8),0,MAX(0,MIN(1,'У5 Ввод'!$E$205-NETWORKDAYS('У5 Ввод'!$D$205,$B8)+1))/Настройки!$E$11*100)</f>
        <v>0</v>
      </c>
      <c r="GS8" s="67" t="n">
        <f aca="false">IF(OR($D8=1,MONTH($B8)&lt;&gt;MONTH(StartDate),'У5 Ввод'!$D$206="",'У5 Ввод'!$E$206="",'У5 Ввод'!$D$206&gt;$B8),0,MAX(0,MIN(1,'У5 Ввод'!$E$206-NETWORKDAYS('У5 Ввод'!$D$206,$B8)+1))/Настройки!$E$11*100)</f>
        <v>0</v>
      </c>
      <c r="GT8" s="67" t="n">
        <f aca="false">IF(OR($D8=1,MONTH($B8)&lt;&gt;MONTH(StartDate),'У5 Ввод'!$D$207="",'У5 Ввод'!$E$207="",'У5 Ввод'!$D$207&gt;$B8),0,MAX(0,MIN(1,'У5 Ввод'!$E$207-NETWORKDAYS('У5 Ввод'!$D$207,$B8)+1))/Настройки!$E$11*100)</f>
        <v>0</v>
      </c>
      <c r="GU8" s="67" t="n">
        <f aca="false">IF(OR($D8=1,MONTH($B8)&lt;&gt;MONTH(StartDate),'У5 Ввод'!$D$208="",'У5 Ввод'!$E$208="",'У5 Ввод'!$D$208&gt;$B8),0,MAX(0,MIN(1,'У5 Ввод'!$E$208-NETWORKDAYS('У5 Ввод'!$D$208,$B8)+1))/Настройки!$E$11*100)</f>
        <v>0</v>
      </c>
      <c r="GV8" s="67" t="n">
        <f aca="false">IF(OR($D8=1,MONTH($B8)&lt;&gt;MONTH(StartDate),'У5 Ввод'!$D$209="",'У5 Ввод'!$E$209="",'У5 Ввод'!$D$209&gt;$B8),0,MAX(0,MIN(1,'У5 Ввод'!$E$209-NETWORKDAYS('У5 Ввод'!$D$209,$B8)+1))/Настройки!$E$11*100)</f>
        <v>0</v>
      </c>
      <c r="GW8" s="67" t="n">
        <f aca="false">IF(OR($D8=1,MONTH($B8)&lt;&gt;MONTH(StartDate),'У5 Ввод'!$D$210="",'У5 Ввод'!$E$210="",'У5 Ввод'!$D$210&gt;$B8),0,MAX(0,MIN(1,'У5 Ввод'!$E$210-NETWORKDAYS('У5 Ввод'!$D$210,$B8)+1))/Настройки!$E$11*100)</f>
        <v>0</v>
      </c>
      <c r="GX8" s="67" t="n">
        <f aca="false">IF(OR($D8=1,MONTH($B8)&lt;&gt;MONTH(StartDate),'У5 Ввод'!$D$211="",'У5 Ввод'!$E$211="",'У5 Ввод'!$D$211&gt;$B8),0,MAX(0,MIN(1,'У5 Ввод'!$E$211-NETWORKDAYS('У5 Ввод'!$D$211,$B8)+1))/Настройки!$E$11*100)</f>
        <v>0</v>
      </c>
      <c r="GY8" s="67" t="n">
        <f aca="false">IF(OR($D8=1,MONTH($B8)&lt;&gt;MONTH(StartDate),'У5 Ввод'!$D$212="",'У5 Ввод'!$E$212="",'У5 Ввод'!$D$212&gt;$B8),0,MAX(0,MIN(1,'У5 Ввод'!$E$212-NETWORKDAYS('У5 Ввод'!$D$212,$B8)+1))/Настройки!$E$11*100)</f>
        <v>0</v>
      </c>
      <c r="GZ8" s="67" t="n">
        <f aca="false">IF(OR($D8=1,MONTH($B8)&lt;&gt;MONTH(StartDate),'У5 Ввод'!$D$213="",'У5 Ввод'!$E$213="",'У5 Ввод'!$D$213&gt;$B8),0,MAX(0,MIN(1,'У5 Ввод'!$E$213-NETWORKDAYS('У5 Ввод'!$D$213,$B8)+1))/Настройки!$E$11*100)</f>
        <v>0</v>
      </c>
      <c r="HA8" s="67" t="n">
        <f aca="false">IF(OR($D8=1,MONTH($B8)&lt;&gt;MONTH(StartDate),'У5 Ввод'!$D$214="",'У5 Ввод'!$E$214="",'У5 Ввод'!$D$214&gt;$B8),0,MAX(0,MIN(1,'У5 Ввод'!$E$214-NETWORKDAYS('У5 Ввод'!$D$214,$B8)+1))/Настройки!$E$11*100)</f>
        <v>0</v>
      </c>
      <c r="HB8" s="67" t="n">
        <f aca="false">IF(OR($D8=1,MONTH($B8)&lt;&gt;MONTH(StartDate),'У5 Ввод'!$D$215="",'У5 Ввод'!$E$215="",'У5 Ввод'!$D$215&gt;$B8),0,MAX(0,MIN(1,'У5 Ввод'!$E$215-NETWORKDAYS('У5 Ввод'!$D$215,$B8)+1))/Настройки!$E$11*100)</f>
        <v>0</v>
      </c>
      <c r="HC8" s="67" t="n">
        <f aca="false">IF(OR($D8=1,MONTH($B8)&lt;&gt;MONTH(StartDate),'У5 Ввод'!$D$216="",'У5 Ввод'!$E$216="",'У5 Ввод'!$D$216&gt;$B8),0,MAX(0,MIN(1,'У5 Ввод'!$E$216-NETWORKDAYS('У5 Ввод'!$D$216,$B8)+1))/Настройки!$E$11*100)</f>
        <v>0</v>
      </c>
      <c r="HD8" s="67" t="n">
        <f aca="false">IF(OR($D8=1,MONTH($B8)&lt;&gt;MONTH(StartDate),'У5 Ввод'!$D$217="",'У5 Ввод'!$E$217="",'У5 Ввод'!$D$217&gt;$B8),0,MAX(0,MIN(1,'У5 Ввод'!$E$217-NETWORKDAYS('У5 Ввод'!$D$217,$B8)+1))/Настройки!$E$11*100)</f>
        <v>0</v>
      </c>
      <c r="HE8" s="67" t="n">
        <f aca="false">IF(OR($D8=1,MONTH($B8)&lt;&gt;MONTH(StartDate),'У5 Ввод'!$D$218="",'У5 Ввод'!$E$218="",'У5 Ввод'!$D$218&gt;$B8),0,MAX(0,MIN(1,'У5 Ввод'!$E$218-NETWORKDAYS('У5 Ввод'!$D$218,$B8)+1))/Настройки!$E$11*100)</f>
        <v>0</v>
      </c>
      <c r="HF8" s="67" t="n">
        <f aca="false">IF(OR($D8=1,MONTH($B8)&lt;&gt;MONTH(StartDate),'У5 Ввод'!$D$219="",'У5 Ввод'!$E$219="",'У5 Ввод'!$D$219&gt;$B8),0,MAX(0,MIN(1,'У5 Ввод'!$E$219-NETWORKDAYS('У5 Ввод'!$D$219,$B8)+1))/Настройки!$E$11*100)</f>
        <v>0</v>
      </c>
      <c r="HG8" s="67" t="n">
        <f aca="false">IF(OR($D8=1,MONTH($B8)&lt;&gt;MONTH(StartDate),'У5 Ввод'!$D$220="",'У5 Ввод'!$E$220="",'У5 Ввод'!$D$220&gt;$B8),0,MAX(0,MIN(1,'У5 Ввод'!$E$220-NETWORKDAYS('У5 Ввод'!$D$220,$B8)+1))/Настройки!$E$11*100)</f>
        <v>0</v>
      </c>
      <c r="HH8" s="67" t="n">
        <f aca="false">IF(OR($D8=1,MONTH($B8)&lt;&gt;MONTH(StartDate),'У5 Ввод'!$D$221="",'У5 Ввод'!$E$221="",'У5 Ввод'!$D$221&gt;$B8),0,MAX(0,MIN(1,'У5 Ввод'!$E$221-NETWORKDAYS('У5 Ввод'!$D$221,$B8)+1))/Настройки!$E$11*100)</f>
        <v>0</v>
      </c>
      <c r="HI8" s="67" t="n">
        <f aca="false">IF(OR($D8=1,MONTH($B8)&lt;&gt;MONTH(StartDate),'У5 Ввод'!$D$222="",'У5 Ввод'!$E$222="",'У5 Ввод'!$D$222&gt;$B8),0,MAX(0,MIN(1,'У5 Ввод'!$E$222-NETWORKDAYS('У5 Ввод'!$D$222,$B8)+1))/Настройки!$E$11*100)</f>
        <v>0</v>
      </c>
      <c r="HJ8" s="67" t="n">
        <f aca="false">IF(OR($D8=1,MONTH($B8)&lt;&gt;MONTH(StartDate),'У5 Ввод'!$D$223="",'У5 Ввод'!$E$223="",'У5 Ввод'!$D$223&gt;$B8),0,MAX(0,MIN(1,'У5 Ввод'!$E$223-NETWORKDAYS('У5 Ввод'!$D$223,$B8)+1))/Настройки!$E$11*100)</f>
        <v>0</v>
      </c>
      <c r="HK8" s="67" t="n">
        <f aca="false">IF(OR($D8=1,MONTH($B8)&lt;&gt;MONTH(StartDate),'У5 Ввод'!$D$224="",'У5 Ввод'!$E$224="",'У5 Ввод'!$D$224&gt;$B8),0,MAX(0,MIN(1,'У5 Ввод'!$E$224-NETWORKDAYS('У5 Ввод'!$D$224,$B8)+1))/Настройки!$E$11*100)</f>
        <v>0</v>
      </c>
      <c r="HL8" s="67" t="n">
        <f aca="false">IF(OR($D8=1,MONTH($B8)&lt;&gt;MONTH(StartDate),'У5 Ввод'!$D$225="",'У5 Ввод'!$E$225="",'У5 Ввод'!$D$225&gt;$B8),0,MAX(0,MIN(1,'У5 Ввод'!$E$225-NETWORKDAYS('У5 Ввод'!$D$225,$B8)+1))/Настройки!$E$11*100)</f>
        <v>0</v>
      </c>
      <c r="HM8" s="67" t="n">
        <f aca="false">IF(OR($D8=1,MONTH($B8)&lt;&gt;MONTH(StartDate),'У5 Ввод'!$D$226="",'У5 Ввод'!$E$226="",'У5 Ввод'!$D$226&gt;$B8),0,MAX(0,MIN(1,'У5 Ввод'!$E$226-NETWORKDAYS('У5 Ввод'!$D$226,$B8)+1))/Настройки!$E$11*100)</f>
        <v>0</v>
      </c>
      <c r="HN8" s="67" t="n">
        <f aca="false">IF(OR($D8=1,MONTH($B8)&lt;&gt;MONTH(StartDate),'У5 Ввод'!$D$227="",'У5 Ввод'!$E$227="",'У5 Ввод'!$D$227&gt;$B8),0,MAX(0,MIN(1,'У5 Ввод'!$E$227-NETWORKDAYS('У5 Ввод'!$D$227,$B8)+1))/Настройки!$E$11*100)</f>
        <v>0</v>
      </c>
      <c r="HO8" s="67" t="n">
        <f aca="false">IF(OR($D8=1,MONTH($B8)&lt;&gt;MONTH(StartDate),'У5 Ввод'!$D$228="",'У5 Ввод'!$E$228="",'У5 Ввод'!$D$228&gt;$B8),0,MAX(0,MIN(1,'У5 Ввод'!$E$228-NETWORKDAYS('У5 Ввод'!$D$228,$B8)+1))/Настройки!$E$11*100)</f>
        <v>0</v>
      </c>
      <c r="HP8" s="67" t="n">
        <f aca="false">IF(OR($D8=1,MONTH($B8)&lt;&gt;MONTH(StartDate),'У5 Ввод'!$D$229="",'У5 Ввод'!$E$229="",'У5 Ввод'!$D$229&gt;$B8),0,MAX(0,MIN(1,'У5 Ввод'!$E$229-NETWORKDAYS('У5 Ввод'!$D$229,$B8)+1))/Настройки!$E$11*100)</f>
        <v>0</v>
      </c>
      <c r="HQ8" s="67" t="n">
        <f aca="false">IF(OR($D8=1,MONTH($B8)&lt;&gt;MONTH(StartDate),'У5 Ввод'!$D$230="",'У5 Ввод'!$E$230="",'У5 Ввод'!$D$230&gt;$B8),0,MAX(0,MIN(1,'У5 Ввод'!$E$230-NETWORKDAYS('У5 Ввод'!$D$230,$B8)+1))/Настройки!$E$11*100)</f>
        <v>0</v>
      </c>
      <c r="HR8" s="67" t="n">
        <f aca="false">IF(OR($D8=1,MONTH($B8)&lt;&gt;MONTH(StartDate),'У5 Ввод'!$D$231="",'У5 Ввод'!$E$231="",'У5 Ввод'!$D$231&gt;$B8),0,MAX(0,MIN(1,'У5 Ввод'!$E$231-NETWORKDAYS('У5 Ввод'!$D$231,$B8)+1))/Настройки!$E$11*100)</f>
        <v>0</v>
      </c>
      <c r="HS8" s="67" t="n">
        <f aca="false">IF(OR($D8=1,MONTH($B8)&lt;&gt;MONTH(StartDate),'У5 Ввод'!$D$232="",'У5 Ввод'!$E$232="",'У5 Ввод'!$D$232&gt;$B8),0,MAX(0,MIN(1,'У5 Ввод'!$E$232-NETWORKDAYS('У5 Ввод'!$D$232,$B8)+1))/Настройки!$E$11*100)</f>
        <v>0</v>
      </c>
      <c r="HT8" s="67" t="n">
        <f aca="false">IF(OR($D8=1,MONTH($B8)&lt;&gt;MONTH(StartDate),'У5 Ввод'!$D$233="",'У5 Ввод'!$E$233="",'У5 Ввод'!$D$233&gt;$B8),0,MAX(0,MIN(1,'У5 Ввод'!$E$233-NETWORKDAYS('У5 Ввод'!$D$233,$B8)+1))/Настройки!$E$11*100)</f>
        <v>0</v>
      </c>
      <c r="HU8" s="67" t="n">
        <f aca="false">IF(OR($D8=1,MONTH($B8)&lt;&gt;MONTH(StartDate),'У5 Ввод'!$D$234="",'У5 Ввод'!$E$234="",'У5 Ввод'!$D$234&gt;$B8),0,MAX(0,MIN(1,'У5 Ввод'!$E$234-NETWORKDAYS('У5 Ввод'!$D$234,$B8)+1))/Настройки!$E$11*100)</f>
        <v>0</v>
      </c>
      <c r="HV8" s="67" t="n">
        <f aca="false">IF(OR($D8=1,MONTH($B8)&lt;&gt;MONTH(StartDate),'У5 Ввод'!$D$235="",'У5 Ввод'!$E$235="",'У5 Ввод'!$D$235&gt;$B8),0,MAX(0,MIN(1,'У5 Ввод'!$E$235-NETWORKDAYS('У5 Ввод'!$D$235,$B8)+1))/Настройки!$E$11*100)</f>
        <v>0</v>
      </c>
      <c r="HW8" s="67" t="n">
        <f aca="false">IF(OR($D8=1,MONTH($B8)&lt;&gt;MONTH(StartDate),'У5 Ввод'!$D$236="",'У5 Ввод'!$E$236="",'У5 Ввод'!$D$236&gt;$B8),0,MAX(0,MIN(1,'У5 Ввод'!$E$236-NETWORKDAYS('У5 Ввод'!$D$236,$B8)+1))/Настройки!$E$11*100)</f>
        <v>0</v>
      </c>
      <c r="HX8" s="67" t="n">
        <f aca="false">IF(OR($D8=1,MONTH($B8)&lt;&gt;MONTH(StartDate),'У5 Ввод'!$D$237="",'У5 Ввод'!$E$237="",'У5 Ввод'!$D$237&gt;$B8),0,MAX(0,MIN(1,'У5 Ввод'!$E$237-NETWORKDAYS('У5 Ввод'!$D$237,$B8)+1))/Настройки!$E$11*100)</f>
        <v>0</v>
      </c>
      <c r="HY8" s="67" t="n">
        <f aca="false">IF(OR($D8=1,MONTH($B8)&lt;&gt;MONTH(StartDate),'У5 Ввод'!$D$238="",'У5 Ввод'!$E$238="",'У5 Ввод'!$D$238&gt;$B8),0,MAX(0,MIN(1,'У5 Ввод'!$E$238-NETWORKDAYS('У5 Ввод'!$D$238,$B8)+1))/Настройки!$E$11*100)</f>
        <v>0</v>
      </c>
      <c r="HZ8" s="67" t="n">
        <f aca="false">IF(OR($D8=1,MONTH($B8)&lt;&gt;MONTH(StartDate),'У5 Ввод'!$D$239="",'У5 Ввод'!$E$239="",'У5 Ввод'!$D$239&gt;$B8),0,MAX(0,MIN(1,'У5 Ввод'!$E$239-NETWORKDAYS('У5 Ввод'!$D$239,$B8)+1))/Настройки!$E$11*100)</f>
        <v>0</v>
      </c>
      <c r="IA8" s="67" t="n">
        <f aca="false">IF(OR($D8=1,MONTH($B8)&lt;&gt;MONTH(StartDate),'У5 Ввод'!$D$240="",'У5 Ввод'!$E$240="",'У5 Ввод'!$D$240&gt;$B8),0,MAX(0,MIN(1,'У5 Ввод'!$E$240-NETWORKDAYS('У5 Ввод'!$D$240,$B8)+1))/Настройки!$E$11*100)</f>
        <v>0</v>
      </c>
      <c r="IB8" s="67" t="n">
        <f aca="false">IF(OR($D8=1,MONTH($B8)&lt;&gt;MONTH(StartDate),'У5 Ввод'!$D$241="",'У5 Ввод'!$E$241="",'У5 Ввод'!$D$241&gt;$B8),0,MAX(0,MIN(1,'У5 Ввод'!$E$241-NETWORKDAYS('У5 Ввод'!$D$241,$B8)+1))/Настройки!$E$11*100)</f>
        <v>0</v>
      </c>
      <c r="IC8" s="67" t="n">
        <f aca="false">IF(OR($D8=1,MONTH($B8)&lt;&gt;MONTH(StartDate),'У5 Ввод'!$D$242="",'У5 Ввод'!$E$242="",'У5 Ввод'!$D$242&gt;$B8),0,MAX(0,MIN(1,'У5 Ввод'!$E$242-NETWORKDAYS('У5 Ввод'!$D$242,$B8)+1))/Настройки!$E$11*100)</f>
        <v>0</v>
      </c>
      <c r="ID8" s="67" t="n">
        <f aca="false">IF(OR($D8=1,MONTH($B8)&lt;&gt;MONTH(StartDate),'У5 Ввод'!$D$243="",'У5 Ввод'!$E$243="",'У5 Ввод'!$D$243&gt;$B8),0,MAX(0,MIN(1,'У5 Ввод'!$E$243-NETWORKDAYS('У5 Ввод'!$D$243,$B8)+1))/Настройки!$E$11*100)</f>
        <v>0</v>
      </c>
      <c r="IE8" s="67" t="n">
        <f aca="false">IF(OR($D8=1,MONTH($B8)&lt;&gt;MONTH(StartDate),'У5 Ввод'!$D$244="",'У5 Ввод'!$E$244="",'У5 Ввод'!$D$244&gt;$B8),0,MAX(0,MIN(1,'У5 Ввод'!$E$244-NETWORKDAYS('У5 Ввод'!$D$244,$B8)+1))/Настройки!$E$11*100)</f>
        <v>0</v>
      </c>
      <c r="IF8" s="67" t="n">
        <f aca="false">IF(OR($D8=1,MONTH($B8)&lt;&gt;MONTH(StartDate),'У5 Ввод'!$D$245="",'У5 Ввод'!$E$245="",'У5 Ввод'!$D$245&gt;$B8),0,MAX(0,MIN(1,'У5 Ввод'!$E$245-NETWORKDAYS('У5 Ввод'!$D$245,$B8)+1))/Настройки!$E$11*100)</f>
        <v>0</v>
      </c>
      <c r="IG8" s="67" t="n">
        <f aca="false">IF(OR($D8=1,MONTH($B8)&lt;&gt;MONTH(StartDate),'У5 Ввод'!$D$246="",'У5 Ввод'!$E$246="",'У5 Ввод'!$D$246&gt;$B8),0,MAX(0,MIN(1,'У5 Ввод'!$E$246-NETWORKDAYS('У5 Ввод'!$D$246,$B8)+1))/Настройки!$E$11*100)</f>
        <v>0</v>
      </c>
      <c r="IH8" s="67" t="n">
        <f aca="false">IF(OR($D8=1,MONTH($B8)&lt;&gt;MONTH(StartDate),'У5 Ввод'!$D$247="",'У5 Ввод'!$E$247="",'У5 Ввод'!$D$247&gt;$B8),0,MAX(0,MIN(1,'У5 Ввод'!$E$247-NETWORKDAYS('У5 Ввод'!$D$247,$B8)+1))/Настройки!$E$11*100)</f>
        <v>0</v>
      </c>
      <c r="II8" s="67" t="n">
        <f aca="false">IF(OR($D8=1,MONTH($B8)&lt;&gt;MONTH(StartDate),'У5 Ввод'!$D$248="",'У5 Ввод'!$E$248="",'У5 Ввод'!$D$248&gt;$B8),0,MAX(0,MIN(1,'У5 Ввод'!$E$248-NETWORKDAYS('У5 Ввод'!$D$248,$B8)+1))/Настройки!$E$11*100)</f>
        <v>0</v>
      </c>
      <c r="IJ8" s="67" t="n">
        <f aca="false">IF(OR($D8=1,MONTH($B8)&lt;&gt;MONTH(StartDate),'У5 Ввод'!$D$249="",'У5 Ввод'!$E$249="",'У5 Ввод'!$D$249&gt;$B8),0,MAX(0,MIN(1,'У5 Ввод'!$E$249-NETWORKDAYS('У5 Ввод'!$D$249,$B8)+1))/Настройки!$E$11*100)</f>
        <v>0</v>
      </c>
      <c r="IK8" s="67" t="n">
        <f aca="false">IF(OR($D8=1,MONTH($B8)&lt;&gt;MONTH(StartDate),'У5 Ввод'!$D$250="",'У5 Ввод'!$E$250="",'У5 Ввод'!$D$250&gt;$B8),0,MAX(0,MIN(1,'У5 Ввод'!$E$250-NETWORKDAYS('У5 Ввод'!$D$250,$B8)+1))/Настройки!$E$11*100)</f>
        <v>0</v>
      </c>
      <c r="IL8" s="67" t="n">
        <f aca="false">IF(OR($D8=1,MONTH($B8)&lt;&gt;MONTH(StartDate),'У5 Ввод'!$D$251="",'У5 Ввод'!$E$251="",'У5 Ввод'!$D$251&gt;$B8),0,MAX(0,MIN(1,'У5 Ввод'!$E$251-NETWORKDAYS('У5 Ввод'!$D$251,$B8)+1))/Настройки!$E$11*100)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33.3</v>
      </c>
      <c r="F9" s="49" t="n">
        <f aca="false">IF(OR(MONTH(B9)&lt;&gt;MONTH(StartDate),D9=1),"",100)</f>
        <v>100</v>
      </c>
      <c r="G9" s="67" t="n">
        <f aca="false">IF(OR($D9=1,MONTH($B9)&lt;&gt;MONTH(StartDate),'У5 Ввод'!$D$12="",'У5 Ввод'!$E$12="",'У5 Ввод'!$D$12&gt;$B9),0,MAX(0,MIN(1,'У5 Ввод'!$E$12-NETWORKDAYS('У5 Ввод'!$D$12,$B9)+1))/Настройки!$E$11*100)</f>
        <v>33.3333333333333</v>
      </c>
      <c r="H9" s="67" t="n">
        <f aca="false">IF(OR($D9=1,MONTH($B9)&lt;&gt;MONTH(StartDate),'У5 Ввод'!$D$13="",'У5 Ввод'!$E$13="",'У5 Ввод'!$D$13&gt;$B9),0,MAX(0,MIN(1,'У5 Ввод'!$E$13-NETWORKDAYS('У5 Ввод'!$D$13,$B9)+1))/Настройки!$E$11*100)</f>
        <v>0</v>
      </c>
      <c r="I9" s="67" t="n">
        <f aca="false">IF(OR($D9=1,MONTH($B9)&lt;&gt;MONTH(StartDate),'У5 Ввод'!$D$14="",'У5 Ввод'!$E$14="",'У5 Ввод'!$D$14&gt;$B9),0,MAX(0,MIN(1,'У5 Ввод'!$E$14-NETWORKDAYS('У5 Ввод'!$D$14,$B9)+1))/Настройки!$E$11*100)</f>
        <v>0</v>
      </c>
      <c r="J9" s="67" t="n">
        <f aca="false">IF(OR($D9=1,MONTH($B9)&lt;&gt;MONTH(StartDate),'У5 Ввод'!$D$15="",'У5 Ввод'!$E$15="",'У5 Ввод'!$D$15&gt;$B9),0,MAX(0,MIN(1,'У5 Ввод'!$E$15-NETWORKDAYS('У5 Ввод'!$D$15,$B9)+1))/Настройки!$E$11*100)</f>
        <v>0</v>
      </c>
      <c r="K9" s="67" t="n">
        <f aca="false">IF(OR($D9=1,MONTH($B9)&lt;&gt;MONTH(StartDate),'У5 Ввод'!$D$16="",'У5 Ввод'!$E$16="",'У5 Ввод'!$D$16&gt;$B9),0,MAX(0,MIN(1,'У5 Ввод'!$E$16-NETWORKDAYS('У5 Ввод'!$D$16,$B9)+1))/Настройки!$E$11*100)</f>
        <v>0</v>
      </c>
      <c r="L9" s="67" t="n">
        <f aca="false">IF(OR($D9=1,MONTH($B9)&lt;&gt;MONTH(StartDate),'У5 Ввод'!$D$17="",'У5 Ввод'!$E$17="",'У5 Ввод'!$D$17&gt;$B9),0,MAX(0,MIN(1,'У5 Ввод'!$E$17-NETWORKDAYS('У5 Ввод'!$D$17,$B9)+1))/Настройки!$E$11*100)</f>
        <v>0</v>
      </c>
      <c r="M9" s="67" t="n">
        <f aca="false">IF(OR($D9=1,MONTH($B9)&lt;&gt;MONTH(StartDate),'У5 Ввод'!$D$18="",'У5 Ввод'!$E$18="",'У5 Ввод'!$D$18&gt;$B9),0,MAX(0,MIN(1,'У5 Ввод'!$E$18-NETWORKDAYS('У5 Ввод'!$D$18,$B9)+1))/Настройки!$E$11*100)</f>
        <v>0</v>
      </c>
      <c r="N9" s="67" t="n">
        <f aca="false">IF(OR($D9=1,MONTH($B9)&lt;&gt;MONTH(StartDate),'У5 Ввод'!$D$19="",'У5 Ввод'!$E$19="",'У5 Ввод'!$D$19&gt;$B9),0,MAX(0,MIN(1,'У5 Ввод'!$E$19-NETWORKDAYS('У5 Ввод'!$D$19,$B9)+1))/Настройки!$E$11*100)</f>
        <v>0</v>
      </c>
      <c r="O9" s="67" t="n">
        <f aca="false">IF(OR($D9=1,MONTH($B9)&lt;&gt;MONTH(StartDate),'У5 Ввод'!$D$20="",'У5 Ввод'!$E$20="",'У5 Ввод'!$D$20&gt;$B9),0,MAX(0,MIN(1,'У5 Ввод'!$E$20-NETWORKDAYS('У5 Ввод'!$D$20,$B9)+1))/Настройки!$E$11*100)</f>
        <v>0</v>
      </c>
      <c r="P9" s="67" t="n">
        <f aca="false">IF(OR($D9=1,MONTH($B9)&lt;&gt;MONTH(StartDate),'У5 Ввод'!$D$21="",'У5 Ввод'!$E$21="",'У5 Ввод'!$D$21&gt;$B9),0,MAX(0,MIN(1,'У5 Ввод'!$E$21-NETWORKDAYS('У5 Ввод'!$D$21,$B9)+1))/Настройки!$E$11*100)</f>
        <v>0</v>
      </c>
      <c r="Q9" s="67" t="n">
        <f aca="false">IF(OR($D9=1,MONTH($B9)&lt;&gt;MONTH(StartDate),'У5 Ввод'!$D$22="",'У5 Ввод'!$E$22="",'У5 Ввод'!$D$22&gt;$B9),0,MAX(0,MIN(1,'У5 Ввод'!$E$22-NETWORKDAYS('У5 Ввод'!$D$22,$B9)+1))/Настройки!$E$11*100)</f>
        <v>0</v>
      </c>
      <c r="R9" s="67" t="n">
        <f aca="false">IF(OR($D9=1,MONTH($B9)&lt;&gt;MONTH(StartDate),'У5 Ввод'!$D$23="",'У5 Ввод'!$E$23="",'У5 Ввод'!$D$23&gt;$B9),0,MAX(0,MIN(1,'У5 Ввод'!$E$23-NETWORKDAYS('У5 Ввод'!$D$23,$B9)+1))/Настройки!$E$11*100)</f>
        <v>0</v>
      </c>
      <c r="S9" s="67" t="n">
        <f aca="false">IF(OR($D9=1,MONTH($B9)&lt;&gt;MONTH(StartDate),'У5 Ввод'!$D$24="",'У5 Ввод'!$E$24="",'У5 Ввод'!$D$24&gt;$B9),0,MAX(0,MIN(1,'У5 Ввод'!$E$24-NETWORKDAYS('У5 Ввод'!$D$24,$B9)+1))/Настройки!$E$11*100)</f>
        <v>0</v>
      </c>
      <c r="T9" s="67" t="n">
        <f aca="false">IF(OR($D9=1,MONTH($B9)&lt;&gt;MONTH(StartDate),'У5 Ввод'!$D$25="",'У5 Ввод'!$E$25="",'У5 Ввод'!$D$25&gt;$B9),0,MAX(0,MIN(1,'У5 Ввод'!$E$25-NETWORKDAYS('У5 Ввод'!$D$25,$B9)+1))/Настройки!$E$11*100)</f>
        <v>0</v>
      </c>
      <c r="U9" s="67" t="n">
        <f aca="false">IF(OR($D9=1,MONTH($B9)&lt;&gt;MONTH(StartDate),'У5 Ввод'!$D$26="",'У5 Ввод'!$E$26="",'У5 Ввод'!$D$26&gt;$B9),0,MAX(0,MIN(1,'У5 Ввод'!$E$26-NETWORKDAYS('У5 Ввод'!$D$26,$B9)+1))/Настройки!$E$11*100)</f>
        <v>0</v>
      </c>
      <c r="V9" s="67" t="n">
        <f aca="false">IF(OR($D9=1,MONTH($B9)&lt;&gt;MONTH(StartDate),'У5 Ввод'!$D$27="",'У5 Ввод'!$E$27="",'У5 Ввод'!$D$27&gt;$B9),0,MAX(0,MIN(1,'У5 Ввод'!$E$27-NETWORKDAYS('У5 Ввод'!$D$27,$B9)+1))/Настройки!$E$11*100)</f>
        <v>0</v>
      </c>
      <c r="W9" s="67" t="n">
        <f aca="false">IF(OR($D9=1,MONTH($B9)&lt;&gt;MONTH(StartDate),'У5 Ввод'!$D$28="",'У5 Ввод'!$E$28="",'У5 Ввод'!$D$28&gt;$B9),0,MAX(0,MIN(1,'У5 Ввод'!$E$28-NETWORKDAYS('У5 Ввод'!$D$28,$B9)+1))/Настройки!$E$11*100)</f>
        <v>0</v>
      </c>
      <c r="X9" s="67" t="n">
        <f aca="false">IF(OR($D9=1,MONTH($B9)&lt;&gt;MONTH(StartDate),'У5 Ввод'!$D$29="",'У5 Ввод'!$E$29="",'У5 Ввод'!$D$29&gt;$B9),0,MAX(0,MIN(1,'У5 Ввод'!$E$29-NETWORKDAYS('У5 Ввод'!$D$29,$B9)+1))/Настройки!$E$11*100)</f>
        <v>0</v>
      </c>
      <c r="Y9" s="67" t="n">
        <f aca="false">IF(OR($D9=1,MONTH($B9)&lt;&gt;MONTH(StartDate),'У5 Ввод'!$D$30="",'У5 Ввод'!$E$30="",'У5 Ввод'!$D$30&gt;$B9),0,MAX(0,MIN(1,'У5 Ввод'!$E$30-NETWORKDAYS('У5 Ввод'!$D$30,$B9)+1))/Настройки!$E$11*100)</f>
        <v>0</v>
      </c>
      <c r="Z9" s="67" t="n">
        <f aca="false">IF(OR($D9=1,MONTH($B9)&lt;&gt;MONTH(StartDate),'У5 Ввод'!$D$31="",'У5 Ввод'!$E$31="",'У5 Ввод'!$D$31&gt;$B9),0,MAX(0,MIN(1,'У5 Ввод'!$E$31-NETWORKDAYS('У5 Ввод'!$D$31,$B9)+1))/Настройки!$E$11*100)</f>
        <v>0</v>
      </c>
      <c r="AA9" s="67" t="n">
        <f aca="false">IF(OR($D9=1,MONTH($B9)&lt;&gt;MONTH(StartDate),'У5 Ввод'!$D$32="",'У5 Ввод'!$E$32="",'У5 Ввод'!$D$32&gt;$B9),0,MAX(0,MIN(1,'У5 Ввод'!$E$32-NETWORKDAYS('У5 Ввод'!$D$32,$B9)+1))/Настройки!$E$11*100)</f>
        <v>0</v>
      </c>
      <c r="AB9" s="67" t="n">
        <f aca="false">IF(OR($D9=1,MONTH($B9)&lt;&gt;MONTH(StartDate),'У5 Ввод'!$D$33="",'У5 Ввод'!$E$33="",'У5 Ввод'!$D$33&gt;$B9),0,MAX(0,MIN(1,'У5 Ввод'!$E$33-NETWORKDAYS('У5 Ввод'!$D$33,$B9)+1))/Настройки!$E$11*100)</f>
        <v>0</v>
      </c>
      <c r="AC9" s="67" t="n">
        <f aca="false">IF(OR($D9=1,MONTH($B9)&lt;&gt;MONTH(StartDate),'У5 Ввод'!$D$34="",'У5 Ввод'!$E$34="",'У5 Ввод'!$D$34&gt;$B9),0,MAX(0,MIN(1,'У5 Ввод'!$E$34-NETWORKDAYS('У5 Ввод'!$D$34,$B9)+1))/Настройки!$E$11*100)</f>
        <v>0</v>
      </c>
      <c r="AD9" s="67" t="n">
        <f aca="false">IF(OR($D9=1,MONTH($B9)&lt;&gt;MONTH(StartDate),'У5 Ввод'!$D$35="",'У5 Ввод'!$E$35="",'У5 Ввод'!$D$35&gt;$B9),0,MAX(0,MIN(1,'У5 Ввод'!$E$35-NETWORKDAYS('У5 Ввод'!$D$35,$B9)+1))/Настройки!$E$11*100)</f>
        <v>0</v>
      </c>
      <c r="AE9" s="67" t="n">
        <f aca="false">IF(OR($D9=1,MONTH($B9)&lt;&gt;MONTH(StartDate),'У5 Ввод'!$D$36="",'У5 Ввод'!$E$36="",'У5 Ввод'!$D$36&gt;$B9),0,MAX(0,MIN(1,'У5 Ввод'!$E$36-NETWORKDAYS('У5 Ввод'!$D$36,$B9)+1))/Настройки!$E$11*100)</f>
        <v>0</v>
      </c>
      <c r="AF9" s="67" t="n">
        <f aca="false">IF(OR($D9=1,MONTH($B9)&lt;&gt;MONTH(StartDate),'У5 Ввод'!$D$37="",'У5 Ввод'!$E$37="",'У5 Ввод'!$D$37&gt;$B9),0,MAX(0,MIN(1,'У5 Ввод'!$E$37-NETWORKDAYS('У5 Ввод'!$D$37,$B9)+1))/Настройки!$E$11*100)</f>
        <v>0</v>
      </c>
      <c r="AG9" s="67" t="n">
        <f aca="false">IF(OR($D9=1,MONTH($B9)&lt;&gt;MONTH(StartDate),'У5 Ввод'!$D$38="",'У5 Ввод'!$E$38="",'У5 Ввод'!$D$38&gt;$B9),0,MAX(0,MIN(1,'У5 Ввод'!$E$38-NETWORKDAYS('У5 Ввод'!$D$38,$B9)+1))/Настройки!$E$11*100)</f>
        <v>0</v>
      </c>
      <c r="AH9" s="67" t="n">
        <f aca="false">IF(OR($D9=1,MONTH($B9)&lt;&gt;MONTH(StartDate),'У5 Ввод'!$D$39="",'У5 Ввод'!$E$39="",'У5 Ввод'!$D$39&gt;$B9),0,MAX(0,MIN(1,'У5 Ввод'!$E$39-NETWORKDAYS('У5 Ввод'!$D$39,$B9)+1))/Настройки!$E$11*100)</f>
        <v>0</v>
      </c>
      <c r="AI9" s="67" t="n">
        <f aca="false">IF(OR($D9=1,MONTH($B9)&lt;&gt;MONTH(StartDate),'У5 Ввод'!$D$40="",'У5 Ввод'!$E$40="",'У5 Ввод'!$D$40&gt;$B9),0,MAX(0,MIN(1,'У5 Ввод'!$E$40-NETWORKDAYS('У5 Ввод'!$D$40,$B9)+1))/Настройки!$E$11*100)</f>
        <v>0</v>
      </c>
      <c r="AJ9" s="67" t="n">
        <f aca="false">IF(OR($D9=1,MONTH($B9)&lt;&gt;MONTH(StartDate),'У5 Ввод'!$D$41="",'У5 Ввод'!$E$41="",'У5 Ввод'!$D$41&gt;$B9),0,MAX(0,MIN(1,'У5 Ввод'!$E$41-NETWORKDAYS('У5 Ввод'!$D$41,$B9)+1))/Настройки!$E$11*100)</f>
        <v>0</v>
      </c>
      <c r="AK9" s="67" t="n">
        <f aca="false">IF(OR($D9=1,MONTH($B9)&lt;&gt;MONTH(StartDate),'У5 Ввод'!$D$42="",'У5 Ввод'!$E$42="",'У5 Ввод'!$D$42&gt;$B9),0,MAX(0,MIN(1,'У5 Ввод'!$E$42-NETWORKDAYS('У5 Ввод'!$D$42,$B9)+1))/Настройки!$E$11*100)</f>
        <v>0</v>
      </c>
      <c r="AL9" s="67" t="n">
        <f aca="false">IF(OR($D9=1,MONTH($B9)&lt;&gt;MONTH(StartDate),'У5 Ввод'!$D$43="",'У5 Ввод'!$E$43="",'У5 Ввод'!$D$43&gt;$B9),0,MAX(0,MIN(1,'У5 Ввод'!$E$43-NETWORKDAYS('У5 Ввод'!$D$43,$B9)+1))/Настройки!$E$11*100)</f>
        <v>0</v>
      </c>
      <c r="AM9" s="67" t="n">
        <f aca="false">IF(OR($D9=1,MONTH($B9)&lt;&gt;MONTH(StartDate),'У5 Ввод'!$D$44="",'У5 Ввод'!$E$44="",'У5 Ввод'!$D$44&gt;$B9),0,MAX(0,MIN(1,'У5 Ввод'!$E$44-NETWORKDAYS('У5 Ввод'!$D$44,$B9)+1))/Настройки!$E$11*100)</f>
        <v>0</v>
      </c>
      <c r="AN9" s="67" t="n">
        <f aca="false">IF(OR($D9=1,MONTH($B9)&lt;&gt;MONTH(StartDate),'У5 Ввод'!$D$45="",'У5 Ввод'!$E$45="",'У5 Ввод'!$D$45&gt;$B9),0,MAX(0,MIN(1,'У5 Ввод'!$E$45-NETWORKDAYS('У5 Ввод'!$D$45,$B9)+1))/Настройки!$E$11*100)</f>
        <v>0</v>
      </c>
      <c r="AO9" s="67" t="n">
        <f aca="false">IF(OR($D9=1,MONTH($B9)&lt;&gt;MONTH(StartDate),'У5 Ввод'!$D$46="",'У5 Ввод'!$E$46="",'У5 Ввод'!$D$46&gt;$B9),0,MAX(0,MIN(1,'У5 Ввод'!$E$46-NETWORKDAYS('У5 Ввод'!$D$46,$B9)+1))/Настройки!$E$11*100)</f>
        <v>0</v>
      </c>
      <c r="AP9" s="67" t="n">
        <f aca="false">IF(OR($D9=1,MONTH($B9)&lt;&gt;MONTH(StartDate),'У5 Ввод'!$D$47="",'У5 Ввод'!$E$47="",'У5 Ввод'!$D$47&gt;$B9),0,MAX(0,MIN(1,'У5 Ввод'!$E$47-NETWORKDAYS('У5 Ввод'!$D$47,$B9)+1))/Настройки!$E$11*100)</f>
        <v>0</v>
      </c>
      <c r="AQ9" s="67" t="n">
        <f aca="false">IF(OR($D9=1,MONTH($B9)&lt;&gt;MONTH(StartDate),'У5 Ввод'!$D$48="",'У5 Ввод'!$E$48="",'У5 Ввод'!$D$48&gt;$B9),0,MAX(0,MIN(1,'У5 Ввод'!$E$48-NETWORKDAYS('У5 Ввод'!$D$48,$B9)+1))/Настройки!$E$11*100)</f>
        <v>0</v>
      </c>
      <c r="AR9" s="67" t="n">
        <f aca="false">IF(OR($D9=1,MONTH($B9)&lt;&gt;MONTH(StartDate),'У5 Ввод'!$D$49="",'У5 Ввод'!$E$49="",'У5 Ввод'!$D$49&gt;$B9),0,MAX(0,MIN(1,'У5 Ввод'!$E$49-NETWORKDAYS('У5 Ввод'!$D$49,$B9)+1))/Настройки!$E$11*100)</f>
        <v>0</v>
      </c>
      <c r="AS9" s="67" t="n">
        <f aca="false">IF(OR($D9=1,MONTH($B9)&lt;&gt;MONTH(StartDate),'У5 Ввод'!$D$50="",'У5 Ввод'!$E$50="",'У5 Ввод'!$D$50&gt;$B9),0,MAX(0,MIN(1,'У5 Ввод'!$E$50-NETWORKDAYS('У5 Ввод'!$D$50,$B9)+1))/Настройки!$E$11*100)</f>
        <v>0</v>
      </c>
      <c r="AT9" s="67" t="n">
        <f aca="false">IF(OR($D9=1,MONTH($B9)&lt;&gt;MONTH(StartDate),'У5 Ввод'!$D$51="",'У5 Ввод'!$E$51="",'У5 Ввод'!$D$51&gt;$B9),0,MAX(0,MIN(1,'У5 Ввод'!$E$51-NETWORKDAYS('У5 Ввод'!$D$51,$B9)+1))/Настройки!$E$11*100)</f>
        <v>0</v>
      </c>
      <c r="AU9" s="67" t="n">
        <f aca="false">IF(OR($D9=1,MONTH($B9)&lt;&gt;MONTH(StartDate),'У5 Ввод'!$D$52="",'У5 Ввод'!$E$52="",'У5 Ввод'!$D$52&gt;$B9),0,MAX(0,MIN(1,'У5 Ввод'!$E$52-NETWORKDAYS('У5 Ввод'!$D$52,$B9)+1))/Настройки!$E$11*100)</f>
        <v>0</v>
      </c>
      <c r="AV9" s="67" t="n">
        <f aca="false">IF(OR($D9=1,MONTH($B9)&lt;&gt;MONTH(StartDate),'У5 Ввод'!$D$53="",'У5 Ввод'!$E$53="",'У5 Ввод'!$D$53&gt;$B9),0,MAX(0,MIN(1,'У5 Ввод'!$E$53-NETWORKDAYS('У5 Ввод'!$D$53,$B9)+1))/Настройки!$E$11*100)</f>
        <v>0</v>
      </c>
      <c r="AW9" s="67" t="n">
        <f aca="false">IF(OR($D9=1,MONTH($B9)&lt;&gt;MONTH(StartDate),'У5 Ввод'!$D$54="",'У5 Ввод'!$E$54="",'У5 Ввод'!$D$54&gt;$B9),0,MAX(0,MIN(1,'У5 Ввод'!$E$54-NETWORKDAYS('У5 Ввод'!$D$54,$B9)+1))/Настройки!$E$11*100)</f>
        <v>0</v>
      </c>
      <c r="AX9" s="67" t="n">
        <f aca="false">IF(OR($D9=1,MONTH($B9)&lt;&gt;MONTH(StartDate),'У5 Ввод'!$D$55="",'У5 Ввод'!$E$55="",'У5 Ввод'!$D$55&gt;$B9),0,MAX(0,MIN(1,'У5 Ввод'!$E$55-NETWORKDAYS('У5 Ввод'!$D$55,$B9)+1))/Настройки!$E$11*100)</f>
        <v>0</v>
      </c>
      <c r="AY9" s="67" t="n">
        <f aca="false">IF(OR($D9=1,MONTH($B9)&lt;&gt;MONTH(StartDate),'У5 Ввод'!$D$56="",'У5 Ввод'!$E$56="",'У5 Ввод'!$D$56&gt;$B9),0,MAX(0,MIN(1,'У5 Ввод'!$E$56-NETWORKDAYS('У5 Ввод'!$D$56,$B9)+1))/Настройки!$E$11*100)</f>
        <v>0</v>
      </c>
      <c r="AZ9" s="67" t="n">
        <f aca="false">IF(OR($D9=1,MONTH($B9)&lt;&gt;MONTH(StartDate),'У5 Ввод'!$D$57="",'У5 Ввод'!$E$57="",'У5 Ввод'!$D$57&gt;$B9),0,MAX(0,MIN(1,'У5 Ввод'!$E$57-NETWORKDAYS('У5 Ввод'!$D$57,$B9)+1))/Настройки!$E$11*100)</f>
        <v>0</v>
      </c>
      <c r="BA9" s="67" t="n">
        <f aca="false">IF(OR($D9=1,MONTH($B9)&lt;&gt;MONTH(StartDate),'У5 Ввод'!$D$58="",'У5 Ввод'!$E$58="",'У5 Ввод'!$D$58&gt;$B9),0,MAX(0,MIN(1,'У5 Ввод'!$E$58-NETWORKDAYS('У5 Ввод'!$D$58,$B9)+1))/Настройки!$E$11*100)</f>
        <v>0</v>
      </c>
      <c r="BB9" s="67" t="n">
        <f aca="false">IF(OR($D9=1,MONTH($B9)&lt;&gt;MONTH(StartDate),'У5 Ввод'!$D$59="",'У5 Ввод'!$E$59="",'У5 Ввод'!$D$59&gt;$B9),0,MAX(0,MIN(1,'У5 Ввод'!$E$59-NETWORKDAYS('У5 Ввод'!$D$59,$B9)+1))/Настройки!$E$11*100)</f>
        <v>0</v>
      </c>
      <c r="BC9" s="67" t="n">
        <f aca="false">IF(OR($D9=1,MONTH($B9)&lt;&gt;MONTH(StartDate),'У5 Ввод'!$D$60="",'У5 Ввод'!$E$60="",'У5 Ввод'!$D$60&gt;$B9),0,MAX(0,MIN(1,'У5 Ввод'!$E$60-NETWORKDAYS('У5 Ввод'!$D$60,$B9)+1))/Настройки!$E$11*100)</f>
        <v>0</v>
      </c>
      <c r="BD9" s="67" t="n">
        <f aca="false">IF(OR($D9=1,MONTH($B9)&lt;&gt;MONTH(StartDate),'У5 Ввод'!$D$61="",'У5 Ввод'!$E$61="",'У5 Ввод'!$D$61&gt;$B9),0,MAX(0,MIN(1,'У5 Ввод'!$E$61-NETWORKDAYS('У5 Ввод'!$D$61,$B9)+1))/Настройки!$E$11*100)</f>
        <v>0</v>
      </c>
      <c r="BE9" s="67" t="n">
        <f aca="false">IF(OR($D9=1,MONTH($B9)&lt;&gt;MONTH(StartDate),'У5 Ввод'!$D$62="",'У5 Ввод'!$E$62="",'У5 Ввод'!$D$62&gt;$B9),0,MAX(0,MIN(1,'У5 Ввод'!$E$62-NETWORKDAYS('У5 Ввод'!$D$62,$B9)+1))/Настройки!$E$11*100)</f>
        <v>0</v>
      </c>
      <c r="BF9" s="67" t="n">
        <f aca="false">IF(OR($D9=1,MONTH($B9)&lt;&gt;MONTH(StartDate),'У5 Ввод'!$D$63="",'У5 Ввод'!$E$63="",'У5 Ввод'!$D$63&gt;$B9),0,MAX(0,MIN(1,'У5 Ввод'!$E$63-NETWORKDAYS('У5 Ввод'!$D$63,$B9)+1))/Настройки!$E$11*100)</f>
        <v>0</v>
      </c>
      <c r="BG9" s="67" t="n">
        <f aca="false">IF(OR($D9=1,MONTH($B9)&lt;&gt;MONTH(StartDate),'У5 Ввод'!$D$64="",'У5 Ввод'!$E$64="",'У5 Ввод'!$D$64&gt;$B9),0,MAX(0,MIN(1,'У5 Ввод'!$E$64-NETWORKDAYS('У5 Ввод'!$D$64,$B9)+1))/Настройки!$E$11*100)</f>
        <v>0</v>
      </c>
      <c r="BH9" s="67" t="n">
        <f aca="false">IF(OR($D9=1,MONTH($B9)&lt;&gt;MONTH(StartDate),'У5 Ввод'!$D$65="",'У5 Ввод'!$E$65="",'У5 Ввод'!$D$65&gt;$B9),0,MAX(0,MIN(1,'У5 Ввод'!$E$65-NETWORKDAYS('У5 Ввод'!$D$65,$B9)+1))/Настройки!$E$11*100)</f>
        <v>0</v>
      </c>
      <c r="BI9" s="67" t="n">
        <f aca="false">IF(OR($D9=1,MONTH($B9)&lt;&gt;MONTH(StartDate),'У5 Ввод'!$D$66="",'У5 Ввод'!$E$66="",'У5 Ввод'!$D$66&gt;$B9),0,MAX(0,MIN(1,'У5 Ввод'!$E$66-NETWORKDAYS('У5 Ввод'!$D$66,$B9)+1))/Настройки!$E$11*100)</f>
        <v>0</v>
      </c>
      <c r="BJ9" s="67" t="n">
        <f aca="false">IF(OR($D9=1,MONTH($B9)&lt;&gt;MONTH(StartDate),'У5 Ввод'!$D$67="",'У5 Ввод'!$E$67="",'У5 Ввод'!$D$67&gt;$B9),0,MAX(0,MIN(1,'У5 Ввод'!$E$67-NETWORKDAYS('У5 Ввод'!$D$67,$B9)+1))/Настройки!$E$11*100)</f>
        <v>0</v>
      </c>
      <c r="BK9" s="67" t="n">
        <f aca="false">IF(OR($D9=1,MONTH($B9)&lt;&gt;MONTH(StartDate),'У5 Ввод'!$D$68="",'У5 Ввод'!$E$68="",'У5 Ввод'!$D$68&gt;$B9),0,MAX(0,MIN(1,'У5 Ввод'!$E$68-NETWORKDAYS('У5 Ввод'!$D$68,$B9)+1))/Настройки!$E$11*100)</f>
        <v>0</v>
      </c>
      <c r="BL9" s="67" t="n">
        <f aca="false">IF(OR($D9=1,MONTH($B9)&lt;&gt;MONTH(StartDate),'У5 Ввод'!$D$69="",'У5 Ввод'!$E$69="",'У5 Ввод'!$D$69&gt;$B9),0,MAX(0,MIN(1,'У5 Ввод'!$E$69-NETWORKDAYS('У5 Ввод'!$D$69,$B9)+1))/Настройки!$E$11*100)</f>
        <v>0</v>
      </c>
      <c r="BM9" s="67" t="n">
        <f aca="false">IF(OR($D9=1,MONTH($B9)&lt;&gt;MONTH(StartDate),'У5 Ввод'!$D$70="",'У5 Ввод'!$E$70="",'У5 Ввод'!$D$70&gt;$B9),0,MAX(0,MIN(1,'У5 Ввод'!$E$70-NETWORKDAYS('У5 Ввод'!$D$70,$B9)+1))/Настройки!$E$11*100)</f>
        <v>0</v>
      </c>
      <c r="BN9" s="67" t="n">
        <f aca="false">IF(OR($D9=1,MONTH($B9)&lt;&gt;MONTH(StartDate),'У5 Ввод'!$D$71="",'У5 Ввод'!$E$71="",'У5 Ввод'!$D$71&gt;$B9),0,MAX(0,MIN(1,'У5 Ввод'!$E$71-NETWORKDAYS('У5 Ввод'!$D$71,$B9)+1))/Настройки!$E$11*100)</f>
        <v>0</v>
      </c>
      <c r="BO9" s="67" t="n">
        <f aca="false">IF(OR($D9=1,MONTH($B9)&lt;&gt;MONTH(StartDate),'У5 Ввод'!$D$72="",'У5 Ввод'!$E$72="",'У5 Ввод'!$D$72&gt;$B9),0,MAX(0,MIN(1,'У5 Ввод'!$E$72-NETWORKDAYS('У5 Ввод'!$D$72,$B9)+1))/Настройки!$E$11*100)</f>
        <v>0</v>
      </c>
      <c r="BP9" s="67" t="n">
        <f aca="false">IF(OR($D9=1,MONTH($B9)&lt;&gt;MONTH(StartDate),'У5 Ввод'!$D$73="",'У5 Ввод'!$E$73="",'У5 Ввод'!$D$73&gt;$B9),0,MAX(0,MIN(1,'У5 Ввод'!$E$73-NETWORKDAYS('У5 Ввод'!$D$73,$B9)+1))/Настройки!$E$11*100)</f>
        <v>0</v>
      </c>
      <c r="BQ9" s="67" t="n">
        <f aca="false">IF(OR($D9=1,MONTH($B9)&lt;&gt;MONTH(StartDate),'У5 Ввод'!$D$74="",'У5 Ввод'!$E$74="",'У5 Ввод'!$D$74&gt;$B9),0,MAX(0,MIN(1,'У5 Ввод'!$E$74-NETWORKDAYS('У5 Ввод'!$D$74,$B9)+1))/Настройки!$E$11*100)</f>
        <v>0</v>
      </c>
      <c r="BR9" s="67" t="n">
        <f aca="false">IF(OR($D9=1,MONTH($B9)&lt;&gt;MONTH(StartDate),'У5 Ввод'!$D$75="",'У5 Ввод'!$E$75="",'У5 Ввод'!$D$75&gt;$B9),0,MAX(0,MIN(1,'У5 Ввод'!$E$75-NETWORKDAYS('У5 Ввод'!$D$75,$B9)+1))/Настройки!$E$11*100)</f>
        <v>0</v>
      </c>
      <c r="BS9" s="67" t="n">
        <f aca="false">IF(OR($D9=1,MONTH($B9)&lt;&gt;MONTH(StartDate),'У5 Ввод'!$D$76="",'У5 Ввод'!$E$76="",'У5 Ввод'!$D$76&gt;$B9),0,MAX(0,MIN(1,'У5 Ввод'!$E$76-NETWORKDAYS('У5 Ввод'!$D$76,$B9)+1))/Настройки!$E$11*100)</f>
        <v>0</v>
      </c>
      <c r="BT9" s="67" t="n">
        <f aca="false">IF(OR($D9=1,MONTH($B9)&lt;&gt;MONTH(StartDate),'У5 Ввод'!$D$77="",'У5 Ввод'!$E$77="",'У5 Ввод'!$D$77&gt;$B9),0,MAX(0,MIN(1,'У5 Ввод'!$E$77-NETWORKDAYS('У5 Ввод'!$D$77,$B9)+1))/Настройки!$E$11*100)</f>
        <v>0</v>
      </c>
      <c r="BU9" s="67" t="n">
        <f aca="false">IF(OR($D9=1,MONTH($B9)&lt;&gt;MONTH(StartDate),'У5 Ввод'!$D$78="",'У5 Ввод'!$E$78="",'У5 Ввод'!$D$78&gt;$B9),0,MAX(0,MIN(1,'У5 Ввод'!$E$78-NETWORKDAYS('У5 Ввод'!$D$78,$B9)+1))/Настройки!$E$11*100)</f>
        <v>0</v>
      </c>
      <c r="BV9" s="67" t="n">
        <f aca="false">IF(OR($D9=1,MONTH($B9)&lt;&gt;MONTH(StartDate),'У5 Ввод'!$D$79="",'У5 Ввод'!$E$79="",'У5 Ввод'!$D$79&gt;$B9),0,MAX(0,MIN(1,'У5 Ввод'!$E$79-NETWORKDAYS('У5 Ввод'!$D$79,$B9)+1))/Настройки!$E$11*100)</f>
        <v>0</v>
      </c>
      <c r="BW9" s="67" t="n">
        <f aca="false">IF(OR($D9=1,MONTH($B9)&lt;&gt;MONTH(StartDate),'У5 Ввод'!$D$80="",'У5 Ввод'!$E$80="",'У5 Ввод'!$D$80&gt;$B9),0,MAX(0,MIN(1,'У5 Ввод'!$E$80-NETWORKDAYS('У5 Ввод'!$D$80,$B9)+1))/Настройки!$E$11*100)</f>
        <v>0</v>
      </c>
      <c r="BX9" s="67" t="n">
        <f aca="false">IF(OR($D9=1,MONTH($B9)&lt;&gt;MONTH(StartDate),'У5 Ввод'!$D$81="",'У5 Ввод'!$E$81="",'У5 Ввод'!$D$81&gt;$B9),0,MAX(0,MIN(1,'У5 Ввод'!$E$81-NETWORKDAYS('У5 Ввод'!$D$81,$B9)+1))/Настройки!$E$11*100)</f>
        <v>0</v>
      </c>
      <c r="BY9" s="67" t="n">
        <f aca="false">IF(OR($D9=1,MONTH($B9)&lt;&gt;MONTH(StartDate),'У5 Ввод'!$D$82="",'У5 Ввод'!$E$82="",'У5 Ввод'!$D$82&gt;$B9),0,MAX(0,MIN(1,'У5 Ввод'!$E$82-NETWORKDAYS('У5 Ввод'!$D$82,$B9)+1))/Настройки!$E$11*100)</f>
        <v>0</v>
      </c>
      <c r="BZ9" s="67" t="n">
        <f aca="false">IF(OR($D9=1,MONTH($B9)&lt;&gt;MONTH(StartDate),'У5 Ввод'!$D$83="",'У5 Ввод'!$E$83="",'У5 Ввод'!$D$83&gt;$B9),0,MAX(0,MIN(1,'У5 Ввод'!$E$83-NETWORKDAYS('У5 Ввод'!$D$83,$B9)+1))/Настройки!$E$11*100)</f>
        <v>0</v>
      </c>
      <c r="CA9" s="67" t="n">
        <f aca="false">IF(OR($D9=1,MONTH($B9)&lt;&gt;MONTH(StartDate),'У5 Ввод'!$D$84="",'У5 Ввод'!$E$84="",'У5 Ввод'!$D$84&gt;$B9),0,MAX(0,MIN(1,'У5 Ввод'!$E$84-NETWORKDAYS('У5 Ввод'!$D$84,$B9)+1))/Настройки!$E$11*100)</f>
        <v>0</v>
      </c>
      <c r="CB9" s="67" t="n">
        <f aca="false">IF(OR($D9=1,MONTH($B9)&lt;&gt;MONTH(StartDate),'У5 Ввод'!$D$85="",'У5 Ввод'!$E$85="",'У5 Ввод'!$D$85&gt;$B9),0,MAX(0,MIN(1,'У5 Ввод'!$E$85-NETWORKDAYS('У5 Ввод'!$D$85,$B9)+1))/Настройки!$E$11*100)</f>
        <v>0</v>
      </c>
      <c r="CC9" s="67" t="n">
        <f aca="false">IF(OR($D9=1,MONTH($B9)&lt;&gt;MONTH(StartDate),'У5 Ввод'!$D$86="",'У5 Ввод'!$E$86="",'У5 Ввод'!$D$86&gt;$B9),0,MAX(0,MIN(1,'У5 Ввод'!$E$86-NETWORKDAYS('У5 Ввод'!$D$86,$B9)+1))/Настройки!$E$11*100)</f>
        <v>0</v>
      </c>
      <c r="CD9" s="67" t="n">
        <f aca="false">IF(OR($D9=1,MONTH($B9)&lt;&gt;MONTH(StartDate),'У5 Ввод'!$D$87="",'У5 Ввод'!$E$87="",'У5 Ввод'!$D$87&gt;$B9),0,MAX(0,MIN(1,'У5 Ввод'!$E$87-NETWORKDAYS('У5 Ввод'!$D$87,$B9)+1))/Настройки!$E$11*100)</f>
        <v>0</v>
      </c>
      <c r="CE9" s="67" t="n">
        <f aca="false">IF(OR($D9=1,MONTH($B9)&lt;&gt;MONTH(StartDate),'У5 Ввод'!$D$88="",'У5 Ввод'!$E$88="",'У5 Ввод'!$D$88&gt;$B9),0,MAX(0,MIN(1,'У5 Ввод'!$E$88-NETWORKDAYS('У5 Ввод'!$D$88,$B9)+1))/Настройки!$E$11*100)</f>
        <v>0</v>
      </c>
      <c r="CF9" s="67" t="n">
        <f aca="false">IF(OR($D9=1,MONTH($B9)&lt;&gt;MONTH(StartDate),'У5 Ввод'!$D$89="",'У5 Ввод'!$E$89="",'У5 Ввод'!$D$89&gt;$B9),0,MAX(0,MIN(1,'У5 Ввод'!$E$89-NETWORKDAYS('У5 Ввод'!$D$89,$B9)+1))/Настройки!$E$11*100)</f>
        <v>0</v>
      </c>
      <c r="CG9" s="67" t="n">
        <f aca="false">IF(OR($D9=1,MONTH($B9)&lt;&gt;MONTH(StartDate),'У5 Ввод'!$D$90="",'У5 Ввод'!$E$90="",'У5 Ввод'!$D$90&gt;$B9),0,MAX(0,MIN(1,'У5 Ввод'!$E$90-NETWORKDAYS('У5 Ввод'!$D$90,$B9)+1))/Настройки!$E$11*100)</f>
        <v>0</v>
      </c>
      <c r="CH9" s="67" t="n">
        <f aca="false">IF(OR($D9=1,MONTH($B9)&lt;&gt;MONTH(StartDate),'У5 Ввод'!$D$91="",'У5 Ввод'!$E$91="",'У5 Ввод'!$D$91&gt;$B9),0,MAX(0,MIN(1,'У5 Ввод'!$E$91-NETWORKDAYS('У5 Ввод'!$D$91,$B9)+1))/Настройки!$E$11*100)</f>
        <v>0</v>
      </c>
      <c r="CI9" s="67" t="n">
        <f aca="false">IF(OR($D9=1,MONTH($B9)&lt;&gt;MONTH(StartDate),'У5 Ввод'!$D$92="",'У5 Ввод'!$E$92="",'У5 Ввод'!$D$92&gt;$B9),0,MAX(0,MIN(1,'У5 Ввод'!$E$92-NETWORKDAYS('У5 Ввод'!$D$92,$B9)+1))/Настройки!$E$11*100)</f>
        <v>0</v>
      </c>
      <c r="CJ9" s="67" t="n">
        <f aca="false">IF(OR($D9=1,MONTH($B9)&lt;&gt;MONTH(StartDate),'У5 Ввод'!$D$93="",'У5 Ввод'!$E$93="",'У5 Ввод'!$D$93&gt;$B9),0,MAX(0,MIN(1,'У5 Ввод'!$E$93-NETWORKDAYS('У5 Ввод'!$D$93,$B9)+1))/Настройки!$E$11*100)</f>
        <v>0</v>
      </c>
      <c r="CK9" s="67" t="n">
        <f aca="false">IF(OR($D9=1,MONTH($B9)&lt;&gt;MONTH(StartDate),'У5 Ввод'!$D$94="",'У5 Ввод'!$E$94="",'У5 Ввод'!$D$94&gt;$B9),0,MAX(0,MIN(1,'У5 Ввод'!$E$94-NETWORKDAYS('У5 Ввод'!$D$94,$B9)+1))/Настройки!$E$11*100)</f>
        <v>0</v>
      </c>
      <c r="CL9" s="67" t="n">
        <f aca="false">IF(OR($D9=1,MONTH($B9)&lt;&gt;MONTH(StartDate),'У5 Ввод'!$D$95="",'У5 Ввод'!$E$95="",'У5 Ввод'!$D$95&gt;$B9),0,MAX(0,MIN(1,'У5 Ввод'!$E$95-NETWORKDAYS('У5 Ввод'!$D$95,$B9)+1))/Настройки!$E$11*100)</f>
        <v>0</v>
      </c>
      <c r="CM9" s="67" t="n">
        <f aca="false">IF(OR($D9=1,MONTH($B9)&lt;&gt;MONTH(StartDate),'У5 Ввод'!$D$96="",'У5 Ввод'!$E$96="",'У5 Ввод'!$D$96&gt;$B9),0,MAX(0,MIN(1,'У5 Ввод'!$E$96-NETWORKDAYS('У5 Ввод'!$D$96,$B9)+1))/Настройки!$E$11*100)</f>
        <v>0</v>
      </c>
      <c r="CN9" s="67" t="n">
        <f aca="false">IF(OR($D9=1,MONTH($B9)&lt;&gt;MONTH(StartDate),'У5 Ввод'!$D$97="",'У5 Ввод'!$E$97="",'У5 Ввод'!$D$97&gt;$B9),0,MAX(0,MIN(1,'У5 Ввод'!$E$97-NETWORKDAYS('У5 Ввод'!$D$97,$B9)+1))/Настройки!$E$11*100)</f>
        <v>0</v>
      </c>
      <c r="CO9" s="67" t="n">
        <f aca="false">IF(OR($D9=1,MONTH($B9)&lt;&gt;MONTH(StartDate),'У5 Ввод'!$D$98="",'У5 Ввод'!$E$98="",'У5 Ввод'!$D$98&gt;$B9),0,MAX(0,MIN(1,'У5 Ввод'!$E$98-NETWORKDAYS('У5 Ввод'!$D$98,$B9)+1))/Настройки!$E$11*100)</f>
        <v>0</v>
      </c>
      <c r="CP9" s="67" t="n">
        <f aca="false">IF(OR($D9=1,MONTH($B9)&lt;&gt;MONTH(StartDate),'У5 Ввод'!$D$99="",'У5 Ввод'!$E$99="",'У5 Ввод'!$D$99&gt;$B9),0,MAX(0,MIN(1,'У5 Ввод'!$E$99-NETWORKDAYS('У5 Ввод'!$D$99,$B9)+1))/Настройки!$E$11*100)</f>
        <v>0</v>
      </c>
      <c r="CQ9" s="67" t="n">
        <f aca="false">IF(OR($D9=1,MONTH($B9)&lt;&gt;MONTH(StartDate),'У5 Ввод'!$D$100="",'У5 Ввод'!$E$100="",'У5 Ввод'!$D$100&gt;$B9),0,MAX(0,MIN(1,'У5 Ввод'!$E$100-NETWORKDAYS('У5 Ввод'!$D$100,$B9)+1))/Настройки!$E$11*100)</f>
        <v>0</v>
      </c>
      <c r="CR9" s="67" t="n">
        <f aca="false">IF(OR($D9=1,MONTH($B9)&lt;&gt;MONTH(StartDate),'У5 Ввод'!$D$101="",'У5 Ввод'!$E$101="",'У5 Ввод'!$D$101&gt;$B9),0,MAX(0,MIN(1,'У5 Ввод'!$E$101-NETWORKDAYS('У5 Ввод'!$D$101,$B9)+1))/Настройки!$E$11*100)</f>
        <v>0</v>
      </c>
      <c r="CS9" s="67" t="n">
        <f aca="false">IF(OR($D9=1,MONTH($B9)&lt;&gt;MONTH(StartDate),'У5 Ввод'!$D$102="",'У5 Ввод'!$E$102="",'У5 Ввод'!$D$102&gt;$B9),0,MAX(0,MIN(1,'У5 Ввод'!$E$102-NETWORKDAYS('У5 Ввод'!$D$102,$B9)+1))/Настройки!$E$11*100)</f>
        <v>0</v>
      </c>
      <c r="CT9" s="67" t="n">
        <f aca="false">IF(OR($D9=1,MONTH($B9)&lt;&gt;MONTH(StartDate),'У5 Ввод'!$D$103="",'У5 Ввод'!$E$103="",'У5 Ввод'!$D$103&gt;$B9),0,MAX(0,MIN(1,'У5 Ввод'!$E$103-NETWORKDAYS('У5 Ввод'!$D$103,$B9)+1))/Настройки!$E$11*100)</f>
        <v>0</v>
      </c>
      <c r="CU9" s="67" t="n">
        <f aca="false">IF(OR($D9=1,MONTH($B9)&lt;&gt;MONTH(StartDate),'У5 Ввод'!$D$104="",'У5 Ввод'!$E$104="",'У5 Ввод'!$D$104&gt;$B9),0,MAX(0,MIN(1,'У5 Ввод'!$E$104-NETWORKDAYS('У5 Ввод'!$D$104,$B9)+1))/Настройки!$E$11*100)</f>
        <v>0</v>
      </c>
      <c r="CV9" s="67" t="n">
        <f aca="false">IF(OR($D9=1,MONTH($B9)&lt;&gt;MONTH(StartDate),'У5 Ввод'!$D$105="",'У5 Ввод'!$E$105="",'У5 Ввод'!$D$105&gt;$B9),0,MAX(0,MIN(1,'У5 Ввод'!$E$105-NETWORKDAYS('У5 Ввод'!$D$105,$B9)+1))/Настройки!$E$11*100)</f>
        <v>0</v>
      </c>
      <c r="CW9" s="67" t="n">
        <f aca="false">IF(OR($D9=1,MONTH($B9)&lt;&gt;MONTH(StartDate),'У5 Ввод'!$D$106="",'У5 Ввод'!$E$106="",'У5 Ввод'!$D$106&gt;$B9),0,MAX(0,MIN(1,'У5 Ввод'!$E$106-NETWORKDAYS('У5 Ввод'!$D$106,$B9)+1))/Настройки!$E$11*100)</f>
        <v>0</v>
      </c>
      <c r="CX9" s="67" t="n">
        <f aca="false">IF(OR($D9=1,MONTH($B9)&lt;&gt;MONTH(StartDate),'У5 Ввод'!$D$107="",'У5 Ввод'!$E$107="",'У5 Ввод'!$D$107&gt;$B9),0,MAX(0,MIN(1,'У5 Ввод'!$E$107-NETWORKDAYS('У5 Ввод'!$D$107,$B9)+1))/Настройки!$E$11*100)</f>
        <v>0</v>
      </c>
      <c r="CY9" s="67" t="n">
        <f aca="false">IF(OR($D9=1,MONTH($B9)&lt;&gt;MONTH(StartDate),'У5 Ввод'!$D$108="",'У5 Ввод'!$E$108="",'У5 Ввод'!$D$108&gt;$B9),0,MAX(0,MIN(1,'У5 Ввод'!$E$108-NETWORKDAYS('У5 Ввод'!$D$108,$B9)+1))/Настройки!$E$11*100)</f>
        <v>0</v>
      </c>
      <c r="CZ9" s="67" t="n">
        <f aca="false">IF(OR($D9=1,MONTH($B9)&lt;&gt;MONTH(StartDate),'У5 Ввод'!$D$109="",'У5 Ввод'!$E$109="",'У5 Ввод'!$D$109&gt;$B9),0,MAX(0,MIN(1,'У5 Ввод'!$E$109-NETWORKDAYS('У5 Ввод'!$D$109,$B9)+1))/Настройки!$E$11*100)</f>
        <v>0</v>
      </c>
      <c r="DA9" s="67" t="n">
        <f aca="false">IF(OR($D9=1,MONTH($B9)&lt;&gt;MONTH(StartDate),'У5 Ввод'!$D$110="",'У5 Ввод'!$E$110="",'У5 Ввод'!$D$110&gt;$B9),0,MAX(0,MIN(1,'У5 Ввод'!$E$110-NETWORKDAYS('У5 Ввод'!$D$110,$B9)+1))/Настройки!$E$11*100)</f>
        <v>0</v>
      </c>
      <c r="DB9" s="67" t="n">
        <f aca="false">IF(OR($D9=1,MONTH($B9)&lt;&gt;MONTH(StartDate),'У5 Ввод'!$D$111="",'У5 Ввод'!$E$111="",'У5 Ввод'!$D$111&gt;$B9),0,MAX(0,MIN(1,'У5 Ввод'!$E$111-NETWORKDAYS('У5 Ввод'!$D$111,$B9)+1))/Настройки!$E$11*100)</f>
        <v>0</v>
      </c>
      <c r="DC9" s="67" t="n">
        <f aca="false">IF(OR($D9=1,MONTH($B9)&lt;&gt;MONTH(StartDate),'У5 Ввод'!$D$112="",'У5 Ввод'!$E$112="",'У5 Ввод'!$D$112&gt;$B9),0,MAX(0,MIN(1,'У5 Ввод'!$E$112-NETWORKDAYS('У5 Ввод'!$D$112,$B9)+1))/Настройки!$E$11*100)</f>
        <v>0</v>
      </c>
      <c r="DD9" s="67" t="n">
        <f aca="false">IF(OR($D9=1,MONTH($B9)&lt;&gt;MONTH(StartDate),'У5 Ввод'!$D$113="",'У5 Ввод'!$E$113="",'У5 Ввод'!$D$113&gt;$B9),0,MAX(0,MIN(1,'У5 Ввод'!$E$113-NETWORKDAYS('У5 Ввод'!$D$113,$B9)+1))/Настройки!$E$11*100)</f>
        <v>0</v>
      </c>
      <c r="DE9" s="67" t="n">
        <f aca="false">IF(OR($D9=1,MONTH($B9)&lt;&gt;MONTH(StartDate),'У5 Ввод'!$D$114="",'У5 Ввод'!$E$114="",'У5 Ввод'!$D$114&gt;$B9),0,MAX(0,MIN(1,'У5 Ввод'!$E$114-NETWORKDAYS('У5 Ввод'!$D$114,$B9)+1))/Настройки!$E$11*100)</f>
        <v>0</v>
      </c>
      <c r="DF9" s="67" t="n">
        <f aca="false">IF(OR($D9=1,MONTH($B9)&lt;&gt;MONTH(StartDate),'У5 Ввод'!$D$115="",'У5 Ввод'!$E$115="",'У5 Ввод'!$D$115&gt;$B9),0,MAX(0,MIN(1,'У5 Ввод'!$E$115-NETWORKDAYS('У5 Ввод'!$D$115,$B9)+1))/Настройки!$E$11*100)</f>
        <v>0</v>
      </c>
      <c r="DG9" s="67" t="n">
        <f aca="false">IF(OR($D9=1,MONTH($B9)&lt;&gt;MONTH(StartDate),'У5 Ввод'!$D$116="",'У5 Ввод'!$E$116="",'У5 Ввод'!$D$116&gt;$B9),0,MAX(0,MIN(1,'У5 Ввод'!$E$116-NETWORKDAYS('У5 Ввод'!$D$116,$B9)+1))/Настройки!$E$11*100)</f>
        <v>0</v>
      </c>
      <c r="DH9" s="67" t="n">
        <f aca="false">IF(OR($D9=1,MONTH($B9)&lt;&gt;MONTH(StartDate),'У5 Ввод'!$D$117="",'У5 Ввод'!$E$117="",'У5 Ввод'!$D$117&gt;$B9),0,MAX(0,MIN(1,'У5 Ввод'!$E$117-NETWORKDAYS('У5 Ввод'!$D$117,$B9)+1))/Настройки!$E$11*100)</f>
        <v>0</v>
      </c>
      <c r="DI9" s="67" t="n">
        <f aca="false">IF(OR($D9=1,MONTH($B9)&lt;&gt;MONTH(StartDate),'У5 Ввод'!$D$118="",'У5 Ввод'!$E$118="",'У5 Ввод'!$D$118&gt;$B9),0,MAX(0,MIN(1,'У5 Ввод'!$E$118-NETWORKDAYS('У5 Ввод'!$D$118,$B9)+1))/Настройки!$E$11*100)</f>
        <v>0</v>
      </c>
      <c r="DJ9" s="67" t="n">
        <f aca="false">IF(OR($D9=1,MONTH($B9)&lt;&gt;MONTH(StartDate),'У5 Ввод'!$D$119="",'У5 Ввод'!$E$119="",'У5 Ввод'!$D$119&gt;$B9),0,MAX(0,MIN(1,'У5 Ввод'!$E$119-NETWORKDAYS('У5 Ввод'!$D$119,$B9)+1))/Настройки!$E$11*100)</f>
        <v>0</v>
      </c>
      <c r="DK9" s="67" t="n">
        <f aca="false">IF(OR($D9=1,MONTH($B9)&lt;&gt;MONTH(StartDate),'У5 Ввод'!$D$120="",'У5 Ввод'!$E$120="",'У5 Ввод'!$D$120&gt;$B9),0,MAX(0,MIN(1,'У5 Ввод'!$E$120-NETWORKDAYS('У5 Ввод'!$D$120,$B9)+1))/Настройки!$E$11*100)</f>
        <v>0</v>
      </c>
      <c r="DL9" s="67" t="n">
        <f aca="false">IF(OR($D9=1,MONTH($B9)&lt;&gt;MONTH(StartDate),'У5 Ввод'!$D$121="",'У5 Ввод'!$E$121="",'У5 Ввод'!$D$121&gt;$B9),0,MAX(0,MIN(1,'У5 Ввод'!$E$121-NETWORKDAYS('У5 Ввод'!$D$121,$B9)+1))/Настройки!$E$11*100)</f>
        <v>0</v>
      </c>
      <c r="DM9" s="67" t="n">
        <f aca="false">IF(OR($D9=1,MONTH($B9)&lt;&gt;MONTH(StartDate),'У5 Ввод'!$D$122="",'У5 Ввод'!$E$122="",'У5 Ввод'!$D$122&gt;$B9),0,MAX(0,MIN(1,'У5 Ввод'!$E$122-NETWORKDAYS('У5 Ввод'!$D$122,$B9)+1))/Настройки!$E$11*100)</f>
        <v>0</v>
      </c>
      <c r="DN9" s="67" t="n">
        <f aca="false">IF(OR($D9=1,MONTH($B9)&lt;&gt;MONTH(StartDate),'У5 Ввод'!$D$123="",'У5 Ввод'!$E$123="",'У5 Ввод'!$D$123&gt;$B9),0,MAX(0,MIN(1,'У5 Ввод'!$E$123-NETWORKDAYS('У5 Ввод'!$D$123,$B9)+1))/Настройки!$E$11*100)</f>
        <v>0</v>
      </c>
      <c r="DO9" s="67" t="n">
        <f aca="false">IF(OR($D9=1,MONTH($B9)&lt;&gt;MONTH(StartDate),'У5 Ввод'!$D$124="",'У5 Ввод'!$E$124="",'У5 Ввод'!$D$124&gt;$B9),0,MAX(0,MIN(1,'У5 Ввод'!$E$124-NETWORKDAYS('У5 Ввод'!$D$124,$B9)+1))/Настройки!$E$11*100)</f>
        <v>0</v>
      </c>
      <c r="DP9" s="67" t="n">
        <f aca="false">IF(OR($D9=1,MONTH($B9)&lt;&gt;MONTH(StartDate),'У5 Ввод'!$D$125="",'У5 Ввод'!$E$125="",'У5 Ввод'!$D$125&gt;$B9),0,MAX(0,MIN(1,'У5 Ввод'!$E$125-NETWORKDAYS('У5 Ввод'!$D$125,$B9)+1))/Настройки!$E$11*100)</f>
        <v>0</v>
      </c>
      <c r="DQ9" s="67" t="n">
        <f aca="false">IF(OR($D9=1,MONTH($B9)&lt;&gt;MONTH(StartDate),'У5 Ввод'!$D$126="",'У5 Ввод'!$E$126="",'У5 Ввод'!$D$126&gt;$B9),0,MAX(0,MIN(1,'У5 Ввод'!$E$126-NETWORKDAYS('У5 Ввод'!$D$126,$B9)+1))/Настройки!$E$11*100)</f>
        <v>0</v>
      </c>
      <c r="DR9" s="67" t="n">
        <f aca="false">IF(OR($D9=1,MONTH($B9)&lt;&gt;MONTH(StartDate),'У5 Ввод'!$D$127="",'У5 Ввод'!$E$127="",'У5 Ввод'!$D$127&gt;$B9),0,MAX(0,MIN(1,'У5 Ввод'!$E$127-NETWORKDAYS('У5 Ввод'!$D$127,$B9)+1))/Настройки!$E$11*100)</f>
        <v>0</v>
      </c>
      <c r="DS9" s="67" t="n">
        <f aca="false">IF(OR($D9=1,MONTH($B9)&lt;&gt;MONTH(StartDate),'У5 Ввод'!$D$128="",'У5 Ввод'!$E$128="",'У5 Ввод'!$D$128&gt;$B9),0,MAX(0,MIN(1,'У5 Ввод'!$E$128-NETWORKDAYS('У5 Ввод'!$D$128,$B9)+1))/Настройки!$E$11*100)</f>
        <v>0</v>
      </c>
      <c r="DT9" s="67" t="n">
        <f aca="false">IF(OR($D9=1,MONTH($B9)&lt;&gt;MONTH(StartDate),'У5 Ввод'!$D$129="",'У5 Ввод'!$E$129="",'У5 Ввод'!$D$129&gt;$B9),0,MAX(0,MIN(1,'У5 Ввод'!$E$129-NETWORKDAYS('У5 Ввод'!$D$129,$B9)+1))/Настройки!$E$11*100)</f>
        <v>0</v>
      </c>
      <c r="DU9" s="67" t="n">
        <f aca="false">IF(OR($D9=1,MONTH($B9)&lt;&gt;MONTH(StartDate),'У5 Ввод'!$D$130="",'У5 Ввод'!$E$130="",'У5 Ввод'!$D$130&gt;$B9),0,MAX(0,MIN(1,'У5 Ввод'!$E$130-NETWORKDAYS('У5 Ввод'!$D$130,$B9)+1))/Настройки!$E$11*100)</f>
        <v>0</v>
      </c>
      <c r="DV9" s="67" t="n">
        <f aca="false">IF(OR($D9=1,MONTH($B9)&lt;&gt;MONTH(StartDate),'У5 Ввод'!$D$131="",'У5 Ввод'!$E$131="",'У5 Ввод'!$D$131&gt;$B9),0,MAX(0,MIN(1,'У5 Ввод'!$E$131-NETWORKDAYS('У5 Ввод'!$D$131,$B9)+1))/Настройки!$E$11*100)</f>
        <v>0</v>
      </c>
      <c r="DW9" s="67" t="n">
        <f aca="false">IF(OR($D9=1,MONTH($B9)&lt;&gt;MONTH(StartDate),'У5 Ввод'!$D$132="",'У5 Ввод'!$E$132="",'У5 Ввод'!$D$132&gt;$B9),0,MAX(0,MIN(1,'У5 Ввод'!$E$132-NETWORKDAYS('У5 Ввод'!$D$132,$B9)+1))/Настройки!$E$11*100)</f>
        <v>0</v>
      </c>
      <c r="DX9" s="67" t="n">
        <f aca="false">IF(OR($D9=1,MONTH($B9)&lt;&gt;MONTH(StartDate),'У5 Ввод'!$D$133="",'У5 Ввод'!$E$133="",'У5 Ввод'!$D$133&gt;$B9),0,MAX(0,MIN(1,'У5 Ввод'!$E$133-NETWORKDAYS('У5 Ввод'!$D$133,$B9)+1))/Настройки!$E$11*100)</f>
        <v>0</v>
      </c>
      <c r="DY9" s="67" t="n">
        <f aca="false">IF(OR($D9=1,MONTH($B9)&lt;&gt;MONTH(StartDate),'У5 Ввод'!$D$134="",'У5 Ввод'!$E$134="",'У5 Ввод'!$D$134&gt;$B9),0,MAX(0,MIN(1,'У5 Ввод'!$E$134-NETWORKDAYS('У5 Ввод'!$D$134,$B9)+1))/Настройки!$E$11*100)</f>
        <v>0</v>
      </c>
      <c r="DZ9" s="67" t="n">
        <f aca="false">IF(OR($D9=1,MONTH($B9)&lt;&gt;MONTH(StartDate),'У5 Ввод'!$D$135="",'У5 Ввод'!$E$135="",'У5 Ввод'!$D$135&gt;$B9),0,MAX(0,MIN(1,'У5 Ввод'!$E$135-NETWORKDAYS('У5 Ввод'!$D$135,$B9)+1))/Настройки!$E$11*100)</f>
        <v>0</v>
      </c>
      <c r="EA9" s="67" t="n">
        <f aca="false">IF(OR($D9=1,MONTH($B9)&lt;&gt;MONTH(StartDate),'У5 Ввод'!$D$136="",'У5 Ввод'!$E$136="",'У5 Ввод'!$D$136&gt;$B9),0,MAX(0,MIN(1,'У5 Ввод'!$E$136-NETWORKDAYS('У5 Ввод'!$D$136,$B9)+1))/Настройки!$E$11*100)</f>
        <v>0</v>
      </c>
      <c r="EB9" s="67" t="n">
        <f aca="false">IF(OR($D9=1,MONTH($B9)&lt;&gt;MONTH(StartDate),'У5 Ввод'!$D$137="",'У5 Ввод'!$E$137="",'У5 Ввод'!$D$137&gt;$B9),0,MAX(0,MIN(1,'У5 Ввод'!$E$137-NETWORKDAYS('У5 Ввод'!$D$137,$B9)+1))/Настройки!$E$11*100)</f>
        <v>0</v>
      </c>
      <c r="EC9" s="67" t="n">
        <f aca="false">IF(OR($D9=1,MONTH($B9)&lt;&gt;MONTH(StartDate),'У5 Ввод'!$D$138="",'У5 Ввод'!$E$138="",'У5 Ввод'!$D$138&gt;$B9),0,MAX(0,MIN(1,'У5 Ввод'!$E$138-NETWORKDAYS('У5 Ввод'!$D$138,$B9)+1))/Настройки!$E$11*100)</f>
        <v>0</v>
      </c>
      <c r="ED9" s="67" t="n">
        <f aca="false">IF(OR($D9=1,MONTH($B9)&lt;&gt;MONTH(StartDate),'У5 Ввод'!$D$139="",'У5 Ввод'!$E$139="",'У5 Ввод'!$D$139&gt;$B9),0,MAX(0,MIN(1,'У5 Ввод'!$E$139-NETWORKDAYS('У5 Ввод'!$D$139,$B9)+1))/Настройки!$E$11*100)</f>
        <v>0</v>
      </c>
      <c r="EE9" s="67" t="n">
        <f aca="false">IF(OR($D9=1,MONTH($B9)&lt;&gt;MONTH(StartDate),'У5 Ввод'!$D$140="",'У5 Ввод'!$E$140="",'У5 Ввод'!$D$140&gt;$B9),0,MAX(0,MIN(1,'У5 Ввод'!$E$140-NETWORKDAYS('У5 Ввод'!$D$140,$B9)+1))/Настройки!$E$11*100)</f>
        <v>0</v>
      </c>
      <c r="EF9" s="67" t="n">
        <f aca="false">IF(OR($D9=1,MONTH($B9)&lt;&gt;MONTH(StartDate),'У5 Ввод'!$D$141="",'У5 Ввод'!$E$141="",'У5 Ввод'!$D$141&gt;$B9),0,MAX(0,MIN(1,'У5 Ввод'!$E$141-NETWORKDAYS('У5 Ввод'!$D$141,$B9)+1))/Настройки!$E$11*100)</f>
        <v>0</v>
      </c>
      <c r="EG9" s="67" t="n">
        <f aca="false">IF(OR($D9=1,MONTH($B9)&lt;&gt;MONTH(StartDate),'У5 Ввод'!$D$142="",'У5 Ввод'!$E$142="",'У5 Ввод'!$D$142&gt;$B9),0,MAX(0,MIN(1,'У5 Ввод'!$E$142-NETWORKDAYS('У5 Ввод'!$D$142,$B9)+1))/Настройки!$E$11*100)</f>
        <v>0</v>
      </c>
      <c r="EH9" s="67" t="n">
        <f aca="false">IF(OR($D9=1,MONTH($B9)&lt;&gt;MONTH(StartDate),'У5 Ввод'!$D$143="",'У5 Ввод'!$E$143="",'У5 Ввод'!$D$143&gt;$B9),0,MAX(0,MIN(1,'У5 Ввод'!$E$143-NETWORKDAYS('У5 Ввод'!$D$143,$B9)+1))/Настройки!$E$11*100)</f>
        <v>0</v>
      </c>
      <c r="EI9" s="67" t="n">
        <f aca="false">IF(OR($D9=1,MONTH($B9)&lt;&gt;MONTH(StartDate),'У5 Ввод'!$D$144="",'У5 Ввод'!$E$144="",'У5 Ввод'!$D$144&gt;$B9),0,MAX(0,MIN(1,'У5 Ввод'!$E$144-NETWORKDAYS('У5 Ввод'!$D$144,$B9)+1))/Настройки!$E$11*100)</f>
        <v>0</v>
      </c>
      <c r="EJ9" s="67" t="n">
        <f aca="false">IF(OR($D9=1,MONTH($B9)&lt;&gt;MONTH(StartDate),'У5 Ввод'!$D$145="",'У5 Ввод'!$E$145="",'У5 Ввод'!$D$145&gt;$B9),0,MAX(0,MIN(1,'У5 Ввод'!$E$145-NETWORKDAYS('У5 Ввод'!$D$145,$B9)+1))/Настройки!$E$11*100)</f>
        <v>0</v>
      </c>
      <c r="EK9" s="67" t="n">
        <f aca="false">IF(OR($D9=1,MONTH($B9)&lt;&gt;MONTH(StartDate),'У5 Ввод'!$D$146="",'У5 Ввод'!$E$146="",'У5 Ввод'!$D$146&gt;$B9),0,MAX(0,MIN(1,'У5 Ввод'!$E$146-NETWORKDAYS('У5 Ввод'!$D$146,$B9)+1))/Настройки!$E$11*100)</f>
        <v>0</v>
      </c>
      <c r="EL9" s="67" t="n">
        <f aca="false">IF(OR($D9=1,MONTH($B9)&lt;&gt;MONTH(StartDate),'У5 Ввод'!$D$147="",'У5 Ввод'!$E$147="",'У5 Ввод'!$D$147&gt;$B9),0,MAX(0,MIN(1,'У5 Ввод'!$E$147-NETWORKDAYS('У5 Ввод'!$D$147,$B9)+1))/Настройки!$E$11*100)</f>
        <v>0</v>
      </c>
      <c r="EM9" s="67" t="n">
        <f aca="false">IF(OR($D9=1,MONTH($B9)&lt;&gt;MONTH(StartDate),'У5 Ввод'!$D$148="",'У5 Ввод'!$E$148="",'У5 Ввод'!$D$148&gt;$B9),0,MAX(0,MIN(1,'У5 Ввод'!$E$148-NETWORKDAYS('У5 Ввод'!$D$148,$B9)+1))/Настройки!$E$11*100)</f>
        <v>0</v>
      </c>
      <c r="EN9" s="67" t="n">
        <f aca="false">IF(OR($D9=1,MONTH($B9)&lt;&gt;MONTH(StartDate),'У5 Ввод'!$D$149="",'У5 Ввод'!$E$149="",'У5 Ввод'!$D$149&gt;$B9),0,MAX(0,MIN(1,'У5 Ввод'!$E$149-NETWORKDAYS('У5 Ввод'!$D$149,$B9)+1))/Настройки!$E$11*100)</f>
        <v>0</v>
      </c>
      <c r="EO9" s="67" t="n">
        <f aca="false">IF(OR($D9=1,MONTH($B9)&lt;&gt;MONTH(StartDate),'У5 Ввод'!$D$150="",'У5 Ввод'!$E$150="",'У5 Ввод'!$D$150&gt;$B9),0,MAX(0,MIN(1,'У5 Ввод'!$E$150-NETWORKDAYS('У5 Ввод'!$D$150,$B9)+1))/Настройки!$E$11*100)</f>
        <v>0</v>
      </c>
      <c r="EP9" s="67" t="n">
        <f aca="false">IF(OR($D9=1,MONTH($B9)&lt;&gt;MONTH(StartDate),'У5 Ввод'!$D$151="",'У5 Ввод'!$E$151="",'У5 Ввод'!$D$151&gt;$B9),0,MAX(0,MIN(1,'У5 Ввод'!$E$151-NETWORKDAYS('У5 Ввод'!$D$151,$B9)+1))/Настройки!$E$11*100)</f>
        <v>0</v>
      </c>
      <c r="EQ9" s="67" t="n">
        <f aca="false">IF(OR($D9=1,MONTH($B9)&lt;&gt;MONTH(StartDate),'У5 Ввод'!$D$152="",'У5 Ввод'!$E$152="",'У5 Ввод'!$D$152&gt;$B9),0,MAX(0,MIN(1,'У5 Ввод'!$E$152-NETWORKDAYS('У5 Ввод'!$D$152,$B9)+1))/Настройки!$E$11*100)</f>
        <v>0</v>
      </c>
      <c r="ER9" s="67" t="n">
        <f aca="false">IF(OR($D9=1,MONTH($B9)&lt;&gt;MONTH(StartDate),'У5 Ввод'!$D$153="",'У5 Ввод'!$E$153="",'У5 Ввод'!$D$153&gt;$B9),0,MAX(0,MIN(1,'У5 Ввод'!$E$153-NETWORKDAYS('У5 Ввод'!$D$153,$B9)+1))/Настройки!$E$11*100)</f>
        <v>0</v>
      </c>
      <c r="ES9" s="67" t="n">
        <f aca="false">IF(OR($D9=1,MONTH($B9)&lt;&gt;MONTH(StartDate),'У5 Ввод'!$D$154="",'У5 Ввод'!$E$154="",'У5 Ввод'!$D$154&gt;$B9),0,MAX(0,MIN(1,'У5 Ввод'!$E$154-NETWORKDAYS('У5 Ввод'!$D$154,$B9)+1))/Настройки!$E$11*100)</f>
        <v>0</v>
      </c>
      <c r="ET9" s="67" t="n">
        <f aca="false">IF(OR($D9=1,MONTH($B9)&lt;&gt;MONTH(StartDate),'У5 Ввод'!$D$155="",'У5 Ввод'!$E$155="",'У5 Ввод'!$D$155&gt;$B9),0,MAX(0,MIN(1,'У5 Ввод'!$E$155-NETWORKDAYS('У5 Ввод'!$D$155,$B9)+1))/Настройки!$E$11*100)</f>
        <v>0</v>
      </c>
      <c r="EU9" s="67" t="n">
        <f aca="false">IF(OR($D9=1,MONTH($B9)&lt;&gt;MONTH(StartDate),'У5 Ввод'!$D$156="",'У5 Ввод'!$E$156="",'У5 Ввод'!$D$156&gt;$B9),0,MAX(0,MIN(1,'У5 Ввод'!$E$156-NETWORKDAYS('У5 Ввод'!$D$156,$B9)+1))/Настройки!$E$11*100)</f>
        <v>0</v>
      </c>
      <c r="EV9" s="67" t="n">
        <f aca="false">IF(OR($D9=1,MONTH($B9)&lt;&gt;MONTH(StartDate),'У5 Ввод'!$D$157="",'У5 Ввод'!$E$157="",'У5 Ввод'!$D$157&gt;$B9),0,MAX(0,MIN(1,'У5 Ввод'!$E$157-NETWORKDAYS('У5 Ввод'!$D$157,$B9)+1))/Настройки!$E$11*100)</f>
        <v>0</v>
      </c>
      <c r="EW9" s="67" t="n">
        <f aca="false">IF(OR($D9=1,MONTH($B9)&lt;&gt;MONTH(StartDate),'У5 Ввод'!$D$158="",'У5 Ввод'!$E$158="",'У5 Ввод'!$D$158&gt;$B9),0,MAX(0,MIN(1,'У5 Ввод'!$E$158-NETWORKDAYS('У5 Ввод'!$D$158,$B9)+1))/Настройки!$E$11*100)</f>
        <v>0</v>
      </c>
      <c r="EX9" s="67" t="n">
        <f aca="false">IF(OR($D9=1,MONTH($B9)&lt;&gt;MONTH(StartDate),'У5 Ввод'!$D$159="",'У5 Ввод'!$E$159="",'У5 Ввод'!$D$159&gt;$B9),0,MAX(0,MIN(1,'У5 Ввод'!$E$159-NETWORKDAYS('У5 Ввод'!$D$159,$B9)+1))/Настройки!$E$11*100)</f>
        <v>0</v>
      </c>
      <c r="EY9" s="67" t="n">
        <f aca="false">IF(OR($D9=1,MONTH($B9)&lt;&gt;MONTH(StartDate),'У5 Ввод'!$D$160="",'У5 Ввод'!$E$160="",'У5 Ввод'!$D$160&gt;$B9),0,MAX(0,MIN(1,'У5 Ввод'!$E$160-NETWORKDAYS('У5 Ввод'!$D$160,$B9)+1))/Настройки!$E$11*100)</f>
        <v>0</v>
      </c>
      <c r="EZ9" s="67" t="n">
        <f aca="false">IF(OR($D9=1,MONTH($B9)&lt;&gt;MONTH(StartDate),'У5 Ввод'!$D$161="",'У5 Ввод'!$E$161="",'У5 Ввод'!$D$161&gt;$B9),0,MAX(0,MIN(1,'У5 Ввод'!$E$161-NETWORKDAYS('У5 Ввод'!$D$161,$B9)+1))/Настройки!$E$11*100)</f>
        <v>0</v>
      </c>
      <c r="FA9" s="67" t="n">
        <f aca="false">IF(OR($D9=1,MONTH($B9)&lt;&gt;MONTH(StartDate),'У5 Ввод'!$D$162="",'У5 Ввод'!$E$162="",'У5 Ввод'!$D$162&gt;$B9),0,MAX(0,MIN(1,'У5 Ввод'!$E$162-NETWORKDAYS('У5 Ввод'!$D$162,$B9)+1))/Настройки!$E$11*100)</f>
        <v>0</v>
      </c>
      <c r="FB9" s="67" t="n">
        <f aca="false">IF(OR($D9=1,MONTH($B9)&lt;&gt;MONTH(StartDate),'У5 Ввод'!$D$163="",'У5 Ввод'!$E$163="",'У5 Ввод'!$D$163&gt;$B9),0,MAX(0,MIN(1,'У5 Ввод'!$E$163-NETWORKDAYS('У5 Ввод'!$D$163,$B9)+1))/Настройки!$E$11*100)</f>
        <v>0</v>
      </c>
      <c r="FC9" s="67" t="n">
        <f aca="false">IF(OR($D9=1,MONTH($B9)&lt;&gt;MONTH(StartDate),'У5 Ввод'!$D$164="",'У5 Ввод'!$E$164="",'У5 Ввод'!$D$164&gt;$B9),0,MAX(0,MIN(1,'У5 Ввод'!$E$164-NETWORKDAYS('У5 Ввод'!$D$164,$B9)+1))/Настройки!$E$11*100)</f>
        <v>0</v>
      </c>
      <c r="FD9" s="67" t="n">
        <f aca="false">IF(OR($D9=1,MONTH($B9)&lt;&gt;MONTH(StartDate),'У5 Ввод'!$D$165="",'У5 Ввод'!$E$165="",'У5 Ввод'!$D$165&gt;$B9),0,MAX(0,MIN(1,'У5 Ввод'!$E$165-NETWORKDAYS('У5 Ввод'!$D$165,$B9)+1))/Настройки!$E$11*100)</f>
        <v>0</v>
      </c>
      <c r="FE9" s="67" t="n">
        <f aca="false">IF(OR($D9=1,MONTH($B9)&lt;&gt;MONTH(StartDate),'У5 Ввод'!$D$166="",'У5 Ввод'!$E$166="",'У5 Ввод'!$D$166&gt;$B9),0,MAX(0,MIN(1,'У5 Ввод'!$E$166-NETWORKDAYS('У5 Ввод'!$D$166,$B9)+1))/Настройки!$E$11*100)</f>
        <v>0</v>
      </c>
      <c r="FF9" s="67" t="n">
        <f aca="false">IF(OR($D9=1,MONTH($B9)&lt;&gt;MONTH(StartDate),'У5 Ввод'!$D$167="",'У5 Ввод'!$E$167="",'У5 Ввод'!$D$167&gt;$B9),0,MAX(0,MIN(1,'У5 Ввод'!$E$167-NETWORKDAYS('У5 Ввод'!$D$167,$B9)+1))/Настройки!$E$11*100)</f>
        <v>0</v>
      </c>
      <c r="FG9" s="67" t="n">
        <f aca="false">IF(OR($D9=1,MONTH($B9)&lt;&gt;MONTH(StartDate),'У5 Ввод'!$D$168="",'У5 Ввод'!$E$168="",'У5 Ввод'!$D$168&gt;$B9),0,MAX(0,MIN(1,'У5 Ввод'!$E$168-NETWORKDAYS('У5 Ввод'!$D$168,$B9)+1))/Настройки!$E$11*100)</f>
        <v>0</v>
      </c>
      <c r="FH9" s="67" t="n">
        <f aca="false">IF(OR($D9=1,MONTH($B9)&lt;&gt;MONTH(StartDate),'У5 Ввод'!$D$169="",'У5 Ввод'!$E$169="",'У5 Ввод'!$D$169&gt;$B9),0,MAX(0,MIN(1,'У5 Ввод'!$E$169-NETWORKDAYS('У5 Ввод'!$D$169,$B9)+1))/Настройки!$E$11*100)</f>
        <v>0</v>
      </c>
      <c r="FI9" s="67" t="n">
        <f aca="false">IF(OR($D9=1,MONTH($B9)&lt;&gt;MONTH(StartDate),'У5 Ввод'!$D$170="",'У5 Ввод'!$E$170="",'У5 Ввод'!$D$170&gt;$B9),0,MAX(0,MIN(1,'У5 Ввод'!$E$170-NETWORKDAYS('У5 Ввод'!$D$170,$B9)+1))/Настройки!$E$11*100)</f>
        <v>0</v>
      </c>
      <c r="FJ9" s="67" t="n">
        <f aca="false">IF(OR($D9=1,MONTH($B9)&lt;&gt;MONTH(StartDate),'У5 Ввод'!$D$171="",'У5 Ввод'!$E$171="",'У5 Ввод'!$D$171&gt;$B9),0,MAX(0,MIN(1,'У5 Ввод'!$E$171-NETWORKDAYS('У5 Ввод'!$D$171,$B9)+1))/Настройки!$E$11*100)</f>
        <v>0</v>
      </c>
      <c r="FK9" s="67" t="n">
        <f aca="false">IF(OR($D9=1,MONTH($B9)&lt;&gt;MONTH(StartDate),'У5 Ввод'!$D$172="",'У5 Ввод'!$E$172="",'У5 Ввод'!$D$172&gt;$B9),0,MAX(0,MIN(1,'У5 Ввод'!$E$172-NETWORKDAYS('У5 Ввод'!$D$172,$B9)+1))/Настройки!$E$11*100)</f>
        <v>0</v>
      </c>
      <c r="FL9" s="67" t="n">
        <f aca="false">IF(OR($D9=1,MONTH($B9)&lt;&gt;MONTH(StartDate),'У5 Ввод'!$D$173="",'У5 Ввод'!$E$173="",'У5 Ввод'!$D$173&gt;$B9),0,MAX(0,MIN(1,'У5 Ввод'!$E$173-NETWORKDAYS('У5 Ввод'!$D$173,$B9)+1))/Настройки!$E$11*100)</f>
        <v>0</v>
      </c>
      <c r="FM9" s="67" t="n">
        <f aca="false">IF(OR($D9=1,MONTH($B9)&lt;&gt;MONTH(StartDate),'У5 Ввод'!$D$174="",'У5 Ввод'!$E$174="",'У5 Ввод'!$D$174&gt;$B9),0,MAX(0,MIN(1,'У5 Ввод'!$E$174-NETWORKDAYS('У5 Ввод'!$D$174,$B9)+1))/Настройки!$E$11*100)</f>
        <v>0</v>
      </c>
      <c r="FN9" s="67" t="n">
        <f aca="false">IF(OR($D9=1,MONTH($B9)&lt;&gt;MONTH(StartDate),'У5 Ввод'!$D$175="",'У5 Ввод'!$E$175="",'У5 Ввод'!$D$175&gt;$B9),0,MAX(0,MIN(1,'У5 Ввод'!$E$175-NETWORKDAYS('У5 Ввод'!$D$175,$B9)+1))/Настройки!$E$11*100)</f>
        <v>0</v>
      </c>
      <c r="FO9" s="67" t="n">
        <f aca="false">IF(OR($D9=1,MONTH($B9)&lt;&gt;MONTH(StartDate),'У5 Ввод'!$D$176="",'У5 Ввод'!$E$176="",'У5 Ввод'!$D$176&gt;$B9),0,MAX(0,MIN(1,'У5 Ввод'!$E$176-NETWORKDAYS('У5 Ввод'!$D$176,$B9)+1))/Настройки!$E$11*100)</f>
        <v>0</v>
      </c>
      <c r="FP9" s="67" t="n">
        <f aca="false">IF(OR($D9=1,MONTH($B9)&lt;&gt;MONTH(StartDate),'У5 Ввод'!$D$177="",'У5 Ввод'!$E$177="",'У5 Ввод'!$D$177&gt;$B9),0,MAX(0,MIN(1,'У5 Ввод'!$E$177-NETWORKDAYS('У5 Ввод'!$D$177,$B9)+1))/Настройки!$E$11*100)</f>
        <v>0</v>
      </c>
      <c r="FQ9" s="67" t="n">
        <f aca="false">IF(OR($D9=1,MONTH($B9)&lt;&gt;MONTH(StartDate),'У5 Ввод'!$D$178="",'У5 Ввод'!$E$178="",'У5 Ввод'!$D$178&gt;$B9),0,MAX(0,MIN(1,'У5 Ввод'!$E$178-NETWORKDAYS('У5 Ввод'!$D$178,$B9)+1))/Настройки!$E$11*100)</f>
        <v>0</v>
      </c>
      <c r="FR9" s="67" t="n">
        <f aca="false">IF(OR($D9=1,MONTH($B9)&lt;&gt;MONTH(StartDate),'У5 Ввод'!$D$179="",'У5 Ввод'!$E$179="",'У5 Ввод'!$D$179&gt;$B9),0,MAX(0,MIN(1,'У5 Ввод'!$E$179-NETWORKDAYS('У5 Ввод'!$D$179,$B9)+1))/Настройки!$E$11*100)</f>
        <v>0</v>
      </c>
      <c r="FS9" s="67" t="n">
        <f aca="false">IF(OR($D9=1,MONTH($B9)&lt;&gt;MONTH(StartDate),'У5 Ввод'!$D$180="",'У5 Ввод'!$E$180="",'У5 Ввод'!$D$180&gt;$B9),0,MAX(0,MIN(1,'У5 Ввод'!$E$180-NETWORKDAYS('У5 Ввод'!$D$180,$B9)+1))/Настройки!$E$11*100)</f>
        <v>0</v>
      </c>
      <c r="FT9" s="67" t="n">
        <f aca="false">IF(OR($D9=1,MONTH($B9)&lt;&gt;MONTH(StartDate),'У5 Ввод'!$D$181="",'У5 Ввод'!$E$181="",'У5 Ввод'!$D$181&gt;$B9),0,MAX(0,MIN(1,'У5 Ввод'!$E$181-NETWORKDAYS('У5 Ввод'!$D$181,$B9)+1))/Настройки!$E$11*100)</f>
        <v>0</v>
      </c>
      <c r="FU9" s="67" t="n">
        <f aca="false">IF(OR($D9=1,MONTH($B9)&lt;&gt;MONTH(StartDate),'У5 Ввод'!$D$182="",'У5 Ввод'!$E$182="",'У5 Ввод'!$D$182&gt;$B9),0,MAX(0,MIN(1,'У5 Ввод'!$E$182-NETWORKDAYS('У5 Ввод'!$D$182,$B9)+1))/Настройки!$E$11*100)</f>
        <v>0</v>
      </c>
      <c r="FV9" s="67" t="n">
        <f aca="false">IF(OR($D9=1,MONTH($B9)&lt;&gt;MONTH(StartDate),'У5 Ввод'!$D$183="",'У5 Ввод'!$E$183="",'У5 Ввод'!$D$183&gt;$B9),0,MAX(0,MIN(1,'У5 Ввод'!$E$183-NETWORKDAYS('У5 Ввод'!$D$183,$B9)+1))/Настройки!$E$11*100)</f>
        <v>0</v>
      </c>
      <c r="FW9" s="67" t="n">
        <f aca="false">IF(OR($D9=1,MONTH($B9)&lt;&gt;MONTH(StartDate),'У5 Ввод'!$D$184="",'У5 Ввод'!$E$184="",'У5 Ввод'!$D$184&gt;$B9),0,MAX(0,MIN(1,'У5 Ввод'!$E$184-NETWORKDAYS('У5 Ввод'!$D$184,$B9)+1))/Настройки!$E$11*100)</f>
        <v>0</v>
      </c>
      <c r="FX9" s="67" t="n">
        <f aca="false">IF(OR($D9=1,MONTH($B9)&lt;&gt;MONTH(StartDate),'У5 Ввод'!$D$185="",'У5 Ввод'!$E$185="",'У5 Ввод'!$D$185&gt;$B9),0,MAX(0,MIN(1,'У5 Ввод'!$E$185-NETWORKDAYS('У5 Ввод'!$D$185,$B9)+1))/Настройки!$E$11*100)</f>
        <v>0</v>
      </c>
      <c r="FY9" s="67" t="n">
        <f aca="false">IF(OR($D9=1,MONTH($B9)&lt;&gt;MONTH(StartDate),'У5 Ввод'!$D$186="",'У5 Ввод'!$E$186="",'У5 Ввод'!$D$186&gt;$B9),0,MAX(0,MIN(1,'У5 Ввод'!$E$186-NETWORKDAYS('У5 Ввод'!$D$186,$B9)+1))/Настройки!$E$11*100)</f>
        <v>0</v>
      </c>
      <c r="FZ9" s="67" t="n">
        <f aca="false">IF(OR($D9=1,MONTH($B9)&lt;&gt;MONTH(StartDate),'У5 Ввод'!$D$187="",'У5 Ввод'!$E$187="",'У5 Ввод'!$D$187&gt;$B9),0,MAX(0,MIN(1,'У5 Ввод'!$E$187-NETWORKDAYS('У5 Ввод'!$D$187,$B9)+1))/Настройки!$E$11*100)</f>
        <v>0</v>
      </c>
      <c r="GA9" s="67" t="n">
        <f aca="false">IF(OR($D9=1,MONTH($B9)&lt;&gt;MONTH(StartDate),'У5 Ввод'!$D$188="",'У5 Ввод'!$E$188="",'У5 Ввод'!$D$188&gt;$B9),0,MAX(0,MIN(1,'У5 Ввод'!$E$188-NETWORKDAYS('У5 Ввод'!$D$188,$B9)+1))/Настройки!$E$11*100)</f>
        <v>0</v>
      </c>
      <c r="GB9" s="67" t="n">
        <f aca="false">IF(OR($D9=1,MONTH($B9)&lt;&gt;MONTH(StartDate),'У5 Ввод'!$D$189="",'У5 Ввод'!$E$189="",'У5 Ввод'!$D$189&gt;$B9),0,MAX(0,MIN(1,'У5 Ввод'!$E$189-NETWORKDAYS('У5 Ввод'!$D$189,$B9)+1))/Настройки!$E$11*100)</f>
        <v>0</v>
      </c>
      <c r="GC9" s="67" t="n">
        <f aca="false">IF(OR($D9=1,MONTH($B9)&lt;&gt;MONTH(StartDate),'У5 Ввод'!$D$190="",'У5 Ввод'!$E$190="",'У5 Ввод'!$D$190&gt;$B9),0,MAX(0,MIN(1,'У5 Ввод'!$E$190-NETWORKDAYS('У5 Ввод'!$D$190,$B9)+1))/Настройки!$E$11*100)</f>
        <v>0</v>
      </c>
      <c r="GD9" s="67" t="n">
        <f aca="false">IF(OR($D9=1,MONTH($B9)&lt;&gt;MONTH(StartDate),'У5 Ввод'!$D$191="",'У5 Ввод'!$E$191="",'У5 Ввод'!$D$191&gt;$B9),0,MAX(0,MIN(1,'У5 Ввод'!$E$191-NETWORKDAYS('У5 Ввод'!$D$191,$B9)+1))/Настройки!$E$11*100)</f>
        <v>0</v>
      </c>
      <c r="GE9" s="67" t="n">
        <f aca="false">IF(OR($D9=1,MONTH($B9)&lt;&gt;MONTH(StartDate),'У5 Ввод'!$D$192="",'У5 Ввод'!$E$192="",'У5 Ввод'!$D$192&gt;$B9),0,MAX(0,MIN(1,'У5 Ввод'!$E$192-NETWORKDAYS('У5 Ввод'!$D$192,$B9)+1))/Настройки!$E$11*100)</f>
        <v>0</v>
      </c>
      <c r="GF9" s="67" t="n">
        <f aca="false">IF(OR($D9=1,MONTH($B9)&lt;&gt;MONTH(StartDate),'У5 Ввод'!$D$193="",'У5 Ввод'!$E$193="",'У5 Ввод'!$D$193&gt;$B9),0,MAX(0,MIN(1,'У5 Ввод'!$E$193-NETWORKDAYS('У5 Ввод'!$D$193,$B9)+1))/Настройки!$E$11*100)</f>
        <v>0</v>
      </c>
      <c r="GG9" s="67" t="n">
        <f aca="false">IF(OR($D9=1,MONTH($B9)&lt;&gt;MONTH(StartDate),'У5 Ввод'!$D$194="",'У5 Ввод'!$E$194="",'У5 Ввод'!$D$194&gt;$B9),0,MAX(0,MIN(1,'У5 Ввод'!$E$194-NETWORKDAYS('У5 Ввод'!$D$194,$B9)+1))/Настройки!$E$11*100)</f>
        <v>0</v>
      </c>
      <c r="GH9" s="67" t="n">
        <f aca="false">IF(OR($D9=1,MONTH($B9)&lt;&gt;MONTH(StartDate),'У5 Ввод'!$D$195="",'У5 Ввод'!$E$195="",'У5 Ввод'!$D$195&gt;$B9),0,MAX(0,MIN(1,'У5 Ввод'!$E$195-NETWORKDAYS('У5 Ввод'!$D$195,$B9)+1))/Настройки!$E$11*100)</f>
        <v>0</v>
      </c>
      <c r="GI9" s="67" t="n">
        <f aca="false">IF(OR($D9=1,MONTH($B9)&lt;&gt;MONTH(StartDate),'У5 Ввод'!$D$196="",'У5 Ввод'!$E$196="",'У5 Ввод'!$D$196&gt;$B9),0,MAX(0,MIN(1,'У5 Ввод'!$E$196-NETWORKDAYS('У5 Ввод'!$D$196,$B9)+1))/Настройки!$E$11*100)</f>
        <v>0</v>
      </c>
      <c r="GJ9" s="67" t="n">
        <f aca="false">IF(OR($D9=1,MONTH($B9)&lt;&gt;MONTH(StartDate),'У5 Ввод'!$D$197="",'У5 Ввод'!$E$197="",'У5 Ввод'!$D$197&gt;$B9),0,MAX(0,MIN(1,'У5 Ввод'!$E$197-NETWORKDAYS('У5 Ввод'!$D$197,$B9)+1))/Настройки!$E$11*100)</f>
        <v>0</v>
      </c>
      <c r="GK9" s="67" t="n">
        <f aca="false">IF(OR($D9=1,MONTH($B9)&lt;&gt;MONTH(StartDate),'У5 Ввод'!$D$198="",'У5 Ввод'!$E$198="",'У5 Ввод'!$D$198&gt;$B9),0,MAX(0,MIN(1,'У5 Ввод'!$E$198-NETWORKDAYS('У5 Ввод'!$D$198,$B9)+1))/Настройки!$E$11*100)</f>
        <v>0</v>
      </c>
      <c r="GL9" s="67" t="n">
        <f aca="false">IF(OR($D9=1,MONTH($B9)&lt;&gt;MONTH(StartDate),'У5 Ввод'!$D$199="",'У5 Ввод'!$E$199="",'У5 Ввод'!$D$199&gt;$B9),0,MAX(0,MIN(1,'У5 Ввод'!$E$199-NETWORKDAYS('У5 Ввод'!$D$199,$B9)+1))/Настройки!$E$11*100)</f>
        <v>0</v>
      </c>
      <c r="GM9" s="67" t="n">
        <f aca="false">IF(OR($D9=1,MONTH($B9)&lt;&gt;MONTH(StartDate),'У5 Ввод'!$D$200="",'У5 Ввод'!$E$200="",'У5 Ввод'!$D$200&gt;$B9),0,MAX(0,MIN(1,'У5 Ввод'!$E$200-NETWORKDAYS('У5 Ввод'!$D$200,$B9)+1))/Настройки!$E$11*100)</f>
        <v>0</v>
      </c>
      <c r="GN9" s="67" t="n">
        <f aca="false">IF(OR($D9=1,MONTH($B9)&lt;&gt;MONTH(StartDate),'У5 Ввод'!$D$201="",'У5 Ввод'!$E$201="",'У5 Ввод'!$D$201&gt;$B9),0,MAX(0,MIN(1,'У5 Ввод'!$E$201-NETWORKDAYS('У5 Ввод'!$D$201,$B9)+1))/Настройки!$E$11*100)</f>
        <v>0</v>
      </c>
      <c r="GO9" s="67" t="n">
        <f aca="false">IF(OR($D9=1,MONTH($B9)&lt;&gt;MONTH(StartDate),'У5 Ввод'!$D$202="",'У5 Ввод'!$E$202="",'У5 Ввод'!$D$202&gt;$B9),0,MAX(0,MIN(1,'У5 Ввод'!$E$202-NETWORKDAYS('У5 Ввод'!$D$202,$B9)+1))/Настройки!$E$11*100)</f>
        <v>0</v>
      </c>
      <c r="GP9" s="67" t="n">
        <f aca="false">IF(OR($D9=1,MONTH($B9)&lt;&gt;MONTH(StartDate),'У5 Ввод'!$D$203="",'У5 Ввод'!$E$203="",'У5 Ввод'!$D$203&gt;$B9),0,MAX(0,MIN(1,'У5 Ввод'!$E$203-NETWORKDAYS('У5 Ввод'!$D$203,$B9)+1))/Настройки!$E$11*100)</f>
        <v>0</v>
      </c>
      <c r="GQ9" s="67" t="n">
        <f aca="false">IF(OR($D9=1,MONTH($B9)&lt;&gt;MONTH(StartDate),'У5 Ввод'!$D$204="",'У5 Ввод'!$E$204="",'У5 Ввод'!$D$204&gt;$B9),0,MAX(0,MIN(1,'У5 Ввод'!$E$204-NETWORKDAYS('У5 Ввод'!$D$204,$B9)+1))/Настройки!$E$11*100)</f>
        <v>0</v>
      </c>
      <c r="GR9" s="67" t="n">
        <f aca="false">IF(OR($D9=1,MONTH($B9)&lt;&gt;MONTH(StartDate),'У5 Ввод'!$D$205="",'У5 Ввод'!$E$205="",'У5 Ввод'!$D$205&gt;$B9),0,MAX(0,MIN(1,'У5 Ввод'!$E$205-NETWORKDAYS('У5 Ввод'!$D$205,$B9)+1))/Настройки!$E$11*100)</f>
        <v>0</v>
      </c>
      <c r="GS9" s="67" t="n">
        <f aca="false">IF(OR($D9=1,MONTH($B9)&lt;&gt;MONTH(StartDate),'У5 Ввод'!$D$206="",'У5 Ввод'!$E$206="",'У5 Ввод'!$D$206&gt;$B9),0,MAX(0,MIN(1,'У5 Ввод'!$E$206-NETWORKDAYS('У5 Ввод'!$D$206,$B9)+1))/Настройки!$E$11*100)</f>
        <v>0</v>
      </c>
      <c r="GT9" s="67" t="n">
        <f aca="false">IF(OR($D9=1,MONTH($B9)&lt;&gt;MONTH(StartDate),'У5 Ввод'!$D$207="",'У5 Ввод'!$E$207="",'У5 Ввод'!$D$207&gt;$B9),0,MAX(0,MIN(1,'У5 Ввод'!$E$207-NETWORKDAYS('У5 Ввод'!$D$207,$B9)+1))/Настройки!$E$11*100)</f>
        <v>0</v>
      </c>
      <c r="GU9" s="67" t="n">
        <f aca="false">IF(OR($D9=1,MONTH($B9)&lt;&gt;MONTH(StartDate),'У5 Ввод'!$D$208="",'У5 Ввод'!$E$208="",'У5 Ввод'!$D$208&gt;$B9),0,MAX(0,MIN(1,'У5 Ввод'!$E$208-NETWORKDAYS('У5 Ввод'!$D$208,$B9)+1))/Настройки!$E$11*100)</f>
        <v>0</v>
      </c>
      <c r="GV9" s="67" t="n">
        <f aca="false">IF(OR($D9=1,MONTH($B9)&lt;&gt;MONTH(StartDate),'У5 Ввод'!$D$209="",'У5 Ввод'!$E$209="",'У5 Ввод'!$D$209&gt;$B9),0,MAX(0,MIN(1,'У5 Ввод'!$E$209-NETWORKDAYS('У5 Ввод'!$D$209,$B9)+1))/Настройки!$E$11*100)</f>
        <v>0</v>
      </c>
      <c r="GW9" s="67" t="n">
        <f aca="false">IF(OR($D9=1,MONTH($B9)&lt;&gt;MONTH(StartDate),'У5 Ввод'!$D$210="",'У5 Ввод'!$E$210="",'У5 Ввод'!$D$210&gt;$B9),0,MAX(0,MIN(1,'У5 Ввод'!$E$210-NETWORKDAYS('У5 Ввод'!$D$210,$B9)+1))/Настройки!$E$11*100)</f>
        <v>0</v>
      </c>
      <c r="GX9" s="67" t="n">
        <f aca="false">IF(OR($D9=1,MONTH($B9)&lt;&gt;MONTH(StartDate),'У5 Ввод'!$D$211="",'У5 Ввод'!$E$211="",'У5 Ввод'!$D$211&gt;$B9),0,MAX(0,MIN(1,'У5 Ввод'!$E$211-NETWORKDAYS('У5 Ввод'!$D$211,$B9)+1))/Настройки!$E$11*100)</f>
        <v>0</v>
      </c>
      <c r="GY9" s="67" t="n">
        <f aca="false">IF(OR($D9=1,MONTH($B9)&lt;&gt;MONTH(StartDate),'У5 Ввод'!$D$212="",'У5 Ввод'!$E$212="",'У5 Ввод'!$D$212&gt;$B9),0,MAX(0,MIN(1,'У5 Ввод'!$E$212-NETWORKDAYS('У5 Ввод'!$D$212,$B9)+1))/Настройки!$E$11*100)</f>
        <v>0</v>
      </c>
      <c r="GZ9" s="67" t="n">
        <f aca="false">IF(OR($D9=1,MONTH($B9)&lt;&gt;MONTH(StartDate),'У5 Ввод'!$D$213="",'У5 Ввод'!$E$213="",'У5 Ввод'!$D$213&gt;$B9),0,MAX(0,MIN(1,'У5 Ввод'!$E$213-NETWORKDAYS('У5 Ввод'!$D$213,$B9)+1))/Настройки!$E$11*100)</f>
        <v>0</v>
      </c>
      <c r="HA9" s="67" t="n">
        <f aca="false">IF(OR($D9=1,MONTH($B9)&lt;&gt;MONTH(StartDate),'У5 Ввод'!$D$214="",'У5 Ввод'!$E$214="",'У5 Ввод'!$D$214&gt;$B9),0,MAX(0,MIN(1,'У5 Ввод'!$E$214-NETWORKDAYS('У5 Ввод'!$D$214,$B9)+1))/Настройки!$E$11*100)</f>
        <v>0</v>
      </c>
      <c r="HB9" s="67" t="n">
        <f aca="false">IF(OR($D9=1,MONTH($B9)&lt;&gt;MONTH(StartDate),'У5 Ввод'!$D$215="",'У5 Ввод'!$E$215="",'У5 Ввод'!$D$215&gt;$B9),0,MAX(0,MIN(1,'У5 Ввод'!$E$215-NETWORKDAYS('У5 Ввод'!$D$215,$B9)+1))/Настройки!$E$11*100)</f>
        <v>0</v>
      </c>
      <c r="HC9" s="67" t="n">
        <f aca="false">IF(OR($D9=1,MONTH($B9)&lt;&gt;MONTH(StartDate),'У5 Ввод'!$D$216="",'У5 Ввод'!$E$216="",'У5 Ввод'!$D$216&gt;$B9),0,MAX(0,MIN(1,'У5 Ввод'!$E$216-NETWORKDAYS('У5 Ввод'!$D$216,$B9)+1))/Настройки!$E$11*100)</f>
        <v>0</v>
      </c>
      <c r="HD9" s="67" t="n">
        <f aca="false">IF(OR($D9=1,MONTH($B9)&lt;&gt;MONTH(StartDate),'У5 Ввод'!$D$217="",'У5 Ввод'!$E$217="",'У5 Ввод'!$D$217&gt;$B9),0,MAX(0,MIN(1,'У5 Ввод'!$E$217-NETWORKDAYS('У5 Ввод'!$D$217,$B9)+1))/Настройки!$E$11*100)</f>
        <v>0</v>
      </c>
      <c r="HE9" s="67" t="n">
        <f aca="false">IF(OR($D9=1,MONTH($B9)&lt;&gt;MONTH(StartDate),'У5 Ввод'!$D$218="",'У5 Ввод'!$E$218="",'У5 Ввод'!$D$218&gt;$B9),0,MAX(0,MIN(1,'У5 Ввод'!$E$218-NETWORKDAYS('У5 Ввод'!$D$218,$B9)+1))/Настройки!$E$11*100)</f>
        <v>0</v>
      </c>
      <c r="HF9" s="67" t="n">
        <f aca="false">IF(OR($D9=1,MONTH($B9)&lt;&gt;MONTH(StartDate),'У5 Ввод'!$D$219="",'У5 Ввод'!$E$219="",'У5 Ввод'!$D$219&gt;$B9),0,MAX(0,MIN(1,'У5 Ввод'!$E$219-NETWORKDAYS('У5 Ввод'!$D$219,$B9)+1))/Настройки!$E$11*100)</f>
        <v>0</v>
      </c>
      <c r="HG9" s="67" t="n">
        <f aca="false">IF(OR($D9=1,MONTH($B9)&lt;&gt;MONTH(StartDate),'У5 Ввод'!$D$220="",'У5 Ввод'!$E$220="",'У5 Ввод'!$D$220&gt;$B9),0,MAX(0,MIN(1,'У5 Ввод'!$E$220-NETWORKDAYS('У5 Ввод'!$D$220,$B9)+1))/Настройки!$E$11*100)</f>
        <v>0</v>
      </c>
      <c r="HH9" s="67" t="n">
        <f aca="false">IF(OR($D9=1,MONTH($B9)&lt;&gt;MONTH(StartDate),'У5 Ввод'!$D$221="",'У5 Ввод'!$E$221="",'У5 Ввод'!$D$221&gt;$B9),0,MAX(0,MIN(1,'У5 Ввод'!$E$221-NETWORKDAYS('У5 Ввод'!$D$221,$B9)+1))/Настройки!$E$11*100)</f>
        <v>0</v>
      </c>
      <c r="HI9" s="67" t="n">
        <f aca="false">IF(OR($D9=1,MONTH($B9)&lt;&gt;MONTH(StartDate),'У5 Ввод'!$D$222="",'У5 Ввод'!$E$222="",'У5 Ввод'!$D$222&gt;$B9),0,MAX(0,MIN(1,'У5 Ввод'!$E$222-NETWORKDAYS('У5 Ввод'!$D$222,$B9)+1))/Настройки!$E$11*100)</f>
        <v>0</v>
      </c>
      <c r="HJ9" s="67" t="n">
        <f aca="false">IF(OR($D9=1,MONTH($B9)&lt;&gt;MONTH(StartDate),'У5 Ввод'!$D$223="",'У5 Ввод'!$E$223="",'У5 Ввод'!$D$223&gt;$B9),0,MAX(0,MIN(1,'У5 Ввод'!$E$223-NETWORKDAYS('У5 Ввод'!$D$223,$B9)+1))/Настройки!$E$11*100)</f>
        <v>0</v>
      </c>
      <c r="HK9" s="67" t="n">
        <f aca="false">IF(OR($D9=1,MONTH($B9)&lt;&gt;MONTH(StartDate),'У5 Ввод'!$D$224="",'У5 Ввод'!$E$224="",'У5 Ввод'!$D$224&gt;$B9),0,MAX(0,MIN(1,'У5 Ввод'!$E$224-NETWORKDAYS('У5 Ввод'!$D$224,$B9)+1))/Настройки!$E$11*100)</f>
        <v>0</v>
      </c>
      <c r="HL9" s="67" t="n">
        <f aca="false">IF(OR($D9=1,MONTH($B9)&lt;&gt;MONTH(StartDate),'У5 Ввод'!$D$225="",'У5 Ввод'!$E$225="",'У5 Ввод'!$D$225&gt;$B9),0,MAX(0,MIN(1,'У5 Ввод'!$E$225-NETWORKDAYS('У5 Ввод'!$D$225,$B9)+1))/Настройки!$E$11*100)</f>
        <v>0</v>
      </c>
      <c r="HM9" s="67" t="n">
        <f aca="false">IF(OR($D9=1,MONTH($B9)&lt;&gt;MONTH(StartDate),'У5 Ввод'!$D$226="",'У5 Ввод'!$E$226="",'У5 Ввод'!$D$226&gt;$B9),0,MAX(0,MIN(1,'У5 Ввод'!$E$226-NETWORKDAYS('У5 Ввод'!$D$226,$B9)+1))/Настройки!$E$11*100)</f>
        <v>0</v>
      </c>
      <c r="HN9" s="67" t="n">
        <f aca="false">IF(OR($D9=1,MONTH($B9)&lt;&gt;MONTH(StartDate),'У5 Ввод'!$D$227="",'У5 Ввод'!$E$227="",'У5 Ввод'!$D$227&gt;$B9),0,MAX(0,MIN(1,'У5 Ввод'!$E$227-NETWORKDAYS('У5 Ввод'!$D$227,$B9)+1))/Настройки!$E$11*100)</f>
        <v>0</v>
      </c>
      <c r="HO9" s="67" t="n">
        <f aca="false">IF(OR($D9=1,MONTH($B9)&lt;&gt;MONTH(StartDate),'У5 Ввод'!$D$228="",'У5 Ввод'!$E$228="",'У5 Ввод'!$D$228&gt;$B9),0,MAX(0,MIN(1,'У5 Ввод'!$E$228-NETWORKDAYS('У5 Ввод'!$D$228,$B9)+1))/Настройки!$E$11*100)</f>
        <v>0</v>
      </c>
      <c r="HP9" s="67" t="n">
        <f aca="false">IF(OR($D9=1,MONTH($B9)&lt;&gt;MONTH(StartDate),'У5 Ввод'!$D$229="",'У5 Ввод'!$E$229="",'У5 Ввод'!$D$229&gt;$B9),0,MAX(0,MIN(1,'У5 Ввод'!$E$229-NETWORKDAYS('У5 Ввод'!$D$229,$B9)+1))/Настройки!$E$11*100)</f>
        <v>0</v>
      </c>
      <c r="HQ9" s="67" t="n">
        <f aca="false">IF(OR($D9=1,MONTH($B9)&lt;&gt;MONTH(StartDate),'У5 Ввод'!$D$230="",'У5 Ввод'!$E$230="",'У5 Ввод'!$D$230&gt;$B9),0,MAX(0,MIN(1,'У5 Ввод'!$E$230-NETWORKDAYS('У5 Ввод'!$D$230,$B9)+1))/Настройки!$E$11*100)</f>
        <v>0</v>
      </c>
      <c r="HR9" s="67" t="n">
        <f aca="false">IF(OR($D9=1,MONTH($B9)&lt;&gt;MONTH(StartDate),'У5 Ввод'!$D$231="",'У5 Ввод'!$E$231="",'У5 Ввод'!$D$231&gt;$B9),0,MAX(0,MIN(1,'У5 Ввод'!$E$231-NETWORKDAYS('У5 Ввод'!$D$231,$B9)+1))/Настройки!$E$11*100)</f>
        <v>0</v>
      </c>
      <c r="HS9" s="67" t="n">
        <f aca="false">IF(OR($D9=1,MONTH($B9)&lt;&gt;MONTH(StartDate),'У5 Ввод'!$D$232="",'У5 Ввод'!$E$232="",'У5 Ввод'!$D$232&gt;$B9),0,MAX(0,MIN(1,'У5 Ввод'!$E$232-NETWORKDAYS('У5 Ввод'!$D$232,$B9)+1))/Настройки!$E$11*100)</f>
        <v>0</v>
      </c>
      <c r="HT9" s="67" t="n">
        <f aca="false">IF(OR($D9=1,MONTH($B9)&lt;&gt;MONTH(StartDate),'У5 Ввод'!$D$233="",'У5 Ввод'!$E$233="",'У5 Ввод'!$D$233&gt;$B9),0,MAX(0,MIN(1,'У5 Ввод'!$E$233-NETWORKDAYS('У5 Ввод'!$D$233,$B9)+1))/Настройки!$E$11*100)</f>
        <v>0</v>
      </c>
      <c r="HU9" s="67" t="n">
        <f aca="false">IF(OR($D9=1,MONTH($B9)&lt;&gt;MONTH(StartDate),'У5 Ввод'!$D$234="",'У5 Ввод'!$E$234="",'У5 Ввод'!$D$234&gt;$B9),0,MAX(0,MIN(1,'У5 Ввод'!$E$234-NETWORKDAYS('У5 Ввод'!$D$234,$B9)+1))/Настройки!$E$11*100)</f>
        <v>0</v>
      </c>
      <c r="HV9" s="67" t="n">
        <f aca="false">IF(OR($D9=1,MONTH($B9)&lt;&gt;MONTH(StartDate),'У5 Ввод'!$D$235="",'У5 Ввод'!$E$235="",'У5 Ввод'!$D$235&gt;$B9),0,MAX(0,MIN(1,'У5 Ввод'!$E$235-NETWORKDAYS('У5 Ввод'!$D$235,$B9)+1))/Настройки!$E$11*100)</f>
        <v>0</v>
      </c>
      <c r="HW9" s="67" t="n">
        <f aca="false">IF(OR($D9=1,MONTH($B9)&lt;&gt;MONTH(StartDate),'У5 Ввод'!$D$236="",'У5 Ввод'!$E$236="",'У5 Ввод'!$D$236&gt;$B9),0,MAX(0,MIN(1,'У5 Ввод'!$E$236-NETWORKDAYS('У5 Ввод'!$D$236,$B9)+1))/Настройки!$E$11*100)</f>
        <v>0</v>
      </c>
      <c r="HX9" s="67" t="n">
        <f aca="false">IF(OR($D9=1,MONTH($B9)&lt;&gt;MONTH(StartDate),'У5 Ввод'!$D$237="",'У5 Ввод'!$E$237="",'У5 Ввод'!$D$237&gt;$B9),0,MAX(0,MIN(1,'У5 Ввод'!$E$237-NETWORKDAYS('У5 Ввод'!$D$237,$B9)+1))/Настройки!$E$11*100)</f>
        <v>0</v>
      </c>
      <c r="HY9" s="67" t="n">
        <f aca="false">IF(OR($D9=1,MONTH($B9)&lt;&gt;MONTH(StartDate),'У5 Ввод'!$D$238="",'У5 Ввод'!$E$238="",'У5 Ввод'!$D$238&gt;$B9),0,MAX(0,MIN(1,'У5 Ввод'!$E$238-NETWORKDAYS('У5 Ввод'!$D$238,$B9)+1))/Настройки!$E$11*100)</f>
        <v>0</v>
      </c>
      <c r="HZ9" s="67" t="n">
        <f aca="false">IF(OR($D9=1,MONTH($B9)&lt;&gt;MONTH(StartDate),'У5 Ввод'!$D$239="",'У5 Ввод'!$E$239="",'У5 Ввод'!$D$239&gt;$B9),0,MAX(0,MIN(1,'У5 Ввод'!$E$239-NETWORKDAYS('У5 Ввод'!$D$239,$B9)+1))/Настройки!$E$11*100)</f>
        <v>0</v>
      </c>
      <c r="IA9" s="67" t="n">
        <f aca="false">IF(OR($D9=1,MONTH($B9)&lt;&gt;MONTH(StartDate),'У5 Ввод'!$D$240="",'У5 Ввод'!$E$240="",'У5 Ввод'!$D$240&gt;$B9),0,MAX(0,MIN(1,'У5 Ввод'!$E$240-NETWORKDAYS('У5 Ввод'!$D$240,$B9)+1))/Настройки!$E$11*100)</f>
        <v>0</v>
      </c>
      <c r="IB9" s="67" t="n">
        <f aca="false">IF(OR($D9=1,MONTH($B9)&lt;&gt;MONTH(StartDate),'У5 Ввод'!$D$241="",'У5 Ввод'!$E$241="",'У5 Ввод'!$D$241&gt;$B9),0,MAX(0,MIN(1,'У5 Ввод'!$E$241-NETWORKDAYS('У5 Ввод'!$D$241,$B9)+1))/Настройки!$E$11*100)</f>
        <v>0</v>
      </c>
      <c r="IC9" s="67" t="n">
        <f aca="false">IF(OR($D9=1,MONTH($B9)&lt;&gt;MONTH(StartDate),'У5 Ввод'!$D$242="",'У5 Ввод'!$E$242="",'У5 Ввод'!$D$242&gt;$B9),0,MAX(0,MIN(1,'У5 Ввод'!$E$242-NETWORKDAYS('У5 Ввод'!$D$242,$B9)+1))/Настройки!$E$11*100)</f>
        <v>0</v>
      </c>
      <c r="ID9" s="67" t="n">
        <f aca="false">IF(OR($D9=1,MONTH($B9)&lt;&gt;MONTH(StartDate),'У5 Ввод'!$D$243="",'У5 Ввод'!$E$243="",'У5 Ввод'!$D$243&gt;$B9),0,MAX(0,MIN(1,'У5 Ввод'!$E$243-NETWORKDAYS('У5 Ввод'!$D$243,$B9)+1))/Настройки!$E$11*100)</f>
        <v>0</v>
      </c>
      <c r="IE9" s="67" t="n">
        <f aca="false">IF(OR($D9=1,MONTH($B9)&lt;&gt;MONTH(StartDate),'У5 Ввод'!$D$244="",'У5 Ввод'!$E$244="",'У5 Ввод'!$D$244&gt;$B9),0,MAX(0,MIN(1,'У5 Ввод'!$E$244-NETWORKDAYS('У5 Ввод'!$D$244,$B9)+1))/Настройки!$E$11*100)</f>
        <v>0</v>
      </c>
      <c r="IF9" s="67" t="n">
        <f aca="false">IF(OR($D9=1,MONTH($B9)&lt;&gt;MONTH(StartDate),'У5 Ввод'!$D$245="",'У5 Ввод'!$E$245="",'У5 Ввод'!$D$245&gt;$B9),0,MAX(0,MIN(1,'У5 Ввод'!$E$245-NETWORKDAYS('У5 Ввод'!$D$245,$B9)+1))/Настройки!$E$11*100)</f>
        <v>0</v>
      </c>
      <c r="IG9" s="67" t="n">
        <f aca="false">IF(OR($D9=1,MONTH($B9)&lt;&gt;MONTH(StartDate),'У5 Ввод'!$D$246="",'У5 Ввод'!$E$246="",'У5 Ввод'!$D$246&gt;$B9),0,MAX(0,MIN(1,'У5 Ввод'!$E$246-NETWORKDAYS('У5 Ввод'!$D$246,$B9)+1))/Настройки!$E$11*100)</f>
        <v>0</v>
      </c>
      <c r="IH9" s="67" t="n">
        <f aca="false">IF(OR($D9=1,MONTH($B9)&lt;&gt;MONTH(StartDate),'У5 Ввод'!$D$247="",'У5 Ввод'!$E$247="",'У5 Ввод'!$D$247&gt;$B9),0,MAX(0,MIN(1,'У5 Ввод'!$E$247-NETWORKDAYS('У5 Ввод'!$D$247,$B9)+1))/Настройки!$E$11*100)</f>
        <v>0</v>
      </c>
      <c r="II9" s="67" t="n">
        <f aca="false">IF(OR($D9=1,MONTH($B9)&lt;&gt;MONTH(StartDate),'У5 Ввод'!$D$248="",'У5 Ввод'!$E$248="",'У5 Ввод'!$D$248&gt;$B9),0,MAX(0,MIN(1,'У5 Ввод'!$E$248-NETWORKDAYS('У5 Ввод'!$D$248,$B9)+1))/Настройки!$E$11*100)</f>
        <v>0</v>
      </c>
      <c r="IJ9" s="67" t="n">
        <f aca="false">IF(OR($D9=1,MONTH($B9)&lt;&gt;MONTH(StartDate),'У5 Ввод'!$D$249="",'У5 Ввод'!$E$249="",'У5 Ввод'!$D$249&gt;$B9),0,MAX(0,MIN(1,'У5 Ввод'!$E$249-NETWORKDAYS('У5 Ввод'!$D$249,$B9)+1))/Настройки!$E$11*100)</f>
        <v>0</v>
      </c>
      <c r="IK9" s="67" t="n">
        <f aca="false">IF(OR($D9=1,MONTH($B9)&lt;&gt;MONTH(StartDate),'У5 Ввод'!$D$250="",'У5 Ввод'!$E$250="",'У5 Ввод'!$D$250&gt;$B9),0,MAX(0,MIN(1,'У5 Ввод'!$E$250-NETWORKDAYS('У5 Ввод'!$D$250,$B9)+1))/Настройки!$E$11*100)</f>
        <v>0</v>
      </c>
      <c r="IL9" s="67" t="n">
        <f aca="false">IF(OR($D9=1,MONTH($B9)&lt;&gt;MONTH(StartDate),'У5 Ввод'!$D$251="",'У5 Ввод'!$E$251="",'У5 Ввод'!$D$251&gt;$B9),0,MAX(0,MIN(1,'У5 Ввод'!$E$251-NETWORKDAYS('У5 Ввод'!$D$251,$B9)+1))/Настройки!$E$11*100)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33.3</v>
      </c>
      <c r="F10" s="49" t="n">
        <f aca="false">IF(OR(MONTH(B10)&lt;&gt;MONTH(StartDate),D10=1),"",100)</f>
        <v>100</v>
      </c>
      <c r="G10" s="67" t="n">
        <f aca="false">IF(OR($D10=1,MONTH($B10)&lt;&gt;MONTH(StartDate),'У5 Ввод'!$D$12="",'У5 Ввод'!$E$12="",'У5 Ввод'!$D$12&gt;$B10),0,MAX(0,MIN(1,'У5 Ввод'!$E$12-NETWORKDAYS('У5 Ввод'!$D$12,$B10)+1))/Настройки!$E$11*100)</f>
        <v>33.3333333333333</v>
      </c>
      <c r="H10" s="67" t="n">
        <f aca="false">IF(OR($D10=1,MONTH($B10)&lt;&gt;MONTH(StartDate),'У5 Ввод'!$D$13="",'У5 Ввод'!$E$13="",'У5 Ввод'!$D$13&gt;$B10),0,MAX(0,MIN(1,'У5 Ввод'!$E$13-NETWORKDAYS('У5 Ввод'!$D$13,$B10)+1))/Настройки!$E$11*100)</f>
        <v>0</v>
      </c>
      <c r="I10" s="67" t="n">
        <f aca="false">IF(OR($D10=1,MONTH($B10)&lt;&gt;MONTH(StartDate),'У5 Ввод'!$D$14="",'У5 Ввод'!$E$14="",'У5 Ввод'!$D$14&gt;$B10),0,MAX(0,MIN(1,'У5 Ввод'!$E$14-NETWORKDAYS('У5 Ввод'!$D$14,$B10)+1))/Настройки!$E$11*100)</f>
        <v>0</v>
      </c>
      <c r="J10" s="67" t="n">
        <f aca="false">IF(OR($D10=1,MONTH($B10)&lt;&gt;MONTH(StartDate),'У5 Ввод'!$D$15="",'У5 Ввод'!$E$15="",'У5 Ввод'!$D$15&gt;$B10),0,MAX(0,MIN(1,'У5 Ввод'!$E$15-NETWORKDAYS('У5 Ввод'!$D$15,$B10)+1))/Настройки!$E$11*100)</f>
        <v>0</v>
      </c>
      <c r="K10" s="67" t="n">
        <f aca="false">IF(OR($D10=1,MONTH($B10)&lt;&gt;MONTH(StartDate),'У5 Ввод'!$D$16="",'У5 Ввод'!$E$16="",'У5 Ввод'!$D$16&gt;$B10),0,MAX(0,MIN(1,'У5 Ввод'!$E$16-NETWORKDAYS('У5 Ввод'!$D$16,$B10)+1))/Настройки!$E$11*100)</f>
        <v>0</v>
      </c>
      <c r="L10" s="67" t="n">
        <f aca="false">IF(OR($D10=1,MONTH($B10)&lt;&gt;MONTH(StartDate),'У5 Ввод'!$D$17="",'У5 Ввод'!$E$17="",'У5 Ввод'!$D$17&gt;$B10),0,MAX(0,MIN(1,'У5 Ввод'!$E$17-NETWORKDAYS('У5 Ввод'!$D$17,$B10)+1))/Настройки!$E$11*100)</f>
        <v>0</v>
      </c>
      <c r="M10" s="67" t="n">
        <f aca="false">IF(OR($D10=1,MONTH($B10)&lt;&gt;MONTH(StartDate),'У5 Ввод'!$D$18="",'У5 Ввод'!$E$18="",'У5 Ввод'!$D$18&gt;$B10),0,MAX(0,MIN(1,'У5 Ввод'!$E$18-NETWORKDAYS('У5 Ввод'!$D$18,$B10)+1))/Настройки!$E$11*100)</f>
        <v>0</v>
      </c>
      <c r="N10" s="67" t="n">
        <f aca="false">IF(OR($D10=1,MONTH($B10)&lt;&gt;MONTH(StartDate),'У5 Ввод'!$D$19="",'У5 Ввод'!$E$19="",'У5 Ввод'!$D$19&gt;$B10),0,MAX(0,MIN(1,'У5 Ввод'!$E$19-NETWORKDAYS('У5 Ввод'!$D$19,$B10)+1))/Настройки!$E$11*100)</f>
        <v>0</v>
      </c>
      <c r="O10" s="67" t="n">
        <f aca="false">IF(OR($D10=1,MONTH($B10)&lt;&gt;MONTH(StartDate),'У5 Ввод'!$D$20="",'У5 Ввод'!$E$20="",'У5 Ввод'!$D$20&gt;$B10),0,MAX(0,MIN(1,'У5 Ввод'!$E$20-NETWORKDAYS('У5 Ввод'!$D$20,$B10)+1))/Настройки!$E$11*100)</f>
        <v>0</v>
      </c>
      <c r="P10" s="67" t="n">
        <f aca="false">IF(OR($D10=1,MONTH($B10)&lt;&gt;MONTH(StartDate),'У5 Ввод'!$D$21="",'У5 Ввод'!$E$21="",'У5 Ввод'!$D$21&gt;$B10),0,MAX(0,MIN(1,'У5 Ввод'!$E$21-NETWORKDAYS('У5 Ввод'!$D$21,$B10)+1))/Настройки!$E$11*100)</f>
        <v>0</v>
      </c>
      <c r="Q10" s="67" t="n">
        <f aca="false">IF(OR($D10=1,MONTH($B10)&lt;&gt;MONTH(StartDate),'У5 Ввод'!$D$22="",'У5 Ввод'!$E$22="",'У5 Ввод'!$D$22&gt;$B10),0,MAX(0,MIN(1,'У5 Ввод'!$E$22-NETWORKDAYS('У5 Ввод'!$D$22,$B10)+1))/Настройки!$E$11*100)</f>
        <v>0</v>
      </c>
      <c r="R10" s="67" t="n">
        <f aca="false">IF(OR($D10=1,MONTH($B10)&lt;&gt;MONTH(StartDate),'У5 Ввод'!$D$23="",'У5 Ввод'!$E$23="",'У5 Ввод'!$D$23&gt;$B10),0,MAX(0,MIN(1,'У5 Ввод'!$E$23-NETWORKDAYS('У5 Ввод'!$D$23,$B10)+1))/Настройки!$E$11*100)</f>
        <v>0</v>
      </c>
      <c r="S10" s="67" t="n">
        <f aca="false">IF(OR($D10=1,MONTH($B10)&lt;&gt;MONTH(StartDate),'У5 Ввод'!$D$24="",'У5 Ввод'!$E$24="",'У5 Ввод'!$D$24&gt;$B10),0,MAX(0,MIN(1,'У5 Ввод'!$E$24-NETWORKDAYS('У5 Ввод'!$D$24,$B10)+1))/Настройки!$E$11*100)</f>
        <v>0</v>
      </c>
      <c r="T10" s="67" t="n">
        <f aca="false">IF(OR($D10=1,MONTH($B10)&lt;&gt;MONTH(StartDate),'У5 Ввод'!$D$25="",'У5 Ввод'!$E$25="",'У5 Ввод'!$D$25&gt;$B10),0,MAX(0,MIN(1,'У5 Ввод'!$E$25-NETWORKDAYS('У5 Ввод'!$D$25,$B10)+1))/Настройки!$E$11*100)</f>
        <v>0</v>
      </c>
      <c r="U10" s="67" t="n">
        <f aca="false">IF(OR($D10=1,MONTH($B10)&lt;&gt;MONTH(StartDate),'У5 Ввод'!$D$26="",'У5 Ввод'!$E$26="",'У5 Ввод'!$D$26&gt;$B10),0,MAX(0,MIN(1,'У5 Ввод'!$E$26-NETWORKDAYS('У5 Ввод'!$D$26,$B10)+1))/Настройки!$E$11*100)</f>
        <v>0</v>
      </c>
      <c r="V10" s="67" t="n">
        <f aca="false">IF(OR($D10=1,MONTH($B10)&lt;&gt;MONTH(StartDate),'У5 Ввод'!$D$27="",'У5 Ввод'!$E$27="",'У5 Ввод'!$D$27&gt;$B10),0,MAX(0,MIN(1,'У5 Ввод'!$E$27-NETWORKDAYS('У5 Ввод'!$D$27,$B10)+1))/Настройки!$E$11*100)</f>
        <v>0</v>
      </c>
      <c r="W10" s="67" t="n">
        <f aca="false">IF(OR($D10=1,MONTH($B10)&lt;&gt;MONTH(StartDate),'У5 Ввод'!$D$28="",'У5 Ввод'!$E$28="",'У5 Ввод'!$D$28&gt;$B10),0,MAX(0,MIN(1,'У5 Ввод'!$E$28-NETWORKDAYS('У5 Ввод'!$D$28,$B10)+1))/Настройки!$E$11*100)</f>
        <v>0</v>
      </c>
      <c r="X10" s="67" t="n">
        <f aca="false">IF(OR($D10=1,MONTH($B10)&lt;&gt;MONTH(StartDate),'У5 Ввод'!$D$29="",'У5 Ввод'!$E$29="",'У5 Ввод'!$D$29&gt;$B10),0,MAX(0,MIN(1,'У5 Ввод'!$E$29-NETWORKDAYS('У5 Ввод'!$D$29,$B10)+1))/Настройки!$E$11*100)</f>
        <v>0</v>
      </c>
      <c r="Y10" s="67" t="n">
        <f aca="false">IF(OR($D10=1,MONTH($B10)&lt;&gt;MONTH(StartDate),'У5 Ввод'!$D$30="",'У5 Ввод'!$E$30="",'У5 Ввод'!$D$30&gt;$B10),0,MAX(0,MIN(1,'У5 Ввод'!$E$30-NETWORKDAYS('У5 Ввод'!$D$30,$B10)+1))/Настройки!$E$11*100)</f>
        <v>0</v>
      </c>
      <c r="Z10" s="67" t="n">
        <f aca="false">IF(OR($D10=1,MONTH($B10)&lt;&gt;MONTH(StartDate),'У5 Ввод'!$D$31="",'У5 Ввод'!$E$31="",'У5 Ввод'!$D$31&gt;$B10),0,MAX(0,MIN(1,'У5 Ввод'!$E$31-NETWORKDAYS('У5 Ввод'!$D$31,$B10)+1))/Настройки!$E$11*100)</f>
        <v>0</v>
      </c>
      <c r="AA10" s="67" t="n">
        <f aca="false">IF(OR($D10=1,MONTH($B10)&lt;&gt;MONTH(StartDate),'У5 Ввод'!$D$32="",'У5 Ввод'!$E$32="",'У5 Ввод'!$D$32&gt;$B10),0,MAX(0,MIN(1,'У5 Ввод'!$E$32-NETWORKDAYS('У5 Ввод'!$D$32,$B10)+1))/Настройки!$E$11*100)</f>
        <v>0</v>
      </c>
      <c r="AB10" s="67" t="n">
        <f aca="false">IF(OR($D10=1,MONTH($B10)&lt;&gt;MONTH(StartDate),'У5 Ввод'!$D$33="",'У5 Ввод'!$E$33="",'У5 Ввод'!$D$33&gt;$B10),0,MAX(0,MIN(1,'У5 Ввод'!$E$33-NETWORKDAYS('У5 Ввод'!$D$33,$B10)+1))/Настройки!$E$11*100)</f>
        <v>0</v>
      </c>
      <c r="AC10" s="67" t="n">
        <f aca="false">IF(OR($D10=1,MONTH($B10)&lt;&gt;MONTH(StartDate),'У5 Ввод'!$D$34="",'У5 Ввод'!$E$34="",'У5 Ввод'!$D$34&gt;$B10),0,MAX(0,MIN(1,'У5 Ввод'!$E$34-NETWORKDAYS('У5 Ввод'!$D$34,$B10)+1))/Настройки!$E$11*100)</f>
        <v>0</v>
      </c>
      <c r="AD10" s="67" t="n">
        <f aca="false">IF(OR($D10=1,MONTH($B10)&lt;&gt;MONTH(StartDate),'У5 Ввод'!$D$35="",'У5 Ввод'!$E$35="",'У5 Ввод'!$D$35&gt;$B10),0,MAX(0,MIN(1,'У5 Ввод'!$E$35-NETWORKDAYS('У5 Ввод'!$D$35,$B10)+1))/Настройки!$E$11*100)</f>
        <v>0</v>
      </c>
      <c r="AE10" s="67" t="n">
        <f aca="false">IF(OR($D10=1,MONTH($B10)&lt;&gt;MONTH(StartDate),'У5 Ввод'!$D$36="",'У5 Ввод'!$E$36="",'У5 Ввод'!$D$36&gt;$B10),0,MAX(0,MIN(1,'У5 Ввод'!$E$36-NETWORKDAYS('У5 Ввод'!$D$36,$B10)+1))/Настройки!$E$11*100)</f>
        <v>0</v>
      </c>
      <c r="AF10" s="67" t="n">
        <f aca="false">IF(OR($D10=1,MONTH($B10)&lt;&gt;MONTH(StartDate),'У5 Ввод'!$D$37="",'У5 Ввод'!$E$37="",'У5 Ввод'!$D$37&gt;$B10),0,MAX(0,MIN(1,'У5 Ввод'!$E$37-NETWORKDAYS('У5 Ввод'!$D$37,$B10)+1))/Настройки!$E$11*100)</f>
        <v>0</v>
      </c>
      <c r="AG10" s="67" t="n">
        <f aca="false">IF(OR($D10=1,MONTH($B10)&lt;&gt;MONTH(StartDate),'У5 Ввод'!$D$38="",'У5 Ввод'!$E$38="",'У5 Ввод'!$D$38&gt;$B10),0,MAX(0,MIN(1,'У5 Ввод'!$E$38-NETWORKDAYS('У5 Ввод'!$D$38,$B10)+1))/Настройки!$E$11*100)</f>
        <v>0</v>
      </c>
      <c r="AH10" s="67" t="n">
        <f aca="false">IF(OR($D10=1,MONTH($B10)&lt;&gt;MONTH(StartDate),'У5 Ввод'!$D$39="",'У5 Ввод'!$E$39="",'У5 Ввод'!$D$39&gt;$B10),0,MAX(0,MIN(1,'У5 Ввод'!$E$39-NETWORKDAYS('У5 Ввод'!$D$39,$B10)+1))/Настройки!$E$11*100)</f>
        <v>0</v>
      </c>
      <c r="AI10" s="67" t="n">
        <f aca="false">IF(OR($D10=1,MONTH($B10)&lt;&gt;MONTH(StartDate),'У5 Ввод'!$D$40="",'У5 Ввод'!$E$40="",'У5 Ввод'!$D$40&gt;$B10),0,MAX(0,MIN(1,'У5 Ввод'!$E$40-NETWORKDAYS('У5 Ввод'!$D$40,$B10)+1))/Настройки!$E$11*100)</f>
        <v>0</v>
      </c>
      <c r="AJ10" s="67" t="n">
        <f aca="false">IF(OR($D10=1,MONTH($B10)&lt;&gt;MONTH(StartDate),'У5 Ввод'!$D$41="",'У5 Ввод'!$E$41="",'У5 Ввод'!$D$41&gt;$B10),0,MAX(0,MIN(1,'У5 Ввод'!$E$41-NETWORKDAYS('У5 Ввод'!$D$41,$B10)+1))/Настройки!$E$11*100)</f>
        <v>0</v>
      </c>
      <c r="AK10" s="67" t="n">
        <f aca="false">IF(OR($D10=1,MONTH($B10)&lt;&gt;MONTH(StartDate),'У5 Ввод'!$D$42="",'У5 Ввод'!$E$42="",'У5 Ввод'!$D$42&gt;$B10),0,MAX(0,MIN(1,'У5 Ввод'!$E$42-NETWORKDAYS('У5 Ввод'!$D$42,$B10)+1))/Настройки!$E$11*100)</f>
        <v>0</v>
      </c>
      <c r="AL10" s="67" t="n">
        <f aca="false">IF(OR($D10=1,MONTH($B10)&lt;&gt;MONTH(StartDate),'У5 Ввод'!$D$43="",'У5 Ввод'!$E$43="",'У5 Ввод'!$D$43&gt;$B10),0,MAX(0,MIN(1,'У5 Ввод'!$E$43-NETWORKDAYS('У5 Ввод'!$D$43,$B10)+1))/Настройки!$E$11*100)</f>
        <v>0</v>
      </c>
      <c r="AM10" s="67" t="n">
        <f aca="false">IF(OR($D10=1,MONTH($B10)&lt;&gt;MONTH(StartDate),'У5 Ввод'!$D$44="",'У5 Ввод'!$E$44="",'У5 Ввод'!$D$44&gt;$B10),0,MAX(0,MIN(1,'У5 Ввод'!$E$44-NETWORKDAYS('У5 Ввод'!$D$44,$B10)+1))/Настройки!$E$11*100)</f>
        <v>0</v>
      </c>
      <c r="AN10" s="67" t="n">
        <f aca="false">IF(OR($D10=1,MONTH($B10)&lt;&gt;MONTH(StartDate),'У5 Ввод'!$D$45="",'У5 Ввод'!$E$45="",'У5 Ввод'!$D$45&gt;$B10),0,MAX(0,MIN(1,'У5 Ввод'!$E$45-NETWORKDAYS('У5 Ввод'!$D$45,$B10)+1))/Настройки!$E$11*100)</f>
        <v>0</v>
      </c>
      <c r="AO10" s="67" t="n">
        <f aca="false">IF(OR($D10=1,MONTH($B10)&lt;&gt;MONTH(StartDate),'У5 Ввод'!$D$46="",'У5 Ввод'!$E$46="",'У5 Ввод'!$D$46&gt;$B10),0,MAX(0,MIN(1,'У5 Ввод'!$E$46-NETWORKDAYS('У5 Ввод'!$D$46,$B10)+1))/Настройки!$E$11*100)</f>
        <v>0</v>
      </c>
      <c r="AP10" s="67" t="n">
        <f aca="false">IF(OR($D10=1,MONTH($B10)&lt;&gt;MONTH(StartDate),'У5 Ввод'!$D$47="",'У5 Ввод'!$E$47="",'У5 Ввод'!$D$47&gt;$B10),0,MAX(0,MIN(1,'У5 Ввод'!$E$47-NETWORKDAYS('У5 Ввод'!$D$47,$B10)+1))/Настройки!$E$11*100)</f>
        <v>0</v>
      </c>
      <c r="AQ10" s="67" t="n">
        <f aca="false">IF(OR($D10=1,MONTH($B10)&lt;&gt;MONTH(StartDate),'У5 Ввод'!$D$48="",'У5 Ввод'!$E$48="",'У5 Ввод'!$D$48&gt;$B10),0,MAX(0,MIN(1,'У5 Ввод'!$E$48-NETWORKDAYS('У5 Ввод'!$D$48,$B10)+1))/Настройки!$E$11*100)</f>
        <v>0</v>
      </c>
      <c r="AR10" s="67" t="n">
        <f aca="false">IF(OR($D10=1,MONTH($B10)&lt;&gt;MONTH(StartDate),'У5 Ввод'!$D$49="",'У5 Ввод'!$E$49="",'У5 Ввод'!$D$49&gt;$B10),0,MAX(0,MIN(1,'У5 Ввод'!$E$49-NETWORKDAYS('У5 Ввод'!$D$49,$B10)+1))/Настройки!$E$11*100)</f>
        <v>0</v>
      </c>
      <c r="AS10" s="67" t="n">
        <f aca="false">IF(OR($D10=1,MONTH($B10)&lt;&gt;MONTH(StartDate),'У5 Ввод'!$D$50="",'У5 Ввод'!$E$50="",'У5 Ввод'!$D$50&gt;$B10),0,MAX(0,MIN(1,'У5 Ввод'!$E$50-NETWORKDAYS('У5 Ввод'!$D$50,$B10)+1))/Настройки!$E$11*100)</f>
        <v>0</v>
      </c>
      <c r="AT10" s="67" t="n">
        <f aca="false">IF(OR($D10=1,MONTH($B10)&lt;&gt;MONTH(StartDate),'У5 Ввод'!$D$51="",'У5 Ввод'!$E$51="",'У5 Ввод'!$D$51&gt;$B10),0,MAX(0,MIN(1,'У5 Ввод'!$E$51-NETWORKDAYS('У5 Ввод'!$D$51,$B10)+1))/Настройки!$E$11*100)</f>
        <v>0</v>
      </c>
      <c r="AU10" s="67" t="n">
        <f aca="false">IF(OR($D10=1,MONTH($B10)&lt;&gt;MONTH(StartDate),'У5 Ввод'!$D$52="",'У5 Ввод'!$E$52="",'У5 Ввод'!$D$52&gt;$B10),0,MAX(0,MIN(1,'У5 Ввод'!$E$52-NETWORKDAYS('У5 Ввод'!$D$52,$B10)+1))/Настройки!$E$11*100)</f>
        <v>0</v>
      </c>
      <c r="AV10" s="67" t="n">
        <f aca="false">IF(OR($D10=1,MONTH($B10)&lt;&gt;MONTH(StartDate),'У5 Ввод'!$D$53="",'У5 Ввод'!$E$53="",'У5 Ввод'!$D$53&gt;$B10),0,MAX(0,MIN(1,'У5 Ввод'!$E$53-NETWORKDAYS('У5 Ввод'!$D$53,$B10)+1))/Настройки!$E$11*100)</f>
        <v>0</v>
      </c>
      <c r="AW10" s="67" t="n">
        <f aca="false">IF(OR($D10=1,MONTH($B10)&lt;&gt;MONTH(StartDate),'У5 Ввод'!$D$54="",'У5 Ввод'!$E$54="",'У5 Ввод'!$D$54&gt;$B10),0,MAX(0,MIN(1,'У5 Ввод'!$E$54-NETWORKDAYS('У5 Ввод'!$D$54,$B10)+1))/Настройки!$E$11*100)</f>
        <v>0</v>
      </c>
      <c r="AX10" s="67" t="n">
        <f aca="false">IF(OR($D10=1,MONTH($B10)&lt;&gt;MONTH(StartDate),'У5 Ввод'!$D$55="",'У5 Ввод'!$E$55="",'У5 Ввод'!$D$55&gt;$B10),0,MAX(0,MIN(1,'У5 Ввод'!$E$55-NETWORKDAYS('У5 Ввод'!$D$55,$B10)+1))/Настройки!$E$11*100)</f>
        <v>0</v>
      </c>
      <c r="AY10" s="67" t="n">
        <f aca="false">IF(OR($D10=1,MONTH($B10)&lt;&gt;MONTH(StartDate),'У5 Ввод'!$D$56="",'У5 Ввод'!$E$56="",'У5 Ввод'!$D$56&gt;$B10),0,MAX(0,MIN(1,'У5 Ввод'!$E$56-NETWORKDAYS('У5 Ввод'!$D$56,$B10)+1))/Настройки!$E$11*100)</f>
        <v>0</v>
      </c>
      <c r="AZ10" s="67" t="n">
        <f aca="false">IF(OR($D10=1,MONTH($B10)&lt;&gt;MONTH(StartDate),'У5 Ввод'!$D$57="",'У5 Ввод'!$E$57="",'У5 Ввод'!$D$57&gt;$B10),0,MAX(0,MIN(1,'У5 Ввод'!$E$57-NETWORKDAYS('У5 Ввод'!$D$57,$B10)+1))/Настройки!$E$11*100)</f>
        <v>0</v>
      </c>
      <c r="BA10" s="67" t="n">
        <f aca="false">IF(OR($D10=1,MONTH($B10)&lt;&gt;MONTH(StartDate),'У5 Ввод'!$D$58="",'У5 Ввод'!$E$58="",'У5 Ввод'!$D$58&gt;$B10),0,MAX(0,MIN(1,'У5 Ввод'!$E$58-NETWORKDAYS('У5 Ввод'!$D$58,$B10)+1))/Настройки!$E$11*100)</f>
        <v>0</v>
      </c>
      <c r="BB10" s="67" t="n">
        <f aca="false">IF(OR($D10=1,MONTH($B10)&lt;&gt;MONTH(StartDate),'У5 Ввод'!$D$59="",'У5 Ввод'!$E$59="",'У5 Ввод'!$D$59&gt;$B10),0,MAX(0,MIN(1,'У5 Ввод'!$E$59-NETWORKDAYS('У5 Ввод'!$D$59,$B10)+1))/Настройки!$E$11*100)</f>
        <v>0</v>
      </c>
      <c r="BC10" s="67" t="n">
        <f aca="false">IF(OR($D10=1,MONTH($B10)&lt;&gt;MONTH(StartDate),'У5 Ввод'!$D$60="",'У5 Ввод'!$E$60="",'У5 Ввод'!$D$60&gt;$B10),0,MAX(0,MIN(1,'У5 Ввод'!$E$60-NETWORKDAYS('У5 Ввод'!$D$60,$B10)+1))/Настройки!$E$11*100)</f>
        <v>0</v>
      </c>
      <c r="BD10" s="67" t="n">
        <f aca="false">IF(OR($D10=1,MONTH($B10)&lt;&gt;MONTH(StartDate),'У5 Ввод'!$D$61="",'У5 Ввод'!$E$61="",'У5 Ввод'!$D$61&gt;$B10),0,MAX(0,MIN(1,'У5 Ввод'!$E$61-NETWORKDAYS('У5 Ввод'!$D$61,$B10)+1))/Настройки!$E$11*100)</f>
        <v>0</v>
      </c>
      <c r="BE10" s="67" t="n">
        <f aca="false">IF(OR($D10=1,MONTH($B10)&lt;&gt;MONTH(StartDate),'У5 Ввод'!$D$62="",'У5 Ввод'!$E$62="",'У5 Ввод'!$D$62&gt;$B10),0,MAX(0,MIN(1,'У5 Ввод'!$E$62-NETWORKDAYS('У5 Ввод'!$D$62,$B10)+1))/Настройки!$E$11*100)</f>
        <v>0</v>
      </c>
      <c r="BF10" s="67" t="n">
        <f aca="false">IF(OR($D10=1,MONTH($B10)&lt;&gt;MONTH(StartDate),'У5 Ввод'!$D$63="",'У5 Ввод'!$E$63="",'У5 Ввод'!$D$63&gt;$B10),0,MAX(0,MIN(1,'У5 Ввод'!$E$63-NETWORKDAYS('У5 Ввод'!$D$63,$B10)+1))/Настройки!$E$11*100)</f>
        <v>0</v>
      </c>
      <c r="BG10" s="67" t="n">
        <f aca="false">IF(OR($D10=1,MONTH($B10)&lt;&gt;MONTH(StartDate),'У5 Ввод'!$D$64="",'У5 Ввод'!$E$64="",'У5 Ввод'!$D$64&gt;$B10),0,MAX(0,MIN(1,'У5 Ввод'!$E$64-NETWORKDAYS('У5 Ввод'!$D$64,$B10)+1))/Настройки!$E$11*100)</f>
        <v>0</v>
      </c>
      <c r="BH10" s="67" t="n">
        <f aca="false">IF(OR($D10=1,MONTH($B10)&lt;&gt;MONTH(StartDate),'У5 Ввод'!$D$65="",'У5 Ввод'!$E$65="",'У5 Ввод'!$D$65&gt;$B10),0,MAX(0,MIN(1,'У5 Ввод'!$E$65-NETWORKDAYS('У5 Ввод'!$D$65,$B10)+1))/Настройки!$E$11*100)</f>
        <v>0</v>
      </c>
      <c r="BI10" s="67" t="n">
        <f aca="false">IF(OR($D10=1,MONTH($B10)&lt;&gt;MONTH(StartDate),'У5 Ввод'!$D$66="",'У5 Ввод'!$E$66="",'У5 Ввод'!$D$66&gt;$B10),0,MAX(0,MIN(1,'У5 Ввод'!$E$66-NETWORKDAYS('У5 Ввод'!$D$66,$B10)+1))/Настройки!$E$11*100)</f>
        <v>0</v>
      </c>
      <c r="BJ10" s="67" t="n">
        <f aca="false">IF(OR($D10=1,MONTH($B10)&lt;&gt;MONTH(StartDate),'У5 Ввод'!$D$67="",'У5 Ввод'!$E$67="",'У5 Ввод'!$D$67&gt;$B10),0,MAX(0,MIN(1,'У5 Ввод'!$E$67-NETWORKDAYS('У5 Ввод'!$D$67,$B10)+1))/Настройки!$E$11*100)</f>
        <v>0</v>
      </c>
      <c r="BK10" s="67" t="n">
        <f aca="false">IF(OR($D10=1,MONTH($B10)&lt;&gt;MONTH(StartDate),'У5 Ввод'!$D$68="",'У5 Ввод'!$E$68="",'У5 Ввод'!$D$68&gt;$B10),0,MAX(0,MIN(1,'У5 Ввод'!$E$68-NETWORKDAYS('У5 Ввод'!$D$68,$B10)+1))/Настройки!$E$11*100)</f>
        <v>0</v>
      </c>
      <c r="BL10" s="67" t="n">
        <f aca="false">IF(OR($D10=1,MONTH($B10)&lt;&gt;MONTH(StartDate),'У5 Ввод'!$D$69="",'У5 Ввод'!$E$69="",'У5 Ввод'!$D$69&gt;$B10),0,MAX(0,MIN(1,'У5 Ввод'!$E$69-NETWORKDAYS('У5 Ввод'!$D$69,$B10)+1))/Настройки!$E$11*100)</f>
        <v>0</v>
      </c>
      <c r="BM10" s="67" t="n">
        <f aca="false">IF(OR($D10=1,MONTH($B10)&lt;&gt;MONTH(StartDate),'У5 Ввод'!$D$70="",'У5 Ввод'!$E$70="",'У5 Ввод'!$D$70&gt;$B10),0,MAX(0,MIN(1,'У5 Ввод'!$E$70-NETWORKDAYS('У5 Ввод'!$D$70,$B10)+1))/Настройки!$E$11*100)</f>
        <v>0</v>
      </c>
      <c r="BN10" s="67" t="n">
        <f aca="false">IF(OR($D10=1,MONTH($B10)&lt;&gt;MONTH(StartDate),'У5 Ввод'!$D$71="",'У5 Ввод'!$E$71="",'У5 Ввод'!$D$71&gt;$B10),0,MAX(0,MIN(1,'У5 Ввод'!$E$71-NETWORKDAYS('У5 Ввод'!$D$71,$B10)+1))/Настройки!$E$11*100)</f>
        <v>0</v>
      </c>
      <c r="BO10" s="67" t="n">
        <f aca="false">IF(OR($D10=1,MONTH($B10)&lt;&gt;MONTH(StartDate),'У5 Ввод'!$D$72="",'У5 Ввод'!$E$72="",'У5 Ввод'!$D$72&gt;$B10),0,MAX(0,MIN(1,'У5 Ввод'!$E$72-NETWORKDAYS('У5 Ввод'!$D$72,$B10)+1))/Настройки!$E$11*100)</f>
        <v>0</v>
      </c>
      <c r="BP10" s="67" t="n">
        <f aca="false">IF(OR($D10=1,MONTH($B10)&lt;&gt;MONTH(StartDate),'У5 Ввод'!$D$73="",'У5 Ввод'!$E$73="",'У5 Ввод'!$D$73&gt;$B10),0,MAX(0,MIN(1,'У5 Ввод'!$E$73-NETWORKDAYS('У5 Ввод'!$D$73,$B10)+1))/Настройки!$E$11*100)</f>
        <v>0</v>
      </c>
      <c r="BQ10" s="67" t="n">
        <f aca="false">IF(OR($D10=1,MONTH($B10)&lt;&gt;MONTH(StartDate),'У5 Ввод'!$D$74="",'У5 Ввод'!$E$74="",'У5 Ввод'!$D$74&gt;$B10),0,MAX(0,MIN(1,'У5 Ввод'!$E$74-NETWORKDAYS('У5 Ввод'!$D$74,$B10)+1))/Настройки!$E$11*100)</f>
        <v>0</v>
      </c>
      <c r="BR10" s="67" t="n">
        <f aca="false">IF(OR($D10=1,MONTH($B10)&lt;&gt;MONTH(StartDate),'У5 Ввод'!$D$75="",'У5 Ввод'!$E$75="",'У5 Ввод'!$D$75&gt;$B10),0,MAX(0,MIN(1,'У5 Ввод'!$E$75-NETWORKDAYS('У5 Ввод'!$D$75,$B10)+1))/Настройки!$E$11*100)</f>
        <v>0</v>
      </c>
      <c r="BS10" s="67" t="n">
        <f aca="false">IF(OR($D10=1,MONTH($B10)&lt;&gt;MONTH(StartDate),'У5 Ввод'!$D$76="",'У5 Ввод'!$E$76="",'У5 Ввод'!$D$76&gt;$B10),0,MAX(0,MIN(1,'У5 Ввод'!$E$76-NETWORKDAYS('У5 Ввод'!$D$76,$B10)+1))/Настройки!$E$11*100)</f>
        <v>0</v>
      </c>
      <c r="BT10" s="67" t="n">
        <f aca="false">IF(OR($D10=1,MONTH($B10)&lt;&gt;MONTH(StartDate),'У5 Ввод'!$D$77="",'У5 Ввод'!$E$77="",'У5 Ввод'!$D$77&gt;$B10),0,MAX(0,MIN(1,'У5 Ввод'!$E$77-NETWORKDAYS('У5 Ввод'!$D$77,$B10)+1))/Настройки!$E$11*100)</f>
        <v>0</v>
      </c>
      <c r="BU10" s="67" t="n">
        <f aca="false">IF(OR($D10=1,MONTH($B10)&lt;&gt;MONTH(StartDate),'У5 Ввод'!$D$78="",'У5 Ввод'!$E$78="",'У5 Ввод'!$D$78&gt;$B10),0,MAX(0,MIN(1,'У5 Ввод'!$E$78-NETWORKDAYS('У5 Ввод'!$D$78,$B10)+1))/Настройки!$E$11*100)</f>
        <v>0</v>
      </c>
      <c r="BV10" s="67" t="n">
        <f aca="false">IF(OR($D10=1,MONTH($B10)&lt;&gt;MONTH(StartDate),'У5 Ввод'!$D$79="",'У5 Ввод'!$E$79="",'У5 Ввод'!$D$79&gt;$B10),0,MAX(0,MIN(1,'У5 Ввод'!$E$79-NETWORKDAYS('У5 Ввод'!$D$79,$B10)+1))/Настройки!$E$11*100)</f>
        <v>0</v>
      </c>
      <c r="BW10" s="67" t="n">
        <f aca="false">IF(OR($D10=1,MONTH($B10)&lt;&gt;MONTH(StartDate),'У5 Ввод'!$D$80="",'У5 Ввод'!$E$80="",'У5 Ввод'!$D$80&gt;$B10),0,MAX(0,MIN(1,'У5 Ввод'!$E$80-NETWORKDAYS('У5 Ввод'!$D$80,$B10)+1))/Настройки!$E$11*100)</f>
        <v>0</v>
      </c>
      <c r="BX10" s="67" t="n">
        <f aca="false">IF(OR($D10=1,MONTH($B10)&lt;&gt;MONTH(StartDate),'У5 Ввод'!$D$81="",'У5 Ввод'!$E$81="",'У5 Ввод'!$D$81&gt;$B10),0,MAX(0,MIN(1,'У5 Ввод'!$E$81-NETWORKDAYS('У5 Ввод'!$D$81,$B10)+1))/Настройки!$E$11*100)</f>
        <v>0</v>
      </c>
      <c r="BY10" s="67" t="n">
        <f aca="false">IF(OR($D10=1,MONTH($B10)&lt;&gt;MONTH(StartDate),'У5 Ввод'!$D$82="",'У5 Ввод'!$E$82="",'У5 Ввод'!$D$82&gt;$B10),0,MAX(0,MIN(1,'У5 Ввод'!$E$82-NETWORKDAYS('У5 Ввод'!$D$82,$B10)+1))/Настройки!$E$11*100)</f>
        <v>0</v>
      </c>
      <c r="BZ10" s="67" t="n">
        <f aca="false">IF(OR($D10=1,MONTH($B10)&lt;&gt;MONTH(StartDate),'У5 Ввод'!$D$83="",'У5 Ввод'!$E$83="",'У5 Ввод'!$D$83&gt;$B10),0,MAX(0,MIN(1,'У5 Ввод'!$E$83-NETWORKDAYS('У5 Ввод'!$D$83,$B10)+1))/Настройки!$E$11*100)</f>
        <v>0</v>
      </c>
      <c r="CA10" s="67" t="n">
        <f aca="false">IF(OR($D10=1,MONTH($B10)&lt;&gt;MONTH(StartDate),'У5 Ввод'!$D$84="",'У5 Ввод'!$E$84="",'У5 Ввод'!$D$84&gt;$B10),0,MAX(0,MIN(1,'У5 Ввод'!$E$84-NETWORKDAYS('У5 Ввод'!$D$84,$B10)+1))/Настройки!$E$11*100)</f>
        <v>0</v>
      </c>
      <c r="CB10" s="67" t="n">
        <f aca="false">IF(OR($D10=1,MONTH($B10)&lt;&gt;MONTH(StartDate),'У5 Ввод'!$D$85="",'У5 Ввод'!$E$85="",'У5 Ввод'!$D$85&gt;$B10),0,MAX(0,MIN(1,'У5 Ввод'!$E$85-NETWORKDAYS('У5 Ввод'!$D$85,$B10)+1))/Настройки!$E$11*100)</f>
        <v>0</v>
      </c>
      <c r="CC10" s="67" t="n">
        <f aca="false">IF(OR($D10=1,MONTH($B10)&lt;&gt;MONTH(StartDate),'У5 Ввод'!$D$86="",'У5 Ввод'!$E$86="",'У5 Ввод'!$D$86&gt;$B10),0,MAX(0,MIN(1,'У5 Ввод'!$E$86-NETWORKDAYS('У5 Ввод'!$D$86,$B10)+1))/Настройки!$E$11*100)</f>
        <v>0</v>
      </c>
      <c r="CD10" s="67" t="n">
        <f aca="false">IF(OR($D10=1,MONTH($B10)&lt;&gt;MONTH(StartDate),'У5 Ввод'!$D$87="",'У5 Ввод'!$E$87="",'У5 Ввод'!$D$87&gt;$B10),0,MAX(0,MIN(1,'У5 Ввод'!$E$87-NETWORKDAYS('У5 Ввод'!$D$87,$B10)+1))/Настройки!$E$11*100)</f>
        <v>0</v>
      </c>
      <c r="CE10" s="67" t="n">
        <f aca="false">IF(OR($D10=1,MONTH($B10)&lt;&gt;MONTH(StartDate),'У5 Ввод'!$D$88="",'У5 Ввод'!$E$88="",'У5 Ввод'!$D$88&gt;$B10),0,MAX(0,MIN(1,'У5 Ввод'!$E$88-NETWORKDAYS('У5 Ввод'!$D$88,$B10)+1))/Настройки!$E$11*100)</f>
        <v>0</v>
      </c>
      <c r="CF10" s="67" t="n">
        <f aca="false">IF(OR($D10=1,MONTH($B10)&lt;&gt;MONTH(StartDate),'У5 Ввод'!$D$89="",'У5 Ввод'!$E$89="",'У5 Ввод'!$D$89&gt;$B10),0,MAX(0,MIN(1,'У5 Ввод'!$E$89-NETWORKDAYS('У5 Ввод'!$D$89,$B10)+1))/Настройки!$E$11*100)</f>
        <v>0</v>
      </c>
      <c r="CG10" s="67" t="n">
        <f aca="false">IF(OR($D10=1,MONTH($B10)&lt;&gt;MONTH(StartDate),'У5 Ввод'!$D$90="",'У5 Ввод'!$E$90="",'У5 Ввод'!$D$90&gt;$B10),0,MAX(0,MIN(1,'У5 Ввод'!$E$90-NETWORKDAYS('У5 Ввод'!$D$90,$B10)+1))/Настройки!$E$11*100)</f>
        <v>0</v>
      </c>
      <c r="CH10" s="67" t="n">
        <f aca="false">IF(OR($D10=1,MONTH($B10)&lt;&gt;MONTH(StartDate),'У5 Ввод'!$D$91="",'У5 Ввод'!$E$91="",'У5 Ввод'!$D$91&gt;$B10),0,MAX(0,MIN(1,'У5 Ввод'!$E$91-NETWORKDAYS('У5 Ввод'!$D$91,$B10)+1))/Настройки!$E$11*100)</f>
        <v>0</v>
      </c>
      <c r="CI10" s="67" t="n">
        <f aca="false">IF(OR($D10=1,MONTH($B10)&lt;&gt;MONTH(StartDate),'У5 Ввод'!$D$92="",'У5 Ввод'!$E$92="",'У5 Ввод'!$D$92&gt;$B10),0,MAX(0,MIN(1,'У5 Ввод'!$E$92-NETWORKDAYS('У5 Ввод'!$D$92,$B10)+1))/Настройки!$E$11*100)</f>
        <v>0</v>
      </c>
      <c r="CJ10" s="67" t="n">
        <f aca="false">IF(OR($D10=1,MONTH($B10)&lt;&gt;MONTH(StartDate),'У5 Ввод'!$D$93="",'У5 Ввод'!$E$93="",'У5 Ввод'!$D$93&gt;$B10),0,MAX(0,MIN(1,'У5 Ввод'!$E$93-NETWORKDAYS('У5 Ввод'!$D$93,$B10)+1))/Настройки!$E$11*100)</f>
        <v>0</v>
      </c>
      <c r="CK10" s="67" t="n">
        <f aca="false">IF(OR($D10=1,MONTH($B10)&lt;&gt;MONTH(StartDate),'У5 Ввод'!$D$94="",'У5 Ввод'!$E$94="",'У5 Ввод'!$D$94&gt;$B10),0,MAX(0,MIN(1,'У5 Ввод'!$E$94-NETWORKDAYS('У5 Ввод'!$D$94,$B10)+1))/Настройки!$E$11*100)</f>
        <v>0</v>
      </c>
      <c r="CL10" s="67" t="n">
        <f aca="false">IF(OR($D10=1,MONTH($B10)&lt;&gt;MONTH(StartDate),'У5 Ввод'!$D$95="",'У5 Ввод'!$E$95="",'У5 Ввод'!$D$95&gt;$B10),0,MAX(0,MIN(1,'У5 Ввод'!$E$95-NETWORKDAYS('У5 Ввод'!$D$95,$B10)+1))/Настройки!$E$11*100)</f>
        <v>0</v>
      </c>
      <c r="CM10" s="67" t="n">
        <f aca="false">IF(OR($D10=1,MONTH($B10)&lt;&gt;MONTH(StartDate),'У5 Ввод'!$D$96="",'У5 Ввод'!$E$96="",'У5 Ввод'!$D$96&gt;$B10),0,MAX(0,MIN(1,'У5 Ввод'!$E$96-NETWORKDAYS('У5 Ввод'!$D$96,$B10)+1))/Настройки!$E$11*100)</f>
        <v>0</v>
      </c>
      <c r="CN10" s="67" t="n">
        <f aca="false">IF(OR($D10=1,MONTH($B10)&lt;&gt;MONTH(StartDate),'У5 Ввод'!$D$97="",'У5 Ввод'!$E$97="",'У5 Ввод'!$D$97&gt;$B10),0,MAX(0,MIN(1,'У5 Ввод'!$E$97-NETWORKDAYS('У5 Ввод'!$D$97,$B10)+1))/Настройки!$E$11*100)</f>
        <v>0</v>
      </c>
      <c r="CO10" s="67" t="n">
        <f aca="false">IF(OR($D10=1,MONTH($B10)&lt;&gt;MONTH(StartDate),'У5 Ввод'!$D$98="",'У5 Ввод'!$E$98="",'У5 Ввод'!$D$98&gt;$B10),0,MAX(0,MIN(1,'У5 Ввод'!$E$98-NETWORKDAYS('У5 Ввод'!$D$98,$B10)+1))/Настройки!$E$11*100)</f>
        <v>0</v>
      </c>
      <c r="CP10" s="67" t="n">
        <f aca="false">IF(OR($D10=1,MONTH($B10)&lt;&gt;MONTH(StartDate),'У5 Ввод'!$D$99="",'У5 Ввод'!$E$99="",'У5 Ввод'!$D$99&gt;$B10),0,MAX(0,MIN(1,'У5 Ввод'!$E$99-NETWORKDAYS('У5 Ввод'!$D$99,$B10)+1))/Настройки!$E$11*100)</f>
        <v>0</v>
      </c>
      <c r="CQ10" s="67" t="n">
        <f aca="false">IF(OR($D10=1,MONTH($B10)&lt;&gt;MONTH(StartDate),'У5 Ввод'!$D$100="",'У5 Ввод'!$E$100="",'У5 Ввод'!$D$100&gt;$B10),0,MAX(0,MIN(1,'У5 Ввод'!$E$100-NETWORKDAYS('У5 Ввод'!$D$100,$B10)+1))/Настройки!$E$11*100)</f>
        <v>0</v>
      </c>
      <c r="CR10" s="67" t="n">
        <f aca="false">IF(OR($D10=1,MONTH($B10)&lt;&gt;MONTH(StartDate),'У5 Ввод'!$D$101="",'У5 Ввод'!$E$101="",'У5 Ввод'!$D$101&gt;$B10),0,MAX(0,MIN(1,'У5 Ввод'!$E$101-NETWORKDAYS('У5 Ввод'!$D$101,$B10)+1))/Настройки!$E$11*100)</f>
        <v>0</v>
      </c>
      <c r="CS10" s="67" t="n">
        <f aca="false">IF(OR($D10=1,MONTH($B10)&lt;&gt;MONTH(StartDate),'У5 Ввод'!$D$102="",'У5 Ввод'!$E$102="",'У5 Ввод'!$D$102&gt;$B10),0,MAX(0,MIN(1,'У5 Ввод'!$E$102-NETWORKDAYS('У5 Ввод'!$D$102,$B10)+1))/Настройки!$E$11*100)</f>
        <v>0</v>
      </c>
      <c r="CT10" s="67" t="n">
        <f aca="false">IF(OR($D10=1,MONTH($B10)&lt;&gt;MONTH(StartDate),'У5 Ввод'!$D$103="",'У5 Ввод'!$E$103="",'У5 Ввод'!$D$103&gt;$B10),0,MAX(0,MIN(1,'У5 Ввод'!$E$103-NETWORKDAYS('У5 Ввод'!$D$103,$B10)+1))/Настройки!$E$11*100)</f>
        <v>0</v>
      </c>
      <c r="CU10" s="67" t="n">
        <f aca="false">IF(OR($D10=1,MONTH($B10)&lt;&gt;MONTH(StartDate),'У5 Ввод'!$D$104="",'У5 Ввод'!$E$104="",'У5 Ввод'!$D$104&gt;$B10),0,MAX(0,MIN(1,'У5 Ввод'!$E$104-NETWORKDAYS('У5 Ввод'!$D$104,$B10)+1))/Настройки!$E$11*100)</f>
        <v>0</v>
      </c>
      <c r="CV10" s="67" t="n">
        <f aca="false">IF(OR($D10=1,MONTH($B10)&lt;&gt;MONTH(StartDate),'У5 Ввод'!$D$105="",'У5 Ввод'!$E$105="",'У5 Ввод'!$D$105&gt;$B10),0,MAX(0,MIN(1,'У5 Ввод'!$E$105-NETWORKDAYS('У5 Ввод'!$D$105,$B10)+1))/Настройки!$E$11*100)</f>
        <v>0</v>
      </c>
      <c r="CW10" s="67" t="n">
        <f aca="false">IF(OR($D10=1,MONTH($B10)&lt;&gt;MONTH(StartDate),'У5 Ввод'!$D$106="",'У5 Ввод'!$E$106="",'У5 Ввод'!$D$106&gt;$B10),0,MAX(0,MIN(1,'У5 Ввод'!$E$106-NETWORKDAYS('У5 Ввод'!$D$106,$B10)+1))/Настройки!$E$11*100)</f>
        <v>0</v>
      </c>
      <c r="CX10" s="67" t="n">
        <f aca="false">IF(OR($D10=1,MONTH($B10)&lt;&gt;MONTH(StartDate),'У5 Ввод'!$D$107="",'У5 Ввод'!$E$107="",'У5 Ввод'!$D$107&gt;$B10),0,MAX(0,MIN(1,'У5 Ввод'!$E$107-NETWORKDAYS('У5 Ввод'!$D$107,$B10)+1))/Настройки!$E$11*100)</f>
        <v>0</v>
      </c>
      <c r="CY10" s="67" t="n">
        <f aca="false">IF(OR($D10=1,MONTH($B10)&lt;&gt;MONTH(StartDate),'У5 Ввод'!$D$108="",'У5 Ввод'!$E$108="",'У5 Ввод'!$D$108&gt;$B10),0,MAX(0,MIN(1,'У5 Ввод'!$E$108-NETWORKDAYS('У5 Ввод'!$D$108,$B10)+1))/Настройки!$E$11*100)</f>
        <v>0</v>
      </c>
      <c r="CZ10" s="67" t="n">
        <f aca="false">IF(OR($D10=1,MONTH($B10)&lt;&gt;MONTH(StartDate),'У5 Ввод'!$D$109="",'У5 Ввод'!$E$109="",'У5 Ввод'!$D$109&gt;$B10),0,MAX(0,MIN(1,'У5 Ввод'!$E$109-NETWORKDAYS('У5 Ввод'!$D$109,$B10)+1))/Настройки!$E$11*100)</f>
        <v>0</v>
      </c>
      <c r="DA10" s="67" t="n">
        <f aca="false">IF(OR($D10=1,MONTH($B10)&lt;&gt;MONTH(StartDate),'У5 Ввод'!$D$110="",'У5 Ввод'!$E$110="",'У5 Ввод'!$D$110&gt;$B10),0,MAX(0,MIN(1,'У5 Ввод'!$E$110-NETWORKDAYS('У5 Ввод'!$D$110,$B10)+1))/Настройки!$E$11*100)</f>
        <v>0</v>
      </c>
      <c r="DB10" s="67" t="n">
        <f aca="false">IF(OR($D10=1,MONTH($B10)&lt;&gt;MONTH(StartDate),'У5 Ввод'!$D$111="",'У5 Ввод'!$E$111="",'У5 Ввод'!$D$111&gt;$B10),0,MAX(0,MIN(1,'У5 Ввод'!$E$111-NETWORKDAYS('У5 Ввод'!$D$111,$B10)+1))/Настройки!$E$11*100)</f>
        <v>0</v>
      </c>
      <c r="DC10" s="67" t="n">
        <f aca="false">IF(OR($D10=1,MONTH($B10)&lt;&gt;MONTH(StartDate),'У5 Ввод'!$D$112="",'У5 Ввод'!$E$112="",'У5 Ввод'!$D$112&gt;$B10),0,MAX(0,MIN(1,'У5 Ввод'!$E$112-NETWORKDAYS('У5 Ввод'!$D$112,$B10)+1))/Настройки!$E$11*100)</f>
        <v>0</v>
      </c>
      <c r="DD10" s="67" t="n">
        <f aca="false">IF(OR($D10=1,MONTH($B10)&lt;&gt;MONTH(StartDate),'У5 Ввод'!$D$113="",'У5 Ввод'!$E$113="",'У5 Ввод'!$D$113&gt;$B10),0,MAX(0,MIN(1,'У5 Ввод'!$E$113-NETWORKDAYS('У5 Ввод'!$D$113,$B10)+1))/Настройки!$E$11*100)</f>
        <v>0</v>
      </c>
      <c r="DE10" s="67" t="n">
        <f aca="false">IF(OR($D10=1,MONTH($B10)&lt;&gt;MONTH(StartDate),'У5 Ввод'!$D$114="",'У5 Ввод'!$E$114="",'У5 Ввод'!$D$114&gt;$B10),0,MAX(0,MIN(1,'У5 Ввод'!$E$114-NETWORKDAYS('У5 Ввод'!$D$114,$B10)+1))/Настройки!$E$11*100)</f>
        <v>0</v>
      </c>
      <c r="DF10" s="67" t="n">
        <f aca="false">IF(OR($D10=1,MONTH($B10)&lt;&gt;MONTH(StartDate),'У5 Ввод'!$D$115="",'У5 Ввод'!$E$115="",'У5 Ввод'!$D$115&gt;$B10),0,MAX(0,MIN(1,'У5 Ввод'!$E$115-NETWORKDAYS('У5 Ввод'!$D$115,$B10)+1))/Настройки!$E$11*100)</f>
        <v>0</v>
      </c>
      <c r="DG10" s="67" t="n">
        <f aca="false">IF(OR($D10=1,MONTH($B10)&lt;&gt;MONTH(StartDate),'У5 Ввод'!$D$116="",'У5 Ввод'!$E$116="",'У5 Ввод'!$D$116&gt;$B10),0,MAX(0,MIN(1,'У5 Ввод'!$E$116-NETWORKDAYS('У5 Ввод'!$D$116,$B10)+1))/Настройки!$E$11*100)</f>
        <v>0</v>
      </c>
      <c r="DH10" s="67" t="n">
        <f aca="false">IF(OR($D10=1,MONTH($B10)&lt;&gt;MONTH(StartDate),'У5 Ввод'!$D$117="",'У5 Ввод'!$E$117="",'У5 Ввод'!$D$117&gt;$B10),0,MAX(0,MIN(1,'У5 Ввод'!$E$117-NETWORKDAYS('У5 Ввод'!$D$117,$B10)+1))/Настройки!$E$11*100)</f>
        <v>0</v>
      </c>
      <c r="DI10" s="67" t="n">
        <f aca="false">IF(OR($D10=1,MONTH($B10)&lt;&gt;MONTH(StartDate),'У5 Ввод'!$D$118="",'У5 Ввод'!$E$118="",'У5 Ввод'!$D$118&gt;$B10),0,MAX(0,MIN(1,'У5 Ввод'!$E$118-NETWORKDAYS('У5 Ввод'!$D$118,$B10)+1))/Настройки!$E$11*100)</f>
        <v>0</v>
      </c>
      <c r="DJ10" s="67" t="n">
        <f aca="false">IF(OR($D10=1,MONTH($B10)&lt;&gt;MONTH(StartDate),'У5 Ввод'!$D$119="",'У5 Ввод'!$E$119="",'У5 Ввод'!$D$119&gt;$B10),0,MAX(0,MIN(1,'У5 Ввод'!$E$119-NETWORKDAYS('У5 Ввод'!$D$119,$B10)+1))/Настройки!$E$11*100)</f>
        <v>0</v>
      </c>
      <c r="DK10" s="67" t="n">
        <f aca="false">IF(OR($D10=1,MONTH($B10)&lt;&gt;MONTH(StartDate),'У5 Ввод'!$D$120="",'У5 Ввод'!$E$120="",'У5 Ввод'!$D$120&gt;$B10),0,MAX(0,MIN(1,'У5 Ввод'!$E$120-NETWORKDAYS('У5 Ввод'!$D$120,$B10)+1))/Настройки!$E$11*100)</f>
        <v>0</v>
      </c>
      <c r="DL10" s="67" t="n">
        <f aca="false">IF(OR($D10=1,MONTH($B10)&lt;&gt;MONTH(StartDate),'У5 Ввод'!$D$121="",'У5 Ввод'!$E$121="",'У5 Ввод'!$D$121&gt;$B10),0,MAX(0,MIN(1,'У5 Ввод'!$E$121-NETWORKDAYS('У5 Ввод'!$D$121,$B10)+1))/Настройки!$E$11*100)</f>
        <v>0</v>
      </c>
      <c r="DM10" s="67" t="n">
        <f aca="false">IF(OR($D10=1,MONTH($B10)&lt;&gt;MONTH(StartDate),'У5 Ввод'!$D$122="",'У5 Ввод'!$E$122="",'У5 Ввод'!$D$122&gt;$B10),0,MAX(0,MIN(1,'У5 Ввод'!$E$122-NETWORKDAYS('У5 Ввод'!$D$122,$B10)+1))/Настройки!$E$11*100)</f>
        <v>0</v>
      </c>
      <c r="DN10" s="67" t="n">
        <f aca="false">IF(OR($D10=1,MONTH($B10)&lt;&gt;MONTH(StartDate),'У5 Ввод'!$D$123="",'У5 Ввод'!$E$123="",'У5 Ввод'!$D$123&gt;$B10),0,MAX(0,MIN(1,'У5 Ввод'!$E$123-NETWORKDAYS('У5 Ввод'!$D$123,$B10)+1))/Настройки!$E$11*100)</f>
        <v>0</v>
      </c>
      <c r="DO10" s="67" t="n">
        <f aca="false">IF(OR($D10=1,MONTH($B10)&lt;&gt;MONTH(StartDate),'У5 Ввод'!$D$124="",'У5 Ввод'!$E$124="",'У5 Ввод'!$D$124&gt;$B10),0,MAX(0,MIN(1,'У5 Ввод'!$E$124-NETWORKDAYS('У5 Ввод'!$D$124,$B10)+1))/Настройки!$E$11*100)</f>
        <v>0</v>
      </c>
      <c r="DP10" s="67" t="n">
        <f aca="false">IF(OR($D10=1,MONTH($B10)&lt;&gt;MONTH(StartDate),'У5 Ввод'!$D$125="",'У5 Ввод'!$E$125="",'У5 Ввод'!$D$125&gt;$B10),0,MAX(0,MIN(1,'У5 Ввод'!$E$125-NETWORKDAYS('У5 Ввод'!$D$125,$B10)+1))/Настройки!$E$11*100)</f>
        <v>0</v>
      </c>
      <c r="DQ10" s="67" t="n">
        <f aca="false">IF(OR($D10=1,MONTH($B10)&lt;&gt;MONTH(StartDate),'У5 Ввод'!$D$126="",'У5 Ввод'!$E$126="",'У5 Ввод'!$D$126&gt;$B10),0,MAX(0,MIN(1,'У5 Ввод'!$E$126-NETWORKDAYS('У5 Ввод'!$D$126,$B10)+1))/Настройки!$E$11*100)</f>
        <v>0</v>
      </c>
      <c r="DR10" s="67" t="n">
        <f aca="false">IF(OR($D10=1,MONTH($B10)&lt;&gt;MONTH(StartDate),'У5 Ввод'!$D$127="",'У5 Ввод'!$E$127="",'У5 Ввод'!$D$127&gt;$B10),0,MAX(0,MIN(1,'У5 Ввод'!$E$127-NETWORKDAYS('У5 Ввод'!$D$127,$B10)+1))/Настройки!$E$11*100)</f>
        <v>0</v>
      </c>
      <c r="DS10" s="67" t="n">
        <f aca="false">IF(OR($D10=1,MONTH($B10)&lt;&gt;MONTH(StartDate),'У5 Ввод'!$D$128="",'У5 Ввод'!$E$128="",'У5 Ввод'!$D$128&gt;$B10),0,MAX(0,MIN(1,'У5 Ввод'!$E$128-NETWORKDAYS('У5 Ввод'!$D$128,$B10)+1))/Настройки!$E$11*100)</f>
        <v>0</v>
      </c>
      <c r="DT10" s="67" t="n">
        <f aca="false">IF(OR($D10=1,MONTH($B10)&lt;&gt;MONTH(StartDate),'У5 Ввод'!$D$129="",'У5 Ввод'!$E$129="",'У5 Ввод'!$D$129&gt;$B10),0,MAX(0,MIN(1,'У5 Ввод'!$E$129-NETWORKDAYS('У5 Ввод'!$D$129,$B10)+1))/Настройки!$E$11*100)</f>
        <v>0</v>
      </c>
      <c r="DU10" s="67" t="n">
        <f aca="false">IF(OR($D10=1,MONTH($B10)&lt;&gt;MONTH(StartDate),'У5 Ввод'!$D$130="",'У5 Ввод'!$E$130="",'У5 Ввод'!$D$130&gt;$B10),0,MAX(0,MIN(1,'У5 Ввод'!$E$130-NETWORKDAYS('У5 Ввод'!$D$130,$B10)+1))/Настройки!$E$11*100)</f>
        <v>0</v>
      </c>
      <c r="DV10" s="67" t="n">
        <f aca="false">IF(OR($D10=1,MONTH($B10)&lt;&gt;MONTH(StartDate),'У5 Ввод'!$D$131="",'У5 Ввод'!$E$131="",'У5 Ввод'!$D$131&gt;$B10),0,MAX(0,MIN(1,'У5 Ввод'!$E$131-NETWORKDAYS('У5 Ввод'!$D$131,$B10)+1))/Настройки!$E$11*100)</f>
        <v>0</v>
      </c>
      <c r="DW10" s="67" t="n">
        <f aca="false">IF(OR($D10=1,MONTH($B10)&lt;&gt;MONTH(StartDate),'У5 Ввод'!$D$132="",'У5 Ввод'!$E$132="",'У5 Ввод'!$D$132&gt;$B10),0,MAX(0,MIN(1,'У5 Ввод'!$E$132-NETWORKDAYS('У5 Ввод'!$D$132,$B10)+1))/Настройки!$E$11*100)</f>
        <v>0</v>
      </c>
      <c r="DX10" s="67" t="n">
        <f aca="false">IF(OR($D10=1,MONTH($B10)&lt;&gt;MONTH(StartDate),'У5 Ввод'!$D$133="",'У5 Ввод'!$E$133="",'У5 Ввод'!$D$133&gt;$B10),0,MAX(0,MIN(1,'У5 Ввод'!$E$133-NETWORKDAYS('У5 Ввод'!$D$133,$B10)+1))/Настройки!$E$11*100)</f>
        <v>0</v>
      </c>
      <c r="DY10" s="67" t="n">
        <f aca="false">IF(OR($D10=1,MONTH($B10)&lt;&gt;MONTH(StartDate),'У5 Ввод'!$D$134="",'У5 Ввод'!$E$134="",'У5 Ввод'!$D$134&gt;$B10),0,MAX(0,MIN(1,'У5 Ввод'!$E$134-NETWORKDAYS('У5 Ввод'!$D$134,$B10)+1))/Настройки!$E$11*100)</f>
        <v>0</v>
      </c>
      <c r="DZ10" s="67" t="n">
        <f aca="false">IF(OR($D10=1,MONTH($B10)&lt;&gt;MONTH(StartDate),'У5 Ввод'!$D$135="",'У5 Ввод'!$E$135="",'У5 Ввод'!$D$135&gt;$B10),0,MAX(0,MIN(1,'У5 Ввод'!$E$135-NETWORKDAYS('У5 Ввод'!$D$135,$B10)+1))/Настройки!$E$11*100)</f>
        <v>0</v>
      </c>
      <c r="EA10" s="67" t="n">
        <f aca="false">IF(OR($D10=1,MONTH($B10)&lt;&gt;MONTH(StartDate),'У5 Ввод'!$D$136="",'У5 Ввод'!$E$136="",'У5 Ввод'!$D$136&gt;$B10),0,MAX(0,MIN(1,'У5 Ввод'!$E$136-NETWORKDAYS('У5 Ввод'!$D$136,$B10)+1))/Настройки!$E$11*100)</f>
        <v>0</v>
      </c>
      <c r="EB10" s="67" t="n">
        <f aca="false">IF(OR($D10=1,MONTH($B10)&lt;&gt;MONTH(StartDate),'У5 Ввод'!$D$137="",'У5 Ввод'!$E$137="",'У5 Ввод'!$D$137&gt;$B10),0,MAX(0,MIN(1,'У5 Ввод'!$E$137-NETWORKDAYS('У5 Ввод'!$D$137,$B10)+1))/Настройки!$E$11*100)</f>
        <v>0</v>
      </c>
      <c r="EC10" s="67" t="n">
        <f aca="false">IF(OR($D10=1,MONTH($B10)&lt;&gt;MONTH(StartDate),'У5 Ввод'!$D$138="",'У5 Ввод'!$E$138="",'У5 Ввод'!$D$138&gt;$B10),0,MAX(0,MIN(1,'У5 Ввод'!$E$138-NETWORKDAYS('У5 Ввод'!$D$138,$B10)+1))/Настройки!$E$11*100)</f>
        <v>0</v>
      </c>
      <c r="ED10" s="67" t="n">
        <f aca="false">IF(OR($D10=1,MONTH($B10)&lt;&gt;MONTH(StartDate),'У5 Ввод'!$D$139="",'У5 Ввод'!$E$139="",'У5 Ввод'!$D$139&gt;$B10),0,MAX(0,MIN(1,'У5 Ввод'!$E$139-NETWORKDAYS('У5 Ввод'!$D$139,$B10)+1))/Настройки!$E$11*100)</f>
        <v>0</v>
      </c>
      <c r="EE10" s="67" t="n">
        <f aca="false">IF(OR($D10=1,MONTH($B10)&lt;&gt;MONTH(StartDate),'У5 Ввод'!$D$140="",'У5 Ввод'!$E$140="",'У5 Ввод'!$D$140&gt;$B10),0,MAX(0,MIN(1,'У5 Ввод'!$E$140-NETWORKDAYS('У5 Ввод'!$D$140,$B10)+1))/Настройки!$E$11*100)</f>
        <v>0</v>
      </c>
      <c r="EF10" s="67" t="n">
        <f aca="false">IF(OR($D10=1,MONTH($B10)&lt;&gt;MONTH(StartDate),'У5 Ввод'!$D$141="",'У5 Ввод'!$E$141="",'У5 Ввод'!$D$141&gt;$B10),0,MAX(0,MIN(1,'У5 Ввод'!$E$141-NETWORKDAYS('У5 Ввод'!$D$141,$B10)+1))/Настройки!$E$11*100)</f>
        <v>0</v>
      </c>
      <c r="EG10" s="67" t="n">
        <f aca="false">IF(OR($D10=1,MONTH($B10)&lt;&gt;MONTH(StartDate),'У5 Ввод'!$D$142="",'У5 Ввод'!$E$142="",'У5 Ввод'!$D$142&gt;$B10),0,MAX(0,MIN(1,'У5 Ввод'!$E$142-NETWORKDAYS('У5 Ввод'!$D$142,$B10)+1))/Настройки!$E$11*100)</f>
        <v>0</v>
      </c>
      <c r="EH10" s="67" t="n">
        <f aca="false">IF(OR($D10=1,MONTH($B10)&lt;&gt;MONTH(StartDate),'У5 Ввод'!$D$143="",'У5 Ввод'!$E$143="",'У5 Ввод'!$D$143&gt;$B10),0,MAX(0,MIN(1,'У5 Ввод'!$E$143-NETWORKDAYS('У5 Ввод'!$D$143,$B10)+1))/Настройки!$E$11*100)</f>
        <v>0</v>
      </c>
      <c r="EI10" s="67" t="n">
        <f aca="false">IF(OR($D10=1,MONTH($B10)&lt;&gt;MONTH(StartDate),'У5 Ввод'!$D$144="",'У5 Ввод'!$E$144="",'У5 Ввод'!$D$144&gt;$B10),0,MAX(0,MIN(1,'У5 Ввод'!$E$144-NETWORKDAYS('У5 Ввод'!$D$144,$B10)+1))/Настройки!$E$11*100)</f>
        <v>0</v>
      </c>
      <c r="EJ10" s="67" t="n">
        <f aca="false">IF(OR($D10=1,MONTH($B10)&lt;&gt;MONTH(StartDate),'У5 Ввод'!$D$145="",'У5 Ввод'!$E$145="",'У5 Ввод'!$D$145&gt;$B10),0,MAX(0,MIN(1,'У5 Ввод'!$E$145-NETWORKDAYS('У5 Ввод'!$D$145,$B10)+1))/Настройки!$E$11*100)</f>
        <v>0</v>
      </c>
      <c r="EK10" s="67" t="n">
        <f aca="false">IF(OR($D10=1,MONTH($B10)&lt;&gt;MONTH(StartDate),'У5 Ввод'!$D$146="",'У5 Ввод'!$E$146="",'У5 Ввод'!$D$146&gt;$B10),0,MAX(0,MIN(1,'У5 Ввод'!$E$146-NETWORKDAYS('У5 Ввод'!$D$146,$B10)+1))/Настройки!$E$11*100)</f>
        <v>0</v>
      </c>
      <c r="EL10" s="67" t="n">
        <f aca="false">IF(OR($D10=1,MONTH($B10)&lt;&gt;MONTH(StartDate),'У5 Ввод'!$D$147="",'У5 Ввод'!$E$147="",'У5 Ввод'!$D$147&gt;$B10),0,MAX(0,MIN(1,'У5 Ввод'!$E$147-NETWORKDAYS('У5 Ввод'!$D$147,$B10)+1))/Настройки!$E$11*100)</f>
        <v>0</v>
      </c>
      <c r="EM10" s="67" t="n">
        <f aca="false">IF(OR($D10=1,MONTH($B10)&lt;&gt;MONTH(StartDate),'У5 Ввод'!$D$148="",'У5 Ввод'!$E$148="",'У5 Ввод'!$D$148&gt;$B10),0,MAX(0,MIN(1,'У5 Ввод'!$E$148-NETWORKDAYS('У5 Ввод'!$D$148,$B10)+1))/Настройки!$E$11*100)</f>
        <v>0</v>
      </c>
      <c r="EN10" s="67" t="n">
        <f aca="false">IF(OR($D10=1,MONTH($B10)&lt;&gt;MONTH(StartDate),'У5 Ввод'!$D$149="",'У5 Ввод'!$E$149="",'У5 Ввод'!$D$149&gt;$B10),0,MAX(0,MIN(1,'У5 Ввод'!$E$149-NETWORKDAYS('У5 Ввод'!$D$149,$B10)+1))/Настройки!$E$11*100)</f>
        <v>0</v>
      </c>
      <c r="EO10" s="67" t="n">
        <f aca="false">IF(OR($D10=1,MONTH($B10)&lt;&gt;MONTH(StartDate),'У5 Ввод'!$D$150="",'У5 Ввод'!$E$150="",'У5 Ввод'!$D$150&gt;$B10),0,MAX(0,MIN(1,'У5 Ввод'!$E$150-NETWORKDAYS('У5 Ввод'!$D$150,$B10)+1))/Настройки!$E$11*100)</f>
        <v>0</v>
      </c>
      <c r="EP10" s="67" t="n">
        <f aca="false">IF(OR($D10=1,MONTH($B10)&lt;&gt;MONTH(StartDate),'У5 Ввод'!$D$151="",'У5 Ввод'!$E$151="",'У5 Ввод'!$D$151&gt;$B10),0,MAX(0,MIN(1,'У5 Ввод'!$E$151-NETWORKDAYS('У5 Ввод'!$D$151,$B10)+1))/Настройки!$E$11*100)</f>
        <v>0</v>
      </c>
      <c r="EQ10" s="67" t="n">
        <f aca="false">IF(OR($D10=1,MONTH($B10)&lt;&gt;MONTH(StartDate),'У5 Ввод'!$D$152="",'У5 Ввод'!$E$152="",'У5 Ввод'!$D$152&gt;$B10),0,MAX(0,MIN(1,'У5 Ввод'!$E$152-NETWORKDAYS('У5 Ввод'!$D$152,$B10)+1))/Настройки!$E$11*100)</f>
        <v>0</v>
      </c>
      <c r="ER10" s="67" t="n">
        <f aca="false">IF(OR($D10=1,MONTH($B10)&lt;&gt;MONTH(StartDate),'У5 Ввод'!$D$153="",'У5 Ввод'!$E$153="",'У5 Ввод'!$D$153&gt;$B10),0,MAX(0,MIN(1,'У5 Ввод'!$E$153-NETWORKDAYS('У5 Ввод'!$D$153,$B10)+1))/Настройки!$E$11*100)</f>
        <v>0</v>
      </c>
      <c r="ES10" s="67" t="n">
        <f aca="false">IF(OR($D10=1,MONTH($B10)&lt;&gt;MONTH(StartDate),'У5 Ввод'!$D$154="",'У5 Ввод'!$E$154="",'У5 Ввод'!$D$154&gt;$B10),0,MAX(0,MIN(1,'У5 Ввод'!$E$154-NETWORKDAYS('У5 Ввод'!$D$154,$B10)+1))/Настройки!$E$11*100)</f>
        <v>0</v>
      </c>
      <c r="ET10" s="67" t="n">
        <f aca="false">IF(OR($D10=1,MONTH($B10)&lt;&gt;MONTH(StartDate),'У5 Ввод'!$D$155="",'У5 Ввод'!$E$155="",'У5 Ввод'!$D$155&gt;$B10),0,MAX(0,MIN(1,'У5 Ввод'!$E$155-NETWORKDAYS('У5 Ввод'!$D$155,$B10)+1))/Настройки!$E$11*100)</f>
        <v>0</v>
      </c>
      <c r="EU10" s="67" t="n">
        <f aca="false">IF(OR($D10=1,MONTH($B10)&lt;&gt;MONTH(StartDate),'У5 Ввод'!$D$156="",'У5 Ввод'!$E$156="",'У5 Ввод'!$D$156&gt;$B10),0,MAX(0,MIN(1,'У5 Ввод'!$E$156-NETWORKDAYS('У5 Ввод'!$D$156,$B10)+1))/Настройки!$E$11*100)</f>
        <v>0</v>
      </c>
      <c r="EV10" s="67" t="n">
        <f aca="false">IF(OR($D10=1,MONTH($B10)&lt;&gt;MONTH(StartDate),'У5 Ввод'!$D$157="",'У5 Ввод'!$E$157="",'У5 Ввод'!$D$157&gt;$B10),0,MAX(0,MIN(1,'У5 Ввод'!$E$157-NETWORKDAYS('У5 Ввод'!$D$157,$B10)+1))/Настройки!$E$11*100)</f>
        <v>0</v>
      </c>
      <c r="EW10" s="67" t="n">
        <f aca="false">IF(OR($D10=1,MONTH($B10)&lt;&gt;MONTH(StartDate),'У5 Ввод'!$D$158="",'У5 Ввод'!$E$158="",'У5 Ввод'!$D$158&gt;$B10),0,MAX(0,MIN(1,'У5 Ввод'!$E$158-NETWORKDAYS('У5 Ввод'!$D$158,$B10)+1))/Настройки!$E$11*100)</f>
        <v>0</v>
      </c>
      <c r="EX10" s="67" t="n">
        <f aca="false">IF(OR($D10=1,MONTH($B10)&lt;&gt;MONTH(StartDate),'У5 Ввод'!$D$159="",'У5 Ввод'!$E$159="",'У5 Ввод'!$D$159&gt;$B10),0,MAX(0,MIN(1,'У5 Ввод'!$E$159-NETWORKDAYS('У5 Ввод'!$D$159,$B10)+1))/Настройки!$E$11*100)</f>
        <v>0</v>
      </c>
      <c r="EY10" s="67" t="n">
        <f aca="false">IF(OR($D10=1,MONTH($B10)&lt;&gt;MONTH(StartDate),'У5 Ввод'!$D$160="",'У5 Ввод'!$E$160="",'У5 Ввод'!$D$160&gt;$B10),0,MAX(0,MIN(1,'У5 Ввод'!$E$160-NETWORKDAYS('У5 Ввод'!$D$160,$B10)+1))/Настройки!$E$11*100)</f>
        <v>0</v>
      </c>
      <c r="EZ10" s="67" t="n">
        <f aca="false">IF(OR($D10=1,MONTH($B10)&lt;&gt;MONTH(StartDate),'У5 Ввод'!$D$161="",'У5 Ввод'!$E$161="",'У5 Ввод'!$D$161&gt;$B10),0,MAX(0,MIN(1,'У5 Ввод'!$E$161-NETWORKDAYS('У5 Ввод'!$D$161,$B10)+1))/Настройки!$E$11*100)</f>
        <v>0</v>
      </c>
      <c r="FA10" s="67" t="n">
        <f aca="false">IF(OR($D10=1,MONTH($B10)&lt;&gt;MONTH(StartDate),'У5 Ввод'!$D$162="",'У5 Ввод'!$E$162="",'У5 Ввод'!$D$162&gt;$B10),0,MAX(0,MIN(1,'У5 Ввод'!$E$162-NETWORKDAYS('У5 Ввод'!$D$162,$B10)+1))/Настройки!$E$11*100)</f>
        <v>0</v>
      </c>
      <c r="FB10" s="67" t="n">
        <f aca="false">IF(OR($D10=1,MONTH($B10)&lt;&gt;MONTH(StartDate),'У5 Ввод'!$D$163="",'У5 Ввод'!$E$163="",'У5 Ввод'!$D$163&gt;$B10),0,MAX(0,MIN(1,'У5 Ввод'!$E$163-NETWORKDAYS('У5 Ввод'!$D$163,$B10)+1))/Настройки!$E$11*100)</f>
        <v>0</v>
      </c>
      <c r="FC10" s="67" t="n">
        <f aca="false">IF(OR($D10=1,MONTH($B10)&lt;&gt;MONTH(StartDate),'У5 Ввод'!$D$164="",'У5 Ввод'!$E$164="",'У5 Ввод'!$D$164&gt;$B10),0,MAX(0,MIN(1,'У5 Ввод'!$E$164-NETWORKDAYS('У5 Ввод'!$D$164,$B10)+1))/Настройки!$E$11*100)</f>
        <v>0</v>
      </c>
      <c r="FD10" s="67" t="n">
        <f aca="false">IF(OR($D10=1,MONTH($B10)&lt;&gt;MONTH(StartDate),'У5 Ввод'!$D$165="",'У5 Ввод'!$E$165="",'У5 Ввод'!$D$165&gt;$B10),0,MAX(0,MIN(1,'У5 Ввод'!$E$165-NETWORKDAYS('У5 Ввод'!$D$165,$B10)+1))/Настройки!$E$11*100)</f>
        <v>0</v>
      </c>
      <c r="FE10" s="67" t="n">
        <f aca="false">IF(OR($D10=1,MONTH($B10)&lt;&gt;MONTH(StartDate),'У5 Ввод'!$D$166="",'У5 Ввод'!$E$166="",'У5 Ввод'!$D$166&gt;$B10),0,MAX(0,MIN(1,'У5 Ввод'!$E$166-NETWORKDAYS('У5 Ввод'!$D$166,$B10)+1))/Настройки!$E$11*100)</f>
        <v>0</v>
      </c>
      <c r="FF10" s="67" t="n">
        <f aca="false">IF(OR($D10=1,MONTH($B10)&lt;&gt;MONTH(StartDate),'У5 Ввод'!$D$167="",'У5 Ввод'!$E$167="",'У5 Ввод'!$D$167&gt;$B10),0,MAX(0,MIN(1,'У5 Ввод'!$E$167-NETWORKDAYS('У5 Ввод'!$D$167,$B10)+1))/Настройки!$E$11*100)</f>
        <v>0</v>
      </c>
      <c r="FG10" s="67" t="n">
        <f aca="false">IF(OR($D10=1,MONTH($B10)&lt;&gt;MONTH(StartDate),'У5 Ввод'!$D$168="",'У5 Ввод'!$E$168="",'У5 Ввод'!$D$168&gt;$B10),0,MAX(0,MIN(1,'У5 Ввод'!$E$168-NETWORKDAYS('У5 Ввод'!$D$168,$B10)+1))/Настройки!$E$11*100)</f>
        <v>0</v>
      </c>
      <c r="FH10" s="67" t="n">
        <f aca="false">IF(OR($D10=1,MONTH($B10)&lt;&gt;MONTH(StartDate),'У5 Ввод'!$D$169="",'У5 Ввод'!$E$169="",'У5 Ввод'!$D$169&gt;$B10),0,MAX(0,MIN(1,'У5 Ввод'!$E$169-NETWORKDAYS('У5 Ввод'!$D$169,$B10)+1))/Настройки!$E$11*100)</f>
        <v>0</v>
      </c>
      <c r="FI10" s="67" t="n">
        <f aca="false">IF(OR($D10=1,MONTH($B10)&lt;&gt;MONTH(StartDate),'У5 Ввод'!$D$170="",'У5 Ввод'!$E$170="",'У5 Ввод'!$D$170&gt;$B10),0,MAX(0,MIN(1,'У5 Ввод'!$E$170-NETWORKDAYS('У5 Ввод'!$D$170,$B10)+1))/Настройки!$E$11*100)</f>
        <v>0</v>
      </c>
      <c r="FJ10" s="67" t="n">
        <f aca="false">IF(OR($D10=1,MONTH($B10)&lt;&gt;MONTH(StartDate),'У5 Ввод'!$D$171="",'У5 Ввод'!$E$171="",'У5 Ввод'!$D$171&gt;$B10),0,MAX(0,MIN(1,'У5 Ввод'!$E$171-NETWORKDAYS('У5 Ввод'!$D$171,$B10)+1))/Настройки!$E$11*100)</f>
        <v>0</v>
      </c>
      <c r="FK10" s="67" t="n">
        <f aca="false">IF(OR($D10=1,MONTH($B10)&lt;&gt;MONTH(StartDate),'У5 Ввод'!$D$172="",'У5 Ввод'!$E$172="",'У5 Ввод'!$D$172&gt;$B10),0,MAX(0,MIN(1,'У5 Ввод'!$E$172-NETWORKDAYS('У5 Ввод'!$D$172,$B10)+1))/Настройки!$E$11*100)</f>
        <v>0</v>
      </c>
      <c r="FL10" s="67" t="n">
        <f aca="false">IF(OR($D10=1,MONTH($B10)&lt;&gt;MONTH(StartDate),'У5 Ввод'!$D$173="",'У5 Ввод'!$E$173="",'У5 Ввод'!$D$173&gt;$B10),0,MAX(0,MIN(1,'У5 Ввод'!$E$173-NETWORKDAYS('У5 Ввод'!$D$173,$B10)+1))/Настройки!$E$11*100)</f>
        <v>0</v>
      </c>
      <c r="FM10" s="67" t="n">
        <f aca="false">IF(OR($D10=1,MONTH($B10)&lt;&gt;MONTH(StartDate),'У5 Ввод'!$D$174="",'У5 Ввод'!$E$174="",'У5 Ввод'!$D$174&gt;$B10),0,MAX(0,MIN(1,'У5 Ввод'!$E$174-NETWORKDAYS('У5 Ввод'!$D$174,$B10)+1))/Настройки!$E$11*100)</f>
        <v>0</v>
      </c>
      <c r="FN10" s="67" t="n">
        <f aca="false">IF(OR($D10=1,MONTH($B10)&lt;&gt;MONTH(StartDate),'У5 Ввод'!$D$175="",'У5 Ввод'!$E$175="",'У5 Ввод'!$D$175&gt;$B10),0,MAX(0,MIN(1,'У5 Ввод'!$E$175-NETWORKDAYS('У5 Ввод'!$D$175,$B10)+1))/Настройки!$E$11*100)</f>
        <v>0</v>
      </c>
      <c r="FO10" s="67" t="n">
        <f aca="false">IF(OR($D10=1,MONTH($B10)&lt;&gt;MONTH(StartDate),'У5 Ввод'!$D$176="",'У5 Ввод'!$E$176="",'У5 Ввод'!$D$176&gt;$B10),0,MAX(0,MIN(1,'У5 Ввод'!$E$176-NETWORKDAYS('У5 Ввод'!$D$176,$B10)+1))/Настройки!$E$11*100)</f>
        <v>0</v>
      </c>
      <c r="FP10" s="67" t="n">
        <f aca="false">IF(OR($D10=1,MONTH($B10)&lt;&gt;MONTH(StartDate),'У5 Ввод'!$D$177="",'У5 Ввод'!$E$177="",'У5 Ввод'!$D$177&gt;$B10),0,MAX(0,MIN(1,'У5 Ввод'!$E$177-NETWORKDAYS('У5 Ввод'!$D$177,$B10)+1))/Настройки!$E$11*100)</f>
        <v>0</v>
      </c>
      <c r="FQ10" s="67" t="n">
        <f aca="false">IF(OR($D10=1,MONTH($B10)&lt;&gt;MONTH(StartDate),'У5 Ввод'!$D$178="",'У5 Ввод'!$E$178="",'У5 Ввод'!$D$178&gt;$B10),0,MAX(0,MIN(1,'У5 Ввод'!$E$178-NETWORKDAYS('У5 Ввод'!$D$178,$B10)+1))/Настройки!$E$11*100)</f>
        <v>0</v>
      </c>
      <c r="FR10" s="67" t="n">
        <f aca="false">IF(OR($D10=1,MONTH($B10)&lt;&gt;MONTH(StartDate),'У5 Ввод'!$D$179="",'У5 Ввод'!$E$179="",'У5 Ввод'!$D$179&gt;$B10),0,MAX(0,MIN(1,'У5 Ввод'!$E$179-NETWORKDAYS('У5 Ввод'!$D$179,$B10)+1))/Настройки!$E$11*100)</f>
        <v>0</v>
      </c>
      <c r="FS10" s="67" t="n">
        <f aca="false">IF(OR($D10=1,MONTH($B10)&lt;&gt;MONTH(StartDate),'У5 Ввод'!$D$180="",'У5 Ввод'!$E$180="",'У5 Ввод'!$D$180&gt;$B10),0,MAX(0,MIN(1,'У5 Ввод'!$E$180-NETWORKDAYS('У5 Ввод'!$D$180,$B10)+1))/Настройки!$E$11*100)</f>
        <v>0</v>
      </c>
      <c r="FT10" s="67" t="n">
        <f aca="false">IF(OR($D10=1,MONTH($B10)&lt;&gt;MONTH(StartDate),'У5 Ввод'!$D$181="",'У5 Ввод'!$E$181="",'У5 Ввод'!$D$181&gt;$B10),0,MAX(0,MIN(1,'У5 Ввод'!$E$181-NETWORKDAYS('У5 Ввод'!$D$181,$B10)+1))/Настройки!$E$11*100)</f>
        <v>0</v>
      </c>
      <c r="FU10" s="67" t="n">
        <f aca="false">IF(OR($D10=1,MONTH($B10)&lt;&gt;MONTH(StartDate),'У5 Ввод'!$D$182="",'У5 Ввод'!$E$182="",'У5 Ввод'!$D$182&gt;$B10),0,MAX(0,MIN(1,'У5 Ввод'!$E$182-NETWORKDAYS('У5 Ввод'!$D$182,$B10)+1))/Настройки!$E$11*100)</f>
        <v>0</v>
      </c>
      <c r="FV10" s="67" t="n">
        <f aca="false">IF(OR($D10=1,MONTH($B10)&lt;&gt;MONTH(StartDate),'У5 Ввод'!$D$183="",'У5 Ввод'!$E$183="",'У5 Ввод'!$D$183&gt;$B10),0,MAX(0,MIN(1,'У5 Ввод'!$E$183-NETWORKDAYS('У5 Ввод'!$D$183,$B10)+1))/Настройки!$E$11*100)</f>
        <v>0</v>
      </c>
      <c r="FW10" s="67" t="n">
        <f aca="false">IF(OR($D10=1,MONTH($B10)&lt;&gt;MONTH(StartDate),'У5 Ввод'!$D$184="",'У5 Ввод'!$E$184="",'У5 Ввод'!$D$184&gt;$B10),0,MAX(0,MIN(1,'У5 Ввод'!$E$184-NETWORKDAYS('У5 Ввод'!$D$184,$B10)+1))/Настройки!$E$11*100)</f>
        <v>0</v>
      </c>
      <c r="FX10" s="67" t="n">
        <f aca="false">IF(OR($D10=1,MONTH($B10)&lt;&gt;MONTH(StartDate),'У5 Ввод'!$D$185="",'У5 Ввод'!$E$185="",'У5 Ввод'!$D$185&gt;$B10),0,MAX(0,MIN(1,'У5 Ввод'!$E$185-NETWORKDAYS('У5 Ввод'!$D$185,$B10)+1))/Настройки!$E$11*100)</f>
        <v>0</v>
      </c>
      <c r="FY10" s="67" t="n">
        <f aca="false">IF(OR($D10=1,MONTH($B10)&lt;&gt;MONTH(StartDate),'У5 Ввод'!$D$186="",'У5 Ввод'!$E$186="",'У5 Ввод'!$D$186&gt;$B10),0,MAX(0,MIN(1,'У5 Ввод'!$E$186-NETWORKDAYS('У5 Ввод'!$D$186,$B10)+1))/Настройки!$E$11*100)</f>
        <v>0</v>
      </c>
      <c r="FZ10" s="67" t="n">
        <f aca="false">IF(OR($D10=1,MONTH($B10)&lt;&gt;MONTH(StartDate),'У5 Ввод'!$D$187="",'У5 Ввод'!$E$187="",'У5 Ввод'!$D$187&gt;$B10),0,MAX(0,MIN(1,'У5 Ввод'!$E$187-NETWORKDAYS('У5 Ввод'!$D$187,$B10)+1))/Настройки!$E$11*100)</f>
        <v>0</v>
      </c>
      <c r="GA10" s="67" t="n">
        <f aca="false">IF(OR($D10=1,MONTH($B10)&lt;&gt;MONTH(StartDate),'У5 Ввод'!$D$188="",'У5 Ввод'!$E$188="",'У5 Ввод'!$D$188&gt;$B10),0,MAX(0,MIN(1,'У5 Ввод'!$E$188-NETWORKDAYS('У5 Ввод'!$D$188,$B10)+1))/Настройки!$E$11*100)</f>
        <v>0</v>
      </c>
      <c r="GB10" s="67" t="n">
        <f aca="false">IF(OR($D10=1,MONTH($B10)&lt;&gt;MONTH(StartDate),'У5 Ввод'!$D$189="",'У5 Ввод'!$E$189="",'У5 Ввод'!$D$189&gt;$B10),0,MAX(0,MIN(1,'У5 Ввод'!$E$189-NETWORKDAYS('У5 Ввод'!$D$189,$B10)+1))/Настройки!$E$11*100)</f>
        <v>0</v>
      </c>
      <c r="GC10" s="67" t="n">
        <f aca="false">IF(OR($D10=1,MONTH($B10)&lt;&gt;MONTH(StartDate),'У5 Ввод'!$D$190="",'У5 Ввод'!$E$190="",'У5 Ввод'!$D$190&gt;$B10),0,MAX(0,MIN(1,'У5 Ввод'!$E$190-NETWORKDAYS('У5 Ввод'!$D$190,$B10)+1))/Настройки!$E$11*100)</f>
        <v>0</v>
      </c>
      <c r="GD10" s="67" t="n">
        <f aca="false">IF(OR($D10=1,MONTH($B10)&lt;&gt;MONTH(StartDate),'У5 Ввод'!$D$191="",'У5 Ввод'!$E$191="",'У5 Ввод'!$D$191&gt;$B10),0,MAX(0,MIN(1,'У5 Ввод'!$E$191-NETWORKDAYS('У5 Ввод'!$D$191,$B10)+1))/Настройки!$E$11*100)</f>
        <v>0</v>
      </c>
      <c r="GE10" s="67" t="n">
        <f aca="false">IF(OR($D10=1,MONTH($B10)&lt;&gt;MONTH(StartDate),'У5 Ввод'!$D$192="",'У5 Ввод'!$E$192="",'У5 Ввод'!$D$192&gt;$B10),0,MAX(0,MIN(1,'У5 Ввод'!$E$192-NETWORKDAYS('У5 Ввод'!$D$192,$B10)+1))/Настройки!$E$11*100)</f>
        <v>0</v>
      </c>
      <c r="GF10" s="67" t="n">
        <f aca="false">IF(OR($D10=1,MONTH($B10)&lt;&gt;MONTH(StartDate),'У5 Ввод'!$D$193="",'У5 Ввод'!$E$193="",'У5 Ввод'!$D$193&gt;$B10),0,MAX(0,MIN(1,'У5 Ввод'!$E$193-NETWORKDAYS('У5 Ввод'!$D$193,$B10)+1))/Настройки!$E$11*100)</f>
        <v>0</v>
      </c>
      <c r="GG10" s="67" t="n">
        <f aca="false">IF(OR($D10=1,MONTH($B10)&lt;&gt;MONTH(StartDate),'У5 Ввод'!$D$194="",'У5 Ввод'!$E$194="",'У5 Ввод'!$D$194&gt;$B10),0,MAX(0,MIN(1,'У5 Ввод'!$E$194-NETWORKDAYS('У5 Ввод'!$D$194,$B10)+1))/Настройки!$E$11*100)</f>
        <v>0</v>
      </c>
      <c r="GH10" s="67" t="n">
        <f aca="false">IF(OR($D10=1,MONTH($B10)&lt;&gt;MONTH(StartDate),'У5 Ввод'!$D$195="",'У5 Ввод'!$E$195="",'У5 Ввод'!$D$195&gt;$B10),0,MAX(0,MIN(1,'У5 Ввод'!$E$195-NETWORKDAYS('У5 Ввод'!$D$195,$B10)+1))/Настройки!$E$11*100)</f>
        <v>0</v>
      </c>
      <c r="GI10" s="67" t="n">
        <f aca="false">IF(OR($D10=1,MONTH($B10)&lt;&gt;MONTH(StartDate),'У5 Ввод'!$D$196="",'У5 Ввод'!$E$196="",'У5 Ввод'!$D$196&gt;$B10),0,MAX(0,MIN(1,'У5 Ввод'!$E$196-NETWORKDAYS('У5 Ввод'!$D$196,$B10)+1))/Настройки!$E$11*100)</f>
        <v>0</v>
      </c>
      <c r="GJ10" s="67" t="n">
        <f aca="false">IF(OR($D10=1,MONTH($B10)&lt;&gt;MONTH(StartDate),'У5 Ввод'!$D$197="",'У5 Ввод'!$E$197="",'У5 Ввод'!$D$197&gt;$B10),0,MAX(0,MIN(1,'У5 Ввод'!$E$197-NETWORKDAYS('У5 Ввод'!$D$197,$B10)+1))/Настройки!$E$11*100)</f>
        <v>0</v>
      </c>
      <c r="GK10" s="67" t="n">
        <f aca="false">IF(OR($D10=1,MONTH($B10)&lt;&gt;MONTH(StartDate),'У5 Ввод'!$D$198="",'У5 Ввод'!$E$198="",'У5 Ввод'!$D$198&gt;$B10),0,MAX(0,MIN(1,'У5 Ввод'!$E$198-NETWORKDAYS('У5 Ввод'!$D$198,$B10)+1))/Настройки!$E$11*100)</f>
        <v>0</v>
      </c>
      <c r="GL10" s="67" t="n">
        <f aca="false">IF(OR($D10=1,MONTH($B10)&lt;&gt;MONTH(StartDate),'У5 Ввод'!$D$199="",'У5 Ввод'!$E$199="",'У5 Ввод'!$D$199&gt;$B10),0,MAX(0,MIN(1,'У5 Ввод'!$E$199-NETWORKDAYS('У5 Ввод'!$D$199,$B10)+1))/Настройки!$E$11*100)</f>
        <v>0</v>
      </c>
      <c r="GM10" s="67" t="n">
        <f aca="false">IF(OR($D10=1,MONTH($B10)&lt;&gt;MONTH(StartDate),'У5 Ввод'!$D$200="",'У5 Ввод'!$E$200="",'У5 Ввод'!$D$200&gt;$B10),0,MAX(0,MIN(1,'У5 Ввод'!$E$200-NETWORKDAYS('У5 Ввод'!$D$200,$B10)+1))/Настройки!$E$11*100)</f>
        <v>0</v>
      </c>
      <c r="GN10" s="67" t="n">
        <f aca="false">IF(OR($D10=1,MONTH($B10)&lt;&gt;MONTH(StartDate),'У5 Ввод'!$D$201="",'У5 Ввод'!$E$201="",'У5 Ввод'!$D$201&gt;$B10),0,MAX(0,MIN(1,'У5 Ввод'!$E$201-NETWORKDAYS('У5 Ввод'!$D$201,$B10)+1))/Настройки!$E$11*100)</f>
        <v>0</v>
      </c>
      <c r="GO10" s="67" t="n">
        <f aca="false">IF(OR($D10=1,MONTH($B10)&lt;&gt;MONTH(StartDate),'У5 Ввод'!$D$202="",'У5 Ввод'!$E$202="",'У5 Ввод'!$D$202&gt;$B10),0,MAX(0,MIN(1,'У5 Ввод'!$E$202-NETWORKDAYS('У5 Ввод'!$D$202,$B10)+1))/Настройки!$E$11*100)</f>
        <v>0</v>
      </c>
      <c r="GP10" s="67" t="n">
        <f aca="false">IF(OR($D10=1,MONTH($B10)&lt;&gt;MONTH(StartDate),'У5 Ввод'!$D$203="",'У5 Ввод'!$E$203="",'У5 Ввод'!$D$203&gt;$B10),0,MAX(0,MIN(1,'У5 Ввод'!$E$203-NETWORKDAYS('У5 Ввод'!$D$203,$B10)+1))/Настройки!$E$11*100)</f>
        <v>0</v>
      </c>
      <c r="GQ10" s="67" t="n">
        <f aca="false">IF(OR($D10=1,MONTH($B10)&lt;&gt;MONTH(StartDate),'У5 Ввод'!$D$204="",'У5 Ввод'!$E$204="",'У5 Ввод'!$D$204&gt;$B10),0,MAX(0,MIN(1,'У5 Ввод'!$E$204-NETWORKDAYS('У5 Ввод'!$D$204,$B10)+1))/Настройки!$E$11*100)</f>
        <v>0</v>
      </c>
      <c r="GR10" s="67" t="n">
        <f aca="false">IF(OR($D10=1,MONTH($B10)&lt;&gt;MONTH(StartDate),'У5 Ввод'!$D$205="",'У5 Ввод'!$E$205="",'У5 Ввод'!$D$205&gt;$B10),0,MAX(0,MIN(1,'У5 Ввод'!$E$205-NETWORKDAYS('У5 Ввод'!$D$205,$B10)+1))/Настройки!$E$11*100)</f>
        <v>0</v>
      </c>
      <c r="GS10" s="67" t="n">
        <f aca="false">IF(OR($D10=1,MONTH($B10)&lt;&gt;MONTH(StartDate),'У5 Ввод'!$D$206="",'У5 Ввод'!$E$206="",'У5 Ввод'!$D$206&gt;$B10),0,MAX(0,MIN(1,'У5 Ввод'!$E$206-NETWORKDAYS('У5 Ввод'!$D$206,$B10)+1))/Настройки!$E$11*100)</f>
        <v>0</v>
      </c>
      <c r="GT10" s="67" t="n">
        <f aca="false">IF(OR($D10=1,MONTH($B10)&lt;&gt;MONTH(StartDate),'У5 Ввод'!$D$207="",'У5 Ввод'!$E$207="",'У5 Ввод'!$D$207&gt;$B10),0,MAX(0,MIN(1,'У5 Ввод'!$E$207-NETWORKDAYS('У5 Ввод'!$D$207,$B10)+1))/Настройки!$E$11*100)</f>
        <v>0</v>
      </c>
      <c r="GU10" s="67" t="n">
        <f aca="false">IF(OR($D10=1,MONTH($B10)&lt;&gt;MONTH(StartDate),'У5 Ввод'!$D$208="",'У5 Ввод'!$E$208="",'У5 Ввод'!$D$208&gt;$B10),0,MAX(0,MIN(1,'У5 Ввод'!$E$208-NETWORKDAYS('У5 Ввод'!$D$208,$B10)+1))/Настройки!$E$11*100)</f>
        <v>0</v>
      </c>
      <c r="GV10" s="67" t="n">
        <f aca="false">IF(OR($D10=1,MONTH($B10)&lt;&gt;MONTH(StartDate),'У5 Ввод'!$D$209="",'У5 Ввод'!$E$209="",'У5 Ввод'!$D$209&gt;$B10),0,MAX(0,MIN(1,'У5 Ввод'!$E$209-NETWORKDAYS('У5 Ввод'!$D$209,$B10)+1))/Настройки!$E$11*100)</f>
        <v>0</v>
      </c>
      <c r="GW10" s="67" t="n">
        <f aca="false">IF(OR($D10=1,MONTH($B10)&lt;&gt;MONTH(StartDate),'У5 Ввод'!$D$210="",'У5 Ввод'!$E$210="",'У5 Ввод'!$D$210&gt;$B10),0,MAX(0,MIN(1,'У5 Ввод'!$E$210-NETWORKDAYS('У5 Ввод'!$D$210,$B10)+1))/Настройки!$E$11*100)</f>
        <v>0</v>
      </c>
      <c r="GX10" s="67" t="n">
        <f aca="false">IF(OR($D10=1,MONTH($B10)&lt;&gt;MONTH(StartDate),'У5 Ввод'!$D$211="",'У5 Ввод'!$E$211="",'У5 Ввод'!$D$211&gt;$B10),0,MAX(0,MIN(1,'У5 Ввод'!$E$211-NETWORKDAYS('У5 Ввод'!$D$211,$B10)+1))/Настройки!$E$11*100)</f>
        <v>0</v>
      </c>
      <c r="GY10" s="67" t="n">
        <f aca="false">IF(OR($D10=1,MONTH($B10)&lt;&gt;MONTH(StartDate),'У5 Ввод'!$D$212="",'У5 Ввод'!$E$212="",'У5 Ввод'!$D$212&gt;$B10),0,MAX(0,MIN(1,'У5 Ввод'!$E$212-NETWORKDAYS('У5 Ввод'!$D$212,$B10)+1))/Настройки!$E$11*100)</f>
        <v>0</v>
      </c>
      <c r="GZ10" s="67" t="n">
        <f aca="false">IF(OR($D10=1,MONTH($B10)&lt;&gt;MONTH(StartDate),'У5 Ввод'!$D$213="",'У5 Ввод'!$E$213="",'У5 Ввод'!$D$213&gt;$B10),0,MAX(0,MIN(1,'У5 Ввод'!$E$213-NETWORKDAYS('У5 Ввод'!$D$213,$B10)+1))/Настройки!$E$11*100)</f>
        <v>0</v>
      </c>
      <c r="HA10" s="67" t="n">
        <f aca="false">IF(OR($D10=1,MONTH($B10)&lt;&gt;MONTH(StartDate),'У5 Ввод'!$D$214="",'У5 Ввод'!$E$214="",'У5 Ввод'!$D$214&gt;$B10),0,MAX(0,MIN(1,'У5 Ввод'!$E$214-NETWORKDAYS('У5 Ввод'!$D$214,$B10)+1))/Настройки!$E$11*100)</f>
        <v>0</v>
      </c>
      <c r="HB10" s="67" t="n">
        <f aca="false">IF(OR($D10=1,MONTH($B10)&lt;&gt;MONTH(StartDate),'У5 Ввод'!$D$215="",'У5 Ввод'!$E$215="",'У5 Ввод'!$D$215&gt;$B10),0,MAX(0,MIN(1,'У5 Ввод'!$E$215-NETWORKDAYS('У5 Ввод'!$D$215,$B10)+1))/Настройки!$E$11*100)</f>
        <v>0</v>
      </c>
      <c r="HC10" s="67" t="n">
        <f aca="false">IF(OR($D10=1,MONTH($B10)&lt;&gt;MONTH(StartDate),'У5 Ввод'!$D$216="",'У5 Ввод'!$E$216="",'У5 Ввод'!$D$216&gt;$B10),0,MAX(0,MIN(1,'У5 Ввод'!$E$216-NETWORKDAYS('У5 Ввод'!$D$216,$B10)+1))/Настройки!$E$11*100)</f>
        <v>0</v>
      </c>
      <c r="HD10" s="67" t="n">
        <f aca="false">IF(OR($D10=1,MONTH($B10)&lt;&gt;MONTH(StartDate),'У5 Ввод'!$D$217="",'У5 Ввод'!$E$217="",'У5 Ввод'!$D$217&gt;$B10),0,MAX(0,MIN(1,'У5 Ввод'!$E$217-NETWORKDAYS('У5 Ввод'!$D$217,$B10)+1))/Настройки!$E$11*100)</f>
        <v>0</v>
      </c>
      <c r="HE10" s="67" t="n">
        <f aca="false">IF(OR($D10=1,MONTH($B10)&lt;&gt;MONTH(StartDate),'У5 Ввод'!$D$218="",'У5 Ввод'!$E$218="",'У5 Ввод'!$D$218&gt;$B10),0,MAX(0,MIN(1,'У5 Ввод'!$E$218-NETWORKDAYS('У5 Ввод'!$D$218,$B10)+1))/Настройки!$E$11*100)</f>
        <v>0</v>
      </c>
      <c r="HF10" s="67" t="n">
        <f aca="false">IF(OR($D10=1,MONTH($B10)&lt;&gt;MONTH(StartDate),'У5 Ввод'!$D$219="",'У5 Ввод'!$E$219="",'У5 Ввод'!$D$219&gt;$B10),0,MAX(0,MIN(1,'У5 Ввод'!$E$219-NETWORKDAYS('У5 Ввод'!$D$219,$B10)+1))/Настройки!$E$11*100)</f>
        <v>0</v>
      </c>
      <c r="HG10" s="67" t="n">
        <f aca="false">IF(OR($D10=1,MONTH($B10)&lt;&gt;MONTH(StartDate),'У5 Ввод'!$D$220="",'У5 Ввод'!$E$220="",'У5 Ввод'!$D$220&gt;$B10),0,MAX(0,MIN(1,'У5 Ввод'!$E$220-NETWORKDAYS('У5 Ввод'!$D$220,$B10)+1))/Настройки!$E$11*100)</f>
        <v>0</v>
      </c>
      <c r="HH10" s="67" t="n">
        <f aca="false">IF(OR($D10=1,MONTH($B10)&lt;&gt;MONTH(StartDate),'У5 Ввод'!$D$221="",'У5 Ввод'!$E$221="",'У5 Ввод'!$D$221&gt;$B10),0,MAX(0,MIN(1,'У5 Ввод'!$E$221-NETWORKDAYS('У5 Ввод'!$D$221,$B10)+1))/Настройки!$E$11*100)</f>
        <v>0</v>
      </c>
      <c r="HI10" s="67" t="n">
        <f aca="false">IF(OR($D10=1,MONTH($B10)&lt;&gt;MONTH(StartDate),'У5 Ввод'!$D$222="",'У5 Ввод'!$E$222="",'У5 Ввод'!$D$222&gt;$B10),0,MAX(0,MIN(1,'У5 Ввод'!$E$222-NETWORKDAYS('У5 Ввод'!$D$222,$B10)+1))/Настройки!$E$11*100)</f>
        <v>0</v>
      </c>
      <c r="HJ10" s="67" t="n">
        <f aca="false">IF(OR($D10=1,MONTH($B10)&lt;&gt;MONTH(StartDate),'У5 Ввод'!$D$223="",'У5 Ввод'!$E$223="",'У5 Ввод'!$D$223&gt;$B10),0,MAX(0,MIN(1,'У5 Ввод'!$E$223-NETWORKDAYS('У5 Ввод'!$D$223,$B10)+1))/Настройки!$E$11*100)</f>
        <v>0</v>
      </c>
      <c r="HK10" s="67" t="n">
        <f aca="false">IF(OR($D10=1,MONTH($B10)&lt;&gt;MONTH(StartDate),'У5 Ввод'!$D$224="",'У5 Ввод'!$E$224="",'У5 Ввод'!$D$224&gt;$B10),0,MAX(0,MIN(1,'У5 Ввод'!$E$224-NETWORKDAYS('У5 Ввод'!$D$224,$B10)+1))/Настройки!$E$11*100)</f>
        <v>0</v>
      </c>
      <c r="HL10" s="67" t="n">
        <f aca="false">IF(OR($D10=1,MONTH($B10)&lt;&gt;MONTH(StartDate),'У5 Ввод'!$D$225="",'У5 Ввод'!$E$225="",'У5 Ввод'!$D$225&gt;$B10),0,MAX(0,MIN(1,'У5 Ввод'!$E$225-NETWORKDAYS('У5 Ввод'!$D$225,$B10)+1))/Настройки!$E$11*100)</f>
        <v>0</v>
      </c>
      <c r="HM10" s="67" t="n">
        <f aca="false">IF(OR($D10=1,MONTH($B10)&lt;&gt;MONTH(StartDate),'У5 Ввод'!$D$226="",'У5 Ввод'!$E$226="",'У5 Ввод'!$D$226&gt;$B10),0,MAX(0,MIN(1,'У5 Ввод'!$E$226-NETWORKDAYS('У5 Ввод'!$D$226,$B10)+1))/Настройки!$E$11*100)</f>
        <v>0</v>
      </c>
      <c r="HN10" s="67" t="n">
        <f aca="false">IF(OR($D10=1,MONTH($B10)&lt;&gt;MONTH(StartDate),'У5 Ввод'!$D$227="",'У5 Ввод'!$E$227="",'У5 Ввод'!$D$227&gt;$B10),0,MAX(0,MIN(1,'У5 Ввод'!$E$227-NETWORKDAYS('У5 Ввод'!$D$227,$B10)+1))/Настройки!$E$11*100)</f>
        <v>0</v>
      </c>
      <c r="HO10" s="67" t="n">
        <f aca="false">IF(OR($D10=1,MONTH($B10)&lt;&gt;MONTH(StartDate),'У5 Ввод'!$D$228="",'У5 Ввод'!$E$228="",'У5 Ввод'!$D$228&gt;$B10),0,MAX(0,MIN(1,'У5 Ввод'!$E$228-NETWORKDAYS('У5 Ввод'!$D$228,$B10)+1))/Настройки!$E$11*100)</f>
        <v>0</v>
      </c>
      <c r="HP10" s="67" t="n">
        <f aca="false">IF(OR($D10=1,MONTH($B10)&lt;&gt;MONTH(StartDate),'У5 Ввод'!$D$229="",'У5 Ввод'!$E$229="",'У5 Ввод'!$D$229&gt;$B10),0,MAX(0,MIN(1,'У5 Ввод'!$E$229-NETWORKDAYS('У5 Ввод'!$D$229,$B10)+1))/Настройки!$E$11*100)</f>
        <v>0</v>
      </c>
      <c r="HQ10" s="67" t="n">
        <f aca="false">IF(OR($D10=1,MONTH($B10)&lt;&gt;MONTH(StartDate),'У5 Ввод'!$D$230="",'У5 Ввод'!$E$230="",'У5 Ввод'!$D$230&gt;$B10),0,MAX(0,MIN(1,'У5 Ввод'!$E$230-NETWORKDAYS('У5 Ввод'!$D$230,$B10)+1))/Настройки!$E$11*100)</f>
        <v>0</v>
      </c>
      <c r="HR10" s="67" t="n">
        <f aca="false">IF(OR($D10=1,MONTH($B10)&lt;&gt;MONTH(StartDate),'У5 Ввод'!$D$231="",'У5 Ввод'!$E$231="",'У5 Ввод'!$D$231&gt;$B10),0,MAX(0,MIN(1,'У5 Ввод'!$E$231-NETWORKDAYS('У5 Ввод'!$D$231,$B10)+1))/Настройки!$E$11*100)</f>
        <v>0</v>
      </c>
      <c r="HS10" s="67" t="n">
        <f aca="false">IF(OR($D10=1,MONTH($B10)&lt;&gt;MONTH(StartDate),'У5 Ввод'!$D$232="",'У5 Ввод'!$E$232="",'У5 Ввод'!$D$232&gt;$B10),0,MAX(0,MIN(1,'У5 Ввод'!$E$232-NETWORKDAYS('У5 Ввод'!$D$232,$B10)+1))/Настройки!$E$11*100)</f>
        <v>0</v>
      </c>
      <c r="HT10" s="67" t="n">
        <f aca="false">IF(OR($D10=1,MONTH($B10)&lt;&gt;MONTH(StartDate),'У5 Ввод'!$D$233="",'У5 Ввод'!$E$233="",'У5 Ввод'!$D$233&gt;$B10),0,MAX(0,MIN(1,'У5 Ввод'!$E$233-NETWORKDAYS('У5 Ввод'!$D$233,$B10)+1))/Настройки!$E$11*100)</f>
        <v>0</v>
      </c>
      <c r="HU10" s="67" t="n">
        <f aca="false">IF(OR($D10=1,MONTH($B10)&lt;&gt;MONTH(StartDate),'У5 Ввод'!$D$234="",'У5 Ввод'!$E$234="",'У5 Ввод'!$D$234&gt;$B10),0,MAX(0,MIN(1,'У5 Ввод'!$E$234-NETWORKDAYS('У5 Ввод'!$D$234,$B10)+1))/Настройки!$E$11*100)</f>
        <v>0</v>
      </c>
      <c r="HV10" s="67" t="n">
        <f aca="false">IF(OR($D10=1,MONTH($B10)&lt;&gt;MONTH(StartDate),'У5 Ввод'!$D$235="",'У5 Ввод'!$E$235="",'У5 Ввод'!$D$235&gt;$B10),0,MAX(0,MIN(1,'У5 Ввод'!$E$235-NETWORKDAYS('У5 Ввод'!$D$235,$B10)+1))/Настройки!$E$11*100)</f>
        <v>0</v>
      </c>
      <c r="HW10" s="67" t="n">
        <f aca="false">IF(OR($D10=1,MONTH($B10)&lt;&gt;MONTH(StartDate),'У5 Ввод'!$D$236="",'У5 Ввод'!$E$236="",'У5 Ввод'!$D$236&gt;$B10),0,MAX(0,MIN(1,'У5 Ввод'!$E$236-NETWORKDAYS('У5 Ввод'!$D$236,$B10)+1))/Настройки!$E$11*100)</f>
        <v>0</v>
      </c>
      <c r="HX10" s="67" t="n">
        <f aca="false">IF(OR($D10=1,MONTH($B10)&lt;&gt;MONTH(StartDate),'У5 Ввод'!$D$237="",'У5 Ввод'!$E$237="",'У5 Ввод'!$D$237&gt;$B10),0,MAX(0,MIN(1,'У5 Ввод'!$E$237-NETWORKDAYS('У5 Ввод'!$D$237,$B10)+1))/Настройки!$E$11*100)</f>
        <v>0</v>
      </c>
      <c r="HY10" s="67" t="n">
        <f aca="false">IF(OR($D10=1,MONTH($B10)&lt;&gt;MONTH(StartDate),'У5 Ввод'!$D$238="",'У5 Ввод'!$E$238="",'У5 Ввод'!$D$238&gt;$B10),0,MAX(0,MIN(1,'У5 Ввод'!$E$238-NETWORKDAYS('У5 Ввод'!$D$238,$B10)+1))/Настройки!$E$11*100)</f>
        <v>0</v>
      </c>
      <c r="HZ10" s="67" t="n">
        <f aca="false">IF(OR($D10=1,MONTH($B10)&lt;&gt;MONTH(StartDate),'У5 Ввод'!$D$239="",'У5 Ввод'!$E$239="",'У5 Ввод'!$D$239&gt;$B10),0,MAX(0,MIN(1,'У5 Ввод'!$E$239-NETWORKDAYS('У5 Ввод'!$D$239,$B10)+1))/Настройки!$E$11*100)</f>
        <v>0</v>
      </c>
      <c r="IA10" s="67" t="n">
        <f aca="false">IF(OR($D10=1,MONTH($B10)&lt;&gt;MONTH(StartDate),'У5 Ввод'!$D$240="",'У5 Ввод'!$E$240="",'У5 Ввод'!$D$240&gt;$B10),0,MAX(0,MIN(1,'У5 Ввод'!$E$240-NETWORKDAYS('У5 Ввод'!$D$240,$B10)+1))/Настройки!$E$11*100)</f>
        <v>0</v>
      </c>
      <c r="IB10" s="67" t="n">
        <f aca="false">IF(OR($D10=1,MONTH($B10)&lt;&gt;MONTH(StartDate),'У5 Ввод'!$D$241="",'У5 Ввод'!$E$241="",'У5 Ввод'!$D$241&gt;$B10),0,MAX(0,MIN(1,'У5 Ввод'!$E$241-NETWORKDAYS('У5 Ввод'!$D$241,$B10)+1))/Настройки!$E$11*100)</f>
        <v>0</v>
      </c>
      <c r="IC10" s="67" t="n">
        <f aca="false">IF(OR($D10=1,MONTH($B10)&lt;&gt;MONTH(StartDate),'У5 Ввод'!$D$242="",'У5 Ввод'!$E$242="",'У5 Ввод'!$D$242&gt;$B10),0,MAX(0,MIN(1,'У5 Ввод'!$E$242-NETWORKDAYS('У5 Ввод'!$D$242,$B10)+1))/Настройки!$E$11*100)</f>
        <v>0</v>
      </c>
      <c r="ID10" s="67" t="n">
        <f aca="false">IF(OR($D10=1,MONTH($B10)&lt;&gt;MONTH(StartDate),'У5 Ввод'!$D$243="",'У5 Ввод'!$E$243="",'У5 Ввод'!$D$243&gt;$B10),0,MAX(0,MIN(1,'У5 Ввод'!$E$243-NETWORKDAYS('У5 Ввод'!$D$243,$B10)+1))/Настройки!$E$11*100)</f>
        <v>0</v>
      </c>
      <c r="IE10" s="67" t="n">
        <f aca="false">IF(OR($D10=1,MONTH($B10)&lt;&gt;MONTH(StartDate),'У5 Ввод'!$D$244="",'У5 Ввод'!$E$244="",'У5 Ввод'!$D$244&gt;$B10),0,MAX(0,MIN(1,'У5 Ввод'!$E$244-NETWORKDAYS('У5 Ввод'!$D$244,$B10)+1))/Настройки!$E$11*100)</f>
        <v>0</v>
      </c>
      <c r="IF10" s="67" t="n">
        <f aca="false">IF(OR($D10=1,MONTH($B10)&lt;&gt;MONTH(StartDate),'У5 Ввод'!$D$245="",'У5 Ввод'!$E$245="",'У5 Ввод'!$D$245&gt;$B10),0,MAX(0,MIN(1,'У5 Ввод'!$E$245-NETWORKDAYS('У5 Ввод'!$D$245,$B10)+1))/Настройки!$E$11*100)</f>
        <v>0</v>
      </c>
      <c r="IG10" s="67" t="n">
        <f aca="false">IF(OR($D10=1,MONTH($B10)&lt;&gt;MONTH(StartDate),'У5 Ввод'!$D$246="",'У5 Ввод'!$E$246="",'У5 Ввод'!$D$246&gt;$B10),0,MAX(0,MIN(1,'У5 Ввод'!$E$246-NETWORKDAYS('У5 Ввод'!$D$246,$B10)+1))/Настройки!$E$11*100)</f>
        <v>0</v>
      </c>
      <c r="IH10" s="67" t="n">
        <f aca="false">IF(OR($D10=1,MONTH($B10)&lt;&gt;MONTH(StartDate),'У5 Ввод'!$D$247="",'У5 Ввод'!$E$247="",'У5 Ввод'!$D$247&gt;$B10),0,MAX(0,MIN(1,'У5 Ввод'!$E$247-NETWORKDAYS('У5 Ввод'!$D$247,$B10)+1))/Настройки!$E$11*100)</f>
        <v>0</v>
      </c>
      <c r="II10" s="67" t="n">
        <f aca="false">IF(OR($D10=1,MONTH($B10)&lt;&gt;MONTH(StartDate),'У5 Ввод'!$D$248="",'У5 Ввод'!$E$248="",'У5 Ввод'!$D$248&gt;$B10),0,MAX(0,MIN(1,'У5 Ввод'!$E$248-NETWORKDAYS('У5 Ввод'!$D$248,$B10)+1))/Настройки!$E$11*100)</f>
        <v>0</v>
      </c>
      <c r="IJ10" s="67" t="n">
        <f aca="false">IF(OR($D10=1,MONTH($B10)&lt;&gt;MONTH(StartDate),'У5 Ввод'!$D$249="",'У5 Ввод'!$E$249="",'У5 Ввод'!$D$249&gt;$B10),0,MAX(0,MIN(1,'У5 Ввод'!$E$249-NETWORKDAYS('У5 Ввод'!$D$249,$B10)+1))/Настройки!$E$11*100)</f>
        <v>0</v>
      </c>
      <c r="IK10" s="67" t="n">
        <f aca="false">IF(OR($D10=1,MONTH($B10)&lt;&gt;MONTH(StartDate),'У5 Ввод'!$D$250="",'У5 Ввод'!$E$250="",'У5 Ввод'!$D$250&gt;$B10),0,MAX(0,MIN(1,'У5 Ввод'!$E$250-NETWORKDAYS('У5 Ввод'!$D$250,$B10)+1))/Настройки!$E$11*100)</f>
        <v>0</v>
      </c>
      <c r="IL10" s="67" t="n">
        <f aca="false">IF(OR($D10=1,MONTH($B10)&lt;&gt;MONTH(StartDate),'У5 Ввод'!$D$251="",'У5 Ввод'!$E$251="",'У5 Ввод'!$D$251&gt;$B10),0,MAX(0,MIN(1,'У5 Ввод'!$E$251-NETWORKDAYS('У5 Ввод'!$D$251,$B10)+1))/Настройки!$E$11*100)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0</v>
      </c>
      <c r="F11" s="49" t="n">
        <f aca="false">IF(OR(MONTH(B11)&lt;&gt;MONTH(StartDate),D11=1),"",100)</f>
        <v>100</v>
      </c>
      <c r="G11" s="67" t="n">
        <f aca="false">IF(OR($D11=1,MONTH($B11)&lt;&gt;MONTH(StartDate),'У5 Ввод'!$D$12="",'У5 Ввод'!$E$12="",'У5 Ввод'!$D$12&gt;$B11),0,MAX(0,MIN(1,'У5 Ввод'!$E$12-NETWORKDAYS('У5 Ввод'!$D$12,$B11)+1))/Настройки!$E$11*100)</f>
        <v>0</v>
      </c>
      <c r="H11" s="67" t="n">
        <f aca="false">IF(OR($D11=1,MONTH($B11)&lt;&gt;MONTH(StartDate),'У5 Ввод'!$D$13="",'У5 Ввод'!$E$13="",'У5 Ввод'!$D$13&gt;$B11),0,MAX(0,MIN(1,'У5 Ввод'!$E$13-NETWORKDAYS('У5 Ввод'!$D$13,$B11)+1))/Настройки!$E$11*100)</f>
        <v>0</v>
      </c>
      <c r="I11" s="67" t="n">
        <f aca="false">IF(OR($D11=1,MONTH($B11)&lt;&gt;MONTH(StartDate),'У5 Ввод'!$D$14="",'У5 Ввод'!$E$14="",'У5 Ввод'!$D$14&gt;$B11),0,MAX(0,MIN(1,'У5 Ввод'!$E$14-NETWORKDAYS('У5 Ввод'!$D$14,$B11)+1))/Настройки!$E$11*100)</f>
        <v>0</v>
      </c>
      <c r="J11" s="67" t="n">
        <f aca="false">IF(OR($D11=1,MONTH($B11)&lt;&gt;MONTH(StartDate),'У5 Ввод'!$D$15="",'У5 Ввод'!$E$15="",'У5 Ввод'!$D$15&gt;$B11),0,MAX(0,MIN(1,'У5 Ввод'!$E$15-NETWORKDAYS('У5 Ввод'!$D$15,$B11)+1))/Настройки!$E$11*100)</f>
        <v>0</v>
      </c>
      <c r="K11" s="67" t="n">
        <f aca="false">IF(OR($D11=1,MONTH($B11)&lt;&gt;MONTH(StartDate),'У5 Ввод'!$D$16="",'У5 Ввод'!$E$16="",'У5 Ввод'!$D$16&gt;$B11),0,MAX(0,MIN(1,'У5 Ввод'!$E$16-NETWORKDAYS('У5 Ввод'!$D$16,$B11)+1))/Настройки!$E$11*100)</f>
        <v>0</v>
      </c>
      <c r="L11" s="67" t="n">
        <f aca="false">IF(OR($D11=1,MONTH($B11)&lt;&gt;MONTH(StartDate),'У5 Ввод'!$D$17="",'У5 Ввод'!$E$17="",'У5 Ввод'!$D$17&gt;$B11),0,MAX(0,MIN(1,'У5 Ввод'!$E$17-NETWORKDAYS('У5 Ввод'!$D$17,$B11)+1))/Настройки!$E$11*100)</f>
        <v>0</v>
      </c>
      <c r="M11" s="67" t="n">
        <f aca="false">IF(OR($D11=1,MONTH($B11)&lt;&gt;MONTH(StartDate),'У5 Ввод'!$D$18="",'У5 Ввод'!$E$18="",'У5 Ввод'!$D$18&gt;$B11),0,MAX(0,MIN(1,'У5 Ввод'!$E$18-NETWORKDAYS('У5 Ввод'!$D$18,$B11)+1))/Настройки!$E$11*100)</f>
        <v>0</v>
      </c>
      <c r="N11" s="67" t="n">
        <f aca="false">IF(OR($D11=1,MONTH($B11)&lt;&gt;MONTH(StartDate),'У5 Ввод'!$D$19="",'У5 Ввод'!$E$19="",'У5 Ввод'!$D$19&gt;$B11),0,MAX(0,MIN(1,'У5 Ввод'!$E$19-NETWORKDAYS('У5 Ввод'!$D$19,$B11)+1))/Настройки!$E$11*100)</f>
        <v>0</v>
      </c>
      <c r="O11" s="67" t="n">
        <f aca="false">IF(OR($D11=1,MONTH($B11)&lt;&gt;MONTH(StartDate),'У5 Ввод'!$D$20="",'У5 Ввод'!$E$20="",'У5 Ввод'!$D$20&gt;$B11),0,MAX(0,MIN(1,'У5 Ввод'!$E$20-NETWORKDAYS('У5 Ввод'!$D$20,$B11)+1))/Настройки!$E$11*100)</f>
        <v>0</v>
      </c>
      <c r="P11" s="67" t="n">
        <f aca="false">IF(OR($D11=1,MONTH($B11)&lt;&gt;MONTH(StartDate),'У5 Ввод'!$D$21="",'У5 Ввод'!$E$21="",'У5 Ввод'!$D$21&gt;$B11),0,MAX(0,MIN(1,'У5 Ввод'!$E$21-NETWORKDAYS('У5 Ввод'!$D$21,$B11)+1))/Настройки!$E$11*100)</f>
        <v>0</v>
      </c>
      <c r="Q11" s="67" t="n">
        <f aca="false">IF(OR($D11=1,MONTH($B11)&lt;&gt;MONTH(StartDate),'У5 Ввод'!$D$22="",'У5 Ввод'!$E$22="",'У5 Ввод'!$D$22&gt;$B11),0,MAX(0,MIN(1,'У5 Ввод'!$E$22-NETWORKDAYS('У5 Ввод'!$D$22,$B11)+1))/Настройки!$E$11*100)</f>
        <v>0</v>
      </c>
      <c r="R11" s="67" t="n">
        <f aca="false">IF(OR($D11=1,MONTH($B11)&lt;&gt;MONTH(StartDate),'У5 Ввод'!$D$23="",'У5 Ввод'!$E$23="",'У5 Ввод'!$D$23&gt;$B11),0,MAX(0,MIN(1,'У5 Ввод'!$E$23-NETWORKDAYS('У5 Ввод'!$D$23,$B11)+1))/Настройки!$E$11*100)</f>
        <v>0</v>
      </c>
      <c r="S11" s="67" t="n">
        <f aca="false">IF(OR($D11=1,MONTH($B11)&lt;&gt;MONTH(StartDate),'У5 Ввод'!$D$24="",'У5 Ввод'!$E$24="",'У5 Ввод'!$D$24&gt;$B11),0,MAX(0,MIN(1,'У5 Ввод'!$E$24-NETWORKDAYS('У5 Ввод'!$D$24,$B11)+1))/Настройки!$E$11*100)</f>
        <v>0</v>
      </c>
      <c r="T11" s="67" t="n">
        <f aca="false">IF(OR($D11=1,MONTH($B11)&lt;&gt;MONTH(StartDate),'У5 Ввод'!$D$25="",'У5 Ввод'!$E$25="",'У5 Ввод'!$D$25&gt;$B11),0,MAX(0,MIN(1,'У5 Ввод'!$E$25-NETWORKDAYS('У5 Ввод'!$D$25,$B11)+1))/Настройки!$E$11*100)</f>
        <v>0</v>
      </c>
      <c r="U11" s="67" t="n">
        <f aca="false">IF(OR($D11=1,MONTH($B11)&lt;&gt;MONTH(StartDate),'У5 Ввод'!$D$26="",'У5 Ввод'!$E$26="",'У5 Ввод'!$D$26&gt;$B11),0,MAX(0,MIN(1,'У5 Ввод'!$E$26-NETWORKDAYS('У5 Ввод'!$D$26,$B11)+1))/Настройки!$E$11*100)</f>
        <v>0</v>
      </c>
      <c r="V11" s="67" t="n">
        <f aca="false">IF(OR($D11=1,MONTH($B11)&lt;&gt;MONTH(StartDate),'У5 Ввод'!$D$27="",'У5 Ввод'!$E$27="",'У5 Ввод'!$D$27&gt;$B11),0,MAX(0,MIN(1,'У5 Ввод'!$E$27-NETWORKDAYS('У5 Ввод'!$D$27,$B11)+1))/Настройки!$E$11*100)</f>
        <v>0</v>
      </c>
      <c r="W11" s="67" t="n">
        <f aca="false">IF(OR($D11=1,MONTH($B11)&lt;&gt;MONTH(StartDate),'У5 Ввод'!$D$28="",'У5 Ввод'!$E$28="",'У5 Ввод'!$D$28&gt;$B11),0,MAX(0,MIN(1,'У5 Ввод'!$E$28-NETWORKDAYS('У5 Ввод'!$D$28,$B11)+1))/Настройки!$E$11*100)</f>
        <v>0</v>
      </c>
      <c r="X11" s="67" t="n">
        <f aca="false">IF(OR($D11=1,MONTH($B11)&lt;&gt;MONTH(StartDate),'У5 Ввод'!$D$29="",'У5 Ввод'!$E$29="",'У5 Ввод'!$D$29&gt;$B11),0,MAX(0,MIN(1,'У5 Ввод'!$E$29-NETWORKDAYS('У5 Ввод'!$D$29,$B11)+1))/Настройки!$E$11*100)</f>
        <v>0</v>
      </c>
      <c r="Y11" s="67" t="n">
        <f aca="false">IF(OR($D11=1,MONTH($B11)&lt;&gt;MONTH(StartDate),'У5 Ввод'!$D$30="",'У5 Ввод'!$E$30="",'У5 Ввод'!$D$30&gt;$B11),0,MAX(0,MIN(1,'У5 Ввод'!$E$30-NETWORKDAYS('У5 Ввод'!$D$30,$B11)+1))/Настройки!$E$11*100)</f>
        <v>0</v>
      </c>
      <c r="Z11" s="67" t="n">
        <f aca="false">IF(OR($D11=1,MONTH($B11)&lt;&gt;MONTH(StartDate),'У5 Ввод'!$D$31="",'У5 Ввод'!$E$31="",'У5 Ввод'!$D$31&gt;$B11),0,MAX(0,MIN(1,'У5 Ввод'!$E$31-NETWORKDAYS('У5 Ввод'!$D$31,$B11)+1))/Настройки!$E$11*100)</f>
        <v>0</v>
      </c>
      <c r="AA11" s="67" t="n">
        <f aca="false">IF(OR($D11=1,MONTH($B11)&lt;&gt;MONTH(StartDate),'У5 Ввод'!$D$32="",'У5 Ввод'!$E$32="",'У5 Ввод'!$D$32&gt;$B11),0,MAX(0,MIN(1,'У5 Ввод'!$E$32-NETWORKDAYS('У5 Ввод'!$D$32,$B11)+1))/Настройки!$E$11*100)</f>
        <v>0</v>
      </c>
      <c r="AB11" s="67" t="n">
        <f aca="false">IF(OR($D11=1,MONTH($B11)&lt;&gt;MONTH(StartDate),'У5 Ввод'!$D$33="",'У5 Ввод'!$E$33="",'У5 Ввод'!$D$33&gt;$B11),0,MAX(0,MIN(1,'У5 Ввод'!$E$33-NETWORKDAYS('У5 Ввод'!$D$33,$B11)+1))/Настройки!$E$11*100)</f>
        <v>0</v>
      </c>
      <c r="AC11" s="67" t="n">
        <f aca="false">IF(OR($D11=1,MONTH($B11)&lt;&gt;MONTH(StartDate),'У5 Ввод'!$D$34="",'У5 Ввод'!$E$34="",'У5 Ввод'!$D$34&gt;$B11),0,MAX(0,MIN(1,'У5 Ввод'!$E$34-NETWORKDAYS('У5 Ввод'!$D$34,$B11)+1))/Настройки!$E$11*100)</f>
        <v>0</v>
      </c>
      <c r="AD11" s="67" t="n">
        <f aca="false">IF(OR($D11=1,MONTH($B11)&lt;&gt;MONTH(StartDate),'У5 Ввод'!$D$35="",'У5 Ввод'!$E$35="",'У5 Ввод'!$D$35&gt;$B11),0,MAX(0,MIN(1,'У5 Ввод'!$E$35-NETWORKDAYS('У5 Ввод'!$D$35,$B11)+1))/Настройки!$E$11*100)</f>
        <v>0</v>
      </c>
      <c r="AE11" s="67" t="n">
        <f aca="false">IF(OR($D11=1,MONTH($B11)&lt;&gt;MONTH(StartDate),'У5 Ввод'!$D$36="",'У5 Ввод'!$E$36="",'У5 Ввод'!$D$36&gt;$B11),0,MAX(0,MIN(1,'У5 Ввод'!$E$36-NETWORKDAYS('У5 Ввод'!$D$36,$B11)+1))/Настройки!$E$11*100)</f>
        <v>0</v>
      </c>
      <c r="AF11" s="67" t="n">
        <f aca="false">IF(OR($D11=1,MONTH($B11)&lt;&gt;MONTH(StartDate),'У5 Ввод'!$D$37="",'У5 Ввод'!$E$37="",'У5 Ввод'!$D$37&gt;$B11),0,MAX(0,MIN(1,'У5 Ввод'!$E$37-NETWORKDAYS('У5 Ввод'!$D$37,$B11)+1))/Настройки!$E$11*100)</f>
        <v>0</v>
      </c>
      <c r="AG11" s="67" t="n">
        <f aca="false">IF(OR($D11=1,MONTH($B11)&lt;&gt;MONTH(StartDate),'У5 Ввод'!$D$38="",'У5 Ввод'!$E$38="",'У5 Ввод'!$D$38&gt;$B11),0,MAX(0,MIN(1,'У5 Ввод'!$E$38-NETWORKDAYS('У5 Ввод'!$D$38,$B11)+1))/Настройки!$E$11*100)</f>
        <v>0</v>
      </c>
      <c r="AH11" s="67" t="n">
        <f aca="false">IF(OR($D11=1,MONTH($B11)&lt;&gt;MONTH(StartDate),'У5 Ввод'!$D$39="",'У5 Ввод'!$E$39="",'У5 Ввод'!$D$39&gt;$B11),0,MAX(0,MIN(1,'У5 Ввод'!$E$39-NETWORKDAYS('У5 Ввод'!$D$39,$B11)+1))/Настройки!$E$11*100)</f>
        <v>0</v>
      </c>
      <c r="AI11" s="67" t="n">
        <f aca="false">IF(OR($D11=1,MONTH($B11)&lt;&gt;MONTH(StartDate),'У5 Ввод'!$D$40="",'У5 Ввод'!$E$40="",'У5 Ввод'!$D$40&gt;$B11),0,MAX(0,MIN(1,'У5 Ввод'!$E$40-NETWORKDAYS('У5 Ввод'!$D$40,$B11)+1))/Настройки!$E$11*100)</f>
        <v>0</v>
      </c>
      <c r="AJ11" s="67" t="n">
        <f aca="false">IF(OR($D11=1,MONTH($B11)&lt;&gt;MONTH(StartDate),'У5 Ввод'!$D$41="",'У5 Ввод'!$E$41="",'У5 Ввод'!$D$41&gt;$B11),0,MAX(0,MIN(1,'У5 Ввод'!$E$41-NETWORKDAYS('У5 Ввод'!$D$41,$B11)+1))/Настройки!$E$11*100)</f>
        <v>0</v>
      </c>
      <c r="AK11" s="67" t="n">
        <f aca="false">IF(OR($D11=1,MONTH($B11)&lt;&gt;MONTH(StartDate),'У5 Ввод'!$D$42="",'У5 Ввод'!$E$42="",'У5 Ввод'!$D$42&gt;$B11),0,MAX(0,MIN(1,'У5 Ввод'!$E$42-NETWORKDAYS('У5 Ввод'!$D$42,$B11)+1))/Настройки!$E$11*100)</f>
        <v>0</v>
      </c>
      <c r="AL11" s="67" t="n">
        <f aca="false">IF(OR($D11=1,MONTH($B11)&lt;&gt;MONTH(StartDate),'У5 Ввод'!$D$43="",'У5 Ввод'!$E$43="",'У5 Ввод'!$D$43&gt;$B11),0,MAX(0,MIN(1,'У5 Ввод'!$E$43-NETWORKDAYS('У5 Ввод'!$D$43,$B11)+1))/Настройки!$E$11*100)</f>
        <v>0</v>
      </c>
      <c r="AM11" s="67" t="n">
        <f aca="false">IF(OR($D11=1,MONTH($B11)&lt;&gt;MONTH(StartDate),'У5 Ввод'!$D$44="",'У5 Ввод'!$E$44="",'У5 Ввод'!$D$44&gt;$B11),0,MAX(0,MIN(1,'У5 Ввод'!$E$44-NETWORKDAYS('У5 Ввод'!$D$44,$B11)+1))/Настройки!$E$11*100)</f>
        <v>0</v>
      </c>
      <c r="AN11" s="67" t="n">
        <f aca="false">IF(OR($D11=1,MONTH($B11)&lt;&gt;MONTH(StartDate),'У5 Ввод'!$D$45="",'У5 Ввод'!$E$45="",'У5 Ввод'!$D$45&gt;$B11),0,MAX(0,MIN(1,'У5 Ввод'!$E$45-NETWORKDAYS('У5 Ввод'!$D$45,$B11)+1))/Настройки!$E$11*100)</f>
        <v>0</v>
      </c>
      <c r="AO11" s="67" t="n">
        <f aca="false">IF(OR($D11=1,MONTH($B11)&lt;&gt;MONTH(StartDate),'У5 Ввод'!$D$46="",'У5 Ввод'!$E$46="",'У5 Ввод'!$D$46&gt;$B11),0,MAX(0,MIN(1,'У5 Ввод'!$E$46-NETWORKDAYS('У5 Ввод'!$D$46,$B11)+1))/Настройки!$E$11*100)</f>
        <v>0</v>
      </c>
      <c r="AP11" s="67" t="n">
        <f aca="false">IF(OR($D11=1,MONTH($B11)&lt;&gt;MONTH(StartDate),'У5 Ввод'!$D$47="",'У5 Ввод'!$E$47="",'У5 Ввод'!$D$47&gt;$B11),0,MAX(0,MIN(1,'У5 Ввод'!$E$47-NETWORKDAYS('У5 Ввод'!$D$47,$B11)+1))/Настройки!$E$11*100)</f>
        <v>0</v>
      </c>
      <c r="AQ11" s="67" t="n">
        <f aca="false">IF(OR($D11=1,MONTH($B11)&lt;&gt;MONTH(StartDate),'У5 Ввод'!$D$48="",'У5 Ввод'!$E$48="",'У5 Ввод'!$D$48&gt;$B11),0,MAX(0,MIN(1,'У5 Ввод'!$E$48-NETWORKDAYS('У5 Ввод'!$D$48,$B11)+1))/Настройки!$E$11*100)</f>
        <v>0</v>
      </c>
      <c r="AR11" s="67" t="n">
        <f aca="false">IF(OR($D11=1,MONTH($B11)&lt;&gt;MONTH(StartDate),'У5 Ввод'!$D$49="",'У5 Ввод'!$E$49="",'У5 Ввод'!$D$49&gt;$B11),0,MAX(0,MIN(1,'У5 Ввод'!$E$49-NETWORKDAYS('У5 Ввод'!$D$49,$B11)+1))/Настройки!$E$11*100)</f>
        <v>0</v>
      </c>
      <c r="AS11" s="67" t="n">
        <f aca="false">IF(OR($D11=1,MONTH($B11)&lt;&gt;MONTH(StartDate),'У5 Ввод'!$D$50="",'У5 Ввод'!$E$50="",'У5 Ввод'!$D$50&gt;$B11),0,MAX(0,MIN(1,'У5 Ввод'!$E$50-NETWORKDAYS('У5 Ввод'!$D$50,$B11)+1))/Настройки!$E$11*100)</f>
        <v>0</v>
      </c>
      <c r="AT11" s="67" t="n">
        <f aca="false">IF(OR($D11=1,MONTH($B11)&lt;&gt;MONTH(StartDate),'У5 Ввод'!$D$51="",'У5 Ввод'!$E$51="",'У5 Ввод'!$D$51&gt;$B11),0,MAX(0,MIN(1,'У5 Ввод'!$E$51-NETWORKDAYS('У5 Ввод'!$D$51,$B11)+1))/Настройки!$E$11*100)</f>
        <v>0</v>
      </c>
      <c r="AU11" s="67" t="n">
        <f aca="false">IF(OR($D11=1,MONTH($B11)&lt;&gt;MONTH(StartDate),'У5 Ввод'!$D$52="",'У5 Ввод'!$E$52="",'У5 Ввод'!$D$52&gt;$B11),0,MAX(0,MIN(1,'У5 Ввод'!$E$52-NETWORKDAYS('У5 Ввод'!$D$52,$B11)+1))/Настройки!$E$11*100)</f>
        <v>0</v>
      </c>
      <c r="AV11" s="67" t="n">
        <f aca="false">IF(OR($D11=1,MONTH($B11)&lt;&gt;MONTH(StartDate),'У5 Ввод'!$D$53="",'У5 Ввод'!$E$53="",'У5 Ввод'!$D$53&gt;$B11),0,MAX(0,MIN(1,'У5 Ввод'!$E$53-NETWORKDAYS('У5 Ввод'!$D$53,$B11)+1))/Настройки!$E$11*100)</f>
        <v>0</v>
      </c>
      <c r="AW11" s="67" t="n">
        <f aca="false">IF(OR($D11=1,MONTH($B11)&lt;&gt;MONTH(StartDate),'У5 Ввод'!$D$54="",'У5 Ввод'!$E$54="",'У5 Ввод'!$D$54&gt;$B11),0,MAX(0,MIN(1,'У5 Ввод'!$E$54-NETWORKDAYS('У5 Ввод'!$D$54,$B11)+1))/Настройки!$E$11*100)</f>
        <v>0</v>
      </c>
      <c r="AX11" s="67" t="n">
        <f aca="false">IF(OR($D11=1,MONTH($B11)&lt;&gt;MONTH(StartDate),'У5 Ввод'!$D$55="",'У5 Ввод'!$E$55="",'У5 Ввод'!$D$55&gt;$B11),0,MAX(0,MIN(1,'У5 Ввод'!$E$55-NETWORKDAYS('У5 Ввод'!$D$55,$B11)+1))/Настройки!$E$11*100)</f>
        <v>0</v>
      </c>
      <c r="AY11" s="67" t="n">
        <f aca="false">IF(OR($D11=1,MONTH($B11)&lt;&gt;MONTH(StartDate),'У5 Ввод'!$D$56="",'У5 Ввод'!$E$56="",'У5 Ввод'!$D$56&gt;$B11),0,MAX(0,MIN(1,'У5 Ввод'!$E$56-NETWORKDAYS('У5 Ввод'!$D$56,$B11)+1))/Настройки!$E$11*100)</f>
        <v>0</v>
      </c>
      <c r="AZ11" s="67" t="n">
        <f aca="false">IF(OR($D11=1,MONTH($B11)&lt;&gt;MONTH(StartDate),'У5 Ввод'!$D$57="",'У5 Ввод'!$E$57="",'У5 Ввод'!$D$57&gt;$B11),0,MAX(0,MIN(1,'У5 Ввод'!$E$57-NETWORKDAYS('У5 Ввод'!$D$57,$B11)+1))/Настройки!$E$11*100)</f>
        <v>0</v>
      </c>
      <c r="BA11" s="67" t="n">
        <f aca="false">IF(OR($D11=1,MONTH($B11)&lt;&gt;MONTH(StartDate),'У5 Ввод'!$D$58="",'У5 Ввод'!$E$58="",'У5 Ввод'!$D$58&gt;$B11),0,MAX(0,MIN(1,'У5 Ввод'!$E$58-NETWORKDAYS('У5 Ввод'!$D$58,$B11)+1))/Настройки!$E$11*100)</f>
        <v>0</v>
      </c>
      <c r="BB11" s="67" t="n">
        <f aca="false">IF(OR($D11=1,MONTH($B11)&lt;&gt;MONTH(StartDate),'У5 Ввод'!$D$59="",'У5 Ввод'!$E$59="",'У5 Ввод'!$D$59&gt;$B11),0,MAX(0,MIN(1,'У5 Ввод'!$E$59-NETWORKDAYS('У5 Ввод'!$D$59,$B11)+1))/Настройки!$E$11*100)</f>
        <v>0</v>
      </c>
      <c r="BC11" s="67" t="n">
        <f aca="false">IF(OR($D11=1,MONTH($B11)&lt;&gt;MONTH(StartDate),'У5 Ввод'!$D$60="",'У5 Ввод'!$E$60="",'У5 Ввод'!$D$60&gt;$B11),0,MAX(0,MIN(1,'У5 Ввод'!$E$60-NETWORKDAYS('У5 Ввод'!$D$60,$B11)+1))/Настройки!$E$11*100)</f>
        <v>0</v>
      </c>
      <c r="BD11" s="67" t="n">
        <f aca="false">IF(OR($D11=1,MONTH($B11)&lt;&gt;MONTH(StartDate),'У5 Ввод'!$D$61="",'У5 Ввод'!$E$61="",'У5 Ввод'!$D$61&gt;$B11),0,MAX(0,MIN(1,'У5 Ввод'!$E$61-NETWORKDAYS('У5 Ввод'!$D$61,$B11)+1))/Настройки!$E$11*100)</f>
        <v>0</v>
      </c>
      <c r="BE11" s="67" t="n">
        <f aca="false">IF(OR($D11=1,MONTH($B11)&lt;&gt;MONTH(StartDate),'У5 Ввод'!$D$62="",'У5 Ввод'!$E$62="",'У5 Ввод'!$D$62&gt;$B11),0,MAX(0,MIN(1,'У5 Ввод'!$E$62-NETWORKDAYS('У5 Ввод'!$D$62,$B11)+1))/Настройки!$E$11*100)</f>
        <v>0</v>
      </c>
      <c r="BF11" s="67" t="n">
        <f aca="false">IF(OR($D11=1,MONTH($B11)&lt;&gt;MONTH(StartDate),'У5 Ввод'!$D$63="",'У5 Ввод'!$E$63="",'У5 Ввод'!$D$63&gt;$B11),0,MAX(0,MIN(1,'У5 Ввод'!$E$63-NETWORKDAYS('У5 Ввод'!$D$63,$B11)+1))/Настройки!$E$11*100)</f>
        <v>0</v>
      </c>
      <c r="BG11" s="67" t="n">
        <f aca="false">IF(OR($D11=1,MONTH($B11)&lt;&gt;MONTH(StartDate),'У5 Ввод'!$D$64="",'У5 Ввод'!$E$64="",'У5 Ввод'!$D$64&gt;$B11),0,MAX(0,MIN(1,'У5 Ввод'!$E$64-NETWORKDAYS('У5 Ввод'!$D$64,$B11)+1))/Настройки!$E$11*100)</f>
        <v>0</v>
      </c>
      <c r="BH11" s="67" t="n">
        <f aca="false">IF(OR($D11=1,MONTH($B11)&lt;&gt;MONTH(StartDate),'У5 Ввод'!$D$65="",'У5 Ввод'!$E$65="",'У5 Ввод'!$D$65&gt;$B11),0,MAX(0,MIN(1,'У5 Ввод'!$E$65-NETWORKDAYS('У5 Ввод'!$D$65,$B11)+1))/Настройки!$E$11*100)</f>
        <v>0</v>
      </c>
      <c r="BI11" s="67" t="n">
        <f aca="false">IF(OR($D11=1,MONTH($B11)&lt;&gt;MONTH(StartDate),'У5 Ввод'!$D$66="",'У5 Ввод'!$E$66="",'У5 Ввод'!$D$66&gt;$B11),0,MAX(0,MIN(1,'У5 Ввод'!$E$66-NETWORKDAYS('У5 Ввод'!$D$66,$B11)+1))/Настройки!$E$11*100)</f>
        <v>0</v>
      </c>
      <c r="BJ11" s="67" t="n">
        <f aca="false">IF(OR($D11=1,MONTH($B11)&lt;&gt;MONTH(StartDate),'У5 Ввод'!$D$67="",'У5 Ввод'!$E$67="",'У5 Ввод'!$D$67&gt;$B11),0,MAX(0,MIN(1,'У5 Ввод'!$E$67-NETWORKDAYS('У5 Ввод'!$D$67,$B11)+1))/Настройки!$E$11*100)</f>
        <v>0</v>
      </c>
      <c r="BK11" s="67" t="n">
        <f aca="false">IF(OR($D11=1,MONTH($B11)&lt;&gt;MONTH(StartDate),'У5 Ввод'!$D$68="",'У5 Ввод'!$E$68="",'У5 Ввод'!$D$68&gt;$B11),0,MAX(0,MIN(1,'У5 Ввод'!$E$68-NETWORKDAYS('У5 Ввод'!$D$68,$B11)+1))/Настройки!$E$11*100)</f>
        <v>0</v>
      </c>
      <c r="BL11" s="67" t="n">
        <f aca="false">IF(OR($D11=1,MONTH($B11)&lt;&gt;MONTH(StartDate),'У5 Ввод'!$D$69="",'У5 Ввод'!$E$69="",'У5 Ввод'!$D$69&gt;$B11),0,MAX(0,MIN(1,'У5 Ввод'!$E$69-NETWORKDAYS('У5 Ввод'!$D$69,$B11)+1))/Настройки!$E$11*100)</f>
        <v>0</v>
      </c>
      <c r="BM11" s="67" t="n">
        <f aca="false">IF(OR($D11=1,MONTH($B11)&lt;&gt;MONTH(StartDate),'У5 Ввод'!$D$70="",'У5 Ввод'!$E$70="",'У5 Ввод'!$D$70&gt;$B11),0,MAX(0,MIN(1,'У5 Ввод'!$E$70-NETWORKDAYS('У5 Ввод'!$D$70,$B11)+1))/Настройки!$E$11*100)</f>
        <v>0</v>
      </c>
      <c r="BN11" s="67" t="n">
        <f aca="false">IF(OR($D11=1,MONTH($B11)&lt;&gt;MONTH(StartDate),'У5 Ввод'!$D$71="",'У5 Ввод'!$E$71="",'У5 Ввод'!$D$71&gt;$B11),0,MAX(0,MIN(1,'У5 Ввод'!$E$71-NETWORKDAYS('У5 Ввод'!$D$71,$B11)+1))/Настройки!$E$11*100)</f>
        <v>0</v>
      </c>
      <c r="BO11" s="67" t="n">
        <f aca="false">IF(OR($D11=1,MONTH($B11)&lt;&gt;MONTH(StartDate),'У5 Ввод'!$D$72="",'У5 Ввод'!$E$72="",'У5 Ввод'!$D$72&gt;$B11),0,MAX(0,MIN(1,'У5 Ввод'!$E$72-NETWORKDAYS('У5 Ввод'!$D$72,$B11)+1))/Настройки!$E$11*100)</f>
        <v>0</v>
      </c>
      <c r="BP11" s="67" t="n">
        <f aca="false">IF(OR($D11=1,MONTH($B11)&lt;&gt;MONTH(StartDate),'У5 Ввод'!$D$73="",'У5 Ввод'!$E$73="",'У5 Ввод'!$D$73&gt;$B11),0,MAX(0,MIN(1,'У5 Ввод'!$E$73-NETWORKDAYS('У5 Ввод'!$D$73,$B11)+1))/Настройки!$E$11*100)</f>
        <v>0</v>
      </c>
      <c r="BQ11" s="67" t="n">
        <f aca="false">IF(OR($D11=1,MONTH($B11)&lt;&gt;MONTH(StartDate),'У5 Ввод'!$D$74="",'У5 Ввод'!$E$74="",'У5 Ввод'!$D$74&gt;$B11),0,MAX(0,MIN(1,'У5 Ввод'!$E$74-NETWORKDAYS('У5 Ввод'!$D$74,$B11)+1))/Настройки!$E$11*100)</f>
        <v>0</v>
      </c>
      <c r="BR11" s="67" t="n">
        <f aca="false">IF(OR($D11=1,MONTH($B11)&lt;&gt;MONTH(StartDate),'У5 Ввод'!$D$75="",'У5 Ввод'!$E$75="",'У5 Ввод'!$D$75&gt;$B11),0,MAX(0,MIN(1,'У5 Ввод'!$E$75-NETWORKDAYS('У5 Ввод'!$D$75,$B11)+1))/Настройки!$E$11*100)</f>
        <v>0</v>
      </c>
      <c r="BS11" s="67" t="n">
        <f aca="false">IF(OR($D11=1,MONTH($B11)&lt;&gt;MONTH(StartDate),'У5 Ввод'!$D$76="",'У5 Ввод'!$E$76="",'У5 Ввод'!$D$76&gt;$B11),0,MAX(0,MIN(1,'У5 Ввод'!$E$76-NETWORKDAYS('У5 Ввод'!$D$76,$B11)+1))/Настройки!$E$11*100)</f>
        <v>0</v>
      </c>
      <c r="BT11" s="67" t="n">
        <f aca="false">IF(OR($D11=1,MONTH($B11)&lt;&gt;MONTH(StartDate),'У5 Ввод'!$D$77="",'У5 Ввод'!$E$77="",'У5 Ввод'!$D$77&gt;$B11),0,MAX(0,MIN(1,'У5 Ввод'!$E$77-NETWORKDAYS('У5 Ввод'!$D$77,$B11)+1))/Настройки!$E$11*100)</f>
        <v>0</v>
      </c>
      <c r="BU11" s="67" t="n">
        <f aca="false">IF(OR($D11=1,MONTH($B11)&lt;&gt;MONTH(StartDate),'У5 Ввод'!$D$78="",'У5 Ввод'!$E$78="",'У5 Ввод'!$D$78&gt;$B11),0,MAX(0,MIN(1,'У5 Ввод'!$E$78-NETWORKDAYS('У5 Ввод'!$D$78,$B11)+1))/Настройки!$E$11*100)</f>
        <v>0</v>
      </c>
      <c r="BV11" s="67" t="n">
        <f aca="false">IF(OR($D11=1,MONTH($B11)&lt;&gt;MONTH(StartDate),'У5 Ввод'!$D$79="",'У5 Ввод'!$E$79="",'У5 Ввод'!$D$79&gt;$B11),0,MAX(0,MIN(1,'У5 Ввод'!$E$79-NETWORKDAYS('У5 Ввод'!$D$79,$B11)+1))/Настройки!$E$11*100)</f>
        <v>0</v>
      </c>
      <c r="BW11" s="67" t="n">
        <f aca="false">IF(OR($D11=1,MONTH($B11)&lt;&gt;MONTH(StartDate),'У5 Ввод'!$D$80="",'У5 Ввод'!$E$80="",'У5 Ввод'!$D$80&gt;$B11),0,MAX(0,MIN(1,'У5 Ввод'!$E$80-NETWORKDAYS('У5 Ввод'!$D$80,$B11)+1))/Настройки!$E$11*100)</f>
        <v>0</v>
      </c>
      <c r="BX11" s="67" t="n">
        <f aca="false">IF(OR($D11=1,MONTH($B11)&lt;&gt;MONTH(StartDate),'У5 Ввод'!$D$81="",'У5 Ввод'!$E$81="",'У5 Ввод'!$D$81&gt;$B11),0,MAX(0,MIN(1,'У5 Ввод'!$E$81-NETWORKDAYS('У5 Ввод'!$D$81,$B11)+1))/Настройки!$E$11*100)</f>
        <v>0</v>
      </c>
      <c r="BY11" s="67" t="n">
        <f aca="false">IF(OR($D11=1,MONTH($B11)&lt;&gt;MONTH(StartDate),'У5 Ввод'!$D$82="",'У5 Ввод'!$E$82="",'У5 Ввод'!$D$82&gt;$B11),0,MAX(0,MIN(1,'У5 Ввод'!$E$82-NETWORKDAYS('У5 Ввод'!$D$82,$B11)+1))/Настройки!$E$11*100)</f>
        <v>0</v>
      </c>
      <c r="BZ11" s="67" t="n">
        <f aca="false">IF(OR($D11=1,MONTH($B11)&lt;&gt;MONTH(StartDate),'У5 Ввод'!$D$83="",'У5 Ввод'!$E$83="",'У5 Ввод'!$D$83&gt;$B11),0,MAX(0,MIN(1,'У5 Ввод'!$E$83-NETWORKDAYS('У5 Ввод'!$D$83,$B11)+1))/Настройки!$E$11*100)</f>
        <v>0</v>
      </c>
      <c r="CA11" s="67" t="n">
        <f aca="false">IF(OR($D11=1,MONTH($B11)&lt;&gt;MONTH(StartDate),'У5 Ввод'!$D$84="",'У5 Ввод'!$E$84="",'У5 Ввод'!$D$84&gt;$B11),0,MAX(0,MIN(1,'У5 Ввод'!$E$84-NETWORKDAYS('У5 Ввод'!$D$84,$B11)+1))/Настройки!$E$11*100)</f>
        <v>0</v>
      </c>
      <c r="CB11" s="67" t="n">
        <f aca="false">IF(OR($D11=1,MONTH($B11)&lt;&gt;MONTH(StartDate),'У5 Ввод'!$D$85="",'У5 Ввод'!$E$85="",'У5 Ввод'!$D$85&gt;$B11),0,MAX(0,MIN(1,'У5 Ввод'!$E$85-NETWORKDAYS('У5 Ввод'!$D$85,$B11)+1))/Настройки!$E$11*100)</f>
        <v>0</v>
      </c>
      <c r="CC11" s="67" t="n">
        <f aca="false">IF(OR($D11=1,MONTH($B11)&lt;&gt;MONTH(StartDate),'У5 Ввод'!$D$86="",'У5 Ввод'!$E$86="",'У5 Ввод'!$D$86&gt;$B11),0,MAX(0,MIN(1,'У5 Ввод'!$E$86-NETWORKDAYS('У5 Ввод'!$D$86,$B11)+1))/Настройки!$E$11*100)</f>
        <v>0</v>
      </c>
      <c r="CD11" s="67" t="n">
        <f aca="false">IF(OR($D11=1,MONTH($B11)&lt;&gt;MONTH(StartDate),'У5 Ввод'!$D$87="",'У5 Ввод'!$E$87="",'У5 Ввод'!$D$87&gt;$B11),0,MAX(0,MIN(1,'У5 Ввод'!$E$87-NETWORKDAYS('У5 Ввод'!$D$87,$B11)+1))/Настройки!$E$11*100)</f>
        <v>0</v>
      </c>
      <c r="CE11" s="67" t="n">
        <f aca="false">IF(OR($D11=1,MONTH($B11)&lt;&gt;MONTH(StartDate),'У5 Ввод'!$D$88="",'У5 Ввод'!$E$88="",'У5 Ввод'!$D$88&gt;$B11),0,MAX(0,MIN(1,'У5 Ввод'!$E$88-NETWORKDAYS('У5 Ввод'!$D$88,$B11)+1))/Настройки!$E$11*100)</f>
        <v>0</v>
      </c>
      <c r="CF11" s="67" t="n">
        <f aca="false">IF(OR($D11=1,MONTH($B11)&lt;&gt;MONTH(StartDate),'У5 Ввод'!$D$89="",'У5 Ввод'!$E$89="",'У5 Ввод'!$D$89&gt;$B11),0,MAX(0,MIN(1,'У5 Ввод'!$E$89-NETWORKDAYS('У5 Ввод'!$D$89,$B11)+1))/Настройки!$E$11*100)</f>
        <v>0</v>
      </c>
      <c r="CG11" s="67" t="n">
        <f aca="false">IF(OR($D11=1,MONTH($B11)&lt;&gt;MONTH(StartDate),'У5 Ввод'!$D$90="",'У5 Ввод'!$E$90="",'У5 Ввод'!$D$90&gt;$B11),0,MAX(0,MIN(1,'У5 Ввод'!$E$90-NETWORKDAYS('У5 Ввод'!$D$90,$B11)+1))/Настройки!$E$11*100)</f>
        <v>0</v>
      </c>
      <c r="CH11" s="67" t="n">
        <f aca="false">IF(OR($D11=1,MONTH($B11)&lt;&gt;MONTH(StartDate),'У5 Ввод'!$D$91="",'У5 Ввод'!$E$91="",'У5 Ввод'!$D$91&gt;$B11),0,MAX(0,MIN(1,'У5 Ввод'!$E$91-NETWORKDAYS('У5 Ввод'!$D$91,$B11)+1))/Настройки!$E$11*100)</f>
        <v>0</v>
      </c>
      <c r="CI11" s="67" t="n">
        <f aca="false">IF(OR($D11=1,MONTH($B11)&lt;&gt;MONTH(StartDate),'У5 Ввод'!$D$92="",'У5 Ввод'!$E$92="",'У5 Ввод'!$D$92&gt;$B11),0,MAX(0,MIN(1,'У5 Ввод'!$E$92-NETWORKDAYS('У5 Ввод'!$D$92,$B11)+1))/Настройки!$E$11*100)</f>
        <v>0</v>
      </c>
      <c r="CJ11" s="67" t="n">
        <f aca="false">IF(OR($D11=1,MONTH($B11)&lt;&gt;MONTH(StartDate),'У5 Ввод'!$D$93="",'У5 Ввод'!$E$93="",'У5 Ввод'!$D$93&gt;$B11),0,MAX(0,MIN(1,'У5 Ввод'!$E$93-NETWORKDAYS('У5 Ввод'!$D$93,$B11)+1))/Настройки!$E$11*100)</f>
        <v>0</v>
      </c>
      <c r="CK11" s="67" t="n">
        <f aca="false">IF(OR($D11=1,MONTH($B11)&lt;&gt;MONTH(StartDate),'У5 Ввод'!$D$94="",'У5 Ввод'!$E$94="",'У5 Ввод'!$D$94&gt;$B11),0,MAX(0,MIN(1,'У5 Ввод'!$E$94-NETWORKDAYS('У5 Ввод'!$D$94,$B11)+1))/Настройки!$E$11*100)</f>
        <v>0</v>
      </c>
      <c r="CL11" s="67" t="n">
        <f aca="false">IF(OR($D11=1,MONTH($B11)&lt;&gt;MONTH(StartDate),'У5 Ввод'!$D$95="",'У5 Ввод'!$E$95="",'У5 Ввод'!$D$95&gt;$B11),0,MAX(0,MIN(1,'У5 Ввод'!$E$95-NETWORKDAYS('У5 Ввод'!$D$95,$B11)+1))/Настройки!$E$11*100)</f>
        <v>0</v>
      </c>
      <c r="CM11" s="67" t="n">
        <f aca="false">IF(OR($D11=1,MONTH($B11)&lt;&gt;MONTH(StartDate),'У5 Ввод'!$D$96="",'У5 Ввод'!$E$96="",'У5 Ввод'!$D$96&gt;$B11),0,MAX(0,MIN(1,'У5 Ввод'!$E$96-NETWORKDAYS('У5 Ввод'!$D$96,$B11)+1))/Настройки!$E$11*100)</f>
        <v>0</v>
      </c>
      <c r="CN11" s="67" t="n">
        <f aca="false">IF(OR($D11=1,MONTH($B11)&lt;&gt;MONTH(StartDate),'У5 Ввод'!$D$97="",'У5 Ввод'!$E$97="",'У5 Ввод'!$D$97&gt;$B11),0,MAX(0,MIN(1,'У5 Ввод'!$E$97-NETWORKDAYS('У5 Ввод'!$D$97,$B11)+1))/Настройки!$E$11*100)</f>
        <v>0</v>
      </c>
      <c r="CO11" s="67" t="n">
        <f aca="false">IF(OR($D11=1,MONTH($B11)&lt;&gt;MONTH(StartDate),'У5 Ввод'!$D$98="",'У5 Ввод'!$E$98="",'У5 Ввод'!$D$98&gt;$B11),0,MAX(0,MIN(1,'У5 Ввод'!$E$98-NETWORKDAYS('У5 Ввод'!$D$98,$B11)+1))/Настройки!$E$11*100)</f>
        <v>0</v>
      </c>
      <c r="CP11" s="67" t="n">
        <f aca="false">IF(OR($D11=1,MONTH($B11)&lt;&gt;MONTH(StartDate),'У5 Ввод'!$D$99="",'У5 Ввод'!$E$99="",'У5 Ввод'!$D$99&gt;$B11),0,MAX(0,MIN(1,'У5 Ввод'!$E$99-NETWORKDAYS('У5 Ввод'!$D$99,$B11)+1))/Настройки!$E$11*100)</f>
        <v>0</v>
      </c>
      <c r="CQ11" s="67" t="n">
        <f aca="false">IF(OR($D11=1,MONTH($B11)&lt;&gt;MONTH(StartDate),'У5 Ввод'!$D$100="",'У5 Ввод'!$E$100="",'У5 Ввод'!$D$100&gt;$B11),0,MAX(0,MIN(1,'У5 Ввод'!$E$100-NETWORKDAYS('У5 Ввод'!$D$100,$B11)+1))/Настройки!$E$11*100)</f>
        <v>0</v>
      </c>
      <c r="CR11" s="67" t="n">
        <f aca="false">IF(OR($D11=1,MONTH($B11)&lt;&gt;MONTH(StartDate),'У5 Ввод'!$D$101="",'У5 Ввод'!$E$101="",'У5 Ввод'!$D$101&gt;$B11),0,MAX(0,MIN(1,'У5 Ввод'!$E$101-NETWORKDAYS('У5 Ввод'!$D$101,$B11)+1))/Настройки!$E$11*100)</f>
        <v>0</v>
      </c>
      <c r="CS11" s="67" t="n">
        <f aca="false">IF(OR($D11=1,MONTH($B11)&lt;&gt;MONTH(StartDate),'У5 Ввод'!$D$102="",'У5 Ввод'!$E$102="",'У5 Ввод'!$D$102&gt;$B11),0,MAX(0,MIN(1,'У5 Ввод'!$E$102-NETWORKDAYS('У5 Ввод'!$D$102,$B11)+1))/Настройки!$E$11*100)</f>
        <v>0</v>
      </c>
      <c r="CT11" s="67" t="n">
        <f aca="false">IF(OR($D11=1,MONTH($B11)&lt;&gt;MONTH(StartDate),'У5 Ввод'!$D$103="",'У5 Ввод'!$E$103="",'У5 Ввод'!$D$103&gt;$B11),0,MAX(0,MIN(1,'У5 Ввод'!$E$103-NETWORKDAYS('У5 Ввод'!$D$103,$B11)+1))/Настройки!$E$11*100)</f>
        <v>0</v>
      </c>
      <c r="CU11" s="67" t="n">
        <f aca="false">IF(OR($D11=1,MONTH($B11)&lt;&gt;MONTH(StartDate),'У5 Ввод'!$D$104="",'У5 Ввод'!$E$104="",'У5 Ввод'!$D$104&gt;$B11),0,MAX(0,MIN(1,'У5 Ввод'!$E$104-NETWORKDAYS('У5 Ввод'!$D$104,$B11)+1))/Настройки!$E$11*100)</f>
        <v>0</v>
      </c>
      <c r="CV11" s="67" t="n">
        <f aca="false">IF(OR($D11=1,MONTH($B11)&lt;&gt;MONTH(StartDate),'У5 Ввод'!$D$105="",'У5 Ввод'!$E$105="",'У5 Ввод'!$D$105&gt;$B11),0,MAX(0,MIN(1,'У5 Ввод'!$E$105-NETWORKDAYS('У5 Ввод'!$D$105,$B11)+1))/Настройки!$E$11*100)</f>
        <v>0</v>
      </c>
      <c r="CW11" s="67" t="n">
        <f aca="false">IF(OR($D11=1,MONTH($B11)&lt;&gt;MONTH(StartDate),'У5 Ввод'!$D$106="",'У5 Ввод'!$E$106="",'У5 Ввод'!$D$106&gt;$B11),0,MAX(0,MIN(1,'У5 Ввод'!$E$106-NETWORKDAYS('У5 Ввод'!$D$106,$B11)+1))/Настройки!$E$11*100)</f>
        <v>0</v>
      </c>
      <c r="CX11" s="67" t="n">
        <f aca="false">IF(OR($D11=1,MONTH($B11)&lt;&gt;MONTH(StartDate),'У5 Ввод'!$D$107="",'У5 Ввод'!$E$107="",'У5 Ввод'!$D$107&gt;$B11),0,MAX(0,MIN(1,'У5 Ввод'!$E$107-NETWORKDAYS('У5 Ввод'!$D$107,$B11)+1))/Настройки!$E$11*100)</f>
        <v>0</v>
      </c>
      <c r="CY11" s="67" t="n">
        <f aca="false">IF(OR($D11=1,MONTH($B11)&lt;&gt;MONTH(StartDate),'У5 Ввод'!$D$108="",'У5 Ввод'!$E$108="",'У5 Ввод'!$D$108&gt;$B11),0,MAX(0,MIN(1,'У5 Ввод'!$E$108-NETWORKDAYS('У5 Ввод'!$D$108,$B11)+1))/Настройки!$E$11*100)</f>
        <v>0</v>
      </c>
      <c r="CZ11" s="67" t="n">
        <f aca="false">IF(OR($D11=1,MONTH($B11)&lt;&gt;MONTH(StartDate),'У5 Ввод'!$D$109="",'У5 Ввод'!$E$109="",'У5 Ввод'!$D$109&gt;$B11),0,MAX(0,MIN(1,'У5 Ввод'!$E$109-NETWORKDAYS('У5 Ввод'!$D$109,$B11)+1))/Настройки!$E$11*100)</f>
        <v>0</v>
      </c>
      <c r="DA11" s="67" t="n">
        <f aca="false">IF(OR($D11=1,MONTH($B11)&lt;&gt;MONTH(StartDate),'У5 Ввод'!$D$110="",'У5 Ввод'!$E$110="",'У5 Ввод'!$D$110&gt;$B11),0,MAX(0,MIN(1,'У5 Ввод'!$E$110-NETWORKDAYS('У5 Ввод'!$D$110,$B11)+1))/Настройки!$E$11*100)</f>
        <v>0</v>
      </c>
      <c r="DB11" s="67" t="n">
        <f aca="false">IF(OR($D11=1,MONTH($B11)&lt;&gt;MONTH(StartDate),'У5 Ввод'!$D$111="",'У5 Ввод'!$E$111="",'У5 Ввод'!$D$111&gt;$B11),0,MAX(0,MIN(1,'У5 Ввод'!$E$111-NETWORKDAYS('У5 Ввод'!$D$111,$B11)+1))/Настройки!$E$11*100)</f>
        <v>0</v>
      </c>
      <c r="DC11" s="67" t="n">
        <f aca="false">IF(OR($D11=1,MONTH($B11)&lt;&gt;MONTH(StartDate),'У5 Ввод'!$D$112="",'У5 Ввод'!$E$112="",'У5 Ввод'!$D$112&gt;$B11),0,MAX(0,MIN(1,'У5 Ввод'!$E$112-NETWORKDAYS('У5 Ввод'!$D$112,$B11)+1))/Настройки!$E$11*100)</f>
        <v>0</v>
      </c>
      <c r="DD11" s="67" t="n">
        <f aca="false">IF(OR($D11=1,MONTH($B11)&lt;&gt;MONTH(StartDate),'У5 Ввод'!$D$113="",'У5 Ввод'!$E$113="",'У5 Ввод'!$D$113&gt;$B11),0,MAX(0,MIN(1,'У5 Ввод'!$E$113-NETWORKDAYS('У5 Ввод'!$D$113,$B11)+1))/Настройки!$E$11*100)</f>
        <v>0</v>
      </c>
      <c r="DE11" s="67" t="n">
        <f aca="false">IF(OR($D11=1,MONTH($B11)&lt;&gt;MONTH(StartDate),'У5 Ввод'!$D$114="",'У5 Ввод'!$E$114="",'У5 Ввод'!$D$114&gt;$B11),0,MAX(0,MIN(1,'У5 Ввод'!$E$114-NETWORKDAYS('У5 Ввод'!$D$114,$B11)+1))/Настройки!$E$11*100)</f>
        <v>0</v>
      </c>
      <c r="DF11" s="67" t="n">
        <f aca="false">IF(OR($D11=1,MONTH($B11)&lt;&gt;MONTH(StartDate),'У5 Ввод'!$D$115="",'У5 Ввод'!$E$115="",'У5 Ввод'!$D$115&gt;$B11),0,MAX(0,MIN(1,'У5 Ввод'!$E$115-NETWORKDAYS('У5 Ввод'!$D$115,$B11)+1))/Настройки!$E$11*100)</f>
        <v>0</v>
      </c>
      <c r="DG11" s="67" t="n">
        <f aca="false">IF(OR($D11=1,MONTH($B11)&lt;&gt;MONTH(StartDate),'У5 Ввод'!$D$116="",'У5 Ввод'!$E$116="",'У5 Ввод'!$D$116&gt;$B11),0,MAX(0,MIN(1,'У5 Ввод'!$E$116-NETWORKDAYS('У5 Ввод'!$D$116,$B11)+1))/Настройки!$E$11*100)</f>
        <v>0</v>
      </c>
      <c r="DH11" s="67" t="n">
        <f aca="false">IF(OR($D11=1,MONTH($B11)&lt;&gt;MONTH(StartDate),'У5 Ввод'!$D$117="",'У5 Ввод'!$E$117="",'У5 Ввод'!$D$117&gt;$B11),0,MAX(0,MIN(1,'У5 Ввод'!$E$117-NETWORKDAYS('У5 Ввод'!$D$117,$B11)+1))/Настройки!$E$11*100)</f>
        <v>0</v>
      </c>
      <c r="DI11" s="67" t="n">
        <f aca="false">IF(OR($D11=1,MONTH($B11)&lt;&gt;MONTH(StartDate),'У5 Ввод'!$D$118="",'У5 Ввод'!$E$118="",'У5 Ввод'!$D$118&gt;$B11),0,MAX(0,MIN(1,'У5 Ввод'!$E$118-NETWORKDAYS('У5 Ввод'!$D$118,$B11)+1))/Настройки!$E$11*100)</f>
        <v>0</v>
      </c>
      <c r="DJ11" s="67" t="n">
        <f aca="false">IF(OR($D11=1,MONTH($B11)&lt;&gt;MONTH(StartDate),'У5 Ввод'!$D$119="",'У5 Ввод'!$E$119="",'У5 Ввод'!$D$119&gt;$B11),0,MAX(0,MIN(1,'У5 Ввод'!$E$119-NETWORKDAYS('У5 Ввод'!$D$119,$B11)+1))/Настройки!$E$11*100)</f>
        <v>0</v>
      </c>
      <c r="DK11" s="67" t="n">
        <f aca="false">IF(OR($D11=1,MONTH($B11)&lt;&gt;MONTH(StartDate),'У5 Ввод'!$D$120="",'У5 Ввод'!$E$120="",'У5 Ввод'!$D$120&gt;$B11),0,MAX(0,MIN(1,'У5 Ввод'!$E$120-NETWORKDAYS('У5 Ввод'!$D$120,$B11)+1))/Настройки!$E$11*100)</f>
        <v>0</v>
      </c>
      <c r="DL11" s="67" t="n">
        <f aca="false">IF(OR($D11=1,MONTH($B11)&lt;&gt;MONTH(StartDate),'У5 Ввод'!$D$121="",'У5 Ввод'!$E$121="",'У5 Ввод'!$D$121&gt;$B11),0,MAX(0,MIN(1,'У5 Ввод'!$E$121-NETWORKDAYS('У5 Ввод'!$D$121,$B11)+1))/Настройки!$E$11*100)</f>
        <v>0</v>
      </c>
      <c r="DM11" s="67" t="n">
        <f aca="false">IF(OR($D11=1,MONTH($B11)&lt;&gt;MONTH(StartDate),'У5 Ввод'!$D$122="",'У5 Ввод'!$E$122="",'У5 Ввод'!$D$122&gt;$B11),0,MAX(0,MIN(1,'У5 Ввод'!$E$122-NETWORKDAYS('У5 Ввод'!$D$122,$B11)+1))/Настройки!$E$11*100)</f>
        <v>0</v>
      </c>
      <c r="DN11" s="67" t="n">
        <f aca="false">IF(OR($D11=1,MONTH($B11)&lt;&gt;MONTH(StartDate),'У5 Ввод'!$D$123="",'У5 Ввод'!$E$123="",'У5 Ввод'!$D$123&gt;$B11),0,MAX(0,MIN(1,'У5 Ввод'!$E$123-NETWORKDAYS('У5 Ввод'!$D$123,$B11)+1))/Настройки!$E$11*100)</f>
        <v>0</v>
      </c>
      <c r="DO11" s="67" t="n">
        <f aca="false">IF(OR($D11=1,MONTH($B11)&lt;&gt;MONTH(StartDate),'У5 Ввод'!$D$124="",'У5 Ввод'!$E$124="",'У5 Ввод'!$D$124&gt;$B11),0,MAX(0,MIN(1,'У5 Ввод'!$E$124-NETWORKDAYS('У5 Ввод'!$D$124,$B11)+1))/Настройки!$E$11*100)</f>
        <v>0</v>
      </c>
      <c r="DP11" s="67" t="n">
        <f aca="false">IF(OR($D11=1,MONTH($B11)&lt;&gt;MONTH(StartDate),'У5 Ввод'!$D$125="",'У5 Ввод'!$E$125="",'У5 Ввод'!$D$125&gt;$B11),0,MAX(0,MIN(1,'У5 Ввод'!$E$125-NETWORKDAYS('У5 Ввод'!$D$125,$B11)+1))/Настройки!$E$11*100)</f>
        <v>0</v>
      </c>
      <c r="DQ11" s="67" t="n">
        <f aca="false">IF(OR($D11=1,MONTH($B11)&lt;&gt;MONTH(StartDate),'У5 Ввод'!$D$126="",'У5 Ввод'!$E$126="",'У5 Ввод'!$D$126&gt;$B11),0,MAX(0,MIN(1,'У5 Ввод'!$E$126-NETWORKDAYS('У5 Ввод'!$D$126,$B11)+1))/Настройки!$E$11*100)</f>
        <v>0</v>
      </c>
      <c r="DR11" s="67" t="n">
        <f aca="false">IF(OR($D11=1,MONTH($B11)&lt;&gt;MONTH(StartDate),'У5 Ввод'!$D$127="",'У5 Ввод'!$E$127="",'У5 Ввод'!$D$127&gt;$B11),0,MAX(0,MIN(1,'У5 Ввод'!$E$127-NETWORKDAYS('У5 Ввод'!$D$127,$B11)+1))/Настройки!$E$11*100)</f>
        <v>0</v>
      </c>
      <c r="DS11" s="67" t="n">
        <f aca="false">IF(OR($D11=1,MONTH($B11)&lt;&gt;MONTH(StartDate),'У5 Ввод'!$D$128="",'У5 Ввод'!$E$128="",'У5 Ввод'!$D$128&gt;$B11),0,MAX(0,MIN(1,'У5 Ввод'!$E$128-NETWORKDAYS('У5 Ввод'!$D$128,$B11)+1))/Настройки!$E$11*100)</f>
        <v>0</v>
      </c>
      <c r="DT11" s="67" t="n">
        <f aca="false">IF(OR($D11=1,MONTH($B11)&lt;&gt;MONTH(StartDate),'У5 Ввод'!$D$129="",'У5 Ввод'!$E$129="",'У5 Ввод'!$D$129&gt;$B11),0,MAX(0,MIN(1,'У5 Ввод'!$E$129-NETWORKDAYS('У5 Ввод'!$D$129,$B11)+1))/Настройки!$E$11*100)</f>
        <v>0</v>
      </c>
      <c r="DU11" s="67" t="n">
        <f aca="false">IF(OR($D11=1,MONTH($B11)&lt;&gt;MONTH(StartDate),'У5 Ввод'!$D$130="",'У5 Ввод'!$E$130="",'У5 Ввод'!$D$130&gt;$B11),0,MAX(0,MIN(1,'У5 Ввод'!$E$130-NETWORKDAYS('У5 Ввод'!$D$130,$B11)+1))/Настройки!$E$11*100)</f>
        <v>0</v>
      </c>
      <c r="DV11" s="67" t="n">
        <f aca="false">IF(OR($D11=1,MONTH($B11)&lt;&gt;MONTH(StartDate),'У5 Ввод'!$D$131="",'У5 Ввод'!$E$131="",'У5 Ввод'!$D$131&gt;$B11),0,MAX(0,MIN(1,'У5 Ввод'!$E$131-NETWORKDAYS('У5 Ввод'!$D$131,$B11)+1))/Настройки!$E$11*100)</f>
        <v>0</v>
      </c>
      <c r="DW11" s="67" t="n">
        <f aca="false">IF(OR($D11=1,MONTH($B11)&lt;&gt;MONTH(StartDate),'У5 Ввод'!$D$132="",'У5 Ввод'!$E$132="",'У5 Ввод'!$D$132&gt;$B11),0,MAX(0,MIN(1,'У5 Ввод'!$E$132-NETWORKDAYS('У5 Ввод'!$D$132,$B11)+1))/Настройки!$E$11*100)</f>
        <v>0</v>
      </c>
      <c r="DX11" s="67" t="n">
        <f aca="false">IF(OR($D11=1,MONTH($B11)&lt;&gt;MONTH(StartDate),'У5 Ввод'!$D$133="",'У5 Ввод'!$E$133="",'У5 Ввод'!$D$133&gt;$B11),0,MAX(0,MIN(1,'У5 Ввод'!$E$133-NETWORKDAYS('У5 Ввод'!$D$133,$B11)+1))/Настройки!$E$11*100)</f>
        <v>0</v>
      </c>
      <c r="DY11" s="67" t="n">
        <f aca="false">IF(OR($D11=1,MONTH($B11)&lt;&gt;MONTH(StartDate),'У5 Ввод'!$D$134="",'У5 Ввод'!$E$134="",'У5 Ввод'!$D$134&gt;$B11),0,MAX(0,MIN(1,'У5 Ввод'!$E$134-NETWORKDAYS('У5 Ввод'!$D$134,$B11)+1))/Настройки!$E$11*100)</f>
        <v>0</v>
      </c>
      <c r="DZ11" s="67" t="n">
        <f aca="false">IF(OR($D11=1,MONTH($B11)&lt;&gt;MONTH(StartDate),'У5 Ввод'!$D$135="",'У5 Ввод'!$E$135="",'У5 Ввод'!$D$135&gt;$B11),0,MAX(0,MIN(1,'У5 Ввод'!$E$135-NETWORKDAYS('У5 Ввод'!$D$135,$B11)+1))/Настройки!$E$11*100)</f>
        <v>0</v>
      </c>
      <c r="EA11" s="67" t="n">
        <f aca="false">IF(OR($D11=1,MONTH($B11)&lt;&gt;MONTH(StartDate),'У5 Ввод'!$D$136="",'У5 Ввод'!$E$136="",'У5 Ввод'!$D$136&gt;$B11),0,MAX(0,MIN(1,'У5 Ввод'!$E$136-NETWORKDAYS('У5 Ввод'!$D$136,$B11)+1))/Настройки!$E$11*100)</f>
        <v>0</v>
      </c>
      <c r="EB11" s="67" t="n">
        <f aca="false">IF(OR($D11=1,MONTH($B11)&lt;&gt;MONTH(StartDate),'У5 Ввод'!$D$137="",'У5 Ввод'!$E$137="",'У5 Ввод'!$D$137&gt;$B11),0,MAX(0,MIN(1,'У5 Ввод'!$E$137-NETWORKDAYS('У5 Ввод'!$D$137,$B11)+1))/Настройки!$E$11*100)</f>
        <v>0</v>
      </c>
      <c r="EC11" s="67" t="n">
        <f aca="false">IF(OR($D11=1,MONTH($B11)&lt;&gt;MONTH(StartDate),'У5 Ввод'!$D$138="",'У5 Ввод'!$E$138="",'У5 Ввод'!$D$138&gt;$B11),0,MAX(0,MIN(1,'У5 Ввод'!$E$138-NETWORKDAYS('У5 Ввод'!$D$138,$B11)+1))/Настройки!$E$11*100)</f>
        <v>0</v>
      </c>
      <c r="ED11" s="67" t="n">
        <f aca="false">IF(OR($D11=1,MONTH($B11)&lt;&gt;MONTH(StartDate),'У5 Ввод'!$D$139="",'У5 Ввод'!$E$139="",'У5 Ввод'!$D$139&gt;$B11),0,MAX(0,MIN(1,'У5 Ввод'!$E$139-NETWORKDAYS('У5 Ввод'!$D$139,$B11)+1))/Настройки!$E$11*100)</f>
        <v>0</v>
      </c>
      <c r="EE11" s="67" t="n">
        <f aca="false">IF(OR($D11=1,MONTH($B11)&lt;&gt;MONTH(StartDate),'У5 Ввод'!$D$140="",'У5 Ввод'!$E$140="",'У5 Ввод'!$D$140&gt;$B11),0,MAX(0,MIN(1,'У5 Ввод'!$E$140-NETWORKDAYS('У5 Ввод'!$D$140,$B11)+1))/Настройки!$E$11*100)</f>
        <v>0</v>
      </c>
      <c r="EF11" s="67" t="n">
        <f aca="false">IF(OR($D11=1,MONTH($B11)&lt;&gt;MONTH(StartDate),'У5 Ввод'!$D$141="",'У5 Ввод'!$E$141="",'У5 Ввод'!$D$141&gt;$B11),0,MAX(0,MIN(1,'У5 Ввод'!$E$141-NETWORKDAYS('У5 Ввод'!$D$141,$B11)+1))/Настройки!$E$11*100)</f>
        <v>0</v>
      </c>
      <c r="EG11" s="67" t="n">
        <f aca="false">IF(OR($D11=1,MONTH($B11)&lt;&gt;MONTH(StartDate),'У5 Ввод'!$D$142="",'У5 Ввод'!$E$142="",'У5 Ввод'!$D$142&gt;$B11),0,MAX(0,MIN(1,'У5 Ввод'!$E$142-NETWORKDAYS('У5 Ввод'!$D$142,$B11)+1))/Настройки!$E$11*100)</f>
        <v>0</v>
      </c>
      <c r="EH11" s="67" t="n">
        <f aca="false">IF(OR($D11=1,MONTH($B11)&lt;&gt;MONTH(StartDate),'У5 Ввод'!$D$143="",'У5 Ввод'!$E$143="",'У5 Ввод'!$D$143&gt;$B11),0,MAX(0,MIN(1,'У5 Ввод'!$E$143-NETWORKDAYS('У5 Ввод'!$D$143,$B11)+1))/Настройки!$E$11*100)</f>
        <v>0</v>
      </c>
      <c r="EI11" s="67" t="n">
        <f aca="false">IF(OR($D11=1,MONTH($B11)&lt;&gt;MONTH(StartDate),'У5 Ввод'!$D$144="",'У5 Ввод'!$E$144="",'У5 Ввод'!$D$144&gt;$B11),0,MAX(0,MIN(1,'У5 Ввод'!$E$144-NETWORKDAYS('У5 Ввод'!$D$144,$B11)+1))/Настройки!$E$11*100)</f>
        <v>0</v>
      </c>
      <c r="EJ11" s="67" t="n">
        <f aca="false">IF(OR($D11=1,MONTH($B11)&lt;&gt;MONTH(StartDate),'У5 Ввод'!$D$145="",'У5 Ввод'!$E$145="",'У5 Ввод'!$D$145&gt;$B11),0,MAX(0,MIN(1,'У5 Ввод'!$E$145-NETWORKDAYS('У5 Ввод'!$D$145,$B11)+1))/Настройки!$E$11*100)</f>
        <v>0</v>
      </c>
      <c r="EK11" s="67" t="n">
        <f aca="false">IF(OR($D11=1,MONTH($B11)&lt;&gt;MONTH(StartDate),'У5 Ввод'!$D$146="",'У5 Ввод'!$E$146="",'У5 Ввод'!$D$146&gt;$B11),0,MAX(0,MIN(1,'У5 Ввод'!$E$146-NETWORKDAYS('У5 Ввод'!$D$146,$B11)+1))/Настройки!$E$11*100)</f>
        <v>0</v>
      </c>
      <c r="EL11" s="67" t="n">
        <f aca="false">IF(OR($D11=1,MONTH($B11)&lt;&gt;MONTH(StartDate),'У5 Ввод'!$D$147="",'У5 Ввод'!$E$147="",'У5 Ввод'!$D$147&gt;$B11),0,MAX(0,MIN(1,'У5 Ввод'!$E$147-NETWORKDAYS('У5 Ввод'!$D$147,$B11)+1))/Настройки!$E$11*100)</f>
        <v>0</v>
      </c>
      <c r="EM11" s="67" t="n">
        <f aca="false">IF(OR($D11=1,MONTH($B11)&lt;&gt;MONTH(StartDate),'У5 Ввод'!$D$148="",'У5 Ввод'!$E$148="",'У5 Ввод'!$D$148&gt;$B11),0,MAX(0,MIN(1,'У5 Ввод'!$E$148-NETWORKDAYS('У5 Ввод'!$D$148,$B11)+1))/Настройки!$E$11*100)</f>
        <v>0</v>
      </c>
      <c r="EN11" s="67" t="n">
        <f aca="false">IF(OR($D11=1,MONTH($B11)&lt;&gt;MONTH(StartDate),'У5 Ввод'!$D$149="",'У5 Ввод'!$E$149="",'У5 Ввод'!$D$149&gt;$B11),0,MAX(0,MIN(1,'У5 Ввод'!$E$149-NETWORKDAYS('У5 Ввод'!$D$149,$B11)+1))/Настройки!$E$11*100)</f>
        <v>0</v>
      </c>
      <c r="EO11" s="67" t="n">
        <f aca="false">IF(OR($D11=1,MONTH($B11)&lt;&gt;MONTH(StartDate),'У5 Ввод'!$D$150="",'У5 Ввод'!$E$150="",'У5 Ввод'!$D$150&gt;$B11),0,MAX(0,MIN(1,'У5 Ввод'!$E$150-NETWORKDAYS('У5 Ввод'!$D$150,$B11)+1))/Настройки!$E$11*100)</f>
        <v>0</v>
      </c>
      <c r="EP11" s="67" t="n">
        <f aca="false">IF(OR($D11=1,MONTH($B11)&lt;&gt;MONTH(StartDate),'У5 Ввод'!$D$151="",'У5 Ввод'!$E$151="",'У5 Ввод'!$D$151&gt;$B11),0,MAX(0,MIN(1,'У5 Ввод'!$E$151-NETWORKDAYS('У5 Ввод'!$D$151,$B11)+1))/Настройки!$E$11*100)</f>
        <v>0</v>
      </c>
      <c r="EQ11" s="67" t="n">
        <f aca="false">IF(OR($D11=1,MONTH($B11)&lt;&gt;MONTH(StartDate),'У5 Ввод'!$D$152="",'У5 Ввод'!$E$152="",'У5 Ввод'!$D$152&gt;$B11),0,MAX(0,MIN(1,'У5 Ввод'!$E$152-NETWORKDAYS('У5 Ввод'!$D$152,$B11)+1))/Настройки!$E$11*100)</f>
        <v>0</v>
      </c>
      <c r="ER11" s="67" t="n">
        <f aca="false">IF(OR($D11=1,MONTH($B11)&lt;&gt;MONTH(StartDate),'У5 Ввод'!$D$153="",'У5 Ввод'!$E$153="",'У5 Ввод'!$D$153&gt;$B11),0,MAX(0,MIN(1,'У5 Ввод'!$E$153-NETWORKDAYS('У5 Ввод'!$D$153,$B11)+1))/Настройки!$E$11*100)</f>
        <v>0</v>
      </c>
      <c r="ES11" s="67" t="n">
        <f aca="false">IF(OR($D11=1,MONTH($B11)&lt;&gt;MONTH(StartDate),'У5 Ввод'!$D$154="",'У5 Ввод'!$E$154="",'У5 Ввод'!$D$154&gt;$B11),0,MAX(0,MIN(1,'У5 Ввод'!$E$154-NETWORKDAYS('У5 Ввод'!$D$154,$B11)+1))/Настройки!$E$11*100)</f>
        <v>0</v>
      </c>
      <c r="ET11" s="67" t="n">
        <f aca="false">IF(OR($D11=1,MONTH($B11)&lt;&gt;MONTH(StartDate),'У5 Ввод'!$D$155="",'У5 Ввод'!$E$155="",'У5 Ввод'!$D$155&gt;$B11),0,MAX(0,MIN(1,'У5 Ввод'!$E$155-NETWORKDAYS('У5 Ввод'!$D$155,$B11)+1))/Настройки!$E$11*100)</f>
        <v>0</v>
      </c>
      <c r="EU11" s="67" t="n">
        <f aca="false">IF(OR($D11=1,MONTH($B11)&lt;&gt;MONTH(StartDate),'У5 Ввод'!$D$156="",'У5 Ввод'!$E$156="",'У5 Ввод'!$D$156&gt;$B11),0,MAX(0,MIN(1,'У5 Ввод'!$E$156-NETWORKDAYS('У5 Ввод'!$D$156,$B11)+1))/Настройки!$E$11*100)</f>
        <v>0</v>
      </c>
      <c r="EV11" s="67" t="n">
        <f aca="false">IF(OR($D11=1,MONTH($B11)&lt;&gt;MONTH(StartDate),'У5 Ввод'!$D$157="",'У5 Ввод'!$E$157="",'У5 Ввод'!$D$157&gt;$B11),0,MAX(0,MIN(1,'У5 Ввод'!$E$157-NETWORKDAYS('У5 Ввод'!$D$157,$B11)+1))/Настройки!$E$11*100)</f>
        <v>0</v>
      </c>
      <c r="EW11" s="67" t="n">
        <f aca="false">IF(OR($D11=1,MONTH($B11)&lt;&gt;MONTH(StartDate),'У5 Ввод'!$D$158="",'У5 Ввод'!$E$158="",'У5 Ввод'!$D$158&gt;$B11),0,MAX(0,MIN(1,'У5 Ввод'!$E$158-NETWORKDAYS('У5 Ввод'!$D$158,$B11)+1))/Настройки!$E$11*100)</f>
        <v>0</v>
      </c>
      <c r="EX11" s="67" t="n">
        <f aca="false">IF(OR($D11=1,MONTH($B11)&lt;&gt;MONTH(StartDate),'У5 Ввод'!$D$159="",'У5 Ввод'!$E$159="",'У5 Ввод'!$D$159&gt;$B11),0,MAX(0,MIN(1,'У5 Ввод'!$E$159-NETWORKDAYS('У5 Ввод'!$D$159,$B11)+1))/Настройки!$E$11*100)</f>
        <v>0</v>
      </c>
      <c r="EY11" s="67" t="n">
        <f aca="false">IF(OR($D11=1,MONTH($B11)&lt;&gt;MONTH(StartDate),'У5 Ввод'!$D$160="",'У5 Ввод'!$E$160="",'У5 Ввод'!$D$160&gt;$B11),0,MAX(0,MIN(1,'У5 Ввод'!$E$160-NETWORKDAYS('У5 Ввод'!$D$160,$B11)+1))/Настройки!$E$11*100)</f>
        <v>0</v>
      </c>
      <c r="EZ11" s="67" t="n">
        <f aca="false">IF(OR($D11=1,MONTH($B11)&lt;&gt;MONTH(StartDate),'У5 Ввод'!$D$161="",'У5 Ввод'!$E$161="",'У5 Ввод'!$D$161&gt;$B11),0,MAX(0,MIN(1,'У5 Ввод'!$E$161-NETWORKDAYS('У5 Ввод'!$D$161,$B11)+1))/Настройки!$E$11*100)</f>
        <v>0</v>
      </c>
      <c r="FA11" s="67" t="n">
        <f aca="false">IF(OR($D11=1,MONTH($B11)&lt;&gt;MONTH(StartDate),'У5 Ввод'!$D$162="",'У5 Ввод'!$E$162="",'У5 Ввод'!$D$162&gt;$B11),0,MAX(0,MIN(1,'У5 Ввод'!$E$162-NETWORKDAYS('У5 Ввод'!$D$162,$B11)+1))/Настройки!$E$11*100)</f>
        <v>0</v>
      </c>
      <c r="FB11" s="67" t="n">
        <f aca="false">IF(OR($D11=1,MONTH($B11)&lt;&gt;MONTH(StartDate),'У5 Ввод'!$D$163="",'У5 Ввод'!$E$163="",'У5 Ввод'!$D$163&gt;$B11),0,MAX(0,MIN(1,'У5 Ввод'!$E$163-NETWORKDAYS('У5 Ввод'!$D$163,$B11)+1))/Настройки!$E$11*100)</f>
        <v>0</v>
      </c>
      <c r="FC11" s="67" t="n">
        <f aca="false">IF(OR($D11=1,MONTH($B11)&lt;&gt;MONTH(StartDate),'У5 Ввод'!$D$164="",'У5 Ввод'!$E$164="",'У5 Ввод'!$D$164&gt;$B11),0,MAX(0,MIN(1,'У5 Ввод'!$E$164-NETWORKDAYS('У5 Ввод'!$D$164,$B11)+1))/Настройки!$E$11*100)</f>
        <v>0</v>
      </c>
      <c r="FD11" s="67" t="n">
        <f aca="false">IF(OR($D11=1,MONTH($B11)&lt;&gt;MONTH(StartDate),'У5 Ввод'!$D$165="",'У5 Ввод'!$E$165="",'У5 Ввод'!$D$165&gt;$B11),0,MAX(0,MIN(1,'У5 Ввод'!$E$165-NETWORKDAYS('У5 Ввод'!$D$165,$B11)+1))/Настройки!$E$11*100)</f>
        <v>0</v>
      </c>
      <c r="FE11" s="67" t="n">
        <f aca="false">IF(OR($D11=1,MONTH($B11)&lt;&gt;MONTH(StartDate),'У5 Ввод'!$D$166="",'У5 Ввод'!$E$166="",'У5 Ввод'!$D$166&gt;$B11),0,MAX(0,MIN(1,'У5 Ввод'!$E$166-NETWORKDAYS('У5 Ввод'!$D$166,$B11)+1))/Настройки!$E$11*100)</f>
        <v>0</v>
      </c>
      <c r="FF11" s="67" t="n">
        <f aca="false">IF(OR($D11=1,MONTH($B11)&lt;&gt;MONTH(StartDate),'У5 Ввод'!$D$167="",'У5 Ввод'!$E$167="",'У5 Ввод'!$D$167&gt;$B11),0,MAX(0,MIN(1,'У5 Ввод'!$E$167-NETWORKDAYS('У5 Ввод'!$D$167,$B11)+1))/Настройки!$E$11*100)</f>
        <v>0</v>
      </c>
      <c r="FG11" s="67" t="n">
        <f aca="false">IF(OR($D11=1,MONTH($B11)&lt;&gt;MONTH(StartDate),'У5 Ввод'!$D$168="",'У5 Ввод'!$E$168="",'У5 Ввод'!$D$168&gt;$B11),0,MAX(0,MIN(1,'У5 Ввод'!$E$168-NETWORKDAYS('У5 Ввод'!$D$168,$B11)+1))/Настройки!$E$11*100)</f>
        <v>0</v>
      </c>
      <c r="FH11" s="67" t="n">
        <f aca="false">IF(OR($D11=1,MONTH($B11)&lt;&gt;MONTH(StartDate),'У5 Ввод'!$D$169="",'У5 Ввод'!$E$169="",'У5 Ввод'!$D$169&gt;$B11),0,MAX(0,MIN(1,'У5 Ввод'!$E$169-NETWORKDAYS('У5 Ввод'!$D$169,$B11)+1))/Настройки!$E$11*100)</f>
        <v>0</v>
      </c>
      <c r="FI11" s="67" t="n">
        <f aca="false">IF(OR($D11=1,MONTH($B11)&lt;&gt;MONTH(StartDate),'У5 Ввод'!$D$170="",'У5 Ввод'!$E$170="",'У5 Ввод'!$D$170&gt;$B11),0,MAX(0,MIN(1,'У5 Ввод'!$E$170-NETWORKDAYS('У5 Ввод'!$D$170,$B11)+1))/Настройки!$E$11*100)</f>
        <v>0</v>
      </c>
      <c r="FJ11" s="67" t="n">
        <f aca="false">IF(OR($D11=1,MONTH($B11)&lt;&gt;MONTH(StartDate),'У5 Ввод'!$D$171="",'У5 Ввод'!$E$171="",'У5 Ввод'!$D$171&gt;$B11),0,MAX(0,MIN(1,'У5 Ввод'!$E$171-NETWORKDAYS('У5 Ввод'!$D$171,$B11)+1))/Настройки!$E$11*100)</f>
        <v>0</v>
      </c>
      <c r="FK11" s="67" t="n">
        <f aca="false">IF(OR($D11=1,MONTH($B11)&lt;&gt;MONTH(StartDate),'У5 Ввод'!$D$172="",'У5 Ввод'!$E$172="",'У5 Ввод'!$D$172&gt;$B11),0,MAX(0,MIN(1,'У5 Ввод'!$E$172-NETWORKDAYS('У5 Ввод'!$D$172,$B11)+1))/Настройки!$E$11*100)</f>
        <v>0</v>
      </c>
      <c r="FL11" s="67" t="n">
        <f aca="false">IF(OR($D11=1,MONTH($B11)&lt;&gt;MONTH(StartDate),'У5 Ввод'!$D$173="",'У5 Ввод'!$E$173="",'У5 Ввод'!$D$173&gt;$B11),0,MAX(0,MIN(1,'У5 Ввод'!$E$173-NETWORKDAYS('У5 Ввод'!$D$173,$B11)+1))/Настройки!$E$11*100)</f>
        <v>0</v>
      </c>
      <c r="FM11" s="67" t="n">
        <f aca="false">IF(OR($D11=1,MONTH($B11)&lt;&gt;MONTH(StartDate),'У5 Ввод'!$D$174="",'У5 Ввод'!$E$174="",'У5 Ввод'!$D$174&gt;$B11),0,MAX(0,MIN(1,'У5 Ввод'!$E$174-NETWORKDAYS('У5 Ввод'!$D$174,$B11)+1))/Настройки!$E$11*100)</f>
        <v>0</v>
      </c>
      <c r="FN11" s="67" t="n">
        <f aca="false">IF(OR($D11=1,MONTH($B11)&lt;&gt;MONTH(StartDate),'У5 Ввод'!$D$175="",'У5 Ввод'!$E$175="",'У5 Ввод'!$D$175&gt;$B11),0,MAX(0,MIN(1,'У5 Ввод'!$E$175-NETWORKDAYS('У5 Ввод'!$D$175,$B11)+1))/Настройки!$E$11*100)</f>
        <v>0</v>
      </c>
      <c r="FO11" s="67" t="n">
        <f aca="false">IF(OR($D11=1,MONTH($B11)&lt;&gt;MONTH(StartDate),'У5 Ввод'!$D$176="",'У5 Ввод'!$E$176="",'У5 Ввод'!$D$176&gt;$B11),0,MAX(0,MIN(1,'У5 Ввод'!$E$176-NETWORKDAYS('У5 Ввод'!$D$176,$B11)+1))/Настройки!$E$11*100)</f>
        <v>0</v>
      </c>
      <c r="FP11" s="67" t="n">
        <f aca="false">IF(OR($D11=1,MONTH($B11)&lt;&gt;MONTH(StartDate),'У5 Ввод'!$D$177="",'У5 Ввод'!$E$177="",'У5 Ввод'!$D$177&gt;$B11),0,MAX(0,MIN(1,'У5 Ввод'!$E$177-NETWORKDAYS('У5 Ввод'!$D$177,$B11)+1))/Настройки!$E$11*100)</f>
        <v>0</v>
      </c>
      <c r="FQ11" s="67" t="n">
        <f aca="false">IF(OR($D11=1,MONTH($B11)&lt;&gt;MONTH(StartDate),'У5 Ввод'!$D$178="",'У5 Ввод'!$E$178="",'У5 Ввод'!$D$178&gt;$B11),0,MAX(0,MIN(1,'У5 Ввод'!$E$178-NETWORKDAYS('У5 Ввод'!$D$178,$B11)+1))/Настройки!$E$11*100)</f>
        <v>0</v>
      </c>
      <c r="FR11" s="67" t="n">
        <f aca="false">IF(OR($D11=1,MONTH($B11)&lt;&gt;MONTH(StartDate),'У5 Ввод'!$D$179="",'У5 Ввод'!$E$179="",'У5 Ввод'!$D$179&gt;$B11),0,MAX(0,MIN(1,'У5 Ввод'!$E$179-NETWORKDAYS('У5 Ввод'!$D$179,$B11)+1))/Настройки!$E$11*100)</f>
        <v>0</v>
      </c>
      <c r="FS11" s="67" t="n">
        <f aca="false">IF(OR($D11=1,MONTH($B11)&lt;&gt;MONTH(StartDate),'У5 Ввод'!$D$180="",'У5 Ввод'!$E$180="",'У5 Ввод'!$D$180&gt;$B11),0,MAX(0,MIN(1,'У5 Ввод'!$E$180-NETWORKDAYS('У5 Ввод'!$D$180,$B11)+1))/Настройки!$E$11*100)</f>
        <v>0</v>
      </c>
      <c r="FT11" s="67" t="n">
        <f aca="false">IF(OR($D11=1,MONTH($B11)&lt;&gt;MONTH(StartDate),'У5 Ввод'!$D$181="",'У5 Ввод'!$E$181="",'У5 Ввод'!$D$181&gt;$B11),0,MAX(0,MIN(1,'У5 Ввод'!$E$181-NETWORKDAYS('У5 Ввод'!$D$181,$B11)+1))/Настройки!$E$11*100)</f>
        <v>0</v>
      </c>
      <c r="FU11" s="67" t="n">
        <f aca="false">IF(OR($D11=1,MONTH($B11)&lt;&gt;MONTH(StartDate),'У5 Ввод'!$D$182="",'У5 Ввод'!$E$182="",'У5 Ввод'!$D$182&gt;$B11),0,MAX(0,MIN(1,'У5 Ввод'!$E$182-NETWORKDAYS('У5 Ввод'!$D$182,$B11)+1))/Настройки!$E$11*100)</f>
        <v>0</v>
      </c>
      <c r="FV11" s="67" t="n">
        <f aca="false">IF(OR($D11=1,MONTH($B11)&lt;&gt;MONTH(StartDate),'У5 Ввод'!$D$183="",'У5 Ввод'!$E$183="",'У5 Ввод'!$D$183&gt;$B11),0,MAX(0,MIN(1,'У5 Ввод'!$E$183-NETWORKDAYS('У5 Ввод'!$D$183,$B11)+1))/Настройки!$E$11*100)</f>
        <v>0</v>
      </c>
      <c r="FW11" s="67" t="n">
        <f aca="false">IF(OR($D11=1,MONTH($B11)&lt;&gt;MONTH(StartDate),'У5 Ввод'!$D$184="",'У5 Ввод'!$E$184="",'У5 Ввод'!$D$184&gt;$B11),0,MAX(0,MIN(1,'У5 Ввод'!$E$184-NETWORKDAYS('У5 Ввод'!$D$184,$B11)+1))/Настройки!$E$11*100)</f>
        <v>0</v>
      </c>
      <c r="FX11" s="67" t="n">
        <f aca="false">IF(OR($D11=1,MONTH($B11)&lt;&gt;MONTH(StartDate),'У5 Ввод'!$D$185="",'У5 Ввод'!$E$185="",'У5 Ввод'!$D$185&gt;$B11),0,MAX(0,MIN(1,'У5 Ввод'!$E$185-NETWORKDAYS('У5 Ввод'!$D$185,$B11)+1))/Настройки!$E$11*100)</f>
        <v>0</v>
      </c>
      <c r="FY11" s="67" t="n">
        <f aca="false">IF(OR($D11=1,MONTH($B11)&lt;&gt;MONTH(StartDate),'У5 Ввод'!$D$186="",'У5 Ввод'!$E$186="",'У5 Ввод'!$D$186&gt;$B11),0,MAX(0,MIN(1,'У5 Ввод'!$E$186-NETWORKDAYS('У5 Ввод'!$D$186,$B11)+1))/Настройки!$E$11*100)</f>
        <v>0</v>
      </c>
      <c r="FZ11" s="67" t="n">
        <f aca="false">IF(OR($D11=1,MONTH($B11)&lt;&gt;MONTH(StartDate),'У5 Ввод'!$D$187="",'У5 Ввод'!$E$187="",'У5 Ввод'!$D$187&gt;$B11),0,MAX(0,MIN(1,'У5 Ввод'!$E$187-NETWORKDAYS('У5 Ввод'!$D$187,$B11)+1))/Настройки!$E$11*100)</f>
        <v>0</v>
      </c>
      <c r="GA11" s="67" t="n">
        <f aca="false">IF(OR($D11=1,MONTH($B11)&lt;&gt;MONTH(StartDate),'У5 Ввод'!$D$188="",'У5 Ввод'!$E$188="",'У5 Ввод'!$D$188&gt;$B11),0,MAX(0,MIN(1,'У5 Ввод'!$E$188-NETWORKDAYS('У5 Ввод'!$D$188,$B11)+1))/Настройки!$E$11*100)</f>
        <v>0</v>
      </c>
      <c r="GB11" s="67" t="n">
        <f aca="false">IF(OR($D11=1,MONTH($B11)&lt;&gt;MONTH(StartDate),'У5 Ввод'!$D$189="",'У5 Ввод'!$E$189="",'У5 Ввод'!$D$189&gt;$B11),0,MAX(0,MIN(1,'У5 Ввод'!$E$189-NETWORKDAYS('У5 Ввод'!$D$189,$B11)+1))/Настройки!$E$11*100)</f>
        <v>0</v>
      </c>
      <c r="GC11" s="67" t="n">
        <f aca="false">IF(OR($D11=1,MONTH($B11)&lt;&gt;MONTH(StartDate),'У5 Ввод'!$D$190="",'У5 Ввод'!$E$190="",'У5 Ввод'!$D$190&gt;$B11),0,MAX(0,MIN(1,'У5 Ввод'!$E$190-NETWORKDAYS('У5 Ввод'!$D$190,$B11)+1))/Настройки!$E$11*100)</f>
        <v>0</v>
      </c>
      <c r="GD11" s="67" t="n">
        <f aca="false">IF(OR($D11=1,MONTH($B11)&lt;&gt;MONTH(StartDate),'У5 Ввод'!$D$191="",'У5 Ввод'!$E$191="",'У5 Ввод'!$D$191&gt;$B11),0,MAX(0,MIN(1,'У5 Ввод'!$E$191-NETWORKDAYS('У5 Ввод'!$D$191,$B11)+1))/Настройки!$E$11*100)</f>
        <v>0</v>
      </c>
      <c r="GE11" s="67" t="n">
        <f aca="false">IF(OR($D11=1,MONTH($B11)&lt;&gt;MONTH(StartDate),'У5 Ввод'!$D$192="",'У5 Ввод'!$E$192="",'У5 Ввод'!$D$192&gt;$B11),0,MAX(0,MIN(1,'У5 Ввод'!$E$192-NETWORKDAYS('У5 Ввод'!$D$192,$B11)+1))/Настройки!$E$11*100)</f>
        <v>0</v>
      </c>
      <c r="GF11" s="67" t="n">
        <f aca="false">IF(OR($D11=1,MONTH($B11)&lt;&gt;MONTH(StartDate),'У5 Ввод'!$D$193="",'У5 Ввод'!$E$193="",'У5 Ввод'!$D$193&gt;$B11),0,MAX(0,MIN(1,'У5 Ввод'!$E$193-NETWORKDAYS('У5 Ввод'!$D$193,$B11)+1))/Настройки!$E$11*100)</f>
        <v>0</v>
      </c>
      <c r="GG11" s="67" t="n">
        <f aca="false">IF(OR($D11=1,MONTH($B11)&lt;&gt;MONTH(StartDate),'У5 Ввод'!$D$194="",'У5 Ввод'!$E$194="",'У5 Ввод'!$D$194&gt;$B11),0,MAX(0,MIN(1,'У5 Ввод'!$E$194-NETWORKDAYS('У5 Ввод'!$D$194,$B11)+1))/Настройки!$E$11*100)</f>
        <v>0</v>
      </c>
      <c r="GH11" s="67" t="n">
        <f aca="false">IF(OR($D11=1,MONTH($B11)&lt;&gt;MONTH(StartDate),'У5 Ввод'!$D$195="",'У5 Ввод'!$E$195="",'У5 Ввод'!$D$195&gt;$B11),0,MAX(0,MIN(1,'У5 Ввод'!$E$195-NETWORKDAYS('У5 Ввод'!$D$195,$B11)+1))/Настройки!$E$11*100)</f>
        <v>0</v>
      </c>
      <c r="GI11" s="67" t="n">
        <f aca="false">IF(OR($D11=1,MONTH($B11)&lt;&gt;MONTH(StartDate),'У5 Ввод'!$D$196="",'У5 Ввод'!$E$196="",'У5 Ввод'!$D$196&gt;$B11),0,MAX(0,MIN(1,'У5 Ввод'!$E$196-NETWORKDAYS('У5 Ввод'!$D$196,$B11)+1))/Настройки!$E$11*100)</f>
        <v>0</v>
      </c>
      <c r="GJ11" s="67" t="n">
        <f aca="false">IF(OR($D11=1,MONTH($B11)&lt;&gt;MONTH(StartDate),'У5 Ввод'!$D$197="",'У5 Ввод'!$E$197="",'У5 Ввод'!$D$197&gt;$B11),0,MAX(0,MIN(1,'У5 Ввод'!$E$197-NETWORKDAYS('У5 Ввод'!$D$197,$B11)+1))/Настройки!$E$11*100)</f>
        <v>0</v>
      </c>
      <c r="GK11" s="67" t="n">
        <f aca="false">IF(OR($D11=1,MONTH($B11)&lt;&gt;MONTH(StartDate),'У5 Ввод'!$D$198="",'У5 Ввод'!$E$198="",'У5 Ввод'!$D$198&gt;$B11),0,MAX(0,MIN(1,'У5 Ввод'!$E$198-NETWORKDAYS('У5 Ввод'!$D$198,$B11)+1))/Настройки!$E$11*100)</f>
        <v>0</v>
      </c>
      <c r="GL11" s="67" t="n">
        <f aca="false">IF(OR($D11=1,MONTH($B11)&lt;&gt;MONTH(StartDate),'У5 Ввод'!$D$199="",'У5 Ввод'!$E$199="",'У5 Ввод'!$D$199&gt;$B11),0,MAX(0,MIN(1,'У5 Ввод'!$E$199-NETWORKDAYS('У5 Ввод'!$D$199,$B11)+1))/Настройки!$E$11*100)</f>
        <v>0</v>
      </c>
      <c r="GM11" s="67" t="n">
        <f aca="false">IF(OR($D11=1,MONTH($B11)&lt;&gt;MONTH(StartDate),'У5 Ввод'!$D$200="",'У5 Ввод'!$E$200="",'У5 Ввод'!$D$200&gt;$B11),0,MAX(0,MIN(1,'У5 Ввод'!$E$200-NETWORKDAYS('У5 Ввод'!$D$200,$B11)+1))/Настройки!$E$11*100)</f>
        <v>0</v>
      </c>
      <c r="GN11" s="67" t="n">
        <f aca="false">IF(OR($D11=1,MONTH($B11)&lt;&gt;MONTH(StartDate),'У5 Ввод'!$D$201="",'У5 Ввод'!$E$201="",'У5 Ввод'!$D$201&gt;$B11),0,MAX(0,MIN(1,'У5 Ввод'!$E$201-NETWORKDAYS('У5 Ввод'!$D$201,$B11)+1))/Настройки!$E$11*100)</f>
        <v>0</v>
      </c>
      <c r="GO11" s="67" t="n">
        <f aca="false">IF(OR($D11=1,MONTH($B11)&lt;&gt;MONTH(StartDate),'У5 Ввод'!$D$202="",'У5 Ввод'!$E$202="",'У5 Ввод'!$D$202&gt;$B11),0,MAX(0,MIN(1,'У5 Ввод'!$E$202-NETWORKDAYS('У5 Ввод'!$D$202,$B11)+1))/Настройки!$E$11*100)</f>
        <v>0</v>
      </c>
      <c r="GP11" s="67" t="n">
        <f aca="false">IF(OR($D11=1,MONTH($B11)&lt;&gt;MONTH(StartDate),'У5 Ввод'!$D$203="",'У5 Ввод'!$E$203="",'У5 Ввод'!$D$203&gt;$B11),0,MAX(0,MIN(1,'У5 Ввод'!$E$203-NETWORKDAYS('У5 Ввод'!$D$203,$B11)+1))/Настройки!$E$11*100)</f>
        <v>0</v>
      </c>
      <c r="GQ11" s="67" t="n">
        <f aca="false">IF(OR($D11=1,MONTH($B11)&lt;&gt;MONTH(StartDate),'У5 Ввод'!$D$204="",'У5 Ввод'!$E$204="",'У5 Ввод'!$D$204&gt;$B11),0,MAX(0,MIN(1,'У5 Ввод'!$E$204-NETWORKDAYS('У5 Ввод'!$D$204,$B11)+1))/Настройки!$E$11*100)</f>
        <v>0</v>
      </c>
      <c r="GR11" s="67" t="n">
        <f aca="false">IF(OR($D11=1,MONTH($B11)&lt;&gt;MONTH(StartDate),'У5 Ввод'!$D$205="",'У5 Ввод'!$E$205="",'У5 Ввод'!$D$205&gt;$B11),0,MAX(0,MIN(1,'У5 Ввод'!$E$205-NETWORKDAYS('У5 Ввод'!$D$205,$B11)+1))/Настройки!$E$11*100)</f>
        <v>0</v>
      </c>
      <c r="GS11" s="67" t="n">
        <f aca="false">IF(OR($D11=1,MONTH($B11)&lt;&gt;MONTH(StartDate),'У5 Ввод'!$D$206="",'У5 Ввод'!$E$206="",'У5 Ввод'!$D$206&gt;$B11),0,MAX(0,MIN(1,'У5 Ввод'!$E$206-NETWORKDAYS('У5 Ввод'!$D$206,$B11)+1))/Настройки!$E$11*100)</f>
        <v>0</v>
      </c>
      <c r="GT11" s="67" t="n">
        <f aca="false">IF(OR($D11=1,MONTH($B11)&lt;&gt;MONTH(StartDate),'У5 Ввод'!$D$207="",'У5 Ввод'!$E$207="",'У5 Ввод'!$D$207&gt;$B11),0,MAX(0,MIN(1,'У5 Ввод'!$E$207-NETWORKDAYS('У5 Ввод'!$D$207,$B11)+1))/Настройки!$E$11*100)</f>
        <v>0</v>
      </c>
      <c r="GU11" s="67" t="n">
        <f aca="false">IF(OR($D11=1,MONTH($B11)&lt;&gt;MONTH(StartDate),'У5 Ввод'!$D$208="",'У5 Ввод'!$E$208="",'У5 Ввод'!$D$208&gt;$B11),0,MAX(0,MIN(1,'У5 Ввод'!$E$208-NETWORKDAYS('У5 Ввод'!$D$208,$B11)+1))/Настройки!$E$11*100)</f>
        <v>0</v>
      </c>
      <c r="GV11" s="67" t="n">
        <f aca="false">IF(OR($D11=1,MONTH($B11)&lt;&gt;MONTH(StartDate),'У5 Ввод'!$D$209="",'У5 Ввод'!$E$209="",'У5 Ввод'!$D$209&gt;$B11),0,MAX(0,MIN(1,'У5 Ввод'!$E$209-NETWORKDAYS('У5 Ввод'!$D$209,$B11)+1))/Настройки!$E$11*100)</f>
        <v>0</v>
      </c>
      <c r="GW11" s="67" t="n">
        <f aca="false">IF(OR($D11=1,MONTH($B11)&lt;&gt;MONTH(StartDate),'У5 Ввод'!$D$210="",'У5 Ввод'!$E$210="",'У5 Ввод'!$D$210&gt;$B11),0,MAX(0,MIN(1,'У5 Ввод'!$E$210-NETWORKDAYS('У5 Ввод'!$D$210,$B11)+1))/Настройки!$E$11*100)</f>
        <v>0</v>
      </c>
      <c r="GX11" s="67" t="n">
        <f aca="false">IF(OR($D11=1,MONTH($B11)&lt;&gt;MONTH(StartDate),'У5 Ввод'!$D$211="",'У5 Ввод'!$E$211="",'У5 Ввод'!$D$211&gt;$B11),0,MAX(0,MIN(1,'У5 Ввод'!$E$211-NETWORKDAYS('У5 Ввод'!$D$211,$B11)+1))/Настройки!$E$11*100)</f>
        <v>0</v>
      </c>
      <c r="GY11" s="67" t="n">
        <f aca="false">IF(OR($D11=1,MONTH($B11)&lt;&gt;MONTH(StartDate),'У5 Ввод'!$D$212="",'У5 Ввод'!$E$212="",'У5 Ввод'!$D$212&gt;$B11),0,MAX(0,MIN(1,'У5 Ввод'!$E$212-NETWORKDAYS('У5 Ввод'!$D$212,$B11)+1))/Настройки!$E$11*100)</f>
        <v>0</v>
      </c>
      <c r="GZ11" s="67" t="n">
        <f aca="false">IF(OR($D11=1,MONTH($B11)&lt;&gt;MONTH(StartDate),'У5 Ввод'!$D$213="",'У5 Ввод'!$E$213="",'У5 Ввод'!$D$213&gt;$B11),0,MAX(0,MIN(1,'У5 Ввод'!$E$213-NETWORKDAYS('У5 Ввод'!$D$213,$B11)+1))/Настройки!$E$11*100)</f>
        <v>0</v>
      </c>
      <c r="HA11" s="67" t="n">
        <f aca="false">IF(OR($D11=1,MONTH($B11)&lt;&gt;MONTH(StartDate),'У5 Ввод'!$D$214="",'У5 Ввод'!$E$214="",'У5 Ввод'!$D$214&gt;$B11),0,MAX(0,MIN(1,'У5 Ввод'!$E$214-NETWORKDAYS('У5 Ввод'!$D$214,$B11)+1))/Настройки!$E$11*100)</f>
        <v>0</v>
      </c>
      <c r="HB11" s="67" t="n">
        <f aca="false">IF(OR($D11=1,MONTH($B11)&lt;&gt;MONTH(StartDate),'У5 Ввод'!$D$215="",'У5 Ввод'!$E$215="",'У5 Ввод'!$D$215&gt;$B11),0,MAX(0,MIN(1,'У5 Ввод'!$E$215-NETWORKDAYS('У5 Ввод'!$D$215,$B11)+1))/Настройки!$E$11*100)</f>
        <v>0</v>
      </c>
      <c r="HC11" s="67" t="n">
        <f aca="false">IF(OR($D11=1,MONTH($B11)&lt;&gt;MONTH(StartDate),'У5 Ввод'!$D$216="",'У5 Ввод'!$E$216="",'У5 Ввод'!$D$216&gt;$B11),0,MAX(0,MIN(1,'У5 Ввод'!$E$216-NETWORKDAYS('У5 Ввод'!$D$216,$B11)+1))/Настройки!$E$11*100)</f>
        <v>0</v>
      </c>
      <c r="HD11" s="67" t="n">
        <f aca="false">IF(OR($D11=1,MONTH($B11)&lt;&gt;MONTH(StartDate),'У5 Ввод'!$D$217="",'У5 Ввод'!$E$217="",'У5 Ввод'!$D$217&gt;$B11),0,MAX(0,MIN(1,'У5 Ввод'!$E$217-NETWORKDAYS('У5 Ввод'!$D$217,$B11)+1))/Настройки!$E$11*100)</f>
        <v>0</v>
      </c>
      <c r="HE11" s="67" t="n">
        <f aca="false">IF(OR($D11=1,MONTH($B11)&lt;&gt;MONTH(StartDate),'У5 Ввод'!$D$218="",'У5 Ввод'!$E$218="",'У5 Ввод'!$D$218&gt;$B11),0,MAX(0,MIN(1,'У5 Ввод'!$E$218-NETWORKDAYS('У5 Ввод'!$D$218,$B11)+1))/Настройки!$E$11*100)</f>
        <v>0</v>
      </c>
      <c r="HF11" s="67" t="n">
        <f aca="false">IF(OR($D11=1,MONTH($B11)&lt;&gt;MONTH(StartDate),'У5 Ввод'!$D$219="",'У5 Ввод'!$E$219="",'У5 Ввод'!$D$219&gt;$B11),0,MAX(0,MIN(1,'У5 Ввод'!$E$219-NETWORKDAYS('У5 Ввод'!$D$219,$B11)+1))/Настройки!$E$11*100)</f>
        <v>0</v>
      </c>
      <c r="HG11" s="67" t="n">
        <f aca="false">IF(OR($D11=1,MONTH($B11)&lt;&gt;MONTH(StartDate),'У5 Ввод'!$D$220="",'У5 Ввод'!$E$220="",'У5 Ввод'!$D$220&gt;$B11),0,MAX(0,MIN(1,'У5 Ввод'!$E$220-NETWORKDAYS('У5 Ввод'!$D$220,$B11)+1))/Настройки!$E$11*100)</f>
        <v>0</v>
      </c>
      <c r="HH11" s="67" t="n">
        <f aca="false">IF(OR($D11=1,MONTH($B11)&lt;&gt;MONTH(StartDate),'У5 Ввод'!$D$221="",'У5 Ввод'!$E$221="",'У5 Ввод'!$D$221&gt;$B11),0,MAX(0,MIN(1,'У5 Ввод'!$E$221-NETWORKDAYS('У5 Ввод'!$D$221,$B11)+1))/Настройки!$E$11*100)</f>
        <v>0</v>
      </c>
      <c r="HI11" s="67" t="n">
        <f aca="false">IF(OR($D11=1,MONTH($B11)&lt;&gt;MONTH(StartDate),'У5 Ввод'!$D$222="",'У5 Ввод'!$E$222="",'У5 Ввод'!$D$222&gt;$B11),0,MAX(0,MIN(1,'У5 Ввод'!$E$222-NETWORKDAYS('У5 Ввод'!$D$222,$B11)+1))/Настройки!$E$11*100)</f>
        <v>0</v>
      </c>
      <c r="HJ11" s="67" t="n">
        <f aca="false">IF(OR($D11=1,MONTH($B11)&lt;&gt;MONTH(StartDate),'У5 Ввод'!$D$223="",'У5 Ввод'!$E$223="",'У5 Ввод'!$D$223&gt;$B11),0,MAX(0,MIN(1,'У5 Ввод'!$E$223-NETWORKDAYS('У5 Ввод'!$D$223,$B11)+1))/Настройки!$E$11*100)</f>
        <v>0</v>
      </c>
      <c r="HK11" s="67" t="n">
        <f aca="false">IF(OR($D11=1,MONTH($B11)&lt;&gt;MONTH(StartDate),'У5 Ввод'!$D$224="",'У5 Ввод'!$E$224="",'У5 Ввод'!$D$224&gt;$B11),0,MAX(0,MIN(1,'У5 Ввод'!$E$224-NETWORKDAYS('У5 Ввод'!$D$224,$B11)+1))/Настройки!$E$11*100)</f>
        <v>0</v>
      </c>
      <c r="HL11" s="67" t="n">
        <f aca="false">IF(OR($D11=1,MONTH($B11)&lt;&gt;MONTH(StartDate),'У5 Ввод'!$D$225="",'У5 Ввод'!$E$225="",'У5 Ввод'!$D$225&gt;$B11),0,MAX(0,MIN(1,'У5 Ввод'!$E$225-NETWORKDAYS('У5 Ввод'!$D$225,$B11)+1))/Настройки!$E$11*100)</f>
        <v>0</v>
      </c>
      <c r="HM11" s="67" t="n">
        <f aca="false">IF(OR($D11=1,MONTH($B11)&lt;&gt;MONTH(StartDate),'У5 Ввод'!$D$226="",'У5 Ввод'!$E$226="",'У5 Ввод'!$D$226&gt;$B11),0,MAX(0,MIN(1,'У5 Ввод'!$E$226-NETWORKDAYS('У5 Ввод'!$D$226,$B11)+1))/Настройки!$E$11*100)</f>
        <v>0</v>
      </c>
      <c r="HN11" s="67" t="n">
        <f aca="false">IF(OR($D11=1,MONTH($B11)&lt;&gt;MONTH(StartDate),'У5 Ввод'!$D$227="",'У5 Ввод'!$E$227="",'У5 Ввод'!$D$227&gt;$B11),0,MAX(0,MIN(1,'У5 Ввод'!$E$227-NETWORKDAYS('У5 Ввод'!$D$227,$B11)+1))/Настройки!$E$11*100)</f>
        <v>0</v>
      </c>
      <c r="HO11" s="67" t="n">
        <f aca="false">IF(OR($D11=1,MONTH($B11)&lt;&gt;MONTH(StartDate),'У5 Ввод'!$D$228="",'У5 Ввод'!$E$228="",'У5 Ввод'!$D$228&gt;$B11),0,MAX(0,MIN(1,'У5 Ввод'!$E$228-NETWORKDAYS('У5 Ввод'!$D$228,$B11)+1))/Настройки!$E$11*100)</f>
        <v>0</v>
      </c>
      <c r="HP11" s="67" t="n">
        <f aca="false">IF(OR($D11=1,MONTH($B11)&lt;&gt;MONTH(StartDate),'У5 Ввод'!$D$229="",'У5 Ввод'!$E$229="",'У5 Ввод'!$D$229&gt;$B11),0,MAX(0,MIN(1,'У5 Ввод'!$E$229-NETWORKDAYS('У5 Ввод'!$D$229,$B11)+1))/Настройки!$E$11*100)</f>
        <v>0</v>
      </c>
      <c r="HQ11" s="67" t="n">
        <f aca="false">IF(OR($D11=1,MONTH($B11)&lt;&gt;MONTH(StartDate),'У5 Ввод'!$D$230="",'У5 Ввод'!$E$230="",'У5 Ввод'!$D$230&gt;$B11),0,MAX(0,MIN(1,'У5 Ввод'!$E$230-NETWORKDAYS('У5 Ввод'!$D$230,$B11)+1))/Настройки!$E$11*100)</f>
        <v>0</v>
      </c>
      <c r="HR11" s="67" t="n">
        <f aca="false">IF(OR($D11=1,MONTH($B11)&lt;&gt;MONTH(StartDate),'У5 Ввод'!$D$231="",'У5 Ввод'!$E$231="",'У5 Ввод'!$D$231&gt;$B11),0,MAX(0,MIN(1,'У5 Ввод'!$E$231-NETWORKDAYS('У5 Ввод'!$D$231,$B11)+1))/Настройки!$E$11*100)</f>
        <v>0</v>
      </c>
      <c r="HS11" s="67" t="n">
        <f aca="false">IF(OR($D11=1,MONTH($B11)&lt;&gt;MONTH(StartDate),'У5 Ввод'!$D$232="",'У5 Ввод'!$E$232="",'У5 Ввод'!$D$232&gt;$B11),0,MAX(0,MIN(1,'У5 Ввод'!$E$232-NETWORKDAYS('У5 Ввод'!$D$232,$B11)+1))/Настройки!$E$11*100)</f>
        <v>0</v>
      </c>
      <c r="HT11" s="67" t="n">
        <f aca="false">IF(OR($D11=1,MONTH($B11)&lt;&gt;MONTH(StartDate),'У5 Ввод'!$D$233="",'У5 Ввод'!$E$233="",'У5 Ввод'!$D$233&gt;$B11),0,MAX(0,MIN(1,'У5 Ввод'!$E$233-NETWORKDAYS('У5 Ввод'!$D$233,$B11)+1))/Настройки!$E$11*100)</f>
        <v>0</v>
      </c>
      <c r="HU11" s="67" t="n">
        <f aca="false">IF(OR($D11=1,MONTH($B11)&lt;&gt;MONTH(StartDate),'У5 Ввод'!$D$234="",'У5 Ввод'!$E$234="",'У5 Ввод'!$D$234&gt;$B11),0,MAX(0,MIN(1,'У5 Ввод'!$E$234-NETWORKDAYS('У5 Ввод'!$D$234,$B11)+1))/Настройки!$E$11*100)</f>
        <v>0</v>
      </c>
      <c r="HV11" s="67" t="n">
        <f aca="false">IF(OR($D11=1,MONTH($B11)&lt;&gt;MONTH(StartDate),'У5 Ввод'!$D$235="",'У5 Ввод'!$E$235="",'У5 Ввод'!$D$235&gt;$B11),0,MAX(0,MIN(1,'У5 Ввод'!$E$235-NETWORKDAYS('У5 Ввод'!$D$235,$B11)+1))/Настройки!$E$11*100)</f>
        <v>0</v>
      </c>
      <c r="HW11" s="67" t="n">
        <f aca="false">IF(OR($D11=1,MONTH($B11)&lt;&gt;MONTH(StartDate),'У5 Ввод'!$D$236="",'У5 Ввод'!$E$236="",'У5 Ввод'!$D$236&gt;$B11),0,MAX(0,MIN(1,'У5 Ввод'!$E$236-NETWORKDAYS('У5 Ввод'!$D$236,$B11)+1))/Настройки!$E$11*100)</f>
        <v>0</v>
      </c>
      <c r="HX11" s="67" t="n">
        <f aca="false">IF(OR($D11=1,MONTH($B11)&lt;&gt;MONTH(StartDate),'У5 Ввод'!$D$237="",'У5 Ввод'!$E$237="",'У5 Ввод'!$D$237&gt;$B11),0,MAX(0,MIN(1,'У5 Ввод'!$E$237-NETWORKDAYS('У5 Ввод'!$D$237,$B11)+1))/Настройки!$E$11*100)</f>
        <v>0</v>
      </c>
      <c r="HY11" s="67" t="n">
        <f aca="false">IF(OR($D11=1,MONTH($B11)&lt;&gt;MONTH(StartDate),'У5 Ввод'!$D$238="",'У5 Ввод'!$E$238="",'У5 Ввод'!$D$238&gt;$B11),0,MAX(0,MIN(1,'У5 Ввод'!$E$238-NETWORKDAYS('У5 Ввод'!$D$238,$B11)+1))/Настройки!$E$11*100)</f>
        <v>0</v>
      </c>
      <c r="HZ11" s="67" t="n">
        <f aca="false">IF(OR($D11=1,MONTH($B11)&lt;&gt;MONTH(StartDate),'У5 Ввод'!$D$239="",'У5 Ввод'!$E$239="",'У5 Ввод'!$D$239&gt;$B11),0,MAX(0,MIN(1,'У5 Ввод'!$E$239-NETWORKDAYS('У5 Ввод'!$D$239,$B11)+1))/Настройки!$E$11*100)</f>
        <v>0</v>
      </c>
      <c r="IA11" s="67" t="n">
        <f aca="false">IF(OR($D11=1,MONTH($B11)&lt;&gt;MONTH(StartDate),'У5 Ввод'!$D$240="",'У5 Ввод'!$E$240="",'У5 Ввод'!$D$240&gt;$B11),0,MAX(0,MIN(1,'У5 Ввод'!$E$240-NETWORKDAYS('У5 Ввод'!$D$240,$B11)+1))/Настройки!$E$11*100)</f>
        <v>0</v>
      </c>
      <c r="IB11" s="67" t="n">
        <f aca="false">IF(OR($D11=1,MONTH($B11)&lt;&gt;MONTH(StartDate),'У5 Ввод'!$D$241="",'У5 Ввод'!$E$241="",'У5 Ввод'!$D$241&gt;$B11),0,MAX(0,MIN(1,'У5 Ввод'!$E$241-NETWORKDAYS('У5 Ввод'!$D$241,$B11)+1))/Настройки!$E$11*100)</f>
        <v>0</v>
      </c>
      <c r="IC11" s="67" t="n">
        <f aca="false">IF(OR($D11=1,MONTH($B11)&lt;&gt;MONTH(StartDate),'У5 Ввод'!$D$242="",'У5 Ввод'!$E$242="",'У5 Ввод'!$D$242&gt;$B11),0,MAX(0,MIN(1,'У5 Ввод'!$E$242-NETWORKDAYS('У5 Ввод'!$D$242,$B11)+1))/Настройки!$E$11*100)</f>
        <v>0</v>
      </c>
      <c r="ID11" s="67" t="n">
        <f aca="false">IF(OR($D11=1,MONTH($B11)&lt;&gt;MONTH(StartDate),'У5 Ввод'!$D$243="",'У5 Ввод'!$E$243="",'У5 Ввод'!$D$243&gt;$B11),0,MAX(0,MIN(1,'У5 Ввод'!$E$243-NETWORKDAYS('У5 Ввод'!$D$243,$B11)+1))/Настройки!$E$11*100)</f>
        <v>0</v>
      </c>
      <c r="IE11" s="67" t="n">
        <f aca="false">IF(OR($D11=1,MONTH($B11)&lt;&gt;MONTH(StartDate),'У5 Ввод'!$D$244="",'У5 Ввод'!$E$244="",'У5 Ввод'!$D$244&gt;$B11),0,MAX(0,MIN(1,'У5 Ввод'!$E$244-NETWORKDAYS('У5 Ввод'!$D$244,$B11)+1))/Настройки!$E$11*100)</f>
        <v>0</v>
      </c>
      <c r="IF11" s="67" t="n">
        <f aca="false">IF(OR($D11=1,MONTH($B11)&lt;&gt;MONTH(StartDate),'У5 Ввод'!$D$245="",'У5 Ввод'!$E$245="",'У5 Ввод'!$D$245&gt;$B11),0,MAX(0,MIN(1,'У5 Ввод'!$E$245-NETWORKDAYS('У5 Ввод'!$D$245,$B11)+1))/Настройки!$E$11*100)</f>
        <v>0</v>
      </c>
      <c r="IG11" s="67" t="n">
        <f aca="false">IF(OR($D11=1,MONTH($B11)&lt;&gt;MONTH(StartDate),'У5 Ввод'!$D$246="",'У5 Ввод'!$E$246="",'У5 Ввод'!$D$246&gt;$B11),0,MAX(0,MIN(1,'У5 Ввод'!$E$246-NETWORKDAYS('У5 Ввод'!$D$246,$B11)+1))/Настройки!$E$11*100)</f>
        <v>0</v>
      </c>
      <c r="IH11" s="67" t="n">
        <f aca="false">IF(OR($D11=1,MONTH($B11)&lt;&gt;MONTH(StartDate),'У5 Ввод'!$D$247="",'У5 Ввод'!$E$247="",'У5 Ввод'!$D$247&gt;$B11),0,MAX(0,MIN(1,'У5 Ввод'!$E$247-NETWORKDAYS('У5 Ввод'!$D$247,$B11)+1))/Настройки!$E$11*100)</f>
        <v>0</v>
      </c>
      <c r="II11" s="67" t="n">
        <f aca="false">IF(OR($D11=1,MONTH($B11)&lt;&gt;MONTH(StartDate),'У5 Ввод'!$D$248="",'У5 Ввод'!$E$248="",'У5 Ввод'!$D$248&gt;$B11),0,MAX(0,MIN(1,'У5 Ввод'!$E$248-NETWORKDAYS('У5 Ввод'!$D$248,$B11)+1))/Настройки!$E$11*100)</f>
        <v>0</v>
      </c>
      <c r="IJ11" s="67" t="n">
        <f aca="false">IF(OR($D11=1,MONTH($B11)&lt;&gt;MONTH(StartDate),'У5 Ввод'!$D$249="",'У5 Ввод'!$E$249="",'У5 Ввод'!$D$249&gt;$B11),0,MAX(0,MIN(1,'У5 Ввод'!$E$249-NETWORKDAYS('У5 Ввод'!$D$249,$B11)+1))/Настройки!$E$11*100)</f>
        <v>0</v>
      </c>
      <c r="IK11" s="67" t="n">
        <f aca="false">IF(OR($D11=1,MONTH($B11)&lt;&gt;MONTH(StartDate),'У5 Ввод'!$D$250="",'У5 Ввод'!$E$250="",'У5 Ввод'!$D$250&gt;$B11),0,MAX(0,MIN(1,'У5 Ввод'!$E$250-NETWORKDAYS('У5 Ввод'!$D$250,$B11)+1))/Настройки!$E$11*100)</f>
        <v>0</v>
      </c>
      <c r="IL11" s="67" t="n">
        <f aca="false">IF(OR($D11=1,MONTH($B11)&lt;&gt;MONTH(StartDate),'У5 Ввод'!$D$251="",'У5 Ввод'!$E$251="",'У5 Ввод'!$D$251&gt;$B11),0,MAX(0,MIN(1,'У5 Ввод'!$E$251-NETWORKDAYS('У5 Ввод'!$D$251,$B11)+1))/Настройки!$E$11*100)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IF(OR($D12=1,MONTH($B12)&lt;&gt;MONTH(StartDate),'У5 Ввод'!$D$12="",'У5 Ввод'!$E$12="",'У5 Ввод'!$D$12&gt;$B12),0,MAX(0,MIN(1,'У5 Ввод'!$E$12-NETWORKDAYS('У5 Ввод'!$D$12,$B12)+1))/Настройки!$E$11*100)</f>
        <v>0</v>
      </c>
      <c r="H12" s="67" t="n">
        <f aca="false">IF(OR($D12=1,MONTH($B12)&lt;&gt;MONTH(StartDate),'У5 Ввод'!$D$13="",'У5 Ввод'!$E$13="",'У5 Ввод'!$D$13&gt;$B12),0,MAX(0,MIN(1,'У5 Ввод'!$E$13-NETWORKDAYS('У5 Ввод'!$D$13,$B12)+1))/Настройки!$E$11*100)</f>
        <v>0</v>
      </c>
      <c r="I12" s="67" t="n">
        <f aca="false">IF(OR($D12=1,MONTH($B12)&lt;&gt;MONTH(StartDate),'У5 Ввод'!$D$14="",'У5 Ввод'!$E$14="",'У5 Ввод'!$D$14&gt;$B12),0,MAX(0,MIN(1,'У5 Ввод'!$E$14-NETWORKDAYS('У5 Ввод'!$D$14,$B12)+1))/Настройки!$E$11*100)</f>
        <v>0</v>
      </c>
      <c r="J12" s="67" t="n">
        <f aca="false">IF(OR($D12=1,MONTH($B12)&lt;&gt;MONTH(StartDate),'У5 Ввод'!$D$15="",'У5 Ввод'!$E$15="",'У5 Ввод'!$D$15&gt;$B12),0,MAX(0,MIN(1,'У5 Ввод'!$E$15-NETWORKDAYS('У5 Ввод'!$D$15,$B12)+1))/Настройки!$E$11*100)</f>
        <v>0</v>
      </c>
      <c r="K12" s="67" t="n">
        <f aca="false">IF(OR($D12=1,MONTH($B12)&lt;&gt;MONTH(StartDate),'У5 Ввод'!$D$16="",'У5 Ввод'!$E$16="",'У5 Ввод'!$D$16&gt;$B12),0,MAX(0,MIN(1,'У5 Ввод'!$E$16-NETWORKDAYS('У5 Ввод'!$D$16,$B12)+1))/Настройки!$E$11*100)</f>
        <v>0</v>
      </c>
      <c r="L12" s="67" t="n">
        <f aca="false">IF(OR($D12=1,MONTH($B12)&lt;&gt;MONTH(StartDate),'У5 Ввод'!$D$17="",'У5 Ввод'!$E$17="",'У5 Ввод'!$D$17&gt;$B12),0,MAX(0,MIN(1,'У5 Ввод'!$E$17-NETWORKDAYS('У5 Ввод'!$D$17,$B12)+1))/Настройки!$E$11*100)</f>
        <v>0</v>
      </c>
      <c r="M12" s="67" t="n">
        <f aca="false">IF(OR($D12=1,MONTH($B12)&lt;&gt;MONTH(StartDate),'У5 Ввод'!$D$18="",'У5 Ввод'!$E$18="",'У5 Ввод'!$D$18&gt;$B12),0,MAX(0,MIN(1,'У5 Ввод'!$E$18-NETWORKDAYS('У5 Ввод'!$D$18,$B12)+1))/Настройки!$E$11*100)</f>
        <v>0</v>
      </c>
      <c r="N12" s="67" t="n">
        <f aca="false">IF(OR($D12=1,MONTH($B12)&lt;&gt;MONTH(StartDate),'У5 Ввод'!$D$19="",'У5 Ввод'!$E$19="",'У5 Ввод'!$D$19&gt;$B12),0,MAX(0,MIN(1,'У5 Ввод'!$E$19-NETWORKDAYS('У5 Ввод'!$D$19,$B12)+1))/Настройки!$E$11*100)</f>
        <v>0</v>
      </c>
      <c r="O12" s="67" t="n">
        <f aca="false">IF(OR($D12=1,MONTH($B12)&lt;&gt;MONTH(StartDate),'У5 Ввод'!$D$20="",'У5 Ввод'!$E$20="",'У5 Ввод'!$D$20&gt;$B12),0,MAX(0,MIN(1,'У5 Ввод'!$E$20-NETWORKDAYS('У5 Ввод'!$D$20,$B12)+1))/Настройки!$E$11*100)</f>
        <v>0</v>
      </c>
      <c r="P12" s="67" t="n">
        <f aca="false">IF(OR($D12=1,MONTH($B12)&lt;&gt;MONTH(StartDate),'У5 Ввод'!$D$21="",'У5 Ввод'!$E$21="",'У5 Ввод'!$D$21&gt;$B12),0,MAX(0,MIN(1,'У5 Ввод'!$E$21-NETWORKDAYS('У5 Ввод'!$D$21,$B12)+1))/Настройки!$E$11*100)</f>
        <v>0</v>
      </c>
      <c r="Q12" s="67" t="n">
        <f aca="false">IF(OR($D12=1,MONTH($B12)&lt;&gt;MONTH(StartDate),'У5 Ввод'!$D$22="",'У5 Ввод'!$E$22="",'У5 Ввод'!$D$22&gt;$B12),0,MAX(0,MIN(1,'У5 Ввод'!$E$22-NETWORKDAYS('У5 Ввод'!$D$22,$B12)+1))/Настройки!$E$11*100)</f>
        <v>0</v>
      </c>
      <c r="R12" s="67" t="n">
        <f aca="false">IF(OR($D12=1,MONTH($B12)&lt;&gt;MONTH(StartDate),'У5 Ввод'!$D$23="",'У5 Ввод'!$E$23="",'У5 Ввод'!$D$23&gt;$B12),0,MAX(0,MIN(1,'У5 Ввод'!$E$23-NETWORKDAYS('У5 Ввод'!$D$23,$B12)+1))/Настройки!$E$11*100)</f>
        <v>0</v>
      </c>
      <c r="S12" s="67" t="n">
        <f aca="false">IF(OR($D12=1,MONTH($B12)&lt;&gt;MONTH(StartDate),'У5 Ввод'!$D$24="",'У5 Ввод'!$E$24="",'У5 Ввод'!$D$24&gt;$B12),0,MAX(0,MIN(1,'У5 Ввод'!$E$24-NETWORKDAYS('У5 Ввод'!$D$24,$B12)+1))/Настройки!$E$11*100)</f>
        <v>0</v>
      </c>
      <c r="T12" s="67" t="n">
        <f aca="false">IF(OR($D12=1,MONTH($B12)&lt;&gt;MONTH(StartDate),'У5 Ввод'!$D$25="",'У5 Ввод'!$E$25="",'У5 Ввод'!$D$25&gt;$B12),0,MAX(0,MIN(1,'У5 Ввод'!$E$25-NETWORKDAYS('У5 Ввод'!$D$25,$B12)+1))/Настройки!$E$11*100)</f>
        <v>0</v>
      </c>
      <c r="U12" s="67" t="n">
        <f aca="false">IF(OR($D12=1,MONTH($B12)&lt;&gt;MONTH(StartDate),'У5 Ввод'!$D$26="",'У5 Ввод'!$E$26="",'У5 Ввод'!$D$26&gt;$B12),0,MAX(0,MIN(1,'У5 Ввод'!$E$26-NETWORKDAYS('У5 Ввод'!$D$26,$B12)+1))/Настройки!$E$11*100)</f>
        <v>0</v>
      </c>
      <c r="V12" s="67" t="n">
        <f aca="false">IF(OR($D12=1,MONTH($B12)&lt;&gt;MONTH(StartDate),'У5 Ввод'!$D$27="",'У5 Ввод'!$E$27="",'У5 Ввод'!$D$27&gt;$B12),0,MAX(0,MIN(1,'У5 Ввод'!$E$27-NETWORKDAYS('У5 Ввод'!$D$27,$B12)+1))/Настройки!$E$11*100)</f>
        <v>0</v>
      </c>
      <c r="W12" s="67" t="n">
        <f aca="false">IF(OR($D12=1,MONTH($B12)&lt;&gt;MONTH(StartDate),'У5 Ввод'!$D$28="",'У5 Ввод'!$E$28="",'У5 Ввод'!$D$28&gt;$B12),0,MAX(0,MIN(1,'У5 Ввод'!$E$28-NETWORKDAYS('У5 Ввод'!$D$28,$B12)+1))/Настройки!$E$11*100)</f>
        <v>0</v>
      </c>
      <c r="X12" s="67" t="n">
        <f aca="false">IF(OR($D12=1,MONTH($B12)&lt;&gt;MONTH(StartDate),'У5 Ввод'!$D$29="",'У5 Ввод'!$E$29="",'У5 Ввод'!$D$29&gt;$B12),0,MAX(0,MIN(1,'У5 Ввод'!$E$29-NETWORKDAYS('У5 Ввод'!$D$29,$B12)+1))/Настройки!$E$11*100)</f>
        <v>0</v>
      </c>
      <c r="Y12" s="67" t="n">
        <f aca="false">IF(OR($D12=1,MONTH($B12)&lt;&gt;MONTH(StartDate),'У5 Ввод'!$D$30="",'У5 Ввод'!$E$30="",'У5 Ввод'!$D$30&gt;$B12),0,MAX(0,MIN(1,'У5 Ввод'!$E$30-NETWORKDAYS('У5 Ввод'!$D$30,$B12)+1))/Настройки!$E$11*100)</f>
        <v>0</v>
      </c>
      <c r="Z12" s="67" t="n">
        <f aca="false">IF(OR($D12=1,MONTH($B12)&lt;&gt;MONTH(StartDate),'У5 Ввод'!$D$31="",'У5 Ввод'!$E$31="",'У5 Ввод'!$D$31&gt;$B12),0,MAX(0,MIN(1,'У5 Ввод'!$E$31-NETWORKDAYS('У5 Ввод'!$D$31,$B12)+1))/Настройки!$E$11*100)</f>
        <v>0</v>
      </c>
      <c r="AA12" s="67" t="n">
        <f aca="false">IF(OR($D12=1,MONTH($B12)&lt;&gt;MONTH(StartDate),'У5 Ввод'!$D$32="",'У5 Ввод'!$E$32="",'У5 Ввод'!$D$32&gt;$B12),0,MAX(0,MIN(1,'У5 Ввод'!$E$32-NETWORKDAYS('У5 Ввод'!$D$32,$B12)+1))/Настройки!$E$11*100)</f>
        <v>0</v>
      </c>
      <c r="AB12" s="67" t="n">
        <f aca="false">IF(OR($D12=1,MONTH($B12)&lt;&gt;MONTH(StartDate),'У5 Ввод'!$D$33="",'У5 Ввод'!$E$33="",'У5 Ввод'!$D$33&gt;$B12),0,MAX(0,MIN(1,'У5 Ввод'!$E$33-NETWORKDAYS('У5 Ввод'!$D$33,$B12)+1))/Настройки!$E$11*100)</f>
        <v>0</v>
      </c>
      <c r="AC12" s="67" t="n">
        <f aca="false">IF(OR($D12=1,MONTH($B12)&lt;&gt;MONTH(StartDate),'У5 Ввод'!$D$34="",'У5 Ввод'!$E$34="",'У5 Ввод'!$D$34&gt;$B12),0,MAX(0,MIN(1,'У5 Ввод'!$E$34-NETWORKDAYS('У5 Ввод'!$D$34,$B12)+1))/Настройки!$E$11*100)</f>
        <v>0</v>
      </c>
      <c r="AD12" s="67" t="n">
        <f aca="false">IF(OR($D12=1,MONTH($B12)&lt;&gt;MONTH(StartDate),'У5 Ввод'!$D$35="",'У5 Ввод'!$E$35="",'У5 Ввод'!$D$35&gt;$B12),0,MAX(0,MIN(1,'У5 Ввод'!$E$35-NETWORKDAYS('У5 Ввод'!$D$35,$B12)+1))/Настройки!$E$11*100)</f>
        <v>0</v>
      </c>
      <c r="AE12" s="67" t="n">
        <f aca="false">IF(OR($D12=1,MONTH($B12)&lt;&gt;MONTH(StartDate),'У5 Ввод'!$D$36="",'У5 Ввод'!$E$36="",'У5 Ввод'!$D$36&gt;$B12),0,MAX(0,MIN(1,'У5 Ввод'!$E$36-NETWORKDAYS('У5 Ввод'!$D$36,$B12)+1))/Настройки!$E$11*100)</f>
        <v>0</v>
      </c>
      <c r="AF12" s="67" t="n">
        <f aca="false">IF(OR($D12=1,MONTH($B12)&lt;&gt;MONTH(StartDate),'У5 Ввод'!$D$37="",'У5 Ввод'!$E$37="",'У5 Ввод'!$D$37&gt;$B12),0,MAX(0,MIN(1,'У5 Ввод'!$E$37-NETWORKDAYS('У5 Ввод'!$D$37,$B12)+1))/Настройки!$E$11*100)</f>
        <v>0</v>
      </c>
      <c r="AG12" s="67" t="n">
        <f aca="false">IF(OR($D12=1,MONTH($B12)&lt;&gt;MONTH(StartDate),'У5 Ввод'!$D$38="",'У5 Ввод'!$E$38="",'У5 Ввод'!$D$38&gt;$B12),0,MAX(0,MIN(1,'У5 Ввод'!$E$38-NETWORKDAYS('У5 Ввод'!$D$38,$B12)+1))/Настройки!$E$11*100)</f>
        <v>0</v>
      </c>
      <c r="AH12" s="67" t="n">
        <f aca="false">IF(OR($D12=1,MONTH($B12)&lt;&gt;MONTH(StartDate),'У5 Ввод'!$D$39="",'У5 Ввод'!$E$39="",'У5 Ввод'!$D$39&gt;$B12),0,MAX(0,MIN(1,'У5 Ввод'!$E$39-NETWORKDAYS('У5 Ввод'!$D$39,$B12)+1))/Настройки!$E$11*100)</f>
        <v>0</v>
      </c>
      <c r="AI12" s="67" t="n">
        <f aca="false">IF(OR($D12=1,MONTH($B12)&lt;&gt;MONTH(StartDate),'У5 Ввод'!$D$40="",'У5 Ввод'!$E$40="",'У5 Ввод'!$D$40&gt;$B12),0,MAX(0,MIN(1,'У5 Ввод'!$E$40-NETWORKDAYS('У5 Ввод'!$D$40,$B12)+1))/Настройки!$E$11*100)</f>
        <v>0</v>
      </c>
      <c r="AJ12" s="67" t="n">
        <f aca="false">IF(OR($D12=1,MONTH($B12)&lt;&gt;MONTH(StartDate),'У5 Ввод'!$D$41="",'У5 Ввод'!$E$41="",'У5 Ввод'!$D$41&gt;$B12),0,MAX(0,MIN(1,'У5 Ввод'!$E$41-NETWORKDAYS('У5 Ввод'!$D$41,$B12)+1))/Настройки!$E$11*100)</f>
        <v>0</v>
      </c>
      <c r="AK12" s="67" t="n">
        <f aca="false">IF(OR($D12=1,MONTH($B12)&lt;&gt;MONTH(StartDate),'У5 Ввод'!$D$42="",'У5 Ввод'!$E$42="",'У5 Ввод'!$D$42&gt;$B12),0,MAX(0,MIN(1,'У5 Ввод'!$E$42-NETWORKDAYS('У5 Ввод'!$D$42,$B12)+1))/Настройки!$E$11*100)</f>
        <v>0</v>
      </c>
      <c r="AL12" s="67" t="n">
        <f aca="false">IF(OR($D12=1,MONTH($B12)&lt;&gt;MONTH(StartDate),'У5 Ввод'!$D$43="",'У5 Ввод'!$E$43="",'У5 Ввод'!$D$43&gt;$B12),0,MAX(0,MIN(1,'У5 Ввод'!$E$43-NETWORKDAYS('У5 Ввод'!$D$43,$B12)+1))/Настройки!$E$11*100)</f>
        <v>0</v>
      </c>
      <c r="AM12" s="67" t="n">
        <f aca="false">IF(OR($D12=1,MONTH($B12)&lt;&gt;MONTH(StartDate),'У5 Ввод'!$D$44="",'У5 Ввод'!$E$44="",'У5 Ввод'!$D$44&gt;$B12),0,MAX(0,MIN(1,'У5 Ввод'!$E$44-NETWORKDAYS('У5 Ввод'!$D$44,$B12)+1))/Настройки!$E$11*100)</f>
        <v>0</v>
      </c>
      <c r="AN12" s="67" t="n">
        <f aca="false">IF(OR($D12=1,MONTH($B12)&lt;&gt;MONTH(StartDate),'У5 Ввод'!$D$45="",'У5 Ввод'!$E$45="",'У5 Ввод'!$D$45&gt;$B12),0,MAX(0,MIN(1,'У5 Ввод'!$E$45-NETWORKDAYS('У5 Ввод'!$D$45,$B12)+1))/Настройки!$E$11*100)</f>
        <v>0</v>
      </c>
      <c r="AO12" s="67" t="n">
        <f aca="false">IF(OR($D12=1,MONTH($B12)&lt;&gt;MONTH(StartDate),'У5 Ввод'!$D$46="",'У5 Ввод'!$E$46="",'У5 Ввод'!$D$46&gt;$B12),0,MAX(0,MIN(1,'У5 Ввод'!$E$46-NETWORKDAYS('У5 Ввод'!$D$46,$B12)+1))/Настройки!$E$11*100)</f>
        <v>0</v>
      </c>
      <c r="AP12" s="67" t="n">
        <f aca="false">IF(OR($D12=1,MONTH($B12)&lt;&gt;MONTH(StartDate),'У5 Ввод'!$D$47="",'У5 Ввод'!$E$47="",'У5 Ввод'!$D$47&gt;$B12),0,MAX(0,MIN(1,'У5 Ввод'!$E$47-NETWORKDAYS('У5 Ввод'!$D$47,$B12)+1))/Настройки!$E$11*100)</f>
        <v>0</v>
      </c>
      <c r="AQ12" s="67" t="n">
        <f aca="false">IF(OR($D12=1,MONTH($B12)&lt;&gt;MONTH(StartDate),'У5 Ввод'!$D$48="",'У5 Ввод'!$E$48="",'У5 Ввод'!$D$48&gt;$B12),0,MAX(0,MIN(1,'У5 Ввод'!$E$48-NETWORKDAYS('У5 Ввод'!$D$48,$B12)+1))/Настройки!$E$11*100)</f>
        <v>0</v>
      </c>
      <c r="AR12" s="67" t="n">
        <f aca="false">IF(OR($D12=1,MONTH($B12)&lt;&gt;MONTH(StartDate),'У5 Ввод'!$D$49="",'У5 Ввод'!$E$49="",'У5 Ввод'!$D$49&gt;$B12),0,MAX(0,MIN(1,'У5 Ввод'!$E$49-NETWORKDAYS('У5 Ввод'!$D$49,$B12)+1))/Настройки!$E$11*100)</f>
        <v>0</v>
      </c>
      <c r="AS12" s="67" t="n">
        <f aca="false">IF(OR($D12=1,MONTH($B12)&lt;&gt;MONTH(StartDate),'У5 Ввод'!$D$50="",'У5 Ввод'!$E$50="",'У5 Ввод'!$D$50&gt;$B12),0,MAX(0,MIN(1,'У5 Ввод'!$E$50-NETWORKDAYS('У5 Ввод'!$D$50,$B12)+1))/Настройки!$E$11*100)</f>
        <v>0</v>
      </c>
      <c r="AT12" s="67" t="n">
        <f aca="false">IF(OR($D12=1,MONTH($B12)&lt;&gt;MONTH(StartDate),'У5 Ввод'!$D$51="",'У5 Ввод'!$E$51="",'У5 Ввод'!$D$51&gt;$B12),0,MAX(0,MIN(1,'У5 Ввод'!$E$51-NETWORKDAYS('У5 Ввод'!$D$51,$B12)+1))/Настройки!$E$11*100)</f>
        <v>0</v>
      </c>
      <c r="AU12" s="67" t="n">
        <f aca="false">IF(OR($D12=1,MONTH($B12)&lt;&gt;MONTH(StartDate),'У5 Ввод'!$D$52="",'У5 Ввод'!$E$52="",'У5 Ввод'!$D$52&gt;$B12),0,MAX(0,MIN(1,'У5 Ввод'!$E$52-NETWORKDAYS('У5 Ввод'!$D$52,$B12)+1))/Настройки!$E$11*100)</f>
        <v>0</v>
      </c>
      <c r="AV12" s="67" t="n">
        <f aca="false">IF(OR($D12=1,MONTH($B12)&lt;&gt;MONTH(StartDate),'У5 Ввод'!$D$53="",'У5 Ввод'!$E$53="",'У5 Ввод'!$D$53&gt;$B12),0,MAX(0,MIN(1,'У5 Ввод'!$E$53-NETWORKDAYS('У5 Ввод'!$D$53,$B12)+1))/Настройки!$E$11*100)</f>
        <v>0</v>
      </c>
      <c r="AW12" s="67" t="n">
        <f aca="false">IF(OR($D12=1,MONTH($B12)&lt;&gt;MONTH(StartDate),'У5 Ввод'!$D$54="",'У5 Ввод'!$E$54="",'У5 Ввод'!$D$54&gt;$B12),0,MAX(0,MIN(1,'У5 Ввод'!$E$54-NETWORKDAYS('У5 Ввод'!$D$54,$B12)+1))/Настройки!$E$11*100)</f>
        <v>0</v>
      </c>
      <c r="AX12" s="67" t="n">
        <f aca="false">IF(OR($D12=1,MONTH($B12)&lt;&gt;MONTH(StartDate),'У5 Ввод'!$D$55="",'У5 Ввод'!$E$55="",'У5 Ввод'!$D$55&gt;$B12),0,MAX(0,MIN(1,'У5 Ввод'!$E$55-NETWORKDAYS('У5 Ввод'!$D$55,$B12)+1))/Настройки!$E$11*100)</f>
        <v>0</v>
      </c>
      <c r="AY12" s="67" t="n">
        <f aca="false">IF(OR($D12=1,MONTH($B12)&lt;&gt;MONTH(StartDate),'У5 Ввод'!$D$56="",'У5 Ввод'!$E$56="",'У5 Ввод'!$D$56&gt;$B12),0,MAX(0,MIN(1,'У5 Ввод'!$E$56-NETWORKDAYS('У5 Ввод'!$D$56,$B12)+1))/Настройки!$E$11*100)</f>
        <v>0</v>
      </c>
      <c r="AZ12" s="67" t="n">
        <f aca="false">IF(OR($D12=1,MONTH($B12)&lt;&gt;MONTH(StartDate),'У5 Ввод'!$D$57="",'У5 Ввод'!$E$57="",'У5 Ввод'!$D$57&gt;$B12),0,MAX(0,MIN(1,'У5 Ввод'!$E$57-NETWORKDAYS('У5 Ввод'!$D$57,$B12)+1))/Настройки!$E$11*100)</f>
        <v>0</v>
      </c>
      <c r="BA12" s="67" t="n">
        <f aca="false">IF(OR($D12=1,MONTH($B12)&lt;&gt;MONTH(StartDate),'У5 Ввод'!$D$58="",'У5 Ввод'!$E$58="",'У5 Ввод'!$D$58&gt;$B12),0,MAX(0,MIN(1,'У5 Ввод'!$E$58-NETWORKDAYS('У5 Ввод'!$D$58,$B12)+1))/Настройки!$E$11*100)</f>
        <v>0</v>
      </c>
      <c r="BB12" s="67" t="n">
        <f aca="false">IF(OR($D12=1,MONTH($B12)&lt;&gt;MONTH(StartDate),'У5 Ввод'!$D$59="",'У5 Ввод'!$E$59="",'У5 Ввод'!$D$59&gt;$B12),0,MAX(0,MIN(1,'У5 Ввод'!$E$59-NETWORKDAYS('У5 Ввод'!$D$59,$B12)+1))/Настройки!$E$11*100)</f>
        <v>0</v>
      </c>
      <c r="BC12" s="67" t="n">
        <f aca="false">IF(OR($D12=1,MONTH($B12)&lt;&gt;MONTH(StartDate),'У5 Ввод'!$D$60="",'У5 Ввод'!$E$60="",'У5 Ввод'!$D$60&gt;$B12),0,MAX(0,MIN(1,'У5 Ввод'!$E$60-NETWORKDAYS('У5 Ввод'!$D$60,$B12)+1))/Настройки!$E$11*100)</f>
        <v>0</v>
      </c>
      <c r="BD12" s="67" t="n">
        <f aca="false">IF(OR($D12=1,MONTH($B12)&lt;&gt;MONTH(StartDate),'У5 Ввод'!$D$61="",'У5 Ввод'!$E$61="",'У5 Ввод'!$D$61&gt;$B12),0,MAX(0,MIN(1,'У5 Ввод'!$E$61-NETWORKDAYS('У5 Ввод'!$D$61,$B12)+1))/Настройки!$E$11*100)</f>
        <v>0</v>
      </c>
      <c r="BE12" s="67" t="n">
        <f aca="false">IF(OR($D12=1,MONTH($B12)&lt;&gt;MONTH(StartDate),'У5 Ввод'!$D$62="",'У5 Ввод'!$E$62="",'У5 Ввод'!$D$62&gt;$B12),0,MAX(0,MIN(1,'У5 Ввод'!$E$62-NETWORKDAYS('У5 Ввод'!$D$62,$B12)+1))/Настройки!$E$11*100)</f>
        <v>0</v>
      </c>
      <c r="BF12" s="67" t="n">
        <f aca="false">IF(OR($D12=1,MONTH($B12)&lt;&gt;MONTH(StartDate),'У5 Ввод'!$D$63="",'У5 Ввод'!$E$63="",'У5 Ввод'!$D$63&gt;$B12),0,MAX(0,MIN(1,'У5 Ввод'!$E$63-NETWORKDAYS('У5 Ввод'!$D$63,$B12)+1))/Настройки!$E$11*100)</f>
        <v>0</v>
      </c>
      <c r="BG12" s="67" t="n">
        <f aca="false">IF(OR($D12=1,MONTH($B12)&lt;&gt;MONTH(StartDate),'У5 Ввод'!$D$64="",'У5 Ввод'!$E$64="",'У5 Ввод'!$D$64&gt;$B12),0,MAX(0,MIN(1,'У5 Ввод'!$E$64-NETWORKDAYS('У5 Ввод'!$D$64,$B12)+1))/Настройки!$E$11*100)</f>
        <v>0</v>
      </c>
      <c r="BH12" s="67" t="n">
        <f aca="false">IF(OR($D12=1,MONTH($B12)&lt;&gt;MONTH(StartDate),'У5 Ввод'!$D$65="",'У5 Ввод'!$E$65="",'У5 Ввод'!$D$65&gt;$B12),0,MAX(0,MIN(1,'У5 Ввод'!$E$65-NETWORKDAYS('У5 Ввод'!$D$65,$B12)+1))/Настройки!$E$11*100)</f>
        <v>0</v>
      </c>
      <c r="BI12" s="67" t="n">
        <f aca="false">IF(OR($D12=1,MONTH($B12)&lt;&gt;MONTH(StartDate),'У5 Ввод'!$D$66="",'У5 Ввод'!$E$66="",'У5 Ввод'!$D$66&gt;$B12),0,MAX(0,MIN(1,'У5 Ввод'!$E$66-NETWORKDAYS('У5 Ввод'!$D$66,$B12)+1))/Настройки!$E$11*100)</f>
        <v>0</v>
      </c>
      <c r="BJ12" s="67" t="n">
        <f aca="false">IF(OR($D12=1,MONTH($B12)&lt;&gt;MONTH(StartDate),'У5 Ввод'!$D$67="",'У5 Ввод'!$E$67="",'У5 Ввод'!$D$67&gt;$B12),0,MAX(0,MIN(1,'У5 Ввод'!$E$67-NETWORKDAYS('У5 Ввод'!$D$67,$B12)+1))/Настройки!$E$11*100)</f>
        <v>0</v>
      </c>
      <c r="BK12" s="67" t="n">
        <f aca="false">IF(OR($D12=1,MONTH($B12)&lt;&gt;MONTH(StartDate),'У5 Ввод'!$D$68="",'У5 Ввод'!$E$68="",'У5 Ввод'!$D$68&gt;$B12),0,MAX(0,MIN(1,'У5 Ввод'!$E$68-NETWORKDAYS('У5 Ввод'!$D$68,$B12)+1))/Настройки!$E$11*100)</f>
        <v>0</v>
      </c>
      <c r="BL12" s="67" t="n">
        <f aca="false">IF(OR($D12=1,MONTH($B12)&lt;&gt;MONTH(StartDate),'У5 Ввод'!$D$69="",'У5 Ввод'!$E$69="",'У5 Ввод'!$D$69&gt;$B12),0,MAX(0,MIN(1,'У5 Ввод'!$E$69-NETWORKDAYS('У5 Ввод'!$D$69,$B12)+1))/Настройки!$E$11*100)</f>
        <v>0</v>
      </c>
      <c r="BM12" s="67" t="n">
        <f aca="false">IF(OR($D12=1,MONTH($B12)&lt;&gt;MONTH(StartDate),'У5 Ввод'!$D$70="",'У5 Ввод'!$E$70="",'У5 Ввод'!$D$70&gt;$B12),0,MAX(0,MIN(1,'У5 Ввод'!$E$70-NETWORKDAYS('У5 Ввод'!$D$70,$B12)+1))/Настройки!$E$11*100)</f>
        <v>0</v>
      </c>
      <c r="BN12" s="67" t="n">
        <f aca="false">IF(OR($D12=1,MONTH($B12)&lt;&gt;MONTH(StartDate),'У5 Ввод'!$D$71="",'У5 Ввод'!$E$71="",'У5 Ввод'!$D$71&gt;$B12),0,MAX(0,MIN(1,'У5 Ввод'!$E$71-NETWORKDAYS('У5 Ввод'!$D$71,$B12)+1))/Настройки!$E$11*100)</f>
        <v>0</v>
      </c>
      <c r="BO12" s="67" t="n">
        <f aca="false">IF(OR($D12=1,MONTH($B12)&lt;&gt;MONTH(StartDate),'У5 Ввод'!$D$72="",'У5 Ввод'!$E$72="",'У5 Ввод'!$D$72&gt;$B12),0,MAX(0,MIN(1,'У5 Ввод'!$E$72-NETWORKDAYS('У5 Ввод'!$D$72,$B12)+1))/Настройки!$E$11*100)</f>
        <v>0</v>
      </c>
      <c r="BP12" s="67" t="n">
        <f aca="false">IF(OR($D12=1,MONTH($B12)&lt;&gt;MONTH(StartDate),'У5 Ввод'!$D$73="",'У5 Ввод'!$E$73="",'У5 Ввод'!$D$73&gt;$B12),0,MAX(0,MIN(1,'У5 Ввод'!$E$73-NETWORKDAYS('У5 Ввод'!$D$73,$B12)+1))/Настройки!$E$11*100)</f>
        <v>0</v>
      </c>
      <c r="BQ12" s="67" t="n">
        <f aca="false">IF(OR($D12=1,MONTH($B12)&lt;&gt;MONTH(StartDate),'У5 Ввод'!$D$74="",'У5 Ввод'!$E$74="",'У5 Ввод'!$D$74&gt;$B12),0,MAX(0,MIN(1,'У5 Ввод'!$E$74-NETWORKDAYS('У5 Ввод'!$D$74,$B12)+1))/Настройки!$E$11*100)</f>
        <v>0</v>
      </c>
      <c r="BR12" s="67" t="n">
        <f aca="false">IF(OR($D12=1,MONTH($B12)&lt;&gt;MONTH(StartDate),'У5 Ввод'!$D$75="",'У5 Ввод'!$E$75="",'У5 Ввод'!$D$75&gt;$B12),0,MAX(0,MIN(1,'У5 Ввод'!$E$75-NETWORKDAYS('У5 Ввод'!$D$75,$B12)+1))/Настройки!$E$11*100)</f>
        <v>0</v>
      </c>
      <c r="BS12" s="67" t="n">
        <f aca="false">IF(OR($D12=1,MONTH($B12)&lt;&gt;MONTH(StartDate),'У5 Ввод'!$D$76="",'У5 Ввод'!$E$76="",'У5 Ввод'!$D$76&gt;$B12),0,MAX(0,MIN(1,'У5 Ввод'!$E$76-NETWORKDAYS('У5 Ввод'!$D$76,$B12)+1))/Настройки!$E$11*100)</f>
        <v>0</v>
      </c>
      <c r="BT12" s="67" t="n">
        <f aca="false">IF(OR($D12=1,MONTH($B12)&lt;&gt;MONTH(StartDate),'У5 Ввод'!$D$77="",'У5 Ввод'!$E$77="",'У5 Ввод'!$D$77&gt;$B12),0,MAX(0,MIN(1,'У5 Ввод'!$E$77-NETWORKDAYS('У5 Ввод'!$D$77,$B12)+1))/Настройки!$E$11*100)</f>
        <v>0</v>
      </c>
      <c r="BU12" s="67" t="n">
        <f aca="false">IF(OR($D12=1,MONTH($B12)&lt;&gt;MONTH(StartDate),'У5 Ввод'!$D$78="",'У5 Ввод'!$E$78="",'У5 Ввод'!$D$78&gt;$B12),0,MAX(0,MIN(1,'У5 Ввод'!$E$78-NETWORKDAYS('У5 Ввод'!$D$78,$B12)+1))/Настройки!$E$11*100)</f>
        <v>0</v>
      </c>
      <c r="BV12" s="67" t="n">
        <f aca="false">IF(OR($D12=1,MONTH($B12)&lt;&gt;MONTH(StartDate),'У5 Ввод'!$D$79="",'У5 Ввод'!$E$79="",'У5 Ввод'!$D$79&gt;$B12),0,MAX(0,MIN(1,'У5 Ввод'!$E$79-NETWORKDAYS('У5 Ввод'!$D$79,$B12)+1))/Настройки!$E$11*100)</f>
        <v>0</v>
      </c>
      <c r="BW12" s="67" t="n">
        <f aca="false">IF(OR($D12=1,MONTH($B12)&lt;&gt;MONTH(StartDate),'У5 Ввод'!$D$80="",'У5 Ввод'!$E$80="",'У5 Ввод'!$D$80&gt;$B12),0,MAX(0,MIN(1,'У5 Ввод'!$E$80-NETWORKDAYS('У5 Ввод'!$D$80,$B12)+1))/Настройки!$E$11*100)</f>
        <v>0</v>
      </c>
      <c r="BX12" s="67" t="n">
        <f aca="false">IF(OR($D12=1,MONTH($B12)&lt;&gt;MONTH(StartDate),'У5 Ввод'!$D$81="",'У5 Ввод'!$E$81="",'У5 Ввод'!$D$81&gt;$B12),0,MAX(0,MIN(1,'У5 Ввод'!$E$81-NETWORKDAYS('У5 Ввод'!$D$81,$B12)+1))/Настройки!$E$11*100)</f>
        <v>0</v>
      </c>
      <c r="BY12" s="67" t="n">
        <f aca="false">IF(OR($D12=1,MONTH($B12)&lt;&gt;MONTH(StartDate),'У5 Ввод'!$D$82="",'У5 Ввод'!$E$82="",'У5 Ввод'!$D$82&gt;$B12),0,MAX(0,MIN(1,'У5 Ввод'!$E$82-NETWORKDAYS('У5 Ввод'!$D$82,$B12)+1))/Настройки!$E$11*100)</f>
        <v>0</v>
      </c>
      <c r="BZ12" s="67" t="n">
        <f aca="false">IF(OR($D12=1,MONTH($B12)&lt;&gt;MONTH(StartDate),'У5 Ввод'!$D$83="",'У5 Ввод'!$E$83="",'У5 Ввод'!$D$83&gt;$B12),0,MAX(0,MIN(1,'У5 Ввод'!$E$83-NETWORKDAYS('У5 Ввод'!$D$83,$B12)+1))/Настройки!$E$11*100)</f>
        <v>0</v>
      </c>
      <c r="CA12" s="67" t="n">
        <f aca="false">IF(OR($D12=1,MONTH($B12)&lt;&gt;MONTH(StartDate),'У5 Ввод'!$D$84="",'У5 Ввод'!$E$84="",'У5 Ввод'!$D$84&gt;$B12),0,MAX(0,MIN(1,'У5 Ввод'!$E$84-NETWORKDAYS('У5 Ввод'!$D$84,$B12)+1))/Настройки!$E$11*100)</f>
        <v>0</v>
      </c>
      <c r="CB12" s="67" t="n">
        <f aca="false">IF(OR($D12=1,MONTH($B12)&lt;&gt;MONTH(StartDate),'У5 Ввод'!$D$85="",'У5 Ввод'!$E$85="",'У5 Ввод'!$D$85&gt;$B12),0,MAX(0,MIN(1,'У5 Ввод'!$E$85-NETWORKDAYS('У5 Ввод'!$D$85,$B12)+1))/Настройки!$E$11*100)</f>
        <v>0</v>
      </c>
      <c r="CC12" s="67" t="n">
        <f aca="false">IF(OR($D12=1,MONTH($B12)&lt;&gt;MONTH(StartDate),'У5 Ввод'!$D$86="",'У5 Ввод'!$E$86="",'У5 Ввод'!$D$86&gt;$B12),0,MAX(0,MIN(1,'У5 Ввод'!$E$86-NETWORKDAYS('У5 Ввод'!$D$86,$B12)+1))/Настройки!$E$11*100)</f>
        <v>0</v>
      </c>
      <c r="CD12" s="67" t="n">
        <f aca="false">IF(OR($D12=1,MONTH($B12)&lt;&gt;MONTH(StartDate),'У5 Ввод'!$D$87="",'У5 Ввод'!$E$87="",'У5 Ввод'!$D$87&gt;$B12),0,MAX(0,MIN(1,'У5 Ввод'!$E$87-NETWORKDAYS('У5 Ввод'!$D$87,$B12)+1))/Настройки!$E$11*100)</f>
        <v>0</v>
      </c>
      <c r="CE12" s="67" t="n">
        <f aca="false">IF(OR($D12=1,MONTH($B12)&lt;&gt;MONTH(StartDate),'У5 Ввод'!$D$88="",'У5 Ввод'!$E$88="",'У5 Ввод'!$D$88&gt;$B12),0,MAX(0,MIN(1,'У5 Ввод'!$E$88-NETWORKDAYS('У5 Ввод'!$D$88,$B12)+1))/Настройки!$E$11*100)</f>
        <v>0</v>
      </c>
      <c r="CF12" s="67" t="n">
        <f aca="false">IF(OR($D12=1,MONTH($B12)&lt;&gt;MONTH(StartDate),'У5 Ввод'!$D$89="",'У5 Ввод'!$E$89="",'У5 Ввод'!$D$89&gt;$B12),0,MAX(0,MIN(1,'У5 Ввод'!$E$89-NETWORKDAYS('У5 Ввод'!$D$89,$B12)+1))/Настройки!$E$11*100)</f>
        <v>0</v>
      </c>
      <c r="CG12" s="67" t="n">
        <f aca="false">IF(OR($D12=1,MONTH($B12)&lt;&gt;MONTH(StartDate),'У5 Ввод'!$D$90="",'У5 Ввод'!$E$90="",'У5 Ввод'!$D$90&gt;$B12),0,MAX(0,MIN(1,'У5 Ввод'!$E$90-NETWORKDAYS('У5 Ввод'!$D$90,$B12)+1))/Настройки!$E$11*100)</f>
        <v>0</v>
      </c>
      <c r="CH12" s="67" t="n">
        <f aca="false">IF(OR($D12=1,MONTH($B12)&lt;&gt;MONTH(StartDate),'У5 Ввод'!$D$91="",'У5 Ввод'!$E$91="",'У5 Ввод'!$D$91&gt;$B12),0,MAX(0,MIN(1,'У5 Ввод'!$E$91-NETWORKDAYS('У5 Ввод'!$D$91,$B12)+1))/Настройки!$E$11*100)</f>
        <v>0</v>
      </c>
      <c r="CI12" s="67" t="n">
        <f aca="false">IF(OR($D12=1,MONTH($B12)&lt;&gt;MONTH(StartDate),'У5 Ввод'!$D$92="",'У5 Ввод'!$E$92="",'У5 Ввод'!$D$92&gt;$B12),0,MAX(0,MIN(1,'У5 Ввод'!$E$92-NETWORKDAYS('У5 Ввод'!$D$92,$B12)+1))/Настройки!$E$11*100)</f>
        <v>0</v>
      </c>
      <c r="CJ12" s="67" t="n">
        <f aca="false">IF(OR($D12=1,MONTH($B12)&lt;&gt;MONTH(StartDate),'У5 Ввод'!$D$93="",'У5 Ввод'!$E$93="",'У5 Ввод'!$D$93&gt;$B12),0,MAX(0,MIN(1,'У5 Ввод'!$E$93-NETWORKDAYS('У5 Ввод'!$D$93,$B12)+1))/Настройки!$E$11*100)</f>
        <v>0</v>
      </c>
      <c r="CK12" s="67" t="n">
        <f aca="false">IF(OR($D12=1,MONTH($B12)&lt;&gt;MONTH(StartDate),'У5 Ввод'!$D$94="",'У5 Ввод'!$E$94="",'У5 Ввод'!$D$94&gt;$B12),0,MAX(0,MIN(1,'У5 Ввод'!$E$94-NETWORKDAYS('У5 Ввод'!$D$94,$B12)+1))/Настройки!$E$11*100)</f>
        <v>0</v>
      </c>
      <c r="CL12" s="67" t="n">
        <f aca="false">IF(OR($D12=1,MONTH($B12)&lt;&gt;MONTH(StartDate),'У5 Ввод'!$D$95="",'У5 Ввод'!$E$95="",'У5 Ввод'!$D$95&gt;$B12),0,MAX(0,MIN(1,'У5 Ввод'!$E$95-NETWORKDAYS('У5 Ввод'!$D$95,$B12)+1))/Настройки!$E$11*100)</f>
        <v>0</v>
      </c>
      <c r="CM12" s="67" t="n">
        <f aca="false">IF(OR($D12=1,MONTH($B12)&lt;&gt;MONTH(StartDate),'У5 Ввод'!$D$96="",'У5 Ввод'!$E$96="",'У5 Ввод'!$D$96&gt;$B12),0,MAX(0,MIN(1,'У5 Ввод'!$E$96-NETWORKDAYS('У5 Ввод'!$D$96,$B12)+1))/Настройки!$E$11*100)</f>
        <v>0</v>
      </c>
      <c r="CN12" s="67" t="n">
        <f aca="false">IF(OR($D12=1,MONTH($B12)&lt;&gt;MONTH(StartDate),'У5 Ввод'!$D$97="",'У5 Ввод'!$E$97="",'У5 Ввод'!$D$97&gt;$B12),0,MAX(0,MIN(1,'У5 Ввод'!$E$97-NETWORKDAYS('У5 Ввод'!$D$97,$B12)+1))/Настройки!$E$11*100)</f>
        <v>0</v>
      </c>
      <c r="CO12" s="67" t="n">
        <f aca="false">IF(OR($D12=1,MONTH($B12)&lt;&gt;MONTH(StartDate),'У5 Ввод'!$D$98="",'У5 Ввод'!$E$98="",'У5 Ввод'!$D$98&gt;$B12),0,MAX(0,MIN(1,'У5 Ввод'!$E$98-NETWORKDAYS('У5 Ввод'!$D$98,$B12)+1))/Настройки!$E$11*100)</f>
        <v>0</v>
      </c>
      <c r="CP12" s="67" t="n">
        <f aca="false">IF(OR($D12=1,MONTH($B12)&lt;&gt;MONTH(StartDate),'У5 Ввод'!$D$99="",'У5 Ввод'!$E$99="",'У5 Ввод'!$D$99&gt;$B12),0,MAX(0,MIN(1,'У5 Ввод'!$E$99-NETWORKDAYS('У5 Ввод'!$D$99,$B12)+1))/Настройки!$E$11*100)</f>
        <v>0</v>
      </c>
      <c r="CQ12" s="67" t="n">
        <f aca="false">IF(OR($D12=1,MONTH($B12)&lt;&gt;MONTH(StartDate),'У5 Ввод'!$D$100="",'У5 Ввод'!$E$100="",'У5 Ввод'!$D$100&gt;$B12),0,MAX(0,MIN(1,'У5 Ввод'!$E$100-NETWORKDAYS('У5 Ввод'!$D$100,$B12)+1))/Настройки!$E$11*100)</f>
        <v>0</v>
      </c>
      <c r="CR12" s="67" t="n">
        <f aca="false">IF(OR($D12=1,MONTH($B12)&lt;&gt;MONTH(StartDate),'У5 Ввод'!$D$101="",'У5 Ввод'!$E$101="",'У5 Ввод'!$D$101&gt;$B12),0,MAX(0,MIN(1,'У5 Ввод'!$E$101-NETWORKDAYS('У5 Ввод'!$D$101,$B12)+1))/Настройки!$E$11*100)</f>
        <v>0</v>
      </c>
      <c r="CS12" s="67" t="n">
        <f aca="false">IF(OR($D12=1,MONTH($B12)&lt;&gt;MONTH(StartDate),'У5 Ввод'!$D$102="",'У5 Ввод'!$E$102="",'У5 Ввод'!$D$102&gt;$B12),0,MAX(0,MIN(1,'У5 Ввод'!$E$102-NETWORKDAYS('У5 Ввод'!$D$102,$B12)+1))/Настройки!$E$11*100)</f>
        <v>0</v>
      </c>
      <c r="CT12" s="67" t="n">
        <f aca="false">IF(OR($D12=1,MONTH($B12)&lt;&gt;MONTH(StartDate),'У5 Ввод'!$D$103="",'У5 Ввод'!$E$103="",'У5 Ввод'!$D$103&gt;$B12),0,MAX(0,MIN(1,'У5 Ввод'!$E$103-NETWORKDAYS('У5 Ввод'!$D$103,$B12)+1))/Настройки!$E$11*100)</f>
        <v>0</v>
      </c>
      <c r="CU12" s="67" t="n">
        <f aca="false">IF(OR($D12=1,MONTH($B12)&lt;&gt;MONTH(StartDate),'У5 Ввод'!$D$104="",'У5 Ввод'!$E$104="",'У5 Ввод'!$D$104&gt;$B12),0,MAX(0,MIN(1,'У5 Ввод'!$E$104-NETWORKDAYS('У5 Ввод'!$D$104,$B12)+1))/Настройки!$E$11*100)</f>
        <v>0</v>
      </c>
      <c r="CV12" s="67" t="n">
        <f aca="false">IF(OR($D12=1,MONTH($B12)&lt;&gt;MONTH(StartDate),'У5 Ввод'!$D$105="",'У5 Ввод'!$E$105="",'У5 Ввод'!$D$105&gt;$B12),0,MAX(0,MIN(1,'У5 Ввод'!$E$105-NETWORKDAYS('У5 Ввод'!$D$105,$B12)+1))/Настройки!$E$11*100)</f>
        <v>0</v>
      </c>
      <c r="CW12" s="67" t="n">
        <f aca="false">IF(OR($D12=1,MONTH($B12)&lt;&gt;MONTH(StartDate),'У5 Ввод'!$D$106="",'У5 Ввод'!$E$106="",'У5 Ввод'!$D$106&gt;$B12),0,MAX(0,MIN(1,'У5 Ввод'!$E$106-NETWORKDAYS('У5 Ввод'!$D$106,$B12)+1))/Настройки!$E$11*100)</f>
        <v>0</v>
      </c>
      <c r="CX12" s="67" t="n">
        <f aca="false">IF(OR($D12=1,MONTH($B12)&lt;&gt;MONTH(StartDate),'У5 Ввод'!$D$107="",'У5 Ввод'!$E$107="",'У5 Ввод'!$D$107&gt;$B12),0,MAX(0,MIN(1,'У5 Ввод'!$E$107-NETWORKDAYS('У5 Ввод'!$D$107,$B12)+1))/Настройки!$E$11*100)</f>
        <v>0</v>
      </c>
      <c r="CY12" s="67" t="n">
        <f aca="false">IF(OR($D12=1,MONTH($B12)&lt;&gt;MONTH(StartDate),'У5 Ввод'!$D$108="",'У5 Ввод'!$E$108="",'У5 Ввод'!$D$108&gt;$B12),0,MAX(0,MIN(1,'У5 Ввод'!$E$108-NETWORKDAYS('У5 Ввод'!$D$108,$B12)+1))/Настройки!$E$11*100)</f>
        <v>0</v>
      </c>
      <c r="CZ12" s="67" t="n">
        <f aca="false">IF(OR($D12=1,MONTH($B12)&lt;&gt;MONTH(StartDate),'У5 Ввод'!$D$109="",'У5 Ввод'!$E$109="",'У5 Ввод'!$D$109&gt;$B12),0,MAX(0,MIN(1,'У5 Ввод'!$E$109-NETWORKDAYS('У5 Ввод'!$D$109,$B12)+1))/Настройки!$E$11*100)</f>
        <v>0</v>
      </c>
      <c r="DA12" s="67" t="n">
        <f aca="false">IF(OR($D12=1,MONTH($B12)&lt;&gt;MONTH(StartDate),'У5 Ввод'!$D$110="",'У5 Ввод'!$E$110="",'У5 Ввод'!$D$110&gt;$B12),0,MAX(0,MIN(1,'У5 Ввод'!$E$110-NETWORKDAYS('У5 Ввод'!$D$110,$B12)+1))/Настройки!$E$11*100)</f>
        <v>0</v>
      </c>
      <c r="DB12" s="67" t="n">
        <f aca="false">IF(OR($D12=1,MONTH($B12)&lt;&gt;MONTH(StartDate),'У5 Ввод'!$D$111="",'У5 Ввод'!$E$111="",'У5 Ввод'!$D$111&gt;$B12),0,MAX(0,MIN(1,'У5 Ввод'!$E$111-NETWORKDAYS('У5 Ввод'!$D$111,$B12)+1))/Настройки!$E$11*100)</f>
        <v>0</v>
      </c>
      <c r="DC12" s="67" t="n">
        <f aca="false">IF(OR($D12=1,MONTH($B12)&lt;&gt;MONTH(StartDate),'У5 Ввод'!$D$112="",'У5 Ввод'!$E$112="",'У5 Ввод'!$D$112&gt;$B12),0,MAX(0,MIN(1,'У5 Ввод'!$E$112-NETWORKDAYS('У5 Ввод'!$D$112,$B12)+1))/Настройки!$E$11*100)</f>
        <v>0</v>
      </c>
      <c r="DD12" s="67" t="n">
        <f aca="false">IF(OR($D12=1,MONTH($B12)&lt;&gt;MONTH(StartDate),'У5 Ввод'!$D$113="",'У5 Ввод'!$E$113="",'У5 Ввод'!$D$113&gt;$B12),0,MAX(0,MIN(1,'У5 Ввод'!$E$113-NETWORKDAYS('У5 Ввод'!$D$113,$B12)+1))/Настройки!$E$11*100)</f>
        <v>0</v>
      </c>
      <c r="DE12" s="67" t="n">
        <f aca="false">IF(OR($D12=1,MONTH($B12)&lt;&gt;MONTH(StartDate),'У5 Ввод'!$D$114="",'У5 Ввод'!$E$114="",'У5 Ввод'!$D$114&gt;$B12),0,MAX(0,MIN(1,'У5 Ввод'!$E$114-NETWORKDAYS('У5 Ввод'!$D$114,$B12)+1))/Настройки!$E$11*100)</f>
        <v>0</v>
      </c>
      <c r="DF12" s="67" t="n">
        <f aca="false">IF(OR($D12=1,MONTH($B12)&lt;&gt;MONTH(StartDate),'У5 Ввод'!$D$115="",'У5 Ввод'!$E$115="",'У5 Ввод'!$D$115&gt;$B12),0,MAX(0,MIN(1,'У5 Ввод'!$E$115-NETWORKDAYS('У5 Ввод'!$D$115,$B12)+1))/Настройки!$E$11*100)</f>
        <v>0</v>
      </c>
      <c r="DG12" s="67" t="n">
        <f aca="false">IF(OR($D12=1,MONTH($B12)&lt;&gt;MONTH(StartDate),'У5 Ввод'!$D$116="",'У5 Ввод'!$E$116="",'У5 Ввод'!$D$116&gt;$B12),0,MAX(0,MIN(1,'У5 Ввод'!$E$116-NETWORKDAYS('У5 Ввод'!$D$116,$B12)+1))/Настройки!$E$11*100)</f>
        <v>0</v>
      </c>
      <c r="DH12" s="67" t="n">
        <f aca="false">IF(OR($D12=1,MONTH($B12)&lt;&gt;MONTH(StartDate),'У5 Ввод'!$D$117="",'У5 Ввод'!$E$117="",'У5 Ввод'!$D$117&gt;$B12),0,MAX(0,MIN(1,'У5 Ввод'!$E$117-NETWORKDAYS('У5 Ввод'!$D$117,$B12)+1))/Настройки!$E$11*100)</f>
        <v>0</v>
      </c>
      <c r="DI12" s="67" t="n">
        <f aca="false">IF(OR($D12=1,MONTH($B12)&lt;&gt;MONTH(StartDate),'У5 Ввод'!$D$118="",'У5 Ввод'!$E$118="",'У5 Ввод'!$D$118&gt;$B12),0,MAX(0,MIN(1,'У5 Ввод'!$E$118-NETWORKDAYS('У5 Ввод'!$D$118,$B12)+1))/Настройки!$E$11*100)</f>
        <v>0</v>
      </c>
      <c r="DJ12" s="67" t="n">
        <f aca="false">IF(OR($D12=1,MONTH($B12)&lt;&gt;MONTH(StartDate),'У5 Ввод'!$D$119="",'У5 Ввод'!$E$119="",'У5 Ввод'!$D$119&gt;$B12),0,MAX(0,MIN(1,'У5 Ввод'!$E$119-NETWORKDAYS('У5 Ввод'!$D$119,$B12)+1))/Настройки!$E$11*100)</f>
        <v>0</v>
      </c>
      <c r="DK12" s="67" t="n">
        <f aca="false">IF(OR($D12=1,MONTH($B12)&lt;&gt;MONTH(StartDate),'У5 Ввод'!$D$120="",'У5 Ввод'!$E$120="",'У5 Ввод'!$D$120&gt;$B12),0,MAX(0,MIN(1,'У5 Ввод'!$E$120-NETWORKDAYS('У5 Ввод'!$D$120,$B12)+1))/Настройки!$E$11*100)</f>
        <v>0</v>
      </c>
      <c r="DL12" s="67" t="n">
        <f aca="false">IF(OR($D12=1,MONTH($B12)&lt;&gt;MONTH(StartDate),'У5 Ввод'!$D$121="",'У5 Ввод'!$E$121="",'У5 Ввод'!$D$121&gt;$B12),0,MAX(0,MIN(1,'У5 Ввод'!$E$121-NETWORKDAYS('У5 Ввод'!$D$121,$B12)+1))/Настройки!$E$11*100)</f>
        <v>0</v>
      </c>
      <c r="DM12" s="67" t="n">
        <f aca="false">IF(OR($D12=1,MONTH($B12)&lt;&gt;MONTH(StartDate),'У5 Ввод'!$D$122="",'У5 Ввод'!$E$122="",'У5 Ввод'!$D$122&gt;$B12),0,MAX(0,MIN(1,'У5 Ввод'!$E$122-NETWORKDAYS('У5 Ввод'!$D$122,$B12)+1))/Настройки!$E$11*100)</f>
        <v>0</v>
      </c>
      <c r="DN12" s="67" t="n">
        <f aca="false">IF(OR($D12=1,MONTH($B12)&lt;&gt;MONTH(StartDate),'У5 Ввод'!$D$123="",'У5 Ввод'!$E$123="",'У5 Ввод'!$D$123&gt;$B12),0,MAX(0,MIN(1,'У5 Ввод'!$E$123-NETWORKDAYS('У5 Ввод'!$D$123,$B12)+1))/Настройки!$E$11*100)</f>
        <v>0</v>
      </c>
      <c r="DO12" s="67" t="n">
        <f aca="false">IF(OR($D12=1,MONTH($B12)&lt;&gt;MONTH(StartDate),'У5 Ввод'!$D$124="",'У5 Ввод'!$E$124="",'У5 Ввод'!$D$124&gt;$B12),0,MAX(0,MIN(1,'У5 Ввод'!$E$124-NETWORKDAYS('У5 Ввод'!$D$124,$B12)+1))/Настройки!$E$11*100)</f>
        <v>0</v>
      </c>
      <c r="DP12" s="67" t="n">
        <f aca="false">IF(OR($D12=1,MONTH($B12)&lt;&gt;MONTH(StartDate),'У5 Ввод'!$D$125="",'У5 Ввод'!$E$125="",'У5 Ввод'!$D$125&gt;$B12),0,MAX(0,MIN(1,'У5 Ввод'!$E$125-NETWORKDAYS('У5 Ввод'!$D$125,$B12)+1))/Настройки!$E$11*100)</f>
        <v>0</v>
      </c>
      <c r="DQ12" s="67" t="n">
        <f aca="false">IF(OR($D12=1,MONTH($B12)&lt;&gt;MONTH(StartDate),'У5 Ввод'!$D$126="",'У5 Ввод'!$E$126="",'У5 Ввод'!$D$126&gt;$B12),0,MAX(0,MIN(1,'У5 Ввод'!$E$126-NETWORKDAYS('У5 Ввод'!$D$126,$B12)+1))/Настройки!$E$11*100)</f>
        <v>0</v>
      </c>
      <c r="DR12" s="67" t="n">
        <f aca="false">IF(OR($D12=1,MONTH($B12)&lt;&gt;MONTH(StartDate),'У5 Ввод'!$D$127="",'У5 Ввод'!$E$127="",'У5 Ввод'!$D$127&gt;$B12),0,MAX(0,MIN(1,'У5 Ввод'!$E$127-NETWORKDAYS('У5 Ввод'!$D$127,$B12)+1))/Настройки!$E$11*100)</f>
        <v>0</v>
      </c>
      <c r="DS12" s="67" t="n">
        <f aca="false">IF(OR($D12=1,MONTH($B12)&lt;&gt;MONTH(StartDate),'У5 Ввод'!$D$128="",'У5 Ввод'!$E$128="",'У5 Ввод'!$D$128&gt;$B12),0,MAX(0,MIN(1,'У5 Ввод'!$E$128-NETWORKDAYS('У5 Ввод'!$D$128,$B12)+1))/Настройки!$E$11*100)</f>
        <v>0</v>
      </c>
      <c r="DT12" s="67" t="n">
        <f aca="false">IF(OR($D12=1,MONTH($B12)&lt;&gt;MONTH(StartDate),'У5 Ввод'!$D$129="",'У5 Ввод'!$E$129="",'У5 Ввод'!$D$129&gt;$B12),0,MAX(0,MIN(1,'У5 Ввод'!$E$129-NETWORKDAYS('У5 Ввод'!$D$129,$B12)+1))/Настройки!$E$11*100)</f>
        <v>0</v>
      </c>
      <c r="DU12" s="67" t="n">
        <f aca="false">IF(OR($D12=1,MONTH($B12)&lt;&gt;MONTH(StartDate),'У5 Ввод'!$D$130="",'У5 Ввод'!$E$130="",'У5 Ввод'!$D$130&gt;$B12),0,MAX(0,MIN(1,'У5 Ввод'!$E$130-NETWORKDAYS('У5 Ввод'!$D$130,$B12)+1))/Настройки!$E$11*100)</f>
        <v>0</v>
      </c>
      <c r="DV12" s="67" t="n">
        <f aca="false">IF(OR($D12=1,MONTH($B12)&lt;&gt;MONTH(StartDate),'У5 Ввод'!$D$131="",'У5 Ввод'!$E$131="",'У5 Ввод'!$D$131&gt;$B12),0,MAX(0,MIN(1,'У5 Ввод'!$E$131-NETWORKDAYS('У5 Ввод'!$D$131,$B12)+1))/Настройки!$E$11*100)</f>
        <v>0</v>
      </c>
      <c r="DW12" s="67" t="n">
        <f aca="false">IF(OR($D12=1,MONTH($B12)&lt;&gt;MONTH(StartDate),'У5 Ввод'!$D$132="",'У5 Ввод'!$E$132="",'У5 Ввод'!$D$132&gt;$B12),0,MAX(0,MIN(1,'У5 Ввод'!$E$132-NETWORKDAYS('У5 Ввод'!$D$132,$B12)+1))/Настройки!$E$11*100)</f>
        <v>0</v>
      </c>
      <c r="DX12" s="67" t="n">
        <f aca="false">IF(OR($D12=1,MONTH($B12)&lt;&gt;MONTH(StartDate),'У5 Ввод'!$D$133="",'У5 Ввод'!$E$133="",'У5 Ввод'!$D$133&gt;$B12),0,MAX(0,MIN(1,'У5 Ввод'!$E$133-NETWORKDAYS('У5 Ввод'!$D$133,$B12)+1))/Настройки!$E$11*100)</f>
        <v>0</v>
      </c>
      <c r="DY12" s="67" t="n">
        <f aca="false">IF(OR($D12=1,MONTH($B12)&lt;&gt;MONTH(StartDate),'У5 Ввод'!$D$134="",'У5 Ввод'!$E$134="",'У5 Ввод'!$D$134&gt;$B12),0,MAX(0,MIN(1,'У5 Ввод'!$E$134-NETWORKDAYS('У5 Ввод'!$D$134,$B12)+1))/Настройки!$E$11*100)</f>
        <v>0</v>
      </c>
      <c r="DZ12" s="67" t="n">
        <f aca="false">IF(OR($D12=1,MONTH($B12)&lt;&gt;MONTH(StartDate),'У5 Ввод'!$D$135="",'У5 Ввод'!$E$135="",'У5 Ввод'!$D$135&gt;$B12),0,MAX(0,MIN(1,'У5 Ввод'!$E$135-NETWORKDAYS('У5 Ввод'!$D$135,$B12)+1))/Настройки!$E$11*100)</f>
        <v>0</v>
      </c>
      <c r="EA12" s="67" t="n">
        <f aca="false">IF(OR($D12=1,MONTH($B12)&lt;&gt;MONTH(StartDate),'У5 Ввод'!$D$136="",'У5 Ввод'!$E$136="",'У5 Ввод'!$D$136&gt;$B12),0,MAX(0,MIN(1,'У5 Ввод'!$E$136-NETWORKDAYS('У5 Ввод'!$D$136,$B12)+1))/Настройки!$E$11*100)</f>
        <v>0</v>
      </c>
      <c r="EB12" s="67" t="n">
        <f aca="false">IF(OR($D12=1,MONTH($B12)&lt;&gt;MONTH(StartDate),'У5 Ввод'!$D$137="",'У5 Ввод'!$E$137="",'У5 Ввод'!$D$137&gt;$B12),0,MAX(0,MIN(1,'У5 Ввод'!$E$137-NETWORKDAYS('У5 Ввод'!$D$137,$B12)+1))/Настройки!$E$11*100)</f>
        <v>0</v>
      </c>
      <c r="EC12" s="67" t="n">
        <f aca="false">IF(OR($D12=1,MONTH($B12)&lt;&gt;MONTH(StartDate),'У5 Ввод'!$D$138="",'У5 Ввод'!$E$138="",'У5 Ввод'!$D$138&gt;$B12),0,MAX(0,MIN(1,'У5 Ввод'!$E$138-NETWORKDAYS('У5 Ввод'!$D$138,$B12)+1))/Настройки!$E$11*100)</f>
        <v>0</v>
      </c>
      <c r="ED12" s="67" t="n">
        <f aca="false">IF(OR($D12=1,MONTH($B12)&lt;&gt;MONTH(StartDate),'У5 Ввод'!$D$139="",'У5 Ввод'!$E$139="",'У5 Ввод'!$D$139&gt;$B12),0,MAX(0,MIN(1,'У5 Ввод'!$E$139-NETWORKDAYS('У5 Ввод'!$D$139,$B12)+1))/Настройки!$E$11*100)</f>
        <v>0</v>
      </c>
      <c r="EE12" s="67" t="n">
        <f aca="false">IF(OR($D12=1,MONTH($B12)&lt;&gt;MONTH(StartDate),'У5 Ввод'!$D$140="",'У5 Ввод'!$E$140="",'У5 Ввод'!$D$140&gt;$B12),0,MAX(0,MIN(1,'У5 Ввод'!$E$140-NETWORKDAYS('У5 Ввод'!$D$140,$B12)+1))/Настройки!$E$11*100)</f>
        <v>0</v>
      </c>
      <c r="EF12" s="67" t="n">
        <f aca="false">IF(OR($D12=1,MONTH($B12)&lt;&gt;MONTH(StartDate),'У5 Ввод'!$D$141="",'У5 Ввод'!$E$141="",'У5 Ввод'!$D$141&gt;$B12),0,MAX(0,MIN(1,'У5 Ввод'!$E$141-NETWORKDAYS('У5 Ввод'!$D$141,$B12)+1))/Настройки!$E$11*100)</f>
        <v>0</v>
      </c>
      <c r="EG12" s="67" t="n">
        <f aca="false">IF(OR($D12=1,MONTH($B12)&lt;&gt;MONTH(StartDate),'У5 Ввод'!$D$142="",'У5 Ввод'!$E$142="",'У5 Ввод'!$D$142&gt;$B12),0,MAX(0,MIN(1,'У5 Ввод'!$E$142-NETWORKDAYS('У5 Ввод'!$D$142,$B12)+1))/Настройки!$E$11*100)</f>
        <v>0</v>
      </c>
      <c r="EH12" s="67" t="n">
        <f aca="false">IF(OR($D12=1,MONTH($B12)&lt;&gt;MONTH(StartDate),'У5 Ввод'!$D$143="",'У5 Ввод'!$E$143="",'У5 Ввод'!$D$143&gt;$B12),0,MAX(0,MIN(1,'У5 Ввод'!$E$143-NETWORKDAYS('У5 Ввод'!$D$143,$B12)+1))/Настройки!$E$11*100)</f>
        <v>0</v>
      </c>
      <c r="EI12" s="67" t="n">
        <f aca="false">IF(OR($D12=1,MONTH($B12)&lt;&gt;MONTH(StartDate),'У5 Ввод'!$D$144="",'У5 Ввод'!$E$144="",'У5 Ввод'!$D$144&gt;$B12),0,MAX(0,MIN(1,'У5 Ввод'!$E$144-NETWORKDAYS('У5 Ввод'!$D$144,$B12)+1))/Настройки!$E$11*100)</f>
        <v>0</v>
      </c>
      <c r="EJ12" s="67" t="n">
        <f aca="false">IF(OR($D12=1,MONTH($B12)&lt;&gt;MONTH(StartDate),'У5 Ввод'!$D$145="",'У5 Ввод'!$E$145="",'У5 Ввод'!$D$145&gt;$B12),0,MAX(0,MIN(1,'У5 Ввод'!$E$145-NETWORKDAYS('У5 Ввод'!$D$145,$B12)+1))/Настройки!$E$11*100)</f>
        <v>0</v>
      </c>
      <c r="EK12" s="67" t="n">
        <f aca="false">IF(OR($D12=1,MONTH($B12)&lt;&gt;MONTH(StartDate),'У5 Ввод'!$D$146="",'У5 Ввод'!$E$146="",'У5 Ввод'!$D$146&gt;$B12),0,MAX(0,MIN(1,'У5 Ввод'!$E$146-NETWORKDAYS('У5 Ввод'!$D$146,$B12)+1))/Настройки!$E$11*100)</f>
        <v>0</v>
      </c>
      <c r="EL12" s="67" t="n">
        <f aca="false">IF(OR($D12=1,MONTH($B12)&lt;&gt;MONTH(StartDate),'У5 Ввод'!$D$147="",'У5 Ввод'!$E$147="",'У5 Ввод'!$D$147&gt;$B12),0,MAX(0,MIN(1,'У5 Ввод'!$E$147-NETWORKDAYS('У5 Ввод'!$D$147,$B12)+1))/Настройки!$E$11*100)</f>
        <v>0</v>
      </c>
      <c r="EM12" s="67" t="n">
        <f aca="false">IF(OR($D12=1,MONTH($B12)&lt;&gt;MONTH(StartDate),'У5 Ввод'!$D$148="",'У5 Ввод'!$E$148="",'У5 Ввод'!$D$148&gt;$B12),0,MAX(0,MIN(1,'У5 Ввод'!$E$148-NETWORKDAYS('У5 Ввод'!$D$148,$B12)+1))/Настройки!$E$11*100)</f>
        <v>0</v>
      </c>
      <c r="EN12" s="67" t="n">
        <f aca="false">IF(OR($D12=1,MONTH($B12)&lt;&gt;MONTH(StartDate),'У5 Ввод'!$D$149="",'У5 Ввод'!$E$149="",'У5 Ввод'!$D$149&gt;$B12),0,MAX(0,MIN(1,'У5 Ввод'!$E$149-NETWORKDAYS('У5 Ввод'!$D$149,$B12)+1))/Настройки!$E$11*100)</f>
        <v>0</v>
      </c>
      <c r="EO12" s="67" t="n">
        <f aca="false">IF(OR($D12=1,MONTH($B12)&lt;&gt;MONTH(StartDate),'У5 Ввод'!$D$150="",'У5 Ввод'!$E$150="",'У5 Ввод'!$D$150&gt;$B12),0,MAX(0,MIN(1,'У5 Ввод'!$E$150-NETWORKDAYS('У5 Ввод'!$D$150,$B12)+1))/Настройки!$E$11*100)</f>
        <v>0</v>
      </c>
      <c r="EP12" s="67" t="n">
        <f aca="false">IF(OR($D12=1,MONTH($B12)&lt;&gt;MONTH(StartDate),'У5 Ввод'!$D$151="",'У5 Ввод'!$E$151="",'У5 Ввод'!$D$151&gt;$B12),0,MAX(0,MIN(1,'У5 Ввод'!$E$151-NETWORKDAYS('У5 Ввод'!$D$151,$B12)+1))/Настройки!$E$11*100)</f>
        <v>0</v>
      </c>
      <c r="EQ12" s="67" t="n">
        <f aca="false">IF(OR($D12=1,MONTH($B12)&lt;&gt;MONTH(StartDate),'У5 Ввод'!$D$152="",'У5 Ввод'!$E$152="",'У5 Ввод'!$D$152&gt;$B12),0,MAX(0,MIN(1,'У5 Ввод'!$E$152-NETWORKDAYS('У5 Ввод'!$D$152,$B12)+1))/Настройки!$E$11*100)</f>
        <v>0</v>
      </c>
      <c r="ER12" s="67" t="n">
        <f aca="false">IF(OR($D12=1,MONTH($B12)&lt;&gt;MONTH(StartDate),'У5 Ввод'!$D$153="",'У5 Ввод'!$E$153="",'У5 Ввод'!$D$153&gt;$B12),0,MAX(0,MIN(1,'У5 Ввод'!$E$153-NETWORKDAYS('У5 Ввод'!$D$153,$B12)+1))/Настройки!$E$11*100)</f>
        <v>0</v>
      </c>
      <c r="ES12" s="67" t="n">
        <f aca="false">IF(OR($D12=1,MONTH($B12)&lt;&gt;MONTH(StartDate),'У5 Ввод'!$D$154="",'У5 Ввод'!$E$154="",'У5 Ввод'!$D$154&gt;$B12),0,MAX(0,MIN(1,'У5 Ввод'!$E$154-NETWORKDAYS('У5 Ввод'!$D$154,$B12)+1))/Настройки!$E$11*100)</f>
        <v>0</v>
      </c>
      <c r="ET12" s="67" t="n">
        <f aca="false">IF(OR($D12=1,MONTH($B12)&lt;&gt;MONTH(StartDate),'У5 Ввод'!$D$155="",'У5 Ввод'!$E$155="",'У5 Ввод'!$D$155&gt;$B12),0,MAX(0,MIN(1,'У5 Ввод'!$E$155-NETWORKDAYS('У5 Ввод'!$D$155,$B12)+1))/Настройки!$E$11*100)</f>
        <v>0</v>
      </c>
      <c r="EU12" s="67" t="n">
        <f aca="false">IF(OR($D12=1,MONTH($B12)&lt;&gt;MONTH(StartDate),'У5 Ввод'!$D$156="",'У5 Ввод'!$E$156="",'У5 Ввод'!$D$156&gt;$B12),0,MAX(0,MIN(1,'У5 Ввод'!$E$156-NETWORKDAYS('У5 Ввод'!$D$156,$B12)+1))/Настройки!$E$11*100)</f>
        <v>0</v>
      </c>
      <c r="EV12" s="67" t="n">
        <f aca="false">IF(OR($D12=1,MONTH($B12)&lt;&gt;MONTH(StartDate),'У5 Ввод'!$D$157="",'У5 Ввод'!$E$157="",'У5 Ввод'!$D$157&gt;$B12),0,MAX(0,MIN(1,'У5 Ввод'!$E$157-NETWORKDAYS('У5 Ввод'!$D$157,$B12)+1))/Настройки!$E$11*100)</f>
        <v>0</v>
      </c>
      <c r="EW12" s="67" t="n">
        <f aca="false">IF(OR($D12=1,MONTH($B12)&lt;&gt;MONTH(StartDate),'У5 Ввод'!$D$158="",'У5 Ввод'!$E$158="",'У5 Ввод'!$D$158&gt;$B12),0,MAX(0,MIN(1,'У5 Ввод'!$E$158-NETWORKDAYS('У5 Ввод'!$D$158,$B12)+1))/Настройки!$E$11*100)</f>
        <v>0</v>
      </c>
      <c r="EX12" s="67" t="n">
        <f aca="false">IF(OR($D12=1,MONTH($B12)&lt;&gt;MONTH(StartDate),'У5 Ввод'!$D$159="",'У5 Ввод'!$E$159="",'У5 Ввод'!$D$159&gt;$B12),0,MAX(0,MIN(1,'У5 Ввод'!$E$159-NETWORKDAYS('У5 Ввод'!$D$159,$B12)+1))/Настройки!$E$11*100)</f>
        <v>0</v>
      </c>
      <c r="EY12" s="67" t="n">
        <f aca="false">IF(OR($D12=1,MONTH($B12)&lt;&gt;MONTH(StartDate),'У5 Ввод'!$D$160="",'У5 Ввод'!$E$160="",'У5 Ввод'!$D$160&gt;$B12),0,MAX(0,MIN(1,'У5 Ввод'!$E$160-NETWORKDAYS('У5 Ввод'!$D$160,$B12)+1))/Настройки!$E$11*100)</f>
        <v>0</v>
      </c>
      <c r="EZ12" s="67" t="n">
        <f aca="false">IF(OR($D12=1,MONTH($B12)&lt;&gt;MONTH(StartDate),'У5 Ввод'!$D$161="",'У5 Ввод'!$E$161="",'У5 Ввод'!$D$161&gt;$B12),0,MAX(0,MIN(1,'У5 Ввод'!$E$161-NETWORKDAYS('У5 Ввод'!$D$161,$B12)+1))/Настройки!$E$11*100)</f>
        <v>0</v>
      </c>
      <c r="FA12" s="67" t="n">
        <f aca="false">IF(OR($D12=1,MONTH($B12)&lt;&gt;MONTH(StartDate),'У5 Ввод'!$D$162="",'У5 Ввод'!$E$162="",'У5 Ввод'!$D$162&gt;$B12),0,MAX(0,MIN(1,'У5 Ввод'!$E$162-NETWORKDAYS('У5 Ввод'!$D$162,$B12)+1))/Настройки!$E$11*100)</f>
        <v>0</v>
      </c>
      <c r="FB12" s="67" t="n">
        <f aca="false">IF(OR($D12=1,MONTH($B12)&lt;&gt;MONTH(StartDate),'У5 Ввод'!$D$163="",'У5 Ввод'!$E$163="",'У5 Ввод'!$D$163&gt;$B12),0,MAX(0,MIN(1,'У5 Ввод'!$E$163-NETWORKDAYS('У5 Ввод'!$D$163,$B12)+1))/Настройки!$E$11*100)</f>
        <v>0</v>
      </c>
      <c r="FC12" s="67" t="n">
        <f aca="false">IF(OR($D12=1,MONTH($B12)&lt;&gt;MONTH(StartDate),'У5 Ввод'!$D$164="",'У5 Ввод'!$E$164="",'У5 Ввод'!$D$164&gt;$B12),0,MAX(0,MIN(1,'У5 Ввод'!$E$164-NETWORKDAYS('У5 Ввод'!$D$164,$B12)+1))/Настройки!$E$11*100)</f>
        <v>0</v>
      </c>
      <c r="FD12" s="67" t="n">
        <f aca="false">IF(OR($D12=1,MONTH($B12)&lt;&gt;MONTH(StartDate),'У5 Ввод'!$D$165="",'У5 Ввод'!$E$165="",'У5 Ввод'!$D$165&gt;$B12),0,MAX(0,MIN(1,'У5 Ввод'!$E$165-NETWORKDAYS('У5 Ввод'!$D$165,$B12)+1))/Настройки!$E$11*100)</f>
        <v>0</v>
      </c>
      <c r="FE12" s="67" t="n">
        <f aca="false">IF(OR($D12=1,MONTH($B12)&lt;&gt;MONTH(StartDate),'У5 Ввод'!$D$166="",'У5 Ввод'!$E$166="",'У5 Ввод'!$D$166&gt;$B12),0,MAX(0,MIN(1,'У5 Ввод'!$E$166-NETWORKDAYS('У5 Ввод'!$D$166,$B12)+1))/Настройки!$E$11*100)</f>
        <v>0</v>
      </c>
      <c r="FF12" s="67" t="n">
        <f aca="false">IF(OR($D12=1,MONTH($B12)&lt;&gt;MONTH(StartDate),'У5 Ввод'!$D$167="",'У5 Ввод'!$E$167="",'У5 Ввод'!$D$167&gt;$B12),0,MAX(0,MIN(1,'У5 Ввод'!$E$167-NETWORKDAYS('У5 Ввод'!$D$167,$B12)+1))/Настройки!$E$11*100)</f>
        <v>0</v>
      </c>
      <c r="FG12" s="67" t="n">
        <f aca="false">IF(OR($D12=1,MONTH($B12)&lt;&gt;MONTH(StartDate),'У5 Ввод'!$D$168="",'У5 Ввод'!$E$168="",'У5 Ввод'!$D$168&gt;$B12),0,MAX(0,MIN(1,'У5 Ввод'!$E$168-NETWORKDAYS('У5 Ввод'!$D$168,$B12)+1))/Настройки!$E$11*100)</f>
        <v>0</v>
      </c>
      <c r="FH12" s="67" t="n">
        <f aca="false">IF(OR($D12=1,MONTH($B12)&lt;&gt;MONTH(StartDate),'У5 Ввод'!$D$169="",'У5 Ввод'!$E$169="",'У5 Ввод'!$D$169&gt;$B12),0,MAX(0,MIN(1,'У5 Ввод'!$E$169-NETWORKDAYS('У5 Ввод'!$D$169,$B12)+1))/Настройки!$E$11*100)</f>
        <v>0</v>
      </c>
      <c r="FI12" s="67" t="n">
        <f aca="false">IF(OR($D12=1,MONTH($B12)&lt;&gt;MONTH(StartDate),'У5 Ввод'!$D$170="",'У5 Ввод'!$E$170="",'У5 Ввод'!$D$170&gt;$B12),0,MAX(0,MIN(1,'У5 Ввод'!$E$170-NETWORKDAYS('У5 Ввод'!$D$170,$B12)+1))/Настройки!$E$11*100)</f>
        <v>0</v>
      </c>
      <c r="FJ12" s="67" t="n">
        <f aca="false">IF(OR($D12=1,MONTH($B12)&lt;&gt;MONTH(StartDate),'У5 Ввод'!$D$171="",'У5 Ввод'!$E$171="",'У5 Ввод'!$D$171&gt;$B12),0,MAX(0,MIN(1,'У5 Ввод'!$E$171-NETWORKDAYS('У5 Ввод'!$D$171,$B12)+1))/Настройки!$E$11*100)</f>
        <v>0</v>
      </c>
      <c r="FK12" s="67" t="n">
        <f aca="false">IF(OR($D12=1,MONTH($B12)&lt;&gt;MONTH(StartDate),'У5 Ввод'!$D$172="",'У5 Ввод'!$E$172="",'У5 Ввод'!$D$172&gt;$B12),0,MAX(0,MIN(1,'У5 Ввод'!$E$172-NETWORKDAYS('У5 Ввод'!$D$172,$B12)+1))/Настройки!$E$11*100)</f>
        <v>0</v>
      </c>
      <c r="FL12" s="67" t="n">
        <f aca="false">IF(OR($D12=1,MONTH($B12)&lt;&gt;MONTH(StartDate),'У5 Ввод'!$D$173="",'У5 Ввод'!$E$173="",'У5 Ввод'!$D$173&gt;$B12),0,MAX(0,MIN(1,'У5 Ввод'!$E$173-NETWORKDAYS('У5 Ввод'!$D$173,$B12)+1))/Настройки!$E$11*100)</f>
        <v>0</v>
      </c>
      <c r="FM12" s="67" t="n">
        <f aca="false">IF(OR($D12=1,MONTH($B12)&lt;&gt;MONTH(StartDate),'У5 Ввод'!$D$174="",'У5 Ввод'!$E$174="",'У5 Ввод'!$D$174&gt;$B12),0,MAX(0,MIN(1,'У5 Ввод'!$E$174-NETWORKDAYS('У5 Ввод'!$D$174,$B12)+1))/Настройки!$E$11*100)</f>
        <v>0</v>
      </c>
      <c r="FN12" s="67" t="n">
        <f aca="false">IF(OR($D12=1,MONTH($B12)&lt;&gt;MONTH(StartDate),'У5 Ввод'!$D$175="",'У5 Ввод'!$E$175="",'У5 Ввод'!$D$175&gt;$B12),0,MAX(0,MIN(1,'У5 Ввод'!$E$175-NETWORKDAYS('У5 Ввод'!$D$175,$B12)+1))/Настройки!$E$11*100)</f>
        <v>0</v>
      </c>
      <c r="FO12" s="67" t="n">
        <f aca="false">IF(OR($D12=1,MONTH($B12)&lt;&gt;MONTH(StartDate),'У5 Ввод'!$D$176="",'У5 Ввод'!$E$176="",'У5 Ввод'!$D$176&gt;$B12),0,MAX(0,MIN(1,'У5 Ввод'!$E$176-NETWORKDAYS('У5 Ввод'!$D$176,$B12)+1))/Настройки!$E$11*100)</f>
        <v>0</v>
      </c>
      <c r="FP12" s="67" t="n">
        <f aca="false">IF(OR($D12=1,MONTH($B12)&lt;&gt;MONTH(StartDate),'У5 Ввод'!$D$177="",'У5 Ввод'!$E$177="",'У5 Ввод'!$D$177&gt;$B12),0,MAX(0,MIN(1,'У5 Ввод'!$E$177-NETWORKDAYS('У5 Ввод'!$D$177,$B12)+1))/Настройки!$E$11*100)</f>
        <v>0</v>
      </c>
      <c r="FQ12" s="67" t="n">
        <f aca="false">IF(OR($D12=1,MONTH($B12)&lt;&gt;MONTH(StartDate),'У5 Ввод'!$D$178="",'У5 Ввод'!$E$178="",'У5 Ввод'!$D$178&gt;$B12),0,MAX(0,MIN(1,'У5 Ввод'!$E$178-NETWORKDAYS('У5 Ввод'!$D$178,$B12)+1))/Настройки!$E$11*100)</f>
        <v>0</v>
      </c>
      <c r="FR12" s="67" t="n">
        <f aca="false">IF(OR($D12=1,MONTH($B12)&lt;&gt;MONTH(StartDate),'У5 Ввод'!$D$179="",'У5 Ввод'!$E$179="",'У5 Ввод'!$D$179&gt;$B12),0,MAX(0,MIN(1,'У5 Ввод'!$E$179-NETWORKDAYS('У5 Ввод'!$D$179,$B12)+1))/Настройки!$E$11*100)</f>
        <v>0</v>
      </c>
      <c r="FS12" s="67" t="n">
        <f aca="false">IF(OR($D12=1,MONTH($B12)&lt;&gt;MONTH(StartDate),'У5 Ввод'!$D$180="",'У5 Ввод'!$E$180="",'У5 Ввод'!$D$180&gt;$B12),0,MAX(0,MIN(1,'У5 Ввод'!$E$180-NETWORKDAYS('У5 Ввод'!$D$180,$B12)+1))/Настройки!$E$11*100)</f>
        <v>0</v>
      </c>
      <c r="FT12" s="67" t="n">
        <f aca="false">IF(OR($D12=1,MONTH($B12)&lt;&gt;MONTH(StartDate),'У5 Ввод'!$D$181="",'У5 Ввод'!$E$181="",'У5 Ввод'!$D$181&gt;$B12),0,MAX(0,MIN(1,'У5 Ввод'!$E$181-NETWORKDAYS('У5 Ввод'!$D$181,$B12)+1))/Настройки!$E$11*100)</f>
        <v>0</v>
      </c>
      <c r="FU12" s="67" t="n">
        <f aca="false">IF(OR($D12=1,MONTH($B12)&lt;&gt;MONTH(StartDate),'У5 Ввод'!$D$182="",'У5 Ввод'!$E$182="",'У5 Ввод'!$D$182&gt;$B12),0,MAX(0,MIN(1,'У5 Ввод'!$E$182-NETWORKDAYS('У5 Ввод'!$D$182,$B12)+1))/Настройки!$E$11*100)</f>
        <v>0</v>
      </c>
      <c r="FV12" s="67" t="n">
        <f aca="false">IF(OR($D12=1,MONTH($B12)&lt;&gt;MONTH(StartDate),'У5 Ввод'!$D$183="",'У5 Ввод'!$E$183="",'У5 Ввод'!$D$183&gt;$B12),0,MAX(0,MIN(1,'У5 Ввод'!$E$183-NETWORKDAYS('У5 Ввод'!$D$183,$B12)+1))/Настройки!$E$11*100)</f>
        <v>0</v>
      </c>
      <c r="FW12" s="67" t="n">
        <f aca="false">IF(OR($D12=1,MONTH($B12)&lt;&gt;MONTH(StartDate),'У5 Ввод'!$D$184="",'У5 Ввод'!$E$184="",'У5 Ввод'!$D$184&gt;$B12),0,MAX(0,MIN(1,'У5 Ввод'!$E$184-NETWORKDAYS('У5 Ввод'!$D$184,$B12)+1))/Настройки!$E$11*100)</f>
        <v>0</v>
      </c>
      <c r="FX12" s="67" t="n">
        <f aca="false">IF(OR($D12=1,MONTH($B12)&lt;&gt;MONTH(StartDate),'У5 Ввод'!$D$185="",'У5 Ввод'!$E$185="",'У5 Ввод'!$D$185&gt;$B12),0,MAX(0,MIN(1,'У5 Ввод'!$E$185-NETWORKDAYS('У5 Ввод'!$D$185,$B12)+1))/Настройки!$E$11*100)</f>
        <v>0</v>
      </c>
      <c r="FY12" s="67" t="n">
        <f aca="false">IF(OR($D12=1,MONTH($B12)&lt;&gt;MONTH(StartDate),'У5 Ввод'!$D$186="",'У5 Ввод'!$E$186="",'У5 Ввод'!$D$186&gt;$B12),0,MAX(0,MIN(1,'У5 Ввод'!$E$186-NETWORKDAYS('У5 Ввод'!$D$186,$B12)+1))/Настройки!$E$11*100)</f>
        <v>0</v>
      </c>
      <c r="FZ12" s="67" t="n">
        <f aca="false">IF(OR($D12=1,MONTH($B12)&lt;&gt;MONTH(StartDate),'У5 Ввод'!$D$187="",'У5 Ввод'!$E$187="",'У5 Ввод'!$D$187&gt;$B12),0,MAX(0,MIN(1,'У5 Ввод'!$E$187-NETWORKDAYS('У5 Ввод'!$D$187,$B12)+1))/Настройки!$E$11*100)</f>
        <v>0</v>
      </c>
      <c r="GA12" s="67" t="n">
        <f aca="false">IF(OR($D12=1,MONTH($B12)&lt;&gt;MONTH(StartDate),'У5 Ввод'!$D$188="",'У5 Ввод'!$E$188="",'У5 Ввод'!$D$188&gt;$B12),0,MAX(0,MIN(1,'У5 Ввод'!$E$188-NETWORKDAYS('У5 Ввод'!$D$188,$B12)+1))/Настройки!$E$11*100)</f>
        <v>0</v>
      </c>
      <c r="GB12" s="67" t="n">
        <f aca="false">IF(OR($D12=1,MONTH($B12)&lt;&gt;MONTH(StartDate),'У5 Ввод'!$D$189="",'У5 Ввод'!$E$189="",'У5 Ввод'!$D$189&gt;$B12),0,MAX(0,MIN(1,'У5 Ввод'!$E$189-NETWORKDAYS('У5 Ввод'!$D$189,$B12)+1))/Настройки!$E$11*100)</f>
        <v>0</v>
      </c>
      <c r="GC12" s="67" t="n">
        <f aca="false">IF(OR($D12=1,MONTH($B12)&lt;&gt;MONTH(StartDate),'У5 Ввод'!$D$190="",'У5 Ввод'!$E$190="",'У5 Ввод'!$D$190&gt;$B12),0,MAX(0,MIN(1,'У5 Ввод'!$E$190-NETWORKDAYS('У5 Ввод'!$D$190,$B12)+1))/Настройки!$E$11*100)</f>
        <v>0</v>
      </c>
      <c r="GD12" s="67" t="n">
        <f aca="false">IF(OR($D12=1,MONTH($B12)&lt;&gt;MONTH(StartDate),'У5 Ввод'!$D$191="",'У5 Ввод'!$E$191="",'У5 Ввод'!$D$191&gt;$B12),0,MAX(0,MIN(1,'У5 Ввод'!$E$191-NETWORKDAYS('У5 Ввод'!$D$191,$B12)+1))/Настройки!$E$11*100)</f>
        <v>0</v>
      </c>
      <c r="GE12" s="67" t="n">
        <f aca="false">IF(OR($D12=1,MONTH($B12)&lt;&gt;MONTH(StartDate),'У5 Ввод'!$D$192="",'У5 Ввод'!$E$192="",'У5 Ввод'!$D$192&gt;$B12),0,MAX(0,MIN(1,'У5 Ввод'!$E$192-NETWORKDAYS('У5 Ввод'!$D$192,$B12)+1))/Настройки!$E$11*100)</f>
        <v>0</v>
      </c>
      <c r="GF12" s="67" t="n">
        <f aca="false">IF(OR($D12=1,MONTH($B12)&lt;&gt;MONTH(StartDate),'У5 Ввод'!$D$193="",'У5 Ввод'!$E$193="",'У5 Ввод'!$D$193&gt;$B12),0,MAX(0,MIN(1,'У5 Ввод'!$E$193-NETWORKDAYS('У5 Ввод'!$D$193,$B12)+1))/Настройки!$E$11*100)</f>
        <v>0</v>
      </c>
      <c r="GG12" s="67" t="n">
        <f aca="false">IF(OR($D12=1,MONTH($B12)&lt;&gt;MONTH(StartDate),'У5 Ввод'!$D$194="",'У5 Ввод'!$E$194="",'У5 Ввод'!$D$194&gt;$B12),0,MAX(0,MIN(1,'У5 Ввод'!$E$194-NETWORKDAYS('У5 Ввод'!$D$194,$B12)+1))/Настройки!$E$11*100)</f>
        <v>0</v>
      </c>
      <c r="GH12" s="67" t="n">
        <f aca="false">IF(OR($D12=1,MONTH($B12)&lt;&gt;MONTH(StartDate),'У5 Ввод'!$D$195="",'У5 Ввод'!$E$195="",'У5 Ввод'!$D$195&gt;$B12),0,MAX(0,MIN(1,'У5 Ввод'!$E$195-NETWORKDAYS('У5 Ввод'!$D$195,$B12)+1))/Настройки!$E$11*100)</f>
        <v>0</v>
      </c>
      <c r="GI12" s="67" t="n">
        <f aca="false">IF(OR($D12=1,MONTH($B12)&lt;&gt;MONTH(StartDate),'У5 Ввод'!$D$196="",'У5 Ввод'!$E$196="",'У5 Ввод'!$D$196&gt;$B12),0,MAX(0,MIN(1,'У5 Ввод'!$E$196-NETWORKDAYS('У5 Ввод'!$D$196,$B12)+1))/Настройки!$E$11*100)</f>
        <v>0</v>
      </c>
      <c r="GJ12" s="67" t="n">
        <f aca="false">IF(OR($D12=1,MONTH($B12)&lt;&gt;MONTH(StartDate),'У5 Ввод'!$D$197="",'У5 Ввод'!$E$197="",'У5 Ввод'!$D$197&gt;$B12),0,MAX(0,MIN(1,'У5 Ввод'!$E$197-NETWORKDAYS('У5 Ввод'!$D$197,$B12)+1))/Настройки!$E$11*100)</f>
        <v>0</v>
      </c>
      <c r="GK12" s="67" t="n">
        <f aca="false">IF(OR($D12=1,MONTH($B12)&lt;&gt;MONTH(StartDate),'У5 Ввод'!$D$198="",'У5 Ввод'!$E$198="",'У5 Ввод'!$D$198&gt;$B12),0,MAX(0,MIN(1,'У5 Ввод'!$E$198-NETWORKDAYS('У5 Ввод'!$D$198,$B12)+1))/Настройки!$E$11*100)</f>
        <v>0</v>
      </c>
      <c r="GL12" s="67" t="n">
        <f aca="false">IF(OR($D12=1,MONTH($B12)&lt;&gt;MONTH(StartDate),'У5 Ввод'!$D$199="",'У5 Ввод'!$E$199="",'У5 Ввод'!$D$199&gt;$B12),0,MAX(0,MIN(1,'У5 Ввод'!$E$199-NETWORKDAYS('У5 Ввод'!$D$199,$B12)+1))/Настройки!$E$11*100)</f>
        <v>0</v>
      </c>
      <c r="GM12" s="67" t="n">
        <f aca="false">IF(OR($D12=1,MONTH($B12)&lt;&gt;MONTH(StartDate),'У5 Ввод'!$D$200="",'У5 Ввод'!$E$200="",'У5 Ввод'!$D$200&gt;$B12),0,MAX(0,MIN(1,'У5 Ввод'!$E$200-NETWORKDAYS('У5 Ввод'!$D$200,$B12)+1))/Настройки!$E$11*100)</f>
        <v>0</v>
      </c>
      <c r="GN12" s="67" t="n">
        <f aca="false">IF(OR($D12=1,MONTH($B12)&lt;&gt;MONTH(StartDate),'У5 Ввод'!$D$201="",'У5 Ввод'!$E$201="",'У5 Ввод'!$D$201&gt;$B12),0,MAX(0,MIN(1,'У5 Ввод'!$E$201-NETWORKDAYS('У5 Ввод'!$D$201,$B12)+1))/Настройки!$E$11*100)</f>
        <v>0</v>
      </c>
      <c r="GO12" s="67" t="n">
        <f aca="false">IF(OR($D12=1,MONTH($B12)&lt;&gt;MONTH(StartDate),'У5 Ввод'!$D$202="",'У5 Ввод'!$E$202="",'У5 Ввод'!$D$202&gt;$B12),0,MAX(0,MIN(1,'У5 Ввод'!$E$202-NETWORKDAYS('У5 Ввод'!$D$202,$B12)+1))/Настройки!$E$11*100)</f>
        <v>0</v>
      </c>
      <c r="GP12" s="67" t="n">
        <f aca="false">IF(OR($D12=1,MONTH($B12)&lt;&gt;MONTH(StartDate),'У5 Ввод'!$D$203="",'У5 Ввод'!$E$203="",'У5 Ввод'!$D$203&gt;$B12),0,MAX(0,MIN(1,'У5 Ввод'!$E$203-NETWORKDAYS('У5 Ввод'!$D$203,$B12)+1))/Настройки!$E$11*100)</f>
        <v>0</v>
      </c>
      <c r="GQ12" s="67" t="n">
        <f aca="false">IF(OR($D12=1,MONTH($B12)&lt;&gt;MONTH(StartDate),'У5 Ввод'!$D$204="",'У5 Ввод'!$E$204="",'У5 Ввод'!$D$204&gt;$B12),0,MAX(0,MIN(1,'У5 Ввод'!$E$204-NETWORKDAYS('У5 Ввод'!$D$204,$B12)+1))/Настройки!$E$11*100)</f>
        <v>0</v>
      </c>
      <c r="GR12" s="67" t="n">
        <f aca="false">IF(OR($D12=1,MONTH($B12)&lt;&gt;MONTH(StartDate),'У5 Ввод'!$D$205="",'У5 Ввод'!$E$205="",'У5 Ввод'!$D$205&gt;$B12),0,MAX(0,MIN(1,'У5 Ввод'!$E$205-NETWORKDAYS('У5 Ввод'!$D$205,$B12)+1))/Настройки!$E$11*100)</f>
        <v>0</v>
      </c>
      <c r="GS12" s="67" t="n">
        <f aca="false">IF(OR($D12=1,MONTH($B12)&lt;&gt;MONTH(StartDate),'У5 Ввод'!$D$206="",'У5 Ввод'!$E$206="",'У5 Ввод'!$D$206&gt;$B12),0,MAX(0,MIN(1,'У5 Ввод'!$E$206-NETWORKDAYS('У5 Ввод'!$D$206,$B12)+1))/Настройки!$E$11*100)</f>
        <v>0</v>
      </c>
      <c r="GT12" s="67" t="n">
        <f aca="false">IF(OR($D12=1,MONTH($B12)&lt;&gt;MONTH(StartDate),'У5 Ввод'!$D$207="",'У5 Ввод'!$E$207="",'У5 Ввод'!$D$207&gt;$B12),0,MAX(0,MIN(1,'У5 Ввод'!$E$207-NETWORKDAYS('У5 Ввод'!$D$207,$B12)+1))/Настройки!$E$11*100)</f>
        <v>0</v>
      </c>
      <c r="GU12" s="67" t="n">
        <f aca="false">IF(OR($D12=1,MONTH($B12)&lt;&gt;MONTH(StartDate),'У5 Ввод'!$D$208="",'У5 Ввод'!$E$208="",'У5 Ввод'!$D$208&gt;$B12),0,MAX(0,MIN(1,'У5 Ввод'!$E$208-NETWORKDAYS('У5 Ввод'!$D$208,$B12)+1))/Настройки!$E$11*100)</f>
        <v>0</v>
      </c>
      <c r="GV12" s="67" t="n">
        <f aca="false">IF(OR($D12=1,MONTH($B12)&lt;&gt;MONTH(StartDate),'У5 Ввод'!$D$209="",'У5 Ввод'!$E$209="",'У5 Ввод'!$D$209&gt;$B12),0,MAX(0,MIN(1,'У5 Ввод'!$E$209-NETWORKDAYS('У5 Ввод'!$D$209,$B12)+1))/Настройки!$E$11*100)</f>
        <v>0</v>
      </c>
      <c r="GW12" s="67" t="n">
        <f aca="false">IF(OR($D12=1,MONTH($B12)&lt;&gt;MONTH(StartDate),'У5 Ввод'!$D$210="",'У5 Ввод'!$E$210="",'У5 Ввод'!$D$210&gt;$B12),0,MAX(0,MIN(1,'У5 Ввод'!$E$210-NETWORKDAYS('У5 Ввод'!$D$210,$B12)+1))/Настройки!$E$11*100)</f>
        <v>0</v>
      </c>
      <c r="GX12" s="67" t="n">
        <f aca="false">IF(OR($D12=1,MONTH($B12)&lt;&gt;MONTH(StartDate),'У5 Ввод'!$D$211="",'У5 Ввод'!$E$211="",'У5 Ввод'!$D$211&gt;$B12),0,MAX(0,MIN(1,'У5 Ввод'!$E$211-NETWORKDAYS('У5 Ввод'!$D$211,$B12)+1))/Настройки!$E$11*100)</f>
        <v>0</v>
      </c>
      <c r="GY12" s="67" t="n">
        <f aca="false">IF(OR($D12=1,MONTH($B12)&lt;&gt;MONTH(StartDate),'У5 Ввод'!$D$212="",'У5 Ввод'!$E$212="",'У5 Ввод'!$D$212&gt;$B12),0,MAX(0,MIN(1,'У5 Ввод'!$E$212-NETWORKDAYS('У5 Ввод'!$D$212,$B12)+1))/Настройки!$E$11*100)</f>
        <v>0</v>
      </c>
      <c r="GZ12" s="67" t="n">
        <f aca="false">IF(OR($D12=1,MONTH($B12)&lt;&gt;MONTH(StartDate),'У5 Ввод'!$D$213="",'У5 Ввод'!$E$213="",'У5 Ввод'!$D$213&gt;$B12),0,MAX(0,MIN(1,'У5 Ввод'!$E$213-NETWORKDAYS('У5 Ввод'!$D$213,$B12)+1))/Настройки!$E$11*100)</f>
        <v>0</v>
      </c>
      <c r="HA12" s="67" t="n">
        <f aca="false">IF(OR($D12=1,MONTH($B12)&lt;&gt;MONTH(StartDate),'У5 Ввод'!$D$214="",'У5 Ввод'!$E$214="",'У5 Ввод'!$D$214&gt;$B12),0,MAX(0,MIN(1,'У5 Ввод'!$E$214-NETWORKDAYS('У5 Ввод'!$D$214,$B12)+1))/Настройки!$E$11*100)</f>
        <v>0</v>
      </c>
      <c r="HB12" s="67" t="n">
        <f aca="false">IF(OR($D12=1,MONTH($B12)&lt;&gt;MONTH(StartDate),'У5 Ввод'!$D$215="",'У5 Ввод'!$E$215="",'У5 Ввод'!$D$215&gt;$B12),0,MAX(0,MIN(1,'У5 Ввод'!$E$215-NETWORKDAYS('У5 Ввод'!$D$215,$B12)+1))/Настройки!$E$11*100)</f>
        <v>0</v>
      </c>
      <c r="HC12" s="67" t="n">
        <f aca="false">IF(OR($D12=1,MONTH($B12)&lt;&gt;MONTH(StartDate),'У5 Ввод'!$D$216="",'У5 Ввод'!$E$216="",'У5 Ввод'!$D$216&gt;$B12),0,MAX(0,MIN(1,'У5 Ввод'!$E$216-NETWORKDAYS('У5 Ввод'!$D$216,$B12)+1))/Настройки!$E$11*100)</f>
        <v>0</v>
      </c>
      <c r="HD12" s="67" t="n">
        <f aca="false">IF(OR($D12=1,MONTH($B12)&lt;&gt;MONTH(StartDate),'У5 Ввод'!$D$217="",'У5 Ввод'!$E$217="",'У5 Ввод'!$D$217&gt;$B12),0,MAX(0,MIN(1,'У5 Ввод'!$E$217-NETWORKDAYS('У5 Ввод'!$D$217,$B12)+1))/Настройки!$E$11*100)</f>
        <v>0</v>
      </c>
      <c r="HE12" s="67" t="n">
        <f aca="false">IF(OR($D12=1,MONTH($B12)&lt;&gt;MONTH(StartDate),'У5 Ввод'!$D$218="",'У5 Ввод'!$E$218="",'У5 Ввод'!$D$218&gt;$B12),0,MAX(0,MIN(1,'У5 Ввод'!$E$218-NETWORKDAYS('У5 Ввод'!$D$218,$B12)+1))/Настройки!$E$11*100)</f>
        <v>0</v>
      </c>
      <c r="HF12" s="67" t="n">
        <f aca="false">IF(OR($D12=1,MONTH($B12)&lt;&gt;MONTH(StartDate),'У5 Ввод'!$D$219="",'У5 Ввод'!$E$219="",'У5 Ввод'!$D$219&gt;$B12),0,MAX(0,MIN(1,'У5 Ввод'!$E$219-NETWORKDAYS('У5 Ввод'!$D$219,$B12)+1))/Настройки!$E$11*100)</f>
        <v>0</v>
      </c>
      <c r="HG12" s="67" t="n">
        <f aca="false">IF(OR($D12=1,MONTH($B12)&lt;&gt;MONTH(StartDate),'У5 Ввод'!$D$220="",'У5 Ввод'!$E$220="",'У5 Ввод'!$D$220&gt;$B12),0,MAX(0,MIN(1,'У5 Ввод'!$E$220-NETWORKDAYS('У5 Ввод'!$D$220,$B12)+1))/Настройки!$E$11*100)</f>
        <v>0</v>
      </c>
      <c r="HH12" s="67" t="n">
        <f aca="false">IF(OR($D12=1,MONTH($B12)&lt;&gt;MONTH(StartDate),'У5 Ввод'!$D$221="",'У5 Ввод'!$E$221="",'У5 Ввод'!$D$221&gt;$B12),0,MAX(0,MIN(1,'У5 Ввод'!$E$221-NETWORKDAYS('У5 Ввод'!$D$221,$B12)+1))/Настройки!$E$11*100)</f>
        <v>0</v>
      </c>
      <c r="HI12" s="67" t="n">
        <f aca="false">IF(OR($D12=1,MONTH($B12)&lt;&gt;MONTH(StartDate),'У5 Ввод'!$D$222="",'У5 Ввод'!$E$222="",'У5 Ввод'!$D$222&gt;$B12),0,MAX(0,MIN(1,'У5 Ввод'!$E$222-NETWORKDAYS('У5 Ввод'!$D$222,$B12)+1))/Настройки!$E$11*100)</f>
        <v>0</v>
      </c>
      <c r="HJ12" s="67" t="n">
        <f aca="false">IF(OR($D12=1,MONTH($B12)&lt;&gt;MONTH(StartDate),'У5 Ввод'!$D$223="",'У5 Ввод'!$E$223="",'У5 Ввод'!$D$223&gt;$B12),0,MAX(0,MIN(1,'У5 Ввод'!$E$223-NETWORKDAYS('У5 Ввод'!$D$223,$B12)+1))/Настройки!$E$11*100)</f>
        <v>0</v>
      </c>
      <c r="HK12" s="67" t="n">
        <f aca="false">IF(OR($D12=1,MONTH($B12)&lt;&gt;MONTH(StartDate),'У5 Ввод'!$D$224="",'У5 Ввод'!$E$224="",'У5 Ввод'!$D$224&gt;$B12),0,MAX(0,MIN(1,'У5 Ввод'!$E$224-NETWORKDAYS('У5 Ввод'!$D$224,$B12)+1))/Настройки!$E$11*100)</f>
        <v>0</v>
      </c>
      <c r="HL12" s="67" t="n">
        <f aca="false">IF(OR($D12=1,MONTH($B12)&lt;&gt;MONTH(StartDate),'У5 Ввод'!$D$225="",'У5 Ввод'!$E$225="",'У5 Ввод'!$D$225&gt;$B12),0,MAX(0,MIN(1,'У5 Ввод'!$E$225-NETWORKDAYS('У5 Ввод'!$D$225,$B12)+1))/Настройки!$E$11*100)</f>
        <v>0</v>
      </c>
      <c r="HM12" s="67" t="n">
        <f aca="false">IF(OR($D12=1,MONTH($B12)&lt;&gt;MONTH(StartDate),'У5 Ввод'!$D$226="",'У5 Ввод'!$E$226="",'У5 Ввод'!$D$226&gt;$B12),0,MAX(0,MIN(1,'У5 Ввод'!$E$226-NETWORKDAYS('У5 Ввод'!$D$226,$B12)+1))/Настройки!$E$11*100)</f>
        <v>0</v>
      </c>
      <c r="HN12" s="67" t="n">
        <f aca="false">IF(OR($D12=1,MONTH($B12)&lt;&gt;MONTH(StartDate),'У5 Ввод'!$D$227="",'У5 Ввод'!$E$227="",'У5 Ввод'!$D$227&gt;$B12),0,MAX(0,MIN(1,'У5 Ввод'!$E$227-NETWORKDAYS('У5 Ввод'!$D$227,$B12)+1))/Настройки!$E$11*100)</f>
        <v>0</v>
      </c>
      <c r="HO12" s="67" t="n">
        <f aca="false">IF(OR($D12=1,MONTH($B12)&lt;&gt;MONTH(StartDate),'У5 Ввод'!$D$228="",'У5 Ввод'!$E$228="",'У5 Ввод'!$D$228&gt;$B12),0,MAX(0,MIN(1,'У5 Ввод'!$E$228-NETWORKDAYS('У5 Ввод'!$D$228,$B12)+1))/Настройки!$E$11*100)</f>
        <v>0</v>
      </c>
      <c r="HP12" s="67" t="n">
        <f aca="false">IF(OR($D12=1,MONTH($B12)&lt;&gt;MONTH(StartDate),'У5 Ввод'!$D$229="",'У5 Ввод'!$E$229="",'У5 Ввод'!$D$229&gt;$B12),0,MAX(0,MIN(1,'У5 Ввод'!$E$229-NETWORKDAYS('У5 Ввод'!$D$229,$B12)+1))/Настройки!$E$11*100)</f>
        <v>0</v>
      </c>
      <c r="HQ12" s="67" t="n">
        <f aca="false">IF(OR($D12=1,MONTH($B12)&lt;&gt;MONTH(StartDate),'У5 Ввод'!$D$230="",'У5 Ввод'!$E$230="",'У5 Ввод'!$D$230&gt;$B12),0,MAX(0,MIN(1,'У5 Ввод'!$E$230-NETWORKDAYS('У5 Ввод'!$D$230,$B12)+1))/Настройки!$E$11*100)</f>
        <v>0</v>
      </c>
      <c r="HR12" s="67" t="n">
        <f aca="false">IF(OR($D12=1,MONTH($B12)&lt;&gt;MONTH(StartDate),'У5 Ввод'!$D$231="",'У5 Ввод'!$E$231="",'У5 Ввод'!$D$231&gt;$B12),0,MAX(0,MIN(1,'У5 Ввод'!$E$231-NETWORKDAYS('У5 Ввод'!$D$231,$B12)+1))/Настройки!$E$11*100)</f>
        <v>0</v>
      </c>
      <c r="HS12" s="67" t="n">
        <f aca="false">IF(OR($D12=1,MONTH($B12)&lt;&gt;MONTH(StartDate),'У5 Ввод'!$D$232="",'У5 Ввод'!$E$232="",'У5 Ввод'!$D$232&gt;$B12),0,MAX(0,MIN(1,'У5 Ввод'!$E$232-NETWORKDAYS('У5 Ввод'!$D$232,$B12)+1))/Настройки!$E$11*100)</f>
        <v>0</v>
      </c>
      <c r="HT12" s="67" t="n">
        <f aca="false">IF(OR($D12=1,MONTH($B12)&lt;&gt;MONTH(StartDate),'У5 Ввод'!$D$233="",'У5 Ввод'!$E$233="",'У5 Ввод'!$D$233&gt;$B12),0,MAX(0,MIN(1,'У5 Ввод'!$E$233-NETWORKDAYS('У5 Ввод'!$D$233,$B12)+1))/Настройки!$E$11*100)</f>
        <v>0</v>
      </c>
      <c r="HU12" s="67" t="n">
        <f aca="false">IF(OR($D12=1,MONTH($B12)&lt;&gt;MONTH(StartDate),'У5 Ввод'!$D$234="",'У5 Ввод'!$E$234="",'У5 Ввод'!$D$234&gt;$B12),0,MAX(0,MIN(1,'У5 Ввод'!$E$234-NETWORKDAYS('У5 Ввод'!$D$234,$B12)+1))/Настройки!$E$11*100)</f>
        <v>0</v>
      </c>
      <c r="HV12" s="67" t="n">
        <f aca="false">IF(OR($D12=1,MONTH($B12)&lt;&gt;MONTH(StartDate),'У5 Ввод'!$D$235="",'У5 Ввод'!$E$235="",'У5 Ввод'!$D$235&gt;$B12),0,MAX(0,MIN(1,'У5 Ввод'!$E$235-NETWORKDAYS('У5 Ввод'!$D$235,$B12)+1))/Настройки!$E$11*100)</f>
        <v>0</v>
      </c>
      <c r="HW12" s="67" t="n">
        <f aca="false">IF(OR($D12=1,MONTH($B12)&lt;&gt;MONTH(StartDate),'У5 Ввод'!$D$236="",'У5 Ввод'!$E$236="",'У5 Ввод'!$D$236&gt;$B12),0,MAX(0,MIN(1,'У5 Ввод'!$E$236-NETWORKDAYS('У5 Ввод'!$D$236,$B12)+1))/Настройки!$E$11*100)</f>
        <v>0</v>
      </c>
      <c r="HX12" s="67" t="n">
        <f aca="false">IF(OR($D12=1,MONTH($B12)&lt;&gt;MONTH(StartDate),'У5 Ввод'!$D$237="",'У5 Ввод'!$E$237="",'У5 Ввод'!$D$237&gt;$B12),0,MAX(0,MIN(1,'У5 Ввод'!$E$237-NETWORKDAYS('У5 Ввод'!$D$237,$B12)+1))/Настройки!$E$11*100)</f>
        <v>0</v>
      </c>
      <c r="HY12" s="67" t="n">
        <f aca="false">IF(OR($D12=1,MONTH($B12)&lt;&gt;MONTH(StartDate),'У5 Ввод'!$D$238="",'У5 Ввод'!$E$238="",'У5 Ввод'!$D$238&gt;$B12),0,MAX(0,MIN(1,'У5 Ввод'!$E$238-NETWORKDAYS('У5 Ввод'!$D$238,$B12)+1))/Настройки!$E$11*100)</f>
        <v>0</v>
      </c>
      <c r="HZ12" s="67" t="n">
        <f aca="false">IF(OR($D12=1,MONTH($B12)&lt;&gt;MONTH(StartDate),'У5 Ввод'!$D$239="",'У5 Ввод'!$E$239="",'У5 Ввод'!$D$239&gt;$B12),0,MAX(0,MIN(1,'У5 Ввод'!$E$239-NETWORKDAYS('У5 Ввод'!$D$239,$B12)+1))/Настройки!$E$11*100)</f>
        <v>0</v>
      </c>
      <c r="IA12" s="67" t="n">
        <f aca="false">IF(OR($D12=1,MONTH($B12)&lt;&gt;MONTH(StartDate),'У5 Ввод'!$D$240="",'У5 Ввод'!$E$240="",'У5 Ввод'!$D$240&gt;$B12),0,MAX(0,MIN(1,'У5 Ввод'!$E$240-NETWORKDAYS('У5 Ввод'!$D$240,$B12)+1))/Настройки!$E$11*100)</f>
        <v>0</v>
      </c>
      <c r="IB12" s="67" t="n">
        <f aca="false">IF(OR($D12=1,MONTH($B12)&lt;&gt;MONTH(StartDate),'У5 Ввод'!$D$241="",'У5 Ввод'!$E$241="",'У5 Ввод'!$D$241&gt;$B12),0,MAX(0,MIN(1,'У5 Ввод'!$E$241-NETWORKDAYS('У5 Ввод'!$D$241,$B12)+1))/Настройки!$E$11*100)</f>
        <v>0</v>
      </c>
      <c r="IC12" s="67" t="n">
        <f aca="false">IF(OR($D12=1,MONTH($B12)&lt;&gt;MONTH(StartDate),'У5 Ввод'!$D$242="",'У5 Ввод'!$E$242="",'У5 Ввод'!$D$242&gt;$B12),0,MAX(0,MIN(1,'У5 Ввод'!$E$242-NETWORKDAYS('У5 Ввод'!$D$242,$B12)+1))/Настройки!$E$11*100)</f>
        <v>0</v>
      </c>
      <c r="ID12" s="67" t="n">
        <f aca="false">IF(OR($D12=1,MONTH($B12)&lt;&gt;MONTH(StartDate),'У5 Ввод'!$D$243="",'У5 Ввод'!$E$243="",'У5 Ввод'!$D$243&gt;$B12),0,MAX(0,MIN(1,'У5 Ввод'!$E$243-NETWORKDAYS('У5 Ввод'!$D$243,$B12)+1))/Настройки!$E$11*100)</f>
        <v>0</v>
      </c>
      <c r="IE12" s="67" t="n">
        <f aca="false">IF(OR($D12=1,MONTH($B12)&lt;&gt;MONTH(StartDate),'У5 Ввод'!$D$244="",'У5 Ввод'!$E$244="",'У5 Ввод'!$D$244&gt;$B12),0,MAX(0,MIN(1,'У5 Ввод'!$E$244-NETWORKDAYS('У5 Ввод'!$D$244,$B12)+1))/Настройки!$E$11*100)</f>
        <v>0</v>
      </c>
      <c r="IF12" s="67" t="n">
        <f aca="false">IF(OR($D12=1,MONTH($B12)&lt;&gt;MONTH(StartDate),'У5 Ввод'!$D$245="",'У5 Ввод'!$E$245="",'У5 Ввод'!$D$245&gt;$B12),0,MAX(0,MIN(1,'У5 Ввод'!$E$245-NETWORKDAYS('У5 Ввод'!$D$245,$B12)+1))/Настройки!$E$11*100)</f>
        <v>0</v>
      </c>
      <c r="IG12" s="67" t="n">
        <f aca="false">IF(OR($D12=1,MONTH($B12)&lt;&gt;MONTH(StartDate),'У5 Ввод'!$D$246="",'У5 Ввод'!$E$246="",'У5 Ввод'!$D$246&gt;$B12),0,MAX(0,MIN(1,'У5 Ввод'!$E$246-NETWORKDAYS('У5 Ввод'!$D$246,$B12)+1))/Настройки!$E$11*100)</f>
        <v>0</v>
      </c>
      <c r="IH12" s="67" t="n">
        <f aca="false">IF(OR($D12=1,MONTH($B12)&lt;&gt;MONTH(StartDate),'У5 Ввод'!$D$247="",'У5 Ввод'!$E$247="",'У5 Ввод'!$D$247&gt;$B12),0,MAX(0,MIN(1,'У5 Ввод'!$E$247-NETWORKDAYS('У5 Ввод'!$D$247,$B12)+1))/Настройки!$E$11*100)</f>
        <v>0</v>
      </c>
      <c r="II12" s="67" t="n">
        <f aca="false">IF(OR($D12=1,MONTH($B12)&lt;&gt;MONTH(StartDate),'У5 Ввод'!$D$248="",'У5 Ввод'!$E$248="",'У5 Ввод'!$D$248&gt;$B12),0,MAX(0,MIN(1,'У5 Ввод'!$E$248-NETWORKDAYS('У5 Ввод'!$D$248,$B12)+1))/Настройки!$E$11*100)</f>
        <v>0</v>
      </c>
      <c r="IJ12" s="67" t="n">
        <f aca="false">IF(OR($D12=1,MONTH($B12)&lt;&gt;MONTH(StartDate),'У5 Ввод'!$D$249="",'У5 Ввод'!$E$249="",'У5 Ввод'!$D$249&gt;$B12),0,MAX(0,MIN(1,'У5 Ввод'!$E$249-NETWORKDAYS('У5 Ввод'!$D$249,$B12)+1))/Настройки!$E$11*100)</f>
        <v>0</v>
      </c>
      <c r="IK12" s="67" t="n">
        <f aca="false">IF(OR($D12=1,MONTH($B12)&lt;&gt;MONTH(StartDate),'У5 Ввод'!$D$250="",'У5 Ввод'!$E$250="",'У5 Ввод'!$D$250&gt;$B12),0,MAX(0,MIN(1,'У5 Ввод'!$E$250-NETWORKDAYS('У5 Ввод'!$D$250,$B12)+1))/Настройки!$E$11*100)</f>
        <v>0</v>
      </c>
      <c r="IL12" s="67" t="n">
        <f aca="false">IF(OR($D12=1,MONTH($B12)&lt;&gt;MONTH(StartDate),'У5 Ввод'!$D$251="",'У5 Ввод'!$E$251="",'У5 Ввод'!$D$251&gt;$B12),0,MAX(0,MIN(1,'У5 Ввод'!$E$251-NETWORKDAYS('У5 Ввод'!$D$251,$B12)+1))/Настройки!$E$11*100)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IF(OR($D13=1,MONTH($B13)&lt;&gt;MONTH(StartDate),'У5 Ввод'!$D$12="",'У5 Ввод'!$E$12="",'У5 Ввод'!$D$12&gt;$B13),0,MAX(0,MIN(1,'У5 Ввод'!$E$12-NETWORKDAYS('У5 Ввод'!$D$12,$B13)+1))/Настройки!$E$11*100)</f>
        <v>0</v>
      </c>
      <c r="H13" s="67" t="n">
        <f aca="false">IF(OR($D13=1,MONTH($B13)&lt;&gt;MONTH(StartDate),'У5 Ввод'!$D$13="",'У5 Ввод'!$E$13="",'У5 Ввод'!$D$13&gt;$B13),0,MAX(0,MIN(1,'У5 Ввод'!$E$13-NETWORKDAYS('У5 Ввод'!$D$13,$B13)+1))/Настройки!$E$11*100)</f>
        <v>0</v>
      </c>
      <c r="I13" s="67" t="n">
        <f aca="false">IF(OR($D13=1,MONTH($B13)&lt;&gt;MONTH(StartDate),'У5 Ввод'!$D$14="",'У5 Ввод'!$E$14="",'У5 Ввод'!$D$14&gt;$B13),0,MAX(0,MIN(1,'У5 Ввод'!$E$14-NETWORKDAYS('У5 Ввод'!$D$14,$B13)+1))/Настройки!$E$11*100)</f>
        <v>0</v>
      </c>
      <c r="J13" s="67" t="n">
        <f aca="false">IF(OR($D13=1,MONTH($B13)&lt;&gt;MONTH(StartDate),'У5 Ввод'!$D$15="",'У5 Ввод'!$E$15="",'У5 Ввод'!$D$15&gt;$B13),0,MAX(0,MIN(1,'У5 Ввод'!$E$15-NETWORKDAYS('У5 Ввод'!$D$15,$B13)+1))/Настройки!$E$11*100)</f>
        <v>0</v>
      </c>
      <c r="K13" s="67" t="n">
        <f aca="false">IF(OR($D13=1,MONTH($B13)&lt;&gt;MONTH(StartDate),'У5 Ввод'!$D$16="",'У5 Ввод'!$E$16="",'У5 Ввод'!$D$16&gt;$B13),0,MAX(0,MIN(1,'У5 Ввод'!$E$16-NETWORKDAYS('У5 Ввод'!$D$16,$B13)+1))/Настройки!$E$11*100)</f>
        <v>0</v>
      </c>
      <c r="L13" s="67" t="n">
        <f aca="false">IF(OR($D13=1,MONTH($B13)&lt;&gt;MONTH(StartDate),'У5 Ввод'!$D$17="",'У5 Ввод'!$E$17="",'У5 Ввод'!$D$17&gt;$B13),0,MAX(0,MIN(1,'У5 Ввод'!$E$17-NETWORKDAYS('У5 Ввод'!$D$17,$B13)+1))/Настройки!$E$11*100)</f>
        <v>0</v>
      </c>
      <c r="M13" s="67" t="n">
        <f aca="false">IF(OR($D13=1,MONTH($B13)&lt;&gt;MONTH(StartDate),'У5 Ввод'!$D$18="",'У5 Ввод'!$E$18="",'У5 Ввод'!$D$18&gt;$B13),0,MAX(0,MIN(1,'У5 Ввод'!$E$18-NETWORKDAYS('У5 Ввод'!$D$18,$B13)+1))/Настройки!$E$11*100)</f>
        <v>0</v>
      </c>
      <c r="N13" s="67" t="n">
        <f aca="false">IF(OR($D13=1,MONTH($B13)&lt;&gt;MONTH(StartDate),'У5 Ввод'!$D$19="",'У5 Ввод'!$E$19="",'У5 Ввод'!$D$19&gt;$B13),0,MAX(0,MIN(1,'У5 Ввод'!$E$19-NETWORKDAYS('У5 Ввод'!$D$19,$B13)+1))/Настройки!$E$11*100)</f>
        <v>0</v>
      </c>
      <c r="O13" s="67" t="n">
        <f aca="false">IF(OR($D13=1,MONTH($B13)&lt;&gt;MONTH(StartDate),'У5 Ввод'!$D$20="",'У5 Ввод'!$E$20="",'У5 Ввод'!$D$20&gt;$B13),0,MAX(0,MIN(1,'У5 Ввод'!$E$20-NETWORKDAYS('У5 Ввод'!$D$20,$B13)+1))/Настройки!$E$11*100)</f>
        <v>0</v>
      </c>
      <c r="P13" s="67" t="n">
        <f aca="false">IF(OR($D13=1,MONTH($B13)&lt;&gt;MONTH(StartDate),'У5 Ввод'!$D$21="",'У5 Ввод'!$E$21="",'У5 Ввод'!$D$21&gt;$B13),0,MAX(0,MIN(1,'У5 Ввод'!$E$21-NETWORKDAYS('У5 Ввод'!$D$21,$B13)+1))/Настройки!$E$11*100)</f>
        <v>0</v>
      </c>
      <c r="Q13" s="67" t="n">
        <f aca="false">IF(OR($D13=1,MONTH($B13)&lt;&gt;MONTH(StartDate),'У5 Ввод'!$D$22="",'У5 Ввод'!$E$22="",'У5 Ввод'!$D$22&gt;$B13),0,MAX(0,MIN(1,'У5 Ввод'!$E$22-NETWORKDAYS('У5 Ввод'!$D$22,$B13)+1))/Настройки!$E$11*100)</f>
        <v>0</v>
      </c>
      <c r="R13" s="67" t="n">
        <f aca="false">IF(OR($D13=1,MONTH($B13)&lt;&gt;MONTH(StartDate),'У5 Ввод'!$D$23="",'У5 Ввод'!$E$23="",'У5 Ввод'!$D$23&gt;$B13),0,MAX(0,MIN(1,'У5 Ввод'!$E$23-NETWORKDAYS('У5 Ввод'!$D$23,$B13)+1))/Настройки!$E$11*100)</f>
        <v>0</v>
      </c>
      <c r="S13" s="67" t="n">
        <f aca="false">IF(OR($D13=1,MONTH($B13)&lt;&gt;MONTH(StartDate),'У5 Ввод'!$D$24="",'У5 Ввод'!$E$24="",'У5 Ввод'!$D$24&gt;$B13),0,MAX(0,MIN(1,'У5 Ввод'!$E$24-NETWORKDAYS('У5 Ввод'!$D$24,$B13)+1))/Настройки!$E$11*100)</f>
        <v>0</v>
      </c>
      <c r="T13" s="67" t="n">
        <f aca="false">IF(OR($D13=1,MONTH($B13)&lt;&gt;MONTH(StartDate),'У5 Ввод'!$D$25="",'У5 Ввод'!$E$25="",'У5 Ввод'!$D$25&gt;$B13),0,MAX(0,MIN(1,'У5 Ввод'!$E$25-NETWORKDAYS('У5 Ввод'!$D$25,$B13)+1))/Настройки!$E$11*100)</f>
        <v>0</v>
      </c>
      <c r="U13" s="67" t="n">
        <f aca="false">IF(OR($D13=1,MONTH($B13)&lt;&gt;MONTH(StartDate),'У5 Ввод'!$D$26="",'У5 Ввод'!$E$26="",'У5 Ввод'!$D$26&gt;$B13),0,MAX(0,MIN(1,'У5 Ввод'!$E$26-NETWORKDAYS('У5 Ввод'!$D$26,$B13)+1))/Настройки!$E$11*100)</f>
        <v>0</v>
      </c>
      <c r="V13" s="67" t="n">
        <f aca="false">IF(OR($D13=1,MONTH($B13)&lt;&gt;MONTH(StartDate),'У5 Ввод'!$D$27="",'У5 Ввод'!$E$27="",'У5 Ввод'!$D$27&gt;$B13),0,MAX(0,MIN(1,'У5 Ввод'!$E$27-NETWORKDAYS('У5 Ввод'!$D$27,$B13)+1))/Настройки!$E$11*100)</f>
        <v>0</v>
      </c>
      <c r="W13" s="67" t="n">
        <f aca="false">IF(OR($D13=1,MONTH($B13)&lt;&gt;MONTH(StartDate),'У5 Ввод'!$D$28="",'У5 Ввод'!$E$28="",'У5 Ввод'!$D$28&gt;$B13),0,MAX(0,MIN(1,'У5 Ввод'!$E$28-NETWORKDAYS('У5 Ввод'!$D$28,$B13)+1))/Настройки!$E$11*100)</f>
        <v>0</v>
      </c>
      <c r="X13" s="67" t="n">
        <f aca="false">IF(OR($D13=1,MONTH($B13)&lt;&gt;MONTH(StartDate),'У5 Ввод'!$D$29="",'У5 Ввод'!$E$29="",'У5 Ввод'!$D$29&gt;$B13),0,MAX(0,MIN(1,'У5 Ввод'!$E$29-NETWORKDAYS('У5 Ввод'!$D$29,$B13)+1))/Настройки!$E$11*100)</f>
        <v>0</v>
      </c>
      <c r="Y13" s="67" t="n">
        <f aca="false">IF(OR($D13=1,MONTH($B13)&lt;&gt;MONTH(StartDate),'У5 Ввод'!$D$30="",'У5 Ввод'!$E$30="",'У5 Ввод'!$D$30&gt;$B13),0,MAX(0,MIN(1,'У5 Ввод'!$E$30-NETWORKDAYS('У5 Ввод'!$D$30,$B13)+1))/Настройки!$E$11*100)</f>
        <v>0</v>
      </c>
      <c r="Z13" s="67" t="n">
        <f aca="false">IF(OR($D13=1,MONTH($B13)&lt;&gt;MONTH(StartDate),'У5 Ввод'!$D$31="",'У5 Ввод'!$E$31="",'У5 Ввод'!$D$31&gt;$B13),0,MAX(0,MIN(1,'У5 Ввод'!$E$31-NETWORKDAYS('У5 Ввод'!$D$31,$B13)+1))/Настройки!$E$11*100)</f>
        <v>0</v>
      </c>
      <c r="AA13" s="67" t="n">
        <f aca="false">IF(OR($D13=1,MONTH($B13)&lt;&gt;MONTH(StartDate),'У5 Ввод'!$D$32="",'У5 Ввод'!$E$32="",'У5 Ввод'!$D$32&gt;$B13),0,MAX(0,MIN(1,'У5 Ввод'!$E$32-NETWORKDAYS('У5 Ввод'!$D$32,$B13)+1))/Настройки!$E$11*100)</f>
        <v>0</v>
      </c>
      <c r="AB13" s="67" t="n">
        <f aca="false">IF(OR($D13=1,MONTH($B13)&lt;&gt;MONTH(StartDate),'У5 Ввод'!$D$33="",'У5 Ввод'!$E$33="",'У5 Ввод'!$D$33&gt;$B13),0,MAX(0,MIN(1,'У5 Ввод'!$E$33-NETWORKDAYS('У5 Ввод'!$D$33,$B13)+1))/Настройки!$E$11*100)</f>
        <v>0</v>
      </c>
      <c r="AC13" s="67" t="n">
        <f aca="false">IF(OR($D13=1,MONTH($B13)&lt;&gt;MONTH(StartDate),'У5 Ввод'!$D$34="",'У5 Ввод'!$E$34="",'У5 Ввод'!$D$34&gt;$B13),0,MAX(0,MIN(1,'У5 Ввод'!$E$34-NETWORKDAYS('У5 Ввод'!$D$34,$B13)+1))/Настройки!$E$11*100)</f>
        <v>0</v>
      </c>
      <c r="AD13" s="67" t="n">
        <f aca="false">IF(OR($D13=1,MONTH($B13)&lt;&gt;MONTH(StartDate),'У5 Ввод'!$D$35="",'У5 Ввод'!$E$35="",'У5 Ввод'!$D$35&gt;$B13),0,MAX(0,MIN(1,'У5 Ввод'!$E$35-NETWORKDAYS('У5 Ввод'!$D$35,$B13)+1))/Настройки!$E$11*100)</f>
        <v>0</v>
      </c>
      <c r="AE13" s="67" t="n">
        <f aca="false">IF(OR($D13=1,MONTH($B13)&lt;&gt;MONTH(StartDate),'У5 Ввод'!$D$36="",'У5 Ввод'!$E$36="",'У5 Ввод'!$D$36&gt;$B13),0,MAX(0,MIN(1,'У5 Ввод'!$E$36-NETWORKDAYS('У5 Ввод'!$D$36,$B13)+1))/Настройки!$E$11*100)</f>
        <v>0</v>
      </c>
      <c r="AF13" s="67" t="n">
        <f aca="false">IF(OR($D13=1,MONTH($B13)&lt;&gt;MONTH(StartDate),'У5 Ввод'!$D$37="",'У5 Ввод'!$E$37="",'У5 Ввод'!$D$37&gt;$B13),0,MAX(0,MIN(1,'У5 Ввод'!$E$37-NETWORKDAYS('У5 Ввод'!$D$37,$B13)+1))/Настройки!$E$11*100)</f>
        <v>0</v>
      </c>
      <c r="AG13" s="67" t="n">
        <f aca="false">IF(OR($D13=1,MONTH($B13)&lt;&gt;MONTH(StartDate),'У5 Ввод'!$D$38="",'У5 Ввод'!$E$38="",'У5 Ввод'!$D$38&gt;$B13),0,MAX(0,MIN(1,'У5 Ввод'!$E$38-NETWORKDAYS('У5 Ввод'!$D$38,$B13)+1))/Настройки!$E$11*100)</f>
        <v>0</v>
      </c>
      <c r="AH13" s="67" t="n">
        <f aca="false">IF(OR($D13=1,MONTH($B13)&lt;&gt;MONTH(StartDate),'У5 Ввод'!$D$39="",'У5 Ввод'!$E$39="",'У5 Ввод'!$D$39&gt;$B13),0,MAX(0,MIN(1,'У5 Ввод'!$E$39-NETWORKDAYS('У5 Ввод'!$D$39,$B13)+1))/Настройки!$E$11*100)</f>
        <v>0</v>
      </c>
      <c r="AI13" s="67" t="n">
        <f aca="false">IF(OR($D13=1,MONTH($B13)&lt;&gt;MONTH(StartDate),'У5 Ввод'!$D$40="",'У5 Ввод'!$E$40="",'У5 Ввод'!$D$40&gt;$B13),0,MAX(0,MIN(1,'У5 Ввод'!$E$40-NETWORKDAYS('У5 Ввод'!$D$40,$B13)+1))/Настройки!$E$11*100)</f>
        <v>0</v>
      </c>
      <c r="AJ13" s="67" t="n">
        <f aca="false">IF(OR($D13=1,MONTH($B13)&lt;&gt;MONTH(StartDate),'У5 Ввод'!$D$41="",'У5 Ввод'!$E$41="",'У5 Ввод'!$D$41&gt;$B13),0,MAX(0,MIN(1,'У5 Ввод'!$E$41-NETWORKDAYS('У5 Ввод'!$D$41,$B13)+1))/Настройки!$E$11*100)</f>
        <v>0</v>
      </c>
      <c r="AK13" s="67" t="n">
        <f aca="false">IF(OR($D13=1,MONTH($B13)&lt;&gt;MONTH(StartDate),'У5 Ввод'!$D$42="",'У5 Ввод'!$E$42="",'У5 Ввод'!$D$42&gt;$B13),0,MAX(0,MIN(1,'У5 Ввод'!$E$42-NETWORKDAYS('У5 Ввод'!$D$42,$B13)+1))/Настройки!$E$11*100)</f>
        <v>0</v>
      </c>
      <c r="AL13" s="67" t="n">
        <f aca="false">IF(OR($D13=1,MONTH($B13)&lt;&gt;MONTH(StartDate),'У5 Ввод'!$D$43="",'У5 Ввод'!$E$43="",'У5 Ввод'!$D$43&gt;$B13),0,MAX(0,MIN(1,'У5 Ввод'!$E$43-NETWORKDAYS('У5 Ввод'!$D$43,$B13)+1))/Настройки!$E$11*100)</f>
        <v>0</v>
      </c>
      <c r="AM13" s="67" t="n">
        <f aca="false">IF(OR($D13=1,MONTH($B13)&lt;&gt;MONTH(StartDate),'У5 Ввод'!$D$44="",'У5 Ввод'!$E$44="",'У5 Ввод'!$D$44&gt;$B13),0,MAX(0,MIN(1,'У5 Ввод'!$E$44-NETWORKDAYS('У5 Ввод'!$D$44,$B13)+1))/Настройки!$E$11*100)</f>
        <v>0</v>
      </c>
      <c r="AN13" s="67" t="n">
        <f aca="false">IF(OR($D13=1,MONTH($B13)&lt;&gt;MONTH(StartDate),'У5 Ввод'!$D$45="",'У5 Ввод'!$E$45="",'У5 Ввод'!$D$45&gt;$B13),0,MAX(0,MIN(1,'У5 Ввод'!$E$45-NETWORKDAYS('У5 Ввод'!$D$45,$B13)+1))/Настройки!$E$11*100)</f>
        <v>0</v>
      </c>
      <c r="AO13" s="67" t="n">
        <f aca="false">IF(OR($D13=1,MONTH($B13)&lt;&gt;MONTH(StartDate),'У5 Ввод'!$D$46="",'У5 Ввод'!$E$46="",'У5 Ввод'!$D$46&gt;$B13),0,MAX(0,MIN(1,'У5 Ввод'!$E$46-NETWORKDAYS('У5 Ввод'!$D$46,$B13)+1))/Настройки!$E$11*100)</f>
        <v>0</v>
      </c>
      <c r="AP13" s="67" t="n">
        <f aca="false">IF(OR($D13=1,MONTH($B13)&lt;&gt;MONTH(StartDate),'У5 Ввод'!$D$47="",'У5 Ввод'!$E$47="",'У5 Ввод'!$D$47&gt;$B13),0,MAX(0,MIN(1,'У5 Ввод'!$E$47-NETWORKDAYS('У5 Ввод'!$D$47,$B13)+1))/Настройки!$E$11*100)</f>
        <v>0</v>
      </c>
      <c r="AQ13" s="67" t="n">
        <f aca="false">IF(OR($D13=1,MONTH($B13)&lt;&gt;MONTH(StartDate),'У5 Ввод'!$D$48="",'У5 Ввод'!$E$48="",'У5 Ввод'!$D$48&gt;$B13),0,MAX(0,MIN(1,'У5 Ввод'!$E$48-NETWORKDAYS('У5 Ввод'!$D$48,$B13)+1))/Настройки!$E$11*100)</f>
        <v>0</v>
      </c>
      <c r="AR13" s="67" t="n">
        <f aca="false">IF(OR($D13=1,MONTH($B13)&lt;&gt;MONTH(StartDate),'У5 Ввод'!$D$49="",'У5 Ввод'!$E$49="",'У5 Ввод'!$D$49&gt;$B13),0,MAX(0,MIN(1,'У5 Ввод'!$E$49-NETWORKDAYS('У5 Ввод'!$D$49,$B13)+1))/Настройки!$E$11*100)</f>
        <v>0</v>
      </c>
      <c r="AS13" s="67" t="n">
        <f aca="false">IF(OR($D13=1,MONTH($B13)&lt;&gt;MONTH(StartDate),'У5 Ввод'!$D$50="",'У5 Ввод'!$E$50="",'У5 Ввод'!$D$50&gt;$B13),0,MAX(0,MIN(1,'У5 Ввод'!$E$50-NETWORKDAYS('У5 Ввод'!$D$50,$B13)+1))/Настройки!$E$11*100)</f>
        <v>0</v>
      </c>
      <c r="AT13" s="67" t="n">
        <f aca="false">IF(OR($D13=1,MONTH($B13)&lt;&gt;MONTH(StartDate),'У5 Ввод'!$D$51="",'У5 Ввод'!$E$51="",'У5 Ввод'!$D$51&gt;$B13),0,MAX(0,MIN(1,'У5 Ввод'!$E$51-NETWORKDAYS('У5 Ввод'!$D$51,$B13)+1))/Настройки!$E$11*100)</f>
        <v>0</v>
      </c>
      <c r="AU13" s="67" t="n">
        <f aca="false">IF(OR($D13=1,MONTH($B13)&lt;&gt;MONTH(StartDate),'У5 Ввод'!$D$52="",'У5 Ввод'!$E$52="",'У5 Ввод'!$D$52&gt;$B13),0,MAX(0,MIN(1,'У5 Ввод'!$E$52-NETWORKDAYS('У5 Ввод'!$D$52,$B13)+1))/Настройки!$E$11*100)</f>
        <v>0</v>
      </c>
      <c r="AV13" s="67" t="n">
        <f aca="false">IF(OR($D13=1,MONTH($B13)&lt;&gt;MONTH(StartDate),'У5 Ввод'!$D$53="",'У5 Ввод'!$E$53="",'У5 Ввод'!$D$53&gt;$B13),0,MAX(0,MIN(1,'У5 Ввод'!$E$53-NETWORKDAYS('У5 Ввод'!$D$53,$B13)+1))/Настройки!$E$11*100)</f>
        <v>0</v>
      </c>
      <c r="AW13" s="67" t="n">
        <f aca="false">IF(OR($D13=1,MONTH($B13)&lt;&gt;MONTH(StartDate),'У5 Ввод'!$D$54="",'У5 Ввод'!$E$54="",'У5 Ввод'!$D$54&gt;$B13),0,MAX(0,MIN(1,'У5 Ввод'!$E$54-NETWORKDAYS('У5 Ввод'!$D$54,$B13)+1))/Настройки!$E$11*100)</f>
        <v>0</v>
      </c>
      <c r="AX13" s="67" t="n">
        <f aca="false">IF(OR($D13=1,MONTH($B13)&lt;&gt;MONTH(StartDate),'У5 Ввод'!$D$55="",'У5 Ввод'!$E$55="",'У5 Ввод'!$D$55&gt;$B13),0,MAX(0,MIN(1,'У5 Ввод'!$E$55-NETWORKDAYS('У5 Ввод'!$D$55,$B13)+1))/Настройки!$E$11*100)</f>
        <v>0</v>
      </c>
      <c r="AY13" s="67" t="n">
        <f aca="false">IF(OR($D13=1,MONTH($B13)&lt;&gt;MONTH(StartDate),'У5 Ввод'!$D$56="",'У5 Ввод'!$E$56="",'У5 Ввод'!$D$56&gt;$B13),0,MAX(0,MIN(1,'У5 Ввод'!$E$56-NETWORKDAYS('У5 Ввод'!$D$56,$B13)+1))/Настройки!$E$11*100)</f>
        <v>0</v>
      </c>
      <c r="AZ13" s="67" t="n">
        <f aca="false">IF(OR($D13=1,MONTH($B13)&lt;&gt;MONTH(StartDate),'У5 Ввод'!$D$57="",'У5 Ввод'!$E$57="",'У5 Ввод'!$D$57&gt;$B13),0,MAX(0,MIN(1,'У5 Ввод'!$E$57-NETWORKDAYS('У5 Ввод'!$D$57,$B13)+1))/Настройки!$E$11*100)</f>
        <v>0</v>
      </c>
      <c r="BA13" s="67" t="n">
        <f aca="false">IF(OR($D13=1,MONTH($B13)&lt;&gt;MONTH(StartDate),'У5 Ввод'!$D$58="",'У5 Ввод'!$E$58="",'У5 Ввод'!$D$58&gt;$B13),0,MAX(0,MIN(1,'У5 Ввод'!$E$58-NETWORKDAYS('У5 Ввод'!$D$58,$B13)+1))/Настройки!$E$11*100)</f>
        <v>0</v>
      </c>
      <c r="BB13" s="67" t="n">
        <f aca="false">IF(OR($D13=1,MONTH($B13)&lt;&gt;MONTH(StartDate),'У5 Ввод'!$D$59="",'У5 Ввод'!$E$59="",'У5 Ввод'!$D$59&gt;$B13),0,MAX(0,MIN(1,'У5 Ввод'!$E$59-NETWORKDAYS('У5 Ввод'!$D$59,$B13)+1))/Настройки!$E$11*100)</f>
        <v>0</v>
      </c>
      <c r="BC13" s="67" t="n">
        <f aca="false">IF(OR($D13=1,MONTH($B13)&lt;&gt;MONTH(StartDate),'У5 Ввод'!$D$60="",'У5 Ввод'!$E$60="",'У5 Ввод'!$D$60&gt;$B13),0,MAX(0,MIN(1,'У5 Ввод'!$E$60-NETWORKDAYS('У5 Ввод'!$D$60,$B13)+1))/Настройки!$E$11*100)</f>
        <v>0</v>
      </c>
      <c r="BD13" s="67" t="n">
        <f aca="false">IF(OR($D13=1,MONTH($B13)&lt;&gt;MONTH(StartDate),'У5 Ввод'!$D$61="",'У5 Ввод'!$E$61="",'У5 Ввод'!$D$61&gt;$B13),0,MAX(0,MIN(1,'У5 Ввод'!$E$61-NETWORKDAYS('У5 Ввод'!$D$61,$B13)+1))/Настройки!$E$11*100)</f>
        <v>0</v>
      </c>
      <c r="BE13" s="67" t="n">
        <f aca="false">IF(OR($D13=1,MONTH($B13)&lt;&gt;MONTH(StartDate),'У5 Ввод'!$D$62="",'У5 Ввод'!$E$62="",'У5 Ввод'!$D$62&gt;$B13),0,MAX(0,MIN(1,'У5 Ввод'!$E$62-NETWORKDAYS('У5 Ввод'!$D$62,$B13)+1))/Настройки!$E$11*100)</f>
        <v>0</v>
      </c>
      <c r="BF13" s="67" t="n">
        <f aca="false">IF(OR($D13=1,MONTH($B13)&lt;&gt;MONTH(StartDate),'У5 Ввод'!$D$63="",'У5 Ввод'!$E$63="",'У5 Ввод'!$D$63&gt;$B13),0,MAX(0,MIN(1,'У5 Ввод'!$E$63-NETWORKDAYS('У5 Ввод'!$D$63,$B13)+1))/Настройки!$E$11*100)</f>
        <v>0</v>
      </c>
      <c r="BG13" s="67" t="n">
        <f aca="false">IF(OR($D13=1,MONTH($B13)&lt;&gt;MONTH(StartDate),'У5 Ввод'!$D$64="",'У5 Ввод'!$E$64="",'У5 Ввод'!$D$64&gt;$B13),0,MAX(0,MIN(1,'У5 Ввод'!$E$64-NETWORKDAYS('У5 Ввод'!$D$64,$B13)+1))/Настройки!$E$11*100)</f>
        <v>0</v>
      </c>
      <c r="BH13" s="67" t="n">
        <f aca="false">IF(OR($D13=1,MONTH($B13)&lt;&gt;MONTH(StartDate),'У5 Ввод'!$D$65="",'У5 Ввод'!$E$65="",'У5 Ввод'!$D$65&gt;$B13),0,MAX(0,MIN(1,'У5 Ввод'!$E$65-NETWORKDAYS('У5 Ввод'!$D$65,$B13)+1))/Настройки!$E$11*100)</f>
        <v>0</v>
      </c>
      <c r="BI13" s="67" t="n">
        <f aca="false">IF(OR($D13=1,MONTH($B13)&lt;&gt;MONTH(StartDate),'У5 Ввод'!$D$66="",'У5 Ввод'!$E$66="",'У5 Ввод'!$D$66&gt;$B13),0,MAX(0,MIN(1,'У5 Ввод'!$E$66-NETWORKDAYS('У5 Ввод'!$D$66,$B13)+1))/Настройки!$E$11*100)</f>
        <v>0</v>
      </c>
      <c r="BJ13" s="67" t="n">
        <f aca="false">IF(OR($D13=1,MONTH($B13)&lt;&gt;MONTH(StartDate),'У5 Ввод'!$D$67="",'У5 Ввод'!$E$67="",'У5 Ввод'!$D$67&gt;$B13),0,MAX(0,MIN(1,'У5 Ввод'!$E$67-NETWORKDAYS('У5 Ввод'!$D$67,$B13)+1))/Настройки!$E$11*100)</f>
        <v>0</v>
      </c>
      <c r="BK13" s="67" t="n">
        <f aca="false">IF(OR($D13=1,MONTH($B13)&lt;&gt;MONTH(StartDate),'У5 Ввод'!$D$68="",'У5 Ввод'!$E$68="",'У5 Ввод'!$D$68&gt;$B13),0,MAX(0,MIN(1,'У5 Ввод'!$E$68-NETWORKDAYS('У5 Ввод'!$D$68,$B13)+1))/Настройки!$E$11*100)</f>
        <v>0</v>
      </c>
      <c r="BL13" s="67" t="n">
        <f aca="false">IF(OR($D13=1,MONTH($B13)&lt;&gt;MONTH(StartDate),'У5 Ввод'!$D$69="",'У5 Ввод'!$E$69="",'У5 Ввод'!$D$69&gt;$B13),0,MAX(0,MIN(1,'У5 Ввод'!$E$69-NETWORKDAYS('У5 Ввод'!$D$69,$B13)+1))/Настройки!$E$11*100)</f>
        <v>0</v>
      </c>
      <c r="BM13" s="67" t="n">
        <f aca="false">IF(OR($D13=1,MONTH($B13)&lt;&gt;MONTH(StartDate),'У5 Ввод'!$D$70="",'У5 Ввод'!$E$70="",'У5 Ввод'!$D$70&gt;$B13),0,MAX(0,MIN(1,'У5 Ввод'!$E$70-NETWORKDAYS('У5 Ввод'!$D$70,$B13)+1))/Настройки!$E$11*100)</f>
        <v>0</v>
      </c>
      <c r="BN13" s="67" t="n">
        <f aca="false">IF(OR($D13=1,MONTH($B13)&lt;&gt;MONTH(StartDate),'У5 Ввод'!$D$71="",'У5 Ввод'!$E$71="",'У5 Ввод'!$D$71&gt;$B13),0,MAX(0,MIN(1,'У5 Ввод'!$E$71-NETWORKDAYS('У5 Ввод'!$D$71,$B13)+1))/Настройки!$E$11*100)</f>
        <v>0</v>
      </c>
      <c r="BO13" s="67" t="n">
        <f aca="false">IF(OR($D13=1,MONTH($B13)&lt;&gt;MONTH(StartDate),'У5 Ввод'!$D$72="",'У5 Ввод'!$E$72="",'У5 Ввод'!$D$72&gt;$B13),0,MAX(0,MIN(1,'У5 Ввод'!$E$72-NETWORKDAYS('У5 Ввод'!$D$72,$B13)+1))/Настройки!$E$11*100)</f>
        <v>0</v>
      </c>
      <c r="BP13" s="67" t="n">
        <f aca="false">IF(OR($D13=1,MONTH($B13)&lt;&gt;MONTH(StartDate),'У5 Ввод'!$D$73="",'У5 Ввод'!$E$73="",'У5 Ввод'!$D$73&gt;$B13),0,MAX(0,MIN(1,'У5 Ввод'!$E$73-NETWORKDAYS('У5 Ввод'!$D$73,$B13)+1))/Настройки!$E$11*100)</f>
        <v>0</v>
      </c>
      <c r="BQ13" s="67" t="n">
        <f aca="false">IF(OR($D13=1,MONTH($B13)&lt;&gt;MONTH(StartDate),'У5 Ввод'!$D$74="",'У5 Ввод'!$E$74="",'У5 Ввод'!$D$74&gt;$B13),0,MAX(0,MIN(1,'У5 Ввод'!$E$74-NETWORKDAYS('У5 Ввод'!$D$74,$B13)+1))/Настройки!$E$11*100)</f>
        <v>0</v>
      </c>
      <c r="BR13" s="67" t="n">
        <f aca="false">IF(OR($D13=1,MONTH($B13)&lt;&gt;MONTH(StartDate),'У5 Ввод'!$D$75="",'У5 Ввод'!$E$75="",'У5 Ввод'!$D$75&gt;$B13),0,MAX(0,MIN(1,'У5 Ввод'!$E$75-NETWORKDAYS('У5 Ввод'!$D$75,$B13)+1))/Настройки!$E$11*100)</f>
        <v>0</v>
      </c>
      <c r="BS13" s="67" t="n">
        <f aca="false">IF(OR($D13=1,MONTH($B13)&lt;&gt;MONTH(StartDate),'У5 Ввод'!$D$76="",'У5 Ввод'!$E$76="",'У5 Ввод'!$D$76&gt;$B13),0,MAX(0,MIN(1,'У5 Ввод'!$E$76-NETWORKDAYS('У5 Ввод'!$D$76,$B13)+1))/Настройки!$E$11*100)</f>
        <v>0</v>
      </c>
      <c r="BT13" s="67" t="n">
        <f aca="false">IF(OR($D13=1,MONTH($B13)&lt;&gt;MONTH(StartDate),'У5 Ввод'!$D$77="",'У5 Ввод'!$E$77="",'У5 Ввод'!$D$77&gt;$B13),0,MAX(0,MIN(1,'У5 Ввод'!$E$77-NETWORKDAYS('У5 Ввод'!$D$77,$B13)+1))/Настройки!$E$11*100)</f>
        <v>0</v>
      </c>
      <c r="BU13" s="67" t="n">
        <f aca="false">IF(OR($D13=1,MONTH($B13)&lt;&gt;MONTH(StartDate),'У5 Ввод'!$D$78="",'У5 Ввод'!$E$78="",'У5 Ввод'!$D$78&gt;$B13),0,MAX(0,MIN(1,'У5 Ввод'!$E$78-NETWORKDAYS('У5 Ввод'!$D$78,$B13)+1))/Настройки!$E$11*100)</f>
        <v>0</v>
      </c>
      <c r="BV13" s="67" t="n">
        <f aca="false">IF(OR($D13=1,MONTH($B13)&lt;&gt;MONTH(StartDate),'У5 Ввод'!$D$79="",'У5 Ввод'!$E$79="",'У5 Ввод'!$D$79&gt;$B13),0,MAX(0,MIN(1,'У5 Ввод'!$E$79-NETWORKDAYS('У5 Ввод'!$D$79,$B13)+1))/Настройки!$E$11*100)</f>
        <v>0</v>
      </c>
      <c r="BW13" s="67" t="n">
        <f aca="false">IF(OR($D13=1,MONTH($B13)&lt;&gt;MONTH(StartDate),'У5 Ввод'!$D$80="",'У5 Ввод'!$E$80="",'У5 Ввод'!$D$80&gt;$B13),0,MAX(0,MIN(1,'У5 Ввод'!$E$80-NETWORKDAYS('У5 Ввод'!$D$80,$B13)+1))/Настройки!$E$11*100)</f>
        <v>0</v>
      </c>
      <c r="BX13" s="67" t="n">
        <f aca="false">IF(OR($D13=1,MONTH($B13)&lt;&gt;MONTH(StartDate),'У5 Ввод'!$D$81="",'У5 Ввод'!$E$81="",'У5 Ввод'!$D$81&gt;$B13),0,MAX(0,MIN(1,'У5 Ввод'!$E$81-NETWORKDAYS('У5 Ввод'!$D$81,$B13)+1))/Настройки!$E$11*100)</f>
        <v>0</v>
      </c>
      <c r="BY13" s="67" t="n">
        <f aca="false">IF(OR($D13=1,MONTH($B13)&lt;&gt;MONTH(StartDate),'У5 Ввод'!$D$82="",'У5 Ввод'!$E$82="",'У5 Ввод'!$D$82&gt;$B13),0,MAX(0,MIN(1,'У5 Ввод'!$E$82-NETWORKDAYS('У5 Ввод'!$D$82,$B13)+1))/Настройки!$E$11*100)</f>
        <v>0</v>
      </c>
      <c r="BZ13" s="67" t="n">
        <f aca="false">IF(OR($D13=1,MONTH($B13)&lt;&gt;MONTH(StartDate),'У5 Ввод'!$D$83="",'У5 Ввод'!$E$83="",'У5 Ввод'!$D$83&gt;$B13),0,MAX(0,MIN(1,'У5 Ввод'!$E$83-NETWORKDAYS('У5 Ввод'!$D$83,$B13)+1))/Настройки!$E$11*100)</f>
        <v>0</v>
      </c>
      <c r="CA13" s="67" t="n">
        <f aca="false">IF(OR($D13=1,MONTH($B13)&lt;&gt;MONTH(StartDate),'У5 Ввод'!$D$84="",'У5 Ввод'!$E$84="",'У5 Ввод'!$D$84&gt;$B13),0,MAX(0,MIN(1,'У5 Ввод'!$E$84-NETWORKDAYS('У5 Ввод'!$D$84,$B13)+1))/Настройки!$E$11*100)</f>
        <v>0</v>
      </c>
      <c r="CB13" s="67" t="n">
        <f aca="false">IF(OR($D13=1,MONTH($B13)&lt;&gt;MONTH(StartDate),'У5 Ввод'!$D$85="",'У5 Ввод'!$E$85="",'У5 Ввод'!$D$85&gt;$B13),0,MAX(0,MIN(1,'У5 Ввод'!$E$85-NETWORKDAYS('У5 Ввод'!$D$85,$B13)+1))/Настройки!$E$11*100)</f>
        <v>0</v>
      </c>
      <c r="CC13" s="67" t="n">
        <f aca="false">IF(OR($D13=1,MONTH($B13)&lt;&gt;MONTH(StartDate),'У5 Ввод'!$D$86="",'У5 Ввод'!$E$86="",'У5 Ввод'!$D$86&gt;$B13),0,MAX(0,MIN(1,'У5 Ввод'!$E$86-NETWORKDAYS('У5 Ввод'!$D$86,$B13)+1))/Настройки!$E$11*100)</f>
        <v>0</v>
      </c>
      <c r="CD13" s="67" t="n">
        <f aca="false">IF(OR($D13=1,MONTH($B13)&lt;&gt;MONTH(StartDate),'У5 Ввод'!$D$87="",'У5 Ввод'!$E$87="",'У5 Ввод'!$D$87&gt;$B13),0,MAX(0,MIN(1,'У5 Ввод'!$E$87-NETWORKDAYS('У5 Ввод'!$D$87,$B13)+1))/Настройки!$E$11*100)</f>
        <v>0</v>
      </c>
      <c r="CE13" s="67" t="n">
        <f aca="false">IF(OR($D13=1,MONTH($B13)&lt;&gt;MONTH(StartDate),'У5 Ввод'!$D$88="",'У5 Ввод'!$E$88="",'У5 Ввод'!$D$88&gt;$B13),0,MAX(0,MIN(1,'У5 Ввод'!$E$88-NETWORKDAYS('У5 Ввод'!$D$88,$B13)+1))/Настройки!$E$11*100)</f>
        <v>0</v>
      </c>
      <c r="CF13" s="67" t="n">
        <f aca="false">IF(OR($D13=1,MONTH($B13)&lt;&gt;MONTH(StartDate),'У5 Ввод'!$D$89="",'У5 Ввод'!$E$89="",'У5 Ввод'!$D$89&gt;$B13),0,MAX(0,MIN(1,'У5 Ввод'!$E$89-NETWORKDAYS('У5 Ввод'!$D$89,$B13)+1))/Настройки!$E$11*100)</f>
        <v>0</v>
      </c>
      <c r="CG13" s="67" t="n">
        <f aca="false">IF(OR($D13=1,MONTH($B13)&lt;&gt;MONTH(StartDate),'У5 Ввод'!$D$90="",'У5 Ввод'!$E$90="",'У5 Ввод'!$D$90&gt;$B13),0,MAX(0,MIN(1,'У5 Ввод'!$E$90-NETWORKDAYS('У5 Ввод'!$D$90,$B13)+1))/Настройки!$E$11*100)</f>
        <v>0</v>
      </c>
      <c r="CH13" s="67" t="n">
        <f aca="false">IF(OR($D13=1,MONTH($B13)&lt;&gt;MONTH(StartDate),'У5 Ввод'!$D$91="",'У5 Ввод'!$E$91="",'У5 Ввод'!$D$91&gt;$B13),0,MAX(0,MIN(1,'У5 Ввод'!$E$91-NETWORKDAYS('У5 Ввод'!$D$91,$B13)+1))/Настройки!$E$11*100)</f>
        <v>0</v>
      </c>
      <c r="CI13" s="67" t="n">
        <f aca="false">IF(OR($D13=1,MONTH($B13)&lt;&gt;MONTH(StartDate),'У5 Ввод'!$D$92="",'У5 Ввод'!$E$92="",'У5 Ввод'!$D$92&gt;$B13),0,MAX(0,MIN(1,'У5 Ввод'!$E$92-NETWORKDAYS('У5 Ввод'!$D$92,$B13)+1))/Настройки!$E$11*100)</f>
        <v>0</v>
      </c>
      <c r="CJ13" s="67" t="n">
        <f aca="false">IF(OR($D13=1,MONTH($B13)&lt;&gt;MONTH(StartDate),'У5 Ввод'!$D$93="",'У5 Ввод'!$E$93="",'У5 Ввод'!$D$93&gt;$B13),0,MAX(0,MIN(1,'У5 Ввод'!$E$93-NETWORKDAYS('У5 Ввод'!$D$93,$B13)+1))/Настройки!$E$11*100)</f>
        <v>0</v>
      </c>
      <c r="CK13" s="67" t="n">
        <f aca="false">IF(OR($D13=1,MONTH($B13)&lt;&gt;MONTH(StartDate),'У5 Ввод'!$D$94="",'У5 Ввод'!$E$94="",'У5 Ввод'!$D$94&gt;$B13),0,MAX(0,MIN(1,'У5 Ввод'!$E$94-NETWORKDAYS('У5 Ввод'!$D$94,$B13)+1))/Настройки!$E$11*100)</f>
        <v>0</v>
      </c>
      <c r="CL13" s="67" t="n">
        <f aca="false">IF(OR($D13=1,MONTH($B13)&lt;&gt;MONTH(StartDate),'У5 Ввод'!$D$95="",'У5 Ввод'!$E$95="",'У5 Ввод'!$D$95&gt;$B13),0,MAX(0,MIN(1,'У5 Ввод'!$E$95-NETWORKDAYS('У5 Ввод'!$D$95,$B13)+1))/Настройки!$E$11*100)</f>
        <v>0</v>
      </c>
      <c r="CM13" s="67" t="n">
        <f aca="false">IF(OR($D13=1,MONTH($B13)&lt;&gt;MONTH(StartDate),'У5 Ввод'!$D$96="",'У5 Ввод'!$E$96="",'У5 Ввод'!$D$96&gt;$B13),0,MAX(0,MIN(1,'У5 Ввод'!$E$96-NETWORKDAYS('У5 Ввод'!$D$96,$B13)+1))/Настройки!$E$11*100)</f>
        <v>0</v>
      </c>
      <c r="CN13" s="67" t="n">
        <f aca="false">IF(OR($D13=1,MONTH($B13)&lt;&gt;MONTH(StartDate),'У5 Ввод'!$D$97="",'У5 Ввод'!$E$97="",'У5 Ввод'!$D$97&gt;$B13),0,MAX(0,MIN(1,'У5 Ввод'!$E$97-NETWORKDAYS('У5 Ввод'!$D$97,$B13)+1))/Настройки!$E$11*100)</f>
        <v>0</v>
      </c>
      <c r="CO13" s="67" t="n">
        <f aca="false">IF(OR($D13=1,MONTH($B13)&lt;&gt;MONTH(StartDate),'У5 Ввод'!$D$98="",'У5 Ввод'!$E$98="",'У5 Ввод'!$D$98&gt;$B13),0,MAX(0,MIN(1,'У5 Ввод'!$E$98-NETWORKDAYS('У5 Ввод'!$D$98,$B13)+1))/Настройки!$E$11*100)</f>
        <v>0</v>
      </c>
      <c r="CP13" s="67" t="n">
        <f aca="false">IF(OR($D13=1,MONTH($B13)&lt;&gt;MONTH(StartDate),'У5 Ввод'!$D$99="",'У5 Ввод'!$E$99="",'У5 Ввод'!$D$99&gt;$B13),0,MAX(0,MIN(1,'У5 Ввод'!$E$99-NETWORKDAYS('У5 Ввод'!$D$99,$B13)+1))/Настройки!$E$11*100)</f>
        <v>0</v>
      </c>
      <c r="CQ13" s="67" t="n">
        <f aca="false">IF(OR($D13=1,MONTH($B13)&lt;&gt;MONTH(StartDate),'У5 Ввод'!$D$100="",'У5 Ввод'!$E$100="",'У5 Ввод'!$D$100&gt;$B13),0,MAX(0,MIN(1,'У5 Ввод'!$E$100-NETWORKDAYS('У5 Ввод'!$D$100,$B13)+1))/Настройки!$E$11*100)</f>
        <v>0</v>
      </c>
      <c r="CR13" s="67" t="n">
        <f aca="false">IF(OR($D13=1,MONTH($B13)&lt;&gt;MONTH(StartDate),'У5 Ввод'!$D$101="",'У5 Ввод'!$E$101="",'У5 Ввод'!$D$101&gt;$B13),0,MAX(0,MIN(1,'У5 Ввод'!$E$101-NETWORKDAYS('У5 Ввод'!$D$101,$B13)+1))/Настройки!$E$11*100)</f>
        <v>0</v>
      </c>
      <c r="CS13" s="67" t="n">
        <f aca="false">IF(OR($D13=1,MONTH($B13)&lt;&gt;MONTH(StartDate),'У5 Ввод'!$D$102="",'У5 Ввод'!$E$102="",'У5 Ввод'!$D$102&gt;$B13),0,MAX(0,MIN(1,'У5 Ввод'!$E$102-NETWORKDAYS('У5 Ввод'!$D$102,$B13)+1))/Настройки!$E$11*100)</f>
        <v>0</v>
      </c>
      <c r="CT13" s="67" t="n">
        <f aca="false">IF(OR($D13=1,MONTH($B13)&lt;&gt;MONTH(StartDate),'У5 Ввод'!$D$103="",'У5 Ввод'!$E$103="",'У5 Ввод'!$D$103&gt;$B13),0,MAX(0,MIN(1,'У5 Ввод'!$E$103-NETWORKDAYS('У5 Ввод'!$D$103,$B13)+1))/Настройки!$E$11*100)</f>
        <v>0</v>
      </c>
      <c r="CU13" s="67" t="n">
        <f aca="false">IF(OR($D13=1,MONTH($B13)&lt;&gt;MONTH(StartDate),'У5 Ввод'!$D$104="",'У5 Ввод'!$E$104="",'У5 Ввод'!$D$104&gt;$B13),0,MAX(0,MIN(1,'У5 Ввод'!$E$104-NETWORKDAYS('У5 Ввод'!$D$104,$B13)+1))/Настройки!$E$11*100)</f>
        <v>0</v>
      </c>
      <c r="CV13" s="67" t="n">
        <f aca="false">IF(OR($D13=1,MONTH($B13)&lt;&gt;MONTH(StartDate),'У5 Ввод'!$D$105="",'У5 Ввод'!$E$105="",'У5 Ввод'!$D$105&gt;$B13),0,MAX(0,MIN(1,'У5 Ввод'!$E$105-NETWORKDAYS('У5 Ввод'!$D$105,$B13)+1))/Настройки!$E$11*100)</f>
        <v>0</v>
      </c>
      <c r="CW13" s="67" t="n">
        <f aca="false">IF(OR($D13=1,MONTH($B13)&lt;&gt;MONTH(StartDate),'У5 Ввод'!$D$106="",'У5 Ввод'!$E$106="",'У5 Ввод'!$D$106&gt;$B13),0,MAX(0,MIN(1,'У5 Ввод'!$E$106-NETWORKDAYS('У5 Ввод'!$D$106,$B13)+1))/Настройки!$E$11*100)</f>
        <v>0</v>
      </c>
      <c r="CX13" s="67" t="n">
        <f aca="false">IF(OR($D13=1,MONTH($B13)&lt;&gt;MONTH(StartDate),'У5 Ввод'!$D$107="",'У5 Ввод'!$E$107="",'У5 Ввод'!$D$107&gt;$B13),0,MAX(0,MIN(1,'У5 Ввод'!$E$107-NETWORKDAYS('У5 Ввод'!$D$107,$B13)+1))/Настройки!$E$11*100)</f>
        <v>0</v>
      </c>
      <c r="CY13" s="67" t="n">
        <f aca="false">IF(OR($D13=1,MONTH($B13)&lt;&gt;MONTH(StartDate),'У5 Ввод'!$D$108="",'У5 Ввод'!$E$108="",'У5 Ввод'!$D$108&gt;$B13),0,MAX(0,MIN(1,'У5 Ввод'!$E$108-NETWORKDAYS('У5 Ввод'!$D$108,$B13)+1))/Настройки!$E$11*100)</f>
        <v>0</v>
      </c>
      <c r="CZ13" s="67" t="n">
        <f aca="false">IF(OR($D13=1,MONTH($B13)&lt;&gt;MONTH(StartDate),'У5 Ввод'!$D$109="",'У5 Ввод'!$E$109="",'У5 Ввод'!$D$109&gt;$B13),0,MAX(0,MIN(1,'У5 Ввод'!$E$109-NETWORKDAYS('У5 Ввод'!$D$109,$B13)+1))/Настройки!$E$11*100)</f>
        <v>0</v>
      </c>
      <c r="DA13" s="67" t="n">
        <f aca="false">IF(OR($D13=1,MONTH($B13)&lt;&gt;MONTH(StartDate),'У5 Ввод'!$D$110="",'У5 Ввод'!$E$110="",'У5 Ввод'!$D$110&gt;$B13),0,MAX(0,MIN(1,'У5 Ввод'!$E$110-NETWORKDAYS('У5 Ввод'!$D$110,$B13)+1))/Настройки!$E$11*100)</f>
        <v>0</v>
      </c>
      <c r="DB13" s="67" t="n">
        <f aca="false">IF(OR($D13=1,MONTH($B13)&lt;&gt;MONTH(StartDate),'У5 Ввод'!$D$111="",'У5 Ввод'!$E$111="",'У5 Ввод'!$D$111&gt;$B13),0,MAX(0,MIN(1,'У5 Ввод'!$E$111-NETWORKDAYS('У5 Ввод'!$D$111,$B13)+1))/Настройки!$E$11*100)</f>
        <v>0</v>
      </c>
      <c r="DC13" s="67" t="n">
        <f aca="false">IF(OR($D13=1,MONTH($B13)&lt;&gt;MONTH(StartDate),'У5 Ввод'!$D$112="",'У5 Ввод'!$E$112="",'У5 Ввод'!$D$112&gt;$B13),0,MAX(0,MIN(1,'У5 Ввод'!$E$112-NETWORKDAYS('У5 Ввод'!$D$112,$B13)+1))/Настройки!$E$11*100)</f>
        <v>0</v>
      </c>
      <c r="DD13" s="67" t="n">
        <f aca="false">IF(OR($D13=1,MONTH($B13)&lt;&gt;MONTH(StartDate),'У5 Ввод'!$D$113="",'У5 Ввод'!$E$113="",'У5 Ввод'!$D$113&gt;$B13),0,MAX(0,MIN(1,'У5 Ввод'!$E$113-NETWORKDAYS('У5 Ввод'!$D$113,$B13)+1))/Настройки!$E$11*100)</f>
        <v>0</v>
      </c>
      <c r="DE13" s="67" t="n">
        <f aca="false">IF(OR($D13=1,MONTH($B13)&lt;&gt;MONTH(StartDate),'У5 Ввод'!$D$114="",'У5 Ввод'!$E$114="",'У5 Ввод'!$D$114&gt;$B13),0,MAX(0,MIN(1,'У5 Ввод'!$E$114-NETWORKDAYS('У5 Ввод'!$D$114,$B13)+1))/Настройки!$E$11*100)</f>
        <v>0</v>
      </c>
      <c r="DF13" s="67" t="n">
        <f aca="false">IF(OR($D13=1,MONTH($B13)&lt;&gt;MONTH(StartDate),'У5 Ввод'!$D$115="",'У5 Ввод'!$E$115="",'У5 Ввод'!$D$115&gt;$B13),0,MAX(0,MIN(1,'У5 Ввод'!$E$115-NETWORKDAYS('У5 Ввод'!$D$115,$B13)+1))/Настройки!$E$11*100)</f>
        <v>0</v>
      </c>
      <c r="DG13" s="67" t="n">
        <f aca="false">IF(OR($D13=1,MONTH($B13)&lt;&gt;MONTH(StartDate),'У5 Ввод'!$D$116="",'У5 Ввод'!$E$116="",'У5 Ввод'!$D$116&gt;$B13),0,MAX(0,MIN(1,'У5 Ввод'!$E$116-NETWORKDAYS('У5 Ввод'!$D$116,$B13)+1))/Настройки!$E$11*100)</f>
        <v>0</v>
      </c>
      <c r="DH13" s="67" t="n">
        <f aca="false">IF(OR($D13=1,MONTH($B13)&lt;&gt;MONTH(StartDate),'У5 Ввод'!$D$117="",'У5 Ввод'!$E$117="",'У5 Ввод'!$D$117&gt;$B13),0,MAX(0,MIN(1,'У5 Ввод'!$E$117-NETWORKDAYS('У5 Ввод'!$D$117,$B13)+1))/Настройки!$E$11*100)</f>
        <v>0</v>
      </c>
      <c r="DI13" s="67" t="n">
        <f aca="false">IF(OR($D13=1,MONTH($B13)&lt;&gt;MONTH(StartDate),'У5 Ввод'!$D$118="",'У5 Ввод'!$E$118="",'У5 Ввод'!$D$118&gt;$B13),0,MAX(0,MIN(1,'У5 Ввод'!$E$118-NETWORKDAYS('У5 Ввод'!$D$118,$B13)+1))/Настройки!$E$11*100)</f>
        <v>0</v>
      </c>
      <c r="DJ13" s="67" t="n">
        <f aca="false">IF(OR($D13=1,MONTH($B13)&lt;&gt;MONTH(StartDate),'У5 Ввод'!$D$119="",'У5 Ввод'!$E$119="",'У5 Ввод'!$D$119&gt;$B13),0,MAX(0,MIN(1,'У5 Ввод'!$E$119-NETWORKDAYS('У5 Ввод'!$D$119,$B13)+1))/Настройки!$E$11*100)</f>
        <v>0</v>
      </c>
      <c r="DK13" s="67" t="n">
        <f aca="false">IF(OR($D13=1,MONTH($B13)&lt;&gt;MONTH(StartDate),'У5 Ввод'!$D$120="",'У5 Ввод'!$E$120="",'У5 Ввод'!$D$120&gt;$B13),0,MAX(0,MIN(1,'У5 Ввод'!$E$120-NETWORKDAYS('У5 Ввод'!$D$120,$B13)+1))/Настройки!$E$11*100)</f>
        <v>0</v>
      </c>
      <c r="DL13" s="67" t="n">
        <f aca="false">IF(OR($D13=1,MONTH($B13)&lt;&gt;MONTH(StartDate),'У5 Ввод'!$D$121="",'У5 Ввод'!$E$121="",'У5 Ввод'!$D$121&gt;$B13),0,MAX(0,MIN(1,'У5 Ввод'!$E$121-NETWORKDAYS('У5 Ввод'!$D$121,$B13)+1))/Настройки!$E$11*100)</f>
        <v>0</v>
      </c>
      <c r="DM13" s="67" t="n">
        <f aca="false">IF(OR($D13=1,MONTH($B13)&lt;&gt;MONTH(StartDate),'У5 Ввод'!$D$122="",'У5 Ввод'!$E$122="",'У5 Ввод'!$D$122&gt;$B13),0,MAX(0,MIN(1,'У5 Ввод'!$E$122-NETWORKDAYS('У5 Ввод'!$D$122,$B13)+1))/Настройки!$E$11*100)</f>
        <v>0</v>
      </c>
      <c r="DN13" s="67" t="n">
        <f aca="false">IF(OR($D13=1,MONTH($B13)&lt;&gt;MONTH(StartDate),'У5 Ввод'!$D$123="",'У5 Ввод'!$E$123="",'У5 Ввод'!$D$123&gt;$B13),0,MAX(0,MIN(1,'У5 Ввод'!$E$123-NETWORKDAYS('У5 Ввод'!$D$123,$B13)+1))/Настройки!$E$11*100)</f>
        <v>0</v>
      </c>
      <c r="DO13" s="67" t="n">
        <f aca="false">IF(OR($D13=1,MONTH($B13)&lt;&gt;MONTH(StartDate),'У5 Ввод'!$D$124="",'У5 Ввод'!$E$124="",'У5 Ввод'!$D$124&gt;$B13),0,MAX(0,MIN(1,'У5 Ввод'!$E$124-NETWORKDAYS('У5 Ввод'!$D$124,$B13)+1))/Настройки!$E$11*100)</f>
        <v>0</v>
      </c>
      <c r="DP13" s="67" t="n">
        <f aca="false">IF(OR($D13=1,MONTH($B13)&lt;&gt;MONTH(StartDate),'У5 Ввод'!$D$125="",'У5 Ввод'!$E$125="",'У5 Ввод'!$D$125&gt;$B13),0,MAX(0,MIN(1,'У5 Ввод'!$E$125-NETWORKDAYS('У5 Ввод'!$D$125,$B13)+1))/Настройки!$E$11*100)</f>
        <v>0</v>
      </c>
      <c r="DQ13" s="67" t="n">
        <f aca="false">IF(OR($D13=1,MONTH($B13)&lt;&gt;MONTH(StartDate),'У5 Ввод'!$D$126="",'У5 Ввод'!$E$126="",'У5 Ввод'!$D$126&gt;$B13),0,MAX(0,MIN(1,'У5 Ввод'!$E$126-NETWORKDAYS('У5 Ввод'!$D$126,$B13)+1))/Настройки!$E$11*100)</f>
        <v>0</v>
      </c>
      <c r="DR13" s="67" t="n">
        <f aca="false">IF(OR($D13=1,MONTH($B13)&lt;&gt;MONTH(StartDate),'У5 Ввод'!$D$127="",'У5 Ввод'!$E$127="",'У5 Ввод'!$D$127&gt;$B13),0,MAX(0,MIN(1,'У5 Ввод'!$E$127-NETWORKDAYS('У5 Ввод'!$D$127,$B13)+1))/Настройки!$E$11*100)</f>
        <v>0</v>
      </c>
      <c r="DS13" s="67" t="n">
        <f aca="false">IF(OR($D13=1,MONTH($B13)&lt;&gt;MONTH(StartDate),'У5 Ввод'!$D$128="",'У5 Ввод'!$E$128="",'У5 Ввод'!$D$128&gt;$B13),0,MAX(0,MIN(1,'У5 Ввод'!$E$128-NETWORKDAYS('У5 Ввод'!$D$128,$B13)+1))/Настройки!$E$11*100)</f>
        <v>0</v>
      </c>
      <c r="DT13" s="67" t="n">
        <f aca="false">IF(OR($D13=1,MONTH($B13)&lt;&gt;MONTH(StartDate),'У5 Ввод'!$D$129="",'У5 Ввод'!$E$129="",'У5 Ввод'!$D$129&gt;$B13),0,MAX(0,MIN(1,'У5 Ввод'!$E$129-NETWORKDAYS('У5 Ввод'!$D$129,$B13)+1))/Настройки!$E$11*100)</f>
        <v>0</v>
      </c>
      <c r="DU13" s="67" t="n">
        <f aca="false">IF(OR($D13=1,MONTH($B13)&lt;&gt;MONTH(StartDate),'У5 Ввод'!$D$130="",'У5 Ввод'!$E$130="",'У5 Ввод'!$D$130&gt;$B13),0,MAX(0,MIN(1,'У5 Ввод'!$E$130-NETWORKDAYS('У5 Ввод'!$D$130,$B13)+1))/Настройки!$E$11*100)</f>
        <v>0</v>
      </c>
      <c r="DV13" s="67" t="n">
        <f aca="false">IF(OR($D13=1,MONTH($B13)&lt;&gt;MONTH(StartDate),'У5 Ввод'!$D$131="",'У5 Ввод'!$E$131="",'У5 Ввод'!$D$131&gt;$B13),0,MAX(0,MIN(1,'У5 Ввод'!$E$131-NETWORKDAYS('У5 Ввод'!$D$131,$B13)+1))/Настройки!$E$11*100)</f>
        <v>0</v>
      </c>
      <c r="DW13" s="67" t="n">
        <f aca="false">IF(OR($D13=1,MONTH($B13)&lt;&gt;MONTH(StartDate),'У5 Ввод'!$D$132="",'У5 Ввод'!$E$132="",'У5 Ввод'!$D$132&gt;$B13),0,MAX(0,MIN(1,'У5 Ввод'!$E$132-NETWORKDAYS('У5 Ввод'!$D$132,$B13)+1))/Настройки!$E$11*100)</f>
        <v>0</v>
      </c>
      <c r="DX13" s="67" t="n">
        <f aca="false">IF(OR($D13=1,MONTH($B13)&lt;&gt;MONTH(StartDate),'У5 Ввод'!$D$133="",'У5 Ввод'!$E$133="",'У5 Ввод'!$D$133&gt;$B13),0,MAX(0,MIN(1,'У5 Ввод'!$E$133-NETWORKDAYS('У5 Ввод'!$D$133,$B13)+1))/Настройки!$E$11*100)</f>
        <v>0</v>
      </c>
      <c r="DY13" s="67" t="n">
        <f aca="false">IF(OR($D13=1,MONTH($B13)&lt;&gt;MONTH(StartDate),'У5 Ввод'!$D$134="",'У5 Ввод'!$E$134="",'У5 Ввод'!$D$134&gt;$B13),0,MAX(0,MIN(1,'У5 Ввод'!$E$134-NETWORKDAYS('У5 Ввод'!$D$134,$B13)+1))/Настройки!$E$11*100)</f>
        <v>0</v>
      </c>
      <c r="DZ13" s="67" t="n">
        <f aca="false">IF(OR($D13=1,MONTH($B13)&lt;&gt;MONTH(StartDate),'У5 Ввод'!$D$135="",'У5 Ввод'!$E$135="",'У5 Ввод'!$D$135&gt;$B13),0,MAX(0,MIN(1,'У5 Ввод'!$E$135-NETWORKDAYS('У5 Ввод'!$D$135,$B13)+1))/Настройки!$E$11*100)</f>
        <v>0</v>
      </c>
      <c r="EA13" s="67" t="n">
        <f aca="false">IF(OR($D13=1,MONTH($B13)&lt;&gt;MONTH(StartDate),'У5 Ввод'!$D$136="",'У5 Ввод'!$E$136="",'У5 Ввод'!$D$136&gt;$B13),0,MAX(0,MIN(1,'У5 Ввод'!$E$136-NETWORKDAYS('У5 Ввод'!$D$136,$B13)+1))/Настройки!$E$11*100)</f>
        <v>0</v>
      </c>
      <c r="EB13" s="67" t="n">
        <f aca="false">IF(OR($D13=1,MONTH($B13)&lt;&gt;MONTH(StartDate),'У5 Ввод'!$D$137="",'У5 Ввод'!$E$137="",'У5 Ввод'!$D$137&gt;$B13),0,MAX(0,MIN(1,'У5 Ввод'!$E$137-NETWORKDAYS('У5 Ввод'!$D$137,$B13)+1))/Настройки!$E$11*100)</f>
        <v>0</v>
      </c>
      <c r="EC13" s="67" t="n">
        <f aca="false">IF(OR($D13=1,MONTH($B13)&lt;&gt;MONTH(StartDate),'У5 Ввод'!$D$138="",'У5 Ввод'!$E$138="",'У5 Ввод'!$D$138&gt;$B13),0,MAX(0,MIN(1,'У5 Ввод'!$E$138-NETWORKDAYS('У5 Ввод'!$D$138,$B13)+1))/Настройки!$E$11*100)</f>
        <v>0</v>
      </c>
      <c r="ED13" s="67" t="n">
        <f aca="false">IF(OR($D13=1,MONTH($B13)&lt;&gt;MONTH(StartDate),'У5 Ввод'!$D$139="",'У5 Ввод'!$E$139="",'У5 Ввод'!$D$139&gt;$B13),0,MAX(0,MIN(1,'У5 Ввод'!$E$139-NETWORKDAYS('У5 Ввод'!$D$139,$B13)+1))/Настройки!$E$11*100)</f>
        <v>0</v>
      </c>
      <c r="EE13" s="67" t="n">
        <f aca="false">IF(OR($D13=1,MONTH($B13)&lt;&gt;MONTH(StartDate),'У5 Ввод'!$D$140="",'У5 Ввод'!$E$140="",'У5 Ввод'!$D$140&gt;$B13),0,MAX(0,MIN(1,'У5 Ввод'!$E$140-NETWORKDAYS('У5 Ввод'!$D$140,$B13)+1))/Настройки!$E$11*100)</f>
        <v>0</v>
      </c>
      <c r="EF13" s="67" t="n">
        <f aca="false">IF(OR($D13=1,MONTH($B13)&lt;&gt;MONTH(StartDate),'У5 Ввод'!$D$141="",'У5 Ввод'!$E$141="",'У5 Ввод'!$D$141&gt;$B13),0,MAX(0,MIN(1,'У5 Ввод'!$E$141-NETWORKDAYS('У5 Ввод'!$D$141,$B13)+1))/Настройки!$E$11*100)</f>
        <v>0</v>
      </c>
      <c r="EG13" s="67" t="n">
        <f aca="false">IF(OR($D13=1,MONTH($B13)&lt;&gt;MONTH(StartDate),'У5 Ввод'!$D$142="",'У5 Ввод'!$E$142="",'У5 Ввод'!$D$142&gt;$B13),0,MAX(0,MIN(1,'У5 Ввод'!$E$142-NETWORKDAYS('У5 Ввод'!$D$142,$B13)+1))/Настройки!$E$11*100)</f>
        <v>0</v>
      </c>
      <c r="EH13" s="67" t="n">
        <f aca="false">IF(OR($D13=1,MONTH($B13)&lt;&gt;MONTH(StartDate),'У5 Ввод'!$D$143="",'У5 Ввод'!$E$143="",'У5 Ввод'!$D$143&gt;$B13),0,MAX(0,MIN(1,'У5 Ввод'!$E$143-NETWORKDAYS('У5 Ввод'!$D$143,$B13)+1))/Настройки!$E$11*100)</f>
        <v>0</v>
      </c>
      <c r="EI13" s="67" t="n">
        <f aca="false">IF(OR($D13=1,MONTH($B13)&lt;&gt;MONTH(StartDate),'У5 Ввод'!$D$144="",'У5 Ввод'!$E$144="",'У5 Ввод'!$D$144&gt;$B13),0,MAX(0,MIN(1,'У5 Ввод'!$E$144-NETWORKDAYS('У5 Ввод'!$D$144,$B13)+1))/Настройки!$E$11*100)</f>
        <v>0</v>
      </c>
      <c r="EJ13" s="67" t="n">
        <f aca="false">IF(OR($D13=1,MONTH($B13)&lt;&gt;MONTH(StartDate),'У5 Ввод'!$D$145="",'У5 Ввод'!$E$145="",'У5 Ввод'!$D$145&gt;$B13),0,MAX(0,MIN(1,'У5 Ввод'!$E$145-NETWORKDAYS('У5 Ввод'!$D$145,$B13)+1))/Настройки!$E$11*100)</f>
        <v>0</v>
      </c>
      <c r="EK13" s="67" t="n">
        <f aca="false">IF(OR($D13=1,MONTH($B13)&lt;&gt;MONTH(StartDate),'У5 Ввод'!$D$146="",'У5 Ввод'!$E$146="",'У5 Ввод'!$D$146&gt;$B13),0,MAX(0,MIN(1,'У5 Ввод'!$E$146-NETWORKDAYS('У5 Ввод'!$D$146,$B13)+1))/Настройки!$E$11*100)</f>
        <v>0</v>
      </c>
      <c r="EL13" s="67" t="n">
        <f aca="false">IF(OR($D13=1,MONTH($B13)&lt;&gt;MONTH(StartDate),'У5 Ввод'!$D$147="",'У5 Ввод'!$E$147="",'У5 Ввод'!$D$147&gt;$B13),0,MAX(0,MIN(1,'У5 Ввод'!$E$147-NETWORKDAYS('У5 Ввод'!$D$147,$B13)+1))/Настройки!$E$11*100)</f>
        <v>0</v>
      </c>
      <c r="EM13" s="67" t="n">
        <f aca="false">IF(OR($D13=1,MONTH($B13)&lt;&gt;MONTH(StartDate),'У5 Ввод'!$D$148="",'У5 Ввод'!$E$148="",'У5 Ввод'!$D$148&gt;$B13),0,MAX(0,MIN(1,'У5 Ввод'!$E$148-NETWORKDAYS('У5 Ввод'!$D$148,$B13)+1))/Настройки!$E$11*100)</f>
        <v>0</v>
      </c>
      <c r="EN13" s="67" t="n">
        <f aca="false">IF(OR($D13=1,MONTH($B13)&lt;&gt;MONTH(StartDate),'У5 Ввод'!$D$149="",'У5 Ввод'!$E$149="",'У5 Ввод'!$D$149&gt;$B13),0,MAX(0,MIN(1,'У5 Ввод'!$E$149-NETWORKDAYS('У5 Ввод'!$D$149,$B13)+1))/Настройки!$E$11*100)</f>
        <v>0</v>
      </c>
      <c r="EO13" s="67" t="n">
        <f aca="false">IF(OR($D13=1,MONTH($B13)&lt;&gt;MONTH(StartDate),'У5 Ввод'!$D$150="",'У5 Ввод'!$E$150="",'У5 Ввод'!$D$150&gt;$B13),0,MAX(0,MIN(1,'У5 Ввод'!$E$150-NETWORKDAYS('У5 Ввод'!$D$150,$B13)+1))/Настройки!$E$11*100)</f>
        <v>0</v>
      </c>
      <c r="EP13" s="67" t="n">
        <f aca="false">IF(OR($D13=1,MONTH($B13)&lt;&gt;MONTH(StartDate),'У5 Ввод'!$D$151="",'У5 Ввод'!$E$151="",'У5 Ввод'!$D$151&gt;$B13),0,MAX(0,MIN(1,'У5 Ввод'!$E$151-NETWORKDAYS('У5 Ввод'!$D$151,$B13)+1))/Настройки!$E$11*100)</f>
        <v>0</v>
      </c>
      <c r="EQ13" s="67" t="n">
        <f aca="false">IF(OR($D13=1,MONTH($B13)&lt;&gt;MONTH(StartDate),'У5 Ввод'!$D$152="",'У5 Ввод'!$E$152="",'У5 Ввод'!$D$152&gt;$B13),0,MAX(0,MIN(1,'У5 Ввод'!$E$152-NETWORKDAYS('У5 Ввод'!$D$152,$B13)+1))/Настройки!$E$11*100)</f>
        <v>0</v>
      </c>
      <c r="ER13" s="67" t="n">
        <f aca="false">IF(OR($D13=1,MONTH($B13)&lt;&gt;MONTH(StartDate),'У5 Ввод'!$D$153="",'У5 Ввод'!$E$153="",'У5 Ввод'!$D$153&gt;$B13),0,MAX(0,MIN(1,'У5 Ввод'!$E$153-NETWORKDAYS('У5 Ввод'!$D$153,$B13)+1))/Настройки!$E$11*100)</f>
        <v>0</v>
      </c>
      <c r="ES13" s="67" t="n">
        <f aca="false">IF(OR($D13=1,MONTH($B13)&lt;&gt;MONTH(StartDate),'У5 Ввод'!$D$154="",'У5 Ввод'!$E$154="",'У5 Ввод'!$D$154&gt;$B13),0,MAX(0,MIN(1,'У5 Ввод'!$E$154-NETWORKDAYS('У5 Ввод'!$D$154,$B13)+1))/Настройки!$E$11*100)</f>
        <v>0</v>
      </c>
      <c r="ET13" s="67" t="n">
        <f aca="false">IF(OR($D13=1,MONTH($B13)&lt;&gt;MONTH(StartDate),'У5 Ввод'!$D$155="",'У5 Ввод'!$E$155="",'У5 Ввод'!$D$155&gt;$B13),0,MAX(0,MIN(1,'У5 Ввод'!$E$155-NETWORKDAYS('У5 Ввод'!$D$155,$B13)+1))/Настройки!$E$11*100)</f>
        <v>0</v>
      </c>
      <c r="EU13" s="67" t="n">
        <f aca="false">IF(OR($D13=1,MONTH($B13)&lt;&gt;MONTH(StartDate),'У5 Ввод'!$D$156="",'У5 Ввод'!$E$156="",'У5 Ввод'!$D$156&gt;$B13),0,MAX(0,MIN(1,'У5 Ввод'!$E$156-NETWORKDAYS('У5 Ввод'!$D$156,$B13)+1))/Настройки!$E$11*100)</f>
        <v>0</v>
      </c>
      <c r="EV13" s="67" t="n">
        <f aca="false">IF(OR($D13=1,MONTH($B13)&lt;&gt;MONTH(StartDate),'У5 Ввод'!$D$157="",'У5 Ввод'!$E$157="",'У5 Ввод'!$D$157&gt;$B13),0,MAX(0,MIN(1,'У5 Ввод'!$E$157-NETWORKDAYS('У5 Ввод'!$D$157,$B13)+1))/Настройки!$E$11*100)</f>
        <v>0</v>
      </c>
      <c r="EW13" s="67" t="n">
        <f aca="false">IF(OR($D13=1,MONTH($B13)&lt;&gt;MONTH(StartDate),'У5 Ввод'!$D$158="",'У5 Ввод'!$E$158="",'У5 Ввод'!$D$158&gt;$B13),0,MAX(0,MIN(1,'У5 Ввод'!$E$158-NETWORKDAYS('У5 Ввод'!$D$158,$B13)+1))/Настройки!$E$11*100)</f>
        <v>0</v>
      </c>
      <c r="EX13" s="67" t="n">
        <f aca="false">IF(OR($D13=1,MONTH($B13)&lt;&gt;MONTH(StartDate),'У5 Ввод'!$D$159="",'У5 Ввод'!$E$159="",'У5 Ввод'!$D$159&gt;$B13),0,MAX(0,MIN(1,'У5 Ввод'!$E$159-NETWORKDAYS('У5 Ввод'!$D$159,$B13)+1))/Настройки!$E$11*100)</f>
        <v>0</v>
      </c>
      <c r="EY13" s="67" t="n">
        <f aca="false">IF(OR($D13=1,MONTH($B13)&lt;&gt;MONTH(StartDate),'У5 Ввод'!$D$160="",'У5 Ввод'!$E$160="",'У5 Ввод'!$D$160&gt;$B13),0,MAX(0,MIN(1,'У5 Ввод'!$E$160-NETWORKDAYS('У5 Ввод'!$D$160,$B13)+1))/Настройки!$E$11*100)</f>
        <v>0</v>
      </c>
      <c r="EZ13" s="67" t="n">
        <f aca="false">IF(OR($D13=1,MONTH($B13)&lt;&gt;MONTH(StartDate),'У5 Ввод'!$D$161="",'У5 Ввод'!$E$161="",'У5 Ввод'!$D$161&gt;$B13),0,MAX(0,MIN(1,'У5 Ввод'!$E$161-NETWORKDAYS('У5 Ввод'!$D$161,$B13)+1))/Настройки!$E$11*100)</f>
        <v>0</v>
      </c>
      <c r="FA13" s="67" t="n">
        <f aca="false">IF(OR($D13=1,MONTH($B13)&lt;&gt;MONTH(StartDate),'У5 Ввод'!$D$162="",'У5 Ввод'!$E$162="",'У5 Ввод'!$D$162&gt;$B13),0,MAX(0,MIN(1,'У5 Ввод'!$E$162-NETWORKDAYS('У5 Ввод'!$D$162,$B13)+1))/Настройки!$E$11*100)</f>
        <v>0</v>
      </c>
      <c r="FB13" s="67" t="n">
        <f aca="false">IF(OR($D13=1,MONTH($B13)&lt;&gt;MONTH(StartDate),'У5 Ввод'!$D$163="",'У5 Ввод'!$E$163="",'У5 Ввод'!$D$163&gt;$B13),0,MAX(0,MIN(1,'У5 Ввод'!$E$163-NETWORKDAYS('У5 Ввод'!$D$163,$B13)+1))/Настройки!$E$11*100)</f>
        <v>0</v>
      </c>
      <c r="FC13" s="67" t="n">
        <f aca="false">IF(OR($D13=1,MONTH($B13)&lt;&gt;MONTH(StartDate),'У5 Ввод'!$D$164="",'У5 Ввод'!$E$164="",'У5 Ввод'!$D$164&gt;$B13),0,MAX(0,MIN(1,'У5 Ввод'!$E$164-NETWORKDAYS('У5 Ввод'!$D$164,$B13)+1))/Настройки!$E$11*100)</f>
        <v>0</v>
      </c>
      <c r="FD13" s="67" t="n">
        <f aca="false">IF(OR($D13=1,MONTH($B13)&lt;&gt;MONTH(StartDate),'У5 Ввод'!$D$165="",'У5 Ввод'!$E$165="",'У5 Ввод'!$D$165&gt;$B13),0,MAX(0,MIN(1,'У5 Ввод'!$E$165-NETWORKDAYS('У5 Ввод'!$D$165,$B13)+1))/Настройки!$E$11*100)</f>
        <v>0</v>
      </c>
      <c r="FE13" s="67" t="n">
        <f aca="false">IF(OR($D13=1,MONTH($B13)&lt;&gt;MONTH(StartDate),'У5 Ввод'!$D$166="",'У5 Ввод'!$E$166="",'У5 Ввод'!$D$166&gt;$B13),0,MAX(0,MIN(1,'У5 Ввод'!$E$166-NETWORKDAYS('У5 Ввод'!$D$166,$B13)+1))/Настройки!$E$11*100)</f>
        <v>0</v>
      </c>
      <c r="FF13" s="67" t="n">
        <f aca="false">IF(OR($D13=1,MONTH($B13)&lt;&gt;MONTH(StartDate),'У5 Ввод'!$D$167="",'У5 Ввод'!$E$167="",'У5 Ввод'!$D$167&gt;$B13),0,MAX(0,MIN(1,'У5 Ввод'!$E$167-NETWORKDAYS('У5 Ввод'!$D$167,$B13)+1))/Настройки!$E$11*100)</f>
        <v>0</v>
      </c>
      <c r="FG13" s="67" t="n">
        <f aca="false">IF(OR($D13=1,MONTH($B13)&lt;&gt;MONTH(StartDate),'У5 Ввод'!$D$168="",'У5 Ввод'!$E$168="",'У5 Ввод'!$D$168&gt;$B13),0,MAX(0,MIN(1,'У5 Ввод'!$E$168-NETWORKDAYS('У5 Ввод'!$D$168,$B13)+1))/Настройки!$E$11*100)</f>
        <v>0</v>
      </c>
      <c r="FH13" s="67" t="n">
        <f aca="false">IF(OR($D13=1,MONTH($B13)&lt;&gt;MONTH(StartDate),'У5 Ввод'!$D$169="",'У5 Ввод'!$E$169="",'У5 Ввод'!$D$169&gt;$B13),0,MAX(0,MIN(1,'У5 Ввод'!$E$169-NETWORKDAYS('У5 Ввод'!$D$169,$B13)+1))/Настройки!$E$11*100)</f>
        <v>0</v>
      </c>
      <c r="FI13" s="67" t="n">
        <f aca="false">IF(OR($D13=1,MONTH($B13)&lt;&gt;MONTH(StartDate),'У5 Ввод'!$D$170="",'У5 Ввод'!$E$170="",'У5 Ввод'!$D$170&gt;$B13),0,MAX(0,MIN(1,'У5 Ввод'!$E$170-NETWORKDAYS('У5 Ввод'!$D$170,$B13)+1))/Настройки!$E$11*100)</f>
        <v>0</v>
      </c>
      <c r="FJ13" s="67" t="n">
        <f aca="false">IF(OR($D13=1,MONTH($B13)&lt;&gt;MONTH(StartDate),'У5 Ввод'!$D$171="",'У5 Ввод'!$E$171="",'У5 Ввод'!$D$171&gt;$B13),0,MAX(0,MIN(1,'У5 Ввод'!$E$171-NETWORKDAYS('У5 Ввод'!$D$171,$B13)+1))/Настройки!$E$11*100)</f>
        <v>0</v>
      </c>
      <c r="FK13" s="67" t="n">
        <f aca="false">IF(OR($D13=1,MONTH($B13)&lt;&gt;MONTH(StartDate),'У5 Ввод'!$D$172="",'У5 Ввод'!$E$172="",'У5 Ввод'!$D$172&gt;$B13),0,MAX(0,MIN(1,'У5 Ввод'!$E$172-NETWORKDAYS('У5 Ввод'!$D$172,$B13)+1))/Настройки!$E$11*100)</f>
        <v>0</v>
      </c>
      <c r="FL13" s="67" t="n">
        <f aca="false">IF(OR($D13=1,MONTH($B13)&lt;&gt;MONTH(StartDate),'У5 Ввод'!$D$173="",'У5 Ввод'!$E$173="",'У5 Ввод'!$D$173&gt;$B13),0,MAX(0,MIN(1,'У5 Ввод'!$E$173-NETWORKDAYS('У5 Ввод'!$D$173,$B13)+1))/Настройки!$E$11*100)</f>
        <v>0</v>
      </c>
      <c r="FM13" s="67" t="n">
        <f aca="false">IF(OR($D13=1,MONTH($B13)&lt;&gt;MONTH(StartDate),'У5 Ввод'!$D$174="",'У5 Ввод'!$E$174="",'У5 Ввод'!$D$174&gt;$B13),0,MAX(0,MIN(1,'У5 Ввод'!$E$174-NETWORKDAYS('У5 Ввод'!$D$174,$B13)+1))/Настройки!$E$11*100)</f>
        <v>0</v>
      </c>
      <c r="FN13" s="67" t="n">
        <f aca="false">IF(OR($D13=1,MONTH($B13)&lt;&gt;MONTH(StartDate),'У5 Ввод'!$D$175="",'У5 Ввод'!$E$175="",'У5 Ввод'!$D$175&gt;$B13),0,MAX(0,MIN(1,'У5 Ввод'!$E$175-NETWORKDAYS('У5 Ввод'!$D$175,$B13)+1))/Настройки!$E$11*100)</f>
        <v>0</v>
      </c>
      <c r="FO13" s="67" t="n">
        <f aca="false">IF(OR($D13=1,MONTH($B13)&lt;&gt;MONTH(StartDate),'У5 Ввод'!$D$176="",'У5 Ввод'!$E$176="",'У5 Ввод'!$D$176&gt;$B13),0,MAX(0,MIN(1,'У5 Ввод'!$E$176-NETWORKDAYS('У5 Ввод'!$D$176,$B13)+1))/Настройки!$E$11*100)</f>
        <v>0</v>
      </c>
      <c r="FP13" s="67" t="n">
        <f aca="false">IF(OR($D13=1,MONTH($B13)&lt;&gt;MONTH(StartDate),'У5 Ввод'!$D$177="",'У5 Ввод'!$E$177="",'У5 Ввод'!$D$177&gt;$B13),0,MAX(0,MIN(1,'У5 Ввод'!$E$177-NETWORKDAYS('У5 Ввод'!$D$177,$B13)+1))/Настройки!$E$11*100)</f>
        <v>0</v>
      </c>
      <c r="FQ13" s="67" t="n">
        <f aca="false">IF(OR($D13=1,MONTH($B13)&lt;&gt;MONTH(StartDate),'У5 Ввод'!$D$178="",'У5 Ввод'!$E$178="",'У5 Ввод'!$D$178&gt;$B13),0,MAX(0,MIN(1,'У5 Ввод'!$E$178-NETWORKDAYS('У5 Ввод'!$D$178,$B13)+1))/Настройки!$E$11*100)</f>
        <v>0</v>
      </c>
      <c r="FR13" s="67" t="n">
        <f aca="false">IF(OR($D13=1,MONTH($B13)&lt;&gt;MONTH(StartDate),'У5 Ввод'!$D$179="",'У5 Ввод'!$E$179="",'У5 Ввод'!$D$179&gt;$B13),0,MAX(0,MIN(1,'У5 Ввод'!$E$179-NETWORKDAYS('У5 Ввод'!$D$179,$B13)+1))/Настройки!$E$11*100)</f>
        <v>0</v>
      </c>
      <c r="FS13" s="67" t="n">
        <f aca="false">IF(OR($D13=1,MONTH($B13)&lt;&gt;MONTH(StartDate),'У5 Ввод'!$D$180="",'У5 Ввод'!$E$180="",'У5 Ввод'!$D$180&gt;$B13),0,MAX(0,MIN(1,'У5 Ввод'!$E$180-NETWORKDAYS('У5 Ввод'!$D$180,$B13)+1))/Настройки!$E$11*100)</f>
        <v>0</v>
      </c>
      <c r="FT13" s="67" t="n">
        <f aca="false">IF(OR($D13=1,MONTH($B13)&lt;&gt;MONTH(StartDate),'У5 Ввод'!$D$181="",'У5 Ввод'!$E$181="",'У5 Ввод'!$D$181&gt;$B13),0,MAX(0,MIN(1,'У5 Ввод'!$E$181-NETWORKDAYS('У5 Ввод'!$D$181,$B13)+1))/Настройки!$E$11*100)</f>
        <v>0</v>
      </c>
      <c r="FU13" s="67" t="n">
        <f aca="false">IF(OR($D13=1,MONTH($B13)&lt;&gt;MONTH(StartDate),'У5 Ввод'!$D$182="",'У5 Ввод'!$E$182="",'У5 Ввод'!$D$182&gt;$B13),0,MAX(0,MIN(1,'У5 Ввод'!$E$182-NETWORKDAYS('У5 Ввод'!$D$182,$B13)+1))/Настройки!$E$11*100)</f>
        <v>0</v>
      </c>
      <c r="FV13" s="67" t="n">
        <f aca="false">IF(OR($D13=1,MONTH($B13)&lt;&gt;MONTH(StartDate),'У5 Ввод'!$D$183="",'У5 Ввод'!$E$183="",'У5 Ввод'!$D$183&gt;$B13),0,MAX(0,MIN(1,'У5 Ввод'!$E$183-NETWORKDAYS('У5 Ввод'!$D$183,$B13)+1))/Настройки!$E$11*100)</f>
        <v>0</v>
      </c>
      <c r="FW13" s="67" t="n">
        <f aca="false">IF(OR($D13=1,MONTH($B13)&lt;&gt;MONTH(StartDate),'У5 Ввод'!$D$184="",'У5 Ввод'!$E$184="",'У5 Ввод'!$D$184&gt;$B13),0,MAX(0,MIN(1,'У5 Ввод'!$E$184-NETWORKDAYS('У5 Ввод'!$D$184,$B13)+1))/Настройки!$E$11*100)</f>
        <v>0</v>
      </c>
      <c r="FX13" s="67" t="n">
        <f aca="false">IF(OR($D13=1,MONTH($B13)&lt;&gt;MONTH(StartDate),'У5 Ввод'!$D$185="",'У5 Ввод'!$E$185="",'У5 Ввод'!$D$185&gt;$B13),0,MAX(0,MIN(1,'У5 Ввод'!$E$185-NETWORKDAYS('У5 Ввод'!$D$185,$B13)+1))/Настройки!$E$11*100)</f>
        <v>0</v>
      </c>
      <c r="FY13" s="67" t="n">
        <f aca="false">IF(OR($D13=1,MONTH($B13)&lt;&gt;MONTH(StartDate),'У5 Ввод'!$D$186="",'У5 Ввод'!$E$186="",'У5 Ввод'!$D$186&gt;$B13),0,MAX(0,MIN(1,'У5 Ввод'!$E$186-NETWORKDAYS('У5 Ввод'!$D$186,$B13)+1))/Настройки!$E$11*100)</f>
        <v>0</v>
      </c>
      <c r="FZ13" s="67" t="n">
        <f aca="false">IF(OR($D13=1,MONTH($B13)&lt;&gt;MONTH(StartDate),'У5 Ввод'!$D$187="",'У5 Ввод'!$E$187="",'У5 Ввод'!$D$187&gt;$B13),0,MAX(0,MIN(1,'У5 Ввод'!$E$187-NETWORKDAYS('У5 Ввод'!$D$187,$B13)+1))/Настройки!$E$11*100)</f>
        <v>0</v>
      </c>
      <c r="GA13" s="67" t="n">
        <f aca="false">IF(OR($D13=1,MONTH($B13)&lt;&gt;MONTH(StartDate),'У5 Ввод'!$D$188="",'У5 Ввод'!$E$188="",'У5 Ввод'!$D$188&gt;$B13),0,MAX(0,MIN(1,'У5 Ввод'!$E$188-NETWORKDAYS('У5 Ввод'!$D$188,$B13)+1))/Настройки!$E$11*100)</f>
        <v>0</v>
      </c>
      <c r="GB13" s="67" t="n">
        <f aca="false">IF(OR($D13=1,MONTH($B13)&lt;&gt;MONTH(StartDate),'У5 Ввод'!$D$189="",'У5 Ввод'!$E$189="",'У5 Ввод'!$D$189&gt;$B13),0,MAX(0,MIN(1,'У5 Ввод'!$E$189-NETWORKDAYS('У5 Ввод'!$D$189,$B13)+1))/Настройки!$E$11*100)</f>
        <v>0</v>
      </c>
      <c r="GC13" s="67" t="n">
        <f aca="false">IF(OR($D13=1,MONTH($B13)&lt;&gt;MONTH(StartDate),'У5 Ввод'!$D$190="",'У5 Ввод'!$E$190="",'У5 Ввод'!$D$190&gt;$B13),0,MAX(0,MIN(1,'У5 Ввод'!$E$190-NETWORKDAYS('У5 Ввод'!$D$190,$B13)+1))/Настройки!$E$11*100)</f>
        <v>0</v>
      </c>
      <c r="GD13" s="67" t="n">
        <f aca="false">IF(OR($D13=1,MONTH($B13)&lt;&gt;MONTH(StartDate),'У5 Ввод'!$D$191="",'У5 Ввод'!$E$191="",'У5 Ввод'!$D$191&gt;$B13),0,MAX(0,MIN(1,'У5 Ввод'!$E$191-NETWORKDAYS('У5 Ввод'!$D$191,$B13)+1))/Настройки!$E$11*100)</f>
        <v>0</v>
      </c>
      <c r="GE13" s="67" t="n">
        <f aca="false">IF(OR($D13=1,MONTH($B13)&lt;&gt;MONTH(StartDate),'У5 Ввод'!$D$192="",'У5 Ввод'!$E$192="",'У5 Ввод'!$D$192&gt;$B13),0,MAX(0,MIN(1,'У5 Ввод'!$E$192-NETWORKDAYS('У5 Ввод'!$D$192,$B13)+1))/Настройки!$E$11*100)</f>
        <v>0</v>
      </c>
      <c r="GF13" s="67" t="n">
        <f aca="false">IF(OR($D13=1,MONTH($B13)&lt;&gt;MONTH(StartDate),'У5 Ввод'!$D$193="",'У5 Ввод'!$E$193="",'У5 Ввод'!$D$193&gt;$B13),0,MAX(0,MIN(1,'У5 Ввод'!$E$193-NETWORKDAYS('У5 Ввод'!$D$193,$B13)+1))/Настройки!$E$11*100)</f>
        <v>0</v>
      </c>
      <c r="GG13" s="67" t="n">
        <f aca="false">IF(OR($D13=1,MONTH($B13)&lt;&gt;MONTH(StartDate),'У5 Ввод'!$D$194="",'У5 Ввод'!$E$194="",'У5 Ввод'!$D$194&gt;$B13),0,MAX(0,MIN(1,'У5 Ввод'!$E$194-NETWORKDAYS('У5 Ввод'!$D$194,$B13)+1))/Настройки!$E$11*100)</f>
        <v>0</v>
      </c>
      <c r="GH13" s="67" t="n">
        <f aca="false">IF(OR($D13=1,MONTH($B13)&lt;&gt;MONTH(StartDate),'У5 Ввод'!$D$195="",'У5 Ввод'!$E$195="",'У5 Ввод'!$D$195&gt;$B13),0,MAX(0,MIN(1,'У5 Ввод'!$E$195-NETWORKDAYS('У5 Ввод'!$D$195,$B13)+1))/Настройки!$E$11*100)</f>
        <v>0</v>
      </c>
      <c r="GI13" s="67" t="n">
        <f aca="false">IF(OR($D13=1,MONTH($B13)&lt;&gt;MONTH(StartDate),'У5 Ввод'!$D$196="",'У5 Ввод'!$E$196="",'У5 Ввод'!$D$196&gt;$B13),0,MAX(0,MIN(1,'У5 Ввод'!$E$196-NETWORKDAYS('У5 Ввод'!$D$196,$B13)+1))/Настройки!$E$11*100)</f>
        <v>0</v>
      </c>
      <c r="GJ13" s="67" t="n">
        <f aca="false">IF(OR($D13=1,MONTH($B13)&lt;&gt;MONTH(StartDate),'У5 Ввод'!$D$197="",'У5 Ввод'!$E$197="",'У5 Ввод'!$D$197&gt;$B13),0,MAX(0,MIN(1,'У5 Ввод'!$E$197-NETWORKDAYS('У5 Ввод'!$D$197,$B13)+1))/Настройки!$E$11*100)</f>
        <v>0</v>
      </c>
      <c r="GK13" s="67" t="n">
        <f aca="false">IF(OR($D13=1,MONTH($B13)&lt;&gt;MONTH(StartDate),'У5 Ввод'!$D$198="",'У5 Ввод'!$E$198="",'У5 Ввод'!$D$198&gt;$B13),0,MAX(0,MIN(1,'У5 Ввод'!$E$198-NETWORKDAYS('У5 Ввод'!$D$198,$B13)+1))/Настройки!$E$11*100)</f>
        <v>0</v>
      </c>
      <c r="GL13" s="67" t="n">
        <f aca="false">IF(OR($D13=1,MONTH($B13)&lt;&gt;MONTH(StartDate),'У5 Ввод'!$D$199="",'У5 Ввод'!$E$199="",'У5 Ввод'!$D$199&gt;$B13),0,MAX(0,MIN(1,'У5 Ввод'!$E$199-NETWORKDAYS('У5 Ввод'!$D$199,$B13)+1))/Настройки!$E$11*100)</f>
        <v>0</v>
      </c>
      <c r="GM13" s="67" t="n">
        <f aca="false">IF(OR($D13=1,MONTH($B13)&lt;&gt;MONTH(StartDate),'У5 Ввод'!$D$200="",'У5 Ввод'!$E$200="",'У5 Ввод'!$D$200&gt;$B13),0,MAX(0,MIN(1,'У5 Ввод'!$E$200-NETWORKDAYS('У5 Ввод'!$D$200,$B13)+1))/Настройки!$E$11*100)</f>
        <v>0</v>
      </c>
      <c r="GN13" s="67" t="n">
        <f aca="false">IF(OR($D13=1,MONTH($B13)&lt;&gt;MONTH(StartDate),'У5 Ввод'!$D$201="",'У5 Ввод'!$E$201="",'У5 Ввод'!$D$201&gt;$B13),0,MAX(0,MIN(1,'У5 Ввод'!$E$201-NETWORKDAYS('У5 Ввод'!$D$201,$B13)+1))/Настройки!$E$11*100)</f>
        <v>0</v>
      </c>
      <c r="GO13" s="67" t="n">
        <f aca="false">IF(OR($D13=1,MONTH($B13)&lt;&gt;MONTH(StartDate),'У5 Ввод'!$D$202="",'У5 Ввод'!$E$202="",'У5 Ввод'!$D$202&gt;$B13),0,MAX(0,MIN(1,'У5 Ввод'!$E$202-NETWORKDAYS('У5 Ввод'!$D$202,$B13)+1))/Настройки!$E$11*100)</f>
        <v>0</v>
      </c>
      <c r="GP13" s="67" t="n">
        <f aca="false">IF(OR($D13=1,MONTH($B13)&lt;&gt;MONTH(StartDate),'У5 Ввод'!$D$203="",'У5 Ввод'!$E$203="",'У5 Ввод'!$D$203&gt;$B13),0,MAX(0,MIN(1,'У5 Ввод'!$E$203-NETWORKDAYS('У5 Ввод'!$D$203,$B13)+1))/Настройки!$E$11*100)</f>
        <v>0</v>
      </c>
      <c r="GQ13" s="67" t="n">
        <f aca="false">IF(OR($D13=1,MONTH($B13)&lt;&gt;MONTH(StartDate),'У5 Ввод'!$D$204="",'У5 Ввод'!$E$204="",'У5 Ввод'!$D$204&gt;$B13),0,MAX(0,MIN(1,'У5 Ввод'!$E$204-NETWORKDAYS('У5 Ввод'!$D$204,$B13)+1))/Настройки!$E$11*100)</f>
        <v>0</v>
      </c>
      <c r="GR13" s="67" t="n">
        <f aca="false">IF(OR($D13=1,MONTH($B13)&lt;&gt;MONTH(StartDate),'У5 Ввод'!$D$205="",'У5 Ввод'!$E$205="",'У5 Ввод'!$D$205&gt;$B13),0,MAX(0,MIN(1,'У5 Ввод'!$E$205-NETWORKDAYS('У5 Ввод'!$D$205,$B13)+1))/Настройки!$E$11*100)</f>
        <v>0</v>
      </c>
      <c r="GS13" s="67" t="n">
        <f aca="false">IF(OR($D13=1,MONTH($B13)&lt;&gt;MONTH(StartDate),'У5 Ввод'!$D$206="",'У5 Ввод'!$E$206="",'У5 Ввод'!$D$206&gt;$B13),0,MAX(0,MIN(1,'У5 Ввод'!$E$206-NETWORKDAYS('У5 Ввод'!$D$206,$B13)+1))/Настройки!$E$11*100)</f>
        <v>0</v>
      </c>
      <c r="GT13" s="67" t="n">
        <f aca="false">IF(OR($D13=1,MONTH($B13)&lt;&gt;MONTH(StartDate),'У5 Ввод'!$D$207="",'У5 Ввод'!$E$207="",'У5 Ввод'!$D$207&gt;$B13),0,MAX(0,MIN(1,'У5 Ввод'!$E$207-NETWORKDAYS('У5 Ввод'!$D$207,$B13)+1))/Настройки!$E$11*100)</f>
        <v>0</v>
      </c>
      <c r="GU13" s="67" t="n">
        <f aca="false">IF(OR($D13=1,MONTH($B13)&lt;&gt;MONTH(StartDate),'У5 Ввод'!$D$208="",'У5 Ввод'!$E$208="",'У5 Ввод'!$D$208&gt;$B13),0,MAX(0,MIN(1,'У5 Ввод'!$E$208-NETWORKDAYS('У5 Ввод'!$D$208,$B13)+1))/Настройки!$E$11*100)</f>
        <v>0</v>
      </c>
      <c r="GV13" s="67" t="n">
        <f aca="false">IF(OR($D13=1,MONTH($B13)&lt;&gt;MONTH(StartDate),'У5 Ввод'!$D$209="",'У5 Ввод'!$E$209="",'У5 Ввод'!$D$209&gt;$B13),0,MAX(0,MIN(1,'У5 Ввод'!$E$209-NETWORKDAYS('У5 Ввод'!$D$209,$B13)+1))/Настройки!$E$11*100)</f>
        <v>0</v>
      </c>
      <c r="GW13" s="67" t="n">
        <f aca="false">IF(OR($D13=1,MONTH($B13)&lt;&gt;MONTH(StartDate),'У5 Ввод'!$D$210="",'У5 Ввод'!$E$210="",'У5 Ввод'!$D$210&gt;$B13),0,MAX(0,MIN(1,'У5 Ввод'!$E$210-NETWORKDAYS('У5 Ввод'!$D$210,$B13)+1))/Настройки!$E$11*100)</f>
        <v>0</v>
      </c>
      <c r="GX13" s="67" t="n">
        <f aca="false">IF(OR($D13=1,MONTH($B13)&lt;&gt;MONTH(StartDate),'У5 Ввод'!$D$211="",'У5 Ввод'!$E$211="",'У5 Ввод'!$D$211&gt;$B13),0,MAX(0,MIN(1,'У5 Ввод'!$E$211-NETWORKDAYS('У5 Ввод'!$D$211,$B13)+1))/Настройки!$E$11*100)</f>
        <v>0</v>
      </c>
      <c r="GY13" s="67" t="n">
        <f aca="false">IF(OR($D13=1,MONTH($B13)&lt;&gt;MONTH(StartDate),'У5 Ввод'!$D$212="",'У5 Ввод'!$E$212="",'У5 Ввод'!$D$212&gt;$B13),0,MAX(0,MIN(1,'У5 Ввод'!$E$212-NETWORKDAYS('У5 Ввод'!$D$212,$B13)+1))/Настройки!$E$11*100)</f>
        <v>0</v>
      </c>
      <c r="GZ13" s="67" t="n">
        <f aca="false">IF(OR($D13=1,MONTH($B13)&lt;&gt;MONTH(StartDate),'У5 Ввод'!$D$213="",'У5 Ввод'!$E$213="",'У5 Ввод'!$D$213&gt;$B13),0,MAX(0,MIN(1,'У5 Ввод'!$E$213-NETWORKDAYS('У5 Ввод'!$D$213,$B13)+1))/Настройки!$E$11*100)</f>
        <v>0</v>
      </c>
      <c r="HA13" s="67" t="n">
        <f aca="false">IF(OR($D13=1,MONTH($B13)&lt;&gt;MONTH(StartDate),'У5 Ввод'!$D$214="",'У5 Ввод'!$E$214="",'У5 Ввод'!$D$214&gt;$B13),0,MAX(0,MIN(1,'У5 Ввод'!$E$214-NETWORKDAYS('У5 Ввод'!$D$214,$B13)+1))/Настройки!$E$11*100)</f>
        <v>0</v>
      </c>
      <c r="HB13" s="67" t="n">
        <f aca="false">IF(OR($D13=1,MONTH($B13)&lt;&gt;MONTH(StartDate),'У5 Ввод'!$D$215="",'У5 Ввод'!$E$215="",'У5 Ввод'!$D$215&gt;$B13),0,MAX(0,MIN(1,'У5 Ввод'!$E$215-NETWORKDAYS('У5 Ввод'!$D$215,$B13)+1))/Настройки!$E$11*100)</f>
        <v>0</v>
      </c>
      <c r="HC13" s="67" t="n">
        <f aca="false">IF(OR($D13=1,MONTH($B13)&lt;&gt;MONTH(StartDate),'У5 Ввод'!$D$216="",'У5 Ввод'!$E$216="",'У5 Ввод'!$D$216&gt;$B13),0,MAX(0,MIN(1,'У5 Ввод'!$E$216-NETWORKDAYS('У5 Ввод'!$D$216,$B13)+1))/Настройки!$E$11*100)</f>
        <v>0</v>
      </c>
      <c r="HD13" s="67" t="n">
        <f aca="false">IF(OR($D13=1,MONTH($B13)&lt;&gt;MONTH(StartDate),'У5 Ввод'!$D$217="",'У5 Ввод'!$E$217="",'У5 Ввод'!$D$217&gt;$B13),0,MAX(0,MIN(1,'У5 Ввод'!$E$217-NETWORKDAYS('У5 Ввод'!$D$217,$B13)+1))/Настройки!$E$11*100)</f>
        <v>0</v>
      </c>
      <c r="HE13" s="67" t="n">
        <f aca="false">IF(OR($D13=1,MONTH($B13)&lt;&gt;MONTH(StartDate),'У5 Ввод'!$D$218="",'У5 Ввод'!$E$218="",'У5 Ввод'!$D$218&gt;$B13),0,MAX(0,MIN(1,'У5 Ввод'!$E$218-NETWORKDAYS('У5 Ввод'!$D$218,$B13)+1))/Настройки!$E$11*100)</f>
        <v>0</v>
      </c>
      <c r="HF13" s="67" t="n">
        <f aca="false">IF(OR($D13=1,MONTH($B13)&lt;&gt;MONTH(StartDate),'У5 Ввод'!$D$219="",'У5 Ввод'!$E$219="",'У5 Ввод'!$D$219&gt;$B13),0,MAX(0,MIN(1,'У5 Ввод'!$E$219-NETWORKDAYS('У5 Ввод'!$D$219,$B13)+1))/Настройки!$E$11*100)</f>
        <v>0</v>
      </c>
      <c r="HG13" s="67" t="n">
        <f aca="false">IF(OR($D13=1,MONTH($B13)&lt;&gt;MONTH(StartDate),'У5 Ввод'!$D$220="",'У5 Ввод'!$E$220="",'У5 Ввод'!$D$220&gt;$B13),0,MAX(0,MIN(1,'У5 Ввод'!$E$220-NETWORKDAYS('У5 Ввод'!$D$220,$B13)+1))/Настройки!$E$11*100)</f>
        <v>0</v>
      </c>
      <c r="HH13" s="67" t="n">
        <f aca="false">IF(OR($D13=1,MONTH($B13)&lt;&gt;MONTH(StartDate),'У5 Ввод'!$D$221="",'У5 Ввод'!$E$221="",'У5 Ввод'!$D$221&gt;$B13),0,MAX(0,MIN(1,'У5 Ввод'!$E$221-NETWORKDAYS('У5 Ввод'!$D$221,$B13)+1))/Настройки!$E$11*100)</f>
        <v>0</v>
      </c>
      <c r="HI13" s="67" t="n">
        <f aca="false">IF(OR($D13=1,MONTH($B13)&lt;&gt;MONTH(StartDate),'У5 Ввод'!$D$222="",'У5 Ввод'!$E$222="",'У5 Ввод'!$D$222&gt;$B13),0,MAX(0,MIN(1,'У5 Ввод'!$E$222-NETWORKDAYS('У5 Ввод'!$D$222,$B13)+1))/Настройки!$E$11*100)</f>
        <v>0</v>
      </c>
      <c r="HJ13" s="67" t="n">
        <f aca="false">IF(OR($D13=1,MONTH($B13)&lt;&gt;MONTH(StartDate),'У5 Ввод'!$D$223="",'У5 Ввод'!$E$223="",'У5 Ввод'!$D$223&gt;$B13),0,MAX(0,MIN(1,'У5 Ввод'!$E$223-NETWORKDAYS('У5 Ввод'!$D$223,$B13)+1))/Настройки!$E$11*100)</f>
        <v>0</v>
      </c>
      <c r="HK13" s="67" t="n">
        <f aca="false">IF(OR($D13=1,MONTH($B13)&lt;&gt;MONTH(StartDate),'У5 Ввод'!$D$224="",'У5 Ввод'!$E$224="",'У5 Ввод'!$D$224&gt;$B13),0,MAX(0,MIN(1,'У5 Ввод'!$E$224-NETWORKDAYS('У5 Ввод'!$D$224,$B13)+1))/Настройки!$E$11*100)</f>
        <v>0</v>
      </c>
      <c r="HL13" s="67" t="n">
        <f aca="false">IF(OR($D13=1,MONTH($B13)&lt;&gt;MONTH(StartDate),'У5 Ввод'!$D$225="",'У5 Ввод'!$E$225="",'У5 Ввод'!$D$225&gt;$B13),0,MAX(0,MIN(1,'У5 Ввод'!$E$225-NETWORKDAYS('У5 Ввод'!$D$225,$B13)+1))/Настройки!$E$11*100)</f>
        <v>0</v>
      </c>
      <c r="HM13" s="67" t="n">
        <f aca="false">IF(OR($D13=1,MONTH($B13)&lt;&gt;MONTH(StartDate),'У5 Ввод'!$D$226="",'У5 Ввод'!$E$226="",'У5 Ввод'!$D$226&gt;$B13),0,MAX(0,MIN(1,'У5 Ввод'!$E$226-NETWORKDAYS('У5 Ввод'!$D$226,$B13)+1))/Настройки!$E$11*100)</f>
        <v>0</v>
      </c>
      <c r="HN13" s="67" t="n">
        <f aca="false">IF(OR($D13=1,MONTH($B13)&lt;&gt;MONTH(StartDate),'У5 Ввод'!$D$227="",'У5 Ввод'!$E$227="",'У5 Ввод'!$D$227&gt;$B13),0,MAX(0,MIN(1,'У5 Ввод'!$E$227-NETWORKDAYS('У5 Ввод'!$D$227,$B13)+1))/Настройки!$E$11*100)</f>
        <v>0</v>
      </c>
      <c r="HO13" s="67" t="n">
        <f aca="false">IF(OR($D13=1,MONTH($B13)&lt;&gt;MONTH(StartDate),'У5 Ввод'!$D$228="",'У5 Ввод'!$E$228="",'У5 Ввод'!$D$228&gt;$B13),0,MAX(0,MIN(1,'У5 Ввод'!$E$228-NETWORKDAYS('У5 Ввод'!$D$228,$B13)+1))/Настройки!$E$11*100)</f>
        <v>0</v>
      </c>
      <c r="HP13" s="67" t="n">
        <f aca="false">IF(OR($D13=1,MONTH($B13)&lt;&gt;MONTH(StartDate),'У5 Ввод'!$D$229="",'У5 Ввод'!$E$229="",'У5 Ввод'!$D$229&gt;$B13),0,MAX(0,MIN(1,'У5 Ввод'!$E$229-NETWORKDAYS('У5 Ввод'!$D$229,$B13)+1))/Настройки!$E$11*100)</f>
        <v>0</v>
      </c>
      <c r="HQ13" s="67" t="n">
        <f aca="false">IF(OR($D13=1,MONTH($B13)&lt;&gt;MONTH(StartDate),'У5 Ввод'!$D$230="",'У5 Ввод'!$E$230="",'У5 Ввод'!$D$230&gt;$B13),0,MAX(0,MIN(1,'У5 Ввод'!$E$230-NETWORKDAYS('У5 Ввод'!$D$230,$B13)+1))/Настройки!$E$11*100)</f>
        <v>0</v>
      </c>
      <c r="HR13" s="67" t="n">
        <f aca="false">IF(OR($D13=1,MONTH($B13)&lt;&gt;MONTH(StartDate),'У5 Ввод'!$D$231="",'У5 Ввод'!$E$231="",'У5 Ввод'!$D$231&gt;$B13),0,MAX(0,MIN(1,'У5 Ввод'!$E$231-NETWORKDAYS('У5 Ввод'!$D$231,$B13)+1))/Настройки!$E$11*100)</f>
        <v>0</v>
      </c>
      <c r="HS13" s="67" t="n">
        <f aca="false">IF(OR($D13=1,MONTH($B13)&lt;&gt;MONTH(StartDate),'У5 Ввод'!$D$232="",'У5 Ввод'!$E$232="",'У5 Ввод'!$D$232&gt;$B13),0,MAX(0,MIN(1,'У5 Ввод'!$E$232-NETWORKDAYS('У5 Ввод'!$D$232,$B13)+1))/Настройки!$E$11*100)</f>
        <v>0</v>
      </c>
      <c r="HT13" s="67" t="n">
        <f aca="false">IF(OR($D13=1,MONTH($B13)&lt;&gt;MONTH(StartDate),'У5 Ввод'!$D$233="",'У5 Ввод'!$E$233="",'У5 Ввод'!$D$233&gt;$B13),0,MAX(0,MIN(1,'У5 Ввод'!$E$233-NETWORKDAYS('У5 Ввод'!$D$233,$B13)+1))/Настройки!$E$11*100)</f>
        <v>0</v>
      </c>
      <c r="HU13" s="67" t="n">
        <f aca="false">IF(OR($D13=1,MONTH($B13)&lt;&gt;MONTH(StartDate),'У5 Ввод'!$D$234="",'У5 Ввод'!$E$234="",'У5 Ввод'!$D$234&gt;$B13),0,MAX(0,MIN(1,'У5 Ввод'!$E$234-NETWORKDAYS('У5 Ввод'!$D$234,$B13)+1))/Настройки!$E$11*100)</f>
        <v>0</v>
      </c>
      <c r="HV13" s="67" t="n">
        <f aca="false">IF(OR($D13=1,MONTH($B13)&lt;&gt;MONTH(StartDate),'У5 Ввод'!$D$235="",'У5 Ввод'!$E$235="",'У5 Ввод'!$D$235&gt;$B13),0,MAX(0,MIN(1,'У5 Ввод'!$E$235-NETWORKDAYS('У5 Ввод'!$D$235,$B13)+1))/Настройки!$E$11*100)</f>
        <v>0</v>
      </c>
      <c r="HW13" s="67" t="n">
        <f aca="false">IF(OR($D13=1,MONTH($B13)&lt;&gt;MONTH(StartDate),'У5 Ввод'!$D$236="",'У5 Ввод'!$E$236="",'У5 Ввод'!$D$236&gt;$B13),0,MAX(0,MIN(1,'У5 Ввод'!$E$236-NETWORKDAYS('У5 Ввод'!$D$236,$B13)+1))/Настройки!$E$11*100)</f>
        <v>0</v>
      </c>
      <c r="HX13" s="67" t="n">
        <f aca="false">IF(OR($D13=1,MONTH($B13)&lt;&gt;MONTH(StartDate),'У5 Ввод'!$D$237="",'У5 Ввод'!$E$237="",'У5 Ввод'!$D$237&gt;$B13),0,MAX(0,MIN(1,'У5 Ввод'!$E$237-NETWORKDAYS('У5 Ввод'!$D$237,$B13)+1))/Настройки!$E$11*100)</f>
        <v>0</v>
      </c>
      <c r="HY13" s="67" t="n">
        <f aca="false">IF(OR($D13=1,MONTH($B13)&lt;&gt;MONTH(StartDate),'У5 Ввод'!$D$238="",'У5 Ввод'!$E$238="",'У5 Ввод'!$D$238&gt;$B13),0,MAX(0,MIN(1,'У5 Ввод'!$E$238-NETWORKDAYS('У5 Ввод'!$D$238,$B13)+1))/Настройки!$E$11*100)</f>
        <v>0</v>
      </c>
      <c r="HZ13" s="67" t="n">
        <f aca="false">IF(OR($D13=1,MONTH($B13)&lt;&gt;MONTH(StartDate),'У5 Ввод'!$D$239="",'У5 Ввод'!$E$239="",'У5 Ввод'!$D$239&gt;$B13),0,MAX(0,MIN(1,'У5 Ввод'!$E$239-NETWORKDAYS('У5 Ввод'!$D$239,$B13)+1))/Настройки!$E$11*100)</f>
        <v>0</v>
      </c>
      <c r="IA13" s="67" t="n">
        <f aca="false">IF(OR($D13=1,MONTH($B13)&lt;&gt;MONTH(StartDate),'У5 Ввод'!$D$240="",'У5 Ввод'!$E$240="",'У5 Ввод'!$D$240&gt;$B13),0,MAX(0,MIN(1,'У5 Ввод'!$E$240-NETWORKDAYS('У5 Ввод'!$D$240,$B13)+1))/Настройки!$E$11*100)</f>
        <v>0</v>
      </c>
      <c r="IB13" s="67" t="n">
        <f aca="false">IF(OR($D13=1,MONTH($B13)&lt;&gt;MONTH(StartDate),'У5 Ввод'!$D$241="",'У5 Ввод'!$E$241="",'У5 Ввод'!$D$241&gt;$B13),0,MAX(0,MIN(1,'У5 Ввод'!$E$241-NETWORKDAYS('У5 Ввод'!$D$241,$B13)+1))/Настройки!$E$11*100)</f>
        <v>0</v>
      </c>
      <c r="IC13" s="67" t="n">
        <f aca="false">IF(OR($D13=1,MONTH($B13)&lt;&gt;MONTH(StartDate),'У5 Ввод'!$D$242="",'У5 Ввод'!$E$242="",'У5 Ввод'!$D$242&gt;$B13),0,MAX(0,MIN(1,'У5 Ввод'!$E$242-NETWORKDAYS('У5 Ввод'!$D$242,$B13)+1))/Настройки!$E$11*100)</f>
        <v>0</v>
      </c>
      <c r="ID13" s="67" t="n">
        <f aca="false">IF(OR($D13=1,MONTH($B13)&lt;&gt;MONTH(StartDate),'У5 Ввод'!$D$243="",'У5 Ввод'!$E$243="",'У5 Ввод'!$D$243&gt;$B13),0,MAX(0,MIN(1,'У5 Ввод'!$E$243-NETWORKDAYS('У5 Ввод'!$D$243,$B13)+1))/Настройки!$E$11*100)</f>
        <v>0</v>
      </c>
      <c r="IE13" s="67" t="n">
        <f aca="false">IF(OR($D13=1,MONTH($B13)&lt;&gt;MONTH(StartDate),'У5 Ввод'!$D$244="",'У5 Ввод'!$E$244="",'У5 Ввод'!$D$244&gt;$B13),0,MAX(0,MIN(1,'У5 Ввод'!$E$244-NETWORKDAYS('У5 Ввод'!$D$244,$B13)+1))/Настройки!$E$11*100)</f>
        <v>0</v>
      </c>
      <c r="IF13" s="67" t="n">
        <f aca="false">IF(OR($D13=1,MONTH($B13)&lt;&gt;MONTH(StartDate),'У5 Ввод'!$D$245="",'У5 Ввод'!$E$245="",'У5 Ввод'!$D$245&gt;$B13),0,MAX(0,MIN(1,'У5 Ввод'!$E$245-NETWORKDAYS('У5 Ввод'!$D$245,$B13)+1))/Настройки!$E$11*100)</f>
        <v>0</v>
      </c>
      <c r="IG13" s="67" t="n">
        <f aca="false">IF(OR($D13=1,MONTH($B13)&lt;&gt;MONTH(StartDate),'У5 Ввод'!$D$246="",'У5 Ввод'!$E$246="",'У5 Ввод'!$D$246&gt;$B13),0,MAX(0,MIN(1,'У5 Ввод'!$E$246-NETWORKDAYS('У5 Ввод'!$D$246,$B13)+1))/Настройки!$E$11*100)</f>
        <v>0</v>
      </c>
      <c r="IH13" s="67" t="n">
        <f aca="false">IF(OR($D13=1,MONTH($B13)&lt;&gt;MONTH(StartDate),'У5 Ввод'!$D$247="",'У5 Ввод'!$E$247="",'У5 Ввод'!$D$247&gt;$B13),0,MAX(0,MIN(1,'У5 Ввод'!$E$247-NETWORKDAYS('У5 Ввод'!$D$247,$B13)+1))/Настройки!$E$11*100)</f>
        <v>0</v>
      </c>
      <c r="II13" s="67" t="n">
        <f aca="false">IF(OR($D13=1,MONTH($B13)&lt;&gt;MONTH(StartDate),'У5 Ввод'!$D$248="",'У5 Ввод'!$E$248="",'У5 Ввод'!$D$248&gt;$B13),0,MAX(0,MIN(1,'У5 Ввод'!$E$248-NETWORKDAYS('У5 Ввод'!$D$248,$B13)+1))/Настройки!$E$11*100)</f>
        <v>0</v>
      </c>
      <c r="IJ13" s="67" t="n">
        <f aca="false">IF(OR($D13=1,MONTH($B13)&lt;&gt;MONTH(StartDate),'У5 Ввод'!$D$249="",'У5 Ввод'!$E$249="",'У5 Ввод'!$D$249&gt;$B13),0,MAX(0,MIN(1,'У5 Ввод'!$E$249-NETWORKDAYS('У5 Ввод'!$D$249,$B13)+1))/Настройки!$E$11*100)</f>
        <v>0</v>
      </c>
      <c r="IK13" s="67" t="n">
        <f aca="false">IF(OR($D13=1,MONTH($B13)&lt;&gt;MONTH(StartDate),'У5 Ввод'!$D$250="",'У5 Ввод'!$E$250="",'У5 Ввод'!$D$250&gt;$B13),0,MAX(0,MIN(1,'У5 Ввод'!$E$250-NETWORKDAYS('У5 Ввод'!$D$250,$B13)+1))/Настройки!$E$11*100)</f>
        <v>0</v>
      </c>
      <c r="IL13" s="67" t="n">
        <f aca="false">IF(OR($D13=1,MONTH($B13)&lt;&gt;MONTH(StartDate),'У5 Ввод'!$D$251="",'У5 Ввод'!$E$251="",'У5 Ввод'!$D$251&gt;$B13),0,MAX(0,MIN(1,'У5 Ввод'!$E$251-NETWORKDAYS('У5 Ввод'!$D$251,$B13)+1))/Настройки!$E$11*100)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IF(OR($D14=1,MONTH($B14)&lt;&gt;MONTH(StartDate),'У5 Ввод'!$D$12="",'У5 Ввод'!$E$12="",'У5 Ввод'!$D$12&gt;$B14),0,MAX(0,MIN(1,'У5 Ввод'!$E$12-NETWORKDAYS('У5 Ввод'!$D$12,$B14)+1))/Настройки!$E$11*100)</f>
        <v>0</v>
      </c>
      <c r="H14" s="67" t="n">
        <f aca="false">IF(OR($D14=1,MONTH($B14)&lt;&gt;MONTH(StartDate),'У5 Ввод'!$D$13="",'У5 Ввод'!$E$13="",'У5 Ввод'!$D$13&gt;$B14),0,MAX(0,MIN(1,'У5 Ввод'!$E$13-NETWORKDAYS('У5 Ввод'!$D$13,$B14)+1))/Настройки!$E$11*100)</f>
        <v>0</v>
      </c>
      <c r="I14" s="67" t="n">
        <f aca="false">IF(OR($D14=1,MONTH($B14)&lt;&gt;MONTH(StartDate),'У5 Ввод'!$D$14="",'У5 Ввод'!$E$14="",'У5 Ввод'!$D$14&gt;$B14),0,MAX(0,MIN(1,'У5 Ввод'!$E$14-NETWORKDAYS('У5 Ввод'!$D$14,$B14)+1))/Настройки!$E$11*100)</f>
        <v>0</v>
      </c>
      <c r="J14" s="67" t="n">
        <f aca="false">IF(OR($D14=1,MONTH($B14)&lt;&gt;MONTH(StartDate),'У5 Ввод'!$D$15="",'У5 Ввод'!$E$15="",'У5 Ввод'!$D$15&gt;$B14),0,MAX(0,MIN(1,'У5 Ввод'!$E$15-NETWORKDAYS('У5 Ввод'!$D$15,$B14)+1))/Настройки!$E$11*100)</f>
        <v>0</v>
      </c>
      <c r="K14" s="67" t="n">
        <f aca="false">IF(OR($D14=1,MONTH($B14)&lt;&gt;MONTH(StartDate),'У5 Ввод'!$D$16="",'У5 Ввод'!$E$16="",'У5 Ввод'!$D$16&gt;$B14),0,MAX(0,MIN(1,'У5 Ввод'!$E$16-NETWORKDAYS('У5 Ввод'!$D$16,$B14)+1))/Настройки!$E$11*100)</f>
        <v>0</v>
      </c>
      <c r="L14" s="67" t="n">
        <f aca="false">IF(OR($D14=1,MONTH($B14)&lt;&gt;MONTH(StartDate),'У5 Ввод'!$D$17="",'У5 Ввод'!$E$17="",'У5 Ввод'!$D$17&gt;$B14),0,MAX(0,MIN(1,'У5 Ввод'!$E$17-NETWORKDAYS('У5 Ввод'!$D$17,$B14)+1))/Настройки!$E$11*100)</f>
        <v>0</v>
      </c>
      <c r="M14" s="67" t="n">
        <f aca="false">IF(OR($D14=1,MONTH($B14)&lt;&gt;MONTH(StartDate),'У5 Ввод'!$D$18="",'У5 Ввод'!$E$18="",'У5 Ввод'!$D$18&gt;$B14),0,MAX(0,MIN(1,'У5 Ввод'!$E$18-NETWORKDAYS('У5 Ввод'!$D$18,$B14)+1))/Настройки!$E$11*100)</f>
        <v>0</v>
      </c>
      <c r="N14" s="67" t="n">
        <f aca="false">IF(OR($D14=1,MONTH($B14)&lt;&gt;MONTH(StartDate),'У5 Ввод'!$D$19="",'У5 Ввод'!$E$19="",'У5 Ввод'!$D$19&gt;$B14),0,MAX(0,MIN(1,'У5 Ввод'!$E$19-NETWORKDAYS('У5 Ввод'!$D$19,$B14)+1))/Настройки!$E$11*100)</f>
        <v>0</v>
      </c>
      <c r="O14" s="67" t="n">
        <f aca="false">IF(OR($D14=1,MONTH($B14)&lt;&gt;MONTH(StartDate),'У5 Ввод'!$D$20="",'У5 Ввод'!$E$20="",'У5 Ввод'!$D$20&gt;$B14),0,MAX(0,MIN(1,'У5 Ввод'!$E$20-NETWORKDAYS('У5 Ввод'!$D$20,$B14)+1))/Настройки!$E$11*100)</f>
        <v>0</v>
      </c>
      <c r="P14" s="67" t="n">
        <f aca="false">IF(OR($D14=1,MONTH($B14)&lt;&gt;MONTH(StartDate),'У5 Ввод'!$D$21="",'У5 Ввод'!$E$21="",'У5 Ввод'!$D$21&gt;$B14),0,MAX(0,MIN(1,'У5 Ввод'!$E$21-NETWORKDAYS('У5 Ввод'!$D$21,$B14)+1))/Настройки!$E$11*100)</f>
        <v>0</v>
      </c>
      <c r="Q14" s="67" t="n">
        <f aca="false">IF(OR($D14=1,MONTH($B14)&lt;&gt;MONTH(StartDate),'У5 Ввод'!$D$22="",'У5 Ввод'!$E$22="",'У5 Ввод'!$D$22&gt;$B14),0,MAX(0,MIN(1,'У5 Ввод'!$E$22-NETWORKDAYS('У5 Ввод'!$D$22,$B14)+1))/Настройки!$E$11*100)</f>
        <v>0</v>
      </c>
      <c r="R14" s="67" t="n">
        <f aca="false">IF(OR($D14=1,MONTH($B14)&lt;&gt;MONTH(StartDate),'У5 Ввод'!$D$23="",'У5 Ввод'!$E$23="",'У5 Ввод'!$D$23&gt;$B14),0,MAX(0,MIN(1,'У5 Ввод'!$E$23-NETWORKDAYS('У5 Ввод'!$D$23,$B14)+1))/Настройки!$E$11*100)</f>
        <v>0</v>
      </c>
      <c r="S14" s="67" t="n">
        <f aca="false">IF(OR($D14=1,MONTH($B14)&lt;&gt;MONTH(StartDate),'У5 Ввод'!$D$24="",'У5 Ввод'!$E$24="",'У5 Ввод'!$D$24&gt;$B14),0,MAX(0,MIN(1,'У5 Ввод'!$E$24-NETWORKDAYS('У5 Ввод'!$D$24,$B14)+1))/Настройки!$E$11*100)</f>
        <v>0</v>
      </c>
      <c r="T14" s="67" t="n">
        <f aca="false">IF(OR($D14=1,MONTH($B14)&lt;&gt;MONTH(StartDate),'У5 Ввод'!$D$25="",'У5 Ввод'!$E$25="",'У5 Ввод'!$D$25&gt;$B14),0,MAX(0,MIN(1,'У5 Ввод'!$E$25-NETWORKDAYS('У5 Ввод'!$D$25,$B14)+1))/Настройки!$E$11*100)</f>
        <v>0</v>
      </c>
      <c r="U14" s="67" t="n">
        <f aca="false">IF(OR($D14=1,MONTH($B14)&lt;&gt;MONTH(StartDate),'У5 Ввод'!$D$26="",'У5 Ввод'!$E$26="",'У5 Ввод'!$D$26&gt;$B14),0,MAX(0,MIN(1,'У5 Ввод'!$E$26-NETWORKDAYS('У5 Ввод'!$D$26,$B14)+1))/Настройки!$E$11*100)</f>
        <v>0</v>
      </c>
      <c r="V14" s="67" t="n">
        <f aca="false">IF(OR($D14=1,MONTH($B14)&lt;&gt;MONTH(StartDate),'У5 Ввод'!$D$27="",'У5 Ввод'!$E$27="",'У5 Ввод'!$D$27&gt;$B14),0,MAX(0,MIN(1,'У5 Ввод'!$E$27-NETWORKDAYS('У5 Ввод'!$D$27,$B14)+1))/Настройки!$E$11*100)</f>
        <v>0</v>
      </c>
      <c r="W14" s="67" t="n">
        <f aca="false">IF(OR($D14=1,MONTH($B14)&lt;&gt;MONTH(StartDate),'У5 Ввод'!$D$28="",'У5 Ввод'!$E$28="",'У5 Ввод'!$D$28&gt;$B14),0,MAX(0,MIN(1,'У5 Ввод'!$E$28-NETWORKDAYS('У5 Ввод'!$D$28,$B14)+1))/Настройки!$E$11*100)</f>
        <v>0</v>
      </c>
      <c r="X14" s="67" t="n">
        <f aca="false">IF(OR($D14=1,MONTH($B14)&lt;&gt;MONTH(StartDate),'У5 Ввод'!$D$29="",'У5 Ввод'!$E$29="",'У5 Ввод'!$D$29&gt;$B14),0,MAX(0,MIN(1,'У5 Ввод'!$E$29-NETWORKDAYS('У5 Ввод'!$D$29,$B14)+1))/Настройки!$E$11*100)</f>
        <v>0</v>
      </c>
      <c r="Y14" s="67" t="n">
        <f aca="false">IF(OR($D14=1,MONTH($B14)&lt;&gt;MONTH(StartDate),'У5 Ввод'!$D$30="",'У5 Ввод'!$E$30="",'У5 Ввод'!$D$30&gt;$B14),0,MAX(0,MIN(1,'У5 Ввод'!$E$30-NETWORKDAYS('У5 Ввод'!$D$30,$B14)+1))/Настройки!$E$11*100)</f>
        <v>0</v>
      </c>
      <c r="Z14" s="67" t="n">
        <f aca="false">IF(OR($D14=1,MONTH($B14)&lt;&gt;MONTH(StartDate),'У5 Ввод'!$D$31="",'У5 Ввод'!$E$31="",'У5 Ввод'!$D$31&gt;$B14),0,MAX(0,MIN(1,'У5 Ввод'!$E$31-NETWORKDAYS('У5 Ввод'!$D$31,$B14)+1))/Настройки!$E$11*100)</f>
        <v>0</v>
      </c>
      <c r="AA14" s="67" t="n">
        <f aca="false">IF(OR($D14=1,MONTH($B14)&lt;&gt;MONTH(StartDate),'У5 Ввод'!$D$32="",'У5 Ввод'!$E$32="",'У5 Ввод'!$D$32&gt;$B14),0,MAX(0,MIN(1,'У5 Ввод'!$E$32-NETWORKDAYS('У5 Ввод'!$D$32,$B14)+1))/Настройки!$E$11*100)</f>
        <v>0</v>
      </c>
      <c r="AB14" s="67" t="n">
        <f aca="false">IF(OR($D14=1,MONTH($B14)&lt;&gt;MONTH(StartDate),'У5 Ввод'!$D$33="",'У5 Ввод'!$E$33="",'У5 Ввод'!$D$33&gt;$B14),0,MAX(0,MIN(1,'У5 Ввод'!$E$33-NETWORKDAYS('У5 Ввод'!$D$33,$B14)+1))/Настройки!$E$11*100)</f>
        <v>0</v>
      </c>
      <c r="AC14" s="67" t="n">
        <f aca="false">IF(OR($D14=1,MONTH($B14)&lt;&gt;MONTH(StartDate),'У5 Ввод'!$D$34="",'У5 Ввод'!$E$34="",'У5 Ввод'!$D$34&gt;$B14),0,MAX(0,MIN(1,'У5 Ввод'!$E$34-NETWORKDAYS('У5 Ввод'!$D$34,$B14)+1))/Настройки!$E$11*100)</f>
        <v>0</v>
      </c>
      <c r="AD14" s="67" t="n">
        <f aca="false">IF(OR($D14=1,MONTH($B14)&lt;&gt;MONTH(StartDate),'У5 Ввод'!$D$35="",'У5 Ввод'!$E$35="",'У5 Ввод'!$D$35&gt;$B14),0,MAX(0,MIN(1,'У5 Ввод'!$E$35-NETWORKDAYS('У5 Ввод'!$D$35,$B14)+1))/Настройки!$E$11*100)</f>
        <v>0</v>
      </c>
      <c r="AE14" s="67" t="n">
        <f aca="false">IF(OR($D14=1,MONTH($B14)&lt;&gt;MONTH(StartDate),'У5 Ввод'!$D$36="",'У5 Ввод'!$E$36="",'У5 Ввод'!$D$36&gt;$B14),0,MAX(0,MIN(1,'У5 Ввод'!$E$36-NETWORKDAYS('У5 Ввод'!$D$36,$B14)+1))/Настройки!$E$11*100)</f>
        <v>0</v>
      </c>
      <c r="AF14" s="67" t="n">
        <f aca="false">IF(OR($D14=1,MONTH($B14)&lt;&gt;MONTH(StartDate),'У5 Ввод'!$D$37="",'У5 Ввод'!$E$37="",'У5 Ввод'!$D$37&gt;$B14),0,MAX(0,MIN(1,'У5 Ввод'!$E$37-NETWORKDAYS('У5 Ввод'!$D$37,$B14)+1))/Настройки!$E$11*100)</f>
        <v>0</v>
      </c>
      <c r="AG14" s="67" t="n">
        <f aca="false">IF(OR($D14=1,MONTH($B14)&lt;&gt;MONTH(StartDate),'У5 Ввод'!$D$38="",'У5 Ввод'!$E$38="",'У5 Ввод'!$D$38&gt;$B14),0,MAX(0,MIN(1,'У5 Ввод'!$E$38-NETWORKDAYS('У5 Ввод'!$D$38,$B14)+1))/Настройки!$E$11*100)</f>
        <v>0</v>
      </c>
      <c r="AH14" s="67" t="n">
        <f aca="false">IF(OR($D14=1,MONTH($B14)&lt;&gt;MONTH(StartDate),'У5 Ввод'!$D$39="",'У5 Ввод'!$E$39="",'У5 Ввод'!$D$39&gt;$B14),0,MAX(0,MIN(1,'У5 Ввод'!$E$39-NETWORKDAYS('У5 Ввод'!$D$39,$B14)+1))/Настройки!$E$11*100)</f>
        <v>0</v>
      </c>
      <c r="AI14" s="67" t="n">
        <f aca="false">IF(OR($D14=1,MONTH($B14)&lt;&gt;MONTH(StartDate),'У5 Ввод'!$D$40="",'У5 Ввод'!$E$40="",'У5 Ввод'!$D$40&gt;$B14),0,MAX(0,MIN(1,'У5 Ввод'!$E$40-NETWORKDAYS('У5 Ввод'!$D$40,$B14)+1))/Настройки!$E$11*100)</f>
        <v>0</v>
      </c>
      <c r="AJ14" s="67" t="n">
        <f aca="false">IF(OR($D14=1,MONTH($B14)&lt;&gt;MONTH(StartDate),'У5 Ввод'!$D$41="",'У5 Ввод'!$E$41="",'У5 Ввод'!$D$41&gt;$B14),0,MAX(0,MIN(1,'У5 Ввод'!$E$41-NETWORKDAYS('У5 Ввод'!$D$41,$B14)+1))/Настройки!$E$11*100)</f>
        <v>0</v>
      </c>
      <c r="AK14" s="67" t="n">
        <f aca="false">IF(OR($D14=1,MONTH($B14)&lt;&gt;MONTH(StartDate),'У5 Ввод'!$D$42="",'У5 Ввод'!$E$42="",'У5 Ввод'!$D$42&gt;$B14),0,MAX(0,MIN(1,'У5 Ввод'!$E$42-NETWORKDAYS('У5 Ввод'!$D$42,$B14)+1))/Настройки!$E$11*100)</f>
        <v>0</v>
      </c>
      <c r="AL14" s="67" t="n">
        <f aca="false">IF(OR($D14=1,MONTH($B14)&lt;&gt;MONTH(StartDate),'У5 Ввод'!$D$43="",'У5 Ввод'!$E$43="",'У5 Ввод'!$D$43&gt;$B14),0,MAX(0,MIN(1,'У5 Ввод'!$E$43-NETWORKDAYS('У5 Ввод'!$D$43,$B14)+1))/Настройки!$E$11*100)</f>
        <v>0</v>
      </c>
      <c r="AM14" s="67" t="n">
        <f aca="false">IF(OR($D14=1,MONTH($B14)&lt;&gt;MONTH(StartDate),'У5 Ввод'!$D$44="",'У5 Ввод'!$E$44="",'У5 Ввод'!$D$44&gt;$B14),0,MAX(0,MIN(1,'У5 Ввод'!$E$44-NETWORKDAYS('У5 Ввод'!$D$44,$B14)+1))/Настройки!$E$11*100)</f>
        <v>0</v>
      </c>
      <c r="AN14" s="67" t="n">
        <f aca="false">IF(OR($D14=1,MONTH($B14)&lt;&gt;MONTH(StartDate),'У5 Ввод'!$D$45="",'У5 Ввод'!$E$45="",'У5 Ввод'!$D$45&gt;$B14),0,MAX(0,MIN(1,'У5 Ввод'!$E$45-NETWORKDAYS('У5 Ввод'!$D$45,$B14)+1))/Настройки!$E$11*100)</f>
        <v>0</v>
      </c>
      <c r="AO14" s="67" t="n">
        <f aca="false">IF(OR($D14=1,MONTH($B14)&lt;&gt;MONTH(StartDate),'У5 Ввод'!$D$46="",'У5 Ввод'!$E$46="",'У5 Ввод'!$D$46&gt;$B14),0,MAX(0,MIN(1,'У5 Ввод'!$E$46-NETWORKDAYS('У5 Ввод'!$D$46,$B14)+1))/Настройки!$E$11*100)</f>
        <v>0</v>
      </c>
      <c r="AP14" s="67" t="n">
        <f aca="false">IF(OR($D14=1,MONTH($B14)&lt;&gt;MONTH(StartDate),'У5 Ввод'!$D$47="",'У5 Ввод'!$E$47="",'У5 Ввод'!$D$47&gt;$B14),0,MAX(0,MIN(1,'У5 Ввод'!$E$47-NETWORKDAYS('У5 Ввод'!$D$47,$B14)+1))/Настройки!$E$11*100)</f>
        <v>0</v>
      </c>
      <c r="AQ14" s="67" t="n">
        <f aca="false">IF(OR($D14=1,MONTH($B14)&lt;&gt;MONTH(StartDate),'У5 Ввод'!$D$48="",'У5 Ввод'!$E$48="",'У5 Ввод'!$D$48&gt;$B14),0,MAX(0,MIN(1,'У5 Ввод'!$E$48-NETWORKDAYS('У5 Ввод'!$D$48,$B14)+1))/Настройки!$E$11*100)</f>
        <v>0</v>
      </c>
      <c r="AR14" s="67" t="n">
        <f aca="false">IF(OR($D14=1,MONTH($B14)&lt;&gt;MONTH(StartDate),'У5 Ввод'!$D$49="",'У5 Ввод'!$E$49="",'У5 Ввод'!$D$49&gt;$B14),0,MAX(0,MIN(1,'У5 Ввод'!$E$49-NETWORKDAYS('У5 Ввод'!$D$49,$B14)+1))/Настройки!$E$11*100)</f>
        <v>0</v>
      </c>
      <c r="AS14" s="67" t="n">
        <f aca="false">IF(OR($D14=1,MONTH($B14)&lt;&gt;MONTH(StartDate),'У5 Ввод'!$D$50="",'У5 Ввод'!$E$50="",'У5 Ввод'!$D$50&gt;$B14),0,MAX(0,MIN(1,'У5 Ввод'!$E$50-NETWORKDAYS('У5 Ввод'!$D$50,$B14)+1))/Настройки!$E$11*100)</f>
        <v>0</v>
      </c>
      <c r="AT14" s="67" t="n">
        <f aca="false">IF(OR($D14=1,MONTH($B14)&lt;&gt;MONTH(StartDate),'У5 Ввод'!$D$51="",'У5 Ввод'!$E$51="",'У5 Ввод'!$D$51&gt;$B14),0,MAX(0,MIN(1,'У5 Ввод'!$E$51-NETWORKDAYS('У5 Ввод'!$D$51,$B14)+1))/Настройки!$E$11*100)</f>
        <v>0</v>
      </c>
      <c r="AU14" s="67" t="n">
        <f aca="false">IF(OR($D14=1,MONTH($B14)&lt;&gt;MONTH(StartDate),'У5 Ввод'!$D$52="",'У5 Ввод'!$E$52="",'У5 Ввод'!$D$52&gt;$B14),0,MAX(0,MIN(1,'У5 Ввод'!$E$52-NETWORKDAYS('У5 Ввод'!$D$52,$B14)+1))/Настройки!$E$11*100)</f>
        <v>0</v>
      </c>
      <c r="AV14" s="67" t="n">
        <f aca="false">IF(OR($D14=1,MONTH($B14)&lt;&gt;MONTH(StartDate),'У5 Ввод'!$D$53="",'У5 Ввод'!$E$53="",'У5 Ввод'!$D$53&gt;$B14),0,MAX(0,MIN(1,'У5 Ввод'!$E$53-NETWORKDAYS('У5 Ввод'!$D$53,$B14)+1))/Настройки!$E$11*100)</f>
        <v>0</v>
      </c>
      <c r="AW14" s="67" t="n">
        <f aca="false">IF(OR($D14=1,MONTH($B14)&lt;&gt;MONTH(StartDate),'У5 Ввод'!$D$54="",'У5 Ввод'!$E$54="",'У5 Ввод'!$D$54&gt;$B14),0,MAX(0,MIN(1,'У5 Ввод'!$E$54-NETWORKDAYS('У5 Ввод'!$D$54,$B14)+1))/Настройки!$E$11*100)</f>
        <v>0</v>
      </c>
      <c r="AX14" s="67" t="n">
        <f aca="false">IF(OR($D14=1,MONTH($B14)&lt;&gt;MONTH(StartDate),'У5 Ввод'!$D$55="",'У5 Ввод'!$E$55="",'У5 Ввод'!$D$55&gt;$B14),0,MAX(0,MIN(1,'У5 Ввод'!$E$55-NETWORKDAYS('У5 Ввод'!$D$55,$B14)+1))/Настройки!$E$11*100)</f>
        <v>0</v>
      </c>
      <c r="AY14" s="67" t="n">
        <f aca="false">IF(OR($D14=1,MONTH($B14)&lt;&gt;MONTH(StartDate),'У5 Ввод'!$D$56="",'У5 Ввод'!$E$56="",'У5 Ввод'!$D$56&gt;$B14),0,MAX(0,MIN(1,'У5 Ввод'!$E$56-NETWORKDAYS('У5 Ввод'!$D$56,$B14)+1))/Настройки!$E$11*100)</f>
        <v>0</v>
      </c>
      <c r="AZ14" s="67" t="n">
        <f aca="false">IF(OR($D14=1,MONTH($B14)&lt;&gt;MONTH(StartDate),'У5 Ввод'!$D$57="",'У5 Ввод'!$E$57="",'У5 Ввод'!$D$57&gt;$B14),0,MAX(0,MIN(1,'У5 Ввод'!$E$57-NETWORKDAYS('У5 Ввод'!$D$57,$B14)+1))/Настройки!$E$11*100)</f>
        <v>0</v>
      </c>
      <c r="BA14" s="67" t="n">
        <f aca="false">IF(OR($D14=1,MONTH($B14)&lt;&gt;MONTH(StartDate),'У5 Ввод'!$D$58="",'У5 Ввод'!$E$58="",'У5 Ввод'!$D$58&gt;$B14),0,MAX(0,MIN(1,'У5 Ввод'!$E$58-NETWORKDAYS('У5 Ввод'!$D$58,$B14)+1))/Настройки!$E$11*100)</f>
        <v>0</v>
      </c>
      <c r="BB14" s="67" t="n">
        <f aca="false">IF(OR($D14=1,MONTH($B14)&lt;&gt;MONTH(StartDate),'У5 Ввод'!$D$59="",'У5 Ввод'!$E$59="",'У5 Ввод'!$D$59&gt;$B14),0,MAX(0,MIN(1,'У5 Ввод'!$E$59-NETWORKDAYS('У5 Ввод'!$D$59,$B14)+1))/Настройки!$E$11*100)</f>
        <v>0</v>
      </c>
      <c r="BC14" s="67" t="n">
        <f aca="false">IF(OR($D14=1,MONTH($B14)&lt;&gt;MONTH(StartDate),'У5 Ввод'!$D$60="",'У5 Ввод'!$E$60="",'У5 Ввод'!$D$60&gt;$B14),0,MAX(0,MIN(1,'У5 Ввод'!$E$60-NETWORKDAYS('У5 Ввод'!$D$60,$B14)+1))/Настройки!$E$11*100)</f>
        <v>0</v>
      </c>
      <c r="BD14" s="67" t="n">
        <f aca="false">IF(OR($D14=1,MONTH($B14)&lt;&gt;MONTH(StartDate),'У5 Ввод'!$D$61="",'У5 Ввод'!$E$61="",'У5 Ввод'!$D$61&gt;$B14),0,MAX(0,MIN(1,'У5 Ввод'!$E$61-NETWORKDAYS('У5 Ввод'!$D$61,$B14)+1))/Настройки!$E$11*100)</f>
        <v>0</v>
      </c>
      <c r="BE14" s="67" t="n">
        <f aca="false">IF(OR($D14=1,MONTH($B14)&lt;&gt;MONTH(StartDate),'У5 Ввод'!$D$62="",'У5 Ввод'!$E$62="",'У5 Ввод'!$D$62&gt;$B14),0,MAX(0,MIN(1,'У5 Ввод'!$E$62-NETWORKDAYS('У5 Ввод'!$D$62,$B14)+1))/Настройки!$E$11*100)</f>
        <v>0</v>
      </c>
      <c r="BF14" s="67" t="n">
        <f aca="false">IF(OR($D14=1,MONTH($B14)&lt;&gt;MONTH(StartDate),'У5 Ввод'!$D$63="",'У5 Ввод'!$E$63="",'У5 Ввод'!$D$63&gt;$B14),0,MAX(0,MIN(1,'У5 Ввод'!$E$63-NETWORKDAYS('У5 Ввод'!$D$63,$B14)+1))/Настройки!$E$11*100)</f>
        <v>0</v>
      </c>
      <c r="BG14" s="67" t="n">
        <f aca="false">IF(OR($D14=1,MONTH($B14)&lt;&gt;MONTH(StartDate),'У5 Ввод'!$D$64="",'У5 Ввод'!$E$64="",'У5 Ввод'!$D$64&gt;$B14),0,MAX(0,MIN(1,'У5 Ввод'!$E$64-NETWORKDAYS('У5 Ввод'!$D$64,$B14)+1))/Настройки!$E$11*100)</f>
        <v>0</v>
      </c>
      <c r="BH14" s="67" t="n">
        <f aca="false">IF(OR($D14=1,MONTH($B14)&lt;&gt;MONTH(StartDate),'У5 Ввод'!$D$65="",'У5 Ввод'!$E$65="",'У5 Ввод'!$D$65&gt;$B14),0,MAX(0,MIN(1,'У5 Ввод'!$E$65-NETWORKDAYS('У5 Ввод'!$D$65,$B14)+1))/Настройки!$E$11*100)</f>
        <v>0</v>
      </c>
      <c r="BI14" s="67" t="n">
        <f aca="false">IF(OR($D14=1,MONTH($B14)&lt;&gt;MONTH(StartDate),'У5 Ввод'!$D$66="",'У5 Ввод'!$E$66="",'У5 Ввод'!$D$66&gt;$B14),0,MAX(0,MIN(1,'У5 Ввод'!$E$66-NETWORKDAYS('У5 Ввод'!$D$66,$B14)+1))/Настройки!$E$11*100)</f>
        <v>0</v>
      </c>
      <c r="BJ14" s="67" t="n">
        <f aca="false">IF(OR($D14=1,MONTH($B14)&lt;&gt;MONTH(StartDate),'У5 Ввод'!$D$67="",'У5 Ввод'!$E$67="",'У5 Ввод'!$D$67&gt;$B14),0,MAX(0,MIN(1,'У5 Ввод'!$E$67-NETWORKDAYS('У5 Ввод'!$D$67,$B14)+1))/Настройки!$E$11*100)</f>
        <v>0</v>
      </c>
      <c r="BK14" s="67" t="n">
        <f aca="false">IF(OR($D14=1,MONTH($B14)&lt;&gt;MONTH(StartDate),'У5 Ввод'!$D$68="",'У5 Ввод'!$E$68="",'У5 Ввод'!$D$68&gt;$B14),0,MAX(0,MIN(1,'У5 Ввод'!$E$68-NETWORKDAYS('У5 Ввод'!$D$68,$B14)+1))/Настройки!$E$11*100)</f>
        <v>0</v>
      </c>
      <c r="BL14" s="67" t="n">
        <f aca="false">IF(OR($D14=1,MONTH($B14)&lt;&gt;MONTH(StartDate),'У5 Ввод'!$D$69="",'У5 Ввод'!$E$69="",'У5 Ввод'!$D$69&gt;$B14),0,MAX(0,MIN(1,'У5 Ввод'!$E$69-NETWORKDAYS('У5 Ввод'!$D$69,$B14)+1))/Настройки!$E$11*100)</f>
        <v>0</v>
      </c>
      <c r="BM14" s="67" t="n">
        <f aca="false">IF(OR($D14=1,MONTH($B14)&lt;&gt;MONTH(StartDate),'У5 Ввод'!$D$70="",'У5 Ввод'!$E$70="",'У5 Ввод'!$D$70&gt;$B14),0,MAX(0,MIN(1,'У5 Ввод'!$E$70-NETWORKDAYS('У5 Ввод'!$D$70,$B14)+1))/Настройки!$E$11*100)</f>
        <v>0</v>
      </c>
      <c r="BN14" s="67" t="n">
        <f aca="false">IF(OR($D14=1,MONTH($B14)&lt;&gt;MONTH(StartDate),'У5 Ввод'!$D$71="",'У5 Ввод'!$E$71="",'У5 Ввод'!$D$71&gt;$B14),0,MAX(0,MIN(1,'У5 Ввод'!$E$71-NETWORKDAYS('У5 Ввод'!$D$71,$B14)+1))/Настройки!$E$11*100)</f>
        <v>0</v>
      </c>
      <c r="BO14" s="67" t="n">
        <f aca="false">IF(OR($D14=1,MONTH($B14)&lt;&gt;MONTH(StartDate),'У5 Ввод'!$D$72="",'У5 Ввод'!$E$72="",'У5 Ввод'!$D$72&gt;$B14),0,MAX(0,MIN(1,'У5 Ввод'!$E$72-NETWORKDAYS('У5 Ввод'!$D$72,$B14)+1))/Настройки!$E$11*100)</f>
        <v>0</v>
      </c>
      <c r="BP14" s="67" t="n">
        <f aca="false">IF(OR($D14=1,MONTH($B14)&lt;&gt;MONTH(StartDate),'У5 Ввод'!$D$73="",'У5 Ввод'!$E$73="",'У5 Ввод'!$D$73&gt;$B14),0,MAX(0,MIN(1,'У5 Ввод'!$E$73-NETWORKDAYS('У5 Ввод'!$D$73,$B14)+1))/Настройки!$E$11*100)</f>
        <v>0</v>
      </c>
      <c r="BQ14" s="67" t="n">
        <f aca="false">IF(OR($D14=1,MONTH($B14)&lt;&gt;MONTH(StartDate),'У5 Ввод'!$D$74="",'У5 Ввод'!$E$74="",'У5 Ввод'!$D$74&gt;$B14),0,MAX(0,MIN(1,'У5 Ввод'!$E$74-NETWORKDAYS('У5 Ввод'!$D$74,$B14)+1))/Настройки!$E$11*100)</f>
        <v>0</v>
      </c>
      <c r="BR14" s="67" t="n">
        <f aca="false">IF(OR($D14=1,MONTH($B14)&lt;&gt;MONTH(StartDate),'У5 Ввод'!$D$75="",'У5 Ввод'!$E$75="",'У5 Ввод'!$D$75&gt;$B14),0,MAX(0,MIN(1,'У5 Ввод'!$E$75-NETWORKDAYS('У5 Ввод'!$D$75,$B14)+1))/Настройки!$E$11*100)</f>
        <v>0</v>
      </c>
      <c r="BS14" s="67" t="n">
        <f aca="false">IF(OR($D14=1,MONTH($B14)&lt;&gt;MONTH(StartDate),'У5 Ввод'!$D$76="",'У5 Ввод'!$E$76="",'У5 Ввод'!$D$76&gt;$B14),0,MAX(0,MIN(1,'У5 Ввод'!$E$76-NETWORKDAYS('У5 Ввод'!$D$76,$B14)+1))/Настройки!$E$11*100)</f>
        <v>0</v>
      </c>
      <c r="BT14" s="67" t="n">
        <f aca="false">IF(OR($D14=1,MONTH($B14)&lt;&gt;MONTH(StartDate),'У5 Ввод'!$D$77="",'У5 Ввод'!$E$77="",'У5 Ввод'!$D$77&gt;$B14),0,MAX(0,MIN(1,'У5 Ввод'!$E$77-NETWORKDAYS('У5 Ввод'!$D$77,$B14)+1))/Настройки!$E$11*100)</f>
        <v>0</v>
      </c>
      <c r="BU14" s="67" t="n">
        <f aca="false">IF(OR($D14=1,MONTH($B14)&lt;&gt;MONTH(StartDate),'У5 Ввод'!$D$78="",'У5 Ввод'!$E$78="",'У5 Ввод'!$D$78&gt;$B14),0,MAX(0,MIN(1,'У5 Ввод'!$E$78-NETWORKDAYS('У5 Ввод'!$D$78,$B14)+1))/Настройки!$E$11*100)</f>
        <v>0</v>
      </c>
      <c r="BV14" s="67" t="n">
        <f aca="false">IF(OR($D14=1,MONTH($B14)&lt;&gt;MONTH(StartDate),'У5 Ввод'!$D$79="",'У5 Ввод'!$E$79="",'У5 Ввод'!$D$79&gt;$B14),0,MAX(0,MIN(1,'У5 Ввод'!$E$79-NETWORKDAYS('У5 Ввод'!$D$79,$B14)+1))/Настройки!$E$11*100)</f>
        <v>0</v>
      </c>
      <c r="BW14" s="67" t="n">
        <f aca="false">IF(OR($D14=1,MONTH($B14)&lt;&gt;MONTH(StartDate),'У5 Ввод'!$D$80="",'У5 Ввод'!$E$80="",'У5 Ввод'!$D$80&gt;$B14),0,MAX(0,MIN(1,'У5 Ввод'!$E$80-NETWORKDAYS('У5 Ввод'!$D$80,$B14)+1))/Настройки!$E$11*100)</f>
        <v>0</v>
      </c>
      <c r="BX14" s="67" t="n">
        <f aca="false">IF(OR($D14=1,MONTH($B14)&lt;&gt;MONTH(StartDate),'У5 Ввод'!$D$81="",'У5 Ввод'!$E$81="",'У5 Ввод'!$D$81&gt;$B14),0,MAX(0,MIN(1,'У5 Ввод'!$E$81-NETWORKDAYS('У5 Ввод'!$D$81,$B14)+1))/Настройки!$E$11*100)</f>
        <v>0</v>
      </c>
      <c r="BY14" s="67" t="n">
        <f aca="false">IF(OR($D14=1,MONTH($B14)&lt;&gt;MONTH(StartDate),'У5 Ввод'!$D$82="",'У5 Ввод'!$E$82="",'У5 Ввод'!$D$82&gt;$B14),0,MAX(0,MIN(1,'У5 Ввод'!$E$82-NETWORKDAYS('У5 Ввод'!$D$82,$B14)+1))/Настройки!$E$11*100)</f>
        <v>0</v>
      </c>
      <c r="BZ14" s="67" t="n">
        <f aca="false">IF(OR($D14=1,MONTH($B14)&lt;&gt;MONTH(StartDate),'У5 Ввод'!$D$83="",'У5 Ввод'!$E$83="",'У5 Ввод'!$D$83&gt;$B14),0,MAX(0,MIN(1,'У5 Ввод'!$E$83-NETWORKDAYS('У5 Ввод'!$D$83,$B14)+1))/Настройки!$E$11*100)</f>
        <v>0</v>
      </c>
      <c r="CA14" s="67" t="n">
        <f aca="false">IF(OR($D14=1,MONTH($B14)&lt;&gt;MONTH(StartDate),'У5 Ввод'!$D$84="",'У5 Ввод'!$E$84="",'У5 Ввод'!$D$84&gt;$B14),0,MAX(0,MIN(1,'У5 Ввод'!$E$84-NETWORKDAYS('У5 Ввод'!$D$84,$B14)+1))/Настройки!$E$11*100)</f>
        <v>0</v>
      </c>
      <c r="CB14" s="67" t="n">
        <f aca="false">IF(OR($D14=1,MONTH($B14)&lt;&gt;MONTH(StartDate),'У5 Ввод'!$D$85="",'У5 Ввод'!$E$85="",'У5 Ввод'!$D$85&gt;$B14),0,MAX(0,MIN(1,'У5 Ввод'!$E$85-NETWORKDAYS('У5 Ввод'!$D$85,$B14)+1))/Настройки!$E$11*100)</f>
        <v>0</v>
      </c>
      <c r="CC14" s="67" t="n">
        <f aca="false">IF(OR($D14=1,MONTH($B14)&lt;&gt;MONTH(StartDate),'У5 Ввод'!$D$86="",'У5 Ввод'!$E$86="",'У5 Ввод'!$D$86&gt;$B14),0,MAX(0,MIN(1,'У5 Ввод'!$E$86-NETWORKDAYS('У5 Ввод'!$D$86,$B14)+1))/Настройки!$E$11*100)</f>
        <v>0</v>
      </c>
      <c r="CD14" s="67" t="n">
        <f aca="false">IF(OR($D14=1,MONTH($B14)&lt;&gt;MONTH(StartDate),'У5 Ввод'!$D$87="",'У5 Ввод'!$E$87="",'У5 Ввод'!$D$87&gt;$B14),0,MAX(0,MIN(1,'У5 Ввод'!$E$87-NETWORKDAYS('У5 Ввод'!$D$87,$B14)+1))/Настройки!$E$11*100)</f>
        <v>0</v>
      </c>
      <c r="CE14" s="67" t="n">
        <f aca="false">IF(OR($D14=1,MONTH($B14)&lt;&gt;MONTH(StartDate),'У5 Ввод'!$D$88="",'У5 Ввод'!$E$88="",'У5 Ввод'!$D$88&gt;$B14),0,MAX(0,MIN(1,'У5 Ввод'!$E$88-NETWORKDAYS('У5 Ввод'!$D$88,$B14)+1))/Настройки!$E$11*100)</f>
        <v>0</v>
      </c>
      <c r="CF14" s="67" t="n">
        <f aca="false">IF(OR($D14=1,MONTH($B14)&lt;&gt;MONTH(StartDate),'У5 Ввод'!$D$89="",'У5 Ввод'!$E$89="",'У5 Ввод'!$D$89&gt;$B14),0,MAX(0,MIN(1,'У5 Ввод'!$E$89-NETWORKDAYS('У5 Ввод'!$D$89,$B14)+1))/Настройки!$E$11*100)</f>
        <v>0</v>
      </c>
      <c r="CG14" s="67" t="n">
        <f aca="false">IF(OR($D14=1,MONTH($B14)&lt;&gt;MONTH(StartDate),'У5 Ввод'!$D$90="",'У5 Ввод'!$E$90="",'У5 Ввод'!$D$90&gt;$B14),0,MAX(0,MIN(1,'У5 Ввод'!$E$90-NETWORKDAYS('У5 Ввод'!$D$90,$B14)+1))/Настройки!$E$11*100)</f>
        <v>0</v>
      </c>
      <c r="CH14" s="67" t="n">
        <f aca="false">IF(OR($D14=1,MONTH($B14)&lt;&gt;MONTH(StartDate),'У5 Ввод'!$D$91="",'У5 Ввод'!$E$91="",'У5 Ввод'!$D$91&gt;$B14),0,MAX(0,MIN(1,'У5 Ввод'!$E$91-NETWORKDAYS('У5 Ввод'!$D$91,$B14)+1))/Настройки!$E$11*100)</f>
        <v>0</v>
      </c>
      <c r="CI14" s="67" t="n">
        <f aca="false">IF(OR($D14=1,MONTH($B14)&lt;&gt;MONTH(StartDate),'У5 Ввод'!$D$92="",'У5 Ввод'!$E$92="",'У5 Ввод'!$D$92&gt;$B14),0,MAX(0,MIN(1,'У5 Ввод'!$E$92-NETWORKDAYS('У5 Ввод'!$D$92,$B14)+1))/Настройки!$E$11*100)</f>
        <v>0</v>
      </c>
      <c r="CJ14" s="67" t="n">
        <f aca="false">IF(OR($D14=1,MONTH($B14)&lt;&gt;MONTH(StartDate),'У5 Ввод'!$D$93="",'У5 Ввод'!$E$93="",'У5 Ввод'!$D$93&gt;$B14),0,MAX(0,MIN(1,'У5 Ввод'!$E$93-NETWORKDAYS('У5 Ввод'!$D$93,$B14)+1))/Настройки!$E$11*100)</f>
        <v>0</v>
      </c>
      <c r="CK14" s="67" t="n">
        <f aca="false">IF(OR($D14=1,MONTH($B14)&lt;&gt;MONTH(StartDate),'У5 Ввод'!$D$94="",'У5 Ввод'!$E$94="",'У5 Ввод'!$D$94&gt;$B14),0,MAX(0,MIN(1,'У5 Ввод'!$E$94-NETWORKDAYS('У5 Ввод'!$D$94,$B14)+1))/Настройки!$E$11*100)</f>
        <v>0</v>
      </c>
      <c r="CL14" s="67" t="n">
        <f aca="false">IF(OR($D14=1,MONTH($B14)&lt;&gt;MONTH(StartDate),'У5 Ввод'!$D$95="",'У5 Ввод'!$E$95="",'У5 Ввод'!$D$95&gt;$B14),0,MAX(0,MIN(1,'У5 Ввод'!$E$95-NETWORKDAYS('У5 Ввод'!$D$95,$B14)+1))/Настройки!$E$11*100)</f>
        <v>0</v>
      </c>
      <c r="CM14" s="67" t="n">
        <f aca="false">IF(OR($D14=1,MONTH($B14)&lt;&gt;MONTH(StartDate),'У5 Ввод'!$D$96="",'У5 Ввод'!$E$96="",'У5 Ввод'!$D$96&gt;$B14),0,MAX(0,MIN(1,'У5 Ввод'!$E$96-NETWORKDAYS('У5 Ввод'!$D$96,$B14)+1))/Настройки!$E$11*100)</f>
        <v>0</v>
      </c>
      <c r="CN14" s="67" t="n">
        <f aca="false">IF(OR($D14=1,MONTH($B14)&lt;&gt;MONTH(StartDate),'У5 Ввод'!$D$97="",'У5 Ввод'!$E$97="",'У5 Ввод'!$D$97&gt;$B14),0,MAX(0,MIN(1,'У5 Ввод'!$E$97-NETWORKDAYS('У5 Ввод'!$D$97,$B14)+1))/Настройки!$E$11*100)</f>
        <v>0</v>
      </c>
      <c r="CO14" s="67" t="n">
        <f aca="false">IF(OR($D14=1,MONTH($B14)&lt;&gt;MONTH(StartDate),'У5 Ввод'!$D$98="",'У5 Ввод'!$E$98="",'У5 Ввод'!$D$98&gt;$B14),0,MAX(0,MIN(1,'У5 Ввод'!$E$98-NETWORKDAYS('У5 Ввод'!$D$98,$B14)+1))/Настройки!$E$11*100)</f>
        <v>0</v>
      </c>
      <c r="CP14" s="67" t="n">
        <f aca="false">IF(OR($D14=1,MONTH($B14)&lt;&gt;MONTH(StartDate),'У5 Ввод'!$D$99="",'У5 Ввод'!$E$99="",'У5 Ввод'!$D$99&gt;$B14),0,MAX(0,MIN(1,'У5 Ввод'!$E$99-NETWORKDAYS('У5 Ввод'!$D$99,$B14)+1))/Настройки!$E$11*100)</f>
        <v>0</v>
      </c>
      <c r="CQ14" s="67" t="n">
        <f aca="false">IF(OR($D14=1,MONTH($B14)&lt;&gt;MONTH(StartDate),'У5 Ввод'!$D$100="",'У5 Ввод'!$E$100="",'У5 Ввод'!$D$100&gt;$B14),0,MAX(0,MIN(1,'У5 Ввод'!$E$100-NETWORKDAYS('У5 Ввод'!$D$100,$B14)+1))/Настройки!$E$11*100)</f>
        <v>0</v>
      </c>
      <c r="CR14" s="67" t="n">
        <f aca="false">IF(OR($D14=1,MONTH($B14)&lt;&gt;MONTH(StartDate),'У5 Ввод'!$D$101="",'У5 Ввод'!$E$101="",'У5 Ввод'!$D$101&gt;$B14),0,MAX(0,MIN(1,'У5 Ввод'!$E$101-NETWORKDAYS('У5 Ввод'!$D$101,$B14)+1))/Настройки!$E$11*100)</f>
        <v>0</v>
      </c>
      <c r="CS14" s="67" t="n">
        <f aca="false">IF(OR($D14=1,MONTH($B14)&lt;&gt;MONTH(StartDate),'У5 Ввод'!$D$102="",'У5 Ввод'!$E$102="",'У5 Ввод'!$D$102&gt;$B14),0,MAX(0,MIN(1,'У5 Ввод'!$E$102-NETWORKDAYS('У5 Ввод'!$D$102,$B14)+1))/Настройки!$E$11*100)</f>
        <v>0</v>
      </c>
      <c r="CT14" s="67" t="n">
        <f aca="false">IF(OR($D14=1,MONTH($B14)&lt;&gt;MONTH(StartDate),'У5 Ввод'!$D$103="",'У5 Ввод'!$E$103="",'У5 Ввод'!$D$103&gt;$B14),0,MAX(0,MIN(1,'У5 Ввод'!$E$103-NETWORKDAYS('У5 Ввод'!$D$103,$B14)+1))/Настройки!$E$11*100)</f>
        <v>0</v>
      </c>
      <c r="CU14" s="67" t="n">
        <f aca="false">IF(OR($D14=1,MONTH($B14)&lt;&gt;MONTH(StartDate),'У5 Ввод'!$D$104="",'У5 Ввод'!$E$104="",'У5 Ввод'!$D$104&gt;$B14),0,MAX(0,MIN(1,'У5 Ввод'!$E$104-NETWORKDAYS('У5 Ввод'!$D$104,$B14)+1))/Настройки!$E$11*100)</f>
        <v>0</v>
      </c>
      <c r="CV14" s="67" t="n">
        <f aca="false">IF(OR($D14=1,MONTH($B14)&lt;&gt;MONTH(StartDate),'У5 Ввод'!$D$105="",'У5 Ввод'!$E$105="",'У5 Ввод'!$D$105&gt;$B14),0,MAX(0,MIN(1,'У5 Ввод'!$E$105-NETWORKDAYS('У5 Ввод'!$D$105,$B14)+1))/Настройки!$E$11*100)</f>
        <v>0</v>
      </c>
      <c r="CW14" s="67" t="n">
        <f aca="false">IF(OR($D14=1,MONTH($B14)&lt;&gt;MONTH(StartDate),'У5 Ввод'!$D$106="",'У5 Ввод'!$E$106="",'У5 Ввод'!$D$106&gt;$B14),0,MAX(0,MIN(1,'У5 Ввод'!$E$106-NETWORKDAYS('У5 Ввод'!$D$106,$B14)+1))/Настройки!$E$11*100)</f>
        <v>0</v>
      </c>
      <c r="CX14" s="67" t="n">
        <f aca="false">IF(OR($D14=1,MONTH($B14)&lt;&gt;MONTH(StartDate),'У5 Ввод'!$D$107="",'У5 Ввод'!$E$107="",'У5 Ввод'!$D$107&gt;$B14),0,MAX(0,MIN(1,'У5 Ввод'!$E$107-NETWORKDAYS('У5 Ввод'!$D$107,$B14)+1))/Настройки!$E$11*100)</f>
        <v>0</v>
      </c>
      <c r="CY14" s="67" t="n">
        <f aca="false">IF(OR($D14=1,MONTH($B14)&lt;&gt;MONTH(StartDate),'У5 Ввод'!$D$108="",'У5 Ввод'!$E$108="",'У5 Ввод'!$D$108&gt;$B14),0,MAX(0,MIN(1,'У5 Ввод'!$E$108-NETWORKDAYS('У5 Ввод'!$D$108,$B14)+1))/Настройки!$E$11*100)</f>
        <v>0</v>
      </c>
      <c r="CZ14" s="67" t="n">
        <f aca="false">IF(OR($D14=1,MONTH($B14)&lt;&gt;MONTH(StartDate),'У5 Ввод'!$D$109="",'У5 Ввод'!$E$109="",'У5 Ввод'!$D$109&gt;$B14),0,MAX(0,MIN(1,'У5 Ввод'!$E$109-NETWORKDAYS('У5 Ввод'!$D$109,$B14)+1))/Настройки!$E$11*100)</f>
        <v>0</v>
      </c>
      <c r="DA14" s="67" t="n">
        <f aca="false">IF(OR($D14=1,MONTH($B14)&lt;&gt;MONTH(StartDate),'У5 Ввод'!$D$110="",'У5 Ввод'!$E$110="",'У5 Ввод'!$D$110&gt;$B14),0,MAX(0,MIN(1,'У5 Ввод'!$E$110-NETWORKDAYS('У5 Ввод'!$D$110,$B14)+1))/Настройки!$E$11*100)</f>
        <v>0</v>
      </c>
      <c r="DB14" s="67" t="n">
        <f aca="false">IF(OR($D14=1,MONTH($B14)&lt;&gt;MONTH(StartDate),'У5 Ввод'!$D$111="",'У5 Ввод'!$E$111="",'У5 Ввод'!$D$111&gt;$B14),0,MAX(0,MIN(1,'У5 Ввод'!$E$111-NETWORKDAYS('У5 Ввод'!$D$111,$B14)+1))/Настройки!$E$11*100)</f>
        <v>0</v>
      </c>
      <c r="DC14" s="67" t="n">
        <f aca="false">IF(OR($D14=1,MONTH($B14)&lt;&gt;MONTH(StartDate),'У5 Ввод'!$D$112="",'У5 Ввод'!$E$112="",'У5 Ввод'!$D$112&gt;$B14),0,MAX(0,MIN(1,'У5 Ввод'!$E$112-NETWORKDAYS('У5 Ввод'!$D$112,$B14)+1))/Настройки!$E$11*100)</f>
        <v>0</v>
      </c>
      <c r="DD14" s="67" t="n">
        <f aca="false">IF(OR($D14=1,MONTH($B14)&lt;&gt;MONTH(StartDate),'У5 Ввод'!$D$113="",'У5 Ввод'!$E$113="",'У5 Ввод'!$D$113&gt;$B14),0,MAX(0,MIN(1,'У5 Ввод'!$E$113-NETWORKDAYS('У5 Ввод'!$D$113,$B14)+1))/Настройки!$E$11*100)</f>
        <v>0</v>
      </c>
      <c r="DE14" s="67" t="n">
        <f aca="false">IF(OR($D14=1,MONTH($B14)&lt;&gt;MONTH(StartDate),'У5 Ввод'!$D$114="",'У5 Ввод'!$E$114="",'У5 Ввод'!$D$114&gt;$B14),0,MAX(0,MIN(1,'У5 Ввод'!$E$114-NETWORKDAYS('У5 Ввод'!$D$114,$B14)+1))/Настройки!$E$11*100)</f>
        <v>0</v>
      </c>
      <c r="DF14" s="67" t="n">
        <f aca="false">IF(OR($D14=1,MONTH($B14)&lt;&gt;MONTH(StartDate),'У5 Ввод'!$D$115="",'У5 Ввод'!$E$115="",'У5 Ввод'!$D$115&gt;$B14),0,MAX(0,MIN(1,'У5 Ввод'!$E$115-NETWORKDAYS('У5 Ввод'!$D$115,$B14)+1))/Настройки!$E$11*100)</f>
        <v>0</v>
      </c>
      <c r="DG14" s="67" t="n">
        <f aca="false">IF(OR($D14=1,MONTH($B14)&lt;&gt;MONTH(StartDate),'У5 Ввод'!$D$116="",'У5 Ввод'!$E$116="",'У5 Ввод'!$D$116&gt;$B14),0,MAX(0,MIN(1,'У5 Ввод'!$E$116-NETWORKDAYS('У5 Ввод'!$D$116,$B14)+1))/Настройки!$E$11*100)</f>
        <v>0</v>
      </c>
      <c r="DH14" s="67" t="n">
        <f aca="false">IF(OR($D14=1,MONTH($B14)&lt;&gt;MONTH(StartDate),'У5 Ввод'!$D$117="",'У5 Ввод'!$E$117="",'У5 Ввод'!$D$117&gt;$B14),0,MAX(0,MIN(1,'У5 Ввод'!$E$117-NETWORKDAYS('У5 Ввод'!$D$117,$B14)+1))/Настройки!$E$11*100)</f>
        <v>0</v>
      </c>
      <c r="DI14" s="67" t="n">
        <f aca="false">IF(OR($D14=1,MONTH($B14)&lt;&gt;MONTH(StartDate),'У5 Ввод'!$D$118="",'У5 Ввод'!$E$118="",'У5 Ввод'!$D$118&gt;$B14),0,MAX(0,MIN(1,'У5 Ввод'!$E$118-NETWORKDAYS('У5 Ввод'!$D$118,$B14)+1))/Настройки!$E$11*100)</f>
        <v>0</v>
      </c>
      <c r="DJ14" s="67" t="n">
        <f aca="false">IF(OR($D14=1,MONTH($B14)&lt;&gt;MONTH(StartDate),'У5 Ввод'!$D$119="",'У5 Ввод'!$E$119="",'У5 Ввод'!$D$119&gt;$B14),0,MAX(0,MIN(1,'У5 Ввод'!$E$119-NETWORKDAYS('У5 Ввод'!$D$119,$B14)+1))/Настройки!$E$11*100)</f>
        <v>0</v>
      </c>
      <c r="DK14" s="67" t="n">
        <f aca="false">IF(OR($D14=1,MONTH($B14)&lt;&gt;MONTH(StartDate),'У5 Ввод'!$D$120="",'У5 Ввод'!$E$120="",'У5 Ввод'!$D$120&gt;$B14),0,MAX(0,MIN(1,'У5 Ввод'!$E$120-NETWORKDAYS('У5 Ввод'!$D$120,$B14)+1))/Настройки!$E$11*100)</f>
        <v>0</v>
      </c>
      <c r="DL14" s="67" t="n">
        <f aca="false">IF(OR($D14=1,MONTH($B14)&lt;&gt;MONTH(StartDate),'У5 Ввод'!$D$121="",'У5 Ввод'!$E$121="",'У5 Ввод'!$D$121&gt;$B14),0,MAX(0,MIN(1,'У5 Ввод'!$E$121-NETWORKDAYS('У5 Ввод'!$D$121,$B14)+1))/Настройки!$E$11*100)</f>
        <v>0</v>
      </c>
      <c r="DM14" s="67" t="n">
        <f aca="false">IF(OR($D14=1,MONTH($B14)&lt;&gt;MONTH(StartDate),'У5 Ввод'!$D$122="",'У5 Ввод'!$E$122="",'У5 Ввод'!$D$122&gt;$B14),0,MAX(0,MIN(1,'У5 Ввод'!$E$122-NETWORKDAYS('У5 Ввод'!$D$122,$B14)+1))/Настройки!$E$11*100)</f>
        <v>0</v>
      </c>
      <c r="DN14" s="67" t="n">
        <f aca="false">IF(OR($D14=1,MONTH($B14)&lt;&gt;MONTH(StartDate),'У5 Ввод'!$D$123="",'У5 Ввод'!$E$123="",'У5 Ввод'!$D$123&gt;$B14),0,MAX(0,MIN(1,'У5 Ввод'!$E$123-NETWORKDAYS('У5 Ввод'!$D$123,$B14)+1))/Настройки!$E$11*100)</f>
        <v>0</v>
      </c>
      <c r="DO14" s="67" t="n">
        <f aca="false">IF(OR($D14=1,MONTH($B14)&lt;&gt;MONTH(StartDate),'У5 Ввод'!$D$124="",'У5 Ввод'!$E$124="",'У5 Ввод'!$D$124&gt;$B14),0,MAX(0,MIN(1,'У5 Ввод'!$E$124-NETWORKDAYS('У5 Ввод'!$D$124,$B14)+1))/Настройки!$E$11*100)</f>
        <v>0</v>
      </c>
      <c r="DP14" s="67" t="n">
        <f aca="false">IF(OR($D14=1,MONTH($B14)&lt;&gt;MONTH(StartDate),'У5 Ввод'!$D$125="",'У5 Ввод'!$E$125="",'У5 Ввод'!$D$125&gt;$B14),0,MAX(0,MIN(1,'У5 Ввод'!$E$125-NETWORKDAYS('У5 Ввод'!$D$125,$B14)+1))/Настройки!$E$11*100)</f>
        <v>0</v>
      </c>
      <c r="DQ14" s="67" t="n">
        <f aca="false">IF(OR($D14=1,MONTH($B14)&lt;&gt;MONTH(StartDate),'У5 Ввод'!$D$126="",'У5 Ввод'!$E$126="",'У5 Ввод'!$D$126&gt;$B14),0,MAX(0,MIN(1,'У5 Ввод'!$E$126-NETWORKDAYS('У5 Ввод'!$D$126,$B14)+1))/Настройки!$E$11*100)</f>
        <v>0</v>
      </c>
      <c r="DR14" s="67" t="n">
        <f aca="false">IF(OR($D14=1,MONTH($B14)&lt;&gt;MONTH(StartDate),'У5 Ввод'!$D$127="",'У5 Ввод'!$E$127="",'У5 Ввод'!$D$127&gt;$B14),0,MAX(0,MIN(1,'У5 Ввод'!$E$127-NETWORKDAYS('У5 Ввод'!$D$127,$B14)+1))/Настройки!$E$11*100)</f>
        <v>0</v>
      </c>
      <c r="DS14" s="67" t="n">
        <f aca="false">IF(OR($D14=1,MONTH($B14)&lt;&gt;MONTH(StartDate),'У5 Ввод'!$D$128="",'У5 Ввод'!$E$128="",'У5 Ввод'!$D$128&gt;$B14),0,MAX(0,MIN(1,'У5 Ввод'!$E$128-NETWORKDAYS('У5 Ввод'!$D$128,$B14)+1))/Настройки!$E$11*100)</f>
        <v>0</v>
      </c>
      <c r="DT14" s="67" t="n">
        <f aca="false">IF(OR($D14=1,MONTH($B14)&lt;&gt;MONTH(StartDate),'У5 Ввод'!$D$129="",'У5 Ввод'!$E$129="",'У5 Ввод'!$D$129&gt;$B14),0,MAX(0,MIN(1,'У5 Ввод'!$E$129-NETWORKDAYS('У5 Ввод'!$D$129,$B14)+1))/Настройки!$E$11*100)</f>
        <v>0</v>
      </c>
      <c r="DU14" s="67" t="n">
        <f aca="false">IF(OR($D14=1,MONTH($B14)&lt;&gt;MONTH(StartDate),'У5 Ввод'!$D$130="",'У5 Ввод'!$E$130="",'У5 Ввод'!$D$130&gt;$B14),0,MAX(0,MIN(1,'У5 Ввод'!$E$130-NETWORKDAYS('У5 Ввод'!$D$130,$B14)+1))/Настройки!$E$11*100)</f>
        <v>0</v>
      </c>
      <c r="DV14" s="67" t="n">
        <f aca="false">IF(OR($D14=1,MONTH($B14)&lt;&gt;MONTH(StartDate),'У5 Ввод'!$D$131="",'У5 Ввод'!$E$131="",'У5 Ввод'!$D$131&gt;$B14),0,MAX(0,MIN(1,'У5 Ввод'!$E$131-NETWORKDAYS('У5 Ввод'!$D$131,$B14)+1))/Настройки!$E$11*100)</f>
        <v>0</v>
      </c>
      <c r="DW14" s="67" t="n">
        <f aca="false">IF(OR($D14=1,MONTH($B14)&lt;&gt;MONTH(StartDate),'У5 Ввод'!$D$132="",'У5 Ввод'!$E$132="",'У5 Ввод'!$D$132&gt;$B14),0,MAX(0,MIN(1,'У5 Ввод'!$E$132-NETWORKDAYS('У5 Ввод'!$D$132,$B14)+1))/Настройки!$E$11*100)</f>
        <v>0</v>
      </c>
      <c r="DX14" s="67" t="n">
        <f aca="false">IF(OR($D14=1,MONTH($B14)&lt;&gt;MONTH(StartDate),'У5 Ввод'!$D$133="",'У5 Ввод'!$E$133="",'У5 Ввод'!$D$133&gt;$B14),0,MAX(0,MIN(1,'У5 Ввод'!$E$133-NETWORKDAYS('У5 Ввод'!$D$133,$B14)+1))/Настройки!$E$11*100)</f>
        <v>0</v>
      </c>
      <c r="DY14" s="67" t="n">
        <f aca="false">IF(OR($D14=1,MONTH($B14)&lt;&gt;MONTH(StartDate),'У5 Ввод'!$D$134="",'У5 Ввод'!$E$134="",'У5 Ввод'!$D$134&gt;$B14),0,MAX(0,MIN(1,'У5 Ввод'!$E$134-NETWORKDAYS('У5 Ввод'!$D$134,$B14)+1))/Настройки!$E$11*100)</f>
        <v>0</v>
      </c>
      <c r="DZ14" s="67" t="n">
        <f aca="false">IF(OR($D14=1,MONTH($B14)&lt;&gt;MONTH(StartDate),'У5 Ввод'!$D$135="",'У5 Ввод'!$E$135="",'У5 Ввод'!$D$135&gt;$B14),0,MAX(0,MIN(1,'У5 Ввод'!$E$135-NETWORKDAYS('У5 Ввод'!$D$135,$B14)+1))/Настройки!$E$11*100)</f>
        <v>0</v>
      </c>
      <c r="EA14" s="67" t="n">
        <f aca="false">IF(OR($D14=1,MONTH($B14)&lt;&gt;MONTH(StartDate),'У5 Ввод'!$D$136="",'У5 Ввод'!$E$136="",'У5 Ввод'!$D$136&gt;$B14),0,MAX(0,MIN(1,'У5 Ввод'!$E$136-NETWORKDAYS('У5 Ввод'!$D$136,$B14)+1))/Настройки!$E$11*100)</f>
        <v>0</v>
      </c>
      <c r="EB14" s="67" t="n">
        <f aca="false">IF(OR($D14=1,MONTH($B14)&lt;&gt;MONTH(StartDate),'У5 Ввод'!$D$137="",'У5 Ввод'!$E$137="",'У5 Ввод'!$D$137&gt;$B14),0,MAX(0,MIN(1,'У5 Ввод'!$E$137-NETWORKDAYS('У5 Ввод'!$D$137,$B14)+1))/Настройки!$E$11*100)</f>
        <v>0</v>
      </c>
      <c r="EC14" s="67" t="n">
        <f aca="false">IF(OR($D14=1,MONTH($B14)&lt;&gt;MONTH(StartDate),'У5 Ввод'!$D$138="",'У5 Ввод'!$E$138="",'У5 Ввод'!$D$138&gt;$B14),0,MAX(0,MIN(1,'У5 Ввод'!$E$138-NETWORKDAYS('У5 Ввод'!$D$138,$B14)+1))/Настройки!$E$11*100)</f>
        <v>0</v>
      </c>
      <c r="ED14" s="67" t="n">
        <f aca="false">IF(OR($D14=1,MONTH($B14)&lt;&gt;MONTH(StartDate),'У5 Ввод'!$D$139="",'У5 Ввод'!$E$139="",'У5 Ввод'!$D$139&gt;$B14),0,MAX(0,MIN(1,'У5 Ввод'!$E$139-NETWORKDAYS('У5 Ввод'!$D$139,$B14)+1))/Настройки!$E$11*100)</f>
        <v>0</v>
      </c>
      <c r="EE14" s="67" t="n">
        <f aca="false">IF(OR($D14=1,MONTH($B14)&lt;&gt;MONTH(StartDate),'У5 Ввод'!$D$140="",'У5 Ввод'!$E$140="",'У5 Ввод'!$D$140&gt;$B14),0,MAX(0,MIN(1,'У5 Ввод'!$E$140-NETWORKDAYS('У5 Ввод'!$D$140,$B14)+1))/Настройки!$E$11*100)</f>
        <v>0</v>
      </c>
      <c r="EF14" s="67" t="n">
        <f aca="false">IF(OR($D14=1,MONTH($B14)&lt;&gt;MONTH(StartDate),'У5 Ввод'!$D$141="",'У5 Ввод'!$E$141="",'У5 Ввод'!$D$141&gt;$B14),0,MAX(0,MIN(1,'У5 Ввод'!$E$141-NETWORKDAYS('У5 Ввод'!$D$141,$B14)+1))/Настройки!$E$11*100)</f>
        <v>0</v>
      </c>
      <c r="EG14" s="67" t="n">
        <f aca="false">IF(OR($D14=1,MONTH($B14)&lt;&gt;MONTH(StartDate),'У5 Ввод'!$D$142="",'У5 Ввод'!$E$142="",'У5 Ввод'!$D$142&gt;$B14),0,MAX(0,MIN(1,'У5 Ввод'!$E$142-NETWORKDAYS('У5 Ввод'!$D$142,$B14)+1))/Настройки!$E$11*100)</f>
        <v>0</v>
      </c>
      <c r="EH14" s="67" t="n">
        <f aca="false">IF(OR($D14=1,MONTH($B14)&lt;&gt;MONTH(StartDate),'У5 Ввод'!$D$143="",'У5 Ввод'!$E$143="",'У5 Ввод'!$D$143&gt;$B14),0,MAX(0,MIN(1,'У5 Ввод'!$E$143-NETWORKDAYS('У5 Ввод'!$D$143,$B14)+1))/Настройки!$E$11*100)</f>
        <v>0</v>
      </c>
      <c r="EI14" s="67" t="n">
        <f aca="false">IF(OR($D14=1,MONTH($B14)&lt;&gt;MONTH(StartDate),'У5 Ввод'!$D$144="",'У5 Ввод'!$E$144="",'У5 Ввод'!$D$144&gt;$B14),0,MAX(0,MIN(1,'У5 Ввод'!$E$144-NETWORKDAYS('У5 Ввод'!$D$144,$B14)+1))/Настройки!$E$11*100)</f>
        <v>0</v>
      </c>
      <c r="EJ14" s="67" t="n">
        <f aca="false">IF(OR($D14=1,MONTH($B14)&lt;&gt;MONTH(StartDate),'У5 Ввод'!$D$145="",'У5 Ввод'!$E$145="",'У5 Ввод'!$D$145&gt;$B14),0,MAX(0,MIN(1,'У5 Ввод'!$E$145-NETWORKDAYS('У5 Ввод'!$D$145,$B14)+1))/Настройки!$E$11*100)</f>
        <v>0</v>
      </c>
      <c r="EK14" s="67" t="n">
        <f aca="false">IF(OR($D14=1,MONTH($B14)&lt;&gt;MONTH(StartDate),'У5 Ввод'!$D$146="",'У5 Ввод'!$E$146="",'У5 Ввод'!$D$146&gt;$B14),0,MAX(0,MIN(1,'У5 Ввод'!$E$146-NETWORKDAYS('У5 Ввод'!$D$146,$B14)+1))/Настройки!$E$11*100)</f>
        <v>0</v>
      </c>
      <c r="EL14" s="67" t="n">
        <f aca="false">IF(OR($D14=1,MONTH($B14)&lt;&gt;MONTH(StartDate),'У5 Ввод'!$D$147="",'У5 Ввод'!$E$147="",'У5 Ввод'!$D$147&gt;$B14),0,MAX(0,MIN(1,'У5 Ввод'!$E$147-NETWORKDAYS('У5 Ввод'!$D$147,$B14)+1))/Настройки!$E$11*100)</f>
        <v>0</v>
      </c>
      <c r="EM14" s="67" t="n">
        <f aca="false">IF(OR($D14=1,MONTH($B14)&lt;&gt;MONTH(StartDate),'У5 Ввод'!$D$148="",'У5 Ввод'!$E$148="",'У5 Ввод'!$D$148&gt;$B14),0,MAX(0,MIN(1,'У5 Ввод'!$E$148-NETWORKDAYS('У5 Ввод'!$D$148,$B14)+1))/Настройки!$E$11*100)</f>
        <v>0</v>
      </c>
      <c r="EN14" s="67" t="n">
        <f aca="false">IF(OR($D14=1,MONTH($B14)&lt;&gt;MONTH(StartDate),'У5 Ввод'!$D$149="",'У5 Ввод'!$E$149="",'У5 Ввод'!$D$149&gt;$B14),0,MAX(0,MIN(1,'У5 Ввод'!$E$149-NETWORKDAYS('У5 Ввод'!$D$149,$B14)+1))/Настройки!$E$11*100)</f>
        <v>0</v>
      </c>
      <c r="EO14" s="67" t="n">
        <f aca="false">IF(OR($D14=1,MONTH($B14)&lt;&gt;MONTH(StartDate),'У5 Ввод'!$D$150="",'У5 Ввод'!$E$150="",'У5 Ввод'!$D$150&gt;$B14),0,MAX(0,MIN(1,'У5 Ввод'!$E$150-NETWORKDAYS('У5 Ввод'!$D$150,$B14)+1))/Настройки!$E$11*100)</f>
        <v>0</v>
      </c>
      <c r="EP14" s="67" t="n">
        <f aca="false">IF(OR($D14=1,MONTH($B14)&lt;&gt;MONTH(StartDate),'У5 Ввод'!$D$151="",'У5 Ввод'!$E$151="",'У5 Ввод'!$D$151&gt;$B14),0,MAX(0,MIN(1,'У5 Ввод'!$E$151-NETWORKDAYS('У5 Ввод'!$D$151,$B14)+1))/Настройки!$E$11*100)</f>
        <v>0</v>
      </c>
      <c r="EQ14" s="67" t="n">
        <f aca="false">IF(OR($D14=1,MONTH($B14)&lt;&gt;MONTH(StartDate),'У5 Ввод'!$D$152="",'У5 Ввод'!$E$152="",'У5 Ввод'!$D$152&gt;$B14),0,MAX(0,MIN(1,'У5 Ввод'!$E$152-NETWORKDAYS('У5 Ввод'!$D$152,$B14)+1))/Настройки!$E$11*100)</f>
        <v>0</v>
      </c>
      <c r="ER14" s="67" t="n">
        <f aca="false">IF(OR($D14=1,MONTH($B14)&lt;&gt;MONTH(StartDate),'У5 Ввод'!$D$153="",'У5 Ввод'!$E$153="",'У5 Ввод'!$D$153&gt;$B14),0,MAX(0,MIN(1,'У5 Ввод'!$E$153-NETWORKDAYS('У5 Ввод'!$D$153,$B14)+1))/Настройки!$E$11*100)</f>
        <v>0</v>
      </c>
      <c r="ES14" s="67" t="n">
        <f aca="false">IF(OR($D14=1,MONTH($B14)&lt;&gt;MONTH(StartDate),'У5 Ввод'!$D$154="",'У5 Ввод'!$E$154="",'У5 Ввод'!$D$154&gt;$B14),0,MAX(0,MIN(1,'У5 Ввод'!$E$154-NETWORKDAYS('У5 Ввод'!$D$154,$B14)+1))/Настройки!$E$11*100)</f>
        <v>0</v>
      </c>
      <c r="ET14" s="67" t="n">
        <f aca="false">IF(OR($D14=1,MONTH($B14)&lt;&gt;MONTH(StartDate),'У5 Ввод'!$D$155="",'У5 Ввод'!$E$155="",'У5 Ввод'!$D$155&gt;$B14),0,MAX(0,MIN(1,'У5 Ввод'!$E$155-NETWORKDAYS('У5 Ввод'!$D$155,$B14)+1))/Настройки!$E$11*100)</f>
        <v>0</v>
      </c>
      <c r="EU14" s="67" t="n">
        <f aca="false">IF(OR($D14=1,MONTH($B14)&lt;&gt;MONTH(StartDate),'У5 Ввод'!$D$156="",'У5 Ввод'!$E$156="",'У5 Ввод'!$D$156&gt;$B14),0,MAX(0,MIN(1,'У5 Ввод'!$E$156-NETWORKDAYS('У5 Ввод'!$D$156,$B14)+1))/Настройки!$E$11*100)</f>
        <v>0</v>
      </c>
      <c r="EV14" s="67" t="n">
        <f aca="false">IF(OR($D14=1,MONTH($B14)&lt;&gt;MONTH(StartDate),'У5 Ввод'!$D$157="",'У5 Ввод'!$E$157="",'У5 Ввод'!$D$157&gt;$B14),0,MAX(0,MIN(1,'У5 Ввод'!$E$157-NETWORKDAYS('У5 Ввод'!$D$157,$B14)+1))/Настройки!$E$11*100)</f>
        <v>0</v>
      </c>
      <c r="EW14" s="67" t="n">
        <f aca="false">IF(OR($D14=1,MONTH($B14)&lt;&gt;MONTH(StartDate),'У5 Ввод'!$D$158="",'У5 Ввод'!$E$158="",'У5 Ввод'!$D$158&gt;$B14),0,MAX(0,MIN(1,'У5 Ввод'!$E$158-NETWORKDAYS('У5 Ввод'!$D$158,$B14)+1))/Настройки!$E$11*100)</f>
        <v>0</v>
      </c>
      <c r="EX14" s="67" t="n">
        <f aca="false">IF(OR($D14=1,MONTH($B14)&lt;&gt;MONTH(StartDate),'У5 Ввод'!$D$159="",'У5 Ввод'!$E$159="",'У5 Ввод'!$D$159&gt;$B14),0,MAX(0,MIN(1,'У5 Ввод'!$E$159-NETWORKDAYS('У5 Ввод'!$D$159,$B14)+1))/Настройки!$E$11*100)</f>
        <v>0</v>
      </c>
      <c r="EY14" s="67" t="n">
        <f aca="false">IF(OR($D14=1,MONTH($B14)&lt;&gt;MONTH(StartDate),'У5 Ввод'!$D$160="",'У5 Ввод'!$E$160="",'У5 Ввод'!$D$160&gt;$B14),0,MAX(0,MIN(1,'У5 Ввод'!$E$160-NETWORKDAYS('У5 Ввод'!$D$160,$B14)+1))/Настройки!$E$11*100)</f>
        <v>0</v>
      </c>
      <c r="EZ14" s="67" t="n">
        <f aca="false">IF(OR($D14=1,MONTH($B14)&lt;&gt;MONTH(StartDate),'У5 Ввод'!$D$161="",'У5 Ввод'!$E$161="",'У5 Ввод'!$D$161&gt;$B14),0,MAX(0,MIN(1,'У5 Ввод'!$E$161-NETWORKDAYS('У5 Ввод'!$D$161,$B14)+1))/Настройки!$E$11*100)</f>
        <v>0</v>
      </c>
      <c r="FA14" s="67" t="n">
        <f aca="false">IF(OR($D14=1,MONTH($B14)&lt;&gt;MONTH(StartDate),'У5 Ввод'!$D$162="",'У5 Ввод'!$E$162="",'У5 Ввод'!$D$162&gt;$B14),0,MAX(0,MIN(1,'У5 Ввод'!$E$162-NETWORKDAYS('У5 Ввод'!$D$162,$B14)+1))/Настройки!$E$11*100)</f>
        <v>0</v>
      </c>
      <c r="FB14" s="67" t="n">
        <f aca="false">IF(OR($D14=1,MONTH($B14)&lt;&gt;MONTH(StartDate),'У5 Ввод'!$D$163="",'У5 Ввод'!$E$163="",'У5 Ввод'!$D$163&gt;$B14),0,MAX(0,MIN(1,'У5 Ввод'!$E$163-NETWORKDAYS('У5 Ввод'!$D$163,$B14)+1))/Настройки!$E$11*100)</f>
        <v>0</v>
      </c>
      <c r="FC14" s="67" t="n">
        <f aca="false">IF(OR($D14=1,MONTH($B14)&lt;&gt;MONTH(StartDate),'У5 Ввод'!$D$164="",'У5 Ввод'!$E$164="",'У5 Ввод'!$D$164&gt;$B14),0,MAX(0,MIN(1,'У5 Ввод'!$E$164-NETWORKDAYS('У5 Ввод'!$D$164,$B14)+1))/Настройки!$E$11*100)</f>
        <v>0</v>
      </c>
      <c r="FD14" s="67" t="n">
        <f aca="false">IF(OR($D14=1,MONTH($B14)&lt;&gt;MONTH(StartDate),'У5 Ввод'!$D$165="",'У5 Ввод'!$E$165="",'У5 Ввод'!$D$165&gt;$B14),0,MAX(0,MIN(1,'У5 Ввод'!$E$165-NETWORKDAYS('У5 Ввод'!$D$165,$B14)+1))/Настройки!$E$11*100)</f>
        <v>0</v>
      </c>
      <c r="FE14" s="67" t="n">
        <f aca="false">IF(OR($D14=1,MONTH($B14)&lt;&gt;MONTH(StartDate),'У5 Ввод'!$D$166="",'У5 Ввод'!$E$166="",'У5 Ввод'!$D$166&gt;$B14),0,MAX(0,MIN(1,'У5 Ввод'!$E$166-NETWORKDAYS('У5 Ввод'!$D$166,$B14)+1))/Настройки!$E$11*100)</f>
        <v>0</v>
      </c>
      <c r="FF14" s="67" t="n">
        <f aca="false">IF(OR($D14=1,MONTH($B14)&lt;&gt;MONTH(StartDate),'У5 Ввод'!$D$167="",'У5 Ввод'!$E$167="",'У5 Ввод'!$D$167&gt;$B14),0,MAX(0,MIN(1,'У5 Ввод'!$E$167-NETWORKDAYS('У5 Ввод'!$D$167,$B14)+1))/Настройки!$E$11*100)</f>
        <v>0</v>
      </c>
      <c r="FG14" s="67" t="n">
        <f aca="false">IF(OR($D14=1,MONTH($B14)&lt;&gt;MONTH(StartDate),'У5 Ввод'!$D$168="",'У5 Ввод'!$E$168="",'У5 Ввод'!$D$168&gt;$B14),0,MAX(0,MIN(1,'У5 Ввод'!$E$168-NETWORKDAYS('У5 Ввод'!$D$168,$B14)+1))/Настройки!$E$11*100)</f>
        <v>0</v>
      </c>
      <c r="FH14" s="67" t="n">
        <f aca="false">IF(OR($D14=1,MONTH($B14)&lt;&gt;MONTH(StartDate),'У5 Ввод'!$D$169="",'У5 Ввод'!$E$169="",'У5 Ввод'!$D$169&gt;$B14),0,MAX(0,MIN(1,'У5 Ввод'!$E$169-NETWORKDAYS('У5 Ввод'!$D$169,$B14)+1))/Настройки!$E$11*100)</f>
        <v>0</v>
      </c>
      <c r="FI14" s="67" t="n">
        <f aca="false">IF(OR($D14=1,MONTH($B14)&lt;&gt;MONTH(StartDate),'У5 Ввод'!$D$170="",'У5 Ввод'!$E$170="",'У5 Ввод'!$D$170&gt;$B14),0,MAX(0,MIN(1,'У5 Ввод'!$E$170-NETWORKDAYS('У5 Ввод'!$D$170,$B14)+1))/Настройки!$E$11*100)</f>
        <v>0</v>
      </c>
      <c r="FJ14" s="67" t="n">
        <f aca="false">IF(OR($D14=1,MONTH($B14)&lt;&gt;MONTH(StartDate),'У5 Ввод'!$D$171="",'У5 Ввод'!$E$171="",'У5 Ввод'!$D$171&gt;$B14),0,MAX(0,MIN(1,'У5 Ввод'!$E$171-NETWORKDAYS('У5 Ввод'!$D$171,$B14)+1))/Настройки!$E$11*100)</f>
        <v>0</v>
      </c>
      <c r="FK14" s="67" t="n">
        <f aca="false">IF(OR($D14=1,MONTH($B14)&lt;&gt;MONTH(StartDate),'У5 Ввод'!$D$172="",'У5 Ввод'!$E$172="",'У5 Ввод'!$D$172&gt;$B14),0,MAX(0,MIN(1,'У5 Ввод'!$E$172-NETWORKDAYS('У5 Ввод'!$D$172,$B14)+1))/Настройки!$E$11*100)</f>
        <v>0</v>
      </c>
      <c r="FL14" s="67" t="n">
        <f aca="false">IF(OR($D14=1,MONTH($B14)&lt;&gt;MONTH(StartDate),'У5 Ввод'!$D$173="",'У5 Ввод'!$E$173="",'У5 Ввод'!$D$173&gt;$B14),0,MAX(0,MIN(1,'У5 Ввод'!$E$173-NETWORKDAYS('У5 Ввод'!$D$173,$B14)+1))/Настройки!$E$11*100)</f>
        <v>0</v>
      </c>
      <c r="FM14" s="67" t="n">
        <f aca="false">IF(OR($D14=1,MONTH($B14)&lt;&gt;MONTH(StartDate),'У5 Ввод'!$D$174="",'У5 Ввод'!$E$174="",'У5 Ввод'!$D$174&gt;$B14),0,MAX(0,MIN(1,'У5 Ввод'!$E$174-NETWORKDAYS('У5 Ввод'!$D$174,$B14)+1))/Настройки!$E$11*100)</f>
        <v>0</v>
      </c>
      <c r="FN14" s="67" t="n">
        <f aca="false">IF(OR($D14=1,MONTH($B14)&lt;&gt;MONTH(StartDate),'У5 Ввод'!$D$175="",'У5 Ввод'!$E$175="",'У5 Ввод'!$D$175&gt;$B14),0,MAX(0,MIN(1,'У5 Ввод'!$E$175-NETWORKDAYS('У5 Ввод'!$D$175,$B14)+1))/Настройки!$E$11*100)</f>
        <v>0</v>
      </c>
      <c r="FO14" s="67" t="n">
        <f aca="false">IF(OR($D14=1,MONTH($B14)&lt;&gt;MONTH(StartDate),'У5 Ввод'!$D$176="",'У5 Ввод'!$E$176="",'У5 Ввод'!$D$176&gt;$B14),0,MAX(0,MIN(1,'У5 Ввод'!$E$176-NETWORKDAYS('У5 Ввод'!$D$176,$B14)+1))/Настройки!$E$11*100)</f>
        <v>0</v>
      </c>
      <c r="FP14" s="67" t="n">
        <f aca="false">IF(OR($D14=1,MONTH($B14)&lt;&gt;MONTH(StartDate),'У5 Ввод'!$D$177="",'У5 Ввод'!$E$177="",'У5 Ввод'!$D$177&gt;$B14),0,MAX(0,MIN(1,'У5 Ввод'!$E$177-NETWORKDAYS('У5 Ввод'!$D$177,$B14)+1))/Настройки!$E$11*100)</f>
        <v>0</v>
      </c>
      <c r="FQ14" s="67" t="n">
        <f aca="false">IF(OR($D14=1,MONTH($B14)&lt;&gt;MONTH(StartDate),'У5 Ввод'!$D$178="",'У5 Ввод'!$E$178="",'У5 Ввод'!$D$178&gt;$B14),0,MAX(0,MIN(1,'У5 Ввод'!$E$178-NETWORKDAYS('У5 Ввод'!$D$178,$B14)+1))/Настройки!$E$11*100)</f>
        <v>0</v>
      </c>
      <c r="FR14" s="67" t="n">
        <f aca="false">IF(OR($D14=1,MONTH($B14)&lt;&gt;MONTH(StartDate),'У5 Ввод'!$D$179="",'У5 Ввод'!$E$179="",'У5 Ввод'!$D$179&gt;$B14),0,MAX(0,MIN(1,'У5 Ввод'!$E$179-NETWORKDAYS('У5 Ввод'!$D$179,$B14)+1))/Настройки!$E$11*100)</f>
        <v>0</v>
      </c>
      <c r="FS14" s="67" t="n">
        <f aca="false">IF(OR($D14=1,MONTH($B14)&lt;&gt;MONTH(StartDate),'У5 Ввод'!$D$180="",'У5 Ввод'!$E$180="",'У5 Ввод'!$D$180&gt;$B14),0,MAX(0,MIN(1,'У5 Ввод'!$E$180-NETWORKDAYS('У5 Ввод'!$D$180,$B14)+1))/Настройки!$E$11*100)</f>
        <v>0</v>
      </c>
      <c r="FT14" s="67" t="n">
        <f aca="false">IF(OR($D14=1,MONTH($B14)&lt;&gt;MONTH(StartDate),'У5 Ввод'!$D$181="",'У5 Ввод'!$E$181="",'У5 Ввод'!$D$181&gt;$B14),0,MAX(0,MIN(1,'У5 Ввод'!$E$181-NETWORKDAYS('У5 Ввод'!$D$181,$B14)+1))/Настройки!$E$11*100)</f>
        <v>0</v>
      </c>
      <c r="FU14" s="67" t="n">
        <f aca="false">IF(OR($D14=1,MONTH($B14)&lt;&gt;MONTH(StartDate),'У5 Ввод'!$D$182="",'У5 Ввод'!$E$182="",'У5 Ввод'!$D$182&gt;$B14),0,MAX(0,MIN(1,'У5 Ввод'!$E$182-NETWORKDAYS('У5 Ввод'!$D$182,$B14)+1))/Настройки!$E$11*100)</f>
        <v>0</v>
      </c>
      <c r="FV14" s="67" t="n">
        <f aca="false">IF(OR($D14=1,MONTH($B14)&lt;&gt;MONTH(StartDate),'У5 Ввод'!$D$183="",'У5 Ввод'!$E$183="",'У5 Ввод'!$D$183&gt;$B14),0,MAX(0,MIN(1,'У5 Ввод'!$E$183-NETWORKDAYS('У5 Ввод'!$D$183,$B14)+1))/Настройки!$E$11*100)</f>
        <v>0</v>
      </c>
      <c r="FW14" s="67" t="n">
        <f aca="false">IF(OR($D14=1,MONTH($B14)&lt;&gt;MONTH(StartDate),'У5 Ввод'!$D$184="",'У5 Ввод'!$E$184="",'У5 Ввод'!$D$184&gt;$B14),0,MAX(0,MIN(1,'У5 Ввод'!$E$184-NETWORKDAYS('У5 Ввод'!$D$184,$B14)+1))/Настройки!$E$11*100)</f>
        <v>0</v>
      </c>
      <c r="FX14" s="67" t="n">
        <f aca="false">IF(OR($D14=1,MONTH($B14)&lt;&gt;MONTH(StartDate),'У5 Ввод'!$D$185="",'У5 Ввод'!$E$185="",'У5 Ввод'!$D$185&gt;$B14),0,MAX(0,MIN(1,'У5 Ввод'!$E$185-NETWORKDAYS('У5 Ввод'!$D$185,$B14)+1))/Настройки!$E$11*100)</f>
        <v>0</v>
      </c>
      <c r="FY14" s="67" t="n">
        <f aca="false">IF(OR($D14=1,MONTH($B14)&lt;&gt;MONTH(StartDate),'У5 Ввод'!$D$186="",'У5 Ввод'!$E$186="",'У5 Ввод'!$D$186&gt;$B14),0,MAX(0,MIN(1,'У5 Ввод'!$E$186-NETWORKDAYS('У5 Ввод'!$D$186,$B14)+1))/Настройки!$E$11*100)</f>
        <v>0</v>
      </c>
      <c r="FZ14" s="67" t="n">
        <f aca="false">IF(OR($D14=1,MONTH($B14)&lt;&gt;MONTH(StartDate),'У5 Ввод'!$D$187="",'У5 Ввод'!$E$187="",'У5 Ввод'!$D$187&gt;$B14),0,MAX(0,MIN(1,'У5 Ввод'!$E$187-NETWORKDAYS('У5 Ввод'!$D$187,$B14)+1))/Настройки!$E$11*100)</f>
        <v>0</v>
      </c>
      <c r="GA14" s="67" t="n">
        <f aca="false">IF(OR($D14=1,MONTH($B14)&lt;&gt;MONTH(StartDate),'У5 Ввод'!$D$188="",'У5 Ввод'!$E$188="",'У5 Ввод'!$D$188&gt;$B14),0,MAX(0,MIN(1,'У5 Ввод'!$E$188-NETWORKDAYS('У5 Ввод'!$D$188,$B14)+1))/Настройки!$E$11*100)</f>
        <v>0</v>
      </c>
      <c r="GB14" s="67" t="n">
        <f aca="false">IF(OR($D14=1,MONTH($B14)&lt;&gt;MONTH(StartDate),'У5 Ввод'!$D$189="",'У5 Ввод'!$E$189="",'У5 Ввод'!$D$189&gt;$B14),0,MAX(0,MIN(1,'У5 Ввод'!$E$189-NETWORKDAYS('У5 Ввод'!$D$189,$B14)+1))/Настройки!$E$11*100)</f>
        <v>0</v>
      </c>
      <c r="GC14" s="67" t="n">
        <f aca="false">IF(OR($D14=1,MONTH($B14)&lt;&gt;MONTH(StartDate),'У5 Ввод'!$D$190="",'У5 Ввод'!$E$190="",'У5 Ввод'!$D$190&gt;$B14),0,MAX(0,MIN(1,'У5 Ввод'!$E$190-NETWORKDAYS('У5 Ввод'!$D$190,$B14)+1))/Настройки!$E$11*100)</f>
        <v>0</v>
      </c>
      <c r="GD14" s="67" t="n">
        <f aca="false">IF(OR($D14=1,MONTH($B14)&lt;&gt;MONTH(StartDate),'У5 Ввод'!$D$191="",'У5 Ввод'!$E$191="",'У5 Ввод'!$D$191&gt;$B14),0,MAX(0,MIN(1,'У5 Ввод'!$E$191-NETWORKDAYS('У5 Ввод'!$D$191,$B14)+1))/Настройки!$E$11*100)</f>
        <v>0</v>
      </c>
      <c r="GE14" s="67" t="n">
        <f aca="false">IF(OR($D14=1,MONTH($B14)&lt;&gt;MONTH(StartDate),'У5 Ввод'!$D$192="",'У5 Ввод'!$E$192="",'У5 Ввод'!$D$192&gt;$B14),0,MAX(0,MIN(1,'У5 Ввод'!$E$192-NETWORKDAYS('У5 Ввод'!$D$192,$B14)+1))/Настройки!$E$11*100)</f>
        <v>0</v>
      </c>
      <c r="GF14" s="67" t="n">
        <f aca="false">IF(OR($D14=1,MONTH($B14)&lt;&gt;MONTH(StartDate),'У5 Ввод'!$D$193="",'У5 Ввод'!$E$193="",'У5 Ввод'!$D$193&gt;$B14),0,MAX(0,MIN(1,'У5 Ввод'!$E$193-NETWORKDAYS('У5 Ввод'!$D$193,$B14)+1))/Настройки!$E$11*100)</f>
        <v>0</v>
      </c>
      <c r="GG14" s="67" t="n">
        <f aca="false">IF(OR($D14=1,MONTH($B14)&lt;&gt;MONTH(StartDate),'У5 Ввод'!$D$194="",'У5 Ввод'!$E$194="",'У5 Ввод'!$D$194&gt;$B14),0,MAX(0,MIN(1,'У5 Ввод'!$E$194-NETWORKDAYS('У5 Ввод'!$D$194,$B14)+1))/Настройки!$E$11*100)</f>
        <v>0</v>
      </c>
      <c r="GH14" s="67" t="n">
        <f aca="false">IF(OR($D14=1,MONTH($B14)&lt;&gt;MONTH(StartDate),'У5 Ввод'!$D$195="",'У5 Ввод'!$E$195="",'У5 Ввод'!$D$195&gt;$B14),0,MAX(0,MIN(1,'У5 Ввод'!$E$195-NETWORKDAYS('У5 Ввод'!$D$195,$B14)+1))/Настройки!$E$11*100)</f>
        <v>0</v>
      </c>
      <c r="GI14" s="67" t="n">
        <f aca="false">IF(OR($D14=1,MONTH($B14)&lt;&gt;MONTH(StartDate),'У5 Ввод'!$D$196="",'У5 Ввод'!$E$196="",'У5 Ввод'!$D$196&gt;$B14),0,MAX(0,MIN(1,'У5 Ввод'!$E$196-NETWORKDAYS('У5 Ввод'!$D$196,$B14)+1))/Настройки!$E$11*100)</f>
        <v>0</v>
      </c>
      <c r="GJ14" s="67" t="n">
        <f aca="false">IF(OR($D14=1,MONTH($B14)&lt;&gt;MONTH(StartDate),'У5 Ввод'!$D$197="",'У5 Ввод'!$E$197="",'У5 Ввод'!$D$197&gt;$B14),0,MAX(0,MIN(1,'У5 Ввод'!$E$197-NETWORKDAYS('У5 Ввод'!$D$197,$B14)+1))/Настройки!$E$11*100)</f>
        <v>0</v>
      </c>
      <c r="GK14" s="67" t="n">
        <f aca="false">IF(OR($D14=1,MONTH($B14)&lt;&gt;MONTH(StartDate),'У5 Ввод'!$D$198="",'У5 Ввод'!$E$198="",'У5 Ввод'!$D$198&gt;$B14),0,MAX(0,MIN(1,'У5 Ввод'!$E$198-NETWORKDAYS('У5 Ввод'!$D$198,$B14)+1))/Настройки!$E$11*100)</f>
        <v>0</v>
      </c>
      <c r="GL14" s="67" t="n">
        <f aca="false">IF(OR($D14=1,MONTH($B14)&lt;&gt;MONTH(StartDate),'У5 Ввод'!$D$199="",'У5 Ввод'!$E$199="",'У5 Ввод'!$D$199&gt;$B14),0,MAX(0,MIN(1,'У5 Ввод'!$E$199-NETWORKDAYS('У5 Ввод'!$D$199,$B14)+1))/Настройки!$E$11*100)</f>
        <v>0</v>
      </c>
      <c r="GM14" s="67" t="n">
        <f aca="false">IF(OR($D14=1,MONTH($B14)&lt;&gt;MONTH(StartDate),'У5 Ввод'!$D$200="",'У5 Ввод'!$E$200="",'У5 Ввод'!$D$200&gt;$B14),0,MAX(0,MIN(1,'У5 Ввод'!$E$200-NETWORKDAYS('У5 Ввод'!$D$200,$B14)+1))/Настройки!$E$11*100)</f>
        <v>0</v>
      </c>
      <c r="GN14" s="67" t="n">
        <f aca="false">IF(OR($D14=1,MONTH($B14)&lt;&gt;MONTH(StartDate),'У5 Ввод'!$D$201="",'У5 Ввод'!$E$201="",'У5 Ввод'!$D$201&gt;$B14),0,MAX(0,MIN(1,'У5 Ввод'!$E$201-NETWORKDAYS('У5 Ввод'!$D$201,$B14)+1))/Настройки!$E$11*100)</f>
        <v>0</v>
      </c>
      <c r="GO14" s="67" t="n">
        <f aca="false">IF(OR($D14=1,MONTH($B14)&lt;&gt;MONTH(StartDate),'У5 Ввод'!$D$202="",'У5 Ввод'!$E$202="",'У5 Ввод'!$D$202&gt;$B14),0,MAX(0,MIN(1,'У5 Ввод'!$E$202-NETWORKDAYS('У5 Ввод'!$D$202,$B14)+1))/Настройки!$E$11*100)</f>
        <v>0</v>
      </c>
      <c r="GP14" s="67" t="n">
        <f aca="false">IF(OR($D14=1,MONTH($B14)&lt;&gt;MONTH(StartDate),'У5 Ввод'!$D$203="",'У5 Ввод'!$E$203="",'У5 Ввод'!$D$203&gt;$B14),0,MAX(0,MIN(1,'У5 Ввод'!$E$203-NETWORKDAYS('У5 Ввод'!$D$203,$B14)+1))/Настройки!$E$11*100)</f>
        <v>0</v>
      </c>
      <c r="GQ14" s="67" t="n">
        <f aca="false">IF(OR($D14=1,MONTH($B14)&lt;&gt;MONTH(StartDate),'У5 Ввод'!$D$204="",'У5 Ввод'!$E$204="",'У5 Ввод'!$D$204&gt;$B14),0,MAX(0,MIN(1,'У5 Ввод'!$E$204-NETWORKDAYS('У5 Ввод'!$D$204,$B14)+1))/Настройки!$E$11*100)</f>
        <v>0</v>
      </c>
      <c r="GR14" s="67" t="n">
        <f aca="false">IF(OR($D14=1,MONTH($B14)&lt;&gt;MONTH(StartDate),'У5 Ввод'!$D$205="",'У5 Ввод'!$E$205="",'У5 Ввод'!$D$205&gt;$B14),0,MAX(0,MIN(1,'У5 Ввод'!$E$205-NETWORKDAYS('У5 Ввод'!$D$205,$B14)+1))/Настройки!$E$11*100)</f>
        <v>0</v>
      </c>
      <c r="GS14" s="67" t="n">
        <f aca="false">IF(OR($D14=1,MONTH($B14)&lt;&gt;MONTH(StartDate),'У5 Ввод'!$D$206="",'У5 Ввод'!$E$206="",'У5 Ввод'!$D$206&gt;$B14),0,MAX(0,MIN(1,'У5 Ввод'!$E$206-NETWORKDAYS('У5 Ввод'!$D$206,$B14)+1))/Настройки!$E$11*100)</f>
        <v>0</v>
      </c>
      <c r="GT14" s="67" t="n">
        <f aca="false">IF(OR($D14=1,MONTH($B14)&lt;&gt;MONTH(StartDate),'У5 Ввод'!$D$207="",'У5 Ввод'!$E$207="",'У5 Ввод'!$D$207&gt;$B14),0,MAX(0,MIN(1,'У5 Ввод'!$E$207-NETWORKDAYS('У5 Ввод'!$D$207,$B14)+1))/Настройки!$E$11*100)</f>
        <v>0</v>
      </c>
      <c r="GU14" s="67" t="n">
        <f aca="false">IF(OR($D14=1,MONTH($B14)&lt;&gt;MONTH(StartDate),'У5 Ввод'!$D$208="",'У5 Ввод'!$E$208="",'У5 Ввод'!$D$208&gt;$B14),0,MAX(0,MIN(1,'У5 Ввод'!$E$208-NETWORKDAYS('У5 Ввод'!$D$208,$B14)+1))/Настройки!$E$11*100)</f>
        <v>0</v>
      </c>
      <c r="GV14" s="67" t="n">
        <f aca="false">IF(OR($D14=1,MONTH($B14)&lt;&gt;MONTH(StartDate),'У5 Ввод'!$D$209="",'У5 Ввод'!$E$209="",'У5 Ввод'!$D$209&gt;$B14),0,MAX(0,MIN(1,'У5 Ввод'!$E$209-NETWORKDAYS('У5 Ввод'!$D$209,$B14)+1))/Настройки!$E$11*100)</f>
        <v>0</v>
      </c>
      <c r="GW14" s="67" t="n">
        <f aca="false">IF(OR($D14=1,MONTH($B14)&lt;&gt;MONTH(StartDate),'У5 Ввод'!$D$210="",'У5 Ввод'!$E$210="",'У5 Ввод'!$D$210&gt;$B14),0,MAX(0,MIN(1,'У5 Ввод'!$E$210-NETWORKDAYS('У5 Ввод'!$D$210,$B14)+1))/Настройки!$E$11*100)</f>
        <v>0</v>
      </c>
      <c r="GX14" s="67" t="n">
        <f aca="false">IF(OR($D14=1,MONTH($B14)&lt;&gt;MONTH(StartDate),'У5 Ввод'!$D$211="",'У5 Ввод'!$E$211="",'У5 Ввод'!$D$211&gt;$B14),0,MAX(0,MIN(1,'У5 Ввод'!$E$211-NETWORKDAYS('У5 Ввод'!$D$211,$B14)+1))/Настройки!$E$11*100)</f>
        <v>0</v>
      </c>
      <c r="GY14" s="67" t="n">
        <f aca="false">IF(OR($D14=1,MONTH($B14)&lt;&gt;MONTH(StartDate),'У5 Ввод'!$D$212="",'У5 Ввод'!$E$212="",'У5 Ввод'!$D$212&gt;$B14),0,MAX(0,MIN(1,'У5 Ввод'!$E$212-NETWORKDAYS('У5 Ввод'!$D$212,$B14)+1))/Настройки!$E$11*100)</f>
        <v>0</v>
      </c>
      <c r="GZ14" s="67" t="n">
        <f aca="false">IF(OR($D14=1,MONTH($B14)&lt;&gt;MONTH(StartDate),'У5 Ввод'!$D$213="",'У5 Ввод'!$E$213="",'У5 Ввод'!$D$213&gt;$B14),0,MAX(0,MIN(1,'У5 Ввод'!$E$213-NETWORKDAYS('У5 Ввод'!$D$213,$B14)+1))/Настройки!$E$11*100)</f>
        <v>0</v>
      </c>
      <c r="HA14" s="67" t="n">
        <f aca="false">IF(OR($D14=1,MONTH($B14)&lt;&gt;MONTH(StartDate),'У5 Ввод'!$D$214="",'У5 Ввод'!$E$214="",'У5 Ввод'!$D$214&gt;$B14),0,MAX(0,MIN(1,'У5 Ввод'!$E$214-NETWORKDAYS('У5 Ввод'!$D$214,$B14)+1))/Настройки!$E$11*100)</f>
        <v>0</v>
      </c>
      <c r="HB14" s="67" t="n">
        <f aca="false">IF(OR($D14=1,MONTH($B14)&lt;&gt;MONTH(StartDate),'У5 Ввод'!$D$215="",'У5 Ввод'!$E$215="",'У5 Ввод'!$D$215&gt;$B14),0,MAX(0,MIN(1,'У5 Ввод'!$E$215-NETWORKDAYS('У5 Ввод'!$D$215,$B14)+1))/Настройки!$E$11*100)</f>
        <v>0</v>
      </c>
      <c r="HC14" s="67" t="n">
        <f aca="false">IF(OR($D14=1,MONTH($B14)&lt;&gt;MONTH(StartDate),'У5 Ввод'!$D$216="",'У5 Ввод'!$E$216="",'У5 Ввод'!$D$216&gt;$B14),0,MAX(0,MIN(1,'У5 Ввод'!$E$216-NETWORKDAYS('У5 Ввод'!$D$216,$B14)+1))/Настройки!$E$11*100)</f>
        <v>0</v>
      </c>
      <c r="HD14" s="67" t="n">
        <f aca="false">IF(OR($D14=1,MONTH($B14)&lt;&gt;MONTH(StartDate),'У5 Ввод'!$D$217="",'У5 Ввод'!$E$217="",'У5 Ввод'!$D$217&gt;$B14),0,MAX(0,MIN(1,'У5 Ввод'!$E$217-NETWORKDAYS('У5 Ввод'!$D$217,$B14)+1))/Настройки!$E$11*100)</f>
        <v>0</v>
      </c>
      <c r="HE14" s="67" t="n">
        <f aca="false">IF(OR($D14=1,MONTH($B14)&lt;&gt;MONTH(StartDate),'У5 Ввод'!$D$218="",'У5 Ввод'!$E$218="",'У5 Ввод'!$D$218&gt;$B14),0,MAX(0,MIN(1,'У5 Ввод'!$E$218-NETWORKDAYS('У5 Ввод'!$D$218,$B14)+1))/Настройки!$E$11*100)</f>
        <v>0</v>
      </c>
      <c r="HF14" s="67" t="n">
        <f aca="false">IF(OR($D14=1,MONTH($B14)&lt;&gt;MONTH(StartDate),'У5 Ввод'!$D$219="",'У5 Ввод'!$E$219="",'У5 Ввод'!$D$219&gt;$B14),0,MAX(0,MIN(1,'У5 Ввод'!$E$219-NETWORKDAYS('У5 Ввод'!$D$219,$B14)+1))/Настройки!$E$11*100)</f>
        <v>0</v>
      </c>
      <c r="HG14" s="67" t="n">
        <f aca="false">IF(OR($D14=1,MONTH($B14)&lt;&gt;MONTH(StartDate),'У5 Ввод'!$D$220="",'У5 Ввод'!$E$220="",'У5 Ввод'!$D$220&gt;$B14),0,MAX(0,MIN(1,'У5 Ввод'!$E$220-NETWORKDAYS('У5 Ввод'!$D$220,$B14)+1))/Настройки!$E$11*100)</f>
        <v>0</v>
      </c>
      <c r="HH14" s="67" t="n">
        <f aca="false">IF(OR($D14=1,MONTH($B14)&lt;&gt;MONTH(StartDate),'У5 Ввод'!$D$221="",'У5 Ввод'!$E$221="",'У5 Ввод'!$D$221&gt;$B14),0,MAX(0,MIN(1,'У5 Ввод'!$E$221-NETWORKDAYS('У5 Ввод'!$D$221,$B14)+1))/Настройки!$E$11*100)</f>
        <v>0</v>
      </c>
      <c r="HI14" s="67" t="n">
        <f aca="false">IF(OR($D14=1,MONTH($B14)&lt;&gt;MONTH(StartDate),'У5 Ввод'!$D$222="",'У5 Ввод'!$E$222="",'У5 Ввод'!$D$222&gt;$B14),0,MAX(0,MIN(1,'У5 Ввод'!$E$222-NETWORKDAYS('У5 Ввод'!$D$222,$B14)+1))/Настройки!$E$11*100)</f>
        <v>0</v>
      </c>
      <c r="HJ14" s="67" t="n">
        <f aca="false">IF(OR($D14=1,MONTH($B14)&lt;&gt;MONTH(StartDate),'У5 Ввод'!$D$223="",'У5 Ввод'!$E$223="",'У5 Ввод'!$D$223&gt;$B14),0,MAX(0,MIN(1,'У5 Ввод'!$E$223-NETWORKDAYS('У5 Ввод'!$D$223,$B14)+1))/Настройки!$E$11*100)</f>
        <v>0</v>
      </c>
      <c r="HK14" s="67" t="n">
        <f aca="false">IF(OR($D14=1,MONTH($B14)&lt;&gt;MONTH(StartDate),'У5 Ввод'!$D$224="",'У5 Ввод'!$E$224="",'У5 Ввод'!$D$224&gt;$B14),0,MAX(0,MIN(1,'У5 Ввод'!$E$224-NETWORKDAYS('У5 Ввод'!$D$224,$B14)+1))/Настройки!$E$11*100)</f>
        <v>0</v>
      </c>
      <c r="HL14" s="67" t="n">
        <f aca="false">IF(OR($D14=1,MONTH($B14)&lt;&gt;MONTH(StartDate),'У5 Ввод'!$D$225="",'У5 Ввод'!$E$225="",'У5 Ввод'!$D$225&gt;$B14),0,MAX(0,MIN(1,'У5 Ввод'!$E$225-NETWORKDAYS('У5 Ввод'!$D$225,$B14)+1))/Настройки!$E$11*100)</f>
        <v>0</v>
      </c>
      <c r="HM14" s="67" t="n">
        <f aca="false">IF(OR($D14=1,MONTH($B14)&lt;&gt;MONTH(StartDate),'У5 Ввод'!$D$226="",'У5 Ввод'!$E$226="",'У5 Ввод'!$D$226&gt;$B14),0,MAX(0,MIN(1,'У5 Ввод'!$E$226-NETWORKDAYS('У5 Ввод'!$D$226,$B14)+1))/Настройки!$E$11*100)</f>
        <v>0</v>
      </c>
      <c r="HN14" s="67" t="n">
        <f aca="false">IF(OR($D14=1,MONTH($B14)&lt;&gt;MONTH(StartDate),'У5 Ввод'!$D$227="",'У5 Ввод'!$E$227="",'У5 Ввод'!$D$227&gt;$B14),0,MAX(0,MIN(1,'У5 Ввод'!$E$227-NETWORKDAYS('У5 Ввод'!$D$227,$B14)+1))/Настройки!$E$11*100)</f>
        <v>0</v>
      </c>
      <c r="HO14" s="67" t="n">
        <f aca="false">IF(OR($D14=1,MONTH($B14)&lt;&gt;MONTH(StartDate),'У5 Ввод'!$D$228="",'У5 Ввод'!$E$228="",'У5 Ввод'!$D$228&gt;$B14),0,MAX(0,MIN(1,'У5 Ввод'!$E$228-NETWORKDAYS('У5 Ввод'!$D$228,$B14)+1))/Настройки!$E$11*100)</f>
        <v>0</v>
      </c>
      <c r="HP14" s="67" t="n">
        <f aca="false">IF(OR($D14=1,MONTH($B14)&lt;&gt;MONTH(StartDate),'У5 Ввод'!$D$229="",'У5 Ввод'!$E$229="",'У5 Ввод'!$D$229&gt;$B14),0,MAX(0,MIN(1,'У5 Ввод'!$E$229-NETWORKDAYS('У5 Ввод'!$D$229,$B14)+1))/Настройки!$E$11*100)</f>
        <v>0</v>
      </c>
      <c r="HQ14" s="67" t="n">
        <f aca="false">IF(OR($D14=1,MONTH($B14)&lt;&gt;MONTH(StartDate),'У5 Ввод'!$D$230="",'У5 Ввод'!$E$230="",'У5 Ввод'!$D$230&gt;$B14),0,MAX(0,MIN(1,'У5 Ввод'!$E$230-NETWORKDAYS('У5 Ввод'!$D$230,$B14)+1))/Настройки!$E$11*100)</f>
        <v>0</v>
      </c>
      <c r="HR14" s="67" t="n">
        <f aca="false">IF(OR($D14=1,MONTH($B14)&lt;&gt;MONTH(StartDate),'У5 Ввод'!$D$231="",'У5 Ввод'!$E$231="",'У5 Ввод'!$D$231&gt;$B14),0,MAX(0,MIN(1,'У5 Ввод'!$E$231-NETWORKDAYS('У5 Ввод'!$D$231,$B14)+1))/Настройки!$E$11*100)</f>
        <v>0</v>
      </c>
      <c r="HS14" s="67" t="n">
        <f aca="false">IF(OR($D14=1,MONTH($B14)&lt;&gt;MONTH(StartDate),'У5 Ввод'!$D$232="",'У5 Ввод'!$E$232="",'У5 Ввод'!$D$232&gt;$B14),0,MAX(0,MIN(1,'У5 Ввод'!$E$232-NETWORKDAYS('У5 Ввод'!$D$232,$B14)+1))/Настройки!$E$11*100)</f>
        <v>0</v>
      </c>
      <c r="HT14" s="67" t="n">
        <f aca="false">IF(OR($D14=1,MONTH($B14)&lt;&gt;MONTH(StartDate),'У5 Ввод'!$D$233="",'У5 Ввод'!$E$233="",'У5 Ввод'!$D$233&gt;$B14),0,MAX(0,MIN(1,'У5 Ввод'!$E$233-NETWORKDAYS('У5 Ввод'!$D$233,$B14)+1))/Настройки!$E$11*100)</f>
        <v>0</v>
      </c>
      <c r="HU14" s="67" t="n">
        <f aca="false">IF(OR($D14=1,MONTH($B14)&lt;&gt;MONTH(StartDate),'У5 Ввод'!$D$234="",'У5 Ввод'!$E$234="",'У5 Ввод'!$D$234&gt;$B14),0,MAX(0,MIN(1,'У5 Ввод'!$E$234-NETWORKDAYS('У5 Ввод'!$D$234,$B14)+1))/Настройки!$E$11*100)</f>
        <v>0</v>
      </c>
      <c r="HV14" s="67" t="n">
        <f aca="false">IF(OR($D14=1,MONTH($B14)&lt;&gt;MONTH(StartDate),'У5 Ввод'!$D$235="",'У5 Ввод'!$E$235="",'У5 Ввод'!$D$235&gt;$B14),0,MAX(0,MIN(1,'У5 Ввод'!$E$235-NETWORKDAYS('У5 Ввод'!$D$235,$B14)+1))/Настройки!$E$11*100)</f>
        <v>0</v>
      </c>
      <c r="HW14" s="67" t="n">
        <f aca="false">IF(OR($D14=1,MONTH($B14)&lt;&gt;MONTH(StartDate),'У5 Ввод'!$D$236="",'У5 Ввод'!$E$236="",'У5 Ввод'!$D$236&gt;$B14),0,MAX(0,MIN(1,'У5 Ввод'!$E$236-NETWORKDAYS('У5 Ввод'!$D$236,$B14)+1))/Настройки!$E$11*100)</f>
        <v>0</v>
      </c>
      <c r="HX14" s="67" t="n">
        <f aca="false">IF(OR($D14=1,MONTH($B14)&lt;&gt;MONTH(StartDate),'У5 Ввод'!$D$237="",'У5 Ввод'!$E$237="",'У5 Ввод'!$D$237&gt;$B14),0,MAX(0,MIN(1,'У5 Ввод'!$E$237-NETWORKDAYS('У5 Ввод'!$D$237,$B14)+1))/Настройки!$E$11*100)</f>
        <v>0</v>
      </c>
      <c r="HY14" s="67" t="n">
        <f aca="false">IF(OR($D14=1,MONTH($B14)&lt;&gt;MONTH(StartDate),'У5 Ввод'!$D$238="",'У5 Ввод'!$E$238="",'У5 Ввод'!$D$238&gt;$B14),0,MAX(0,MIN(1,'У5 Ввод'!$E$238-NETWORKDAYS('У5 Ввод'!$D$238,$B14)+1))/Настройки!$E$11*100)</f>
        <v>0</v>
      </c>
      <c r="HZ14" s="67" t="n">
        <f aca="false">IF(OR($D14=1,MONTH($B14)&lt;&gt;MONTH(StartDate),'У5 Ввод'!$D$239="",'У5 Ввод'!$E$239="",'У5 Ввод'!$D$239&gt;$B14),0,MAX(0,MIN(1,'У5 Ввод'!$E$239-NETWORKDAYS('У5 Ввод'!$D$239,$B14)+1))/Настройки!$E$11*100)</f>
        <v>0</v>
      </c>
      <c r="IA14" s="67" t="n">
        <f aca="false">IF(OR($D14=1,MONTH($B14)&lt;&gt;MONTH(StartDate),'У5 Ввод'!$D$240="",'У5 Ввод'!$E$240="",'У5 Ввод'!$D$240&gt;$B14),0,MAX(0,MIN(1,'У5 Ввод'!$E$240-NETWORKDAYS('У5 Ввод'!$D$240,$B14)+1))/Настройки!$E$11*100)</f>
        <v>0</v>
      </c>
      <c r="IB14" s="67" t="n">
        <f aca="false">IF(OR($D14=1,MONTH($B14)&lt;&gt;MONTH(StartDate),'У5 Ввод'!$D$241="",'У5 Ввод'!$E$241="",'У5 Ввод'!$D$241&gt;$B14),0,MAX(0,MIN(1,'У5 Ввод'!$E$241-NETWORKDAYS('У5 Ввод'!$D$241,$B14)+1))/Настройки!$E$11*100)</f>
        <v>0</v>
      </c>
      <c r="IC14" s="67" t="n">
        <f aca="false">IF(OR($D14=1,MONTH($B14)&lt;&gt;MONTH(StartDate),'У5 Ввод'!$D$242="",'У5 Ввод'!$E$242="",'У5 Ввод'!$D$242&gt;$B14),0,MAX(0,MIN(1,'У5 Ввод'!$E$242-NETWORKDAYS('У5 Ввод'!$D$242,$B14)+1))/Настройки!$E$11*100)</f>
        <v>0</v>
      </c>
      <c r="ID14" s="67" t="n">
        <f aca="false">IF(OR($D14=1,MONTH($B14)&lt;&gt;MONTH(StartDate),'У5 Ввод'!$D$243="",'У5 Ввод'!$E$243="",'У5 Ввод'!$D$243&gt;$B14),0,MAX(0,MIN(1,'У5 Ввод'!$E$243-NETWORKDAYS('У5 Ввод'!$D$243,$B14)+1))/Настройки!$E$11*100)</f>
        <v>0</v>
      </c>
      <c r="IE14" s="67" t="n">
        <f aca="false">IF(OR($D14=1,MONTH($B14)&lt;&gt;MONTH(StartDate),'У5 Ввод'!$D$244="",'У5 Ввод'!$E$244="",'У5 Ввод'!$D$244&gt;$B14),0,MAX(0,MIN(1,'У5 Ввод'!$E$244-NETWORKDAYS('У5 Ввод'!$D$244,$B14)+1))/Настройки!$E$11*100)</f>
        <v>0</v>
      </c>
      <c r="IF14" s="67" t="n">
        <f aca="false">IF(OR($D14=1,MONTH($B14)&lt;&gt;MONTH(StartDate),'У5 Ввод'!$D$245="",'У5 Ввод'!$E$245="",'У5 Ввод'!$D$245&gt;$B14),0,MAX(0,MIN(1,'У5 Ввод'!$E$245-NETWORKDAYS('У5 Ввод'!$D$245,$B14)+1))/Настройки!$E$11*100)</f>
        <v>0</v>
      </c>
      <c r="IG14" s="67" t="n">
        <f aca="false">IF(OR($D14=1,MONTH($B14)&lt;&gt;MONTH(StartDate),'У5 Ввод'!$D$246="",'У5 Ввод'!$E$246="",'У5 Ввод'!$D$246&gt;$B14),0,MAX(0,MIN(1,'У5 Ввод'!$E$246-NETWORKDAYS('У5 Ввод'!$D$246,$B14)+1))/Настройки!$E$11*100)</f>
        <v>0</v>
      </c>
      <c r="IH14" s="67" t="n">
        <f aca="false">IF(OR($D14=1,MONTH($B14)&lt;&gt;MONTH(StartDate),'У5 Ввод'!$D$247="",'У5 Ввод'!$E$247="",'У5 Ввод'!$D$247&gt;$B14),0,MAX(0,MIN(1,'У5 Ввод'!$E$247-NETWORKDAYS('У5 Ввод'!$D$247,$B14)+1))/Настройки!$E$11*100)</f>
        <v>0</v>
      </c>
      <c r="II14" s="67" t="n">
        <f aca="false">IF(OR($D14=1,MONTH($B14)&lt;&gt;MONTH(StartDate),'У5 Ввод'!$D$248="",'У5 Ввод'!$E$248="",'У5 Ввод'!$D$248&gt;$B14),0,MAX(0,MIN(1,'У5 Ввод'!$E$248-NETWORKDAYS('У5 Ввод'!$D$248,$B14)+1))/Настройки!$E$11*100)</f>
        <v>0</v>
      </c>
      <c r="IJ14" s="67" t="n">
        <f aca="false">IF(OR($D14=1,MONTH($B14)&lt;&gt;MONTH(StartDate),'У5 Ввод'!$D$249="",'У5 Ввод'!$E$249="",'У5 Ввод'!$D$249&gt;$B14),0,MAX(0,MIN(1,'У5 Ввод'!$E$249-NETWORKDAYS('У5 Ввод'!$D$249,$B14)+1))/Настройки!$E$11*100)</f>
        <v>0</v>
      </c>
      <c r="IK14" s="67" t="n">
        <f aca="false">IF(OR($D14=1,MONTH($B14)&lt;&gt;MONTH(StartDate),'У5 Ввод'!$D$250="",'У5 Ввод'!$E$250="",'У5 Ввод'!$D$250&gt;$B14),0,MAX(0,MIN(1,'У5 Ввод'!$E$250-NETWORKDAYS('У5 Ввод'!$D$250,$B14)+1))/Настройки!$E$11*100)</f>
        <v>0</v>
      </c>
      <c r="IL14" s="67" t="n">
        <f aca="false">IF(OR($D14=1,MONTH($B14)&lt;&gt;MONTH(StartDate),'У5 Ввод'!$D$251="",'У5 Ввод'!$E$251="",'У5 Ввод'!$D$251&gt;$B14),0,MAX(0,MIN(1,'У5 Ввод'!$E$251-NETWORKDAYS('У5 Ввод'!$D$251,$B14)+1))/Настройки!$E$11*100)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IF(OR($D15=1,MONTH($B15)&lt;&gt;MONTH(StartDate),'У5 Ввод'!$D$12="",'У5 Ввод'!$E$12="",'У5 Ввод'!$D$12&gt;$B15),0,MAX(0,MIN(1,'У5 Ввод'!$E$12-NETWORKDAYS('У5 Ввод'!$D$12,$B15)+1))/Настройки!$E$11*100)</f>
        <v>0</v>
      </c>
      <c r="H15" s="67" t="n">
        <f aca="false">IF(OR($D15=1,MONTH($B15)&lt;&gt;MONTH(StartDate),'У5 Ввод'!$D$13="",'У5 Ввод'!$E$13="",'У5 Ввод'!$D$13&gt;$B15),0,MAX(0,MIN(1,'У5 Ввод'!$E$13-NETWORKDAYS('У5 Ввод'!$D$13,$B15)+1))/Настройки!$E$11*100)</f>
        <v>0</v>
      </c>
      <c r="I15" s="67" t="n">
        <f aca="false">IF(OR($D15=1,MONTH($B15)&lt;&gt;MONTH(StartDate),'У5 Ввод'!$D$14="",'У5 Ввод'!$E$14="",'У5 Ввод'!$D$14&gt;$B15),0,MAX(0,MIN(1,'У5 Ввод'!$E$14-NETWORKDAYS('У5 Ввод'!$D$14,$B15)+1))/Настройки!$E$11*100)</f>
        <v>0</v>
      </c>
      <c r="J15" s="67" t="n">
        <f aca="false">IF(OR($D15=1,MONTH($B15)&lt;&gt;MONTH(StartDate),'У5 Ввод'!$D$15="",'У5 Ввод'!$E$15="",'У5 Ввод'!$D$15&gt;$B15),0,MAX(0,MIN(1,'У5 Ввод'!$E$15-NETWORKDAYS('У5 Ввод'!$D$15,$B15)+1))/Настройки!$E$11*100)</f>
        <v>0</v>
      </c>
      <c r="K15" s="67" t="n">
        <f aca="false">IF(OR($D15=1,MONTH($B15)&lt;&gt;MONTH(StartDate),'У5 Ввод'!$D$16="",'У5 Ввод'!$E$16="",'У5 Ввод'!$D$16&gt;$B15),0,MAX(0,MIN(1,'У5 Ввод'!$E$16-NETWORKDAYS('У5 Ввод'!$D$16,$B15)+1))/Настройки!$E$11*100)</f>
        <v>0</v>
      </c>
      <c r="L15" s="67" t="n">
        <f aca="false">IF(OR($D15=1,MONTH($B15)&lt;&gt;MONTH(StartDate),'У5 Ввод'!$D$17="",'У5 Ввод'!$E$17="",'У5 Ввод'!$D$17&gt;$B15),0,MAX(0,MIN(1,'У5 Ввод'!$E$17-NETWORKDAYS('У5 Ввод'!$D$17,$B15)+1))/Настройки!$E$11*100)</f>
        <v>0</v>
      </c>
      <c r="M15" s="67" t="n">
        <f aca="false">IF(OR($D15=1,MONTH($B15)&lt;&gt;MONTH(StartDate),'У5 Ввод'!$D$18="",'У5 Ввод'!$E$18="",'У5 Ввод'!$D$18&gt;$B15),0,MAX(0,MIN(1,'У5 Ввод'!$E$18-NETWORKDAYS('У5 Ввод'!$D$18,$B15)+1))/Настройки!$E$11*100)</f>
        <v>0</v>
      </c>
      <c r="N15" s="67" t="n">
        <f aca="false">IF(OR($D15=1,MONTH($B15)&lt;&gt;MONTH(StartDate),'У5 Ввод'!$D$19="",'У5 Ввод'!$E$19="",'У5 Ввод'!$D$19&gt;$B15),0,MAX(0,MIN(1,'У5 Ввод'!$E$19-NETWORKDAYS('У5 Ввод'!$D$19,$B15)+1))/Настройки!$E$11*100)</f>
        <v>0</v>
      </c>
      <c r="O15" s="67" t="n">
        <f aca="false">IF(OR($D15=1,MONTH($B15)&lt;&gt;MONTH(StartDate),'У5 Ввод'!$D$20="",'У5 Ввод'!$E$20="",'У5 Ввод'!$D$20&gt;$B15),0,MAX(0,MIN(1,'У5 Ввод'!$E$20-NETWORKDAYS('У5 Ввод'!$D$20,$B15)+1))/Настройки!$E$11*100)</f>
        <v>0</v>
      </c>
      <c r="P15" s="67" t="n">
        <f aca="false">IF(OR($D15=1,MONTH($B15)&lt;&gt;MONTH(StartDate),'У5 Ввод'!$D$21="",'У5 Ввод'!$E$21="",'У5 Ввод'!$D$21&gt;$B15),0,MAX(0,MIN(1,'У5 Ввод'!$E$21-NETWORKDAYS('У5 Ввод'!$D$21,$B15)+1))/Настройки!$E$11*100)</f>
        <v>0</v>
      </c>
      <c r="Q15" s="67" t="n">
        <f aca="false">IF(OR($D15=1,MONTH($B15)&lt;&gt;MONTH(StartDate),'У5 Ввод'!$D$22="",'У5 Ввод'!$E$22="",'У5 Ввод'!$D$22&gt;$B15),0,MAX(0,MIN(1,'У5 Ввод'!$E$22-NETWORKDAYS('У5 Ввод'!$D$22,$B15)+1))/Настройки!$E$11*100)</f>
        <v>0</v>
      </c>
      <c r="R15" s="67" t="n">
        <f aca="false">IF(OR($D15=1,MONTH($B15)&lt;&gt;MONTH(StartDate),'У5 Ввод'!$D$23="",'У5 Ввод'!$E$23="",'У5 Ввод'!$D$23&gt;$B15),0,MAX(0,MIN(1,'У5 Ввод'!$E$23-NETWORKDAYS('У5 Ввод'!$D$23,$B15)+1))/Настройки!$E$11*100)</f>
        <v>0</v>
      </c>
      <c r="S15" s="67" t="n">
        <f aca="false">IF(OR($D15=1,MONTH($B15)&lt;&gt;MONTH(StartDate),'У5 Ввод'!$D$24="",'У5 Ввод'!$E$24="",'У5 Ввод'!$D$24&gt;$B15),0,MAX(0,MIN(1,'У5 Ввод'!$E$24-NETWORKDAYS('У5 Ввод'!$D$24,$B15)+1))/Настройки!$E$11*100)</f>
        <v>0</v>
      </c>
      <c r="T15" s="67" t="n">
        <f aca="false">IF(OR($D15=1,MONTH($B15)&lt;&gt;MONTH(StartDate),'У5 Ввод'!$D$25="",'У5 Ввод'!$E$25="",'У5 Ввод'!$D$25&gt;$B15),0,MAX(0,MIN(1,'У5 Ввод'!$E$25-NETWORKDAYS('У5 Ввод'!$D$25,$B15)+1))/Настройки!$E$11*100)</f>
        <v>0</v>
      </c>
      <c r="U15" s="67" t="n">
        <f aca="false">IF(OR($D15=1,MONTH($B15)&lt;&gt;MONTH(StartDate),'У5 Ввод'!$D$26="",'У5 Ввод'!$E$26="",'У5 Ввод'!$D$26&gt;$B15),0,MAX(0,MIN(1,'У5 Ввод'!$E$26-NETWORKDAYS('У5 Ввод'!$D$26,$B15)+1))/Настройки!$E$11*100)</f>
        <v>0</v>
      </c>
      <c r="V15" s="67" t="n">
        <f aca="false">IF(OR($D15=1,MONTH($B15)&lt;&gt;MONTH(StartDate),'У5 Ввод'!$D$27="",'У5 Ввод'!$E$27="",'У5 Ввод'!$D$27&gt;$B15),0,MAX(0,MIN(1,'У5 Ввод'!$E$27-NETWORKDAYS('У5 Ввод'!$D$27,$B15)+1))/Настройки!$E$11*100)</f>
        <v>0</v>
      </c>
      <c r="W15" s="67" t="n">
        <f aca="false">IF(OR($D15=1,MONTH($B15)&lt;&gt;MONTH(StartDate),'У5 Ввод'!$D$28="",'У5 Ввод'!$E$28="",'У5 Ввод'!$D$28&gt;$B15),0,MAX(0,MIN(1,'У5 Ввод'!$E$28-NETWORKDAYS('У5 Ввод'!$D$28,$B15)+1))/Настройки!$E$11*100)</f>
        <v>0</v>
      </c>
      <c r="X15" s="67" t="n">
        <f aca="false">IF(OR($D15=1,MONTH($B15)&lt;&gt;MONTH(StartDate),'У5 Ввод'!$D$29="",'У5 Ввод'!$E$29="",'У5 Ввод'!$D$29&gt;$B15),0,MAX(0,MIN(1,'У5 Ввод'!$E$29-NETWORKDAYS('У5 Ввод'!$D$29,$B15)+1))/Настройки!$E$11*100)</f>
        <v>0</v>
      </c>
      <c r="Y15" s="67" t="n">
        <f aca="false">IF(OR($D15=1,MONTH($B15)&lt;&gt;MONTH(StartDate),'У5 Ввод'!$D$30="",'У5 Ввод'!$E$30="",'У5 Ввод'!$D$30&gt;$B15),0,MAX(0,MIN(1,'У5 Ввод'!$E$30-NETWORKDAYS('У5 Ввод'!$D$30,$B15)+1))/Настройки!$E$11*100)</f>
        <v>0</v>
      </c>
      <c r="Z15" s="67" t="n">
        <f aca="false">IF(OR($D15=1,MONTH($B15)&lt;&gt;MONTH(StartDate),'У5 Ввод'!$D$31="",'У5 Ввод'!$E$31="",'У5 Ввод'!$D$31&gt;$B15),0,MAX(0,MIN(1,'У5 Ввод'!$E$31-NETWORKDAYS('У5 Ввод'!$D$31,$B15)+1))/Настройки!$E$11*100)</f>
        <v>0</v>
      </c>
      <c r="AA15" s="67" t="n">
        <f aca="false">IF(OR($D15=1,MONTH($B15)&lt;&gt;MONTH(StartDate),'У5 Ввод'!$D$32="",'У5 Ввод'!$E$32="",'У5 Ввод'!$D$32&gt;$B15),0,MAX(0,MIN(1,'У5 Ввод'!$E$32-NETWORKDAYS('У5 Ввод'!$D$32,$B15)+1))/Настройки!$E$11*100)</f>
        <v>0</v>
      </c>
      <c r="AB15" s="67" t="n">
        <f aca="false">IF(OR($D15=1,MONTH($B15)&lt;&gt;MONTH(StartDate),'У5 Ввод'!$D$33="",'У5 Ввод'!$E$33="",'У5 Ввод'!$D$33&gt;$B15),0,MAX(0,MIN(1,'У5 Ввод'!$E$33-NETWORKDAYS('У5 Ввод'!$D$33,$B15)+1))/Настройки!$E$11*100)</f>
        <v>0</v>
      </c>
      <c r="AC15" s="67" t="n">
        <f aca="false">IF(OR($D15=1,MONTH($B15)&lt;&gt;MONTH(StartDate),'У5 Ввод'!$D$34="",'У5 Ввод'!$E$34="",'У5 Ввод'!$D$34&gt;$B15),0,MAX(0,MIN(1,'У5 Ввод'!$E$34-NETWORKDAYS('У5 Ввод'!$D$34,$B15)+1))/Настройки!$E$11*100)</f>
        <v>0</v>
      </c>
      <c r="AD15" s="67" t="n">
        <f aca="false">IF(OR($D15=1,MONTH($B15)&lt;&gt;MONTH(StartDate),'У5 Ввод'!$D$35="",'У5 Ввод'!$E$35="",'У5 Ввод'!$D$35&gt;$B15),0,MAX(0,MIN(1,'У5 Ввод'!$E$35-NETWORKDAYS('У5 Ввод'!$D$35,$B15)+1))/Настройки!$E$11*100)</f>
        <v>0</v>
      </c>
      <c r="AE15" s="67" t="n">
        <f aca="false">IF(OR($D15=1,MONTH($B15)&lt;&gt;MONTH(StartDate),'У5 Ввод'!$D$36="",'У5 Ввод'!$E$36="",'У5 Ввод'!$D$36&gt;$B15),0,MAX(0,MIN(1,'У5 Ввод'!$E$36-NETWORKDAYS('У5 Ввод'!$D$36,$B15)+1))/Настройки!$E$11*100)</f>
        <v>0</v>
      </c>
      <c r="AF15" s="67" t="n">
        <f aca="false">IF(OR($D15=1,MONTH($B15)&lt;&gt;MONTH(StartDate),'У5 Ввод'!$D$37="",'У5 Ввод'!$E$37="",'У5 Ввод'!$D$37&gt;$B15),0,MAX(0,MIN(1,'У5 Ввод'!$E$37-NETWORKDAYS('У5 Ввод'!$D$37,$B15)+1))/Настройки!$E$11*100)</f>
        <v>0</v>
      </c>
      <c r="AG15" s="67" t="n">
        <f aca="false">IF(OR($D15=1,MONTH($B15)&lt;&gt;MONTH(StartDate),'У5 Ввод'!$D$38="",'У5 Ввод'!$E$38="",'У5 Ввод'!$D$38&gt;$B15),0,MAX(0,MIN(1,'У5 Ввод'!$E$38-NETWORKDAYS('У5 Ввод'!$D$38,$B15)+1))/Настройки!$E$11*100)</f>
        <v>0</v>
      </c>
      <c r="AH15" s="67" t="n">
        <f aca="false">IF(OR($D15=1,MONTH($B15)&lt;&gt;MONTH(StartDate),'У5 Ввод'!$D$39="",'У5 Ввод'!$E$39="",'У5 Ввод'!$D$39&gt;$B15),0,MAX(0,MIN(1,'У5 Ввод'!$E$39-NETWORKDAYS('У5 Ввод'!$D$39,$B15)+1))/Настройки!$E$11*100)</f>
        <v>0</v>
      </c>
      <c r="AI15" s="67" t="n">
        <f aca="false">IF(OR($D15=1,MONTH($B15)&lt;&gt;MONTH(StartDate),'У5 Ввод'!$D$40="",'У5 Ввод'!$E$40="",'У5 Ввод'!$D$40&gt;$B15),0,MAX(0,MIN(1,'У5 Ввод'!$E$40-NETWORKDAYS('У5 Ввод'!$D$40,$B15)+1))/Настройки!$E$11*100)</f>
        <v>0</v>
      </c>
      <c r="AJ15" s="67" t="n">
        <f aca="false">IF(OR($D15=1,MONTH($B15)&lt;&gt;MONTH(StartDate),'У5 Ввод'!$D$41="",'У5 Ввод'!$E$41="",'У5 Ввод'!$D$41&gt;$B15),0,MAX(0,MIN(1,'У5 Ввод'!$E$41-NETWORKDAYS('У5 Ввод'!$D$41,$B15)+1))/Настройки!$E$11*100)</f>
        <v>0</v>
      </c>
      <c r="AK15" s="67" t="n">
        <f aca="false">IF(OR($D15=1,MONTH($B15)&lt;&gt;MONTH(StartDate),'У5 Ввод'!$D$42="",'У5 Ввод'!$E$42="",'У5 Ввод'!$D$42&gt;$B15),0,MAX(0,MIN(1,'У5 Ввод'!$E$42-NETWORKDAYS('У5 Ввод'!$D$42,$B15)+1))/Настройки!$E$11*100)</f>
        <v>0</v>
      </c>
      <c r="AL15" s="67" t="n">
        <f aca="false">IF(OR($D15=1,MONTH($B15)&lt;&gt;MONTH(StartDate),'У5 Ввод'!$D$43="",'У5 Ввод'!$E$43="",'У5 Ввод'!$D$43&gt;$B15),0,MAX(0,MIN(1,'У5 Ввод'!$E$43-NETWORKDAYS('У5 Ввод'!$D$43,$B15)+1))/Настройки!$E$11*100)</f>
        <v>0</v>
      </c>
      <c r="AM15" s="67" t="n">
        <f aca="false">IF(OR($D15=1,MONTH($B15)&lt;&gt;MONTH(StartDate),'У5 Ввод'!$D$44="",'У5 Ввод'!$E$44="",'У5 Ввод'!$D$44&gt;$B15),0,MAX(0,MIN(1,'У5 Ввод'!$E$44-NETWORKDAYS('У5 Ввод'!$D$44,$B15)+1))/Настройки!$E$11*100)</f>
        <v>0</v>
      </c>
      <c r="AN15" s="67" t="n">
        <f aca="false">IF(OR($D15=1,MONTH($B15)&lt;&gt;MONTH(StartDate),'У5 Ввод'!$D$45="",'У5 Ввод'!$E$45="",'У5 Ввод'!$D$45&gt;$B15),0,MAX(0,MIN(1,'У5 Ввод'!$E$45-NETWORKDAYS('У5 Ввод'!$D$45,$B15)+1))/Настройки!$E$11*100)</f>
        <v>0</v>
      </c>
      <c r="AO15" s="67" t="n">
        <f aca="false">IF(OR($D15=1,MONTH($B15)&lt;&gt;MONTH(StartDate),'У5 Ввод'!$D$46="",'У5 Ввод'!$E$46="",'У5 Ввод'!$D$46&gt;$B15),0,MAX(0,MIN(1,'У5 Ввод'!$E$46-NETWORKDAYS('У5 Ввод'!$D$46,$B15)+1))/Настройки!$E$11*100)</f>
        <v>0</v>
      </c>
      <c r="AP15" s="67" t="n">
        <f aca="false">IF(OR($D15=1,MONTH($B15)&lt;&gt;MONTH(StartDate),'У5 Ввод'!$D$47="",'У5 Ввод'!$E$47="",'У5 Ввод'!$D$47&gt;$B15),0,MAX(0,MIN(1,'У5 Ввод'!$E$47-NETWORKDAYS('У5 Ввод'!$D$47,$B15)+1))/Настройки!$E$11*100)</f>
        <v>0</v>
      </c>
      <c r="AQ15" s="67" t="n">
        <f aca="false">IF(OR($D15=1,MONTH($B15)&lt;&gt;MONTH(StartDate),'У5 Ввод'!$D$48="",'У5 Ввод'!$E$48="",'У5 Ввод'!$D$48&gt;$B15),0,MAX(0,MIN(1,'У5 Ввод'!$E$48-NETWORKDAYS('У5 Ввод'!$D$48,$B15)+1))/Настройки!$E$11*100)</f>
        <v>0</v>
      </c>
      <c r="AR15" s="67" t="n">
        <f aca="false">IF(OR($D15=1,MONTH($B15)&lt;&gt;MONTH(StartDate),'У5 Ввод'!$D$49="",'У5 Ввод'!$E$49="",'У5 Ввод'!$D$49&gt;$B15),0,MAX(0,MIN(1,'У5 Ввод'!$E$49-NETWORKDAYS('У5 Ввод'!$D$49,$B15)+1))/Настройки!$E$11*100)</f>
        <v>0</v>
      </c>
      <c r="AS15" s="67" t="n">
        <f aca="false">IF(OR($D15=1,MONTH($B15)&lt;&gt;MONTH(StartDate),'У5 Ввод'!$D$50="",'У5 Ввод'!$E$50="",'У5 Ввод'!$D$50&gt;$B15),0,MAX(0,MIN(1,'У5 Ввод'!$E$50-NETWORKDAYS('У5 Ввод'!$D$50,$B15)+1))/Настройки!$E$11*100)</f>
        <v>0</v>
      </c>
      <c r="AT15" s="67" t="n">
        <f aca="false">IF(OR($D15=1,MONTH($B15)&lt;&gt;MONTH(StartDate),'У5 Ввод'!$D$51="",'У5 Ввод'!$E$51="",'У5 Ввод'!$D$51&gt;$B15),0,MAX(0,MIN(1,'У5 Ввод'!$E$51-NETWORKDAYS('У5 Ввод'!$D$51,$B15)+1))/Настройки!$E$11*100)</f>
        <v>0</v>
      </c>
      <c r="AU15" s="67" t="n">
        <f aca="false">IF(OR($D15=1,MONTH($B15)&lt;&gt;MONTH(StartDate),'У5 Ввод'!$D$52="",'У5 Ввод'!$E$52="",'У5 Ввод'!$D$52&gt;$B15),0,MAX(0,MIN(1,'У5 Ввод'!$E$52-NETWORKDAYS('У5 Ввод'!$D$52,$B15)+1))/Настройки!$E$11*100)</f>
        <v>0</v>
      </c>
      <c r="AV15" s="67" t="n">
        <f aca="false">IF(OR($D15=1,MONTH($B15)&lt;&gt;MONTH(StartDate),'У5 Ввод'!$D$53="",'У5 Ввод'!$E$53="",'У5 Ввод'!$D$53&gt;$B15),0,MAX(0,MIN(1,'У5 Ввод'!$E$53-NETWORKDAYS('У5 Ввод'!$D$53,$B15)+1))/Настройки!$E$11*100)</f>
        <v>0</v>
      </c>
      <c r="AW15" s="67" t="n">
        <f aca="false">IF(OR($D15=1,MONTH($B15)&lt;&gt;MONTH(StartDate),'У5 Ввод'!$D$54="",'У5 Ввод'!$E$54="",'У5 Ввод'!$D$54&gt;$B15),0,MAX(0,MIN(1,'У5 Ввод'!$E$54-NETWORKDAYS('У5 Ввод'!$D$54,$B15)+1))/Настройки!$E$11*100)</f>
        <v>0</v>
      </c>
      <c r="AX15" s="67" t="n">
        <f aca="false">IF(OR($D15=1,MONTH($B15)&lt;&gt;MONTH(StartDate),'У5 Ввод'!$D$55="",'У5 Ввод'!$E$55="",'У5 Ввод'!$D$55&gt;$B15),0,MAX(0,MIN(1,'У5 Ввод'!$E$55-NETWORKDAYS('У5 Ввод'!$D$55,$B15)+1))/Настройки!$E$11*100)</f>
        <v>0</v>
      </c>
      <c r="AY15" s="67" t="n">
        <f aca="false">IF(OR($D15=1,MONTH($B15)&lt;&gt;MONTH(StartDate),'У5 Ввод'!$D$56="",'У5 Ввод'!$E$56="",'У5 Ввод'!$D$56&gt;$B15),0,MAX(0,MIN(1,'У5 Ввод'!$E$56-NETWORKDAYS('У5 Ввод'!$D$56,$B15)+1))/Настройки!$E$11*100)</f>
        <v>0</v>
      </c>
      <c r="AZ15" s="67" t="n">
        <f aca="false">IF(OR($D15=1,MONTH($B15)&lt;&gt;MONTH(StartDate),'У5 Ввод'!$D$57="",'У5 Ввод'!$E$57="",'У5 Ввод'!$D$57&gt;$B15),0,MAX(0,MIN(1,'У5 Ввод'!$E$57-NETWORKDAYS('У5 Ввод'!$D$57,$B15)+1))/Настройки!$E$11*100)</f>
        <v>0</v>
      </c>
      <c r="BA15" s="67" t="n">
        <f aca="false">IF(OR($D15=1,MONTH($B15)&lt;&gt;MONTH(StartDate),'У5 Ввод'!$D$58="",'У5 Ввод'!$E$58="",'У5 Ввод'!$D$58&gt;$B15),0,MAX(0,MIN(1,'У5 Ввод'!$E$58-NETWORKDAYS('У5 Ввод'!$D$58,$B15)+1))/Настройки!$E$11*100)</f>
        <v>0</v>
      </c>
      <c r="BB15" s="67" t="n">
        <f aca="false">IF(OR($D15=1,MONTH($B15)&lt;&gt;MONTH(StartDate),'У5 Ввод'!$D$59="",'У5 Ввод'!$E$59="",'У5 Ввод'!$D$59&gt;$B15),0,MAX(0,MIN(1,'У5 Ввод'!$E$59-NETWORKDAYS('У5 Ввод'!$D$59,$B15)+1))/Настройки!$E$11*100)</f>
        <v>0</v>
      </c>
      <c r="BC15" s="67" t="n">
        <f aca="false">IF(OR($D15=1,MONTH($B15)&lt;&gt;MONTH(StartDate),'У5 Ввод'!$D$60="",'У5 Ввод'!$E$60="",'У5 Ввод'!$D$60&gt;$B15),0,MAX(0,MIN(1,'У5 Ввод'!$E$60-NETWORKDAYS('У5 Ввод'!$D$60,$B15)+1))/Настройки!$E$11*100)</f>
        <v>0</v>
      </c>
      <c r="BD15" s="67" t="n">
        <f aca="false">IF(OR($D15=1,MONTH($B15)&lt;&gt;MONTH(StartDate),'У5 Ввод'!$D$61="",'У5 Ввод'!$E$61="",'У5 Ввод'!$D$61&gt;$B15),0,MAX(0,MIN(1,'У5 Ввод'!$E$61-NETWORKDAYS('У5 Ввод'!$D$61,$B15)+1))/Настройки!$E$11*100)</f>
        <v>0</v>
      </c>
      <c r="BE15" s="67" t="n">
        <f aca="false">IF(OR($D15=1,MONTH($B15)&lt;&gt;MONTH(StartDate),'У5 Ввод'!$D$62="",'У5 Ввод'!$E$62="",'У5 Ввод'!$D$62&gt;$B15),0,MAX(0,MIN(1,'У5 Ввод'!$E$62-NETWORKDAYS('У5 Ввод'!$D$62,$B15)+1))/Настройки!$E$11*100)</f>
        <v>0</v>
      </c>
      <c r="BF15" s="67" t="n">
        <f aca="false">IF(OR($D15=1,MONTH($B15)&lt;&gt;MONTH(StartDate),'У5 Ввод'!$D$63="",'У5 Ввод'!$E$63="",'У5 Ввод'!$D$63&gt;$B15),0,MAX(0,MIN(1,'У5 Ввод'!$E$63-NETWORKDAYS('У5 Ввод'!$D$63,$B15)+1))/Настройки!$E$11*100)</f>
        <v>0</v>
      </c>
      <c r="BG15" s="67" t="n">
        <f aca="false">IF(OR($D15=1,MONTH($B15)&lt;&gt;MONTH(StartDate),'У5 Ввод'!$D$64="",'У5 Ввод'!$E$64="",'У5 Ввод'!$D$64&gt;$B15),0,MAX(0,MIN(1,'У5 Ввод'!$E$64-NETWORKDAYS('У5 Ввод'!$D$64,$B15)+1))/Настройки!$E$11*100)</f>
        <v>0</v>
      </c>
      <c r="BH15" s="67" t="n">
        <f aca="false">IF(OR($D15=1,MONTH($B15)&lt;&gt;MONTH(StartDate),'У5 Ввод'!$D$65="",'У5 Ввод'!$E$65="",'У5 Ввод'!$D$65&gt;$B15),0,MAX(0,MIN(1,'У5 Ввод'!$E$65-NETWORKDAYS('У5 Ввод'!$D$65,$B15)+1))/Настройки!$E$11*100)</f>
        <v>0</v>
      </c>
      <c r="BI15" s="67" t="n">
        <f aca="false">IF(OR($D15=1,MONTH($B15)&lt;&gt;MONTH(StartDate),'У5 Ввод'!$D$66="",'У5 Ввод'!$E$66="",'У5 Ввод'!$D$66&gt;$B15),0,MAX(0,MIN(1,'У5 Ввод'!$E$66-NETWORKDAYS('У5 Ввод'!$D$66,$B15)+1))/Настройки!$E$11*100)</f>
        <v>0</v>
      </c>
      <c r="BJ15" s="67" t="n">
        <f aca="false">IF(OR($D15=1,MONTH($B15)&lt;&gt;MONTH(StartDate),'У5 Ввод'!$D$67="",'У5 Ввод'!$E$67="",'У5 Ввод'!$D$67&gt;$B15),0,MAX(0,MIN(1,'У5 Ввод'!$E$67-NETWORKDAYS('У5 Ввод'!$D$67,$B15)+1))/Настройки!$E$11*100)</f>
        <v>0</v>
      </c>
      <c r="BK15" s="67" t="n">
        <f aca="false">IF(OR($D15=1,MONTH($B15)&lt;&gt;MONTH(StartDate),'У5 Ввод'!$D$68="",'У5 Ввод'!$E$68="",'У5 Ввод'!$D$68&gt;$B15),0,MAX(0,MIN(1,'У5 Ввод'!$E$68-NETWORKDAYS('У5 Ввод'!$D$68,$B15)+1))/Настройки!$E$11*100)</f>
        <v>0</v>
      </c>
      <c r="BL15" s="67" t="n">
        <f aca="false">IF(OR($D15=1,MONTH($B15)&lt;&gt;MONTH(StartDate),'У5 Ввод'!$D$69="",'У5 Ввод'!$E$69="",'У5 Ввод'!$D$69&gt;$B15),0,MAX(0,MIN(1,'У5 Ввод'!$E$69-NETWORKDAYS('У5 Ввод'!$D$69,$B15)+1))/Настройки!$E$11*100)</f>
        <v>0</v>
      </c>
      <c r="BM15" s="67" t="n">
        <f aca="false">IF(OR($D15=1,MONTH($B15)&lt;&gt;MONTH(StartDate),'У5 Ввод'!$D$70="",'У5 Ввод'!$E$70="",'У5 Ввод'!$D$70&gt;$B15),0,MAX(0,MIN(1,'У5 Ввод'!$E$70-NETWORKDAYS('У5 Ввод'!$D$70,$B15)+1))/Настройки!$E$11*100)</f>
        <v>0</v>
      </c>
      <c r="BN15" s="67" t="n">
        <f aca="false">IF(OR($D15=1,MONTH($B15)&lt;&gt;MONTH(StartDate),'У5 Ввод'!$D$71="",'У5 Ввод'!$E$71="",'У5 Ввод'!$D$71&gt;$B15),0,MAX(0,MIN(1,'У5 Ввод'!$E$71-NETWORKDAYS('У5 Ввод'!$D$71,$B15)+1))/Настройки!$E$11*100)</f>
        <v>0</v>
      </c>
      <c r="BO15" s="67" t="n">
        <f aca="false">IF(OR($D15=1,MONTH($B15)&lt;&gt;MONTH(StartDate),'У5 Ввод'!$D$72="",'У5 Ввод'!$E$72="",'У5 Ввод'!$D$72&gt;$B15),0,MAX(0,MIN(1,'У5 Ввод'!$E$72-NETWORKDAYS('У5 Ввод'!$D$72,$B15)+1))/Настройки!$E$11*100)</f>
        <v>0</v>
      </c>
      <c r="BP15" s="67" t="n">
        <f aca="false">IF(OR($D15=1,MONTH($B15)&lt;&gt;MONTH(StartDate),'У5 Ввод'!$D$73="",'У5 Ввод'!$E$73="",'У5 Ввод'!$D$73&gt;$B15),0,MAX(0,MIN(1,'У5 Ввод'!$E$73-NETWORKDAYS('У5 Ввод'!$D$73,$B15)+1))/Настройки!$E$11*100)</f>
        <v>0</v>
      </c>
      <c r="BQ15" s="67" t="n">
        <f aca="false">IF(OR($D15=1,MONTH($B15)&lt;&gt;MONTH(StartDate),'У5 Ввод'!$D$74="",'У5 Ввод'!$E$74="",'У5 Ввод'!$D$74&gt;$B15),0,MAX(0,MIN(1,'У5 Ввод'!$E$74-NETWORKDAYS('У5 Ввод'!$D$74,$B15)+1))/Настройки!$E$11*100)</f>
        <v>0</v>
      </c>
      <c r="BR15" s="67" t="n">
        <f aca="false">IF(OR($D15=1,MONTH($B15)&lt;&gt;MONTH(StartDate),'У5 Ввод'!$D$75="",'У5 Ввод'!$E$75="",'У5 Ввод'!$D$75&gt;$B15),0,MAX(0,MIN(1,'У5 Ввод'!$E$75-NETWORKDAYS('У5 Ввод'!$D$75,$B15)+1))/Настройки!$E$11*100)</f>
        <v>0</v>
      </c>
      <c r="BS15" s="67" t="n">
        <f aca="false">IF(OR($D15=1,MONTH($B15)&lt;&gt;MONTH(StartDate),'У5 Ввод'!$D$76="",'У5 Ввод'!$E$76="",'У5 Ввод'!$D$76&gt;$B15),0,MAX(0,MIN(1,'У5 Ввод'!$E$76-NETWORKDAYS('У5 Ввод'!$D$76,$B15)+1))/Настройки!$E$11*100)</f>
        <v>0</v>
      </c>
      <c r="BT15" s="67" t="n">
        <f aca="false">IF(OR($D15=1,MONTH($B15)&lt;&gt;MONTH(StartDate),'У5 Ввод'!$D$77="",'У5 Ввод'!$E$77="",'У5 Ввод'!$D$77&gt;$B15),0,MAX(0,MIN(1,'У5 Ввод'!$E$77-NETWORKDAYS('У5 Ввод'!$D$77,$B15)+1))/Настройки!$E$11*100)</f>
        <v>0</v>
      </c>
      <c r="BU15" s="67" t="n">
        <f aca="false">IF(OR($D15=1,MONTH($B15)&lt;&gt;MONTH(StartDate),'У5 Ввод'!$D$78="",'У5 Ввод'!$E$78="",'У5 Ввод'!$D$78&gt;$B15),0,MAX(0,MIN(1,'У5 Ввод'!$E$78-NETWORKDAYS('У5 Ввод'!$D$78,$B15)+1))/Настройки!$E$11*100)</f>
        <v>0</v>
      </c>
      <c r="BV15" s="67" t="n">
        <f aca="false">IF(OR($D15=1,MONTH($B15)&lt;&gt;MONTH(StartDate),'У5 Ввод'!$D$79="",'У5 Ввод'!$E$79="",'У5 Ввод'!$D$79&gt;$B15),0,MAX(0,MIN(1,'У5 Ввод'!$E$79-NETWORKDAYS('У5 Ввод'!$D$79,$B15)+1))/Настройки!$E$11*100)</f>
        <v>0</v>
      </c>
      <c r="BW15" s="67" t="n">
        <f aca="false">IF(OR($D15=1,MONTH($B15)&lt;&gt;MONTH(StartDate),'У5 Ввод'!$D$80="",'У5 Ввод'!$E$80="",'У5 Ввод'!$D$80&gt;$B15),0,MAX(0,MIN(1,'У5 Ввод'!$E$80-NETWORKDAYS('У5 Ввод'!$D$80,$B15)+1))/Настройки!$E$11*100)</f>
        <v>0</v>
      </c>
      <c r="BX15" s="67" t="n">
        <f aca="false">IF(OR($D15=1,MONTH($B15)&lt;&gt;MONTH(StartDate),'У5 Ввод'!$D$81="",'У5 Ввод'!$E$81="",'У5 Ввод'!$D$81&gt;$B15),0,MAX(0,MIN(1,'У5 Ввод'!$E$81-NETWORKDAYS('У5 Ввод'!$D$81,$B15)+1))/Настройки!$E$11*100)</f>
        <v>0</v>
      </c>
      <c r="BY15" s="67" t="n">
        <f aca="false">IF(OR($D15=1,MONTH($B15)&lt;&gt;MONTH(StartDate),'У5 Ввод'!$D$82="",'У5 Ввод'!$E$82="",'У5 Ввод'!$D$82&gt;$B15),0,MAX(0,MIN(1,'У5 Ввод'!$E$82-NETWORKDAYS('У5 Ввод'!$D$82,$B15)+1))/Настройки!$E$11*100)</f>
        <v>0</v>
      </c>
      <c r="BZ15" s="67" t="n">
        <f aca="false">IF(OR($D15=1,MONTH($B15)&lt;&gt;MONTH(StartDate),'У5 Ввод'!$D$83="",'У5 Ввод'!$E$83="",'У5 Ввод'!$D$83&gt;$B15),0,MAX(0,MIN(1,'У5 Ввод'!$E$83-NETWORKDAYS('У5 Ввод'!$D$83,$B15)+1))/Настройки!$E$11*100)</f>
        <v>0</v>
      </c>
      <c r="CA15" s="67" t="n">
        <f aca="false">IF(OR($D15=1,MONTH($B15)&lt;&gt;MONTH(StartDate),'У5 Ввод'!$D$84="",'У5 Ввод'!$E$84="",'У5 Ввод'!$D$84&gt;$B15),0,MAX(0,MIN(1,'У5 Ввод'!$E$84-NETWORKDAYS('У5 Ввод'!$D$84,$B15)+1))/Настройки!$E$11*100)</f>
        <v>0</v>
      </c>
      <c r="CB15" s="67" t="n">
        <f aca="false">IF(OR($D15=1,MONTH($B15)&lt;&gt;MONTH(StartDate),'У5 Ввод'!$D$85="",'У5 Ввод'!$E$85="",'У5 Ввод'!$D$85&gt;$B15),0,MAX(0,MIN(1,'У5 Ввод'!$E$85-NETWORKDAYS('У5 Ввод'!$D$85,$B15)+1))/Настройки!$E$11*100)</f>
        <v>0</v>
      </c>
      <c r="CC15" s="67" t="n">
        <f aca="false">IF(OR($D15=1,MONTH($B15)&lt;&gt;MONTH(StartDate),'У5 Ввод'!$D$86="",'У5 Ввод'!$E$86="",'У5 Ввод'!$D$86&gt;$B15),0,MAX(0,MIN(1,'У5 Ввод'!$E$86-NETWORKDAYS('У5 Ввод'!$D$86,$B15)+1))/Настройки!$E$11*100)</f>
        <v>0</v>
      </c>
      <c r="CD15" s="67" t="n">
        <f aca="false">IF(OR($D15=1,MONTH($B15)&lt;&gt;MONTH(StartDate),'У5 Ввод'!$D$87="",'У5 Ввод'!$E$87="",'У5 Ввод'!$D$87&gt;$B15),0,MAX(0,MIN(1,'У5 Ввод'!$E$87-NETWORKDAYS('У5 Ввод'!$D$87,$B15)+1))/Настройки!$E$11*100)</f>
        <v>0</v>
      </c>
      <c r="CE15" s="67" t="n">
        <f aca="false">IF(OR($D15=1,MONTH($B15)&lt;&gt;MONTH(StartDate),'У5 Ввод'!$D$88="",'У5 Ввод'!$E$88="",'У5 Ввод'!$D$88&gt;$B15),0,MAX(0,MIN(1,'У5 Ввод'!$E$88-NETWORKDAYS('У5 Ввод'!$D$88,$B15)+1))/Настройки!$E$11*100)</f>
        <v>0</v>
      </c>
      <c r="CF15" s="67" t="n">
        <f aca="false">IF(OR($D15=1,MONTH($B15)&lt;&gt;MONTH(StartDate),'У5 Ввод'!$D$89="",'У5 Ввод'!$E$89="",'У5 Ввод'!$D$89&gt;$B15),0,MAX(0,MIN(1,'У5 Ввод'!$E$89-NETWORKDAYS('У5 Ввод'!$D$89,$B15)+1))/Настройки!$E$11*100)</f>
        <v>0</v>
      </c>
      <c r="CG15" s="67" t="n">
        <f aca="false">IF(OR($D15=1,MONTH($B15)&lt;&gt;MONTH(StartDate),'У5 Ввод'!$D$90="",'У5 Ввод'!$E$90="",'У5 Ввод'!$D$90&gt;$B15),0,MAX(0,MIN(1,'У5 Ввод'!$E$90-NETWORKDAYS('У5 Ввод'!$D$90,$B15)+1))/Настройки!$E$11*100)</f>
        <v>0</v>
      </c>
      <c r="CH15" s="67" t="n">
        <f aca="false">IF(OR($D15=1,MONTH($B15)&lt;&gt;MONTH(StartDate),'У5 Ввод'!$D$91="",'У5 Ввод'!$E$91="",'У5 Ввод'!$D$91&gt;$B15),0,MAX(0,MIN(1,'У5 Ввод'!$E$91-NETWORKDAYS('У5 Ввод'!$D$91,$B15)+1))/Настройки!$E$11*100)</f>
        <v>0</v>
      </c>
      <c r="CI15" s="67" t="n">
        <f aca="false">IF(OR($D15=1,MONTH($B15)&lt;&gt;MONTH(StartDate),'У5 Ввод'!$D$92="",'У5 Ввод'!$E$92="",'У5 Ввод'!$D$92&gt;$B15),0,MAX(0,MIN(1,'У5 Ввод'!$E$92-NETWORKDAYS('У5 Ввод'!$D$92,$B15)+1))/Настройки!$E$11*100)</f>
        <v>0</v>
      </c>
      <c r="CJ15" s="67" t="n">
        <f aca="false">IF(OR($D15=1,MONTH($B15)&lt;&gt;MONTH(StartDate),'У5 Ввод'!$D$93="",'У5 Ввод'!$E$93="",'У5 Ввод'!$D$93&gt;$B15),0,MAX(0,MIN(1,'У5 Ввод'!$E$93-NETWORKDAYS('У5 Ввод'!$D$93,$B15)+1))/Настройки!$E$11*100)</f>
        <v>0</v>
      </c>
      <c r="CK15" s="67" t="n">
        <f aca="false">IF(OR($D15=1,MONTH($B15)&lt;&gt;MONTH(StartDate),'У5 Ввод'!$D$94="",'У5 Ввод'!$E$94="",'У5 Ввод'!$D$94&gt;$B15),0,MAX(0,MIN(1,'У5 Ввод'!$E$94-NETWORKDAYS('У5 Ввод'!$D$94,$B15)+1))/Настройки!$E$11*100)</f>
        <v>0</v>
      </c>
      <c r="CL15" s="67" t="n">
        <f aca="false">IF(OR($D15=1,MONTH($B15)&lt;&gt;MONTH(StartDate),'У5 Ввод'!$D$95="",'У5 Ввод'!$E$95="",'У5 Ввод'!$D$95&gt;$B15),0,MAX(0,MIN(1,'У5 Ввод'!$E$95-NETWORKDAYS('У5 Ввод'!$D$95,$B15)+1))/Настройки!$E$11*100)</f>
        <v>0</v>
      </c>
      <c r="CM15" s="67" t="n">
        <f aca="false">IF(OR($D15=1,MONTH($B15)&lt;&gt;MONTH(StartDate),'У5 Ввод'!$D$96="",'У5 Ввод'!$E$96="",'У5 Ввод'!$D$96&gt;$B15),0,MAX(0,MIN(1,'У5 Ввод'!$E$96-NETWORKDAYS('У5 Ввод'!$D$96,$B15)+1))/Настройки!$E$11*100)</f>
        <v>0</v>
      </c>
      <c r="CN15" s="67" t="n">
        <f aca="false">IF(OR($D15=1,MONTH($B15)&lt;&gt;MONTH(StartDate),'У5 Ввод'!$D$97="",'У5 Ввод'!$E$97="",'У5 Ввод'!$D$97&gt;$B15),0,MAX(0,MIN(1,'У5 Ввод'!$E$97-NETWORKDAYS('У5 Ввод'!$D$97,$B15)+1))/Настройки!$E$11*100)</f>
        <v>0</v>
      </c>
      <c r="CO15" s="67" t="n">
        <f aca="false">IF(OR($D15=1,MONTH($B15)&lt;&gt;MONTH(StartDate),'У5 Ввод'!$D$98="",'У5 Ввод'!$E$98="",'У5 Ввод'!$D$98&gt;$B15),0,MAX(0,MIN(1,'У5 Ввод'!$E$98-NETWORKDAYS('У5 Ввод'!$D$98,$B15)+1))/Настройки!$E$11*100)</f>
        <v>0</v>
      </c>
      <c r="CP15" s="67" t="n">
        <f aca="false">IF(OR($D15=1,MONTH($B15)&lt;&gt;MONTH(StartDate),'У5 Ввод'!$D$99="",'У5 Ввод'!$E$99="",'У5 Ввод'!$D$99&gt;$B15),0,MAX(0,MIN(1,'У5 Ввод'!$E$99-NETWORKDAYS('У5 Ввод'!$D$99,$B15)+1))/Настройки!$E$11*100)</f>
        <v>0</v>
      </c>
      <c r="CQ15" s="67" t="n">
        <f aca="false">IF(OR($D15=1,MONTH($B15)&lt;&gt;MONTH(StartDate),'У5 Ввод'!$D$100="",'У5 Ввод'!$E$100="",'У5 Ввод'!$D$100&gt;$B15),0,MAX(0,MIN(1,'У5 Ввод'!$E$100-NETWORKDAYS('У5 Ввод'!$D$100,$B15)+1))/Настройки!$E$11*100)</f>
        <v>0</v>
      </c>
      <c r="CR15" s="67" t="n">
        <f aca="false">IF(OR($D15=1,MONTH($B15)&lt;&gt;MONTH(StartDate),'У5 Ввод'!$D$101="",'У5 Ввод'!$E$101="",'У5 Ввод'!$D$101&gt;$B15),0,MAX(0,MIN(1,'У5 Ввод'!$E$101-NETWORKDAYS('У5 Ввод'!$D$101,$B15)+1))/Настройки!$E$11*100)</f>
        <v>0</v>
      </c>
      <c r="CS15" s="67" t="n">
        <f aca="false">IF(OR($D15=1,MONTH($B15)&lt;&gt;MONTH(StartDate),'У5 Ввод'!$D$102="",'У5 Ввод'!$E$102="",'У5 Ввод'!$D$102&gt;$B15),0,MAX(0,MIN(1,'У5 Ввод'!$E$102-NETWORKDAYS('У5 Ввод'!$D$102,$B15)+1))/Настройки!$E$11*100)</f>
        <v>0</v>
      </c>
      <c r="CT15" s="67" t="n">
        <f aca="false">IF(OR($D15=1,MONTH($B15)&lt;&gt;MONTH(StartDate),'У5 Ввод'!$D$103="",'У5 Ввод'!$E$103="",'У5 Ввод'!$D$103&gt;$B15),0,MAX(0,MIN(1,'У5 Ввод'!$E$103-NETWORKDAYS('У5 Ввод'!$D$103,$B15)+1))/Настройки!$E$11*100)</f>
        <v>0</v>
      </c>
      <c r="CU15" s="67" t="n">
        <f aca="false">IF(OR($D15=1,MONTH($B15)&lt;&gt;MONTH(StartDate),'У5 Ввод'!$D$104="",'У5 Ввод'!$E$104="",'У5 Ввод'!$D$104&gt;$B15),0,MAX(0,MIN(1,'У5 Ввод'!$E$104-NETWORKDAYS('У5 Ввод'!$D$104,$B15)+1))/Настройки!$E$11*100)</f>
        <v>0</v>
      </c>
      <c r="CV15" s="67" t="n">
        <f aca="false">IF(OR($D15=1,MONTH($B15)&lt;&gt;MONTH(StartDate),'У5 Ввод'!$D$105="",'У5 Ввод'!$E$105="",'У5 Ввод'!$D$105&gt;$B15),0,MAX(0,MIN(1,'У5 Ввод'!$E$105-NETWORKDAYS('У5 Ввод'!$D$105,$B15)+1))/Настройки!$E$11*100)</f>
        <v>0</v>
      </c>
      <c r="CW15" s="67" t="n">
        <f aca="false">IF(OR($D15=1,MONTH($B15)&lt;&gt;MONTH(StartDate),'У5 Ввод'!$D$106="",'У5 Ввод'!$E$106="",'У5 Ввод'!$D$106&gt;$B15),0,MAX(0,MIN(1,'У5 Ввод'!$E$106-NETWORKDAYS('У5 Ввод'!$D$106,$B15)+1))/Настройки!$E$11*100)</f>
        <v>0</v>
      </c>
      <c r="CX15" s="67" t="n">
        <f aca="false">IF(OR($D15=1,MONTH($B15)&lt;&gt;MONTH(StartDate),'У5 Ввод'!$D$107="",'У5 Ввод'!$E$107="",'У5 Ввод'!$D$107&gt;$B15),0,MAX(0,MIN(1,'У5 Ввод'!$E$107-NETWORKDAYS('У5 Ввод'!$D$107,$B15)+1))/Настройки!$E$11*100)</f>
        <v>0</v>
      </c>
      <c r="CY15" s="67" t="n">
        <f aca="false">IF(OR($D15=1,MONTH($B15)&lt;&gt;MONTH(StartDate),'У5 Ввод'!$D$108="",'У5 Ввод'!$E$108="",'У5 Ввод'!$D$108&gt;$B15),0,MAX(0,MIN(1,'У5 Ввод'!$E$108-NETWORKDAYS('У5 Ввод'!$D$108,$B15)+1))/Настройки!$E$11*100)</f>
        <v>0</v>
      </c>
      <c r="CZ15" s="67" t="n">
        <f aca="false">IF(OR($D15=1,MONTH($B15)&lt;&gt;MONTH(StartDate),'У5 Ввод'!$D$109="",'У5 Ввод'!$E$109="",'У5 Ввод'!$D$109&gt;$B15),0,MAX(0,MIN(1,'У5 Ввод'!$E$109-NETWORKDAYS('У5 Ввод'!$D$109,$B15)+1))/Настройки!$E$11*100)</f>
        <v>0</v>
      </c>
      <c r="DA15" s="67" t="n">
        <f aca="false">IF(OR($D15=1,MONTH($B15)&lt;&gt;MONTH(StartDate),'У5 Ввод'!$D$110="",'У5 Ввод'!$E$110="",'У5 Ввод'!$D$110&gt;$B15),0,MAX(0,MIN(1,'У5 Ввод'!$E$110-NETWORKDAYS('У5 Ввод'!$D$110,$B15)+1))/Настройки!$E$11*100)</f>
        <v>0</v>
      </c>
      <c r="DB15" s="67" t="n">
        <f aca="false">IF(OR($D15=1,MONTH($B15)&lt;&gt;MONTH(StartDate),'У5 Ввод'!$D$111="",'У5 Ввод'!$E$111="",'У5 Ввод'!$D$111&gt;$B15),0,MAX(0,MIN(1,'У5 Ввод'!$E$111-NETWORKDAYS('У5 Ввод'!$D$111,$B15)+1))/Настройки!$E$11*100)</f>
        <v>0</v>
      </c>
      <c r="DC15" s="67" t="n">
        <f aca="false">IF(OR($D15=1,MONTH($B15)&lt;&gt;MONTH(StartDate),'У5 Ввод'!$D$112="",'У5 Ввод'!$E$112="",'У5 Ввод'!$D$112&gt;$B15),0,MAX(0,MIN(1,'У5 Ввод'!$E$112-NETWORKDAYS('У5 Ввод'!$D$112,$B15)+1))/Настройки!$E$11*100)</f>
        <v>0</v>
      </c>
      <c r="DD15" s="67" t="n">
        <f aca="false">IF(OR($D15=1,MONTH($B15)&lt;&gt;MONTH(StartDate),'У5 Ввод'!$D$113="",'У5 Ввод'!$E$113="",'У5 Ввод'!$D$113&gt;$B15),0,MAX(0,MIN(1,'У5 Ввод'!$E$113-NETWORKDAYS('У5 Ввод'!$D$113,$B15)+1))/Настройки!$E$11*100)</f>
        <v>0</v>
      </c>
      <c r="DE15" s="67" t="n">
        <f aca="false">IF(OR($D15=1,MONTH($B15)&lt;&gt;MONTH(StartDate),'У5 Ввод'!$D$114="",'У5 Ввод'!$E$114="",'У5 Ввод'!$D$114&gt;$B15),0,MAX(0,MIN(1,'У5 Ввод'!$E$114-NETWORKDAYS('У5 Ввод'!$D$114,$B15)+1))/Настройки!$E$11*100)</f>
        <v>0</v>
      </c>
      <c r="DF15" s="67" t="n">
        <f aca="false">IF(OR($D15=1,MONTH($B15)&lt;&gt;MONTH(StartDate),'У5 Ввод'!$D$115="",'У5 Ввод'!$E$115="",'У5 Ввод'!$D$115&gt;$B15),0,MAX(0,MIN(1,'У5 Ввод'!$E$115-NETWORKDAYS('У5 Ввод'!$D$115,$B15)+1))/Настройки!$E$11*100)</f>
        <v>0</v>
      </c>
      <c r="DG15" s="67" t="n">
        <f aca="false">IF(OR($D15=1,MONTH($B15)&lt;&gt;MONTH(StartDate),'У5 Ввод'!$D$116="",'У5 Ввод'!$E$116="",'У5 Ввод'!$D$116&gt;$B15),0,MAX(0,MIN(1,'У5 Ввод'!$E$116-NETWORKDAYS('У5 Ввод'!$D$116,$B15)+1))/Настройки!$E$11*100)</f>
        <v>0</v>
      </c>
      <c r="DH15" s="67" t="n">
        <f aca="false">IF(OR($D15=1,MONTH($B15)&lt;&gt;MONTH(StartDate),'У5 Ввод'!$D$117="",'У5 Ввод'!$E$117="",'У5 Ввод'!$D$117&gt;$B15),0,MAX(0,MIN(1,'У5 Ввод'!$E$117-NETWORKDAYS('У5 Ввод'!$D$117,$B15)+1))/Настройки!$E$11*100)</f>
        <v>0</v>
      </c>
      <c r="DI15" s="67" t="n">
        <f aca="false">IF(OR($D15=1,MONTH($B15)&lt;&gt;MONTH(StartDate),'У5 Ввод'!$D$118="",'У5 Ввод'!$E$118="",'У5 Ввод'!$D$118&gt;$B15),0,MAX(0,MIN(1,'У5 Ввод'!$E$118-NETWORKDAYS('У5 Ввод'!$D$118,$B15)+1))/Настройки!$E$11*100)</f>
        <v>0</v>
      </c>
      <c r="DJ15" s="67" t="n">
        <f aca="false">IF(OR($D15=1,MONTH($B15)&lt;&gt;MONTH(StartDate),'У5 Ввод'!$D$119="",'У5 Ввод'!$E$119="",'У5 Ввод'!$D$119&gt;$B15),0,MAX(0,MIN(1,'У5 Ввод'!$E$119-NETWORKDAYS('У5 Ввод'!$D$119,$B15)+1))/Настройки!$E$11*100)</f>
        <v>0</v>
      </c>
      <c r="DK15" s="67" t="n">
        <f aca="false">IF(OR($D15=1,MONTH($B15)&lt;&gt;MONTH(StartDate),'У5 Ввод'!$D$120="",'У5 Ввод'!$E$120="",'У5 Ввод'!$D$120&gt;$B15),0,MAX(0,MIN(1,'У5 Ввод'!$E$120-NETWORKDAYS('У5 Ввод'!$D$120,$B15)+1))/Настройки!$E$11*100)</f>
        <v>0</v>
      </c>
      <c r="DL15" s="67" t="n">
        <f aca="false">IF(OR($D15=1,MONTH($B15)&lt;&gt;MONTH(StartDate),'У5 Ввод'!$D$121="",'У5 Ввод'!$E$121="",'У5 Ввод'!$D$121&gt;$B15),0,MAX(0,MIN(1,'У5 Ввод'!$E$121-NETWORKDAYS('У5 Ввод'!$D$121,$B15)+1))/Настройки!$E$11*100)</f>
        <v>0</v>
      </c>
      <c r="DM15" s="67" t="n">
        <f aca="false">IF(OR($D15=1,MONTH($B15)&lt;&gt;MONTH(StartDate),'У5 Ввод'!$D$122="",'У5 Ввод'!$E$122="",'У5 Ввод'!$D$122&gt;$B15),0,MAX(0,MIN(1,'У5 Ввод'!$E$122-NETWORKDAYS('У5 Ввод'!$D$122,$B15)+1))/Настройки!$E$11*100)</f>
        <v>0</v>
      </c>
      <c r="DN15" s="67" t="n">
        <f aca="false">IF(OR($D15=1,MONTH($B15)&lt;&gt;MONTH(StartDate),'У5 Ввод'!$D$123="",'У5 Ввод'!$E$123="",'У5 Ввод'!$D$123&gt;$B15),0,MAX(0,MIN(1,'У5 Ввод'!$E$123-NETWORKDAYS('У5 Ввод'!$D$123,$B15)+1))/Настройки!$E$11*100)</f>
        <v>0</v>
      </c>
      <c r="DO15" s="67" t="n">
        <f aca="false">IF(OR($D15=1,MONTH($B15)&lt;&gt;MONTH(StartDate),'У5 Ввод'!$D$124="",'У5 Ввод'!$E$124="",'У5 Ввод'!$D$124&gt;$B15),0,MAX(0,MIN(1,'У5 Ввод'!$E$124-NETWORKDAYS('У5 Ввод'!$D$124,$B15)+1))/Настройки!$E$11*100)</f>
        <v>0</v>
      </c>
      <c r="DP15" s="67" t="n">
        <f aca="false">IF(OR($D15=1,MONTH($B15)&lt;&gt;MONTH(StartDate),'У5 Ввод'!$D$125="",'У5 Ввод'!$E$125="",'У5 Ввод'!$D$125&gt;$B15),0,MAX(0,MIN(1,'У5 Ввод'!$E$125-NETWORKDAYS('У5 Ввод'!$D$125,$B15)+1))/Настройки!$E$11*100)</f>
        <v>0</v>
      </c>
      <c r="DQ15" s="67" t="n">
        <f aca="false">IF(OR($D15=1,MONTH($B15)&lt;&gt;MONTH(StartDate),'У5 Ввод'!$D$126="",'У5 Ввод'!$E$126="",'У5 Ввод'!$D$126&gt;$B15),0,MAX(0,MIN(1,'У5 Ввод'!$E$126-NETWORKDAYS('У5 Ввод'!$D$126,$B15)+1))/Настройки!$E$11*100)</f>
        <v>0</v>
      </c>
      <c r="DR15" s="67" t="n">
        <f aca="false">IF(OR($D15=1,MONTH($B15)&lt;&gt;MONTH(StartDate),'У5 Ввод'!$D$127="",'У5 Ввод'!$E$127="",'У5 Ввод'!$D$127&gt;$B15),0,MAX(0,MIN(1,'У5 Ввод'!$E$127-NETWORKDAYS('У5 Ввод'!$D$127,$B15)+1))/Настройки!$E$11*100)</f>
        <v>0</v>
      </c>
      <c r="DS15" s="67" t="n">
        <f aca="false">IF(OR($D15=1,MONTH($B15)&lt;&gt;MONTH(StartDate),'У5 Ввод'!$D$128="",'У5 Ввод'!$E$128="",'У5 Ввод'!$D$128&gt;$B15),0,MAX(0,MIN(1,'У5 Ввод'!$E$128-NETWORKDAYS('У5 Ввод'!$D$128,$B15)+1))/Настройки!$E$11*100)</f>
        <v>0</v>
      </c>
      <c r="DT15" s="67" t="n">
        <f aca="false">IF(OR($D15=1,MONTH($B15)&lt;&gt;MONTH(StartDate),'У5 Ввод'!$D$129="",'У5 Ввод'!$E$129="",'У5 Ввод'!$D$129&gt;$B15),0,MAX(0,MIN(1,'У5 Ввод'!$E$129-NETWORKDAYS('У5 Ввод'!$D$129,$B15)+1))/Настройки!$E$11*100)</f>
        <v>0</v>
      </c>
      <c r="DU15" s="67" t="n">
        <f aca="false">IF(OR($D15=1,MONTH($B15)&lt;&gt;MONTH(StartDate),'У5 Ввод'!$D$130="",'У5 Ввод'!$E$130="",'У5 Ввод'!$D$130&gt;$B15),0,MAX(0,MIN(1,'У5 Ввод'!$E$130-NETWORKDAYS('У5 Ввод'!$D$130,$B15)+1))/Настройки!$E$11*100)</f>
        <v>0</v>
      </c>
      <c r="DV15" s="67" t="n">
        <f aca="false">IF(OR($D15=1,MONTH($B15)&lt;&gt;MONTH(StartDate),'У5 Ввод'!$D$131="",'У5 Ввод'!$E$131="",'У5 Ввод'!$D$131&gt;$B15),0,MAX(0,MIN(1,'У5 Ввод'!$E$131-NETWORKDAYS('У5 Ввод'!$D$131,$B15)+1))/Настройки!$E$11*100)</f>
        <v>0</v>
      </c>
      <c r="DW15" s="67" t="n">
        <f aca="false">IF(OR($D15=1,MONTH($B15)&lt;&gt;MONTH(StartDate),'У5 Ввод'!$D$132="",'У5 Ввод'!$E$132="",'У5 Ввод'!$D$132&gt;$B15),0,MAX(0,MIN(1,'У5 Ввод'!$E$132-NETWORKDAYS('У5 Ввод'!$D$132,$B15)+1))/Настройки!$E$11*100)</f>
        <v>0</v>
      </c>
      <c r="DX15" s="67" t="n">
        <f aca="false">IF(OR($D15=1,MONTH($B15)&lt;&gt;MONTH(StartDate),'У5 Ввод'!$D$133="",'У5 Ввод'!$E$133="",'У5 Ввод'!$D$133&gt;$B15),0,MAX(0,MIN(1,'У5 Ввод'!$E$133-NETWORKDAYS('У5 Ввод'!$D$133,$B15)+1))/Настройки!$E$11*100)</f>
        <v>0</v>
      </c>
      <c r="DY15" s="67" t="n">
        <f aca="false">IF(OR($D15=1,MONTH($B15)&lt;&gt;MONTH(StartDate),'У5 Ввод'!$D$134="",'У5 Ввод'!$E$134="",'У5 Ввод'!$D$134&gt;$B15),0,MAX(0,MIN(1,'У5 Ввод'!$E$134-NETWORKDAYS('У5 Ввод'!$D$134,$B15)+1))/Настройки!$E$11*100)</f>
        <v>0</v>
      </c>
      <c r="DZ15" s="67" t="n">
        <f aca="false">IF(OR($D15=1,MONTH($B15)&lt;&gt;MONTH(StartDate),'У5 Ввод'!$D$135="",'У5 Ввод'!$E$135="",'У5 Ввод'!$D$135&gt;$B15),0,MAX(0,MIN(1,'У5 Ввод'!$E$135-NETWORKDAYS('У5 Ввод'!$D$135,$B15)+1))/Настройки!$E$11*100)</f>
        <v>0</v>
      </c>
      <c r="EA15" s="67" t="n">
        <f aca="false">IF(OR($D15=1,MONTH($B15)&lt;&gt;MONTH(StartDate),'У5 Ввод'!$D$136="",'У5 Ввод'!$E$136="",'У5 Ввод'!$D$136&gt;$B15),0,MAX(0,MIN(1,'У5 Ввод'!$E$136-NETWORKDAYS('У5 Ввод'!$D$136,$B15)+1))/Настройки!$E$11*100)</f>
        <v>0</v>
      </c>
      <c r="EB15" s="67" t="n">
        <f aca="false">IF(OR($D15=1,MONTH($B15)&lt;&gt;MONTH(StartDate),'У5 Ввод'!$D$137="",'У5 Ввод'!$E$137="",'У5 Ввод'!$D$137&gt;$B15),0,MAX(0,MIN(1,'У5 Ввод'!$E$137-NETWORKDAYS('У5 Ввод'!$D$137,$B15)+1))/Настройки!$E$11*100)</f>
        <v>0</v>
      </c>
      <c r="EC15" s="67" t="n">
        <f aca="false">IF(OR($D15=1,MONTH($B15)&lt;&gt;MONTH(StartDate),'У5 Ввод'!$D$138="",'У5 Ввод'!$E$138="",'У5 Ввод'!$D$138&gt;$B15),0,MAX(0,MIN(1,'У5 Ввод'!$E$138-NETWORKDAYS('У5 Ввод'!$D$138,$B15)+1))/Настройки!$E$11*100)</f>
        <v>0</v>
      </c>
      <c r="ED15" s="67" t="n">
        <f aca="false">IF(OR($D15=1,MONTH($B15)&lt;&gt;MONTH(StartDate),'У5 Ввод'!$D$139="",'У5 Ввод'!$E$139="",'У5 Ввод'!$D$139&gt;$B15),0,MAX(0,MIN(1,'У5 Ввод'!$E$139-NETWORKDAYS('У5 Ввод'!$D$139,$B15)+1))/Настройки!$E$11*100)</f>
        <v>0</v>
      </c>
      <c r="EE15" s="67" t="n">
        <f aca="false">IF(OR($D15=1,MONTH($B15)&lt;&gt;MONTH(StartDate),'У5 Ввод'!$D$140="",'У5 Ввод'!$E$140="",'У5 Ввод'!$D$140&gt;$B15),0,MAX(0,MIN(1,'У5 Ввод'!$E$140-NETWORKDAYS('У5 Ввод'!$D$140,$B15)+1))/Настройки!$E$11*100)</f>
        <v>0</v>
      </c>
      <c r="EF15" s="67" t="n">
        <f aca="false">IF(OR($D15=1,MONTH($B15)&lt;&gt;MONTH(StartDate),'У5 Ввод'!$D$141="",'У5 Ввод'!$E$141="",'У5 Ввод'!$D$141&gt;$B15),0,MAX(0,MIN(1,'У5 Ввод'!$E$141-NETWORKDAYS('У5 Ввод'!$D$141,$B15)+1))/Настройки!$E$11*100)</f>
        <v>0</v>
      </c>
      <c r="EG15" s="67" t="n">
        <f aca="false">IF(OR($D15=1,MONTH($B15)&lt;&gt;MONTH(StartDate),'У5 Ввод'!$D$142="",'У5 Ввод'!$E$142="",'У5 Ввод'!$D$142&gt;$B15),0,MAX(0,MIN(1,'У5 Ввод'!$E$142-NETWORKDAYS('У5 Ввод'!$D$142,$B15)+1))/Настройки!$E$11*100)</f>
        <v>0</v>
      </c>
      <c r="EH15" s="67" t="n">
        <f aca="false">IF(OR($D15=1,MONTH($B15)&lt;&gt;MONTH(StartDate),'У5 Ввод'!$D$143="",'У5 Ввод'!$E$143="",'У5 Ввод'!$D$143&gt;$B15),0,MAX(0,MIN(1,'У5 Ввод'!$E$143-NETWORKDAYS('У5 Ввод'!$D$143,$B15)+1))/Настройки!$E$11*100)</f>
        <v>0</v>
      </c>
      <c r="EI15" s="67" t="n">
        <f aca="false">IF(OR($D15=1,MONTH($B15)&lt;&gt;MONTH(StartDate),'У5 Ввод'!$D$144="",'У5 Ввод'!$E$144="",'У5 Ввод'!$D$144&gt;$B15),0,MAX(0,MIN(1,'У5 Ввод'!$E$144-NETWORKDAYS('У5 Ввод'!$D$144,$B15)+1))/Настройки!$E$11*100)</f>
        <v>0</v>
      </c>
      <c r="EJ15" s="67" t="n">
        <f aca="false">IF(OR($D15=1,MONTH($B15)&lt;&gt;MONTH(StartDate),'У5 Ввод'!$D$145="",'У5 Ввод'!$E$145="",'У5 Ввод'!$D$145&gt;$B15),0,MAX(0,MIN(1,'У5 Ввод'!$E$145-NETWORKDAYS('У5 Ввод'!$D$145,$B15)+1))/Настройки!$E$11*100)</f>
        <v>0</v>
      </c>
      <c r="EK15" s="67" t="n">
        <f aca="false">IF(OR($D15=1,MONTH($B15)&lt;&gt;MONTH(StartDate),'У5 Ввод'!$D$146="",'У5 Ввод'!$E$146="",'У5 Ввод'!$D$146&gt;$B15),0,MAX(0,MIN(1,'У5 Ввод'!$E$146-NETWORKDAYS('У5 Ввод'!$D$146,$B15)+1))/Настройки!$E$11*100)</f>
        <v>0</v>
      </c>
      <c r="EL15" s="67" t="n">
        <f aca="false">IF(OR($D15=1,MONTH($B15)&lt;&gt;MONTH(StartDate),'У5 Ввод'!$D$147="",'У5 Ввод'!$E$147="",'У5 Ввод'!$D$147&gt;$B15),0,MAX(0,MIN(1,'У5 Ввод'!$E$147-NETWORKDAYS('У5 Ввод'!$D$147,$B15)+1))/Настройки!$E$11*100)</f>
        <v>0</v>
      </c>
      <c r="EM15" s="67" t="n">
        <f aca="false">IF(OR($D15=1,MONTH($B15)&lt;&gt;MONTH(StartDate),'У5 Ввод'!$D$148="",'У5 Ввод'!$E$148="",'У5 Ввод'!$D$148&gt;$B15),0,MAX(0,MIN(1,'У5 Ввод'!$E$148-NETWORKDAYS('У5 Ввод'!$D$148,$B15)+1))/Настройки!$E$11*100)</f>
        <v>0</v>
      </c>
      <c r="EN15" s="67" t="n">
        <f aca="false">IF(OR($D15=1,MONTH($B15)&lt;&gt;MONTH(StartDate),'У5 Ввод'!$D$149="",'У5 Ввод'!$E$149="",'У5 Ввод'!$D$149&gt;$B15),0,MAX(0,MIN(1,'У5 Ввод'!$E$149-NETWORKDAYS('У5 Ввод'!$D$149,$B15)+1))/Настройки!$E$11*100)</f>
        <v>0</v>
      </c>
      <c r="EO15" s="67" t="n">
        <f aca="false">IF(OR($D15=1,MONTH($B15)&lt;&gt;MONTH(StartDate),'У5 Ввод'!$D$150="",'У5 Ввод'!$E$150="",'У5 Ввод'!$D$150&gt;$B15),0,MAX(0,MIN(1,'У5 Ввод'!$E$150-NETWORKDAYS('У5 Ввод'!$D$150,$B15)+1))/Настройки!$E$11*100)</f>
        <v>0</v>
      </c>
      <c r="EP15" s="67" t="n">
        <f aca="false">IF(OR($D15=1,MONTH($B15)&lt;&gt;MONTH(StartDate),'У5 Ввод'!$D$151="",'У5 Ввод'!$E$151="",'У5 Ввод'!$D$151&gt;$B15),0,MAX(0,MIN(1,'У5 Ввод'!$E$151-NETWORKDAYS('У5 Ввод'!$D$151,$B15)+1))/Настройки!$E$11*100)</f>
        <v>0</v>
      </c>
      <c r="EQ15" s="67" t="n">
        <f aca="false">IF(OR($D15=1,MONTH($B15)&lt;&gt;MONTH(StartDate),'У5 Ввод'!$D$152="",'У5 Ввод'!$E$152="",'У5 Ввод'!$D$152&gt;$B15),0,MAX(0,MIN(1,'У5 Ввод'!$E$152-NETWORKDAYS('У5 Ввод'!$D$152,$B15)+1))/Настройки!$E$11*100)</f>
        <v>0</v>
      </c>
      <c r="ER15" s="67" t="n">
        <f aca="false">IF(OR($D15=1,MONTH($B15)&lt;&gt;MONTH(StartDate),'У5 Ввод'!$D$153="",'У5 Ввод'!$E$153="",'У5 Ввод'!$D$153&gt;$B15),0,MAX(0,MIN(1,'У5 Ввод'!$E$153-NETWORKDAYS('У5 Ввод'!$D$153,$B15)+1))/Настройки!$E$11*100)</f>
        <v>0</v>
      </c>
      <c r="ES15" s="67" t="n">
        <f aca="false">IF(OR($D15=1,MONTH($B15)&lt;&gt;MONTH(StartDate),'У5 Ввод'!$D$154="",'У5 Ввод'!$E$154="",'У5 Ввод'!$D$154&gt;$B15),0,MAX(0,MIN(1,'У5 Ввод'!$E$154-NETWORKDAYS('У5 Ввод'!$D$154,$B15)+1))/Настройки!$E$11*100)</f>
        <v>0</v>
      </c>
      <c r="ET15" s="67" t="n">
        <f aca="false">IF(OR($D15=1,MONTH($B15)&lt;&gt;MONTH(StartDate),'У5 Ввод'!$D$155="",'У5 Ввод'!$E$155="",'У5 Ввод'!$D$155&gt;$B15),0,MAX(0,MIN(1,'У5 Ввод'!$E$155-NETWORKDAYS('У5 Ввод'!$D$155,$B15)+1))/Настройки!$E$11*100)</f>
        <v>0</v>
      </c>
      <c r="EU15" s="67" t="n">
        <f aca="false">IF(OR($D15=1,MONTH($B15)&lt;&gt;MONTH(StartDate),'У5 Ввод'!$D$156="",'У5 Ввод'!$E$156="",'У5 Ввод'!$D$156&gt;$B15),0,MAX(0,MIN(1,'У5 Ввод'!$E$156-NETWORKDAYS('У5 Ввод'!$D$156,$B15)+1))/Настройки!$E$11*100)</f>
        <v>0</v>
      </c>
      <c r="EV15" s="67" t="n">
        <f aca="false">IF(OR($D15=1,MONTH($B15)&lt;&gt;MONTH(StartDate),'У5 Ввод'!$D$157="",'У5 Ввод'!$E$157="",'У5 Ввод'!$D$157&gt;$B15),0,MAX(0,MIN(1,'У5 Ввод'!$E$157-NETWORKDAYS('У5 Ввод'!$D$157,$B15)+1))/Настройки!$E$11*100)</f>
        <v>0</v>
      </c>
      <c r="EW15" s="67" t="n">
        <f aca="false">IF(OR($D15=1,MONTH($B15)&lt;&gt;MONTH(StartDate),'У5 Ввод'!$D$158="",'У5 Ввод'!$E$158="",'У5 Ввод'!$D$158&gt;$B15),0,MAX(0,MIN(1,'У5 Ввод'!$E$158-NETWORKDAYS('У5 Ввод'!$D$158,$B15)+1))/Настройки!$E$11*100)</f>
        <v>0</v>
      </c>
      <c r="EX15" s="67" t="n">
        <f aca="false">IF(OR($D15=1,MONTH($B15)&lt;&gt;MONTH(StartDate),'У5 Ввод'!$D$159="",'У5 Ввод'!$E$159="",'У5 Ввод'!$D$159&gt;$B15),0,MAX(0,MIN(1,'У5 Ввод'!$E$159-NETWORKDAYS('У5 Ввод'!$D$159,$B15)+1))/Настройки!$E$11*100)</f>
        <v>0</v>
      </c>
      <c r="EY15" s="67" t="n">
        <f aca="false">IF(OR($D15=1,MONTH($B15)&lt;&gt;MONTH(StartDate),'У5 Ввод'!$D$160="",'У5 Ввод'!$E$160="",'У5 Ввод'!$D$160&gt;$B15),0,MAX(0,MIN(1,'У5 Ввод'!$E$160-NETWORKDAYS('У5 Ввод'!$D$160,$B15)+1))/Настройки!$E$11*100)</f>
        <v>0</v>
      </c>
      <c r="EZ15" s="67" t="n">
        <f aca="false">IF(OR($D15=1,MONTH($B15)&lt;&gt;MONTH(StartDate),'У5 Ввод'!$D$161="",'У5 Ввод'!$E$161="",'У5 Ввод'!$D$161&gt;$B15),0,MAX(0,MIN(1,'У5 Ввод'!$E$161-NETWORKDAYS('У5 Ввод'!$D$161,$B15)+1))/Настройки!$E$11*100)</f>
        <v>0</v>
      </c>
      <c r="FA15" s="67" t="n">
        <f aca="false">IF(OR($D15=1,MONTH($B15)&lt;&gt;MONTH(StartDate),'У5 Ввод'!$D$162="",'У5 Ввод'!$E$162="",'У5 Ввод'!$D$162&gt;$B15),0,MAX(0,MIN(1,'У5 Ввод'!$E$162-NETWORKDAYS('У5 Ввод'!$D$162,$B15)+1))/Настройки!$E$11*100)</f>
        <v>0</v>
      </c>
      <c r="FB15" s="67" t="n">
        <f aca="false">IF(OR($D15=1,MONTH($B15)&lt;&gt;MONTH(StartDate),'У5 Ввод'!$D$163="",'У5 Ввод'!$E$163="",'У5 Ввод'!$D$163&gt;$B15),0,MAX(0,MIN(1,'У5 Ввод'!$E$163-NETWORKDAYS('У5 Ввод'!$D$163,$B15)+1))/Настройки!$E$11*100)</f>
        <v>0</v>
      </c>
      <c r="FC15" s="67" t="n">
        <f aca="false">IF(OR($D15=1,MONTH($B15)&lt;&gt;MONTH(StartDate),'У5 Ввод'!$D$164="",'У5 Ввод'!$E$164="",'У5 Ввод'!$D$164&gt;$B15),0,MAX(0,MIN(1,'У5 Ввод'!$E$164-NETWORKDAYS('У5 Ввод'!$D$164,$B15)+1))/Настройки!$E$11*100)</f>
        <v>0</v>
      </c>
      <c r="FD15" s="67" t="n">
        <f aca="false">IF(OR($D15=1,MONTH($B15)&lt;&gt;MONTH(StartDate),'У5 Ввод'!$D$165="",'У5 Ввод'!$E$165="",'У5 Ввод'!$D$165&gt;$B15),0,MAX(0,MIN(1,'У5 Ввод'!$E$165-NETWORKDAYS('У5 Ввод'!$D$165,$B15)+1))/Настройки!$E$11*100)</f>
        <v>0</v>
      </c>
      <c r="FE15" s="67" t="n">
        <f aca="false">IF(OR($D15=1,MONTH($B15)&lt;&gt;MONTH(StartDate),'У5 Ввод'!$D$166="",'У5 Ввод'!$E$166="",'У5 Ввод'!$D$166&gt;$B15),0,MAX(0,MIN(1,'У5 Ввод'!$E$166-NETWORKDAYS('У5 Ввод'!$D$166,$B15)+1))/Настройки!$E$11*100)</f>
        <v>0</v>
      </c>
      <c r="FF15" s="67" t="n">
        <f aca="false">IF(OR($D15=1,MONTH($B15)&lt;&gt;MONTH(StartDate),'У5 Ввод'!$D$167="",'У5 Ввод'!$E$167="",'У5 Ввод'!$D$167&gt;$B15),0,MAX(0,MIN(1,'У5 Ввод'!$E$167-NETWORKDAYS('У5 Ввод'!$D$167,$B15)+1))/Настройки!$E$11*100)</f>
        <v>0</v>
      </c>
      <c r="FG15" s="67" t="n">
        <f aca="false">IF(OR($D15=1,MONTH($B15)&lt;&gt;MONTH(StartDate),'У5 Ввод'!$D$168="",'У5 Ввод'!$E$168="",'У5 Ввод'!$D$168&gt;$B15),0,MAX(0,MIN(1,'У5 Ввод'!$E$168-NETWORKDAYS('У5 Ввод'!$D$168,$B15)+1))/Настройки!$E$11*100)</f>
        <v>0</v>
      </c>
      <c r="FH15" s="67" t="n">
        <f aca="false">IF(OR($D15=1,MONTH($B15)&lt;&gt;MONTH(StartDate),'У5 Ввод'!$D$169="",'У5 Ввод'!$E$169="",'У5 Ввод'!$D$169&gt;$B15),0,MAX(0,MIN(1,'У5 Ввод'!$E$169-NETWORKDAYS('У5 Ввод'!$D$169,$B15)+1))/Настройки!$E$11*100)</f>
        <v>0</v>
      </c>
      <c r="FI15" s="67" t="n">
        <f aca="false">IF(OR($D15=1,MONTH($B15)&lt;&gt;MONTH(StartDate),'У5 Ввод'!$D$170="",'У5 Ввод'!$E$170="",'У5 Ввод'!$D$170&gt;$B15),0,MAX(0,MIN(1,'У5 Ввод'!$E$170-NETWORKDAYS('У5 Ввод'!$D$170,$B15)+1))/Настройки!$E$11*100)</f>
        <v>0</v>
      </c>
      <c r="FJ15" s="67" t="n">
        <f aca="false">IF(OR($D15=1,MONTH($B15)&lt;&gt;MONTH(StartDate),'У5 Ввод'!$D$171="",'У5 Ввод'!$E$171="",'У5 Ввод'!$D$171&gt;$B15),0,MAX(0,MIN(1,'У5 Ввод'!$E$171-NETWORKDAYS('У5 Ввод'!$D$171,$B15)+1))/Настройки!$E$11*100)</f>
        <v>0</v>
      </c>
      <c r="FK15" s="67" t="n">
        <f aca="false">IF(OR($D15=1,MONTH($B15)&lt;&gt;MONTH(StartDate),'У5 Ввод'!$D$172="",'У5 Ввод'!$E$172="",'У5 Ввод'!$D$172&gt;$B15),0,MAX(0,MIN(1,'У5 Ввод'!$E$172-NETWORKDAYS('У5 Ввод'!$D$172,$B15)+1))/Настройки!$E$11*100)</f>
        <v>0</v>
      </c>
      <c r="FL15" s="67" t="n">
        <f aca="false">IF(OR($D15=1,MONTH($B15)&lt;&gt;MONTH(StartDate),'У5 Ввод'!$D$173="",'У5 Ввод'!$E$173="",'У5 Ввод'!$D$173&gt;$B15),0,MAX(0,MIN(1,'У5 Ввод'!$E$173-NETWORKDAYS('У5 Ввод'!$D$173,$B15)+1))/Настройки!$E$11*100)</f>
        <v>0</v>
      </c>
      <c r="FM15" s="67" t="n">
        <f aca="false">IF(OR($D15=1,MONTH($B15)&lt;&gt;MONTH(StartDate),'У5 Ввод'!$D$174="",'У5 Ввод'!$E$174="",'У5 Ввод'!$D$174&gt;$B15),0,MAX(0,MIN(1,'У5 Ввод'!$E$174-NETWORKDAYS('У5 Ввод'!$D$174,$B15)+1))/Настройки!$E$11*100)</f>
        <v>0</v>
      </c>
      <c r="FN15" s="67" t="n">
        <f aca="false">IF(OR($D15=1,MONTH($B15)&lt;&gt;MONTH(StartDate),'У5 Ввод'!$D$175="",'У5 Ввод'!$E$175="",'У5 Ввод'!$D$175&gt;$B15),0,MAX(0,MIN(1,'У5 Ввод'!$E$175-NETWORKDAYS('У5 Ввод'!$D$175,$B15)+1))/Настройки!$E$11*100)</f>
        <v>0</v>
      </c>
      <c r="FO15" s="67" t="n">
        <f aca="false">IF(OR($D15=1,MONTH($B15)&lt;&gt;MONTH(StartDate),'У5 Ввод'!$D$176="",'У5 Ввод'!$E$176="",'У5 Ввод'!$D$176&gt;$B15),0,MAX(0,MIN(1,'У5 Ввод'!$E$176-NETWORKDAYS('У5 Ввод'!$D$176,$B15)+1))/Настройки!$E$11*100)</f>
        <v>0</v>
      </c>
      <c r="FP15" s="67" t="n">
        <f aca="false">IF(OR($D15=1,MONTH($B15)&lt;&gt;MONTH(StartDate),'У5 Ввод'!$D$177="",'У5 Ввод'!$E$177="",'У5 Ввод'!$D$177&gt;$B15),0,MAX(0,MIN(1,'У5 Ввод'!$E$177-NETWORKDAYS('У5 Ввод'!$D$177,$B15)+1))/Настройки!$E$11*100)</f>
        <v>0</v>
      </c>
      <c r="FQ15" s="67" t="n">
        <f aca="false">IF(OR($D15=1,MONTH($B15)&lt;&gt;MONTH(StartDate),'У5 Ввод'!$D$178="",'У5 Ввод'!$E$178="",'У5 Ввод'!$D$178&gt;$B15),0,MAX(0,MIN(1,'У5 Ввод'!$E$178-NETWORKDAYS('У5 Ввод'!$D$178,$B15)+1))/Настройки!$E$11*100)</f>
        <v>0</v>
      </c>
      <c r="FR15" s="67" t="n">
        <f aca="false">IF(OR($D15=1,MONTH($B15)&lt;&gt;MONTH(StartDate),'У5 Ввод'!$D$179="",'У5 Ввод'!$E$179="",'У5 Ввод'!$D$179&gt;$B15),0,MAX(0,MIN(1,'У5 Ввод'!$E$179-NETWORKDAYS('У5 Ввод'!$D$179,$B15)+1))/Настройки!$E$11*100)</f>
        <v>0</v>
      </c>
      <c r="FS15" s="67" t="n">
        <f aca="false">IF(OR($D15=1,MONTH($B15)&lt;&gt;MONTH(StartDate),'У5 Ввод'!$D$180="",'У5 Ввод'!$E$180="",'У5 Ввод'!$D$180&gt;$B15),0,MAX(0,MIN(1,'У5 Ввод'!$E$180-NETWORKDAYS('У5 Ввод'!$D$180,$B15)+1))/Настройки!$E$11*100)</f>
        <v>0</v>
      </c>
      <c r="FT15" s="67" t="n">
        <f aca="false">IF(OR($D15=1,MONTH($B15)&lt;&gt;MONTH(StartDate),'У5 Ввод'!$D$181="",'У5 Ввод'!$E$181="",'У5 Ввод'!$D$181&gt;$B15),0,MAX(0,MIN(1,'У5 Ввод'!$E$181-NETWORKDAYS('У5 Ввод'!$D$181,$B15)+1))/Настройки!$E$11*100)</f>
        <v>0</v>
      </c>
      <c r="FU15" s="67" t="n">
        <f aca="false">IF(OR($D15=1,MONTH($B15)&lt;&gt;MONTH(StartDate),'У5 Ввод'!$D$182="",'У5 Ввод'!$E$182="",'У5 Ввод'!$D$182&gt;$B15),0,MAX(0,MIN(1,'У5 Ввод'!$E$182-NETWORKDAYS('У5 Ввод'!$D$182,$B15)+1))/Настройки!$E$11*100)</f>
        <v>0</v>
      </c>
      <c r="FV15" s="67" t="n">
        <f aca="false">IF(OR($D15=1,MONTH($B15)&lt;&gt;MONTH(StartDate),'У5 Ввод'!$D$183="",'У5 Ввод'!$E$183="",'У5 Ввод'!$D$183&gt;$B15),0,MAX(0,MIN(1,'У5 Ввод'!$E$183-NETWORKDAYS('У5 Ввод'!$D$183,$B15)+1))/Настройки!$E$11*100)</f>
        <v>0</v>
      </c>
      <c r="FW15" s="67" t="n">
        <f aca="false">IF(OR($D15=1,MONTH($B15)&lt;&gt;MONTH(StartDate),'У5 Ввод'!$D$184="",'У5 Ввод'!$E$184="",'У5 Ввод'!$D$184&gt;$B15),0,MAX(0,MIN(1,'У5 Ввод'!$E$184-NETWORKDAYS('У5 Ввод'!$D$184,$B15)+1))/Настройки!$E$11*100)</f>
        <v>0</v>
      </c>
      <c r="FX15" s="67" t="n">
        <f aca="false">IF(OR($D15=1,MONTH($B15)&lt;&gt;MONTH(StartDate),'У5 Ввод'!$D$185="",'У5 Ввод'!$E$185="",'У5 Ввод'!$D$185&gt;$B15),0,MAX(0,MIN(1,'У5 Ввод'!$E$185-NETWORKDAYS('У5 Ввод'!$D$185,$B15)+1))/Настройки!$E$11*100)</f>
        <v>0</v>
      </c>
      <c r="FY15" s="67" t="n">
        <f aca="false">IF(OR($D15=1,MONTH($B15)&lt;&gt;MONTH(StartDate),'У5 Ввод'!$D$186="",'У5 Ввод'!$E$186="",'У5 Ввод'!$D$186&gt;$B15),0,MAX(0,MIN(1,'У5 Ввод'!$E$186-NETWORKDAYS('У5 Ввод'!$D$186,$B15)+1))/Настройки!$E$11*100)</f>
        <v>0</v>
      </c>
      <c r="FZ15" s="67" t="n">
        <f aca="false">IF(OR($D15=1,MONTH($B15)&lt;&gt;MONTH(StartDate),'У5 Ввод'!$D$187="",'У5 Ввод'!$E$187="",'У5 Ввод'!$D$187&gt;$B15),0,MAX(0,MIN(1,'У5 Ввод'!$E$187-NETWORKDAYS('У5 Ввод'!$D$187,$B15)+1))/Настройки!$E$11*100)</f>
        <v>0</v>
      </c>
      <c r="GA15" s="67" t="n">
        <f aca="false">IF(OR($D15=1,MONTH($B15)&lt;&gt;MONTH(StartDate),'У5 Ввод'!$D$188="",'У5 Ввод'!$E$188="",'У5 Ввод'!$D$188&gt;$B15),0,MAX(0,MIN(1,'У5 Ввод'!$E$188-NETWORKDAYS('У5 Ввод'!$D$188,$B15)+1))/Настройки!$E$11*100)</f>
        <v>0</v>
      </c>
      <c r="GB15" s="67" t="n">
        <f aca="false">IF(OR($D15=1,MONTH($B15)&lt;&gt;MONTH(StartDate),'У5 Ввод'!$D$189="",'У5 Ввод'!$E$189="",'У5 Ввод'!$D$189&gt;$B15),0,MAX(0,MIN(1,'У5 Ввод'!$E$189-NETWORKDAYS('У5 Ввод'!$D$189,$B15)+1))/Настройки!$E$11*100)</f>
        <v>0</v>
      </c>
      <c r="GC15" s="67" t="n">
        <f aca="false">IF(OR($D15=1,MONTH($B15)&lt;&gt;MONTH(StartDate),'У5 Ввод'!$D$190="",'У5 Ввод'!$E$190="",'У5 Ввод'!$D$190&gt;$B15),0,MAX(0,MIN(1,'У5 Ввод'!$E$190-NETWORKDAYS('У5 Ввод'!$D$190,$B15)+1))/Настройки!$E$11*100)</f>
        <v>0</v>
      </c>
      <c r="GD15" s="67" t="n">
        <f aca="false">IF(OR($D15=1,MONTH($B15)&lt;&gt;MONTH(StartDate),'У5 Ввод'!$D$191="",'У5 Ввод'!$E$191="",'У5 Ввод'!$D$191&gt;$B15),0,MAX(0,MIN(1,'У5 Ввод'!$E$191-NETWORKDAYS('У5 Ввод'!$D$191,$B15)+1))/Настройки!$E$11*100)</f>
        <v>0</v>
      </c>
      <c r="GE15" s="67" t="n">
        <f aca="false">IF(OR($D15=1,MONTH($B15)&lt;&gt;MONTH(StartDate),'У5 Ввод'!$D$192="",'У5 Ввод'!$E$192="",'У5 Ввод'!$D$192&gt;$B15),0,MAX(0,MIN(1,'У5 Ввод'!$E$192-NETWORKDAYS('У5 Ввод'!$D$192,$B15)+1))/Настройки!$E$11*100)</f>
        <v>0</v>
      </c>
      <c r="GF15" s="67" t="n">
        <f aca="false">IF(OR($D15=1,MONTH($B15)&lt;&gt;MONTH(StartDate),'У5 Ввод'!$D$193="",'У5 Ввод'!$E$193="",'У5 Ввод'!$D$193&gt;$B15),0,MAX(0,MIN(1,'У5 Ввод'!$E$193-NETWORKDAYS('У5 Ввод'!$D$193,$B15)+1))/Настройки!$E$11*100)</f>
        <v>0</v>
      </c>
      <c r="GG15" s="67" t="n">
        <f aca="false">IF(OR($D15=1,MONTH($B15)&lt;&gt;MONTH(StartDate),'У5 Ввод'!$D$194="",'У5 Ввод'!$E$194="",'У5 Ввод'!$D$194&gt;$B15),0,MAX(0,MIN(1,'У5 Ввод'!$E$194-NETWORKDAYS('У5 Ввод'!$D$194,$B15)+1))/Настройки!$E$11*100)</f>
        <v>0</v>
      </c>
      <c r="GH15" s="67" t="n">
        <f aca="false">IF(OR($D15=1,MONTH($B15)&lt;&gt;MONTH(StartDate),'У5 Ввод'!$D$195="",'У5 Ввод'!$E$195="",'У5 Ввод'!$D$195&gt;$B15),0,MAX(0,MIN(1,'У5 Ввод'!$E$195-NETWORKDAYS('У5 Ввод'!$D$195,$B15)+1))/Настройки!$E$11*100)</f>
        <v>0</v>
      </c>
      <c r="GI15" s="67" t="n">
        <f aca="false">IF(OR($D15=1,MONTH($B15)&lt;&gt;MONTH(StartDate),'У5 Ввод'!$D$196="",'У5 Ввод'!$E$196="",'У5 Ввод'!$D$196&gt;$B15),0,MAX(0,MIN(1,'У5 Ввод'!$E$196-NETWORKDAYS('У5 Ввод'!$D$196,$B15)+1))/Настройки!$E$11*100)</f>
        <v>0</v>
      </c>
      <c r="GJ15" s="67" t="n">
        <f aca="false">IF(OR($D15=1,MONTH($B15)&lt;&gt;MONTH(StartDate),'У5 Ввод'!$D$197="",'У5 Ввод'!$E$197="",'У5 Ввод'!$D$197&gt;$B15),0,MAX(0,MIN(1,'У5 Ввод'!$E$197-NETWORKDAYS('У5 Ввод'!$D$197,$B15)+1))/Настройки!$E$11*100)</f>
        <v>0</v>
      </c>
      <c r="GK15" s="67" t="n">
        <f aca="false">IF(OR($D15=1,MONTH($B15)&lt;&gt;MONTH(StartDate),'У5 Ввод'!$D$198="",'У5 Ввод'!$E$198="",'У5 Ввод'!$D$198&gt;$B15),0,MAX(0,MIN(1,'У5 Ввод'!$E$198-NETWORKDAYS('У5 Ввод'!$D$198,$B15)+1))/Настройки!$E$11*100)</f>
        <v>0</v>
      </c>
      <c r="GL15" s="67" t="n">
        <f aca="false">IF(OR($D15=1,MONTH($B15)&lt;&gt;MONTH(StartDate),'У5 Ввод'!$D$199="",'У5 Ввод'!$E$199="",'У5 Ввод'!$D$199&gt;$B15),0,MAX(0,MIN(1,'У5 Ввод'!$E$199-NETWORKDAYS('У5 Ввод'!$D$199,$B15)+1))/Настройки!$E$11*100)</f>
        <v>0</v>
      </c>
      <c r="GM15" s="67" t="n">
        <f aca="false">IF(OR($D15=1,MONTH($B15)&lt;&gt;MONTH(StartDate),'У5 Ввод'!$D$200="",'У5 Ввод'!$E$200="",'У5 Ввод'!$D$200&gt;$B15),0,MAX(0,MIN(1,'У5 Ввод'!$E$200-NETWORKDAYS('У5 Ввод'!$D$200,$B15)+1))/Настройки!$E$11*100)</f>
        <v>0</v>
      </c>
      <c r="GN15" s="67" t="n">
        <f aca="false">IF(OR($D15=1,MONTH($B15)&lt;&gt;MONTH(StartDate),'У5 Ввод'!$D$201="",'У5 Ввод'!$E$201="",'У5 Ввод'!$D$201&gt;$B15),0,MAX(0,MIN(1,'У5 Ввод'!$E$201-NETWORKDAYS('У5 Ввод'!$D$201,$B15)+1))/Настройки!$E$11*100)</f>
        <v>0</v>
      </c>
      <c r="GO15" s="67" t="n">
        <f aca="false">IF(OR($D15=1,MONTH($B15)&lt;&gt;MONTH(StartDate),'У5 Ввод'!$D$202="",'У5 Ввод'!$E$202="",'У5 Ввод'!$D$202&gt;$B15),0,MAX(0,MIN(1,'У5 Ввод'!$E$202-NETWORKDAYS('У5 Ввод'!$D$202,$B15)+1))/Настройки!$E$11*100)</f>
        <v>0</v>
      </c>
      <c r="GP15" s="67" t="n">
        <f aca="false">IF(OR($D15=1,MONTH($B15)&lt;&gt;MONTH(StartDate),'У5 Ввод'!$D$203="",'У5 Ввод'!$E$203="",'У5 Ввод'!$D$203&gt;$B15),0,MAX(0,MIN(1,'У5 Ввод'!$E$203-NETWORKDAYS('У5 Ввод'!$D$203,$B15)+1))/Настройки!$E$11*100)</f>
        <v>0</v>
      </c>
      <c r="GQ15" s="67" t="n">
        <f aca="false">IF(OR($D15=1,MONTH($B15)&lt;&gt;MONTH(StartDate),'У5 Ввод'!$D$204="",'У5 Ввод'!$E$204="",'У5 Ввод'!$D$204&gt;$B15),0,MAX(0,MIN(1,'У5 Ввод'!$E$204-NETWORKDAYS('У5 Ввод'!$D$204,$B15)+1))/Настройки!$E$11*100)</f>
        <v>0</v>
      </c>
      <c r="GR15" s="67" t="n">
        <f aca="false">IF(OR($D15=1,MONTH($B15)&lt;&gt;MONTH(StartDate),'У5 Ввод'!$D$205="",'У5 Ввод'!$E$205="",'У5 Ввод'!$D$205&gt;$B15),0,MAX(0,MIN(1,'У5 Ввод'!$E$205-NETWORKDAYS('У5 Ввод'!$D$205,$B15)+1))/Настройки!$E$11*100)</f>
        <v>0</v>
      </c>
      <c r="GS15" s="67" t="n">
        <f aca="false">IF(OR($D15=1,MONTH($B15)&lt;&gt;MONTH(StartDate),'У5 Ввод'!$D$206="",'У5 Ввод'!$E$206="",'У5 Ввод'!$D$206&gt;$B15),0,MAX(0,MIN(1,'У5 Ввод'!$E$206-NETWORKDAYS('У5 Ввод'!$D$206,$B15)+1))/Настройки!$E$11*100)</f>
        <v>0</v>
      </c>
      <c r="GT15" s="67" t="n">
        <f aca="false">IF(OR($D15=1,MONTH($B15)&lt;&gt;MONTH(StartDate),'У5 Ввод'!$D$207="",'У5 Ввод'!$E$207="",'У5 Ввод'!$D$207&gt;$B15),0,MAX(0,MIN(1,'У5 Ввод'!$E$207-NETWORKDAYS('У5 Ввод'!$D$207,$B15)+1))/Настройки!$E$11*100)</f>
        <v>0</v>
      </c>
      <c r="GU15" s="67" t="n">
        <f aca="false">IF(OR($D15=1,MONTH($B15)&lt;&gt;MONTH(StartDate),'У5 Ввод'!$D$208="",'У5 Ввод'!$E$208="",'У5 Ввод'!$D$208&gt;$B15),0,MAX(0,MIN(1,'У5 Ввод'!$E$208-NETWORKDAYS('У5 Ввод'!$D$208,$B15)+1))/Настройки!$E$11*100)</f>
        <v>0</v>
      </c>
      <c r="GV15" s="67" t="n">
        <f aca="false">IF(OR($D15=1,MONTH($B15)&lt;&gt;MONTH(StartDate),'У5 Ввод'!$D$209="",'У5 Ввод'!$E$209="",'У5 Ввод'!$D$209&gt;$B15),0,MAX(0,MIN(1,'У5 Ввод'!$E$209-NETWORKDAYS('У5 Ввод'!$D$209,$B15)+1))/Настройки!$E$11*100)</f>
        <v>0</v>
      </c>
      <c r="GW15" s="67" t="n">
        <f aca="false">IF(OR($D15=1,MONTH($B15)&lt;&gt;MONTH(StartDate),'У5 Ввод'!$D$210="",'У5 Ввод'!$E$210="",'У5 Ввод'!$D$210&gt;$B15),0,MAX(0,MIN(1,'У5 Ввод'!$E$210-NETWORKDAYS('У5 Ввод'!$D$210,$B15)+1))/Настройки!$E$11*100)</f>
        <v>0</v>
      </c>
      <c r="GX15" s="67" t="n">
        <f aca="false">IF(OR($D15=1,MONTH($B15)&lt;&gt;MONTH(StartDate),'У5 Ввод'!$D$211="",'У5 Ввод'!$E$211="",'У5 Ввод'!$D$211&gt;$B15),0,MAX(0,MIN(1,'У5 Ввод'!$E$211-NETWORKDAYS('У5 Ввод'!$D$211,$B15)+1))/Настройки!$E$11*100)</f>
        <v>0</v>
      </c>
      <c r="GY15" s="67" t="n">
        <f aca="false">IF(OR($D15=1,MONTH($B15)&lt;&gt;MONTH(StartDate),'У5 Ввод'!$D$212="",'У5 Ввод'!$E$212="",'У5 Ввод'!$D$212&gt;$B15),0,MAX(0,MIN(1,'У5 Ввод'!$E$212-NETWORKDAYS('У5 Ввод'!$D$212,$B15)+1))/Настройки!$E$11*100)</f>
        <v>0</v>
      </c>
      <c r="GZ15" s="67" t="n">
        <f aca="false">IF(OR($D15=1,MONTH($B15)&lt;&gt;MONTH(StartDate),'У5 Ввод'!$D$213="",'У5 Ввод'!$E$213="",'У5 Ввод'!$D$213&gt;$B15),0,MAX(0,MIN(1,'У5 Ввод'!$E$213-NETWORKDAYS('У5 Ввод'!$D$213,$B15)+1))/Настройки!$E$11*100)</f>
        <v>0</v>
      </c>
      <c r="HA15" s="67" t="n">
        <f aca="false">IF(OR($D15=1,MONTH($B15)&lt;&gt;MONTH(StartDate),'У5 Ввод'!$D$214="",'У5 Ввод'!$E$214="",'У5 Ввод'!$D$214&gt;$B15),0,MAX(0,MIN(1,'У5 Ввод'!$E$214-NETWORKDAYS('У5 Ввод'!$D$214,$B15)+1))/Настройки!$E$11*100)</f>
        <v>0</v>
      </c>
      <c r="HB15" s="67" t="n">
        <f aca="false">IF(OR($D15=1,MONTH($B15)&lt;&gt;MONTH(StartDate),'У5 Ввод'!$D$215="",'У5 Ввод'!$E$215="",'У5 Ввод'!$D$215&gt;$B15),0,MAX(0,MIN(1,'У5 Ввод'!$E$215-NETWORKDAYS('У5 Ввод'!$D$215,$B15)+1))/Настройки!$E$11*100)</f>
        <v>0</v>
      </c>
      <c r="HC15" s="67" t="n">
        <f aca="false">IF(OR($D15=1,MONTH($B15)&lt;&gt;MONTH(StartDate),'У5 Ввод'!$D$216="",'У5 Ввод'!$E$216="",'У5 Ввод'!$D$216&gt;$B15),0,MAX(0,MIN(1,'У5 Ввод'!$E$216-NETWORKDAYS('У5 Ввод'!$D$216,$B15)+1))/Настройки!$E$11*100)</f>
        <v>0</v>
      </c>
      <c r="HD15" s="67" t="n">
        <f aca="false">IF(OR($D15=1,MONTH($B15)&lt;&gt;MONTH(StartDate),'У5 Ввод'!$D$217="",'У5 Ввод'!$E$217="",'У5 Ввод'!$D$217&gt;$B15),0,MAX(0,MIN(1,'У5 Ввод'!$E$217-NETWORKDAYS('У5 Ввод'!$D$217,$B15)+1))/Настройки!$E$11*100)</f>
        <v>0</v>
      </c>
      <c r="HE15" s="67" t="n">
        <f aca="false">IF(OR($D15=1,MONTH($B15)&lt;&gt;MONTH(StartDate),'У5 Ввод'!$D$218="",'У5 Ввод'!$E$218="",'У5 Ввод'!$D$218&gt;$B15),0,MAX(0,MIN(1,'У5 Ввод'!$E$218-NETWORKDAYS('У5 Ввод'!$D$218,$B15)+1))/Настройки!$E$11*100)</f>
        <v>0</v>
      </c>
      <c r="HF15" s="67" t="n">
        <f aca="false">IF(OR($D15=1,MONTH($B15)&lt;&gt;MONTH(StartDate),'У5 Ввод'!$D$219="",'У5 Ввод'!$E$219="",'У5 Ввод'!$D$219&gt;$B15),0,MAX(0,MIN(1,'У5 Ввод'!$E$219-NETWORKDAYS('У5 Ввод'!$D$219,$B15)+1))/Настройки!$E$11*100)</f>
        <v>0</v>
      </c>
      <c r="HG15" s="67" t="n">
        <f aca="false">IF(OR($D15=1,MONTH($B15)&lt;&gt;MONTH(StartDate),'У5 Ввод'!$D$220="",'У5 Ввод'!$E$220="",'У5 Ввод'!$D$220&gt;$B15),0,MAX(0,MIN(1,'У5 Ввод'!$E$220-NETWORKDAYS('У5 Ввод'!$D$220,$B15)+1))/Настройки!$E$11*100)</f>
        <v>0</v>
      </c>
      <c r="HH15" s="67" t="n">
        <f aca="false">IF(OR($D15=1,MONTH($B15)&lt;&gt;MONTH(StartDate),'У5 Ввод'!$D$221="",'У5 Ввод'!$E$221="",'У5 Ввод'!$D$221&gt;$B15),0,MAX(0,MIN(1,'У5 Ввод'!$E$221-NETWORKDAYS('У5 Ввод'!$D$221,$B15)+1))/Настройки!$E$11*100)</f>
        <v>0</v>
      </c>
      <c r="HI15" s="67" t="n">
        <f aca="false">IF(OR($D15=1,MONTH($B15)&lt;&gt;MONTH(StartDate),'У5 Ввод'!$D$222="",'У5 Ввод'!$E$222="",'У5 Ввод'!$D$222&gt;$B15),0,MAX(0,MIN(1,'У5 Ввод'!$E$222-NETWORKDAYS('У5 Ввод'!$D$222,$B15)+1))/Настройки!$E$11*100)</f>
        <v>0</v>
      </c>
      <c r="HJ15" s="67" t="n">
        <f aca="false">IF(OR($D15=1,MONTH($B15)&lt;&gt;MONTH(StartDate),'У5 Ввод'!$D$223="",'У5 Ввод'!$E$223="",'У5 Ввод'!$D$223&gt;$B15),0,MAX(0,MIN(1,'У5 Ввод'!$E$223-NETWORKDAYS('У5 Ввод'!$D$223,$B15)+1))/Настройки!$E$11*100)</f>
        <v>0</v>
      </c>
      <c r="HK15" s="67" t="n">
        <f aca="false">IF(OR($D15=1,MONTH($B15)&lt;&gt;MONTH(StartDate),'У5 Ввод'!$D$224="",'У5 Ввод'!$E$224="",'У5 Ввод'!$D$224&gt;$B15),0,MAX(0,MIN(1,'У5 Ввод'!$E$224-NETWORKDAYS('У5 Ввод'!$D$224,$B15)+1))/Настройки!$E$11*100)</f>
        <v>0</v>
      </c>
      <c r="HL15" s="67" t="n">
        <f aca="false">IF(OR($D15=1,MONTH($B15)&lt;&gt;MONTH(StartDate),'У5 Ввод'!$D$225="",'У5 Ввод'!$E$225="",'У5 Ввод'!$D$225&gt;$B15),0,MAX(0,MIN(1,'У5 Ввод'!$E$225-NETWORKDAYS('У5 Ввод'!$D$225,$B15)+1))/Настройки!$E$11*100)</f>
        <v>0</v>
      </c>
      <c r="HM15" s="67" t="n">
        <f aca="false">IF(OR($D15=1,MONTH($B15)&lt;&gt;MONTH(StartDate),'У5 Ввод'!$D$226="",'У5 Ввод'!$E$226="",'У5 Ввод'!$D$226&gt;$B15),0,MAX(0,MIN(1,'У5 Ввод'!$E$226-NETWORKDAYS('У5 Ввод'!$D$226,$B15)+1))/Настройки!$E$11*100)</f>
        <v>0</v>
      </c>
      <c r="HN15" s="67" t="n">
        <f aca="false">IF(OR($D15=1,MONTH($B15)&lt;&gt;MONTH(StartDate),'У5 Ввод'!$D$227="",'У5 Ввод'!$E$227="",'У5 Ввод'!$D$227&gt;$B15),0,MAX(0,MIN(1,'У5 Ввод'!$E$227-NETWORKDAYS('У5 Ввод'!$D$227,$B15)+1))/Настройки!$E$11*100)</f>
        <v>0</v>
      </c>
      <c r="HO15" s="67" t="n">
        <f aca="false">IF(OR($D15=1,MONTH($B15)&lt;&gt;MONTH(StartDate),'У5 Ввод'!$D$228="",'У5 Ввод'!$E$228="",'У5 Ввод'!$D$228&gt;$B15),0,MAX(0,MIN(1,'У5 Ввод'!$E$228-NETWORKDAYS('У5 Ввод'!$D$228,$B15)+1))/Настройки!$E$11*100)</f>
        <v>0</v>
      </c>
      <c r="HP15" s="67" t="n">
        <f aca="false">IF(OR($D15=1,MONTH($B15)&lt;&gt;MONTH(StartDate),'У5 Ввод'!$D$229="",'У5 Ввод'!$E$229="",'У5 Ввод'!$D$229&gt;$B15),0,MAX(0,MIN(1,'У5 Ввод'!$E$229-NETWORKDAYS('У5 Ввод'!$D$229,$B15)+1))/Настройки!$E$11*100)</f>
        <v>0</v>
      </c>
      <c r="HQ15" s="67" t="n">
        <f aca="false">IF(OR($D15=1,MONTH($B15)&lt;&gt;MONTH(StartDate),'У5 Ввод'!$D$230="",'У5 Ввод'!$E$230="",'У5 Ввод'!$D$230&gt;$B15),0,MAX(0,MIN(1,'У5 Ввод'!$E$230-NETWORKDAYS('У5 Ввод'!$D$230,$B15)+1))/Настройки!$E$11*100)</f>
        <v>0</v>
      </c>
      <c r="HR15" s="67" t="n">
        <f aca="false">IF(OR($D15=1,MONTH($B15)&lt;&gt;MONTH(StartDate),'У5 Ввод'!$D$231="",'У5 Ввод'!$E$231="",'У5 Ввод'!$D$231&gt;$B15),0,MAX(0,MIN(1,'У5 Ввод'!$E$231-NETWORKDAYS('У5 Ввод'!$D$231,$B15)+1))/Настройки!$E$11*100)</f>
        <v>0</v>
      </c>
      <c r="HS15" s="67" t="n">
        <f aca="false">IF(OR($D15=1,MONTH($B15)&lt;&gt;MONTH(StartDate),'У5 Ввод'!$D$232="",'У5 Ввод'!$E$232="",'У5 Ввод'!$D$232&gt;$B15),0,MAX(0,MIN(1,'У5 Ввод'!$E$232-NETWORKDAYS('У5 Ввод'!$D$232,$B15)+1))/Настройки!$E$11*100)</f>
        <v>0</v>
      </c>
      <c r="HT15" s="67" t="n">
        <f aca="false">IF(OR($D15=1,MONTH($B15)&lt;&gt;MONTH(StartDate),'У5 Ввод'!$D$233="",'У5 Ввод'!$E$233="",'У5 Ввод'!$D$233&gt;$B15),0,MAX(0,MIN(1,'У5 Ввод'!$E$233-NETWORKDAYS('У5 Ввод'!$D$233,$B15)+1))/Настройки!$E$11*100)</f>
        <v>0</v>
      </c>
      <c r="HU15" s="67" t="n">
        <f aca="false">IF(OR($D15=1,MONTH($B15)&lt;&gt;MONTH(StartDate),'У5 Ввод'!$D$234="",'У5 Ввод'!$E$234="",'У5 Ввод'!$D$234&gt;$B15),0,MAX(0,MIN(1,'У5 Ввод'!$E$234-NETWORKDAYS('У5 Ввод'!$D$234,$B15)+1))/Настройки!$E$11*100)</f>
        <v>0</v>
      </c>
      <c r="HV15" s="67" t="n">
        <f aca="false">IF(OR($D15=1,MONTH($B15)&lt;&gt;MONTH(StartDate),'У5 Ввод'!$D$235="",'У5 Ввод'!$E$235="",'У5 Ввод'!$D$235&gt;$B15),0,MAX(0,MIN(1,'У5 Ввод'!$E$235-NETWORKDAYS('У5 Ввод'!$D$235,$B15)+1))/Настройки!$E$11*100)</f>
        <v>0</v>
      </c>
      <c r="HW15" s="67" t="n">
        <f aca="false">IF(OR($D15=1,MONTH($B15)&lt;&gt;MONTH(StartDate),'У5 Ввод'!$D$236="",'У5 Ввод'!$E$236="",'У5 Ввод'!$D$236&gt;$B15),0,MAX(0,MIN(1,'У5 Ввод'!$E$236-NETWORKDAYS('У5 Ввод'!$D$236,$B15)+1))/Настройки!$E$11*100)</f>
        <v>0</v>
      </c>
      <c r="HX15" s="67" t="n">
        <f aca="false">IF(OR($D15=1,MONTH($B15)&lt;&gt;MONTH(StartDate),'У5 Ввод'!$D$237="",'У5 Ввод'!$E$237="",'У5 Ввод'!$D$237&gt;$B15),0,MAX(0,MIN(1,'У5 Ввод'!$E$237-NETWORKDAYS('У5 Ввод'!$D$237,$B15)+1))/Настройки!$E$11*100)</f>
        <v>0</v>
      </c>
      <c r="HY15" s="67" t="n">
        <f aca="false">IF(OR($D15=1,MONTH($B15)&lt;&gt;MONTH(StartDate),'У5 Ввод'!$D$238="",'У5 Ввод'!$E$238="",'У5 Ввод'!$D$238&gt;$B15),0,MAX(0,MIN(1,'У5 Ввод'!$E$238-NETWORKDAYS('У5 Ввод'!$D$238,$B15)+1))/Настройки!$E$11*100)</f>
        <v>0</v>
      </c>
      <c r="HZ15" s="67" t="n">
        <f aca="false">IF(OR($D15=1,MONTH($B15)&lt;&gt;MONTH(StartDate),'У5 Ввод'!$D$239="",'У5 Ввод'!$E$239="",'У5 Ввод'!$D$239&gt;$B15),0,MAX(0,MIN(1,'У5 Ввод'!$E$239-NETWORKDAYS('У5 Ввод'!$D$239,$B15)+1))/Настройки!$E$11*100)</f>
        <v>0</v>
      </c>
      <c r="IA15" s="67" t="n">
        <f aca="false">IF(OR($D15=1,MONTH($B15)&lt;&gt;MONTH(StartDate),'У5 Ввод'!$D$240="",'У5 Ввод'!$E$240="",'У5 Ввод'!$D$240&gt;$B15),0,MAX(0,MIN(1,'У5 Ввод'!$E$240-NETWORKDAYS('У5 Ввод'!$D$240,$B15)+1))/Настройки!$E$11*100)</f>
        <v>0</v>
      </c>
      <c r="IB15" s="67" t="n">
        <f aca="false">IF(OR($D15=1,MONTH($B15)&lt;&gt;MONTH(StartDate),'У5 Ввод'!$D$241="",'У5 Ввод'!$E$241="",'У5 Ввод'!$D$241&gt;$B15),0,MAX(0,MIN(1,'У5 Ввод'!$E$241-NETWORKDAYS('У5 Ввод'!$D$241,$B15)+1))/Настройки!$E$11*100)</f>
        <v>0</v>
      </c>
      <c r="IC15" s="67" t="n">
        <f aca="false">IF(OR($D15=1,MONTH($B15)&lt;&gt;MONTH(StartDate),'У5 Ввод'!$D$242="",'У5 Ввод'!$E$242="",'У5 Ввод'!$D$242&gt;$B15),0,MAX(0,MIN(1,'У5 Ввод'!$E$242-NETWORKDAYS('У5 Ввод'!$D$242,$B15)+1))/Настройки!$E$11*100)</f>
        <v>0</v>
      </c>
      <c r="ID15" s="67" t="n">
        <f aca="false">IF(OR($D15=1,MONTH($B15)&lt;&gt;MONTH(StartDate),'У5 Ввод'!$D$243="",'У5 Ввод'!$E$243="",'У5 Ввод'!$D$243&gt;$B15),0,MAX(0,MIN(1,'У5 Ввод'!$E$243-NETWORKDAYS('У5 Ввод'!$D$243,$B15)+1))/Настройки!$E$11*100)</f>
        <v>0</v>
      </c>
      <c r="IE15" s="67" t="n">
        <f aca="false">IF(OR($D15=1,MONTH($B15)&lt;&gt;MONTH(StartDate),'У5 Ввод'!$D$244="",'У5 Ввод'!$E$244="",'У5 Ввод'!$D$244&gt;$B15),0,MAX(0,MIN(1,'У5 Ввод'!$E$244-NETWORKDAYS('У5 Ввод'!$D$244,$B15)+1))/Настройки!$E$11*100)</f>
        <v>0</v>
      </c>
      <c r="IF15" s="67" t="n">
        <f aca="false">IF(OR($D15=1,MONTH($B15)&lt;&gt;MONTH(StartDate),'У5 Ввод'!$D$245="",'У5 Ввод'!$E$245="",'У5 Ввод'!$D$245&gt;$B15),0,MAX(0,MIN(1,'У5 Ввод'!$E$245-NETWORKDAYS('У5 Ввод'!$D$245,$B15)+1))/Настройки!$E$11*100)</f>
        <v>0</v>
      </c>
      <c r="IG15" s="67" t="n">
        <f aca="false">IF(OR($D15=1,MONTH($B15)&lt;&gt;MONTH(StartDate),'У5 Ввод'!$D$246="",'У5 Ввод'!$E$246="",'У5 Ввод'!$D$246&gt;$B15),0,MAX(0,MIN(1,'У5 Ввод'!$E$246-NETWORKDAYS('У5 Ввод'!$D$246,$B15)+1))/Настройки!$E$11*100)</f>
        <v>0</v>
      </c>
      <c r="IH15" s="67" t="n">
        <f aca="false">IF(OR($D15=1,MONTH($B15)&lt;&gt;MONTH(StartDate),'У5 Ввод'!$D$247="",'У5 Ввод'!$E$247="",'У5 Ввод'!$D$247&gt;$B15),0,MAX(0,MIN(1,'У5 Ввод'!$E$247-NETWORKDAYS('У5 Ввод'!$D$247,$B15)+1))/Настройки!$E$11*100)</f>
        <v>0</v>
      </c>
      <c r="II15" s="67" t="n">
        <f aca="false">IF(OR($D15=1,MONTH($B15)&lt;&gt;MONTH(StartDate),'У5 Ввод'!$D$248="",'У5 Ввод'!$E$248="",'У5 Ввод'!$D$248&gt;$B15),0,MAX(0,MIN(1,'У5 Ввод'!$E$248-NETWORKDAYS('У5 Ввод'!$D$248,$B15)+1))/Настройки!$E$11*100)</f>
        <v>0</v>
      </c>
      <c r="IJ15" s="67" t="n">
        <f aca="false">IF(OR($D15=1,MONTH($B15)&lt;&gt;MONTH(StartDate),'У5 Ввод'!$D$249="",'У5 Ввод'!$E$249="",'У5 Ввод'!$D$249&gt;$B15),0,MAX(0,MIN(1,'У5 Ввод'!$E$249-NETWORKDAYS('У5 Ввод'!$D$249,$B15)+1))/Настройки!$E$11*100)</f>
        <v>0</v>
      </c>
      <c r="IK15" s="67" t="n">
        <f aca="false">IF(OR($D15=1,MONTH($B15)&lt;&gt;MONTH(StartDate),'У5 Ввод'!$D$250="",'У5 Ввод'!$E$250="",'У5 Ввод'!$D$250&gt;$B15),0,MAX(0,MIN(1,'У5 Ввод'!$E$250-NETWORKDAYS('У5 Ввод'!$D$250,$B15)+1))/Настройки!$E$11*100)</f>
        <v>0</v>
      </c>
      <c r="IL15" s="67" t="n">
        <f aca="false">IF(OR($D15=1,MONTH($B15)&lt;&gt;MONTH(StartDate),'У5 Ввод'!$D$251="",'У5 Ввод'!$E$251="",'У5 Ввод'!$D$251&gt;$B15),0,MAX(0,MIN(1,'У5 Ввод'!$E$251-NETWORKDAYS('У5 Ввод'!$D$251,$B15)+1))/Настройки!$E$11*100)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IF(OR($D16=1,MONTH($B16)&lt;&gt;MONTH(StartDate),'У5 Ввод'!$D$12="",'У5 Ввод'!$E$12="",'У5 Ввод'!$D$12&gt;$B16),0,MAX(0,MIN(1,'У5 Ввод'!$E$12-NETWORKDAYS('У5 Ввод'!$D$12,$B16)+1))/Настройки!$E$11*100)</f>
        <v>0</v>
      </c>
      <c r="H16" s="67" t="n">
        <f aca="false">IF(OR($D16=1,MONTH($B16)&lt;&gt;MONTH(StartDate),'У5 Ввод'!$D$13="",'У5 Ввод'!$E$13="",'У5 Ввод'!$D$13&gt;$B16),0,MAX(0,MIN(1,'У5 Ввод'!$E$13-NETWORKDAYS('У5 Ввод'!$D$13,$B16)+1))/Настройки!$E$11*100)</f>
        <v>0</v>
      </c>
      <c r="I16" s="67" t="n">
        <f aca="false">IF(OR($D16=1,MONTH($B16)&lt;&gt;MONTH(StartDate),'У5 Ввод'!$D$14="",'У5 Ввод'!$E$14="",'У5 Ввод'!$D$14&gt;$B16),0,MAX(0,MIN(1,'У5 Ввод'!$E$14-NETWORKDAYS('У5 Ввод'!$D$14,$B16)+1))/Настройки!$E$11*100)</f>
        <v>0</v>
      </c>
      <c r="J16" s="67" t="n">
        <f aca="false">IF(OR($D16=1,MONTH($B16)&lt;&gt;MONTH(StartDate),'У5 Ввод'!$D$15="",'У5 Ввод'!$E$15="",'У5 Ввод'!$D$15&gt;$B16),0,MAX(0,MIN(1,'У5 Ввод'!$E$15-NETWORKDAYS('У5 Ввод'!$D$15,$B16)+1))/Настройки!$E$11*100)</f>
        <v>0</v>
      </c>
      <c r="K16" s="67" t="n">
        <f aca="false">IF(OR($D16=1,MONTH($B16)&lt;&gt;MONTH(StartDate),'У5 Ввод'!$D$16="",'У5 Ввод'!$E$16="",'У5 Ввод'!$D$16&gt;$B16),0,MAX(0,MIN(1,'У5 Ввод'!$E$16-NETWORKDAYS('У5 Ввод'!$D$16,$B16)+1))/Настройки!$E$11*100)</f>
        <v>0</v>
      </c>
      <c r="L16" s="67" t="n">
        <f aca="false">IF(OR($D16=1,MONTH($B16)&lt;&gt;MONTH(StartDate),'У5 Ввод'!$D$17="",'У5 Ввод'!$E$17="",'У5 Ввод'!$D$17&gt;$B16),0,MAX(0,MIN(1,'У5 Ввод'!$E$17-NETWORKDAYS('У5 Ввод'!$D$17,$B16)+1))/Настройки!$E$11*100)</f>
        <v>0</v>
      </c>
      <c r="M16" s="67" t="n">
        <f aca="false">IF(OR($D16=1,MONTH($B16)&lt;&gt;MONTH(StartDate),'У5 Ввод'!$D$18="",'У5 Ввод'!$E$18="",'У5 Ввод'!$D$18&gt;$B16),0,MAX(0,MIN(1,'У5 Ввод'!$E$18-NETWORKDAYS('У5 Ввод'!$D$18,$B16)+1))/Настройки!$E$11*100)</f>
        <v>0</v>
      </c>
      <c r="N16" s="67" t="n">
        <f aca="false">IF(OR($D16=1,MONTH($B16)&lt;&gt;MONTH(StartDate),'У5 Ввод'!$D$19="",'У5 Ввод'!$E$19="",'У5 Ввод'!$D$19&gt;$B16),0,MAX(0,MIN(1,'У5 Ввод'!$E$19-NETWORKDAYS('У5 Ввод'!$D$19,$B16)+1))/Настройки!$E$11*100)</f>
        <v>0</v>
      </c>
      <c r="O16" s="67" t="n">
        <f aca="false">IF(OR($D16=1,MONTH($B16)&lt;&gt;MONTH(StartDate),'У5 Ввод'!$D$20="",'У5 Ввод'!$E$20="",'У5 Ввод'!$D$20&gt;$B16),0,MAX(0,MIN(1,'У5 Ввод'!$E$20-NETWORKDAYS('У5 Ввод'!$D$20,$B16)+1))/Настройки!$E$11*100)</f>
        <v>0</v>
      </c>
      <c r="P16" s="67" t="n">
        <f aca="false">IF(OR($D16=1,MONTH($B16)&lt;&gt;MONTH(StartDate),'У5 Ввод'!$D$21="",'У5 Ввод'!$E$21="",'У5 Ввод'!$D$21&gt;$B16),0,MAX(0,MIN(1,'У5 Ввод'!$E$21-NETWORKDAYS('У5 Ввод'!$D$21,$B16)+1))/Настройки!$E$11*100)</f>
        <v>0</v>
      </c>
      <c r="Q16" s="67" t="n">
        <f aca="false">IF(OR($D16=1,MONTH($B16)&lt;&gt;MONTH(StartDate),'У5 Ввод'!$D$22="",'У5 Ввод'!$E$22="",'У5 Ввод'!$D$22&gt;$B16),0,MAX(0,MIN(1,'У5 Ввод'!$E$22-NETWORKDAYS('У5 Ввод'!$D$22,$B16)+1))/Настройки!$E$11*100)</f>
        <v>0</v>
      </c>
      <c r="R16" s="67" t="n">
        <f aca="false">IF(OR($D16=1,MONTH($B16)&lt;&gt;MONTH(StartDate),'У5 Ввод'!$D$23="",'У5 Ввод'!$E$23="",'У5 Ввод'!$D$23&gt;$B16),0,MAX(0,MIN(1,'У5 Ввод'!$E$23-NETWORKDAYS('У5 Ввод'!$D$23,$B16)+1))/Настройки!$E$11*100)</f>
        <v>0</v>
      </c>
      <c r="S16" s="67" t="n">
        <f aca="false">IF(OR($D16=1,MONTH($B16)&lt;&gt;MONTH(StartDate),'У5 Ввод'!$D$24="",'У5 Ввод'!$E$24="",'У5 Ввод'!$D$24&gt;$B16),0,MAX(0,MIN(1,'У5 Ввод'!$E$24-NETWORKDAYS('У5 Ввод'!$D$24,$B16)+1))/Настройки!$E$11*100)</f>
        <v>0</v>
      </c>
      <c r="T16" s="67" t="n">
        <f aca="false">IF(OR($D16=1,MONTH($B16)&lt;&gt;MONTH(StartDate),'У5 Ввод'!$D$25="",'У5 Ввод'!$E$25="",'У5 Ввод'!$D$25&gt;$B16),0,MAX(0,MIN(1,'У5 Ввод'!$E$25-NETWORKDAYS('У5 Ввод'!$D$25,$B16)+1))/Настройки!$E$11*100)</f>
        <v>0</v>
      </c>
      <c r="U16" s="67" t="n">
        <f aca="false">IF(OR($D16=1,MONTH($B16)&lt;&gt;MONTH(StartDate),'У5 Ввод'!$D$26="",'У5 Ввод'!$E$26="",'У5 Ввод'!$D$26&gt;$B16),0,MAX(0,MIN(1,'У5 Ввод'!$E$26-NETWORKDAYS('У5 Ввод'!$D$26,$B16)+1))/Настройки!$E$11*100)</f>
        <v>0</v>
      </c>
      <c r="V16" s="67" t="n">
        <f aca="false">IF(OR($D16=1,MONTH($B16)&lt;&gt;MONTH(StartDate),'У5 Ввод'!$D$27="",'У5 Ввод'!$E$27="",'У5 Ввод'!$D$27&gt;$B16),0,MAX(0,MIN(1,'У5 Ввод'!$E$27-NETWORKDAYS('У5 Ввод'!$D$27,$B16)+1))/Настройки!$E$11*100)</f>
        <v>0</v>
      </c>
      <c r="W16" s="67" t="n">
        <f aca="false">IF(OR($D16=1,MONTH($B16)&lt;&gt;MONTH(StartDate),'У5 Ввод'!$D$28="",'У5 Ввод'!$E$28="",'У5 Ввод'!$D$28&gt;$B16),0,MAX(0,MIN(1,'У5 Ввод'!$E$28-NETWORKDAYS('У5 Ввод'!$D$28,$B16)+1))/Настройки!$E$11*100)</f>
        <v>0</v>
      </c>
      <c r="X16" s="67" t="n">
        <f aca="false">IF(OR($D16=1,MONTH($B16)&lt;&gt;MONTH(StartDate),'У5 Ввод'!$D$29="",'У5 Ввод'!$E$29="",'У5 Ввод'!$D$29&gt;$B16),0,MAX(0,MIN(1,'У5 Ввод'!$E$29-NETWORKDAYS('У5 Ввод'!$D$29,$B16)+1))/Настройки!$E$11*100)</f>
        <v>0</v>
      </c>
      <c r="Y16" s="67" t="n">
        <f aca="false">IF(OR($D16=1,MONTH($B16)&lt;&gt;MONTH(StartDate),'У5 Ввод'!$D$30="",'У5 Ввод'!$E$30="",'У5 Ввод'!$D$30&gt;$B16),0,MAX(0,MIN(1,'У5 Ввод'!$E$30-NETWORKDAYS('У5 Ввод'!$D$30,$B16)+1))/Настройки!$E$11*100)</f>
        <v>0</v>
      </c>
      <c r="Z16" s="67" t="n">
        <f aca="false">IF(OR($D16=1,MONTH($B16)&lt;&gt;MONTH(StartDate),'У5 Ввод'!$D$31="",'У5 Ввод'!$E$31="",'У5 Ввод'!$D$31&gt;$B16),0,MAX(0,MIN(1,'У5 Ввод'!$E$31-NETWORKDAYS('У5 Ввод'!$D$31,$B16)+1))/Настройки!$E$11*100)</f>
        <v>0</v>
      </c>
      <c r="AA16" s="67" t="n">
        <f aca="false">IF(OR($D16=1,MONTH($B16)&lt;&gt;MONTH(StartDate),'У5 Ввод'!$D$32="",'У5 Ввод'!$E$32="",'У5 Ввод'!$D$32&gt;$B16),0,MAX(0,MIN(1,'У5 Ввод'!$E$32-NETWORKDAYS('У5 Ввод'!$D$32,$B16)+1))/Настройки!$E$11*100)</f>
        <v>0</v>
      </c>
      <c r="AB16" s="67" t="n">
        <f aca="false">IF(OR($D16=1,MONTH($B16)&lt;&gt;MONTH(StartDate),'У5 Ввод'!$D$33="",'У5 Ввод'!$E$33="",'У5 Ввод'!$D$33&gt;$B16),0,MAX(0,MIN(1,'У5 Ввод'!$E$33-NETWORKDAYS('У5 Ввод'!$D$33,$B16)+1))/Настройки!$E$11*100)</f>
        <v>0</v>
      </c>
      <c r="AC16" s="67" t="n">
        <f aca="false">IF(OR($D16=1,MONTH($B16)&lt;&gt;MONTH(StartDate),'У5 Ввод'!$D$34="",'У5 Ввод'!$E$34="",'У5 Ввод'!$D$34&gt;$B16),0,MAX(0,MIN(1,'У5 Ввод'!$E$34-NETWORKDAYS('У5 Ввод'!$D$34,$B16)+1))/Настройки!$E$11*100)</f>
        <v>0</v>
      </c>
      <c r="AD16" s="67" t="n">
        <f aca="false">IF(OR($D16=1,MONTH($B16)&lt;&gt;MONTH(StartDate),'У5 Ввод'!$D$35="",'У5 Ввод'!$E$35="",'У5 Ввод'!$D$35&gt;$B16),0,MAX(0,MIN(1,'У5 Ввод'!$E$35-NETWORKDAYS('У5 Ввод'!$D$35,$B16)+1))/Настройки!$E$11*100)</f>
        <v>0</v>
      </c>
      <c r="AE16" s="67" t="n">
        <f aca="false">IF(OR($D16=1,MONTH($B16)&lt;&gt;MONTH(StartDate),'У5 Ввод'!$D$36="",'У5 Ввод'!$E$36="",'У5 Ввод'!$D$36&gt;$B16),0,MAX(0,MIN(1,'У5 Ввод'!$E$36-NETWORKDAYS('У5 Ввод'!$D$36,$B16)+1))/Настройки!$E$11*100)</f>
        <v>0</v>
      </c>
      <c r="AF16" s="67" t="n">
        <f aca="false">IF(OR($D16=1,MONTH($B16)&lt;&gt;MONTH(StartDate),'У5 Ввод'!$D$37="",'У5 Ввод'!$E$37="",'У5 Ввод'!$D$37&gt;$B16),0,MAX(0,MIN(1,'У5 Ввод'!$E$37-NETWORKDAYS('У5 Ввод'!$D$37,$B16)+1))/Настройки!$E$11*100)</f>
        <v>0</v>
      </c>
      <c r="AG16" s="67" t="n">
        <f aca="false">IF(OR($D16=1,MONTH($B16)&lt;&gt;MONTH(StartDate),'У5 Ввод'!$D$38="",'У5 Ввод'!$E$38="",'У5 Ввод'!$D$38&gt;$B16),0,MAX(0,MIN(1,'У5 Ввод'!$E$38-NETWORKDAYS('У5 Ввод'!$D$38,$B16)+1))/Настройки!$E$11*100)</f>
        <v>0</v>
      </c>
      <c r="AH16" s="67" t="n">
        <f aca="false">IF(OR($D16=1,MONTH($B16)&lt;&gt;MONTH(StartDate),'У5 Ввод'!$D$39="",'У5 Ввод'!$E$39="",'У5 Ввод'!$D$39&gt;$B16),0,MAX(0,MIN(1,'У5 Ввод'!$E$39-NETWORKDAYS('У5 Ввод'!$D$39,$B16)+1))/Настройки!$E$11*100)</f>
        <v>0</v>
      </c>
      <c r="AI16" s="67" t="n">
        <f aca="false">IF(OR($D16=1,MONTH($B16)&lt;&gt;MONTH(StartDate),'У5 Ввод'!$D$40="",'У5 Ввод'!$E$40="",'У5 Ввод'!$D$40&gt;$B16),0,MAX(0,MIN(1,'У5 Ввод'!$E$40-NETWORKDAYS('У5 Ввод'!$D$40,$B16)+1))/Настройки!$E$11*100)</f>
        <v>0</v>
      </c>
      <c r="AJ16" s="67" t="n">
        <f aca="false">IF(OR($D16=1,MONTH($B16)&lt;&gt;MONTH(StartDate),'У5 Ввод'!$D$41="",'У5 Ввод'!$E$41="",'У5 Ввод'!$D$41&gt;$B16),0,MAX(0,MIN(1,'У5 Ввод'!$E$41-NETWORKDAYS('У5 Ввод'!$D$41,$B16)+1))/Настройки!$E$11*100)</f>
        <v>0</v>
      </c>
      <c r="AK16" s="67" t="n">
        <f aca="false">IF(OR($D16=1,MONTH($B16)&lt;&gt;MONTH(StartDate),'У5 Ввод'!$D$42="",'У5 Ввод'!$E$42="",'У5 Ввод'!$D$42&gt;$B16),0,MAX(0,MIN(1,'У5 Ввод'!$E$42-NETWORKDAYS('У5 Ввод'!$D$42,$B16)+1))/Настройки!$E$11*100)</f>
        <v>0</v>
      </c>
      <c r="AL16" s="67" t="n">
        <f aca="false">IF(OR($D16=1,MONTH($B16)&lt;&gt;MONTH(StartDate),'У5 Ввод'!$D$43="",'У5 Ввод'!$E$43="",'У5 Ввод'!$D$43&gt;$B16),0,MAX(0,MIN(1,'У5 Ввод'!$E$43-NETWORKDAYS('У5 Ввод'!$D$43,$B16)+1))/Настройки!$E$11*100)</f>
        <v>0</v>
      </c>
      <c r="AM16" s="67" t="n">
        <f aca="false">IF(OR($D16=1,MONTH($B16)&lt;&gt;MONTH(StartDate),'У5 Ввод'!$D$44="",'У5 Ввод'!$E$44="",'У5 Ввод'!$D$44&gt;$B16),0,MAX(0,MIN(1,'У5 Ввод'!$E$44-NETWORKDAYS('У5 Ввод'!$D$44,$B16)+1))/Настройки!$E$11*100)</f>
        <v>0</v>
      </c>
      <c r="AN16" s="67" t="n">
        <f aca="false">IF(OR($D16=1,MONTH($B16)&lt;&gt;MONTH(StartDate),'У5 Ввод'!$D$45="",'У5 Ввод'!$E$45="",'У5 Ввод'!$D$45&gt;$B16),0,MAX(0,MIN(1,'У5 Ввод'!$E$45-NETWORKDAYS('У5 Ввод'!$D$45,$B16)+1))/Настройки!$E$11*100)</f>
        <v>0</v>
      </c>
      <c r="AO16" s="67" t="n">
        <f aca="false">IF(OR($D16=1,MONTH($B16)&lt;&gt;MONTH(StartDate),'У5 Ввод'!$D$46="",'У5 Ввод'!$E$46="",'У5 Ввод'!$D$46&gt;$B16),0,MAX(0,MIN(1,'У5 Ввод'!$E$46-NETWORKDAYS('У5 Ввод'!$D$46,$B16)+1))/Настройки!$E$11*100)</f>
        <v>0</v>
      </c>
      <c r="AP16" s="67" t="n">
        <f aca="false">IF(OR($D16=1,MONTH($B16)&lt;&gt;MONTH(StartDate),'У5 Ввод'!$D$47="",'У5 Ввод'!$E$47="",'У5 Ввод'!$D$47&gt;$B16),0,MAX(0,MIN(1,'У5 Ввод'!$E$47-NETWORKDAYS('У5 Ввод'!$D$47,$B16)+1))/Настройки!$E$11*100)</f>
        <v>0</v>
      </c>
      <c r="AQ16" s="67" t="n">
        <f aca="false">IF(OR($D16=1,MONTH($B16)&lt;&gt;MONTH(StartDate),'У5 Ввод'!$D$48="",'У5 Ввод'!$E$48="",'У5 Ввод'!$D$48&gt;$B16),0,MAX(0,MIN(1,'У5 Ввод'!$E$48-NETWORKDAYS('У5 Ввод'!$D$48,$B16)+1))/Настройки!$E$11*100)</f>
        <v>0</v>
      </c>
      <c r="AR16" s="67" t="n">
        <f aca="false">IF(OR($D16=1,MONTH($B16)&lt;&gt;MONTH(StartDate),'У5 Ввод'!$D$49="",'У5 Ввод'!$E$49="",'У5 Ввод'!$D$49&gt;$B16),0,MAX(0,MIN(1,'У5 Ввод'!$E$49-NETWORKDAYS('У5 Ввод'!$D$49,$B16)+1))/Настройки!$E$11*100)</f>
        <v>0</v>
      </c>
      <c r="AS16" s="67" t="n">
        <f aca="false">IF(OR($D16=1,MONTH($B16)&lt;&gt;MONTH(StartDate),'У5 Ввод'!$D$50="",'У5 Ввод'!$E$50="",'У5 Ввод'!$D$50&gt;$B16),0,MAX(0,MIN(1,'У5 Ввод'!$E$50-NETWORKDAYS('У5 Ввод'!$D$50,$B16)+1))/Настройки!$E$11*100)</f>
        <v>0</v>
      </c>
      <c r="AT16" s="67" t="n">
        <f aca="false">IF(OR($D16=1,MONTH($B16)&lt;&gt;MONTH(StartDate),'У5 Ввод'!$D$51="",'У5 Ввод'!$E$51="",'У5 Ввод'!$D$51&gt;$B16),0,MAX(0,MIN(1,'У5 Ввод'!$E$51-NETWORKDAYS('У5 Ввод'!$D$51,$B16)+1))/Настройки!$E$11*100)</f>
        <v>0</v>
      </c>
      <c r="AU16" s="67" t="n">
        <f aca="false">IF(OR($D16=1,MONTH($B16)&lt;&gt;MONTH(StartDate),'У5 Ввод'!$D$52="",'У5 Ввод'!$E$52="",'У5 Ввод'!$D$52&gt;$B16),0,MAX(0,MIN(1,'У5 Ввод'!$E$52-NETWORKDAYS('У5 Ввод'!$D$52,$B16)+1))/Настройки!$E$11*100)</f>
        <v>0</v>
      </c>
      <c r="AV16" s="67" t="n">
        <f aca="false">IF(OR($D16=1,MONTH($B16)&lt;&gt;MONTH(StartDate),'У5 Ввод'!$D$53="",'У5 Ввод'!$E$53="",'У5 Ввод'!$D$53&gt;$B16),0,MAX(0,MIN(1,'У5 Ввод'!$E$53-NETWORKDAYS('У5 Ввод'!$D$53,$B16)+1))/Настройки!$E$11*100)</f>
        <v>0</v>
      </c>
      <c r="AW16" s="67" t="n">
        <f aca="false">IF(OR($D16=1,MONTH($B16)&lt;&gt;MONTH(StartDate),'У5 Ввод'!$D$54="",'У5 Ввод'!$E$54="",'У5 Ввод'!$D$54&gt;$B16),0,MAX(0,MIN(1,'У5 Ввод'!$E$54-NETWORKDAYS('У5 Ввод'!$D$54,$B16)+1))/Настройки!$E$11*100)</f>
        <v>0</v>
      </c>
      <c r="AX16" s="67" t="n">
        <f aca="false">IF(OR($D16=1,MONTH($B16)&lt;&gt;MONTH(StartDate),'У5 Ввод'!$D$55="",'У5 Ввод'!$E$55="",'У5 Ввод'!$D$55&gt;$B16),0,MAX(0,MIN(1,'У5 Ввод'!$E$55-NETWORKDAYS('У5 Ввод'!$D$55,$B16)+1))/Настройки!$E$11*100)</f>
        <v>0</v>
      </c>
      <c r="AY16" s="67" t="n">
        <f aca="false">IF(OR($D16=1,MONTH($B16)&lt;&gt;MONTH(StartDate),'У5 Ввод'!$D$56="",'У5 Ввод'!$E$56="",'У5 Ввод'!$D$56&gt;$B16),0,MAX(0,MIN(1,'У5 Ввод'!$E$56-NETWORKDAYS('У5 Ввод'!$D$56,$B16)+1))/Настройки!$E$11*100)</f>
        <v>0</v>
      </c>
      <c r="AZ16" s="67" t="n">
        <f aca="false">IF(OR($D16=1,MONTH($B16)&lt;&gt;MONTH(StartDate),'У5 Ввод'!$D$57="",'У5 Ввод'!$E$57="",'У5 Ввод'!$D$57&gt;$B16),0,MAX(0,MIN(1,'У5 Ввод'!$E$57-NETWORKDAYS('У5 Ввод'!$D$57,$B16)+1))/Настройки!$E$11*100)</f>
        <v>0</v>
      </c>
      <c r="BA16" s="67" t="n">
        <f aca="false">IF(OR($D16=1,MONTH($B16)&lt;&gt;MONTH(StartDate),'У5 Ввод'!$D$58="",'У5 Ввод'!$E$58="",'У5 Ввод'!$D$58&gt;$B16),0,MAX(0,MIN(1,'У5 Ввод'!$E$58-NETWORKDAYS('У5 Ввод'!$D$58,$B16)+1))/Настройки!$E$11*100)</f>
        <v>0</v>
      </c>
      <c r="BB16" s="67" t="n">
        <f aca="false">IF(OR($D16=1,MONTH($B16)&lt;&gt;MONTH(StartDate),'У5 Ввод'!$D$59="",'У5 Ввод'!$E$59="",'У5 Ввод'!$D$59&gt;$B16),0,MAX(0,MIN(1,'У5 Ввод'!$E$59-NETWORKDAYS('У5 Ввод'!$D$59,$B16)+1))/Настройки!$E$11*100)</f>
        <v>0</v>
      </c>
      <c r="BC16" s="67" t="n">
        <f aca="false">IF(OR($D16=1,MONTH($B16)&lt;&gt;MONTH(StartDate),'У5 Ввод'!$D$60="",'У5 Ввод'!$E$60="",'У5 Ввод'!$D$60&gt;$B16),0,MAX(0,MIN(1,'У5 Ввод'!$E$60-NETWORKDAYS('У5 Ввод'!$D$60,$B16)+1))/Настройки!$E$11*100)</f>
        <v>0</v>
      </c>
      <c r="BD16" s="67" t="n">
        <f aca="false">IF(OR($D16=1,MONTH($B16)&lt;&gt;MONTH(StartDate),'У5 Ввод'!$D$61="",'У5 Ввод'!$E$61="",'У5 Ввод'!$D$61&gt;$B16),0,MAX(0,MIN(1,'У5 Ввод'!$E$61-NETWORKDAYS('У5 Ввод'!$D$61,$B16)+1))/Настройки!$E$11*100)</f>
        <v>0</v>
      </c>
      <c r="BE16" s="67" t="n">
        <f aca="false">IF(OR($D16=1,MONTH($B16)&lt;&gt;MONTH(StartDate),'У5 Ввод'!$D$62="",'У5 Ввод'!$E$62="",'У5 Ввод'!$D$62&gt;$B16),0,MAX(0,MIN(1,'У5 Ввод'!$E$62-NETWORKDAYS('У5 Ввод'!$D$62,$B16)+1))/Настройки!$E$11*100)</f>
        <v>0</v>
      </c>
      <c r="BF16" s="67" t="n">
        <f aca="false">IF(OR($D16=1,MONTH($B16)&lt;&gt;MONTH(StartDate),'У5 Ввод'!$D$63="",'У5 Ввод'!$E$63="",'У5 Ввод'!$D$63&gt;$B16),0,MAX(0,MIN(1,'У5 Ввод'!$E$63-NETWORKDAYS('У5 Ввод'!$D$63,$B16)+1))/Настройки!$E$11*100)</f>
        <v>0</v>
      </c>
      <c r="BG16" s="67" t="n">
        <f aca="false">IF(OR($D16=1,MONTH($B16)&lt;&gt;MONTH(StartDate),'У5 Ввод'!$D$64="",'У5 Ввод'!$E$64="",'У5 Ввод'!$D$64&gt;$B16),0,MAX(0,MIN(1,'У5 Ввод'!$E$64-NETWORKDAYS('У5 Ввод'!$D$64,$B16)+1))/Настройки!$E$11*100)</f>
        <v>0</v>
      </c>
      <c r="BH16" s="67" t="n">
        <f aca="false">IF(OR($D16=1,MONTH($B16)&lt;&gt;MONTH(StartDate),'У5 Ввод'!$D$65="",'У5 Ввод'!$E$65="",'У5 Ввод'!$D$65&gt;$B16),0,MAX(0,MIN(1,'У5 Ввод'!$E$65-NETWORKDAYS('У5 Ввод'!$D$65,$B16)+1))/Настройки!$E$11*100)</f>
        <v>0</v>
      </c>
      <c r="BI16" s="67" t="n">
        <f aca="false">IF(OR($D16=1,MONTH($B16)&lt;&gt;MONTH(StartDate),'У5 Ввод'!$D$66="",'У5 Ввод'!$E$66="",'У5 Ввод'!$D$66&gt;$B16),0,MAX(0,MIN(1,'У5 Ввод'!$E$66-NETWORKDAYS('У5 Ввод'!$D$66,$B16)+1))/Настройки!$E$11*100)</f>
        <v>0</v>
      </c>
      <c r="BJ16" s="67" t="n">
        <f aca="false">IF(OR($D16=1,MONTH($B16)&lt;&gt;MONTH(StartDate),'У5 Ввод'!$D$67="",'У5 Ввод'!$E$67="",'У5 Ввод'!$D$67&gt;$B16),0,MAX(0,MIN(1,'У5 Ввод'!$E$67-NETWORKDAYS('У5 Ввод'!$D$67,$B16)+1))/Настройки!$E$11*100)</f>
        <v>0</v>
      </c>
      <c r="BK16" s="67" t="n">
        <f aca="false">IF(OR($D16=1,MONTH($B16)&lt;&gt;MONTH(StartDate),'У5 Ввод'!$D$68="",'У5 Ввод'!$E$68="",'У5 Ввод'!$D$68&gt;$B16),0,MAX(0,MIN(1,'У5 Ввод'!$E$68-NETWORKDAYS('У5 Ввод'!$D$68,$B16)+1))/Настройки!$E$11*100)</f>
        <v>0</v>
      </c>
      <c r="BL16" s="67" t="n">
        <f aca="false">IF(OR($D16=1,MONTH($B16)&lt;&gt;MONTH(StartDate),'У5 Ввод'!$D$69="",'У5 Ввод'!$E$69="",'У5 Ввод'!$D$69&gt;$B16),0,MAX(0,MIN(1,'У5 Ввод'!$E$69-NETWORKDAYS('У5 Ввод'!$D$69,$B16)+1))/Настройки!$E$11*100)</f>
        <v>0</v>
      </c>
      <c r="BM16" s="67" t="n">
        <f aca="false">IF(OR($D16=1,MONTH($B16)&lt;&gt;MONTH(StartDate),'У5 Ввод'!$D$70="",'У5 Ввод'!$E$70="",'У5 Ввод'!$D$70&gt;$B16),0,MAX(0,MIN(1,'У5 Ввод'!$E$70-NETWORKDAYS('У5 Ввод'!$D$70,$B16)+1))/Настройки!$E$11*100)</f>
        <v>0</v>
      </c>
      <c r="BN16" s="67" t="n">
        <f aca="false">IF(OR($D16=1,MONTH($B16)&lt;&gt;MONTH(StartDate),'У5 Ввод'!$D$71="",'У5 Ввод'!$E$71="",'У5 Ввод'!$D$71&gt;$B16),0,MAX(0,MIN(1,'У5 Ввод'!$E$71-NETWORKDAYS('У5 Ввод'!$D$71,$B16)+1))/Настройки!$E$11*100)</f>
        <v>0</v>
      </c>
      <c r="BO16" s="67" t="n">
        <f aca="false">IF(OR($D16=1,MONTH($B16)&lt;&gt;MONTH(StartDate),'У5 Ввод'!$D$72="",'У5 Ввод'!$E$72="",'У5 Ввод'!$D$72&gt;$B16),0,MAX(0,MIN(1,'У5 Ввод'!$E$72-NETWORKDAYS('У5 Ввод'!$D$72,$B16)+1))/Настройки!$E$11*100)</f>
        <v>0</v>
      </c>
      <c r="BP16" s="67" t="n">
        <f aca="false">IF(OR($D16=1,MONTH($B16)&lt;&gt;MONTH(StartDate),'У5 Ввод'!$D$73="",'У5 Ввод'!$E$73="",'У5 Ввод'!$D$73&gt;$B16),0,MAX(0,MIN(1,'У5 Ввод'!$E$73-NETWORKDAYS('У5 Ввод'!$D$73,$B16)+1))/Настройки!$E$11*100)</f>
        <v>0</v>
      </c>
      <c r="BQ16" s="67" t="n">
        <f aca="false">IF(OR($D16=1,MONTH($B16)&lt;&gt;MONTH(StartDate),'У5 Ввод'!$D$74="",'У5 Ввод'!$E$74="",'У5 Ввод'!$D$74&gt;$B16),0,MAX(0,MIN(1,'У5 Ввод'!$E$74-NETWORKDAYS('У5 Ввод'!$D$74,$B16)+1))/Настройки!$E$11*100)</f>
        <v>0</v>
      </c>
      <c r="BR16" s="67" t="n">
        <f aca="false">IF(OR($D16=1,MONTH($B16)&lt;&gt;MONTH(StartDate),'У5 Ввод'!$D$75="",'У5 Ввод'!$E$75="",'У5 Ввод'!$D$75&gt;$B16),0,MAX(0,MIN(1,'У5 Ввод'!$E$75-NETWORKDAYS('У5 Ввод'!$D$75,$B16)+1))/Настройки!$E$11*100)</f>
        <v>0</v>
      </c>
      <c r="BS16" s="67" t="n">
        <f aca="false">IF(OR($D16=1,MONTH($B16)&lt;&gt;MONTH(StartDate),'У5 Ввод'!$D$76="",'У5 Ввод'!$E$76="",'У5 Ввод'!$D$76&gt;$B16),0,MAX(0,MIN(1,'У5 Ввод'!$E$76-NETWORKDAYS('У5 Ввод'!$D$76,$B16)+1))/Настройки!$E$11*100)</f>
        <v>0</v>
      </c>
      <c r="BT16" s="67" t="n">
        <f aca="false">IF(OR($D16=1,MONTH($B16)&lt;&gt;MONTH(StartDate),'У5 Ввод'!$D$77="",'У5 Ввод'!$E$77="",'У5 Ввод'!$D$77&gt;$B16),0,MAX(0,MIN(1,'У5 Ввод'!$E$77-NETWORKDAYS('У5 Ввод'!$D$77,$B16)+1))/Настройки!$E$11*100)</f>
        <v>0</v>
      </c>
      <c r="BU16" s="67" t="n">
        <f aca="false">IF(OR($D16=1,MONTH($B16)&lt;&gt;MONTH(StartDate),'У5 Ввод'!$D$78="",'У5 Ввод'!$E$78="",'У5 Ввод'!$D$78&gt;$B16),0,MAX(0,MIN(1,'У5 Ввод'!$E$78-NETWORKDAYS('У5 Ввод'!$D$78,$B16)+1))/Настройки!$E$11*100)</f>
        <v>0</v>
      </c>
      <c r="BV16" s="67" t="n">
        <f aca="false">IF(OR($D16=1,MONTH($B16)&lt;&gt;MONTH(StartDate),'У5 Ввод'!$D$79="",'У5 Ввод'!$E$79="",'У5 Ввод'!$D$79&gt;$B16),0,MAX(0,MIN(1,'У5 Ввод'!$E$79-NETWORKDAYS('У5 Ввод'!$D$79,$B16)+1))/Настройки!$E$11*100)</f>
        <v>0</v>
      </c>
      <c r="BW16" s="67" t="n">
        <f aca="false">IF(OR($D16=1,MONTH($B16)&lt;&gt;MONTH(StartDate),'У5 Ввод'!$D$80="",'У5 Ввод'!$E$80="",'У5 Ввод'!$D$80&gt;$B16),0,MAX(0,MIN(1,'У5 Ввод'!$E$80-NETWORKDAYS('У5 Ввод'!$D$80,$B16)+1))/Настройки!$E$11*100)</f>
        <v>0</v>
      </c>
      <c r="BX16" s="67" t="n">
        <f aca="false">IF(OR($D16=1,MONTH($B16)&lt;&gt;MONTH(StartDate),'У5 Ввод'!$D$81="",'У5 Ввод'!$E$81="",'У5 Ввод'!$D$81&gt;$B16),0,MAX(0,MIN(1,'У5 Ввод'!$E$81-NETWORKDAYS('У5 Ввод'!$D$81,$B16)+1))/Настройки!$E$11*100)</f>
        <v>0</v>
      </c>
      <c r="BY16" s="67" t="n">
        <f aca="false">IF(OR($D16=1,MONTH($B16)&lt;&gt;MONTH(StartDate),'У5 Ввод'!$D$82="",'У5 Ввод'!$E$82="",'У5 Ввод'!$D$82&gt;$B16),0,MAX(0,MIN(1,'У5 Ввод'!$E$82-NETWORKDAYS('У5 Ввод'!$D$82,$B16)+1))/Настройки!$E$11*100)</f>
        <v>0</v>
      </c>
      <c r="BZ16" s="67" t="n">
        <f aca="false">IF(OR($D16=1,MONTH($B16)&lt;&gt;MONTH(StartDate),'У5 Ввод'!$D$83="",'У5 Ввод'!$E$83="",'У5 Ввод'!$D$83&gt;$B16),0,MAX(0,MIN(1,'У5 Ввод'!$E$83-NETWORKDAYS('У5 Ввод'!$D$83,$B16)+1))/Настройки!$E$11*100)</f>
        <v>0</v>
      </c>
      <c r="CA16" s="67" t="n">
        <f aca="false">IF(OR($D16=1,MONTH($B16)&lt;&gt;MONTH(StartDate),'У5 Ввод'!$D$84="",'У5 Ввод'!$E$84="",'У5 Ввод'!$D$84&gt;$B16),0,MAX(0,MIN(1,'У5 Ввод'!$E$84-NETWORKDAYS('У5 Ввод'!$D$84,$B16)+1))/Настройки!$E$11*100)</f>
        <v>0</v>
      </c>
      <c r="CB16" s="67" t="n">
        <f aca="false">IF(OR($D16=1,MONTH($B16)&lt;&gt;MONTH(StartDate),'У5 Ввод'!$D$85="",'У5 Ввод'!$E$85="",'У5 Ввод'!$D$85&gt;$B16),0,MAX(0,MIN(1,'У5 Ввод'!$E$85-NETWORKDAYS('У5 Ввод'!$D$85,$B16)+1))/Настройки!$E$11*100)</f>
        <v>0</v>
      </c>
      <c r="CC16" s="67" t="n">
        <f aca="false">IF(OR($D16=1,MONTH($B16)&lt;&gt;MONTH(StartDate),'У5 Ввод'!$D$86="",'У5 Ввод'!$E$86="",'У5 Ввод'!$D$86&gt;$B16),0,MAX(0,MIN(1,'У5 Ввод'!$E$86-NETWORKDAYS('У5 Ввод'!$D$86,$B16)+1))/Настройки!$E$11*100)</f>
        <v>0</v>
      </c>
      <c r="CD16" s="67" t="n">
        <f aca="false">IF(OR($D16=1,MONTH($B16)&lt;&gt;MONTH(StartDate),'У5 Ввод'!$D$87="",'У5 Ввод'!$E$87="",'У5 Ввод'!$D$87&gt;$B16),0,MAX(0,MIN(1,'У5 Ввод'!$E$87-NETWORKDAYS('У5 Ввод'!$D$87,$B16)+1))/Настройки!$E$11*100)</f>
        <v>0</v>
      </c>
      <c r="CE16" s="67" t="n">
        <f aca="false">IF(OR($D16=1,MONTH($B16)&lt;&gt;MONTH(StartDate),'У5 Ввод'!$D$88="",'У5 Ввод'!$E$88="",'У5 Ввод'!$D$88&gt;$B16),0,MAX(0,MIN(1,'У5 Ввод'!$E$88-NETWORKDAYS('У5 Ввод'!$D$88,$B16)+1))/Настройки!$E$11*100)</f>
        <v>0</v>
      </c>
      <c r="CF16" s="67" t="n">
        <f aca="false">IF(OR($D16=1,MONTH($B16)&lt;&gt;MONTH(StartDate),'У5 Ввод'!$D$89="",'У5 Ввод'!$E$89="",'У5 Ввод'!$D$89&gt;$B16),0,MAX(0,MIN(1,'У5 Ввод'!$E$89-NETWORKDAYS('У5 Ввод'!$D$89,$B16)+1))/Настройки!$E$11*100)</f>
        <v>0</v>
      </c>
      <c r="CG16" s="67" t="n">
        <f aca="false">IF(OR($D16=1,MONTH($B16)&lt;&gt;MONTH(StartDate),'У5 Ввод'!$D$90="",'У5 Ввод'!$E$90="",'У5 Ввод'!$D$90&gt;$B16),0,MAX(0,MIN(1,'У5 Ввод'!$E$90-NETWORKDAYS('У5 Ввод'!$D$90,$B16)+1))/Настройки!$E$11*100)</f>
        <v>0</v>
      </c>
      <c r="CH16" s="67" t="n">
        <f aca="false">IF(OR($D16=1,MONTH($B16)&lt;&gt;MONTH(StartDate),'У5 Ввод'!$D$91="",'У5 Ввод'!$E$91="",'У5 Ввод'!$D$91&gt;$B16),0,MAX(0,MIN(1,'У5 Ввод'!$E$91-NETWORKDAYS('У5 Ввод'!$D$91,$B16)+1))/Настройки!$E$11*100)</f>
        <v>0</v>
      </c>
      <c r="CI16" s="67" t="n">
        <f aca="false">IF(OR($D16=1,MONTH($B16)&lt;&gt;MONTH(StartDate),'У5 Ввод'!$D$92="",'У5 Ввод'!$E$92="",'У5 Ввод'!$D$92&gt;$B16),0,MAX(0,MIN(1,'У5 Ввод'!$E$92-NETWORKDAYS('У5 Ввод'!$D$92,$B16)+1))/Настройки!$E$11*100)</f>
        <v>0</v>
      </c>
      <c r="CJ16" s="67" t="n">
        <f aca="false">IF(OR($D16=1,MONTH($B16)&lt;&gt;MONTH(StartDate),'У5 Ввод'!$D$93="",'У5 Ввод'!$E$93="",'У5 Ввод'!$D$93&gt;$B16),0,MAX(0,MIN(1,'У5 Ввод'!$E$93-NETWORKDAYS('У5 Ввод'!$D$93,$B16)+1))/Настройки!$E$11*100)</f>
        <v>0</v>
      </c>
      <c r="CK16" s="67" t="n">
        <f aca="false">IF(OR($D16=1,MONTH($B16)&lt;&gt;MONTH(StartDate),'У5 Ввод'!$D$94="",'У5 Ввод'!$E$94="",'У5 Ввод'!$D$94&gt;$B16),0,MAX(0,MIN(1,'У5 Ввод'!$E$94-NETWORKDAYS('У5 Ввод'!$D$94,$B16)+1))/Настройки!$E$11*100)</f>
        <v>0</v>
      </c>
      <c r="CL16" s="67" t="n">
        <f aca="false">IF(OR($D16=1,MONTH($B16)&lt;&gt;MONTH(StartDate),'У5 Ввод'!$D$95="",'У5 Ввод'!$E$95="",'У5 Ввод'!$D$95&gt;$B16),0,MAX(0,MIN(1,'У5 Ввод'!$E$95-NETWORKDAYS('У5 Ввод'!$D$95,$B16)+1))/Настройки!$E$11*100)</f>
        <v>0</v>
      </c>
      <c r="CM16" s="67" t="n">
        <f aca="false">IF(OR($D16=1,MONTH($B16)&lt;&gt;MONTH(StartDate),'У5 Ввод'!$D$96="",'У5 Ввод'!$E$96="",'У5 Ввод'!$D$96&gt;$B16),0,MAX(0,MIN(1,'У5 Ввод'!$E$96-NETWORKDAYS('У5 Ввод'!$D$96,$B16)+1))/Настройки!$E$11*100)</f>
        <v>0</v>
      </c>
      <c r="CN16" s="67" t="n">
        <f aca="false">IF(OR($D16=1,MONTH($B16)&lt;&gt;MONTH(StartDate),'У5 Ввод'!$D$97="",'У5 Ввод'!$E$97="",'У5 Ввод'!$D$97&gt;$B16),0,MAX(0,MIN(1,'У5 Ввод'!$E$97-NETWORKDAYS('У5 Ввод'!$D$97,$B16)+1))/Настройки!$E$11*100)</f>
        <v>0</v>
      </c>
      <c r="CO16" s="67" t="n">
        <f aca="false">IF(OR($D16=1,MONTH($B16)&lt;&gt;MONTH(StartDate),'У5 Ввод'!$D$98="",'У5 Ввод'!$E$98="",'У5 Ввод'!$D$98&gt;$B16),0,MAX(0,MIN(1,'У5 Ввод'!$E$98-NETWORKDAYS('У5 Ввод'!$D$98,$B16)+1))/Настройки!$E$11*100)</f>
        <v>0</v>
      </c>
      <c r="CP16" s="67" t="n">
        <f aca="false">IF(OR($D16=1,MONTH($B16)&lt;&gt;MONTH(StartDate),'У5 Ввод'!$D$99="",'У5 Ввод'!$E$99="",'У5 Ввод'!$D$99&gt;$B16),0,MAX(0,MIN(1,'У5 Ввод'!$E$99-NETWORKDAYS('У5 Ввод'!$D$99,$B16)+1))/Настройки!$E$11*100)</f>
        <v>0</v>
      </c>
      <c r="CQ16" s="67" t="n">
        <f aca="false">IF(OR($D16=1,MONTH($B16)&lt;&gt;MONTH(StartDate),'У5 Ввод'!$D$100="",'У5 Ввод'!$E$100="",'У5 Ввод'!$D$100&gt;$B16),0,MAX(0,MIN(1,'У5 Ввод'!$E$100-NETWORKDAYS('У5 Ввод'!$D$100,$B16)+1))/Настройки!$E$11*100)</f>
        <v>0</v>
      </c>
      <c r="CR16" s="67" t="n">
        <f aca="false">IF(OR($D16=1,MONTH($B16)&lt;&gt;MONTH(StartDate),'У5 Ввод'!$D$101="",'У5 Ввод'!$E$101="",'У5 Ввод'!$D$101&gt;$B16),0,MAX(0,MIN(1,'У5 Ввод'!$E$101-NETWORKDAYS('У5 Ввод'!$D$101,$B16)+1))/Настройки!$E$11*100)</f>
        <v>0</v>
      </c>
      <c r="CS16" s="67" t="n">
        <f aca="false">IF(OR($D16=1,MONTH($B16)&lt;&gt;MONTH(StartDate),'У5 Ввод'!$D$102="",'У5 Ввод'!$E$102="",'У5 Ввод'!$D$102&gt;$B16),0,MAX(0,MIN(1,'У5 Ввод'!$E$102-NETWORKDAYS('У5 Ввод'!$D$102,$B16)+1))/Настройки!$E$11*100)</f>
        <v>0</v>
      </c>
      <c r="CT16" s="67" t="n">
        <f aca="false">IF(OR($D16=1,MONTH($B16)&lt;&gt;MONTH(StartDate),'У5 Ввод'!$D$103="",'У5 Ввод'!$E$103="",'У5 Ввод'!$D$103&gt;$B16),0,MAX(0,MIN(1,'У5 Ввод'!$E$103-NETWORKDAYS('У5 Ввод'!$D$103,$B16)+1))/Настройки!$E$11*100)</f>
        <v>0</v>
      </c>
      <c r="CU16" s="67" t="n">
        <f aca="false">IF(OR($D16=1,MONTH($B16)&lt;&gt;MONTH(StartDate),'У5 Ввод'!$D$104="",'У5 Ввод'!$E$104="",'У5 Ввод'!$D$104&gt;$B16),0,MAX(0,MIN(1,'У5 Ввод'!$E$104-NETWORKDAYS('У5 Ввод'!$D$104,$B16)+1))/Настройки!$E$11*100)</f>
        <v>0</v>
      </c>
      <c r="CV16" s="67" t="n">
        <f aca="false">IF(OR($D16=1,MONTH($B16)&lt;&gt;MONTH(StartDate),'У5 Ввод'!$D$105="",'У5 Ввод'!$E$105="",'У5 Ввод'!$D$105&gt;$B16),0,MAX(0,MIN(1,'У5 Ввод'!$E$105-NETWORKDAYS('У5 Ввод'!$D$105,$B16)+1))/Настройки!$E$11*100)</f>
        <v>0</v>
      </c>
      <c r="CW16" s="67" t="n">
        <f aca="false">IF(OR($D16=1,MONTH($B16)&lt;&gt;MONTH(StartDate),'У5 Ввод'!$D$106="",'У5 Ввод'!$E$106="",'У5 Ввод'!$D$106&gt;$B16),0,MAX(0,MIN(1,'У5 Ввод'!$E$106-NETWORKDAYS('У5 Ввод'!$D$106,$B16)+1))/Настройки!$E$11*100)</f>
        <v>0</v>
      </c>
      <c r="CX16" s="67" t="n">
        <f aca="false">IF(OR($D16=1,MONTH($B16)&lt;&gt;MONTH(StartDate),'У5 Ввод'!$D$107="",'У5 Ввод'!$E$107="",'У5 Ввод'!$D$107&gt;$B16),0,MAX(0,MIN(1,'У5 Ввод'!$E$107-NETWORKDAYS('У5 Ввод'!$D$107,$B16)+1))/Настройки!$E$11*100)</f>
        <v>0</v>
      </c>
      <c r="CY16" s="67" t="n">
        <f aca="false">IF(OR($D16=1,MONTH($B16)&lt;&gt;MONTH(StartDate),'У5 Ввод'!$D$108="",'У5 Ввод'!$E$108="",'У5 Ввод'!$D$108&gt;$B16),0,MAX(0,MIN(1,'У5 Ввод'!$E$108-NETWORKDAYS('У5 Ввод'!$D$108,$B16)+1))/Настройки!$E$11*100)</f>
        <v>0</v>
      </c>
      <c r="CZ16" s="67" t="n">
        <f aca="false">IF(OR($D16=1,MONTH($B16)&lt;&gt;MONTH(StartDate),'У5 Ввод'!$D$109="",'У5 Ввод'!$E$109="",'У5 Ввод'!$D$109&gt;$B16),0,MAX(0,MIN(1,'У5 Ввод'!$E$109-NETWORKDAYS('У5 Ввод'!$D$109,$B16)+1))/Настройки!$E$11*100)</f>
        <v>0</v>
      </c>
      <c r="DA16" s="67" t="n">
        <f aca="false">IF(OR($D16=1,MONTH($B16)&lt;&gt;MONTH(StartDate),'У5 Ввод'!$D$110="",'У5 Ввод'!$E$110="",'У5 Ввод'!$D$110&gt;$B16),0,MAX(0,MIN(1,'У5 Ввод'!$E$110-NETWORKDAYS('У5 Ввод'!$D$110,$B16)+1))/Настройки!$E$11*100)</f>
        <v>0</v>
      </c>
      <c r="DB16" s="67" t="n">
        <f aca="false">IF(OR($D16=1,MONTH($B16)&lt;&gt;MONTH(StartDate),'У5 Ввод'!$D$111="",'У5 Ввод'!$E$111="",'У5 Ввод'!$D$111&gt;$B16),0,MAX(0,MIN(1,'У5 Ввод'!$E$111-NETWORKDAYS('У5 Ввод'!$D$111,$B16)+1))/Настройки!$E$11*100)</f>
        <v>0</v>
      </c>
      <c r="DC16" s="67" t="n">
        <f aca="false">IF(OR($D16=1,MONTH($B16)&lt;&gt;MONTH(StartDate),'У5 Ввод'!$D$112="",'У5 Ввод'!$E$112="",'У5 Ввод'!$D$112&gt;$B16),0,MAX(0,MIN(1,'У5 Ввод'!$E$112-NETWORKDAYS('У5 Ввод'!$D$112,$B16)+1))/Настройки!$E$11*100)</f>
        <v>0</v>
      </c>
      <c r="DD16" s="67" t="n">
        <f aca="false">IF(OR($D16=1,MONTH($B16)&lt;&gt;MONTH(StartDate),'У5 Ввод'!$D$113="",'У5 Ввод'!$E$113="",'У5 Ввод'!$D$113&gt;$B16),0,MAX(0,MIN(1,'У5 Ввод'!$E$113-NETWORKDAYS('У5 Ввод'!$D$113,$B16)+1))/Настройки!$E$11*100)</f>
        <v>0</v>
      </c>
      <c r="DE16" s="67" t="n">
        <f aca="false">IF(OR($D16=1,MONTH($B16)&lt;&gt;MONTH(StartDate),'У5 Ввод'!$D$114="",'У5 Ввод'!$E$114="",'У5 Ввод'!$D$114&gt;$B16),0,MAX(0,MIN(1,'У5 Ввод'!$E$114-NETWORKDAYS('У5 Ввод'!$D$114,$B16)+1))/Настройки!$E$11*100)</f>
        <v>0</v>
      </c>
      <c r="DF16" s="67" t="n">
        <f aca="false">IF(OR($D16=1,MONTH($B16)&lt;&gt;MONTH(StartDate),'У5 Ввод'!$D$115="",'У5 Ввод'!$E$115="",'У5 Ввод'!$D$115&gt;$B16),0,MAX(0,MIN(1,'У5 Ввод'!$E$115-NETWORKDAYS('У5 Ввод'!$D$115,$B16)+1))/Настройки!$E$11*100)</f>
        <v>0</v>
      </c>
      <c r="DG16" s="67" t="n">
        <f aca="false">IF(OR($D16=1,MONTH($B16)&lt;&gt;MONTH(StartDate),'У5 Ввод'!$D$116="",'У5 Ввод'!$E$116="",'У5 Ввод'!$D$116&gt;$B16),0,MAX(0,MIN(1,'У5 Ввод'!$E$116-NETWORKDAYS('У5 Ввод'!$D$116,$B16)+1))/Настройки!$E$11*100)</f>
        <v>0</v>
      </c>
      <c r="DH16" s="67" t="n">
        <f aca="false">IF(OR($D16=1,MONTH($B16)&lt;&gt;MONTH(StartDate),'У5 Ввод'!$D$117="",'У5 Ввод'!$E$117="",'У5 Ввод'!$D$117&gt;$B16),0,MAX(0,MIN(1,'У5 Ввод'!$E$117-NETWORKDAYS('У5 Ввод'!$D$117,$B16)+1))/Настройки!$E$11*100)</f>
        <v>0</v>
      </c>
      <c r="DI16" s="67" t="n">
        <f aca="false">IF(OR($D16=1,MONTH($B16)&lt;&gt;MONTH(StartDate),'У5 Ввод'!$D$118="",'У5 Ввод'!$E$118="",'У5 Ввод'!$D$118&gt;$B16),0,MAX(0,MIN(1,'У5 Ввод'!$E$118-NETWORKDAYS('У5 Ввод'!$D$118,$B16)+1))/Настройки!$E$11*100)</f>
        <v>0</v>
      </c>
      <c r="DJ16" s="67" t="n">
        <f aca="false">IF(OR($D16=1,MONTH($B16)&lt;&gt;MONTH(StartDate),'У5 Ввод'!$D$119="",'У5 Ввод'!$E$119="",'У5 Ввод'!$D$119&gt;$B16),0,MAX(0,MIN(1,'У5 Ввод'!$E$119-NETWORKDAYS('У5 Ввод'!$D$119,$B16)+1))/Настройки!$E$11*100)</f>
        <v>0</v>
      </c>
      <c r="DK16" s="67" t="n">
        <f aca="false">IF(OR($D16=1,MONTH($B16)&lt;&gt;MONTH(StartDate),'У5 Ввод'!$D$120="",'У5 Ввод'!$E$120="",'У5 Ввод'!$D$120&gt;$B16),0,MAX(0,MIN(1,'У5 Ввод'!$E$120-NETWORKDAYS('У5 Ввод'!$D$120,$B16)+1))/Настройки!$E$11*100)</f>
        <v>0</v>
      </c>
      <c r="DL16" s="67" t="n">
        <f aca="false">IF(OR($D16=1,MONTH($B16)&lt;&gt;MONTH(StartDate),'У5 Ввод'!$D$121="",'У5 Ввод'!$E$121="",'У5 Ввод'!$D$121&gt;$B16),0,MAX(0,MIN(1,'У5 Ввод'!$E$121-NETWORKDAYS('У5 Ввод'!$D$121,$B16)+1))/Настройки!$E$11*100)</f>
        <v>0</v>
      </c>
      <c r="DM16" s="67" t="n">
        <f aca="false">IF(OR($D16=1,MONTH($B16)&lt;&gt;MONTH(StartDate),'У5 Ввод'!$D$122="",'У5 Ввод'!$E$122="",'У5 Ввод'!$D$122&gt;$B16),0,MAX(0,MIN(1,'У5 Ввод'!$E$122-NETWORKDAYS('У5 Ввод'!$D$122,$B16)+1))/Настройки!$E$11*100)</f>
        <v>0</v>
      </c>
      <c r="DN16" s="67" t="n">
        <f aca="false">IF(OR($D16=1,MONTH($B16)&lt;&gt;MONTH(StartDate),'У5 Ввод'!$D$123="",'У5 Ввод'!$E$123="",'У5 Ввод'!$D$123&gt;$B16),0,MAX(0,MIN(1,'У5 Ввод'!$E$123-NETWORKDAYS('У5 Ввод'!$D$123,$B16)+1))/Настройки!$E$11*100)</f>
        <v>0</v>
      </c>
      <c r="DO16" s="67" t="n">
        <f aca="false">IF(OR($D16=1,MONTH($B16)&lt;&gt;MONTH(StartDate),'У5 Ввод'!$D$124="",'У5 Ввод'!$E$124="",'У5 Ввод'!$D$124&gt;$B16),0,MAX(0,MIN(1,'У5 Ввод'!$E$124-NETWORKDAYS('У5 Ввод'!$D$124,$B16)+1))/Настройки!$E$11*100)</f>
        <v>0</v>
      </c>
      <c r="DP16" s="67" t="n">
        <f aca="false">IF(OR($D16=1,MONTH($B16)&lt;&gt;MONTH(StartDate),'У5 Ввод'!$D$125="",'У5 Ввод'!$E$125="",'У5 Ввод'!$D$125&gt;$B16),0,MAX(0,MIN(1,'У5 Ввод'!$E$125-NETWORKDAYS('У5 Ввод'!$D$125,$B16)+1))/Настройки!$E$11*100)</f>
        <v>0</v>
      </c>
      <c r="DQ16" s="67" t="n">
        <f aca="false">IF(OR($D16=1,MONTH($B16)&lt;&gt;MONTH(StartDate),'У5 Ввод'!$D$126="",'У5 Ввод'!$E$126="",'У5 Ввод'!$D$126&gt;$B16),0,MAX(0,MIN(1,'У5 Ввод'!$E$126-NETWORKDAYS('У5 Ввод'!$D$126,$B16)+1))/Настройки!$E$11*100)</f>
        <v>0</v>
      </c>
      <c r="DR16" s="67" t="n">
        <f aca="false">IF(OR($D16=1,MONTH($B16)&lt;&gt;MONTH(StartDate),'У5 Ввод'!$D$127="",'У5 Ввод'!$E$127="",'У5 Ввод'!$D$127&gt;$B16),0,MAX(0,MIN(1,'У5 Ввод'!$E$127-NETWORKDAYS('У5 Ввод'!$D$127,$B16)+1))/Настройки!$E$11*100)</f>
        <v>0</v>
      </c>
      <c r="DS16" s="67" t="n">
        <f aca="false">IF(OR($D16=1,MONTH($B16)&lt;&gt;MONTH(StartDate),'У5 Ввод'!$D$128="",'У5 Ввод'!$E$128="",'У5 Ввод'!$D$128&gt;$B16),0,MAX(0,MIN(1,'У5 Ввод'!$E$128-NETWORKDAYS('У5 Ввод'!$D$128,$B16)+1))/Настройки!$E$11*100)</f>
        <v>0</v>
      </c>
      <c r="DT16" s="67" t="n">
        <f aca="false">IF(OR($D16=1,MONTH($B16)&lt;&gt;MONTH(StartDate),'У5 Ввод'!$D$129="",'У5 Ввод'!$E$129="",'У5 Ввод'!$D$129&gt;$B16),0,MAX(0,MIN(1,'У5 Ввод'!$E$129-NETWORKDAYS('У5 Ввод'!$D$129,$B16)+1))/Настройки!$E$11*100)</f>
        <v>0</v>
      </c>
      <c r="DU16" s="67" t="n">
        <f aca="false">IF(OR($D16=1,MONTH($B16)&lt;&gt;MONTH(StartDate),'У5 Ввод'!$D$130="",'У5 Ввод'!$E$130="",'У5 Ввод'!$D$130&gt;$B16),0,MAX(0,MIN(1,'У5 Ввод'!$E$130-NETWORKDAYS('У5 Ввод'!$D$130,$B16)+1))/Настройки!$E$11*100)</f>
        <v>0</v>
      </c>
      <c r="DV16" s="67" t="n">
        <f aca="false">IF(OR($D16=1,MONTH($B16)&lt;&gt;MONTH(StartDate),'У5 Ввод'!$D$131="",'У5 Ввод'!$E$131="",'У5 Ввод'!$D$131&gt;$B16),0,MAX(0,MIN(1,'У5 Ввод'!$E$131-NETWORKDAYS('У5 Ввод'!$D$131,$B16)+1))/Настройки!$E$11*100)</f>
        <v>0</v>
      </c>
      <c r="DW16" s="67" t="n">
        <f aca="false">IF(OR($D16=1,MONTH($B16)&lt;&gt;MONTH(StartDate),'У5 Ввод'!$D$132="",'У5 Ввод'!$E$132="",'У5 Ввод'!$D$132&gt;$B16),0,MAX(0,MIN(1,'У5 Ввод'!$E$132-NETWORKDAYS('У5 Ввод'!$D$132,$B16)+1))/Настройки!$E$11*100)</f>
        <v>0</v>
      </c>
      <c r="DX16" s="67" t="n">
        <f aca="false">IF(OR($D16=1,MONTH($B16)&lt;&gt;MONTH(StartDate),'У5 Ввод'!$D$133="",'У5 Ввод'!$E$133="",'У5 Ввод'!$D$133&gt;$B16),0,MAX(0,MIN(1,'У5 Ввод'!$E$133-NETWORKDAYS('У5 Ввод'!$D$133,$B16)+1))/Настройки!$E$11*100)</f>
        <v>0</v>
      </c>
      <c r="DY16" s="67" t="n">
        <f aca="false">IF(OR($D16=1,MONTH($B16)&lt;&gt;MONTH(StartDate),'У5 Ввод'!$D$134="",'У5 Ввод'!$E$134="",'У5 Ввод'!$D$134&gt;$B16),0,MAX(0,MIN(1,'У5 Ввод'!$E$134-NETWORKDAYS('У5 Ввод'!$D$134,$B16)+1))/Настройки!$E$11*100)</f>
        <v>0</v>
      </c>
      <c r="DZ16" s="67" t="n">
        <f aca="false">IF(OR($D16=1,MONTH($B16)&lt;&gt;MONTH(StartDate),'У5 Ввод'!$D$135="",'У5 Ввод'!$E$135="",'У5 Ввод'!$D$135&gt;$B16),0,MAX(0,MIN(1,'У5 Ввод'!$E$135-NETWORKDAYS('У5 Ввод'!$D$135,$B16)+1))/Настройки!$E$11*100)</f>
        <v>0</v>
      </c>
      <c r="EA16" s="67" t="n">
        <f aca="false">IF(OR($D16=1,MONTH($B16)&lt;&gt;MONTH(StartDate),'У5 Ввод'!$D$136="",'У5 Ввод'!$E$136="",'У5 Ввод'!$D$136&gt;$B16),0,MAX(0,MIN(1,'У5 Ввод'!$E$136-NETWORKDAYS('У5 Ввод'!$D$136,$B16)+1))/Настройки!$E$11*100)</f>
        <v>0</v>
      </c>
      <c r="EB16" s="67" t="n">
        <f aca="false">IF(OR($D16=1,MONTH($B16)&lt;&gt;MONTH(StartDate),'У5 Ввод'!$D$137="",'У5 Ввод'!$E$137="",'У5 Ввод'!$D$137&gt;$B16),0,MAX(0,MIN(1,'У5 Ввод'!$E$137-NETWORKDAYS('У5 Ввод'!$D$137,$B16)+1))/Настройки!$E$11*100)</f>
        <v>0</v>
      </c>
      <c r="EC16" s="67" t="n">
        <f aca="false">IF(OR($D16=1,MONTH($B16)&lt;&gt;MONTH(StartDate),'У5 Ввод'!$D$138="",'У5 Ввод'!$E$138="",'У5 Ввод'!$D$138&gt;$B16),0,MAX(0,MIN(1,'У5 Ввод'!$E$138-NETWORKDAYS('У5 Ввод'!$D$138,$B16)+1))/Настройки!$E$11*100)</f>
        <v>0</v>
      </c>
      <c r="ED16" s="67" t="n">
        <f aca="false">IF(OR($D16=1,MONTH($B16)&lt;&gt;MONTH(StartDate),'У5 Ввод'!$D$139="",'У5 Ввод'!$E$139="",'У5 Ввод'!$D$139&gt;$B16),0,MAX(0,MIN(1,'У5 Ввод'!$E$139-NETWORKDAYS('У5 Ввод'!$D$139,$B16)+1))/Настройки!$E$11*100)</f>
        <v>0</v>
      </c>
      <c r="EE16" s="67" t="n">
        <f aca="false">IF(OR($D16=1,MONTH($B16)&lt;&gt;MONTH(StartDate),'У5 Ввод'!$D$140="",'У5 Ввод'!$E$140="",'У5 Ввод'!$D$140&gt;$B16),0,MAX(0,MIN(1,'У5 Ввод'!$E$140-NETWORKDAYS('У5 Ввод'!$D$140,$B16)+1))/Настройки!$E$11*100)</f>
        <v>0</v>
      </c>
      <c r="EF16" s="67" t="n">
        <f aca="false">IF(OR($D16=1,MONTH($B16)&lt;&gt;MONTH(StartDate),'У5 Ввод'!$D$141="",'У5 Ввод'!$E$141="",'У5 Ввод'!$D$141&gt;$B16),0,MAX(0,MIN(1,'У5 Ввод'!$E$141-NETWORKDAYS('У5 Ввод'!$D$141,$B16)+1))/Настройки!$E$11*100)</f>
        <v>0</v>
      </c>
      <c r="EG16" s="67" t="n">
        <f aca="false">IF(OR($D16=1,MONTH($B16)&lt;&gt;MONTH(StartDate),'У5 Ввод'!$D$142="",'У5 Ввод'!$E$142="",'У5 Ввод'!$D$142&gt;$B16),0,MAX(0,MIN(1,'У5 Ввод'!$E$142-NETWORKDAYS('У5 Ввод'!$D$142,$B16)+1))/Настройки!$E$11*100)</f>
        <v>0</v>
      </c>
      <c r="EH16" s="67" t="n">
        <f aca="false">IF(OR($D16=1,MONTH($B16)&lt;&gt;MONTH(StartDate),'У5 Ввод'!$D$143="",'У5 Ввод'!$E$143="",'У5 Ввод'!$D$143&gt;$B16),0,MAX(0,MIN(1,'У5 Ввод'!$E$143-NETWORKDAYS('У5 Ввод'!$D$143,$B16)+1))/Настройки!$E$11*100)</f>
        <v>0</v>
      </c>
      <c r="EI16" s="67" t="n">
        <f aca="false">IF(OR($D16=1,MONTH($B16)&lt;&gt;MONTH(StartDate),'У5 Ввод'!$D$144="",'У5 Ввод'!$E$144="",'У5 Ввод'!$D$144&gt;$B16),0,MAX(0,MIN(1,'У5 Ввод'!$E$144-NETWORKDAYS('У5 Ввод'!$D$144,$B16)+1))/Настройки!$E$11*100)</f>
        <v>0</v>
      </c>
      <c r="EJ16" s="67" t="n">
        <f aca="false">IF(OR($D16=1,MONTH($B16)&lt;&gt;MONTH(StartDate),'У5 Ввод'!$D$145="",'У5 Ввод'!$E$145="",'У5 Ввод'!$D$145&gt;$B16),0,MAX(0,MIN(1,'У5 Ввод'!$E$145-NETWORKDAYS('У5 Ввод'!$D$145,$B16)+1))/Настройки!$E$11*100)</f>
        <v>0</v>
      </c>
      <c r="EK16" s="67" t="n">
        <f aca="false">IF(OR($D16=1,MONTH($B16)&lt;&gt;MONTH(StartDate),'У5 Ввод'!$D$146="",'У5 Ввод'!$E$146="",'У5 Ввод'!$D$146&gt;$B16),0,MAX(0,MIN(1,'У5 Ввод'!$E$146-NETWORKDAYS('У5 Ввод'!$D$146,$B16)+1))/Настройки!$E$11*100)</f>
        <v>0</v>
      </c>
      <c r="EL16" s="67" t="n">
        <f aca="false">IF(OR($D16=1,MONTH($B16)&lt;&gt;MONTH(StartDate),'У5 Ввод'!$D$147="",'У5 Ввод'!$E$147="",'У5 Ввод'!$D$147&gt;$B16),0,MAX(0,MIN(1,'У5 Ввод'!$E$147-NETWORKDAYS('У5 Ввод'!$D$147,$B16)+1))/Настройки!$E$11*100)</f>
        <v>0</v>
      </c>
      <c r="EM16" s="67" t="n">
        <f aca="false">IF(OR($D16=1,MONTH($B16)&lt;&gt;MONTH(StartDate),'У5 Ввод'!$D$148="",'У5 Ввод'!$E$148="",'У5 Ввод'!$D$148&gt;$B16),0,MAX(0,MIN(1,'У5 Ввод'!$E$148-NETWORKDAYS('У5 Ввод'!$D$148,$B16)+1))/Настройки!$E$11*100)</f>
        <v>0</v>
      </c>
      <c r="EN16" s="67" t="n">
        <f aca="false">IF(OR($D16=1,MONTH($B16)&lt;&gt;MONTH(StartDate),'У5 Ввод'!$D$149="",'У5 Ввод'!$E$149="",'У5 Ввод'!$D$149&gt;$B16),0,MAX(0,MIN(1,'У5 Ввод'!$E$149-NETWORKDAYS('У5 Ввод'!$D$149,$B16)+1))/Настройки!$E$11*100)</f>
        <v>0</v>
      </c>
      <c r="EO16" s="67" t="n">
        <f aca="false">IF(OR($D16=1,MONTH($B16)&lt;&gt;MONTH(StartDate),'У5 Ввод'!$D$150="",'У5 Ввод'!$E$150="",'У5 Ввод'!$D$150&gt;$B16),0,MAX(0,MIN(1,'У5 Ввод'!$E$150-NETWORKDAYS('У5 Ввод'!$D$150,$B16)+1))/Настройки!$E$11*100)</f>
        <v>0</v>
      </c>
      <c r="EP16" s="67" t="n">
        <f aca="false">IF(OR($D16=1,MONTH($B16)&lt;&gt;MONTH(StartDate),'У5 Ввод'!$D$151="",'У5 Ввод'!$E$151="",'У5 Ввод'!$D$151&gt;$B16),0,MAX(0,MIN(1,'У5 Ввод'!$E$151-NETWORKDAYS('У5 Ввод'!$D$151,$B16)+1))/Настройки!$E$11*100)</f>
        <v>0</v>
      </c>
      <c r="EQ16" s="67" t="n">
        <f aca="false">IF(OR($D16=1,MONTH($B16)&lt;&gt;MONTH(StartDate),'У5 Ввод'!$D$152="",'У5 Ввод'!$E$152="",'У5 Ввод'!$D$152&gt;$B16),0,MAX(0,MIN(1,'У5 Ввод'!$E$152-NETWORKDAYS('У5 Ввод'!$D$152,$B16)+1))/Настройки!$E$11*100)</f>
        <v>0</v>
      </c>
      <c r="ER16" s="67" t="n">
        <f aca="false">IF(OR($D16=1,MONTH($B16)&lt;&gt;MONTH(StartDate),'У5 Ввод'!$D$153="",'У5 Ввод'!$E$153="",'У5 Ввод'!$D$153&gt;$B16),0,MAX(0,MIN(1,'У5 Ввод'!$E$153-NETWORKDAYS('У5 Ввод'!$D$153,$B16)+1))/Настройки!$E$11*100)</f>
        <v>0</v>
      </c>
      <c r="ES16" s="67" t="n">
        <f aca="false">IF(OR($D16=1,MONTH($B16)&lt;&gt;MONTH(StartDate),'У5 Ввод'!$D$154="",'У5 Ввод'!$E$154="",'У5 Ввод'!$D$154&gt;$B16),0,MAX(0,MIN(1,'У5 Ввод'!$E$154-NETWORKDAYS('У5 Ввод'!$D$154,$B16)+1))/Настройки!$E$11*100)</f>
        <v>0</v>
      </c>
      <c r="ET16" s="67" t="n">
        <f aca="false">IF(OR($D16=1,MONTH($B16)&lt;&gt;MONTH(StartDate),'У5 Ввод'!$D$155="",'У5 Ввод'!$E$155="",'У5 Ввод'!$D$155&gt;$B16),0,MAX(0,MIN(1,'У5 Ввод'!$E$155-NETWORKDAYS('У5 Ввод'!$D$155,$B16)+1))/Настройки!$E$11*100)</f>
        <v>0</v>
      </c>
      <c r="EU16" s="67" t="n">
        <f aca="false">IF(OR($D16=1,MONTH($B16)&lt;&gt;MONTH(StartDate),'У5 Ввод'!$D$156="",'У5 Ввод'!$E$156="",'У5 Ввод'!$D$156&gt;$B16),0,MAX(0,MIN(1,'У5 Ввод'!$E$156-NETWORKDAYS('У5 Ввод'!$D$156,$B16)+1))/Настройки!$E$11*100)</f>
        <v>0</v>
      </c>
      <c r="EV16" s="67" t="n">
        <f aca="false">IF(OR($D16=1,MONTH($B16)&lt;&gt;MONTH(StartDate),'У5 Ввод'!$D$157="",'У5 Ввод'!$E$157="",'У5 Ввод'!$D$157&gt;$B16),0,MAX(0,MIN(1,'У5 Ввод'!$E$157-NETWORKDAYS('У5 Ввод'!$D$157,$B16)+1))/Настройки!$E$11*100)</f>
        <v>0</v>
      </c>
      <c r="EW16" s="67" t="n">
        <f aca="false">IF(OR($D16=1,MONTH($B16)&lt;&gt;MONTH(StartDate),'У5 Ввод'!$D$158="",'У5 Ввод'!$E$158="",'У5 Ввод'!$D$158&gt;$B16),0,MAX(0,MIN(1,'У5 Ввод'!$E$158-NETWORKDAYS('У5 Ввод'!$D$158,$B16)+1))/Настройки!$E$11*100)</f>
        <v>0</v>
      </c>
      <c r="EX16" s="67" t="n">
        <f aca="false">IF(OR($D16=1,MONTH($B16)&lt;&gt;MONTH(StartDate),'У5 Ввод'!$D$159="",'У5 Ввод'!$E$159="",'У5 Ввод'!$D$159&gt;$B16),0,MAX(0,MIN(1,'У5 Ввод'!$E$159-NETWORKDAYS('У5 Ввод'!$D$159,$B16)+1))/Настройки!$E$11*100)</f>
        <v>0</v>
      </c>
      <c r="EY16" s="67" t="n">
        <f aca="false">IF(OR($D16=1,MONTH($B16)&lt;&gt;MONTH(StartDate),'У5 Ввод'!$D$160="",'У5 Ввод'!$E$160="",'У5 Ввод'!$D$160&gt;$B16),0,MAX(0,MIN(1,'У5 Ввод'!$E$160-NETWORKDAYS('У5 Ввод'!$D$160,$B16)+1))/Настройки!$E$11*100)</f>
        <v>0</v>
      </c>
      <c r="EZ16" s="67" t="n">
        <f aca="false">IF(OR($D16=1,MONTH($B16)&lt;&gt;MONTH(StartDate),'У5 Ввод'!$D$161="",'У5 Ввод'!$E$161="",'У5 Ввод'!$D$161&gt;$B16),0,MAX(0,MIN(1,'У5 Ввод'!$E$161-NETWORKDAYS('У5 Ввод'!$D$161,$B16)+1))/Настройки!$E$11*100)</f>
        <v>0</v>
      </c>
      <c r="FA16" s="67" t="n">
        <f aca="false">IF(OR($D16=1,MONTH($B16)&lt;&gt;MONTH(StartDate),'У5 Ввод'!$D$162="",'У5 Ввод'!$E$162="",'У5 Ввод'!$D$162&gt;$B16),0,MAX(0,MIN(1,'У5 Ввод'!$E$162-NETWORKDAYS('У5 Ввод'!$D$162,$B16)+1))/Настройки!$E$11*100)</f>
        <v>0</v>
      </c>
      <c r="FB16" s="67" t="n">
        <f aca="false">IF(OR($D16=1,MONTH($B16)&lt;&gt;MONTH(StartDate),'У5 Ввод'!$D$163="",'У5 Ввод'!$E$163="",'У5 Ввод'!$D$163&gt;$B16),0,MAX(0,MIN(1,'У5 Ввод'!$E$163-NETWORKDAYS('У5 Ввод'!$D$163,$B16)+1))/Настройки!$E$11*100)</f>
        <v>0</v>
      </c>
      <c r="FC16" s="67" t="n">
        <f aca="false">IF(OR($D16=1,MONTH($B16)&lt;&gt;MONTH(StartDate),'У5 Ввод'!$D$164="",'У5 Ввод'!$E$164="",'У5 Ввод'!$D$164&gt;$B16),0,MAX(0,MIN(1,'У5 Ввод'!$E$164-NETWORKDAYS('У5 Ввод'!$D$164,$B16)+1))/Настройки!$E$11*100)</f>
        <v>0</v>
      </c>
      <c r="FD16" s="67" t="n">
        <f aca="false">IF(OR($D16=1,MONTH($B16)&lt;&gt;MONTH(StartDate),'У5 Ввод'!$D$165="",'У5 Ввод'!$E$165="",'У5 Ввод'!$D$165&gt;$B16),0,MAX(0,MIN(1,'У5 Ввод'!$E$165-NETWORKDAYS('У5 Ввод'!$D$165,$B16)+1))/Настройки!$E$11*100)</f>
        <v>0</v>
      </c>
      <c r="FE16" s="67" t="n">
        <f aca="false">IF(OR($D16=1,MONTH($B16)&lt;&gt;MONTH(StartDate),'У5 Ввод'!$D$166="",'У5 Ввод'!$E$166="",'У5 Ввод'!$D$166&gt;$B16),0,MAX(0,MIN(1,'У5 Ввод'!$E$166-NETWORKDAYS('У5 Ввод'!$D$166,$B16)+1))/Настройки!$E$11*100)</f>
        <v>0</v>
      </c>
      <c r="FF16" s="67" t="n">
        <f aca="false">IF(OR($D16=1,MONTH($B16)&lt;&gt;MONTH(StartDate),'У5 Ввод'!$D$167="",'У5 Ввод'!$E$167="",'У5 Ввод'!$D$167&gt;$B16),0,MAX(0,MIN(1,'У5 Ввод'!$E$167-NETWORKDAYS('У5 Ввод'!$D$167,$B16)+1))/Настройки!$E$11*100)</f>
        <v>0</v>
      </c>
      <c r="FG16" s="67" t="n">
        <f aca="false">IF(OR($D16=1,MONTH($B16)&lt;&gt;MONTH(StartDate),'У5 Ввод'!$D$168="",'У5 Ввод'!$E$168="",'У5 Ввод'!$D$168&gt;$B16),0,MAX(0,MIN(1,'У5 Ввод'!$E$168-NETWORKDAYS('У5 Ввод'!$D$168,$B16)+1))/Настройки!$E$11*100)</f>
        <v>0</v>
      </c>
      <c r="FH16" s="67" t="n">
        <f aca="false">IF(OR($D16=1,MONTH($B16)&lt;&gt;MONTH(StartDate),'У5 Ввод'!$D$169="",'У5 Ввод'!$E$169="",'У5 Ввод'!$D$169&gt;$B16),0,MAX(0,MIN(1,'У5 Ввод'!$E$169-NETWORKDAYS('У5 Ввод'!$D$169,$B16)+1))/Настройки!$E$11*100)</f>
        <v>0</v>
      </c>
      <c r="FI16" s="67" t="n">
        <f aca="false">IF(OR($D16=1,MONTH($B16)&lt;&gt;MONTH(StartDate),'У5 Ввод'!$D$170="",'У5 Ввод'!$E$170="",'У5 Ввод'!$D$170&gt;$B16),0,MAX(0,MIN(1,'У5 Ввод'!$E$170-NETWORKDAYS('У5 Ввод'!$D$170,$B16)+1))/Настройки!$E$11*100)</f>
        <v>0</v>
      </c>
      <c r="FJ16" s="67" t="n">
        <f aca="false">IF(OR($D16=1,MONTH($B16)&lt;&gt;MONTH(StartDate),'У5 Ввод'!$D$171="",'У5 Ввод'!$E$171="",'У5 Ввод'!$D$171&gt;$B16),0,MAX(0,MIN(1,'У5 Ввод'!$E$171-NETWORKDAYS('У5 Ввод'!$D$171,$B16)+1))/Настройки!$E$11*100)</f>
        <v>0</v>
      </c>
      <c r="FK16" s="67" t="n">
        <f aca="false">IF(OR($D16=1,MONTH($B16)&lt;&gt;MONTH(StartDate),'У5 Ввод'!$D$172="",'У5 Ввод'!$E$172="",'У5 Ввод'!$D$172&gt;$B16),0,MAX(0,MIN(1,'У5 Ввод'!$E$172-NETWORKDAYS('У5 Ввод'!$D$172,$B16)+1))/Настройки!$E$11*100)</f>
        <v>0</v>
      </c>
      <c r="FL16" s="67" t="n">
        <f aca="false">IF(OR($D16=1,MONTH($B16)&lt;&gt;MONTH(StartDate),'У5 Ввод'!$D$173="",'У5 Ввод'!$E$173="",'У5 Ввод'!$D$173&gt;$B16),0,MAX(0,MIN(1,'У5 Ввод'!$E$173-NETWORKDAYS('У5 Ввод'!$D$173,$B16)+1))/Настройки!$E$11*100)</f>
        <v>0</v>
      </c>
      <c r="FM16" s="67" t="n">
        <f aca="false">IF(OR($D16=1,MONTH($B16)&lt;&gt;MONTH(StartDate),'У5 Ввод'!$D$174="",'У5 Ввод'!$E$174="",'У5 Ввод'!$D$174&gt;$B16),0,MAX(0,MIN(1,'У5 Ввод'!$E$174-NETWORKDAYS('У5 Ввод'!$D$174,$B16)+1))/Настройки!$E$11*100)</f>
        <v>0</v>
      </c>
      <c r="FN16" s="67" t="n">
        <f aca="false">IF(OR($D16=1,MONTH($B16)&lt;&gt;MONTH(StartDate),'У5 Ввод'!$D$175="",'У5 Ввод'!$E$175="",'У5 Ввод'!$D$175&gt;$B16),0,MAX(0,MIN(1,'У5 Ввод'!$E$175-NETWORKDAYS('У5 Ввод'!$D$175,$B16)+1))/Настройки!$E$11*100)</f>
        <v>0</v>
      </c>
      <c r="FO16" s="67" t="n">
        <f aca="false">IF(OR($D16=1,MONTH($B16)&lt;&gt;MONTH(StartDate),'У5 Ввод'!$D$176="",'У5 Ввод'!$E$176="",'У5 Ввод'!$D$176&gt;$B16),0,MAX(0,MIN(1,'У5 Ввод'!$E$176-NETWORKDAYS('У5 Ввод'!$D$176,$B16)+1))/Настройки!$E$11*100)</f>
        <v>0</v>
      </c>
      <c r="FP16" s="67" t="n">
        <f aca="false">IF(OR($D16=1,MONTH($B16)&lt;&gt;MONTH(StartDate),'У5 Ввод'!$D$177="",'У5 Ввод'!$E$177="",'У5 Ввод'!$D$177&gt;$B16),0,MAX(0,MIN(1,'У5 Ввод'!$E$177-NETWORKDAYS('У5 Ввод'!$D$177,$B16)+1))/Настройки!$E$11*100)</f>
        <v>0</v>
      </c>
      <c r="FQ16" s="67" t="n">
        <f aca="false">IF(OR($D16=1,MONTH($B16)&lt;&gt;MONTH(StartDate),'У5 Ввод'!$D$178="",'У5 Ввод'!$E$178="",'У5 Ввод'!$D$178&gt;$B16),0,MAX(0,MIN(1,'У5 Ввод'!$E$178-NETWORKDAYS('У5 Ввод'!$D$178,$B16)+1))/Настройки!$E$11*100)</f>
        <v>0</v>
      </c>
      <c r="FR16" s="67" t="n">
        <f aca="false">IF(OR($D16=1,MONTH($B16)&lt;&gt;MONTH(StartDate),'У5 Ввод'!$D$179="",'У5 Ввод'!$E$179="",'У5 Ввод'!$D$179&gt;$B16),0,MAX(0,MIN(1,'У5 Ввод'!$E$179-NETWORKDAYS('У5 Ввод'!$D$179,$B16)+1))/Настройки!$E$11*100)</f>
        <v>0</v>
      </c>
      <c r="FS16" s="67" t="n">
        <f aca="false">IF(OR($D16=1,MONTH($B16)&lt;&gt;MONTH(StartDate),'У5 Ввод'!$D$180="",'У5 Ввод'!$E$180="",'У5 Ввод'!$D$180&gt;$B16),0,MAX(0,MIN(1,'У5 Ввод'!$E$180-NETWORKDAYS('У5 Ввод'!$D$180,$B16)+1))/Настройки!$E$11*100)</f>
        <v>0</v>
      </c>
      <c r="FT16" s="67" t="n">
        <f aca="false">IF(OR($D16=1,MONTH($B16)&lt;&gt;MONTH(StartDate),'У5 Ввод'!$D$181="",'У5 Ввод'!$E$181="",'У5 Ввод'!$D$181&gt;$B16),0,MAX(0,MIN(1,'У5 Ввод'!$E$181-NETWORKDAYS('У5 Ввод'!$D$181,$B16)+1))/Настройки!$E$11*100)</f>
        <v>0</v>
      </c>
      <c r="FU16" s="67" t="n">
        <f aca="false">IF(OR($D16=1,MONTH($B16)&lt;&gt;MONTH(StartDate),'У5 Ввод'!$D$182="",'У5 Ввод'!$E$182="",'У5 Ввод'!$D$182&gt;$B16),0,MAX(0,MIN(1,'У5 Ввод'!$E$182-NETWORKDAYS('У5 Ввод'!$D$182,$B16)+1))/Настройки!$E$11*100)</f>
        <v>0</v>
      </c>
      <c r="FV16" s="67" t="n">
        <f aca="false">IF(OR($D16=1,MONTH($B16)&lt;&gt;MONTH(StartDate),'У5 Ввод'!$D$183="",'У5 Ввод'!$E$183="",'У5 Ввод'!$D$183&gt;$B16),0,MAX(0,MIN(1,'У5 Ввод'!$E$183-NETWORKDAYS('У5 Ввод'!$D$183,$B16)+1))/Настройки!$E$11*100)</f>
        <v>0</v>
      </c>
      <c r="FW16" s="67" t="n">
        <f aca="false">IF(OR($D16=1,MONTH($B16)&lt;&gt;MONTH(StartDate),'У5 Ввод'!$D$184="",'У5 Ввод'!$E$184="",'У5 Ввод'!$D$184&gt;$B16),0,MAX(0,MIN(1,'У5 Ввод'!$E$184-NETWORKDAYS('У5 Ввод'!$D$184,$B16)+1))/Настройки!$E$11*100)</f>
        <v>0</v>
      </c>
      <c r="FX16" s="67" t="n">
        <f aca="false">IF(OR($D16=1,MONTH($B16)&lt;&gt;MONTH(StartDate),'У5 Ввод'!$D$185="",'У5 Ввод'!$E$185="",'У5 Ввод'!$D$185&gt;$B16),0,MAX(0,MIN(1,'У5 Ввод'!$E$185-NETWORKDAYS('У5 Ввод'!$D$185,$B16)+1))/Настройки!$E$11*100)</f>
        <v>0</v>
      </c>
      <c r="FY16" s="67" t="n">
        <f aca="false">IF(OR($D16=1,MONTH($B16)&lt;&gt;MONTH(StartDate),'У5 Ввод'!$D$186="",'У5 Ввод'!$E$186="",'У5 Ввод'!$D$186&gt;$B16),0,MAX(0,MIN(1,'У5 Ввод'!$E$186-NETWORKDAYS('У5 Ввод'!$D$186,$B16)+1))/Настройки!$E$11*100)</f>
        <v>0</v>
      </c>
      <c r="FZ16" s="67" t="n">
        <f aca="false">IF(OR($D16=1,MONTH($B16)&lt;&gt;MONTH(StartDate),'У5 Ввод'!$D$187="",'У5 Ввод'!$E$187="",'У5 Ввод'!$D$187&gt;$B16),0,MAX(0,MIN(1,'У5 Ввод'!$E$187-NETWORKDAYS('У5 Ввод'!$D$187,$B16)+1))/Настройки!$E$11*100)</f>
        <v>0</v>
      </c>
      <c r="GA16" s="67" t="n">
        <f aca="false">IF(OR($D16=1,MONTH($B16)&lt;&gt;MONTH(StartDate),'У5 Ввод'!$D$188="",'У5 Ввод'!$E$188="",'У5 Ввод'!$D$188&gt;$B16),0,MAX(0,MIN(1,'У5 Ввод'!$E$188-NETWORKDAYS('У5 Ввод'!$D$188,$B16)+1))/Настройки!$E$11*100)</f>
        <v>0</v>
      </c>
      <c r="GB16" s="67" t="n">
        <f aca="false">IF(OR($D16=1,MONTH($B16)&lt;&gt;MONTH(StartDate),'У5 Ввод'!$D$189="",'У5 Ввод'!$E$189="",'У5 Ввод'!$D$189&gt;$B16),0,MAX(0,MIN(1,'У5 Ввод'!$E$189-NETWORKDAYS('У5 Ввод'!$D$189,$B16)+1))/Настройки!$E$11*100)</f>
        <v>0</v>
      </c>
      <c r="GC16" s="67" t="n">
        <f aca="false">IF(OR($D16=1,MONTH($B16)&lt;&gt;MONTH(StartDate),'У5 Ввод'!$D$190="",'У5 Ввод'!$E$190="",'У5 Ввод'!$D$190&gt;$B16),0,MAX(0,MIN(1,'У5 Ввод'!$E$190-NETWORKDAYS('У5 Ввод'!$D$190,$B16)+1))/Настройки!$E$11*100)</f>
        <v>0</v>
      </c>
      <c r="GD16" s="67" t="n">
        <f aca="false">IF(OR($D16=1,MONTH($B16)&lt;&gt;MONTH(StartDate),'У5 Ввод'!$D$191="",'У5 Ввод'!$E$191="",'У5 Ввод'!$D$191&gt;$B16),0,MAX(0,MIN(1,'У5 Ввод'!$E$191-NETWORKDAYS('У5 Ввод'!$D$191,$B16)+1))/Настройки!$E$11*100)</f>
        <v>0</v>
      </c>
      <c r="GE16" s="67" t="n">
        <f aca="false">IF(OR($D16=1,MONTH($B16)&lt;&gt;MONTH(StartDate),'У5 Ввод'!$D$192="",'У5 Ввод'!$E$192="",'У5 Ввод'!$D$192&gt;$B16),0,MAX(0,MIN(1,'У5 Ввод'!$E$192-NETWORKDAYS('У5 Ввод'!$D$192,$B16)+1))/Настройки!$E$11*100)</f>
        <v>0</v>
      </c>
      <c r="GF16" s="67" t="n">
        <f aca="false">IF(OR($D16=1,MONTH($B16)&lt;&gt;MONTH(StartDate),'У5 Ввод'!$D$193="",'У5 Ввод'!$E$193="",'У5 Ввод'!$D$193&gt;$B16),0,MAX(0,MIN(1,'У5 Ввод'!$E$193-NETWORKDAYS('У5 Ввод'!$D$193,$B16)+1))/Настройки!$E$11*100)</f>
        <v>0</v>
      </c>
      <c r="GG16" s="67" t="n">
        <f aca="false">IF(OR($D16=1,MONTH($B16)&lt;&gt;MONTH(StartDate),'У5 Ввод'!$D$194="",'У5 Ввод'!$E$194="",'У5 Ввод'!$D$194&gt;$B16),0,MAX(0,MIN(1,'У5 Ввод'!$E$194-NETWORKDAYS('У5 Ввод'!$D$194,$B16)+1))/Настройки!$E$11*100)</f>
        <v>0</v>
      </c>
      <c r="GH16" s="67" t="n">
        <f aca="false">IF(OR($D16=1,MONTH($B16)&lt;&gt;MONTH(StartDate),'У5 Ввод'!$D$195="",'У5 Ввод'!$E$195="",'У5 Ввод'!$D$195&gt;$B16),0,MAX(0,MIN(1,'У5 Ввод'!$E$195-NETWORKDAYS('У5 Ввод'!$D$195,$B16)+1))/Настройки!$E$11*100)</f>
        <v>0</v>
      </c>
      <c r="GI16" s="67" t="n">
        <f aca="false">IF(OR($D16=1,MONTH($B16)&lt;&gt;MONTH(StartDate),'У5 Ввод'!$D$196="",'У5 Ввод'!$E$196="",'У5 Ввод'!$D$196&gt;$B16),0,MAX(0,MIN(1,'У5 Ввод'!$E$196-NETWORKDAYS('У5 Ввод'!$D$196,$B16)+1))/Настройки!$E$11*100)</f>
        <v>0</v>
      </c>
      <c r="GJ16" s="67" t="n">
        <f aca="false">IF(OR($D16=1,MONTH($B16)&lt;&gt;MONTH(StartDate),'У5 Ввод'!$D$197="",'У5 Ввод'!$E$197="",'У5 Ввод'!$D$197&gt;$B16),0,MAX(0,MIN(1,'У5 Ввод'!$E$197-NETWORKDAYS('У5 Ввод'!$D$197,$B16)+1))/Настройки!$E$11*100)</f>
        <v>0</v>
      </c>
      <c r="GK16" s="67" t="n">
        <f aca="false">IF(OR($D16=1,MONTH($B16)&lt;&gt;MONTH(StartDate),'У5 Ввод'!$D$198="",'У5 Ввод'!$E$198="",'У5 Ввод'!$D$198&gt;$B16),0,MAX(0,MIN(1,'У5 Ввод'!$E$198-NETWORKDAYS('У5 Ввод'!$D$198,$B16)+1))/Настройки!$E$11*100)</f>
        <v>0</v>
      </c>
      <c r="GL16" s="67" t="n">
        <f aca="false">IF(OR($D16=1,MONTH($B16)&lt;&gt;MONTH(StartDate),'У5 Ввод'!$D$199="",'У5 Ввод'!$E$199="",'У5 Ввод'!$D$199&gt;$B16),0,MAX(0,MIN(1,'У5 Ввод'!$E$199-NETWORKDAYS('У5 Ввод'!$D$199,$B16)+1))/Настройки!$E$11*100)</f>
        <v>0</v>
      </c>
      <c r="GM16" s="67" t="n">
        <f aca="false">IF(OR($D16=1,MONTH($B16)&lt;&gt;MONTH(StartDate),'У5 Ввод'!$D$200="",'У5 Ввод'!$E$200="",'У5 Ввод'!$D$200&gt;$B16),0,MAX(0,MIN(1,'У5 Ввод'!$E$200-NETWORKDAYS('У5 Ввод'!$D$200,$B16)+1))/Настройки!$E$11*100)</f>
        <v>0</v>
      </c>
      <c r="GN16" s="67" t="n">
        <f aca="false">IF(OR($D16=1,MONTH($B16)&lt;&gt;MONTH(StartDate),'У5 Ввод'!$D$201="",'У5 Ввод'!$E$201="",'У5 Ввод'!$D$201&gt;$B16),0,MAX(0,MIN(1,'У5 Ввод'!$E$201-NETWORKDAYS('У5 Ввод'!$D$201,$B16)+1))/Настройки!$E$11*100)</f>
        <v>0</v>
      </c>
      <c r="GO16" s="67" t="n">
        <f aca="false">IF(OR($D16=1,MONTH($B16)&lt;&gt;MONTH(StartDate),'У5 Ввод'!$D$202="",'У5 Ввод'!$E$202="",'У5 Ввод'!$D$202&gt;$B16),0,MAX(0,MIN(1,'У5 Ввод'!$E$202-NETWORKDAYS('У5 Ввод'!$D$202,$B16)+1))/Настройки!$E$11*100)</f>
        <v>0</v>
      </c>
      <c r="GP16" s="67" t="n">
        <f aca="false">IF(OR($D16=1,MONTH($B16)&lt;&gt;MONTH(StartDate),'У5 Ввод'!$D$203="",'У5 Ввод'!$E$203="",'У5 Ввод'!$D$203&gt;$B16),0,MAX(0,MIN(1,'У5 Ввод'!$E$203-NETWORKDAYS('У5 Ввод'!$D$203,$B16)+1))/Настройки!$E$11*100)</f>
        <v>0</v>
      </c>
      <c r="GQ16" s="67" t="n">
        <f aca="false">IF(OR($D16=1,MONTH($B16)&lt;&gt;MONTH(StartDate),'У5 Ввод'!$D$204="",'У5 Ввод'!$E$204="",'У5 Ввод'!$D$204&gt;$B16),0,MAX(0,MIN(1,'У5 Ввод'!$E$204-NETWORKDAYS('У5 Ввод'!$D$204,$B16)+1))/Настройки!$E$11*100)</f>
        <v>0</v>
      </c>
      <c r="GR16" s="67" t="n">
        <f aca="false">IF(OR($D16=1,MONTH($B16)&lt;&gt;MONTH(StartDate),'У5 Ввод'!$D$205="",'У5 Ввод'!$E$205="",'У5 Ввод'!$D$205&gt;$B16),0,MAX(0,MIN(1,'У5 Ввод'!$E$205-NETWORKDAYS('У5 Ввод'!$D$205,$B16)+1))/Настройки!$E$11*100)</f>
        <v>0</v>
      </c>
      <c r="GS16" s="67" t="n">
        <f aca="false">IF(OR($D16=1,MONTH($B16)&lt;&gt;MONTH(StartDate),'У5 Ввод'!$D$206="",'У5 Ввод'!$E$206="",'У5 Ввод'!$D$206&gt;$B16),0,MAX(0,MIN(1,'У5 Ввод'!$E$206-NETWORKDAYS('У5 Ввод'!$D$206,$B16)+1))/Настройки!$E$11*100)</f>
        <v>0</v>
      </c>
      <c r="GT16" s="67" t="n">
        <f aca="false">IF(OR($D16=1,MONTH($B16)&lt;&gt;MONTH(StartDate),'У5 Ввод'!$D$207="",'У5 Ввод'!$E$207="",'У5 Ввод'!$D$207&gt;$B16),0,MAX(0,MIN(1,'У5 Ввод'!$E$207-NETWORKDAYS('У5 Ввод'!$D$207,$B16)+1))/Настройки!$E$11*100)</f>
        <v>0</v>
      </c>
      <c r="GU16" s="67" t="n">
        <f aca="false">IF(OR($D16=1,MONTH($B16)&lt;&gt;MONTH(StartDate),'У5 Ввод'!$D$208="",'У5 Ввод'!$E$208="",'У5 Ввод'!$D$208&gt;$B16),0,MAX(0,MIN(1,'У5 Ввод'!$E$208-NETWORKDAYS('У5 Ввод'!$D$208,$B16)+1))/Настройки!$E$11*100)</f>
        <v>0</v>
      </c>
      <c r="GV16" s="67" t="n">
        <f aca="false">IF(OR($D16=1,MONTH($B16)&lt;&gt;MONTH(StartDate),'У5 Ввод'!$D$209="",'У5 Ввод'!$E$209="",'У5 Ввод'!$D$209&gt;$B16),0,MAX(0,MIN(1,'У5 Ввод'!$E$209-NETWORKDAYS('У5 Ввод'!$D$209,$B16)+1))/Настройки!$E$11*100)</f>
        <v>0</v>
      </c>
      <c r="GW16" s="67" t="n">
        <f aca="false">IF(OR($D16=1,MONTH($B16)&lt;&gt;MONTH(StartDate),'У5 Ввод'!$D$210="",'У5 Ввод'!$E$210="",'У5 Ввод'!$D$210&gt;$B16),0,MAX(0,MIN(1,'У5 Ввод'!$E$210-NETWORKDAYS('У5 Ввод'!$D$210,$B16)+1))/Настройки!$E$11*100)</f>
        <v>0</v>
      </c>
      <c r="GX16" s="67" t="n">
        <f aca="false">IF(OR($D16=1,MONTH($B16)&lt;&gt;MONTH(StartDate),'У5 Ввод'!$D$211="",'У5 Ввод'!$E$211="",'У5 Ввод'!$D$211&gt;$B16),0,MAX(0,MIN(1,'У5 Ввод'!$E$211-NETWORKDAYS('У5 Ввод'!$D$211,$B16)+1))/Настройки!$E$11*100)</f>
        <v>0</v>
      </c>
      <c r="GY16" s="67" t="n">
        <f aca="false">IF(OR($D16=1,MONTH($B16)&lt;&gt;MONTH(StartDate),'У5 Ввод'!$D$212="",'У5 Ввод'!$E$212="",'У5 Ввод'!$D$212&gt;$B16),0,MAX(0,MIN(1,'У5 Ввод'!$E$212-NETWORKDAYS('У5 Ввод'!$D$212,$B16)+1))/Настройки!$E$11*100)</f>
        <v>0</v>
      </c>
      <c r="GZ16" s="67" t="n">
        <f aca="false">IF(OR($D16=1,MONTH($B16)&lt;&gt;MONTH(StartDate),'У5 Ввод'!$D$213="",'У5 Ввод'!$E$213="",'У5 Ввод'!$D$213&gt;$B16),0,MAX(0,MIN(1,'У5 Ввод'!$E$213-NETWORKDAYS('У5 Ввод'!$D$213,$B16)+1))/Настройки!$E$11*100)</f>
        <v>0</v>
      </c>
      <c r="HA16" s="67" t="n">
        <f aca="false">IF(OR($D16=1,MONTH($B16)&lt;&gt;MONTH(StartDate),'У5 Ввод'!$D$214="",'У5 Ввод'!$E$214="",'У5 Ввод'!$D$214&gt;$B16),0,MAX(0,MIN(1,'У5 Ввод'!$E$214-NETWORKDAYS('У5 Ввод'!$D$214,$B16)+1))/Настройки!$E$11*100)</f>
        <v>0</v>
      </c>
      <c r="HB16" s="67" t="n">
        <f aca="false">IF(OR($D16=1,MONTH($B16)&lt;&gt;MONTH(StartDate),'У5 Ввод'!$D$215="",'У5 Ввод'!$E$215="",'У5 Ввод'!$D$215&gt;$B16),0,MAX(0,MIN(1,'У5 Ввод'!$E$215-NETWORKDAYS('У5 Ввод'!$D$215,$B16)+1))/Настройки!$E$11*100)</f>
        <v>0</v>
      </c>
      <c r="HC16" s="67" t="n">
        <f aca="false">IF(OR($D16=1,MONTH($B16)&lt;&gt;MONTH(StartDate),'У5 Ввод'!$D$216="",'У5 Ввод'!$E$216="",'У5 Ввод'!$D$216&gt;$B16),0,MAX(0,MIN(1,'У5 Ввод'!$E$216-NETWORKDAYS('У5 Ввод'!$D$216,$B16)+1))/Настройки!$E$11*100)</f>
        <v>0</v>
      </c>
      <c r="HD16" s="67" t="n">
        <f aca="false">IF(OR($D16=1,MONTH($B16)&lt;&gt;MONTH(StartDate),'У5 Ввод'!$D$217="",'У5 Ввод'!$E$217="",'У5 Ввод'!$D$217&gt;$B16),0,MAX(0,MIN(1,'У5 Ввод'!$E$217-NETWORKDAYS('У5 Ввод'!$D$217,$B16)+1))/Настройки!$E$11*100)</f>
        <v>0</v>
      </c>
      <c r="HE16" s="67" t="n">
        <f aca="false">IF(OR($D16=1,MONTH($B16)&lt;&gt;MONTH(StartDate),'У5 Ввод'!$D$218="",'У5 Ввод'!$E$218="",'У5 Ввод'!$D$218&gt;$B16),0,MAX(0,MIN(1,'У5 Ввод'!$E$218-NETWORKDAYS('У5 Ввод'!$D$218,$B16)+1))/Настройки!$E$11*100)</f>
        <v>0</v>
      </c>
      <c r="HF16" s="67" t="n">
        <f aca="false">IF(OR($D16=1,MONTH($B16)&lt;&gt;MONTH(StartDate),'У5 Ввод'!$D$219="",'У5 Ввод'!$E$219="",'У5 Ввод'!$D$219&gt;$B16),0,MAX(0,MIN(1,'У5 Ввод'!$E$219-NETWORKDAYS('У5 Ввод'!$D$219,$B16)+1))/Настройки!$E$11*100)</f>
        <v>0</v>
      </c>
      <c r="HG16" s="67" t="n">
        <f aca="false">IF(OR($D16=1,MONTH($B16)&lt;&gt;MONTH(StartDate),'У5 Ввод'!$D$220="",'У5 Ввод'!$E$220="",'У5 Ввод'!$D$220&gt;$B16),0,MAX(0,MIN(1,'У5 Ввод'!$E$220-NETWORKDAYS('У5 Ввод'!$D$220,$B16)+1))/Настройки!$E$11*100)</f>
        <v>0</v>
      </c>
      <c r="HH16" s="67" t="n">
        <f aca="false">IF(OR($D16=1,MONTH($B16)&lt;&gt;MONTH(StartDate),'У5 Ввод'!$D$221="",'У5 Ввод'!$E$221="",'У5 Ввод'!$D$221&gt;$B16),0,MAX(0,MIN(1,'У5 Ввод'!$E$221-NETWORKDAYS('У5 Ввод'!$D$221,$B16)+1))/Настройки!$E$11*100)</f>
        <v>0</v>
      </c>
      <c r="HI16" s="67" t="n">
        <f aca="false">IF(OR($D16=1,MONTH($B16)&lt;&gt;MONTH(StartDate),'У5 Ввод'!$D$222="",'У5 Ввод'!$E$222="",'У5 Ввод'!$D$222&gt;$B16),0,MAX(0,MIN(1,'У5 Ввод'!$E$222-NETWORKDAYS('У5 Ввод'!$D$222,$B16)+1))/Настройки!$E$11*100)</f>
        <v>0</v>
      </c>
      <c r="HJ16" s="67" t="n">
        <f aca="false">IF(OR($D16=1,MONTH($B16)&lt;&gt;MONTH(StartDate),'У5 Ввод'!$D$223="",'У5 Ввод'!$E$223="",'У5 Ввод'!$D$223&gt;$B16),0,MAX(0,MIN(1,'У5 Ввод'!$E$223-NETWORKDAYS('У5 Ввод'!$D$223,$B16)+1))/Настройки!$E$11*100)</f>
        <v>0</v>
      </c>
      <c r="HK16" s="67" t="n">
        <f aca="false">IF(OR($D16=1,MONTH($B16)&lt;&gt;MONTH(StartDate),'У5 Ввод'!$D$224="",'У5 Ввод'!$E$224="",'У5 Ввод'!$D$224&gt;$B16),0,MAX(0,MIN(1,'У5 Ввод'!$E$224-NETWORKDAYS('У5 Ввод'!$D$224,$B16)+1))/Настройки!$E$11*100)</f>
        <v>0</v>
      </c>
      <c r="HL16" s="67" t="n">
        <f aca="false">IF(OR($D16=1,MONTH($B16)&lt;&gt;MONTH(StartDate),'У5 Ввод'!$D$225="",'У5 Ввод'!$E$225="",'У5 Ввод'!$D$225&gt;$B16),0,MAX(0,MIN(1,'У5 Ввод'!$E$225-NETWORKDAYS('У5 Ввод'!$D$225,$B16)+1))/Настройки!$E$11*100)</f>
        <v>0</v>
      </c>
      <c r="HM16" s="67" t="n">
        <f aca="false">IF(OR($D16=1,MONTH($B16)&lt;&gt;MONTH(StartDate),'У5 Ввод'!$D$226="",'У5 Ввод'!$E$226="",'У5 Ввод'!$D$226&gt;$B16),0,MAX(0,MIN(1,'У5 Ввод'!$E$226-NETWORKDAYS('У5 Ввод'!$D$226,$B16)+1))/Настройки!$E$11*100)</f>
        <v>0</v>
      </c>
      <c r="HN16" s="67" t="n">
        <f aca="false">IF(OR($D16=1,MONTH($B16)&lt;&gt;MONTH(StartDate),'У5 Ввод'!$D$227="",'У5 Ввод'!$E$227="",'У5 Ввод'!$D$227&gt;$B16),0,MAX(0,MIN(1,'У5 Ввод'!$E$227-NETWORKDAYS('У5 Ввод'!$D$227,$B16)+1))/Настройки!$E$11*100)</f>
        <v>0</v>
      </c>
      <c r="HO16" s="67" t="n">
        <f aca="false">IF(OR($D16=1,MONTH($B16)&lt;&gt;MONTH(StartDate),'У5 Ввод'!$D$228="",'У5 Ввод'!$E$228="",'У5 Ввод'!$D$228&gt;$B16),0,MAX(0,MIN(1,'У5 Ввод'!$E$228-NETWORKDAYS('У5 Ввод'!$D$228,$B16)+1))/Настройки!$E$11*100)</f>
        <v>0</v>
      </c>
      <c r="HP16" s="67" t="n">
        <f aca="false">IF(OR($D16=1,MONTH($B16)&lt;&gt;MONTH(StartDate),'У5 Ввод'!$D$229="",'У5 Ввод'!$E$229="",'У5 Ввод'!$D$229&gt;$B16),0,MAX(0,MIN(1,'У5 Ввод'!$E$229-NETWORKDAYS('У5 Ввод'!$D$229,$B16)+1))/Настройки!$E$11*100)</f>
        <v>0</v>
      </c>
      <c r="HQ16" s="67" t="n">
        <f aca="false">IF(OR($D16=1,MONTH($B16)&lt;&gt;MONTH(StartDate),'У5 Ввод'!$D$230="",'У5 Ввод'!$E$230="",'У5 Ввод'!$D$230&gt;$B16),0,MAX(0,MIN(1,'У5 Ввод'!$E$230-NETWORKDAYS('У5 Ввод'!$D$230,$B16)+1))/Настройки!$E$11*100)</f>
        <v>0</v>
      </c>
      <c r="HR16" s="67" t="n">
        <f aca="false">IF(OR($D16=1,MONTH($B16)&lt;&gt;MONTH(StartDate),'У5 Ввод'!$D$231="",'У5 Ввод'!$E$231="",'У5 Ввод'!$D$231&gt;$B16),0,MAX(0,MIN(1,'У5 Ввод'!$E$231-NETWORKDAYS('У5 Ввод'!$D$231,$B16)+1))/Настройки!$E$11*100)</f>
        <v>0</v>
      </c>
      <c r="HS16" s="67" t="n">
        <f aca="false">IF(OR($D16=1,MONTH($B16)&lt;&gt;MONTH(StartDate),'У5 Ввод'!$D$232="",'У5 Ввод'!$E$232="",'У5 Ввод'!$D$232&gt;$B16),0,MAX(0,MIN(1,'У5 Ввод'!$E$232-NETWORKDAYS('У5 Ввод'!$D$232,$B16)+1))/Настройки!$E$11*100)</f>
        <v>0</v>
      </c>
      <c r="HT16" s="67" t="n">
        <f aca="false">IF(OR($D16=1,MONTH($B16)&lt;&gt;MONTH(StartDate),'У5 Ввод'!$D$233="",'У5 Ввод'!$E$233="",'У5 Ввод'!$D$233&gt;$B16),0,MAX(0,MIN(1,'У5 Ввод'!$E$233-NETWORKDAYS('У5 Ввод'!$D$233,$B16)+1))/Настройки!$E$11*100)</f>
        <v>0</v>
      </c>
      <c r="HU16" s="67" t="n">
        <f aca="false">IF(OR($D16=1,MONTH($B16)&lt;&gt;MONTH(StartDate),'У5 Ввод'!$D$234="",'У5 Ввод'!$E$234="",'У5 Ввод'!$D$234&gt;$B16),0,MAX(0,MIN(1,'У5 Ввод'!$E$234-NETWORKDAYS('У5 Ввод'!$D$234,$B16)+1))/Настройки!$E$11*100)</f>
        <v>0</v>
      </c>
      <c r="HV16" s="67" t="n">
        <f aca="false">IF(OR($D16=1,MONTH($B16)&lt;&gt;MONTH(StartDate),'У5 Ввод'!$D$235="",'У5 Ввод'!$E$235="",'У5 Ввод'!$D$235&gt;$B16),0,MAX(0,MIN(1,'У5 Ввод'!$E$235-NETWORKDAYS('У5 Ввод'!$D$235,$B16)+1))/Настройки!$E$11*100)</f>
        <v>0</v>
      </c>
      <c r="HW16" s="67" t="n">
        <f aca="false">IF(OR($D16=1,MONTH($B16)&lt;&gt;MONTH(StartDate),'У5 Ввод'!$D$236="",'У5 Ввод'!$E$236="",'У5 Ввод'!$D$236&gt;$B16),0,MAX(0,MIN(1,'У5 Ввод'!$E$236-NETWORKDAYS('У5 Ввод'!$D$236,$B16)+1))/Настройки!$E$11*100)</f>
        <v>0</v>
      </c>
      <c r="HX16" s="67" t="n">
        <f aca="false">IF(OR($D16=1,MONTH($B16)&lt;&gt;MONTH(StartDate),'У5 Ввод'!$D$237="",'У5 Ввод'!$E$237="",'У5 Ввод'!$D$237&gt;$B16),0,MAX(0,MIN(1,'У5 Ввод'!$E$237-NETWORKDAYS('У5 Ввод'!$D$237,$B16)+1))/Настройки!$E$11*100)</f>
        <v>0</v>
      </c>
      <c r="HY16" s="67" t="n">
        <f aca="false">IF(OR($D16=1,MONTH($B16)&lt;&gt;MONTH(StartDate),'У5 Ввод'!$D$238="",'У5 Ввод'!$E$238="",'У5 Ввод'!$D$238&gt;$B16),0,MAX(0,MIN(1,'У5 Ввод'!$E$238-NETWORKDAYS('У5 Ввод'!$D$238,$B16)+1))/Настройки!$E$11*100)</f>
        <v>0</v>
      </c>
      <c r="HZ16" s="67" t="n">
        <f aca="false">IF(OR($D16=1,MONTH($B16)&lt;&gt;MONTH(StartDate),'У5 Ввод'!$D$239="",'У5 Ввод'!$E$239="",'У5 Ввод'!$D$239&gt;$B16),0,MAX(0,MIN(1,'У5 Ввод'!$E$239-NETWORKDAYS('У5 Ввод'!$D$239,$B16)+1))/Настройки!$E$11*100)</f>
        <v>0</v>
      </c>
      <c r="IA16" s="67" t="n">
        <f aca="false">IF(OR($D16=1,MONTH($B16)&lt;&gt;MONTH(StartDate),'У5 Ввод'!$D$240="",'У5 Ввод'!$E$240="",'У5 Ввод'!$D$240&gt;$B16),0,MAX(0,MIN(1,'У5 Ввод'!$E$240-NETWORKDAYS('У5 Ввод'!$D$240,$B16)+1))/Настройки!$E$11*100)</f>
        <v>0</v>
      </c>
      <c r="IB16" s="67" t="n">
        <f aca="false">IF(OR($D16=1,MONTH($B16)&lt;&gt;MONTH(StartDate),'У5 Ввод'!$D$241="",'У5 Ввод'!$E$241="",'У5 Ввод'!$D$241&gt;$B16),0,MAX(0,MIN(1,'У5 Ввод'!$E$241-NETWORKDAYS('У5 Ввод'!$D$241,$B16)+1))/Настройки!$E$11*100)</f>
        <v>0</v>
      </c>
      <c r="IC16" s="67" t="n">
        <f aca="false">IF(OR($D16=1,MONTH($B16)&lt;&gt;MONTH(StartDate),'У5 Ввод'!$D$242="",'У5 Ввод'!$E$242="",'У5 Ввод'!$D$242&gt;$B16),0,MAX(0,MIN(1,'У5 Ввод'!$E$242-NETWORKDAYS('У5 Ввод'!$D$242,$B16)+1))/Настройки!$E$11*100)</f>
        <v>0</v>
      </c>
      <c r="ID16" s="67" t="n">
        <f aca="false">IF(OR($D16=1,MONTH($B16)&lt;&gt;MONTH(StartDate),'У5 Ввод'!$D$243="",'У5 Ввод'!$E$243="",'У5 Ввод'!$D$243&gt;$B16),0,MAX(0,MIN(1,'У5 Ввод'!$E$243-NETWORKDAYS('У5 Ввод'!$D$243,$B16)+1))/Настройки!$E$11*100)</f>
        <v>0</v>
      </c>
      <c r="IE16" s="67" t="n">
        <f aca="false">IF(OR($D16=1,MONTH($B16)&lt;&gt;MONTH(StartDate),'У5 Ввод'!$D$244="",'У5 Ввод'!$E$244="",'У5 Ввод'!$D$244&gt;$B16),0,MAX(0,MIN(1,'У5 Ввод'!$E$244-NETWORKDAYS('У5 Ввод'!$D$244,$B16)+1))/Настройки!$E$11*100)</f>
        <v>0</v>
      </c>
      <c r="IF16" s="67" t="n">
        <f aca="false">IF(OR($D16=1,MONTH($B16)&lt;&gt;MONTH(StartDate),'У5 Ввод'!$D$245="",'У5 Ввод'!$E$245="",'У5 Ввод'!$D$245&gt;$B16),0,MAX(0,MIN(1,'У5 Ввод'!$E$245-NETWORKDAYS('У5 Ввод'!$D$245,$B16)+1))/Настройки!$E$11*100)</f>
        <v>0</v>
      </c>
      <c r="IG16" s="67" t="n">
        <f aca="false">IF(OR($D16=1,MONTH($B16)&lt;&gt;MONTH(StartDate),'У5 Ввод'!$D$246="",'У5 Ввод'!$E$246="",'У5 Ввод'!$D$246&gt;$B16),0,MAX(0,MIN(1,'У5 Ввод'!$E$246-NETWORKDAYS('У5 Ввод'!$D$246,$B16)+1))/Настройки!$E$11*100)</f>
        <v>0</v>
      </c>
      <c r="IH16" s="67" t="n">
        <f aca="false">IF(OR($D16=1,MONTH($B16)&lt;&gt;MONTH(StartDate),'У5 Ввод'!$D$247="",'У5 Ввод'!$E$247="",'У5 Ввод'!$D$247&gt;$B16),0,MAX(0,MIN(1,'У5 Ввод'!$E$247-NETWORKDAYS('У5 Ввод'!$D$247,$B16)+1))/Настройки!$E$11*100)</f>
        <v>0</v>
      </c>
      <c r="II16" s="67" t="n">
        <f aca="false">IF(OR($D16=1,MONTH($B16)&lt;&gt;MONTH(StartDate),'У5 Ввод'!$D$248="",'У5 Ввод'!$E$248="",'У5 Ввод'!$D$248&gt;$B16),0,MAX(0,MIN(1,'У5 Ввод'!$E$248-NETWORKDAYS('У5 Ввод'!$D$248,$B16)+1))/Настройки!$E$11*100)</f>
        <v>0</v>
      </c>
      <c r="IJ16" s="67" t="n">
        <f aca="false">IF(OR($D16=1,MONTH($B16)&lt;&gt;MONTH(StartDate),'У5 Ввод'!$D$249="",'У5 Ввод'!$E$249="",'У5 Ввод'!$D$249&gt;$B16),0,MAX(0,MIN(1,'У5 Ввод'!$E$249-NETWORKDAYS('У5 Ввод'!$D$249,$B16)+1))/Настройки!$E$11*100)</f>
        <v>0</v>
      </c>
      <c r="IK16" s="67" t="n">
        <f aca="false">IF(OR($D16=1,MONTH($B16)&lt;&gt;MONTH(StartDate),'У5 Ввод'!$D$250="",'У5 Ввод'!$E$250="",'У5 Ввод'!$D$250&gt;$B16),0,MAX(0,MIN(1,'У5 Ввод'!$E$250-NETWORKDAYS('У5 Ввод'!$D$250,$B16)+1))/Настройки!$E$11*100)</f>
        <v>0</v>
      </c>
      <c r="IL16" s="67" t="n">
        <f aca="false">IF(OR($D16=1,MONTH($B16)&lt;&gt;MONTH(StartDate),'У5 Ввод'!$D$251="",'У5 Ввод'!$E$251="",'У5 Ввод'!$D$251&gt;$B16),0,MAX(0,MIN(1,'У5 Ввод'!$E$251-NETWORKDAYS('У5 Ввод'!$D$251,$B16)+1))/Настройки!$E$11*100)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IF(OR($D17=1,MONTH($B17)&lt;&gt;MONTH(StartDate),'У5 Ввод'!$D$12="",'У5 Ввод'!$E$12="",'У5 Ввод'!$D$12&gt;$B17),0,MAX(0,MIN(1,'У5 Ввод'!$E$12-NETWORKDAYS('У5 Ввод'!$D$12,$B17)+1))/Настройки!$E$11*100)</f>
        <v>0</v>
      </c>
      <c r="H17" s="67" t="n">
        <f aca="false">IF(OR($D17=1,MONTH($B17)&lt;&gt;MONTH(StartDate),'У5 Ввод'!$D$13="",'У5 Ввод'!$E$13="",'У5 Ввод'!$D$13&gt;$B17),0,MAX(0,MIN(1,'У5 Ввод'!$E$13-NETWORKDAYS('У5 Ввод'!$D$13,$B17)+1))/Настройки!$E$11*100)</f>
        <v>0</v>
      </c>
      <c r="I17" s="67" t="n">
        <f aca="false">IF(OR($D17=1,MONTH($B17)&lt;&gt;MONTH(StartDate),'У5 Ввод'!$D$14="",'У5 Ввод'!$E$14="",'У5 Ввод'!$D$14&gt;$B17),0,MAX(0,MIN(1,'У5 Ввод'!$E$14-NETWORKDAYS('У5 Ввод'!$D$14,$B17)+1))/Настройки!$E$11*100)</f>
        <v>0</v>
      </c>
      <c r="J17" s="67" t="n">
        <f aca="false">IF(OR($D17=1,MONTH($B17)&lt;&gt;MONTH(StartDate),'У5 Ввод'!$D$15="",'У5 Ввод'!$E$15="",'У5 Ввод'!$D$15&gt;$B17),0,MAX(0,MIN(1,'У5 Ввод'!$E$15-NETWORKDAYS('У5 Ввод'!$D$15,$B17)+1))/Настройки!$E$11*100)</f>
        <v>0</v>
      </c>
      <c r="K17" s="67" t="n">
        <f aca="false">IF(OR($D17=1,MONTH($B17)&lt;&gt;MONTH(StartDate),'У5 Ввод'!$D$16="",'У5 Ввод'!$E$16="",'У5 Ввод'!$D$16&gt;$B17),0,MAX(0,MIN(1,'У5 Ввод'!$E$16-NETWORKDAYS('У5 Ввод'!$D$16,$B17)+1))/Настройки!$E$11*100)</f>
        <v>0</v>
      </c>
      <c r="L17" s="67" t="n">
        <f aca="false">IF(OR($D17=1,MONTH($B17)&lt;&gt;MONTH(StartDate),'У5 Ввод'!$D$17="",'У5 Ввод'!$E$17="",'У5 Ввод'!$D$17&gt;$B17),0,MAX(0,MIN(1,'У5 Ввод'!$E$17-NETWORKDAYS('У5 Ввод'!$D$17,$B17)+1))/Настройки!$E$11*100)</f>
        <v>0</v>
      </c>
      <c r="M17" s="67" t="n">
        <f aca="false">IF(OR($D17=1,MONTH($B17)&lt;&gt;MONTH(StartDate),'У5 Ввод'!$D$18="",'У5 Ввод'!$E$18="",'У5 Ввод'!$D$18&gt;$B17),0,MAX(0,MIN(1,'У5 Ввод'!$E$18-NETWORKDAYS('У5 Ввод'!$D$18,$B17)+1))/Настройки!$E$11*100)</f>
        <v>0</v>
      </c>
      <c r="N17" s="67" t="n">
        <f aca="false">IF(OR($D17=1,MONTH($B17)&lt;&gt;MONTH(StartDate),'У5 Ввод'!$D$19="",'У5 Ввод'!$E$19="",'У5 Ввод'!$D$19&gt;$B17),0,MAX(0,MIN(1,'У5 Ввод'!$E$19-NETWORKDAYS('У5 Ввод'!$D$19,$B17)+1))/Настройки!$E$11*100)</f>
        <v>0</v>
      </c>
      <c r="O17" s="67" t="n">
        <f aca="false">IF(OR($D17=1,MONTH($B17)&lt;&gt;MONTH(StartDate),'У5 Ввод'!$D$20="",'У5 Ввод'!$E$20="",'У5 Ввод'!$D$20&gt;$B17),0,MAX(0,MIN(1,'У5 Ввод'!$E$20-NETWORKDAYS('У5 Ввод'!$D$20,$B17)+1))/Настройки!$E$11*100)</f>
        <v>0</v>
      </c>
      <c r="P17" s="67" t="n">
        <f aca="false">IF(OR($D17=1,MONTH($B17)&lt;&gt;MONTH(StartDate),'У5 Ввод'!$D$21="",'У5 Ввод'!$E$21="",'У5 Ввод'!$D$21&gt;$B17),0,MAX(0,MIN(1,'У5 Ввод'!$E$21-NETWORKDAYS('У5 Ввод'!$D$21,$B17)+1))/Настройки!$E$11*100)</f>
        <v>0</v>
      </c>
      <c r="Q17" s="67" t="n">
        <f aca="false">IF(OR($D17=1,MONTH($B17)&lt;&gt;MONTH(StartDate),'У5 Ввод'!$D$22="",'У5 Ввод'!$E$22="",'У5 Ввод'!$D$22&gt;$B17),0,MAX(0,MIN(1,'У5 Ввод'!$E$22-NETWORKDAYS('У5 Ввод'!$D$22,$B17)+1))/Настройки!$E$11*100)</f>
        <v>0</v>
      </c>
      <c r="R17" s="67" t="n">
        <f aca="false">IF(OR($D17=1,MONTH($B17)&lt;&gt;MONTH(StartDate),'У5 Ввод'!$D$23="",'У5 Ввод'!$E$23="",'У5 Ввод'!$D$23&gt;$B17),0,MAX(0,MIN(1,'У5 Ввод'!$E$23-NETWORKDAYS('У5 Ввод'!$D$23,$B17)+1))/Настройки!$E$11*100)</f>
        <v>0</v>
      </c>
      <c r="S17" s="67" t="n">
        <f aca="false">IF(OR($D17=1,MONTH($B17)&lt;&gt;MONTH(StartDate),'У5 Ввод'!$D$24="",'У5 Ввод'!$E$24="",'У5 Ввод'!$D$24&gt;$B17),0,MAX(0,MIN(1,'У5 Ввод'!$E$24-NETWORKDAYS('У5 Ввод'!$D$24,$B17)+1))/Настройки!$E$11*100)</f>
        <v>0</v>
      </c>
      <c r="T17" s="67" t="n">
        <f aca="false">IF(OR($D17=1,MONTH($B17)&lt;&gt;MONTH(StartDate),'У5 Ввод'!$D$25="",'У5 Ввод'!$E$25="",'У5 Ввод'!$D$25&gt;$B17),0,MAX(0,MIN(1,'У5 Ввод'!$E$25-NETWORKDAYS('У5 Ввод'!$D$25,$B17)+1))/Настройки!$E$11*100)</f>
        <v>0</v>
      </c>
      <c r="U17" s="67" t="n">
        <f aca="false">IF(OR($D17=1,MONTH($B17)&lt;&gt;MONTH(StartDate),'У5 Ввод'!$D$26="",'У5 Ввод'!$E$26="",'У5 Ввод'!$D$26&gt;$B17),0,MAX(0,MIN(1,'У5 Ввод'!$E$26-NETWORKDAYS('У5 Ввод'!$D$26,$B17)+1))/Настройки!$E$11*100)</f>
        <v>0</v>
      </c>
      <c r="V17" s="67" t="n">
        <f aca="false">IF(OR($D17=1,MONTH($B17)&lt;&gt;MONTH(StartDate),'У5 Ввод'!$D$27="",'У5 Ввод'!$E$27="",'У5 Ввод'!$D$27&gt;$B17),0,MAX(0,MIN(1,'У5 Ввод'!$E$27-NETWORKDAYS('У5 Ввод'!$D$27,$B17)+1))/Настройки!$E$11*100)</f>
        <v>0</v>
      </c>
      <c r="W17" s="67" t="n">
        <f aca="false">IF(OR($D17=1,MONTH($B17)&lt;&gt;MONTH(StartDate),'У5 Ввод'!$D$28="",'У5 Ввод'!$E$28="",'У5 Ввод'!$D$28&gt;$B17),0,MAX(0,MIN(1,'У5 Ввод'!$E$28-NETWORKDAYS('У5 Ввод'!$D$28,$B17)+1))/Настройки!$E$11*100)</f>
        <v>0</v>
      </c>
      <c r="X17" s="67" t="n">
        <f aca="false">IF(OR($D17=1,MONTH($B17)&lt;&gt;MONTH(StartDate),'У5 Ввод'!$D$29="",'У5 Ввод'!$E$29="",'У5 Ввод'!$D$29&gt;$B17),0,MAX(0,MIN(1,'У5 Ввод'!$E$29-NETWORKDAYS('У5 Ввод'!$D$29,$B17)+1))/Настройки!$E$11*100)</f>
        <v>0</v>
      </c>
      <c r="Y17" s="67" t="n">
        <f aca="false">IF(OR($D17=1,MONTH($B17)&lt;&gt;MONTH(StartDate),'У5 Ввод'!$D$30="",'У5 Ввод'!$E$30="",'У5 Ввод'!$D$30&gt;$B17),0,MAX(0,MIN(1,'У5 Ввод'!$E$30-NETWORKDAYS('У5 Ввод'!$D$30,$B17)+1))/Настройки!$E$11*100)</f>
        <v>0</v>
      </c>
      <c r="Z17" s="67" t="n">
        <f aca="false">IF(OR($D17=1,MONTH($B17)&lt;&gt;MONTH(StartDate),'У5 Ввод'!$D$31="",'У5 Ввод'!$E$31="",'У5 Ввод'!$D$31&gt;$B17),0,MAX(0,MIN(1,'У5 Ввод'!$E$31-NETWORKDAYS('У5 Ввод'!$D$31,$B17)+1))/Настройки!$E$11*100)</f>
        <v>0</v>
      </c>
      <c r="AA17" s="67" t="n">
        <f aca="false">IF(OR($D17=1,MONTH($B17)&lt;&gt;MONTH(StartDate),'У5 Ввод'!$D$32="",'У5 Ввод'!$E$32="",'У5 Ввод'!$D$32&gt;$B17),0,MAX(0,MIN(1,'У5 Ввод'!$E$32-NETWORKDAYS('У5 Ввод'!$D$32,$B17)+1))/Настройки!$E$11*100)</f>
        <v>0</v>
      </c>
      <c r="AB17" s="67" t="n">
        <f aca="false">IF(OR($D17=1,MONTH($B17)&lt;&gt;MONTH(StartDate),'У5 Ввод'!$D$33="",'У5 Ввод'!$E$33="",'У5 Ввод'!$D$33&gt;$B17),0,MAX(0,MIN(1,'У5 Ввод'!$E$33-NETWORKDAYS('У5 Ввод'!$D$33,$B17)+1))/Настройки!$E$11*100)</f>
        <v>0</v>
      </c>
      <c r="AC17" s="67" t="n">
        <f aca="false">IF(OR($D17=1,MONTH($B17)&lt;&gt;MONTH(StartDate),'У5 Ввод'!$D$34="",'У5 Ввод'!$E$34="",'У5 Ввод'!$D$34&gt;$B17),0,MAX(0,MIN(1,'У5 Ввод'!$E$34-NETWORKDAYS('У5 Ввод'!$D$34,$B17)+1))/Настройки!$E$11*100)</f>
        <v>0</v>
      </c>
      <c r="AD17" s="67" t="n">
        <f aca="false">IF(OR($D17=1,MONTH($B17)&lt;&gt;MONTH(StartDate),'У5 Ввод'!$D$35="",'У5 Ввод'!$E$35="",'У5 Ввод'!$D$35&gt;$B17),0,MAX(0,MIN(1,'У5 Ввод'!$E$35-NETWORKDAYS('У5 Ввод'!$D$35,$B17)+1))/Настройки!$E$11*100)</f>
        <v>0</v>
      </c>
      <c r="AE17" s="67" t="n">
        <f aca="false">IF(OR($D17=1,MONTH($B17)&lt;&gt;MONTH(StartDate),'У5 Ввод'!$D$36="",'У5 Ввод'!$E$36="",'У5 Ввод'!$D$36&gt;$B17),0,MAX(0,MIN(1,'У5 Ввод'!$E$36-NETWORKDAYS('У5 Ввод'!$D$36,$B17)+1))/Настройки!$E$11*100)</f>
        <v>0</v>
      </c>
      <c r="AF17" s="67" t="n">
        <f aca="false">IF(OR($D17=1,MONTH($B17)&lt;&gt;MONTH(StartDate),'У5 Ввод'!$D$37="",'У5 Ввод'!$E$37="",'У5 Ввод'!$D$37&gt;$B17),0,MAX(0,MIN(1,'У5 Ввод'!$E$37-NETWORKDAYS('У5 Ввод'!$D$37,$B17)+1))/Настройки!$E$11*100)</f>
        <v>0</v>
      </c>
      <c r="AG17" s="67" t="n">
        <f aca="false">IF(OR($D17=1,MONTH($B17)&lt;&gt;MONTH(StartDate),'У5 Ввод'!$D$38="",'У5 Ввод'!$E$38="",'У5 Ввод'!$D$38&gt;$B17),0,MAX(0,MIN(1,'У5 Ввод'!$E$38-NETWORKDAYS('У5 Ввод'!$D$38,$B17)+1))/Настройки!$E$11*100)</f>
        <v>0</v>
      </c>
      <c r="AH17" s="67" t="n">
        <f aca="false">IF(OR($D17=1,MONTH($B17)&lt;&gt;MONTH(StartDate),'У5 Ввод'!$D$39="",'У5 Ввод'!$E$39="",'У5 Ввод'!$D$39&gt;$B17),0,MAX(0,MIN(1,'У5 Ввод'!$E$39-NETWORKDAYS('У5 Ввод'!$D$39,$B17)+1))/Настройки!$E$11*100)</f>
        <v>0</v>
      </c>
      <c r="AI17" s="67" t="n">
        <f aca="false">IF(OR($D17=1,MONTH($B17)&lt;&gt;MONTH(StartDate),'У5 Ввод'!$D$40="",'У5 Ввод'!$E$40="",'У5 Ввод'!$D$40&gt;$B17),0,MAX(0,MIN(1,'У5 Ввод'!$E$40-NETWORKDAYS('У5 Ввод'!$D$40,$B17)+1))/Настройки!$E$11*100)</f>
        <v>0</v>
      </c>
      <c r="AJ17" s="67" t="n">
        <f aca="false">IF(OR($D17=1,MONTH($B17)&lt;&gt;MONTH(StartDate),'У5 Ввод'!$D$41="",'У5 Ввод'!$E$41="",'У5 Ввод'!$D$41&gt;$B17),0,MAX(0,MIN(1,'У5 Ввод'!$E$41-NETWORKDAYS('У5 Ввод'!$D$41,$B17)+1))/Настройки!$E$11*100)</f>
        <v>0</v>
      </c>
      <c r="AK17" s="67" t="n">
        <f aca="false">IF(OR($D17=1,MONTH($B17)&lt;&gt;MONTH(StartDate),'У5 Ввод'!$D$42="",'У5 Ввод'!$E$42="",'У5 Ввод'!$D$42&gt;$B17),0,MAX(0,MIN(1,'У5 Ввод'!$E$42-NETWORKDAYS('У5 Ввод'!$D$42,$B17)+1))/Настройки!$E$11*100)</f>
        <v>0</v>
      </c>
      <c r="AL17" s="67" t="n">
        <f aca="false">IF(OR($D17=1,MONTH($B17)&lt;&gt;MONTH(StartDate),'У5 Ввод'!$D$43="",'У5 Ввод'!$E$43="",'У5 Ввод'!$D$43&gt;$B17),0,MAX(0,MIN(1,'У5 Ввод'!$E$43-NETWORKDAYS('У5 Ввод'!$D$43,$B17)+1))/Настройки!$E$11*100)</f>
        <v>0</v>
      </c>
      <c r="AM17" s="67" t="n">
        <f aca="false">IF(OR($D17=1,MONTH($B17)&lt;&gt;MONTH(StartDate),'У5 Ввод'!$D$44="",'У5 Ввод'!$E$44="",'У5 Ввод'!$D$44&gt;$B17),0,MAX(0,MIN(1,'У5 Ввод'!$E$44-NETWORKDAYS('У5 Ввод'!$D$44,$B17)+1))/Настройки!$E$11*100)</f>
        <v>0</v>
      </c>
      <c r="AN17" s="67" t="n">
        <f aca="false">IF(OR($D17=1,MONTH($B17)&lt;&gt;MONTH(StartDate),'У5 Ввод'!$D$45="",'У5 Ввод'!$E$45="",'У5 Ввод'!$D$45&gt;$B17),0,MAX(0,MIN(1,'У5 Ввод'!$E$45-NETWORKDAYS('У5 Ввод'!$D$45,$B17)+1))/Настройки!$E$11*100)</f>
        <v>0</v>
      </c>
      <c r="AO17" s="67" t="n">
        <f aca="false">IF(OR($D17=1,MONTH($B17)&lt;&gt;MONTH(StartDate),'У5 Ввод'!$D$46="",'У5 Ввод'!$E$46="",'У5 Ввод'!$D$46&gt;$B17),0,MAX(0,MIN(1,'У5 Ввод'!$E$46-NETWORKDAYS('У5 Ввод'!$D$46,$B17)+1))/Настройки!$E$11*100)</f>
        <v>0</v>
      </c>
      <c r="AP17" s="67" t="n">
        <f aca="false">IF(OR($D17=1,MONTH($B17)&lt;&gt;MONTH(StartDate),'У5 Ввод'!$D$47="",'У5 Ввод'!$E$47="",'У5 Ввод'!$D$47&gt;$B17),0,MAX(0,MIN(1,'У5 Ввод'!$E$47-NETWORKDAYS('У5 Ввод'!$D$47,$B17)+1))/Настройки!$E$11*100)</f>
        <v>0</v>
      </c>
      <c r="AQ17" s="67" t="n">
        <f aca="false">IF(OR($D17=1,MONTH($B17)&lt;&gt;MONTH(StartDate),'У5 Ввод'!$D$48="",'У5 Ввод'!$E$48="",'У5 Ввод'!$D$48&gt;$B17),0,MAX(0,MIN(1,'У5 Ввод'!$E$48-NETWORKDAYS('У5 Ввод'!$D$48,$B17)+1))/Настройки!$E$11*100)</f>
        <v>0</v>
      </c>
      <c r="AR17" s="67" t="n">
        <f aca="false">IF(OR($D17=1,MONTH($B17)&lt;&gt;MONTH(StartDate),'У5 Ввод'!$D$49="",'У5 Ввод'!$E$49="",'У5 Ввод'!$D$49&gt;$B17),0,MAX(0,MIN(1,'У5 Ввод'!$E$49-NETWORKDAYS('У5 Ввод'!$D$49,$B17)+1))/Настройки!$E$11*100)</f>
        <v>0</v>
      </c>
      <c r="AS17" s="67" t="n">
        <f aca="false">IF(OR($D17=1,MONTH($B17)&lt;&gt;MONTH(StartDate),'У5 Ввод'!$D$50="",'У5 Ввод'!$E$50="",'У5 Ввод'!$D$50&gt;$B17),0,MAX(0,MIN(1,'У5 Ввод'!$E$50-NETWORKDAYS('У5 Ввод'!$D$50,$B17)+1))/Настройки!$E$11*100)</f>
        <v>0</v>
      </c>
      <c r="AT17" s="67" t="n">
        <f aca="false">IF(OR($D17=1,MONTH($B17)&lt;&gt;MONTH(StartDate),'У5 Ввод'!$D$51="",'У5 Ввод'!$E$51="",'У5 Ввод'!$D$51&gt;$B17),0,MAX(0,MIN(1,'У5 Ввод'!$E$51-NETWORKDAYS('У5 Ввод'!$D$51,$B17)+1))/Настройки!$E$11*100)</f>
        <v>0</v>
      </c>
      <c r="AU17" s="67" t="n">
        <f aca="false">IF(OR($D17=1,MONTH($B17)&lt;&gt;MONTH(StartDate),'У5 Ввод'!$D$52="",'У5 Ввод'!$E$52="",'У5 Ввод'!$D$52&gt;$B17),0,MAX(0,MIN(1,'У5 Ввод'!$E$52-NETWORKDAYS('У5 Ввод'!$D$52,$B17)+1))/Настройки!$E$11*100)</f>
        <v>0</v>
      </c>
      <c r="AV17" s="67" t="n">
        <f aca="false">IF(OR($D17=1,MONTH($B17)&lt;&gt;MONTH(StartDate),'У5 Ввод'!$D$53="",'У5 Ввод'!$E$53="",'У5 Ввод'!$D$53&gt;$B17),0,MAX(0,MIN(1,'У5 Ввод'!$E$53-NETWORKDAYS('У5 Ввод'!$D$53,$B17)+1))/Настройки!$E$11*100)</f>
        <v>0</v>
      </c>
      <c r="AW17" s="67" t="n">
        <f aca="false">IF(OR($D17=1,MONTH($B17)&lt;&gt;MONTH(StartDate),'У5 Ввод'!$D$54="",'У5 Ввод'!$E$54="",'У5 Ввод'!$D$54&gt;$B17),0,MAX(0,MIN(1,'У5 Ввод'!$E$54-NETWORKDAYS('У5 Ввод'!$D$54,$B17)+1))/Настройки!$E$11*100)</f>
        <v>0</v>
      </c>
      <c r="AX17" s="67" t="n">
        <f aca="false">IF(OR($D17=1,MONTH($B17)&lt;&gt;MONTH(StartDate),'У5 Ввод'!$D$55="",'У5 Ввод'!$E$55="",'У5 Ввод'!$D$55&gt;$B17),0,MAX(0,MIN(1,'У5 Ввод'!$E$55-NETWORKDAYS('У5 Ввод'!$D$55,$B17)+1))/Настройки!$E$11*100)</f>
        <v>0</v>
      </c>
      <c r="AY17" s="67" t="n">
        <f aca="false">IF(OR($D17=1,MONTH($B17)&lt;&gt;MONTH(StartDate),'У5 Ввод'!$D$56="",'У5 Ввод'!$E$56="",'У5 Ввод'!$D$56&gt;$B17),0,MAX(0,MIN(1,'У5 Ввод'!$E$56-NETWORKDAYS('У5 Ввод'!$D$56,$B17)+1))/Настройки!$E$11*100)</f>
        <v>0</v>
      </c>
      <c r="AZ17" s="67" t="n">
        <f aca="false">IF(OR($D17=1,MONTH($B17)&lt;&gt;MONTH(StartDate),'У5 Ввод'!$D$57="",'У5 Ввод'!$E$57="",'У5 Ввод'!$D$57&gt;$B17),0,MAX(0,MIN(1,'У5 Ввод'!$E$57-NETWORKDAYS('У5 Ввод'!$D$57,$B17)+1))/Настройки!$E$11*100)</f>
        <v>0</v>
      </c>
      <c r="BA17" s="67" t="n">
        <f aca="false">IF(OR($D17=1,MONTH($B17)&lt;&gt;MONTH(StartDate),'У5 Ввод'!$D$58="",'У5 Ввод'!$E$58="",'У5 Ввод'!$D$58&gt;$B17),0,MAX(0,MIN(1,'У5 Ввод'!$E$58-NETWORKDAYS('У5 Ввод'!$D$58,$B17)+1))/Настройки!$E$11*100)</f>
        <v>0</v>
      </c>
      <c r="BB17" s="67" t="n">
        <f aca="false">IF(OR($D17=1,MONTH($B17)&lt;&gt;MONTH(StartDate),'У5 Ввод'!$D$59="",'У5 Ввод'!$E$59="",'У5 Ввод'!$D$59&gt;$B17),0,MAX(0,MIN(1,'У5 Ввод'!$E$59-NETWORKDAYS('У5 Ввод'!$D$59,$B17)+1))/Настройки!$E$11*100)</f>
        <v>0</v>
      </c>
      <c r="BC17" s="67" t="n">
        <f aca="false">IF(OR($D17=1,MONTH($B17)&lt;&gt;MONTH(StartDate),'У5 Ввод'!$D$60="",'У5 Ввод'!$E$60="",'У5 Ввод'!$D$60&gt;$B17),0,MAX(0,MIN(1,'У5 Ввод'!$E$60-NETWORKDAYS('У5 Ввод'!$D$60,$B17)+1))/Настройки!$E$11*100)</f>
        <v>0</v>
      </c>
      <c r="BD17" s="67" t="n">
        <f aca="false">IF(OR($D17=1,MONTH($B17)&lt;&gt;MONTH(StartDate),'У5 Ввод'!$D$61="",'У5 Ввод'!$E$61="",'У5 Ввод'!$D$61&gt;$B17),0,MAX(0,MIN(1,'У5 Ввод'!$E$61-NETWORKDAYS('У5 Ввод'!$D$61,$B17)+1))/Настройки!$E$11*100)</f>
        <v>0</v>
      </c>
      <c r="BE17" s="67" t="n">
        <f aca="false">IF(OR($D17=1,MONTH($B17)&lt;&gt;MONTH(StartDate),'У5 Ввод'!$D$62="",'У5 Ввод'!$E$62="",'У5 Ввод'!$D$62&gt;$B17),0,MAX(0,MIN(1,'У5 Ввод'!$E$62-NETWORKDAYS('У5 Ввод'!$D$62,$B17)+1))/Настройки!$E$11*100)</f>
        <v>0</v>
      </c>
      <c r="BF17" s="67" t="n">
        <f aca="false">IF(OR($D17=1,MONTH($B17)&lt;&gt;MONTH(StartDate),'У5 Ввод'!$D$63="",'У5 Ввод'!$E$63="",'У5 Ввод'!$D$63&gt;$B17),0,MAX(0,MIN(1,'У5 Ввод'!$E$63-NETWORKDAYS('У5 Ввод'!$D$63,$B17)+1))/Настройки!$E$11*100)</f>
        <v>0</v>
      </c>
      <c r="BG17" s="67" t="n">
        <f aca="false">IF(OR($D17=1,MONTH($B17)&lt;&gt;MONTH(StartDate),'У5 Ввод'!$D$64="",'У5 Ввод'!$E$64="",'У5 Ввод'!$D$64&gt;$B17),0,MAX(0,MIN(1,'У5 Ввод'!$E$64-NETWORKDAYS('У5 Ввод'!$D$64,$B17)+1))/Настройки!$E$11*100)</f>
        <v>0</v>
      </c>
      <c r="BH17" s="67" t="n">
        <f aca="false">IF(OR($D17=1,MONTH($B17)&lt;&gt;MONTH(StartDate),'У5 Ввод'!$D$65="",'У5 Ввод'!$E$65="",'У5 Ввод'!$D$65&gt;$B17),0,MAX(0,MIN(1,'У5 Ввод'!$E$65-NETWORKDAYS('У5 Ввод'!$D$65,$B17)+1))/Настройки!$E$11*100)</f>
        <v>0</v>
      </c>
      <c r="BI17" s="67" t="n">
        <f aca="false">IF(OR($D17=1,MONTH($B17)&lt;&gt;MONTH(StartDate),'У5 Ввод'!$D$66="",'У5 Ввод'!$E$66="",'У5 Ввод'!$D$66&gt;$B17),0,MAX(0,MIN(1,'У5 Ввод'!$E$66-NETWORKDAYS('У5 Ввод'!$D$66,$B17)+1))/Настройки!$E$11*100)</f>
        <v>0</v>
      </c>
      <c r="BJ17" s="67" t="n">
        <f aca="false">IF(OR($D17=1,MONTH($B17)&lt;&gt;MONTH(StartDate),'У5 Ввод'!$D$67="",'У5 Ввод'!$E$67="",'У5 Ввод'!$D$67&gt;$B17),0,MAX(0,MIN(1,'У5 Ввод'!$E$67-NETWORKDAYS('У5 Ввод'!$D$67,$B17)+1))/Настройки!$E$11*100)</f>
        <v>0</v>
      </c>
      <c r="BK17" s="67" t="n">
        <f aca="false">IF(OR($D17=1,MONTH($B17)&lt;&gt;MONTH(StartDate),'У5 Ввод'!$D$68="",'У5 Ввод'!$E$68="",'У5 Ввод'!$D$68&gt;$B17),0,MAX(0,MIN(1,'У5 Ввод'!$E$68-NETWORKDAYS('У5 Ввод'!$D$68,$B17)+1))/Настройки!$E$11*100)</f>
        <v>0</v>
      </c>
      <c r="BL17" s="67" t="n">
        <f aca="false">IF(OR($D17=1,MONTH($B17)&lt;&gt;MONTH(StartDate),'У5 Ввод'!$D$69="",'У5 Ввод'!$E$69="",'У5 Ввод'!$D$69&gt;$B17),0,MAX(0,MIN(1,'У5 Ввод'!$E$69-NETWORKDAYS('У5 Ввод'!$D$69,$B17)+1))/Настройки!$E$11*100)</f>
        <v>0</v>
      </c>
      <c r="BM17" s="67" t="n">
        <f aca="false">IF(OR($D17=1,MONTH($B17)&lt;&gt;MONTH(StartDate),'У5 Ввод'!$D$70="",'У5 Ввод'!$E$70="",'У5 Ввод'!$D$70&gt;$B17),0,MAX(0,MIN(1,'У5 Ввод'!$E$70-NETWORKDAYS('У5 Ввод'!$D$70,$B17)+1))/Настройки!$E$11*100)</f>
        <v>0</v>
      </c>
      <c r="BN17" s="67" t="n">
        <f aca="false">IF(OR($D17=1,MONTH($B17)&lt;&gt;MONTH(StartDate),'У5 Ввод'!$D$71="",'У5 Ввод'!$E$71="",'У5 Ввод'!$D$71&gt;$B17),0,MAX(0,MIN(1,'У5 Ввод'!$E$71-NETWORKDAYS('У5 Ввод'!$D$71,$B17)+1))/Настройки!$E$11*100)</f>
        <v>0</v>
      </c>
      <c r="BO17" s="67" t="n">
        <f aca="false">IF(OR($D17=1,MONTH($B17)&lt;&gt;MONTH(StartDate),'У5 Ввод'!$D$72="",'У5 Ввод'!$E$72="",'У5 Ввод'!$D$72&gt;$B17),0,MAX(0,MIN(1,'У5 Ввод'!$E$72-NETWORKDAYS('У5 Ввод'!$D$72,$B17)+1))/Настройки!$E$11*100)</f>
        <v>0</v>
      </c>
      <c r="BP17" s="67" t="n">
        <f aca="false">IF(OR($D17=1,MONTH($B17)&lt;&gt;MONTH(StartDate),'У5 Ввод'!$D$73="",'У5 Ввод'!$E$73="",'У5 Ввод'!$D$73&gt;$B17),0,MAX(0,MIN(1,'У5 Ввод'!$E$73-NETWORKDAYS('У5 Ввод'!$D$73,$B17)+1))/Настройки!$E$11*100)</f>
        <v>0</v>
      </c>
      <c r="BQ17" s="67" t="n">
        <f aca="false">IF(OR($D17=1,MONTH($B17)&lt;&gt;MONTH(StartDate),'У5 Ввод'!$D$74="",'У5 Ввод'!$E$74="",'У5 Ввод'!$D$74&gt;$B17),0,MAX(0,MIN(1,'У5 Ввод'!$E$74-NETWORKDAYS('У5 Ввод'!$D$74,$B17)+1))/Настройки!$E$11*100)</f>
        <v>0</v>
      </c>
      <c r="BR17" s="67" t="n">
        <f aca="false">IF(OR($D17=1,MONTH($B17)&lt;&gt;MONTH(StartDate),'У5 Ввод'!$D$75="",'У5 Ввод'!$E$75="",'У5 Ввод'!$D$75&gt;$B17),0,MAX(0,MIN(1,'У5 Ввод'!$E$75-NETWORKDAYS('У5 Ввод'!$D$75,$B17)+1))/Настройки!$E$11*100)</f>
        <v>0</v>
      </c>
      <c r="BS17" s="67" t="n">
        <f aca="false">IF(OR($D17=1,MONTH($B17)&lt;&gt;MONTH(StartDate),'У5 Ввод'!$D$76="",'У5 Ввод'!$E$76="",'У5 Ввод'!$D$76&gt;$B17),0,MAX(0,MIN(1,'У5 Ввод'!$E$76-NETWORKDAYS('У5 Ввод'!$D$76,$B17)+1))/Настройки!$E$11*100)</f>
        <v>0</v>
      </c>
      <c r="BT17" s="67" t="n">
        <f aca="false">IF(OR($D17=1,MONTH($B17)&lt;&gt;MONTH(StartDate),'У5 Ввод'!$D$77="",'У5 Ввод'!$E$77="",'У5 Ввод'!$D$77&gt;$B17),0,MAX(0,MIN(1,'У5 Ввод'!$E$77-NETWORKDAYS('У5 Ввод'!$D$77,$B17)+1))/Настройки!$E$11*100)</f>
        <v>0</v>
      </c>
      <c r="BU17" s="67" t="n">
        <f aca="false">IF(OR($D17=1,MONTH($B17)&lt;&gt;MONTH(StartDate),'У5 Ввод'!$D$78="",'У5 Ввод'!$E$78="",'У5 Ввод'!$D$78&gt;$B17),0,MAX(0,MIN(1,'У5 Ввод'!$E$78-NETWORKDAYS('У5 Ввод'!$D$78,$B17)+1))/Настройки!$E$11*100)</f>
        <v>0</v>
      </c>
      <c r="BV17" s="67" t="n">
        <f aca="false">IF(OR($D17=1,MONTH($B17)&lt;&gt;MONTH(StartDate),'У5 Ввод'!$D$79="",'У5 Ввод'!$E$79="",'У5 Ввод'!$D$79&gt;$B17),0,MAX(0,MIN(1,'У5 Ввод'!$E$79-NETWORKDAYS('У5 Ввод'!$D$79,$B17)+1))/Настройки!$E$11*100)</f>
        <v>0</v>
      </c>
      <c r="BW17" s="67" t="n">
        <f aca="false">IF(OR($D17=1,MONTH($B17)&lt;&gt;MONTH(StartDate),'У5 Ввод'!$D$80="",'У5 Ввод'!$E$80="",'У5 Ввод'!$D$80&gt;$B17),0,MAX(0,MIN(1,'У5 Ввод'!$E$80-NETWORKDAYS('У5 Ввод'!$D$80,$B17)+1))/Настройки!$E$11*100)</f>
        <v>0</v>
      </c>
      <c r="BX17" s="67" t="n">
        <f aca="false">IF(OR($D17=1,MONTH($B17)&lt;&gt;MONTH(StartDate),'У5 Ввод'!$D$81="",'У5 Ввод'!$E$81="",'У5 Ввод'!$D$81&gt;$B17),0,MAX(0,MIN(1,'У5 Ввод'!$E$81-NETWORKDAYS('У5 Ввод'!$D$81,$B17)+1))/Настройки!$E$11*100)</f>
        <v>0</v>
      </c>
      <c r="BY17" s="67" t="n">
        <f aca="false">IF(OR($D17=1,MONTH($B17)&lt;&gt;MONTH(StartDate),'У5 Ввод'!$D$82="",'У5 Ввод'!$E$82="",'У5 Ввод'!$D$82&gt;$B17),0,MAX(0,MIN(1,'У5 Ввод'!$E$82-NETWORKDAYS('У5 Ввод'!$D$82,$B17)+1))/Настройки!$E$11*100)</f>
        <v>0</v>
      </c>
      <c r="BZ17" s="67" t="n">
        <f aca="false">IF(OR($D17=1,MONTH($B17)&lt;&gt;MONTH(StartDate),'У5 Ввод'!$D$83="",'У5 Ввод'!$E$83="",'У5 Ввод'!$D$83&gt;$B17),0,MAX(0,MIN(1,'У5 Ввод'!$E$83-NETWORKDAYS('У5 Ввод'!$D$83,$B17)+1))/Настройки!$E$11*100)</f>
        <v>0</v>
      </c>
      <c r="CA17" s="67" t="n">
        <f aca="false">IF(OR($D17=1,MONTH($B17)&lt;&gt;MONTH(StartDate),'У5 Ввод'!$D$84="",'У5 Ввод'!$E$84="",'У5 Ввод'!$D$84&gt;$B17),0,MAX(0,MIN(1,'У5 Ввод'!$E$84-NETWORKDAYS('У5 Ввод'!$D$84,$B17)+1))/Настройки!$E$11*100)</f>
        <v>0</v>
      </c>
      <c r="CB17" s="67" t="n">
        <f aca="false">IF(OR($D17=1,MONTH($B17)&lt;&gt;MONTH(StartDate),'У5 Ввод'!$D$85="",'У5 Ввод'!$E$85="",'У5 Ввод'!$D$85&gt;$B17),0,MAX(0,MIN(1,'У5 Ввод'!$E$85-NETWORKDAYS('У5 Ввод'!$D$85,$B17)+1))/Настройки!$E$11*100)</f>
        <v>0</v>
      </c>
      <c r="CC17" s="67" t="n">
        <f aca="false">IF(OR($D17=1,MONTH($B17)&lt;&gt;MONTH(StartDate),'У5 Ввод'!$D$86="",'У5 Ввод'!$E$86="",'У5 Ввод'!$D$86&gt;$B17),0,MAX(0,MIN(1,'У5 Ввод'!$E$86-NETWORKDAYS('У5 Ввод'!$D$86,$B17)+1))/Настройки!$E$11*100)</f>
        <v>0</v>
      </c>
      <c r="CD17" s="67" t="n">
        <f aca="false">IF(OR($D17=1,MONTH($B17)&lt;&gt;MONTH(StartDate),'У5 Ввод'!$D$87="",'У5 Ввод'!$E$87="",'У5 Ввод'!$D$87&gt;$B17),0,MAX(0,MIN(1,'У5 Ввод'!$E$87-NETWORKDAYS('У5 Ввод'!$D$87,$B17)+1))/Настройки!$E$11*100)</f>
        <v>0</v>
      </c>
      <c r="CE17" s="67" t="n">
        <f aca="false">IF(OR($D17=1,MONTH($B17)&lt;&gt;MONTH(StartDate),'У5 Ввод'!$D$88="",'У5 Ввод'!$E$88="",'У5 Ввод'!$D$88&gt;$B17),0,MAX(0,MIN(1,'У5 Ввод'!$E$88-NETWORKDAYS('У5 Ввод'!$D$88,$B17)+1))/Настройки!$E$11*100)</f>
        <v>0</v>
      </c>
      <c r="CF17" s="67" t="n">
        <f aca="false">IF(OR($D17=1,MONTH($B17)&lt;&gt;MONTH(StartDate),'У5 Ввод'!$D$89="",'У5 Ввод'!$E$89="",'У5 Ввод'!$D$89&gt;$B17),0,MAX(0,MIN(1,'У5 Ввод'!$E$89-NETWORKDAYS('У5 Ввод'!$D$89,$B17)+1))/Настройки!$E$11*100)</f>
        <v>0</v>
      </c>
      <c r="CG17" s="67" t="n">
        <f aca="false">IF(OR($D17=1,MONTH($B17)&lt;&gt;MONTH(StartDate),'У5 Ввод'!$D$90="",'У5 Ввод'!$E$90="",'У5 Ввод'!$D$90&gt;$B17),0,MAX(0,MIN(1,'У5 Ввод'!$E$90-NETWORKDAYS('У5 Ввод'!$D$90,$B17)+1))/Настройки!$E$11*100)</f>
        <v>0</v>
      </c>
      <c r="CH17" s="67" t="n">
        <f aca="false">IF(OR($D17=1,MONTH($B17)&lt;&gt;MONTH(StartDate),'У5 Ввод'!$D$91="",'У5 Ввод'!$E$91="",'У5 Ввод'!$D$91&gt;$B17),0,MAX(0,MIN(1,'У5 Ввод'!$E$91-NETWORKDAYS('У5 Ввод'!$D$91,$B17)+1))/Настройки!$E$11*100)</f>
        <v>0</v>
      </c>
      <c r="CI17" s="67" t="n">
        <f aca="false">IF(OR($D17=1,MONTH($B17)&lt;&gt;MONTH(StartDate),'У5 Ввод'!$D$92="",'У5 Ввод'!$E$92="",'У5 Ввод'!$D$92&gt;$B17),0,MAX(0,MIN(1,'У5 Ввод'!$E$92-NETWORKDAYS('У5 Ввод'!$D$92,$B17)+1))/Настройки!$E$11*100)</f>
        <v>0</v>
      </c>
      <c r="CJ17" s="67" t="n">
        <f aca="false">IF(OR($D17=1,MONTH($B17)&lt;&gt;MONTH(StartDate),'У5 Ввод'!$D$93="",'У5 Ввод'!$E$93="",'У5 Ввод'!$D$93&gt;$B17),0,MAX(0,MIN(1,'У5 Ввод'!$E$93-NETWORKDAYS('У5 Ввод'!$D$93,$B17)+1))/Настройки!$E$11*100)</f>
        <v>0</v>
      </c>
      <c r="CK17" s="67" t="n">
        <f aca="false">IF(OR($D17=1,MONTH($B17)&lt;&gt;MONTH(StartDate),'У5 Ввод'!$D$94="",'У5 Ввод'!$E$94="",'У5 Ввод'!$D$94&gt;$B17),0,MAX(0,MIN(1,'У5 Ввод'!$E$94-NETWORKDAYS('У5 Ввод'!$D$94,$B17)+1))/Настройки!$E$11*100)</f>
        <v>0</v>
      </c>
      <c r="CL17" s="67" t="n">
        <f aca="false">IF(OR($D17=1,MONTH($B17)&lt;&gt;MONTH(StartDate),'У5 Ввод'!$D$95="",'У5 Ввод'!$E$95="",'У5 Ввод'!$D$95&gt;$B17),0,MAX(0,MIN(1,'У5 Ввод'!$E$95-NETWORKDAYS('У5 Ввод'!$D$95,$B17)+1))/Настройки!$E$11*100)</f>
        <v>0</v>
      </c>
      <c r="CM17" s="67" t="n">
        <f aca="false">IF(OR($D17=1,MONTH($B17)&lt;&gt;MONTH(StartDate),'У5 Ввод'!$D$96="",'У5 Ввод'!$E$96="",'У5 Ввод'!$D$96&gt;$B17),0,MAX(0,MIN(1,'У5 Ввод'!$E$96-NETWORKDAYS('У5 Ввод'!$D$96,$B17)+1))/Настройки!$E$11*100)</f>
        <v>0</v>
      </c>
      <c r="CN17" s="67" t="n">
        <f aca="false">IF(OR($D17=1,MONTH($B17)&lt;&gt;MONTH(StartDate),'У5 Ввод'!$D$97="",'У5 Ввод'!$E$97="",'У5 Ввод'!$D$97&gt;$B17),0,MAX(0,MIN(1,'У5 Ввод'!$E$97-NETWORKDAYS('У5 Ввод'!$D$97,$B17)+1))/Настройки!$E$11*100)</f>
        <v>0</v>
      </c>
      <c r="CO17" s="67" t="n">
        <f aca="false">IF(OR($D17=1,MONTH($B17)&lt;&gt;MONTH(StartDate),'У5 Ввод'!$D$98="",'У5 Ввод'!$E$98="",'У5 Ввод'!$D$98&gt;$B17),0,MAX(0,MIN(1,'У5 Ввод'!$E$98-NETWORKDAYS('У5 Ввод'!$D$98,$B17)+1))/Настройки!$E$11*100)</f>
        <v>0</v>
      </c>
      <c r="CP17" s="67" t="n">
        <f aca="false">IF(OR($D17=1,MONTH($B17)&lt;&gt;MONTH(StartDate),'У5 Ввод'!$D$99="",'У5 Ввод'!$E$99="",'У5 Ввод'!$D$99&gt;$B17),0,MAX(0,MIN(1,'У5 Ввод'!$E$99-NETWORKDAYS('У5 Ввод'!$D$99,$B17)+1))/Настройки!$E$11*100)</f>
        <v>0</v>
      </c>
      <c r="CQ17" s="67" t="n">
        <f aca="false">IF(OR($D17=1,MONTH($B17)&lt;&gt;MONTH(StartDate),'У5 Ввод'!$D$100="",'У5 Ввод'!$E$100="",'У5 Ввод'!$D$100&gt;$B17),0,MAX(0,MIN(1,'У5 Ввод'!$E$100-NETWORKDAYS('У5 Ввод'!$D$100,$B17)+1))/Настройки!$E$11*100)</f>
        <v>0</v>
      </c>
      <c r="CR17" s="67" t="n">
        <f aca="false">IF(OR($D17=1,MONTH($B17)&lt;&gt;MONTH(StartDate),'У5 Ввод'!$D$101="",'У5 Ввод'!$E$101="",'У5 Ввод'!$D$101&gt;$B17),0,MAX(0,MIN(1,'У5 Ввод'!$E$101-NETWORKDAYS('У5 Ввод'!$D$101,$B17)+1))/Настройки!$E$11*100)</f>
        <v>0</v>
      </c>
      <c r="CS17" s="67" t="n">
        <f aca="false">IF(OR($D17=1,MONTH($B17)&lt;&gt;MONTH(StartDate),'У5 Ввод'!$D$102="",'У5 Ввод'!$E$102="",'У5 Ввод'!$D$102&gt;$B17),0,MAX(0,MIN(1,'У5 Ввод'!$E$102-NETWORKDAYS('У5 Ввод'!$D$102,$B17)+1))/Настройки!$E$11*100)</f>
        <v>0</v>
      </c>
      <c r="CT17" s="67" t="n">
        <f aca="false">IF(OR($D17=1,MONTH($B17)&lt;&gt;MONTH(StartDate),'У5 Ввод'!$D$103="",'У5 Ввод'!$E$103="",'У5 Ввод'!$D$103&gt;$B17),0,MAX(0,MIN(1,'У5 Ввод'!$E$103-NETWORKDAYS('У5 Ввод'!$D$103,$B17)+1))/Настройки!$E$11*100)</f>
        <v>0</v>
      </c>
      <c r="CU17" s="67" t="n">
        <f aca="false">IF(OR($D17=1,MONTH($B17)&lt;&gt;MONTH(StartDate),'У5 Ввод'!$D$104="",'У5 Ввод'!$E$104="",'У5 Ввод'!$D$104&gt;$B17),0,MAX(0,MIN(1,'У5 Ввод'!$E$104-NETWORKDAYS('У5 Ввод'!$D$104,$B17)+1))/Настройки!$E$11*100)</f>
        <v>0</v>
      </c>
      <c r="CV17" s="67" t="n">
        <f aca="false">IF(OR($D17=1,MONTH($B17)&lt;&gt;MONTH(StartDate),'У5 Ввод'!$D$105="",'У5 Ввод'!$E$105="",'У5 Ввод'!$D$105&gt;$B17),0,MAX(0,MIN(1,'У5 Ввод'!$E$105-NETWORKDAYS('У5 Ввод'!$D$105,$B17)+1))/Настройки!$E$11*100)</f>
        <v>0</v>
      </c>
      <c r="CW17" s="67" t="n">
        <f aca="false">IF(OR($D17=1,MONTH($B17)&lt;&gt;MONTH(StartDate),'У5 Ввод'!$D$106="",'У5 Ввод'!$E$106="",'У5 Ввод'!$D$106&gt;$B17),0,MAX(0,MIN(1,'У5 Ввод'!$E$106-NETWORKDAYS('У5 Ввод'!$D$106,$B17)+1))/Настройки!$E$11*100)</f>
        <v>0</v>
      </c>
      <c r="CX17" s="67" t="n">
        <f aca="false">IF(OR($D17=1,MONTH($B17)&lt;&gt;MONTH(StartDate),'У5 Ввод'!$D$107="",'У5 Ввод'!$E$107="",'У5 Ввод'!$D$107&gt;$B17),0,MAX(0,MIN(1,'У5 Ввод'!$E$107-NETWORKDAYS('У5 Ввод'!$D$107,$B17)+1))/Настройки!$E$11*100)</f>
        <v>0</v>
      </c>
      <c r="CY17" s="67" t="n">
        <f aca="false">IF(OR($D17=1,MONTH($B17)&lt;&gt;MONTH(StartDate),'У5 Ввод'!$D$108="",'У5 Ввод'!$E$108="",'У5 Ввод'!$D$108&gt;$B17),0,MAX(0,MIN(1,'У5 Ввод'!$E$108-NETWORKDAYS('У5 Ввод'!$D$108,$B17)+1))/Настройки!$E$11*100)</f>
        <v>0</v>
      </c>
      <c r="CZ17" s="67" t="n">
        <f aca="false">IF(OR($D17=1,MONTH($B17)&lt;&gt;MONTH(StartDate),'У5 Ввод'!$D$109="",'У5 Ввод'!$E$109="",'У5 Ввод'!$D$109&gt;$B17),0,MAX(0,MIN(1,'У5 Ввод'!$E$109-NETWORKDAYS('У5 Ввод'!$D$109,$B17)+1))/Настройки!$E$11*100)</f>
        <v>0</v>
      </c>
      <c r="DA17" s="67" t="n">
        <f aca="false">IF(OR($D17=1,MONTH($B17)&lt;&gt;MONTH(StartDate),'У5 Ввод'!$D$110="",'У5 Ввод'!$E$110="",'У5 Ввод'!$D$110&gt;$B17),0,MAX(0,MIN(1,'У5 Ввод'!$E$110-NETWORKDAYS('У5 Ввод'!$D$110,$B17)+1))/Настройки!$E$11*100)</f>
        <v>0</v>
      </c>
      <c r="DB17" s="67" t="n">
        <f aca="false">IF(OR($D17=1,MONTH($B17)&lt;&gt;MONTH(StartDate),'У5 Ввод'!$D$111="",'У5 Ввод'!$E$111="",'У5 Ввод'!$D$111&gt;$B17),0,MAX(0,MIN(1,'У5 Ввод'!$E$111-NETWORKDAYS('У5 Ввод'!$D$111,$B17)+1))/Настройки!$E$11*100)</f>
        <v>0</v>
      </c>
      <c r="DC17" s="67" t="n">
        <f aca="false">IF(OR($D17=1,MONTH($B17)&lt;&gt;MONTH(StartDate),'У5 Ввод'!$D$112="",'У5 Ввод'!$E$112="",'У5 Ввод'!$D$112&gt;$B17),0,MAX(0,MIN(1,'У5 Ввод'!$E$112-NETWORKDAYS('У5 Ввод'!$D$112,$B17)+1))/Настройки!$E$11*100)</f>
        <v>0</v>
      </c>
      <c r="DD17" s="67" t="n">
        <f aca="false">IF(OR($D17=1,MONTH($B17)&lt;&gt;MONTH(StartDate),'У5 Ввод'!$D$113="",'У5 Ввод'!$E$113="",'У5 Ввод'!$D$113&gt;$B17),0,MAX(0,MIN(1,'У5 Ввод'!$E$113-NETWORKDAYS('У5 Ввод'!$D$113,$B17)+1))/Настройки!$E$11*100)</f>
        <v>0</v>
      </c>
      <c r="DE17" s="67" t="n">
        <f aca="false">IF(OR($D17=1,MONTH($B17)&lt;&gt;MONTH(StartDate),'У5 Ввод'!$D$114="",'У5 Ввод'!$E$114="",'У5 Ввод'!$D$114&gt;$B17),0,MAX(0,MIN(1,'У5 Ввод'!$E$114-NETWORKDAYS('У5 Ввод'!$D$114,$B17)+1))/Настройки!$E$11*100)</f>
        <v>0</v>
      </c>
      <c r="DF17" s="67" t="n">
        <f aca="false">IF(OR($D17=1,MONTH($B17)&lt;&gt;MONTH(StartDate),'У5 Ввод'!$D$115="",'У5 Ввод'!$E$115="",'У5 Ввод'!$D$115&gt;$B17),0,MAX(0,MIN(1,'У5 Ввод'!$E$115-NETWORKDAYS('У5 Ввод'!$D$115,$B17)+1))/Настройки!$E$11*100)</f>
        <v>0</v>
      </c>
      <c r="DG17" s="67" t="n">
        <f aca="false">IF(OR($D17=1,MONTH($B17)&lt;&gt;MONTH(StartDate),'У5 Ввод'!$D$116="",'У5 Ввод'!$E$116="",'У5 Ввод'!$D$116&gt;$B17),0,MAX(0,MIN(1,'У5 Ввод'!$E$116-NETWORKDAYS('У5 Ввод'!$D$116,$B17)+1))/Настройки!$E$11*100)</f>
        <v>0</v>
      </c>
      <c r="DH17" s="67" t="n">
        <f aca="false">IF(OR($D17=1,MONTH($B17)&lt;&gt;MONTH(StartDate),'У5 Ввод'!$D$117="",'У5 Ввод'!$E$117="",'У5 Ввод'!$D$117&gt;$B17),0,MAX(0,MIN(1,'У5 Ввод'!$E$117-NETWORKDAYS('У5 Ввод'!$D$117,$B17)+1))/Настройки!$E$11*100)</f>
        <v>0</v>
      </c>
      <c r="DI17" s="67" t="n">
        <f aca="false">IF(OR($D17=1,MONTH($B17)&lt;&gt;MONTH(StartDate),'У5 Ввод'!$D$118="",'У5 Ввод'!$E$118="",'У5 Ввод'!$D$118&gt;$B17),0,MAX(0,MIN(1,'У5 Ввод'!$E$118-NETWORKDAYS('У5 Ввод'!$D$118,$B17)+1))/Настройки!$E$11*100)</f>
        <v>0</v>
      </c>
      <c r="DJ17" s="67" t="n">
        <f aca="false">IF(OR($D17=1,MONTH($B17)&lt;&gt;MONTH(StartDate),'У5 Ввод'!$D$119="",'У5 Ввод'!$E$119="",'У5 Ввод'!$D$119&gt;$B17),0,MAX(0,MIN(1,'У5 Ввод'!$E$119-NETWORKDAYS('У5 Ввод'!$D$119,$B17)+1))/Настройки!$E$11*100)</f>
        <v>0</v>
      </c>
      <c r="DK17" s="67" t="n">
        <f aca="false">IF(OR($D17=1,MONTH($B17)&lt;&gt;MONTH(StartDate),'У5 Ввод'!$D$120="",'У5 Ввод'!$E$120="",'У5 Ввод'!$D$120&gt;$B17),0,MAX(0,MIN(1,'У5 Ввод'!$E$120-NETWORKDAYS('У5 Ввод'!$D$120,$B17)+1))/Настройки!$E$11*100)</f>
        <v>0</v>
      </c>
      <c r="DL17" s="67" t="n">
        <f aca="false">IF(OR($D17=1,MONTH($B17)&lt;&gt;MONTH(StartDate),'У5 Ввод'!$D$121="",'У5 Ввод'!$E$121="",'У5 Ввод'!$D$121&gt;$B17),0,MAX(0,MIN(1,'У5 Ввод'!$E$121-NETWORKDAYS('У5 Ввод'!$D$121,$B17)+1))/Настройки!$E$11*100)</f>
        <v>0</v>
      </c>
      <c r="DM17" s="67" t="n">
        <f aca="false">IF(OR($D17=1,MONTH($B17)&lt;&gt;MONTH(StartDate),'У5 Ввод'!$D$122="",'У5 Ввод'!$E$122="",'У5 Ввод'!$D$122&gt;$B17),0,MAX(0,MIN(1,'У5 Ввод'!$E$122-NETWORKDAYS('У5 Ввод'!$D$122,$B17)+1))/Настройки!$E$11*100)</f>
        <v>0</v>
      </c>
      <c r="DN17" s="67" t="n">
        <f aca="false">IF(OR($D17=1,MONTH($B17)&lt;&gt;MONTH(StartDate),'У5 Ввод'!$D$123="",'У5 Ввод'!$E$123="",'У5 Ввод'!$D$123&gt;$B17),0,MAX(0,MIN(1,'У5 Ввод'!$E$123-NETWORKDAYS('У5 Ввод'!$D$123,$B17)+1))/Настройки!$E$11*100)</f>
        <v>0</v>
      </c>
      <c r="DO17" s="67" t="n">
        <f aca="false">IF(OR($D17=1,MONTH($B17)&lt;&gt;MONTH(StartDate),'У5 Ввод'!$D$124="",'У5 Ввод'!$E$124="",'У5 Ввод'!$D$124&gt;$B17),0,MAX(0,MIN(1,'У5 Ввод'!$E$124-NETWORKDAYS('У5 Ввод'!$D$124,$B17)+1))/Настройки!$E$11*100)</f>
        <v>0</v>
      </c>
      <c r="DP17" s="67" t="n">
        <f aca="false">IF(OR($D17=1,MONTH($B17)&lt;&gt;MONTH(StartDate),'У5 Ввод'!$D$125="",'У5 Ввод'!$E$125="",'У5 Ввод'!$D$125&gt;$B17),0,MAX(0,MIN(1,'У5 Ввод'!$E$125-NETWORKDAYS('У5 Ввод'!$D$125,$B17)+1))/Настройки!$E$11*100)</f>
        <v>0</v>
      </c>
      <c r="DQ17" s="67" t="n">
        <f aca="false">IF(OR($D17=1,MONTH($B17)&lt;&gt;MONTH(StartDate),'У5 Ввод'!$D$126="",'У5 Ввод'!$E$126="",'У5 Ввод'!$D$126&gt;$B17),0,MAX(0,MIN(1,'У5 Ввод'!$E$126-NETWORKDAYS('У5 Ввод'!$D$126,$B17)+1))/Настройки!$E$11*100)</f>
        <v>0</v>
      </c>
      <c r="DR17" s="67" t="n">
        <f aca="false">IF(OR($D17=1,MONTH($B17)&lt;&gt;MONTH(StartDate),'У5 Ввод'!$D$127="",'У5 Ввод'!$E$127="",'У5 Ввод'!$D$127&gt;$B17),0,MAX(0,MIN(1,'У5 Ввод'!$E$127-NETWORKDAYS('У5 Ввод'!$D$127,$B17)+1))/Настройки!$E$11*100)</f>
        <v>0</v>
      </c>
      <c r="DS17" s="67" t="n">
        <f aca="false">IF(OR($D17=1,MONTH($B17)&lt;&gt;MONTH(StartDate),'У5 Ввод'!$D$128="",'У5 Ввод'!$E$128="",'У5 Ввод'!$D$128&gt;$B17),0,MAX(0,MIN(1,'У5 Ввод'!$E$128-NETWORKDAYS('У5 Ввод'!$D$128,$B17)+1))/Настройки!$E$11*100)</f>
        <v>0</v>
      </c>
      <c r="DT17" s="67" t="n">
        <f aca="false">IF(OR($D17=1,MONTH($B17)&lt;&gt;MONTH(StartDate),'У5 Ввод'!$D$129="",'У5 Ввод'!$E$129="",'У5 Ввод'!$D$129&gt;$B17),0,MAX(0,MIN(1,'У5 Ввод'!$E$129-NETWORKDAYS('У5 Ввод'!$D$129,$B17)+1))/Настройки!$E$11*100)</f>
        <v>0</v>
      </c>
      <c r="DU17" s="67" t="n">
        <f aca="false">IF(OR($D17=1,MONTH($B17)&lt;&gt;MONTH(StartDate),'У5 Ввод'!$D$130="",'У5 Ввод'!$E$130="",'У5 Ввод'!$D$130&gt;$B17),0,MAX(0,MIN(1,'У5 Ввод'!$E$130-NETWORKDAYS('У5 Ввод'!$D$130,$B17)+1))/Настройки!$E$11*100)</f>
        <v>0</v>
      </c>
      <c r="DV17" s="67" t="n">
        <f aca="false">IF(OR($D17=1,MONTH($B17)&lt;&gt;MONTH(StartDate),'У5 Ввод'!$D$131="",'У5 Ввод'!$E$131="",'У5 Ввод'!$D$131&gt;$B17),0,MAX(0,MIN(1,'У5 Ввод'!$E$131-NETWORKDAYS('У5 Ввод'!$D$131,$B17)+1))/Настройки!$E$11*100)</f>
        <v>0</v>
      </c>
      <c r="DW17" s="67" t="n">
        <f aca="false">IF(OR($D17=1,MONTH($B17)&lt;&gt;MONTH(StartDate),'У5 Ввод'!$D$132="",'У5 Ввод'!$E$132="",'У5 Ввод'!$D$132&gt;$B17),0,MAX(0,MIN(1,'У5 Ввод'!$E$132-NETWORKDAYS('У5 Ввод'!$D$132,$B17)+1))/Настройки!$E$11*100)</f>
        <v>0</v>
      </c>
      <c r="DX17" s="67" t="n">
        <f aca="false">IF(OR($D17=1,MONTH($B17)&lt;&gt;MONTH(StartDate),'У5 Ввод'!$D$133="",'У5 Ввод'!$E$133="",'У5 Ввод'!$D$133&gt;$B17),0,MAX(0,MIN(1,'У5 Ввод'!$E$133-NETWORKDAYS('У5 Ввод'!$D$133,$B17)+1))/Настройки!$E$11*100)</f>
        <v>0</v>
      </c>
      <c r="DY17" s="67" t="n">
        <f aca="false">IF(OR($D17=1,MONTH($B17)&lt;&gt;MONTH(StartDate),'У5 Ввод'!$D$134="",'У5 Ввод'!$E$134="",'У5 Ввод'!$D$134&gt;$B17),0,MAX(0,MIN(1,'У5 Ввод'!$E$134-NETWORKDAYS('У5 Ввод'!$D$134,$B17)+1))/Настройки!$E$11*100)</f>
        <v>0</v>
      </c>
      <c r="DZ17" s="67" t="n">
        <f aca="false">IF(OR($D17=1,MONTH($B17)&lt;&gt;MONTH(StartDate),'У5 Ввод'!$D$135="",'У5 Ввод'!$E$135="",'У5 Ввод'!$D$135&gt;$B17),0,MAX(0,MIN(1,'У5 Ввод'!$E$135-NETWORKDAYS('У5 Ввод'!$D$135,$B17)+1))/Настройки!$E$11*100)</f>
        <v>0</v>
      </c>
      <c r="EA17" s="67" t="n">
        <f aca="false">IF(OR($D17=1,MONTH($B17)&lt;&gt;MONTH(StartDate),'У5 Ввод'!$D$136="",'У5 Ввод'!$E$136="",'У5 Ввод'!$D$136&gt;$B17),0,MAX(0,MIN(1,'У5 Ввод'!$E$136-NETWORKDAYS('У5 Ввод'!$D$136,$B17)+1))/Настройки!$E$11*100)</f>
        <v>0</v>
      </c>
      <c r="EB17" s="67" t="n">
        <f aca="false">IF(OR($D17=1,MONTH($B17)&lt;&gt;MONTH(StartDate),'У5 Ввод'!$D$137="",'У5 Ввод'!$E$137="",'У5 Ввод'!$D$137&gt;$B17),0,MAX(0,MIN(1,'У5 Ввод'!$E$137-NETWORKDAYS('У5 Ввод'!$D$137,$B17)+1))/Настройки!$E$11*100)</f>
        <v>0</v>
      </c>
      <c r="EC17" s="67" t="n">
        <f aca="false">IF(OR($D17=1,MONTH($B17)&lt;&gt;MONTH(StartDate),'У5 Ввод'!$D$138="",'У5 Ввод'!$E$138="",'У5 Ввод'!$D$138&gt;$B17),0,MAX(0,MIN(1,'У5 Ввод'!$E$138-NETWORKDAYS('У5 Ввод'!$D$138,$B17)+1))/Настройки!$E$11*100)</f>
        <v>0</v>
      </c>
      <c r="ED17" s="67" t="n">
        <f aca="false">IF(OR($D17=1,MONTH($B17)&lt;&gt;MONTH(StartDate),'У5 Ввод'!$D$139="",'У5 Ввод'!$E$139="",'У5 Ввод'!$D$139&gt;$B17),0,MAX(0,MIN(1,'У5 Ввод'!$E$139-NETWORKDAYS('У5 Ввод'!$D$139,$B17)+1))/Настройки!$E$11*100)</f>
        <v>0</v>
      </c>
      <c r="EE17" s="67" t="n">
        <f aca="false">IF(OR($D17=1,MONTH($B17)&lt;&gt;MONTH(StartDate),'У5 Ввод'!$D$140="",'У5 Ввод'!$E$140="",'У5 Ввод'!$D$140&gt;$B17),0,MAX(0,MIN(1,'У5 Ввод'!$E$140-NETWORKDAYS('У5 Ввод'!$D$140,$B17)+1))/Настройки!$E$11*100)</f>
        <v>0</v>
      </c>
      <c r="EF17" s="67" t="n">
        <f aca="false">IF(OR($D17=1,MONTH($B17)&lt;&gt;MONTH(StartDate),'У5 Ввод'!$D$141="",'У5 Ввод'!$E$141="",'У5 Ввод'!$D$141&gt;$B17),0,MAX(0,MIN(1,'У5 Ввод'!$E$141-NETWORKDAYS('У5 Ввод'!$D$141,$B17)+1))/Настройки!$E$11*100)</f>
        <v>0</v>
      </c>
      <c r="EG17" s="67" t="n">
        <f aca="false">IF(OR($D17=1,MONTH($B17)&lt;&gt;MONTH(StartDate),'У5 Ввод'!$D$142="",'У5 Ввод'!$E$142="",'У5 Ввод'!$D$142&gt;$B17),0,MAX(0,MIN(1,'У5 Ввод'!$E$142-NETWORKDAYS('У5 Ввод'!$D$142,$B17)+1))/Настройки!$E$11*100)</f>
        <v>0</v>
      </c>
      <c r="EH17" s="67" t="n">
        <f aca="false">IF(OR($D17=1,MONTH($B17)&lt;&gt;MONTH(StartDate),'У5 Ввод'!$D$143="",'У5 Ввод'!$E$143="",'У5 Ввод'!$D$143&gt;$B17),0,MAX(0,MIN(1,'У5 Ввод'!$E$143-NETWORKDAYS('У5 Ввод'!$D$143,$B17)+1))/Настройки!$E$11*100)</f>
        <v>0</v>
      </c>
      <c r="EI17" s="67" t="n">
        <f aca="false">IF(OR($D17=1,MONTH($B17)&lt;&gt;MONTH(StartDate),'У5 Ввод'!$D$144="",'У5 Ввод'!$E$144="",'У5 Ввод'!$D$144&gt;$B17),0,MAX(0,MIN(1,'У5 Ввод'!$E$144-NETWORKDAYS('У5 Ввод'!$D$144,$B17)+1))/Настройки!$E$11*100)</f>
        <v>0</v>
      </c>
      <c r="EJ17" s="67" t="n">
        <f aca="false">IF(OR($D17=1,MONTH($B17)&lt;&gt;MONTH(StartDate),'У5 Ввод'!$D$145="",'У5 Ввод'!$E$145="",'У5 Ввод'!$D$145&gt;$B17),0,MAX(0,MIN(1,'У5 Ввод'!$E$145-NETWORKDAYS('У5 Ввод'!$D$145,$B17)+1))/Настройки!$E$11*100)</f>
        <v>0</v>
      </c>
      <c r="EK17" s="67" t="n">
        <f aca="false">IF(OR($D17=1,MONTH($B17)&lt;&gt;MONTH(StartDate),'У5 Ввод'!$D$146="",'У5 Ввод'!$E$146="",'У5 Ввод'!$D$146&gt;$B17),0,MAX(0,MIN(1,'У5 Ввод'!$E$146-NETWORKDAYS('У5 Ввод'!$D$146,$B17)+1))/Настройки!$E$11*100)</f>
        <v>0</v>
      </c>
      <c r="EL17" s="67" t="n">
        <f aca="false">IF(OR($D17=1,MONTH($B17)&lt;&gt;MONTH(StartDate),'У5 Ввод'!$D$147="",'У5 Ввод'!$E$147="",'У5 Ввод'!$D$147&gt;$B17),0,MAX(0,MIN(1,'У5 Ввод'!$E$147-NETWORKDAYS('У5 Ввод'!$D$147,$B17)+1))/Настройки!$E$11*100)</f>
        <v>0</v>
      </c>
      <c r="EM17" s="67" t="n">
        <f aca="false">IF(OR($D17=1,MONTH($B17)&lt;&gt;MONTH(StartDate),'У5 Ввод'!$D$148="",'У5 Ввод'!$E$148="",'У5 Ввод'!$D$148&gt;$B17),0,MAX(0,MIN(1,'У5 Ввод'!$E$148-NETWORKDAYS('У5 Ввод'!$D$148,$B17)+1))/Настройки!$E$11*100)</f>
        <v>0</v>
      </c>
      <c r="EN17" s="67" t="n">
        <f aca="false">IF(OR($D17=1,MONTH($B17)&lt;&gt;MONTH(StartDate),'У5 Ввод'!$D$149="",'У5 Ввод'!$E$149="",'У5 Ввод'!$D$149&gt;$B17),0,MAX(0,MIN(1,'У5 Ввод'!$E$149-NETWORKDAYS('У5 Ввод'!$D$149,$B17)+1))/Настройки!$E$11*100)</f>
        <v>0</v>
      </c>
      <c r="EO17" s="67" t="n">
        <f aca="false">IF(OR($D17=1,MONTH($B17)&lt;&gt;MONTH(StartDate),'У5 Ввод'!$D$150="",'У5 Ввод'!$E$150="",'У5 Ввод'!$D$150&gt;$B17),0,MAX(0,MIN(1,'У5 Ввод'!$E$150-NETWORKDAYS('У5 Ввод'!$D$150,$B17)+1))/Настройки!$E$11*100)</f>
        <v>0</v>
      </c>
      <c r="EP17" s="67" t="n">
        <f aca="false">IF(OR($D17=1,MONTH($B17)&lt;&gt;MONTH(StartDate),'У5 Ввод'!$D$151="",'У5 Ввод'!$E$151="",'У5 Ввод'!$D$151&gt;$B17),0,MAX(0,MIN(1,'У5 Ввод'!$E$151-NETWORKDAYS('У5 Ввод'!$D$151,$B17)+1))/Настройки!$E$11*100)</f>
        <v>0</v>
      </c>
      <c r="EQ17" s="67" t="n">
        <f aca="false">IF(OR($D17=1,MONTH($B17)&lt;&gt;MONTH(StartDate),'У5 Ввод'!$D$152="",'У5 Ввод'!$E$152="",'У5 Ввод'!$D$152&gt;$B17),0,MAX(0,MIN(1,'У5 Ввод'!$E$152-NETWORKDAYS('У5 Ввод'!$D$152,$B17)+1))/Настройки!$E$11*100)</f>
        <v>0</v>
      </c>
      <c r="ER17" s="67" t="n">
        <f aca="false">IF(OR($D17=1,MONTH($B17)&lt;&gt;MONTH(StartDate),'У5 Ввод'!$D$153="",'У5 Ввод'!$E$153="",'У5 Ввод'!$D$153&gt;$B17),0,MAX(0,MIN(1,'У5 Ввод'!$E$153-NETWORKDAYS('У5 Ввод'!$D$153,$B17)+1))/Настройки!$E$11*100)</f>
        <v>0</v>
      </c>
      <c r="ES17" s="67" t="n">
        <f aca="false">IF(OR($D17=1,MONTH($B17)&lt;&gt;MONTH(StartDate),'У5 Ввод'!$D$154="",'У5 Ввод'!$E$154="",'У5 Ввод'!$D$154&gt;$B17),0,MAX(0,MIN(1,'У5 Ввод'!$E$154-NETWORKDAYS('У5 Ввод'!$D$154,$B17)+1))/Настройки!$E$11*100)</f>
        <v>0</v>
      </c>
      <c r="ET17" s="67" t="n">
        <f aca="false">IF(OR($D17=1,MONTH($B17)&lt;&gt;MONTH(StartDate),'У5 Ввод'!$D$155="",'У5 Ввод'!$E$155="",'У5 Ввод'!$D$155&gt;$B17),0,MAX(0,MIN(1,'У5 Ввод'!$E$155-NETWORKDAYS('У5 Ввод'!$D$155,$B17)+1))/Настройки!$E$11*100)</f>
        <v>0</v>
      </c>
      <c r="EU17" s="67" t="n">
        <f aca="false">IF(OR($D17=1,MONTH($B17)&lt;&gt;MONTH(StartDate),'У5 Ввод'!$D$156="",'У5 Ввод'!$E$156="",'У5 Ввод'!$D$156&gt;$B17),0,MAX(0,MIN(1,'У5 Ввод'!$E$156-NETWORKDAYS('У5 Ввод'!$D$156,$B17)+1))/Настройки!$E$11*100)</f>
        <v>0</v>
      </c>
      <c r="EV17" s="67" t="n">
        <f aca="false">IF(OR($D17=1,MONTH($B17)&lt;&gt;MONTH(StartDate),'У5 Ввод'!$D$157="",'У5 Ввод'!$E$157="",'У5 Ввод'!$D$157&gt;$B17),0,MAX(0,MIN(1,'У5 Ввод'!$E$157-NETWORKDAYS('У5 Ввод'!$D$157,$B17)+1))/Настройки!$E$11*100)</f>
        <v>0</v>
      </c>
      <c r="EW17" s="67" t="n">
        <f aca="false">IF(OR($D17=1,MONTH($B17)&lt;&gt;MONTH(StartDate),'У5 Ввод'!$D$158="",'У5 Ввод'!$E$158="",'У5 Ввод'!$D$158&gt;$B17),0,MAX(0,MIN(1,'У5 Ввод'!$E$158-NETWORKDAYS('У5 Ввод'!$D$158,$B17)+1))/Настройки!$E$11*100)</f>
        <v>0</v>
      </c>
      <c r="EX17" s="67" t="n">
        <f aca="false">IF(OR($D17=1,MONTH($B17)&lt;&gt;MONTH(StartDate),'У5 Ввод'!$D$159="",'У5 Ввод'!$E$159="",'У5 Ввод'!$D$159&gt;$B17),0,MAX(0,MIN(1,'У5 Ввод'!$E$159-NETWORKDAYS('У5 Ввод'!$D$159,$B17)+1))/Настройки!$E$11*100)</f>
        <v>0</v>
      </c>
      <c r="EY17" s="67" t="n">
        <f aca="false">IF(OR($D17=1,MONTH($B17)&lt;&gt;MONTH(StartDate),'У5 Ввод'!$D$160="",'У5 Ввод'!$E$160="",'У5 Ввод'!$D$160&gt;$B17),0,MAX(0,MIN(1,'У5 Ввод'!$E$160-NETWORKDAYS('У5 Ввод'!$D$160,$B17)+1))/Настройки!$E$11*100)</f>
        <v>0</v>
      </c>
      <c r="EZ17" s="67" t="n">
        <f aca="false">IF(OR($D17=1,MONTH($B17)&lt;&gt;MONTH(StartDate),'У5 Ввод'!$D$161="",'У5 Ввод'!$E$161="",'У5 Ввод'!$D$161&gt;$B17),0,MAX(0,MIN(1,'У5 Ввод'!$E$161-NETWORKDAYS('У5 Ввод'!$D$161,$B17)+1))/Настройки!$E$11*100)</f>
        <v>0</v>
      </c>
      <c r="FA17" s="67" t="n">
        <f aca="false">IF(OR($D17=1,MONTH($B17)&lt;&gt;MONTH(StartDate),'У5 Ввод'!$D$162="",'У5 Ввод'!$E$162="",'У5 Ввод'!$D$162&gt;$B17),0,MAX(0,MIN(1,'У5 Ввод'!$E$162-NETWORKDAYS('У5 Ввод'!$D$162,$B17)+1))/Настройки!$E$11*100)</f>
        <v>0</v>
      </c>
      <c r="FB17" s="67" t="n">
        <f aca="false">IF(OR($D17=1,MONTH($B17)&lt;&gt;MONTH(StartDate),'У5 Ввод'!$D$163="",'У5 Ввод'!$E$163="",'У5 Ввод'!$D$163&gt;$B17),0,MAX(0,MIN(1,'У5 Ввод'!$E$163-NETWORKDAYS('У5 Ввод'!$D$163,$B17)+1))/Настройки!$E$11*100)</f>
        <v>0</v>
      </c>
      <c r="FC17" s="67" t="n">
        <f aca="false">IF(OR($D17=1,MONTH($B17)&lt;&gt;MONTH(StartDate),'У5 Ввод'!$D$164="",'У5 Ввод'!$E$164="",'У5 Ввод'!$D$164&gt;$B17),0,MAX(0,MIN(1,'У5 Ввод'!$E$164-NETWORKDAYS('У5 Ввод'!$D$164,$B17)+1))/Настройки!$E$11*100)</f>
        <v>0</v>
      </c>
      <c r="FD17" s="67" t="n">
        <f aca="false">IF(OR($D17=1,MONTH($B17)&lt;&gt;MONTH(StartDate),'У5 Ввод'!$D$165="",'У5 Ввод'!$E$165="",'У5 Ввод'!$D$165&gt;$B17),0,MAX(0,MIN(1,'У5 Ввод'!$E$165-NETWORKDAYS('У5 Ввод'!$D$165,$B17)+1))/Настройки!$E$11*100)</f>
        <v>0</v>
      </c>
      <c r="FE17" s="67" t="n">
        <f aca="false">IF(OR($D17=1,MONTH($B17)&lt;&gt;MONTH(StartDate),'У5 Ввод'!$D$166="",'У5 Ввод'!$E$166="",'У5 Ввод'!$D$166&gt;$B17),0,MAX(0,MIN(1,'У5 Ввод'!$E$166-NETWORKDAYS('У5 Ввод'!$D$166,$B17)+1))/Настройки!$E$11*100)</f>
        <v>0</v>
      </c>
      <c r="FF17" s="67" t="n">
        <f aca="false">IF(OR($D17=1,MONTH($B17)&lt;&gt;MONTH(StartDate),'У5 Ввод'!$D$167="",'У5 Ввод'!$E$167="",'У5 Ввод'!$D$167&gt;$B17),0,MAX(0,MIN(1,'У5 Ввод'!$E$167-NETWORKDAYS('У5 Ввод'!$D$167,$B17)+1))/Настройки!$E$11*100)</f>
        <v>0</v>
      </c>
      <c r="FG17" s="67" t="n">
        <f aca="false">IF(OR($D17=1,MONTH($B17)&lt;&gt;MONTH(StartDate),'У5 Ввод'!$D$168="",'У5 Ввод'!$E$168="",'У5 Ввод'!$D$168&gt;$B17),0,MAX(0,MIN(1,'У5 Ввод'!$E$168-NETWORKDAYS('У5 Ввод'!$D$168,$B17)+1))/Настройки!$E$11*100)</f>
        <v>0</v>
      </c>
      <c r="FH17" s="67" t="n">
        <f aca="false">IF(OR($D17=1,MONTH($B17)&lt;&gt;MONTH(StartDate),'У5 Ввод'!$D$169="",'У5 Ввод'!$E$169="",'У5 Ввод'!$D$169&gt;$B17),0,MAX(0,MIN(1,'У5 Ввод'!$E$169-NETWORKDAYS('У5 Ввод'!$D$169,$B17)+1))/Настройки!$E$11*100)</f>
        <v>0</v>
      </c>
      <c r="FI17" s="67" t="n">
        <f aca="false">IF(OR($D17=1,MONTH($B17)&lt;&gt;MONTH(StartDate),'У5 Ввод'!$D$170="",'У5 Ввод'!$E$170="",'У5 Ввод'!$D$170&gt;$B17),0,MAX(0,MIN(1,'У5 Ввод'!$E$170-NETWORKDAYS('У5 Ввод'!$D$170,$B17)+1))/Настройки!$E$11*100)</f>
        <v>0</v>
      </c>
      <c r="FJ17" s="67" t="n">
        <f aca="false">IF(OR($D17=1,MONTH($B17)&lt;&gt;MONTH(StartDate),'У5 Ввод'!$D$171="",'У5 Ввод'!$E$171="",'У5 Ввод'!$D$171&gt;$B17),0,MAX(0,MIN(1,'У5 Ввод'!$E$171-NETWORKDAYS('У5 Ввод'!$D$171,$B17)+1))/Настройки!$E$11*100)</f>
        <v>0</v>
      </c>
      <c r="FK17" s="67" t="n">
        <f aca="false">IF(OR($D17=1,MONTH($B17)&lt;&gt;MONTH(StartDate),'У5 Ввод'!$D$172="",'У5 Ввод'!$E$172="",'У5 Ввод'!$D$172&gt;$B17),0,MAX(0,MIN(1,'У5 Ввод'!$E$172-NETWORKDAYS('У5 Ввод'!$D$172,$B17)+1))/Настройки!$E$11*100)</f>
        <v>0</v>
      </c>
      <c r="FL17" s="67" t="n">
        <f aca="false">IF(OR($D17=1,MONTH($B17)&lt;&gt;MONTH(StartDate),'У5 Ввод'!$D$173="",'У5 Ввод'!$E$173="",'У5 Ввод'!$D$173&gt;$B17),0,MAX(0,MIN(1,'У5 Ввод'!$E$173-NETWORKDAYS('У5 Ввод'!$D$173,$B17)+1))/Настройки!$E$11*100)</f>
        <v>0</v>
      </c>
      <c r="FM17" s="67" t="n">
        <f aca="false">IF(OR($D17=1,MONTH($B17)&lt;&gt;MONTH(StartDate),'У5 Ввод'!$D$174="",'У5 Ввод'!$E$174="",'У5 Ввод'!$D$174&gt;$B17),0,MAX(0,MIN(1,'У5 Ввод'!$E$174-NETWORKDAYS('У5 Ввод'!$D$174,$B17)+1))/Настройки!$E$11*100)</f>
        <v>0</v>
      </c>
      <c r="FN17" s="67" t="n">
        <f aca="false">IF(OR($D17=1,MONTH($B17)&lt;&gt;MONTH(StartDate),'У5 Ввод'!$D$175="",'У5 Ввод'!$E$175="",'У5 Ввод'!$D$175&gt;$B17),0,MAX(0,MIN(1,'У5 Ввод'!$E$175-NETWORKDAYS('У5 Ввод'!$D$175,$B17)+1))/Настройки!$E$11*100)</f>
        <v>0</v>
      </c>
      <c r="FO17" s="67" t="n">
        <f aca="false">IF(OR($D17=1,MONTH($B17)&lt;&gt;MONTH(StartDate),'У5 Ввод'!$D$176="",'У5 Ввод'!$E$176="",'У5 Ввод'!$D$176&gt;$B17),0,MAX(0,MIN(1,'У5 Ввод'!$E$176-NETWORKDAYS('У5 Ввод'!$D$176,$B17)+1))/Настройки!$E$11*100)</f>
        <v>0</v>
      </c>
      <c r="FP17" s="67" t="n">
        <f aca="false">IF(OR($D17=1,MONTH($B17)&lt;&gt;MONTH(StartDate),'У5 Ввод'!$D$177="",'У5 Ввод'!$E$177="",'У5 Ввод'!$D$177&gt;$B17),0,MAX(0,MIN(1,'У5 Ввод'!$E$177-NETWORKDAYS('У5 Ввод'!$D$177,$B17)+1))/Настройки!$E$11*100)</f>
        <v>0</v>
      </c>
      <c r="FQ17" s="67" t="n">
        <f aca="false">IF(OR($D17=1,MONTH($B17)&lt;&gt;MONTH(StartDate),'У5 Ввод'!$D$178="",'У5 Ввод'!$E$178="",'У5 Ввод'!$D$178&gt;$B17),0,MAX(0,MIN(1,'У5 Ввод'!$E$178-NETWORKDAYS('У5 Ввод'!$D$178,$B17)+1))/Настройки!$E$11*100)</f>
        <v>0</v>
      </c>
      <c r="FR17" s="67" t="n">
        <f aca="false">IF(OR($D17=1,MONTH($B17)&lt;&gt;MONTH(StartDate),'У5 Ввод'!$D$179="",'У5 Ввод'!$E$179="",'У5 Ввод'!$D$179&gt;$B17),0,MAX(0,MIN(1,'У5 Ввод'!$E$179-NETWORKDAYS('У5 Ввод'!$D$179,$B17)+1))/Настройки!$E$11*100)</f>
        <v>0</v>
      </c>
      <c r="FS17" s="67" t="n">
        <f aca="false">IF(OR($D17=1,MONTH($B17)&lt;&gt;MONTH(StartDate),'У5 Ввод'!$D$180="",'У5 Ввод'!$E$180="",'У5 Ввод'!$D$180&gt;$B17),0,MAX(0,MIN(1,'У5 Ввод'!$E$180-NETWORKDAYS('У5 Ввод'!$D$180,$B17)+1))/Настройки!$E$11*100)</f>
        <v>0</v>
      </c>
      <c r="FT17" s="67" t="n">
        <f aca="false">IF(OR($D17=1,MONTH($B17)&lt;&gt;MONTH(StartDate),'У5 Ввод'!$D$181="",'У5 Ввод'!$E$181="",'У5 Ввод'!$D$181&gt;$B17),0,MAX(0,MIN(1,'У5 Ввод'!$E$181-NETWORKDAYS('У5 Ввод'!$D$181,$B17)+1))/Настройки!$E$11*100)</f>
        <v>0</v>
      </c>
      <c r="FU17" s="67" t="n">
        <f aca="false">IF(OR($D17=1,MONTH($B17)&lt;&gt;MONTH(StartDate),'У5 Ввод'!$D$182="",'У5 Ввод'!$E$182="",'У5 Ввод'!$D$182&gt;$B17),0,MAX(0,MIN(1,'У5 Ввод'!$E$182-NETWORKDAYS('У5 Ввод'!$D$182,$B17)+1))/Настройки!$E$11*100)</f>
        <v>0</v>
      </c>
      <c r="FV17" s="67" t="n">
        <f aca="false">IF(OR($D17=1,MONTH($B17)&lt;&gt;MONTH(StartDate),'У5 Ввод'!$D$183="",'У5 Ввод'!$E$183="",'У5 Ввод'!$D$183&gt;$B17),0,MAX(0,MIN(1,'У5 Ввод'!$E$183-NETWORKDAYS('У5 Ввод'!$D$183,$B17)+1))/Настройки!$E$11*100)</f>
        <v>0</v>
      </c>
      <c r="FW17" s="67" t="n">
        <f aca="false">IF(OR($D17=1,MONTH($B17)&lt;&gt;MONTH(StartDate),'У5 Ввод'!$D$184="",'У5 Ввод'!$E$184="",'У5 Ввод'!$D$184&gt;$B17),0,MAX(0,MIN(1,'У5 Ввод'!$E$184-NETWORKDAYS('У5 Ввод'!$D$184,$B17)+1))/Настройки!$E$11*100)</f>
        <v>0</v>
      </c>
      <c r="FX17" s="67" t="n">
        <f aca="false">IF(OR($D17=1,MONTH($B17)&lt;&gt;MONTH(StartDate),'У5 Ввод'!$D$185="",'У5 Ввод'!$E$185="",'У5 Ввод'!$D$185&gt;$B17),0,MAX(0,MIN(1,'У5 Ввод'!$E$185-NETWORKDAYS('У5 Ввод'!$D$185,$B17)+1))/Настройки!$E$11*100)</f>
        <v>0</v>
      </c>
      <c r="FY17" s="67" t="n">
        <f aca="false">IF(OR($D17=1,MONTH($B17)&lt;&gt;MONTH(StartDate),'У5 Ввод'!$D$186="",'У5 Ввод'!$E$186="",'У5 Ввод'!$D$186&gt;$B17),0,MAX(0,MIN(1,'У5 Ввод'!$E$186-NETWORKDAYS('У5 Ввод'!$D$186,$B17)+1))/Настройки!$E$11*100)</f>
        <v>0</v>
      </c>
      <c r="FZ17" s="67" t="n">
        <f aca="false">IF(OR($D17=1,MONTH($B17)&lt;&gt;MONTH(StartDate),'У5 Ввод'!$D$187="",'У5 Ввод'!$E$187="",'У5 Ввод'!$D$187&gt;$B17),0,MAX(0,MIN(1,'У5 Ввод'!$E$187-NETWORKDAYS('У5 Ввод'!$D$187,$B17)+1))/Настройки!$E$11*100)</f>
        <v>0</v>
      </c>
      <c r="GA17" s="67" t="n">
        <f aca="false">IF(OR($D17=1,MONTH($B17)&lt;&gt;MONTH(StartDate),'У5 Ввод'!$D$188="",'У5 Ввод'!$E$188="",'У5 Ввод'!$D$188&gt;$B17),0,MAX(0,MIN(1,'У5 Ввод'!$E$188-NETWORKDAYS('У5 Ввод'!$D$188,$B17)+1))/Настройки!$E$11*100)</f>
        <v>0</v>
      </c>
      <c r="GB17" s="67" t="n">
        <f aca="false">IF(OR($D17=1,MONTH($B17)&lt;&gt;MONTH(StartDate),'У5 Ввод'!$D$189="",'У5 Ввод'!$E$189="",'У5 Ввод'!$D$189&gt;$B17),0,MAX(0,MIN(1,'У5 Ввод'!$E$189-NETWORKDAYS('У5 Ввод'!$D$189,$B17)+1))/Настройки!$E$11*100)</f>
        <v>0</v>
      </c>
      <c r="GC17" s="67" t="n">
        <f aca="false">IF(OR($D17=1,MONTH($B17)&lt;&gt;MONTH(StartDate),'У5 Ввод'!$D$190="",'У5 Ввод'!$E$190="",'У5 Ввод'!$D$190&gt;$B17),0,MAX(0,MIN(1,'У5 Ввод'!$E$190-NETWORKDAYS('У5 Ввод'!$D$190,$B17)+1))/Настройки!$E$11*100)</f>
        <v>0</v>
      </c>
      <c r="GD17" s="67" t="n">
        <f aca="false">IF(OR($D17=1,MONTH($B17)&lt;&gt;MONTH(StartDate),'У5 Ввод'!$D$191="",'У5 Ввод'!$E$191="",'У5 Ввод'!$D$191&gt;$B17),0,MAX(0,MIN(1,'У5 Ввод'!$E$191-NETWORKDAYS('У5 Ввод'!$D$191,$B17)+1))/Настройки!$E$11*100)</f>
        <v>0</v>
      </c>
      <c r="GE17" s="67" t="n">
        <f aca="false">IF(OR($D17=1,MONTH($B17)&lt;&gt;MONTH(StartDate),'У5 Ввод'!$D$192="",'У5 Ввод'!$E$192="",'У5 Ввод'!$D$192&gt;$B17),0,MAX(0,MIN(1,'У5 Ввод'!$E$192-NETWORKDAYS('У5 Ввод'!$D$192,$B17)+1))/Настройки!$E$11*100)</f>
        <v>0</v>
      </c>
      <c r="GF17" s="67" t="n">
        <f aca="false">IF(OR($D17=1,MONTH($B17)&lt;&gt;MONTH(StartDate),'У5 Ввод'!$D$193="",'У5 Ввод'!$E$193="",'У5 Ввод'!$D$193&gt;$B17),0,MAX(0,MIN(1,'У5 Ввод'!$E$193-NETWORKDAYS('У5 Ввод'!$D$193,$B17)+1))/Настройки!$E$11*100)</f>
        <v>0</v>
      </c>
      <c r="GG17" s="67" t="n">
        <f aca="false">IF(OR($D17=1,MONTH($B17)&lt;&gt;MONTH(StartDate),'У5 Ввод'!$D$194="",'У5 Ввод'!$E$194="",'У5 Ввод'!$D$194&gt;$B17),0,MAX(0,MIN(1,'У5 Ввод'!$E$194-NETWORKDAYS('У5 Ввод'!$D$194,$B17)+1))/Настройки!$E$11*100)</f>
        <v>0</v>
      </c>
      <c r="GH17" s="67" t="n">
        <f aca="false">IF(OR($D17=1,MONTH($B17)&lt;&gt;MONTH(StartDate),'У5 Ввод'!$D$195="",'У5 Ввод'!$E$195="",'У5 Ввод'!$D$195&gt;$B17),0,MAX(0,MIN(1,'У5 Ввод'!$E$195-NETWORKDAYS('У5 Ввод'!$D$195,$B17)+1))/Настройки!$E$11*100)</f>
        <v>0</v>
      </c>
      <c r="GI17" s="67" t="n">
        <f aca="false">IF(OR($D17=1,MONTH($B17)&lt;&gt;MONTH(StartDate),'У5 Ввод'!$D$196="",'У5 Ввод'!$E$196="",'У5 Ввод'!$D$196&gt;$B17),0,MAX(0,MIN(1,'У5 Ввод'!$E$196-NETWORKDAYS('У5 Ввод'!$D$196,$B17)+1))/Настройки!$E$11*100)</f>
        <v>0</v>
      </c>
      <c r="GJ17" s="67" t="n">
        <f aca="false">IF(OR($D17=1,MONTH($B17)&lt;&gt;MONTH(StartDate),'У5 Ввод'!$D$197="",'У5 Ввод'!$E$197="",'У5 Ввод'!$D$197&gt;$B17),0,MAX(0,MIN(1,'У5 Ввод'!$E$197-NETWORKDAYS('У5 Ввод'!$D$197,$B17)+1))/Настройки!$E$11*100)</f>
        <v>0</v>
      </c>
      <c r="GK17" s="67" t="n">
        <f aca="false">IF(OR($D17=1,MONTH($B17)&lt;&gt;MONTH(StartDate),'У5 Ввод'!$D$198="",'У5 Ввод'!$E$198="",'У5 Ввод'!$D$198&gt;$B17),0,MAX(0,MIN(1,'У5 Ввод'!$E$198-NETWORKDAYS('У5 Ввод'!$D$198,$B17)+1))/Настройки!$E$11*100)</f>
        <v>0</v>
      </c>
      <c r="GL17" s="67" t="n">
        <f aca="false">IF(OR($D17=1,MONTH($B17)&lt;&gt;MONTH(StartDate),'У5 Ввод'!$D$199="",'У5 Ввод'!$E$199="",'У5 Ввод'!$D$199&gt;$B17),0,MAX(0,MIN(1,'У5 Ввод'!$E$199-NETWORKDAYS('У5 Ввод'!$D$199,$B17)+1))/Настройки!$E$11*100)</f>
        <v>0</v>
      </c>
      <c r="GM17" s="67" t="n">
        <f aca="false">IF(OR($D17=1,MONTH($B17)&lt;&gt;MONTH(StartDate),'У5 Ввод'!$D$200="",'У5 Ввод'!$E$200="",'У5 Ввод'!$D$200&gt;$B17),0,MAX(0,MIN(1,'У5 Ввод'!$E$200-NETWORKDAYS('У5 Ввод'!$D$200,$B17)+1))/Настройки!$E$11*100)</f>
        <v>0</v>
      </c>
      <c r="GN17" s="67" t="n">
        <f aca="false">IF(OR($D17=1,MONTH($B17)&lt;&gt;MONTH(StartDate),'У5 Ввод'!$D$201="",'У5 Ввод'!$E$201="",'У5 Ввод'!$D$201&gt;$B17),0,MAX(0,MIN(1,'У5 Ввод'!$E$201-NETWORKDAYS('У5 Ввод'!$D$201,$B17)+1))/Настройки!$E$11*100)</f>
        <v>0</v>
      </c>
      <c r="GO17" s="67" t="n">
        <f aca="false">IF(OR($D17=1,MONTH($B17)&lt;&gt;MONTH(StartDate),'У5 Ввод'!$D$202="",'У5 Ввод'!$E$202="",'У5 Ввод'!$D$202&gt;$B17),0,MAX(0,MIN(1,'У5 Ввод'!$E$202-NETWORKDAYS('У5 Ввод'!$D$202,$B17)+1))/Настройки!$E$11*100)</f>
        <v>0</v>
      </c>
      <c r="GP17" s="67" t="n">
        <f aca="false">IF(OR($D17=1,MONTH($B17)&lt;&gt;MONTH(StartDate),'У5 Ввод'!$D$203="",'У5 Ввод'!$E$203="",'У5 Ввод'!$D$203&gt;$B17),0,MAX(0,MIN(1,'У5 Ввод'!$E$203-NETWORKDAYS('У5 Ввод'!$D$203,$B17)+1))/Настройки!$E$11*100)</f>
        <v>0</v>
      </c>
      <c r="GQ17" s="67" t="n">
        <f aca="false">IF(OR($D17=1,MONTH($B17)&lt;&gt;MONTH(StartDate),'У5 Ввод'!$D$204="",'У5 Ввод'!$E$204="",'У5 Ввод'!$D$204&gt;$B17),0,MAX(0,MIN(1,'У5 Ввод'!$E$204-NETWORKDAYS('У5 Ввод'!$D$204,$B17)+1))/Настройки!$E$11*100)</f>
        <v>0</v>
      </c>
      <c r="GR17" s="67" t="n">
        <f aca="false">IF(OR($D17=1,MONTH($B17)&lt;&gt;MONTH(StartDate),'У5 Ввод'!$D$205="",'У5 Ввод'!$E$205="",'У5 Ввод'!$D$205&gt;$B17),0,MAX(0,MIN(1,'У5 Ввод'!$E$205-NETWORKDAYS('У5 Ввод'!$D$205,$B17)+1))/Настройки!$E$11*100)</f>
        <v>0</v>
      </c>
      <c r="GS17" s="67" t="n">
        <f aca="false">IF(OR($D17=1,MONTH($B17)&lt;&gt;MONTH(StartDate),'У5 Ввод'!$D$206="",'У5 Ввод'!$E$206="",'У5 Ввод'!$D$206&gt;$B17),0,MAX(0,MIN(1,'У5 Ввод'!$E$206-NETWORKDAYS('У5 Ввод'!$D$206,$B17)+1))/Настройки!$E$11*100)</f>
        <v>0</v>
      </c>
      <c r="GT17" s="67" t="n">
        <f aca="false">IF(OR($D17=1,MONTH($B17)&lt;&gt;MONTH(StartDate),'У5 Ввод'!$D$207="",'У5 Ввод'!$E$207="",'У5 Ввод'!$D$207&gt;$B17),0,MAX(0,MIN(1,'У5 Ввод'!$E$207-NETWORKDAYS('У5 Ввод'!$D$207,$B17)+1))/Настройки!$E$11*100)</f>
        <v>0</v>
      </c>
      <c r="GU17" s="67" t="n">
        <f aca="false">IF(OR($D17=1,MONTH($B17)&lt;&gt;MONTH(StartDate),'У5 Ввод'!$D$208="",'У5 Ввод'!$E$208="",'У5 Ввод'!$D$208&gt;$B17),0,MAX(0,MIN(1,'У5 Ввод'!$E$208-NETWORKDAYS('У5 Ввод'!$D$208,$B17)+1))/Настройки!$E$11*100)</f>
        <v>0</v>
      </c>
      <c r="GV17" s="67" t="n">
        <f aca="false">IF(OR($D17=1,MONTH($B17)&lt;&gt;MONTH(StartDate),'У5 Ввод'!$D$209="",'У5 Ввод'!$E$209="",'У5 Ввод'!$D$209&gt;$B17),0,MAX(0,MIN(1,'У5 Ввод'!$E$209-NETWORKDAYS('У5 Ввод'!$D$209,$B17)+1))/Настройки!$E$11*100)</f>
        <v>0</v>
      </c>
      <c r="GW17" s="67" t="n">
        <f aca="false">IF(OR($D17=1,MONTH($B17)&lt;&gt;MONTH(StartDate),'У5 Ввод'!$D$210="",'У5 Ввод'!$E$210="",'У5 Ввод'!$D$210&gt;$B17),0,MAX(0,MIN(1,'У5 Ввод'!$E$210-NETWORKDAYS('У5 Ввод'!$D$210,$B17)+1))/Настройки!$E$11*100)</f>
        <v>0</v>
      </c>
      <c r="GX17" s="67" t="n">
        <f aca="false">IF(OR($D17=1,MONTH($B17)&lt;&gt;MONTH(StartDate),'У5 Ввод'!$D$211="",'У5 Ввод'!$E$211="",'У5 Ввод'!$D$211&gt;$B17),0,MAX(0,MIN(1,'У5 Ввод'!$E$211-NETWORKDAYS('У5 Ввод'!$D$211,$B17)+1))/Настройки!$E$11*100)</f>
        <v>0</v>
      </c>
      <c r="GY17" s="67" t="n">
        <f aca="false">IF(OR($D17=1,MONTH($B17)&lt;&gt;MONTH(StartDate),'У5 Ввод'!$D$212="",'У5 Ввод'!$E$212="",'У5 Ввод'!$D$212&gt;$B17),0,MAX(0,MIN(1,'У5 Ввод'!$E$212-NETWORKDAYS('У5 Ввод'!$D$212,$B17)+1))/Настройки!$E$11*100)</f>
        <v>0</v>
      </c>
      <c r="GZ17" s="67" t="n">
        <f aca="false">IF(OR($D17=1,MONTH($B17)&lt;&gt;MONTH(StartDate),'У5 Ввод'!$D$213="",'У5 Ввод'!$E$213="",'У5 Ввод'!$D$213&gt;$B17),0,MAX(0,MIN(1,'У5 Ввод'!$E$213-NETWORKDAYS('У5 Ввод'!$D$213,$B17)+1))/Настройки!$E$11*100)</f>
        <v>0</v>
      </c>
      <c r="HA17" s="67" t="n">
        <f aca="false">IF(OR($D17=1,MONTH($B17)&lt;&gt;MONTH(StartDate),'У5 Ввод'!$D$214="",'У5 Ввод'!$E$214="",'У5 Ввод'!$D$214&gt;$B17),0,MAX(0,MIN(1,'У5 Ввод'!$E$214-NETWORKDAYS('У5 Ввод'!$D$214,$B17)+1))/Настройки!$E$11*100)</f>
        <v>0</v>
      </c>
      <c r="HB17" s="67" t="n">
        <f aca="false">IF(OR($D17=1,MONTH($B17)&lt;&gt;MONTH(StartDate),'У5 Ввод'!$D$215="",'У5 Ввод'!$E$215="",'У5 Ввод'!$D$215&gt;$B17),0,MAX(0,MIN(1,'У5 Ввод'!$E$215-NETWORKDAYS('У5 Ввод'!$D$215,$B17)+1))/Настройки!$E$11*100)</f>
        <v>0</v>
      </c>
      <c r="HC17" s="67" t="n">
        <f aca="false">IF(OR($D17=1,MONTH($B17)&lt;&gt;MONTH(StartDate),'У5 Ввод'!$D$216="",'У5 Ввод'!$E$216="",'У5 Ввод'!$D$216&gt;$B17),0,MAX(0,MIN(1,'У5 Ввод'!$E$216-NETWORKDAYS('У5 Ввод'!$D$216,$B17)+1))/Настройки!$E$11*100)</f>
        <v>0</v>
      </c>
      <c r="HD17" s="67" t="n">
        <f aca="false">IF(OR($D17=1,MONTH($B17)&lt;&gt;MONTH(StartDate),'У5 Ввод'!$D$217="",'У5 Ввод'!$E$217="",'У5 Ввод'!$D$217&gt;$B17),0,MAX(0,MIN(1,'У5 Ввод'!$E$217-NETWORKDAYS('У5 Ввод'!$D$217,$B17)+1))/Настройки!$E$11*100)</f>
        <v>0</v>
      </c>
      <c r="HE17" s="67" t="n">
        <f aca="false">IF(OR($D17=1,MONTH($B17)&lt;&gt;MONTH(StartDate),'У5 Ввод'!$D$218="",'У5 Ввод'!$E$218="",'У5 Ввод'!$D$218&gt;$B17),0,MAX(0,MIN(1,'У5 Ввод'!$E$218-NETWORKDAYS('У5 Ввод'!$D$218,$B17)+1))/Настройки!$E$11*100)</f>
        <v>0</v>
      </c>
      <c r="HF17" s="67" t="n">
        <f aca="false">IF(OR($D17=1,MONTH($B17)&lt;&gt;MONTH(StartDate),'У5 Ввод'!$D$219="",'У5 Ввод'!$E$219="",'У5 Ввод'!$D$219&gt;$B17),0,MAX(0,MIN(1,'У5 Ввод'!$E$219-NETWORKDAYS('У5 Ввод'!$D$219,$B17)+1))/Настройки!$E$11*100)</f>
        <v>0</v>
      </c>
      <c r="HG17" s="67" t="n">
        <f aca="false">IF(OR($D17=1,MONTH($B17)&lt;&gt;MONTH(StartDate),'У5 Ввод'!$D$220="",'У5 Ввод'!$E$220="",'У5 Ввод'!$D$220&gt;$B17),0,MAX(0,MIN(1,'У5 Ввод'!$E$220-NETWORKDAYS('У5 Ввод'!$D$220,$B17)+1))/Настройки!$E$11*100)</f>
        <v>0</v>
      </c>
      <c r="HH17" s="67" t="n">
        <f aca="false">IF(OR($D17=1,MONTH($B17)&lt;&gt;MONTH(StartDate),'У5 Ввод'!$D$221="",'У5 Ввод'!$E$221="",'У5 Ввод'!$D$221&gt;$B17),0,MAX(0,MIN(1,'У5 Ввод'!$E$221-NETWORKDAYS('У5 Ввод'!$D$221,$B17)+1))/Настройки!$E$11*100)</f>
        <v>0</v>
      </c>
      <c r="HI17" s="67" t="n">
        <f aca="false">IF(OR($D17=1,MONTH($B17)&lt;&gt;MONTH(StartDate),'У5 Ввод'!$D$222="",'У5 Ввод'!$E$222="",'У5 Ввод'!$D$222&gt;$B17),0,MAX(0,MIN(1,'У5 Ввод'!$E$222-NETWORKDAYS('У5 Ввод'!$D$222,$B17)+1))/Настройки!$E$11*100)</f>
        <v>0</v>
      </c>
      <c r="HJ17" s="67" t="n">
        <f aca="false">IF(OR($D17=1,MONTH($B17)&lt;&gt;MONTH(StartDate),'У5 Ввод'!$D$223="",'У5 Ввод'!$E$223="",'У5 Ввод'!$D$223&gt;$B17),0,MAX(0,MIN(1,'У5 Ввод'!$E$223-NETWORKDAYS('У5 Ввод'!$D$223,$B17)+1))/Настройки!$E$11*100)</f>
        <v>0</v>
      </c>
      <c r="HK17" s="67" t="n">
        <f aca="false">IF(OR($D17=1,MONTH($B17)&lt;&gt;MONTH(StartDate),'У5 Ввод'!$D$224="",'У5 Ввод'!$E$224="",'У5 Ввод'!$D$224&gt;$B17),0,MAX(0,MIN(1,'У5 Ввод'!$E$224-NETWORKDAYS('У5 Ввод'!$D$224,$B17)+1))/Настройки!$E$11*100)</f>
        <v>0</v>
      </c>
      <c r="HL17" s="67" t="n">
        <f aca="false">IF(OR($D17=1,MONTH($B17)&lt;&gt;MONTH(StartDate),'У5 Ввод'!$D$225="",'У5 Ввод'!$E$225="",'У5 Ввод'!$D$225&gt;$B17),0,MAX(0,MIN(1,'У5 Ввод'!$E$225-NETWORKDAYS('У5 Ввод'!$D$225,$B17)+1))/Настройки!$E$11*100)</f>
        <v>0</v>
      </c>
      <c r="HM17" s="67" t="n">
        <f aca="false">IF(OR($D17=1,MONTH($B17)&lt;&gt;MONTH(StartDate),'У5 Ввод'!$D$226="",'У5 Ввод'!$E$226="",'У5 Ввод'!$D$226&gt;$B17),0,MAX(0,MIN(1,'У5 Ввод'!$E$226-NETWORKDAYS('У5 Ввод'!$D$226,$B17)+1))/Настройки!$E$11*100)</f>
        <v>0</v>
      </c>
      <c r="HN17" s="67" t="n">
        <f aca="false">IF(OR($D17=1,MONTH($B17)&lt;&gt;MONTH(StartDate),'У5 Ввод'!$D$227="",'У5 Ввод'!$E$227="",'У5 Ввод'!$D$227&gt;$B17),0,MAX(0,MIN(1,'У5 Ввод'!$E$227-NETWORKDAYS('У5 Ввод'!$D$227,$B17)+1))/Настройки!$E$11*100)</f>
        <v>0</v>
      </c>
      <c r="HO17" s="67" t="n">
        <f aca="false">IF(OR($D17=1,MONTH($B17)&lt;&gt;MONTH(StartDate),'У5 Ввод'!$D$228="",'У5 Ввод'!$E$228="",'У5 Ввод'!$D$228&gt;$B17),0,MAX(0,MIN(1,'У5 Ввод'!$E$228-NETWORKDAYS('У5 Ввод'!$D$228,$B17)+1))/Настройки!$E$11*100)</f>
        <v>0</v>
      </c>
      <c r="HP17" s="67" t="n">
        <f aca="false">IF(OR($D17=1,MONTH($B17)&lt;&gt;MONTH(StartDate),'У5 Ввод'!$D$229="",'У5 Ввод'!$E$229="",'У5 Ввод'!$D$229&gt;$B17),0,MAX(0,MIN(1,'У5 Ввод'!$E$229-NETWORKDAYS('У5 Ввод'!$D$229,$B17)+1))/Настройки!$E$11*100)</f>
        <v>0</v>
      </c>
      <c r="HQ17" s="67" t="n">
        <f aca="false">IF(OR($D17=1,MONTH($B17)&lt;&gt;MONTH(StartDate),'У5 Ввод'!$D$230="",'У5 Ввод'!$E$230="",'У5 Ввод'!$D$230&gt;$B17),0,MAX(0,MIN(1,'У5 Ввод'!$E$230-NETWORKDAYS('У5 Ввод'!$D$230,$B17)+1))/Настройки!$E$11*100)</f>
        <v>0</v>
      </c>
      <c r="HR17" s="67" t="n">
        <f aca="false">IF(OR($D17=1,MONTH($B17)&lt;&gt;MONTH(StartDate),'У5 Ввод'!$D$231="",'У5 Ввод'!$E$231="",'У5 Ввод'!$D$231&gt;$B17),0,MAX(0,MIN(1,'У5 Ввод'!$E$231-NETWORKDAYS('У5 Ввод'!$D$231,$B17)+1))/Настройки!$E$11*100)</f>
        <v>0</v>
      </c>
      <c r="HS17" s="67" t="n">
        <f aca="false">IF(OR($D17=1,MONTH($B17)&lt;&gt;MONTH(StartDate),'У5 Ввод'!$D$232="",'У5 Ввод'!$E$232="",'У5 Ввод'!$D$232&gt;$B17),0,MAX(0,MIN(1,'У5 Ввод'!$E$232-NETWORKDAYS('У5 Ввод'!$D$232,$B17)+1))/Настройки!$E$11*100)</f>
        <v>0</v>
      </c>
      <c r="HT17" s="67" t="n">
        <f aca="false">IF(OR($D17=1,MONTH($B17)&lt;&gt;MONTH(StartDate),'У5 Ввод'!$D$233="",'У5 Ввод'!$E$233="",'У5 Ввод'!$D$233&gt;$B17),0,MAX(0,MIN(1,'У5 Ввод'!$E$233-NETWORKDAYS('У5 Ввод'!$D$233,$B17)+1))/Настройки!$E$11*100)</f>
        <v>0</v>
      </c>
      <c r="HU17" s="67" t="n">
        <f aca="false">IF(OR($D17=1,MONTH($B17)&lt;&gt;MONTH(StartDate),'У5 Ввод'!$D$234="",'У5 Ввод'!$E$234="",'У5 Ввод'!$D$234&gt;$B17),0,MAX(0,MIN(1,'У5 Ввод'!$E$234-NETWORKDAYS('У5 Ввод'!$D$234,$B17)+1))/Настройки!$E$11*100)</f>
        <v>0</v>
      </c>
      <c r="HV17" s="67" t="n">
        <f aca="false">IF(OR($D17=1,MONTH($B17)&lt;&gt;MONTH(StartDate),'У5 Ввод'!$D$235="",'У5 Ввод'!$E$235="",'У5 Ввод'!$D$235&gt;$B17),0,MAX(0,MIN(1,'У5 Ввод'!$E$235-NETWORKDAYS('У5 Ввод'!$D$235,$B17)+1))/Настройки!$E$11*100)</f>
        <v>0</v>
      </c>
      <c r="HW17" s="67" t="n">
        <f aca="false">IF(OR($D17=1,MONTH($B17)&lt;&gt;MONTH(StartDate),'У5 Ввод'!$D$236="",'У5 Ввод'!$E$236="",'У5 Ввод'!$D$236&gt;$B17),0,MAX(0,MIN(1,'У5 Ввод'!$E$236-NETWORKDAYS('У5 Ввод'!$D$236,$B17)+1))/Настройки!$E$11*100)</f>
        <v>0</v>
      </c>
      <c r="HX17" s="67" t="n">
        <f aca="false">IF(OR($D17=1,MONTH($B17)&lt;&gt;MONTH(StartDate),'У5 Ввод'!$D$237="",'У5 Ввод'!$E$237="",'У5 Ввод'!$D$237&gt;$B17),0,MAX(0,MIN(1,'У5 Ввод'!$E$237-NETWORKDAYS('У5 Ввод'!$D$237,$B17)+1))/Настройки!$E$11*100)</f>
        <v>0</v>
      </c>
      <c r="HY17" s="67" t="n">
        <f aca="false">IF(OR($D17=1,MONTH($B17)&lt;&gt;MONTH(StartDate),'У5 Ввод'!$D$238="",'У5 Ввод'!$E$238="",'У5 Ввод'!$D$238&gt;$B17),0,MAX(0,MIN(1,'У5 Ввод'!$E$238-NETWORKDAYS('У5 Ввод'!$D$238,$B17)+1))/Настройки!$E$11*100)</f>
        <v>0</v>
      </c>
      <c r="HZ17" s="67" t="n">
        <f aca="false">IF(OR($D17=1,MONTH($B17)&lt;&gt;MONTH(StartDate),'У5 Ввод'!$D$239="",'У5 Ввод'!$E$239="",'У5 Ввод'!$D$239&gt;$B17),0,MAX(0,MIN(1,'У5 Ввод'!$E$239-NETWORKDAYS('У5 Ввод'!$D$239,$B17)+1))/Настройки!$E$11*100)</f>
        <v>0</v>
      </c>
      <c r="IA17" s="67" t="n">
        <f aca="false">IF(OR($D17=1,MONTH($B17)&lt;&gt;MONTH(StartDate),'У5 Ввод'!$D$240="",'У5 Ввод'!$E$240="",'У5 Ввод'!$D$240&gt;$B17),0,MAX(0,MIN(1,'У5 Ввод'!$E$240-NETWORKDAYS('У5 Ввод'!$D$240,$B17)+1))/Настройки!$E$11*100)</f>
        <v>0</v>
      </c>
      <c r="IB17" s="67" t="n">
        <f aca="false">IF(OR($D17=1,MONTH($B17)&lt;&gt;MONTH(StartDate),'У5 Ввод'!$D$241="",'У5 Ввод'!$E$241="",'У5 Ввод'!$D$241&gt;$B17),0,MAX(0,MIN(1,'У5 Ввод'!$E$241-NETWORKDAYS('У5 Ввод'!$D$241,$B17)+1))/Настройки!$E$11*100)</f>
        <v>0</v>
      </c>
      <c r="IC17" s="67" t="n">
        <f aca="false">IF(OR($D17=1,MONTH($B17)&lt;&gt;MONTH(StartDate),'У5 Ввод'!$D$242="",'У5 Ввод'!$E$242="",'У5 Ввод'!$D$242&gt;$B17),0,MAX(0,MIN(1,'У5 Ввод'!$E$242-NETWORKDAYS('У5 Ввод'!$D$242,$B17)+1))/Настройки!$E$11*100)</f>
        <v>0</v>
      </c>
      <c r="ID17" s="67" t="n">
        <f aca="false">IF(OR($D17=1,MONTH($B17)&lt;&gt;MONTH(StartDate),'У5 Ввод'!$D$243="",'У5 Ввод'!$E$243="",'У5 Ввод'!$D$243&gt;$B17),0,MAX(0,MIN(1,'У5 Ввод'!$E$243-NETWORKDAYS('У5 Ввод'!$D$243,$B17)+1))/Настройки!$E$11*100)</f>
        <v>0</v>
      </c>
      <c r="IE17" s="67" t="n">
        <f aca="false">IF(OR($D17=1,MONTH($B17)&lt;&gt;MONTH(StartDate),'У5 Ввод'!$D$244="",'У5 Ввод'!$E$244="",'У5 Ввод'!$D$244&gt;$B17),0,MAX(0,MIN(1,'У5 Ввод'!$E$244-NETWORKDAYS('У5 Ввод'!$D$244,$B17)+1))/Настройки!$E$11*100)</f>
        <v>0</v>
      </c>
      <c r="IF17" s="67" t="n">
        <f aca="false">IF(OR($D17=1,MONTH($B17)&lt;&gt;MONTH(StartDate),'У5 Ввод'!$D$245="",'У5 Ввод'!$E$245="",'У5 Ввод'!$D$245&gt;$B17),0,MAX(0,MIN(1,'У5 Ввод'!$E$245-NETWORKDAYS('У5 Ввод'!$D$245,$B17)+1))/Настройки!$E$11*100)</f>
        <v>0</v>
      </c>
      <c r="IG17" s="67" t="n">
        <f aca="false">IF(OR($D17=1,MONTH($B17)&lt;&gt;MONTH(StartDate),'У5 Ввод'!$D$246="",'У5 Ввод'!$E$246="",'У5 Ввод'!$D$246&gt;$B17),0,MAX(0,MIN(1,'У5 Ввод'!$E$246-NETWORKDAYS('У5 Ввод'!$D$246,$B17)+1))/Настройки!$E$11*100)</f>
        <v>0</v>
      </c>
      <c r="IH17" s="67" t="n">
        <f aca="false">IF(OR($D17=1,MONTH($B17)&lt;&gt;MONTH(StartDate),'У5 Ввод'!$D$247="",'У5 Ввод'!$E$247="",'У5 Ввод'!$D$247&gt;$B17),0,MAX(0,MIN(1,'У5 Ввод'!$E$247-NETWORKDAYS('У5 Ввод'!$D$247,$B17)+1))/Настройки!$E$11*100)</f>
        <v>0</v>
      </c>
      <c r="II17" s="67" t="n">
        <f aca="false">IF(OR($D17=1,MONTH($B17)&lt;&gt;MONTH(StartDate),'У5 Ввод'!$D$248="",'У5 Ввод'!$E$248="",'У5 Ввод'!$D$248&gt;$B17),0,MAX(0,MIN(1,'У5 Ввод'!$E$248-NETWORKDAYS('У5 Ввод'!$D$248,$B17)+1))/Настройки!$E$11*100)</f>
        <v>0</v>
      </c>
      <c r="IJ17" s="67" t="n">
        <f aca="false">IF(OR($D17=1,MONTH($B17)&lt;&gt;MONTH(StartDate),'У5 Ввод'!$D$249="",'У5 Ввод'!$E$249="",'У5 Ввод'!$D$249&gt;$B17),0,MAX(0,MIN(1,'У5 Ввод'!$E$249-NETWORKDAYS('У5 Ввод'!$D$249,$B17)+1))/Настройки!$E$11*100)</f>
        <v>0</v>
      </c>
      <c r="IK17" s="67" t="n">
        <f aca="false">IF(OR($D17=1,MONTH($B17)&lt;&gt;MONTH(StartDate),'У5 Ввод'!$D$250="",'У5 Ввод'!$E$250="",'У5 Ввод'!$D$250&gt;$B17),0,MAX(0,MIN(1,'У5 Ввод'!$E$250-NETWORKDAYS('У5 Ввод'!$D$250,$B17)+1))/Настройки!$E$11*100)</f>
        <v>0</v>
      </c>
      <c r="IL17" s="67" t="n">
        <f aca="false">IF(OR($D17=1,MONTH($B17)&lt;&gt;MONTH(StartDate),'У5 Ввод'!$D$251="",'У5 Ввод'!$E$251="",'У5 Ввод'!$D$251&gt;$B17),0,MAX(0,MIN(1,'У5 Ввод'!$E$251-NETWORKDAYS('У5 Ввод'!$D$251,$B17)+1))/Настройки!$E$11*100)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IF(OR($D18=1,MONTH($B18)&lt;&gt;MONTH(StartDate),'У5 Ввод'!$D$12="",'У5 Ввод'!$E$12="",'У5 Ввод'!$D$12&gt;$B18),0,MAX(0,MIN(1,'У5 Ввод'!$E$12-NETWORKDAYS('У5 Ввод'!$D$12,$B18)+1))/Настройки!$E$11*100)</f>
        <v>0</v>
      </c>
      <c r="H18" s="67" t="n">
        <f aca="false">IF(OR($D18=1,MONTH($B18)&lt;&gt;MONTH(StartDate),'У5 Ввод'!$D$13="",'У5 Ввод'!$E$13="",'У5 Ввод'!$D$13&gt;$B18),0,MAX(0,MIN(1,'У5 Ввод'!$E$13-NETWORKDAYS('У5 Ввод'!$D$13,$B18)+1))/Настройки!$E$11*100)</f>
        <v>0</v>
      </c>
      <c r="I18" s="67" t="n">
        <f aca="false">IF(OR($D18=1,MONTH($B18)&lt;&gt;MONTH(StartDate),'У5 Ввод'!$D$14="",'У5 Ввод'!$E$14="",'У5 Ввод'!$D$14&gt;$B18),0,MAX(0,MIN(1,'У5 Ввод'!$E$14-NETWORKDAYS('У5 Ввод'!$D$14,$B18)+1))/Настройки!$E$11*100)</f>
        <v>0</v>
      </c>
      <c r="J18" s="67" t="n">
        <f aca="false">IF(OR($D18=1,MONTH($B18)&lt;&gt;MONTH(StartDate),'У5 Ввод'!$D$15="",'У5 Ввод'!$E$15="",'У5 Ввод'!$D$15&gt;$B18),0,MAX(0,MIN(1,'У5 Ввод'!$E$15-NETWORKDAYS('У5 Ввод'!$D$15,$B18)+1))/Настройки!$E$11*100)</f>
        <v>0</v>
      </c>
      <c r="K18" s="67" t="n">
        <f aca="false">IF(OR($D18=1,MONTH($B18)&lt;&gt;MONTH(StartDate),'У5 Ввод'!$D$16="",'У5 Ввод'!$E$16="",'У5 Ввод'!$D$16&gt;$B18),0,MAX(0,MIN(1,'У5 Ввод'!$E$16-NETWORKDAYS('У5 Ввод'!$D$16,$B18)+1))/Настройки!$E$11*100)</f>
        <v>0</v>
      </c>
      <c r="L18" s="67" t="n">
        <f aca="false">IF(OR($D18=1,MONTH($B18)&lt;&gt;MONTH(StartDate),'У5 Ввод'!$D$17="",'У5 Ввод'!$E$17="",'У5 Ввод'!$D$17&gt;$B18),0,MAX(0,MIN(1,'У5 Ввод'!$E$17-NETWORKDAYS('У5 Ввод'!$D$17,$B18)+1))/Настройки!$E$11*100)</f>
        <v>0</v>
      </c>
      <c r="M18" s="67" t="n">
        <f aca="false">IF(OR($D18=1,MONTH($B18)&lt;&gt;MONTH(StartDate),'У5 Ввод'!$D$18="",'У5 Ввод'!$E$18="",'У5 Ввод'!$D$18&gt;$B18),0,MAX(0,MIN(1,'У5 Ввод'!$E$18-NETWORKDAYS('У5 Ввод'!$D$18,$B18)+1))/Настройки!$E$11*100)</f>
        <v>0</v>
      </c>
      <c r="N18" s="67" t="n">
        <f aca="false">IF(OR($D18=1,MONTH($B18)&lt;&gt;MONTH(StartDate),'У5 Ввод'!$D$19="",'У5 Ввод'!$E$19="",'У5 Ввод'!$D$19&gt;$B18),0,MAX(0,MIN(1,'У5 Ввод'!$E$19-NETWORKDAYS('У5 Ввод'!$D$19,$B18)+1))/Настройки!$E$11*100)</f>
        <v>0</v>
      </c>
      <c r="O18" s="67" t="n">
        <f aca="false">IF(OR($D18=1,MONTH($B18)&lt;&gt;MONTH(StartDate),'У5 Ввод'!$D$20="",'У5 Ввод'!$E$20="",'У5 Ввод'!$D$20&gt;$B18),0,MAX(0,MIN(1,'У5 Ввод'!$E$20-NETWORKDAYS('У5 Ввод'!$D$20,$B18)+1))/Настройки!$E$11*100)</f>
        <v>0</v>
      </c>
      <c r="P18" s="67" t="n">
        <f aca="false">IF(OR($D18=1,MONTH($B18)&lt;&gt;MONTH(StartDate),'У5 Ввод'!$D$21="",'У5 Ввод'!$E$21="",'У5 Ввод'!$D$21&gt;$B18),0,MAX(0,MIN(1,'У5 Ввод'!$E$21-NETWORKDAYS('У5 Ввод'!$D$21,$B18)+1))/Настройки!$E$11*100)</f>
        <v>0</v>
      </c>
      <c r="Q18" s="67" t="n">
        <f aca="false">IF(OR($D18=1,MONTH($B18)&lt;&gt;MONTH(StartDate),'У5 Ввод'!$D$22="",'У5 Ввод'!$E$22="",'У5 Ввод'!$D$22&gt;$B18),0,MAX(0,MIN(1,'У5 Ввод'!$E$22-NETWORKDAYS('У5 Ввод'!$D$22,$B18)+1))/Настройки!$E$11*100)</f>
        <v>0</v>
      </c>
      <c r="R18" s="67" t="n">
        <f aca="false">IF(OR($D18=1,MONTH($B18)&lt;&gt;MONTH(StartDate),'У5 Ввод'!$D$23="",'У5 Ввод'!$E$23="",'У5 Ввод'!$D$23&gt;$B18),0,MAX(0,MIN(1,'У5 Ввод'!$E$23-NETWORKDAYS('У5 Ввод'!$D$23,$B18)+1))/Настройки!$E$11*100)</f>
        <v>0</v>
      </c>
      <c r="S18" s="67" t="n">
        <f aca="false">IF(OR($D18=1,MONTH($B18)&lt;&gt;MONTH(StartDate),'У5 Ввод'!$D$24="",'У5 Ввод'!$E$24="",'У5 Ввод'!$D$24&gt;$B18),0,MAX(0,MIN(1,'У5 Ввод'!$E$24-NETWORKDAYS('У5 Ввод'!$D$24,$B18)+1))/Настройки!$E$11*100)</f>
        <v>0</v>
      </c>
      <c r="T18" s="67" t="n">
        <f aca="false">IF(OR($D18=1,MONTH($B18)&lt;&gt;MONTH(StartDate),'У5 Ввод'!$D$25="",'У5 Ввод'!$E$25="",'У5 Ввод'!$D$25&gt;$B18),0,MAX(0,MIN(1,'У5 Ввод'!$E$25-NETWORKDAYS('У5 Ввод'!$D$25,$B18)+1))/Настройки!$E$11*100)</f>
        <v>0</v>
      </c>
      <c r="U18" s="67" t="n">
        <f aca="false">IF(OR($D18=1,MONTH($B18)&lt;&gt;MONTH(StartDate),'У5 Ввод'!$D$26="",'У5 Ввод'!$E$26="",'У5 Ввод'!$D$26&gt;$B18),0,MAX(0,MIN(1,'У5 Ввод'!$E$26-NETWORKDAYS('У5 Ввод'!$D$26,$B18)+1))/Настройки!$E$11*100)</f>
        <v>0</v>
      </c>
      <c r="V18" s="67" t="n">
        <f aca="false">IF(OR($D18=1,MONTH($B18)&lt;&gt;MONTH(StartDate),'У5 Ввод'!$D$27="",'У5 Ввод'!$E$27="",'У5 Ввод'!$D$27&gt;$B18),0,MAX(0,MIN(1,'У5 Ввод'!$E$27-NETWORKDAYS('У5 Ввод'!$D$27,$B18)+1))/Настройки!$E$11*100)</f>
        <v>0</v>
      </c>
      <c r="W18" s="67" t="n">
        <f aca="false">IF(OR($D18=1,MONTH($B18)&lt;&gt;MONTH(StartDate),'У5 Ввод'!$D$28="",'У5 Ввод'!$E$28="",'У5 Ввод'!$D$28&gt;$B18),0,MAX(0,MIN(1,'У5 Ввод'!$E$28-NETWORKDAYS('У5 Ввод'!$D$28,$B18)+1))/Настройки!$E$11*100)</f>
        <v>0</v>
      </c>
      <c r="X18" s="67" t="n">
        <f aca="false">IF(OR($D18=1,MONTH($B18)&lt;&gt;MONTH(StartDate),'У5 Ввод'!$D$29="",'У5 Ввод'!$E$29="",'У5 Ввод'!$D$29&gt;$B18),0,MAX(0,MIN(1,'У5 Ввод'!$E$29-NETWORKDAYS('У5 Ввод'!$D$29,$B18)+1))/Настройки!$E$11*100)</f>
        <v>0</v>
      </c>
      <c r="Y18" s="67" t="n">
        <f aca="false">IF(OR($D18=1,MONTH($B18)&lt;&gt;MONTH(StartDate),'У5 Ввод'!$D$30="",'У5 Ввод'!$E$30="",'У5 Ввод'!$D$30&gt;$B18),0,MAX(0,MIN(1,'У5 Ввод'!$E$30-NETWORKDAYS('У5 Ввод'!$D$30,$B18)+1))/Настройки!$E$11*100)</f>
        <v>0</v>
      </c>
      <c r="Z18" s="67" t="n">
        <f aca="false">IF(OR($D18=1,MONTH($B18)&lt;&gt;MONTH(StartDate),'У5 Ввод'!$D$31="",'У5 Ввод'!$E$31="",'У5 Ввод'!$D$31&gt;$B18),0,MAX(0,MIN(1,'У5 Ввод'!$E$31-NETWORKDAYS('У5 Ввод'!$D$31,$B18)+1))/Настройки!$E$11*100)</f>
        <v>0</v>
      </c>
      <c r="AA18" s="67" t="n">
        <f aca="false">IF(OR($D18=1,MONTH($B18)&lt;&gt;MONTH(StartDate),'У5 Ввод'!$D$32="",'У5 Ввод'!$E$32="",'У5 Ввод'!$D$32&gt;$B18),0,MAX(0,MIN(1,'У5 Ввод'!$E$32-NETWORKDAYS('У5 Ввод'!$D$32,$B18)+1))/Настройки!$E$11*100)</f>
        <v>0</v>
      </c>
      <c r="AB18" s="67" t="n">
        <f aca="false">IF(OR($D18=1,MONTH($B18)&lt;&gt;MONTH(StartDate),'У5 Ввод'!$D$33="",'У5 Ввод'!$E$33="",'У5 Ввод'!$D$33&gt;$B18),0,MAX(0,MIN(1,'У5 Ввод'!$E$33-NETWORKDAYS('У5 Ввод'!$D$33,$B18)+1))/Настройки!$E$11*100)</f>
        <v>0</v>
      </c>
      <c r="AC18" s="67" t="n">
        <f aca="false">IF(OR($D18=1,MONTH($B18)&lt;&gt;MONTH(StartDate),'У5 Ввод'!$D$34="",'У5 Ввод'!$E$34="",'У5 Ввод'!$D$34&gt;$B18),0,MAX(0,MIN(1,'У5 Ввод'!$E$34-NETWORKDAYS('У5 Ввод'!$D$34,$B18)+1))/Настройки!$E$11*100)</f>
        <v>0</v>
      </c>
      <c r="AD18" s="67" t="n">
        <f aca="false">IF(OR($D18=1,MONTH($B18)&lt;&gt;MONTH(StartDate),'У5 Ввод'!$D$35="",'У5 Ввод'!$E$35="",'У5 Ввод'!$D$35&gt;$B18),0,MAX(0,MIN(1,'У5 Ввод'!$E$35-NETWORKDAYS('У5 Ввод'!$D$35,$B18)+1))/Настройки!$E$11*100)</f>
        <v>0</v>
      </c>
      <c r="AE18" s="67" t="n">
        <f aca="false">IF(OR($D18=1,MONTH($B18)&lt;&gt;MONTH(StartDate),'У5 Ввод'!$D$36="",'У5 Ввод'!$E$36="",'У5 Ввод'!$D$36&gt;$B18),0,MAX(0,MIN(1,'У5 Ввод'!$E$36-NETWORKDAYS('У5 Ввод'!$D$36,$B18)+1))/Настройки!$E$11*100)</f>
        <v>0</v>
      </c>
      <c r="AF18" s="67" t="n">
        <f aca="false">IF(OR($D18=1,MONTH($B18)&lt;&gt;MONTH(StartDate),'У5 Ввод'!$D$37="",'У5 Ввод'!$E$37="",'У5 Ввод'!$D$37&gt;$B18),0,MAX(0,MIN(1,'У5 Ввод'!$E$37-NETWORKDAYS('У5 Ввод'!$D$37,$B18)+1))/Настройки!$E$11*100)</f>
        <v>0</v>
      </c>
      <c r="AG18" s="67" t="n">
        <f aca="false">IF(OR($D18=1,MONTH($B18)&lt;&gt;MONTH(StartDate),'У5 Ввод'!$D$38="",'У5 Ввод'!$E$38="",'У5 Ввод'!$D$38&gt;$B18),0,MAX(0,MIN(1,'У5 Ввод'!$E$38-NETWORKDAYS('У5 Ввод'!$D$38,$B18)+1))/Настройки!$E$11*100)</f>
        <v>0</v>
      </c>
      <c r="AH18" s="67" t="n">
        <f aca="false">IF(OR($D18=1,MONTH($B18)&lt;&gt;MONTH(StartDate),'У5 Ввод'!$D$39="",'У5 Ввод'!$E$39="",'У5 Ввод'!$D$39&gt;$B18),0,MAX(0,MIN(1,'У5 Ввод'!$E$39-NETWORKDAYS('У5 Ввод'!$D$39,$B18)+1))/Настройки!$E$11*100)</f>
        <v>0</v>
      </c>
      <c r="AI18" s="67" t="n">
        <f aca="false">IF(OR($D18=1,MONTH($B18)&lt;&gt;MONTH(StartDate),'У5 Ввод'!$D$40="",'У5 Ввод'!$E$40="",'У5 Ввод'!$D$40&gt;$B18),0,MAX(0,MIN(1,'У5 Ввод'!$E$40-NETWORKDAYS('У5 Ввод'!$D$40,$B18)+1))/Настройки!$E$11*100)</f>
        <v>0</v>
      </c>
      <c r="AJ18" s="67" t="n">
        <f aca="false">IF(OR($D18=1,MONTH($B18)&lt;&gt;MONTH(StartDate),'У5 Ввод'!$D$41="",'У5 Ввод'!$E$41="",'У5 Ввод'!$D$41&gt;$B18),0,MAX(0,MIN(1,'У5 Ввод'!$E$41-NETWORKDAYS('У5 Ввод'!$D$41,$B18)+1))/Настройки!$E$11*100)</f>
        <v>0</v>
      </c>
      <c r="AK18" s="67" t="n">
        <f aca="false">IF(OR($D18=1,MONTH($B18)&lt;&gt;MONTH(StartDate),'У5 Ввод'!$D$42="",'У5 Ввод'!$E$42="",'У5 Ввод'!$D$42&gt;$B18),0,MAX(0,MIN(1,'У5 Ввод'!$E$42-NETWORKDAYS('У5 Ввод'!$D$42,$B18)+1))/Настройки!$E$11*100)</f>
        <v>0</v>
      </c>
      <c r="AL18" s="67" t="n">
        <f aca="false">IF(OR($D18=1,MONTH($B18)&lt;&gt;MONTH(StartDate),'У5 Ввод'!$D$43="",'У5 Ввод'!$E$43="",'У5 Ввод'!$D$43&gt;$B18),0,MAX(0,MIN(1,'У5 Ввод'!$E$43-NETWORKDAYS('У5 Ввод'!$D$43,$B18)+1))/Настройки!$E$11*100)</f>
        <v>0</v>
      </c>
      <c r="AM18" s="67" t="n">
        <f aca="false">IF(OR($D18=1,MONTH($B18)&lt;&gt;MONTH(StartDate),'У5 Ввод'!$D$44="",'У5 Ввод'!$E$44="",'У5 Ввод'!$D$44&gt;$B18),0,MAX(0,MIN(1,'У5 Ввод'!$E$44-NETWORKDAYS('У5 Ввод'!$D$44,$B18)+1))/Настройки!$E$11*100)</f>
        <v>0</v>
      </c>
      <c r="AN18" s="67" t="n">
        <f aca="false">IF(OR($D18=1,MONTH($B18)&lt;&gt;MONTH(StartDate),'У5 Ввод'!$D$45="",'У5 Ввод'!$E$45="",'У5 Ввод'!$D$45&gt;$B18),0,MAX(0,MIN(1,'У5 Ввод'!$E$45-NETWORKDAYS('У5 Ввод'!$D$45,$B18)+1))/Настройки!$E$11*100)</f>
        <v>0</v>
      </c>
      <c r="AO18" s="67" t="n">
        <f aca="false">IF(OR($D18=1,MONTH($B18)&lt;&gt;MONTH(StartDate),'У5 Ввод'!$D$46="",'У5 Ввод'!$E$46="",'У5 Ввод'!$D$46&gt;$B18),0,MAX(0,MIN(1,'У5 Ввод'!$E$46-NETWORKDAYS('У5 Ввод'!$D$46,$B18)+1))/Настройки!$E$11*100)</f>
        <v>0</v>
      </c>
      <c r="AP18" s="67" t="n">
        <f aca="false">IF(OR($D18=1,MONTH($B18)&lt;&gt;MONTH(StartDate),'У5 Ввод'!$D$47="",'У5 Ввод'!$E$47="",'У5 Ввод'!$D$47&gt;$B18),0,MAX(0,MIN(1,'У5 Ввод'!$E$47-NETWORKDAYS('У5 Ввод'!$D$47,$B18)+1))/Настройки!$E$11*100)</f>
        <v>0</v>
      </c>
      <c r="AQ18" s="67" t="n">
        <f aca="false">IF(OR($D18=1,MONTH($B18)&lt;&gt;MONTH(StartDate),'У5 Ввод'!$D$48="",'У5 Ввод'!$E$48="",'У5 Ввод'!$D$48&gt;$B18),0,MAX(0,MIN(1,'У5 Ввод'!$E$48-NETWORKDAYS('У5 Ввод'!$D$48,$B18)+1))/Настройки!$E$11*100)</f>
        <v>0</v>
      </c>
      <c r="AR18" s="67" t="n">
        <f aca="false">IF(OR($D18=1,MONTH($B18)&lt;&gt;MONTH(StartDate),'У5 Ввод'!$D$49="",'У5 Ввод'!$E$49="",'У5 Ввод'!$D$49&gt;$B18),0,MAX(0,MIN(1,'У5 Ввод'!$E$49-NETWORKDAYS('У5 Ввод'!$D$49,$B18)+1))/Настройки!$E$11*100)</f>
        <v>0</v>
      </c>
      <c r="AS18" s="67" t="n">
        <f aca="false">IF(OR($D18=1,MONTH($B18)&lt;&gt;MONTH(StartDate),'У5 Ввод'!$D$50="",'У5 Ввод'!$E$50="",'У5 Ввод'!$D$50&gt;$B18),0,MAX(0,MIN(1,'У5 Ввод'!$E$50-NETWORKDAYS('У5 Ввод'!$D$50,$B18)+1))/Настройки!$E$11*100)</f>
        <v>0</v>
      </c>
      <c r="AT18" s="67" t="n">
        <f aca="false">IF(OR($D18=1,MONTH($B18)&lt;&gt;MONTH(StartDate),'У5 Ввод'!$D$51="",'У5 Ввод'!$E$51="",'У5 Ввод'!$D$51&gt;$B18),0,MAX(0,MIN(1,'У5 Ввод'!$E$51-NETWORKDAYS('У5 Ввод'!$D$51,$B18)+1))/Настройки!$E$11*100)</f>
        <v>0</v>
      </c>
      <c r="AU18" s="67" t="n">
        <f aca="false">IF(OR($D18=1,MONTH($B18)&lt;&gt;MONTH(StartDate),'У5 Ввод'!$D$52="",'У5 Ввод'!$E$52="",'У5 Ввод'!$D$52&gt;$B18),0,MAX(0,MIN(1,'У5 Ввод'!$E$52-NETWORKDAYS('У5 Ввод'!$D$52,$B18)+1))/Настройки!$E$11*100)</f>
        <v>0</v>
      </c>
      <c r="AV18" s="67" t="n">
        <f aca="false">IF(OR($D18=1,MONTH($B18)&lt;&gt;MONTH(StartDate),'У5 Ввод'!$D$53="",'У5 Ввод'!$E$53="",'У5 Ввод'!$D$53&gt;$B18),0,MAX(0,MIN(1,'У5 Ввод'!$E$53-NETWORKDAYS('У5 Ввод'!$D$53,$B18)+1))/Настройки!$E$11*100)</f>
        <v>0</v>
      </c>
      <c r="AW18" s="67" t="n">
        <f aca="false">IF(OR($D18=1,MONTH($B18)&lt;&gt;MONTH(StartDate),'У5 Ввод'!$D$54="",'У5 Ввод'!$E$54="",'У5 Ввод'!$D$54&gt;$B18),0,MAX(0,MIN(1,'У5 Ввод'!$E$54-NETWORKDAYS('У5 Ввод'!$D$54,$B18)+1))/Настройки!$E$11*100)</f>
        <v>0</v>
      </c>
      <c r="AX18" s="67" t="n">
        <f aca="false">IF(OR($D18=1,MONTH($B18)&lt;&gt;MONTH(StartDate),'У5 Ввод'!$D$55="",'У5 Ввод'!$E$55="",'У5 Ввод'!$D$55&gt;$B18),0,MAX(0,MIN(1,'У5 Ввод'!$E$55-NETWORKDAYS('У5 Ввод'!$D$55,$B18)+1))/Настройки!$E$11*100)</f>
        <v>0</v>
      </c>
      <c r="AY18" s="67" t="n">
        <f aca="false">IF(OR($D18=1,MONTH($B18)&lt;&gt;MONTH(StartDate),'У5 Ввод'!$D$56="",'У5 Ввод'!$E$56="",'У5 Ввод'!$D$56&gt;$B18),0,MAX(0,MIN(1,'У5 Ввод'!$E$56-NETWORKDAYS('У5 Ввод'!$D$56,$B18)+1))/Настройки!$E$11*100)</f>
        <v>0</v>
      </c>
      <c r="AZ18" s="67" t="n">
        <f aca="false">IF(OR($D18=1,MONTH($B18)&lt;&gt;MONTH(StartDate),'У5 Ввод'!$D$57="",'У5 Ввод'!$E$57="",'У5 Ввод'!$D$57&gt;$B18),0,MAX(0,MIN(1,'У5 Ввод'!$E$57-NETWORKDAYS('У5 Ввод'!$D$57,$B18)+1))/Настройки!$E$11*100)</f>
        <v>0</v>
      </c>
      <c r="BA18" s="67" t="n">
        <f aca="false">IF(OR($D18=1,MONTH($B18)&lt;&gt;MONTH(StartDate),'У5 Ввод'!$D$58="",'У5 Ввод'!$E$58="",'У5 Ввод'!$D$58&gt;$B18),0,MAX(0,MIN(1,'У5 Ввод'!$E$58-NETWORKDAYS('У5 Ввод'!$D$58,$B18)+1))/Настройки!$E$11*100)</f>
        <v>0</v>
      </c>
      <c r="BB18" s="67" t="n">
        <f aca="false">IF(OR($D18=1,MONTH($B18)&lt;&gt;MONTH(StartDate),'У5 Ввод'!$D$59="",'У5 Ввод'!$E$59="",'У5 Ввод'!$D$59&gt;$B18),0,MAX(0,MIN(1,'У5 Ввод'!$E$59-NETWORKDAYS('У5 Ввод'!$D$59,$B18)+1))/Настройки!$E$11*100)</f>
        <v>0</v>
      </c>
      <c r="BC18" s="67" t="n">
        <f aca="false">IF(OR($D18=1,MONTH($B18)&lt;&gt;MONTH(StartDate),'У5 Ввод'!$D$60="",'У5 Ввод'!$E$60="",'У5 Ввод'!$D$60&gt;$B18),0,MAX(0,MIN(1,'У5 Ввод'!$E$60-NETWORKDAYS('У5 Ввод'!$D$60,$B18)+1))/Настройки!$E$11*100)</f>
        <v>0</v>
      </c>
      <c r="BD18" s="67" t="n">
        <f aca="false">IF(OR($D18=1,MONTH($B18)&lt;&gt;MONTH(StartDate),'У5 Ввод'!$D$61="",'У5 Ввод'!$E$61="",'У5 Ввод'!$D$61&gt;$B18),0,MAX(0,MIN(1,'У5 Ввод'!$E$61-NETWORKDAYS('У5 Ввод'!$D$61,$B18)+1))/Настройки!$E$11*100)</f>
        <v>0</v>
      </c>
      <c r="BE18" s="67" t="n">
        <f aca="false">IF(OR($D18=1,MONTH($B18)&lt;&gt;MONTH(StartDate),'У5 Ввод'!$D$62="",'У5 Ввод'!$E$62="",'У5 Ввод'!$D$62&gt;$B18),0,MAX(0,MIN(1,'У5 Ввод'!$E$62-NETWORKDAYS('У5 Ввод'!$D$62,$B18)+1))/Настройки!$E$11*100)</f>
        <v>0</v>
      </c>
      <c r="BF18" s="67" t="n">
        <f aca="false">IF(OR($D18=1,MONTH($B18)&lt;&gt;MONTH(StartDate),'У5 Ввод'!$D$63="",'У5 Ввод'!$E$63="",'У5 Ввод'!$D$63&gt;$B18),0,MAX(0,MIN(1,'У5 Ввод'!$E$63-NETWORKDAYS('У5 Ввод'!$D$63,$B18)+1))/Настройки!$E$11*100)</f>
        <v>0</v>
      </c>
      <c r="BG18" s="67" t="n">
        <f aca="false">IF(OR($D18=1,MONTH($B18)&lt;&gt;MONTH(StartDate),'У5 Ввод'!$D$64="",'У5 Ввод'!$E$64="",'У5 Ввод'!$D$64&gt;$B18),0,MAX(0,MIN(1,'У5 Ввод'!$E$64-NETWORKDAYS('У5 Ввод'!$D$64,$B18)+1))/Настройки!$E$11*100)</f>
        <v>0</v>
      </c>
      <c r="BH18" s="67" t="n">
        <f aca="false">IF(OR($D18=1,MONTH($B18)&lt;&gt;MONTH(StartDate),'У5 Ввод'!$D$65="",'У5 Ввод'!$E$65="",'У5 Ввод'!$D$65&gt;$B18),0,MAX(0,MIN(1,'У5 Ввод'!$E$65-NETWORKDAYS('У5 Ввод'!$D$65,$B18)+1))/Настройки!$E$11*100)</f>
        <v>0</v>
      </c>
      <c r="BI18" s="67" t="n">
        <f aca="false">IF(OR($D18=1,MONTH($B18)&lt;&gt;MONTH(StartDate),'У5 Ввод'!$D$66="",'У5 Ввод'!$E$66="",'У5 Ввод'!$D$66&gt;$B18),0,MAX(0,MIN(1,'У5 Ввод'!$E$66-NETWORKDAYS('У5 Ввод'!$D$66,$B18)+1))/Настройки!$E$11*100)</f>
        <v>0</v>
      </c>
      <c r="BJ18" s="67" t="n">
        <f aca="false">IF(OR($D18=1,MONTH($B18)&lt;&gt;MONTH(StartDate),'У5 Ввод'!$D$67="",'У5 Ввод'!$E$67="",'У5 Ввод'!$D$67&gt;$B18),0,MAX(0,MIN(1,'У5 Ввод'!$E$67-NETWORKDAYS('У5 Ввод'!$D$67,$B18)+1))/Настройки!$E$11*100)</f>
        <v>0</v>
      </c>
      <c r="BK18" s="67" t="n">
        <f aca="false">IF(OR($D18=1,MONTH($B18)&lt;&gt;MONTH(StartDate),'У5 Ввод'!$D$68="",'У5 Ввод'!$E$68="",'У5 Ввод'!$D$68&gt;$B18),0,MAX(0,MIN(1,'У5 Ввод'!$E$68-NETWORKDAYS('У5 Ввод'!$D$68,$B18)+1))/Настройки!$E$11*100)</f>
        <v>0</v>
      </c>
      <c r="BL18" s="67" t="n">
        <f aca="false">IF(OR($D18=1,MONTH($B18)&lt;&gt;MONTH(StartDate),'У5 Ввод'!$D$69="",'У5 Ввод'!$E$69="",'У5 Ввод'!$D$69&gt;$B18),0,MAX(0,MIN(1,'У5 Ввод'!$E$69-NETWORKDAYS('У5 Ввод'!$D$69,$B18)+1))/Настройки!$E$11*100)</f>
        <v>0</v>
      </c>
      <c r="BM18" s="67" t="n">
        <f aca="false">IF(OR($D18=1,MONTH($B18)&lt;&gt;MONTH(StartDate),'У5 Ввод'!$D$70="",'У5 Ввод'!$E$70="",'У5 Ввод'!$D$70&gt;$B18),0,MAX(0,MIN(1,'У5 Ввод'!$E$70-NETWORKDAYS('У5 Ввод'!$D$70,$B18)+1))/Настройки!$E$11*100)</f>
        <v>0</v>
      </c>
      <c r="BN18" s="67" t="n">
        <f aca="false">IF(OR($D18=1,MONTH($B18)&lt;&gt;MONTH(StartDate),'У5 Ввод'!$D$71="",'У5 Ввод'!$E$71="",'У5 Ввод'!$D$71&gt;$B18),0,MAX(0,MIN(1,'У5 Ввод'!$E$71-NETWORKDAYS('У5 Ввод'!$D$71,$B18)+1))/Настройки!$E$11*100)</f>
        <v>0</v>
      </c>
      <c r="BO18" s="67" t="n">
        <f aca="false">IF(OR($D18=1,MONTH($B18)&lt;&gt;MONTH(StartDate),'У5 Ввод'!$D$72="",'У5 Ввод'!$E$72="",'У5 Ввод'!$D$72&gt;$B18),0,MAX(0,MIN(1,'У5 Ввод'!$E$72-NETWORKDAYS('У5 Ввод'!$D$72,$B18)+1))/Настройки!$E$11*100)</f>
        <v>0</v>
      </c>
      <c r="BP18" s="67" t="n">
        <f aca="false">IF(OR($D18=1,MONTH($B18)&lt;&gt;MONTH(StartDate),'У5 Ввод'!$D$73="",'У5 Ввод'!$E$73="",'У5 Ввод'!$D$73&gt;$B18),0,MAX(0,MIN(1,'У5 Ввод'!$E$73-NETWORKDAYS('У5 Ввод'!$D$73,$B18)+1))/Настройки!$E$11*100)</f>
        <v>0</v>
      </c>
      <c r="BQ18" s="67" t="n">
        <f aca="false">IF(OR($D18=1,MONTH($B18)&lt;&gt;MONTH(StartDate),'У5 Ввод'!$D$74="",'У5 Ввод'!$E$74="",'У5 Ввод'!$D$74&gt;$B18),0,MAX(0,MIN(1,'У5 Ввод'!$E$74-NETWORKDAYS('У5 Ввод'!$D$74,$B18)+1))/Настройки!$E$11*100)</f>
        <v>0</v>
      </c>
      <c r="BR18" s="67" t="n">
        <f aca="false">IF(OR($D18=1,MONTH($B18)&lt;&gt;MONTH(StartDate),'У5 Ввод'!$D$75="",'У5 Ввод'!$E$75="",'У5 Ввод'!$D$75&gt;$B18),0,MAX(0,MIN(1,'У5 Ввод'!$E$75-NETWORKDAYS('У5 Ввод'!$D$75,$B18)+1))/Настройки!$E$11*100)</f>
        <v>0</v>
      </c>
      <c r="BS18" s="67" t="n">
        <f aca="false">IF(OR($D18=1,MONTH($B18)&lt;&gt;MONTH(StartDate),'У5 Ввод'!$D$76="",'У5 Ввод'!$E$76="",'У5 Ввод'!$D$76&gt;$B18),0,MAX(0,MIN(1,'У5 Ввод'!$E$76-NETWORKDAYS('У5 Ввод'!$D$76,$B18)+1))/Настройки!$E$11*100)</f>
        <v>0</v>
      </c>
      <c r="BT18" s="67" t="n">
        <f aca="false">IF(OR($D18=1,MONTH($B18)&lt;&gt;MONTH(StartDate),'У5 Ввод'!$D$77="",'У5 Ввод'!$E$77="",'У5 Ввод'!$D$77&gt;$B18),0,MAX(0,MIN(1,'У5 Ввод'!$E$77-NETWORKDAYS('У5 Ввод'!$D$77,$B18)+1))/Настройки!$E$11*100)</f>
        <v>0</v>
      </c>
      <c r="BU18" s="67" t="n">
        <f aca="false">IF(OR($D18=1,MONTH($B18)&lt;&gt;MONTH(StartDate),'У5 Ввод'!$D$78="",'У5 Ввод'!$E$78="",'У5 Ввод'!$D$78&gt;$B18),0,MAX(0,MIN(1,'У5 Ввод'!$E$78-NETWORKDAYS('У5 Ввод'!$D$78,$B18)+1))/Настройки!$E$11*100)</f>
        <v>0</v>
      </c>
      <c r="BV18" s="67" t="n">
        <f aca="false">IF(OR($D18=1,MONTH($B18)&lt;&gt;MONTH(StartDate),'У5 Ввод'!$D$79="",'У5 Ввод'!$E$79="",'У5 Ввод'!$D$79&gt;$B18),0,MAX(0,MIN(1,'У5 Ввод'!$E$79-NETWORKDAYS('У5 Ввод'!$D$79,$B18)+1))/Настройки!$E$11*100)</f>
        <v>0</v>
      </c>
      <c r="BW18" s="67" t="n">
        <f aca="false">IF(OR($D18=1,MONTH($B18)&lt;&gt;MONTH(StartDate),'У5 Ввод'!$D$80="",'У5 Ввод'!$E$80="",'У5 Ввод'!$D$80&gt;$B18),0,MAX(0,MIN(1,'У5 Ввод'!$E$80-NETWORKDAYS('У5 Ввод'!$D$80,$B18)+1))/Настройки!$E$11*100)</f>
        <v>0</v>
      </c>
      <c r="BX18" s="67" t="n">
        <f aca="false">IF(OR($D18=1,MONTH($B18)&lt;&gt;MONTH(StartDate),'У5 Ввод'!$D$81="",'У5 Ввод'!$E$81="",'У5 Ввод'!$D$81&gt;$B18),0,MAX(0,MIN(1,'У5 Ввод'!$E$81-NETWORKDAYS('У5 Ввод'!$D$81,$B18)+1))/Настройки!$E$11*100)</f>
        <v>0</v>
      </c>
      <c r="BY18" s="67" t="n">
        <f aca="false">IF(OR($D18=1,MONTH($B18)&lt;&gt;MONTH(StartDate),'У5 Ввод'!$D$82="",'У5 Ввод'!$E$82="",'У5 Ввод'!$D$82&gt;$B18),0,MAX(0,MIN(1,'У5 Ввод'!$E$82-NETWORKDAYS('У5 Ввод'!$D$82,$B18)+1))/Настройки!$E$11*100)</f>
        <v>0</v>
      </c>
      <c r="BZ18" s="67" t="n">
        <f aca="false">IF(OR($D18=1,MONTH($B18)&lt;&gt;MONTH(StartDate),'У5 Ввод'!$D$83="",'У5 Ввод'!$E$83="",'У5 Ввод'!$D$83&gt;$B18),0,MAX(0,MIN(1,'У5 Ввод'!$E$83-NETWORKDAYS('У5 Ввод'!$D$83,$B18)+1))/Настройки!$E$11*100)</f>
        <v>0</v>
      </c>
      <c r="CA18" s="67" t="n">
        <f aca="false">IF(OR($D18=1,MONTH($B18)&lt;&gt;MONTH(StartDate),'У5 Ввод'!$D$84="",'У5 Ввод'!$E$84="",'У5 Ввод'!$D$84&gt;$B18),0,MAX(0,MIN(1,'У5 Ввод'!$E$84-NETWORKDAYS('У5 Ввод'!$D$84,$B18)+1))/Настройки!$E$11*100)</f>
        <v>0</v>
      </c>
      <c r="CB18" s="67" t="n">
        <f aca="false">IF(OR($D18=1,MONTH($B18)&lt;&gt;MONTH(StartDate),'У5 Ввод'!$D$85="",'У5 Ввод'!$E$85="",'У5 Ввод'!$D$85&gt;$B18),0,MAX(0,MIN(1,'У5 Ввод'!$E$85-NETWORKDAYS('У5 Ввод'!$D$85,$B18)+1))/Настройки!$E$11*100)</f>
        <v>0</v>
      </c>
      <c r="CC18" s="67" t="n">
        <f aca="false">IF(OR($D18=1,MONTH($B18)&lt;&gt;MONTH(StartDate),'У5 Ввод'!$D$86="",'У5 Ввод'!$E$86="",'У5 Ввод'!$D$86&gt;$B18),0,MAX(0,MIN(1,'У5 Ввод'!$E$86-NETWORKDAYS('У5 Ввод'!$D$86,$B18)+1))/Настройки!$E$11*100)</f>
        <v>0</v>
      </c>
      <c r="CD18" s="67" t="n">
        <f aca="false">IF(OR($D18=1,MONTH($B18)&lt;&gt;MONTH(StartDate),'У5 Ввод'!$D$87="",'У5 Ввод'!$E$87="",'У5 Ввод'!$D$87&gt;$B18),0,MAX(0,MIN(1,'У5 Ввод'!$E$87-NETWORKDAYS('У5 Ввод'!$D$87,$B18)+1))/Настройки!$E$11*100)</f>
        <v>0</v>
      </c>
      <c r="CE18" s="67" t="n">
        <f aca="false">IF(OR($D18=1,MONTH($B18)&lt;&gt;MONTH(StartDate),'У5 Ввод'!$D$88="",'У5 Ввод'!$E$88="",'У5 Ввод'!$D$88&gt;$B18),0,MAX(0,MIN(1,'У5 Ввод'!$E$88-NETWORKDAYS('У5 Ввод'!$D$88,$B18)+1))/Настройки!$E$11*100)</f>
        <v>0</v>
      </c>
      <c r="CF18" s="67" t="n">
        <f aca="false">IF(OR($D18=1,MONTH($B18)&lt;&gt;MONTH(StartDate),'У5 Ввод'!$D$89="",'У5 Ввод'!$E$89="",'У5 Ввод'!$D$89&gt;$B18),0,MAX(0,MIN(1,'У5 Ввод'!$E$89-NETWORKDAYS('У5 Ввод'!$D$89,$B18)+1))/Настройки!$E$11*100)</f>
        <v>0</v>
      </c>
      <c r="CG18" s="67" t="n">
        <f aca="false">IF(OR($D18=1,MONTH($B18)&lt;&gt;MONTH(StartDate),'У5 Ввод'!$D$90="",'У5 Ввод'!$E$90="",'У5 Ввод'!$D$90&gt;$B18),0,MAX(0,MIN(1,'У5 Ввод'!$E$90-NETWORKDAYS('У5 Ввод'!$D$90,$B18)+1))/Настройки!$E$11*100)</f>
        <v>0</v>
      </c>
      <c r="CH18" s="67" t="n">
        <f aca="false">IF(OR($D18=1,MONTH($B18)&lt;&gt;MONTH(StartDate),'У5 Ввод'!$D$91="",'У5 Ввод'!$E$91="",'У5 Ввод'!$D$91&gt;$B18),0,MAX(0,MIN(1,'У5 Ввод'!$E$91-NETWORKDAYS('У5 Ввод'!$D$91,$B18)+1))/Настройки!$E$11*100)</f>
        <v>0</v>
      </c>
      <c r="CI18" s="67" t="n">
        <f aca="false">IF(OR($D18=1,MONTH($B18)&lt;&gt;MONTH(StartDate),'У5 Ввод'!$D$92="",'У5 Ввод'!$E$92="",'У5 Ввод'!$D$92&gt;$B18),0,MAX(0,MIN(1,'У5 Ввод'!$E$92-NETWORKDAYS('У5 Ввод'!$D$92,$B18)+1))/Настройки!$E$11*100)</f>
        <v>0</v>
      </c>
      <c r="CJ18" s="67" t="n">
        <f aca="false">IF(OR($D18=1,MONTH($B18)&lt;&gt;MONTH(StartDate),'У5 Ввод'!$D$93="",'У5 Ввод'!$E$93="",'У5 Ввод'!$D$93&gt;$B18),0,MAX(0,MIN(1,'У5 Ввод'!$E$93-NETWORKDAYS('У5 Ввод'!$D$93,$B18)+1))/Настройки!$E$11*100)</f>
        <v>0</v>
      </c>
      <c r="CK18" s="67" t="n">
        <f aca="false">IF(OR($D18=1,MONTH($B18)&lt;&gt;MONTH(StartDate),'У5 Ввод'!$D$94="",'У5 Ввод'!$E$94="",'У5 Ввод'!$D$94&gt;$B18),0,MAX(0,MIN(1,'У5 Ввод'!$E$94-NETWORKDAYS('У5 Ввод'!$D$94,$B18)+1))/Настройки!$E$11*100)</f>
        <v>0</v>
      </c>
      <c r="CL18" s="67" t="n">
        <f aca="false">IF(OR($D18=1,MONTH($B18)&lt;&gt;MONTH(StartDate),'У5 Ввод'!$D$95="",'У5 Ввод'!$E$95="",'У5 Ввод'!$D$95&gt;$B18),0,MAX(0,MIN(1,'У5 Ввод'!$E$95-NETWORKDAYS('У5 Ввод'!$D$95,$B18)+1))/Настройки!$E$11*100)</f>
        <v>0</v>
      </c>
      <c r="CM18" s="67" t="n">
        <f aca="false">IF(OR($D18=1,MONTH($B18)&lt;&gt;MONTH(StartDate),'У5 Ввод'!$D$96="",'У5 Ввод'!$E$96="",'У5 Ввод'!$D$96&gt;$B18),0,MAX(0,MIN(1,'У5 Ввод'!$E$96-NETWORKDAYS('У5 Ввод'!$D$96,$B18)+1))/Настройки!$E$11*100)</f>
        <v>0</v>
      </c>
      <c r="CN18" s="67" t="n">
        <f aca="false">IF(OR($D18=1,MONTH($B18)&lt;&gt;MONTH(StartDate),'У5 Ввод'!$D$97="",'У5 Ввод'!$E$97="",'У5 Ввод'!$D$97&gt;$B18),0,MAX(0,MIN(1,'У5 Ввод'!$E$97-NETWORKDAYS('У5 Ввод'!$D$97,$B18)+1))/Настройки!$E$11*100)</f>
        <v>0</v>
      </c>
      <c r="CO18" s="67" t="n">
        <f aca="false">IF(OR($D18=1,MONTH($B18)&lt;&gt;MONTH(StartDate),'У5 Ввод'!$D$98="",'У5 Ввод'!$E$98="",'У5 Ввод'!$D$98&gt;$B18),0,MAX(0,MIN(1,'У5 Ввод'!$E$98-NETWORKDAYS('У5 Ввод'!$D$98,$B18)+1))/Настройки!$E$11*100)</f>
        <v>0</v>
      </c>
      <c r="CP18" s="67" t="n">
        <f aca="false">IF(OR($D18=1,MONTH($B18)&lt;&gt;MONTH(StartDate),'У5 Ввод'!$D$99="",'У5 Ввод'!$E$99="",'У5 Ввод'!$D$99&gt;$B18),0,MAX(0,MIN(1,'У5 Ввод'!$E$99-NETWORKDAYS('У5 Ввод'!$D$99,$B18)+1))/Настройки!$E$11*100)</f>
        <v>0</v>
      </c>
      <c r="CQ18" s="67" t="n">
        <f aca="false">IF(OR($D18=1,MONTH($B18)&lt;&gt;MONTH(StartDate),'У5 Ввод'!$D$100="",'У5 Ввод'!$E$100="",'У5 Ввод'!$D$100&gt;$B18),0,MAX(0,MIN(1,'У5 Ввод'!$E$100-NETWORKDAYS('У5 Ввод'!$D$100,$B18)+1))/Настройки!$E$11*100)</f>
        <v>0</v>
      </c>
      <c r="CR18" s="67" t="n">
        <f aca="false">IF(OR($D18=1,MONTH($B18)&lt;&gt;MONTH(StartDate),'У5 Ввод'!$D$101="",'У5 Ввод'!$E$101="",'У5 Ввод'!$D$101&gt;$B18),0,MAX(0,MIN(1,'У5 Ввод'!$E$101-NETWORKDAYS('У5 Ввод'!$D$101,$B18)+1))/Настройки!$E$11*100)</f>
        <v>0</v>
      </c>
      <c r="CS18" s="67" t="n">
        <f aca="false">IF(OR($D18=1,MONTH($B18)&lt;&gt;MONTH(StartDate),'У5 Ввод'!$D$102="",'У5 Ввод'!$E$102="",'У5 Ввод'!$D$102&gt;$B18),0,MAX(0,MIN(1,'У5 Ввод'!$E$102-NETWORKDAYS('У5 Ввод'!$D$102,$B18)+1))/Настройки!$E$11*100)</f>
        <v>0</v>
      </c>
      <c r="CT18" s="67" t="n">
        <f aca="false">IF(OR($D18=1,MONTH($B18)&lt;&gt;MONTH(StartDate),'У5 Ввод'!$D$103="",'У5 Ввод'!$E$103="",'У5 Ввод'!$D$103&gt;$B18),0,MAX(0,MIN(1,'У5 Ввод'!$E$103-NETWORKDAYS('У5 Ввод'!$D$103,$B18)+1))/Настройки!$E$11*100)</f>
        <v>0</v>
      </c>
      <c r="CU18" s="67" t="n">
        <f aca="false">IF(OR($D18=1,MONTH($B18)&lt;&gt;MONTH(StartDate),'У5 Ввод'!$D$104="",'У5 Ввод'!$E$104="",'У5 Ввод'!$D$104&gt;$B18),0,MAX(0,MIN(1,'У5 Ввод'!$E$104-NETWORKDAYS('У5 Ввод'!$D$104,$B18)+1))/Настройки!$E$11*100)</f>
        <v>0</v>
      </c>
      <c r="CV18" s="67" t="n">
        <f aca="false">IF(OR($D18=1,MONTH($B18)&lt;&gt;MONTH(StartDate),'У5 Ввод'!$D$105="",'У5 Ввод'!$E$105="",'У5 Ввод'!$D$105&gt;$B18),0,MAX(0,MIN(1,'У5 Ввод'!$E$105-NETWORKDAYS('У5 Ввод'!$D$105,$B18)+1))/Настройки!$E$11*100)</f>
        <v>0</v>
      </c>
      <c r="CW18" s="67" t="n">
        <f aca="false">IF(OR($D18=1,MONTH($B18)&lt;&gt;MONTH(StartDate),'У5 Ввод'!$D$106="",'У5 Ввод'!$E$106="",'У5 Ввод'!$D$106&gt;$B18),0,MAX(0,MIN(1,'У5 Ввод'!$E$106-NETWORKDAYS('У5 Ввод'!$D$106,$B18)+1))/Настройки!$E$11*100)</f>
        <v>0</v>
      </c>
      <c r="CX18" s="67" t="n">
        <f aca="false">IF(OR($D18=1,MONTH($B18)&lt;&gt;MONTH(StartDate),'У5 Ввод'!$D$107="",'У5 Ввод'!$E$107="",'У5 Ввод'!$D$107&gt;$B18),0,MAX(0,MIN(1,'У5 Ввод'!$E$107-NETWORKDAYS('У5 Ввод'!$D$107,$B18)+1))/Настройки!$E$11*100)</f>
        <v>0</v>
      </c>
      <c r="CY18" s="67" t="n">
        <f aca="false">IF(OR($D18=1,MONTH($B18)&lt;&gt;MONTH(StartDate),'У5 Ввод'!$D$108="",'У5 Ввод'!$E$108="",'У5 Ввод'!$D$108&gt;$B18),0,MAX(0,MIN(1,'У5 Ввод'!$E$108-NETWORKDAYS('У5 Ввод'!$D$108,$B18)+1))/Настройки!$E$11*100)</f>
        <v>0</v>
      </c>
      <c r="CZ18" s="67" t="n">
        <f aca="false">IF(OR($D18=1,MONTH($B18)&lt;&gt;MONTH(StartDate),'У5 Ввод'!$D$109="",'У5 Ввод'!$E$109="",'У5 Ввод'!$D$109&gt;$B18),0,MAX(0,MIN(1,'У5 Ввод'!$E$109-NETWORKDAYS('У5 Ввод'!$D$109,$B18)+1))/Настройки!$E$11*100)</f>
        <v>0</v>
      </c>
      <c r="DA18" s="67" t="n">
        <f aca="false">IF(OR($D18=1,MONTH($B18)&lt;&gt;MONTH(StartDate),'У5 Ввод'!$D$110="",'У5 Ввод'!$E$110="",'У5 Ввод'!$D$110&gt;$B18),0,MAX(0,MIN(1,'У5 Ввод'!$E$110-NETWORKDAYS('У5 Ввод'!$D$110,$B18)+1))/Настройки!$E$11*100)</f>
        <v>0</v>
      </c>
      <c r="DB18" s="67" t="n">
        <f aca="false">IF(OR($D18=1,MONTH($B18)&lt;&gt;MONTH(StartDate),'У5 Ввод'!$D$111="",'У5 Ввод'!$E$111="",'У5 Ввод'!$D$111&gt;$B18),0,MAX(0,MIN(1,'У5 Ввод'!$E$111-NETWORKDAYS('У5 Ввод'!$D$111,$B18)+1))/Настройки!$E$11*100)</f>
        <v>0</v>
      </c>
      <c r="DC18" s="67" t="n">
        <f aca="false">IF(OR($D18=1,MONTH($B18)&lt;&gt;MONTH(StartDate),'У5 Ввод'!$D$112="",'У5 Ввод'!$E$112="",'У5 Ввод'!$D$112&gt;$B18),0,MAX(0,MIN(1,'У5 Ввод'!$E$112-NETWORKDAYS('У5 Ввод'!$D$112,$B18)+1))/Настройки!$E$11*100)</f>
        <v>0</v>
      </c>
      <c r="DD18" s="67" t="n">
        <f aca="false">IF(OR($D18=1,MONTH($B18)&lt;&gt;MONTH(StartDate),'У5 Ввод'!$D$113="",'У5 Ввод'!$E$113="",'У5 Ввод'!$D$113&gt;$B18),0,MAX(0,MIN(1,'У5 Ввод'!$E$113-NETWORKDAYS('У5 Ввод'!$D$113,$B18)+1))/Настройки!$E$11*100)</f>
        <v>0</v>
      </c>
      <c r="DE18" s="67" t="n">
        <f aca="false">IF(OR($D18=1,MONTH($B18)&lt;&gt;MONTH(StartDate),'У5 Ввод'!$D$114="",'У5 Ввод'!$E$114="",'У5 Ввод'!$D$114&gt;$B18),0,MAX(0,MIN(1,'У5 Ввод'!$E$114-NETWORKDAYS('У5 Ввод'!$D$114,$B18)+1))/Настройки!$E$11*100)</f>
        <v>0</v>
      </c>
      <c r="DF18" s="67" t="n">
        <f aca="false">IF(OR($D18=1,MONTH($B18)&lt;&gt;MONTH(StartDate),'У5 Ввод'!$D$115="",'У5 Ввод'!$E$115="",'У5 Ввод'!$D$115&gt;$B18),0,MAX(0,MIN(1,'У5 Ввод'!$E$115-NETWORKDAYS('У5 Ввод'!$D$115,$B18)+1))/Настройки!$E$11*100)</f>
        <v>0</v>
      </c>
      <c r="DG18" s="67" t="n">
        <f aca="false">IF(OR($D18=1,MONTH($B18)&lt;&gt;MONTH(StartDate),'У5 Ввод'!$D$116="",'У5 Ввод'!$E$116="",'У5 Ввод'!$D$116&gt;$B18),0,MAX(0,MIN(1,'У5 Ввод'!$E$116-NETWORKDAYS('У5 Ввод'!$D$116,$B18)+1))/Настройки!$E$11*100)</f>
        <v>0</v>
      </c>
      <c r="DH18" s="67" t="n">
        <f aca="false">IF(OR($D18=1,MONTH($B18)&lt;&gt;MONTH(StartDate),'У5 Ввод'!$D$117="",'У5 Ввод'!$E$117="",'У5 Ввод'!$D$117&gt;$B18),0,MAX(0,MIN(1,'У5 Ввод'!$E$117-NETWORKDAYS('У5 Ввод'!$D$117,$B18)+1))/Настройки!$E$11*100)</f>
        <v>0</v>
      </c>
      <c r="DI18" s="67" t="n">
        <f aca="false">IF(OR($D18=1,MONTH($B18)&lt;&gt;MONTH(StartDate),'У5 Ввод'!$D$118="",'У5 Ввод'!$E$118="",'У5 Ввод'!$D$118&gt;$B18),0,MAX(0,MIN(1,'У5 Ввод'!$E$118-NETWORKDAYS('У5 Ввод'!$D$118,$B18)+1))/Настройки!$E$11*100)</f>
        <v>0</v>
      </c>
      <c r="DJ18" s="67" t="n">
        <f aca="false">IF(OR($D18=1,MONTH($B18)&lt;&gt;MONTH(StartDate),'У5 Ввод'!$D$119="",'У5 Ввод'!$E$119="",'У5 Ввод'!$D$119&gt;$B18),0,MAX(0,MIN(1,'У5 Ввод'!$E$119-NETWORKDAYS('У5 Ввод'!$D$119,$B18)+1))/Настройки!$E$11*100)</f>
        <v>0</v>
      </c>
      <c r="DK18" s="67" t="n">
        <f aca="false">IF(OR($D18=1,MONTH($B18)&lt;&gt;MONTH(StartDate),'У5 Ввод'!$D$120="",'У5 Ввод'!$E$120="",'У5 Ввод'!$D$120&gt;$B18),0,MAX(0,MIN(1,'У5 Ввод'!$E$120-NETWORKDAYS('У5 Ввод'!$D$120,$B18)+1))/Настройки!$E$11*100)</f>
        <v>0</v>
      </c>
      <c r="DL18" s="67" t="n">
        <f aca="false">IF(OR($D18=1,MONTH($B18)&lt;&gt;MONTH(StartDate),'У5 Ввод'!$D$121="",'У5 Ввод'!$E$121="",'У5 Ввод'!$D$121&gt;$B18),0,MAX(0,MIN(1,'У5 Ввод'!$E$121-NETWORKDAYS('У5 Ввод'!$D$121,$B18)+1))/Настройки!$E$11*100)</f>
        <v>0</v>
      </c>
      <c r="DM18" s="67" t="n">
        <f aca="false">IF(OR($D18=1,MONTH($B18)&lt;&gt;MONTH(StartDate),'У5 Ввод'!$D$122="",'У5 Ввод'!$E$122="",'У5 Ввод'!$D$122&gt;$B18),0,MAX(0,MIN(1,'У5 Ввод'!$E$122-NETWORKDAYS('У5 Ввод'!$D$122,$B18)+1))/Настройки!$E$11*100)</f>
        <v>0</v>
      </c>
      <c r="DN18" s="67" t="n">
        <f aca="false">IF(OR($D18=1,MONTH($B18)&lt;&gt;MONTH(StartDate),'У5 Ввод'!$D$123="",'У5 Ввод'!$E$123="",'У5 Ввод'!$D$123&gt;$B18),0,MAX(0,MIN(1,'У5 Ввод'!$E$123-NETWORKDAYS('У5 Ввод'!$D$123,$B18)+1))/Настройки!$E$11*100)</f>
        <v>0</v>
      </c>
      <c r="DO18" s="67" t="n">
        <f aca="false">IF(OR($D18=1,MONTH($B18)&lt;&gt;MONTH(StartDate),'У5 Ввод'!$D$124="",'У5 Ввод'!$E$124="",'У5 Ввод'!$D$124&gt;$B18),0,MAX(0,MIN(1,'У5 Ввод'!$E$124-NETWORKDAYS('У5 Ввод'!$D$124,$B18)+1))/Настройки!$E$11*100)</f>
        <v>0</v>
      </c>
      <c r="DP18" s="67" t="n">
        <f aca="false">IF(OR($D18=1,MONTH($B18)&lt;&gt;MONTH(StartDate),'У5 Ввод'!$D$125="",'У5 Ввод'!$E$125="",'У5 Ввод'!$D$125&gt;$B18),0,MAX(0,MIN(1,'У5 Ввод'!$E$125-NETWORKDAYS('У5 Ввод'!$D$125,$B18)+1))/Настройки!$E$11*100)</f>
        <v>0</v>
      </c>
      <c r="DQ18" s="67" t="n">
        <f aca="false">IF(OR($D18=1,MONTH($B18)&lt;&gt;MONTH(StartDate),'У5 Ввод'!$D$126="",'У5 Ввод'!$E$126="",'У5 Ввод'!$D$126&gt;$B18),0,MAX(0,MIN(1,'У5 Ввод'!$E$126-NETWORKDAYS('У5 Ввод'!$D$126,$B18)+1))/Настройки!$E$11*100)</f>
        <v>0</v>
      </c>
      <c r="DR18" s="67" t="n">
        <f aca="false">IF(OR($D18=1,MONTH($B18)&lt;&gt;MONTH(StartDate),'У5 Ввод'!$D$127="",'У5 Ввод'!$E$127="",'У5 Ввод'!$D$127&gt;$B18),0,MAX(0,MIN(1,'У5 Ввод'!$E$127-NETWORKDAYS('У5 Ввод'!$D$127,$B18)+1))/Настройки!$E$11*100)</f>
        <v>0</v>
      </c>
      <c r="DS18" s="67" t="n">
        <f aca="false">IF(OR($D18=1,MONTH($B18)&lt;&gt;MONTH(StartDate),'У5 Ввод'!$D$128="",'У5 Ввод'!$E$128="",'У5 Ввод'!$D$128&gt;$B18),0,MAX(0,MIN(1,'У5 Ввод'!$E$128-NETWORKDAYS('У5 Ввод'!$D$128,$B18)+1))/Настройки!$E$11*100)</f>
        <v>0</v>
      </c>
      <c r="DT18" s="67" t="n">
        <f aca="false">IF(OR($D18=1,MONTH($B18)&lt;&gt;MONTH(StartDate),'У5 Ввод'!$D$129="",'У5 Ввод'!$E$129="",'У5 Ввод'!$D$129&gt;$B18),0,MAX(0,MIN(1,'У5 Ввод'!$E$129-NETWORKDAYS('У5 Ввод'!$D$129,$B18)+1))/Настройки!$E$11*100)</f>
        <v>0</v>
      </c>
      <c r="DU18" s="67" t="n">
        <f aca="false">IF(OR($D18=1,MONTH($B18)&lt;&gt;MONTH(StartDate),'У5 Ввод'!$D$130="",'У5 Ввод'!$E$130="",'У5 Ввод'!$D$130&gt;$B18),0,MAX(0,MIN(1,'У5 Ввод'!$E$130-NETWORKDAYS('У5 Ввод'!$D$130,$B18)+1))/Настройки!$E$11*100)</f>
        <v>0</v>
      </c>
      <c r="DV18" s="67" t="n">
        <f aca="false">IF(OR($D18=1,MONTH($B18)&lt;&gt;MONTH(StartDate),'У5 Ввод'!$D$131="",'У5 Ввод'!$E$131="",'У5 Ввод'!$D$131&gt;$B18),0,MAX(0,MIN(1,'У5 Ввод'!$E$131-NETWORKDAYS('У5 Ввод'!$D$131,$B18)+1))/Настройки!$E$11*100)</f>
        <v>0</v>
      </c>
      <c r="DW18" s="67" t="n">
        <f aca="false">IF(OR($D18=1,MONTH($B18)&lt;&gt;MONTH(StartDate),'У5 Ввод'!$D$132="",'У5 Ввод'!$E$132="",'У5 Ввод'!$D$132&gt;$B18),0,MAX(0,MIN(1,'У5 Ввод'!$E$132-NETWORKDAYS('У5 Ввод'!$D$132,$B18)+1))/Настройки!$E$11*100)</f>
        <v>0</v>
      </c>
      <c r="DX18" s="67" t="n">
        <f aca="false">IF(OR($D18=1,MONTH($B18)&lt;&gt;MONTH(StartDate),'У5 Ввод'!$D$133="",'У5 Ввод'!$E$133="",'У5 Ввод'!$D$133&gt;$B18),0,MAX(0,MIN(1,'У5 Ввод'!$E$133-NETWORKDAYS('У5 Ввод'!$D$133,$B18)+1))/Настройки!$E$11*100)</f>
        <v>0</v>
      </c>
      <c r="DY18" s="67" t="n">
        <f aca="false">IF(OR($D18=1,MONTH($B18)&lt;&gt;MONTH(StartDate),'У5 Ввод'!$D$134="",'У5 Ввод'!$E$134="",'У5 Ввод'!$D$134&gt;$B18),0,MAX(0,MIN(1,'У5 Ввод'!$E$134-NETWORKDAYS('У5 Ввод'!$D$134,$B18)+1))/Настройки!$E$11*100)</f>
        <v>0</v>
      </c>
      <c r="DZ18" s="67" t="n">
        <f aca="false">IF(OR($D18=1,MONTH($B18)&lt;&gt;MONTH(StartDate),'У5 Ввод'!$D$135="",'У5 Ввод'!$E$135="",'У5 Ввод'!$D$135&gt;$B18),0,MAX(0,MIN(1,'У5 Ввод'!$E$135-NETWORKDAYS('У5 Ввод'!$D$135,$B18)+1))/Настройки!$E$11*100)</f>
        <v>0</v>
      </c>
      <c r="EA18" s="67" t="n">
        <f aca="false">IF(OR($D18=1,MONTH($B18)&lt;&gt;MONTH(StartDate),'У5 Ввод'!$D$136="",'У5 Ввод'!$E$136="",'У5 Ввод'!$D$136&gt;$B18),0,MAX(0,MIN(1,'У5 Ввод'!$E$136-NETWORKDAYS('У5 Ввод'!$D$136,$B18)+1))/Настройки!$E$11*100)</f>
        <v>0</v>
      </c>
      <c r="EB18" s="67" t="n">
        <f aca="false">IF(OR($D18=1,MONTH($B18)&lt;&gt;MONTH(StartDate),'У5 Ввод'!$D$137="",'У5 Ввод'!$E$137="",'У5 Ввод'!$D$137&gt;$B18),0,MAX(0,MIN(1,'У5 Ввод'!$E$137-NETWORKDAYS('У5 Ввод'!$D$137,$B18)+1))/Настройки!$E$11*100)</f>
        <v>0</v>
      </c>
      <c r="EC18" s="67" t="n">
        <f aca="false">IF(OR($D18=1,MONTH($B18)&lt;&gt;MONTH(StartDate),'У5 Ввод'!$D$138="",'У5 Ввод'!$E$138="",'У5 Ввод'!$D$138&gt;$B18),0,MAX(0,MIN(1,'У5 Ввод'!$E$138-NETWORKDAYS('У5 Ввод'!$D$138,$B18)+1))/Настройки!$E$11*100)</f>
        <v>0</v>
      </c>
      <c r="ED18" s="67" t="n">
        <f aca="false">IF(OR($D18=1,MONTH($B18)&lt;&gt;MONTH(StartDate),'У5 Ввод'!$D$139="",'У5 Ввод'!$E$139="",'У5 Ввод'!$D$139&gt;$B18),0,MAX(0,MIN(1,'У5 Ввод'!$E$139-NETWORKDAYS('У5 Ввод'!$D$139,$B18)+1))/Настройки!$E$11*100)</f>
        <v>0</v>
      </c>
      <c r="EE18" s="67" t="n">
        <f aca="false">IF(OR($D18=1,MONTH($B18)&lt;&gt;MONTH(StartDate),'У5 Ввод'!$D$140="",'У5 Ввод'!$E$140="",'У5 Ввод'!$D$140&gt;$B18),0,MAX(0,MIN(1,'У5 Ввод'!$E$140-NETWORKDAYS('У5 Ввод'!$D$140,$B18)+1))/Настройки!$E$11*100)</f>
        <v>0</v>
      </c>
      <c r="EF18" s="67" t="n">
        <f aca="false">IF(OR($D18=1,MONTH($B18)&lt;&gt;MONTH(StartDate),'У5 Ввод'!$D$141="",'У5 Ввод'!$E$141="",'У5 Ввод'!$D$141&gt;$B18),0,MAX(0,MIN(1,'У5 Ввод'!$E$141-NETWORKDAYS('У5 Ввод'!$D$141,$B18)+1))/Настройки!$E$11*100)</f>
        <v>0</v>
      </c>
      <c r="EG18" s="67" t="n">
        <f aca="false">IF(OR($D18=1,MONTH($B18)&lt;&gt;MONTH(StartDate),'У5 Ввод'!$D$142="",'У5 Ввод'!$E$142="",'У5 Ввод'!$D$142&gt;$B18),0,MAX(0,MIN(1,'У5 Ввод'!$E$142-NETWORKDAYS('У5 Ввод'!$D$142,$B18)+1))/Настройки!$E$11*100)</f>
        <v>0</v>
      </c>
      <c r="EH18" s="67" t="n">
        <f aca="false">IF(OR($D18=1,MONTH($B18)&lt;&gt;MONTH(StartDate),'У5 Ввод'!$D$143="",'У5 Ввод'!$E$143="",'У5 Ввод'!$D$143&gt;$B18),0,MAX(0,MIN(1,'У5 Ввод'!$E$143-NETWORKDAYS('У5 Ввод'!$D$143,$B18)+1))/Настройки!$E$11*100)</f>
        <v>0</v>
      </c>
      <c r="EI18" s="67" t="n">
        <f aca="false">IF(OR($D18=1,MONTH($B18)&lt;&gt;MONTH(StartDate),'У5 Ввод'!$D$144="",'У5 Ввод'!$E$144="",'У5 Ввод'!$D$144&gt;$B18),0,MAX(0,MIN(1,'У5 Ввод'!$E$144-NETWORKDAYS('У5 Ввод'!$D$144,$B18)+1))/Настройки!$E$11*100)</f>
        <v>0</v>
      </c>
      <c r="EJ18" s="67" t="n">
        <f aca="false">IF(OR($D18=1,MONTH($B18)&lt;&gt;MONTH(StartDate),'У5 Ввод'!$D$145="",'У5 Ввод'!$E$145="",'У5 Ввод'!$D$145&gt;$B18),0,MAX(0,MIN(1,'У5 Ввод'!$E$145-NETWORKDAYS('У5 Ввод'!$D$145,$B18)+1))/Настройки!$E$11*100)</f>
        <v>0</v>
      </c>
      <c r="EK18" s="67" t="n">
        <f aca="false">IF(OR($D18=1,MONTH($B18)&lt;&gt;MONTH(StartDate),'У5 Ввод'!$D$146="",'У5 Ввод'!$E$146="",'У5 Ввод'!$D$146&gt;$B18),0,MAX(0,MIN(1,'У5 Ввод'!$E$146-NETWORKDAYS('У5 Ввод'!$D$146,$B18)+1))/Настройки!$E$11*100)</f>
        <v>0</v>
      </c>
      <c r="EL18" s="67" t="n">
        <f aca="false">IF(OR($D18=1,MONTH($B18)&lt;&gt;MONTH(StartDate),'У5 Ввод'!$D$147="",'У5 Ввод'!$E$147="",'У5 Ввод'!$D$147&gt;$B18),0,MAX(0,MIN(1,'У5 Ввод'!$E$147-NETWORKDAYS('У5 Ввод'!$D$147,$B18)+1))/Настройки!$E$11*100)</f>
        <v>0</v>
      </c>
      <c r="EM18" s="67" t="n">
        <f aca="false">IF(OR($D18=1,MONTH($B18)&lt;&gt;MONTH(StartDate),'У5 Ввод'!$D$148="",'У5 Ввод'!$E$148="",'У5 Ввод'!$D$148&gt;$B18),0,MAX(0,MIN(1,'У5 Ввод'!$E$148-NETWORKDAYS('У5 Ввод'!$D$148,$B18)+1))/Настройки!$E$11*100)</f>
        <v>0</v>
      </c>
      <c r="EN18" s="67" t="n">
        <f aca="false">IF(OR($D18=1,MONTH($B18)&lt;&gt;MONTH(StartDate),'У5 Ввод'!$D$149="",'У5 Ввод'!$E$149="",'У5 Ввод'!$D$149&gt;$B18),0,MAX(0,MIN(1,'У5 Ввод'!$E$149-NETWORKDAYS('У5 Ввод'!$D$149,$B18)+1))/Настройки!$E$11*100)</f>
        <v>0</v>
      </c>
      <c r="EO18" s="67" t="n">
        <f aca="false">IF(OR($D18=1,MONTH($B18)&lt;&gt;MONTH(StartDate),'У5 Ввод'!$D$150="",'У5 Ввод'!$E$150="",'У5 Ввод'!$D$150&gt;$B18),0,MAX(0,MIN(1,'У5 Ввод'!$E$150-NETWORKDAYS('У5 Ввод'!$D$150,$B18)+1))/Настройки!$E$11*100)</f>
        <v>0</v>
      </c>
      <c r="EP18" s="67" t="n">
        <f aca="false">IF(OR($D18=1,MONTH($B18)&lt;&gt;MONTH(StartDate),'У5 Ввод'!$D$151="",'У5 Ввод'!$E$151="",'У5 Ввод'!$D$151&gt;$B18),0,MAX(0,MIN(1,'У5 Ввод'!$E$151-NETWORKDAYS('У5 Ввод'!$D$151,$B18)+1))/Настройки!$E$11*100)</f>
        <v>0</v>
      </c>
      <c r="EQ18" s="67" t="n">
        <f aca="false">IF(OR($D18=1,MONTH($B18)&lt;&gt;MONTH(StartDate),'У5 Ввод'!$D$152="",'У5 Ввод'!$E$152="",'У5 Ввод'!$D$152&gt;$B18),0,MAX(0,MIN(1,'У5 Ввод'!$E$152-NETWORKDAYS('У5 Ввод'!$D$152,$B18)+1))/Настройки!$E$11*100)</f>
        <v>0</v>
      </c>
      <c r="ER18" s="67" t="n">
        <f aca="false">IF(OR($D18=1,MONTH($B18)&lt;&gt;MONTH(StartDate),'У5 Ввод'!$D$153="",'У5 Ввод'!$E$153="",'У5 Ввод'!$D$153&gt;$B18),0,MAX(0,MIN(1,'У5 Ввод'!$E$153-NETWORKDAYS('У5 Ввод'!$D$153,$B18)+1))/Настройки!$E$11*100)</f>
        <v>0</v>
      </c>
      <c r="ES18" s="67" t="n">
        <f aca="false">IF(OR($D18=1,MONTH($B18)&lt;&gt;MONTH(StartDate),'У5 Ввод'!$D$154="",'У5 Ввод'!$E$154="",'У5 Ввод'!$D$154&gt;$B18),0,MAX(0,MIN(1,'У5 Ввод'!$E$154-NETWORKDAYS('У5 Ввод'!$D$154,$B18)+1))/Настройки!$E$11*100)</f>
        <v>0</v>
      </c>
      <c r="ET18" s="67" t="n">
        <f aca="false">IF(OR($D18=1,MONTH($B18)&lt;&gt;MONTH(StartDate),'У5 Ввод'!$D$155="",'У5 Ввод'!$E$155="",'У5 Ввод'!$D$155&gt;$B18),0,MAX(0,MIN(1,'У5 Ввод'!$E$155-NETWORKDAYS('У5 Ввод'!$D$155,$B18)+1))/Настройки!$E$11*100)</f>
        <v>0</v>
      </c>
      <c r="EU18" s="67" t="n">
        <f aca="false">IF(OR($D18=1,MONTH($B18)&lt;&gt;MONTH(StartDate),'У5 Ввод'!$D$156="",'У5 Ввод'!$E$156="",'У5 Ввод'!$D$156&gt;$B18),0,MAX(0,MIN(1,'У5 Ввод'!$E$156-NETWORKDAYS('У5 Ввод'!$D$156,$B18)+1))/Настройки!$E$11*100)</f>
        <v>0</v>
      </c>
      <c r="EV18" s="67" t="n">
        <f aca="false">IF(OR($D18=1,MONTH($B18)&lt;&gt;MONTH(StartDate),'У5 Ввод'!$D$157="",'У5 Ввод'!$E$157="",'У5 Ввод'!$D$157&gt;$B18),0,MAX(0,MIN(1,'У5 Ввод'!$E$157-NETWORKDAYS('У5 Ввод'!$D$157,$B18)+1))/Настройки!$E$11*100)</f>
        <v>0</v>
      </c>
      <c r="EW18" s="67" t="n">
        <f aca="false">IF(OR($D18=1,MONTH($B18)&lt;&gt;MONTH(StartDate),'У5 Ввод'!$D$158="",'У5 Ввод'!$E$158="",'У5 Ввод'!$D$158&gt;$B18),0,MAX(0,MIN(1,'У5 Ввод'!$E$158-NETWORKDAYS('У5 Ввод'!$D$158,$B18)+1))/Настройки!$E$11*100)</f>
        <v>0</v>
      </c>
      <c r="EX18" s="67" t="n">
        <f aca="false">IF(OR($D18=1,MONTH($B18)&lt;&gt;MONTH(StartDate),'У5 Ввод'!$D$159="",'У5 Ввод'!$E$159="",'У5 Ввод'!$D$159&gt;$B18),0,MAX(0,MIN(1,'У5 Ввод'!$E$159-NETWORKDAYS('У5 Ввод'!$D$159,$B18)+1))/Настройки!$E$11*100)</f>
        <v>0</v>
      </c>
      <c r="EY18" s="67" t="n">
        <f aca="false">IF(OR($D18=1,MONTH($B18)&lt;&gt;MONTH(StartDate),'У5 Ввод'!$D$160="",'У5 Ввод'!$E$160="",'У5 Ввод'!$D$160&gt;$B18),0,MAX(0,MIN(1,'У5 Ввод'!$E$160-NETWORKDAYS('У5 Ввод'!$D$160,$B18)+1))/Настройки!$E$11*100)</f>
        <v>0</v>
      </c>
      <c r="EZ18" s="67" t="n">
        <f aca="false">IF(OR($D18=1,MONTH($B18)&lt;&gt;MONTH(StartDate),'У5 Ввод'!$D$161="",'У5 Ввод'!$E$161="",'У5 Ввод'!$D$161&gt;$B18),0,MAX(0,MIN(1,'У5 Ввод'!$E$161-NETWORKDAYS('У5 Ввод'!$D$161,$B18)+1))/Настройки!$E$11*100)</f>
        <v>0</v>
      </c>
      <c r="FA18" s="67" t="n">
        <f aca="false">IF(OR($D18=1,MONTH($B18)&lt;&gt;MONTH(StartDate),'У5 Ввод'!$D$162="",'У5 Ввод'!$E$162="",'У5 Ввод'!$D$162&gt;$B18),0,MAX(0,MIN(1,'У5 Ввод'!$E$162-NETWORKDAYS('У5 Ввод'!$D$162,$B18)+1))/Настройки!$E$11*100)</f>
        <v>0</v>
      </c>
      <c r="FB18" s="67" t="n">
        <f aca="false">IF(OR($D18=1,MONTH($B18)&lt;&gt;MONTH(StartDate),'У5 Ввод'!$D$163="",'У5 Ввод'!$E$163="",'У5 Ввод'!$D$163&gt;$B18),0,MAX(0,MIN(1,'У5 Ввод'!$E$163-NETWORKDAYS('У5 Ввод'!$D$163,$B18)+1))/Настройки!$E$11*100)</f>
        <v>0</v>
      </c>
      <c r="FC18" s="67" t="n">
        <f aca="false">IF(OR($D18=1,MONTH($B18)&lt;&gt;MONTH(StartDate),'У5 Ввод'!$D$164="",'У5 Ввод'!$E$164="",'У5 Ввод'!$D$164&gt;$B18),0,MAX(0,MIN(1,'У5 Ввод'!$E$164-NETWORKDAYS('У5 Ввод'!$D$164,$B18)+1))/Настройки!$E$11*100)</f>
        <v>0</v>
      </c>
      <c r="FD18" s="67" t="n">
        <f aca="false">IF(OR($D18=1,MONTH($B18)&lt;&gt;MONTH(StartDate),'У5 Ввод'!$D$165="",'У5 Ввод'!$E$165="",'У5 Ввод'!$D$165&gt;$B18),0,MAX(0,MIN(1,'У5 Ввод'!$E$165-NETWORKDAYS('У5 Ввод'!$D$165,$B18)+1))/Настройки!$E$11*100)</f>
        <v>0</v>
      </c>
      <c r="FE18" s="67" t="n">
        <f aca="false">IF(OR($D18=1,MONTH($B18)&lt;&gt;MONTH(StartDate),'У5 Ввод'!$D$166="",'У5 Ввод'!$E$166="",'У5 Ввод'!$D$166&gt;$B18),0,MAX(0,MIN(1,'У5 Ввод'!$E$166-NETWORKDAYS('У5 Ввод'!$D$166,$B18)+1))/Настройки!$E$11*100)</f>
        <v>0</v>
      </c>
      <c r="FF18" s="67" t="n">
        <f aca="false">IF(OR($D18=1,MONTH($B18)&lt;&gt;MONTH(StartDate),'У5 Ввод'!$D$167="",'У5 Ввод'!$E$167="",'У5 Ввод'!$D$167&gt;$B18),0,MAX(0,MIN(1,'У5 Ввод'!$E$167-NETWORKDAYS('У5 Ввод'!$D$167,$B18)+1))/Настройки!$E$11*100)</f>
        <v>0</v>
      </c>
      <c r="FG18" s="67" t="n">
        <f aca="false">IF(OR($D18=1,MONTH($B18)&lt;&gt;MONTH(StartDate),'У5 Ввод'!$D$168="",'У5 Ввод'!$E$168="",'У5 Ввод'!$D$168&gt;$B18),0,MAX(0,MIN(1,'У5 Ввод'!$E$168-NETWORKDAYS('У5 Ввод'!$D$168,$B18)+1))/Настройки!$E$11*100)</f>
        <v>0</v>
      </c>
      <c r="FH18" s="67" t="n">
        <f aca="false">IF(OR($D18=1,MONTH($B18)&lt;&gt;MONTH(StartDate),'У5 Ввод'!$D$169="",'У5 Ввод'!$E$169="",'У5 Ввод'!$D$169&gt;$B18),0,MAX(0,MIN(1,'У5 Ввод'!$E$169-NETWORKDAYS('У5 Ввод'!$D$169,$B18)+1))/Настройки!$E$11*100)</f>
        <v>0</v>
      </c>
      <c r="FI18" s="67" t="n">
        <f aca="false">IF(OR($D18=1,MONTH($B18)&lt;&gt;MONTH(StartDate),'У5 Ввод'!$D$170="",'У5 Ввод'!$E$170="",'У5 Ввод'!$D$170&gt;$B18),0,MAX(0,MIN(1,'У5 Ввод'!$E$170-NETWORKDAYS('У5 Ввод'!$D$170,$B18)+1))/Настройки!$E$11*100)</f>
        <v>0</v>
      </c>
      <c r="FJ18" s="67" t="n">
        <f aca="false">IF(OR($D18=1,MONTH($B18)&lt;&gt;MONTH(StartDate),'У5 Ввод'!$D$171="",'У5 Ввод'!$E$171="",'У5 Ввод'!$D$171&gt;$B18),0,MAX(0,MIN(1,'У5 Ввод'!$E$171-NETWORKDAYS('У5 Ввод'!$D$171,$B18)+1))/Настройки!$E$11*100)</f>
        <v>0</v>
      </c>
      <c r="FK18" s="67" t="n">
        <f aca="false">IF(OR($D18=1,MONTH($B18)&lt;&gt;MONTH(StartDate),'У5 Ввод'!$D$172="",'У5 Ввод'!$E$172="",'У5 Ввод'!$D$172&gt;$B18),0,MAX(0,MIN(1,'У5 Ввод'!$E$172-NETWORKDAYS('У5 Ввод'!$D$172,$B18)+1))/Настройки!$E$11*100)</f>
        <v>0</v>
      </c>
      <c r="FL18" s="67" t="n">
        <f aca="false">IF(OR($D18=1,MONTH($B18)&lt;&gt;MONTH(StartDate),'У5 Ввод'!$D$173="",'У5 Ввод'!$E$173="",'У5 Ввод'!$D$173&gt;$B18),0,MAX(0,MIN(1,'У5 Ввод'!$E$173-NETWORKDAYS('У5 Ввод'!$D$173,$B18)+1))/Настройки!$E$11*100)</f>
        <v>0</v>
      </c>
      <c r="FM18" s="67" t="n">
        <f aca="false">IF(OR($D18=1,MONTH($B18)&lt;&gt;MONTH(StartDate),'У5 Ввод'!$D$174="",'У5 Ввод'!$E$174="",'У5 Ввод'!$D$174&gt;$B18),0,MAX(0,MIN(1,'У5 Ввод'!$E$174-NETWORKDAYS('У5 Ввод'!$D$174,$B18)+1))/Настройки!$E$11*100)</f>
        <v>0</v>
      </c>
      <c r="FN18" s="67" t="n">
        <f aca="false">IF(OR($D18=1,MONTH($B18)&lt;&gt;MONTH(StartDate),'У5 Ввод'!$D$175="",'У5 Ввод'!$E$175="",'У5 Ввод'!$D$175&gt;$B18),0,MAX(0,MIN(1,'У5 Ввод'!$E$175-NETWORKDAYS('У5 Ввод'!$D$175,$B18)+1))/Настройки!$E$11*100)</f>
        <v>0</v>
      </c>
      <c r="FO18" s="67" t="n">
        <f aca="false">IF(OR($D18=1,MONTH($B18)&lt;&gt;MONTH(StartDate),'У5 Ввод'!$D$176="",'У5 Ввод'!$E$176="",'У5 Ввод'!$D$176&gt;$B18),0,MAX(0,MIN(1,'У5 Ввод'!$E$176-NETWORKDAYS('У5 Ввод'!$D$176,$B18)+1))/Настройки!$E$11*100)</f>
        <v>0</v>
      </c>
      <c r="FP18" s="67" t="n">
        <f aca="false">IF(OR($D18=1,MONTH($B18)&lt;&gt;MONTH(StartDate),'У5 Ввод'!$D$177="",'У5 Ввод'!$E$177="",'У5 Ввод'!$D$177&gt;$B18),0,MAX(0,MIN(1,'У5 Ввод'!$E$177-NETWORKDAYS('У5 Ввод'!$D$177,$B18)+1))/Настройки!$E$11*100)</f>
        <v>0</v>
      </c>
      <c r="FQ18" s="67" t="n">
        <f aca="false">IF(OR($D18=1,MONTH($B18)&lt;&gt;MONTH(StartDate),'У5 Ввод'!$D$178="",'У5 Ввод'!$E$178="",'У5 Ввод'!$D$178&gt;$B18),0,MAX(0,MIN(1,'У5 Ввод'!$E$178-NETWORKDAYS('У5 Ввод'!$D$178,$B18)+1))/Настройки!$E$11*100)</f>
        <v>0</v>
      </c>
      <c r="FR18" s="67" t="n">
        <f aca="false">IF(OR($D18=1,MONTH($B18)&lt;&gt;MONTH(StartDate),'У5 Ввод'!$D$179="",'У5 Ввод'!$E$179="",'У5 Ввод'!$D$179&gt;$B18),0,MAX(0,MIN(1,'У5 Ввод'!$E$179-NETWORKDAYS('У5 Ввод'!$D$179,$B18)+1))/Настройки!$E$11*100)</f>
        <v>0</v>
      </c>
      <c r="FS18" s="67" t="n">
        <f aca="false">IF(OR($D18=1,MONTH($B18)&lt;&gt;MONTH(StartDate),'У5 Ввод'!$D$180="",'У5 Ввод'!$E$180="",'У5 Ввод'!$D$180&gt;$B18),0,MAX(0,MIN(1,'У5 Ввод'!$E$180-NETWORKDAYS('У5 Ввод'!$D$180,$B18)+1))/Настройки!$E$11*100)</f>
        <v>0</v>
      </c>
      <c r="FT18" s="67" t="n">
        <f aca="false">IF(OR($D18=1,MONTH($B18)&lt;&gt;MONTH(StartDate),'У5 Ввод'!$D$181="",'У5 Ввод'!$E$181="",'У5 Ввод'!$D$181&gt;$B18),0,MAX(0,MIN(1,'У5 Ввод'!$E$181-NETWORKDAYS('У5 Ввод'!$D$181,$B18)+1))/Настройки!$E$11*100)</f>
        <v>0</v>
      </c>
      <c r="FU18" s="67" t="n">
        <f aca="false">IF(OR($D18=1,MONTH($B18)&lt;&gt;MONTH(StartDate),'У5 Ввод'!$D$182="",'У5 Ввод'!$E$182="",'У5 Ввод'!$D$182&gt;$B18),0,MAX(0,MIN(1,'У5 Ввод'!$E$182-NETWORKDAYS('У5 Ввод'!$D$182,$B18)+1))/Настройки!$E$11*100)</f>
        <v>0</v>
      </c>
      <c r="FV18" s="67" t="n">
        <f aca="false">IF(OR($D18=1,MONTH($B18)&lt;&gt;MONTH(StartDate),'У5 Ввод'!$D$183="",'У5 Ввод'!$E$183="",'У5 Ввод'!$D$183&gt;$B18),0,MAX(0,MIN(1,'У5 Ввод'!$E$183-NETWORKDAYS('У5 Ввод'!$D$183,$B18)+1))/Настройки!$E$11*100)</f>
        <v>0</v>
      </c>
      <c r="FW18" s="67" t="n">
        <f aca="false">IF(OR($D18=1,MONTH($B18)&lt;&gt;MONTH(StartDate),'У5 Ввод'!$D$184="",'У5 Ввод'!$E$184="",'У5 Ввод'!$D$184&gt;$B18),0,MAX(0,MIN(1,'У5 Ввод'!$E$184-NETWORKDAYS('У5 Ввод'!$D$184,$B18)+1))/Настройки!$E$11*100)</f>
        <v>0</v>
      </c>
      <c r="FX18" s="67" t="n">
        <f aca="false">IF(OR($D18=1,MONTH($B18)&lt;&gt;MONTH(StartDate),'У5 Ввод'!$D$185="",'У5 Ввод'!$E$185="",'У5 Ввод'!$D$185&gt;$B18),0,MAX(0,MIN(1,'У5 Ввод'!$E$185-NETWORKDAYS('У5 Ввод'!$D$185,$B18)+1))/Настройки!$E$11*100)</f>
        <v>0</v>
      </c>
      <c r="FY18" s="67" t="n">
        <f aca="false">IF(OR($D18=1,MONTH($B18)&lt;&gt;MONTH(StartDate),'У5 Ввод'!$D$186="",'У5 Ввод'!$E$186="",'У5 Ввод'!$D$186&gt;$B18),0,MAX(0,MIN(1,'У5 Ввод'!$E$186-NETWORKDAYS('У5 Ввод'!$D$186,$B18)+1))/Настройки!$E$11*100)</f>
        <v>0</v>
      </c>
      <c r="FZ18" s="67" t="n">
        <f aca="false">IF(OR($D18=1,MONTH($B18)&lt;&gt;MONTH(StartDate),'У5 Ввод'!$D$187="",'У5 Ввод'!$E$187="",'У5 Ввод'!$D$187&gt;$B18),0,MAX(0,MIN(1,'У5 Ввод'!$E$187-NETWORKDAYS('У5 Ввод'!$D$187,$B18)+1))/Настройки!$E$11*100)</f>
        <v>0</v>
      </c>
      <c r="GA18" s="67" t="n">
        <f aca="false">IF(OR($D18=1,MONTH($B18)&lt;&gt;MONTH(StartDate),'У5 Ввод'!$D$188="",'У5 Ввод'!$E$188="",'У5 Ввод'!$D$188&gt;$B18),0,MAX(0,MIN(1,'У5 Ввод'!$E$188-NETWORKDAYS('У5 Ввод'!$D$188,$B18)+1))/Настройки!$E$11*100)</f>
        <v>0</v>
      </c>
      <c r="GB18" s="67" t="n">
        <f aca="false">IF(OR($D18=1,MONTH($B18)&lt;&gt;MONTH(StartDate),'У5 Ввод'!$D$189="",'У5 Ввод'!$E$189="",'У5 Ввод'!$D$189&gt;$B18),0,MAX(0,MIN(1,'У5 Ввод'!$E$189-NETWORKDAYS('У5 Ввод'!$D$189,$B18)+1))/Настройки!$E$11*100)</f>
        <v>0</v>
      </c>
      <c r="GC18" s="67" t="n">
        <f aca="false">IF(OR($D18=1,MONTH($B18)&lt;&gt;MONTH(StartDate),'У5 Ввод'!$D$190="",'У5 Ввод'!$E$190="",'У5 Ввод'!$D$190&gt;$B18),0,MAX(0,MIN(1,'У5 Ввод'!$E$190-NETWORKDAYS('У5 Ввод'!$D$190,$B18)+1))/Настройки!$E$11*100)</f>
        <v>0</v>
      </c>
      <c r="GD18" s="67" t="n">
        <f aca="false">IF(OR($D18=1,MONTH($B18)&lt;&gt;MONTH(StartDate),'У5 Ввод'!$D$191="",'У5 Ввод'!$E$191="",'У5 Ввод'!$D$191&gt;$B18),0,MAX(0,MIN(1,'У5 Ввод'!$E$191-NETWORKDAYS('У5 Ввод'!$D$191,$B18)+1))/Настройки!$E$11*100)</f>
        <v>0</v>
      </c>
      <c r="GE18" s="67" t="n">
        <f aca="false">IF(OR($D18=1,MONTH($B18)&lt;&gt;MONTH(StartDate),'У5 Ввод'!$D$192="",'У5 Ввод'!$E$192="",'У5 Ввод'!$D$192&gt;$B18),0,MAX(0,MIN(1,'У5 Ввод'!$E$192-NETWORKDAYS('У5 Ввод'!$D$192,$B18)+1))/Настройки!$E$11*100)</f>
        <v>0</v>
      </c>
      <c r="GF18" s="67" t="n">
        <f aca="false">IF(OR($D18=1,MONTH($B18)&lt;&gt;MONTH(StartDate),'У5 Ввод'!$D$193="",'У5 Ввод'!$E$193="",'У5 Ввод'!$D$193&gt;$B18),0,MAX(0,MIN(1,'У5 Ввод'!$E$193-NETWORKDAYS('У5 Ввод'!$D$193,$B18)+1))/Настройки!$E$11*100)</f>
        <v>0</v>
      </c>
      <c r="GG18" s="67" t="n">
        <f aca="false">IF(OR($D18=1,MONTH($B18)&lt;&gt;MONTH(StartDate),'У5 Ввод'!$D$194="",'У5 Ввод'!$E$194="",'У5 Ввод'!$D$194&gt;$B18),0,MAX(0,MIN(1,'У5 Ввод'!$E$194-NETWORKDAYS('У5 Ввод'!$D$194,$B18)+1))/Настройки!$E$11*100)</f>
        <v>0</v>
      </c>
      <c r="GH18" s="67" t="n">
        <f aca="false">IF(OR($D18=1,MONTH($B18)&lt;&gt;MONTH(StartDate),'У5 Ввод'!$D$195="",'У5 Ввод'!$E$195="",'У5 Ввод'!$D$195&gt;$B18),0,MAX(0,MIN(1,'У5 Ввод'!$E$195-NETWORKDAYS('У5 Ввод'!$D$195,$B18)+1))/Настройки!$E$11*100)</f>
        <v>0</v>
      </c>
      <c r="GI18" s="67" t="n">
        <f aca="false">IF(OR($D18=1,MONTH($B18)&lt;&gt;MONTH(StartDate),'У5 Ввод'!$D$196="",'У5 Ввод'!$E$196="",'У5 Ввод'!$D$196&gt;$B18),0,MAX(0,MIN(1,'У5 Ввод'!$E$196-NETWORKDAYS('У5 Ввод'!$D$196,$B18)+1))/Настройки!$E$11*100)</f>
        <v>0</v>
      </c>
      <c r="GJ18" s="67" t="n">
        <f aca="false">IF(OR($D18=1,MONTH($B18)&lt;&gt;MONTH(StartDate),'У5 Ввод'!$D$197="",'У5 Ввод'!$E$197="",'У5 Ввод'!$D$197&gt;$B18),0,MAX(0,MIN(1,'У5 Ввод'!$E$197-NETWORKDAYS('У5 Ввод'!$D$197,$B18)+1))/Настройки!$E$11*100)</f>
        <v>0</v>
      </c>
      <c r="GK18" s="67" t="n">
        <f aca="false">IF(OR($D18=1,MONTH($B18)&lt;&gt;MONTH(StartDate),'У5 Ввод'!$D$198="",'У5 Ввод'!$E$198="",'У5 Ввод'!$D$198&gt;$B18),0,MAX(0,MIN(1,'У5 Ввод'!$E$198-NETWORKDAYS('У5 Ввод'!$D$198,$B18)+1))/Настройки!$E$11*100)</f>
        <v>0</v>
      </c>
      <c r="GL18" s="67" t="n">
        <f aca="false">IF(OR($D18=1,MONTH($B18)&lt;&gt;MONTH(StartDate),'У5 Ввод'!$D$199="",'У5 Ввод'!$E$199="",'У5 Ввод'!$D$199&gt;$B18),0,MAX(0,MIN(1,'У5 Ввод'!$E$199-NETWORKDAYS('У5 Ввод'!$D$199,$B18)+1))/Настройки!$E$11*100)</f>
        <v>0</v>
      </c>
      <c r="GM18" s="67" t="n">
        <f aca="false">IF(OR($D18=1,MONTH($B18)&lt;&gt;MONTH(StartDate),'У5 Ввод'!$D$200="",'У5 Ввод'!$E$200="",'У5 Ввод'!$D$200&gt;$B18),0,MAX(0,MIN(1,'У5 Ввод'!$E$200-NETWORKDAYS('У5 Ввод'!$D$200,$B18)+1))/Настройки!$E$11*100)</f>
        <v>0</v>
      </c>
      <c r="GN18" s="67" t="n">
        <f aca="false">IF(OR($D18=1,MONTH($B18)&lt;&gt;MONTH(StartDate),'У5 Ввод'!$D$201="",'У5 Ввод'!$E$201="",'У5 Ввод'!$D$201&gt;$B18),0,MAX(0,MIN(1,'У5 Ввод'!$E$201-NETWORKDAYS('У5 Ввод'!$D$201,$B18)+1))/Настройки!$E$11*100)</f>
        <v>0</v>
      </c>
      <c r="GO18" s="67" t="n">
        <f aca="false">IF(OR($D18=1,MONTH($B18)&lt;&gt;MONTH(StartDate),'У5 Ввод'!$D$202="",'У5 Ввод'!$E$202="",'У5 Ввод'!$D$202&gt;$B18),0,MAX(0,MIN(1,'У5 Ввод'!$E$202-NETWORKDAYS('У5 Ввод'!$D$202,$B18)+1))/Настройки!$E$11*100)</f>
        <v>0</v>
      </c>
      <c r="GP18" s="67" t="n">
        <f aca="false">IF(OR($D18=1,MONTH($B18)&lt;&gt;MONTH(StartDate),'У5 Ввод'!$D$203="",'У5 Ввод'!$E$203="",'У5 Ввод'!$D$203&gt;$B18),0,MAX(0,MIN(1,'У5 Ввод'!$E$203-NETWORKDAYS('У5 Ввод'!$D$203,$B18)+1))/Настройки!$E$11*100)</f>
        <v>0</v>
      </c>
      <c r="GQ18" s="67" t="n">
        <f aca="false">IF(OR($D18=1,MONTH($B18)&lt;&gt;MONTH(StartDate),'У5 Ввод'!$D$204="",'У5 Ввод'!$E$204="",'У5 Ввод'!$D$204&gt;$B18),0,MAX(0,MIN(1,'У5 Ввод'!$E$204-NETWORKDAYS('У5 Ввод'!$D$204,$B18)+1))/Настройки!$E$11*100)</f>
        <v>0</v>
      </c>
      <c r="GR18" s="67" t="n">
        <f aca="false">IF(OR($D18=1,MONTH($B18)&lt;&gt;MONTH(StartDate),'У5 Ввод'!$D$205="",'У5 Ввод'!$E$205="",'У5 Ввод'!$D$205&gt;$B18),0,MAX(0,MIN(1,'У5 Ввод'!$E$205-NETWORKDAYS('У5 Ввод'!$D$205,$B18)+1))/Настройки!$E$11*100)</f>
        <v>0</v>
      </c>
      <c r="GS18" s="67" t="n">
        <f aca="false">IF(OR($D18=1,MONTH($B18)&lt;&gt;MONTH(StartDate),'У5 Ввод'!$D$206="",'У5 Ввод'!$E$206="",'У5 Ввод'!$D$206&gt;$B18),0,MAX(0,MIN(1,'У5 Ввод'!$E$206-NETWORKDAYS('У5 Ввод'!$D$206,$B18)+1))/Настройки!$E$11*100)</f>
        <v>0</v>
      </c>
      <c r="GT18" s="67" t="n">
        <f aca="false">IF(OR($D18=1,MONTH($B18)&lt;&gt;MONTH(StartDate),'У5 Ввод'!$D$207="",'У5 Ввод'!$E$207="",'У5 Ввод'!$D$207&gt;$B18),0,MAX(0,MIN(1,'У5 Ввод'!$E$207-NETWORKDAYS('У5 Ввод'!$D$207,$B18)+1))/Настройки!$E$11*100)</f>
        <v>0</v>
      </c>
      <c r="GU18" s="67" t="n">
        <f aca="false">IF(OR($D18=1,MONTH($B18)&lt;&gt;MONTH(StartDate),'У5 Ввод'!$D$208="",'У5 Ввод'!$E$208="",'У5 Ввод'!$D$208&gt;$B18),0,MAX(0,MIN(1,'У5 Ввод'!$E$208-NETWORKDAYS('У5 Ввод'!$D$208,$B18)+1))/Настройки!$E$11*100)</f>
        <v>0</v>
      </c>
      <c r="GV18" s="67" t="n">
        <f aca="false">IF(OR($D18=1,MONTH($B18)&lt;&gt;MONTH(StartDate),'У5 Ввод'!$D$209="",'У5 Ввод'!$E$209="",'У5 Ввод'!$D$209&gt;$B18),0,MAX(0,MIN(1,'У5 Ввод'!$E$209-NETWORKDAYS('У5 Ввод'!$D$209,$B18)+1))/Настройки!$E$11*100)</f>
        <v>0</v>
      </c>
      <c r="GW18" s="67" t="n">
        <f aca="false">IF(OR($D18=1,MONTH($B18)&lt;&gt;MONTH(StartDate),'У5 Ввод'!$D$210="",'У5 Ввод'!$E$210="",'У5 Ввод'!$D$210&gt;$B18),0,MAX(0,MIN(1,'У5 Ввод'!$E$210-NETWORKDAYS('У5 Ввод'!$D$210,$B18)+1))/Настройки!$E$11*100)</f>
        <v>0</v>
      </c>
      <c r="GX18" s="67" t="n">
        <f aca="false">IF(OR($D18=1,MONTH($B18)&lt;&gt;MONTH(StartDate),'У5 Ввод'!$D$211="",'У5 Ввод'!$E$211="",'У5 Ввод'!$D$211&gt;$B18),0,MAX(0,MIN(1,'У5 Ввод'!$E$211-NETWORKDAYS('У5 Ввод'!$D$211,$B18)+1))/Настройки!$E$11*100)</f>
        <v>0</v>
      </c>
      <c r="GY18" s="67" t="n">
        <f aca="false">IF(OR($D18=1,MONTH($B18)&lt;&gt;MONTH(StartDate),'У5 Ввод'!$D$212="",'У5 Ввод'!$E$212="",'У5 Ввод'!$D$212&gt;$B18),0,MAX(0,MIN(1,'У5 Ввод'!$E$212-NETWORKDAYS('У5 Ввод'!$D$212,$B18)+1))/Настройки!$E$11*100)</f>
        <v>0</v>
      </c>
      <c r="GZ18" s="67" t="n">
        <f aca="false">IF(OR($D18=1,MONTH($B18)&lt;&gt;MONTH(StartDate),'У5 Ввод'!$D$213="",'У5 Ввод'!$E$213="",'У5 Ввод'!$D$213&gt;$B18),0,MAX(0,MIN(1,'У5 Ввод'!$E$213-NETWORKDAYS('У5 Ввод'!$D$213,$B18)+1))/Настройки!$E$11*100)</f>
        <v>0</v>
      </c>
      <c r="HA18" s="67" t="n">
        <f aca="false">IF(OR($D18=1,MONTH($B18)&lt;&gt;MONTH(StartDate),'У5 Ввод'!$D$214="",'У5 Ввод'!$E$214="",'У5 Ввод'!$D$214&gt;$B18),0,MAX(0,MIN(1,'У5 Ввод'!$E$214-NETWORKDAYS('У5 Ввод'!$D$214,$B18)+1))/Настройки!$E$11*100)</f>
        <v>0</v>
      </c>
      <c r="HB18" s="67" t="n">
        <f aca="false">IF(OR($D18=1,MONTH($B18)&lt;&gt;MONTH(StartDate),'У5 Ввод'!$D$215="",'У5 Ввод'!$E$215="",'У5 Ввод'!$D$215&gt;$B18),0,MAX(0,MIN(1,'У5 Ввод'!$E$215-NETWORKDAYS('У5 Ввод'!$D$215,$B18)+1))/Настройки!$E$11*100)</f>
        <v>0</v>
      </c>
      <c r="HC18" s="67" t="n">
        <f aca="false">IF(OR($D18=1,MONTH($B18)&lt;&gt;MONTH(StartDate),'У5 Ввод'!$D$216="",'У5 Ввод'!$E$216="",'У5 Ввод'!$D$216&gt;$B18),0,MAX(0,MIN(1,'У5 Ввод'!$E$216-NETWORKDAYS('У5 Ввод'!$D$216,$B18)+1))/Настройки!$E$11*100)</f>
        <v>0</v>
      </c>
      <c r="HD18" s="67" t="n">
        <f aca="false">IF(OR($D18=1,MONTH($B18)&lt;&gt;MONTH(StartDate),'У5 Ввод'!$D$217="",'У5 Ввод'!$E$217="",'У5 Ввод'!$D$217&gt;$B18),0,MAX(0,MIN(1,'У5 Ввод'!$E$217-NETWORKDAYS('У5 Ввод'!$D$217,$B18)+1))/Настройки!$E$11*100)</f>
        <v>0</v>
      </c>
      <c r="HE18" s="67" t="n">
        <f aca="false">IF(OR($D18=1,MONTH($B18)&lt;&gt;MONTH(StartDate),'У5 Ввод'!$D$218="",'У5 Ввод'!$E$218="",'У5 Ввод'!$D$218&gt;$B18),0,MAX(0,MIN(1,'У5 Ввод'!$E$218-NETWORKDAYS('У5 Ввод'!$D$218,$B18)+1))/Настройки!$E$11*100)</f>
        <v>0</v>
      </c>
      <c r="HF18" s="67" t="n">
        <f aca="false">IF(OR($D18=1,MONTH($B18)&lt;&gt;MONTH(StartDate),'У5 Ввод'!$D$219="",'У5 Ввод'!$E$219="",'У5 Ввод'!$D$219&gt;$B18),0,MAX(0,MIN(1,'У5 Ввод'!$E$219-NETWORKDAYS('У5 Ввод'!$D$219,$B18)+1))/Настройки!$E$11*100)</f>
        <v>0</v>
      </c>
      <c r="HG18" s="67" t="n">
        <f aca="false">IF(OR($D18=1,MONTH($B18)&lt;&gt;MONTH(StartDate),'У5 Ввод'!$D$220="",'У5 Ввод'!$E$220="",'У5 Ввод'!$D$220&gt;$B18),0,MAX(0,MIN(1,'У5 Ввод'!$E$220-NETWORKDAYS('У5 Ввод'!$D$220,$B18)+1))/Настройки!$E$11*100)</f>
        <v>0</v>
      </c>
      <c r="HH18" s="67" t="n">
        <f aca="false">IF(OR($D18=1,MONTH($B18)&lt;&gt;MONTH(StartDate),'У5 Ввод'!$D$221="",'У5 Ввод'!$E$221="",'У5 Ввод'!$D$221&gt;$B18),0,MAX(0,MIN(1,'У5 Ввод'!$E$221-NETWORKDAYS('У5 Ввод'!$D$221,$B18)+1))/Настройки!$E$11*100)</f>
        <v>0</v>
      </c>
      <c r="HI18" s="67" t="n">
        <f aca="false">IF(OR($D18=1,MONTH($B18)&lt;&gt;MONTH(StartDate),'У5 Ввод'!$D$222="",'У5 Ввод'!$E$222="",'У5 Ввод'!$D$222&gt;$B18),0,MAX(0,MIN(1,'У5 Ввод'!$E$222-NETWORKDAYS('У5 Ввод'!$D$222,$B18)+1))/Настройки!$E$11*100)</f>
        <v>0</v>
      </c>
      <c r="HJ18" s="67" t="n">
        <f aca="false">IF(OR($D18=1,MONTH($B18)&lt;&gt;MONTH(StartDate),'У5 Ввод'!$D$223="",'У5 Ввод'!$E$223="",'У5 Ввод'!$D$223&gt;$B18),0,MAX(0,MIN(1,'У5 Ввод'!$E$223-NETWORKDAYS('У5 Ввод'!$D$223,$B18)+1))/Настройки!$E$11*100)</f>
        <v>0</v>
      </c>
      <c r="HK18" s="67" t="n">
        <f aca="false">IF(OR($D18=1,MONTH($B18)&lt;&gt;MONTH(StartDate),'У5 Ввод'!$D$224="",'У5 Ввод'!$E$224="",'У5 Ввод'!$D$224&gt;$B18),0,MAX(0,MIN(1,'У5 Ввод'!$E$224-NETWORKDAYS('У5 Ввод'!$D$224,$B18)+1))/Настройки!$E$11*100)</f>
        <v>0</v>
      </c>
      <c r="HL18" s="67" t="n">
        <f aca="false">IF(OR($D18=1,MONTH($B18)&lt;&gt;MONTH(StartDate),'У5 Ввод'!$D$225="",'У5 Ввод'!$E$225="",'У5 Ввод'!$D$225&gt;$B18),0,MAX(0,MIN(1,'У5 Ввод'!$E$225-NETWORKDAYS('У5 Ввод'!$D$225,$B18)+1))/Настройки!$E$11*100)</f>
        <v>0</v>
      </c>
      <c r="HM18" s="67" t="n">
        <f aca="false">IF(OR($D18=1,MONTH($B18)&lt;&gt;MONTH(StartDate),'У5 Ввод'!$D$226="",'У5 Ввод'!$E$226="",'У5 Ввод'!$D$226&gt;$B18),0,MAX(0,MIN(1,'У5 Ввод'!$E$226-NETWORKDAYS('У5 Ввод'!$D$226,$B18)+1))/Настройки!$E$11*100)</f>
        <v>0</v>
      </c>
      <c r="HN18" s="67" t="n">
        <f aca="false">IF(OR($D18=1,MONTH($B18)&lt;&gt;MONTH(StartDate),'У5 Ввод'!$D$227="",'У5 Ввод'!$E$227="",'У5 Ввод'!$D$227&gt;$B18),0,MAX(0,MIN(1,'У5 Ввод'!$E$227-NETWORKDAYS('У5 Ввод'!$D$227,$B18)+1))/Настройки!$E$11*100)</f>
        <v>0</v>
      </c>
      <c r="HO18" s="67" t="n">
        <f aca="false">IF(OR($D18=1,MONTH($B18)&lt;&gt;MONTH(StartDate),'У5 Ввод'!$D$228="",'У5 Ввод'!$E$228="",'У5 Ввод'!$D$228&gt;$B18),0,MAX(0,MIN(1,'У5 Ввод'!$E$228-NETWORKDAYS('У5 Ввод'!$D$228,$B18)+1))/Настройки!$E$11*100)</f>
        <v>0</v>
      </c>
      <c r="HP18" s="67" t="n">
        <f aca="false">IF(OR($D18=1,MONTH($B18)&lt;&gt;MONTH(StartDate),'У5 Ввод'!$D$229="",'У5 Ввод'!$E$229="",'У5 Ввод'!$D$229&gt;$B18),0,MAX(0,MIN(1,'У5 Ввод'!$E$229-NETWORKDAYS('У5 Ввод'!$D$229,$B18)+1))/Настройки!$E$11*100)</f>
        <v>0</v>
      </c>
      <c r="HQ18" s="67" t="n">
        <f aca="false">IF(OR($D18=1,MONTH($B18)&lt;&gt;MONTH(StartDate),'У5 Ввод'!$D$230="",'У5 Ввод'!$E$230="",'У5 Ввод'!$D$230&gt;$B18),0,MAX(0,MIN(1,'У5 Ввод'!$E$230-NETWORKDAYS('У5 Ввод'!$D$230,$B18)+1))/Настройки!$E$11*100)</f>
        <v>0</v>
      </c>
      <c r="HR18" s="67" t="n">
        <f aca="false">IF(OR($D18=1,MONTH($B18)&lt;&gt;MONTH(StartDate),'У5 Ввод'!$D$231="",'У5 Ввод'!$E$231="",'У5 Ввод'!$D$231&gt;$B18),0,MAX(0,MIN(1,'У5 Ввод'!$E$231-NETWORKDAYS('У5 Ввод'!$D$231,$B18)+1))/Настройки!$E$11*100)</f>
        <v>0</v>
      </c>
      <c r="HS18" s="67" t="n">
        <f aca="false">IF(OR($D18=1,MONTH($B18)&lt;&gt;MONTH(StartDate),'У5 Ввод'!$D$232="",'У5 Ввод'!$E$232="",'У5 Ввод'!$D$232&gt;$B18),0,MAX(0,MIN(1,'У5 Ввод'!$E$232-NETWORKDAYS('У5 Ввод'!$D$232,$B18)+1))/Настройки!$E$11*100)</f>
        <v>0</v>
      </c>
      <c r="HT18" s="67" t="n">
        <f aca="false">IF(OR($D18=1,MONTH($B18)&lt;&gt;MONTH(StartDate),'У5 Ввод'!$D$233="",'У5 Ввод'!$E$233="",'У5 Ввод'!$D$233&gt;$B18),0,MAX(0,MIN(1,'У5 Ввод'!$E$233-NETWORKDAYS('У5 Ввод'!$D$233,$B18)+1))/Настройки!$E$11*100)</f>
        <v>0</v>
      </c>
      <c r="HU18" s="67" t="n">
        <f aca="false">IF(OR($D18=1,MONTH($B18)&lt;&gt;MONTH(StartDate),'У5 Ввод'!$D$234="",'У5 Ввод'!$E$234="",'У5 Ввод'!$D$234&gt;$B18),0,MAX(0,MIN(1,'У5 Ввод'!$E$234-NETWORKDAYS('У5 Ввод'!$D$234,$B18)+1))/Настройки!$E$11*100)</f>
        <v>0</v>
      </c>
      <c r="HV18" s="67" t="n">
        <f aca="false">IF(OR($D18=1,MONTH($B18)&lt;&gt;MONTH(StartDate),'У5 Ввод'!$D$235="",'У5 Ввод'!$E$235="",'У5 Ввод'!$D$235&gt;$B18),0,MAX(0,MIN(1,'У5 Ввод'!$E$235-NETWORKDAYS('У5 Ввод'!$D$235,$B18)+1))/Настройки!$E$11*100)</f>
        <v>0</v>
      </c>
      <c r="HW18" s="67" t="n">
        <f aca="false">IF(OR($D18=1,MONTH($B18)&lt;&gt;MONTH(StartDate),'У5 Ввод'!$D$236="",'У5 Ввод'!$E$236="",'У5 Ввод'!$D$236&gt;$B18),0,MAX(0,MIN(1,'У5 Ввод'!$E$236-NETWORKDAYS('У5 Ввод'!$D$236,$B18)+1))/Настройки!$E$11*100)</f>
        <v>0</v>
      </c>
      <c r="HX18" s="67" t="n">
        <f aca="false">IF(OR($D18=1,MONTH($B18)&lt;&gt;MONTH(StartDate),'У5 Ввод'!$D$237="",'У5 Ввод'!$E$237="",'У5 Ввод'!$D$237&gt;$B18),0,MAX(0,MIN(1,'У5 Ввод'!$E$237-NETWORKDAYS('У5 Ввод'!$D$237,$B18)+1))/Настройки!$E$11*100)</f>
        <v>0</v>
      </c>
      <c r="HY18" s="67" t="n">
        <f aca="false">IF(OR($D18=1,MONTH($B18)&lt;&gt;MONTH(StartDate),'У5 Ввод'!$D$238="",'У5 Ввод'!$E$238="",'У5 Ввод'!$D$238&gt;$B18),0,MAX(0,MIN(1,'У5 Ввод'!$E$238-NETWORKDAYS('У5 Ввод'!$D$238,$B18)+1))/Настройки!$E$11*100)</f>
        <v>0</v>
      </c>
      <c r="HZ18" s="67" t="n">
        <f aca="false">IF(OR($D18=1,MONTH($B18)&lt;&gt;MONTH(StartDate),'У5 Ввод'!$D$239="",'У5 Ввод'!$E$239="",'У5 Ввод'!$D$239&gt;$B18),0,MAX(0,MIN(1,'У5 Ввод'!$E$239-NETWORKDAYS('У5 Ввод'!$D$239,$B18)+1))/Настройки!$E$11*100)</f>
        <v>0</v>
      </c>
      <c r="IA18" s="67" t="n">
        <f aca="false">IF(OR($D18=1,MONTH($B18)&lt;&gt;MONTH(StartDate),'У5 Ввод'!$D$240="",'У5 Ввод'!$E$240="",'У5 Ввод'!$D$240&gt;$B18),0,MAX(0,MIN(1,'У5 Ввод'!$E$240-NETWORKDAYS('У5 Ввод'!$D$240,$B18)+1))/Настройки!$E$11*100)</f>
        <v>0</v>
      </c>
      <c r="IB18" s="67" t="n">
        <f aca="false">IF(OR($D18=1,MONTH($B18)&lt;&gt;MONTH(StartDate),'У5 Ввод'!$D$241="",'У5 Ввод'!$E$241="",'У5 Ввод'!$D$241&gt;$B18),0,MAX(0,MIN(1,'У5 Ввод'!$E$241-NETWORKDAYS('У5 Ввод'!$D$241,$B18)+1))/Настройки!$E$11*100)</f>
        <v>0</v>
      </c>
      <c r="IC18" s="67" t="n">
        <f aca="false">IF(OR($D18=1,MONTH($B18)&lt;&gt;MONTH(StartDate),'У5 Ввод'!$D$242="",'У5 Ввод'!$E$242="",'У5 Ввод'!$D$242&gt;$B18),0,MAX(0,MIN(1,'У5 Ввод'!$E$242-NETWORKDAYS('У5 Ввод'!$D$242,$B18)+1))/Настройки!$E$11*100)</f>
        <v>0</v>
      </c>
      <c r="ID18" s="67" t="n">
        <f aca="false">IF(OR($D18=1,MONTH($B18)&lt;&gt;MONTH(StartDate),'У5 Ввод'!$D$243="",'У5 Ввод'!$E$243="",'У5 Ввод'!$D$243&gt;$B18),0,MAX(0,MIN(1,'У5 Ввод'!$E$243-NETWORKDAYS('У5 Ввод'!$D$243,$B18)+1))/Настройки!$E$11*100)</f>
        <v>0</v>
      </c>
      <c r="IE18" s="67" t="n">
        <f aca="false">IF(OR($D18=1,MONTH($B18)&lt;&gt;MONTH(StartDate),'У5 Ввод'!$D$244="",'У5 Ввод'!$E$244="",'У5 Ввод'!$D$244&gt;$B18),0,MAX(0,MIN(1,'У5 Ввод'!$E$244-NETWORKDAYS('У5 Ввод'!$D$244,$B18)+1))/Настройки!$E$11*100)</f>
        <v>0</v>
      </c>
      <c r="IF18" s="67" t="n">
        <f aca="false">IF(OR($D18=1,MONTH($B18)&lt;&gt;MONTH(StartDate),'У5 Ввод'!$D$245="",'У5 Ввод'!$E$245="",'У5 Ввод'!$D$245&gt;$B18),0,MAX(0,MIN(1,'У5 Ввод'!$E$245-NETWORKDAYS('У5 Ввод'!$D$245,$B18)+1))/Настройки!$E$11*100)</f>
        <v>0</v>
      </c>
      <c r="IG18" s="67" t="n">
        <f aca="false">IF(OR($D18=1,MONTH($B18)&lt;&gt;MONTH(StartDate),'У5 Ввод'!$D$246="",'У5 Ввод'!$E$246="",'У5 Ввод'!$D$246&gt;$B18),0,MAX(0,MIN(1,'У5 Ввод'!$E$246-NETWORKDAYS('У5 Ввод'!$D$246,$B18)+1))/Настройки!$E$11*100)</f>
        <v>0</v>
      </c>
      <c r="IH18" s="67" t="n">
        <f aca="false">IF(OR($D18=1,MONTH($B18)&lt;&gt;MONTH(StartDate),'У5 Ввод'!$D$247="",'У5 Ввод'!$E$247="",'У5 Ввод'!$D$247&gt;$B18),0,MAX(0,MIN(1,'У5 Ввод'!$E$247-NETWORKDAYS('У5 Ввод'!$D$247,$B18)+1))/Настройки!$E$11*100)</f>
        <v>0</v>
      </c>
      <c r="II18" s="67" t="n">
        <f aca="false">IF(OR($D18=1,MONTH($B18)&lt;&gt;MONTH(StartDate),'У5 Ввод'!$D$248="",'У5 Ввод'!$E$248="",'У5 Ввод'!$D$248&gt;$B18),0,MAX(0,MIN(1,'У5 Ввод'!$E$248-NETWORKDAYS('У5 Ввод'!$D$248,$B18)+1))/Настройки!$E$11*100)</f>
        <v>0</v>
      </c>
      <c r="IJ18" s="67" t="n">
        <f aca="false">IF(OR($D18=1,MONTH($B18)&lt;&gt;MONTH(StartDate),'У5 Ввод'!$D$249="",'У5 Ввод'!$E$249="",'У5 Ввод'!$D$249&gt;$B18),0,MAX(0,MIN(1,'У5 Ввод'!$E$249-NETWORKDAYS('У5 Ввод'!$D$249,$B18)+1))/Настройки!$E$11*100)</f>
        <v>0</v>
      </c>
      <c r="IK18" s="67" t="n">
        <f aca="false">IF(OR($D18=1,MONTH($B18)&lt;&gt;MONTH(StartDate),'У5 Ввод'!$D$250="",'У5 Ввод'!$E$250="",'У5 Ввод'!$D$250&gt;$B18),0,MAX(0,MIN(1,'У5 Ввод'!$E$250-NETWORKDAYS('У5 Ввод'!$D$250,$B18)+1))/Настройки!$E$11*100)</f>
        <v>0</v>
      </c>
      <c r="IL18" s="67" t="n">
        <f aca="false">IF(OR($D18=1,MONTH($B18)&lt;&gt;MONTH(StartDate),'У5 Ввод'!$D$251="",'У5 Ввод'!$E$251="",'У5 Ввод'!$D$251&gt;$B18),0,MAX(0,MIN(1,'У5 Ввод'!$E$251-NETWORKDAYS('У5 Ввод'!$D$251,$B18)+1))/Настройки!$E$11*100)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IF(OR($D19=1,MONTH($B19)&lt;&gt;MONTH(StartDate),'У5 Ввод'!$D$12="",'У5 Ввод'!$E$12="",'У5 Ввод'!$D$12&gt;$B19),0,MAX(0,MIN(1,'У5 Ввод'!$E$12-NETWORKDAYS('У5 Ввод'!$D$12,$B19)+1))/Настройки!$E$11*100)</f>
        <v>0</v>
      </c>
      <c r="H19" s="67" t="n">
        <f aca="false">IF(OR($D19=1,MONTH($B19)&lt;&gt;MONTH(StartDate),'У5 Ввод'!$D$13="",'У5 Ввод'!$E$13="",'У5 Ввод'!$D$13&gt;$B19),0,MAX(0,MIN(1,'У5 Ввод'!$E$13-NETWORKDAYS('У5 Ввод'!$D$13,$B19)+1))/Настройки!$E$11*100)</f>
        <v>0</v>
      </c>
      <c r="I19" s="67" t="n">
        <f aca="false">IF(OR($D19=1,MONTH($B19)&lt;&gt;MONTH(StartDate),'У5 Ввод'!$D$14="",'У5 Ввод'!$E$14="",'У5 Ввод'!$D$14&gt;$B19),0,MAX(0,MIN(1,'У5 Ввод'!$E$14-NETWORKDAYS('У5 Ввод'!$D$14,$B19)+1))/Настройки!$E$11*100)</f>
        <v>0</v>
      </c>
      <c r="J19" s="67" t="n">
        <f aca="false">IF(OR($D19=1,MONTH($B19)&lt;&gt;MONTH(StartDate),'У5 Ввод'!$D$15="",'У5 Ввод'!$E$15="",'У5 Ввод'!$D$15&gt;$B19),0,MAX(0,MIN(1,'У5 Ввод'!$E$15-NETWORKDAYS('У5 Ввод'!$D$15,$B19)+1))/Настройки!$E$11*100)</f>
        <v>0</v>
      </c>
      <c r="K19" s="67" t="n">
        <f aca="false">IF(OR($D19=1,MONTH($B19)&lt;&gt;MONTH(StartDate),'У5 Ввод'!$D$16="",'У5 Ввод'!$E$16="",'У5 Ввод'!$D$16&gt;$B19),0,MAX(0,MIN(1,'У5 Ввод'!$E$16-NETWORKDAYS('У5 Ввод'!$D$16,$B19)+1))/Настройки!$E$11*100)</f>
        <v>0</v>
      </c>
      <c r="L19" s="67" t="n">
        <f aca="false">IF(OR($D19=1,MONTH($B19)&lt;&gt;MONTH(StartDate),'У5 Ввод'!$D$17="",'У5 Ввод'!$E$17="",'У5 Ввод'!$D$17&gt;$B19),0,MAX(0,MIN(1,'У5 Ввод'!$E$17-NETWORKDAYS('У5 Ввод'!$D$17,$B19)+1))/Настройки!$E$11*100)</f>
        <v>0</v>
      </c>
      <c r="M19" s="67" t="n">
        <f aca="false">IF(OR($D19=1,MONTH($B19)&lt;&gt;MONTH(StartDate),'У5 Ввод'!$D$18="",'У5 Ввод'!$E$18="",'У5 Ввод'!$D$18&gt;$B19),0,MAX(0,MIN(1,'У5 Ввод'!$E$18-NETWORKDAYS('У5 Ввод'!$D$18,$B19)+1))/Настройки!$E$11*100)</f>
        <v>0</v>
      </c>
      <c r="N19" s="67" t="n">
        <f aca="false">IF(OR($D19=1,MONTH($B19)&lt;&gt;MONTH(StartDate),'У5 Ввод'!$D$19="",'У5 Ввод'!$E$19="",'У5 Ввод'!$D$19&gt;$B19),0,MAX(0,MIN(1,'У5 Ввод'!$E$19-NETWORKDAYS('У5 Ввод'!$D$19,$B19)+1))/Настройки!$E$11*100)</f>
        <v>0</v>
      </c>
      <c r="O19" s="67" t="n">
        <f aca="false">IF(OR($D19=1,MONTH($B19)&lt;&gt;MONTH(StartDate),'У5 Ввод'!$D$20="",'У5 Ввод'!$E$20="",'У5 Ввод'!$D$20&gt;$B19),0,MAX(0,MIN(1,'У5 Ввод'!$E$20-NETWORKDAYS('У5 Ввод'!$D$20,$B19)+1))/Настройки!$E$11*100)</f>
        <v>0</v>
      </c>
      <c r="P19" s="67" t="n">
        <f aca="false">IF(OR($D19=1,MONTH($B19)&lt;&gt;MONTH(StartDate),'У5 Ввод'!$D$21="",'У5 Ввод'!$E$21="",'У5 Ввод'!$D$21&gt;$B19),0,MAX(0,MIN(1,'У5 Ввод'!$E$21-NETWORKDAYS('У5 Ввод'!$D$21,$B19)+1))/Настройки!$E$11*100)</f>
        <v>0</v>
      </c>
      <c r="Q19" s="67" t="n">
        <f aca="false">IF(OR($D19=1,MONTH($B19)&lt;&gt;MONTH(StartDate),'У5 Ввод'!$D$22="",'У5 Ввод'!$E$22="",'У5 Ввод'!$D$22&gt;$B19),0,MAX(0,MIN(1,'У5 Ввод'!$E$22-NETWORKDAYS('У5 Ввод'!$D$22,$B19)+1))/Настройки!$E$11*100)</f>
        <v>0</v>
      </c>
      <c r="R19" s="67" t="n">
        <f aca="false">IF(OR($D19=1,MONTH($B19)&lt;&gt;MONTH(StartDate),'У5 Ввод'!$D$23="",'У5 Ввод'!$E$23="",'У5 Ввод'!$D$23&gt;$B19),0,MAX(0,MIN(1,'У5 Ввод'!$E$23-NETWORKDAYS('У5 Ввод'!$D$23,$B19)+1))/Настройки!$E$11*100)</f>
        <v>0</v>
      </c>
      <c r="S19" s="67" t="n">
        <f aca="false">IF(OR($D19=1,MONTH($B19)&lt;&gt;MONTH(StartDate),'У5 Ввод'!$D$24="",'У5 Ввод'!$E$24="",'У5 Ввод'!$D$24&gt;$B19),0,MAX(0,MIN(1,'У5 Ввод'!$E$24-NETWORKDAYS('У5 Ввод'!$D$24,$B19)+1))/Настройки!$E$11*100)</f>
        <v>0</v>
      </c>
      <c r="T19" s="67" t="n">
        <f aca="false">IF(OR($D19=1,MONTH($B19)&lt;&gt;MONTH(StartDate),'У5 Ввод'!$D$25="",'У5 Ввод'!$E$25="",'У5 Ввод'!$D$25&gt;$B19),0,MAX(0,MIN(1,'У5 Ввод'!$E$25-NETWORKDAYS('У5 Ввод'!$D$25,$B19)+1))/Настройки!$E$11*100)</f>
        <v>0</v>
      </c>
      <c r="U19" s="67" t="n">
        <f aca="false">IF(OR($D19=1,MONTH($B19)&lt;&gt;MONTH(StartDate),'У5 Ввод'!$D$26="",'У5 Ввод'!$E$26="",'У5 Ввод'!$D$26&gt;$B19),0,MAX(0,MIN(1,'У5 Ввод'!$E$26-NETWORKDAYS('У5 Ввод'!$D$26,$B19)+1))/Настройки!$E$11*100)</f>
        <v>0</v>
      </c>
      <c r="V19" s="67" t="n">
        <f aca="false">IF(OR($D19=1,MONTH($B19)&lt;&gt;MONTH(StartDate),'У5 Ввод'!$D$27="",'У5 Ввод'!$E$27="",'У5 Ввод'!$D$27&gt;$B19),0,MAX(0,MIN(1,'У5 Ввод'!$E$27-NETWORKDAYS('У5 Ввод'!$D$27,$B19)+1))/Настройки!$E$11*100)</f>
        <v>0</v>
      </c>
      <c r="W19" s="67" t="n">
        <f aca="false">IF(OR($D19=1,MONTH($B19)&lt;&gt;MONTH(StartDate),'У5 Ввод'!$D$28="",'У5 Ввод'!$E$28="",'У5 Ввод'!$D$28&gt;$B19),0,MAX(0,MIN(1,'У5 Ввод'!$E$28-NETWORKDAYS('У5 Ввод'!$D$28,$B19)+1))/Настройки!$E$11*100)</f>
        <v>0</v>
      </c>
      <c r="X19" s="67" t="n">
        <f aca="false">IF(OR($D19=1,MONTH($B19)&lt;&gt;MONTH(StartDate),'У5 Ввод'!$D$29="",'У5 Ввод'!$E$29="",'У5 Ввод'!$D$29&gt;$B19),0,MAX(0,MIN(1,'У5 Ввод'!$E$29-NETWORKDAYS('У5 Ввод'!$D$29,$B19)+1))/Настройки!$E$11*100)</f>
        <v>0</v>
      </c>
      <c r="Y19" s="67" t="n">
        <f aca="false">IF(OR($D19=1,MONTH($B19)&lt;&gt;MONTH(StartDate),'У5 Ввод'!$D$30="",'У5 Ввод'!$E$30="",'У5 Ввод'!$D$30&gt;$B19),0,MAX(0,MIN(1,'У5 Ввод'!$E$30-NETWORKDAYS('У5 Ввод'!$D$30,$B19)+1))/Настройки!$E$11*100)</f>
        <v>0</v>
      </c>
      <c r="Z19" s="67" t="n">
        <f aca="false">IF(OR($D19=1,MONTH($B19)&lt;&gt;MONTH(StartDate),'У5 Ввод'!$D$31="",'У5 Ввод'!$E$31="",'У5 Ввод'!$D$31&gt;$B19),0,MAX(0,MIN(1,'У5 Ввод'!$E$31-NETWORKDAYS('У5 Ввод'!$D$31,$B19)+1))/Настройки!$E$11*100)</f>
        <v>0</v>
      </c>
      <c r="AA19" s="67" t="n">
        <f aca="false">IF(OR($D19=1,MONTH($B19)&lt;&gt;MONTH(StartDate),'У5 Ввод'!$D$32="",'У5 Ввод'!$E$32="",'У5 Ввод'!$D$32&gt;$B19),0,MAX(0,MIN(1,'У5 Ввод'!$E$32-NETWORKDAYS('У5 Ввод'!$D$32,$B19)+1))/Настройки!$E$11*100)</f>
        <v>0</v>
      </c>
      <c r="AB19" s="67" t="n">
        <f aca="false">IF(OR($D19=1,MONTH($B19)&lt;&gt;MONTH(StartDate),'У5 Ввод'!$D$33="",'У5 Ввод'!$E$33="",'У5 Ввод'!$D$33&gt;$B19),0,MAX(0,MIN(1,'У5 Ввод'!$E$33-NETWORKDAYS('У5 Ввод'!$D$33,$B19)+1))/Настройки!$E$11*100)</f>
        <v>0</v>
      </c>
      <c r="AC19" s="67" t="n">
        <f aca="false">IF(OR($D19=1,MONTH($B19)&lt;&gt;MONTH(StartDate),'У5 Ввод'!$D$34="",'У5 Ввод'!$E$34="",'У5 Ввод'!$D$34&gt;$B19),0,MAX(0,MIN(1,'У5 Ввод'!$E$34-NETWORKDAYS('У5 Ввод'!$D$34,$B19)+1))/Настройки!$E$11*100)</f>
        <v>0</v>
      </c>
      <c r="AD19" s="67" t="n">
        <f aca="false">IF(OR($D19=1,MONTH($B19)&lt;&gt;MONTH(StartDate),'У5 Ввод'!$D$35="",'У5 Ввод'!$E$35="",'У5 Ввод'!$D$35&gt;$B19),0,MAX(0,MIN(1,'У5 Ввод'!$E$35-NETWORKDAYS('У5 Ввод'!$D$35,$B19)+1))/Настройки!$E$11*100)</f>
        <v>0</v>
      </c>
      <c r="AE19" s="67" t="n">
        <f aca="false">IF(OR($D19=1,MONTH($B19)&lt;&gt;MONTH(StartDate),'У5 Ввод'!$D$36="",'У5 Ввод'!$E$36="",'У5 Ввод'!$D$36&gt;$B19),0,MAX(0,MIN(1,'У5 Ввод'!$E$36-NETWORKDAYS('У5 Ввод'!$D$36,$B19)+1))/Настройки!$E$11*100)</f>
        <v>0</v>
      </c>
      <c r="AF19" s="67" t="n">
        <f aca="false">IF(OR($D19=1,MONTH($B19)&lt;&gt;MONTH(StartDate),'У5 Ввод'!$D$37="",'У5 Ввод'!$E$37="",'У5 Ввод'!$D$37&gt;$B19),0,MAX(0,MIN(1,'У5 Ввод'!$E$37-NETWORKDAYS('У5 Ввод'!$D$37,$B19)+1))/Настройки!$E$11*100)</f>
        <v>0</v>
      </c>
      <c r="AG19" s="67" t="n">
        <f aca="false">IF(OR($D19=1,MONTH($B19)&lt;&gt;MONTH(StartDate),'У5 Ввод'!$D$38="",'У5 Ввод'!$E$38="",'У5 Ввод'!$D$38&gt;$B19),0,MAX(0,MIN(1,'У5 Ввод'!$E$38-NETWORKDAYS('У5 Ввод'!$D$38,$B19)+1))/Настройки!$E$11*100)</f>
        <v>0</v>
      </c>
      <c r="AH19" s="67" t="n">
        <f aca="false">IF(OR($D19=1,MONTH($B19)&lt;&gt;MONTH(StartDate),'У5 Ввод'!$D$39="",'У5 Ввод'!$E$39="",'У5 Ввод'!$D$39&gt;$B19),0,MAX(0,MIN(1,'У5 Ввод'!$E$39-NETWORKDAYS('У5 Ввод'!$D$39,$B19)+1))/Настройки!$E$11*100)</f>
        <v>0</v>
      </c>
      <c r="AI19" s="67" t="n">
        <f aca="false">IF(OR($D19=1,MONTH($B19)&lt;&gt;MONTH(StartDate),'У5 Ввод'!$D$40="",'У5 Ввод'!$E$40="",'У5 Ввод'!$D$40&gt;$B19),0,MAX(0,MIN(1,'У5 Ввод'!$E$40-NETWORKDAYS('У5 Ввод'!$D$40,$B19)+1))/Настройки!$E$11*100)</f>
        <v>0</v>
      </c>
      <c r="AJ19" s="67" t="n">
        <f aca="false">IF(OR($D19=1,MONTH($B19)&lt;&gt;MONTH(StartDate),'У5 Ввод'!$D$41="",'У5 Ввод'!$E$41="",'У5 Ввод'!$D$41&gt;$B19),0,MAX(0,MIN(1,'У5 Ввод'!$E$41-NETWORKDAYS('У5 Ввод'!$D$41,$B19)+1))/Настройки!$E$11*100)</f>
        <v>0</v>
      </c>
      <c r="AK19" s="67" t="n">
        <f aca="false">IF(OR($D19=1,MONTH($B19)&lt;&gt;MONTH(StartDate),'У5 Ввод'!$D$42="",'У5 Ввод'!$E$42="",'У5 Ввод'!$D$42&gt;$B19),0,MAX(0,MIN(1,'У5 Ввод'!$E$42-NETWORKDAYS('У5 Ввод'!$D$42,$B19)+1))/Настройки!$E$11*100)</f>
        <v>0</v>
      </c>
      <c r="AL19" s="67" t="n">
        <f aca="false">IF(OR($D19=1,MONTH($B19)&lt;&gt;MONTH(StartDate),'У5 Ввод'!$D$43="",'У5 Ввод'!$E$43="",'У5 Ввод'!$D$43&gt;$B19),0,MAX(0,MIN(1,'У5 Ввод'!$E$43-NETWORKDAYS('У5 Ввод'!$D$43,$B19)+1))/Настройки!$E$11*100)</f>
        <v>0</v>
      </c>
      <c r="AM19" s="67" t="n">
        <f aca="false">IF(OR($D19=1,MONTH($B19)&lt;&gt;MONTH(StartDate),'У5 Ввод'!$D$44="",'У5 Ввод'!$E$44="",'У5 Ввод'!$D$44&gt;$B19),0,MAX(0,MIN(1,'У5 Ввод'!$E$44-NETWORKDAYS('У5 Ввод'!$D$44,$B19)+1))/Настройки!$E$11*100)</f>
        <v>0</v>
      </c>
      <c r="AN19" s="67" t="n">
        <f aca="false">IF(OR($D19=1,MONTH($B19)&lt;&gt;MONTH(StartDate),'У5 Ввод'!$D$45="",'У5 Ввод'!$E$45="",'У5 Ввод'!$D$45&gt;$B19),0,MAX(0,MIN(1,'У5 Ввод'!$E$45-NETWORKDAYS('У5 Ввод'!$D$45,$B19)+1))/Настройки!$E$11*100)</f>
        <v>0</v>
      </c>
      <c r="AO19" s="67" t="n">
        <f aca="false">IF(OR($D19=1,MONTH($B19)&lt;&gt;MONTH(StartDate),'У5 Ввод'!$D$46="",'У5 Ввод'!$E$46="",'У5 Ввод'!$D$46&gt;$B19),0,MAX(0,MIN(1,'У5 Ввод'!$E$46-NETWORKDAYS('У5 Ввод'!$D$46,$B19)+1))/Настройки!$E$11*100)</f>
        <v>0</v>
      </c>
      <c r="AP19" s="67" t="n">
        <f aca="false">IF(OR($D19=1,MONTH($B19)&lt;&gt;MONTH(StartDate),'У5 Ввод'!$D$47="",'У5 Ввод'!$E$47="",'У5 Ввод'!$D$47&gt;$B19),0,MAX(0,MIN(1,'У5 Ввод'!$E$47-NETWORKDAYS('У5 Ввод'!$D$47,$B19)+1))/Настройки!$E$11*100)</f>
        <v>0</v>
      </c>
      <c r="AQ19" s="67" t="n">
        <f aca="false">IF(OR($D19=1,MONTH($B19)&lt;&gt;MONTH(StartDate),'У5 Ввод'!$D$48="",'У5 Ввод'!$E$48="",'У5 Ввод'!$D$48&gt;$B19),0,MAX(0,MIN(1,'У5 Ввод'!$E$48-NETWORKDAYS('У5 Ввод'!$D$48,$B19)+1))/Настройки!$E$11*100)</f>
        <v>0</v>
      </c>
      <c r="AR19" s="67" t="n">
        <f aca="false">IF(OR($D19=1,MONTH($B19)&lt;&gt;MONTH(StartDate),'У5 Ввод'!$D$49="",'У5 Ввод'!$E$49="",'У5 Ввод'!$D$49&gt;$B19),0,MAX(0,MIN(1,'У5 Ввод'!$E$49-NETWORKDAYS('У5 Ввод'!$D$49,$B19)+1))/Настройки!$E$11*100)</f>
        <v>0</v>
      </c>
      <c r="AS19" s="67" t="n">
        <f aca="false">IF(OR($D19=1,MONTH($B19)&lt;&gt;MONTH(StartDate),'У5 Ввод'!$D$50="",'У5 Ввод'!$E$50="",'У5 Ввод'!$D$50&gt;$B19),0,MAX(0,MIN(1,'У5 Ввод'!$E$50-NETWORKDAYS('У5 Ввод'!$D$50,$B19)+1))/Настройки!$E$11*100)</f>
        <v>0</v>
      </c>
      <c r="AT19" s="67" t="n">
        <f aca="false">IF(OR($D19=1,MONTH($B19)&lt;&gt;MONTH(StartDate),'У5 Ввод'!$D$51="",'У5 Ввод'!$E$51="",'У5 Ввод'!$D$51&gt;$B19),0,MAX(0,MIN(1,'У5 Ввод'!$E$51-NETWORKDAYS('У5 Ввод'!$D$51,$B19)+1))/Настройки!$E$11*100)</f>
        <v>0</v>
      </c>
      <c r="AU19" s="67" t="n">
        <f aca="false">IF(OR($D19=1,MONTH($B19)&lt;&gt;MONTH(StartDate),'У5 Ввод'!$D$52="",'У5 Ввод'!$E$52="",'У5 Ввод'!$D$52&gt;$B19),0,MAX(0,MIN(1,'У5 Ввод'!$E$52-NETWORKDAYS('У5 Ввод'!$D$52,$B19)+1))/Настройки!$E$11*100)</f>
        <v>0</v>
      </c>
      <c r="AV19" s="67" t="n">
        <f aca="false">IF(OR($D19=1,MONTH($B19)&lt;&gt;MONTH(StartDate),'У5 Ввод'!$D$53="",'У5 Ввод'!$E$53="",'У5 Ввод'!$D$53&gt;$B19),0,MAX(0,MIN(1,'У5 Ввод'!$E$53-NETWORKDAYS('У5 Ввод'!$D$53,$B19)+1))/Настройки!$E$11*100)</f>
        <v>0</v>
      </c>
      <c r="AW19" s="67" t="n">
        <f aca="false">IF(OR($D19=1,MONTH($B19)&lt;&gt;MONTH(StartDate),'У5 Ввод'!$D$54="",'У5 Ввод'!$E$54="",'У5 Ввод'!$D$54&gt;$B19),0,MAX(0,MIN(1,'У5 Ввод'!$E$54-NETWORKDAYS('У5 Ввод'!$D$54,$B19)+1))/Настройки!$E$11*100)</f>
        <v>0</v>
      </c>
      <c r="AX19" s="67" t="n">
        <f aca="false">IF(OR($D19=1,MONTH($B19)&lt;&gt;MONTH(StartDate),'У5 Ввод'!$D$55="",'У5 Ввод'!$E$55="",'У5 Ввод'!$D$55&gt;$B19),0,MAX(0,MIN(1,'У5 Ввод'!$E$55-NETWORKDAYS('У5 Ввод'!$D$55,$B19)+1))/Настройки!$E$11*100)</f>
        <v>0</v>
      </c>
      <c r="AY19" s="67" t="n">
        <f aca="false">IF(OR($D19=1,MONTH($B19)&lt;&gt;MONTH(StartDate),'У5 Ввод'!$D$56="",'У5 Ввод'!$E$56="",'У5 Ввод'!$D$56&gt;$B19),0,MAX(0,MIN(1,'У5 Ввод'!$E$56-NETWORKDAYS('У5 Ввод'!$D$56,$B19)+1))/Настройки!$E$11*100)</f>
        <v>0</v>
      </c>
      <c r="AZ19" s="67" t="n">
        <f aca="false">IF(OR($D19=1,MONTH($B19)&lt;&gt;MONTH(StartDate),'У5 Ввод'!$D$57="",'У5 Ввод'!$E$57="",'У5 Ввод'!$D$57&gt;$B19),0,MAX(0,MIN(1,'У5 Ввод'!$E$57-NETWORKDAYS('У5 Ввод'!$D$57,$B19)+1))/Настройки!$E$11*100)</f>
        <v>0</v>
      </c>
      <c r="BA19" s="67" t="n">
        <f aca="false">IF(OR($D19=1,MONTH($B19)&lt;&gt;MONTH(StartDate),'У5 Ввод'!$D$58="",'У5 Ввод'!$E$58="",'У5 Ввод'!$D$58&gt;$B19),0,MAX(0,MIN(1,'У5 Ввод'!$E$58-NETWORKDAYS('У5 Ввод'!$D$58,$B19)+1))/Настройки!$E$11*100)</f>
        <v>0</v>
      </c>
      <c r="BB19" s="67" t="n">
        <f aca="false">IF(OR($D19=1,MONTH($B19)&lt;&gt;MONTH(StartDate),'У5 Ввод'!$D$59="",'У5 Ввод'!$E$59="",'У5 Ввод'!$D$59&gt;$B19),0,MAX(0,MIN(1,'У5 Ввод'!$E$59-NETWORKDAYS('У5 Ввод'!$D$59,$B19)+1))/Настройки!$E$11*100)</f>
        <v>0</v>
      </c>
      <c r="BC19" s="67" t="n">
        <f aca="false">IF(OR($D19=1,MONTH($B19)&lt;&gt;MONTH(StartDate),'У5 Ввод'!$D$60="",'У5 Ввод'!$E$60="",'У5 Ввод'!$D$60&gt;$B19),0,MAX(0,MIN(1,'У5 Ввод'!$E$60-NETWORKDAYS('У5 Ввод'!$D$60,$B19)+1))/Настройки!$E$11*100)</f>
        <v>0</v>
      </c>
      <c r="BD19" s="67" t="n">
        <f aca="false">IF(OR($D19=1,MONTH($B19)&lt;&gt;MONTH(StartDate),'У5 Ввод'!$D$61="",'У5 Ввод'!$E$61="",'У5 Ввод'!$D$61&gt;$B19),0,MAX(0,MIN(1,'У5 Ввод'!$E$61-NETWORKDAYS('У5 Ввод'!$D$61,$B19)+1))/Настройки!$E$11*100)</f>
        <v>0</v>
      </c>
      <c r="BE19" s="67" t="n">
        <f aca="false">IF(OR($D19=1,MONTH($B19)&lt;&gt;MONTH(StartDate),'У5 Ввод'!$D$62="",'У5 Ввод'!$E$62="",'У5 Ввод'!$D$62&gt;$B19),0,MAX(0,MIN(1,'У5 Ввод'!$E$62-NETWORKDAYS('У5 Ввод'!$D$62,$B19)+1))/Настройки!$E$11*100)</f>
        <v>0</v>
      </c>
      <c r="BF19" s="67" t="n">
        <f aca="false">IF(OR($D19=1,MONTH($B19)&lt;&gt;MONTH(StartDate),'У5 Ввод'!$D$63="",'У5 Ввод'!$E$63="",'У5 Ввод'!$D$63&gt;$B19),0,MAX(0,MIN(1,'У5 Ввод'!$E$63-NETWORKDAYS('У5 Ввод'!$D$63,$B19)+1))/Настройки!$E$11*100)</f>
        <v>0</v>
      </c>
      <c r="BG19" s="67" t="n">
        <f aca="false">IF(OR($D19=1,MONTH($B19)&lt;&gt;MONTH(StartDate),'У5 Ввод'!$D$64="",'У5 Ввод'!$E$64="",'У5 Ввод'!$D$64&gt;$B19),0,MAX(0,MIN(1,'У5 Ввод'!$E$64-NETWORKDAYS('У5 Ввод'!$D$64,$B19)+1))/Настройки!$E$11*100)</f>
        <v>0</v>
      </c>
      <c r="BH19" s="67" t="n">
        <f aca="false">IF(OR($D19=1,MONTH($B19)&lt;&gt;MONTH(StartDate),'У5 Ввод'!$D$65="",'У5 Ввод'!$E$65="",'У5 Ввод'!$D$65&gt;$B19),0,MAX(0,MIN(1,'У5 Ввод'!$E$65-NETWORKDAYS('У5 Ввод'!$D$65,$B19)+1))/Настройки!$E$11*100)</f>
        <v>0</v>
      </c>
      <c r="BI19" s="67" t="n">
        <f aca="false">IF(OR($D19=1,MONTH($B19)&lt;&gt;MONTH(StartDate),'У5 Ввод'!$D$66="",'У5 Ввод'!$E$66="",'У5 Ввод'!$D$66&gt;$B19),0,MAX(0,MIN(1,'У5 Ввод'!$E$66-NETWORKDAYS('У5 Ввод'!$D$66,$B19)+1))/Настройки!$E$11*100)</f>
        <v>0</v>
      </c>
      <c r="BJ19" s="67" t="n">
        <f aca="false">IF(OR($D19=1,MONTH($B19)&lt;&gt;MONTH(StartDate),'У5 Ввод'!$D$67="",'У5 Ввод'!$E$67="",'У5 Ввод'!$D$67&gt;$B19),0,MAX(0,MIN(1,'У5 Ввод'!$E$67-NETWORKDAYS('У5 Ввод'!$D$67,$B19)+1))/Настройки!$E$11*100)</f>
        <v>0</v>
      </c>
      <c r="BK19" s="67" t="n">
        <f aca="false">IF(OR($D19=1,MONTH($B19)&lt;&gt;MONTH(StartDate),'У5 Ввод'!$D$68="",'У5 Ввод'!$E$68="",'У5 Ввод'!$D$68&gt;$B19),0,MAX(0,MIN(1,'У5 Ввод'!$E$68-NETWORKDAYS('У5 Ввод'!$D$68,$B19)+1))/Настройки!$E$11*100)</f>
        <v>0</v>
      </c>
      <c r="BL19" s="67" t="n">
        <f aca="false">IF(OR($D19=1,MONTH($B19)&lt;&gt;MONTH(StartDate),'У5 Ввод'!$D$69="",'У5 Ввод'!$E$69="",'У5 Ввод'!$D$69&gt;$B19),0,MAX(0,MIN(1,'У5 Ввод'!$E$69-NETWORKDAYS('У5 Ввод'!$D$69,$B19)+1))/Настройки!$E$11*100)</f>
        <v>0</v>
      </c>
      <c r="BM19" s="67" t="n">
        <f aca="false">IF(OR($D19=1,MONTH($B19)&lt;&gt;MONTH(StartDate),'У5 Ввод'!$D$70="",'У5 Ввод'!$E$70="",'У5 Ввод'!$D$70&gt;$B19),0,MAX(0,MIN(1,'У5 Ввод'!$E$70-NETWORKDAYS('У5 Ввод'!$D$70,$B19)+1))/Настройки!$E$11*100)</f>
        <v>0</v>
      </c>
      <c r="BN19" s="67" t="n">
        <f aca="false">IF(OR($D19=1,MONTH($B19)&lt;&gt;MONTH(StartDate),'У5 Ввод'!$D$71="",'У5 Ввод'!$E$71="",'У5 Ввод'!$D$71&gt;$B19),0,MAX(0,MIN(1,'У5 Ввод'!$E$71-NETWORKDAYS('У5 Ввод'!$D$71,$B19)+1))/Настройки!$E$11*100)</f>
        <v>0</v>
      </c>
      <c r="BO19" s="67" t="n">
        <f aca="false">IF(OR($D19=1,MONTH($B19)&lt;&gt;MONTH(StartDate),'У5 Ввод'!$D$72="",'У5 Ввод'!$E$72="",'У5 Ввод'!$D$72&gt;$B19),0,MAX(0,MIN(1,'У5 Ввод'!$E$72-NETWORKDAYS('У5 Ввод'!$D$72,$B19)+1))/Настройки!$E$11*100)</f>
        <v>0</v>
      </c>
      <c r="BP19" s="67" t="n">
        <f aca="false">IF(OR($D19=1,MONTH($B19)&lt;&gt;MONTH(StartDate),'У5 Ввод'!$D$73="",'У5 Ввод'!$E$73="",'У5 Ввод'!$D$73&gt;$B19),0,MAX(0,MIN(1,'У5 Ввод'!$E$73-NETWORKDAYS('У5 Ввод'!$D$73,$B19)+1))/Настройки!$E$11*100)</f>
        <v>0</v>
      </c>
      <c r="BQ19" s="67" t="n">
        <f aca="false">IF(OR($D19=1,MONTH($B19)&lt;&gt;MONTH(StartDate),'У5 Ввод'!$D$74="",'У5 Ввод'!$E$74="",'У5 Ввод'!$D$74&gt;$B19),0,MAX(0,MIN(1,'У5 Ввод'!$E$74-NETWORKDAYS('У5 Ввод'!$D$74,$B19)+1))/Настройки!$E$11*100)</f>
        <v>0</v>
      </c>
      <c r="BR19" s="67" t="n">
        <f aca="false">IF(OR($D19=1,MONTH($B19)&lt;&gt;MONTH(StartDate),'У5 Ввод'!$D$75="",'У5 Ввод'!$E$75="",'У5 Ввод'!$D$75&gt;$B19),0,MAX(0,MIN(1,'У5 Ввод'!$E$75-NETWORKDAYS('У5 Ввод'!$D$75,$B19)+1))/Настройки!$E$11*100)</f>
        <v>0</v>
      </c>
      <c r="BS19" s="67" t="n">
        <f aca="false">IF(OR($D19=1,MONTH($B19)&lt;&gt;MONTH(StartDate),'У5 Ввод'!$D$76="",'У5 Ввод'!$E$76="",'У5 Ввод'!$D$76&gt;$B19),0,MAX(0,MIN(1,'У5 Ввод'!$E$76-NETWORKDAYS('У5 Ввод'!$D$76,$B19)+1))/Настройки!$E$11*100)</f>
        <v>0</v>
      </c>
      <c r="BT19" s="67" t="n">
        <f aca="false">IF(OR($D19=1,MONTH($B19)&lt;&gt;MONTH(StartDate),'У5 Ввод'!$D$77="",'У5 Ввод'!$E$77="",'У5 Ввод'!$D$77&gt;$B19),0,MAX(0,MIN(1,'У5 Ввод'!$E$77-NETWORKDAYS('У5 Ввод'!$D$77,$B19)+1))/Настройки!$E$11*100)</f>
        <v>0</v>
      </c>
      <c r="BU19" s="67" t="n">
        <f aca="false">IF(OR($D19=1,MONTH($B19)&lt;&gt;MONTH(StartDate),'У5 Ввод'!$D$78="",'У5 Ввод'!$E$78="",'У5 Ввод'!$D$78&gt;$B19),0,MAX(0,MIN(1,'У5 Ввод'!$E$78-NETWORKDAYS('У5 Ввод'!$D$78,$B19)+1))/Настройки!$E$11*100)</f>
        <v>0</v>
      </c>
      <c r="BV19" s="67" t="n">
        <f aca="false">IF(OR($D19=1,MONTH($B19)&lt;&gt;MONTH(StartDate),'У5 Ввод'!$D$79="",'У5 Ввод'!$E$79="",'У5 Ввод'!$D$79&gt;$B19),0,MAX(0,MIN(1,'У5 Ввод'!$E$79-NETWORKDAYS('У5 Ввод'!$D$79,$B19)+1))/Настройки!$E$11*100)</f>
        <v>0</v>
      </c>
      <c r="BW19" s="67" t="n">
        <f aca="false">IF(OR($D19=1,MONTH($B19)&lt;&gt;MONTH(StartDate),'У5 Ввод'!$D$80="",'У5 Ввод'!$E$80="",'У5 Ввод'!$D$80&gt;$B19),0,MAX(0,MIN(1,'У5 Ввод'!$E$80-NETWORKDAYS('У5 Ввод'!$D$80,$B19)+1))/Настройки!$E$11*100)</f>
        <v>0</v>
      </c>
      <c r="BX19" s="67" t="n">
        <f aca="false">IF(OR($D19=1,MONTH($B19)&lt;&gt;MONTH(StartDate),'У5 Ввод'!$D$81="",'У5 Ввод'!$E$81="",'У5 Ввод'!$D$81&gt;$B19),0,MAX(0,MIN(1,'У5 Ввод'!$E$81-NETWORKDAYS('У5 Ввод'!$D$81,$B19)+1))/Настройки!$E$11*100)</f>
        <v>0</v>
      </c>
      <c r="BY19" s="67" t="n">
        <f aca="false">IF(OR($D19=1,MONTH($B19)&lt;&gt;MONTH(StartDate),'У5 Ввод'!$D$82="",'У5 Ввод'!$E$82="",'У5 Ввод'!$D$82&gt;$B19),0,MAX(0,MIN(1,'У5 Ввод'!$E$82-NETWORKDAYS('У5 Ввод'!$D$82,$B19)+1))/Настройки!$E$11*100)</f>
        <v>0</v>
      </c>
      <c r="BZ19" s="67" t="n">
        <f aca="false">IF(OR($D19=1,MONTH($B19)&lt;&gt;MONTH(StartDate),'У5 Ввод'!$D$83="",'У5 Ввод'!$E$83="",'У5 Ввод'!$D$83&gt;$B19),0,MAX(0,MIN(1,'У5 Ввод'!$E$83-NETWORKDAYS('У5 Ввод'!$D$83,$B19)+1))/Настройки!$E$11*100)</f>
        <v>0</v>
      </c>
      <c r="CA19" s="67" t="n">
        <f aca="false">IF(OR($D19=1,MONTH($B19)&lt;&gt;MONTH(StartDate),'У5 Ввод'!$D$84="",'У5 Ввод'!$E$84="",'У5 Ввод'!$D$84&gt;$B19),0,MAX(0,MIN(1,'У5 Ввод'!$E$84-NETWORKDAYS('У5 Ввод'!$D$84,$B19)+1))/Настройки!$E$11*100)</f>
        <v>0</v>
      </c>
      <c r="CB19" s="67" t="n">
        <f aca="false">IF(OR($D19=1,MONTH($B19)&lt;&gt;MONTH(StartDate),'У5 Ввод'!$D$85="",'У5 Ввод'!$E$85="",'У5 Ввод'!$D$85&gt;$B19),0,MAX(0,MIN(1,'У5 Ввод'!$E$85-NETWORKDAYS('У5 Ввод'!$D$85,$B19)+1))/Настройки!$E$11*100)</f>
        <v>0</v>
      </c>
      <c r="CC19" s="67" t="n">
        <f aca="false">IF(OR($D19=1,MONTH($B19)&lt;&gt;MONTH(StartDate),'У5 Ввод'!$D$86="",'У5 Ввод'!$E$86="",'У5 Ввод'!$D$86&gt;$B19),0,MAX(0,MIN(1,'У5 Ввод'!$E$86-NETWORKDAYS('У5 Ввод'!$D$86,$B19)+1))/Настройки!$E$11*100)</f>
        <v>0</v>
      </c>
      <c r="CD19" s="67" t="n">
        <f aca="false">IF(OR($D19=1,MONTH($B19)&lt;&gt;MONTH(StartDate),'У5 Ввод'!$D$87="",'У5 Ввод'!$E$87="",'У5 Ввод'!$D$87&gt;$B19),0,MAX(0,MIN(1,'У5 Ввод'!$E$87-NETWORKDAYS('У5 Ввод'!$D$87,$B19)+1))/Настройки!$E$11*100)</f>
        <v>0</v>
      </c>
      <c r="CE19" s="67" t="n">
        <f aca="false">IF(OR($D19=1,MONTH($B19)&lt;&gt;MONTH(StartDate),'У5 Ввод'!$D$88="",'У5 Ввод'!$E$88="",'У5 Ввод'!$D$88&gt;$B19),0,MAX(0,MIN(1,'У5 Ввод'!$E$88-NETWORKDAYS('У5 Ввод'!$D$88,$B19)+1))/Настройки!$E$11*100)</f>
        <v>0</v>
      </c>
      <c r="CF19" s="67" t="n">
        <f aca="false">IF(OR($D19=1,MONTH($B19)&lt;&gt;MONTH(StartDate),'У5 Ввод'!$D$89="",'У5 Ввод'!$E$89="",'У5 Ввод'!$D$89&gt;$B19),0,MAX(0,MIN(1,'У5 Ввод'!$E$89-NETWORKDAYS('У5 Ввод'!$D$89,$B19)+1))/Настройки!$E$11*100)</f>
        <v>0</v>
      </c>
      <c r="CG19" s="67" t="n">
        <f aca="false">IF(OR($D19=1,MONTH($B19)&lt;&gt;MONTH(StartDate),'У5 Ввод'!$D$90="",'У5 Ввод'!$E$90="",'У5 Ввод'!$D$90&gt;$B19),0,MAX(0,MIN(1,'У5 Ввод'!$E$90-NETWORKDAYS('У5 Ввод'!$D$90,$B19)+1))/Настройки!$E$11*100)</f>
        <v>0</v>
      </c>
      <c r="CH19" s="67" t="n">
        <f aca="false">IF(OR($D19=1,MONTH($B19)&lt;&gt;MONTH(StartDate),'У5 Ввод'!$D$91="",'У5 Ввод'!$E$91="",'У5 Ввод'!$D$91&gt;$B19),0,MAX(0,MIN(1,'У5 Ввод'!$E$91-NETWORKDAYS('У5 Ввод'!$D$91,$B19)+1))/Настройки!$E$11*100)</f>
        <v>0</v>
      </c>
      <c r="CI19" s="67" t="n">
        <f aca="false">IF(OR($D19=1,MONTH($B19)&lt;&gt;MONTH(StartDate),'У5 Ввод'!$D$92="",'У5 Ввод'!$E$92="",'У5 Ввод'!$D$92&gt;$B19),0,MAX(0,MIN(1,'У5 Ввод'!$E$92-NETWORKDAYS('У5 Ввод'!$D$92,$B19)+1))/Настройки!$E$11*100)</f>
        <v>0</v>
      </c>
      <c r="CJ19" s="67" t="n">
        <f aca="false">IF(OR($D19=1,MONTH($B19)&lt;&gt;MONTH(StartDate),'У5 Ввод'!$D$93="",'У5 Ввод'!$E$93="",'У5 Ввод'!$D$93&gt;$B19),0,MAX(0,MIN(1,'У5 Ввод'!$E$93-NETWORKDAYS('У5 Ввод'!$D$93,$B19)+1))/Настройки!$E$11*100)</f>
        <v>0</v>
      </c>
      <c r="CK19" s="67" t="n">
        <f aca="false">IF(OR($D19=1,MONTH($B19)&lt;&gt;MONTH(StartDate),'У5 Ввод'!$D$94="",'У5 Ввод'!$E$94="",'У5 Ввод'!$D$94&gt;$B19),0,MAX(0,MIN(1,'У5 Ввод'!$E$94-NETWORKDAYS('У5 Ввод'!$D$94,$B19)+1))/Настройки!$E$11*100)</f>
        <v>0</v>
      </c>
      <c r="CL19" s="67" t="n">
        <f aca="false">IF(OR($D19=1,MONTH($B19)&lt;&gt;MONTH(StartDate),'У5 Ввод'!$D$95="",'У5 Ввод'!$E$95="",'У5 Ввод'!$D$95&gt;$B19),0,MAX(0,MIN(1,'У5 Ввод'!$E$95-NETWORKDAYS('У5 Ввод'!$D$95,$B19)+1))/Настройки!$E$11*100)</f>
        <v>0</v>
      </c>
      <c r="CM19" s="67" t="n">
        <f aca="false">IF(OR($D19=1,MONTH($B19)&lt;&gt;MONTH(StartDate),'У5 Ввод'!$D$96="",'У5 Ввод'!$E$96="",'У5 Ввод'!$D$96&gt;$B19),0,MAX(0,MIN(1,'У5 Ввод'!$E$96-NETWORKDAYS('У5 Ввод'!$D$96,$B19)+1))/Настройки!$E$11*100)</f>
        <v>0</v>
      </c>
      <c r="CN19" s="67" t="n">
        <f aca="false">IF(OR($D19=1,MONTH($B19)&lt;&gt;MONTH(StartDate),'У5 Ввод'!$D$97="",'У5 Ввод'!$E$97="",'У5 Ввод'!$D$97&gt;$B19),0,MAX(0,MIN(1,'У5 Ввод'!$E$97-NETWORKDAYS('У5 Ввод'!$D$97,$B19)+1))/Настройки!$E$11*100)</f>
        <v>0</v>
      </c>
      <c r="CO19" s="67" t="n">
        <f aca="false">IF(OR($D19=1,MONTH($B19)&lt;&gt;MONTH(StartDate),'У5 Ввод'!$D$98="",'У5 Ввод'!$E$98="",'У5 Ввод'!$D$98&gt;$B19),0,MAX(0,MIN(1,'У5 Ввод'!$E$98-NETWORKDAYS('У5 Ввод'!$D$98,$B19)+1))/Настройки!$E$11*100)</f>
        <v>0</v>
      </c>
      <c r="CP19" s="67" t="n">
        <f aca="false">IF(OR($D19=1,MONTH($B19)&lt;&gt;MONTH(StartDate),'У5 Ввод'!$D$99="",'У5 Ввод'!$E$99="",'У5 Ввод'!$D$99&gt;$B19),0,MAX(0,MIN(1,'У5 Ввод'!$E$99-NETWORKDAYS('У5 Ввод'!$D$99,$B19)+1))/Настройки!$E$11*100)</f>
        <v>0</v>
      </c>
      <c r="CQ19" s="67" t="n">
        <f aca="false">IF(OR($D19=1,MONTH($B19)&lt;&gt;MONTH(StartDate),'У5 Ввод'!$D$100="",'У5 Ввод'!$E$100="",'У5 Ввод'!$D$100&gt;$B19),0,MAX(0,MIN(1,'У5 Ввод'!$E$100-NETWORKDAYS('У5 Ввод'!$D$100,$B19)+1))/Настройки!$E$11*100)</f>
        <v>0</v>
      </c>
      <c r="CR19" s="67" t="n">
        <f aca="false">IF(OR($D19=1,MONTH($B19)&lt;&gt;MONTH(StartDate),'У5 Ввод'!$D$101="",'У5 Ввод'!$E$101="",'У5 Ввод'!$D$101&gt;$B19),0,MAX(0,MIN(1,'У5 Ввод'!$E$101-NETWORKDAYS('У5 Ввод'!$D$101,$B19)+1))/Настройки!$E$11*100)</f>
        <v>0</v>
      </c>
      <c r="CS19" s="67" t="n">
        <f aca="false">IF(OR($D19=1,MONTH($B19)&lt;&gt;MONTH(StartDate),'У5 Ввод'!$D$102="",'У5 Ввод'!$E$102="",'У5 Ввод'!$D$102&gt;$B19),0,MAX(0,MIN(1,'У5 Ввод'!$E$102-NETWORKDAYS('У5 Ввод'!$D$102,$B19)+1))/Настройки!$E$11*100)</f>
        <v>0</v>
      </c>
      <c r="CT19" s="67" t="n">
        <f aca="false">IF(OR($D19=1,MONTH($B19)&lt;&gt;MONTH(StartDate),'У5 Ввод'!$D$103="",'У5 Ввод'!$E$103="",'У5 Ввод'!$D$103&gt;$B19),0,MAX(0,MIN(1,'У5 Ввод'!$E$103-NETWORKDAYS('У5 Ввод'!$D$103,$B19)+1))/Настройки!$E$11*100)</f>
        <v>0</v>
      </c>
      <c r="CU19" s="67" t="n">
        <f aca="false">IF(OR($D19=1,MONTH($B19)&lt;&gt;MONTH(StartDate),'У5 Ввод'!$D$104="",'У5 Ввод'!$E$104="",'У5 Ввод'!$D$104&gt;$B19),0,MAX(0,MIN(1,'У5 Ввод'!$E$104-NETWORKDAYS('У5 Ввод'!$D$104,$B19)+1))/Настройки!$E$11*100)</f>
        <v>0</v>
      </c>
      <c r="CV19" s="67" t="n">
        <f aca="false">IF(OR($D19=1,MONTH($B19)&lt;&gt;MONTH(StartDate),'У5 Ввод'!$D$105="",'У5 Ввод'!$E$105="",'У5 Ввод'!$D$105&gt;$B19),0,MAX(0,MIN(1,'У5 Ввод'!$E$105-NETWORKDAYS('У5 Ввод'!$D$105,$B19)+1))/Настройки!$E$11*100)</f>
        <v>0</v>
      </c>
      <c r="CW19" s="67" t="n">
        <f aca="false">IF(OR($D19=1,MONTH($B19)&lt;&gt;MONTH(StartDate),'У5 Ввод'!$D$106="",'У5 Ввод'!$E$106="",'У5 Ввод'!$D$106&gt;$B19),0,MAX(0,MIN(1,'У5 Ввод'!$E$106-NETWORKDAYS('У5 Ввод'!$D$106,$B19)+1))/Настройки!$E$11*100)</f>
        <v>0</v>
      </c>
      <c r="CX19" s="67" t="n">
        <f aca="false">IF(OR($D19=1,MONTH($B19)&lt;&gt;MONTH(StartDate),'У5 Ввод'!$D$107="",'У5 Ввод'!$E$107="",'У5 Ввод'!$D$107&gt;$B19),0,MAX(0,MIN(1,'У5 Ввод'!$E$107-NETWORKDAYS('У5 Ввод'!$D$107,$B19)+1))/Настройки!$E$11*100)</f>
        <v>0</v>
      </c>
      <c r="CY19" s="67" t="n">
        <f aca="false">IF(OR($D19=1,MONTH($B19)&lt;&gt;MONTH(StartDate),'У5 Ввод'!$D$108="",'У5 Ввод'!$E$108="",'У5 Ввод'!$D$108&gt;$B19),0,MAX(0,MIN(1,'У5 Ввод'!$E$108-NETWORKDAYS('У5 Ввод'!$D$108,$B19)+1))/Настройки!$E$11*100)</f>
        <v>0</v>
      </c>
      <c r="CZ19" s="67" t="n">
        <f aca="false">IF(OR($D19=1,MONTH($B19)&lt;&gt;MONTH(StartDate),'У5 Ввод'!$D$109="",'У5 Ввод'!$E$109="",'У5 Ввод'!$D$109&gt;$B19),0,MAX(0,MIN(1,'У5 Ввод'!$E$109-NETWORKDAYS('У5 Ввод'!$D$109,$B19)+1))/Настройки!$E$11*100)</f>
        <v>0</v>
      </c>
      <c r="DA19" s="67" t="n">
        <f aca="false">IF(OR($D19=1,MONTH($B19)&lt;&gt;MONTH(StartDate),'У5 Ввод'!$D$110="",'У5 Ввод'!$E$110="",'У5 Ввод'!$D$110&gt;$B19),0,MAX(0,MIN(1,'У5 Ввод'!$E$110-NETWORKDAYS('У5 Ввод'!$D$110,$B19)+1))/Настройки!$E$11*100)</f>
        <v>0</v>
      </c>
      <c r="DB19" s="67" t="n">
        <f aca="false">IF(OR($D19=1,MONTH($B19)&lt;&gt;MONTH(StartDate),'У5 Ввод'!$D$111="",'У5 Ввод'!$E$111="",'У5 Ввод'!$D$111&gt;$B19),0,MAX(0,MIN(1,'У5 Ввод'!$E$111-NETWORKDAYS('У5 Ввод'!$D$111,$B19)+1))/Настройки!$E$11*100)</f>
        <v>0</v>
      </c>
      <c r="DC19" s="67" t="n">
        <f aca="false">IF(OR($D19=1,MONTH($B19)&lt;&gt;MONTH(StartDate),'У5 Ввод'!$D$112="",'У5 Ввод'!$E$112="",'У5 Ввод'!$D$112&gt;$B19),0,MAX(0,MIN(1,'У5 Ввод'!$E$112-NETWORKDAYS('У5 Ввод'!$D$112,$B19)+1))/Настройки!$E$11*100)</f>
        <v>0</v>
      </c>
      <c r="DD19" s="67" t="n">
        <f aca="false">IF(OR($D19=1,MONTH($B19)&lt;&gt;MONTH(StartDate),'У5 Ввод'!$D$113="",'У5 Ввод'!$E$113="",'У5 Ввод'!$D$113&gt;$B19),0,MAX(0,MIN(1,'У5 Ввод'!$E$113-NETWORKDAYS('У5 Ввод'!$D$113,$B19)+1))/Настройки!$E$11*100)</f>
        <v>0</v>
      </c>
      <c r="DE19" s="67" t="n">
        <f aca="false">IF(OR($D19=1,MONTH($B19)&lt;&gt;MONTH(StartDate),'У5 Ввод'!$D$114="",'У5 Ввод'!$E$114="",'У5 Ввод'!$D$114&gt;$B19),0,MAX(0,MIN(1,'У5 Ввод'!$E$114-NETWORKDAYS('У5 Ввод'!$D$114,$B19)+1))/Настройки!$E$11*100)</f>
        <v>0</v>
      </c>
      <c r="DF19" s="67" t="n">
        <f aca="false">IF(OR($D19=1,MONTH($B19)&lt;&gt;MONTH(StartDate),'У5 Ввод'!$D$115="",'У5 Ввод'!$E$115="",'У5 Ввод'!$D$115&gt;$B19),0,MAX(0,MIN(1,'У5 Ввод'!$E$115-NETWORKDAYS('У5 Ввод'!$D$115,$B19)+1))/Настройки!$E$11*100)</f>
        <v>0</v>
      </c>
      <c r="DG19" s="67" t="n">
        <f aca="false">IF(OR($D19=1,MONTH($B19)&lt;&gt;MONTH(StartDate),'У5 Ввод'!$D$116="",'У5 Ввод'!$E$116="",'У5 Ввод'!$D$116&gt;$B19),0,MAX(0,MIN(1,'У5 Ввод'!$E$116-NETWORKDAYS('У5 Ввод'!$D$116,$B19)+1))/Настройки!$E$11*100)</f>
        <v>0</v>
      </c>
      <c r="DH19" s="67" t="n">
        <f aca="false">IF(OR($D19=1,MONTH($B19)&lt;&gt;MONTH(StartDate),'У5 Ввод'!$D$117="",'У5 Ввод'!$E$117="",'У5 Ввод'!$D$117&gt;$B19),0,MAX(0,MIN(1,'У5 Ввод'!$E$117-NETWORKDAYS('У5 Ввод'!$D$117,$B19)+1))/Настройки!$E$11*100)</f>
        <v>0</v>
      </c>
      <c r="DI19" s="67" t="n">
        <f aca="false">IF(OR($D19=1,MONTH($B19)&lt;&gt;MONTH(StartDate),'У5 Ввод'!$D$118="",'У5 Ввод'!$E$118="",'У5 Ввод'!$D$118&gt;$B19),0,MAX(0,MIN(1,'У5 Ввод'!$E$118-NETWORKDAYS('У5 Ввод'!$D$118,$B19)+1))/Настройки!$E$11*100)</f>
        <v>0</v>
      </c>
      <c r="DJ19" s="67" t="n">
        <f aca="false">IF(OR($D19=1,MONTH($B19)&lt;&gt;MONTH(StartDate),'У5 Ввод'!$D$119="",'У5 Ввод'!$E$119="",'У5 Ввод'!$D$119&gt;$B19),0,MAX(0,MIN(1,'У5 Ввод'!$E$119-NETWORKDAYS('У5 Ввод'!$D$119,$B19)+1))/Настройки!$E$11*100)</f>
        <v>0</v>
      </c>
      <c r="DK19" s="67" t="n">
        <f aca="false">IF(OR($D19=1,MONTH($B19)&lt;&gt;MONTH(StartDate),'У5 Ввод'!$D$120="",'У5 Ввод'!$E$120="",'У5 Ввод'!$D$120&gt;$B19),0,MAX(0,MIN(1,'У5 Ввод'!$E$120-NETWORKDAYS('У5 Ввод'!$D$120,$B19)+1))/Настройки!$E$11*100)</f>
        <v>0</v>
      </c>
      <c r="DL19" s="67" t="n">
        <f aca="false">IF(OR($D19=1,MONTH($B19)&lt;&gt;MONTH(StartDate),'У5 Ввод'!$D$121="",'У5 Ввод'!$E$121="",'У5 Ввод'!$D$121&gt;$B19),0,MAX(0,MIN(1,'У5 Ввод'!$E$121-NETWORKDAYS('У5 Ввод'!$D$121,$B19)+1))/Настройки!$E$11*100)</f>
        <v>0</v>
      </c>
      <c r="DM19" s="67" t="n">
        <f aca="false">IF(OR($D19=1,MONTH($B19)&lt;&gt;MONTH(StartDate),'У5 Ввод'!$D$122="",'У5 Ввод'!$E$122="",'У5 Ввод'!$D$122&gt;$B19),0,MAX(0,MIN(1,'У5 Ввод'!$E$122-NETWORKDAYS('У5 Ввод'!$D$122,$B19)+1))/Настройки!$E$11*100)</f>
        <v>0</v>
      </c>
      <c r="DN19" s="67" t="n">
        <f aca="false">IF(OR($D19=1,MONTH($B19)&lt;&gt;MONTH(StartDate),'У5 Ввод'!$D$123="",'У5 Ввод'!$E$123="",'У5 Ввод'!$D$123&gt;$B19),0,MAX(0,MIN(1,'У5 Ввод'!$E$123-NETWORKDAYS('У5 Ввод'!$D$123,$B19)+1))/Настройки!$E$11*100)</f>
        <v>0</v>
      </c>
      <c r="DO19" s="67" t="n">
        <f aca="false">IF(OR($D19=1,MONTH($B19)&lt;&gt;MONTH(StartDate),'У5 Ввод'!$D$124="",'У5 Ввод'!$E$124="",'У5 Ввод'!$D$124&gt;$B19),0,MAX(0,MIN(1,'У5 Ввод'!$E$124-NETWORKDAYS('У5 Ввод'!$D$124,$B19)+1))/Настройки!$E$11*100)</f>
        <v>0</v>
      </c>
      <c r="DP19" s="67" t="n">
        <f aca="false">IF(OR($D19=1,MONTH($B19)&lt;&gt;MONTH(StartDate),'У5 Ввод'!$D$125="",'У5 Ввод'!$E$125="",'У5 Ввод'!$D$125&gt;$B19),0,MAX(0,MIN(1,'У5 Ввод'!$E$125-NETWORKDAYS('У5 Ввод'!$D$125,$B19)+1))/Настройки!$E$11*100)</f>
        <v>0</v>
      </c>
      <c r="DQ19" s="67" t="n">
        <f aca="false">IF(OR($D19=1,MONTH($B19)&lt;&gt;MONTH(StartDate),'У5 Ввод'!$D$126="",'У5 Ввод'!$E$126="",'У5 Ввод'!$D$126&gt;$B19),0,MAX(0,MIN(1,'У5 Ввод'!$E$126-NETWORKDAYS('У5 Ввод'!$D$126,$B19)+1))/Настройки!$E$11*100)</f>
        <v>0</v>
      </c>
      <c r="DR19" s="67" t="n">
        <f aca="false">IF(OR($D19=1,MONTH($B19)&lt;&gt;MONTH(StartDate),'У5 Ввод'!$D$127="",'У5 Ввод'!$E$127="",'У5 Ввод'!$D$127&gt;$B19),0,MAX(0,MIN(1,'У5 Ввод'!$E$127-NETWORKDAYS('У5 Ввод'!$D$127,$B19)+1))/Настройки!$E$11*100)</f>
        <v>0</v>
      </c>
      <c r="DS19" s="67" t="n">
        <f aca="false">IF(OR($D19=1,MONTH($B19)&lt;&gt;MONTH(StartDate),'У5 Ввод'!$D$128="",'У5 Ввод'!$E$128="",'У5 Ввод'!$D$128&gt;$B19),0,MAX(0,MIN(1,'У5 Ввод'!$E$128-NETWORKDAYS('У5 Ввод'!$D$128,$B19)+1))/Настройки!$E$11*100)</f>
        <v>0</v>
      </c>
      <c r="DT19" s="67" t="n">
        <f aca="false">IF(OR($D19=1,MONTH($B19)&lt;&gt;MONTH(StartDate),'У5 Ввод'!$D$129="",'У5 Ввод'!$E$129="",'У5 Ввод'!$D$129&gt;$B19),0,MAX(0,MIN(1,'У5 Ввод'!$E$129-NETWORKDAYS('У5 Ввод'!$D$129,$B19)+1))/Настройки!$E$11*100)</f>
        <v>0</v>
      </c>
      <c r="DU19" s="67" t="n">
        <f aca="false">IF(OR($D19=1,MONTH($B19)&lt;&gt;MONTH(StartDate),'У5 Ввод'!$D$130="",'У5 Ввод'!$E$130="",'У5 Ввод'!$D$130&gt;$B19),0,MAX(0,MIN(1,'У5 Ввод'!$E$130-NETWORKDAYS('У5 Ввод'!$D$130,$B19)+1))/Настройки!$E$11*100)</f>
        <v>0</v>
      </c>
      <c r="DV19" s="67" t="n">
        <f aca="false">IF(OR($D19=1,MONTH($B19)&lt;&gt;MONTH(StartDate),'У5 Ввод'!$D$131="",'У5 Ввод'!$E$131="",'У5 Ввод'!$D$131&gt;$B19),0,MAX(0,MIN(1,'У5 Ввод'!$E$131-NETWORKDAYS('У5 Ввод'!$D$131,$B19)+1))/Настройки!$E$11*100)</f>
        <v>0</v>
      </c>
      <c r="DW19" s="67" t="n">
        <f aca="false">IF(OR($D19=1,MONTH($B19)&lt;&gt;MONTH(StartDate),'У5 Ввод'!$D$132="",'У5 Ввод'!$E$132="",'У5 Ввод'!$D$132&gt;$B19),0,MAX(0,MIN(1,'У5 Ввод'!$E$132-NETWORKDAYS('У5 Ввод'!$D$132,$B19)+1))/Настройки!$E$11*100)</f>
        <v>0</v>
      </c>
      <c r="DX19" s="67" t="n">
        <f aca="false">IF(OR($D19=1,MONTH($B19)&lt;&gt;MONTH(StartDate),'У5 Ввод'!$D$133="",'У5 Ввод'!$E$133="",'У5 Ввод'!$D$133&gt;$B19),0,MAX(0,MIN(1,'У5 Ввод'!$E$133-NETWORKDAYS('У5 Ввод'!$D$133,$B19)+1))/Настройки!$E$11*100)</f>
        <v>0</v>
      </c>
      <c r="DY19" s="67" t="n">
        <f aca="false">IF(OR($D19=1,MONTH($B19)&lt;&gt;MONTH(StartDate),'У5 Ввод'!$D$134="",'У5 Ввод'!$E$134="",'У5 Ввод'!$D$134&gt;$B19),0,MAX(0,MIN(1,'У5 Ввод'!$E$134-NETWORKDAYS('У5 Ввод'!$D$134,$B19)+1))/Настройки!$E$11*100)</f>
        <v>0</v>
      </c>
      <c r="DZ19" s="67" t="n">
        <f aca="false">IF(OR($D19=1,MONTH($B19)&lt;&gt;MONTH(StartDate),'У5 Ввод'!$D$135="",'У5 Ввод'!$E$135="",'У5 Ввод'!$D$135&gt;$B19),0,MAX(0,MIN(1,'У5 Ввод'!$E$135-NETWORKDAYS('У5 Ввод'!$D$135,$B19)+1))/Настройки!$E$11*100)</f>
        <v>0</v>
      </c>
      <c r="EA19" s="67" t="n">
        <f aca="false">IF(OR($D19=1,MONTH($B19)&lt;&gt;MONTH(StartDate),'У5 Ввод'!$D$136="",'У5 Ввод'!$E$136="",'У5 Ввод'!$D$136&gt;$B19),0,MAX(0,MIN(1,'У5 Ввод'!$E$136-NETWORKDAYS('У5 Ввод'!$D$136,$B19)+1))/Настройки!$E$11*100)</f>
        <v>0</v>
      </c>
      <c r="EB19" s="67" t="n">
        <f aca="false">IF(OR($D19=1,MONTH($B19)&lt;&gt;MONTH(StartDate),'У5 Ввод'!$D$137="",'У5 Ввод'!$E$137="",'У5 Ввод'!$D$137&gt;$B19),0,MAX(0,MIN(1,'У5 Ввод'!$E$137-NETWORKDAYS('У5 Ввод'!$D$137,$B19)+1))/Настройки!$E$11*100)</f>
        <v>0</v>
      </c>
      <c r="EC19" s="67" t="n">
        <f aca="false">IF(OR($D19=1,MONTH($B19)&lt;&gt;MONTH(StartDate),'У5 Ввод'!$D$138="",'У5 Ввод'!$E$138="",'У5 Ввод'!$D$138&gt;$B19),0,MAX(0,MIN(1,'У5 Ввод'!$E$138-NETWORKDAYS('У5 Ввод'!$D$138,$B19)+1))/Настройки!$E$11*100)</f>
        <v>0</v>
      </c>
      <c r="ED19" s="67" t="n">
        <f aca="false">IF(OR($D19=1,MONTH($B19)&lt;&gt;MONTH(StartDate),'У5 Ввод'!$D$139="",'У5 Ввод'!$E$139="",'У5 Ввод'!$D$139&gt;$B19),0,MAX(0,MIN(1,'У5 Ввод'!$E$139-NETWORKDAYS('У5 Ввод'!$D$139,$B19)+1))/Настройки!$E$11*100)</f>
        <v>0</v>
      </c>
      <c r="EE19" s="67" t="n">
        <f aca="false">IF(OR($D19=1,MONTH($B19)&lt;&gt;MONTH(StartDate),'У5 Ввод'!$D$140="",'У5 Ввод'!$E$140="",'У5 Ввод'!$D$140&gt;$B19),0,MAX(0,MIN(1,'У5 Ввод'!$E$140-NETWORKDAYS('У5 Ввод'!$D$140,$B19)+1))/Настройки!$E$11*100)</f>
        <v>0</v>
      </c>
      <c r="EF19" s="67" t="n">
        <f aca="false">IF(OR($D19=1,MONTH($B19)&lt;&gt;MONTH(StartDate),'У5 Ввод'!$D$141="",'У5 Ввод'!$E$141="",'У5 Ввод'!$D$141&gt;$B19),0,MAX(0,MIN(1,'У5 Ввод'!$E$141-NETWORKDAYS('У5 Ввод'!$D$141,$B19)+1))/Настройки!$E$11*100)</f>
        <v>0</v>
      </c>
      <c r="EG19" s="67" t="n">
        <f aca="false">IF(OR($D19=1,MONTH($B19)&lt;&gt;MONTH(StartDate),'У5 Ввод'!$D$142="",'У5 Ввод'!$E$142="",'У5 Ввод'!$D$142&gt;$B19),0,MAX(0,MIN(1,'У5 Ввод'!$E$142-NETWORKDAYS('У5 Ввод'!$D$142,$B19)+1))/Настройки!$E$11*100)</f>
        <v>0</v>
      </c>
      <c r="EH19" s="67" t="n">
        <f aca="false">IF(OR($D19=1,MONTH($B19)&lt;&gt;MONTH(StartDate),'У5 Ввод'!$D$143="",'У5 Ввод'!$E$143="",'У5 Ввод'!$D$143&gt;$B19),0,MAX(0,MIN(1,'У5 Ввод'!$E$143-NETWORKDAYS('У5 Ввод'!$D$143,$B19)+1))/Настройки!$E$11*100)</f>
        <v>0</v>
      </c>
      <c r="EI19" s="67" t="n">
        <f aca="false">IF(OR($D19=1,MONTH($B19)&lt;&gt;MONTH(StartDate),'У5 Ввод'!$D$144="",'У5 Ввод'!$E$144="",'У5 Ввод'!$D$144&gt;$B19),0,MAX(0,MIN(1,'У5 Ввод'!$E$144-NETWORKDAYS('У5 Ввод'!$D$144,$B19)+1))/Настройки!$E$11*100)</f>
        <v>0</v>
      </c>
      <c r="EJ19" s="67" t="n">
        <f aca="false">IF(OR($D19=1,MONTH($B19)&lt;&gt;MONTH(StartDate),'У5 Ввод'!$D$145="",'У5 Ввод'!$E$145="",'У5 Ввод'!$D$145&gt;$B19),0,MAX(0,MIN(1,'У5 Ввод'!$E$145-NETWORKDAYS('У5 Ввод'!$D$145,$B19)+1))/Настройки!$E$11*100)</f>
        <v>0</v>
      </c>
      <c r="EK19" s="67" t="n">
        <f aca="false">IF(OR($D19=1,MONTH($B19)&lt;&gt;MONTH(StartDate),'У5 Ввод'!$D$146="",'У5 Ввод'!$E$146="",'У5 Ввод'!$D$146&gt;$B19),0,MAX(0,MIN(1,'У5 Ввод'!$E$146-NETWORKDAYS('У5 Ввод'!$D$146,$B19)+1))/Настройки!$E$11*100)</f>
        <v>0</v>
      </c>
      <c r="EL19" s="67" t="n">
        <f aca="false">IF(OR($D19=1,MONTH($B19)&lt;&gt;MONTH(StartDate),'У5 Ввод'!$D$147="",'У5 Ввод'!$E$147="",'У5 Ввод'!$D$147&gt;$B19),0,MAX(0,MIN(1,'У5 Ввод'!$E$147-NETWORKDAYS('У5 Ввод'!$D$147,$B19)+1))/Настройки!$E$11*100)</f>
        <v>0</v>
      </c>
      <c r="EM19" s="67" t="n">
        <f aca="false">IF(OR($D19=1,MONTH($B19)&lt;&gt;MONTH(StartDate),'У5 Ввод'!$D$148="",'У5 Ввод'!$E$148="",'У5 Ввод'!$D$148&gt;$B19),0,MAX(0,MIN(1,'У5 Ввод'!$E$148-NETWORKDAYS('У5 Ввод'!$D$148,$B19)+1))/Настройки!$E$11*100)</f>
        <v>0</v>
      </c>
      <c r="EN19" s="67" t="n">
        <f aca="false">IF(OR($D19=1,MONTH($B19)&lt;&gt;MONTH(StartDate),'У5 Ввод'!$D$149="",'У5 Ввод'!$E$149="",'У5 Ввод'!$D$149&gt;$B19),0,MAX(0,MIN(1,'У5 Ввод'!$E$149-NETWORKDAYS('У5 Ввод'!$D$149,$B19)+1))/Настройки!$E$11*100)</f>
        <v>0</v>
      </c>
      <c r="EO19" s="67" t="n">
        <f aca="false">IF(OR($D19=1,MONTH($B19)&lt;&gt;MONTH(StartDate),'У5 Ввод'!$D$150="",'У5 Ввод'!$E$150="",'У5 Ввод'!$D$150&gt;$B19),0,MAX(0,MIN(1,'У5 Ввод'!$E$150-NETWORKDAYS('У5 Ввод'!$D$150,$B19)+1))/Настройки!$E$11*100)</f>
        <v>0</v>
      </c>
      <c r="EP19" s="67" t="n">
        <f aca="false">IF(OR($D19=1,MONTH($B19)&lt;&gt;MONTH(StartDate),'У5 Ввод'!$D$151="",'У5 Ввод'!$E$151="",'У5 Ввод'!$D$151&gt;$B19),0,MAX(0,MIN(1,'У5 Ввод'!$E$151-NETWORKDAYS('У5 Ввод'!$D$151,$B19)+1))/Настройки!$E$11*100)</f>
        <v>0</v>
      </c>
      <c r="EQ19" s="67" t="n">
        <f aca="false">IF(OR($D19=1,MONTH($B19)&lt;&gt;MONTH(StartDate),'У5 Ввод'!$D$152="",'У5 Ввод'!$E$152="",'У5 Ввод'!$D$152&gt;$B19),0,MAX(0,MIN(1,'У5 Ввод'!$E$152-NETWORKDAYS('У5 Ввод'!$D$152,$B19)+1))/Настройки!$E$11*100)</f>
        <v>0</v>
      </c>
      <c r="ER19" s="67" t="n">
        <f aca="false">IF(OR($D19=1,MONTH($B19)&lt;&gt;MONTH(StartDate),'У5 Ввод'!$D$153="",'У5 Ввод'!$E$153="",'У5 Ввод'!$D$153&gt;$B19),0,MAX(0,MIN(1,'У5 Ввод'!$E$153-NETWORKDAYS('У5 Ввод'!$D$153,$B19)+1))/Настройки!$E$11*100)</f>
        <v>0</v>
      </c>
      <c r="ES19" s="67" t="n">
        <f aca="false">IF(OR($D19=1,MONTH($B19)&lt;&gt;MONTH(StartDate),'У5 Ввод'!$D$154="",'У5 Ввод'!$E$154="",'У5 Ввод'!$D$154&gt;$B19),0,MAX(0,MIN(1,'У5 Ввод'!$E$154-NETWORKDAYS('У5 Ввод'!$D$154,$B19)+1))/Настройки!$E$11*100)</f>
        <v>0</v>
      </c>
      <c r="ET19" s="67" t="n">
        <f aca="false">IF(OR($D19=1,MONTH($B19)&lt;&gt;MONTH(StartDate),'У5 Ввод'!$D$155="",'У5 Ввод'!$E$155="",'У5 Ввод'!$D$155&gt;$B19),0,MAX(0,MIN(1,'У5 Ввод'!$E$155-NETWORKDAYS('У5 Ввод'!$D$155,$B19)+1))/Настройки!$E$11*100)</f>
        <v>0</v>
      </c>
      <c r="EU19" s="67" t="n">
        <f aca="false">IF(OR($D19=1,MONTH($B19)&lt;&gt;MONTH(StartDate),'У5 Ввод'!$D$156="",'У5 Ввод'!$E$156="",'У5 Ввод'!$D$156&gt;$B19),0,MAX(0,MIN(1,'У5 Ввод'!$E$156-NETWORKDAYS('У5 Ввод'!$D$156,$B19)+1))/Настройки!$E$11*100)</f>
        <v>0</v>
      </c>
      <c r="EV19" s="67" t="n">
        <f aca="false">IF(OR($D19=1,MONTH($B19)&lt;&gt;MONTH(StartDate),'У5 Ввод'!$D$157="",'У5 Ввод'!$E$157="",'У5 Ввод'!$D$157&gt;$B19),0,MAX(0,MIN(1,'У5 Ввод'!$E$157-NETWORKDAYS('У5 Ввод'!$D$157,$B19)+1))/Настройки!$E$11*100)</f>
        <v>0</v>
      </c>
      <c r="EW19" s="67" t="n">
        <f aca="false">IF(OR($D19=1,MONTH($B19)&lt;&gt;MONTH(StartDate),'У5 Ввод'!$D$158="",'У5 Ввод'!$E$158="",'У5 Ввод'!$D$158&gt;$B19),0,MAX(0,MIN(1,'У5 Ввод'!$E$158-NETWORKDAYS('У5 Ввод'!$D$158,$B19)+1))/Настройки!$E$11*100)</f>
        <v>0</v>
      </c>
      <c r="EX19" s="67" t="n">
        <f aca="false">IF(OR($D19=1,MONTH($B19)&lt;&gt;MONTH(StartDate),'У5 Ввод'!$D$159="",'У5 Ввод'!$E$159="",'У5 Ввод'!$D$159&gt;$B19),0,MAX(0,MIN(1,'У5 Ввод'!$E$159-NETWORKDAYS('У5 Ввод'!$D$159,$B19)+1))/Настройки!$E$11*100)</f>
        <v>0</v>
      </c>
      <c r="EY19" s="67" t="n">
        <f aca="false">IF(OR($D19=1,MONTH($B19)&lt;&gt;MONTH(StartDate),'У5 Ввод'!$D$160="",'У5 Ввод'!$E$160="",'У5 Ввод'!$D$160&gt;$B19),0,MAX(0,MIN(1,'У5 Ввод'!$E$160-NETWORKDAYS('У5 Ввод'!$D$160,$B19)+1))/Настройки!$E$11*100)</f>
        <v>0</v>
      </c>
      <c r="EZ19" s="67" t="n">
        <f aca="false">IF(OR($D19=1,MONTH($B19)&lt;&gt;MONTH(StartDate),'У5 Ввод'!$D$161="",'У5 Ввод'!$E$161="",'У5 Ввод'!$D$161&gt;$B19),0,MAX(0,MIN(1,'У5 Ввод'!$E$161-NETWORKDAYS('У5 Ввод'!$D$161,$B19)+1))/Настройки!$E$11*100)</f>
        <v>0</v>
      </c>
      <c r="FA19" s="67" t="n">
        <f aca="false">IF(OR($D19=1,MONTH($B19)&lt;&gt;MONTH(StartDate),'У5 Ввод'!$D$162="",'У5 Ввод'!$E$162="",'У5 Ввод'!$D$162&gt;$B19),0,MAX(0,MIN(1,'У5 Ввод'!$E$162-NETWORKDAYS('У5 Ввод'!$D$162,$B19)+1))/Настройки!$E$11*100)</f>
        <v>0</v>
      </c>
      <c r="FB19" s="67" t="n">
        <f aca="false">IF(OR($D19=1,MONTH($B19)&lt;&gt;MONTH(StartDate),'У5 Ввод'!$D$163="",'У5 Ввод'!$E$163="",'У5 Ввод'!$D$163&gt;$B19),0,MAX(0,MIN(1,'У5 Ввод'!$E$163-NETWORKDAYS('У5 Ввод'!$D$163,$B19)+1))/Настройки!$E$11*100)</f>
        <v>0</v>
      </c>
      <c r="FC19" s="67" t="n">
        <f aca="false">IF(OR($D19=1,MONTH($B19)&lt;&gt;MONTH(StartDate),'У5 Ввод'!$D$164="",'У5 Ввод'!$E$164="",'У5 Ввод'!$D$164&gt;$B19),0,MAX(0,MIN(1,'У5 Ввод'!$E$164-NETWORKDAYS('У5 Ввод'!$D$164,$B19)+1))/Настройки!$E$11*100)</f>
        <v>0</v>
      </c>
      <c r="FD19" s="67" t="n">
        <f aca="false">IF(OR($D19=1,MONTH($B19)&lt;&gt;MONTH(StartDate),'У5 Ввод'!$D$165="",'У5 Ввод'!$E$165="",'У5 Ввод'!$D$165&gt;$B19),0,MAX(0,MIN(1,'У5 Ввод'!$E$165-NETWORKDAYS('У5 Ввод'!$D$165,$B19)+1))/Настройки!$E$11*100)</f>
        <v>0</v>
      </c>
      <c r="FE19" s="67" t="n">
        <f aca="false">IF(OR($D19=1,MONTH($B19)&lt;&gt;MONTH(StartDate),'У5 Ввод'!$D$166="",'У5 Ввод'!$E$166="",'У5 Ввод'!$D$166&gt;$B19),0,MAX(0,MIN(1,'У5 Ввод'!$E$166-NETWORKDAYS('У5 Ввод'!$D$166,$B19)+1))/Настройки!$E$11*100)</f>
        <v>0</v>
      </c>
      <c r="FF19" s="67" t="n">
        <f aca="false">IF(OR($D19=1,MONTH($B19)&lt;&gt;MONTH(StartDate),'У5 Ввод'!$D$167="",'У5 Ввод'!$E$167="",'У5 Ввод'!$D$167&gt;$B19),0,MAX(0,MIN(1,'У5 Ввод'!$E$167-NETWORKDAYS('У5 Ввод'!$D$167,$B19)+1))/Настройки!$E$11*100)</f>
        <v>0</v>
      </c>
      <c r="FG19" s="67" t="n">
        <f aca="false">IF(OR($D19=1,MONTH($B19)&lt;&gt;MONTH(StartDate),'У5 Ввод'!$D$168="",'У5 Ввод'!$E$168="",'У5 Ввод'!$D$168&gt;$B19),0,MAX(0,MIN(1,'У5 Ввод'!$E$168-NETWORKDAYS('У5 Ввод'!$D$168,$B19)+1))/Настройки!$E$11*100)</f>
        <v>0</v>
      </c>
      <c r="FH19" s="67" t="n">
        <f aca="false">IF(OR($D19=1,MONTH($B19)&lt;&gt;MONTH(StartDate),'У5 Ввод'!$D$169="",'У5 Ввод'!$E$169="",'У5 Ввод'!$D$169&gt;$B19),0,MAX(0,MIN(1,'У5 Ввод'!$E$169-NETWORKDAYS('У5 Ввод'!$D$169,$B19)+1))/Настройки!$E$11*100)</f>
        <v>0</v>
      </c>
      <c r="FI19" s="67" t="n">
        <f aca="false">IF(OR($D19=1,MONTH($B19)&lt;&gt;MONTH(StartDate),'У5 Ввод'!$D$170="",'У5 Ввод'!$E$170="",'У5 Ввод'!$D$170&gt;$B19),0,MAX(0,MIN(1,'У5 Ввод'!$E$170-NETWORKDAYS('У5 Ввод'!$D$170,$B19)+1))/Настройки!$E$11*100)</f>
        <v>0</v>
      </c>
      <c r="FJ19" s="67" t="n">
        <f aca="false">IF(OR($D19=1,MONTH($B19)&lt;&gt;MONTH(StartDate),'У5 Ввод'!$D$171="",'У5 Ввод'!$E$171="",'У5 Ввод'!$D$171&gt;$B19),0,MAX(0,MIN(1,'У5 Ввод'!$E$171-NETWORKDAYS('У5 Ввод'!$D$171,$B19)+1))/Настройки!$E$11*100)</f>
        <v>0</v>
      </c>
      <c r="FK19" s="67" t="n">
        <f aca="false">IF(OR($D19=1,MONTH($B19)&lt;&gt;MONTH(StartDate),'У5 Ввод'!$D$172="",'У5 Ввод'!$E$172="",'У5 Ввод'!$D$172&gt;$B19),0,MAX(0,MIN(1,'У5 Ввод'!$E$172-NETWORKDAYS('У5 Ввод'!$D$172,$B19)+1))/Настройки!$E$11*100)</f>
        <v>0</v>
      </c>
      <c r="FL19" s="67" t="n">
        <f aca="false">IF(OR($D19=1,MONTH($B19)&lt;&gt;MONTH(StartDate),'У5 Ввод'!$D$173="",'У5 Ввод'!$E$173="",'У5 Ввод'!$D$173&gt;$B19),0,MAX(0,MIN(1,'У5 Ввод'!$E$173-NETWORKDAYS('У5 Ввод'!$D$173,$B19)+1))/Настройки!$E$11*100)</f>
        <v>0</v>
      </c>
      <c r="FM19" s="67" t="n">
        <f aca="false">IF(OR($D19=1,MONTH($B19)&lt;&gt;MONTH(StartDate),'У5 Ввод'!$D$174="",'У5 Ввод'!$E$174="",'У5 Ввод'!$D$174&gt;$B19),0,MAX(0,MIN(1,'У5 Ввод'!$E$174-NETWORKDAYS('У5 Ввод'!$D$174,$B19)+1))/Настройки!$E$11*100)</f>
        <v>0</v>
      </c>
      <c r="FN19" s="67" t="n">
        <f aca="false">IF(OR($D19=1,MONTH($B19)&lt;&gt;MONTH(StartDate),'У5 Ввод'!$D$175="",'У5 Ввод'!$E$175="",'У5 Ввод'!$D$175&gt;$B19),0,MAX(0,MIN(1,'У5 Ввод'!$E$175-NETWORKDAYS('У5 Ввод'!$D$175,$B19)+1))/Настройки!$E$11*100)</f>
        <v>0</v>
      </c>
      <c r="FO19" s="67" t="n">
        <f aca="false">IF(OR($D19=1,MONTH($B19)&lt;&gt;MONTH(StartDate),'У5 Ввод'!$D$176="",'У5 Ввод'!$E$176="",'У5 Ввод'!$D$176&gt;$B19),0,MAX(0,MIN(1,'У5 Ввод'!$E$176-NETWORKDAYS('У5 Ввод'!$D$176,$B19)+1))/Настройки!$E$11*100)</f>
        <v>0</v>
      </c>
      <c r="FP19" s="67" t="n">
        <f aca="false">IF(OR($D19=1,MONTH($B19)&lt;&gt;MONTH(StartDate),'У5 Ввод'!$D$177="",'У5 Ввод'!$E$177="",'У5 Ввод'!$D$177&gt;$B19),0,MAX(0,MIN(1,'У5 Ввод'!$E$177-NETWORKDAYS('У5 Ввод'!$D$177,$B19)+1))/Настройки!$E$11*100)</f>
        <v>0</v>
      </c>
      <c r="FQ19" s="67" t="n">
        <f aca="false">IF(OR($D19=1,MONTH($B19)&lt;&gt;MONTH(StartDate),'У5 Ввод'!$D$178="",'У5 Ввод'!$E$178="",'У5 Ввод'!$D$178&gt;$B19),0,MAX(0,MIN(1,'У5 Ввод'!$E$178-NETWORKDAYS('У5 Ввод'!$D$178,$B19)+1))/Настройки!$E$11*100)</f>
        <v>0</v>
      </c>
      <c r="FR19" s="67" t="n">
        <f aca="false">IF(OR($D19=1,MONTH($B19)&lt;&gt;MONTH(StartDate),'У5 Ввод'!$D$179="",'У5 Ввод'!$E$179="",'У5 Ввод'!$D$179&gt;$B19),0,MAX(0,MIN(1,'У5 Ввод'!$E$179-NETWORKDAYS('У5 Ввод'!$D$179,$B19)+1))/Настройки!$E$11*100)</f>
        <v>0</v>
      </c>
      <c r="FS19" s="67" t="n">
        <f aca="false">IF(OR($D19=1,MONTH($B19)&lt;&gt;MONTH(StartDate),'У5 Ввод'!$D$180="",'У5 Ввод'!$E$180="",'У5 Ввод'!$D$180&gt;$B19),0,MAX(0,MIN(1,'У5 Ввод'!$E$180-NETWORKDAYS('У5 Ввод'!$D$180,$B19)+1))/Настройки!$E$11*100)</f>
        <v>0</v>
      </c>
      <c r="FT19" s="67" t="n">
        <f aca="false">IF(OR($D19=1,MONTH($B19)&lt;&gt;MONTH(StartDate),'У5 Ввод'!$D$181="",'У5 Ввод'!$E$181="",'У5 Ввод'!$D$181&gt;$B19),0,MAX(0,MIN(1,'У5 Ввод'!$E$181-NETWORKDAYS('У5 Ввод'!$D$181,$B19)+1))/Настройки!$E$11*100)</f>
        <v>0</v>
      </c>
      <c r="FU19" s="67" t="n">
        <f aca="false">IF(OR($D19=1,MONTH($B19)&lt;&gt;MONTH(StartDate),'У5 Ввод'!$D$182="",'У5 Ввод'!$E$182="",'У5 Ввод'!$D$182&gt;$B19),0,MAX(0,MIN(1,'У5 Ввод'!$E$182-NETWORKDAYS('У5 Ввод'!$D$182,$B19)+1))/Настройки!$E$11*100)</f>
        <v>0</v>
      </c>
      <c r="FV19" s="67" t="n">
        <f aca="false">IF(OR($D19=1,MONTH($B19)&lt;&gt;MONTH(StartDate),'У5 Ввод'!$D$183="",'У5 Ввод'!$E$183="",'У5 Ввод'!$D$183&gt;$B19),0,MAX(0,MIN(1,'У5 Ввод'!$E$183-NETWORKDAYS('У5 Ввод'!$D$183,$B19)+1))/Настройки!$E$11*100)</f>
        <v>0</v>
      </c>
      <c r="FW19" s="67" t="n">
        <f aca="false">IF(OR($D19=1,MONTH($B19)&lt;&gt;MONTH(StartDate),'У5 Ввод'!$D$184="",'У5 Ввод'!$E$184="",'У5 Ввод'!$D$184&gt;$B19),0,MAX(0,MIN(1,'У5 Ввод'!$E$184-NETWORKDAYS('У5 Ввод'!$D$184,$B19)+1))/Настройки!$E$11*100)</f>
        <v>0</v>
      </c>
      <c r="FX19" s="67" t="n">
        <f aca="false">IF(OR($D19=1,MONTH($B19)&lt;&gt;MONTH(StartDate),'У5 Ввод'!$D$185="",'У5 Ввод'!$E$185="",'У5 Ввод'!$D$185&gt;$B19),0,MAX(0,MIN(1,'У5 Ввод'!$E$185-NETWORKDAYS('У5 Ввод'!$D$185,$B19)+1))/Настройки!$E$11*100)</f>
        <v>0</v>
      </c>
      <c r="FY19" s="67" t="n">
        <f aca="false">IF(OR($D19=1,MONTH($B19)&lt;&gt;MONTH(StartDate),'У5 Ввод'!$D$186="",'У5 Ввод'!$E$186="",'У5 Ввод'!$D$186&gt;$B19),0,MAX(0,MIN(1,'У5 Ввод'!$E$186-NETWORKDAYS('У5 Ввод'!$D$186,$B19)+1))/Настройки!$E$11*100)</f>
        <v>0</v>
      </c>
      <c r="FZ19" s="67" t="n">
        <f aca="false">IF(OR($D19=1,MONTH($B19)&lt;&gt;MONTH(StartDate),'У5 Ввод'!$D$187="",'У5 Ввод'!$E$187="",'У5 Ввод'!$D$187&gt;$B19),0,MAX(0,MIN(1,'У5 Ввод'!$E$187-NETWORKDAYS('У5 Ввод'!$D$187,$B19)+1))/Настройки!$E$11*100)</f>
        <v>0</v>
      </c>
      <c r="GA19" s="67" t="n">
        <f aca="false">IF(OR($D19=1,MONTH($B19)&lt;&gt;MONTH(StartDate),'У5 Ввод'!$D$188="",'У5 Ввод'!$E$188="",'У5 Ввод'!$D$188&gt;$B19),0,MAX(0,MIN(1,'У5 Ввод'!$E$188-NETWORKDAYS('У5 Ввод'!$D$188,$B19)+1))/Настройки!$E$11*100)</f>
        <v>0</v>
      </c>
      <c r="GB19" s="67" t="n">
        <f aca="false">IF(OR($D19=1,MONTH($B19)&lt;&gt;MONTH(StartDate),'У5 Ввод'!$D$189="",'У5 Ввод'!$E$189="",'У5 Ввод'!$D$189&gt;$B19),0,MAX(0,MIN(1,'У5 Ввод'!$E$189-NETWORKDAYS('У5 Ввод'!$D$189,$B19)+1))/Настройки!$E$11*100)</f>
        <v>0</v>
      </c>
      <c r="GC19" s="67" t="n">
        <f aca="false">IF(OR($D19=1,MONTH($B19)&lt;&gt;MONTH(StartDate),'У5 Ввод'!$D$190="",'У5 Ввод'!$E$190="",'У5 Ввод'!$D$190&gt;$B19),0,MAX(0,MIN(1,'У5 Ввод'!$E$190-NETWORKDAYS('У5 Ввод'!$D$190,$B19)+1))/Настройки!$E$11*100)</f>
        <v>0</v>
      </c>
      <c r="GD19" s="67" t="n">
        <f aca="false">IF(OR($D19=1,MONTH($B19)&lt;&gt;MONTH(StartDate),'У5 Ввод'!$D$191="",'У5 Ввод'!$E$191="",'У5 Ввод'!$D$191&gt;$B19),0,MAX(0,MIN(1,'У5 Ввод'!$E$191-NETWORKDAYS('У5 Ввод'!$D$191,$B19)+1))/Настройки!$E$11*100)</f>
        <v>0</v>
      </c>
      <c r="GE19" s="67" t="n">
        <f aca="false">IF(OR($D19=1,MONTH($B19)&lt;&gt;MONTH(StartDate),'У5 Ввод'!$D$192="",'У5 Ввод'!$E$192="",'У5 Ввод'!$D$192&gt;$B19),0,MAX(0,MIN(1,'У5 Ввод'!$E$192-NETWORKDAYS('У5 Ввод'!$D$192,$B19)+1))/Настройки!$E$11*100)</f>
        <v>0</v>
      </c>
      <c r="GF19" s="67" t="n">
        <f aca="false">IF(OR($D19=1,MONTH($B19)&lt;&gt;MONTH(StartDate),'У5 Ввод'!$D$193="",'У5 Ввод'!$E$193="",'У5 Ввод'!$D$193&gt;$B19),0,MAX(0,MIN(1,'У5 Ввод'!$E$193-NETWORKDAYS('У5 Ввод'!$D$193,$B19)+1))/Настройки!$E$11*100)</f>
        <v>0</v>
      </c>
      <c r="GG19" s="67" t="n">
        <f aca="false">IF(OR($D19=1,MONTH($B19)&lt;&gt;MONTH(StartDate),'У5 Ввод'!$D$194="",'У5 Ввод'!$E$194="",'У5 Ввод'!$D$194&gt;$B19),0,MAX(0,MIN(1,'У5 Ввод'!$E$194-NETWORKDAYS('У5 Ввод'!$D$194,$B19)+1))/Настройки!$E$11*100)</f>
        <v>0</v>
      </c>
      <c r="GH19" s="67" t="n">
        <f aca="false">IF(OR($D19=1,MONTH($B19)&lt;&gt;MONTH(StartDate),'У5 Ввод'!$D$195="",'У5 Ввод'!$E$195="",'У5 Ввод'!$D$195&gt;$B19),0,MAX(0,MIN(1,'У5 Ввод'!$E$195-NETWORKDAYS('У5 Ввод'!$D$195,$B19)+1))/Настройки!$E$11*100)</f>
        <v>0</v>
      </c>
      <c r="GI19" s="67" t="n">
        <f aca="false">IF(OR($D19=1,MONTH($B19)&lt;&gt;MONTH(StartDate),'У5 Ввод'!$D$196="",'У5 Ввод'!$E$196="",'У5 Ввод'!$D$196&gt;$B19),0,MAX(0,MIN(1,'У5 Ввод'!$E$196-NETWORKDAYS('У5 Ввод'!$D$196,$B19)+1))/Настройки!$E$11*100)</f>
        <v>0</v>
      </c>
      <c r="GJ19" s="67" t="n">
        <f aca="false">IF(OR($D19=1,MONTH($B19)&lt;&gt;MONTH(StartDate),'У5 Ввод'!$D$197="",'У5 Ввод'!$E$197="",'У5 Ввод'!$D$197&gt;$B19),0,MAX(0,MIN(1,'У5 Ввод'!$E$197-NETWORKDAYS('У5 Ввод'!$D$197,$B19)+1))/Настройки!$E$11*100)</f>
        <v>0</v>
      </c>
      <c r="GK19" s="67" t="n">
        <f aca="false">IF(OR($D19=1,MONTH($B19)&lt;&gt;MONTH(StartDate),'У5 Ввод'!$D$198="",'У5 Ввод'!$E$198="",'У5 Ввод'!$D$198&gt;$B19),0,MAX(0,MIN(1,'У5 Ввод'!$E$198-NETWORKDAYS('У5 Ввод'!$D$198,$B19)+1))/Настройки!$E$11*100)</f>
        <v>0</v>
      </c>
      <c r="GL19" s="67" t="n">
        <f aca="false">IF(OR($D19=1,MONTH($B19)&lt;&gt;MONTH(StartDate),'У5 Ввод'!$D$199="",'У5 Ввод'!$E$199="",'У5 Ввод'!$D$199&gt;$B19),0,MAX(0,MIN(1,'У5 Ввод'!$E$199-NETWORKDAYS('У5 Ввод'!$D$199,$B19)+1))/Настройки!$E$11*100)</f>
        <v>0</v>
      </c>
      <c r="GM19" s="67" t="n">
        <f aca="false">IF(OR($D19=1,MONTH($B19)&lt;&gt;MONTH(StartDate),'У5 Ввод'!$D$200="",'У5 Ввод'!$E$200="",'У5 Ввод'!$D$200&gt;$B19),0,MAX(0,MIN(1,'У5 Ввод'!$E$200-NETWORKDAYS('У5 Ввод'!$D$200,$B19)+1))/Настройки!$E$11*100)</f>
        <v>0</v>
      </c>
      <c r="GN19" s="67" t="n">
        <f aca="false">IF(OR($D19=1,MONTH($B19)&lt;&gt;MONTH(StartDate),'У5 Ввод'!$D$201="",'У5 Ввод'!$E$201="",'У5 Ввод'!$D$201&gt;$B19),0,MAX(0,MIN(1,'У5 Ввод'!$E$201-NETWORKDAYS('У5 Ввод'!$D$201,$B19)+1))/Настройки!$E$11*100)</f>
        <v>0</v>
      </c>
      <c r="GO19" s="67" t="n">
        <f aca="false">IF(OR($D19=1,MONTH($B19)&lt;&gt;MONTH(StartDate),'У5 Ввод'!$D$202="",'У5 Ввод'!$E$202="",'У5 Ввод'!$D$202&gt;$B19),0,MAX(0,MIN(1,'У5 Ввод'!$E$202-NETWORKDAYS('У5 Ввод'!$D$202,$B19)+1))/Настройки!$E$11*100)</f>
        <v>0</v>
      </c>
      <c r="GP19" s="67" t="n">
        <f aca="false">IF(OR($D19=1,MONTH($B19)&lt;&gt;MONTH(StartDate),'У5 Ввод'!$D$203="",'У5 Ввод'!$E$203="",'У5 Ввод'!$D$203&gt;$B19),0,MAX(0,MIN(1,'У5 Ввод'!$E$203-NETWORKDAYS('У5 Ввод'!$D$203,$B19)+1))/Настройки!$E$11*100)</f>
        <v>0</v>
      </c>
      <c r="GQ19" s="67" t="n">
        <f aca="false">IF(OR($D19=1,MONTH($B19)&lt;&gt;MONTH(StartDate),'У5 Ввод'!$D$204="",'У5 Ввод'!$E$204="",'У5 Ввод'!$D$204&gt;$B19),0,MAX(0,MIN(1,'У5 Ввод'!$E$204-NETWORKDAYS('У5 Ввод'!$D$204,$B19)+1))/Настройки!$E$11*100)</f>
        <v>0</v>
      </c>
      <c r="GR19" s="67" t="n">
        <f aca="false">IF(OR($D19=1,MONTH($B19)&lt;&gt;MONTH(StartDate),'У5 Ввод'!$D$205="",'У5 Ввод'!$E$205="",'У5 Ввод'!$D$205&gt;$B19),0,MAX(0,MIN(1,'У5 Ввод'!$E$205-NETWORKDAYS('У5 Ввод'!$D$205,$B19)+1))/Настройки!$E$11*100)</f>
        <v>0</v>
      </c>
      <c r="GS19" s="67" t="n">
        <f aca="false">IF(OR($D19=1,MONTH($B19)&lt;&gt;MONTH(StartDate),'У5 Ввод'!$D$206="",'У5 Ввод'!$E$206="",'У5 Ввод'!$D$206&gt;$B19),0,MAX(0,MIN(1,'У5 Ввод'!$E$206-NETWORKDAYS('У5 Ввод'!$D$206,$B19)+1))/Настройки!$E$11*100)</f>
        <v>0</v>
      </c>
      <c r="GT19" s="67" t="n">
        <f aca="false">IF(OR($D19=1,MONTH($B19)&lt;&gt;MONTH(StartDate),'У5 Ввод'!$D$207="",'У5 Ввод'!$E$207="",'У5 Ввод'!$D$207&gt;$B19),0,MAX(0,MIN(1,'У5 Ввод'!$E$207-NETWORKDAYS('У5 Ввод'!$D$207,$B19)+1))/Настройки!$E$11*100)</f>
        <v>0</v>
      </c>
      <c r="GU19" s="67" t="n">
        <f aca="false">IF(OR($D19=1,MONTH($B19)&lt;&gt;MONTH(StartDate),'У5 Ввод'!$D$208="",'У5 Ввод'!$E$208="",'У5 Ввод'!$D$208&gt;$B19),0,MAX(0,MIN(1,'У5 Ввод'!$E$208-NETWORKDAYS('У5 Ввод'!$D$208,$B19)+1))/Настройки!$E$11*100)</f>
        <v>0</v>
      </c>
      <c r="GV19" s="67" t="n">
        <f aca="false">IF(OR($D19=1,MONTH($B19)&lt;&gt;MONTH(StartDate),'У5 Ввод'!$D$209="",'У5 Ввод'!$E$209="",'У5 Ввод'!$D$209&gt;$B19),0,MAX(0,MIN(1,'У5 Ввод'!$E$209-NETWORKDAYS('У5 Ввод'!$D$209,$B19)+1))/Настройки!$E$11*100)</f>
        <v>0</v>
      </c>
      <c r="GW19" s="67" t="n">
        <f aca="false">IF(OR($D19=1,MONTH($B19)&lt;&gt;MONTH(StartDate),'У5 Ввод'!$D$210="",'У5 Ввод'!$E$210="",'У5 Ввод'!$D$210&gt;$B19),0,MAX(0,MIN(1,'У5 Ввод'!$E$210-NETWORKDAYS('У5 Ввод'!$D$210,$B19)+1))/Настройки!$E$11*100)</f>
        <v>0</v>
      </c>
      <c r="GX19" s="67" t="n">
        <f aca="false">IF(OR($D19=1,MONTH($B19)&lt;&gt;MONTH(StartDate),'У5 Ввод'!$D$211="",'У5 Ввод'!$E$211="",'У5 Ввод'!$D$211&gt;$B19),0,MAX(0,MIN(1,'У5 Ввод'!$E$211-NETWORKDAYS('У5 Ввод'!$D$211,$B19)+1))/Настройки!$E$11*100)</f>
        <v>0</v>
      </c>
      <c r="GY19" s="67" t="n">
        <f aca="false">IF(OR($D19=1,MONTH($B19)&lt;&gt;MONTH(StartDate),'У5 Ввод'!$D$212="",'У5 Ввод'!$E$212="",'У5 Ввод'!$D$212&gt;$B19),0,MAX(0,MIN(1,'У5 Ввод'!$E$212-NETWORKDAYS('У5 Ввод'!$D$212,$B19)+1))/Настройки!$E$11*100)</f>
        <v>0</v>
      </c>
      <c r="GZ19" s="67" t="n">
        <f aca="false">IF(OR($D19=1,MONTH($B19)&lt;&gt;MONTH(StartDate),'У5 Ввод'!$D$213="",'У5 Ввод'!$E$213="",'У5 Ввод'!$D$213&gt;$B19),0,MAX(0,MIN(1,'У5 Ввод'!$E$213-NETWORKDAYS('У5 Ввод'!$D$213,$B19)+1))/Настройки!$E$11*100)</f>
        <v>0</v>
      </c>
      <c r="HA19" s="67" t="n">
        <f aca="false">IF(OR($D19=1,MONTH($B19)&lt;&gt;MONTH(StartDate),'У5 Ввод'!$D$214="",'У5 Ввод'!$E$214="",'У5 Ввод'!$D$214&gt;$B19),0,MAX(0,MIN(1,'У5 Ввод'!$E$214-NETWORKDAYS('У5 Ввод'!$D$214,$B19)+1))/Настройки!$E$11*100)</f>
        <v>0</v>
      </c>
      <c r="HB19" s="67" t="n">
        <f aca="false">IF(OR($D19=1,MONTH($B19)&lt;&gt;MONTH(StartDate),'У5 Ввод'!$D$215="",'У5 Ввод'!$E$215="",'У5 Ввод'!$D$215&gt;$B19),0,MAX(0,MIN(1,'У5 Ввод'!$E$215-NETWORKDAYS('У5 Ввод'!$D$215,$B19)+1))/Настройки!$E$11*100)</f>
        <v>0</v>
      </c>
      <c r="HC19" s="67" t="n">
        <f aca="false">IF(OR($D19=1,MONTH($B19)&lt;&gt;MONTH(StartDate),'У5 Ввод'!$D$216="",'У5 Ввод'!$E$216="",'У5 Ввод'!$D$216&gt;$B19),0,MAX(0,MIN(1,'У5 Ввод'!$E$216-NETWORKDAYS('У5 Ввод'!$D$216,$B19)+1))/Настройки!$E$11*100)</f>
        <v>0</v>
      </c>
      <c r="HD19" s="67" t="n">
        <f aca="false">IF(OR($D19=1,MONTH($B19)&lt;&gt;MONTH(StartDate),'У5 Ввод'!$D$217="",'У5 Ввод'!$E$217="",'У5 Ввод'!$D$217&gt;$B19),0,MAX(0,MIN(1,'У5 Ввод'!$E$217-NETWORKDAYS('У5 Ввод'!$D$217,$B19)+1))/Настройки!$E$11*100)</f>
        <v>0</v>
      </c>
      <c r="HE19" s="67" t="n">
        <f aca="false">IF(OR($D19=1,MONTH($B19)&lt;&gt;MONTH(StartDate),'У5 Ввод'!$D$218="",'У5 Ввод'!$E$218="",'У5 Ввод'!$D$218&gt;$B19),0,MAX(0,MIN(1,'У5 Ввод'!$E$218-NETWORKDAYS('У5 Ввод'!$D$218,$B19)+1))/Настройки!$E$11*100)</f>
        <v>0</v>
      </c>
      <c r="HF19" s="67" t="n">
        <f aca="false">IF(OR($D19=1,MONTH($B19)&lt;&gt;MONTH(StartDate),'У5 Ввод'!$D$219="",'У5 Ввод'!$E$219="",'У5 Ввод'!$D$219&gt;$B19),0,MAX(0,MIN(1,'У5 Ввод'!$E$219-NETWORKDAYS('У5 Ввод'!$D$219,$B19)+1))/Настройки!$E$11*100)</f>
        <v>0</v>
      </c>
      <c r="HG19" s="67" t="n">
        <f aca="false">IF(OR($D19=1,MONTH($B19)&lt;&gt;MONTH(StartDate),'У5 Ввод'!$D$220="",'У5 Ввод'!$E$220="",'У5 Ввод'!$D$220&gt;$B19),0,MAX(0,MIN(1,'У5 Ввод'!$E$220-NETWORKDAYS('У5 Ввод'!$D$220,$B19)+1))/Настройки!$E$11*100)</f>
        <v>0</v>
      </c>
      <c r="HH19" s="67" t="n">
        <f aca="false">IF(OR($D19=1,MONTH($B19)&lt;&gt;MONTH(StartDate),'У5 Ввод'!$D$221="",'У5 Ввод'!$E$221="",'У5 Ввод'!$D$221&gt;$B19),0,MAX(0,MIN(1,'У5 Ввод'!$E$221-NETWORKDAYS('У5 Ввод'!$D$221,$B19)+1))/Настройки!$E$11*100)</f>
        <v>0</v>
      </c>
      <c r="HI19" s="67" t="n">
        <f aca="false">IF(OR($D19=1,MONTH($B19)&lt;&gt;MONTH(StartDate),'У5 Ввод'!$D$222="",'У5 Ввод'!$E$222="",'У5 Ввод'!$D$222&gt;$B19),0,MAX(0,MIN(1,'У5 Ввод'!$E$222-NETWORKDAYS('У5 Ввод'!$D$222,$B19)+1))/Настройки!$E$11*100)</f>
        <v>0</v>
      </c>
      <c r="HJ19" s="67" t="n">
        <f aca="false">IF(OR($D19=1,MONTH($B19)&lt;&gt;MONTH(StartDate),'У5 Ввод'!$D$223="",'У5 Ввод'!$E$223="",'У5 Ввод'!$D$223&gt;$B19),0,MAX(0,MIN(1,'У5 Ввод'!$E$223-NETWORKDAYS('У5 Ввод'!$D$223,$B19)+1))/Настройки!$E$11*100)</f>
        <v>0</v>
      </c>
      <c r="HK19" s="67" t="n">
        <f aca="false">IF(OR($D19=1,MONTH($B19)&lt;&gt;MONTH(StartDate),'У5 Ввод'!$D$224="",'У5 Ввод'!$E$224="",'У5 Ввод'!$D$224&gt;$B19),0,MAX(0,MIN(1,'У5 Ввод'!$E$224-NETWORKDAYS('У5 Ввод'!$D$224,$B19)+1))/Настройки!$E$11*100)</f>
        <v>0</v>
      </c>
      <c r="HL19" s="67" t="n">
        <f aca="false">IF(OR($D19=1,MONTH($B19)&lt;&gt;MONTH(StartDate),'У5 Ввод'!$D$225="",'У5 Ввод'!$E$225="",'У5 Ввод'!$D$225&gt;$B19),0,MAX(0,MIN(1,'У5 Ввод'!$E$225-NETWORKDAYS('У5 Ввод'!$D$225,$B19)+1))/Настройки!$E$11*100)</f>
        <v>0</v>
      </c>
      <c r="HM19" s="67" t="n">
        <f aca="false">IF(OR($D19=1,MONTH($B19)&lt;&gt;MONTH(StartDate),'У5 Ввод'!$D$226="",'У5 Ввод'!$E$226="",'У5 Ввод'!$D$226&gt;$B19),0,MAX(0,MIN(1,'У5 Ввод'!$E$226-NETWORKDAYS('У5 Ввод'!$D$226,$B19)+1))/Настройки!$E$11*100)</f>
        <v>0</v>
      </c>
      <c r="HN19" s="67" t="n">
        <f aca="false">IF(OR($D19=1,MONTH($B19)&lt;&gt;MONTH(StartDate),'У5 Ввод'!$D$227="",'У5 Ввод'!$E$227="",'У5 Ввод'!$D$227&gt;$B19),0,MAX(0,MIN(1,'У5 Ввод'!$E$227-NETWORKDAYS('У5 Ввод'!$D$227,$B19)+1))/Настройки!$E$11*100)</f>
        <v>0</v>
      </c>
      <c r="HO19" s="67" t="n">
        <f aca="false">IF(OR($D19=1,MONTH($B19)&lt;&gt;MONTH(StartDate),'У5 Ввод'!$D$228="",'У5 Ввод'!$E$228="",'У5 Ввод'!$D$228&gt;$B19),0,MAX(0,MIN(1,'У5 Ввод'!$E$228-NETWORKDAYS('У5 Ввод'!$D$228,$B19)+1))/Настройки!$E$11*100)</f>
        <v>0</v>
      </c>
      <c r="HP19" s="67" t="n">
        <f aca="false">IF(OR($D19=1,MONTH($B19)&lt;&gt;MONTH(StartDate),'У5 Ввод'!$D$229="",'У5 Ввод'!$E$229="",'У5 Ввод'!$D$229&gt;$B19),0,MAX(0,MIN(1,'У5 Ввод'!$E$229-NETWORKDAYS('У5 Ввод'!$D$229,$B19)+1))/Настройки!$E$11*100)</f>
        <v>0</v>
      </c>
      <c r="HQ19" s="67" t="n">
        <f aca="false">IF(OR($D19=1,MONTH($B19)&lt;&gt;MONTH(StartDate),'У5 Ввод'!$D$230="",'У5 Ввод'!$E$230="",'У5 Ввод'!$D$230&gt;$B19),0,MAX(0,MIN(1,'У5 Ввод'!$E$230-NETWORKDAYS('У5 Ввод'!$D$230,$B19)+1))/Настройки!$E$11*100)</f>
        <v>0</v>
      </c>
      <c r="HR19" s="67" t="n">
        <f aca="false">IF(OR($D19=1,MONTH($B19)&lt;&gt;MONTH(StartDate),'У5 Ввод'!$D$231="",'У5 Ввод'!$E$231="",'У5 Ввод'!$D$231&gt;$B19),0,MAX(0,MIN(1,'У5 Ввод'!$E$231-NETWORKDAYS('У5 Ввод'!$D$231,$B19)+1))/Настройки!$E$11*100)</f>
        <v>0</v>
      </c>
      <c r="HS19" s="67" t="n">
        <f aca="false">IF(OR($D19=1,MONTH($B19)&lt;&gt;MONTH(StartDate),'У5 Ввод'!$D$232="",'У5 Ввод'!$E$232="",'У5 Ввод'!$D$232&gt;$B19),0,MAX(0,MIN(1,'У5 Ввод'!$E$232-NETWORKDAYS('У5 Ввод'!$D$232,$B19)+1))/Настройки!$E$11*100)</f>
        <v>0</v>
      </c>
      <c r="HT19" s="67" t="n">
        <f aca="false">IF(OR($D19=1,MONTH($B19)&lt;&gt;MONTH(StartDate),'У5 Ввод'!$D$233="",'У5 Ввод'!$E$233="",'У5 Ввод'!$D$233&gt;$B19),0,MAX(0,MIN(1,'У5 Ввод'!$E$233-NETWORKDAYS('У5 Ввод'!$D$233,$B19)+1))/Настройки!$E$11*100)</f>
        <v>0</v>
      </c>
      <c r="HU19" s="67" t="n">
        <f aca="false">IF(OR($D19=1,MONTH($B19)&lt;&gt;MONTH(StartDate),'У5 Ввод'!$D$234="",'У5 Ввод'!$E$234="",'У5 Ввод'!$D$234&gt;$B19),0,MAX(0,MIN(1,'У5 Ввод'!$E$234-NETWORKDAYS('У5 Ввод'!$D$234,$B19)+1))/Настройки!$E$11*100)</f>
        <v>0</v>
      </c>
      <c r="HV19" s="67" t="n">
        <f aca="false">IF(OR($D19=1,MONTH($B19)&lt;&gt;MONTH(StartDate),'У5 Ввод'!$D$235="",'У5 Ввод'!$E$235="",'У5 Ввод'!$D$235&gt;$B19),0,MAX(0,MIN(1,'У5 Ввод'!$E$235-NETWORKDAYS('У5 Ввод'!$D$235,$B19)+1))/Настройки!$E$11*100)</f>
        <v>0</v>
      </c>
      <c r="HW19" s="67" t="n">
        <f aca="false">IF(OR($D19=1,MONTH($B19)&lt;&gt;MONTH(StartDate),'У5 Ввод'!$D$236="",'У5 Ввод'!$E$236="",'У5 Ввод'!$D$236&gt;$B19),0,MAX(0,MIN(1,'У5 Ввод'!$E$236-NETWORKDAYS('У5 Ввод'!$D$236,$B19)+1))/Настройки!$E$11*100)</f>
        <v>0</v>
      </c>
      <c r="HX19" s="67" t="n">
        <f aca="false">IF(OR($D19=1,MONTH($B19)&lt;&gt;MONTH(StartDate),'У5 Ввод'!$D$237="",'У5 Ввод'!$E$237="",'У5 Ввод'!$D$237&gt;$B19),0,MAX(0,MIN(1,'У5 Ввод'!$E$237-NETWORKDAYS('У5 Ввод'!$D$237,$B19)+1))/Настройки!$E$11*100)</f>
        <v>0</v>
      </c>
      <c r="HY19" s="67" t="n">
        <f aca="false">IF(OR($D19=1,MONTH($B19)&lt;&gt;MONTH(StartDate),'У5 Ввод'!$D$238="",'У5 Ввод'!$E$238="",'У5 Ввод'!$D$238&gt;$B19),0,MAX(0,MIN(1,'У5 Ввод'!$E$238-NETWORKDAYS('У5 Ввод'!$D$238,$B19)+1))/Настройки!$E$11*100)</f>
        <v>0</v>
      </c>
      <c r="HZ19" s="67" t="n">
        <f aca="false">IF(OR($D19=1,MONTH($B19)&lt;&gt;MONTH(StartDate),'У5 Ввод'!$D$239="",'У5 Ввод'!$E$239="",'У5 Ввод'!$D$239&gt;$B19),0,MAX(0,MIN(1,'У5 Ввод'!$E$239-NETWORKDAYS('У5 Ввод'!$D$239,$B19)+1))/Настройки!$E$11*100)</f>
        <v>0</v>
      </c>
      <c r="IA19" s="67" t="n">
        <f aca="false">IF(OR($D19=1,MONTH($B19)&lt;&gt;MONTH(StartDate),'У5 Ввод'!$D$240="",'У5 Ввод'!$E$240="",'У5 Ввод'!$D$240&gt;$B19),0,MAX(0,MIN(1,'У5 Ввод'!$E$240-NETWORKDAYS('У5 Ввод'!$D$240,$B19)+1))/Настройки!$E$11*100)</f>
        <v>0</v>
      </c>
      <c r="IB19" s="67" t="n">
        <f aca="false">IF(OR($D19=1,MONTH($B19)&lt;&gt;MONTH(StartDate),'У5 Ввод'!$D$241="",'У5 Ввод'!$E$241="",'У5 Ввод'!$D$241&gt;$B19),0,MAX(0,MIN(1,'У5 Ввод'!$E$241-NETWORKDAYS('У5 Ввод'!$D$241,$B19)+1))/Настройки!$E$11*100)</f>
        <v>0</v>
      </c>
      <c r="IC19" s="67" t="n">
        <f aca="false">IF(OR($D19=1,MONTH($B19)&lt;&gt;MONTH(StartDate),'У5 Ввод'!$D$242="",'У5 Ввод'!$E$242="",'У5 Ввод'!$D$242&gt;$B19),0,MAX(0,MIN(1,'У5 Ввод'!$E$242-NETWORKDAYS('У5 Ввод'!$D$242,$B19)+1))/Настройки!$E$11*100)</f>
        <v>0</v>
      </c>
      <c r="ID19" s="67" t="n">
        <f aca="false">IF(OR($D19=1,MONTH($B19)&lt;&gt;MONTH(StartDate),'У5 Ввод'!$D$243="",'У5 Ввод'!$E$243="",'У5 Ввод'!$D$243&gt;$B19),0,MAX(0,MIN(1,'У5 Ввод'!$E$243-NETWORKDAYS('У5 Ввод'!$D$243,$B19)+1))/Настройки!$E$11*100)</f>
        <v>0</v>
      </c>
      <c r="IE19" s="67" t="n">
        <f aca="false">IF(OR($D19=1,MONTH($B19)&lt;&gt;MONTH(StartDate),'У5 Ввод'!$D$244="",'У5 Ввод'!$E$244="",'У5 Ввод'!$D$244&gt;$B19),0,MAX(0,MIN(1,'У5 Ввод'!$E$244-NETWORKDAYS('У5 Ввод'!$D$244,$B19)+1))/Настройки!$E$11*100)</f>
        <v>0</v>
      </c>
      <c r="IF19" s="67" t="n">
        <f aca="false">IF(OR($D19=1,MONTH($B19)&lt;&gt;MONTH(StartDate),'У5 Ввод'!$D$245="",'У5 Ввод'!$E$245="",'У5 Ввод'!$D$245&gt;$B19),0,MAX(0,MIN(1,'У5 Ввод'!$E$245-NETWORKDAYS('У5 Ввод'!$D$245,$B19)+1))/Настройки!$E$11*100)</f>
        <v>0</v>
      </c>
      <c r="IG19" s="67" t="n">
        <f aca="false">IF(OR($D19=1,MONTH($B19)&lt;&gt;MONTH(StartDate),'У5 Ввод'!$D$246="",'У5 Ввод'!$E$246="",'У5 Ввод'!$D$246&gt;$B19),0,MAX(0,MIN(1,'У5 Ввод'!$E$246-NETWORKDAYS('У5 Ввод'!$D$246,$B19)+1))/Настройки!$E$11*100)</f>
        <v>0</v>
      </c>
      <c r="IH19" s="67" t="n">
        <f aca="false">IF(OR($D19=1,MONTH($B19)&lt;&gt;MONTH(StartDate),'У5 Ввод'!$D$247="",'У5 Ввод'!$E$247="",'У5 Ввод'!$D$247&gt;$B19),0,MAX(0,MIN(1,'У5 Ввод'!$E$247-NETWORKDAYS('У5 Ввод'!$D$247,$B19)+1))/Настройки!$E$11*100)</f>
        <v>0</v>
      </c>
      <c r="II19" s="67" t="n">
        <f aca="false">IF(OR($D19=1,MONTH($B19)&lt;&gt;MONTH(StartDate),'У5 Ввод'!$D$248="",'У5 Ввод'!$E$248="",'У5 Ввод'!$D$248&gt;$B19),0,MAX(0,MIN(1,'У5 Ввод'!$E$248-NETWORKDAYS('У5 Ввод'!$D$248,$B19)+1))/Настройки!$E$11*100)</f>
        <v>0</v>
      </c>
      <c r="IJ19" s="67" t="n">
        <f aca="false">IF(OR($D19=1,MONTH($B19)&lt;&gt;MONTH(StartDate),'У5 Ввод'!$D$249="",'У5 Ввод'!$E$249="",'У5 Ввод'!$D$249&gt;$B19),0,MAX(0,MIN(1,'У5 Ввод'!$E$249-NETWORKDAYS('У5 Ввод'!$D$249,$B19)+1))/Настройки!$E$11*100)</f>
        <v>0</v>
      </c>
      <c r="IK19" s="67" t="n">
        <f aca="false">IF(OR($D19=1,MONTH($B19)&lt;&gt;MONTH(StartDate),'У5 Ввод'!$D$250="",'У5 Ввод'!$E$250="",'У5 Ввод'!$D$250&gt;$B19),0,MAX(0,MIN(1,'У5 Ввод'!$E$250-NETWORKDAYS('У5 Ввод'!$D$250,$B19)+1))/Настройки!$E$11*100)</f>
        <v>0</v>
      </c>
      <c r="IL19" s="67" t="n">
        <f aca="false">IF(OR($D19=1,MONTH($B19)&lt;&gt;MONTH(StartDate),'У5 Ввод'!$D$251="",'У5 Ввод'!$E$251="",'У5 Ввод'!$D$251&gt;$B19),0,MAX(0,MIN(1,'У5 Ввод'!$E$251-NETWORKDAYS('У5 Ввод'!$D$251,$B19)+1))/Настройки!$E$11*100)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IF(OR($D20=1,MONTH($B20)&lt;&gt;MONTH(StartDate),'У5 Ввод'!$D$12="",'У5 Ввод'!$E$12="",'У5 Ввод'!$D$12&gt;$B20),0,MAX(0,MIN(1,'У5 Ввод'!$E$12-NETWORKDAYS('У5 Ввод'!$D$12,$B20)+1))/Настройки!$E$11*100)</f>
        <v>0</v>
      </c>
      <c r="H20" s="67" t="n">
        <f aca="false">IF(OR($D20=1,MONTH($B20)&lt;&gt;MONTH(StartDate),'У5 Ввод'!$D$13="",'У5 Ввод'!$E$13="",'У5 Ввод'!$D$13&gt;$B20),0,MAX(0,MIN(1,'У5 Ввод'!$E$13-NETWORKDAYS('У5 Ввод'!$D$13,$B20)+1))/Настройки!$E$11*100)</f>
        <v>0</v>
      </c>
      <c r="I20" s="67" t="n">
        <f aca="false">IF(OR($D20=1,MONTH($B20)&lt;&gt;MONTH(StartDate),'У5 Ввод'!$D$14="",'У5 Ввод'!$E$14="",'У5 Ввод'!$D$14&gt;$B20),0,MAX(0,MIN(1,'У5 Ввод'!$E$14-NETWORKDAYS('У5 Ввод'!$D$14,$B20)+1))/Настройки!$E$11*100)</f>
        <v>0</v>
      </c>
      <c r="J20" s="67" t="n">
        <f aca="false">IF(OR($D20=1,MONTH($B20)&lt;&gt;MONTH(StartDate),'У5 Ввод'!$D$15="",'У5 Ввод'!$E$15="",'У5 Ввод'!$D$15&gt;$B20),0,MAX(0,MIN(1,'У5 Ввод'!$E$15-NETWORKDAYS('У5 Ввод'!$D$15,$B20)+1))/Настройки!$E$11*100)</f>
        <v>0</v>
      </c>
      <c r="K20" s="67" t="n">
        <f aca="false">IF(OR($D20=1,MONTH($B20)&lt;&gt;MONTH(StartDate),'У5 Ввод'!$D$16="",'У5 Ввод'!$E$16="",'У5 Ввод'!$D$16&gt;$B20),0,MAX(0,MIN(1,'У5 Ввод'!$E$16-NETWORKDAYS('У5 Ввод'!$D$16,$B20)+1))/Настройки!$E$11*100)</f>
        <v>0</v>
      </c>
      <c r="L20" s="67" t="n">
        <f aca="false">IF(OR($D20=1,MONTH($B20)&lt;&gt;MONTH(StartDate),'У5 Ввод'!$D$17="",'У5 Ввод'!$E$17="",'У5 Ввод'!$D$17&gt;$B20),0,MAX(0,MIN(1,'У5 Ввод'!$E$17-NETWORKDAYS('У5 Ввод'!$D$17,$B20)+1))/Настройки!$E$11*100)</f>
        <v>0</v>
      </c>
      <c r="M20" s="67" t="n">
        <f aca="false">IF(OR($D20=1,MONTH($B20)&lt;&gt;MONTH(StartDate),'У5 Ввод'!$D$18="",'У5 Ввод'!$E$18="",'У5 Ввод'!$D$18&gt;$B20),0,MAX(0,MIN(1,'У5 Ввод'!$E$18-NETWORKDAYS('У5 Ввод'!$D$18,$B20)+1))/Настройки!$E$11*100)</f>
        <v>0</v>
      </c>
      <c r="N20" s="67" t="n">
        <f aca="false">IF(OR($D20=1,MONTH($B20)&lt;&gt;MONTH(StartDate),'У5 Ввод'!$D$19="",'У5 Ввод'!$E$19="",'У5 Ввод'!$D$19&gt;$B20),0,MAX(0,MIN(1,'У5 Ввод'!$E$19-NETWORKDAYS('У5 Ввод'!$D$19,$B20)+1))/Настройки!$E$11*100)</f>
        <v>0</v>
      </c>
      <c r="O20" s="67" t="n">
        <f aca="false">IF(OR($D20=1,MONTH($B20)&lt;&gt;MONTH(StartDate),'У5 Ввод'!$D$20="",'У5 Ввод'!$E$20="",'У5 Ввод'!$D$20&gt;$B20),0,MAX(0,MIN(1,'У5 Ввод'!$E$20-NETWORKDAYS('У5 Ввод'!$D$20,$B20)+1))/Настройки!$E$11*100)</f>
        <v>0</v>
      </c>
      <c r="P20" s="67" t="n">
        <f aca="false">IF(OR($D20=1,MONTH($B20)&lt;&gt;MONTH(StartDate),'У5 Ввод'!$D$21="",'У5 Ввод'!$E$21="",'У5 Ввод'!$D$21&gt;$B20),0,MAX(0,MIN(1,'У5 Ввод'!$E$21-NETWORKDAYS('У5 Ввод'!$D$21,$B20)+1))/Настройки!$E$11*100)</f>
        <v>0</v>
      </c>
      <c r="Q20" s="67" t="n">
        <f aca="false">IF(OR($D20=1,MONTH($B20)&lt;&gt;MONTH(StartDate),'У5 Ввод'!$D$22="",'У5 Ввод'!$E$22="",'У5 Ввод'!$D$22&gt;$B20),0,MAX(0,MIN(1,'У5 Ввод'!$E$22-NETWORKDAYS('У5 Ввод'!$D$22,$B20)+1))/Настройки!$E$11*100)</f>
        <v>0</v>
      </c>
      <c r="R20" s="67" t="n">
        <f aca="false">IF(OR($D20=1,MONTH($B20)&lt;&gt;MONTH(StartDate),'У5 Ввод'!$D$23="",'У5 Ввод'!$E$23="",'У5 Ввод'!$D$23&gt;$B20),0,MAX(0,MIN(1,'У5 Ввод'!$E$23-NETWORKDAYS('У5 Ввод'!$D$23,$B20)+1))/Настройки!$E$11*100)</f>
        <v>0</v>
      </c>
      <c r="S20" s="67" t="n">
        <f aca="false">IF(OR($D20=1,MONTH($B20)&lt;&gt;MONTH(StartDate),'У5 Ввод'!$D$24="",'У5 Ввод'!$E$24="",'У5 Ввод'!$D$24&gt;$B20),0,MAX(0,MIN(1,'У5 Ввод'!$E$24-NETWORKDAYS('У5 Ввод'!$D$24,$B20)+1))/Настройки!$E$11*100)</f>
        <v>0</v>
      </c>
      <c r="T20" s="67" t="n">
        <f aca="false">IF(OR($D20=1,MONTH($B20)&lt;&gt;MONTH(StartDate),'У5 Ввод'!$D$25="",'У5 Ввод'!$E$25="",'У5 Ввод'!$D$25&gt;$B20),0,MAX(0,MIN(1,'У5 Ввод'!$E$25-NETWORKDAYS('У5 Ввод'!$D$25,$B20)+1))/Настройки!$E$11*100)</f>
        <v>0</v>
      </c>
      <c r="U20" s="67" t="n">
        <f aca="false">IF(OR($D20=1,MONTH($B20)&lt;&gt;MONTH(StartDate),'У5 Ввод'!$D$26="",'У5 Ввод'!$E$26="",'У5 Ввод'!$D$26&gt;$B20),0,MAX(0,MIN(1,'У5 Ввод'!$E$26-NETWORKDAYS('У5 Ввод'!$D$26,$B20)+1))/Настройки!$E$11*100)</f>
        <v>0</v>
      </c>
      <c r="V20" s="67" t="n">
        <f aca="false">IF(OR($D20=1,MONTH($B20)&lt;&gt;MONTH(StartDate),'У5 Ввод'!$D$27="",'У5 Ввод'!$E$27="",'У5 Ввод'!$D$27&gt;$B20),0,MAX(0,MIN(1,'У5 Ввод'!$E$27-NETWORKDAYS('У5 Ввод'!$D$27,$B20)+1))/Настройки!$E$11*100)</f>
        <v>0</v>
      </c>
      <c r="W20" s="67" t="n">
        <f aca="false">IF(OR($D20=1,MONTH($B20)&lt;&gt;MONTH(StartDate),'У5 Ввод'!$D$28="",'У5 Ввод'!$E$28="",'У5 Ввод'!$D$28&gt;$B20),0,MAX(0,MIN(1,'У5 Ввод'!$E$28-NETWORKDAYS('У5 Ввод'!$D$28,$B20)+1))/Настройки!$E$11*100)</f>
        <v>0</v>
      </c>
      <c r="X20" s="67" t="n">
        <f aca="false">IF(OR($D20=1,MONTH($B20)&lt;&gt;MONTH(StartDate),'У5 Ввод'!$D$29="",'У5 Ввод'!$E$29="",'У5 Ввод'!$D$29&gt;$B20),0,MAX(0,MIN(1,'У5 Ввод'!$E$29-NETWORKDAYS('У5 Ввод'!$D$29,$B20)+1))/Настройки!$E$11*100)</f>
        <v>0</v>
      </c>
      <c r="Y20" s="67" t="n">
        <f aca="false">IF(OR($D20=1,MONTH($B20)&lt;&gt;MONTH(StartDate),'У5 Ввод'!$D$30="",'У5 Ввод'!$E$30="",'У5 Ввод'!$D$30&gt;$B20),0,MAX(0,MIN(1,'У5 Ввод'!$E$30-NETWORKDAYS('У5 Ввод'!$D$30,$B20)+1))/Настройки!$E$11*100)</f>
        <v>0</v>
      </c>
      <c r="Z20" s="67" t="n">
        <f aca="false">IF(OR($D20=1,MONTH($B20)&lt;&gt;MONTH(StartDate),'У5 Ввод'!$D$31="",'У5 Ввод'!$E$31="",'У5 Ввод'!$D$31&gt;$B20),0,MAX(0,MIN(1,'У5 Ввод'!$E$31-NETWORKDAYS('У5 Ввод'!$D$31,$B20)+1))/Настройки!$E$11*100)</f>
        <v>0</v>
      </c>
      <c r="AA20" s="67" t="n">
        <f aca="false">IF(OR($D20=1,MONTH($B20)&lt;&gt;MONTH(StartDate),'У5 Ввод'!$D$32="",'У5 Ввод'!$E$32="",'У5 Ввод'!$D$32&gt;$B20),0,MAX(0,MIN(1,'У5 Ввод'!$E$32-NETWORKDAYS('У5 Ввод'!$D$32,$B20)+1))/Настройки!$E$11*100)</f>
        <v>0</v>
      </c>
      <c r="AB20" s="67" t="n">
        <f aca="false">IF(OR($D20=1,MONTH($B20)&lt;&gt;MONTH(StartDate),'У5 Ввод'!$D$33="",'У5 Ввод'!$E$33="",'У5 Ввод'!$D$33&gt;$B20),0,MAX(0,MIN(1,'У5 Ввод'!$E$33-NETWORKDAYS('У5 Ввод'!$D$33,$B20)+1))/Настройки!$E$11*100)</f>
        <v>0</v>
      </c>
      <c r="AC20" s="67" t="n">
        <f aca="false">IF(OR($D20=1,MONTH($B20)&lt;&gt;MONTH(StartDate),'У5 Ввод'!$D$34="",'У5 Ввод'!$E$34="",'У5 Ввод'!$D$34&gt;$B20),0,MAX(0,MIN(1,'У5 Ввод'!$E$34-NETWORKDAYS('У5 Ввод'!$D$34,$B20)+1))/Настройки!$E$11*100)</f>
        <v>0</v>
      </c>
      <c r="AD20" s="67" t="n">
        <f aca="false">IF(OR($D20=1,MONTH($B20)&lt;&gt;MONTH(StartDate),'У5 Ввод'!$D$35="",'У5 Ввод'!$E$35="",'У5 Ввод'!$D$35&gt;$B20),0,MAX(0,MIN(1,'У5 Ввод'!$E$35-NETWORKDAYS('У5 Ввод'!$D$35,$B20)+1))/Настройки!$E$11*100)</f>
        <v>0</v>
      </c>
      <c r="AE20" s="67" t="n">
        <f aca="false">IF(OR($D20=1,MONTH($B20)&lt;&gt;MONTH(StartDate),'У5 Ввод'!$D$36="",'У5 Ввод'!$E$36="",'У5 Ввод'!$D$36&gt;$B20),0,MAX(0,MIN(1,'У5 Ввод'!$E$36-NETWORKDAYS('У5 Ввод'!$D$36,$B20)+1))/Настройки!$E$11*100)</f>
        <v>0</v>
      </c>
      <c r="AF20" s="67" t="n">
        <f aca="false">IF(OR($D20=1,MONTH($B20)&lt;&gt;MONTH(StartDate),'У5 Ввод'!$D$37="",'У5 Ввод'!$E$37="",'У5 Ввод'!$D$37&gt;$B20),0,MAX(0,MIN(1,'У5 Ввод'!$E$37-NETWORKDAYS('У5 Ввод'!$D$37,$B20)+1))/Настройки!$E$11*100)</f>
        <v>0</v>
      </c>
      <c r="AG20" s="67" t="n">
        <f aca="false">IF(OR($D20=1,MONTH($B20)&lt;&gt;MONTH(StartDate),'У5 Ввод'!$D$38="",'У5 Ввод'!$E$38="",'У5 Ввод'!$D$38&gt;$B20),0,MAX(0,MIN(1,'У5 Ввод'!$E$38-NETWORKDAYS('У5 Ввод'!$D$38,$B20)+1))/Настройки!$E$11*100)</f>
        <v>0</v>
      </c>
      <c r="AH20" s="67" t="n">
        <f aca="false">IF(OR($D20=1,MONTH($B20)&lt;&gt;MONTH(StartDate),'У5 Ввод'!$D$39="",'У5 Ввод'!$E$39="",'У5 Ввод'!$D$39&gt;$B20),0,MAX(0,MIN(1,'У5 Ввод'!$E$39-NETWORKDAYS('У5 Ввод'!$D$39,$B20)+1))/Настройки!$E$11*100)</f>
        <v>0</v>
      </c>
      <c r="AI20" s="67" t="n">
        <f aca="false">IF(OR($D20=1,MONTH($B20)&lt;&gt;MONTH(StartDate),'У5 Ввод'!$D$40="",'У5 Ввод'!$E$40="",'У5 Ввод'!$D$40&gt;$B20),0,MAX(0,MIN(1,'У5 Ввод'!$E$40-NETWORKDAYS('У5 Ввод'!$D$40,$B20)+1))/Настройки!$E$11*100)</f>
        <v>0</v>
      </c>
      <c r="AJ20" s="67" t="n">
        <f aca="false">IF(OR($D20=1,MONTH($B20)&lt;&gt;MONTH(StartDate),'У5 Ввод'!$D$41="",'У5 Ввод'!$E$41="",'У5 Ввод'!$D$41&gt;$B20),0,MAX(0,MIN(1,'У5 Ввод'!$E$41-NETWORKDAYS('У5 Ввод'!$D$41,$B20)+1))/Настройки!$E$11*100)</f>
        <v>0</v>
      </c>
      <c r="AK20" s="67" t="n">
        <f aca="false">IF(OR($D20=1,MONTH($B20)&lt;&gt;MONTH(StartDate),'У5 Ввод'!$D$42="",'У5 Ввод'!$E$42="",'У5 Ввод'!$D$42&gt;$B20),0,MAX(0,MIN(1,'У5 Ввод'!$E$42-NETWORKDAYS('У5 Ввод'!$D$42,$B20)+1))/Настройки!$E$11*100)</f>
        <v>0</v>
      </c>
      <c r="AL20" s="67" t="n">
        <f aca="false">IF(OR($D20=1,MONTH($B20)&lt;&gt;MONTH(StartDate),'У5 Ввод'!$D$43="",'У5 Ввод'!$E$43="",'У5 Ввод'!$D$43&gt;$B20),0,MAX(0,MIN(1,'У5 Ввод'!$E$43-NETWORKDAYS('У5 Ввод'!$D$43,$B20)+1))/Настройки!$E$11*100)</f>
        <v>0</v>
      </c>
      <c r="AM20" s="67" t="n">
        <f aca="false">IF(OR($D20=1,MONTH($B20)&lt;&gt;MONTH(StartDate),'У5 Ввод'!$D$44="",'У5 Ввод'!$E$44="",'У5 Ввод'!$D$44&gt;$B20),0,MAX(0,MIN(1,'У5 Ввод'!$E$44-NETWORKDAYS('У5 Ввод'!$D$44,$B20)+1))/Настройки!$E$11*100)</f>
        <v>0</v>
      </c>
      <c r="AN20" s="67" t="n">
        <f aca="false">IF(OR($D20=1,MONTH($B20)&lt;&gt;MONTH(StartDate),'У5 Ввод'!$D$45="",'У5 Ввод'!$E$45="",'У5 Ввод'!$D$45&gt;$B20),0,MAX(0,MIN(1,'У5 Ввод'!$E$45-NETWORKDAYS('У5 Ввод'!$D$45,$B20)+1))/Настройки!$E$11*100)</f>
        <v>0</v>
      </c>
      <c r="AO20" s="67" t="n">
        <f aca="false">IF(OR($D20=1,MONTH($B20)&lt;&gt;MONTH(StartDate),'У5 Ввод'!$D$46="",'У5 Ввод'!$E$46="",'У5 Ввод'!$D$46&gt;$B20),0,MAX(0,MIN(1,'У5 Ввод'!$E$46-NETWORKDAYS('У5 Ввод'!$D$46,$B20)+1))/Настройки!$E$11*100)</f>
        <v>0</v>
      </c>
      <c r="AP20" s="67" t="n">
        <f aca="false">IF(OR($D20=1,MONTH($B20)&lt;&gt;MONTH(StartDate),'У5 Ввод'!$D$47="",'У5 Ввод'!$E$47="",'У5 Ввод'!$D$47&gt;$B20),0,MAX(0,MIN(1,'У5 Ввод'!$E$47-NETWORKDAYS('У5 Ввод'!$D$47,$B20)+1))/Настройки!$E$11*100)</f>
        <v>0</v>
      </c>
      <c r="AQ20" s="67" t="n">
        <f aca="false">IF(OR($D20=1,MONTH($B20)&lt;&gt;MONTH(StartDate),'У5 Ввод'!$D$48="",'У5 Ввод'!$E$48="",'У5 Ввод'!$D$48&gt;$B20),0,MAX(0,MIN(1,'У5 Ввод'!$E$48-NETWORKDAYS('У5 Ввод'!$D$48,$B20)+1))/Настройки!$E$11*100)</f>
        <v>0</v>
      </c>
      <c r="AR20" s="67" t="n">
        <f aca="false">IF(OR($D20=1,MONTH($B20)&lt;&gt;MONTH(StartDate),'У5 Ввод'!$D$49="",'У5 Ввод'!$E$49="",'У5 Ввод'!$D$49&gt;$B20),0,MAX(0,MIN(1,'У5 Ввод'!$E$49-NETWORKDAYS('У5 Ввод'!$D$49,$B20)+1))/Настройки!$E$11*100)</f>
        <v>0</v>
      </c>
      <c r="AS20" s="67" t="n">
        <f aca="false">IF(OR($D20=1,MONTH($B20)&lt;&gt;MONTH(StartDate),'У5 Ввод'!$D$50="",'У5 Ввод'!$E$50="",'У5 Ввод'!$D$50&gt;$B20),0,MAX(0,MIN(1,'У5 Ввод'!$E$50-NETWORKDAYS('У5 Ввод'!$D$50,$B20)+1))/Настройки!$E$11*100)</f>
        <v>0</v>
      </c>
      <c r="AT20" s="67" t="n">
        <f aca="false">IF(OR($D20=1,MONTH($B20)&lt;&gt;MONTH(StartDate),'У5 Ввод'!$D$51="",'У5 Ввод'!$E$51="",'У5 Ввод'!$D$51&gt;$B20),0,MAX(0,MIN(1,'У5 Ввод'!$E$51-NETWORKDAYS('У5 Ввод'!$D$51,$B20)+1))/Настройки!$E$11*100)</f>
        <v>0</v>
      </c>
      <c r="AU20" s="67" t="n">
        <f aca="false">IF(OR($D20=1,MONTH($B20)&lt;&gt;MONTH(StartDate),'У5 Ввод'!$D$52="",'У5 Ввод'!$E$52="",'У5 Ввод'!$D$52&gt;$B20),0,MAX(0,MIN(1,'У5 Ввод'!$E$52-NETWORKDAYS('У5 Ввод'!$D$52,$B20)+1))/Настройки!$E$11*100)</f>
        <v>0</v>
      </c>
      <c r="AV20" s="67" t="n">
        <f aca="false">IF(OR($D20=1,MONTH($B20)&lt;&gt;MONTH(StartDate),'У5 Ввод'!$D$53="",'У5 Ввод'!$E$53="",'У5 Ввод'!$D$53&gt;$B20),0,MAX(0,MIN(1,'У5 Ввод'!$E$53-NETWORKDAYS('У5 Ввод'!$D$53,$B20)+1))/Настройки!$E$11*100)</f>
        <v>0</v>
      </c>
      <c r="AW20" s="67" t="n">
        <f aca="false">IF(OR($D20=1,MONTH($B20)&lt;&gt;MONTH(StartDate),'У5 Ввод'!$D$54="",'У5 Ввод'!$E$54="",'У5 Ввод'!$D$54&gt;$B20),0,MAX(0,MIN(1,'У5 Ввод'!$E$54-NETWORKDAYS('У5 Ввод'!$D$54,$B20)+1))/Настройки!$E$11*100)</f>
        <v>0</v>
      </c>
      <c r="AX20" s="67" t="n">
        <f aca="false">IF(OR($D20=1,MONTH($B20)&lt;&gt;MONTH(StartDate),'У5 Ввод'!$D$55="",'У5 Ввод'!$E$55="",'У5 Ввод'!$D$55&gt;$B20),0,MAX(0,MIN(1,'У5 Ввод'!$E$55-NETWORKDAYS('У5 Ввод'!$D$55,$B20)+1))/Настройки!$E$11*100)</f>
        <v>0</v>
      </c>
      <c r="AY20" s="67" t="n">
        <f aca="false">IF(OR($D20=1,MONTH($B20)&lt;&gt;MONTH(StartDate),'У5 Ввод'!$D$56="",'У5 Ввод'!$E$56="",'У5 Ввод'!$D$56&gt;$B20),0,MAX(0,MIN(1,'У5 Ввод'!$E$56-NETWORKDAYS('У5 Ввод'!$D$56,$B20)+1))/Настройки!$E$11*100)</f>
        <v>0</v>
      </c>
      <c r="AZ20" s="67" t="n">
        <f aca="false">IF(OR($D20=1,MONTH($B20)&lt;&gt;MONTH(StartDate),'У5 Ввод'!$D$57="",'У5 Ввод'!$E$57="",'У5 Ввод'!$D$57&gt;$B20),0,MAX(0,MIN(1,'У5 Ввод'!$E$57-NETWORKDAYS('У5 Ввод'!$D$57,$B20)+1))/Настройки!$E$11*100)</f>
        <v>0</v>
      </c>
      <c r="BA20" s="67" t="n">
        <f aca="false">IF(OR($D20=1,MONTH($B20)&lt;&gt;MONTH(StartDate),'У5 Ввод'!$D$58="",'У5 Ввод'!$E$58="",'У5 Ввод'!$D$58&gt;$B20),0,MAX(0,MIN(1,'У5 Ввод'!$E$58-NETWORKDAYS('У5 Ввод'!$D$58,$B20)+1))/Настройки!$E$11*100)</f>
        <v>0</v>
      </c>
      <c r="BB20" s="67" t="n">
        <f aca="false">IF(OR($D20=1,MONTH($B20)&lt;&gt;MONTH(StartDate),'У5 Ввод'!$D$59="",'У5 Ввод'!$E$59="",'У5 Ввод'!$D$59&gt;$B20),0,MAX(0,MIN(1,'У5 Ввод'!$E$59-NETWORKDAYS('У5 Ввод'!$D$59,$B20)+1))/Настройки!$E$11*100)</f>
        <v>0</v>
      </c>
      <c r="BC20" s="67" t="n">
        <f aca="false">IF(OR($D20=1,MONTH($B20)&lt;&gt;MONTH(StartDate),'У5 Ввод'!$D$60="",'У5 Ввод'!$E$60="",'У5 Ввод'!$D$60&gt;$B20),0,MAX(0,MIN(1,'У5 Ввод'!$E$60-NETWORKDAYS('У5 Ввод'!$D$60,$B20)+1))/Настройки!$E$11*100)</f>
        <v>0</v>
      </c>
      <c r="BD20" s="67" t="n">
        <f aca="false">IF(OR($D20=1,MONTH($B20)&lt;&gt;MONTH(StartDate),'У5 Ввод'!$D$61="",'У5 Ввод'!$E$61="",'У5 Ввод'!$D$61&gt;$B20),0,MAX(0,MIN(1,'У5 Ввод'!$E$61-NETWORKDAYS('У5 Ввод'!$D$61,$B20)+1))/Настройки!$E$11*100)</f>
        <v>0</v>
      </c>
      <c r="BE20" s="67" t="n">
        <f aca="false">IF(OR($D20=1,MONTH($B20)&lt;&gt;MONTH(StartDate),'У5 Ввод'!$D$62="",'У5 Ввод'!$E$62="",'У5 Ввод'!$D$62&gt;$B20),0,MAX(0,MIN(1,'У5 Ввод'!$E$62-NETWORKDAYS('У5 Ввод'!$D$62,$B20)+1))/Настройки!$E$11*100)</f>
        <v>0</v>
      </c>
      <c r="BF20" s="67" t="n">
        <f aca="false">IF(OR($D20=1,MONTH($B20)&lt;&gt;MONTH(StartDate),'У5 Ввод'!$D$63="",'У5 Ввод'!$E$63="",'У5 Ввод'!$D$63&gt;$B20),0,MAX(0,MIN(1,'У5 Ввод'!$E$63-NETWORKDAYS('У5 Ввод'!$D$63,$B20)+1))/Настройки!$E$11*100)</f>
        <v>0</v>
      </c>
      <c r="BG20" s="67" t="n">
        <f aca="false">IF(OR($D20=1,MONTH($B20)&lt;&gt;MONTH(StartDate),'У5 Ввод'!$D$64="",'У5 Ввод'!$E$64="",'У5 Ввод'!$D$64&gt;$B20),0,MAX(0,MIN(1,'У5 Ввод'!$E$64-NETWORKDAYS('У5 Ввод'!$D$64,$B20)+1))/Настройки!$E$11*100)</f>
        <v>0</v>
      </c>
      <c r="BH20" s="67" t="n">
        <f aca="false">IF(OR($D20=1,MONTH($B20)&lt;&gt;MONTH(StartDate),'У5 Ввод'!$D$65="",'У5 Ввод'!$E$65="",'У5 Ввод'!$D$65&gt;$B20),0,MAX(0,MIN(1,'У5 Ввод'!$E$65-NETWORKDAYS('У5 Ввод'!$D$65,$B20)+1))/Настройки!$E$11*100)</f>
        <v>0</v>
      </c>
      <c r="BI20" s="67" t="n">
        <f aca="false">IF(OR($D20=1,MONTH($B20)&lt;&gt;MONTH(StartDate),'У5 Ввод'!$D$66="",'У5 Ввод'!$E$66="",'У5 Ввод'!$D$66&gt;$B20),0,MAX(0,MIN(1,'У5 Ввод'!$E$66-NETWORKDAYS('У5 Ввод'!$D$66,$B20)+1))/Настройки!$E$11*100)</f>
        <v>0</v>
      </c>
      <c r="BJ20" s="67" t="n">
        <f aca="false">IF(OR($D20=1,MONTH($B20)&lt;&gt;MONTH(StartDate),'У5 Ввод'!$D$67="",'У5 Ввод'!$E$67="",'У5 Ввод'!$D$67&gt;$B20),0,MAX(0,MIN(1,'У5 Ввод'!$E$67-NETWORKDAYS('У5 Ввод'!$D$67,$B20)+1))/Настройки!$E$11*100)</f>
        <v>0</v>
      </c>
      <c r="BK20" s="67" t="n">
        <f aca="false">IF(OR($D20=1,MONTH($B20)&lt;&gt;MONTH(StartDate),'У5 Ввод'!$D$68="",'У5 Ввод'!$E$68="",'У5 Ввод'!$D$68&gt;$B20),0,MAX(0,MIN(1,'У5 Ввод'!$E$68-NETWORKDAYS('У5 Ввод'!$D$68,$B20)+1))/Настройки!$E$11*100)</f>
        <v>0</v>
      </c>
      <c r="BL20" s="67" t="n">
        <f aca="false">IF(OR($D20=1,MONTH($B20)&lt;&gt;MONTH(StartDate),'У5 Ввод'!$D$69="",'У5 Ввод'!$E$69="",'У5 Ввод'!$D$69&gt;$B20),0,MAX(0,MIN(1,'У5 Ввод'!$E$69-NETWORKDAYS('У5 Ввод'!$D$69,$B20)+1))/Настройки!$E$11*100)</f>
        <v>0</v>
      </c>
      <c r="BM20" s="67" t="n">
        <f aca="false">IF(OR($D20=1,MONTH($B20)&lt;&gt;MONTH(StartDate),'У5 Ввод'!$D$70="",'У5 Ввод'!$E$70="",'У5 Ввод'!$D$70&gt;$B20),0,MAX(0,MIN(1,'У5 Ввод'!$E$70-NETWORKDAYS('У5 Ввод'!$D$70,$B20)+1))/Настройки!$E$11*100)</f>
        <v>0</v>
      </c>
      <c r="BN20" s="67" t="n">
        <f aca="false">IF(OR($D20=1,MONTH($B20)&lt;&gt;MONTH(StartDate),'У5 Ввод'!$D$71="",'У5 Ввод'!$E$71="",'У5 Ввод'!$D$71&gt;$B20),0,MAX(0,MIN(1,'У5 Ввод'!$E$71-NETWORKDAYS('У5 Ввод'!$D$71,$B20)+1))/Настройки!$E$11*100)</f>
        <v>0</v>
      </c>
      <c r="BO20" s="67" t="n">
        <f aca="false">IF(OR($D20=1,MONTH($B20)&lt;&gt;MONTH(StartDate),'У5 Ввод'!$D$72="",'У5 Ввод'!$E$72="",'У5 Ввод'!$D$72&gt;$B20),0,MAX(0,MIN(1,'У5 Ввод'!$E$72-NETWORKDAYS('У5 Ввод'!$D$72,$B20)+1))/Настройки!$E$11*100)</f>
        <v>0</v>
      </c>
      <c r="BP20" s="67" t="n">
        <f aca="false">IF(OR($D20=1,MONTH($B20)&lt;&gt;MONTH(StartDate),'У5 Ввод'!$D$73="",'У5 Ввод'!$E$73="",'У5 Ввод'!$D$73&gt;$B20),0,MAX(0,MIN(1,'У5 Ввод'!$E$73-NETWORKDAYS('У5 Ввод'!$D$73,$B20)+1))/Настройки!$E$11*100)</f>
        <v>0</v>
      </c>
      <c r="BQ20" s="67" t="n">
        <f aca="false">IF(OR($D20=1,MONTH($B20)&lt;&gt;MONTH(StartDate),'У5 Ввод'!$D$74="",'У5 Ввод'!$E$74="",'У5 Ввод'!$D$74&gt;$B20),0,MAX(0,MIN(1,'У5 Ввод'!$E$74-NETWORKDAYS('У5 Ввод'!$D$74,$B20)+1))/Настройки!$E$11*100)</f>
        <v>0</v>
      </c>
      <c r="BR20" s="67" t="n">
        <f aca="false">IF(OR($D20=1,MONTH($B20)&lt;&gt;MONTH(StartDate),'У5 Ввод'!$D$75="",'У5 Ввод'!$E$75="",'У5 Ввод'!$D$75&gt;$B20),0,MAX(0,MIN(1,'У5 Ввод'!$E$75-NETWORKDAYS('У5 Ввод'!$D$75,$B20)+1))/Настройки!$E$11*100)</f>
        <v>0</v>
      </c>
      <c r="BS20" s="67" t="n">
        <f aca="false">IF(OR($D20=1,MONTH($B20)&lt;&gt;MONTH(StartDate),'У5 Ввод'!$D$76="",'У5 Ввод'!$E$76="",'У5 Ввод'!$D$76&gt;$B20),0,MAX(0,MIN(1,'У5 Ввод'!$E$76-NETWORKDAYS('У5 Ввод'!$D$76,$B20)+1))/Настройки!$E$11*100)</f>
        <v>0</v>
      </c>
      <c r="BT20" s="67" t="n">
        <f aca="false">IF(OR($D20=1,MONTH($B20)&lt;&gt;MONTH(StartDate),'У5 Ввод'!$D$77="",'У5 Ввод'!$E$77="",'У5 Ввод'!$D$77&gt;$B20),0,MAX(0,MIN(1,'У5 Ввод'!$E$77-NETWORKDAYS('У5 Ввод'!$D$77,$B20)+1))/Настройки!$E$11*100)</f>
        <v>0</v>
      </c>
      <c r="BU20" s="67" t="n">
        <f aca="false">IF(OR($D20=1,MONTH($B20)&lt;&gt;MONTH(StartDate),'У5 Ввод'!$D$78="",'У5 Ввод'!$E$78="",'У5 Ввод'!$D$78&gt;$B20),0,MAX(0,MIN(1,'У5 Ввод'!$E$78-NETWORKDAYS('У5 Ввод'!$D$78,$B20)+1))/Настройки!$E$11*100)</f>
        <v>0</v>
      </c>
      <c r="BV20" s="67" t="n">
        <f aca="false">IF(OR($D20=1,MONTH($B20)&lt;&gt;MONTH(StartDate),'У5 Ввод'!$D$79="",'У5 Ввод'!$E$79="",'У5 Ввод'!$D$79&gt;$B20),0,MAX(0,MIN(1,'У5 Ввод'!$E$79-NETWORKDAYS('У5 Ввод'!$D$79,$B20)+1))/Настройки!$E$11*100)</f>
        <v>0</v>
      </c>
      <c r="BW20" s="67" t="n">
        <f aca="false">IF(OR($D20=1,MONTH($B20)&lt;&gt;MONTH(StartDate),'У5 Ввод'!$D$80="",'У5 Ввод'!$E$80="",'У5 Ввод'!$D$80&gt;$B20),0,MAX(0,MIN(1,'У5 Ввод'!$E$80-NETWORKDAYS('У5 Ввод'!$D$80,$B20)+1))/Настройки!$E$11*100)</f>
        <v>0</v>
      </c>
      <c r="BX20" s="67" t="n">
        <f aca="false">IF(OR($D20=1,MONTH($B20)&lt;&gt;MONTH(StartDate),'У5 Ввод'!$D$81="",'У5 Ввод'!$E$81="",'У5 Ввод'!$D$81&gt;$B20),0,MAX(0,MIN(1,'У5 Ввод'!$E$81-NETWORKDAYS('У5 Ввод'!$D$81,$B20)+1))/Настройки!$E$11*100)</f>
        <v>0</v>
      </c>
      <c r="BY20" s="67" t="n">
        <f aca="false">IF(OR($D20=1,MONTH($B20)&lt;&gt;MONTH(StartDate),'У5 Ввод'!$D$82="",'У5 Ввод'!$E$82="",'У5 Ввод'!$D$82&gt;$B20),0,MAX(0,MIN(1,'У5 Ввод'!$E$82-NETWORKDAYS('У5 Ввод'!$D$82,$B20)+1))/Настройки!$E$11*100)</f>
        <v>0</v>
      </c>
      <c r="BZ20" s="67" t="n">
        <f aca="false">IF(OR($D20=1,MONTH($B20)&lt;&gt;MONTH(StartDate),'У5 Ввод'!$D$83="",'У5 Ввод'!$E$83="",'У5 Ввод'!$D$83&gt;$B20),0,MAX(0,MIN(1,'У5 Ввод'!$E$83-NETWORKDAYS('У5 Ввод'!$D$83,$B20)+1))/Настройки!$E$11*100)</f>
        <v>0</v>
      </c>
      <c r="CA20" s="67" t="n">
        <f aca="false">IF(OR($D20=1,MONTH($B20)&lt;&gt;MONTH(StartDate),'У5 Ввод'!$D$84="",'У5 Ввод'!$E$84="",'У5 Ввод'!$D$84&gt;$B20),0,MAX(0,MIN(1,'У5 Ввод'!$E$84-NETWORKDAYS('У5 Ввод'!$D$84,$B20)+1))/Настройки!$E$11*100)</f>
        <v>0</v>
      </c>
      <c r="CB20" s="67" t="n">
        <f aca="false">IF(OR($D20=1,MONTH($B20)&lt;&gt;MONTH(StartDate),'У5 Ввод'!$D$85="",'У5 Ввод'!$E$85="",'У5 Ввод'!$D$85&gt;$B20),0,MAX(0,MIN(1,'У5 Ввод'!$E$85-NETWORKDAYS('У5 Ввод'!$D$85,$B20)+1))/Настройки!$E$11*100)</f>
        <v>0</v>
      </c>
      <c r="CC20" s="67" t="n">
        <f aca="false">IF(OR($D20=1,MONTH($B20)&lt;&gt;MONTH(StartDate),'У5 Ввод'!$D$86="",'У5 Ввод'!$E$86="",'У5 Ввод'!$D$86&gt;$B20),0,MAX(0,MIN(1,'У5 Ввод'!$E$86-NETWORKDAYS('У5 Ввод'!$D$86,$B20)+1))/Настройки!$E$11*100)</f>
        <v>0</v>
      </c>
      <c r="CD20" s="67" t="n">
        <f aca="false">IF(OR($D20=1,MONTH($B20)&lt;&gt;MONTH(StartDate),'У5 Ввод'!$D$87="",'У5 Ввод'!$E$87="",'У5 Ввод'!$D$87&gt;$B20),0,MAX(0,MIN(1,'У5 Ввод'!$E$87-NETWORKDAYS('У5 Ввод'!$D$87,$B20)+1))/Настройки!$E$11*100)</f>
        <v>0</v>
      </c>
      <c r="CE20" s="67" t="n">
        <f aca="false">IF(OR($D20=1,MONTH($B20)&lt;&gt;MONTH(StartDate),'У5 Ввод'!$D$88="",'У5 Ввод'!$E$88="",'У5 Ввод'!$D$88&gt;$B20),0,MAX(0,MIN(1,'У5 Ввод'!$E$88-NETWORKDAYS('У5 Ввод'!$D$88,$B20)+1))/Настройки!$E$11*100)</f>
        <v>0</v>
      </c>
      <c r="CF20" s="67" t="n">
        <f aca="false">IF(OR($D20=1,MONTH($B20)&lt;&gt;MONTH(StartDate),'У5 Ввод'!$D$89="",'У5 Ввод'!$E$89="",'У5 Ввод'!$D$89&gt;$B20),0,MAX(0,MIN(1,'У5 Ввод'!$E$89-NETWORKDAYS('У5 Ввод'!$D$89,$B20)+1))/Настройки!$E$11*100)</f>
        <v>0</v>
      </c>
      <c r="CG20" s="67" t="n">
        <f aca="false">IF(OR($D20=1,MONTH($B20)&lt;&gt;MONTH(StartDate),'У5 Ввод'!$D$90="",'У5 Ввод'!$E$90="",'У5 Ввод'!$D$90&gt;$B20),0,MAX(0,MIN(1,'У5 Ввод'!$E$90-NETWORKDAYS('У5 Ввод'!$D$90,$B20)+1))/Настройки!$E$11*100)</f>
        <v>0</v>
      </c>
      <c r="CH20" s="67" t="n">
        <f aca="false">IF(OR($D20=1,MONTH($B20)&lt;&gt;MONTH(StartDate),'У5 Ввод'!$D$91="",'У5 Ввод'!$E$91="",'У5 Ввод'!$D$91&gt;$B20),0,MAX(0,MIN(1,'У5 Ввод'!$E$91-NETWORKDAYS('У5 Ввод'!$D$91,$B20)+1))/Настройки!$E$11*100)</f>
        <v>0</v>
      </c>
      <c r="CI20" s="67" t="n">
        <f aca="false">IF(OR($D20=1,MONTH($B20)&lt;&gt;MONTH(StartDate),'У5 Ввод'!$D$92="",'У5 Ввод'!$E$92="",'У5 Ввод'!$D$92&gt;$B20),0,MAX(0,MIN(1,'У5 Ввод'!$E$92-NETWORKDAYS('У5 Ввод'!$D$92,$B20)+1))/Настройки!$E$11*100)</f>
        <v>0</v>
      </c>
      <c r="CJ20" s="67" t="n">
        <f aca="false">IF(OR($D20=1,MONTH($B20)&lt;&gt;MONTH(StartDate),'У5 Ввод'!$D$93="",'У5 Ввод'!$E$93="",'У5 Ввод'!$D$93&gt;$B20),0,MAX(0,MIN(1,'У5 Ввод'!$E$93-NETWORKDAYS('У5 Ввод'!$D$93,$B20)+1))/Настройки!$E$11*100)</f>
        <v>0</v>
      </c>
      <c r="CK20" s="67" t="n">
        <f aca="false">IF(OR($D20=1,MONTH($B20)&lt;&gt;MONTH(StartDate),'У5 Ввод'!$D$94="",'У5 Ввод'!$E$94="",'У5 Ввод'!$D$94&gt;$B20),0,MAX(0,MIN(1,'У5 Ввод'!$E$94-NETWORKDAYS('У5 Ввод'!$D$94,$B20)+1))/Настройки!$E$11*100)</f>
        <v>0</v>
      </c>
      <c r="CL20" s="67" t="n">
        <f aca="false">IF(OR($D20=1,MONTH($B20)&lt;&gt;MONTH(StartDate),'У5 Ввод'!$D$95="",'У5 Ввод'!$E$95="",'У5 Ввод'!$D$95&gt;$B20),0,MAX(0,MIN(1,'У5 Ввод'!$E$95-NETWORKDAYS('У5 Ввод'!$D$95,$B20)+1))/Настройки!$E$11*100)</f>
        <v>0</v>
      </c>
      <c r="CM20" s="67" t="n">
        <f aca="false">IF(OR($D20=1,MONTH($B20)&lt;&gt;MONTH(StartDate),'У5 Ввод'!$D$96="",'У5 Ввод'!$E$96="",'У5 Ввод'!$D$96&gt;$B20),0,MAX(0,MIN(1,'У5 Ввод'!$E$96-NETWORKDAYS('У5 Ввод'!$D$96,$B20)+1))/Настройки!$E$11*100)</f>
        <v>0</v>
      </c>
      <c r="CN20" s="67" t="n">
        <f aca="false">IF(OR($D20=1,MONTH($B20)&lt;&gt;MONTH(StartDate),'У5 Ввод'!$D$97="",'У5 Ввод'!$E$97="",'У5 Ввод'!$D$97&gt;$B20),0,MAX(0,MIN(1,'У5 Ввод'!$E$97-NETWORKDAYS('У5 Ввод'!$D$97,$B20)+1))/Настройки!$E$11*100)</f>
        <v>0</v>
      </c>
      <c r="CO20" s="67" t="n">
        <f aca="false">IF(OR($D20=1,MONTH($B20)&lt;&gt;MONTH(StartDate),'У5 Ввод'!$D$98="",'У5 Ввод'!$E$98="",'У5 Ввод'!$D$98&gt;$B20),0,MAX(0,MIN(1,'У5 Ввод'!$E$98-NETWORKDAYS('У5 Ввод'!$D$98,$B20)+1))/Настройки!$E$11*100)</f>
        <v>0</v>
      </c>
      <c r="CP20" s="67" t="n">
        <f aca="false">IF(OR($D20=1,MONTH($B20)&lt;&gt;MONTH(StartDate),'У5 Ввод'!$D$99="",'У5 Ввод'!$E$99="",'У5 Ввод'!$D$99&gt;$B20),0,MAX(0,MIN(1,'У5 Ввод'!$E$99-NETWORKDAYS('У5 Ввод'!$D$99,$B20)+1))/Настройки!$E$11*100)</f>
        <v>0</v>
      </c>
      <c r="CQ20" s="67" t="n">
        <f aca="false">IF(OR($D20=1,MONTH($B20)&lt;&gt;MONTH(StartDate),'У5 Ввод'!$D$100="",'У5 Ввод'!$E$100="",'У5 Ввод'!$D$100&gt;$B20),0,MAX(0,MIN(1,'У5 Ввод'!$E$100-NETWORKDAYS('У5 Ввод'!$D$100,$B20)+1))/Настройки!$E$11*100)</f>
        <v>0</v>
      </c>
      <c r="CR20" s="67" t="n">
        <f aca="false">IF(OR($D20=1,MONTH($B20)&lt;&gt;MONTH(StartDate),'У5 Ввод'!$D$101="",'У5 Ввод'!$E$101="",'У5 Ввод'!$D$101&gt;$B20),0,MAX(0,MIN(1,'У5 Ввод'!$E$101-NETWORKDAYS('У5 Ввод'!$D$101,$B20)+1))/Настройки!$E$11*100)</f>
        <v>0</v>
      </c>
      <c r="CS20" s="67" t="n">
        <f aca="false">IF(OR($D20=1,MONTH($B20)&lt;&gt;MONTH(StartDate),'У5 Ввод'!$D$102="",'У5 Ввод'!$E$102="",'У5 Ввод'!$D$102&gt;$B20),0,MAX(0,MIN(1,'У5 Ввод'!$E$102-NETWORKDAYS('У5 Ввод'!$D$102,$B20)+1))/Настройки!$E$11*100)</f>
        <v>0</v>
      </c>
      <c r="CT20" s="67" t="n">
        <f aca="false">IF(OR($D20=1,MONTH($B20)&lt;&gt;MONTH(StartDate),'У5 Ввод'!$D$103="",'У5 Ввод'!$E$103="",'У5 Ввод'!$D$103&gt;$B20),0,MAX(0,MIN(1,'У5 Ввод'!$E$103-NETWORKDAYS('У5 Ввод'!$D$103,$B20)+1))/Настройки!$E$11*100)</f>
        <v>0</v>
      </c>
      <c r="CU20" s="67" t="n">
        <f aca="false">IF(OR($D20=1,MONTH($B20)&lt;&gt;MONTH(StartDate),'У5 Ввод'!$D$104="",'У5 Ввод'!$E$104="",'У5 Ввод'!$D$104&gt;$B20),0,MAX(0,MIN(1,'У5 Ввод'!$E$104-NETWORKDAYS('У5 Ввод'!$D$104,$B20)+1))/Настройки!$E$11*100)</f>
        <v>0</v>
      </c>
      <c r="CV20" s="67" t="n">
        <f aca="false">IF(OR($D20=1,MONTH($B20)&lt;&gt;MONTH(StartDate),'У5 Ввод'!$D$105="",'У5 Ввод'!$E$105="",'У5 Ввод'!$D$105&gt;$B20),0,MAX(0,MIN(1,'У5 Ввод'!$E$105-NETWORKDAYS('У5 Ввод'!$D$105,$B20)+1))/Настройки!$E$11*100)</f>
        <v>0</v>
      </c>
      <c r="CW20" s="67" t="n">
        <f aca="false">IF(OR($D20=1,MONTH($B20)&lt;&gt;MONTH(StartDate),'У5 Ввод'!$D$106="",'У5 Ввод'!$E$106="",'У5 Ввод'!$D$106&gt;$B20),0,MAX(0,MIN(1,'У5 Ввод'!$E$106-NETWORKDAYS('У5 Ввод'!$D$106,$B20)+1))/Настройки!$E$11*100)</f>
        <v>0</v>
      </c>
      <c r="CX20" s="67" t="n">
        <f aca="false">IF(OR($D20=1,MONTH($B20)&lt;&gt;MONTH(StartDate),'У5 Ввод'!$D$107="",'У5 Ввод'!$E$107="",'У5 Ввод'!$D$107&gt;$B20),0,MAX(0,MIN(1,'У5 Ввод'!$E$107-NETWORKDAYS('У5 Ввод'!$D$107,$B20)+1))/Настройки!$E$11*100)</f>
        <v>0</v>
      </c>
      <c r="CY20" s="67" t="n">
        <f aca="false">IF(OR($D20=1,MONTH($B20)&lt;&gt;MONTH(StartDate),'У5 Ввод'!$D$108="",'У5 Ввод'!$E$108="",'У5 Ввод'!$D$108&gt;$B20),0,MAX(0,MIN(1,'У5 Ввод'!$E$108-NETWORKDAYS('У5 Ввод'!$D$108,$B20)+1))/Настройки!$E$11*100)</f>
        <v>0</v>
      </c>
      <c r="CZ20" s="67" t="n">
        <f aca="false">IF(OR($D20=1,MONTH($B20)&lt;&gt;MONTH(StartDate),'У5 Ввод'!$D$109="",'У5 Ввод'!$E$109="",'У5 Ввод'!$D$109&gt;$B20),0,MAX(0,MIN(1,'У5 Ввод'!$E$109-NETWORKDAYS('У5 Ввод'!$D$109,$B20)+1))/Настройки!$E$11*100)</f>
        <v>0</v>
      </c>
      <c r="DA20" s="67" t="n">
        <f aca="false">IF(OR($D20=1,MONTH($B20)&lt;&gt;MONTH(StartDate),'У5 Ввод'!$D$110="",'У5 Ввод'!$E$110="",'У5 Ввод'!$D$110&gt;$B20),0,MAX(0,MIN(1,'У5 Ввод'!$E$110-NETWORKDAYS('У5 Ввод'!$D$110,$B20)+1))/Настройки!$E$11*100)</f>
        <v>0</v>
      </c>
      <c r="DB20" s="67" t="n">
        <f aca="false">IF(OR($D20=1,MONTH($B20)&lt;&gt;MONTH(StartDate),'У5 Ввод'!$D$111="",'У5 Ввод'!$E$111="",'У5 Ввод'!$D$111&gt;$B20),0,MAX(0,MIN(1,'У5 Ввод'!$E$111-NETWORKDAYS('У5 Ввод'!$D$111,$B20)+1))/Настройки!$E$11*100)</f>
        <v>0</v>
      </c>
      <c r="DC20" s="67" t="n">
        <f aca="false">IF(OR($D20=1,MONTH($B20)&lt;&gt;MONTH(StartDate),'У5 Ввод'!$D$112="",'У5 Ввод'!$E$112="",'У5 Ввод'!$D$112&gt;$B20),0,MAX(0,MIN(1,'У5 Ввод'!$E$112-NETWORKDAYS('У5 Ввод'!$D$112,$B20)+1))/Настройки!$E$11*100)</f>
        <v>0</v>
      </c>
      <c r="DD20" s="67" t="n">
        <f aca="false">IF(OR($D20=1,MONTH($B20)&lt;&gt;MONTH(StartDate),'У5 Ввод'!$D$113="",'У5 Ввод'!$E$113="",'У5 Ввод'!$D$113&gt;$B20),0,MAX(0,MIN(1,'У5 Ввод'!$E$113-NETWORKDAYS('У5 Ввод'!$D$113,$B20)+1))/Настройки!$E$11*100)</f>
        <v>0</v>
      </c>
      <c r="DE20" s="67" t="n">
        <f aca="false">IF(OR($D20=1,MONTH($B20)&lt;&gt;MONTH(StartDate),'У5 Ввод'!$D$114="",'У5 Ввод'!$E$114="",'У5 Ввод'!$D$114&gt;$B20),0,MAX(0,MIN(1,'У5 Ввод'!$E$114-NETWORKDAYS('У5 Ввод'!$D$114,$B20)+1))/Настройки!$E$11*100)</f>
        <v>0</v>
      </c>
      <c r="DF20" s="67" t="n">
        <f aca="false">IF(OR($D20=1,MONTH($B20)&lt;&gt;MONTH(StartDate),'У5 Ввод'!$D$115="",'У5 Ввод'!$E$115="",'У5 Ввод'!$D$115&gt;$B20),0,MAX(0,MIN(1,'У5 Ввод'!$E$115-NETWORKDAYS('У5 Ввод'!$D$115,$B20)+1))/Настройки!$E$11*100)</f>
        <v>0</v>
      </c>
      <c r="DG20" s="67" t="n">
        <f aca="false">IF(OR($D20=1,MONTH($B20)&lt;&gt;MONTH(StartDate),'У5 Ввод'!$D$116="",'У5 Ввод'!$E$116="",'У5 Ввод'!$D$116&gt;$B20),0,MAX(0,MIN(1,'У5 Ввод'!$E$116-NETWORKDAYS('У5 Ввод'!$D$116,$B20)+1))/Настройки!$E$11*100)</f>
        <v>0</v>
      </c>
      <c r="DH20" s="67" t="n">
        <f aca="false">IF(OR($D20=1,MONTH($B20)&lt;&gt;MONTH(StartDate),'У5 Ввод'!$D$117="",'У5 Ввод'!$E$117="",'У5 Ввод'!$D$117&gt;$B20),0,MAX(0,MIN(1,'У5 Ввод'!$E$117-NETWORKDAYS('У5 Ввод'!$D$117,$B20)+1))/Настройки!$E$11*100)</f>
        <v>0</v>
      </c>
      <c r="DI20" s="67" t="n">
        <f aca="false">IF(OR($D20=1,MONTH($B20)&lt;&gt;MONTH(StartDate),'У5 Ввод'!$D$118="",'У5 Ввод'!$E$118="",'У5 Ввод'!$D$118&gt;$B20),0,MAX(0,MIN(1,'У5 Ввод'!$E$118-NETWORKDAYS('У5 Ввод'!$D$118,$B20)+1))/Настройки!$E$11*100)</f>
        <v>0</v>
      </c>
      <c r="DJ20" s="67" t="n">
        <f aca="false">IF(OR($D20=1,MONTH($B20)&lt;&gt;MONTH(StartDate),'У5 Ввод'!$D$119="",'У5 Ввод'!$E$119="",'У5 Ввод'!$D$119&gt;$B20),0,MAX(0,MIN(1,'У5 Ввод'!$E$119-NETWORKDAYS('У5 Ввод'!$D$119,$B20)+1))/Настройки!$E$11*100)</f>
        <v>0</v>
      </c>
      <c r="DK20" s="67" t="n">
        <f aca="false">IF(OR($D20=1,MONTH($B20)&lt;&gt;MONTH(StartDate),'У5 Ввод'!$D$120="",'У5 Ввод'!$E$120="",'У5 Ввод'!$D$120&gt;$B20),0,MAX(0,MIN(1,'У5 Ввод'!$E$120-NETWORKDAYS('У5 Ввод'!$D$120,$B20)+1))/Настройки!$E$11*100)</f>
        <v>0</v>
      </c>
      <c r="DL20" s="67" t="n">
        <f aca="false">IF(OR($D20=1,MONTH($B20)&lt;&gt;MONTH(StartDate),'У5 Ввод'!$D$121="",'У5 Ввод'!$E$121="",'У5 Ввод'!$D$121&gt;$B20),0,MAX(0,MIN(1,'У5 Ввод'!$E$121-NETWORKDAYS('У5 Ввод'!$D$121,$B20)+1))/Настройки!$E$11*100)</f>
        <v>0</v>
      </c>
      <c r="DM20" s="67" t="n">
        <f aca="false">IF(OR($D20=1,MONTH($B20)&lt;&gt;MONTH(StartDate),'У5 Ввод'!$D$122="",'У5 Ввод'!$E$122="",'У5 Ввод'!$D$122&gt;$B20),0,MAX(0,MIN(1,'У5 Ввод'!$E$122-NETWORKDAYS('У5 Ввод'!$D$122,$B20)+1))/Настройки!$E$11*100)</f>
        <v>0</v>
      </c>
      <c r="DN20" s="67" t="n">
        <f aca="false">IF(OR($D20=1,MONTH($B20)&lt;&gt;MONTH(StartDate),'У5 Ввод'!$D$123="",'У5 Ввод'!$E$123="",'У5 Ввод'!$D$123&gt;$B20),0,MAX(0,MIN(1,'У5 Ввод'!$E$123-NETWORKDAYS('У5 Ввод'!$D$123,$B20)+1))/Настройки!$E$11*100)</f>
        <v>0</v>
      </c>
      <c r="DO20" s="67" t="n">
        <f aca="false">IF(OR($D20=1,MONTH($B20)&lt;&gt;MONTH(StartDate),'У5 Ввод'!$D$124="",'У5 Ввод'!$E$124="",'У5 Ввод'!$D$124&gt;$B20),0,MAX(0,MIN(1,'У5 Ввод'!$E$124-NETWORKDAYS('У5 Ввод'!$D$124,$B20)+1))/Настройки!$E$11*100)</f>
        <v>0</v>
      </c>
      <c r="DP20" s="67" t="n">
        <f aca="false">IF(OR($D20=1,MONTH($B20)&lt;&gt;MONTH(StartDate),'У5 Ввод'!$D$125="",'У5 Ввод'!$E$125="",'У5 Ввод'!$D$125&gt;$B20),0,MAX(0,MIN(1,'У5 Ввод'!$E$125-NETWORKDAYS('У5 Ввод'!$D$125,$B20)+1))/Настройки!$E$11*100)</f>
        <v>0</v>
      </c>
      <c r="DQ20" s="67" t="n">
        <f aca="false">IF(OR($D20=1,MONTH($B20)&lt;&gt;MONTH(StartDate),'У5 Ввод'!$D$126="",'У5 Ввод'!$E$126="",'У5 Ввод'!$D$126&gt;$B20),0,MAX(0,MIN(1,'У5 Ввод'!$E$126-NETWORKDAYS('У5 Ввод'!$D$126,$B20)+1))/Настройки!$E$11*100)</f>
        <v>0</v>
      </c>
      <c r="DR20" s="67" t="n">
        <f aca="false">IF(OR($D20=1,MONTH($B20)&lt;&gt;MONTH(StartDate),'У5 Ввод'!$D$127="",'У5 Ввод'!$E$127="",'У5 Ввод'!$D$127&gt;$B20),0,MAX(0,MIN(1,'У5 Ввод'!$E$127-NETWORKDAYS('У5 Ввод'!$D$127,$B20)+1))/Настройки!$E$11*100)</f>
        <v>0</v>
      </c>
      <c r="DS20" s="67" t="n">
        <f aca="false">IF(OR($D20=1,MONTH($B20)&lt;&gt;MONTH(StartDate),'У5 Ввод'!$D$128="",'У5 Ввод'!$E$128="",'У5 Ввод'!$D$128&gt;$B20),0,MAX(0,MIN(1,'У5 Ввод'!$E$128-NETWORKDAYS('У5 Ввод'!$D$128,$B20)+1))/Настройки!$E$11*100)</f>
        <v>0</v>
      </c>
      <c r="DT20" s="67" t="n">
        <f aca="false">IF(OR($D20=1,MONTH($B20)&lt;&gt;MONTH(StartDate),'У5 Ввод'!$D$129="",'У5 Ввод'!$E$129="",'У5 Ввод'!$D$129&gt;$B20),0,MAX(0,MIN(1,'У5 Ввод'!$E$129-NETWORKDAYS('У5 Ввод'!$D$129,$B20)+1))/Настройки!$E$11*100)</f>
        <v>0</v>
      </c>
      <c r="DU20" s="67" t="n">
        <f aca="false">IF(OR($D20=1,MONTH($B20)&lt;&gt;MONTH(StartDate),'У5 Ввод'!$D$130="",'У5 Ввод'!$E$130="",'У5 Ввод'!$D$130&gt;$B20),0,MAX(0,MIN(1,'У5 Ввод'!$E$130-NETWORKDAYS('У5 Ввод'!$D$130,$B20)+1))/Настройки!$E$11*100)</f>
        <v>0</v>
      </c>
      <c r="DV20" s="67" t="n">
        <f aca="false">IF(OR($D20=1,MONTH($B20)&lt;&gt;MONTH(StartDate),'У5 Ввод'!$D$131="",'У5 Ввод'!$E$131="",'У5 Ввод'!$D$131&gt;$B20),0,MAX(0,MIN(1,'У5 Ввод'!$E$131-NETWORKDAYS('У5 Ввод'!$D$131,$B20)+1))/Настройки!$E$11*100)</f>
        <v>0</v>
      </c>
      <c r="DW20" s="67" t="n">
        <f aca="false">IF(OR($D20=1,MONTH($B20)&lt;&gt;MONTH(StartDate),'У5 Ввод'!$D$132="",'У5 Ввод'!$E$132="",'У5 Ввод'!$D$132&gt;$B20),0,MAX(0,MIN(1,'У5 Ввод'!$E$132-NETWORKDAYS('У5 Ввод'!$D$132,$B20)+1))/Настройки!$E$11*100)</f>
        <v>0</v>
      </c>
      <c r="DX20" s="67" t="n">
        <f aca="false">IF(OR($D20=1,MONTH($B20)&lt;&gt;MONTH(StartDate),'У5 Ввод'!$D$133="",'У5 Ввод'!$E$133="",'У5 Ввод'!$D$133&gt;$B20),0,MAX(0,MIN(1,'У5 Ввод'!$E$133-NETWORKDAYS('У5 Ввод'!$D$133,$B20)+1))/Настройки!$E$11*100)</f>
        <v>0</v>
      </c>
      <c r="DY20" s="67" t="n">
        <f aca="false">IF(OR($D20=1,MONTH($B20)&lt;&gt;MONTH(StartDate),'У5 Ввод'!$D$134="",'У5 Ввод'!$E$134="",'У5 Ввод'!$D$134&gt;$B20),0,MAX(0,MIN(1,'У5 Ввод'!$E$134-NETWORKDAYS('У5 Ввод'!$D$134,$B20)+1))/Настройки!$E$11*100)</f>
        <v>0</v>
      </c>
      <c r="DZ20" s="67" t="n">
        <f aca="false">IF(OR($D20=1,MONTH($B20)&lt;&gt;MONTH(StartDate),'У5 Ввод'!$D$135="",'У5 Ввод'!$E$135="",'У5 Ввод'!$D$135&gt;$B20),0,MAX(0,MIN(1,'У5 Ввод'!$E$135-NETWORKDAYS('У5 Ввод'!$D$135,$B20)+1))/Настройки!$E$11*100)</f>
        <v>0</v>
      </c>
      <c r="EA20" s="67" t="n">
        <f aca="false">IF(OR($D20=1,MONTH($B20)&lt;&gt;MONTH(StartDate),'У5 Ввод'!$D$136="",'У5 Ввод'!$E$136="",'У5 Ввод'!$D$136&gt;$B20),0,MAX(0,MIN(1,'У5 Ввод'!$E$136-NETWORKDAYS('У5 Ввод'!$D$136,$B20)+1))/Настройки!$E$11*100)</f>
        <v>0</v>
      </c>
      <c r="EB20" s="67" t="n">
        <f aca="false">IF(OR($D20=1,MONTH($B20)&lt;&gt;MONTH(StartDate),'У5 Ввод'!$D$137="",'У5 Ввод'!$E$137="",'У5 Ввод'!$D$137&gt;$B20),0,MAX(0,MIN(1,'У5 Ввод'!$E$137-NETWORKDAYS('У5 Ввод'!$D$137,$B20)+1))/Настройки!$E$11*100)</f>
        <v>0</v>
      </c>
      <c r="EC20" s="67" t="n">
        <f aca="false">IF(OR($D20=1,MONTH($B20)&lt;&gt;MONTH(StartDate),'У5 Ввод'!$D$138="",'У5 Ввод'!$E$138="",'У5 Ввод'!$D$138&gt;$B20),0,MAX(0,MIN(1,'У5 Ввод'!$E$138-NETWORKDAYS('У5 Ввод'!$D$138,$B20)+1))/Настройки!$E$11*100)</f>
        <v>0</v>
      </c>
      <c r="ED20" s="67" t="n">
        <f aca="false">IF(OR($D20=1,MONTH($B20)&lt;&gt;MONTH(StartDate),'У5 Ввод'!$D$139="",'У5 Ввод'!$E$139="",'У5 Ввод'!$D$139&gt;$B20),0,MAX(0,MIN(1,'У5 Ввод'!$E$139-NETWORKDAYS('У5 Ввод'!$D$139,$B20)+1))/Настройки!$E$11*100)</f>
        <v>0</v>
      </c>
      <c r="EE20" s="67" t="n">
        <f aca="false">IF(OR($D20=1,MONTH($B20)&lt;&gt;MONTH(StartDate),'У5 Ввод'!$D$140="",'У5 Ввод'!$E$140="",'У5 Ввод'!$D$140&gt;$B20),0,MAX(0,MIN(1,'У5 Ввод'!$E$140-NETWORKDAYS('У5 Ввод'!$D$140,$B20)+1))/Настройки!$E$11*100)</f>
        <v>0</v>
      </c>
      <c r="EF20" s="67" t="n">
        <f aca="false">IF(OR($D20=1,MONTH($B20)&lt;&gt;MONTH(StartDate),'У5 Ввод'!$D$141="",'У5 Ввод'!$E$141="",'У5 Ввод'!$D$141&gt;$B20),0,MAX(0,MIN(1,'У5 Ввод'!$E$141-NETWORKDAYS('У5 Ввод'!$D$141,$B20)+1))/Настройки!$E$11*100)</f>
        <v>0</v>
      </c>
      <c r="EG20" s="67" t="n">
        <f aca="false">IF(OR($D20=1,MONTH($B20)&lt;&gt;MONTH(StartDate),'У5 Ввод'!$D$142="",'У5 Ввод'!$E$142="",'У5 Ввод'!$D$142&gt;$B20),0,MAX(0,MIN(1,'У5 Ввод'!$E$142-NETWORKDAYS('У5 Ввод'!$D$142,$B20)+1))/Настройки!$E$11*100)</f>
        <v>0</v>
      </c>
      <c r="EH20" s="67" t="n">
        <f aca="false">IF(OR($D20=1,MONTH($B20)&lt;&gt;MONTH(StartDate),'У5 Ввод'!$D$143="",'У5 Ввод'!$E$143="",'У5 Ввод'!$D$143&gt;$B20),0,MAX(0,MIN(1,'У5 Ввод'!$E$143-NETWORKDAYS('У5 Ввод'!$D$143,$B20)+1))/Настройки!$E$11*100)</f>
        <v>0</v>
      </c>
      <c r="EI20" s="67" t="n">
        <f aca="false">IF(OR($D20=1,MONTH($B20)&lt;&gt;MONTH(StartDate),'У5 Ввод'!$D$144="",'У5 Ввод'!$E$144="",'У5 Ввод'!$D$144&gt;$B20),0,MAX(0,MIN(1,'У5 Ввод'!$E$144-NETWORKDAYS('У5 Ввод'!$D$144,$B20)+1))/Настройки!$E$11*100)</f>
        <v>0</v>
      </c>
      <c r="EJ20" s="67" t="n">
        <f aca="false">IF(OR($D20=1,MONTH($B20)&lt;&gt;MONTH(StartDate),'У5 Ввод'!$D$145="",'У5 Ввод'!$E$145="",'У5 Ввод'!$D$145&gt;$B20),0,MAX(0,MIN(1,'У5 Ввод'!$E$145-NETWORKDAYS('У5 Ввод'!$D$145,$B20)+1))/Настройки!$E$11*100)</f>
        <v>0</v>
      </c>
      <c r="EK20" s="67" t="n">
        <f aca="false">IF(OR($D20=1,MONTH($B20)&lt;&gt;MONTH(StartDate),'У5 Ввод'!$D$146="",'У5 Ввод'!$E$146="",'У5 Ввод'!$D$146&gt;$B20),0,MAX(0,MIN(1,'У5 Ввод'!$E$146-NETWORKDAYS('У5 Ввод'!$D$146,$B20)+1))/Настройки!$E$11*100)</f>
        <v>0</v>
      </c>
      <c r="EL20" s="67" t="n">
        <f aca="false">IF(OR($D20=1,MONTH($B20)&lt;&gt;MONTH(StartDate),'У5 Ввод'!$D$147="",'У5 Ввод'!$E$147="",'У5 Ввод'!$D$147&gt;$B20),0,MAX(0,MIN(1,'У5 Ввод'!$E$147-NETWORKDAYS('У5 Ввод'!$D$147,$B20)+1))/Настройки!$E$11*100)</f>
        <v>0</v>
      </c>
      <c r="EM20" s="67" t="n">
        <f aca="false">IF(OR($D20=1,MONTH($B20)&lt;&gt;MONTH(StartDate),'У5 Ввод'!$D$148="",'У5 Ввод'!$E$148="",'У5 Ввод'!$D$148&gt;$B20),0,MAX(0,MIN(1,'У5 Ввод'!$E$148-NETWORKDAYS('У5 Ввод'!$D$148,$B20)+1))/Настройки!$E$11*100)</f>
        <v>0</v>
      </c>
      <c r="EN20" s="67" t="n">
        <f aca="false">IF(OR($D20=1,MONTH($B20)&lt;&gt;MONTH(StartDate),'У5 Ввод'!$D$149="",'У5 Ввод'!$E$149="",'У5 Ввод'!$D$149&gt;$B20),0,MAX(0,MIN(1,'У5 Ввод'!$E$149-NETWORKDAYS('У5 Ввод'!$D$149,$B20)+1))/Настройки!$E$11*100)</f>
        <v>0</v>
      </c>
      <c r="EO20" s="67" t="n">
        <f aca="false">IF(OR($D20=1,MONTH($B20)&lt;&gt;MONTH(StartDate),'У5 Ввод'!$D$150="",'У5 Ввод'!$E$150="",'У5 Ввод'!$D$150&gt;$B20),0,MAX(0,MIN(1,'У5 Ввод'!$E$150-NETWORKDAYS('У5 Ввод'!$D$150,$B20)+1))/Настройки!$E$11*100)</f>
        <v>0</v>
      </c>
      <c r="EP20" s="67" t="n">
        <f aca="false">IF(OR($D20=1,MONTH($B20)&lt;&gt;MONTH(StartDate),'У5 Ввод'!$D$151="",'У5 Ввод'!$E$151="",'У5 Ввод'!$D$151&gt;$B20),0,MAX(0,MIN(1,'У5 Ввод'!$E$151-NETWORKDAYS('У5 Ввод'!$D$151,$B20)+1))/Настройки!$E$11*100)</f>
        <v>0</v>
      </c>
      <c r="EQ20" s="67" t="n">
        <f aca="false">IF(OR($D20=1,MONTH($B20)&lt;&gt;MONTH(StartDate),'У5 Ввод'!$D$152="",'У5 Ввод'!$E$152="",'У5 Ввод'!$D$152&gt;$B20),0,MAX(0,MIN(1,'У5 Ввод'!$E$152-NETWORKDAYS('У5 Ввод'!$D$152,$B20)+1))/Настройки!$E$11*100)</f>
        <v>0</v>
      </c>
      <c r="ER20" s="67" t="n">
        <f aca="false">IF(OR($D20=1,MONTH($B20)&lt;&gt;MONTH(StartDate),'У5 Ввод'!$D$153="",'У5 Ввод'!$E$153="",'У5 Ввод'!$D$153&gt;$B20),0,MAX(0,MIN(1,'У5 Ввод'!$E$153-NETWORKDAYS('У5 Ввод'!$D$153,$B20)+1))/Настройки!$E$11*100)</f>
        <v>0</v>
      </c>
      <c r="ES20" s="67" t="n">
        <f aca="false">IF(OR($D20=1,MONTH($B20)&lt;&gt;MONTH(StartDate),'У5 Ввод'!$D$154="",'У5 Ввод'!$E$154="",'У5 Ввод'!$D$154&gt;$B20),0,MAX(0,MIN(1,'У5 Ввод'!$E$154-NETWORKDAYS('У5 Ввод'!$D$154,$B20)+1))/Настройки!$E$11*100)</f>
        <v>0</v>
      </c>
      <c r="ET20" s="67" t="n">
        <f aca="false">IF(OR($D20=1,MONTH($B20)&lt;&gt;MONTH(StartDate),'У5 Ввод'!$D$155="",'У5 Ввод'!$E$155="",'У5 Ввод'!$D$155&gt;$B20),0,MAX(0,MIN(1,'У5 Ввод'!$E$155-NETWORKDAYS('У5 Ввод'!$D$155,$B20)+1))/Настройки!$E$11*100)</f>
        <v>0</v>
      </c>
      <c r="EU20" s="67" t="n">
        <f aca="false">IF(OR($D20=1,MONTH($B20)&lt;&gt;MONTH(StartDate),'У5 Ввод'!$D$156="",'У5 Ввод'!$E$156="",'У5 Ввод'!$D$156&gt;$B20),0,MAX(0,MIN(1,'У5 Ввод'!$E$156-NETWORKDAYS('У5 Ввод'!$D$156,$B20)+1))/Настройки!$E$11*100)</f>
        <v>0</v>
      </c>
      <c r="EV20" s="67" t="n">
        <f aca="false">IF(OR($D20=1,MONTH($B20)&lt;&gt;MONTH(StartDate),'У5 Ввод'!$D$157="",'У5 Ввод'!$E$157="",'У5 Ввод'!$D$157&gt;$B20),0,MAX(0,MIN(1,'У5 Ввод'!$E$157-NETWORKDAYS('У5 Ввод'!$D$157,$B20)+1))/Настройки!$E$11*100)</f>
        <v>0</v>
      </c>
      <c r="EW20" s="67" t="n">
        <f aca="false">IF(OR($D20=1,MONTH($B20)&lt;&gt;MONTH(StartDate),'У5 Ввод'!$D$158="",'У5 Ввод'!$E$158="",'У5 Ввод'!$D$158&gt;$B20),0,MAX(0,MIN(1,'У5 Ввод'!$E$158-NETWORKDAYS('У5 Ввод'!$D$158,$B20)+1))/Настройки!$E$11*100)</f>
        <v>0</v>
      </c>
      <c r="EX20" s="67" t="n">
        <f aca="false">IF(OR($D20=1,MONTH($B20)&lt;&gt;MONTH(StartDate),'У5 Ввод'!$D$159="",'У5 Ввод'!$E$159="",'У5 Ввод'!$D$159&gt;$B20),0,MAX(0,MIN(1,'У5 Ввод'!$E$159-NETWORKDAYS('У5 Ввод'!$D$159,$B20)+1))/Настройки!$E$11*100)</f>
        <v>0</v>
      </c>
      <c r="EY20" s="67" t="n">
        <f aca="false">IF(OR($D20=1,MONTH($B20)&lt;&gt;MONTH(StartDate),'У5 Ввод'!$D$160="",'У5 Ввод'!$E$160="",'У5 Ввод'!$D$160&gt;$B20),0,MAX(0,MIN(1,'У5 Ввод'!$E$160-NETWORKDAYS('У5 Ввод'!$D$160,$B20)+1))/Настройки!$E$11*100)</f>
        <v>0</v>
      </c>
      <c r="EZ20" s="67" t="n">
        <f aca="false">IF(OR($D20=1,MONTH($B20)&lt;&gt;MONTH(StartDate),'У5 Ввод'!$D$161="",'У5 Ввод'!$E$161="",'У5 Ввод'!$D$161&gt;$B20),0,MAX(0,MIN(1,'У5 Ввод'!$E$161-NETWORKDAYS('У5 Ввод'!$D$161,$B20)+1))/Настройки!$E$11*100)</f>
        <v>0</v>
      </c>
      <c r="FA20" s="67" t="n">
        <f aca="false">IF(OR($D20=1,MONTH($B20)&lt;&gt;MONTH(StartDate),'У5 Ввод'!$D$162="",'У5 Ввод'!$E$162="",'У5 Ввод'!$D$162&gt;$B20),0,MAX(0,MIN(1,'У5 Ввод'!$E$162-NETWORKDAYS('У5 Ввод'!$D$162,$B20)+1))/Настройки!$E$11*100)</f>
        <v>0</v>
      </c>
      <c r="FB20" s="67" t="n">
        <f aca="false">IF(OR($D20=1,MONTH($B20)&lt;&gt;MONTH(StartDate),'У5 Ввод'!$D$163="",'У5 Ввод'!$E$163="",'У5 Ввод'!$D$163&gt;$B20),0,MAX(0,MIN(1,'У5 Ввод'!$E$163-NETWORKDAYS('У5 Ввод'!$D$163,$B20)+1))/Настройки!$E$11*100)</f>
        <v>0</v>
      </c>
      <c r="FC20" s="67" t="n">
        <f aca="false">IF(OR($D20=1,MONTH($B20)&lt;&gt;MONTH(StartDate),'У5 Ввод'!$D$164="",'У5 Ввод'!$E$164="",'У5 Ввод'!$D$164&gt;$B20),0,MAX(0,MIN(1,'У5 Ввод'!$E$164-NETWORKDAYS('У5 Ввод'!$D$164,$B20)+1))/Настройки!$E$11*100)</f>
        <v>0</v>
      </c>
      <c r="FD20" s="67" t="n">
        <f aca="false">IF(OR($D20=1,MONTH($B20)&lt;&gt;MONTH(StartDate),'У5 Ввод'!$D$165="",'У5 Ввод'!$E$165="",'У5 Ввод'!$D$165&gt;$B20),0,MAX(0,MIN(1,'У5 Ввод'!$E$165-NETWORKDAYS('У5 Ввод'!$D$165,$B20)+1))/Настройки!$E$11*100)</f>
        <v>0</v>
      </c>
      <c r="FE20" s="67" t="n">
        <f aca="false">IF(OR($D20=1,MONTH($B20)&lt;&gt;MONTH(StartDate),'У5 Ввод'!$D$166="",'У5 Ввод'!$E$166="",'У5 Ввод'!$D$166&gt;$B20),0,MAX(0,MIN(1,'У5 Ввод'!$E$166-NETWORKDAYS('У5 Ввод'!$D$166,$B20)+1))/Настройки!$E$11*100)</f>
        <v>0</v>
      </c>
      <c r="FF20" s="67" t="n">
        <f aca="false">IF(OR($D20=1,MONTH($B20)&lt;&gt;MONTH(StartDate),'У5 Ввод'!$D$167="",'У5 Ввод'!$E$167="",'У5 Ввод'!$D$167&gt;$B20),0,MAX(0,MIN(1,'У5 Ввод'!$E$167-NETWORKDAYS('У5 Ввод'!$D$167,$B20)+1))/Настройки!$E$11*100)</f>
        <v>0</v>
      </c>
      <c r="FG20" s="67" t="n">
        <f aca="false">IF(OR($D20=1,MONTH($B20)&lt;&gt;MONTH(StartDate),'У5 Ввод'!$D$168="",'У5 Ввод'!$E$168="",'У5 Ввод'!$D$168&gt;$B20),0,MAX(0,MIN(1,'У5 Ввод'!$E$168-NETWORKDAYS('У5 Ввод'!$D$168,$B20)+1))/Настройки!$E$11*100)</f>
        <v>0</v>
      </c>
      <c r="FH20" s="67" t="n">
        <f aca="false">IF(OR($D20=1,MONTH($B20)&lt;&gt;MONTH(StartDate),'У5 Ввод'!$D$169="",'У5 Ввод'!$E$169="",'У5 Ввод'!$D$169&gt;$B20),0,MAX(0,MIN(1,'У5 Ввод'!$E$169-NETWORKDAYS('У5 Ввод'!$D$169,$B20)+1))/Настройки!$E$11*100)</f>
        <v>0</v>
      </c>
      <c r="FI20" s="67" t="n">
        <f aca="false">IF(OR($D20=1,MONTH($B20)&lt;&gt;MONTH(StartDate),'У5 Ввод'!$D$170="",'У5 Ввод'!$E$170="",'У5 Ввод'!$D$170&gt;$B20),0,MAX(0,MIN(1,'У5 Ввод'!$E$170-NETWORKDAYS('У5 Ввод'!$D$170,$B20)+1))/Настройки!$E$11*100)</f>
        <v>0</v>
      </c>
      <c r="FJ20" s="67" t="n">
        <f aca="false">IF(OR($D20=1,MONTH($B20)&lt;&gt;MONTH(StartDate),'У5 Ввод'!$D$171="",'У5 Ввод'!$E$171="",'У5 Ввод'!$D$171&gt;$B20),0,MAX(0,MIN(1,'У5 Ввод'!$E$171-NETWORKDAYS('У5 Ввод'!$D$171,$B20)+1))/Настройки!$E$11*100)</f>
        <v>0</v>
      </c>
      <c r="FK20" s="67" t="n">
        <f aca="false">IF(OR($D20=1,MONTH($B20)&lt;&gt;MONTH(StartDate),'У5 Ввод'!$D$172="",'У5 Ввод'!$E$172="",'У5 Ввод'!$D$172&gt;$B20),0,MAX(0,MIN(1,'У5 Ввод'!$E$172-NETWORKDAYS('У5 Ввод'!$D$172,$B20)+1))/Настройки!$E$11*100)</f>
        <v>0</v>
      </c>
      <c r="FL20" s="67" t="n">
        <f aca="false">IF(OR($D20=1,MONTH($B20)&lt;&gt;MONTH(StartDate),'У5 Ввод'!$D$173="",'У5 Ввод'!$E$173="",'У5 Ввод'!$D$173&gt;$B20),0,MAX(0,MIN(1,'У5 Ввод'!$E$173-NETWORKDAYS('У5 Ввод'!$D$173,$B20)+1))/Настройки!$E$11*100)</f>
        <v>0</v>
      </c>
      <c r="FM20" s="67" t="n">
        <f aca="false">IF(OR($D20=1,MONTH($B20)&lt;&gt;MONTH(StartDate),'У5 Ввод'!$D$174="",'У5 Ввод'!$E$174="",'У5 Ввод'!$D$174&gt;$B20),0,MAX(0,MIN(1,'У5 Ввод'!$E$174-NETWORKDAYS('У5 Ввод'!$D$174,$B20)+1))/Настройки!$E$11*100)</f>
        <v>0</v>
      </c>
      <c r="FN20" s="67" t="n">
        <f aca="false">IF(OR($D20=1,MONTH($B20)&lt;&gt;MONTH(StartDate),'У5 Ввод'!$D$175="",'У5 Ввод'!$E$175="",'У5 Ввод'!$D$175&gt;$B20),0,MAX(0,MIN(1,'У5 Ввод'!$E$175-NETWORKDAYS('У5 Ввод'!$D$175,$B20)+1))/Настройки!$E$11*100)</f>
        <v>0</v>
      </c>
      <c r="FO20" s="67" t="n">
        <f aca="false">IF(OR($D20=1,MONTH($B20)&lt;&gt;MONTH(StartDate),'У5 Ввод'!$D$176="",'У5 Ввод'!$E$176="",'У5 Ввод'!$D$176&gt;$B20),0,MAX(0,MIN(1,'У5 Ввод'!$E$176-NETWORKDAYS('У5 Ввод'!$D$176,$B20)+1))/Настройки!$E$11*100)</f>
        <v>0</v>
      </c>
      <c r="FP20" s="67" t="n">
        <f aca="false">IF(OR($D20=1,MONTH($B20)&lt;&gt;MONTH(StartDate),'У5 Ввод'!$D$177="",'У5 Ввод'!$E$177="",'У5 Ввод'!$D$177&gt;$B20),0,MAX(0,MIN(1,'У5 Ввод'!$E$177-NETWORKDAYS('У5 Ввод'!$D$177,$B20)+1))/Настройки!$E$11*100)</f>
        <v>0</v>
      </c>
      <c r="FQ20" s="67" t="n">
        <f aca="false">IF(OR($D20=1,MONTH($B20)&lt;&gt;MONTH(StartDate),'У5 Ввод'!$D$178="",'У5 Ввод'!$E$178="",'У5 Ввод'!$D$178&gt;$B20),0,MAX(0,MIN(1,'У5 Ввод'!$E$178-NETWORKDAYS('У5 Ввод'!$D$178,$B20)+1))/Настройки!$E$11*100)</f>
        <v>0</v>
      </c>
      <c r="FR20" s="67" t="n">
        <f aca="false">IF(OR($D20=1,MONTH($B20)&lt;&gt;MONTH(StartDate),'У5 Ввод'!$D$179="",'У5 Ввод'!$E$179="",'У5 Ввод'!$D$179&gt;$B20),0,MAX(0,MIN(1,'У5 Ввод'!$E$179-NETWORKDAYS('У5 Ввод'!$D$179,$B20)+1))/Настройки!$E$11*100)</f>
        <v>0</v>
      </c>
      <c r="FS20" s="67" t="n">
        <f aca="false">IF(OR($D20=1,MONTH($B20)&lt;&gt;MONTH(StartDate),'У5 Ввод'!$D$180="",'У5 Ввод'!$E$180="",'У5 Ввод'!$D$180&gt;$B20),0,MAX(0,MIN(1,'У5 Ввод'!$E$180-NETWORKDAYS('У5 Ввод'!$D$180,$B20)+1))/Настройки!$E$11*100)</f>
        <v>0</v>
      </c>
      <c r="FT20" s="67" t="n">
        <f aca="false">IF(OR($D20=1,MONTH($B20)&lt;&gt;MONTH(StartDate),'У5 Ввод'!$D$181="",'У5 Ввод'!$E$181="",'У5 Ввод'!$D$181&gt;$B20),0,MAX(0,MIN(1,'У5 Ввод'!$E$181-NETWORKDAYS('У5 Ввод'!$D$181,$B20)+1))/Настройки!$E$11*100)</f>
        <v>0</v>
      </c>
      <c r="FU20" s="67" t="n">
        <f aca="false">IF(OR($D20=1,MONTH($B20)&lt;&gt;MONTH(StartDate),'У5 Ввод'!$D$182="",'У5 Ввод'!$E$182="",'У5 Ввод'!$D$182&gt;$B20),0,MAX(0,MIN(1,'У5 Ввод'!$E$182-NETWORKDAYS('У5 Ввод'!$D$182,$B20)+1))/Настройки!$E$11*100)</f>
        <v>0</v>
      </c>
      <c r="FV20" s="67" t="n">
        <f aca="false">IF(OR($D20=1,MONTH($B20)&lt;&gt;MONTH(StartDate),'У5 Ввод'!$D$183="",'У5 Ввод'!$E$183="",'У5 Ввод'!$D$183&gt;$B20),0,MAX(0,MIN(1,'У5 Ввод'!$E$183-NETWORKDAYS('У5 Ввод'!$D$183,$B20)+1))/Настройки!$E$11*100)</f>
        <v>0</v>
      </c>
      <c r="FW20" s="67" t="n">
        <f aca="false">IF(OR($D20=1,MONTH($B20)&lt;&gt;MONTH(StartDate),'У5 Ввод'!$D$184="",'У5 Ввод'!$E$184="",'У5 Ввод'!$D$184&gt;$B20),0,MAX(0,MIN(1,'У5 Ввод'!$E$184-NETWORKDAYS('У5 Ввод'!$D$184,$B20)+1))/Настройки!$E$11*100)</f>
        <v>0</v>
      </c>
      <c r="FX20" s="67" t="n">
        <f aca="false">IF(OR($D20=1,MONTH($B20)&lt;&gt;MONTH(StartDate),'У5 Ввод'!$D$185="",'У5 Ввод'!$E$185="",'У5 Ввод'!$D$185&gt;$B20),0,MAX(0,MIN(1,'У5 Ввод'!$E$185-NETWORKDAYS('У5 Ввод'!$D$185,$B20)+1))/Настройки!$E$11*100)</f>
        <v>0</v>
      </c>
      <c r="FY20" s="67" t="n">
        <f aca="false">IF(OR($D20=1,MONTH($B20)&lt;&gt;MONTH(StartDate),'У5 Ввод'!$D$186="",'У5 Ввод'!$E$186="",'У5 Ввод'!$D$186&gt;$B20),0,MAX(0,MIN(1,'У5 Ввод'!$E$186-NETWORKDAYS('У5 Ввод'!$D$186,$B20)+1))/Настройки!$E$11*100)</f>
        <v>0</v>
      </c>
      <c r="FZ20" s="67" t="n">
        <f aca="false">IF(OR($D20=1,MONTH($B20)&lt;&gt;MONTH(StartDate),'У5 Ввод'!$D$187="",'У5 Ввод'!$E$187="",'У5 Ввод'!$D$187&gt;$B20),0,MAX(0,MIN(1,'У5 Ввод'!$E$187-NETWORKDAYS('У5 Ввод'!$D$187,$B20)+1))/Настройки!$E$11*100)</f>
        <v>0</v>
      </c>
      <c r="GA20" s="67" t="n">
        <f aca="false">IF(OR($D20=1,MONTH($B20)&lt;&gt;MONTH(StartDate),'У5 Ввод'!$D$188="",'У5 Ввод'!$E$188="",'У5 Ввод'!$D$188&gt;$B20),0,MAX(0,MIN(1,'У5 Ввод'!$E$188-NETWORKDAYS('У5 Ввод'!$D$188,$B20)+1))/Настройки!$E$11*100)</f>
        <v>0</v>
      </c>
      <c r="GB20" s="67" t="n">
        <f aca="false">IF(OR($D20=1,MONTH($B20)&lt;&gt;MONTH(StartDate),'У5 Ввод'!$D$189="",'У5 Ввод'!$E$189="",'У5 Ввод'!$D$189&gt;$B20),0,MAX(0,MIN(1,'У5 Ввод'!$E$189-NETWORKDAYS('У5 Ввод'!$D$189,$B20)+1))/Настройки!$E$11*100)</f>
        <v>0</v>
      </c>
      <c r="GC20" s="67" t="n">
        <f aca="false">IF(OR($D20=1,MONTH($B20)&lt;&gt;MONTH(StartDate),'У5 Ввод'!$D$190="",'У5 Ввод'!$E$190="",'У5 Ввод'!$D$190&gt;$B20),0,MAX(0,MIN(1,'У5 Ввод'!$E$190-NETWORKDAYS('У5 Ввод'!$D$190,$B20)+1))/Настройки!$E$11*100)</f>
        <v>0</v>
      </c>
      <c r="GD20" s="67" t="n">
        <f aca="false">IF(OR($D20=1,MONTH($B20)&lt;&gt;MONTH(StartDate),'У5 Ввод'!$D$191="",'У5 Ввод'!$E$191="",'У5 Ввод'!$D$191&gt;$B20),0,MAX(0,MIN(1,'У5 Ввод'!$E$191-NETWORKDAYS('У5 Ввод'!$D$191,$B20)+1))/Настройки!$E$11*100)</f>
        <v>0</v>
      </c>
      <c r="GE20" s="67" t="n">
        <f aca="false">IF(OR($D20=1,MONTH($B20)&lt;&gt;MONTH(StartDate),'У5 Ввод'!$D$192="",'У5 Ввод'!$E$192="",'У5 Ввод'!$D$192&gt;$B20),0,MAX(0,MIN(1,'У5 Ввод'!$E$192-NETWORKDAYS('У5 Ввод'!$D$192,$B20)+1))/Настройки!$E$11*100)</f>
        <v>0</v>
      </c>
      <c r="GF20" s="67" t="n">
        <f aca="false">IF(OR($D20=1,MONTH($B20)&lt;&gt;MONTH(StartDate),'У5 Ввод'!$D$193="",'У5 Ввод'!$E$193="",'У5 Ввод'!$D$193&gt;$B20),0,MAX(0,MIN(1,'У5 Ввод'!$E$193-NETWORKDAYS('У5 Ввод'!$D$193,$B20)+1))/Настройки!$E$11*100)</f>
        <v>0</v>
      </c>
      <c r="GG20" s="67" t="n">
        <f aca="false">IF(OR($D20=1,MONTH($B20)&lt;&gt;MONTH(StartDate),'У5 Ввод'!$D$194="",'У5 Ввод'!$E$194="",'У5 Ввод'!$D$194&gt;$B20),0,MAX(0,MIN(1,'У5 Ввод'!$E$194-NETWORKDAYS('У5 Ввод'!$D$194,$B20)+1))/Настройки!$E$11*100)</f>
        <v>0</v>
      </c>
      <c r="GH20" s="67" t="n">
        <f aca="false">IF(OR($D20=1,MONTH($B20)&lt;&gt;MONTH(StartDate),'У5 Ввод'!$D$195="",'У5 Ввод'!$E$195="",'У5 Ввод'!$D$195&gt;$B20),0,MAX(0,MIN(1,'У5 Ввод'!$E$195-NETWORKDAYS('У5 Ввод'!$D$195,$B20)+1))/Настройки!$E$11*100)</f>
        <v>0</v>
      </c>
      <c r="GI20" s="67" t="n">
        <f aca="false">IF(OR($D20=1,MONTH($B20)&lt;&gt;MONTH(StartDate),'У5 Ввод'!$D$196="",'У5 Ввод'!$E$196="",'У5 Ввод'!$D$196&gt;$B20),0,MAX(0,MIN(1,'У5 Ввод'!$E$196-NETWORKDAYS('У5 Ввод'!$D$196,$B20)+1))/Настройки!$E$11*100)</f>
        <v>0</v>
      </c>
      <c r="GJ20" s="67" t="n">
        <f aca="false">IF(OR($D20=1,MONTH($B20)&lt;&gt;MONTH(StartDate),'У5 Ввод'!$D$197="",'У5 Ввод'!$E$197="",'У5 Ввод'!$D$197&gt;$B20),0,MAX(0,MIN(1,'У5 Ввод'!$E$197-NETWORKDAYS('У5 Ввод'!$D$197,$B20)+1))/Настройки!$E$11*100)</f>
        <v>0</v>
      </c>
      <c r="GK20" s="67" t="n">
        <f aca="false">IF(OR($D20=1,MONTH($B20)&lt;&gt;MONTH(StartDate),'У5 Ввод'!$D$198="",'У5 Ввод'!$E$198="",'У5 Ввод'!$D$198&gt;$B20),0,MAX(0,MIN(1,'У5 Ввод'!$E$198-NETWORKDAYS('У5 Ввод'!$D$198,$B20)+1))/Настройки!$E$11*100)</f>
        <v>0</v>
      </c>
      <c r="GL20" s="67" t="n">
        <f aca="false">IF(OR($D20=1,MONTH($B20)&lt;&gt;MONTH(StartDate),'У5 Ввод'!$D$199="",'У5 Ввод'!$E$199="",'У5 Ввод'!$D$199&gt;$B20),0,MAX(0,MIN(1,'У5 Ввод'!$E$199-NETWORKDAYS('У5 Ввод'!$D$199,$B20)+1))/Настройки!$E$11*100)</f>
        <v>0</v>
      </c>
      <c r="GM20" s="67" t="n">
        <f aca="false">IF(OR($D20=1,MONTH($B20)&lt;&gt;MONTH(StartDate),'У5 Ввод'!$D$200="",'У5 Ввод'!$E$200="",'У5 Ввод'!$D$200&gt;$B20),0,MAX(0,MIN(1,'У5 Ввод'!$E$200-NETWORKDAYS('У5 Ввод'!$D$200,$B20)+1))/Настройки!$E$11*100)</f>
        <v>0</v>
      </c>
      <c r="GN20" s="67" t="n">
        <f aca="false">IF(OR($D20=1,MONTH($B20)&lt;&gt;MONTH(StartDate),'У5 Ввод'!$D$201="",'У5 Ввод'!$E$201="",'У5 Ввод'!$D$201&gt;$B20),0,MAX(0,MIN(1,'У5 Ввод'!$E$201-NETWORKDAYS('У5 Ввод'!$D$201,$B20)+1))/Настройки!$E$11*100)</f>
        <v>0</v>
      </c>
      <c r="GO20" s="67" t="n">
        <f aca="false">IF(OR($D20=1,MONTH($B20)&lt;&gt;MONTH(StartDate),'У5 Ввод'!$D$202="",'У5 Ввод'!$E$202="",'У5 Ввод'!$D$202&gt;$B20),0,MAX(0,MIN(1,'У5 Ввод'!$E$202-NETWORKDAYS('У5 Ввод'!$D$202,$B20)+1))/Настройки!$E$11*100)</f>
        <v>0</v>
      </c>
      <c r="GP20" s="67" t="n">
        <f aca="false">IF(OR($D20=1,MONTH($B20)&lt;&gt;MONTH(StartDate),'У5 Ввод'!$D$203="",'У5 Ввод'!$E$203="",'У5 Ввод'!$D$203&gt;$B20),0,MAX(0,MIN(1,'У5 Ввод'!$E$203-NETWORKDAYS('У5 Ввод'!$D$203,$B20)+1))/Настройки!$E$11*100)</f>
        <v>0</v>
      </c>
      <c r="GQ20" s="67" t="n">
        <f aca="false">IF(OR($D20=1,MONTH($B20)&lt;&gt;MONTH(StartDate),'У5 Ввод'!$D$204="",'У5 Ввод'!$E$204="",'У5 Ввод'!$D$204&gt;$B20),0,MAX(0,MIN(1,'У5 Ввод'!$E$204-NETWORKDAYS('У5 Ввод'!$D$204,$B20)+1))/Настройки!$E$11*100)</f>
        <v>0</v>
      </c>
      <c r="GR20" s="67" t="n">
        <f aca="false">IF(OR($D20=1,MONTH($B20)&lt;&gt;MONTH(StartDate),'У5 Ввод'!$D$205="",'У5 Ввод'!$E$205="",'У5 Ввод'!$D$205&gt;$B20),0,MAX(0,MIN(1,'У5 Ввод'!$E$205-NETWORKDAYS('У5 Ввод'!$D$205,$B20)+1))/Настройки!$E$11*100)</f>
        <v>0</v>
      </c>
      <c r="GS20" s="67" t="n">
        <f aca="false">IF(OR($D20=1,MONTH($B20)&lt;&gt;MONTH(StartDate),'У5 Ввод'!$D$206="",'У5 Ввод'!$E$206="",'У5 Ввод'!$D$206&gt;$B20),0,MAX(0,MIN(1,'У5 Ввод'!$E$206-NETWORKDAYS('У5 Ввод'!$D$206,$B20)+1))/Настройки!$E$11*100)</f>
        <v>0</v>
      </c>
      <c r="GT20" s="67" t="n">
        <f aca="false">IF(OR($D20=1,MONTH($B20)&lt;&gt;MONTH(StartDate),'У5 Ввод'!$D$207="",'У5 Ввод'!$E$207="",'У5 Ввод'!$D$207&gt;$B20),0,MAX(0,MIN(1,'У5 Ввод'!$E$207-NETWORKDAYS('У5 Ввод'!$D$207,$B20)+1))/Настройки!$E$11*100)</f>
        <v>0</v>
      </c>
      <c r="GU20" s="67" t="n">
        <f aca="false">IF(OR($D20=1,MONTH($B20)&lt;&gt;MONTH(StartDate),'У5 Ввод'!$D$208="",'У5 Ввод'!$E$208="",'У5 Ввод'!$D$208&gt;$B20),0,MAX(0,MIN(1,'У5 Ввод'!$E$208-NETWORKDAYS('У5 Ввод'!$D$208,$B20)+1))/Настройки!$E$11*100)</f>
        <v>0</v>
      </c>
      <c r="GV20" s="67" t="n">
        <f aca="false">IF(OR($D20=1,MONTH($B20)&lt;&gt;MONTH(StartDate),'У5 Ввод'!$D$209="",'У5 Ввод'!$E$209="",'У5 Ввод'!$D$209&gt;$B20),0,MAX(0,MIN(1,'У5 Ввод'!$E$209-NETWORKDAYS('У5 Ввод'!$D$209,$B20)+1))/Настройки!$E$11*100)</f>
        <v>0</v>
      </c>
      <c r="GW20" s="67" t="n">
        <f aca="false">IF(OR($D20=1,MONTH($B20)&lt;&gt;MONTH(StartDate),'У5 Ввод'!$D$210="",'У5 Ввод'!$E$210="",'У5 Ввод'!$D$210&gt;$B20),0,MAX(0,MIN(1,'У5 Ввод'!$E$210-NETWORKDAYS('У5 Ввод'!$D$210,$B20)+1))/Настройки!$E$11*100)</f>
        <v>0</v>
      </c>
      <c r="GX20" s="67" t="n">
        <f aca="false">IF(OR($D20=1,MONTH($B20)&lt;&gt;MONTH(StartDate),'У5 Ввод'!$D$211="",'У5 Ввод'!$E$211="",'У5 Ввод'!$D$211&gt;$B20),0,MAX(0,MIN(1,'У5 Ввод'!$E$211-NETWORKDAYS('У5 Ввод'!$D$211,$B20)+1))/Настройки!$E$11*100)</f>
        <v>0</v>
      </c>
      <c r="GY20" s="67" t="n">
        <f aca="false">IF(OR($D20=1,MONTH($B20)&lt;&gt;MONTH(StartDate),'У5 Ввод'!$D$212="",'У5 Ввод'!$E$212="",'У5 Ввод'!$D$212&gt;$B20),0,MAX(0,MIN(1,'У5 Ввод'!$E$212-NETWORKDAYS('У5 Ввод'!$D$212,$B20)+1))/Настройки!$E$11*100)</f>
        <v>0</v>
      </c>
      <c r="GZ20" s="67" t="n">
        <f aca="false">IF(OR($D20=1,MONTH($B20)&lt;&gt;MONTH(StartDate),'У5 Ввод'!$D$213="",'У5 Ввод'!$E$213="",'У5 Ввод'!$D$213&gt;$B20),0,MAX(0,MIN(1,'У5 Ввод'!$E$213-NETWORKDAYS('У5 Ввод'!$D$213,$B20)+1))/Настройки!$E$11*100)</f>
        <v>0</v>
      </c>
      <c r="HA20" s="67" t="n">
        <f aca="false">IF(OR($D20=1,MONTH($B20)&lt;&gt;MONTH(StartDate),'У5 Ввод'!$D$214="",'У5 Ввод'!$E$214="",'У5 Ввод'!$D$214&gt;$B20),0,MAX(0,MIN(1,'У5 Ввод'!$E$214-NETWORKDAYS('У5 Ввод'!$D$214,$B20)+1))/Настройки!$E$11*100)</f>
        <v>0</v>
      </c>
      <c r="HB20" s="67" t="n">
        <f aca="false">IF(OR($D20=1,MONTH($B20)&lt;&gt;MONTH(StartDate),'У5 Ввод'!$D$215="",'У5 Ввод'!$E$215="",'У5 Ввод'!$D$215&gt;$B20),0,MAX(0,MIN(1,'У5 Ввод'!$E$215-NETWORKDAYS('У5 Ввод'!$D$215,$B20)+1))/Настройки!$E$11*100)</f>
        <v>0</v>
      </c>
      <c r="HC20" s="67" t="n">
        <f aca="false">IF(OR($D20=1,MONTH($B20)&lt;&gt;MONTH(StartDate),'У5 Ввод'!$D$216="",'У5 Ввод'!$E$216="",'У5 Ввод'!$D$216&gt;$B20),0,MAX(0,MIN(1,'У5 Ввод'!$E$216-NETWORKDAYS('У5 Ввод'!$D$216,$B20)+1))/Настройки!$E$11*100)</f>
        <v>0</v>
      </c>
      <c r="HD20" s="67" t="n">
        <f aca="false">IF(OR($D20=1,MONTH($B20)&lt;&gt;MONTH(StartDate),'У5 Ввод'!$D$217="",'У5 Ввод'!$E$217="",'У5 Ввод'!$D$217&gt;$B20),0,MAX(0,MIN(1,'У5 Ввод'!$E$217-NETWORKDAYS('У5 Ввод'!$D$217,$B20)+1))/Настройки!$E$11*100)</f>
        <v>0</v>
      </c>
      <c r="HE20" s="67" t="n">
        <f aca="false">IF(OR($D20=1,MONTH($B20)&lt;&gt;MONTH(StartDate),'У5 Ввод'!$D$218="",'У5 Ввод'!$E$218="",'У5 Ввод'!$D$218&gt;$B20),0,MAX(0,MIN(1,'У5 Ввод'!$E$218-NETWORKDAYS('У5 Ввод'!$D$218,$B20)+1))/Настройки!$E$11*100)</f>
        <v>0</v>
      </c>
      <c r="HF20" s="67" t="n">
        <f aca="false">IF(OR($D20=1,MONTH($B20)&lt;&gt;MONTH(StartDate),'У5 Ввод'!$D$219="",'У5 Ввод'!$E$219="",'У5 Ввод'!$D$219&gt;$B20),0,MAX(0,MIN(1,'У5 Ввод'!$E$219-NETWORKDAYS('У5 Ввод'!$D$219,$B20)+1))/Настройки!$E$11*100)</f>
        <v>0</v>
      </c>
      <c r="HG20" s="67" t="n">
        <f aca="false">IF(OR($D20=1,MONTH($B20)&lt;&gt;MONTH(StartDate),'У5 Ввод'!$D$220="",'У5 Ввод'!$E$220="",'У5 Ввод'!$D$220&gt;$B20),0,MAX(0,MIN(1,'У5 Ввод'!$E$220-NETWORKDAYS('У5 Ввод'!$D$220,$B20)+1))/Настройки!$E$11*100)</f>
        <v>0</v>
      </c>
      <c r="HH20" s="67" t="n">
        <f aca="false">IF(OR($D20=1,MONTH($B20)&lt;&gt;MONTH(StartDate),'У5 Ввод'!$D$221="",'У5 Ввод'!$E$221="",'У5 Ввод'!$D$221&gt;$B20),0,MAX(0,MIN(1,'У5 Ввод'!$E$221-NETWORKDAYS('У5 Ввод'!$D$221,$B20)+1))/Настройки!$E$11*100)</f>
        <v>0</v>
      </c>
      <c r="HI20" s="67" t="n">
        <f aca="false">IF(OR($D20=1,MONTH($B20)&lt;&gt;MONTH(StartDate),'У5 Ввод'!$D$222="",'У5 Ввод'!$E$222="",'У5 Ввод'!$D$222&gt;$B20),0,MAX(0,MIN(1,'У5 Ввод'!$E$222-NETWORKDAYS('У5 Ввод'!$D$222,$B20)+1))/Настройки!$E$11*100)</f>
        <v>0</v>
      </c>
      <c r="HJ20" s="67" t="n">
        <f aca="false">IF(OR($D20=1,MONTH($B20)&lt;&gt;MONTH(StartDate),'У5 Ввод'!$D$223="",'У5 Ввод'!$E$223="",'У5 Ввод'!$D$223&gt;$B20),0,MAX(0,MIN(1,'У5 Ввод'!$E$223-NETWORKDAYS('У5 Ввод'!$D$223,$B20)+1))/Настройки!$E$11*100)</f>
        <v>0</v>
      </c>
      <c r="HK20" s="67" t="n">
        <f aca="false">IF(OR($D20=1,MONTH($B20)&lt;&gt;MONTH(StartDate),'У5 Ввод'!$D$224="",'У5 Ввод'!$E$224="",'У5 Ввод'!$D$224&gt;$B20),0,MAX(0,MIN(1,'У5 Ввод'!$E$224-NETWORKDAYS('У5 Ввод'!$D$224,$B20)+1))/Настройки!$E$11*100)</f>
        <v>0</v>
      </c>
      <c r="HL20" s="67" t="n">
        <f aca="false">IF(OR($D20=1,MONTH($B20)&lt;&gt;MONTH(StartDate),'У5 Ввод'!$D$225="",'У5 Ввод'!$E$225="",'У5 Ввод'!$D$225&gt;$B20),0,MAX(0,MIN(1,'У5 Ввод'!$E$225-NETWORKDAYS('У5 Ввод'!$D$225,$B20)+1))/Настройки!$E$11*100)</f>
        <v>0</v>
      </c>
      <c r="HM20" s="67" t="n">
        <f aca="false">IF(OR($D20=1,MONTH($B20)&lt;&gt;MONTH(StartDate),'У5 Ввод'!$D$226="",'У5 Ввод'!$E$226="",'У5 Ввод'!$D$226&gt;$B20),0,MAX(0,MIN(1,'У5 Ввод'!$E$226-NETWORKDAYS('У5 Ввод'!$D$226,$B20)+1))/Настройки!$E$11*100)</f>
        <v>0</v>
      </c>
      <c r="HN20" s="67" t="n">
        <f aca="false">IF(OR($D20=1,MONTH($B20)&lt;&gt;MONTH(StartDate),'У5 Ввод'!$D$227="",'У5 Ввод'!$E$227="",'У5 Ввод'!$D$227&gt;$B20),0,MAX(0,MIN(1,'У5 Ввод'!$E$227-NETWORKDAYS('У5 Ввод'!$D$227,$B20)+1))/Настройки!$E$11*100)</f>
        <v>0</v>
      </c>
      <c r="HO20" s="67" t="n">
        <f aca="false">IF(OR($D20=1,MONTH($B20)&lt;&gt;MONTH(StartDate),'У5 Ввод'!$D$228="",'У5 Ввод'!$E$228="",'У5 Ввод'!$D$228&gt;$B20),0,MAX(0,MIN(1,'У5 Ввод'!$E$228-NETWORKDAYS('У5 Ввод'!$D$228,$B20)+1))/Настройки!$E$11*100)</f>
        <v>0</v>
      </c>
      <c r="HP20" s="67" t="n">
        <f aca="false">IF(OR($D20=1,MONTH($B20)&lt;&gt;MONTH(StartDate),'У5 Ввод'!$D$229="",'У5 Ввод'!$E$229="",'У5 Ввод'!$D$229&gt;$B20),0,MAX(0,MIN(1,'У5 Ввод'!$E$229-NETWORKDAYS('У5 Ввод'!$D$229,$B20)+1))/Настройки!$E$11*100)</f>
        <v>0</v>
      </c>
      <c r="HQ20" s="67" t="n">
        <f aca="false">IF(OR($D20=1,MONTH($B20)&lt;&gt;MONTH(StartDate),'У5 Ввод'!$D$230="",'У5 Ввод'!$E$230="",'У5 Ввод'!$D$230&gt;$B20),0,MAX(0,MIN(1,'У5 Ввод'!$E$230-NETWORKDAYS('У5 Ввод'!$D$230,$B20)+1))/Настройки!$E$11*100)</f>
        <v>0</v>
      </c>
      <c r="HR20" s="67" t="n">
        <f aca="false">IF(OR($D20=1,MONTH($B20)&lt;&gt;MONTH(StartDate),'У5 Ввод'!$D$231="",'У5 Ввод'!$E$231="",'У5 Ввод'!$D$231&gt;$B20),0,MAX(0,MIN(1,'У5 Ввод'!$E$231-NETWORKDAYS('У5 Ввод'!$D$231,$B20)+1))/Настройки!$E$11*100)</f>
        <v>0</v>
      </c>
      <c r="HS20" s="67" t="n">
        <f aca="false">IF(OR($D20=1,MONTH($B20)&lt;&gt;MONTH(StartDate),'У5 Ввод'!$D$232="",'У5 Ввод'!$E$232="",'У5 Ввод'!$D$232&gt;$B20),0,MAX(0,MIN(1,'У5 Ввод'!$E$232-NETWORKDAYS('У5 Ввод'!$D$232,$B20)+1))/Настройки!$E$11*100)</f>
        <v>0</v>
      </c>
      <c r="HT20" s="67" t="n">
        <f aca="false">IF(OR($D20=1,MONTH($B20)&lt;&gt;MONTH(StartDate),'У5 Ввод'!$D$233="",'У5 Ввод'!$E$233="",'У5 Ввод'!$D$233&gt;$B20),0,MAX(0,MIN(1,'У5 Ввод'!$E$233-NETWORKDAYS('У5 Ввод'!$D$233,$B20)+1))/Настройки!$E$11*100)</f>
        <v>0</v>
      </c>
      <c r="HU20" s="67" t="n">
        <f aca="false">IF(OR($D20=1,MONTH($B20)&lt;&gt;MONTH(StartDate),'У5 Ввод'!$D$234="",'У5 Ввод'!$E$234="",'У5 Ввод'!$D$234&gt;$B20),0,MAX(0,MIN(1,'У5 Ввод'!$E$234-NETWORKDAYS('У5 Ввод'!$D$234,$B20)+1))/Настройки!$E$11*100)</f>
        <v>0</v>
      </c>
      <c r="HV20" s="67" t="n">
        <f aca="false">IF(OR($D20=1,MONTH($B20)&lt;&gt;MONTH(StartDate),'У5 Ввод'!$D$235="",'У5 Ввод'!$E$235="",'У5 Ввод'!$D$235&gt;$B20),0,MAX(0,MIN(1,'У5 Ввод'!$E$235-NETWORKDAYS('У5 Ввод'!$D$235,$B20)+1))/Настройки!$E$11*100)</f>
        <v>0</v>
      </c>
      <c r="HW20" s="67" t="n">
        <f aca="false">IF(OR($D20=1,MONTH($B20)&lt;&gt;MONTH(StartDate),'У5 Ввод'!$D$236="",'У5 Ввод'!$E$236="",'У5 Ввод'!$D$236&gt;$B20),0,MAX(0,MIN(1,'У5 Ввод'!$E$236-NETWORKDAYS('У5 Ввод'!$D$236,$B20)+1))/Настройки!$E$11*100)</f>
        <v>0</v>
      </c>
      <c r="HX20" s="67" t="n">
        <f aca="false">IF(OR($D20=1,MONTH($B20)&lt;&gt;MONTH(StartDate),'У5 Ввод'!$D$237="",'У5 Ввод'!$E$237="",'У5 Ввод'!$D$237&gt;$B20),0,MAX(0,MIN(1,'У5 Ввод'!$E$237-NETWORKDAYS('У5 Ввод'!$D$237,$B20)+1))/Настройки!$E$11*100)</f>
        <v>0</v>
      </c>
      <c r="HY20" s="67" t="n">
        <f aca="false">IF(OR($D20=1,MONTH($B20)&lt;&gt;MONTH(StartDate),'У5 Ввод'!$D$238="",'У5 Ввод'!$E$238="",'У5 Ввод'!$D$238&gt;$B20),0,MAX(0,MIN(1,'У5 Ввод'!$E$238-NETWORKDAYS('У5 Ввод'!$D$238,$B20)+1))/Настройки!$E$11*100)</f>
        <v>0</v>
      </c>
      <c r="HZ20" s="67" t="n">
        <f aca="false">IF(OR($D20=1,MONTH($B20)&lt;&gt;MONTH(StartDate),'У5 Ввод'!$D$239="",'У5 Ввод'!$E$239="",'У5 Ввод'!$D$239&gt;$B20),0,MAX(0,MIN(1,'У5 Ввод'!$E$239-NETWORKDAYS('У5 Ввод'!$D$239,$B20)+1))/Настройки!$E$11*100)</f>
        <v>0</v>
      </c>
      <c r="IA20" s="67" t="n">
        <f aca="false">IF(OR($D20=1,MONTH($B20)&lt;&gt;MONTH(StartDate),'У5 Ввод'!$D$240="",'У5 Ввод'!$E$240="",'У5 Ввод'!$D$240&gt;$B20),0,MAX(0,MIN(1,'У5 Ввод'!$E$240-NETWORKDAYS('У5 Ввод'!$D$240,$B20)+1))/Настройки!$E$11*100)</f>
        <v>0</v>
      </c>
      <c r="IB20" s="67" t="n">
        <f aca="false">IF(OR($D20=1,MONTH($B20)&lt;&gt;MONTH(StartDate),'У5 Ввод'!$D$241="",'У5 Ввод'!$E$241="",'У5 Ввод'!$D$241&gt;$B20),0,MAX(0,MIN(1,'У5 Ввод'!$E$241-NETWORKDAYS('У5 Ввод'!$D$241,$B20)+1))/Настройки!$E$11*100)</f>
        <v>0</v>
      </c>
      <c r="IC20" s="67" t="n">
        <f aca="false">IF(OR($D20=1,MONTH($B20)&lt;&gt;MONTH(StartDate),'У5 Ввод'!$D$242="",'У5 Ввод'!$E$242="",'У5 Ввод'!$D$242&gt;$B20),0,MAX(0,MIN(1,'У5 Ввод'!$E$242-NETWORKDAYS('У5 Ввод'!$D$242,$B20)+1))/Настройки!$E$11*100)</f>
        <v>0</v>
      </c>
      <c r="ID20" s="67" t="n">
        <f aca="false">IF(OR($D20=1,MONTH($B20)&lt;&gt;MONTH(StartDate),'У5 Ввод'!$D$243="",'У5 Ввод'!$E$243="",'У5 Ввод'!$D$243&gt;$B20),0,MAX(0,MIN(1,'У5 Ввод'!$E$243-NETWORKDAYS('У5 Ввод'!$D$243,$B20)+1))/Настройки!$E$11*100)</f>
        <v>0</v>
      </c>
      <c r="IE20" s="67" t="n">
        <f aca="false">IF(OR($D20=1,MONTH($B20)&lt;&gt;MONTH(StartDate),'У5 Ввод'!$D$244="",'У5 Ввод'!$E$244="",'У5 Ввод'!$D$244&gt;$B20),0,MAX(0,MIN(1,'У5 Ввод'!$E$244-NETWORKDAYS('У5 Ввод'!$D$244,$B20)+1))/Настройки!$E$11*100)</f>
        <v>0</v>
      </c>
      <c r="IF20" s="67" t="n">
        <f aca="false">IF(OR($D20=1,MONTH($B20)&lt;&gt;MONTH(StartDate),'У5 Ввод'!$D$245="",'У5 Ввод'!$E$245="",'У5 Ввод'!$D$245&gt;$B20),0,MAX(0,MIN(1,'У5 Ввод'!$E$245-NETWORKDAYS('У5 Ввод'!$D$245,$B20)+1))/Настройки!$E$11*100)</f>
        <v>0</v>
      </c>
      <c r="IG20" s="67" t="n">
        <f aca="false">IF(OR($D20=1,MONTH($B20)&lt;&gt;MONTH(StartDate),'У5 Ввод'!$D$246="",'У5 Ввод'!$E$246="",'У5 Ввод'!$D$246&gt;$B20),0,MAX(0,MIN(1,'У5 Ввод'!$E$246-NETWORKDAYS('У5 Ввод'!$D$246,$B20)+1))/Настройки!$E$11*100)</f>
        <v>0</v>
      </c>
      <c r="IH20" s="67" t="n">
        <f aca="false">IF(OR($D20=1,MONTH($B20)&lt;&gt;MONTH(StartDate),'У5 Ввод'!$D$247="",'У5 Ввод'!$E$247="",'У5 Ввод'!$D$247&gt;$B20),0,MAX(0,MIN(1,'У5 Ввод'!$E$247-NETWORKDAYS('У5 Ввод'!$D$247,$B20)+1))/Настройки!$E$11*100)</f>
        <v>0</v>
      </c>
      <c r="II20" s="67" t="n">
        <f aca="false">IF(OR($D20=1,MONTH($B20)&lt;&gt;MONTH(StartDate),'У5 Ввод'!$D$248="",'У5 Ввод'!$E$248="",'У5 Ввод'!$D$248&gt;$B20),0,MAX(0,MIN(1,'У5 Ввод'!$E$248-NETWORKDAYS('У5 Ввод'!$D$248,$B20)+1))/Настройки!$E$11*100)</f>
        <v>0</v>
      </c>
      <c r="IJ20" s="67" t="n">
        <f aca="false">IF(OR($D20=1,MONTH($B20)&lt;&gt;MONTH(StartDate),'У5 Ввод'!$D$249="",'У5 Ввод'!$E$249="",'У5 Ввод'!$D$249&gt;$B20),0,MAX(0,MIN(1,'У5 Ввод'!$E$249-NETWORKDAYS('У5 Ввод'!$D$249,$B20)+1))/Настройки!$E$11*100)</f>
        <v>0</v>
      </c>
      <c r="IK20" s="67" t="n">
        <f aca="false">IF(OR($D20=1,MONTH($B20)&lt;&gt;MONTH(StartDate),'У5 Ввод'!$D$250="",'У5 Ввод'!$E$250="",'У5 Ввод'!$D$250&gt;$B20),0,MAX(0,MIN(1,'У5 Ввод'!$E$250-NETWORKDAYS('У5 Ввод'!$D$250,$B20)+1))/Настройки!$E$11*100)</f>
        <v>0</v>
      </c>
      <c r="IL20" s="67" t="n">
        <f aca="false">IF(OR($D20=1,MONTH($B20)&lt;&gt;MONTH(StartDate),'У5 Ввод'!$D$251="",'У5 Ввод'!$E$251="",'У5 Ввод'!$D$251&gt;$B20),0,MAX(0,MIN(1,'У5 Ввод'!$E$251-NETWORKDAYS('У5 Ввод'!$D$251,$B20)+1))/Настройки!$E$11*100)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IF(OR($D21=1,MONTH($B21)&lt;&gt;MONTH(StartDate),'У5 Ввод'!$D$12="",'У5 Ввод'!$E$12="",'У5 Ввод'!$D$12&gt;$B21),0,MAX(0,MIN(1,'У5 Ввод'!$E$12-NETWORKDAYS('У5 Ввод'!$D$12,$B21)+1))/Настройки!$E$11*100)</f>
        <v>0</v>
      </c>
      <c r="H21" s="67" t="n">
        <f aca="false">IF(OR($D21=1,MONTH($B21)&lt;&gt;MONTH(StartDate),'У5 Ввод'!$D$13="",'У5 Ввод'!$E$13="",'У5 Ввод'!$D$13&gt;$B21),0,MAX(0,MIN(1,'У5 Ввод'!$E$13-NETWORKDAYS('У5 Ввод'!$D$13,$B21)+1))/Настройки!$E$11*100)</f>
        <v>0</v>
      </c>
      <c r="I21" s="67" t="n">
        <f aca="false">IF(OR($D21=1,MONTH($B21)&lt;&gt;MONTH(StartDate),'У5 Ввод'!$D$14="",'У5 Ввод'!$E$14="",'У5 Ввод'!$D$14&gt;$B21),0,MAX(0,MIN(1,'У5 Ввод'!$E$14-NETWORKDAYS('У5 Ввод'!$D$14,$B21)+1))/Настройки!$E$11*100)</f>
        <v>0</v>
      </c>
      <c r="J21" s="67" t="n">
        <f aca="false">IF(OR($D21=1,MONTH($B21)&lt;&gt;MONTH(StartDate),'У5 Ввод'!$D$15="",'У5 Ввод'!$E$15="",'У5 Ввод'!$D$15&gt;$B21),0,MAX(0,MIN(1,'У5 Ввод'!$E$15-NETWORKDAYS('У5 Ввод'!$D$15,$B21)+1))/Настройки!$E$11*100)</f>
        <v>0</v>
      </c>
      <c r="K21" s="67" t="n">
        <f aca="false">IF(OR($D21=1,MONTH($B21)&lt;&gt;MONTH(StartDate),'У5 Ввод'!$D$16="",'У5 Ввод'!$E$16="",'У5 Ввод'!$D$16&gt;$B21),0,MAX(0,MIN(1,'У5 Ввод'!$E$16-NETWORKDAYS('У5 Ввод'!$D$16,$B21)+1))/Настройки!$E$11*100)</f>
        <v>0</v>
      </c>
      <c r="L21" s="67" t="n">
        <f aca="false">IF(OR($D21=1,MONTH($B21)&lt;&gt;MONTH(StartDate),'У5 Ввод'!$D$17="",'У5 Ввод'!$E$17="",'У5 Ввод'!$D$17&gt;$B21),0,MAX(0,MIN(1,'У5 Ввод'!$E$17-NETWORKDAYS('У5 Ввод'!$D$17,$B21)+1))/Настройки!$E$11*100)</f>
        <v>0</v>
      </c>
      <c r="M21" s="67" t="n">
        <f aca="false">IF(OR($D21=1,MONTH($B21)&lt;&gt;MONTH(StartDate),'У5 Ввод'!$D$18="",'У5 Ввод'!$E$18="",'У5 Ввод'!$D$18&gt;$B21),0,MAX(0,MIN(1,'У5 Ввод'!$E$18-NETWORKDAYS('У5 Ввод'!$D$18,$B21)+1))/Настройки!$E$11*100)</f>
        <v>0</v>
      </c>
      <c r="N21" s="67" t="n">
        <f aca="false">IF(OR($D21=1,MONTH($B21)&lt;&gt;MONTH(StartDate),'У5 Ввод'!$D$19="",'У5 Ввод'!$E$19="",'У5 Ввод'!$D$19&gt;$B21),0,MAX(0,MIN(1,'У5 Ввод'!$E$19-NETWORKDAYS('У5 Ввод'!$D$19,$B21)+1))/Настройки!$E$11*100)</f>
        <v>0</v>
      </c>
      <c r="O21" s="67" t="n">
        <f aca="false">IF(OR($D21=1,MONTH($B21)&lt;&gt;MONTH(StartDate),'У5 Ввод'!$D$20="",'У5 Ввод'!$E$20="",'У5 Ввод'!$D$20&gt;$B21),0,MAX(0,MIN(1,'У5 Ввод'!$E$20-NETWORKDAYS('У5 Ввод'!$D$20,$B21)+1))/Настройки!$E$11*100)</f>
        <v>0</v>
      </c>
      <c r="P21" s="67" t="n">
        <f aca="false">IF(OR($D21=1,MONTH($B21)&lt;&gt;MONTH(StartDate),'У5 Ввод'!$D$21="",'У5 Ввод'!$E$21="",'У5 Ввод'!$D$21&gt;$B21),0,MAX(0,MIN(1,'У5 Ввод'!$E$21-NETWORKDAYS('У5 Ввод'!$D$21,$B21)+1))/Настройки!$E$11*100)</f>
        <v>0</v>
      </c>
      <c r="Q21" s="67" t="n">
        <f aca="false">IF(OR($D21=1,MONTH($B21)&lt;&gt;MONTH(StartDate),'У5 Ввод'!$D$22="",'У5 Ввод'!$E$22="",'У5 Ввод'!$D$22&gt;$B21),0,MAX(0,MIN(1,'У5 Ввод'!$E$22-NETWORKDAYS('У5 Ввод'!$D$22,$B21)+1))/Настройки!$E$11*100)</f>
        <v>0</v>
      </c>
      <c r="R21" s="67" t="n">
        <f aca="false">IF(OR($D21=1,MONTH($B21)&lt;&gt;MONTH(StartDate),'У5 Ввод'!$D$23="",'У5 Ввод'!$E$23="",'У5 Ввод'!$D$23&gt;$B21),0,MAX(0,MIN(1,'У5 Ввод'!$E$23-NETWORKDAYS('У5 Ввод'!$D$23,$B21)+1))/Настройки!$E$11*100)</f>
        <v>0</v>
      </c>
      <c r="S21" s="67" t="n">
        <f aca="false">IF(OR($D21=1,MONTH($B21)&lt;&gt;MONTH(StartDate),'У5 Ввод'!$D$24="",'У5 Ввод'!$E$24="",'У5 Ввод'!$D$24&gt;$B21),0,MAX(0,MIN(1,'У5 Ввод'!$E$24-NETWORKDAYS('У5 Ввод'!$D$24,$B21)+1))/Настройки!$E$11*100)</f>
        <v>0</v>
      </c>
      <c r="T21" s="67" t="n">
        <f aca="false">IF(OR($D21=1,MONTH($B21)&lt;&gt;MONTH(StartDate),'У5 Ввод'!$D$25="",'У5 Ввод'!$E$25="",'У5 Ввод'!$D$25&gt;$B21),0,MAX(0,MIN(1,'У5 Ввод'!$E$25-NETWORKDAYS('У5 Ввод'!$D$25,$B21)+1))/Настройки!$E$11*100)</f>
        <v>0</v>
      </c>
      <c r="U21" s="67" t="n">
        <f aca="false">IF(OR($D21=1,MONTH($B21)&lt;&gt;MONTH(StartDate),'У5 Ввод'!$D$26="",'У5 Ввод'!$E$26="",'У5 Ввод'!$D$26&gt;$B21),0,MAX(0,MIN(1,'У5 Ввод'!$E$26-NETWORKDAYS('У5 Ввод'!$D$26,$B21)+1))/Настройки!$E$11*100)</f>
        <v>0</v>
      </c>
      <c r="V21" s="67" t="n">
        <f aca="false">IF(OR($D21=1,MONTH($B21)&lt;&gt;MONTH(StartDate),'У5 Ввод'!$D$27="",'У5 Ввод'!$E$27="",'У5 Ввод'!$D$27&gt;$B21),0,MAX(0,MIN(1,'У5 Ввод'!$E$27-NETWORKDAYS('У5 Ввод'!$D$27,$B21)+1))/Настройки!$E$11*100)</f>
        <v>0</v>
      </c>
      <c r="W21" s="67" t="n">
        <f aca="false">IF(OR($D21=1,MONTH($B21)&lt;&gt;MONTH(StartDate),'У5 Ввод'!$D$28="",'У5 Ввод'!$E$28="",'У5 Ввод'!$D$28&gt;$B21),0,MAX(0,MIN(1,'У5 Ввод'!$E$28-NETWORKDAYS('У5 Ввод'!$D$28,$B21)+1))/Настройки!$E$11*100)</f>
        <v>0</v>
      </c>
      <c r="X21" s="67" t="n">
        <f aca="false">IF(OR($D21=1,MONTH($B21)&lt;&gt;MONTH(StartDate),'У5 Ввод'!$D$29="",'У5 Ввод'!$E$29="",'У5 Ввод'!$D$29&gt;$B21),0,MAX(0,MIN(1,'У5 Ввод'!$E$29-NETWORKDAYS('У5 Ввод'!$D$29,$B21)+1))/Настройки!$E$11*100)</f>
        <v>0</v>
      </c>
      <c r="Y21" s="67" t="n">
        <f aca="false">IF(OR($D21=1,MONTH($B21)&lt;&gt;MONTH(StartDate),'У5 Ввод'!$D$30="",'У5 Ввод'!$E$30="",'У5 Ввод'!$D$30&gt;$B21),0,MAX(0,MIN(1,'У5 Ввод'!$E$30-NETWORKDAYS('У5 Ввод'!$D$30,$B21)+1))/Настройки!$E$11*100)</f>
        <v>0</v>
      </c>
      <c r="Z21" s="67" t="n">
        <f aca="false">IF(OR($D21=1,MONTH($B21)&lt;&gt;MONTH(StartDate),'У5 Ввод'!$D$31="",'У5 Ввод'!$E$31="",'У5 Ввод'!$D$31&gt;$B21),0,MAX(0,MIN(1,'У5 Ввод'!$E$31-NETWORKDAYS('У5 Ввод'!$D$31,$B21)+1))/Настройки!$E$11*100)</f>
        <v>0</v>
      </c>
      <c r="AA21" s="67" t="n">
        <f aca="false">IF(OR($D21=1,MONTH($B21)&lt;&gt;MONTH(StartDate),'У5 Ввод'!$D$32="",'У5 Ввод'!$E$32="",'У5 Ввод'!$D$32&gt;$B21),0,MAX(0,MIN(1,'У5 Ввод'!$E$32-NETWORKDAYS('У5 Ввод'!$D$32,$B21)+1))/Настройки!$E$11*100)</f>
        <v>0</v>
      </c>
      <c r="AB21" s="67" t="n">
        <f aca="false">IF(OR($D21=1,MONTH($B21)&lt;&gt;MONTH(StartDate),'У5 Ввод'!$D$33="",'У5 Ввод'!$E$33="",'У5 Ввод'!$D$33&gt;$B21),0,MAX(0,MIN(1,'У5 Ввод'!$E$33-NETWORKDAYS('У5 Ввод'!$D$33,$B21)+1))/Настройки!$E$11*100)</f>
        <v>0</v>
      </c>
      <c r="AC21" s="67" t="n">
        <f aca="false">IF(OR($D21=1,MONTH($B21)&lt;&gt;MONTH(StartDate),'У5 Ввод'!$D$34="",'У5 Ввод'!$E$34="",'У5 Ввод'!$D$34&gt;$B21),0,MAX(0,MIN(1,'У5 Ввод'!$E$34-NETWORKDAYS('У5 Ввод'!$D$34,$B21)+1))/Настройки!$E$11*100)</f>
        <v>0</v>
      </c>
      <c r="AD21" s="67" t="n">
        <f aca="false">IF(OR($D21=1,MONTH($B21)&lt;&gt;MONTH(StartDate),'У5 Ввод'!$D$35="",'У5 Ввод'!$E$35="",'У5 Ввод'!$D$35&gt;$B21),0,MAX(0,MIN(1,'У5 Ввод'!$E$35-NETWORKDAYS('У5 Ввод'!$D$35,$B21)+1))/Настройки!$E$11*100)</f>
        <v>0</v>
      </c>
      <c r="AE21" s="67" t="n">
        <f aca="false">IF(OR($D21=1,MONTH($B21)&lt;&gt;MONTH(StartDate),'У5 Ввод'!$D$36="",'У5 Ввод'!$E$36="",'У5 Ввод'!$D$36&gt;$B21),0,MAX(0,MIN(1,'У5 Ввод'!$E$36-NETWORKDAYS('У5 Ввод'!$D$36,$B21)+1))/Настройки!$E$11*100)</f>
        <v>0</v>
      </c>
      <c r="AF21" s="67" t="n">
        <f aca="false">IF(OR($D21=1,MONTH($B21)&lt;&gt;MONTH(StartDate),'У5 Ввод'!$D$37="",'У5 Ввод'!$E$37="",'У5 Ввод'!$D$37&gt;$B21),0,MAX(0,MIN(1,'У5 Ввод'!$E$37-NETWORKDAYS('У5 Ввод'!$D$37,$B21)+1))/Настройки!$E$11*100)</f>
        <v>0</v>
      </c>
      <c r="AG21" s="67" t="n">
        <f aca="false">IF(OR($D21=1,MONTH($B21)&lt;&gt;MONTH(StartDate),'У5 Ввод'!$D$38="",'У5 Ввод'!$E$38="",'У5 Ввод'!$D$38&gt;$B21),0,MAX(0,MIN(1,'У5 Ввод'!$E$38-NETWORKDAYS('У5 Ввод'!$D$38,$B21)+1))/Настройки!$E$11*100)</f>
        <v>0</v>
      </c>
      <c r="AH21" s="67" t="n">
        <f aca="false">IF(OR($D21=1,MONTH($B21)&lt;&gt;MONTH(StartDate),'У5 Ввод'!$D$39="",'У5 Ввод'!$E$39="",'У5 Ввод'!$D$39&gt;$B21),0,MAX(0,MIN(1,'У5 Ввод'!$E$39-NETWORKDAYS('У5 Ввод'!$D$39,$B21)+1))/Настройки!$E$11*100)</f>
        <v>0</v>
      </c>
      <c r="AI21" s="67" t="n">
        <f aca="false">IF(OR($D21=1,MONTH($B21)&lt;&gt;MONTH(StartDate),'У5 Ввод'!$D$40="",'У5 Ввод'!$E$40="",'У5 Ввод'!$D$40&gt;$B21),0,MAX(0,MIN(1,'У5 Ввод'!$E$40-NETWORKDAYS('У5 Ввод'!$D$40,$B21)+1))/Настройки!$E$11*100)</f>
        <v>0</v>
      </c>
      <c r="AJ21" s="67" t="n">
        <f aca="false">IF(OR($D21=1,MONTH($B21)&lt;&gt;MONTH(StartDate),'У5 Ввод'!$D$41="",'У5 Ввод'!$E$41="",'У5 Ввод'!$D$41&gt;$B21),0,MAX(0,MIN(1,'У5 Ввод'!$E$41-NETWORKDAYS('У5 Ввод'!$D$41,$B21)+1))/Настройки!$E$11*100)</f>
        <v>0</v>
      </c>
      <c r="AK21" s="67" t="n">
        <f aca="false">IF(OR($D21=1,MONTH($B21)&lt;&gt;MONTH(StartDate),'У5 Ввод'!$D$42="",'У5 Ввод'!$E$42="",'У5 Ввод'!$D$42&gt;$B21),0,MAX(0,MIN(1,'У5 Ввод'!$E$42-NETWORKDAYS('У5 Ввод'!$D$42,$B21)+1))/Настройки!$E$11*100)</f>
        <v>0</v>
      </c>
      <c r="AL21" s="67" t="n">
        <f aca="false">IF(OR($D21=1,MONTH($B21)&lt;&gt;MONTH(StartDate),'У5 Ввод'!$D$43="",'У5 Ввод'!$E$43="",'У5 Ввод'!$D$43&gt;$B21),0,MAX(0,MIN(1,'У5 Ввод'!$E$43-NETWORKDAYS('У5 Ввод'!$D$43,$B21)+1))/Настройки!$E$11*100)</f>
        <v>0</v>
      </c>
      <c r="AM21" s="67" t="n">
        <f aca="false">IF(OR($D21=1,MONTH($B21)&lt;&gt;MONTH(StartDate),'У5 Ввод'!$D$44="",'У5 Ввод'!$E$44="",'У5 Ввод'!$D$44&gt;$B21),0,MAX(0,MIN(1,'У5 Ввод'!$E$44-NETWORKDAYS('У5 Ввод'!$D$44,$B21)+1))/Настройки!$E$11*100)</f>
        <v>0</v>
      </c>
      <c r="AN21" s="67" t="n">
        <f aca="false">IF(OR($D21=1,MONTH($B21)&lt;&gt;MONTH(StartDate),'У5 Ввод'!$D$45="",'У5 Ввод'!$E$45="",'У5 Ввод'!$D$45&gt;$B21),0,MAX(0,MIN(1,'У5 Ввод'!$E$45-NETWORKDAYS('У5 Ввод'!$D$45,$B21)+1))/Настройки!$E$11*100)</f>
        <v>0</v>
      </c>
      <c r="AO21" s="67" t="n">
        <f aca="false">IF(OR($D21=1,MONTH($B21)&lt;&gt;MONTH(StartDate),'У5 Ввод'!$D$46="",'У5 Ввод'!$E$46="",'У5 Ввод'!$D$46&gt;$B21),0,MAX(0,MIN(1,'У5 Ввод'!$E$46-NETWORKDAYS('У5 Ввод'!$D$46,$B21)+1))/Настройки!$E$11*100)</f>
        <v>0</v>
      </c>
      <c r="AP21" s="67" t="n">
        <f aca="false">IF(OR($D21=1,MONTH($B21)&lt;&gt;MONTH(StartDate),'У5 Ввод'!$D$47="",'У5 Ввод'!$E$47="",'У5 Ввод'!$D$47&gt;$B21),0,MAX(0,MIN(1,'У5 Ввод'!$E$47-NETWORKDAYS('У5 Ввод'!$D$47,$B21)+1))/Настройки!$E$11*100)</f>
        <v>0</v>
      </c>
      <c r="AQ21" s="67" t="n">
        <f aca="false">IF(OR($D21=1,MONTH($B21)&lt;&gt;MONTH(StartDate),'У5 Ввод'!$D$48="",'У5 Ввод'!$E$48="",'У5 Ввод'!$D$48&gt;$B21),0,MAX(0,MIN(1,'У5 Ввод'!$E$48-NETWORKDAYS('У5 Ввод'!$D$48,$B21)+1))/Настройки!$E$11*100)</f>
        <v>0</v>
      </c>
      <c r="AR21" s="67" t="n">
        <f aca="false">IF(OR($D21=1,MONTH($B21)&lt;&gt;MONTH(StartDate),'У5 Ввод'!$D$49="",'У5 Ввод'!$E$49="",'У5 Ввод'!$D$49&gt;$B21),0,MAX(0,MIN(1,'У5 Ввод'!$E$49-NETWORKDAYS('У5 Ввод'!$D$49,$B21)+1))/Настройки!$E$11*100)</f>
        <v>0</v>
      </c>
      <c r="AS21" s="67" t="n">
        <f aca="false">IF(OR($D21=1,MONTH($B21)&lt;&gt;MONTH(StartDate),'У5 Ввод'!$D$50="",'У5 Ввод'!$E$50="",'У5 Ввод'!$D$50&gt;$B21),0,MAX(0,MIN(1,'У5 Ввод'!$E$50-NETWORKDAYS('У5 Ввод'!$D$50,$B21)+1))/Настройки!$E$11*100)</f>
        <v>0</v>
      </c>
      <c r="AT21" s="67" t="n">
        <f aca="false">IF(OR($D21=1,MONTH($B21)&lt;&gt;MONTH(StartDate),'У5 Ввод'!$D$51="",'У5 Ввод'!$E$51="",'У5 Ввод'!$D$51&gt;$B21),0,MAX(0,MIN(1,'У5 Ввод'!$E$51-NETWORKDAYS('У5 Ввод'!$D$51,$B21)+1))/Настройки!$E$11*100)</f>
        <v>0</v>
      </c>
      <c r="AU21" s="67" t="n">
        <f aca="false">IF(OR($D21=1,MONTH($B21)&lt;&gt;MONTH(StartDate),'У5 Ввод'!$D$52="",'У5 Ввод'!$E$52="",'У5 Ввод'!$D$52&gt;$B21),0,MAX(0,MIN(1,'У5 Ввод'!$E$52-NETWORKDAYS('У5 Ввод'!$D$52,$B21)+1))/Настройки!$E$11*100)</f>
        <v>0</v>
      </c>
      <c r="AV21" s="67" t="n">
        <f aca="false">IF(OR($D21=1,MONTH($B21)&lt;&gt;MONTH(StartDate),'У5 Ввод'!$D$53="",'У5 Ввод'!$E$53="",'У5 Ввод'!$D$53&gt;$B21),0,MAX(0,MIN(1,'У5 Ввод'!$E$53-NETWORKDAYS('У5 Ввод'!$D$53,$B21)+1))/Настройки!$E$11*100)</f>
        <v>0</v>
      </c>
      <c r="AW21" s="67" t="n">
        <f aca="false">IF(OR($D21=1,MONTH($B21)&lt;&gt;MONTH(StartDate),'У5 Ввод'!$D$54="",'У5 Ввод'!$E$54="",'У5 Ввод'!$D$54&gt;$B21),0,MAX(0,MIN(1,'У5 Ввод'!$E$54-NETWORKDAYS('У5 Ввод'!$D$54,$B21)+1))/Настройки!$E$11*100)</f>
        <v>0</v>
      </c>
      <c r="AX21" s="67" t="n">
        <f aca="false">IF(OR($D21=1,MONTH($B21)&lt;&gt;MONTH(StartDate),'У5 Ввод'!$D$55="",'У5 Ввод'!$E$55="",'У5 Ввод'!$D$55&gt;$B21),0,MAX(0,MIN(1,'У5 Ввод'!$E$55-NETWORKDAYS('У5 Ввод'!$D$55,$B21)+1))/Настройки!$E$11*100)</f>
        <v>0</v>
      </c>
      <c r="AY21" s="67" t="n">
        <f aca="false">IF(OR($D21=1,MONTH($B21)&lt;&gt;MONTH(StartDate),'У5 Ввод'!$D$56="",'У5 Ввод'!$E$56="",'У5 Ввод'!$D$56&gt;$B21),0,MAX(0,MIN(1,'У5 Ввод'!$E$56-NETWORKDAYS('У5 Ввод'!$D$56,$B21)+1))/Настройки!$E$11*100)</f>
        <v>0</v>
      </c>
      <c r="AZ21" s="67" t="n">
        <f aca="false">IF(OR($D21=1,MONTH($B21)&lt;&gt;MONTH(StartDate),'У5 Ввод'!$D$57="",'У5 Ввод'!$E$57="",'У5 Ввод'!$D$57&gt;$B21),0,MAX(0,MIN(1,'У5 Ввод'!$E$57-NETWORKDAYS('У5 Ввод'!$D$57,$B21)+1))/Настройки!$E$11*100)</f>
        <v>0</v>
      </c>
      <c r="BA21" s="67" t="n">
        <f aca="false">IF(OR($D21=1,MONTH($B21)&lt;&gt;MONTH(StartDate),'У5 Ввод'!$D$58="",'У5 Ввод'!$E$58="",'У5 Ввод'!$D$58&gt;$B21),0,MAX(0,MIN(1,'У5 Ввод'!$E$58-NETWORKDAYS('У5 Ввод'!$D$58,$B21)+1))/Настройки!$E$11*100)</f>
        <v>0</v>
      </c>
      <c r="BB21" s="67" t="n">
        <f aca="false">IF(OR($D21=1,MONTH($B21)&lt;&gt;MONTH(StartDate),'У5 Ввод'!$D$59="",'У5 Ввод'!$E$59="",'У5 Ввод'!$D$59&gt;$B21),0,MAX(0,MIN(1,'У5 Ввод'!$E$59-NETWORKDAYS('У5 Ввод'!$D$59,$B21)+1))/Настройки!$E$11*100)</f>
        <v>0</v>
      </c>
      <c r="BC21" s="67" t="n">
        <f aca="false">IF(OR($D21=1,MONTH($B21)&lt;&gt;MONTH(StartDate),'У5 Ввод'!$D$60="",'У5 Ввод'!$E$60="",'У5 Ввод'!$D$60&gt;$B21),0,MAX(0,MIN(1,'У5 Ввод'!$E$60-NETWORKDAYS('У5 Ввод'!$D$60,$B21)+1))/Настройки!$E$11*100)</f>
        <v>0</v>
      </c>
      <c r="BD21" s="67" t="n">
        <f aca="false">IF(OR($D21=1,MONTH($B21)&lt;&gt;MONTH(StartDate),'У5 Ввод'!$D$61="",'У5 Ввод'!$E$61="",'У5 Ввод'!$D$61&gt;$B21),0,MAX(0,MIN(1,'У5 Ввод'!$E$61-NETWORKDAYS('У5 Ввод'!$D$61,$B21)+1))/Настройки!$E$11*100)</f>
        <v>0</v>
      </c>
      <c r="BE21" s="67" t="n">
        <f aca="false">IF(OR($D21=1,MONTH($B21)&lt;&gt;MONTH(StartDate),'У5 Ввод'!$D$62="",'У5 Ввод'!$E$62="",'У5 Ввод'!$D$62&gt;$B21),0,MAX(0,MIN(1,'У5 Ввод'!$E$62-NETWORKDAYS('У5 Ввод'!$D$62,$B21)+1))/Настройки!$E$11*100)</f>
        <v>0</v>
      </c>
      <c r="BF21" s="67" t="n">
        <f aca="false">IF(OR($D21=1,MONTH($B21)&lt;&gt;MONTH(StartDate),'У5 Ввод'!$D$63="",'У5 Ввод'!$E$63="",'У5 Ввод'!$D$63&gt;$B21),0,MAX(0,MIN(1,'У5 Ввод'!$E$63-NETWORKDAYS('У5 Ввод'!$D$63,$B21)+1))/Настройки!$E$11*100)</f>
        <v>0</v>
      </c>
      <c r="BG21" s="67" t="n">
        <f aca="false">IF(OR($D21=1,MONTH($B21)&lt;&gt;MONTH(StartDate),'У5 Ввод'!$D$64="",'У5 Ввод'!$E$64="",'У5 Ввод'!$D$64&gt;$B21),0,MAX(0,MIN(1,'У5 Ввод'!$E$64-NETWORKDAYS('У5 Ввод'!$D$64,$B21)+1))/Настройки!$E$11*100)</f>
        <v>0</v>
      </c>
      <c r="BH21" s="67" t="n">
        <f aca="false">IF(OR($D21=1,MONTH($B21)&lt;&gt;MONTH(StartDate),'У5 Ввод'!$D$65="",'У5 Ввод'!$E$65="",'У5 Ввод'!$D$65&gt;$B21),0,MAX(0,MIN(1,'У5 Ввод'!$E$65-NETWORKDAYS('У5 Ввод'!$D$65,$B21)+1))/Настройки!$E$11*100)</f>
        <v>0</v>
      </c>
      <c r="BI21" s="67" t="n">
        <f aca="false">IF(OR($D21=1,MONTH($B21)&lt;&gt;MONTH(StartDate),'У5 Ввод'!$D$66="",'У5 Ввод'!$E$66="",'У5 Ввод'!$D$66&gt;$B21),0,MAX(0,MIN(1,'У5 Ввод'!$E$66-NETWORKDAYS('У5 Ввод'!$D$66,$B21)+1))/Настройки!$E$11*100)</f>
        <v>0</v>
      </c>
      <c r="BJ21" s="67" t="n">
        <f aca="false">IF(OR($D21=1,MONTH($B21)&lt;&gt;MONTH(StartDate),'У5 Ввод'!$D$67="",'У5 Ввод'!$E$67="",'У5 Ввод'!$D$67&gt;$B21),0,MAX(0,MIN(1,'У5 Ввод'!$E$67-NETWORKDAYS('У5 Ввод'!$D$67,$B21)+1))/Настройки!$E$11*100)</f>
        <v>0</v>
      </c>
      <c r="BK21" s="67" t="n">
        <f aca="false">IF(OR($D21=1,MONTH($B21)&lt;&gt;MONTH(StartDate),'У5 Ввод'!$D$68="",'У5 Ввод'!$E$68="",'У5 Ввод'!$D$68&gt;$B21),0,MAX(0,MIN(1,'У5 Ввод'!$E$68-NETWORKDAYS('У5 Ввод'!$D$68,$B21)+1))/Настройки!$E$11*100)</f>
        <v>0</v>
      </c>
      <c r="BL21" s="67" t="n">
        <f aca="false">IF(OR($D21=1,MONTH($B21)&lt;&gt;MONTH(StartDate),'У5 Ввод'!$D$69="",'У5 Ввод'!$E$69="",'У5 Ввод'!$D$69&gt;$B21),0,MAX(0,MIN(1,'У5 Ввод'!$E$69-NETWORKDAYS('У5 Ввод'!$D$69,$B21)+1))/Настройки!$E$11*100)</f>
        <v>0</v>
      </c>
      <c r="BM21" s="67" t="n">
        <f aca="false">IF(OR($D21=1,MONTH($B21)&lt;&gt;MONTH(StartDate),'У5 Ввод'!$D$70="",'У5 Ввод'!$E$70="",'У5 Ввод'!$D$70&gt;$B21),0,MAX(0,MIN(1,'У5 Ввод'!$E$70-NETWORKDAYS('У5 Ввод'!$D$70,$B21)+1))/Настройки!$E$11*100)</f>
        <v>0</v>
      </c>
      <c r="BN21" s="67" t="n">
        <f aca="false">IF(OR($D21=1,MONTH($B21)&lt;&gt;MONTH(StartDate),'У5 Ввод'!$D$71="",'У5 Ввод'!$E$71="",'У5 Ввод'!$D$71&gt;$B21),0,MAX(0,MIN(1,'У5 Ввод'!$E$71-NETWORKDAYS('У5 Ввод'!$D$71,$B21)+1))/Настройки!$E$11*100)</f>
        <v>0</v>
      </c>
      <c r="BO21" s="67" t="n">
        <f aca="false">IF(OR($D21=1,MONTH($B21)&lt;&gt;MONTH(StartDate),'У5 Ввод'!$D$72="",'У5 Ввод'!$E$72="",'У5 Ввод'!$D$72&gt;$B21),0,MAX(0,MIN(1,'У5 Ввод'!$E$72-NETWORKDAYS('У5 Ввод'!$D$72,$B21)+1))/Настройки!$E$11*100)</f>
        <v>0</v>
      </c>
      <c r="BP21" s="67" t="n">
        <f aca="false">IF(OR($D21=1,MONTH($B21)&lt;&gt;MONTH(StartDate),'У5 Ввод'!$D$73="",'У5 Ввод'!$E$73="",'У5 Ввод'!$D$73&gt;$B21),0,MAX(0,MIN(1,'У5 Ввод'!$E$73-NETWORKDAYS('У5 Ввод'!$D$73,$B21)+1))/Настройки!$E$11*100)</f>
        <v>0</v>
      </c>
      <c r="BQ21" s="67" t="n">
        <f aca="false">IF(OR($D21=1,MONTH($B21)&lt;&gt;MONTH(StartDate),'У5 Ввод'!$D$74="",'У5 Ввод'!$E$74="",'У5 Ввод'!$D$74&gt;$B21),0,MAX(0,MIN(1,'У5 Ввод'!$E$74-NETWORKDAYS('У5 Ввод'!$D$74,$B21)+1))/Настройки!$E$11*100)</f>
        <v>0</v>
      </c>
      <c r="BR21" s="67" t="n">
        <f aca="false">IF(OR($D21=1,MONTH($B21)&lt;&gt;MONTH(StartDate),'У5 Ввод'!$D$75="",'У5 Ввод'!$E$75="",'У5 Ввод'!$D$75&gt;$B21),0,MAX(0,MIN(1,'У5 Ввод'!$E$75-NETWORKDAYS('У5 Ввод'!$D$75,$B21)+1))/Настройки!$E$11*100)</f>
        <v>0</v>
      </c>
      <c r="BS21" s="67" t="n">
        <f aca="false">IF(OR($D21=1,MONTH($B21)&lt;&gt;MONTH(StartDate),'У5 Ввод'!$D$76="",'У5 Ввод'!$E$76="",'У5 Ввод'!$D$76&gt;$B21),0,MAX(0,MIN(1,'У5 Ввод'!$E$76-NETWORKDAYS('У5 Ввод'!$D$76,$B21)+1))/Настройки!$E$11*100)</f>
        <v>0</v>
      </c>
      <c r="BT21" s="67" t="n">
        <f aca="false">IF(OR($D21=1,MONTH($B21)&lt;&gt;MONTH(StartDate),'У5 Ввод'!$D$77="",'У5 Ввод'!$E$77="",'У5 Ввод'!$D$77&gt;$B21),0,MAX(0,MIN(1,'У5 Ввод'!$E$77-NETWORKDAYS('У5 Ввод'!$D$77,$B21)+1))/Настройки!$E$11*100)</f>
        <v>0</v>
      </c>
      <c r="BU21" s="67" t="n">
        <f aca="false">IF(OR($D21=1,MONTH($B21)&lt;&gt;MONTH(StartDate),'У5 Ввод'!$D$78="",'У5 Ввод'!$E$78="",'У5 Ввод'!$D$78&gt;$B21),0,MAX(0,MIN(1,'У5 Ввод'!$E$78-NETWORKDAYS('У5 Ввод'!$D$78,$B21)+1))/Настройки!$E$11*100)</f>
        <v>0</v>
      </c>
      <c r="BV21" s="67" t="n">
        <f aca="false">IF(OR($D21=1,MONTH($B21)&lt;&gt;MONTH(StartDate),'У5 Ввод'!$D$79="",'У5 Ввод'!$E$79="",'У5 Ввод'!$D$79&gt;$B21),0,MAX(0,MIN(1,'У5 Ввод'!$E$79-NETWORKDAYS('У5 Ввод'!$D$79,$B21)+1))/Настройки!$E$11*100)</f>
        <v>0</v>
      </c>
      <c r="BW21" s="67" t="n">
        <f aca="false">IF(OR($D21=1,MONTH($B21)&lt;&gt;MONTH(StartDate),'У5 Ввод'!$D$80="",'У5 Ввод'!$E$80="",'У5 Ввод'!$D$80&gt;$B21),0,MAX(0,MIN(1,'У5 Ввод'!$E$80-NETWORKDAYS('У5 Ввод'!$D$80,$B21)+1))/Настройки!$E$11*100)</f>
        <v>0</v>
      </c>
      <c r="BX21" s="67" t="n">
        <f aca="false">IF(OR($D21=1,MONTH($B21)&lt;&gt;MONTH(StartDate),'У5 Ввод'!$D$81="",'У5 Ввод'!$E$81="",'У5 Ввод'!$D$81&gt;$B21),0,MAX(0,MIN(1,'У5 Ввод'!$E$81-NETWORKDAYS('У5 Ввод'!$D$81,$B21)+1))/Настройки!$E$11*100)</f>
        <v>0</v>
      </c>
      <c r="BY21" s="67" t="n">
        <f aca="false">IF(OR($D21=1,MONTH($B21)&lt;&gt;MONTH(StartDate),'У5 Ввод'!$D$82="",'У5 Ввод'!$E$82="",'У5 Ввод'!$D$82&gt;$B21),0,MAX(0,MIN(1,'У5 Ввод'!$E$82-NETWORKDAYS('У5 Ввод'!$D$82,$B21)+1))/Настройки!$E$11*100)</f>
        <v>0</v>
      </c>
      <c r="BZ21" s="67" t="n">
        <f aca="false">IF(OR($D21=1,MONTH($B21)&lt;&gt;MONTH(StartDate),'У5 Ввод'!$D$83="",'У5 Ввод'!$E$83="",'У5 Ввод'!$D$83&gt;$B21),0,MAX(0,MIN(1,'У5 Ввод'!$E$83-NETWORKDAYS('У5 Ввод'!$D$83,$B21)+1))/Настройки!$E$11*100)</f>
        <v>0</v>
      </c>
      <c r="CA21" s="67" t="n">
        <f aca="false">IF(OR($D21=1,MONTH($B21)&lt;&gt;MONTH(StartDate),'У5 Ввод'!$D$84="",'У5 Ввод'!$E$84="",'У5 Ввод'!$D$84&gt;$B21),0,MAX(0,MIN(1,'У5 Ввод'!$E$84-NETWORKDAYS('У5 Ввод'!$D$84,$B21)+1))/Настройки!$E$11*100)</f>
        <v>0</v>
      </c>
      <c r="CB21" s="67" t="n">
        <f aca="false">IF(OR($D21=1,MONTH($B21)&lt;&gt;MONTH(StartDate),'У5 Ввод'!$D$85="",'У5 Ввод'!$E$85="",'У5 Ввод'!$D$85&gt;$B21),0,MAX(0,MIN(1,'У5 Ввод'!$E$85-NETWORKDAYS('У5 Ввод'!$D$85,$B21)+1))/Настройки!$E$11*100)</f>
        <v>0</v>
      </c>
      <c r="CC21" s="67" t="n">
        <f aca="false">IF(OR($D21=1,MONTH($B21)&lt;&gt;MONTH(StartDate),'У5 Ввод'!$D$86="",'У5 Ввод'!$E$86="",'У5 Ввод'!$D$86&gt;$B21),0,MAX(0,MIN(1,'У5 Ввод'!$E$86-NETWORKDAYS('У5 Ввод'!$D$86,$B21)+1))/Настройки!$E$11*100)</f>
        <v>0</v>
      </c>
      <c r="CD21" s="67" t="n">
        <f aca="false">IF(OR($D21=1,MONTH($B21)&lt;&gt;MONTH(StartDate),'У5 Ввод'!$D$87="",'У5 Ввод'!$E$87="",'У5 Ввод'!$D$87&gt;$B21),0,MAX(0,MIN(1,'У5 Ввод'!$E$87-NETWORKDAYS('У5 Ввод'!$D$87,$B21)+1))/Настройки!$E$11*100)</f>
        <v>0</v>
      </c>
      <c r="CE21" s="67" t="n">
        <f aca="false">IF(OR($D21=1,MONTH($B21)&lt;&gt;MONTH(StartDate),'У5 Ввод'!$D$88="",'У5 Ввод'!$E$88="",'У5 Ввод'!$D$88&gt;$B21),0,MAX(0,MIN(1,'У5 Ввод'!$E$88-NETWORKDAYS('У5 Ввод'!$D$88,$B21)+1))/Настройки!$E$11*100)</f>
        <v>0</v>
      </c>
      <c r="CF21" s="67" t="n">
        <f aca="false">IF(OR($D21=1,MONTH($B21)&lt;&gt;MONTH(StartDate),'У5 Ввод'!$D$89="",'У5 Ввод'!$E$89="",'У5 Ввод'!$D$89&gt;$B21),0,MAX(0,MIN(1,'У5 Ввод'!$E$89-NETWORKDAYS('У5 Ввод'!$D$89,$B21)+1))/Настройки!$E$11*100)</f>
        <v>0</v>
      </c>
      <c r="CG21" s="67" t="n">
        <f aca="false">IF(OR($D21=1,MONTH($B21)&lt;&gt;MONTH(StartDate),'У5 Ввод'!$D$90="",'У5 Ввод'!$E$90="",'У5 Ввод'!$D$90&gt;$B21),0,MAX(0,MIN(1,'У5 Ввод'!$E$90-NETWORKDAYS('У5 Ввод'!$D$90,$B21)+1))/Настройки!$E$11*100)</f>
        <v>0</v>
      </c>
      <c r="CH21" s="67" t="n">
        <f aca="false">IF(OR($D21=1,MONTH($B21)&lt;&gt;MONTH(StartDate),'У5 Ввод'!$D$91="",'У5 Ввод'!$E$91="",'У5 Ввод'!$D$91&gt;$B21),0,MAX(0,MIN(1,'У5 Ввод'!$E$91-NETWORKDAYS('У5 Ввод'!$D$91,$B21)+1))/Настройки!$E$11*100)</f>
        <v>0</v>
      </c>
      <c r="CI21" s="67" t="n">
        <f aca="false">IF(OR($D21=1,MONTH($B21)&lt;&gt;MONTH(StartDate),'У5 Ввод'!$D$92="",'У5 Ввод'!$E$92="",'У5 Ввод'!$D$92&gt;$B21),0,MAX(0,MIN(1,'У5 Ввод'!$E$92-NETWORKDAYS('У5 Ввод'!$D$92,$B21)+1))/Настройки!$E$11*100)</f>
        <v>0</v>
      </c>
      <c r="CJ21" s="67" t="n">
        <f aca="false">IF(OR($D21=1,MONTH($B21)&lt;&gt;MONTH(StartDate),'У5 Ввод'!$D$93="",'У5 Ввод'!$E$93="",'У5 Ввод'!$D$93&gt;$B21),0,MAX(0,MIN(1,'У5 Ввод'!$E$93-NETWORKDAYS('У5 Ввод'!$D$93,$B21)+1))/Настройки!$E$11*100)</f>
        <v>0</v>
      </c>
      <c r="CK21" s="67" t="n">
        <f aca="false">IF(OR($D21=1,MONTH($B21)&lt;&gt;MONTH(StartDate),'У5 Ввод'!$D$94="",'У5 Ввод'!$E$94="",'У5 Ввод'!$D$94&gt;$B21),0,MAX(0,MIN(1,'У5 Ввод'!$E$94-NETWORKDAYS('У5 Ввод'!$D$94,$B21)+1))/Настройки!$E$11*100)</f>
        <v>0</v>
      </c>
      <c r="CL21" s="67" t="n">
        <f aca="false">IF(OR($D21=1,MONTH($B21)&lt;&gt;MONTH(StartDate),'У5 Ввод'!$D$95="",'У5 Ввод'!$E$95="",'У5 Ввод'!$D$95&gt;$B21),0,MAX(0,MIN(1,'У5 Ввод'!$E$95-NETWORKDAYS('У5 Ввод'!$D$95,$B21)+1))/Настройки!$E$11*100)</f>
        <v>0</v>
      </c>
      <c r="CM21" s="67" t="n">
        <f aca="false">IF(OR($D21=1,MONTH($B21)&lt;&gt;MONTH(StartDate),'У5 Ввод'!$D$96="",'У5 Ввод'!$E$96="",'У5 Ввод'!$D$96&gt;$B21),0,MAX(0,MIN(1,'У5 Ввод'!$E$96-NETWORKDAYS('У5 Ввод'!$D$96,$B21)+1))/Настройки!$E$11*100)</f>
        <v>0</v>
      </c>
      <c r="CN21" s="67" t="n">
        <f aca="false">IF(OR($D21=1,MONTH($B21)&lt;&gt;MONTH(StartDate),'У5 Ввод'!$D$97="",'У5 Ввод'!$E$97="",'У5 Ввод'!$D$97&gt;$B21),0,MAX(0,MIN(1,'У5 Ввод'!$E$97-NETWORKDAYS('У5 Ввод'!$D$97,$B21)+1))/Настройки!$E$11*100)</f>
        <v>0</v>
      </c>
      <c r="CO21" s="67" t="n">
        <f aca="false">IF(OR($D21=1,MONTH($B21)&lt;&gt;MONTH(StartDate),'У5 Ввод'!$D$98="",'У5 Ввод'!$E$98="",'У5 Ввод'!$D$98&gt;$B21),0,MAX(0,MIN(1,'У5 Ввод'!$E$98-NETWORKDAYS('У5 Ввод'!$D$98,$B21)+1))/Настройки!$E$11*100)</f>
        <v>0</v>
      </c>
      <c r="CP21" s="67" t="n">
        <f aca="false">IF(OR($D21=1,MONTH($B21)&lt;&gt;MONTH(StartDate),'У5 Ввод'!$D$99="",'У5 Ввод'!$E$99="",'У5 Ввод'!$D$99&gt;$B21),0,MAX(0,MIN(1,'У5 Ввод'!$E$99-NETWORKDAYS('У5 Ввод'!$D$99,$B21)+1))/Настройки!$E$11*100)</f>
        <v>0</v>
      </c>
      <c r="CQ21" s="67" t="n">
        <f aca="false">IF(OR($D21=1,MONTH($B21)&lt;&gt;MONTH(StartDate),'У5 Ввод'!$D$100="",'У5 Ввод'!$E$100="",'У5 Ввод'!$D$100&gt;$B21),0,MAX(0,MIN(1,'У5 Ввод'!$E$100-NETWORKDAYS('У5 Ввод'!$D$100,$B21)+1))/Настройки!$E$11*100)</f>
        <v>0</v>
      </c>
      <c r="CR21" s="67" t="n">
        <f aca="false">IF(OR($D21=1,MONTH($B21)&lt;&gt;MONTH(StartDate),'У5 Ввод'!$D$101="",'У5 Ввод'!$E$101="",'У5 Ввод'!$D$101&gt;$B21),0,MAX(0,MIN(1,'У5 Ввод'!$E$101-NETWORKDAYS('У5 Ввод'!$D$101,$B21)+1))/Настройки!$E$11*100)</f>
        <v>0</v>
      </c>
      <c r="CS21" s="67" t="n">
        <f aca="false">IF(OR($D21=1,MONTH($B21)&lt;&gt;MONTH(StartDate),'У5 Ввод'!$D$102="",'У5 Ввод'!$E$102="",'У5 Ввод'!$D$102&gt;$B21),0,MAX(0,MIN(1,'У5 Ввод'!$E$102-NETWORKDAYS('У5 Ввод'!$D$102,$B21)+1))/Настройки!$E$11*100)</f>
        <v>0</v>
      </c>
      <c r="CT21" s="67" t="n">
        <f aca="false">IF(OR($D21=1,MONTH($B21)&lt;&gt;MONTH(StartDate),'У5 Ввод'!$D$103="",'У5 Ввод'!$E$103="",'У5 Ввод'!$D$103&gt;$B21),0,MAX(0,MIN(1,'У5 Ввод'!$E$103-NETWORKDAYS('У5 Ввод'!$D$103,$B21)+1))/Настройки!$E$11*100)</f>
        <v>0</v>
      </c>
      <c r="CU21" s="67" t="n">
        <f aca="false">IF(OR($D21=1,MONTH($B21)&lt;&gt;MONTH(StartDate),'У5 Ввод'!$D$104="",'У5 Ввод'!$E$104="",'У5 Ввод'!$D$104&gt;$B21),0,MAX(0,MIN(1,'У5 Ввод'!$E$104-NETWORKDAYS('У5 Ввод'!$D$104,$B21)+1))/Настройки!$E$11*100)</f>
        <v>0</v>
      </c>
      <c r="CV21" s="67" t="n">
        <f aca="false">IF(OR($D21=1,MONTH($B21)&lt;&gt;MONTH(StartDate),'У5 Ввод'!$D$105="",'У5 Ввод'!$E$105="",'У5 Ввод'!$D$105&gt;$B21),0,MAX(0,MIN(1,'У5 Ввод'!$E$105-NETWORKDAYS('У5 Ввод'!$D$105,$B21)+1))/Настройки!$E$11*100)</f>
        <v>0</v>
      </c>
      <c r="CW21" s="67" t="n">
        <f aca="false">IF(OR($D21=1,MONTH($B21)&lt;&gt;MONTH(StartDate),'У5 Ввод'!$D$106="",'У5 Ввод'!$E$106="",'У5 Ввод'!$D$106&gt;$B21),0,MAX(0,MIN(1,'У5 Ввод'!$E$106-NETWORKDAYS('У5 Ввод'!$D$106,$B21)+1))/Настройки!$E$11*100)</f>
        <v>0</v>
      </c>
      <c r="CX21" s="67" t="n">
        <f aca="false">IF(OR($D21=1,MONTH($B21)&lt;&gt;MONTH(StartDate),'У5 Ввод'!$D$107="",'У5 Ввод'!$E$107="",'У5 Ввод'!$D$107&gt;$B21),0,MAX(0,MIN(1,'У5 Ввод'!$E$107-NETWORKDAYS('У5 Ввод'!$D$107,$B21)+1))/Настройки!$E$11*100)</f>
        <v>0</v>
      </c>
      <c r="CY21" s="67" t="n">
        <f aca="false">IF(OR($D21=1,MONTH($B21)&lt;&gt;MONTH(StartDate),'У5 Ввод'!$D$108="",'У5 Ввод'!$E$108="",'У5 Ввод'!$D$108&gt;$B21),0,MAX(0,MIN(1,'У5 Ввод'!$E$108-NETWORKDAYS('У5 Ввод'!$D$108,$B21)+1))/Настройки!$E$11*100)</f>
        <v>0</v>
      </c>
      <c r="CZ21" s="67" t="n">
        <f aca="false">IF(OR($D21=1,MONTH($B21)&lt;&gt;MONTH(StartDate),'У5 Ввод'!$D$109="",'У5 Ввод'!$E$109="",'У5 Ввод'!$D$109&gt;$B21),0,MAX(0,MIN(1,'У5 Ввод'!$E$109-NETWORKDAYS('У5 Ввод'!$D$109,$B21)+1))/Настройки!$E$11*100)</f>
        <v>0</v>
      </c>
      <c r="DA21" s="67" t="n">
        <f aca="false">IF(OR($D21=1,MONTH($B21)&lt;&gt;MONTH(StartDate),'У5 Ввод'!$D$110="",'У5 Ввод'!$E$110="",'У5 Ввод'!$D$110&gt;$B21),0,MAX(0,MIN(1,'У5 Ввод'!$E$110-NETWORKDAYS('У5 Ввод'!$D$110,$B21)+1))/Настройки!$E$11*100)</f>
        <v>0</v>
      </c>
      <c r="DB21" s="67" t="n">
        <f aca="false">IF(OR($D21=1,MONTH($B21)&lt;&gt;MONTH(StartDate),'У5 Ввод'!$D$111="",'У5 Ввод'!$E$111="",'У5 Ввод'!$D$111&gt;$B21),0,MAX(0,MIN(1,'У5 Ввод'!$E$111-NETWORKDAYS('У5 Ввод'!$D$111,$B21)+1))/Настройки!$E$11*100)</f>
        <v>0</v>
      </c>
      <c r="DC21" s="67" t="n">
        <f aca="false">IF(OR($D21=1,MONTH($B21)&lt;&gt;MONTH(StartDate),'У5 Ввод'!$D$112="",'У5 Ввод'!$E$112="",'У5 Ввод'!$D$112&gt;$B21),0,MAX(0,MIN(1,'У5 Ввод'!$E$112-NETWORKDAYS('У5 Ввод'!$D$112,$B21)+1))/Настройки!$E$11*100)</f>
        <v>0</v>
      </c>
      <c r="DD21" s="67" t="n">
        <f aca="false">IF(OR($D21=1,MONTH($B21)&lt;&gt;MONTH(StartDate),'У5 Ввод'!$D$113="",'У5 Ввод'!$E$113="",'У5 Ввод'!$D$113&gt;$B21),0,MAX(0,MIN(1,'У5 Ввод'!$E$113-NETWORKDAYS('У5 Ввод'!$D$113,$B21)+1))/Настройки!$E$11*100)</f>
        <v>0</v>
      </c>
      <c r="DE21" s="67" t="n">
        <f aca="false">IF(OR($D21=1,MONTH($B21)&lt;&gt;MONTH(StartDate),'У5 Ввод'!$D$114="",'У5 Ввод'!$E$114="",'У5 Ввод'!$D$114&gt;$B21),0,MAX(0,MIN(1,'У5 Ввод'!$E$114-NETWORKDAYS('У5 Ввод'!$D$114,$B21)+1))/Настройки!$E$11*100)</f>
        <v>0</v>
      </c>
      <c r="DF21" s="67" t="n">
        <f aca="false">IF(OR($D21=1,MONTH($B21)&lt;&gt;MONTH(StartDate),'У5 Ввод'!$D$115="",'У5 Ввод'!$E$115="",'У5 Ввод'!$D$115&gt;$B21),0,MAX(0,MIN(1,'У5 Ввод'!$E$115-NETWORKDAYS('У5 Ввод'!$D$115,$B21)+1))/Настройки!$E$11*100)</f>
        <v>0</v>
      </c>
      <c r="DG21" s="67" t="n">
        <f aca="false">IF(OR($D21=1,MONTH($B21)&lt;&gt;MONTH(StartDate),'У5 Ввод'!$D$116="",'У5 Ввод'!$E$116="",'У5 Ввод'!$D$116&gt;$B21),0,MAX(0,MIN(1,'У5 Ввод'!$E$116-NETWORKDAYS('У5 Ввод'!$D$116,$B21)+1))/Настройки!$E$11*100)</f>
        <v>0</v>
      </c>
      <c r="DH21" s="67" t="n">
        <f aca="false">IF(OR($D21=1,MONTH($B21)&lt;&gt;MONTH(StartDate),'У5 Ввод'!$D$117="",'У5 Ввод'!$E$117="",'У5 Ввод'!$D$117&gt;$B21),0,MAX(0,MIN(1,'У5 Ввод'!$E$117-NETWORKDAYS('У5 Ввод'!$D$117,$B21)+1))/Настройки!$E$11*100)</f>
        <v>0</v>
      </c>
      <c r="DI21" s="67" t="n">
        <f aca="false">IF(OR($D21=1,MONTH($B21)&lt;&gt;MONTH(StartDate),'У5 Ввод'!$D$118="",'У5 Ввод'!$E$118="",'У5 Ввод'!$D$118&gt;$B21),0,MAX(0,MIN(1,'У5 Ввод'!$E$118-NETWORKDAYS('У5 Ввод'!$D$118,$B21)+1))/Настройки!$E$11*100)</f>
        <v>0</v>
      </c>
      <c r="DJ21" s="67" t="n">
        <f aca="false">IF(OR($D21=1,MONTH($B21)&lt;&gt;MONTH(StartDate),'У5 Ввод'!$D$119="",'У5 Ввод'!$E$119="",'У5 Ввод'!$D$119&gt;$B21),0,MAX(0,MIN(1,'У5 Ввод'!$E$119-NETWORKDAYS('У5 Ввод'!$D$119,$B21)+1))/Настройки!$E$11*100)</f>
        <v>0</v>
      </c>
      <c r="DK21" s="67" t="n">
        <f aca="false">IF(OR($D21=1,MONTH($B21)&lt;&gt;MONTH(StartDate),'У5 Ввод'!$D$120="",'У5 Ввод'!$E$120="",'У5 Ввод'!$D$120&gt;$B21),0,MAX(0,MIN(1,'У5 Ввод'!$E$120-NETWORKDAYS('У5 Ввод'!$D$120,$B21)+1))/Настройки!$E$11*100)</f>
        <v>0</v>
      </c>
      <c r="DL21" s="67" t="n">
        <f aca="false">IF(OR($D21=1,MONTH($B21)&lt;&gt;MONTH(StartDate),'У5 Ввод'!$D$121="",'У5 Ввод'!$E$121="",'У5 Ввод'!$D$121&gt;$B21),0,MAX(0,MIN(1,'У5 Ввод'!$E$121-NETWORKDAYS('У5 Ввод'!$D$121,$B21)+1))/Настройки!$E$11*100)</f>
        <v>0</v>
      </c>
      <c r="DM21" s="67" t="n">
        <f aca="false">IF(OR($D21=1,MONTH($B21)&lt;&gt;MONTH(StartDate),'У5 Ввод'!$D$122="",'У5 Ввод'!$E$122="",'У5 Ввод'!$D$122&gt;$B21),0,MAX(0,MIN(1,'У5 Ввод'!$E$122-NETWORKDAYS('У5 Ввод'!$D$122,$B21)+1))/Настройки!$E$11*100)</f>
        <v>0</v>
      </c>
      <c r="DN21" s="67" t="n">
        <f aca="false">IF(OR($D21=1,MONTH($B21)&lt;&gt;MONTH(StartDate),'У5 Ввод'!$D$123="",'У5 Ввод'!$E$123="",'У5 Ввод'!$D$123&gt;$B21),0,MAX(0,MIN(1,'У5 Ввод'!$E$123-NETWORKDAYS('У5 Ввод'!$D$123,$B21)+1))/Настройки!$E$11*100)</f>
        <v>0</v>
      </c>
      <c r="DO21" s="67" t="n">
        <f aca="false">IF(OR($D21=1,MONTH($B21)&lt;&gt;MONTH(StartDate),'У5 Ввод'!$D$124="",'У5 Ввод'!$E$124="",'У5 Ввод'!$D$124&gt;$B21),0,MAX(0,MIN(1,'У5 Ввод'!$E$124-NETWORKDAYS('У5 Ввод'!$D$124,$B21)+1))/Настройки!$E$11*100)</f>
        <v>0</v>
      </c>
      <c r="DP21" s="67" t="n">
        <f aca="false">IF(OR($D21=1,MONTH($B21)&lt;&gt;MONTH(StartDate),'У5 Ввод'!$D$125="",'У5 Ввод'!$E$125="",'У5 Ввод'!$D$125&gt;$B21),0,MAX(0,MIN(1,'У5 Ввод'!$E$125-NETWORKDAYS('У5 Ввод'!$D$125,$B21)+1))/Настройки!$E$11*100)</f>
        <v>0</v>
      </c>
      <c r="DQ21" s="67" t="n">
        <f aca="false">IF(OR($D21=1,MONTH($B21)&lt;&gt;MONTH(StartDate),'У5 Ввод'!$D$126="",'У5 Ввод'!$E$126="",'У5 Ввод'!$D$126&gt;$B21),0,MAX(0,MIN(1,'У5 Ввод'!$E$126-NETWORKDAYS('У5 Ввод'!$D$126,$B21)+1))/Настройки!$E$11*100)</f>
        <v>0</v>
      </c>
      <c r="DR21" s="67" t="n">
        <f aca="false">IF(OR($D21=1,MONTH($B21)&lt;&gt;MONTH(StartDate),'У5 Ввод'!$D$127="",'У5 Ввод'!$E$127="",'У5 Ввод'!$D$127&gt;$B21),0,MAX(0,MIN(1,'У5 Ввод'!$E$127-NETWORKDAYS('У5 Ввод'!$D$127,$B21)+1))/Настройки!$E$11*100)</f>
        <v>0</v>
      </c>
      <c r="DS21" s="67" t="n">
        <f aca="false">IF(OR($D21=1,MONTH($B21)&lt;&gt;MONTH(StartDate),'У5 Ввод'!$D$128="",'У5 Ввод'!$E$128="",'У5 Ввод'!$D$128&gt;$B21),0,MAX(0,MIN(1,'У5 Ввод'!$E$128-NETWORKDAYS('У5 Ввод'!$D$128,$B21)+1))/Настройки!$E$11*100)</f>
        <v>0</v>
      </c>
      <c r="DT21" s="67" t="n">
        <f aca="false">IF(OR($D21=1,MONTH($B21)&lt;&gt;MONTH(StartDate),'У5 Ввод'!$D$129="",'У5 Ввод'!$E$129="",'У5 Ввод'!$D$129&gt;$B21),0,MAX(0,MIN(1,'У5 Ввод'!$E$129-NETWORKDAYS('У5 Ввод'!$D$129,$B21)+1))/Настройки!$E$11*100)</f>
        <v>0</v>
      </c>
      <c r="DU21" s="67" t="n">
        <f aca="false">IF(OR($D21=1,MONTH($B21)&lt;&gt;MONTH(StartDate),'У5 Ввод'!$D$130="",'У5 Ввод'!$E$130="",'У5 Ввод'!$D$130&gt;$B21),0,MAX(0,MIN(1,'У5 Ввод'!$E$130-NETWORKDAYS('У5 Ввод'!$D$130,$B21)+1))/Настройки!$E$11*100)</f>
        <v>0</v>
      </c>
      <c r="DV21" s="67" t="n">
        <f aca="false">IF(OR($D21=1,MONTH($B21)&lt;&gt;MONTH(StartDate),'У5 Ввод'!$D$131="",'У5 Ввод'!$E$131="",'У5 Ввод'!$D$131&gt;$B21),0,MAX(0,MIN(1,'У5 Ввод'!$E$131-NETWORKDAYS('У5 Ввод'!$D$131,$B21)+1))/Настройки!$E$11*100)</f>
        <v>0</v>
      </c>
      <c r="DW21" s="67" t="n">
        <f aca="false">IF(OR($D21=1,MONTH($B21)&lt;&gt;MONTH(StartDate),'У5 Ввод'!$D$132="",'У5 Ввод'!$E$132="",'У5 Ввод'!$D$132&gt;$B21),0,MAX(0,MIN(1,'У5 Ввод'!$E$132-NETWORKDAYS('У5 Ввод'!$D$132,$B21)+1))/Настройки!$E$11*100)</f>
        <v>0</v>
      </c>
      <c r="DX21" s="67" t="n">
        <f aca="false">IF(OR($D21=1,MONTH($B21)&lt;&gt;MONTH(StartDate),'У5 Ввод'!$D$133="",'У5 Ввод'!$E$133="",'У5 Ввод'!$D$133&gt;$B21),0,MAX(0,MIN(1,'У5 Ввод'!$E$133-NETWORKDAYS('У5 Ввод'!$D$133,$B21)+1))/Настройки!$E$11*100)</f>
        <v>0</v>
      </c>
      <c r="DY21" s="67" t="n">
        <f aca="false">IF(OR($D21=1,MONTH($B21)&lt;&gt;MONTH(StartDate),'У5 Ввод'!$D$134="",'У5 Ввод'!$E$134="",'У5 Ввод'!$D$134&gt;$B21),0,MAX(0,MIN(1,'У5 Ввод'!$E$134-NETWORKDAYS('У5 Ввод'!$D$134,$B21)+1))/Настройки!$E$11*100)</f>
        <v>0</v>
      </c>
      <c r="DZ21" s="67" t="n">
        <f aca="false">IF(OR($D21=1,MONTH($B21)&lt;&gt;MONTH(StartDate),'У5 Ввод'!$D$135="",'У5 Ввод'!$E$135="",'У5 Ввод'!$D$135&gt;$B21),0,MAX(0,MIN(1,'У5 Ввод'!$E$135-NETWORKDAYS('У5 Ввод'!$D$135,$B21)+1))/Настройки!$E$11*100)</f>
        <v>0</v>
      </c>
      <c r="EA21" s="67" t="n">
        <f aca="false">IF(OR($D21=1,MONTH($B21)&lt;&gt;MONTH(StartDate),'У5 Ввод'!$D$136="",'У5 Ввод'!$E$136="",'У5 Ввод'!$D$136&gt;$B21),0,MAX(0,MIN(1,'У5 Ввод'!$E$136-NETWORKDAYS('У5 Ввод'!$D$136,$B21)+1))/Настройки!$E$11*100)</f>
        <v>0</v>
      </c>
      <c r="EB21" s="67" t="n">
        <f aca="false">IF(OR($D21=1,MONTH($B21)&lt;&gt;MONTH(StartDate),'У5 Ввод'!$D$137="",'У5 Ввод'!$E$137="",'У5 Ввод'!$D$137&gt;$B21),0,MAX(0,MIN(1,'У5 Ввод'!$E$137-NETWORKDAYS('У5 Ввод'!$D$137,$B21)+1))/Настройки!$E$11*100)</f>
        <v>0</v>
      </c>
      <c r="EC21" s="67" t="n">
        <f aca="false">IF(OR($D21=1,MONTH($B21)&lt;&gt;MONTH(StartDate),'У5 Ввод'!$D$138="",'У5 Ввод'!$E$138="",'У5 Ввод'!$D$138&gt;$B21),0,MAX(0,MIN(1,'У5 Ввод'!$E$138-NETWORKDAYS('У5 Ввод'!$D$138,$B21)+1))/Настройки!$E$11*100)</f>
        <v>0</v>
      </c>
      <c r="ED21" s="67" t="n">
        <f aca="false">IF(OR($D21=1,MONTH($B21)&lt;&gt;MONTH(StartDate),'У5 Ввод'!$D$139="",'У5 Ввод'!$E$139="",'У5 Ввод'!$D$139&gt;$B21),0,MAX(0,MIN(1,'У5 Ввод'!$E$139-NETWORKDAYS('У5 Ввод'!$D$139,$B21)+1))/Настройки!$E$11*100)</f>
        <v>0</v>
      </c>
      <c r="EE21" s="67" t="n">
        <f aca="false">IF(OR($D21=1,MONTH($B21)&lt;&gt;MONTH(StartDate),'У5 Ввод'!$D$140="",'У5 Ввод'!$E$140="",'У5 Ввод'!$D$140&gt;$B21),0,MAX(0,MIN(1,'У5 Ввод'!$E$140-NETWORKDAYS('У5 Ввод'!$D$140,$B21)+1))/Настройки!$E$11*100)</f>
        <v>0</v>
      </c>
      <c r="EF21" s="67" t="n">
        <f aca="false">IF(OR($D21=1,MONTH($B21)&lt;&gt;MONTH(StartDate),'У5 Ввод'!$D$141="",'У5 Ввод'!$E$141="",'У5 Ввод'!$D$141&gt;$B21),0,MAX(0,MIN(1,'У5 Ввод'!$E$141-NETWORKDAYS('У5 Ввод'!$D$141,$B21)+1))/Настройки!$E$11*100)</f>
        <v>0</v>
      </c>
      <c r="EG21" s="67" t="n">
        <f aca="false">IF(OR($D21=1,MONTH($B21)&lt;&gt;MONTH(StartDate),'У5 Ввод'!$D$142="",'У5 Ввод'!$E$142="",'У5 Ввод'!$D$142&gt;$B21),0,MAX(0,MIN(1,'У5 Ввод'!$E$142-NETWORKDAYS('У5 Ввод'!$D$142,$B21)+1))/Настройки!$E$11*100)</f>
        <v>0</v>
      </c>
      <c r="EH21" s="67" t="n">
        <f aca="false">IF(OR($D21=1,MONTH($B21)&lt;&gt;MONTH(StartDate),'У5 Ввод'!$D$143="",'У5 Ввод'!$E$143="",'У5 Ввод'!$D$143&gt;$B21),0,MAX(0,MIN(1,'У5 Ввод'!$E$143-NETWORKDAYS('У5 Ввод'!$D$143,$B21)+1))/Настройки!$E$11*100)</f>
        <v>0</v>
      </c>
      <c r="EI21" s="67" t="n">
        <f aca="false">IF(OR($D21=1,MONTH($B21)&lt;&gt;MONTH(StartDate),'У5 Ввод'!$D$144="",'У5 Ввод'!$E$144="",'У5 Ввод'!$D$144&gt;$B21),0,MAX(0,MIN(1,'У5 Ввод'!$E$144-NETWORKDAYS('У5 Ввод'!$D$144,$B21)+1))/Настройки!$E$11*100)</f>
        <v>0</v>
      </c>
      <c r="EJ21" s="67" t="n">
        <f aca="false">IF(OR($D21=1,MONTH($B21)&lt;&gt;MONTH(StartDate),'У5 Ввод'!$D$145="",'У5 Ввод'!$E$145="",'У5 Ввод'!$D$145&gt;$B21),0,MAX(0,MIN(1,'У5 Ввод'!$E$145-NETWORKDAYS('У5 Ввод'!$D$145,$B21)+1))/Настройки!$E$11*100)</f>
        <v>0</v>
      </c>
      <c r="EK21" s="67" t="n">
        <f aca="false">IF(OR($D21=1,MONTH($B21)&lt;&gt;MONTH(StartDate),'У5 Ввод'!$D$146="",'У5 Ввод'!$E$146="",'У5 Ввод'!$D$146&gt;$B21),0,MAX(0,MIN(1,'У5 Ввод'!$E$146-NETWORKDAYS('У5 Ввод'!$D$146,$B21)+1))/Настройки!$E$11*100)</f>
        <v>0</v>
      </c>
      <c r="EL21" s="67" t="n">
        <f aca="false">IF(OR($D21=1,MONTH($B21)&lt;&gt;MONTH(StartDate),'У5 Ввод'!$D$147="",'У5 Ввод'!$E$147="",'У5 Ввод'!$D$147&gt;$B21),0,MAX(0,MIN(1,'У5 Ввод'!$E$147-NETWORKDAYS('У5 Ввод'!$D$147,$B21)+1))/Настройки!$E$11*100)</f>
        <v>0</v>
      </c>
      <c r="EM21" s="67" t="n">
        <f aca="false">IF(OR($D21=1,MONTH($B21)&lt;&gt;MONTH(StartDate),'У5 Ввод'!$D$148="",'У5 Ввод'!$E$148="",'У5 Ввод'!$D$148&gt;$B21),0,MAX(0,MIN(1,'У5 Ввод'!$E$148-NETWORKDAYS('У5 Ввод'!$D$148,$B21)+1))/Настройки!$E$11*100)</f>
        <v>0</v>
      </c>
      <c r="EN21" s="67" t="n">
        <f aca="false">IF(OR($D21=1,MONTH($B21)&lt;&gt;MONTH(StartDate),'У5 Ввод'!$D$149="",'У5 Ввод'!$E$149="",'У5 Ввод'!$D$149&gt;$B21),0,MAX(0,MIN(1,'У5 Ввод'!$E$149-NETWORKDAYS('У5 Ввод'!$D$149,$B21)+1))/Настройки!$E$11*100)</f>
        <v>0</v>
      </c>
      <c r="EO21" s="67" t="n">
        <f aca="false">IF(OR($D21=1,MONTH($B21)&lt;&gt;MONTH(StartDate),'У5 Ввод'!$D$150="",'У5 Ввод'!$E$150="",'У5 Ввод'!$D$150&gt;$B21),0,MAX(0,MIN(1,'У5 Ввод'!$E$150-NETWORKDAYS('У5 Ввод'!$D$150,$B21)+1))/Настройки!$E$11*100)</f>
        <v>0</v>
      </c>
      <c r="EP21" s="67" t="n">
        <f aca="false">IF(OR($D21=1,MONTH($B21)&lt;&gt;MONTH(StartDate),'У5 Ввод'!$D$151="",'У5 Ввод'!$E$151="",'У5 Ввод'!$D$151&gt;$B21),0,MAX(0,MIN(1,'У5 Ввод'!$E$151-NETWORKDAYS('У5 Ввод'!$D$151,$B21)+1))/Настройки!$E$11*100)</f>
        <v>0</v>
      </c>
      <c r="EQ21" s="67" t="n">
        <f aca="false">IF(OR($D21=1,MONTH($B21)&lt;&gt;MONTH(StartDate),'У5 Ввод'!$D$152="",'У5 Ввод'!$E$152="",'У5 Ввод'!$D$152&gt;$B21),0,MAX(0,MIN(1,'У5 Ввод'!$E$152-NETWORKDAYS('У5 Ввод'!$D$152,$B21)+1))/Настройки!$E$11*100)</f>
        <v>0</v>
      </c>
      <c r="ER21" s="67" t="n">
        <f aca="false">IF(OR($D21=1,MONTH($B21)&lt;&gt;MONTH(StartDate),'У5 Ввод'!$D$153="",'У5 Ввод'!$E$153="",'У5 Ввод'!$D$153&gt;$B21),0,MAX(0,MIN(1,'У5 Ввод'!$E$153-NETWORKDAYS('У5 Ввод'!$D$153,$B21)+1))/Настройки!$E$11*100)</f>
        <v>0</v>
      </c>
      <c r="ES21" s="67" t="n">
        <f aca="false">IF(OR($D21=1,MONTH($B21)&lt;&gt;MONTH(StartDate),'У5 Ввод'!$D$154="",'У5 Ввод'!$E$154="",'У5 Ввод'!$D$154&gt;$B21),0,MAX(0,MIN(1,'У5 Ввод'!$E$154-NETWORKDAYS('У5 Ввод'!$D$154,$B21)+1))/Настройки!$E$11*100)</f>
        <v>0</v>
      </c>
      <c r="ET21" s="67" t="n">
        <f aca="false">IF(OR($D21=1,MONTH($B21)&lt;&gt;MONTH(StartDate),'У5 Ввод'!$D$155="",'У5 Ввод'!$E$155="",'У5 Ввод'!$D$155&gt;$B21),0,MAX(0,MIN(1,'У5 Ввод'!$E$155-NETWORKDAYS('У5 Ввод'!$D$155,$B21)+1))/Настройки!$E$11*100)</f>
        <v>0</v>
      </c>
      <c r="EU21" s="67" t="n">
        <f aca="false">IF(OR($D21=1,MONTH($B21)&lt;&gt;MONTH(StartDate),'У5 Ввод'!$D$156="",'У5 Ввод'!$E$156="",'У5 Ввод'!$D$156&gt;$B21),0,MAX(0,MIN(1,'У5 Ввод'!$E$156-NETWORKDAYS('У5 Ввод'!$D$156,$B21)+1))/Настройки!$E$11*100)</f>
        <v>0</v>
      </c>
      <c r="EV21" s="67" t="n">
        <f aca="false">IF(OR($D21=1,MONTH($B21)&lt;&gt;MONTH(StartDate),'У5 Ввод'!$D$157="",'У5 Ввод'!$E$157="",'У5 Ввод'!$D$157&gt;$B21),0,MAX(0,MIN(1,'У5 Ввод'!$E$157-NETWORKDAYS('У5 Ввод'!$D$157,$B21)+1))/Настройки!$E$11*100)</f>
        <v>0</v>
      </c>
      <c r="EW21" s="67" t="n">
        <f aca="false">IF(OR($D21=1,MONTH($B21)&lt;&gt;MONTH(StartDate),'У5 Ввод'!$D$158="",'У5 Ввод'!$E$158="",'У5 Ввод'!$D$158&gt;$B21),0,MAX(0,MIN(1,'У5 Ввод'!$E$158-NETWORKDAYS('У5 Ввод'!$D$158,$B21)+1))/Настройки!$E$11*100)</f>
        <v>0</v>
      </c>
      <c r="EX21" s="67" t="n">
        <f aca="false">IF(OR($D21=1,MONTH($B21)&lt;&gt;MONTH(StartDate),'У5 Ввод'!$D$159="",'У5 Ввод'!$E$159="",'У5 Ввод'!$D$159&gt;$B21),0,MAX(0,MIN(1,'У5 Ввод'!$E$159-NETWORKDAYS('У5 Ввод'!$D$159,$B21)+1))/Настройки!$E$11*100)</f>
        <v>0</v>
      </c>
      <c r="EY21" s="67" t="n">
        <f aca="false">IF(OR($D21=1,MONTH($B21)&lt;&gt;MONTH(StartDate),'У5 Ввод'!$D$160="",'У5 Ввод'!$E$160="",'У5 Ввод'!$D$160&gt;$B21),0,MAX(0,MIN(1,'У5 Ввод'!$E$160-NETWORKDAYS('У5 Ввод'!$D$160,$B21)+1))/Настройки!$E$11*100)</f>
        <v>0</v>
      </c>
      <c r="EZ21" s="67" t="n">
        <f aca="false">IF(OR($D21=1,MONTH($B21)&lt;&gt;MONTH(StartDate),'У5 Ввод'!$D$161="",'У5 Ввод'!$E$161="",'У5 Ввод'!$D$161&gt;$B21),0,MAX(0,MIN(1,'У5 Ввод'!$E$161-NETWORKDAYS('У5 Ввод'!$D$161,$B21)+1))/Настройки!$E$11*100)</f>
        <v>0</v>
      </c>
      <c r="FA21" s="67" t="n">
        <f aca="false">IF(OR($D21=1,MONTH($B21)&lt;&gt;MONTH(StartDate),'У5 Ввод'!$D$162="",'У5 Ввод'!$E$162="",'У5 Ввод'!$D$162&gt;$B21),0,MAX(0,MIN(1,'У5 Ввод'!$E$162-NETWORKDAYS('У5 Ввод'!$D$162,$B21)+1))/Настройки!$E$11*100)</f>
        <v>0</v>
      </c>
      <c r="FB21" s="67" t="n">
        <f aca="false">IF(OR($D21=1,MONTH($B21)&lt;&gt;MONTH(StartDate),'У5 Ввод'!$D$163="",'У5 Ввод'!$E$163="",'У5 Ввод'!$D$163&gt;$B21),0,MAX(0,MIN(1,'У5 Ввод'!$E$163-NETWORKDAYS('У5 Ввод'!$D$163,$B21)+1))/Настройки!$E$11*100)</f>
        <v>0</v>
      </c>
      <c r="FC21" s="67" t="n">
        <f aca="false">IF(OR($D21=1,MONTH($B21)&lt;&gt;MONTH(StartDate),'У5 Ввод'!$D$164="",'У5 Ввод'!$E$164="",'У5 Ввод'!$D$164&gt;$B21),0,MAX(0,MIN(1,'У5 Ввод'!$E$164-NETWORKDAYS('У5 Ввод'!$D$164,$B21)+1))/Настройки!$E$11*100)</f>
        <v>0</v>
      </c>
      <c r="FD21" s="67" t="n">
        <f aca="false">IF(OR($D21=1,MONTH($B21)&lt;&gt;MONTH(StartDate),'У5 Ввод'!$D$165="",'У5 Ввод'!$E$165="",'У5 Ввод'!$D$165&gt;$B21),0,MAX(0,MIN(1,'У5 Ввод'!$E$165-NETWORKDAYS('У5 Ввод'!$D$165,$B21)+1))/Настройки!$E$11*100)</f>
        <v>0</v>
      </c>
      <c r="FE21" s="67" t="n">
        <f aca="false">IF(OR($D21=1,MONTH($B21)&lt;&gt;MONTH(StartDate),'У5 Ввод'!$D$166="",'У5 Ввод'!$E$166="",'У5 Ввод'!$D$166&gt;$B21),0,MAX(0,MIN(1,'У5 Ввод'!$E$166-NETWORKDAYS('У5 Ввод'!$D$166,$B21)+1))/Настройки!$E$11*100)</f>
        <v>0</v>
      </c>
      <c r="FF21" s="67" t="n">
        <f aca="false">IF(OR($D21=1,MONTH($B21)&lt;&gt;MONTH(StartDate),'У5 Ввод'!$D$167="",'У5 Ввод'!$E$167="",'У5 Ввод'!$D$167&gt;$B21),0,MAX(0,MIN(1,'У5 Ввод'!$E$167-NETWORKDAYS('У5 Ввод'!$D$167,$B21)+1))/Настройки!$E$11*100)</f>
        <v>0</v>
      </c>
      <c r="FG21" s="67" t="n">
        <f aca="false">IF(OR($D21=1,MONTH($B21)&lt;&gt;MONTH(StartDate),'У5 Ввод'!$D$168="",'У5 Ввод'!$E$168="",'У5 Ввод'!$D$168&gt;$B21),0,MAX(0,MIN(1,'У5 Ввод'!$E$168-NETWORKDAYS('У5 Ввод'!$D$168,$B21)+1))/Настройки!$E$11*100)</f>
        <v>0</v>
      </c>
      <c r="FH21" s="67" t="n">
        <f aca="false">IF(OR($D21=1,MONTH($B21)&lt;&gt;MONTH(StartDate),'У5 Ввод'!$D$169="",'У5 Ввод'!$E$169="",'У5 Ввод'!$D$169&gt;$B21),0,MAX(0,MIN(1,'У5 Ввод'!$E$169-NETWORKDAYS('У5 Ввод'!$D$169,$B21)+1))/Настройки!$E$11*100)</f>
        <v>0</v>
      </c>
      <c r="FI21" s="67" t="n">
        <f aca="false">IF(OR($D21=1,MONTH($B21)&lt;&gt;MONTH(StartDate),'У5 Ввод'!$D$170="",'У5 Ввод'!$E$170="",'У5 Ввод'!$D$170&gt;$B21),0,MAX(0,MIN(1,'У5 Ввод'!$E$170-NETWORKDAYS('У5 Ввод'!$D$170,$B21)+1))/Настройки!$E$11*100)</f>
        <v>0</v>
      </c>
      <c r="FJ21" s="67" t="n">
        <f aca="false">IF(OR($D21=1,MONTH($B21)&lt;&gt;MONTH(StartDate),'У5 Ввод'!$D$171="",'У5 Ввод'!$E$171="",'У5 Ввод'!$D$171&gt;$B21),0,MAX(0,MIN(1,'У5 Ввод'!$E$171-NETWORKDAYS('У5 Ввод'!$D$171,$B21)+1))/Настройки!$E$11*100)</f>
        <v>0</v>
      </c>
      <c r="FK21" s="67" t="n">
        <f aca="false">IF(OR($D21=1,MONTH($B21)&lt;&gt;MONTH(StartDate),'У5 Ввод'!$D$172="",'У5 Ввод'!$E$172="",'У5 Ввод'!$D$172&gt;$B21),0,MAX(0,MIN(1,'У5 Ввод'!$E$172-NETWORKDAYS('У5 Ввод'!$D$172,$B21)+1))/Настройки!$E$11*100)</f>
        <v>0</v>
      </c>
      <c r="FL21" s="67" t="n">
        <f aca="false">IF(OR($D21=1,MONTH($B21)&lt;&gt;MONTH(StartDate),'У5 Ввод'!$D$173="",'У5 Ввод'!$E$173="",'У5 Ввод'!$D$173&gt;$B21),0,MAX(0,MIN(1,'У5 Ввод'!$E$173-NETWORKDAYS('У5 Ввод'!$D$173,$B21)+1))/Настройки!$E$11*100)</f>
        <v>0</v>
      </c>
      <c r="FM21" s="67" t="n">
        <f aca="false">IF(OR($D21=1,MONTH($B21)&lt;&gt;MONTH(StartDate),'У5 Ввод'!$D$174="",'У5 Ввод'!$E$174="",'У5 Ввод'!$D$174&gt;$B21),0,MAX(0,MIN(1,'У5 Ввод'!$E$174-NETWORKDAYS('У5 Ввод'!$D$174,$B21)+1))/Настройки!$E$11*100)</f>
        <v>0</v>
      </c>
      <c r="FN21" s="67" t="n">
        <f aca="false">IF(OR($D21=1,MONTH($B21)&lt;&gt;MONTH(StartDate),'У5 Ввод'!$D$175="",'У5 Ввод'!$E$175="",'У5 Ввод'!$D$175&gt;$B21),0,MAX(0,MIN(1,'У5 Ввод'!$E$175-NETWORKDAYS('У5 Ввод'!$D$175,$B21)+1))/Настройки!$E$11*100)</f>
        <v>0</v>
      </c>
      <c r="FO21" s="67" t="n">
        <f aca="false">IF(OR($D21=1,MONTH($B21)&lt;&gt;MONTH(StartDate),'У5 Ввод'!$D$176="",'У5 Ввод'!$E$176="",'У5 Ввод'!$D$176&gt;$B21),0,MAX(0,MIN(1,'У5 Ввод'!$E$176-NETWORKDAYS('У5 Ввод'!$D$176,$B21)+1))/Настройки!$E$11*100)</f>
        <v>0</v>
      </c>
      <c r="FP21" s="67" t="n">
        <f aca="false">IF(OR($D21=1,MONTH($B21)&lt;&gt;MONTH(StartDate),'У5 Ввод'!$D$177="",'У5 Ввод'!$E$177="",'У5 Ввод'!$D$177&gt;$B21),0,MAX(0,MIN(1,'У5 Ввод'!$E$177-NETWORKDAYS('У5 Ввод'!$D$177,$B21)+1))/Настройки!$E$11*100)</f>
        <v>0</v>
      </c>
      <c r="FQ21" s="67" t="n">
        <f aca="false">IF(OR($D21=1,MONTH($B21)&lt;&gt;MONTH(StartDate),'У5 Ввод'!$D$178="",'У5 Ввод'!$E$178="",'У5 Ввод'!$D$178&gt;$B21),0,MAX(0,MIN(1,'У5 Ввод'!$E$178-NETWORKDAYS('У5 Ввод'!$D$178,$B21)+1))/Настройки!$E$11*100)</f>
        <v>0</v>
      </c>
      <c r="FR21" s="67" t="n">
        <f aca="false">IF(OR($D21=1,MONTH($B21)&lt;&gt;MONTH(StartDate),'У5 Ввод'!$D$179="",'У5 Ввод'!$E$179="",'У5 Ввод'!$D$179&gt;$B21),0,MAX(0,MIN(1,'У5 Ввод'!$E$179-NETWORKDAYS('У5 Ввод'!$D$179,$B21)+1))/Настройки!$E$11*100)</f>
        <v>0</v>
      </c>
      <c r="FS21" s="67" t="n">
        <f aca="false">IF(OR($D21=1,MONTH($B21)&lt;&gt;MONTH(StartDate),'У5 Ввод'!$D$180="",'У5 Ввод'!$E$180="",'У5 Ввод'!$D$180&gt;$B21),0,MAX(0,MIN(1,'У5 Ввод'!$E$180-NETWORKDAYS('У5 Ввод'!$D$180,$B21)+1))/Настройки!$E$11*100)</f>
        <v>0</v>
      </c>
      <c r="FT21" s="67" t="n">
        <f aca="false">IF(OR($D21=1,MONTH($B21)&lt;&gt;MONTH(StartDate),'У5 Ввод'!$D$181="",'У5 Ввод'!$E$181="",'У5 Ввод'!$D$181&gt;$B21),0,MAX(0,MIN(1,'У5 Ввод'!$E$181-NETWORKDAYS('У5 Ввод'!$D$181,$B21)+1))/Настройки!$E$11*100)</f>
        <v>0</v>
      </c>
      <c r="FU21" s="67" t="n">
        <f aca="false">IF(OR($D21=1,MONTH($B21)&lt;&gt;MONTH(StartDate),'У5 Ввод'!$D$182="",'У5 Ввод'!$E$182="",'У5 Ввод'!$D$182&gt;$B21),0,MAX(0,MIN(1,'У5 Ввод'!$E$182-NETWORKDAYS('У5 Ввод'!$D$182,$B21)+1))/Настройки!$E$11*100)</f>
        <v>0</v>
      </c>
      <c r="FV21" s="67" t="n">
        <f aca="false">IF(OR($D21=1,MONTH($B21)&lt;&gt;MONTH(StartDate),'У5 Ввод'!$D$183="",'У5 Ввод'!$E$183="",'У5 Ввод'!$D$183&gt;$B21),0,MAX(0,MIN(1,'У5 Ввод'!$E$183-NETWORKDAYS('У5 Ввод'!$D$183,$B21)+1))/Настройки!$E$11*100)</f>
        <v>0</v>
      </c>
      <c r="FW21" s="67" t="n">
        <f aca="false">IF(OR($D21=1,MONTH($B21)&lt;&gt;MONTH(StartDate),'У5 Ввод'!$D$184="",'У5 Ввод'!$E$184="",'У5 Ввод'!$D$184&gt;$B21),0,MAX(0,MIN(1,'У5 Ввод'!$E$184-NETWORKDAYS('У5 Ввод'!$D$184,$B21)+1))/Настройки!$E$11*100)</f>
        <v>0</v>
      </c>
      <c r="FX21" s="67" t="n">
        <f aca="false">IF(OR($D21=1,MONTH($B21)&lt;&gt;MONTH(StartDate),'У5 Ввод'!$D$185="",'У5 Ввод'!$E$185="",'У5 Ввод'!$D$185&gt;$B21),0,MAX(0,MIN(1,'У5 Ввод'!$E$185-NETWORKDAYS('У5 Ввод'!$D$185,$B21)+1))/Настройки!$E$11*100)</f>
        <v>0</v>
      </c>
      <c r="FY21" s="67" t="n">
        <f aca="false">IF(OR($D21=1,MONTH($B21)&lt;&gt;MONTH(StartDate),'У5 Ввод'!$D$186="",'У5 Ввод'!$E$186="",'У5 Ввод'!$D$186&gt;$B21),0,MAX(0,MIN(1,'У5 Ввод'!$E$186-NETWORKDAYS('У5 Ввод'!$D$186,$B21)+1))/Настройки!$E$11*100)</f>
        <v>0</v>
      </c>
      <c r="FZ21" s="67" t="n">
        <f aca="false">IF(OR($D21=1,MONTH($B21)&lt;&gt;MONTH(StartDate),'У5 Ввод'!$D$187="",'У5 Ввод'!$E$187="",'У5 Ввод'!$D$187&gt;$B21),0,MAX(0,MIN(1,'У5 Ввод'!$E$187-NETWORKDAYS('У5 Ввод'!$D$187,$B21)+1))/Настройки!$E$11*100)</f>
        <v>0</v>
      </c>
      <c r="GA21" s="67" t="n">
        <f aca="false">IF(OR($D21=1,MONTH($B21)&lt;&gt;MONTH(StartDate),'У5 Ввод'!$D$188="",'У5 Ввод'!$E$188="",'У5 Ввод'!$D$188&gt;$B21),0,MAX(0,MIN(1,'У5 Ввод'!$E$188-NETWORKDAYS('У5 Ввод'!$D$188,$B21)+1))/Настройки!$E$11*100)</f>
        <v>0</v>
      </c>
      <c r="GB21" s="67" t="n">
        <f aca="false">IF(OR($D21=1,MONTH($B21)&lt;&gt;MONTH(StartDate),'У5 Ввод'!$D$189="",'У5 Ввод'!$E$189="",'У5 Ввод'!$D$189&gt;$B21),0,MAX(0,MIN(1,'У5 Ввод'!$E$189-NETWORKDAYS('У5 Ввод'!$D$189,$B21)+1))/Настройки!$E$11*100)</f>
        <v>0</v>
      </c>
      <c r="GC21" s="67" t="n">
        <f aca="false">IF(OR($D21=1,MONTH($B21)&lt;&gt;MONTH(StartDate),'У5 Ввод'!$D$190="",'У5 Ввод'!$E$190="",'У5 Ввод'!$D$190&gt;$B21),0,MAX(0,MIN(1,'У5 Ввод'!$E$190-NETWORKDAYS('У5 Ввод'!$D$190,$B21)+1))/Настройки!$E$11*100)</f>
        <v>0</v>
      </c>
      <c r="GD21" s="67" t="n">
        <f aca="false">IF(OR($D21=1,MONTH($B21)&lt;&gt;MONTH(StartDate),'У5 Ввод'!$D$191="",'У5 Ввод'!$E$191="",'У5 Ввод'!$D$191&gt;$B21),0,MAX(0,MIN(1,'У5 Ввод'!$E$191-NETWORKDAYS('У5 Ввод'!$D$191,$B21)+1))/Настройки!$E$11*100)</f>
        <v>0</v>
      </c>
      <c r="GE21" s="67" t="n">
        <f aca="false">IF(OR($D21=1,MONTH($B21)&lt;&gt;MONTH(StartDate),'У5 Ввод'!$D$192="",'У5 Ввод'!$E$192="",'У5 Ввод'!$D$192&gt;$B21),0,MAX(0,MIN(1,'У5 Ввод'!$E$192-NETWORKDAYS('У5 Ввод'!$D$192,$B21)+1))/Настройки!$E$11*100)</f>
        <v>0</v>
      </c>
      <c r="GF21" s="67" t="n">
        <f aca="false">IF(OR($D21=1,MONTH($B21)&lt;&gt;MONTH(StartDate),'У5 Ввод'!$D$193="",'У5 Ввод'!$E$193="",'У5 Ввод'!$D$193&gt;$B21),0,MAX(0,MIN(1,'У5 Ввод'!$E$193-NETWORKDAYS('У5 Ввод'!$D$193,$B21)+1))/Настройки!$E$11*100)</f>
        <v>0</v>
      </c>
      <c r="GG21" s="67" t="n">
        <f aca="false">IF(OR($D21=1,MONTH($B21)&lt;&gt;MONTH(StartDate),'У5 Ввод'!$D$194="",'У5 Ввод'!$E$194="",'У5 Ввод'!$D$194&gt;$B21),0,MAX(0,MIN(1,'У5 Ввод'!$E$194-NETWORKDAYS('У5 Ввод'!$D$194,$B21)+1))/Настройки!$E$11*100)</f>
        <v>0</v>
      </c>
      <c r="GH21" s="67" t="n">
        <f aca="false">IF(OR($D21=1,MONTH($B21)&lt;&gt;MONTH(StartDate),'У5 Ввод'!$D$195="",'У5 Ввод'!$E$195="",'У5 Ввод'!$D$195&gt;$B21),0,MAX(0,MIN(1,'У5 Ввод'!$E$195-NETWORKDAYS('У5 Ввод'!$D$195,$B21)+1))/Настройки!$E$11*100)</f>
        <v>0</v>
      </c>
      <c r="GI21" s="67" t="n">
        <f aca="false">IF(OR($D21=1,MONTH($B21)&lt;&gt;MONTH(StartDate),'У5 Ввод'!$D$196="",'У5 Ввод'!$E$196="",'У5 Ввод'!$D$196&gt;$B21),0,MAX(0,MIN(1,'У5 Ввод'!$E$196-NETWORKDAYS('У5 Ввод'!$D$196,$B21)+1))/Настройки!$E$11*100)</f>
        <v>0</v>
      </c>
      <c r="GJ21" s="67" t="n">
        <f aca="false">IF(OR($D21=1,MONTH($B21)&lt;&gt;MONTH(StartDate),'У5 Ввод'!$D$197="",'У5 Ввод'!$E$197="",'У5 Ввод'!$D$197&gt;$B21),0,MAX(0,MIN(1,'У5 Ввод'!$E$197-NETWORKDAYS('У5 Ввод'!$D$197,$B21)+1))/Настройки!$E$11*100)</f>
        <v>0</v>
      </c>
      <c r="GK21" s="67" t="n">
        <f aca="false">IF(OR($D21=1,MONTH($B21)&lt;&gt;MONTH(StartDate),'У5 Ввод'!$D$198="",'У5 Ввод'!$E$198="",'У5 Ввод'!$D$198&gt;$B21),0,MAX(0,MIN(1,'У5 Ввод'!$E$198-NETWORKDAYS('У5 Ввод'!$D$198,$B21)+1))/Настройки!$E$11*100)</f>
        <v>0</v>
      </c>
      <c r="GL21" s="67" t="n">
        <f aca="false">IF(OR($D21=1,MONTH($B21)&lt;&gt;MONTH(StartDate),'У5 Ввод'!$D$199="",'У5 Ввод'!$E$199="",'У5 Ввод'!$D$199&gt;$B21),0,MAX(0,MIN(1,'У5 Ввод'!$E$199-NETWORKDAYS('У5 Ввод'!$D$199,$B21)+1))/Настройки!$E$11*100)</f>
        <v>0</v>
      </c>
      <c r="GM21" s="67" t="n">
        <f aca="false">IF(OR($D21=1,MONTH($B21)&lt;&gt;MONTH(StartDate),'У5 Ввод'!$D$200="",'У5 Ввод'!$E$200="",'У5 Ввод'!$D$200&gt;$B21),0,MAX(0,MIN(1,'У5 Ввод'!$E$200-NETWORKDAYS('У5 Ввод'!$D$200,$B21)+1))/Настройки!$E$11*100)</f>
        <v>0</v>
      </c>
      <c r="GN21" s="67" t="n">
        <f aca="false">IF(OR($D21=1,MONTH($B21)&lt;&gt;MONTH(StartDate),'У5 Ввод'!$D$201="",'У5 Ввод'!$E$201="",'У5 Ввод'!$D$201&gt;$B21),0,MAX(0,MIN(1,'У5 Ввод'!$E$201-NETWORKDAYS('У5 Ввод'!$D$201,$B21)+1))/Настройки!$E$11*100)</f>
        <v>0</v>
      </c>
      <c r="GO21" s="67" t="n">
        <f aca="false">IF(OR($D21=1,MONTH($B21)&lt;&gt;MONTH(StartDate),'У5 Ввод'!$D$202="",'У5 Ввод'!$E$202="",'У5 Ввод'!$D$202&gt;$B21),0,MAX(0,MIN(1,'У5 Ввод'!$E$202-NETWORKDAYS('У5 Ввод'!$D$202,$B21)+1))/Настройки!$E$11*100)</f>
        <v>0</v>
      </c>
      <c r="GP21" s="67" t="n">
        <f aca="false">IF(OR($D21=1,MONTH($B21)&lt;&gt;MONTH(StartDate),'У5 Ввод'!$D$203="",'У5 Ввод'!$E$203="",'У5 Ввод'!$D$203&gt;$B21),0,MAX(0,MIN(1,'У5 Ввод'!$E$203-NETWORKDAYS('У5 Ввод'!$D$203,$B21)+1))/Настройки!$E$11*100)</f>
        <v>0</v>
      </c>
      <c r="GQ21" s="67" t="n">
        <f aca="false">IF(OR($D21=1,MONTH($B21)&lt;&gt;MONTH(StartDate),'У5 Ввод'!$D$204="",'У5 Ввод'!$E$204="",'У5 Ввод'!$D$204&gt;$B21),0,MAX(0,MIN(1,'У5 Ввод'!$E$204-NETWORKDAYS('У5 Ввод'!$D$204,$B21)+1))/Настройки!$E$11*100)</f>
        <v>0</v>
      </c>
      <c r="GR21" s="67" t="n">
        <f aca="false">IF(OR($D21=1,MONTH($B21)&lt;&gt;MONTH(StartDate),'У5 Ввод'!$D$205="",'У5 Ввод'!$E$205="",'У5 Ввод'!$D$205&gt;$B21),0,MAX(0,MIN(1,'У5 Ввод'!$E$205-NETWORKDAYS('У5 Ввод'!$D$205,$B21)+1))/Настройки!$E$11*100)</f>
        <v>0</v>
      </c>
      <c r="GS21" s="67" t="n">
        <f aca="false">IF(OR($D21=1,MONTH($B21)&lt;&gt;MONTH(StartDate),'У5 Ввод'!$D$206="",'У5 Ввод'!$E$206="",'У5 Ввод'!$D$206&gt;$B21),0,MAX(0,MIN(1,'У5 Ввод'!$E$206-NETWORKDAYS('У5 Ввод'!$D$206,$B21)+1))/Настройки!$E$11*100)</f>
        <v>0</v>
      </c>
      <c r="GT21" s="67" t="n">
        <f aca="false">IF(OR($D21=1,MONTH($B21)&lt;&gt;MONTH(StartDate),'У5 Ввод'!$D$207="",'У5 Ввод'!$E$207="",'У5 Ввод'!$D$207&gt;$B21),0,MAX(0,MIN(1,'У5 Ввод'!$E$207-NETWORKDAYS('У5 Ввод'!$D$207,$B21)+1))/Настройки!$E$11*100)</f>
        <v>0</v>
      </c>
      <c r="GU21" s="67" t="n">
        <f aca="false">IF(OR($D21=1,MONTH($B21)&lt;&gt;MONTH(StartDate),'У5 Ввод'!$D$208="",'У5 Ввод'!$E$208="",'У5 Ввод'!$D$208&gt;$B21),0,MAX(0,MIN(1,'У5 Ввод'!$E$208-NETWORKDAYS('У5 Ввод'!$D$208,$B21)+1))/Настройки!$E$11*100)</f>
        <v>0</v>
      </c>
      <c r="GV21" s="67" t="n">
        <f aca="false">IF(OR($D21=1,MONTH($B21)&lt;&gt;MONTH(StartDate),'У5 Ввод'!$D$209="",'У5 Ввод'!$E$209="",'У5 Ввод'!$D$209&gt;$B21),0,MAX(0,MIN(1,'У5 Ввод'!$E$209-NETWORKDAYS('У5 Ввод'!$D$209,$B21)+1))/Настройки!$E$11*100)</f>
        <v>0</v>
      </c>
      <c r="GW21" s="67" t="n">
        <f aca="false">IF(OR($D21=1,MONTH($B21)&lt;&gt;MONTH(StartDate),'У5 Ввод'!$D$210="",'У5 Ввод'!$E$210="",'У5 Ввод'!$D$210&gt;$B21),0,MAX(0,MIN(1,'У5 Ввод'!$E$210-NETWORKDAYS('У5 Ввод'!$D$210,$B21)+1))/Настройки!$E$11*100)</f>
        <v>0</v>
      </c>
      <c r="GX21" s="67" t="n">
        <f aca="false">IF(OR($D21=1,MONTH($B21)&lt;&gt;MONTH(StartDate),'У5 Ввод'!$D$211="",'У5 Ввод'!$E$211="",'У5 Ввод'!$D$211&gt;$B21),0,MAX(0,MIN(1,'У5 Ввод'!$E$211-NETWORKDAYS('У5 Ввод'!$D$211,$B21)+1))/Настройки!$E$11*100)</f>
        <v>0</v>
      </c>
      <c r="GY21" s="67" t="n">
        <f aca="false">IF(OR($D21=1,MONTH($B21)&lt;&gt;MONTH(StartDate),'У5 Ввод'!$D$212="",'У5 Ввод'!$E$212="",'У5 Ввод'!$D$212&gt;$B21),0,MAX(0,MIN(1,'У5 Ввод'!$E$212-NETWORKDAYS('У5 Ввод'!$D$212,$B21)+1))/Настройки!$E$11*100)</f>
        <v>0</v>
      </c>
      <c r="GZ21" s="67" t="n">
        <f aca="false">IF(OR($D21=1,MONTH($B21)&lt;&gt;MONTH(StartDate),'У5 Ввод'!$D$213="",'У5 Ввод'!$E$213="",'У5 Ввод'!$D$213&gt;$B21),0,MAX(0,MIN(1,'У5 Ввод'!$E$213-NETWORKDAYS('У5 Ввод'!$D$213,$B21)+1))/Настройки!$E$11*100)</f>
        <v>0</v>
      </c>
      <c r="HA21" s="67" t="n">
        <f aca="false">IF(OR($D21=1,MONTH($B21)&lt;&gt;MONTH(StartDate),'У5 Ввод'!$D$214="",'У5 Ввод'!$E$214="",'У5 Ввод'!$D$214&gt;$B21),0,MAX(0,MIN(1,'У5 Ввод'!$E$214-NETWORKDAYS('У5 Ввод'!$D$214,$B21)+1))/Настройки!$E$11*100)</f>
        <v>0</v>
      </c>
      <c r="HB21" s="67" t="n">
        <f aca="false">IF(OR($D21=1,MONTH($B21)&lt;&gt;MONTH(StartDate),'У5 Ввод'!$D$215="",'У5 Ввод'!$E$215="",'У5 Ввод'!$D$215&gt;$B21),0,MAX(0,MIN(1,'У5 Ввод'!$E$215-NETWORKDAYS('У5 Ввод'!$D$215,$B21)+1))/Настройки!$E$11*100)</f>
        <v>0</v>
      </c>
      <c r="HC21" s="67" t="n">
        <f aca="false">IF(OR($D21=1,MONTH($B21)&lt;&gt;MONTH(StartDate),'У5 Ввод'!$D$216="",'У5 Ввод'!$E$216="",'У5 Ввод'!$D$216&gt;$B21),0,MAX(0,MIN(1,'У5 Ввод'!$E$216-NETWORKDAYS('У5 Ввод'!$D$216,$B21)+1))/Настройки!$E$11*100)</f>
        <v>0</v>
      </c>
      <c r="HD21" s="67" t="n">
        <f aca="false">IF(OR($D21=1,MONTH($B21)&lt;&gt;MONTH(StartDate),'У5 Ввод'!$D$217="",'У5 Ввод'!$E$217="",'У5 Ввод'!$D$217&gt;$B21),0,MAX(0,MIN(1,'У5 Ввод'!$E$217-NETWORKDAYS('У5 Ввод'!$D$217,$B21)+1))/Настройки!$E$11*100)</f>
        <v>0</v>
      </c>
      <c r="HE21" s="67" t="n">
        <f aca="false">IF(OR($D21=1,MONTH($B21)&lt;&gt;MONTH(StartDate),'У5 Ввод'!$D$218="",'У5 Ввод'!$E$218="",'У5 Ввод'!$D$218&gt;$B21),0,MAX(0,MIN(1,'У5 Ввод'!$E$218-NETWORKDAYS('У5 Ввод'!$D$218,$B21)+1))/Настройки!$E$11*100)</f>
        <v>0</v>
      </c>
      <c r="HF21" s="67" t="n">
        <f aca="false">IF(OR($D21=1,MONTH($B21)&lt;&gt;MONTH(StartDate),'У5 Ввод'!$D$219="",'У5 Ввод'!$E$219="",'У5 Ввод'!$D$219&gt;$B21),0,MAX(0,MIN(1,'У5 Ввод'!$E$219-NETWORKDAYS('У5 Ввод'!$D$219,$B21)+1))/Настройки!$E$11*100)</f>
        <v>0</v>
      </c>
      <c r="HG21" s="67" t="n">
        <f aca="false">IF(OR($D21=1,MONTH($B21)&lt;&gt;MONTH(StartDate),'У5 Ввод'!$D$220="",'У5 Ввод'!$E$220="",'У5 Ввод'!$D$220&gt;$B21),0,MAX(0,MIN(1,'У5 Ввод'!$E$220-NETWORKDAYS('У5 Ввод'!$D$220,$B21)+1))/Настройки!$E$11*100)</f>
        <v>0</v>
      </c>
      <c r="HH21" s="67" t="n">
        <f aca="false">IF(OR($D21=1,MONTH($B21)&lt;&gt;MONTH(StartDate),'У5 Ввод'!$D$221="",'У5 Ввод'!$E$221="",'У5 Ввод'!$D$221&gt;$B21),0,MAX(0,MIN(1,'У5 Ввод'!$E$221-NETWORKDAYS('У5 Ввод'!$D$221,$B21)+1))/Настройки!$E$11*100)</f>
        <v>0</v>
      </c>
      <c r="HI21" s="67" t="n">
        <f aca="false">IF(OR($D21=1,MONTH($B21)&lt;&gt;MONTH(StartDate),'У5 Ввод'!$D$222="",'У5 Ввод'!$E$222="",'У5 Ввод'!$D$222&gt;$B21),0,MAX(0,MIN(1,'У5 Ввод'!$E$222-NETWORKDAYS('У5 Ввод'!$D$222,$B21)+1))/Настройки!$E$11*100)</f>
        <v>0</v>
      </c>
      <c r="HJ21" s="67" t="n">
        <f aca="false">IF(OR($D21=1,MONTH($B21)&lt;&gt;MONTH(StartDate),'У5 Ввод'!$D$223="",'У5 Ввод'!$E$223="",'У5 Ввод'!$D$223&gt;$B21),0,MAX(0,MIN(1,'У5 Ввод'!$E$223-NETWORKDAYS('У5 Ввод'!$D$223,$B21)+1))/Настройки!$E$11*100)</f>
        <v>0</v>
      </c>
      <c r="HK21" s="67" t="n">
        <f aca="false">IF(OR($D21=1,MONTH($B21)&lt;&gt;MONTH(StartDate),'У5 Ввод'!$D$224="",'У5 Ввод'!$E$224="",'У5 Ввод'!$D$224&gt;$B21),0,MAX(0,MIN(1,'У5 Ввод'!$E$224-NETWORKDAYS('У5 Ввод'!$D$224,$B21)+1))/Настройки!$E$11*100)</f>
        <v>0</v>
      </c>
      <c r="HL21" s="67" t="n">
        <f aca="false">IF(OR($D21=1,MONTH($B21)&lt;&gt;MONTH(StartDate),'У5 Ввод'!$D$225="",'У5 Ввод'!$E$225="",'У5 Ввод'!$D$225&gt;$B21),0,MAX(0,MIN(1,'У5 Ввод'!$E$225-NETWORKDAYS('У5 Ввод'!$D$225,$B21)+1))/Настройки!$E$11*100)</f>
        <v>0</v>
      </c>
      <c r="HM21" s="67" t="n">
        <f aca="false">IF(OR($D21=1,MONTH($B21)&lt;&gt;MONTH(StartDate),'У5 Ввод'!$D$226="",'У5 Ввод'!$E$226="",'У5 Ввод'!$D$226&gt;$B21),0,MAX(0,MIN(1,'У5 Ввод'!$E$226-NETWORKDAYS('У5 Ввод'!$D$226,$B21)+1))/Настройки!$E$11*100)</f>
        <v>0</v>
      </c>
      <c r="HN21" s="67" t="n">
        <f aca="false">IF(OR($D21=1,MONTH($B21)&lt;&gt;MONTH(StartDate),'У5 Ввод'!$D$227="",'У5 Ввод'!$E$227="",'У5 Ввод'!$D$227&gt;$B21),0,MAX(0,MIN(1,'У5 Ввод'!$E$227-NETWORKDAYS('У5 Ввод'!$D$227,$B21)+1))/Настройки!$E$11*100)</f>
        <v>0</v>
      </c>
      <c r="HO21" s="67" t="n">
        <f aca="false">IF(OR($D21=1,MONTH($B21)&lt;&gt;MONTH(StartDate),'У5 Ввод'!$D$228="",'У5 Ввод'!$E$228="",'У5 Ввод'!$D$228&gt;$B21),0,MAX(0,MIN(1,'У5 Ввод'!$E$228-NETWORKDAYS('У5 Ввод'!$D$228,$B21)+1))/Настройки!$E$11*100)</f>
        <v>0</v>
      </c>
      <c r="HP21" s="67" t="n">
        <f aca="false">IF(OR($D21=1,MONTH($B21)&lt;&gt;MONTH(StartDate),'У5 Ввод'!$D$229="",'У5 Ввод'!$E$229="",'У5 Ввод'!$D$229&gt;$B21),0,MAX(0,MIN(1,'У5 Ввод'!$E$229-NETWORKDAYS('У5 Ввод'!$D$229,$B21)+1))/Настройки!$E$11*100)</f>
        <v>0</v>
      </c>
      <c r="HQ21" s="67" t="n">
        <f aca="false">IF(OR($D21=1,MONTH($B21)&lt;&gt;MONTH(StartDate),'У5 Ввод'!$D$230="",'У5 Ввод'!$E$230="",'У5 Ввод'!$D$230&gt;$B21),0,MAX(0,MIN(1,'У5 Ввод'!$E$230-NETWORKDAYS('У5 Ввод'!$D$230,$B21)+1))/Настройки!$E$11*100)</f>
        <v>0</v>
      </c>
      <c r="HR21" s="67" t="n">
        <f aca="false">IF(OR($D21=1,MONTH($B21)&lt;&gt;MONTH(StartDate),'У5 Ввод'!$D$231="",'У5 Ввод'!$E$231="",'У5 Ввод'!$D$231&gt;$B21),0,MAX(0,MIN(1,'У5 Ввод'!$E$231-NETWORKDAYS('У5 Ввод'!$D$231,$B21)+1))/Настройки!$E$11*100)</f>
        <v>0</v>
      </c>
      <c r="HS21" s="67" t="n">
        <f aca="false">IF(OR($D21=1,MONTH($B21)&lt;&gt;MONTH(StartDate),'У5 Ввод'!$D$232="",'У5 Ввод'!$E$232="",'У5 Ввод'!$D$232&gt;$B21),0,MAX(0,MIN(1,'У5 Ввод'!$E$232-NETWORKDAYS('У5 Ввод'!$D$232,$B21)+1))/Настройки!$E$11*100)</f>
        <v>0</v>
      </c>
      <c r="HT21" s="67" t="n">
        <f aca="false">IF(OR($D21=1,MONTH($B21)&lt;&gt;MONTH(StartDate),'У5 Ввод'!$D$233="",'У5 Ввод'!$E$233="",'У5 Ввод'!$D$233&gt;$B21),0,MAX(0,MIN(1,'У5 Ввод'!$E$233-NETWORKDAYS('У5 Ввод'!$D$233,$B21)+1))/Настройки!$E$11*100)</f>
        <v>0</v>
      </c>
      <c r="HU21" s="67" t="n">
        <f aca="false">IF(OR($D21=1,MONTH($B21)&lt;&gt;MONTH(StartDate),'У5 Ввод'!$D$234="",'У5 Ввод'!$E$234="",'У5 Ввод'!$D$234&gt;$B21),0,MAX(0,MIN(1,'У5 Ввод'!$E$234-NETWORKDAYS('У5 Ввод'!$D$234,$B21)+1))/Настройки!$E$11*100)</f>
        <v>0</v>
      </c>
      <c r="HV21" s="67" t="n">
        <f aca="false">IF(OR($D21=1,MONTH($B21)&lt;&gt;MONTH(StartDate),'У5 Ввод'!$D$235="",'У5 Ввод'!$E$235="",'У5 Ввод'!$D$235&gt;$B21),0,MAX(0,MIN(1,'У5 Ввод'!$E$235-NETWORKDAYS('У5 Ввод'!$D$235,$B21)+1))/Настройки!$E$11*100)</f>
        <v>0</v>
      </c>
      <c r="HW21" s="67" t="n">
        <f aca="false">IF(OR($D21=1,MONTH($B21)&lt;&gt;MONTH(StartDate),'У5 Ввод'!$D$236="",'У5 Ввод'!$E$236="",'У5 Ввод'!$D$236&gt;$B21),0,MAX(0,MIN(1,'У5 Ввод'!$E$236-NETWORKDAYS('У5 Ввод'!$D$236,$B21)+1))/Настройки!$E$11*100)</f>
        <v>0</v>
      </c>
      <c r="HX21" s="67" t="n">
        <f aca="false">IF(OR($D21=1,MONTH($B21)&lt;&gt;MONTH(StartDate),'У5 Ввод'!$D$237="",'У5 Ввод'!$E$237="",'У5 Ввод'!$D$237&gt;$B21),0,MAX(0,MIN(1,'У5 Ввод'!$E$237-NETWORKDAYS('У5 Ввод'!$D$237,$B21)+1))/Настройки!$E$11*100)</f>
        <v>0</v>
      </c>
      <c r="HY21" s="67" t="n">
        <f aca="false">IF(OR($D21=1,MONTH($B21)&lt;&gt;MONTH(StartDate),'У5 Ввод'!$D$238="",'У5 Ввод'!$E$238="",'У5 Ввод'!$D$238&gt;$B21),0,MAX(0,MIN(1,'У5 Ввод'!$E$238-NETWORKDAYS('У5 Ввод'!$D$238,$B21)+1))/Настройки!$E$11*100)</f>
        <v>0</v>
      </c>
      <c r="HZ21" s="67" t="n">
        <f aca="false">IF(OR($D21=1,MONTH($B21)&lt;&gt;MONTH(StartDate),'У5 Ввод'!$D$239="",'У5 Ввод'!$E$239="",'У5 Ввод'!$D$239&gt;$B21),0,MAX(0,MIN(1,'У5 Ввод'!$E$239-NETWORKDAYS('У5 Ввод'!$D$239,$B21)+1))/Настройки!$E$11*100)</f>
        <v>0</v>
      </c>
      <c r="IA21" s="67" t="n">
        <f aca="false">IF(OR($D21=1,MONTH($B21)&lt;&gt;MONTH(StartDate),'У5 Ввод'!$D$240="",'У5 Ввод'!$E$240="",'У5 Ввод'!$D$240&gt;$B21),0,MAX(0,MIN(1,'У5 Ввод'!$E$240-NETWORKDAYS('У5 Ввод'!$D$240,$B21)+1))/Настройки!$E$11*100)</f>
        <v>0</v>
      </c>
      <c r="IB21" s="67" t="n">
        <f aca="false">IF(OR($D21=1,MONTH($B21)&lt;&gt;MONTH(StartDate),'У5 Ввод'!$D$241="",'У5 Ввод'!$E$241="",'У5 Ввод'!$D$241&gt;$B21),0,MAX(0,MIN(1,'У5 Ввод'!$E$241-NETWORKDAYS('У5 Ввод'!$D$241,$B21)+1))/Настройки!$E$11*100)</f>
        <v>0</v>
      </c>
      <c r="IC21" s="67" t="n">
        <f aca="false">IF(OR($D21=1,MONTH($B21)&lt;&gt;MONTH(StartDate),'У5 Ввод'!$D$242="",'У5 Ввод'!$E$242="",'У5 Ввод'!$D$242&gt;$B21),0,MAX(0,MIN(1,'У5 Ввод'!$E$242-NETWORKDAYS('У5 Ввод'!$D$242,$B21)+1))/Настройки!$E$11*100)</f>
        <v>0</v>
      </c>
      <c r="ID21" s="67" t="n">
        <f aca="false">IF(OR($D21=1,MONTH($B21)&lt;&gt;MONTH(StartDate),'У5 Ввод'!$D$243="",'У5 Ввод'!$E$243="",'У5 Ввод'!$D$243&gt;$B21),0,MAX(0,MIN(1,'У5 Ввод'!$E$243-NETWORKDAYS('У5 Ввод'!$D$243,$B21)+1))/Настройки!$E$11*100)</f>
        <v>0</v>
      </c>
      <c r="IE21" s="67" t="n">
        <f aca="false">IF(OR($D21=1,MONTH($B21)&lt;&gt;MONTH(StartDate),'У5 Ввод'!$D$244="",'У5 Ввод'!$E$244="",'У5 Ввод'!$D$244&gt;$B21),0,MAX(0,MIN(1,'У5 Ввод'!$E$244-NETWORKDAYS('У5 Ввод'!$D$244,$B21)+1))/Настройки!$E$11*100)</f>
        <v>0</v>
      </c>
      <c r="IF21" s="67" t="n">
        <f aca="false">IF(OR($D21=1,MONTH($B21)&lt;&gt;MONTH(StartDate),'У5 Ввод'!$D$245="",'У5 Ввод'!$E$245="",'У5 Ввод'!$D$245&gt;$B21),0,MAX(0,MIN(1,'У5 Ввод'!$E$245-NETWORKDAYS('У5 Ввод'!$D$245,$B21)+1))/Настройки!$E$11*100)</f>
        <v>0</v>
      </c>
      <c r="IG21" s="67" t="n">
        <f aca="false">IF(OR($D21=1,MONTH($B21)&lt;&gt;MONTH(StartDate),'У5 Ввод'!$D$246="",'У5 Ввод'!$E$246="",'У5 Ввод'!$D$246&gt;$B21),0,MAX(0,MIN(1,'У5 Ввод'!$E$246-NETWORKDAYS('У5 Ввод'!$D$246,$B21)+1))/Настройки!$E$11*100)</f>
        <v>0</v>
      </c>
      <c r="IH21" s="67" t="n">
        <f aca="false">IF(OR($D21=1,MONTH($B21)&lt;&gt;MONTH(StartDate),'У5 Ввод'!$D$247="",'У5 Ввод'!$E$247="",'У5 Ввод'!$D$247&gt;$B21),0,MAX(0,MIN(1,'У5 Ввод'!$E$247-NETWORKDAYS('У5 Ввод'!$D$247,$B21)+1))/Настройки!$E$11*100)</f>
        <v>0</v>
      </c>
      <c r="II21" s="67" t="n">
        <f aca="false">IF(OR($D21=1,MONTH($B21)&lt;&gt;MONTH(StartDate),'У5 Ввод'!$D$248="",'У5 Ввод'!$E$248="",'У5 Ввод'!$D$248&gt;$B21),0,MAX(0,MIN(1,'У5 Ввод'!$E$248-NETWORKDAYS('У5 Ввод'!$D$248,$B21)+1))/Настройки!$E$11*100)</f>
        <v>0</v>
      </c>
      <c r="IJ21" s="67" t="n">
        <f aca="false">IF(OR($D21=1,MONTH($B21)&lt;&gt;MONTH(StartDate),'У5 Ввод'!$D$249="",'У5 Ввод'!$E$249="",'У5 Ввод'!$D$249&gt;$B21),0,MAX(0,MIN(1,'У5 Ввод'!$E$249-NETWORKDAYS('У5 Ввод'!$D$249,$B21)+1))/Настройки!$E$11*100)</f>
        <v>0</v>
      </c>
      <c r="IK21" s="67" t="n">
        <f aca="false">IF(OR($D21=1,MONTH($B21)&lt;&gt;MONTH(StartDate),'У5 Ввод'!$D$250="",'У5 Ввод'!$E$250="",'У5 Ввод'!$D$250&gt;$B21),0,MAX(0,MIN(1,'У5 Ввод'!$E$250-NETWORKDAYS('У5 Ввод'!$D$250,$B21)+1))/Настройки!$E$11*100)</f>
        <v>0</v>
      </c>
      <c r="IL21" s="67" t="n">
        <f aca="false">IF(OR($D21=1,MONTH($B21)&lt;&gt;MONTH(StartDate),'У5 Ввод'!$D$251="",'У5 Ввод'!$E$251="",'У5 Ввод'!$D$251&gt;$B21),0,MAX(0,MIN(1,'У5 Ввод'!$E$251-NETWORKDAYS('У5 Ввод'!$D$251,$B21)+1))/Настройки!$E$11*100)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IF(OR($D22=1,MONTH($B22)&lt;&gt;MONTH(StartDate),'У5 Ввод'!$D$12="",'У5 Ввод'!$E$12="",'У5 Ввод'!$D$12&gt;$B22),0,MAX(0,MIN(1,'У5 Ввод'!$E$12-NETWORKDAYS('У5 Ввод'!$D$12,$B22)+1))/Настройки!$E$11*100)</f>
        <v>0</v>
      </c>
      <c r="H22" s="67" t="n">
        <f aca="false">IF(OR($D22=1,MONTH($B22)&lt;&gt;MONTH(StartDate),'У5 Ввод'!$D$13="",'У5 Ввод'!$E$13="",'У5 Ввод'!$D$13&gt;$B22),0,MAX(0,MIN(1,'У5 Ввод'!$E$13-NETWORKDAYS('У5 Ввод'!$D$13,$B22)+1))/Настройки!$E$11*100)</f>
        <v>0</v>
      </c>
      <c r="I22" s="67" t="n">
        <f aca="false">IF(OR($D22=1,MONTH($B22)&lt;&gt;MONTH(StartDate),'У5 Ввод'!$D$14="",'У5 Ввод'!$E$14="",'У5 Ввод'!$D$14&gt;$B22),0,MAX(0,MIN(1,'У5 Ввод'!$E$14-NETWORKDAYS('У5 Ввод'!$D$14,$B22)+1))/Настройки!$E$11*100)</f>
        <v>0</v>
      </c>
      <c r="J22" s="67" t="n">
        <f aca="false">IF(OR($D22=1,MONTH($B22)&lt;&gt;MONTH(StartDate),'У5 Ввод'!$D$15="",'У5 Ввод'!$E$15="",'У5 Ввод'!$D$15&gt;$B22),0,MAX(0,MIN(1,'У5 Ввод'!$E$15-NETWORKDAYS('У5 Ввод'!$D$15,$B22)+1))/Настройки!$E$11*100)</f>
        <v>0</v>
      </c>
      <c r="K22" s="67" t="n">
        <f aca="false">IF(OR($D22=1,MONTH($B22)&lt;&gt;MONTH(StartDate),'У5 Ввод'!$D$16="",'У5 Ввод'!$E$16="",'У5 Ввод'!$D$16&gt;$B22),0,MAX(0,MIN(1,'У5 Ввод'!$E$16-NETWORKDAYS('У5 Ввод'!$D$16,$B22)+1))/Настройки!$E$11*100)</f>
        <v>0</v>
      </c>
      <c r="L22" s="67" t="n">
        <f aca="false">IF(OR($D22=1,MONTH($B22)&lt;&gt;MONTH(StartDate),'У5 Ввод'!$D$17="",'У5 Ввод'!$E$17="",'У5 Ввод'!$D$17&gt;$B22),0,MAX(0,MIN(1,'У5 Ввод'!$E$17-NETWORKDAYS('У5 Ввод'!$D$17,$B22)+1))/Настройки!$E$11*100)</f>
        <v>0</v>
      </c>
      <c r="M22" s="67" t="n">
        <f aca="false">IF(OR($D22=1,MONTH($B22)&lt;&gt;MONTH(StartDate),'У5 Ввод'!$D$18="",'У5 Ввод'!$E$18="",'У5 Ввод'!$D$18&gt;$B22),0,MAX(0,MIN(1,'У5 Ввод'!$E$18-NETWORKDAYS('У5 Ввод'!$D$18,$B22)+1))/Настройки!$E$11*100)</f>
        <v>0</v>
      </c>
      <c r="N22" s="67" t="n">
        <f aca="false">IF(OR($D22=1,MONTH($B22)&lt;&gt;MONTH(StartDate),'У5 Ввод'!$D$19="",'У5 Ввод'!$E$19="",'У5 Ввод'!$D$19&gt;$B22),0,MAX(0,MIN(1,'У5 Ввод'!$E$19-NETWORKDAYS('У5 Ввод'!$D$19,$B22)+1))/Настройки!$E$11*100)</f>
        <v>0</v>
      </c>
      <c r="O22" s="67" t="n">
        <f aca="false">IF(OR($D22=1,MONTH($B22)&lt;&gt;MONTH(StartDate),'У5 Ввод'!$D$20="",'У5 Ввод'!$E$20="",'У5 Ввод'!$D$20&gt;$B22),0,MAX(0,MIN(1,'У5 Ввод'!$E$20-NETWORKDAYS('У5 Ввод'!$D$20,$B22)+1))/Настройки!$E$11*100)</f>
        <v>0</v>
      </c>
      <c r="P22" s="67" t="n">
        <f aca="false">IF(OR($D22=1,MONTH($B22)&lt;&gt;MONTH(StartDate),'У5 Ввод'!$D$21="",'У5 Ввод'!$E$21="",'У5 Ввод'!$D$21&gt;$B22),0,MAX(0,MIN(1,'У5 Ввод'!$E$21-NETWORKDAYS('У5 Ввод'!$D$21,$B22)+1))/Настройки!$E$11*100)</f>
        <v>0</v>
      </c>
      <c r="Q22" s="67" t="n">
        <f aca="false">IF(OR($D22=1,MONTH($B22)&lt;&gt;MONTH(StartDate),'У5 Ввод'!$D$22="",'У5 Ввод'!$E$22="",'У5 Ввод'!$D$22&gt;$B22),0,MAX(0,MIN(1,'У5 Ввод'!$E$22-NETWORKDAYS('У5 Ввод'!$D$22,$B22)+1))/Настройки!$E$11*100)</f>
        <v>0</v>
      </c>
      <c r="R22" s="67" t="n">
        <f aca="false">IF(OR($D22=1,MONTH($B22)&lt;&gt;MONTH(StartDate),'У5 Ввод'!$D$23="",'У5 Ввод'!$E$23="",'У5 Ввод'!$D$23&gt;$B22),0,MAX(0,MIN(1,'У5 Ввод'!$E$23-NETWORKDAYS('У5 Ввод'!$D$23,$B22)+1))/Настройки!$E$11*100)</f>
        <v>0</v>
      </c>
      <c r="S22" s="67" t="n">
        <f aca="false">IF(OR($D22=1,MONTH($B22)&lt;&gt;MONTH(StartDate),'У5 Ввод'!$D$24="",'У5 Ввод'!$E$24="",'У5 Ввод'!$D$24&gt;$B22),0,MAX(0,MIN(1,'У5 Ввод'!$E$24-NETWORKDAYS('У5 Ввод'!$D$24,$B22)+1))/Настройки!$E$11*100)</f>
        <v>0</v>
      </c>
      <c r="T22" s="67" t="n">
        <f aca="false">IF(OR($D22=1,MONTH($B22)&lt;&gt;MONTH(StartDate),'У5 Ввод'!$D$25="",'У5 Ввод'!$E$25="",'У5 Ввод'!$D$25&gt;$B22),0,MAX(0,MIN(1,'У5 Ввод'!$E$25-NETWORKDAYS('У5 Ввод'!$D$25,$B22)+1))/Настройки!$E$11*100)</f>
        <v>0</v>
      </c>
      <c r="U22" s="67" t="n">
        <f aca="false">IF(OR($D22=1,MONTH($B22)&lt;&gt;MONTH(StartDate),'У5 Ввод'!$D$26="",'У5 Ввод'!$E$26="",'У5 Ввод'!$D$26&gt;$B22),0,MAX(0,MIN(1,'У5 Ввод'!$E$26-NETWORKDAYS('У5 Ввод'!$D$26,$B22)+1))/Настройки!$E$11*100)</f>
        <v>0</v>
      </c>
      <c r="V22" s="67" t="n">
        <f aca="false">IF(OR($D22=1,MONTH($B22)&lt;&gt;MONTH(StartDate),'У5 Ввод'!$D$27="",'У5 Ввод'!$E$27="",'У5 Ввод'!$D$27&gt;$B22),0,MAX(0,MIN(1,'У5 Ввод'!$E$27-NETWORKDAYS('У5 Ввод'!$D$27,$B22)+1))/Настройки!$E$11*100)</f>
        <v>0</v>
      </c>
      <c r="W22" s="67" t="n">
        <f aca="false">IF(OR($D22=1,MONTH($B22)&lt;&gt;MONTH(StartDate),'У5 Ввод'!$D$28="",'У5 Ввод'!$E$28="",'У5 Ввод'!$D$28&gt;$B22),0,MAX(0,MIN(1,'У5 Ввод'!$E$28-NETWORKDAYS('У5 Ввод'!$D$28,$B22)+1))/Настройки!$E$11*100)</f>
        <v>0</v>
      </c>
      <c r="X22" s="67" t="n">
        <f aca="false">IF(OR($D22=1,MONTH($B22)&lt;&gt;MONTH(StartDate),'У5 Ввод'!$D$29="",'У5 Ввод'!$E$29="",'У5 Ввод'!$D$29&gt;$B22),0,MAX(0,MIN(1,'У5 Ввод'!$E$29-NETWORKDAYS('У5 Ввод'!$D$29,$B22)+1))/Настройки!$E$11*100)</f>
        <v>0</v>
      </c>
      <c r="Y22" s="67" t="n">
        <f aca="false">IF(OR($D22=1,MONTH($B22)&lt;&gt;MONTH(StartDate),'У5 Ввод'!$D$30="",'У5 Ввод'!$E$30="",'У5 Ввод'!$D$30&gt;$B22),0,MAX(0,MIN(1,'У5 Ввод'!$E$30-NETWORKDAYS('У5 Ввод'!$D$30,$B22)+1))/Настройки!$E$11*100)</f>
        <v>0</v>
      </c>
      <c r="Z22" s="67" t="n">
        <f aca="false">IF(OR($D22=1,MONTH($B22)&lt;&gt;MONTH(StartDate),'У5 Ввод'!$D$31="",'У5 Ввод'!$E$31="",'У5 Ввод'!$D$31&gt;$B22),0,MAX(0,MIN(1,'У5 Ввод'!$E$31-NETWORKDAYS('У5 Ввод'!$D$31,$B22)+1))/Настройки!$E$11*100)</f>
        <v>0</v>
      </c>
      <c r="AA22" s="67" t="n">
        <f aca="false">IF(OR($D22=1,MONTH($B22)&lt;&gt;MONTH(StartDate),'У5 Ввод'!$D$32="",'У5 Ввод'!$E$32="",'У5 Ввод'!$D$32&gt;$B22),0,MAX(0,MIN(1,'У5 Ввод'!$E$32-NETWORKDAYS('У5 Ввод'!$D$32,$B22)+1))/Настройки!$E$11*100)</f>
        <v>0</v>
      </c>
      <c r="AB22" s="67" t="n">
        <f aca="false">IF(OR($D22=1,MONTH($B22)&lt;&gt;MONTH(StartDate),'У5 Ввод'!$D$33="",'У5 Ввод'!$E$33="",'У5 Ввод'!$D$33&gt;$B22),0,MAX(0,MIN(1,'У5 Ввод'!$E$33-NETWORKDAYS('У5 Ввод'!$D$33,$B22)+1))/Настройки!$E$11*100)</f>
        <v>0</v>
      </c>
      <c r="AC22" s="67" t="n">
        <f aca="false">IF(OR($D22=1,MONTH($B22)&lt;&gt;MONTH(StartDate),'У5 Ввод'!$D$34="",'У5 Ввод'!$E$34="",'У5 Ввод'!$D$34&gt;$B22),0,MAX(0,MIN(1,'У5 Ввод'!$E$34-NETWORKDAYS('У5 Ввод'!$D$34,$B22)+1))/Настройки!$E$11*100)</f>
        <v>0</v>
      </c>
      <c r="AD22" s="67" t="n">
        <f aca="false">IF(OR($D22=1,MONTH($B22)&lt;&gt;MONTH(StartDate),'У5 Ввод'!$D$35="",'У5 Ввод'!$E$35="",'У5 Ввод'!$D$35&gt;$B22),0,MAX(0,MIN(1,'У5 Ввод'!$E$35-NETWORKDAYS('У5 Ввод'!$D$35,$B22)+1))/Настройки!$E$11*100)</f>
        <v>0</v>
      </c>
      <c r="AE22" s="67" t="n">
        <f aca="false">IF(OR($D22=1,MONTH($B22)&lt;&gt;MONTH(StartDate),'У5 Ввод'!$D$36="",'У5 Ввод'!$E$36="",'У5 Ввод'!$D$36&gt;$B22),0,MAX(0,MIN(1,'У5 Ввод'!$E$36-NETWORKDAYS('У5 Ввод'!$D$36,$B22)+1))/Настройки!$E$11*100)</f>
        <v>0</v>
      </c>
      <c r="AF22" s="67" t="n">
        <f aca="false">IF(OR($D22=1,MONTH($B22)&lt;&gt;MONTH(StartDate),'У5 Ввод'!$D$37="",'У5 Ввод'!$E$37="",'У5 Ввод'!$D$37&gt;$B22),0,MAX(0,MIN(1,'У5 Ввод'!$E$37-NETWORKDAYS('У5 Ввод'!$D$37,$B22)+1))/Настройки!$E$11*100)</f>
        <v>0</v>
      </c>
      <c r="AG22" s="67" t="n">
        <f aca="false">IF(OR($D22=1,MONTH($B22)&lt;&gt;MONTH(StartDate),'У5 Ввод'!$D$38="",'У5 Ввод'!$E$38="",'У5 Ввод'!$D$38&gt;$B22),0,MAX(0,MIN(1,'У5 Ввод'!$E$38-NETWORKDAYS('У5 Ввод'!$D$38,$B22)+1))/Настройки!$E$11*100)</f>
        <v>0</v>
      </c>
      <c r="AH22" s="67" t="n">
        <f aca="false">IF(OR($D22=1,MONTH($B22)&lt;&gt;MONTH(StartDate),'У5 Ввод'!$D$39="",'У5 Ввод'!$E$39="",'У5 Ввод'!$D$39&gt;$B22),0,MAX(0,MIN(1,'У5 Ввод'!$E$39-NETWORKDAYS('У5 Ввод'!$D$39,$B22)+1))/Настройки!$E$11*100)</f>
        <v>0</v>
      </c>
      <c r="AI22" s="67" t="n">
        <f aca="false">IF(OR($D22=1,MONTH($B22)&lt;&gt;MONTH(StartDate),'У5 Ввод'!$D$40="",'У5 Ввод'!$E$40="",'У5 Ввод'!$D$40&gt;$B22),0,MAX(0,MIN(1,'У5 Ввод'!$E$40-NETWORKDAYS('У5 Ввод'!$D$40,$B22)+1))/Настройки!$E$11*100)</f>
        <v>0</v>
      </c>
      <c r="AJ22" s="67" t="n">
        <f aca="false">IF(OR($D22=1,MONTH($B22)&lt;&gt;MONTH(StartDate),'У5 Ввод'!$D$41="",'У5 Ввод'!$E$41="",'У5 Ввод'!$D$41&gt;$B22),0,MAX(0,MIN(1,'У5 Ввод'!$E$41-NETWORKDAYS('У5 Ввод'!$D$41,$B22)+1))/Настройки!$E$11*100)</f>
        <v>0</v>
      </c>
      <c r="AK22" s="67" t="n">
        <f aca="false">IF(OR($D22=1,MONTH($B22)&lt;&gt;MONTH(StartDate),'У5 Ввод'!$D$42="",'У5 Ввод'!$E$42="",'У5 Ввод'!$D$42&gt;$B22),0,MAX(0,MIN(1,'У5 Ввод'!$E$42-NETWORKDAYS('У5 Ввод'!$D$42,$B22)+1))/Настройки!$E$11*100)</f>
        <v>0</v>
      </c>
      <c r="AL22" s="67" t="n">
        <f aca="false">IF(OR($D22=1,MONTH($B22)&lt;&gt;MONTH(StartDate),'У5 Ввод'!$D$43="",'У5 Ввод'!$E$43="",'У5 Ввод'!$D$43&gt;$B22),0,MAX(0,MIN(1,'У5 Ввод'!$E$43-NETWORKDAYS('У5 Ввод'!$D$43,$B22)+1))/Настройки!$E$11*100)</f>
        <v>0</v>
      </c>
      <c r="AM22" s="67" t="n">
        <f aca="false">IF(OR($D22=1,MONTH($B22)&lt;&gt;MONTH(StartDate),'У5 Ввод'!$D$44="",'У5 Ввод'!$E$44="",'У5 Ввод'!$D$44&gt;$B22),0,MAX(0,MIN(1,'У5 Ввод'!$E$44-NETWORKDAYS('У5 Ввод'!$D$44,$B22)+1))/Настройки!$E$11*100)</f>
        <v>0</v>
      </c>
      <c r="AN22" s="67" t="n">
        <f aca="false">IF(OR($D22=1,MONTH($B22)&lt;&gt;MONTH(StartDate),'У5 Ввод'!$D$45="",'У5 Ввод'!$E$45="",'У5 Ввод'!$D$45&gt;$B22),0,MAX(0,MIN(1,'У5 Ввод'!$E$45-NETWORKDAYS('У5 Ввод'!$D$45,$B22)+1))/Настройки!$E$11*100)</f>
        <v>0</v>
      </c>
      <c r="AO22" s="67" t="n">
        <f aca="false">IF(OR($D22=1,MONTH($B22)&lt;&gt;MONTH(StartDate),'У5 Ввод'!$D$46="",'У5 Ввод'!$E$46="",'У5 Ввод'!$D$46&gt;$B22),0,MAX(0,MIN(1,'У5 Ввод'!$E$46-NETWORKDAYS('У5 Ввод'!$D$46,$B22)+1))/Настройки!$E$11*100)</f>
        <v>0</v>
      </c>
      <c r="AP22" s="67" t="n">
        <f aca="false">IF(OR($D22=1,MONTH($B22)&lt;&gt;MONTH(StartDate),'У5 Ввод'!$D$47="",'У5 Ввод'!$E$47="",'У5 Ввод'!$D$47&gt;$B22),0,MAX(0,MIN(1,'У5 Ввод'!$E$47-NETWORKDAYS('У5 Ввод'!$D$47,$B22)+1))/Настройки!$E$11*100)</f>
        <v>0</v>
      </c>
      <c r="AQ22" s="67" t="n">
        <f aca="false">IF(OR($D22=1,MONTH($B22)&lt;&gt;MONTH(StartDate),'У5 Ввод'!$D$48="",'У5 Ввод'!$E$48="",'У5 Ввод'!$D$48&gt;$B22),0,MAX(0,MIN(1,'У5 Ввод'!$E$48-NETWORKDAYS('У5 Ввод'!$D$48,$B22)+1))/Настройки!$E$11*100)</f>
        <v>0</v>
      </c>
      <c r="AR22" s="67" t="n">
        <f aca="false">IF(OR($D22=1,MONTH($B22)&lt;&gt;MONTH(StartDate),'У5 Ввод'!$D$49="",'У5 Ввод'!$E$49="",'У5 Ввод'!$D$49&gt;$B22),0,MAX(0,MIN(1,'У5 Ввод'!$E$49-NETWORKDAYS('У5 Ввод'!$D$49,$B22)+1))/Настройки!$E$11*100)</f>
        <v>0</v>
      </c>
      <c r="AS22" s="67" t="n">
        <f aca="false">IF(OR($D22=1,MONTH($B22)&lt;&gt;MONTH(StartDate),'У5 Ввод'!$D$50="",'У5 Ввод'!$E$50="",'У5 Ввод'!$D$50&gt;$B22),0,MAX(0,MIN(1,'У5 Ввод'!$E$50-NETWORKDAYS('У5 Ввод'!$D$50,$B22)+1))/Настройки!$E$11*100)</f>
        <v>0</v>
      </c>
      <c r="AT22" s="67" t="n">
        <f aca="false">IF(OR($D22=1,MONTH($B22)&lt;&gt;MONTH(StartDate),'У5 Ввод'!$D$51="",'У5 Ввод'!$E$51="",'У5 Ввод'!$D$51&gt;$B22),0,MAX(0,MIN(1,'У5 Ввод'!$E$51-NETWORKDAYS('У5 Ввод'!$D$51,$B22)+1))/Настройки!$E$11*100)</f>
        <v>0</v>
      </c>
      <c r="AU22" s="67" t="n">
        <f aca="false">IF(OR($D22=1,MONTH($B22)&lt;&gt;MONTH(StartDate),'У5 Ввод'!$D$52="",'У5 Ввод'!$E$52="",'У5 Ввод'!$D$52&gt;$B22),0,MAX(0,MIN(1,'У5 Ввод'!$E$52-NETWORKDAYS('У5 Ввод'!$D$52,$B22)+1))/Настройки!$E$11*100)</f>
        <v>0</v>
      </c>
      <c r="AV22" s="67" t="n">
        <f aca="false">IF(OR($D22=1,MONTH($B22)&lt;&gt;MONTH(StartDate),'У5 Ввод'!$D$53="",'У5 Ввод'!$E$53="",'У5 Ввод'!$D$53&gt;$B22),0,MAX(0,MIN(1,'У5 Ввод'!$E$53-NETWORKDAYS('У5 Ввод'!$D$53,$B22)+1))/Настройки!$E$11*100)</f>
        <v>0</v>
      </c>
      <c r="AW22" s="67" t="n">
        <f aca="false">IF(OR($D22=1,MONTH($B22)&lt;&gt;MONTH(StartDate),'У5 Ввод'!$D$54="",'У5 Ввод'!$E$54="",'У5 Ввод'!$D$54&gt;$B22),0,MAX(0,MIN(1,'У5 Ввод'!$E$54-NETWORKDAYS('У5 Ввод'!$D$54,$B22)+1))/Настройки!$E$11*100)</f>
        <v>0</v>
      </c>
      <c r="AX22" s="67" t="n">
        <f aca="false">IF(OR($D22=1,MONTH($B22)&lt;&gt;MONTH(StartDate),'У5 Ввод'!$D$55="",'У5 Ввод'!$E$55="",'У5 Ввод'!$D$55&gt;$B22),0,MAX(0,MIN(1,'У5 Ввод'!$E$55-NETWORKDAYS('У5 Ввод'!$D$55,$B22)+1))/Настройки!$E$11*100)</f>
        <v>0</v>
      </c>
      <c r="AY22" s="67" t="n">
        <f aca="false">IF(OR($D22=1,MONTH($B22)&lt;&gt;MONTH(StartDate),'У5 Ввод'!$D$56="",'У5 Ввод'!$E$56="",'У5 Ввод'!$D$56&gt;$B22),0,MAX(0,MIN(1,'У5 Ввод'!$E$56-NETWORKDAYS('У5 Ввод'!$D$56,$B22)+1))/Настройки!$E$11*100)</f>
        <v>0</v>
      </c>
      <c r="AZ22" s="67" t="n">
        <f aca="false">IF(OR($D22=1,MONTH($B22)&lt;&gt;MONTH(StartDate),'У5 Ввод'!$D$57="",'У5 Ввод'!$E$57="",'У5 Ввод'!$D$57&gt;$B22),0,MAX(0,MIN(1,'У5 Ввод'!$E$57-NETWORKDAYS('У5 Ввод'!$D$57,$B22)+1))/Настройки!$E$11*100)</f>
        <v>0</v>
      </c>
      <c r="BA22" s="67" t="n">
        <f aca="false">IF(OR($D22=1,MONTH($B22)&lt;&gt;MONTH(StartDate),'У5 Ввод'!$D$58="",'У5 Ввод'!$E$58="",'У5 Ввод'!$D$58&gt;$B22),0,MAX(0,MIN(1,'У5 Ввод'!$E$58-NETWORKDAYS('У5 Ввод'!$D$58,$B22)+1))/Настройки!$E$11*100)</f>
        <v>0</v>
      </c>
      <c r="BB22" s="67" t="n">
        <f aca="false">IF(OR($D22=1,MONTH($B22)&lt;&gt;MONTH(StartDate),'У5 Ввод'!$D$59="",'У5 Ввод'!$E$59="",'У5 Ввод'!$D$59&gt;$B22),0,MAX(0,MIN(1,'У5 Ввод'!$E$59-NETWORKDAYS('У5 Ввод'!$D$59,$B22)+1))/Настройки!$E$11*100)</f>
        <v>0</v>
      </c>
      <c r="BC22" s="67" t="n">
        <f aca="false">IF(OR($D22=1,MONTH($B22)&lt;&gt;MONTH(StartDate),'У5 Ввод'!$D$60="",'У5 Ввод'!$E$60="",'У5 Ввод'!$D$60&gt;$B22),0,MAX(0,MIN(1,'У5 Ввод'!$E$60-NETWORKDAYS('У5 Ввод'!$D$60,$B22)+1))/Настройки!$E$11*100)</f>
        <v>0</v>
      </c>
      <c r="BD22" s="67" t="n">
        <f aca="false">IF(OR($D22=1,MONTH($B22)&lt;&gt;MONTH(StartDate),'У5 Ввод'!$D$61="",'У5 Ввод'!$E$61="",'У5 Ввод'!$D$61&gt;$B22),0,MAX(0,MIN(1,'У5 Ввод'!$E$61-NETWORKDAYS('У5 Ввод'!$D$61,$B22)+1))/Настройки!$E$11*100)</f>
        <v>0</v>
      </c>
      <c r="BE22" s="67" t="n">
        <f aca="false">IF(OR($D22=1,MONTH($B22)&lt;&gt;MONTH(StartDate),'У5 Ввод'!$D$62="",'У5 Ввод'!$E$62="",'У5 Ввод'!$D$62&gt;$B22),0,MAX(0,MIN(1,'У5 Ввод'!$E$62-NETWORKDAYS('У5 Ввод'!$D$62,$B22)+1))/Настройки!$E$11*100)</f>
        <v>0</v>
      </c>
      <c r="BF22" s="67" t="n">
        <f aca="false">IF(OR($D22=1,MONTH($B22)&lt;&gt;MONTH(StartDate),'У5 Ввод'!$D$63="",'У5 Ввод'!$E$63="",'У5 Ввод'!$D$63&gt;$B22),0,MAX(0,MIN(1,'У5 Ввод'!$E$63-NETWORKDAYS('У5 Ввод'!$D$63,$B22)+1))/Настройки!$E$11*100)</f>
        <v>0</v>
      </c>
      <c r="BG22" s="67" t="n">
        <f aca="false">IF(OR($D22=1,MONTH($B22)&lt;&gt;MONTH(StartDate),'У5 Ввод'!$D$64="",'У5 Ввод'!$E$64="",'У5 Ввод'!$D$64&gt;$B22),0,MAX(0,MIN(1,'У5 Ввод'!$E$64-NETWORKDAYS('У5 Ввод'!$D$64,$B22)+1))/Настройки!$E$11*100)</f>
        <v>0</v>
      </c>
      <c r="BH22" s="67" t="n">
        <f aca="false">IF(OR($D22=1,MONTH($B22)&lt;&gt;MONTH(StartDate),'У5 Ввод'!$D$65="",'У5 Ввод'!$E$65="",'У5 Ввод'!$D$65&gt;$B22),0,MAX(0,MIN(1,'У5 Ввод'!$E$65-NETWORKDAYS('У5 Ввод'!$D$65,$B22)+1))/Настройки!$E$11*100)</f>
        <v>0</v>
      </c>
      <c r="BI22" s="67" t="n">
        <f aca="false">IF(OR($D22=1,MONTH($B22)&lt;&gt;MONTH(StartDate),'У5 Ввод'!$D$66="",'У5 Ввод'!$E$66="",'У5 Ввод'!$D$66&gt;$B22),0,MAX(0,MIN(1,'У5 Ввод'!$E$66-NETWORKDAYS('У5 Ввод'!$D$66,$B22)+1))/Настройки!$E$11*100)</f>
        <v>0</v>
      </c>
      <c r="BJ22" s="67" t="n">
        <f aca="false">IF(OR($D22=1,MONTH($B22)&lt;&gt;MONTH(StartDate),'У5 Ввод'!$D$67="",'У5 Ввод'!$E$67="",'У5 Ввод'!$D$67&gt;$B22),0,MAX(0,MIN(1,'У5 Ввод'!$E$67-NETWORKDAYS('У5 Ввод'!$D$67,$B22)+1))/Настройки!$E$11*100)</f>
        <v>0</v>
      </c>
      <c r="BK22" s="67" t="n">
        <f aca="false">IF(OR($D22=1,MONTH($B22)&lt;&gt;MONTH(StartDate),'У5 Ввод'!$D$68="",'У5 Ввод'!$E$68="",'У5 Ввод'!$D$68&gt;$B22),0,MAX(0,MIN(1,'У5 Ввод'!$E$68-NETWORKDAYS('У5 Ввод'!$D$68,$B22)+1))/Настройки!$E$11*100)</f>
        <v>0</v>
      </c>
      <c r="BL22" s="67" t="n">
        <f aca="false">IF(OR($D22=1,MONTH($B22)&lt;&gt;MONTH(StartDate),'У5 Ввод'!$D$69="",'У5 Ввод'!$E$69="",'У5 Ввод'!$D$69&gt;$B22),0,MAX(0,MIN(1,'У5 Ввод'!$E$69-NETWORKDAYS('У5 Ввод'!$D$69,$B22)+1))/Настройки!$E$11*100)</f>
        <v>0</v>
      </c>
      <c r="BM22" s="67" t="n">
        <f aca="false">IF(OR($D22=1,MONTH($B22)&lt;&gt;MONTH(StartDate),'У5 Ввод'!$D$70="",'У5 Ввод'!$E$70="",'У5 Ввод'!$D$70&gt;$B22),0,MAX(0,MIN(1,'У5 Ввод'!$E$70-NETWORKDAYS('У5 Ввод'!$D$70,$B22)+1))/Настройки!$E$11*100)</f>
        <v>0</v>
      </c>
      <c r="BN22" s="67" t="n">
        <f aca="false">IF(OR($D22=1,MONTH($B22)&lt;&gt;MONTH(StartDate),'У5 Ввод'!$D$71="",'У5 Ввод'!$E$71="",'У5 Ввод'!$D$71&gt;$B22),0,MAX(0,MIN(1,'У5 Ввод'!$E$71-NETWORKDAYS('У5 Ввод'!$D$71,$B22)+1))/Настройки!$E$11*100)</f>
        <v>0</v>
      </c>
      <c r="BO22" s="67" t="n">
        <f aca="false">IF(OR($D22=1,MONTH($B22)&lt;&gt;MONTH(StartDate),'У5 Ввод'!$D$72="",'У5 Ввод'!$E$72="",'У5 Ввод'!$D$72&gt;$B22),0,MAX(0,MIN(1,'У5 Ввод'!$E$72-NETWORKDAYS('У5 Ввод'!$D$72,$B22)+1))/Настройки!$E$11*100)</f>
        <v>0</v>
      </c>
      <c r="BP22" s="67" t="n">
        <f aca="false">IF(OR($D22=1,MONTH($B22)&lt;&gt;MONTH(StartDate),'У5 Ввод'!$D$73="",'У5 Ввод'!$E$73="",'У5 Ввод'!$D$73&gt;$B22),0,MAX(0,MIN(1,'У5 Ввод'!$E$73-NETWORKDAYS('У5 Ввод'!$D$73,$B22)+1))/Настройки!$E$11*100)</f>
        <v>0</v>
      </c>
      <c r="BQ22" s="67" t="n">
        <f aca="false">IF(OR($D22=1,MONTH($B22)&lt;&gt;MONTH(StartDate),'У5 Ввод'!$D$74="",'У5 Ввод'!$E$74="",'У5 Ввод'!$D$74&gt;$B22),0,MAX(0,MIN(1,'У5 Ввод'!$E$74-NETWORKDAYS('У5 Ввод'!$D$74,$B22)+1))/Настройки!$E$11*100)</f>
        <v>0</v>
      </c>
      <c r="BR22" s="67" t="n">
        <f aca="false">IF(OR($D22=1,MONTH($B22)&lt;&gt;MONTH(StartDate),'У5 Ввод'!$D$75="",'У5 Ввод'!$E$75="",'У5 Ввод'!$D$75&gt;$B22),0,MAX(0,MIN(1,'У5 Ввод'!$E$75-NETWORKDAYS('У5 Ввод'!$D$75,$B22)+1))/Настройки!$E$11*100)</f>
        <v>0</v>
      </c>
      <c r="BS22" s="67" t="n">
        <f aca="false">IF(OR($D22=1,MONTH($B22)&lt;&gt;MONTH(StartDate),'У5 Ввод'!$D$76="",'У5 Ввод'!$E$76="",'У5 Ввод'!$D$76&gt;$B22),0,MAX(0,MIN(1,'У5 Ввод'!$E$76-NETWORKDAYS('У5 Ввод'!$D$76,$B22)+1))/Настройки!$E$11*100)</f>
        <v>0</v>
      </c>
      <c r="BT22" s="67" t="n">
        <f aca="false">IF(OR($D22=1,MONTH($B22)&lt;&gt;MONTH(StartDate),'У5 Ввод'!$D$77="",'У5 Ввод'!$E$77="",'У5 Ввод'!$D$77&gt;$B22),0,MAX(0,MIN(1,'У5 Ввод'!$E$77-NETWORKDAYS('У5 Ввод'!$D$77,$B22)+1))/Настройки!$E$11*100)</f>
        <v>0</v>
      </c>
      <c r="BU22" s="67" t="n">
        <f aca="false">IF(OR($D22=1,MONTH($B22)&lt;&gt;MONTH(StartDate),'У5 Ввод'!$D$78="",'У5 Ввод'!$E$78="",'У5 Ввод'!$D$78&gt;$B22),0,MAX(0,MIN(1,'У5 Ввод'!$E$78-NETWORKDAYS('У5 Ввод'!$D$78,$B22)+1))/Настройки!$E$11*100)</f>
        <v>0</v>
      </c>
      <c r="BV22" s="67" t="n">
        <f aca="false">IF(OR($D22=1,MONTH($B22)&lt;&gt;MONTH(StartDate),'У5 Ввод'!$D$79="",'У5 Ввод'!$E$79="",'У5 Ввод'!$D$79&gt;$B22),0,MAX(0,MIN(1,'У5 Ввод'!$E$79-NETWORKDAYS('У5 Ввод'!$D$79,$B22)+1))/Настройки!$E$11*100)</f>
        <v>0</v>
      </c>
      <c r="BW22" s="67" t="n">
        <f aca="false">IF(OR($D22=1,MONTH($B22)&lt;&gt;MONTH(StartDate),'У5 Ввод'!$D$80="",'У5 Ввод'!$E$80="",'У5 Ввод'!$D$80&gt;$B22),0,MAX(0,MIN(1,'У5 Ввод'!$E$80-NETWORKDAYS('У5 Ввод'!$D$80,$B22)+1))/Настройки!$E$11*100)</f>
        <v>0</v>
      </c>
      <c r="BX22" s="67" t="n">
        <f aca="false">IF(OR($D22=1,MONTH($B22)&lt;&gt;MONTH(StartDate),'У5 Ввод'!$D$81="",'У5 Ввод'!$E$81="",'У5 Ввод'!$D$81&gt;$B22),0,MAX(0,MIN(1,'У5 Ввод'!$E$81-NETWORKDAYS('У5 Ввод'!$D$81,$B22)+1))/Настройки!$E$11*100)</f>
        <v>0</v>
      </c>
      <c r="BY22" s="67" t="n">
        <f aca="false">IF(OR($D22=1,MONTH($B22)&lt;&gt;MONTH(StartDate),'У5 Ввод'!$D$82="",'У5 Ввод'!$E$82="",'У5 Ввод'!$D$82&gt;$B22),0,MAX(0,MIN(1,'У5 Ввод'!$E$82-NETWORKDAYS('У5 Ввод'!$D$82,$B22)+1))/Настройки!$E$11*100)</f>
        <v>0</v>
      </c>
      <c r="BZ22" s="67" t="n">
        <f aca="false">IF(OR($D22=1,MONTH($B22)&lt;&gt;MONTH(StartDate),'У5 Ввод'!$D$83="",'У5 Ввод'!$E$83="",'У5 Ввод'!$D$83&gt;$B22),0,MAX(0,MIN(1,'У5 Ввод'!$E$83-NETWORKDAYS('У5 Ввод'!$D$83,$B22)+1))/Настройки!$E$11*100)</f>
        <v>0</v>
      </c>
      <c r="CA22" s="67" t="n">
        <f aca="false">IF(OR($D22=1,MONTH($B22)&lt;&gt;MONTH(StartDate),'У5 Ввод'!$D$84="",'У5 Ввод'!$E$84="",'У5 Ввод'!$D$84&gt;$B22),0,MAX(0,MIN(1,'У5 Ввод'!$E$84-NETWORKDAYS('У5 Ввод'!$D$84,$B22)+1))/Настройки!$E$11*100)</f>
        <v>0</v>
      </c>
      <c r="CB22" s="67" t="n">
        <f aca="false">IF(OR($D22=1,MONTH($B22)&lt;&gt;MONTH(StartDate),'У5 Ввод'!$D$85="",'У5 Ввод'!$E$85="",'У5 Ввод'!$D$85&gt;$B22),0,MAX(0,MIN(1,'У5 Ввод'!$E$85-NETWORKDAYS('У5 Ввод'!$D$85,$B22)+1))/Настройки!$E$11*100)</f>
        <v>0</v>
      </c>
      <c r="CC22" s="67" t="n">
        <f aca="false">IF(OR($D22=1,MONTH($B22)&lt;&gt;MONTH(StartDate),'У5 Ввод'!$D$86="",'У5 Ввод'!$E$86="",'У5 Ввод'!$D$86&gt;$B22),0,MAX(0,MIN(1,'У5 Ввод'!$E$86-NETWORKDAYS('У5 Ввод'!$D$86,$B22)+1))/Настройки!$E$11*100)</f>
        <v>0</v>
      </c>
      <c r="CD22" s="67" t="n">
        <f aca="false">IF(OR($D22=1,MONTH($B22)&lt;&gt;MONTH(StartDate),'У5 Ввод'!$D$87="",'У5 Ввод'!$E$87="",'У5 Ввод'!$D$87&gt;$B22),0,MAX(0,MIN(1,'У5 Ввод'!$E$87-NETWORKDAYS('У5 Ввод'!$D$87,$B22)+1))/Настройки!$E$11*100)</f>
        <v>0</v>
      </c>
      <c r="CE22" s="67" t="n">
        <f aca="false">IF(OR($D22=1,MONTH($B22)&lt;&gt;MONTH(StartDate),'У5 Ввод'!$D$88="",'У5 Ввод'!$E$88="",'У5 Ввод'!$D$88&gt;$B22),0,MAX(0,MIN(1,'У5 Ввод'!$E$88-NETWORKDAYS('У5 Ввод'!$D$88,$B22)+1))/Настройки!$E$11*100)</f>
        <v>0</v>
      </c>
      <c r="CF22" s="67" t="n">
        <f aca="false">IF(OR($D22=1,MONTH($B22)&lt;&gt;MONTH(StartDate),'У5 Ввод'!$D$89="",'У5 Ввод'!$E$89="",'У5 Ввод'!$D$89&gt;$B22),0,MAX(0,MIN(1,'У5 Ввод'!$E$89-NETWORKDAYS('У5 Ввод'!$D$89,$B22)+1))/Настройки!$E$11*100)</f>
        <v>0</v>
      </c>
      <c r="CG22" s="67" t="n">
        <f aca="false">IF(OR($D22=1,MONTH($B22)&lt;&gt;MONTH(StartDate),'У5 Ввод'!$D$90="",'У5 Ввод'!$E$90="",'У5 Ввод'!$D$90&gt;$B22),0,MAX(0,MIN(1,'У5 Ввод'!$E$90-NETWORKDAYS('У5 Ввод'!$D$90,$B22)+1))/Настройки!$E$11*100)</f>
        <v>0</v>
      </c>
      <c r="CH22" s="67" t="n">
        <f aca="false">IF(OR($D22=1,MONTH($B22)&lt;&gt;MONTH(StartDate),'У5 Ввод'!$D$91="",'У5 Ввод'!$E$91="",'У5 Ввод'!$D$91&gt;$B22),0,MAX(0,MIN(1,'У5 Ввод'!$E$91-NETWORKDAYS('У5 Ввод'!$D$91,$B22)+1))/Настройки!$E$11*100)</f>
        <v>0</v>
      </c>
      <c r="CI22" s="67" t="n">
        <f aca="false">IF(OR($D22=1,MONTH($B22)&lt;&gt;MONTH(StartDate),'У5 Ввод'!$D$92="",'У5 Ввод'!$E$92="",'У5 Ввод'!$D$92&gt;$B22),0,MAX(0,MIN(1,'У5 Ввод'!$E$92-NETWORKDAYS('У5 Ввод'!$D$92,$B22)+1))/Настройки!$E$11*100)</f>
        <v>0</v>
      </c>
      <c r="CJ22" s="67" t="n">
        <f aca="false">IF(OR($D22=1,MONTH($B22)&lt;&gt;MONTH(StartDate),'У5 Ввод'!$D$93="",'У5 Ввод'!$E$93="",'У5 Ввод'!$D$93&gt;$B22),0,MAX(0,MIN(1,'У5 Ввод'!$E$93-NETWORKDAYS('У5 Ввод'!$D$93,$B22)+1))/Настройки!$E$11*100)</f>
        <v>0</v>
      </c>
      <c r="CK22" s="67" t="n">
        <f aca="false">IF(OR($D22=1,MONTH($B22)&lt;&gt;MONTH(StartDate),'У5 Ввод'!$D$94="",'У5 Ввод'!$E$94="",'У5 Ввод'!$D$94&gt;$B22),0,MAX(0,MIN(1,'У5 Ввод'!$E$94-NETWORKDAYS('У5 Ввод'!$D$94,$B22)+1))/Настройки!$E$11*100)</f>
        <v>0</v>
      </c>
      <c r="CL22" s="67" t="n">
        <f aca="false">IF(OR($D22=1,MONTH($B22)&lt;&gt;MONTH(StartDate),'У5 Ввод'!$D$95="",'У5 Ввод'!$E$95="",'У5 Ввод'!$D$95&gt;$B22),0,MAX(0,MIN(1,'У5 Ввод'!$E$95-NETWORKDAYS('У5 Ввод'!$D$95,$B22)+1))/Настройки!$E$11*100)</f>
        <v>0</v>
      </c>
      <c r="CM22" s="67" t="n">
        <f aca="false">IF(OR($D22=1,MONTH($B22)&lt;&gt;MONTH(StartDate),'У5 Ввод'!$D$96="",'У5 Ввод'!$E$96="",'У5 Ввод'!$D$96&gt;$B22),0,MAX(0,MIN(1,'У5 Ввод'!$E$96-NETWORKDAYS('У5 Ввод'!$D$96,$B22)+1))/Настройки!$E$11*100)</f>
        <v>0</v>
      </c>
      <c r="CN22" s="67" t="n">
        <f aca="false">IF(OR($D22=1,MONTH($B22)&lt;&gt;MONTH(StartDate),'У5 Ввод'!$D$97="",'У5 Ввод'!$E$97="",'У5 Ввод'!$D$97&gt;$B22),0,MAX(0,MIN(1,'У5 Ввод'!$E$97-NETWORKDAYS('У5 Ввод'!$D$97,$B22)+1))/Настройки!$E$11*100)</f>
        <v>0</v>
      </c>
      <c r="CO22" s="67" t="n">
        <f aca="false">IF(OR($D22=1,MONTH($B22)&lt;&gt;MONTH(StartDate),'У5 Ввод'!$D$98="",'У5 Ввод'!$E$98="",'У5 Ввод'!$D$98&gt;$B22),0,MAX(0,MIN(1,'У5 Ввод'!$E$98-NETWORKDAYS('У5 Ввод'!$D$98,$B22)+1))/Настройки!$E$11*100)</f>
        <v>0</v>
      </c>
      <c r="CP22" s="67" t="n">
        <f aca="false">IF(OR($D22=1,MONTH($B22)&lt;&gt;MONTH(StartDate),'У5 Ввод'!$D$99="",'У5 Ввод'!$E$99="",'У5 Ввод'!$D$99&gt;$B22),0,MAX(0,MIN(1,'У5 Ввод'!$E$99-NETWORKDAYS('У5 Ввод'!$D$99,$B22)+1))/Настройки!$E$11*100)</f>
        <v>0</v>
      </c>
      <c r="CQ22" s="67" t="n">
        <f aca="false">IF(OR($D22=1,MONTH($B22)&lt;&gt;MONTH(StartDate),'У5 Ввод'!$D$100="",'У5 Ввод'!$E$100="",'У5 Ввод'!$D$100&gt;$B22),0,MAX(0,MIN(1,'У5 Ввод'!$E$100-NETWORKDAYS('У5 Ввод'!$D$100,$B22)+1))/Настройки!$E$11*100)</f>
        <v>0</v>
      </c>
      <c r="CR22" s="67" t="n">
        <f aca="false">IF(OR($D22=1,MONTH($B22)&lt;&gt;MONTH(StartDate),'У5 Ввод'!$D$101="",'У5 Ввод'!$E$101="",'У5 Ввод'!$D$101&gt;$B22),0,MAX(0,MIN(1,'У5 Ввод'!$E$101-NETWORKDAYS('У5 Ввод'!$D$101,$B22)+1))/Настройки!$E$11*100)</f>
        <v>0</v>
      </c>
      <c r="CS22" s="67" t="n">
        <f aca="false">IF(OR($D22=1,MONTH($B22)&lt;&gt;MONTH(StartDate),'У5 Ввод'!$D$102="",'У5 Ввод'!$E$102="",'У5 Ввод'!$D$102&gt;$B22),0,MAX(0,MIN(1,'У5 Ввод'!$E$102-NETWORKDAYS('У5 Ввод'!$D$102,$B22)+1))/Настройки!$E$11*100)</f>
        <v>0</v>
      </c>
      <c r="CT22" s="67" t="n">
        <f aca="false">IF(OR($D22=1,MONTH($B22)&lt;&gt;MONTH(StartDate),'У5 Ввод'!$D$103="",'У5 Ввод'!$E$103="",'У5 Ввод'!$D$103&gt;$B22),0,MAX(0,MIN(1,'У5 Ввод'!$E$103-NETWORKDAYS('У5 Ввод'!$D$103,$B22)+1))/Настройки!$E$11*100)</f>
        <v>0</v>
      </c>
      <c r="CU22" s="67" t="n">
        <f aca="false">IF(OR($D22=1,MONTH($B22)&lt;&gt;MONTH(StartDate),'У5 Ввод'!$D$104="",'У5 Ввод'!$E$104="",'У5 Ввод'!$D$104&gt;$B22),0,MAX(0,MIN(1,'У5 Ввод'!$E$104-NETWORKDAYS('У5 Ввод'!$D$104,$B22)+1))/Настройки!$E$11*100)</f>
        <v>0</v>
      </c>
      <c r="CV22" s="67" t="n">
        <f aca="false">IF(OR($D22=1,MONTH($B22)&lt;&gt;MONTH(StartDate),'У5 Ввод'!$D$105="",'У5 Ввод'!$E$105="",'У5 Ввод'!$D$105&gt;$B22),0,MAX(0,MIN(1,'У5 Ввод'!$E$105-NETWORKDAYS('У5 Ввод'!$D$105,$B22)+1))/Настройки!$E$11*100)</f>
        <v>0</v>
      </c>
      <c r="CW22" s="67" t="n">
        <f aca="false">IF(OR($D22=1,MONTH($B22)&lt;&gt;MONTH(StartDate),'У5 Ввод'!$D$106="",'У5 Ввод'!$E$106="",'У5 Ввод'!$D$106&gt;$B22),0,MAX(0,MIN(1,'У5 Ввод'!$E$106-NETWORKDAYS('У5 Ввод'!$D$106,$B22)+1))/Настройки!$E$11*100)</f>
        <v>0</v>
      </c>
      <c r="CX22" s="67" t="n">
        <f aca="false">IF(OR($D22=1,MONTH($B22)&lt;&gt;MONTH(StartDate),'У5 Ввод'!$D$107="",'У5 Ввод'!$E$107="",'У5 Ввод'!$D$107&gt;$B22),0,MAX(0,MIN(1,'У5 Ввод'!$E$107-NETWORKDAYS('У5 Ввод'!$D$107,$B22)+1))/Настройки!$E$11*100)</f>
        <v>0</v>
      </c>
      <c r="CY22" s="67" t="n">
        <f aca="false">IF(OR($D22=1,MONTH($B22)&lt;&gt;MONTH(StartDate),'У5 Ввод'!$D$108="",'У5 Ввод'!$E$108="",'У5 Ввод'!$D$108&gt;$B22),0,MAX(0,MIN(1,'У5 Ввод'!$E$108-NETWORKDAYS('У5 Ввод'!$D$108,$B22)+1))/Настройки!$E$11*100)</f>
        <v>0</v>
      </c>
      <c r="CZ22" s="67" t="n">
        <f aca="false">IF(OR($D22=1,MONTH($B22)&lt;&gt;MONTH(StartDate),'У5 Ввод'!$D$109="",'У5 Ввод'!$E$109="",'У5 Ввод'!$D$109&gt;$B22),0,MAX(0,MIN(1,'У5 Ввод'!$E$109-NETWORKDAYS('У5 Ввод'!$D$109,$B22)+1))/Настройки!$E$11*100)</f>
        <v>0</v>
      </c>
      <c r="DA22" s="67" t="n">
        <f aca="false">IF(OR($D22=1,MONTH($B22)&lt;&gt;MONTH(StartDate),'У5 Ввод'!$D$110="",'У5 Ввод'!$E$110="",'У5 Ввод'!$D$110&gt;$B22),0,MAX(0,MIN(1,'У5 Ввод'!$E$110-NETWORKDAYS('У5 Ввод'!$D$110,$B22)+1))/Настройки!$E$11*100)</f>
        <v>0</v>
      </c>
      <c r="DB22" s="67" t="n">
        <f aca="false">IF(OR($D22=1,MONTH($B22)&lt;&gt;MONTH(StartDate),'У5 Ввод'!$D$111="",'У5 Ввод'!$E$111="",'У5 Ввод'!$D$111&gt;$B22),0,MAX(0,MIN(1,'У5 Ввод'!$E$111-NETWORKDAYS('У5 Ввод'!$D$111,$B22)+1))/Настройки!$E$11*100)</f>
        <v>0</v>
      </c>
      <c r="DC22" s="67" t="n">
        <f aca="false">IF(OR($D22=1,MONTH($B22)&lt;&gt;MONTH(StartDate),'У5 Ввод'!$D$112="",'У5 Ввод'!$E$112="",'У5 Ввод'!$D$112&gt;$B22),0,MAX(0,MIN(1,'У5 Ввод'!$E$112-NETWORKDAYS('У5 Ввод'!$D$112,$B22)+1))/Настройки!$E$11*100)</f>
        <v>0</v>
      </c>
      <c r="DD22" s="67" t="n">
        <f aca="false">IF(OR($D22=1,MONTH($B22)&lt;&gt;MONTH(StartDate),'У5 Ввод'!$D$113="",'У5 Ввод'!$E$113="",'У5 Ввод'!$D$113&gt;$B22),0,MAX(0,MIN(1,'У5 Ввод'!$E$113-NETWORKDAYS('У5 Ввод'!$D$113,$B22)+1))/Настройки!$E$11*100)</f>
        <v>0</v>
      </c>
      <c r="DE22" s="67" t="n">
        <f aca="false">IF(OR($D22=1,MONTH($B22)&lt;&gt;MONTH(StartDate),'У5 Ввод'!$D$114="",'У5 Ввод'!$E$114="",'У5 Ввод'!$D$114&gt;$B22),0,MAX(0,MIN(1,'У5 Ввод'!$E$114-NETWORKDAYS('У5 Ввод'!$D$114,$B22)+1))/Настройки!$E$11*100)</f>
        <v>0</v>
      </c>
      <c r="DF22" s="67" t="n">
        <f aca="false">IF(OR($D22=1,MONTH($B22)&lt;&gt;MONTH(StartDate),'У5 Ввод'!$D$115="",'У5 Ввод'!$E$115="",'У5 Ввод'!$D$115&gt;$B22),0,MAX(0,MIN(1,'У5 Ввод'!$E$115-NETWORKDAYS('У5 Ввод'!$D$115,$B22)+1))/Настройки!$E$11*100)</f>
        <v>0</v>
      </c>
      <c r="DG22" s="67" t="n">
        <f aca="false">IF(OR($D22=1,MONTH($B22)&lt;&gt;MONTH(StartDate),'У5 Ввод'!$D$116="",'У5 Ввод'!$E$116="",'У5 Ввод'!$D$116&gt;$B22),0,MAX(0,MIN(1,'У5 Ввод'!$E$116-NETWORKDAYS('У5 Ввод'!$D$116,$B22)+1))/Настройки!$E$11*100)</f>
        <v>0</v>
      </c>
      <c r="DH22" s="67" t="n">
        <f aca="false">IF(OR($D22=1,MONTH($B22)&lt;&gt;MONTH(StartDate),'У5 Ввод'!$D$117="",'У5 Ввод'!$E$117="",'У5 Ввод'!$D$117&gt;$B22),0,MAX(0,MIN(1,'У5 Ввод'!$E$117-NETWORKDAYS('У5 Ввод'!$D$117,$B22)+1))/Настройки!$E$11*100)</f>
        <v>0</v>
      </c>
      <c r="DI22" s="67" t="n">
        <f aca="false">IF(OR($D22=1,MONTH($B22)&lt;&gt;MONTH(StartDate),'У5 Ввод'!$D$118="",'У5 Ввод'!$E$118="",'У5 Ввод'!$D$118&gt;$B22),0,MAX(0,MIN(1,'У5 Ввод'!$E$118-NETWORKDAYS('У5 Ввод'!$D$118,$B22)+1))/Настройки!$E$11*100)</f>
        <v>0</v>
      </c>
      <c r="DJ22" s="67" t="n">
        <f aca="false">IF(OR($D22=1,MONTH($B22)&lt;&gt;MONTH(StartDate),'У5 Ввод'!$D$119="",'У5 Ввод'!$E$119="",'У5 Ввод'!$D$119&gt;$B22),0,MAX(0,MIN(1,'У5 Ввод'!$E$119-NETWORKDAYS('У5 Ввод'!$D$119,$B22)+1))/Настройки!$E$11*100)</f>
        <v>0</v>
      </c>
      <c r="DK22" s="67" t="n">
        <f aca="false">IF(OR($D22=1,MONTH($B22)&lt;&gt;MONTH(StartDate),'У5 Ввод'!$D$120="",'У5 Ввод'!$E$120="",'У5 Ввод'!$D$120&gt;$B22),0,MAX(0,MIN(1,'У5 Ввод'!$E$120-NETWORKDAYS('У5 Ввод'!$D$120,$B22)+1))/Настройки!$E$11*100)</f>
        <v>0</v>
      </c>
      <c r="DL22" s="67" t="n">
        <f aca="false">IF(OR($D22=1,MONTH($B22)&lt;&gt;MONTH(StartDate),'У5 Ввод'!$D$121="",'У5 Ввод'!$E$121="",'У5 Ввод'!$D$121&gt;$B22),0,MAX(0,MIN(1,'У5 Ввод'!$E$121-NETWORKDAYS('У5 Ввод'!$D$121,$B22)+1))/Настройки!$E$11*100)</f>
        <v>0</v>
      </c>
      <c r="DM22" s="67" t="n">
        <f aca="false">IF(OR($D22=1,MONTH($B22)&lt;&gt;MONTH(StartDate),'У5 Ввод'!$D$122="",'У5 Ввод'!$E$122="",'У5 Ввод'!$D$122&gt;$B22),0,MAX(0,MIN(1,'У5 Ввод'!$E$122-NETWORKDAYS('У5 Ввод'!$D$122,$B22)+1))/Настройки!$E$11*100)</f>
        <v>0</v>
      </c>
      <c r="DN22" s="67" t="n">
        <f aca="false">IF(OR($D22=1,MONTH($B22)&lt;&gt;MONTH(StartDate),'У5 Ввод'!$D$123="",'У5 Ввод'!$E$123="",'У5 Ввод'!$D$123&gt;$B22),0,MAX(0,MIN(1,'У5 Ввод'!$E$123-NETWORKDAYS('У5 Ввод'!$D$123,$B22)+1))/Настройки!$E$11*100)</f>
        <v>0</v>
      </c>
      <c r="DO22" s="67" t="n">
        <f aca="false">IF(OR($D22=1,MONTH($B22)&lt;&gt;MONTH(StartDate),'У5 Ввод'!$D$124="",'У5 Ввод'!$E$124="",'У5 Ввод'!$D$124&gt;$B22),0,MAX(0,MIN(1,'У5 Ввод'!$E$124-NETWORKDAYS('У5 Ввод'!$D$124,$B22)+1))/Настройки!$E$11*100)</f>
        <v>0</v>
      </c>
      <c r="DP22" s="67" t="n">
        <f aca="false">IF(OR($D22=1,MONTH($B22)&lt;&gt;MONTH(StartDate),'У5 Ввод'!$D$125="",'У5 Ввод'!$E$125="",'У5 Ввод'!$D$125&gt;$B22),0,MAX(0,MIN(1,'У5 Ввод'!$E$125-NETWORKDAYS('У5 Ввод'!$D$125,$B22)+1))/Настройки!$E$11*100)</f>
        <v>0</v>
      </c>
      <c r="DQ22" s="67" t="n">
        <f aca="false">IF(OR($D22=1,MONTH($B22)&lt;&gt;MONTH(StartDate),'У5 Ввод'!$D$126="",'У5 Ввод'!$E$126="",'У5 Ввод'!$D$126&gt;$B22),0,MAX(0,MIN(1,'У5 Ввод'!$E$126-NETWORKDAYS('У5 Ввод'!$D$126,$B22)+1))/Настройки!$E$11*100)</f>
        <v>0</v>
      </c>
      <c r="DR22" s="67" t="n">
        <f aca="false">IF(OR($D22=1,MONTH($B22)&lt;&gt;MONTH(StartDate),'У5 Ввод'!$D$127="",'У5 Ввод'!$E$127="",'У5 Ввод'!$D$127&gt;$B22),0,MAX(0,MIN(1,'У5 Ввод'!$E$127-NETWORKDAYS('У5 Ввод'!$D$127,$B22)+1))/Настройки!$E$11*100)</f>
        <v>0</v>
      </c>
      <c r="DS22" s="67" t="n">
        <f aca="false">IF(OR($D22=1,MONTH($B22)&lt;&gt;MONTH(StartDate),'У5 Ввод'!$D$128="",'У5 Ввод'!$E$128="",'У5 Ввод'!$D$128&gt;$B22),0,MAX(0,MIN(1,'У5 Ввод'!$E$128-NETWORKDAYS('У5 Ввод'!$D$128,$B22)+1))/Настройки!$E$11*100)</f>
        <v>0</v>
      </c>
      <c r="DT22" s="67" t="n">
        <f aca="false">IF(OR($D22=1,MONTH($B22)&lt;&gt;MONTH(StartDate),'У5 Ввод'!$D$129="",'У5 Ввод'!$E$129="",'У5 Ввод'!$D$129&gt;$B22),0,MAX(0,MIN(1,'У5 Ввод'!$E$129-NETWORKDAYS('У5 Ввод'!$D$129,$B22)+1))/Настройки!$E$11*100)</f>
        <v>0</v>
      </c>
      <c r="DU22" s="67" t="n">
        <f aca="false">IF(OR($D22=1,MONTH($B22)&lt;&gt;MONTH(StartDate),'У5 Ввод'!$D$130="",'У5 Ввод'!$E$130="",'У5 Ввод'!$D$130&gt;$B22),0,MAX(0,MIN(1,'У5 Ввод'!$E$130-NETWORKDAYS('У5 Ввод'!$D$130,$B22)+1))/Настройки!$E$11*100)</f>
        <v>0</v>
      </c>
      <c r="DV22" s="67" t="n">
        <f aca="false">IF(OR($D22=1,MONTH($B22)&lt;&gt;MONTH(StartDate),'У5 Ввод'!$D$131="",'У5 Ввод'!$E$131="",'У5 Ввод'!$D$131&gt;$B22),0,MAX(0,MIN(1,'У5 Ввод'!$E$131-NETWORKDAYS('У5 Ввод'!$D$131,$B22)+1))/Настройки!$E$11*100)</f>
        <v>0</v>
      </c>
      <c r="DW22" s="67" t="n">
        <f aca="false">IF(OR($D22=1,MONTH($B22)&lt;&gt;MONTH(StartDate),'У5 Ввод'!$D$132="",'У5 Ввод'!$E$132="",'У5 Ввод'!$D$132&gt;$B22),0,MAX(0,MIN(1,'У5 Ввод'!$E$132-NETWORKDAYS('У5 Ввод'!$D$132,$B22)+1))/Настройки!$E$11*100)</f>
        <v>0</v>
      </c>
      <c r="DX22" s="67" t="n">
        <f aca="false">IF(OR($D22=1,MONTH($B22)&lt;&gt;MONTH(StartDate),'У5 Ввод'!$D$133="",'У5 Ввод'!$E$133="",'У5 Ввод'!$D$133&gt;$B22),0,MAX(0,MIN(1,'У5 Ввод'!$E$133-NETWORKDAYS('У5 Ввод'!$D$133,$B22)+1))/Настройки!$E$11*100)</f>
        <v>0</v>
      </c>
      <c r="DY22" s="67" t="n">
        <f aca="false">IF(OR($D22=1,MONTH($B22)&lt;&gt;MONTH(StartDate),'У5 Ввод'!$D$134="",'У5 Ввод'!$E$134="",'У5 Ввод'!$D$134&gt;$B22),0,MAX(0,MIN(1,'У5 Ввод'!$E$134-NETWORKDAYS('У5 Ввод'!$D$134,$B22)+1))/Настройки!$E$11*100)</f>
        <v>0</v>
      </c>
      <c r="DZ22" s="67" t="n">
        <f aca="false">IF(OR($D22=1,MONTH($B22)&lt;&gt;MONTH(StartDate),'У5 Ввод'!$D$135="",'У5 Ввод'!$E$135="",'У5 Ввод'!$D$135&gt;$B22),0,MAX(0,MIN(1,'У5 Ввод'!$E$135-NETWORKDAYS('У5 Ввод'!$D$135,$B22)+1))/Настройки!$E$11*100)</f>
        <v>0</v>
      </c>
      <c r="EA22" s="67" t="n">
        <f aca="false">IF(OR($D22=1,MONTH($B22)&lt;&gt;MONTH(StartDate),'У5 Ввод'!$D$136="",'У5 Ввод'!$E$136="",'У5 Ввод'!$D$136&gt;$B22),0,MAX(0,MIN(1,'У5 Ввод'!$E$136-NETWORKDAYS('У5 Ввод'!$D$136,$B22)+1))/Настройки!$E$11*100)</f>
        <v>0</v>
      </c>
      <c r="EB22" s="67" t="n">
        <f aca="false">IF(OR($D22=1,MONTH($B22)&lt;&gt;MONTH(StartDate),'У5 Ввод'!$D$137="",'У5 Ввод'!$E$137="",'У5 Ввод'!$D$137&gt;$B22),0,MAX(0,MIN(1,'У5 Ввод'!$E$137-NETWORKDAYS('У5 Ввод'!$D$137,$B22)+1))/Настройки!$E$11*100)</f>
        <v>0</v>
      </c>
      <c r="EC22" s="67" t="n">
        <f aca="false">IF(OR($D22=1,MONTH($B22)&lt;&gt;MONTH(StartDate),'У5 Ввод'!$D$138="",'У5 Ввод'!$E$138="",'У5 Ввод'!$D$138&gt;$B22),0,MAX(0,MIN(1,'У5 Ввод'!$E$138-NETWORKDAYS('У5 Ввод'!$D$138,$B22)+1))/Настройки!$E$11*100)</f>
        <v>0</v>
      </c>
      <c r="ED22" s="67" t="n">
        <f aca="false">IF(OR($D22=1,MONTH($B22)&lt;&gt;MONTH(StartDate),'У5 Ввод'!$D$139="",'У5 Ввод'!$E$139="",'У5 Ввод'!$D$139&gt;$B22),0,MAX(0,MIN(1,'У5 Ввод'!$E$139-NETWORKDAYS('У5 Ввод'!$D$139,$B22)+1))/Настройки!$E$11*100)</f>
        <v>0</v>
      </c>
      <c r="EE22" s="67" t="n">
        <f aca="false">IF(OR($D22=1,MONTH($B22)&lt;&gt;MONTH(StartDate),'У5 Ввод'!$D$140="",'У5 Ввод'!$E$140="",'У5 Ввод'!$D$140&gt;$B22),0,MAX(0,MIN(1,'У5 Ввод'!$E$140-NETWORKDAYS('У5 Ввод'!$D$140,$B22)+1))/Настройки!$E$11*100)</f>
        <v>0</v>
      </c>
      <c r="EF22" s="67" t="n">
        <f aca="false">IF(OR($D22=1,MONTH($B22)&lt;&gt;MONTH(StartDate),'У5 Ввод'!$D$141="",'У5 Ввод'!$E$141="",'У5 Ввод'!$D$141&gt;$B22),0,MAX(0,MIN(1,'У5 Ввод'!$E$141-NETWORKDAYS('У5 Ввод'!$D$141,$B22)+1))/Настройки!$E$11*100)</f>
        <v>0</v>
      </c>
      <c r="EG22" s="67" t="n">
        <f aca="false">IF(OR($D22=1,MONTH($B22)&lt;&gt;MONTH(StartDate),'У5 Ввод'!$D$142="",'У5 Ввод'!$E$142="",'У5 Ввод'!$D$142&gt;$B22),0,MAX(0,MIN(1,'У5 Ввод'!$E$142-NETWORKDAYS('У5 Ввод'!$D$142,$B22)+1))/Настройки!$E$11*100)</f>
        <v>0</v>
      </c>
      <c r="EH22" s="67" t="n">
        <f aca="false">IF(OR($D22=1,MONTH($B22)&lt;&gt;MONTH(StartDate),'У5 Ввод'!$D$143="",'У5 Ввод'!$E$143="",'У5 Ввод'!$D$143&gt;$B22),0,MAX(0,MIN(1,'У5 Ввод'!$E$143-NETWORKDAYS('У5 Ввод'!$D$143,$B22)+1))/Настройки!$E$11*100)</f>
        <v>0</v>
      </c>
      <c r="EI22" s="67" t="n">
        <f aca="false">IF(OR($D22=1,MONTH($B22)&lt;&gt;MONTH(StartDate),'У5 Ввод'!$D$144="",'У5 Ввод'!$E$144="",'У5 Ввод'!$D$144&gt;$B22),0,MAX(0,MIN(1,'У5 Ввод'!$E$144-NETWORKDAYS('У5 Ввод'!$D$144,$B22)+1))/Настройки!$E$11*100)</f>
        <v>0</v>
      </c>
      <c r="EJ22" s="67" t="n">
        <f aca="false">IF(OR($D22=1,MONTH($B22)&lt;&gt;MONTH(StartDate),'У5 Ввод'!$D$145="",'У5 Ввод'!$E$145="",'У5 Ввод'!$D$145&gt;$B22),0,MAX(0,MIN(1,'У5 Ввод'!$E$145-NETWORKDAYS('У5 Ввод'!$D$145,$B22)+1))/Настройки!$E$11*100)</f>
        <v>0</v>
      </c>
      <c r="EK22" s="67" t="n">
        <f aca="false">IF(OR($D22=1,MONTH($B22)&lt;&gt;MONTH(StartDate),'У5 Ввод'!$D$146="",'У5 Ввод'!$E$146="",'У5 Ввод'!$D$146&gt;$B22),0,MAX(0,MIN(1,'У5 Ввод'!$E$146-NETWORKDAYS('У5 Ввод'!$D$146,$B22)+1))/Настройки!$E$11*100)</f>
        <v>0</v>
      </c>
      <c r="EL22" s="67" t="n">
        <f aca="false">IF(OR($D22=1,MONTH($B22)&lt;&gt;MONTH(StartDate),'У5 Ввод'!$D$147="",'У5 Ввод'!$E$147="",'У5 Ввод'!$D$147&gt;$B22),0,MAX(0,MIN(1,'У5 Ввод'!$E$147-NETWORKDAYS('У5 Ввод'!$D$147,$B22)+1))/Настройки!$E$11*100)</f>
        <v>0</v>
      </c>
      <c r="EM22" s="67" t="n">
        <f aca="false">IF(OR($D22=1,MONTH($B22)&lt;&gt;MONTH(StartDate),'У5 Ввод'!$D$148="",'У5 Ввод'!$E$148="",'У5 Ввод'!$D$148&gt;$B22),0,MAX(0,MIN(1,'У5 Ввод'!$E$148-NETWORKDAYS('У5 Ввод'!$D$148,$B22)+1))/Настройки!$E$11*100)</f>
        <v>0</v>
      </c>
      <c r="EN22" s="67" t="n">
        <f aca="false">IF(OR($D22=1,MONTH($B22)&lt;&gt;MONTH(StartDate),'У5 Ввод'!$D$149="",'У5 Ввод'!$E$149="",'У5 Ввод'!$D$149&gt;$B22),0,MAX(0,MIN(1,'У5 Ввод'!$E$149-NETWORKDAYS('У5 Ввод'!$D$149,$B22)+1))/Настройки!$E$11*100)</f>
        <v>0</v>
      </c>
      <c r="EO22" s="67" t="n">
        <f aca="false">IF(OR($D22=1,MONTH($B22)&lt;&gt;MONTH(StartDate),'У5 Ввод'!$D$150="",'У5 Ввод'!$E$150="",'У5 Ввод'!$D$150&gt;$B22),0,MAX(0,MIN(1,'У5 Ввод'!$E$150-NETWORKDAYS('У5 Ввод'!$D$150,$B22)+1))/Настройки!$E$11*100)</f>
        <v>0</v>
      </c>
      <c r="EP22" s="67" t="n">
        <f aca="false">IF(OR($D22=1,MONTH($B22)&lt;&gt;MONTH(StartDate),'У5 Ввод'!$D$151="",'У5 Ввод'!$E$151="",'У5 Ввод'!$D$151&gt;$B22),0,MAX(0,MIN(1,'У5 Ввод'!$E$151-NETWORKDAYS('У5 Ввод'!$D$151,$B22)+1))/Настройки!$E$11*100)</f>
        <v>0</v>
      </c>
      <c r="EQ22" s="67" t="n">
        <f aca="false">IF(OR($D22=1,MONTH($B22)&lt;&gt;MONTH(StartDate),'У5 Ввод'!$D$152="",'У5 Ввод'!$E$152="",'У5 Ввод'!$D$152&gt;$B22),0,MAX(0,MIN(1,'У5 Ввод'!$E$152-NETWORKDAYS('У5 Ввод'!$D$152,$B22)+1))/Настройки!$E$11*100)</f>
        <v>0</v>
      </c>
      <c r="ER22" s="67" t="n">
        <f aca="false">IF(OR($D22=1,MONTH($B22)&lt;&gt;MONTH(StartDate),'У5 Ввод'!$D$153="",'У5 Ввод'!$E$153="",'У5 Ввод'!$D$153&gt;$B22),0,MAX(0,MIN(1,'У5 Ввод'!$E$153-NETWORKDAYS('У5 Ввод'!$D$153,$B22)+1))/Настройки!$E$11*100)</f>
        <v>0</v>
      </c>
      <c r="ES22" s="67" t="n">
        <f aca="false">IF(OR($D22=1,MONTH($B22)&lt;&gt;MONTH(StartDate),'У5 Ввод'!$D$154="",'У5 Ввод'!$E$154="",'У5 Ввод'!$D$154&gt;$B22),0,MAX(0,MIN(1,'У5 Ввод'!$E$154-NETWORKDAYS('У5 Ввод'!$D$154,$B22)+1))/Настройки!$E$11*100)</f>
        <v>0</v>
      </c>
      <c r="ET22" s="67" t="n">
        <f aca="false">IF(OR($D22=1,MONTH($B22)&lt;&gt;MONTH(StartDate),'У5 Ввод'!$D$155="",'У5 Ввод'!$E$155="",'У5 Ввод'!$D$155&gt;$B22),0,MAX(0,MIN(1,'У5 Ввод'!$E$155-NETWORKDAYS('У5 Ввод'!$D$155,$B22)+1))/Настройки!$E$11*100)</f>
        <v>0</v>
      </c>
      <c r="EU22" s="67" t="n">
        <f aca="false">IF(OR($D22=1,MONTH($B22)&lt;&gt;MONTH(StartDate),'У5 Ввод'!$D$156="",'У5 Ввод'!$E$156="",'У5 Ввод'!$D$156&gt;$B22),0,MAX(0,MIN(1,'У5 Ввод'!$E$156-NETWORKDAYS('У5 Ввод'!$D$156,$B22)+1))/Настройки!$E$11*100)</f>
        <v>0</v>
      </c>
      <c r="EV22" s="67" t="n">
        <f aca="false">IF(OR($D22=1,MONTH($B22)&lt;&gt;MONTH(StartDate),'У5 Ввод'!$D$157="",'У5 Ввод'!$E$157="",'У5 Ввод'!$D$157&gt;$B22),0,MAX(0,MIN(1,'У5 Ввод'!$E$157-NETWORKDAYS('У5 Ввод'!$D$157,$B22)+1))/Настройки!$E$11*100)</f>
        <v>0</v>
      </c>
      <c r="EW22" s="67" t="n">
        <f aca="false">IF(OR($D22=1,MONTH($B22)&lt;&gt;MONTH(StartDate),'У5 Ввод'!$D$158="",'У5 Ввод'!$E$158="",'У5 Ввод'!$D$158&gt;$B22),0,MAX(0,MIN(1,'У5 Ввод'!$E$158-NETWORKDAYS('У5 Ввод'!$D$158,$B22)+1))/Настройки!$E$11*100)</f>
        <v>0</v>
      </c>
      <c r="EX22" s="67" t="n">
        <f aca="false">IF(OR($D22=1,MONTH($B22)&lt;&gt;MONTH(StartDate),'У5 Ввод'!$D$159="",'У5 Ввод'!$E$159="",'У5 Ввод'!$D$159&gt;$B22),0,MAX(0,MIN(1,'У5 Ввод'!$E$159-NETWORKDAYS('У5 Ввод'!$D$159,$B22)+1))/Настройки!$E$11*100)</f>
        <v>0</v>
      </c>
      <c r="EY22" s="67" t="n">
        <f aca="false">IF(OR($D22=1,MONTH($B22)&lt;&gt;MONTH(StartDate),'У5 Ввод'!$D$160="",'У5 Ввод'!$E$160="",'У5 Ввод'!$D$160&gt;$B22),0,MAX(0,MIN(1,'У5 Ввод'!$E$160-NETWORKDAYS('У5 Ввод'!$D$160,$B22)+1))/Настройки!$E$11*100)</f>
        <v>0</v>
      </c>
      <c r="EZ22" s="67" t="n">
        <f aca="false">IF(OR($D22=1,MONTH($B22)&lt;&gt;MONTH(StartDate),'У5 Ввод'!$D$161="",'У5 Ввод'!$E$161="",'У5 Ввод'!$D$161&gt;$B22),0,MAX(0,MIN(1,'У5 Ввод'!$E$161-NETWORKDAYS('У5 Ввод'!$D$161,$B22)+1))/Настройки!$E$11*100)</f>
        <v>0</v>
      </c>
      <c r="FA22" s="67" t="n">
        <f aca="false">IF(OR($D22=1,MONTH($B22)&lt;&gt;MONTH(StartDate),'У5 Ввод'!$D$162="",'У5 Ввод'!$E$162="",'У5 Ввод'!$D$162&gt;$B22),0,MAX(0,MIN(1,'У5 Ввод'!$E$162-NETWORKDAYS('У5 Ввод'!$D$162,$B22)+1))/Настройки!$E$11*100)</f>
        <v>0</v>
      </c>
      <c r="FB22" s="67" t="n">
        <f aca="false">IF(OR($D22=1,MONTH($B22)&lt;&gt;MONTH(StartDate),'У5 Ввод'!$D$163="",'У5 Ввод'!$E$163="",'У5 Ввод'!$D$163&gt;$B22),0,MAX(0,MIN(1,'У5 Ввод'!$E$163-NETWORKDAYS('У5 Ввод'!$D$163,$B22)+1))/Настройки!$E$11*100)</f>
        <v>0</v>
      </c>
      <c r="FC22" s="67" t="n">
        <f aca="false">IF(OR($D22=1,MONTH($B22)&lt;&gt;MONTH(StartDate),'У5 Ввод'!$D$164="",'У5 Ввод'!$E$164="",'У5 Ввод'!$D$164&gt;$B22),0,MAX(0,MIN(1,'У5 Ввод'!$E$164-NETWORKDAYS('У5 Ввод'!$D$164,$B22)+1))/Настройки!$E$11*100)</f>
        <v>0</v>
      </c>
      <c r="FD22" s="67" t="n">
        <f aca="false">IF(OR($D22=1,MONTH($B22)&lt;&gt;MONTH(StartDate),'У5 Ввод'!$D$165="",'У5 Ввод'!$E$165="",'У5 Ввод'!$D$165&gt;$B22),0,MAX(0,MIN(1,'У5 Ввод'!$E$165-NETWORKDAYS('У5 Ввод'!$D$165,$B22)+1))/Настройки!$E$11*100)</f>
        <v>0</v>
      </c>
      <c r="FE22" s="67" t="n">
        <f aca="false">IF(OR($D22=1,MONTH($B22)&lt;&gt;MONTH(StartDate),'У5 Ввод'!$D$166="",'У5 Ввод'!$E$166="",'У5 Ввод'!$D$166&gt;$B22),0,MAX(0,MIN(1,'У5 Ввод'!$E$166-NETWORKDAYS('У5 Ввод'!$D$166,$B22)+1))/Настройки!$E$11*100)</f>
        <v>0</v>
      </c>
      <c r="FF22" s="67" t="n">
        <f aca="false">IF(OR($D22=1,MONTH($B22)&lt;&gt;MONTH(StartDate),'У5 Ввод'!$D$167="",'У5 Ввод'!$E$167="",'У5 Ввод'!$D$167&gt;$B22),0,MAX(0,MIN(1,'У5 Ввод'!$E$167-NETWORKDAYS('У5 Ввод'!$D$167,$B22)+1))/Настройки!$E$11*100)</f>
        <v>0</v>
      </c>
      <c r="FG22" s="67" t="n">
        <f aca="false">IF(OR($D22=1,MONTH($B22)&lt;&gt;MONTH(StartDate),'У5 Ввод'!$D$168="",'У5 Ввод'!$E$168="",'У5 Ввод'!$D$168&gt;$B22),0,MAX(0,MIN(1,'У5 Ввод'!$E$168-NETWORKDAYS('У5 Ввод'!$D$168,$B22)+1))/Настройки!$E$11*100)</f>
        <v>0</v>
      </c>
      <c r="FH22" s="67" t="n">
        <f aca="false">IF(OR($D22=1,MONTH($B22)&lt;&gt;MONTH(StartDate),'У5 Ввод'!$D$169="",'У5 Ввод'!$E$169="",'У5 Ввод'!$D$169&gt;$B22),0,MAX(0,MIN(1,'У5 Ввод'!$E$169-NETWORKDAYS('У5 Ввод'!$D$169,$B22)+1))/Настройки!$E$11*100)</f>
        <v>0</v>
      </c>
      <c r="FI22" s="67" t="n">
        <f aca="false">IF(OR($D22=1,MONTH($B22)&lt;&gt;MONTH(StartDate),'У5 Ввод'!$D$170="",'У5 Ввод'!$E$170="",'У5 Ввод'!$D$170&gt;$B22),0,MAX(0,MIN(1,'У5 Ввод'!$E$170-NETWORKDAYS('У5 Ввод'!$D$170,$B22)+1))/Настройки!$E$11*100)</f>
        <v>0</v>
      </c>
      <c r="FJ22" s="67" t="n">
        <f aca="false">IF(OR($D22=1,MONTH($B22)&lt;&gt;MONTH(StartDate),'У5 Ввод'!$D$171="",'У5 Ввод'!$E$171="",'У5 Ввод'!$D$171&gt;$B22),0,MAX(0,MIN(1,'У5 Ввод'!$E$171-NETWORKDAYS('У5 Ввод'!$D$171,$B22)+1))/Настройки!$E$11*100)</f>
        <v>0</v>
      </c>
      <c r="FK22" s="67" t="n">
        <f aca="false">IF(OR($D22=1,MONTH($B22)&lt;&gt;MONTH(StartDate),'У5 Ввод'!$D$172="",'У5 Ввод'!$E$172="",'У5 Ввод'!$D$172&gt;$B22),0,MAX(0,MIN(1,'У5 Ввод'!$E$172-NETWORKDAYS('У5 Ввод'!$D$172,$B22)+1))/Настройки!$E$11*100)</f>
        <v>0</v>
      </c>
      <c r="FL22" s="67" t="n">
        <f aca="false">IF(OR($D22=1,MONTH($B22)&lt;&gt;MONTH(StartDate),'У5 Ввод'!$D$173="",'У5 Ввод'!$E$173="",'У5 Ввод'!$D$173&gt;$B22),0,MAX(0,MIN(1,'У5 Ввод'!$E$173-NETWORKDAYS('У5 Ввод'!$D$173,$B22)+1))/Настройки!$E$11*100)</f>
        <v>0</v>
      </c>
      <c r="FM22" s="67" t="n">
        <f aca="false">IF(OR($D22=1,MONTH($B22)&lt;&gt;MONTH(StartDate),'У5 Ввод'!$D$174="",'У5 Ввод'!$E$174="",'У5 Ввод'!$D$174&gt;$B22),0,MAX(0,MIN(1,'У5 Ввод'!$E$174-NETWORKDAYS('У5 Ввод'!$D$174,$B22)+1))/Настройки!$E$11*100)</f>
        <v>0</v>
      </c>
      <c r="FN22" s="67" t="n">
        <f aca="false">IF(OR($D22=1,MONTH($B22)&lt;&gt;MONTH(StartDate),'У5 Ввод'!$D$175="",'У5 Ввод'!$E$175="",'У5 Ввод'!$D$175&gt;$B22),0,MAX(0,MIN(1,'У5 Ввод'!$E$175-NETWORKDAYS('У5 Ввод'!$D$175,$B22)+1))/Настройки!$E$11*100)</f>
        <v>0</v>
      </c>
      <c r="FO22" s="67" t="n">
        <f aca="false">IF(OR($D22=1,MONTH($B22)&lt;&gt;MONTH(StartDate),'У5 Ввод'!$D$176="",'У5 Ввод'!$E$176="",'У5 Ввод'!$D$176&gt;$B22),0,MAX(0,MIN(1,'У5 Ввод'!$E$176-NETWORKDAYS('У5 Ввод'!$D$176,$B22)+1))/Настройки!$E$11*100)</f>
        <v>0</v>
      </c>
      <c r="FP22" s="67" t="n">
        <f aca="false">IF(OR($D22=1,MONTH($B22)&lt;&gt;MONTH(StartDate),'У5 Ввод'!$D$177="",'У5 Ввод'!$E$177="",'У5 Ввод'!$D$177&gt;$B22),0,MAX(0,MIN(1,'У5 Ввод'!$E$177-NETWORKDAYS('У5 Ввод'!$D$177,$B22)+1))/Настройки!$E$11*100)</f>
        <v>0</v>
      </c>
      <c r="FQ22" s="67" t="n">
        <f aca="false">IF(OR($D22=1,MONTH($B22)&lt;&gt;MONTH(StartDate),'У5 Ввод'!$D$178="",'У5 Ввод'!$E$178="",'У5 Ввод'!$D$178&gt;$B22),0,MAX(0,MIN(1,'У5 Ввод'!$E$178-NETWORKDAYS('У5 Ввод'!$D$178,$B22)+1))/Настройки!$E$11*100)</f>
        <v>0</v>
      </c>
      <c r="FR22" s="67" t="n">
        <f aca="false">IF(OR($D22=1,MONTH($B22)&lt;&gt;MONTH(StartDate),'У5 Ввод'!$D$179="",'У5 Ввод'!$E$179="",'У5 Ввод'!$D$179&gt;$B22),0,MAX(0,MIN(1,'У5 Ввод'!$E$179-NETWORKDAYS('У5 Ввод'!$D$179,$B22)+1))/Настройки!$E$11*100)</f>
        <v>0</v>
      </c>
      <c r="FS22" s="67" t="n">
        <f aca="false">IF(OR($D22=1,MONTH($B22)&lt;&gt;MONTH(StartDate),'У5 Ввод'!$D$180="",'У5 Ввод'!$E$180="",'У5 Ввод'!$D$180&gt;$B22),0,MAX(0,MIN(1,'У5 Ввод'!$E$180-NETWORKDAYS('У5 Ввод'!$D$180,$B22)+1))/Настройки!$E$11*100)</f>
        <v>0</v>
      </c>
      <c r="FT22" s="67" t="n">
        <f aca="false">IF(OR($D22=1,MONTH($B22)&lt;&gt;MONTH(StartDate),'У5 Ввод'!$D$181="",'У5 Ввод'!$E$181="",'У5 Ввод'!$D$181&gt;$B22),0,MAX(0,MIN(1,'У5 Ввод'!$E$181-NETWORKDAYS('У5 Ввод'!$D$181,$B22)+1))/Настройки!$E$11*100)</f>
        <v>0</v>
      </c>
      <c r="FU22" s="67" t="n">
        <f aca="false">IF(OR($D22=1,MONTH($B22)&lt;&gt;MONTH(StartDate),'У5 Ввод'!$D$182="",'У5 Ввод'!$E$182="",'У5 Ввод'!$D$182&gt;$B22),0,MAX(0,MIN(1,'У5 Ввод'!$E$182-NETWORKDAYS('У5 Ввод'!$D$182,$B22)+1))/Настройки!$E$11*100)</f>
        <v>0</v>
      </c>
      <c r="FV22" s="67" t="n">
        <f aca="false">IF(OR($D22=1,MONTH($B22)&lt;&gt;MONTH(StartDate),'У5 Ввод'!$D$183="",'У5 Ввод'!$E$183="",'У5 Ввод'!$D$183&gt;$B22),0,MAX(0,MIN(1,'У5 Ввод'!$E$183-NETWORKDAYS('У5 Ввод'!$D$183,$B22)+1))/Настройки!$E$11*100)</f>
        <v>0</v>
      </c>
      <c r="FW22" s="67" t="n">
        <f aca="false">IF(OR($D22=1,MONTH($B22)&lt;&gt;MONTH(StartDate),'У5 Ввод'!$D$184="",'У5 Ввод'!$E$184="",'У5 Ввод'!$D$184&gt;$B22),0,MAX(0,MIN(1,'У5 Ввод'!$E$184-NETWORKDAYS('У5 Ввод'!$D$184,$B22)+1))/Настройки!$E$11*100)</f>
        <v>0</v>
      </c>
      <c r="FX22" s="67" t="n">
        <f aca="false">IF(OR($D22=1,MONTH($B22)&lt;&gt;MONTH(StartDate),'У5 Ввод'!$D$185="",'У5 Ввод'!$E$185="",'У5 Ввод'!$D$185&gt;$B22),0,MAX(0,MIN(1,'У5 Ввод'!$E$185-NETWORKDAYS('У5 Ввод'!$D$185,$B22)+1))/Настройки!$E$11*100)</f>
        <v>0</v>
      </c>
      <c r="FY22" s="67" t="n">
        <f aca="false">IF(OR($D22=1,MONTH($B22)&lt;&gt;MONTH(StartDate),'У5 Ввод'!$D$186="",'У5 Ввод'!$E$186="",'У5 Ввод'!$D$186&gt;$B22),0,MAX(0,MIN(1,'У5 Ввод'!$E$186-NETWORKDAYS('У5 Ввод'!$D$186,$B22)+1))/Настройки!$E$11*100)</f>
        <v>0</v>
      </c>
      <c r="FZ22" s="67" t="n">
        <f aca="false">IF(OR($D22=1,MONTH($B22)&lt;&gt;MONTH(StartDate),'У5 Ввод'!$D$187="",'У5 Ввод'!$E$187="",'У5 Ввод'!$D$187&gt;$B22),0,MAX(0,MIN(1,'У5 Ввод'!$E$187-NETWORKDAYS('У5 Ввод'!$D$187,$B22)+1))/Настройки!$E$11*100)</f>
        <v>0</v>
      </c>
      <c r="GA22" s="67" t="n">
        <f aca="false">IF(OR($D22=1,MONTH($B22)&lt;&gt;MONTH(StartDate),'У5 Ввод'!$D$188="",'У5 Ввод'!$E$188="",'У5 Ввод'!$D$188&gt;$B22),0,MAX(0,MIN(1,'У5 Ввод'!$E$188-NETWORKDAYS('У5 Ввод'!$D$188,$B22)+1))/Настройки!$E$11*100)</f>
        <v>0</v>
      </c>
      <c r="GB22" s="67" t="n">
        <f aca="false">IF(OR($D22=1,MONTH($B22)&lt;&gt;MONTH(StartDate),'У5 Ввод'!$D$189="",'У5 Ввод'!$E$189="",'У5 Ввод'!$D$189&gt;$B22),0,MAX(0,MIN(1,'У5 Ввод'!$E$189-NETWORKDAYS('У5 Ввод'!$D$189,$B22)+1))/Настройки!$E$11*100)</f>
        <v>0</v>
      </c>
      <c r="GC22" s="67" t="n">
        <f aca="false">IF(OR($D22=1,MONTH($B22)&lt;&gt;MONTH(StartDate),'У5 Ввод'!$D$190="",'У5 Ввод'!$E$190="",'У5 Ввод'!$D$190&gt;$B22),0,MAX(0,MIN(1,'У5 Ввод'!$E$190-NETWORKDAYS('У5 Ввод'!$D$190,$B22)+1))/Настройки!$E$11*100)</f>
        <v>0</v>
      </c>
      <c r="GD22" s="67" t="n">
        <f aca="false">IF(OR($D22=1,MONTH($B22)&lt;&gt;MONTH(StartDate),'У5 Ввод'!$D$191="",'У5 Ввод'!$E$191="",'У5 Ввод'!$D$191&gt;$B22),0,MAX(0,MIN(1,'У5 Ввод'!$E$191-NETWORKDAYS('У5 Ввод'!$D$191,$B22)+1))/Настройки!$E$11*100)</f>
        <v>0</v>
      </c>
      <c r="GE22" s="67" t="n">
        <f aca="false">IF(OR($D22=1,MONTH($B22)&lt;&gt;MONTH(StartDate),'У5 Ввод'!$D$192="",'У5 Ввод'!$E$192="",'У5 Ввод'!$D$192&gt;$B22),0,MAX(0,MIN(1,'У5 Ввод'!$E$192-NETWORKDAYS('У5 Ввод'!$D$192,$B22)+1))/Настройки!$E$11*100)</f>
        <v>0</v>
      </c>
      <c r="GF22" s="67" t="n">
        <f aca="false">IF(OR($D22=1,MONTH($B22)&lt;&gt;MONTH(StartDate),'У5 Ввод'!$D$193="",'У5 Ввод'!$E$193="",'У5 Ввод'!$D$193&gt;$B22),0,MAX(0,MIN(1,'У5 Ввод'!$E$193-NETWORKDAYS('У5 Ввод'!$D$193,$B22)+1))/Настройки!$E$11*100)</f>
        <v>0</v>
      </c>
      <c r="GG22" s="67" t="n">
        <f aca="false">IF(OR($D22=1,MONTH($B22)&lt;&gt;MONTH(StartDate),'У5 Ввод'!$D$194="",'У5 Ввод'!$E$194="",'У5 Ввод'!$D$194&gt;$B22),0,MAX(0,MIN(1,'У5 Ввод'!$E$194-NETWORKDAYS('У5 Ввод'!$D$194,$B22)+1))/Настройки!$E$11*100)</f>
        <v>0</v>
      </c>
      <c r="GH22" s="67" t="n">
        <f aca="false">IF(OR($D22=1,MONTH($B22)&lt;&gt;MONTH(StartDate),'У5 Ввод'!$D$195="",'У5 Ввод'!$E$195="",'У5 Ввод'!$D$195&gt;$B22),0,MAX(0,MIN(1,'У5 Ввод'!$E$195-NETWORKDAYS('У5 Ввод'!$D$195,$B22)+1))/Настройки!$E$11*100)</f>
        <v>0</v>
      </c>
      <c r="GI22" s="67" t="n">
        <f aca="false">IF(OR($D22=1,MONTH($B22)&lt;&gt;MONTH(StartDate),'У5 Ввод'!$D$196="",'У5 Ввод'!$E$196="",'У5 Ввод'!$D$196&gt;$B22),0,MAX(0,MIN(1,'У5 Ввод'!$E$196-NETWORKDAYS('У5 Ввод'!$D$196,$B22)+1))/Настройки!$E$11*100)</f>
        <v>0</v>
      </c>
      <c r="GJ22" s="67" t="n">
        <f aca="false">IF(OR($D22=1,MONTH($B22)&lt;&gt;MONTH(StartDate),'У5 Ввод'!$D$197="",'У5 Ввод'!$E$197="",'У5 Ввод'!$D$197&gt;$B22),0,MAX(0,MIN(1,'У5 Ввод'!$E$197-NETWORKDAYS('У5 Ввод'!$D$197,$B22)+1))/Настройки!$E$11*100)</f>
        <v>0</v>
      </c>
      <c r="GK22" s="67" t="n">
        <f aca="false">IF(OR($D22=1,MONTH($B22)&lt;&gt;MONTH(StartDate),'У5 Ввод'!$D$198="",'У5 Ввод'!$E$198="",'У5 Ввод'!$D$198&gt;$B22),0,MAX(0,MIN(1,'У5 Ввод'!$E$198-NETWORKDAYS('У5 Ввод'!$D$198,$B22)+1))/Настройки!$E$11*100)</f>
        <v>0</v>
      </c>
      <c r="GL22" s="67" t="n">
        <f aca="false">IF(OR($D22=1,MONTH($B22)&lt;&gt;MONTH(StartDate),'У5 Ввод'!$D$199="",'У5 Ввод'!$E$199="",'У5 Ввод'!$D$199&gt;$B22),0,MAX(0,MIN(1,'У5 Ввод'!$E$199-NETWORKDAYS('У5 Ввод'!$D$199,$B22)+1))/Настройки!$E$11*100)</f>
        <v>0</v>
      </c>
      <c r="GM22" s="67" t="n">
        <f aca="false">IF(OR($D22=1,MONTH($B22)&lt;&gt;MONTH(StartDate),'У5 Ввод'!$D$200="",'У5 Ввод'!$E$200="",'У5 Ввод'!$D$200&gt;$B22),0,MAX(0,MIN(1,'У5 Ввод'!$E$200-NETWORKDAYS('У5 Ввод'!$D$200,$B22)+1))/Настройки!$E$11*100)</f>
        <v>0</v>
      </c>
      <c r="GN22" s="67" t="n">
        <f aca="false">IF(OR($D22=1,MONTH($B22)&lt;&gt;MONTH(StartDate),'У5 Ввод'!$D$201="",'У5 Ввод'!$E$201="",'У5 Ввод'!$D$201&gt;$B22),0,MAX(0,MIN(1,'У5 Ввод'!$E$201-NETWORKDAYS('У5 Ввод'!$D$201,$B22)+1))/Настройки!$E$11*100)</f>
        <v>0</v>
      </c>
      <c r="GO22" s="67" t="n">
        <f aca="false">IF(OR($D22=1,MONTH($B22)&lt;&gt;MONTH(StartDate),'У5 Ввод'!$D$202="",'У5 Ввод'!$E$202="",'У5 Ввод'!$D$202&gt;$B22),0,MAX(0,MIN(1,'У5 Ввод'!$E$202-NETWORKDAYS('У5 Ввод'!$D$202,$B22)+1))/Настройки!$E$11*100)</f>
        <v>0</v>
      </c>
      <c r="GP22" s="67" t="n">
        <f aca="false">IF(OR($D22=1,MONTH($B22)&lt;&gt;MONTH(StartDate),'У5 Ввод'!$D$203="",'У5 Ввод'!$E$203="",'У5 Ввод'!$D$203&gt;$B22),0,MAX(0,MIN(1,'У5 Ввод'!$E$203-NETWORKDAYS('У5 Ввод'!$D$203,$B22)+1))/Настройки!$E$11*100)</f>
        <v>0</v>
      </c>
      <c r="GQ22" s="67" t="n">
        <f aca="false">IF(OR($D22=1,MONTH($B22)&lt;&gt;MONTH(StartDate),'У5 Ввод'!$D$204="",'У5 Ввод'!$E$204="",'У5 Ввод'!$D$204&gt;$B22),0,MAX(0,MIN(1,'У5 Ввод'!$E$204-NETWORKDAYS('У5 Ввод'!$D$204,$B22)+1))/Настройки!$E$11*100)</f>
        <v>0</v>
      </c>
      <c r="GR22" s="67" t="n">
        <f aca="false">IF(OR($D22=1,MONTH($B22)&lt;&gt;MONTH(StartDate),'У5 Ввод'!$D$205="",'У5 Ввод'!$E$205="",'У5 Ввод'!$D$205&gt;$B22),0,MAX(0,MIN(1,'У5 Ввод'!$E$205-NETWORKDAYS('У5 Ввод'!$D$205,$B22)+1))/Настройки!$E$11*100)</f>
        <v>0</v>
      </c>
      <c r="GS22" s="67" t="n">
        <f aca="false">IF(OR($D22=1,MONTH($B22)&lt;&gt;MONTH(StartDate),'У5 Ввод'!$D$206="",'У5 Ввод'!$E$206="",'У5 Ввод'!$D$206&gt;$B22),0,MAX(0,MIN(1,'У5 Ввод'!$E$206-NETWORKDAYS('У5 Ввод'!$D$206,$B22)+1))/Настройки!$E$11*100)</f>
        <v>0</v>
      </c>
      <c r="GT22" s="67" t="n">
        <f aca="false">IF(OR($D22=1,MONTH($B22)&lt;&gt;MONTH(StartDate),'У5 Ввод'!$D$207="",'У5 Ввод'!$E$207="",'У5 Ввод'!$D$207&gt;$B22),0,MAX(0,MIN(1,'У5 Ввод'!$E$207-NETWORKDAYS('У5 Ввод'!$D$207,$B22)+1))/Настройки!$E$11*100)</f>
        <v>0</v>
      </c>
      <c r="GU22" s="67" t="n">
        <f aca="false">IF(OR($D22=1,MONTH($B22)&lt;&gt;MONTH(StartDate),'У5 Ввод'!$D$208="",'У5 Ввод'!$E$208="",'У5 Ввод'!$D$208&gt;$B22),0,MAX(0,MIN(1,'У5 Ввод'!$E$208-NETWORKDAYS('У5 Ввод'!$D$208,$B22)+1))/Настройки!$E$11*100)</f>
        <v>0</v>
      </c>
      <c r="GV22" s="67" t="n">
        <f aca="false">IF(OR($D22=1,MONTH($B22)&lt;&gt;MONTH(StartDate),'У5 Ввод'!$D$209="",'У5 Ввод'!$E$209="",'У5 Ввод'!$D$209&gt;$B22),0,MAX(0,MIN(1,'У5 Ввод'!$E$209-NETWORKDAYS('У5 Ввод'!$D$209,$B22)+1))/Настройки!$E$11*100)</f>
        <v>0</v>
      </c>
      <c r="GW22" s="67" t="n">
        <f aca="false">IF(OR($D22=1,MONTH($B22)&lt;&gt;MONTH(StartDate),'У5 Ввод'!$D$210="",'У5 Ввод'!$E$210="",'У5 Ввод'!$D$210&gt;$B22),0,MAX(0,MIN(1,'У5 Ввод'!$E$210-NETWORKDAYS('У5 Ввод'!$D$210,$B22)+1))/Настройки!$E$11*100)</f>
        <v>0</v>
      </c>
      <c r="GX22" s="67" t="n">
        <f aca="false">IF(OR($D22=1,MONTH($B22)&lt;&gt;MONTH(StartDate),'У5 Ввод'!$D$211="",'У5 Ввод'!$E$211="",'У5 Ввод'!$D$211&gt;$B22),0,MAX(0,MIN(1,'У5 Ввод'!$E$211-NETWORKDAYS('У5 Ввод'!$D$211,$B22)+1))/Настройки!$E$11*100)</f>
        <v>0</v>
      </c>
      <c r="GY22" s="67" t="n">
        <f aca="false">IF(OR($D22=1,MONTH($B22)&lt;&gt;MONTH(StartDate),'У5 Ввод'!$D$212="",'У5 Ввод'!$E$212="",'У5 Ввод'!$D$212&gt;$B22),0,MAX(0,MIN(1,'У5 Ввод'!$E$212-NETWORKDAYS('У5 Ввод'!$D$212,$B22)+1))/Настройки!$E$11*100)</f>
        <v>0</v>
      </c>
      <c r="GZ22" s="67" t="n">
        <f aca="false">IF(OR($D22=1,MONTH($B22)&lt;&gt;MONTH(StartDate),'У5 Ввод'!$D$213="",'У5 Ввод'!$E$213="",'У5 Ввод'!$D$213&gt;$B22),0,MAX(0,MIN(1,'У5 Ввод'!$E$213-NETWORKDAYS('У5 Ввод'!$D$213,$B22)+1))/Настройки!$E$11*100)</f>
        <v>0</v>
      </c>
      <c r="HA22" s="67" t="n">
        <f aca="false">IF(OR($D22=1,MONTH($B22)&lt;&gt;MONTH(StartDate),'У5 Ввод'!$D$214="",'У5 Ввод'!$E$214="",'У5 Ввод'!$D$214&gt;$B22),0,MAX(0,MIN(1,'У5 Ввод'!$E$214-NETWORKDAYS('У5 Ввод'!$D$214,$B22)+1))/Настройки!$E$11*100)</f>
        <v>0</v>
      </c>
      <c r="HB22" s="67" t="n">
        <f aca="false">IF(OR($D22=1,MONTH($B22)&lt;&gt;MONTH(StartDate),'У5 Ввод'!$D$215="",'У5 Ввод'!$E$215="",'У5 Ввод'!$D$215&gt;$B22),0,MAX(0,MIN(1,'У5 Ввод'!$E$215-NETWORKDAYS('У5 Ввод'!$D$215,$B22)+1))/Настройки!$E$11*100)</f>
        <v>0</v>
      </c>
      <c r="HC22" s="67" t="n">
        <f aca="false">IF(OR($D22=1,MONTH($B22)&lt;&gt;MONTH(StartDate),'У5 Ввод'!$D$216="",'У5 Ввод'!$E$216="",'У5 Ввод'!$D$216&gt;$B22),0,MAX(0,MIN(1,'У5 Ввод'!$E$216-NETWORKDAYS('У5 Ввод'!$D$216,$B22)+1))/Настройки!$E$11*100)</f>
        <v>0</v>
      </c>
      <c r="HD22" s="67" t="n">
        <f aca="false">IF(OR($D22=1,MONTH($B22)&lt;&gt;MONTH(StartDate),'У5 Ввод'!$D$217="",'У5 Ввод'!$E$217="",'У5 Ввод'!$D$217&gt;$B22),0,MAX(0,MIN(1,'У5 Ввод'!$E$217-NETWORKDAYS('У5 Ввод'!$D$217,$B22)+1))/Настройки!$E$11*100)</f>
        <v>0</v>
      </c>
      <c r="HE22" s="67" t="n">
        <f aca="false">IF(OR($D22=1,MONTH($B22)&lt;&gt;MONTH(StartDate),'У5 Ввод'!$D$218="",'У5 Ввод'!$E$218="",'У5 Ввод'!$D$218&gt;$B22),0,MAX(0,MIN(1,'У5 Ввод'!$E$218-NETWORKDAYS('У5 Ввод'!$D$218,$B22)+1))/Настройки!$E$11*100)</f>
        <v>0</v>
      </c>
      <c r="HF22" s="67" t="n">
        <f aca="false">IF(OR($D22=1,MONTH($B22)&lt;&gt;MONTH(StartDate),'У5 Ввод'!$D$219="",'У5 Ввод'!$E$219="",'У5 Ввод'!$D$219&gt;$B22),0,MAX(0,MIN(1,'У5 Ввод'!$E$219-NETWORKDAYS('У5 Ввод'!$D$219,$B22)+1))/Настройки!$E$11*100)</f>
        <v>0</v>
      </c>
      <c r="HG22" s="67" t="n">
        <f aca="false">IF(OR($D22=1,MONTH($B22)&lt;&gt;MONTH(StartDate),'У5 Ввод'!$D$220="",'У5 Ввод'!$E$220="",'У5 Ввод'!$D$220&gt;$B22),0,MAX(0,MIN(1,'У5 Ввод'!$E$220-NETWORKDAYS('У5 Ввод'!$D$220,$B22)+1))/Настройки!$E$11*100)</f>
        <v>0</v>
      </c>
      <c r="HH22" s="67" t="n">
        <f aca="false">IF(OR($D22=1,MONTH($B22)&lt;&gt;MONTH(StartDate),'У5 Ввод'!$D$221="",'У5 Ввод'!$E$221="",'У5 Ввод'!$D$221&gt;$B22),0,MAX(0,MIN(1,'У5 Ввод'!$E$221-NETWORKDAYS('У5 Ввод'!$D$221,$B22)+1))/Настройки!$E$11*100)</f>
        <v>0</v>
      </c>
      <c r="HI22" s="67" t="n">
        <f aca="false">IF(OR($D22=1,MONTH($B22)&lt;&gt;MONTH(StartDate),'У5 Ввод'!$D$222="",'У5 Ввод'!$E$222="",'У5 Ввод'!$D$222&gt;$B22),0,MAX(0,MIN(1,'У5 Ввод'!$E$222-NETWORKDAYS('У5 Ввод'!$D$222,$B22)+1))/Настройки!$E$11*100)</f>
        <v>0</v>
      </c>
      <c r="HJ22" s="67" t="n">
        <f aca="false">IF(OR($D22=1,MONTH($B22)&lt;&gt;MONTH(StartDate),'У5 Ввод'!$D$223="",'У5 Ввод'!$E$223="",'У5 Ввод'!$D$223&gt;$B22),0,MAX(0,MIN(1,'У5 Ввод'!$E$223-NETWORKDAYS('У5 Ввод'!$D$223,$B22)+1))/Настройки!$E$11*100)</f>
        <v>0</v>
      </c>
      <c r="HK22" s="67" t="n">
        <f aca="false">IF(OR($D22=1,MONTH($B22)&lt;&gt;MONTH(StartDate),'У5 Ввод'!$D$224="",'У5 Ввод'!$E$224="",'У5 Ввод'!$D$224&gt;$B22),0,MAX(0,MIN(1,'У5 Ввод'!$E$224-NETWORKDAYS('У5 Ввод'!$D$224,$B22)+1))/Настройки!$E$11*100)</f>
        <v>0</v>
      </c>
      <c r="HL22" s="67" t="n">
        <f aca="false">IF(OR($D22=1,MONTH($B22)&lt;&gt;MONTH(StartDate),'У5 Ввод'!$D$225="",'У5 Ввод'!$E$225="",'У5 Ввод'!$D$225&gt;$B22),0,MAX(0,MIN(1,'У5 Ввод'!$E$225-NETWORKDAYS('У5 Ввод'!$D$225,$B22)+1))/Настройки!$E$11*100)</f>
        <v>0</v>
      </c>
      <c r="HM22" s="67" t="n">
        <f aca="false">IF(OR($D22=1,MONTH($B22)&lt;&gt;MONTH(StartDate),'У5 Ввод'!$D$226="",'У5 Ввод'!$E$226="",'У5 Ввод'!$D$226&gt;$B22),0,MAX(0,MIN(1,'У5 Ввод'!$E$226-NETWORKDAYS('У5 Ввод'!$D$226,$B22)+1))/Настройки!$E$11*100)</f>
        <v>0</v>
      </c>
      <c r="HN22" s="67" t="n">
        <f aca="false">IF(OR($D22=1,MONTH($B22)&lt;&gt;MONTH(StartDate),'У5 Ввод'!$D$227="",'У5 Ввод'!$E$227="",'У5 Ввод'!$D$227&gt;$B22),0,MAX(0,MIN(1,'У5 Ввод'!$E$227-NETWORKDAYS('У5 Ввод'!$D$227,$B22)+1))/Настройки!$E$11*100)</f>
        <v>0</v>
      </c>
      <c r="HO22" s="67" t="n">
        <f aca="false">IF(OR($D22=1,MONTH($B22)&lt;&gt;MONTH(StartDate),'У5 Ввод'!$D$228="",'У5 Ввод'!$E$228="",'У5 Ввод'!$D$228&gt;$B22),0,MAX(0,MIN(1,'У5 Ввод'!$E$228-NETWORKDAYS('У5 Ввод'!$D$228,$B22)+1))/Настройки!$E$11*100)</f>
        <v>0</v>
      </c>
      <c r="HP22" s="67" t="n">
        <f aca="false">IF(OR($D22=1,MONTH($B22)&lt;&gt;MONTH(StartDate),'У5 Ввод'!$D$229="",'У5 Ввод'!$E$229="",'У5 Ввод'!$D$229&gt;$B22),0,MAX(0,MIN(1,'У5 Ввод'!$E$229-NETWORKDAYS('У5 Ввод'!$D$229,$B22)+1))/Настройки!$E$11*100)</f>
        <v>0</v>
      </c>
      <c r="HQ22" s="67" t="n">
        <f aca="false">IF(OR($D22=1,MONTH($B22)&lt;&gt;MONTH(StartDate),'У5 Ввод'!$D$230="",'У5 Ввод'!$E$230="",'У5 Ввод'!$D$230&gt;$B22),0,MAX(0,MIN(1,'У5 Ввод'!$E$230-NETWORKDAYS('У5 Ввод'!$D$230,$B22)+1))/Настройки!$E$11*100)</f>
        <v>0</v>
      </c>
      <c r="HR22" s="67" t="n">
        <f aca="false">IF(OR($D22=1,MONTH($B22)&lt;&gt;MONTH(StartDate),'У5 Ввод'!$D$231="",'У5 Ввод'!$E$231="",'У5 Ввод'!$D$231&gt;$B22),0,MAX(0,MIN(1,'У5 Ввод'!$E$231-NETWORKDAYS('У5 Ввод'!$D$231,$B22)+1))/Настройки!$E$11*100)</f>
        <v>0</v>
      </c>
      <c r="HS22" s="67" t="n">
        <f aca="false">IF(OR($D22=1,MONTH($B22)&lt;&gt;MONTH(StartDate),'У5 Ввод'!$D$232="",'У5 Ввод'!$E$232="",'У5 Ввод'!$D$232&gt;$B22),0,MAX(0,MIN(1,'У5 Ввод'!$E$232-NETWORKDAYS('У5 Ввод'!$D$232,$B22)+1))/Настройки!$E$11*100)</f>
        <v>0</v>
      </c>
      <c r="HT22" s="67" t="n">
        <f aca="false">IF(OR($D22=1,MONTH($B22)&lt;&gt;MONTH(StartDate),'У5 Ввод'!$D$233="",'У5 Ввод'!$E$233="",'У5 Ввод'!$D$233&gt;$B22),0,MAX(0,MIN(1,'У5 Ввод'!$E$233-NETWORKDAYS('У5 Ввод'!$D$233,$B22)+1))/Настройки!$E$11*100)</f>
        <v>0</v>
      </c>
      <c r="HU22" s="67" t="n">
        <f aca="false">IF(OR($D22=1,MONTH($B22)&lt;&gt;MONTH(StartDate),'У5 Ввод'!$D$234="",'У5 Ввод'!$E$234="",'У5 Ввод'!$D$234&gt;$B22),0,MAX(0,MIN(1,'У5 Ввод'!$E$234-NETWORKDAYS('У5 Ввод'!$D$234,$B22)+1))/Настройки!$E$11*100)</f>
        <v>0</v>
      </c>
      <c r="HV22" s="67" t="n">
        <f aca="false">IF(OR($D22=1,MONTH($B22)&lt;&gt;MONTH(StartDate),'У5 Ввод'!$D$235="",'У5 Ввод'!$E$235="",'У5 Ввод'!$D$235&gt;$B22),0,MAX(0,MIN(1,'У5 Ввод'!$E$235-NETWORKDAYS('У5 Ввод'!$D$235,$B22)+1))/Настройки!$E$11*100)</f>
        <v>0</v>
      </c>
      <c r="HW22" s="67" t="n">
        <f aca="false">IF(OR($D22=1,MONTH($B22)&lt;&gt;MONTH(StartDate),'У5 Ввод'!$D$236="",'У5 Ввод'!$E$236="",'У5 Ввод'!$D$236&gt;$B22),0,MAX(0,MIN(1,'У5 Ввод'!$E$236-NETWORKDAYS('У5 Ввод'!$D$236,$B22)+1))/Настройки!$E$11*100)</f>
        <v>0</v>
      </c>
      <c r="HX22" s="67" t="n">
        <f aca="false">IF(OR($D22=1,MONTH($B22)&lt;&gt;MONTH(StartDate),'У5 Ввод'!$D$237="",'У5 Ввод'!$E$237="",'У5 Ввод'!$D$237&gt;$B22),0,MAX(0,MIN(1,'У5 Ввод'!$E$237-NETWORKDAYS('У5 Ввод'!$D$237,$B22)+1))/Настройки!$E$11*100)</f>
        <v>0</v>
      </c>
      <c r="HY22" s="67" t="n">
        <f aca="false">IF(OR($D22=1,MONTH($B22)&lt;&gt;MONTH(StartDate),'У5 Ввод'!$D$238="",'У5 Ввод'!$E$238="",'У5 Ввод'!$D$238&gt;$B22),0,MAX(0,MIN(1,'У5 Ввод'!$E$238-NETWORKDAYS('У5 Ввод'!$D$238,$B22)+1))/Настройки!$E$11*100)</f>
        <v>0</v>
      </c>
      <c r="HZ22" s="67" t="n">
        <f aca="false">IF(OR($D22=1,MONTH($B22)&lt;&gt;MONTH(StartDate),'У5 Ввод'!$D$239="",'У5 Ввод'!$E$239="",'У5 Ввод'!$D$239&gt;$B22),0,MAX(0,MIN(1,'У5 Ввод'!$E$239-NETWORKDAYS('У5 Ввод'!$D$239,$B22)+1))/Настройки!$E$11*100)</f>
        <v>0</v>
      </c>
      <c r="IA22" s="67" t="n">
        <f aca="false">IF(OR($D22=1,MONTH($B22)&lt;&gt;MONTH(StartDate),'У5 Ввод'!$D$240="",'У5 Ввод'!$E$240="",'У5 Ввод'!$D$240&gt;$B22),0,MAX(0,MIN(1,'У5 Ввод'!$E$240-NETWORKDAYS('У5 Ввод'!$D$240,$B22)+1))/Настройки!$E$11*100)</f>
        <v>0</v>
      </c>
      <c r="IB22" s="67" t="n">
        <f aca="false">IF(OR($D22=1,MONTH($B22)&lt;&gt;MONTH(StartDate),'У5 Ввод'!$D$241="",'У5 Ввод'!$E$241="",'У5 Ввод'!$D$241&gt;$B22),0,MAX(0,MIN(1,'У5 Ввод'!$E$241-NETWORKDAYS('У5 Ввод'!$D$241,$B22)+1))/Настройки!$E$11*100)</f>
        <v>0</v>
      </c>
      <c r="IC22" s="67" t="n">
        <f aca="false">IF(OR($D22=1,MONTH($B22)&lt;&gt;MONTH(StartDate),'У5 Ввод'!$D$242="",'У5 Ввод'!$E$242="",'У5 Ввод'!$D$242&gt;$B22),0,MAX(0,MIN(1,'У5 Ввод'!$E$242-NETWORKDAYS('У5 Ввод'!$D$242,$B22)+1))/Настройки!$E$11*100)</f>
        <v>0</v>
      </c>
      <c r="ID22" s="67" t="n">
        <f aca="false">IF(OR($D22=1,MONTH($B22)&lt;&gt;MONTH(StartDate),'У5 Ввод'!$D$243="",'У5 Ввод'!$E$243="",'У5 Ввод'!$D$243&gt;$B22),0,MAX(0,MIN(1,'У5 Ввод'!$E$243-NETWORKDAYS('У5 Ввод'!$D$243,$B22)+1))/Настройки!$E$11*100)</f>
        <v>0</v>
      </c>
      <c r="IE22" s="67" t="n">
        <f aca="false">IF(OR($D22=1,MONTH($B22)&lt;&gt;MONTH(StartDate),'У5 Ввод'!$D$244="",'У5 Ввод'!$E$244="",'У5 Ввод'!$D$244&gt;$B22),0,MAX(0,MIN(1,'У5 Ввод'!$E$244-NETWORKDAYS('У5 Ввод'!$D$244,$B22)+1))/Настройки!$E$11*100)</f>
        <v>0</v>
      </c>
      <c r="IF22" s="67" t="n">
        <f aca="false">IF(OR($D22=1,MONTH($B22)&lt;&gt;MONTH(StartDate),'У5 Ввод'!$D$245="",'У5 Ввод'!$E$245="",'У5 Ввод'!$D$245&gt;$B22),0,MAX(0,MIN(1,'У5 Ввод'!$E$245-NETWORKDAYS('У5 Ввод'!$D$245,$B22)+1))/Настройки!$E$11*100)</f>
        <v>0</v>
      </c>
      <c r="IG22" s="67" t="n">
        <f aca="false">IF(OR($D22=1,MONTH($B22)&lt;&gt;MONTH(StartDate),'У5 Ввод'!$D$246="",'У5 Ввод'!$E$246="",'У5 Ввод'!$D$246&gt;$B22),0,MAX(0,MIN(1,'У5 Ввод'!$E$246-NETWORKDAYS('У5 Ввод'!$D$246,$B22)+1))/Настройки!$E$11*100)</f>
        <v>0</v>
      </c>
      <c r="IH22" s="67" t="n">
        <f aca="false">IF(OR($D22=1,MONTH($B22)&lt;&gt;MONTH(StartDate),'У5 Ввод'!$D$247="",'У5 Ввод'!$E$247="",'У5 Ввод'!$D$247&gt;$B22),0,MAX(0,MIN(1,'У5 Ввод'!$E$247-NETWORKDAYS('У5 Ввод'!$D$247,$B22)+1))/Настройки!$E$11*100)</f>
        <v>0</v>
      </c>
      <c r="II22" s="67" t="n">
        <f aca="false">IF(OR($D22=1,MONTH($B22)&lt;&gt;MONTH(StartDate),'У5 Ввод'!$D$248="",'У5 Ввод'!$E$248="",'У5 Ввод'!$D$248&gt;$B22),0,MAX(0,MIN(1,'У5 Ввод'!$E$248-NETWORKDAYS('У5 Ввод'!$D$248,$B22)+1))/Настройки!$E$11*100)</f>
        <v>0</v>
      </c>
      <c r="IJ22" s="67" t="n">
        <f aca="false">IF(OR($D22=1,MONTH($B22)&lt;&gt;MONTH(StartDate),'У5 Ввод'!$D$249="",'У5 Ввод'!$E$249="",'У5 Ввод'!$D$249&gt;$B22),0,MAX(0,MIN(1,'У5 Ввод'!$E$249-NETWORKDAYS('У5 Ввод'!$D$249,$B22)+1))/Настройки!$E$11*100)</f>
        <v>0</v>
      </c>
      <c r="IK22" s="67" t="n">
        <f aca="false">IF(OR($D22=1,MONTH($B22)&lt;&gt;MONTH(StartDate),'У5 Ввод'!$D$250="",'У5 Ввод'!$E$250="",'У5 Ввод'!$D$250&gt;$B22),0,MAX(0,MIN(1,'У5 Ввод'!$E$250-NETWORKDAYS('У5 Ввод'!$D$250,$B22)+1))/Настройки!$E$11*100)</f>
        <v>0</v>
      </c>
      <c r="IL22" s="67" t="n">
        <f aca="false">IF(OR($D22=1,MONTH($B22)&lt;&gt;MONTH(StartDate),'У5 Ввод'!$D$251="",'У5 Ввод'!$E$251="",'У5 Ввод'!$D$251&gt;$B22),0,MAX(0,MIN(1,'У5 Ввод'!$E$251-NETWORKDAYS('У5 Ввод'!$D$251,$B22)+1))/Настройки!$E$11*100)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0</v>
      </c>
      <c r="F23" s="49" t="n">
        <f aca="false">IF(OR(MONTH(B23)&lt;&gt;MONTH(StartDate),D23=1),"",100)</f>
        <v>100</v>
      </c>
      <c r="G23" s="67" t="n">
        <f aca="false">IF(OR($D23=1,MONTH($B23)&lt;&gt;MONTH(StartDate),'У5 Ввод'!$D$12="",'У5 Ввод'!$E$12="",'У5 Ввод'!$D$12&gt;$B23),0,MAX(0,MIN(1,'У5 Ввод'!$E$12-NETWORKDAYS('У5 Ввод'!$D$12,$B23)+1))/Настройки!$E$11*100)</f>
        <v>0</v>
      </c>
      <c r="H23" s="67" t="n">
        <f aca="false">IF(OR($D23=1,MONTH($B23)&lt;&gt;MONTH(StartDate),'У5 Ввод'!$D$13="",'У5 Ввод'!$E$13="",'У5 Ввод'!$D$13&gt;$B23),0,MAX(0,MIN(1,'У5 Ввод'!$E$13-NETWORKDAYS('У5 Ввод'!$D$13,$B23)+1))/Настройки!$E$11*100)</f>
        <v>0</v>
      </c>
      <c r="I23" s="67" t="n">
        <f aca="false">IF(OR($D23=1,MONTH($B23)&lt;&gt;MONTH(StartDate),'У5 Ввод'!$D$14="",'У5 Ввод'!$E$14="",'У5 Ввод'!$D$14&gt;$B23),0,MAX(0,MIN(1,'У5 Ввод'!$E$14-NETWORKDAYS('У5 Ввод'!$D$14,$B23)+1))/Настройки!$E$11*100)</f>
        <v>0</v>
      </c>
      <c r="J23" s="67" t="n">
        <f aca="false">IF(OR($D23=1,MONTH($B23)&lt;&gt;MONTH(StartDate),'У5 Ввод'!$D$15="",'У5 Ввод'!$E$15="",'У5 Ввод'!$D$15&gt;$B23),0,MAX(0,MIN(1,'У5 Ввод'!$E$15-NETWORKDAYS('У5 Ввод'!$D$15,$B23)+1))/Настройки!$E$11*100)</f>
        <v>0</v>
      </c>
      <c r="K23" s="67" t="n">
        <f aca="false">IF(OR($D23=1,MONTH($B23)&lt;&gt;MONTH(StartDate),'У5 Ввод'!$D$16="",'У5 Ввод'!$E$16="",'У5 Ввод'!$D$16&gt;$B23),0,MAX(0,MIN(1,'У5 Ввод'!$E$16-NETWORKDAYS('У5 Ввод'!$D$16,$B23)+1))/Настройки!$E$11*100)</f>
        <v>0</v>
      </c>
      <c r="L23" s="67" t="n">
        <f aca="false">IF(OR($D23=1,MONTH($B23)&lt;&gt;MONTH(StartDate),'У5 Ввод'!$D$17="",'У5 Ввод'!$E$17="",'У5 Ввод'!$D$17&gt;$B23),0,MAX(0,MIN(1,'У5 Ввод'!$E$17-NETWORKDAYS('У5 Ввод'!$D$17,$B23)+1))/Настройки!$E$11*100)</f>
        <v>0</v>
      </c>
      <c r="M23" s="67" t="n">
        <f aca="false">IF(OR($D23=1,MONTH($B23)&lt;&gt;MONTH(StartDate),'У5 Ввод'!$D$18="",'У5 Ввод'!$E$18="",'У5 Ввод'!$D$18&gt;$B23),0,MAX(0,MIN(1,'У5 Ввод'!$E$18-NETWORKDAYS('У5 Ввод'!$D$18,$B23)+1))/Настройки!$E$11*100)</f>
        <v>0</v>
      </c>
      <c r="N23" s="67" t="n">
        <f aca="false">IF(OR($D23=1,MONTH($B23)&lt;&gt;MONTH(StartDate),'У5 Ввод'!$D$19="",'У5 Ввод'!$E$19="",'У5 Ввод'!$D$19&gt;$B23),0,MAX(0,MIN(1,'У5 Ввод'!$E$19-NETWORKDAYS('У5 Ввод'!$D$19,$B23)+1))/Настройки!$E$11*100)</f>
        <v>0</v>
      </c>
      <c r="O23" s="67" t="n">
        <f aca="false">IF(OR($D23=1,MONTH($B23)&lt;&gt;MONTH(StartDate),'У5 Ввод'!$D$20="",'У5 Ввод'!$E$20="",'У5 Ввод'!$D$20&gt;$B23),0,MAX(0,MIN(1,'У5 Ввод'!$E$20-NETWORKDAYS('У5 Ввод'!$D$20,$B23)+1))/Настройки!$E$11*100)</f>
        <v>0</v>
      </c>
      <c r="P23" s="67" t="n">
        <f aca="false">IF(OR($D23=1,MONTH($B23)&lt;&gt;MONTH(StartDate),'У5 Ввод'!$D$21="",'У5 Ввод'!$E$21="",'У5 Ввод'!$D$21&gt;$B23),0,MAX(0,MIN(1,'У5 Ввод'!$E$21-NETWORKDAYS('У5 Ввод'!$D$21,$B23)+1))/Настройки!$E$11*100)</f>
        <v>0</v>
      </c>
      <c r="Q23" s="67" t="n">
        <f aca="false">IF(OR($D23=1,MONTH($B23)&lt;&gt;MONTH(StartDate),'У5 Ввод'!$D$22="",'У5 Ввод'!$E$22="",'У5 Ввод'!$D$22&gt;$B23),0,MAX(0,MIN(1,'У5 Ввод'!$E$22-NETWORKDAYS('У5 Ввод'!$D$22,$B23)+1))/Настройки!$E$11*100)</f>
        <v>0</v>
      </c>
      <c r="R23" s="67" t="n">
        <f aca="false">IF(OR($D23=1,MONTH($B23)&lt;&gt;MONTH(StartDate),'У5 Ввод'!$D$23="",'У5 Ввод'!$E$23="",'У5 Ввод'!$D$23&gt;$B23),0,MAX(0,MIN(1,'У5 Ввод'!$E$23-NETWORKDAYS('У5 Ввод'!$D$23,$B23)+1))/Настройки!$E$11*100)</f>
        <v>0</v>
      </c>
      <c r="S23" s="67" t="n">
        <f aca="false">IF(OR($D23=1,MONTH($B23)&lt;&gt;MONTH(StartDate),'У5 Ввод'!$D$24="",'У5 Ввод'!$E$24="",'У5 Ввод'!$D$24&gt;$B23),0,MAX(0,MIN(1,'У5 Ввод'!$E$24-NETWORKDAYS('У5 Ввод'!$D$24,$B23)+1))/Настройки!$E$11*100)</f>
        <v>0</v>
      </c>
      <c r="T23" s="67" t="n">
        <f aca="false">IF(OR($D23=1,MONTH($B23)&lt;&gt;MONTH(StartDate),'У5 Ввод'!$D$25="",'У5 Ввод'!$E$25="",'У5 Ввод'!$D$25&gt;$B23),0,MAX(0,MIN(1,'У5 Ввод'!$E$25-NETWORKDAYS('У5 Ввод'!$D$25,$B23)+1))/Настройки!$E$11*100)</f>
        <v>0</v>
      </c>
      <c r="U23" s="67" t="n">
        <f aca="false">IF(OR($D23=1,MONTH($B23)&lt;&gt;MONTH(StartDate),'У5 Ввод'!$D$26="",'У5 Ввод'!$E$26="",'У5 Ввод'!$D$26&gt;$B23),0,MAX(0,MIN(1,'У5 Ввод'!$E$26-NETWORKDAYS('У5 Ввод'!$D$26,$B23)+1))/Настройки!$E$11*100)</f>
        <v>0</v>
      </c>
      <c r="V23" s="67" t="n">
        <f aca="false">IF(OR($D23=1,MONTH($B23)&lt;&gt;MONTH(StartDate),'У5 Ввод'!$D$27="",'У5 Ввод'!$E$27="",'У5 Ввод'!$D$27&gt;$B23),0,MAX(0,MIN(1,'У5 Ввод'!$E$27-NETWORKDAYS('У5 Ввод'!$D$27,$B23)+1))/Настройки!$E$11*100)</f>
        <v>0</v>
      </c>
      <c r="W23" s="67" t="n">
        <f aca="false">IF(OR($D23=1,MONTH($B23)&lt;&gt;MONTH(StartDate),'У5 Ввод'!$D$28="",'У5 Ввод'!$E$28="",'У5 Ввод'!$D$28&gt;$B23),0,MAX(0,MIN(1,'У5 Ввод'!$E$28-NETWORKDAYS('У5 Ввод'!$D$28,$B23)+1))/Настройки!$E$11*100)</f>
        <v>0</v>
      </c>
      <c r="X23" s="67" t="n">
        <f aca="false">IF(OR($D23=1,MONTH($B23)&lt;&gt;MONTH(StartDate),'У5 Ввод'!$D$29="",'У5 Ввод'!$E$29="",'У5 Ввод'!$D$29&gt;$B23),0,MAX(0,MIN(1,'У5 Ввод'!$E$29-NETWORKDAYS('У5 Ввод'!$D$29,$B23)+1))/Настройки!$E$11*100)</f>
        <v>0</v>
      </c>
      <c r="Y23" s="67" t="n">
        <f aca="false">IF(OR($D23=1,MONTH($B23)&lt;&gt;MONTH(StartDate),'У5 Ввод'!$D$30="",'У5 Ввод'!$E$30="",'У5 Ввод'!$D$30&gt;$B23),0,MAX(0,MIN(1,'У5 Ввод'!$E$30-NETWORKDAYS('У5 Ввод'!$D$30,$B23)+1))/Настройки!$E$11*100)</f>
        <v>0</v>
      </c>
      <c r="Z23" s="67" t="n">
        <f aca="false">IF(OR($D23=1,MONTH($B23)&lt;&gt;MONTH(StartDate),'У5 Ввод'!$D$31="",'У5 Ввод'!$E$31="",'У5 Ввод'!$D$31&gt;$B23),0,MAX(0,MIN(1,'У5 Ввод'!$E$31-NETWORKDAYS('У5 Ввод'!$D$31,$B23)+1))/Настройки!$E$11*100)</f>
        <v>0</v>
      </c>
      <c r="AA23" s="67" t="n">
        <f aca="false">IF(OR($D23=1,MONTH($B23)&lt;&gt;MONTH(StartDate),'У5 Ввод'!$D$32="",'У5 Ввод'!$E$32="",'У5 Ввод'!$D$32&gt;$B23),0,MAX(0,MIN(1,'У5 Ввод'!$E$32-NETWORKDAYS('У5 Ввод'!$D$32,$B23)+1))/Настройки!$E$11*100)</f>
        <v>0</v>
      </c>
      <c r="AB23" s="67" t="n">
        <f aca="false">IF(OR($D23=1,MONTH($B23)&lt;&gt;MONTH(StartDate),'У5 Ввод'!$D$33="",'У5 Ввод'!$E$33="",'У5 Ввод'!$D$33&gt;$B23),0,MAX(0,MIN(1,'У5 Ввод'!$E$33-NETWORKDAYS('У5 Ввод'!$D$33,$B23)+1))/Настройки!$E$11*100)</f>
        <v>0</v>
      </c>
      <c r="AC23" s="67" t="n">
        <f aca="false">IF(OR($D23=1,MONTH($B23)&lt;&gt;MONTH(StartDate),'У5 Ввод'!$D$34="",'У5 Ввод'!$E$34="",'У5 Ввод'!$D$34&gt;$B23),0,MAX(0,MIN(1,'У5 Ввод'!$E$34-NETWORKDAYS('У5 Ввод'!$D$34,$B23)+1))/Настройки!$E$11*100)</f>
        <v>0</v>
      </c>
      <c r="AD23" s="67" t="n">
        <f aca="false">IF(OR($D23=1,MONTH($B23)&lt;&gt;MONTH(StartDate),'У5 Ввод'!$D$35="",'У5 Ввод'!$E$35="",'У5 Ввод'!$D$35&gt;$B23),0,MAX(0,MIN(1,'У5 Ввод'!$E$35-NETWORKDAYS('У5 Ввод'!$D$35,$B23)+1))/Настройки!$E$11*100)</f>
        <v>0</v>
      </c>
      <c r="AE23" s="67" t="n">
        <f aca="false">IF(OR($D23=1,MONTH($B23)&lt;&gt;MONTH(StartDate),'У5 Ввод'!$D$36="",'У5 Ввод'!$E$36="",'У5 Ввод'!$D$36&gt;$B23),0,MAX(0,MIN(1,'У5 Ввод'!$E$36-NETWORKDAYS('У5 Ввод'!$D$36,$B23)+1))/Настройки!$E$11*100)</f>
        <v>0</v>
      </c>
      <c r="AF23" s="67" t="n">
        <f aca="false">IF(OR($D23=1,MONTH($B23)&lt;&gt;MONTH(StartDate),'У5 Ввод'!$D$37="",'У5 Ввод'!$E$37="",'У5 Ввод'!$D$37&gt;$B23),0,MAX(0,MIN(1,'У5 Ввод'!$E$37-NETWORKDAYS('У5 Ввод'!$D$37,$B23)+1))/Настройки!$E$11*100)</f>
        <v>0</v>
      </c>
      <c r="AG23" s="67" t="n">
        <f aca="false">IF(OR($D23=1,MONTH($B23)&lt;&gt;MONTH(StartDate),'У5 Ввод'!$D$38="",'У5 Ввод'!$E$38="",'У5 Ввод'!$D$38&gt;$B23),0,MAX(0,MIN(1,'У5 Ввод'!$E$38-NETWORKDAYS('У5 Ввод'!$D$38,$B23)+1))/Настройки!$E$11*100)</f>
        <v>0</v>
      </c>
      <c r="AH23" s="67" t="n">
        <f aca="false">IF(OR($D23=1,MONTH($B23)&lt;&gt;MONTH(StartDate),'У5 Ввод'!$D$39="",'У5 Ввод'!$E$39="",'У5 Ввод'!$D$39&gt;$B23),0,MAX(0,MIN(1,'У5 Ввод'!$E$39-NETWORKDAYS('У5 Ввод'!$D$39,$B23)+1))/Настройки!$E$11*100)</f>
        <v>0</v>
      </c>
      <c r="AI23" s="67" t="n">
        <f aca="false">IF(OR($D23=1,MONTH($B23)&lt;&gt;MONTH(StartDate),'У5 Ввод'!$D$40="",'У5 Ввод'!$E$40="",'У5 Ввод'!$D$40&gt;$B23),0,MAX(0,MIN(1,'У5 Ввод'!$E$40-NETWORKDAYS('У5 Ввод'!$D$40,$B23)+1))/Настройки!$E$11*100)</f>
        <v>0</v>
      </c>
      <c r="AJ23" s="67" t="n">
        <f aca="false">IF(OR($D23=1,MONTH($B23)&lt;&gt;MONTH(StartDate),'У5 Ввод'!$D$41="",'У5 Ввод'!$E$41="",'У5 Ввод'!$D$41&gt;$B23),0,MAX(0,MIN(1,'У5 Ввод'!$E$41-NETWORKDAYS('У5 Ввод'!$D$41,$B23)+1))/Настройки!$E$11*100)</f>
        <v>0</v>
      </c>
      <c r="AK23" s="67" t="n">
        <f aca="false">IF(OR($D23=1,MONTH($B23)&lt;&gt;MONTH(StartDate),'У5 Ввод'!$D$42="",'У5 Ввод'!$E$42="",'У5 Ввод'!$D$42&gt;$B23),0,MAX(0,MIN(1,'У5 Ввод'!$E$42-NETWORKDAYS('У5 Ввод'!$D$42,$B23)+1))/Настройки!$E$11*100)</f>
        <v>0</v>
      </c>
      <c r="AL23" s="67" t="n">
        <f aca="false">IF(OR($D23=1,MONTH($B23)&lt;&gt;MONTH(StartDate),'У5 Ввод'!$D$43="",'У5 Ввод'!$E$43="",'У5 Ввод'!$D$43&gt;$B23),0,MAX(0,MIN(1,'У5 Ввод'!$E$43-NETWORKDAYS('У5 Ввод'!$D$43,$B23)+1))/Настройки!$E$11*100)</f>
        <v>0</v>
      </c>
      <c r="AM23" s="67" t="n">
        <f aca="false">IF(OR($D23=1,MONTH($B23)&lt;&gt;MONTH(StartDate),'У5 Ввод'!$D$44="",'У5 Ввод'!$E$44="",'У5 Ввод'!$D$44&gt;$B23),0,MAX(0,MIN(1,'У5 Ввод'!$E$44-NETWORKDAYS('У5 Ввод'!$D$44,$B23)+1))/Настройки!$E$11*100)</f>
        <v>0</v>
      </c>
      <c r="AN23" s="67" t="n">
        <f aca="false">IF(OR($D23=1,MONTH($B23)&lt;&gt;MONTH(StartDate),'У5 Ввод'!$D$45="",'У5 Ввод'!$E$45="",'У5 Ввод'!$D$45&gt;$B23),0,MAX(0,MIN(1,'У5 Ввод'!$E$45-NETWORKDAYS('У5 Ввод'!$D$45,$B23)+1))/Настройки!$E$11*100)</f>
        <v>0</v>
      </c>
      <c r="AO23" s="67" t="n">
        <f aca="false">IF(OR($D23=1,MONTH($B23)&lt;&gt;MONTH(StartDate),'У5 Ввод'!$D$46="",'У5 Ввод'!$E$46="",'У5 Ввод'!$D$46&gt;$B23),0,MAX(0,MIN(1,'У5 Ввод'!$E$46-NETWORKDAYS('У5 Ввод'!$D$46,$B23)+1))/Настройки!$E$11*100)</f>
        <v>0</v>
      </c>
      <c r="AP23" s="67" t="n">
        <f aca="false">IF(OR($D23=1,MONTH($B23)&lt;&gt;MONTH(StartDate),'У5 Ввод'!$D$47="",'У5 Ввод'!$E$47="",'У5 Ввод'!$D$47&gt;$B23),0,MAX(0,MIN(1,'У5 Ввод'!$E$47-NETWORKDAYS('У5 Ввод'!$D$47,$B23)+1))/Настройки!$E$11*100)</f>
        <v>0</v>
      </c>
      <c r="AQ23" s="67" t="n">
        <f aca="false">IF(OR($D23=1,MONTH($B23)&lt;&gt;MONTH(StartDate),'У5 Ввод'!$D$48="",'У5 Ввод'!$E$48="",'У5 Ввод'!$D$48&gt;$B23),0,MAX(0,MIN(1,'У5 Ввод'!$E$48-NETWORKDAYS('У5 Ввод'!$D$48,$B23)+1))/Настройки!$E$11*100)</f>
        <v>0</v>
      </c>
      <c r="AR23" s="67" t="n">
        <f aca="false">IF(OR($D23=1,MONTH($B23)&lt;&gt;MONTH(StartDate),'У5 Ввод'!$D$49="",'У5 Ввод'!$E$49="",'У5 Ввод'!$D$49&gt;$B23),0,MAX(0,MIN(1,'У5 Ввод'!$E$49-NETWORKDAYS('У5 Ввод'!$D$49,$B23)+1))/Настройки!$E$11*100)</f>
        <v>0</v>
      </c>
      <c r="AS23" s="67" t="n">
        <f aca="false">IF(OR($D23=1,MONTH($B23)&lt;&gt;MONTH(StartDate),'У5 Ввод'!$D$50="",'У5 Ввод'!$E$50="",'У5 Ввод'!$D$50&gt;$B23),0,MAX(0,MIN(1,'У5 Ввод'!$E$50-NETWORKDAYS('У5 Ввод'!$D$50,$B23)+1))/Настройки!$E$11*100)</f>
        <v>0</v>
      </c>
      <c r="AT23" s="67" t="n">
        <f aca="false">IF(OR($D23=1,MONTH($B23)&lt;&gt;MONTH(StartDate),'У5 Ввод'!$D$51="",'У5 Ввод'!$E$51="",'У5 Ввод'!$D$51&gt;$B23),0,MAX(0,MIN(1,'У5 Ввод'!$E$51-NETWORKDAYS('У5 Ввод'!$D$51,$B23)+1))/Настройки!$E$11*100)</f>
        <v>0</v>
      </c>
      <c r="AU23" s="67" t="n">
        <f aca="false">IF(OR($D23=1,MONTH($B23)&lt;&gt;MONTH(StartDate),'У5 Ввод'!$D$52="",'У5 Ввод'!$E$52="",'У5 Ввод'!$D$52&gt;$B23),0,MAX(0,MIN(1,'У5 Ввод'!$E$52-NETWORKDAYS('У5 Ввод'!$D$52,$B23)+1))/Настройки!$E$11*100)</f>
        <v>0</v>
      </c>
      <c r="AV23" s="67" t="n">
        <f aca="false">IF(OR($D23=1,MONTH($B23)&lt;&gt;MONTH(StartDate),'У5 Ввод'!$D$53="",'У5 Ввод'!$E$53="",'У5 Ввод'!$D$53&gt;$B23),0,MAX(0,MIN(1,'У5 Ввод'!$E$53-NETWORKDAYS('У5 Ввод'!$D$53,$B23)+1))/Настройки!$E$11*100)</f>
        <v>0</v>
      </c>
      <c r="AW23" s="67" t="n">
        <f aca="false">IF(OR($D23=1,MONTH($B23)&lt;&gt;MONTH(StartDate),'У5 Ввод'!$D$54="",'У5 Ввод'!$E$54="",'У5 Ввод'!$D$54&gt;$B23),0,MAX(0,MIN(1,'У5 Ввод'!$E$54-NETWORKDAYS('У5 Ввод'!$D$54,$B23)+1))/Настройки!$E$11*100)</f>
        <v>0</v>
      </c>
      <c r="AX23" s="67" t="n">
        <f aca="false">IF(OR($D23=1,MONTH($B23)&lt;&gt;MONTH(StartDate),'У5 Ввод'!$D$55="",'У5 Ввод'!$E$55="",'У5 Ввод'!$D$55&gt;$B23),0,MAX(0,MIN(1,'У5 Ввод'!$E$55-NETWORKDAYS('У5 Ввод'!$D$55,$B23)+1))/Настройки!$E$11*100)</f>
        <v>0</v>
      </c>
      <c r="AY23" s="67" t="n">
        <f aca="false">IF(OR($D23=1,MONTH($B23)&lt;&gt;MONTH(StartDate),'У5 Ввод'!$D$56="",'У5 Ввод'!$E$56="",'У5 Ввод'!$D$56&gt;$B23),0,MAX(0,MIN(1,'У5 Ввод'!$E$56-NETWORKDAYS('У5 Ввод'!$D$56,$B23)+1))/Настройки!$E$11*100)</f>
        <v>0</v>
      </c>
      <c r="AZ23" s="67" t="n">
        <f aca="false">IF(OR($D23=1,MONTH($B23)&lt;&gt;MONTH(StartDate),'У5 Ввод'!$D$57="",'У5 Ввод'!$E$57="",'У5 Ввод'!$D$57&gt;$B23),0,MAX(0,MIN(1,'У5 Ввод'!$E$57-NETWORKDAYS('У5 Ввод'!$D$57,$B23)+1))/Настройки!$E$11*100)</f>
        <v>0</v>
      </c>
      <c r="BA23" s="67" t="n">
        <f aca="false">IF(OR($D23=1,MONTH($B23)&lt;&gt;MONTH(StartDate),'У5 Ввод'!$D$58="",'У5 Ввод'!$E$58="",'У5 Ввод'!$D$58&gt;$B23),0,MAX(0,MIN(1,'У5 Ввод'!$E$58-NETWORKDAYS('У5 Ввод'!$D$58,$B23)+1))/Настройки!$E$11*100)</f>
        <v>0</v>
      </c>
      <c r="BB23" s="67" t="n">
        <f aca="false">IF(OR($D23=1,MONTH($B23)&lt;&gt;MONTH(StartDate),'У5 Ввод'!$D$59="",'У5 Ввод'!$E$59="",'У5 Ввод'!$D$59&gt;$B23),0,MAX(0,MIN(1,'У5 Ввод'!$E$59-NETWORKDAYS('У5 Ввод'!$D$59,$B23)+1))/Настройки!$E$11*100)</f>
        <v>0</v>
      </c>
      <c r="BC23" s="67" t="n">
        <f aca="false">IF(OR($D23=1,MONTH($B23)&lt;&gt;MONTH(StartDate),'У5 Ввод'!$D$60="",'У5 Ввод'!$E$60="",'У5 Ввод'!$D$60&gt;$B23),0,MAX(0,MIN(1,'У5 Ввод'!$E$60-NETWORKDAYS('У5 Ввод'!$D$60,$B23)+1))/Настройки!$E$11*100)</f>
        <v>0</v>
      </c>
      <c r="BD23" s="67" t="n">
        <f aca="false">IF(OR($D23=1,MONTH($B23)&lt;&gt;MONTH(StartDate),'У5 Ввод'!$D$61="",'У5 Ввод'!$E$61="",'У5 Ввод'!$D$61&gt;$B23),0,MAX(0,MIN(1,'У5 Ввод'!$E$61-NETWORKDAYS('У5 Ввод'!$D$61,$B23)+1))/Настройки!$E$11*100)</f>
        <v>0</v>
      </c>
      <c r="BE23" s="67" t="n">
        <f aca="false">IF(OR($D23=1,MONTH($B23)&lt;&gt;MONTH(StartDate),'У5 Ввод'!$D$62="",'У5 Ввод'!$E$62="",'У5 Ввод'!$D$62&gt;$B23),0,MAX(0,MIN(1,'У5 Ввод'!$E$62-NETWORKDAYS('У5 Ввод'!$D$62,$B23)+1))/Настройки!$E$11*100)</f>
        <v>0</v>
      </c>
      <c r="BF23" s="67" t="n">
        <f aca="false">IF(OR($D23=1,MONTH($B23)&lt;&gt;MONTH(StartDate),'У5 Ввод'!$D$63="",'У5 Ввод'!$E$63="",'У5 Ввод'!$D$63&gt;$B23),0,MAX(0,MIN(1,'У5 Ввод'!$E$63-NETWORKDAYS('У5 Ввод'!$D$63,$B23)+1))/Настройки!$E$11*100)</f>
        <v>0</v>
      </c>
      <c r="BG23" s="67" t="n">
        <f aca="false">IF(OR($D23=1,MONTH($B23)&lt;&gt;MONTH(StartDate),'У5 Ввод'!$D$64="",'У5 Ввод'!$E$64="",'У5 Ввод'!$D$64&gt;$B23),0,MAX(0,MIN(1,'У5 Ввод'!$E$64-NETWORKDAYS('У5 Ввод'!$D$64,$B23)+1))/Настройки!$E$11*100)</f>
        <v>0</v>
      </c>
      <c r="BH23" s="67" t="n">
        <f aca="false">IF(OR($D23=1,MONTH($B23)&lt;&gt;MONTH(StartDate),'У5 Ввод'!$D$65="",'У5 Ввод'!$E$65="",'У5 Ввод'!$D$65&gt;$B23),0,MAX(0,MIN(1,'У5 Ввод'!$E$65-NETWORKDAYS('У5 Ввод'!$D$65,$B23)+1))/Настройки!$E$11*100)</f>
        <v>0</v>
      </c>
      <c r="BI23" s="67" t="n">
        <f aca="false">IF(OR($D23=1,MONTH($B23)&lt;&gt;MONTH(StartDate),'У5 Ввод'!$D$66="",'У5 Ввод'!$E$66="",'У5 Ввод'!$D$66&gt;$B23),0,MAX(0,MIN(1,'У5 Ввод'!$E$66-NETWORKDAYS('У5 Ввод'!$D$66,$B23)+1))/Настройки!$E$11*100)</f>
        <v>0</v>
      </c>
      <c r="BJ23" s="67" t="n">
        <f aca="false">IF(OR($D23=1,MONTH($B23)&lt;&gt;MONTH(StartDate),'У5 Ввод'!$D$67="",'У5 Ввод'!$E$67="",'У5 Ввод'!$D$67&gt;$B23),0,MAX(0,MIN(1,'У5 Ввод'!$E$67-NETWORKDAYS('У5 Ввод'!$D$67,$B23)+1))/Настройки!$E$11*100)</f>
        <v>0</v>
      </c>
      <c r="BK23" s="67" t="n">
        <f aca="false">IF(OR($D23=1,MONTH($B23)&lt;&gt;MONTH(StartDate),'У5 Ввод'!$D$68="",'У5 Ввод'!$E$68="",'У5 Ввод'!$D$68&gt;$B23),0,MAX(0,MIN(1,'У5 Ввод'!$E$68-NETWORKDAYS('У5 Ввод'!$D$68,$B23)+1))/Настройки!$E$11*100)</f>
        <v>0</v>
      </c>
      <c r="BL23" s="67" t="n">
        <f aca="false">IF(OR($D23=1,MONTH($B23)&lt;&gt;MONTH(StartDate),'У5 Ввод'!$D$69="",'У5 Ввод'!$E$69="",'У5 Ввод'!$D$69&gt;$B23),0,MAX(0,MIN(1,'У5 Ввод'!$E$69-NETWORKDAYS('У5 Ввод'!$D$69,$B23)+1))/Настройки!$E$11*100)</f>
        <v>0</v>
      </c>
      <c r="BM23" s="67" t="n">
        <f aca="false">IF(OR($D23=1,MONTH($B23)&lt;&gt;MONTH(StartDate),'У5 Ввод'!$D$70="",'У5 Ввод'!$E$70="",'У5 Ввод'!$D$70&gt;$B23),0,MAX(0,MIN(1,'У5 Ввод'!$E$70-NETWORKDAYS('У5 Ввод'!$D$70,$B23)+1))/Настройки!$E$11*100)</f>
        <v>0</v>
      </c>
      <c r="BN23" s="67" t="n">
        <f aca="false">IF(OR($D23=1,MONTH($B23)&lt;&gt;MONTH(StartDate),'У5 Ввод'!$D$71="",'У5 Ввод'!$E$71="",'У5 Ввод'!$D$71&gt;$B23),0,MAX(0,MIN(1,'У5 Ввод'!$E$71-NETWORKDAYS('У5 Ввод'!$D$71,$B23)+1))/Настройки!$E$11*100)</f>
        <v>0</v>
      </c>
      <c r="BO23" s="67" t="n">
        <f aca="false">IF(OR($D23=1,MONTH($B23)&lt;&gt;MONTH(StartDate),'У5 Ввод'!$D$72="",'У5 Ввод'!$E$72="",'У5 Ввод'!$D$72&gt;$B23),0,MAX(0,MIN(1,'У5 Ввод'!$E$72-NETWORKDAYS('У5 Ввод'!$D$72,$B23)+1))/Настройки!$E$11*100)</f>
        <v>0</v>
      </c>
      <c r="BP23" s="67" t="n">
        <f aca="false">IF(OR($D23=1,MONTH($B23)&lt;&gt;MONTH(StartDate),'У5 Ввод'!$D$73="",'У5 Ввод'!$E$73="",'У5 Ввод'!$D$73&gt;$B23),0,MAX(0,MIN(1,'У5 Ввод'!$E$73-NETWORKDAYS('У5 Ввод'!$D$73,$B23)+1))/Настройки!$E$11*100)</f>
        <v>0</v>
      </c>
      <c r="BQ23" s="67" t="n">
        <f aca="false">IF(OR($D23=1,MONTH($B23)&lt;&gt;MONTH(StartDate),'У5 Ввод'!$D$74="",'У5 Ввод'!$E$74="",'У5 Ввод'!$D$74&gt;$B23),0,MAX(0,MIN(1,'У5 Ввод'!$E$74-NETWORKDAYS('У5 Ввод'!$D$74,$B23)+1))/Настройки!$E$11*100)</f>
        <v>0</v>
      </c>
      <c r="BR23" s="67" t="n">
        <f aca="false">IF(OR($D23=1,MONTH($B23)&lt;&gt;MONTH(StartDate),'У5 Ввод'!$D$75="",'У5 Ввод'!$E$75="",'У5 Ввод'!$D$75&gt;$B23),0,MAX(0,MIN(1,'У5 Ввод'!$E$75-NETWORKDAYS('У5 Ввод'!$D$75,$B23)+1))/Настройки!$E$11*100)</f>
        <v>0</v>
      </c>
      <c r="BS23" s="67" t="n">
        <f aca="false">IF(OR($D23=1,MONTH($B23)&lt;&gt;MONTH(StartDate),'У5 Ввод'!$D$76="",'У5 Ввод'!$E$76="",'У5 Ввод'!$D$76&gt;$B23),0,MAX(0,MIN(1,'У5 Ввод'!$E$76-NETWORKDAYS('У5 Ввод'!$D$76,$B23)+1))/Настройки!$E$11*100)</f>
        <v>0</v>
      </c>
      <c r="BT23" s="67" t="n">
        <f aca="false">IF(OR($D23=1,MONTH($B23)&lt;&gt;MONTH(StartDate),'У5 Ввод'!$D$77="",'У5 Ввод'!$E$77="",'У5 Ввод'!$D$77&gt;$B23),0,MAX(0,MIN(1,'У5 Ввод'!$E$77-NETWORKDAYS('У5 Ввод'!$D$77,$B23)+1))/Настройки!$E$11*100)</f>
        <v>0</v>
      </c>
      <c r="BU23" s="67" t="n">
        <f aca="false">IF(OR($D23=1,MONTH($B23)&lt;&gt;MONTH(StartDate),'У5 Ввод'!$D$78="",'У5 Ввод'!$E$78="",'У5 Ввод'!$D$78&gt;$B23),0,MAX(0,MIN(1,'У5 Ввод'!$E$78-NETWORKDAYS('У5 Ввод'!$D$78,$B23)+1))/Настройки!$E$11*100)</f>
        <v>0</v>
      </c>
      <c r="BV23" s="67" t="n">
        <f aca="false">IF(OR($D23=1,MONTH($B23)&lt;&gt;MONTH(StartDate),'У5 Ввод'!$D$79="",'У5 Ввод'!$E$79="",'У5 Ввод'!$D$79&gt;$B23),0,MAX(0,MIN(1,'У5 Ввод'!$E$79-NETWORKDAYS('У5 Ввод'!$D$79,$B23)+1))/Настройки!$E$11*100)</f>
        <v>0</v>
      </c>
      <c r="BW23" s="67" t="n">
        <f aca="false">IF(OR($D23=1,MONTH($B23)&lt;&gt;MONTH(StartDate),'У5 Ввод'!$D$80="",'У5 Ввод'!$E$80="",'У5 Ввод'!$D$80&gt;$B23),0,MAX(0,MIN(1,'У5 Ввод'!$E$80-NETWORKDAYS('У5 Ввод'!$D$80,$B23)+1))/Настройки!$E$11*100)</f>
        <v>0</v>
      </c>
      <c r="BX23" s="67" t="n">
        <f aca="false">IF(OR($D23=1,MONTH($B23)&lt;&gt;MONTH(StartDate),'У5 Ввод'!$D$81="",'У5 Ввод'!$E$81="",'У5 Ввод'!$D$81&gt;$B23),0,MAX(0,MIN(1,'У5 Ввод'!$E$81-NETWORKDAYS('У5 Ввод'!$D$81,$B23)+1))/Настройки!$E$11*100)</f>
        <v>0</v>
      </c>
      <c r="BY23" s="67" t="n">
        <f aca="false">IF(OR($D23=1,MONTH($B23)&lt;&gt;MONTH(StartDate),'У5 Ввод'!$D$82="",'У5 Ввод'!$E$82="",'У5 Ввод'!$D$82&gt;$B23),0,MAX(0,MIN(1,'У5 Ввод'!$E$82-NETWORKDAYS('У5 Ввод'!$D$82,$B23)+1))/Настройки!$E$11*100)</f>
        <v>0</v>
      </c>
      <c r="BZ23" s="67" t="n">
        <f aca="false">IF(OR($D23=1,MONTH($B23)&lt;&gt;MONTH(StartDate),'У5 Ввод'!$D$83="",'У5 Ввод'!$E$83="",'У5 Ввод'!$D$83&gt;$B23),0,MAX(0,MIN(1,'У5 Ввод'!$E$83-NETWORKDAYS('У5 Ввод'!$D$83,$B23)+1))/Настройки!$E$11*100)</f>
        <v>0</v>
      </c>
      <c r="CA23" s="67" t="n">
        <f aca="false">IF(OR($D23=1,MONTH($B23)&lt;&gt;MONTH(StartDate),'У5 Ввод'!$D$84="",'У5 Ввод'!$E$84="",'У5 Ввод'!$D$84&gt;$B23),0,MAX(0,MIN(1,'У5 Ввод'!$E$84-NETWORKDAYS('У5 Ввод'!$D$84,$B23)+1))/Настройки!$E$11*100)</f>
        <v>0</v>
      </c>
      <c r="CB23" s="67" t="n">
        <f aca="false">IF(OR($D23=1,MONTH($B23)&lt;&gt;MONTH(StartDate),'У5 Ввод'!$D$85="",'У5 Ввод'!$E$85="",'У5 Ввод'!$D$85&gt;$B23),0,MAX(0,MIN(1,'У5 Ввод'!$E$85-NETWORKDAYS('У5 Ввод'!$D$85,$B23)+1))/Настройки!$E$11*100)</f>
        <v>0</v>
      </c>
      <c r="CC23" s="67" t="n">
        <f aca="false">IF(OR($D23=1,MONTH($B23)&lt;&gt;MONTH(StartDate),'У5 Ввод'!$D$86="",'У5 Ввод'!$E$86="",'У5 Ввод'!$D$86&gt;$B23),0,MAX(0,MIN(1,'У5 Ввод'!$E$86-NETWORKDAYS('У5 Ввод'!$D$86,$B23)+1))/Настройки!$E$11*100)</f>
        <v>0</v>
      </c>
      <c r="CD23" s="67" t="n">
        <f aca="false">IF(OR($D23=1,MONTH($B23)&lt;&gt;MONTH(StartDate),'У5 Ввод'!$D$87="",'У5 Ввод'!$E$87="",'У5 Ввод'!$D$87&gt;$B23),0,MAX(0,MIN(1,'У5 Ввод'!$E$87-NETWORKDAYS('У5 Ввод'!$D$87,$B23)+1))/Настройки!$E$11*100)</f>
        <v>0</v>
      </c>
      <c r="CE23" s="67" t="n">
        <f aca="false">IF(OR($D23=1,MONTH($B23)&lt;&gt;MONTH(StartDate),'У5 Ввод'!$D$88="",'У5 Ввод'!$E$88="",'У5 Ввод'!$D$88&gt;$B23),0,MAX(0,MIN(1,'У5 Ввод'!$E$88-NETWORKDAYS('У5 Ввод'!$D$88,$B23)+1))/Настройки!$E$11*100)</f>
        <v>0</v>
      </c>
      <c r="CF23" s="67" t="n">
        <f aca="false">IF(OR($D23=1,MONTH($B23)&lt;&gt;MONTH(StartDate),'У5 Ввод'!$D$89="",'У5 Ввод'!$E$89="",'У5 Ввод'!$D$89&gt;$B23),0,MAX(0,MIN(1,'У5 Ввод'!$E$89-NETWORKDAYS('У5 Ввод'!$D$89,$B23)+1))/Настройки!$E$11*100)</f>
        <v>0</v>
      </c>
      <c r="CG23" s="67" t="n">
        <f aca="false">IF(OR($D23=1,MONTH($B23)&lt;&gt;MONTH(StartDate),'У5 Ввод'!$D$90="",'У5 Ввод'!$E$90="",'У5 Ввод'!$D$90&gt;$B23),0,MAX(0,MIN(1,'У5 Ввод'!$E$90-NETWORKDAYS('У5 Ввод'!$D$90,$B23)+1))/Настройки!$E$11*100)</f>
        <v>0</v>
      </c>
      <c r="CH23" s="67" t="n">
        <f aca="false">IF(OR($D23=1,MONTH($B23)&lt;&gt;MONTH(StartDate),'У5 Ввод'!$D$91="",'У5 Ввод'!$E$91="",'У5 Ввод'!$D$91&gt;$B23),0,MAX(0,MIN(1,'У5 Ввод'!$E$91-NETWORKDAYS('У5 Ввод'!$D$91,$B23)+1))/Настройки!$E$11*100)</f>
        <v>0</v>
      </c>
      <c r="CI23" s="67" t="n">
        <f aca="false">IF(OR($D23=1,MONTH($B23)&lt;&gt;MONTH(StartDate),'У5 Ввод'!$D$92="",'У5 Ввод'!$E$92="",'У5 Ввод'!$D$92&gt;$B23),0,MAX(0,MIN(1,'У5 Ввод'!$E$92-NETWORKDAYS('У5 Ввод'!$D$92,$B23)+1))/Настройки!$E$11*100)</f>
        <v>0</v>
      </c>
      <c r="CJ23" s="67" t="n">
        <f aca="false">IF(OR($D23=1,MONTH($B23)&lt;&gt;MONTH(StartDate),'У5 Ввод'!$D$93="",'У5 Ввод'!$E$93="",'У5 Ввод'!$D$93&gt;$B23),0,MAX(0,MIN(1,'У5 Ввод'!$E$93-NETWORKDAYS('У5 Ввод'!$D$93,$B23)+1))/Настройки!$E$11*100)</f>
        <v>0</v>
      </c>
      <c r="CK23" s="67" t="n">
        <f aca="false">IF(OR($D23=1,MONTH($B23)&lt;&gt;MONTH(StartDate),'У5 Ввод'!$D$94="",'У5 Ввод'!$E$94="",'У5 Ввод'!$D$94&gt;$B23),0,MAX(0,MIN(1,'У5 Ввод'!$E$94-NETWORKDAYS('У5 Ввод'!$D$94,$B23)+1))/Настройки!$E$11*100)</f>
        <v>0</v>
      </c>
      <c r="CL23" s="67" t="n">
        <f aca="false">IF(OR($D23=1,MONTH($B23)&lt;&gt;MONTH(StartDate),'У5 Ввод'!$D$95="",'У5 Ввод'!$E$95="",'У5 Ввод'!$D$95&gt;$B23),0,MAX(0,MIN(1,'У5 Ввод'!$E$95-NETWORKDAYS('У5 Ввод'!$D$95,$B23)+1))/Настройки!$E$11*100)</f>
        <v>0</v>
      </c>
      <c r="CM23" s="67" t="n">
        <f aca="false">IF(OR($D23=1,MONTH($B23)&lt;&gt;MONTH(StartDate),'У5 Ввод'!$D$96="",'У5 Ввод'!$E$96="",'У5 Ввод'!$D$96&gt;$B23),0,MAX(0,MIN(1,'У5 Ввод'!$E$96-NETWORKDAYS('У5 Ввод'!$D$96,$B23)+1))/Настройки!$E$11*100)</f>
        <v>0</v>
      </c>
      <c r="CN23" s="67" t="n">
        <f aca="false">IF(OR($D23=1,MONTH($B23)&lt;&gt;MONTH(StartDate),'У5 Ввод'!$D$97="",'У5 Ввод'!$E$97="",'У5 Ввод'!$D$97&gt;$B23),0,MAX(0,MIN(1,'У5 Ввод'!$E$97-NETWORKDAYS('У5 Ввод'!$D$97,$B23)+1))/Настройки!$E$11*100)</f>
        <v>0</v>
      </c>
      <c r="CO23" s="67" t="n">
        <f aca="false">IF(OR($D23=1,MONTH($B23)&lt;&gt;MONTH(StartDate),'У5 Ввод'!$D$98="",'У5 Ввод'!$E$98="",'У5 Ввод'!$D$98&gt;$B23),0,MAX(0,MIN(1,'У5 Ввод'!$E$98-NETWORKDAYS('У5 Ввод'!$D$98,$B23)+1))/Настройки!$E$11*100)</f>
        <v>0</v>
      </c>
      <c r="CP23" s="67" t="n">
        <f aca="false">IF(OR($D23=1,MONTH($B23)&lt;&gt;MONTH(StartDate),'У5 Ввод'!$D$99="",'У5 Ввод'!$E$99="",'У5 Ввод'!$D$99&gt;$B23),0,MAX(0,MIN(1,'У5 Ввод'!$E$99-NETWORKDAYS('У5 Ввод'!$D$99,$B23)+1))/Настройки!$E$11*100)</f>
        <v>0</v>
      </c>
      <c r="CQ23" s="67" t="n">
        <f aca="false">IF(OR($D23=1,MONTH($B23)&lt;&gt;MONTH(StartDate),'У5 Ввод'!$D$100="",'У5 Ввод'!$E$100="",'У5 Ввод'!$D$100&gt;$B23),0,MAX(0,MIN(1,'У5 Ввод'!$E$100-NETWORKDAYS('У5 Ввод'!$D$100,$B23)+1))/Настройки!$E$11*100)</f>
        <v>0</v>
      </c>
      <c r="CR23" s="67" t="n">
        <f aca="false">IF(OR($D23=1,MONTH($B23)&lt;&gt;MONTH(StartDate),'У5 Ввод'!$D$101="",'У5 Ввод'!$E$101="",'У5 Ввод'!$D$101&gt;$B23),0,MAX(0,MIN(1,'У5 Ввод'!$E$101-NETWORKDAYS('У5 Ввод'!$D$101,$B23)+1))/Настройки!$E$11*100)</f>
        <v>0</v>
      </c>
      <c r="CS23" s="67" t="n">
        <f aca="false">IF(OR($D23=1,MONTH($B23)&lt;&gt;MONTH(StartDate),'У5 Ввод'!$D$102="",'У5 Ввод'!$E$102="",'У5 Ввод'!$D$102&gt;$B23),0,MAX(0,MIN(1,'У5 Ввод'!$E$102-NETWORKDAYS('У5 Ввод'!$D$102,$B23)+1))/Настройки!$E$11*100)</f>
        <v>0</v>
      </c>
      <c r="CT23" s="67" t="n">
        <f aca="false">IF(OR($D23=1,MONTH($B23)&lt;&gt;MONTH(StartDate),'У5 Ввод'!$D$103="",'У5 Ввод'!$E$103="",'У5 Ввод'!$D$103&gt;$B23),0,MAX(0,MIN(1,'У5 Ввод'!$E$103-NETWORKDAYS('У5 Ввод'!$D$103,$B23)+1))/Настройки!$E$11*100)</f>
        <v>0</v>
      </c>
      <c r="CU23" s="67" t="n">
        <f aca="false">IF(OR($D23=1,MONTH($B23)&lt;&gt;MONTH(StartDate),'У5 Ввод'!$D$104="",'У5 Ввод'!$E$104="",'У5 Ввод'!$D$104&gt;$B23),0,MAX(0,MIN(1,'У5 Ввод'!$E$104-NETWORKDAYS('У5 Ввод'!$D$104,$B23)+1))/Настройки!$E$11*100)</f>
        <v>0</v>
      </c>
      <c r="CV23" s="67" t="n">
        <f aca="false">IF(OR($D23=1,MONTH($B23)&lt;&gt;MONTH(StartDate),'У5 Ввод'!$D$105="",'У5 Ввод'!$E$105="",'У5 Ввод'!$D$105&gt;$B23),0,MAX(0,MIN(1,'У5 Ввод'!$E$105-NETWORKDAYS('У5 Ввод'!$D$105,$B23)+1))/Настройки!$E$11*100)</f>
        <v>0</v>
      </c>
      <c r="CW23" s="67" t="n">
        <f aca="false">IF(OR($D23=1,MONTH($B23)&lt;&gt;MONTH(StartDate),'У5 Ввод'!$D$106="",'У5 Ввод'!$E$106="",'У5 Ввод'!$D$106&gt;$B23),0,MAX(0,MIN(1,'У5 Ввод'!$E$106-NETWORKDAYS('У5 Ввод'!$D$106,$B23)+1))/Настройки!$E$11*100)</f>
        <v>0</v>
      </c>
      <c r="CX23" s="67" t="n">
        <f aca="false">IF(OR($D23=1,MONTH($B23)&lt;&gt;MONTH(StartDate),'У5 Ввод'!$D$107="",'У5 Ввод'!$E$107="",'У5 Ввод'!$D$107&gt;$B23),0,MAX(0,MIN(1,'У5 Ввод'!$E$107-NETWORKDAYS('У5 Ввод'!$D$107,$B23)+1))/Настройки!$E$11*100)</f>
        <v>0</v>
      </c>
      <c r="CY23" s="67" t="n">
        <f aca="false">IF(OR($D23=1,MONTH($B23)&lt;&gt;MONTH(StartDate),'У5 Ввод'!$D$108="",'У5 Ввод'!$E$108="",'У5 Ввод'!$D$108&gt;$B23),0,MAX(0,MIN(1,'У5 Ввод'!$E$108-NETWORKDAYS('У5 Ввод'!$D$108,$B23)+1))/Настройки!$E$11*100)</f>
        <v>0</v>
      </c>
      <c r="CZ23" s="67" t="n">
        <f aca="false">IF(OR($D23=1,MONTH($B23)&lt;&gt;MONTH(StartDate),'У5 Ввод'!$D$109="",'У5 Ввод'!$E$109="",'У5 Ввод'!$D$109&gt;$B23),0,MAX(0,MIN(1,'У5 Ввод'!$E$109-NETWORKDAYS('У5 Ввод'!$D$109,$B23)+1))/Настройки!$E$11*100)</f>
        <v>0</v>
      </c>
      <c r="DA23" s="67" t="n">
        <f aca="false">IF(OR($D23=1,MONTH($B23)&lt;&gt;MONTH(StartDate),'У5 Ввод'!$D$110="",'У5 Ввод'!$E$110="",'У5 Ввод'!$D$110&gt;$B23),0,MAX(0,MIN(1,'У5 Ввод'!$E$110-NETWORKDAYS('У5 Ввод'!$D$110,$B23)+1))/Настройки!$E$11*100)</f>
        <v>0</v>
      </c>
      <c r="DB23" s="67" t="n">
        <f aca="false">IF(OR($D23=1,MONTH($B23)&lt;&gt;MONTH(StartDate),'У5 Ввод'!$D$111="",'У5 Ввод'!$E$111="",'У5 Ввод'!$D$111&gt;$B23),0,MAX(0,MIN(1,'У5 Ввод'!$E$111-NETWORKDAYS('У5 Ввод'!$D$111,$B23)+1))/Настройки!$E$11*100)</f>
        <v>0</v>
      </c>
      <c r="DC23" s="67" t="n">
        <f aca="false">IF(OR($D23=1,MONTH($B23)&lt;&gt;MONTH(StartDate),'У5 Ввод'!$D$112="",'У5 Ввод'!$E$112="",'У5 Ввод'!$D$112&gt;$B23),0,MAX(0,MIN(1,'У5 Ввод'!$E$112-NETWORKDAYS('У5 Ввод'!$D$112,$B23)+1))/Настройки!$E$11*100)</f>
        <v>0</v>
      </c>
      <c r="DD23" s="67" t="n">
        <f aca="false">IF(OR($D23=1,MONTH($B23)&lt;&gt;MONTH(StartDate),'У5 Ввод'!$D$113="",'У5 Ввод'!$E$113="",'У5 Ввод'!$D$113&gt;$B23),0,MAX(0,MIN(1,'У5 Ввод'!$E$113-NETWORKDAYS('У5 Ввод'!$D$113,$B23)+1))/Настройки!$E$11*100)</f>
        <v>0</v>
      </c>
      <c r="DE23" s="67" t="n">
        <f aca="false">IF(OR($D23=1,MONTH($B23)&lt;&gt;MONTH(StartDate),'У5 Ввод'!$D$114="",'У5 Ввод'!$E$114="",'У5 Ввод'!$D$114&gt;$B23),0,MAX(0,MIN(1,'У5 Ввод'!$E$114-NETWORKDAYS('У5 Ввод'!$D$114,$B23)+1))/Настройки!$E$11*100)</f>
        <v>0</v>
      </c>
      <c r="DF23" s="67" t="n">
        <f aca="false">IF(OR($D23=1,MONTH($B23)&lt;&gt;MONTH(StartDate),'У5 Ввод'!$D$115="",'У5 Ввод'!$E$115="",'У5 Ввод'!$D$115&gt;$B23),0,MAX(0,MIN(1,'У5 Ввод'!$E$115-NETWORKDAYS('У5 Ввод'!$D$115,$B23)+1))/Настройки!$E$11*100)</f>
        <v>0</v>
      </c>
      <c r="DG23" s="67" t="n">
        <f aca="false">IF(OR($D23=1,MONTH($B23)&lt;&gt;MONTH(StartDate),'У5 Ввод'!$D$116="",'У5 Ввод'!$E$116="",'У5 Ввод'!$D$116&gt;$B23),0,MAX(0,MIN(1,'У5 Ввод'!$E$116-NETWORKDAYS('У5 Ввод'!$D$116,$B23)+1))/Настройки!$E$11*100)</f>
        <v>0</v>
      </c>
      <c r="DH23" s="67" t="n">
        <f aca="false">IF(OR($D23=1,MONTH($B23)&lt;&gt;MONTH(StartDate),'У5 Ввод'!$D$117="",'У5 Ввод'!$E$117="",'У5 Ввод'!$D$117&gt;$B23),0,MAX(0,MIN(1,'У5 Ввод'!$E$117-NETWORKDAYS('У5 Ввод'!$D$117,$B23)+1))/Настройки!$E$11*100)</f>
        <v>0</v>
      </c>
      <c r="DI23" s="67" t="n">
        <f aca="false">IF(OR($D23=1,MONTH($B23)&lt;&gt;MONTH(StartDate),'У5 Ввод'!$D$118="",'У5 Ввод'!$E$118="",'У5 Ввод'!$D$118&gt;$B23),0,MAX(0,MIN(1,'У5 Ввод'!$E$118-NETWORKDAYS('У5 Ввод'!$D$118,$B23)+1))/Настройки!$E$11*100)</f>
        <v>0</v>
      </c>
      <c r="DJ23" s="67" t="n">
        <f aca="false">IF(OR($D23=1,MONTH($B23)&lt;&gt;MONTH(StartDate),'У5 Ввод'!$D$119="",'У5 Ввод'!$E$119="",'У5 Ввод'!$D$119&gt;$B23),0,MAX(0,MIN(1,'У5 Ввод'!$E$119-NETWORKDAYS('У5 Ввод'!$D$119,$B23)+1))/Настройки!$E$11*100)</f>
        <v>0</v>
      </c>
      <c r="DK23" s="67" t="n">
        <f aca="false">IF(OR($D23=1,MONTH($B23)&lt;&gt;MONTH(StartDate),'У5 Ввод'!$D$120="",'У5 Ввод'!$E$120="",'У5 Ввод'!$D$120&gt;$B23),0,MAX(0,MIN(1,'У5 Ввод'!$E$120-NETWORKDAYS('У5 Ввод'!$D$120,$B23)+1))/Настройки!$E$11*100)</f>
        <v>0</v>
      </c>
      <c r="DL23" s="67" t="n">
        <f aca="false">IF(OR($D23=1,MONTH($B23)&lt;&gt;MONTH(StartDate),'У5 Ввод'!$D$121="",'У5 Ввод'!$E$121="",'У5 Ввод'!$D$121&gt;$B23),0,MAX(0,MIN(1,'У5 Ввод'!$E$121-NETWORKDAYS('У5 Ввод'!$D$121,$B23)+1))/Настройки!$E$11*100)</f>
        <v>0</v>
      </c>
      <c r="DM23" s="67" t="n">
        <f aca="false">IF(OR($D23=1,MONTH($B23)&lt;&gt;MONTH(StartDate),'У5 Ввод'!$D$122="",'У5 Ввод'!$E$122="",'У5 Ввод'!$D$122&gt;$B23),0,MAX(0,MIN(1,'У5 Ввод'!$E$122-NETWORKDAYS('У5 Ввод'!$D$122,$B23)+1))/Настройки!$E$11*100)</f>
        <v>0</v>
      </c>
      <c r="DN23" s="67" t="n">
        <f aca="false">IF(OR($D23=1,MONTH($B23)&lt;&gt;MONTH(StartDate),'У5 Ввод'!$D$123="",'У5 Ввод'!$E$123="",'У5 Ввод'!$D$123&gt;$B23),0,MAX(0,MIN(1,'У5 Ввод'!$E$123-NETWORKDAYS('У5 Ввод'!$D$123,$B23)+1))/Настройки!$E$11*100)</f>
        <v>0</v>
      </c>
      <c r="DO23" s="67" t="n">
        <f aca="false">IF(OR($D23=1,MONTH($B23)&lt;&gt;MONTH(StartDate),'У5 Ввод'!$D$124="",'У5 Ввод'!$E$124="",'У5 Ввод'!$D$124&gt;$B23),0,MAX(0,MIN(1,'У5 Ввод'!$E$124-NETWORKDAYS('У5 Ввод'!$D$124,$B23)+1))/Настройки!$E$11*100)</f>
        <v>0</v>
      </c>
      <c r="DP23" s="67" t="n">
        <f aca="false">IF(OR($D23=1,MONTH($B23)&lt;&gt;MONTH(StartDate),'У5 Ввод'!$D$125="",'У5 Ввод'!$E$125="",'У5 Ввод'!$D$125&gt;$B23),0,MAX(0,MIN(1,'У5 Ввод'!$E$125-NETWORKDAYS('У5 Ввод'!$D$125,$B23)+1))/Настройки!$E$11*100)</f>
        <v>0</v>
      </c>
      <c r="DQ23" s="67" t="n">
        <f aca="false">IF(OR($D23=1,MONTH($B23)&lt;&gt;MONTH(StartDate),'У5 Ввод'!$D$126="",'У5 Ввод'!$E$126="",'У5 Ввод'!$D$126&gt;$B23),0,MAX(0,MIN(1,'У5 Ввод'!$E$126-NETWORKDAYS('У5 Ввод'!$D$126,$B23)+1))/Настройки!$E$11*100)</f>
        <v>0</v>
      </c>
      <c r="DR23" s="67" t="n">
        <f aca="false">IF(OR($D23=1,MONTH($B23)&lt;&gt;MONTH(StartDate),'У5 Ввод'!$D$127="",'У5 Ввод'!$E$127="",'У5 Ввод'!$D$127&gt;$B23),0,MAX(0,MIN(1,'У5 Ввод'!$E$127-NETWORKDAYS('У5 Ввод'!$D$127,$B23)+1))/Настройки!$E$11*100)</f>
        <v>0</v>
      </c>
      <c r="DS23" s="67" t="n">
        <f aca="false">IF(OR($D23=1,MONTH($B23)&lt;&gt;MONTH(StartDate),'У5 Ввод'!$D$128="",'У5 Ввод'!$E$128="",'У5 Ввод'!$D$128&gt;$B23),0,MAX(0,MIN(1,'У5 Ввод'!$E$128-NETWORKDAYS('У5 Ввод'!$D$128,$B23)+1))/Настройки!$E$11*100)</f>
        <v>0</v>
      </c>
      <c r="DT23" s="67" t="n">
        <f aca="false">IF(OR($D23=1,MONTH($B23)&lt;&gt;MONTH(StartDate),'У5 Ввод'!$D$129="",'У5 Ввод'!$E$129="",'У5 Ввод'!$D$129&gt;$B23),0,MAX(0,MIN(1,'У5 Ввод'!$E$129-NETWORKDAYS('У5 Ввод'!$D$129,$B23)+1))/Настройки!$E$11*100)</f>
        <v>0</v>
      </c>
      <c r="DU23" s="67" t="n">
        <f aca="false">IF(OR($D23=1,MONTH($B23)&lt;&gt;MONTH(StartDate),'У5 Ввод'!$D$130="",'У5 Ввод'!$E$130="",'У5 Ввод'!$D$130&gt;$B23),0,MAX(0,MIN(1,'У5 Ввод'!$E$130-NETWORKDAYS('У5 Ввод'!$D$130,$B23)+1))/Настройки!$E$11*100)</f>
        <v>0</v>
      </c>
      <c r="DV23" s="67" t="n">
        <f aca="false">IF(OR($D23=1,MONTH($B23)&lt;&gt;MONTH(StartDate),'У5 Ввод'!$D$131="",'У5 Ввод'!$E$131="",'У5 Ввод'!$D$131&gt;$B23),0,MAX(0,MIN(1,'У5 Ввод'!$E$131-NETWORKDAYS('У5 Ввод'!$D$131,$B23)+1))/Настройки!$E$11*100)</f>
        <v>0</v>
      </c>
      <c r="DW23" s="67" t="n">
        <f aca="false">IF(OR($D23=1,MONTH($B23)&lt;&gt;MONTH(StartDate),'У5 Ввод'!$D$132="",'У5 Ввод'!$E$132="",'У5 Ввод'!$D$132&gt;$B23),0,MAX(0,MIN(1,'У5 Ввод'!$E$132-NETWORKDAYS('У5 Ввод'!$D$132,$B23)+1))/Настройки!$E$11*100)</f>
        <v>0</v>
      </c>
      <c r="DX23" s="67" t="n">
        <f aca="false">IF(OR($D23=1,MONTH($B23)&lt;&gt;MONTH(StartDate),'У5 Ввод'!$D$133="",'У5 Ввод'!$E$133="",'У5 Ввод'!$D$133&gt;$B23),0,MAX(0,MIN(1,'У5 Ввод'!$E$133-NETWORKDAYS('У5 Ввод'!$D$133,$B23)+1))/Настройки!$E$11*100)</f>
        <v>0</v>
      </c>
      <c r="DY23" s="67" t="n">
        <f aca="false">IF(OR($D23=1,MONTH($B23)&lt;&gt;MONTH(StartDate),'У5 Ввод'!$D$134="",'У5 Ввод'!$E$134="",'У5 Ввод'!$D$134&gt;$B23),0,MAX(0,MIN(1,'У5 Ввод'!$E$134-NETWORKDAYS('У5 Ввод'!$D$134,$B23)+1))/Настройки!$E$11*100)</f>
        <v>0</v>
      </c>
      <c r="DZ23" s="67" t="n">
        <f aca="false">IF(OR($D23=1,MONTH($B23)&lt;&gt;MONTH(StartDate),'У5 Ввод'!$D$135="",'У5 Ввод'!$E$135="",'У5 Ввод'!$D$135&gt;$B23),0,MAX(0,MIN(1,'У5 Ввод'!$E$135-NETWORKDAYS('У5 Ввод'!$D$135,$B23)+1))/Настройки!$E$11*100)</f>
        <v>0</v>
      </c>
      <c r="EA23" s="67" t="n">
        <f aca="false">IF(OR($D23=1,MONTH($B23)&lt;&gt;MONTH(StartDate),'У5 Ввод'!$D$136="",'У5 Ввод'!$E$136="",'У5 Ввод'!$D$136&gt;$B23),0,MAX(0,MIN(1,'У5 Ввод'!$E$136-NETWORKDAYS('У5 Ввод'!$D$136,$B23)+1))/Настройки!$E$11*100)</f>
        <v>0</v>
      </c>
      <c r="EB23" s="67" t="n">
        <f aca="false">IF(OR($D23=1,MONTH($B23)&lt;&gt;MONTH(StartDate),'У5 Ввод'!$D$137="",'У5 Ввод'!$E$137="",'У5 Ввод'!$D$137&gt;$B23),0,MAX(0,MIN(1,'У5 Ввод'!$E$137-NETWORKDAYS('У5 Ввод'!$D$137,$B23)+1))/Настройки!$E$11*100)</f>
        <v>0</v>
      </c>
      <c r="EC23" s="67" t="n">
        <f aca="false">IF(OR($D23=1,MONTH($B23)&lt;&gt;MONTH(StartDate),'У5 Ввод'!$D$138="",'У5 Ввод'!$E$138="",'У5 Ввод'!$D$138&gt;$B23),0,MAX(0,MIN(1,'У5 Ввод'!$E$138-NETWORKDAYS('У5 Ввод'!$D$138,$B23)+1))/Настройки!$E$11*100)</f>
        <v>0</v>
      </c>
      <c r="ED23" s="67" t="n">
        <f aca="false">IF(OR($D23=1,MONTH($B23)&lt;&gt;MONTH(StartDate),'У5 Ввод'!$D$139="",'У5 Ввод'!$E$139="",'У5 Ввод'!$D$139&gt;$B23),0,MAX(0,MIN(1,'У5 Ввод'!$E$139-NETWORKDAYS('У5 Ввод'!$D$139,$B23)+1))/Настройки!$E$11*100)</f>
        <v>0</v>
      </c>
      <c r="EE23" s="67" t="n">
        <f aca="false">IF(OR($D23=1,MONTH($B23)&lt;&gt;MONTH(StartDate),'У5 Ввод'!$D$140="",'У5 Ввод'!$E$140="",'У5 Ввод'!$D$140&gt;$B23),0,MAX(0,MIN(1,'У5 Ввод'!$E$140-NETWORKDAYS('У5 Ввод'!$D$140,$B23)+1))/Настройки!$E$11*100)</f>
        <v>0</v>
      </c>
      <c r="EF23" s="67" t="n">
        <f aca="false">IF(OR($D23=1,MONTH($B23)&lt;&gt;MONTH(StartDate),'У5 Ввод'!$D$141="",'У5 Ввод'!$E$141="",'У5 Ввод'!$D$141&gt;$B23),0,MAX(0,MIN(1,'У5 Ввод'!$E$141-NETWORKDAYS('У5 Ввод'!$D$141,$B23)+1))/Настройки!$E$11*100)</f>
        <v>0</v>
      </c>
      <c r="EG23" s="67" t="n">
        <f aca="false">IF(OR($D23=1,MONTH($B23)&lt;&gt;MONTH(StartDate),'У5 Ввод'!$D$142="",'У5 Ввод'!$E$142="",'У5 Ввод'!$D$142&gt;$B23),0,MAX(0,MIN(1,'У5 Ввод'!$E$142-NETWORKDAYS('У5 Ввод'!$D$142,$B23)+1))/Настройки!$E$11*100)</f>
        <v>0</v>
      </c>
      <c r="EH23" s="67" t="n">
        <f aca="false">IF(OR($D23=1,MONTH($B23)&lt;&gt;MONTH(StartDate),'У5 Ввод'!$D$143="",'У5 Ввод'!$E$143="",'У5 Ввод'!$D$143&gt;$B23),0,MAX(0,MIN(1,'У5 Ввод'!$E$143-NETWORKDAYS('У5 Ввод'!$D$143,$B23)+1))/Настройки!$E$11*100)</f>
        <v>0</v>
      </c>
      <c r="EI23" s="67" t="n">
        <f aca="false">IF(OR($D23=1,MONTH($B23)&lt;&gt;MONTH(StartDate),'У5 Ввод'!$D$144="",'У5 Ввод'!$E$144="",'У5 Ввод'!$D$144&gt;$B23),0,MAX(0,MIN(1,'У5 Ввод'!$E$144-NETWORKDAYS('У5 Ввод'!$D$144,$B23)+1))/Настройки!$E$11*100)</f>
        <v>0</v>
      </c>
      <c r="EJ23" s="67" t="n">
        <f aca="false">IF(OR($D23=1,MONTH($B23)&lt;&gt;MONTH(StartDate),'У5 Ввод'!$D$145="",'У5 Ввод'!$E$145="",'У5 Ввод'!$D$145&gt;$B23),0,MAX(0,MIN(1,'У5 Ввод'!$E$145-NETWORKDAYS('У5 Ввод'!$D$145,$B23)+1))/Настройки!$E$11*100)</f>
        <v>0</v>
      </c>
      <c r="EK23" s="67" t="n">
        <f aca="false">IF(OR($D23=1,MONTH($B23)&lt;&gt;MONTH(StartDate),'У5 Ввод'!$D$146="",'У5 Ввод'!$E$146="",'У5 Ввод'!$D$146&gt;$B23),0,MAX(0,MIN(1,'У5 Ввод'!$E$146-NETWORKDAYS('У5 Ввод'!$D$146,$B23)+1))/Настройки!$E$11*100)</f>
        <v>0</v>
      </c>
      <c r="EL23" s="67" t="n">
        <f aca="false">IF(OR($D23=1,MONTH($B23)&lt;&gt;MONTH(StartDate),'У5 Ввод'!$D$147="",'У5 Ввод'!$E$147="",'У5 Ввод'!$D$147&gt;$B23),0,MAX(0,MIN(1,'У5 Ввод'!$E$147-NETWORKDAYS('У5 Ввод'!$D$147,$B23)+1))/Настройки!$E$11*100)</f>
        <v>0</v>
      </c>
      <c r="EM23" s="67" t="n">
        <f aca="false">IF(OR($D23=1,MONTH($B23)&lt;&gt;MONTH(StartDate),'У5 Ввод'!$D$148="",'У5 Ввод'!$E$148="",'У5 Ввод'!$D$148&gt;$B23),0,MAX(0,MIN(1,'У5 Ввод'!$E$148-NETWORKDAYS('У5 Ввод'!$D$148,$B23)+1))/Настройки!$E$11*100)</f>
        <v>0</v>
      </c>
      <c r="EN23" s="67" t="n">
        <f aca="false">IF(OR($D23=1,MONTH($B23)&lt;&gt;MONTH(StartDate),'У5 Ввод'!$D$149="",'У5 Ввод'!$E$149="",'У5 Ввод'!$D$149&gt;$B23),0,MAX(0,MIN(1,'У5 Ввод'!$E$149-NETWORKDAYS('У5 Ввод'!$D$149,$B23)+1))/Настройки!$E$11*100)</f>
        <v>0</v>
      </c>
      <c r="EO23" s="67" t="n">
        <f aca="false">IF(OR($D23=1,MONTH($B23)&lt;&gt;MONTH(StartDate),'У5 Ввод'!$D$150="",'У5 Ввод'!$E$150="",'У5 Ввод'!$D$150&gt;$B23),0,MAX(0,MIN(1,'У5 Ввод'!$E$150-NETWORKDAYS('У5 Ввод'!$D$150,$B23)+1))/Настройки!$E$11*100)</f>
        <v>0</v>
      </c>
      <c r="EP23" s="67" t="n">
        <f aca="false">IF(OR($D23=1,MONTH($B23)&lt;&gt;MONTH(StartDate),'У5 Ввод'!$D$151="",'У5 Ввод'!$E$151="",'У5 Ввод'!$D$151&gt;$B23),0,MAX(0,MIN(1,'У5 Ввод'!$E$151-NETWORKDAYS('У5 Ввод'!$D$151,$B23)+1))/Настройки!$E$11*100)</f>
        <v>0</v>
      </c>
      <c r="EQ23" s="67" t="n">
        <f aca="false">IF(OR($D23=1,MONTH($B23)&lt;&gt;MONTH(StartDate),'У5 Ввод'!$D$152="",'У5 Ввод'!$E$152="",'У5 Ввод'!$D$152&gt;$B23),0,MAX(0,MIN(1,'У5 Ввод'!$E$152-NETWORKDAYS('У5 Ввод'!$D$152,$B23)+1))/Настройки!$E$11*100)</f>
        <v>0</v>
      </c>
      <c r="ER23" s="67" t="n">
        <f aca="false">IF(OR($D23=1,MONTH($B23)&lt;&gt;MONTH(StartDate),'У5 Ввод'!$D$153="",'У5 Ввод'!$E$153="",'У5 Ввод'!$D$153&gt;$B23),0,MAX(0,MIN(1,'У5 Ввод'!$E$153-NETWORKDAYS('У5 Ввод'!$D$153,$B23)+1))/Настройки!$E$11*100)</f>
        <v>0</v>
      </c>
      <c r="ES23" s="67" t="n">
        <f aca="false">IF(OR($D23=1,MONTH($B23)&lt;&gt;MONTH(StartDate),'У5 Ввод'!$D$154="",'У5 Ввод'!$E$154="",'У5 Ввод'!$D$154&gt;$B23),0,MAX(0,MIN(1,'У5 Ввод'!$E$154-NETWORKDAYS('У5 Ввод'!$D$154,$B23)+1))/Настройки!$E$11*100)</f>
        <v>0</v>
      </c>
      <c r="ET23" s="67" t="n">
        <f aca="false">IF(OR($D23=1,MONTH($B23)&lt;&gt;MONTH(StartDate),'У5 Ввод'!$D$155="",'У5 Ввод'!$E$155="",'У5 Ввод'!$D$155&gt;$B23),0,MAX(0,MIN(1,'У5 Ввод'!$E$155-NETWORKDAYS('У5 Ввод'!$D$155,$B23)+1))/Настройки!$E$11*100)</f>
        <v>0</v>
      </c>
      <c r="EU23" s="67" t="n">
        <f aca="false">IF(OR($D23=1,MONTH($B23)&lt;&gt;MONTH(StartDate),'У5 Ввод'!$D$156="",'У5 Ввод'!$E$156="",'У5 Ввод'!$D$156&gt;$B23),0,MAX(0,MIN(1,'У5 Ввод'!$E$156-NETWORKDAYS('У5 Ввод'!$D$156,$B23)+1))/Настройки!$E$11*100)</f>
        <v>0</v>
      </c>
      <c r="EV23" s="67" t="n">
        <f aca="false">IF(OR($D23=1,MONTH($B23)&lt;&gt;MONTH(StartDate),'У5 Ввод'!$D$157="",'У5 Ввод'!$E$157="",'У5 Ввод'!$D$157&gt;$B23),0,MAX(0,MIN(1,'У5 Ввод'!$E$157-NETWORKDAYS('У5 Ввод'!$D$157,$B23)+1))/Настройки!$E$11*100)</f>
        <v>0</v>
      </c>
      <c r="EW23" s="67" t="n">
        <f aca="false">IF(OR($D23=1,MONTH($B23)&lt;&gt;MONTH(StartDate),'У5 Ввод'!$D$158="",'У5 Ввод'!$E$158="",'У5 Ввод'!$D$158&gt;$B23),0,MAX(0,MIN(1,'У5 Ввод'!$E$158-NETWORKDAYS('У5 Ввод'!$D$158,$B23)+1))/Настройки!$E$11*100)</f>
        <v>0</v>
      </c>
      <c r="EX23" s="67" t="n">
        <f aca="false">IF(OR($D23=1,MONTH($B23)&lt;&gt;MONTH(StartDate),'У5 Ввод'!$D$159="",'У5 Ввод'!$E$159="",'У5 Ввод'!$D$159&gt;$B23),0,MAX(0,MIN(1,'У5 Ввод'!$E$159-NETWORKDAYS('У5 Ввод'!$D$159,$B23)+1))/Настройки!$E$11*100)</f>
        <v>0</v>
      </c>
      <c r="EY23" s="67" t="n">
        <f aca="false">IF(OR($D23=1,MONTH($B23)&lt;&gt;MONTH(StartDate),'У5 Ввод'!$D$160="",'У5 Ввод'!$E$160="",'У5 Ввод'!$D$160&gt;$B23),0,MAX(0,MIN(1,'У5 Ввод'!$E$160-NETWORKDAYS('У5 Ввод'!$D$160,$B23)+1))/Настройки!$E$11*100)</f>
        <v>0</v>
      </c>
      <c r="EZ23" s="67" t="n">
        <f aca="false">IF(OR($D23=1,MONTH($B23)&lt;&gt;MONTH(StartDate),'У5 Ввод'!$D$161="",'У5 Ввод'!$E$161="",'У5 Ввод'!$D$161&gt;$B23),0,MAX(0,MIN(1,'У5 Ввод'!$E$161-NETWORKDAYS('У5 Ввод'!$D$161,$B23)+1))/Настройки!$E$11*100)</f>
        <v>0</v>
      </c>
      <c r="FA23" s="67" t="n">
        <f aca="false">IF(OR($D23=1,MONTH($B23)&lt;&gt;MONTH(StartDate),'У5 Ввод'!$D$162="",'У5 Ввод'!$E$162="",'У5 Ввод'!$D$162&gt;$B23),0,MAX(0,MIN(1,'У5 Ввод'!$E$162-NETWORKDAYS('У5 Ввод'!$D$162,$B23)+1))/Настройки!$E$11*100)</f>
        <v>0</v>
      </c>
      <c r="FB23" s="67" t="n">
        <f aca="false">IF(OR($D23=1,MONTH($B23)&lt;&gt;MONTH(StartDate),'У5 Ввод'!$D$163="",'У5 Ввод'!$E$163="",'У5 Ввод'!$D$163&gt;$B23),0,MAX(0,MIN(1,'У5 Ввод'!$E$163-NETWORKDAYS('У5 Ввод'!$D$163,$B23)+1))/Настройки!$E$11*100)</f>
        <v>0</v>
      </c>
      <c r="FC23" s="67" t="n">
        <f aca="false">IF(OR($D23=1,MONTH($B23)&lt;&gt;MONTH(StartDate),'У5 Ввод'!$D$164="",'У5 Ввод'!$E$164="",'У5 Ввод'!$D$164&gt;$B23),0,MAX(0,MIN(1,'У5 Ввод'!$E$164-NETWORKDAYS('У5 Ввод'!$D$164,$B23)+1))/Настройки!$E$11*100)</f>
        <v>0</v>
      </c>
      <c r="FD23" s="67" t="n">
        <f aca="false">IF(OR($D23=1,MONTH($B23)&lt;&gt;MONTH(StartDate),'У5 Ввод'!$D$165="",'У5 Ввод'!$E$165="",'У5 Ввод'!$D$165&gt;$B23),0,MAX(0,MIN(1,'У5 Ввод'!$E$165-NETWORKDAYS('У5 Ввод'!$D$165,$B23)+1))/Настройки!$E$11*100)</f>
        <v>0</v>
      </c>
      <c r="FE23" s="67" t="n">
        <f aca="false">IF(OR($D23=1,MONTH($B23)&lt;&gt;MONTH(StartDate),'У5 Ввод'!$D$166="",'У5 Ввод'!$E$166="",'У5 Ввод'!$D$166&gt;$B23),0,MAX(0,MIN(1,'У5 Ввод'!$E$166-NETWORKDAYS('У5 Ввод'!$D$166,$B23)+1))/Настройки!$E$11*100)</f>
        <v>0</v>
      </c>
      <c r="FF23" s="67" t="n">
        <f aca="false">IF(OR($D23=1,MONTH($B23)&lt;&gt;MONTH(StartDate),'У5 Ввод'!$D$167="",'У5 Ввод'!$E$167="",'У5 Ввод'!$D$167&gt;$B23),0,MAX(0,MIN(1,'У5 Ввод'!$E$167-NETWORKDAYS('У5 Ввод'!$D$167,$B23)+1))/Настройки!$E$11*100)</f>
        <v>0</v>
      </c>
      <c r="FG23" s="67" t="n">
        <f aca="false">IF(OR($D23=1,MONTH($B23)&lt;&gt;MONTH(StartDate),'У5 Ввод'!$D$168="",'У5 Ввод'!$E$168="",'У5 Ввод'!$D$168&gt;$B23),0,MAX(0,MIN(1,'У5 Ввод'!$E$168-NETWORKDAYS('У5 Ввод'!$D$168,$B23)+1))/Настройки!$E$11*100)</f>
        <v>0</v>
      </c>
      <c r="FH23" s="67" t="n">
        <f aca="false">IF(OR($D23=1,MONTH($B23)&lt;&gt;MONTH(StartDate),'У5 Ввод'!$D$169="",'У5 Ввод'!$E$169="",'У5 Ввод'!$D$169&gt;$B23),0,MAX(0,MIN(1,'У5 Ввод'!$E$169-NETWORKDAYS('У5 Ввод'!$D$169,$B23)+1))/Настройки!$E$11*100)</f>
        <v>0</v>
      </c>
      <c r="FI23" s="67" t="n">
        <f aca="false">IF(OR($D23=1,MONTH($B23)&lt;&gt;MONTH(StartDate),'У5 Ввод'!$D$170="",'У5 Ввод'!$E$170="",'У5 Ввод'!$D$170&gt;$B23),0,MAX(0,MIN(1,'У5 Ввод'!$E$170-NETWORKDAYS('У5 Ввод'!$D$170,$B23)+1))/Настройки!$E$11*100)</f>
        <v>0</v>
      </c>
      <c r="FJ23" s="67" t="n">
        <f aca="false">IF(OR($D23=1,MONTH($B23)&lt;&gt;MONTH(StartDate),'У5 Ввод'!$D$171="",'У5 Ввод'!$E$171="",'У5 Ввод'!$D$171&gt;$B23),0,MAX(0,MIN(1,'У5 Ввод'!$E$171-NETWORKDAYS('У5 Ввод'!$D$171,$B23)+1))/Настройки!$E$11*100)</f>
        <v>0</v>
      </c>
      <c r="FK23" s="67" t="n">
        <f aca="false">IF(OR($D23=1,MONTH($B23)&lt;&gt;MONTH(StartDate),'У5 Ввод'!$D$172="",'У5 Ввод'!$E$172="",'У5 Ввод'!$D$172&gt;$B23),0,MAX(0,MIN(1,'У5 Ввод'!$E$172-NETWORKDAYS('У5 Ввод'!$D$172,$B23)+1))/Настройки!$E$11*100)</f>
        <v>0</v>
      </c>
      <c r="FL23" s="67" t="n">
        <f aca="false">IF(OR($D23=1,MONTH($B23)&lt;&gt;MONTH(StartDate),'У5 Ввод'!$D$173="",'У5 Ввод'!$E$173="",'У5 Ввод'!$D$173&gt;$B23),0,MAX(0,MIN(1,'У5 Ввод'!$E$173-NETWORKDAYS('У5 Ввод'!$D$173,$B23)+1))/Настройки!$E$11*100)</f>
        <v>0</v>
      </c>
      <c r="FM23" s="67" t="n">
        <f aca="false">IF(OR($D23=1,MONTH($B23)&lt;&gt;MONTH(StartDate),'У5 Ввод'!$D$174="",'У5 Ввод'!$E$174="",'У5 Ввод'!$D$174&gt;$B23),0,MAX(0,MIN(1,'У5 Ввод'!$E$174-NETWORKDAYS('У5 Ввод'!$D$174,$B23)+1))/Настройки!$E$11*100)</f>
        <v>0</v>
      </c>
      <c r="FN23" s="67" t="n">
        <f aca="false">IF(OR($D23=1,MONTH($B23)&lt;&gt;MONTH(StartDate),'У5 Ввод'!$D$175="",'У5 Ввод'!$E$175="",'У5 Ввод'!$D$175&gt;$B23),0,MAX(0,MIN(1,'У5 Ввод'!$E$175-NETWORKDAYS('У5 Ввод'!$D$175,$B23)+1))/Настройки!$E$11*100)</f>
        <v>0</v>
      </c>
      <c r="FO23" s="67" t="n">
        <f aca="false">IF(OR($D23=1,MONTH($B23)&lt;&gt;MONTH(StartDate),'У5 Ввод'!$D$176="",'У5 Ввод'!$E$176="",'У5 Ввод'!$D$176&gt;$B23),0,MAX(0,MIN(1,'У5 Ввод'!$E$176-NETWORKDAYS('У5 Ввод'!$D$176,$B23)+1))/Настройки!$E$11*100)</f>
        <v>0</v>
      </c>
      <c r="FP23" s="67" t="n">
        <f aca="false">IF(OR($D23=1,MONTH($B23)&lt;&gt;MONTH(StartDate),'У5 Ввод'!$D$177="",'У5 Ввод'!$E$177="",'У5 Ввод'!$D$177&gt;$B23),0,MAX(0,MIN(1,'У5 Ввод'!$E$177-NETWORKDAYS('У5 Ввод'!$D$177,$B23)+1))/Настройки!$E$11*100)</f>
        <v>0</v>
      </c>
      <c r="FQ23" s="67" t="n">
        <f aca="false">IF(OR($D23=1,MONTH($B23)&lt;&gt;MONTH(StartDate),'У5 Ввод'!$D$178="",'У5 Ввод'!$E$178="",'У5 Ввод'!$D$178&gt;$B23),0,MAX(0,MIN(1,'У5 Ввод'!$E$178-NETWORKDAYS('У5 Ввод'!$D$178,$B23)+1))/Настройки!$E$11*100)</f>
        <v>0</v>
      </c>
      <c r="FR23" s="67" t="n">
        <f aca="false">IF(OR($D23=1,MONTH($B23)&lt;&gt;MONTH(StartDate),'У5 Ввод'!$D$179="",'У5 Ввод'!$E$179="",'У5 Ввод'!$D$179&gt;$B23),0,MAX(0,MIN(1,'У5 Ввод'!$E$179-NETWORKDAYS('У5 Ввод'!$D$179,$B23)+1))/Настройки!$E$11*100)</f>
        <v>0</v>
      </c>
      <c r="FS23" s="67" t="n">
        <f aca="false">IF(OR($D23=1,MONTH($B23)&lt;&gt;MONTH(StartDate),'У5 Ввод'!$D$180="",'У5 Ввод'!$E$180="",'У5 Ввод'!$D$180&gt;$B23),0,MAX(0,MIN(1,'У5 Ввод'!$E$180-NETWORKDAYS('У5 Ввод'!$D$180,$B23)+1))/Настройки!$E$11*100)</f>
        <v>0</v>
      </c>
      <c r="FT23" s="67" t="n">
        <f aca="false">IF(OR($D23=1,MONTH($B23)&lt;&gt;MONTH(StartDate),'У5 Ввод'!$D$181="",'У5 Ввод'!$E$181="",'У5 Ввод'!$D$181&gt;$B23),0,MAX(0,MIN(1,'У5 Ввод'!$E$181-NETWORKDAYS('У5 Ввод'!$D$181,$B23)+1))/Настройки!$E$11*100)</f>
        <v>0</v>
      </c>
      <c r="FU23" s="67" t="n">
        <f aca="false">IF(OR($D23=1,MONTH($B23)&lt;&gt;MONTH(StartDate),'У5 Ввод'!$D$182="",'У5 Ввод'!$E$182="",'У5 Ввод'!$D$182&gt;$B23),0,MAX(0,MIN(1,'У5 Ввод'!$E$182-NETWORKDAYS('У5 Ввод'!$D$182,$B23)+1))/Настройки!$E$11*100)</f>
        <v>0</v>
      </c>
      <c r="FV23" s="67" t="n">
        <f aca="false">IF(OR($D23=1,MONTH($B23)&lt;&gt;MONTH(StartDate),'У5 Ввод'!$D$183="",'У5 Ввод'!$E$183="",'У5 Ввод'!$D$183&gt;$B23),0,MAX(0,MIN(1,'У5 Ввод'!$E$183-NETWORKDAYS('У5 Ввод'!$D$183,$B23)+1))/Настройки!$E$11*100)</f>
        <v>0</v>
      </c>
      <c r="FW23" s="67" t="n">
        <f aca="false">IF(OR($D23=1,MONTH($B23)&lt;&gt;MONTH(StartDate),'У5 Ввод'!$D$184="",'У5 Ввод'!$E$184="",'У5 Ввод'!$D$184&gt;$B23),0,MAX(0,MIN(1,'У5 Ввод'!$E$184-NETWORKDAYS('У5 Ввод'!$D$184,$B23)+1))/Настройки!$E$11*100)</f>
        <v>0</v>
      </c>
      <c r="FX23" s="67" t="n">
        <f aca="false">IF(OR($D23=1,MONTH($B23)&lt;&gt;MONTH(StartDate),'У5 Ввод'!$D$185="",'У5 Ввод'!$E$185="",'У5 Ввод'!$D$185&gt;$B23),0,MAX(0,MIN(1,'У5 Ввод'!$E$185-NETWORKDAYS('У5 Ввод'!$D$185,$B23)+1))/Настройки!$E$11*100)</f>
        <v>0</v>
      </c>
      <c r="FY23" s="67" t="n">
        <f aca="false">IF(OR($D23=1,MONTH($B23)&lt;&gt;MONTH(StartDate),'У5 Ввод'!$D$186="",'У5 Ввод'!$E$186="",'У5 Ввод'!$D$186&gt;$B23),0,MAX(0,MIN(1,'У5 Ввод'!$E$186-NETWORKDAYS('У5 Ввод'!$D$186,$B23)+1))/Настройки!$E$11*100)</f>
        <v>0</v>
      </c>
      <c r="FZ23" s="67" t="n">
        <f aca="false">IF(OR($D23=1,MONTH($B23)&lt;&gt;MONTH(StartDate),'У5 Ввод'!$D$187="",'У5 Ввод'!$E$187="",'У5 Ввод'!$D$187&gt;$B23),0,MAX(0,MIN(1,'У5 Ввод'!$E$187-NETWORKDAYS('У5 Ввод'!$D$187,$B23)+1))/Настройки!$E$11*100)</f>
        <v>0</v>
      </c>
      <c r="GA23" s="67" t="n">
        <f aca="false">IF(OR($D23=1,MONTH($B23)&lt;&gt;MONTH(StartDate),'У5 Ввод'!$D$188="",'У5 Ввод'!$E$188="",'У5 Ввод'!$D$188&gt;$B23),0,MAX(0,MIN(1,'У5 Ввод'!$E$188-NETWORKDAYS('У5 Ввод'!$D$188,$B23)+1))/Настройки!$E$11*100)</f>
        <v>0</v>
      </c>
      <c r="GB23" s="67" t="n">
        <f aca="false">IF(OR($D23=1,MONTH($B23)&lt;&gt;MONTH(StartDate),'У5 Ввод'!$D$189="",'У5 Ввод'!$E$189="",'У5 Ввод'!$D$189&gt;$B23),0,MAX(0,MIN(1,'У5 Ввод'!$E$189-NETWORKDAYS('У5 Ввод'!$D$189,$B23)+1))/Настройки!$E$11*100)</f>
        <v>0</v>
      </c>
      <c r="GC23" s="67" t="n">
        <f aca="false">IF(OR($D23=1,MONTH($B23)&lt;&gt;MONTH(StartDate),'У5 Ввод'!$D$190="",'У5 Ввод'!$E$190="",'У5 Ввод'!$D$190&gt;$B23),0,MAX(0,MIN(1,'У5 Ввод'!$E$190-NETWORKDAYS('У5 Ввод'!$D$190,$B23)+1))/Настройки!$E$11*100)</f>
        <v>0</v>
      </c>
      <c r="GD23" s="67" t="n">
        <f aca="false">IF(OR($D23=1,MONTH($B23)&lt;&gt;MONTH(StartDate),'У5 Ввод'!$D$191="",'У5 Ввод'!$E$191="",'У5 Ввод'!$D$191&gt;$B23),0,MAX(0,MIN(1,'У5 Ввод'!$E$191-NETWORKDAYS('У5 Ввод'!$D$191,$B23)+1))/Настройки!$E$11*100)</f>
        <v>0</v>
      </c>
      <c r="GE23" s="67" t="n">
        <f aca="false">IF(OR($D23=1,MONTH($B23)&lt;&gt;MONTH(StartDate),'У5 Ввод'!$D$192="",'У5 Ввод'!$E$192="",'У5 Ввод'!$D$192&gt;$B23),0,MAX(0,MIN(1,'У5 Ввод'!$E$192-NETWORKDAYS('У5 Ввод'!$D$192,$B23)+1))/Настройки!$E$11*100)</f>
        <v>0</v>
      </c>
      <c r="GF23" s="67" t="n">
        <f aca="false">IF(OR($D23=1,MONTH($B23)&lt;&gt;MONTH(StartDate),'У5 Ввод'!$D$193="",'У5 Ввод'!$E$193="",'У5 Ввод'!$D$193&gt;$B23),0,MAX(0,MIN(1,'У5 Ввод'!$E$193-NETWORKDAYS('У5 Ввод'!$D$193,$B23)+1))/Настройки!$E$11*100)</f>
        <v>0</v>
      </c>
      <c r="GG23" s="67" t="n">
        <f aca="false">IF(OR($D23=1,MONTH($B23)&lt;&gt;MONTH(StartDate),'У5 Ввод'!$D$194="",'У5 Ввод'!$E$194="",'У5 Ввод'!$D$194&gt;$B23),0,MAX(0,MIN(1,'У5 Ввод'!$E$194-NETWORKDAYS('У5 Ввод'!$D$194,$B23)+1))/Настройки!$E$11*100)</f>
        <v>0</v>
      </c>
      <c r="GH23" s="67" t="n">
        <f aca="false">IF(OR($D23=1,MONTH($B23)&lt;&gt;MONTH(StartDate),'У5 Ввод'!$D$195="",'У5 Ввод'!$E$195="",'У5 Ввод'!$D$195&gt;$B23),0,MAX(0,MIN(1,'У5 Ввод'!$E$195-NETWORKDAYS('У5 Ввод'!$D$195,$B23)+1))/Настройки!$E$11*100)</f>
        <v>0</v>
      </c>
      <c r="GI23" s="67" t="n">
        <f aca="false">IF(OR($D23=1,MONTH($B23)&lt;&gt;MONTH(StartDate),'У5 Ввод'!$D$196="",'У5 Ввод'!$E$196="",'У5 Ввод'!$D$196&gt;$B23),0,MAX(0,MIN(1,'У5 Ввод'!$E$196-NETWORKDAYS('У5 Ввод'!$D$196,$B23)+1))/Настройки!$E$11*100)</f>
        <v>0</v>
      </c>
      <c r="GJ23" s="67" t="n">
        <f aca="false">IF(OR($D23=1,MONTH($B23)&lt;&gt;MONTH(StartDate),'У5 Ввод'!$D$197="",'У5 Ввод'!$E$197="",'У5 Ввод'!$D$197&gt;$B23),0,MAX(0,MIN(1,'У5 Ввод'!$E$197-NETWORKDAYS('У5 Ввод'!$D$197,$B23)+1))/Настройки!$E$11*100)</f>
        <v>0</v>
      </c>
      <c r="GK23" s="67" t="n">
        <f aca="false">IF(OR($D23=1,MONTH($B23)&lt;&gt;MONTH(StartDate),'У5 Ввод'!$D$198="",'У5 Ввод'!$E$198="",'У5 Ввод'!$D$198&gt;$B23),0,MAX(0,MIN(1,'У5 Ввод'!$E$198-NETWORKDAYS('У5 Ввод'!$D$198,$B23)+1))/Настройки!$E$11*100)</f>
        <v>0</v>
      </c>
      <c r="GL23" s="67" t="n">
        <f aca="false">IF(OR($D23=1,MONTH($B23)&lt;&gt;MONTH(StartDate),'У5 Ввод'!$D$199="",'У5 Ввод'!$E$199="",'У5 Ввод'!$D$199&gt;$B23),0,MAX(0,MIN(1,'У5 Ввод'!$E$199-NETWORKDAYS('У5 Ввод'!$D$199,$B23)+1))/Настройки!$E$11*100)</f>
        <v>0</v>
      </c>
      <c r="GM23" s="67" t="n">
        <f aca="false">IF(OR($D23=1,MONTH($B23)&lt;&gt;MONTH(StartDate),'У5 Ввод'!$D$200="",'У5 Ввод'!$E$200="",'У5 Ввод'!$D$200&gt;$B23),0,MAX(0,MIN(1,'У5 Ввод'!$E$200-NETWORKDAYS('У5 Ввод'!$D$200,$B23)+1))/Настройки!$E$11*100)</f>
        <v>0</v>
      </c>
      <c r="GN23" s="67" t="n">
        <f aca="false">IF(OR($D23=1,MONTH($B23)&lt;&gt;MONTH(StartDate),'У5 Ввод'!$D$201="",'У5 Ввод'!$E$201="",'У5 Ввод'!$D$201&gt;$B23),0,MAX(0,MIN(1,'У5 Ввод'!$E$201-NETWORKDAYS('У5 Ввод'!$D$201,$B23)+1))/Настройки!$E$11*100)</f>
        <v>0</v>
      </c>
      <c r="GO23" s="67" t="n">
        <f aca="false">IF(OR($D23=1,MONTH($B23)&lt;&gt;MONTH(StartDate),'У5 Ввод'!$D$202="",'У5 Ввод'!$E$202="",'У5 Ввод'!$D$202&gt;$B23),0,MAX(0,MIN(1,'У5 Ввод'!$E$202-NETWORKDAYS('У5 Ввод'!$D$202,$B23)+1))/Настройки!$E$11*100)</f>
        <v>0</v>
      </c>
      <c r="GP23" s="67" t="n">
        <f aca="false">IF(OR($D23=1,MONTH($B23)&lt;&gt;MONTH(StartDate),'У5 Ввод'!$D$203="",'У5 Ввод'!$E$203="",'У5 Ввод'!$D$203&gt;$B23),0,MAX(0,MIN(1,'У5 Ввод'!$E$203-NETWORKDAYS('У5 Ввод'!$D$203,$B23)+1))/Настройки!$E$11*100)</f>
        <v>0</v>
      </c>
      <c r="GQ23" s="67" t="n">
        <f aca="false">IF(OR($D23=1,MONTH($B23)&lt;&gt;MONTH(StartDate),'У5 Ввод'!$D$204="",'У5 Ввод'!$E$204="",'У5 Ввод'!$D$204&gt;$B23),0,MAX(0,MIN(1,'У5 Ввод'!$E$204-NETWORKDAYS('У5 Ввод'!$D$204,$B23)+1))/Настройки!$E$11*100)</f>
        <v>0</v>
      </c>
      <c r="GR23" s="67" t="n">
        <f aca="false">IF(OR($D23=1,MONTH($B23)&lt;&gt;MONTH(StartDate),'У5 Ввод'!$D$205="",'У5 Ввод'!$E$205="",'У5 Ввод'!$D$205&gt;$B23),0,MAX(0,MIN(1,'У5 Ввод'!$E$205-NETWORKDAYS('У5 Ввод'!$D$205,$B23)+1))/Настройки!$E$11*100)</f>
        <v>0</v>
      </c>
      <c r="GS23" s="67" t="n">
        <f aca="false">IF(OR($D23=1,MONTH($B23)&lt;&gt;MONTH(StartDate),'У5 Ввод'!$D$206="",'У5 Ввод'!$E$206="",'У5 Ввод'!$D$206&gt;$B23),0,MAX(0,MIN(1,'У5 Ввод'!$E$206-NETWORKDAYS('У5 Ввод'!$D$206,$B23)+1))/Настройки!$E$11*100)</f>
        <v>0</v>
      </c>
      <c r="GT23" s="67" t="n">
        <f aca="false">IF(OR($D23=1,MONTH($B23)&lt;&gt;MONTH(StartDate),'У5 Ввод'!$D$207="",'У5 Ввод'!$E$207="",'У5 Ввод'!$D$207&gt;$B23),0,MAX(0,MIN(1,'У5 Ввод'!$E$207-NETWORKDAYS('У5 Ввод'!$D$207,$B23)+1))/Настройки!$E$11*100)</f>
        <v>0</v>
      </c>
      <c r="GU23" s="67" t="n">
        <f aca="false">IF(OR($D23=1,MONTH($B23)&lt;&gt;MONTH(StartDate),'У5 Ввод'!$D$208="",'У5 Ввод'!$E$208="",'У5 Ввод'!$D$208&gt;$B23),0,MAX(0,MIN(1,'У5 Ввод'!$E$208-NETWORKDAYS('У5 Ввод'!$D$208,$B23)+1))/Настройки!$E$11*100)</f>
        <v>0</v>
      </c>
      <c r="GV23" s="67" t="n">
        <f aca="false">IF(OR($D23=1,MONTH($B23)&lt;&gt;MONTH(StartDate),'У5 Ввод'!$D$209="",'У5 Ввод'!$E$209="",'У5 Ввод'!$D$209&gt;$B23),0,MAX(0,MIN(1,'У5 Ввод'!$E$209-NETWORKDAYS('У5 Ввод'!$D$209,$B23)+1))/Настройки!$E$11*100)</f>
        <v>0</v>
      </c>
      <c r="GW23" s="67" t="n">
        <f aca="false">IF(OR($D23=1,MONTH($B23)&lt;&gt;MONTH(StartDate),'У5 Ввод'!$D$210="",'У5 Ввод'!$E$210="",'У5 Ввод'!$D$210&gt;$B23),0,MAX(0,MIN(1,'У5 Ввод'!$E$210-NETWORKDAYS('У5 Ввод'!$D$210,$B23)+1))/Настройки!$E$11*100)</f>
        <v>0</v>
      </c>
      <c r="GX23" s="67" t="n">
        <f aca="false">IF(OR($D23=1,MONTH($B23)&lt;&gt;MONTH(StartDate),'У5 Ввод'!$D$211="",'У5 Ввод'!$E$211="",'У5 Ввод'!$D$211&gt;$B23),0,MAX(0,MIN(1,'У5 Ввод'!$E$211-NETWORKDAYS('У5 Ввод'!$D$211,$B23)+1))/Настройки!$E$11*100)</f>
        <v>0</v>
      </c>
      <c r="GY23" s="67" t="n">
        <f aca="false">IF(OR($D23=1,MONTH($B23)&lt;&gt;MONTH(StartDate),'У5 Ввод'!$D$212="",'У5 Ввод'!$E$212="",'У5 Ввод'!$D$212&gt;$B23),0,MAX(0,MIN(1,'У5 Ввод'!$E$212-NETWORKDAYS('У5 Ввод'!$D$212,$B23)+1))/Настройки!$E$11*100)</f>
        <v>0</v>
      </c>
      <c r="GZ23" s="67" t="n">
        <f aca="false">IF(OR($D23=1,MONTH($B23)&lt;&gt;MONTH(StartDate),'У5 Ввод'!$D$213="",'У5 Ввод'!$E$213="",'У5 Ввод'!$D$213&gt;$B23),0,MAX(0,MIN(1,'У5 Ввод'!$E$213-NETWORKDAYS('У5 Ввод'!$D$213,$B23)+1))/Настройки!$E$11*100)</f>
        <v>0</v>
      </c>
      <c r="HA23" s="67" t="n">
        <f aca="false">IF(OR($D23=1,MONTH($B23)&lt;&gt;MONTH(StartDate),'У5 Ввод'!$D$214="",'У5 Ввод'!$E$214="",'У5 Ввод'!$D$214&gt;$B23),0,MAX(0,MIN(1,'У5 Ввод'!$E$214-NETWORKDAYS('У5 Ввод'!$D$214,$B23)+1))/Настройки!$E$11*100)</f>
        <v>0</v>
      </c>
      <c r="HB23" s="67" t="n">
        <f aca="false">IF(OR($D23=1,MONTH($B23)&lt;&gt;MONTH(StartDate),'У5 Ввод'!$D$215="",'У5 Ввод'!$E$215="",'У5 Ввод'!$D$215&gt;$B23),0,MAX(0,MIN(1,'У5 Ввод'!$E$215-NETWORKDAYS('У5 Ввод'!$D$215,$B23)+1))/Настройки!$E$11*100)</f>
        <v>0</v>
      </c>
      <c r="HC23" s="67" t="n">
        <f aca="false">IF(OR($D23=1,MONTH($B23)&lt;&gt;MONTH(StartDate),'У5 Ввод'!$D$216="",'У5 Ввод'!$E$216="",'У5 Ввод'!$D$216&gt;$B23),0,MAX(0,MIN(1,'У5 Ввод'!$E$216-NETWORKDAYS('У5 Ввод'!$D$216,$B23)+1))/Настройки!$E$11*100)</f>
        <v>0</v>
      </c>
      <c r="HD23" s="67" t="n">
        <f aca="false">IF(OR($D23=1,MONTH($B23)&lt;&gt;MONTH(StartDate),'У5 Ввод'!$D$217="",'У5 Ввод'!$E$217="",'У5 Ввод'!$D$217&gt;$B23),0,MAX(0,MIN(1,'У5 Ввод'!$E$217-NETWORKDAYS('У5 Ввод'!$D$217,$B23)+1))/Настройки!$E$11*100)</f>
        <v>0</v>
      </c>
      <c r="HE23" s="67" t="n">
        <f aca="false">IF(OR($D23=1,MONTH($B23)&lt;&gt;MONTH(StartDate),'У5 Ввод'!$D$218="",'У5 Ввод'!$E$218="",'У5 Ввод'!$D$218&gt;$B23),0,MAX(0,MIN(1,'У5 Ввод'!$E$218-NETWORKDAYS('У5 Ввод'!$D$218,$B23)+1))/Настройки!$E$11*100)</f>
        <v>0</v>
      </c>
      <c r="HF23" s="67" t="n">
        <f aca="false">IF(OR($D23=1,MONTH($B23)&lt;&gt;MONTH(StartDate),'У5 Ввод'!$D$219="",'У5 Ввод'!$E$219="",'У5 Ввод'!$D$219&gt;$B23),0,MAX(0,MIN(1,'У5 Ввод'!$E$219-NETWORKDAYS('У5 Ввод'!$D$219,$B23)+1))/Настройки!$E$11*100)</f>
        <v>0</v>
      </c>
      <c r="HG23" s="67" t="n">
        <f aca="false">IF(OR($D23=1,MONTH($B23)&lt;&gt;MONTH(StartDate),'У5 Ввод'!$D$220="",'У5 Ввод'!$E$220="",'У5 Ввод'!$D$220&gt;$B23),0,MAX(0,MIN(1,'У5 Ввод'!$E$220-NETWORKDAYS('У5 Ввод'!$D$220,$B23)+1))/Настройки!$E$11*100)</f>
        <v>0</v>
      </c>
      <c r="HH23" s="67" t="n">
        <f aca="false">IF(OR($D23=1,MONTH($B23)&lt;&gt;MONTH(StartDate),'У5 Ввод'!$D$221="",'У5 Ввод'!$E$221="",'У5 Ввод'!$D$221&gt;$B23),0,MAX(0,MIN(1,'У5 Ввод'!$E$221-NETWORKDAYS('У5 Ввод'!$D$221,$B23)+1))/Настройки!$E$11*100)</f>
        <v>0</v>
      </c>
      <c r="HI23" s="67" t="n">
        <f aca="false">IF(OR($D23=1,MONTH($B23)&lt;&gt;MONTH(StartDate),'У5 Ввод'!$D$222="",'У5 Ввод'!$E$222="",'У5 Ввод'!$D$222&gt;$B23),0,MAX(0,MIN(1,'У5 Ввод'!$E$222-NETWORKDAYS('У5 Ввод'!$D$222,$B23)+1))/Настройки!$E$11*100)</f>
        <v>0</v>
      </c>
      <c r="HJ23" s="67" t="n">
        <f aca="false">IF(OR($D23=1,MONTH($B23)&lt;&gt;MONTH(StartDate),'У5 Ввод'!$D$223="",'У5 Ввод'!$E$223="",'У5 Ввод'!$D$223&gt;$B23),0,MAX(0,MIN(1,'У5 Ввод'!$E$223-NETWORKDAYS('У5 Ввод'!$D$223,$B23)+1))/Настройки!$E$11*100)</f>
        <v>0</v>
      </c>
      <c r="HK23" s="67" t="n">
        <f aca="false">IF(OR($D23=1,MONTH($B23)&lt;&gt;MONTH(StartDate),'У5 Ввод'!$D$224="",'У5 Ввод'!$E$224="",'У5 Ввод'!$D$224&gt;$B23),0,MAX(0,MIN(1,'У5 Ввод'!$E$224-NETWORKDAYS('У5 Ввод'!$D$224,$B23)+1))/Настройки!$E$11*100)</f>
        <v>0</v>
      </c>
      <c r="HL23" s="67" t="n">
        <f aca="false">IF(OR($D23=1,MONTH($B23)&lt;&gt;MONTH(StartDate),'У5 Ввод'!$D$225="",'У5 Ввод'!$E$225="",'У5 Ввод'!$D$225&gt;$B23),0,MAX(0,MIN(1,'У5 Ввод'!$E$225-NETWORKDAYS('У5 Ввод'!$D$225,$B23)+1))/Настройки!$E$11*100)</f>
        <v>0</v>
      </c>
      <c r="HM23" s="67" t="n">
        <f aca="false">IF(OR($D23=1,MONTH($B23)&lt;&gt;MONTH(StartDate),'У5 Ввод'!$D$226="",'У5 Ввод'!$E$226="",'У5 Ввод'!$D$226&gt;$B23),0,MAX(0,MIN(1,'У5 Ввод'!$E$226-NETWORKDAYS('У5 Ввод'!$D$226,$B23)+1))/Настройки!$E$11*100)</f>
        <v>0</v>
      </c>
      <c r="HN23" s="67" t="n">
        <f aca="false">IF(OR($D23=1,MONTH($B23)&lt;&gt;MONTH(StartDate),'У5 Ввод'!$D$227="",'У5 Ввод'!$E$227="",'У5 Ввод'!$D$227&gt;$B23),0,MAX(0,MIN(1,'У5 Ввод'!$E$227-NETWORKDAYS('У5 Ввод'!$D$227,$B23)+1))/Настройки!$E$11*100)</f>
        <v>0</v>
      </c>
      <c r="HO23" s="67" t="n">
        <f aca="false">IF(OR($D23=1,MONTH($B23)&lt;&gt;MONTH(StartDate),'У5 Ввод'!$D$228="",'У5 Ввод'!$E$228="",'У5 Ввод'!$D$228&gt;$B23),0,MAX(0,MIN(1,'У5 Ввод'!$E$228-NETWORKDAYS('У5 Ввод'!$D$228,$B23)+1))/Настройки!$E$11*100)</f>
        <v>0</v>
      </c>
      <c r="HP23" s="67" t="n">
        <f aca="false">IF(OR($D23=1,MONTH($B23)&lt;&gt;MONTH(StartDate),'У5 Ввод'!$D$229="",'У5 Ввод'!$E$229="",'У5 Ввод'!$D$229&gt;$B23),0,MAX(0,MIN(1,'У5 Ввод'!$E$229-NETWORKDAYS('У5 Ввод'!$D$229,$B23)+1))/Настройки!$E$11*100)</f>
        <v>0</v>
      </c>
      <c r="HQ23" s="67" t="n">
        <f aca="false">IF(OR($D23=1,MONTH($B23)&lt;&gt;MONTH(StartDate),'У5 Ввод'!$D$230="",'У5 Ввод'!$E$230="",'У5 Ввод'!$D$230&gt;$B23),0,MAX(0,MIN(1,'У5 Ввод'!$E$230-NETWORKDAYS('У5 Ввод'!$D$230,$B23)+1))/Настройки!$E$11*100)</f>
        <v>0</v>
      </c>
      <c r="HR23" s="67" t="n">
        <f aca="false">IF(OR($D23=1,MONTH($B23)&lt;&gt;MONTH(StartDate),'У5 Ввод'!$D$231="",'У5 Ввод'!$E$231="",'У5 Ввод'!$D$231&gt;$B23),0,MAX(0,MIN(1,'У5 Ввод'!$E$231-NETWORKDAYS('У5 Ввод'!$D$231,$B23)+1))/Настройки!$E$11*100)</f>
        <v>0</v>
      </c>
      <c r="HS23" s="67" t="n">
        <f aca="false">IF(OR($D23=1,MONTH($B23)&lt;&gt;MONTH(StartDate),'У5 Ввод'!$D$232="",'У5 Ввод'!$E$232="",'У5 Ввод'!$D$232&gt;$B23),0,MAX(0,MIN(1,'У5 Ввод'!$E$232-NETWORKDAYS('У5 Ввод'!$D$232,$B23)+1))/Настройки!$E$11*100)</f>
        <v>0</v>
      </c>
      <c r="HT23" s="67" t="n">
        <f aca="false">IF(OR($D23=1,MONTH($B23)&lt;&gt;MONTH(StartDate),'У5 Ввод'!$D$233="",'У5 Ввод'!$E$233="",'У5 Ввод'!$D$233&gt;$B23),0,MAX(0,MIN(1,'У5 Ввод'!$E$233-NETWORKDAYS('У5 Ввод'!$D$233,$B23)+1))/Настройки!$E$11*100)</f>
        <v>0</v>
      </c>
      <c r="HU23" s="67" t="n">
        <f aca="false">IF(OR($D23=1,MONTH($B23)&lt;&gt;MONTH(StartDate),'У5 Ввод'!$D$234="",'У5 Ввод'!$E$234="",'У5 Ввод'!$D$234&gt;$B23),0,MAX(0,MIN(1,'У5 Ввод'!$E$234-NETWORKDAYS('У5 Ввод'!$D$234,$B23)+1))/Настройки!$E$11*100)</f>
        <v>0</v>
      </c>
      <c r="HV23" s="67" t="n">
        <f aca="false">IF(OR($D23=1,MONTH($B23)&lt;&gt;MONTH(StartDate),'У5 Ввод'!$D$235="",'У5 Ввод'!$E$235="",'У5 Ввод'!$D$235&gt;$B23),0,MAX(0,MIN(1,'У5 Ввод'!$E$235-NETWORKDAYS('У5 Ввод'!$D$235,$B23)+1))/Настройки!$E$11*100)</f>
        <v>0</v>
      </c>
      <c r="HW23" s="67" t="n">
        <f aca="false">IF(OR($D23=1,MONTH($B23)&lt;&gt;MONTH(StartDate),'У5 Ввод'!$D$236="",'У5 Ввод'!$E$236="",'У5 Ввод'!$D$236&gt;$B23),0,MAX(0,MIN(1,'У5 Ввод'!$E$236-NETWORKDAYS('У5 Ввод'!$D$236,$B23)+1))/Настройки!$E$11*100)</f>
        <v>0</v>
      </c>
      <c r="HX23" s="67" t="n">
        <f aca="false">IF(OR($D23=1,MONTH($B23)&lt;&gt;MONTH(StartDate),'У5 Ввод'!$D$237="",'У5 Ввод'!$E$237="",'У5 Ввод'!$D$237&gt;$B23),0,MAX(0,MIN(1,'У5 Ввод'!$E$237-NETWORKDAYS('У5 Ввод'!$D$237,$B23)+1))/Настройки!$E$11*100)</f>
        <v>0</v>
      </c>
      <c r="HY23" s="67" t="n">
        <f aca="false">IF(OR($D23=1,MONTH($B23)&lt;&gt;MONTH(StartDate),'У5 Ввод'!$D$238="",'У5 Ввод'!$E$238="",'У5 Ввод'!$D$238&gt;$B23),0,MAX(0,MIN(1,'У5 Ввод'!$E$238-NETWORKDAYS('У5 Ввод'!$D$238,$B23)+1))/Настройки!$E$11*100)</f>
        <v>0</v>
      </c>
      <c r="HZ23" s="67" t="n">
        <f aca="false">IF(OR($D23=1,MONTH($B23)&lt;&gt;MONTH(StartDate),'У5 Ввод'!$D$239="",'У5 Ввод'!$E$239="",'У5 Ввод'!$D$239&gt;$B23),0,MAX(0,MIN(1,'У5 Ввод'!$E$239-NETWORKDAYS('У5 Ввод'!$D$239,$B23)+1))/Настройки!$E$11*100)</f>
        <v>0</v>
      </c>
      <c r="IA23" s="67" t="n">
        <f aca="false">IF(OR($D23=1,MONTH($B23)&lt;&gt;MONTH(StartDate),'У5 Ввод'!$D$240="",'У5 Ввод'!$E$240="",'У5 Ввод'!$D$240&gt;$B23),0,MAX(0,MIN(1,'У5 Ввод'!$E$240-NETWORKDAYS('У5 Ввод'!$D$240,$B23)+1))/Настройки!$E$11*100)</f>
        <v>0</v>
      </c>
      <c r="IB23" s="67" t="n">
        <f aca="false">IF(OR($D23=1,MONTH($B23)&lt;&gt;MONTH(StartDate),'У5 Ввод'!$D$241="",'У5 Ввод'!$E$241="",'У5 Ввод'!$D$241&gt;$B23),0,MAX(0,MIN(1,'У5 Ввод'!$E$241-NETWORKDAYS('У5 Ввод'!$D$241,$B23)+1))/Настройки!$E$11*100)</f>
        <v>0</v>
      </c>
      <c r="IC23" s="67" t="n">
        <f aca="false">IF(OR($D23=1,MONTH($B23)&lt;&gt;MONTH(StartDate),'У5 Ввод'!$D$242="",'У5 Ввод'!$E$242="",'У5 Ввод'!$D$242&gt;$B23),0,MAX(0,MIN(1,'У5 Ввод'!$E$242-NETWORKDAYS('У5 Ввод'!$D$242,$B23)+1))/Настройки!$E$11*100)</f>
        <v>0</v>
      </c>
      <c r="ID23" s="67" t="n">
        <f aca="false">IF(OR($D23=1,MONTH($B23)&lt;&gt;MONTH(StartDate),'У5 Ввод'!$D$243="",'У5 Ввод'!$E$243="",'У5 Ввод'!$D$243&gt;$B23),0,MAX(0,MIN(1,'У5 Ввод'!$E$243-NETWORKDAYS('У5 Ввод'!$D$243,$B23)+1))/Настройки!$E$11*100)</f>
        <v>0</v>
      </c>
      <c r="IE23" s="67" t="n">
        <f aca="false">IF(OR($D23=1,MONTH($B23)&lt;&gt;MONTH(StartDate),'У5 Ввод'!$D$244="",'У5 Ввод'!$E$244="",'У5 Ввод'!$D$244&gt;$B23),0,MAX(0,MIN(1,'У5 Ввод'!$E$244-NETWORKDAYS('У5 Ввод'!$D$244,$B23)+1))/Настройки!$E$11*100)</f>
        <v>0</v>
      </c>
      <c r="IF23" s="67" t="n">
        <f aca="false">IF(OR($D23=1,MONTH($B23)&lt;&gt;MONTH(StartDate),'У5 Ввод'!$D$245="",'У5 Ввод'!$E$245="",'У5 Ввод'!$D$245&gt;$B23),0,MAX(0,MIN(1,'У5 Ввод'!$E$245-NETWORKDAYS('У5 Ввод'!$D$245,$B23)+1))/Настройки!$E$11*100)</f>
        <v>0</v>
      </c>
      <c r="IG23" s="67" t="n">
        <f aca="false">IF(OR($D23=1,MONTH($B23)&lt;&gt;MONTH(StartDate),'У5 Ввод'!$D$246="",'У5 Ввод'!$E$246="",'У5 Ввод'!$D$246&gt;$B23),0,MAX(0,MIN(1,'У5 Ввод'!$E$246-NETWORKDAYS('У5 Ввод'!$D$246,$B23)+1))/Настройки!$E$11*100)</f>
        <v>0</v>
      </c>
      <c r="IH23" s="67" t="n">
        <f aca="false">IF(OR($D23=1,MONTH($B23)&lt;&gt;MONTH(StartDate),'У5 Ввод'!$D$247="",'У5 Ввод'!$E$247="",'У5 Ввод'!$D$247&gt;$B23),0,MAX(0,MIN(1,'У5 Ввод'!$E$247-NETWORKDAYS('У5 Ввод'!$D$247,$B23)+1))/Настройки!$E$11*100)</f>
        <v>0</v>
      </c>
      <c r="II23" s="67" t="n">
        <f aca="false">IF(OR($D23=1,MONTH($B23)&lt;&gt;MONTH(StartDate),'У5 Ввод'!$D$248="",'У5 Ввод'!$E$248="",'У5 Ввод'!$D$248&gt;$B23),0,MAX(0,MIN(1,'У5 Ввод'!$E$248-NETWORKDAYS('У5 Ввод'!$D$248,$B23)+1))/Настройки!$E$11*100)</f>
        <v>0</v>
      </c>
      <c r="IJ23" s="67" t="n">
        <f aca="false">IF(OR($D23=1,MONTH($B23)&lt;&gt;MONTH(StartDate),'У5 Ввод'!$D$249="",'У5 Ввод'!$E$249="",'У5 Ввод'!$D$249&gt;$B23),0,MAX(0,MIN(1,'У5 Ввод'!$E$249-NETWORKDAYS('У5 Ввод'!$D$249,$B23)+1))/Настройки!$E$11*100)</f>
        <v>0</v>
      </c>
      <c r="IK23" s="67" t="n">
        <f aca="false">IF(OR($D23=1,MONTH($B23)&lt;&gt;MONTH(StartDate),'У5 Ввод'!$D$250="",'У5 Ввод'!$E$250="",'У5 Ввод'!$D$250&gt;$B23),0,MAX(0,MIN(1,'У5 Ввод'!$E$250-NETWORKDAYS('У5 Ввод'!$D$250,$B23)+1))/Настройки!$E$11*100)</f>
        <v>0</v>
      </c>
      <c r="IL23" s="67" t="n">
        <f aca="false">IF(OR($D23=1,MONTH($B23)&lt;&gt;MONTH(StartDate),'У5 Ввод'!$D$251="",'У5 Ввод'!$E$251="",'У5 Ввод'!$D$251&gt;$B23),0,MAX(0,MIN(1,'У5 Ввод'!$E$251-NETWORKDAYS('У5 Ввод'!$D$251,$B23)+1))/Настройки!$E$11*100)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IF(OR($D24=1,MONTH($B24)&lt;&gt;MONTH(StartDate),'У5 Ввод'!$D$12="",'У5 Ввод'!$E$12="",'У5 Ввод'!$D$12&gt;$B24),0,MAX(0,MIN(1,'У5 Ввод'!$E$12-NETWORKDAYS('У5 Ввод'!$D$12,$B24)+1))/Настройки!$E$11*100)</f>
        <v>0</v>
      </c>
      <c r="H24" s="67" t="n">
        <f aca="false">IF(OR($D24=1,MONTH($B24)&lt;&gt;MONTH(StartDate),'У5 Ввод'!$D$13="",'У5 Ввод'!$E$13="",'У5 Ввод'!$D$13&gt;$B24),0,MAX(0,MIN(1,'У5 Ввод'!$E$13-NETWORKDAYS('У5 Ввод'!$D$13,$B24)+1))/Настройки!$E$11*100)</f>
        <v>0</v>
      </c>
      <c r="I24" s="67" t="n">
        <f aca="false">IF(OR($D24=1,MONTH($B24)&lt;&gt;MONTH(StartDate),'У5 Ввод'!$D$14="",'У5 Ввод'!$E$14="",'У5 Ввод'!$D$14&gt;$B24),0,MAX(0,MIN(1,'У5 Ввод'!$E$14-NETWORKDAYS('У5 Ввод'!$D$14,$B24)+1))/Настройки!$E$11*100)</f>
        <v>0</v>
      </c>
      <c r="J24" s="67" t="n">
        <f aca="false">IF(OR($D24=1,MONTH($B24)&lt;&gt;MONTH(StartDate),'У5 Ввод'!$D$15="",'У5 Ввод'!$E$15="",'У5 Ввод'!$D$15&gt;$B24),0,MAX(0,MIN(1,'У5 Ввод'!$E$15-NETWORKDAYS('У5 Ввод'!$D$15,$B24)+1))/Настройки!$E$11*100)</f>
        <v>0</v>
      </c>
      <c r="K24" s="67" t="n">
        <f aca="false">IF(OR($D24=1,MONTH($B24)&lt;&gt;MONTH(StartDate),'У5 Ввод'!$D$16="",'У5 Ввод'!$E$16="",'У5 Ввод'!$D$16&gt;$B24),0,MAX(0,MIN(1,'У5 Ввод'!$E$16-NETWORKDAYS('У5 Ввод'!$D$16,$B24)+1))/Настройки!$E$11*100)</f>
        <v>0</v>
      </c>
      <c r="L24" s="67" t="n">
        <f aca="false">IF(OR($D24=1,MONTH($B24)&lt;&gt;MONTH(StartDate),'У5 Ввод'!$D$17="",'У5 Ввод'!$E$17="",'У5 Ввод'!$D$17&gt;$B24),0,MAX(0,MIN(1,'У5 Ввод'!$E$17-NETWORKDAYS('У5 Ввод'!$D$17,$B24)+1))/Настройки!$E$11*100)</f>
        <v>0</v>
      </c>
      <c r="M24" s="67" t="n">
        <f aca="false">IF(OR($D24=1,MONTH($B24)&lt;&gt;MONTH(StartDate),'У5 Ввод'!$D$18="",'У5 Ввод'!$E$18="",'У5 Ввод'!$D$18&gt;$B24),0,MAX(0,MIN(1,'У5 Ввод'!$E$18-NETWORKDAYS('У5 Ввод'!$D$18,$B24)+1))/Настройки!$E$11*100)</f>
        <v>0</v>
      </c>
      <c r="N24" s="67" t="n">
        <f aca="false">IF(OR($D24=1,MONTH($B24)&lt;&gt;MONTH(StartDate),'У5 Ввод'!$D$19="",'У5 Ввод'!$E$19="",'У5 Ввод'!$D$19&gt;$B24),0,MAX(0,MIN(1,'У5 Ввод'!$E$19-NETWORKDAYS('У5 Ввод'!$D$19,$B24)+1))/Настройки!$E$11*100)</f>
        <v>0</v>
      </c>
      <c r="O24" s="67" t="n">
        <f aca="false">IF(OR($D24=1,MONTH($B24)&lt;&gt;MONTH(StartDate),'У5 Ввод'!$D$20="",'У5 Ввод'!$E$20="",'У5 Ввод'!$D$20&gt;$B24),0,MAX(0,MIN(1,'У5 Ввод'!$E$20-NETWORKDAYS('У5 Ввод'!$D$20,$B24)+1))/Настройки!$E$11*100)</f>
        <v>0</v>
      </c>
      <c r="P24" s="67" t="n">
        <f aca="false">IF(OR($D24=1,MONTH($B24)&lt;&gt;MONTH(StartDate),'У5 Ввод'!$D$21="",'У5 Ввод'!$E$21="",'У5 Ввод'!$D$21&gt;$B24),0,MAX(0,MIN(1,'У5 Ввод'!$E$21-NETWORKDAYS('У5 Ввод'!$D$21,$B24)+1))/Настройки!$E$11*100)</f>
        <v>0</v>
      </c>
      <c r="Q24" s="67" t="n">
        <f aca="false">IF(OR($D24=1,MONTH($B24)&lt;&gt;MONTH(StartDate),'У5 Ввод'!$D$22="",'У5 Ввод'!$E$22="",'У5 Ввод'!$D$22&gt;$B24),0,MAX(0,MIN(1,'У5 Ввод'!$E$22-NETWORKDAYS('У5 Ввод'!$D$22,$B24)+1))/Настройки!$E$11*100)</f>
        <v>0</v>
      </c>
      <c r="R24" s="67" t="n">
        <f aca="false">IF(OR($D24=1,MONTH($B24)&lt;&gt;MONTH(StartDate),'У5 Ввод'!$D$23="",'У5 Ввод'!$E$23="",'У5 Ввод'!$D$23&gt;$B24),0,MAX(0,MIN(1,'У5 Ввод'!$E$23-NETWORKDAYS('У5 Ввод'!$D$23,$B24)+1))/Настройки!$E$11*100)</f>
        <v>0</v>
      </c>
      <c r="S24" s="67" t="n">
        <f aca="false">IF(OR($D24=1,MONTH($B24)&lt;&gt;MONTH(StartDate),'У5 Ввод'!$D$24="",'У5 Ввод'!$E$24="",'У5 Ввод'!$D$24&gt;$B24),0,MAX(0,MIN(1,'У5 Ввод'!$E$24-NETWORKDAYS('У5 Ввод'!$D$24,$B24)+1))/Настройки!$E$11*100)</f>
        <v>0</v>
      </c>
      <c r="T24" s="67" t="n">
        <f aca="false">IF(OR($D24=1,MONTH($B24)&lt;&gt;MONTH(StartDate),'У5 Ввод'!$D$25="",'У5 Ввод'!$E$25="",'У5 Ввод'!$D$25&gt;$B24),0,MAX(0,MIN(1,'У5 Ввод'!$E$25-NETWORKDAYS('У5 Ввод'!$D$25,$B24)+1))/Настройки!$E$11*100)</f>
        <v>0</v>
      </c>
      <c r="U24" s="67" t="n">
        <f aca="false">IF(OR($D24=1,MONTH($B24)&lt;&gt;MONTH(StartDate),'У5 Ввод'!$D$26="",'У5 Ввод'!$E$26="",'У5 Ввод'!$D$26&gt;$B24),0,MAX(0,MIN(1,'У5 Ввод'!$E$26-NETWORKDAYS('У5 Ввод'!$D$26,$B24)+1))/Настройки!$E$11*100)</f>
        <v>0</v>
      </c>
      <c r="V24" s="67" t="n">
        <f aca="false">IF(OR($D24=1,MONTH($B24)&lt;&gt;MONTH(StartDate),'У5 Ввод'!$D$27="",'У5 Ввод'!$E$27="",'У5 Ввод'!$D$27&gt;$B24),0,MAX(0,MIN(1,'У5 Ввод'!$E$27-NETWORKDAYS('У5 Ввод'!$D$27,$B24)+1))/Настройки!$E$11*100)</f>
        <v>0</v>
      </c>
      <c r="W24" s="67" t="n">
        <f aca="false">IF(OR($D24=1,MONTH($B24)&lt;&gt;MONTH(StartDate),'У5 Ввод'!$D$28="",'У5 Ввод'!$E$28="",'У5 Ввод'!$D$28&gt;$B24),0,MAX(0,MIN(1,'У5 Ввод'!$E$28-NETWORKDAYS('У5 Ввод'!$D$28,$B24)+1))/Настройки!$E$11*100)</f>
        <v>0</v>
      </c>
      <c r="X24" s="67" t="n">
        <f aca="false">IF(OR($D24=1,MONTH($B24)&lt;&gt;MONTH(StartDate),'У5 Ввод'!$D$29="",'У5 Ввод'!$E$29="",'У5 Ввод'!$D$29&gt;$B24),0,MAX(0,MIN(1,'У5 Ввод'!$E$29-NETWORKDAYS('У5 Ввод'!$D$29,$B24)+1))/Настройки!$E$11*100)</f>
        <v>0</v>
      </c>
      <c r="Y24" s="67" t="n">
        <f aca="false">IF(OR($D24=1,MONTH($B24)&lt;&gt;MONTH(StartDate),'У5 Ввод'!$D$30="",'У5 Ввод'!$E$30="",'У5 Ввод'!$D$30&gt;$B24),0,MAX(0,MIN(1,'У5 Ввод'!$E$30-NETWORKDAYS('У5 Ввод'!$D$30,$B24)+1))/Настройки!$E$11*100)</f>
        <v>0</v>
      </c>
      <c r="Z24" s="67" t="n">
        <f aca="false">IF(OR($D24=1,MONTH($B24)&lt;&gt;MONTH(StartDate),'У5 Ввод'!$D$31="",'У5 Ввод'!$E$31="",'У5 Ввод'!$D$31&gt;$B24),0,MAX(0,MIN(1,'У5 Ввод'!$E$31-NETWORKDAYS('У5 Ввод'!$D$31,$B24)+1))/Настройки!$E$11*100)</f>
        <v>0</v>
      </c>
      <c r="AA24" s="67" t="n">
        <f aca="false">IF(OR($D24=1,MONTH($B24)&lt;&gt;MONTH(StartDate),'У5 Ввод'!$D$32="",'У5 Ввод'!$E$32="",'У5 Ввод'!$D$32&gt;$B24),0,MAX(0,MIN(1,'У5 Ввод'!$E$32-NETWORKDAYS('У5 Ввод'!$D$32,$B24)+1))/Настройки!$E$11*100)</f>
        <v>0</v>
      </c>
      <c r="AB24" s="67" t="n">
        <f aca="false">IF(OR($D24=1,MONTH($B24)&lt;&gt;MONTH(StartDate),'У5 Ввод'!$D$33="",'У5 Ввод'!$E$33="",'У5 Ввод'!$D$33&gt;$B24),0,MAX(0,MIN(1,'У5 Ввод'!$E$33-NETWORKDAYS('У5 Ввод'!$D$33,$B24)+1))/Настройки!$E$11*100)</f>
        <v>0</v>
      </c>
      <c r="AC24" s="67" t="n">
        <f aca="false">IF(OR($D24=1,MONTH($B24)&lt;&gt;MONTH(StartDate),'У5 Ввод'!$D$34="",'У5 Ввод'!$E$34="",'У5 Ввод'!$D$34&gt;$B24),0,MAX(0,MIN(1,'У5 Ввод'!$E$34-NETWORKDAYS('У5 Ввод'!$D$34,$B24)+1))/Настройки!$E$11*100)</f>
        <v>0</v>
      </c>
      <c r="AD24" s="67" t="n">
        <f aca="false">IF(OR($D24=1,MONTH($B24)&lt;&gt;MONTH(StartDate),'У5 Ввод'!$D$35="",'У5 Ввод'!$E$35="",'У5 Ввод'!$D$35&gt;$B24),0,MAX(0,MIN(1,'У5 Ввод'!$E$35-NETWORKDAYS('У5 Ввод'!$D$35,$B24)+1))/Настройки!$E$11*100)</f>
        <v>0</v>
      </c>
      <c r="AE24" s="67" t="n">
        <f aca="false">IF(OR($D24=1,MONTH($B24)&lt;&gt;MONTH(StartDate),'У5 Ввод'!$D$36="",'У5 Ввод'!$E$36="",'У5 Ввод'!$D$36&gt;$B24),0,MAX(0,MIN(1,'У5 Ввод'!$E$36-NETWORKDAYS('У5 Ввод'!$D$36,$B24)+1))/Настройки!$E$11*100)</f>
        <v>0</v>
      </c>
      <c r="AF24" s="67" t="n">
        <f aca="false">IF(OR($D24=1,MONTH($B24)&lt;&gt;MONTH(StartDate),'У5 Ввод'!$D$37="",'У5 Ввод'!$E$37="",'У5 Ввод'!$D$37&gt;$B24),0,MAX(0,MIN(1,'У5 Ввод'!$E$37-NETWORKDAYS('У5 Ввод'!$D$37,$B24)+1))/Настройки!$E$11*100)</f>
        <v>0</v>
      </c>
      <c r="AG24" s="67" t="n">
        <f aca="false">IF(OR($D24=1,MONTH($B24)&lt;&gt;MONTH(StartDate),'У5 Ввод'!$D$38="",'У5 Ввод'!$E$38="",'У5 Ввод'!$D$38&gt;$B24),0,MAX(0,MIN(1,'У5 Ввод'!$E$38-NETWORKDAYS('У5 Ввод'!$D$38,$B24)+1))/Настройки!$E$11*100)</f>
        <v>0</v>
      </c>
      <c r="AH24" s="67" t="n">
        <f aca="false">IF(OR($D24=1,MONTH($B24)&lt;&gt;MONTH(StartDate),'У5 Ввод'!$D$39="",'У5 Ввод'!$E$39="",'У5 Ввод'!$D$39&gt;$B24),0,MAX(0,MIN(1,'У5 Ввод'!$E$39-NETWORKDAYS('У5 Ввод'!$D$39,$B24)+1))/Настройки!$E$11*100)</f>
        <v>0</v>
      </c>
      <c r="AI24" s="67" t="n">
        <f aca="false">IF(OR($D24=1,MONTH($B24)&lt;&gt;MONTH(StartDate),'У5 Ввод'!$D$40="",'У5 Ввод'!$E$40="",'У5 Ввод'!$D$40&gt;$B24),0,MAX(0,MIN(1,'У5 Ввод'!$E$40-NETWORKDAYS('У5 Ввод'!$D$40,$B24)+1))/Настройки!$E$11*100)</f>
        <v>0</v>
      </c>
      <c r="AJ24" s="67" t="n">
        <f aca="false">IF(OR($D24=1,MONTH($B24)&lt;&gt;MONTH(StartDate),'У5 Ввод'!$D$41="",'У5 Ввод'!$E$41="",'У5 Ввод'!$D$41&gt;$B24),0,MAX(0,MIN(1,'У5 Ввод'!$E$41-NETWORKDAYS('У5 Ввод'!$D$41,$B24)+1))/Настройки!$E$11*100)</f>
        <v>0</v>
      </c>
      <c r="AK24" s="67" t="n">
        <f aca="false">IF(OR($D24=1,MONTH($B24)&lt;&gt;MONTH(StartDate),'У5 Ввод'!$D$42="",'У5 Ввод'!$E$42="",'У5 Ввод'!$D$42&gt;$B24),0,MAX(0,MIN(1,'У5 Ввод'!$E$42-NETWORKDAYS('У5 Ввод'!$D$42,$B24)+1))/Настройки!$E$11*100)</f>
        <v>0</v>
      </c>
      <c r="AL24" s="67" t="n">
        <f aca="false">IF(OR($D24=1,MONTH($B24)&lt;&gt;MONTH(StartDate),'У5 Ввод'!$D$43="",'У5 Ввод'!$E$43="",'У5 Ввод'!$D$43&gt;$B24),0,MAX(0,MIN(1,'У5 Ввод'!$E$43-NETWORKDAYS('У5 Ввод'!$D$43,$B24)+1))/Настройки!$E$11*100)</f>
        <v>0</v>
      </c>
      <c r="AM24" s="67" t="n">
        <f aca="false">IF(OR($D24=1,MONTH($B24)&lt;&gt;MONTH(StartDate),'У5 Ввод'!$D$44="",'У5 Ввод'!$E$44="",'У5 Ввод'!$D$44&gt;$B24),0,MAX(0,MIN(1,'У5 Ввод'!$E$44-NETWORKDAYS('У5 Ввод'!$D$44,$B24)+1))/Настройки!$E$11*100)</f>
        <v>0</v>
      </c>
      <c r="AN24" s="67" t="n">
        <f aca="false">IF(OR($D24=1,MONTH($B24)&lt;&gt;MONTH(StartDate),'У5 Ввод'!$D$45="",'У5 Ввод'!$E$45="",'У5 Ввод'!$D$45&gt;$B24),0,MAX(0,MIN(1,'У5 Ввод'!$E$45-NETWORKDAYS('У5 Ввод'!$D$45,$B24)+1))/Настройки!$E$11*100)</f>
        <v>0</v>
      </c>
      <c r="AO24" s="67" t="n">
        <f aca="false">IF(OR($D24=1,MONTH($B24)&lt;&gt;MONTH(StartDate),'У5 Ввод'!$D$46="",'У5 Ввод'!$E$46="",'У5 Ввод'!$D$46&gt;$B24),0,MAX(0,MIN(1,'У5 Ввод'!$E$46-NETWORKDAYS('У5 Ввод'!$D$46,$B24)+1))/Настройки!$E$11*100)</f>
        <v>0</v>
      </c>
      <c r="AP24" s="67" t="n">
        <f aca="false">IF(OR($D24=1,MONTH($B24)&lt;&gt;MONTH(StartDate),'У5 Ввод'!$D$47="",'У5 Ввод'!$E$47="",'У5 Ввод'!$D$47&gt;$B24),0,MAX(0,MIN(1,'У5 Ввод'!$E$47-NETWORKDAYS('У5 Ввод'!$D$47,$B24)+1))/Настройки!$E$11*100)</f>
        <v>0</v>
      </c>
      <c r="AQ24" s="67" t="n">
        <f aca="false">IF(OR($D24=1,MONTH($B24)&lt;&gt;MONTH(StartDate),'У5 Ввод'!$D$48="",'У5 Ввод'!$E$48="",'У5 Ввод'!$D$48&gt;$B24),0,MAX(0,MIN(1,'У5 Ввод'!$E$48-NETWORKDAYS('У5 Ввод'!$D$48,$B24)+1))/Настройки!$E$11*100)</f>
        <v>0</v>
      </c>
      <c r="AR24" s="67" t="n">
        <f aca="false">IF(OR($D24=1,MONTH($B24)&lt;&gt;MONTH(StartDate),'У5 Ввод'!$D$49="",'У5 Ввод'!$E$49="",'У5 Ввод'!$D$49&gt;$B24),0,MAX(0,MIN(1,'У5 Ввод'!$E$49-NETWORKDAYS('У5 Ввод'!$D$49,$B24)+1))/Настройки!$E$11*100)</f>
        <v>0</v>
      </c>
      <c r="AS24" s="67" t="n">
        <f aca="false">IF(OR($D24=1,MONTH($B24)&lt;&gt;MONTH(StartDate),'У5 Ввод'!$D$50="",'У5 Ввод'!$E$50="",'У5 Ввод'!$D$50&gt;$B24),0,MAX(0,MIN(1,'У5 Ввод'!$E$50-NETWORKDAYS('У5 Ввод'!$D$50,$B24)+1))/Настройки!$E$11*100)</f>
        <v>0</v>
      </c>
      <c r="AT24" s="67" t="n">
        <f aca="false">IF(OR($D24=1,MONTH($B24)&lt;&gt;MONTH(StartDate),'У5 Ввод'!$D$51="",'У5 Ввод'!$E$51="",'У5 Ввод'!$D$51&gt;$B24),0,MAX(0,MIN(1,'У5 Ввод'!$E$51-NETWORKDAYS('У5 Ввод'!$D$51,$B24)+1))/Настройки!$E$11*100)</f>
        <v>0</v>
      </c>
      <c r="AU24" s="67" t="n">
        <f aca="false">IF(OR($D24=1,MONTH($B24)&lt;&gt;MONTH(StartDate),'У5 Ввод'!$D$52="",'У5 Ввод'!$E$52="",'У5 Ввод'!$D$52&gt;$B24),0,MAX(0,MIN(1,'У5 Ввод'!$E$52-NETWORKDAYS('У5 Ввод'!$D$52,$B24)+1))/Настройки!$E$11*100)</f>
        <v>0</v>
      </c>
      <c r="AV24" s="67" t="n">
        <f aca="false">IF(OR($D24=1,MONTH($B24)&lt;&gt;MONTH(StartDate),'У5 Ввод'!$D$53="",'У5 Ввод'!$E$53="",'У5 Ввод'!$D$53&gt;$B24),0,MAX(0,MIN(1,'У5 Ввод'!$E$53-NETWORKDAYS('У5 Ввод'!$D$53,$B24)+1))/Настройки!$E$11*100)</f>
        <v>0</v>
      </c>
      <c r="AW24" s="67" t="n">
        <f aca="false">IF(OR($D24=1,MONTH($B24)&lt;&gt;MONTH(StartDate),'У5 Ввод'!$D$54="",'У5 Ввод'!$E$54="",'У5 Ввод'!$D$54&gt;$B24),0,MAX(0,MIN(1,'У5 Ввод'!$E$54-NETWORKDAYS('У5 Ввод'!$D$54,$B24)+1))/Настройки!$E$11*100)</f>
        <v>0</v>
      </c>
      <c r="AX24" s="67" t="n">
        <f aca="false">IF(OR($D24=1,MONTH($B24)&lt;&gt;MONTH(StartDate),'У5 Ввод'!$D$55="",'У5 Ввод'!$E$55="",'У5 Ввод'!$D$55&gt;$B24),0,MAX(0,MIN(1,'У5 Ввод'!$E$55-NETWORKDAYS('У5 Ввод'!$D$55,$B24)+1))/Настройки!$E$11*100)</f>
        <v>0</v>
      </c>
      <c r="AY24" s="67" t="n">
        <f aca="false">IF(OR($D24=1,MONTH($B24)&lt;&gt;MONTH(StartDate),'У5 Ввод'!$D$56="",'У5 Ввод'!$E$56="",'У5 Ввод'!$D$56&gt;$B24),0,MAX(0,MIN(1,'У5 Ввод'!$E$56-NETWORKDAYS('У5 Ввод'!$D$56,$B24)+1))/Настройки!$E$11*100)</f>
        <v>0</v>
      </c>
      <c r="AZ24" s="67" t="n">
        <f aca="false">IF(OR($D24=1,MONTH($B24)&lt;&gt;MONTH(StartDate),'У5 Ввод'!$D$57="",'У5 Ввод'!$E$57="",'У5 Ввод'!$D$57&gt;$B24),0,MAX(0,MIN(1,'У5 Ввод'!$E$57-NETWORKDAYS('У5 Ввод'!$D$57,$B24)+1))/Настройки!$E$11*100)</f>
        <v>0</v>
      </c>
      <c r="BA24" s="67" t="n">
        <f aca="false">IF(OR($D24=1,MONTH($B24)&lt;&gt;MONTH(StartDate),'У5 Ввод'!$D$58="",'У5 Ввод'!$E$58="",'У5 Ввод'!$D$58&gt;$B24),0,MAX(0,MIN(1,'У5 Ввод'!$E$58-NETWORKDAYS('У5 Ввод'!$D$58,$B24)+1))/Настройки!$E$11*100)</f>
        <v>0</v>
      </c>
      <c r="BB24" s="67" t="n">
        <f aca="false">IF(OR($D24=1,MONTH($B24)&lt;&gt;MONTH(StartDate),'У5 Ввод'!$D$59="",'У5 Ввод'!$E$59="",'У5 Ввод'!$D$59&gt;$B24),0,MAX(0,MIN(1,'У5 Ввод'!$E$59-NETWORKDAYS('У5 Ввод'!$D$59,$B24)+1))/Настройки!$E$11*100)</f>
        <v>0</v>
      </c>
      <c r="BC24" s="67" t="n">
        <f aca="false">IF(OR($D24=1,MONTH($B24)&lt;&gt;MONTH(StartDate),'У5 Ввод'!$D$60="",'У5 Ввод'!$E$60="",'У5 Ввод'!$D$60&gt;$B24),0,MAX(0,MIN(1,'У5 Ввод'!$E$60-NETWORKDAYS('У5 Ввод'!$D$60,$B24)+1))/Настройки!$E$11*100)</f>
        <v>0</v>
      </c>
      <c r="BD24" s="67" t="n">
        <f aca="false">IF(OR($D24=1,MONTH($B24)&lt;&gt;MONTH(StartDate),'У5 Ввод'!$D$61="",'У5 Ввод'!$E$61="",'У5 Ввод'!$D$61&gt;$B24),0,MAX(0,MIN(1,'У5 Ввод'!$E$61-NETWORKDAYS('У5 Ввод'!$D$61,$B24)+1))/Настройки!$E$11*100)</f>
        <v>0</v>
      </c>
      <c r="BE24" s="67" t="n">
        <f aca="false">IF(OR($D24=1,MONTH($B24)&lt;&gt;MONTH(StartDate),'У5 Ввод'!$D$62="",'У5 Ввод'!$E$62="",'У5 Ввод'!$D$62&gt;$B24),0,MAX(0,MIN(1,'У5 Ввод'!$E$62-NETWORKDAYS('У5 Ввод'!$D$62,$B24)+1))/Настройки!$E$11*100)</f>
        <v>0</v>
      </c>
      <c r="BF24" s="67" t="n">
        <f aca="false">IF(OR($D24=1,MONTH($B24)&lt;&gt;MONTH(StartDate),'У5 Ввод'!$D$63="",'У5 Ввод'!$E$63="",'У5 Ввод'!$D$63&gt;$B24),0,MAX(0,MIN(1,'У5 Ввод'!$E$63-NETWORKDAYS('У5 Ввод'!$D$63,$B24)+1))/Настройки!$E$11*100)</f>
        <v>0</v>
      </c>
      <c r="BG24" s="67" t="n">
        <f aca="false">IF(OR($D24=1,MONTH($B24)&lt;&gt;MONTH(StartDate),'У5 Ввод'!$D$64="",'У5 Ввод'!$E$64="",'У5 Ввод'!$D$64&gt;$B24),0,MAX(0,MIN(1,'У5 Ввод'!$E$64-NETWORKDAYS('У5 Ввод'!$D$64,$B24)+1))/Настройки!$E$11*100)</f>
        <v>0</v>
      </c>
      <c r="BH24" s="67" t="n">
        <f aca="false">IF(OR($D24=1,MONTH($B24)&lt;&gt;MONTH(StartDate),'У5 Ввод'!$D$65="",'У5 Ввод'!$E$65="",'У5 Ввод'!$D$65&gt;$B24),0,MAX(0,MIN(1,'У5 Ввод'!$E$65-NETWORKDAYS('У5 Ввод'!$D$65,$B24)+1))/Настройки!$E$11*100)</f>
        <v>0</v>
      </c>
      <c r="BI24" s="67" t="n">
        <f aca="false">IF(OR($D24=1,MONTH($B24)&lt;&gt;MONTH(StartDate),'У5 Ввод'!$D$66="",'У5 Ввод'!$E$66="",'У5 Ввод'!$D$66&gt;$B24),0,MAX(0,MIN(1,'У5 Ввод'!$E$66-NETWORKDAYS('У5 Ввод'!$D$66,$B24)+1))/Настройки!$E$11*100)</f>
        <v>0</v>
      </c>
      <c r="BJ24" s="67" t="n">
        <f aca="false">IF(OR($D24=1,MONTH($B24)&lt;&gt;MONTH(StartDate),'У5 Ввод'!$D$67="",'У5 Ввод'!$E$67="",'У5 Ввод'!$D$67&gt;$B24),0,MAX(0,MIN(1,'У5 Ввод'!$E$67-NETWORKDAYS('У5 Ввод'!$D$67,$B24)+1))/Настройки!$E$11*100)</f>
        <v>0</v>
      </c>
      <c r="BK24" s="67" t="n">
        <f aca="false">IF(OR($D24=1,MONTH($B24)&lt;&gt;MONTH(StartDate),'У5 Ввод'!$D$68="",'У5 Ввод'!$E$68="",'У5 Ввод'!$D$68&gt;$B24),0,MAX(0,MIN(1,'У5 Ввод'!$E$68-NETWORKDAYS('У5 Ввод'!$D$68,$B24)+1))/Настройки!$E$11*100)</f>
        <v>0</v>
      </c>
      <c r="BL24" s="67" t="n">
        <f aca="false">IF(OR($D24=1,MONTH($B24)&lt;&gt;MONTH(StartDate),'У5 Ввод'!$D$69="",'У5 Ввод'!$E$69="",'У5 Ввод'!$D$69&gt;$B24),0,MAX(0,MIN(1,'У5 Ввод'!$E$69-NETWORKDAYS('У5 Ввод'!$D$69,$B24)+1))/Настройки!$E$11*100)</f>
        <v>0</v>
      </c>
      <c r="BM24" s="67" t="n">
        <f aca="false">IF(OR($D24=1,MONTH($B24)&lt;&gt;MONTH(StartDate),'У5 Ввод'!$D$70="",'У5 Ввод'!$E$70="",'У5 Ввод'!$D$70&gt;$B24),0,MAX(0,MIN(1,'У5 Ввод'!$E$70-NETWORKDAYS('У5 Ввод'!$D$70,$B24)+1))/Настройки!$E$11*100)</f>
        <v>0</v>
      </c>
      <c r="BN24" s="67" t="n">
        <f aca="false">IF(OR($D24=1,MONTH($B24)&lt;&gt;MONTH(StartDate),'У5 Ввод'!$D$71="",'У5 Ввод'!$E$71="",'У5 Ввод'!$D$71&gt;$B24),0,MAX(0,MIN(1,'У5 Ввод'!$E$71-NETWORKDAYS('У5 Ввод'!$D$71,$B24)+1))/Настройки!$E$11*100)</f>
        <v>0</v>
      </c>
      <c r="BO24" s="67" t="n">
        <f aca="false">IF(OR($D24=1,MONTH($B24)&lt;&gt;MONTH(StartDate),'У5 Ввод'!$D$72="",'У5 Ввод'!$E$72="",'У5 Ввод'!$D$72&gt;$B24),0,MAX(0,MIN(1,'У5 Ввод'!$E$72-NETWORKDAYS('У5 Ввод'!$D$72,$B24)+1))/Настройки!$E$11*100)</f>
        <v>0</v>
      </c>
      <c r="BP24" s="67" t="n">
        <f aca="false">IF(OR($D24=1,MONTH($B24)&lt;&gt;MONTH(StartDate),'У5 Ввод'!$D$73="",'У5 Ввод'!$E$73="",'У5 Ввод'!$D$73&gt;$B24),0,MAX(0,MIN(1,'У5 Ввод'!$E$73-NETWORKDAYS('У5 Ввод'!$D$73,$B24)+1))/Настройки!$E$11*100)</f>
        <v>0</v>
      </c>
      <c r="BQ24" s="67" t="n">
        <f aca="false">IF(OR($D24=1,MONTH($B24)&lt;&gt;MONTH(StartDate),'У5 Ввод'!$D$74="",'У5 Ввод'!$E$74="",'У5 Ввод'!$D$74&gt;$B24),0,MAX(0,MIN(1,'У5 Ввод'!$E$74-NETWORKDAYS('У5 Ввод'!$D$74,$B24)+1))/Настройки!$E$11*100)</f>
        <v>0</v>
      </c>
      <c r="BR24" s="67" t="n">
        <f aca="false">IF(OR($D24=1,MONTH($B24)&lt;&gt;MONTH(StartDate),'У5 Ввод'!$D$75="",'У5 Ввод'!$E$75="",'У5 Ввод'!$D$75&gt;$B24),0,MAX(0,MIN(1,'У5 Ввод'!$E$75-NETWORKDAYS('У5 Ввод'!$D$75,$B24)+1))/Настройки!$E$11*100)</f>
        <v>0</v>
      </c>
      <c r="BS24" s="67" t="n">
        <f aca="false">IF(OR($D24=1,MONTH($B24)&lt;&gt;MONTH(StartDate),'У5 Ввод'!$D$76="",'У5 Ввод'!$E$76="",'У5 Ввод'!$D$76&gt;$B24),0,MAX(0,MIN(1,'У5 Ввод'!$E$76-NETWORKDAYS('У5 Ввод'!$D$76,$B24)+1))/Настройки!$E$11*100)</f>
        <v>0</v>
      </c>
      <c r="BT24" s="67" t="n">
        <f aca="false">IF(OR($D24=1,MONTH($B24)&lt;&gt;MONTH(StartDate),'У5 Ввод'!$D$77="",'У5 Ввод'!$E$77="",'У5 Ввод'!$D$77&gt;$B24),0,MAX(0,MIN(1,'У5 Ввод'!$E$77-NETWORKDAYS('У5 Ввод'!$D$77,$B24)+1))/Настройки!$E$11*100)</f>
        <v>0</v>
      </c>
      <c r="BU24" s="67" t="n">
        <f aca="false">IF(OR($D24=1,MONTH($B24)&lt;&gt;MONTH(StartDate),'У5 Ввод'!$D$78="",'У5 Ввод'!$E$78="",'У5 Ввод'!$D$78&gt;$B24),0,MAX(0,MIN(1,'У5 Ввод'!$E$78-NETWORKDAYS('У5 Ввод'!$D$78,$B24)+1))/Настройки!$E$11*100)</f>
        <v>0</v>
      </c>
      <c r="BV24" s="67" t="n">
        <f aca="false">IF(OR($D24=1,MONTH($B24)&lt;&gt;MONTH(StartDate),'У5 Ввод'!$D$79="",'У5 Ввод'!$E$79="",'У5 Ввод'!$D$79&gt;$B24),0,MAX(0,MIN(1,'У5 Ввод'!$E$79-NETWORKDAYS('У5 Ввод'!$D$79,$B24)+1))/Настройки!$E$11*100)</f>
        <v>0</v>
      </c>
      <c r="BW24" s="67" t="n">
        <f aca="false">IF(OR($D24=1,MONTH($B24)&lt;&gt;MONTH(StartDate),'У5 Ввод'!$D$80="",'У5 Ввод'!$E$80="",'У5 Ввод'!$D$80&gt;$B24),0,MAX(0,MIN(1,'У5 Ввод'!$E$80-NETWORKDAYS('У5 Ввод'!$D$80,$B24)+1))/Настройки!$E$11*100)</f>
        <v>0</v>
      </c>
      <c r="BX24" s="67" t="n">
        <f aca="false">IF(OR($D24=1,MONTH($B24)&lt;&gt;MONTH(StartDate),'У5 Ввод'!$D$81="",'У5 Ввод'!$E$81="",'У5 Ввод'!$D$81&gt;$B24),0,MAX(0,MIN(1,'У5 Ввод'!$E$81-NETWORKDAYS('У5 Ввод'!$D$81,$B24)+1))/Настройки!$E$11*100)</f>
        <v>0</v>
      </c>
      <c r="BY24" s="67" t="n">
        <f aca="false">IF(OR($D24=1,MONTH($B24)&lt;&gt;MONTH(StartDate),'У5 Ввод'!$D$82="",'У5 Ввод'!$E$82="",'У5 Ввод'!$D$82&gt;$B24),0,MAX(0,MIN(1,'У5 Ввод'!$E$82-NETWORKDAYS('У5 Ввод'!$D$82,$B24)+1))/Настройки!$E$11*100)</f>
        <v>0</v>
      </c>
      <c r="BZ24" s="67" t="n">
        <f aca="false">IF(OR($D24=1,MONTH($B24)&lt;&gt;MONTH(StartDate),'У5 Ввод'!$D$83="",'У5 Ввод'!$E$83="",'У5 Ввод'!$D$83&gt;$B24),0,MAX(0,MIN(1,'У5 Ввод'!$E$83-NETWORKDAYS('У5 Ввод'!$D$83,$B24)+1))/Настройки!$E$11*100)</f>
        <v>0</v>
      </c>
      <c r="CA24" s="67" t="n">
        <f aca="false">IF(OR($D24=1,MONTH($B24)&lt;&gt;MONTH(StartDate),'У5 Ввод'!$D$84="",'У5 Ввод'!$E$84="",'У5 Ввод'!$D$84&gt;$B24),0,MAX(0,MIN(1,'У5 Ввод'!$E$84-NETWORKDAYS('У5 Ввод'!$D$84,$B24)+1))/Настройки!$E$11*100)</f>
        <v>0</v>
      </c>
      <c r="CB24" s="67" t="n">
        <f aca="false">IF(OR($D24=1,MONTH($B24)&lt;&gt;MONTH(StartDate),'У5 Ввод'!$D$85="",'У5 Ввод'!$E$85="",'У5 Ввод'!$D$85&gt;$B24),0,MAX(0,MIN(1,'У5 Ввод'!$E$85-NETWORKDAYS('У5 Ввод'!$D$85,$B24)+1))/Настройки!$E$11*100)</f>
        <v>0</v>
      </c>
      <c r="CC24" s="67" t="n">
        <f aca="false">IF(OR($D24=1,MONTH($B24)&lt;&gt;MONTH(StartDate),'У5 Ввод'!$D$86="",'У5 Ввод'!$E$86="",'У5 Ввод'!$D$86&gt;$B24),0,MAX(0,MIN(1,'У5 Ввод'!$E$86-NETWORKDAYS('У5 Ввод'!$D$86,$B24)+1))/Настройки!$E$11*100)</f>
        <v>0</v>
      </c>
      <c r="CD24" s="67" t="n">
        <f aca="false">IF(OR($D24=1,MONTH($B24)&lt;&gt;MONTH(StartDate),'У5 Ввод'!$D$87="",'У5 Ввод'!$E$87="",'У5 Ввод'!$D$87&gt;$B24),0,MAX(0,MIN(1,'У5 Ввод'!$E$87-NETWORKDAYS('У5 Ввод'!$D$87,$B24)+1))/Настройки!$E$11*100)</f>
        <v>0</v>
      </c>
      <c r="CE24" s="67" t="n">
        <f aca="false">IF(OR($D24=1,MONTH($B24)&lt;&gt;MONTH(StartDate),'У5 Ввод'!$D$88="",'У5 Ввод'!$E$88="",'У5 Ввод'!$D$88&gt;$B24),0,MAX(0,MIN(1,'У5 Ввод'!$E$88-NETWORKDAYS('У5 Ввод'!$D$88,$B24)+1))/Настройки!$E$11*100)</f>
        <v>0</v>
      </c>
      <c r="CF24" s="67" t="n">
        <f aca="false">IF(OR($D24=1,MONTH($B24)&lt;&gt;MONTH(StartDate),'У5 Ввод'!$D$89="",'У5 Ввод'!$E$89="",'У5 Ввод'!$D$89&gt;$B24),0,MAX(0,MIN(1,'У5 Ввод'!$E$89-NETWORKDAYS('У5 Ввод'!$D$89,$B24)+1))/Настройки!$E$11*100)</f>
        <v>0</v>
      </c>
      <c r="CG24" s="67" t="n">
        <f aca="false">IF(OR($D24=1,MONTH($B24)&lt;&gt;MONTH(StartDate),'У5 Ввод'!$D$90="",'У5 Ввод'!$E$90="",'У5 Ввод'!$D$90&gt;$B24),0,MAX(0,MIN(1,'У5 Ввод'!$E$90-NETWORKDAYS('У5 Ввод'!$D$90,$B24)+1))/Настройки!$E$11*100)</f>
        <v>0</v>
      </c>
      <c r="CH24" s="67" t="n">
        <f aca="false">IF(OR($D24=1,MONTH($B24)&lt;&gt;MONTH(StartDate),'У5 Ввод'!$D$91="",'У5 Ввод'!$E$91="",'У5 Ввод'!$D$91&gt;$B24),0,MAX(0,MIN(1,'У5 Ввод'!$E$91-NETWORKDAYS('У5 Ввод'!$D$91,$B24)+1))/Настройки!$E$11*100)</f>
        <v>0</v>
      </c>
      <c r="CI24" s="67" t="n">
        <f aca="false">IF(OR($D24=1,MONTH($B24)&lt;&gt;MONTH(StartDate),'У5 Ввод'!$D$92="",'У5 Ввод'!$E$92="",'У5 Ввод'!$D$92&gt;$B24),0,MAX(0,MIN(1,'У5 Ввод'!$E$92-NETWORKDAYS('У5 Ввод'!$D$92,$B24)+1))/Настройки!$E$11*100)</f>
        <v>0</v>
      </c>
      <c r="CJ24" s="67" t="n">
        <f aca="false">IF(OR($D24=1,MONTH($B24)&lt;&gt;MONTH(StartDate),'У5 Ввод'!$D$93="",'У5 Ввод'!$E$93="",'У5 Ввод'!$D$93&gt;$B24),0,MAX(0,MIN(1,'У5 Ввод'!$E$93-NETWORKDAYS('У5 Ввод'!$D$93,$B24)+1))/Настройки!$E$11*100)</f>
        <v>0</v>
      </c>
      <c r="CK24" s="67" t="n">
        <f aca="false">IF(OR($D24=1,MONTH($B24)&lt;&gt;MONTH(StartDate),'У5 Ввод'!$D$94="",'У5 Ввод'!$E$94="",'У5 Ввод'!$D$94&gt;$B24),0,MAX(0,MIN(1,'У5 Ввод'!$E$94-NETWORKDAYS('У5 Ввод'!$D$94,$B24)+1))/Настройки!$E$11*100)</f>
        <v>0</v>
      </c>
      <c r="CL24" s="67" t="n">
        <f aca="false">IF(OR($D24=1,MONTH($B24)&lt;&gt;MONTH(StartDate),'У5 Ввод'!$D$95="",'У5 Ввод'!$E$95="",'У5 Ввод'!$D$95&gt;$B24),0,MAX(0,MIN(1,'У5 Ввод'!$E$95-NETWORKDAYS('У5 Ввод'!$D$95,$B24)+1))/Настройки!$E$11*100)</f>
        <v>0</v>
      </c>
      <c r="CM24" s="67" t="n">
        <f aca="false">IF(OR($D24=1,MONTH($B24)&lt;&gt;MONTH(StartDate),'У5 Ввод'!$D$96="",'У5 Ввод'!$E$96="",'У5 Ввод'!$D$96&gt;$B24),0,MAX(0,MIN(1,'У5 Ввод'!$E$96-NETWORKDAYS('У5 Ввод'!$D$96,$B24)+1))/Настройки!$E$11*100)</f>
        <v>0</v>
      </c>
      <c r="CN24" s="67" t="n">
        <f aca="false">IF(OR($D24=1,MONTH($B24)&lt;&gt;MONTH(StartDate),'У5 Ввод'!$D$97="",'У5 Ввод'!$E$97="",'У5 Ввод'!$D$97&gt;$B24),0,MAX(0,MIN(1,'У5 Ввод'!$E$97-NETWORKDAYS('У5 Ввод'!$D$97,$B24)+1))/Настройки!$E$11*100)</f>
        <v>0</v>
      </c>
      <c r="CO24" s="67" t="n">
        <f aca="false">IF(OR($D24=1,MONTH($B24)&lt;&gt;MONTH(StartDate),'У5 Ввод'!$D$98="",'У5 Ввод'!$E$98="",'У5 Ввод'!$D$98&gt;$B24),0,MAX(0,MIN(1,'У5 Ввод'!$E$98-NETWORKDAYS('У5 Ввод'!$D$98,$B24)+1))/Настройки!$E$11*100)</f>
        <v>0</v>
      </c>
      <c r="CP24" s="67" t="n">
        <f aca="false">IF(OR($D24=1,MONTH($B24)&lt;&gt;MONTH(StartDate),'У5 Ввод'!$D$99="",'У5 Ввод'!$E$99="",'У5 Ввод'!$D$99&gt;$B24),0,MAX(0,MIN(1,'У5 Ввод'!$E$99-NETWORKDAYS('У5 Ввод'!$D$99,$B24)+1))/Настройки!$E$11*100)</f>
        <v>0</v>
      </c>
      <c r="CQ24" s="67" t="n">
        <f aca="false">IF(OR($D24=1,MONTH($B24)&lt;&gt;MONTH(StartDate),'У5 Ввод'!$D$100="",'У5 Ввод'!$E$100="",'У5 Ввод'!$D$100&gt;$B24),0,MAX(0,MIN(1,'У5 Ввод'!$E$100-NETWORKDAYS('У5 Ввод'!$D$100,$B24)+1))/Настройки!$E$11*100)</f>
        <v>0</v>
      </c>
      <c r="CR24" s="67" t="n">
        <f aca="false">IF(OR($D24=1,MONTH($B24)&lt;&gt;MONTH(StartDate),'У5 Ввод'!$D$101="",'У5 Ввод'!$E$101="",'У5 Ввод'!$D$101&gt;$B24),0,MAX(0,MIN(1,'У5 Ввод'!$E$101-NETWORKDAYS('У5 Ввод'!$D$101,$B24)+1))/Настройки!$E$11*100)</f>
        <v>0</v>
      </c>
      <c r="CS24" s="67" t="n">
        <f aca="false">IF(OR($D24=1,MONTH($B24)&lt;&gt;MONTH(StartDate),'У5 Ввод'!$D$102="",'У5 Ввод'!$E$102="",'У5 Ввод'!$D$102&gt;$B24),0,MAX(0,MIN(1,'У5 Ввод'!$E$102-NETWORKDAYS('У5 Ввод'!$D$102,$B24)+1))/Настройки!$E$11*100)</f>
        <v>0</v>
      </c>
      <c r="CT24" s="67" t="n">
        <f aca="false">IF(OR($D24=1,MONTH($B24)&lt;&gt;MONTH(StartDate),'У5 Ввод'!$D$103="",'У5 Ввод'!$E$103="",'У5 Ввод'!$D$103&gt;$B24),0,MAX(0,MIN(1,'У5 Ввод'!$E$103-NETWORKDAYS('У5 Ввод'!$D$103,$B24)+1))/Настройки!$E$11*100)</f>
        <v>0</v>
      </c>
      <c r="CU24" s="67" t="n">
        <f aca="false">IF(OR($D24=1,MONTH($B24)&lt;&gt;MONTH(StartDate),'У5 Ввод'!$D$104="",'У5 Ввод'!$E$104="",'У5 Ввод'!$D$104&gt;$B24),0,MAX(0,MIN(1,'У5 Ввод'!$E$104-NETWORKDAYS('У5 Ввод'!$D$104,$B24)+1))/Настройки!$E$11*100)</f>
        <v>0</v>
      </c>
      <c r="CV24" s="67" t="n">
        <f aca="false">IF(OR($D24=1,MONTH($B24)&lt;&gt;MONTH(StartDate),'У5 Ввод'!$D$105="",'У5 Ввод'!$E$105="",'У5 Ввод'!$D$105&gt;$B24),0,MAX(0,MIN(1,'У5 Ввод'!$E$105-NETWORKDAYS('У5 Ввод'!$D$105,$B24)+1))/Настройки!$E$11*100)</f>
        <v>0</v>
      </c>
      <c r="CW24" s="67" t="n">
        <f aca="false">IF(OR($D24=1,MONTH($B24)&lt;&gt;MONTH(StartDate),'У5 Ввод'!$D$106="",'У5 Ввод'!$E$106="",'У5 Ввод'!$D$106&gt;$B24),0,MAX(0,MIN(1,'У5 Ввод'!$E$106-NETWORKDAYS('У5 Ввод'!$D$106,$B24)+1))/Настройки!$E$11*100)</f>
        <v>0</v>
      </c>
      <c r="CX24" s="67" t="n">
        <f aca="false">IF(OR($D24=1,MONTH($B24)&lt;&gt;MONTH(StartDate),'У5 Ввод'!$D$107="",'У5 Ввод'!$E$107="",'У5 Ввод'!$D$107&gt;$B24),0,MAX(0,MIN(1,'У5 Ввод'!$E$107-NETWORKDAYS('У5 Ввод'!$D$107,$B24)+1))/Настройки!$E$11*100)</f>
        <v>0</v>
      </c>
      <c r="CY24" s="67" t="n">
        <f aca="false">IF(OR($D24=1,MONTH($B24)&lt;&gt;MONTH(StartDate),'У5 Ввод'!$D$108="",'У5 Ввод'!$E$108="",'У5 Ввод'!$D$108&gt;$B24),0,MAX(0,MIN(1,'У5 Ввод'!$E$108-NETWORKDAYS('У5 Ввод'!$D$108,$B24)+1))/Настройки!$E$11*100)</f>
        <v>0</v>
      </c>
      <c r="CZ24" s="67" t="n">
        <f aca="false">IF(OR($D24=1,MONTH($B24)&lt;&gt;MONTH(StartDate),'У5 Ввод'!$D$109="",'У5 Ввод'!$E$109="",'У5 Ввод'!$D$109&gt;$B24),0,MAX(0,MIN(1,'У5 Ввод'!$E$109-NETWORKDAYS('У5 Ввод'!$D$109,$B24)+1))/Настройки!$E$11*100)</f>
        <v>0</v>
      </c>
      <c r="DA24" s="67" t="n">
        <f aca="false">IF(OR($D24=1,MONTH($B24)&lt;&gt;MONTH(StartDate),'У5 Ввод'!$D$110="",'У5 Ввод'!$E$110="",'У5 Ввод'!$D$110&gt;$B24),0,MAX(0,MIN(1,'У5 Ввод'!$E$110-NETWORKDAYS('У5 Ввод'!$D$110,$B24)+1))/Настройки!$E$11*100)</f>
        <v>0</v>
      </c>
      <c r="DB24" s="67" t="n">
        <f aca="false">IF(OR($D24=1,MONTH($B24)&lt;&gt;MONTH(StartDate),'У5 Ввод'!$D$111="",'У5 Ввод'!$E$111="",'У5 Ввод'!$D$111&gt;$B24),0,MAX(0,MIN(1,'У5 Ввод'!$E$111-NETWORKDAYS('У5 Ввод'!$D$111,$B24)+1))/Настройки!$E$11*100)</f>
        <v>0</v>
      </c>
      <c r="DC24" s="67" t="n">
        <f aca="false">IF(OR($D24=1,MONTH($B24)&lt;&gt;MONTH(StartDate),'У5 Ввод'!$D$112="",'У5 Ввод'!$E$112="",'У5 Ввод'!$D$112&gt;$B24),0,MAX(0,MIN(1,'У5 Ввод'!$E$112-NETWORKDAYS('У5 Ввод'!$D$112,$B24)+1))/Настройки!$E$11*100)</f>
        <v>0</v>
      </c>
      <c r="DD24" s="67" t="n">
        <f aca="false">IF(OR($D24=1,MONTH($B24)&lt;&gt;MONTH(StartDate),'У5 Ввод'!$D$113="",'У5 Ввод'!$E$113="",'У5 Ввод'!$D$113&gt;$B24),0,MAX(0,MIN(1,'У5 Ввод'!$E$113-NETWORKDAYS('У5 Ввод'!$D$113,$B24)+1))/Настройки!$E$11*100)</f>
        <v>0</v>
      </c>
      <c r="DE24" s="67" t="n">
        <f aca="false">IF(OR($D24=1,MONTH($B24)&lt;&gt;MONTH(StartDate),'У5 Ввод'!$D$114="",'У5 Ввод'!$E$114="",'У5 Ввод'!$D$114&gt;$B24),0,MAX(0,MIN(1,'У5 Ввод'!$E$114-NETWORKDAYS('У5 Ввод'!$D$114,$B24)+1))/Настройки!$E$11*100)</f>
        <v>0</v>
      </c>
      <c r="DF24" s="67" t="n">
        <f aca="false">IF(OR($D24=1,MONTH($B24)&lt;&gt;MONTH(StartDate),'У5 Ввод'!$D$115="",'У5 Ввод'!$E$115="",'У5 Ввод'!$D$115&gt;$B24),0,MAX(0,MIN(1,'У5 Ввод'!$E$115-NETWORKDAYS('У5 Ввод'!$D$115,$B24)+1))/Настройки!$E$11*100)</f>
        <v>0</v>
      </c>
      <c r="DG24" s="67" t="n">
        <f aca="false">IF(OR($D24=1,MONTH($B24)&lt;&gt;MONTH(StartDate),'У5 Ввод'!$D$116="",'У5 Ввод'!$E$116="",'У5 Ввод'!$D$116&gt;$B24),0,MAX(0,MIN(1,'У5 Ввод'!$E$116-NETWORKDAYS('У5 Ввод'!$D$116,$B24)+1))/Настройки!$E$11*100)</f>
        <v>0</v>
      </c>
      <c r="DH24" s="67" t="n">
        <f aca="false">IF(OR($D24=1,MONTH($B24)&lt;&gt;MONTH(StartDate),'У5 Ввод'!$D$117="",'У5 Ввод'!$E$117="",'У5 Ввод'!$D$117&gt;$B24),0,MAX(0,MIN(1,'У5 Ввод'!$E$117-NETWORKDAYS('У5 Ввод'!$D$117,$B24)+1))/Настройки!$E$11*100)</f>
        <v>0</v>
      </c>
      <c r="DI24" s="67" t="n">
        <f aca="false">IF(OR($D24=1,MONTH($B24)&lt;&gt;MONTH(StartDate),'У5 Ввод'!$D$118="",'У5 Ввод'!$E$118="",'У5 Ввод'!$D$118&gt;$B24),0,MAX(0,MIN(1,'У5 Ввод'!$E$118-NETWORKDAYS('У5 Ввод'!$D$118,$B24)+1))/Настройки!$E$11*100)</f>
        <v>0</v>
      </c>
      <c r="DJ24" s="67" t="n">
        <f aca="false">IF(OR($D24=1,MONTH($B24)&lt;&gt;MONTH(StartDate),'У5 Ввод'!$D$119="",'У5 Ввод'!$E$119="",'У5 Ввод'!$D$119&gt;$B24),0,MAX(0,MIN(1,'У5 Ввод'!$E$119-NETWORKDAYS('У5 Ввод'!$D$119,$B24)+1))/Настройки!$E$11*100)</f>
        <v>0</v>
      </c>
      <c r="DK24" s="67" t="n">
        <f aca="false">IF(OR($D24=1,MONTH($B24)&lt;&gt;MONTH(StartDate),'У5 Ввод'!$D$120="",'У5 Ввод'!$E$120="",'У5 Ввод'!$D$120&gt;$B24),0,MAX(0,MIN(1,'У5 Ввод'!$E$120-NETWORKDAYS('У5 Ввод'!$D$120,$B24)+1))/Настройки!$E$11*100)</f>
        <v>0</v>
      </c>
      <c r="DL24" s="67" t="n">
        <f aca="false">IF(OR($D24=1,MONTH($B24)&lt;&gt;MONTH(StartDate),'У5 Ввод'!$D$121="",'У5 Ввод'!$E$121="",'У5 Ввод'!$D$121&gt;$B24),0,MAX(0,MIN(1,'У5 Ввод'!$E$121-NETWORKDAYS('У5 Ввод'!$D$121,$B24)+1))/Настройки!$E$11*100)</f>
        <v>0</v>
      </c>
      <c r="DM24" s="67" t="n">
        <f aca="false">IF(OR($D24=1,MONTH($B24)&lt;&gt;MONTH(StartDate),'У5 Ввод'!$D$122="",'У5 Ввод'!$E$122="",'У5 Ввод'!$D$122&gt;$B24),0,MAX(0,MIN(1,'У5 Ввод'!$E$122-NETWORKDAYS('У5 Ввод'!$D$122,$B24)+1))/Настройки!$E$11*100)</f>
        <v>0</v>
      </c>
      <c r="DN24" s="67" t="n">
        <f aca="false">IF(OR($D24=1,MONTH($B24)&lt;&gt;MONTH(StartDate),'У5 Ввод'!$D$123="",'У5 Ввод'!$E$123="",'У5 Ввод'!$D$123&gt;$B24),0,MAX(0,MIN(1,'У5 Ввод'!$E$123-NETWORKDAYS('У5 Ввод'!$D$123,$B24)+1))/Настройки!$E$11*100)</f>
        <v>0</v>
      </c>
      <c r="DO24" s="67" t="n">
        <f aca="false">IF(OR($D24=1,MONTH($B24)&lt;&gt;MONTH(StartDate),'У5 Ввод'!$D$124="",'У5 Ввод'!$E$124="",'У5 Ввод'!$D$124&gt;$B24),0,MAX(0,MIN(1,'У5 Ввод'!$E$124-NETWORKDAYS('У5 Ввод'!$D$124,$B24)+1))/Настройки!$E$11*100)</f>
        <v>0</v>
      </c>
      <c r="DP24" s="67" t="n">
        <f aca="false">IF(OR($D24=1,MONTH($B24)&lt;&gt;MONTH(StartDate),'У5 Ввод'!$D$125="",'У5 Ввод'!$E$125="",'У5 Ввод'!$D$125&gt;$B24),0,MAX(0,MIN(1,'У5 Ввод'!$E$125-NETWORKDAYS('У5 Ввод'!$D$125,$B24)+1))/Настройки!$E$11*100)</f>
        <v>0</v>
      </c>
      <c r="DQ24" s="67" t="n">
        <f aca="false">IF(OR($D24=1,MONTH($B24)&lt;&gt;MONTH(StartDate),'У5 Ввод'!$D$126="",'У5 Ввод'!$E$126="",'У5 Ввод'!$D$126&gt;$B24),0,MAX(0,MIN(1,'У5 Ввод'!$E$126-NETWORKDAYS('У5 Ввод'!$D$126,$B24)+1))/Настройки!$E$11*100)</f>
        <v>0</v>
      </c>
      <c r="DR24" s="67" t="n">
        <f aca="false">IF(OR($D24=1,MONTH($B24)&lt;&gt;MONTH(StartDate),'У5 Ввод'!$D$127="",'У5 Ввод'!$E$127="",'У5 Ввод'!$D$127&gt;$B24),0,MAX(0,MIN(1,'У5 Ввод'!$E$127-NETWORKDAYS('У5 Ввод'!$D$127,$B24)+1))/Настройки!$E$11*100)</f>
        <v>0</v>
      </c>
      <c r="DS24" s="67" t="n">
        <f aca="false">IF(OR($D24=1,MONTH($B24)&lt;&gt;MONTH(StartDate),'У5 Ввод'!$D$128="",'У5 Ввод'!$E$128="",'У5 Ввод'!$D$128&gt;$B24),0,MAX(0,MIN(1,'У5 Ввод'!$E$128-NETWORKDAYS('У5 Ввод'!$D$128,$B24)+1))/Настройки!$E$11*100)</f>
        <v>0</v>
      </c>
      <c r="DT24" s="67" t="n">
        <f aca="false">IF(OR($D24=1,MONTH($B24)&lt;&gt;MONTH(StartDate),'У5 Ввод'!$D$129="",'У5 Ввод'!$E$129="",'У5 Ввод'!$D$129&gt;$B24),0,MAX(0,MIN(1,'У5 Ввод'!$E$129-NETWORKDAYS('У5 Ввод'!$D$129,$B24)+1))/Настройки!$E$11*100)</f>
        <v>0</v>
      </c>
      <c r="DU24" s="67" t="n">
        <f aca="false">IF(OR($D24=1,MONTH($B24)&lt;&gt;MONTH(StartDate),'У5 Ввод'!$D$130="",'У5 Ввод'!$E$130="",'У5 Ввод'!$D$130&gt;$B24),0,MAX(0,MIN(1,'У5 Ввод'!$E$130-NETWORKDAYS('У5 Ввод'!$D$130,$B24)+1))/Настройки!$E$11*100)</f>
        <v>0</v>
      </c>
      <c r="DV24" s="67" t="n">
        <f aca="false">IF(OR($D24=1,MONTH($B24)&lt;&gt;MONTH(StartDate),'У5 Ввод'!$D$131="",'У5 Ввод'!$E$131="",'У5 Ввод'!$D$131&gt;$B24),0,MAX(0,MIN(1,'У5 Ввод'!$E$131-NETWORKDAYS('У5 Ввод'!$D$131,$B24)+1))/Настройки!$E$11*100)</f>
        <v>0</v>
      </c>
      <c r="DW24" s="67" t="n">
        <f aca="false">IF(OR($D24=1,MONTH($B24)&lt;&gt;MONTH(StartDate),'У5 Ввод'!$D$132="",'У5 Ввод'!$E$132="",'У5 Ввод'!$D$132&gt;$B24),0,MAX(0,MIN(1,'У5 Ввод'!$E$132-NETWORKDAYS('У5 Ввод'!$D$132,$B24)+1))/Настройки!$E$11*100)</f>
        <v>0</v>
      </c>
      <c r="DX24" s="67" t="n">
        <f aca="false">IF(OR($D24=1,MONTH($B24)&lt;&gt;MONTH(StartDate),'У5 Ввод'!$D$133="",'У5 Ввод'!$E$133="",'У5 Ввод'!$D$133&gt;$B24),0,MAX(0,MIN(1,'У5 Ввод'!$E$133-NETWORKDAYS('У5 Ввод'!$D$133,$B24)+1))/Настройки!$E$11*100)</f>
        <v>0</v>
      </c>
      <c r="DY24" s="67" t="n">
        <f aca="false">IF(OR($D24=1,MONTH($B24)&lt;&gt;MONTH(StartDate),'У5 Ввод'!$D$134="",'У5 Ввод'!$E$134="",'У5 Ввод'!$D$134&gt;$B24),0,MAX(0,MIN(1,'У5 Ввод'!$E$134-NETWORKDAYS('У5 Ввод'!$D$134,$B24)+1))/Настройки!$E$11*100)</f>
        <v>0</v>
      </c>
      <c r="DZ24" s="67" t="n">
        <f aca="false">IF(OR($D24=1,MONTH($B24)&lt;&gt;MONTH(StartDate),'У5 Ввод'!$D$135="",'У5 Ввод'!$E$135="",'У5 Ввод'!$D$135&gt;$B24),0,MAX(0,MIN(1,'У5 Ввод'!$E$135-NETWORKDAYS('У5 Ввод'!$D$135,$B24)+1))/Настройки!$E$11*100)</f>
        <v>0</v>
      </c>
      <c r="EA24" s="67" t="n">
        <f aca="false">IF(OR($D24=1,MONTH($B24)&lt;&gt;MONTH(StartDate),'У5 Ввод'!$D$136="",'У5 Ввод'!$E$136="",'У5 Ввод'!$D$136&gt;$B24),0,MAX(0,MIN(1,'У5 Ввод'!$E$136-NETWORKDAYS('У5 Ввод'!$D$136,$B24)+1))/Настройки!$E$11*100)</f>
        <v>0</v>
      </c>
      <c r="EB24" s="67" t="n">
        <f aca="false">IF(OR($D24=1,MONTH($B24)&lt;&gt;MONTH(StartDate),'У5 Ввод'!$D$137="",'У5 Ввод'!$E$137="",'У5 Ввод'!$D$137&gt;$B24),0,MAX(0,MIN(1,'У5 Ввод'!$E$137-NETWORKDAYS('У5 Ввод'!$D$137,$B24)+1))/Настройки!$E$11*100)</f>
        <v>0</v>
      </c>
      <c r="EC24" s="67" t="n">
        <f aca="false">IF(OR($D24=1,MONTH($B24)&lt;&gt;MONTH(StartDate),'У5 Ввод'!$D$138="",'У5 Ввод'!$E$138="",'У5 Ввод'!$D$138&gt;$B24),0,MAX(0,MIN(1,'У5 Ввод'!$E$138-NETWORKDAYS('У5 Ввод'!$D$138,$B24)+1))/Настройки!$E$11*100)</f>
        <v>0</v>
      </c>
      <c r="ED24" s="67" t="n">
        <f aca="false">IF(OR($D24=1,MONTH($B24)&lt;&gt;MONTH(StartDate),'У5 Ввод'!$D$139="",'У5 Ввод'!$E$139="",'У5 Ввод'!$D$139&gt;$B24),0,MAX(0,MIN(1,'У5 Ввод'!$E$139-NETWORKDAYS('У5 Ввод'!$D$139,$B24)+1))/Настройки!$E$11*100)</f>
        <v>0</v>
      </c>
      <c r="EE24" s="67" t="n">
        <f aca="false">IF(OR($D24=1,MONTH($B24)&lt;&gt;MONTH(StartDate),'У5 Ввод'!$D$140="",'У5 Ввод'!$E$140="",'У5 Ввод'!$D$140&gt;$B24),0,MAX(0,MIN(1,'У5 Ввод'!$E$140-NETWORKDAYS('У5 Ввод'!$D$140,$B24)+1))/Настройки!$E$11*100)</f>
        <v>0</v>
      </c>
      <c r="EF24" s="67" t="n">
        <f aca="false">IF(OR($D24=1,MONTH($B24)&lt;&gt;MONTH(StartDate),'У5 Ввод'!$D$141="",'У5 Ввод'!$E$141="",'У5 Ввод'!$D$141&gt;$B24),0,MAX(0,MIN(1,'У5 Ввод'!$E$141-NETWORKDAYS('У5 Ввод'!$D$141,$B24)+1))/Настройки!$E$11*100)</f>
        <v>0</v>
      </c>
      <c r="EG24" s="67" t="n">
        <f aca="false">IF(OR($D24=1,MONTH($B24)&lt;&gt;MONTH(StartDate),'У5 Ввод'!$D$142="",'У5 Ввод'!$E$142="",'У5 Ввод'!$D$142&gt;$B24),0,MAX(0,MIN(1,'У5 Ввод'!$E$142-NETWORKDAYS('У5 Ввод'!$D$142,$B24)+1))/Настройки!$E$11*100)</f>
        <v>0</v>
      </c>
      <c r="EH24" s="67" t="n">
        <f aca="false">IF(OR($D24=1,MONTH($B24)&lt;&gt;MONTH(StartDate),'У5 Ввод'!$D$143="",'У5 Ввод'!$E$143="",'У5 Ввод'!$D$143&gt;$B24),0,MAX(0,MIN(1,'У5 Ввод'!$E$143-NETWORKDAYS('У5 Ввод'!$D$143,$B24)+1))/Настройки!$E$11*100)</f>
        <v>0</v>
      </c>
      <c r="EI24" s="67" t="n">
        <f aca="false">IF(OR($D24=1,MONTH($B24)&lt;&gt;MONTH(StartDate),'У5 Ввод'!$D$144="",'У5 Ввод'!$E$144="",'У5 Ввод'!$D$144&gt;$B24),0,MAX(0,MIN(1,'У5 Ввод'!$E$144-NETWORKDAYS('У5 Ввод'!$D$144,$B24)+1))/Настройки!$E$11*100)</f>
        <v>0</v>
      </c>
      <c r="EJ24" s="67" t="n">
        <f aca="false">IF(OR($D24=1,MONTH($B24)&lt;&gt;MONTH(StartDate),'У5 Ввод'!$D$145="",'У5 Ввод'!$E$145="",'У5 Ввод'!$D$145&gt;$B24),0,MAX(0,MIN(1,'У5 Ввод'!$E$145-NETWORKDAYS('У5 Ввод'!$D$145,$B24)+1))/Настройки!$E$11*100)</f>
        <v>0</v>
      </c>
      <c r="EK24" s="67" t="n">
        <f aca="false">IF(OR($D24=1,MONTH($B24)&lt;&gt;MONTH(StartDate),'У5 Ввод'!$D$146="",'У5 Ввод'!$E$146="",'У5 Ввод'!$D$146&gt;$B24),0,MAX(0,MIN(1,'У5 Ввод'!$E$146-NETWORKDAYS('У5 Ввод'!$D$146,$B24)+1))/Настройки!$E$11*100)</f>
        <v>0</v>
      </c>
      <c r="EL24" s="67" t="n">
        <f aca="false">IF(OR($D24=1,MONTH($B24)&lt;&gt;MONTH(StartDate),'У5 Ввод'!$D$147="",'У5 Ввод'!$E$147="",'У5 Ввод'!$D$147&gt;$B24),0,MAX(0,MIN(1,'У5 Ввод'!$E$147-NETWORKDAYS('У5 Ввод'!$D$147,$B24)+1))/Настройки!$E$11*100)</f>
        <v>0</v>
      </c>
      <c r="EM24" s="67" t="n">
        <f aca="false">IF(OR($D24=1,MONTH($B24)&lt;&gt;MONTH(StartDate),'У5 Ввод'!$D$148="",'У5 Ввод'!$E$148="",'У5 Ввод'!$D$148&gt;$B24),0,MAX(0,MIN(1,'У5 Ввод'!$E$148-NETWORKDAYS('У5 Ввод'!$D$148,$B24)+1))/Настройки!$E$11*100)</f>
        <v>0</v>
      </c>
      <c r="EN24" s="67" t="n">
        <f aca="false">IF(OR($D24=1,MONTH($B24)&lt;&gt;MONTH(StartDate),'У5 Ввод'!$D$149="",'У5 Ввод'!$E$149="",'У5 Ввод'!$D$149&gt;$B24),0,MAX(0,MIN(1,'У5 Ввод'!$E$149-NETWORKDAYS('У5 Ввод'!$D$149,$B24)+1))/Настройки!$E$11*100)</f>
        <v>0</v>
      </c>
      <c r="EO24" s="67" t="n">
        <f aca="false">IF(OR($D24=1,MONTH($B24)&lt;&gt;MONTH(StartDate),'У5 Ввод'!$D$150="",'У5 Ввод'!$E$150="",'У5 Ввод'!$D$150&gt;$B24),0,MAX(0,MIN(1,'У5 Ввод'!$E$150-NETWORKDAYS('У5 Ввод'!$D$150,$B24)+1))/Настройки!$E$11*100)</f>
        <v>0</v>
      </c>
      <c r="EP24" s="67" t="n">
        <f aca="false">IF(OR($D24=1,MONTH($B24)&lt;&gt;MONTH(StartDate),'У5 Ввод'!$D$151="",'У5 Ввод'!$E$151="",'У5 Ввод'!$D$151&gt;$B24),0,MAX(0,MIN(1,'У5 Ввод'!$E$151-NETWORKDAYS('У5 Ввод'!$D$151,$B24)+1))/Настройки!$E$11*100)</f>
        <v>0</v>
      </c>
      <c r="EQ24" s="67" t="n">
        <f aca="false">IF(OR($D24=1,MONTH($B24)&lt;&gt;MONTH(StartDate),'У5 Ввод'!$D$152="",'У5 Ввод'!$E$152="",'У5 Ввод'!$D$152&gt;$B24),0,MAX(0,MIN(1,'У5 Ввод'!$E$152-NETWORKDAYS('У5 Ввод'!$D$152,$B24)+1))/Настройки!$E$11*100)</f>
        <v>0</v>
      </c>
      <c r="ER24" s="67" t="n">
        <f aca="false">IF(OR($D24=1,MONTH($B24)&lt;&gt;MONTH(StartDate),'У5 Ввод'!$D$153="",'У5 Ввод'!$E$153="",'У5 Ввод'!$D$153&gt;$B24),0,MAX(0,MIN(1,'У5 Ввод'!$E$153-NETWORKDAYS('У5 Ввод'!$D$153,$B24)+1))/Настройки!$E$11*100)</f>
        <v>0</v>
      </c>
      <c r="ES24" s="67" t="n">
        <f aca="false">IF(OR($D24=1,MONTH($B24)&lt;&gt;MONTH(StartDate),'У5 Ввод'!$D$154="",'У5 Ввод'!$E$154="",'У5 Ввод'!$D$154&gt;$B24),0,MAX(0,MIN(1,'У5 Ввод'!$E$154-NETWORKDAYS('У5 Ввод'!$D$154,$B24)+1))/Настройки!$E$11*100)</f>
        <v>0</v>
      </c>
      <c r="ET24" s="67" t="n">
        <f aca="false">IF(OR($D24=1,MONTH($B24)&lt;&gt;MONTH(StartDate),'У5 Ввод'!$D$155="",'У5 Ввод'!$E$155="",'У5 Ввод'!$D$155&gt;$B24),0,MAX(0,MIN(1,'У5 Ввод'!$E$155-NETWORKDAYS('У5 Ввод'!$D$155,$B24)+1))/Настройки!$E$11*100)</f>
        <v>0</v>
      </c>
      <c r="EU24" s="67" t="n">
        <f aca="false">IF(OR($D24=1,MONTH($B24)&lt;&gt;MONTH(StartDate),'У5 Ввод'!$D$156="",'У5 Ввод'!$E$156="",'У5 Ввод'!$D$156&gt;$B24),0,MAX(0,MIN(1,'У5 Ввод'!$E$156-NETWORKDAYS('У5 Ввод'!$D$156,$B24)+1))/Настройки!$E$11*100)</f>
        <v>0</v>
      </c>
      <c r="EV24" s="67" t="n">
        <f aca="false">IF(OR($D24=1,MONTH($B24)&lt;&gt;MONTH(StartDate),'У5 Ввод'!$D$157="",'У5 Ввод'!$E$157="",'У5 Ввод'!$D$157&gt;$B24),0,MAX(0,MIN(1,'У5 Ввод'!$E$157-NETWORKDAYS('У5 Ввод'!$D$157,$B24)+1))/Настройки!$E$11*100)</f>
        <v>0</v>
      </c>
      <c r="EW24" s="67" t="n">
        <f aca="false">IF(OR($D24=1,MONTH($B24)&lt;&gt;MONTH(StartDate),'У5 Ввод'!$D$158="",'У5 Ввод'!$E$158="",'У5 Ввод'!$D$158&gt;$B24),0,MAX(0,MIN(1,'У5 Ввод'!$E$158-NETWORKDAYS('У5 Ввод'!$D$158,$B24)+1))/Настройки!$E$11*100)</f>
        <v>0</v>
      </c>
      <c r="EX24" s="67" t="n">
        <f aca="false">IF(OR($D24=1,MONTH($B24)&lt;&gt;MONTH(StartDate),'У5 Ввод'!$D$159="",'У5 Ввод'!$E$159="",'У5 Ввод'!$D$159&gt;$B24),0,MAX(0,MIN(1,'У5 Ввод'!$E$159-NETWORKDAYS('У5 Ввод'!$D$159,$B24)+1))/Настройки!$E$11*100)</f>
        <v>0</v>
      </c>
      <c r="EY24" s="67" t="n">
        <f aca="false">IF(OR($D24=1,MONTH($B24)&lt;&gt;MONTH(StartDate),'У5 Ввод'!$D$160="",'У5 Ввод'!$E$160="",'У5 Ввод'!$D$160&gt;$B24),0,MAX(0,MIN(1,'У5 Ввод'!$E$160-NETWORKDAYS('У5 Ввод'!$D$160,$B24)+1))/Настройки!$E$11*100)</f>
        <v>0</v>
      </c>
      <c r="EZ24" s="67" t="n">
        <f aca="false">IF(OR($D24=1,MONTH($B24)&lt;&gt;MONTH(StartDate),'У5 Ввод'!$D$161="",'У5 Ввод'!$E$161="",'У5 Ввод'!$D$161&gt;$B24),0,MAX(0,MIN(1,'У5 Ввод'!$E$161-NETWORKDAYS('У5 Ввод'!$D$161,$B24)+1))/Настройки!$E$11*100)</f>
        <v>0</v>
      </c>
      <c r="FA24" s="67" t="n">
        <f aca="false">IF(OR($D24=1,MONTH($B24)&lt;&gt;MONTH(StartDate),'У5 Ввод'!$D$162="",'У5 Ввод'!$E$162="",'У5 Ввод'!$D$162&gt;$B24),0,MAX(0,MIN(1,'У5 Ввод'!$E$162-NETWORKDAYS('У5 Ввод'!$D$162,$B24)+1))/Настройки!$E$11*100)</f>
        <v>0</v>
      </c>
      <c r="FB24" s="67" t="n">
        <f aca="false">IF(OR($D24=1,MONTH($B24)&lt;&gt;MONTH(StartDate),'У5 Ввод'!$D$163="",'У5 Ввод'!$E$163="",'У5 Ввод'!$D$163&gt;$B24),0,MAX(0,MIN(1,'У5 Ввод'!$E$163-NETWORKDAYS('У5 Ввод'!$D$163,$B24)+1))/Настройки!$E$11*100)</f>
        <v>0</v>
      </c>
      <c r="FC24" s="67" t="n">
        <f aca="false">IF(OR($D24=1,MONTH($B24)&lt;&gt;MONTH(StartDate),'У5 Ввод'!$D$164="",'У5 Ввод'!$E$164="",'У5 Ввод'!$D$164&gt;$B24),0,MAX(0,MIN(1,'У5 Ввод'!$E$164-NETWORKDAYS('У5 Ввод'!$D$164,$B24)+1))/Настройки!$E$11*100)</f>
        <v>0</v>
      </c>
      <c r="FD24" s="67" t="n">
        <f aca="false">IF(OR($D24=1,MONTH($B24)&lt;&gt;MONTH(StartDate),'У5 Ввод'!$D$165="",'У5 Ввод'!$E$165="",'У5 Ввод'!$D$165&gt;$B24),0,MAX(0,MIN(1,'У5 Ввод'!$E$165-NETWORKDAYS('У5 Ввод'!$D$165,$B24)+1))/Настройки!$E$11*100)</f>
        <v>0</v>
      </c>
      <c r="FE24" s="67" t="n">
        <f aca="false">IF(OR($D24=1,MONTH($B24)&lt;&gt;MONTH(StartDate),'У5 Ввод'!$D$166="",'У5 Ввод'!$E$166="",'У5 Ввод'!$D$166&gt;$B24),0,MAX(0,MIN(1,'У5 Ввод'!$E$166-NETWORKDAYS('У5 Ввод'!$D$166,$B24)+1))/Настройки!$E$11*100)</f>
        <v>0</v>
      </c>
      <c r="FF24" s="67" t="n">
        <f aca="false">IF(OR($D24=1,MONTH($B24)&lt;&gt;MONTH(StartDate),'У5 Ввод'!$D$167="",'У5 Ввод'!$E$167="",'У5 Ввод'!$D$167&gt;$B24),0,MAX(0,MIN(1,'У5 Ввод'!$E$167-NETWORKDAYS('У5 Ввод'!$D$167,$B24)+1))/Настройки!$E$11*100)</f>
        <v>0</v>
      </c>
      <c r="FG24" s="67" t="n">
        <f aca="false">IF(OR($D24=1,MONTH($B24)&lt;&gt;MONTH(StartDate),'У5 Ввод'!$D$168="",'У5 Ввод'!$E$168="",'У5 Ввод'!$D$168&gt;$B24),0,MAX(0,MIN(1,'У5 Ввод'!$E$168-NETWORKDAYS('У5 Ввод'!$D$168,$B24)+1))/Настройки!$E$11*100)</f>
        <v>0</v>
      </c>
      <c r="FH24" s="67" t="n">
        <f aca="false">IF(OR($D24=1,MONTH($B24)&lt;&gt;MONTH(StartDate),'У5 Ввод'!$D$169="",'У5 Ввод'!$E$169="",'У5 Ввод'!$D$169&gt;$B24),0,MAX(0,MIN(1,'У5 Ввод'!$E$169-NETWORKDAYS('У5 Ввод'!$D$169,$B24)+1))/Настройки!$E$11*100)</f>
        <v>0</v>
      </c>
      <c r="FI24" s="67" t="n">
        <f aca="false">IF(OR($D24=1,MONTH($B24)&lt;&gt;MONTH(StartDate),'У5 Ввод'!$D$170="",'У5 Ввод'!$E$170="",'У5 Ввод'!$D$170&gt;$B24),0,MAX(0,MIN(1,'У5 Ввод'!$E$170-NETWORKDAYS('У5 Ввод'!$D$170,$B24)+1))/Настройки!$E$11*100)</f>
        <v>0</v>
      </c>
      <c r="FJ24" s="67" t="n">
        <f aca="false">IF(OR($D24=1,MONTH($B24)&lt;&gt;MONTH(StartDate),'У5 Ввод'!$D$171="",'У5 Ввод'!$E$171="",'У5 Ввод'!$D$171&gt;$B24),0,MAX(0,MIN(1,'У5 Ввод'!$E$171-NETWORKDAYS('У5 Ввод'!$D$171,$B24)+1))/Настройки!$E$11*100)</f>
        <v>0</v>
      </c>
      <c r="FK24" s="67" t="n">
        <f aca="false">IF(OR($D24=1,MONTH($B24)&lt;&gt;MONTH(StartDate),'У5 Ввод'!$D$172="",'У5 Ввод'!$E$172="",'У5 Ввод'!$D$172&gt;$B24),0,MAX(0,MIN(1,'У5 Ввод'!$E$172-NETWORKDAYS('У5 Ввод'!$D$172,$B24)+1))/Настройки!$E$11*100)</f>
        <v>0</v>
      </c>
      <c r="FL24" s="67" t="n">
        <f aca="false">IF(OR($D24=1,MONTH($B24)&lt;&gt;MONTH(StartDate),'У5 Ввод'!$D$173="",'У5 Ввод'!$E$173="",'У5 Ввод'!$D$173&gt;$B24),0,MAX(0,MIN(1,'У5 Ввод'!$E$173-NETWORKDAYS('У5 Ввод'!$D$173,$B24)+1))/Настройки!$E$11*100)</f>
        <v>0</v>
      </c>
      <c r="FM24" s="67" t="n">
        <f aca="false">IF(OR($D24=1,MONTH($B24)&lt;&gt;MONTH(StartDate),'У5 Ввод'!$D$174="",'У5 Ввод'!$E$174="",'У5 Ввод'!$D$174&gt;$B24),0,MAX(0,MIN(1,'У5 Ввод'!$E$174-NETWORKDAYS('У5 Ввод'!$D$174,$B24)+1))/Настройки!$E$11*100)</f>
        <v>0</v>
      </c>
      <c r="FN24" s="67" t="n">
        <f aca="false">IF(OR($D24=1,MONTH($B24)&lt;&gt;MONTH(StartDate),'У5 Ввод'!$D$175="",'У5 Ввод'!$E$175="",'У5 Ввод'!$D$175&gt;$B24),0,MAX(0,MIN(1,'У5 Ввод'!$E$175-NETWORKDAYS('У5 Ввод'!$D$175,$B24)+1))/Настройки!$E$11*100)</f>
        <v>0</v>
      </c>
      <c r="FO24" s="67" t="n">
        <f aca="false">IF(OR($D24=1,MONTH($B24)&lt;&gt;MONTH(StartDate),'У5 Ввод'!$D$176="",'У5 Ввод'!$E$176="",'У5 Ввод'!$D$176&gt;$B24),0,MAX(0,MIN(1,'У5 Ввод'!$E$176-NETWORKDAYS('У5 Ввод'!$D$176,$B24)+1))/Настройки!$E$11*100)</f>
        <v>0</v>
      </c>
      <c r="FP24" s="67" t="n">
        <f aca="false">IF(OR($D24=1,MONTH($B24)&lt;&gt;MONTH(StartDate),'У5 Ввод'!$D$177="",'У5 Ввод'!$E$177="",'У5 Ввод'!$D$177&gt;$B24),0,MAX(0,MIN(1,'У5 Ввод'!$E$177-NETWORKDAYS('У5 Ввод'!$D$177,$B24)+1))/Настройки!$E$11*100)</f>
        <v>0</v>
      </c>
      <c r="FQ24" s="67" t="n">
        <f aca="false">IF(OR($D24=1,MONTH($B24)&lt;&gt;MONTH(StartDate),'У5 Ввод'!$D$178="",'У5 Ввод'!$E$178="",'У5 Ввод'!$D$178&gt;$B24),0,MAX(0,MIN(1,'У5 Ввод'!$E$178-NETWORKDAYS('У5 Ввод'!$D$178,$B24)+1))/Настройки!$E$11*100)</f>
        <v>0</v>
      </c>
      <c r="FR24" s="67" t="n">
        <f aca="false">IF(OR($D24=1,MONTH($B24)&lt;&gt;MONTH(StartDate),'У5 Ввод'!$D$179="",'У5 Ввод'!$E$179="",'У5 Ввод'!$D$179&gt;$B24),0,MAX(0,MIN(1,'У5 Ввод'!$E$179-NETWORKDAYS('У5 Ввод'!$D$179,$B24)+1))/Настройки!$E$11*100)</f>
        <v>0</v>
      </c>
      <c r="FS24" s="67" t="n">
        <f aca="false">IF(OR($D24=1,MONTH($B24)&lt;&gt;MONTH(StartDate),'У5 Ввод'!$D$180="",'У5 Ввод'!$E$180="",'У5 Ввод'!$D$180&gt;$B24),0,MAX(0,MIN(1,'У5 Ввод'!$E$180-NETWORKDAYS('У5 Ввод'!$D$180,$B24)+1))/Настройки!$E$11*100)</f>
        <v>0</v>
      </c>
      <c r="FT24" s="67" t="n">
        <f aca="false">IF(OR($D24=1,MONTH($B24)&lt;&gt;MONTH(StartDate),'У5 Ввод'!$D$181="",'У5 Ввод'!$E$181="",'У5 Ввод'!$D$181&gt;$B24),0,MAX(0,MIN(1,'У5 Ввод'!$E$181-NETWORKDAYS('У5 Ввод'!$D$181,$B24)+1))/Настройки!$E$11*100)</f>
        <v>0</v>
      </c>
      <c r="FU24" s="67" t="n">
        <f aca="false">IF(OR($D24=1,MONTH($B24)&lt;&gt;MONTH(StartDate),'У5 Ввод'!$D$182="",'У5 Ввод'!$E$182="",'У5 Ввод'!$D$182&gt;$B24),0,MAX(0,MIN(1,'У5 Ввод'!$E$182-NETWORKDAYS('У5 Ввод'!$D$182,$B24)+1))/Настройки!$E$11*100)</f>
        <v>0</v>
      </c>
      <c r="FV24" s="67" t="n">
        <f aca="false">IF(OR($D24=1,MONTH($B24)&lt;&gt;MONTH(StartDate),'У5 Ввод'!$D$183="",'У5 Ввод'!$E$183="",'У5 Ввод'!$D$183&gt;$B24),0,MAX(0,MIN(1,'У5 Ввод'!$E$183-NETWORKDAYS('У5 Ввод'!$D$183,$B24)+1))/Настройки!$E$11*100)</f>
        <v>0</v>
      </c>
      <c r="FW24" s="67" t="n">
        <f aca="false">IF(OR($D24=1,MONTH($B24)&lt;&gt;MONTH(StartDate),'У5 Ввод'!$D$184="",'У5 Ввод'!$E$184="",'У5 Ввод'!$D$184&gt;$B24),0,MAX(0,MIN(1,'У5 Ввод'!$E$184-NETWORKDAYS('У5 Ввод'!$D$184,$B24)+1))/Настройки!$E$11*100)</f>
        <v>0</v>
      </c>
      <c r="FX24" s="67" t="n">
        <f aca="false">IF(OR($D24=1,MONTH($B24)&lt;&gt;MONTH(StartDate),'У5 Ввод'!$D$185="",'У5 Ввод'!$E$185="",'У5 Ввод'!$D$185&gt;$B24),0,MAX(0,MIN(1,'У5 Ввод'!$E$185-NETWORKDAYS('У5 Ввод'!$D$185,$B24)+1))/Настройки!$E$11*100)</f>
        <v>0</v>
      </c>
      <c r="FY24" s="67" t="n">
        <f aca="false">IF(OR($D24=1,MONTH($B24)&lt;&gt;MONTH(StartDate),'У5 Ввод'!$D$186="",'У5 Ввод'!$E$186="",'У5 Ввод'!$D$186&gt;$B24),0,MAX(0,MIN(1,'У5 Ввод'!$E$186-NETWORKDAYS('У5 Ввод'!$D$186,$B24)+1))/Настройки!$E$11*100)</f>
        <v>0</v>
      </c>
      <c r="FZ24" s="67" t="n">
        <f aca="false">IF(OR($D24=1,MONTH($B24)&lt;&gt;MONTH(StartDate),'У5 Ввод'!$D$187="",'У5 Ввод'!$E$187="",'У5 Ввод'!$D$187&gt;$B24),0,MAX(0,MIN(1,'У5 Ввод'!$E$187-NETWORKDAYS('У5 Ввод'!$D$187,$B24)+1))/Настройки!$E$11*100)</f>
        <v>0</v>
      </c>
      <c r="GA24" s="67" t="n">
        <f aca="false">IF(OR($D24=1,MONTH($B24)&lt;&gt;MONTH(StartDate),'У5 Ввод'!$D$188="",'У5 Ввод'!$E$188="",'У5 Ввод'!$D$188&gt;$B24),0,MAX(0,MIN(1,'У5 Ввод'!$E$188-NETWORKDAYS('У5 Ввод'!$D$188,$B24)+1))/Настройки!$E$11*100)</f>
        <v>0</v>
      </c>
      <c r="GB24" s="67" t="n">
        <f aca="false">IF(OR($D24=1,MONTH($B24)&lt;&gt;MONTH(StartDate),'У5 Ввод'!$D$189="",'У5 Ввод'!$E$189="",'У5 Ввод'!$D$189&gt;$B24),0,MAX(0,MIN(1,'У5 Ввод'!$E$189-NETWORKDAYS('У5 Ввод'!$D$189,$B24)+1))/Настройки!$E$11*100)</f>
        <v>0</v>
      </c>
      <c r="GC24" s="67" t="n">
        <f aca="false">IF(OR($D24=1,MONTH($B24)&lt;&gt;MONTH(StartDate),'У5 Ввод'!$D$190="",'У5 Ввод'!$E$190="",'У5 Ввод'!$D$190&gt;$B24),0,MAX(0,MIN(1,'У5 Ввод'!$E$190-NETWORKDAYS('У5 Ввод'!$D$190,$B24)+1))/Настройки!$E$11*100)</f>
        <v>0</v>
      </c>
      <c r="GD24" s="67" t="n">
        <f aca="false">IF(OR($D24=1,MONTH($B24)&lt;&gt;MONTH(StartDate),'У5 Ввод'!$D$191="",'У5 Ввод'!$E$191="",'У5 Ввод'!$D$191&gt;$B24),0,MAX(0,MIN(1,'У5 Ввод'!$E$191-NETWORKDAYS('У5 Ввод'!$D$191,$B24)+1))/Настройки!$E$11*100)</f>
        <v>0</v>
      </c>
      <c r="GE24" s="67" t="n">
        <f aca="false">IF(OR($D24=1,MONTH($B24)&lt;&gt;MONTH(StartDate),'У5 Ввод'!$D$192="",'У5 Ввод'!$E$192="",'У5 Ввод'!$D$192&gt;$B24),0,MAX(0,MIN(1,'У5 Ввод'!$E$192-NETWORKDAYS('У5 Ввод'!$D$192,$B24)+1))/Настройки!$E$11*100)</f>
        <v>0</v>
      </c>
      <c r="GF24" s="67" t="n">
        <f aca="false">IF(OR($D24=1,MONTH($B24)&lt;&gt;MONTH(StartDate),'У5 Ввод'!$D$193="",'У5 Ввод'!$E$193="",'У5 Ввод'!$D$193&gt;$B24),0,MAX(0,MIN(1,'У5 Ввод'!$E$193-NETWORKDAYS('У5 Ввод'!$D$193,$B24)+1))/Настройки!$E$11*100)</f>
        <v>0</v>
      </c>
      <c r="GG24" s="67" t="n">
        <f aca="false">IF(OR($D24=1,MONTH($B24)&lt;&gt;MONTH(StartDate),'У5 Ввод'!$D$194="",'У5 Ввод'!$E$194="",'У5 Ввод'!$D$194&gt;$B24),0,MAX(0,MIN(1,'У5 Ввод'!$E$194-NETWORKDAYS('У5 Ввод'!$D$194,$B24)+1))/Настройки!$E$11*100)</f>
        <v>0</v>
      </c>
      <c r="GH24" s="67" t="n">
        <f aca="false">IF(OR($D24=1,MONTH($B24)&lt;&gt;MONTH(StartDate),'У5 Ввод'!$D$195="",'У5 Ввод'!$E$195="",'У5 Ввод'!$D$195&gt;$B24),0,MAX(0,MIN(1,'У5 Ввод'!$E$195-NETWORKDAYS('У5 Ввод'!$D$195,$B24)+1))/Настройки!$E$11*100)</f>
        <v>0</v>
      </c>
      <c r="GI24" s="67" t="n">
        <f aca="false">IF(OR($D24=1,MONTH($B24)&lt;&gt;MONTH(StartDate),'У5 Ввод'!$D$196="",'У5 Ввод'!$E$196="",'У5 Ввод'!$D$196&gt;$B24),0,MAX(0,MIN(1,'У5 Ввод'!$E$196-NETWORKDAYS('У5 Ввод'!$D$196,$B24)+1))/Настройки!$E$11*100)</f>
        <v>0</v>
      </c>
      <c r="GJ24" s="67" t="n">
        <f aca="false">IF(OR($D24=1,MONTH($B24)&lt;&gt;MONTH(StartDate),'У5 Ввод'!$D$197="",'У5 Ввод'!$E$197="",'У5 Ввод'!$D$197&gt;$B24),0,MAX(0,MIN(1,'У5 Ввод'!$E$197-NETWORKDAYS('У5 Ввод'!$D$197,$B24)+1))/Настройки!$E$11*100)</f>
        <v>0</v>
      </c>
      <c r="GK24" s="67" t="n">
        <f aca="false">IF(OR($D24=1,MONTH($B24)&lt;&gt;MONTH(StartDate),'У5 Ввод'!$D$198="",'У5 Ввод'!$E$198="",'У5 Ввод'!$D$198&gt;$B24),0,MAX(0,MIN(1,'У5 Ввод'!$E$198-NETWORKDAYS('У5 Ввод'!$D$198,$B24)+1))/Настройки!$E$11*100)</f>
        <v>0</v>
      </c>
      <c r="GL24" s="67" t="n">
        <f aca="false">IF(OR($D24=1,MONTH($B24)&lt;&gt;MONTH(StartDate),'У5 Ввод'!$D$199="",'У5 Ввод'!$E$199="",'У5 Ввод'!$D$199&gt;$B24),0,MAX(0,MIN(1,'У5 Ввод'!$E$199-NETWORKDAYS('У5 Ввод'!$D$199,$B24)+1))/Настройки!$E$11*100)</f>
        <v>0</v>
      </c>
      <c r="GM24" s="67" t="n">
        <f aca="false">IF(OR($D24=1,MONTH($B24)&lt;&gt;MONTH(StartDate),'У5 Ввод'!$D$200="",'У5 Ввод'!$E$200="",'У5 Ввод'!$D$200&gt;$B24),0,MAX(0,MIN(1,'У5 Ввод'!$E$200-NETWORKDAYS('У5 Ввод'!$D$200,$B24)+1))/Настройки!$E$11*100)</f>
        <v>0</v>
      </c>
      <c r="GN24" s="67" t="n">
        <f aca="false">IF(OR($D24=1,MONTH($B24)&lt;&gt;MONTH(StartDate),'У5 Ввод'!$D$201="",'У5 Ввод'!$E$201="",'У5 Ввод'!$D$201&gt;$B24),0,MAX(0,MIN(1,'У5 Ввод'!$E$201-NETWORKDAYS('У5 Ввод'!$D$201,$B24)+1))/Настройки!$E$11*100)</f>
        <v>0</v>
      </c>
      <c r="GO24" s="67" t="n">
        <f aca="false">IF(OR($D24=1,MONTH($B24)&lt;&gt;MONTH(StartDate),'У5 Ввод'!$D$202="",'У5 Ввод'!$E$202="",'У5 Ввод'!$D$202&gt;$B24),0,MAX(0,MIN(1,'У5 Ввод'!$E$202-NETWORKDAYS('У5 Ввод'!$D$202,$B24)+1))/Настройки!$E$11*100)</f>
        <v>0</v>
      </c>
      <c r="GP24" s="67" t="n">
        <f aca="false">IF(OR($D24=1,MONTH($B24)&lt;&gt;MONTH(StartDate),'У5 Ввод'!$D$203="",'У5 Ввод'!$E$203="",'У5 Ввод'!$D$203&gt;$B24),0,MAX(0,MIN(1,'У5 Ввод'!$E$203-NETWORKDAYS('У5 Ввод'!$D$203,$B24)+1))/Настройки!$E$11*100)</f>
        <v>0</v>
      </c>
      <c r="GQ24" s="67" t="n">
        <f aca="false">IF(OR($D24=1,MONTH($B24)&lt;&gt;MONTH(StartDate),'У5 Ввод'!$D$204="",'У5 Ввод'!$E$204="",'У5 Ввод'!$D$204&gt;$B24),0,MAX(0,MIN(1,'У5 Ввод'!$E$204-NETWORKDAYS('У5 Ввод'!$D$204,$B24)+1))/Настройки!$E$11*100)</f>
        <v>0</v>
      </c>
      <c r="GR24" s="67" t="n">
        <f aca="false">IF(OR($D24=1,MONTH($B24)&lt;&gt;MONTH(StartDate),'У5 Ввод'!$D$205="",'У5 Ввод'!$E$205="",'У5 Ввод'!$D$205&gt;$B24),0,MAX(0,MIN(1,'У5 Ввод'!$E$205-NETWORKDAYS('У5 Ввод'!$D$205,$B24)+1))/Настройки!$E$11*100)</f>
        <v>0</v>
      </c>
      <c r="GS24" s="67" t="n">
        <f aca="false">IF(OR($D24=1,MONTH($B24)&lt;&gt;MONTH(StartDate),'У5 Ввод'!$D$206="",'У5 Ввод'!$E$206="",'У5 Ввод'!$D$206&gt;$B24),0,MAX(0,MIN(1,'У5 Ввод'!$E$206-NETWORKDAYS('У5 Ввод'!$D$206,$B24)+1))/Настройки!$E$11*100)</f>
        <v>0</v>
      </c>
      <c r="GT24" s="67" t="n">
        <f aca="false">IF(OR($D24=1,MONTH($B24)&lt;&gt;MONTH(StartDate),'У5 Ввод'!$D$207="",'У5 Ввод'!$E$207="",'У5 Ввод'!$D$207&gt;$B24),0,MAX(0,MIN(1,'У5 Ввод'!$E$207-NETWORKDAYS('У5 Ввод'!$D$207,$B24)+1))/Настройки!$E$11*100)</f>
        <v>0</v>
      </c>
      <c r="GU24" s="67" t="n">
        <f aca="false">IF(OR($D24=1,MONTH($B24)&lt;&gt;MONTH(StartDate),'У5 Ввод'!$D$208="",'У5 Ввод'!$E$208="",'У5 Ввод'!$D$208&gt;$B24),0,MAX(0,MIN(1,'У5 Ввод'!$E$208-NETWORKDAYS('У5 Ввод'!$D$208,$B24)+1))/Настройки!$E$11*100)</f>
        <v>0</v>
      </c>
      <c r="GV24" s="67" t="n">
        <f aca="false">IF(OR($D24=1,MONTH($B24)&lt;&gt;MONTH(StartDate),'У5 Ввод'!$D$209="",'У5 Ввод'!$E$209="",'У5 Ввод'!$D$209&gt;$B24),0,MAX(0,MIN(1,'У5 Ввод'!$E$209-NETWORKDAYS('У5 Ввод'!$D$209,$B24)+1))/Настройки!$E$11*100)</f>
        <v>0</v>
      </c>
      <c r="GW24" s="67" t="n">
        <f aca="false">IF(OR($D24=1,MONTH($B24)&lt;&gt;MONTH(StartDate),'У5 Ввод'!$D$210="",'У5 Ввод'!$E$210="",'У5 Ввод'!$D$210&gt;$B24),0,MAX(0,MIN(1,'У5 Ввод'!$E$210-NETWORKDAYS('У5 Ввод'!$D$210,$B24)+1))/Настройки!$E$11*100)</f>
        <v>0</v>
      </c>
      <c r="GX24" s="67" t="n">
        <f aca="false">IF(OR($D24=1,MONTH($B24)&lt;&gt;MONTH(StartDate),'У5 Ввод'!$D$211="",'У5 Ввод'!$E$211="",'У5 Ввод'!$D$211&gt;$B24),0,MAX(0,MIN(1,'У5 Ввод'!$E$211-NETWORKDAYS('У5 Ввод'!$D$211,$B24)+1))/Настройки!$E$11*100)</f>
        <v>0</v>
      </c>
      <c r="GY24" s="67" t="n">
        <f aca="false">IF(OR($D24=1,MONTH($B24)&lt;&gt;MONTH(StartDate),'У5 Ввод'!$D$212="",'У5 Ввод'!$E$212="",'У5 Ввод'!$D$212&gt;$B24),0,MAX(0,MIN(1,'У5 Ввод'!$E$212-NETWORKDAYS('У5 Ввод'!$D$212,$B24)+1))/Настройки!$E$11*100)</f>
        <v>0</v>
      </c>
      <c r="GZ24" s="67" t="n">
        <f aca="false">IF(OR($D24=1,MONTH($B24)&lt;&gt;MONTH(StartDate),'У5 Ввод'!$D$213="",'У5 Ввод'!$E$213="",'У5 Ввод'!$D$213&gt;$B24),0,MAX(0,MIN(1,'У5 Ввод'!$E$213-NETWORKDAYS('У5 Ввод'!$D$213,$B24)+1))/Настройки!$E$11*100)</f>
        <v>0</v>
      </c>
      <c r="HA24" s="67" t="n">
        <f aca="false">IF(OR($D24=1,MONTH($B24)&lt;&gt;MONTH(StartDate),'У5 Ввод'!$D$214="",'У5 Ввод'!$E$214="",'У5 Ввод'!$D$214&gt;$B24),0,MAX(0,MIN(1,'У5 Ввод'!$E$214-NETWORKDAYS('У5 Ввод'!$D$214,$B24)+1))/Настройки!$E$11*100)</f>
        <v>0</v>
      </c>
      <c r="HB24" s="67" t="n">
        <f aca="false">IF(OR($D24=1,MONTH($B24)&lt;&gt;MONTH(StartDate),'У5 Ввод'!$D$215="",'У5 Ввод'!$E$215="",'У5 Ввод'!$D$215&gt;$B24),0,MAX(0,MIN(1,'У5 Ввод'!$E$215-NETWORKDAYS('У5 Ввод'!$D$215,$B24)+1))/Настройки!$E$11*100)</f>
        <v>0</v>
      </c>
      <c r="HC24" s="67" t="n">
        <f aca="false">IF(OR($D24=1,MONTH($B24)&lt;&gt;MONTH(StartDate),'У5 Ввод'!$D$216="",'У5 Ввод'!$E$216="",'У5 Ввод'!$D$216&gt;$B24),0,MAX(0,MIN(1,'У5 Ввод'!$E$216-NETWORKDAYS('У5 Ввод'!$D$216,$B24)+1))/Настройки!$E$11*100)</f>
        <v>0</v>
      </c>
      <c r="HD24" s="67" t="n">
        <f aca="false">IF(OR($D24=1,MONTH($B24)&lt;&gt;MONTH(StartDate),'У5 Ввод'!$D$217="",'У5 Ввод'!$E$217="",'У5 Ввод'!$D$217&gt;$B24),0,MAX(0,MIN(1,'У5 Ввод'!$E$217-NETWORKDAYS('У5 Ввод'!$D$217,$B24)+1))/Настройки!$E$11*100)</f>
        <v>0</v>
      </c>
      <c r="HE24" s="67" t="n">
        <f aca="false">IF(OR($D24=1,MONTH($B24)&lt;&gt;MONTH(StartDate),'У5 Ввод'!$D$218="",'У5 Ввод'!$E$218="",'У5 Ввод'!$D$218&gt;$B24),0,MAX(0,MIN(1,'У5 Ввод'!$E$218-NETWORKDAYS('У5 Ввод'!$D$218,$B24)+1))/Настройки!$E$11*100)</f>
        <v>0</v>
      </c>
      <c r="HF24" s="67" t="n">
        <f aca="false">IF(OR($D24=1,MONTH($B24)&lt;&gt;MONTH(StartDate),'У5 Ввод'!$D$219="",'У5 Ввод'!$E$219="",'У5 Ввод'!$D$219&gt;$B24),0,MAX(0,MIN(1,'У5 Ввод'!$E$219-NETWORKDAYS('У5 Ввод'!$D$219,$B24)+1))/Настройки!$E$11*100)</f>
        <v>0</v>
      </c>
      <c r="HG24" s="67" t="n">
        <f aca="false">IF(OR($D24=1,MONTH($B24)&lt;&gt;MONTH(StartDate),'У5 Ввод'!$D$220="",'У5 Ввод'!$E$220="",'У5 Ввод'!$D$220&gt;$B24),0,MAX(0,MIN(1,'У5 Ввод'!$E$220-NETWORKDAYS('У5 Ввод'!$D$220,$B24)+1))/Настройки!$E$11*100)</f>
        <v>0</v>
      </c>
      <c r="HH24" s="67" t="n">
        <f aca="false">IF(OR($D24=1,MONTH($B24)&lt;&gt;MONTH(StartDate),'У5 Ввод'!$D$221="",'У5 Ввод'!$E$221="",'У5 Ввод'!$D$221&gt;$B24),0,MAX(0,MIN(1,'У5 Ввод'!$E$221-NETWORKDAYS('У5 Ввод'!$D$221,$B24)+1))/Настройки!$E$11*100)</f>
        <v>0</v>
      </c>
      <c r="HI24" s="67" t="n">
        <f aca="false">IF(OR($D24=1,MONTH($B24)&lt;&gt;MONTH(StartDate),'У5 Ввод'!$D$222="",'У5 Ввод'!$E$222="",'У5 Ввод'!$D$222&gt;$B24),0,MAX(0,MIN(1,'У5 Ввод'!$E$222-NETWORKDAYS('У5 Ввод'!$D$222,$B24)+1))/Настройки!$E$11*100)</f>
        <v>0</v>
      </c>
      <c r="HJ24" s="67" t="n">
        <f aca="false">IF(OR($D24=1,MONTH($B24)&lt;&gt;MONTH(StartDate),'У5 Ввод'!$D$223="",'У5 Ввод'!$E$223="",'У5 Ввод'!$D$223&gt;$B24),0,MAX(0,MIN(1,'У5 Ввод'!$E$223-NETWORKDAYS('У5 Ввод'!$D$223,$B24)+1))/Настройки!$E$11*100)</f>
        <v>0</v>
      </c>
      <c r="HK24" s="67" t="n">
        <f aca="false">IF(OR($D24=1,MONTH($B24)&lt;&gt;MONTH(StartDate),'У5 Ввод'!$D$224="",'У5 Ввод'!$E$224="",'У5 Ввод'!$D$224&gt;$B24),0,MAX(0,MIN(1,'У5 Ввод'!$E$224-NETWORKDAYS('У5 Ввод'!$D$224,$B24)+1))/Настройки!$E$11*100)</f>
        <v>0</v>
      </c>
      <c r="HL24" s="67" t="n">
        <f aca="false">IF(OR($D24=1,MONTH($B24)&lt;&gt;MONTH(StartDate),'У5 Ввод'!$D$225="",'У5 Ввод'!$E$225="",'У5 Ввод'!$D$225&gt;$B24),0,MAX(0,MIN(1,'У5 Ввод'!$E$225-NETWORKDAYS('У5 Ввод'!$D$225,$B24)+1))/Настройки!$E$11*100)</f>
        <v>0</v>
      </c>
      <c r="HM24" s="67" t="n">
        <f aca="false">IF(OR($D24=1,MONTH($B24)&lt;&gt;MONTH(StartDate),'У5 Ввод'!$D$226="",'У5 Ввод'!$E$226="",'У5 Ввод'!$D$226&gt;$B24),0,MAX(0,MIN(1,'У5 Ввод'!$E$226-NETWORKDAYS('У5 Ввод'!$D$226,$B24)+1))/Настройки!$E$11*100)</f>
        <v>0</v>
      </c>
      <c r="HN24" s="67" t="n">
        <f aca="false">IF(OR($D24=1,MONTH($B24)&lt;&gt;MONTH(StartDate),'У5 Ввод'!$D$227="",'У5 Ввод'!$E$227="",'У5 Ввод'!$D$227&gt;$B24),0,MAX(0,MIN(1,'У5 Ввод'!$E$227-NETWORKDAYS('У5 Ввод'!$D$227,$B24)+1))/Настройки!$E$11*100)</f>
        <v>0</v>
      </c>
      <c r="HO24" s="67" t="n">
        <f aca="false">IF(OR($D24=1,MONTH($B24)&lt;&gt;MONTH(StartDate),'У5 Ввод'!$D$228="",'У5 Ввод'!$E$228="",'У5 Ввод'!$D$228&gt;$B24),0,MAX(0,MIN(1,'У5 Ввод'!$E$228-NETWORKDAYS('У5 Ввод'!$D$228,$B24)+1))/Настройки!$E$11*100)</f>
        <v>0</v>
      </c>
      <c r="HP24" s="67" t="n">
        <f aca="false">IF(OR($D24=1,MONTH($B24)&lt;&gt;MONTH(StartDate),'У5 Ввод'!$D$229="",'У5 Ввод'!$E$229="",'У5 Ввод'!$D$229&gt;$B24),0,MAX(0,MIN(1,'У5 Ввод'!$E$229-NETWORKDAYS('У5 Ввод'!$D$229,$B24)+1))/Настройки!$E$11*100)</f>
        <v>0</v>
      </c>
      <c r="HQ24" s="67" t="n">
        <f aca="false">IF(OR($D24=1,MONTH($B24)&lt;&gt;MONTH(StartDate),'У5 Ввод'!$D$230="",'У5 Ввод'!$E$230="",'У5 Ввод'!$D$230&gt;$B24),0,MAX(0,MIN(1,'У5 Ввод'!$E$230-NETWORKDAYS('У5 Ввод'!$D$230,$B24)+1))/Настройки!$E$11*100)</f>
        <v>0</v>
      </c>
      <c r="HR24" s="67" t="n">
        <f aca="false">IF(OR($D24=1,MONTH($B24)&lt;&gt;MONTH(StartDate),'У5 Ввод'!$D$231="",'У5 Ввод'!$E$231="",'У5 Ввод'!$D$231&gt;$B24),0,MAX(0,MIN(1,'У5 Ввод'!$E$231-NETWORKDAYS('У5 Ввод'!$D$231,$B24)+1))/Настройки!$E$11*100)</f>
        <v>0</v>
      </c>
      <c r="HS24" s="67" t="n">
        <f aca="false">IF(OR($D24=1,MONTH($B24)&lt;&gt;MONTH(StartDate),'У5 Ввод'!$D$232="",'У5 Ввод'!$E$232="",'У5 Ввод'!$D$232&gt;$B24),0,MAX(0,MIN(1,'У5 Ввод'!$E$232-NETWORKDAYS('У5 Ввод'!$D$232,$B24)+1))/Настройки!$E$11*100)</f>
        <v>0</v>
      </c>
      <c r="HT24" s="67" t="n">
        <f aca="false">IF(OR($D24=1,MONTH($B24)&lt;&gt;MONTH(StartDate),'У5 Ввод'!$D$233="",'У5 Ввод'!$E$233="",'У5 Ввод'!$D$233&gt;$B24),0,MAX(0,MIN(1,'У5 Ввод'!$E$233-NETWORKDAYS('У5 Ввод'!$D$233,$B24)+1))/Настройки!$E$11*100)</f>
        <v>0</v>
      </c>
      <c r="HU24" s="67" t="n">
        <f aca="false">IF(OR($D24=1,MONTH($B24)&lt;&gt;MONTH(StartDate),'У5 Ввод'!$D$234="",'У5 Ввод'!$E$234="",'У5 Ввод'!$D$234&gt;$B24),0,MAX(0,MIN(1,'У5 Ввод'!$E$234-NETWORKDAYS('У5 Ввод'!$D$234,$B24)+1))/Настройки!$E$11*100)</f>
        <v>0</v>
      </c>
      <c r="HV24" s="67" t="n">
        <f aca="false">IF(OR($D24=1,MONTH($B24)&lt;&gt;MONTH(StartDate),'У5 Ввод'!$D$235="",'У5 Ввод'!$E$235="",'У5 Ввод'!$D$235&gt;$B24),0,MAX(0,MIN(1,'У5 Ввод'!$E$235-NETWORKDAYS('У5 Ввод'!$D$235,$B24)+1))/Настройки!$E$11*100)</f>
        <v>0</v>
      </c>
      <c r="HW24" s="67" t="n">
        <f aca="false">IF(OR($D24=1,MONTH($B24)&lt;&gt;MONTH(StartDate),'У5 Ввод'!$D$236="",'У5 Ввод'!$E$236="",'У5 Ввод'!$D$236&gt;$B24),0,MAX(0,MIN(1,'У5 Ввод'!$E$236-NETWORKDAYS('У5 Ввод'!$D$236,$B24)+1))/Настройки!$E$11*100)</f>
        <v>0</v>
      </c>
      <c r="HX24" s="67" t="n">
        <f aca="false">IF(OR($D24=1,MONTH($B24)&lt;&gt;MONTH(StartDate),'У5 Ввод'!$D$237="",'У5 Ввод'!$E$237="",'У5 Ввод'!$D$237&gt;$B24),0,MAX(0,MIN(1,'У5 Ввод'!$E$237-NETWORKDAYS('У5 Ввод'!$D$237,$B24)+1))/Настройки!$E$11*100)</f>
        <v>0</v>
      </c>
      <c r="HY24" s="67" t="n">
        <f aca="false">IF(OR($D24=1,MONTH($B24)&lt;&gt;MONTH(StartDate),'У5 Ввод'!$D$238="",'У5 Ввод'!$E$238="",'У5 Ввод'!$D$238&gt;$B24),0,MAX(0,MIN(1,'У5 Ввод'!$E$238-NETWORKDAYS('У5 Ввод'!$D$238,$B24)+1))/Настройки!$E$11*100)</f>
        <v>0</v>
      </c>
      <c r="HZ24" s="67" t="n">
        <f aca="false">IF(OR($D24=1,MONTH($B24)&lt;&gt;MONTH(StartDate),'У5 Ввод'!$D$239="",'У5 Ввод'!$E$239="",'У5 Ввод'!$D$239&gt;$B24),0,MAX(0,MIN(1,'У5 Ввод'!$E$239-NETWORKDAYS('У5 Ввод'!$D$239,$B24)+1))/Настройки!$E$11*100)</f>
        <v>0</v>
      </c>
      <c r="IA24" s="67" t="n">
        <f aca="false">IF(OR($D24=1,MONTH($B24)&lt;&gt;MONTH(StartDate),'У5 Ввод'!$D$240="",'У5 Ввод'!$E$240="",'У5 Ввод'!$D$240&gt;$B24),0,MAX(0,MIN(1,'У5 Ввод'!$E$240-NETWORKDAYS('У5 Ввод'!$D$240,$B24)+1))/Настройки!$E$11*100)</f>
        <v>0</v>
      </c>
      <c r="IB24" s="67" t="n">
        <f aca="false">IF(OR($D24=1,MONTH($B24)&lt;&gt;MONTH(StartDate),'У5 Ввод'!$D$241="",'У5 Ввод'!$E$241="",'У5 Ввод'!$D$241&gt;$B24),0,MAX(0,MIN(1,'У5 Ввод'!$E$241-NETWORKDAYS('У5 Ввод'!$D$241,$B24)+1))/Настройки!$E$11*100)</f>
        <v>0</v>
      </c>
      <c r="IC24" s="67" t="n">
        <f aca="false">IF(OR($D24=1,MONTH($B24)&lt;&gt;MONTH(StartDate),'У5 Ввод'!$D$242="",'У5 Ввод'!$E$242="",'У5 Ввод'!$D$242&gt;$B24),0,MAX(0,MIN(1,'У5 Ввод'!$E$242-NETWORKDAYS('У5 Ввод'!$D$242,$B24)+1))/Настройки!$E$11*100)</f>
        <v>0</v>
      </c>
      <c r="ID24" s="67" t="n">
        <f aca="false">IF(OR($D24=1,MONTH($B24)&lt;&gt;MONTH(StartDate),'У5 Ввод'!$D$243="",'У5 Ввод'!$E$243="",'У5 Ввод'!$D$243&gt;$B24),0,MAX(0,MIN(1,'У5 Ввод'!$E$243-NETWORKDAYS('У5 Ввод'!$D$243,$B24)+1))/Настройки!$E$11*100)</f>
        <v>0</v>
      </c>
      <c r="IE24" s="67" t="n">
        <f aca="false">IF(OR($D24=1,MONTH($B24)&lt;&gt;MONTH(StartDate),'У5 Ввод'!$D$244="",'У5 Ввод'!$E$244="",'У5 Ввод'!$D$244&gt;$B24),0,MAX(0,MIN(1,'У5 Ввод'!$E$244-NETWORKDAYS('У5 Ввод'!$D$244,$B24)+1))/Настройки!$E$11*100)</f>
        <v>0</v>
      </c>
      <c r="IF24" s="67" t="n">
        <f aca="false">IF(OR($D24=1,MONTH($B24)&lt;&gt;MONTH(StartDate),'У5 Ввод'!$D$245="",'У5 Ввод'!$E$245="",'У5 Ввод'!$D$245&gt;$B24),0,MAX(0,MIN(1,'У5 Ввод'!$E$245-NETWORKDAYS('У5 Ввод'!$D$245,$B24)+1))/Настройки!$E$11*100)</f>
        <v>0</v>
      </c>
      <c r="IG24" s="67" t="n">
        <f aca="false">IF(OR($D24=1,MONTH($B24)&lt;&gt;MONTH(StartDate),'У5 Ввод'!$D$246="",'У5 Ввод'!$E$246="",'У5 Ввод'!$D$246&gt;$B24),0,MAX(0,MIN(1,'У5 Ввод'!$E$246-NETWORKDAYS('У5 Ввод'!$D$246,$B24)+1))/Настройки!$E$11*100)</f>
        <v>0</v>
      </c>
      <c r="IH24" s="67" t="n">
        <f aca="false">IF(OR($D24=1,MONTH($B24)&lt;&gt;MONTH(StartDate),'У5 Ввод'!$D$247="",'У5 Ввод'!$E$247="",'У5 Ввод'!$D$247&gt;$B24),0,MAX(0,MIN(1,'У5 Ввод'!$E$247-NETWORKDAYS('У5 Ввод'!$D$247,$B24)+1))/Настройки!$E$11*100)</f>
        <v>0</v>
      </c>
      <c r="II24" s="67" t="n">
        <f aca="false">IF(OR($D24=1,MONTH($B24)&lt;&gt;MONTH(StartDate),'У5 Ввод'!$D$248="",'У5 Ввод'!$E$248="",'У5 Ввод'!$D$248&gt;$B24),0,MAX(0,MIN(1,'У5 Ввод'!$E$248-NETWORKDAYS('У5 Ввод'!$D$248,$B24)+1))/Настройки!$E$11*100)</f>
        <v>0</v>
      </c>
      <c r="IJ24" s="67" t="n">
        <f aca="false">IF(OR($D24=1,MONTH($B24)&lt;&gt;MONTH(StartDate),'У5 Ввод'!$D$249="",'У5 Ввод'!$E$249="",'У5 Ввод'!$D$249&gt;$B24),0,MAX(0,MIN(1,'У5 Ввод'!$E$249-NETWORKDAYS('У5 Ввод'!$D$249,$B24)+1))/Настройки!$E$11*100)</f>
        <v>0</v>
      </c>
      <c r="IK24" s="67" t="n">
        <f aca="false">IF(OR($D24=1,MONTH($B24)&lt;&gt;MONTH(StartDate),'У5 Ввод'!$D$250="",'У5 Ввод'!$E$250="",'У5 Ввод'!$D$250&gt;$B24),0,MAX(0,MIN(1,'У5 Ввод'!$E$250-NETWORKDAYS('У5 Ввод'!$D$250,$B24)+1))/Настройки!$E$11*100)</f>
        <v>0</v>
      </c>
      <c r="IL24" s="67" t="n">
        <f aca="false">IF(OR($D24=1,MONTH($B24)&lt;&gt;MONTH(StartDate),'У5 Ввод'!$D$251="",'У5 Ввод'!$E$251="",'У5 Ввод'!$D$251&gt;$B24),0,MAX(0,MIN(1,'У5 Ввод'!$E$251-NETWORKDAYS('У5 Ввод'!$D$251,$B24)+1))/Настройки!$E$11*100)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IF(OR($D25=1,MONTH($B25)&lt;&gt;MONTH(StartDate),'У5 Ввод'!$D$12="",'У5 Ввод'!$E$12="",'У5 Ввод'!$D$12&gt;$B25),0,MAX(0,MIN(1,'У5 Ввод'!$E$12-NETWORKDAYS('У5 Ввод'!$D$12,$B25)+1))/Настройки!$E$11*100)</f>
        <v>0</v>
      </c>
      <c r="H25" s="67" t="n">
        <f aca="false">IF(OR($D25=1,MONTH($B25)&lt;&gt;MONTH(StartDate),'У5 Ввод'!$D$13="",'У5 Ввод'!$E$13="",'У5 Ввод'!$D$13&gt;$B25),0,MAX(0,MIN(1,'У5 Ввод'!$E$13-NETWORKDAYS('У5 Ввод'!$D$13,$B25)+1))/Настройки!$E$11*100)</f>
        <v>0</v>
      </c>
      <c r="I25" s="67" t="n">
        <f aca="false">IF(OR($D25=1,MONTH($B25)&lt;&gt;MONTH(StartDate),'У5 Ввод'!$D$14="",'У5 Ввод'!$E$14="",'У5 Ввод'!$D$14&gt;$B25),0,MAX(0,MIN(1,'У5 Ввод'!$E$14-NETWORKDAYS('У5 Ввод'!$D$14,$B25)+1))/Настройки!$E$11*100)</f>
        <v>0</v>
      </c>
      <c r="J25" s="67" t="n">
        <f aca="false">IF(OR($D25=1,MONTH($B25)&lt;&gt;MONTH(StartDate),'У5 Ввод'!$D$15="",'У5 Ввод'!$E$15="",'У5 Ввод'!$D$15&gt;$B25),0,MAX(0,MIN(1,'У5 Ввод'!$E$15-NETWORKDAYS('У5 Ввод'!$D$15,$B25)+1))/Настройки!$E$11*100)</f>
        <v>0</v>
      </c>
      <c r="K25" s="67" t="n">
        <f aca="false">IF(OR($D25=1,MONTH($B25)&lt;&gt;MONTH(StartDate),'У5 Ввод'!$D$16="",'У5 Ввод'!$E$16="",'У5 Ввод'!$D$16&gt;$B25),0,MAX(0,MIN(1,'У5 Ввод'!$E$16-NETWORKDAYS('У5 Ввод'!$D$16,$B25)+1))/Настройки!$E$11*100)</f>
        <v>0</v>
      </c>
      <c r="L25" s="67" t="n">
        <f aca="false">IF(OR($D25=1,MONTH($B25)&lt;&gt;MONTH(StartDate),'У5 Ввод'!$D$17="",'У5 Ввод'!$E$17="",'У5 Ввод'!$D$17&gt;$B25),0,MAX(0,MIN(1,'У5 Ввод'!$E$17-NETWORKDAYS('У5 Ввод'!$D$17,$B25)+1))/Настройки!$E$11*100)</f>
        <v>0</v>
      </c>
      <c r="M25" s="67" t="n">
        <f aca="false">IF(OR($D25=1,MONTH($B25)&lt;&gt;MONTH(StartDate),'У5 Ввод'!$D$18="",'У5 Ввод'!$E$18="",'У5 Ввод'!$D$18&gt;$B25),0,MAX(0,MIN(1,'У5 Ввод'!$E$18-NETWORKDAYS('У5 Ввод'!$D$18,$B25)+1))/Настройки!$E$11*100)</f>
        <v>0</v>
      </c>
      <c r="N25" s="67" t="n">
        <f aca="false">IF(OR($D25=1,MONTH($B25)&lt;&gt;MONTH(StartDate),'У5 Ввод'!$D$19="",'У5 Ввод'!$E$19="",'У5 Ввод'!$D$19&gt;$B25),0,MAX(0,MIN(1,'У5 Ввод'!$E$19-NETWORKDAYS('У5 Ввод'!$D$19,$B25)+1))/Настройки!$E$11*100)</f>
        <v>0</v>
      </c>
      <c r="O25" s="67" t="n">
        <f aca="false">IF(OR($D25=1,MONTH($B25)&lt;&gt;MONTH(StartDate),'У5 Ввод'!$D$20="",'У5 Ввод'!$E$20="",'У5 Ввод'!$D$20&gt;$B25),0,MAX(0,MIN(1,'У5 Ввод'!$E$20-NETWORKDAYS('У5 Ввод'!$D$20,$B25)+1))/Настройки!$E$11*100)</f>
        <v>0</v>
      </c>
      <c r="P25" s="67" t="n">
        <f aca="false">IF(OR($D25=1,MONTH($B25)&lt;&gt;MONTH(StartDate),'У5 Ввод'!$D$21="",'У5 Ввод'!$E$21="",'У5 Ввод'!$D$21&gt;$B25),0,MAX(0,MIN(1,'У5 Ввод'!$E$21-NETWORKDAYS('У5 Ввод'!$D$21,$B25)+1))/Настройки!$E$11*100)</f>
        <v>0</v>
      </c>
      <c r="Q25" s="67" t="n">
        <f aca="false">IF(OR($D25=1,MONTH($B25)&lt;&gt;MONTH(StartDate),'У5 Ввод'!$D$22="",'У5 Ввод'!$E$22="",'У5 Ввод'!$D$22&gt;$B25),0,MAX(0,MIN(1,'У5 Ввод'!$E$22-NETWORKDAYS('У5 Ввод'!$D$22,$B25)+1))/Настройки!$E$11*100)</f>
        <v>0</v>
      </c>
      <c r="R25" s="67" t="n">
        <f aca="false">IF(OR($D25=1,MONTH($B25)&lt;&gt;MONTH(StartDate),'У5 Ввод'!$D$23="",'У5 Ввод'!$E$23="",'У5 Ввод'!$D$23&gt;$B25),0,MAX(0,MIN(1,'У5 Ввод'!$E$23-NETWORKDAYS('У5 Ввод'!$D$23,$B25)+1))/Настройки!$E$11*100)</f>
        <v>0</v>
      </c>
      <c r="S25" s="67" t="n">
        <f aca="false">IF(OR($D25=1,MONTH($B25)&lt;&gt;MONTH(StartDate),'У5 Ввод'!$D$24="",'У5 Ввод'!$E$24="",'У5 Ввод'!$D$24&gt;$B25),0,MAX(0,MIN(1,'У5 Ввод'!$E$24-NETWORKDAYS('У5 Ввод'!$D$24,$B25)+1))/Настройки!$E$11*100)</f>
        <v>0</v>
      </c>
      <c r="T25" s="67" t="n">
        <f aca="false">IF(OR($D25=1,MONTH($B25)&lt;&gt;MONTH(StartDate),'У5 Ввод'!$D$25="",'У5 Ввод'!$E$25="",'У5 Ввод'!$D$25&gt;$B25),0,MAX(0,MIN(1,'У5 Ввод'!$E$25-NETWORKDAYS('У5 Ввод'!$D$25,$B25)+1))/Настройки!$E$11*100)</f>
        <v>0</v>
      </c>
      <c r="U25" s="67" t="n">
        <f aca="false">IF(OR($D25=1,MONTH($B25)&lt;&gt;MONTH(StartDate),'У5 Ввод'!$D$26="",'У5 Ввод'!$E$26="",'У5 Ввод'!$D$26&gt;$B25),0,MAX(0,MIN(1,'У5 Ввод'!$E$26-NETWORKDAYS('У5 Ввод'!$D$26,$B25)+1))/Настройки!$E$11*100)</f>
        <v>0</v>
      </c>
      <c r="V25" s="67" t="n">
        <f aca="false">IF(OR($D25=1,MONTH($B25)&lt;&gt;MONTH(StartDate),'У5 Ввод'!$D$27="",'У5 Ввод'!$E$27="",'У5 Ввод'!$D$27&gt;$B25),0,MAX(0,MIN(1,'У5 Ввод'!$E$27-NETWORKDAYS('У5 Ввод'!$D$27,$B25)+1))/Настройки!$E$11*100)</f>
        <v>0</v>
      </c>
      <c r="W25" s="67" t="n">
        <f aca="false">IF(OR($D25=1,MONTH($B25)&lt;&gt;MONTH(StartDate),'У5 Ввод'!$D$28="",'У5 Ввод'!$E$28="",'У5 Ввод'!$D$28&gt;$B25),0,MAX(0,MIN(1,'У5 Ввод'!$E$28-NETWORKDAYS('У5 Ввод'!$D$28,$B25)+1))/Настройки!$E$11*100)</f>
        <v>0</v>
      </c>
      <c r="X25" s="67" t="n">
        <f aca="false">IF(OR($D25=1,MONTH($B25)&lt;&gt;MONTH(StartDate),'У5 Ввод'!$D$29="",'У5 Ввод'!$E$29="",'У5 Ввод'!$D$29&gt;$B25),0,MAX(0,MIN(1,'У5 Ввод'!$E$29-NETWORKDAYS('У5 Ввод'!$D$29,$B25)+1))/Настройки!$E$11*100)</f>
        <v>0</v>
      </c>
      <c r="Y25" s="67" t="n">
        <f aca="false">IF(OR($D25=1,MONTH($B25)&lt;&gt;MONTH(StartDate),'У5 Ввод'!$D$30="",'У5 Ввод'!$E$30="",'У5 Ввод'!$D$30&gt;$B25),0,MAX(0,MIN(1,'У5 Ввод'!$E$30-NETWORKDAYS('У5 Ввод'!$D$30,$B25)+1))/Настройки!$E$11*100)</f>
        <v>0</v>
      </c>
      <c r="Z25" s="67" t="n">
        <f aca="false">IF(OR($D25=1,MONTH($B25)&lt;&gt;MONTH(StartDate),'У5 Ввод'!$D$31="",'У5 Ввод'!$E$31="",'У5 Ввод'!$D$31&gt;$B25),0,MAX(0,MIN(1,'У5 Ввод'!$E$31-NETWORKDAYS('У5 Ввод'!$D$31,$B25)+1))/Настройки!$E$11*100)</f>
        <v>0</v>
      </c>
      <c r="AA25" s="67" t="n">
        <f aca="false">IF(OR($D25=1,MONTH($B25)&lt;&gt;MONTH(StartDate),'У5 Ввод'!$D$32="",'У5 Ввод'!$E$32="",'У5 Ввод'!$D$32&gt;$B25),0,MAX(0,MIN(1,'У5 Ввод'!$E$32-NETWORKDAYS('У5 Ввод'!$D$32,$B25)+1))/Настройки!$E$11*100)</f>
        <v>0</v>
      </c>
      <c r="AB25" s="67" t="n">
        <f aca="false">IF(OR($D25=1,MONTH($B25)&lt;&gt;MONTH(StartDate),'У5 Ввод'!$D$33="",'У5 Ввод'!$E$33="",'У5 Ввод'!$D$33&gt;$B25),0,MAX(0,MIN(1,'У5 Ввод'!$E$33-NETWORKDAYS('У5 Ввод'!$D$33,$B25)+1))/Настройки!$E$11*100)</f>
        <v>0</v>
      </c>
      <c r="AC25" s="67" t="n">
        <f aca="false">IF(OR($D25=1,MONTH($B25)&lt;&gt;MONTH(StartDate),'У5 Ввод'!$D$34="",'У5 Ввод'!$E$34="",'У5 Ввод'!$D$34&gt;$B25),0,MAX(0,MIN(1,'У5 Ввод'!$E$34-NETWORKDAYS('У5 Ввод'!$D$34,$B25)+1))/Настройки!$E$11*100)</f>
        <v>0</v>
      </c>
      <c r="AD25" s="67" t="n">
        <f aca="false">IF(OR($D25=1,MONTH($B25)&lt;&gt;MONTH(StartDate),'У5 Ввод'!$D$35="",'У5 Ввод'!$E$35="",'У5 Ввод'!$D$35&gt;$B25),0,MAX(0,MIN(1,'У5 Ввод'!$E$35-NETWORKDAYS('У5 Ввод'!$D$35,$B25)+1))/Настройки!$E$11*100)</f>
        <v>0</v>
      </c>
      <c r="AE25" s="67" t="n">
        <f aca="false">IF(OR($D25=1,MONTH($B25)&lt;&gt;MONTH(StartDate),'У5 Ввод'!$D$36="",'У5 Ввод'!$E$36="",'У5 Ввод'!$D$36&gt;$B25),0,MAX(0,MIN(1,'У5 Ввод'!$E$36-NETWORKDAYS('У5 Ввод'!$D$36,$B25)+1))/Настройки!$E$11*100)</f>
        <v>0</v>
      </c>
      <c r="AF25" s="67" t="n">
        <f aca="false">IF(OR($D25=1,MONTH($B25)&lt;&gt;MONTH(StartDate),'У5 Ввод'!$D$37="",'У5 Ввод'!$E$37="",'У5 Ввод'!$D$37&gt;$B25),0,MAX(0,MIN(1,'У5 Ввод'!$E$37-NETWORKDAYS('У5 Ввод'!$D$37,$B25)+1))/Настройки!$E$11*100)</f>
        <v>0</v>
      </c>
      <c r="AG25" s="67" t="n">
        <f aca="false">IF(OR($D25=1,MONTH($B25)&lt;&gt;MONTH(StartDate),'У5 Ввод'!$D$38="",'У5 Ввод'!$E$38="",'У5 Ввод'!$D$38&gt;$B25),0,MAX(0,MIN(1,'У5 Ввод'!$E$38-NETWORKDAYS('У5 Ввод'!$D$38,$B25)+1))/Настройки!$E$11*100)</f>
        <v>0</v>
      </c>
      <c r="AH25" s="67" t="n">
        <f aca="false">IF(OR($D25=1,MONTH($B25)&lt;&gt;MONTH(StartDate),'У5 Ввод'!$D$39="",'У5 Ввод'!$E$39="",'У5 Ввод'!$D$39&gt;$B25),0,MAX(0,MIN(1,'У5 Ввод'!$E$39-NETWORKDAYS('У5 Ввод'!$D$39,$B25)+1))/Настройки!$E$11*100)</f>
        <v>0</v>
      </c>
      <c r="AI25" s="67" t="n">
        <f aca="false">IF(OR($D25=1,MONTH($B25)&lt;&gt;MONTH(StartDate),'У5 Ввод'!$D$40="",'У5 Ввод'!$E$40="",'У5 Ввод'!$D$40&gt;$B25),0,MAX(0,MIN(1,'У5 Ввод'!$E$40-NETWORKDAYS('У5 Ввод'!$D$40,$B25)+1))/Настройки!$E$11*100)</f>
        <v>0</v>
      </c>
      <c r="AJ25" s="67" t="n">
        <f aca="false">IF(OR($D25=1,MONTH($B25)&lt;&gt;MONTH(StartDate),'У5 Ввод'!$D$41="",'У5 Ввод'!$E$41="",'У5 Ввод'!$D$41&gt;$B25),0,MAX(0,MIN(1,'У5 Ввод'!$E$41-NETWORKDAYS('У5 Ввод'!$D$41,$B25)+1))/Настройки!$E$11*100)</f>
        <v>0</v>
      </c>
      <c r="AK25" s="67" t="n">
        <f aca="false">IF(OR($D25=1,MONTH($B25)&lt;&gt;MONTH(StartDate),'У5 Ввод'!$D$42="",'У5 Ввод'!$E$42="",'У5 Ввод'!$D$42&gt;$B25),0,MAX(0,MIN(1,'У5 Ввод'!$E$42-NETWORKDAYS('У5 Ввод'!$D$42,$B25)+1))/Настройки!$E$11*100)</f>
        <v>0</v>
      </c>
      <c r="AL25" s="67" t="n">
        <f aca="false">IF(OR($D25=1,MONTH($B25)&lt;&gt;MONTH(StartDate),'У5 Ввод'!$D$43="",'У5 Ввод'!$E$43="",'У5 Ввод'!$D$43&gt;$B25),0,MAX(0,MIN(1,'У5 Ввод'!$E$43-NETWORKDAYS('У5 Ввод'!$D$43,$B25)+1))/Настройки!$E$11*100)</f>
        <v>0</v>
      </c>
      <c r="AM25" s="67" t="n">
        <f aca="false">IF(OR($D25=1,MONTH($B25)&lt;&gt;MONTH(StartDate),'У5 Ввод'!$D$44="",'У5 Ввод'!$E$44="",'У5 Ввод'!$D$44&gt;$B25),0,MAX(0,MIN(1,'У5 Ввод'!$E$44-NETWORKDAYS('У5 Ввод'!$D$44,$B25)+1))/Настройки!$E$11*100)</f>
        <v>0</v>
      </c>
      <c r="AN25" s="67" t="n">
        <f aca="false">IF(OR($D25=1,MONTH($B25)&lt;&gt;MONTH(StartDate),'У5 Ввод'!$D$45="",'У5 Ввод'!$E$45="",'У5 Ввод'!$D$45&gt;$B25),0,MAX(0,MIN(1,'У5 Ввод'!$E$45-NETWORKDAYS('У5 Ввод'!$D$45,$B25)+1))/Настройки!$E$11*100)</f>
        <v>0</v>
      </c>
      <c r="AO25" s="67" t="n">
        <f aca="false">IF(OR($D25=1,MONTH($B25)&lt;&gt;MONTH(StartDate),'У5 Ввод'!$D$46="",'У5 Ввод'!$E$46="",'У5 Ввод'!$D$46&gt;$B25),0,MAX(0,MIN(1,'У5 Ввод'!$E$46-NETWORKDAYS('У5 Ввод'!$D$46,$B25)+1))/Настройки!$E$11*100)</f>
        <v>0</v>
      </c>
      <c r="AP25" s="67" t="n">
        <f aca="false">IF(OR($D25=1,MONTH($B25)&lt;&gt;MONTH(StartDate),'У5 Ввод'!$D$47="",'У5 Ввод'!$E$47="",'У5 Ввод'!$D$47&gt;$B25),0,MAX(0,MIN(1,'У5 Ввод'!$E$47-NETWORKDAYS('У5 Ввод'!$D$47,$B25)+1))/Настройки!$E$11*100)</f>
        <v>0</v>
      </c>
      <c r="AQ25" s="67" t="n">
        <f aca="false">IF(OR($D25=1,MONTH($B25)&lt;&gt;MONTH(StartDate),'У5 Ввод'!$D$48="",'У5 Ввод'!$E$48="",'У5 Ввод'!$D$48&gt;$B25),0,MAX(0,MIN(1,'У5 Ввод'!$E$48-NETWORKDAYS('У5 Ввод'!$D$48,$B25)+1))/Настройки!$E$11*100)</f>
        <v>0</v>
      </c>
      <c r="AR25" s="67" t="n">
        <f aca="false">IF(OR($D25=1,MONTH($B25)&lt;&gt;MONTH(StartDate),'У5 Ввод'!$D$49="",'У5 Ввод'!$E$49="",'У5 Ввод'!$D$49&gt;$B25),0,MAX(0,MIN(1,'У5 Ввод'!$E$49-NETWORKDAYS('У5 Ввод'!$D$49,$B25)+1))/Настройки!$E$11*100)</f>
        <v>0</v>
      </c>
      <c r="AS25" s="67" t="n">
        <f aca="false">IF(OR($D25=1,MONTH($B25)&lt;&gt;MONTH(StartDate),'У5 Ввод'!$D$50="",'У5 Ввод'!$E$50="",'У5 Ввод'!$D$50&gt;$B25),0,MAX(0,MIN(1,'У5 Ввод'!$E$50-NETWORKDAYS('У5 Ввод'!$D$50,$B25)+1))/Настройки!$E$11*100)</f>
        <v>0</v>
      </c>
      <c r="AT25" s="67" t="n">
        <f aca="false">IF(OR($D25=1,MONTH($B25)&lt;&gt;MONTH(StartDate),'У5 Ввод'!$D$51="",'У5 Ввод'!$E$51="",'У5 Ввод'!$D$51&gt;$B25),0,MAX(0,MIN(1,'У5 Ввод'!$E$51-NETWORKDAYS('У5 Ввод'!$D$51,$B25)+1))/Настройки!$E$11*100)</f>
        <v>0</v>
      </c>
      <c r="AU25" s="67" t="n">
        <f aca="false">IF(OR($D25=1,MONTH($B25)&lt;&gt;MONTH(StartDate),'У5 Ввод'!$D$52="",'У5 Ввод'!$E$52="",'У5 Ввод'!$D$52&gt;$B25),0,MAX(0,MIN(1,'У5 Ввод'!$E$52-NETWORKDAYS('У5 Ввод'!$D$52,$B25)+1))/Настройки!$E$11*100)</f>
        <v>0</v>
      </c>
      <c r="AV25" s="67" t="n">
        <f aca="false">IF(OR($D25=1,MONTH($B25)&lt;&gt;MONTH(StartDate),'У5 Ввод'!$D$53="",'У5 Ввод'!$E$53="",'У5 Ввод'!$D$53&gt;$B25),0,MAX(0,MIN(1,'У5 Ввод'!$E$53-NETWORKDAYS('У5 Ввод'!$D$53,$B25)+1))/Настройки!$E$11*100)</f>
        <v>0</v>
      </c>
      <c r="AW25" s="67" t="n">
        <f aca="false">IF(OR($D25=1,MONTH($B25)&lt;&gt;MONTH(StartDate),'У5 Ввод'!$D$54="",'У5 Ввод'!$E$54="",'У5 Ввод'!$D$54&gt;$B25),0,MAX(0,MIN(1,'У5 Ввод'!$E$54-NETWORKDAYS('У5 Ввод'!$D$54,$B25)+1))/Настройки!$E$11*100)</f>
        <v>0</v>
      </c>
      <c r="AX25" s="67" t="n">
        <f aca="false">IF(OR($D25=1,MONTH($B25)&lt;&gt;MONTH(StartDate),'У5 Ввод'!$D$55="",'У5 Ввод'!$E$55="",'У5 Ввод'!$D$55&gt;$B25),0,MAX(0,MIN(1,'У5 Ввод'!$E$55-NETWORKDAYS('У5 Ввод'!$D$55,$B25)+1))/Настройки!$E$11*100)</f>
        <v>0</v>
      </c>
      <c r="AY25" s="67" t="n">
        <f aca="false">IF(OR($D25=1,MONTH($B25)&lt;&gt;MONTH(StartDate),'У5 Ввод'!$D$56="",'У5 Ввод'!$E$56="",'У5 Ввод'!$D$56&gt;$B25),0,MAX(0,MIN(1,'У5 Ввод'!$E$56-NETWORKDAYS('У5 Ввод'!$D$56,$B25)+1))/Настройки!$E$11*100)</f>
        <v>0</v>
      </c>
      <c r="AZ25" s="67" t="n">
        <f aca="false">IF(OR($D25=1,MONTH($B25)&lt;&gt;MONTH(StartDate),'У5 Ввод'!$D$57="",'У5 Ввод'!$E$57="",'У5 Ввод'!$D$57&gt;$B25),0,MAX(0,MIN(1,'У5 Ввод'!$E$57-NETWORKDAYS('У5 Ввод'!$D$57,$B25)+1))/Настройки!$E$11*100)</f>
        <v>0</v>
      </c>
      <c r="BA25" s="67" t="n">
        <f aca="false">IF(OR($D25=1,MONTH($B25)&lt;&gt;MONTH(StartDate),'У5 Ввод'!$D$58="",'У5 Ввод'!$E$58="",'У5 Ввод'!$D$58&gt;$B25),0,MAX(0,MIN(1,'У5 Ввод'!$E$58-NETWORKDAYS('У5 Ввод'!$D$58,$B25)+1))/Настройки!$E$11*100)</f>
        <v>0</v>
      </c>
      <c r="BB25" s="67" t="n">
        <f aca="false">IF(OR($D25=1,MONTH($B25)&lt;&gt;MONTH(StartDate),'У5 Ввод'!$D$59="",'У5 Ввод'!$E$59="",'У5 Ввод'!$D$59&gt;$B25),0,MAX(0,MIN(1,'У5 Ввод'!$E$59-NETWORKDAYS('У5 Ввод'!$D$59,$B25)+1))/Настройки!$E$11*100)</f>
        <v>0</v>
      </c>
      <c r="BC25" s="67" t="n">
        <f aca="false">IF(OR($D25=1,MONTH($B25)&lt;&gt;MONTH(StartDate),'У5 Ввод'!$D$60="",'У5 Ввод'!$E$60="",'У5 Ввод'!$D$60&gt;$B25),0,MAX(0,MIN(1,'У5 Ввод'!$E$60-NETWORKDAYS('У5 Ввод'!$D$60,$B25)+1))/Настройки!$E$11*100)</f>
        <v>0</v>
      </c>
      <c r="BD25" s="67" t="n">
        <f aca="false">IF(OR($D25=1,MONTH($B25)&lt;&gt;MONTH(StartDate),'У5 Ввод'!$D$61="",'У5 Ввод'!$E$61="",'У5 Ввод'!$D$61&gt;$B25),0,MAX(0,MIN(1,'У5 Ввод'!$E$61-NETWORKDAYS('У5 Ввод'!$D$61,$B25)+1))/Настройки!$E$11*100)</f>
        <v>0</v>
      </c>
      <c r="BE25" s="67" t="n">
        <f aca="false">IF(OR($D25=1,MONTH($B25)&lt;&gt;MONTH(StartDate),'У5 Ввод'!$D$62="",'У5 Ввод'!$E$62="",'У5 Ввод'!$D$62&gt;$B25),0,MAX(0,MIN(1,'У5 Ввод'!$E$62-NETWORKDAYS('У5 Ввод'!$D$62,$B25)+1))/Настройки!$E$11*100)</f>
        <v>0</v>
      </c>
      <c r="BF25" s="67" t="n">
        <f aca="false">IF(OR($D25=1,MONTH($B25)&lt;&gt;MONTH(StartDate),'У5 Ввод'!$D$63="",'У5 Ввод'!$E$63="",'У5 Ввод'!$D$63&gt;$B25),0,MAX(0,MIN(1,'У5 Ввод'!$E$63-NETWORKDAYS('У5 Ввод'!$D$63,$B25)+1))/Настройки!$E$11*100)</f>
        <v>0</v>
      </c>
      <c r="BG25" s="67" t="n">
        <f aca="false">IF(OR($D25=1,MONTH($B25)&lt;&gt;MONTH(StartDate),'У5 Ввод'!$D$64="",'У5 Ввод'!$E$64="",'У5 Ввод'!$D$64&gt;$B25),0,MAX(0,MIN(1,'У5 Ввод'!$E$64-NETWORKDAYS('У5 Ввод'!$D$64,$B25)+1))/Настройки!$E$11*100)</f>
        <v>0</v>
      </c>
      <c r="BH25" s="67" t="n">
        <f aca="false">IF(OR($D25=1,MONTH($B25)&lt;&gt;MONTH(StartDate),'У5 Ввод'!$D$65="",'У5 Ввод'!$E$65="",'У5 Ввод'!$D$65&gt;$B25),0,MAX(0,MIN(1,'У5 Ввод'!$E$65-NETWORKDAYS('У5 Ввод'!$D$65,$B25)+1))/Настройки!$E$11*100)</f>
        <v>0</v>
      </c>
      <c r="BI25" s="67" t="n">
        <f aca="false">IF(OR($D25=1,MONTH($B25)&lt;&gt;MONTH(StartDate),'У5 Ввод'!$D$66="",'У5 Ввод'!$E$66="",'У5 Ввод'!$D$66&gt;$B25),0,MAX(0,MIN(1,'У5 Ввод'!$E$66-NETWORKDAYS('У5 Ввод'!$D$66,$B25)+1))/Настройки!$E$11*100)</f>
        <v>0</v>
      </c>
      <c r="BJ25" s="67" t="n">
        <f aca="false">IF(OR($D25=1,MONTH($B25)&lt;&gt;MONTH(StartDate),'У5 Ввод'!$D$67="",'У5 Ввод'!$E$67="",'У5 Ввод'!$D$67&gt;$B25),0,MAX(0,MIN(1,'У5 Ввод'!$E$67-NETWORKDAYS('У5 Ввод'!$D$67,$B25)+1))/Настройки!$E$11*100)</f>
        <v>0</v>
      </c>
      <c r="BK25" s="67" t="n">
        <f aca="false">IF(OR($D25=1,MONTH($B25)&lt;&gt;MONTH(StartDate),'У5 Ввод'!$D$68="",'У5 Ввод'!$E$68="",'У5 Ввод'!$D$68&gt;$B25),0,MAX(0,MIN(1,'У5 Ввод'!$E$68-NETWORKDAYS('У5 Ввод'!$D$68,$B25)+1))/Настройки!$E$11*100)</f>
        <v>0</v>
      </c>
      <c r="BL25" s="67" t="n">
        <f aca="false">IF(OR($D25=1,MONTH($B25)&lt;&gt;MONTH(StartDate),'У5 Ввод'!$D$69="",'У5 Ввод'!$E$69="",'У5 Ввод'!$D$69&gt;$B25),0,MAX(0,MIN(1,'У5 Ввод'!$E$69-NETWORKDAYS('У5 Ввод'!$D$69,$B25)+1))/Настройки!$E$11*100)</f>
        <v>0</v>
      </c>
      <c r="BM25" s="67" t="n">
        <f aca="false">IF(OR($D25=1,MONTH($B25)&lt;&gt;MONTH(StartDate),'У5 Ввод'!$D$70="",'У5 Ввод'!$E$70="",'У5 Ввод'!$D$70&gt;$B25),0,MAX(0,MIN(1,'У5 Ввод'!$E$70-NETWORKDAYS('У5 Ввод'!$D$70,$B25)+1))/Настройки!$E$11*100)</f>
        <v>0</v>
      </c>
      <c r="BN25" s="67" t="n">
        <f aca="false">IF(OR($D25=1,MONTH($B25)&lt;&gt;MONTH(StartDate),'У5 Ввод'!$D$71="",'У5 Ввод'!$E$71="",'У5 Ввод'!$D$71&gt;$B25),0,MAX(0,MIN(1,'У5 Ввод'!$E$71-NETWORKDAYS('У5 Ввод'!$D$71,$B25)+1))/Настройки!$E$11*100)</f>
        <v>0</v>
      </c>
      <c r="BO25" s="67" t="n">
        <f aca="false">IF(OR($D25=1,MONTH($B25)&lt;&gt;MONTH(StartDate),'У5 Ввод'!$D$72="",'У5 Ввод'!$E$72="",'У5 Ввод'!$D$72&gt;$B25),0,MAX(0,MIN(1,'У5 Ввод'!$E$72-NETWORKDAYS('У5 Ввод'!$D$72,$B25)+1))/Настройки!$E$11*100)</f>
        <v>0</v>
      </c>
      <c r="BP25" s="67" t="n">
        <f aca="false">IF(OR($D25=1,MONTH($B25)&lt;&gt;MONTH(StartDate),'У5 Ввод'!$D$73="",'У5 Ввод'!$E$73="",'У5 Ввод'!$D$73&gt;$B25),0,MAX(0,MIN(1,'У5 Ввод'!$E$73-NETWORKDAYS('У5 Ввод'!$D$73,$B25)+1))/Настройки!$E$11*100)</f>
        <v>0</v>
      </c>
      <c r="BQ25" s="67" t="n">
        <f aca="false">IF(OR($D25=1,MONTH($B25)&lt;&gt;MONTH(StartDate),'У5 Ввод'!$D$74="",'У5 Ввод'!$E$74="",'У5 Ввод'!$D$74&gt;$B25),0,MAX(0,MIN(1,'У5 Ввод'!$E$74-NETWORKDAYS('У5 Ввод'!$D$74,$B25)+1))/Настройки!$E$11*100)</f>
        <v>0</v>
      </c>
      <c r="BR25" s="67" t="n">
        <f aca="false">IF(OR($D25=1,MONTH($B25)&lt;&gt;MONTH(StartDate),'У5 Ввод'!$D$75="",'У5 Ввод'!$E$75="",'У5 Ввод'!$D$75&gt;$B25),0,MAX(0,MIN(1,'У5 Ввод'!$E$75-NETWORKDAYS('У5 Ввод'!$D$75,$B25)+1))/Настройки!$E$11*100)</f>
        <v>0</v>
      </c>
      <c r="BS25" s="67" t="n">
        <f aca="false">IF(OR($D25=1,MONTH($B25)&lt;&gt;MONTH(StartDate),'У5 Ввод'!$D$76="",'У5 Ввод'!$E$76="",'У5 Ввод'!$D$76&gt;$B25),0,MAX(0,MIN(1,'У5 Ввод'!$E$76-NETWORKDAYS('У5 Ввод'!$D$76,$B25)+1))/Настройки!$E$11*100)</f>
        <v>0</v>
      </c>
      <c r="BT25" s="67" t="n">
        <f aca="false">IF(OR($D25=1,MONTH($B25)&lt;&gt;MONTH(StartDate),'У5 Ввод'!$D$77="",'У5 Ввод'!$E$77="",'У5 Ввод'!$D$77&gt;$B25),0,MAX(0,MIN(1,'У5 Ввод'!$E$77-NETWORKDAYS('У5 Ввод'!$D$77,$B25)+1))/Настройки!$E$11*100)</f>
        <v>0</v>
      </c>
      <c r="BU25" s="67" t="n">
        <f aca="false">IF(OR($D25=1,MONTH($B25)&lt;&gt;MONTH(StartDate),'У5 Ввод'!$D$78="",'У5 Ввод'!$E$78="",'У5 Ввод'!$D$78&gt;$B25),0,MAX(0,MIN(1,'У5 Ввод'!$E$78-NETWORKDAYS('У5 Ввод'!$D$78,$B25)+1))/Настройки!$E$11*100)</f>
        <v>0</v>
      </c>
      <c r="BV25" s="67" t="n">
        <f aca="false">IF(OR($D25=1,MONTH($B25)&lt;&gt;MONTH(StartDate),'У5 Ввод'!$D$79="",'У5 Ввод'!$E$79="",'У5 Ввод'!$D$79&gt;$B25),0,MAX(0,MIN(1,'У5 Ввод'!$E$79-NETWORKDAYS('У5 Ввод'!$D$79,$B25)+1))/Настройки!$E$11*100)</f>
        <v>0</v>
      </c>
      <c r="BW25" s="67" t="n">
        <f aca="false">IF(OR($D25=1,MONTH($B25)&lt;&gt;MONTH(StartDate),'У5 Ввод'!$D$80="",'У5 Ввод'!$E$80="",'У5 Ввод'!$D$80&gt;$B25),0,MAX(0,MIN(1,'У5 Ввод'!$E$80-NETWORKDAYS('У5 Ввод'!$D$80,$B25)+1))/Настройки!$E$11*100)</f>
        <v>0</v>
      </c>
      <c r="BX25" s="67" t="n">
        <f aca="false">IF(OR($D25=1,MONTH($B25)&lt;&gt;MONTH(StartDate),'У5 Ввод'!$D$81="",'У5 Ввод'!$E$81="",'У5 Ввод'!$D$81&gt;$B25),0,MAX(0,MIN(1,'У5 Ввод'!$E$81-NETWORKDAYS('У5 Ввод'!$D$81,$B25)+1))/Настройки!$E$11*100)</f>
        <v>0</v>
      </c>
      <c r="BY25" s="67" t="n">
        <f aca="false">IF(OR($D25=1,MONTH($B25)&lt;&gt;MONTH(StartDate),'У5 Ввод'!$D$82="",'У5 Ввод'!$E$82="",'У5 Ввод'!$D$82&gt;$B25),0,MAX(0,MIN(1,'У5 Ввод'!$E$82-NETWORKDAYS('У5 Ввод'!$D$82,$B25)+1))/Настройки!$E$11*100)</f>
        <v>0</v>
      </c>
      <c r="BZ25" s="67" t="n">
        <f aca="false">IF(OR($D25=1,MONTH($B25)&lt;&gt;MONTH(StartDate),'У5 Ввод'!$D$83="",'У5 Ввод'!$E$83="",'У5 Ввод'!$D$83&gt;$B25),0,MAX(0,MIN(1,'У5 Ввод'!$E$83-NETWORKDAYS('У5 Ввод'!$D$83,$B25)+1))/Настройки!$E$11*100)</f>
        <v>0</v>
      </c>
      <c r="CA25" s="67" t="n">
        <f aca="false">IF(OR($D25=1,MONTH($B25)&lt;&gt;MONTH(StartDate),'У5 Ввод'!$D$84="",'У5 Ввод'!$E$84="",'У5 Ввод'!$D$84&gt;$B25),0,MAX(0,MIN(1,'У5 Ввод'!$E$84-NETWORKDAYS('У5 Ввод'!$D$84,$B25)+1))/Настройки!$E$11*100)</f>
        <v>0</v>
      </c>
      <c r="CB25" s="67" t="n">
        <f aca="false">IF(OR($D25=1,MONTH($B25)&lt;&gt;MONTH(StartDate),'У5 Ввод'!$D$85="",'У5 Ввод'!$E$85="",'У5 Ввод'!$D$85&gt;$B25),0,MAX(0,MIN(1,'У5 Ввод'!$E$85-NETWORKDAYS('У5 Ввод'!$D$85,$B25)+1))/Настройки!$E$11*100)</f>
        <v>0</v>
      </c>
      <c r="CC25" s="67" t="n">
        <f aca="false">IF(OR($D25=1,MONTH($B25)&lt;&gt;MONTH(StartDate),'У5 Ввод'!$D$86="",'У5 Ввод'!$E$86="",'У5 Ввод'!$D$86&gt;$B25),0,MAX(0,MIN(1,'У5 Ввод'!$E$86-NETWORKDAYS('У5 Ввод'!$D$86,$B25)+1))/Настройки!$E$11*100)</f>
        <v>0</v>
      </c>
      <c r="CD25" s="67" t="n">
        <f aca="false">IF(OR($D25=1,MONTH($B25)&lt;&gt;MONTH(StartDate),'У5 Ввод'!$D$87="",'У5 Ввод'!$E$87="",'У5 Ввод'!$D$87&gt;$B25),0,MAX(0,MIN(1,'У5 Ввод'!$E$87-NETWORKDAYS('У5 Ввод'!$D$87,$B25)+1))/Настройки!$E$11*100)</f>
        <v>0</v>
      </c>
      <c r="CE25" s="67" t="n">
        <f aca="false">IF(OR($D25=1,MONTH($B25)&lt;&gt;MONTH(StartDate),'У5 Ввод'!$D$88="",'У5 Ввод'!$E$88="",'У5 Ввод'!$D$88&gt;$B25),0,MAX(0,MIN(1,'У5 Ввод'!$E$88-NETWORKDAYS('У5 Ввод'!$D$88,$B25)+1))/Настройки!$E$11*100)</f>
        <v>0</v>
      </c>
      <c r="CF25" s="67" t="n">
        <f aca="false">IF(OR($D25=1,MONTH($B25)&lt;&gt;MONTH(StartDate),'У5 Ввод'!$D$89="",'У5 Ввод'!$E$89="",'У5 Ввод'!$D$89&gt;$B25),0,MAX(0,MIN(1,'У5 Ввод'!$E$89-NETWORKDAYS('У5 Ввод'!$D$89,$B25)+1))/Настройки!$E$11*100)</f>
        <v>0</v>
      </c>
      <c r="CG25" s="67" t="n">
        <f aca="false">IF(OR($D25=1,MONTH($B25)&lt;&gt;MONTH(StartDate),'У5 Ввод'!$D$90="",'У5 Ввод'!$E$90="",'У5 Ввод'!$D$90&gt;$B25),0,MAX(0,MIN(1,'У5 Ввод'!$E$90-NETWORKDAYS('У5 Ввод'!$D$90,$B25)+1))/Настройки!$E$11*100)</f>
        <v>0</v>
      </c>
      <c r="CH25" s="67" t="n">
        <f aca="false">IF(OR($D25=1,MONTH($B25)&lt;&gt;MONTH(StartDate),'У5 Ввод'!$D$91="",'У5 Ввод'!$E$91="",'У5 Ввод'!$D$91&gt;$B25),0,MAX(0,MIN(1,'У5 Ввод'!$E$91-NETWORKDAYS('У5 Ввод'!$D$91,$B25)+1))/Настройки!$E$11*100)</f>
        <v>0</v>
      </c>
      <c r="CI25" s="67" t="n">
        <f aca="false">IF(OR($D25=1,MONTH($B25)&lt;&gt;MONTH(StartDate),'У5 Ввод'!$D$92="",'У5 Ввод'!$E$92="",'У5 Ввод'!$D$92&gt;$B25),0,MAX(0,MIN(1,'У5 Ввод'!$E$92-NETWORKDAYS('У5 Ввод'!$D$92,$B25)+1))/Настройки!$E$11*100)</f>
        <v>0</v>
      </c>
      <c r="CJ25" s="67" t="n">
        <f aca="false">IF(OR($D25=1,MONTH($B25)&lt;&gt;MONTH(StartDate),'У5 Ввод'!$D$93="",'У5 Ввод'!$E$93="",'У5 Ввод'!$D$93&gt;$B25),0,MAX(0,MIN(1,'У5 Ввод'!$E$93-NETWORKDAYS('У5 Ввод'!$D$93,$B25)+1))/Настройки!$E$11*100)</f>
        <v>0</v>
      </c>
      <c r="CK25" s="67" t="n">
        <f aca="false">IF(OR($D25=1,MONTH($B25)&lt;&gt;MONTH(StartDate),'У5 Ввод'!$D$94="",'У5 Ввод'!$E$94="",'У5 Ввод'!$D$94&gt;$B25),0,MAX(0,MIN(1,'У5 Ввод'!$E$94-NETWORKDAYS('У5 Ввод'!$D$94,$B25)+1))/Настройки!$E$11*100)</f>
        <v>0</v>
      </c>
      <c r="CL25" s="67" t="n">
        <f aca="false">IF(OR($D25=1,MONTH($B25)&lt;&gt;MONTH(StartDate),'У5 Ввод'!$D$95="",'У5 Ввод'!$E$95="",'У5 Ввод'!$D$95&gt;$B25),0,MAX(0,MIN(1,'У5 Ввод'!$E$95-NETWORKDAYS('У5 Ввод'!$D$95,$B25)+1))/Настройки!$E$11*100)</f>
        <v>0</v>
      </c>
      <c r="CM25" s="67" t="n">
        <f aca="false">IF(OR($D25=1,MONTH($B25)&lt;&gt;MONTH(StartDate),'У5 Ввод'!$D$96="",'У5 Ввод'!$E$96="",'У5 Ввод'!$D$96&gt;$B25),0,MAX(0,MIN(1,'У5 Ввод'!$E$96-NETWORKDAYS('У5 Ввод'!$D$96,$B25)+1))/Настройки!$E$11*100)</f>
        <v>0</v>
      </c>
      <c r="CN25" s="67" t="n">
        <f aca="false">IF(OR($D25=1,MONTH($B25)&lt;&gt;MONTH(StartDate),'У5 Ввод'!$D$97="",'У5 Ввод'!$E$97="",'У5 Ввод'!$D$97&gt;$B25),0,MAX(0,MIN(1,'У5 Ввод'!$E$97-NETWORKDAYS('У5 Ввод'!$D$97,$B25)+1))/Настройки!$E$11*100)</f>
        <v>0</v>
      </c>
      <c r="CO25" s="67" t="n">
        <f aca="false">IF(OR($D25=1,MONTH($B25)&lt;&gt;MONTH(StartDate),'У5 Ввод'!$D$98="",'У5 Ввод'!$E$98="",'У5 Ввод'!$D$98&gt;$B25),0,MAX(0,MIN(1,'У5 Ввод'!$E$98-NETWORKDAYS('У5 Ввод'!$D$98,$B25)+1))/Настройки!$E$11*100)</f>
        <v>0</v>
      </c>
      <c r="CP25" s="67" t="n">
        <f aca="false">IF(OR($D25=1,MONTH($B25)&lt;&gt;MONTH(StartDate),'У5 Ввод'!$D$99="",'У5 Ввод'!$E$99="",'У5 Ввод'!$D$99&gt;$B25),0,MAX(0,MIN(1,'У5 Ввод'!$E$99-NETWORKDAYS('У5 Ввод'!$D$99,$B25)+1))/Настройки!$E$11*100)</f>
        <v>0</v>
      </c>
      <c r="CQ25" s="67" t="n">
        <f aca="false">IF(OR($D25=1,MONTH($B25)&lt;&gt;MONTH(StartDate),'У5 Ввод'!$D$100="",'У5 Ввод'!$E$100="",'У5 Ввод'!$D$100&gt;$B25),0,MAX(0,MIN(1,'У5 Ввод'!$E$100-NETWORKDAYS('У5 Ввод'!$D$100,$B25)+1))/Настройки!$E$11*100)</f>
        <v>0</v>
      </c>
      <c r="CR25" s="67" t="n">
        <f aca="false">IF(OR($D25=1,MONTH($B25)&lt;&gt;MONTH(StartDate),'У5 Ввод'!$D$101="",'У5 Ввод'!$E$101="",'У5 Ввод'!$D$101&gt;$B25),0,MAX(0,MIN(1,'У5 Ввод'!$E$101-NETWORKDAYS('У5 Ввод'!$D$101,$B25)+1))/Настройки!$E$11*100)</f>
        <v>0</v>
      </c>
      <c r="CS25" s="67" t="n">
        <f aca="false">IF(OR($D25=1,MONTH($B25)&lt;&gt;MONTH(StartDate),'У5 Ввод'!$D$102="",'У5 Ввод'!$E$102="",'У5 Ввод'!$D$102&gt;$B25),0,MAX(0,MIN(1,'У5 Ввод'!$E$102-NETWORKDAYS('У5 Ввод'!$D$102,$B25)+1))/Настройки!$E$11*100)</f>
        <v>0</v>
      </c>
      <c r="CT25" s="67" t="n">
        <f aca="false">IF(OR($D25=1,MONTH($B25)&lt;&gt;MONTH(StartDate),'У5 Ввод'!$D$103="",'У5 Ввод'!$E$103="",'У5 Ввод'!$D$103&gt;$B25),0,MAX(0,MIN(1,'У5 Ввод'!$E$103-NETWORKDAYS('У5 Ввод'!$D$103,$B25)+1))/Настройки!$E$11*100)</f>
        <v>0</v>
      </c>
      <c r="CU25" s="67" t="n">
        <f aca="false">IF(OR($D25=1,MONTH($B25)&lt;&gt;MONTH(StartDate),'У5 Ввод'!$D$104="",'У5 Ввод'!$E$104="",'У5 Ввод'!$D$104&gt;$B25),0,MAX(0,MIN(1,'У5 Ввод'!$E$104-NETWORKDAYS('У5 Ввод'!$D$104,$B25)+1))/Настройки!$E$11*100)</f>
        <v>0</v>
      </c>
      <c r="CV25" s="67" t="n">
        <f aca="false">IF(OR($D25=1,MONTH($B25)&lt;&gt;MONTH(StartDate),'У5 Ввод'!$D$105="",'У5 Ввод'!$E$105="",'У5 Ввод'!$D$105&gt;$B25),0,MAX(0,MIN(1,'У5 Ввод'!$E$105-NETWORKDAYS('У5 Ввод'!$D$105,$B25)+1))/Настройки!$E$11*100)</f>
        <v>0</v>
      </c>
      <c r="CW25" s="67" t="n">
        <f aca="false">IF(OR($D25=1,MONTH($B25)&lt;&gt;MONTH(StartDate),'У5 Ввод'!$D$106="",'У5 Ввод'!$E$106="",'У5 Ввод'!$D$106&gt;$B25),0,MAX(0,MIN(1,'У5 Ввод'!$E$106-NETWORKDAYS('У5 Ввод'!$D$106,$B25)+1))/Настройки!$E$11*100)</f>
        <v>0</v>
      </c>
      <c r="CX25" s="67" t="n">
        <f aca="false">IF(OR($D25=1,MONTH($B25)&lt;&gt;MONTH(StartDate),'У5 Ввод'!$D$107="",'У5 Ввод'!$E$107="",'У5 Ввод'!$D$107&gt;$B25),0,MAX(0,MIN(1,'У5 Ввод'!$E$107-NETWORKDAYS('У5 Ввод'!$D$107,$B25)+1))/Настройки!$E$11*100)</f>
        <v>0</v>
      </c>
      <c r="CY25" s="67" t="n">
        <f aca="false">IF(OR($D25=1,MONTH($B25)&lt;&gt;MONTH(StartDate),'У5 Ввод'!$D$108="",'У5 Ввод'!$E$108="",'У5 Ввод'!$D$108&gt;$B25),0,MAX(0,MIN(1,'У5 Ввод'!$E$108-NETWORKDAYS('У5 Ввод'!$D$108,$B25)+1))/Настройки!$E$11*100)</f>
        <v>0</v>
      </c>
      <c r="CZ25" s="67" t="n">
        <f aca="false">IF(OR($D25=1,MONTH($B25)&lt;&gt;MONTH(StartDate),'У5 Ввод'!$D$109="",'У5 Ввод'!$E$109="",'У5 Ввод'!$D$109&gt;$B25),0,MAX(0,MIN(1,'У5 Ввод'!$E$109-NETWORKDAYS('У5 Ввод'!$D$109,$B25)+1))/Настройки!$E$11*100)</f>
        <v>0</v>
      </c>
      <c r="DA25" s="67" t="n">
        <f aca="false">IF(OR($D25=1,MONTH($B25)&lt;&gt;MONTH(StartDate),'У5 Ввод'!$D$110="",'У5 Ввод'!$E$110="",'У5 Ввод'!$D$110&gt;$B25),0,MAX(0,MIN(1,'У5 Ввод'!$E$110-NETWORKDAYS('У5 Ввод'!$D$110,$B25)+1))/Настройки!$E$11*100)</f>
        <v>0</v>
      </c>
      <c r="DB25" s="67" t="n">
        <f aca="false">IF(OR($D25=1,MONTH($B25)&lt;&gt;MONTH(StartDate),'У5 Ввод'!$D$111="",'У5 Ввод'!$E$111="",'У5 Ввод'!$D$111&gt;$B25),0,MAX(0,MIN(1,'У5 Ввод'!$E$111-NETWORKDAYS('У5 Ввод'!$D$111,$B25)+1))/Настройки!$E$11*100)</f>
        <v>0</v>
      </c>
      <c r="DC25" s="67" t="n">
        <f aca="false">IF(OR($D25=1,MONTH($B25)&lt;&gt;MONTH(StartDate),'У5 Ввод'!$D$112="",'У5 Ввод'!$E$112="",'У5 Ввод'!$D$112&gt;$B25),0,MAX(0,MIN(1,'У5 Ввод'!$E$112-NETWORKDAYS('У5 Ввод'!$D$112,$B25)+1))/Настройки!$E$11*100)</f>
        <v>0</v>
      </c>
      <c r="DD25" s="67" t="n">
        <f aca="false">IF(OR($D25=1,MONTH($B25)&lt;&gt;MONTH(StartDate),'У5 Ввод'!$D$113="",'У5 Ввод'!$E$113="",'У5 Ввод'!$D$113&gt;$B25),0,MAX(0,MIN(1,'У5 Ввод'!$E$113-NETWORKDAYS('У5 Ввод'!$D$113,$B25)+1))/Настройки!$E$11*100)</f>
        <v>0</v>
      </c>
      <c r="DE25" s="67" t="n">
        <f aca="false">IF(OR($D25=1,MONTH($B25)&lt;&gt;MONTH(StartDate),'У5 Ввод'!$D$114="",'У5 Ввод'!$E$114="",'У5 Ввод'!$D$114&gt;$B25),0,MAX(0,MIN(1,'У5 Ввод'!$E$114-NETWORKDAYS('У5 Ввод'!$D$114,$B25)+1))/Настройки!$E$11*100)</f>
        <v>0</v>
      </c>
      <c r="DF25" s="67" t="n">
        <f aca="false">IF(OR($D25=1,MONTH($B25)&lt;&gt;MONTH(StartDate),'У5 Ввод'!$D$115="",'У5 Ввод'!$E$115="",'У5 Ввод'!$D$115&gt;$B25),0,MAX(0,MIN(1,'У5 Ввод'!$E$115-NETWORKDAYS('У5 Ввод'!$D$115,$B25)+1))/Настройки!$E$11*100)</f>
        <v>0</v>
      </c>
      <c r="DG25" s="67" t="n">
        <f aca="false">IF(OR($D25=1,MONTH($B25)&lt;&gt;MONTH(StartDate),'У5 Ввод'!$D$116="",'У5 Ввод'!$E$116="",'У5 Ввод'!$D$116&gt;$B25),0,MAX(0,MIN(1,'У5 Ввод'!$E$116-NETWORKDAYS('У5 Ввод'!$D$116,$B25)+1))/Настройки!$E$11*100)</f>
        <v>0</v>
      </c>
      <c r="DH25" s="67" t="n">
        <f aca="false">IF(OR($D25=1,MONTH($B25)&lt;&gt;MONTH(StartDate),'У5 Ввод'!$D$117="",'У5 Ввод'!$E$117="",'У5 Ввод'!$D$117&gt;$B25),0,MAX(0,MIN(1,'У5 Ввод'!$E$117-NETWORKDAYS('У5 Ввод'!$D$117,$B25)+1))/Настройки!$E$11*100)</f>
        <v>0</v>
      </c>
      <c r="DI25" s="67" t="n">
        <f aca="false">IF(OR($D25=1,MONTH($B25)&lt;&gt;MONTH(StartDate),'У5 Ввод'!$D$118="",'У5 Ввод'!$E$118="",'У5 Ввод'!$D$118&gt;$B25),0,MAX(0,MIN(1,'У5 Ввод'!$E$118-NETWORKDAYS('У5 Ввод'!$D$118,$B25)+1))/Настройки!$E$11*100)</f>
        <v>0</v>
      </c>
      <c r="DJ25" s="67" t="n">
        <f aca="false">IF(OR($D25=1,MONTH($B25)&lt;&gt;MONTH(StartDate),'У5 Ввод'!$D$119="",'У5 Ввод'!$E$119="",'У5 Ввод'!$D$119&gt;$B25),0,MAX(0,MIN(1,'У5 Ввод'!$E$119-NETWORKDAYS('У5 Ввод'!$D$119,$B25)+1))/Настройки!$E$11*100)</f>
        <v>0</v>
      </c>
      <c r="DK25" s="67" t="n">
        <f aca="false">IF(OR($D25=1,MONTH($B25)&lt;&gt;MONTH(StartDate),'У5 Ввод'!$D$120="",'У5 Ввод'!$E$120="",'У5 Ввод'!$D$120&gt;$B25),0,MAX(0,MIN(1,'У5 Ввод'!$E$120-NETWORKDAYS('У5 Ввод'!$D$120,$B25)+1))/Настройки!$E$11*100)</f>
        <v>0</v>
      </c>
      <c r="DL25" s="67" t="n">
        <f aca="false">IF(OR($D25=1,MONTH($B25)&lt;&gt;MONTH(StartDate),'У5 Ввод'!$D$121="",'У5 Ввод'!$E$121="",'У5 Ввод'!$D$121&gt;$B25),0,MAX(0,MIN(1,'У5 Ввод'!$E$121-NETWORKDAYS('У5 Ввод'!$D$121,$B25)+1))/Настройки!$E$11*100)</f>
        <v>0</v>
      </c>
      <c r="DM25" s="67" t="n">
        <f aca="false">IF(OR($D25=1,MONTH($B25)&lt;&gt;MONTH(StartDate),'У5 Ввод'!$D$122="",'У5 Ввод'!$E$122="",'У5 Ввод'!$D$122&gt;$B25),0,MAX(0,MIN(1,'У5 Ввод'!$E$122-NETWORKDAYS('У5 Ввод'!$D$122,$B25)+1))/Настройки!$E$11*100)</f>
        <v>0</v>
      </c>
      <c r="DN25" s="67" t="n">
        <f aca="false">IF(OR($D25=1,MONTH($B25)&lt;&gt;MONTH(StartDate),'У5 Ввод'!$D$123="",'У5 Ввод'!$E$123="",'У5 Ввод'!$D$123&gt;$B25),0,MAX(0,MIN(1,'У5 Ввод'!$E$123-NETWORKDAYS('У5 Ввод'!$D$123,$B25)+1))/Настройки!$E$11*100)</f>
        <v>0</v>
      </c>
      <c r="DO25" s="67" t="n">
        <f aca="false">IF(OR($D25=1,MONTH($B25)&lt;&gt;MONTH(StartDate),'У5 Ввод'!$D$124="",'У5 Ввод'!$E$124="",'У5 Ввод'!$D$124&gt;$B25),0,MAX(0,MIN(1,'У5 Ввод'!$E$124-NETWORKDAYS('У5 Ввод'!$D$124,$B25)+1))/Настройки!$E$11*100)</f>
        <v>0</v>
      </c>
      <c r="DP25" s="67" t="n">
        <f aca="false">IF(OR($D25=1,MONTH($B25)&lt;&gt;MONTH(StartDate),'У5 Ввод'!$D$125="",'У5 Ввод'!$E$125="",'У5 Ввод'!$D$125&gt;$B25),0,MAX(0,MIN(1,'У5 Ввод'!$E$125-NETWORKDAYS('У5 Ввод'!$D$125,$B25)+1))/Настройки!$E$11*100)</f>
        <v>0</v>
      </c>
      <c r="DQ25" s="67" t="n">
        <f aca="false">IF(OR($D25=1,MONTH($B25)&lt;&gt;MONTH(StartDate),'У5 Ввод'!$D$126="",'У5 Ввод'!$E$126="",'У5 Ввод'!$D$126&gt;$B25),0,MAX(0,MIN(1,'У5 Ввод'!$E$126-NETWORKDAYS('У5 Ввод'!$D$126,$B25)+1))/Настройки!$E$11*100)</f>
        <v>0</v>
      </c>
      <c r="DR25" s="67" t="n">
        <f aca="false">IF(OR($D25=1,MONTH($B25)&lt;&gt;MONTH(StartDate),'У5 Ввод'!$D$127="",'У5 Ввод'!$E$127="",'У5 Ввод'!$D$127&gt;$B25),0,MAX(0,MIN(1,'У5 Ввод'!$E$127-NETWORKDAYS('У5 Ввод'!$D$127,$B25)+1))/Настройки!$E$11*100)</f>
        <v>0</v>
      </c>
      <c r="DS25" s="67" t="n">
        <f aca="false">IF(OR($D25=1,MONTH($B25)&lt;&gt;MONTH(StartDate),'У5 Ввод'!$D$128="",'У5 Ввод'!$E$128="",'У5 Ввод'!$D$128&gt;$B25),0,MAX(0,MIN(1,'У5 Ввод'!$E$128-NETWORKDAYS('У5 Ввод'!$D$128,$B25)+1))/Настройки!$E$11*100)</f>
        <v>0</v>
      </c>
      <c r="DT25" s="67" t="n">
        <f aca="false">IF(OR($D25=1,MONTH($B25)&lt;&gt;MONTH(StartDate),'У5 Ввод'!$D$129="",'У5 Ввод'!$E$129="",'У5 Ввод'!$D$129&gt;$B25),0,MAX(0,MIN(1,'У5 Ввод'!$E$129-NETWORKDAYS('У5 Ввод'!$D$129,$B25)+1))/Настройки!$E$11*100)</f>
        <v>0</v>
      </c>
      <c r="DU25" s="67" t="n">
        <f aca="false">IF(OR($D25=1,MONTH($B25)&lt;&gt;MONTH(StartDate),'У5 Ввод'!$D$130="",'У5 Ввод'!$E$130="",'У5 Ввод'!$D$130&gt;$B25),0,MAX(0,MIN(1,'У5 Ввод'!$E$130-NETWORKDAYS('У5 Ввод'!$D$130,$B25)+1))/Настройки!$E$11*100)</f>
        <v>0</v>
      </c>
      <c r="DV25" s="67" t="n">
        <f aca="false">IF(OR($D25=1,MONTH($B25)&lt;&gt;MONTH(StartDate),'У5 Ввод'!$D$131="",'У5 Ввод'!$E$131="",'У5 Ввод'!$D$131&gt;$B25),0,MAX(0,MIN(1,'У5 Ввод'!$E$131-NETWORKDAYS('У5 Ввод'!$D$131,$B25)+1))/Настройки!$E$11*100)</f>
        <v>0</v>
      </c>
      <c r="DW25" s="67" t="n">
        <f aca="false">IF(OR($D25=1,MONTH($B25)&lt;&gt;MONTH(StartDate),'У5 Ввод'!$D$132="",'У5 Ввод'!$E$132="",'У5 Ввод'!$D$132&gt;$B25),0,MAX(0,MIN(1,'У5 Ввод'!$E$132-NETWORKDAYS('У5 Ввод'!$D$132,$B25)+1))/Настройки!$E$11*100)</f>
        <v>0</v>
      </c>
      <c r="DX25" s="67" t="n">
        <f aca="false">IF(OR($D25=1,MONTH($B25)&lt;&gt;MONTH(StartDate),'У5 Ввод'!$D$133="",'У5 Ввод'!$E$133="",'У5 Ввод'!$D$133&gt;$B25),0,MAX(0,MIN(1,'У5 Ввод'!$E$133-NETWORKDAYS('У5 Ввод'!$D$133,$B25)+1))/Настройки!$E$11*100)</f>
        <v>0</v>
      </c>
      <c r="DY25" s="67" t="n">
        <f aca="false">IF(OR($D25=1,MONTH($B25)&lt;&gt;MONTH(StartDate),'У5 Ввод'!$D$134="",'У5 Ввод'!$E$134="",'У5 Ввод'!$D$134&gt;$B25),0,MAX(0,MIN(1,'У5 Ввод'!$E$134-NETWORKDAYS('У5 Ввод'!$D$134,$B25)+1))/Настройки!$E$11*100)</f>
        <v>0</v>
      </c>
      <c r="DZ25" s="67" t="n">
        <f aca="false">IF(OR($D25=1,MONTH($B25)&lt;&gt;MONTH(StartDate),'У5 Ввод'!$D$135="",'У5 Ввод'!$E$135="",'У5 Ввод'!$D$135&gt;$B25),0,MAX(0,MIN(1,'У5 Ввод'!$E$135-NETWORKDAYS('У5 Ввод'!$D$135,$B25)+1))/Настройки!$E$11*100)</f>
        <v>0</v>
      </c>
      <c r="EA25" s="67" t="n">
        <f aca="false">IF(OR($D25=1,MONTH($B25)&lt;&gt;MONTH(StartDate),'У5 Ввод'!$D$136="",'У5 Ввод'!$E$136="",'У5 Ввод'!$D$136&gt;$B25),0,MAX(0,MIN(1,'У5 Ввод'!$E$136-NETWORKDAYS('У5 Ввод'!$D$136,$B25)+1))/Настройки!$E$11*100)</f>
        <v>0</v>
      </c>
      <c r="EB25" s="67" t="n">
        <f aca="false">IF(OR($D25=1,MONTH($B25)&lt;&gt;MONTH(StartDate),'У5 Ввод'!$D$137="",'У5 Ввод'!$E$137="",'У5 Ввод'!$D$137&gt;$B25),0,MAX(0,MIN(1,'У5 Ввод'!$E$137-NETWORKDAYS('У5 Ввод'!$D$137,$B25)+1))/Настройки!$E$11*100)</f>
        <v>0</v>
      </c>
      <c r="EC25" s="67" t="n">
        <f aca="false">IF(OR($D25=1,MONTH($B25)&lt;&gt;MONTH(StartDate),'У5 Ввод'!$D$138="",'У5 Ввод'!$E$138="",'У5 Ввод'!$D$138&gt;$B25),0,MAX(0,MIN(1,'У5 Ввод'!$E$138-NETWORKDAYS('У5 Ввод'!$D$138,$B25)+1))/Настройки!$E$11*100)</f>
        <v>0</v>
      </c>
      <c r="ED25" s="67" t="n">
        <f aca="false">IF(OR($D25=1,MONTH($B25)&lt;&gt;MONTH(StartDate),'У5 Ввод'!$D$139="",'У5 Ввод'!$E$139="",'У5 Ввод'!$D$139&gt;$B25),0,MAX(0,MIN(1,'У5 Ввод'!$E$139-NETWORKDAYS('У5 Ввод'!$D$139,$B25)+1))/Настройки!$E$11*100)</f>
        <v>0</v>
      </c>
      <c r="EE25" s="67" t="n">
        <f aca="false">IF(OR($D25=1,MONTH($B25)&lt;&gt;MONTH(StartDate),'У5 Ввод'!$D$140="",'У5 Ввод'!$E$140="",'У5 Ввод'!$D$140&gt;$B25),0,MAX(0,MIN(1,'У5 Ввод'!$E$140-NETWORKDAYS('У5 Ввод'!$D$140,$B25)+1))/Настройки!$E$11*100)</f>
        <v>0</v>
      </c>
      <c r="EF25" s="67" t="n">
        <f aca="false">IF(OR($D25=1,MONTH($B25)&lt;&gt;MONTH(StartDate),'У5 Ввод'!$D$141="",'У5 Ввод'!$E$141="",'У5 Ввод'!$D$141&gt;$B25),0,MAX(0,MIN(1,'У5 Ввод'!$E$141-NETWORKDAYS('У5 Ввод'!$D$141,$B25)+1))/Настройки!$E$11*100)</f>
        <v>0</v>
      </c>
      <c r="EG25" s="67" t="n">
        <f aca="false">IF(OR($D25=1,MONTH($B25)&lt;&gt;MONTH(StartDate),'У5 Ввод'!$D$142="",'У5 Ввод'!$E$142="",'У5 Ввод'!$D$142&gt;$B25),0,MAX(0,MIN(1,'У5 Ввод'!$E$142-NETWORKDAYS('У5 Ввод'!$D$142,$B25)+1))/Настройки!$E$11*100)</f>
        <v>0</v>
      </c>
      <c r="EH25" s="67" t="n">
        <f aca="false">IF(OR($D25=1,MONTH($B25)&lt;&gt;MONTH(StartDate),'У5 Ввод'!$D$143="",'У5 Ввод'!$E$143="",'У5 Ввод'!$D$143&gt;$B25),0,MAX(0,MIN(1,'У5 Ввод'!$E$143-NETWORKDAYS('У5 Ввод'!$D$143,$B25)+1))/Настройки!$E$11*100)</f>
        <v>0</v>
      </c>
      <c r="EI25" s="67" t="n">
        <f aca="false">IF(OR($D25=1,MONTH($B25)&lt;&gt;MONTH(StartDate),'У5 Ввод'!$D$144="",'У5 Ввод'!$E$144="",'У5 Ввод'!$D$144&gt;$B25),0,MAX(0,MIN(1,'У5 Ввод'!$E$144-NETWORKDAYS('У5 Ввод'!$D$144,$B25)+1))/Настройки!$E$11*100)</f>
        <v>0</v>
      </c>
      <c r="EJ25" s="67" t="n">
        <f aca="false">IF(OR($D25=1,MONTH($B25)&lt;&gt;MONTH(StartDate),'У5 Ввод'!$D$145="",'У5 Ввод'!$E$145="",'У5 Ввод'!$D$145&gt;$B25),0,MAX(0,MIN(1,'У5 Ввод'!$E$145-NETWORKDAYS('У5 Ввод'!$D$145,$B25)+1))/Настройки!$E$11*100)</f>
        <v>0</v>
      </c>
      <c r="EK25" s="67" t="n">
        <f aca="false">IF(OR($D25=1,MONTH($B25)&lt;&gt;MONTH(StartDate),'У5 Ввод'!$D$146="",'У5 Ввод'!$E$146="",'У5 Ввод'!$D$146&gt;$B25),0,MAX(0,MIN(1,'У5 Ввод'!$E$146-NETWORKDAYS('У5 Ввод'!$D$146,$B25)+1))/Настройки!$E$11*100)</f>
        <v>0</v>
      </c>
      <c r="EL25" s="67" t="n">
        <f aca="false">IF(OR($D25=1,MONTH($B25)&lt;&gt;MONTH(StartDate),'У5 Ввод'!$D$147="",'У5 Ввод'!$E$147="",'У5 Ввод'!$D$147&gt;$B25),0,MAX(0,MIN(1,'У5 Ввод'!$E$147-NETWORKDAYS('У5 Ввод'!$D$147,$B25)+1))/Настройки!$E$11*100)</f>
        <v>0</v>
      </c>
      <c r="EM25" s="67" t="n">
        <f aca="false">IF(OR($D25=1,MONTH($B25)&lt;&gt;MONTH(StartDate),'У5 Ввод'!$D$148="",'У5 Ввод'!$E$148="",'У5 Ввод'!$D$148&gt;$B25),0,MAX(0,MIN(1,'У5 Ввод'!$E$148-NETWORKDAYS('У5 Ввод'!$D$148,$B25)+1))/Настройки!$E$11*100)</f>
        <v>0</v>
      </c>
      <c r="EN25" s="67" t="n">
        <f aca="false">IF(OR($D25=1,MONTH($B25)&lt;&gt;MONTH(StartDate),'У5 Ввод'!$D$149="",'У5 Ввод'!$E$149="",'У5 Ввод'!$D$149&gt;$B25),0,MAX(0,MIN(1,'У5 Ввод'!$E$149-NETWORKDAYS('У5 Ввод'!$D$149,$B25)+1))/Настройки!$E$11*100)</f>
        <v>0</v>
      </c>
      <c r="EO25" s="67" t="n">
        <f aca="false">IF(OR($D25=1,MONTH($B25)&lt;&gt;MONTH(StartDate),'У5 Ввод'!$D$150="",'У5 Ввод'!$E$150="",'У5 Ввод'!$D$150&gt;$B25),0,MAX(0,MIN(1,'У5 Ввод'!$E$150-NETWORKDAYS('У5 Ввод'!$D$150,$B25)+1))/Настройки!$E$11*100)</f>
        <v>0</v>
      </c>
      <c r="EP25" s="67" t="n">
        <f aca="false">IF(OR($D25=1,MONTH($B25)&lt;&gt;MONTH(StartDate),'У5 Ввод'!$D$151="",'У5 Ввод'!$E$151="",'У5 Ввод'!$D$151&gt;$B25),0,MAX(0,MIN(1,'У5 Ввод'!$E$151-NETWORKDAYS('У5 Ввод'!$D$151,$B25)+1))/Настройки!$E$11*100)</f>
        <v>0</v>
      </c>
      <c r="EQ25" s="67" t="n">
        <f aca="false">IF(OR($D25=1,MONTH($B25)&lt;&gt;MONTH(StartDate),'У5 Ввод'!$D$152="",'У5 Ввод'!$E$152="",'У5 Ввод'!$D$152&gt;$B25),0,MAX(0,MIN(1,'У5 Ввод'!$E$152-NETWORKDAYS('У5 Ввод'!$D$152,$B25)+1))/Настройки!$E$11*100)</f>
        <v>0</v>
      </c>
      <c r="ER25" s="67" t="n">
        <f aca="false">IF(OR($D25=1,MONTH($B25)&lt;&gt;MONTH(StartDate),'У5 Ввод'!$D$153="",'У5 Ввод'!$E$153="",'У5 Ввод'!$D$153&gt;$B25),0,MAX(0,MIN(1,'У5 Ввод'!$E$153-NETWORKDAYS('У5 Ввод'!$D$153,$B25)+1))/Настройки!$E$11*100)</f>
        <v>0</v>
      </c>
      <c r="ES25" s="67" t="n">
        <f aca="false">IF(OR($D25=1,MONTH($B25)&lt;&gt;MONTH(StartDate),'У5 Ввод'!$D$154="",'У5 Ввод'!$E$154="",'У5 Ввод'!$D$154&gt;$B25),0,MAX(0,MIN(1,'У5 Ввод'!$E$154-NETWORKDAYS('У5 Ввод'!$D$154,$B25)+1))/Настройки!$E$11*100)</f>
        <v>0</v>
      </c>
      <c r="ET25" s="67" t="n">
        <f aca="false">IF(OR($D25=1,MONTH($B25)&lt;&gt;MONTH(StartDate),'У5 Ввод'!$D$155="",'У5 Ввод'!$E$155="",'У5 Ввод'!$D$155&gt;$B25),0,MAX(0,MIN(1,'У5 Ввод'!$E$155-NETWORKDAYS('У5 Ввод'!$D$155,$B25)+1))/Настройки!$E$11*100)</f>
        <v>0</v>
      </c>
      <c r="EU25" s="67" t="n">
        <f aca="false">IF(OR($D25=1,MONTH($B25)&lt;&gt;MONTH(StartDate),'У5 Ввод'!$D$156="",'У5 Ввод'!$E$156="",'У5 Ввод'!$D$156&gt;$B25),0,MAX(0,MIN(1,'У5 Ввод'!$E$156-NETWORKDAYS('У5 Ввод'!$D$156,$B25)+1))/Настройки!$E$11*100)</f>
        <v>0</v>
      </c>
      <c r="EV25" s="67" t="n">
        <f aca="false">IF(OR($D25=1,MONTH($B25)&lt;&gt;MONTH(StartDate),'У5 Ввод'!$D$157="",'У5 Ввод'!$E$157="",'У5 Ввод'!$D$157&gt;$B25),0,MAX(0,MIN(1,'У5 Ввод'!$E$157-NETWORKDAYS('У5 Ввод'!$D$157,$B25)+1))/Настройки!$E$11*100)</f>
        <v>0</v>
      </c>
      <c r="EW25" s="67" t="n">
        <f aca="false">IF(OR($D25=1,MONTH($B25)&lt;&gt;MONTH(StartDate),'У5 Ввод'!$D$158="",'У5 Ввод'!$E$158="",'У5 Ввод'!$D$158&gt;$B25),0,MAX(0,MIN(1,'У5 Ввод'!$E$158-NETWORKDAYS('У5 Ввод'!$D$158,$B25)+1))/Настройки!$E$11*100)</f>
        <v>0</v>
      </c>
      <c r="EX25" s="67" t="n">
        <f aca="false">IF(OR($D25=1,MONTH($B25)&lt;&gt;MONTH(StartDate),'У5 Ввод'!$D$159="",'У5 Ввод'!$E$159="",'У5 Ввод'!$D$159&gt;$B25),0,MAX(0,MIN(1,'У5 Ввод'!$E$159-NETWORKDAYS('У5 Ввод'!$D$159,$B25)+1))/Настройки!$E$11*100)</f>
        <v>0</v>
      </c>
      <c r="EY25" s="67" t="n">
        <f aca="false">IF(OR($D25=1,MONTH($B25)&lt;&gt;MONTH(StartDate),'У5 Ввод'!$D$160="",'У5 Ввод'!$E$160="",'У5 Ввод'!$D$160&gt;$B25),0,MAX(0,MIN(1,'У5 Ввод'!$E$160-NETWORKDAYS('У5 Ввод'!$D$160,$B25)+1))/Настройки!$E$11*100)</f>
        <v>0</v>
      </c>
      <c r="EZ25" s="67" t="n">
        <f aca="false">IF(OR($D25=1,MONTH($B25)&lt;&gt;MONTH(StartDate),'У5 Ввод'!$D$161="",'У5 Ввод'!$E$161="",'У5 Ввод'!$D$161&gt;$B25),0,MAX(0,MIN(1,'У5 Ввод'!$E$161-NETWORKDAYS('У5 Ввод'!$D$161,$B25)+1))/Настройки!$E$11*100)</f>
        <v>0</v>
      </c>
      <c r="FA25" s="67" t="n">
        <f aca="false">IF(OR($D25=1,MONTH($B25)&lt;&gt;MONTH(StartDate),'У5 Ввод'!$D$162="",'У5 Ввод'!$E$162="",'У5 Ввод'!$D$162&gt;$B25),0,MAX(0,MIN(1,'У5 Ввод'!$E$162-NETWORKDAYS('У5 Ввод'!$D$162,$B25)+1))/Настройки!$E$11*100)</f>
        <v>0</v>
      </c>
      <c r="FB25" s="67" t="n">
        <f aca="false">IF(OR($D25=1,MONTH($B25)&lt;&gt;MONTH(StartDate),'У5 Ввод'!$D$163="",'У5 Ввод'!$E$163="",'У5 Ввод'!$D$163&gt;$B25),0,MAX(0,MIN(1,'У5 Ввод'!$E$163-NETWORKDAYS('У5 Ввод'!$D$163,$B25)+1))/Настройки!$E$11*100)</f>
        <v>0</v>
      </c>
      <c r="FC25" s="67" t="n">
        <f aca="false">IF(OR($D25=1,MONTH($B25)&lt;&gt;MONTH(StartDate),'У5 Ввод'!$D$164="",'У5 Ввод'!$E$164="",'У5 Ввод'!$D$164&gt;$B25),0,MAX(0,MIN(1,'У5 Ввод'!$E$164-NETWORKDAYS('У5 Ввод'!$D$164,$B25)+1))/Настройки!$E$11*100)</f>
        <v>0</v>
      </c>
      <c r="FD25" s="67" t="n">
        <f aca="false">IF(OR($D25=1,MONTH($B25)&lt;&gt;MONTH(StartDate),'У5 Ввод'!$D$165="",'У5 Ввод'!$E$165="",'У5 Ввод'!$D$165&gt;$B25),0,MAX(0,MIN(1,'У5 Ввод'!$E$165-NETWORKDAYS('У5 Ввод'!$D$165,$B25)+1))/Настройки!$E$11*100)</f>
        <v>0</v>
      </c>
      <c r="FE25" s="67" t="n">
        <f aca="false">IF(OR($D25=1,MONTH($B25)&lt;&gt;MONTH(StartDate),'У5 Ввод'!$D$166="",'У5 Ввод'!$E$166="",'У5 Ввод'!$D$166&gt;$B25),0,MAX(0,MIN(1,'У5 Ввод'!$E$166-NETWORKDAYS('У5 Ввод'!$D$166,$B25)+1))/Настройки!$E$11*100)</f>
        <v>0</v>
      </c>
      <c r="FF25" s="67" t="n">
        <f aca="false">IF(OR($D25=1,MONTH($B25)&lt;&gt;MONTH(StartDate),'У5 Ввод'!$D$167="",'У5 Ввод'!$E$167="",'У5 Ввод'!$D$167&gt;$B25),0,MAX(0,MIN(1,'У5 Ввод'!$E$167-NETWORKDAYS('У5 Ввод'!$D$167,$B25)+1))/Настройки!$E$11*100)</f>
        <v>0</v>
      </c>
      <c r="FG25" s="67" t="n">
        <f aca="false">IF(OR($D25=1,MONTH($B25)&lt;&gt;MONTH(StartDate),'У5 Ввод'!$D$168="",'У5 Ввод'!$E$168="",'У5 Ввод'!$D$168&gt;$B25),0,MAX(0,MIN(1,'У5 Ввод'!$E$168-NETWORKDAYS('У5 Ввод'!$D$168,$B25)+1))/Настройки!$E$11*100)</f>
        <v>0</v>
      </c>
      <c r="FH25" s="67" t="n">
        <f aca="false">IF(OR($D25=1,MONTH($B25)&lt;&gt;MONTH(StartDate),'У5 Ввод'!$D$169="",'У5 Ввод'!$E$169="",'У5 Ввод'!$D$169&gt;$B25),0,MAX(0,MIN(1,'У5 Ввод'!$E$169-NETWORKDAYS('У5 Ввод'!$D$169,$B25)+1))/Настройки!$E$11*100)</f>
        <v>0</v>
      </c>
      <c r="FI25" s="67" t="n">
        <f aca="false">IF(OR($D25=1,MONTH($B25)&lt;&gt;MONTH(StartDate),'У5 Ввод'!$D$170="",'У5 Ввод'!$E$170="",'У5 Ввод'!$D$170&gt;$B25),0,MAX(0,MIN(1,'У5 Ввод'!$E$170-NETWORKDAYS('У5 Ввод'!$D$170,$B25)+1))/Настройки!$E$11*100)</f>
        <v>0</v>
      </c>
      <c r="FJ25" s="67" t="n">
        <f aca="false">IF(OR($D25=1,MONTH($B25)&lt;&gt;MONTH(StartDate),'У5 Ввод'!$D$171="",'У5 Ввод'!$E$171="",'У5 Ввод'!$D$171&gt;$B25),0,MAX(0,MIN(1,'У5 Ввод'!$E$171-NETWORKDAYS('У5 Ввод'!$D$171,$B25)+1))/Настройки!$E$11*100)</f>
        <v>0</v>
      </c>
      <c r="FK25" s="67" t="n">
        <f aca="false">IF(OR($D25=1,MONTH($B25)&lt;&gt;MONTH(StartDate),'У5 Ввод'!$D$172="",'У5 Ввод'!$E$172="",'У5 Ввод'!$D$172&gt;$B25),0,MAX(0,MIN(1,'У5 Ввод'!$E$172-NETWORKDAYS('У5 Ввод'!$D$172,$B25)+1))/Настройки!$E$11*100)</f>
        <v>0</v>
      </c>
      <c r="FL25" s="67" t="n">
        <f aca="false">IF(OR($D25=1,MONTH($B25)&lt;&gt;MONTH(StartDate),'У5 Ввод'!$D$173="",'У5 Ввод'!$E$173="",'У5 Ввод'!$D$173&gt;$B25),0,MAX(0,MIN(1,'У5 Ввод'!$E$173-NETWORKDAYS('У5 Ввод'!$D$173,$B25)+1))/Настройки!$E$11*100)</f>
        <v>0</v>
      </c>
      <c r="FM25" s="67" t="n">
        <f aca="false">IF(OR($D25=1,MONTH($B25)&lt;&gt;MONTH(StartDate),'У5 Ввод'!$D$174="",'У5 Ввод'!$E$174="",'У5 Ввод'!$D$174&gt;$B25),0,MAX(0,MIN(1,'У5 Ввод'!$E$174-NETWORKDAYS('У5 Ввод'!$D$174,$B25)+1))/Настройки!$E$11*100)</f>
        <v>0</v>
      </c>
      <c r="FN25" s="67" t="n">
        <f aca="false">IF(OR($D25=1,MONTH($B25)&lt;&gt;MONTH(StartDate),'У5 Ввод'!$D$175="",'У5 Ввод'!$E$175="",'У5 Ввод'!$D$175&gt;$B25),0,MAX(0,MIN(1,'У5 Ввод'!$E$175-NETWORKDAYS('У5 Ввод'!$D$175,$B25)+1))/Настройки!$E$11*100)</f>
        <v>0</v>
      </c>
      <c r="FO25" s="67" t="n">
        <f aca="false">IF(OR($D25=1,MONTH($B25)&lt;&gt;MONTH(StartDate),'У5 Ввод'!$D$176="",'У5 Ввод'!$E$176="",'У5 Ввод'!$D$176&gt;$B25),0,MAX(0,MIN(1,'У5 Ввод'!$E$176-NETWORKDAYS('У5 Ввод'!$D$176,$B25)+1))/Настройки!$E$11*100)</f>
        <v>0</v>
      </c>
      <c r="FP25" s="67" t="n">
        <f aca="false">IF(OR($D25=1,MONTH($B25)&lt;&gt;MONTH(StartDate),'У5 Ввод'!$D$177="",'У5 Ввод'!$E$177="",'У5 Ввод'!$D$177&gt;$B25),0,MAX(0,MIN(1,'У5 Ввод'!$E$177-NETWORKDAYS('У5 Ввод'!$D$177,$B25)+1))/Настройки!$E$11*100)</f>
        <v>0</v>
      </c>
      <c r="FQ25" s="67" t="n">
        <f aca="false">IF(OR($D25=1,MONTH($B25)&lt;&gt;MONTH(StartDate),'У5 Ввод'!$D$178="",'У5 Ввод'!$E$178="",'У5 Ввод'!$D$178&gt;$B25),0,MAX(0,MIN(1,'У5 Ввод'!$E$178-NETWORKDAYS('У5 Ввод'!$D$178,$B25)+1))/Настройки!$E$11*100)</f>
        <v>0</v>
      </c>
      <c r="FR25" s="67" t="n">
        <f aca="false">IF(OR($D25=1,MONTH($B25)&lt;&gt;MONTH(StartDate),'У5 Ввод'!$D$179="",'У5 Ввод'!$E$179="",'У5 Ввод'!$D$179&gt;$B25),0,MAX(0,MIN(1,'У5 Ввод'!$E$179-NETWORKDAYS('У5 Ввод'!$D$179,$B25)+1))/Настройки!$E$11*100)</f>
        <v>0</v>
      </c>
      <c r="FS25" s="67" t="n">
        <f aca="false">IF(OR($D25=1,MONTH($B25)&lt;&gt;MONTH(StartDate),'У5 Ввод'!$D$180="",'У5 Ввод'!$E$180="",'У5 Ввод'!$D$180&gt;$B25),0,MAX(0,MIN(1,'У5 Ввод'!$E$180-NETWORKDAYS('У5 Ввод'!$D$180,$B25)+1))/Настройки!$E$11*100)</f>
        <v>0</v>
      </c>
      <c r="FT25" s="67" t="n">
        <f aca="false">IF(OR($D25=1,MONTH($B25)&lt;&gt;MONTH(StartDate),'У5 Ввод'!$D$181="",'У5 Ввод'!$E$181="",'У5 Ввод'!$D$181&gt;$B25),0,MAX(0,MIN(1,'У5 Ввод'!$E$181-NETWORKDAYS('У5 Ввод'!$D$181,$B25)+1))/Настройки!$E$11*100)</f>
        <v>0</v>
      </c>
      <c r="FU25" s="67" t="n">
        <f aca="false">IF(OR($D25=1,MONTH($B25)&lt;&gt;MONTH(StartDate),'У5 Ввод'!$D$182="",'У5 Ввод'!$E$182="",'У5 Ввод'!$D$182&gt;$B25),0,MAX(0,MIN(1,'У5 Ввод'!$E$182-NETWORKDAYS('У5 Ввод'!$D$182,$B25)+1))/Настройки!$E$11*100)</f>
        <v>0</v>
      </c>
      <c r="FV25" s="67" t="n">
        <f aca="false">IF(OR($D25=1,MONTH($B25)&lt;&gt;MONTH(StartDate),'У5 Ввод'!$D$183="",'У5 Ввод'!$E$183="",'У5 Ввод'!$D$183&gt;$B25),0,MAX(0,MIN(1,'У5 Ввод'!$E$183-NETWORKDAYS('У5 Ввод'!$D$183,$B25)+1))/Настройки!$E$11*100)</f>
        <v>0</v>
      </c>
      <c r="FW25" s="67" t="n">
        <f aca="false">IF(OR($D25=1,MONTH($B25)&lt;&gt;MONTH(StartDate),'У5 Ввод'!$D$184="",'У5 Ввод'!$E$184="",'У5 Ввод'!$D$184&gt;$B25),0,MAX(0,MIN(1,'У5 Ввод'!$E$184-NETWORKDAYS('У5 Ввод'!$D$184,$B25)+1))/Настройки!$E$11*100)</f>
        <v>0</v>
      </c>
      <c r="FX25" s="67" t="n">
        <f aca="false">IF(OR($D25=1,MONTH($B25)&lt;&gt;MONTH(StartDate),'У5 Ввод'!$D$185="",'У5 Ввод'!$E$185="",'У5 Ввод'!$D$185&gt;$B25),0,MAX(0,MIN(1,'У5 Ввод'!$E$185-NETWORKDAYS('У5 Ввод'!$D$185,$B25)+1))/Настройки!$E$11*100)</f>
        <v>0</v>
      </c>
      <c r="FY25" s="67" t="n">
        <f aca="false">IF(OR($D25=1,MONTH($B25)&lt;&gt;MONTH(StartDate),'У5 Ввод'!$D$186="",'У5 Ввод'!$E$186="",'У5 Ввод'!$D$186&gt;$B25),0,MAX(0,MIN(1,'У5 Ввод'!$E$186-NETWORKDAYS('У5 Ввод'!$D$186,$B25)+1))/Настройки!$E$11*100)</f>
        <v>0</v>
      </c>
      <c r="FZ25" s="67" t="n">
        <f aca="false">IF(OR($D25=1,MONTH($B25)&lt;&gt;MONTH(StartDate),'У5 Ввод'!$D$187="",'У5 Ввод'!$E$187="",'У5 Ввод'!$D$187&gt;$B25),0,MAX(0,MIN(1,'У5 Ввод'!$E$187-NETWORKDAYS('У5 Ввод'!$D$187,$B25)+1))/Настройки!$E$11*100)</f>
        <v>0</v>
      </c>
      <c r="GA25" s="67" t="n">
        <f aca="false">IF(OR($D25=1,MONTH($B25)&lt;&gt;MONTH(StartDate),'У5 Ввод'!$D$188="",'У5 Ввод'!$E$188="",'У5 Ввод'!$D$188&gt;$B25),0,MAX(0,MIN(1,'У5 Ввод'!$E$188-NETWORKDAYS('У5 Ввод'!$D$188,$B25)+1))/Настройки!$E$11*100)</f>
        <v>0</v>
      </c>
      <c r="GB25" s="67" t="n">
        <f aca="false">IF(OR($D25=1,MONTH($B25)&lt;&gt;MONTH(StartDate),'У5 Ввод'!$D$189="",'У5 Ввод'!$E$189="",'У5 Ввод'!$D$189&gt;$B25),0,MAX(0,MIN(1,'У5 Ввод'!$E$189-NETWORKDAYS('У5 Ввод'!$D$189,$B25)+1))/Настройки!$E$11*100)</f>
        <v>0</v>
      </c>
      <c r="GC25" s="67" t="n">
        <f aca="false">IF(OR($D25=1,MONTH($B25)&lt;&gt;MONTH(StartDate),'У5 Ввод'!$D$190="",'У5 Ввод'!$E$190="",'У5 Ввод'!$D$190&gt;$B25),0,MAX(0,MIN(1,'У5 Ввод'!$E$190-NETWORKDAYS('У5 Ввод'!$D$190,$B25)+1))/Настройки!$E$11*100)</f>
        <v>0</v>
      </c>
      <c r="GD25" s="67" t="n">
        <f aca="false">IF(OR($D25=1,MONTH($B25)&lt;&gt;MONTH(StartDate),'У5 Ввод'!$D$191="",'У5 Ввод'!$E$191="",'У5 Ввод'!$D$191&gt;$B25),0,MAX(0,MIN(1,'У5 Ввод'!$E$191-NETWORKDAYS('У5 Ввод'!$D$191,$B25)+1))/Настройки!$E$11*100)</f>
        <v>0</v>
      </c>
      <c r="GE25" s="67" t="n">
        <f aca="false">IF(OR($D25=1,MONTH($B25)&lt;&gt;MONTH(StartDate),'У5 Ввод'!$D$192="",'У5 Ввод'!$E$192="",'У5 Ввод'!$D$192&gt;$B25),0,MAX(0,MIN(1,'У5 Ввод'!$E$192-NETWORKDAYS('У5 Ввод'!$D$192,$B25)+1))/Настройки!$E$11*100)</f>
        <v>0</v>
      </c>
      <c r="GF25" s="67" t="n">
        <f aca="false">IF(OR($D25=1,MONTH($B25)&lt;&gt;MONTH(StartDate),'У5 Ввод'!$D$193="",'У5 Ввод'!$E$193="",'У5 Ввод'!$D$193&gt;$B25),0,MAX(0,MIN(1,'У5 Ввод'!$E$193-NETWORKDAYS('У5 Ввод'!$D$193,$B25)+1))/Настройки!$E$11*100)</f>
        <v>0</v>
      </c>
      <c r="GG25" s="67" t="n">
        <f aca="false">IF(OR($D25=1,MONTH($B25)&lt;&gt;MONTH(StartDate),'У5 Ввод'!$D$194="",'У5 Ввод'!$E$194="",'У5 Ввод'!$D$194&gt;$B25),0,MAX(0,MIN(1,'У5 Ввод'!$E$194-NETWORKDAYS('У5 Ввод'!$D$194,$B25)+1))/Настройки!$E$11*100)</f>
        <v>0</v>
      </c>
      <c r="GH25" s="67" t="n">
        <f aca="false">IF(OR($D25=1,MONTH($B25)&lt;&gt;MONTH(StartDate),'У5 Ввод'!$D$195="",'У5 Ввод'!$E$195="",'У5 Ввод'!$D$195&gt;$B25),0,MAX(0,MIN(1,'У5 Ввод'!$E$195-NETWORKDAYS('У5 Ввод'!$D$195,$B25)+1))/Настройки!$E$11*100)</f>
        <v>0</v>
      </c>
      <c r="GI25" s="67" t="n">
        <f aca="false">IF(OR($D25=1,MONTH($B25)&lt;&gt;MONTH(StartDate),'У5 Ввод'!$D$196="",'У5 Ввод'!$E$196="",'У5 Ввод'!$D$196&gt;$B25),0,MAX(0,MIN(1,'У5 Ввод'!$E$196-NETWORKDAYS('У5 Ввод'!$D$196,$B25)+1))/Настройки!$E$11*100)</f>
        <v>0</v>
      </c>
      <c r="GJ25" s="67" t="n">
        <f aca="false">IF(OR($D25=1,MONTH($B25)&lt;&gt;MONTH(StartDate),'У5 Ввод'!$D$197="",'У5 Ввод'!$E$197="",'У5 Ввод'!$D$197&gt;$B25),0,MAX(0,MIN(1,'У5 Ввод'!$E$197-NETWORKDAYS('У5 Ввод'!$D$197,$B25)+1))/Настройки!$E$11*100)</f>
        <v>0</v>
      </c>
      <c r="GK25" s="67" t="n">
        <f aca="false">IF(OR($D25=1,MONTH($B25)&lt;&gt;MONTH(StartDate),'У5 Ввод'!$D$198="",'У5 Ввод'!$E$198="",'У5 Ввод'!$D$198&gt;$B25),0,MAX(0,MIN(1,'У5 Ввод'!$E$198-NETWORKDAYS('У5 Ввод'!$D$198,$B25)+1))/Настройки!$E$11*100)</f>
        <v>0</v>
      </c>
      <c r="GL25" s="67" t="n">
        <f aca="false">IF(OR($D25=1,MONTH($B25)&lt;&gt;MONTH(StartDate),'У5 Ввод'!$D$199="",'У5 Ввод'!$E$199="",'У5 Ввод'!$D$199&gt;$B25),0,MAX(0,MIN(1,'У5 Ввод'!$E$199-NETWORKDAYS('У5 Ввод'!$D$199,$B25)+1))/Настройки!$E$11*100)</f>
        <v>0</v>
      </c>
      <c r="GM25" s="67" t="n">
        <f aca="false">IF(OR($D25=1,MONTH($B25)&lt;&gt;MONTH(StartDate),'У5 Ввод'!$D$200="",'У5 Ввод'!$E$200="",'У5 Ввод'!$D$200&gt;$B25),0,MAX(0,MIN(1,'У5 Ввод'!$E$200-NETWORKDAYS('У5 Ввод'!$D$200,$B25)+1))/Настройки!$E$11*100)</f>
        <v>0</v>
      </c>
      <c r="GN25" s="67" t="n">
        <f aca="false">IF(OR($D25=1,MONTH($B25)&lt;&gt;MONTH(StartDate),'У5 Ввод'!$D$201="",'У5 Ввод'!$E$201="",'У5 Ввод'!$D$201&gt;$B25),0,MAX(0,MIN(1,'У5 Ввод'!$E$201-NETWORKDAYS('У5 Ввод'!$D$201,$B25)+1))/Настройки!$E$11*100)</f>
        <v>0</v>
      </c>
      <c r="GO25" s="67" t="n">
        <f aca="false">IF(OR($D25=1,MONTH($B25)&lt;&gt;MONTH(StartDate),'У5 Ввод'!$D$202="",'У5 Ввод'!$E$202="",'У5 Ввод'!$D$202&gt;$B25),0,MAX(0,MIN(1,'У5 Ввод'!$E$202-NETWORKDAYS('У5 Ввод'!$D$202,$B25)+1))/Настройки!$E$11*100)</f>
        <v>0</v>
      </c>
      <c r="GP25" s="67" t="n">
        <f aca="false">IF(OR($D25=1,MONTH($B25)&lt;&gt;MONTH(StartDate),'У5 Ввод'!$D$203="",'У5 Ввод'!$E$203="",'У5 Ввод'!$D$203&gt;$B25),0,MAX(0,MIN(1,'У5 Ввод'!$E$203-NETWORKDAYS('У5 Ввод'!$D$203,$B25)+1))/Настройки!$E$11*100)</f>
        <v>0</v>
      </c>
      <c r="GQ25" s="67" t="n">
        <f aca="false">IF(OR($D25=1,MONTH($B25)&lt;&gt;MONTH(StartDate),'У5 Ввод'!$D$204="",'У5 Ввод'!$E$204="",'У5 Ввод'!$D$204&gt;$B25),0,MAX(0,MIN(1,'У5 Ввод'!$E$204-NETWORKDAYS('У5 Ввод'!$D$204,$B25)+1))/Настройки!$E$11*100)</f>
        <v>0</v>
      </c>
      <c r="GR25" s="67" t="n">
        <f aca="false">IF(OR($D25=1,MONTH($B25)&lt;&gt;MONTH(StartDate),'У5 Ввод'!$D$205="",'У5 Ввод'!$E$205="",'У5 Ввод'!$D$205&gt;$B25),0,MAX(0,MIN(1,'У5 Ввод'!$E$205-NETWORKDAYS('У5 Ввод'!$D$205,$B25)+1))/Настройки!$E$11*100)</f>
        <v>0</v>
      </c>
      <c r="GS25" s="67" t="n">
        <f aca="false">IF(OR($D25=1,MONTH($B25)&lt;&gt;MONTH(StartDate),'У5 Ввод'!$D$206="",'У5 Ввод'!$E$206="",'У5 Ввод'!$D$206&gt;$B25),0,MAX(0,MIN(1,'У5 Ввод'!$E$206-NETWORKDAYS('У5 Ввод'!$D$206,$B25)+1))/Настройки!$E$11*100)</f>
        <v>0</v>
      </c>
      <c r="GT25" s="67" t="n">
        <f aca="false">IF(OR($D25=1,MONTH($B25)&lt;&gt;MONTH(StartDate),'У5 Ввод'!$D$207="",'У5 Ввод'!$E$207="",'У5 Ввод'!$D$207&gt;$B25),0,MAX(0,MIN(1,'У5 Ввод'!$E$207-NETWORKDAYS('У5 Ввод'!$D$207,$B25)+1))/Настройки!$E$11*100)</f>
        <v>0</v>
      </c>
      <c r="GU25" s="67" t="n">
        <f aca="false">IF(OR($D25=1,MONTH($B25)&lt;&gt;MONTH(StartDate),'У5 Ввод'!$D$208="",'У5 Ввод'!$E$208="",'У5 Ввод'!$D$208&gt;$B25),0,MAX(0,MIN(1,'У5 Ввод'!$E$208-NETWORKDAYS('У5 Ввод'!$D$208,$B25)+1))/Настройки!$E$11*100)</f>
        <v>0</v>
      </c>
      <c r="GV25" s="67" t="n">
        <f aca="false">IF(OR($D25=1,MONTH($B25)&lt;&gt;MONTH(StartDate),'У5 Ввод'!$D$209="",'У5 Ввод'!$E$209="",'У5 Ввод'!$D$209&gt;$B25),0,MAX(0,MIN(1,'У5 Ввод'!$E$209-NETWORKDAYS('У5 Ввод'!$D$209,$B25)+1))/Настройки!$E$11*100)</f>
        <v>0</v>
      </c>
      <c r="GW25" s="67" t="n">
        <f aca="false">IF(OR($D25=1,MONTH($B25)&lt;&gt;MONTH(StartDate),'У5 Ввод'!$D$210="",'У5 Ввод'!$E$210="",'У5 Ввод'!$D$210&gt;$B25),0,MAX(0,MIN(1,'У5 Ввод'!$E$210-NETWORKDAYS('У5 Ввод'!$D$210,$B25)+1))/Настройки!$E$11*100)</f>
        <v>0</v>
      </c>
      <c r="GX25" s="67" t="n">
        <f aca="false">IF(OR($D25=1,MONTH($B25)&lt;&gt;MONTH(StartDate),'У5 Ввод'!$D$211="",'У5 Ввод'!$E$211="",'У5 Ввод'!$D$211&gt;$B25),0,MAX(0,MIN(1,'У5 Ввод'!$E$211-NETWORKDAYS('У5 Ввод'!$D$211,$B25)+1))/Настройки!$E$11*100)</f>
        <v>0</v>
      </c>
      <c r="GY25" s="67" t="n">
        <f aca="false">IF(OR($D25=1,MONTH($B25)&lt;&gt;MONTH(StartDate),'У5 Ввод'!$D$212="",'У5 Ввод'!$E$212="",'У5 Ввод'!$D$212&gt;$B25),0,MAX(0,MIN(1,'У5 Ввод'!$E$212-NETWORKDAYS('У5 Ввод'!$D$212,$B25)+1))/Настройки!$E$11*100)</f>
        <v>0</v>
      </c>
      <c r="GZ25" s="67" t="n">
        <f aca="false">IF(OR($D25=1,MONTH($B25)&lt;&gt;MONTH(StartDate),'У5 Ввод'!$D$213="",'У5 Ввод'!$E$213="",'У5 Ввод'!$D$213&gt;$B25),0,MAX(0,MIN(1,'У5 Ввод'!$E$213-NETWORKDAYS('У5 Ввод'!$D$213,$B25)+1))/Настройки!$E$11*100)</f>
        <v>0</v>
      </c>
      <c r="HA25" s="67" t="n">
        <f aca="false">IF(OR($D25=1,MONTH($B25)&lt;&gt;MONTH(StartDate),'У5 Ввод'!$D$214="",'У5 Ввод'!$E$214="",'У5 Ввод'!$D$214&gt;$B25),0,MAX(0,MIN(1,'У5 Ввод'!$E$214-NETWORKDAYS('У5 Ввод'!$D$214,$B25)+1))/Настройки!$E$11*100)</f>
        <v>0</v>
      </c>
      <c r="HB25" s="67" t="n">
        <f aca="false">IF(OR($D25=1,MONTH($B25)&lt;&gt;MONTH(StartDate),'У5 Ввод'!$D$215="",'У5 Ввод'!$E$215="",'У5 Ввод'!$D$215&gt;$B25),0,MAX(0,MIN(1,'У5 Ввод'!$E$215-NETWORKDAYS('У5 Ввод'!$D$215,$B25)+1))/Настройки!$E$11*100)</f>
        <v>0</v>
      </c>
      <c r="HC25" s="67" t="n">
        <f aca="false">IF(OR($D25=1,MONTH($B25)&lt;&gt;MONTH(StartDate),'У5 Ввод'!$D$216="",'У5 Ввод'!$E$216="",'У5 Ввод'!$D$216&gt;$B25),0,MAX(0,MIN(1,'У5 Ввод'!$E$216-NETWORKDAYS('У5 Ввод'!$D$216,$B25)+1))/Настройки!$E$11*100)</f>
        <v>0</v>
      </c>
      <c r="HD25" s="67" t="n">
        <f aca="false">IF(OR($D25=1,MONTH($B25)&lt;&gt;MONTH(StartDate),'У5 Ввод'!$D$217="",'У5 Ввод'!$E$217="",'У5 Ввод'!$D$217&gt;$B25),0,MAX(0,MIN(1,'У5 Ввод'!$E$217-NETWORKDAYS('У5 Ввод'!$D$217,$B25)+1))/Настройки!$E$11*100)</f>
        <v>0</v>
      </c>
      <c r="HE25" s="67" t="n">
        <f aca="false">IF(OR($D25=1,MONTH($B25)&lt;&gt;MONTH(StartDate),'У5 Ввод'!$D$218="",'У5 Ввод'!$E$218="",'У5 Ввод'!$D$218&gt;$B25),0,MAX(0,MIN(1,'У5 Ввод'!$E$218-NETWORKDAYS('У5 Ввод'!$D$218,$B25)+1))/Настройки!$E$11*100)</f>
        <v>0</v>
      </c>
      <c r="HF25" s="67" t="n">
        <f aca="false">IF(OR($D25=1,MONTH($B25)&lt;&gt;MONTH(StartDate),'У5 Ввод'!$D$219="",'У5 Ввод'!$E$219="",'У5 Ввод'!$D$219&gt;$B25),0,MAX(0,MIN(1,'У5 Ввод'!$E$219-NETWORKDAYS('У5 Ввод'!$D$219,$B25)+1))/Настройки!$E$11*100)</f>
        <v>0</v>
      </c>
      <c r="HG25" s="67" t="n">
        <f aca="false">IF(OR($D25=1,MONTH($B25)&lt;&gt;MONTH(StartDate),'У5 Ввод'!$D$220="",'У5 Ввод'!$E$220="",'У5 Ввод'!$D$220&gt;$B25),0,MAX(0,MIN(1,'У5 Ввод'!$E$220-NETWORKDAYS('У5 Ввод'!$D$220,$B25)+1))/Настройки!$E$11*100)</f>
        <v>0</v>
      </c>
      <c r="HH25" s="67" t="n">
        <f aca="false">IF(OR($D25=1,MONTH($B25)&lt;&gt;MONTH(StartDate),'У5 Ввод'!$D$221="",'У5 Ввод'!$E$221="",'У5 Ввод'!$D$221&gt;$B25),0,MAX(0,MIN(1,'У5 Ввод'!$E$221-NETWORKDAYS('У5 Ввод'!$D$221,$B25)+1))/Настройки!$E$11*100)</f>
        <v>0</v>
      </c>
      <c r="HI25" s="67" t="n">
        <f aca="false">IF(OR($D25=1,MONTH($B25)&lt;&gt;MONTH(StartDate),'У5 Ввод'!$D$222="",'У5 Ввод'!$E$222="",'У5 Ввод'!$D$222&gt;$B25),0,MAX(0,MIN(1,'У5 Ввод'!$E$222-NETWORKDAYS('У5 Ввод'!$D$222,$B25)+1))/Настройки!$E$11*100)</f>
        <v>0</v>
      </c>
      <c r="HJ25" s="67" t="n">
        <f aca="false">IF(OR($D25=1,MONTH($B25)&lt;&gt;MONTH(StartDate),'У5 Ввод'!$D$223="",'У5 Ввод'!$E$223="",'У5 Ввод'!$D$223&gt;$B25),0,MAX(0,MIN(1,'У5 Ввод'!$E$223-NETWORKDAYS('У5 Ввод'!$D$223,$B25)+1))/Настройки!$E$11*100)</f>
        <v>0</v>
      </c>
      <c r="HK25" s="67" t="n">
        <f aca="false">IF(OR($D25=1,MONTH($B25)&lt;&gt;MONTH(StartDate),'У5 Ввод'!$D$224="",'У5 Ввод'!$E$224="",'У5 Ввод'!$D$224&gt;$B25),0,MAX(0,MIN(1,'У5 Ввод'!$E$224-NETWORKDAYS('У5 Ввод'!$D$224,$B25)+1))/Настройки!$E$11*100)</f>
        <v>0</v>
      </c>
      <c r="HL25" s="67" t="n">
        <f aca="false">IF(OR($D25=1,MONTH($B25)&lt;&gt;MONTH(StartDate),'У5 Ввод'!$D$225="",'У5 Ввод'!$E$225="",'У5 Ввод'!$D$225&gt;$B25),0,MAX(0,MIN(1,'У5 Ввод'!$E$225-NETWORKDAYS('У5 Ввод'!$D$225,$B25)+1))/Настройки!$E$11*100)</f>
        <v>0</v>
      </c>
      <c r="HM25" s="67" t="n">
        <f aca="false">IF(OR($D25=1,MONTH($B25)&lt;&gt;MONTH(StartDate),'У5 Ввод'!$D$226="",'У5 Ввод'!$E$226="",'У5 Ввод'!$D$226&gt;$B25),0,MAX(0,MIN(1,'У5 Ввод'!$E$226-NETWORKDAYS('У5 Ввод'!$D$226,$B25)+1))/Настройки!$E$11*100)</f>
        <v>0</v>
      </c>
      <c r="HN25" s="67" t="n">
        <f aca="false">IF(OR($D25=1,MONTH($B25)&lt;&gt;MONTH(StartDate),'У5 Ввод'!$D$227="",'У5 Ввод'!$E$227="",'У5 Ввод'!$D$227&gt;$B25),0,MAX(0,MIN(1,'У5 Ввод'!$E$227-NETWORKDAYS('У5 Ввод'!$D$227,$B25)+1))/Настройки!$E$11*100)</f>
        <v>0</v>
      </c>
      <c r="HO25" s="67" t="n">
        <f aca="false">IF(OR($D25=1,MONTH($B25)&lt;&gt;MONTH(StartDate),'У5 Ввод'!$D$228="",'У5 Ввод'!$E$228="",'У5 Ввод'!$D$228&gt;$B25),0,MAX(0,MIN(1,'У5 Ввод'!$E$228-NETWORKDAYS('У5 Ввод'!$D$228,$B25)+1))/Настройки!$E$11*100)</f>
        <v>0</v>
      </c>
      <c r="HP25" s="67" t="n">
        <f aca="false">IF(OR($D25=1,MONTH($B25)&lt;&gt;MONTH(StartDate),'У5 Ввод'!$D$229="",'У5 Ввод'!$E$229="",'У5 Ввод'!$D$229&gt;$B25),0,MAX(0,MIN(1,'У5 Ввод'!$E$229-NETWORKDAYS('У5 Ввод'!$D$229,$B25)+1))/Настройки!$E$11*100)</f>
        <v>0</v>
      </c>
      <c r="HQ25" s="67" t="n">
        <f aca="false">IF(OR($D25=1,MONTH($B25)&lt;&gt;MONTH(StartDate),'У5 Ввод'!$D$230="",'У5 Ввод'!$E$230="",'У5 Ввод'!$D$230&gt;$B25),0,MAX(0,MIN(1,'У5 Ввод'!$E$230-NETWORKDAYS('У5 Ввод'!$D$230,$B25)+1))/Настройки!$E$11*100)</f>
        <v>0</v>
      </c>
      <c r="HR25" s="67" t="n">
        <f aca="false">IF(OR($D25=1,MONTH($B25)&lt;&gt;MONTH(StartDate),'У5 Ввод'!$D$231="",'У5 Ввод'!$E$231="",'У5 Ввод'!$D$231&gt;$B25),0,MAX(0,MIN(1,'У5 Ввод'!$E$231-NETWORKDAYS('У5 Ввод'!$D$231,$B25)+1))/Настройки!$E$11*100)</f>
        <v>0</v>
      </c>
      <c r="HS25" s="67" t="n">
        <f aca="false">IF(OR($D25=1,MONTH($B25)&lt;&gt;MONTH(StartDate),'У5 Ввод'!$D$232="",'У5 Ввод'!$E$232="",'У5 Ввод'!$D$232&gt;$B25),0,MAX(0,MIN(1,'У5 Ввод'!$E$232-NETWORKDAYS('У5 Ввод'!$D$232,$B25)+1))/Настройки!$E$11*100)</f>
        <v>0</v>
      </c>
      <c r="HT25" s="67" t="n">
        <f aca="false">IF(OR($D25=1,MONTH($B25)&lt;&gt;MONTH(StartDate),'У5 Ввод'!$D$233="",'У5 Ввод'!$E$233="",'У5 Ввод'!$D$233&gt;$B25),0,MAX(0,MIN(1,'У5 Ввод'!$E$233-NETWORKDAYS('У5 Ввод'!$D$233,$B25)+1))/Настройки!$E$11*100)</f>
        <v>0</v>
      </c>
      <c r="HU25" s="67" t="n">
        <f aca="false">IF(OR($D25=1,MONTH($B25)&lt;&gt;MONTH(StartDate),'У5 Ввод'!$D$234="",'У5 Ввод'!$E$234="",'У5 Ввод'!$D$234&gt;$B25),0,MAX(0,MIN(1,'У5 Ввод'!$E$234-NETWORKDAYS('У5 Ввод'!$D$234,$B25)+1))/Настройки!$E$11*100)</f>
        <v>0</v>
      </c>
      <c r="HV25" s="67" t="n">
        <f aca="false">IF(OR($D25=1,MONTH($B25)&lt;&gt;MONTH(StartDate),'У5 Ввод'!$D$235="",'У5 Ввод'!$E$235="",'У5 Ввод'!$D$235&gt;$B25),0,MAX(0,MIN(1,'У5 Ввод'!$E$235-NETWORKDAYS('У5 Ввод'!$D$235,$B25)+1))/Настройки!$E$11*100)</f>
        <v>0</v>
      </c>
      <c r="HW25" s="67" t="n">
        <f aca="false">IF(OR($D25=1,MONTH($B25)&lt;&gt;MONTH(StartDate),'У5 Ввод'!$D$236="",'У5 Ввод'!$E$236="",'У5 Ввод'!$D$236&gt;$B25),0,MAX(0,MIN(1,'У5 Ввод'!$E$236-NETWORKDAYS('У5 Ввод'!$D$236,$B25)+1))/Настройки!$E$11*100)</f>
        <v>0</v>
      </c>
      <c r="HX25" s="67" t="n">
        <f aca="false">IF(OR($D25=1,MONTH($B25)&lt;&gt;MONTH(StartDate),'У5 Ввод'!$D$237="",'У5 Ввод'!$E$237="",'У5 Ввод'!$D$237&gt;$B25),0,MAX(0,MIN(1,'У5 Ввод'!$E$237-NETWORKDAYS('У5 Ввод'!$D$237,$B25)+1))/Настройки!$E$11*100)</f>
        <v>0</v>
      </c>
      <c r="HY25" s="67" t="n">
        <f aca="false">IF(OR($D25=1,MONTH($B25)&lt;&gt;MONTH(StartDate),'У5 Ввод'!$D$238="",'У5 Ввод'!$E$238="",'У5 Ввод'!$D$238&gt;$B25),0,MAX(0,MIN(1,'У5 Ввод'!$E$238-NETWORKDAYS('У5 Ввод'!$D$238,$B25)+1))/Настройки!$E$11*100)</f>
        <v>0</v>
      </c>
      <c r="HZ25" s="67" t="n">
        <f aca="false">IF(OR($D25=1,MONTH($B25)&lt;&gt;MONTH(StartDate),'У5 Ввод'!$D$239="",'У5 Ввод'!$E$239="",'У5 Ввод'!$D$239&gt;$B25),0,MAX(0,MIN(1,'У5 Ввод'!$E$239-NETWORKDAYS('У5 Ввод'!$D$239,$B25)+1))/Настройки!$E$11*100)</f>
        <v>0</v>
      </c>
      <c r="IA25" s="67" t="n">
        <f aca="false">IF(OR($D25=1,MONTH($B25)&lt;&gt;MONTH(StartDate),'У5 Ввод'!$D$240="",'У5 Ввод'!$E$240="",'У5 Ввод'!$D$240&gt;$B25),0,MAX(0,MIN(1,'У5 Ввод'!$E$240-NETWORKDAYS('У5 Ввод'!$D$240,$B25)+1))/Настройки!$E$11*100)</f>
        <v>0</v>
      </c>
      <c r="IB25" s="67" t="n">
        <f aca="false">IF(OR($D25=1,MONTH($B25)&lt;&gt;MONTH(StartDate),'У5 Ввод'!$D$241="",'У5 Ввод'!$E$241="",'У5 Ввод'!$D$241&gt;$B25),0,MAX(0,MIN(1,'У5 Ввод'!$E$241-NETWORKDAYS('У5 Ввод'!$D$241,$B25)+1))/Настройки!$E$11*100)</f>
        <v>0</v>
      </c>
      <c r="IC25" s="67" t="n">
        <f aca="false">IF(OR($D25=1,MONTH($B25)&lt;&gt;MONTH(StartDate),'У5 Ввод'!$D$242="",'У5 Ввод'!$E$242="",'У5 Ввод'!$D$242&gt;$B25),0,MAX(0,MIN(1,'У5 Ввод'!$E$242-NETWORKDAYS('У5 Ввод'!$D$242,$B25)+1))/Настройки!$E$11*100)</f>
        <v>0</v>
      </c>
      <c r="ID25" s="67" t="n">
        <f aca="false">IF(OR($D25=1,MONTH($B25)&lt;&gt;MONTH(StartDate),'У5 Ввод'!$D$243="",'У5 Ввод'!$E$243="",'У5 Ввод'!$D$243&gt;$B25),0,MAX(0,MIN(1,'У5 Ввод'!$E$243-NETWORKDAYS('У5 Ввод'!$D$243,$B25)+1))/Настройки!$E$11*100)</f>
        <v>0</v>
      </c>
      <c r="IE25" s="67" t="n">
        <f aca="false">IF(OR($D25=1,MONTH($B25)&lt;&gt;MONTH(StartDate),'У5 Ввод'!$D$244="",'У5 Ввод'!$E$244="",'У5 Ввод'!$D$244&gt;$B25),0,MAX(0,MIN(1,'У5 Ввод'!$E$244-NETWORKDAYS('У5 Ввод'!$D$244,$B25)+1))/Настройки!$E$11*100)</f>
        <v>0</v>
      </c>
      <c r="IF25" s="67" t="n">
        <f aca="false">IF(OR($D25=1,MONTH($B25)&lt;&gt;MONTH(StartDate),'У5 Ввод'!$D$245="",'У5 Ввод'!$E$245="",'У5 Ввод'!$D$245&gt;$B25),0,MAX(0,MIN(1,'У5 Ввод'!$E$245-NETWORKDAYS('У5 Ввод'!$D$245,$B25)+1))/Настройки!$E$11*100)</f>
        <v>0</v>
      </c>
      <c r="IG25" s="67" t="n">
        <f aca="false">IF(OR($D25=1,MONTH($B25)&lt;&gt;MONTH(StartDate),'У5 Ввод'!$D$246="",'У5 Ввод'!$E$246="",'У5 Ввод'!$D$246&gt;$B25),0,MAX(0,MIN(1,'У5 Ввод'!$E$246-NETWORKDAYS('У5 Ввод'!$D$246,$B25)+1))/Настройки!$E$11*100)</f>
        <v>0</v>
      </c>
      <c r="IH25" s="67" t="n">
        <f aca="false">IF(OR($D25=1,MONTH($B25)&lt;&gt;MONTH(StartDate),'У5 Ввод'!$D$247="",'У5 Ввод'!$E$247="",'У5 Ввод'!$D$247&gt;$B25),0,MAX(0,MIN(1,'У5 Ввод'!$E$247-NETWORKDAYS('У5 Ввод'!$D$247,$B25)+1))/Настройки!$E$11*100)</f>
        <v>0</v>
      </c>
      <c r="II25" s="67" t="n">
        <f aca="false">IF(OR($D25=1,MONTH($B25)&lt;&gt;MONTH(StartDate),'У5 Ввод'!$D$248="",'У5 Ввод'!$E$248="",'У5 Ввод'!$D$248&gt;$B25),0,MAX(0,MIN(1,'У5 Ввод'!$E$248-NETWORKDAYS('У5 Ввод'!$D$248,$B25)+1))/Настройки!$E$11*100)</f>
        <v>0</v>
      </c>
      <c r="IJ25" s="67" t="n">
        <f aca="false">IF(OR($D25=1,MONTH($B25)&lt;&gt;MONTH(StartDate),'У5 Ввод'!$D$249="",'У5 Ввод'!$E$249="",'У5 Ввод'!$D$249&gt;$B25),0,MAX(0,MIN(1,'У5 Ввод'!$E$249-NETWORKDAYS('У5 Ввод'!$D$249,$B25)+1))/Настройки!$E$11*100)</f>
        <v>0</v>
      </c>
      <c r="IK25" s="67" t="n">
        <f aca="false">IF(OR($D25=1,MONTH($B25)&lt;&gt;MONTH(StartDate),'У5 Ввод'!$D$250="",'У5 Ввод'!$E$250="",'У5 Ввод'!$D$250&gt;$B25),0,MAX(0,MIN(1,'У5 Ввод'!$E$250-NETWORKDAYS('У5 Ввод'!$D$250,$B25)+1))/Настройки!$E$11*100)</f>
        <v>0</v>
      </c>
      <c r="IL25" s="67" t="n">
        <f aca="false">IF(OR($D25=1,MONTH($B25)&lt;&gt;MONTH(StartDate),'У5 Ввод'!$D$251="",'У5 Ввод'!$E$251="",'У5 Ввод'!$D$251&gt;$B25),0,MAX(0,MIN(1,'У5 Ввод'!$E$251-NETWORKDAYS('У5 Ввод'!$D$251,$B25)+1))/Настройки!$E$11*100)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IF(OR($D26=1,MONTH($B26)&lt;&gt;MONTH(StartDate),'У5 Ввод'!$D$12="",'У5 Ввод'!$E$12="",'У5 Ввод'!$D$12&gt;$B26),0,MAX(0,MIN(1,'У5 Ввод'!$E$12-NETWORKDAYS('У5 Ввод'!$D$12,$B26)+1))/Настройки!$E$11*100)</f>
        <v>0</v>
      </c>
      <c r="H26" s="67" t="n">
        <f aca="false">IF(OR($D26=1,MONTH($B26)&lt;&gt;MONTH(StartDate),'У5 Ввод'!$D$13="",'У5 Ввод'!$E$13="",'У5 Ввод'!$D$13&gt;$B26),0,MAX(0,MIN(1,'У5 Ввод'!$E$13-NETWORKDAYS('У5 Ввод'!$D$13,$B26)+1))/Настройки!$E$11*100)</f>
        <v>0</v>
      </c>
      <c r="I26" s="67" t="n">
        <f aca="false">IF(OR($D26=1,MONTH($B26)&lt;&gt;MONTH(StartDate),'У5 Ввод'!$D$14="",'У5 Ввод'!$E$14="",'У5 Ввод'!$D$14&gt;$B26),0,MAX(0,MIN(1,'У5 Ввод'!$E$14-NETWORKDAYS('У5 Ввод'!$D$14,$B26)+1))/Настройки!$E$11*100)</f>
        <v>0</v>
      </c>
      <c r="J26" s="67" t="n">
        <f aca="false">IF(OR($D26=1,MONTH($B26)&lt;&gt;MONTH(StartDate),'У5 Ввод'!$D$15="",'У5 Ввод'!$E$15="",'У5 Ввод'!$D$15&gt;$B26),0,MAX(0,MIN(1,'У5 Ввод'!$E$15-NETWORKDAYS('У5 Ввод'!$D$15,$B26)+1))/Настройки!$E$11*100)</f>
        <v>0</v>
      </c>
      <c r="K26" s="67" t="n">
        <f aca="false">IF(OR($D26=1,MONTH($B26)&lt;&gt;MONTH(StartDate),'У5 Ввод'!$D$16="",'У5 Ввод'!$E$16="",'У5 Ввод'!$D$16&gt;$B26),0,MAX(0,MIN(1,'У5 Ввод'!$E$16-NETWORKDAYS('У5 Ввод'!$D$16,$B26)+1))/Настройки!$E$11*100)</f>
        <v>0</v>
      </c>
      <c r="L26" s="67" t="n">
        <f aca="false">IF(OR($D26=1,MONTH($B26)&lt;&gt;MONTH(StartDate),'У5 Ввод'!$D$17="",'У5 Ввод'!$E$17="",'У5 Ввод'!$D$17&gt;$B26),0,MAX(0,MIN(1,'У5 Ввод'!$E$17-NETWORKDAYS('У5 Ввод'!$D$17,$B26)+1))/Настройки!$E$11*100)</f>
        <v>0</v>
      </c>
      <c r="M26" s="67" t="n">
        <f aca="false">IF(OR($D26=1,MONTH($B26)&lt;&gt;MONTH(StartDate),'У5 Ввод'!$D$18="",'У5 Ввод'!$E$18="",'У5 Ввод'!$D$18&gt;$B26),0,MAX(0,MIN(1,'У5 Ввод'!$E$18-NETWORKDAYS('У5 Ввод'!$D$18,$B26)+1))/Настройки!$E$11*100)</f>
        <v>0</v>
      </c>
      <c r="N26" s="67" t="n">
        <f aca="false">IF(OR($D26=1,MONTH($B26)&lt;&gt;MONTH(StartDate),'У5 Ввод'!$D$19="",'У5 Ввод'!$E$19="",'У5 Ввод'!$D$19&gt;$B26),0,MAX(0,MIN(1,'У5 Ввод'!$E$19-NETWORKDAYS('У5 Ввод'!$D$19,$B26)+1))/Настройки!$E$11*100)</f>
        <v>0</v>
      </c>
      <c r="O26" s="67" t="n">
        <f aca="false">IF(OR($D26=1,MONTH($B26)&lt;&gt;MONTH(StartDate),'У5 Ввод'!$D$20="",'У5 Ввод'!$E$20="",'У5 Ввод'!$D$20&gt;$B26),0,MAX(0,MIN(1,'У5 Ввод'!$E$20-NETWORKDAYS('У5 Ввод'!$D$20,$B26)+1))/Настройки!$E$11*100)</f>
        <v>0</v>
      </c>
      <c r="P26" s="67" t="n">
        <f aca="false">IF(OR($D26=1,MONTH($B26)&lt;&gt;MONTH(StartDate),'У5 Ввод'!$D$21="",'У5 Ввод'!$E$21="",'У5 Ввод'!$D$21&gt;$B26),0,MAX(0,MIN(1,'У5 Ввод'!$E$21-NETWORKDAYS('У5 Ввод'!$D$21,$B26)+1))/Настройки!$E$11*100)</f>
        <v>0</v>
      </c>
      <c r="Q26" s="67" t="n">
        <f aca="false">IF(OR($D26=1,MONTH($B26)&lt;&gt;MONTH(StartDate),'У5 Ввод'!$D$22="",'У5 Ввод'!$E$22="",'У5 Ввод'!$D$22&gt;$B26),0,MAX(0,MIN(1,'У5 Ввод'!$E$22-NETWORKDAYS('У5 Ввод'!$D$22,$B26)+1))/Настройки!$E$11*100)</f>
        <v>0</v>
      </c>
      <c r="R26" s="67" t="n">
        <f aca="false">IF(OR($D26=1,MONTH($B26)&lt;&gt;MONTH(StartDate),'У5 Ввод'!$D$23="",'У5 Ввод'!$E$23="",'У5 Ввод'!$D$23&gt;$B26),0,MAX(0,MIN(1,'У5 Ввод'!$E$23-NETWORKDAYS('У5 Ввод'!$D$23,$B26)+1))/Настройки!$E$11*100)</f>
        <v>0</v>
      </c>
      <c r="S26" s="67" t="n">
        <f aca="false">IF(OR($D26=1,MONTH($B26)&lt;&gt;MONTH(StartDate),'У5 Ввод'!$D$24="",'У5 Ввод'!$E$24="",'У5 Ввод'!$D$24&gt;$B26),0,MAX(0,MIN(1,'У5 Ввод'!$E$24-NETWORKDAYS('У5 Ввод'!$D$24,$B26)+1))/Настройки!$E$11*100)</f>
        <v>0</v>
      </c>
      <c r="T26" s="67" t="n">
        <f aca="false">IF(OR($D26=1,MONTH($B26)&lt;&gt;MONTH(StartDate),'У5 Ввод'!$D$25="",'У5 Ввод'!$E$25="",'У5 Ввод'!$D$25&gt;$B26),0,MAX(0,MIN(1,'У5 Ввод'!$E$25-NETWORKDAYS('У5 Ввод'!$D$25,$B26)+1))/Настройки!$E$11*100)</f>
        <v>0</v>
      </c>
      <c r="U26" s="67" t="n">
        <f aca="false">IF(OR($D26=1,MONTH($B26)&lt;&gt;MONTH(StartDate),'У5 Ввод'!$D$26="",'У5 Ввод'!$E$26="",'У5 Ввод'!$D$26&gt;$B26),0,MAX(0,MIN(1,'У5 Ввод'!$E$26-NETWORKDAYS('У5 Ввод'!$D$26,$B26)+1))/Настройки!$E$11*100)</f>
        <v>0</v>
      </c>
      <c r="V26" s="67" t="n">
        <f aca="false">IF(OR($D26=1,MONTH($B26)&lt;&gt;MONTH(StartDate),'У5 Ввод'!$D$27="",'У5 Ввод'!$E$27="",'У5 Ввод'!$D$27&gt;$B26),0,MAX(0,MIN(1,'У5 Ввод'!$E$27-NETWORKDAYS('У5 Ввод'!$D$27,$B26)+1))/Настройки!$E$11*100)</f>
        <v>0</v>
      </c>
      <c r="W26" s="67" t="n">
        <f aca="false">IF(OR($D26=1,MONTH($B26)&lt;&gt;MONTH(StartDate),'У5 Ввод'!$D$28="",'У5 Ввод'!$E$28="",'У5 Ввод'!$D$28&gt;$B26),0,MAX(0,MIN(1,'У5 Ввод'!$E$28-NETWORKDAYS('У5 Ввод'!$D$28,$B26)+1))/Настройки!$E$11*100)</f>
        <v>0</v>
      </c>
      <c r="X26" s="67" t="n">
        <f aca="false">IF(OR($D26=1,MONTH($B26)&lt;&gt;MONTH(StartDate),'У5 Ввод'!$D$29="",'У5 Ввод'!$E$29="",'У5 Ввод'!$D$29&gt;$B26),0,MAX(0,MIN(1,'У5 Ввод'!$E$29-NETWORKDAYS('У5 Ввод'!$D$29,$B26)+1))/Настройки!$E$11*100)</f>
        <v>0</v>
      </c>
      <c r="Y26" s="67" t="n">
        <f aca="false">IF(OR($D26=1,MONTH($B26)&lt;&gt;MONTH(StartDate),'У5 Ввод'!$D$30="",'У5 Ввод'!$E$30="",'У5 Ввод'!$D$30&gt;$B26),0,MAX(0,MIN(1,'У5 Ввод'!$E$30-NETWORKDAYS('У5 Ввод'!$D$30,$B26)+1))/Настройки!$E$11*100)</f>
        <v>0</v>
      </c>
      <c r="Z26" s="67" t="n">
        <f aca="false">IF(OR($D26=1,MONTH($B26)&lt;&gt;MONTH(StartDate),'У5 Ввод'!$D$31="",'У5 Ввод'!$E$31="",'У5 Ввод'!$D$31&gt;$B26),0,MAX(0,MIN(1,'У5 Ввод'!$E$31-NETWORKDAYS('У5 Ввод'!$D$31,$B26)+1))/Настройки!$E$11*100)</f>
        <v>0</v>
      </c>
      <c r="AA26" s="67" t="n">
        <f aca="false">IF(OR($D26=1,MONTH($B26)&lt;&gt;MONTH(StartDate),'У5 Ввод'!$D$32="",'У5 Ввод'!$E$32="",'У5 Ввод'!$D$32&gt;$B26),0,MAX(0,MIN(1,'У5 Ввод'!$E$32-NETWORKDAYS('У5 Ввод'!$D$32,$B26)+1))/Настройки!$E$11*100)</f>
        <v>0</v>
      </c>
      <c r="AB26" s="67" t="n">
        <f aca="false">IF(OR($D26=1,MONTH($B26)&lt;&gt;MONTH(StartDate),'У5 Ввод'!$D$33="",'У5 Ввод'!$E$33="",'У5 Ввод'!$D$33&gt;$B26),0,MAX(0,MIN(1,'У5 Ввод'!$E$33-NETWORKDAYS('У5 Ввод'!$D$33,$B26)+1))/Настройки!$E$11*100)</f>
        <v>0</v>
      </c>
      <c r="AC26" s="67" t="n">
        <f aca="false">IF(OR($D26=1,MONTH($B26)&lt;&gt;MONTH(StartDate),'У5 Ввод'!$D$34="",'У5 Ввод'!$E$34="",'У5 Ввод'!$D$34&gt;$B26),0,MAX(0,MIN(1,'У5 Ввод'!$E$34-NETWORKDAYS('У5 Ввод'!$D$34,$B26)+1))/Настройки!$E$11*100)</f>
        <v>0</v>
      </c>
      <c r="AD26" s="67" t="n">
        <f aca="false">IF(OR($D26=1,MONTH($B26)&lt;&gt;MONTH(StartDate),'У5 Ввод'!$D$35="",'У5 Ввод'!$E$35="",'У5 Ввод'!$D$35&gt;$B26),0,MAX(0,MIN(1,'У5 Ввод'!$E$35-NETWORKDAYS('У5 Ввод'!$D$35,$B26)+1))/Настройки!$E$11*100)</f>
        <v>0</v>
      </c>
      <c r="AE26" s="67" t="n">
        <f aca="false">IF(OR($D26=1,MONTH($B26)&lt;&gt;MONTH(StartDate),'У5 Ввод'!$D$36="",'У5 Ввод'!$E$36="",'У5 Ввод'!$D$36&gt;$B26),0,MAX(0,MIN(1,'У5 Ввод'!$E$36-NETWORKDAYS('У5 Ввод'!$D$36,$B26)+1))/Настройки!$E$11*100)</f>
        <v>0</v>
      </c>
      <c r="AF26" s="67" t="n">
        <f aca="false">IF(OR($D26=1,MONTH($B26)&lt;&gt;MONTH(StartDate),'У5 Ввод'!$D$37="",'У5 Ввод'!$E$37="",'У5 Ввод'!$D$37&gt;$B26),0,MAX(0,MIN(1,'У5 Ввод'!$E$37-NETWORKDAYS('У5 Ввод'!$D$37,$B26)+1))/Настройки!$E$11*100)</f>
        <v>0</v>
      </c>
      <c r="AG26" s="67" t="n">
        <f aca="false">IF(OR($D26=1,MONTH($B26)&lt;&gt;MONTH(StartDate),'У5 Ввод'!$D$38="",'У5 Ввод'!$E$38="",'У5 Ввод'!$D$38&gt;$B26),0,MAX(0,MIN(1,'У5 Ввод'!$E$38-NETWORKDAYS('У5 Ввод'!$D$38,$B26)+1))/Настройки!$E$11*100)</f>
        <v>0</v>
      </c>
      <c r="AH26" s="67" t="n">
        <f aca="false">IF(OR($D26=1,MONTH($B26)&lt;&gt;MONTH(StartDate),'У5 Ввод'!$D$39="",'У5 Ввод'!$E$39="",'У5 Ввод'!$D$39&gt;$B26),0,MAX(0,MIN(1,'У5 Ввод'!$E$39-NETWORKDAYS('У5 Ввод'!$D$39,$B26)+1))/Настройки!$E$11*100)</f>
        <v>0</v>
      </c>
      <c r="AI26" s="67" t="n">
        <f aca="false">IF(OR($D26=1,MONTH($B26)&lt;&gt;MONTH(StartDate),'У5 Ввод'!$D$40="",'У5 Ввод'!$E$40="",'У5 Ввод'!$D$40&gt;$B26),0,MAX(0,MIN(1,'У5 Ввод'!$E$40-NETWORKDAYS('У5 Ввод'!$D$40,$B26)+1))/Настройки!$E$11*100)</f>
        <v>0</v>
      </c>
      <c r="AJ26" s="67" t="n">
        <f aca="false">IF(OR($D26=1,MONTH($B26)&lt;&gt;MONTH(StartDate),'У5 Ввод'!$D$41="",'У5 Ввод'!$E$41="",'У5 Ввод'!$D$41&gt;$B26),0,MAX(0,MIN(1,'У5 Ввод'!$E$41-NETWORKDAYS('У5 Ввод'!$D$41,$B26)+1))/Настройки!$E$11*100)</f>
        <v>0</v>
      </c>
      <c r="AK26" s="67" t="n">
        <f aca="false">IF(OR($D26=1,MONTH($B26)&lt;&gt;MONTH(StartDate),'У5 Ввод'!$D$42="",'У5 Ввод'!$E$42="",'У5 Ввод'!$D$42&gt;$B26),0,MAX(0,MIN(1,'У5 Ввод'!$E$42-NETWORKDAYS('У5 Ввод'!$D$42,$B26)+1))/Настройки!$E$11*100)</f>
        <v>0</v>
      </c>
      <c r="AL26" s="67" t="n">
        <f aca="false">IF(OR($D26=1,MONTH($B26)&lt;&gt;MONTH(StartDate),'У5 Ввод'!$D$43="",'У5 Ввод'!$E$43="",'У5 Ввод'!$D$43&gt;$B26),0,MAX(0,MIN(1,'У5 Ввод'!$E$43-NETWORKDAYS('У5 Ввод'!$D$43,$B26)+1))/Настройки!$E$11*100)</f>
        <v>0</v>
      </c>
      <c r="AM26" s="67" t="n">
        <f aca="false">IF(OR($D26=1,MONTH($B26)&lt;&gt;MONTH(StartDate),'У5 Ввод'!$D$44="",'У5 Ввод'!$E$44="",'У5 Ввод'!$D$44&gt;$B26),0,MAX(0,MIN(1,'У5 Ввод'!$E$44-NETWORKDAYS('У5 Ввод'!$D$44,$B26)+1))/Настройки!$E$11*100)</f>
        <v>0</v>
      </c>
      <c r="AN26" s="67" t="n">
        <f aca="false">IF(OR($D26=1,MONTH($B26)&lt;&gt;MONTH(StartDate),'У5 Ввод'!$D$45="",'У5 Ввод'!$E$45="",'У5 Ввод'!$D$45&gt;$B26),0,MAX(0,MIN(1,'У5 Ввод'!$E$45-NETWORKDAYS('У5 Ввод'!$D$45,$B26)+1))/Настройки!$E$11*100)</f>
        <v>0</v>
      </c>
      <c r="AO26" s="67" t="n">
        <f aca="false">IF(OR($D26=1,MONTH($B26)&lt;&gt;MONTH(StartDate),'У5 Ввод'!$D$46="",'У5 Ввод'!$E$46="",'У5 Ввод'!$D$46&gt;$B26),0,MAX(0,MIN(1,'У5 Ввод'!$E$46-NETWORKDAYS('У5 Ввод'!$D$46,$B26)+1))/Настройки!$E$11*100)</f>
        <v>0</v>
      </c>
      <c r="AP26" s="67" t="n">
        <f aca="false">IF(OR($D26=1,MONTH($B26)&lt;&gt;MONTH(StartDate),'У5 Ввод'!$D$47="",'У5 Ввод'!$E$47="",'У5 Ввод'!$D$47&gt;$B26),0,MAX(0,MIN(1,'У5 Ввод'!$E$47-NETWORKDAYS('У5 Ввод'!$D$47,$B26)+1))/Настройки!$E$11*100)</f>
        <v>0</v>
      </c>
      <c r="AQ26" s="67" t="n">
        <f aca="false">IF(OR($D26=1,MONTH($B26)&lt;&gt;MONTH(StartDate),'У5 Ввод'!$D$48="",'У5 Ввод'!$E$48="",'У5 Ввод'!$D$48&gt;$B26),0,MAX(0,MIN(1,'У5 Ввод'!$E$48-NETWORKDAYS('У5 Ввод'!$D$48,$B26)+1))/Настройки!$E$11*100)</f>
        <v>0</v>
      </c>
      <c r="AR26" s="67" t="n">
        <f aca="false">IF(OR($D26=1,MONTH($B26)&lt;&gt;MONTH(StartDate),'У5 Ввод'!$D$49="",'У5 Ввод'!$E$49="",'У5 Ввод'!$D$49&gt;$B26),0,MAX(0,MIN(1,'У5 Ввод'!$E$49-NETWORKDAYS('У5 Ввод'!$D$49,$B26)+1))/Настройки!$E$11*100)</f>
        <v>0</v>
      </c>
      <c r="AS26" s="67" t="n">
        <f aca="false">IF(OR($D26=1,MONTH($B26)&lt;&gt;MONTH(StartDate),'У5 Ввод'!$D$50="",'У5 Ввод'!$E$50="",'У5 Ввод'!$D$50&gt;$B26),0,MAX(0,MIN(1,'У5 Ввод'!$E$50-NETWORKDAYS('У5 Ввод'!$D$50,$B26)+1))/Настройки!$E$11*100)</f>
        <v>0</v>
      </c>
      <c r="AT26" s="67" t="n">
        <f aca="false">IF(OR($D26=1,MONTH($B26)&lt;&gt;MONTH(StartDate),'У5 Ввод'!$D$51="",'У5 Ввод'!$E$51="",'У5 Ввод'!$D$51&gt;$B26),0,MAX(0,MIN(1,'У5 Ввод'!$E$51-NETWORKDAYS('У5 Ввод'!$D$51,$B26)+1))/Настройки!$E$11*100)</f>
        <v>0</v>
      </c>
      <c r="AU26" s="67" t="n">
        <f aca="false">IF(OR($D26=1,MONTH($B26)&lt;&gt;MONTH(StartDate),'У5 Ввод'!$D$52="",'У5 Ввод'!$E$52="",'У5 Ввод'!$D$52&gt;$B26),0,MAX(0,MIN(1,'У5 Ввод'!$E$52-NETWORKDAYS('У5 Ввод'!$D$52,$B26)+1))/Настройки!$E$11*100)</f>
        <v>0</v>
      </c>
      <c r="AV26" s="67" t="n">
        <f aca="false">IF(OR($D26=1,MONTH($B26)&lt;&gt;MONTH(StartDate),'У5 Ввод'!$D$53="",'У5 Ввод'!$E$53="",'У5 Ввод'!$D$53&gt;$B26),0,MAX(0,MIN(1,'У5 Ввод'!$E$53-NETWORKDAYS('У5 Ввод'!$D$53,$B26)+1))/Настройки!$E$11*100)</f>
        <v>0</v>
      </c>
      <c r="AW26" s="67" t="n">
        <f aca="false">IF(OR($D26=1,MONTH($B26)&lt;&gt;MONTH(StartDate),'У5 Ввод'!$D$54="",'У5 Ввод'!$E$54="",'У5 Ввод'!$D$54&gt;$B26),0,MAX(0,MIN(1,'У5 Ввод'!$E$54-NETWORKDAYS('У5 Ввод'!$D$54,$B26)+1))/Настройки!$E$11*100)</f>
        <v>0</v>
      </c>
      <c r="AX26" s="67" t="n">
        <f aca="false">IF(OR($D26=1,MONTH($B26)&lt;&gt;MONTH(StartDate),'У5 Ввод'!$D$55="",'У5 Ввод'!$E$55="",'У5 Ввод'!$D$55&gt;$B26),0,MAX(0,MIN(1,'У5 Ввод'!$E$55-NETWORKDAYS('У5 Ввод'!$D$55,$B26)+1))/Настройки!$E$11*100)</f>
        <v>0</v>
      </c>
      <c r="AY26" s="67" t="n">
        <f aca="false">IF(OR($D26=1,MONTH($B26)&lt;&gt;MONTH(StartDate),'У5 Ввод'!$D$56="",'У5 Ввод'!$E$56="",'У5 Ввод'!$D$56&gt;$B26),0,MAX(0,MIN(1,'У5 Ввод'!$E$56-NETWORKDAYS('У5 Ввод'!$D$56,$B26)+1))/Настройки!$E$11*100)</f>
        <v>0</v>
      </c>
      <c r="AZ26" s="67" t="n">
        <f aca="false">IF(OR($D26=1,MONTH($B26)&lt;&gt;MONTH(StartDate),'У5 Ввод'!$D$57="",'У5 Ввод'!$E$57="",'У5 Ввод'!$D$57&gt;$B26),0,MAX(0,MIN(1,'У5 Ввод'!$E$57-NETWORKDAYS('У5 Ввод'!$D$57,$B26)+1))/Настройки!$E$11*100)</f>
        <v>0</v>
      </c>
      <c r="BA26" s="67" t="n">
        <f aca="false">IF(OR($D26=1,MONTH($B26)&lt;&gt;MONTH(StartDate),'У5 Ввод'!$D$58="",'У5 Ввод'!$E$58="",'У5 Ввод'!$D$58&gt;$B26),0,MAX(0,MIN(1,'У5 Ввод'!$E$58-NETWORKDAYS('У5 Ввод'!$D$58,$B26)+1))/Настройки!$E$11*100)</f>
        <v>0</v>
      </c>
      <c r="BB26" s="67" t="n">
        <f aca="false">IF(OR($D26=1,MONTH($B26)&lt;&gt;MONTH(StartDate),'У5 Ввод'!$D$59="",'У5 Ввод'!$E$59="",'У5 Ввод'!$D$59&gt;$B26),0,MAX(0,MIN(1,'У5 Ввод'!$E$59-NETWORKDAYS('У5 Ввод'!$D$59,$B26)+1))/Настройки!$E$11*100)</f>
        <v>0</v>
      </c>
      <c r="BC26" s="67" t="n">
        <f aca="false">IF(OR($D26=1,MONTH($B26)&lt;&gt;MONTH(StartDate),'У5 Ввод'!$D$60="",'У5 Ввод'!$E$60="",'У5 Ввод'!$D$60&gt;$B26),0,MAX(0,MIN(1,'У5 Ввод'!$E$60-NETWORKDAYS('У5 Ввод'!$D$60,$B26)+1))/Настройки!$E$11*100)</f>
        <v>0</v>
      </c>
      <c r="BD26" s="67" t="n">
        <f aca="false">IF(OR($D26=1,MONTH($B26)&lt;&gt;MONTH(StartDate),'У5 Ввод'!$D$61="",'У5 Ввод'!$E$61="",'У5 Ввод'!$D$61&gt;$B26),0,MAX(0,MIN(1,'У5 Ввод'!$E$61-NETWORKDAYS('У5 Ввод'!$D$61,$B26)+1))/Настройки!$E$11*100)</f>
        <v>0</v>
      </c>
      <c r="BE26" s="67" t="n">
        <f aca="false">IF(OR($D26=1,MONTH($B26)&lt;&gt;MONTH(StartDate),'У5 Ввод'!$D$62="",'У5 Ввод'!$E$62="",'У5 Ввод'!$D$62&gt;$B26),0,MAX(0,MIN(1,'У5 Ввод'!$E$62-NETWORKDAYS('У5 Ввод'!$D$62,$B26)+1))/Настройки!$E$11*100)</f>
        <v>0</v>
      </c>
      <c r="BF26" s="67" t="n">
        <f aca="false">IF(OR($D26=1,MONTH($B26)&lt;&gt;MONTH(StartDate),'У5 Ввод'!$D$63="",'У5 Ввод'!$E$63="",'У5 Ввод'!$D$63&gt;$B26),0,MAX(0,MIN(1,'У5 Ввод'!$E$63-NETWORKDAYS('У5 Ввод'!$D$63,$B26)+1))/Настройки!$E$11*100)</f>
        <v>0</v>
      </c>
      <c r="BG26" s="67" t="n">
        <f aca="false">IF(OR($D26=1,MONTH($B26)&lt;&gt;MONTH(StartDate),'У5 Ввод'!$D$64="",'У5 Ввод'!$E$64="",'У5 Ввод'!$D$64&gt;$B26),0,MAX(0,MIN(1,'У5 Ввод'!$E$64-NETWORKDAYS('У5 Ввод'!$D$64,$B26)+1))/Настройки!$E$11*100)</f>
        <v>0</v>
      </c>
      <c r="BH26" s="67" t="n">
        <f aca="false">IF(OR($D26=1,MONTH($B26)&lt;&gt;MONTH(StartDate),'У5 Ввод'!$D$65="",'У5 Ввод'!$E$65="",'У5 Ввод'!$D$65&gt;$B26),0,MAX(0,MIN(1,'У5 Ввод'!$E$65-NETWORKDAYS('У5 Ввод'!$D$65,$B26)+1))/Настройки!$E$11*100)</f>
        <v>0</v>
      </c>
      <c r="BI26" s="67" t="n">
        <f aca="false">IF(OR($D26=1,MONTH($B26)&lt;&gt;MONTH(StartDate),'У5 Ввод'!$D$66="",'У5 Ввод'!$E$66="",'У5 Ввод'!$D$66&gt;$B26),0,MAX(0,MIN(1,'У5 Ввод'!$E$66-NETWORKDAYS('У5 Ввод'!$D$66,$B26)+1))/Настройки!$E$11*100)</f>
        <v>0</v>
      </c>
      <c r="BJ26" s="67" t="n">
        <f aca="false">IF(OR($D26=1,MONTH($B26)&lt;&gt;MONTH(StartDate),'У5 Ввод'!$D$67="",'У5 Ввод'!$E$67="",'У5 Ввод'!$D$67&gt;$B26),0,MAX(0,MIN(1,'У5 Ввод'!$E$67-NETWORKDAYS('У5 Ввод'!$D$67,$B26)+1))/Настройки!$E$11*100)</f>
        <v>0</v>
      </c>
      <c r="BK26" s="67" t="n">
        <f aca="false">IF(OR($D26=1,MONTH($B26)&lt;&gt;MONTH(StartDate),'У5 Ввод'!$D$68="",'У5 Ввод'!$E$68="",'У5 Ввод'!$D$68&gt;$B26),0,MAX(0,MIN(1,'У5 Ввод'!$E$68-NETWORKDAYS('У5 Ввод'!$D$68,$B26)+1))/Настройки!$E$11*100)</f>
        <v>0</v>
      </c>
      <c r="BL26" s="67" t="n">
        <f aca="false">IF(OR($D26=1,MONTH($B26)&lt;&gt;MONTH(StartDate),'У5 Ввод'!$D$69="",'У5 Ввод'!$E$69="",'У5 Ввод'!$D$69&gt;$B26),0,MAX(0,MIN(1,'У5 Ввод'!$E$69-NETWORKDAYS('У5 Ввод'!$D$69,$B26)+1))/Настройки!$E$11*100)</f>
        <v>0</v>
      </c>
      <c r="BM26" s="67" t="n">
        <f aca="false">IF(OR($D26=1,MONTH($B26)&lt;&gt;MONTH(StartDate),'У5 Ввод'!$D$70="",'У5 Ввод'!$E$70="",'У5 Ввод'!$D$70&gt;$B26),0,MAX(0,MIN(1,'У5 Ввод'!$E$70-NETWORKDAYS('У5 Ввод'!$D$70,$B26)+1))/Настройки!$E$11*100)</f>
        <v>0</v>
      </c>
      <c r="BN26" s="67" t="n">
        <f aca="false">IF(OR($D26=1,MONTH($B26)&lt;&gt;MONTH(StartDate),'У5 Ввод'!$D$71="",'У5 Ввод'!$E$71="",'У5 Ввод'!$D$71&gt;$B26),0,MAX(0,MIN(1,'У5 Ввод'!$E$71-NETWORKDAYS('У5 Ввод'!$D$71,$B26)+1))/Настройки!$E$11*100)</f>
        <v>0</v>
      </c>
      <c r="BO26" s="67" t="n">
        <f aca="false">IF(OR($D26=1,MONTH($B26)&lt;&gt;MONTH(StartDate),'У5 Ввод'!$D$72="",'У5 Ввод'!$E$72="",'У5 Ввод'!$D$72&gt;$B26),0,MAX(0,MIN(1,'У5 Ввод'!$E$72-NETWORKDAYS('У5 Ввод'!$D$72,$B26)+1))/Настройки!$E$11*100)</f>
        <v>0</v>
      </c>
      <c r="BP26" s="67" t="n">
        <f aca="false">IF(OR($D26=1,MONTH($B26)&lt;&gt;MONTH(StartDate),'У5 Ввод'!$D$73="",'У5 Ввод'!$E$73="",'У5 Ввод'!$D$73&gt;$B26),0,MAX(0,MIN(1,'У5 Ввод'!$E$73-NETWORKDAYS('У5 Ввод'!$D$73,$B26)+1))/Настройки!$E$11*100)</f>
        <v>0</v>
      </c>
      <c r="BQ26" s="67" t="n">
        <f aca="false">IF(OR($D26=1,MONTH($B26)&lt;&gt;MONTH(StartDate),'У5 Ввод'!$D$74="",'У5 Ввод'!$E$74="",'У5 Ввод'!$D$74&gt;$B26),0,MAX(0,MIN(1,'У5 Ввод'!$E$74-NETWORKDAYS('У5 Ввод'!$D$74,$B26)+1))/Настройки!$E$11*100)</f>
        <v>0</v>
      </c>
      <c r="BR26" s="67" t="n">
        <f aca="false">IF(OR($D26=1,MONTH($B26)&lt;&gt;MONTH(StartDate),'У5 Ввод'!$D$75="",'У5 Ввод'!$E$75="",'У5 Ввод'!$D$75&gt;$B26),0,MAX(0,MIN(1,'У5 Ввод'!$E$75-NETWORKDAYS('У5 Ввод'!$D$75,$B26)+1))/Настройки!$E$11*100)</f>
        <v>0</v>
      </c>
      <c r="BS26" s="67" t="n">
        <f aca="false">IF(OR($D26=1,MONTH($B26)&lt;&gt;MONTH(StartDate),'У5 Ввод'!$D$76="",'У5 Ввод'!$E$76="",'У5 Ввод'!$D$76&gt;$B26),0,MAX(0,MIN(1,'У5 Ввод'!$E$76-NETWORKDAYS('У5 Ввод'!$D$76,$B26)+1))/Настройки!$E$11*100)</f>
        <v>0</v>
      </c>
      <c r="BT26" s="67" t="n">
        <f aca="false">IF(OR($D26=1,MONTH($B26)&lt;&gt;MONTH(StartDate),'У5 Ввод'!$D$77="",'У5 Ввод'!$E$77="",'У5 Ввод'!$D$77&gt;$B26),0,MAX(0,MIN(1,'У5 Ввод'!$E$77-NETWORKDAYS('У5 Ввод'!$D$77,$B26)+1))/Настройки!$E$11*100)</f>
        <v>0</v>
      </c>
      <c r="BU26" s="67" t="n">
        <f aca="false">IF(OR($D26=1,MONTH($B26)&lt;&gt;MONTH(StartDate),'У5 Ввод'!$D$78="",'У5 Ввод'!$E$78="",'У5 Ввод'!$D$78&gt;$B26),0,MAX(0,MIN(1,'У5 Ввод'!$E$78-NETWORKDAYS('У5 Ввод'!$D$78,$B26)+1))/Настройки!$E$11*100)</f>
        <v>0</v>
      </c>
      <c r="BV26" s="67" t="n">
        <f aca="false">IF(OR($D26=1,MONTH($B26)&lt;&gt;MONTH(StartDate),'У5 Ввод'!$D$79="",'У5 Ввод'!$E$79="",'У5 Ввод'!$D$79&gt;$B26),0,MAX(0,MIN(1,'У5 Ввод'!$E$79-NETWORKDAYS('У5 Ввод'!$D$79,$B26)+1))/Настройки!$E$11*100)</f>
        <v>0</v>
      </c>
      <c r="BW26" s="67" t="n">
        <f aca="false">IF(OR($D26=1,MONTH($B26)&lt;&gt;MONTH(StartDate),'У5 Ввод'!$D$80="",'У5 Ввод'!$E$80="",'У5 Ввод'!$D$80&gt;$B26),0,MAX(0,MIN(1,'У5 Ввод'!$E$80-NETWORKDAYS('У5 Ввод'!$D$80,$B26)+1))/Настройки!$E$11*100)</f>
        <v>0</v>
      </c>
      <c r="BX26" s="67" t="n">
        <f aca="false">IF(OR($D26=1,MONTH($B26)&lt;&gt;MONTH(StartDate),'У5 Ввод'!$D$81="",'У5 Ввод'!$E$81="",'У5 Ввод'!$D$81&gt;$B26),0,MAX(0,MIN(1,'У5 Ввод'!$E$81-NETWORKDAYS('У5 Ввод'!$D$81,$B26)+1))/Настройки!$E$11*100)</f>
        <v>0</v>
      </c>
      <c r="BY26" s="67" t="n">
        <f aca="false">IF(OR($D26=1,MONTH($B26)&lt;&gt;MONTH(StartDate),'У5 Ввод'!$D$82="",'У5 Ввод'!$E$82="",'У5 Ввод'!$D$82&gt;$B26),0,MAX(0,MIN(1,'У5 Ввод'!$E$82-NETWORKDAYS('У5 Ввод'!$D$82,$B26)+1))/Настройки!$E$11*100)</f>
        <v>0</v>
      </c>
      <c r="BZ26" s="67" t="n">
        <f aca="false">IF(OR($D26=1,MONTH($B26)&lt;&gt;MONTH(StartDate),'У5 Ввод'!$D$83="",'У5 Ввод'!$E$83="",'У5 Ввод'!$D$83&gt;$B26),0,MAX(0,MIN(1,'У5 Ввод'!$E$83-NETWORKDAYS('У5 Ввод'!$D$83,$B26)+1))/Настройки!$E$11*100)</f>
        <v>0</v>
      </c>
      <c r="CA26" s="67" t="n">
        <f aca="false">IF(OR($D26=1,MONTH($B26)&lt;&gt;MONTH(StartDate),'У5 Ввод'!$D$84="",'У5 Ввод'!$E$84="",'У5 Ввод'!$D$84&gt;$B26),0,MAX(0,MIN(1,'У5 Ввод'!$E$84-NETWORKDAYS('У5 Ввод'!$D$84,$B26)+1))/Настройки!$E$11*100)</f>
        <v>0</v>
      </c>
      <c r="CB26" s="67" t="n">
        <f aca="false">IF(OR($D26=1,MONTH($B26)&lt;&gt;MONTH(StartDate),'У5 Ввод'!$D$85="",'У5 Ввод'!$E$85="",'У5 Ввод'!$D$85&gt;$B26),0,MAX(0,MIN(1,'У5 Ввод'!$E$85-NETWORKDAYS('У5 Ввод'!$D$85,$B26)+1))/Настройки!$E$11*100)</f>
        <v>0</v>
      </c>
      <c r="CC26" s="67" t="n">
        <f aca="false">IF(OR($D26=1,MONTH($B26)&lt;&gt;MONTH(StartDate),'У5 Ввод'!$D$86="",'У5 Ввод'!$E$86="",'У5 Ввод'!$D$86&gt;$B26),0,MAX(0,MIN(1,'У5 Ввод'!$E$86-NETWORKDAYS('У5 Ввод'!$D$86,$B26)+1))/Настройки!$E$11*100)</f>
        <v>0</v>
      </c>
      <c r="CD26" s="67" t="n">
        <f aca="false">IF(OR($D26=1,MONTH($B26)&lt;&gt;MONTH(StartDate),'У5 Ввод'!$D$87="",'У5 Ввод'!$E$87="",'У5 Ввод'!$D$87&gt;$B26),0,MAX(0,MIN(1,'У5 Ввод'!$E$87-NETWORKDAYS('У5 Ввод'!$D$87,$B26)+1))/Настройки!$E$11*100)</f>
        <v>0</v>
      </c>
      <c r="CE26" s="67" t="n">
        <f aca="false">IF(OR($D26=1,MONTH($B26)&lt;&gt;MONTH(StartDate),'У5 Ввод'!$D$88="",'У5 Ввод'!$E$88="",'У5 Ввод'!$D$88&gt;$B26),0,MAX(0,MIN(1,'У5 Ввод'!$E$88-NETWORKDAYS('У5 Ввод'!$D$88,$B26)+1))/Настройки!$E$11*100)</f>
        <v>0</v>
      </c>
      <c r="CF26" s="67" t="n">
        <f aca="false">IF(OR($D26=1,MONTH($B26)&lt;&gt;MONTH(StartDate),'У5 Ввод'!$D$89="",'У5 Ввод'!$E$89="",'У5 Ввод'!$D$89&gt;$B26),0,MAX(0,MIN(1,'У5 Ввод'!$E$89-NETWORKDAYS('У5 Ввод'!$D$89,$B26)+1))/Настройки!$E$11*100)</f>
        <v>0</v>
      </c>
      <c r="CG26" s="67" t="n">
        <f aca="false">IF(OR($D26=1,MONTH($B26)&lt;&gt;MONTH(StartDate),'У5 Ввод'!$D$90="",'У5 Ввод'!$E$90="",'У5 Ввод'!$D$90&gt;$B26),0,MAX(0,MIN(1,'У5 Ввод'!$E$90-NETWORKDAYS('У5 Ввод'!$D$90,$B26)+1))/Настройки!$E$11*100)</f>
        <v>0</v>
      </c>
      <c r="CH26" s="67" t="n">
        <f aca="false">IF(OR($D26=1,MONTH($B26)&lt;&gt;MONTH(StartDate),'У5 Ввод'!$D$91="",'У5 Ввод'!$E$91="",'У5 Ввод'!$D$91&gt;$B26),0,MAX(0,MIN(1,'У5 Ввод'!$E$91-NETWORKDAYS('У5 Ввод'!$D$91,$B26)+1))/Настройки!$E$11*100)</f>
        <v>0</v>
      </c>
      <c r="CI26" s="67" t="n">
        <f aca="false">IF(OR($D26=1,MONTH($B26)&lt;&gt;MONTH(StartDate),'У5 Ввод'!$D$92="",'У5 Ввод'!$E$92="",'У5 Ввод'!$D$92&gt;$B26),0,MAX(0,MIN(1,'У5 Ввод'!$E$92-NETWORKDAYS('У5 Ввод'!$D$92,$B26)+1))/Настройки!$E$11*100)</f>
        <v>0</v>
      </c>
      <c r="CJ26" s="67" t="n">
        <f aca="false">IF(OR($D26=1,MONTH($B26)&lt;&gt;MONTH(StartDate),'У5 Ввод'!$D$93="",'У5 Ввод'!$E$93="",'У5 Ввод'!$D$93&gt;$B26),0,MAX(0,MIN(1,'У5 Ввод'!$E$93-NETWORKDAYS('У5 Ввод'!$D$93,$B26)+1))/Настройки!$E$11*100)</f>
        <v>0</v>
      </c>
      <c r="CK26" s="67" t="n">
        <f aca="false">IF(OR($D26=1,MONTH($B26)&lt;&gt;MONTH(StartDate),'У5 Ввод'!$D$94="",'У5 Ввод'!$E$94="",'У5 Ввод'!$D$94&gt;$B26),0,MAX(0,MIN(1,'У5 Ввод'!$E$94-NETWORKDAYS('У5 Ввод'!$D$94,$B26)+1))/Настройки!$E$11*100)</f>
        <v>0</v>
      </c>
      <c r="CL26" s="67" t="n">
        <f aca="false">IF(OR($D26=1,MONTH($B26)&lt;&gt;MONTH(StartDate),'У5 Ввод'!$D$95="",'У5 Ввод'!$E$95="",'У5 Ввод'!$D$95&gt;$B26),0,MAX(0,MIN(1,'У5 Ввод'!$E$95-NETWORKDAYS('У5 Ввод'!$D$95,$B26)+1))/Настройки!$E$11*100)</f>
        <v>0</v>
      </c>
      <c r="CM26" s="67" t="n">
        <f aca="false">IF(OR($D26=1,MONTH($B26)&lt;&gt;MONTH(StartDate),'У5 Ввод'!$D$96="",'У5 Ввод'!$E$96="",'У5 Ввод'!$D$96&gt;$B26),0,MAX(0,MIN(1,'У5 Ввод'!$E$96-NETWORKDAYS('У5 Ввод'!$D$96,$B26)+1))/Настройки!$E$11*100)</f>
        <v>0</v>
      </c>
      <c r="CN26" s="67" t="n">
        <f aca="false">IF(OR($D26=1,MONTH($B26)&lt;&gt;MONTH(StartDate),'У5 Ввод'!$D$97="",'У5 Ввод'!$E$97="",'У5 Ввод'!$D$97&gt;$B26),0,MAX(0,MIN(1,'У5 Ввод'!$E$97-NETWORKDAYS('У5 Ввод'!$D$97,$B26)+1))/Настройки!$E$11*100)</f>
        <v>0</v>
      </c>
      <c r="CO26" s="67" t="n">
        <f aca="false">IF(OR($D26=1,MONTH($B26)&lt;&gt;MONTH(StartDate),'У5 Ввод'!$D$98="",'У5 Ввод'!$E$98="",'У5 Ввод'!$D$98&gt;$B26),0,MAX(0,MIN(1,'У5 Ввод'!$E$98-NETWORKDAYS('У5 Ввод'!$D$98,$B26)+1))/Настройки!$E$11*100)</f>
        <v>0</v>
      </c>
      <c r="CP26" s="67" t="n">
        <f aca="false">IF(OR($D26=1,MONTH($B26)&lt;&gt;MONTH(StartDate),'У5 Ввод'!$D$99="",'У5 Ввод'!$E$99="",'У5 Ввод'!$D$99&gt;$B26),0,MAX(0,MIN(1,'У5 Ввод'!$E$99-NETWORKDAYS('У5 Ввод'!$D$99,$B26)+1))/Настройки!$E$11*100)</f>
        <v>0</v>
      </c>
      <c r="CQ26" s="67" t="n">
        <f aca="false">IF(OR($D26=1,MONTH($B26)&lt;&gt;MONTH(StartDate),'У5 Ввод'!$D$100="",'У5 Ввод'!$E$100="",'У5 Ввод'!$D$100&gt;$B26),0,MAX(0,MIN(1,'У5 Ввод'!$E$100-NETWORKDAYS('У5 Ввод'!$D$100,$B26)+1))/Настройки!$E$11*100)</f>
        <v>0</v>
      </c>
      <c r="CR26" s="67" t="n">
        <f aca="false">IF(OR($D26=1,MONTH($B26)&lt;&gt;MONTH(StartDate),'У5 Ввод'!$D$101="",'У5 Ввод'!$E$101="",'У5 Ввод'!$D$101&gt;$B26),0,MAX(0,MIN(1,'У5 Ввод'!$E$101-NETWORKDAYS('У5 Ввод'!$D$101,$B26)+1))/Настройки!$E$11*100)</f>
        <v>0</v>
      </c>
      <c r="CS26" s="67" t="n">
        <f aca="false">IF(OR($D26=1,MONTH($B26)&lt;&gt;MONTH(StartDate),'У5 Ввод'!$D$102="",'У5 Ввод'!$E$102="",'У5 Ввод'!$D$102&gt;$B26),0,MAX(0,MIN(1,'У5 Ввод'!$E$102-NETWORKDAYS('У5 Ввод'!$D$102,$B26)+1))/Настройки!$E$11*100)</f>
        <v>0</v>
      </c>
      <c r="CT26" s="67" t="n">
        <f aca="false">IF(OR($D26=1,MONTH($B26)&lt;&gt;MONTH(StartDate),'У5 Ввод'!$D$103="",'У5 Ввод'!$E$103="",'У5 Ввод'!$D$103&gt;$B26),0,MAX(0,MIN(1,'У5 Ввод'!$E$103-NETWORKDAYS('У5 Ввод'!$D$103,$B26)+1))/Настройки!$E$11*100)</f>
        <v>0</v>
      </c>
      <c r="CU26" s="67" t="n">
        <f aca="false">IF(OR($D26=1,MONTH($B26)&lt;&gt;MONTH(StartDate),'У5 Ввод'!$D$104="",'У5 Ввод'!$E$104="",'У5 Ввод'!$D$104&gt;$B26),0,MAX(0,MIN(1,'У5 Ввод'!$E$104-NETWORKDAYS('У5 Ввод'!$D$104,$B26)+1))/Настройки!$E$11*100)</f>
        <v>0</v>
      </c>
      <c r="CV26" s="67" t="n">
        <f aca="false">IF(OR($D26=1,MONTH($B26)&lt;&gt;MONTH(StartDate),'У5 Ввод'!$D$105="",'У5 Ввод'!$E$105="",'У5 Ввод'!$D$105&gt;$B26),0,MAX(0,MIN(1,'У5 Ввод'!$E$105-NETWORKDAYS('У5 Ввод'!$D$105,$B26)+1))/Настройки!$E$11*100)</f>
        <v>0</v>
      </c>
      <c r="CW26" s="67" t="n">
        <f aca="false">IF(OR($D26=1,MONTH($B26)&lt;&gt;MONTH(StartDate),'У5 Ввод'!$D$106="",'У5 Ввод'!$E$106="",'У5 Ввод'!$D$106&gt;$B26),0,MAX(0,MIN(1,'У5 Ввод'!$E$106-NETWORKDAYS('У5 Ввод'!$D$106,$B26)+1))/Настройки!$E$11*100)</f>
        <v>0</v>
      </c>
      <c r="CX26" s="67" t="n">
        <f aca="false">IF(OR($D26=1,MONTH($B26)&lt;&gt;MONTH(StartDate),'У5 Ввод'!$D$107="",'У5 Ввод'!$E$107="",'У5 Ввод'!$D$107&gt;$B26),0,MAX(0,MIN(1,'У5 Ввод'!$E$107-NETWORKDAYS('У5 Ввод'!$D$107,$B26)+1))/Настройки!$E$11*100)</f>
        <v>0</v>
      </c>
      <c r="CY26" s="67" t="n">
        <f aca="false">IF(OR($D26=1,MONTH($B26)&lt;&gt;MONTH(StartDate),'У5 Ввод'!$D$108="",'У5 Ввод'!$E$108="",'У5 Ввод'!$D$108&gt;$B26),0,MAX(0,MIN(1,'У5 Ввод'!$E$108-NETWORKDAYS('У5 Ввод'!$D$108,$B26)+1))/Настройки!$E$11*100)</f>
        <v>0</v>
      </c>
      <c r="CZ26" s="67" t="n">
        <f aca="false">IF(OR($D26=1,MONTH($B26)&lt;&gt;MONTH(StartDate),'У5 Ввод'!$D$109="",'У5 Ввод'!$E$109="",'У5 Ввод'!$D$109&gt;$B26),0,MAX(0,MIN(1,'У5 Ввод'!$E$109-NETWORKDAYS('У5 Ввод'!$D$109,$B26)+1))/Настройки!$E$11*100)</f>
        <v>0</v>
      </c>
      <c r="DA26" s="67" t="n">
        <f aca="false">IF(OR($D26=1,MONTH($B26)&lt;&gt;MONTH(StartDate),'У5 Ввод'!$D$110="",'У5 Ввод'!$E$110="",'У5 Ввод'!$D$110&gt;$B26),0,MAX(0,MIN(1,'У5 Ввод'!$E$110-NETWORKDAYS('У5 Ввод'!$D$110,$B26)+1))/Настройки!$E$11*100)</f>
        <v>0</v>
      </c>
      <c r="DB26" s="67" t="n">
        <f aca="false">IF(OR($D26=1,MONTH($B26)&lt;&gt;MONTH(StartDate),'У5 Ввод'!$D$111="",'У5 Ввод'!$E$111="",'У5 Ввод'!$D$111&gt;$B26),0,MAX(0,MIN(1,'У5 Ввод'!$E$111-NETWORKDAYS('У5 Ввод'!$D$111,$B26)+1))/Настройки!$E$11*100)</f>
        <v>0</v>
      </c>
      <c r="DC26" s="67" t="n">
        <f aca="false">IF(OR($D26=1,MONTH($B26)&lt;&gt;MONTH(StartDate),'У5 Ввод'!$D$112="",'У5 Ввод'!$E$112="",'У5 Ввод'!$D$112&gt;$B26),0,MAX(0,MIN(1,'У5 Ввод'!$E$112-NETWORKDAYS('У5 Ввод'!$D$112,$B26)+1))/Настройки!$E$11*100)</f>
        <v>0</v>
      </c>
      <c r="DD26" s="67" t="n">
        <f aca="false">IF(OR($D26=1,MONTH($B26)&lt;&gt;MONTH(StartDate),'У5 Ввод'!$D$113="",'У5 Ввод'!$E$113="",'У5 Ввод'!$D$113&gt;$B26),0,MAX(0,MIN(1,'У5 Ввод'!$E$113-NETWORKDAYS('У5 Ввод'!$D$113,$B26)+1))/Настройки!$E$11*100)</f>
        <v>0</v>
      </c>
      <c r="DE26" s="67" t="n">
        <f aca="false">IF(OR($D26=1,MONTH($B26)&lt;&gt;MONTH(StartDate),'У5 Ввод'!$D$114="",'У5 Ввод'!$E$114="",'У5 Ввод'!$D$114&gt;$B26),0,MAX(0,MIN(1,'У5 Ввод'!$E$114-NETWORKDAYS('У5 Ввод'!$D$114,$B26)+1))/Настройки!$E$11*100)</f>
        <v>0</v>
      </c>
      <c r="DF26" s="67" t="n">
        <f aca="false">IF(OR($D26=1,MONTH($B26)&lt;&gt;MONTH(StartDate),'У5 Ввод'!$D$115="",'У5 Ввод'!$E$115="",'У5 Ввод'!$D$115&gt;$B26),0,MAX(0,MIN(1,'У5 Ввод'!$E$115-NETWORKDAYS('У5 Ввод'!$D$115,$B26)+1))/Настройки!$E$11*100)</f>
        <v>0</v>
      </c>
      <c r="DG26" s="67" t="n">
        <f aca="false">IF(OR($D26=1,MONTH($B26)&lt;&gt;MONTH(StartDate),'У5 Ввод'!$D$116="",'У5 Ввод'!$E$116="",'У5 Ввод'!$D$116&gt;$B26),0,MAX(0,MIN(1,'У5 Ввод'!$E$116-NETWORKDAYS('У5 Ввод'!$D$116,$B26)+1))/Настройки!$E$11*100)</f>
        <v>0</v>
      </c>
      <c r="DH26" s="67" t="n">
        <f aca="false">IF(OR($D26=1,MONTH($B26)&lt;&gt;MONTH(StartDate),'У5 Ввод'!$D$117="",'У5 Ввод'!$E$117="",'У5 Ввод'!$D$117&gt;$B26),0,MAX(0,MIN(1,'У5 Ввод'!$E$117-NETWORKDAYS('У5 Ввод'!$D$117,$B26)+1))/Настройки!$E$11*100)</f>
        <v>0</v>
      </c>
      <c r="DI26" s="67" t="n">
        <f aca="false">IF(OR($D26=1,MONTH($B26)&lt;&gt;MONTH(StartDate),'У5 Ввод'!$D$118="",'У5 Ввод'!$E$118="",'У5 Ввод'!$D$118&gt;$B26),0,MAX(0,MIN(1,'У5 Ввод'!$E$118-NETWORKDAYS('У5 Ввод'!$D$118,$B26)+1))/Настройки!$E$11*100)</f>
        <v>0</v>
      </c>
      <c r="DJ26" s="67" t="n">
        <f aca="false">IF(OR($D26=1,MONTH($B26)&lt;&gt;MONTH(StartDate),'У5 Ввод'!$D$119="",'У5 Ввод'!$E$119="",'У5 Ввод'!$D$119&gt;$B26),0,MAX(0,MIN(1,'У5 Ввод'!$E$119-NETWORKDAYS('У5 Ввод'!$D$119,$B26)+1))/Настройки!$E$11*100)</f>
        <v>0</v>
      </c>
      <c r="DK26" s="67" t="n">
        <f aca="false">IF(OR($D26=1,MONTH($B26)&lt;&gt;MONTH(StartDate),'У5 Ввод'!$D$120="",'У5 Ввод'!$E$120="",'У5 Ввод'!$D$120&gt;$B26),0,MAX(0,MIN(1,'У5 Ввод'!$E$120-NETWORKDAYS('У5 Ввод'!$D$120,$B26)+1))/Настройки!$E$11*100)</f>
        <v>0</v>
      </c>
      <c r="DL26" s="67" t="n">
        <f aca="false">IF(OR($D26=1,MONTH($B26)&lt;&gt;MONTH(StartDate),'У5 Ввод'!$D$121="",'У5 Ввод'!$E$121="",'У5 Ввод'!$D$121&gt;$B26),0,MAX(0,MIN(1,'У5 Ввод'!$E$121-NETWORKDAYS('У5 Ввод'!$D$121,$B26)+1))/Настройки!$E$11*100)</f>
        <v>0</v>
      </c>
      <c r="DM26" s="67" t="n">
        <f aca="false">IF(OR($D26=1,MONTH($B26)&lt;&gt;MONTH(StartDate),'У5 Ввод'!$D$122="",'У5 Ввод'!$E$122="",'У5 Ввод'!$D$122&gt;$B26),0,MAX(0,MIN(1,'У5 Ввод'!$E$122-NETWORKDAYS('У5 Ввод'!$D$122,$B26)+1))/Настройки!$E$11*100)</f>
        <v>0</v>
      </c>
      <c r="DN26" s="67" t="n">
        <f aca="false">IF(OR($D26=1,MONTH($B26)&lt;&gt;MONTH(StartDate),'У5 Ввод'!$D$123="",'У5 Ввод'!$E$123="",'У5 Ввод'!$D$123&gt;$B26),0,MAX(0,MIN(1,'У5 Ввод'!$E$123-NETWORKDAYS('У5 Ввод'!$D$123,$B26)+1))/Настройки!$E$11*100)</f>
        <v>0</v>
      </c>
      <c r="DO26" s="67" t="n">
        <f aca="false">IF(OR($D26=1,MONTH($B26)&lt;&gt;MONTH(StartDate),'У5 Ввод'!$D$124="",'У5 Ввод'!$E$124="",'У5 Ввод'!$D$124&gt;$B26),0,MAX(0,MIN(1,'У5 Ввод'!$E$124-NETWORKDAYS('У5 Ввод'!$D$124,$B26)+1))/Настройки!$E$11*100)</f>
        <v>0</v>
      </c>
      <c r="DP26" s="67" t="n">
        <f aca="false">IF(OR($D26=1,MONTH($B26)&lt;&gt;MONTH(StartDate),'У5 Ввод'!$D$125="",'У5 Ввод'!$E$125="",'У5 Ввод'!$D$125&gt;$B26),0,MAX(0,MIN(1,'У5 Ввод'!$E$125-NETWORKDAYS('У5 Ввод'!$D$125,$B26)+1))/Настройки!$E$11*100)</f>
        <v>0</v>
      </c>
      <c r="DQ26" s="67" t="n">
        <f aca="false">IF(OR($D26=1,MONTH($B26)&lt;&gt;MONTH(StartDate),'У5 Ввод'!$D$126="",'У5 Ввод'!$E$126="",'У5 Ввод'!$D$126&gt;$B26),0,MAX(0,MIN(1,'У5 Ввод'!$E$126-NETWORKDAYS('У5 Ввод'!$D$126,$B26)+1))/Настройки!$E$11*100)</f>
        <v>0</v>
      </c>
      <c r="DR26" s="67" t="n">
        <f aca="false">IF(OR($D26=1,MONTH($B26)&lt;&gt;MONTH(StartDate),'У5 Ввод'!$D$127="",'У5 Ввод'!$E$127="",'У5 Ввод'!$D$127&gt;$B26),0,MAX(0,MIN(1,'У5 Ввод'!$E$127-NETWORKDAYS('У5 Ввод'!$D$127,$B26)+1))/Настройки!$E$11*100)</f>
        <v>0</v>
      </c>
      <c r="DS26" s="67" t="n">
        <f aca="false">IF(OR($D26=1,MONTH($B26)&lt;&gt;MONTH(StartDate),'У5 Ввод'!$D$128="",'У5 Ввод'!$E$128="",'У5 Ввод'!$D$128&gt;$B26),0,MAX(0,MIN(1,'У5 Ввод'!$E$128-NETWORKDAYS('У5 Ввод'!$D$128,$B26)+1))/Настройки!$E$11*100)</f>
        <v>0</v>
      </c>
      <c r="DT26" s="67" t="n">
        <f aca="false">IF(OR($D26=1,MONTH($B26)&lt;&gt;MONTH(StartDate),'У5 Ввод'!$D$129="",'У5 Ввод'!$E$129="",'У5 Ввод'!$D$129&gt;$B26),0,MAX(0,MIN(1,'У5 Ввод'!$E$129-NETWORKDAYS('У5 Ввод'!$D$129,$B26)+1))/Настройки!$E$11*100)</f>
        <v>0</v>
      </c>
      <c r="DU26" s="67" t="n">
        <f aca="false">IF(OR($D26=1,MONTH($B26)&lt;&gt;MONTH(StartDate),'У5 Ввод'!$D$130="",'У5 Ввод'!$E$130="",'У5 Ввод'!$D$130&gt;$B26),0,MAX(0,MIN(1,'У5 Ввод'!$E$130-NETWORKDAYS('У5 Ввод'!$D$130,$B26)+1))/Настройки!$E$11*100)</f>
        <v>0</v>
      </c>
      <c r="DV26" s="67" t="n">
        <f aca="false">IF(OR($D26=1,MONTH($B26)&lt;&gt;MONTH(StartDate),'У5 Ввод'!$D$131="",'У5 Ввод'!$E$131="",'У5 Ввод'!$D$131&gt;$B26),0,MAX(0,MIN(1,'У5 Ввод'!$E$131-NETWORKDAYS('У5 Ввод'!$D$131,$B26)+1))/Настройки!$E$11*100)</f>
        <v>0</v>
      </c>
      <c r="DW26" s="67" t="n">
        <f aca="false">IF(OR($D26=1,MONTH($B26)&lt;&gt;MONTH(StartDate),'У5 Ввод'!$D$132="",'У5 Ввод'!$E$132="",'У5 Ввод'!$D$132&gt;$B26),0,MAX(0,MIN(1,'У5 Ввод'!$E$132-NETWORKDAYS('У5 Ввод'!$D$132,$B26)+1))/Настройки!$E$11*100)</f>
        <v>0</v>
      </c>
      <c r="DX26" s="67" t="n">
        <f aca="false">IF(OR($D26=1,MONTH($B26)&lt;&gt;MONTH(StartDate),'У5 Ввод'!$D$133="",'У5 Ввод'!$E$133="",'У5 Ввод'!$D$133&gt;$B26),0,MAX(0,MIN(1,'У5 Ввод'!$E$133-NETWORKDAYS('У5 Ввод'!$D$133,$B26)+1))/Настройки!$E$11*100)</f>
        <v>0</v>
      </c>
      <c r="DY26" s="67" t="n">
        <f aca="false">IF(OR($D26=1,MONTH($B26)&lt;&gt;MONTH(StartDate),'У5 Ввод'!$D$134="",'У5 Ввод'!$E$134="",'У5 Ввод'!$D$134&gt;$B26),0,MAX(0,MIN(1,'У5 Ввод'!$E$134-NETWORKDAYS('У5 Ввод'!$D$134,$B26)+1))/Настройки!$E$11*100)</f>
        <v>0</v>
      </c>
      <c r="DZ26" s="67" t="n">
        <f aca="false">IF(OR($D26=1,MONTH($B26)&lt;&gt;MONTH(StartDate),'У5 Ввод'!$D$135="",'У5 Ввод'!$E$135="",'У5 Ввод'!$D$135&gt;$B26),0,MAX(0,MIN(1,'У5 Ввод'!$E$135-NETWORKDAYS('У5 Ввод'!$D$135,$B26)+1))/Настройки!$E$11*100)</f>
        <v>0</v>
      </c>
      <c r="EA26" s="67" t="n">
        <f aca="false">IF(OR($D26=1,MONTH($B26)&lt;&gt;MONTH(StartDate),'У5 Ввод'!$D$136="",'У5 Ввод'!$E$136="",'У5 Ввод'!$D$136&gt;$B26),0,MAX(0,MIN(1,'У5 Ввод'!$E$136-NETWORKDAYS('У5 Ввод'!$D$136,$B26)+1))/Настройки!$E$11*100)</f>
        <v>0</v>
      </c>
      <c r="EB26" s="67" t="n">
        <f aca="false">IF(OR($D26=1,MONTH($B26)&lt;&gt;MONTH(StartDate),'У5 Ввод'!$D$137="",'У5 Ввод'!$E$137="",'У5 Ввод'!$D$137&gt;$B26),0,MAX(0,MIN(1,'У5 Ввод'!$E$137-NETWORKDAYS('У5 Ввод'!$D$137,$B26)+1))/Настройки!$E$11*100)</f>
        <v>0</v>
      </c>
      <c r="EC26" s="67" t="n">
        <f aca="false">IF(OR($D26=1,MONTH($B26)&lt;&gt;MONTH(StartDate),'У5 Ввод'!$D$138="",'У5 Ввод'!$E$138="",'У5 Ввод'!$D$138&gt;$B26),0,MAX(0,MIN(1,'У5 Ввод'!$E$138-NETWORKDAYS('У5 Ввод'!$D$138,$B26)+1))/Настройки!$E$11*100)</f>
        <v>0</v>
      </c>
      <c r="ED26" s="67" t="n">
        <f aca="false">IF(OR($D26=1,MONTH($B26)&lt;&gt;MONTH(StartDate),'У5 Ввод'!$D$139="",'У5 Ввод'!$E$139="",'У5 Ввод'!$D$139&gt;$B26),0,MAX(0,MIN(1,'У5 Ввод'!$E$139-NETWORKDAYS('У5 Ввод'!$D$139,$B26)+1))/Настройки!$E$11*100)</f>
        <v>0</v>
      </c>
      <c r="EE26" s="67" t="n">
        <f aca="false">IF(OR($D26=1,MONTH($B26)&lt;&gt;MONTH(StartDate),'У5 Ввод'!$D$140="",'У5 Ввод'!$E$140="",'У5 Ввод'!$D$140&gt;$B26),0,MAX(0,MIN(1,'У5 Ввод'!$E$140-NETWORKDAYS('У5 Ввод'!$D$140,$B26)+1))/Настройки!$E$11*100)</f>
        <v>0</v>
      </c>
      <c r="EF26" s="67" t="n">
        <f aca="false">IF(OR($D26=1,MONTH($B26)&lt;&gt;MONTH(StartDate),'У5 Ввод'!$D$141="",'У5 Ввод'!$E$141="",'У5 Ввод'!$D$141&gt;$B26),0,MAX(0,MIN(1,'У5 Ввод'!$E$141-NETWORKDAYS('У5 Ввод'!$D$141,$B26)+1))/Настройки!$E$11*100)</f>
        <v>0</v>
      </c>
      <c r="EG26" s="67" t="n">
        <f aca="false">IF(OR($D26=1,MONTH($B26)&lt;&gt;MONTH(StartDate),'У5 Ввод'!$D$142="",'У5 Ввод'!$E$142="",'У5 Ввод'!$D$142&gt;$B26),0,MAX(0,MIN(1,'У5 Ввод'!$E$142-NETWORKDAYS('У5 Ввод'!$D$142,$B26)+1))/Настройки!$E$11*100)</f>
        <v>0</v>
      </c>
      <c r="EH26" s="67" t="n">
        <f aca="false">IF(OR($D26=1,MONTH($B26)&lt;&gt;MONTH(StartDate),'У5 Ввод'!$D$143="",'У5 Ввод'!$E$143="",'У5 Ввод'!$D$143&gt;$B26),0,MAX(0,MIN(1,'У5 Ввод'!$E$143-NETWORKDAYS('У5 Ввод'!$D$143,$B26)+1))/Настройки!$E$11*100)</f>
        <v>0</v>
      </c>
      <c r="EI26" s="67" t="n">
        <f aca="false">IF(OR($D26=1,MONTH($B26)&lt;&gt;MONTH(StartDate),'У5 Ввод'!$D$144="",'У5 Ввод'!$E$144="",'У5 Ввод'!$D$144&gt;$B26),0,MAX(0,MIN(1,'У5 Ввод'!$E$144-NETWORKDAYS('У5 Ввод'!$D$144,$B26)+1))/Настройки!$E$11*100)</f>
        <v>0</v>
      </c>
      <c r="EJ26" s="67" t="n">
        <f aca="false">IF(OR($D26=1,MONTH($B26)&lt;&gt;MONTH(StartDate),'У5 Ввод'!$D$145="",'У5 Ввод'!$E$145="",'У5 Ввод'!$D$145&gt;$B26),0,MAX(0,MIN(1,'У5 Ввод'!$E$145-NETWORKDAYS('У5 Ввод'!$D$145,$B26)+1))/Настройки!$E$11*100)</f>
        <v>0</v>
      </c>
      <c r="EK26" s="67" t="n">
        <f aca="false">IF(OR($D26=1,MONTH($B26)&lt;&gt;MONTH(StartDate),'У5 Ввод'!$D$146="",'У5 Ввод'!$E$146="",'У5 Ввод'!$D$146&gt;$B26),0,MAX(0,MIN(1,'У5 Ввод'!$E$146-NETWORKDAYS('У5 Ввод'!$D$146,$B26)+1))/Настройки!$E$11*100)</f>
        <v>0</v>
      </c>
      <c r="EL26" s="67" t="n">
        <f aca="false">IF(OR($D26=1,MONTH($B26)&lt;&gt;MONTH(StartDate),'У5 Ввод'!$D$147="",'У5 Ввод'!$E$147="",'У5 Ввод'!$D$147&gt;$B26),0,MAX(0,MIN(1,'У5 Ввод'!$E$147-NETWORKDAYS('У5 Ввод'!$D$147,$B26)+1))/Настройки!$E$11*100)</f>
        <v>0</v>
      </c>
      <c r="EM26" s="67" t="n">
        <f aca="false">IF(OR($D26=1,MONTH($B26)&lt;&gt;MONTH(StartDate),'У5 Ввод'!$D$148="",'У5 Ввод'!$E$148="",'У5 Ввод'!$D$148&gt;$B26),0,MAX(0,MIN(1,'У5 Ввод'!$E$148-NETWORKDAYS('У5 Ввод'!$D$148,$B26)+1))/Настройки!$E$11*100)</f>
        <v>0</v>
      </c>
      <c r="EN26" s="67" t="n">
        <f aca="false">IF(OR($D26=1,MONTH($B26)&lt;&gt;MONTH(StartDate),'У5 Ввод'!$D$149="",'У5 Ввод'!$E$149="",'У5 Ввод'!$D$149&gt;$B26),0,MAX(0,MIN(1,'У5 Ввод'!$E$149-NETWORKDAYS('У5 Ввод'!$D$149,$B26)+1))/Настройки!$E$11*100)</f>
        <v>0</v>
      </c>
      <c r="EO26" s="67" t="n">
        <f aca="false">IF(OR($D26=1,MONTH($B26)&lt;&gt;MONTH(StartDate),'У5 Ввод'!$D$150="",'У5 Ввод'!$E$150="",'У5 Ввод'!$D$150&gt;$B26),0,MAX(0,MIN(1,'У5 Ввод'!$E$150-NETWORKDAYS('У5 Ввод'!$D$150,$B26)+1))/Настройки!$E$11*100)</f>
        <v>0</v>
      </c>
      <c r="EP26" s="67" t="n">
        <f aca="false">IF(OR($D26=1,MONTH($B26)&lt;&gt;MONTH(StartDate),'У5 Ввод'!$D$151="",'У5 Ввод'!$E$151="",'У5 Ввод'!$D$151&gt;$B26),0,MAX(0,MIN(1,'У5 Ввод'!$E$151-NETWORKDAYS('У5 Ввод'!$D$151,$B26)+1))/Настройки!$E$11*100)</f>
        <v>0</v>
      </c>
      <c r="EQ26" s="67" t="n">
        <f aca="false">IF(OR($D26=1,MONTH($B26)&lt;&gt;MONTH(StartDate),'У5 Ввод'!$D$152="",'У5 Ввод'!$E$152="",'У5 Ввод'!$D$152&gt;$B26),0,MAX(0,MIN(1,'У5 Ввод'!$E$152-NETWORKDAYS('У5 Ввод'!$D$152,$B26)+1))/Настройки!$E$11*100)</f>
        <v>0</v>
      </c>
      <c r="ER26" s="67" t="n">
        <f aca="false">IF(OR($D26=1,MONTH($B26)&lt;&gt;MONTH(StartDate),'У5 Ввод'!$D$153="",'У5 Ввод'!$E$153="",'У5 Ввод'!$D$153&gt;$B26),0,MAX(0,MIN(1,'У5 Ввод'!$E$153-NETWORKDAYS('У5 Ввод'!$D$153,$B26)+1))/Настройки!$E$11*100)</f>
        <v>0</v>
      </c>
      <c r="ES26" s="67" t="n">
        <f aca="false">IF(OR($D26=1,MONTH($B26)&lt;&gt;MONTH(StartDate),'У5 Ввод'!$D$154="",'У5 Ввод'!$E$154="",'У5 Ввод'!$D$154&gt;$B26),0,MAX(0,MIN(1,'У5 Ввод'!$E$154-NETWORKDAYS('У5 Ввод'!$D$154,$B26)+1))/Настройки!$E$11*100)</f>
        <v>0</v>
      </c>
      <c r="ET26" s="67" t="n">
        <f aca="false">IF(OR($D26=1,MONTH($B26)&lt;&gt;MONTH(StartDate),'У5 Ввод'!$D$155="",'У5 Ввод'!$E$155="",'У5 Ввод'!$D$155&gt;$B26),0,MAX(0,MIN(1,'У5 Ввод'!$E$155-NETWORKDAYS('У5 Ввод'!$D$155,$B26)+1))/Настройки!$E$11*100)</f>
        <v>0</v>
      </c>
      <c r="EU26" s="67" t="n">
        <f aca="false">IF(OR($D26=1,MONTH($B26)&lt;&gt;MONTH(StartDate),'У5 Ввод'!$D$156="",'У5 Ввод'!$E$156="",'У5 Ввод'!$D$156&gt;$B26),0,MAX(0,MIN(1,'У5 Ввод'!$E$156-NETWORKDAYS('У5 Ввод'!$D$156,$B26)+1))/Настройки!$E$11*100)</f>
        <v>0</v>
      </c>
      <c r="EV26" s="67" t="n">
        <f aca="false">IF(OR($D26=1,MONTH($B26)&lt;&gt;MONTH(StartDate),'У5 Ввод'!$D$157="",'У5 Ввод'!$E$157="",'У5 Ввод'!$D$157&gt;$B26),0,MAX(0,MIN(1,'У5 Ввод'!$E$157-NETWORKDAYS('У5 Ввод'!$D$157,$B26)+1))/Настройки!$E$11*100)</f>
        <v>0</v>
      </c>
      <c r="EW26" s="67" t="n">
        <f aca="false">IF(OR($D26=1,MONTH($B26)&lt;&gt;MONTH(StartDate),'У5 Ввод'!$D$158="",'У5 Ввод'!$E$158="",'У5 Ввод'!$D$158&gt;$B26),0,MAX(0,MIN(1,'У5 Ввод'!$E$158-NETWORKDAYS('У5 Ввод'!$D$158,$B26)+1))/Настройки!$E$11*100)</f>
        <v>0</v>
      </c>
      <c r="EX26" s="67" t="n">
        <f aca="false">IF(OR($D26=1,MONTH($B26)&lt;&gt;MONTH(StartDate),'У5 Ввод'!$D$159="",'У5 Ввод'!$E$159="",'У5 Ввод'!$D$159&gt;$B26),0,MAX(0,MIN(1,'У5 Ввод'!$E$159-NETWORKDAYS('У5 Ввод'!$D$159,$B26)+1))/Настройки!$E$11*100)</f>
        <v>0</v>
      </c>
      <c r="EY26" s="67" t="n">
        <f aca="false">IF(OR($D26=1,MONTH($B26)&lt;&gt;MONTH(StartDate),'У5 Ввод'!$D$160="",'У5 Ввод'!$E$160="",'У5 Ввод'!$D$160&gt;$B26),0,MAX(0,MIN(1,'У5 Ввод'!$E$160-NETWORKDAYS('У5 Ввод'!$D$160,$B26)+1))/Настройки!$E$11*100)</f>
        <v>0</v>
      </c>
      <c r="EZ26" s="67" t="n">
        <f aca="false">IF(OR($D26=1,MONTH($B26)&lt;&gt;MONTH(StartDate),'У5 Ввод'!$D$161="",'У5 Ввод'!$E$161="",'У5 Ввод'!$D$161&gt;$B26),0,MAX(0,MIN(1,'У5 Ввод'!$E$161-NETWORKDAYS('У5 Ввод'!$D$161,$B26)+1))/Настройки!$E$11*100)</f>
        <v>0</v>
      </c>
      <c r="FA26" s="67" t="n">
        <f aca="false">IF(OR($D26=1,MONTH($B26)&lt;&gt;MONTH(StartDate),'У5 Ввод'!$D$162="",'У5 Ввод'!$E$162="",'У5 Ввод'!$D$162&gt;$B26),0,MAX(0,MIN(1,'У5 Ввод'!$E$162-NETWORKDAYS('У5 Ввод'!$D$162,$B26)+1))/Настройки!$E$11*100)</f>
        <v>0</v>
      </c>
      <c r="FB26" s="67" t="n">
        <f aca="false">IF(OR($D26=1,MONTH($B26)&lt;&gt;MONTH(StartDate),'У5 Ввод'!$D$163="",'У5 Ввод'!$E$163="",'У5 Ввод'!$D$163&gt;$B26),0,MAX(0,MIN(1,'У5 Ввод'!$E$163-NETWORKDAYS('У5 Ввод'!$D$163,$B26)+1))/Настройки!$E$11*100)</f>
        <v>0</v>
      </c>
      <c r="FC26" s="67" t="n">
        <f aca="false">IF(OR($D26=1,MONTH($B26)&lt;&gt;MONTH(StartDate),'У5 Ввод'!$D$164="",'У5 Ввод'!$E$164="",'У5 Ввод'!$D$164&gt;$B26),0,MAX(0,MIN(1,'У5 Ввод'!$E$164-NETWORKDAYS('У5 Ввод'!$D$164,$B26)+1))/Настройки!$E$11*100)</f>
        <v>0</v>
      </c>
      <c r="FD26" s="67" t="n">
        <f aca="false">IF(OR($D26=1,MONTH($B26)&lt;&gt;MONTH(StartDate),'У5 Ввод'!$D$165="",'У5 Ввод'!$E$165="",'У5 Ввод'!$D$165&gt;$B26),0,MAX(0,MIN(1,'У5 Ввод'!$E$165-NETWORKDAYS('У5 Ввод'!$D$165,$B26)+1))/Настройки!$E$11*100)</f>
        <v>0</v>
      </c>
      <c r="FE26" s="67" t="n">
        <f aca="false">IF(OR($D26=1,MONTH($B26)&lt;&gt;MONTH(StartDate),'У5 Ввод'!$D$166="",'У5 Ввод'!$E$166="",'У5 Ввод'!$D$166&gt;$B26),0,MAX(0,MIN(1,'У5 Ввод'!$E$166-NETWORKDAYS('У5 Ввод'!$D$166,$B26)+1))/Настройки!$E$11*100)</f>
        <v>0</v>
      </c>
      <c r="FF26" s="67" t="n">
        <f aca="false">IF(OR($D26=1,MONTH($B26)&lt;&gt;MONTH(StartDate),'У5 Ввод'!$D$167="",'У5 Ввод'!$E$167="",'У5 Ввод'!$D$167&gt;$B26),0,MAX(0,MIN(1,'У5 Ввод'!$E$167-NETWORKDAYS('У5 Ввод'!$D$167,$B26)+1))/Настройки!$E$11*100)</f>
        <v>0</v>
      </c>
      <c r="FG26" s="67" t="n">
        <f aca="false">IF(OR($D26=1,MONTH($B26)&lt;&gt;MONTH(StartDate),'У5 Ввод'!$D$168="",'У5 Ввод'!$E$168="",'У5 Ввод'!$D$168&gt;$B26),0,MAX(0,MIN(1,'У5 Ввод'!$E$168-NETWORKDAYS('У5 Ввод'!$D$168,$B26)+1))/Настройки!$E$11*100)</f>
        <v>0</v>
      </c>
      <c r="FH26" s="67" t="n">
        <f aca="false">IF(OR($D26=1,MONTH($B26)&lt;&gt;MONTH(StartDate),'У5 Ввод'!$D$169="",'У5 Ввод'!$E$169="",'У5 Ввод'!$D$169&gt;$B26),0,MAX(0,MIN(1,'У5 Ввод'!$E$169-NETWORKDAYS('У5 Ввод'!$D$169,$B26)+1))/Настройки!$E$11*100)</f>
        <v>0</v>
      </c>
      <c r="FI26" s="67" t="n">
        <f aca="false">IF(OR($D26=1,MONTH($B26)&lt;&gt;MONTH(StartDate),'У5 Ввод'!$D$170="",'У5 Ввод'!$E$170="",'У5 Ввод'!$D$170&gt;$B26),0,MAX(0,MIN(1,'У5 Ввод'!$E$170-NETWORKDAYS('У5 Ввод'!$D$170,$B26)+1))/Настройки!$E$11*100)</f>
        <v>0</v>
      </c>
      <c r="FJ26" s="67" t="n">
        <f aca="false">IF(OR($D26=1,MONTH($B26)&lt;&gt;MONTH(StartDate),'У5 Ввод'!$D$171="",'У5 Ввод'!$E$171="",'У5 Ввод'!$D$171&gt;$B26),0,MAX(0,MIN(1,'У5 Ввод'!$E$171-NETWORKDAYS('У5 Ввод'!$D$171,$B26)+1))/Настройки!$E$11*100)</f>
        <v>0</v>
      </c>
      <c r="FK26" s="67" t="n">
        <f aca="false">IF(OR($D26=1,MONTH($B26)&lt;&gt;MONTH(StartDate),'У5 Ввод'!$D$172="",'У5 Ввод'!$E$172="",'У5 Ввод'!$D$172&gt;$B26),0,MAX(0,MIN(1,'У5 Ввод'!$E$172-NETWORKDAYS('У5 Ввод'!$D$172,$B26)+1))/Настройки!$E$11*100)</f>
        <v>0</v>
      </c>
      <c r="FL26" s="67" t="n">
        <f aca="false">IF(OR($D26=1,MONTH($B26)&lt;&gt;MONTH(StartDate),'У5 Ввод'!$D$173="",'У5 Ввод'!$E$173="",'У5 Ввод'!$D$173&gt;$B26),0,MAX(0,MIN(1,'У5 Ввод'!$E$173-NETWORKDAYS('У5 Ввод'!$D$173,$B26)+1))/Настройки!$E$11*100)</f>
        <v>0</v>
      </c>
      <c r="FM26" s="67" t="n">
        <f aca="false">IF(OR($D26=1,MONTH($B26)&lt;&gt;MONTH(StartDate),'У5 Ввод'!$D$174="",'У5 Ввод'!$E$174="",'У5 Ввод'!$D$174&gt;$B26),0,MAX(0,MIN(1,'У5 Ввод'!$E$174-NETWORKDAYS('У5 Ввод'!$D$174,$B26)+1))/Настройки!$E$11*100)</f>
        <v>0</v>
      </c>
      <c r="FN26" s="67" t="n">
        <f aca="false">IF(OR($D26=1,MONTH($B26)&lt;&gt;MONTH(StartDate),'У5 Ввод'!$D$175="",'У5 Ввод'!$E$175="",'У5 Ввод'!$D$175&gt;$B26),0,MAX(0,MIN(1,'У5 Ввод'!$E$175-NETWORKDAYS('У5 Ввод'!$D$175,$B26)+1))/Настройки!$E$11*100)</f>
        <v>0</v>
      </c>
      <c r="FO26" s="67" t="n">
        <f aca="false">IF(OR($D26=1,MONTH($B26)&lt;&gt;MONTH(StartDate),'У5 Ввод'!$D$176="",'У5 Ввод'!$E$176="",'У5 Ввод'!$D$176&gt;$B26),0,MAX(0,MIN(1,'У5 Ввод'!$E$176-NETWORKDAYS('У5 Ввод'!$D$176,$B26)+1))/Настройки!$E$11*100)</f>
        <v>0</v>
      </c>
      <c r="FP26" s="67" t="n">
        <f aca="false">IF(OR($D26=1,MONTH($B26)&lt;&gt;MONTH(StartDate),'У5 Ввод'!$D$177="",'У5 Ввод'!$E$177="",'У5 Ввод'!$D$177&gt;$B26),0,MAX(0,MIN(1,'У5 Ввод'!$E$177-NETWORKDAYS('У5 Ввод'!$D$177,$B26)+1))/Настройки!$E$11*100)</f>
        <v>0</v>
      </c>
      <c r="FQ26" s="67" t="n">
        <f aca="false">IF(OR($D26=1,MONTH($B26)&lt;&gt;MONTH(StartDate),'У5 Ввод'!$D$178="",'У5 Ввод'!$E$178="",'У5 Ввод'!$D$178&gt;$B26),0,MAX(0,MIN(1,'У5 Ввод'!$E$178-NETWORKDAYS('У5 Ввод'!$D$178,$B26)+1))/Настройки!$E$11*100)</f>
        <v>0</v>
      </c>
      <c r="FR26" s="67" t="n">
        <f aca="false">IF(OR($D26=1,MONTH($B26)&lt;&gt;MONTH(StartDate),'У5 Ввод'!$D$179="",'У5 Ввод'!$E$179="",'У5 Ввод'!$D$179&gt;$B26),0,MAX(0,MIN(1,'У5 Ввод'!$E$179-NETWORKDAYS('У5 Ввод'!$D$179,$B26)+1))/Настройки!$E$11*100)</f>
        <v>0</v>
      </c>
      <c r="FS26" s="67" t="n">
        <f aca="false">IF(OR($D26=1,MONTH($B26)&lt;&gt;MONTH(StartDate),'У5 Ввод'!$D$180="",'У5 Ввод'!$E$180="",'У5 Ввод'!$D$180&gt;$B26),0,MAX(0,MIN(1,'У5 Ввод'!$E$180-NETWORKDAYS('У5 Ввод'!$D$180,$B26)+1))/Настройки!$E$11*100)</f>
        <v>0</v>
      </c>
      <c r="FT26" s="67" t="n">
        <f aca="false">IF(OR($D26=1,MONTH($B26)&lt;&gt;MONTH(StartDate),'У5 Ввод'!$D$181="",'У5 Ввод'!$E$181="",'У5 Ввод'!$D$181&gt;$B26),0,MAX(0,MIN(1,'У5 Ввод'!$E$181-NETWORKDAYS('У5 Ввод'!$D$181,$B26)+1))/Настройки!$E$11*100)</f>
        <v>0</v>
      </c>
      <c r="FU26" s="67" t="n">
        <f aca="false">IF(OR($D26=1,MONTH($B26)&lt;&gt;MONTH(StartDate),'У5 Ввод'!$D$182="",'У5 Ввод'!$E$182="",'У5 Ввод'!$D$182&gt;$B26),0,MAX(0,MIN(1,'У5 Ввод'!$E$182-NETWORKDAYS('У5 Ввод'!$D$182,$B26)+1))/Настройки!$E$11*100)</f>
        <v>0</v>
      </c>
      <c r="FV26" s="67" t="n">
        <f aca="false">IF(OR($D26=1,MONTH($B26)&lt;&gt;MONTH(StartDate),'У5 Ввод'!$D$183="",'У5 Ввод'!$E$183="",'У5 Ввод'!$D$183&gt;$B26),0,MAX(0,MIN(1,'У5 Ввод'!$E$183-NETWORKDAYS('У5 Ввод'!$D$183,$B26)+1))/Настройки!$E$11*100)</f>
        <v>0</v>
      </c>
      <c r="FW26" s="67" t="n">
        <f aca="false">IF(OR($D26=1,MONTH($B26)&lt;&gt;MONTH(StartDate),'У5 Ввод'!$D$184="",'У5 Ввод'!$E$184="",'У5 Ввод'!$D$184&gt;$B26),0,MAX(0,MIN(1,'У5 Ввод'!$E$184-NETWORKDAYS('У5 Ввод'!$D$184,$B26)+1))/Настройки!$E$11*100)</f>
        <v>0</v>
      </c>
      <c r="FX26" s="67" t="n">
        <f aca="false">IF(OR($D26=1,MONTH($B26)&lt;&gt;MONTH(StartDate),'У5 Ввод'!$D$185="",'У5 Ввод'!$E$185="",'У5 Ввод'!$D$185&gt;$B26),0,MAX(0,MIN(1,'У5 Ввод'!$E$185-NETWORKDAYS('У5 Ввод'!$D$185,$B26)+1))/Настройки!$E$11*100)</f>
        <v>0</v>
      </c>
      <c r="FY26" s="67" t="n">
        <f aca="false">IF(OR($D26=1,MONTH($B26)&lt;&gt;MONTH(StartDate),'У5 Ввод'!$D$186="",'У5 Ввод'!$E$186="",'У5 Ввод'!$D$186&gt;$B26),0,MAX(0,MIN(1,'У5 Ввод'!$E$186-NETWORKDAYS('У5 Ввод'!$D$186,$B26)+1))/Настройки!$E$11*100)</f>
        <v>0</v>
      </c>
      <c r="FZ26" s="67" t="n">
        <f aca="false">IF(OR($D26=1,MONTH($B26)&lt;&gt;MONTH(StartDate),'У5 Ввод'!$D$187="",'У5 Ввод'!$E$187="",'У5 Ввод'!$D$187&gt;$B26),0,MAX(0,MIN(1,'У5 Ввод'!$E$187-NETWORKDAYS('У5 Ввод'!$D$187,$B26)+1))/Настройки!$E$11*100)</f>
        <v>0</v>
      </c>
      <c r="GA26" s="67" t="n">
        <f aca="false">IF(OR($D26=1,MONTH($B26)&lt;&gt;MONTH(StartDate),'У5 Ввод'!$D$188="",'У5 Ввод'!$E$188="",'У5 Ввод'!$D$188&gt;$B26),0,MAX(0,MIN(1,'У5 Ввод'!$E$188-NETWORKDAYS('У5 Ввод'!$D$188,$B26)+1))/Настройки!$E$11*100)</f>
        <v>0</v>
      </c>
      <c r="GB26" s="67" t="n">
        <f aca="false">IF(OR($D26=1,MONTH($B26)&lt;&gt;MONTH(StartDate),'У5 Ввод'!$D$189="",'У5 Ввод'!$E$189="",'У5 Ввод'!$D$189&gt;$B26),0,MAX(0,MIN(1,'У5 Ввод'!$E$189-NETWORKDAYS('У5 Ввод'!$D$189,$B26)+1))/Настройки!$E$11*100)</f>
        <v>0</v>
      </c>
      <c r="GC26" s="67" t="n">
        <f aca="false">IF(OR($D26=1,MONTH($B26)&lt;&gt;MONTH(StartDate),'У5 Ввод'!$D$190="",'У5 Ввод'!$E$190="",'У5 Ввод'!$D$190&gt;$B26),0,MAX(0,MIN(1,'У5 Ввод'!$E$190-NETWORKDAYS('У5 Ввод'!$D$190,$B26)+1))/Настройки!$E$11*100)</f>
        <v>0</v>
      </c>
      <c r="GD26" s="67" t="n">
        <f aca="false">IF(OR($D26=1,MONTH($B26)&lt;&gt;MONTH(StartDate),'У5 Ввод'!$D$191="",'У5 Ввод'!$E$191="",'У5 Ввод'!$D$191&gt;$B26),0,MAX(0,MIN(1,'У5 Ввод'!$E$191-NETWORKDAYS('У5 Ввод'!$D$191,$B26)+1))/Настройки!$E$11*100)</f>
        <v>0</v>
      </c>
      <c r="GE26" s="67" t="n">
        <f aca="false">IF(OR($D26=1,MONTH($B26)&lt;&gt;MONTH(StartDate),'У5 Ввод'!$D$192="",'У5 Ввод'!$E$192="",'У5 Ввод'!$D$192&gt;$B26),0,MAX(0,MIN(1,'У5 Ввод'!$E$192-NETWORKDAYS('У5 Ввод'!$D$192,$B26)+1))/Настройки!$E$11*100)</f>
        <v>0</v>
      </c>
      <c r="GF26" s="67" t="n">
        <f aca="false">IF(OR($D26=1,MONTH($B26)&lt;&gt;MONTH(StartDate),'У5 Ввод'!$D$193="",'У5 Ввод'!$E$193="",'У5 Ввод'!$D$193&gt;$B26),0,MAX(0,MIN(1,'У5 Ввод'!$E$193-NETWORKDAYS('У5 Ввод'!$D$193,$B26)+1))/Настройки!$E$11*100)</f>
        <v>0</v>
      </c>
      <c r="GG26" s="67" t="n">
        <f aca="false">IF(OR($D26=1,MONTH($B26)&lt;&gt;MONTH(StartDate),'У5 Ввод'!$D$194="",'У5 Ввод'!$E$194="",'У5 Ввод'!$D$194&gt;$B26),0,MAX(0,MIN(1,'У5 Ввод'!$E$194-NETWORKDAYS('У5 Ввод'!$D$194,$B26)+1))/Настройки!$E$11*100)</f>
        <v>0</v>
      </c>
      <c r="GH26" s="67" t="n">
        <f aca="false">IF(OR($D26=1,MONTH($B26)&lt;&gt;MONTH(StartDate),'У5 Ввод'!$D$195="",'У5 Ввод'!$E$195="",'У5 Ввод'!$D$195&gt;$B26),0,MAX(0,MIN(1,'У5 Ввод'!$E$195-NETWORKDAYS('У5 Ввод'!$D$195,$B26)+1))/Настройки!$E$11*100)</f>
        <v>0</v>
      </c>
      <c r="GI26" s="67" t="n">
        <f aca="false">IF(OR($D26=1,MONTH($B26)&lt;&gt;MONTH(StartDate),'У5 Ввод'!$D$196="",'У5 Ввод'!$E$196="",'У5 Ввод'!$D$196&gt;$B26),0,MAX(0,MIN(1,'У5 Ввод'!$E$196-NETWORKDAYS('У5 Ввод'!$D$196,$B26)+1))/Настройки!$E$11*100)</f>
        <v>0</v>
      </c>
      <c r="GJ26" s="67" t="n">
        <f aca="false">IF(OR($D26=1,MONTH($B26)&lt;&gt;MONTH(StartDate),'У5 Ввод'!$D$197="",'У5 Ввод'!$E$197="",'У5 Ввод'!$D$197&gt;$B26),0,MAX(0,MIN(1,'У5 Ввод'!$E$197-NETWORKDAYS('У5 Ввод'!$D$197,$B26)+1))/Настройки!$E$11*100)</f>
        <v>0</v>
      </c>
      <c r="GK26" s="67" t="n">
        <f aca="false">IF(OR($D26=1,MONTH($B26)&lt;&gt;MONTH(StartDate),'У5 Ввод'!$D$198="",'У5 Ввод'!$E$198="",'У5 Ввод'!$D$198&gt;$B26),0,MAX(0,MIN(1,'У5 Ввод'!$E$198-NETWORKDAYS('У5 Ввод'!$D$198,$B26)+1))/Настройки!$E$11*100)</f>
        <v>0</v>
      </c>
      <c r="GL26" s="67" t="n">
        <f aca="false">IF(OR($D26=1,MONTH($B26)&lt;&gt;MONTH(StartDate),'У5 Ввод'!$D$199="",'У5 Ввод'!$E$199="",'У5 Ввод'!$D$199&gt;$B26),0,MAX(0,MIN(1,'У5 Ввод'!$E$199-NETWORKDAYS('У5 Ввод'!$D$199,$B26)+1))/Настройки!$E$11*100)</f>
        <v>0</v>
      </c>
      <c r="GM26" s="67" t="n">
        <f aca="false">IF(OR($D26=1,MONTH($B26)&lt;&gt;MONTH(StartDate),'У5 Ввод'!$D$200="",'У5 Ввод'!$E$200="",'У5 Ввод'!$D$200&gt;$B26),0,MAX(0,MIN(1,'У5 Ввод'!$E$200-NETWORKDAYS('У5 Ввод'!$D$200,$B26)+1))/Настройки!$E$11*100)</f>
        <v>0</v>
      </c>
      <c r="GN26" s="67" t="n">
        <f aca="false">IF(OR($D26=1,MONTH($B26)&lt;&gt;MONTH(StartDate),'У5 Ввод'!$D$201="",'У5 Ввод'!$E$201="",'У5 Ввод'!$D$201&gt;$B26),0,MAX(0,MIN(1,'У5 Ввод'!$E$201-NETWORKDAYS('У5 Ввод'!$D$201,$B26)+1))/Настройки!$E$11*100)</f>
        <v>0</v>
      </c>
      <c r="GO26" s="67" t="n">
        <f aca="false">IF(OR($D26=1,MONTH($B26)&lt;&gt;MONTH(StartDate),'У5 Ввод'!$D$202="",'У5 Ввод'!$E$202="",'У5 Ввод'!$D$202&gt;$B26),0,MAX(0,MIN(1,'У5 Ввод'!$E$202-NETWORKDAYS('У5 Ввод'!$D$202,$B26)+1))/Настройки!$E$11*100)</f>
        <v>0</v>
      </c>
      <c r="GP26" s="67" t="n">
        <f aca="false">IF(OR($D26=1,MONTH($B26)&lt;&gt;MONTH(StartDate),'У5 Ввод'!$D$203="",'У5 Ввод'!$E$203="",'У5 Ввод'!$D$203&gt;$B26),0,MAX(0,MIN(1,'У5 Ввод'!$E$203-NETWORKDAYS('У5 Ввод'!$D$203,$B26)+1))/Настройки!$E$11*100)</f>
        <v>0</v>
      </c>
      <c r="GQ26" s="67" t="n">
        <f aca="false">IF(OR($D26=1,MONTH($B26)&lt;&gt;MONTH(StartDate),'У5 Ввод'!$D$204="",'У5 Ввод'!$E$204="",'У5 Ввод'!$D$204&gt;$B26),0,MAX(0,MIN(1,'У5 Ввод'!$E$204-NETWORKDAYS('У5 Ввод'!$D$204,$B26)+1))/Настройки!$E$11*100)</f>
        <v>0</v>
      </c>
      <c r="GR26" s="67" t="n">
        <f aca="false">IF(OR($D26=1,MONTH($B26)&lt;&gt;MONTH(StartDate),'У5 Ввод'!$D$205="",'У5 Ввод'!$E$205="",'У5 Ввод'!$D$205&gt;$B26),0,MAX(0,MIN(1,'У5 Ввод'!$E$205-NETWORKDAYS('У5 Ввод'!$D$205,$B26)+1))/Настройки!$E$11*100)</f>
        <v>0</v>
      </c>
      <c r="GS26" s="67" t="n">
        <f aca="false">IF(OR($D26=1,MONTH($B26)&lt;&gt;MONTH(StartDate),'У5 Ввод'!$D$206="",'У5 Ввод'!$E$206="",'У5 Ввод'!$D$206&gt;$B26),0,MAX(0,MIN(1,'У5 Ввод'!$E$206-NETWORKDAYS('У5 Ввод'!$D$206,$B26)+1))/Настройки!$E$11*100)</f>
        <v>0</v>
      </c>
      <c r="GT26" s="67" t="n">
        <f aca="false">IF(OR($D26=1,MONTH($B26)&lt;&gt;MONTH(StartDate),'У5 Ввод'!$D$207="",'У5 Ввод'!$E$207="",'У5 Ввод'!$D$207&gt;$B26),0,MAX(0,MIN(1,'У5 Ввод'!$E$207-NETWORKDAYS('У5 Ввод'!$D$207,$B26)+1))/Настройки!$E$11*100)</f>
        <v>0</v>
      </c>
      <c r="GU26" s="67" t="n">
        <f aca="false">IF(OR($D26=1,MONTH($B26)&lt;&gt;MONTH(StartDate),'У5 Ввод'!$D$208="",'У5 Ввод'!$E$208="",'У5 Ввод'!$D$208&gt;$B26),0,MAX(0,MIN(1,'У5 Ввод'!$E$208-NETWORKDAYS('У5 Ввод'!$D$208,$B26)+1))/Настройки!$E$11*100)</f>
        <v>0</v>
      </c>
      <c r="GV26" s="67" t="n">
        <f aca="false">IF(OR($D26=1,MONTH($B26)&lt;&gt;MONTH(StartDate),'У5 Ввод'!$D$209="",'У5 Ввод'!$E$209="",'У5 Ввод'!$D$209&gt;$B26),0,MAX(0,MIN(1,'У5 Ввод'!$E$209-NETWORKDAYS('У5 Ввод'!$D$209,$B26)+1))/Настройки!$E$11*100)</f>
        <v>0</v>
      </c>
      <c r="GW26" s="67" t="n">
        <f aca="false">IF(OR($D26=1,MONTH($B26)&lt;&gt;MONTH(StartDate),'У5 Ввод'!$D$210="",'У5 Ввод'!$E$210="",'У5 Ввод'!$D$210&gt;$B26),0,MAX(0,MIN(1,'У5 Ввод'!$E$210-NETWORKDAYS('У5 Ввод'!$D$210,$B26)+1))/Настройки!$E$11*100)</f>
        <v>0</v>
      </c>
      <c r="GX26" s="67" t="n">
        <f aca="false">IF(OR($D26=1,MONTH($B26)&lt;&gt;MONTH(StartDate),'У5 Ввод'!$D$211="",'У5 Ввод'!$E$211="",'У5 Ввод'!$D$211&gt;$B26),0,MAX(0,MIN(1,'У5 Ввод'!$E$211-NETWORKDAYS('У5 Ввод'!$D$211,$B26)+1))/Настройки!$E$11*100)</f>
        <v>0</v>
      </c>
      <c r="GY26" s="67" t="n">
        <f aca="false">IF(OR($D26=1,MONTH($B26)&lt;&gt;MONTH(StartDate),'У5 Ввод'!$D$212="",'У5 Ввод'!$E$212="",'У5 Ввод'!$D$212&gt;$B26),0,MAX(0,MIN(1,'У5 Ввод'!$E$212-NETWORKDAYS('У5 Ввод'!$D$212,$B26)+1))/Настройки!$E$11*100)</f>
        <v>0</v>
      </c>
      <c r="GZ26" s="67" t="n">
        <f aca="false">IF(OR($D26=1,MONTH($B26)&lt;&gt;MONTH(StartDate),'У5 Ввод'!$D$213="",'У5 Ввод'!$E$213="",'У5 Ввод'!$D$213&gt;$B26),0,MAX(0,MIN(1,'У5 Ввод'!$E$213-NETWORKDAYS('У5 Ввод'!$D$213,$B26)+1))/Настройки!$E$11*100)</f>
        <v>0</v>
      </c>
      <c r="HA26" s="67" t="n">
        <f aca="false">IF(OR($D26=1,MONTH($B26)&lt;&gt;MONTH(StartDate),'У5 Ввод'!$D$214="",'У5 Ввод'!$E$214="",'У5 Ввод'!$D$214&gt;$B26),0,MAX(0,MIN(1,'У5 Ввод'!$E$214-NETWORKDAYS('У5 Ввод'!$D$214,$B26)+1))/Настройки!$E$11*100)</f>
        <v>0</v>
      </c>
      <c r="HB26" s="67" t="n">
        <f aca="false">IF(OR($D26=1,MONTH($B26)&lt;&gt;MONTH(StartDate),'У5 Ввод'!$D$215="",'У5 Ввод'!$E$215="",'У5 Ввод'!$D$215&gt;$B26),0,MAX(0,MIN(1,'У5 Ввод'!$E$215-NETWORKDAYS('У5 Ввод'!$D$215,$B26)+1))/Настройки!$E$11*100)</f>
        <v>0</v>
      </c>
      <c r="HC26" s="67" t="n">
        <f aca="false">IF(OR($D26=1,MONTH($B26)&lt;&gt;MONTH(StartDate),'У5 Ввод'!$D$216="",'У5 Ввод'!$E$216="",'У5 Ввод'!$D$216&gt;$B26),0,MAX(0,MIN(1,'У5 Ввод'!$E$216-NETWORKDAYS('У5 Ввод'!$D$216,$B26)+1))/Настройки!$E$11*100)</f>
        <v>0</v>
      </c>
      <c r="HD26" s="67" t="n">
        <f aca="false">IF(OR($D26=1,MONTH($B26)&lt;&gt;MONTH(StartDate),'У5 Ввод'!$D$217="",'У5 Ввод'!$E$217="",'У5 Ввод'!$D$217&gt;$B26),0,MAX(0,MIN(1,'У5 Ввод'!$E$217-NETWORKDAYS('У5 Ввод'!$D$217,$B26)+1))/Настройки!$E$11*100)</f>
        <v>0</v>
      </c>
      <c r="HE26" s="67" t="n">
        <f aca="false">IF(OR($D26=1,MONTH($B26)&lt;&gt;MONTH(StartDate),'У5 Ввод'!$D$218="",'У5 Ввод'!$E$218="",'У5 Ввод'!$D$218&gt;$B26),0,MAX(0,MIN(1,'У5 Ввод'!$E$218-NETWORKDAYS('У5 Ввод'!$D$218,$B26)+1))/Настройки!$E$11*100)</f>
        <v>0</v>
      </c>
      <c r="HF26" s="67" t="n">
        <f aca="false">IF(OR($D26=1,MONTH($B26)&lt;&gt;MONTH(StartDate),'У5 Ввод'!$D$219="",'У5 Ввод'!$E$219="",'У5 Ввод'!$D$219&gt;$B26),0,MAX(0,MIN(1,'У5 Ввод'!$E$219-NETWORKDAYS('У5 Ввод'!$D$219,$B26)+1))/Настройки!$E$11*100)</f>
        <v>0</v>
      </c>
      <c r="HG26" s="67" t="n">
        <f aca="false">IF(OR($D26=1,MONTH($B26)&lt;&gt;MONTH(StartDate),'У5 Ввод'!$D$220="",'У5 Ввод'!$E$220="",'У5 Ввод'!$D$220&gt;$B26),0,MAX(0,MIN(1,'У5 Ввод'!$E$220-NETWORKDAYS('У5 Ввод'!$D$220,$B26)+1))/Настройки!$E$11*100)</f>
        <v>0</v>
      </c>
      <c r="HH26" s="67" t="n">
        <f aca="false">IF(OR($D26=1,MONTH($B26)&lt;&gt;MONTH(StartDate),'У5 Ввод'!$D$221="",'У5 Ввод'!$E$221="",'У5 Ввод'!$D$221&gt;$B26),0,MAX(0,MIN(1,'У5 Ввод'!$E$221-NETWORKDAYS('У5 Ввод'!$D$221,$B26)+1))/Настройки!$E$11*100)</f>
        <v>0</v>
      </c>
      <c r="HI26" s="67" t="n">
        <f aca="false">IF(OR($D26=1,MONTH($B26)&lt;&gt;MONTH(StartDate),'У5 Ввод'!$D$222="",'У5 Ввод'!$E$222="",'У5 Ввод'!$D$222&gt;$B26),0,MAX(0,MIN(1,'У5 Ввод'!$E$222-NETWORKDAYS('У5 Ввод'!$D$222,$B26)+1))/Настройки!$E$11*100)</f>
        <v>0</v>
      </c>
      <c r="HJ26" s="67" t="n">
        <f aca="false">IF(OR($D26=1,MONTH($B26)&lt;&gt;MONTH(StartDate),'У5 Ввод'!$D$223="",'У5 Ввод'!$E$223="",'У5 Ввод'!$D$223&gt;$B26),0,MAX(0,MIN(1,'У5 Ввод'!$E$223-NETWORKDAYS('У5 Ввод'!$D$223,$B26)+1))/Настройки!$E$11*100)</f>
        <v>0</v>
      </c>
      <c r="HK26" s="67" t="n">
        <f aca="false">IF(OR($D26=1,MONTH($B26)&lt;&gt;MONTH(StartDate),'У5 Ввод'!$D$224="",'У5 Ввод'!$E$224="",'У5 Ввод'!$D$224&gt;$B26),0,MAX(0,MIN(1,'У5 Ввод'!$E$224-NETWORKDAYS('У5 Ввод'!$D$224,$B26)+1))/Настройки!$E$11*100)</f>
        <v>0</v>
      </c>
      <c r="HL26" s="67" t="n">
        <f aca="false">IF(OR($D26=1,MONTH($B26)&lt;&gt;MONTH(StartDate),'У5 Ввод'!$D$225="",'У5 Ввод'!$E$225="",'У5 Ввод'!$D$225&gt;$B26),0,MAX(0,MIN(1,'У5 Ввод'!$E$225-NETWORKDAYS('У5 Ввод'!$D$225,$B26)+1))/Настройки!$E$11*100)</f>
        <v>0</v>
      </c>
      <c r="HM26" s="67" t="n">
        <f aca="false">IF(OR($D26=1,MONTH($B26)&lt;&gt;MONTH(StartDate),'У5 Ввод'!$D$226="",'У5 Ввод'!$E$226="",'У5 Ввод'!$D$226&gt;$B26),0,MAX(0,MIN(1,'У5 Ввод'!$E$226-NETWORKDAYS('У5 Ввод'!$D$226,$B26)+1))/Настройки!$E$11*100)</f>
        <v>0</v>
      </c>
      <c r="HN26" s="67" t="n">
        <f aca="false">IF(OR($D26=1,MONTH($B26)&lt;&gt;MONTH(StartDate),'У5 Ввод'!$D$227="",'У5 Ввод'!$E$227="",'У5 Ввод'!$D$227&gt;$B26),0,MAX(0,MIN(1,'У5 Ввод'!$E$227-NETWORKDAYS('У5 Ввод'!$D$227,$B26)+1))/Настройки!$E$11*100)</f>
        <v>0</v>
      </c>
      <c r="HO26" s="67" t="n">
        <f aca="false">IF(OR($D26=1,MONTH($B26)&lt;&gt;MONTH(StartDate),'У5 Ввод'!$D$228="",'У5 Ввод'!$E$228="",'У5 Ввод'!$D$228&gt;$B26),0,MAX(0,MIN(1,'У5 Ввод'!$E$228-NETWORKDAYS('У5 Ввод'!$D$228,$B26)+1))/Настройки!$E$11*100)</f>
        <v>0</v>
      </c>
      <c r="HP26" s="67" t="n">
        <f aca="false">IF(OR($D26=1,MONTH($B26)&lt;&gt;MONTH(StartDate),'У5 Ввод'!$D$229="",'У5 Ввод'!$E$229="",'У5 Ввод'!$D$229&gt;$B26),0,MAX(0,MIN(1,'У5 Ввод'!$E$229-NETWORKDAYS('У5 Ввод'!$D$229,$B26)+1))/Настройки!$E$11*100)</f>
        <v>0</v>
      </c>
      <c r="HQ26" s="67" t="n">
        <f aca="false">IF(OR($D26=1,MONTH($B26)&lt;&gt;MONTH(StartDate),'У5 Ввод'!$D$230="",'У5 Ввод'!$E$230="",'У5 Ввод'!$D$230&gt;$B26),0,MAX(0,MIN(1,'У5 Ввод'!$E$230-NETWORKDAYS('У5 Ввод'!$D$230,$B26)+1))/Настройки!$E$11*100)</f>
        <v>0</v>
      </c>
      <c r="HR26" s="67" t="n">
        <f aca="false">IF(OR($D26=1,MONTH($B26)&lt;&gt;MONTH(StartDate),'У5 Ввод'!$D$231="",'У5 Ввод'!$E$231="",'У5 Ввод'!$D$231&gt;$B26),0,MAX(0,MIN(1,'У5 Ввод'!$E$231-NETWORKDAYS('У5 Ввод'!$D$231,$B26)+1))/Настройки!$E$11*100)</f>
        <v>0</v>
      </c>
      <c r="HS26" s="67" t="n">
        <f aca="false">IF(OR($D26=1,MONTH($B26)&lt;&gt;MONTH(StartDate),'У5 Ввод'!$D$232="",'У5 Ввод'!$E$232="",'У5 Ввод'!$D$232&gt;$B26),0,MAX(0,MIN(1,'У5 Ввод'!$E$232-NETWORKDAYS('У5 Ввод'!$D$232,$B26)+1))/Настройки!$E$11*100)</f>
        <v>0</v>
      </c>
      <c r="HT26" s="67" t="n">
        <f aca="false">IF(OR($D26=1,MONTH($B26)&lt;&gt;MONTH(StartDate),'У5 Ввод'!$D$233="",'У5 Ввод'!$E$233="",'У5 Ввод'!$D$233&gt;$B26),0,MAX(0,MIN(1,'У5 Ввод'!$E$233-NETWORKDAYS('У5 Ввод'!$D$233,$B26)+1))/Настройки!$E$11*100)</f>
        <v>0</v>
      </c>
      <c r="HU26" s="67" t="n">
        <f aca="false">IF(OR($D26=1,MONTH($B26)&lt;&gt;MONTH(StartDate),'У5 Ввод'!$D$234="",'У5 Ввод'!$E$234="",'У5 Ввод'!$D$234&gt;$B26),0,MAX(0,MIN(1,'У5 Ввод'!$E$234-NETWORKDAYS('У5 Ввод'!$D$234,$B26)+1))/Настройки!$E$11*100)</f>
        <v>0</v>
      </c>
      <c r="HV26" s="67" t="n">
        <f aca="false">IF(OR($D26=1,MONTH($B26)&lt;&gt;MONTH(StartDate),'У5 Ввод'!$D$235="",'У5 Ввод'!$E$235="",'У5 Ввод'!$D$235&gt;$B26),0,MAX(0,MIN(1,'У5 Ввод'!$E$235-NETWORKDAYS('У5 Ввод'!$D$235,$B26)+1))/Настройки!$E$11*100)</f>
        <v>0</v>
      </c>
      <c r="HW26" s="67" t="n">
        <f aca="false">IF(OR($D26=1,MONTH($B26)&lt;&gt;MONTH(StartDate),'У5 Ввод'!$D$236="",'У5 Ввод'!$E$236="",'У5 Ввод'!$D$236&gt;$B26),0,MAX(0,MIN(1,'У5 Ввод'!$E$236-NETWORKDAYS('У5 Ввод'!$D$236,$B26)+1))/Настройки!$E$11*100)</f>
        <v>0</v>
      </c>
      <c r="HX26" s="67" t="n">
        <f aca="false">IF(OR($D26=1,MONTH($B26)&lt;&gt;MONTH(StartDate),'У5 Ввод'!$D$237="",'У5 Ввод'!$E$237="",'У5 Ввод'!$D$237&gt;$B26),0,MAX(0,MIN(1,'У5 Ввод'!$E$237-NETWORKDAYS('У5 Ввод'!$D$237,$B26)+1))/Настройки!$E$11*100)</f>
        <v>0</v>
      </c>
      <c r="HY26" s="67" t="n">
        <f aca="false">IF(OR($D26=1,MONTH($B26)&lt;&gt;MONTH(StartDate),'У5 Ввод'!$D$238="",'У5 Ввод'!$E$238="",'У5 Ввод'!$D$238&gt;$B26),0,MAX(0,MIN(1,'У5 Ввод'!$E$238-NETWORKDAYS('У5 Ввод'!$D$238,$B26)+1))/Настройки!$E$11*100)</f>
        <v>0</v>
      </c>
      <c r="HZ26" s="67" t="n">
        <f aca="false">IF(OR($D26=1,MONTH($B26)&lt;&gt;MONTH(StartDate),'У5 Ввод'!$D$239="",'У5 Ввод'!$E$239="",'У5 Ввод'!$D$239&gt;$B26),0,MAX(0,MIN(1,'У5 Ввод'!$E$239-NETWORKDAYS('У5 Ввод'!$D$239,$B26)+1))/Настройки!$E$11*100)</f>
        <v>0</v>
      </c>
      <c r="IA26" s="67" t="n">
        <f aca="false">IF(OR($D26=1,MONTH($B26)&lt;&gt;MONTH(StartDate),'У5 Ввод'!$D$240="",'У5 Ввод'!$E$240="",'У5 Ввод'!$D$240&gt;$B26),0,MAX(0,MIN(1,'У5 Ввод'!$E$240-NETWORKDAYS('У5 Ввод'!$D$240,$B26)+1))/Настройки!$E$11*100)</f>
        <v>0</v>
      </c>
      <c r="IB26" s="67" t="n">
        <f aca="false">IF(OR($D26=1,MONTH($B26)&lt;&gt;MONTH(StartDate),'У5 Ввод'!$D$241="",'У5 Ввод'!$E$241="",'У5 Ввод'!$D$241&gt;$B26),0,MAX(0,MIN(1,'У5 Ввод'!$E$241-NETWORKDAYS('У5 Ввод'!$D$241,$B26)+1))/Настройки!$E$11*100)</f>
        <v>0</v>
      </c>
      <c r="IC26" s="67" t="n">
        <f aca="false">IF(OR($D26=1,MONTH($B26)&lt;&gt;MONTH(StartDate),'У5 Ввод'!$D$242="",'У5 Ввод'!$E$242="",'У5 Ввод'!$D$242&gt;$B26),0,MAX(0,MIN(1,'У5 Ввод'!$E$242-NETWORKDAYS('У5 Ввод'!$D$242,$B26)+1))/Настройки!$E$11*100)</f>
        <v>0</v>
      </c>
      <c r="ID26" s="67" t="n">
        <f aca="false">IF(OR($D26=1,MONTH($B26)&lt;&gt;MONTH(StartDate),'У5 Ввод'!$D$243="",'У5 Ввод'!$E$243="",'У5 Ввод'!$D$243&gt;$B26),0,MAX(0,MIN(1,'У5 Ввод'!$E$243-NETWORKDAYS('У5 Ввод'!$D$243,$B26)+1))/Настройки!$E$11*100)</f>
        <v>0</v>
      </c>
      <c r="IE26" s="67" t="n">
        <f aca="false">IF(OR($D26=1,MONTH($B26)&lt;&gt;MONTH(StartDate),'У5 Ввод'!$D$244="",'У5 Ввод'!$E$244="",'У5 Ввод'!$D$244&gt;$B26),0,MAX(0,MIN(1,'У5 Ввод'!$E$244-NETWORKDAYS('У5 Ввод'!$D$244,$B26)+1))/Настройки!$E$11*100)</f>
        <v>0</v>
      </c>
      <c r="IF26" s="67" t="n">
        <f aca="false">IF(OR($D26=1,MONTH($B26)&lt;&gt;MONTH(StartDate),'У5 Ввод'!$D$245="",'У5 Ввод'!$E$245="",'У5 Ввод'!$D$245&gt;$B26),0,MAX(0,MIN(1,'У5 Ввод'!$E$245-NETWORKDAYS('У5 Ввод'!$D$245,$B26)+1))/Настройки!$E$11*100)</f>
        <v>0</v>
      </c>
      <c r="IG26" s="67" t="n">
        <f aca="false">IF(OR($D26=1,MONTH($B26)&lt;&gt;MONTH(StartDate),'У5 Ввод'!$D$246="",'У5 Ввод'!$E$246="",'У5 Ввод'!$D$246&gt;$B26),0,MAX(0,MIN(1,'У5 Ввод'!$E$246-NETWORKDAYS('У5 Ввод'!$D$246,$B26)+1))/Настройки!$E$11*100)</f>
        <v>0</v>
      </c>
      <c r="IH26" s="67" t="n">
        <f aca="false">IF(OR($D26=1,MONTH($B26)&lt;&gt;MONTH(StartDate),'У5 Ввод'!$D$247="",'У5 Ввод'!$E$247="",'У5 Ввод'!$D$247&gt;$B26),0,MAX(0,MIN(1,'У5 Ввод'!$E$247-NETWORKDAYS('У5 Ввод'!$D$247,$B26)+1))/Настройки!$E$11*100)</f>
        <v>0</v>
      </c>
      <c r="II26" s="67" t="n">
        <f aca="false">IF(OR($D26=1,MONTH($B26)&lt;&gt;MONTH(StartDate),'У5 Ввод'!$D$248="",'У5 Ввод'!$E$248="",'У5 Ввод'!$D$248&gt;$B26),0,MAX(0,MIN(1,'У5 Ввод'!$E$248-NETWORKDAYS('У5 Ввод'!$D$248,$B26)+1))/Настройки!$E$11*100)</f>
        <v>0</v>
      </c>
      <c r="IJ26" s="67" t="n">
        <f aca="false">IF(OR($D26=1,MONTH($B26)&lt;&gt;MONTH(StartDate),'У5 Ввод'!$D$249="",'У5 Ввод'!$E$249="",'У5 Ввод'!$D$249&gt;$B26),0,MAX(0,MIN(1,'У5 Ввод'!$E$249-NETWORKDAYS('У5 Ввод'!$D$249,$B26)+1))/Настройки!$E$11*100)</f>
        <v>0</v>
      </c>
      <c r="IK26" s="67" t="n">
        <f aca="false">IF(OR($D26=1,MONTH($B26)&lt;&gt;MONTH(StartDate),'У5 Ввод'!$D$250="",'У5 Ввод'!$E$250="",'У5 Ввод'!$D$250&gt;$B26),0,MAX(0,MIN(1,'У5 Ввод'!$E$250-NETWORKDAYS('У5 Ввод'!$D$250,$B26)+1))/Настройки!$E$11*100)</f>
        <v>0</v>
      </c>
      <c r="IL26" s="67" t="n">
        <f aca="false">IF(OR($D26=1,MONTH($B26)&lt;&gt;MONTH(StartDate),'У5 Ввод'!$D$251="",'У5 Ввод'!$E$251="",'У5 Ввод'!$D$251&gt;$B26),0,MAX(0,MIN(1,'У5 Ввод'!$E$251-NETWORKDAYS('У5 Ввод'!$D$251,$B26)+1))/Настройки!$E$11*100)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IF(OR($D27=1,MONTH($B27)&lt;&gt;MONTH(StartDate),'У5 Ввод'!$D$12="",'У5 Ввод'!$E$12="",'У5 Ввод'!$D$12&gt;$B27),0,MAX(0,MIN(1,'У5 Ввод'!$E$12-NETWORKDAYS('У5 Ввод'!$D$12,$B27)+1))/Настройки!$E$11*100)</f>
        <v>0</v>
      </c>
      <c r="H27" s="67" t="n">
        <f aca="false">IF(OR($D27=1,MONTH($B27)&lt;&gt;MONTH(StartDate),'У5 Ввод'!$D$13="",'У5 Ввод'!$E$13="",'У5 Ввод'!$D$13&gt;$B27),0,MAX(0,MIN(1,'У5 Ввод'!$E$13-NETWORKDAYS('У5 Ввод'!$D$13,$B27)+1))/Настройки!$E$11*100)</f>
        <v>0</v>
      </c>
      <c r="I27" s="67" t="n">
        <f aca="false">IF(OR($D27=1,MONTH($B27)&lt;&gt;MONTH(StartDate),'У5 Ввод'!$D$14="",'У5 Ввод'!$E$14="",'У5 Ввод'!$D$14&gt;$B27),0,MAX(0,MIN(1,'У5 Ввод'!$E$14-NETWORKDAYS('У5 Ввод'!$D$14,$B27)+1))/Настройки!$E$11*100)</f>
        <v>0</v>
      </c>
      <c r="J27" s="67" t="n">
        <f aca="false">IF(OR($D27=1,MONTH($B27)&lt;&gt;MONTH(StartDate),'У5 Ввод'!$D$15="",'У5 Ввод'!$E$15="",'У5 Ввод'!$D$15&gt;$B27),0,MAX(0,MIN(1,'У5 Ввод'!$E$15-NETWORKDAYS('У5 Ввод'!$D$15,$B27)+1))/Настройки!$E$11*100)</f>
        <v>0</v>
      </c>
      <c r="K27" s="67" t="n">
        <f aca="false">IF(OR($D27=1,MONTH($B27)&lt;&gt;MONTH(StartDate),'У5 Ввод'!$D$16="",'У5 Ввод'!$E$16="",'У5 Ввод'!$D$16&gt;$B27),0,MAX(0,MIN(1,'У5 Ввод'!$E$16-NETWORKDAYS('У5 Ввод'!$D$16,$B27)+1))/Настройки!$E$11*100)</f>
        <v>0</v>
      </c>
      <c r="L27" s="67" t="n">
        <f aca="false">IF(OR($D27=1,MONTH($B27)&lt;&gt;MONTH(StartDate),'У5 Ввод'!$D$17="",'У5 Ввод'!$E$17="",'У5 Ввод'!$D$17&gt;$B27),0,MAX(0,MIN(1,'У5 Ввод'!$E$17-NETWORKDAYS('У5 Ввод'!$D$17,$B27)+1))/Настройки!$E$11*100)</f>
        <v>0</v>
      </c>
      <c r="M27" s="67" t="n">
        <f aca="false">IF(OR($D27=1,MONTH($B27)&lt;&gt;MONTH(StartDate),'У5 Ввод'!$D$18="",'У5 Ввод'!$E$18="",'У5 Ввод'!$D$18&gt;$B27),0,MAX(0,MIN(1,'У5 Ввод'!$E$18-NETWORKDAYS('У5 Ввод'!$D$18,$B27)+1))/Настройки!$E$11*100)</f>
        <v>0</v>
      </c>
      <c r="N27" s="67" t="n">
        <f aca="false">IF(OR($D27=1,MONTH($B27)&lt;&gt;MONTH(StartDate),'У5 Ввод'!$D$19="",'У5 Ввод'!$E$19="",'У5 Ввод'!$D$19&gt;$B27),0,MAX(0,MIN(1,'У5 Ввод'!$E$19-NETWORKDAYS('У5 Ввод'!$D$19,$B27)+1))/Настройки!$E$11*100)</f>
        <v>0</v>
      </c>
      <c r="O27" s="67" t="n">
        <f aca="false">IF(OR($D27=1,MONTH($B27)&lt;&gt;MONTH(StartDate),'У5 Ввод'!$D$20="",'У5 Ввод'!$E$20="",'У5 Ввод'!$D$20&gt;$B27),0,MAX(0,MIN(1,'У5 Ввод'!$E$20-NETWORKDAYS('У5 Ввод'!$D$20,$B27)+1))/Настройки!$E$11*100)</f>
        <v>0</v>
      </c>
      <c r="P27" s="67" t="n">
        <f aca="false">IF(OR($D27=1,MONTH($B27)&lt;&gt;MONTH(StartDate),'У5 Ввод'!$D$21="",'У5 Ввод'!$E$21="",'У5 Ввод'!$D$21&gt;$B27),0,MAX(0,MIN(1,'У5 Ввод'!$E$21-NETWORKDAYS('У5 Ввод'!$D$21,$B27)+1))/Настройки!$E$11*100)</f>
        <v>0</v>
      </c>
      <c r="Q27" s="67" t="n">
        <f aca="false">IF(OR($D27=1,MONTH($B27)&lt;&gt;MONTH(StartDate),'У5 Ввод'!$D$22="",'У5 Ввод'!$E$22="",'У5 Ввод'!$D$22&gt;$B27),0,MAX(0,MIN(1,'У5 Ввод'!$E$22-NETWORKDAYS('У5 Ввод'!$D$22,$B27)+1))/Настройки!$E$11*100)</f>
        <v>0</v>
      </c>
      <c r="R27" s="67" t="n">
        <f aca="false">IF(OR($D27=1,MONTH($B27)&lt;&gt;MONTH(StartDate),'У5 Ввод'!$D$23="",'У5 Ввод'!$E$23="",'У5 Ввод'!$D$23&gt;$B27),0,MAX(0,MIN(1,'У5 Ввод'!$E$23-NETWORKDAYS('У5 Ввод'!$D$23,$B27)+1))/Настройки!$E$11*100)</f>
        <v>0</v>
      </c>
      <c r="S27" s="67" t="n">
        <f aca="false">IF(OR($D27=1,MONTH($B27)&lt;&gt;MONTH(StartDate),'У5 Ввод'!$D$24="",'У5 Ввод'!$E$24="",'У5 Ввод'!$D$24&gt;$B27),0,MAX(0,MIN(1,'У5 Ввод'!$E$24-NETWORKDAYS('У5 Ввод'!$D$24,$B27)+1))/Настройки!$E$11*100)</f>
        <v>0</v>
      </c>
      <c r="T27" s="67" t="n">
        <f aca="false">IF(OR($D27=1,MONTH($B27)&lt;&gt;MONTH(StartDate),'У5 Ввод'!$D$25="",'У5 Ввод'!$E$25="",'У5 Ввод'!$D$25&gt;$B27),0,MAX(0,MIN(1,'У5 Ввод'!$E$25-NETWORKDAYS('У5 Ввод'!$D$25,$B27)+1))/Настройки!$E$11*100)</f>
        <v>0</v>
      </c>
      <c r="U27" s="67" t="n">
        <f aca="false">IF(OR($D27=1,MONTH($B27)&lt;&gt;MONTH(StartDate),'У5 Ввод'!$D$26="",'У5 Ввод'!$E$26="",'У5 Ввод'!$D$26&gt;$B27),0,MAX(0,MIN(1,'У5 Ввод'!$E$26-NETWORKDAYS('У5 Ввод'!$D$26,$B27)+1))/Настройки!$E$11*100)</f>
        <v>0</v>
      </c>
      <c r="V27" s="67" t="n">
        <f aca="false">IF(OR($D27=1,MONTH($B27)&lt;&gt;MONTH(StartDate),'У5 Ввод'!$D$27="",'У5 Ввод'!$E$27="",'У5 Ввод'!$D$27&gt;$B27),0,MAX(0,MIN(1,'У5 Ввод'!$E$27-NETWORKDAYS('У5 Ввод'!$D$27,$B27)+1))/Настройки!$E$11*100)</f>
        <v>0</v>
      </c>
      <c r="W27" s="67" t="n">
        <f aca="false">IF(OR($D27=1,MONTH($B27)&lt;&gt;MONTH(StartDate),'У5 Ввод'!$D$28="",'У5 Ввод'!$E$28="",'У5 Ввод'!$D$28&gt;$B27),0,MAX(0,MIN(1,'У5 Ввод'!$E$28-NETWORKDAYS('У5 Ввод'!$D$28,$B27)+1))/Настройки!$E$11*100)</f>
        <v>0</v>
      </c>
      <c r="X27" s="67" t="n">
        <f aca="false">IF(OR($D27=1,MONTH($B27)&lt;&gt;MONTH(StartDate),'У5 Ввод'!$D$29="",'У5 Ввод'!$E$29="",'У5 Ввод'!$D$29&gt;$B27),0,MAX(0,MIN(1,'У5 Ввод'!$E$29-NETWORKDAYS('У5 Ввод'!$D$29,$B27)+1))/Настройки!$E$11*100)</f>
        <v>0</v>
      </c>
      <c r="Y27" s="67" t="n">
        <f aca="false">IF(OR($D27=1,MONTH($B27)&lt;&gt;MONTH(StartDate),'У5 Ввод'!$D$30="",'У5 Ввод'!$E$30="",'У5 Ввод'!$D$30&gt;$B27),0,MAX(0,MIN(1,'У5 Ввод'!$E$30-NETWORKDAYS('У5 Ввод'!$D$30,$B27)+1))/Настройки!$E$11*100)</f>
        <v>0</v>
      </c>
      <c r="Z27" s="67" t="n">
        <f aca="false">IF(OR($D27=1,MONTH($B27)&lt;&gt;MONTH(StartDate),'У5 Ввод'!$D$31="",'У5 Ввод'!$E$31="",'У5 Ввод'!$D$31&gt;$B27),0,MAX(0,MIN(1,'У5 Ввод'!$E$31-NETWORKDAYS('У5 Ввод'!$D$31,$B27)+1))/Настройки!$E$11*100)</f>
        <v>0</v>
      </c>
      <c r="AA27" s="67" t="n">
        <f aca="false">IF(OR($D27=1,MONTH($B27)&lt;&gt;MONTH(StartDate),'У5 Ввод'!$D$32="",'У5 Ввод'!$E$32="",'У5 Ввод'!$D$32&gt;$B27),0,MAX(0,MIN(1,'У5 Ввод'!$E$32-NETWORKDAYS('У5 Ввод'!$D$32,$B27)+1))/Настройки!$E$11*100)</f>
        <v>0</v>
      </c>
      <c r="AB27" s="67" t="n">
        <f aca="false">IF(OR($D27=1,MONTH($B27)&lt;&gt;MONTH(StartDate),'У5 Ввод'!$D$33="",'У5 Ввод'!$E$33="",'У5 Ввод'!$D$33&gt;$B27),0,MAX(0,MIN(1,'У5 Ввод'!$E$33-NETWORKDAYS('У5 Ввод'!$D$33,$B27)+1))/Настройки!$E$11*100)</f>
        <v>0</v>
      </c>
      <c r="AC27" s="67" t="n">
        <f aca="false">IF(OR($D27=1,MONTH($B27)&lt;&gt;MONTH(StartDate),'У5 Ввод'!$D$34="",'У5 Ввод'!$E$34="",'У5 Ввод'!$D$34&gt;$B27),0,MAX(0,MIN(1,'У5 Ввод'!$E$34-NETWORKDAYS('У5 Ввод'!$D$34,$B27)+1))/Настройки!$E$11*100)</f>
        <v>0</v>
      </c>
      <c r="AD27" s="67" t="n">
        <f aca="false">IF(OR($D27=1,MONTH($B27)&lt;&gt;MONTH(StartDate),'У5 Ввод'!$D$35="",'У5 Ввод'!$E$35="",'У5 Ввод'!$D$35&gt;$B27),0,MAX(0,MIN(1,'У5 Ввод'!$E$35-NETWORKDAYS('У5 Ввод'!$D$35,$B27)+1))/Настройки!$E$11*100)</f>
        <v>0</v>
      </c>
      <c r="AE27" s="67" t="n">
        <f aca="false">IF(OR($D27=1,MONTH($B27)&lt;&gt;MONTH(StartDate),'У5 Ввод'!$D$36="",'У5 Ввод'!$E$36="",'У5 Ввод'!$D$36&gt;$B27),0,MAX(0,MIN(1,'У5 Ввод'!$E$36-NETWORKDAYS('У5 Ввод'!$D$36,$B27)+1))/Настройки!$E$11*100)</f>
        <v>0</v>
      </c>
      <c r="AF27" s="67" t="n">
        <f aca="false">IF(OR($D27=1,MONTH($B27)&lt;&gt;MONTH(StartDate),'У5 Ввод'!$D$37="",'У5 Ввод'!$E$37="",'У5 Ввод'!$D$37&gt;$B27),0,MAX(0,MIN(1,'У5 Ввод'!$E$37-NETWORKDAYS('У5 Ввод'!$D$37,$B27)+1))/Настройки!$E$11*100)</f>
        <v>0</v>
      </c>
      <c r="AG27" s="67" t="n">
        <f aca="false">IF(OR($D27=1,MONTH($B27)&lt;&gt;MONTH(StartDate),'У5 Ввод'!$D$38="",'У5 Ввод'!$E$38="",'У5 Ввод'!$D$38&gt;$B27),0,MAX(0,MIN(1,'У5 Ввод'!$E$38-NETWORKDAYS('У5 Ввод'!$D$38,$B27)+1))/Настройки!$E$11*100)</f>
        <v>0</v>
      </c>
      <c r="AH27" s="67" t="n">
        <f aca="false">IF(OR($D27=1,MONTH($B27)&lt;&gt;MONTH(StartDate),'У5 Ввод'!$D$39="",'У5 Ввод'!$E$39="",'У5 Ввод'!$D$39&gt;$B27),0,MAX(0,MIN(1,'У5 Ввод'!$E$39-NETWORKDAYS('У5 Ввод'!$D$39,$B27)+1))/Настройки!$E$11*100)</f>
        <v>0</v>
      </c>
      <c r="AI27" s="67" t="n">
        <f aca="false">IF(OR($D27=1,MONTH($B27)&lt;&gt;MONTH(StartDate),'У5 Ввод'!$D$40="",'У5 Ввод'!$E$40="",'У5 Ввод'!$D$40&gt;$B27),0,MAX(0,MIN(1,'У5 Ввод'!$E$40-NETWORKDAYS('У5 Ввод'!$D$40,$B27)+1))/Настройки!$E$11*100)</f>
        <v>0</v>
      </c>
      <c r="AJ27" s="67" t="n">
        <f aca="false">IF(OR($D27=1,MONTH($B27)&lt;&gt;MONTH(StartDate),'У5 Ввод'!$D$41="",'У5 Ввод'!$E$41="",'У5 Ввод'!$D$41&gt;$B27),0,MAX(0,MIN(1,'У5 Ввод'!$E$41-NETWORKDAYS('У5 Ввод'!$D$41,$B27)+1))/Настройки!$E$11*100)</f>
        <v>0</v>
      </c>
      <c r="AK27" s="67" t="n">
        <f aca="false">IF(OR($D27=1,MONTH($B27)&lt;&gt;MONTH(StartDate),'У5 Ввод'!$D$42="",'У5 Ввод'!$E$42="",'У5 Ввод'!$D$42&gt;$B27),0,MAX(0,MIN(1,'У5 Ввод'!$E$42-NETWORKDAYS('У5 Ввод'!$D$42,$B27)+1))/Настройки!$E$11*100)</f>
        <v>0</v>
      </c>
      <c r="AL27" s="67" t="n">
        <f aca="false">IF(OR($D27=1,MONTH($B27)&lt;&gt;MONTH(StartDate),'У5 Ввод'!$D$43="",'У5 Ввод'!$E$43="",'У5 Ввод'!$D$43&gt;$B27),0,MAX(0,MIN(1,'У5 Ввод'!$E$43-NETWORKDAYS('У5 Ввод'!$D$43,$B27)+1))/Настройки!$E$11*100)</f>
        <v>0</v>
      </c>
      <c r="AM27" s="67" t="n">
        <f aca="false">IF(OR($D27=1,MONTH($B27)&lt;&gt;MONTH(StartDate),'У5 Ввод'!$D$44="",'У5 Ввод'!$E$44="",'У5 Ввод'!$D$44&gt;$B27),0,MAX(0,MIN(1,'У5 Ввод'!$E$44-NETWORKDAYS('У5 Ввод'!$D$44,$B27)+1))/Настройки!$E$11*100)</f>
        <v>0</v>
      </c>
      <c r="AN27" s="67" t="n">
        <f aca="false">IF(OR($D27=1,MONTH($B27)&lt;&gt;MONTH(StartDate),'У5 Ввод'!$D$45="",'У5 Ввод'!$E$45="",'У5 Ввод'!$D$45&gt;$B27),0,MAX(0,MIN(1,'У5 Ввод'!$E$45-NETWORKDAYS('У5 Ввод'!$D$45,$B27)+1))/Настройки!$E$11*100)</f>
        <v>0</v>
      </c>
      <c r="AO27" s="67" t="n">
        <f aca="false">IF(OR($D27=1,MONTH($B27)&lt;&gt;MONTH(StartDate),'У5 Ввод'!$D$46="",'У5 Ввод'!$E$46="",'У5 Ввод'!$D$46&gt;$B27),0,MAX(0,MIN(1,'У5 Ввод'!$E$46-NETWORKDAYS('У5 Ввод'!$D$46,$B27)+1))/Настройки!$E$11*100)</f>
        <v>0</v>
      </c>
      <c r="AP27" s="67" t="n">
        <f aca="false">IF(OR($D27=1,MONTH($B27)&lt;&gt;MONTH(StartDate),'У5 Ввод'!$D$47="",'У5 Ввод'!$E$47="",'У5 Ввод'!$D$47&gt;$B27),0,MAX(0,MIN(1,'У5 Ввод'!$E$47-NETWORKDAYS('У5 Ввод'!$D$47,$B27)+1))/Настройки!$E$11*100)</f>
        <v>0</v>
      </c>
      <c r="AQ27" s="67" t="n">
        <f aca="false">IF(OR($D27=1,MONTH($B27)&lt;&gt;MONTH(StartDate),'У5 Ввод'!$D$48="",'У5 Ввод'!$E$48="",'У5 Ввод'!$D$48&gt;$B27),0,MAX(0,MIN(1,'У5 Ввод'!$E$48-NETWORKDAYS('У5 Ввод'!$D$48,$B27)+1))/Настройки!$E$11*100)</f>
        <v>0</v>
      </c>
      <c r="AR27" s="67" t="n">
        <f aca="false">IF(OR($D27=1,MONTH($B27)&lt;&gt;MONTH(StartDate),'У5 Ввод'!$D$49="",'У5 Ввод'!$E$49="",'У5 Ввод'!$D$49&gt;$B27),0,MAX(0,MIN(1,'У5 Ввод'!$E$49-NETWORKDAYS('У5 Ввод'!$D$49,$B27)+1))/Настройки!$E$11*100)</f>
        <v>0</v>
      </c>
      <c r="AS27" s="67" t="n">
        <f aca="false">IF(OR($D27=1,MONTH($B27)&lt;&gt;MONTH(StartDate),'У5 Ввод'!$D$50="",'У5 Ввод'!$E$50="",'У5 Ввод'!$D$50&gt;$B27),0,MAX(0,MIN(1,'У5 Ввод'!$E$50-NETWORKDAYS('У5 Ввод'!$D$50,$B27)+1))/Настройки!$E$11*100)</f>
        <v>0</v>
      </c>
      <c r="AT27" s="67" t="n">
        <f aca="false">IF(OR($D27=1,MONTH($B27)&lt;&gt;MONTH(StartDate),'У5 Ввод'!$D$51="",'У5 Ввод'!$E$51="",'У5 Ввод'!$D$51&gt;$B27),0,MAX(0,MIN(1,'У5 Ввод'!$E$51-NETWORKDAYS('У5 Ввод'!$D$51,$B27)+1))/Настройки!$E$11*100)</f>
        <v>0</v>
      </c>
      <c r="AU27" s="67" t="n">
        <f aca="false">IF(OR($D27=1,MONTH($B27)&lt;&gt;MONTH(StartDate),'У5 Ввод'!$D$52="",'У5 Ввод'!$E$52="",'У5 Ввод'!$D$52&gt;$B27),0,MAX(0,MIN(1,'У5 Ввод'!$E$52-NETWORKDAYS('У5 Ввод'!$D$52,$B27)+1))/Настройки!$E$11*100)</f>
        <v>0</v>
      </c>
      <c r="AV27" s="67" t="n">
        <f aca="false">IF(OR($D27=1,MONTH($B27)&lt;&gt;MONTH(StartDate),'У5 Ввод'!$D$53="",'У5 Ввод'!$E$53="",'У5 Ввод'!$D$53&gt;$B27),0,MAX(0,MIN(1,'У5 Ввод'!$E$53-NETWORKDAYS('У5 Ввод'!$D$53,$B27)+1))/Настройки!$E$11*100)</f>
        <v>0</v>
      </c>
      <c r="AW27" s="67" t="n">
        <f aca="false">IF(OR($D27=1,MONTH($B27)&lt;&gt;MONTH(StartDate),'У5 Ввод'!$D$54="",'У5 Ввод'!$E$54="",'У5 Ввод'!$D$54&gt;$B27),0,MAX(0,MIN(1,'У5 Ввод'!$E$54-NETWORKDAYS('У5 Ввод'!$D$54,$B27)+1))/Настройки!$E$11*100)</f>
        <v>0</v>
      </c>
      <c r="AX27" s="67" t="n">
        <f aca="false">IF(OR($D27=1,MONTH($B27)&lt;&gt;MONTH(StartDate),'У5 Ввод'!$D$55="",'У5 Ввод'!$E$55="",'У5 Ввод'!$D$55&gt;$B27),0,MAX(0,MIN(1,'У5 Ввод'!$E$55-NETWORKDAYS('У5 Ввод'!$D$55,$B27)+1))/Настройки!$E$11*100)</f>
        <v>0</v>
      </c>
      <c r="AY27" s="67" t="n">
        <f aca="false">IF(OR($D27=1,MONTH($B27)&lt;&gt;MONTH(StartDate),'У5 Ввод'!$D$56="",'У5 Ввод'!$E$56="",'У5 Ввод'!$D$56&gt;$B27),0,MAX(0,MIN(1,'У5 Ввод'!$E$56-NETWORKDAYS('У5 Ввод'!$D$56,$B27)+1))/Настройки!$E$11*100)</f>
        <v>0</v>
      </c>
      <c r="AZ27" s="67" t="n">
        <f aca="false">IF(OR($D27=1,MONTH($B27)&lt;&gt;MONTH(StartDate),'У5 Ввод'!$D$57="",'У5 Ввод'!$E$57="",'У5 Ввод'!$D$57&gt;$B27),0,MAX(0,MIN(1,'У5 Ввод'!$E$57-NETWORKDAYS('У5 Ввод'!$D$57,$B27)+1))/Настройки!$E$11*100)</f>
        <v>0</v>
      </c>
      <c r="BA27" s="67" t="n">
        <f aca="false">IF(OR($D27=1,MONTH($B27)&lt;&gt;MONTH(StartDate),'У5 Ввод'!$D$58="",'У5 Ввод'!$E$58="",'У5 Ввод'!$D$58&gt;$B27),0,MAX(0,MIN(1,'У5 Ввод'!$E$58-NETWORKDAYS('У5 Ввод'!$D$58,$B27)+1))/Настройки!$E$11*100)</f>
        <v>0</v>
      </c>
      <c r="BB27" s="67" t="n">
        <f aca="false">IF(OR($D27=1,MONTH($B27)&lt;&gt;MONTH(StartDate),'У5 Ввод'!$D$59="",'У5 Ввод'!$E$59="",'У5 Ввод'!$D$59&gt;$B27),0,MAX(0,MIN(1,'У5 Ввод'!$E$59-NETWORKDAYS('У5 Ввод'!$D$59,$B27)+1))/Настройки!$E$11*100)</f>
        <v>0</v>
      </c>
      <c r="BC27" s="67" t="n">
        <f aca="false">IF(OR($D27=1,MONTH($B27)&lt;&gt;MONTH(StartDate),'У5 Ввод'!$D$60="",'У5 Ввод'!$E$60="",'У5 Ввод'!$D$60&gt;$B27),0,MAX(0,MIN(1,'У5 Ввод'!$E$60-NETWORKDAYS('У5 Ввод'!$D$60,$B27)+1))/Настройки!$E$11*100)</f>
        <v>0</v>
      </c>
      <c r="BD27" s="67" t="n">
        <f aca="false">IF(OR($D27=1,MONTH($B27)&lt;&gt;MONTH(StartDate),'У5 Ввод'!$D$61="",'У5 Ввод'!$E$61="",'У5 Ввод'!$D$61&gt;$B27),0,MAX(0,MIN(1,'У5 Ввод'!$E$61-NETWORKDAYS('У5 Ввод'!$D$61,$B27)+1))/Настройки!$E$11*100)</f>
        <v>0</v>
      </c>
      <c r="BE27" s="67" t="n">
        <f aca="false">IF(OR($D27=1,MONTH($B27)&lt;&gt;MONTH(StartDate),'У5 Ввод'!$D$62="",'У5 Ввод'!$E$62="",'У5 Ввод'!$D$62&gt;$B27),0,MAX(0,MIN(1,'У5 Ввод'!$E$62-NETWORKDAYS('У5 Ввод'!$D$62,$B27)+1))/Настройки!$E$11*100)</f>
        <v>0</v>
      </c>
      <c r="BF27" s="67" t="n">
        <f aca="false">IF(OR($D27=1,MONTH($B27)&lt;&gt;MONTH(StartDate),'У5 Ввод'!$D$63="",'У5 Ввод'!$E$63="",'У5 Ввод'!$D$63&gt;$B27),0,MAX(0,MIN(1,'У5 Ввод'!$E$63-NETWORKDAYS('У5 Ввод'!$D$63,$B27)+1))/Настройки!$E$11*100)</f>
        <v>0</v>
      </c>
      <c r="BG27" s="67" t="n">
        <f aca="false">IF(OR($D27=1,MONTH($B27)&lt;&gt;MONTH(StartDate),'У5 Ввод'!$D$64="",'У5 Ввод'!$E$64="",'У5 Ввод'!$D$64&gt;$B27),0,MAX(0,MIN(1,'У5 Ввод'!$E$64-NETWORKDAYS('У5 Ввод'!$D$64,$B27)+1))/Настройки!$E$11*100)</f>
        <v>0</v>
      </c>
      <c r="BH27" s="67" t="n">
        <f aca="false">IF(OR($D27=1,MONTH($B27)&lt;&gt;MONTH(StartDate),'У5 Ввод'!$D$65="",'У5 Ввод'!$E$65="",'У5 Ввод'!$D$65&gt;$B27),0,MAX(0,MIN(1,'У5 Ввод'!$E$65-NETWORKDAYS('У5 Ввод'!$D$65,$B27)+1))/Настройки!$E$11*100)</f>
        <v>0</v>
      </c>
      <c r="BI27" s="67" t="n">
        <f aca="false">IF(OR($D27=1,MONTH($B27)&lt;&gt;MONTH(StartDate),'У5 Ввод'!$D$66="",'У5 Ввод'!$E$66="",'У5 Ввод'!$D$66&gt;$B27),0,MAX(0,MIN(1,'У5 Ввод'!$E$66-NETWORKDAYS('У5 Ввод'!$D$66,$B27)+1))/Настройки!$E$11*100)</f>
        <v>0</v>
      </c>
      <c r="BJ27" s="67" t="n">
        <f aca="false">IF(OR($D27=1,MONTH($B27)&lt;&gt;MONTH(StartDate),'У5 Ввод'!$D$67="",'У5 Ввод'!$E$67="",'У5 Ввод'!$D$67&gt;$B27),0,MAX(0,MIN(1,'У5 Ввод'!$E$67-NETWORKDAYS('У5 Ввод'!$D$67,$B27)+1))/Настройки!$E$11*100)</f>
        <v>0</v>
      </c>
      <c r="BK27" s="67" t="n">
        <f aca="false">IF(OR($D27=1,MONTH($B27)&lt;&gt;MONTH(StartDate),'У5 Ввод'!$D$68="",'У5 Ввод'!$E$68="",'У5 Ввод'!$D$68&gt;$B27),0,MAX(0,MIN(1,'У5 Ввод'!$E$68-NETWORKDAYS('У5 Ввод'!$D$68,$B27)+1))/Настройки!$E$11*100)</f>
        <v>0</v>
      </c>
      <c r="BL27" s="67" t="n">
        <f aca="false">IF(OR($D27=1,MONTH($B27)&lt;&gt;MONTH(StartDate),'У5 Ввод'!$D$69="",'У5 Ввод'!$E$69="",'У5 Ввод'!$D$69&gt;$B27),0,MAX(0,MIN(1,'У5 Ввод'!$E$69-NETWORKDAYS('У5 Ввод'!$D$69,$B27)+1))/Настройки!$E$11*100)</f>
        <v>0</v>
      </c>
      <c r="BM27" s="67" t="n">
        <f aca="false">IF(OR($D27=1,MONTH($B27)&lt;&gt;MONTH(StartDate),'У5 Ввод'!$D$70="",'У5 Ввод'!$E$70="",'У5 Ввод'!$D$70&gt;$B27),0,MAX(0,MIN(1,'У5 Ввод'!$E$70-NETWORKDAYS('У5 Ввод'!$D$70,$B27)+1))/Настройки!$E$11*100)</f>
        <v>0</v>
      </c>
      <c r="BN27" s="67" t="n">
        <f aca="false">IF(OR($D27=1,MONTH($B27)&lt;&gt;MONTH(StartDate),'У5 Ввод'!$D$71="",'У5 Ввод'!$E$71="",'У5 Ввод'!$D$71&gt;$B27),0,MAX(0,MIN(1,'У5 Ввод'!$E$71-NETWORKDAYS('У5 Ввод'!$D$71,$B27)+1))/Настройки!$E$11*100)</f>
        <v>0</v>
      </c>
      <c r="BO27" s="67" t="n">
        <f aca="false">IF(OR($D27=1,MONTH($B27)&lt;&gt;MONTH(StartDate),'У5 Ввод'!$D$72="",'У5 Ввод'!$E$72="",'У5 Ввод'!$D$72&gt;$B27),0,MAX(0,MIN(1,'У5 Ввод'!$E$72-NETWORKDAYS('У5 Ввод'!$D$72,$B27)+1))/Настройки!$E$11*100)</f>
        <v>0</v>
      </c>
      <c r="BP27" s="67" t="n">
        <f aca="false">IF(OR($D27=1,MONTH($B27)&lt;&gt;MONTH(StartDate),'У5 Ввод'!$D$73="",'У5 Ввод'!$E$73="",'У5 Ввод'!$D$73&gt;$B27),0,MAX(0,MIN(1,'У5 Ввод'!$E$73-NETWORKDAYS('У5 Ввод'!$D$73,$B27)+1))/Настройки!$E$11*100)</f>
        <v>0</v>
      </c>
      <c r="BQ27" s="67" t="n">
        <f aca="false">IF(OR($D27=1,MONTH($B27)&lt;&gt;MONTH(StartDate),'У5 Ввод'!$D$74="",'У5 Ввод'!$E$74="",'У5 Ввод'!$D$74&gt;$B27),0,MAX(0,MIN(1,'У5 Ввод'!$E$74-NETWORKDAYS('У5 Ввод'!$D$74,$B27)+1))/Настройки!$E$11*100)</f>
        <v>0</v>
      </c>
      <c r="BR27" s="67" t="n">
        <f aca="false">IF(OR($D27=1,MONTH($B27)&lt;&gt;MONTH(StartDate),'У5 Ввод'!$D$75="",'У5 Ввод'!$E$75="",'У5 Ввод'!$D$75&gt;$B27),0,MAX(0,MIN(1,'У5 Ввод'!$E$75-NETWORKDAYS('У5 Ввод'!$D$75,$B27)+1))/Настройки!$E$11*100)</f>
        <v>0</v>
      </c>
      <c r="BS27" s="67" t="n">
        <f aca="false">IF(OR($D27=1,MONTH($B27)&lt;&gt;MONTH(StartDate),'У5 Ввод'!$D$76="",'У5 Ввод'!$E$76="",'У5 Ввод'!$D$76&gt;$B27),0,MAX(0,MIN(1,'У5 Ввод'!$E$76-NETWORKDAYS('У5 Ввод'!$D$76,$B27)+1))/Настройки!$E$11*100)</f>
        <v>0</v>
      </c>
      <c r="BT27" s="67" t="n">
        <f aca="false">IF(OR($D27=1,MONTH($B27)&lt;&gt;MONTH(StartDate),'У5 Ввод'!$D$77="",'У5 Ввод'!$E$77="",'У5 Ввод'!$D$77&gt;$B27),0,MAX(0,MIN(1,'У5 Ввод'!$E$77-NETWORKDAYS('У5 Ввод'!$D$77,$B27)+1))/Настройки!$E$11*100)</f>
        <v>0</v>
      </c>
      <c r="BU27" s="67" t="n">
        <f aca="false">IF(OR($D27=1,MONTH($B27)&lt;&gt;MONTH(StartDate),'У5 Ввод'!$D$78="",'У5 Ввод'!$E$78="",'У5 Ввод'!$D$78&gt;$B27),0,MAX(0,MIN(1,'У5 Ввод'!$E$78-NETWORKDAYS('У5 Ввод'!$D$78,$B27)+1))/Настройки!$E$11*100)</f>
        <v>0</v>
      </c>
      <c r="BV27" s="67" t="n">
        <f aca="false">IF(OR($D27=1,MONTH($B27)&lt;&gt;MONTH(StartDate),'У5 Ввод'!$D$79="",'У5 Ввод'!$E$79="",'У5 Ввод'!$D$79&gt;$B27),0,MAX(0,MIN(1,'У5 Ввод'!$E$79-NETWORKDAYS('У5 Ввод'!$D$79,$B27)+1))/Настройки!$E$11*100)</f>
        <v>0</v>
      </c>
      <c r="BW27" s="67" t="n">
        <f aca="false">IF(OR($D27=1,MONTH($B27)&lt;&gt;MONTH(StartDate),'У5 Ввод'!$D$80="",'У5 Ввод'!$E$80="",'У5 Ввод'!$D$80&gt;$B27),0,MAX(0,MIN(1,'У5 Ввод'!$E$80-NETWORKDAYS('У5 Ввод'!$D$80,$B27)+1))/Настройки!$E$11*100)</f>
        <v>0</v>
      </c>
      <c r="BX27" s="67" t="n">
        <f aca="false">IF(OR($D27=1,MONTH($B27)&lt;&gt;MONTH(StartDate),'У5 Ввод'!$D$81="",'У5 Ввод'!$E$81="",'У5 Ввод'!$D$81&gt;$B27),0,MAX(0,MIN(1,'У5 Ввод'!$E$81-NETWORKDAYS('У5 Ввод'!$D$81,$B27)+1))/Настройки!$E$11*100)</f>
        <v>0</v>
      </c>
      <c r="BY27" s="67" t="n">
        <f aca="false">IF(OR($D27=1,MONTH($B27)&lt;&gt;MONTH(StartDate),'У5 Ввод'!$D$82="",'У5 Ввод'!$E$82="",'У5 Ввод'!$D$82&gt;$B27),0,MAX(0,MIN(1,'У5 Ввод'!$E$82-NETWORKDAYS('У5 Ввод'!$D$82,$B27)+1))/Настройки!$E$11*100)</f>
        <v>0</v>
      </c>
      <c r="BZ27" s="67" t="n">
        <f aca="false">IF(OR($D27=1,MONTH($B27)&lt;&gt;MONTH(StartDate),'У5 Ввод'!$D$83="",'У5 Ввод'!$E$83="",'У5 Ввод'!$D$83&gt;$B27),0,MAX(0,MIN(1,'У5 Ввод'!$E$83-NETWORKDAYS('У5 Ввод'!$D$83,$B27)+1))/Настройки!$E$11*100)</f>
        <v>0</v>
      </c>
      <c r="CA27" s="67" t="n">
        <f aca="false">IF(OR($D27=1,MONTH($B27)&lt;&gt;MONTH(StartDate),'У5 Ввод'!$D$84="",'У5 Ввод'!$E$84="",'У5 Ввод'!$D$84&gt;$B27),0,MAX(0,MIN(1,'У5 Ввод'!$E$84-NETWORKDAYS('У5 Ввод'!$D$84,$B27)+1))/Настройки!$E$11*100)</f>
        <v>0</v>
      </c>
      <c r="CB27" s="67" t="n">
        <f aca="false">IF(OR($D27=1,MONTH($B27)&lt;&gt;MONTH(StartDate),'У5 Ввод'!$D$85="",'У5 Ввод'!$E$85="",'У5 Ввод'!$D$85&gt;$B27),0,MAX(0,MIN(1,'У5 Ввод'!$E$85-NETWORKDAYS('У5 Ввод'!$D$85,$B27)+1))/Настройки!$E$11*100)</f>
        <v>0</v>
      </c>
      <c r="CC27" s="67" t="n">
        <f aca="false">IF(OR($D27=1,MONTH($B27)&lt;&gt;MONTH(StartDate),'У5 Ввод'!$D$86="",'У5 Ввод'!$E$86="",'У5 Ввод'!$D$86&gt;$B27),0,MAX(0,MIN(1,'У5 Ввод'!$E$86-NETWORKDAYS('У5 Ввод'!$D$86,$B27)+1))/Настройки!$E$11*100)</f>
        <v>0</v>
      </c>
      <c r="CD27" s="67" t="n">
        <f aca="false">IF(OR($D27=1,MONTH($B27)&lt;&gt;MONTH(StartDate),'У5 Ввод'!$D$87="",'У5 Ввод'!$E$87="",'У5 Ввод'!$D$87&gt;$B27),0,MAX(0,MIN(1,'У5 Ввод'!$E$87-NETWORKDAYS('У5 Ввод'!$D$87,$B27)+1))/Настройки!$E$11*100)</f>
        <v>0</v>
      </c>
      <c r="CE27" s="67" t="n">
        <f aca="false">IF(OR($D27=1,MONTH($B27)&lt;&gt;MONTH(StartDate),'У5 Ввод'!$D$88="",'У5 Ввод'!$E$88="",'У5 Ввод'!$D$88&gt;$B27),0,MAX(0,MIN(1,'У5 Ввод'!$E$88-NETWORKDAYS('У5 Ввод'!$D$88,$B27)+1))/Настройки!$E$11*100)</f>
        <v>0</v>
      </c>
      <c r="CF27" s="67" t="n">
        <f aca="false">IF(OR($D27=1,MONTH($B27)&lt;&gt;MONTH(StartDate),'У5 Ввод'!$D$89="",'У5 Ввод'!$E$89="",'У5 Ввод'!$D$89&gt;$B27),0,MAX(0,MIN(1,'У5 Ввод'!$E$89-NETWORKDAYS('У5 Ввод'!$D$89,$B27)+1))/Настройки!$E$11*100)</f>
        <v>0</v>
      </c>
      <c r="CG27" s="67" t="n">
        <f aca="false">IF(OR($D27=1,MONTH($B27)&lt;&gt;MONTH(StartDate),'У5 Ввод'!$D$90="",'У5 Ввод'!$E$90="",'У5 Ввод'!$D$90&gt;$B27),0,MAX(0,MIN(1,'У5 Ввод'!$E$90-NETWORKDAYS('У5 Ввод'!$D$90,$B27)+1))/Настройки!$E$11*100)</f>
        <v>0</v>
      </c>
      <c r="CH27" s="67" t="n">
        <f aca="false">IF(OR($D27=1,MONTH($B27)&lt;&gt;MONTH(StartDate),'У5 Ввод'!$D$91="",'У5 Ввод'!$E$91="",'У5 Ввод'!$D$91&gt;$B27),0,MAX(0,MIN(1,'У5 Ввод'!$E$91-NETWORKDAYS('У5 Ввод'!$D$91,$B27)+1))/Настройки!$E$11*100)</f>
        <v>0</v>
      </c>
      <c r="CI27" s="67" t="n">
        <f aca="false">IF(OR($D27=1,MONTH($B27)&lt;&gt;MONTH(StartDate),'У5 Ввод'!$D$92="",'У5 Ввод'!$E$92="",'У5 Ввод'!$D$92&gt;$B27),0,MAX(0,MIN(1,'У5 Ввод'!$E$92-NETWORKDAYS('У5 Ввод'!$D$92,$B27)+1))/Настройки!$E$11*100)</f>
        <v>0</v>
      </c>
      <c r="CJ27" s="67" t="n">
        <f aca="false">IF(OR($D27=1,MONTH($B27)&lt;&gt;MONTH(StartDate),'У5 Ввод'!$D$93="",'У5 Ввод'!$E$93="",'У5 Ввод'!$D$93&gt;$B27),0,MAX(0,MIN(1,'У5 Ввод'!$E$93-NETWORKDAYS('У5 Ввод'!$D$93,$B27)+1))/Настройки!$E$11*100)</f>
        <v>0</v>
      </c>
      <c r="CK27" s="67" t="n">
        <f aca="false">IF(OR($D27=1,MONTH($B27)&lt;&gt;MONTH(StartDate),'У5 Ввод'!$D$94="",'У5 Ввод'!$E$94="",'У5 Ввод'!$D$94&gt;$B27),0,MAX(0,MIN(1,'У5 Ввод'!$E$94-NETWORKDAYS('У5 Ввод'!$D$94,$B27)+1))/Настройки!$E$11*100)</f>
        <v>0</v>
      </c>
      <c r="CL27" s="67" t="n">
        <f aca="false">IF(OR($D27=1,MONTH($B27)&lt;&gt;MONTH(StartDate),'У5 Ввод'!$D$95="",'У5 Ввод'!$E$95="",'У5 Ввод'!$D$95&gt;$B27),0,MAX(0,MIN(1,'У5 Ввод'!$E$95-NETWORKDAYS('У5 Ввод'!$D$95,$B27)+1))/Настройки!$E$11*100)</f>
        <v>0</v>
      </c>
      <c r="CM27" s="67" t="n">
        <f aca="false">IF(OR($D27=1,MONTH($B27)&lt;&gt;MONTH(StartDate),'У5 Ввод'!$D$96="",'У5 Ввод'!$E$96="",'У5 Ввод'!$D$96&gt;$B27),0,MAX(0,MIN(1,'У5 Ввод'!$E$96-NETWORKDAYS('У5 Ввод'!$D$96,$B27)+1))/Настройки!$E$11*100)</f>
        <v>0</v>
      </c>
      <c r="CN27" s="67" t="n">
        <f aca="false">IF(OR($D27=1,MONTH($B27)&lt;&gt;MONTH(StartDate),'У5 Ввод'!$D$97="",'У5 Ввод'!$E$97="",'У5 Ввод'!$D$97&gt;$B27),0,MAX(0,MIN(1,'У5 Ввод'!$E$97-NETWORKDAYS('У5 Ввод'!$D$97,$B27)+1))/Настройки!$E$11*100)</f>
        <v>0</v>
      </c>
      <c r="CO27" s="67" t="n">
        <f aca="false">IF(OR($D27=1,MONTH($B27)&lt;&gt;MONTH(StartDate),'У5 Ввод'!$D$98="",'У5 Ввод'!$E$98="",'У5 Ввод'!$D$98&gt;$B27),0,MAX(0,MIN(1,'У5 Ввод'!$E$98-NETWORKDAYS('У5 Ввод'!$D$98,$B27)+1))/Настройки!$E$11*100)</f>
        <v>0</v>
      </c>
      <c r="CP27" s="67" t="n">
        <f aca="false">IF(OR($D27=1,MONTH($B27)&lt;&gt;MONTH(StartDate),'У5 Ввод'!$D$99="",'У5 Ввод'!$E$99="",'У5 Ввод'!$D$99&gt;$B27),0,MAX(0,MIN(1,'У5 Ввод'!$E$99-NETWORKDAYS('У5 Ввод'!$D$99,$B27)+1))/Настройки!$E$11*100)</f>
        <v>0</v>
      </c>
      <c r="CQ27" s="67" t="n">
        <f aca="false">IF(OR($D27=1,MONTH($B27)&lt;&gt;MONTH(StartDate),'У5 Ввод'!$D$100="",'У5 Ввод'!$E$100="",'У5 Ввод'!$D$100&gt;$B27),0,MAX(0,MIN(1,'У5 Ввод'!$E$100-NETWORKDAYS('У5 Ввод'!$D$100,$B27)+1))/Настройки!$E$11*100)</f>
        <v>0</v>
      </c>
      <c r="CR27" s="67" t="n">
        <f aca="false">IF(OR($D27=1,MONTH($B27)&lt;&gt;MONTH(StartDate),'У5 Ввод'!$D$101="",'У5 Ввод'!$E$101="",'У5 Ввод'!$D$101&gt;$B27),0,MAX(0,MIN(1,'У5 Ввод'!$E$101-NETWORKDAYS('У5 Ввод'!$D$101,$B27)+1))/Настройки!$E$11*100)</f>
        <v>0</v>
      </c>
      <c r="CS27" s="67" t="n">
        <f aca="false">IF(OR($D27=1,MONTH($B27)&lt;&gt;MONTH(StartDate),'У5 Ввод'!$D$102="",'У5 Ввод'!$E$102="",'У5 Ввод'!$D$102&gt;$B27),0,MAX(0,MIN(1,'У5 Ввод'!$E$102-NETWORKDAYS('У5 Ввод'!$D$102,$B27)+1))/Настройки!$E$11*100)</f>
        <v>0</v>
      </c>
      <c r="CT27" s="67" t="n">
        <f aca="false">IF(OR($D27=1,MONTH($B27)&lt;&gt;MONTH(StartDate),'У5 Ввод'!$D$103="",'У5 Ввод'!$E$103="",'У5 Ввод'!$D$103&gt;$B27),0,MAX(0,MIN(1,'У5 Ввод'!$E$103-NETWORKDAYS('У5 Ввод'!$D$103,$B27)+1))/Настройки!$E$11*100)</f>
        <v>0</v>
      </c>
      <c r="CU27" s="67" t="n">
        <f aca="false">IF(OR($D27=1,MONTH($B27)&lt;&gt;MONTH(StartDate),'У5 Ввод'!$D$104="",'У5 Ввод'!$E$104="",'У5 Ввод'!$D$104&gt;$B27),0,MAX(0,MIN(1,'У5 Ввод'!$E$104-NETWORKDAYS('У5 Ввод'!$D$104,$B27)+1))/Настройки!$E$11*100)</f>
        <v>0</v>
      </c>
      <c r="CV27" s="67" t="n">
        <f aca="false">IF(OR($D27=1,MONTH($B27)&lt;&gt;MONTH(StartDate),'У5 Ввод'!$D$105="",'У5 Ввод'!$E$105="",'У5 Ввод'!$D$105&gt;$B27),0,MAX(0,MIN(1,'У5 Ввод'!$E$105-NETWORKDAYS('У5 Ввод'!$D$105,$B27)+1))/Настройки!$E$11*100)</f>
        <v>0</v>
      </c>
      <c r="CW27" s="67" t="n">
        <f aca="false">IF(OR($D27=1,MONTH($B27)&lt;&gt;MONTH(StartDate),'У5 Ввод'!$D$106="",'У5 Ввод'!$E$106="",'У5 Ввод'!$D$106&gt;$B27),0,MAX(0,MIN(1,'У5 Ввод'!$E$106-NETWORKDAYS('У5 Ввод'!$D$106,$B27)+1))/Настройки!$E$11*100)</f>
        <v>0</v>
      </c>
      <c r="CX27" s="67" t="n">
        <f aca="false">IF(OR($D27=1,MONTH($B27)&lt;&gt;MONTH(StartDate),'У5 Ввод'!$D$107="",'У5 Ввод'!$E$107="",'У5 Ввод'!$D$107&gt;$B27),0,MAX(0,MIN(1,'У5 Ввод'!$E$107-NETWORKDAYS('У5 Ввод'!$D$107,$B27)+1))/Настройки!$E$11*100)</f>
        <v>0</v>
      </c>
      <c r="CY27" s="67" t="n">
        <f aca="false">IF(OR($D27=1,MONTH($B27)&lt;&gt;MONTH(StartDate),'У5 Ввод'!$D$108="",'У5 Ввод'!$E$108="",'У5 Ввод'!$D$108&gt;$B27),0,MAX(0,MIN(1,'У5 Ввод'!$E$108-NETWORKDAYS('У5 Ввод'!$D$108,$B27)+1))/Настройки!$E$11*100)</f>
        <v>0</v>
      </c>
      <c r="CZ27" s="67" t="n">
        <f aca="false">IF(OR($D27=1,MONTH($B27)&lt;&gt;MONTH(StartDate),'У5 Ввод'!$D$109="",'У5 Ввод'!$E$109="",'У5 Ввод'!$D$109&gt;$B27),0,MAX(0,MIN(1,'У5 Ввод'!$E$109-NETWORKDAYS('У5 Ввод'!$D$109,$B27)+1))/Настройки!$E$11*100)</f>
        <v>0</v>
      </c>
      <c r="DA27" s="67" t="n">
        <f aca="false">IF(OR($D27=1,MONTH($B27)&lt;&gt;MONTH(StartDate),'У5 Ввод'!$D$110="",'У5 Ввод'!$E$110="",'У5 Ввод'!$D$110&gt;$B27),0,MAX(0,MIN(1,'У5 Ввод'!$E$110-NETWORKDAYS('У5 Ввод'!$D$110,$B27)+1))/Настройки!$E$11*100)</f>
        <v>0</v>
      </c>
      <c r="DB27" s="67" t="n">
        <f aca="false">IF(OR($D27=1,MONTH($B27)&lt;&gt;MONTH(StartDate),'У5 Ввод'!$D$111="",'У5 Ввод'!$E$111="",'У5 Ввод'!$D$111&gt;$B27),0,MAX(0,MIN(1,'У5 Ввод'!$E$111-NETWORKDAYS('У5 Ввод'!$D$111,$B27)+1))/Настройки!$E$11*100)</f>
        <v>0</v>
      </c>
      <c r="DC27" s="67" t="n">
        <f aca="false">IF(OR($D27=1,MONTH($B27)&lt;&gt;MONTH(StartDate),'У5 Ввод'!$D$112="",'У5 Ввод'!$E$112="",'У5 Ввод'!$D$112&gt;$B27),0,MAX(0,MIN(1,'У5 Ввод'!$E$112-NETWORKDAYS('У5 Ввод'!$D$112,$B27)+1))/Настройки!$E$11*100)</f>
        <v>0</v>
      </c>
      <c r="DD27" s="67" t="n">
        <f aca="false">IF(OR($D27=1,MONTH($B27)&lt;&gt;MONTH(StartDate),'У5 Ввод'!$D$113="",'У5 Ввод'!$E$113="",'У5 Ввод'!$D$113&gt;$B27),0,MAX(0,MIN(1,'У5 Ввод'!$E$113-NETWORKDAYS('У5 Ввод'!$D$113,$B27)+1))/Настройки!$E$11*100)</f>
        <v>0</v>
      </c>
      <c r="DE27" s="67" t="n">
        <f aca="false">IF(OR($D27=1,MONTH($B27)&lt;&gt;MONTH(StartDate),'У5 Ввод'!$D$114="",'У5 Ввод'!$E$114="",'У5 Ввод'!$D$114&gt;$B27),0,MAX(0,MIN(1,'У5 Ввод'!$E$114-NETWORKDAYS('У5 Ввод'!$D$114,$B27)+1))/Настройки!$E$11*100)</f>
        <v>0</v>
      </c>
      <c r="DF27" s="67" t="n">
        <f aca="false">IF(OR($D27=1,MONTH($B27)&lt;&gt;MONTH(StartDate),'У5 Ввод'!$D$115="",'У5 Ввод'!$E$115="",'У5 Ввод'!$D$115&gt;$B27),0,MAX(0,MIN(1,'У5 Ввод'!$E$115-NETWORKDAYS('У5 Ввод'!$D$115,$B27)+1))/Настройки!$E$11*100)</f>
        <v>0</v>
      </c>
      <c r="DG27" s="67" t="n">
        <f aca="false">IF(OR($D27=1,MONTH($B27)&lt;&gt;MONTH(StartDate),'У5 Ввод'!$D$116="",'У5 Ввод'!$E$116="",'У5 Ввод'!$D$116&gt;$B27),0,MAX(0,MIN(1,'У5 Ввод'!$E$116-NETWORKDAYS('У5 Ввод'!$D$116,$B27)+1))/Настройки!$E$11*100)</f>
        <v>0</v>
      </c>
      <c r="DH27" s="67" t="n">
        <f aca="false">IF(OR($D27=1,MONTH($B27)&lt;&gt;MONTH(StartDate),'У5 Ввод'!$D$117="",'У5 Ввод'!$E$117="",'У5 Ввод'!$D$117&gt;$B27),0,MAX(0,MIN(1,'У5 Ввод'!$E$117-NETWORKDAYS('У5 Ввод'!$D$117,$B27)+1))/Настройки!$E$11*100)</f>
        <v>0</v>
      </c>
      <c r="DI27" s="67" t="n">
        <f aca="false">IF(OR($D27=1,MONTH($B27)&lt;&gt;MONTH(StartDate),'У5 Ввод'!$D$118="",'У5 Ввод'!$E$118="",'У5 Ввод'!$D$118&gt;$B27),0,MAX(0,MIN(1,'У5 Ввод'!$E$118-NETWORKDAYS('У5 Ввод'!$D$118,$B27)+1))/Настройки!$E$11*100)</f>
        <v>0</v>
      </c>
      <c r="DJ27" s="67" t="n">
        <f aca="false">IF(OR($D27=1,MONTH($B27)&lt;&gt;MONTH(StartDate),'У5 Ввод'!$D$119="",'У5 Ввод'!$E$119="",'У5 Ввод'!$D$119&gt;$B27),0,MAX(0,MIN(1,'У5 Ввод'!$E$119-NETWORKDAYS('У5 Ввод'!$D$119,$B27)+1))/Настройки!$E$11*100)</f>
        <v>0</v>
      </c>
      <c r="DK27" s="67" t="n">
        <f aca="false">IF(OR($D27=1,MONTH($B27)&lt;&gt;MONTH(StartDate),'У5 Ввод'!$D$120="",'У5 Ввод'!$E$120="",'У5 Ввод'!$D$120&gt;$B27),0,MAX(0,MIN(1,'У5 Ввод'!$E$120-NETWORKDAYS('У5 Ввод'!$D$120,$B27)+1))/Настройки!$E$11*100)</f>
        <v>0</v>
      </c>
      <c r="DL27" s="67" t="n">
        <f aca="false">IF(OR($D27=1,MONTH($B27)&lt;&gt;MONTH(StartDate),'У5 Ввод'!$D$121="",'У5 Ввод'!$E$121="",'У5 Ввод'!$D$121&gt;$B27),0,MAX(0,MIN(1,'У5 Ввод'!$E$121-NETWORKDAYS('У5 Ввод'!$D$121,$B27)+1))/Настройки!$E$11*100)</f>
        <v>0</v>
      </c>
      <c r="DM27" s="67" t="n">
        <f aca="false">IF(OR($D27=1,MONTH($B27)&lt;&gt;MONTH(StartDate),'У5 Ввод'!$D$122="",'У5 Ввод'!$E$122="",'У5 Ввод'!$D$122&gt;$B27),0,MAX(0,MIN(1,'У5 Ввод'!$E$122-NETWORKDAYS('У5 Ввод'!$D$122,$B27)+1))/Настройки!$E$11*100)</f>
        <v>0</v>
      </c>
      <c r="DN27" s="67" t="n">
        <f aca="false">IF(OR($D27=1,MONTH($B27)&lt;&gt;MONTH(StartDate),'У5 Ввод'!$D$123="",'У5 Ввод'!$E$123="",'У5 Ввод'!$D$123&gt;$B27),0,MAX(0,MIN(1,'У5 Ввод'!$E$123-NETWORKDAYS('У5 Ввод'!$D$123,$B27)+1))/Настройки!$E$11*100)</f>
        <v>0</v>
      </c>
      <c r="DO27" s="67" t="n">
        <f aca="false">IF(OR($D27=1,MONTH($B27)&lt;&gt;MONTH(StartDate),'У5 Ввод'!$D$124="",'У5 Ввод'!$E$124="",'У5 Ввод'!$D$124&gt;$B27),0,MAX(0,MIN(1,'У5 Ввод'!$E$124-NETWORKDAYS('У5 Ввод'!$D$124,$B27)+1))/Настройки!$E$11*100)</f>
        <v>0</v>
      </c>
      <c r="DP27" s="67" t="n">
        <f aca="false">IF(OR($D27=1,MONTH($B27)&lt;&gt;MONTH(StartDate),'У5 Ввод'!$D$125="",'У5 Ввод'!$E$125="",'У5 Ввод'!$D$125&gt;$B27),0,MAX(0,MIN(1,'У5 Ввод'!$E$125-NETWORKDAYS('У5 Ввод'!$D$125,$B27)+1))/Настройки!$E$11*100)</f>
        <v>0</v>
      </c>
      <c r="DQ27" s="67" t="n">
        <f aca="false">IF(OR($D27=1,MONTH($B27)&lt;&gt;MONTH(StartDate),'У5 Ввод'!$D$126="",'У5 Ввод'!$E$126="",'У5 Ввод'!$D$126&gt;$B27),0,MAX(0,MIN(1,'У5 Ввод'!$E$126-NETWORKDAYS('У5 Ввод'!$D$126,$B27)+1))/Настройки!$E$11*100)</f>
        <v>0</v>
      </c>
      <c r="DR27" s="67" t="n">
        <f aca="false">IF(OR($D27=1,MONTH($B27)&lt;&gt;MONTH(StartDate),'У5 Ввод'!$D$127="",'У5 Ввод'!$E$127="",'У5 Ввод'!$D$127&gt;$B27),0,MAX(0,MIN(1,'У5 Ввод'!$E$127-NETWORKDAYS('У5 Ввод'!$D$127,$B27)+1))/Настройки!$E$11*100)</f>
        <v>0</v>
      </c>
      <c r="DS27" s="67" t="n">
        <f aca="false">IF(OR($D27=1,MONTH($B27)&lt;&gt;MONTH(StartDate),'У5 Ввод'!$D$128="",'У5 Ввод'!$E$128="",'У5 Ввод'!$D$128&gt;$B27),0,MAX(0,MIN(1,'У5 Ввод'!$E$128-NETWORKDAYS('У5 Ввод'!$D$128,$B27)+1))/Настройки!$E$11*100)</f>
        <v>0</v>
      </c>
      <c r="DT27" s="67" t="n">
        <f aca="false">IF(OR($D27=1,MONTH($B27)&lt;&gt;MONTH(StartDate),'У5 Ввод'!$D$129="",'У5 Ввод'!$E$129="",'У5 Ввод'!$D$129&gt;$B27),0,MAX(0,MIN(1,'У5 Ввод'!$E$129-NETWORKDAYS('У5 Ввод'!$D$129,$B27)+1))/Настройки!$E$11*100)</f>
        <v>0</v>
      </c>
      <c r="DU27" s="67" t="n">
        <f aca="false">IF(OR($D27=1,MONTH($B27)&lt;&gt;MONTH(StartDate),'У5 Ввод'!$D$130="",'У5 Ввод'!$E$130="",'У5 Ввод'!$D$130&gt;$B27),0,MAX(0,MIN(1,'У5 Ввод'!$E$130-NETWORKDAYS('У5 Ввод'!$D$130,$B27)+1))/Настройки!$E$11*100)</f>
        <v>0</v>
      </c>
      <c r="DV27" s="67" t="n">
        <f aca="false">IF(OR($D27=1,MONTH($B27)&lt;&gt;MONTH(StartDate),'У5 Ввод'!$D$131="",'У5 Ввод'!$E$131="",'У5 Ввод'!$D$131&gt;$B27),0,MAX(0,MIN(1,'У5 Ввод'!$E$131-NETWORKDAYS('У5 Ввод'!$D$131,$B27)+1))/Настройки!$E$11*100)</f>
        <v>0</v>
      </c>
      <c r="DW27" s="67" t="n">
        <f aca="false">IF(OR($D27=1,MONTH($B27)&lt;&gt;MONTH(StartDate),'У5 Ввод'!$D$132="",'У5 Ввод'!$E$132="",'У5 Ввод'!$D$132&gt;$B27),0,MAX(0,MIN(1,'У5 Ввод'!$E$132-NETWORKDAYS('У5 Ввод'!$D$132,$B27)+1))/Настройки!$E$11*100)</f>
        <v>0</v>
      </c>
      <c r="DX27" s="67" t="n">
        <f aca="false">IF(OR($D27=1,MONTH($B27)&lt;&gt;MONTH(StartDate),'У5 Ввод'!$D$133="",'У5 Ввод'!$E$133="",'У5 Ввод'!$D$133&gt;$B27),0,MAX(0,MIN(1,'У5 Ввод'!$E$133-NETWORKDAYS('У5 Ввод'!$D$133,$B27)+1))/Настройки!$E$11*100)</f>
        <v>0</v>
      </c>
      <c r="DY27" s="67" t="n">
        <f aca="false">IF(OR($D27=1,MONTH($B27)&lt;&gt;MONTH(StartDate),'У5 Ввод'!$D$134="",'У5 Ввод'!$E$134="",'У5 Ввод'!$D$134&gt;$B27),0,MAX(0,MIN(1,'У5 Ввод'!$E$134-NETWORKDAYS('У5 Ввод'!$D$134,$B27)+1))/Настройки!$E$11*100)</f>
        <v>0</v>
      </c>
      <c r="DZ27" s="67" t="n">
        <f aca="false">IF(OR($D27=1,MONTH($B27)&lt;&gt;MONTH(StartDate),'У5 Ввод'!$D$135="",'У5 Ввод'!$E$135="",'У5 Ввод'!$D$135&gt;$B27),0,MAX(0,MIN(1,'У5 Ввод'!$E$135-NETWORKDAYS('У5 Ввод'!$D$135,$B27)+1))/Настройки!$E$11*100)</f>
        <v>0</v>
      </c>
      <c r="EA27" s="67" t="n">
        <f aca="false">IF(OR($D27=1,MONTH($B27)&lt;&gt;MONTH(StartDate),'У5 Ввод'!$D$136="",'У5 Ввод'!$E$136="",'У5 Ввод'!$D$136&gt;$B27),0,MAX(0,MIN(1,'У5 Ввод'!$E$136-NETWORKDAYS('У5 Ввод'!$D$136,$B27)+1))/Настройки!$E$11*100)</f>
        <v>0</v>
      </c>
      <c r="EB27" s="67" t="n">
        <f aca="false">IF(OR($D27=1,MONTH($B27)&lt;&gt;MONTH(StartDate),'У5 Ввод'!$D$137="",'У5 Ввод'!$E$137="",'У5 Ввод'!$D$137&gt;$B27),0,MAX(0,MIN(1,'У5 Ввод'!$E$137-NETWORKDAYS('У5 Ввод'!$D$137,$B27)+1))/Настройки!$E$11*100)</f>
        <v>0</v>
      </c>
      <c r="EC27" s="67" t="n">
        <f aca="false">IF(OR($D27=1,MONTH($B27)&lt;&gt;MONTH(StartDate),'У5 Ввод'!$D$138="",'У5 Ввод'!$E$138="",'У5 Ввод'!$D$138&gt;$B27),0,MAX(0,MIN(1,'У5 Ввод'!$E$138-NETWORKDAYS('У5 Ввод'!$D$138,$B27)+1))/Настройки!$E$11*100)</f>
        <v>0</v>
      </c>
      <c r="ED27" s="67" t="n">
        <f aca="false">IF(OR($D27=1,MONTH($B27)&lt;&gt;MONTH(StartDate),'У5 Ввод'!$D$139="",'У5 Ввод'!$E$139="",'У5 Ввод'!$D$139&gt;$B27),0,MAX(0,MIN(1,'У5 Ввод'!$E$139-NETWORKDAYS('У5 Ввод'!$D$139,$B27)+1))/Настройки!$E$11*100)</f>
        <v>0</v>
      </c>
      <c r="EE27" s="67" t="n">
        <f aca="false">IF(OR($D27=1,MONTH($B27)&lt;&gt;MONTH(StartDate),'У5 Ввод'!$D$140="",'У5 Ввод'!$E$140="",'У5 Ввод'!$D$140&gt;$B27),0,MAX(0,MIN(1,'У5 Ввод'!$E$140-NETWORKDAYS('У5 Ввод'!$D$140,$B27)+1))/Настройки!$E$11*100)</f>
        <v>0</v>
      </c>
      <c r="EF27" s="67" t="n">
        <f aca="false">IF(OR($D27=1,MONTH($B27)&lt;&gt;MONTH(StartDate),'У5 Ввод'!$D$141="",'У5 Ввод'!$E$141="",'У5 Ввод'!$D$141&gt;$B27),0,MAX(0,MIN(1,'У5 Ввод'!$E$141-NETWORKDAYS('У5 Ввод'!$D$141,$B27)+1))/Настройки!$E$11*100)</f>
        <v>0</v>
      </c>
      <c r="EG27" s="67" t="n">
        <f aca="false">IF(OR($D27=1,MONTH($B27)&lt;&gt;MONTH(StartDate),'У5 Ввод'!$D$142="",'У5 Ввод'!$E$142="",'У5 Ввод'!$D$142&gt;$B27),0,MAX(0,MIN(1,'У5 Ввод'!$E$142-NETWORKDAYS('У5 Ввод'!$D$142,$B27)+1))/Настройки!$E$11*100)</f>
        <v>0</v>
      </c>
      <c r="EH27" s="67" t="n">
        <f aca="false">IF(OR($D27=1,MONTH($B27)&lt;&gt;MONTH(StartDate),'У5 Ввод'!$D$143="",'У5 Ввод'!$E$143="",'У5 Ввод'!$D$143&gt;$B27),0,MAX(0,MIN(1,'У5 Ввод'!$E$143-NETWORKDAYS('У5 Ввод'!$D$143,$B27)+1))/Настройки!$E$11*100)</f>
        <v>0</v>
      </c>
      <c r="EI27" s="67" t="n">
        <f aca="false">IF(OR($D27=1,MONTH($B27)&lt;&gt;MONTH(StartDate),'У5 Ввод'!$D$144="",'У5 Ввод'!$E$144="",'У5 Ввод'!$D$144&gt;$B27),0,MAX(0,MIN(1,'У5 Ввод'!$E$144-NETWORKDAYS('У5 Ввод'!$D$144,$B27)+1))/Настройки!$E$11*100)</f>
        <v>0</v>
      </c>
      <c r="EJ27" s="67" t="n">
        <f aca="false">IF(OR($D27=1,MONTH($B27)&lt;&gt;MONTH(StartDate),'У5 Ввод'!$D$145="",'У5 Ввод'!$E$145="",'У5 Ввод'!$D$145&gt;$B27),0,MAX(0,MIN(1,'У5 Ввод'!$E$145-NETWORKDAYS('У5 Ввод'!$D$145,$B27)+1))/Настройки!$E$11*100)</f>
        <v>0</v>
      </c>
      <c r="EK27" s="67" t="n">
        <f aca="false">IF(OR($D27=1,MONTH($B27)&lt;&gt;MONTH(StartDate),'У5 Ввод'!$D$146="",'У5 Ввод'!$E$146="",'У5 Ввод'!$D$146&gt;$B27),0,MAX(0,MIN(1,'У5 Ввод'!$E$146-NETWORKDAYS('У5 Ввод'!$D$146,$B27)+1))/Настройки!$E$11*100)</f>
        <v>0</v>
      </c>
      <c r="EL27" s="67" t="n">
        <f aca="false">IF(OR($D27=1,MONTH($B27)&lt;&gt;MONTH(StartDate),'У5 Ввод'!$D$147="",'У5 Ввод'!$E$147="",'У5 Ввод'!$D$147&gt;$B27),0,MAX(0,MIN(1,'У5 Ввод'!$E$147-NETWORKDAYS('У5 Ввод'!$D$147,$B27)+1))/Настройки!$E$11*100)</f>
        <v>0</v>
      </c>
      <c r="EM27" s="67" t="n">
        <f aca="false">IF(OR($D27=1,MONTH($B27)&lt;&gt;MONTH(StartDate),'У5 Ввод'!$D$148="",'У5 Ввод'!$E$148="",'У5 Ввод'!$D$148&gt;$B27),0,MAX(0,MIN(1,'У5 Ввод'!$E$148-NETWORKDAYS('У5 Ввод'!$D$148,$B27)+1))/Настройки!$E$11*100)</f>
        <v>0</v>
      </c>
      <c r="EN27" s="67" t="n">
        <f aca="false">IF(OR($D27=1,MONTH($B27)&lt;&gt;MONTH(StartDate),'У5 Ввод'!$D$149="",'У5 Ввод'!$E$149="",'У5 Ввод'!$D$149&gt;$B27),0,MAX(0,MIN(1,'У5 Ввод'!$E$149-NETWORKDAYS('У5 Ввод'!$D$149,$B27)+1))/Настройки!$E$11*100)</f>
        <v>0</v>
      </c>
      <c r="EO27" s="67" t="n">
        <f aca="false">IF(OR($D27=1,MONTH($B27)&lt;&gt;MONTH(StartDate),'У5 Ввод'!$D$150="",'У5 Ввод'!$E$150="",'У5 Ввод'!$D$150&gt;$B27),0,MAX(0,MIN(1,'У5 Ввод'!$E$150-NETWORKDAYS('У5 Ввод'!$D$150,$B27)+1))/Настройки!$E$11*100)</f>
        <v>0</v>
      </c>
      <c r="EP27" s="67" t="n">
        <f aca="false">IF(OR($D27=1,MONTH($B27)&lt;&gt;MONTH(StartDate),'У5 Ввод'!$D$151="",'У5 Ввод'!$E$151="",'У5 Ввод'!$D$151&gt;$B27),0,MAX(0,MIN(1,'У5 Ввод'!$E$151-NETWORKDAYS('У5 Ввод'!$D$151,$B27)+1))/Настройки!$E$11*100)</f>
        <v>0</v>
      </c>
      <c r="EQ27" s="67" t="n">
        <f aca="false">IF(OR($D27=1,MONTH($B27)&lt;&gt;MONTH(StartDate),'У5 Ввод'!$D$152="",'У5 Ввод'!$E$152="",'У5 Ввод'!$D$152&gt;$B27),0,MAX(0,MIN(1,'У5 Ввод'!$E$152-NETWORKDAYS('У5 Ввод'!$D$152,$B27)+1))/Настройки!$E$11*100)</f>
        <v>0</v>
      </c>
      <c r="ER27" s="67" t="n">
        <f aca="false">IF(OR($D27=1,MONTH($B27)&lt;&gt;MONTH(StartDate),'У5 Ввод'!$D$153="",'У5 Ввод'!$E$153="",'У5 Ввод'!$D$153&gt;$B27),0,MAX(0,MIN(1,'У5 Ввод'!$E$153-NETWORKDAYS('У5 Ввод'!$D$153,$B27)+1))/Настройки!$E$11*100)</f>
        <v>0</v>
      </c>
      <c r="ES27" s="67" t="n">
        <f aca="false">IF(OR($D27=1,MONTH($B27)&lt;&gt;MONTH(StartDate),'У5 Ввод'!$D$154="",'У5 Ввод'!$E$154="",'У5 Ввод'!$D$154&gt;$B27),0,MAX(0,MIN(1,'У5 Ввод'!$E$154-NETWORKDAYS('У5 Ввод'!$D$154,$B27)+1))/Настройки!$E$11*100)</f>
        <v>0</v>
      </c>
      <c r="ET27" s="67" t="n">
        <f aca="false">IF(OR($D27=1,MONTH($B27)&lt;&gt;MONTH(StartDate),'У5 Ввод'!$D$155="",'У5 Ввод'!$E$155="",'У5 Ввод'!$D$155&gt;$B27),0,MAX(0,MIN(1,'У5 Ввод'!$E$155-NETWORKDAYS('У5 Ввод'!$D$155,$B27)+1))/Настройки!$E$11*100)</f>
        <v>0</v>
      </c>
      <c r="EU27" s="67" t="n">
        <f aca="false">IF(OR($D27=1,MONTH($B27)&lt;&gt;MONTH(StartDate),'У5 Ввод'!$D$156="",'У5 Ввод'!$E$156="",'У5 Ввод'!$D$156&gt;$B27),0,MAX(0,MIN(1,'У5 Ввод'!$E$156-NETWORKDAYS('У5 Ввод'!$D$156,$B27)+1))/Настройки!$E$11*100)</f>
        <v>0</v>
      </c>
      <c r="EV27" s="67" t="n">
        <f aca="false">IF(OR($D27=1,MONTH($B27)&lt;&gt;MONTH(StartDate),'У5 Ввод'!$D$157="",'У5 Ввод'!$E$157="",'У5 Ввод'!$D$157&gt;$B27),0,MAX(0,MIN(1,'У5 Ввод'!$E$157-NETWORKDAYS('У5 Ввод'!$D$157,$B27)+1))/Настройки!$E$11*100)</f>
        <v>0</v>
      </c>
      <c r="EW27" s="67" t="n">
        <f aca="false">IF(OR($D27=1,MONTH($B27)&lt;&gt;MONTH(StartDate),'У5 Ввод'!$D$158="",'У5 Ввод'!$E$158="",'У5 Ввод'!$D$158&gt;$B27),0,MAX(0,MIN(1,'У5 Ввод'!$E$158-NETWORKDAYS('У5 Ввод'!$D$158,$B27)+1))/Настройки!$E$11*100)</f>
        <v>0</v>
      </c>
      <c r="EX27" s="67" t="n">
        <f aca="false">IF(OR($D27=1,MONTH($B27)&lt;&gt;MONTH(StartDate),'У5 Ввод'!$D$159="",'У5 Ввод'!$E$159="",'У5 Ввод'!$D$159&gt;$B27),0,MAX(0,MIN(1,'У5 Ввод'!$E$159-NETWORKDAYS('У5 Ввод'!$D$159,$B27)+1))/Настройки!$E$11*100)</f>
        <v>0</v>
      </c>
      <c r="EY27" s="67" t="n">
        <f aca="false">IF(OR($D27=1,MONTH($B27)&lt;&gt;MONTH(StartDate),'У5 Ввод'!$D$160="",'У5 Ввод'!$E$160="",'У5 Ввод'!$D$160&gt;$B27),0,MAX(0,MIN(1,'У5 Ввод'!$E$160-NETWORKDAYS('У5 Ввод'!$D$160,$B27)+1))/Настройки!$E$11*100)</f>
        <v>0</v>
      </c>
      <c r="EZ27" s="67" t="n">
        <f aca="false">IF(OR($D27=1,MONTH($B27)&lt;&gt;MONTH(StartDate),'У5 Ввод'!$D$161="",'У5 Ввод'!$E$161="",'У5 Ввод'!$D$161&gt;$B27),0,MAX(0,MIN(1,'У5 Ввод'!$E$161-NETWORKDAYS('У5 Ввод'!$D$161,$B27)+1))/Настройки!$E$11*100)</f>
        <v>0</v>
      </c>
      <c r="FA27" s="67" t="n">
        <f aca="false">IF(OR($D27=1,MONTH($B27)&lt;&gt;MONTH(StartDate),'У5 Ввод'!$D$162="",'У5 Ввод'!$E$162="",'У5 Ввод'!$D$162&gt;$B27),0,MAX(0,MIN(1,'У5 Ввод'!$E$162-NETWORKDAYS('У5 Ввод'!$D$162,$B27)+1))/Настройки!$E$11*100)</f>
        <v>0</v>
      </c>
      <c r="FB27" s="67" t="n">
        <f aca="false">IF(OR($D27=1,MONTH($B27)&lt;&gt;MONTH(StartDate),'У5 Ввод'!$D$163="",'У5 Ввод'!$E$163="",'У5 Ввод'!$D$163&gt;$B27),0,MAX(0,MIN(1,'У5 Ввод'!$E$163-NETWORKDAYS('У5 Ввод'!$D$163,$B27)+1))/Настройки!$E$11*100)</f>
        <v>0</v>
      </c>
      <c r="FC27" s="67" t="n">
        <f aca="false">IF(OR($D27=1,MONTH($B27)&lt;&gt;MONTH(StartDate),'У5 Ввод'!$D$164="",'У5 Ввод'!$E$164="",'У5 Ввод'!$D$164&gt;$B27),0,MAX(0,MIN(1,'У5 Ввод'!$E$164-NETWORKDAYS('У5 Ввод'!$D$164,$B27)+1))/Настройки!$E$11*100)</f>
        <v>0</v>
      </c>
      <c r="FD27" s="67" t="n">
        <f aca="false">IF(OR($D27=1,MONTH($B27)&lt;&gt;MONTH(StartDate),'У5 Ввод'!$D$165="",'У5 Ввод'!$E$165="",'У5 Ввод'!$D$165&gt;$B27),0,MAX(0,MIN(1,'У5 Ввод'!$E$165-NETWORKDAYS('У5 Ввод'!$D$165,$B27)+1))/Настройки!$E$11*100)</f>
        <v>0</v>
      </c>
      <c r="FE27" s="67" t="n">
        <f aca="false">IF(OR($D27=1,MONTH($B27)&lt;&gt;MONTH(StartDate),'У5 Ввод'!$D$166="",'У5 Ввод'!$E$166="",'У5 Ввод'!$D$166&gt;$B27),0,MAX(0,MIN(1,'У5 Ввод'!$E$166-NETWORKDAYS('У5 Ввод'!$D$166,$B27)+1))/Настройки!$E$11*100)</f>
        <v>0</v>
      </c>
      <c r="FF27" s="67" t="n">
        <f aca="false">IF(OR($D27=1,MONTH($B27)&lt;&gt;MONTH(StartDate),'У5 Ввод'!$D$167="",'У5 Ввод'!$E$167="",'У5 Ввод'!$D$167&gt;$B27),0,MAX(0,MIN(1,'У5 Ввод'!$E$167-NETWORKDAYS('У5 Ввод'!$D$167,$B27)+1))/Настройки!$E$11*100)</f>
        <v>0</v>
      </c>
      <c r="FG27" s="67" t="n">
        <f aca="false">IF(OR($D27=1,MONTH($B27)&lt;&gt;MONTH(StartDate),'У5 Ввод'!$D$168="",'У5 Ввод'!$E$168="",'У5 Ввод'!$D$168&gt;$B27),0,MAX(0,MIN(1,'У5 Ввод'!$E$168-NETWORKDAYS('У5 Ввод'!$D$168,$B27)+1))/Настройки!$E$11*100)</f>
        <v>0</v>
      </c>
      <c r="FH27" s="67" t="n">
        <f aca="false">IF(OR($D27=1,MONTH($B27)&lt;&gt;MONTH(StartDate),'У5 Ввод'!$D$169="",'У5 Ввод'!$E$169="",'У5 Ввод'!$D$169&gt;$B27),0,MAX(0,MIN(1,'У5 Ввод'!$E$169-NETWORKDAYS('У5 Ввод'!$D$169,$B27)+1))/Настройки!$E$11*100)</f>
        <v>0</v>
      </c>
      <c r="FI27" s="67" t="n">
        <f aca="false">IF(OR($D27=1,MONTH($B27)&lt;&gt;MONTH(StartDate),'У5 Ввод'!$D$170="",'У5 Ввод'!$E$170="",'У5 Ввод'!$D$170&gt;$B27),0,MAX(0,MIN(1,'У5 Ввод'!$E$170-NETWORKDAYS('У5 Ввод'!$D$170,$B27)+1))/Настройки!$E$11*100)</f>
        <v>0</v>
      </c>
      <c r="FJ27" s="67" t="n">
        <f aca="false">IF(OR($D27=1,MONTH($B27)&lt;&gt;MONTH(StartDate),'У5 Ввод'!$D$171="",'У5 Ввод'!$E$171="",'У5 Ввод'!$D$171&gt;$B27),0,MAX(0,MIN(1,'У5 Ввод'!$E$171-NETWORKDAYS('У5 Ввод'!$D$171,$B27)+1))/Настройки!$E$11*100)</f>
        <v>0</v>
      </c>
      <c r="FK27" s="67" t="n">
        <f aca="false">IF(OR($D27=1,MONTH($B27)&lt;&gt;MONTH(StartDate),'У5 Ввод'!$D$172="",'У5 Ввод'!$E$172="",'У5 Ввод'!$D$172&gt;$B27),0,MAX(0,MIN(1,'У5 Ввод'!$E$172-NETWORKDAYS('У5 Ввод'!$D$172,$B27)+1))/Настройки!$E$11*100)</f>
        <v>0</v>
      </c>
      <c r="FL27" s="67" t="n">
        <f aca="false">IF(OR($D27=1,MONTH($B27)&lt;&gt;MONTH(StartDate),'У5 Ввод'!$D$173="",'У5 Ввод'!$E$173="",'У5 Ввод'!$D$173&gt;$B27),0,MAX(0,MIN(1,'У5 Ввод'!$E$173-NETWORKDAYS('У5 Ввод'!$D$173,$B27)+1))/Настройки!$E$11*100)</f>
        <v>0</v>
      </c>
      <c r="FM27" s="67" t="n">
        <f aca="false">IF(OR($D27=1,MONTH($B27)&lt;&gt;MONTH(StartDate),'У5 Ввод'!$D$174="",'У5 Ввод'!$E$174="",'У5 Ввод'!$D$174&gt;$B27),0,MAX(0,MIN(1,'У5 Ввод'!$E$174-NETWORKDAYS('У5 Ввод'!$D$174,$B27)+1))/Настройки!$E$11*100)</f>
        <v>0</v>
      </c>
      <c r="FN27" s="67" t="n">
        <f aca="false">IF(OR($D27=1,MONTH($B27)&lt;&gt;MONTH(StartDate),'У5 Ввод'!$D$175="",'У5 Ввод'!$E$175="",'У5 Ввод'!$D$175&gt;$B27),0,MAX(0,MIN(1,'У5 Ввод'!$E$175-NETWORKDAYS('У5 Ввод'!$D$175,$B27)+1))/Настройки!$E$11*100)</f>
        <v>0</v>
      </c>
      <c r="FO27" s="67" t="n">
        <f aca="false">IF(OR($D27=1,MONTH($B27)&lt;&gt;MONTH(StartDate),'У5 Ввод'!$D$176="",'У5 Ввод'!$E$176="",'У5 Ввод'!$D$176&gt;$B27),0,MAX(0,MIN(1,'У5 Ввод'!$E$176-NETWORKDAYS('У5 Ввод'!$D$176,$B27)+1))/Настройки!$E$11*100)</f>
        <v>0</v>
      </c>
      <c r="FP27" s="67" t="n">
        <f aca="false">IF(OR($D27=1,MONTH($B27)&lt;&gt;MONTH(StartDate),'У5 Ввод'!$D$177="",'У5 Ввод'!$E$177="",'У5 Ввод'!$D$177&gt;$B27),0,MAX(0,MIN(1,'У5 Ввод'!$E$177-NETWORKDAYS('У5 Ввод'!$D$177,$B27)+1))/Настройки!$E$11*100)</f>
        <v>0</v>
      </c>
      <c r="FQ27" s="67" t="n">
        <f aca="false">IF(OR($D27=1,MONTH($B27)&lt;&gt;MONTH(StartDate),'У5 Ввод'!$D$178="",'У5 Ввод'!$E$178="",'У5 Ввод'!$D$178&gt;$B27),0,MAX(0,MIN(1,'У5 Ввод'!$E$178-NETWORKDAYS('У5 Ввод'!$D$178,$B27)+1))/Настройки!$E$11*100)</f>
        <v>0</v>
      </c>
      <c r="FR27" s="67" t="n">
        <f aca="false">IF(OR($D27=1,MONTH($B27)&lt;&gt;MONTH(StartDate),'У5 Ввод'!$D$179="",'У5 Ввод'!$E$179="",'У5 Ввод'!$D$179&gt;$B27),0,MAX(0,MIN(1,'У5 Ввод'!$E$179-NETWORKDAYS('У5 Ввод'!$D$179,$B27)+1))/Настройки!$E$11*100)</f>
        <v>0</v>
      </c>
      <c r="FS27" s="67" t="n">
        <f aca="false">IF(OR($D27=1,MONTH($B27)&lt;&gt;MONTH(StartDate),'У5 Ввод'!$D$180="",'У5 Ввод'!$E$180="",'У5 Ввод'!$D$180&gt;$B27),0,MAX(0,MIN(1,'У5 Ввод'!$E$180-NETWORKDAYS('У5 Ввод'!$D$180,$B27)+1))/Настройки!$E$11*100)</f>
        <v>0</v>
      </c>
      <c r="FT27" s="67" t="n">
        <f aca="false">IF(OR($D27=1,MONTH($B27)&lt;&gt;MONTH(StartDate),'У5 Ввод'!$D$181="",'У5 Ввод'!$E$181="",'У5 Ввод'!$D$181&gt;$B27),0,MAX(0,MIN(1,'У5 Ввод'!$E$181-NETWORKDAYS('У5 Ввод'!$D$181,$B27)+1))/Настройки!$E$11*100)</f>
        <v>0</v>
      </c>
      <c r="FU27" s="67" t="n">
        <f aca="false">IF(OR($D27=1,MONTH($B27)&lt;&gt;MONTH(StartDate),'У5 Ввод'!$D$182="",'У5 Ввод'!$E$182="",'У5 Ввод'!$D$182&gt;$B27),0,MAX(0,MIN(1,'У5 Ввод'!$E$182-NETWORKDAYS('У5 Ввод'!$D$182,$B27)+1))/Настройки!$E$11*100)</f>
        <v>0</v>
      </c>
      <c r="FV27" s="67" t="n">
        <f aca="false">IF(OR($D27=1,MONTH($B27)&lt;&gt;MONTH(StartDate),'У5 Ввод'!$D$183="",'У5 Ввод'!$E$183="",'У5 Ввод'!$D$183&gt;$B27),0,MAX(0,MIN(1,'У5 Ввод'!$E$183-NETWORKDAYS('У5 Ввод'!$D$183,$B27)+1))/Настройки!$E$11*100)</f>
        <v>0</v>
      </c>
      <c r="FW27" s="67" t="n">
        <f aca="false">IF(OR($D27=1,MONTH($B27)&lt;&gt;MONTH(StartDate),'У5 Ввод'!$D$184="",'У5 Ввод'!$E$184="",'У5 Ввод'!$D$184&gt;$B27),0,MAX(0,MIN(1,'У5 Ввод'!$E$184-NETWORKDAYS('У5 Ввод'!$D$184,$B27)+1))/Настройки!$E$11*100)</f>
        <v>0</v>
      </c>
      <c r="FX27" s="67" t="n">
        <f aca="false">IF(OR($D27=1,MONTH($B27)&lt;&gt;MONTH(StartDate),'У5 Ввод'!$D$185="",'У5 Ввод'!$E$185="",'У5 Ввод'!$D$185&gt;$B27),0,MAX(0,MIN(1,'У5 Ввод'!$E$185-NETWORKDAYS('У5 Ввод'!$D$185,$B27)+1))/Настройки!$E$11*100)</f>
        <v>0</v>
      </c>
      <c r="FY27" s="67" t="n">
        <f aca="false">IF(OR($D27=1,MONTH($B27)&lt;&gt;MONTH(StartDate),'У5 Ввод'!$D$186="",'У5 Ввод'!$E$186="",'У5 Ввод'!$D$186&gt;$B27),0,MAX(0,MIN(1,'У5 Ввод'!$E$186-NETWORKDAYS('У5 Ввод'!$D$186,$B27)+1))/Настройки!$E$11*100)</f>
        <v>0</v>
      </c>
      <c r="FZ27" s="67" t="n">
        <f aca="false">IF(OR($D27=1,MONTH($B27)&lt;&gt;MONTH(StartDate),'У5 Ввод'!$D$187="",'У5 Ввод'!$E$187="",'У5 Ввод'!$D$187&gt;$B27),0,MAX(0,MIN(1,'У5 Ввод'!$E$187-NETWORKDAYS('У5 Ввод'!$D$187,$B27)+1))/Настройки!$E$11*100)</f>
        <v>0</v>
      </c>
      <c r="GA27" s="67" t="n">
        <f aca="false">IF(OR($D27=1,MONTH($B27)&lt;&gt;MONTH(StartDate),'У5 Ввод'!$D$188="",'У5 Ввод'!$E$188="",'У5 Ввод'!$D$188&gt;$B27),0,MAX(0,MIN(1,'У5 Ввод'!$E$188-NETWORKDAYS('У5 Ввод'!$D$188,$B27)+1))/Настройки!$E$11*100)</f>
        <v>0</v>
      </c>
      <c r="GB27" s="67" t="n">
        <f aca="false">IF(OR($D27=1,MONTH($B27)&lt;&gt;MONTH(StartDate),'У5 Ввод'!$D$189="",'У5 Ввод'!$E$189="",'У5 Ввод'!$D$189&gt;$B27),0,MAX(0,MIN(1,'У5 Ввод'!$E$189-NETWORKDAYS('У5 Ввод'!$D$189,$B27)+1))/Настройки!$E$11*100)</f>
        <v>0</v>
      </c>
      <c r="GC27" s="67" t="n">
        <f aca="false">IF(OR($D27=1,MONTH($B27)&lt;&gt;MONTH(StartDate),'У5 Ввод'!$D$190="",'У5 Ввод'!$E$190="",'У5 Ввод'!$D$190&gt;$B27),0,MAX(0,MIN(1,'У5 Ввод'!$E$190-NETWORKDAYS('У5 Ввод'!$D$190,$B27)+1))/Настройки!$E$11*100)</f>
        <v>0</v>
      </c>
      <c r="GD27" s="67" t="n">
        <f aca="false">IF(OR($D27=1,MONTH($B27)&lt;&gt;MONTH(StartDate),'У5 Ввод'!$D$191="",'У5 Ввод'!$E$191="",'У5 Ввод'!$D$191&gt;$B27),0,MAX(0,MIN(1,'У5 Ввод'!$E$191-NETWORKDAYS('У5 Ввод'!$D$191,$B27)+1))/Настройки!$E$11*100)</f>
        <v>0</v>
      </c>
      <c r="GE27" s="67" t="n">
        <f aca="false">IF(OR($D27=1,MONTH($B27)&lt;&gt;MONTH(StartDate),'У5 Ввод'!$D$192="",'У5 Ввод'!$E$192="",'У5 Ввод'!$D$192&gt;$B27),0,MAX(0,MIN(1,'У5 Ввод'!$E$192-NETWORKDAYS('У5 Ввод'!$D$192,$B27)+1))/Настройки!$E$11*100)</f>
        <v>0</v>
      </c>
      <c r="GF27" s="67" t="n">
        <f aca="false">IF(OR($D27=1,MONTH($B27)&lt;&gt;MONTH(StartDate),'У5 Ввод'!$D$193="",'У5 Ввод'!$E$193="",'У5 Ввод'!$D$193&gt;$B27),0,MAX(0,MIN(1,'У5 Ввод'!$E$193-NETWORKDAYS('У5 Ввод'!$D$193,$B27)+1))/Настройки!$E$11*100)</f>
        <v>0</v>
      </c>
      <c r="GG27" s="67" t="n">
        <f aca="false">IF(OR($D27=1,MONTH($B27)&lt;&gt;MONTH(StartDate),'У5 Ввод'!$D$194="",'У5 Ввод'!$E$194="",'У5 Ввод'!$D$194&gt;$B27),0,MAX(0,MIN(1,'У5 Ввод'!$E$194-NETWORKDAYS('У5 Ввод'!$D$194,$B27)+1))/Настройки!$E$11*100)</f>
        <v>0</v>
      </c>
      <c r="GH27" s="67" t="n">
        <f aca="false">IF(OR($D27=1,MONTH($B27)&lt;&gt;MONTH(StartDate),'У5 Ввод'!$D$195="",'У5 Ввод'!$E$195="",'У5 Ввод'!$D$195&gt;$B27),0,MAX(0,MIN(1,'У5 Ввод'!$E$195-NETWORKDAYS('У5 Ввод'!$D$195,$B27)+1))/Настройки!$E$11*100)</f>
        <v>0</v>
      </c>
      <c r="GI27" s="67" t="n">
        <f aca="false">IF(OR($D27=1,MONTH($B27)&lt;&gt;MONTH(StartDate),'У5 Ввод'!$D$196="",'У5 Ввод'!$E$196="",'У5 Ввод'!$D$196&gt;$B27),0,MAX(0,MIN(1,'У5 Ввод'!$E$196-NETWORKDAYS('У5 Ввод'!$D$196,$B27)+1))/Настройки!$E$11*100)</f>
        <v>0</v>
      </c>
      <c r="GJ27" s="67" t="n">
        <f aca="false">IF(OR($D27=1,MONTH($B27)&lt;&gt;MONTH(StartDate),'У5 Ввод'!$D$197="",'У5 Ввод'!$E$197="",'У5 Ввод'!$D$197&gt;$B27),0,MAX(0,MIN(1,'У5 Ввод'!$E$197-NETWORKDAYS('У5 Ввод'!$D$197,$B27)+1))/Настройки!$E$11*100)</f>
        <v>0</v>
      </c>
      <c r="GK27" s="67" t="n">
        <f aca="false">IF(OR($D27=1,MONTH($B27)&lt;&gt;MONTH(StartDate),'У5 Ввод'!$D$198="",'У5 Ввод'!$E$198="",'У5 Ввод'!$D$198&gt;$B27),0,MAX(0,MIN(1,'У5 Ввод'!$E$198-NETWORKDAYS('У5 Ввод'!$D$198,$B27)+1))/Настройки!$E$11*100)</f>
        <v>0</v>
      </c>
      <c r="GL27" s="67" t="n">
        <f aca="false">IF(OR($D27=1,MONTH($B27)&lt;&gt;MONTH(StartDate),'У5 Ввод'!$D$199="",'У5 Ввод'!$E$199="",'У5 Ввод'!$D$199&gt;$B27),0,MAX(0,MIN(1,'У5 Ввод'!$E$199-NETWORKDAYS('У5 Ввод'!$D$199,$B27)+1))/Настройки!$E$11*100)</f>
        <v>0</v>
      </c>
      <c r="GM27" s="67" t="n">
        <f aca="false">IF(OR($D27=1,MONTH($B27)&lt;&gt;MONTH(StartDate),'У5 Ввод'!$D$200="",'У5 Ввод'!$E$200="",'У5 Ввод'!$D$200&gt;$B27),0,MAX(0,MIN(1,'У5 Ввод'!$E$200-NETWORKDAYS('У5 Ввод'!$D$200,$B27)+1))/Настройки!$E$11*100)</f>
        <v>0</v>
      </c>
      <c r="GN27" s="67" t="n">
        <f aca="false">IF(OR($D27=1,MONTH($B27)&lt;&gt;MONTH(StartDate),'У5 Ввод'!$D$201="",'У5 Ввод'!$E$201="",'У5 Ввод'!$D$201&gt;$B27),0,MAX(0,MIN(1,'У5 Ввод'!$E$201-NETWORKDAYS('У5 Ввод'!$D$201,$B27)+1))/Настройки!$E$11*100)</f>
        <v>0</v>
      </c>
      <c r="GO27" s="67" t="n">
        <f aca="false">IF(OR($D27=1,MONTH($B27)&lt;&gt;MONTH(StartDate),'У5 Ввод'!$D$202="",'У5 Ввод'!$E$202="",'У5 Ввод'!$D$202&gt;$B27),0,MAX(0,MIN(1,'У5 Ввод'!$E$202-NETWORKDAYS('У5 Ввод'!$D$202,$B27)+1))/Настройки!$E$11*100)</f>
        <v>0</v>
      </c>
      <c r="GP27" s="67" t="n">
        <f aca="false">IF(OR($D27=1,MONTH($B27)&lt;&gt;MONTH(StartDate),'У5 Ввод'!$D$203="",'У5 Ввод'!$E$203="",'У5 Ввод'!$D$203&gt;$B27),0,MAX(0,MIN(1,'У5 Ввод'!$E$203-NETWORKDAYS('У5 Ввод'!$D$203,$B27)+1))/Настройки!$E$11*100)</f>
        <v>0</v>
      </c>
      <c r="GQ27" s="67" t="n">
        <f aca="false">IF(OR($D27=1,MONTH($B27)&lt;&gt;MONTH(StartDate),'У5 Ввод'!$D$204="",'У5 Ввод'!$E$204="",'У5 Ввод'!$D$204&gt;$B27),0,MAX(0,MIN(1,'У5 Ввод'!$E$204-NETWORKDAYS('У5 Ввод'!$D$204,$B27)+1))/Настройки!$E$11*100)</f>
        <v>0</v>
      </c>
      <c r="GR27" s="67" t="n">
        <f aca="false">IF(OR($D27=1,MONTH($B27)&lt;&gt;MONTH(StartDate),'У5 Ввод'!$D$205="",'У5 Ввод'!$E$205="",'У5 Ввод'!$D$205&gt;$B27),0,MAX(0,MIN(1,'У5 Ввод'!$E$205-NETWORKDAYS('У5 Ввод'!$D$205,$B27)+1))/Настройки!$E$11*100)</f>
        <v>0</v>
      </c>
      <c r="GS27" s="67" t="n">
        <f aca="false">IF(OR($D27=1,MONTH($B27)&lt;&gt;MONTH(StartDate),'У5 Ввод'!$D$206="",'У5 Ввод'!$E$206="",'У5 Ввод'!$D$206&gt;$B27),0,MAX(0,MIN(1,'У5 Ввод'!$E$206-NETWORKDAYS('У5 Ввод'!$D$206,$B27)+1))/Настройки!$E$11*100)</f>
        <v>0</v>
      </c>
      <c r="GT27" s="67" t="n">
        <f aca="false">IF(OR($D27=1,MONTH($B27)&lt;&gt;MONTH(StartDate),'У5 Ввод'!$D$207="",'У5 Ввод'!$E$207="",'У5 Ввод'!$D$207&gt;$B27),0,MAX(0,MIN(1,'У5 Ввод'!$E$207-NETWORKDAYS('У5 Ввод'!$D$207,$B27)+1))/Настройки!$E$11*100)</f>
        <v>0</v>
      </c>
      <c r="GU27" s="67" t="n">
        <f aca="false">IF(OR($D27=1,MONTH($B27)&lt;&gt;MONTH(StartDate),'У5 Ввод'!$D$208="",'У5 Ввод'!$E$208="",'У5 Ввод'!$D$208&gt;$B27),0,MAX(0,MIN(1,'У5 Ввод'!$E$208-NETWORKDAYS('У5 Ввод'!$D$208,$B27)+1))/Настройки!$E$11*100)</f>
        <v>0</v>
      </c>
      <c r="GV27" s="67" t="n">
        <f aca="false">IF(OR($D27=1,MONTH($B27)&lt;&gt;MONTH(StartDate),'У5 Ввод'!$D$209="",'У5 Ввод'!$E$209="",'У5 Ввод'!$D$209&gt;$B27),0,MAX(0,MIN(1,'У5 Ввод'!$E$209-NETWORKDAYS('У5 Ввод'!$D$209,$B27)+1))/Настройки!$E$11*100)</f>
        <v>0</v>
      </c>
      <c r="GW27" s="67" t="n">
        <f aca="false">IF(OR($D27=1,MONTH($B27)&lt;&gt;MONTH(StartDate),'У5 Ввод'!$D$210="",'У5 Ввод'!$E$210="",'У5 Ввод'!$D$210&gt;$B27),0,MAX(0,MIN(1,'У5 Ввод'!$E$210-NETWORKDAYS('У5 Ввод'!$D$210,$B27)+1))/Настройки!$E$11*100)</f>
        <v>0</v>
      </c>
      <c r="GX27" s="67" t="n">
        <f aca="false">IF(OR($D27=1,MONTH($B27)&lt;&gt;MONTH(StartDate),'У5 Ввод'!$D$211="",'У5 Ввод'!$E$211="",'У5 Ввод'!$D$211&gt;$B27),0,MAX(0,MIN(1,'У5 Ввод'!$E$211-NETWORKDAYS('У5 Ввод'!$D$211,$B27)+1))/Настройки!$E$11*100)</f>
        <v>0</v>
      </c>
      <c r="GY27" s="67" t="n">
        <f aca="false">IF(OR($D27=1,MONTH($B27)&lt;&gt;MONTH(StartDate),'У5 Ввод'!$D$212="",'У5 Ввод'!$E$212="",'У5 Ввод'!$D$212&gt;$B27),0,MAX(0,MIN(1,'У5 Ввод'!$E$212-NETWORKDAYS('У5 Ввод'!$D$212,$B27)+1))/Настройки!$E$11*100)</f>
        <v>0</v>
      </c>
      <c r="GZ27" s="67" t="n">
        <f aca="false">IF(OR($D27=1,MONTH($B27)&lt;&gt;MONTH(StartDate),'У5 Ввод'!$D$213="",'У5 Ввод'!$E$213="",'У5 Ввод'!$D$213&gt;$B27),0,MAX(0,MIN(1,'У5 Ввод'!$E$213-NETWORKDAYS('У5 Ввод'!$D$213,$B27)+1))/Настройки!$E$11*100)</f>
        <v>0</v>
      </c>
      <c r="HA27" s="67" t="n">
        <f aca="false">IF(OR($D27=1,MONTH($B27)&lt;&gt;MONTH(StartDate),'У5 Ввод'!$D$214="",'У5 Ввод'!$E$214="",'У5 Ввод'!$D$214&gt;$B27),0,MAX(0,MIN(1,'У5 Ввод'!$E$214-NETWORKDAYS('У5 Ввод'!$D$214,$B27)+1))/Настройки!$E$11*100)</f>
        <v>0</v>
      </c>
      <c r="HB27" s="67" t="n">
        <f aca="false">IF(OR($D27=1,MONTH($B27)&lt;&gt;MONTH(StartDate),'У5 Ввод'!$D$215="",'У5 Ввод'!$E$215="",'У5 Ввод'!$D$215&gt;$B27),0,MAX(0,MIN(1,'У5 Ввод'!$E$215-NETWORKDAYS('У5 Ввод'!$D$215,$B27)+1))/Настройки!$E$11*100)</f>
        <v>0</v>
      </c>
      <c r="HC27" s="67" t="n">
        <f aca="false">IF(OR($D27=1,MONTH($B27)&lt;&gt;MONTH(StartDate),'У5 Ввод'!$D$216="",'У5 Ввод'!$E$216="",'У5 Ввод'!$D$216&gt;$B27),0,MAX(0,MIN(1,'У5 Ввод'!$E$216-NETWORKDAYS('У5 Ввод'!$D$216,$B27)+1))/Настройки!$E$11*100)</f>
        <v>0</v>
      </c>
      <c r="HD27" s="67" t="n">
        <f aca="false">IF(OR($D27=1,MONTH($B27)&lt;&gt;MONTH(StartDate),'У5 Ввод'!$D$217="",'У5 Ввод'!$E$217="",'У5 Ввод'!$D$217&gt;$B27),0,MAX(0,MIN(1,'У5 Ввод'!$E$217-NETWORKDAYS('У5 Ввод'!$D$217,$B27)+1))/Настройки!$E$11*100)</f>
        <v>0</v>
      </c>
      <c r="HE27" s="67" t="n">
        <f aca="false">IF(OR($D27=1,MONTH($B27)&lt;&gt;MONTH(StartDate),'У5 Ввод'!$D$218="",'У5 Ввод'!$E$218="",'У5 Ввод'!$D$218&gt;$B27),0,MAX(0,MIN(1,'У5 Ввод'!$E$218-NETWORKDAYS('У5 Ввод'!$D$218,$B27)+1))/Настройки!$E$11*100)</f>
        <v>0</v>
      </c>
      <c r="HF27" s="67" t="n">
        <f aca="false">IF(OR($D27=1,MONTH($B27)&lt;&gt;MONTH(StartDate),'У5 Ввод'!$D$219="",'У5 Ввод'!$E$219="",'У5 Ввод'!$D$219&gt;$B27),0,MAX(0,MIN(1,'У5 Ввод'!$E$219-NETWORKDAYS('У5 Ввод'!$D$219,$B27)+1))/Настройки!$E$11*100)</f>
        <v>0</v>
      </c>
      <c r="HG27" s="67" t="n">
        <f aca="false">IF(OR($D27=1,MONTH($B27)&lt;&gt;MONTH(StartDate),'У5 Ввод'!$D$220="",'У5 Ввод'!$E$220="",'У5 Ввод'!$D$220&gt;$B27),0,MAX(0,MIN(1,'У5 Ввод'!$E$220-NETWORKDAYS('У5 Ввод'!$D$220,$B27)+1))/Настройки!$E$11*100)</f>
        <v>0</v>
      </c>
      <c r="HH27" s="67" t="n">
        <f aca="false">IF(OR($D27=1,MONTH($B27)&lt;&gt;MONTH(StartDate),'У5 Ввод'!$D$221="",'У5 Ввод'!$E$221="",'У5 Ввод'!$D$221&gt;$B27),0,MAX(0,MIN(1,'У5 Ввод'!$E$221-NETWORKDAYS('У5 Ввод'!$D$221,$B27)+1))/Настройки!$E$11*100)</f>
        <v>0</v>
      </c>
      <c r="HI27" s="67" t="n">
        <f aca="false">IF(OR($D27=1,MONTH($B27)&lt;&gt;MONTH(StartDate),'У5 Ввод'!$D$222="",'У5 Ввод'!$E$222="",'У5 Ввод'!$D$222&gt;$B27),0,MAX(0,MIN(1,'У5 Ввод'!$E$222-NETWORKDAYS('У5 Ввод'!$D$222,$B27)+1))/Настройки!$E$11*100)</f>
        <v>0</v>
      </c>
      <c r="HJ27" s="67" t="n">
        <f aca="false">IF(OR($D27=1,MONTH($B27)&lt;&gt;MONTH(StartDate),'У5 Ввод'!$D$223="",'У5 Ввод'!$E$223="",'У5 Ввод'!$D$223&gt;$B27),0,MAX(0,MIN(1,'У5 Ввод'!$E$223-NETWORKDAYS('У5 Ввод'!$D$223,$B27)+1))/Настройки!$E$11*100)</f>
        <v>0</v>
      </c>
      <c r="HK27" s="67" t="n">
        <f aca="false">IF(OR($D27=1,MONTH($B27)&lt;&gt;MONTH(StartDate),'У5 Ввод'!$D$224="",'У5 Ввод'!$E$224="",'У5 Ввод'!$D$224&gt;$B27),0,MAX(0,MIN(1,'У5 Ввод'!$E$224-NETWORKDAYS('У5 Ввод'!$D$224,$B27)+1))/Настройки!$E$11*100)</f>
        <v>0</v>
      </c>
      <c r="HL27" s="67" t="n">
        <f aca="false">IF(OR($D27=1,MONTH($B27)&lt;&gt;MONTH(StartDate),'У5 Ввод'!$D$225="",'У5 Ввод'!$E$225="",'У5 Ввод'!$D$225&gt;$B27),0,MAX(0,MIN(1,'У5 Ввод'!$E$225-NETWORKDAYS('У5 Ввод'!$D$225,$B27)+1))/Настройки!$E$11*100)</f>
        <v>0</v>
      </c>
      <c r="HM27" s="67" t="n">
        <f aca="false">IF(OR($D27=1,MONTH($B27)&lt;&gt;MONTH(StartDate),'У5 Ввод'!$D$226="",'У5 Ввод'!$E$226="",'У5 Ввод'!$D$226&gt;$B27),0,MAX(0,MIN(1,'У5 Ввод'!$E$226-NETWORKDAYS('У5 Ввод'!$D$226,$B27)+1))/Настройки!$E$11*100)</f>
        <v>0</v>
      </c>
      <c r="HN27" s="67" t="n">
        <f aca="false">IF(OR($D27=1,MONTH($B27)&lt;&gt;MONTH(StartDate),'У5 Ввод'!$D$227="",'У5 Ввод'!$E$227="",'У5 Ввод'!$D$227&gt;$B27),0,MAX(0,MIN(1,'У5 Ввод'!$E$227-NETWORKDAYS('У5 Ввод'!$D$227,$B27)+1))/Настройки!$E$11*100)</f>
        <v>0</v>
      </c>
      <c r="HO27" s="67" t="n">
        <f aca="false">IF(OR($D27=1,MONTH($B27)&lt;&gt;MONTH(StartDate),'У5 Ввод'!$D$228="",'У5 Ввод'!$E$228="",'У5 Ввод'!$D$228&gt;$B27),0,MAX(0,MIN(1,'У5 Ввод'!$E$228-NETWORKDAYS('У5 Ввод'!$D$228,$B27)+1))/Настройки!$E$11*100)</f>
        <v>0</v>
      </c>
      <c r="HP27" s="67" t="n">
        <f aca="false">IF(OR($D27=1,MONTH($B27)&lt;&gt;MONTH(StartDate),'У5 Ввод'!$D$229="",'У5 Ввод'!$E$229="",'У5 Ввод'!$D$229&gt;$B27),0,MAX(0,MIN(1,'У5 Ввод'!$E$229-NETWORKDAYS('У5 Ввод'!$D$229,$B27)+1))/Настройки!$E$11*100)</f>
        <v>0</v>
      </c>
      <c r="HQ27" s="67" t="n">
        <f aca="false">IF(OR($D27=1,MONTH($B27)&lt;&gt;MONTH(StartDate),'У5 Ввод'!$D$230="",'У5 Ввод'!$E$230="",'У5 Ввод'!$D$230&gt;$B27),0,MAX(0,MIN(1,'У5 Ввод'!$E$230-NETWORKDAYS('У5 Ввод'!$D$230,$B27)+1))/Настройки!$E$11*100)</f>
        <v>0</v>
      </c>
      <c r="HR27" s="67" t="n">
        <f aca="false">IF(OR($D27=1,MONTH($B27)&lt;&gt;MONTH(StartDate),'У5 Ввод'!$D$231="",'У5 Ввод'!$E$231="",'У5 Ввод'!$D$231&gt;$B27),0,MAX(0,MIN(1,'У5 Ввод'!$E$231-NETWORKDAYS('У5 Ввод'!$D$231,$B27)+1))/Настройки!$E$11*100)</f>
        <v>0</v>
      </c>
      <c r="HS27" s="67" t="n">
        <f aca="false">IF(OR($D27=1,MONTH($B27)&lt;&gt;MONTH(StartDate),'У5 Ввод'!$D$232="",'У5 Ввод'!$E$232="",'У5 Ввод'!$D$232&gt;$B27),0,MAX(0,MIN(1,'У5 Ввод'!$E$232-NETWORKDAYS('У5 Ввод'!$D$232,$B27)+1))/Настройки!$E$11*100)</f>
        <v>0</v>
      </c>
      <c r="HT27" s="67" t="n">
        <f aca="false">IF(OR($D27=1,MONTH($B27)&lt;&gt;MONTH(StartDate),'У5 Ввод'!$D$233="",'У5 Ввод'!$E$233="",'У5 Ввод'!$D$233&gt;$B27),0,MAX(0,MIN(1,'У5 Ввод'!$E$233-NETWORKDAYS('У5 Ввод'!$D$233,$B27)+1))/Настройки!$E$11*100)</f>
        <v>0</v>
      </c>
      <c r="HU27" s="67" t="n">
        <f aca="false">IF(OR($D27=1,MONTH($B27)&lt;&gt;MONTH(StartDate),'У5 Ввод'!$D$234="",'У5 Ввод'!$E$234="",'У5 Ввод'!$D$234&gt;$B27),0,MAX(0,MIN(1,'У5 Ввод'!$E$234-NETWORKDAYS('У5 Ввод'!$D$234,$B27)+1))/Настройки!$E$11*100)</f>
        <v>0</v>
      </c>
      <c r="HV27" s="67" t="n">
        <f aca="false">IF(OR($D27=1,MONTH($B27)&lt;&gt;MONTH(StartDate),'У5 Ввод'!$D$235="",'У5 Ввод'!$E$235="",'У5 Ввод'!$D$235&gt;$B27),0,MAX(0,MIN(1,'У5 Ввод'!$E$235-NETWORKDAYS('У5 Ввод'!$D$235,$B27)+1))/Настройки!$E$11*100)</f>
        <v>0</v>
      </c>
      <c r="HW27" s="67" t="n">
        <f aca="false">IF(OR($D27=1,MONTH($B27)&lt;&gt;MONTH(StartDate),'У5 Ввод'!$D$236="",'У5 Ввод'!$E$236="",'У5 Ввод'!$D$236&gt;$B27),0,MAX(0,MIN(1,'У5 Ввод'!$E$236-NETWORKDAYS('У5 Ввод'!$D$236,$B27)+1))/Настройки!$E$11*100)</f>
        <v>0</v>
      </c>
      <c r="HX27" s="67" t="n">
        <f aca="false">IF(OR($D27=1,MONTH($B27)&lt;&gt;MONTH(StartDate),'У5 Ввод'!$D$237="",'У5 Ввод'!$E$237="",'У5 Ввод'!$D$237&gt;$B27),0,MAX(0,MIN(1,'У5 Ввод'!$E$237-NETWORKDAYS('У5 Ввод'!$D$237,$B27)+1))/Настройки!$E$11*100)</f>
        <v>0</v>
      </c>
      <c r="HY27" s="67" t="n">
        <f aca="false">IF(OR($D27=1,MONTH($B27)&lt;&gt;MONTH(StartDate),'У5 Ввод'!$D$238="",'У5 Ввод'!$E$238="",'У5 Ввод'!$D$238&gt;$B27),0,MAX(0,MIN(1,'У5 Ввод'!$E$238-NETWORKDAYS('У5 Ввод'!$D$238,$B27)+1))/Настройки!$E$11*100)</f>
        <v>0</v>
      </c>
      <c r="HZ27" s="67" t="n">
        <f aca="false">IF(OR($D27=1,MONTH($B27)&lt;&gt;MONTH(StartDate),'У5 Ввод'!$D$239="",'У5 Ввод'!$E$239="",'У5 Ввод'!$D$239&gt;$B27),0,MAX(0,MIN(1,'У5 Ввод'!$E$239-NETWORKDAYS('У5 Ввод'!$D$239,$B27)+1))/Настройки!$E$11*100)</f>
        <v>0</v>
      </c>
      <c r="IA27" s="67" t="n">
        <f aca="false">IF(OR($D27=1,MONTH($B27)&lt;&gt;MONTH(StartDate),'У5 Ввод'!$D$240="",'У5 Ввод'!$E$240="",'У5 Ввод'!$D$240&gt;$B27),0,MAX(0,MIN(1,'У5 Ввод'!$E$240-NETWORKDAYS('У5 Ввод'!$D$240,$B27)+1))/Настройки!$E$11*100)</f>
        <v>0</v>
      </c>
      <c r="IB27" s="67" t="n">
        <f aca="false">IF(OR($D27=1,MONTH($B27)&lt;&gt;MONTH(StartDate),'У5 Ввод'!$D$241="",'У5 Ввод'!$E$241="",'У5 Ввод'!$D$241&gt;$B27),0,MAX(0,MIN(1,'У5 Ввод'!$E$241-NETWORKDAYS('У5 Ввод'!$D$241,$B27)+1))/Настройки!$E$11*100)</f>
        <v>0</v>
      </c>
      <c r="IC27" s="67" t="n">
        <f aca="false">IF(OR($D27=1,MONTH($B27)&lt;&gt;MONTH(StartDate),'У5 Ввод'!$D$242="",'У5 Ввод'!$E$242="",'У5 Ввод'!$D$242&gt;$B27),0,MAX(0,MIN(1,'У5 Ввод'!$E$242-NETWORKDAYS('У5 Ввод'!$D$242,$B27)+1))/Настройки!$E$11*100)</f>
        <v>0</v>
      </c>
      <c r="ID27" s="67" t="n">
        <f aca="false">IF(OR($D27=1,MONTH($B27)&lt;&gt;MONTH(StartDate),'У5 Ввод'!$D$243="",'У5 Ввод'!$E$243="",'У5 Ввод'!$D$243&gt;$B27),0,MAX(0,MIN(1,'У5 Ввод'!$E$243-NETWORKDAYS('У5 Ввод'!$D$243,$B27)+1))/Настройки!$E$11*100)</f>
        <v>0</v>
      </c>
      <c r="IE27" s="67" t="n">
        <f aca="false">IF(OR($D27=1,MONTH($B27)&lt;&gt;MONTH(StartDate),'У5 Ввод'!$D$244="",'У5 Ввод'!$E$244="",'У5 Ввод'!$D$244&gt;$B27),0,MAX(0,MIN(1,'У5 Ввод'!$E$244-NETWORKDAYS('У5 Ввод'!$D$244,$B27)+1))/Настройки!$E$11*100)</f>
        <v>0</v>
      </c>
      <c r="IF27" s="67" t="n">
        <f aca="false">IF(OR($D27=1,MONTH($B27)&lt;&gt;MONTH(StartDate),'У5 Ввод'!$D$245="",'У5 Ввод'!$E$245="",'У5 Ввод'!$D$245&gt;$B27),0,MAX(0,MIN(1,'У5 Ввод'!$E$245-NETWORKDAYS('У5 Ввод'!$D$245,$B27)+1))/Настройки!$E$11*100)</f>
        <v>0</v>
      </c>
      <c r="IG27" s="67" t="n">
        <f aca="false">IF(OR($D27=1,MONTH($B27)&lt;&gt;MONTH(StartDate),'У5 Ввод'!$D$246="",'У5 Ввод'!$E$246="",'У5 Ввод'!$D$246&gt;$B27),0,MAX(0,MIN(1,'У5 Ввод'!$E$246-NETWORKDAYS('У5 Ввод'!$D$246,$B27)+1))/Настройки!$E$11*100)</f>
        <v>0</v>
      </c>
      <c r="IH27" s="67" t="n">
        <f aca="false">IF(OR($D27=1,MONTH($B27)&lt;&gt;MONTH(StartDate),'У5 Ввод'!$D$247="",'У5 Ввод'!$E$247="",'У5 Ввод'!$D$247&gt;$B27),0,MAX(0,MIN(1,'У5 Ввод'!$E$247-NETWORKDAYS('У5 Ввод'!$D$247,$B27)+1))/Настройки!$E$11*100)</f>
        <v>0</v>
      </c>
      <c r="II27" s="67" t="n">
        <f aca="false">IF(OR($D27=1,MONTH($B27)&lt;&gt;MONTH(StartDate),'У5 Ввод'!$D$248="",'У5 Ввод'!$E$248="",'У5 Ввод'!$D$248&gt;$B27),0,MAX(0,MIN(1,'У5 Ввод'!$E$248-NETWORKDAYS('У5 Ввод'!$D$248,$B27)+1))/Настройки!$E$11*100)</f>
        <v>0</v>
      </c>
      <c r="IJ27" s="67" t="n">
        <f aca="false">IF(OR($D27=1,MONTH($B27)&lt;&gt;MONTH(StartDate),'У5 Ввод'!$D$249="",'У5 Ввод'!$E$249="",'У5 Ввод'!$D$249&gt;$B27),0,MAX(0,MIN(1,'У5 Ввод'!$E$249-NETWORKDAYS('У5 Ввод'!$D$249,$B27)+1))/Настройки!$E$11*100)</f>
        <v>0</v>
      </c>
      <c r="IK27" s="67" t="n">
        <f aca="false">IF(OR($D27=1,MONTH($B27)&lt;&gt;MONTH(StartDate),'У5 Ввод'!$D$250="",'У5 Ввод'!$E$250="",'У5 Ввод'!$D$250&gt;$B27),0,MAX(0,MIN(1,'У5 Ввод'!$E$250-NETWORKDAYS('У5 Ввод'!$D$250,$B27)+1))/Настройки!$E$11*100)</f>
        <v>0</v>
      </c>
      <c r="IL27" s="67" t="n">
        <f aca="false">IF(OR($D27=1,MONTH($B27)&lt;&gt;MONTH(StartDate),'У5 Ввод'!$D$251="",'У5 Ввод'!$E$251="",'У5 Ввод'!$D$251&gt;$B27),0,MAX(0,MIN(1,'У5 Ввод'!$E$251-NETWORKDAYS('У5 Ввод'!$D$251,$B27)+1))/Настройки!$E$11*100)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0</v>
      </c>
      <c r="F28" s="49" t="n">
        <f aca="false">IF(OR(MONTH(B28)&lt;&gt;MONTH(StartDate),D28=1),"",100)</f>
        <v>100</v>
      </c>
      <c r="G28" s="67" t="n">
        <f aca="false">IF(OR($D28=1,MONTH($B28)&lt;&gt;MONTH(StartDate),'У5 Ввод'!$D$12="",'У5 Ввод'!$E$12="",'У5 Ввод'!$D$12&gt;$B28),0,MAX(0,MIN(1,'У5 Ввод'!$E$12-NETWORKDAYS('У5 Ввод'!$D$12,$B28)+1))/Настройки!$E$11*100)</f>
        <v>0</v>
      </c>
      <c r="H28" s="67" t="n">
        <f aca="false">IF(OR($D28=1,MONTH($B28)&lt;&gt;MONTH(StartDate),'У5 Ввод'!$D$13="",'У5 Ввод'!$E$13="",'У5 Ввод'!$D$13&gt;$B28),0,MAX(0,MIN(1,'У5 Ввод'!$E$13-NETWORKDAYS('У5 Ввод'!$D$13,$B28)+1))/Настройки!$E$11*100)</f>
        <v>0</v>
      </c>
      <c r="I28" s="67" t="n">
        <f aca="false">IF(OR($D28=1,MONTH($B28)&lt;&gt;MONTH(StartDate),'У5 Ввод'!$D$14="",'У5 Ввод'!$E$14="",'У5 Ввод'!$D$14&gt;$B28),0,MAX(0,MIN(1,'У5 Ввод'!$E$14-NETWORKDAYS('У5 Ввод'!$D$14,$B28)+1))/Настройки!$E$11*100)</f>
        <v>0</v>
      </c>
      <c r="J28" s="67" t="n">
        <f aca="false">IF(OR($D28=1,MONTH($B28)&lt;&gt;MONTH(StartDate),'У5 Ввод'!$D$15="",'У5 Ввод'!$E$15="",'У5 Ввод'!$D$15&gt;$B28),0,MAX(0,MIN(1,'У5 Ввод'!$E$15-NETWORKDAYS('У5 Ввод'!$D$15,$B28)+1))/Настройки!$E$11*100)</f>
        <v>0</v>
      </c>
      <c r="K28" s="67" t="n">
        <f aca="false">IF(OR($D28=1,MONTH($B28)&lt;&gt;MONTH(StartDate),'У5 Ввод'!$D$16="",'У5 Ввод'!$E$16="",'У5 Ввод'!$D$16&gt;$B28),0,MAX(0,MIN(1,'У5 Ввод'!$E$16-NETWORKDAYS('У5 Ввод'!$D$16,$B28)+1))/Настройки!$E$11*100)</f>
        <v>0</v>
      </c>
      <c r="L28" s="67" t="n">
        <f aca="false">IF(OR($D28=1,MONTH($B28)&lt;&gt;MONTH(StartDate),'У5 Ввод'!$D$17="",'У5 Ввод'!$E$17="",'У5 Ввод'!$D$17&gt;$B28),0,MAX(0,MIN(1,'У5 Ввод'!$E$17-NETWORKDAYS('У5 Ввод'!$D$17,$B28)+1))/Настройки!$E$11*100)</f>
        <v>0</v>
      </c>
      <c r="M28" s="67" t="n">
        <f aca="false">IF(OR($D28=1,MONTH($B28)&lt;&gt;MONTH(StartDate),'У5 Ввод'!$D$18="",'У5 Ввод'!$E$18="",'У5 Ввод'!$D$18&gt;$B28),0,MAX(0,MIN(1,'У5 Ввод'!$E$18-NETWORKDAYS('У5 Ввод'!$D$18,$B28)+1))/Настройки!$E$11*100)</f>
        <v>0</v>
      </c>
      <c r="N28" s="67" t="n">
        <f aca="false">IF(OR($D28=1,MONTH($B28)&lt;&gt;MONTH(StartDate),'У5 Ввод'!$D$19="",'У5 Ввод'!$E$19="",'У5 Ввод'!$D$19&gt;$B28),0,MAX(0,MIN(1,'У5 Ввод'!$E$19-NETWORKDAYS('У5 Ввод'!$D$19,$B28)+1))/Настройки!$E$11*100)</f>
        <v>0</v>
      </c>
      <c r="O28" s="67" t="n">
        <f aca="false">IF(OR($D28=1,MONTH($B28)&lt;&gt;MONTH(StartDate),'У5 Ввод'!$D$20="",'У5 Ввод'!$E$20="",'У5 Ввод'!$D$20&gt;$B28),0,MAX(0,MIN(1,'У5 Ввод'!$E$20-NETWORKDAYS('У5 Ввод'!$D$20,$B28)+1))/Настройки!$E$11*100)</f>
        <v>0</v>
      </c>
      <c r="P28" s="67" t="n">
        <f aca="false">IF(OR($D28=1,MONTH($B28)&lt;&gt;MONTH(StartDate),'У5 Ввод'!$D$21="",'У5 Ввод'!$E$21="",'У5 Ввод'!$D$21&gt;$B28),0,MAX(0,MIN(1,'У5 Ввод'!$E$21-NETWORKDAYS('У5 Ввод'!$D$21,$B28)+1))/Настройки!$E$11*100)</f>
        <v>0</v>
      </c>
      <c r="Q28" s="67" t="n">
        <f aca="false">IF(OR($D28=1,MONTH($B28)&lt;&gt;MONTH(StartDate),'У5 Ввод'!$D$22="",'У5 Ввод'!$E$22="",'У5 Ввод'!$D$22&gt;$B28),0,MAX(0,MIN(1,'У5 Ввод'!$E$22-NETWORKDAYS('У5 Ввод'!$D$22,$B28)+1))/Настройки!$E$11*100)</f>
        <v>0</v>
      </c>
      <c r="R28" s="67" t="n">
        <f aca="false">IF(OR($D28=1,MONTH($B28)&lt;&gt;MONTH(StartDate),'У5 Ввод'!$D$23="",'У5 Ввод'!$E$23="",'У5 Ввод'!$D$23&gt;$B28),0,MAX(0,MIN(1,'У5 Ввод'!$E$23-NETWORKDAYS('У5 Ввод'!$D$23,$B28)+1))/Настройки!$E$11*100)</f>
        <v>0</v>
      </c>
      <c r="S28" s="67" t="n">
        <f aca="false">IF(OR($D28=1,MONTH($B28)&lt;&gt;MONTH(StartDate),'У5 Ввод'!$D$24="",'У5 Ввод'!$E$24="",'У5 Ввод'!$D$24&gt;$B28),0,MAX(0,MIN(1,'У5 Ввод'!$E$24-NETWORKDAYS('У5 Ввод'!$D$24,$B28)+1))/Настройки!$E$11*100)</f>
        <v>0</v>
      </c>
      <c r="T28" s="67" t="n">
        <f aca="false">IF(OR($D28=1,MONTH($B28)&lt;&gt;MONTH(StartDate),'У5 Ввод'!$D$25="",'У5 Ввод'!$E$25="",'У5 Ввод'!$D$25&gt;$B28),0,MAX(0,MIN(1,'У5 Ввод'!$E$25-NETWORKDAYS('У5 Ввод'!$D$25,$B28)+1))/Настройки!$E$11*100)</f>
        <v>0</v>
      </c>
      <c r="U28" s="67" t="n">
        <f aca="false">IF(OR($D28=1,MONTH($B28)&lt;&gt;MONTH(StartDate),'У5 Ввод'!$D$26="",'У5 Ввод'!$E$26="",'У5 Ввод'!$D$26&gt;$B28),0,MAX(0,MIN(1,'У5 Ввод'!$E$26-NETWORKDAYS('У5 Ввод'!$D$26,$B28)+1))/Настройки!$E$11*100)</f>
        <v>0</v>
      </c>
      <c r="V28" s="67" t="n">
        <f aca="false">IF(OR($D28=1,MONTH($B28)&lt;&gt;MONTH(StartDate),'У5 Ввод'!$D$27="",'У5 Ввод'!$E$27="",'У5 Ввод'!$D$27&gt;$B28),0,MAX(0,MIN(1,'У5 Ввод'!$E$27-NETWORKDAYS('У5 Ввод'!$D$27,$B28)+1))/Настройки!$E$11*100)</f>
        <v>0</v>
      </c>
      <c r="W28" s="67" t="n">
        <f aca="false">IF(OR($D28=1,MONTH($B28)&lt;&gt;MONTH(StartDate),'У5 Ввод'!$D$28="",'У5 Ввод'!$E$28="",'У5 Ввод'!$D$28&gt;$B28),0,MAX(0,MIN(1,'У5 Ввод'!$E$28-NETWORKDAYS('У5 Ввод'!$D$28,$B28)+1))/Настройки!$E$11*100)</f>
        <v>0</v>
      </c>
      <c r="X28" s="67" t="n">
        <f aca="false">IF(OR($D28=1,MONTH($B28)&lt;&gt;MONTH(StartDate),'У5 Ввод'!$D$29="",'У5 Ввод'!$E$29="",'У5 Ввод'!$D$29&gt;$B28),0,MAX(0,MIN(1,'У5 Ввод'!$E$29-NETWORKDAYS('У5 Ввод'!$D$29,$B28)+1))/Настройки!$E$11*100)</f>
        <v>0</v>
      </c>
      <c r="Y28" s="67" t="n">
        <f aca="false">IF(OR($D28=1,MONTH($B28)&lt;&gt;MONTH(StartDate),'У5 Ввод'!$D$30="",'У5 Ввод'!$E$30="",'У5 Ввод'!$D$30&gt;$B28),0,MAX(0,MIN(1,'У5 Ввод'!$E$30-NETWORKDAYS('У5 Ввод'!$D$30,$B28)+1))/Настройки!$E$11*100)</f>
        <v>0</v>
      </c>
      <c r="Z28" s="67" t="n">
        <f aca="false">IF(OR($D28=1,MONTH($B28)&lt;&gt;MONTH(StartDate),'У5 Ввод'!$D$31="",'У5 Ввод'!$E$31="",'У5 Ввод'!$D$31&gt;$B28),0,MAX(0,MIN(1,'У5 Ввод'!$E$31-NETWORKDAYS('У5 Ввод'!$D$31,$B28)+1))/Настройки!$E$11*100)</f>
        <v>0</v>
      </c>
      <c r="AA28" s="67" t="n">
        <f aca="false">IF(OR($D28=1,MONTH($B28)&lt;&gt;MONTH(StartDate),'У5 Ввод'!$D$32="",'У5 Ввод'!$E$32="",'У5 Ввод'!$D$32&gt;$B28),0,MAX(0,MIN(1,'У5 Ввод'!$E$32-NETWORKDAYS('У5 Ввод'!$D$32,$B28)+1))/Настройки!$E$11*100)</f>
        <v>0</v>
      </c>
      <c r="AB28" s="67" t="n">
        <f aca="false">IF(OR($D28=1,MONTH($B28)&lt;&gt;MONTH(StartDate),'У5 Ввод'!$D$33="",'У5 Ввод'!$E$33="",'У5 Ввод'!$D$33&gt;$B28),0,MAX(0,MIN(1,'У5 Ввод'!$E$33-NETWORKDAYS('У5 Ввод'!$D$33,$B28)+1))/Настройки!$E$11*100)</f>
        <v>0</v>
      </c>
      <c r="AC28" s="67" t="n">
        <f aca="false">IF(OR($D28=1,MONTH($B28)&lt;&gt;MONTH(StartDate),'У5 Ввод'!$D$34="",'У5 Ввод'!$E$34="",'У5 Ввод'!$D$34&gt;$B28),0,MAX(0,MIN(1,'У5 Ввод'!$E$34-NETWORKDAYS('У5 Ввод'!$D$34,$B28)+1))/Настройки!$E$11*100)</f>
        <v>0</v>
      </c>
      <c r="AD28" s="67" t="n">
        <f aca="false">IF(OR($D28=1,MONTH($B28)&lt;&gt;MONTH(StartDate),'У5 Ввод'!$D$35="",'У5 Ввод'!$E$35="",'У5 Ввод'!$D$35&gt;$B28),0,MAX(0,MIN(1,'У5 Ввод'!$E$35-NETWORKDAYS('У5 Ввод'!$D$35,$B28)+1))/Настройки!$E$11*100)</f>
        <v>0</v>
      </c>
      <c r="AE28" s="67" t="n">
        <f aca="false">IF(OR($D28=1,MONTH($B28)&lt;&gt;MONTH(StartDate),'У5 Ввод'!$D$36="",'У5 Ввод'!$E$36="",'У5 Ввод'!$D$36&gt;$B28),0,MAX(0,MIN(1,'У5 Ввод'!$E$36-NETWORKDAYS('У5 Ввод'!$D$36,$B28)+1))/Настройки!$E$11*100)</f>
        <v>0</v>
      </c>
      <c r="AF28" s="67" t="n">
        <f aca="false">IF(OR($D28=1,MONTH($B28)&lt;&gt;MONTH(StartDate),'У5 Ввод'!$D$37="",'У5 Ввод'!$E$37="",'У5 Ввод'!$D$37&gt;$B28),0,MAX(0,MIN(1,'У5 Ввод'!$E$37-NETWORKDAYS('У5 Ввод'!$D$37,$B28)+1))/Настройки!$E$11*100)</f>
        <v>0</v>
      </c>
      <c r="AG28" s="67" t="n">
        <f aca="false">IF(OR($D28=1,MONTH($B28)&lt;&gt;MONTH(StartDate),'У5 Ввод'!$D$38="",'У5 Ввод'!$E$38="",'У5 Ввод'!$D$38&gt;$B28),0,MAX(0,MIN(1,'У5 Ввод'!$E$38-NETWORKDAYS('У5 Ввод'!$D$38,$B28)+1))/Настройки!$E$11*100)</f>
        <v>0</v>
      </c>
      <c r="AH28" s="67" t="n">
        <f aca="false">IF(OR($D28=1,MONTH($B28)&lt;&gt;MONTH(StartDate),'У5 Ввод'!$D$39="",'У5 Ввод'!$E$39="",'У5 Ввод'!$D$39&gt;$B28),0,MAX(0,MIN(1,'У5 Ввод'!$E$39-NETWORKDAYS('У5 Ввод'!$D$39,$B28)+1))/Настройки!$E$11*100)</f>
        <v>0</v>
      </c>
      <c r="AI28" s="67" t="n">
        <f aca="false">IF(OR($D28=1,MONTH($B28)&lt;&gt;MONTH(StartDate),'У5 Ввод'!$D$40="",'У5 Ввод'!$E$40="",'У5 Ввод'!$D$40&gt;$B28),0,MAX(0,MIN(1,'У5 Ввод'!$E$40-NETWORKDAYS('У5 Ввод'!$D$40,$B28)+1))/Настройки!$E$11*100)</f>
        <v>0</v>
      </c>
      <c r="AJ28" s="67" t="n">
        <f aca="false">IF(OR($D28=1,MONTH($B28)&lt;&gt;MONTH(StartDate),'У5 Ввод'!$D$41="",'У5 Ввод'!$E$41="",'У5 Ввод'!$D$41&gt;$B28),0,MAX(0,MIN(1,'У5 Ввод'!$E$41-NETWORKDAYS('У5 Ввод'!$D$41,$B28)+1))/Настройки!$E$11*100)</f>
        <v>0</v>
      </c>
      <c r="AK28" s="67" t="n">
        <f aca="false">IF(OR($D28=1,MONTH($B28)&lt;&gt;MONTH(StartDate),'У5 Ввод'!$D$42="",'У5 Ввод'!$E$42="",'У5 Ввод'!$D$42&gt;$B28),0,MAX(0,MIN(1,'У5 Ввод'!$E$42-NETWORKDAYS('У5 Ввод'!$D$42,$B28)+1))/Настройки!$E$11*100)</f>
        <v>0</v>
      </c>
      <c r="AL28" s="67" t="n">
        <f aca="false">IF(OR($D28=1,MONTH($B28)&lt;&gt;MONTH(StartDate),'У5 Ввод'!$D$43="",'У5 Ввод'!$E$43="",'У5 Ввод'!$D$43&gt;$B28),0,MAX(0,MIN(1,'У5 Ввод'!$E$43-NETWORKDAYS('У5 Ввод'!$D$43,$B28)+1))/Настройки!$E$11*100)</f>
        <v>0</v>
      </c>
      <c r="AM28" s="67" t="n">
        <f aca="false">IF(OR($D28=1,MONTH($B28)&lt;&gt;MONTH(StartDate),'У5 Ввод'!$D$44="",'У5 Ввод'!$E$44="",'У5 Ввод'!$D$44&gt;$B28),0,MAX(0,MIN(1,'У5 Ввод'!$E$44-NETWORKDAYS('У5 Ввод'!$D$44,$B28)+1))/Настройки!$E$11*100)</f>
        <v>0</v>
      </c>
      <c r="AN28" s="67" t="n">
        <f aca="false">IF(OR($D28=1,MONTH($B28)&lt;&gt;MONTH(StartDate),'У5 Ввод'!$D$45="",'У5 Ввод'!$E$45="",'У5 Ввод'!$D$45&gt;$B28),0,MAX(0,MIN(1,'У5 Ввод'!$E$45-NETWORKDAYS('У5 Ввод'!$D$45,$B28)+1))/Настройки!$E$11*100)</f>
        <v>0</v>
      </c>
      <c r="AO28" s="67" t="n">
        <f aca="false">IF(OR($D28=1,MONTH($B28)&lt;&gt;MONTH(StartDate),'У5 Ввод'!$D$46="",'У5 Ввод'!$E$46="",'У5 Ввод'!$D$46&gt;$B28),0,MAX(0,MIN(1,'У5 Ввод'!$E$46-NETWORKDAYS('У5 Ввод'!$D$46,$B28)+1))/Настройки!$E$11*100)</f>
        <v>0</v>
      </c>
      <c r="AP28" s="67" t="n">
        <f aca="false">IF(OR($D28=1,MONTH($B28)&lt;&gt;MONTH(StartDate),'У5 Ввод'!$D$47="",'У5 Ввод'!$E$47="",'У5 Ввод'!$D$47&gt;$B28),0,MAX(0,MIN(1,'У5 Ввод'!$E$47-NETWORKDAYS('У5 Ввод'!$D$47,$B28)+1))/Настройки!$E$11*100)</f>
        <v>0</v>
      </c>
      <c r="AQ28" s="67" t="n">
        <f aca="false">IF(OR($D28=1,MONTH($B28)&lt;&gt;MONTH(StartDate),'У5 Ввод'!$D$48="",'У5 Ввод'!$E$48="",'У5 Ввод'!$D$48&gt;$B28),0,MAX(0,MIN(1,'У5 Ввод'!$E$48-NETWORKDAYS('У5 Ввод'!$D$48,$B28)+1))/Настройки!$E$11*100)</f>
        <v>0</v>
      </c>
      <c r="AR28" s="67" t="n">
        <f aca="false">IF(OR($D28=1,MONTH($B28)&lt;&gt;MONTH(StartDate),'У5 Ввод'!$D$49="",'У5 Ввод'!$E$49="",'У5 Ввод'!$D$49&gt;$B28),0,MAX(0,MIN(1,'У5 Ввод'!$E$49-NETWORKDAYS('У5 Ввод'!$D$49,$B28)+1))/Настройки!$E$11*100)</f>
        <v>0</v>
      </c>
      <c r="AS28" s="67" t="n">
        <f aca="false">IF(OR($D28=1,MONTH($B28)&lt;&gt;MONTH(StartDate),'У5 Ввод'!$D$50="",'У5 Ввод'!$E$50="",'У5 Ввод'!$D$50&gt;$B28),0,MAX(0,MIN(1,'У5 Ввод'!$E$50-NETWORKDAYS('У5 Ввод'!$D$50,$B28)+1))/Настройки!$E$11*100)</f>
        <v>0</v>
      </c>
      <c r="AT28" s="67" t="n">
        <f aca="false">IF(OR($D28=1,MONTH($B28)&lt;&gt;MONTH(StartDate),'У5 Ввод'!$D$51="",'У5 Ввод'!$E$51="",'У5 Ввод'!$D$51&gt;$B28),0,MAX(0,MIN(1,'У5 Ввод'!$E$51-NETWORKDAYS('У5 Ввод'!$D$51,$B28)+1))/Настройки!$E$11*100)</f>
        <v>0</v>
      </c>
      <c r="AU28" s="67" t="n">
        <f aca="false">IF(OR($D28=1,MONTH($B28)&lt;&gt;MONTH(StartDate),'У5 Ввод'!$D$52="",'У5 Ввод'!$E$52="",'У5 Ввод'!$D$52&gt;$B28),0,MAX(0,MIN(1,'У5 Ввод'!$E$52-NETWORKDAYS('У5 Ввод'!$D$52,$B28)+1))/Настройки!$E$11*100)</f>
        <v>0</v>
      </c>
      <c r="AV28" s="67" t="n">
        <f aca="false">IF(OR($D28=1,MONTH($B28)&lt;&gt;MONTH(StartDate),'У5 Ввод'!$D$53="",'У5 Ввод'!$E$53="",'У5 Ввод'!$D$53&gt;$B28),0,MAX(0,MIN(1,'У5 Ввод'!$E$53-NETWORKDAYS('У5 Ввод'!$D$53,$B28)+1))/Настройки!$E$11*100)</f>
        <v>0</v>
      </c>
      <c r="AW28" s="67" t="n">
        <f aca="false">IF(OR($D28=1,MONTH($B28)&lt;&gt;MONTH(StartDate),'У5 Ввод'!$D$54="",'У5 Ввод'!$E$54="",'У5 Ввод'!$D$54&gt;$B28),0,MAX(0,MIN(1,'У5 Ввод'!$E$54-NETWORKDAYS('У5 Ввод'!$D$54,$B28)+1))/Настройки!$E$11*100)</f>
        <v>0</v>
      </c>
      <c r="AX28" s="67" t="n">
        <f aca="false">IF(OR($D28=1,MONTH($B28)&lt;&gt;MONTH(StartDate),'У5 Ввод'!$D$55="",'У5 Ввод'!$E$55="",'У5 Ввод'!$D$55&gt;$B28),0,MAX(0,MIN(1,'У5 Ввод'!$E$55-NETWORKDAYS('У5 Ввод'!$D$55,$B28)+1))/Настройки!$E$11*100)</f>
        <v>0</v>
      </c>
      <c r="AY28" s="67" t="n">
        <f aca="false">IF(OR($D28=1,MONTH($B28)&lt;&gt;MONTH(StartDate),'У5 Ввод'!$D$56="",'У5 Ввод'!$E$56="",'У5 Ввод'!$D$56&gt;$B28),0,MAX(0,MIN(1,'У5 Ввод'!$E$56-NETWORKDAYS('У5 Ввод'!$D$56,$B28)+1))/Настройки!$E$11*100)</f>
        <v>0</v>
      </c>
      <c r="AZ28" s="67" t="n">
        <f aca="false">IF(OR($D28=1,MONTH($B28)&lt;&gt;MONTH(StartDate),'У5 Ввод'!$D$57="",'У5 Ввод'!$E$57="",'У5 Ввод'!$D$57&gt;$B28),0,MAX(0,MIN(1,'У5 Ввод'!$E$57-NETWORKDAYS('У5 Ввод'!$D$57,$B28)+1))/Настройки!$E$11*100)</f>
        <v>0</v>
      </c>
      <c r="BA28" s="67" t="n">
        <f aca="false">IF(OR($D28=1,MONTH($B28)&lt;&gt;MONTH(StartDate),'У5 Ввод'!$D$58="",'У5 Ввод'!$E$58="",'У5 Ввод'!$D$58&gt;$B28),0,MAX(0,MIN(1,'У5 Ввод'!$E$58-NETWORKDAYS('У5 Ввод'!$D$58,$B28)+1))/Настройки!$E$11*100)</f>
        <v>0</v>
      </c>
      <c r="BB28" s="67" t="n">
        <f aca="false">IF(OR($D28=1,MONTH($B28)&lt;&gt;MONTH(StartDate),'У5 Ввод'!$D$59="",'У5 Ввод'!$E$59="",'У5 Ввод'!$D$59&gt;$B28),0,MAX(0,MIN(1,'У5 Ввод'!$E$59-NETWORKDAYS('У5 Ввод'!$D$59,$B28)+1))/Настройки!$E$11*100)</f>
        <v>0</v>
      </c>
      <c r="BC28" s="67" t="n">
        <f aca="false">IF(OR($D28=1,MONTH($B28)&lt;&gt;MONTH(StartDate),'У5 Ввод'!$D$60="",'У5 Ввод'!$E$60="",'У5 Ввод'!$D$60&gt;$B28),0,MAX(0,MIN(1,'У5 Ввод'!$E$60-NETWORKDAYS('У5 Ввод'!$D$60,$B28)+1))/Настройки!$E$11*100)</f>
        <v>0</v>
      </c>
      <c r="BD28" s="67" t="n">
        <f aca="false">IF(OR($D28=1,MONTH($B28)&lt;&gt;MONTH(StartDate),'У5 Ввод'!$D$61="",'У5 Ввод'!$E$61="",'У5 Ввод'!$D$61&gt;$B28),0,MAX(0,MIN(1,'У5 Ввод'!$E$61-NETWORKDAYS('У5 Ввод'!$D$61,$B28)+1))/Настройки!$E$11*100)</f>
        <v>0</v>
      </c>
      <c r="BE28" s="67" t="n">
        <f aca="false">IF(OR($D28=1,MONTH($B28)&lt;&gt;MONTH(StartDate),'У5 Ввод'!$D$62="",'У5 Ввод'!$E$62="",'У5 Ввод'!$D$62&gt;$B28),0,MAX(0,MIN(1,'У5 Ввод'!$E$62-NETWORKDAYS('У5 Ввод'!$D$62,$B28)+1))/Настройки!$E$11*100)</f>
        <v>0</v>
      </c>
      <c r="BF28" s="67" t="n">
        <f aca="false">IF(OR($D28=1,MONTH($B28)&lt;&gt;MONTH(StartDate),'У5 Ввод'!$D$63="",'У5 Ввод'!$E$63="",'У5 Ввод'!$D$63&gt;$B28),0,MAX(0,MIN(1,'У5 Ввод'!$E$63-NETWORKDAYS('У5 Ввод'!$D$63,$B28)+1))/Настройки!$E$11*100)</f>
        <v>0</v>
      </c>
      <c r="BG28" s="67" t="n">
        <f aca="false">IF(OR($D28=1,MONTH($B28)&lt;&gt;MONTH(StartDate),'У5 Ввод'!$D$64="",'У5 Ввод'!$E$64="",'У5 Ввод'!$D$64&gt;$B28),0,MAX(0,MIN(1,'У5 Ввод'!$E$64-NETWORKDAYS('У5 Ввод'!$D$64,$B28)+1))/Настройки!$E$11*100)</f>
        <v>0</v>
      </c>
      <c r="BH28" s="67" t="n">
        <f aca="false">IF(OR($D28=1,MONTH($B28)&lt;&gt;MONTH(StartDate),'У5 Ввод'!$D$65="",'У5 Ввод'!$E$65="",'У5 Ввод'!$D$65&gt;$B28),0,MAX(0,MIN(1,'У5 Ввод'!$E$65-NETWORKDAYS('У5 Ввод'!$D$65,$B28)+1))/Настройки!$E$11*100)</f>
        <v>0</v>
      </c>
      <c r="BI28" s="67" t="n">
        <f aca="false">IF(OR($D28=1,MONTH($B28)&lt;&gt;MONTH(StartDate),'У5 Ввод'!$D$66="",'У5 Ввод'!$E$66="",'У5 Ввод'!$D$66&gt;$B28),0,MAX(0,MIN(1,'У5 Ввод'!$E$66-NETWORKDAYS('У5 Ввод'!$D$66,$B28)+1))/Настройки!$E$11*100)</f>
        <v>0</v>
      </c>
      <c r="BJ28" s="67" t="n">
        <f aca="false">IF(OR($D28=1,MONTH($B28)&lt;&gt;MONTH(StartDate),'У5 Ввод'!$D$67="",'У5 Ввод'!$E$67="",'У5 Ввод'!$D$67&gt;$B28),0,MAX(0,MIN(1,'У5 Ввод'!$E$67-NETWORKDAYS('У5 Ввод'!$D$67,$B28)+1))/Настройки!$E$11*100)</f>
        <v>0</v>
      </c>
      <c r="BK28" s="67" t="n">
        <f aca="false">IF(OR($D28=1,MONTH($B28)&lt;&gt;MONTH(StartDate),'У5 Ввод'!$D$68="",'У5 Ввод'!$E$68="",'У5 Ввод'!$D$68&gt;$B28),0,MAX(0,MIN(1,'У5 Ввод'!$E$68-NETWORKDAYS('У5 Ввод'!$D$68,$B28)+1))/Настройки!$E$11*100)</f>
        <v>0</v>
      </c>
      <c r="BL28" s="67" t="n">
        <f aca="false">IF(OR($D28=1,MONTH($B28)&lt;&gt;MONTH(StartDate),'У5 Ввод'!$D$69="",'У5 Ввод'!$E$69="",'У5 Ввод'!$D$69&gt;$B28),0,MAX(0,MIN(1,'У5 Ввод'!$E$69-NETWORKDAYS('У5 Ввод'!$D$69,$B28)+1))/Настройки!$E$11*100)</f>
        <v>0</v>
      </c>
      <c r="BM28" s="67" t="n">
        <f aca="false">IF(OR($D28=1,MONTH($B28)&lt;&gt;MONTH(StartDate),'У5 Ввод'!$D$70="",'У5 Ввод'!$E$70="",'У5 Ввод'!$D$70&gt;$B28),0,MAX(0,MIN(1,'У5 Ввод'!$E$70-NETWORKDAYS('У5 Ввод'!$D$70,$B28)+1))/Настройки!$E$11*100)</f>
        <v>0</v>
      </c>
      <c r="BN28" s="67" t="n">
        <f aca="false">IF(OR($D28=1,MONTH($B28)&lt;&gt;MONTH(StartDate),'У5 Ввод'!$D$71="",'У5 Ввод'!$E$71="",'У5 Ввод'!$D$71&gt;$B28),0,MAX(0,MIN(1,'У5 Ввод'!$E$71-NETWORKDAYS('У5 Ввод'!$D$71,$B28)+1))/Настройки!$E$11*100)</f>
        <v>0</v>
      </c>
      <c r="BO28" s="67" t="n">
        <f aca="false">IF(OR($D28=1,MONTH($B28)&lt;&gt;MONTH(StartDate),'У5 Ввод'!$D$72="",'У5 Ввод'!$E$72="",'У5 Ввод'!$D$72&gt;$B28),0,MAX(0,MIN(1,'У5 Ввод'!$E$72-NETWORKDAYS('У5 Ввод'!$D$72,$B28)+1))/Настройки!$E$11*100)</f>
        <v>0</v>
      </c>
      <c r="BP28" s="67" t="n">
        <f aca="false">IF(OR($D28=1,MONTH($B28)&lt;&gt;MONTH(StartDate),'У5 Ввод'!$D$73="",'У5 Ввод'!$E$73="",'У5 Ввод'!$D$73&gt;$B28),0,MAX(0,MIN(1,'У5 Ввод'!$E$73-NETWORKDAYS('У5 Ввод'!$D$73,$B28)+1))/Настройки!$E$11*100)</f>
        <v>0</v>
      </c>
      <c r="BQ28" s="67" t="n">
        <f aca="false">IF(OR($D28=1,MONTH($B28)&lt;&gt;MONTH(StartDate),'У5 Ввод'!$D$74="",'У5 Ввод'!$E$74="",'У5 Ввод'!$D$74&gt;$B28),0,MAX(0,MIN(1,'У5 Ввод'!$E$74-NETWORKDAYS('У5 Ввод'!$D$74,$B28)+1))/Настройки!$E$11*100)</f>
        <v>0</v>
      </c>
      <c r="BR28" s="67" t="n">
        <f aca="false">IF(OR($D28=1,MONTH($B28)&lt;&gt;MONTH(StartDate),'У5 Ввод'!$D$75="",'У5 Ввод'!$E$75="",'У5 Ввод'!$D$75&gt;$B28),0,MAX(0,MIN(1,'У5 Ввод'!$E$75-NETWORKDAYS('У5 Ввод'!$D$75,$B28)+1))/Настройки!$E$11*100)</f>
        <v>0</v>
      </c>
      <c r="BS28" s="67" t="n">
        <f aca="false">IF(OR($D28=1,MONTH($B28)&lt;&gt;MONTH(StartDate),'У5 Ввод'!$D$76="",'У5 Ввод'!$E$76="",'У5 Ввод'!$D$76&gt;$B28),0,MAX(0,MIN(1,'У5 Ввод'!$E$76-NETWORKDAYS('У5 Ввод'!$D$76,$B28)+1))/Настройки!$E$11*100)</f>
        <v>0</v>
      </c>
      <c r="BT28" s="67" t="n">
        <f aca="false">IF(OR($D28=1,MONTH($B28)&lt;&gt;MONTH(StartDate),'У5 Ввод'!$D$77="",'У5 Ввод'!$E$77="",'У5 Ввод'!$D$77&gt;$B28),0,MAX(0,MIN(1,'У5 Ввод'!$E$77-NETWORKDAYS('У5 Ввод'!$D$77,$B28)+1))/Настройки!$E$11*100)</f>
        <v>0</v>
      </c>
      <c r="BU28" s="67" t="n">
        <f aca="false">IF(OR($D28=1,MONTH($B28)&lt;&gt;MONTH(StartDate),'У5 Ввод'!$D$78="",'У5 Ввод'!$E$78="",'У5 Ввод'!$D$78&gt;$B28),0,MAX(0,MIN(1,'У5 Ввод'!$E$78-NETWORKDAYS('У5 Ввод'!$D$78,$B28)+1))/Настройки!$E$11*100)</f>
        <v>0</v>
      </c>
      <c r="BV28" s="67" t="n">
        <f aca="false">IF(OR($D28=1,MONTH($B28)&lt;&gt;MONTH(StartDate),'У5 Ввод'!$D$79="",'У5 Ввод'!$E$79="",'У5 Ввод'!$D$79&gt;$B28),0,MAX(0,MIN(1,'У5 Ввод'!$E$79-NETWORKDAYS('У5 Ввод'!$D$79,$B28)+1))/Настройки!$E$11*100)</f>
        <v>0</v>
      </c>
      <c r="BW28" s="67" t="n">
        <f aca="false">IF(OR($D28=1,MONTH($B28)&lt;&gt;MONTH(StartDate),'У5 Ввод'!$D$80="",'У5 Ввод'!$E$80="",'У5 Ввод'!$D$80&gt;$B28),0,MAX(0,MIN(1,'У5 Ввод'!$E$80-NETWORKDAYS('У5 Ввод'!$D$80,$B28)+1))/Настройки!$E$11*100)</f>
        <v>0</v>
      </c>
      <c r="BX28" s="67" t="n">
        <f aca="false">IF(OR($D28=1,MONTH($B28)&lt;&gt;MONTH(StartDate),'У5 Ввод'!$D$81="",'У5 Ввод'!$E$81="",'У5 Ввод'!$D$81&gt;$B28),0,MAX(0,MIN(1,'У5 Ввод'!$E$81-NETWORKDAYS('У5 Ввод'!$D$81,$B28)+1))/Настройки!$E$11*100)</f>
        <v>0</v>
      </c>
      <c r="BY28" s="67" t="n">
        <f aca="false">IF(OR($D28=1,MONTH($B28)&lt;&gt;MONTH(StartDate),'У5 Ввод'!$D$82="",'У5 Ввод'!$E$82="",'У5 Ввод'!$D$82&gt;$B28),0,MAX(0,MIN(1,'У5 Ввод'!$E$82-NETWORKDAYS('У5 Ввод'!$D$82,$B28)+1))/Настройки!$E$11*100)</f>
        <v>0</v>
      </c>
      <c r="BZ28" s="67" t="n">
        <f aca="false">IF(OR($D28=1,MONTH($B28)&lt;&gt;MONTH(StartDate),'У5 Ввод'!$D$83="",'У5 Ввод'!$E$83="",'У5 Ввод'!$D$83&gt;$B28),0,MAX(0,MIN(1,'У5 Ввод'!$E$83-NETWORKDAYS('У5 Ввод'!$D$83,$B28)+1))/Настройки!$E$11*100)</f>
        <v>0</v>
      </c>
      <c r="CA28" s="67" t="n">
        <f aca="false">IF(OR($D28=1,MONTH($B28)&lt;&gt;MONTH(StartDate),'У5 Ввод'!$D$84="",'У5 Ввод'!$E$84="",'У5 Ввод'!$D$84&gt;$B28),0,MAX(0,MIN(1,'У5 Ввод'!$E$84-NETWORKDAYS('У5 Ввод'!$D$84,$B28)+1))/Настройки!$E$11*100)</f>
        <v>0</v>
      </c>
      <c r="CB28" s="67" t="n">
        <f aca="false">IF(OR($D28=1,MONTH($B28)&lt;&gt;MONTH(StartDate),'У5 Ввод'!$D$85="",'У5 Ввод'!$E$85="",'У5 Ввод'!$D$85&gt;$B28),0,MAX(0,MIN(1,'У5 Ввод'!$E$85-NETWORKDAYS('У5 Ввод'!$D$85,$B28)+1))/Настройки!$E$11*100)</f>
        <v>0</v>
      </c>
      <c r="CC28" s="67" t="n">
        <f aca="false">IF(OR($D28=1,MONTH($B28)&lt;&gt;MONTH(StartDate),'У5 Ввод'!$D$86="",'У5 Ввод'!$E$86="",'У5 Ввод'!$D$86&gt;$B28),0,MAX(0,MIN(1,'У5 Ввод'!$E$86-NETWORKDAYS('У5 Ввод'!$D$86,$B28)+1))/Настройки!$E$11*100)</f>
        <v>0</v>
      </c>
      <c r="CD28" s="67" t="n">
        <f aca="false">IF(OR($D28=1,MONTH($B28)&lt;&gt;MONTH(StartDate),'У5 Ввод'!$D$87="",'У5 Ввод'!$E$87="",'У5 Ввод'!$D$87&gt;$B28),0,MAX(0,MIN(1,'У5 Ввод'!$E$87-NETWORKDAYS('У5 Ввод'!$D$87,$B28)+1))/Настройки!$E$11*100)</f>
        <v>0</v>
      </c>
      <c r="CE28" s="67" t="n">
        <f aca="false">IF(OR($D28=1,MONTH($B28)&lt;&gt;MONTH(StartDate),'У5 Ввод'!$D$88="",'У5 Ввод'!$E$88="",'У5 Ввод'!$D$88&gt;$B28),0,MAX(0,MIN(1,'У5 Ввод'!$E$88-NETWORKDAYS('У5 Ввод'!$D$88,$B28)+1))/Настройки!$E$11*100)</f>
        <v>0</v>
      </c>
      <c r="CF28" s="67" t="n">
        <f aca="false">IF(OR($D28=1,MONTH($B28)&lt;&gt;MONTH(StartDate),'У5 Ввод'!$D$89="",'У5 Ввод'!$E$89="",'У5 Ввод'!$D$89&gt;$B28),0,MAX(0,MIN(1,'У5 Ввод'!$E$89-NETWORKDAYS('У5 Ввод'!$D$89,$B28)+1))/Настройки!$E$11*100)</f>
        <v>0</v>
      </c>
      <c r="CG28" s="67" t="n">
        <f aca="false">IF(OR($D28=1,MONTH($B28)&lt;&gt;MONTH(StartDate),'У5 Ввод'!$D$90="",'У5 Ввод'!$E$90="",'У5 Ввод'!$D$90&gt;$B28),0,MAX(0,MIN(1,'У5 Ввод'!$E$90-NETWORKDAYS('У5 Ввод'!$D$90,$B28)+1))/Настройки!$E$11*100)</f>
        <v>0</v>
      </c>
      <c r="CH28" s="67" t="n">
        <f aca="false">IF(OR($D28=1,MONTH($B28)&lt;&gt;MONTH(StartDate),'У5 Ввод'!$D$91="",'У5 Ввод'!$E$91="",'У5 Ввод'!$D$91&gt;$B28),0,MAX(0,MIN(1,'У5 Ввод'!$E$91-NETWORKDAYS('У5 Ввод'!$D$91,$B28)+1))/Настройки!$E$11*100)</f>
        <v>0</v>
      </c>
      <c r="CI28" s="67" t="n">
        <f aca="false">IF(OR($D28=1,MONTH($B28)&lt;&gt;MONTH(StartDate),'У5 Ввод'!$D$92="",'У5 Ввод'!$E$92="",'У5 Ввод'!$D$92&gt;$B28),0,MAX(0,MIN(1,'У5 Ввод'!$E$92-NETWORKDAYS('У5 Ввод'!$D$92,$B28)+1))/Настройки!$E$11*100)</f>
        <v>0</v>
      </c>
      <c r="CJ28" s="67" t="n">
        <f aca="false">IF(OR($D28=1,MONTH($B28)&lt;&gt;MONTH(StartDate),'У5 Ввод'!$D$93="",'У5 Ввод'!$E$93="",'У5 Ввод'!$D$93&gt;$B28),0,MAX(0,MIN(1,'У5 Ввод'!$E$93-NETWORKDAYS('У5 Ввод'!$D$93,$B28)+1))/Настройки!$E$11*100)</f>
        <v>0</v>
      </c>
      <c r="CK28" s="67" t="n">
        <f aca="false">IF(OR($D28=1,MONTH($B28)&lt;&gt;MONTH(StartDate),'У5 Ввод'!$D$94="",'У5 Ввод'!$E$94="",'У5 Ввод'!$D$94&gt;$B28),0,MAX(0,MIN(1,'У5 Ввод'!$E$94-NETWORKDAYS('У5 Ввод'!$D$94,$B28)+1))/Настройки!$E$11*100)</f>
        <v>0</v>
      </c>
      <c r="CL28" s="67" t="n">
        <f aca="false">IF(OR($D28=1,MONTH($B28)&lt;&gt;MONTH(StartDate),'У5 Ввод'!$D$95="",'У5 Ввод'!$E$95="",'У5 Ввод'!$D$95&gt;$B28),0,MAX(0,MIN(1,'У5 Ввод'!$E$95-NETWORKDAYS('У5 Ввод'!$D$95,$B28)+1))/Настройки!$E$11*100)</f>
        <v>0</v>
      </c>
      <c r="CM28" s="67" t="n">
        <f aca="false">IF(OR($D28=1,MONTH($B28)&lt;&gt;MONTH(StartDate),'У5 Ввод'!$D$96="",'У5 Ввод'!$E$96="",'У5 Ввод'!$D$96&gt;$B28),0,MAX(0,MIN(1,'У5 Ввод'!$E$96-NETWORKDAYS('У5 Ввод'!$D$96,$B28)+1))/Настройки!$E$11*100)</f>
        <v>0</v>
      </c>
      <c r="CN28" s="67" t="n">
        <f aca="false">IF(OR($D28=1,MONTH($B28)&lt;&gt;MONTH(StartDate),'У5 Ввод'!$D$97="",'У5 Ввод'!$E$97="",'У5 Ввод'!$D$97&gt;$B28),0,MAX(0,MIN(1,'У5 Ввод'!$E$97-NETWORKDAYS('У5 Ввод'!$D$97,$B28)+1))/Настройки!$E$11*100)</f>
        <v>0</v>
      </c>
      <c r="CO28" s="67" t="n">
        <f aca="false">IF(OR($D28=1,MONTH($B28)&lt;&gt;MONTH(StartDate),'У5 Ввод'!$D$98="",'У5 Ввод'!$E$98="",'У5 Ввод'!$D$98&gt;$B28),0,MAX(0,MIN(1,'У5 Ввод'!$E$98-NETWORKDAYS('У5 Ввод'!$D$98,$B28)+1))/Настройки!$E$11*100)</f>
        <v>0</v>
      </c>
      <c r="CP28" s="67" t="n">
        <f aca="false">IF(OR($D28=1,MONTH($B28)&lt;&gt;MONTH(StartDate),'У5 Ввод'!$D$99="",'У5 Ввод'!$E$99="",'У5 Ввод'!$D$99&gt;$B28),0,MAX(0,MIN(1,'У5 Ввод'!$E$99-NETWORKDAYS('У5 Ввод'!$D$99,$B28)+1))/Настройки!$E$11*100)</f>
        <v>0</v>
      </c>
      <c r="CQ28" s="67" t="n">
        <f aca="false">IF(OR($D28=1,MONTH($B28)&lt;&gt;MONTH(StartDate),'У5 Ввод'!$D$100="",'У5 Ввод'!$E$100="",'У5 Ввод'!$D$100&gt;$B28),0,MAX(0,MIN(1,'У5 Ввод'!$E$100-NETWORKDAYS('У5 Ввод'!$D$100,$B28)+1))/Настройки!$E$11*100)</f>
        <v>0</v>
      </c>
      <c r="CR28" s="67" t="n">
        <f aca="false">IF(OR($D28=1,MONTH($B28)&lt;&gt;MONTH(StartDate),'У5 Ввод'!$D$101="",'У5 Ввод'!$E$101="",'У5 Ввод'!$D$101&gt;$B28),0,MAX(0,MIN(1,'У5 Ввод'!$E$101-NETWORKDAYS('У5 Ввод'!$D$101,$B28)+1))/Настройки!$E$11*100)</f>
        <v>0</v>
      </c>
      <c r="CS28" s="67" t="n">
        <f aca="false">IF(OR($D28=1,MONTH($B28)&lt;&gt;MONTH(StartDate),'У5 Ввод'!$D$102="",'У5 Ввод'!$E$102="",'У5 Ввод'!$D$102&gt;$B28),0,MAX(0,MIN(1,'У5 Ввод'!$E$102-NETWORKDAYS('У5 Ввод'!$D$102,$B28)+1))/Настройки!$E$11*100)</f>
        <v>0</v>
      </c>
      <c r="CT28" s="67" t="n">
        <f aca="false">IF(OR($D28=1,MONTH($B28)&lt;&gt;MONTH(StartDate),'У5 Ввод'!$D$103="",'У5 Ввод'!$E$103="",'У5 Ввод'!$D$103&gt;$B28),0,MAX(0,MIN(1,'У5 Ввод'!$E$103-NETWORKDAYS('У5 Ввод'!$D$103,$B28)+1))/Настройки!$E$11*100)</f>
        <v>0</v>
      </c>
      <c r="CU28" s="67" t="n">
        <f aca="false">IF(OR($D28=1,MONTH($B28)&lt;&gt;MONTH(StartDate),'У5 Ввод'!$D$104="",'У5 Ввод'!$E$104="",'У5 Ввод'!$D$104&gt;$B28),0,MAX(0,MIN(1,'У5 Ввод'!$E$104-NETWORKDAYS('У5 Ввод'!$D$104,$B28)+1))/Настройки!$E$11*100)</f>
        <v>0</v>
      </c>
      <c r="CV28" s="67" t="n">
        <f aca="false">IF(OR($D28=1,MONTH($B28)&lt;&gt;MONTH(StartDate),'У5 Ввод'!$D$105="",'У5 Ввод'!$E$105="",'У5 Ввод'!$D$105&gt;$B28),0,MAX(0,MIN(1,'У5 Ввод'!$E$105-NETWORKDAYS('У5 Ввод'!$D$105,$B28)+1))/Настройки!$E$11*100)</f>
        <v>0</v>
      </c>
      <c r="CW28" s="67" t="n">
        <f aca="false">IF(OR($D28=1,MONTH($B28)&lt;&gt;MONTH(StartDate),'У5 Ввод'!$D$106="",'У5 Ввод'!$E$106="",'У5 Ввод'!$D$106&gt;$B28),0,MAX(0,MIN(1,'У5 Ввод'!$E$106-NETWORKDAYS('У5 Ввод'!$D$106,$B28)+1))/Настройки!$E$11*100)</f>
        <v>0</v>
      </c>
      <c r="CX28" s="67" t="n">
        <f aca="false">IF(OR($D28=1,MONTH($B28)&lt;&gt;MONTH(StartDate),'У5 Ввод'!$D$107="",'У5 Ввод'!$E$107="",'У5 Ввод'!$D$107&gt;$B28),0,MAX(0,MIN(1,'У5 Ввод'!$E$107-NETWORKDAYS('У5 Ввод'!$D$107,$B28)+1))/Настройки!$E$11*100)</f>
        <v>0</v>
      </c>
      <c r="CY28" s="67" t="n">
        <f aca="false">IF(OR($D28=1,MONTH($B28)&lt;&gt;MONTH(StartDate),'У5 Ввод'!$D$108="",'У5 Ввод'!$E$108="",'У5 Ввод'!$D$108&gt;$B28),0,MAX(0,MIN(1,'У5 Ввод'!$E$108-NETWORKDAYS('У5 Ввод'!$D$108,$B28)+1))/Настройки!$E$11*100)</f>
        <v>0</v>
      </c>
      <c r="CZ28" s="67" t="n">
        <f aca="false">IF(OR($D28=1,MONTH($B28)&lt;&gt;MONTH(StartDate),'У5 Ввод'!$D$109="",'У5 Ввод'!$E$109="",'У5 Ввод'!$D$109&gt;$B28),0,MAX(0,MIN(1,'У5 Ввод'!$E$109-NETWORKDAYS('У5 Ввод'!$D$109,$B28)+1))/Настройки!$E$11*100)</f>
        <v>0</v>
      </c>
      <c r="DA28" s="67" t="n">
        <f aca="false">IF(OR($D28=1,MONTH($B28)&lt;&gt;MONTH(StartDate),'У5 Ввод'!$D$110="",'У5 Ввод'!$E$110="",'У5 Ввод'!$D$110&gt;$B28),0,MAX(0,MIN(1,'У5 Ввод'!$E$110-NETWORKDAYS('У5 Ввод'!$D$110,$B28)+1))/Настройки!$E$11*100)</f>
        <v>0</v>
      </c>
      <c r="DB28" s="67" t="n">
        <f aca="false">IF(OR($D28=1,MONTH($B28)&lt;&gt;MONTH(StartDate),'У5 Ввод'!$D$111="",'У5 Ввод'!$E$111="",'У5 Ввод'!$D$111&gt;$B28),0,MAX(0,MIN(1,'У5 Ввод'!$E$111-NETWORKDAYS('У5 Ввод'!$D$111,$B28)+1))/Настройки!$E$11*100)</f>
        <v>0</v>
      </c>
      <c r="DC28" s="67" t="n">
        <f aca="false">IF(OR($D28=1,MONTH($B28)&lt;&gt;MONTH(StartDate),'У5 Ввод'!$D$112="",'У5 Ввод'!$E$112="",'У5 Ввод'!$D$112&gt;$B28),0,MAX(0,MIN(1,'У5 Ввод'!$E$112-NETWORKDAYS('У5 Ввод'!$D$112,$B28)+1))/Настройки!$E$11*100)</f>
        <v>0</v>
      </c>
      <c r="DD28" s="67" t="n">
        <f aca="false">IF(OR($D28=1,MONTH($B28)&lt;&gt;MONTH(StartDate),'У5 Ввод'!$D$113="",'У5 Ввод'!$E$113="",'У5 Ввод'!$D$113&gt;$B28),0,MAX(0,MIN(1,'У5 Ввод'!$E$113-NETWORKDAYS('У5 Ввод'!$D$113,$B28)+1))/Настройки!$E$11*100)</f>
        <v>0</v>
      </c>
      <c r="DE28" s="67" t="n">
        <f aca="false">IF(OR($D28=1,MONTH($B28)&lt;&gt;MONTH(StartDate),'У5 Ввод'!$D$114="",'У5 Ввод'!$E$114="",'У5 Ввод'!$D$114&gt;$B28),0,MAX(0,MIN(1,'У5 Ввод'!$E$114-NETWORKDAYS('У5 Ввод'!$D$114,$B28)+1))/Настройки!$E$11*100)</f>
        <v>0</v>
      </c>
      <c r="DF28" s="67" t="n">
        <f aca="false">IF(OR($D28=1,MONTH($B28)&lt;&gt;MONTH(StartDate),'У5 Ввод'!$D$115="",'У5 Ввод'!$E$115="",'У5 Ввод'!$D$115&gt;$B28),0,MAX(0,MIN(1,'У5 Ввод'!$E$115-NETWORKDAYS('У5 Ввод'!$D$115,$B28)+1))/Настройки!$E$11*100)</f>
        <v>0</v>
      </c>
      <c r="DG28" s="67" t="n">
        <f aca="false">IF(OR($D28=1,MONTH($B28)&lt;&gt;MONTH(StartDate),'У5 Ввод'!$D$116="",'У5 Ввод'!$E$116="",'У5 Ввод'!$D$116&gt;$B28),0,MAX(0,MIN(1,'У5 Ввод'!$E$116-NETWORKDAYS('У5 Ввод'!$D$116,$B28)+1))/Настройки!$E$11*100)</f>
        <v>0</v>
      </c>
      <c r="DH28" s="67" t="n">
        <f aca="false">IF(OR($D28=1,MONTH($B28)&lt;&gt;MONTH(StartDate),'У5 Ввод'!$D$117="",'У5 Ввод'!$E$117="",'У5 Ввод'!$D$117&gt;$B28),0,MAX(0,MIN(1,'У5 Ввод'!$E$117-NETWORKDAYS('У5 Ввод'!$D$117,$B28)+1))/Настройки!$E$11*100)</f>
        <v>0</v>
      </c>
      <c r="DI28" s="67" t="n">
        <f aca="false">IF(OR($D28=1,MONTH($B28)&lt;&gt;MONTH(StartDate),'У5 Ввод'!$D$118="",'У5 Ввод'!$E$118="",'У5 Ввод'!$D$118&gt;$B28),0,MAX(0,MIN(1,'У5 Ввод'!$E$118-NETWORKDAYS('У5 Ввод'!$D$118,$B28)+1))/Настройки!$E$11*100)</f>
        <v>0</v>
      </c>
      <c r="DJ28" s="67" t="n">
        <f aca="false">IF(OR($D28=1,MONTH($B28)&lt;&gt;MONTH(StartDate),'У5 Ввод'!$D$119="",'У5 Ввод'!$E$119="",'У5 Ввод'!$D$119&gt;$B28),0,MAX(0,MIN(1,'У5 Ввод'!$E$119-NETWORKDAYS('У5 Ввод'!$D$119,$B28)+1))/Настройки!$E$11*100)</f>
        <v>0</v>
      </c>
      <c r="DK28" s="67" t="n">
        <f aca="false">IF(OR($D28=1,MONTH($B28)&lt;&gt;MONTH(StartDate),'У5 Ввод'!$D$120="",'У5 Ввод'!$E$120="",'У5 Ввод'!$D$120&gt;$B28),0,MAX(0,MIN(1,'У5 Ввод'!$E$120-NETWORKDAYS('У5 Ввод'!$D$120,$B28)+1))/Настройки!$E$11*100)</f>
        <v>0</v>
      </c>
      <c r="DL28" s="67" t="n">
        <f aca="false">IF(OR($D28=1,MONTH($B28)&lt;&gt;MONTH(StartDate),'У5 Ввод'!$D$121="",'У5 Ввод'!$E$121="",'У5 Ввод'!$D$121&gt;$B28),0,MAX(0,MIN(1,'У5 Ввод'!$E$121-NETWORKDAYS('У5 Ввод'!$D$121,$B28)+1))/Настройки!$E$11*100)</f>
        <v>0</v>
      </c>
      <c r="DM28" s="67" t="n">
        <f aca="false">IF(OR($D28=1,MONTH($B28)&lt;&gt;MONTH(StartDate),'У5 Ввод'!$D$122="",'У5 Ввод'!$E$122="",'У5 Ввод'!$D$122&gt;$B28),0,MAX(0,MIN(1,'У5 Ввод'!$E$122-NETWORKDAYS('У5 Ввод'!$D$122,$B28)+1))/Настройки!$E$11*100)</f>
        <v>0</v>
      </c>
      <c r="DN28" s="67" t="n">
        <f aca="false">IF(OR($D28=1,MONTH($B28)&lt;&gt;MONTH(StartDate),'У5 Ввод'!$D$123="",'У5 Ввод'!$E$123="",'У5 Ввод'!$D$123&gt;$B28),0,MAX(0,MIN(1,'У5 Ввод'!$E$123-NETWORKDAYS('У5 Ввод'!$D$123,$B28)+1))/Настройки!$E$11*100)</f>
        <v>0</v>
      </c>
      <c r="DO28" s="67" t="n">
        <f aca="false">IF(OR($D28=1,MONTH($B28)&lt;&gt;MONTH(StartDate),'У5 Ввод'!$D$124="",'У5 Ввод'!$E$124="",'У5 Ввод'!$D$124&gt;$B28),0,MAX(0,MIN(1,'У5 Ввод'!$E$124-NETWORKDAYS('У5 Ввод'!$D$124,$B28)+1))/Настройки!$E$11*100)</f>
        <v>0</v>
      </c>
      <c r="DP28" s="67" t="n">
        <f aca="false">IF(OR($D28=1,MONTH($B28)&lt;&gt;MONTH(StartDate),'У5 Ввод'!$D$125="",'У5 Ввод'!$E$125="",'У5 Ввод'!$D$125&gt;$B28),0,MAX(0,MIN(1,'У5 Ввод'!$E$125-NETWORKDAYS('У5 Ввод'!$D$125,$B28)+1))/Настройки!$E$11*100)</f>
        <v>0</v>
      </c>
      <c r="DQ28" s="67" t="n">
        <f aca="false">IF(OR($D28=1,MONTH($B28)&lt;&gt;MONTH(StartDate),'У5 Ввод'!$D$126="",'У5 Ввод'!$E$126="",'У5 Ввод'!$D$126&gt;$B28),0,MAX(0,MIN(1,'У5 Ввод'!$E$126-NETWORKDAYS('У5 Ввод'!$D$126,$B28)+1))/Настройки!$E$11*100)</f>
        <v>0</v>
      </c>
      <c r="DR28" s="67" t="n">
        <f aca="false">IF(OR($D28=1,MONTH($B28)&lt;&gt;MONTH(StartDate),'У5 Ввод'!$D$127="",'У5 Ввод'!$E$127="",'У5 Ввод'!$D$127&gt;$B28),0,MAX(0,MIN(1,'У5 Ввод'!$E$127-NETWORKDAYS('У5 Ввод'!$D$127,$B28)+1))/Настройки!$E$11*100)</f>
        <v>0</v>
      </c>
      <c r="DS28" s="67" t="n">
        <f aca="false">IF(OR($D28=1,MONTH($B28)&lt;&gt;MONTH(StartDate),'У5 Ввод'!$D$128="",'У5 Ввод'!$E$128="",'У5 Ввод'!$D$128&gt;$B28),0,MAX(0,MIN(1,'У5 Ввод'!$E$128-NETWORKDAYS('У5 Ввод'!$D$128,$B28)+1))/Настройки!$E$11*100)</f>
        <v>0</v>
      </c>
      <c r="DT28" s="67" t="n">
        <f aca="false">IF(OR($D28=1,MONTH($B28)&lt;&gt;MONTH(StartDate),'У5 Ввод'!$D$129="",'У5 Ввод'!$E$129="",'У5 Ввод'!$D$129&gt;$B28),0,MAX(0,MIN(1,'У5 Ввод'!$E$129-NETWORKDAYS('У5 Ввод'!$D$129,$B28)+1))/Настройки!$E$11*100)</f>
        <v>0</v>
      </c>
      <c r="DU28" s="67" t="n">
        <f aca="false">IF(OR($D28=1,MONTH($B28)&lt;&gt;MONTH(StartDate),'У5 Ввод'!$D$130="",'У5 Ввод'!$E$130="",'У5 Ввод'!$D$130&gt;$B28),0,MAX(0,MIN(1,'У5 Ввод'!$E$130-NETWORKDAYS('У5 Ввод'!$D$130,$B28)+1))/Настройки!$E$11*100)</f>
        <v>0</v>
      </c>
      <c r="DV28" s="67" t="n">
        <f aca="false">IF(OR($D28=1,MONTH($B28)&lt;&gt;MONTH(StartDate),'У5 Ввод'!$D$131="",'У5 Ввод'!$E$131="",'У5 Ввод'!$D$131&gt;$B28),0,MAX(0,MIN(1,'У5 Ввод'!$E$131-NETWORKDAYS('У5 Ввод'!$D$131,$B28)+1))/Настройки!$E$11*100)</f>
        <v>0</v>
      </c>
      <c r="DW28" s="67" t="n">
        <f aca="false">IF(OR($D28=1,MONTH($B28)&lt;&gt;MONTH(StartDate),'У5 Ввод'!$D$132="",'У5 Ввод'!$E$132="",'У5 Ввод'!$D$132&gt;$B28),0,MAX(0,MIN(1,'У5 Ввод'!$E$132-NETWORKDAYS('У5 Ввод'!$D$132,$B28)+1))/Настройки!$E$11*100)</f>
        <v>0</v>
      </c>
      <c r="DX28" s="67" t="n">
        <f aca="false">IF(OR($D28=1,MONTH($B28)&lt;&gt;MONTH(StartDate),'У5 Ввод'!$D$133="",'У5 Ввод'!$E$133="",'У5 Ввод'!$D$133&gt;$B28),0,MAX(0,MIN(1,'У5 Ввод'!$E$133-NETWORKDAYS('У5 Ввод'!$D$133,$B28)+1))/Настройки!$E$11*100)</f>
        <v>0</v>
      </c>
      <c r="DY28" s="67" t="n">
        <f aca="false">IF(OR($D28=1,MONTH($B28)&lt;&gt;MONTH(StartDate),'У5 Ввод'!$D$134="",'У5 Ввод'!$E$134="",'У5 Ввод'!$D$134&gt;$B28),0,MAX(0,MIN(1,'У5 Ввод'!$E$134-NETWORKDAYS('У5 Ввод'!$D$134,$B28)+1))/Настройки!$E$11*100)</f>
        <v>0</v>
      </c>
      <c r="DZ28" s="67" t="n">
        <f aca="false">IF(OR($D28=1,MONTH($B28)&lt;&gt;MONTH(StartDate),'У5 Ввод'!$D$135="",'У5 Ввод'!$E$135="",'У5 Ввод'!$D$135&gt;$B28),0,MAX(0,MIN(1,'У5 Ввод'!$E$135-NETWORKDAYS('У5 Ввод'!$D$135,$B28)+1))/Настройки!$E$11*100)</f>
        <v>0</v>
      </c>
      <c r="EA28" s="67" t="n">
        <f aca="false">IF(OR($D28=1,MONTH($B28)&lt;&gt;MONTH(StartDate),'У5 Ввод'!$D$136="",'У5 Ввод'!$E$136="",'У5 Ввод'!$D$136&gt;$B28),0,MAX(0,MIN(1,'У5 Ввод'!$E$136-NETWORKDAYS('У5 Ввод'!$D$136,$B28)+1))/Настройки!$E$11*100)</f>
        <v>0</v>
      </c>
      <c r="EB28" s="67" t="n">
        <f aca="false">IF(OR($D28=1,MONTH($B28)&lt;&gt;MONTH(StartDate),'У5 Ввод'!$D$137="",'У5 Ввод'!$E$137="",'У5 Ввод'!$D$137&gt;$B28),0,MAX(0,MIN(1,'У5 Ввод'!$E$137-NETWORKDAYS('У5 Ввод'!$D$137,$B28)+1))/Настройки!$E$11*100)</f>
        <v>0</v>
      </c>
      <c r="EC28" s="67" t="n">
        <f aca="false">IF(OR($D28=1,MONTH($B28)&lt;&gt;MONTH(StartDate),'У5 Ввод'!$D$138="",'У5 Ввод'!$E$138="",'У5 Ввод'!$D$138&gt;$B28),0,MAX(0,MIN(1,'У5 Ввод'!$E$138-NETWORKDAYS('У5 Ввод'!$D$138,$B28)+1))/Настройки!$E$11*100)</f>
        <v>0</v>
      </c>
      <c r="ED28" s="67" t="n">
        <f aca="false">IF(OR($D28=1,MONTH($B28)&lt;&gt;MONTH(StartDate),'У5 Ввод'!$D$139="",'У5 Ввод'!$E$139="",'У5 Ввод'!$D$139&gt;$B28),0,MAX(0,MIN(1,'У5 Ввод'!$E$139-NETWORKDAYS('У5 Ввод'!$D$139,$B28)+1))/Настройки!$E$11*100)</f>
        <v>0</v>
      </c>
      <c r="EE28" s="67" t="n">
        <f aca="false">IF(OR($D28=1,MONTH($B28)&lt;&gt;MONTH(StartDate),'У5 Ввод'!$D$140="",'У5 Ввод'!$E$140="",'У5 Ввод'!$D$140&gt;$B28),0,MAX(0,MIN(1,'У5 Ввод'!$E$140-NETWORKDAYS('У5 Ввод'!$D$140,$B28)+1))/Настройки!$E$11*100)</f>
        <v>0</v>
      </c>
      <c r="EF28" s="67" t="n">
        <f aca="false">IF(OR($D28=1,MONTH($B28)&lt;&gt;MONTH(StartDate),'У5 Ввод'!$D$141="",'У5 Ввод'!$E$141="",'У5 Ввод'!$D$141&gt;$B28),0,MAX(0,MIN(1,'У5 Ввод'!$E$141-NETWORKDAYS('У5 Ввод'!$D$141,$B28)+1))/Настройки!$E$11*100)</f>
        <v>0</v>
      </c>
      <c r="EG28" s="67" t="n">
        <f aca="false">IF(OR($D28=1,MONTH($B28)&lt;&gt;MONTH(StartDate),'У5 Ввод'!$D$142="",'У5 Ввод'!$E$142="",'У5 Ввод'!$D$142&gt;$B28),0,MAX(0,MIN(1,'У5 Ввод'!$E$142-NETWORKDAYS('У5 Ввод'!$D$142,$B28)+1))/Настройки!$E$11*100)</f>
        <v>0</v>
      </c>
      <c r="EH28" s="67" t="n">
        <f aca="false">IF(OR($D28=1,MONTH($B28)&lt;&gt;MONTH(StartDate),'У5 Ввод'!$D$143="",'У5 Ввод'!$E$143="",'У5 Ввод'!$D$143&gt;$B28),0,MAX(0,MIN(1,'У5 Ввод'!$E$143-NETWORKDAYS('У5 Ввод'!$D$143,$B28)+1))/Настройки!$E$11*100)</f>
        <v>0</v>
      </c>
      <c r="EI28" s="67" t="n">
        <f aca="false">IF(OR($D28=1,MONTH($B28)&lt;&gt;MONTH(StartDate),'У5 Ввод'!$D$144="",'У5 Ввод'!$E$144="",'У5 Ввод'!$D$144&gt;$B28),0,MAX(0,MIN(1,'У5 Ввод'!$E$144-NETWORKDAYS('У5 Ввод'!$D$144,$B28)+1))/Настройки!$E$11*100)</f>
        <v>0</v>
      </c>
      <c r="EJ28" s="67" t="n">
        <f aca="false">IF(OR($D28=1,MONTH($B28)&lt;&gt;MONTH(StartDate),'У5 Ввод'!$D$145="",'У5 Ввод'!$E$145="",'У5 Ввод'!$D$145&gt;$B28),0,MAX(0,MIN(1,'У5 Ввод'!$E$145-NETWORKDAYS('У5 Ввод'!$D$145,$B28)+1))/Настройки!$E$11*100)</f>
        <v>0</v>
      </c>
      <c r="EK28" s="67" t="n">
        <f aca="false">IF(OR($D28=1,MONTH($B28)&lt;&gt;MONTH(StartDate),'У5 Ввод'!$D$146="",'У5 Ввод'!$E$146="",'У5 Ввод'!$D$146&gt;$B28),0,MAX(0,MIN(1,'У5 Ввод'!$E$146-NETWORKDAYS('У5 Ввод'!$D$146,$B28)+1))/Настройки!$E$11*100)</f>
        <v>0</v>
      </c>
      <c r="EL28" s="67" t="n">
        <f aca="false">IF(OR($D28=1,MONTH($B28)&lt;&gt;MONTH(StartDate),'У5 Ввод'!$D$147="",'У5 Ввод'!$E$147="",'У5 Ввод'!$D$147&gt;$B28),0,MAX(0,MIN(1,'У5 Ввод'!$E$147-NETWORKDAYS('У5 Ввод'!$D$147,$B28)+1))/Настройки!$E$11*100)</f>
        <v>0</v>
      </c>
      <c r="EM28" s="67" t="n">
        <f aca="false">IF(OR($D28=1,MONTH($B28)&lt;&gt;MONTH(StartDate),'У5 Ввод'!$D$148="",'У5 Ввод'!$E$148="",'У5 Ввод'!$D$148&gt;$B28),0,MAX(0,MIN(1,'У5 Ввод'!$E$148-NETWORKDAYS('У5 Ввод'!$D$148,$B28)+1))/Настройки!$E$11*100)</f>
        <v>0</v>
      </c>
      <c r="EN28" s="67" t="n">
        <f aca="false">IF(OR($D28=1,MONTH($B28)&lt;&gt;MONTH(StartDate),'У5 Ввод'!$D$149="",'У5 Ввод'!$E$149="",'У5 Ввод'!$D$149&gt;$B28),0,MAX(0,MIN(1,'У5 Ввод'!$E$149-NETWORKDAYS('У5 Ввод'!$D$149,$B28)+1))/Настройки!$E$11*100)</f>
        <v>0</v>
      </c>
      <c r="EO28" s="67" t="n">
        <f aca="false">IF(OR($D28=1,MONTH($B28)&lt;&gt;MONTH(StartDate),'У5 Ввод'!$D$150="",'У5 Ввод'!$E$150="",'У5 Ввод'!$D$150&gt;$B28),0,MAX(0,MIN(1,'У5 Ввод'!$E$150-NETWORKDAYS('У5 Ввод'!$D$150,$B28)+1))/Настройки!$E$11*100)</f>
        <v>0</v>
      </c>
      <c r="EP28" s="67" t="n">
        <f aca="false">IF(OR($D28=1,MONTH($B28)&lt;&gt;MONTH(StartDate),'У5 Ввод'!$D$151="",'У5 Ввод'!$E$151="",'У5 Ввод'!$D$151&gt;$B28),0,MAX(0,MIN(1,'У5 Ввод'!$E$151-NETWORKDAYS('У5 Ввод'!$D$151,$B28)+1))/Настройки!$E$11*100)</f>
        <v>0</v>
      </c>
      <c r="EQ28" s="67" t="n">
        <f aca="false">IF(OR($D28=1,MONTH($B28)&lt;&gt;MONTH(StartDate),'У5 Ввод'!$D$152="",'У5 Ввод'!$E$152="",'У5 Ввод'!$D$152&gt;$B28),0,MAX(0,MIN(1,'У5 Ввод'!$E$152-NETWORKDAYS('У5 Ввод'!$D$152,$B28)+1))/Настройки!$E$11*100)</f>
        <v>0</v>
      </c>
      <c r="ER28" s="67" t="n">
        <f aca="false">IF(OR($D28=1,MONTH($B28)&lt;&gt;MONTH(StartDate),'У5 Ввод'!$D$153="",'У5 Ввод'!$E$153="",'У5 Ввод'!$D$153&gt;$B28),0,MAX(0,MIN(1,'У5 Ввод'!$E$153-NETWORKDAYS('У5 Ввод'!$D$153,$B28)+1))/Настройки!$E$11*100)</f>
        <v>0</v>
      </c>
      <c r="ES28" s="67" t="n">
        <f aca="false">IF(OR($D28=1,MONTH($B28)&lt;&gt;MONTH(StartDate),'У5 Ввод'!$D$154="",'У5 Ввод'!$E$154="",'У5 Ввод'!$D$154&gt;$B28),0,MAX(0,MIN(1,'У5 Ввод'!$E$154-NETWORKDAYS('У5 Ввод'!$D$154,$B28)+1))/Настройки!$E$11*100)</f>
        <v>0</v>
      </c>
      <c r="ET28" s="67" t="n">
        <f aca="false">IF(OR($D28=1,MONTH($B28)&lt;&gt;MONTH(StartDate),'У5 Ввод'!$D$155="",'У5 Ввод'!$E$155="",'У5 Ввод'!$D$155&gt;$B28),0,MAX(0,MIN(1,'У5 Ввод'!$E$155-NETWORKDAYS('У5 Ввод'!$D$155,$B28)+1))/Настройки!$E$11*100)</f>
        <v>0</v>
      </c>
      <c r="EU28" s="67" t="n">
        <f aca="false">IF(OR($D28=1,MONTH($B28)&lt;&gt;MONTH(StartDate),'У5 Ввод'!$D$156="",'У5 Ввод'!$E$156="",'У5 Ввод'!$D$156&gt;$B28),0,MAX(0,MIN(1,'У5 Ввод'!$E$156-NETWORKDAYS('У5 Ввод'!$D$156,$B28)+1))/Настройки!$E$11*100)</f>
        <v>0</v>
      </c>
      <c r="EV28" s="67" t="n">
        <f aca="false">IF(OR($D28=1,MONTH($B28)&lt;&gt;MONTH(StartDate),'У5 Ввод'!$D$157="",'У5 Ввод'!$E$157="",'У5 Ввод'!$D$157&gt;$B28),0,MAX(0,MIN(1,'У5 Ввод'!$E$157-NETWORKDAYS('У5 Ввод'!$D$157,$B28)+1))/Настройки!$E$11*100)</f>
        <v>0</v>
      </c>
      <c r="EW28" s="67" t="n">
        <f aca="false">IF(OR($D28=1,MONTH($B28)&lt;&gt;MONTH(StartDate),'У5 Ввод'!$D$158="",'У5 Ввод'!$E$158="",'У5 Ввод'!$D$158&gt;$B28),0,MAX(0,MIN(1,'У5 Ввод'!$E$158-NETWORKDAYS('У5 Ввод'!$D$158,$B28)+1))/Настройки!$E$11*100)</f>
        <v>0</v>
      </c>
      <c r="EX28" s="67" t="n">
        <f aca="false">IF(OR($D28=1,MONTH($B28)&lt;&gt;MONTH(StartDate),'У5 Ввод'!$D$159="",'У5 Ввод'!$E$159="",'У5 Ввод'!$D$159&gt;$B28),0,MAX(0,MIN(1,'У5 Ввод'!$E$159-NETWORKDAYS('У5 Ввод'!$D$159,$B28)+1))/Настройки!$E$11*100)</f>
        <v>0</v>
      </c>
      <c r="EY28" s="67" t="n">
        <f aca="false">IF(OR($D28=1,MONTH($B28)&lt;&gt;MONTH(StartDate),'У5 Ввод'!$D$160="",'У5 Ввод'!$E$160="",'У5 Ввод'!$D$160&gt;$B28),0,MAX(0,MIN(1,'У5 Ввод'!$E$160-NETWORKDAYS('У5 Ввод'!$D$160,$B28)+1))/Настройки!$E$11*100)</f>
        <v>0</v>
      </c>
      <c r="EZ28" s="67" t="n">
        <f aca="false">IF(OR($D28=1,MONTH($B28)&lt;&gt;MONTH(StartDate),'У5 Ввод'!$D$161="",'У5 Ввод'!$E$161="",'У5 Ввод'!$D$161&gt;$B28),0,MAX(0,MIN(1,'У5 Ввод'!$E$161-NETWORKDAYS('У5 Ввод'!$D$161,$B28)+1))/Настройки!$E$11*100)</f>
        <v>0</v>
      </c>
      <c r="FA28" s="67" t="n">
        <f aca="false">IF(OR($D28=1,MONTH($B28)&lt;&gt;MONTH(StartDate),'У5 Ввод'!$D$162="",'У5 Ввод'!$E$162="",'У5 Ввод'!$D$162&gt;$B28),0,MAX(0,MIN(1,'У5 Ввод'!$E$162-NETWORKDAYS('У5 Ввод'!$D$162,$B28)+1))/Настройки!$E$11*100)</f>
        <v>0</v>
      </c>
      <c r="FB28" s="67" t="n">
        <f aca="false">IF(OR($D28=1,MONTH($B28)&lt;&gt;MONTH(StartDate),'У5 Ввод'!$D$163="",'У5 Ввод'!$E$163="",'У5 Ввод'!$D$163&gt;$B28),0,MAX(0,MIN(1,'У5 Ввод'!$E$163-NETWORKDAYS('У5 Ввод'!$D$163,$B28)+1))/Настройки!$E$11*100)</f>
        <v>0</v>
      </c>
      <c r="FC28" s="67" t="n">
        <f aca="false">IF(OR($D28=1,MONTH($B28)&lt;&gt;MONTH(StartDate),'У5 Ввод'!$D$164="",'У5 Ввод'!$E$164="",'У5 Ввод'!$D$164&gt;$B28),0,MAX(0,MIN(1,'У5 Ввод'!$E$164-NETWORKDAYS('У5 Ввод'!$D$164,$B28)+1))/Настройки!$E$11*100)</f>
        <v>0</v>
      </c>
      <c r="FD28" s="67" t="n">
        <f aca="false">IF(OR($D28=1,MONTH($B28)&lt;&gt;MONTH(StartDate),'У5 Ввод'!$D$165="",'У5 Ввод'!$E$165="",'У5 Ввод'!$D$165&gt;$B28),0,MAX(0,MIN(1,'У5 Ввод'!$E$165-NETWORKDAYS('У5 Ввод'!$D$165,$B28)+1))/Настройки!$E$11*100)</f>
        <v>0</v>
      </c>
      <c r="FE28" s="67" t="n">
        <f aca="false">IF(OR($D28=1,MONTH($B28)&lt;&gt;MONTH(StartDate),'У5 Ввод'!$D$166="",'У5 Ввод'!$E$166="",'У5 Ввод'!$D$166&gt;$B28),0,MAX(0,MIN(1,'У5 Ввод'!$E$166-NETWORKDAYS('У5 Ввод'!$D$166,$B28)+1))/Настройки!$E$11*100)</f>
        <v>0</v>
      </c>
      <c r="FF28" s="67" t="n">
        <f aca="false">IF(OR($D28=1,MONTH($B28)&lt;&gt;MONTH(StartDate),'У5 Ввод'!$D$167="",'У5 Ввод'!$E$167="",'У5 Ввод'!$D$167&gt;$B28),0,MAX(0,MIN(1,'У5 Ввод'!$E$167-NETWORKDAYS('У5 Ввод'!$D$167,$B28)+1))/Настройки!$E$11*100)</f>
        <v>0</v>
      </c>
      <c r="FG28" s="67" t="n">
        <f aca="false">IF(OR($D28=1,MONTH($B28)&lt;&gt;MONTH(StartDate),'У5 Ввод'!$D$168="",'У5 Ввод'!$E$168="",'У5 Ввод'!$D$168&gt;$B28),0,MAX(0,MIN(1,'У5 Ввод'!$E$168-NETWORKDAYS('У5 Ввод'!$D$168,$B28)+1))/Настройки!$E$11*100)</f>
        <v>0</v>
      </c>
      <c r="FH28" s="67" t="n">
        <f aca="false">IF(OR($D28=1,MONTH($B28)&lt;&gt;MONTH(StartDate),'У5 Ввод'!$D$169="",'У5 Ввод'!$E$169="",'У5 Ввод'!$D$169&gt;$B28),0,MAX(0,MIN(1,'У5 Ввод'!$E$169-NETWORKDAYS('У5 Ввод'!$D$169,$B28)+1))/Настройки!$E$11*100)</f>
        <v>0</v>
      </c>
      <c r="FI28" s="67" t="n">
        <f aca="false">IF(OR($D28=1,MONTH($B28)&lt;&gt;MONTH(StartDate),'У5 Ввод'!$D$170="",'У5 Ввод'!$E$170="",'У5 Ввод'!$D$170&gt;$B28),0,MAX(0,MIN(1,'У5 Ввод'!$E$170-NETWORKDAYS('У5 Ввод'!$D$170,$B28)+1))/Настройки!$E$11*100)</f>
        <v>0</v>
      </c>
      <c r="FJ28" s="67" t="n">
        <f aca="false">IF(OR($D28=1,MONTH($B28)&lt;&gt;MONTH(StartDate),'У5 Ввод'!$D$171="",'У5 Ввод'!$E$171="",'У5 Ввод'!$D$171&gt;$B28),0,MAX(0,MIN(1,'У5 Ввод'!$E$171-NETWORKDAYS('У5 Ввод'!$D$171,$B28)+1))/Настройки!$E$11*100)</f>
        <v>0</v>
      </c>
      <c r="FK28" s="67" t="n">
        <f aca="false">IF(OR($D28=1,MONTH($B28)&lt;&gt;MONTH(StartDate),'У5 Ввод'!$D$172="",'У5 Ввод'!$E$172="",'У5 Ввод'!$D$172&gt;$B28),0,MAX(0,MIN(1,'У5 Ввод'!$E$172-NETWORKDAYS('У5 Ввод'!$D$172,$B28)+1))/Настройки!$E$11*100)</f>
        <v>0</v>
      </c>
      <c r="FL28" s="67" t="n">
        <f aca="false">IF(OR($D28=1,MONTH($B28)&lt;&gt;MONTH(StartDate),'У5 Ввод'!$D$173="",'У5 Ввод'!$E$173="",'У5 Ввод'!$D$173&gt;$B28),0,MAX(0,MIN(1,'У5 Ввод'!$E$173-NETWORKDAYS('У5 Ввод'!$D$173,$B28)+1))/Настройки!$E$11*100)</f>
        <v>0</v>
      </c>
      <c r="FM28" s="67" t="n">
        <f aca="false">IF(OR($D28=1,MONTH($B28)&lt;&gt;MONTH(StartDate),'У5 Ввод'!$D$174="",'У5 Ввод'!$E$174="",'У5 Ввод'!$D$174&gt;$B28),0,MAX(0,MIN(1,'У5 Ввод'!$E$174-NETWORKDAYS('У5 Ввод'!$D$174,$B28)+1))/Настройки!$E$11*100)</f>
        <v>0</v>
      </c>
      <c r="FN28" s="67" t="n">
        <f aca="false">IF(OR($D28=1,MONTH($B28)&lt;&gt;MONTH(StartDate),'У5 Ввод'!$D$175="",'У5 Ввод'!$E$175="",'У5 Ввод'!$D$175&gt;$B28),0,MAX(0,MIN(1,'У5 Ввод'!$E$175-NETWORKDAYS('У5 Ввод'!$D$175,$B28)+1))/Настройки!$E$11*100)</f>
        <v>0</v>
      </c>
      <c r="FO28" s="67" t="n">
        <f aca="false">IF(OR($D28=1,MONTH($B28)&lt;&gt;MONTH(StartDate),'У5 Ввод'!$D$176="",'У5 Ввод'!$E$176="",'У5 Ввод'!$D$176&gt;$B28),0,MAX(0,MIN(1,'У5 Ввод'!$E$176-NETWORKDAYS('У5 Ввод'!$D$176,$B28)+1))/Настройки!$E$11*100)</f>
        <v>0</v>
      </c>
      <c r="FP28" s="67" t="n">
        <f aca="false">IF(OR($D28=1,MONTH($B28)&lt;&gt;MONTH(StartDate),'У5 Ввод'!$D$177="",'У5 Ввод'!$E$177="",'У5 Ввод'!$D$177&gt;$B28),0,MAX(0,MIN(1,'У5 Ввод'!$E$177-NETWORKDAYS('У5 Ввод'!$D$177,$B28)+1))/Настройки!$E$11*100)</f>
        <v>0</v>
      </c>
      <c r="FQ28" s="67" t="n">
        <f aca="false">IF(OR($D28=1,MONTH($B28)&lt;&gt;MONTH(StartDate),'У5 Ввод'!$D$178="",'У5 Ввод'!$E$178="",'У5 Ввод'!$D$178&gt;$B28),0,MAX(0,MIN(1,'У5 Ввод'!$E$178-NETWORKDAYS('У5 Ввод'!$D$178,$B28)+1))/Настройки!$E$11*100)</f>
        <v>0</v>
      </c>
      <c r="FR28" s="67" t="n">
        <f aca="false">IF(OR($D28=1,MONTH($B28)&lt;&gt;MONTH(StartDate),'У5 Ввод'!$D$179="",'У5 Ввод'!$E$179="",'У5 Ввод'!$D$179&gt;$B28),0,MAX(0,MIN(1,'У5 Ввод'!$E$179-NETWORKDAYS('У5 Ввод'!$D$179,$B28)+1))/Настройки!$E$11*100)</f>
        <v>0</v>
      </c>
      <c r="FS28" s="67" t="n">
        <f aca="false">IF(OR($D28=1,MONTH($B28)&lt;&gt;MONTH(StartDate),'У5 Ввод'!$D$180="",'У5 Ввод'!$E$180="",'У5 Ввод'!$D$180&gt;$B28),0,MAX(0,MIN(1,'У5 Ввод'!$E$180-NETWORKDAYS('У5 Ввод'!$D$180,$B28)+1))/Настройки!$E$11*100)</f>
        <v>0</v>
      </c>
      <c r="FT28" s="67" t="n">
        <f aca="false">IF(OR($D28=1,MONTH($B28)&lt;&gt;MONTH(StartDate),'У5 Ввод'!$D$181="",'У5 Ввод'!$E$181="",'У5 Ввод'!$D$181&gt;$B28),0,MAX(0,MIN(1,'У5 Ввод'!$E$181-NETWORKDAYS('У5 Ввод'!$D$181,$B28)+1))/Настройки!$E$11*100)</f>
        <v>0</v>
      </c>
      <c r="FU28" s="67" t="n">
        <f aca="false">IF(OR($D28=1,MONTH($B28)&lt;&gt;MONTH(StartDate),'У5 Ввод'!$D$182="",'У5 Ввод'!$E$182="",'У5 Ввод'!$D$182&gt;$B28),0,MAX(0,MIN(1,'У5 Ввод'!$E$182-NETWORKDAYS('У5 Ввод'!$D$182,$B28)+1))/Настройки!$E$11*100)</f>
        <v>0</v>
      </c>
      <c r="FV28" s="67" t="n">
        <f aca="false">IF(OR($D28=1,MONTH($B28)&lt;&gt;MONTH(StartDate),'У5 Ввод'!$D$183="",'У5 Ввод'!$E$183="",'У5 Ввод'!$D$183&gt;$B28),0,MAX(0,MIN(1,'У5 Ввод'!$E$183-NETWORKDAYS('У5 Ввод'!$D$183,$B28)+1))/Настройки!$E$11*100)</f>
        <v>0</v>
      </c>
      <c r="FW28" s="67" t="n">
        <f aca="false">IF(OR($D28=1,MONTH($B28)&lt;&gt;MONTH(StartDate),'У5 Ввод'!$D$184="",'У5 Ввод'!$E$184="",'У5 Ввод'!$D$184&gt;$B28),0,MAX(0,MIN(1,'У5 Ввод'!$E$184-NETWORKDAYS('У5 Ввод'!$D$184,$B28)+1))/Настройки!$E$11*100)</f>
        <v>0</v>
      </c>
      <c r="FX28" s="67" t="n">
        <f aca="false">IF(OR($D28=1,MONTH($B28)&lt;&gt;MONTH(StartDate),'У5 Ввод'!$D$185="",'У5 Ввод'!$E$185="",'У5 Ввод'!$D$185&gt;$B28),0,MAX(0,MIN(1,'У5 Ввод'!$E$185-NETWORKDAYS('У5 Ввод'!$D$185,$B28)+1))/Настройки!$E$11*100)</f>
        <v>0</v>
      </c>
      <c r="FY28" s="67" t="n">
        <f aca="false">IF(OR($D28=1,MONTH($B28)&lt;&gt;MONTH(StartDate),'У5 Ввод'!$D$186="",'У5 Ввод'!$E$186="",'У5 Ввод'!$D$186&gt;$B28),0,MAX(0,MIN(1,'У5 Ввод'!$E$186-NETWORKDAYS('У5 Ввод'!$D$186,$B28)+1))/Настройки!$E$11*100)</f>
        <v>0</v>
      </c>
      <c r="FZ28" s="67" t="n">
        <f aca="false">IF(OR($D28=1,MONTH($B28)&lt;&gt;MONTH(StartDate),'У5 Ввод'!$D$187="",'У5 Ввод'!$E$187="",'У5 Ввод'!$D$187&gt;$B28),0,MAX(0,MIN(1,'У5 Ввод'!$E$187-NETWORKDAYS('У5 Ввод'!$D$187,$B28)+1))/Настройки!$E$11*100)</f>
        <v>0</v>
      </c>
      <c r="GA28" s="67" t="n">
        <f aca="false">IF(OR($D28=1,MONTH($B28)&lt;&gt;MONTH(StartDate),'У5 Ввод'!$D$188="",'У5 Ввод'!$E$188="",'У5 Ввод'!$D$188&gt;$B28),0,MAX(0,MIN(1,'У5 Ввод'!$E$188-NETWORKDAYS('У5 Ввод'!$D$188,$B28)+1))/Настройки!$E$11*100)</f>
        <v>0</v>
      </c>
      <c r="GB28" s="67" t="n">
        <f aca="false">IF(OR($D28=1,MONTH($B28)&lt;&gt;MONTH(StartDate),'У5 Ввод'!$D$189="",'У5 Ввод'!$E$189="",'У5 Ввод'!$D$189&gt;$B28),0,MAX(0,MIN(1,'У5 Ввод'!$E$189-NETWORKDAYS('У5 Ввод'!$D$189,$B28)+1))/Настройки!$E$11*100)</f>
        <v>0</v>
      </c>
      <c r="GC28" s="67" t="n">
        <f aca="false">IF(OR($D28=1,MONTH($B28)&lt;&gt;MONTH(StartDate),'У5 Ввод'!$D$190="",'У5 Ввод'!$E$190="",'У5 Ввод'!$D$190&gt;$B28),0,MAX(0,MIN(1,'У5 Ввод'!$E$190-NETWORKDAYS('У5 Ввод'!$D$190,$B28)+1))/Настройки!$E$11*100)</f>
        <v>0</v>
      </c>
      <c r="GD28" s="67" t="n">
        <f aca="false">IF(OR($D28=1,MONTH($B28)&lt;&gt;MONTH(StartDate),'У5 Ввод'!$D$191="",'У5 Ввод'!$E$191="",'У5 Ввод'!$D$191&gt;$B28),0,MAX(0,MIN(1,'У5 Ввод'!$E$191-NETWORKDAYS('У5 Ввод'!$D$191,$B28)+1))/Настройки!$E$11*100)</f>
        <v>0</v>
      </c>
      <c r="GE28" s="67" t="n">
        <f aca="false">IF(OR($D28=1,MONTH($B28)&lt;&gt;MONTH(StartDate),'У5 Ввод'!$D$192="",'У5 Ввод'!$E$192="",'У5 Ввод'!$D$192&gt;$B28),0,MAX(0,MIN(1,'У5 Ввод'!$E$192-NETWORKDAYS('У5 Ввод'!$D$192,$B28)+1))/Настройки!$E$11*100)</f>
        <v>0</v>
      </c>
      <c r="GF28" s="67" t="n">
        <f aca="false">IF(OR($D28=1,MONTH($B28)&lt;&gt;MONTH(StartDate),'У5 Ввод'!$D$193="",'У5 Ввод'!$E$193="",'У5 Ввод'!$D$193&gt;$B28),0,MAX(0,MIN(1,'У5 Ввод'!$E$193-NETWORKDAYS('У5 Ввод'!$D$193,$B28)+1))/Настройки!$E$11*100)</f>
        <v>0</v>
      </c>
      <c r="GG28" s="67" t="n">
        <f aca="false">IF(OR($D28=1,MONTH($B28)&lt;&gt;MONTH(StartDate),'У5 Ввод'!$D$194="",'У5 Ввод'!$E$194="",'У5 Ввод'!$D$194&gt;$B28),0,MAX(0,MIN(1,'У5 Ввод'!$E$194-NETWORKDAYS('У5 Ввод'!$D$194,$B28)+1))/Настройки!$E$11*100)</f>
        <v>0</v>
      </c>
      <c r="GH28" s="67" t="n">
        <f aca="false">IF(OR($D28=1,MONTH($B28)&lt;&gt;MONTH(StartDate),'У5 Ввод'!$D$195="",'У5 Ввод'!$E$195="",'У5 Ввод'!$D$195&gt;$B28),0,MAX(0,MIN(1,'У5 Ввод'!$E$195-NETWORKDAYS('У5 Ввод'!$D$195,$B28)+1))/Настройки!$E$11*100)</f>
        <v>0</v>
      </c>
      <c r="GI28" s="67" t="n">
        <f aca="false">IF(OR($D28=1,MONTH($B28)&lt;&gt;MONTH(StartDate),'У5 Ввод'!$D$196="",'У5 Ввод'!$E$196="",'У5 Ввод'!$D$196&gt;$B28),0,MAX(0,MIN(1,'У5 Ввод'!$E$196-NETWORKDAYS('У5 Ввод'!$D$196,$B28)+1))/Настройки!$E$11*100)</f>
        <v>0</v>
      </c>
      <c r="GJ28" s="67" t="n">
        <f aca="false">IF(OR($D28=1,MONTH($B28)&lt;&gt;MONTH(StartDate),'У5 Ввод'!$D$197="",'У5 Ввод'!$E$197="",'У5 Ввод'!$D$197&gt;$B28),0,MAX(0,MIN(1,'У5 Ввод'!$E$197-NETWORKDAYS('У5 Ввод'!$D$197,$B28)+1))/Настройки!$E$11*100)</f>
        <v>0</v>
      </c>
      <c r="GK28" s="67" t="n">
        <f aca="false">IF(OR($D28=1,MONTH($B28)&lt;&gt;MONTH(StartDate),'У5 Ввод'!$D$198="",'У5 Ввод'!$E$198="",'У5 Ввод'!$D$198&gt;$B28),0,MAX(0,MIN(1,'У5 Ввод'!$E$198-NETWORKDAYS('У5 Ввод'!$D$198,$B28)+1))/Настройки!$E$11*100)</f>
        <v>0</v>
      </c>
      <c r="GL28" s="67" t="n">
        <f aca="false">IF(OR($D28=1,MONTH($B28)&lt;&gt;MONTH(StartDate),'У5 Ввод'!$D$199="",'У5 Ввод'!$E$199="",'У5 Ввод'!$D$199&gt;$B28),0,MAX(0,MIN(1,'У5 Ввод'!$E$199-NETWORKDAYS('У5 Ввод'!$D$199,$B28)+1))/Настройки!$E$11*100)</f>
        <v>0</v>
      </c>
      <c r="GM28" s="67" t="n">
        <f aca="false">IF(OR($D28=1,MONTH($B28)&lt;&gt;MONTH(StartDate),'У5 Ввод'!$D$200="",'У5 Ввод'!$E$200="",'У5 Ввод'!$D$200&gt;$B28),0,MAX(0,MIN(1,'У5 Ввод'!$E$200-NETWORKDAYS('У5 Ввод'!$D$200,$B28)+1))/Настройки!$E$11*100)</f>
        <v>0</v>
      </c>
      <c r="GN28" s="67" t="n">
        <f aca="false">IF(OR($D28=1,MONTH($B28)&lt;&gt;MONTH(StartDate),'У5 Ввод'!$D$201="",'У5 Ввод'!$E$201="",'У5 Ввод'!$D$201&gt;$B28),0,MAX(0,MIN(1,'У5 Ввод'!$E$201-NETWORKDAYS('У5 Ввод'!$D$201,$B28)+1))/Настройки!$E$11*100)</f>
        <v>0</v>
      </c>
      <c r="GO28" s="67" t="n">
        <f aca="false">IF(OR($D28=1,MONTH($B28)&lt;&gt;MONTH(StartDate),'У5 Ввод'!$D$202="",'У5 Ввод'!$E$202="",'У5 Ввод'!$D$202&gt;$B28),0,MAX(0,MIN(1,'У5 Ввод'!$E$202-NETWORKDAYS('У5 Ввод'!$D$202,$B28)+1))/Настройки!$E$11*100)</f>
        <v>0</v>
      </c>
      <c r="GP28" s="67" t="n">
        <f aca="false">IF(OR($D28=1,MONTH($B28)&lt;&gt;MONTH(StartDate),'У5 Ввод'!$D$203="",'У5 Ввод'!$E$203="",'У5 Ввод'!$D$203&gt;$B28),0,MAX(0,MIN(1,'У5 Ввод'!$E$203-NETWORKDAYS('У5 Ввод'!$D$203,$B28)+1))/Настройки!$E$11*100)</f>
        <v>0</v>
      </c>
      <c r="GQ28" s="67" t="n">
        <f aca="false">IF(OR($D28=1,MONTH($B28)&lt;&gt;MONTH(StartDate),'У5 Ввод'!$D$204="",'У5 Ввод'!$E$204="",'У5 Ввод'!$D$204&gt;$B28),0,MAX(0,MIN(1,'У5 Ввод'!$E$204-NETWORKDAYS('У5 Ввод'!$D$204,$B28)+1))/Настройки!$E$11*100)</f>
        <v>0</v>
      </c>
      <c r="GR28" s="67" t="n">
        <f aca="false">IF(OR($D28=1,MONTH($B28)&lt;&gt;MONTH(StartDate),'У5 Ввод'!$D$205="",'У5 Ввод'!$E$205="",'У5 Ввод'!$D$205&gt;$B28),0,MAX(0,MIN(1,'У5 Ввод'!$E$205-NETWORKDAYS('У5 Ввод'!$D$205,$B28)+1))/Настройки!$E$11*100)</f>
        <v>0</v>
      </c>
      <c r="GS28" s="67" t="n">
        <f aca="false">IF(OR($D28=1,MONTH($B28)&lt;&gt;MONTH(StartDate),'У5 Ввод'!$D$206="",'У5 Ввод'!$E$206="",'У5 Ввод'!$D$206&gt;$B28),0,MAX(0,MIN(1,'У5 Ввод'!$E$206-NETWORKDAYS('У5 Ввод'!$D$206,$B28)+1))/Настройки!$E$11*100)</f>
        <v>0</v>
      </c>
      <c r="GT28" s="67" t="n">
        <f aca="false">IF(OR($D28=1,MONTH($B28)&lt;&gt;MONTH(StartDate),'У5 Ввод'!$D$207="",'У5 Ввод'!$E$207="",'У5 Ввод'!$D$207&gt;$B28),0,MAX(0,MIN(1,'У5 Ввод'!$E$207-NETWORKDAYS('У5 Ввод'!$D$207,$B28)+1))/Настройки!$E$11*100)</f>
        <v>0</v>
      </c>
      <c r="GU28" s="67" t="n">
        <f aca="false">IF(OR($D28=1,MONTH($B28)&lt;&gt;MONTH(StartDate),'У5 Ввод'!$D$208="",'У5 Ввод'!$E$208="",'У5 Ввод'!$D$208&gt;$B28),0,MAX(0,MIN(1,'У5 Ввод'!$E$208-NETWORKDAYS('У5 Ввод'!$D$208,$B28)+1))/Настройки!$E$11*100)</f>
        <v>0</v>
      </c>
      <c r="GV28" s="67" t="n">
        <f aca="false">IF(OR($D28=1,MONTH($B28)&lt;&gt;MONTH(StartDate),'У5 Ввод'!$D$209="",'У5 Ввод'!$E$209="",'У5 Ввод'!$D$209&gt;$B28),0,MAX(0,MIN(1,'У5 Ввод'!$E$209-NETWORKDAYS('У5 Ввод'!$D$209,$B28)+1))/Настройки!$E$11*100)</f>
        <v>0</v>
      </c>
      <c r="GW28" s="67" t="n">
        <f aca="false">IF(OR($D28=1,MONTH($B28)&lt;&gt;MONTH(StartDate),'У5 Ввод'!$D$210="",'У5 Ввод'!$E$210="",'У5 Ввод'!$D$210&gt;$B28),0,MAX(0,MIN(1,'У5 Ввод'!$E$210-NETWORKDAYS('У5 Ввод'!$D$210,$B28)+1))/Настройки!$E$11*100)</f>
        <v>0</v>
      </c>
      <c r="GX28" s="67" t="n">
        <f aca="false">IF(OR($D28=1,MONTH($B28)&lt;&gt;MONTH(StartDate),'У5 Ввод'!$D$211="",'У5 Ввод'!$E$211="",'У5 Ввод'!$D$211&gt;$B28),0,MAX(0,MIN(1,'У5 Ввод'!$E$211-NETWORKDAYS('У5 Ввод'!$D$211,$B28)+1))/Настройки!$E$11*100)</f>
        <v>0</v>
      </c>
      <c r="GY28" s="67" t="n">
        <f aca="false">IF(OR($D28=1,MONTH($B28)&lt;&gt;MONTH(StartDate),'У5 Ввод'!$D$212="",'У5 Ввод'!$E$212="",'У5 Ввод'!$D$212&gt;$B28),0,MAX(0,MIN(1,'У5 Ввод'!$E$212-NETWORKDAYS('У5 Ввод'!$D$212,$B28)+1))/Настройки!$E$11*100)</f>
        <v>0</v>
      </c>
      <c r="GZ28" s="67" t="n">
        <f aca="false">IF(OR($D28=1,MONTH($B28)&lt;&gt;MONTH(StartDate),'У5 Ввод'!$D$213="",'У5 Ввод'!$E$213="",'У5 Ввод'!$D$213&gt;$B28),0,MAX(0,MIN(1,'У5 Ввод'!$E$213-NETWORKDAYS('У5 Ввод'!$D$213,$B28)+1))/Настройки!$E$11*100)</f>
        <v>0</v>
      </c>
      <c r="HA28" s="67" t="n">
        <f aca="false">IF(OR($D28=1,MONTH($B28)&lt;&gt;MONTH(StartDate),'У5 Ввод'!$D$214="",'У5 Ввод'!$E$214="",'У5 Ввод'!$D$214&gt;$B28),0,MAX(0,MIN(1,'У5 Ввод'!$E$214-NETWORKDAYS('У5 Ввод'!$D$214,$B28)+1))/Настройки!$E$11*100)</f>
        <v>0</v>
      </c>
      <c r="HB28" s="67" t="n">
        <f aca="false">IF(OR($D28=1,MONTH($B28)&lt;&gt;MONTH(StartDate),'У5 Ввод'!$D$215="",'У5 Ввод'!$E$215="",'У5 Ввод'!$D$215&gt;$B28),0,MAX(0,MIN(1,'У5 Ввод'!$E$215-NETWORKDAYS('У5 Ввод'!$D$215,$B28)+1))/Настройки!$E$11*100)</f>
        <v>0</v>
      </c>
      <c r="HC28" s="67" t="n">
        <f aca="false">IF(OR($D28=1,MONTH($B28)&lt;&gt;MONTH(StartDate),'У5 Ввод'!$D$216="",'У5 Ввод'!$E$216="",'У5 Ввод'!$D$216&gt;$B28),0,MAX(0,MIN(1,'У5 Ввод'!$E$216-NETWORKDAYS('У5 Ввод'!$D$216,$B28)+1))/Настройки!$E$11*100)</f>
        <v>0</v>
      </c>
      <c r="HD28" s="67" t="n">
        <f aca="false">IF(OR($D28=1,MONTH($B28)&lt;&gt;MONTH(StartDate),'У5 Ввод'!$D$217="",'У5 Ввод'!$E$217="",'У5 Ввод'!$D$217&gt;$B28),0,MAX(0,MIN(1,'У5 Ввод'!$E$217-NETWORKDAYS('У5 Ввод'!$D$217,$B28)+1))/Настройки!$E$11*100)</f>
        <v>0</v>
      </c>
      <c r="HE28" s="67" t="n">
        <f aca="false">IF(OR($D28=1,MONTH($B28)&lt;&gt;MONTH(StartDate),'У5 Ввод'!$D$218="",'У5 Ввод'!$E$218="",'У5 Ввод'!$D$218&gt;$B28),0,MAX(0,MIN(1,'У5 Ввод'!$E$218-NETWORKDAYS('У5 Ввод'!$D$218,$B28)+1))/Настройки!$E$11*100)</f>
        <v>0</v>
      </c>
      <c r="HF28" s="67" t="n">
        <f aca="false">IF(OR($D28=1,MONTH($B28)&lt;&gt;MONTH(StartDate),'У5 Ввод'!$D$219="",'У5 Ввод'!$E$219="",'У5 Ввод'!$D$219&gt;$B28),0,MAX(0,MIN(1,'У5 Ввод'!$E$219-NETWORKDAYS('У5 Ввод'!$D$219,$B28)+1))/Настройки!$E$11*100)</f>
        <v>0</v>
      </c>
      <c r="HG28" s="67" t="n">
        <f aca="false">IF(OR($D28=1,MONTH($B28)&lt;&gt;MONTH(StartDate),'У5 Ввод'!$D$220="",'У5 Ввод'!$E$220="",'У5 Ввод'!$D$220&gt;$B28),0,MAX(0,MIN(1,'У5 Ввод'!$E$220-NETWORKDAYS('У5 Ввод'!$D$220,$B28)+1))/Настройки!$E$11*100)</f>
        <v>0</v>
      </c>
      <c r="HH28" s="67" t="n">
        <f aca="false">IF(OR($D28=1,MONTH($B28)&lt;&gt;MONTH(StartDate),'У5 Ввод'!$D$221="",'У5 Ввод'!$E$221="",'У5 Ввод'!$D$221&gt;$B28),0,MAX(0,MIN(1,'У5 Ввод'!$E$221-NETWORKDAYS('У5 Ввод'!$D$221,$B28)+1))/Настройки!$E$11*100)</f>
        <v>0</v>
      </c>
      <c r="HI28" s="67" t="n">
        <f aca="false">IF(OR($D28=1,MONTH($B28)&lt;&gt;MONTH(StartDate),'У5 Ввод'!$D$222="",'У5 Ввод'!$E$222="",'У5 Ввод'!$D$222&gt;$B28),0,MAX(0,MIN(1,'У5 Ввод'!$E$222-NETWORKDAYS('У5 Ввод'!$D$222,$B28)+1))/Настройки!$E$11*100)</f>
        <v>0</v>
      </c>
      <c r="HJ28" s="67" t="n">
        <f aca="false">IF(OR($D28=1,MONTH($B28)&lt;&gt;MONTH(StartDate),'У5 Ввод'!$D$223="",'У5 Ввод'!$E$223="",'У5 Ввод'!$D$223&gt;$B28),0,MAX(0,MIN(1,'У5 Ввод'!$E$223-NETWORKDAYS('У5 Ввод'!$D$223,$B28)+1))/Настройки!$E$11*100)</f>
        <v>0</v>
      </c>
      <c r="HK28" s="67" t="n">
        <f aca="false">IF(OR($D28=1,MONTH($B28)&lt;&gt;MONTH(StartDate),'У5 Ввод'!$D$224="",'У5 Ввод'!$E$224="",'У5 Ввод'!$D$224&gt;$B28),0,MAX(0,MIN(1,'У5 Ввод'!$E$224-NETWORKDAYS('У5 Ввод'!$D$224,$B28)+1))/Настройки!$E$11*100)</f>
        <v>0</v>
      </c>
      <c r="HL28" s="67" t="n">
        <f aca="false">IF(OR($D28=1,MONTH($B28)&lt;&gt;MONTH(StartDate),'У5 Ввод'!$D$225="",'У5 Ввод'!$E$225="",'У5 Ввод'!$D$225&gt;$B28),0,MAX(0,MIN(1,'У5 Ввод'!$E$225-NETWORKDAYS('У5 Ввод'!$D$225,$B28)+1))/Настройки!$E$11*100)</f>
        <v>0</v>
      </c>
      <c r="HM28" s="67" t="n">
        <f aca="false">IF(OR($D28=1,MONTH($B28)&lt;&gt;MONTH(StartDate),'У5 Ввод'!$D$226="",'У5 Ввод'!$E$226="",'У5 Ввод'!$D$226&gt;$B28),0,MAX(0,MIN(1,'У5 Ввод'!$E$226-NETWORKDAYS('У5 Ввод'!$D$226,$B28)+1))/Настройки!$E$11*100)</f>
        <v>0</v>
      </c>
      <c r="HN28" s="67" t="n">
        <f aca="false">IF(OR($D28=1,MONTH($B28)&lt;&gt;MONTH(StartDate),'У5 Ввод'!$D$227="",'У5 Ввод'!$E$227="",'У5 Ввод'!$D$227&gt;$B28),0,MAX(0,MIN(1,'У5 Ввод'!$E$227-NETWORKDAYS('У5 Ввод'!$D$227,$B28)+1))/Настройки!$E$11*100)</f>
        <v>0</v>
      </c>
      <c r="HO28" s="67" t="n">
        <f aca="false">IF(OR($D28=1,MONTH($B28)&lt;&gt;MONTH(StartDate),'У5 Ввод'!$D$228="",'У5 Ввод'!$E$228="",'У5 Ввод'!$D$228&gt;$B28),0,MAX(0,MIN(1,'У5 Ввод'!$E$228-NETWORKDAYS('У5 Ввод'!$D$228,$B28)+1))/Настройки!$E$11*100)</f>
        <v>0</v>
      </c>
      <c r="HP28" s="67" t="n">
        <f aca="false">IF(OR($D28=1,MONTH($B28)&lt;&gt;MONTH(StartDate),'У5 Ввод'!$D$229="",'У5 Ввод'!$E$229="",'У5 Ввод'!$D$229&gt;$B28),0,MAX(0,MIN(1,'У5 Ввод'!$E$229-NETWORKDAYS('У5 Ввод'!$D$229,$B28)+1))/Настройки!$E$11*100)</f>
        <v>0</v>
      </c>
      <c r="HQ28" s="67" t="n">
        <f aca="false">IF(OR($D28=1,MONTH($B28)&lt;&gt;MONTH(StartDate),'У5 Ввод'!$D$230="",'У5 Ввод'!$E$230="",'У5 Ввод'!$D$230&gt;$B28),0,MAX(0,MIN(1,'У5 Ввод'!$E$230-NETWORKDAYS('У5 Ввод'!$D$230,$B28)+1))/Настройки!$E$11*100)</f>
        <v>0</v>
      </c>
      <c r="HR28" s="67" t="n">
        <f aca="false">IF(OR($D28=1,MONTH($B28)&lt;&gt;MONTH(StartDate),'У5 Ввод'!$D$231="",'У5 Ввод'!$E$231="",'У5 Ввод'!$D$231&gt;$B28),0,MAX(0,MIN(1,'У5 Ввод'!$E$231-NETWORKDAYS('У5 Ввод'!$D$231,$B28)+1))/Настройки!$E$11*100)</f>
        <v>0</v>
      </c>
      <c r="HS28" s="67" t="n">
        <f aca="false">IF(OR($D28=1,MONTH($B28)&lt;&gt;MONTH(StartDate),'У5 Ввод'!$D$232="",'У5 Ввод'!$E$232="",'У5 Ввод'!$D$232&gt;$B28),0,MAX(0,MIN(1,'У5 Ввод'!$E$232-NETWORKDAYS('У5 Ввод'!$D$232,$B28)+1))/Настройки!$E$11*100)</f>
        <v>0</v>
      </c>
      <c r="HT28" s="67" t="n">
        <f aca="false">IF(OR($D28=1,MONTH($B28)&lt;&gt;MONTH(StartDate),'У5 Ввод'!$D$233="",'У5 Ввод'!$E$233="",'У5 Ввод'!$D$233&gt;$B28),0,MAX(0,MIN(1,'У5 Ввод'!$E$233-NETWORKDAYS('У5 Ввод'!$D$233,$B28)+1))/Настройки!$E$11*100)</f>
        <v>0</v>
      </c>
      <c r="HU28" s="67" t="n">
        <f aca="false">IF(OR($D28=1,MONTH($B28)&lt;&gt;MONTH(StartDate),'У5 Ввод'!$D$234="",'У5 Ввод'!$E$234="",'У5 Ввод'!$D$234&gt;$B28),0,MAX(0,MIN(1,'У5 Ввод'!$E$234-NETWORKDAYS('У5 Ввод'!$D$234,$B28)+1))/Настройки!$E$11*100)</f>
        <v>0</v>
      </c>
      <c r="HV28" s="67" t="n">
        <f aca="false">IF(OR($D28=1,MONTH($B28)&lt;&gt;MONTH(StartDate),'У5 Ввод'!$D$235="",'У5 Ввод'!$E$235="",'У5 Ввод'!$D$235&gt;$B28),0,MAX(0,MIN(1,'У5 Ввод'!$E$235-NETWORKDAYS('У5 Ввод'!$D$235,$B28)+1))/Настройки!$E$11*100)</f>
        <v>0</v>
      </c>
      <c r="HW28" s="67" t="n">
        <f aca="false">IF(OR($D28=1,MONTH($B28)&lt;&gt;MONTH(StartDate),'У5 Ввод'!$D$236="",'У5 Ввод'!$E$236="",'У5 Ввод'!$D$236&gt;$B28),0,MAX(0,MIN(1,'У5 Ввод'!$E$236-NETWORKDAYS('У5 Ввод'!$D$236,$B28)+1))/Настройки!$E$11*100)</f>
        <v>0</v>
      </c>
      <c r="HX28" s="67" t="n">
        <f aca="false">IF(OR($D28=1,MONTH($B28)&lt;&gt;MONTH(StartDate),'У5 Ввод'!$D$237="",'У5 Ввод'!$E$237="",'У5 Ввод'!$D$237&gt;$B28),0,MAX(0,MIN(1,'У5 Ввод'!$E$237-NETWORKDAYS('У5 Ввод'!$D$237,$B28)+1))/Настройки!$E$11*100)</f>
        <v>0</v>
      </c>
      <c r="HY28" s="67" t="n">
        <f aca="false">IF(OR($D28=1,MONTH($B28)&lt;&gt;MONTH(StartDate),'У5 Ввод'!$D$238="",'У5 Ввод'!$E$238="",'У5 Ввод'!$D$238&gt;$B28),0,MAX(0,MIN(1,'У5 Ввод'!$E$238-NETWORKDAYS('У5 Ввод'!$D$238,$B28)+1))/Настройки!$E$11*100)</f>
        <v>0</v>
      </c>
      <c r="HZ28" s="67" t="n">
        <f aca="false">IF(OR($D28=1,MONTH($B28)&lt;&gt;MONTH(StartDate),'У5 Ввод'!$D$239="",'У5 Ввод'!$E$239="",'У5 Ввод'!$D$239&gt;$B28),0,MAX(0,MIN(1,'У5 Ввод'!$E$239-NETWORKDAYS('У5 Ввод'!$D$239,$B28)+1))/Настройки!$E$11*100)</f>
        <v>0</v>
      </c>
      <c r="IA28" s="67" t="n">
        <f aca="false">IF(OR($D28=1,MONTH($B28)&lt;&gt;MONTH(StartDate),'У5 Ввод'!$D$240="",'У5 Ввод'!$E$240="",'У5 Ввод'!$D$240&gt;$B28),0,MAX(0,MIN(1,'У5 Ввод'!$E$240-NETWORKDAYS('У5 Ввод'!$D$240,$B28)+1))/Настройки!$E$11*100)</f>
        <v>0</v>
      </c>
      <c r="IB28" s="67" t="n">
        <f aca="false">IF(OR($D28=1,MONTH($B28)&lt;&gt;MONTH(StartDate),'У5 Ввод'!$D$241="",'У5 Ввод'!$E$241="",'У5 Ввод'!$D$241&gt;$B28),0,MAX(0,MIN(1,'У5 Ввод'!$E$241-NETWORKDAYS('У5 Ввод'!$D$241,$B28)+1))/Настройки!$E$11*100)</f>
        <v>0</v>
      </c>
      <c r="IC28" s="67" t="n">
        <f aca="false">IF(OR($D28=1,MONTH($B28)&lt;&gt;MONTH(StartDate),'У5 Ввод'!$D$242="",'У5 Ввод'!$E$242="",'У5 Ввод'!$D$242&gt;$B28),0,MAX(0,MIN(1,'У5 Ввод'!$E$242-NETWORKDAYS('У5 Ввод'!$D$242,$B28)+1))/Настройки!$E$11*100)</f>
        <v>0</v>
      </c>
      <c r="ID28" s="67" t="n">
        <f aca="false">IF(OR($D28=1,MONTH($B28)&lt;&gt;MONTH(StartDate),'У5 Ввод'!$D$243="",'У5 Ввод'!$E$243="",'У5 Ввод'!$D$243&gt;$B28),0,MAX(0,MIN(1,'У5 Ввод'!$E$243-NETWORKDAYS('У5 Ввод'!$D$243,$B28)+1))/Настройки!$E$11*100)</f>
        <v>0</v>
      </c>
      <c r="IE28" s="67" t="n">
        <f aca="false">IF(OR($D28=1,MONTH($B28)&lt;&gt;MONTH(StartDate),'У5 Ввод'!$D$244="",'У5 Ввод'!$E$244="",'У5 Ввод'!$D$244&gt;$B28),0,MAX(0,MIN(1,'У5 Ввод'!$E$244-NETWORKDAYS('У5 Ввод'!$D$244,$B28)+1))/Настройки!$E$11*100)</f>
        <v>0</v>
      </c>
      <c r="IF28" s="67" t="n">
        <f aca="false">IF(OR($D28=1,MONTH($B28)&lt;&gt;MONTH(StartDate),'У5 Ввод'!$D$245="",'У5 Ввод'!$E$245="",'У5 Ввод'!$D$245&gt;$B28),0,MAX(0,MIN(1,'У5 Ввод'!$E$245-NETWORKDAYS('У5 Ввод'!$D$245,$B28)+1))/Настройки!$E$11*100)</f>
        <v>0</v>
      </c>
      <c r="IG28" s="67" t="n">
        <f aca="false">IF(OR($D28=1,MONTH($B28)&lt;&gt;MONTH(StartDate),'У5 Ввод'!$D$246="",'У5 Ввод'!$E$246="",'У5 Ввод'!$D$246&gt;$B28),0,MAX(0,MIN(1,'У5 Ввод'!$E$246-NETWORKDAYS('У5 Ввод'!$D$246,$B28)+1))/Настройки!$E$11*100)</f>
        <v>0</v>
      </c>
      <c r="IH28" s="67" t="n">
        <f aca="false">IF(OR($D28=1,MONTH($B28)&lt;&gt;MONTH(StartDate),'У5 Ввод'!$D$247="",'У5 Ввод'!$E$247="",'У5 Ввод'!$D$247&gt;$B28),0,MAX(0,MIN(1,'У5 Ввод'!$E$247-NETWORKDAYS('У5 Ввод'!$D$247,$B28)+1))/Настройки!$E$11*100)</f>
        <v>0</v>
      </c>
      <c r="II28" s="67" t="n">
        <f aca="false">IF(OR($D28=1,MONTH($B28)&lt;&gt;MONTH(StartDate),'У5 Ввод'!$D$248="",'У5 Ввод'!$E$248="",'У5 Ввод'!$D$248&gt;$B28),0,MAX(0,MIN(1,'У5 Ввод'!$E$248-NETWORKDAYS('У5 Ввод'!$D$248,$B28)+1))/Настройки!$E$11*100)</f>
        <v>0</v>
      </c>
      <c r="IJ28" s="67" t="n">
        <f aca="false">IF(OR($D28=1,MONTH($B28)&lt;&gt;MONTH(StartDate),'У5 Ввод'!$D$249="",'У5 Ввод'!$E$249="",'У5 Ввод'!$D$249&gt;$B28),0,MAX(0,MIN(1,'У5 Ввод'!$E$249-NETWORKDAYS('У5 Ввод'!$D$249,$B28)+1))/Настройки!$E$11*100)</f>
        <v>0</v>
      </c>
      <c r="IK28" s="67" t="n">
        <f aca="false">IF(OR($D28=1,MONTH($B28)&lt;&gt;MONTH(StartDate),'У5 Ввод'!$D$250="",'У5 Ввод'!$E$250="",'У5 Ввод'!$D$250&gt;$B28),0,MAX(0,MIN(1,'У5 Ввод'!$E$250-NETWORKDAYS('У5 Ввод'!$D$250,$B28)+1))/Настройки!$E$11*100)</f>
        <v>0</v>
      </c>
      <c r="IL28" s="67" t="n">
        <f aca="false">IF(OR($D28=1,MONTH($B28)&lt;&gt;MONTH(StartDate),'У5 Ввод'!$D$251="",'У5 Ввод'!$E$251="",'У5 Ввод'!$D$251&gt;$B28),0,MAX(0,MIN(1,'У5 Ввод'!$E$251-NETWORKDAYS('У5 Ввод'!$D$251,$B28)+1))/Настройки!$E$11*100)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IF(OR($D29=1,MONTH($B29)&lt;&gt;MONTH(StartDate),'У5 Ввод'!$D$12="",'У5 Ввод'!$E$12="",'У5 Ввод'!$D$12&gt;$B29),0,MAX(0,MIN(1,'У5 Ввод'!$E$12-NETWORKDAYS('У5 Ввод'!$D$12,$B29)+1))/Настройки!$E$11*100)</f>
        <v>0</v>
      </c>
      <c r="H29" s="67" t="n">
        <f aca="false">IF(OR($D29=1,MONTH($B29)&lt;&gt;MONTH(StartDate),'У5 Ввод'!$D$13="",'У5 Ввод'!$E$13="",'У5 Ввод'!$D$13&gt;$B29),0,MAX(0,MIN(1,'У5 Ввод'!$E$13-NETWORKDAYS('У5 Ввод'!$D$13,$B29)+1))/Настройки!$E$11*100)</f>
        <v>0</v>
      </c>
      <c r="I29" s="67" t="n">
        <f aca="false">IF(OR($D29=1,MONTH($B29)&lt;&gt;MONTH(StartDate),'У5 Ввод'!$D$14="",'У5 Ввод'!$E$14="",'У5 Ввод'!$D$14&gt;$B29),0,MAX(0,MIN(1,'У5 Ввод'!$E$14-NETWORKDAYS('У5 Ввод'!$D$14,$B29)+1))/Настройки!$E$11*100)</f>
        <v>0</v>
      </c>
      <c r="J29" s="67" t="n">
        <f aca="false">IF(OR($D29=1,MONTH($B29)&lt;&gt;MONTH(StartDate),'У5 Ввод'!$D$15="",'У5 Ввод'!$E$15="",'У5 Ввод'!$D$15&gt;$B29),0,MAX(0,MIN(1,'У5 Ввод'!$E$15-NETWORKDAYS('У5 Ввод'!$D$15,$B29)+1))/Настройки!$E$11*100)</f>
        <v>0</v>
      </c>
      <c r="K29" s="67" t="n">
        <f aca="false">IF(OR($D29=1,MONTH($B29)&lt;&gt;MONTH(StartDate),'У5 Ввод'!$D$16="",'У5 Ввод'!$E$16="",'У5 Ввод'!$D$16&gt;$B29),0,MAX(0,MIN(1,'У5 Ввод'!$E$16-NETWORKDAYS('У5 Ввод'!$D$16,$B29)+1))/Настройки!$E$11*100)</f>
        <v>0</v>
      </c>
      <c r="L29" s="67" t="n">
        <f aca="false">IF(OR($D29=1,MONTH($B29)&lt;&gt;MONTH(StartDate),'У5 Ввод'!$D$17="",'У5 Ввод'!$E$17="",'У5 Ввод'!$D$17&gt;$B29),0,MAX(0,MIN(1,'У5 Ввод'!$E$17-NETWORKDAYS('У5 Ввод'!$D$17,$B29)+1))/Настройки!$E$11*100)</f>
        <v>0</v>
      </c>
      <c r="M29" s="67" t="n">
        <f aca="false">IF(OR($D29=1,MONTH($B29)&lt;&gt;MONTH(StartDate),'У5 Ввод'!$D$18="",'У5 Ввод'!$E$18="",'У5 Ввод'!$D$18&gt;$B29),0,MAX(0,MIN(1,'У5 Ввод'!$E$18-NETWORKDAYS('У5 Ввод'!$D$18,$B29)+1))/Настройки!$E$11*100)</f>
        <v>0</v>
      </c>
      <c r="N29" s="67" t="n">
        <f aca="false">IF(OR($D29=1,MONTH($B29)&lt;&gt;MONTH(StartDate),'У5 Ввод'!$D$19="",'У5 Ввод'!$E$19="",'У5 Ввод'!$D$19&gt;$B29),0,MAX(0,MIN(1,'У5 Ввод'!$E$19-NETWORKDAYS('У5 Ввод'!$D$19,$B29)+1))/Настройки!$E$11*100)</f>
        <v>0</v>
      </c>
      <c r="O29" s="67" t="n">
        <f aca="false">IF(OR($D29=1,MONTH($B29)&lt;&gt;MONTH(StartDate),'У5 Ввод'!$D$20="",'У5 Ввод'!$E$20="",'У5 Ввод'!$D$20&gt;$B29),0,MAX(0,MIN(1,'У5 Ввод'!$E$20-NETWORKDAYS('У5 Ввод'!$D$20,$B29)+1))/Настройки!$E$11*100)</f>
        <v>0</v>
      </c>
      <c r="P29" s="67" t="n">
        <f aca="false">IF(OR($D29=1,MONTH($B29)&lt;&gt;MONTH(StartDate),'У5 Ввод'!$D$21="",'У5 Ввод'!$E$21="",'У5 Ввод'!$D$21&gt;$B29),0,MAX(0,MIN(1,'У5 Ввод'!$E$21-NETWORKDAYS('У5 Ввод'!$D$21,$B29)+1))/Настройки!$E$11*100)</f>
        <v>0</v>
      </c>
      <c r="Q29" s="67" t="n">
        <f aca="false">IF(OR($D29=1,MONTH($B29)&lt;&gt;MONTH(StartDate),'У5 Ввод'!$D$22="",'У5 Ввод'!$E$22="",'У5 Ввод'!$D$22&gt;$B29),0,MAX(0,MIN(1,'У5 Ввод'!$E$22-NETWORKDAYS('У5 Ввод'!$D$22,$B29)+1))/Настройки!$E$11*100)</f>
        <v>0</v>
      </c>
      <c r="R29" s="67" t="n">
        <f aca="false">IF(OR($D29=1,MONTH($B29)&lt;&gt;MONTH(StartDate),'У5 Ввод'!$D$23="",'У5 Ввод'!$E$23="",'У5 Ввод'!$D$23&gt;$B29),0,MAX(0,MIN(1,'У5 Ввод'!$E$23-NETWORKDAYS('У5 Ввод'!$D$23,$B29)+1))/Настройки!$E$11*100)</f>
        <v>0</v>
      </c>
      <c r="S29" s="67" t="n">
        <f aca="false">IF(OR($D29=1,MONTH($B29)&lt;&gt;MONTH(StartDate),'У5 Ввод'!$D$24="",'У5 Ввод'!$E$24="",'У5 Ввод'!$D$24&gt;$B29),0,MAX(0,MIN(1,'У5 Ввод'!$E$24-NETWORKDAYS('У5 Ввод'!$D$24,$B29)+1))/Настройки!$E$11*100)</f>
        <v>0</v>
      </c>
      <c r="T29" s="67" t="n">
        <f aca="false">IF(OR($D29=1,MONTH($B29)&lt;&gt;MONTH(StartDate),'У5 Ввод'!$D$25="",'У5 Ввод'!$E$25="",'У5 Ввод'!$D$25&gt;$B29),0,MAX(0,MIN(1,'У5 Ввод'!$E$25-NETWORKDAYS('У5 Ввод'!$D$25,$B29)+1))/Настройки!$E$11*100)</f>
        <v>0</v>
      </c>
      <c r="U29" s="67" t="n">
        <f aca="false">IF(OR($D29=1,MONTH($B29)&lt;&gt;MONTH(StartDate),'У5 Ввод'!$D$26="",'У5 Ввод'!$E$26="",'У5 Ввод'!$D$26&gt;$B29),0,MAX(0,MIN(1,'У5 Ввод'!$E$26-NETWORKDAYS('У5 Ввод'!$D$26,$B29)+1))/Настройки!$E$11*100)</f>
        <v>0</v>
      </c>
      <c r="V29" s="67" t="n">
        <f aca="false">IF(OR($D29=1,MONTH($B29)&lt;&gt;MONTH(StartDate),'У5 Ввод'!$D$27="",'У5 Ввод'!$E$27="",'У5 Ввод'!$D$27&gt;$B29),0,MAX(0,MIN(1,'У5 Ввод'!$E$27-NETWORKDAYS('У5 Ввод'!$D$27,$B29)+1))/Настройки!$E$11*100)</f>
        <v>0</v>
      </c>
      <c r="W29" s="67" t="n">
        <f aca="false">IF(OR($D29=1,MONTH($B29)&lt;&gt;MONTH(StartDate),'У5 Ввод'!$D$28="",'У5 Ввод'!$E$28="",'У5 Ввод'!$D$28&gt;$B29),0,MAX(0,MIN(1,'У5 Ввод'!$E$28-NETWORKDAYS('У5 Ввод'!$D$28,$B29)+1))/Настройки!$E$11*100)</f>
        <v>0</v>
      </c>
      <c r="X29" s="67" t="n">
        <f aca="false">IF(OR($D29=1,MONTH($B29)&lt;&gt;MONTH(StartDate),'У5 Ввод'!$D$29="",'У5 Ввод'!$E$29="",'У5 Ввод'!$D$29&gt;$B29),0,MAX(0,MIN(1,'У5 Ввод'!$E$29-NETWORKDAYS('У5 Ввод'!$D$29,$B29)+1))/Настройки!$E$11*100)</f>
        <v>0</v>
      </c>
      <c r="Y29" s="67" t="n">
        <f aca="false">IF(OR($D29=1,MONTH($B29)&lt;&gt;MONTH(StartDate),'У5 Ввод'!$D$30="",'У5 Ввод'!$E$30="",'У5 Ввод'!$D$30&gt;$B29),0,MAX(0,MIN(1,'У5 Ввод'!$E$30-NETWORKDAYS('У5 Ввод'!$D$30,$B29)+1))/Настройки!$E$11*100)</f>
        <v>0</v>
      </c>
      <c r="Z29" s="67" t="n">
        <f aca="false">IF(OR($D29=1,MONTH($B29)&lt;&gt;MONTH(StartDate),'У5 Ввод'!$D$31="",'У5 Ввод'!$E$31="",'У5 Ввод'!$D$31&gt;$B29),0,MAX(0,MIN(1,'У5 Ввод'!$E$31-NETWORKDAYS('У5 Ввод'!$D$31,$B29)+1))/Настройки!$E$11*100)</f>
        <v>0</v>
      </c>
      <c r="AA29" s="67" t="n">
        <f aca="false">IF(OR($D29=1,MONTH($B29)&lt;&gt;MONTH(StartDate),'У5 Ввод'!$D$32="",'У5 Ввод'!$E$32="",'У5 Ввод'!$D$32&gt;$B29),0,MAX(0,MIN(1,'У5 Ввод'!$E$32-NETWORKDAYS('У5 Ввод'!$D$32,$B29)+1))/Настройки!$E$11*100)</f>
        <v>0</v>
      </c>
      <c r="AB29" s="67" t="n">
        <f aca="false">IF(OR($D29=1,MONTH($B29)&lt;&gt;MONTH(StartDate),'У5 Ввод'!$D$33="",'У5 Ввод'!$E$33="",'У5 Ввод'!$D$33&gt;$B29),0,MAX(0,MIN(1,'У5 Ввод'!$E$33-NETWORKDAYS('У5 Ввод'!$D$33,$B29)+1))/Настройки!$E$11*100)</f>
        <v>0</v>
      </c>
      <c r="AC29" s="67" t="n">
        <f aca="false">IF(OR($D29=1,MONTH($B29)&lt;&gt;MONTH(StartDate),'У5 Ввод'!$D$34="",'У5 Ввод'!$E$34="",'У5 Ввод'!$D$34&gt;$B29),0,MAX(0,MIN(1,'У5 Ввод'!$E$34-NETWORKDAYS('У5 Ввод'!$D$34,$B29)+1))/Настройки!$E$11*100)</f>
        <v>0</v>
      </c>
      <c r="AD29" s="67" t="n">
        <f aca="false">IF(OR($D29=1,MONTH($B29)&lt;&gt;MONTH(StartDate),'У5 Ввод'!$D$35="",'У5 Ввод'!$E$35="",'У5 Ввод'!$D$35&gt;$B29),0,MAX(0,MIN(1,'У5 Ввод'!$E$35-NETWORKDAYS('У5 Ввод'!$D$35,$B29)+1))/Настройки!$E$11*100)</f>
        <v>0</v>
      </c>
      <c r="AE29" s="67" t="n">
        <f aca="false">IF(OR($D29=1,MONTH($B29)&lt;&gt;MONTH(StartDate),'У5 Ввод'!$D$36="",'У5 Ввод'!$E$36="",'У5 Ввод'!$D$36&gt;$B29),0,MAX(0,MIN(1,'У5 Ввод'!$E$36-NETWORKDAYS('У5 Ввод'!$D$36,$B29)+1))/Настройки!$E$11*100)</f>
        <v>0</v>
      </c>
      <c r="AF29" s="67" t="n">
        <f aca="false">IF(OR($D29=1,MONTH($B29)&lt;&gt;MONTH(StartDate),'У5 Ввод'!$D$37="",'У5 Ввод'!$E$37="",'У5 Ввод'!$D$37&gt;$B29),0,MAX(0,MIN(1,'У5 Ввод'!$E$37-NETWORKDAYS('У5 Ввод'!$D$37,$B29)+1))/Настройки!$E$11*100)</f>
        <v>0</v>
      </c>
      <c r="AG29" s="67" t="n">
        <f aca="false">IF(OR($D29=1,MONTH($B29)&lt;&gt;MONTH(StartDate),'У5 Ввод'!$D$38="",'У5 Ввод'!$E$38="",'У5 Ввод'!$D$38&gt;$B29),0,MAX(0,MIN(1,'У5 Ввод'!$E$38-NETWORKDAYS('У5 Ввод'!$D$38,$B29)+1))/Настройки!$E$11*100)</f>
        <v>0</v>
      </c>
      <c r="AH29" s="67" t="n">
        <f aca="false">IF(OR($D29=1,MONTH($B29)&lt;&gt;MONTH(StartDate),'У5 Ввод'!$D$39="",'У5 Ввод'!$E$39="",'У5 Ввод'!$D$39&gt;$B29),0,MAX(0,MIN(1,'У5 Ввод'!$E$39-NETWORKDAYS('У5 Ввод'!$D$39,$B29)+1))/Настройки!$E$11*100)</f>
        <v>0</v>
      </c>
      <c r="AI29" s="67" t="n">
        <f aca="false">IF(OR($D29=1,MONTH($B29)&lt;&gt;MONTH(StartDate),'У5 Ввод'!$D$40="",'У5 Ввод'!$E$40="",'У5 Ввод'!$D$40&gt;$B29),0,MAX(0,MIN(1,'У5 Ввод'!$E$40-NETWORKDAYS('У5 Ввод'!$D$40,$B29)+1))/Настройки!$E$11*100)</f>
        <v>0</v>
      </c>
      <c r="AJ29" s="67" t="n">
        <f aca="false">IF(OR($D29=1,MONTH($B29)&lt;&gt;MONTH(StartDate),'У5 Ввод'!$D$41="",'У5 Ввод'!$E$41="",'У5 Ввод'!$D$41&gt;$B29),0,MAX(0,MIN(1,'У5 Ввод'!$E$41-NETWORKDAYS('У5 Ввод'!$D$41,$B29)+1))/Настройки!$E$11*100)</f>
        <v>0</v>
      </c>
      <c r="AK29" s="67" t="n">
        <f aca="false">IF(OR($D29=1,MONTH($B29)&lt;&gt;MONTH(StartDate),'У5 Ввод'!$D$42="",'У5 Ввод'!$E$42="",'У5 Ввод'!$D$42&gt;$B29),0,MAX(0,MIN(1,'У5 Ввод'!$E$42-NETWORKDAYS('У5 Ввод'!$D$42,$B29)+1))/Настройки!$E$11*100)</f>
        <v>0</v>
      </c>
      <c r="AL29" s="67" t="n">
        <f aca="false">IF(OR($D29=1,MONTH($B29)&lt;&gt;MONTH(StartDate),'У5 Ввод'!$D$43="",'У5 Ввод'!$E$43="",'У5 Ввод'!$D$43&gt;$B29),0,MAX(0,MIN(1,'У5 Ввод'!$E$43-NETWORKDAYS('У5 Ввод'!$D$43,$B29)+1))/Настройки!$E$11*100)</f>
        <v>0</v>
      </c>
      <c r="AM29" s="67" t="n">
        <f aca="false">IF(OR($D29=1,MONTH($B29)&lt;&gt;MONTH(StartDate),'У5 Ввод'!$D$44="",'У5 Ввод'!$E$44="",'У5 Ввод'!$D$44&gt;$B29),0,MAX(0,MIN(1,'У5 Ввод'!$E$44-NETWORKDAYS('У5 Ввод'!$D$44,$B29)+1))/Настройки!$E$11*100)</f>
        <v>0</v>
      </c>
      <c r="AN29" s="67" t="n">
        <f aca="false">IF(OR($D29=1,MONTH($B29)&lt;&gt;MONTH(StartDate),'У5 Ввод'!$D$45="",'У5 Ввод'!$E$45="",'У5 Ввод'!$D$45&gt;$B29),0,MAX(0,MIN(1,'У5 Ввод'!$E$45-NETWORKDAYS('У5 Ввод'!$D$45,$B29)+1))/Настройки!$E$11*100)</f>
        <v>0</v>
      </c>
      <c r="AO29" s="67" t="n">
        <f aca="false">IF(OR($D29=1,MONTH($B29)&lt;&gt;MONTH(StartDate),'У5 Ввод'!$D$46="",'У5 Ввод'!$E$46="",'У5 Ввод'!$D$46&gt;$B29),0,MAX(0,MIN(1,'У5 Ввод'!$E$46-NETWORKDAYS('У5 Ввод'!$D$46,$B29)+1))/Настройки!$E$11*100)</f>
        <v>0</v>
      </c>
      <c r="AP29" s="67" t="n">
        <f aca="false">IF(OR($D29=1,MONTH($B29)&lt;&gt;MONTH(StartDate),'У5 Ввод'!$D$47="",'У5 Ввод'!$E$47="",'У5 Ввод'!$D$47&gt;$B29),0,MAX(0,MIN(1,'У5 Ввод'!$E$47-NETWORKDAYS('У5 Ввод'!$D$47,$B29)+1))/Настройки!$E$11*100)</f>
        <v>0</v>
      </c>
      <c r="AQ29" s="67" t="n">
        <f aca="false">IF(OR($D29=1,MONTH($B29)&lt;&gt;MONTH(StartDate),'У5 Ввод'!$D$48="",'У5 Ввод'!$E$48="",'У5 Ввод'!$D$48&gt;$B29),0,MAX(0,MIN(1,'У5 Ввод'!$E$48-NETWORKDAYS('У5 Ввод'!$D$48,$B29)+1))/Настройки!$E$11*100)</f>
        <v>0</v>
      </c>
      <c r="AR29" s="67" t="n">
        <f aca="false">IF(OR($D29=1,MONTH($B29)&lt;&gt;MONTH(StartDate),'У5 Ввод'!$D$49="",'У5 Ввод'!$E$49="",'У5 Ввод'!$D$49&gt;$B29),0,MAX(0,MIN(1,'У5 Ввод'!$E$49-NETWORKDAYS('У5 Ввод'!$D$49,$B29)+1))/Настройки!$E$11*100)</f>
        <v>0</v>
      </c>
      <c r="AS29" s="67" t="n">
        <f aca="false">IF(OR($D29=1,MONTH($B29)&lt;&gt;MONTH(StartDate),'У5 Ввод'!$D$50="",'У5 Ввод'!$E$50="",'У5 Ввод'!$D$50&gt;$B29),0,MAX(0,MIN(1,'У5 Ввод'!$E$50-NETWORKDAYS('У5 Ввод'!$D$50,$B29)+1))/Настройки!$E$11*100)</f>
        <v>0</v>
      </c>
      <c r="AT29" s="67" t="n">
        <f aca="false">IF(OR($D29=1,MONTH($B29)&lt;&gt;MONTH(StartDate),'У5 Ввод'!$D$51="",'У5 Ввод'!$E$51="",'У5 Ввод'!$D$51&gt;$B29),0,MAX(0,MIN(1,'У5 Ввод'!$E$51-NETWORKDAYS('У5 Ввод'!$D$51,$B29)+1))/Настройки!$E$11*100)</f>
        <v>0</v>
      </c>
      <c r="AU29" s="67" t="n">
        <f aca="false">IF(OR($D29=1,MONTH($B29)&lt;&gt;MONTH(StartDate),'У5 Ввод'!$D$52="",'У5 Ввод'!$E$52="",'У5 Ввод'!$D$52&gt;$B29),0,MAX(0,MIN(1,'У5 Ввод'!$E$52-NETWORKDAYS('У5 Ввод'!$D$52,$B29)+1))/Настройки!$E$11*100)</f>
        <v>0</v>
      </c>
      <c r="AV29" s="67" t="n">
        <f aca="false">IF(OR($D29=1,MONTH($B29)&lt;&gt;MONTH(StartDate),'У5 Ввод'!$D$53="",'У5 Ввод'!$E$53="",'У5 Ввод'!$D$53&gt;$B29),0,MAX(0,MIN(1,'У5 Ввод'!$E$53-NETWORKDAYS('У5 Ввод'!$D$53,$B29)+1))/Настройки!$E$11*100)</f>
        <v>0</v>
      </c>
      <c r="AW29" s="67" t="n">
        <f aca="false">IF(OR($D29=1,MONTH($B29)&lt;&gt;MONTH(StartDate),'У5 Ввод'!$D$54="",'У5 Ввод'!$E$54="",'У5 Ввод'!$D$54&gt;$B29),0,MAX(0,MIN(1,'У5 Ввод'!$E$54-NETWORKDAYS('У5 Ввод'!$D$54,$B29)+1))/Настройки!$E$11*100)</f>
        <v>0</v>
      </c>
      <c r="AX29" s="67" t="n">
        <f aca="false">IF(OR($D29=1,MONTH($B29)&lt;&gt;MONTH(StartDate),'У5 Ввод'!$D$55="",'У5 Ввод'!$E$55="",'У5 Ввод'!$D$55&gt;$B29),0,MAX(0,MIN(1,'У5 Ввод'!$E$55-NETWORKDAYS('У5 Ввод'!$D$55,$B29)+1))/Настройки!$E$11*100)</f>
        <v>0</v>
      </c>
      <c r="AY29" s="67" t="n">
        <f aca="false">IF(OR($D29=1,MONTH($B29)&lt;&gt;MONTH(StartDate),'У5 Ввод'!$D$56="",'У5 Ввод'!$E$56="",'У5 Ввод'!$D$56&gt;$B29),0,MAX(0,MIN(1,'У5 Ввод'!$E$56-NETWORKDAYS('У5 Ввод'!$D$56,$B29)+1))/Настройки!$E$11*100)</f>
        <v>0</v>
      </c>
      <c r="AZ29" s="67" t="n">
        <f aca="false">IF(OR($D29=1,MONTH($B29)&lt;&gt;MONTH(StartDate),'У5 Ввод'!$D$57="",'У5 Ввод'!$E$57="",'У5 Ввод'!$D$57&gt;$B29),0,MAX(0,MIN(1,'У5 Ввод'!$E$57-NETWORKDAYS('У5 Ввод'!$D$57,$B29)+1))/Настройки!$E$11*100)</f>
        <v>0</v>
      </c>
      <c r="BA29" s="67" t="n">
        <f aca="false">IF(OR($D29=1,MONTH($B29)&lt;&gt;MONTH(StartDate),'У5 Ввод'!$D$58="",'У5 Ввод'!$E$58="",'У5 Ввод'!$D$58&gt;$B29),0,MAX(0,MIN(1,'У5 Ввод'!$E$58-NETWORKDAYS('У5 Ввод'!$D$58,$B29)+1))/Настройки!$E$11*100)</f>
        <v>0</v>
      </c>
      <c r="BB29" s="67" t="n">
        <f aca="false">IF(OR($D29=1,MONTH($B29)&lt;&gt;MONTH(StartDate),'У5 Ввод'!$D$59="",'У5 Ввод'!$E$59="",'У5 Ввод'!$D$59&gt;$B29),0,MAX(0,MIN(1,'У5 Ввод'!$E$59-NETWORKDAYS('У5 Ввод'!$D$59,$B29)+1))/Настройки!$E$11*100)</f>
        <v>0</v>
      </c>
      <c r="BC29" s="67" t="n">
        <f aca="false">IF(OR($D29=1,MONTH($B29)&lt;&gt;MONTH(StartDate),'У5 Ввод'!$D$60="",'У5 Ввод'!$E$60="",'У5 Ввод'!$D$60&gt;$B29),0,MAX(0,MIN(1,'У5 Ввод'!$E$60-NETWORKDAYS('У5 Ввод'!$D$60,$B29)+1))/Настройки!$E$11*100)</f>
        <v>0</v>
      </c>
      <c r="BD29" s="67" t="n">
        <f aca="false">IF(OR($D29=1,MONTH($B29)&lt;&gt;MONTH(StartDate),'У5 Ввод'!$D$61="",'У5 Ввод'!$E$61="",'У5 Ввод'!$D$61&gt;$B29),0,MAX(0,MIN(1,'У5 Ввод'!$E$61-NETWORKDAYS('У5 Ввод'!$D$61,$B29)+1))/Настройки!$E$11*100)</f>
        <v>0</v>
      </c>
      <c r="BE29" s="67" t="n">
        <f aca="false">IF(OR($D29=1,MONTH($B29)&lt;&gt;MONTH(StartDate),'У5 Ввод'!$D$62="",'У5 Ввод'!$E$62="",'У5 Ввод'!$D$62&gt;$B29),0,MAX(0,MIN(1,'У5 Ввод'!$E$62-NETWORKDAYS('У5 Ввод'!$D$62,$B29)+1))/Настройки!$E$11*100)</f>
        <v>0</v>
      </c>
      <c r="BF29" s="67" t="n">
        <f aca="false">IF(OR($D29=1,MONTH($B29)&lt;&gt;MONTH(StartDate),'У5 Ввод'!$D$63="",'У5 Ввод'!$E$63="",'У5 Ввод'!$D$63&gt;$B29),0,MAX(0,MIN(1,'У5 Ввод'!$E$63-NETWORKDAYS('У5 Ввод'!$D$63,$B29)+1))/Настройки!$E$11*100)</f>
        <v>0</v>
      </c>
      <c r="BG29" s="67" t="n">
        <f aca="false">IF(OR($D29=1,MONTH($B29)&lt;&gt;MONTH(StartDate),'У5 Ввод'!$D$64="",'У5 Ввод'!$E$64="",'У5 Ввод'!$D$64&gt;$B29),0,MAX(0,MIN(1,'У5 Ввод'!$E$64-NETWORKDAYS('У5 Ввод'!$D$64,$B29)+1))/Настройки!$E$11*100)</f>
        <v>0</v>
      </c>
      <c r="BH29" s="67" t="n">
        <f aca="false">IF(OR($D29=1,MONTH($B29)&lt;&gt;MONTH(StartDate),'У5 Ввод'!$D$65="",'У5 Ввод'!$E$65="",'У5 Ввод'!$D$65&gt;$B29),0,MAX(0,MIN(1,'У5 Ввод'!$E$65-NETWORKDAYS('У5 Ввод'!$D$65,$B29)+1))/Настройки!$E$11*100)</f>
        <v>0</v>
      </c>
      <c r="BI29" s="67" t="n">
        <f aca="false">IF(OR($D29=1,MONTH($B29)&lt;&gt;MONTH(StartDate),'У5 Ввод'!$D$66="",'У5 Ввод'!$E$66="",'У5 Ввод'!$D$66&gt;$B29),0,MAX(0,MIN(1,'У5 Ввод'!$E$66-NETWORKDAYS('У5 Ввод'!$D$66,$B29)+1))/Настройки!$E$11*100)</f>
        <v>0</v>
      </c>
      <c r="BJ29" s="67" t="n">
        <f aca="false">IF(OR($D29=1,MONTH($B29)&lt;&gt;MONTH(StartDate),'У5 Ввод'!$D$67="",'У5 Ввод'!$E$67="",'У5 Ввод'!$D$67&gt;$B29),0,MAX(0,MIN(1,'У5 Ввод'!$E$67-NETWORKDAYS('У5 Ввод'!$D$67,$B29)+1))/Настройки!$E$11*100)</f>
        <v>0</v>
      </c>
      <c r="BK29" s="67" t="n">
        <f aca="false">IF(OR($D29=1,MONTH($B29)&lt;&gt;MONTH(StartDate),'У5 Ввод'!$D$68="",'У5 Ввод'!$E$68="",'У5 Ввод'!$D$68&gt;$B29),0,MAX(0,MIN(1,'У5 Ввод'!$E$68-NETWORKDAYS('У5 Ввод'!$D$68,$B29)+1))/Настройки!$E$11*100)</f>
        <v>0</v>
      </c>
      <c r="BL29" s="67" t="n">
        <f aca="false">IF(OR($D29=1,MONTH($B29)&lt;&gt;MONTH(StartDate),'У5 Ввод'!$D$69="",'У5 Ввод'!$E$69="",'У5 Ввод'!$D$69&gt;$B29),0,MAX(0,MIN(1,'У5 Ввод'!$E$69-NETWORKDAYS('У5 Ввод'!$D$69,$B29)+1))/Настройки!$E$11*100)</f>
        <v>0</v>
      </c>
      <c r="BM29" s="67" t="n">
        <f aca="false">IF(OR($D29=1,MONTH($B29)&lt;&gt;MONTH(StartDate),'У5 Ввод'!$D$70="",'У5 Ввод'!$E$70="",'У5 Ввод'!$D$70&gt;$B29),0,MAX(0,MIN(1,'У5 Ввод'!$E$70-NETWORKDAYS('У5 Ввод'!$D$70,$B29)+1))/Настройки!$E$11*100)</f>
        <v>0</v>
      </c>
      <c r="BN29" s="67" t="n">
        <f aca="false">IF(OR($D29=1,MONTH($B29)&lt;&gt;MONTH(StartDate),'У5 Ввод'!$D$71="",'У5 Ввод'!$E$71="",'У5 Ввод'!$D$71&gt;$B29),0,MAX(0,MIN(1,'У5 Ввод'!$E$71-NETWORKDAYS('У5 Ввод'!$D$71,$B29)+1))/Настройки!$E$11*100)</f>
        <v>0</v>
      </c>
      <c r="BO29" s="67" t="n">
        <f aca="false">IF(OR($D29=1,MONTH($B29)&lt;&gt;MONTH(StartDate),'У5 Ввод'!$D$72="",'У5 Ввод'!$E$72="",'У5 Ввод'!$D$72&gt;$B29),0,MAX(0,MIN(1,'У5 Ввод'!$E$72-NETWORKDAYS('У5 Ввод'!$D$72,$B29)+1))/Настройки!$E$11*100)</f>
        <v>0</v>
      </c>
      <c r="BP29" s="67" t="n">
        <f aca="false">IF(OR($D29=1,MONTH($B29)&lt;&gt;MONTH(StartDate),'У5 Ввод'!$D$73="",'У5 Ввод'!$E$73="",'У5 Ввод'!$D$73&gt;$B29),0,MAX(0,MIN(1,'У5 Ввод'!$E$73-NETWORKDAYS('У5 Ввод'!$D$73,$B29)+1))/Настройки!$E$11*100)</f>
        <v>0</v>
      </c>
      <c r="BQ29" s="67" t="n">
        <f aca="false">IF(OR($D29=1,MONTH($B29)&lt;&gt;MONTH(StartDate),'У5 Ввод'!$D$74="",'У5 Ввод'!$E$74="",'У5 Ввод'!$D$74&gt;$B29),0,MAX(0,MIN(1,'У5 Ввод'!$E$74-NETWORKDAYS('У5 Ввод'!$D$74,$B29)+1))/Настройки!$E$11*100)</f>
        <v>0</v>
      </c>
      <c r="BR29" s="67" t="n">
        <f aca="false">IF(OR($D29=1,MONTH($B29)&lt;&gt;MONTH(StartDate),'У5 Ввод'!$D$75="",'У5 Ввод'!$E$75="",'У5 Ввод'!$D$75&gt;$B29),0,MAX(0,MIN(1,'У5 Ввод'!$E$75-NETWORKDAYS('У5 Ввод'!$D$75,$B29)+1))/Настройки!$E$11*100)</f>
        <v>0</v>
      </c>
      <c r="BS29" s="67" t="n">
        <f aca="false">IF(OR($D29=1,MONTH($B29)&lt;&gt;MONTH(StartDate),'У5 Ввод'!$D$76="",'У5 Ввод'!$E$76="",'У5 Ввод'!$D$76&gt;$B29),0,MAX(0,MIN(1,'У5 Ввод'!$E$76-NETWORKDAYS('У5 Ввод'!$D$76,$B29)+1))/Настройки!$E$11*100)</f>
        <v>0</v>
      </c>
      <c r="BT29" s="67" t="n">
        <f aca="false">IF(OR($D29=1,MONTH($B29)&lt;&gt;MONTH(StartDate),'У5 Ввод'!$D$77="",'У5 Ввод'!$E$77="",'У5 Ввод'!$D$77&gt;$B29),0,MAX(0,MIN(1,'У5 Ввод'!$E$77-NETWORKDAYS('У5 Ввод'!$D$77,$B29)+1))/Настройки!$E$11*100)</f>
        <v>0</v>
      </c>
      <c r="BU29" s="67" t="n">
        <f aca="false">IF(OR($D29=1,MONTH($B29)&lt;&gt;MONTH(StartDate),'У5 Ввод'!$D$78="",'У5 Ввод'!$E$78="",'У5 Ввод'!$D$78&gt;$B29),0,MAX(0,MIN(1,'У5 Ввод'!$E$78-NETWORKDAYS('У5 Ввод'!$D$78,$B29)+1))/Настройки!$E$11*100)</f>
        <v>0</v>
      </c>
      <c r="BV29" s="67" t="n">
        <f aca="false">IF(OR($D29=1,MONTH($B29)&lt;&gt;MONTH(StartDate),'У5 Ввод'!$D$79="",'У5 Ввод'!$E$79="",'У5 Ввод'!$D$79&gt;$B29),0,MAX(0,MIN(1,'У5 Ввод'!$E$79-NETWORKDAYS('У5 Ввод'!$D$79,$B29)+1))/Настройки!$E$11*100)</f>
        <v>0</v>
      </c>
      <c r="BW29" s="67" t="n">
        <f aca="false">IF(OR($D29=1,MONTH($B29)&lt;&gt;MONTH(StartDate),'У5 Ввод'!$D$80="",'У5 Ввод'!$E$80="",'У5 Ввод'!$D$80&gt;$B29),0,MAX(0,MIN(1,'У5 Ввод'!$E$80-NETWORKDAYS('У5 Ввод'!$D$80,$B29)+1))/Настройки!$E$11*100)</f>
        <v>0</v>
      </c>
      <c r="BX29" s="67" t="n">
        <f aca="false">IF(OR($D29=1,MONTH($B29)&lt;&gt;MONTH(StartDate),'У5 Ввод'!$D$81="",'У5 Ввод'!$E$81="",'У5 Ввод'!$D$81&gt;$B29),0,MAX(0,MIN(1,'У5 Ввод'!$E$81-NETWORKDAYS('У5 Ввод'!$D$81,$B29)+1))/Настройки!$E$11*100)</f>
        <v>0</v>
      </c>
      <c r="BY29" s="67" t="n">
        <f aca="false">IF(OR($D29=1,MONTH($B29)&lt;&gt;MONTH(StartDate),'У5 Ввод'!$D$82="",'У5 Ввод'!$E$82="",'У5 Ввод'!$D$82&gt;$B29),0,MAX(0,MIN(1,'У5 Ввод'!$E$82-NETWORKDAYS('У5 Ввод'!$D$82,$B29)+1))/Настройки!$E$11*100)</f>
        <v>0</v>
      </c>
      <c r="BZ29" s="67" t="n">
        <f aca="false">IF(OR($D29=1,MONTH($B29)&lt;&gt;MONTH(StartDate),'У5 Ввод'!$D$83="",'У5 Ввод'!$E$83="",'У5 Ввод'!$D$83&gt;$B29),0,MAX(0,MIN(1,'У5 Ввод'!$E$83-NETWORKDAYS('У5 Ввод'!$D$83,$B29)+1))/Настройки!$E$11*100)</f>
        <v>0</v>
      </c>
      <c r="CA29" s="67" t="n">
        <f aca="false">IF(OR($D29=1,MONTH($B29)&lt;&gt;MONTH(StartDate),'У5 Ввод'!$D$84="",'У5 Ввод'!$E$84="",'У5 Ввод'!$D$84&gt;$B29),0,MAX(0,MIN(1,'У5 Ввод'!$E$84-NETWORKDAYS('У5 Ввод'!$D$84,$B29)+1))/Настройки!$E$11*100)</f>
        <v>0</v>
      </c>
      <c r="CB29" s="67" t="n">
        <f aca="false">IF(OR($D29=1,MONTH($B29)&lt;&gt;MONTH(StartDate),'У5 Ввод'!$D$85="",'У5 Ввод'!$E$85="",'У5 Ввод'!$D$85&gt;$B29),0,MAX(0,MIN(1,'У5 Ввод'!$E$85-NETWORKDAYS('У5 Ввод'!$D$85,$B29)+1))/Настройки!$E$11*100)</f>
        <v>0</v>
      </c>
      <c r="CC29" s="67" t="n">
        <f aca="false">IF(OR($D29=1,MONTH($B29)&lt;&gt;MONTH(StartDate),'У5 Ввод'!$D$86="",'У5 Ввод'!$E$86="",'У5 Ввод'!$D$86&gt;$B29),0,MAX(0,MIN(1,'У5 Ввод'!$E$86-NETWORKDAYS('У5 Ввод'!$D$86,$B29)+1))/Настройки!$E$11*100)</f>
        <v>0</v>
      </c>
      <c r="CD29" s="67" t="n">
        <f aca="false">IF(OR($D29=1,MONTH($B29)&lt;&gt;MONTH(StartDate),'У5 Ввод'!$D$87="",'У5 Ввод'!$E$87="",'У5 Ввод'!$D$87&gt;$B29),0,MAX(0,MIN(1,'У5 Ввод'!$E$87-NETWORKDAYS('У5 Ввод'!$D$87,$B29)+1))/Настройки!$E$11*100)</f>
        <v>0</v>
      </c>
      <c r="CE29" s="67" t="n">
        <f aca="false">IF(OR($D29=1,MONTH($B29)&lt;&gt;MONTH(StartDate),'У5 Ввод'!$D$88="",'У5 Ввод'!$E$88="",'У5 Ввод'!$D$88&gt;$B29),0,MAX(0,MIN(1,'У5 Ввод'!$E$88-NETWORKDAYS('У5 Ввод'!$D$88,$B29)+1))/Настройки!$E$11*100)</f>
        <v>0</v>
      </c>
      <c r="CF29" s="67" t="n">
        <f aca="false">IF(OR($D29=1,MONTH($B29)&lt;&gt;MONTH(StartDate),'У5 Ввод'!$D$89="",'У5 Ввод'!$E$89="",'У5 Ввод'!$D$89&gt;$B29),0,MAX(0,MIN(1,'У5 Ввод'!$E$89-NETWORKDAYS('У5 Ввод'!$D$89,$B29)+1))/Настройки!$E$11*100)</f>
        <v>0</v>
      </c>
      <c r="CG29" s="67" t="n">
        <f aca="false">IF(OR($D29=1,MONTH($B29)&lt;&gt;MONTH(StartDate),'У5 Ввод'!$D$90="",'У5 Ввод'!$E$90="",'У5 Ввод'!$D$90&gt;$B29),0,MAX(0,MIN(1,'У5 Ввод'!$E$90-NETWORKDAYS('У5 Ввод'!$D$90,$B29)+1))/Настройки!$E$11*100)</f>
        <v>0</v>
      </c>
      <c r="CH29" s="67" t="n">
        <f aca="false">IF(OR($D29=1,MONTH($B29)&lt;&gt;MONTH(StartDate),'У5 Ввод'!$D$91="",'У5 Ввод'!$E$91="",'У5 Ввод'!$D$91&gt;$B29),0,MAX(0,MIN(1,'У5 Ввод'!$E$91-NETWORKDAYS('У5 Ввод'!$D$91,$B29)+1))/Настройки!$E$11*100)</f>
        <v>0</v>
      </c>
      <c r="CI29" s="67" t="n">
        <f aca="false">IF(OR($D29=1,MONTH($B29)&lt;&gt;MONTH(StartDate),'У5 Ввод'!$D$92="",'У5 Ввод'!$E$92="",'У5 Ввод'!$D$92&gt;$B29),0,MAX(0,MIN(1,'У5 Ввод'!$E$92-NETWORKDAYS('У5 Ввод'!$D$92,$B29)+1))/Настройки!$E$11*100)</f>
        <v>0</v>
      </c>
      <c r="CJ29" s="67" t="n">
        <f aca="false">IF(OR($D29=1,MONTH($B29)&lt;&gt;MONTH(StartDate),'У5 Ввод'!$D$93="",'У5 Ввод'!$E$93="",'У5 Ввод'!$D$93&gt;$B29),0,MAX(0,MIN(1,'У5 Ввод'!$E$93-NETWORKDAYS('У5 Ввод'!$D$93,$B29)+1))/Настройки!$E$11*100)</f>
        <v>0</v>
      </c>
      <c r="CK29" s="67" t="n">
        <f aca="false">IF(OR($D29=1,MONTH($B29)&lt;&gt;MONTH(StartDate),'У5 Ввод'!$D$94="",'У5 Ввод'!$E$94="",'У5 Ввод'!$D$94&gt;$B29),0,MAX(0,MIN(1,'У5 Ввод'!$E$94-NETWORKDAYS('У5 Ввод'!$D$94,$B29)+1))/Настройки!$E$11*100)</f>
        <v>0</v>
      </c>
      <c r="CL29" s="67" t="n">
        <f aca="false">IF(OR($D29=1,MONTH($B29)&lt;&gt;MONTH(StartDate),'У5 Ввод'!$D$95="",'У5 Ввод'!$E$95="",'У5 Ввод'!$D$95&gt;$B29),0,MAX(0,MIN(1,'У5 Ввод'!$E$95-NETWORKDAYS('У5 Ввод'!$D$95,$B29)+1))/Настройки!$E$11*100)</f>
        <v>0</v>
      </c>
      <c r="CM29" s="67" t="n">
        <f aca="false">IF(OR($D29=1,MONTH($B29)&lt;&gt;MONTH(StartDate),'У5 Ввод'!$D$96="",'У5 Ввод'!$E$96="",'У5 Ввод'!$D$96&gt;$B29),0,MAX(0,MIN(1,'У5 Ввод'!$E$96-NETWORKDAYS('У5 Ввод'!$D$96,$B29)+1))/Настройки!$E$11*100)</f>
        <v>0</v>
      </c>
      <c r="CN29" s="67" t="n">
        <f aca="false">IF(OR($D29=1,MONTH($B29)&lt;&gt;MONTH(StartDate),'У5 Ввод'!$D$97="",'У5 Ввод'!$E$97="",'У5 Ввод'!$D$97&gt;$B29),0,MAX(0,MIN(1,'У5 Ввод'!$E$97-NETWORKDAYS('У5 Ввод'!$D$97,$B29)+1))/Настройки!$E$11*100)</f>
        <v>0</v>
      </c>
      <c r="CO29" s="67" t="n">
        <f aca="false">IF(OR($D29=1,MONTH($B29)&lt;&gt;MONTH(StartDate),'У5 Ввод'!$D$98="",'У5 Ввод'!$E$98="",'У5 Ввод'!$D$98&gt;$B29),0,MAX(0,MIN(1,'У5 Ввод'!$E$98-NETWORKDAYS('У5 Ввод'!$D$98,$B29)+1))/Настройки!$E$11*100)</f>
        <v>0</v>
      </c>
      <c r="CP29" s="67" t="n">
        <f aca="false">IF(OR($D29=1,MONTH($B29)&lt;&gt;MONTH(StartDate),'У5 Ввод'!$D$99="",'У5 Ввод'!$E$99="",'У5 Ввод'!$D$99&gt;$B29),0,MAX(0,MIN(1,'У5 Ввод'!$E$99-NETWORKDAYS('У5 Ввод'!$D$99,$B29)+1))/Настройки!$E$11*100)</f>
        <v>0</v>
      </c>
      <c r="CQ29" s="67" t="n">
        <f aca="false">IF(OR($D29=1,MONTH($B29)&lt;&gt;MONTH(StartDate),'У5 Ввод'!$D$100="",'У5 Ввод'!$E$100="",'У5 Ввод'!$D$100&gt;$B29),0,MAX(0,MIN(1,'У5 Ввод'!$E$100-NETWORKDAYS('У5 Ввод'!$D$100,$B29)+1))/Настройки!$E$11*100)</f>
        <v>0</v>
      </c>
      <c r="CR29" s="67" t="n">
        <f aca="false">IF(OR($D29=1,MONTH($B29)&lt;&gt;MONTH(StartDate),'У5 Ввод'!$D$101="",'У5 Ввод'!$E$101="",'У5 Ввод'!$D$101&gt;$B29),0,MAX(0,MIN(1,'У5 Ввод'!$E$101-NETWORKDAYS('У5 Ввод'!$D$101,$B29)+1))/Настройки!$E$11*100)</f>
        <v>0</v>
      </c>
      <c r="CS29" s="67" t="n">
        <f aca="false">IF(OR($D29=1,MONTH($B29)&lt;&gt;MONTH(StartDate),'У5 Ввод'!$D$102="",'У5 Ввод'!$E$102="",'У5 Ввод'!$D$102&gt;$B29),0,MAX(0,MIN(1,'У5 Ввод'!$E$102-NETWORKDAYS('У5 Ввод'!$D$102,$B29)+1))/Настройки!$E$11*100)</f>
        <v>0</v>
      </c>
      <c r="CT29" s="67" t="n">
        <f aca="false">IF(OR($D29=1,MONTH($B29)&lt;&gt;MONTH(StartDate),'У5 Ввод'!$D$103="",'У5 Ввод'!$E$103="",'У5 Ввод'!$D$103&gt;$B29),0,MAX(0,MIN(1,'У5 Ввод'!$E$103-NETWORKDAYS('У5 Ввод'!$D$103,$B29)+1))/Настройки!$E$11*100)</f>
        <v>0</v>
      </c>
      <c r="CU29" s="67" t="n">
        <f aca="false">IF(OR($D29=1,MONTH($B29)&lt;&gt;MONTH(StartDate),'У5 Ввод'!$D$104="",'У5 Ввод'!$E$104="",'У5 Ввод'!$D$104&gt;$B29),0,MAX(0,MIN(1,'У5 Ввод'!$E$104-NETWORKDAYS('У5 Ввод'!$D$104,$B29)+1))/Настройки!$E$11*100)</f>
        <v>0</v>
      </c>
      <c r="CV29" s="67" t="n">
        <f aca="false">IF(OR($D29=1,MONTH($B29)&lt;&gt;MONTH(StartDate),'У5 Ввод'!$D$105="",'У5 Ввод'!$E$105="",'У5 Ввод'!$D$105&gt;$B29),0,MAX(0,MIN(1,'У5 Ввод'!$E$105-NETWORKDAYS('У5 Ввод'!$D$105,$B29)+1))/Настройки!$E$11*100)</f>
        <v>0</v>
      </c>
      <c r="CW29" s="67" t="n">
        <f aca="false">IF(OR($D29=1,MONTH($B29)&lt;&gt;MONTH(StartDate),'У5 Ввод'!$D$106="",'У5 Ввод'!$E$106="",'У5 Ввод'!$D$106&gt;$B29),0,MAX(0,MIN(1,'У5 Ввод'!$E$106-NETWORKDAYS('У5 Ввод'!$D$106,$B29)+1))/Настройки!$E$11*100)</f>
        <v>0</v>
      </c>
      <c r="CX29" s="67" t="n">
        <f aca="false">IF(OR($D29=1,MONTH($B29)&lt;&gt;MONTH(StartDate),'У5 Ввод'!$D$107="",'У5 Ввод'!$E$107="",'У5 Ввод'!$D$107&gt;$B29),0,MAX(0,MIN(1,'У5 Ввод'!$E$107-NETWORKDAYS('У5 Ввод'!$D$107,$B29)+1))/Настройки!$E$11*100)</f>
        <v>0</v>
      </c>
      <c r="CY29" s="67" t="n">
        <f aca="false">IF(OR($D29=1,MONTH($B29)&lt;&gt;MONTH(StartDate),'У5 Ввод'!$D$108="",'У5 Ввод'!$E$108="",'У5 Ввод'!$D$108&gt;$B29),0,MAX(0,MIN(1,'У5 Ввод'!$E$108-NETWORKDAYS('У5 Ввод'!$D$108,$B29)+1))/Настройки!$E$11*100)</f>
        <v>0</v>
      </c>
      <c r="CZ29" s="67" t="n">
        <f aca="false">IF(OR($D29=1,MONTH($B29)&lt;&gt;MONTH(StartDate),'У5 Ввод'!$D$109="",'У5 Ввод'!$E$109="",'У5 Ввод'!$D$109&gt;$B29),0,MAX(0,MIN(1,'У5 Ввод'!$E$109-NETWORKDAYS('У5 Ввод'!$D$109,$B29)+1))/Настройки!$E$11*100)</f>
        <v>0</v>
      </c>
      <c r="DA29" s="67" t="n">
        <f aca="false">IF(OR($D29=1,MONTH($B29)&lt;&gt;MONTH(StartDate),'У5 Ввод'!$D$110="",'У5 Ввод'!$E$110="",'У5 Ввод'!$D$110&gt;$B29),0,MAX(0,MIN(1,'У5 Ввод'!$E$110-NETWORKDAYS('У5 Ввод'!$D$110,$B29)+1))/Настройки!$E$11*100)</f>
        <v>0</v>
      </c>
      <c r="DB29" s="67" t="n">
        <f aca="false">IF(OR($D29=1,MONTH($B29)&lt;&gt;MONTH(StartDate),'У5 Ввод'!$D$111="",'У5 Ввод'!$E$111="",'У5 Ввод'!$D$111&gt;$B29),0,MAX(0,MIN(1,'У5 Ввод'!$E$111-NETWORKDAYS('У5 Ввод'!$D$111,$B29)+1))/Настройки!$E$11*100)</f>
        <v>0</v>
      </c>
      <c r="DC29" s="67" t="n">
        <f aca="false">IF(OR($D29=1,MONTH($B29)&lt;&gt;MONTH(StartDate),'У5 Ввод'!$D$112="",'У5 Ввод'!$E$112="",'У5 Ввод'!$D$112&gt;$B29),0,MAX(0,MIN(1,'У5 Ввод'!$E$112-NETWORKDAYS('У5 Ввод'!$D$112,$B29)+1))/Настройки!$E$11*100)</f>
        <v>0</v>
      </c>
      <c r="DD29" s="67" t="n">
        <f aca="false">IF(OR($D29=1,MONTH($B29)&lt;&gt;MONTH(StartDate),'У5 Ввод'!$D$113="",'У5 Ввод'!$E$113="",'У5 Ввод'!$D$113&gt;$B29),0,MAX(0,MIN(1,'У5 Ввод'!$E$113-NETWORKDAYS('У5 Ввод'!$D$113,$B29)+1))/Настройки!$E$11*100)</f>
        <v>0</v>
      </c>
      <c r="DE29" s="67" t="n">
        <f aca="false">IF(OR($D29=1,MONTH($B29)&lt;&gt;MONTH(StartDate),'У5 Ввод'!$D$114="",'У5 Ввод'!$E$114="",'У5 Ввод'!$D$114&gt;$B29),0,MAX(0,MIN(1,'У5 Ввод'!$E$114-NETWORKDAYS('У5 Ввод'!$D$114,$B29)+1))/Настройки!$E$11*100)</f>
        <v>0</v>
      </c>
      <c r="DF29" s="67" t="n">
        <f aca="false">IF(OR($D29=1,MONTH($B29)&lt;&gt;MONTH(StartDate),'У5 Ввод'!$D$115="",'У5 Ввод'!$E$115="",'У5 Ввод'!$D$115&gt;$B29),0,MAX(0,MIN(1,'У5 Ввод'!$E$115-NETWORKDAYS('У5 Ввод'!$D$115,$B29)+1))/Настройки!$E$11*100)</f>
        <v>0</v>
      </c>
      <c r="DG29" s="67" t="n">
        <f aca="false">IF(OR($D29=1,MONTH($B29)&lt;&gt;MONTH(StartDate),'У5 Ввод'!$D$116="",'У5 Ввод'!$E$116="",'У5 Ввод'!$D$116&gt;$B29),0,MAX(0,MIN(1,'У5 Ввод'!$E$116-NETWORKDAYS('У5 Ввод'!$D$116,$B29)+1))/Настройки!$E$11*100)</f>
        <v>0</v>
      </c>
      <c r="DH29" s="67" t="n">
        <f aca="false">IF(OR($D29=1,MONTH($B29)&lt;&gt;MONTH(StartDate),'У5 Ввод'!$D$117="",'У5 Ввод'!$E$117="",'У5 Ввод'!$D$117&gt;$B29),0,MAX(0,MIN(1,'У5 Ввод'!$E$117-NETWORKDAYS('У5 Ввод'!$D$117,$B29)+1))/Настройки!$E$11*100)</f>
        <v>0</v>
      </c>
      <c r="DI29" s="67" t="n">
        <f aca="false">IF(OR($D29=1,MONTH($B29)&lt;&gt;MONTH(StartDate),'У5 Ввод'!$D$118="",'У5 Ввод'!$E$118="",'У5 Ввод'!$D$118&gt;$B29),0,MAX(0,MIN(1,'У5 Ввод'!$E$118-NETWORKDAYS('У5 Ввод'!$D$118,$B29)+1))/Настройки!$E$11*100)</f>
        <v>0</v>
      </c>
      <c r="DJ29" s="67" t="n">
        <f aca="false">IF(OR($D29=1,MONTH($B29)&lt;&gt;MONTH(StartDate),'У5 Ввод'!$D$119="",'У5 Ввод'!$E$119="",'У5 Ввод'!$D$119&gt;$B29),0,MAX(0,MIN(1,'У5 Ввод'!$E$119-NETWORKDAYS('У5 Ввод'!$D$119,$B29)+1))/Настройки!$E$11*100)</f>
        <v>0</v>
      </c>
      <c r="DK29" s="67" t="n">
        <f aca="false">IF(OR($D29=1,MONTH($B29)&lt;&gt;MONTH(StartDate),'У5 Ввод'!$D$120="",'У5 Ввод'!$E$120="",'У5 Ввод'!$D$120&gt;$B29),0,MAX(0,MIN(1,'У5 Ввод'!$E$120-NETWORKDAYS('У5 Ввод'!$D$120,$B29)+1))/Настройки!$E$11*100)</f>
        <v>0</v>
      </c>
      <c r="DL29" s="67" t="n">
        <f aca="false">IF(OR($D29=1,MONTH($B29)&lt;&gt;MONTH(StartDate),'У5 Ввод'!$D$121="",'У5 Ввод'!$E$121="",'У5 Ввод'!$D$121&gt;$B29),0,MAX(0,MIN(1,'У5 Ввод'!$E$121-NETWORKDAYS('У5 Ввод'!$D$121,$B29)+1))/Настройки!$E$11*100)</f>
        <v>0</v>
      </c>
      <c r="DM29" s="67" t="n">
        <f aca="false">IF(OR($D29=1,MONTH($B29)&lt;&gt;MONTH(StartDate),'У5 Ввод'!$D$122="",'У5 Ввод'!$E$122="",'У5 Ввод'!$D$122&gt;$B29),0,MAX(0,MIN(1,'У5 Ввод'!$E$122-NETWORKDAYS('У5 Ввод'!$D$122,$B29)+1))/Настройки!$E$11*100)</f>
        <v>0</v>
      </c>
      <c r="DN29" s="67" t="n">
        <f aca="false">IF(OR($D29=1,MONTH($B29)&lt;&gt;MONTH(StartDate),'У5 Ввод'!$D$123="",'У5 Ввод'!$E$123="",'У5 Ввод'!$D$123&gt;$B29),0,MAX(0,MIN(1,'У5 Ввод'!$E$123-NETWORKDAYS('У5 Ввод'!$D$123,$B29)+1))/Настройки!$E$11*100)</f>
        <v>0</v>
      </c>
      <c r="DO29" s="67" t="n">
        <f aca="false">IF(OR($D29=1,MONTH($B29)&lt;&gt;MONTH(StartDate),'У5 Ввод'!$D$124="",'У5 Ввод'!$E$124="",'У5 Ввод'!$D$124&gt;$B29),0,MAX(0,MIN(1,'У5 Ввод'!$E$124-NETWORKDAYS('У5 Ввод'!$D$124,$B29)+1))/Настройки!$E$11*100)</f>
        <v>0</v>
      </c>
      <c r="DP29" s="67" t="n">
        <f aca="false">IF(OR($D29=1,MONTH($B29)&lt;&gt;MONTH(StartDate),'У5 Ввод'!$D$125="",'У5 Ввод'!$E$125="",'У5 Ввод'!$D$125&gt;$B29),0,MAX(0,MIN(1,'У5 Ввод'!$E$125-NETWORKDAYS('У5 Ввод'!$D$125,$B29)+1))/Настройки!$E$11*100)</f>
        <v>0</v>
      </c>
      <c r="DQ29" s="67" t="n">
        <f aca="false">IF(OR($D29=1,MONTH($B29)&lt;&gt;MONTH(StartDate),'У5 Ввод'!$D$126="",'У5 Ввод'!$E$126="",'У5 Ввод'!$D$126&gt;$B29),0,MAX(0,MIN(1,'У5 Ввод'!$E$126-NETWORKDAYS('У5 Ввод'!$D$126,$B29)+1))/Настройки!$E$11*100)</f>
        <v>0</v>
      </c>
      <c r="DR29" s="67" t="n">
        <f aca="false">IF(OR($D29=1,MONTH($B29)&lt;&gt;MONTH(StartDate),'У5 Ввод'!$D$127="",'У5 Ввод'!$E$127="",'У5 Ввод'!$D$127&gt;$B29),0,MAX(0,MIN(1,'У5 Ввод'!$E$127-NETWORKDAYS('У5 Ввод'!$D$127,$B29)+1))/Настройки!$E$11*100)</f>
        <v>0</v>
      </c>
      <c r="DS29" s="67" t="n">
        <f aca="false">IF(OR($D29=1,MONTH($B29)&lt;&gt;MONTH(StartDate),'У5 Ввод'!$D$128="",'У5 Ввод'!$E$128="",'У5 Ввод'!$D$128&gt;$B29),0,MAX(0,MIN(1,'У5 Ввод'!$E$128-NETWORKDAYS('У5 Ввод'!$D$128,$B29)+1))/Настройки!$E$11*100)</f>
        <v>0</v>
      </c>
      <c r="DT29" s="67" t="n">
        <f aca="false">IF(OR($D29=1,MONTH($B29)&lt;&gt;MONTH(StartDate),'У5 Ввод'!$D$129="",'У5 Ввод'!$E$129="",'У5 Ввод'!$D$129&gt;$B29),0,MAX(0,MIN(1,'У5 Ввод'!$E$129-NETWORKDAYS('У5 Ввод'!$D$129,$B29)+1))/Настройки!$E$11*100)</f>
        <v>0</v>
      </c>
      <c r="DU29" s="67" t="n">
        <f aca="false">IF(OR($D29=1,MONTH($B29)&lt;&gt;MONTH(StartDate),'У5 Ввод'!$D$130="",'У5 Ввод'!$E$130="",'У5 Ввод'!$D$130&gt;$B29),0,MAX(0,MIN(1,'У5 Ввод'!$E$130-NETWORKDAYS('У5 Ввод'!$D$130,$B29)+1))/Настройки!$E$11*100)</f>
        <v>0</v>
      </c>
      <c r="DV29" s="67" t="n">
        <f aca="false">IF(OR($D29=1,MONTH($B29)&lt;&gt;MONTH(StartDate),'У5 Ввод'!$D$131="",'У5 Ввод'!$E$131="",'У5 Ввод'!$D$131&gt;$B29),0,MAX(0,MIN(1,'У5 Ввод'!$E$131-NETWORKDAYS('У5 Ввод'!$D$131,$B29)+1))/Настройки!$E$11*100)</f>
        <v>0</v>
      </c>
      <c r="DW29" s="67" t="n">
        <f aca="false">IF(OR($D29=1,MONTH($B29)&lt;&gt;MONTH(StartDate),'У5 Ввод'!$D$132="",'У5 Ввод'!$E$132="",'У5 Ввод'!$D$132&gt;$B29),0,MAX(0,MIN(1,'У5 Ввод'!$E$132-NETWORKDAYS('У5 Ввод'!$D$132,$B29)+1))/Настройки!$E$11*100)</f>
        <v>0</v>
      </c>
      <c r="DX29" s="67" t="n">
        <f aca="false">IF(OR($D29=1,MONTH($B29)&lt;&gt;MONTH(StartDate),'У5 Ввод'!$D$133="",'У5 Ввод'!$E$133="",'У5 Ввод'!$D$133&gt;$B29),0,MAX(0,MIN(1,'У5 Ввод'!$E$133-NETWORKDAYS('У5 Ввод'!$D$133,$B29)+1))/Настройки!$E$11*100)</f>
        <v>0</v>
      </c>
      <c r="DY29" s="67" t="n">
        <f aca="false">IF(OR($D29=1,MONTH($B29)&lt;&gt;MONTH(StartDate),'У5 Ввод'!$D$134="",'У5 Ввод'!$E$134="",'У5 Ввод'!$D$134&gt;$B29),0,MAX(0,MIN(1,'У5 Ввод'!$E$134-NETWORKDAYS('У5 Ввод'!$D$134,$B29)+1))/Настройки!$E$11*100)</f>
        <v>0</v>
      </c>
      <c r="DZ29" s="67" t="n">
        <f aca="false">IF(OR($D29=1,MONTH($B29)&lt;&gt;MONTH(StartDate),'У5 Ввод'!$D$135="",'У5 Ввод'!$E$135="",'У5 Ввод'!$D$135&gt;$B29),0,MAX(0,MIN(1,'У5 Ввод'!$E$135-NETWORKDAYS('У5 Ввод'!$D$135,$B29)+1))/Настройки!$E$11*100)</f>
        <v>0</v>
      </c>
      <c r="EA29" s="67" t="n">
        <f aca="false">IF(OR($D29=1,MONTH($B29)&lt;&gt;MONTH(StartDate),'У5 Ввод'!$D$136="",'У5 Ввод'!$E$136="",'У5 Ввод'!$D$136&gt;$B29),0,MAX(0,MIN(1,'У5 Ввод'!$E$136-NETWORKDAYS('У5 Ввод'!$D$136,$B29)+1))/Настройки!$E$11*100)</f>
        <v>0</v>
      </c>
      <c r="EB29" s="67" t="n">
        <f aca="false">IF(OR($D29=1,MONTH($B29)&lt;&gt;MONTH(StartDate),'У5 Ввод'!$D$137="",'У5 Ввод'!$E$137="",'У5 Ввод'!$D$137&gt;$B29),0,MAX(0,MIN(1,'У5 Ввод'!$E$137-NETWORKDAYS('У5 Ввод'!$D$137,$B29)+1))/Настройки!$E$11*100)</f>
        <v>0</v>
      </c>
      <c r="EC29" s="67" t="n">
        <f aca="false">IF(OR($D29=1,MONTH($B29)&lt;&gt;MONTH(StartDate),'У5 Ввод'!$D$138="",'У5 Ввод'!$E$138="",'У5 Ввод'!$D$138&gt;$B29),0,MAX(0,MIN(1,'У5 Ввод'!$E$138-NETWORKDAYS('У5 Ввод'!$D$138,$B29)+1))/Настройки!$E$11*100)</f>
        <v>0</v>
      </c>
      <c r="ED29" s="67" t="n">
        <f aca="false">IF(OR($D29=1,MONTH($B29)&lt;&gt;MONTH(StartDate),'У5 Ввод'!$D$139="",'У5 Ввод'!$E$139="",'У5 Ввод'!$D$139&gt;$B29),0,MAX(0,MIN(1,'У5 Ввод'!$E$139-NETWORKDAYS('У5 Ввод'!$D$139,$B29)+1))/Настройки!$E$11*100)</f>
        <v>0</v>
      </c>
      <c r="EE29" s="67" t="n">
        <f aca="false">IF(OR($D29=1,MONTH($B29)&lt;&gt;MONTH(StartDate),'У5 Ввод'!$D$140="",'У5 Ввод'!$E$140="",'У5 Ввод'!$D$140&gt;$B29),0,MAX(0,MIN(1,'У5 Ввод'!$E$140-NETWORKDAYS('У5 Ввод'!$D$140,$B29)+1))/Настройки!$E$11*100)</f>
        <v>0</v>
      </c>
      <c r="EF29" s="67" t="n">
        <f aca="false">IF(OR($D29=1,MONTH($B29)&lt;&gt;MONTH(StartDate),'У5 Ввод'!$D$141="",'У5 Ввод'!$E$141="",'У5 Ввод'!$D$141&gt;$B29),0,MAX(0,MIN(1,'У5 Ввод'!$E$141-NETWORKDAYS('У5 Ввод'!$D$141,$B29)+1))/Настройки!$E$11*100)</f>
        <v>0</v>
      </c>
      <c r="EG29" s="67" t="n">
        <f aca="false">IF(OR($D29=1,MONTH($B29)&lt;&gt;MONTH(StartDate),'У5 Ввод'!$D$142="",'У5 Ввод'!$E$142="",'У5 Ввод'!$D$142&gt;$B29),0,MAX(0,MIN(1,'У5 Ввод'!$E$142-NETWORKDAYS('У5 Ввод'!$D$142,$B29)+1))/Настройки!$E$11*100)</f>
        <v>0</v>
      </c>
      <c r="EH29" s="67" t="n">
        <f aca="false">IF(OR($D29=1,MONTH($B29)&lt;&gt;MONTH(StartDate),'У5 Ввод'!$D$143="",'У5 Ввод'!$E$143="",'У5 Ввод'!$D$143&gt;$B29),0,MAX(0,MIN(1,'У5 Ввод'!$E$143-NETWORKDAYS('У5 Ввод'!$D$143,$B29)+1))/Настройки!$E$11*100)</f>
        <v>0</v>
      </c>
      <c r="EI29" s="67" t="n">
        <f aca="false">IF(OR($D29=1,MONTH($B29)&lt;&gt;MONTH(StartDate),'У5 Ввод'!$D$144="",'У5 Ввод'!$E$144="",'У5 Ввод'!$D$144&gt;$B29),0,MAX(0,MIN(1,'У5 Ввод'!$E$144-NETWORKDAYS('У5 Ввод'!$D$144,$B29)+1))/Настройки!$E$11*100)</f>
        <v>0</v>
      </c>
      <c r="EJ29" s="67" t="n">
        <f aca="false">IF(OR($D29=1,MONTH($B29)&lt;&gt;MONTH(StartDate),'У5 Ввод'!$D$145="",'У5 Ввод'!$E$145="",'У5 Ввод'!$D$145&gt;$B29),0,MAX(0,MIN(1,'У5 Ввод'!$E$145-NETWORKDAYS('У5 Ввод'!$D$145,$B29)+1))/Настройки!$E$11*100)</f>
        <v>0</v>
      </c>
      <c r="EK29" s="67" t="n">
        <f aca="false">IF(OR($D29=1,MONTH($B29)&lt;&gt;MONTH(StartDate),'У5 Ввод'!$D$146="",'У5 Ввод'!$E$146="",'У5 Ввод'!$D$146&gt;$B29),0,MAX(0,MIN(1,'У5 Ввод'!$E$146-NETWORKDAYS('У5 Ввод'!$D$146,$B29)+1))/Настройки!$E$11*100)</f>
        <v>0</v>
      </c>
      <c r="EL29" s="67" t="n">
        <f aca="false">IF(OR($D29=1,MONTH($B29)&lt;&gt;MONTH(StartDate),'У5 Ввод'!$D$147="",'У5 Ввод'!$E$147="",'У5 Ввод'!$D$147&gt;$B29),0,MAX(0,MIN(1,'У5 Ввод'!$E$147-NETWORKDAYS('У5 Ввод'!$D$147,$B29)+1))/Настройки!$E$11*100)</f>
        <v>0</v>
      </c>
      <c r="EM29" s="67" t="n">
        <f aca="false">IF(OR($D29=1,MONTH($B29)&lt;&gt;MONTH(StartDate),'У5 Ввод'!$D$148="",'У5 Ввод'!$E$148="",'У5 Ввод'!$D$148&gt;$B29),0,MAX(0,MIN(1,'У5 Ввод'!$E$148-NETWORKDAYS('У5 Ввод'!$D$148,$B29)+1))/Настройки!$E$11*100)</f>
        <v>0</v>
      </c>
      <c r="EN29" s="67" t="n">
        <f aca="false">IF(OR($D29=1,MONTH($B29)&lt;&gt;MONTH(StartDate),'У5 Ввод'!$D$149="",'У5 Ввод'!$E$149="",'У5 Ввод'!$D$149&gt;$B29),0,MAX(0,MIN(1,'У5 Ввод'!$E$149-NETWORKDAYS('У5 Ввод'!$D$149,$B29)+1))/Настройки!$E$11*100)</f>
        <v>0</v>
      </c>
      <c r="EO29" s="67" t="n">
        <f aca="false">IF(OR($D29=1,MONTH($B29)&lt;&gt;MONTH(StartDate),'У5 Ввод'!$D$150="",'У5 Ввод'!$E$150="",'У5 Ввод'!$D$150&gt;$B29),0,MAX(0,MIN(1,'У5 Ввод'!$E$150-NETWORKDAYS('У5 Ввод'!$D$150,$B29)+1))/Настройки!$E$11*100)</f>
        <v>0</v>
      </c>
      <c r="EP29" s="67" t="n">
        <f aca="false">IF(OR($D29=1,MONTH($B29)&lt;&gt;MONTH(StartDate),'У5 Ввод'!$D$151="",'У5 Ввод'!$E$151="",'У5 Ввод'!$D$151&gt;$B29),0,MAX(0,MIN(1,'У5 Ввод'!$E$151-NETWORKDAYS('У5 Ввод'!$D$151,$B29)+1))/Настройки!$E$11*100)</f>
        <v>0</v>
      </c>
      <c r="EQ29" s="67" t="n">
        <f aca="false">IF(OR($D29=1,MONTH($B29)&lt;&gt;MONTH(StartDate),'У5 Ввод'!$D$152="",'У5 Ввод'!$E$152="",'У5 Ввод'!$D$152&gt;$B29),0,MAX(0,MIN(1,'У5 Ввод'!$E$152-NETWORKDAYS('У5 Ввод'!$D$152,$B29)+1))/Настройки!$E$11*100)</f>
        <v>0</v>
      </c>
      <c r="ER29" s="67" t="n">
        <f aca="false">IF(OR($D29=1,MONTH($B29)&lt;&gt;MONTH(StartDate),'У5 Ввод'!$D$153="",'У5 Ввод'!$E$153="",'У5 Ввод'!$D$153&gt;$B29),0,MAX(0,MIN(1,'У5 Ввод'!$E$153-NETWORKDAYS('У5 Ввод'!$D$153,$B29)+1))/Настройки!$E$11*100)</f>
        <v>0</v>
      </c>
      <c r="ES29" s="67" t="n">
        <f aca="false">IF(OR($D29=1,MONTH($B29)&lt;&gt;MONTH(StartDate),'У5 Ввод'!$D$154="",'У5 Ввод'!$E$154="",'У5 Ввод'!$D$154&gt;$B29),0,MAX(0,MIN(1,'У5 Ввод'!$E$154-NETWORKDAYS('У5 Ввод'!$D$154,$B29)+1))/Настройки!$E$11*100)</f>
        <v>0</v>
      </c>
      <c r="ET29" s="67" t="n">
        <f aca="false">IF(OR($D29=1,MONTH($B29)&lt;&gt;MONTH(StartDate),'У5 Ввод'!$D$155="",'У5 Ввод'!$E$155="",'У5 Ввод'!$D$155&gt;$B29),0,MAX(0,MIN(1,'У5 Ввод'!$E$155-NETWORKDAYS('У5 Ввод'!$D$155,$B29)+1))/Настройки!$E$11*100)</f>
        <v>0</v>
      </c>
      <c r="EU29" s="67" t="n">
        <f aca="false">IF(OR($D29=1,MONTH($B29)&lt;&gt;MONTH(StartDate),'У5 Ввод'!$D$156="",'У5 Ввод'!$E$156="",'У5 Ввод'!$D$156&gt;$B29),0,MAX(0,MIN(1,'У5 Ввод'!$E$156-NETWORKDAYS('У5 Ввод'!$D$156,$B29)+1))/Настройки!$E$11*100)</f>
        <v>0</v>
      </c>
      <c r="EV29" s="67" t="n">
        <f aca="false">IF(OR($D29=1,MONTH($B29)&lt;&gt;MONTH(StartDate),'У5 Ввод'!$D$157="",'У5 Ввод'!$E$157="",'У5 Ввод'!$D$157&gt;$B29),0,MAX(0,MIN(1,'У5 Ввод'!$E$157-NETWORKDAYS('У5 Ввод'!$D$157,$B29)+1))/Настройки!$E$11*100)</f>
        <v>0</v>
      </c>
      <c r="EW29" s="67" t="n">
        <f aca="false">IF(OR($D29=1,MONTH($B29)&lt;&gt;MONTH(StartDate),'У5 Ввод'!$D$158="",'У5 Ввод'!$E$158="",'У5 Ввод'!$D$158&gt;$B29),0,MAX(0,MIN(1,'У5 Ввод'!$E$158-NETWORKDAYS('У5 Ввод'!$D$158,$B29)+1))/Настройки!$E$11*100)</f>
        <v>0</v>
      </c>
      <c r="EX29" s="67" t="n">
        <f aca="false">IF(OR($D29=1,MONTH($B29)&lt;&gt;MONTH(StartDate),'У5 Ввод'!$D$159="",'У5 Ввод'!$E$159="",'У5 Ввод'!$D$159&gt;$B29),0,MAX(0,MIN(1,'У5 Ввод'!$E$159-NETWORKDAYS('У5 Ввод'!$D$159,$B29)+1))/Настройки!$E$11*100)</f>
        <v>0</v>
      </c>
      <c r="EY29" s="67" t="n">
        <f aca="false">IF(OR($D29=1,MONTH($B29)&lt;&gt;MONTH(StartDate),'У5 Ввод'!$D$160="",'У5 Ввод'!$E$160="",'У5 Ввод'!$D$160&gt;$B29),0,MAX(0,MIN(1,'У5 Ввод'!$E$160-NETWORKDAYS('У5 Ввод'!$D$160,$B29)+1))/Настройки!$E$11*100)</f>
        <v>0</v>
      </c>
      <c r="EZ29" s="67" t="n">
        <f aca="false">IF(OR($D29=1,MONTH($B29)&lt;&gt;MONTH(StartDate),'У5 Ввод'!$D$161="",'У5 Ввод'!$E$161="",'У5 Ввод'!$D$161&gt;$B29),0,MAX(0,MIN(1,'У5 Ввод'!$E$161-NETWORKDAYS('У5 Ввод'!$D$161,$B29)+1))/Настройки!$E$11*100)</f>
        <v>0</v>
      </c>
      <c r="FA29" s="67" t="n">
        <f aca="false">IF(OR($D29=1,MONTH($B29)&lt;&gt;MONTH(StartDate),'У5 Ввод'!$D$162="",'У5 Ввод'!$E$162="",'У5 Ввод'!$D$162&gt;$B29),0,MAX(0,MIN(1,'У5 Ввод'!$E$162-NETWORKDAYS('У5 Ввод'!$D$162,$B29)+1))/Настройки!$E$11*100)</f>
        <v>0</v>
      </c>
      <c r="FB29" s="67" t="n">
        <f aca="false">IF(OR($D29=1,MONTH($B29)&lt;&gt;MONTH(StartDate),'У5 Ввод'!$D$163="",'У5 Ввод'!$E$163="",'У5 Ввод'!$D$163&gt;$B29),0,MAX(0,MIN(1,'У5 Ввод'!$E$163-NETWORKDAYS('У5 Ввод'!$D$163,$B29)+1))/Настройки!$E$11*100)</f>
        <v>0</v>
      </c>
      <c r="FC29" s="67" t="n">
        <f aca="false">IF(OR($D29=1,MONTH($B29)&lt;&gt;MONTH(StartDate),'У5 Ввод'!$D$164="",'У5 Ввод'!$E$164="",'У5 Ввод'!$D$164&gt;$B29),0,MAX(0,MIN(1,'У5 Ввод'!$E$164-NETWORKDAYS('У5 Ввод'!$D$164,$B29)+1))/Настройки!$E$11*100)</f>
        <v>0</v>
      </c>
      <c r="FD29" s="67" t="n">
        <f aca="false">IF(OR($D29=1,MONTH($B29)&lt;&gt;MONTH(StartDate),'У5 Ввод'!$D$165="",'У5 Ввод'!$E$165="",'У5 Ввод'!$D$165&gt;$B29),0,MAX(0,MIN(1,'У5 Ввод'!$E$165-NETWORKDAYS('У5 Ввод'!$D$165,$B29)+1))/Настройки!$E$11*100)</f>
        <v>0</v>
      </c>
      <c r="FE29" s="67" t="n">
        <f aca="false">IF(OR($D29=1,MONTH($B29)&lt;&gt;MONTH(StartDate),'У5 Ввод'!$D$166="",'У5 Ввод'!$E$166="",'У5 Ввод'!$D$166&gt;$B29),0,MAX(0,MIN(1,'У5 Ввод'!$E$166-NETWORKDAYS('У5 Ввод'!$D$166,$B29)+1))/Настройки!$E$11*100)</f>
        <v>0</v>
      </c>
      <c r="FF29" s="67" t="n">
        <f aca="false">IF(OR($D29=1,MONTH($B29)&lt;&gt;MONTH(StartDate),'У5 Ввод'!$D$167="",'У5 Ввод'!$E$167="",'У5 Ввод'!$D$167&gt;$B29),0,MAX(0,MIN(1,'У5 Ввод'!$E$167-NETWORKDAYS('У5 Ввод'!$D$167,$B29)+1))/Настройки!$E$11*100)</f>
        <v>0</v>
      </c>
      <c r="FG29" s="67" t="n">
        <f aca="false">IF(OR($D29=1,MONTH($B29)&lt;&gt;MONTH(StartDate),'У5 Ввод'!$D$168="",'У5 Ввод'!$E$168="",'У5 Ввод'!$D$168&gt;$B29),0,MAX(0,MIN(1,'У5 Ввод'!$E$168-NETWORKDAYS('У5 Ввод'!$D$168,$B29)+1))/Настройки!$E$11*100)</f>
        <v>0</v>
      </c>
      <c r="FH29" s="67" t="n">
        <f aca="false">IF(OR($D29=1,MONTH($B29)&lt;&gt;MONTH(StartDate),'У5 Ввод'!$D$169="",'У5 Ввод'!$E$169="",'У5 Ввод'!$D$169&gt;$B29),0,MAX(0,MIN(1,'У5 Ввод'!$E$169-NETWORKDAYS('У5 Ввод'!$D$169,$B29)+1))/Настройки!$E$11*100)</f>
        <v>0</v>
      </c>
      <c r="FI29" s="67" t="n">
        <f aca="false">IF(OR($D29=1,MONTH($B29)&lt;&gt;MONTH(StartDate),'У5 Ввод'!$D$170="",'У5 Ввод'!$E$170="",'У5 Ввод'!$D$170&gt;$B29),0,MAX(0,MIN(1,'У5 Ввод'!$E$170-NETWORKDAYS('У5 Ввод'!$D$170,$B29)+1))/Настройки!$E$11*100)</f>
        <v>0</v>
      </c>
      <c r="FJ29" s="67" t="n">
        <f aca="false">IF(OR($D29=1,MONTH($B29)&lt;&gt;MONTH(StartDate),'У5 Ввод'!$D$171="",'У5 Ввод'!$E$171="",'У5 Ввод'!$D$171&gt;$B29),0,MAX(0,MIN(1,'У5 Ввод'!$E$171-NETWORKDAYS('У5 Ввод'!$D$171,$B29)+1))/Настройки!$E$11*100)</f>
        <v>0</v>
      </c>
      <c r="FK29" s="67" t="n">
        <f aca="false">IF(OR($D29=1,MONTH($B29)&lt;&gt;MONTH(StartDate),'У5 Ввод'!$D$172="",'У5 Ввод'!$E$172="",'У5 Ввод'!$D$172&gt;$B29),0,MAX(0,MIN(1,'У5 Ввод'!$E$172-NETWORKDAYS('У5 Ввод'!$D$172,$B29)+1))/Настройки!$E$11*100)</f>
        <v>0</v>
      </c>
      <c r="FL29" s="67" t="n">
        <f aca="false">IF(OR($D29=1,MONTH($B29)&lt;&gt;MONTH(StartDate),'У5 Ввод'!$D$173="",'У5 Ввод'!$E$173="",'У5 Ввод'!$D$173&gt;$B29),0,MAX(0,MIN(1,'У5 Ввод'!$E$173-NETWORKDAYS('У5 Ввод'!$D$173,$B29)+1))/Настройки!$E$11*100)</f>
        <v>0</v>
      </c>
      <c r="FM29" s="67" t="n">
        <f aca="false">IF(OR($D29=1,MONTH($B29)&lt;&gt;MONTH(StartDate),'У5 Ввод'!$D$174="",'У5 Ввод'!$E$174="",'У5 Ввод'!$D$174&gt;$B29),0,MAX(0,MIN(1,'У5 Ввод'!$E$174-NETWORKDAYS('У5 Ввод'!$D$174,$B29)+1))/Настройки!$E$11*100)</f>
        <v>0</v>
      </c>
      <c r="FN29" s="67" t="n">
        <f aca="false">IF(OR($D29=1,MONTH($B29)&lt;&gt;MONTH(StartDate),'У5 Ввод'!$D$175="",'У5 Ввод'!$E$175="",'У5 Ввод'!$D$175&gt;$B29),0,MAX(0,MIN(1,'У5 Ввод'!$E$175-NETWORKDAYS('У5 Ввод'!$D$175,$B29)+1))/Настройки!$E$11*100)</f>
        <v>0</v>
      </c>
      <c r="FO29" s="67" t="n">
        <f aca="false">IF(OR($D29=1,MONTH($B29)&lt;&gt;MONTH(StartDate),'У5 Ввод'!$D$176="",'У5 Ввод'!$E$176="",'У5 Ввод'!$D$176&gt;$B29),0,MAX(0,MIN(1,'У5 Ввод'!$E$176-NETWORKDAYS('У5 Ввод'!$D$176,$B29)+1))/Настройки!$E$11*100)</f>
        <v>0</v>
      </c>
      <c r="FP29" s="67" t="n">
        <f aca="false">IF(OR($D29=1,MONTH($B29)&lt;&gt;MONTH(StartDate),'У5 Ввод'!$D$177="",'У5 Ввод'!$E$177="",'У5 Ввод'!$D$177&gt;$B29),0,MAX(0,MIN(1,'У5 Ввод'!$E$177-NETWORKDAYS('У5 Ввод'!$D$177,$B29)+1))/Настройки!$E$11*100)</f>
        <v>0</v>
      </c>
      <c r="FQ29" s="67" t="n">
        <f aca="false">IF(OR($D29=1,MONTH($B29)&lt;&gt;MONTH(StartDate),'У5 Ввод'!$D$178="",'У5 Ввод'!$E$178="",'У5 Ввод'!$D$178&gt;$B29),0,MAX(0,MIN(1,'У5 Ввод'!$E$178-NETWORKDAYS('У5 Ввод'!$D$178,$B29)+1))/Настройки!$E$11*100)</f>
        <v>0</v>
      </c>
      <c r="FR29" s="67" t="n">
        <f aca="false">IF(OR($D29=1,MONTH($B29)&lt;&gt;MONTH(StartDate),'У5 Ввод'!$D$179="",'У5 Ввод'!$E$179="",'У5 Ввод'!$D$179&gt;$B29),0,MAX(0,MIN(1,'У5 Ввод'!$E$179-NETWORKDAYS('У5 Ввод'!$D$179,$B29)+1))/Настройки!$E$11*100)</f>
        <v>0</v>
      </c>
      <c r="FS29" s="67" t="n">
        <f aca="false">IF(OR($D29=1,MONTH($B29)&lt;&gt;MONTH(StartDate),'У5 Ввод'!$D$180="",'У5 Ввод'!$E$180="",'У5 Ввод'!$D$180&gt;$B29),0,MAX(0,MIN(1,'У5 Ввод'!$E$180-NETWORKDAYS('У5 Ввод'!$D$180,$B29)+1))/Настройки!$E$11*100)</f>
        <v>0</v>
      </c>
      <c r="FT29" s="67" t="n">
        <f aca="false">IF(OR($D29=1,MONTH($B29)&lt;&gt;MONTH(StartDate),'У5 Ввод'!$D$181="",'У5 Ввод'!$E$181="",'У5 Ввод'!$D$181&gt;$B29),0,MAX(0,MIN(1,'У5 Ввод'!$E$181-NETWORKDAYS('У5 Ввод'!$D$181,$B29)+1))/Настройки!$E$11*100)</f>
        <v>0</v>
      </c>
      <c r="FU29" s="67" t="n">
        <f aca="false">IF(OR($D29=1,MONTH($B29)&lt;&gt;MONTH(StartDate),'У5 Ввод'!$D$182="",'У5 Ввод'!$E$182="",'У5 Ввод'!$D$182&gt;$B29),0,MAX(0,MIN(1,'У5 Ввод'!$E$182-NETWORKDAYS('У5 Ввод'!$D$182,$B29)+1))/Настройки!$E$11*100)</f>
        <v>0</v>
      </c>
      <c r="FV29" s="67" t="n">
        <f aca="false">IF(OR($D29=1,MONTH($B29)&lt;&gt;MONTH(StartDate),'У5 Ввод'!$D$183="",'У5 Ввод'!$E$183="",'У5 Ввод'!$D$183&gt;$B29),0,MAX(0,MIN(1,'У5 Ввод'!$E$183-NETWORKDAYS('У5 Ввод'!$D$183,$B29)+1))/Настройки!$E$11*100)</f>
        <v>0</v>
      </c>
      <c r="FW29" s="67" t="n">
        <f aca="false">IF(OR($D29=1,MONTH($B29)&lt;&gt;MONTH(StartDate),'У5 Ввод'!$D$184="",'У5 Ввод'!$E$184="",'У5 Ввод'!$D$184&gt;$B29),0,MAX(0,MIN(1,'У5 Ввод'!$E$184-NETWORKDAYS('У5 Ввод'!$D$184,$B29)+1))/Настройки!$E$11*100)</f>
        <v>0</v>
      </c>
      <c r="FX29" s="67" t="n">
        <f aca="false">IF(OR($D29=1,MONTH($B29)&lt;&gt;MONTH(StartDate),'У5 Ввод'!$D$185="",'У5 Ввод'!$E$185="",'У5 Ввод'!$D$185&gt;$B29),0,MAX(0,MIN(1,'У5 Ввод'!$E$185-NETWORKDAYS('У5 Ввод'!$D$185,$B29)+1))/Настройки!$E$11*100)</f>
        <v>0</v>
      </c>
      <c r="FY29" s="67" t="n">
        <f aca="false">IF(OR($D29=1,MONTH($B29)&lt;&gt;MONTH(StartDate),'У5 Ввод'!$D$186="",'У5 Ввод'!$E$186="",'У5 Ввод'!$D$186&gt;$B29),0,MAX(0,MIN(1,'У5 Ввод'!$E$186-NETWORKDAYS('У5 Ввод'!$D$186,$B29)+1))/Настройки!$E$11*100)</f>
        <v>0</v>
      </c>
      <c r="FZ29" s="67" t="n">
        <f aca="false">IF(OR($D29=1,MONTH($B29)&lt;&gt;MONTH(StartDate),'У5 Ввод'!$D$187="",'У5 Ввод'!$E$187="",'У5 Ввод'!$D$187&gt;$B29),0,MAX(0,MIN(1,'У5 Ввод'!$E$187-NETWORKDAYS('У5 Ввод'!$D$187,$B29)+1))/Настройки!$E$11*100)</f>
        <v>0</v>
      </c>
      <c r="GA29" s="67" t="n">
        <f aca="false">IF(OR($D29=1,MONTH($B29)&lt;&gt;MONTH(StartDate),'У5 Ввод'!$D$188="",'У5 Ввод'!$E$188="",'У5 Ввод'!$D$188&gt;$B29),0,MAX(0,MIN(1,'У5 Ввод'!$E$188-NETWORKDAYS('У5 Ввод'!$D$188,$B29)+1))/Настройки!$E$11*100)</f>
        <v>0</v>
      </c>
      <c r="GB29" s="67" t="n">
        <f aca="false">IF(OR($D29=1,MONTH($B29)&lt;&gt;MONTH(StartDate),'У5 Ввод'!$D$189="",'У5 Ввод'!$E$189="",'У5 Ввод'!$D$189&gt;$B29),0,MAX(0,MIN(1,'У5 Ввод'!$E$189-NETWORKDAYS('У5 Ввод'!$D$189,$B29)+1))/Настройки!$E$11*100)</f>
        <v>0</v>
      </c>
      <c r="GC29" s="67" t="n">
        <f aca="false">IF(OR($D29=1,MONTH($B29)&lt;&gt;MONTH(StartDate),'У5 Ввод'!$D$190="",'У5 Ввод'!$E$190="",'У5 Ввод'!$D$190&gt;$B29),0,MAX(0,MIN(1,'У5 Ввод'!$E$190-NETWORKDAYS('У5 Ввод'!$D$190,$B29)+1))/Настройки!$E$11*100)</f>
        <v>0</v>
      </c>
      <c r="GD29" s="67" t="n">
        <f aca="false">IF(OR($D29=1,MONTH($B29)&lt;&gt;MONTH(StartDate),'У5 Ввод'!$D$191="",'У5 Ввод'!$E$191="",'У5 Ввод'!$D$191&gt;$B29),0,MAX(0,MIN(1,'У5 Ввод'!$E$191-NETWORKDAYS('У5 Ввод'!$D$191,$B29)+1))/Настройки!$E$11*100)</f>
        <v>0</v>
      </c>
      <c r="GE29" s="67" t="n">
        <f aca="false">IF(OR($D29=1,MONTH($B29)&lt;&gt;MONTH(StartDate),'У5 Ввод'!$D$192="",'У5 Ввод'!$E$192="",'У5 Ввод'!$D$192&gt;$B29),0,MAX(0,MIN(1,'У5 Ввод'!$E$192-NETWORKDAYS('У5 Ввод'!$D$192,$B29)+1))/Настройки!$E$11*100)</f>
        <v>0</v>
      </c>
      <c r="GF29" s="67" t="n">
        <f aca="false">IF(OR($D29=1,MONTH($B29)&lt;&gt;MONTH(StartDate),'У5 Ввод'!$D$193="",'У5 Ввод'!$E$193="",'У5 Ввод'!$D$193&gt;$B29),0,MAX(0,MIN(1,'У5 Ввод'!$E$193-NETWORKDAYS('У5 Ввод'!$D$193,$B29)+1))/Настройки!$E$11*100)</f>
        <v>0</v>
      </c>
      <c r="GG29" s="67" t="n">
        <f aca="false">IF(OR($D29=1,MONTH($B29)&lt;&gt;MONTH(StartDate),'У5 Ввод'!$D$194="",'У5 Ввод'!$E$194="",'У5 Ввод'!$D$194&gt;$B29),0,MAX(0,MIN(1,'У5 Ввод'!$E$194-NETWORKDAYS('У5 Ввод'!$D$194,$B29)+1))/Настройки!$E$11*100)</f>
        <v>0</v>
      </c>
      <c r="GH29" s="67" t="n">
        <f aca="false">IF(OR($D29=1,MONTH($B29)&lt;&gt;MONTH(StartDate),'У5 Ввод'!$D$195="",'У5 Ввод'!$E$195="",'У5 Ввод'!$D$195&gt;$B29),0,MAX(0,MIN(1,'У5 Ввод'!$E$195-NETWORKDAYS('У5 Ввод'!$D$195,$B29)+1))/Настройки!$E$11*100)</f>
        <v>0</v>
      </c>
      <c r="GI29" s="67" t="n">
        <f aca="false">IF(OR($D29=1,MONTH($B29)&lt;&gt;MONTH(StartDate),'У5 Ввод'!$D$196="",'У5 Ввод'!$E$196="",'У5 Ввод'!$D$196&gt;$B29),0,MAX(0,MIN(1,'У5 Ввод'!$E$196-NETWORKDAYS('У5 Ввод'!$D$196,$B29)+1))/Настройки!$E$11*100)</f>
        <v>0</v>
      </c>
      <c r="GJ29" s="67" t="n">
        <f aca="false">IF(OR($D29=1,MONTH($B29)&lt;&gt;MONTH(StartDate),'У5 Ввод'!$D$197="",'У5 Ввод'!$E$197="",'У5 Ввод'!$D$197&gt;$B29),0,MAX(0,MIN(1,'У5 Ввод'!$E$197-NETWORKDAYS('У5 Ввод'!$D$197,$B29)+1))/Настройки!$E$11*100)</f>
        <v>0</v>
      </c>
      <c r="GK29" s="67" t="n">
        <f aca="false">IF(OR($D29=1,MONTH($B29)&lt;&gt;MONTH(StartDate),'У5 Ввод'!$D$198="",'У5 Ввод'!$E$198="",'У5 Ввод'!$D$198&gt;$B29),0,MAX(0,MIN(1,'У5 Ввод'!$E$198-NETWORKDAYS('У5 Ввод'!$D$198,$B29)+1))/Настройки!$E$11*100)</f>
        <v>0</v>
      </c>
      <c r="GL29" s="67" t="n">
        <f aca="false">IF(OR($D29=1,MONTH($B29)&lt;&gt;MONTH(StartDate),'У5 Ввод'!$D$199="",'У5 Ввод'!$E$199="",'У5 Ввод'!$D$199&gt;$B29),0,MAX(0,MIN(1,'У5 Ввод'!$E$199-NETWORKDAYS('У5 Ввод'!$D$199,$B29)+1))/Настройки!$E$11*100)</f>
        <v>0</v>
      </c>
      <c r="GM29" s="67" t="n">
        <f aca="false">IF(OR($D29=1,MONTH($B29)&lt;&gt;MONTH(StartDate),'У5 Ввод'!$D$200="",'У5 Ввод'!$E$200="",'У5 Ввод'!$D$200&gt;$B29),0,MAX(0,MIN(1,'У5 Ввод'!$E$200-NETWORKDAYS('У5 Ввод'!$D$200,$B29)+1))/Настройки!$E$11*100)</f>
        <v>0</v>
      </c>
      <c r="GN29" s="67" t="n">
        <f aca="false">IF(OR($D29=1,MONTH($B29)&lt;&gt;MONTH(StartDate),'У5 Ввод'!$D$201="",'У5 Ввод'!$E$201="",'У5 Ввод'!$D$201&gt;$B29),0,MAX(0,MIN(1,'У5 Ввод'!$E$201-NETWORKDAYS('У5 Ввод'!$D$201,$B29)+1))/Настройки!$E$11*100)</f>
        <v>0</v>
      </c>
      <c r="GO29" s="67" t="n">
        <f aca="false">IF(OR($D29=1,MONTH($B29)&lt;&gt;MONTH(StartDate),'У5 Ввод'!$D$202="",'У5 Ввод'!$E$202="",'У5 Ввод'!$D$202&gt;$B29),0,MAX(0,MIN(1,'У5 Ввод'!$E$202-NETWORKDAYS('У5 Ввод'!$D$202,$B29)+1))/Настройки!$E$11*100)</f>
        <v>0</v>
      </c>
      <c r="GP29" s="67" t="n">
        <f aca="false">IF(OR($D29=1,MONTH($B29)&lt;&gt;MONTH(StartDate),'У5 Ввод'!$D$203="",'У5 Ввод'!$E$203="",'У5 Ввод'!$D$203&gt;$B29),0,MAX(0,MIN(1,'У5 Ввод'!$E$203-NETWORKDAYS('У5 Ввод'!$D$203,$B29)+1))/Настройки!$E$11*100)</f>
        <v>0</v>
      </c>
      <c r="GQ29" s="67" t="n">
        <f aca="false">IF(OR($D29=1,MONTH($B29)&lt;&gt;MONTH(StartDate),'У5 Ввод'!$D$204="",'У5 Ввод'!$E$204="",'У5 Ввод'!$D$204&gt;$B29),0,MAX(0,MIN(1,'У5 Ввод'!$E$204-NETWORKDAYS('У5 Ввод'!$D$204,$B29)+1))/Настройки!$E$11*100)</f>
        <v>0</v>
      </c>
      <c r="GR29" s="67" t="n">
        <f aca="false">IF(OR($D29=1,MONTH($B29)&lt;&gt;MONTH(StartDate),'У5 Ввод'!$D$205="",'У5 Ввод'!$E$205="",'У5 Ввод'!$D$205&gt;$B29),0,MAX(0,MIN(1,'У5 Ввод'!$E$205-NETWORKDAYS('У5 Ввод'!$D$205,$B29)+1))/Настройки!$E$11*100)</f>
        <v>0</v>
      </c>
      <c r="GS29" s="67" t="n">
        <f aca="false">IF(OR($D29=1,MONTH($B29)&lt;&gt;MONTH(StartDate),'У5 Ввод'!$D$206="",'У5 Ввод'!$E$206="",'У5 Ввод'!$D$206&gt;$B29),0,MAX(0,MIN(1,'У5 Ввод'!$E$206-NETWORKDAYS('У5 Ввод'!$D$206,$B29)+1))/Настройки!$E$11*100)</f>
        <v>0</v>
      </c>
      <c r="GT29" s="67" t="n">
        <f aca="false">IF(OR($D29=1,MONTH($B29)&lt;&gt;MONTH(StartDate),'У5 Ввод'!$D$207="",'У5 Ввод'!$E$207="",'У5 Ввод'!$D$207&gt;$B29),0,MAX(0,MIN(1,'У5 Ввод'!$E$207-NETWORKDAYS('У5 Ввод'!$D$207,$B29)+1))/Настройки!$E$11*100)</f>
        <v>0</v>
      </c>
      <c r="GU29" s="67" t="n">
        <f aca="false">IF(OR($D29=1,MONTH($B29)&lt;&gt;MONTH(StartDate),'У5 Ввод'!$D$208="",'У5 Ввод'!$E$208="",'У5 Ввод'!$D$208&gt;$B29),0,MAX(0,MIN(1,'У5 Ввод'!$E$208-NETWORKDAYS('У5 Ввод'!$D$208,$B29)+1))/Настройки!$E$11*100)</f>
        <v>0</v>
      </c>
      <c r="GV29" s="67" t="n">
        <f aca="false">IF(OR($D29=1,MONTH($B29)&lt;&gt;MONTH(StartDate),'У5 Ввод'!$D$209="",'У5 Ввод'!$E$209="",'У5 Ввод'!$D$209&gt;$B29),0,MAX(0,MIN(1,'У5 Ввод'!$E$209-NETWORKDAYS('У5 Ввод'!$D$209,$B29)+1))/Настройки!$E$11*100)</f>
        <v>0</v>
      </c>
      <c r="GW29" s="67" t="n">
        <f aca="false">IF(OR($D29=1,MONTH($B29)&lt;&gt;MONTH(StartDate),'У5 Ввод'!$D$210="",'У5 Ввод'!$E$210="",'У5 Ввод'!$D$210&gt;$B29),0,MAX(0,MIN(1,'У5 Ввод'!$E$210-NETWORKDAYS('У5 Ввод'!$D$210,$B29)+1))/Настройки!$E$11*100)</f>
        <v>0</v>
      </c>
      <c r="GX29" s="67" t="n">
        <f aca="false">IF(OR($D29=1,MONTH($B29)&lt;&gt;MONTH(StartDate),'У5 Ввод'!$D$211="",'У5 Ввод'!$E$211="",'У5 Ввод'!$D$211&gt;$B29),0,MAX(0,MIN(1,'У5 Ввод'!$E$211-NETWORKDAYS('У5 Ввод'!$D$211,$B29)+1))/Настройки!$E$11*100)</f>
        <v>0</v>
      </c>
      <c r="GY29" s="67" t="n">
        <f aca="false">IF(OR($D29=1,MONTH($B29)&lt;&gt;MONTH(StartDate),'У5 Ввод'!$D$212="",'У5 Ввод'!$E$212="",'У5 Ввод'!$D$212&gt;$B29),0,MAX(0,MIN(1,'У5 Ввод'!$E$212-NETWORKDAYS('У5 Ввод'!$D$212,$B29)+1))/Настройки!$E$11*100)</f>
        <v>0</v>
      </c>
      <c r="GZ29" s="67" t="n">
        <f aca="false">IF(OR($D29=1,MONTH($B29)&lt;&gt;MONTH(StartDate),'У5 Ввод'!$D$213="",'У5 Ввод'!$E$213="",'У5 Ввод'!$D$213&gt;$B29),0,MAX(0,MIN(1,'У5 Ввод'!$E$213-NETWORKDAYS('У5 Ввод'!$D$213,$B29)+1))/Настройки!$E$11*100)</f>
        <v>0</v>
      </c>
      <c r="HA29" s="67" t="n">
        <f aca="false">IF(OR($D29=1,MONTH($B29)&lt;&gt;MONTH(StartDate),'У5 Ввод'!$D$214="",'У5 Ввод'!$E$214="",'У5 Ввод'!$D$214&gt;$B29),0,MAX(0,MIN(1,'У5 Ввод'!$E$214-NETWORKDAYS('У5 Ввод'!$D$214,$B29)+1))/Настройки!$E$11*100)</f>
        <v>0</v>
      </c>
      <c r="HB29" s="67" t="n">
        <f aca="false">IF(OR($D29=1,MONTH($B29)&lt;&gt;MONTH(StartDate),'У5 Ввод'!$D$215="",'У5 Ввод'!$E$215="",'У5 Ввод'!$D$215&gt;$B29),0,MAX(0,MIN(1,'У5 Ввод'!$E$215-NETWORKDAYS('У5 Ввод'!$D$215,$B29)+1))/Настройки!$E$11*100)</f>
        <v>0</v>
      </c>
      <c r="HC29" s="67" t="n">
        <f aca="false">IF(OR($D29=1,MONTH($B29)&lt;&gt;MONTH(StartDate),'У5 Ввод'!$D$216="",'У5 Ввод'!$E$216="",'У5 Ввод'!$D$216&gt;$B29),0,MAX(0,MIN(1,'У5 Ввод'!$E$216-NETWORKDAYS('У5 Ввод'!$D$216,$B29)+1))/Настройки!$E$11*100)</f>
        <v>0</v>
      </c>
      <c r="HD29" s="67" t="n">
        <f aca="false">IF(OR($D29=1,MONTH($B29)&lt;&gt;MONTH(StartDate),'У5 Ввод'!$D$217="",'У5 Ввод'!$E$217="",'У5 Ввод'!$D$217&gt;$B29),0,MAX(0,MIN(1,'У5 Ввод'!$E$217-NETWORKDAYS('У5 Ввод'!$D$217,$B29)+1))/Настройки!$E$11*100)</f>
        <v>0</v>
      </c>
      <c r="HE29" s="67" t="n">
        <f aca="false">IF(OR($D29=1,MONTH($B29)&lt;&gt;MONTH(StartDate),'У5 Ввод'!$D$218="",'У5 Ввод'!$E$218="",'У5 Ввод'!$D$218&gt;$B29),0,MAX(0,MIN(1,'У5 Ввод'!$E$218-NETWORKDAYS('У5 Ввод'!$D$218,$B29)+1))/Настройки!$E$11*100)</f>
        <v>0</v>
      </c>
      <c r="HF29" s="67" t="n">
        <f aca="false">IF(OR($D29=1,MONTH($B29)&lt;&gt;MONTH(StartDate),'У5 Ввод'!$D$219="",'У5 Ввод'!$E$219="",'У5 Ввод'!$D$219&gt;$B29),0,MAX(0,MIN(1,'У5 Ввод'!$E$219-NETWORKDAYS('У5 Ввод'!$D$219,$B29)+1))/Настройки!$E$11*100)</f>
        <v>0</v>
      </c>
      <c r="HG29" s="67" t="n">
        <f aca="false">IF(OR($D29=1,MONTH($B29)&lt;&gt;MONTH(StartDate),'У5 Ввод'!$D$220="",'У5 Ввод'!$E$220="",'У5 Ввод'!$D$220&gt;$B29),0,MAX(0,MIN(1,'У5 Ввод'!$E$220-NETWORKDAYS('У5 Ввод'!$D$220,$B29)+1))/Настройки!$E$11*100)</f>
        <v>0</v>
      </c>
      <c r="HH29" s="67" t="n">
        <f aca="false">IF(OR($D29=1,MONTH($B29)&lt;&gt;MONTH(StartDate),'У5 Ввод'!$D$221="",'У5 Ввод'!$E$221="",'У5 Ввод'!$D$221&gt;$B29),0,MAX(0,MIN(1,'У5 Ввод'!$E$221-NETWORKDAYS('У5 Ввод'!$D$221,$B29)+1))/Настройки!$E$11*100)</f>
        <v>0</v>
      </c>
      <c r="HI29" s="67" t="n">
        <f aca="false">IF(OR($D29=1,MONTH($B29)&lt;&gt;MONTH(StartDate),'У5 Ввод'!$D$222="",'У5 Ввод'!$E$222="",'У5 Ввод'!$D$222&gt;$B29),0,MAX(0,MIN(1,'У5 Ввод'!$E$222-NETWORKDAYS('У5 Ввод'!$D$222,$B29)+1))/Настройки!$E$11*100)</f>
        <v>0</v>
      </c>
      <c r="HJ29" s="67" t="n">
        <f aca="false">IF(OR($D29=1,MONTH($B29)&lt;&gt;MONTH(StartDate),'У5 Ввод'!$D$223="",'У5 Ввод'!$E$223="",'У5 Ввод'!$D$223&gt;$B29),0,MAX(0,MIN(1,'У5 Ввод'!$E$223-NETWORKDAYS('У5 Ввод'!$D$223,$B29)+1))/Настройки!$E$11*100)</f>
        <v>0</v>
      </c>
      <c r="HK29" s="67" t="n">
        <f aca="false">IF(OR($D29=1,MONTH($B29)&lt;&gt;MONTH(StartDate),'У5 Ввод'!$D$224="",'У5 Ввод'!$E$224="",'У5 Ввод'!$D$224&gt;$B29),0,MAX(0,MIN(1,'У5 Ввод'!$E$224-NETWORKDAYS('У5 Ввод'!$D$224,$B29)+1))/Настройки!$E$11*100)</f>
        <v>0</v>
      </c>
      <c r="HL29" s="67" t="n">
        <f aca="false">IF(OR($D29=1,MONTH($B29)&lt;&gt;MONTH(StartDate),'У5 Ввод'!$D$225="",'У5 Ввод'!$E$225="",'У5 Ввод'!$D$225&gt;$B29),0,MAX(0,MIN(1,'У5 Ввод'!$E$225-NETWORKDAYS('У5 Ввод'!$D$225,$B29)+1))/Настройки!$E$11*100)</f>
        <v>0</v>
      </c>
      <c r="HM29" s="67" t="n">
        <f aca="false">IF(OR($D29=1,MONTH($B29)&lt;&gt;MONTH(StartDate),'У5 Ввод'!$D$226="",'У5 Ввод'!$E$226="",'У5 Ввод'!$D$226&gt;$B29),0,MAX(0,MIN(1,'У5 Ввод'!$E$226-NETWORKDAYS('У5 Ввод'!$D$226,$B29)+1))/Настройки!$E$11*100)</f>
        <v>0</v>
      </c>
      <c r="HN29" s="67" t="n">
        <f aca="false">IF(OR($D29=1,MONTH($B29)&lt;&gt;MONTH(StartDate),'У5 Ввод'!$D$227="",'У5 Ввод'!$E$227="",'У5 Ввод'!$D$227&gt;$B29),0,MAX(0,MIN(1,'У5 Ввод'!$E$227-NETWORKDAYS('У5 Ввод'!$D$227,$B29)+1))/Настройки!$E$11*100)</f>
        <v>0</v>
      </c>
      <c r="HO29" s="67" t="n">
        <f aca="false">IF(OR($D29=1,MONTH($B29)&lt;&gt;MONTH(StartDate),'У5 Ввод'!$D$228="",'У5 Ввод'!$E$228="",'У5 Ввод'!$D$228&gt;$B29),0,MAX(0,MIN(1,'У5 Ввод'!$E$228-NETWORKDAYS('У5 Ввод'!$D$228,$B29)+1))/Настройки!$E$11*100)</f>
        <v>0</v>
      </c>
      <c r="HP29" s="67" t="n">
        <f aca="false">IF(OR($D29=1,MONTH($B29)&lt;&gt;MONTH(StartDate),'У5 Ввод'!$D$229="",'У5 Ввод'!$E$229="",'У5 Ввод'!$D$229&gt;$B29),0,MAX(0,MIN(1,'У5 Ввод'!$E$229-NETWORKDAYS('У5 Ввод'!$D$229,$B29)+1))/Настройки!$E$11*100)</f>
        <v>0</v>
      </c>
      <c r="HQ29" s="67" t="n">
        <f aca="false">IF(OR($D29=1,MONTH($B29)&lt;&gt;MONTH(StartDate),'У5 Ввод'!$D$230="",'У5 Ввод'!$E$230="",'У5 Ввод'!$D$230&gt;$B29),0,MAX(0,MIN(1,'У5 Ввод'!$E$230-NETWORKDAYS('У5 Ввод'!$D$230,$B29)+1))/Настройки!$E$11*100)</f>
        <v>0</v>
      </c>
      <c r="HR29" s="67" t="n">
        <f aca="false">IF(OR($D29=1,MONTH($B29)&lt;&gt;MONTH(StartDate),'У5 Ввод'!$D$231="",'У5 Ввод'!$E$231="",'У5 Ввод'!$D$231&gt;$B29),0,MAX(0,MIN(1,'У5 Ввод'!$E$231-NETWORKDAYS('У5 Ввод'!$D$231,$B29)+1))/Настройки!$E$11*100)</f>
        <v>0</v>
      </c>
      <c r="HS29" s="67" t="n">
        <f aca="false">IF(OR($D29=1,MONTH($B29)&lt;&gt;MONTH(StartDate),'У5 Ввод'!$D$232="",'У5 Ввод'!$E$232="",'У5 Ввод'!$D$232&gt;$B29),0,MAX(0,MIN(1,'У5 Ввод'!$E$232-NETWORKDAYS('У5 Ввод'!$D$232,$B29)+1))/Настройки!$E$11*100)</f>
        <v>0</v>
      </c>
      <c r="HT29" s="67" t="n">
        <f aca="false">IF(OR($D29=1,MONTH($B29)&lt;&gt;MONTH(StartDate),'У5 Ввод'!$D$233="",'У5 Ввод'!$E$233="",'У5 Ввод'!$D$233&gt;$B29),0,MAX(0,MIN(1,'У5 Ввод'!$E$233-NETWORKDAYS('У5 Ввод'!$D$233,$B29)+1))/Настройки!$E$11*100)</f>
        <v>0</v>
      </c>
      <c r="HU29" s="67" t="n">
        <f aca="false">IF(OR($D29=1,MONTH($B29)&lt;&gt;MONTH(StartDate),'У5 Ввод'!$D$234="",'У5 Ввод'!$E$234="",'У5 Ввод'!$D$234&gt;$B29),0,MAX(0,MIN(1,'У5 Ввод'!$E$234-NETWORKDAYS('У5 Ввод'!$D$234,$B29)+1))/Настройки!$E$11*100)</f>
        <v>0</v>
      </c>
      <c r="HV29" s="67" t="n">
        <f aca="false">IF(OR($D29=1,MONTH($B29)&lt;&gt;MONTH(StartDate),'У5 Ввод'!$D$235="",'У5 Ввод'!$E$235="",'У5 Ввод'!$D$235&gt;$B29),0,MAX(0,MIN(1,'У5 Ввод'!$E$235-NETWORKDAYS('У5 Ввод'!$D$235,$B29)+1))/Настройки!$E$11*100)</f>
        <v>0</v>
      </c>
      <c r="HW29" s="67" t="n">
        <f aca="false">IF(OR($D29=1,MONTH($B29)&lt;&gt;MONTH(StartDate),'У5 Ввод'!$D$236="",'У5 Ввод'!$E$236="",'У5 Ввод'!$D$236&gt;$B29),0,MAX(0,MIN(1,'У5 Ввод'!$E$236-NETWORKDAYS('У5 Ввод'!$D$236,$B29)+1))/Настройки!$E$11*100)</f>
        <v>0</v>
      </c>
      <c r="HX29" s="67" t="n">
        <f aca="false">IF(OR($D29=1,MONTH($B29)&lt;&gt;MONTH(StartDate),'У5 Ввод'!$D$237="",'У5 Ввод'!$E$237="",'У5 Ввод'!$D$237&gt;$B29),0,MAX(0,MIN(1,'У5 Ввод'!$E$237-NETWORKDAYS('У5 Ввод'!$D$237,$B29)+1))/Настройки!$E$11*100)</f>
        <v>0</v>
      </c>
      <c r="HY29" s="67" t="n">
        <f aca="false">IF(OR($D29=1,MONTH($B29)&lt;&gt;MONTH(StartDate),'У5 Ввод'!$D$238="",'У5 Ввод'!$E$238="",'У5 Ввод'!$D$238&gt;$B29),0,MAX(0,MIN(1,'У5 Ввод'!$E$238-NETWORKDAYS('У5 Ввод'!$D$238,$B29)+1))/Настройки!$E$11*100)</f>
        <v>0</v>
      </c>
      <c r="HZ29" s="67" t="n">
        <f aca="false">IF(OR($D29=1,MONTH($B29)&lt;&gt;MONTH(StartDate),'У5 Ввод'!$D$239="",'У5 Ввод'!$E$239="",'У5 Ввод'!$D$239&gt;$B29),0,MAX(0,MIN(1,'У5 Ввод'!$E$239-NETWORKDAYS('У5 Ввод'!$D$239,$B29)+1))/Настройки!$E$11*100)</f>
        <v>0</v>
      </c>
      <c r="IA29" s="67" t="n">
        <f aca="false">IF(OR($D29=1,MONTH($B29)&lt;&gt;MONTH(StartDate),'У5 Ввод'!$D$240="",'У5 Ввод'!$E$240="",'У5 Ввод'!$D$240&gt;$B29),0,MAX(0,MIN(1,'У5 Ввод'!$E$240-NETWORKDAYS('У5 Ввод'!$D$240,$B29)+1))/Настройки!$E$11*100)</f>
        <v>0</v>
      </c>
      <c r="IB29" s="67" t="n">
        <f aca="false">IF(OR($D29=1,MONTH($B29)&lt;&gt;MONTH(StartDate),'У5 Ввод'!$D$241="",'У5 Ввод'!$E$241="",'У5 Ввод'!$D$241&gt;$B29),0,MAX(0,MIN(1,'У5 Ввод'!$E$241-NETWORKDAYS('У5 Ввод'!$D$241,$B29)+1))/Настройки!$E$11*100)</f>
        <v>0</v>
      </c>
      <c r="IC29" s="67" t="n">
        <f aca="false">IF(OR($D29=1,MONTH($B29)&lt;&gt;MONTH(StartDate),'У5 Ввод'!$D$242="",'У5 Ввод'!$E$242="",'У5 Ввод'!$D$242&gt;$B29),0,MAX(0,MIN(1,'У5 Ввод'!$E$242-NETWORKDAYS('У5 Ввод'!$D$242,$B29)+1))/Настройки!$E$11*100)</f>
        <v>0</v>
      </c>
      <c r="ID29" s="67" t="n">
        <f aca="false">IF(OR($D29=1,MONTH($B29)&lt;&gt;MONTH(StartDate),'У5 Ввод'!$D$243="",'У5 Ввод'!$E$243="",'У5 Ввод'!$D$243&gt;$B29),0,MAX(0,MIN(1,'У5 Ввод'!$E$243-NETWORKDAYS('У5 Ввод'!$D$243,$B29)+1))/Настройки!$E$11*100)</f>
        <v>0</v>
      </c>
      <c r="IE29" s="67" t="n">
        <f aca="false">IF(OR($D29=1,MONTH($B29)&lt;&gt;MONTH(StartDate),'У5 Ввод'!$D$244="",'У5 Ввод'!$E$244="",'У5 Ввод'!$D$244&gt;$B29),0,MAX(0,MIN(1,'У5 Ввод'!$E$244-NETWORKDAYS('У5 Ввод'!$D$244,$B29)+1))/Настройки!$E$11*100)</f>
        <v>0</v>
      </c>
      <c r="IF29" s="67" t="n">
        <f aca="false">IF(OR($D29=1,MONTH($B29)&lt;&gt;MONTH(StartDate),'У5 Ввод'!$D$245="",'У5 Ввод'!$E$245="",'У5 Ввод'!$D$245&gt;$B29),0,MAX(0,MIN(1,'У5 Ввод'!$E$245-NETWORKDAYS('У5 Ввод'!$D$245,$B29)+1))/Настройки!$E$11*100)</f>
        <v>0</v>
      </c>
      <c r="IG29" s="67" t="n">
        <f aca="false">IF(OR($D29=1,MONTH($B29)&lt;&gt;MONTH(StartDate),'У5 Ввод'!$D$246="",'У5 Ввод'!$E$246="",'У5 Ввод'!$D$246&gt;$B29),0,MAX(0,MIN(1,'У5 Ввод'!$E$246-NETWORKDAYS('У5 Ввод'!$D$246,$B29)+1))/Настройки!$E$11*100)</f>
        <v>0</v>
      </c>
      <c r="IH29" s="67" t="n">
        <f aca="false">IF(OR($D29=1,MONTH($B29)&lt;&gt;MONTH(StartDate),'У5 Ввод'!$D$247="",'У5 Ввод'!$E$247="",'У5 Ввод'!$D$247&gt;$B29),0,MAX(0,MIN(1,'У5 Ввод'!$E$247-NETWORKDAYS('У5 Ввод'!$D$247,$B29)+1))/Настройки!$E$11*100)</f>
        <v>0</v>
      </c>
      <c r="II29" s="67" t="n">
        <f aca="false">IF(OR($D29=1,MONTH($B29)&lt;&gt;MONTH(StartDate),'У5 Ввод'!$D$248="",'У5 Ввод'!$E$248="",'У5 Ввод'!$D$248&gt;$B29),0,MAX(0,MIN(1,'У5 Ввод'!$E$248-NETWORKDAYS('У5 Ввод'!$D$248,$B29)+1))/Настройки!$E$11*100)</f>
        <v>0</v>
      </c>
      <c r="IJ29" s="67" t="n">
        <f aca="false">IF(OR($D29=1,MONTH($B29)&lt;&gt;MONTH(StartDate),'У5 Ввод'!$D$249="",'У5 Ввод'!$E$249="",'У5 Ввод'!$D$249&gt;$B29),0,MAX(0,MIN(1,'У5 Ввод'!$E$249-NETWORKDAYS('У5 Ввод'!$D$249,$B29)+1))/Настройки!$E$11*100)</f>
        <v>0</v>
      </c>
      <c r="IK29" s="67" t="n">
        <f aca="false">IF(OR($D29=1,MONTH($B29)&lt;&gt;MONTH(StartDate),'У5 Ввод'!$D$250="",'У5 Ввод'!$E$250="",'У5 Ввод'!$D$250&gt;$B29),0,MAX(0,MIN(1,'У5 Ввод'!$E$250-NETWORKDAYS('У5 Ввод'!$D$250,$B29)+1))/Настройки!$E$11*100)</f>
        <v>0</v>
      </c>
      <c r="IL29" s="67" t="n">
        <f aca="false">IF(OR($D29=1,MONTH($B29)&lt;&gt;MONTH(StartDate),'У5 Ввод'!$D$251="",'У5 Ввод'!$E$251="",'У5 Ввод'!$D$251&gt;$B29),0,MAX(0,MIN(1,'У5 Ввод'!$E$251-NETWORKDAYS('У5 Ввод'!$D$251,$B29)+1))/Настройки!$E$11*100)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IF(OR($D30=1,MONTH($B30)&lt;&gt;MONTH(StartDate),'У5 Ввод'!$D$12="",'У5 Ввод'!$E$12="",'У5 Ввод'!$D$12&gt;$B30),0,MAX(0,MIN(1,'У5 Ввод'!$E$12-NETWORKDAYS('У5 Ввод'!$D$12,$B30)+1))/Настройки!$E$11*100)</f>
        <v>0</v>
      </c>
      <c r="H30" s="67" t="n">
        <f aca="false">IF(OR($D30=1,MONTH($B30)&lt;&gt;MONTH(StartDate),'У5 Ввод'!$D$13="",'У5 Ввод'!$E$13="",'У5 Ввод'!$D$13&gt;$B30),0,MAX(0,MIN(1,'У5 Ввод'!$E$13-NETWORKDAYS('У5 Ввод'!$D$13,$B30)+1))/Настройки!$E$11*100)</f>
        <v>0</v>
      </c>
      <c r="I30" s="67" t="n">
        <f aca="false">IF(OR($D30=1,MONTH($B30)&lt;&gt;MONTH(StartDate),'У5 Ввод'!$D$14="",'У5 Ввод'!$E$14="",'У5 Ввод'!$D$14&gt;$B30),0,MAX(0,MIN(1,'У5 Ввод'!$E$14-NETWORKDAYS('У5 Ввод'!$D$14,$B30)+1))/Настройки!$E$11*100)</f>
        <v>0</v>
      </c>
      <c r="J30" s="67" t="n">
        <f aca="false">IF(OR($D30=1,MONTH($B30)&lt;&gt;MONTH(StartDate),'У5 Ввод'!$D$15="",'У5 Ввод'!$E$15="",'У5 Ввод'!$D$15&gt;$B30),0,MAX(0,MIN(1,'У5 Ввод'!$E$15-NETWORKDAYS('У5 Ввод'!$D$15,$B30)+1))/Настройки!$E$11*100)</f>
        <v>0</v>
      </c>
      <c r="K30" s="67" t="n">
        <f aca="false">IF(OR($D30=1,MONTH($B30)&lt;&gt;MONTH(StartDate),'У5 Ввод'!$D$16="",'У5 Ввод'!$E$16="",'У5 Ввод'!$D$16&gt;$B30),0,MAX(0,MIN(1,'У5 Ввод'!$E$16-NETWORKDAYS('У5 Ввод'!$D$16,$B30)+1))/Настройки!$E$11*100)</f>
        <v>0</v>
      </c>
      <c r="L30" s="67" t="n">
        <f aca="false">IF(OR($D30=1,MONTH($B30)&lt;&gt;MONTH(StartDate),'У5 Ввод'!$D$17="",'У5 Ввод'!$E$17="",'У5 Ввод'!$D$17&gt;$B30),0,MAX(0,MIN(1,'У5 Ввод'!$E$17-NETWORKDAYS('У5 Ввод'!$D$17,$B30)+1))/Настройки!$E$11*100)</f>
        <v>0</v>
      </c>
      <c r="M30" s="67" t="n">
        <f aca="false">IF(OR($D30=1,MONTH($B30)&lt;&gt;MONTH(StartDate),'У5 Ввод'!$D$18="",'У5 Ввод'!$E$18="",'У5 Ввод'!$D$18&gt;$B30),0,MAX(0,MIN(1,'У5 Ввод'!$E$18-NETWORKDAYS('У5 Ввод'!$D$18,$B30)+1))/Настройки!$E$11*100)</f>
        <v>0</v>
      </c>
      <c r="N30" s="67" t="n">
        <f aca="false">IF(OR($D30=1,MONTH($B30)&lt;&gt;MONTH(StartDate),'У5 Ввод'!$D$19="",'У5 Ввод'!$E$19="",'У5 Ввод'!$D$19&gt;$B30),0,MAX(0,MIN(1,'У5 Ввод'!$E$19-NETWORKDAYS('У5 Ввод'!$D$19,$B30)+1))/Настройки!$E$11*100)</f>
        <v>0</v>
      </c>
      <c r="O30" s="67" t="n">
        <f aca="false">IF(OR($D30=1,MONTH($B30)&lt;&gt;MONTH(StartDate),'У5 Ввод'!$D$20="",'У5 Ввод'!$E$20="",'У5 Ввод'!$D$20&gt;$B30),0,MAX(0,MIN(1,'У5 Ввод'!$E$20-NETWORKDAYS('У5 Ввод'!$D$20,$B30)+1))/Настройки!$E$11*100)</f>
        <v>0</v>
      </c>
      <c r="P30" s="67" t="n">
        <f aca="false">IF(OR($D30=1,MONTH($B30)&lt;&gt;MONTH(StartDate),'У5 Ввод'!$D$21="",'У5 Ввод'!$E$21="",'У5 Ввод'!$D$21&gt;$B30),0,MAX(0,MIN(1,'У5 Ввод'!$E$21-NETWORKDAYS('У5 Ввод'!$D$21,$B30)+1))/Настройки!$E$11*100)</f>
        <v>0</v>
      </c>
      <c r="Q30" s="67" t="n">
        <f aca="false">IF(OR($D30=1,MONTH($B30)&lt;&gt;MONTH(StartDate),'У5 Ввод'!$D$22="",'У5 Ввод'!$E$22="",'У5 Ввод'!$D$22&gt;$B30),0,MAX(0,MIN(1,'У5 Ввод'!$E$22-NETWORKDAYS('У5 Ввод'!$D$22,$B30)+1))/Настройки!$E$11*100)</f>
        <v>0</v>
      </c>
      <c r="R30" s="67" t="n">
        <f aca="false">IF(OR($D30=1,MONTH($B30)&lt;&gt;MONTH(StartDate),'У5 Ввод'!$D$23="",'У5 Ввод'!$E$23="",'У5 Ввод'!$D$23&gt;$B30),0,MAX(0,MIN(1,'У5 Ввод'!$E$23-NETWORKDAYS('У5 Ввод'!$D$23,$B30)+1))/Настройки!$E$11*100)</f>
        <v>0</v>
      </c>
      <c r="S30" s="67" t="n">
        <f aca="false">IF(OR($D30=1,MONTH($B30)&lt;&gt;MONTH(StartDate),'У5 Ввод'!$D$24="",'У5 Ввод'!$E$24="",'У5 Ввод'!$D$24&gt;$B30),0,MAX(0,MIN(1,'У5 Ввод'!$E$24-NETWORKDAYS('У5 Ввод'!$D$24,$B30)+1))/Настройки!$E$11*100)</f>
        <v>0</v>
      </c>
      <c r="T30" s="67" t="n">
        <f aca="false">IF(OR($D30=1,MONTH($B30)&lt;&gt;MONTH(StartDate),'У5 Ввод'!$D$25="",'У5 Ввод'!$E$25="",'У5 Ввод'!$D$25&gt;$B30),0,MAX(0,MIN(1,'У5 Ввод'!$E$25-NETWORKDAYS('У5 Ввод'!$D$25,$B30)+1))/Настройки!$E$11*100)</f>
        <v>0</v>
      </c>
      <c r="U30" s="67" t="n">
        <f aca="false">IF(OR($D30=1,MONTH($B30)&lt;&gt;MONTH(StartDate),'У5 Ввод'!$D$26="",'У5 Ввод'!$E$26="",'У5 Ввод'!$D$26&gt;$B30),0,MAX(0,MIN(1,'У5 Ввод'!$E$26-NETWORKDAYS('У5 Ввод'!$D$26,$B30)+1))/Настройки!$E$11*100)</f>
        <v>0</v>
      </c>
      <c r="V30" s="67" t="n">
        <f aca="false">IF(OR($D30=1,MONTH($B30)&lt;&gt;MONTH(StartDate),'У5 Ввод'!$D$27="",'У5 Ввод'!$E$27="",'У5 Ввод'!$D$27&gt;$B30),0,MAX(0,MIN(1,'У5 Ввод'!$E$27-NETWORKDAYS('У5 Ввод'!$D$27,$B30)+1))/Настройки!$E$11*100)</f>
        <v>0</v>
      </c>
      <c r="W30" s="67" t="n">
        <f aca="false">IF(OR($D30=1,MONTH($B30)&lt;&gt;MONTH(StartDate),'У5 Ввод'!$D$28="",'У5 Ввод'!$E$28="",'У5 Ввод'!$D$28&gt;$B30),0,MAX(0,MIN(1,'У5 Ввод'!$E$28-NETWORKDAYS('У5 Ввод'!$D$28,$B30)+1))/Настройки!$E$11*100)</f>
        <v>0</v>
      </c>
      <c r="X30" s="67" t="n">
        <f aca="false">IF(OR($D30=1,MONTH($B30)&lt;&gt;MONTH(StartDate),'У5 Ввод'!$D$29="",'У5 Ввод'!$E$29="",'У5 Ввод'!$D$29&gt;$B30),0,MAX(0,MIN(1,'У5 Ввод'!$E$29-NETWORKDAYS('У5 Ввод'!$D$29,$B30)+1))/Настройки!$E$11*100)</f>
        <v>0</v>
      </c>
      <c r="Y30" s="67" t="n">
        <f aca="false">IF(OR($D30=1,MONTH($B30)&lt;&gt;MONTH(StartDate),'У5 Ввод'!$D$30="",'У5 Ввод'!$E$30="",'У5 Ввод'!$D$30&gt;$B30),0,MAX(0,MIN(1,'У5 Ввод'!$E$30-NETWORKDAYS('У5 Ввод'!$D$30,$B30)+1))/Настройки!$E$11*100)</f>
        <v>0</v>
      </c>
      <c r="Z30" s="67" t="n">
        <f aca="false">IF(OR($D30=1,MONTH($B30)&lt;&gt;MONTH(StartDate),'У5 Ввод'!$D$31="",'У5 Ввод'!$E$31="",'У5 Ввод'!$D$31&gt;$B30),0,MAX(0,MIN(1,'У5 Ввод'!$E$31-NETWORKDAYS('У5 Ввод'!$D$31,$B30)+1))/Настройки!$E$11*100)</f>
        <v>0</v>
      </c>
      <c r="AA30" s="67" t="n">
        <f aca="false">IF(OR($D30=1,MONTH($B30)&lt;&gt;MONTH(StartDate),'У5 Ввод'!$D$32="",'У5 Ввод'!$E$32="",'У5 Ввод'!$D$32&gt;$B30),0,MAX(0,MIN(1,'У5 Ввод'!$E$32-NETWORKDAYS('У5 Ввод'!$D$32,$B30)+1))/Настройки!$E$11*100)</f>
        <v>0</v>
      </c>
      <c r="AB30" s="67" t="n">
        <f aca="false">IF(OR($D30=1,MONTH($B30)&lt;&gt;MONTH(StartDate),'У5 Ввод'!$D$33="",'У5 Ввод'!$E$33="",'У5 Ввод'!$D$33&gt;$B30),0,MAX(0,MIN(1,'У5 Ввод'!$E$33-NETWORKDAYS('У5 Ввод'!$D$33,$B30)+1))/Настройки!$E$11*100)</f>
        <v>0</v>
      </c>
      <c r="AC30" s="67" t="n">
        <f aca="false">IF(OR($D30=1,MONTH($B30)&lt;&gt;MONTH(StartDate),'У5 Ввод'!$D$34="",'У5 Ввод'!$E$34="",'У5 Ввод'!$D$34&gt;$B30),0,MAX(0,MIN(1,'У5 Ввод'!$E$34-NETWORKDAYS('У5 Ввод'!$D$34,$B30)+1))/Настройки!$E$11*100)</f>
        <v>0</v>
      </c>
      <c r="AD30" s="67" t="n">
        <f aca="false">IF(OR($D30=1,MONTH($B30)&lt;&gt;MONTH(StartDate),'У5 Ввод'!$D$35="",'У5 Ввод'!$E$35="",'У5 Ввод'!$D$35&gt;$B30),0,MAX(0,MIN(1,'У5 Ввод'!$E$35-NETWORKDAYS('У5 Ввод'!$D$35,$B30)+1))/Настройки!$E$11*100)</f>
        <v>0</v>
      </c>
      <c r="AE30" s="67" t="n">
        <f aca="false">IF(OR($D30=1,MONTH($B30)&lt;&gt;MONTH(StartDate),'У5 Ввод'!$D$36="",'У5 Ввод'!$E$36="",'У5 Ввод'!$D$36&gt;$B30),0,MAX(0,MIN(1,'У5 Ввод'!$E$36-NETWORKDAYS('У5 Ввод'!$D$36,$B30)+1))/Настройки!$E$11*100)</f>
        <v>0</v>
      </c>
      <c r="AF30" s="67" t="n">
        <f aca="false">IF(OR($D30=1,MONTH($B30)&lt;&gt;MONTH(StartDate),'У5 Ввод'!$D$37="",'У5 Ввод'!$E$37="",'У5 Ввод'!$D$37&gt;$B30),0,MAX(0,MIN(1,'У5 Ввод'!$E$37-NETWORKDAYS('У5 Ввод'!$D$37,$B30)+1))/Настройки!$E$11*100)</f>
        <v>0</v>
      </c>
      <c r="AG30" s="67" t="n">
        <f aca="false">IF(OR($D30=1,MONTH($B30)&lt;&gt;MONTH(StartDate),'У5 Ввод'!$D$38="",'У5 Ввод'!$E$38="",'У5 Ввод'!$D$38&gt;$B30),0,MAX(0,MIN(1,'У5 Ввод'!$E$38-NETWORKDAYS('У5 Ввод'!$D$38,$B30)+1))/Настройки!$E$11*100)</f>
        <v>0</v>
      </c>
      <c r="AH30" s="67" t="n">
        <f aca="false">IF(OR($D30=1,MONTH($B30)&lt;&gt;MONTH(StartDate),'У5 Ввод'!$D$39="",'У5 Ввод'!$E$39="",'У5 Ввод'!$D$39&gt;$B30),0,MAX(0,MIN(1,'У5 Ввод'!$E$39-NETWORKDAYS('У5 Ввод'!$D$39,$B30)+1))/Настройки!$E$11*100)</f>
        <v>0</v>
      </c>
      <c r="AI30" s="67" t="n">
        <f aca="false">IF(OR($D30=1,MONTH($B30)&lt;&gt;MONTH(StartDate),'У5 Ввод'!$D$40="",'У5 Ввод'!$E$40="",'У5 Ввод'!$D$40&gt;$B30),0,MAX(0,MIN(1,'У5 Ввод'!$E$40-NETWORKDAYS('У5 Ввод'!$D$40,$B30)+1))/Настройки!$E$11*100)</f>
        <v>0</v>
      </c>
      <c r="AJ30" s="67" t="n">
        <f aca="false">IF(OR($D30=1,MONTH($B30)&lt;&gt;MONTH(StartDate),'У5 Ввод'!$D$41="",'У5 Ввод'!$E$41="",'У5 Ввод'!$D$41&gt;$B30),0,MAX(0,MIN(1,'У5 Ввод'!$E$41-NETWORKDAYS('У5 Ввод'!$D$41,$B30)+1))/Настройки!$E$11*100)</f>
        <v>0</v>
      </c>
      <c r="AK30" s="67" t="n">
        <f aca="false">IF(OR($D30=1,MONTH($B30)&lt;&gt;MONTH(StartDate),'У5 Ввод'!$D$42="",'У5 Ввод'!$E$42="",'У5 Ввод'!$D$42&gt;$B30),0,MAX(0,MIN(1,'У5 Ввод'!$E$42-NETWORKDAYS('У5 Ввод'!$D$42,$B30)+1))/Настройки!$E$11*100)</f>
        <v>0</v>
      </c>
      <c r="AL30" s="67" t="n">
        <f aca="false">IF(OR($D30=1,MONTH($B30)&lt;&gt;MONTH(StartDate),'У5 Ввод'!$D$43="",'У5 Ввод'!$E$43="",'У5 Ввод'!$D$43&gt;$B30),0,MAX(0,MIN(1,'У5 Ввод'!$E$43-NETWORKDAYS('У5 Ввод'!$D$43,$B30)+1))/Настройки!$E$11*100)</f>
        <v>0</v>
      </c>
      <c r="AM30" s="67" t="n">
        <f aca="false">IF(OR($D30=1,MONTH($B30)&lt;&gt;MONTH(StartDate),'У5 Ввод'!$D$44="",'У5 Ввод'!$E$44="",'У5 Ввод'!$D$44&gt;$B30),0,MAX(0,MIN(1,'У5 Ввод'!$E$44-NETWORKDAYS('У5 Ввод'!$D$44,$B30)+1))/Настройки!$E$11*100)</f>
        <v>0</v>
      </c>
      <c r="AN30" s="67" t="n">
        <f aca="false">IF(OR($D30=1,MONTH($B30)&lt;&gt;MONTH(StartDate),'У5 Ввод'!$D$45="",'У5 Ввод'!$E$45="",'У5 Ввод'!$D$45&gt;$B30),0,MAX(0,MIN(1,'У5 Ввод'!$E$45-NETWORKDAYS('У5 Ввод'!$D$45,$B30)+1))/Настройки!$E$11*100)</f>
        <v>0</v>
      </c>
      <c r="AO30" s="67" t="n">
        <f aca="false">IF(OR($D30=1,MONTH($B30)&lt;&gt;MONTH(StartDate),'У5 Ввод'!$D$46="",'У5 Ввод'!$E$46="",'У5 Ввод'!$D$46&gt;$B30),0,MAX(0,MIN(1,'У5 Ввод'!$E$46-NETWORKDAYS('У5 Ввод'!$D$46,$B30)+1))/Настройки!$E$11*100)</f>
        <v>0</v>
      </c>
      <c r="AP30" s="67" t="n">
        <f aca="false">IF(OR($D30=1,MONTH($B30)&lt;&gt;MONTH(StartDate),'У5 Ввод'!$D$47="",'У5 Ввод'!$E$47="",'У5 Ввод'!$D$47&gt;$B30),0,MAX(0,MIN(1,'У5 Ввод'!$E$47-NETWORKDAYS('У5 Ввод'!$D$47,$B30)+1))/Настройки!$E$11*100)</f>
        <v>0</v>
      </c>
      <c r="AQ30" s="67" t="n">
        <f aca="false">IF(OR($D30=1,MONTH($B30)&lt;&gt;MONTH(StartDate),'У5 Ввод'!$D$48="",'У5 Ввод'!$E$48="",'У5 Ввод'!$D$48&gt;$B30),0,MAX(0,MIN(1,'У5 Ввод'!$E$48-NETWORKDAYS('У5 Ввод'!$D$48,$B30)+1))/Настройки!$E$11*100)</f>
        <v>0</v>
      </c>
      <c r="AR30" s="67" t="n">
        <f aca="false">IF(OR($D30=1,MONTH($B30)&lt;&gt;MONTH(StartDate),'У5 Ввод'!$D$49="",'У5 Ввод'!$E$49="",'У5 Ввод'!$D$49&gt;$B30),0,MAX(0,MIN(1,'У5 Ввод'!$E$49-NETWORKDAYS('У5 Ввод'!$D$49,$B30)+1))/Настройки!$E$11*100)</f>
        <v>0</v>
      </c>
      <c r="AS30" s="67" t="n">
        <f aca="false">IF(OR($D30=1,MONTH($B30)&lt;&gt;MONTH(StartDate),'У5 Ввод'!$D$50="",'У5 Ввод'!$E$50="",'У5 Ввод'!$D$50&gt;$B30),0,MAX(0,MIN(1,'У5 Ввод'!$E$50-NETWORKDAYS('У5 Ввод'!$D$50,$B30)+1))/Настройки!$E$11*100)</f>
        <v>0</v>
      </c>
      <c r="AT30" s="67" t="n">
        <f aca="false">IF(OR($D30=1,MONTH($B30)&lt;&gt;MONTH(StartDate),'У5 Ввод'!$D$51="",'У5 Ввод'!$E$51="",'У5 Ввод'!$D$51&gt;$B30),0,MAX(0,MIN(1,'У5 Ввод'!$E$51-NETWORKDAYS('У5 Ввод'!$D$51,$B30)+1))/Настройки!$E$11*100)</f>
        <v>0</v>
      </c>
      <c r="AU30" s="67" t="n">
        <f aca="false">IF(OR($D30=1,MONTH($B30)&lt;&gt;MONTH(StartDate),'У5 Ввод'!$D$52="",'У5 Ввод'!$E$52="",'У5 Ввод'!$D$52&gt;$B30),0,MAX(0,MIN(1,'У5 Ввод'!$E$52-NETWORKDAYS('У5 Ввод'!$D$52,$B30)+1))/Настройки!$E$11*100)</f>
        <v>0</v>
      </c>
      <c r="AV30" s="67" t="n">
        <f aca="false">IF(OR($D30=1,MONTH($B30)&lt;&gt;MONTH(StartDate),'У5 Ввод'!$D$53="",'У5 Ввод'!$E$53="",'У5 Ввод'!$D$53&gt;$B30),0,MAX(0,MIN(1,'У5 Ввод'!$E$53-NETWORKDAYS('У5 Ввод'!$D$53,$B30)+1))/Настройки!$E$11*100)</f>
        <v>0</v>
      </c>
      <c r="AW30" s="67" t="n">
        <f aca="false">IF(OR($D30=1,MONTH($B30)&lt;&gt;MONTH(StartDate),'У5 Ввод'!$D$54="",'У5 Ввод'!$E$54="",'У5 Ввод'!$D$54&gt;$B30),0,MAX(0,MIN(1,'У5 Ввод'!$E$54-NETWORKDAYS('У5 Ввод'!$D$54,$B30)+1))/Настройки!$E$11*100)</f>
        <v>0</v>
      </c>
      <c r="AX30" s="67" t="n">
        <f aca="false">IF(OR($D30=1,MONTH($B30)&lt;&gt;MONTH(StartDate),'У5 Ввод'!$D$55="",'У5 Ввод'!$E$55="",'У5 Ввод'!$D$55&gt;$B30),0,MAX(0,MIN(1,'У5 Ввод'!$E$55-NETWORKDAYS('У5 Ввод'!$D$55,$B30)+1))/Настройки!$E$11*100)</f>
        <v>0</v>
      </c>
      <c r="AY30" s="67" t="n">
        <f aca="false">IF(OR($D30=1,MONTH($B30)&lt;&gt;MONTH(StartDate),'У5 Ввод'!$D$56="",'У5 Ввод'!$E$56="",'У5 Ввод'!$D$56&gt;$B30),0,MAX(0,MIN(1,'У5 Ввод'!$E$56-NETWORKDAYS('У5 Ввод'!$D$56,$B30)+1))/Настройки!$E$11*100)</f>
        <v>0</v>
      </c>
      <c r="AZ30" s="67" t="n">
        <f aca="false">IF(OR($D30=1,MONTH($B30)&lt;&gt;MONTH(StartDate),'У5 Ввод'!$D$57="",'У5 Ввод'!$E$57="",'У5 Ввод'!$D$57&gt;$B30),0,MAX(0,MIN(1,'У5 Ввод'!$E$57-NETWORKDAYS('У5 Ввод'!$D$57,$B30)+1))/Настройки!$E$11*100)</f>
        <v>0</v>
      </c>
      <c r="BA30" s="67" t="n">
        <f aca="false">IF(OR($D30=1,MONTH($B30)&lt;&gt;MONTH(StartDate),'У5 Ввод'!$D$58="",'У5 Ввод'!$E$58="",'У5 Ввод'!$D$58&gt;$B30),0,MAX(0,MIN(1,'У5 Ввод'!$E$58-NETWORKDAYS('У5 Ввод'!$D$58,$B30)+1))/Настройки!$E$11*100)</f>
        <v>0</v>
      </c>
      <c r="BB30" s="67" t="n">
        <f aca="false">IF(OR($D30=1,MONTH($B30)&lt;&gt;MONTH(StartDate),'У5 Ввод'!$D$59="",'У5 Ввод'!$E$59="",'У5 Ввод'!$D$59&gt;$B30),0,MAX(0,MIN(1,'У5 Ввод'!$E$59-NETWORKDAYS('У5 Ввод'!$D$59,$B30)+1))/Настройки!$E$11*100)</f>
        <v>0</v>
      </c>
      <c r="BC30" s="67" t="n">
        <f aca="false">IF(OR($D30=1,MONTH($B30)&lt;&gt;MONTH(StartDate),'У5 Ввод'!$D$60="",'У5 Ввод'!$E$60="",'У5 Ввод'!$D$60&gt;$B30),0,MAX(0,MIN(1,'У5 Ввод'!$E$60-NETWORKDAYS('У5 Ввод'!$D$60,$B30)+1))/Настройки!$E$11*100)</f>
        <v>0</v>
      </c>
      <c r="BD30" s="67" t="n">
        <f aca="false">IF(OR($D30=1,MONTH($B30)&lt;&gt;MONTH(StartDate),'У5 Ввод'!$D$61="",'У5 Ввод'!$E$61="",'У5 Ввод'!$D$61&gt;$B30),0,MAX(0,MIN(1,'У5 Ввод'!$E$61-NETWORKDAYS('У5 Ввод'!$D$61,$B30)+1))/Настройки!$E$11*100)</f>
        <v>0</v>
      </c>
      <c r="BE30" s="67" t="n">
        <f aca="false">IF(OR($D30=1,MONTH($B30)&lt;&gt;MONTH(StartDate),'У5 Ввод'!$D$62="",'У5 Ввод'!$E$62="",'У5 Ввод'!$D$62&gt;$B30),0,MAX(0,MIN(1,'У5 Ввод'!$E$62-NETWORKDAYS('У5 Ввод'!$D$62,$B30)+1))/Настройки!$E$11*100)</f>
        <v>0</v>
      </c>
      <c r="BF30" s="67" t="n">
        <f aca="false">IF(OR($D30=1,MONTH($B30)&lt;&gt;MONTH(StartDate),'У5 Ввод'!$D$63="",'У5 Ввод'!$E$63="",'У5 Ввод'!$D$63&gt;$B30),0,MAX(0,MIN(1,'У5 Ввод'!$E$63-NETWORKDAYS('У5 Ввод'!$D$63,$B30)+1))/Настройки!$E$11*100)</f>
        <v>0</v>
      </c>
      <c r="BG30" s="67" t="n">
        <f aca="false">IF(OR($D30=1,MONTH($B30)&lt;&gt;MONTH(StartDate),'У5 Ввод'!$D$64="",'У5 Ввод'!$E$64="",'У5 Ввод'!$D$64&gt;$B30),0,MAX(0,MIN(1,'У5 Ввод'!$E$64-NETWORKDAYS('У5 Ввод'!$D$64,$B30)+1))/Настройки!$E$11*100)</f>
        <v>0</v>
      </c>
      <c r="BH30" s="67" t="n">
        <f aca="false">IF(OR($D30=1,MONTH($B30)&lt;&gt;MONTH(StartDate),'У5 Ввод'!$D$65="",'У5 Ввод'!$E$65="",'У5 Ввод'!$D$65&gt;$B30),0,MAX(0,MIN(1,'У5 Ввод'!$E$65-NETWORKDAYS('У5 Ввод'!$D$65,$B30)+1))/Настройки!$E$11*100)</f>
        <v>0</v>
      </c>
      <c r="BI30" s="67" t="n">
        <f aca="false">IF(OR($D30=1,MONTH($B30)&lt;&gt;MONTH(StartDate),'У5 Ввод'!$D$66="",'У5 Ввод'!$E$66="",'У5 Ввод'!$D$66&gt;$B30),0,MAX(0,MIN(1,'У5 Ввод'!$E$66-NETWORKDAYS('У5 Ввод'!$D$66,$B30)+1))/Настройки!$E$11*100)</f>
        <v>0</v>
      </c>
      <c r="BJ30" s="67" t="n">
        <f aca="false">IF(OR($D30=1,MONTH($B30)&lt;&gt;MONTH(StartDate),'У5 Ввод'!$D$67="",'У5 Ввод'!$E$67="",'У5 Ввод'!$D$67&gt;$B30),0,MAX(0,MIN(1,'У5 Ввод'!$E$67-NETWORKDAYS('У5 Ввод'!$D$67,$B30)+1))/Настройки!$E$11*100)</f>
        <v>0</v>
      </c>
      <c r="BK30" s="67" t="n">
        <f aca="false">IF(OR($D30=1,MONTH($B30)&lt;&gt;MONTH(StartDate),'У5 Ввод'!$D$68="",'У5 Ввод'!$E$68="",'У5 Ввод'!$D$68&gt;$B30),0,MAX(0,MIN(1,'У5 Ввод'!$E$68-NETWORKDAYS('У5 Ввод'!$D$68,$B30)+1))/Настройки!$E$11*100)</f>
        <v>0</v>
      </c>
      <c r="BL30" s="67" t="n">
        <f aca="false">IF(OR($D30=1,MONTH($B30)&lt;&gt;MONTH(StartDate),'У5 Ввод'!$D$69="",'У5 Ввод'!$E$69="",'У5 Ввод'!$D$69&gt;$B30),0,MAX(0,MIN(1,'У5 Ввод'!$E$69-NETWORKDAYS('У5 Ввод'!$D$69,$B30)+1))/Настройки!$E$11*100)</f>
        <v>0</v>
      </c>
      <c r="BM30" s="67" t="n">
        <f aca="false">IF(OR($D30=1,MONTH($B30)&lt;&gt;MONTH(StartDate),'У5 Ввод'!$D$70="",'У5 Ввод'!$E$70="",'У5 Ввод'!$D$70&gt;$B30),0,MAX(0,MIN(1,'У5 Ввод'!$E$70-NETWORKDAYS('У5 Ввод'!$D$70,$B30)+1))/Настройки!$E$11*100)</f>
        <v>0</v>
      </c>
      <c r="BN30" s="67" t="n">
        <f aca="false">IF(OR($D30=1,MONTH($B30)&lt;&gt;MONTH(StartDate),'У5 Ввод'!$D$71="",'У5 Ввод'!$E$71="",'У5 Ввод'!$D$71&gt;$B30),0,MAX(0,MIN(1,'У5 Ввод'!$E$71-NETWORKDAYS('У5 Ввод'!$D$71,$B30)+1))/Настройки!$E$11*100)</f>
        <v>0</v>
      </c>
      <c r="BO30" s="67" t="n">
        <f aca="false">IF(OR($D30=1,MONTH($B30)&lt;&gt;MONTH(StartDate),'У5 Ввод'!$D$72="",'У5 Ввод'!$E$72="",'У5 Ввод'!$D$72&gt;$B30),0,MAX(0,MIN(1,'У5 Ввод'!$E$72-NETWORKDAYS('У5 Ввод'!$D$72,$B30)+1))/Настройки!$E$11*100)</f>
        <v>0</v>
      </c>
      <c r="BP30" s="67" t="n">
        <f aca="false">IF(OR($D30=1,MONTH($B30)&lt;&gt;MONTH(StartDate),'У5 Ввод'!$D$73="",'У5 Ввод'!$E$73="",'У5 Ввод'!$D$73&gt;$B30),0,MAX(0,MIN(1,'У5 Ввод'!$E$73-NETWORKDAYS('У5 Ввод'!$D$73,$B30)+1))/Настройки!$E$11*100)</f>
        <v>0</v>
      </c>
      <c r="BQ30" s="67" t="n">
        <f aca="false">IF(OR($D30=1,MONTH($B30)&lt;&gt;MONTH(StartDate),'У5 Ввод'!$D$74="",'У5 Ввод'!$E$74="",'У5 Ввод'!$D$74&gt;$B30),0,MAX(0,MIN(1,'У5 Ввод'!$E$74-NETWORKDAYS('У5 Ввод'!$D$74,$B30)+1))/Настройки!$E$11*100)</f>
        <v>0</v>
      </c>
      <c r="BR30" s="67" t="n">
        <f aca="false">IF(OR($D30=1,MONTH($B30)&lt;&gt;MONTH(StartDate),'У5 Ввод'!$D$75="",'У5 Ввод'!$E$75="",'У5 Ввод'!$D$75&gt;$B30),0,MAX(0,MIN(1,'У5 Ввод'!$E$75-NETWORKDAYS('У5 Ввод'!$D$75,$B30)+1))/Настройки!$E$11*100)</f>
        <v>0</v>
      </c>
      <c r="BS30" s="67" t="n">
        <f aca="false">IF(OR($D30=1,MONTH($B30)&lt;&gt;MONTH(StartDate),'У5 Ввод'!$D$76="",'У5 Ввод'!$E$76="",'У5 Ввод'!$D$76&gt;$B30),0,MAX(0,MIN(1,'У5 Ввод'!$E$76-NETWORKDAYS('У5 Ввод'!$D$76,$B30)+1))/Настройки!$E$11*100)</f>
        <v>0</v>
      </c>
      <c r="BT30" s="67" t="n">
        <f aca="false">IF(OR($D30=1,MONTH($B30)&lt;&gt;MONTH(StartDate),'У5 Ввод'!$D$77="",'У5 Ввод'!$E$77="",'У5 Ввод'!$D$77&gt;$B30),0,MAX(0,MIN(1,'У5 Ввод'!$E$77-NETWORKDAYS('У5 Ввод'!$D$77,$B30)+1))/Настройки!$E$11*100)</f>
        <v>0</v>
      </c>
      <c r="BU30" s="67" t="n">
        <f aca="false">IF(OR($D30=1,MONTH($B30)&lt;&gt;MONTH(StartDate),'У5 Ввод'!$D$78="",'У5 Ввод'!$E$78="",'У5 Ввод'!$D$78&gt;$B30),0,MAX(0,MIN(1,'У5 Ввод'!$E$78-NETWORKDAYS('У5 Ввод'!$D$78,$B30)+1))/Настройки!$E$11*100)</f>
        <v>0</v>
      </c>
      <c r="BV30" s="67" t="n">
        <f aca="false">IF(OR($D30=1,MONTH($B30)&lt;&gt;MONTH(StartDate),'У5 Ввод'!$D$79="",'У5 Ввод'!$E$79="",'У5 Ввод'!$D$79&gt;$B30),0,MAX(0,MIN(1,'У5 Ввод'!$E$79-NETWORKDAYS('У5 Ввод'!$D$79,$B30)+1))/Настройки!$E$11*100)</f>
        <v>0</v>
      </c>
      <c r="BW30" s="67" t="n">
        <f aca="false">IF(OR($D30=1,MONTH($B30)&lt;&gt;MONTH(StartDate),'У5 Ввод'!$D$80="",'У5 Ввод'!$E$80="",'У5 Ввод'!$D$80&gt;$B30),0,MAX(0,MIN(1,'У5 Ввод'!$E$80-NETWORKDAYS('У5 Ввод'!$D$80,$B30)+1))/Настройки!$E$11*100)</f>
        <v>0</v>
      </c>
      <c r="BX30" s="67" t="n">
        <f aca="false">IF(OR($D30=1,MONTH($B30)&lt;&gt;MONTH(StartDate),'У5 Ввод'!$D$81="",'У5 Ввод'!$E$81="",'У5 Ввод'!$D$81&gt;$B30),0,MAX(0,MIN(1,'У5 Ввод'!$E$81-NETWORKDAYS('У5 Ввод'!$D$81,$B30)+1))/Настройки!$E$11*100)</f>
        <v>0</v>
      </c>
      <c r="BY30" s="67" t="n">
        <f aca="false">IF(OR($D30=1,MONTH($B30)&lt;&gt;MONTH(StartDate),'У5 Ввод'!$D$82="",'У5 Ввод'!$E$82="",'У5 Ввод'!$D$82&gt;$B30),0,MAX(0,MIN(1,'У5 Ввод'!$E$82-NETWORKDAYS('У5 Ввод'!$D$82,$B30)+1))/Настройки!$E$11*100)</f>
        <v>0</v>
      </c>
      <c r="BZ30" s="67" t="n">
        <f aca="false">IF(OR($D30=1,MONTH($B30)&lt;&gt;MONTH(StartDate),'У5 Ввод'!$D$83="",'У5 Ввод'!$E$83="",'У5 Ввод'!$D$83&gt;$B30),0,MAX(0,MIN(1,'У5 Ввод'!$E$83-NETWORKDAYS('У5 Ввод'!$D$83,$B30)+1))/Настройки!$E$11*100)</f>
        <v>0</v>
      </c>
      <c r="CA30" s="67" t="n">
        <f aca="false">IF(OR($D30=1,MONTH($B30)&lt;&gt;MONTH(StartDate),'У5 Ввод'!$D$84="",'У5 Ввод'!$E$84="",'У5 Ввод'!$D$84&gt;$B30),0,MAX(0,MIN(1,'У5 Ввод'!$E$84-NETWORKDAYS('У5 Ввод'!$D$84,$B30)+1))/Настройки!$E$11*100)</f>
        <v>0</v>
      </c>
      <c r="CB30" s="67" t="n">
        <f aca="false">IF(OR($D30=1,MONTH($B30)&lt;&gt;MONTH(StartDate),'У5 Ввод'!$D$85="",'У5 Ввод'!$E$85="",'У5 Ввод'!$D$85&gt;$B30),0,MAX(0,MIN(1,'У5 Ввод'!$E$85-NETWORKDAYS('У5 Ввод'!$D$85,$B30)+1))/Настройки!$E$11*100)</f>
        <v>0</v>
      </c>
      <c r="CC30" s="67" t="n">
        <f aca="false">IF(OR($D30=1,MONTH($B30)&lt;&gt;MONTH(StartDate),'У5 Ввод'!$D$86="",'У5 Ввод'!$E$86="",'У5 Ввод'!$D$86&gt;$B30),0,MAX(0,MIN(1,'У5 Ввод'!$E$86-NETWORKDAYS('У5 Ввод'!$D$86,$B30)+1))/Настройки!$E$11*100)</f>
        <v>0</v>
      </c>
      <c r="CD30" s="67" t="n">
        <f aca="false">IF(OR($D30=1,MONTH($B30)&lt;&gt;MONTH(StartDate),'У5 Ввод'!$D$87="",'У5 Ввод'!$E$87="",'У5 Ввод'!$D$87&gt;$B30),0,MAX(0,MIN(1,'У5 Ввод'!$E$87-NETWORKDAYS('У5 Ввод'!$D$87,$B30)+1))/Настройки!$E$11*100)</f>
        <v>0</v>
      </c>
      <c r="CE30" s="67" t="n">
        <f aca="false">IF(OR($D30=1,MONTH($B30)&lt;&gt;MONTH(StartDate),'У5 Ввод'!$D$88="",'У5 Ввод'!$E$88="",'У5 Ввод'!$D$88&gt;$B30),0,MAX(0,MIN(1,'У5 Ввод'!$E$88-NETWORKDAYS('У5 Ввод'!$D$88,$B30)+1))/Настройки!$E$11*100)</f>
        <v>0</v>
      </c>
      <c r="CF30" s="67" t="n">
        <f aca="false">IF(OR($D30=1,MONTH($B30)&lt;&gt;MONTH(StartDate),'У5 Ввод'!$D$89="",'У5 Ввод'!$E$89="",'У5 Ввод'!$D$89&gt;$B30),0,MAX(0,MIN(1,'У5 Ввод'!$E$89-NETWORKDAYS('У5 Ввод'!$D$89,$B30)+1))/Настройки!$E$11*100)</f>
        <v>0</v>
      </c>
      <c r="CG30" s="67" t="n">
        <f aca="false">IF(OR($D30=1,MONTH($B30)&lt;&gt;MONTH(StartDate),'У5 Ввод'!$D$90="",'У5 Ввод'!$E$90="",'У5 Ввод'!$D$90&gt;$B30),0,MAX(0,MIN(1,'У5 Ввод'!$E$90-NETWORKDAYS('У5 Ввод'!$D$90,$B30)+1))/Настройки!$E$11*100)</f>
        <v>0</v>
      </c>
      <c r="CH30" s="67" t="n">
        <f aca="false">IF(OR($D30=1,MONTH($B30)&lt;&gt;MONTH(StartDate),'У5 Ввод'!$D$91="",'У5 Ввод'!$E$91="",'У5 Ввод'!$D$91&gt;$B30),0,MAX(0,MIN(1,'У5 Ввод'!$E$91-NETWORKDAYS('У5 Ввод'!$D$91,$B30)+1))/Настройки!$E$11*100)</f>
        <v>0</v>
      </c>
      <c r="CI30" s="67" t="n">
        <f aca="false">IF(OR($D30=1,MONTH($B30)&lt;&gt;MONTH(StartDate),'У5 Ввод'!$D$92="",'У5 Ввод'!$E$92="",'У5 Ввод'!$D$92&gt;$B30),0,MAX(0,MIN(1,'У5 Ввод'!$E$92-NETWORKDAYS('У5 Ввод'!$D$92,$B30)+1))/Настройки!$E$11*100)</f>
        <v>0</v>
      </c>
      <c r="CJ30" s="67" t="n">
        <f aca="false">IF(OR($D30=1,MONTH($B30)&lt;&gt;MONTH(StartDate),'У5 Ввод'!$D$93="",'У5 Ввод'!$E$93="",'У5 Ввод'!$D$93&gt;$B30),0,MAX(0,MIN(1,'У5 Ввод'!$E$93-NETWORKDAYS('У5 Ввод'!$D$93,$B30)+1))/Настройки!$E$11*100)</f>
        <v>0</v>
      </c>
      <c r="CK30" s="67" t="n">
        <f aca="false">IF(OR($D30=1,MONTH($B30)&lt;&gt;MONTH(StartDate),'У5 Ввод'!$D$94="",'У5 Ввод'!$E$94="",'У5 Ввод'!$D$94&gt;$B30),0,MAX(0,MIN(1,'У5 Ввод'!$E$94-NETWORKDAYS('У5 Ввод'!$D$94,$B30)+1))/Настройки!$E$11*100)</f>
        <v>0</v>
      </c>
      <c r="CL30" s="67" t="n">
        <f aca="false">IF(OR($D30=1,MONTH($B30)&lt;&gt;MONTH(StartDate),'У5 Ввод'!$D$95="",'У5 Ввод'!$E$95="",'У5 Ввод'!$D$95&gt;$B30),0,MAX(0,MIN(1,'У5 Ввод'!$E$95-NETWORKDAYS('У5 Ввод'!$D$95,$B30)+1))/Настройки!$E$11*100)</f>
        <v>0</v>
      </c>
      <c r="CM30" s="67" t="n">
        <f aca="false">IF(OR($D30=1,MONTH($B30)&lt;&gt;MONTH(StartDate),'У5 Ввод'!$D$96="",'У5 Ввод'!$E$96="",'У5 Ввод'!$D$96&gt;$B30),0,MAX(0,MIN(1,'У5 Ввод'!$E$96-NETWORKDAYS('У5 Ввод'!$D$96,$B30)+1))/Настройки!$E$11*100)</f>
        <v>0</v>
      </c>
      <c r="CN30" s="67" t="n">
        <f aca="false">IF(OR($D30=1,MONTH($B30)&lt;&gt;MONTH(StartDate),'У5 Ввод'!$D$97="",'У5 Ввод'!$E$97="",'У5 Ввод'!$D$97&gt;$B30),0,MAX(0,MIN(1,'У5 Ввод'!$E$97-NETWORKDAYS('У5 Ввод'!$D$97,$B30)+1))/Настройки!$E$11*100)</f>
        <v>0</v>
      </c>
      <c r="CO30" s="67" t="n">
        <f aca="false">IF(OR($D30=1,MONTH($B30)&lt;&gt;MONTH(StartDate),'У5 Ввод'!$D$98="",'У5 Ввод'!$E$98="",'У5 Ввод'!$D$98&gt;$B30),0,MAX(0,MIN(1,'У5 Ввод'!$E$98-NETWORKDAYS('У5 Ввод'!$D$98,$B30)+1))/Настройки!$E$11*100)</f>
        <v>0</v>
      </c>
      <c r="CP30" s="67" t="n">
        <f aca="false">IF(OR($D30=1,MONTH($B30)&lt;&gt;MONTH(StartDate),'У5 Ввод'!$D$99="",'У5 Ввод'!$E$99="",'У5 Ввод'!$D$99&gt;$B30),0,MAX(0,MIN(1,'У5 Ввод'!$E$99-NETWORKDAYS('У5 Ввод'!$D$99,$B30)+1))/Настройки!$E$11*100)</f>
        <v>0</v>
      </c>
      <c r="CQ30" s="67" t="n">
        <f aca="false">IF(OR($D30=1,MONTH($B30)&lt;&gt;MONTH(StartDate),'У5 Ввод'!$D$100="",'У5 Ввод'!$E$100="",'У5 Ввод'!$D$100&gt;$B30),0,MAX(0,MIN(1,'У5 Ввод'!$E$100-NETWORKDAYS('У5 Ввод'!$D$100,$B30)+1))/Настройки!$E$11*100)</f>
        <v>0</v>
      </c>
      <c r="CR30" s="67" t="n">
        <f aca="false">IF(OR($D30=1,MONTH($B30)&lt;&gt;MONTH(StartDate),'У5 Ввод'!$D$101="",'У5 Ввод'!$E$101="",'У5 Ввод'!$D$101&gt;$B30),0,MAX(0,MIN(1,'У5 Ввод'!$E$101-NETWORKDAYS('У5 Ввод'!$D$101,$B30)+1))/Настройки!$E$11*100)</f>
        <v>0</v>
      </c>
      <c r="CS30" s="67" t="n">
        <f aca="false">IF(OR($D30=1,MONTH($B30)&lt;&gt;MONTH(StartDate),'У5 Ввод'!$D$102="",'У5 Ввод'!$E$102="",'У5 Ввод'!$D$102&gt;$B30),0,MAX(0,MIN(1,'У5 Ввод'!$E$102-NETWORKDAYS('У5 Ввод'!$D$102,$B30)+1))/Настройки!$E$11*100)</f>
        <v>0</v>
      </c>
      <c r="CT30" s="67" t="n">
        <f aca="false">IF(OR($D30=1,MONTH($B30)&lt;&gt;MONTH(StartDate),'У5 Ввод'!$D$103="",'У5 Ввод'!$E$103="",'У5 Ввод'!$D$103&gt;$B30),0,MAX(0,MIN(1,'У5 Ввод'!$E$103-NETWORKDAYS('У5 Ввод'!$D$103,$B30)+1))/Настройки!$E$11*100)</f>
        <v>0</v>
      </c>
      <c r="CU30" s="67" t="n">
        <f aca="false">IF(OR($D30=1,MONTH($B30)&lt;&gt;MONTH(StartDate),'У5 Ввод'!$D$104="",'У5 Ввод'!$E$104="",'У5 Ввод'!$D$104&gt;$B30),0,MAX(0,MIN(1,'У5 Ввод'!$E$104-NETWORKDAYS('У5 Ввод'!$D$104,$B30)+1))/Настройки!$E$11*100)</f>
        <v>0</v>
      </c>
      <c r="CV30" s="67" t="n">
        <f aca="false">IF(OR($D30=1,MONTH($B30)&lt;&gt;MONTH(StartDate),'У5 Ввод'!$D$105="",'У5 Ввод'!$E$105="",'У5 Ввод'!$D$105&gt;$B30),0,MAX(0,MIN(1,'У5 Ввод'!$E$105-NETWORKDAYS('У5 Ввод'!$D$105,$B30)+1))/Настройки!$E$11*100)</f>
        <v>0</v>
      </c>
      <c r="CW30" s="67" t="n">
        <f aca="false">IF(OR($D30=1,MONTH($B30)&lt;&gt;MONTH(StartDate),'У5 Ввод'!$D$106="",'У5 Ввод'!$E$106="",'У5 Ввод'!$D$106&gt;$B30),0,MAX(0,MIN(1,'У5 Ввод'!$E$106-NETWORKDAYS('У5 Ввод'!$D$106,$B30)+1))/Настройки!$E$11*100)</f>
        <v>0</v>
      </c>
      <c r="CX30" s="67" t="n">
        <f aca="false">IF(OR($D30=1,MONTH($B30)&lt;&gt;MONTH(StartDate),'У5 Ввод'!$D$107="",'У5 Ввод'!$E$107="",'У5 Ввод'!$D$107&gt;$B30),0,MAX(0,MIN(1,'У5 Ввод'!$E$107-NETWORKDAYS('У5 Ввод'!$D$107,$B30)+1))/Настройки!$E$11*100)</f>
        <v>0</v>
      </c>
      <c r="CY30" s="67" t="n">
        <f aca="false">IF(OR($D30=1,MONTH($B30)&lt;&gt;MONTH(StartDate),'У5 Ввод'!$D$108="",'У5 Ввод'!$E$108="",'У5 Ввод'!$D$108&gt;$B30),0,MAX(0,MIN(1,'У5 Ввод'!$E$108-NETWORKDAYS('У5 Ввод'!$D$108,$B30)+1))/Настройки!$E$11*100)</f>
        <v>0</v>
      </c>
      <c r="CZ30" s="67" t="n">
        <f aca="false">IF(OR($D30=1,MONTH($B30)&lt;&gt;MONTH(StartDate),'У5 Ввод'!$D$109="",'У5 Ввод'!$E$109="",'У5 Ввод'!$D$109&gt;$B30),0,MAX(0,MIN(1,'У5 Ввод'!$E$109-NETWORKDAYS('У5 Ввод'!$D$109,$B30)+1))/Настройки!$E$11*100)</f>
        <v>0</v>
      </c>
      <c r="DA30" s="67" t="n">
        <f aca="false">IF(OR($D30=1,MONTH($B30)&lt;&gt;MONTH(StartDate),'У5 Ввод'!$D$110="",'У5 Ввод'!$E$110="",'У5 Ввод'!$D$110&gt;$B30),0,MAX(0,MIN(1,'У5 Ввод'!$E$110-NETWORKDAYS('У5 Ввод'!$D$110,$B30)+1))/Настройки!$E$11*100)</f>
        <v>0</v>
      </c>
      <c r="DB30" s="67" t="n">
        <f aca="false">IF(OR($D30=1,MONTH($B30)&lt;&gt;MONTH(StartDate),'У5 Ввод'!$D$111="",'У5 Ввод'!$E$111="",'У5 Ввод'!$D$111&gt;$B30),0,MAX(0,MIN(1,'У5 Ввод'!$E$111-NETWORKDAYS('У5 Ввод'!$D$111,$B30)+1))/Настройки!$E$11*100)</f>
        <v>0</v>
      </c>
      <c r="DC30" s="67" t="n">
        <f aca="false">IF(OR($D30=1,MONTH($B30)&lt;&gt;MONTH(StartDate),'У5 Ввод'!$D$112="",'У5 Ввод'!$E$112="",'У5 Ввод'!$D$112&gt;$B30),0,MAX(0,MIN(1,'У5 Ввод'!$E$112-NETWORKDAYS('У5 Ввод'!$D$112,$B30)+1))/Настройки!$E$11*100)</f>
        <v>0</v>
      </c>
      <c r="DD30" s="67" t="n">
        <f aca="false">IF(OR($D30=1,MONTH($B30)&lt;&gt;MONTH(StartDate),'У5 Ввод'!$D$113="",'У5 Ввод'!$E$113="",'У5 Ввод'!$D$113&gt;$B30),0,MAX(0,MIN(1,'У5 Ввод'!$E$113-NETWORKDAYS('У5 Ввод'!$D$113,$B30)+1))/Настройки!$E$11*100)</f>
        <v>0</v>
      </c>
      <c r="DE30" s="67" t="n">
        <f aca="false">IF(OR($D30=1,MONTH($B30)&lt;&gt;MONTH(StartDate),'У5 Ввод'!$D$114="",'У5 Ввод'!$E$114="",'У5 Ввод'!$D$114&gt;$B30),0,MAX(0,MIN(1,'У5 Ввод'!$E$114-NETWORKDAYS('У5 Ввод'!$D$114,$B30)+1))/Настройки!$E$11*100)</f>
        <v>0</v>
      </c>
      <c r="DF30" s="67" t="n">
        <f aca="false">IF(OR($D30=1,MONTH($B30)&lt;&gt;MONTH(StartDate),'У5 Ввод'!$D$115="",'У5 Ввод'!$E$115="",'У5 Ввод'!$D$115&gt;$B30),0,MAX(0,MIN(1,'У5 Ввод'!$E$115-NETWORKDAYS('У5 Ввод'!$D$115,$B30)+1))/Настройки!$E$11*100)</f>
        <v>0</v>
      </c>
      <c r="DG30" s="67" t="n">
        <f aca="false">IF(OR($D30=1,MONTH($B30)&lt;&gt;MONTH(StartDate),'У5 Ввод'!$D$116="",'У5 Ввод'!$E$116="",'У5 Ввод'!$D$116&gt;$B30),0,MAX(0,MIN(1,'У5 Ввод'!$E$116-NETWORKDAYS('У5 Ввод'!$D$116,$B30)+1))/Настройки!$E$11*100)</f>
        <v>0</v>
      </c>
      <c r="DH30" s="67" t="n">
        <f aca="false">IF(OR($D30=1,MONTH($B30)&lt;&gt;MONTH(StartDate),'У5 Ввод'!$D$117="",'У5 Ввод'!$E$117="",'У5 Ввод'!$D$117&gt;$B30),0,MAX(0,MIN(1,'У5 Ввод'!$E$117-NETWORKDAYS('У5 Ввод'!$D$117,$B30)+1))/Настройки!$E$11*100)</f>
        <v>0</v>
      </c>
      <c r="DI30" s="67" t="n">
        <f aca="false">IF(OR($D30=1,MONTH($B30)&lt;&gt;MONTH(StartDate),'У5 Ввод'!$D$118="",'У5 Ввод'!$E$118="",'У5 Ввод'!$D$118&gt;$B30),0,MAX(0,MIN(1,'У5 Ввод'!$E$118-NETWORKDAYS('У5 Ввод'!$D$118,$B30)+1))/Настройки!$E$11*100)</f>
        <v>0</v>
      </c>
      <c r="DJ30" s="67" t="n">
        <f aca="false">IF(OR($D30=1,MONTH($B30)&lt;&gt;MONTH(StartDate),'У5 Ввод'!$D$119="",'У5 Ввод'!$E$119="",'У5 Ввод'!$D$119&gt;$B30),0,MAX(0,MIN(1,'У5 Ввод'!$E$119-NETWORKDAYS('У5 Ввод'!$D$119,$B30)+1))/Настройки!$E$11*100)</f>
        <v>0</v>
      </c>
      <c r="DK30" s="67" t="n">
        <f aca="false">IF(OR($D30=1,MONTH($B30)&lt;&gt;MONTH(StartDate),'У5 Ввод'!$D$120="",'У5 Ввод'!$E$120="",'У5 Ввод'!$D$120&gt;$B30),0,MAX(0,MIN(1,'У5 Ввод'!$E$120-NETWORKDAYS('У5 Ввод'!$D$120,$B30)+1))/Настройки!$E$11*100)</f>
        <v>0</v>
      </c>
      <c r="DL30" s="67" t="n">
        <f aca="false">IF(OR($D30=1,MONTH($B30)&lt;&gt;MONTH(StartDate),'У5 Ввод'!$D$121="",'У5 Ввод'!$E$121="",'У5 Ввод'!$D$121&gt;$B30),0,MAX(0,MIN(1,'У5 Ввод'!$E$121-NETWORKDAYS('У5 Ввод'!$D$121,$B30)+1))/Настройки!$E$11*100)</f>
        <v>0</v>
      </c>
      <c r="DM30" s="67" t="n">
        <f aca="false">IF(OR($D30=1,MONTH($B30)&lt;&gt;MONTH(StartDate),'У5 Ввод'!$D$122="",'У5 Ввод'!$E$122="",'У5 Ввод'!$D$122&gt;$B30),0,MAX(0,MIN(1,'У5 Ввод'!$E$122-NETWORKDAYS('У5 Ввод'!$D$122,$B30)+1))/Настройки!$E$11*100)</f>
        <v>0</v>
      </c>
      <c r="DN30" s="67" t="n">
        <f aca="false">IF(OR($D30=1,MONTH($B30)&lt;&gt;MONTH(StartDate),'У5 Ввод'!$D$123="",'У5 Ввод'!$E$123="",'У5 Ввод'!$D$123&gt;$B30),0,MAX(0,MIN(1,'У5 Ввод'!$E$123-NETWORKDAYS('У5 Ввод'!$D$123,$B30)+1))/Настройки!$E$11*100)</f>
        <v>0</v>
      </c>
      <c r="DO30" s="67" t="n">
        <f aca="false">IF(OR($D30=1,MONTH($B30)&lt;&gt;MONTH(StartDate),'У5 Ввод'!$D$124="",'У5 Ввод'!$E$124="",'У5 Ввод'!$D$124&gt;$B30),0,MAX(0,MIN(1,'У5 Ввод'!$E$124-NETWORKDAYS('У5 Ввод'!$D$124,$B30)+1))/Настройки!$E$11*100)</f>
        <v>0</v>
      </c>
      <c r="DP30" s="67" t="n">
        <f aca="false">IF(OR($D30=1,MONTH($B30)&lt;&gt;MONTH(StartDate),'У5 Ввод'!$D$125="",'У5 Ввод'!$E$125="",'У5 Ввод'!$D$125&gt;$B30),0,MAX(0,MIN(1,'У5 Ввод'!$E$125-NETWORKDAYS('У5 Ввод'!$D$125,$B30)+1))/Настройки!$E$11*100)</f>
        <v>0</v>
      </c>
      <c r="DQ30" s="67" t="n">
        <f aca="false">IF(OR($D30=1,MONTH($B30)&lt;&gt;MONTH(StartDate),'У5 Ввод'!$D$126="",'У5 Ввод'!$E$126="",'У5 Ввод'!$D$126&gt;$B30),0,MAX(0,MIN(1,'У5 Ввод'!$E$126-NETWORKDAYS('У5 Ввод'!$D$126,$B30)+1))/Настройки!$E$11*100)</f>
        <v>0</v>
      </c>
      <c r="DR30" s="67" t="n">
        <f aca="false">IF(OR($D30=1,MONTH($B30)&lt;&gt;MONTH(StartDate),'У5 Ввод'!$D$127="",'У5 Ввод'!$E$127="",'У5 Ввод'!$D$127&gt;$B30),0,MAX(0,MIN(1,'У5 Ввод'!$E$127-NETWORKDAYS('У5 Ввод'!$D$127,$B30)+1))/Настройки!$E$11*100)</f>
        <v>0</v>
      </c>
      <c r="DS30" s="67" t="n">
        <f aca="false">IF(OR($D30=1,MONTH($B30)&lt;&gt;MONTH(StartDate),'У5 Ввод'!$D$128="",'У5 Ввод'!$E$128="",'У5 Ввод'!$D$128&gt;$B30),0,MAX(0,MIN(1,'У5 Ввод'!$E$128-NETWORKDAYS('У5 Ввод'!$D$128,$B30)+1))/Настройки!$E$11*100)</f>
        <v>0</v>
      </c>
      <c r="DT30" s="67" t="n">
        <f aca="false">IF(OR($D30=1,MONTH($B30)&lt;&gt;MONTH(StartDate),'У5 Ввод'!$D$129="",'У5 Ввод'!$E$129="",'У5 Ввод'!$D$129&gt;$B30),0,MAX(0,MIN(1,'У5 Ввод'!$E$129-NETWORKDAYS('У5 Ввод'!$D$129,$B30)+1))/Настройки!$E$11*100)</f>
        <v>0</v>
      </c>
      <c r="DU30" s="67" t="n">
        <f aca="false">IF(OR($D30=1,MONTH($B30)&lt;&gt;MONTH(StartDate),'У5 Ввод'!$D$130="",'У5 Ввод'!$E$130="",'У5 Ввод'!$D$130&gt;$B30),0,MAX(0,MIN(1,'У5 Ввод'!$E$130-NETWORKDAYS('У5 Ввод'!$D$130,$B30)+1))/Настройки!$E$11*100)</f>
        <v>0</v>
      </c>
      <c r="DV30" s="67" t="n">
        <f aca="false">IF(OR($D30=1,MONTH($B30)&lt;&gt;MONTH(StartDate),'У5 Ввод'!$D$131="",'У5 Ввод'!$E$131="",'У5 Ввод'!$D$131&gt;$B30),0,MAX(0,MIN(1,'У5 Ввод'!$E$131-NETWORKDAYS('У5 Ввод'!$D$131,$B30)+1))/Настройки!$E$11*100)</f>
        <v>0</v>
      </c>
      <c r="DW30" s="67" t="n">
        <f aca="false">IF(OR($D30=1,MONTH($B30)&lt;&gt;MONTH(StartDate),'У5 Ввод'!$D$132="",'У5 Ввод'!$E$132="",'У5 Ввод'!$D$132&gt;$B30),0,MAX(0,MIN(1,'У5 Ввод'!$E$132-NETWORKDAYS('У5 Ввод'!$D$132,$B30)+1))/Настройки!$E$11*100)</f>
        <v>0</v>
      </c>
      <c r="DX30" s="67" t="n">
        <f aca="false">IF(OR($D30=1,MONTH($B30)&lt;&gt;MONTH(StartDate),'У5 Ввод'!$D$133="",'У5 Ввод'!$E$133="",'У5 Ввод'!$D$133&gt;$B30),0,MAX(0,MIN(1,'У5 Ввод'!$E$133-NETWORKDAYS('У5 Ввод'!$D$133,$B30)+1))/Настройки!$E$11*100)</f>
        <v>0</v>
      </c>
      <c r="DY30" s="67" t="n">
        <f aca="false">IF(OR($D30=1,MONTH($B30)&lt;&gt;MONTH(StartDate),'У5 Ввод'!$D$134="",'У5 Ввод'!$E$134="",'У5 Ввод'!$D$134&gt;$B30),0,MAX(0,MIN(1,'У5 Ввод'!$E$134-NETWORKDAYS('У5 Ввод'!$D$134,$B30)+1))/Настройки!$E$11*100)</f>
        <v>0</v>
      </c>
      <c r="DZ30" s="67" t="n">
        <f aca="false">IF(OR($D30=1,MONTH($B30)&lt;&gt;MONTH(StartDate),'У5 Ввод'!$D$135="",'У5 Ввод'!$E$135="",'У5 Ввод'!$D$135&gt;$B30),0,MAX(0,MIN(1,'У5 Ввод'!$E$135-NETWORKDAYS('У5 Ввод'!$D$135,$B30)+1))/Настройки!$E$11*100)</f>
        <v>0</v>
      </c>
      <c r="EA30" s="67" t="n">
        <f aca="false">IF(OR($D30=1,MONTH($B30)&lt;&gt;MONTH(StartDate),'У5 Ввод'!$D$136="",'У5 Ввод'!$E$136="",'У5 Ввод'!$D$136&gt;$B30),0,MAX(0,MIN(1,'У5 Ввод'!$E$136-NETWORKDAYS('У5 Ввод'!$D$136,$B30)+1))/Настройки!$E$11*100)</f>
        <v>0</v>
      </c>
      <c r="EB30" s="67" t="n">
        <f aca="false">IF(OR($D30=1,MONTH($B30)&lt;&gt;MONTH(StartDate),'У5 Ввод'!$D$137="",'У5 Ввод'!$E$137="",'У5 Ввод'!$D$137&gt;$B30),0,MAX(0,MIN(1,'У5 Ввод'!$E$137-NETWORKDAYS('У5 Ввод'!$D$137,$B30)+1))/Настройки!$E$11*100)</f>
        <v>0</v>
      </c>
      <c r="EC30" s="67" t="n">
        <f aca="false">IF(OR($D30=1,MONTH($B30)&lt;&gt;MONTH(StartDate),'У5 Ввод'!$D$138="",'У5 Ввод'!$E$138="",'У5 Ввод'!$D$138&gt;$B30),0,MAX(0,MIN(1,'У5 Ввод'!$E$138-NETWORKDAYS('У5 Ввод'!$D$138,$B30)+1))/Настройки!$E$11*100)</f>
        <v>0</v>
      </c>
      <c r="ED30" s="67" t="n">
        <f aca="false">IF(OR($D30=1,MONTH($B30)&lt;&gt;MONTH(StartDate),'У5 Ввод'!$D$139="",'У5 Ввод'!$E$139="",'У5 Ввод'!$D$139&gt;$B30),0,MAX(0,MIN(1,'У5 Ввод'!$E$139-NETWORKDAYS('У5 Ввод'!$D$139,$B30)+1))/Настройки!$E$11*100)</f>
        <v>0</v>
      </c>
      <c r="EE30" s="67" t="n">
        <f aca="false">IF(OR($D30=1,MONTH($B30)&lt;&gt;MONTH(StartDate),'У5 Ввод'!$D$140="",'У5 Ввод'!$E$140="",'У5 Ввод'!$D$140&gt;$B30),0,MAX(0,MIN(1,'У5 Ввод'!$E$140-NETWORKDAYS('У5 Ввод'!$D$140,$B30)+1))/Настройки!$E$11*100)</f>
        <v>0</v>
      </c>
      <c r="EF30" s="67" t="n">
        <f aca="false">IF(OR($D30=1,MONTH($B30)&lt;&gt;MONTH(StartDate),'У5 Ввод'!$D$141="",'У5 Ввод'!$E$141="",'У5 Ввод'!$D$141&gt;$B30),0,MAX(0,MIN(1,'У5 Ввод'!$E$141-NETWORKDAYS('У5 Ввод'!$D$141,$B30)+1))/Настройки!$E$11*100)</f>
        <v>0</v>
      </c>
      <c r="EG30" s="67" t="n">
        <f aca="false">IF(OR($D30=1,MONTH($B30)&lt;&gt;MONTH(StartDate),'У5 Ввод'!$D$142="",'У5 Ввод'!$E$142="",'У5 Ввод'!$D$142&gt;$B30),0,MAX(0,MIN(1,'У5 Ввод'!$E$142-NETWORKDAYS('У5 Ввод'!$D$142,$B30)+1))/Настройки!$E$11*100)</f>
        <v>0</v>
      </c>
      <c r="EH30" s="67" t="n">
        <f aca="false">IF(OR($D30=1,MONTH($B30)&lt;&gt;MONTH(StartDate),'У5 Ввод'!$D$143="",'У5 Ввод'!$E$143="",'У5 Ввод'!$D$143&gt;$B30),0,MAX(0,MIN(1,'У5 Ввод'!$E$143-NETWORKDAYS('У5 Ввод'!$D$143,$B30)+1))/Настройки!$E$11*100)</f>
        <v>0</v>
      </c>
      <c r="EI30" s="67" t="n">
        <f aca="false">IF(OR($D30=1,MONTH($B30)&lt;&gt;MONTH(StartDate),'У5 Ввод'!$D$144="",'У5 Ввод'!$E$144="",'У5 Ввод'!$D$144&gt;$B30),0,MAX(0,MIN(1,'У5 Ввод'!$E$144-NETWORKDAYS('У5 Ввод'!$D$144,$B30)+1))/Настройки!$E$11*100)</f>
        <v>0</v>
      </c>
      <c r="EJ30" s="67" t="n">
        <f aca="false">IF(OR($D30=1,MONTH($B30)&lt;&gt;MONTH(StartDate),'У5 Ввод'!$D$145="",'У5 Ввод'!$E$145="",'У5 Ввод'!$D$145&gt;$B30),0,MAX(0,MIN(1,'У5 Ввод'!$E$145-NETWORKDAYS('У5 Ввод'!$D$145,$B30)+1))/Настройки!$E$11*100)</f>
        <v>0</v>
      </c>
      <c r="EK30" s="67" t="n">
        <f aca="false">IF(OR($D30=1,MONTH($B30)&lt;&gt;MONTH(StartDate),'У5 Ввод'!$D$146="",'У5 Ввод'!$E$146="",'У5 Ввод'!$D$146&gt;$B30),0,MAX(0,MIN(1,'У5 Ввод'!$E$146-NETWORKDAYS('У5 Ввод'!$D$146,$B30)+1))/Настройки!$E$11*100)</f>
        <v>0</v>
      </c>
      <c r="EL30" s="67" t="n">
        <f aca="false">IF(OR($D30=1,MONTH($B30)&lt;&gt;MONTH(StartDate),'У5 Ввод'!$D$147="",'У5 Ввод'!$E$147="",'У5 Ввод'!$D$147&gt;$B30),0,MAX(0,MIN(1,'У5 Ввод'!$E$147-NETWORKDAYS('У5 Ввод'!$D$147,$B30)+1))/Настройки!$E$11*100)</f>
        <v>0</v>
      </c>
      <c r="EM30" s="67" t="n">
        <f aca="false">IF(OR($D30=1,MONTH($B30)&lt;&gt;MONTH(StartDate),'У5 Ввод'!$D$148="",'У5 Ввод'!$E$148="",'У5 Ввод'!$D$148&gt;$B30),0,MAX(0,MIN(1,'У5 Ввод'!$E$148-NETWORKDAYS('У5 Ввод'!$D$148,$B30)+1))/Настройки!$E$11*100)</f>
        <v>0</v>
      </c>
      <c r="EN30" s="67" t="n">
        <f aca="false">IF(OR($D30=1,MONTH($B30)&lt;&gt;MONTH(StartDate),'У5 Ввод'!$D$149="",'У5 Ввод'!$E$149="",'У5 Ввод'!$D$149&gt;$B30),0,MAX(0,MIN(1,'У5 Ввод'!$E$149-NETWORKDAYS('У5 Ввод'!$D$149,$B30)+1))/Настройки!$E$11*100)</f>
        <v>0</v>
      </c>
      <c r="EO30" s="67" t="n">
        <f aca="false">IF(OR($D30=1,MONTH($B30)&lt;&gt;MONTH(StartDate),'У5 Ввод'!$D$150="",'У5 Ввод'!$E$150="",'У5 Ввод'!$D$150&gt;$B30),0,MAX(0,MIN(1,'У5 Ввод'!$E$150-NETWORKDAYS('У5 Ввод'!$D$150,$B30)+1))/Настройки!$E$11*100)</f>
        <v>0</v>
      </c>
      <c r="EP30" s="67" t="n">
        <f aca="false">IF(OR($D30=1,MONTH($B30)&lt;&gt;MONTH(StartDate),'У5 Ввод'!$D$151="",'У5 Ввод'!$E$151="",'У5 Ввод'!$D$151&gt;$B30),0,MAX(0,MIN(1,'У5 Ввод'!$E$151-NETWORKDAYS('У5 Ввод'!$D$151,$B30)+1))/Настройки!$E$11*100)</f>
        <v>0</v>
      </c>
      <c r="EQ30" s="67" t="n">
        <f aca="false">IF(OR($D30=1,MONTH($B30)&lt;&gt;MONTH(StartDate),'У5 Ввод'!$D$152="",'У5 Ввод'!$E$152="",'У5 Ввод'!$D$152&gt;$B30),0,MAX(0,MIN(1,'У5 Ввод'!$E$152-NETWORKDAYS('У5 Ввод'!$D$152,$B30)+1))/Настройки!$E$11*100)</f>
        <v>0</v>
      </c>
      <c r="ER30" s="67" t="n">
        <f aca="false">IF(OR($D30=1,MONTH($B30)&lt;&gt;MONTH(StartDate),'У5 Ввод'!$D$153="",'У5 Ввод'!$E$153="",'У5 Ввод'!$D$153&gt;$B30),0,MAX(0,MIN(1,'У5 Ввод'!$E$153-NETWORKDAYS('У5 Ввод'!$D$153,$B30)+1))/Настройки!$E$11*100)</f>
        <v>0</v>
      </c>
      <c r="ES30" s="67" t="n">
        <f aca="false">IF(OR($D30=1,MONTH($B30)&lt;&gt;MONTH(StartDate),'У5 Ввод'!$D$154="",'У5 Ввод'!$E$154="",'У5 Ввод'!$D$154&gt;$B30),0,MAX(0,MIN(1,'У5 Ввод'!$E$154-NETWORKDAYS('У5 Ввод'!$D$154,$B30)+1))/Настройки!$E$11*100)</f>
        <v>0</v>
      </c>
      <c r="ET30" s="67" t="n">
        <f aca="false">IF(OR($D30=1,MONTH($B30)&lt;&gt;MONTH(StartDate),'У5 Ввод'!$D$155="",'У5 Ввод'!$E$155="",'У5 Ввод'!$D$155&gt;$B30),0,MAX(0,MIN(1,'У5 Ввод'!$E$155-NETWORKDAYS('У5 Ввод'!$D$155,$B30)+1))/Настройки!$E$11*100)</f>
        <v>0</v>
      </c>
      <c r="EU30" s="67" t="n">
        <f aca="false">IF(OR($D30=1,MONTH($B30)&lt;&gt;MONTH(StartDate),'У5 Ввод'!$D$156="",'У5 Ввод'!$E$156="",'У5 Ввод'!$D$156&gt;$B30),0,MAX(0,MIN(1,'У5 Ввод'!$E$156-NETWORKDAYS('У5 Ввод'!$D$156,$B30)+1))/Настройки!$E$11*100)</f>
        <v>0</v>
      </c>
      <c r="EV30" s="67" t="n">
        <f aca="false">IF(OR($D30=1,MONTH($B30)&lt;&gt;MONTH(StartDate),'У5 Ввод'!$D$157="",'У5 Ввод'!$E$157="",'У5 Ввод'!$D$157&gt;$B30),0,MAX(0,MIN(1,'У5 Ввод'!$E$157-NETWORKDAYS('У5 Ввод'!$D$157,$B30)+1))/Настройки!$E$11*100)</f>
        <v>0</v>
      </c>
      <c r="EW30" s="67" t="n">
        <f aca="false">IF(OR($D30=1,MONTH($B30)&lt;&gt;MONTH(StartDate),'У5 Ввод'!$D$158="",'У5 Ввод'!$E$158="",'У5 Ввод'!$D$158&gt;$B30),0,MAX(0,MIN(1,'У5 Ввод'!$E$158-NETWORKDAYS('У5 Ввод'!$D$158,$B30)+1))/Настройки!$E$11*100)</f>
        <v>0</v>
      </c>
      <c r="EX30" s="67" t="n">
        <f aca="false">IF(OR($D30=1,MONTH($B30)&lt;&gt;MONTH(StartDate),'У5 Ввод'!$D$159="",'У5 Ввод'!$E$159="",'У5 Ввод'!$D$159&gt;$B30),0,MAX(0,MIN(1,'У5 Ввод'!$E$159-NETWORKDAYS('У5 Ввод'!$D$159,$B30)+1))/Настройки!$E$11*100)</f>
        <v>0</v>
      </c>
      <c r="EY30" s="67" t="n">
        <f aca="false">IF(OR($D30=1,MONTH($B30)&lt;&gt;MONTH(StartDate),'У5 Ввод'!$D$160="",'У5 Ввод'!$E$160="",'У5 Ввод'!$D$160&gt;$B30),0,MAX(0,MIN(1,'У5 Ввод'!$E$160-NETWORKDAYS('У5 Ввод'!$D$160,$B30)+1))/Настройки!$E$11*100)</f>
        <v>0</v>
      </c>
      <c r="EZ30" s="67" t="n">
        <f aca="false">IF(OR($D30=1,MONTH($B30)&lt;&gt;MONTH(StartDate),'У5 Ввод'!$D$161="",'У5 Ввод'!$E$161="",'У5 Ввод'!$D$161&gt;$B30),0,MAX(0,MIN(1,'У5 Ввод'!$E$161-NETWORKDAYS('У5 Ввод'!$D$161,$B30)+1))/Настройки!$E$11*100)</f>
        <v>0</v>
      </c>
      <c r="FA30" s="67" t="n">
        <f aca="false">IF(OR($D30=1,MONTH($B30)&lt;&gt;MONTH(StartDate),'У5 Ввод'!$D$162="",'У5 Ввод'!$E$162="",'У5 Ввод'!$D$162&gt;$B30),0,MAX(0,MIN(1,'У5 Ввод'!$E$162-NETWORKDAYS('У5 Ввод'!$D$162,$B30)+1))/Настройки!$E$11*100)</f>
        <v>0</v>
      </c>
      <c r="FB30" s="67" t="n">
        <f aca="false">IF(OR($D30=1,MONTH($B30)&lt;&gt;MONTH(StartDate),'У5 Ввод'!$D$163="",'У5 Ввод'!$E$163="",'У5 Ввод'!$D$163&gt;$B30),0,MAX(0,MIN(1,'У5 Ввод'!$E$163-NETWORKDAYS('У5 Ввод'!$D$163,$B30)+1))/Настройки!$E$11*100)</f>
        <v>0</v>
      </c>
      <c r="FC30" s="67" t="n">
        <f aca="false">IF(OR($D30=1,MONTH($B30)&lt;&gt;MONTH(StartDate),'У5 Ввод'!$D$164="",'У5 Ввод'!$E$164="",'У5 Ввод'!$D$164&gt;$B30),0,MAX(0,MIN(1,'У5 Ввод'!$E$164-NETWORKDAYS('У5 Ввод'!$D$164,$B30)+1))/Настройки!$E$11*100)</f>
        <v>0</v>
      </c>
      <c r="FD30" s="67" t="n">
        <f aca="false">IF(OR($D30=1,MONTH($B30)&lt;&gt;MONTH(StartDate),'У5 Ввод'!$D$165="",'У5 Ввод'!$E$165="",'У5 Ввод'!$D$165&gt;$B30),0,MAX(0,MIN(1,'У5 Ввод'!$E$165-NETWORKDAYS('У5 Ввод'!$D$165,$B30)+1))/Настройки!$E$11*100)</f>
        <v>0</v>
      </c>
      <c r="FE30" s="67" t="n">
        <f aca="false">IF(OR($D30=1,MONTH($B30)&lt;&gt;MONTH(StartDate),'У5 Ввод'!$D$166="",'У5 Ввод'!$E$166="",'У5 Ввод'!$D$166&gt;$B30),0,MAX(0,MIN(1,'У5 Ввод'!$E$166-NETWORKDAYS('У5 Ввод'!$D$166,$B30)+1))/Настройки!$E$11*100)</f>
        <v>0</v>
      </c>
      <c r="FF30" s="67" t="n">
        <f aca="false">IF(OR($D30=1,MONTH($B30)&lt;&gt;MONTH(StartDate),'У5 Ввод'!$D$167="",'У5 Ввод'!$E$167="",'У5 Ввод'!$D$167&gt;$B30),0,MAX(0,MIN(1,'У5 Ввод'!$E$167-NETWORKDAYS('У5 Ввод'!$D$167,$B30)+1))/Настройки!$E$11*100)</f>
        <v>0</v>
      </c>
      <c r="FG30" s="67" t="n">
        <f aca="false">IF(OR($D30=1,MONTH($B30)&lt;&gt;MONTH(StartDate),'У5 Ввод'!$D$168="",'У5 Ввод'!$E$168="",'У5 Ввод'!$D$168&gt;$B30),0,MAX(0,MIN(1,'У5 Ввод'!$E$168-NETWORKDAYS('У5 Ввод'!$D$168,$B30)+1))/Настройки!$E$11*100)</f>
        <v>0</v>
      </c>
      <c r="FH30" s="67" t="n">
        <f aca="false">IF(OR($D30=1,MONTH($B30)&lt;&gt;MONTH(StartDate),'У5 Ввод'!$D$169="",'У5 Ввод'!$E$169="",'У5 Ввод'!$D$169&gt;$B30),0,MAX(0,MIN(1,'У5 Ввод'!$E$169-NETWORKDAYS('У5 Ввод'!$D$169,$B30)+1))/Настройки!$E$11*100)</f>
        <v>0</v>
      </c>
      <c r="FI30" s="67" t="n">
        <f aca="false">IF(OR($D30=1,MONTH($B30)&lt;&gt;MONTH(StartDate),'У5 Ввод'!$D$170="",'У5 Ввод'!$E$170="",'У5 Ввод'!$D$170&gt;$B30),0,MAX(0,MIN(1,'У5 Ввод'!$E$170-NETWORKDAYS('У5 Ввод'!$D$170,$B30)+1))/Настройки!$E$11*100)</f>
        <v>0</v>
      </c>
      <c r="FJ30" s="67" t="n">
        <f aca="false">IF(OR($D30=1,MONTH($B30)&lt;&gt;MONTH(StartDate),'У5 Ввод'!$D$171="",'У5 Ввод'!$E$171="",'У5 Ввод'!$D$171&gt;$B30),0,MAX(0,MIN(1,'У5 Ввод'!$E$171-NETWORKDAYS('У5 Ввод'!$D$171,$B30)+1))/Настройки!$E$11*100)</f>
        <v>0</v>
      </c>
      <c r="FK30" s="67" t="n">
        <f aca="false">IF(OR($D30=1,MONTH($B30)&lt;&gt;MONTH(StartDate),'У5 Ввод'!$D$172="",'У5 Ввод'!$E$172="",'У5 Ввод'!$D$172&gt;$B30),0,MAX(0,MIN(1,'У5 Ввод'!$E$172-NETWORKDAYS('У5 Ввод'!$D$172,$B30)+1))/Настройки!$E$11*100)</f>
        <v>0</v>
      </c>
      <c r="FL30" s="67" t="n">
        <f aca="false">IF(OR($D30=1,MONTH($B30)&lt;&gt;MONTH(StartDate),'У5 Ввод'!$D$173="",'У5 Ввод'!$E$173="",'У5 Ввод'!$D$173&gt;$B30),0,MAX(0,MIN(1,'У5 Ввод'!$E$173-NETWORKDAYS('У5 Ввод'!$D$173,$B30)+1))/Настройки!$E$11*100)</f>
        <v>0</v>
      </c>
      <c r="FM30" s="67" t="n">
        <f aca="false">IF(OR($D30=1,MONTH($B30)&lt;&gt;MONTH(StartDate),'У5 Ввод'!$D$174="",'У5 Ввод'!$E$174="",'У5 Ввод'!$D$174&gt;$B30),0,MAX(0,MIN(1,'У5 Ввод'!$E$174-NETWORKDAYS('У5 Ввод'!$D$174,$B30)+1))/Настройки!$E$11*100)</f>
        <v>0</v>
      </c>
      <c r="FN30" s="67" t="n">
        <f aca="false">IF(OR($D30=1,MONTH($B30)&lt;&gt;MONTH(StartDate),'У5 Ввод'!$D$175="",'У5 Ввод'!$E$175="",'У5 Ввод'!$D$175&gt;$B30),0,MAX(0,MIN(1,'У5 Ввод'!$E$175-NETWORKDAYS('У5 Ввод'!$D$175,$B30)+1))/Настройки!$E$11*100)</f>
        <v>0</v>
      </c>
      <c r="FO30" s="67" t="n">
        <f aca="false">IF(OR($D30=1,MONTH($B30)&lt;&gt;MONTH(StartDate),'У5 Ввод'!$D$176="",'У5 Ввод'!$E$176="",'У5 Ввод'!$D$176&gt;$B30),0,MAX(0,MIN(1,'У5 Ввод'!$E$176-NETWORKDAYS('У5 Ввод'!$D$176,$B30)+1))/Настройки!$E$11*100)</f>
        <v>0</v>
      </c>
      <c r="FP30" s="67" t="n">
        <f aca="false">IF(OR($D30=1,MONTH($B30)&lt;&gt;MONTH(StartDate),'У5 Ввод'!$D$177="",'У5 Ввод'!$E$177="",'У5 Ввод'!$D$177&gt;$B30),0,MAX(0,MIN(1,'У5 Ввод'!$E$177-NETWORKDAYS('У5 Ввод'!$D$177,$B30)+1))/Настройки!$E$11*100)</f>
        <v>0</v>
      </c>
      <c r="FQ30" s="67" t="n">
        <f aca="false">IF(OR($D30=1,MONTH($B30)&lt;&gt;MONTH(StartDate),'У5 Ввод'!$D$178="",'У5 Ввод'!$E$178="",'У5 Ввод'!$D$178&gt;$B30),0,MAX(0,MIN(1,'У5 Ввод'!$E$178-NETWORKDAYS('У5 Ввод'!$D$178,$B30)+1))/Настройки!$E$11*100)</f>
        <v>0</v>
      </c>
      <c r="FR30" s="67" t="n">
        <f aca="false">IF(OR($D30=1,MONTH($B30)&lt;&gt;MONTH(StartDate),'У5 Ввод'!$D$179="",'У5 Ввод'!$E$179="",'У5 Ввод'!$D$179&gt;$B30),0,MAX(0,MIN(1,'У5 Ввод'!$E$179-NETWORKDAYS('У5 Ввод'!$D$179,$B30)+1))/Настройки!$E$11*100)</f>
        <v>0</v>
      </c>
      <c r="FS30" s="67" t="n">
        <f aca="false">IF(OR($D30=1,MONTH($B30)&lt;&gt;MONTH(StartDate),'У5 Ввод'!$D$180="",'У5 Ввод'!$E$180="",'У5 Ввод'!$D$180&gt;$B30),0,MAX(0,MIN(1,'У5 Ввод'!$E$180-NETWORKDAYS('У5 Ввод'!$D$180,$B30)+1))/Настройки!$E$11*100)</f>
        <v>0</v>
      </c>
      <c r="FT30" s="67" t="n">
        <f aca="false">IF(OR($D30=1,MONTH($B30)&lt;&gt;MONTH(StartDate),'У5 Ввод'!$D$181="",'У5 Ввод'!$E$181="",'У5 Ввод'!$D$181&gt;$B30),0,MAX(0,MIN(1,'У5 Ввод'!$E$181-NETWORKDAYS('У5 Ввод'!$D$181,$B30)+1))/Настройки!$E$11*100)</f>
        <v>0</v>
      </c>
      <c r="FU30" s="67" t="n">
        <f aca="false">IF(OR($D30=1,MONTH($B30)&lt;&gt;MONTH(StartDate),'У5 Ввод'!$D$182="",'У5 Ввод'!$E$182="",'У5 Ввод'!$D$182&gt;$B30),0,MAX(0,MIN(1,'У5 Ввод'!$E$182-NETWORKDAYS('У5 Ввод'!$D$182,$B30)+1))/Настройки!$E$11*100)</f>
        <v>0</v>
      </c>
      <c r="FV30" s="67" t="n">
        <f aca="false">IF(OR($D30=1,MONTH($B30)&lt;&gt;MONTH(StartDate),'У5 Ввод'!$D$183="",'У5 Ввод'!$E$183="",'У5 Ввод'!$D$183&gt;$B30),0,MAX(0,MIN(1,'У5 Ввод'!$E$183-NETWORKDAYS('У5 Ввод'!$D$183,$B30)+1))/Настройки!$E$11*100)</f>
        <v>0</v>
      </c>
      <c r="FW30" s="67" t="n">
        <f aca="false">IF(OR($D30=1,MONTH($B30)&lt;&gt;MONTH(StartDate),'У5 Ввод'!$D$184="",'У5 Ввод'!$E$184="",'У5 Ввод'!$D$184&gt;$B30),0,MAX(0,MIN(1,'У5 Ввод'!$E$184-NETWORKDAYS('У5 Ввод'!$D$184,$B30)+1))/Настройки!$E$11*100)</f>
        <v>0</v>
      </c>
      <c r="FX30" s="67" t="n">
        <f aca="false">IF(OR($D30=1,MONTH($B30)&lt;&gt;MONTH(StartDate),'У5 Ввод'!$D$185="",'У5 Ввод'!$E$185="",'У5 Ввод'!$D$185&gt;$B30),0,MAX(0,MIN(1,'У5 Ввод'!$E$185-NETWORKDAYS('У5 Ввод'!$D$185,$B30)+1))/Настройки!$E$11*100)</f>
        <v>0</v>
      </c>
      <c r="FY30" s="67" t="n">
        <f aca="false">IF(OR($D30=1,MONTH($B30)&lt;&gt;MONTH(StartDate),'У5 Ввод'!$D$186="",'У5 Ввод'!$E$186="",'У5 Ввод'!$D$186&gt;$B30),0,MAX(0,MIN(1,'У5 Ввод'!$E$186-NETWORKDAYS('У5 Ввод'!$D$186,$B30)+1))/Настройки!$E$11*100)</f>
        <v>0</v>
      </c>
      <c r="FZ30" s="67" t="n">
        <f aca="false">IF(OR($D30=1,MONTH($B30)&lt;&gt;MONTH(StartDate),'У5 Ввод'!$D$187="",'У5 Ввод'!$E$187="",'У5 Ввод'!$D$187&gt;$B30),0,MAX(0,MIN(1,'У5 Ввод'!$E$187-NETWORKDAYS('У5 Ввод'!$D$187,$B30)+1))/Настройки!$E$11*100)</f>
        <v>0</v>
      </c>
      <c r="GA30" s="67" t="n">
        <f aca="false">IF(OR($D30=1,MONTH($B30)&lt;&gt;MONTH(StartDate),'У5 Ввод'!$D$188="",'У5 Ввод'!$E$188="",'У5 Ввод'!$D$188&gt;$B30),0,MAX(0,MIN(1,'У5 Ввод'!$E$188-NETWORKDAYS('У5 Ввод'!$D$188,$B30)+1))/Настройки!$E$11*100)</f>
        <v>0</v>
      </c>
      <c r="GB30" s="67" t="n">
        <f aca="false">IF(OR($D30=1,MONTH($B30)&lt;&gt;MONTH(StartDate),'У5 Ввод'!$D$189="",'У5 Ввод'!$E$189="",'У5 Ввод'!$D$189&gt;$B30),0,MAX(0,MIN(1,'У5 Ввод'!$E$189-NETWORKDAYS('У5 Ввод'!$D$189,$B30)+1))/Настройки!$E$11*100)</f>
        <v>0</v>
      </c>
      <c r="GC30" s="67" t="n">
        <f aca="false">IF(OR($D30=1,MONTH($B30)&lt;&gt;MONTH(StartDate),'У5 Ввод'!$D$190="",'У5 Ввод'!$E$190="",'У5 Ввод'!$D$190&gt;$B30),0,MAX(0,MIN(1,'У5 Ввод'!$E$190-NETWORKDAYS('У5 Ввод'!$D$190,$B30)+1))/Настройки!$E$11*100)</f>
        <v>0</v>
      </c>
      <c r="GD30" s="67" t="n">
        <f aca="false">IF(OR($D30=1,MONTH($B30)&lt;&gt;MONTH(StartDate),'У5 Ввод'!$D$191="",'У5 Ввод'!$E$191="",'У5 Ввод'!$D$191&gt;$B30),0,MAX(0,MIN(1,'У5 Ввод'!$E$191-NETWORKDAYS('У5 Ввод'!$D$191,$B30)+1))/Настройки!$E$11*100)</f>
        <v>0</v>
      </c>
      <c r="GE30" s="67" t="n">
        <f aca="false">IF(OR($D30=1,MONTH($B30)&lt;&gt;MONTH(StartDate),'У5 Ввод'!$D$192="",'У5 Ввод'!$E$192="",'У5 Ввод'!$D$192&gt;$B30),0,MAX(0,MIN(1,'У5 Ввод'!$E$192-NETWORKDAYS('У5 Ввод'!$D$192,$B30)+1))/Настройки!$E$11*100)</f>
        <v>0</v>
      </c>
      <c r="GF30" s="67" t="n">
        <f aca="false">IF(OR($D30=1,MONTH($B30)&lt;&gt;MONTH(StartDate),'У5 Ввод'!$D$193="",'У5 Ввод'!$E$193="",'У5 Ввод'!$D$193&gt;$B30),0,MAX(0,MIN(1,'У5 Ввод'!$E$193-NETWORKDAYS('У5 Ввод'!$D$193,$B30)+1))/Настройки!$E$11*100)</f>
        <v>0</v>
      </c>
      <c r="GG30" s="67" t="n">
        <f aca="false">IF(OR($D30=1,MONTH($B30)&lt;&gt;MONTH(StartDate),'У5 Ввод'!$D$194="",'У5 Ввод'!$E$194="",'У5 Ввод'!$D$194&gt;$B30),0,MAX(0,MIN(1,'У5 Ввод'!$E$194-NETWORKDAYS('У5 Ввод'!$D$194,$B30)+1))/Настройки!$E$11*100)</f>
        <v>0</v>
      </c>
      <c r="GH30" s="67" t="n">
        <f aca="false">IF(OR($D30=1,MONTH($B30)&lt;&gt;MONTH(StartDate),'У5 Ввод'!$D$195="",'У5 Ввод'!$E$195="",'У5 Ввод'!$D$195&gt;$B30),0,MAX(0,MIN(1,'У5 Ввод'!$E$195-NETWORKDAYS('У5 Ввод'!$D$195,$B30)+1))/Настройки!$E$11*100)</f>
        <v>0</v>
      </c>
      <c r="GI30" s="67" t="n">
        <f aca="false">IF(OR($D30=1,MONTH($B30)&lt;&gt;MONTH(StartDate),'У5 Ввод'!$D$196="",'У5 Ввод'!$E$196="",'У5 Ввод'!$D$196&gt;$B30),0,MAX(0,MIN(1,'У5 Ввод'!$E$196-NETWORKDAYS('У5 Ввод'!$D$196,$B30)+1))/Настройки!$E$11*100)</f>
        <v>0</v>
      </c>
      <c r="GJ30" s="67" t="n">
        <f aca="false">IF(OR($D30=1,MONTH($B30)&lt;&gt;MONTH(StartDate),'У5 Ввод'!$D$197="",'У5 Ввод'!$E$197="",'У5 Ввод'!$D$197&gt;$B30),0,MAX(0,MIN(1,'У5 Ввод'!$E$197-NETWORKDAYS('У5 Ввод'!$D$197,$B30)+1))/Настройки!$E$11*100)</f>
        <v>0</v>
      </c>
      <c r="GK30" s="67" t="n">
        <f aca="false">IF(OR($D30=1,MONTH($B30)&lt;&gt;MONTH(StartDate),'У5 Ввод'!$D$198="",'У5 Ввод'!$E$198="",'У5 Ввод'!$D$198&gt;$B30),0,MAX(0,MIN(1,'У5 Ввод'!$E$198-NETWORKDAYS('У5 Ввод'!$D$198,$B30)+1))/Настройки!$E$11*100)</f>
        <v>0</v>
      </c>
      <c r="GL30" s="67" t="n">
        <f aca="false">IF(OR($D30=1,MONTH($B30)&lt;&gt;MONTH(StartDate),'У5 Ввод'!$D$199="",'У5 Ввод'!$E$199="",'У5 Ввод'!$D$199&gt;$B30),0,MAX(0,MIN(1,'У5 Ввод'!$E$199-NETWORKDAYS('У5 Ввод'!$D$199,$B30)+1))/Настройки!$E$11*100)</f>
        <v>0</v>
      </c>
      <c r="GM30" s="67" t="n">
        <f aca="false">IF(OR($D30=1,MONTH($B30)&lt;&gt;MONTH(StartDate),'У5 Ввод'!$D$200="",'У5 Ввод'!$E$200="",'У5 Ввод'!$D$200&gt;$B30),0,MAX(0,MIN(1,'У5 Ввод'!$E$200-NETWORKDAYS('У5 Ввод'!$D$200,$B30)+1))/Настройки!$E$11*100)</f>
        <v>0</v>
      </c>
      <c r="GN30" s="67" t="n">
        <f aca="false">IF(OR($D30=1,MONTH($B30)&lt;&gt;MONTH(StartDate),'У5 Ввод'!$D$201="",'У5 Ввод'!$E$201="",'У5 Ввод'!$D$201&gt;$B30),0,MAX(0,MIN(1,'У5 Ввод'!$E$201-NETWORKDAYS('У5 Ввод'!$D$201,$B30)+1))/Настройки!$E$11*100)</f>
        <v>0</v>
      </c>
      <c r="GO30" s="67" t="n">
        <f aca="false">IF(OR($D30=1,MONTH($B30)&lt;&gt;MONTH(StartDate),'У5 Ввод'!$D$202="",'У5 Ввод'!$E$202="",'У5 Ввод'!$D$202&gt;$B30),0,MAX(0,MIN(1,'У5 Ввод'!$E$202-NETWORKDAYS('У5 Ввод'!$D$202,$B30)+1))/Настройки!$E$11*100)</f>
        <v>0</v>
      </c>
      <c r="GP30" s="67" t="n">
        <f aca="false">IF(OR($D30=1,MONTH($B30)&lt;&gt;MONTH(StartDate),'У5 Ввод'!$D$203="",'У5 Ввод'!$E$203="",'У5 Ввод'!$D$203&gt;$B30),0,MAX(0,MIN(1,'У5 Ввод'!$E$203-NETWORKDAYS('У5 Ввод'!$D$203,$B30)+1))/Настройки!$E$11*100)</f>
        <v>0</v>
      </c>
      <c r="GQ30" s="67" t="n">
        <f aca="false">IF(OR($D30=1,MONTH($B30)&lt;&gt;MONTH(StartDate),'У5 Ввод'!$D$204="",'У5 Ввод'!$E$204="",'У5 Ввод'!$D$204&gt;$B30),0,MAX(0,MIN(1,'У5 Ввод'!$E$204-NETWORKDAYS('У5 Ввод'!$D$204,$B30)+1))/Настройки!$E$11*100)</f>
        <v>0</v>
      </c>
      <c r="GR30" s="67" t="n">
        <f aca="false">IF(OR($D30=1,MONTH($B30)&lt;&gt;MONTH(StartDate),'У5 Ввод'!$D$205="",'У5 Ввод'!$E$205="",'У5 Ввод'!$D$205&gt;$B30),0,MAX(0,MIN(1,'У5 Ввод'!$E$205-NETWORKDAYS('У5 Ввод'!$D$205,$B30)+1))/Настройки!$E$11*100)</f>
        <v>0</v>
      </c>
      <c r="GS30" s="67" t="n">
        <f aca="false">IF(OR($D30=1,MONTH($B30)&lt;&gt;MONTH(StartDate),'У5 Ввод'!$D$206="",'У5 Ввод'!$E$206="",'У5 Ввод'!$D$206&gt;$B30),0,MAX(0,MIN(1,'У5 Ввод'!$E$206-NETWORKDAYS('У5 Ввод'!$D$206,$B30)+1))/Настройки!$E$11*100)</f>
        <v>0</v>
      </c>
      <c r="GT30" s="67" t="n">
        <f aca="false">IF(OR($D30=1,MONTH($B30)&lt;&gt;MONTH(StartDate),'У5 Ввод'!$D$207="",'У5 Ввод'!$E$207="",'У5 Ввод'!$D$207&gt;$B30),0,MAX(0,MIN(1,'У5 Ввод'!$E$207-NETWORKDAYS('У5 Ввод'!$D$207,$B30)+1))/Настройки!$E$11*100)</f>
        <v>0</v>
      </c>
      <c r="GU30" s="67" t="n">
        <f aca="false">IF(OR($D30=1,MONTH($B30)&lt;&gt;MONTH(StartDate),'У5 Ввод'!$D$208="",'У5 Ввод'!$E$208="",'У5 Ввод'!$D$208&gt;$B30),0,MAX(0,MIN(1,'У5 Ввод'!$E$208-NETWORKDAYS('У5 Ввод'!$D$208,$B30)+1))/Настройки!$E$11*100)</f>
        <v>0</v>
      </c>
      <c r="GV30" s="67" t="n">
        <f aca="false">IF(OR($D30=1,MONTH($B30)&lt;&gt;MONTH(StartDate),'У5 Ввод'!$D$209="",'У5 Ввод'!$E$209="",'У5 Ввод'!$D$209&gt;$B30),0,MAX(0,MIN(1,'У5 Ввод'!$E$209-NETWORKDAYS('У5 Ввод'!$D$209,$B30)+1))/Настройки!$E$11*100)</f>
        <v>0</v>
      </c>
      <c r="GW30" s="67" t="n">
        <f aca="false">IF(OR($D30=1,MONTH($B30)&lt;&gt;MONTH(StartDate),'У5 Ввод'!$D$210="",'У5 Ввод'!$E$210="",'У5 Ввод'!$D$210&gt;$B30),0,MAX(0,MIN(1,'У5 Ввод'!$E$210-NETWORKDAYS('У5 Ввод'!$D$210,$B30)+1))/Настройки!$E$11*100)</f>
        <v>0</v>
      </c>
      <c r="GX30" s="67" t="n">
        <f aca="false">IF(OR($D30=1,MONTH($B30)&lt;&gt;MONTH(StartDate),'У5 Ввод'!$D$211="",'У5 Ввод'!$E$211="",'У5 Ввод'!$D$211&gt;$B30),0,MAX(0,MIN(1,'У5 Ввод'!$E$211-NETWORKDAYS('У5 Ввод'!$D$211,$B30)+1))/Настройки!$E$11*100)</f>
        <v>0</v>
      </c>
      <c r="GY30" s="67" t="n">
        <f aca="false">IF(OR($D30=1,MONTH($B30)&lt;&gt;MONTH(StartDate),'У5 Ввод'!$D$212="",'У5 Ввод'!$E$212="",'У5 Ввод'!$D$212&gt;$B30),0,MAX(0,MIN(1,'У5 Ввод'!$E$212-NETWORKDAYS('У5 Ввод'!$D$212,$B30)+1))/Настройки!$E$11*100)</f>
        <v>0</v>
      </c>
      <c r="GZ30" s="67" t="n">
        <f aca="false">IF(OR($D30=1,MONTH($B30)&lt;&gt;MONTH(StartDate),'У5 Ввод'!$D$213="",'У5 Ввод'!$E$213="",'У5 Ввод'!$D$213&gt;$B30),0,MAX(0,MIN(1,'У5 Ввод'!$E$213-NETWORKDAYS('У5 Ввод'!$D$213,$B30)+1))/Настройки!$E$11*100)</f>
        <v>0</v>
      </c>
      <c r="HA30" s="67" t="n">
        <f aca="false">IF(OR($D30=1,MONTH($B30)&lt;&gt;MONTH(StartDate),'У5 Ввод'!$D$214="",'У5 Ввод'!$E$214="",'У5 Ввод'!$D$214&gt;$B30),0,MAX(0,MIN(1,'У5 Ввод'!$E$214-NETWORKDAYS('У5 Ввод'!$D$214,$B30)+1))/Настройки!$E$11*100)</f>
        <v>0</v>
      </c>
      <c r="HB30" s="67" t="n">
        <f aca="false">IF(OR($D30=1,MONTH($B30)&lt;&gt;MONTH(StartDate),'У5 Ввод'!$D$215="",'У5 Ввод'!$E$215="",'У5 Ввод'!$D$215&gt;$B30),0,MAX(0,MIN(1,'У5 Ввод'!$E$215-NETWORKDAYS('У5 Ввод'!$D$215,$B30)+1))/Настройки!$E$11*100)</f>
        <v>0</v>
      </c>
      <c r="HC30" s="67" t="n">
        <f aca="false">IF(OR($D30=1,MONTH($B30)&lt;&gt;MONTH(StartDate),'У5 Ввод'!$D$216="",'У5 Ввод'!$E$216="",'У5 Ввод'!$D$216&gt;$B30),0,MAX(0,MIN(1,'У5 Ввод'!$E$216-NETWORKDAYS('У5 Ввод'!$D$216,$B30)+1))/Настройки!$E$11*100)</f>
        <v>0</v>
      </c>
      <c r="HD30" s="67" t="n">
        <f aca="false">IF(OR($D30=1,MONTH($B30)&lt;&gt;MONTH(StartDate),'У5 Ввод'!$D$217="",'У5 Ввод'!$E$217="",'У5 Ввод'!$D$217&gt;$B30),0,MAX(0,MIN(1,'У5 Ввод'!$E$217-NETWORKDAYS('У5 Ввод'!$D$217,$B30)+1))/Настройки!$E$11*100)</f>
        <v>0</v>
      </c>
      <c r="HE30" s="67" t="n">
        <f aca="false">IF(OR($D30=1,MONTH($B30)&lt;&gt;MONTH(StartDate),'У5 Ввод'!$D$218="",'У5 Ввод'!$E$218="",'У5 Ввод'!$D$218&gt;$B30),0,MAX(0,MIN(1,'У5 Ввод'!$E$218-NETWORKDAYS('У5 Ввод'!$D$218,$B30)+1))/Настройки!$E$11*100)</f>
        <v>0</v>
      </c>
      <c r="HF30" s="67" t="n">
        <f aca="false">IF(OR($D30=1,MONTH($B30)&lt;&gt;MONTH(StartDate),'У5 Ввод'!$D$219="",'У5 Ввод'!$E$219="",'У5 Ввод'!$D$219&gt;$B30),0,MAX(0,MIN(1,'У5 Ввод'!$E$219-NETWORKDAYS('У5 Ввод'!$D$219,$B30)+1))/Настройки!$E$11*100)</f>
        <v>0</v>
      </c>
      <c r="HG30" s="67" t="n">
        <f aca="false">IF(OR($D30=1,MONTH($B30)&lt;&gt;MONTH(StartDate),'У5 Ввод'!$D$220="",'У5 Ввод'!$E$220="",'У5 Ввод'!$D$220&gt;$B30),0,MAX(0,MIN(1,'У5 Ввод'!$E$220-NETWORKDAYS('У5 Ввод'!$D$220,$B30)+1))/Настройки!$E$11*100)</f>
        <v>0</v>
      </c>
      <c r="HH30" s="67" t="n">
        <f aca="false">IF(OR($D30=1,MONTH($B30)&lt;&gt;MONTH(StartDate),'У5 Ввод'!$D$221="",'У5 Ввод'!$E$221="",'У5 Ввод'!$D$221&gt;$B30),0,MAX(0,MIN(1,'У5 Ввод'!$E$221-NETWORKDAYS('У5 Ввод'!$D$221,$B30)+1))/Настройки!$E$11*100)</f>
        <v>0</v>
      </c>
      <c r="HI30" s="67" t="n">
        <f aca="false">IF(OR($D30=1,MONTH($B30)&lt;&gt;MONTH(StartDate),'У5 Ввод'!$D$222="",'У5 Ввод'!$E$222="",'У5 Ввод'!$D$222&gt;$B30),0,MAX(0,MIN(1,'У5 Ввод'!$E$222-NETWORKDAYS('У5 Ввод'!$D$222,$B30)+1))/Настройки!$E$11*100)</f>
        <v>0</v>
      </c>
      <c r="HJ30" s="67" t="n">
        <f aca="false">IF(OR($D30=1,MONTH($B30)&lt;&gt;MONTH(StartDate),'У5 Ввод'!$D$223="",'У5 Ввод'!$E$223="",'У5 Ввод'!$D$223&gt;$B30),0,MAX(0,MIN(1,'У5 Ввод'!$E$223-NETWORKDAYS('У5 Ввод'!$D$223,$B30)+1))/Настройки!$E$11*100)</f>
        <v>0</v>
      </c>
      <c r="HK30" s="67" t="n">
        <f aca="false">IF(OR($D30=1,MONTH($B30)&lt;&gt;MONTH(StartDate),'У5 Ввод'!$D$224="",'У5 Ввод'!$E$224="",'У5 Ввод'!$D$224&gt;$B30),0,MAX(0,MIN(1,'У5 Ввод'!$E$224-NETWORKDAYS('У5 Ввод'!$D$224,$B30)+1))/Настройки!$E$11*100)</f>
        <v>0</v>
      </c>
      <c r="HL30" s="67" t="n">
        <f aca="false">IF(OR($D30=1,MONTH($B30)&lt;&gt;MONTH(StartDate),'У5 Ввод'!$D$225="",'У5 Ввод'!$E$225="",'У5 Ввод'!$D$225&gt;$B30),0,MAX(0,MIN(1,'У5 Ввод'!$E$225-NETWORKDAYS('У5 Ввод'!$D$225,$B30)+1))/Настройки!$E$11*100)</f>
        <v>0</v>
      </c>
      <c r="HM30" s="67" t="n">
        <f aca="false">IF(OR($D30=1,MONTH($B30)&lt;&gt;MONTH(StartDate),'У5 Ввод'!$D$226="",'У5 Ввод'!$E$226="",'У5 Ввод'!$D$226&gt;$B30),0,MAX(0,MIN(1,'У5 Ввод'!$E$226-NETWORKDAYS('У5 Ввод'!$D$226,$B30)+1))/Настройки!$E$11*100)</f>
        <v>0</v>
      </c>
      <c r="HN30" s="67" t="n">
        <f aca="false">IF(OR($D30=1,MONTH($B30)&lt;&gt;MONTH(StartDate),'У5 Ввод'!$D$227="",'У5 Ввод'!$E$227="",'У5 Ввод'!$D$227&gt;$B30),0,MAX(0,MIN(1,'У5 Ввод'!$E$227-NETWORKDAYS('У5 Ввод'!$D$227,$B30)+1))/Настройки!$E$11*100)</f>
        <v>0</v>
      </c>
      <c r="HO30" s="67" t="n">
        <f aca="false">IF(OR($D30=1,MONTH($B30)&lt;&gt;MONTH(StartDate),'У5 Ввод'!$D$228="",'У5 Ввод'!$E$228="",'У5 Ввод'!$D$228&gt;$B30),0,MAX(0,MIN(1,'У5 Ввод'!$E$228-NETWORKDAYS('У5 Ввод'!$D$228,$B30)+1))/Настройки!$E$11*100)</f>
        <v>0</v>
      </c>
      <c r="HP30" s="67" t="n">
        <f aca="false">IF(OR($D30=1,MONTH($B30)&lt;&gt;MONTH(StartDate),'У5 Ввод'!$D$229="",'У5 Ввод'!$E$229="",'У5 Ввод'!$D$229&gt;$B30),0,MAX(0,MIN(1,'У5 Ввод'!$E$229-NETWORKDAYS('У5 Ввод'!$D$229,$B30)+1))/Настройки!$E$11*100)</f>
        <v>0</v>
      </c>
      <c r="HQ30" s="67" t="n">
        <f aca="false">IF(OR($D30=1,MONTH($B30)&lt;&gt;MONTH(StartDate),'У5 Ввод'!$D$230="",'У5 Ввод'!$E$230="",'У5 Ввод'!$D$230&gt;$B30),0,MAX(0,MIN(1,'У5 Ввод'!$E$230-NETWORKDAYS('У5 Ввод'!$D$230,$B30)+1))/Настройки!$E$11*100)</f>
        <v>0</v>
      </c>
      <c r="HR30" s="67" t="n">
        <f aca="false">IF(OR($D30=1,MONTH($B30)&lt;&gt;MONTH(StartDate),'У5 Ввод'!$D$231="",'У5 Ввод'!$E$231="",'У5 Ввод'!$D$231&gt;$B30),0,MAX(0,MIN(1,'У5 Ввод'!$E$231-NETWORKDAYS('У5 Ввод'!$D$231,$B30)+1))/Настройки!$E$11*100)</f>
        <v>0</v>
      </c>
      <c r="HS30" s="67" t="n">
        <f aca="false">IF(OR($D30=1,MONTH($B30)&lt;&gt;MONTH(StartDate),'У5 Ввод'!$D$232="",'У5 Ввод'!$E$232="",'У5 Ввод'!$D$232&gt;$B30),0,MAX(0,MIN(1,'У5 Ввод'!$E$232-NETWORKDAYS('У5 Ввод'!$D$232,$B30)+1))/Настройки!$E$11*100)</f>
        <v>0</v>
      </c>
      <c r="HT30" s="67" t="n">
        <f aca="false">IF(OR($D30=1,MONTH($B30)&lt;&gt;MONTH(StartDate),'У5 Ввод'!$D$233="",'У5 Ввод'!$E$233="",'У5 Ввод'!$D$233&gt;$B30),0,MAX(0,MIN(1,'У5 Ввод'!$E$233-NETWORKDAYS('У5 Ввод'!$D$233,$B30)+1))/Настройки!$E$11*100)</f>
        <v>0</v>
      </c>
      <c r="HU30" s="67" t="n">
        <f aca="false">IF(OR($D30=1,MONTH($B30)&lt;&gt;MONTH(StartDate),'У5 Ввод'!$D$234="",'У5 Ввод'!$E$234="",'У5 Ввод'!$D$234&gt;$B30),0,MAX(0,MIN(1,'У5 Ввод'!$E$234-NETWORKDAYS('У5 Ввод'!$D$234,$B30)+1))/Настройки!$E$11*100)</f>
        <v>0</v>
      </c>
      <c r="HV30" s="67" t="n">
        <f aca="false">IF(OR($D30=1,MONTH($B30)&lt;&gt;MONTH(StartDate),'У5 Ввод'!$D$235="",'У5 Ввод'!$E$235="",'У5 Ввод'!$D$235&gt;$B30),0,MAX(0,MIN(1,'У5 Ввод'!$E$235-NETWORKDAYS('У5 Ввод'!$D$235,$B30)+1))/Настройки!$E$11*100)</f>
        <v>0</v>
      </c>
      <c r="HW30" s="67" t="n">
        <f aca="false">IF(OR($D30=1,MONTH($B30)&lt;&gt;MONTH(StartDate),'У5 Ввод'!$D$236="",'У5 Ввод'!$E$236="",'У5 Ввод'!$D$236&gt;$B30),0,MAX(0,MIN(1,'У5 Ввод'!$E$236-NETWORKDAYS('У5 Ввод'!$D$236,$B30)+1))/Настройки!$E$11*100)</f>
        <v>0</v>
      </c>
      <c r="HX30" s="67" t="n">
        <f aca="false">IF(OR($D30=1,MONTH($B30)&lt;&gt;MONTH(StartDate),'У5 Ввод'!$D$237="",'У5 Ввод'!$E$237="",'У5 Ввод'!$D$237&gt;$B30),0,MAX(0,MIN(1,'У5 Ввод'!$E$237-NETWORKDAYS('У5 Ввод'!$D$237,$B30)+1))/Настройки!$E$11*100)</f>
        <v>0</v>
      </c>
      <c r="HY30" s="67" t="n">
        <f aca="false">IF(OR($D30=1,MONTH($B30)&lt;&gt;MONTH(StartDate),'У5 Ввод'!$D$238="",'У5 Ввод'!$E$238="",'У5 Ввод'!$D$238&gt;$B30),0,MAX(0,MIN(1,'У5 Ввод'!$E$238-NETWORKDAYS('У5 Ввод'!$D$238,$B30)+1))/Настройки!$E$11*100)</f>
        <v>0</v>
      </c>
      <c r="HZ30" s="67" t="n">
        <f aca="false">IF(OR($D30=1,MONTH($B30)&lt;&gt;MONTH(StartDate),'У5 Ввод'!$D$239="",'У5 Ввод'!$E$239="",'У5 Ввод'!$D$239&gt;$B30),0,MAX(0,MIN(1,'У5 Ввод'!$E$239-NETWORKDAYS('У5 Ввод'!$D$239,$B30)+1))/Настройки!$E$11*100)</f>
        <v>0</v>
      </c>
      <c r="IA30" s="67" t="n">
        <f aca="false">IF(OR($D30=1,MONTH($B30)&lt;&gt;MONTH(StartDate),'У5 Ввод'!$D$240="",'У5 Ввод'!$E$240="",'У5 Ввод'!$D$240&gt;$B30),0,MAX(0,MIN(1,'У5 Ввод'!$E$240-NETWORKDAYS('У5 Ввод'!$D$240,$B30)+1))/Настройки!$E$11*100)</f>
        <v>0</v>
      </c>
      <c r="IB30" s="67" t="n">
        <f aca="false">IF(OR($D30=1,MONTH($B30)&lt;&gt;MONTH(StartDate),'У5 Ввод'!$D$241="",'У5 Ввод'!$E$241="",'У5 Ввод'!$D$241&gt;$B30),0,MAX(0,MIN(1,'У5 Ввод'!$E$241-NETWORKDAYS('У5 Ввод'!$D$241,$B30)+1))/Настройки!$E$11*100)</f>
        <v>0</v>
      </c>
      <c r="IC30" s="67" t="n">
        <f aca="false">IF(OR($D30=1,MONTH($B30)&lt;&gt;MONTH(StartDate),'У5 Ввод'!$D$242="",'У5 Ввод'!$E$242="",'У5 Ввод'!$D$242&gt;$B30),0,MAX(0,MIN(1,'У5 Ввод'!$E$242-NETWORKDAYS('У5 Ввод'!$D$242,$B30)+1))/Настройки!$E$11*100)</f>
        <v>0</v>
      </c>
      <c r="ID30" s="67" t="n">
        <f aca="false">IF(OR($D30=1,MONTH($B30)&lt;&gt;MONTH(StartDate),'У5 Ввод'!$D$243="",'У5 Ввод'!$E$243="",'У5 Ввод'!$D$243&gt;$B30),0,MAX(0,MIN(1,'У5 Ввод'!$E$243-NETWORKDAYS('У5 Ввод'!$D$243,$B30)+1))/Настройки!$E$11*100)</f>
        <v>0</v>
      </c>
      <c r="IE30" s="67" t="n">
        <f aca="false">IF(OR($D30=1,MONTH($B30)&lt;&gt;MONTH(StartDate),'У5 Ввод'!$D$244="",'У5 Ввод'!$E$244="",'У5 Ввод'!$D$244&gt;$B30),0,MAX(0,MIN(1,'У5 Ввод'!$E$244-NETWORKDAYS('У5 Ввод'!$D$244,$B30)+1))/Настройки!$E$11*100)</f>
        <v>0</v>
      </c>
      <c r="IF30" s="67" t="n">
        <f aca="false">IF(OR($D30=1,MONTH($B30)&lt;&gt;MONTH(StartDate),'У5 Ввод'!$D$245="",'У5 Ввод'!$E$245="",'У5 Ввод'!$D$245&gt;$B30),0,MAX(0,MIN(1,'У5 Ввод'!$E$245-NETWORKDAYS('У5 Ввод'!$D$245,$B30)+1))/Настройки!$E$11*100)</f>
        <v>0</v>
      </c>
      <c r="IG30" s="67" t="n">
        <f aca="false">IF(OR($D30=1,MONTH($B30)&lt;&gt;MONTH(StartDate),'У5 Ввод'!$D$246="",'У5 Ввод'!$E$246="",'У5 Ввод'!$D$246&gt;$B30),0,MAX(0,MIN(1,'У5 Ввод'!$E$246-NETWORKDAYS('У5 Ввод'!$D$246,$B30)+1))/Настройки!$E$11*100)</f>
        <v>0</v>
      </c>
      <c r="IH30" s="67" t="n">
        <f aca="false">IF(OR($D30=1,MONTH($B30)&lt;&gt;MONTH(StartDate),'У5 Ввод'!$D$247="",'У5 Ввод'!$E$247="",'У5 Ввод'!$D$247&gt;$B30),0,MAX(0,MIN(1,'У5 Ввод'!$E$247-NETWORKDAYS('У5 Ввод'!$D$247,$B30)+1))/Настройки!$E$11*100)</f>
        <v>0</v>
      </c>
      <c r="II30" s="67" t="n">
        <f aca="false">IF(OR($D30=1,MONTH($B30)&lt;&gt;MONTH(StartDate),'У5 Ввод'!$D$248="",'У5 Ввод'!$E$248="",'У5 Ввод'!$D$248&gt;$B30),0,MAX(0,MIN(1,'У5 Ввод'!$E$248-NETWORKDAYS('У5 Ввод'!$D$248,$B30)+1))/Настройки!$E$11*100)</f>
        <v>0</v>
      </c>
      <c r="IJ30" s="67" t="n">
        <f aca="false">IF(OR($D30=1,MONTH($B30)&lt;&gt;MONTH(StartDate),'У5 Ввод'!$D$249="",'У5 Ввод'!$E$249="",'У5 Ввод'!$D$249&gt;$B30),0,MAX(0,MIN(1,'У5 Ввод'!$E$249-NETWORKDAYS('У5 Ввод'!$D$249,$B30)+1))/Настройки!$E$11*100)</f>
        <v>0</v>
      </c>
      <c r="IK30" s="67" t="n">
        <f aca="false">IF(OR($D30=1,MONTH($B30)&lt;&gt;MONTH(StartDate),'У5 Ввод'!$D$250="",'У5 Ввод'!$E$250="",'У5 Ввод'!$D$250&gt;$B30),0,MAX(0,MIN(1,'У5 Ввод'!$E$250-NETWORKDAYS('У5 Ввод'!$D$250,$B30)+1))/Настройки!$E$11*100)</f>
        <v>0</v>
      </c>
      <c r="IL30" s="67" t="n">
        <f aca="false">IF(OR($D30=1,MONTH($B30)&lt;&gt;MONTH(StartDate),'У5 Ввод'!$D$251="",'У5 Ввод'!$E$251="",'У5 Ввод'!$D$251&gt;$B30),0,MAX(0,MIN(1,'У5 Ввод'!$E$251-NETWORKDAYS('У5 Ввод'!$D$251,$B30)+1))/Настройки!$E$11*100)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IF(OR($D31=1,MONTH($B31)&lt;&gt;MONTH(StartDate),'У5 Ввод'!$D$12="",'У5 Ввод'!$E$12="",'У5 Ввод'!$D$12&gt;$B31),0,MAX(0,MIN(1,'У5 Ввод'!$E$12-NETWORKDAYS('У5 Ввод'!$D$12,$B31)+1))/Настройки!$E$11*100)</f>
        <v>0</v>
      </c>
      <c r="H31" s="67" t="n">
        <f aca="false">IF(OR($D31=1,MONTH($B31)&lt;&gt;MONTH(StartDate),'У5 Ввод'!$D$13="",'У5 Ввод'!$E$13="",'У5 Ввод'!$D$13&gt;$B31),0,MAX(0,MIN(1,'У5 Ввод'!$E$13-NETWORKDAYS('У5 Ввод'!$D$13,$B31)+1))/Настройки!$E$11*100)</f>
        <v>0</v>
      </c>
      <c r="I31" s="67" t="n">
        <f aca="false">IF(OR($D31=1,MONTH($B31)&lt;&gt;MONTH(StartDate),'У5 Ввод'!$D$14="",'У5 Ввод'!$E$14="",'У5 Ввод'!$D$14&gt;$B31),0,MAX(0,MIN(1,'У5 Ввод'!$E$14-NETWORKDAYS('У5 Ввод'!$D$14,$B31)+1))/Настройки!$E$11*100)</f>
        <v>0</v>
      </c>
      <c r="J31" s="67" t="n">
        <f aca="false">IF(OR($D31=1,MONTH($B31)&lt;&gt;MONTH(StartDate),'У5 Ввод'!$D$15="",'У5 Ввод'!$E$15="",'У5 Ввод'!$D$15&gt;$B31),0,MAX(0,MIN(1,'У5 Ввод'!$E$15-NETWORKDAYS('У5 Ввод'!$D$15,$B31)+1))/Настройки!$E$11*100)</f>
        <v>0</v>
      </c>
      <c r="K31" s="67" t="n">
        <f aca="false">IF(OR($D31=1,MONTH($B31)&lt;&gt;MONTH(StartDate),'У5 Ввод'!$D$16="",'У5 Ввод'!$E$16="",'У5 Ввод'!$D$16&gt;$B31),0,MAX(0,MIN(1,'У5 Ввод'!$E$16-NETWORKDAYS('У5 Ввод'!$D$16,$B31)+1))/Настройки!$E$11*100)</f>
        <v>0</v>
      </c>
      <c r="L31" s="67" t="n">
        <f aca="false">IF(OR($D31=1,MONTH($B31)&lt;&gt;MONTH(StartDate),'У5 Ввод'!$D$17="",'У5 Ввод'!$E$17="",'У5 Ввод'!$D$17&gt;$B31),0,MAX(0,MIN(1,'У5 Ввод'!$E$17-NETWORKDAYS('У5 Ввод'!$D$17,$B31)+1))/Настройки!$E$11*100)</f>
        <v>0</v>
      </c>
      <c r="M31" s="67" t="n">
        <f aca="false">IF(OR($D31=1,MONTH($B31)&lt;&gt;MONTH(StartDate),'У5 Ввод'!$D$18="",'У5 Ввод'!$E$18="",'У5 Ввод'!$D$18&gt;$B31),0,MAX(0,MIN(1,'У5 Ввод'!$E$18-NETWORKDAYS('У5 Ввод'!$D$18,$B31)+1))/Настройки!$E$11*100)</f>
        <v>0</v>
      </c>
      <c r="N31" s="67" t="n">
        <f aca="false">IF(OR($D31=1,MONTH($B31)&lt;&gt;MONTH(StartDate),'У5 Ввод'!$D$19="",'У5 Ввод'!$E$19="",'У5 Ввод'!$D$19&gt;$B31),0,MAX(0,MIN(1,'У5 Ввод'!$E$19-NETWORKDAYS('У5 Ввод'!$D$19,$B31)+1))/Настройки!$E$11*100)</f>
        <v>0</v>
      </c>
      <c r="O31" s="67" t="n">
        <f aca="false">IF(OR($D31=1,MONTH($B31)&lt;&gt;MONTH(StartDate),'У5 Ввод'!$D$20="",'У5 Ввод'!$E$20="",'У5 Ввод'!$D$20&gt;$B31),0,MAX(0,MIN(1,'У5 Ввод'!$E$20-NETWORKDAYS('У5 Ввод'!$D$20,$B31)+1))/Настройки!$E$11*100)</f>
        <v>0</v>
      </c>
      <c r="P31" s="67" t="n">
        <f aca="false">IF(OR($D31=1,MONTH($B31)&lt;&gt;MONTH(StartDate),'У5 Ввод'!$D$21="",'У5 Ввод'!$E$21="",'У5 Ввод'!$D$21&gt;$B31),0,MAX(0,MIN(1,'У5 Ввод'!$E$21-NETWORKDAYS('У5 Ввод'!$D$21,$B31)+1))/Настройки!$E$11*100)</f>
        <v>0</v>
      </c>
      <c r="Q31" s="67" t="n">
        <f aca="false">IF(OR($D31=1,MONTH($B31)&lt;&gt;MONTH(StartDate),'У5 Ввод'!$D$22="",'У5 Ввод'!$E$22="",'У5 Ввод'!$D$22&gt;$B31),0,MAX(0,MIN(1,'У5 Ввод'!$E$22-NETWORKDAYS('У5 Ввод'!$D$22,$B31)+1))/Настройки!$E$11*100)</f>
        <v>0</v>
      </c>
      <c r="R31" s="67" t="n">
        <f aca="false">IF(OR($D31=1,MONTH($B31)&lt;&gt;MONTH(StartDate),'У5 Ввод'!$D$23="",'У5 Ввод'!$E$23="",'У5 Ввод'!$D$23&gt;$B31),0,MAX(0,MIN(1,'У5 Ввод'!$E$23-NETWORKDAYS('У5 Ввод'!$D$23,$B31)+1))/Настройки!$E$11*100)</f>
        <v>0</v>
      </c>
      <c r="S31" s="67" t="n">
        <f aca="false">IF(OR($D31=1,MONTH($B31)&lt;&gt;MONTH(StartDate),'У5 Ввод'!$D$24="",'У5 Ввод'!$E$24="",'У5 Ввод'!$D$24&gt;$B31),0,MAX(0,MIN(1,'У5 Ввод'!$E$24-NETWORKDAYS('У5 Ввод'!$D$24,$B31)+1))/Настройки!$E$11*100)</f>
        <v>0</v>
      </c>
      <c r="T31" s="67" t="n">
        <f aca="false">IF(OR($D31=1,MONTH($B31)&lt;&gt;MONTH(StartDate),'У5 Ввод'!$D$25="",'У5 Ввод'!$E$25="",'У5 Ввод'!$D$25&gt;$B31),0,MAX(0,MIN(1,'У5 Ввод'!$E$25-NETWORKDAYS('У5 Ввод'!$D$25,$B31)+1))/Настройки!$E$11*100)</f>
        <v>0</v>
      </c>
      <c r="U31" s="67" t="n">
        <f aca="false">IF(OR($D31=1,MONTH($B31)&lt;&gt;MONTH(StartDate),'У5 Ввод'!$D$26="",'У5 Ввод'!$E$26="",'У5 Ввод'!$D$26&gt;$B31),0,MAX(0,MIN(1,'У5 Ввод'!$E$26-NETWORKDAYS('У5 Ввод'!$D$26,$B31)+1))/Настройки!$E$11*100)</f>
        <v>0</v>
      </c>
      <c r="V31" s="67" t="n">
        <f aca="false">IF(OR($D31=1,MONTH($B31)&lt;&gt;MONTH(StartDate),'У5 Ввод'!$D$27="",'У5 Ввод'!$E$27="",'У5 Ввод'!$D$27&gt;$B31),0,MAX(0,MIN(1,'У5 Ввод'!$E$27-NETWORKDAYS('У5 Ввод'!$D$27,$B31)+1))/Настройки!$E$11*100)</f>
        <v>0</v>
      </c>
      <c r="W31" s="67" t="n">
        <f aca="false">IF(OR($D31=1,MONTH($B31)&lt;&gt;MONTH(StartDate),'У5 Ввод'!$D$28="",'У5 Ввод'!$E$28="",'У5 Ввод'!$D$28&gt;$B31),0,MAX(0,MIN(1,'У5 Ввод'!$E$28-NETWORKDAYS('У5 Ввод'!$D$28,$B31)+1))/Настройки!$E$11*100)</f>
        <v>0</v>
      </c>
      <c r="X31" s="67" t="n">
        <f aca="false">IF(OR($D31=1,MONTH($B31)&lt;&gt;MONTH(StartDate),'У5 Ввод'!$D$29="",'У5 Ввод'!$E$29="",'У5 Ввод'!$D$29&gt;$B31),0,MAX(0,MIN(1,'У5 Ввод'!$E$29-NETWORKDAYS('У5 Ввод'!$D$29,$B31)+1))/Настройки!$E$11*100)</f>
        <v>0</v>
      </c>
      <c r="Y31" s="67" t="n">
        <f aca="false">IF(OR($D31=1,MONTH($B31)&lt;&gt;MONTH(StartDate),'У5 Ввод'!$D$30="",'У5 Ввод'!$E$30="",'У5 Ввод'!$D$30&gt;$B31),0,MAX(0,MIN(1,'У5 Ввод'!$E$30-NETWORKDAYS('У5 Ввод'!$D$30,$B31)+1))/Настройки!$E$11*100)</f>
        <v>0</v>
      </c>
      <c r="Z31" s="67" t="n">
        <f aca="false">IF(OR($D31=1,MONTH($B31)&lt;&gt;MONTH(StartDate),'У5 Ввод'!$D$31="",'У5 Ввод'!$E$31="",'У5 Ввод'!$D$31&gt;$B31),0,MAX(0,MIN(1,'У5 Ввод'!$E$31-NETWORKDAYS('У5 Ввод'!$D$31,$B31)+1))/Настройки!$E$11*100)</f>
        <v>0</v>
      </c>
      <c r="AA31" s="67" t="n">
        <f aca="false">IF(OR($D31=1,MONTH($B31)&lt;&gt;MONTH(StartDate),'У5 Ввод'!$D$32="",'У5 Ввод'!$E$32="",'У5 Ввод'!$D$32&gt;$B31),0,MAX(0,MIN(1,'У5 Ввод'!$E$32-NETWORKDAYS('У5 Ввод'!$D$32,$B31)+1))/Настройки!$E$11*100)</f>
        <v>0</v>
      </c>
      <c r="AB31" s="67" t="n">
        <f aca="false">IF(OR($D31=1,MONTH($B31)&lt;&gt;MONTH(StartDate),'У5 Ввод'!$D$33="",'У5 Ввод'!$E$33="",'У5 Ввод'!$D$33&gt;$B31),0,MAX(0,MIN(1,'У5 Ввод'!$E$33-NETWORKDAYS('У5 Ввод'!$D$33,$B31)+1))/Настройки!$E$11*100)</f>
        <v>0</v>
      </c>
      <c r="AC31" s="67" t="n">
        <f aca="false">IF(OR($D31=1,MONTH($B31)&lt;&gt;MONTH(StartDate),'У5 Ввод'!$D$34="",'У5 Ввод'!$E$34="",'У5 Ввод'!$D$34&gt;$B31),0,MAX(0,MIN(1,'У5 Ввод'!$E$34-NETWORKDAYS('У5 Ввод'!$D$34,$B31)+1))/Настройки!$E$11*100)</f>
        <v>0</v>
      </c>
      <c r="AD31" s="67" t="n">
        <f aca="false">IF(OR($D31=1,MONTH($B31)&lt;&gt;MONTH(StartDate),'У5 Ввод'!$D$35="",'У5 Ввод'!$E$35="",'У5 Ввод'!$D$35&gt;$B31),0,MAX(0,MIN(1,'У5 Ввод'!$E$35-NETWORKDAYS('У5 Ввод'!$D$35,$B31)+1))/Настройки!$E$11*100)</f>
        <v>0</v>
      </c>
      <c r="AE31" s="67" t="n">
        <f aca="false">IF(OR($D31=1,MONTH($B31)&lt;&gt;MONTH(StartDate),'У5 Ввод'!$D$36="",'У5 Ввод'!$E$36="",'У5 Ввод'!$D$36&gt;$B31),0,MAX(0,MIN(1,'У5 Ввод'!$E$36-NETWORKDAYS('У5 Ввод'!$D$36,$B31)+1))/Настройки!$E$11*100)</f>
        <v>0</v>
      </c>
      <c r="AF31" s="67" t="n">
        <f aca="false">IF(OR($D31=1,MONTH($B31)&lt;&gt;MONTH(StartDate),'У5 Ввод'!$D$37="",'У5 Ввод'!$E$37="",'У5 Ввод'!$D$37&gt;$B31),0,MAX(0,MIN(1,'У5 Ввод'!$E$37-NETWORKDAYS('У5 Ввод'!$D$37,$B31)+1))/Настройки!$E$11*100)</f>
        <v>0</v>
      </c>
      <c r="AG31" s="67" t="n">
        <f aca="false">IF(OR($D31=1,MONTH($B31)&lt;&gt;MONTH(StartDate),'У5 Ввод'!$D$38="",'У5 Ввод'!$E$38="",'У5 Ввод'!$D$38&gt;$B31),0,MAX(0,MIN(1,'У5 Ввод'!$E$38-NETWORKDAYS('У5 Ввод'!$D$38,$B31)+1))/Настройки!$E$11*100)</f>
        <v>0</v>
      </c>
      <c r="AH31" s="67" t="n">
        <f aca="false">IF(OR($D31=1,MONTH($B31)&lt;&gt;MONTH(StartDate),'У5 Ввод'!$D$39="",'У5 Ввод'!$E$39="",'У5 Ввод'!$D$39&gt;$B31),0,MAX(0,MIN(1,'У5 Ввод'!$E$39-NETWORKDAYS('У5 Ввод'!$D$39,$B31)+1))/Настройки!$E$11*100)</f>
        <v>0</v>
      </c>
      <c r="AI31" s="67" t="n">
        <f aca="false">IF(OR($D31=1,MONTH($B31)&lt;&gt;MONTH(StartDate),'У5 Ввод'!$D$40="",'У5 Ввод'!$E$40="",'У5 Ввод'!$D$40&gt;$B31),0,MAX(0,MIN(1,'У5 Ввод'!$E$40-NETWORKDAYS('У5 Ввод'!$D$40,$B31)+1))/Настройки!$E$11*100)</f>
        <v>0</v>
      </c>
      <c r="AJ31" s="67" t="n">
        <f aca="false">IF(OR($D31=1,MONTH($B31)&lt;&gt;MONTH(StartDate),'У5 Ввод'!$D$41="",'У5 Ввод'!$E$41="",'У5 Ввод'!$D$41&gt;$B31),0,MAX(0,MIN(1,'У5 Ввод'!$E$41-NETWORKDAYS('У5 Ввод'!$D$41,$B31)+1))/Настройки!$E$11*100)</f>
        <v>0</v>
      </c>
      <c r="AK31" s="67" t="n">
        <f aca="false">IF(OR($D31=1,MONTH($B31)&lt;&gt;MONTH(StartDate),'У5 Ввод'!$D$42="",'У5 Ввод'!$E$42="",'У5 Ввод'!$D$42&gt;$B31),0,MAX(0,MIN(1,'У5 Ввод'!$E$42-NETWORKDAYS('У5 Ввод'!$D$42,$B31)+1))/Настройки!$E$11*100)</f>
        <v>0</v>
      </c>
      <c r="AL31" s="67" t="n">
        <f aca="false">IF(OR($D31=1,MONTH($B31)&lt;&gt;MONTH(StartDate),'У5 Ввод'!$D$43="",'У5 Ввод'!$E$43="",'У5 Ввод'!$D$43&gt;$B31),0,MAX(0,MIN(1,'У5 Ввод'!$E$43-NETWORKDAYS('У5 Ввод'!$D$43,$B31)+1))/Настройки!$E$11*100)</f>
        <v>0</v>
      </c>
      <c r="AM31" s="67" t="n">
        <f aca="false">IF(OR($D31=1,MONTH($B31)&lt;&gt;MONTH(StartDate),'У5 Ввод'!$D$44="",'У5 Ввод'!$E$44="",'У5 Ввод'!$D$44&gt;$B31),0,MAX(0,MIN(1,'У5 Ввод'!$E$44-NETWORKDAYS('У5 Ввод'!$D$44,$B31)+1))/Настройки!$E$11*100)</f>
        <v>0</v>
      </c>
      <c r="AN31" s="67" t="n">
        <f aca="false">IF(OR($D31=1,MONTH($B31)&lt;&gt;MONTH(StartDate),'У5 Ввод'!$D$45="",'У5 Ввод'!$E$45="",'У5 Ввод'!$D$45&gt;$B31),0,MAX(0,MIN(1,'У5 Ввод'!$E$45-NETWORKDAYS('У5 Ввод'!$D$45,$B31)+1))/Настройки!$E$11*100)</f>
        <v>0</v>
      </c>
      <c r="AO31" s="67" t="n">
        <f aca="false">IF(OR($D31=1,MONTH($B31)&lt;&gt;MONTH(StartDate),'У5 Ввод'!$D$46="",'У5 Ввод'!$E$46="",'У5 Ввод'!$D$46&gt;$B31),0,MAX(0,MIN(1,'У5 Ввод'!$E$46-NETWORKDAYS('У5 Ввод'!$D$46,$B31)+1))/Настройки!$E$11*100)</f>
        <v>0</v>
      </c>
      <c r="AP31" s="67" t="n">
        <f aca="false">IF(OR($D31=1,MONTH($B31)&lt;&gt;MONTH(StartDate),'У5 Ввод'!$D$47="",'У5 Ввод'!$E$47="",'У5 Ввод'!$D$47&gt;$B31),0,MAX(0,MIN(1,'У5 Ввод'!$E$47-NETWORKDAYS('У5 Ввод'!$D$47,$B31)+1))/Настройки!$E$11*100)</f>
        <v>0</v>
      </c>
      <c r="AQ31" s="67" t="n">
        <f aca="false">IF(OR($D31=1,MONTH($B31)&lt;&gt;MONTH(StartDate),'У5 Ввод'!$D$48="",'У5 Ввод'!$E$48="",'У5 Ввод'!$D$48&gt;$B31),0,MAX(0,MIN(1,'У5 Ввод'!$E$48-NETWORKDAYS('У5 Ввод'!$D$48,$B31)+1))/Настройки!$E$11*100)</f>
        <v>0</v>
      </c>
      <c r="AR31" s="67" t="n">
        <f aca="false">IF(OR($D31=1,MONTH($B31)&lt;&gt;MONTH(StartDate),'У5 Ввод'!$D$49="",'У5 Ввод'!$E$49="",'У5 Ввод'!$D$49&gt;$B31),0,MAX(0,MIN(1,'У5 Ввод'!$E$49-NETWORKDAYS('У5 Ввод'!$D$49,$B31)+1))/Настройки!$E$11*100)</f>
        <v>0</v>
      </c>
      <c r="AS31" s="67" t="n">
        <f aca="false">IF(OR($D31=1,MONTH($B31)&lt;&gt;MONTH(StartDate),'У5 Ввод'!$D$50="",'У5 Ввод'!$E$50="",'У5 Ввод'!$D$50&gt;$B31),0,MAX(0,MIN(1,'У5 Ввод'!$E$50-NETWORKDAYS('У5 Ввод'!$D$50,$B31)+1))/Настройки!$E$11*100)</f>
        <v>0</v>
      </c>
      <c r="AT31" s="67" t="n">
        <f aca="false">IF(OR($D31=1,MONTH($B31)&lt;&gt;MONTH(StartDate),'У5 Ввод'!$D$51="",'У5 Ввод'!$E$51="",'У5 Ввод'!$D$51&gt;$B31),0,MAX(0,MIN(1,'У5 Ввод'!$E$51-NETWORKDAYS('У5 Ввод'!$D$51,$B31)+1))/Настройки!$E$11*100)</f>
        <v>0</v>
      </c>
      <c r="AU31" s="67" t="n">
        <f aca="false">IF(OR($D31=1,MONTH($B31)&lt;&gt;MONTH(StartDate),'У5 Ввод'!$D$52="",'У5 Ввод'!$E$52="",'У5 Ввод'!$D$52&gt;$B31),0,MAX(0,MIN(1,'У5 Ввод'!$E$52-NETWORKDAYS('У5 Ввод'!$D$52,$B31)+1))/Настройки!$E$11*100)</f>
        <v>0</v>
      </c>
      <c r="AV31" s="67" t="n">
        <f aca="false">IF(OR($D31=1,MONTH($B31)&lt;&gt;MONTH(StartDate),'У5 Ввод'!$D$53="",'У5 Ввод'!$E$53="",'У5 Ввод'!$D$53&gt;$B31),0,MAX(0,MIN(1,'У5 Ввод'!$E$53-NETWORKDAYS('У5 Ввод'!$D$53,$B31)+1))/Настройки!$E$11*100)</f>
        <v>0</v>
      </c>
      <c r="AW31" s="67" t="n">
        <f aca="false">IF(OR($D31=1,MONTH($B31)&lt;&gt;MONTH(StartDate),'У5 Ввод'!$D$54="",'У5 Ввод'!$E$54="",'У5 Ввод'!$D$54&gt;$B31),0,MAX(0,MIN(1,'У5 Ввод'!$E$54-NETWORKDAYS('У5 Ввод'!$D$54,$B31)+1))/Настройки!$E$11*100)</f>
        <v>0</v>
      </c>
      <c r="AX31" s="67" t="n">
        <f aca="false">IF(OR($D31=1,MONTH($B31)&lt;&gt;MONTH(StartDate),'У5 Ввод'!$D$55="",'У5 Ввод'!$E$55="",'У5 Ввод'!$D$55&gt;$B31),0,MAX(0,MIN(1,'У5 Ввод'!$E$55-NETWORKDAYS('У5 Ввод'!$D$55,$B31)+1))/Настройки!$E$11*100)</f>
        <v>0</v>
      </c>
      <c r="AY31" s="67" t="n">
        <f aca="false">IF(OR($D31=1,MONTH($B31)&lt;&gt;MONTH(StartDate),'У5 Ввод'!$D$56="",'У5 Ввод'!$E$56="",'У5 Ввод'!$D$56&gt;$B31),0,MAX(0,MIN(1,'У5 Ввод'!$E$56-NETWORKDAYS('У5 Ввод'!$D$56,$B31)+1))/Настройки!$E$11*100)</f>
        <v>0</v>
      </c>
      <c r="AZ31" s="67" t="n">
        <f aca="false">IF(OR($D31=1,MONTH($B31)&lt;&gt;MONTH(StartDate),'У5 Ввод'!$D$57="",'У5 Ввод'!$E$57="",'У5 Ввод'!$D$57&gt;$B31),0,MAX(0,MIN(1,'У5 Ввод'!$E$57-NETWORKDAYS('У5 Ввод'!$D$57,$B31)+1))/Настройки!$E$11*100)</f>
        <v>0</v>
      </c>
      <c r="BA31" s="67" t="n">
        <f aca="false">IF(OR($D31=1,MONTH($B31)&lt;&gt;MONTH(StartDate),'У5 Ввод'!$D$58="",'У5 Ввод'!$E$58="",'У5 Ввод'!$D$58&gt;$B31),0,MAX(0,MIN(1,'У5 Ввод'!$E$58-NETWORKDAYS('У5 Ввод'!$D$58,$B31)+1))/Настройки!$E$11*100)</f>
        <v>0</v>
      </c>
      <c r="BB31" s="67" t="n">
        <f aca="false">IF(OR($D31=1,MONTH($B31)&lt;&gt;MONTH(StartDate),'У5 Ввод'!$D$59="",'У5 Ввод'!$E$59="",'У5 Ввод'!$D$59&gt;$B31),0,MAX(0,MIN(1,'У5 Ввод'!$E$59-NETWORKDAYS('У5 Ввод'!$D$59,$B31)+1))/Настройки!$E$11*100)</f>
        <v>0</v>
      </c>
      <c r="BC31" s="67" t="n">
        <f aca="false">IF(OR($D31=1,MONTH($B31)&lt;&gt;MONTH(StartDate),'У5 Ввод'!$D$60="",'У5 Ввод'!$E$60="",'У5 Ввод'!$D$60&gt;$B31),0,MAX(0,MIN(1,'У5 Ввод'!$E$60-NETWORKDAYS('У5 Ввод'!$D$60,$B31)+1))/Настройки!$E$11*100)</f>
        <v>0</v>
      </c>
      <c r="BD31" s="67" t="n">
        <f aca="false">IF(OR($D31=1,MONTH($B31)&lt;&gt;MONTH(StartDate),'У5 Ввод'!$D$61="",'У5 Ввод'!$E$61="",'У5 Ввод'!$D$61&gt;$B31),0,MAX(0,MIN(1,'У5 Ввод'!$E$61-NETWORKDAYS('У5 Ввод'!$D$61,$B31)+1))/Настройки!$E$11*100)</f>
        <v>0</v>
      </c>
      <c r="BE31" s="67" t="n">
        <f aca="false">IF(OR($D31=1,MONTH($B31)&lt;&gt;MONTH(StartDate),'У5 Ввод'!$D$62="",'У5 Ввод'!$E$62="",'У5 Ввод'!$D$62&gt;$B31),0,MAX(0,MIN(1,'У5 Ввод'!$E$62-NETWORKDAYS('У5 Ввод'!$D$62,$B31)+1))/Настройки!$E$11*100)</f>
        <v>0</v>
      </c>
      <c r="BF31" s="67" t="n">
        <f aca="false">IF(OR($D31=1,MONTH($B31)&lt;&gt;MONTH(StartDate),'У5 Ввод'!$D$63="",'У5 Ввод'!$E$63="",'У5 Ввод'!$D$63&gt;$B31),0,MAX(0,MIN(1,'У5 Ввод'!$E$63-NETWORKDAYS('У5 Ввод'!$D$63,$B31)+1))/Настройки!$E$11*100)</f>
        <v>0</v>
      </c>
      <c r="BG31" s="67" t="n">
        <f aca="false">IF(OR($D31=1,MONTH($B31)&lt;&gt;MONTH(StartDate),'У5 Ввод'!$D$64="",'У5 Ввод'!$E$64="",'У5 Ввод'!$D$64&gt;$B31),0,MAX(0,MIN(1,'У5 Ввод'!$E$64-NETWORKDAYS('У5 Ввод'!$D$64,$B31)+1))/Настройки!$E$11*100)</f>
        <v>0</v>
      </c>
      <c r="BH31" s="67" t="n">
        <f aca="false">IF(OR($D31=1,MONTH($B31)&lt;&gt;MONTH(StartDate),'У5 Ввод'!$D$65="",'У5 Ввод'!$E$65="",'У5 Ввод'!$D$65&gt;$B31),0,MAX(0,MIN(1,'У5 Ввод'!$E$65-NETWORKDAYS('У5 Ввод'!$D$65,$B31)+1))/Настройки!$E$11*100)</f>
        <v>0</v>
      </c>
      <c r="BI31" s="67" t="n">
        <f aca="false">IF(OR($D31=1,MONTH($B31)&lt;&gt;MONTH(StartDate),'У5 Ввод'!$D$66="",'У5 Ввод'!$E$66="",'У5 Ввод'!$D$66&gt;$B31),0,MAX(0,MIN(1,'У5 Ввод'!$E$66-NETWORKDAYS('У5 Ввод'!$D$66,$B31)+1))/Настройки!$E$11*100)</f>
        <v>0</v>
      </c>
      <c r="BJ31" s="67" t="n">
        <f aca="false">IF(OR($D31=1,MONTH($B31)&lt;&gt;MONTH(StartDate),'У5 Ввод'!$D$67="",'У5 Ввод'!$E$67="",'У5 Ввод'!$D$67&gt;$B31),0,MAX(0,MIN(1,'У5 Ввод'!$E$67-NETWORKDAYS('У5 Ввод'!$D$67,$B31)+1))/Настройки!$E$11*100)</f>
        <v>0</v>
      </c>
      <c r="BK31" s="67" t="n">
        <f aca="false">IF(OR($D31=1,MONTH($B31)&lt;&gt;MONTH(StartDate),'У5 Ввод'!$D$68="",'У5 Ввод'!$E$68="",'У5 Ввод'!$D$68&gt;$B31),0,MAX(0,MIN(1,'У5 Ввод'!$E$68-NETWORKDAYS('У5 Ввод'!$D$68,$B31)+1))/Настройки!$E$11*100)</f>
        <v>0</v>
      </c>
      <c r="BL31" s="67" t="n">
        <f aca="false">IF(OR($D31=1,MONTH($B31)&lt;&gt;MONTH(StartDate),'У5 Ввод'!$D$69="",'У5 Ввод'!$E$69="",'У5 Ввод'!$D$69&gt;$B31),0,MAX(0,MIN(1,'У5 Ввод'!$E$69-NETWORKDAYS('У5 Ввод'!$D$69,$B31)+1))/Настройки!$E$11*100)</f>
        <v>0</v>
      </c>
      <c r="BM31" s="67" t="n">
        <f aca="false">IF(OR($D31=1,MONTH($B31)&lt;&gt;MONTH(StartDate),'У5 Ввод'!$D$70="",'У5 Ввод'!$E$70="",'У5 Ввод'!$D$70&gt;$B31),0,MAX(0,MIN(1,'У5 Ввод'!$E$70-NETWORKDAYS('У5 Ввод'!$D$70,$B31)+1))/Настройки!$E$11*100)</f>
        <v>0</v>
      </c>
      <c r="BN31" s="67" t="n">
        <f aca="false">IF(OR($D31=1,MONTH($B31)&lt;&gt;MONTH(StartDate),'У5 Ввод'!$D$71="",'У5 Ввод'!$E$71="",'У5 Ввод'!$D$71&gt;$B31),0,MAX(0,MIN(1,'У5 Ввод'!$E$71-NETWORKDAYS('У5 Ввод'!$D$71,$B31)+1))/Настройки!$E$11*100)</f>
        <v>0</v>
      </c>
      <c r="BO31" s="67" t="n">
        <f aca="false">IF(OR($D31=1,MONTH($B31)&lt;&gt;MONTH(StartDate),'У5 Ввод'!$D$72="",'У5 Ввод'!$E$72="",'У5 Ввод'!$D$72&gt;$B31),0,MAX(0,MIN(1,'У5 Ввод'!$E$72-NETWORKDAYS('У5 Ввод'!$D$72,$B31)+1))/Настройки!$E$11*100)</f>
        <v>0</v>
      </c>
      <c r="BP31" s="67" t="n">
        <f aca="false">IF(OR($D31=1,MONTH($B31)&lt;&gt;MONTH(StartDate),'У5 Ввод'!$D$73="",'У5 Ввод'!$E$73="",'У5 Ввод'!$D$73&gt;$B31),0,MAX(0,MIN(1,'У5 Ввод'!$E$73-NETWORKDAYS('У5 Ввод'!$D$73,$B31)+1))/Настройки!$E$11*100)</f>
        <v>0</v>
      </c>
      <c r="BQ31" s="67" t="n">
        <f aca="false">IF(OR($D31=1,MONTH($B31)&lt;&gt;MONTH(StartDate),'У5 Ввод'!$D$74="",'У5 Ввод'!$E$74="",'У5 Ввод'!$D$74&gt;$B31),0,MAX(0,MIN(1,'У5 Ввод'!$E$74-NETWORKDAYS('У5 Ввод'!$D$74,$B31)+1))/Настройки!$E$11*100)</f>
        <v>0</v>
      </c>
      <c r="BR31" s="67" t="n">
        <f aca="false">IF(OR($D31=1,MONTH($B31)&lt;&gt;MONTH(StartDate),'У5 Ввод'!$D$75="",'У5 Ввод'!$E$75="",'У5 Ввод'!$D$75&gt;$B31),0,MAX(0,MIN(1,'У5 Ввод'!$E$75-NETWORKDAYS('У5 Ввод'!$D$75,$B31)+1))/Настройки!$E$11*100)</f>
        <v>0</v>
      </c>
      <c r="BS31" s="67" t="n">
        <f aca="false">IF(OR($D31=1,MONTH($B31)&lt;&gt;MONTH(StartDate),'У5 Ввод'!$D$76="",'У5 Ввод'!$E$76="",'У5 Ввод'!$D$76&gt;$B31),0,MAX(0,MIN(1,'У5 Ввод'!$E$76-NETWORKDAYS('У5 Ввод'!$D$76,$B31)+1))/Настройки!$E$11*100)</f>
        <v>0</v>
      </c>
      <c r="BT31" s="67" t="n">
        <f aca="false">IF(OR($D31=1,MONTH($B31)&lt;&gt;MONTH(StartDate),'У5 Ввод'!$D$77="",'У5 Ввод'!$E$77="",'У5 Ввод'!$D$77&gt;$B31),0,MAX(0,MIN(1,'У5 Ввод'!$E$77-NETWORKDAYS('У5 Ввод'!$D$77,$B31)+1))/Настройки!$E$11*100)</f>
        <v>0</v>
      </c>
      <c r="BU31" s="67" t="n">
        <f aca="false">IF(OR($D31=1,MONTH($B31)&lt;&gt;MONTH(StartDate),'У5 Ввод'!$D$78="",'У5 Ввод'!$E$78="",'У5 Ввод'!$D$78&gt;$B31),0,MAX(0,MIN(1,'У5 Ввод'!$E$78-NETWORKDAYS('У5 Ввод'!$D$78,$B31)+1))/Настройки!$E$11*100)</f>
        <v>0</v>
      </c>
      <c r="BV31" s="67" t="n">
        <f aca="false">IF(OR($D31=1,MONTH($B31)&lt;&gt;MONTH(StartDate),'У5 Ввод'!$D$79="",'У5 Ввод'!$E$79="",'У5 Ввод'!$D$79&gt;$B31),0,MAX(0,MIN(1,'У5 Ввод'!$E$79-NETWORKDAYS('У5 Ввод'!$D$79,$B31)+1))/Настройки!$E$11*100)</f>
        <v>0</v>
      </c>
      <c r="BW31" s="67" t="n">
        <f aca="false">IF(OR($D31=1,MONTH($B31)&lt;&gt;MONTH(StartDate),'У5 Ввод'!$D$80="",'У5 Ввод'!$E$80="",'У5 Ввод'!$D$80&gt;$B31),0,MAX(0,MIN(1,'У5 Ввод'!$E$80-NETWORKDAYS('У5 Ввод'!$D$80,$B31)+1))/Настройки!$E$11*100)</f>
        <v>0</v>
      </c>
      <c r="BX31" s="67" t="n">
        <f aca="false">IF(OR($D31=1,MONTH($B31)&lt;&gt;MONTH(StartDate),'У5 Ввод'!$D$81="",'У5 Ввод'!$E$81="",'У5 Ввод'!$D$81&gt;$B31),0,MAX(0,MIN(1,'У5 Ввод'!$E$81-NETWORKDAYS('У5 Ввод'!$D$81,$B31)+1))/Настройки!$E$11*100)</f>
        <v>0</v>
      </c>
      <c r="BY31" s="67" t="n">
        <f aca="false">IF(OR($D31=1,MONTH($B31)&lt;&gt;MONTH(StartDate),'У5 Ввод'!$D$82="",'У5 Ввод'!$E$82="",'У5 Ввод'!$D$82&gt;$B31),0,MAX(0,MIN(1,'У5 Ввод'!$E$82-NETWORKDAYS('У5 Ввод'!$D$82,$B31)+1))/Настройки!$E$11*100)</f>
        <v>0</v>
      </c>
      <c r="BZ31" s="67" t="n">
        <f aca="false">IF(OR($D31=1,MONTH($B31)&lt;&gt;MONTH(StartDate),'У5 Ввод'!$D$83="",'У5 Ввод'!$E$83="",'У5 Ввод'!$D$83&gt;$B31),0,MAX(0,MIN(1,'У5 Ввод'!$E$83-NETWORKDAYS('У5 Ввод'!$D$83,$B31)+1))/Настройки!$E$11*100)</f>
        <v>0</v>
      </c>
      <c r="CA31" s="67" t="n">
        <f aca="false">IF(OR($D31=1,MONTH($B31)&lt;&gt;MONTH(StartDate),'У5 Ввод'!$D$84="",'У5 Ввод'!$E$84="",'У5 Ввод'!$D$84&gt;$B31),0,MAX(0,MIN(1,'У5 Ввод'!$E$84-NETWORKDAYS('У5 Ввод'!$D$84,$B31)+1))/Настройки!$E$11*100)</f>
        <v>0</v>
      </c>
      <c r="CB31" s="67" t="n">
        <f aca="false">IF(OR($D31=1,MONTH($B31)&lt;&gt;MONTH(StartDate),'У5 Ввод'!$D$85="",'У5 Ввод'!$E$85="",'У5 Ввод'!$D$85&gt;$B31),0,MAX(0,MIN(1,'У5 Ввод'!$E$85-NETWORKDAYS('У5 Ввод'!$D$85,$B31)+1))/Настройки!$E$11*100)</f>
        <v>0</v>
      </c>
      <c r="CC31" s="67" t="n">
        <f aca="false">IF(OR($D31=1,MONTH($B31)&lt;&gt;MONTH(StartDate),'У5 Ввод'!$D$86="",'У5 Ввод'!$E$86="",'У5 Ввод'!$D$86&gt;$B31),0,MAX(0,MIN(1,'У5 Ввод'!$E$86-NETWORKDAYS('У5 Ввод'!$D$86,$B31)+1))/Настройки!$E$11*100)</f>
        <v>0</v>
      </c>
      <c r="CD31" s="67" t="n">
        <f aca="false">IF(OR($D31=1,MONTH($B31)&lt;&gt;MONTH(StartDate),'У5 Ввод'!$D$87="",'У5 Ввод'!$E$87="",'У5 Ввод'!$D$87&gt;$B31),0,MAX(0,MIN(1,'У5 Ввод'!$E$87-NETWORKDAYS('У5 Ввод'!$D$87,$B31)+1))/Настройки!$E$11*100)</f>
        <v>0</v>
      </c>
      <c r="CE31" s="67" t="n">
        <f aca="false">IF(OR($D31=1,MONTH($B31)&lt;&gt;MONTH(StartDate),'У5 Ввод'!$D$88="",'У5 Ввод'!$E$88="",'У5 Ввод'!$D$88&gt;$B31),0,MAX(0,MIN(1,'У5 Ввод'!$E$88-NETWORKDAYS('У5 Ввод'!$D$88,$B31)+1))/Настройки!$E$11*100)</f>
        <v>0</v>
      </c>
      <c r="CF31" s="67" t="n">
        <f aca="false">IF(OR($D31=1,MONTH($B31)&lt;&gt;MONTH(StartDate),'У5 Ввод'!$D$89="",'У5 Ввод'!$E$89="",'У5 Ввод'!$D$89&gt;$B31),0,MAX(0,MIN(1,'У5 Ввод'!$E$89-NETWORKDAYS('У5 Ввод'!$D$89,$B31)+1))/Настройки!$E$11*100)</f>
        <v>0</v>
      </c>
      <c r="CG31" s="67" t="n">
        <f aca="false">IF(OR($D31=1,MONTH($B31)&lt;&gt;MONTH(StartDate),'У5 Ввод'!$D$90="",'У5 Ввод'!$E$90="",'У5 Ввод'!$D$90&gt;$B31),0,MAX(0,MIN(1,'У5 Ввод'!$E$90-NETWORKDAYS('У5 Ввод'!$D$90,$B31)+1))/Настройки!$E$11*100)</f>
        <v>0</v>
      </c>
      <c r="CH31" s="67" t="n">
        <f aca="false">IF(OR($D31=1,MONTH($B31)&lt;&gt;MONTH(StartDate),'У5 Ввод'!$D$91="",'У5 Ввод'!$E$91="",'У5 Ввод'!$D$91&gt;$B31),0,MAX(0,MIN(1,'У5 Ввод'!$E$91-NETWORKDAYS('У5 Ввод'!$D$91,$B31)+1))/Настройки!$E$11*100)</f>
        <v>0</v>
      </c>
      <c r="CI31" s="67" t="n">
        <f aca="false">IF(OR($D31=1,MONTH($B31)&lt;&gt;MONTH(StartDate),'У5 Ввод'!$D$92="",'У5 Ввод'!$E$92="",'У5 Ввод'!$D$92&gt;$B31),0,MAX(0,MIN(1,'У5 Ввод'!$E$92-NETWORKDAYS('У5 Ввод'!$D$92,$B31)+1))/Настройки!$E$11*100)</f>
        <v>0</v>
      </c>
      <c r="CJ31" s="67" t="n">
        <f aca="false">IF(OR($D31=1,MONTH($B31)&lt;&gt;MONTH(StartDate),'У5 Ввод'!$D$93="",'У5 Ввод'!$E$93="",'У5 Ввод'!$D$93&gt;$B31),0,MAX(0,MIN(1,'У5 Ввод'!$E$93-NETWORKDAYS('У5 Ввод'!$D$93,$B31)+1))/Настройки!$E$11*100)</f>
        <v>0</v>
      </c>
      <c r="CK31" s="67" t="n">
        <f aca="false">IF(OR($D31=1,MONTH($B31)&lt;&gt;MONTH(StartDate),'У5 Ввод'!$D$94="",'У5 Ввод'!$E$94="",'У5 Ввод'!$D$94&gt;$B31),0,MAX(0,MIN(1,'У5 Ввод'!$E$94-NETWORKDAYS('У5 Ввод'!$D$94,$B31)+1))/Настройки!$E$11*100)</f>
        <v>0</v>
      </c>
      <c r="CL31" s="67" t="n">
        <f aca="false">IF(OR($D31=1,MONTH($B31)&lt;&gt;MONTH(StartDate),'У5 Ввод'!$D$95="",'У5 Ввод'!$E$95="",'У5 Ввод'!$D$95&gt;$B31),0,MAX(0,MIN(1,'У5 Ввод'!$E$95-NETWORKDAYS('У5 Ввод'!$D$95,$B31)+1))/Настройки!$E$11*100)</f>
        <v>0</v>
      </c>
      <c r="CM31" s="67" t="n">
        <f aca="false">IF(OR($D31=1,MONTH($B31)&lt;&gt;MONTH(StartDate),'У5 Ввод'!$D$96="",'У5 Ввод'!$E$96="",'У5 Ввод'!$D$96&gt;$B31),0,MAX(0,MIN(1,'У5 Ввод'!$E$96-NETWORKDAYS('У5 Ввод'!$D$96,$B31)+1))/Настройки!$E$11*100)</f>
        <v>0</v>
      </c>
      <c r="CN31" s="67" t="n">
        <f aca="false">IF(OR($D31=1,MONTH($B31)&lt;&gt;MONTH(StartDate),'У5 Ввод'!$D$97="",'У5 Ввод'!$E$97="",'У5 Ввод'!$D$97&gt;$B31),0,MAX(0,MIN(1,'У5 Ввод'!$E$97-NETWORKDAYS('У5 Ввод'!$D$97,$B31)+1))/Настройки!$E$11*100)</f>
        <v>0</v>
      </c>
      <c r="CO31" s="67" t="n">
        <f aca="false">IF(OR($D31=1,MONTH($B31)&lt;&gt;MONTH(StartDate),'У5 Ввод'!$D$98="",'У5 Ввод'!$E$98="",'У5 Ввод'!$D$98&gt;$B31),0,MAX(0,MIN(1,'У5 Ввод'!$E$98-NETWORKDAYS('У5 Ввод'!$D$98,$B31)+1))/Настройки!$E$11*100)</f>
        <v>0</v>
      </c>
      <c r="CP31" s="67" t="n">
        <f aca="false">IF(OR($D31=1,MONTH($B31)&lt;&gt;MONTH(StartDate),'У5 Ввод'!$D$99="",'У5 Ввод'!$E$99="",'У5 Ввод'!$D$99&gt;$B31),0,MAX(0,MIN(1,'У5 Ввод'!$E$99-NETWORKDAYS('У5 Ввод'!$D$99,$B31)+1))/Настройки!$E$11*100)</f>
        <v>0</v>
      </c>
      <c r="CQ31" s="67" t="n">
        <f aca="false">IF(OR($D31=1,MONTH($B31)&lt;&gt;MONTH(StartDate),'У5 Ввод'!$D$100="",'У5 Ввод'!$E$100="",'У5 Ввод'!$D$100&gt;$B31),0,MAX(0,MIN(1,'У5 Ввод'!$E$100-NETWORKDAYS('У5 Ввод'!$D$100,$B31)+1))/Настройки!$E$11*100)</f>
        <v>0</v>
      </c>
      <c r="CR31" s="67" t="n">
        <f aca="false">IF(OR($D31=1,MONTH($B31)&lt;&gt;MONTH(StartDate),'У5 Ввод'!$D$101="",'У5 Ввод'!$E$101="",'У5 Ввод'!$D$101&gt;$B31),0,MAX(0,MIN(1,'У5 Ввод'!$E$101-NETWORKDAYS('У5 Ввод'!$D$101,$B31)+1))/Настройки!$E$11*100)</f>
        <v>0</v>
      </c>
      <c r="CS31" s="67" t="n">
        <f aca="false">IF(OR($D31=1,MONTH($B31)&lt;&gt;MONTH(StartDate),'У5 Ввод'!$D$102="",'У5 Ввод'!$E$102="",'У5 Ввод'!$D$102&gt;$B31),0,MAX(0,MIN(1,'У5 Ввод'!$E$102-NETWORKDAYS('У5 Ввод'!$D$102,$B31)+1))/Настройки!$E$11*100)</f>
        <v>0</v>
      </c>
      <c r="CT31" s="67" t="n">
        <f aca="false">IF(OR($D31=1,MONTH($B31)&lt;&gt;MONTH(StartDate),'У5 Ввод'!$D$103="",'У5 Ввод'!$E$103="",'У5 Ввод'!$D$103&gt;$B31),0,MAX(0,MIN(1,'У5 Ввод'!$E$103-NETWORKDAYS('У5 Ввод'!$D$103,$B31)+1))/Настройки!$E$11*100)</f>
        <v>0</v>
      </c>
      <c r="CU31" s="67" t="n">
        <f aca="false">IF(OR($D31=1,MONTH($B31)&lt;&gt;MONTH(StartDate),'У5 Ввод'!$D$104="",'У5 Ввод'!$E$104="",'У5 Ввод'!$D$104&gt;$B31),0,MAX(0,MIN(1,'У5 Ввод'!$E$104-NETWORKDAYS('У5 Ввод'!$D$104,$B31)+1))/Настройки!$E$11*100)</f>
        <v>0</v>
      </c>
      <c r="CV31" s="67" t="n">
        <f aca="false">IF(OR($D31=1,MONTH($B31)&lt;&gt;MONTH(StartDate),'У5 Ввод'!$D$105="",'У5 Ввод'!$E$105="",'У5 Ввод'!$D$105&gt;$B31),0,MAX(0,MIN(1,'У5 Ввод'!$E$105-NETWORKDAYS('У5 Ввод'!$D$105,$B31)+1))/Настройки!$E$11*100)</f>
        <v>0</v>
      </c>
      <c r="CW31" s="67" t="n">
        <f aca="false">IF(OR($D31=1,MONTH($B31)&lt;&gt;MONTH(StartDate),'У5 Ввод'!$D$106="",'У5 Ввод'!$E$106="",'У5 Ввод'!$D$106&gt;$B31),0,MAX(0,MIN(1,'У5 Ввод'!$E$106-NETWORKDAYS('У5 Ввод'!$D$106,$B31)+1))/Настройки!$E$11*100)</f>
        <v>0</v>
      </c>
      <c r="CX31" s="67" t="n">
        <f aca="false">IF(OR($D31=1,MONTH($B31)&lt;&gt;MONTH(StartDate),'У5 Ввод'!$D$107="",'У5 Ввод'!$E$107="",'У5 Ввод'!$D$107&gt;$B31),0,MAX(0,MIN(1,'У5 Ввод'!$E$107-NETWORKDAYS('У5 Ввод'!$D$107,$B31)+1))/Настройки!$E$11*100)</f>
        <v>0</v>
      </c>
      <c r="CY31" s="67" t="n">
        <f aca="false">IF(OR($D31=1,MONTH($B31)&lt;&gt;MONTH(StartDate),'У5 Ввод'!$D$108="",'У5 Ввод'!$E$108="",'У5 Ввод'!$D$108&gt;$B31),0,MAX(0,MIN(1,'У5 Ввод'!$E$108-NETWORKDAYS('У5 Ввод'!$D$108,$B31)+1))/Настройки!$E$11*100)</f>
        <v>0</v>
      </c>
      <c r="CZ31" s="67" t="n">
        <f aca="false">IF(OR($D31=1,MONTH($B31)&lt;&gt;MONTH(StartDate),'У5 Ввод'!$D$109="",'У5 Ввод'!$E$109="",'У5 Ввод'!$D$109&gt;$B31),0,MAX(0,MIN(1,'У5 Ввод'!$E$109-NETWORKDAYS('У5 Ввод'!$D$109,$B31)+1))/Настройки!$E$11*100)</f>
        <v>0</v>
      </c>
      <c r="DA31" s="67" t="n">
        <f aca="false">IF(OR($D31=1,MONTH($B31)&lt;&gt;MONTH(StartDate),'У5 Ввод'!$D$110="",'У5 Ввод'!$E$110="",'У5 Ввод'!$D$110&gt;$B31),0,MAX(0,MIN(1,'У5 Ввод'!$E$110-NETWORKDAYS('У5 Ввод'!$D$110,$B31)+1))/Настройки!$E$11*100)</f>
        <v>0</v>
      </c>
      <c r="DB31" s="67" t="n">
        <f aca="false">IF(OR($D31=1,MONTH($B31)&lt;&gt;MONTH(StartDate),'У5 Ввод'!$D$111="",'У5 Ввод'!$E$111="",'У5 Ввод'!$D$111&gt;$B31),0,MAX(0,MIN(1,'У5 Ввод'!$E$111-NETWORKDAYS('У5 Ввод'!$D$111,$B31)+1))/Настройки!$E$11*100)</f>
        <v>0</v>
      </c>
      <c r="DC31" s="67" t="n">
        <f aca="false">IF(OR($D31=1,MONTH($B31)&lt;&gt;MONTH(StartDate),'У5 Ввод'!$D$112="",'У5 Ввод'!$E$112="",'У5 Ввод'!$D$112&gt;$B31),0,MAX(0,MIN(1,'У5 Ввод'!$E$112-NETWORKDAYS('У5 Ввод'!$D$112,$B31)+1))/Настройки!$E$11*100)</f>
        <v>0</v>
      </c>
      <c r="DD31" s="67" t="n">
        <f aca="false">IF(OR($D31=1,MONTH($B31)&lt;&gt;MONTH(StartDate),'У5 Ввод'!$D$113="",'У5 Ввод'!$E$113="",'У5 Ввод'!$D$113&gt;$B31),0,MAX(0,MIN(1,'У5 Ввод'!$E$113-NETWORKDAYS('У5 Ввод'!$D$113,$B31)+1))/Настройки!$E$11*100)</f>
        <v>0</v>
      </c>
      <c r="DE31" s="67" t="n">
        <f aca="false">IF(OR($D31=1,MONTH($B31)&lt;&gt;MONTH(StartDate),'У5 Ввод'!$D$114="",'У5 Ввод'!$E$114="",'У5 Ввод'!$D$114&gt;$B31),0,MAX(0,MIN(1,'У5 Ввод'!$E$114-NETWORKDAYS('У5 Ввод'!$D$114,$B31)+1))/Настройки!$E$11*100)</f>
        <v>0</v>
      </c>
      <c r="DF31" s="67" t="n">
        <f aca="false">IF(OR($D31=1,MONTH($B31)&lt;&gt;MONTH(StartDate),'У5 Ввод'!$D$115="",'У5 Ввод'!$E$115="",'У5 Ввод'!$D$115&gt;$B31),0,MAX(0,MIN(1,'У5 Ввод'!$E$115-NETWORKDAYS('У5 Ввод'!$D$115,$B31)+1))/Настройки!$E$11*100)</f>
        <v>0</v>
      </c>
      <c r="DG31" s="67" t="n">
        <f aca="false">IF(OR($D31=1,MONTH($B31)&lt;&gt;MONTH(StartDate),'У5 Ввод'!$D$116="",'У5 Ввод'!$E$116="",'У5 Ввод'!$D$116&gt;$B31),0,MAX(0,MIN(1,'У5 Ввод'!$E$116-NETWORKDAYS('У5 Ввод'!$D$116,$B31)+1))/Настройки!$E$11*100)</f>
        <v>0</v>
      </c>
      <c r="DH31" s="67" t="n">
        <f aca="false">IF(OR($D31=1,MONTH($B31)&lt;&gt;MONTH(StartDate),'У5 Ввод'!$D$117="",'У5 Ввод'!$E$117="",'У5 Ввод'!$D$117&gt;$B31),0,MAX(0,MIN(1,'У5 Ввод'!$E$117-NETWORKDAYS('У5 Ввод'!$D$117,$B31)+1))/Настройки!$E$11*100)</f>
        <v>0</v>
      </c>
      <c r="DI31" s="67" t="n">
        <f aca="false">IF(OR($D31=1,MONTH($B31)&lt;&gt;MONTH(StartDate),'У5 Ввод'!$D$118="",'У5 Ввод'!$E$118="",'У5 Ввод'!$D$118&gt;$B31),0,MAX(0,MIN(1,'У5 Ввод'!$E$118-NETWORKDAYS('У5 Ввод'!$D$118,$B31)+1))/Настройки!$E$11*100)</f>
        <v>0</v>
      </c>
      <c r="DJ31" s="67" t="n">
        <f aca="false">IF(OR($D31=1,MONTH($B31)&lt;&gt;MONTH(StartDate),'У5 Ввод'!$D$119="",'У5 Ввод'!$E$119="",'У5 Ввод'!$D$119&gt;$B31),0,MAX(0,MIN(1,'У5 Ввод'!$E$119-NETWORKDAYS('У5 Ввод'!$D$119,$B31)+1))/Настройки!$E$11*100)</f>
        <v>0</v>
      </c>
      <c r="DK31" s="67" t="n">
        <f aca="false">IF(OR($D31=1,MONTH($B31)&lt;&gt;MONTH(StartDate),'У5 Ввод'!$D$120="",'У5 Ввод'!$E$120="",'У5 Ввод'!$D$120&gt;$B31),0,MAX(0,MIN(1,'У5 Ввод'!$E$120-NETWORKDAYS('У5 Ввод'!$D$120,$B31)+1))/Настройки!$E$11*100)</f>
        <v>0</v>
      </c>
      <c r="DL31" s="67" t="n">
        <f aca="false">IF(OR($D31=1,MONTH($B31)&lt;&gt;MONTH(StartDate),'У5 Ввод'!$D$121="",'У5 Ввод'!$E$121="",'У5 Ввод'!$D$121&gt;$B31),0,MAX(0,MIN(1,'У5 Ввод'!$E$121-NETWORKDAYS('У5 Ввод'!$D$121,$B31)+1))/Настройки!$E$11*100)</f>
        <v>0</v>
      </c>
      <c r="DM31" s="67" t="n">
        <f aca="false">IF(OR($D31=1,MONTH($B31)&lt;&gt;MONTH(StartDate),'У5 Ввод'!$D$122="",'У5 Ввод'!$E$122="",'У5 Ввод'!$D$122&gt;$B31),0,MAX(0,MIN(1,'У5 Ввод'!$E$122-NETWORKDAYS('У5 Ввод'!$D$122,$B31)+1))/Настройки!$E$11*100)</f>
        <v>0</v>
      </c>
      <c r="DN31" s="67" t="n">
        <f aca="false">IF(OR($D31=1,MONTH($B31)&lt;&gt;MONTH(StartDate),'У5 Ввод'!$D$123="",'У5 Ввод'!$E$123="",'У5 Ввод'!$D$123&gt;$B31),0,MAX(0,MIN(1,'У5 Ввод'!$E$123-NETWORKDAYS('У5 Ввод'!$D$123,$B31)+1))/Настройки!$E$11*100)</f>
        <v>0</v>
      </c>
      <c r="DO31" s="67" t="n">
        <f aca="false">IF(OR($D31=1,MONTH($B31)&lt;&gt;MONTH(StartDate),'У5 Ввод'!$D$124="",'У5 Ввод'!$E$124="",'У5 Ввод'!$D$124&gt;$B31),0,MAX(0,MIN(1,'У5 Ввод'!$E$124-NETWORKDAYS('У5 Ввод'!$D$124,$B31)+1))/Настройки!$E$11*100)</f>
        <v>0</v>
      </c>
      <c r="DP31" s="67" t="n">
        <f aca="false">IF(OR($D31=1,MONTH($B31)&lt;&gt;MONTH(StartDate),'У5 Ввод'!$D$125="",'У5 Ввод'!$E$125="",'У5 Ввод'!$D$125&gt;$B31),0,MAX(0,MIN(1,'У5 Ввод'!$E$125-NETWORKDAYS('У5 Ввод'!$D$125,$B31)+1))/Настройки!$E$11*100)</f>
        <v>0</v>
      </c>
      <c r="DQ31" s="67" t="n">
        <f aca="false">IF(OR($D31=1,MONTH($B31)&lt;&gt;MONTH(StartDate),'У5 Ввод'!$D$126="",'У5 Ввод'!$E$126="",'У5 Ввод'!$D$126&gt;$B31),0,MAX(0,MIN(1,'У5 Ввод'!$E$126-NETWORKDAYS('У5 Ввод'!$D$126,$B31)+1))/Настройки!$E$11*100)</f>
        <v>0</v>
      </c>
      <c r="DR31" s="67" t="n">
        <f aca="false">IF(OR($D31=1,MONTH($B31)&lt;&gt;MONTH(StartDate),'У5 Ввод'!$D$127="",'У5 Ввод'!$E$127="",'У5 Ввод'!$D$127&gt;$B31),0,MAX(0,MIN(1,'У5 Ввод'!$E$127-NETWORKDAYS('У5 Ввод'!$D$127,$B31)+1))/Настройки!$E$11*100)</f>
        <v>0</v>
      </c>
      <c r="DS31" s="67" t="n">
        <f aca="false">IF(OR($D31=1,MONTH($B31)&lt;&gt;MONTH(StartDate),'У5 Ввод'!$D$128="",'У5 Ввод'!$E$128="",'У5 Ввод'!$D$128&gt;$B31),0,MAX(0,MIN(1,'У5 Ввод'!$E$128-NETWORKDAYS('У5 Ввод'!$D$128,$B31)+1))/Настройки!$E$11*100)</f>
        <v>0</v>
      </c>
      <c r="DT31" s="67" t="n">
        <f aca="false">IF(OR($D31=1,MONTH($B31)&lt;&gt;MONTH(StartDate),'У5 Ввод'!$D$129="",'У5 Ввод'!$E$129="",'У5 Ввод'!$D$129&gt;$B31),0,MAX(0,MIN(1,'У5 Ввод'!$E$129-NETWORKDAYS('У5 Ввод'!$D$129,$B31)+1))/Настройки!$E$11*100)</f>
        <v>0</v>
      </c>
      <c r="DU31" s="67" t="n">
        <f aca="false">IF(OR($D31=1,MONTH($B31)&lt;&gt;MONTH(StartDate),'У5 Ввод'!$D$130="",'У5 Ввод'!$E$130="",'У5 Ввод'!$D$130&gt;$B31),0,MAX(0,MIN(1,'У5 Ввод'!$E$130-NETWORKDAYS('У5 Ввод'!$D$130,$B31)+1))/Настройки!$E$11*100)</f>
        <v>0</v>
      </c>
      <c r="DV31" s="67" t="n">
        <f aca="false">IF(OR($D31=1,MONTH($B31)&lt;&gt;MONTH(StartDate),'У5 Ввод'!$D$131="",'У5 Ввод'!$E$131="",'У5 Ввод'!$D$131&gt;$B31),0,MAX(0,MIN(1,'У5 Ввод'!$E$131-NETWORKDAYS('У5 Ввод'!$D$131,$B31)+1))/Настройки!$E$11*100)</f>
        <v>0</v>
      </c>
      <c r="DW31" s="67" t="n">
        <f aca="false">IF(OR($D31=1,MONTH($B31)&lt;&gt;MONTH(StartDate),'У5 Ввод'!$D$132="",'У5 Ввод'!$E$132="",'У5 Ввод'!$D$132&gt;$B31),0,MAX(0,MIN(1,'У5 Ввод'!$E$132-NETWORKDAYS('У5 Ввод'!$D$132,$B31)+1))/Настройки!$E$11*100)</f>
        <v>0</v>
      </c>
      <c r="DX31" s="67" t="n">
        <f aca="false">IF(OR($D31=1,MONTH($B31)&lt;&gt;MONTH(StartDate),'У5 Ввод'!$D$133="",'У5 Ввод'!$E$133="",'У5 Ввод'!$D$133&gt;$B31),0,MAX(0,MIN(1,'У5 Ввод'!$E$133-NETWORKDAYS('У5 Ввод'!$D$133,$B31)+1))/Настройки!$E$11*100)</f>
        <v>0</v>
      </c>
      <c r="DY31" s="67" t="n">
        <f aca="false">IF(OR($D31=1,MONTH($B31)&lt;&gt;MONTH(StartDate),'У5 Ввод'!$D$134="",'У5 Ввод'!$E$134="",'У5 Ввод'!$D$134&gt;$B31),0,MAX(0,MIN(1,'У5 Ввод'!$E$134-NETWORKDAYS('У5 Ввод'!$D$134,$B31)+1))/Настройки!$E$11*100)</f>
        <v>0</v>
      </c>
      <c r="DZ31" s="67" t="n">
        <f aca="false">IF(OR($D31=1,MONTH($B31)&lt;&gt;MONTH(StartDate),'У5 Ввод'!$D$135="",'У5 Ввод'!$E$135="",'У5 Ввод'!$D$135&gt;$B31),0,MAX(0,MIN(1,'У5 Ввод'!$E$135-NETWORKDAYS('У5 Ввод'!$D$135,$B31)+1))/Настройки!$E$11*100)</f>
        <v>0</v>
      </c>
      <c r="EA31" s="67" t="n">
        <f aca="false">IF(OR($D31=1,MONTH($B31)&lt;&gt;MONTH(StartDate),'У5 Ввод'!$D$136="",'У5 Ввод'!$E$136="",'У5 Ввод'!$D$136&gt;$B31),0,MAX(0,MIN(1,'У5 Ввод'!$E$136-NETWORKDAYS('У5 Ввод'!$D$136,$B31)+1))/Настройки!$E$11*100)</f>
        <v>0</v>
      </c>
      <c r="EB31" s="67" t="n">
        <f aca="false">IF(OR($D31=1,MONTH($B31)&lt;&gt;MONTH(StartDate),'У5 Ввод'!$D$137="",'У5 Ввод'!$E$137="",'У5 Ввод'!$D$137&gt;$B31),0,MAX(0,MIN(1,'У5 Ввод'!$E$137-NETWORKDAYS('У5 Ввод'!$D$137,$B31)+1))/Настройки!$E$11*100)</f>
        <v>0</v>
      </c>
      <c r="EC31" s="67" t="n">
        <f aca="false">IF(OR($D31=1,MONTH($B31)&lt;&gt;MONTH(StartDate),'У5 Ввод'!$D$138="",'У5 Ввод'!$E$138="",'У5 Ввод'!$D$138&gt;$B31),0,MAX(0,MIN(1,'У5 Ввод'!$E$138-NETWORKDAYS('У5 Ввод'!$D$138,$B31)+1))/Настройки!$E$11*100)</f>
        <v>0</v>
      </c>
      <c r="ED31" s="67" t="n">
        <f aca="false">IF(OR($D31=1,MONTH($B31)&lt;&gt;MONTH(StartDate),'У5 Ввод'!$D$139="",'У5 Ввод'!$E$139="",'У5 Ввод'!$D$139&gt;$B31),0,MAX(0,MIN(1,'У5 Ввод'!$E$139-NETWORKDAYS('У5 Ввод'!$D$139,$B31)+1))/Настройки!$E$11*100)</f>
        <v>0</v>
      </c>
      <c r="EE31" s="67" t="n">
        <f aca="false">IF(OR($D31=1,MONTH($B31)&lt;&gt;MONTH(StartDate),'У5 Ввод'!$D$140="",'У5 Ввод'!$E$140="",'У5 Ввод'!$D$140&gt;$B31),0,MAX(0,MIN(1,'У5 Ввод'!$E$140-NETWORKDAYS('У5 Ввод'!$D$140,$B31)+1))/Настройки!$E$11*100)</f>
        <v>0</v>
      </c>
      <c r="EF31" s="67" t="n">
        <f aca="false">IF(OR($D31=1,MONTH($B31)&lt;&gt;MONTH(StartDate),'У5 Ввод'!$D$141="",'У5 Ввод'!$E$141="",'У5 Ввод'!$D$141&gt;$B31),0,MAX(0,MIN(1,'У5 Ввод'!$E$141-NETWORKDAYS('У5 Ввод'!$D$141,$B31)+1))/Настройки!$E$11*100)</f>
        <v>0</v>
      </c>
      <c r="EG31" s="67" t="n">
        <f aca="false">IF(OR($D31=1,MONTH($B31)&lt;&gt;MONTH(StartDate),'У5 Ввод'!$D$142="",'У5 Ввод'!$E$142="",'У5 Ввод'!$D$142&gt;$B31),0,MAX(0,MIN(1,'У5 Ввод'!$E$142-NETWORKDAYS('У5 Ввод'!$D$142,$B31)+1))/Настройки!$E$11*100)</f>
        <v>0</v>
      </c>
      <c r="EH31" s="67" t="n">
        <f aca="false">IF(OR($D31=1,MONTH($B31)&lt;&gt;MONTH(StartDate),'У5 Ввод'!$D$143="",'У5 Ввод'!$E$143="",'У5 Ввод'!$D$143&gt;$B31),0,MAX(0,MIN(1,'У5 Ввод'!$E$143-NETWORKDAYS('У5 Ввод'!$D$143,$B31)+1))/Настройки!$E$11*100)</f>
        <v>0</v>
      </c>
      <c r="EI31" s="67" t="n">
        <f aca="false">IF(OR($D31=1,MONTH($B31)&lt;&gt;MONTH(StartDate),'У5 Ввод'!$D$144="",'У5 Ввод'!$E$144="",'У5 Ввод'!$D$144&gt;$B31),0,MAX(0,MIN(1,'У5 Ввод'!$E$144-NETWORKDAYS('У5 Ввод'!$D$144,$B31)+1))/Настройки!$E$11*100)</f>
        <v>0</v>
      </c>
      <c r="EJ31" s="67" t="n">
        <f aca="false">IF(OR($D31=1,MONTH($B31)&lt;&gt;MONTH(StartDate),'У5 Ввод'!$D$145="",'У5 Ввод'!$E$145="",'У5 Ввод'!$D$145&gt;$B31),0,MAX(0,MIN(1,'У5 Ввод'!$E$145-NETWORKDAYS('У5 Ввод'!$D$145,$B31)+1))/Настройки!$E$11*100)</f>
        <v>0</v>
      </c>
      <c r="EK31" s="67" t="n">
        <f aca="false">IF(OR($D31=1,MONTH($B31)&lt;&gt;MONTH(StartDate),'У5 Ввод'!$D$146="",'У5 Ввод'!$E$146="",'У5 Ввод'!$D$146&gt;$B31),0,MAX(0,MIN(1,'У5 Ввод'!$E$146-NETWORKDAYS('У5 Ввод'!$D$146,$B31)+1))/Настройки!$E$11*100)</f>
        <v>0</v>
      </c>
      <c r="EL31" s="67" t="n">
        <f aca="false">IF(OR($D31=1,MONTH($B31)&lt;&gt;MONTH(StartDate),'У5 Ввод'!$D$147="",'У5 Ввод'!$E$147="",'У5 Ввод'!$D$147&gt;$B31),0,MAX(0,MIN(1,'У5 Ввод'!$E$147-NETWORKDAYS('У5 Ввод'!$D$147,$B31)+1))/Настройки!$E$11*100)</f>
        <v>0</v>
      </c>
      <c r="EM31" s="67" t="n">
        <f aca="false">IF(OR($D31=1,MONTH($B31)&lt;&gt;MONTH(StartDate),'У5 Ввод'!$D$148="",'У5 Ввод'!$E$148="",'У5 Ввод'!$D$148&gt;$B31),0,MAX(0,MIN(1,'У5 Ввод'!$E$148-NETWORKDAYS('У5 Ввод'!$D$148,$B31)+1))/Настройки!$E$11*100)</f>
        <v>0</v>
      </c>
      <c r="EN31" s="67" t="n">
        <f aca="false">IF(OR($D31=1,MONTH($B31)&lt;&gt;MONTH(StartDate),'У5 Ввод'!$D$149="",'У5 Ввод'!$E$149="",'У5 Ввод'!$D$149&gt;$B31),0,MAX(0,MIN(1,'У5 Ввод'!$E$149-NETWORKDAYS('У5 Ввод'!$D$149,$B31)+1))/Настройки!$E$11*100)</f>
        <v>0</v>
      </c>
      <c r="EO31" s="67" t="n">
        <f aca="false">IF(OR($D31=1,MONTH($B31)&lt;&gt;MONTH(StartDate),'У5 Ввод'!$D$150="",'У5 Ввод'!$E$150="",'У5 Ввод'!$D$150&gt;$B31),0,MAX(0,MIN(1,'У5 Ввод'!$E$150-NETWORKDAYS('У5 Ввод'!$D$150,$B31)+1))/Настройки!$E$11*100)</f>
        <v>0</v>
      </c>
      <c r="EP31" s="67" t="n">
        <f aca="false">IF(OR($D31=1,MONTH($B31)&lt;&gt;MONTH(StartDate),'У5 Ввод'!$D$151="",'У5 Ввод'!$E$151="",'У5 Ввод'!$D$151&gt;$B31),0,MAX(0,MIN(1,'У5 Ввод'!$E$151-NETWORKDAYS('У5 Ввод'!$D$151,$B31)+1))/Настройки!$E$11*100)</f>
        <v>0</v>
      </c>
      <c r="EQ31" s="67" t="n">
        <f aca="false">IF(OR($D31=1,MONTH($B31)&lt;&gt;MONTH(StartDate),'У5 Ввод'!$D$152="",'У5 Ввод'!$E$152="",'У5 Ввод'!$D$152&gt;$B31),0,MAX(0,MIN(1,'У5 Ввод'!$E$152-NETWORKDAYS('У5 Ввод'!$D$152,$B31)+1))/Настройки!$E$11*100)</f>
        <v>0</v>
      </c>
      <c r="ER31" s="67" t="n">
        <f aca="false">IF(OR($D31=1,MONTH($B31)&lt;&gt;MONTH(StartDate),'У5 Ввод'!$D$153="",'У5 Ввод'!$E$153="",'У5 Ввод'!$D$153&gt;$B31),0,MAX(0,MIN(1,'У5 Ввод'!$E$153-NETWORKDAYS('У5 Ввод'!$D$153,$B31)+1))/Настройки!$E$11*100)</f>
        <v>0</v>
      </c>
      <c r="ES31" s="67" t="n">
        <f aca="false">IF(OR($D31=1,MONTH($B31)&lt;&gt;MONTH(StartDate),'У5 Ввод'!$D$154="",'У5 Ввод'!$E$154="",'У5 Ввод'!$D$154&gt;$B31),0,MAX(0,MIN(1,'У5 Ввод'!$E$154-NETWORKDAYS('У5 Ввод'!$D$154,$B31)+1))/Настройки!$E$11*100)</f>
        <v>0</v>
      </c>
      <c r="ET31" s="67" t="n">
        <f aca="false">IF(OR($D31=1,MONTH($B31)&lt;&gt;MONTH(StartDate),'У5 Ввод'!$D$155="",'У5 Ввод'!$E$155="",'У5 Ввод'!$D$155&gt;$B31),0,MAX(0,MIN(1,'У5 Ввод'!$E$155-NETWORKDAYS('У5 Ввод'!$D$155,$B31)+1))/Настройки!$E$11*100)</f>
        <v>0</v>
      </c>
      <c r="EU31" s="67" t="n">
        <f aca="false">IF(OR($D31=1,MONTH($B31)&lt;&gt;MONTH(StartDate),'У5 Ввод'!$D$156="",'У5 Ввод'!$E$156="",'У5 Ввод'!$D$156&gt;$B31),0,MAX(0,MIN(1,'У5 Ввод'!$E$156-NETWORKDAYS('У5 Ввод'!$D$156,$B31)+1))/Настройки!$E$11*100)</f>
        <v>0</v>
      </c>
      <c r="EV31" s="67" t="n">
        <f aca="false">IF(OR($D31=1,MONTH($B31)&lt;&gt;MONTH(StartDate),'У5 Ввод'!$D$157="",'У5 Ввод'!$E$157="",'У5 Ввод'!$D$157&gt;$B31),0,MAX(0,MIN(1,'У5 Ввод'!$E$157-NETWORKDAYS('У5 Ввод'!$D$157,$B31)+1))/Настройки!$E$11*100)</f>
        <v>0</v>
      </c>
      <c r="EW31" s="67" t="n">
        <f aca="false">IF(OR($D31=1,MONTH($B31)&lt;&gt;MONTH(StartDate),'У5 Ввод'!$D$158="",'У5 Ввод'!$E$158="",'У5 Ввод'!$D$158&gt;$B31),0,MAX(0,MIN(1,'У5 Ввод'!$E$158-NETWORKDAYS('У5 Ввод'!$D$158,$B31)+1))/Настройки!$E$11*100)</f>
        <v>0</v>
      </c>
      <c r="EX31" s="67" t="n">
        <f aca="false">IF(OR($D31=1,MONTH($B31)&lt;&gt;MONTH(StartDate),'У5 Ввод'!$D$159="",'У5 Ввод'!$E$159="",'У5 Ввод'!$D$159&gt;$B31),0,MAX(0,MIN(1,'У5 Ввод'!$E$159-NETWORKDAYS('У5 Ввод'!$D$159,$B31)+1))/Настройки!$E$11*100)</f>
        <v>0</v>
      </c>
      <c r="EY31" s="67" t="n">
        <f aca="false">IF(OR($D31=1,MONTH($B31)&lt;&gt;MONTH(StartDate),'У5 Ввод'!$D$160="",'У5 Ввод'!$E$160="",'У5 Ввод'!$D$160&gt;$B31),0,MAX(0,MIN(1,'У5 Ввод'!$E$160-NETWORKDAYS('У5 Ввод'!$D$160,$B31)+1))/Настройки!$E$11*100)</f>
        <v>0</v>
      </c>
      <c r="EZ31" s="67" t="n">
        <f aca="false">IF(OR($D31=1,MONTH($B31)&lt;&gt;MONTH(StartDate),'У5 Ввод'!$D$161="",'У5 Ввод'!$E$161="",'У5 Ввод'!$D$161&gt;$B31),0,MAX(0,MIN(1,'У5 Ввод'!$E$161-NETWORKDAYS('У5 Ввод'!$D$161,$B31)+1))/Настройки!$E$11*100)</f>
        <v>0</v>
      </c>
      <c r="FA31" s="67" t="n">
        <f aca="false">IF(OR($D31=1,MONTH($B31)&lt;&gt;MONTH(StartDate),'У5 Ввод'!$D$162="",'У5 Ввод'!$E$162="",'У5 Ввод'!$D$162&gt;$B31),0,MAX(0,MIN(1,'У5 Ввод'!$E$162-NETWORKDAYS('У5 Ввод'!$D$162,$B31)+1))/Настройки!$E$11*100)</f>
        <v>0</v>
      </c>
      <c r="FB31" s="67" t="n">
        <f aca="false">IF(OR($D31=1,MONTH($B31)&lt;&gt;MONTH(StartDate),'У5 Ввод'!$D$163="",'У5 Ввод'!$E$163="",'У5 Ввод'!$D$163&gt;$B31),0,MAX(0,MIN(1,'У5 Ввод'!$E$163-NETWORKDAYS('У5 Ввод'!$D$163,$B31)+1))/Настройки!$E$11*100)</f>
        <v>0</v>
      </c>
      <c r="FC31" s="67" t="n">
        <f aca="false">IF(OR($D31=1,MONTH($B31)&lt;&gt;MONTH(StartDate),'У5 Ввод'!$D$164="",'У5 Ввод'!$E$164="",'У5 Ввод'!$D$164&gt;$B31),0,MAX(0,MIN(1,'У5 Ввод'!$E$164-NETWORKDAYS('У5 Ввод'!$D$164,$B31)+1))/Настройки!$E$11*100)</f>
        <v>0</v>
      </c>
      <c r="FD31" s="67" t="n">
        <f aca="false">IF(OR($D31=1,MONTH($B31)&lt;&gt;MONTH(StartDate),'У5 Ввод'!$D$165="",'У5 Ввод'!$E$165="",'У5 Ввод'!$D$165&gt;$B31),0,MAX(0,MIN(1,'У5 Ввод'!$E$165-NETWORKDAYS('У5 Ввод'!$D$165,$B31)+1))/Настройки!$E$11*100)</f>
        <v>0</v>
      </c>
      <c r="FE31" s="67" t="n">
        <f aca="false">IF(OR($D31=1,MONTH($B31)&lt;&gt;MONTH(StartDate),'У5 Ввод'!$D$166="",'У5 Ввод'!$E$166="",'У5 Ввод'!$D$166&gt;$B31),0,MAX(0,MIN(1,'У5 Ввод'!$E$166-NETWORKDAYS('У5 Ввод'!$D$166,$B31)+1))/Настройки!$E$11*100)</f>
        <v>0</v>
      </c>
      <c r="FF31" s="67" t="n">
        <f aca="false">IF(OR($D31=1,MONTH($B31)&lt;&gt;MONTH(StartDate),'У5 Ввод'!$D$167="",'У5 Ввод'!$E$167="",'У5 Ввод'!$D$167&gt;$B31),0,MAX(0,MIN(1,'У5 Ввод'!$E$167-NETWORKDAYS('У5 Ввод'!$D$167,$B31)+1))/Настройки!$E$11*100)</f>
        <v>0</v>
      </c>
      <c r="FG31" s="67" t="n">
        <f aca="false">IF(OR($D31=1,MONTH($B31)&lt;&gt;MONTH(StartDate),'У5 Ввод'!$D$168="",'У5 Ввод'!$E$168="",'У5 Ввод'!$D$168&gt;$B31),0,MAX(0,MIN(1,'У5 Ввод'!$E$168-NETWORKDAYS('У5 Ввод'!$D$168,$B31)+1))/Настройки!$E$11*100)</f>
        <v>0</v>
      </c>
      <c r="FH31" s="67" t="n">
        <f aca="false">IF(OR($D31=1,MONTH($B31)&lt;&gt;MONTH(StartDate),'У5 Ввод'!$D$169="",'У5 Ввод'!$E$169="",'У5 Ввод'!$D$169&gt;$B31),0,MAX(0,MIN(1,'У5 Ввод'!$E$169-NETWORKDAYS('У5 Ввод'!$D$169,$B31)+1))/Настройки!$E$11*100)</f>
        <v>0</v>
      </c>
      <c r="FI31" s="67" t="n">
        <f aca="false">IF(OR($D31=1,MONTH($B31)&lt;&gt;MONTH(StartDate),'У5 Ввод'!$D$170="",'У5 Ввод'!$E$170="",'У5 Ввод'!$D$170&gt;$B31),0,MAX(0,MIN(1,'У5 Ввод'!$E$170-NETWORKDAYS('У5 Ввод'!$D$170,$B31)+1))/Настройки!$E$11*100)</f>
        <v>0</v>
      </c>
      <c r="FJ31" s="67" t="n">
        <f aca="false">IF(OR($D31=1,MONTH($B31)&lt;&gt;MONTH(StartDate),'У5 Ввод'!$D$171="",'У5 Ввод'!$E$171="",'У5 Ввод'!$D$171&gt;$B31),0,MAX(0,MIN(1,'У5 Ввод'!$E$171-NETWORKDAYS('У5 Ввод'!$D$171,$B31)+1))/Настройки!$E$11*100)</f>
        <v>0</v>
      </c>
      <c r="FK31" s="67" t="n">
        <f aca="false">IF(OR($D31=1,MONTH($B31)&lt;&gt;MONTH(StartDate),'У5 Ввод'!$D$172="",'У5 Ввод'!$E$172="",'У5 Ввод'!$D$172&gt;$B31),0,MAX(0,MIN(1,'У5 Ввод'!$E$172-NETWORKDAYS('У5 Ввод'!$D$172,$B31)+1))/Настройки!$E$11*100)</f>
        <v>0</v>
      </c>
      <c r="FL31" s="67" t="n">
        <f aca="false">IF(OR($D31=1,MONTH($B31)&lt;&gt;MONTH(StartDate),'У5 Ввод'!$D$173="",'У5 Ввод'!$E$173="",'У5 Ввод'!$D$173&gt;$B31),0,MAX(0,MIN(1,'У5 Ввод'!$E$173-NETWORKDAYS('У5 Ввод'!$D$173,$B31)+1))/Настройки!$E$11*100)</f>
        <v>0</v>
      </c>
      <c r="FM31" s="67" t="n">
        <f aca="false">IF(OR($D31=1,MONTH($B31)&lt;&gt;MONTH(StartDate),'У5 Ввод'!$D$174="",'У5 Ввод'!$E$174="",'У5 Ввод'!$D$174&gt;$B31),0,MAX(0,MIN(1,'У5 Ввод'!$E$174-NETWORKDAYS('У5 Ввод'!$D$174,$B31)+1))/Настройки!$E$11*100)</f>
        <v>0</v>
      </c>
      <c r="FN31" s="67" t="n">
        <f aca="false">IF(OR($D31=1,MONTH($B31)&lt;&gt;MONTH(StartDate),'У5 Ввод'!$D$175="",'У5 Ввод'!$E$175="",'У5 Ввод'!$D$175&gt;$B31),0,MAX(0,MIN(1,'У5 Ввод'!$E$175-NETWORKDAYS('У5 Ввод'!$D$175,$B31)+1))/Настройки!$E$11*100)</f>
        <v>0</v>
      </c>
      <c r="FO31" s="67" t="n">
        <f aca="false">IF(OR($D31=1,MONTH($B31)&lt;&gt;MONTH(StartDate),'У5 Ввод'!$D$176="",'У5 Ввод'!$E$176="",'У5 Ввод'!$D$176&gt;$B31),0,MAX(0,MIN(1,'У5 Ввод'!$E$176-NETWORKDAYS('У5 Ввод'!$D$176,$B31)+1))/Настройки!$E$11*100)</f>
        <v>0</v>
      </c>
      <c r="FP31" s="67" t="n">
        <f aca="false">IF(OR($D31=1,MONTH($B31)&lt;&gt;MONTH(StartDate),'У5 Ввод'!$D$177="",'У5 Ввод'!$E$177="",'У5 Ввод'!$D$177&gt;$B31),0,MAX(0,MIN(1,'У5 Ввод'!$E$177-NETWORKDAYS('У5 Ввод'!$D$177,$B31)+1))/Настройки!$E$11*100)</f>
        <v>0</v>
      </c>
      <c r="FQ31" s="67" t="n">
        <f aca="false">IF(OR($D31=1,MONTH($B31)&lt;&gt;MONTH(StartDate),'У5 Ввод'!$D$178="",'У5 Ввод'!$E$178="",'У5 Ввод'!$D$178&gt;$B31),0,MAX(0,MIN(1,'У5 Ввод'!$E$178-NETWORKDAYS('У5 Ввод'!$D$178,$B31)+1))/Настройки!$E$11*100)</f>
        <v>0</v>
      </c>
      <c r="FR31" s="67" t="n">
        <f aca="false">IF(OR($D31=1,MONTH($B31)&lt;&gt;MONTH(StartDate),'У5 Ввод'!$D$179="",'У5 Ввод'!$E$179="",'У5 Ввод'!$D$179&gt;$B31),0,MAX(0,MIN(1,'У5 Ввод'!$E$179-NETWORKDAYS('У5 Ввод'!$D$179,$B31)+1))/Настройки!$E$11*100)</f>
        <v>0</v>
      </c>
      <c r="FS31" s="67" t="n">
        <f aca="false">IF(OR($D31=1,MONTH($B31)&lt;&gt;MONTH(StartDate),'У5 Ввод'!$D$180="",'У5 Ввод'!$E$180="",'У5 Ввод'!$D$180&gt;$B31),0,MAX(0,MIN(1,'У5 Ввод'!$E$180-NETWORKDAYS('У5 Ввод'!$D$180,$B31)+1))/Настройки!$E$11*100)</f>
        <v>0</v>
      </c>
      <c r="FT31" s="67" t="n">
        <f aca="false">IF(OR($D31=1,MONTH($B31)&lt;&gt;MONTH(StartDate),'У5 Ввод'!$D$181="",'У5 Ввод'!$E$181="",'У5 Ввод'!$D$181&gt;$B31),0,MAX(0,MIN(1,'У5 Ввод'!$E$181-NETWORKDAYS('У5 Ввод'!$D$181,$B31)+1))/Настройки!$E$11*100)</f>
        <v>0</v>
      </c>
      <c r="FU31" s="67" t="n">
        <f aca="false">IF(OR($D31=1,MONTH($B31)&lt;&gt;MONTH(StartDate),'У5 Ввод'!$D$182="",'У5 Ввод'!$E$182="",'У5 Ввод'!$D$182&gt;$B31),0,MAX(0,MIN(1,'У5 Ввод'!$E$182-NETWORKDAYS('У5 Ввод'!$D$182,$B31)+1))/Настройки!$E$11*100)</f>
        <v>0</v>
      </c>
      <c r="FV31" s="67" t="n">
        <f aca="false">IF(OR($D31=1,MONTH($B31)&lt;&gt;MONTH(StartDate),'У5 Ввод'!$D$183="",'У5 Ввод'!$E$183="",'У5 Ввод'!$D$183&gt;$B31),0,MAX(0,MIN(1,'У5 Ввод'!$E$183-NETWORKDAYS('У5 Ввод'!$D$183,$B31)+1))/Настройки!$E$11*100)</f>
        <v>0</v>
      </c>
      <c r="FW31" s="67" t="n">
        <f aca="false">IF(OR($D31=1,MONTH($B31)&lt;&gt;MONTH(StartDate),'У5 Ввод'!$D$184="",'У5 Ввод'!$E$184="",'У5 Ввод'!$D$184&gt;$B31),0,MAX(0,MIN(1,'У5 Ввод'!$E$184-NETWORKDAYS('У5 Ввод'!$D$184,$B31)+1))/Настройки!$E$11*100)</f>
        <v>0</v>
      </c>
      <c r="FX31" s="67" t="n">
        <f aca="false">IF(OR($D31=1,MONTH($B31)&lt;&gt;MONTH(StartDate),'У5 Ввод'!$D$185="",'У5 Ввод'!$E$185="",'У5 Ввод'!$D$185&gt;$B31),0,MAX(0,MIN(1,'У5 Ввод'!$E$185-NETWORKDAYS('У5 Ввод'!$D$185,$B31)+1))/Настройки!$E$11*100)</f>
        <v>0</v>
      </c>
      <c r="FY31" s="67" t="n">
        <f aca="false">IF(OR($D31=1,MONTH($B31)&lt;&gt;MONTH(StartDate),'У5 Ввод'!$D$186="",'У5 Ввод'!$E$186="",'У5 Ввод'!$D$186&gt;$B31),0,MAX(0,MIN(1,'У5 Ввод'!$E$186-NETWORKDAYS('У5 Ввод'!$D$186,$B31)+1))/Настройки!$E$11*100)</f>
        <v>0</v>
      </c>
      <c r="FZ31" s="67" t="n">
        <f aca="false">IF(OR($D31=1,MONTH($B31)&lt;&gt;MONTH(StartDate),'У5 Ввод'!$D$187="",'У5 Ввод'!$E$187="",'У5 Ввод'!$D$187&gt;$B31),0,MAX(0,MIN(1,'У5 Ввод'!$E$187-NETWORKDAYS('У5 Ввод'!$D$187,$B31)+1))/Настройки!$E$11*100)</f>
        <v>0</v>
      </c>
      <c r="GA31" s="67" t="n">
        <f aca="false">IF(OR($D31=1,MONTH($B31)&lt;&gt;MONTH(StartDate),'У5 Ввод'!$D$188="",'У5 Ввод'!$E$188="",'У5 Ввод'!$D$188&gt;$B31),0,MAX(0,MIN(1,'У5 Ввод'!$E$188-NETWORKDAYS('У5 Ввод'!$D$188,$B31)+1))/Настройки!$E$11*100)</f>
        <v>0</v>
      </c>
      <c r="GB31" s="67" t="n">
        <f aca="false">IF(OR($D31=1,MONTH($B31)&lt;&gt;MONTH(StartDate),'У5 Ввод'!$D$189="",'У5 Ввод'!$E$189="",'У5 Ввод'!$D$189&gt;$B31),0,MAX(0,MIN(1,'У5 Ввод'!$E$189-NETWORKDAYS('У5 Ввод'!$D$189,$B31)+1))/Настройки!$E$11*100)</f>
        <v>0</v>
      </c>
      <c r="GC31" s="67" t="n">
        <f aca="false">IF(OR($D31=1,MONTH($B31)&lt;&gt;MONTH(StartDate),'У5 Ввод'!$D$190="",'У5 Ввод'!$E$190="",'У5 Ввод'!$D$190&gt;$B31),0,MAX(0,MIN(1,'У5 Ввод'!$E$190-NETWORKDAYS('У5 Ввод'!$D$190,$B31)+1))/Настройки!$E$11*100)</f>
        <v>0</v>
      </c>
      <c r="GD31" s="67" t="n">
        <f aca="false">IF(OR($D31=1,MONTH($B31)&lt;&gt;MONTH(StartDate),'У5 Ввод'!$D$191="",'У5 Ввод'!$E$191="",'У5 Ввод'!$D$191&gt;$B31),0,MAX(0,MIN(1,'У5 Ввод'!$E$191-NETWORKDAYS('У5 Ввод'!$D$191,$B31)+1))/Настройки!$E$11*100)</f>
        <v>0</v>
      </c>
      <c r="GE31" s="67" t="n">
        <f aca="false">IF(OR($D31=1,MONTH($B31)&lt;&gt;MONTH(StartDate),'У5 Ввод'!$D$192="",'У5 Ввод'!$E$192="",'У5 Ввод'!$D$192&gt;$B31),0,MAX(0,MIN(1,'У5 Ввод'!$E$192-NETWORKDAYS('У5 Ввод'!$D$192,$B31)+1))/Настройки!$E$11*100)</f>
        <v>0</v>
      </c>
      <c r="GF31" s="67" t="n">
        <f aca="false">IF(OR($D31=1,MONTH($B31)&lt;&gt;MONTH(StartDate),'У5 Ввод'!$D$193="",'У5 Ввод'!$E$193="",'У5 Ввод'!$D$193&gt;$B31),0,MAX(0,MIN(1,'У5 Ввод'!$E$193-NETWORKDAYS('У5 Ввод'!$D$193,$B31)+1))/Настройки!$E$11*100)</f>
        <v>0</v>
      </c>
      <c r="GG31" s="67" t="n">
        <f aca="false">IF(OR($D31=1,MONTH($B31)&lt;&gt;MONTH(StartDate),'У5 Ввод'!$D$194="",'У5 Ввод'!$E$194="",'У5 Ввод'!$D$194&gt;$B31),0,MAX(0,MIN(1,'У5 Ввод'!$E$194-NETWORKDAYS('У5 Ввод'!$D$194,$B31)+1))/Настройки!$E$11*100)</f>
        <v>0</v>
      </c>
      <c r="GH31" s="67" t="n">
        <f aca="false">IF(OR($D31=1,MONTH($B31)&lt;&gt;MONTH(StartDate),'У5 Ввод'!$D$195="",'У5 Ввод'!$E$195="",'У5 Ввод'!$D$195&gt;$B31),0,MAX(0,MIN(1,'У5 Ввод'!$E$195-NETWORKDAYS('У5 Ввод'!$D$195,$B31)+1))/Настройки!$E$11*100)</f>
        <v>0</v>
      </c>
      <c r="GI31" s="67" t="n">
        <f aca="false">IF(OR($D31=1,MONTH($B31)&lt;&gt;MONTH(StartDate),'У5 Ввод'!$D$196="",'У5 Ввод'!$E$196="",'У5 Ввод'!$D$196&gt;$B31),0,MAX(0,MIN(1,'У5 Ввод'!$E$196-NETWORKDAYS('У5 Ввод'!$D$196,$B31)+1))/Настройки!$E$11*100)</f>
        <v>0</v>
      </c>
      <c r="GJ31" s="67" t="n">
        <f aca="false">IF(OR($D31=1,MONTH($B31)&lt;&gt;MONTH(StartDate),'У5 Ввод'!$D$197="",'У5 Ввод'!$E$197="",'У5 Ввод'!$D$197&gt;$B31),0,MAX(0,MIN(1,'У5 Ввод'!$E$197-NETWORKDAYS('У5 Ввод'!$D$197,$B31)+1))/Настройки!$E$11*100)</f>
        <v>0</v>
      </c>
      <c r="GK31" s="67" t="n">
        <f aca="false">IF(OR($D31=1,MONTH($B31)&lt;&gt;MONTH(StartDate),'У5 Ввод'!$D$198="",'У5 Ввод'!$E$198="",'У5 Ввод'!$D$198&gt;$B31),0,MAX(0,MIN(1,'У5 Ввод'!$E$198-NETWORKDAYS('У5 Ввод'!$D$198,$B31)+1))/Настройки!$E$11*100)</f>
        <v>0</v>
      </c>
      <c r="GL31" s="67" t="n">
        <f aca="false">IF(OR($D31=1,MONTH($B31)&lt;&gt;MONTH(StartDate),'У5 Ввод'!$D$199="",'У5 Ввод'!$E$199="",'У5 Ввод'!$D$199&gt;$B31),0,MAX(0,MIN(1,'У5 Ввод'!$E$199-NETWORKDAYS('У5 Ввод'!$D$199,$B31)+1))/Настройки!$E$11*100)</f>
        <v>0</v>
      </c>
      <c r="GM31" s="67" t="n">
        <f aca="false">IF(OR($D31=1,MONTH($B31)&lt;&gt;MONTH(StartDate),'У5 Ввод'!$D$200="",'У5 Ввод'!$E$200="",'У5 Ввод'!$D$200&gt;$B31),0,MAX(0,MIN(1,'У5 Ввод'!$E$200-NETWORKDAYS('У5 Ввод'!$D$200,$B31)+1))/Настройки!$E$11*100)</f>
        <v>0</v>
      </c>
      <c r="GN31" s="67" t="n">
        <f aca="false">IF(OR($D31=1,MONTH($B31)&lt;&gt;MONTH(StartDate),'У5 Ввод'!$D$201="",'У5 Ввод'!$E$201="",'У5 Ввод'!$D$201&gt;$B31),0,MAX(0,MIN(1,'У5 Ввод'!$E$201-NETWORKDAYS('У5 Ввод'!$D$201,$B31)+1))/Настройки!$E$11*100)</f>
        <v>0</v>
      </c>
      <c r="GO31" s="67" t="n">
        <f aca="false">IF(OR($D31=1,MONTH($B31)&lt;&gt;MONTH(StartDate),'У5 Ввод'!$D$202="",'У5 Ввод'!$E$202="",'У5 Ввод'!$D$202&gt;$B31),0,MAX(0,MIN(1,'У5 Ввод'!$E$202-NETWORKDAYS('У5 Ввод'!$D$202,$B31)+1))/Настройки!$E$11*100)</f>
        <v>0</v>
      </c>
      <c r="GP31" s="67" t="n">
        <f aca="false">IF(OR($D31=1,MONTH($B31)&lt;&gt;MONTH(StartDate),'У5 Ввод'!$D$203="",'У5 Ввод'!$E$203="",'У5 Ввод'!$D$203&gt;$B31),0,MAX(0,MIN(1,'У5 Ввод'!$E$203-NETWORKDAYS('У5 Ввод'!$D$203,$B31)+1))/Настройки!$E$11*100)</f>
        <v>0</v>
      </c>
      <c r="GQ31" s="67" t="n">
        <f aca="false">IF(OR($D31=1,MONTH($B31)&lt;&gt;MONTH(StartDate),'У5 Ввод'!$D$204="",'У5 Ввод'!$E$204="",'У5 Ввод'!$D$204&gt;$B31),0,MAX(0,MIN(1,'У5 Ввод'!$E$204-NETWORKDAYS('У5 Ввод'!$D$204,$B31)+1))/Настройки!$E$11*100)</f>
        <v>0</v>
      </c>
      <c r="GR31" s="67" t="n">
        <f aca="false">IF(OR($D31=1,MONTH($B31)&lt;&gt;MONTH(StartDate),'У5 Ввод'!$D$205="",'У5 Ввод'!$E$205="",'У5 Ввод'!$D$205&gt;$B31),0,MAX(0,MIN(1,'У5 Ввод'!$E$205-NETWORKDAYS('У5 Ввод'!$D$205,$B31)+1))/Настройки!$E$11*100)</f>
        <v>0</v>
      </c>
      <c r="GS31" s="67" t="n">
        <f aca="false">IF(OR($D31=1,MONTH($B31)&lt;&gt;MONTH(StartDate),'У5 Ввод'!$D$206="",'У5 Ввод'!$E$206="",'У5 Ввод'!$D$206&gt;$B31),0,MAX(0,MIN(1,'У5 Ввод'!$E$206-NETWORKDAYS('У5 Ввод'!$D$206,$B31)+1))/Настройки!$E$11*100)</f>
        <v>0</v>
      </c>
      <c r="GT31" s="67" t="n">
        <f aca="false">IF(OR($D31=1,MONTH($B31)&lt;&gt;MONTH(StartDate),'У5 Ввод'!$D$207="",'У5 Ввод'!$E$207="",'У5 Ввод'!$D$207&gt;$B31),0,MAX(0,MIN(1,'У5 Ввод'!$E$207-NETWORKDAYS('У5 Ввод'!$D$207,$B31)+1))/Настройки!$E$11*100)</f>
        <v>0</v>
      </c>
      <c r="GU31" s="67" t="n">
        <f aca="false">IF(OR($D31=1,MONTH($B31)&lt;&gt;MONTH(StartDate),'У5 Ввод'!$D$208="",'У5 Ввод'!$E$208="",'У5 Ввод'!$D$208&gt;$B31),0,MAX(0,MIN(1,'У5 Ввод'!$E$208-NETWORKDAYS('У5 Ввод'!$D$208,$B31)+1))/Настройки!$E$11*100)</f>
        <v>0</v>
      </c>
      <c r="GV31" s="67" t="n">
        <f aca="false">IF(OR($D31=1,MONTH($B31)&lt;&gt;MONTH(StartDate),'У5 Ввод'!$D$209="",'У5 Ввод'!$E$209="",'У5 Ввод'!$D$209&gt;$B31),0,MAX(0,MIN(1,'У5 Ввод'!$E$209-NETWORKDAYS('У5 Ввод'!$D$209,$B31)+1))/Настройки!$E$11*100)</f>
        <v>0</v>
      </c>
      <c r="GW31" s="67" t="n">
        <f aca="false">IF(OR($D31=1,MONTH($B31)&lt;&gt;MONTH(StartDate),'У5 Ввод'!$D$210="",'У5 Ввод'!$E$210="",'У5 Ввод'!$D$210&gt;$B31),0,MAX(0,MIN(1,'У5 Ввод'!$E$210-NETWORKDAYS('У5 Ввод'!$D$210,$B31)+1))/Настройки!$E$11*100)</f>
        <v>0</v>
      </c>
      <c r="GX31" s="67" t="n">
        <f aca="false">IF(OR($D31=1,MONTH($B31)&lt;&gt;MONTH(StartDate),'У5 Ввод'!$D$211="",'У5 Ввод'!$E$211="",'У5 Ввод'!$D$211&gt;$B31),0,MAX(0,MIN(1,'У5 Ввод'!$E$211-NETWORKDAYS('У5 Ввод'!$D$211,$B31)+1))/Настройки!$E$11*100)</f>
        <v>0</v>
      </c>
      <c r="GY31" s="67" t="n">
        <f aca="false">IF(OR($D31=1,MONTH($B31)&lt;&gt;MONTH(StartDate),'У5 Ввод'!$D$212="",'У5 Ввод'!$E$212="",'У5 Ввод'!$D$212&gt;$B31),0,MAX(0,MIN(1,'У5 Ввод'!$E$212-NETWORKDAYS('У5 Ввод'!$D$212,$B31)+1))/Настройки!$E$11*100)</f>
        <v>0</v>
      </c>
      <c r="GZ31" s="67" t="n">
        <f aca="false">IF(OR($D31=1,MONTH($B31)&lt;&gt;MONTH(StartDate),'У5 Ввод'!$D$213="",'У5 Ввод'!$E$213="",'У5 Ввод'!$D$213&gt;$B31),0,MAX(0,MIN(1,'У5 Ввод'!$E$213-NETWORKDAYS('У5 Ввод'!$D$213,$B31)+1))/Настройки!$E$11*100)</f>
        <v>0</v>
      </c>
      <c r="HA31" s="67" t="n">
        <f aca="false">IF(OR($D31=1,MONTH($B31)&lt;&gt;MONTH(StartDate),'У5 Ввод'!$D$214="",'У5 Ввод'!$E$214="",'У5 Ввод'!$D$214&gt;$B31),0,MAX(0,MIN(1,'У5 Ввод'!$E$214-NETWORKDAYS('У5 Ввод'!$D$214,$B31)+1))/Настройки!$E$11*100)</f>
        <v>0</v>
      </c>
      <c r="HB31" s="67" t="n">
        <f aca="false">IF(OR($D31=1,MONTH($B31)&lt;&gt;MONTH(StartDate),'У5 Ввод'!$D$215="",'У5 Ввод'!$E$215="",'У5 Ввод'!$D$215&gt;$B31),0,MAX(0,MIN(1,'У5 Ввод'!$E$215-NETWORKDAYS('У5 Ввод'!$D$215,$B31)+1))/Настройки!$E$11*100)</f>
        <v>0</v>
      </c>
      <c r="HC31" s="67" t="n">
        <f aca="false">IF(OR($D31=1,MONTH($B31)&lt;&gt;MONTH(StartDate),'У5 Ввод'!$D$216="",'У5 Ввод'!$E$216="",'У5 Ввод'!$D$216&gt;$B31),0,MAX(0,MIN(1,'У5 Ввод'!$E$216-NETWORKDAYS('У5 Ввод'!$D$216,$B31)+1))/Настройки!$E$11*100)</f>
        <v>0</v>
      </c>
      <c r="HD31" s="67" t="n">
        <f aca="false">IF(OR($D31=1,MONTH($B31)&lt;&gt;MONTH(StartDate),'У5 Ввод'!$D$217="",'У5 Ввод'!$E$217="",'У5 Ввод'!$D$217&gt;$B31),0,MAX(0,MIN(1,'У5 Ввод'!$E$217-NETWORKDAYS('У5 Ввод'!$D$217,$B31)+1))/Настройки!$E$11*100)</f>
        <v>0</v>
      </c>
      <c r="HE31" s="67" t="n">
        <f aca="false">IF(OR($D31=1,MONTH($B31)&lt;&gt;MONTH(StartDate),'У5 Ввод'!$D$218="",'У5 Ввод'!$E$218="",'У5 Ввод'!$D$218&gt;$B31),0,MAX(0,MIN(1,'У5 Ввод'!$E$218-NETWORKDAYS('У5 Ввод'!$D$218,$B31)+1))/Настройки!$E$11*100)</f>
        <v>0</v>
      </c>
      <c r="HF31" s="67" t="n">
        <f aca="false">IF(OR($D31=1,MONTH($B31)&lt;&gt;MONTH(StartDate),'У5 Ввод'!$D$219="",'У5 Ввод'!$E$219="",'У5 Ввод'!$D$219&gt;$B31),0,MAX(0,MIN(1,'У5 Ввод'!$E$219-NETWORKDAYS('У5 Ввод'!$D$219,$B31)+1))/Настройки!$E$11*100)</f>
        <v>0</v>
      </c>
      <c r="HG31" s="67" t="n">
        <f aca="false">IF(OR($D31=1,MONTH($B31)&lt;&gt;MONTH(StartDate),'У5 Ввод'!$D$220="",'У5 Ввод'!$E$220="",'У5 Ввод'!$D$220&gt;$B31),0,MAX(0,MIN(1,'У5 Ввод'!$E$220-NETWORKDAYS('У5 Ввод'!$D$220,$B31)+1))/Настройки!$E$11*100)</f>
        <v>0</v>
      </c>
      <c r="HH31" s="67" t="n">
        <f aca="false">IF(OR($D31=1,MONTH($B31)&lt;&gt;MONTH(StartDate),'У5 Ввод'!$D$221="",'У5 Ввод'!$E$221="",'У5 Ввод'!$D$221&gt;$B31),0,MAX(0,MIN(1,'У5 Ввод'!$E$221-NETWORKDAYS('У5 Ввод'!$D$221,$B31)+1))/Настройки!$E$11*100)</f>
        <v>0</v>
      </c>
      <c r="HI31" s="67" t="n">
        <f aca="false">IF(OR($D31=1,MONTH($B31)&lt;&gt;MONTH(StartDate),'У5 Ввод'!$D$222="",'У5 Ввод'!$E$222="",'У5 Ввод'!$D$222&gt;$B31),0,MAX(0,MIN(1,'У5 Ввод'!$E$222-NETWORKDAYS('У5 Ввод'!$D$222,$B31)+1))/Настройки!$E$11*100)</f>
        <v>0</v>
      </c>
      <c r="HJ31" s="67" t="n">
        <f aca="false">IF(OR($D31=1,MONTH($B31)&lt;&gt;MONTH(StartDate),'У5 Ввод'!$D$223="",'У5 Ввод'!$E$223="",'У5 Ввод'!$D$223&gt;$B31),0,MAX(0,MIN(1,'У5 Ввод'!$E$223-NETWORKDAYS('У5 Ввод'!$D$223,$B31)+1))/Настройки!$E$11*100)</f>
        <v>0</v>
      </c>
      <c r="HK31" s="67" t="n">
        <f aca="false">IF(OR($D31=1,MONTH($B31)&lt;&gt;MONTH(StartDate),'У5 Ввод'!$D$224="",'У5 Ввод'!$E$224="",'У5 Ввод'!$D$224&gt;$B31),0,MAX(0,MIN(1,'У5 Ввод'!$E$224-NETWORKDAYS('У5 Ввод'!$D$224,$B31)+1))/Настройки!$E$11*100)</f>
        <v>0</v>
      </c>
      <c r="HL31" s="67" t="n">
        <f aca="false">IF(OR($D31=1,MONTH($B31)&lt;&gt;MONTH(StartDate),'У5 Ввод'!$D$225="",'У5 Ввод'!$E$225="",'У5 Ввод'!$D$225&gt;$B31),0,MAX(0,MIN(1,'У5 Ввод'!$E$225-NETWORKDAYS('У5 Ввод'!$D$225,$B31)+1))/Настройки!$E$11*100)</f>
        <v>0</v>
      </c>
      <c r="HM31" s="67" t="n">
        <f aca="false">IF(OR($D31=1,MONTH($B31)&lt;&gt;MONTH(StartDate),'У5 Ввод'!$D$226="",'У5 Ввод'!$E$226="",'У5 Ввод'!$D$226&gt;$B31),0,MAX(0,MIN(1,'У5 Ввод'!$E$226-NETWORKDAYS('У5 Ввод'!$D$226,$B31)+1))/Настройки!$E$11*100)</f>
        <v>0</v>
      </c>
      <c r="HN31" s="67" t="n">
        <f aca="false">IF(OR($D31=1,MONTH($B31)&lt;&gt;MONTH(StartDate),'У5 Ввод'!$D$227="",'У5 Ввод'!$E$227="",'У5 Ввод'!$D$227&gt;$B31),0,MAX(0,MIN(1,'У5 Ввод'!$E$227-NETWORKDAYS('У5 Ввод'!$D$227,$B31)+1))/Настройки!$E$11*100)</f>
        <v>0</v>
      </c>
      <c r="HO31" s="67" t="n">
        <f aca="false">IF(OR($D31=1,MONTH($B31)&lt;&gt;MONTH(StartDate),'У5 Ввод'!$D$228="",'У5 Ввод'!$E$228="",'У5 Ввод'!$D$228&gt;$B31),0,MAX(0,MIN(1,'У5 Ввод'!$E$228-NETWORKDAYS('У5 Ввод'!$D$228,$B31)+1))/Настройки!$E$11*100)</f>
        <v>0</v>
      </c>
      <c r="HP31" s="67" t="n">
        <f aca="false">IF(OR($D31=1,MONTH($B31)&lt;&gt;MONTH(StartDate),'У5 Ввод'!$D$229="",'У5 Ввод'!$E$229="",'У5 Ввод'!$D$229&gt;$B31),0,MAX(0,MIN(1,'У5 Ввод'!$E$229-NETWORKDAYS('У5 Ввод'!$D$229,$B31)+1))/Настройки!$E$11*100)</f>
        <v>0</v>
      </c>
      <c r="HQ31" s="67" t="n">
        <f aca="false">IF(OR($D31=1,MONTH($B31)&lt;&gt;MONTH(StartDate),'У5 Ввод'!$D$230="",'У5 Ввод'!$E$230="",'У5 Ввод'!$D$230&gt;$B31),0,MAX(0,MIN(1,'У5 Ввод'!$E$230-NETWORKDAYS('У5 Ввод'!$D$230,$B31)+1))/Настройки!$E$11*100)</f>
        <v>0</v>
      </c>
      <c r="HR31" s="67" t="n">
        <f aca="false">IF(OR($D31=1,MONTH($B31)&lt;&gt;MONTH(StartDate),'У5 Ввод'!$D$231="",'У5 Ввод'!$E$231="",'У5 Ввод'!$D$231&gt;$B31),0,MAX(0,MIN(1,'У5 Ввод'!$E$231-NETWORKDAYS('У5 Ввод'!$D$231,$B31)+1))/Настройки!$E$11*100)</f>
        <v>0</v>
      </c>
      <c r="HS31" s="67" t="n">
        <f aca="false">IF(OR($D31=1,MONTH($B31)&lt;&gt;MONTH(StartDate),'У5 Ввод'!$D$232="",'У5 Ввод'!$E$232="",'У5 Ввод'!$D$232&gt;$B31),0,MAX(0,MIN(1,'У5 Ввод'!$E$232-NETWORKDAYS('У5 Ввод'!$D$232,$B31)+1))/Настройки!$E$11*100)</f>
        <v>0</v>
      </c>
      <c r="HT31" s="67" t="n">
        <f aca="false">IF(OR($D31=1,MONTH($B31)&lt;&gt;MONTH(StartDate),'У5 Ввод'!$D$233="",'У5 Ввод'!$E$233="",'У5 Ввод'!$D$233&gt;$B31),0,MAX(0,MIN(1,'У5 Ввод'!$E$233-NETWORKDAYS('У5 Ввод'!$D$233,$B31)+1))/Настройки!$E$11*100)</f>
        <v>0</v>
      </c>
      <c r="HU31" s="67" t="n">
        <f aca="false">IF(OR($D31=1,MONTH($B31)&lt;&gt;MONTH(StartDate),'У5 Ввод'!$D$234="",'У5 Ввод'!$E$234="",'У5 Ввод'!$D$234&gt;$B31),0,MAX(0,MIN(1,'У5 Ввод'!$E$234-NETWORKDAYS('У5 Ввод'!$D$234,$B31)+1))/Настройки!$E$11*100)</f>
        <v>0</v>
      </c>
      <c r="HV31" s="67" t="n">
        <f aca="false">IF(OR($D31=1,MONTH($B31)&lt;&gt;MONTH(StartDate),'У5 Ввод'!$D$235="",'У5 Ввод'!$E$235="",'У5 Ввод'!$D$235&gt;$B31),0,MAX(0,MIN(1,'У5 Ввод'!$E$235-NETWORKDAYS('У5 Ввод'!$D$235,$B31)+1))/Настройки!$E$11*100)</f>
        <v>0</v>
      </c>
      <c r="HW31" s="67" t="n">
        <f aca="false">IF(OR($D31=1,MONTH($B31)&lt;&gt;MONTH(StartDate),'У5 Ввод'!$D$236="",'У5 Ввод'!$E$236="",'У5 Ввод'!$D$236&gt;$B31),0,MAX(0,MIN(1,'У5 Ввод'!$E$236-NETWORKDAYS('У5 Ввод'!$D$236,$B31)+1))/Настройки!$E$11*100)</f>
        <v>0</v>
      </c>
      <c r="HX31" s="67" t="n">
        <f aca="false">IF(OR($D31=1,MONTH($B31)&lt;&gt;MONTH(StartDate),'У5 Ввод'!$D$237="",'У5 Ввод'!$E$237="",'У5 Ввод'!$D$237&gt;$B31),0,MAX(0,MIN(1,'У5 Ввод'!$E$237-NETWORKDAYS('У5 Ввод'!$D$237,$B31)+1))/Настройки!$E$11*100)</f>
        <v>0</v>
      </c>
      <c r="HY31" s="67" t="n">
        <f aca="false">IF(OR($D31=1,MONTH($B31)&lt;&gt;MONTH(StartDate),'У5 Ввод'!$D$238="",'У5 Ввод'!$E$238="",'У5 Ввод'!$D$238&gt;$B31),0,MAX(0,MIN(1,'У5 Ввод'!$E$238-NETWORKDAYS('У5 Ввод'!$D$238,$B31)+1))/Настройки!$E$11*100)</f>
        <v>0</v>
      </c>
      <c r="HZ31" s="67" t="n">
        <f aca="false">IF(OR($D31=1,MONTH($B31)&lt;&gt;MONTH(StartDate),'У5 Ввод'!$D$239="",'У5 Ввод'!$E$239="",'У5 Ввод'!$D$239&gt;$B31),0,MAX(0,MIN(1,'У5 Ввод'!$E$239-NETWORKDAYS('У5 Ввод'!$D$239,$B31)+1))/Настройки!$E$11*100)</f>
        <v>0</v>
      </c>
      <c r="IA31" s="67" t="n">
        <f aca="false">IF(OR($D31=1,MONTH($B31)&lt;&gt;MONTH(StartDate),'У5 Ввод'!$D$240="",'У5 Ввод'!$E$240="",'У5 Ввод'!$D$240&gt;$B31),0,MAX(0,MIN(1,'У5 Ввод'!$E$240-NETWORKDAYS('У5 Ввод'!$D$240,$B31)+1))/Настройки!$E$11*100)</f>
        <v>0</v>
      </c>
      <c r="IB31" s="67" t="n">
        <f aca="false">IF(OR($D31=1,MONTH($B31)&lt;&gt;MONTH(StartDate),'У5 Ввод'!$D$241="",'У5 Ввод'!$E$241="",'У5 Ввод'!$D$241&gt;$B31),0,MAX(0,MIN(1,'У5 Ввод'!$E$241-NETWORKDAYS('У5 Ввод'!$D$241,$B31)+1))/Настройки!$E$11*100)</f>
        <v>0</v>
      </c>
      <c r="IC31" s="67" t="n">
        <f aca="false">IF(OR($D31=1,MONTH($B31)&lt;&gt;MONTH(StartDate),'У5 Ввод'!$D$242="",'У5 Ввод'!$E$242="",'У5 Ввод'!$D$242&gt;$B31),0,MAX(0,MIN(1,'У5 Ввод'!$E$242-NETWORKDAYS('У5 Ввод'!$D$242,$B31)+1))/Настройки!$E$11*100)</f>
        <v>0</v>
      </c>
      <c r="ID31" s="67" t="n">
        <f aca="false">IF(OR($D31=1,MONTH($B31)&lt;&gt;MONTH(StartDate),'У5 Ввод'!$D$243="",'У5 Ввод'!$E$243="",'У5 Ввод'!$D$243&gt;$B31),0,MAX(0,MIN(1,'У5 Ввод'!$E$243-NETWORKDAYS('У5 Ввод'!$D$243,$B31)+1))/Настройки!$E$11*100)</f>
        <v>0</v>
      </c>
      <c r="IE31" s="67" t="n">
        <f aca="false">IF(OR($D31=1,MONTH($B31)&lt;&gt;MONTH(StartDate),'У5 Ввод'!$D$244="",'У5 Ввод'!$E$244="",'У5 Ввод'!$D$244&gt;$B31),0,MAX(0,MIN(1,'У5 Ввод'!$E$244-NETWORKDAYS('У5 Ввод'!$D$244,$B31)+1))/Настройки!$E$11*100)</f>
        <v>0</v>
      </c>
      <c r="IF31" s="67" t="n">
        <f aca="false">IF(OR($D31=1,MONTH($B31)&lt;&gt;MONTH(StartDate),'У5 Ввод'!$D$245="",'У5 Ввод'!$E$245="",'У5 Ввод'!$D$245&gt;$B31),0,MAX(0,MIN(1,'У5 Ввод'!$E$245-NETWORKDAYS('У5 Ввод'!$D$245,$B31)+1))/Настройки!$E$11*100)</f>
        <v>0</v>
      </c>
      <c r="IG31" s="67" t="n">
        <f aca="false">IF(OR($D31=1,MONTH($B31)&lt;&gt;MONTH(StartDate),'У5 Ввод'!$D$246="",'У5 Ввод'!$E$246="",'У5 Ввод'!$D$246&gt;$B31),0,MAX(0,MIN(1,'У5 Ввод'!$E$246-NETWORKDAYS('У5 Ввод'!$D$246,$B31)+1))/Настройки!$E$11*100)</f>
        <v>0</v>
      </c>
      <c r="IH31" s="67" t="n">
        <f aca="false">IF(OR($D31=1,MONTH($B31)&lt;&gt;MONTH(StartDate),'У5 Ввод'!$D$247="",'У5 Ввод'!$E$247="",'У5 Ввод'!$D$247&gt;$B31),0,MAX(0,MIN(1,'У5 Ввод'!$E$247-NETWORKDAYS('У5 Ввод'!$D$247,$B31)+1))/Настройки!$E$11*100)</f>
        <v>0</v>
      </c>
      <c r="II31" s="67" t="n">
        <f aca="false">IF(OR($D31=1,MONTH($B31)&lt;&gt;MONTH(StartDate),'У5 Ввод'!$D$248="",'У5 Ввод'!$E$248="",'У5 Ввод'!$D$248&gt;$B31),0,MAX(0,MIN(1,'У5 Ввод'!$E$248-NETWORKDAYS('У5 Ввод'!$D$248,$B31)+1))/Настройки!$E$11*100)</f>
        <v>0</v>
      </c>
      <c r="IJ31" s="67" t="n">
        <f aca="false">IF(OR($D31=1,MONTH($B31)&lt;&gt;MONTH(StartDate),'У5 Ввод'!$D$249="",'У5 Ввод'!$E$249="",'У5 Ввод'!$D$249&gt;$B31),0,MAX(0,MIN(1,'У5 Ввод'!$E$249-NETWORKDAYS('У5 Ввод'!$D$249,$B31)+1))/Настройки!$E$11*100)</f>
        <v>0</v>
      </c>
      <c r="IK31" s="67" t="n">
        <f aca="false">IF(OR($D31=1,MONTH($B31)&lt;&gt;MONTH(StartDate),'У5 Ввод'!$D$250="",'У5 Ввод'!$E$250="",'У5 Ввод'!$D$250&gt;$B31),0,MAX(0,MIN(1,'У5 Ввод'!$E$250-NETWORKDAYS('У5 Ввод'!$D$250,$B31)+1))/Настройки!$E$11*100)</f>
        <v>0</v>
      </c>
      <c r="IL31" s="67" t="n">
        <f aca="false">IF(OR($D31=1,MONTH($B31)&lt;&gt;MONTH(StartDate),'У5 Ввод'!$D$251="",'У5 Ввод'!$E$251="",'У5 Ввод'!$D$251&gt;$B31),0,MAX(0,MIN(1,'У5 Ввод'!$E$251-NETWORKDAYS('У5 Ввод'!$D$251,$B31)+1))/Настройки!$E$11*100)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IF(OR($D32=1,MONTH($B32)&lt;&gt;MONTH(StartDate),'У5 Ввод'!$D$12="",'У5 Ввод'!$E$12="",'У5 Ввод'!$D$12&gt;$B32),0,MAX(0,MIN(1,'У5 Ввод'!$E$12-NETWORKDAYS('У5 Ввод'!$D$12,$B32)+1))/Настройки!$E$11*100)</f>
        <v>0</v>
      </c>
      <c r="H32" s="67" t="n">
        <f aca="false">IF(OR($D32=1,MONTH($B32)&lt;&gt;MONTH(StartDate),'У5 Ввод'!$D$13="",'У5 Ввод'!$E$13="",'У5 Ввод'!$D$13&gt;$B32),0,MAX(0,MIN(1,'У5 Ввод'!$E$13-NETWORKDAYS('У5 Ввод'!$D$13,$B32)+1))/Настройки!$E$11*100)</f>
        <v>0</v>
      </c>
      <c r="I32" s="67" t="n">
        <f aca="false">IF(OR($D32=1,MONTH($B32)&lt;&gt;MONTH(StartDate),'У5 Ввод'!$D$14="",'У5 Ввод'!$E$14="",'У5 Ввод'!$D$14&gt;$B32),0,MAX(0,MIN(1,'У5 Ввод'!$E$14-NETWORKDAYS('У5 Ввод'!$D$14,$B32)+1))/Настройки!$E$11*100)</f>
        <v>0</v>
      </c>
      <c r="J32" s="67" t="n">
        <f aca="false">IF(OR($D32=1,MONTH($B32)&lt;&gt;MONTH(StartDate),'У5 Ввод'!$D$15="",'У5 Ввод'!$E$15="",'У5 Ввод'!$D$15&gt;$B32),0,MAX(0,MIN(1,'У5 Ввод'!$E$15-NETWORKDAYS('У5 Ввод'!$D$15,$B32)+1))/Настройки!$E$11*100)</f>
        <v>0</v>
      </c>
      <c r="K32" s="67" t="n">
        <f aca="false">IF(OR($D32=1,MONTH($B32)&lt;&gt;MONTH(StartDate),'У5 Ввод'!$D$16="",'У5 Ввод'!$E$16="",'У5 Ввод'!$D$16&gt;$B32),0,MAX(0,MIN(1,'У5 Ввод'!$E$16-NETWORKDAYS('У5 Ввод'!$D$16,$B32)+1))/Настройки!$E$11*100)</f>
        <v>0</v>
      </c>
      <c r="L32" s="67" t="n">
        <f aca="false">IF(OR($D32=1,MONTH($B32)&lt;&gt;MONTH(StartDate),'У5 Ввод'!$D$17="",'У5 Ввод'!$E$17="",'У5 Ввод'!$D$17&gt;$B32),0,MAX(0,MIN(1,'У5 Ввод'!$E$17-NETWORKDAYS('У5 Ввод'!$D$17,$B32)+1))/Настройки!$E$11*100)</f>
        <v>0</v>
      </c>
      <c r="M32" s="67" t="n">
        <f aca="false">IF(OR($D32=1,MONTH($B32)&lt;&gt;MONTH(StartDate),'У5 Ввод'!$D$18="",'У5 Ввод'!$E$18="",'У5 Ввод'!$D$18&gt;$B32),0,MAX(0,MIN(1,'У5 Ввод'!$E$18-NETWORKDAYS('У5 Ввод'!$D$18,$B32)+1))/Настройки!$E$11*100)</f>
        <v>0</v>
      </c>
      <c r="N32" s="67" t="n">
        <f aca="false">IF(OR($D32=1,MONTH($B32)&lt;&gt;MONTH(StartDate),'У5 Ввод'!$D$19="",'У5 Ввод'!$E$19="",'У5 Ввод'!$D$19&gt;$B32),0,MAX(0,MIN(1,'У5 Ввод'!$E$19-NETWORKDAYS('У5 Ввод'!$D$19,$B32)+1))/Настройки!$E$11*100)</f>
        <v>0</v>
      </c>
      <c r="O32" s="67" t="n">
        <f aca="false">IF(OR($D32=1,MONTH($B32)&lt;&gt;MONTH(StartDate),'У5 Ввод'!$D$20="",'У5 Ввод'!$E$20="",'У5 Ввод'!$D$20&gt;$B32),0,MAX(0,MIN(1,'У5 Ввод'!$E$20-NETWORKDAYS('У5 Ввод'!$D$20,$B32)+1))/Настройки!$E$11*100)</f>
        <v>0</v>
      </c>
      <c r="P32" s="67" t="n">
        <f aca="false">IF(OR($D32=1,MONTH($B32)&lt;&gt;MONTH(StartDate),'У5 Ввод'!$D$21="",'У5 Ввод'!$E$21="",'У5 Ввод'!$D$21&gt;$B32),0,MAX(0,MIN(1,'У5 Ввод'!$E$21-NETWORKDAYS('У5 Ввод'!$D$21,$B32)+1))/Настройки!$E$11*100)</f>
        <v>0</v>
      </c>
      <c r="Q32" s="67" t="n">
        <f aca="false">IF(OR($D32=1,MONTH($B32)&lt;&gt;MONTH(StartDate),'У5 Ввод'!$D$22="",'У5 Ввод'!$E$22="",'У5 Ввод'!$D$22&gt;$B32),0,MAX(0,MIN(1,'У5 Ввод'!$E$22-NETWORKDAYS('У5 Ввод'!$D$22,$B32)+1))/Настройки!$E$11*100)</f>
        <v>0</v>
      </c>
      <c r="R32" s="67" t="n">
        <f aca="false">IF(OR($D32=1,MONTH($B32)&lt;&gt;MONTH(StartDate),'У5 Ввод'!$D$23="",'У5 Ввод'!$E$23="",'У5 Ввод'!$D$23&gt;$B32),0,MAX(0,MIN(1,'У5 Ввод'!$E$23-NETWORKDAYS('У5 Ввод'!$D$23,$B32)+1))/Настройки!$E$11*100)</f>
        <v>0</v>
      </c>
      <c r="S32" s="67" t="n">
        <f aca="false">IF(OR($D32=1,MONTH($B32)&lt;&gt;MONTH(StartDate),'У5 Ввод'!$D$24="",'У5 Ввод'!$E$24="",'У5 Ввод'!$D$24&gt;$B32),0,MAX(0,MIN(1,'У5 Ввод'!$E$24-NETWORKDAYS('У5 Ввод'!$D$24,$B32)+1))/Настройки!$E$11*100)</f>
        <v>0</v>
      </c>
      <c r="T32" s="67" t="n">
        <f aca="false">IF(OR($D32=1,MONTH($B32)&lt;&gt;MONTH(StartDate),'У5 Ввод'!$D$25="",'У5 Ввод'!$E$25="",'У5 Ввод'!$D$25&gt;$B32),0,MAX(0,MIN(1,'У5 Ввод'!$E$25-NETWORKDAYS('У5 Ввод'!$D$25,$B32)+1))/Настройки!$E$11*100)</f>
        <v>0</v>
      </c>
      <c r="U32" s="67" t="n">
        <f aca="false">IF(OR($D32=1,MONTH($B32)&lt;&gt;MONTH(StartDate),'У5 Ввод'!$D$26="",'У5 Ввод'!$E$26="",'У5 Ввод'!$D$26&gt;$B32),0,MAX(0,MIN(1,'У5 Ввод'!$E$26-NETWORKDAYS('У5 Ввод'!$D$26,$B32)+1))/Настройки!$E$11*100)</f>
        <v>0</v>
      </c>
      <c r="V32" s="67" t="n">
        <f aca="false">IF(OR($D32=1,MONTH($B32)&lt;&gt;MONTH(StartDate),'У5 Ввод'!$D$27="",'У5 Ввод'!$E$27="",'У5 Ввод'!$D$27&gt;$B32),0,MAX(0,MIN(1,'У5 Ввод'!$E$27-NETWORKDAYS('У5 Ввод'!$D$27,$B32)+1))/Настройки!$E$11*100)</f>
        <v>0</v>
      </c>
      <c r="W32" s="67" t="n">
        <f aca="false">IF(OR($D32=1,MONTH($B32)&lt;&gt;MONTH(StartDate),'У5 Ввод'!$D$28="",'У5 Ввод'!$E$28="",'У5 Ввод'!$D$28&gt;$B32),0,MAX(0,MIN(1,'У5 Ввод'!$E$28-NETWORKDAYS('У5 Ввод'!$D$28,$B32)+1))/Настройки!$E$11*100)</f>
        <v>0</v>
      </c>
      <c r="X32" s="67" t="n">
        <f aca="false">IF(OR($D32=1,MONTH($B32)&lt;&gt;MONTH(StartDate),'У5 Ввод'!$D$29="",'У5 Ввод'!$E$29="",'У5 Ввод'!$D$29&gt;$B32),0,MAX(0,MIN(1,'У5 Ввод'!$E$29-NETWORKDAYS('У5 Ввод'!$D$29,$B32)+1))/Настройки!$E$11*100)</f>
        <v>0</v>
      </c>
      <c r="Y32" s="67" t="n">
        <f aca="false">IF(OR($D32=1,MONTH($B32)&lt;&gt;MONTH(StartDate),'У5 Ввод'!$D$30="",'У5 Ввод'!$E$30="",'У5 Ввод'!$D$30&gt;$B32),0,MAX(0,MIN(1,'У5 Ввод'!$E$30-NETWORKDAYS('У5 Ввод'!$D$30,$B32)+1))/Настройки!$E$11*100)</f>
        <v>0</v>
      </c>
      <c r="Z32" s="67" t="n">
        <f aca="false">IF(OR($D32=1,MONTH($B32)&lt;&gt;MONTH(StartDate),'У5 Ввод'!$D$31="",'У5 Ввод'!$E$31="",'У5 Ввод'!$D$31&gt;$B32),0,MAX(0,MIN(1,'У5 Ввод'!$E$31-NETWORKDAYS('У5 Ввод'!$D$31,$B32)+1))/Настройки!$E$11*100)</f>
        <v>0</v>
      </c>
      <c r="AA32" s="67" t="n">
        <f aca="false">IF(OR($D32=1,MONTH($B32)&lt;&gt;MONTH(StartDate),'У5 Ввод'!$D$32="",'У5 Ввод'!$E$32="",'У5 Ввод'!$D$32&gt;$B32),0,MAX(0,MIN(1,'У5 Ввод'!$E$32-NETWORKDAYS('У5 Ввод'!$D$32,$B32)+1))/Настройки!$E$11*100)</f>
        <v>0</v>
      </c>
      <c r="AB32" s="67" t="n">
        <f aca="false">IF(OR($D32=1,MONTH($B32)&lt;&gt;MONTH(StartDate),'У5 Ввод'!$D$33="",'У5 Ввод'!$E$33="",'У5 Ввод'!$D$33&gt;$B32),0,MAX(0,MIN(1,'У5 Ввод'!$E$33-NETWORKDAYS('У5 Ввод'!$D$33,$B32)+1))/Настройки!$E$11*100)</f>
        <v>0</v>
      </c>
      <c r="AC32" s="67" t="n">
        <f aca="false">IF(OR($D32=1,MONTH($B32)&lt;&gt;MONTH(StartDate),'У5 Ввод'!$D$34="",'У5 Ввод'!$E$34="",'У5 Ввод'!$D$34&gt;$B32),0,MAX(0,MIN(1,'У5 Ввод'!$E$34-NETWORKDAYS('У5 Ввод'!$D$34,$B32)+1))/Настройки!$E$11*100)</f>
        <v>0</v>
      </c>
      <c r="AD32" s="67" t="n">
        <f aca="false">IF(OR($D32=1,MONTH($B32)&lt;&gt;MONTH(StartDate),'У5 Ввод'!$D$35="",'У5 Ввод'!$E$35="",'У5 Ввод'!$D$35&gt;$B32),0,MAX(0,MIN(1,'У5 Ввод'!$E$35-NETWORKDAYS('У5 Ввод'!$D$35,$B32)+1))/Настройки!$E$11*100)</f>
        <v>0</v>
      </c>
      <c r="AE32" s="67" t="n">
        <f aca="false">IF(OR($D32=1,MONTH($B32)&lt;&gt;MONTH(StartDate),'У5 Ввод'!$D$36="",'У5 Ввод'!$E$36="",'У5 Ввод'!$D$36&gt;$B32),0,MAX(0,MIN(1,'У5 Ввод'!$E$36-NETWORKDAYS('У5 Ввод'!$D$36,$B32)+1))/Настройки!$E$11*100)</f>
        <v>0</v>
      </c>
      <c r="AF32" s="67" t="n">
        <f aca="false">IF(OR($D32=1,MONTH($B32)&lt;&gt;MONTH(StartDate),'У5 Ввод'!$D$37="",'У5 Ввод'!$E$37="",'У5 Ввод'!$D$37&gt;$B32),0,MAX(0,MIN(1,'У5 Ввод'!$E$37-NETWORKDAYS('У5 Ввод'!$D$37,$B32)+1))/Настройки!$E$11*100)</f>
        <v>0</v>
      </c>
      <c r="AG32" s="67" t="n">
        <f aca="false">IF(OR($D32=1,MONTH($B32)&lt;&gt;MONTH(StartDate),'У5 Ввод'!$D$38="",'У5 Ввод'!$E$38="",'У5 Ввод'!$D$38&gt;$B32),0,MAX(0,MIN(1,'У5 Ввод'!$E$38-NETWORKDAYS('У5 Ввод'!$D$38,$B32)+1))/Настройки!$E$11*100)</f>
        <v>0</v>
      </c>
      <c r="AH32" s="67" t="n">
        <f aca="false">IF(OR($D32=1,MONTH($B32)&lt;&gt;MONTH(StartDate),'У5 Ввод'!$D$39="",'У5 Ввод'!$E$39="",'У5 Ввод'!$D$39&gt;$B32),0,MAX(0,MIN(1,'У5 Ввод'!$E$39-NETWORKDAYS('У5 Ввод'!$D$39,$B32)+1))/Настройки!$E$11*100)</f>
        <v>0</v>
      </c>
      <c r="AI32" s="67" t="n">
        <f aca="false">IF(OR($D32=1,MONTH($B32)&lt;&gt;MONTH(StartDate),'У5 Ввод'!$D$40="",'У5 Ввод'!$E$40="",'У5 Ввод'!$D$40&gt;$B32),0,MAX(0,MIN(1,'У5 Ввод'!$E$40-NETWORKDAYS('У5 Ввод'!$D$40,$B32)+1))/Настройки!$E$11*100)</f>
        <v>0</v>
      </c>
      <c r="AJ32" s="67" t="n">
        <f aca="false">IF(OR($D32=1,MONTH($B32)&lt;&gt;MONTH(StartDate),'У5 Ввод'!$D$41="",'У5 Ввод'!$E$41="",'У5 Ввод'!$D$41&gt;$B32),0,MAX(0,MIN(1,'У5 Ввод'!$E$41-NETWORKDAYS('У5 Ввод'!$D$41,$B32)+1))/Настройки!$E$11*100)</f>
        <v>0</v>
      </c>
      <c r="AK32" s="67" t="n">
        <f aca="false">IF(OR($D32=1,MONTH($B32)&lt;&gt;MONTH(StartDate),'У5 Ввод'!$D$42="",'У5 Ввод'!$E$42="",'У5 Ввод'!$D$42&gt;$B32),0,MAX(0,MIN(1,'У5 Ввод'!$E$42-NETWORKDAYS('У5 Ввод'!$D$42,$B32)+1))/Настройки!$E$11*100)</f>
        <v>0</v>
      </c>
      <c r="AL32" s="67" t="n">
        <f aca="false">IF(OR($D32=1,MONTH($B32)&lt;&gt;MONTH(StartDate),'У5 Ввод'!$D$43="",'У5 Ввод'!$E$43="",'У5 Ввод'!$D$43&gt;$B32),0,MAX(0,MIN(1,'У5 Ввод'!$E$43-NETWORKDAYS('У5 Ввод'!$D$43,$B32)+1))/Настройки!$E$11*100)</f>
        <v>0</v>
      </c>
      <c r="AM32" s="67" t="n">
        <f aca="false">IF(OR($D32=1,MONTH($B32)&lt;&gt;MONTH(StartDate),'У5 Ввод'!$D$44="",'У5 Ввод'!$E$44="",'У5 Ввод'!$D$44&gt;$B32),0,MAX(0,MIN(1,'У5 Ввод'!$E$44-NETWORKDAYS('У5 Ввод'!$D$44,$B32)+1))/Настройки!$E$11*100)</f>
        <v>0</v>
      </c>
      <c r="AN32" s="67" t="n">
        <f aca="false">IF(OR($D32=1,MONTH($B32)&lt;&gt;MONTH(StartDate),'У5 Ввод'!$D$45="",'У5 Ввод'!$E$45="",'У5 Ввод'!$D$45&gt;$B32),0,MAX(0,MIN(1,'У5 Ввод'!$E$45-NETWORKDAYS('У5 Ввод'!$D$45,$B32)+1))/Настройки!$E$11*100)</f>
        <v>0</v>
      </c>
      <c r="AO32" s="67" t="n">
        <f aca="false">IF(OR($D32=1,MONTH($B32)&lt;&gt;MONTH(StartDate),'У5 Ввод'!$D$46="",'У5 Ввод'!$E$46="",'У5 Ввод'!$D$46&gt;$B32),0,MAX(0,MIN(1,'У5 Ввод'!$E$46-NETWORKDAYS('У5 Ввод'!$D$46,$B32)+1))/Настройки!$E$11*100)</f>
        <v>0</v>
      </c>
      <c r="AP32" s="67" t="n">
        <f aca="false">IF(OR($D32=1,MONTH($B32)&lt;&gt;MONTH(StartDate),'У5 Ввод'!$D$47="",'У5 Ввод'!$E$47="",'У5 Ввод'!$D$47&gt;$B32),0,MAX(0,MIN(1,'У5 Ввод'!$E$47-NETWORKDAYS('У5 Ввод'!$D$47,$B32)+1))/Настройки!$E$11*100)</f>
        <v>0</v>
      </c>
      <c r="AQ32" s="67" t="n">
        <f aca="false">IF(OR($D32=1,MONTH($B32)&lt;&gt;MONTH(StartDate),'У5 Ввод'!$D$48="",'У5 Ввод'!$E$48="",'У5 Ввод'!$D$48&gt;$B32),0,MAX(0,MIN(1,'У5 Ввод'!$E$48-NETWORKDAYS('У5 Ввод'!$D$48,$B32)+1))/Настройки!$E$11*100)</f>
        <v>0</v>
      </c>
      <c r="AR32" s="67" t="n">
        <f aca="false">IF(OR($D32=1,MONTH($B32)&lt;&gt;MONTH(StartDate),'У5 Ввод'!$D$49="",'У5 Ввод'!$E$49="",'У5 Ввод'!$D$49&gt;$B32),0,MAX(0,MIN(1,'У5 Ввод'!$E$49-NETWORKDAYS('У5 Ввод'!$D$49,$B32)+1))/Настройки!$E$11*100)</f>
        <v>0</v>
      </c>
      <c r="AS32" s="67" t="n">
        <f aca="false">IF(OR($D32=1,MONTH($B32)&lt;&gt;MONTH(StartDate),'У5 Ввод'!$D$50="",'У5 Ввод'!$E$50="",'У5 Ввод'!$D$50&gt;$B32),0,MAX(0,MIN(1,'У5 Ввод'!$E$50-NETWORKDAYS('У5 Ввод'!$D$50,$B32)+1))/Настройки!$E$11*100)</f>
        <v>0</v>
      </c>
      <c r="AT32" s="67" t="n">
        <f aca="false">IF(OR($D32=1,MONTH($B32)&lt;&gt;MONTH(StartDate),'У5 Ввод'!$D$51="",'У5 Ввод'!$E$51="",'У5 Ввод'!$D$51&gt;$B32),0,MAX(0,MIN(1,'У5 Ввод'!$E$51-NETWORKDAYS('У5 Ввод'!$D$51,$B32)+1))/Настройки!$E$11*100)</f>
        <v>0</v>
      </c>
      <c r="AU32" s="67" t="n">
        <f aca="false">IF(OR($D32=1,MONTH($B32)&lt;&gt;MONTH(StartDate),'У5 Ввод'!$D$52="",'У5 Ввод'!$E$52="",'У5 Ввод'!$D$52&gt;$B32),0,MAX(0,MIN(1,'У5 Ввод'!$E$52-NETWORKDAYS('У5 Ввод'!$D$52,$B32)+1))/Настройки!$E$11*100)</f>
        <v>0</v>
      </c>
      <c r="AV32" s="67" t="n">
        <f aca="false">IF(OR($D32=1,MONTH($B32)&lt;&gt;MONTH(StartDate),'У5 Ввод'!$D$53="",'У5 Ввод'!$E$53="",'У5 Ввод'!$D$53&gt;$B32),0,MAX(0,MIN(1,'У5 Ввод'!$E$53-NETWORKDAYS('У5 Ввод'!$D$53,$B32)+1))/Настройки!$E$11*100)</f>
        <v>0</v>
      </c>
      <c r="AW32" s="67" t="n">
        <f aca="false">IF(OR($D32=1,MONTH($B32)&lt;&gt;MONTH(StartDate),'У5 Ввод'!$D$54="",'У5 Ввод'!$E$54="",'У5 Ввод'!$D$54&gt;$B32),0,MAX(0,MIN(1,'У5 Ввод'!$E$54-NETWORKDAYS('У5 Ввод'!$D$54,$B32)+1))/Настройки!$E$11*100)</f>
        <v>0</v>
      </c>
      <c r="AX32" s="67" t="n">
        <f aca="false">IF(OR($D32=1,MONTH($B32)&lt;&gt;MONTH(StartDate),'У5 Ввод'!$D$55="",'У5 Ввод'!$E$55="",'У5 Ввод'!$D$55&gt;$B32),0,MAX(0,MIN(1,'У5 Ввод'!$E$55-NETWORKDAYS('У5 Ввод'!$D$55,$B32)+1))/Настройки!$E$11*100)</f>
        <v>0</v>
      </c>
      <c r="AY32" s="67" t="n">
        <f aca="false">IF(OR($D32=1,MONTH($B32)&lt;&gt;MONTH(StartDate),'У5 Ввод'!$D$56="",'У5 Ввод'!$E$56="",'У5 Ввод'!$D$56&gt;$B32),0,MAX(0,MIN(1,'У5 Ввод'!$E$56-NETWORKDAYS('У5 Ввод'!$D$56,$B32)+1))/Настройки!$E$11*100)</f>
        <v>0</v>
      </c>
      <c r="AZ32" s="67" t="n">
        <f aca="false">IF(OR($D32=1,MONTH($B32)&lt;&gt;MONTH(StartDate),'У5 Ввод'!$D$57="",'У5 Ввод'!$E$57="",'У5 Ввод'!$D$57&gt;$B32),0,MAX(0,MIN(1,'У5 Ввод'!$E$57-NETWORKDAYS('У5 Ввод'!$D$57,$B32)+1))/Настройки!$E$11*100)</f>
        <v>0</v>
      </c>
      <c r="BA32" s="67" t="n">
        <f aca="false">IF(OR($D32=1,MONTH($B32)&lt;&gt;MONTH(StartDate),'У5 Ввод'!$D$58="",'У5 Ввод'!$E$58="",'У5 Ввод'!$D$58&gt;$B32),0,MAX(0,MIN(1,'У5 Ввод'!$E$58-NETWORKDAYS('У5 Ввод'!$D$58,$B32)+1))/Настройки!$E$11*100)</f>
        <v>0</v>
      </c>
      <c r="BB32" s="67" t="n">
        <f aca="false">IF(OR($D32=1,MONTH($B32)&lt;&gt;MONTH(StartDate),'У5 Ввод'!$D$59="",'У5 Ввод'!$E$59="",'У5 Ввод'!$D$59&gt;$B32),0,MAX(0,MIN(1,'У5 Ввод'!$E$59-NETWORKDAYS('У5 Ввод'!$D$59,$B32)+1))/Настройки!$E$11*100)</f>
        <v>0</v>
      </c>
      <c r="BC32" s="67" t="n">
        <f aca="false">IF(OR($D32=1,MONTH($B32)&lt;&gt;MONTH(StartDate),'У5 Ввод'!$D$60="",'У5 Ввод'!$E$60="",'У5 Ввод'!$D$60&gt;$B32),0,MAX(0,MIN(1,'У5 Ввод'!$E$60-NETWORKDAYS('У5 Ввод'!$D$60,$B32)+1))/Настройки!$E$11*100)</f>
        <v>0</v>
      </c>
      <c r="BD32" s="67" t="n">
        <f aca="false">IF(OR($D32=1,MONTH($B32)&lt;&gt;MONTH(StartDate),'У5 Ввод'!$D$61="",'У5 Ввод'!$E$61="",'У5 Ввод'!$D$61&gt;$B32),0,MAX(0,MIN(1,'У5 Ввод'!$E$61-NETWORKDAYS('У5 Ввод'!$D$61,$B32)+1))/Настройки!$E$11*100)</f>
        <v>0</v>
      </c>
      <c r="BE32" s="67" t="n">
        <f aca="false">IF(OR($D32=1,MONTH($B32)&lt;&gt;MONTH(StartDate),'У5 Ввод'!$D$62="",'У5 Ввод'!$E$62="",'У5 Ввод'!$D$62&gt;$B32),0,MAX(0,MIN(1,'У5 Ввод'!$E$62-NETWORKDAYS('У5 Ввод'!$D$62,$B32)+1))/Настройки!$E$11*100)</f>
        <v>0</v>
      </c>
      <c r="BF32" s="67" t="n">
        <f aca="false">IF(OR($D32=1,MONTH($B32)&lt;&gt;MONTH(StartDate),'У5 Ввод'!$D$63="",'У5 Ввод'!$E$63="",'У5 Ввод'!$D$63&gt;$B32),0,MAX(0,MIN(1,'У5 Ввод'!$E$63-NETWORKDAYS('У5 Ввод'!$D$63,$B32)+1))/Настройки!$E$11*100)</f>
        <v>0</v>
      </c>
      <c r="BG32" s="67" t="n">
        <f aca="false">IF(OR($D32=1,MONTH($B32)&lt;&gt;MONTH(StartDate),'У5 Ввод'!$D$64="",'У5 Ввод'!$E$64="",'У5 Ввод'!$D$64&gt;$B32),0,MAX(0,MIN(1,'У5 Ввод'!$E$64-NETWORKDAYS('У5 Ввод'!$D$64,$B32)+1))/Настройки!$E$11*100)</f>
        <v>0</v>
      </c>
      <c r="BH32" s="67" t="n">
        <f aca="false">IF(OR($D32=1,MONTH($B32)&lt;&gt;MONTH(StartDate),'У5 Ввод'!$D$65="",'У5 Ввод'!$E$65="",'У5 Ввод'!$D$65&gt;$B32),0,MAX(0,MIN(1,'У5 Ввод'!$E$65-NETWORKDAYS('У5 Ввод'!$D$65,$B32)+1))/Настройки!$E$11*100)</f>
        <v>0</v>
      </c>
      <c r="BI32" s="67" t="n">
        <f aca="false">IF(OR($D32=1,MONTH($B32)&lt;&gt;MONTH(StartDate),'У5 Ввод'!$D$66="",'У5 Ввод'!$E$66="",'У5 Ввод'!$D$66&gt;$B32),0,MAX(0,MIN(1,'У5 Ввод'!$E$66-NETWORKDAYS('У5 Ввод'!$D$66,$B32)+1))/Настройки!$E$11*100)</f>
        <v>0</v>
      </c>
      <c r="BJ32" s="67" t="n">
        <f aca="false">IF(OR($D32=1,MONTH($B32)&lt;&gt;MONTH(StartDate),'У5 Ввод'!$D$67="",'У5 Ввод'!$E$67="",'У5 Ввод'!$D$67&gt;$B32),0,MAX(0,MIN(1,'У5 Ввод'!$E$67-NETWORKDAYS('У5 Ввод'!$D$67,$B32)+1))/Настройки!$E$11*100)</f>
        <v>0</v>
      </c>
      <c r="BK32" s="67" t="n">
        <f aca="false">IF(OR($D32=1,MONTH($B32)&lt;&gt;MONTH(StartDate),'У5 Ввод'!$D$68="",'У5 Ввод'!$E$68="",'У5 Ввод'!$D$68&gt;$B32),0,MAX(0,MIN(1,'У5 Ввод'!$E$68-NETWORKDAYS('У5 Ввод'!$D$68,$B32)+1))/Настройки!$E$11*100)</f>
        <v>0</v>
      </c>
      <c r="BL32" s="67" t="n">
        <f aca="false">IF(OR($D32=1,MONTH($B32)&lt;&gt;MONTH(StartDate),'У5 Ввод'!$D$69="",'У5 Ввод'!$E$69="",'У5 Ввод'!$D$69&gt;$B32),0,MAX(0,MIN(1,'У5 Ввод'!$E$69-NETWORKDAYS('У5 Ввод'!$D$69,$B32)+1))/Настройки!$E$11*100)</f>
        <v>0</v>
      </c>
      <c r="BM32" s="67" t="n">
        <f aca="false">IF(OR($D32=1,MONTH($B32)&lt;&gt;MONTH(StartDate),'У5 Ввод'!$D$70="",'У5 Ввод'!$E$70="",'У5 Ввод'!$D$70&gt;$B32),0,MAX(0,MIN(1,'У5 Ввод'!$E$70-NETWORKDAYS('У5 Ввод'!$D$70,$B32)+1))/Настройки!$E$11*100)</f>
        <v>0</v>
      </c>
      <c r="BN32" s="67" t="n">
        <f aca="false">IF(OR($D32=1,MONTH($B32)&lt;&gt;MONTH(StartDate),'У5 Ввод'!$D$71="",'У5 Ввод'!$E$71="",'У5 Ввод'!$D$71&gt;$B32),0,MAX(0,MIN(1,'У5 Ввод'!$E$71-NETWORKDAYS('У5 Ввод'!$D$71,$B32)+1))/Настройки!$E$11*100)</f>
        <v>0</v>
      </c>
      <c r="BO32" s="67" t="n">
        <f aca="false">IF(OR($D32=1,MONTH($B32)&lt;&gt;MONTH(StartDate),'У5 Ввод'!$D$72="",'У5 Ввод'!$E$72="",'У5 Ввод'!$D$72&gt;$B32),0,MAX(0,MIN(1,'У5 Ввод'!$E$72-NETWORKDAYS('У5 Ввод'!$D$72,$B32)+1))/Настройки!$E$11*100)</f>
        <v>0</v>
      </c>
      <c r="BP32" s="67" t="n">
        <f aca="false">IF(OR($D32=1,MONTH($B32)&lt;&gt;MONTH(StartDate),'У5 Ввод'!$D$73="",'У5 Ввод'!$E$73="",'У5 Ввод'!$D$73&gt;$B32),0,MAX(0,MIN(1,'У5 Ввод'!$E$73-NETWORKDAYS('У5 Ввод'!$D$73,$B32)+1))/Настройки!$E$11*100)</f>
        <v>0</v>
      </c>
      <c r="BQ32" s="67" t="n">
        <f aca="false">IF(OR($D32=1,MONTH($B32)&lt;&gt;MONTH(StartDate),'У5 Ввод'!$D$74="",'У5 Ввод'!$E$74="",'У5 Ввод'!$D$74&gt;$B32),0,MAX(0,MIN(1,'У5 Ввод'!$E$74-NETWORKDAYS('У5 Ввод'!$D$74,$B32)+1))/Настройки!$E$11*100)</f>
        <v>0</v>
      </c>
      <c r="BR32" s="67" t="n">
        <f aca="false">IF(OR($D32=1,MONTH($B32)&lt;&gt;MONTH(StartDate),'У5 Ввод'!$D$75="",'У5 Ввод'!$E$75="",'У5 Ввод'!$D$75&gt;$B32),0,MAX(0,MIN(1,'У5 Ввод'!$E$75-NETWORKDAYS('У5 Ввод'!$D$75,$B32)+1))/Настройки!$E$11*100)</f>
        <v>0</v>
      </c>
      <c r="BS32" s="67" t="n">
        <f aca="false">IF(OR($D32=1,MONTH($B32)&lt;&gt;MONTH(StartDate),'У5 Ввод'!$D$76="",'У5 Ввод'!$E$76="",'У5 Ввод'!$D$76&gt;$B32),0,MAX(0,MIN(1,'У5 Ввод'!$E$76-NETWORKDAYS('У5 Ввод'!$D$76,$B32)+1))/Настройки!$E$11*100)</f>
        <v>0</v>
      </c>
      <c r="BT32" s="67" t="n">
        <f aca="false">IF(OR($D32=1,MONTH($B32)&lt;&gt;MONTH(StartDate),'У5 Ввод'!$D$77="",'У5 Ввод'!$E$77="",'У5 Ввод'!$D$77&gt;$B32),0,MAX(0,MIN(1,'У5 Ввод'!$E$77-NETWORKDAYS('У5 Ввод'!$D$77,$B32)+1))/Настройки!$E$11*100)</f>
        <v>0</v>
      </c>
      <c r="BU32" s="67" t="n">
        <f aca="false">IF(OR($D32=1,MONTH($B32)&lt;&gt;MONTH(StartDate),'У5 Ввод'!$D$78="",'У5 Ввод'!$E$78="",'У5 Ввод'!$D$78&gt;$B32),0,MAX(0,MIN(1,'У5 Ввод'!$E$78-NETWORKDAYS('У5 Ввод'!$D$78,$B32)+1))/Настройки!$E$11*100)</f>
        <v>0</v>
      </c>
      <c r="BV32" s="67" t="n">
        <f aca="false">IF(OR($D32=1,MONTH($B32)&lt;&gt;MONTH(StartDate),'У5 Ввод'!$D$79="",'У5 Ввод'!$E$79="",'У5 Ввод'!$D$79&gt;$B32),0,MAX(0,MIN(1,'У5 Ввод'!$E$79-NETWORKDAYS('У5 Ввод'!$D$79,$B32)+1))/Настройки!$E$11*100)</f>
        <v>0</v>
      </c>
      <c r="BW32" s="67" t="n">
        <f aca="false">IF(OR($D32=1,MONTH($B32)&lt;&gt;MONTH(StartDate),'У5 Ввод'!$D$80="",'У5 Ввод'!$E$80="",'У5 Ввод'!$D$80&gt;$B32),0,MAX(0,MIN(1,'У5 Ввод'!$E$80-NETWORKDAYS('У5 Ввод'!$D$80,$B32)+1))/Настройки!$E$11*100)</f>
        <v>0</v>
      </c>
      <c r="BX32" s="67" t="n">
        <f aca="false">IF(OR($D32=1,MONTH($B32)&lt;&gt;MONTH(StartDate),'У5 Ввод'!$D$81="",'У5 Ввод'!$E$81="",'У5 Ввод'!$D$81&gt;$B32),0,MAX(0,MIN(1,'У5 Ввод'!$E$81-NETWORKDAYS('У5 Ввод'!$D$81,$B32)+1))/Настройки!$E$11*100)</f>
        <v>0</v>
      </c>
      <c r="BY32" s="67" t="n">
        <f aca="false">IF(OR($D32=1,MONTH($B32)&lt;&gt;MONTH(StartDate),'У5 Ввод'!$D$82="",'У5 Ввод'!$E$82="",'У5 Ввод'!$D$82&gt;$B32),0,MAX(0,MIN(1,'У5 Ввод'!$E$82-NETWORKDAYS('У5 Ввод'!$D$82,$B32)+1))/Настройки!$E$11*100)</f>
        <v>0</v>
      </c>
      <c r="BZ32" s="67" t="n">
        <f aca="false">IF(OR($D32=1,MONTH($B32)&lt;&gt;MONTH(StartDate),'У5 Ввод'!$D$83="",'У5 Ввод'!$E$83="",'У5 Ввод'!$D$83&gt;$B32),0,MAX(0,MIN(1,'У5 Ввод'!$E$83-NETWORKDAYS('У5 Ввод'!$D$83,$B32)+1))/Настройки!$E$11*100)</f>
        <v>0</v>
      </c>
      <c r="CA32" s="67" t="n">
        <f aca="false">IF(OR($D32=1,MONTH($B32)&lt;&gt;MONTH(StartDate),'У5 Ввод'!$D$84="",'У5 Ввод'!$E$84="",'У5 Ввод'!$D$84&gt;$B32),0,MAX(0,MIN(1,'У5 Ввод'!$E$84-NETWORKDAYS('У5 Ввод'!$D$84,$B32)+1))/Настройки!$E$11*100)</f>
        <v>0</v>
      </c>
      <c r="CB32" s="67" t="n">
        <f aca="false">IF(OR($D32=1,MONTH($B32)&lt;&gt;MONTH(StartDate),'У5 Ввод'!$D$85="",'У5 Ввод'!$E$85="",'У5 Ввод'!$D$85&gt;$B32),0,MAX(0,MIN(1,'У5 Ввод'!$E$85-NETWORKDAYS('У5 Ввод'!$D$85,$B32)+1))/Настройки!$E$11*100)</f>
        <v>0</v>
      </c>
      <c r="CC32" s="67" t="n">
        <f aca="false">IF(OR($D32=1,MONTH($B32)&lt;&gt;MONTH(StartDate),'У5 Ввод'!$D$86="",'У5 Ввод'!$E$86="",'У5 Ввод'!$D$86&gt;$B32),0,MAX(0,MIN(1,'У5 Ввод'!$E$86-NETWORKDAYS('У5 Ввод'!$D$86,$B32)+1))/Настройки!$E$11*100)</f>
        <v>0</v>
      </c>
      <c r="CD32" s="67" t="n">
        <f aca="false">IF(OR($D32=1,MONTH($B32)&lt;&gt;MONTH(StartDate),'У5 Ввод'!$D$87="",'У5 Ввод'!$E$87="",'У5 Ввод'!$D$87&gt;$B32),0,MAX(0,MIN(1,'У5 Ввод'!$E$87-NETWORKDAYS('У5 Ввод'!$D$87,$B32)+1))/Настройки!$E$11*100)</f>
        <v>0</v>
      </c>
      <c r="CE32" s="67" t="n">
        <f aca="false">IF(OR($D32=1,MONTH($B32)&lt;&gt;MONTH(StartDate),'У5 Ввод'!$D$88="",'У5 Ввод'!$E$88="",'У5 Ввод'!$D$88&gt;$B32),0,MAX(0,MIN(1,'У5 Ввод'!$E$88-NETWORKDAYS('У5 Ввод'!$D$88,$B32)+1))/Настройки!$E$11*100)</f>
        <v>0</v>
      </c>
      <c r="CF32" s="67" t="n">
        <f aca="false">IF(OR($D32=1,MONTH($B32)&lt;&gt;MONTH(StartDate),'У5 Ввод'!$D$89="",'У5 Ввод'!$E$89="",'У5 Ввод'!$D$89&gt;$B32),0,MAX(0,MIN(1,'У5 Ввод'!$E$89-NETWORKDAYS('У5 Ввод'!$D$89,$B32)+1))/Настройки!$E$11*100)</f>
        <v>0</v>
      </c>
      <c r="CG32" s="67" t="n">
        <f aca="false">IF(OR($D32=1,MONTH($B32)&lt;&gt;MONTH(StartDate),'У5 Ввод'!$D$90="",'У5 Ввод'!$E$90="",'У5 Ввод'!$D$90&gt;$B32),0,MAX(0,MIN(1,'У5 Ввод'!$E$90-NETWORKDAYS('У5 Ввод'!$D$90,$B32)+1))/Настройки!$E$11*100)</f>
        <v>0</v>
      </c>
      <c r="CH32" s="67" t="n">
        <f aca="false">IF(OR($D32=1,MONTH($B32)&lt;&gt;MONTH(StartDate),'У5 Ввод'!$D$91="",'У5 Ввод'!$E$91="",'У5 Ввод'!$D$91&gt;$B32),0,MAX(0,MIN(1,'У5 Ввод'!$E$91-NETWORKDAYS('У5 Ввод'!$D$91,$B32)+1))/Настройки!$E$11*100)</f>
        <v>0</v>
      </c>
      <c r="CI32" s="67" t="n">
        <f aca="false">IF(OR($D32=1,MONTH($B32)&lt;&gt;MONTH(StartDate),'У5 Ввод'!$D$92="",'У5 Ввод'!$E$92="",'У5 Ввод'!$D$92&gt;$B32),0,MAX(0,MIN(1,'У5 Ввод'!$E$92-NETWORKDAYS('У5 Ввод'!$D$92,$B32)+1))/Настройки!$E$11*100)</f>
        <v>0</v>
      </c>
      <c r="CJ32" s="67" t="n">
        <f aca="false">IF(OR($D32=1,MONTH($B32)&lt;&gt;MONTH(StartDate),'У5 Ввод'!$D$93="",'У5 Ввод'!$E$93="",'У5 Ввод'!$D$93&gt;$B32),0,MAX(0,MIN(1,'У5 Ввод'!$E$93-NETWORKDAYS('У5 Ввод'!$D$93,$B32)+1))/Настройки!$E$11*100)</f>
        <v>0</v>
      </c>
      <c r="CK32" s="67" t="n">
        <f aca="false">IF(OR($D32=1,MONTH($B32)&lt;&gt;MONTH(StartDate),'У5 Ввод'!$D$94="",'У5 Ввод'!$E$94="",'У5 Ввод'!$D$94&gt;$B32),0,MAX(0,MIN(1,'У5 Ввод'!$E$94-NETWORKDAYS('У5 Ввод'!$D$94,$B32)+1))/Настройки!$E$11*100)</f>
        <v>0</v>
      </c>
      <c r="CL32" s="67" t="n">
        <f aca="false">IF(OR($D32=1,MONTH($B32)&lt;&gt;MONTH(StartDate),'У5 Ввод'!$D$95="",'У5 Ввод'!$E$95="",'У5 Ввод'!$D$95&gt;$B32),0,MAX(0,MIN(1,'У5 Ввод'!$E$95-NETWORKDAYS('У5 Ввод'!$D$95,$B32)+1))/Настройки!$E$11*100)</f>
        <v>0</v>
      </c>
      <c r="CM32" s="67" t="n">
        <f aca="false">IF(OR($D32=1,MONTH($B32)&lt;&gt;MONTH(StartDate),'У5 Ввод'!$D$96="",'У5 Ввод'!$E$96="",'У5 Ввод'!$D$96&gt;$B32),0,MAX(0,MIN(1,'У5 Ввод'!$E$96-NETWORKDAYS('У5 Ввод'!$D$96,$B32)+1))/Настройки!$E$11*100)</f>
        <v>0</v>
      </c>
      <c r="CN32" s="67" t="n">
        <f aca="false">IF(OR($D32=1,MONTH($B32)&lt;&gt;MONTH(StartDate),'У5 Ввод'!$D$97="",'У5 Ввод'!$E$97="",'У5 Ввод'!$D$97&gt;$B32),0,MAX(0,MIN(1,'У5 Ввод'!$E$97-NETWORKDAYS('У5 Ввод'!$D$97,$B32)+1))/Настройки!$E$11*100)</f>
        <v>0</v>
      </c>
      <c r="CO32" s="67" t="n">
        <f aca="false">IF(OR($D32=1,MONTH($B32)&lt;&gt;MONTH(StartDate),'У5 Ввод'!$D$98="",'У5 Ввод'!$E$98="",'У5 Ввод'!$D$98&gt;$B32),0,MAX(0,MIN(1,'У5 Ввод'!$E$98-NETWORKDAYS('У5 Ввод'!$D$98,$B32)+1))/Настройки!$E$11*100)</f>
        <v>0</v>
      </c>
      <c r="CP32" s="67" t="n">
        <f aca="false">IF(OR($D32=1,MONTH($B32)&lt;&gt;MONTH(StartDate),'У5 Ввод'!$D$99="",'У5 Ввод'!$E$99="",'У5 Ввод'!$D$99&gt;$B32),0,MAX(0,MIN(1,'У5 Ввод'!$E$99-NETWORKDAYS('У5 Ввод'!$D$99,$B32)+1))/Настройки!$E$11*100)</f>
        <v>0</v>
      </c>
      <c r="CQ32" s="67" t="n">
        <f aca="false">IF(OR($D32=1,MONTH($B32)&lt;&gt;MONTH(StartDate),'У5 Ввод'!$D$100="",'У5 Ввод'!$E$100="",'У5 Ввод'!$D$100&gt;$B32),0,MAX(0,MIN(1,'У5 Ввод'!$E$100-NETWORKDAYS('У5 Ввод'!$D$100,$B32)+1))/Настройки!$E$11*100)</f>
        <v>0</v>
      </c>
      <c r="CR32" s="67" t="n">
        <f aca="false">IF(OR($D32=1,MONTH($B32)&lt;&gt;MONTH(StartDate),'У5 Ввод'!$D$101="",'У5 Ввод'!$E$101="",'У5 Ввод'!$D$101&gt;$B32),0,MAX(0,MIN(1,'У5 Ввод'!$E$101-NETWORKDAYS('У5 Ввод'!$D$101,$B32)+1))/Настройки!$E$11*100)</f>
        <v>0</v>
      </c>
      <c r="CS32" s="67" t="n">
        <f aca="false">IF(OR($D32=1,MONTH($B32)&lt;&gt;MONTH(StartDate),'У5 Ввод'!$D$102="",'У5 Ввод'!$E$102="",'У5 Ввод'!$D$102&gt;$B32),0,MAX(0,MIN(1,'У5 Ввод'!$E$102-NETWORKDAYS('У5 Ввод'!$D$102,$B32)+1))/Настройки!$E$11*100)</f>
        <v>0</v>
      </c>
      <c r="CT32" s="67" t="n">
        <f aca="false">IF(OR($D32=1,MONTH($B32)&lt;&gt;MONTH(StartDate),'У5 Ввод'!$D$103="",'У5 Ввод'!$E$103="",'У5 Ввод'!$D$103&gt;$B32),0,MAX(0,MIN(1,'У5 Ввод'!$E$103-NETWORKDAYS('У5 Ввод'!$D$103,$B32)+1))/Настройки!$E$11*100)</f>
        <v>0</v>
      </c>
      <c r="CU32" s="67" t="n">
        <f aca="false">IF(OR($D32=1,MONTH($B32)&lt;&gt;MONTH(StartDate),'У5 Ввод'!$D$104="",'У5 Ввод'!$E$104="",'У5 Ввод'!$D$104&gt;$B32),0,MAX(0,MIN(1,'У5 Ввод'!$E$104-NETWORKDAYS('У5 Ввод'!$D$104,$B32)+1))/Настройки!$E$11*100)</f>
        <v>0</v>
      </c>
      <c r="CV32" s="67" t="n">
        <f aca="false">IF(OR($D32=1,MONTH($B32)&lt;&gt;MONTH(StartDate),'У5 Ввод'!$D$105="",'У5 Ввод'!$E$105="",'У5 Ввод'!$D$105&gt;$B32),0,MAX(0,MIN(1,'У5 Ввод'!$E$105-NETWORKDAYS('У5 Ввод'!$D$105,$B32)+1))/Настройки!$E$11*100)</f>
        <v>0</v>
      </c>
      <c r="CW32" s="67" t="n">
        <f aca="false">IF(OR($D32=1,MONTH($B32)&lt;&gt;MONTH(StartDate),'У5 Ввод'!$D$106="",'У5 Ввод'!$E$106="",'У5 Ввод'!$D$106&gt;$B32),0,MAX(0,MIN(1,'У5 Ввод'!$E$106-NETWORKDAYS('У5 Ввод'!$D$106,$B32)+1))/Настройки!$E$11*100)</f>
        <v>0</v>
      </c>
      <c r="CX32" s="67" t="n">
        <f aca="false">IF(OR($D32=1,MONTH($B32)&lt;&gt;MONTH(StartDate),'У5 Ввод'!$D$107="",'У5 Ввод'!$E$107="",'У5 Ввод'!$D$107&gt;$B32),0,MAX(0,MIN(1,'У5 Ввод'!$E$107-NETWORKDAYS('У5 Ввод'!$D$107,$B32)+1))/Настройки!$E$11*100)</f>
        <v>0</v>
      </c>
      <c r="CY32" s="67" t="n">
        <f aca="false">IF(OR($D32=1,MONTH($B32)&lt;&gt;MONTH(StartDate),'У5 Ввод'!$D$108="",'У5 Ввод'!$E$108="",'У5 Ввод'!$D$108&gt;$B32),0,MAX(0,MIN(1,'У5 Ввод'!$E$108-NETWORKDAYS('У5 Ввод'!$D$108,$B32)+1))/Настройки!$E$11*100)</f>
        <v>0</v>
      </c>
      <c r="CZ32" s="67" t="n">
        <f aca="false">IF(OR($D32=1,MONTH($B32)&lt;&gt;MONTH(StartDate),'У5 Ввод'!$D$109="",'У5 Ввод'!$E$109="",'У5 Ввод'!$D$109&gt;$B32),0,MAX(0,MIN(1,'У5 Ввод'!$E$109-NETWORKDAYS('У5 Ввод'!$D$109,$B32)+1))/Настройки!$E$11*100)</f>
        <v>0</v>
      </c>
      <c r="DA32" s="67" t="n">
        <f aca="false">IF(OR($D32=1,MONTH($B32)&lt;&gt;MONTH(StartDate),'У5 Ввод'!$D$110="",'У5 Ввод'!$E$110="",'У5 Ввод'!$D$110&gt;$B32),0,MAX(0,MIN(1,'У5 Ввод'!$E$110-NETWORKDAYS('У5 Ввод'!$D$110,$B32)+1))/Настройки!$E$11*100)</f>
        <v>0</v>
      </c>
      <c r="DB32" s="67" t="n">
        <f aca="false">IF(OR($D32=1,MONTH($B32)&lt;&gt;MONTH(StartDate),'У5 Ввод'!$D$111="",'У5 Ввод'!$E$111="",'У5 Ввод'!$D$111&gt;$B32),0,MAX(0,MIN(1,'У5 Ввод'!$E$111-NETWORKDAYS('У5 Ввод'!$D$111,$B32)+1))/Настройки!$E$11*100)</f>
        <v>0</v>
      </c>
      <c r="DC32" s="67" t="n">
        <f aca="false">IF(OR($D32=1,MONTH($B32)&lt;&gt;MONTH(StartDate),'У5 Ввод'!$D$112="",'У5 Ввод'!$E$112="",'У5 Ввод'!$D$112&gt;$B32),0,MAX(0,MIN(1,'У5 Ввод'!$E$112-NETWORKDAYS('У5 Ввод'!$D$112,$B32)+1))/Настройки!$E$11*100)</f>
        <v>0</v>
      </c>
      <c r="DD32" s="67" t="n">
        <f aca="false">IF(OR($D32=1,MONTH($B32)&lt;&gt;MONTH(StartDate),'У5 Ввод'!$D$113="",'У5 Ввод'!$E$113="",'У5 Ввод'!$D$113&gt;$B32),0,MAX(0,MIN(1,'У5 Ввод'!$E$113-NETWORKDAYS('У5 Ввод'!$D$113,$B32)+1))/Настройки!$E$11*100)</f>
        <v>0</v>
      </c>
      <c r="DE32" s="67" t="n">
        <f aca="false">IF(OR($D32=1,MONTH($B32)&lt;&gt;MONTH(StartDate),'У5 Ввод'!$D$114="",'У5 Ввод'!$E$114="",'У5 Ввод'!$D$114&gt;$B32),0,MAX(0,MIN(1,'У5 Ввод'!$E$114-NETWORKDAYS('У5 Ввод'!$D$114,$B32)+1))/Настройки!$E$11*100)</f>
        <v>0</v>
      </c>
      <c r="DF32" s="67" t="n">
        <f aca="false">IF(OR($D32=1,MONTH($B32)&lt;&gt;MONTH(StartDate),'У5 Ввод'!$D$115="",'У5 Ввод'!$E$115="",'У5 Ввод'!$D$115&gt;$B32),0,MAX(0,MIN(1,'У5 Ввод'!$E$115-NETWORKDAYS('У5 Ввод'!$D$115,$B32)+1))/Настройки!$E$11*100)</f>
        <v>0</v>
      </c>
      <c r="DG32" s="67" t="n">
        <f aca="false">IF(OR($D32=1,MONTH($B32)&lt;&gt;MONTH(StartDate),'У5 Ввод'!$D$116="",'У5 Ввод'!$E$116="",'У5 Ввод'!$D$116&gt;$B32),0,MAX(0,MIN(1,'У5 Ввод'!$E$116-NETWORKDAYS('У5 Ввод'!$D$116,$B32)+1))/Настройки!$E$11*100)</f>
        <v>0</v>
      </c>
      <c r="DH32" s="67" t="n">
        <f aca="false">IF(OR($D32=1,MONTH($B32)&lt;&gt;MONTH(StartDate),'У5 Ввод'!$D$117="",'У5 Ввод'!$E$117="",'У5 Ввод'!$D$117&gt;$B32),0,MAX(0,MIN(1,'У5 Ввод'!$E$117-NETWORKDAYS('У5 Ввод'!$D$117,$B32)+1))/Настройки!$E$11*100)</f>
        <v>0</v>
      </c>
      <c r="DI32" s="67" t="n">
        <f aca="false">IF(OR($D32=1,MONTH($B32)&lt;&gt;MONTH(StartDate),'У5 Ввод'!$D$118="",'У5 Ввод'!$E$118="",'У5 Ввод'!$D$118&gt;$B32),0,MAX(0,MIN(1,'У5 Ввод'!$E$118-NETWORKDAYS('У5 Ввод'!$D$118,$B32)+1))/Настройки!$E$11*100)</f>
        <v>0</v>
      </c>
      <c r="DJ32" s="67" t="n">
        <f aca="false">IF(OR($D32=1,MONTH($B32)&lt;&gt;MONTH(StartDate),'У5 Ввод'!$D$119="",'У5 Ввод'!$E$119="",'У5 Ввод'!$D$119&gt;$B32),0,MAX(0,MIN(1,'У5 Ввод'!$E$119-NETWORKDAYS('У5 Ввод'!$D$119,$B32)+1))/Настройки!$E$11*100)</f>
        <v>0</v>
      </c>
      <c r="DK32" s="67" t="n">
        <f aca="false">IF(OR($D32=1,MONTH($B32)&lt;&gt;MONTH(StartDate),'У5 Ввод'!$D$120="",'У5 Ввод'!$E$120="",'У5 Ввод'!$D$120&gt;$B32),0,MAX(0,MIN(1,'У5 Ввод'!$E$120-NETWORKDAYS('У5 Ввод'!$D$120,$B32)+1))/Настройки!$E$11*100)</f>
        <v>0</v>
      </c>
      <c r="DL32" s="67" t="n">
        <f aca="false">IF(OR($D32=1,MONTH($B32)&lt;&gt;MONTH(StartDate),'У5 Ввод'!$D$121="",'У5 Ввод'!$E$121="",'У5 Ввод'!$D$121&gt;$B32),0,MAX(0,MIN(1,'У5 Ввод'!$E$121-NETWORKDAYS('У5 Ввод'!$D$121,$B32)+1))/Настройки!$E$11*100)</f>
        <v>0</v>
      </c>
      <c r="DM32" s="67" t="n">
        <f aca="false">IF(OR($D32=1,MONTH($B32)&lt;&gt;MONTH(StartDate),'У5 Ввод'!$D$122="",'У5 Ввод'!$E$122="",'У5 Ввод'!$D$122&gt;$B32),0,MAX(0,MIN(1,'У5 Ввод'!$E$122-NETWORKDAYS('У5 Ввод'!$D$122,$B32)+1))/Настройки!$E$11*100)</f>
        <v>0</v>
      </c>
      <c r="DN32" s="67" t="n">
        <f aca="false">IF(OR($D32=1,MONTH($B32)&lt;&gt;MONTH(StartDate),'У5 Ввод'!$D$123="",'У5 Ввод'!$E$123="",'У5 Ввод'!$D$123&gt;$B32),0,MAX(0,MIN(1,'У5 Ввод'!$E$123-NETWORKDAYS('У5 Ввод'!$D$123,$B32)+1))/Настройки!$E$11*100)</f>
        <v>0</v>
      </c>
      <c r="DO32" s="67" t="n">
        <f aca="false">IF(OR($D32=1,MONTH($B32)&lt;&gt;MONTH(StartDate),'У5 Ввод'!$D$124="",'У5 Ввод'!$E$124="",'У5 Ввод'!$D$124&gt;$B32),0,MAX(0,MIN(1,'У5 Ввод'!$E$124-NETWORKDAYS('У5 Ввод'!$D$124,$B32)+1))/Настройки!$E$11*100)</f>
        <v>0</v>
      </c>
      <c r="DP32" s="67" t="n">
        <f aca="false">IF(OR($D32=1,MONTH($B32)&lt;&gt;MONTH(StartDate),'У5 Ввод'!$D$125="",'У5 Ввод'!$E$125="",'У5 Ввод'!$D$125&gt;$B32),0,MAX(0,MIN(1,'У5 Ввод'!$E$125-NETWORKDAYS('У5 Ввод'!$D$125,$B32)+1))/Настройки!$E$11*100)</f>
        <v>0</v>
      </c>
      <c r="DQ32" s="67" t="n">
        <f aca="false">IF(OR($D32=1,MONTH($B32)&lt;&gt;MONTH(StartDate),'У5 Ввод'!$D$126="",'У5 Ввод'!$E$126="",'У5 Ввод'!$D$126&gt;$B32),0,MAX(0,MIN(1,'У5 Ввод'!$E$126-NETWORKDAYS('У5 Ввод'!$D$126,$B32)+1))/Настройки!$E$11*100)</f>
        <v>0</v>
      </c>
      <c r="DR32" s="67" t="n">
        <f aca="false">IF(OR($D32=1,MONTH($B32)&lt;&gt;MONTH(StartDate),'У5 Ввод'!$D$127="",'У5 Ввод'!$E$127="",'У5 Ввод'!$D$127&gt;$B32),0,MAX(0,MIN(1,'У5 Ввод'!$E$127-NETWORKDAYS('У5 Ввод'!$D$127,$B32)+1))/Настройки!$E$11*100)</f>
        <v>0</v>
      </c>
      <c r="DS32" s="67" t="n">
        <f aca="false">IF(OR($D32=1,MONTH($B32)&lt;&gt;MONTH(StartDate),'У5 Ввод'!$D$128="",'У5 Ввод'!$E$128="",'У5 Ввод'!$D$128&gt;$B32),0,MAX(0,MIN(1,'У5 Ввод'!$E$128-NETWORKDAYS('У5 Ввод'!$D$128,$B32)+1))/Настройки!$E$11*100)</f>
        <v>0</v>
      </c>
      <c r="DT32" s="67" t="n">
        <f aca="false">IF(OR($D32=1,MONTH($B32)&lt;&gt;MONTH(StartDate),'У5 Ввод'!$D$129="",'У5 Ввод'!$E$129="",'У5 Ввод'!$D$129&gt;$B32),0,MAX(0,MIN(1,'У5 Ввод'!$E$129-NETWORKDAYS('У5 Ввод'!$D$129,$B32)+1))/Настройки!$E$11*100)</f>
        <v>0</v>
      </c>
      <c r="DU32" s="67" t="n">
        <f aca="false">IF(OR($D32=1,MONTH($B32)&lt;&gt;MONTH(StartDate),'У5 Ввод'!$D$130="",'У5 Ввод'!$E$130="",'У5 Ввод'!$D$130&gt;$B32),0,MAX(0,MIN(1,'У5 Ввод'!$E$130-NETWORKDAYS('У5 Ввод'!$D$130,$B32)+1))/Настройки!$E$11*100)</f>
        <v>0</v>
      </c>
      <c r="DV32" s="67" t="n">
        <f aca="false">IF(OR($D32=1,MONTH($B32)&lt;&gt;MONTH(StartDate),'У5 Ввод'!$D$131="",'У5 Ввод'!$E$131="",'У5 Ввод'!$D$131&gt;$B32),0,MAX(0,MIN(1,'У5 Ввод'!$E$131-NETWORKDAYS('У5 Ввод'!$D$131,$B32)+1))/Настройки!$E$11*100)</f>
        <v>0</v>
      </c>
      <c r="DW32" s="67" t="n">
        <f aca="false">IF(OR($D32=1,MONTH($B32)&lt;&gt;MONTH(StartDate),'У5 Ввод'!$D$132="",'У5 Ввод'!$E$132="",'У5 Ввод'!$D$132&gt;$B32),0,MAX(0,MIN(1,'У5 Ввод'!$E$132-NETWORKDAYS('У5 Ввод'!$D$132,$B32)+1))/Настройки!$E$11*100)</f>
        <v>0</v>
      </c>
      <c r="DX32" s="67" t="n">
        <f aca="false">IF(OR($D32=1,MONTH($B32)&lt;&gt;MONTH(StartDate),'У5 Ввод'!$D$133="",'У5 Ввод'!$E$133="",'У5 Ввод'!$D$133&gt;$B32),0,MAX(0,MIN(1,'У5 Ввод'!$E$133-NETWORKDAYS('У5 Ввод'!$D$133,$B32)+1))/Настройки!$E$11*100)</f>
        <v>0</v>
      </c>
      <c r="DY32" s="67" t="n">
        <f aca="false">IF(OR($D32=1,MONTH($B32)&lt;&gt;MONTH(StartDate),'У5 Ввод'!$D$134="",'У5 Ввод'!$E$134="",'У5 Ввод'!$D$134&gt;$B32),0,MAX(0,MIN(1,'У5 Ввод'!$E$134-NETWORKDAYS('У5 Ввод'!$D$134,$B32)+1))/Настройки!$E$11*100)</f>
        <v>0</v>
      </c>
      <c r="DZ32" s="67" t="n">
        <f aca="false">IF(OR($D32=1,MONTH($B32)&lt;&gt;MONTH(StartDate),'У5 Ввод'!$D$135="",'У5 Ввод'!$E$135="",'У5 Ввод'!$D$135&gt;$B32),0,MAX(0,MIN(1,'У5 Ввод'!$E$135-NETWORKDAYS('У5 Ввод'!$D$135,$B32)+1))/Настройки!$E$11*100)</f>
        <v>0</v>
      </c>
      <c r="EA32" s="67" t="n">
        <f aca="false">IF(OR($D32=1,MONTH($B32)&lt;&gt;MONTH(StartDate),'У5 Ввод'!$D$136="",'У5 Ввод'!$E$136="",'У5 Ввод'!$D$136&gt;$B32),0,MAX(0,MIN(1,'У5 Ввод'!$E$136-NETWORKDAYS('У5 Ввод'!$D$136,$B32)+1))/Настройки!$E$11*100)</f>
        <v>0</v>
      </c>
      <c r="EB32" s="67" t="n">
        <f aca="false">IF(OR($D32=1,MONTH($B32)&lt;&gt;MONTH(StartDate),'У5 Ввод'!$D$137="",'У5 Ввод'!$E$137="",'У5 Ввод'!$D$137&gt;$B32),0,MAX(0,MIN(1,'У5 Ввод'!$E$137-NETWORKDAYS('У5 Ввод'!$D$137,$B32)+1))/Настройки!$E$11*100)</f>
        <v>0</v>
      </c>
      <c r="EC32" s="67" t="n">
        <f aca="false">IF(OR($D32=1,MONTH($B32)&lt;&gt;MONTH(StartDate),'У5 Ввод'!$D$138="",'У5 Ввод'!$E$138="",'У5 Ввод'!$D$138&gt;$B32),0,MAX(0,MIN(1,'У5 Ввод'!$E$138-NETWORKDAYS('У5 Ввод'!$D$138,$B32)+1))/Настройки!$E$11*100)</f>
        <v>0</v>
      </c>
      <c r="ED32" s="67" t="n">
        <f aca="false">IF(OR($D32=1,MONTH($B32)&lt;&gt;MONTH(StartDate),'У5 Ввод'!$D$139="",'У5 Ввод'!$E$139="",'У5 Ввод'!$D$139&gt;$B32),0,MAX(0,MIN(1,'У5 Ввод'!$E$139-NETWORKDAYS('У5 Ввод'!$D$139,$B32)+1))/Настройки!$E$11*100)</f>
        <v>0</v>
      </c>
      <c r="EE32" s="67" t="n">
        <f aca="false">IF(OR($D32=1,MONTH($B32)&lt;&gt;MONTH(StartDate),'У5 Ввод'!$D$140="",'У5 Ввод'!$E$140="",'У5 Ввод'!$D$140&gt;$B32),0,MAX(0,MIN(1,'У5 Ввод'!$E$140-NETWORKDAYS('У5 Ввод'!$D$140,$B32)+1))/Настройки!$E$11*100)</f>
        <v>0</v>
      </c>
      <c r="EF32" s="67" t="n">
        <f aca="false">IF(OR($D32=1,MONTH($B32)&lt;&gt;MONTH(StartDate),'У5 Ввод'!$D$141="",'У5 Ввод'!$E$141="",'У5 Ввод'!$D$141&gt;$B32),0,MAX(0,MIN(1,'У5 Ввод'!$E$141-NETWORKDAYS('У5 Ввод'!$D$141,$B32)+1))/Настройки!$E$11*100)</f>
        <v>0</v>
      </c>
      <c r="EG32" s="67" t="n">
        <f aca="false">IF(OR($D32=1,MONTH($B32)&lt;&gt;MONTH(StartDate),'У5 Ввод'!$D$142="",'У5 Ввод'!$E$142="",'У5 Ввод'!$D$142&gt;$B32),0,MAX(0,MIN(1,'У5 Ввод'!$E$142-NETWORKDAYS('У5 Ввод'!$D$142,$B32)+1))/Настройки!$E$11*100)</f>
        <v>0</v>
      </c>
      <c r="EH32" s="67" t="n">
        <f aca="false">IF(OR($D32=1,MONTH($B32)&lt;&gt;MONTH(StartDate),'У5 Ввод'!$D$143="",'У5 Ввод'!$E$143="",'У5 Ввод'!$D$143&gt;$B32),0,MAX(0,MIN(1,'У5 Ввод'!$E$143-NETWORKDAYS('У5 Ввод'!$D$143,$B32)+1))/Настройки!$E$11*100)</f>
        <v>0</v>
      </c>
      <c r="EI32" s="67" t="n">
        <f aca="false">IF(OR($D32=1,MONTH($B32)&lt;&gt;MONTH(StartDate),'У5 Ввод'!$D$144="",'У5 Ввод'!$E$144="",'У5 Ввод'!$D$144&gt;$B32),0,MAX(0,MIN(1,'У5 Ввод'!$E$144-NETWORKDAYS('У5 Ввод'!$D$144,$B32)+1))/Настройки!$E$11*100)</f>
        <v>0</v>
      </c>
      <c r="EJ32" s="67" t="n">
        <f aca="false">IF(OR($D32=1,MONTH($B32)&lt;&gt;MONTH(StartDate),'У5 Ввод'!$D$145="",'У5 Ввод'!$E$145="",'У5 Ввод'!$D$145&gt;$B32),0,MAX(0,MIN(1,'У5 Ввод'!$E$145-NETWORKDAYS('У5 Ввод'!$D$145,$B32)+1))/Настройки!$E$11*100)</f>
        <v>0</v>
      </c>
      <c r="EK32" s="67" t="n">
        <f aca="false">IF(OR($D32=1,MONTH($B32)&lt;&gt;MONTH(StartDate),'У5 Ввод'!$D$146="",'У5 Ввод'!$E$146="",'У5 Ввод'!$D$146&gt;$B32),0,MAX(0,MIN(1,'У5 Ввод'!$E$146-NETWORKDAYS('У5 Ввод'!$D$146,$B32)+1))/Настройки!$E$11*100)</f>
        <v>0</v>
      </c>
      <c r="EL32" s="67" t="n">
        <f aca="false">IF(OR($D32=1,MONTH($B32)&lt;&gt;MONTH(StartDate),'У5 Ввод'!$D$147="",'У5 Ввод'!$E$147="",'У5 Ввод'!$D$147&gt;$B32),0,MAX(0,MIN(1,'У5 Ввод'!$E$147-NETWORKDAYS('У5 Ввод'!$D$147,$B32)+1))/Настройки!$E$11*100)</f>
        <v>0</v>
      </c>
      <c r="EM32" s="67" t="n">
        <f aca="false">IF(OR($D32=1,MONTH($B32)&lt;&gt;MONTH(StartDate),'У5 Ввод'!$D$148="",'У5 Ввод'!$E$148="",'У5 Ввод'!$D$148&gt;$B32),0,MAX(0,MIN(1,'У5 Ввод'!$E$148-NETWORKDAYS('У5 Ввод'!$D$148,$B32)+1))/Настройки!$E$11*100)</f>
        <v>0</v>
      </c>
      <c r="EN32" s="67" t="n">
        <f aca="false">IF(OR($D32=1,MONTH($B32)&lt;&gt;MONTH(StartDate),'У5 Ввод'!$D$149="",'У5 Ввод'!$E$149="",'У5 Ввод'!$D$149&gt;$B32),0,MAX(0,MIN(1,'У5 Ввод'!$E$149-NETWORKDAYS('У5 Ввод'!$D$149,$B32)+1))/Настройки!$E$11*100)</f>
        <v>0</v>
      </c>
      <c r="EO32" s="67" t="n">
        <f aca="false">IF(OR($D32=1,MONTH($B32)&lt;&gt;MONTH(StartDate),'У5 Ввод'!$D$150="",'У5 Ввод'!$E$150="",'У5 Ввод'!$D$150&gt;$B32),0,MAX(0,MIN(1,'У5 Ввод'!$E$150-NETWORKDAYS('У5 Ввод'!$D$150,$B32)+1))/Настройки!$E$11*100)</f>
        <v>0</v>
      </c>
      <c r="EP32" s="67" t="n">
        <f aca="false">IF(OR($D32=1,MONTH($B32)&lt;&gt;MONTH(StartDate),'У5 Ввод'!$D$151="",'У5 Ввод'!$E$151="",'У5 Ввод'!$D$151&gt;$B32),0,MAX(0,MIN(1,'У5 Ввод'!$E$151-NETWORKDAYS('У5 Ввод'!$D$151,$B32)+1))/Настройки!$E$11*100)</f>
        <v>0</v>
      </c>
      <c r="EQ32" s="67" t="n">
        <f aca="false">IF(OR($D32=1,MONTH($B32)&lt;&gt;MONTH(StartDate),'У5 Ввод'!$D$152="",'У5 Ввод'!$E$152="",'У5 Ввод'!$D$152&gt;$B32),0,MAX(0,MIN(1,'У5 Ввод'!$E$152-NETWORKDAYS('У5 Ввод'!$D$152,$B32)+1))/Настройки!$E$11*100)</f>
        <v>0</v>
      </c>
      <c r="ER32" s="67" t="n">
        <f aca="false">IF(OR($D32=1,MONTH($B32)&lt;&gt;MONTH(StartDate),'У5 Ввод'!$D$153="",'У5 Ввод'!$E$153="",'У5 Ввод'!$D$153&gt;$B32),0,MAX(0,MIN(1,'У5 Ввод'!$E$153-NETWORKDAYS('У5 Ввод'!$D$153,$B32)+1))/Настройки!$E$11*100)</f>
        <v>0</v>
      </c>
      <c r="ES32" s="67" t="n">
        <f aca="false">IF(OR($D32=1,MONTH($B32)&lt;&gt;MONTH(StartDate),'У5 Ввод'!$D$154="",'У5 Ввод'!$E$154="",'У5 Ввод'!$D$154&gt;$B32),0,MAX(0,MIN(1,'У5 Ввод'!$E$154-NETWORKDAYS('У5 Ввод'!$D$154,$B32)+1))/Настройки!$E$11*100)</f>
        <v>0</v>
      </c>
      <c r="ET32" s="67" t="n">
        <f aca="false">IF(OR($D32=1,MONTH($B32)&lt;&gt;MONTH(StartDate),'У5 Ввод'!$D$155="",'У5 Ввод'!$E$155="",'У5 Ввод'!$D$155&gt;$B32),0,MAX(0,MIN(1,'У5 Ввод'!$E$155-NETWORKDAYS('У5 Ввод'!$D$155,$B32)+1))/Настройки!$E$11*100)</f>
        <v>0</v>
      </c>
      <c r="EU32" s="67" t="n">
        <f aca="false">IF(OR($D32=1,MONTH($B32)&lt;&gt;MONTH(StartDate),'У5 Ввод'!$D$156="",'У5 Ввод'!$E$156="",'У5 Ввод'!$D$156&gt;$B32),0,MAX(0,MIN(1,'У5 Ввод'!$E$156-NETWORKDAYS('У5 Ввод'!$D$156,$B32)+1))/Настройки!$E$11*100)</f>
        <v>0</v>
      </c>
      <c r="EV32" s="67" t="n">
        <f aca="false">IF(OR($D32=1,MONTH($B32)&lt;&gt;MONTH(StartDate),'У5 Ввод'!$D$157="",'У5 Ввод'!$E$157="",'У5 Ввод'!$D$157&gt;$B32),0,MAX(0,MIN(1,'У5 Ввод'!$E$157-NETWORKDAYS('У5 Ввод'!$D$157,$B32)+1))/Настройки!$E$11*100)</f>
        <v>0</v>
      </c>
      <c r="EW32" s="67" t="n">
        <f aca="false">IF(OR($D32=1,MONTH($B32)&lt;&gt;MONTH(StartDate),'У5 Ввод'!$D$158="",'У5 Ввод'!$E$158="",'У5 Ввод'!$D$158&gt;$B32),0,MAX(0,MIN(1,'У5 Ввод'!$E$158-NETWORKDAYS('У5 Ввод'!$D$158,$B32)+1))/Настройки!$E$11*100)</f>
        <v>0</v>
      </c>
      <c r="EX32" s="67" t="n">
        <f aca="false">IF(OR($D32=1,MONTH($B32)&lt;&gt;MONTH(StartDate),'У5 Ввод'!$D$159="",'У5 Ввод'!$E$159="",'У5 Ввод'!$D$159&gt;$B32),0,MAX(0,MIN(1,'У5 Ввод'!$E$159-NETWORKDAYS('У5 Ввод'!$D$159,$B32)+1))/Настройки!$E$11*100)</f>
        <v>0</v>
      </c>
      <c r="EY32" s="67" t="n">
        <f aca="false">IF(OR($D32=1,MONTH($B32)&lt;&gt;MONTH(StartDate),'У5 Ввод'!$D$160="",'У5 Ввод'!$E$160="",'У5 Ввод'!$D$160&gt;$B32),0,MAX(0,MIN(1,'У5 Ввод'!$E$160-NETWORKDAYS('У5 Ввод'!$D$160,$B32)+1))/Настройки!$E$11*100)</f>
        <v>0</v>
      </c>
      <c r="EZ32" s="67" t="n">
        <f aca="false">IF(OR($D32=1,MONTH($B32)&lt;&gt;MONTH(StartDate),'У5 Ввод'!$D$161="",'У5 Ввод'!$E$161="",'У5 Ввод'!$D$161&gt;$B32),0,MAX(0,MIN(1,'У5 Ввод'!$E$161-NETWORKDAYS('У5 Ввод'!$D$161,$B32)+1))/Настройки!$E$11*100)</f>
        <v>0</v>
      </c>
      <c r="FA32" s="67" t="n">
        <f aca="false">IF(OR($D32=1,MONTH($B32)&lt;&gt;MONTH(StartDate),'У5 Ввод'!$D$162="",'У5 Ввод'!$E$162="",'У5 Ввод'!$D$162&gt;$B32),0,MAX(0,MIN(1,'У5 Ввод'!$E$162-NETWORKDAYS('У5 Ввод'!$D$162,$B32)+1))/Настройки!$E$11*100)</f>
        <v>0</v>
      </c>
      <c r="FB32" s="67" t="n">
        <f aca="false">IF(OR($D32=1,MONTH($B32)&lt;&gt;MONTH(StartDate),'У5 Ввод'!$D$163="",'У5 Ввод'!$E$163="",'У5 Ввод'!$D$163&gt;$B32),0,MAX(0,MIN(1,'У5 Ввод'!$E$163-NETWORKDAYS('У5 Ввод'!$D$163,$B32)+1))/Настройки!$E$11*100)</f>
        <v>0</v>
      </c>
      <c r="FC32" s="67" t="n">
        <f aca="false">IF(OR($D32=1,MONTH($B32)&lt;&gt;MONTH(StartDate),'У5 Ввод'!$D$164="",'У5 Ввод'!$E$164="",'У5 Ввод'!$D$164&gt;$B32),0,MAX(0,MIN(1,'У5 Ввод'!$E$164-NETWORKDAYS('У5 Ввод'!$D$164,$B32)+1))/Настройки!$E$11*100)</f>
        <v>0</v>
      </c>
      <c r="FD32" s="67" t="n">
        <f aca="false">IF(OR($D32=1,MONTH($B32)&lt;&gt;MONTH(StartDate),'У5 Ввод'!$D$165="",'У5 Ввод'!$E$165="",'У5 Ввод'!$D$165&gt;$B32),0,MAX(0,MIN(1,'У5 Ввод'!$E$165-NETWORKDAYS('У5 Ввод'!$D$165,$B32)+1))/Настройки!$E$11*100)</f>
        <v>0</v>
      </c>
      <c r="FE32" s="67" t="n">
        <f aca="false">IF(OR($D32=1,MONTH($B32)&lt;&gt;MONTH(StartDate),'У5 Ввод'!$D$166="",'У5 Ввод'!$E$166="",'У5 Ввод'!$D$166&gt;$B32),0,MAX(0,MIN(1,'У5 Ввод'!$E$166-NETWORKDAYS('У5 Ввод'!$D$166,$B32)+1))/Настройки!$E$11*100)</f>
        <v>0</v>
      </c>
      <c r="FF32" s="67" t="n">
        <f aca="false">IF(OR($D32=1,MONTH($B32)&lt;&gt;MONTH(StartDate),'У5 Ввод'!$D$167="",'У5 Ввод'!$E$167="",'У5 Ввод'!$D$167&gt;$B32),0,MAX(0,MIN(1,'У5 Ввод'!$E$167-NETWORKDAYS('У5 Ввод'!$D$167,$B32)+1))/Настройки!$E$11*100)</f>
        <v>0</v>
      </c>
      <c r="FG32" s="67" t="n">
        <f aca="false">IF(OR($D32=1,MONTH($B32)&lt;&gt;MONTH(StartDate),'У5 Ввод'!$D$168="",'У5 Ввод'!$E$168="",'У5 Ввод'!$D$168&gt;$B32),0,MAX(0,MIN(1,'У5 Ввод'!$E$168-NETWORKDAYS('У5 Ввод'!$D$168,$B32)+1))/Настройки!$E$11*100)</f>
        <v>0</v>
      </c>
      <c r="FH32" s="67" t="n">
        <f aca="false">IF(OR($D32=1,MONTH($B32)&lt;&gt;MONTH(StartDate),'У5 Ввод'!$D$169="",'У5 Ввод'!$E$169="",'У5 Ввод'!$D$169&gt;$B32),0,MAX(0,MIN(1,'У5 Ввод'!$E$169-NETWORKDAYS('У5 Ввод'!$D$169,$B32)+1))/Настройки!$E$11*100)</f>
        <v>0</v>
      </c>
      <c r="FI32" s="67" t="n">
        <f aca="false">IF(OR($D32=1,MONTH($B32)&lt;&gt;MONTH(StartDate),'У5 Ввод'!$D$170="",'У5 Ввод'!$E$170="",'У5 Ввод'!$D$170&gt;$B32),0,MAX(0,MIN(1,'У5 Ввод'!$E$170-NETWORKDAYS('У5 Ввод'!$D$170,$B32)+1))/Настройки!$E$11*100)</f>
        <v>0</v>
      </c>
      <c r="FJ32" s="67" t="n">
        <f aca="false">IF(OR($D32=1,MONTH($B32)&lt;&gt;MONTH(StartDate),'У5 Ввод'!$D$171="",'У5 Ввод'!$E$171="",'У5 Ввод'!$D$171&gt;$B32),0,MAX(0,MIN(1,'У5 Ввод'!$E$171-NETWORKDAYS('У5 Ввод'!$D$171,$B32)+1))/Настройки!$E$11*100)</f>
        <v>0</v>
      </c>
      <c r="FK32" s="67" t="n">
        <f aca="false">IF(OR($D32=1,MONTH($B32)&lt;&gt;MONTH(StartDate),'У5 Ввод'!$D$172="",'У5 Ввод'!$E$172="",'У5 Ввод'!$D$172&gt;$B32),0,MAX(0,MIN(1,'У5 Ввод'!$E$172-NETWORKDAYS('У5 Ввод'!$D$172,$B32)+1))/Настройки!$E$11*100)</f>
        <v>0</v>
      </c>
      <c r="FL32" s="67" t="n">
        <f aca="false">IF(OR($D32=1,MONTH($B32)&lt;&gt;MONTH(StartDate),'У5 Ввод'!$D$173="",'У5 Ввод'!$E$173="",'У5 Ввод'!$D$173&gt;$B32),0,MAX(0,MIN(1,'У5 Ввод'!$E$173-NETWORKDAYS('У5 Ввод'!$D$173,$B32)+1))/Настройки!$E$11*100)</f>
        <v>0</v>
      </c>
      <c r="FM32" s="67" t="n">
        <f aca="false">IF(OR($D32=1,MONTH($B32)&lt;&gt;MONTH(StartDate),'У5 Ввод'!$D$174="",'У5 Ввод'!$E$174="",'У5 Ввод'!$D$174&gt;$B32),0,MAX(0,MIN(1,'У5 Ввод'!$E$174-NETWORKDAYS('У5 Ввод'!$D$174,$B32)+1))/Настройки!$E$11*100)</f>
        <v>0</v>
      </c>
      <c r="FN32" s="67" t="n">
        <f aca="false">IF(OR($D32=1,MONTH($B32)&lt;&gt;MONTH(StartDate),'У5 Ввод'!$D$175="",'У5 Ввод'!$E$175="",'У5 Ввод'!$D$175&gt;$B32),0,MAX(0,MIN(1,'У5 Ввод'!$E$175-NETWORKDAYS('У5 Ввод'!$D$175,$B32)+1))/Настройки!$E$11*100)</f>
        <v>0</v>
      </c>
      <c r="FO32" s="67" t="n">
        <f aca="false">IF(OR($D32=1,MONTH($B32)&lt;&gt;MONTH(StartDate),'У5 Ввод'!$D$176="",'У5 Ввод'!$E$176="",'У5 Ввод'!$D$176&gt;$B32),0,MAX(0,MIN(1,'У5 Ввод'!$E$176-NETWORKDAYS('У5 Ввод'!$D$176,$B32)+1))/Настройки!$E$11*100)</f>
        <v>0</v>
      </c>
      <c r="FP32" s="67" t="n">
        <f aca="false">IF(OR($D32=1,MONTH($B32)&lt;&gt;MONTH(StartDate),'У5 Ввод'!$D$177="",'У5 Ввод'!$E$177="",'У5 Ввод'!$D$177&gt;$B32),0,MAX(0,MIN(1,'У5 Ввод'!$E$177-NETWORKDAYS('У5 Ввод'!$D$177,$B32)+1))/Настройки!$E$11*100)</f>
        <v>0</v>
      </c>
      <c r="FQ32" s="67" t="n">
        <f aca="false">IF(OR($D32=1,MONTH($B32)&lt;&gt;MONTH(StartDate),'У5 Ввод'!$D$178="",'У5 Ввод'!$E$178="",'У5 Ввод'!$D$178&gt;$B32),0,MAX(0,MIN(1,'У5 Ввод'!$E$178-NETWORKDAYS('У5 Ввод'!$D$178,$B32)+1))/Настройки!$E$11*100)</f>
        <v>0</v>
      </c>
      <c r="FR32" s="67" t="n">
        <f aca="false">IF(OR($D32=1,MONTH($B32)&lt;&gt;MONTH(StartDate),'У5 Ввод'!$D$179="",'У5 Ввод'!$E$179="",'У5 Ввод'!$D$179&gt;$B32),0,MAX(0,MIN(1,'У5 Ввод'!$E$179-NETWORKDAYS('У5 Ввод'!$D$179,$B32)+1))/Настройки!$E$11*100)</f>
        <v>0</v>
      </c>
      <c r="FS32" s="67" t="n">
        <f aca="false">IF(OR($D32=1,MONTH($B32)&lt;&gt;MONTH(StartDate),'У5 Ввод'!$D$180="",'У5 Ввод'!$E$180="",'У5 Ввод'!$D$180&gt;$B32),0,MAX(0,MIN(1,'У5 Ввод'!$E$180-NETWORKDAYS('У5 Ввод'!$D$180,$B32)+1))/Настройки!$E$11*100)</f>
        <v>0</v>
      </c>
      <c r="FT32" s="67" t="n">
        <f aca="false">IF(OR($D32=1,MONTH($B32)&lt;&gt;MONTH(StartDate),'У5 Ввод'!$D$181="",'У5 Ввод'!$E$181="",'У5 Ввод'!$D$181&gt;$B32),0,MAX(0,MIN(1,'У5 Ввод'!$E$181-NETWORKDAYS('У5 Ввод'!$D$181,$B32)+1))/Настройки!$E$11*100)</f>
        <v>0</v>
      </c>
      <c r="FU32" s="67" t="n">
        <f aca="false">IF(OR($D32=1,MONTH($B32)&lt;&gt;MONTH(StartDate),'У5 Ввод'!$D$182="",'У5 Ввод'!$E$182="",'У5 Ввод'!$D$182&gt;$B32),0,MAX(0,MIN(1,'У5 Ввод'!$E$182-NETWORKDAYS('У5 Ввод'!$D$182,$B32)+1))/Настройки!$E$11*100)</f>
        <v>0</v>
      </c>
      <c r="FV32" s="67" t="n">
        <f aca="false">IF(OR($D32=1,MONTH($B32)&lt;&gt;MONTH(StartDate),'У5 Ввод'!$D$183="",'У5 Ввод'!$E$183="",'У5 Ввод'!$D$183&gt;$B32),0,MAX(0,MIN(1,'У5 Ввод'!$E$183-NETWORKDAYS('У5 Ввод'!$D$183,$B32)+1))/Настройки!$E$11*100)</f>
        <v>0</v>
      </c>
      <c r="FW32" s="67" t="n">
        <f aca="false">IF(OR($D32=1,MONTH($B32)&lt;&gt;MONTH(StartDate),'У5 Ввод'!$D$184="",'У5 Ввод'!$E$184="",'У5 Ввод'!$D$184&gt;$B32),0,MAX(0,MIN(1,'У5 Ввод'!$E$184-NETWORKDAYS('У5 Ввод'!$D$184,$B32)+1))/Настройки!$E$11*100)</f>
        <v>0</v>
      </c>
      <c r="FX32" s="67" t="n">
        <f aca="false">IF(OR($D32=1,MONTH($B32)&lt;&gt;MONTH(StartDate),'У5 Ввод'!$D$185="",'У5 Ввод'!$E$185="",'У5 Ввод'!$D$185&gt;$B32),0,MAX(0,MIN(1,'У5 Ввод'!$E$185-NETWORKDAYS('У5 Ввод'!$D$185,$B32)+1))/Настройки!$E$11*100)</f>
        <v>0</v>
      </c>
      <c r="FY32" s="67" t="n">
        <f aca="false">IF(OR($D32=1,MONTH($B32)&lt;&gt;MONTH(StartDate),'У5 Ввод'!$D$186="",'У5 Ввод'!$E$186="",'У5 Ввод'!$D$186&gt;$B32),0,MAX(0,MIN(1,'У5 Ввод'!$E$186-NETWORKDAYS('У5 Ввод'!$D$186,$B32)+1))/Настройки!$E$11*100)</f>
        <v>0</v>
      </c>
      <c r="FZ32" s="67" t="n">
        <f aca="false">IF(OR($D32=1,MONTH($B32)&lt;&gt;MONTH(StartDate),'У5 Ввод'!$D$187="",'У5 Ввод'!$E$187="",'У5 Ввод'!$D$187&gt;$B32),0,MAX(0,MIN(1,'У5 Ввод'!$E$187-NETWORKDAYS('У5 Ввод'!$D$187,$B32)+1))/Настройки!$E$11*100)</f>
        <v>0</v>
      </c>
      <c r="GA32" s="67" t="n">
        <f aca="false">IF(OR($D32=1,MONTH($B32)&lt;&gt;MONTH(StartDate),'У5 Ввод'!$D$188="",'У5 Ввод'!$E$188="",'У5 Ввод'!$D$188&gt;$B32),0,MAX(0,MIN(1,'У5 Ввод'!$E$188-NETWORKDAYS('У5 Ввод'!$D$188,$B32)+1))/Настройки!$E$11*100)</f>
        <v>0</v>
      </c>
      <c r="GB32" s="67" t="n">
        <f aca="false">IF(OR($D32=1,MONTH($B32)&lt;&gt;MONTH(StartDate),'У5 Ввод'!$D$189="",'У5 Ввод'!$E$189="",'У5 Ввод'!$D$189&gt;$B32),0,MAX(0,MIN(1,'У5 Ввод'!$E$189-NETWORKDAYS('У5 Ввод'!$D$189,$B32)+1))/Настройки!$E$11*100)</f>
        <v>0</v>
      </c>
      <c r="GC32" s="67" t="n">
        <f aca="false">IF(OR($D32=1,MONTH($B32)&lt;&gt;MONTH(StartDate),'У5 Ввод'!$D$190="",'У5 Ввод'!$E$190="",'У5 Ввод'!$D$190&gt;$B32),0,MAX(0,MIN(1,'У5 Ввод'!$E$190-NETWORKDAYS('У5 Ввод'!$D$190,$B32)+1))/Настройки!$E$11*100)</f>
        <v>0</v>
      </c>
      <c r="GD32" s="67" t="n">
        <f aca="false">IF(OR($D32=1,MONTH($B32)&lt;&gt;MONTH(StartDate),'У5 Ввод'!$D$191="",'У5 Ввод'!$E$191="",'У5 Ввод'!$D$191&gt;$B32),0,MAX(0,MIN(1,'У5 Ввод'!$E$191-NETWORKDAYS('У5 Ввод'!$D$191,$B32)+1))/Настройки!$E$11*100)</f>
        <v>0</v>
      </c>
      <c r="GE32" s="67" t="n">
        <f aca="false">IF(OR($D32=1,MONTH($B32)&lt;&gt;MONTH(StartDate),'У5 Ввод'!$D$192="",'У5 Ввод'!$E$192="",'У5 Ввод'!$D$192&gt;$B32),0,MAX(0,MIN(1,'У5 Ввод'!$E$192-NETWORKDAYS('У5 Ввод'!$D$192,$B32)+1))/Настройки!$E$11*100)</f>
        <v>0</v>
      </c>
      <c r="GF32" s="67" t="n">
        <f aca="false">IF(OR($D32=1,MONTH($B32)&lt;&gt;MONTH(StartDate),'У5 Ввод'!$D$193="",'У5 Ввод'!$E$193="",'У5 Ввод'!$D$193&gt;$B32),0,MAX(0,MIN(1,'У5 Ввод'!$E$193-NETWORKDAYS('У5 Ввод'!$D$193,$B32)+1))/Настройки!$E$11*100)</f>
        <v>0</v>
      </c>
      <c r="GG32" s="67" t="n">
        <f aca="false">IF(OR($D32=1,MONTH($B32)&lt;&gt;MONTH(StartDate),'У5 Ввод'!$D$194="",'У5 Ввод'!$E$194="",'У5 Ввод'!$D$194&gt;$B32),0,MAX(0,MIN(1,'У5 Ввод'!$E$194-NETWORKDAYS('У5 Ввод'!$D$194,$B32)+1))/Настройки!$E$11*100)</f>
        <v>0</v>
      </c>
      <c r="GH32" s="67" t="n">
        <f aca="false">IF(OR($D32=1,MONTH($B32)&lt;&gt;MONTH(StartDate),'У5 Ввод'!$D$195="",'У5 Ввод'!$E$195="",'У5 Ввод'!$D$195&gt;$B32),0,MAX(0,MIN(1,'У5 Ввод'!$E$195-NETWORKDAYS('У5 Ввод'!$D$195,$B32)+1))/Настройки!$E$11*100)</f>
        <v>0</v>
      </c>
      <c r="GI32" s="67" t="n">
        <f aca="false">IF(OR($D32=1,MONTH($B32)&lt;&gt;MONTH(StartDate),'У5 Ввод'!$D$196="",'У5 Ввод'!$E$196="",'У5 Ввод'!$D$196&gt;$B32),0,MAX(0,MIN(1,'У5 Ввод'!$E$196-NETWORKDAYS('У5 Ввод'!$D$196,$B32)+1))/Настройки!$E$11*100)</f>
        <v>0</v>
      </c>
      <c r="GJ32" s="67" t="n">
        <f aca="false">IF(OR($D32=1,MONTH($B32)&lt;&gt;MONTH(StartDate),'У5 Ввод'!$D$197="",'У5 Ввод'!$E$197="",'У5 Ввод'!$D$197&gt;$B32),0,MAX(0,MIN(1,'У5 Ввод'!$E$197-NETWORKDAYS('У5 Ввод'!$D$197,$B32)+1))/Настройки!$E$11*100)</f>
        <v>0</v>
      </c>
      <c r="GK32" s="67" t="n">
        <f aca="false">IF(OR($D32=1,MONTH($B32)&lt;&gt;MONTH(StartDate),'У5 Ввод'!$D$198="",'У5 Ввод'!$E$198="",'У5 Ввод'!$D$198&gt;$B32),0,MAX(0,MIN(1,'У5 Ввод'!$E$198-NETWORKDAYS('У5 Ввод'!$D$198,$B32)+1))/Настройки!$E$11*100)</f>
        <v>0</v>
      </c>
      <c r="GL32" s="67" t="n">
        <f aca="false">IF(OR($D32=1,MONTH($B32)&lt;&gt;MONTH(StartDate),'У5 Ввод'!$D$199="",'У5 Ввод'!$E$199="",'У5 Ввод'!$D$199&gt;$B32),0,MAX(0,MIN(1,'У5 Ввод'!$E$199-NETWORKDAYS('У5 Ввод'!$D$199,$B32)+1))/Настройки!$E$11*100)</f>
        <v>0</v>
      </c>
      <c r="GM32" s="67" t="n">
        <f aca="false">IF(OR($D32=1,MONTH($B32)&lt;&gt;MONTH(StartDate),'У5 Ввод'!$D$200="",'У5 Ввод'!$E$200="",'У5 Ввод'!$D$200&gt;$B32),0,MAX(0,MIN(1,'У5 Ввод'!$E$200-NETWORKDAYS('У5 Ввод'!$D$200,$B32)+1))/Настройки!$E$11*100)</f>
        <v>0</v>
      </c>
      <c r="GN32" s="67" t="n">
        <f aca="false">IF(OR($D32=1,MONTH($B32)&lt;&gt;MONTH(StartDate),'У5 Ввод'!$D$201="",'У5 Ввод'!$E$201="",'У5 Ввод'!$D$201&gt;$B32),0,MAX(0,MIN(1,'У5 Ввод'!$E$201-NETWORKDAYS('У5 Ввод'!$D$201,$B32)+1))/Настройки!$E$11*100)</f>
        <v>0</v>
      </c>
      <c r="GO32" s="67" t="n">
        <f aca="false">IF(OR($D32=1,MONTH($B32)&lt;&gt;MONTH(StartDate),'У5 Ввод'!$D$202="",'У5 Ввод'!$E$202="",'У5 Ввод'!$D$202&gt;$B32),0,MAX(0,MIN(1,'У5 Ввод'!$E$202-NETWORKDAYS('У5 Ввод'!$D$202,$B32)+1))/Настройки!$E$11*100)</f>
        <v>0</v>
      </c>
      <c r="GP32" s="67" t="n">
        <f aca="false">IF(OR($D32=1,MONTH($B32)&lt;&gt;MONTH(StartDate),'У5 Ввод'!$D$203="",'У5 Ввод'!$E$203="",'У5 Ввод'!$D$203&gt;$B32),0,MAX(0,MIN(1,'У5 Ввод'!$E$203-NETWORKDAYS('У5 Ввод'!$D$203,$B32)+1))/Настройки!$E$11*100)</f>
        <v>0</v>
      </c>
      <c r="GQ32" s="67" t="n">
        <f aca="false">IF(OR($D32=1,MONTH($B32)&lt;&gt;MONTH(StartDate),'У5 Ввод'!$D$204="",'У5 Ввод'!$E$204="",'У5 Ввод'!$D$204&gt;$B32),0,MAX(0,MIN(1,'У5 Ввод'!$E$204-NETWORKDAYS('У5 Ввод'!$D$204,$B32)+1))/Настройки!$E$11*100)</f>
        <v>0</v>
      </c>
      <c r="GR32" s="67" t="n">
        <f aca="false">IF(OR($D32=1,MONTH($B32)&lt;&gt;MONTH(StartDate),'У5 Ввод'!$D$205="",'У5 Ввод'!$E$205="",'У5 Ввод'!$D$205&gt;$B32),0,MAX(0,MIN(1,'У5 Ввод'!$E$205-NETWORKDAYS('У5 Ввод'!$D$205,$B32)+1))/Настройки!$E$11*100)</f>
        <v>0</v>
      </c>
      <c r="GS32" s="67" t="n">
        <f aca="false">IF(OR($D32=1,MONTH($B32)&lt;&gt;MONTH(StartDate),'У5 Ввод'!$D$206="",'У5 Ввод'!$E$206="",'У5 Ввод'!$D$206&gt;$B32),0,MAX(0,MIN(1,'У5 Ввод'!$E$206-NETWORKDAYS('У5 Ввод'!$D$206,$B32)+1))/Настройки!$E$11*100)</f>
        <v>0</v>
      </c>
      <c r="GT32" s="67" t="n">
        <f aca="false">IF(OR($D32=1,MONTH($B32)&lt;&gt;MONTH(StartDate),'У5 Ввод'!$D$207="",'У5 Ввод'!$E$207="",'У5 Ввод'!$D$207&gt;$B32),0,MAX(0,MIN(1,'У5 Ввод'!$E$207-NETWORKDAYS('У5 Ввод'!$D$207,$B32)+1))/Настройки!$E$11*100)</f>
        <v>0</v>
      </c>
      <c r="GU32" s="67" t="n">
        <f aca="false">IF(OR($D32=1,MONTH($B32)&lt;&gt;MONTH(StartDate),'У5 Ввод'!$D$208="",'У5 Ввод'!$E$208="",'У5 Ввод'!$D$208&gt;$B32),0,MAX(0,MIN(1,'У5 Ввод'!$E$208-NETWORKDAYS('У5 Ввод'!$D$208,$B32)+1))/Настройки!$E$11*100)</f>
        <v>0</v>
      </c>
      <c r="GV32" s="67" t="n">
        <f aca="false">IF(OR($D32=1,MONTH($B32)&lt;&gt;MONTH(StartDate),'У5 Ввод'!$D$209="",'У5 Ввод'!$E$209="",'У5 Ввод'!$D$209&gt;$B32),0,MAX(0,MIN(1,'У5 Ввод'!$E$209-NETWORKDAYS('У5 Ввод'!$D$209,$B32)+1))/Настройки!$E$11*100)</f>
        <v>0</v>
      </c>
      <c r="GW32" s="67" t="n">
        <f aca="false">IF(OR($D32=1,MONTH($B32)&lt;&gt;MONTH(StartDate),'У5 Ввод'!$D$210="",'У5 Ввод'!$E$210="",'У5 Ввод'!$D$210&gt;$B32),0,MAX(0,MIN(1,'У5 Ввод'!$E$210-NETWORKDAYS('У5 Ввод'!$D$210,$B32)+1))/Настройки!$E$11*100)</f>
        <v>0</v>
      </c>
      <c r="GX32" s="67" t="n">
        <f aca="false">IF(OR($D32=1,MONTH($B32)&lt;&gt;MONTH(StartDate),'У5 Ввод'!$D$211="",'У5 Ввод'!$E$211="",'У5 Ввод'!$D$211&gt;$B32),0,MAX(0,MIN(1,'У5 Ввод'!$E$211-NETWORKDAYS('У5 Ввод'!$D$211,$B32)+1))/Настройки!$E$11*100)</f>
        <v>0</v>
      </c>
      <c r="GY32" s="67" t="n">
        <f aca="false">IF(OR($D32=1,MONTH($B32)&lt;&gt;MONTH(StartDate),'У5 Ввод'!$D$212="",'У5 Ввод'!$E$212="",'У5 Ввод'!$D$212&gt;$B32),0,MAX(0,MIN(1,'У5 Ввод'!$E$212-NETWORKDAYS('У5 Ввод'!$D$212,$B32)+1))/Настройки!$E$11*100)</f>
        <v>0</v>
      </c>
      <c r="GZ32" s="67" t="n">
        <f aca="false">IF(OR($D32=1,MONTH($B32)&lt;&gt;MONTH(StartDate),'У5 Ввод'!$D$213="",'У5 Ввод'!$E$213="",'У5 Ввод'!$D$213&gt;$B32),0,MAX(0,MIN(1,'У5 Ввод'!$E$213-NETWORKDAYS('У5 Ввод'!$D$213,$B32)+1))/Настройки!$E$11*100)</f>
        <v>0</v>
      </c>
      <c r="HA32" s="67" t="n">
        <f aca="false">IF(OR($D32=1,MONTH($B32)&lt;&gt;MONTH(StartDate),'У5 Ввод'!$D$214="",'У5 Ввод'!$E$214="",'У5 Ввод'!$D$214&gt;$B32),0,MAX(0,MIN(1,'У5 Ввод'!$E$214-NETWORKDAYS('У5 Ввод'!$D$214,$B32)+1))/Настройки!$E$11*100)</f>
        <v>0</v>
      </c>
      <c r="HB32" s="67" t="n">
        <f aca="false">IF(OR($D32=1,MONTH($B32)&lt;&gt;MONTH(StartDate),'У5 Ввод'!$D$215="",'У5 Ввод'!$E$215="",'У5 Ввод'!$D$215&gt;$B32),0,MAX(0,MIN(1,'У5 Ввод'!$E$215-NETWORKDAYS('У5 Ввод'!$D$215,$B32)+1))/Настройки!$E$11*100)</f>
        <v>0</v>
      </c>
      <c r="HC32" s="67" t="n">
        <f aca="false">IF(OR($D32=1,MONTH($B32)&lt;&gt;MONTH(StartDate),'У5 Ввод'!$D$216="",'У5 Ввод'!$E$216="",'У5 Ввод'!$D$216&gt;$B32),0,MAX(0,MIN(1,'У5 Ввод'!$E$216-NETWORKDAYS('У5 Ввод'!$D$216,$B32)+1))/Настройки!$E$11*100)</f>
        <v>0</v>
      </c>
      <c r="HD32" s="67" t="n">
        <f aca="false">IF(OR($D32=1,MONTH($B32)&lt;&gt;MONTH(StartDate),'У5 Ввод'!$D$217="",'У5 Ввод'!$E$217="",'У5 Ввод'!$D$217&gt;$B32),0,MAX(0,MIN(1,'У5 Ввод'!$E$217-NETWORKDAYS('У5 Ввод'!$D$217,$B32)+1))/Настройки!$E$11*100)</f>
        <v>0</v>
      </c>
      <c r="HE32" s="67" t="n">
        <f aca="false">IF(OR($D32=1,MONTH($B32)&lt;&gt;MONTH(StartDate),'У5 Ввод'!$D$218="",'У5 Ввод'!$E$218="",'У5 Ввод'!$D$218&gt;$B32),0,MAX(0,MIN(1,'У5 Ввод'!$E$218-NETWORKDAYS('У5 Ввод'!$D$218,$B32)+1))/Настройки!$E$11*100)</f>
        <v>0</v>
      </c>
      <c r="HF32" s="67" t="n">
        <f aca="false">IF(OR($D32=1,MONTH($B32)&lt;&gt;MONTH(StartDate),'У5 Ввод'!$D$219="",'У5 Ввод'!$E$219="",'У5 Ввод'!$D$219&gt;$B32),0,MAX(0,MIN(1,'У5 Ввод'!$E$219-NETWORKDAYS('У5 Ввод'!$D$219,$B32)+1))/Настройки!$E$11*100)</f>
        <v>0</v>
      </c>
      <c r="HG32" s="67" t="n">
        <f aca="false">IF(OR($D32=1,MONTH($B32)&lt;&gt;MONTH(StartDate),'У5 Ввод'!$D$220="",'У5 Ввод'!$E$220="",'У5 Ввод'!$D$220&gt;$B32),0,MAX(0,MIN(1,'У5 Ввод'!$E$220-NETWORKDAYS('У5 Ввод'!$D$220,$B32)+1))/Настройки!$E$11*100)</f>
        <v>0</v>
      </c>
      <c r="HH32" s="67" t="n">
        <f aca="false">IF(OR($D32=1,MONTH($B32)&lt;&gt;MONTH(StartDate),'У5 Ввод'!$D$221="",'У5 Ввод'!$E$221="",'У5 Ввод'!$D$221&gt;$B32),0,MAX(0,MIN(1,'У5 Ввод'!$E$221-NETWORKDAYS('У5 Ввод'!$D$221,$B32)+1))/Настройки!$E$11*100)</f>
        <v>0</v>
      </c>
      <c r="HI32" s="67" t="n">
        <f aca="false">IF(OR($D32=1,MONTH($B32)&lt;&gt;MONTH(StartDate),'У5 Ввод'!$D$222="",'У5 Ввод'!$E$222="",'У5 Ввод'!$D$222&gt;$B32),0,MAX(0,MIN(1,'У5 Ввод'!$E$222-NETWORKDAYS('У5 Ввод'!$D$222,$B32)+1))/Настройки!$E$11*100)</f>
        <v>0</v>
      </c>
      <c r="HJ32" s="67" t="n">
        <f aca="false">IF(OR($D32=1,MONTH($B32)&lt;&gt;MONTH(StartDate),'У5 Ввод'!$D$223="",'У5 Ввод'!$E$223="",'У5 Ввод'!$D$223&gt;$B32),0,MAX(0,MIN(1,'У5 Ввод'!$E$223-NETWORKDAYS('У5 Ввод'!$D$223,$B32)+1))/Настройки!$E$11*100)</f>
        <v>0</v>
      </c>
      <c r="HK32" s="67" t="n">
        <f aca="false">IF(OR($D32=1,MONTH($B32)&lt;&gt;MONTH(StartDate),'У5 Ввод'!$D$224="",'У5 Ввод'!$E$224="",'У5 Ввод'!$D$224&gt;$B32),0,MAX(0,MIN(1,'У5 Ввод'!$E$224-NETWORKDAYS('У5 Ввод'!$D$224,$B32)+1))/Настройки!$E$11*100)</f>
        <v>0</v>
      </c>
      <c r="HL32" s="67" t="n">
        <f aca="false">IF(OR($D32=1,MONTH($B32)&lt;&gt;MONTH(StartDate),'У5 Ввод'!$D$225="",'У5 Ввод'!$E$225="",'У5 Ввод'!$D$225&gt;$B32),0,MAX(0,MIN(1,'У5 Ввод'!$E$225-NETWORKDAYS('У5 Ввод'!$D$225,$B32)+1))/Настройки!$E$11*100)</f>
        <v>0</v>
      </c>
      <c r="HM32" s="67" t="n">
        <f aca="false">IF(OR($D32=1,MONTH($B32)&lt;&gt;MONTH(StartDate),'У5 Ввод'!$D$226="",'У5 Ввод'!$E$226="",'У5 Ввод'!$D$226&gt;$B32),0,MAX(0,MIN(1,'У5 Ввод'!$E$226-NETWORKDAYS('У5 Ввод'!$D$226,$B32)+1))/Настройки!$E$11*100)</f>
        <v>0</v>
      </c>
      <c r="HN32" s="67" t="n">
        <f aca="false">IF(OR($D32=1,MONTH($B32)&lt;&gt;MONTH(StartDate),'У5 Ввод'!$D$227="",'У5 Ввод'!$E$227="",'У5 Ввод'!$D$227&gt;$B32),0,MAX(0,MIN(1,'У5 Ввод'!$E$227-NETWORKDAYS('У5 Ввод'!$D$227,$B32)+1))/Настройки!$E$11*100)</f>
        <v>0</v>
      </c>
      <c r="HO32" s="67" t="n">
        <f aca="false">IF(OR($D32=1,MONTH($B32)&lt;&gt;MONTH(StartDate),'У5 Ввод'!$D$228="",'У5 Ввод'!$E$228="",'У5 Ввод'!$D$228&gt;$B32),0,MAX(0,MIN(1,'У5 Ввод'!$E$228-NETWORKDAYS('У5 Ввод'!$D$228,$B32)+1))/Настройки!$E$11*100)</f>
        <v>0</v>
      </c>
      <c r="HP32" s="67" t="n">
        <f aca="false">IF(OR($D32=1,MONTH($B32)&lt;&gt;MONTH(StartDate),'У5 Ввод'!$D$229="",'У5 Ввод'!$E$229="",'У5 Ввод'!$D$229&gt;$B32),0,MAX(0,MIN(1,'У5 Ввод'!$E$229-NETWORKDAYS('У5 Ввод'!$D$229,$B32)+1))/Настройки!$E$11*100)</f>
        <v>0</v>
      </c>
      <c r="HQ32" s="67" t="n">
        <f aca="false">IF(OR($D32=1,MONTH($B32)&lt;&gt;MONTH(StartDate),'У5 Ввод'!$D$230="",'У5 Ввод'!$E$230="",'У5 Ввод'!$D$230&gt;$B32),0,MAX(0,MIN(1,'У5 Ввод'!$E$230-NETWORKDAYS('У5 Ввод'!$D$230,$B32)+1))/Настройки!$E$11*100)</f>
        <v>0</v>
      </c>
      <c r="HR32" s="67" t="n">
        <f aca="false">IF(OR($D32=1,MONTH($B32)&lt;&gt;MONTH(StartDate),'У5 Ввод'!$D$231="",'У5 Ввод'!$E$231="",'У5 Ввод'!$D$231&gt;$B32),0,MAX(0,MIN(1,'У5 Ввод'!$E$231-NETWORKDAYS('У5 Ввод'!$D$231,$B32)+1))/Настройки!$E$11*100)</f>
        <v>0</v>
      </c>
      <c r="HS32" s="67" t="n">
        <f aca="false">IF(OR($D32=1,MONTH($B32)&lt;&gt;MONTH(StartDate),'У5 Ввод'!$D$232="",'У5 Ввод'!$E$232="",'У5 Ввод'!$D$232&gt;$B32),0,MAX(0,MIN(1,'У5 Ввод'!$E$232-NETWORKDAYS('У5 Ввод'!$D$232,$B32)+1))/Настройки!$E$11*100)</f>
        <v>0</v>
      </c>
      <c r="HT32" s="67" t="n">
        <f aca="false">IF(OR($D32=1,MONTH($B32)&lt;&gt;MONTH(StartDate),'У5 Ввод'!$D$233="",'У5 Ввод'!$E$233="",'У5 Ввод'!$D$233&gt;$B32),0,MAX(0,MIN(1,'У5 Ввод'!$E$233-NETWORKDAYS('У5 Ввод'!$D$233,$B32)+1))/Настройки!$E$11*100)</f>
        <v>0</v>
      </c>
      <c r="HU32" s="67" t="n">
        <f aca="false">IF(OR($D32=1,MONTH($B32)&lt;&gt;MONTH(StartDate),'У5 Ввод'!$D$234="",'У5 Ввод'!$E$234="",'У5 Ввод'!$D$234&gt;$B32),0,MAX(0,MIN(1,'У5 Ввод'!$E$234-NETWORKDAYS('У5 Ввод'!$D$234,$B32)+1))/Настройки!$E$11*100)</f>
        <v>0</v>
      </c>
      <c r="HV32" s="67" t="n">
        <f aca="false">IF(OR($D32=1,MONTH($B32)&lt;&gt;MONTH(StartDate),'У5 Ввод'!$D$235="",'У5 Ввод'!$E$235="",'У5 Ввод'!$D$235&gt;$B32),0,MAX(0,MIN(1,'У5 Ввод'!$E$235-NETWORKDAYS('У5 Ввод'!$D$235,$B32)+1))/Настройки!$E$11*100)</f>
        <v>0</v>
      </c>
      <c r="HW32" s="67" t="n">
        <f aca="false">IF(OR($D32=1,MONTH($B32)&lt;&gt;MONTH(StartDate),'У5 Ввод'!$D$236="",'У5 Ввод'!$E$236="",'У5 Ввод'!$D$236&gt;$B32),0,MAX(0,MIN(1,'У5 Ввод'!$E$236-NETWORKDAYS('У5 Ввод'!$D$236,$B32)+1))/Настройки!$E$11*100)</f>
        <v>0</v>
      </c>
      <c r="HX32" s="67" t="n">
        <f aca="false">IF(OR($D32=1,MONTH($B32)&lt;&gt;MONTH(StartDate),'У5 Ввод'!$D$237="",'У5 Ввод'!$E$237="",'У5 Ввод'!$D$237&gt;$B32),0,MAX(0,MIN(1,'У5 Ввод'!$E$237-NETWORKDAYS('У5 Ввод'!$D$237,$B32)+1))/Настройки!$E$11*100)</f>
        <v>0</v>
      </c>
      <c r="HY32" s="67" t="n">
        <f aca="false">IF(OR($D32=1,MONTH($B32)&lt;&gt;MONTH(StartDate),'У5 Ввод'!$D$238="",'У5 Ввод'!$E$238="",'У5 Ввод'!$D$238&gt;$B32),0,MAX(0,MIN(1,'У5 Ввод'!$E$238-NETWORKDAYS('У5 Ввод'!$D$238,$B32)+1))/Настройки!$E$11*100)</f>
        <v>0</v>
      </c>
      <c r="HZ32" s="67" t="n">
        <f aca="false">IF(OR($D32=1,MONTH($B32)&lt;&gt;MONTH(StartDate),'У5 Ввод'!$D$239="",'У5 Ввод'!$E$239="",'У5 Ввод'!$D$239&gt;$B32),0,MAX(0,MIN(1,'У5 Ввод'!$E$239-NETWORKDAYS('У5 Ввод'!$D$239,$B32)+1))/Настройки!$E$11*100)</f>
        <v>0</v>
      </c>
      <c r="IA32" s="67" t="n">
        <f aca="false">IF(OR($D32=1,MONTH($B32)&lt;&gt;MONTH(StartDate),'У5 Ввод'!$D$240="",'У5 Ввод'!$E$240="",'У5 Ввод'!$D$240&gt;$B32),0,MAX(0,MIN(1,'У5 Ввод'!$E$240-NETWORKDAYS('У5 Ввод'!$D$240,$B32)+1))/Настройки!$E$11*100)</f>
        <v>0</v>
      </c>
      <c r="IB32" s="67" t="n">
        <f aca="false">IF(OR($D32=1,MONTH($B32)&lt;&gt;MONTH(StartDate),'У5 Ввод'!$D$241="",'У5 Ввод'!$E$241="",'У5 Ввод'!$D$241&gt;$B32),0,MAX(0,MIN(1,'У5 Ввод'!$E$241-NETWORKDAYS('У5 Ввод'!$D$241,$B32)+1))/Настройки!$E$11*100)</f>
        <v>0</v>
      </c>
      <c r="IC32" s="67" t="n">
        <f aca="false">IF(OR($D32=1,MONTH($B32)&lt;&gt;MONTH(StartDate),'У5 Ввод'!$D$242="",'У5 Ввод'!$E$242="",'У5 Ввод'!$D$242&gt;$B32),0,MAX(0,MIN(1,'У5 Ввод'!$E$242-NETWORKDAYS('У5 Ввод'!$D$242,$B32)+1))/Настройки!$E$11*100)</f>
        <v>0</v>
      </c>
      <c r="ID32" s="67" t="n">
        <f aca="false">IF(OR($D32=1,MONTH($B32)&lt;&gt;MONTH(StartDate),'У5 Ввод'!$D$243="",'У5 Ввод'!$E$243="",'У5 Ввод'!$D$243&gt;$B32),0,MAX(0,MIN(1,'У5 Ввод'!$E$243-NETWORKDAYS('У5 Ввод'!$D$243,$B32)+1))/Настройки!$E$11*100)</f>
        <v>0</v>
      </c>
      <c r="IE32" s="67" t="n">
        <f aca="false">IF(OR($D32=1,MONTH($B32)&lt;&gt;MONTH(StartDate),'У5 Ввод'!$D$244="",'У5 Ввод'!$E$244="",'У5 Ввод'!$D$244&gt;$B32),0,MAX(0,MIN(1,'У5 Ввод'!$E$244-NETWORKDAYS('У5 Ввод'!$D$244,$B32)+1))/Настройки!$E$11*100)</f>
        <v>0</v>
      </c>
      <c r="IF32" s="67" t="n">
        <f aca="false">IF(OR($D32=1,MONTH($B32)&lt;&gt;MONTH(StartDate),'У5 Ввод'!$D$245="",'У5 Ввод'!$E$245="",'У5 Ввод'!$D$245&gt;$B32),0,MAX(0,MIN(1,'У5 Ввод'!$E$245-NETWORKDAYS('У5 Ввод'!$D$245,$B32)+1))/Настройки!$E$11*100)</f>
        <v>0</v>
      </c>
      <c r="IG32" s="67" t="n">
        <f aca="false">IF(OR($D32=1,MONTH($B32)&lt;&gt;MONTH(StartDate),'У5 Ввод'!$D$246="",'У5 Ввод'!$E$246="",'У5 Ввод'!$D$246&gt;$B32),0,MAX(0,MIN(1,'У5 Ввод'!$E$246-NETWORKDAYS('У5 Ввод'!$D$246,$B32)+1))/Настройки!$E$11*100)</f>
        <v>0</v>
      </c>
      <c r="IH32" s="67" t="n">
        <f aca="false">IF(OR($D32=1,MONTH($B32)&lt;&gt;MONTH(StartDate),'У5 Ввод'!$D$247="",'У5 Ввод'!$E$247="",'У5 Ввод'!$D$247&gt;$B32),0,MAX(0,MIN(1,'У5 Ввод'!$E$247-NETWORKDAYS('У5 Ввод'!$D$247,$B32)+1))/Настройки!$E$11*100)</f>
        <v>0</v>
      </c>
      <c r="II32" s="67" t="n">
        <f aca="false">IF(OR($D32=1,MONTH($B32)&lt;&gt;MONTH(StartDate),'У5 Ввод'!$D$248="",'У5 Ввод'!$E$248="",'У5 Ввод'!$D$248&gt;$B32),0,MAX(0,MIN(1,'У5 Ввод'!$E$248-NETWORKDAYS('У5 Ввод'!$D$248,$B32)+1))/Настройки!$E$11*100)</f>
        <v>0</v>
      </c>
      <c r="IJ32" s="67" t="n">
        <f aca="false">IF(OR($D32=1,MONTH($B32)&lt;&gt;MONTH(StartDate),'У5 Ввод'!$D$249="",'У5 Ввод'!$E$249="",'У5 Ввод'!$D$249&gt;$B32),0,MAX(0,MIN(1,'У5 Ввод'!$E$249-NETWORKDAYS('У5 Ввод'!$D$249,$B32)+1))/Настройки!$E$11*100)</f>
        <v>0</v>
      </c>
      <c r="IK32" s="67" t="n">
        <f aca="false">IF(OR($D32=1,MONTH($B32)&lt;&gt;MONTH(StartDate),'У5 Ввод'!$D$250="",'У5 Ввод'!$E$250="",'У5 Ввод'!$D$250&gt;$B32),0,MAX(0,MIN(1,'У5 Ввод'!$E$250-NETWORKDAYS('У5 Ввод'!$D$250,$B32)+1))/Настройки!$E$11*100)</f>
        <v>0</v>
      </c>
      <c r="IL32" s="67" t="n">
        <f aca="false">IF(OR($D32=1,MONTH($B32)&lt;&gt;MONTH(StartDate),'У5 Ввод'!$D$251="",'У5 Ввод'!$E$251="",'У5 Ввод'!$D$251&gt;$B32),0,MAX(0,MIN(1,'У5 Ввод'!$E$251-NETWORKDAYS('У5 Ввод'!$D$251,$B32)+1))/Настройки!$E$11*100)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UPPER(Настройки!$B$11)&amp;" — загрузка, % (100% = "&amp;Настройки!$E$11&amp;" бригад/смену)"</f>
        <v>МЕХАНООБРАБОТКА — загрузка, % (100% = 3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UPPER(Настройки!$B$12)&amp;" — ФОРМА ЗАКАЗОВ (30 шт). Названия операций редактируются в шапке"</f>
        <v>СВАРКА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133</v>
      </c>
      <c r="D2" s="6"/>
      <c r="E2" s="6"/>
      <c r="F2" s="6" t="s">
        <v>134</v>
      </c>
      <c r="G2" s="6"/>
      <c r="H2" s="6"/>
      <c r="I2" s="6" t="s">
        <v>135</v>
      </c>
      <c r="J2" s="6"/>
      <c r="K2" s="6"/>
      <c r="L2" s="6" t="s">
        <v>136</v>
      </c>
      <c r="M2" s="6"/>
      <c r="N2" s="6"/>
      <c r="O2" s="6" t="s">
        <v>137</v>
      </c>
      <c r="P2" s="6"/>
      <c r="Q2" s="6"/>
      <c r="R2" s="6" t="s">
        <v>138</v>
      </c>
      <c r="S2" s="6"/>
      <c r="T2" s="6"/>
      <c r="U2" s="6" t="s">
        <v>139</v>
      </c>
      <c r="V2" s="6"/>
      <c r="W2" s="6"/>
      <c r="X2" s="6" t="s">
        <v>140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DATE(2026,7,9)</f>
        <v>46212</v>
      </c>
      <c r="D4" s="61" t="n">
        <v>3.6</v>
      </c>
      <c r="E4" s="60"/>
      <c r="F4" s="60" t="n">
        <f aca="false">DATE(2026,7,13)</f>
        <v>46216</v>
      </c>
      <c r="G4" s="61" t="n">
        <v>2</v>
      </c>
      <c r="H4" s="60"/>
      <c r="I4" s="60" t="n">
        <f aca="false">DATE(2026,7,7)</f>
        <v>46210</v>
      </c>
      <c r="J4" s="61" t="n">
        <v>2</v>
      </c>
      <c r="K4" s="60" t="n">
        <f aca="false">DATE(2026,7,8)</f>
        <v>46211</v>
      </c>
      <c r="L4" s="60" t="n">
        <f aca="false">DATE(2026,7,7)</f>
        <v>46210</v>
      </c>
      <c r="M4" s="61" t="n">
        <v>1</v>
      </c>
      <c r="N4" s="60" t="n">
        <f aca="false">DATE(2026,7,7)</f>
        <v>46210</v>
      </c>
      <c r="O4" s="60" t="n">
        <f aca="false">DATE(2026,7,7)</f>
        <v>46210</v>
      </c>
      <c r="P4" s="61" t="n">
        <v>2</v>
      </c>
      <c r="Q4" s="60"/>
      <c r="R4" s="60" t="n">
        <f aca="false">DATE(2026,7,14)</f>
        <v>46217</v>
      </c>
      <c r="S4" s="61" t="n">
        <v>1</v>
      </c>
      <c r="T4" s="60"/>
      <c r="U4" s="60" t="n">
        <f aca="false">DATE(2026,7,14)</f>
        <v>46217</v>
      </c>
      <c r="V4" s="61" t="n">
        <v>1.5</v>
      </c>
      <c r="W4" s="60"/>
      <c r="X4" s="60" t="n">
        <f aca="false">DATE(2026,7,24)</f>
        <v>46227</v>
      </c>
      <c r="Y4" s="61" t="n">
        <v>3</v>
      </c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 t="n">
        <f aca="false">DATE(2026,7,7)</f>
        <v>46210</v>
      </c>
      <c r="D5" s="61" t="n">
        <v>2</v>
      </c>
      <c r="E5" s="60" t="n">
        <f aca="false">DATE(2026,7,8)</f>
        <v>46211</v>
      </c>
      <c r="F5" s="60" t="n">
        <f aca="false">DATE(2026,7,13)</f>
        <v>46216</v>
      </c>
      <c r="G5" s="61" t="n">
        <v>2</v>
      </c>
      <c r="H5" s="60"/>
      <c r="I5" s="60" t="n">
        <f aca="false">DATE(2026,7,8)</f>
        <v>46211</v>
      </c>
      <c r="J5" s="61" t="n">
        <v>3</v>
      </c>
      <c r="K5" s="60"/>
      <c r="L5" s="60" t="n">
        <f aca="false">DATE(2026,7,7)</f>
        <v>46210</v>
      </c>
      <c r="M5" s="61" t="n">
        <v>2</v>
      </c>
      <c r="N5" s="60"/>
      <c r="O5" s="60" t="n">
        <f aca="false">DATE(2026,7,7)</f>
        <v>46210</v>
      </c>
      <c r="P5" s="61" t="n">
        <v>2</v>
      </c>
      <c r="Q5" s="60"/>
      <c r="R5" s="60" t="n">
        <f aca="false">DATE(2026,7,14)</f>
        <v>46217</v>
      </c>
      <c r="S5" s="61" t="n">
        <v>2</v>
      </c>
      <c r="T5" s="60"/>
      <c r="U5" s="60" t="n">
        <f aca="false">DATE(2026,7,14)</f>
        <v>46217</v>
      </c>
      <c r="V5" s="61" t="n">
        <v>3</v>
      </c>
      <c r="W5" s="60"/>
      <c r="X5" s="60" t="n">
        <f aca="false">DATE(2026,7,24)</f>
        <v>46227</v>
      </c>
      <c r="Y5" s="61" t="n">
        <v>3</v>
      </c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 t="n">
        <f aca="false">DATE(2026,7,20)</f>
        <v>46223</v>
      </c>
      <c r="D6" s="61" t="n">
        <v>3</v>
      </c>
      <c r="E6" s="60"/>
      <c r="F6" s="60"/>
      <c r="G6" s="61"/>
      <c r="H6" s="60"/>
      <c r="I6" s="60"/>
      <c r="J6" s="61"/>
      <c r="K6" s="60"/>
      <c r="L6" s="60" t="n">
        <f aca="false">DATE(2026,7,21)</f>
        <v>46224</v>
      </c>
      <c r="M6" s="61" t="n">
        <v>2</v>
      </c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UPPER(Настройки!$B$12)&amp;" — ВВОД ДАННЫХ (заполняется автоматически из формы заказов)"</f>
        <v>СВАРКА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Настройки!$B$12</f>
        <v>Сварка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Настройки!$E$12</f>
        <v>4.5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'У6 Заказы'!$A$4</f>
        <v>26-1817</v>
      </c>
      <c r="C12" s="10" t="str">
        <f aca="false">IF($B12="","",'У6 Заказы'!$C$2)</f>
        <v>Блок1РУНН</v>
      </c>
      <c r="D12" s="64" t="n">
        <f aca="false">IF('У6 Заказы'!C4="","",'У6 Заказы'!C4)</f>
        <v>46212</v>
      </c>
      <c r="E12" s="65" t="n">
        <f aca="false">IF('У6 Заказы'!D4="","",'У6 Заказы'!D4)</f>
        <v>3.6</v>
      </c>
      <c r="F12" s="64" t="n">
        <f aca="false">IF(OR(D12="",E12="",E12=0),"",WORKDAY(D12,MAX(0,CEILING(E12,1)-1)))</f>
        <v>46217</v>
      </c>
      <c r="G12" s="64" t="str">
        <f aca="false">IF('У6 Заказы'!E4="","",'У6 Заказы'!E4)</f>
        <v/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В работе</v>
      </c>
    </row>
    <row r="13" customFormat="false" ht="15" hidden="false" customHeight="true" outlineLevel="0" collapsed="false">
      <c r="A13" s="10" t="n">
        <v>2</v>
      </c>
      <c r="B13" s="59" t="str">
        <f aca="false">'У6 Заказы'!$A$4</f>
        <v>26-1817</v>
      </c>
      <c r="C13" s="10" t="str">
        <f aca="false">IF($B13="","",'У6 Заказы'!$F$2)</f>
        <v>Блок2ТО</v>
      </c>
      <c r="D13" s="64" t="n">
        <f aca="false">IF('У6 Заказы'!F4="","",'У6 Заказы'!F4)</f>
        <v>46216</v>
      </c>
      <c r="E13" s="65" t="n">
        <f aca="false">IF('У6 Заказы'!G4="","",'У6 Заказы'!G4)</f>
        <v>2</v>
      </c>
      <c r="F13" s="64" t="n">
        <f aca="false">IF(OR(D13="",E13="",E13=0),"",WORKDAY(D13,MAX(0,CEILING(E13,1)-1)))</f>
        <v>46217</v>
      </c>
      <c r="G13" s="64" t="str">
        <f aca="false">IF('У6 Заказы'!H4="","",'У6 Заказы'!H4)</f>
        <v/>
      </c>
      <c r="J13" s="10" t="str">
        <f aca="false">IF(D13="","",IF(WEEKDAY(D13,2)&gt;5,"⚠ Выходной","Рабочий день"))</f>
        <v>Рабочий день</v>
      </c>
      <c r="K13" s="10" t="str">
        <f aca="false">IF(OR($B13="",D13=""),"",IF(G13&lt;&gt;"","✔ Выполнен","В работе"))</f>
        <v>В работе</v>
      </c>
    </row>
    <row r="14" customFormat="false" ht="15" hidden="false" customHeight="true" outlineLevel="0" collapsed="false">
      <c r="A14" s="10" t="n">
        <v>3</v>
      </c>
      <c r="B14" s="59" t="str">
        <f aca="false">'У6 Заказы'!$A$4</f>
        <v>26-1817</v>
      </c>
      <c r="C14" s="10" t="str">
        <f aca="false">IF($B14="","",'У6 Заказы'!$I$2)</f>
        <v>Блок3РУВН</v>
      </c>
      <c r="D14" s="64" t="n">
        <f aca="false">IF('У6 Заказы'!I4="","",'У6 Заказы'!I4)</f>
        <v>46210</v>
      </c>
      <c r="E14" s="65" t="n">
        <f aca="false">IF('У6 Заказы'!J4="","",'У6 Заказы'!J4)</f>
        <v>2</v>
      </c>
      <c r="F14" s="64" t="n">
        <f aca="false">IF(OR(D14="",E14="",E14=0),"",WORKDAY(D14,MAX(0,CEILING(E14,1)-1)))</f>
        <v>46211</v>
      </c>
      <c r="G14" s="64" t="n">
        <f aca="false">IF('У6 Заказы'!K4="","",'У6 Заказы'!K4)</f>
        <v>46211</v>
      </c>
      <c r="J14" s="10" t="str">
        <f aca="false">IF(D14="","",IF(WEEKDAY(D14,2)&gt;5,"⚠ Выходной","Рабочий день"))</f>
        <v>Рабочий день</v>
      </c>
      <c r="K14" s="10" t="str">
        <f aca="false">IF(OR($B14="",D14=""),"",IF(G14&lt;&gt;"","✔ Выполнен","В работе"))</f>
        <v>✔ Выполнен</v>
      </c>
    </row>
    <row r="15" customFormat="false" ht="15" hidden="false" customHeight="true" outlineLevel="0" collapsed="false">
      <c r="A15" s="10" t="n">
        <v>4</v>
      </c>
      <c r="B15" s="59" t="str">
        <f aca="false">'У6 Заказы'!$A$4</f>
        <v>26-1817</v>
      </c>
      <c r="C15" s="10" t="str">
        <f aca="false">IF($B15="","",'У6 Заказы'!$L$2)</f>
        <v>ЩО</v>
      </c>
      <c r="D15" s="64" t="n">
        <f aca="false">IF('У6 Заказы'!L4="","",'У6 Заказы'!L4)</f>
        <v>46210</v>
      </c>
      <c r="E15" s="65" t="n">
        <f aca="false">IF('У6 Заказы'!M4="","",'У6 Заказы'!M4)</f>
        <v>1</v>
      </c>
      <c r="F15" s="64" t="n">
        <f aca="false">IF(OR(D15="",E15="",E15=0),"",WORKDAY(D15,MAX(0,CEILING(E15,1)-1)))</f>
        <v>46210</v>
      </c>
      <c r="G15" s="64" t="n">
        <f aca="false">IF('У6 Заказы'!N4="","",'У6 Заказы'!N4)</f>
        <v>46210</v>
      </c>
      <c r="J15" s="10" t="str">
        <f aca="false">IF(D15="","",IF(WEEKDAY(D15,2)&gt;5,"⚠ Выходной","Рабочий день"))</f>
        <v>Рабочий день</v>
      </c>
      <c r="K15" s="10" t="str">
        <f aca="false">IF(OR($B15="",D15=""),"",IF(G15&lt;&gt;"","✔ Выполнен","В работе"))</f>
        <v>✔ Выполнен</v>
      </c>
    </row>
    <row r="16" customFormat="false" ht="15" hidden="false" customHeight="true" outlineLevel="0" collapsed="false">
      <c r="A16" s="10" t="n">
        <v>5</v>
      </c>
      <c r="B16" s="59" t="str">
        <f aca="false">'У6 Заказы'!$A$4</f>
        <v>26-1817</v>
      </c>
      <c r="C16" s="10" t="str">
        <f aca="false">IF($B16="","",'У6 Заказы'!$O$2)</f>
        <v>КСО</v>
      </c>
      <c r="D16" s="64" t="n">
        <f aca="false">IF('У6 Заказы'!O4="","",'У6 Заказы'!O4)</f>
        <v>46210</v>
      </c>
      <c r="E16" s="65" t="n">
        <f aca="false">IF('У6 Заказы'!P4="","",'У6 Заказы'!P4)</f>
        <v>2</v>
      </c>
      <c r="F16" s="64" t="n">
        <f aca="false">IF(OR(D16="",E16="",E16=0),"",WORKDAY(D16,MAX(0,CEILING(E16,1)-1)))</f>
        <v>46211</v>
      </c>
      <c r="G16" s="64" t="str">
        <f aca="false">IF('У6 Заказы'!Q4="","",'У6 Заказы'!Q4)</f>
        <v/>
      </c>
      <c r="J16" s="10" t="str">
        <f aca="false">IF(D16="","",IF(WEEKDAY(D16,2)&gt;5,"⚠ Выходной","Рабочий день"))</f>
        <v>Рабочий день</v>
      </c>
      <c r="K16" s="10" t="str">
        <f aca="false">IF(OR($B16="",D16=""),"",IF(G16&lt;&gt;"","✔ Выполнен","В работе"))</f>
        <v>В работе</v>
      </c>
    </row>
    <row r="17" customFormat="false" ht="15" hidden="false" customHeight="true" outlineLevel="0" collapsed="false">
      <c r="A17" s="10" t="n">
        <v>6</v>
      </c>
      <c r="B17" s="59" t="str">
        <f aca="false">'У6 Заказы'!$A$4</f>
        <v>26-1817</v>
      </c>
      <c r="C17" s="10" t="str">
        <f aca="false">IF($B17="","",'У6 Заказы'!$R$2)</f>
        <v>Двери</v>
      </c>
      <c r="D17" s="64" t="n">
        <f aca="false">IF('У6 Заказы'!R4="","",'У6 Заказы'!R4)</f>
        <v>46217</v>
      </c>
      <c r="E17" s="65" t="n">
        <f aca="false">IF('У6 Заказы'!S4="","",'У6 Заказы'!S4)</f>
        <v>1</v>
      </c>
      <c r="F17" s="64" t="n">
        <f aca="false">IF(OR(D17="",E17="",E17=0),"",WORKDAY(D17,MAX(0,CEILING(E17,1)-1)))</f>
        <v>46217</v>
      </c>
      <c r="G17" s="64" t="str">
        <f aca="false">IF('У6 Заказы'!T4="","",'У6 Заказы'!T4)</f>
        <v/>
      </c>
      <c r="J17" s="10" t="str">
        <f aca="false">IF(D17="","",IF(WEEKDAY(D17,2)&gt;5,"⚠ Выходной","Рабочий день"))</f>
        <v>Рабочий день</v>
      </c>
      <c r="K17" s="10" t="str">
        <f aca="false">IF(OR($B17="",D17=""),"",IF(G17&lt;&gt;"","✔ Выполнен","В работе"))</f>
        <v>В работе</v>
      </c>
    </row>
    <row r="18" customFormat="false" ht="15" hidden="false" customHeight="true" outlineLevel="0" collapsed="false">
      <c r="A18" s="10" t="n">
        <v>7</v>
      </c>
      <c r="B18" s="59" t="str">
        <f aca="false">'У6 Заказы'!$A$4</f>
        <v>26-1817</v>
      </c>
      <c r="C18" s="10" t="str">
        <f aca="false">IF($B18="","",'У6 Заказы'!$U$2)</f>
        <v>Ворота</v>
      </c>
      <c r="D18" s="64" t="n">
        <f aca="false">IF('У6 Заказы'!U4="","",'У6 Заказы'!U4)</f>
        <v>46217</v>
      </c>
      <c r="E18" s="65" t="n">
        <f aca="false">IF('У6 Заказы'!V4="","",'У6 Заказы'!V4)</f>
        <v>1.5</v>
      </c>
      <c r="F18" s="64" t="n">
        <f aca="false">IF(OR(D18="",E18="",E18=0),"",WORKDAY(D18,MAX(0,CEILING(E18,1)-1)))</f>
        <v>46218</v>
      </c>
      <c r="G18" s="64" t="str">
        <f aca="false">IF('У6 Заказы'!W4="","",'У6 Заказы'!W4)</f>
        <v/>
      </c>
      <c r="J18" s="10" t="str">
        <f aca="false">IF(D18="","",IF(WEEKDAY(D18,2)&gt;5,"⚠ Выходной","Рабочий день"))</f>
        <v>Рабочий день</v>
      </c>
      <c r="K18" s="10" t="str">
        <f aca="false">IF(OR($B18="",D18=""),"",IF(G18&lt;&gt;"","✔ Выполнен","В работе"))</f>
        <v>В работе</v>
      </c>
    </row>
    <row r="19" customFormat="false" ht="15" hidden="false" customHeight="true" outlineLevel="0" collapsed="false">
      <c r="A19" s="10" t="n">
        <v>8</v>
      </c>
      <c r="B19" s="59" t="str">
        <f aca="false">'У6 Заказы'!$A$4</f>
        <v>26-1817</v>
      </c>
      <c r="C19" s="10" t="str">
        <f aca="false">IF($B19="","",'У6 Заказы'!$X$2)</f>
        <v>Доп.операции</v>
      </c>
      <c r="D19" s="64" t="n">
        <f aca="false">IF('У6 Заказы'!X4="","",'У6 Заказы'!X4)</f>
        <v>46227</v>
      </c>
      <c r="E19" s="65" t="n">
        <f aca="false">IF('У6 Заказы'!Y4="","",'У6 Заказы'!Y4)</f>
        <v>3</v>
      </c>
      <c r="F19" s="64" t="n">
        <f aca="false">IF(OR(D19="",E19="",E19=0),"",WORKDAY(D19,MAX(0,CEILING(E19,1)-1)))</f>
        <v>46231</v>
      </c>
      <c r="G19" s="64" t="str">
        <f aca="false">IF('У6 Заказы'!Z4="","",'У6 Заказы'!Z4)</f>
        <v/>
      </c>
      <c r="J19" s="10" t="str">
        <f aca="false">IF(D19="","",IF(WEEKDAY(D19,2)&gt;5,"⚠ Выходной","Рабочий день"))</f>
        <v>Рабочий день</v>
      </c>
      <c r="K19" s="10" t="str">
        <f aca="false">IF(OR($B19="",D19=""),"",IF(G19&lt;&gt;"","✔ Выполнен","В работе"))</f>
        <v>В работе</v>
      </c>
    </row>
    <row r="20" customFormat="false" ht="15" hidden="false" customHeight="true" outlineLevel="0" collapsed="false">
      <c r="A20" s="10" t="n">
        <v>9</v>
      </c>
      <c r="B20" s="59" t="str">
        <f aca="false">'У6 Заказы'!$A$5</f>
        <v>26-1455</v>
      </c>
      <c r="C20" s="10" t="str">
        <f aca="false">IF($B20="","",'У6 Заказы'!$C$2)</f>
        <v>Блок1РУНН</v>
      </c>
      <c r="D20" s="64" t="n">
        <f aca="false">IF('У6 Заказы'!C5="","",'У6 Заказы'!C5)</f>
        <v>46210</v>
      </c>
      <c r="E20" s="65" t="n">
        <f aca="false">IF('У6 Заказы'!D5="","",'У6 Заказы'!D5)</f>
        <v>2</v>
      </c>
      <c r="F20" s="64" t="n">
        <f aca="false">IF(OR(D20="",E20="",E20=0),"",WORKDAY(D20,MAX(0,CEILING(E20,1)-1)))</f>
        <v>46211</v>
      </c>
      <c r="G20" s="64" t="n">
        <f aca="false">IF('У6 Заказы'!E5="","",'У6 Заказы'!E5)</f>
        <v>46211</v>
      </c>
      <c r="J20" s="10" t="str">
        <f aca="false">IF(D20="","",IF(WEEKDAY(D20,2)&gt;5,"⚠ Выходной","Рабочий день"))</f>
        <v>Рабочий день</v>
      </c>
      <c r="K20" s="10" t="str">
        <f aca="false">IF(OR($B20="",D20=""),"",IF(G20&lt;&gt;"","✔ Выполнен","В работе"))</f>
        <v>✔ Выполнен</v>
      </c>
    </row>
    <row r="21" customFormat="false" ht="15" hidden="false" customHeight="true" outlineLevel="0" collapsed="false">
      <c r="A21" s="10" t="n">
        <v>10</v>
      </c>
      <c r="B21" s="59" t="str">
        <f aca="false">'У6 Заказы'!$A$5</f>
        <v>26-1455</v>
      </c>
      <c r="C21" s="10" t="str">
        <f aca="false">IF($B21="","",'У6 Заказы'!$F$2)</f>
        <v>Блок2ТО</v>
      </c>
      <c r="D21" s="64" t="n">
        <f aca="false">IF('У6 Заказы'!F5="","",'У6 Заказы'!F5)</f>
        <v>46216</v>
      </c>
      <c r="E21" s="65" t="n">
        <f aca="false">IF('У6 Заказы'!G5="","",'У6 Заказы'!G5)</f>
        <v>2</v>
      </c>
      <c r="F21" s="64" t="n">
        <f aca="false">IF(OR(D21="",E21="",E21=0),"",WORKDAY(D21,MAX(0,CEILING(E21,1)-1)))</f>
        <v>46217</v>
      </c>
      <c r="G21" s="64" t="str">
        <f aca="false">IF('У6 Заказы'!H5="","",'У6 Заказы'!H5)</f>
        <v/>
      </c>
      <c r="J21" s="10" t="str">
        <f aca="false">IF(D21="","",IF(WEEKDAY(D21,2)&gt;5,"⚠ Выходной","Рабочий день"))</f>
        <v>Рабочий день</v>
      </c>
      <c r="K21" s="10" t="str">
        <f aca="false">IF(OR($B21="",D21=""),"",IF(G21&lt;&gt;"","✔ Выполнен","В работе"))</f>
        <v>В работе</v>
      </c>
    </row>
    <row r="22" customFormat="false" ht="15" hidden="false" customHeight="true" outlineLevel="0" collapsed="false">
      <c r="A22" s="10" t="n">
        <v>11</v>
      </c>
      <c r="B22" s="59" t="str">
        <f aca="false">'У6 Заказы'!$A$5</f>
        <v>26-1455</v>
      </c>
      <c r="C22" s="10" t="str">
        <f aca="false">IF($B22="","",'У6 Заказы'!$I$2)</f>
        <v>Блок3РУВН</v>
      </c>
      <c r="D22" s="64" t="n">
        <f aca="false">IF('У6 Заказы'!I5="","",'У6 Заказы'!I5)</f>
        <v>46211</v>
      </c>
      <c r="E22" s="65" t="n">
        <f aca="false">IF('У6 Заказы'!J5="","",'У6 Заказы'!J5)</f>
        <v>3</v>
      </c>
      <c r="F22" s="64" t="n">
        <f aca="false">IF(OR(D22="",E22="",E22=0),"",WORKDAY(D22,MAX(0,CEILING(E22,1)-1)))</f>
        <v>46213</v>
      </c>
      <c r="G22" s="64" t="str">
        <f aca="false">IF('У6 Заказы'!K5="","",'У6 Заказы'!K5)</f>
        <v/>
      </c>
      <c r="J22" s="10" t="str">
        <f aca="false">IF(D22="","",IF(WEEKDAY(D22,2)&gt;5,"⚠ Выходной","Рабочий день"))</f>
        <v>Рабочий день</v>
      </c>
      <c r="K22" s="10" t="str">
        <f aca="false">IF(OR($B22="",D22=""),"",IF(G22&lt;&gt;"","✔ Выполнен","В работе"))</f>
        <v>В работе</v>
      </c>
    </row>
    <row r="23" customFormat="false" ht="15" hidden="false" customHeight="true" outlineLevel="0" collapsed="false">
      <c r="A23" s="10" t="n">
        <v>12</v>
      </c>
      <c r="B23" s="59" t="str">
        <f aca="false">'У6 Заказы'!$A$5</f>
        <v>26-1455</v>
      </c>
      <c r="C23" s="10" t="str">
        <f aca="false">IF($B23="","",'У6 Заказы'!$L$2)</f>
        <v>ЩО</v>
      </c>
      <c r="D23" s="64" t="n">
        <f aca="false">IF('У6 Заказы'!L5="","",'У6 Заказы'!L5)</f>
        <v>46210</v>
      </c>
      <c r="E23" s="65" t="n">
        <f aca="false">IF('У6 Заказы'!M5="","",'У6 Заказы'!M5)</f>
        <v>2</v>
      </c>
      <c r="F23" s="64" t="n">
        <f aca="false">IF(OR(D23="",E23="",E23=0),"",WORKDAY(D23,MAX(0,CEILING(E23,1)-1)))</f>
        <v>46211</v>
      </c>
      <c r="G23" s="64" t="str">
        <f aca="false">IF('У6 Заказы'!N5="","",'У6 Заказы'!N5)</f>
        <v/>
      </c>
      <c r="J23" s="10" t="str">
        <f aca="false">IF(D23="","",IF(WEEKDAY(D23,2)&gt;5,"⚠ Выходной","Рабочий день"))</f>
        <v>Рабочий день</v>
      </c>
      <c r="K23" s="10" t="str">
        <f aca="false">IF(OR($B23="",D23=""),"",IF(G23&lt;&gt;"","✔ Выполнен","В работе"))</f>
        <v>В работе</v>
      </c>
    </row>
    <row r="24" customFormat="false" ht="15" hidden="false" customHeight="true" outlineLevel="0" collapsed="false">
      <c r="A24" s="10" t="n">
        <v>13</v>
      </c>
      <c r="B24" s="59" t="str">
        <f aca="false">'У6 Заказы'!$A$5</f>
        <v>26-1455</v>
      </c>
      <c r="C24" s="10" t="str">
        <f aca="false">IF($B24="","",'У6 Заказы'!$O$2)</f>
        <v>КСО</v>
      </c>
      <c r="D24" s="64" t="n">
        <f aca="false">IF('У6 Заказы'!O5="","",'У6 Заказы'!O5)</f>
        <v>46210</v>
      </c>
      <c r="E24" s="65" t="n">
        <f aca="false">IF('У6 Заказы'!P5="","",'У6 Заказы'!P5)</f>
        <v>2</v>
      </c>
      <c r="F24" s="64" t="n">
        <f aca="false">IF(OR(D24="",E24="",E24=0),"",WORKDAY(D24,MAX(0,CEILING(E24,1)-1)))</f>
        <v>46211</v>
      </c>
      <c r="G24" s="64" t="str">
        <f aca="false">IF('У6 Заказы'!Q5="","",'У6 Заказы'!Q5)</f>
        <v/>
      </c>
      <c r="J24" s="10" t="str">
        <f aca="false">IF(D24="","",IF(WEEKDAY(D24,2)&gt;5,"⚠ Выходной","Рабочий день"))</f>
        <v>Рабочий день</v>
      </c>
      <c r="K24" s="10" t="str">
        <f aca="false">IF(OR($B24="",D24=""),"",IF(G24&lt;&gt;"","✔ Выполнен","В работе"))</f>
        <v>В работе</v>
      </c>
    </row>
    <row r="25" customFormat="false" ht="15" hidden="false" customHeight="true" outlineLevel="0" collapsed="false">
      <c r="A25" s="10" t="n">
        <v>14</v>
      </c>
      <c r="B25" s="59" t="str">
        <f aca="false">'У6 Заказы'!$A$5</f>
        <v>26-1455</v>
      </c>
      <c r="C25" s="10" t="str">
        <f aca="false">IF($B25="","",'У6 Заказы'!$R$2)</f>
        <v>Двери</v>
      </c>
      <c r="D25" s="64" t="n">
        <f aca="false">IF('У6 Заказы'!R5="","",'У6 Заказы'!R5)</f>
        <v>46217</v>
      </c>
      <c r="E25" s="65" t="n">
        <f aca="false">IF('У6 Заказы'!S5="","",'У6 Заказы'!S5)</f>
        <v>2</v>
      </c>
      <c r="F25" s="64" t="n">
        <f aca="false">IF(OR(D25="",E25="",E25=0),"",WORKDAY(D25,MAX(0,CEILING(E25,1)-1)))</f>
        <v>46218</v>
      </c>
      <c r="G25" s="64" t="str">
        <f aca="false">IF('У6 Заказы'!T5="","",'У6 Заказы'!T5)</f>
        <v/>
      </c>
      <c r="J25" s="10" t="str">
        <f aca="false">IF(D25="","",IF(WEEKDAY(D25,2)&gt;5,"⚠ Выходной","Рабочий день"))</f>
        <v>Рабочий день</v>
      </c>
      <c r="K25" s="10" t="str">
        <f aca="false">IF(OR($B25="",D25=""),"",IF(G25&lt;&gt;"","✔ Выполнен","В работе"))</f>
        <v>В работе</v>
      </c>
    </row>
    <row r="26" customFormat="false" ht="15" hidden="false" customHeight="true" outlineLevel="0" collapsed="false">
      <c r="A26" s="10" t="n">
        <v>15</v>
      </c>
      <c r="B26" s="59" t="str">
        <f aca="false">'У6 Заказы'!$A$5</f>
        <v>26-1455</v>
      </c>
      <c r="C26" s="10" t="str">
        <f aca="false">IF($B26="","",'У6 Заказы'!$U$2)</f>
        <v>Ворота</v>
      </c>
      <c r="D26" s="64" t="n">
        <f aca="false">IF('У6 Заказы'!U5="","",'У6 Заказы'!U5)</f>
        <v>46217</v>
      </c>
      <c r="E26" s="65" t="n">
        <f aca="false">IF('У6 Заказы'!V5="","",'У6 Заказы'!V5)</f>
        <v>3</v>
      </c>
      <c r="F26" s="64" t="n">
        <f aca="false">IF(OR(D26="",E26="",E26=0),"",WORKDAY(D26,MAX(0,CEILING(E26,1)-1)))</f>
        <v>46219</v>
      </c>
      <c r="G26" s="64" t="str">
        <f aca="false">IF('У6 Заказы'!W5="","",'У6 Заказы'!W5)</f>
        <v/>
      </c>
      <c r="J26" s="10" t="str">
        <f aca="false">IF(D26="","",IF(WEEKDAY(D26,2)&gt;5,"⚠ Выходной","Рабочий день"))</f>
        <v>Рабочий день</v>
      </c>
      <c r="K26" s="10" t="str">
        <f aca="false">IF(OR($B26="",D26=""),"",IF(G26&lt;&gt;"","✔ Выполнен","В работе"))</f>
        <v>В работе</v>
      </c>
    </row>
    <row r="27" customFormat="false" ht="15" hidden="false" customHeight="true" outlineLevel="0" collapsed="false">
      <c r="A27" s="10" t="n">
        <v>16</v>
      </c>
      <c r="B27" s="59" t="str">
        <f aca="false">'У6 Заказы'!$A$5</f>
        <v>26-1455</v>
      </c>
      <c r="C27" s="10" t="str">
        <f aca="false">IF($B27="","",'У6 Заказы'!$X$2)</f>
        <v>Доп.операции</v>
      </c>
      <c r="D27" s="64" t="n">
        <f aca="false">IF('У6 Заказы'!X5="","",'У6 Заказы'!X5)</f>
        <v>46227</v>
      </c>
      <c r="E27" s="65" t="n">
        <f aca="false">IF('У6 Заказы'!Y5="","",'У6 Заказы'!Y5)</f>
        <v>3</v>
      </c>
      <c r="F27" s="64" t="n">
        <f aca="false">IF(OR(D27="",E27="",E27=0),"",WORKDAY(D27,MAX(0,CEILING(E27,1)-1)))</f>
        <v>46231</v>
      </c>
      <c r="G27" s="64" t="str">
        <f aca="false">IF('У6 Заказы'!Z5="","",'У6 Заказы'!Z5)</f>
        <v/>
      </c>
      <c r="J27" s="10" t="str">
        <f aca="false">IF(D27="","",IF(WEEKDAY(D27,2)&gt;5,"⚠ Выходной","Рабочий день"))</f>
        <v>Рабочий день</v>
      </c>
      <c r="K27" s="10" t="str">
        <f aca="false">IF(OR($B27="",D27=""),"",IF(G27&lt;&gt;"","✔ Выполнен","В работе"))</f>
        <v>В работе</v>
      </c>
    </row>
    <row r="28" customFormat="false" ht="15" hidden="false" customHeight="true" outlineLevel="0" collapsed="false">
      <c r="A28" s="10" t="n">
        <v>17</v>
      </c>
      <c r="B28" s="59" t="str">
        <f aca="false">'У6 Заказы'!$A$6</f>
        <v>26-1905</v>
      </c>
      <c r="C28" s="10" t="str">
        <f aca="false">IF($B28="","",'У6 Заказы'!$C$2)</f>
        <v>Блок1РУНН</v>
      </c>
      <c r="D28" s="64" t="n">
        <f aca="false">IF('У6 Заказы'!C6="","",'У6 Заказы'!C6)</f>
        <v>46223</v>
      </c>
      <c r="E28" s="65" t="n">
        <f aca="false">IF('У6 Заказы'!D6="","",'У6 Заказы'!D6)</f>
        <v>3</v>
      </c>
      <c r="F28" s="64" t="n">
        <f aca="false">IF(OR(D28="",E28="",E28=0),"",WORKDAY(D28,MAX(0,CEILING(E28,1)-1)))</f>
        <v>46225</v>
      </c>
      <c r="G28" s="64" t="str">
        <f aca="false">IF('У6 Заказы'!E6="","",'У6 Заказы'!E6)</f>
        <v/>
      </c>
      <c r="J28" s="10" t="str">
        <f aca="false">IF(D28="","",IF(WEEKDAY(D28,2)&gt;5,"⚠ Выходной","Рабочий день"))</f>
        <v>Рабочий день</v>
      </c>
      <c r="K28" s="10" t="str">
        <f aca="false">IF(OR($B28="",D28=""),"",IF(G28&lt;&gt;"","✔ Выполнен","В работе"))</f>
        <v>В работе</v>
      </c>
    </row>
    <row r="29" customFormat="false" ht="15" hidden="false" customHeight="true" outlineLevel="0" collapsed="false">
      <c r="A29" s="10" t="n">
        <v>18</v>
      </c>
      <c r="B29" s="59" t="str">
        <f aca="false">'У6 Заказы'!$A$6</f>
        <v>26-1905</v>
      </c>
      <c r="C29" s="10" t="str">
        <f aca="false">IF($B29="","",'У6 Заказы'!$F$2)</f>
        <v>Блок2ТО</v>
      </c>
      <c r="D29" s="64" t="str">
        <f aca="false">IF('У6 Заказы'!F6="","",'У6 Заказы'!F6)</f>
        <v/>
      </c>
      <c r="E29" s="65" t="str">
        <f aca="false">IF('У6 Заказы'!G6="","",'У6 Заказы'!G6)</f>
        <v/>
      </c>
      <c r="F29" s="64" t="str">
        <f aca="false">IF(OR(D29="",E29="",E29=0),"",WORKDAY(D29,MAX(0,CEILING(E29,1)-1)))</f>
        <v/>
      </c>
      <c r="G29" s="64" t="str">
        <f aca="false">IF('У6 Заказы'!H6="","",'У6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'У6 Заказы'!$A$6</f>
        <v>26-1905</v>
      </c>
      <c r="C30" s="10" t="str">
        <f aca="false">IF($B30="","",'У6 Заказы'!$I$2)</f>
        <v>Блок3РУВН</v>
      </c>
      <c r="D30" s="64" t="str">
        <f aca="false">IF('У6 Заказы'!I6="","",'У6 Заказы'!I6)</f>
        <v/>
      </c>
      <c r="E30" s="65" t="str">
        <f aca="false">IF('У6 Заказы'!J6="","",'У6 Заказы'!J6)</f>
        <v/>
      </c>
      <c r="F30" s="64" t="str">
        <f aca="false">IF(OR(D30="",E30="",E30=0),"",WORKDAY(D30,MAX(0,CEILING(E30,1)-1)))</f>
        <v/>
      </c>
      <c r="G30" s="64" t="str">
        <f aca="false">IF('У6 Заказы'!K6="","",'У6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'У6 Заказы'!$A$6</f>
        <v>26-1905</v>
      </c>
      <c r="C31" s="10" t="str">
        <f aca="false">IF($B31="","",'У6 Заказы'!$L$2)</f>
        <v>ЩО</v>
      </c>
      <c r="D31" s="64" t="n">
        <f aca="false">IF('У6 Заказы'!L6="","",'У6 Заказы'!L6)</f>
        <v>46224</v>
      </c>
      <c r="E31" s="65" t="n">
        <f aca="false">IF('У6 Заказы'!M6="","",'У6 Заказы'!M6)</f>
        <v>2</v>
      </c>
      <c r="F31" s="64" t="n">
        <f aca="false">IF(OR(D31="",E31="",E31=0),"",WORKDAY(D31,MAX(0,CEILING(E31,1)-1)))</f>
        <v>46225</v>
      </c>
      <c r="G31" s="64" t="str">
        <f aca="false">IF('У6 Заказы'!N6="","",'У6 Заказы'!N6)</f>
        <v/>
      </c>
      <c r="J31" s="10" t="str">
        <f aca="false">IF(D31="","",IF(WEEKDAY(D31,2)&gt;5,"⚠ Выходной","Рабочий день"))</f>
        <v>Рабочий день</v>
      </c>
      <c r="K31" s="10" t="str">
        <f aca="false">IF(OR($B31="",D31=""),"",IF(G31&lt;&gt;"","✔ Выполнен","В работе"))</f>
        <v>В работе</v>
      </c>
    </row>
    <row r="32" customFormat="false" ht="15" hidden="false" customHeight="true" outlineLevel="0" collapsed="false">
      <c r="A32" s="10" t="n">
        <v>21</v>
      </c>
      <c r="B32" s="59" t="str">
        <f aca="false">'У6 Заказы'!$A$6</f>
        <v>26-1905</v>
      </c>
      <c r="C32" s="10" t="str">
        <f aca="false">IF($B32="","",'У6 Заказы'!$O$2)</f>
        <v>КСО</v>
      </c>
      <c r="D32" s="64" t="str">
        <f aca="false">IF('У6 Заказы'!O6="","",'У6 Заказы'!O6)</f>
        <v/>
      </c>
      <c r="E32" s="65" t="str">
        <f aca="false">IF('У6 Заказы'!P6="","",'У6 Заказы'!P6)</f>
        <v/>
      </c>
      <c r="F32" s="64" t="str">
        <f aca="false">IF(OR(D32="",E32="",E32=0),"",WORKDAY(D32,MAX(0,CEILING(E32,1)-1)))</f>
        <v/>
      </c>
      <c r="G32" s="64" t="str">
        <f aca="false">IF('У6 Заказы'!Q6="","",'У6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'У6 Заказы'!$A$6</f>
        <v>26-1905</v>
      </c>
      <c r="C33" s="10" t="str">
        <f aca="false">IF($B33="","",'У6 Заказы'!$R$2)</f>
        <v>Двери</v>
      </c>
      <c r="D33" s="64" t="str">
        <f aca="false">IF('У6 Заказы'!R6="","",'У6 Заказы'!R6)</f>
        <v/>
      </c>
      <c r="E33" s="65" t="str">
        <f aca="false">IF('У6 Заказы'!S6="","",'У6 Заказы'!S6)</f>
        <v/>
      </c>
      <c r="F33" s="64" t="str">
        <f aca="false">IF(OR(D33="",E33="",E33=0),"",WORKDAY(D33,MAX(0,CEILING(E33,1)-1)))</f>
        <v/>
      </c>
      <c r="G33" s="64" t="str">
        <f aca="false">IF('У6 Заказы'!T6="","",'У6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'У6 Заказы'!$A$6</f>
        <v>26-1905</v>
      </c>
      <c r="C34" s="10" t="str">
        <f aca="false">IF($B34="","",'У6 Заказы'!$U$2)</f>
        <v>Ворота</v>
      </c>
      <c r="D34" s="64" t="str">
        <f aca="false">IF('У6 Заказы'!U6="","",'У6 Заказы'!U6)</f>
        <v/>
      </c>
      <c r="E34" s="65" t="str">
        <f aca="false">IF('У6 Заказы'!V6="","",'У6 Заказы'!V6)</f>
        <v/>
      </c>
      <c r="F34" s="64" t="str">
        <f aca="false">IF(OR(D34="",E34="",E34=0),"",WORKDAY(D34,MAX(0,CEILING(E34,1)-1)))</f>
        <v/>
      </c>
      <c r="G34" s="64" t="str">
        <f aca="false">IF('У6 Заказы'!W6="","",'У6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'У6 Заказы'!$A$6</f>
        <v>26-1905</v>
      </c>
      <c r="C35" s="10" t="str">
        <f aca="false">IF($B35="","",'У6 Заказы'!$X$2)</f>
        <v>Доп.операции</v>
      </c>
      <c r="D35" s="64" t="str">
        <f aca="false">IF('У6 Заказы'!X6="","",'У6 Заказы'!X6)</f>
        <v/>
      </c>
      <c r="E35" s="65" t="str">
        <f aca="false">IF('У6 Заказы'!Y6="","",'У6 Заказы'!Y6)</f>
        <v/>
      </c>
      <c r="F35" s="64" t="str">
        <f aca="false">IF(OR(D35="",E35="",E35=0),"",WORKDAY(D35,MAX(0,CEILING(E35,1)-1)))</f>
        <v/>
      </c>
      <c r="G35" s="64" t="str">
        <f aca="false">IF('У6 Заказы'!Z6="","",'У6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'У6 Заказы'!$A$7</f>
        <v/>
      </c>
      <c r="C36" s="10" t="str">
        <f aca="false">IF($B36="","",'У6 Заказы'!$C$2)</f>
        <v/>
      </c>
      <c r="D36" s="64" t="str">
        <f aca="false">IF('У6 Заказы'!C7="","",'У6 Заказы'!C7)</f>
        <v/>
      </c>
      <c r="E36" s="65" t="str">
        <f aca="false">IF('У6 Заказы'!D7="","",'У6 Заказы'!D7)</f>
        <v/>
      </c>
      <c r="F36" s="64" t="str">
        <f aca="false">IF(OR(D36="",E36="",E36=0),"",WORKDAY(D36,MAX(0,CEILING(E36,1)-1)))</f>
        <v/>
      </c>
      <c r="G36" s="64" t="str">
        <f aca="false">IF('У6 Заказы'!E7="","",'У6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'У6 Заказы'!$A$7</f>
        <v/>
      </c>
      <c r="C37" s="10" t="str">
        <f aca="false">IF($B37="","",'У6 Заказы'!$F$2)</f>
        <v/>
      </c>
      <c r="D37" s="64" t="str">
        <f aca="false">IF('У6 Заказы'!F7="","",'У6 Заказы'!F7)</f>
        <v/>
      </c>
      <c r="E37" s="65" t="str">
        <f aca="false">IF('У6 Заказы'!G7="","",'У6 Заказы'!G7)</f>
        <v/>
      </c>
      <c r="F37" s="64" t="str">
        <f aca="false">IF(OR(D37="",E37="",E37=0),"",WORKDAY(D37,MAX(0,CEILING(E37,1)-1)))</f>
        <v/>
      </c>
      <c r="G37" s="64" t="str">
        <f aca="false">IF('У6 Заказы'!H7="","",'У6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'У6 Заказы'!$A$7</f>
        <v/>
      </c>
      <c r="C38" s="10" t="str">
        <f aca="false">IF($B38="","",'У6 Заказы'!$I$2)</f>
        <v/>
      </c>
      <c r="D38" s="64" t="str">
        <f aca="false">IF('У6 Заказы'!I7="","",'У6 Заказы'!I7)</f>
        <v/>
      </c>
      <c r="E38" s="65" t="str">
        <f aca="false">IF('У6 Заказы'!J7="","",'У6 Заказы'!J7)</f>
        <v/>
      </c>
      <c r="F38" s="64" t="str">
        <f aca="false">IF(OR(D38="",E38="",E38=0),"",WORKDAY(D38,MAX(0,CEILING(E38,1)-1)))</f>
        <v/>
      </c>
      <c r="G38" s="64" t="str">
        <f aca="false">IF('У6 Заказы'!K7="","",'У6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'У6 Заказы'!$A$7</f>
        <v/>
      </c>
      <c r="C39" s="10" t="str">
        <f aca="false">IF($B39="","",'У6 Заказы'!$L$2)</f>
        <v/>
      </c>
      <c r="D39" s="64" t="str">
        <f aca="false">IF('У6 Заказы'!L7="","",'У6 Заказы'!L7)</f>
        <v/>
      </c>
      <c r="E39" s="65" t="str">
        <f aca="false">IF('У6 Заказы'!M7="","",'У6 Заказы'!M7)</f>
        <v/>
      </c>
      <c r="F39" s="64" t="str">
        <f aca="false">IF(OR(D39="",E39="",E39=0),"",WORKDAY(D39,MAX(0,CEILING(E39,1)-1)))</f>
        <v/>
      </c>
      <c r="G39" s="64" t="str">
        <f aca="false">IF('У6 Заказы'!N7="","",'У6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'У6 Заказы'!$A$7</f>
        <v/>
      </c>
      <c r="C40" s="10" t="str">
        <f aca="false">IF($B40="","",'У6 Заказы'!$O$2)</f>
        <v/>
      </c>
      <c r="D40" s="64" t="str">
        <f aca="false">IF('У6 Заказы'!O7="","",'У6 Заказы'!O7)</f>
        <v/>
      </c>
      <c r="E40" s="65" t="str">
        <f aca="false">IF('У6 Заказы'!P7="","",'У6 Заказы'!P7)</f>
        <v/>
      </c>
      <c r="F40" s="64" t="str">
        <f aca="false">IF(OR(D40="",E40="",E40=0),"",WORKDAY(D40,MAX(0,CEILING(E40,1)-1)))</f>
        <v/>
      </c>
      <c r="G40" s="64" t="str">
        <f aca="false">IF('У6 Заказы'!Q7="","",'У6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'У6 Заказы'!$A$7</f>
        <v/>
      </c>
      <c r="C41" s="10" t="str">
        <f aca="false">IF($B41="","",'У6 Заказы'!$R$2)</f>
        <v/>
      </c>
      <c r="D41" s="64" t="str">
        <f aca="false">IF('У6 Заказы'!R7="","",'У6 Заказы'!R7)</f>
        <v/>
      </c>
      <c r="E41" s="65" t="str">
        <f aca="false">IF('У6 Заказы'!S7="","",'У6 Заказы'!S7)</f>
        <v/>
      </c>
      <c r="F41" s="64" t="str">
        <f aca="false">IF(OR(D41="",E41="",E41=0),"",WORKDAY(D41,MAX(0,CEILING(E41,1)-1)))</f>
        <v/>
      </c>
      <c r="G41" s="64" t="str">
        <f aca="false">IF('У6 Заказы'!T7="","",'У6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'У6 Заказы'!$A$7</f>
        <v/>
      </c>
      <c r="C42" s="10" t="str">
        <f aca="false">IF($B42="","",'У6 Заказы'!$U$2)</f>
        <v/>
      </c>
      <c r="D42" s="64" t="str">
        <f aca="false">IF('У6 Заказы'!U7="","",'У6 Заказы'!U7)</f>
        <v/>
      </c>
      <c r="E42" s="65" t="str">
        <f aca="false">IF('У6 Заказы'!V7="","",'У6 Заказы'!V7)</f>
        <v/>
      </c>
      <c r="F42" s="64" t="str">
        <f aca="false">IF(OR(D42="",E42="",E42=0),"",WORKDAY(D42,MAX(0,CEILING(E42,1)-1)))</f>
        <v/>
      </c>
      <c r="G42" s="64" t="str">
        <f aca="false">IF('У6 Заказы'!W7="","",'У6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'У6 Заказы'!$A$7</f>
        <v/>
      </c>
      <c r="C43" s="10" t="str">
        <f aca="false">IF($B43="","",'У6 Заказы'!$X$2)</f>
        <v/>
      </c>
      <c r="D43" s="64" t="str">
        <f aca="false">IF('У6 Заказы'!X7="","",'У6 Заказы'!X7)</f>
        <v/>
      </c>
      <c r="E43" s="65" t="str">
        <f aca="false">IF('У6 Заказы'!Y7="","",'У6 Заказы'!Y7)</f>
        <v/>
      </c>
      <c r="F43" s="64" t="str">
        <f aca="false">IF(OR(D43="",E43="",E43=0),"",WORKDAY(D43,MAX(0,CEILING(E43,1)-1)))</f>
        <v/>
      </c>
      <c r="G43" s="64" t="str">
        <f aca="false">IF('У6 Заказы'!Z7="","",'У6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'У6 Заказы'!$A$8</f>
        <v/>
      </c>
      <c r="C44" s="10" t="str">
        <f aca="false">IF($B44="","",'У6 Заказы'!$C$2)</f>
        <v/>
      </c>
      <c r="D44" s="64" t="str">
        <f aca="false">IF('У6 Заказы'!C8="","",'У6 Заказы'!C8)</f>
        <v/>
      </c>
      <c r="E44" s="65" t="str">
        <f aca="false">IF('У6 Заказы'!D8="","",'У6 Заказы'!D8)</f>
        <v/>
      </c>
      <c r="F44" s="64" t="str">
        <f aca="false">IF(OR(D44="",E44="",E44=0),"",WORKDAY(D44,MAX(0,CEILING(E44,1)-1)))</f>
        <v/>
      </c>
      <c r="G44" s="64" t="str">
        <f aca="false">IF('У6 Заказы'!E8="","",'У6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'У6 Заказы'!$A$8</f>
        <v/>
      </c>
      <c r="C45" s="10" t="str">
        <f aca="false">IF($B45="","",'У6 Заказы'!$F$2)</f>
        <v/>
      </c>
      <c r="D45" s="64" t="str">
        <f aca="false">IF('У6 Заказы'!F8="","",'У6 Заказы'!F8)</f>
        <v/>
      </c>
      <c r="E45" s="65" t="str">
        <f aca="false">IF('У6 Заказы'!G8="","",'У6 Заказы'!G8)</f>
        <v/>
      </c>
      <c r="F45" s="64" t="str">
        <f aca="false">IF(OR(D45="",E45="",E45=0),"",WORKDAY(D45,MAX(0,CEILING(E45,1)-1)))</f>
        <v/>
      </c>
      <c r="G45" s="64" t="str">
        <f aca="false">IF('У6 Заказы'!H8="","",'У6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'У6 Заказы'!$A$8</f>
        <v/>
      </c>
      <c r="C46" s="10" t="str">
        <f aca="false">IF($B46="","",'У6 Заказы'!$I$2)</f>
        <v/>
      </c>
      <c r="D46" s="64" t="str">
        <f aca="false">IF('У6 Заказы'!I8="","",'У6 Заказы'!I8)</f>
        <v/>
      </c>
      <c r="E46" s="65" t="str">
        <f aca="false">IF('У6 Заказы'!J8="","",'У6 Заказы'!J8)</f>
        <v/>
      </c>
      <c r="F46" s="64" t="str">
        <f aca="false">IF(OR(D46="",E46="",E46=0),"",WORKDAY(D46,MAX(0,CEILING(E46,1)-1)))</f>
        <v/>
      </c>
      <c r="G46" s="64" t="str">
        <f aca="false">IF('У6 Заказы'!K8="","",'У6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'У6 Заказы'!$A$8</f>
        <v/>
      </c>
      <c r="C47" s="10" t="str">
        <f aca="false">IF($B47="","",'У6 Заказы'!$L$2)</f>
        <v/>
      </c>
      <c r="D47" s="64" t="str">
        <f aca="false">IF('У6 Заказы'!L8="","",'У6 Заказы'!L8)</f>
        <v/>
      </c>
      <c r="E47" s="65" t="str">
        <f aca="false">IF('У6 Заказы'!M8="","",'У6 Заказы'!M8)</f>
        <v/>
      </c>
      <c r="F47" s="64" t="str">
        <f aca="false">IF(OR(D47="",E47="",E47=0),"",WORKDAY(D47,MAX(0,CEILING(E47,1)-1)))</f>
        <v/>
      </c>
      <c r="G47" s="64" t="str">
        <f aca="false">IF('У6 Заказы'!N8="","",'У6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'У6 Заказы'!$A$8</f>
        <v/>
      </c>
      <c r="C48" s="10" t="str">
        <f aca="false">IF($B48="","",'У6 Заказы'!$O$2)</f>
        <v/>
      </c>
      <c r="D48" s="64" t="str">
        <f aca="false">IF('У6 Заказы'!O8="","",'У6 Заказы'!O8)</f>
        <v/>
      </c>
      <c r="E48" s="65" t="str">
        <f aca="false">IF('У6 Заказы'!P8="","",'У6 Заказы'!P8)</f>
        <v/>
      </c>
      <c r="F48" s="64" t="str">
        <f aca="false">IF(OR(D48="",E48="",E48=0),"",WORKDAY(D48,MAX(0,CEILING(E48,1)-1)))</f>
        <v/>
      </c>
      <c r="G48" s="64" t="str">
        <f aca="false">IF('У6 Заказы'!Q8="","",'У6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'У6 Заказы'!$A$8</f>
        <v/>
      </c>
      <c r="C49" s="10" t="str">
        <f aca="false">IF($B49="","",'У6 Заказы'!$R$2)</f>
        <v/>
      </c>
      <c r="D49" s="64" t="str">
        <f aca="false">IF('У6 Заказы'!R8="","",'У6 Заказы'!R8)</f>
        <v/>
      </c>
      <c r="E49" s="65" t="str">
        <f aca="false">IF('У6 Заказы'!S8="","",'У6 Заказы'!S8)</f>
        <v/>
      </c>
      <c r="F49" s="64" t="str">
        <f aca="false">IF(OR(D49="",E49="",E49=0),"",WORKDAY(D49,MAX(0,CEILING(E49,1)-1)))</f>
        <v/>
      </c>
      <c r="G49" s="64" t="str">
        <f aca="false">IF('У6 Заказы'!T8="","",'У6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'У6 Заказы'!$A$8</f>
        <v/>
      </c>
      <c r="C50" s="10" t="str">
        <f aca="false">IF($B50="","",'У6 Заказы'!$U$2)</f>
        <v/>
      </c>
      <c r="D50" s="64" t="str">
        <f aca="false">IF('У6 Заказы'!U8="","",'У6 Заказы'!U8)</f>
        <v/>
      </c>
      <c r="E50" s="65" t="str">
        <f aca="false">IF('У6 Заказы'!V8="","",'У6 Заказы'!V8)</f>
        <v/>
      </c>
      <c r="F50" s="64" t="str">
        <f aca="false">IF(OR(D50="",E50="",E50=0),"",WORKDAY(D50,MAX(0,CEILING(E50,1)-1)))</f>
        <v/>
      </c>
      <c r="G50" s="64" t="str">
        <f aca="false">IF('У6 Заказы'!W8="","",'У6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'У6 Заказы'!$A$8</f>
        <v/>
      </c>
      <c r="C51" s="10" t="str">
        <f aca="false">IF($B51="","",'У6 Заказы'!$X$2)</f>
        <v/>
      </c>
      <c r="D51" s="64" t="str">
        <f aca="false">IF('У6 Заказы'!X8="","",'У6 Заказы'!X8)</f>
        <v/>
      </c>
      <c r="E51" s="65" t="str">
        <f aca="false">IF('У6 Заказы'!Y8="","",'У6 Заказы'!Y8)</f>
        <v/>
      </c>
      <c r="F51" s="64" t="str">
        <f aca="false">IF(OR(D51="",E51="",E51=0),"",WORKDAY(D51,MAX(0,CEILING(E51,1)-1)))</f>
        <v/>
      </c>
      <c r="G51" s="64" t="str">
        <f aca="false">IF('У6 Заказы'!Z8="","",'У6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'У6 Заказы'!$A$9</f>
        <v/>
      </c>
      <c r="C52" s="10" t="str">
        <f aca="false">IF($B52="","",'У6 Заказы'!$C$2)</f>
        <v/>
      </c>
      <c r="D52" s="64" t="str">
        <f aca="false">IF('У6 Заказы'!C9="","",'У6 Заказы'!C9)</f>
        <v/>
      </c>
      <c r="E52" s="65" t="str">
        <f aca="false">IF('У6 Заказы'!D9="","",'У6 Заказы'!D9)</f>
        <v/>
      </c>
      <c r="F52" s="64" t="str">
        <f aca="false">IF(OR(D52="",E52="",E52=0),"",WORKDAY(D52,MAX(0,CEILING(E52,1)-1)))</f>
        <v/>
      </c>
      <c r="G52" s="64" t="str">
        <f aca="false">IF('У6 Заказы'!E9="","",'У6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'У6 Заказы'!$A$9</f>
        <v/>
      </c>
      <c r="C53" s="10" t="str">
        <f aca="false">IF($B53="","",'У6 Заказы'!$F$2)</f>
        <v/>
      </c>
      <c r="D53" s="64" t="str">
        <f aca="false">IF('У6 Заказы'!F9="","",'У6 Заказы'!F9)</f>
        <v/>
      </c>
      <c r="E53" s="65" t="str">
        <f aca="false">IF('У6 Заказы'!G9="","",'У6 Заказы'!G9)</f>
        <v/>
      </c>
      <c r="F53" s="64" t="str">
        <f aca="false">IF(OR(D53="",E53="",E53=0),"",WORKDAY(D53,MAX(0,CEILING(E53,1)-1)))</f>
        <v/>
      </c>
      <c r="G53" s="64" t="str">
        <f aca="false">IF('У6 Заказы'!H9="","",'У6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'У6 Заказы'!$A$9</f>
        <v/>
      </c>
      <c r="C54" s="10" t="str">
        <f aca="false">IF($B54="","",'У6 Заказы'!$I$2)</f>
        <v/>
      </c>
      <c r="D54" s="64" t="str">
        <f aca="false">IF('У6 Заказы'!I9="","",'У6 Заказы'!I9)</f>
        <v/>
      </c>
      <c r="E54" s="65" t="str">
        <f aca="false">IF('У6 Заказы'!J9="","",'У6 Заказы'!J9)</f>
        <v/>
      </c>
      <c r="F54" s="64" t="str">
        <f aca="false">IF(OR(D54="",E54="",E54=0),"",WORKDAY(D54,MAX(0,CEILING(E54,1)-1)))</f>
        <v/>
      </c>
      <c r="G54" s="64" t="str">
        <f aca="false">IF('У6 Заказы'!K9="","",'У6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'У6 Заказы'!$A$9</f>
        <v/>
      </c>
      <c r="C55" s="10" t="str">
        <f aca="false">IF($B55="","",'У6 Заказы'!$L$2)</f>
        <v/>
      </c>
      <c r="D55" s="64" t="str">
        <f aca="false">IF('У6 Заказы'!L9="","",'У6 Заказы'!L9)</f>
        <v/>
      </c>
      <c r="E55" s="65" t="str">
        <f aca="false">IF('У6 Заказы'!M9="","",'У6 Заказы'!M9)</f>
        <v/>
      </c>
      <c r="F55" s="64" t="str">
        <f aca="false">IF(OR(D55="",E55="",E55=0),"",WORKDAY(D55,MAX(0,CEILING(E55,1)-1)))</f>
        <v/>
      </c>
      <c r="G55" s="64" t="str">
        <f aca="false">IF('У6 Заказы'!N9="","",'У6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'У6 Заказы'!$A$9</f>
        <v/>
      </c>
      <c r="C56" s="10" t="str">
        <f aca="false">IF($B56="","",'У6 Заказы'!$O$2)</f>
        <v/>
      </c>
      <c r="D56" s="64" t="str">
        <f aca="false">IF('У6 Заказы'!O9="","",'У6 Заказы'!O9)</f>
        <v/>
      </c>
      <c r="E56" s="65" t="str">
        <f aca="false">IF('У6 Заказы'!P9="","",'У6 Заказы'!P9)</f>
        <v/>
      </c>
      <c r="F56" s="64" t="str">
        <f aca="false">IF(OR(D56="",E56="",E56=0),"",WORKDAY(D56,MAX(0,CEILING(E56,1)-1)))</f>
        <v/>
      </c>
      <c r="G56" s="64" t="str">
        <f aca="false">IF('У6 Заказы'!Q9="","",'У6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'У6 Заказы'!$A$9</f>
        <v/>
      </c>
      <c r="C57" s="10" t="str">
        <f aca="false">IF($B57="","",'У6 Заказы'!$R$2)</f>
        <v/>
      </c>
      <c r="D57" s="64" t="str">
        <f aca="false">IF('У6 Заказы'!R9="","",'У6 Заказы'!R9)</f>
        <v/>
      </c>
      <c r="E57" s="65" t="str">
        <f aca="false">IF('У6 Заказы'!S9="","",'У6 Заказы'!S9)</f>
        <v/>
      </c>
      <c r="F57" s="64" t="str">
        <f aca="false">IF(OR(D57="",E57="",E57=0),"",WORKDAY(D57,MAX(0,CEILING(E57,1)-1)))</f>
        <v/>
      </c>
      <c r="G57" s="64" t="str">
        <f aca="false">IF('У6 Заказы'!T9="","",'У6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'У6 Заказы'!$A$9</f>
        <v/>
      </c>
      <c r="C58" s="10" t="str">
        <f aca="false">IF($B58="","",'У6 Заказы'!$U$2)</f>
        <v/>
      </c>
      <c r="D58" s="64" t="str">
        <f aca="false">IF('У6 Заказы'!U9="","",'У6 Заказы'!U9)</f>
        <v/>
      </c>
      <c r="E58" s="65" t="str">
        <f aca="false">IF('У6 Заказы'!V9="","",'У6 Заказы'!V9)</f>
        <v/>
      </c>
      <c r="F58" s="64" t="str">
        <f aca="false">IF(OR(D58="",E58="",E58=0),"",WORKDAY(D58,MAX(0,CEILING(E58,1)-1)))</f>
        <v/>
      </c>
      <c r="G58" s="64" t="str">
        <f aca="false">IF('У6 Заказы'!W9="","",'У6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'У6 Заказы'!$A$9</f>
        <v/>
      </c>
      <c r="C59" s="10" t="str">
        <f aca="false">IF($B59="","",'У6 Заказы'!$X$2)</f>
        <v/>
      </c>
      <c r="D59" s="64" t="str">
        <f aca="false">IF('У6 Заказы'!X9="","",'У6 Заказы'!X9)</f>
        <v/>
      </c>
      <c r="E59" s="65" t="str">
        <f aca="false">IF('У6 Заказы'!Y9="","",'У6 Заказы'!Y9)</f>
        <v/>
      </c>
      <c r="F59" s="64" t="str">
        <f aca="false">IF(OR(D59="",E59="",E59=0),"",WORKDAY(D59,MAX(0,CEILING(E59,1)-1)))</f>
        <v/>
      </c>
      <c r="G59" s="64" t="str">
        <f aca="false">IF('У6 Заказы'!Z9="","",'У6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'У6 Заказы'!$A$10</f>
        <v/>
      </c>
      <c r="C60" s="10" t="str">
        <f aca="false">IF($B60="","",'У6 Заказы'!$C$2)</f>
        <v/>
      </c>
      <c r="D60" s="64" t="str">
        <f aca="false">IF('У6 Заказы'!C10="","",'У6 Заказы'!C10)</f>
        <v/>
      </c>
      <c r="E60" s="65" t="str">
        <f aca="false">IF('У6 Заказы'!D10="","",'У6 Заказы'!D10)</f>
        <v/>
      </c>
      <c r="F60" s="64" t="str">
        <f aca="false">IF(OR(D60="",E60="",E60=0),"",WORKDAY(D60,MAX(0,CEILING(E60,1)-1)))</f>
        <v/>
      </c>
      <c r="G60" s="64" t="str">
        <f aca="false">IF('У6 Заказы'!E10="","",'У6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'У6 Заказы'!$A$10</f>
        <v/>
      </c>
      <c r="C61" s="10" t="str">
        <f aca="false">IF($B61="","",'У6 Заказы'!$F$2)</f>
        <v/>
      </c>
      <c r="D61" s="64" t="str">
        <f aca="false">IF('У6 Заказы'!F10="","",'У6 Заказы'!F10)</f>
        <v/>
      </c>
      <c r="E61" s="65" t="str">
        <f aca="false">IF('У6 Заказы'!G10="","",'У6 Заказы'!G10)</f>
        <v/>
      </c>
      <c r="F61" s="64" t="str">
        <f aca="false">IF(OR(D61="",E61="",E61=0),"",WORKDAY(D61,MAX(0,CEILING(E61,1)-1)))</f>
        <v/>
      </c>
      <c r="G61" s="64" t="str">
        <f aca="false">IF('У6 Заказы'!H10="","",'У6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'У6 Заказы'!$A$10</f>
        <v/>
      </c>
      <c r="C62" s="10" t="str">
        <f aca="false">IF($B62="","",'У6 Заказы'!$I$2)</f>
        <v/>
      </c>
      <c r="D62" s="64" t="str">
        <f aca="false">IF('У6 Заказы'!I10="","",'У6 Заказы'!I10)</f>
        <v/>
      </c>
      <c r="E62" s="65" t="str">
        <f aca="false">IF('У6 Заказы'!J10="","",'У6 Заказы'!J10)</f>
        <v/>
      </c>
      <c r="F62" s="64" t="str">
        <f aca="false">IF(OR(D62="",E62="",E62=0),"",WORKDAY(D62,MAX(0,CEILING(E62,1)-1)))</f>
        <v/>
      </c>
      <c r="G62" s="64" t="str">
        <f aca="false">IF('У6 Заказы'!K10="","",'У6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'У6 Заказы'!$A$10</f>
        <v/>
      </c>
      <c r="C63" s="10" t="str">
        <f aca="false">IF($B63="","",'У6 Заказы'!$L$2)</f>
        <v/>
      </c>
      <c r="D63" s="64" t="str">
        <f aca="false">IF('У6 Заказы'!L10="","",'У6 Заказы'!L10)</f>
        <v/>
      </c>
      <c r="E63" s="65" t="str">
        <f aca="false">IF('У6 Заказы'!M10="","",'У6 Заказы'!M10)</f>
        <v/>
      </c>
      <c r="F63" s="64" t="str">
        <f aca="false">IF(OR(D63="",E63="",E63=0),"",WORKDAY(D63,MAX(0,CEILING(E63,1)-1)))</f>
        <v/>
      </c>
      <c r="G63" s="64" t="str">
        <f aca="false">IF('У6 Заказы'!N10="","",'У6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'У6 Заказы'!$A$10</f>
        <v/>
      </c>
      <c r="C64" s="10" t="str">
        <f aca="false">IF($B64="","",'У6 Заказы'!$O$2)</f>
        <v/>
      </c>
      <c r="D64" s="64" t="str">
        <f aca="false">IF('У6 Заказы'!O10="","",'У6 Заказы'!O10)</f>
        <v/>
      </c>
      <c r="E64" s="65" t="str">
        <f aca="false">IF('У6 Заказы'!P10="","",'У6 Заказы'!P10)</f>
        <v/>
      </c>
      <c r="F64" s="64" t="str">
        <f aca="false">IF(OR(D64="",E64="",E64=0),"",WORKDAY(D64,MAX(0,CEILING(E64,1)-1)))</f>
        <v/>
      </c>
      <c r="G64" s="64" t="str">
        <f aca="false">IF('У6 Заказы'!Q10="","",'У6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'У6 Заказы'!$A$10</f>
        <v/>
      </c>
      <c r="C65" s="10" t="str">
        <f aca="false">IF($B65="","",'У6 Заказы'!$R$2)</f>
        <v/>
      </c>
      <c r="D65" s="64" t="str">
        <f aca="false">IF('У6 Заказы'!R10="","",'У6 Заказы'!R10)</f>
        <v/>
      </c>
      <c r="E65" s="65" t="str">
        <f aca="false">IF('У6 Заказы'!S10="","",'У6 Заказы'!S10)</f>
        <v/>
      </c>
      <c r="F65" s="64" t="str">
        <f aca="false">IF(OR(D65="",E65="",E65=0),"",WORKDAY(D65,MAX(0,CEILING(E65,1)-1)))</f>
        <v/>
      </c>
      <c r="G65" s="64" t="str">
        <f aca="false">IF('У6 Заказы'!T10="","",'У6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'У6 Заказы'!$A$10</f>
        <v/>
      </c>
      <c r="C66" s="10" t="str">
        <f aca="false">IF($B66="","",'У6 Заказы'!$U$2)</f>
        <v/>
      </c>
      <c r="D66" s="64" t="str">
        <f aca="false">IF('У6 Заказы'!U10="","",'У6 Заказы'!U10)</f>
        <v/>
      </c>
      <c r="E66" s="65" t="str">
        <f aca="false">IF('У6 Заказы'!V10="","",'У6 Заказы'!V10)</f>
        <v/>
      </c>
      <c r="F66" s="64" t="str">
        <f aca="false">IF(OR(D66="",E66="",E66=0),"",WORKDAY(D66,MAX(0,CEILING(E66,1)-1)))</f>
        <v/>
      </c>
      <c r="G66" s="64" t="str">
        <f aca="false">IF('У6 Заказы'!W10="","",'У6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'У6 Заказы'!$A$10</f>
        <v/>
      </c>
      <c r="C67" s="10" t="str">
        <f aca="false">IF($B67="","",'У6 Заказы'!$X$2)</f>
        <v/>
      </c>
      <c r="D67" s="64" t="str">
        <f aca="false">IF('У6 Заказы'!X10="","",'У6 Заказы'!X10)</f>
        <v/>
      </c>
      <c r="E67" s="65" t="str">
        <f aca="false">IF('У6 Заказы'!Y10="","",'У6 Заказы'!Y10)</f>
        <v/>
      </c>
      <c r="F67" s="64" t="str">
        <f aca="false">IF(OR(D67="",E67="",E67=0),"",WORKDAY(D67,MAX(0,CEILING(E67,1)-1)))</f>
        <v/>
      </c>
      <c r="G67" s="64" t="str">
        <f aca="false">IF('У6 Заказы'!Z10="","",'У6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'У6 Заказы'!$A$11</f>
        <v/>
      </c>
      <c r="C68" s="10" t="str">
        <f aca="false">IF($B68="","",'У6 Заказы'!$C$2)</f>
        <v/>
      </c>
      <c r="D68" s="64" t="str">
        <f aca="false">IF('У6 Заказы'!C11="","",'У6 Заказы'!C11)</f>
        <v/>
      </c>
      <c r="E68" s="65" t="str">
        <f aca="false">IF('У6 Заказы'!D11="","",'У6 Заказы'!D11)</f>
        <v/>
      </c>
      <c r="F68" s="64" t="str">
        <f aca="false">IF(OR(D68="",E68="",E68=0),"",WORKDAY(D68,MAX(0,CEILING(E68,1)-1)))</f>
        <v/>
      </c>
      <c r="G68" s="64" t="str">
        <f aca="false">IF('У6 Заказы'!E11="","",'У6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'У6 Заказы'!$A$11</f>
        <v/>
      </c>
      <c r="C69" s="10" t="str">
        <f aca="false">IF($B69="","",'У6 Заказы'!$F$2)</f>
        <v/>
      </c>
      <c r="D69" s="64" t="str">
        <f aca="false">IF('У6 Заказы'!F11="","",'У6 Заказы'!F11)</f>
        <v/>
      </c>
      <c r="E69" s="65" t="str">
        <f aca="false">IF('У6 Заказы'!G11="","",'У6 Заказы'!G11)</f>
        <v/>
      </c>
      <c r="F69" s="64" t="str">
        <f aca="false">IF(OR(D69="",E69="",E69=0),"",WORKDAY(D69,MAX(0,CEILING(E69,1)-1)))</f>
        <v/>
      </c>
      <c r="G69" s="64" t="str">
        <f aca="false">IF('У6 Заказы'!H11="","",'У6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'У6 Заказы'!$A$11</f>
        <v/>
      </c>
      <c r="C70" s="10" t="str">
        <f aca="false">IF($B70="","",'У6 Заказы'!$I$2)</f>
        <v/>
      </c>
      <c r="D70" s="64" t="str">
        <f aca="false">IF('У6 Заказы'!I11="","",'У6 Заказы'!I11)</f>
        <v/>
      </c>
      <c r="E70" s="65" t="str">
        <f aca="false">IF('У6 Заказы'!J11="","",'У6 Заказы'!J11)</f>
        <v/>
      </c>
      <c r="F70" s="64" t="str">
        <f aca="false">IF(OR(D70="",E70="",E70=0),"",WORKDAY(D70,MAX(0,CEILING(E70,1)-1)))</f>
        <v/>
      </c>
      <c r="G70" s="64" t="str">
        <f aca="false">IF('У6 Заказы'!K11="","",'У6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'У6 Заказы'!$A$11</f>
        <v/>
      </c>
      <c r="C71" s="10" t="str">
        <f aca="false">IF($B71="","",'У6 Заказы'!$L$2)</f>
        <v/>
      </c>
      <c r="D71" s="64" t="str">
        <f aca="false">IF('У6 Заказы'!L11="","",'У6 Заказы'!L11)</f>
        <v/>
      </c>
      <c r="E71" s="65" t="str">
        <f aca="false">IF('У6 Заказы'!M11="","",'У6 Заказы'!M11)</f>
        <v/>
      </c>
      <c r="F71" s="64" t="str">
        <f aca="false">IF(OR(D71="",E71="",E71=0),"",WORKDAY(D71,MAX(0,CEILING(E71,1)-1)))</f>
        <v/>
      </c>
      <c r="G71" s="64" t="str">
        <f aca="false">IF('У6 Заказы'!N11="","",'У6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'У6 Заказы'!$A$11</f>
        <v/>
      </c>
      <c r="C72" s="10" t="str">
        <f aca="false">IF($B72="","",'У6 Заказы'!$O$2)</f>
        <v/>
      </c>
      <c r="D72" s="64" t="str">
        <f aca="false">IF('У6 Заказы'!O11="","",'У6 Заказы'!O11)</f>
        <v/>
      </c>
      <c r="E72" s="65" t="str">
        <f aca="false">IF('У6 Заказы'!P11="","",'У6 Заказы'!P11)</f>
        <v/>
      </c>
      <c r="F72" s="64" t="str">
        <f aca="false">IF(OR(D72="",E72="",E72=0),"",WORKDAY(D72,MAX(0,CEILING(E72,1)-1)))</f>
        <v/>
      </c>
      <c r="G72" s="64" t="str">
        <f aca="false">IF('У6 Заказы'!Q11="","",'У6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'У6 Заказы'!$A$11</f>
        <v/>
      </c>
      <c r="C73" s="10" t="str">
        <f aca="false">IF($B73="","",'У6 Заказы'!$R$2)</f>
        <v/>
      </c>
      <c r="D73" s="64" t="str">
        <f aca="false">IF('У6 Заказы'!R11="","",'У6 Заказы'!R11)</f>
        <v/>
      </c>
      <c r="E73" s="65" t="str">
        <f aca="false">IF('У6 Заказы'!S11="","",'У6 Заказы'!S11)</f>
        <v/>
      </c>
      <c r="F73" s="64" t="str">
        <f aca="false">IF(OR(D73="",E73="",E73=0),"",WORKDAY(D73,MAX(0,CEILING(E73,1)-1)))</f>
        <v/>
      </c>
      <c r="G73" s="64" t="str">
        <f aca="false">IF('У6 Заказы'!T11="","",'У6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'У6 Заказы'!$A$11</f>
        <v/>
      </c>
      <c r="C74" s="10" t="str">
        <f aca="false">IF($B74="","",'У6 Заказы'!$U$2)</f>
        <v/>
      </c>
      <c r="D74" s="64" t="str">
        <f aca="false">IF('У6 Заказы'!U11="","",'У6 Заказы'!U11)</f>
        <v/>
      </c>
      <c r="E74" s="65" t="str">
        <f aca="false">IF('У6 Заказы'!V11="","",'У6 Заказы'!V11)</f>
        <v/>
      </c>
      <c r="F74" s="64" t="str">
        <f aca="false">IF(OR(D74="",E74="",E74=0),"",WORKDAY(D74,MAX(0,CEILING(E74,1)-1)))</f>
        <v/>
      </c>
      <c r="G74" s="64" t="str">
        <f aca="false">IF('У6 Заказы'!W11="","",'У6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'У6 Заказы'!$A$11</f>
        <v/>
      </c>
      <c r="C75" s="10" t="str">
        <f aca="false">IF($B75="","",'У6 Заказы'!$X$2)</f>
        <v/>
      </c>
      <c r="D75" s="64" t="str">
        <f aca="false">IF('У6 Заказы'!X11="","",'У6 Заказы'!X11)</f>
        <v/>
      </c>
      <c r="E75" s="65" t="str">
        <f aca="false">IF('У6 Заказы'!Y11="","",'У6 Заказы'!Y11)</f>
        <v/>
      </c>
      <c r="F75" s="64" t="str">
        <f aca="false">IF(OR(D75="",E75="",E75=0),"",WORKDAY(D75,MAX(0,CEILING(E75,1)-1)))</f>
        <v/>
      </c>
      <c r="G75" s="64" t="str">
        <f aca="false">IF('У6 Заказы'!Z11="","",'У6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'У6 Заказы'!$A$12</f>
        <v/>
      </c>
      <c r="C76" s="10" t="str">
        <f aca="false">IF($B76="","",'У6 Заказы'!$C$2)</f>
        <v/>
      </c>
      <c r="D76" s="64" t="str">
        <f aca="false">IF('У6 Заказы'!C12="","",'У6 Заказы'!C12)</f>
        <v/>
      </c>
      <c r="E76" s="65" t="str">
        <f aca="false">IF('У6 Заказы'!D12="","",'У6 Заказы'!D12)</f>
        <v/>
      </c>
      <c r="F76" s="64" t="str">
        <f aca="false">IF(OR(D76="",E76="",E76=0),"",WORKDAY(D76,MAX(0,CEILING(E76,1)-1)))</f>
        <v/>
      </c>
      <c r="G76" s="64" t="str">
        <f aca="false">IF('У6 Заказы'!E12="","",'У6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'У6 Заказы'!$A$12</f>
        <v/>
      </c>
      <c r="C77" s="10" t="str">
        <f aca="false">IF($B77="","",'У6 Заказы'!$F$2)</f>
        <v/>
      </c>
      <c r="D77" s="64" t="str">
        <f aca="false">IF('У6 Заказы'!F12="","",'У6 Заказы'!F12)</f>
        <v/>
      </c>
      <c r="E77" s="65" t="str">
        <f aca="false">IF('У6 Заказы'!G12="","",'У6 Заказы'!G12)</f>
        <v/>
      </c>
      <c r="F77" s="64" t="str">
        <f aca="false">IF(OR(D77="",E77="",E77=0),"",WORKDAY(D77,MAX(0,CEILING(E77,1)-1)))</f>
        <v/>
      </c>
      <c r="G77" s="64" t="str">
        <f aca="false">IF('У6 Заказы'!H12="","",'У6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'У6 Заказы'!$A$12</f>
        <v/>
      </c>
      <c r="C78" s="10" t="str">
        <f aca="false">IF($B78="","",'У6 Заказы'!$I$2)</f>
        <v/>
      </c>
      <c r="D78" s="64" t="str">
        <f aca="false">IF('У6 Заказы'!I12="","",'У6 Заказы'!I12)</f>
        <v/>
      </c>
      <c r="E78" s="65" t="str">
        <f aca="false">IF('У6 Заказы'!J12="","",'У6 Заказы'!J12)</f>
        <v/>
      </c>
      <c r="F78" s="64" t="str">
        <f aca="false">IF(OR(D78="",E78="",E78=0),"",WORKDAY(D78,MAX(0,CEILING(E78,1)-1)))</f>
        <v/>
      </c>
      <c r="G78" s="64" t="str">
        <f aca="false">IF('У6 Заказы'!K12="","",'У6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'У6 Заказы'!$A$12</f>
        <v/>
      </c>
      <c r="C79" s="10" t="str">
        <f aca="false">IF($B79="","",'У6 Заказы'!$L$2)</f>
        <v/>
      </c>
      <c r="D79" s="64" t="str">
        <f aca="false">IF('У6 Заказы'!L12="","",'У6 Заказы'!L12)</f>
        <v/>
      </c>
      <c r="E79" s="65" t="str">
        <f aca="false">IF('У6 Заказы'!M12="","",'У6 Заказы'!M12)</f>
        <v/>
      </c>
      <c r="F79" s="64" t="str">
        <f aca="false">IF(OR(D79="",E79="",E79=0),"",WORKDAY(D79,MAX(0,CEILING(E79,1)-1)))</f>
        <v/>
      </c>
      <c r="G79" s="64" t="str">
        <f aca="false">IF('У6 Заказы'!N12="","",'У6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'У6 Заказы'!$A$12</f>
        <v/>
      </c>
      <c r="C80" s="10" t="str">
        <f aca="false">IF($B80="","",'У6 Заказы'!$O$2)</f>
        <v/>
      </c>
      <c r="D80" s="64" t="str">
        <f aca="false">IF('У6 Заказы'!O12="","",'У6 Заказы'!O12)</f>
        <v/>
      </c>
      <c r="E80" s="65" t="str">
        <f aca="false">IF('У6 Заказы'!P12="","",'У6 Заказы'!P12)</f>
        <v/>
      </c>
      <c r="F80" s="64" t="str">
        <f aca="false">IF(OR(D80="",E80="",E80=0),"",WORKDAY(D80,MAX(0,CEILING(E80,1)-1)))</f>
        <v/>
      </c>
      <c r="G80" s="64" t="str">
        <f aca="false">IF('У6 Заказы'!Q12="","",'У6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'У6 Заказы'!$A$12</f>
        <v/>
      </c>
      <c r="C81" s="10" t="str">
        <f aca="false">IF($B81="","",'У6 Заказы'!$R$2)</f>
        <v/>
      </c>
      <c r="D81" s="64" t="str">
        <f aca="false">IF('У6 Заказы'!R12="","",'У6 Заказы'!R12)</f>
        <v/>
      </c>
      <c r="E81" s="65" t="str">
        <f aca="false">IF('У6 Заказы'!S12="","",'У6 Заказы'!S12)</f>
        <v/>
      </c>
      <c r="F81" s="64" t="str">
        <f aca="false">IF(OR(D81="",E81="",E81=0),"",WORKDAY(D81,MAX(0,CEILING(E81,1)-1)))</f>
        <v/>
      </c>
      <c r="G81" s="64" t="str">
        <f aca="false">IF('У6 Заказы'!T12="","",'У6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'У6 Заказы'!$A$12</f>
        <v/>
      </c>
      <c r="C82" s="10" t="str">
        <f aca="false">IF($B82="","",'У6 Заказы'!$U$2)</f>
        <v/>
      </c>
      <c r="D82" s="64" t="str">
        <f aca="false">IF('У6 Заказы'!U12="","",'У6 Заказы'!U12)</f>
        <v/>
      </c>
      <c r="E82" s="65" t="str">
        <f aca="false">IF('У6 Заказы'!V12="","",'У6 Заказы'!V12)</f>
        <v/>
      </c>
      <c r="F82" s="64" t="str">
        <f aca="false">IF(OR(D82="",E82="",E82=0),"",WORKDAY(D82,MAX(0,CEILING(E82,1)-1)))</f>
        <v/>
      </c>
      <c r="G82" s="64" t="str">
        <f aca="false">IF('У6 Заказы'!W12="","",'У6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'У6 Заказы'!$A$12</f>
        <v/>
      </c>
      <c r="C83" s="10" t="str">
        <f aca="false">IF($B83="","",'У6 Заказы'!$X$2)</f>
        <v/>
      </c>
      <c r="D83" s="64" t="str">
        <f aca="false">IF('У6 Заказы'!X12="","",'У6 Заказы'!X12)</f>
        <v/>
      </c>
      <c r="E83" s="65" t="str">
        <f aca="false">IF('У6 Заказы'!Y12="","",'У6 Заказы'!Y12)</f>
        <v/>
      </c>
      <c r="F83" s="64" t="str">
        <f aca="false">IF(OR(D83="",E83="",E83=0),"",WORKDAY(D83,MAX(0,CEILING(E83,1)-1)))</f>
        <v/>
      </c>
      <c r="G83" s="64" t="str">
        <f aca="false">IF('У6 Заказы'!Z12="","",'У6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'У6 Заказы'!$A$13</f>
        <v/>
      </c>
      <c r="C84" s="10" t="str">
        <f aca="false">IF($B84="","",'У6 Заказы'!$C$2)</f>
        <v/>
      </c>
      <c r="D84" s="64" t="str">
        <f aca="false">IF('У6 Заказы'!C13="","",'У6 Заказы'!C13)</f>
        <v/>
      </c>
      <c r="E84" s="65" t="str">
        <f aca="false">IF('У6 Заказы'!D13="","",'У6 Заказы'!D13)</f>
        <v/>
      </c>
      <c r="F84" s="64" t="str">
        <f aca="false">IF(OR(D84="",E84="",E84=0),"",WORKDAY(D84,MAX(0,CEILING(E84,1)-1)))</f>
        <v/>
      </c>
      <c r="G84" s="64" t="str">
        <f aca="false">IF('У6 Заказы'!E13="","",'У6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'У6 Заказы'!$A$13</f>
        <v/>
      </c>
      <c r="C85" s="10" t="str">
        <f aca="false">IF($B85="","",'У6 Заказы'!$F$2)</f>
        <v/>
      </c>
      <c r="D85" s="64" t="str">
        <f aca="false">IF('У6 Заказы'!F13="","",'У6 Заказы'!F13)</f>
        <v/>
      </c>
      <c r="E85" s="65" t="str">
        <f aca="false">IF('У6 Заказы'!G13="","",'У6 Заказы'!G13)</f>
        <v/>
      </c>
      <c r="F85" s="64" t="str">
        <f aca="false">IF(OR(D85="",E85="",E85=0),"",WORKDAY(D85,MAX(0,CEILING(E85,1)-1)))</f>
        <v/>
      </c>
      <c r="G85" s="64" t="str">
        <f aca="false">IF('У6 Заказы'!H13="","",'У6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'У6 Заказы'!$A$13</f>
        <v/>
      </c>
      <c r="C86" s="10" t="str">
        <f aca="false">IF($B86="","",'У6 Заказы'!$I$2)</f>
        <v/>
      </c>
      <c r="D86" s="64" t="str">
        <f aca="false">IF('У6 Заказы'!I13="","",'У6 Заказы'!I13)</f>
        <v/>
      </c>
      <c r="E86" s="65" t="str">
        <f aca="false">IF('У6 Заказы'!J13="","",'У6 Заказы'!J13)</f>
        <v/>
      </c>
      <c r="F86" s="64" t="str">
        <f aca="false">IF(OR(D86="",E86="",E86=0),"",WORKDAY(D86,MAX(0,CEILING(E86,1)-1)))</f>
        <v/>
      </c>
      <c r="G86" s="64" t="str">
        <f aca="false">IF('У6 Заказы'!K13="","",'У6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'У6 Заказы'!$A$13</f>
        <v/>
      </c>
      <c r="C87" s="10" t="str">
        <f aca="false">IF($B87="","",'У6 Заказы'!$L$2)</f>
        <v/>
      </c>
      <c r="D87" s="64" t="str">
        <f aca="false">IF('У6 Заказы'!L13="","",'У6 Заказы'!L13)</f>
        <v/>
      </c>
      <c r="E87" s="65" t="str">
        <f aca="false">IF('У6 Заказы'!M13="","",'У6 Заказы'!M13)</f>
        <v/>
      </c>
      <c r="F87" s="64" t="str">
        <f aca="false">IF(OR(D87="",E87="",E87=0),"",WORKDAY(D87,MAX(0,CEILING(E87,1)-1)))</f>
        <v/>
      </c>
      <c r="G87" s="64" t="str">
        <f aca="false">IF('У6 Заказы'!N13="","",'У6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'У6 Заказы'!$A$13</f>
        <v/>
      </c>
      <c r="C88" s="10" t="str">
        <f aca="false">IF($B88="","",'У6 Заказы'!$O$2)</f>
        <v/>
      </c>
      <c r="D88" s="64" t="str">
        <f aca="false">IF('У6 Заказы'!O13="","",'У6 Заказы'!O13)</f>
        <v/>
      </c>
      <c r="E88" s="65" t="str">
        <f aca="false">IF('У6 Заказы'!P13="","",'У6 Заказы'!P13)</f>
        <v/>
      </c>
      <c r="F88" s="64" t="str">
        <f aca="false">IF(OR(D88="",E88="",E88=0),"",WORKDAY(D88,MAX(0,CEILING(E88,1)-1)))</f>
        <v/>
      </c>
      <c r="G88" s="64" t="str">
        <f aca="false">IF('У6 Заказы'!Q13="","",'У6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'У6 Заказы'!$A$13</f>
        <v/>
      </c>
      <c r="C89" s="10" t="str">
        <f aca="false">IF($B89="","",'У6 Заказы'!$R$2)</f>
        <v/>
      </c>
      <c r="D89" s="64" t="str">
        <f aca="false">IF('У6 Заказы'!R13="","",'У6 Заказы'!R13)</f>
        <v/>
      </c>
      <c r="E89" s="65" t="str">
        <f aca="false">IF('У6 Заказы'!S13="","",'У6 Заказы'!S13)</f>
        <v/>
      </c>
      <c r="F89" s="64" t="str">
        <f aca="false">IF(OR(D89="",E89="",E89=0),"",WORKDAY(D89,MAX(0,CEILING(E89,1)-1)))</f>
        <v/>
      </c>
      <c r="G89" s="64" t="str">
        <f aca="false">IF('У6 Заказы'!T13="","",'У6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'У6 Заказы'!$A$13</f>
        <v/>
      </c>
      <c r="C90" s="10" t="str">
        <f aca="false">IF($B90="","",'У6 Заказы'!$U$2)</f>
        <v/>
      </c>
      <c r="D90" s="64" t="str">
        <f aca="false">IF('У6 Заказы'!U13="","",'У6 Заказы'!U13)</f>
        <v/>
      </c>
      <c r="E90" s="65" t="str">
        <f aca="false">IF('У6 Заказы'!V13="","",'У6 Заказы'!V13)</f>
        <v/>
      </c>
      <c r="F90" s="64" t="str">
        <f aca="false">IF(OR(D90="",E90="",E90=0),"",WORKDAY(D90,MAX(0,CEILING(E90,1)-1)))</f>
        <v/>
      </c>
      <c r="G90" s="64" t="str">
        <f aca="false">IF('У6 Заказы'!W13="","",'У6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'У6 Заказы'!$A$13</f>
        <v/>
      </c>
      <c r="C91" s="10" t="str">
        <f aca="false">IF($B91="","",'У6 Заказы'!$X$2)</f>
        <v/>
      </c>
      <c r="D91" s="64" t="str">
        <f aca="false">IF('У6 Заказы'!X13="","",'У6 Заказы'!X13)</f>
        <v/>
      </c>
      <c r="E91" s="65" t="str">
        <f aca="false">IF('У6 Заказы'!Y13="","",'У6 Заказы'!Y13)</f>
        <v/>
      </c>
      <c r="F91" s="64" t="str">
        <f aca="false">IF(OR(D91="",E91="",E91=0),"",WORKDAY(D91,MAX(0,CEILING(E91,1)-1)))</f>
        <v/>
      </c>
      <c r="G91" s="64" t="str">
        <f aca="false">IF('У6 Заказы'!Z13="","",'У6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'У6 Заказы'!$A$14</f>
        <v/>
      </c>
      <c r="C92" s="10" t="str">
        <f aca="false">IF($B92="","",'У6 Заказы'!$C$2)</f>
        <v/>
      </c>
      <c r="D92" s="64" t="str">
        <f aca="false">IF('У6 Заказы'!C14="","",'У6 Заказы'!C14)</f>
        <v/>
      </c>
      <c r="E92" s="65" t="str">
        <f aca="false">IF('У6 Заказы'!D14="","",'У6 Заказы'!D14)</f>
        <v/>
      </c>
      <c r="F92" s="64" t="str">
        <f aca="false">IF(OR(D92="",E92="",E92=0),"",WORKDAY(D92,MAX(0,CEILING(E92,1)-1)))</f>
        <v/>
      </c>
      <c r="G92" s="64" t="str">
        <f aca="false">IF('У6 Заказы'!E14="","",'У6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'У6 Заказы'!$A$14</f>
        <v/>
      </c>
      <c r="C93" s="10" t="str">
        <f aca="false">IF($B93="","",'У6 Заказы'!$F$2)</f>
        <v/>
      </c>
      <c r="D93" s="64" t="str">
        <f aca="false">IF('У6 Заказы'!F14="","",'У6 Заказы'!F14)</f>
        <v/>
      </c>
      <c r="E93" s="65" t="str">
        <f aca="false">IF('У6 Заказы'!G14="","",'У6 Заказы'!G14)</f>
        <v/>
      </c>
      <c r="F93" s="64" t="str">
        <f aca="false">IF(OR(D93="",E93="",E93=0),"",WORKDAY(D93,MAX(0,CEILING(E93,1)-1)))</f>
        <v/>
      </c>
      <c r="G93" s="64" t="str">
        <f aca="false">IF('У6 Заказы'!H14="","",'У6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'У6 Заказы'!$A$14</f>
        <v/>
      </c>
      <c r="C94" s="10" t="str">
        <f aca="false">IF($B94="","",'У6 Заказы'!$I$2)</f>
        <v/>
      </c>
      <c r="D94" s="64" t="str">
        <f aca="false">IF('У6 Заказы'!I14="","",'У6 Заказы'!I14)</f>
        <v/>
      </c>
      <c r="E94" s="65" t="str">
        <f aca="false">IF('У6 Заказы'!J14="","",'У6 Заказы'!J14)</f>
        <v/>
      </c>
      <c r="F94" s="64" t="str">
        <f aca="false">IF(OR(D94="",E94="",E94=0),"",WORKDAY(D94,MAX(0,CEILING(E94,1)-1)))</f>
        <v/>
      </c>
      <c r="G94" s="64" t="str">
        <f aca="false">IF('У6 Заказы'!K14="","",'У6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'У6 Заказы'!$A$14</f>
        <v/>
      </c>
      <c r="C95" s="10" t="str">
        <f aca="false">IF($B95="","",'У6 Заказы'!$L$2)</f>
        <v/>
      </c>
      <c r="D95" s="64" t="str">
        <f aca="false">IF('У6 Заказы'!L14="","",'У6 Заказы'!L14)</f>
        <v/>
      </c>
      <c r="E95" s="65" t="str">
        <f aca="false">IF('У6 Заказы'!M14="","",'У6 Заказы'!M14)</f>
        <v/>
      </c>
      <c r="F95" s="64" t="str">
        <f aca="false">IF(OR(D95="",E95="",E95=0),"",WORKDAY(D95,MAX(0,CEILING(E95,1)-1)))</f>
        <v/>
      </c>
      <c r="G95" s="64" t="str">
        <f aca="false">IF('У6 Заказы'!N14="","",'У6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'У6 Заказы'!$A$14</f>
        <v/>
      </c>
      <c r="C96" s="10" t="str">
        <f aca="false">IF($B96="","",'У6 Заказы'!$O$2)</f>
        <v/>
      </c>
      <c r="D96" s="64" t="str">
        <f aca="false">IF('У6 Заказы'!O14="","",'У6 Заказы'!O14)</f>
        <v/>
      </c>
      <c r="E96" s="65" t="str">
        <f aca="false">IF('У6 Заказы'!P14="","",'У6 Заказы'!P14)</f>
        <v/>
      </c>
      <c r="F96" s="64" t="str">
        <f aca="false">IF(OR(D96="",E96="",E96=0),"",WORKDAY(D96,MAX(0,CEILING(E96,1)-1)))</f>
        <v/>
      </c>
      <c r="G96" s="64" t="str">
        <f aca="false">IF('У6 Заказы'!Q14="","",'У6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'У6 Заказы'!$A$14</f>
        <v/>
      </c>
      <c r="C97" s="10" t="str">
        <f aca="false">IF($B97="","",'У6 Заказы'!$R$2)</f>
        <v/>
      </c>
      <c r="D97" s="64" t="str">
        <f aca="false">IF('У6 Заказы'!R14="","",'У6 Заказы'!R14)</f>
        <v/>
      </c>
      <c r="E97" s="65" t="str">
        <f aca="false">IF('У6 Заказы'!S14="","",'У6 Заказы'!S14)</f>
        <v/>
      </c>
      <c r="F97" s="64" t="str">
        <f aca="false">IF(OR(D97="",E97="",E97=0),"",WORKDAY(D97,MAX(0,CEILING(E97,1)-1)))</f>
        <v/>
      </c>
      <c r="G97" s="64" t="str">
        <f aca="false">IF('У6 Заказы'!T14="","",'У6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'У6 Заказы'!$A$14</f>
        <v/>
      </c>
      <c r="C98" s="10" t="str">
        <f aca="false">IF($B98="","",'У6 Заказы'!$U$2)</f>
        <v/>
      </c>
      <c r="D98" s="64" t="str">
        <f aca="false">IF('У6 Заказы'!U14="","",'У6 Заказы'!U14)</f>
        <v/>
      </c>
      <c r="E98" s="65" t="str">
        <f aca="false">IF('У6 Заказы'!V14="","",'У6 Заказы'!V14)</f>
        <v/>
      </c>
      <c r="F98" s="64" t="str">
        <f aca="false">IF(OR(D98="",E98="",E98=0),"",WORKDAY(D98,MAX(0,CEILING(E98,1)-1)))</f>
        <v/>
      </c>
      <c r="G98" s="64" t="str">
        <f aca="false">IF('У6 Заказы'!W14="","",'У6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'У6 Заказы'!$A$14</f>
        <v/>
      </c>
      <c r="C99" s="10" t="str">
        <f aca="false">IF($B99="","",'У6 Заказы'!$X$2)</f>
        <v/>
      </c>
      <c r="D99" s="64" t="str">
        <f aca="false">IF('У6 Заказы'!X14="","",'У6 Заказы'!X14)</f>
        <v/>
      </c>
      <c r="E99" s="65" t="str">
        <f aca="false">IF('У6 Заказы'!Y14="","",'У6 Заказы'!Y14)</f>
        <v/>
      </c>
      <c r="F99" s="64" t="str">
        <f aca="false">IF(OR(D99="",E99="",E99=0),"",WORKDAY(D99,MAX(0,CEILING(E99,1)-1)))</f>
        <v/>
      </c>
      <c r="G99" s="64" t="str">
        <f aca="false">IF('У6 Заказы'!Z14="","",'У6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'У6 Заказы'!$A$15</f>
        <v/>
      </c>
      <c r="C100" s="10" t="str">
        <f aca="false">IF($B100="","",'У6 Заказы'!$C$2)</f>
        <v/>
      </c>
      <c r="D100" s="64" t="str">
        <f aca="false">IF('У6 Заказы'!C15="","",'У6 Заказы'!C15)</f>
        <v/>
      </c>
      <c r="E100" s="65" t="str">
        <f aca="false">IF('У6 Заказы'!D15="","",'У6 Заказы'!D15)</f>
        <v/>
      </c>
      <c r="F100" s="64" t="str">
        <f aca="false">IF(OR(D100="",E100="",E100=0),"",WORKDAY(D100,MAX(0,CEILING(E100,1)-1)))</f>
        <v/>
      </c>
      <c r="G100" s="64" t="str">
        <f aca="false">IF('У6 Заказы'!E15="","",'У6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'У6 Заказы'!$A$15</f>
        <v/>
      </c>
      <c r="C101" s="10" t="str">
        <f aca="false">IF($B101="","",'У6 Заказы'!$F$2)</f>
        <v/>
      </c>
      <c r="D101" s="64" t="str">
        <f aca="false">IF('У6 Заказы'!F15="","",'У6 Заказы'!F15)</f>
        <v/>
      </c>
      <c r="E101" s="65" t="str">
        <f aca="false">IF('У6 Заказы'!G15="","",'У6 Заказы'!G15)</f>
        <v/>
      </c>
      <c r="F101" s="64" t="str">
        <f aca="false">IF(OR(D101="",E101="",E101=0),"",WORKDAY(D101,MAX(0,CEILING(E101,1)-1)))</f>
        <v/>
      </c>
      <c r="G101" s="64" t="str">
        <f aca="false">IF('У6 Заказы'!H15="","",'У6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'У6 Заказы'!$A$15</f>
        <v/>
      </c>
      <c r="C102" s="10" t="str">
        <f aca="false">IF($B102="","",'У6 Заказы'!$I$2)</f>
        <v/>
      </c>
      <c r="D102" s="64" t="str">
        <f aca="false">IF('У6 Заказы'!I15="","",'У6 Заказы'!I15)</f>
        <v/>
      </c>
      <c r="E102" s="65" t="str">
        <f aca="false">IF('У6 Заказы'!J15="","",'У6 Заказы'!J15)</f>
        <v/>
      </c>
      <c r="F102" s="64" t="str">
        <f aca="false">IF(OR(D102="",E102="",E102=0),"",WORKDAY(D102,MAX(0,CEILING(E102,1)-1)))</f>
        <v/>
      </c>
      <c r="G102" s="64" t="str">
        <f aca="false">IF('У6 Заказы'!K15="","",'У6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'У6 Заказы'!$A$15</f>
        <v/>
      </c>
      <c r="C103" s="10" t="str">
        <f aca="false">IF($B103="","",'У6 Заказы'!$L$2)</f>
        <v/>
      </c>
      <c r="D103" s="64" t="str">
        <f aca="false">IF('У6 Заказы'!L15="","",'У6 Заказы'!L15)</f>
        <v/>
      </c>
      <c r="E103" s="65" t="str">
        <f aca="false">IF('У6 Заказы'!M15="","",'У6 Заказы'!M15)</f>
        <v/>
      </c>
      <c r="F103" s="64" t="str">
        <f aca="false">IF(OR(D103="",E103="",E103=0),"",WORKDAY(D103,MAX(0,CEILING(E103,1)-1)))</f>
        <v/>
      </c>
      <c r="G103" s="64" t="str">
        <f aca="false">IF('У6 Заказы'!N15="","",'У6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'У6 Заказы'!$A$15</f>
        <v/>
      </c>
      <c r="C104" s="10" t="str">
        <f aca="false">IF($B104="","",'У6 Заказы'!$O$2)</f>
        <v/>
      </c>
      <c r="D104" s="64" t="str">
        <f aca="false">IF('У6 Заказы'!O15="","",'У6 Заказы'!O15)</f>
        <v/>
      </c>
      <c r="E104" s="65" t="str">
        <f aca="false">IF('У6 Заказы'!P15="","",'У6 Заказы'!P15)</f>
        <v/>
      </c>
      <c r="F104" s="64" t="str">
        <f aca="false">IF(OR(D104="",E104="",E104=0),"",WORKDAY(D104,MAX(0,CEILING(E104,1)-1)))</f>
        <v/>
      </c>
      <c r="G104" s="64" t="str">
        <f aca="false">IF('У6 Заказы'!Q15="","",'У6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'У6 Заказы'!$A$15</f>
        <v/>
      </c>
      <c r="C105" s="10" t="str">
        <f aca="false">IF($B105="","",'У6 Заказы'!$R$2)</f>
        <v/>
      </c>
      <c r="D105" s="64" t="str">
        <f aca="false">IF('У6 Заказы'!R15="","",'У6 Заказы'!R15)</f>
        <v/>
      </c>
      <c r="E105" s="65" t="str">
        <f aca="false">IF('У6 Заказы'!S15="","",'У6 Заказы'!S15)</f>
        <v/>
      </c>
      <c r="F105" s="64" t="str">
        <f aca="false">IF(OR(D105="",E105="",E105=0),"",WORKDAY(D105,MAX(0,CEILING(E105,1)-1)))</f>
        <v/>
      </c>
      <c r="G105" s="64" t="str">
        <f aca="false">IF('У6 Заказы'!T15="","",'У6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'У6 Заказы'!$A$15</f>
        <v/>
      </c>
      <c r="C106" s="10" t="str">
        <f aca="false">IF($B106="","",'У6 Заказы'!$U$2)</f>
        <v/>
      </c>
      <c r="D106" s="64" t="str">
        <f aca="false">IF('У6 Заказы'!U15="","",'У6 Заказы'!U15)</f>
        <v/>
      </c>
      <c r="E106" s="65" t="str">
        <f aca="false">IF('У6 Заказы'!V15="","",'У6 Заказы'!V15)</f>
        <v/>
      </c>
      <c r="F106" s="64" t="str">
        <f aca="false">IF(OR(D106="",E106="",E106=0),"",WORKDAY(D106,MAX(0,CEILING(E106,1)-1)))</f>
        <v/>
      </c>
      <c r="G106" s="64" t="str">
        <f aca="false">IF('У6 Заказы'!W15="","",'У6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'У6 Заказы'!$A$15</f>
        <v/>
      </c>
      <c r="C107" s="10" t="str">
        <f aca="false">IF($B107="","",'У6 Заказы'!$X$2)</f>
        <v/>
      </c>
      <c r="D107" s="64" t="str">
        <f aca="false">IF('У6 Заказы'!X15="","",'У6 Заказы'!X15)</f>
        <v/>
      </c>
      <c r="E107" s="65" t="str">
        <f aca="false">IF('У6 Заказы'!Y15="","",'У6 Заказы'!Y15)</f>
        <v/>
      </c>
      <c r="F107" s="64" t="str">
        <f aca="false">IF(OR(D107="",E107="",E107=0),"",WORKDAY(D107,MAX(0,CEILING(E107,1)-1)))</f>
        <v/>
      </c>
      <c r="G107" s="64" t="str">
        <f aca="false">IF('У6 Заказы'!Z15="","",'У6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'У6 Заказы'!$A$16</f>
        <v/>
      </c>
      <c r="C108" s="10" t="str">
        <f aca="false">IF($B108="","",'У6 Заказы'!$C$2)</f>
        <v/>
      </c>
      <c r="D108" s="64" t="str">
        <f aca="false">IF('У6 Заказы'!C16="","",'У6 Заказы'!C16)</f>
        <v/>
      </c>
      <c r="E108" s="65" t="str">
        <f aca="false">IF('У6 Заказы'!D16="","",'У6 Заказы'!D16)</f>
        <v/>
      </c>
      <c r="F108" s="64" t="str">
        <f aca="false">IF(OR(D108="",E108="",E108=0),"",WORKDAY(D108,MAX(0,CEILING(E108,1)-1)))</f>
        <v/>
      </c>
      <c r="G108" s="64" t="str">
        <f aca="false">IF('У6 Заказы'!E16="","",'У6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'У6 Заказы'!$A$16</f>
        <v/>
      </c>
      <c r="C109" s="10" t="str">
        <f aca="false">IF($B109="","",'У6 Заказы'!$F$2)</f>
        <v/>
      </c>
      <c r="D109" s="64" t="str">
        <f aca="false">IF('У6 Заказы'!F16="","",'У6 Заказы'!F16)</f>
        <v/>
      </c>
      <c r="E109" s="65" t="str">
        <f aca="false">IF('У6 Заказы'!G16="","",'У6 Заказы'!G16)</f>
        <v/>
      </c>
      <c r="F109" s="64" t="str">
        <f aca="false">IF(OR(D109="",E109="",E109=0),"",WORKDAY(D109,MAX(0,CEILING(E109,1)-1)))</f>
        <v/>
      </c>
      <c r="G109" s="64" t="str">
        <f aca="false">IF('У6 Заказы'!H16="","",'У6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'У6 Заказы'!$A$16</f>
        <v/>
      </c>
      <c r="C110" s="10" t="str">
        <f aca="false">IF($B110="","",'У6 Заказы'!$I$2)</f>
        <v/>
      </c>
      <c r="D110" s="64" t="str">
        <f aca="false">IF('У6 Заказы'!I16="","",'У6 Заказы'!I16)</f>
        <v/>
      </c>
      <c r="E110" s="65" t="str">
        <f aca="false">IF('У6 Заказы'!J16="","",'У6 Заказы'!J16)</f>
        <v/>
      </c>
      <c r="F110" s="64" t="str">
        <f aca="false">IF(OR(D110="",E110="",E110=0),"",WORKDAY(D110,MAX(0,CEILING(E110,1)-1)))</f>
        <v/>
      </c>
      <c r="G110" s="64" t="str">
        <f aca="false">IF('У6 Заказы'!K16="","",'У6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'У6 Заказы'!$A$16</f>
        <v/>
      </c>
      <c r="C111" s="10" t="str">
        <f aca="false">IF($B111="","",'У6 Заказы'!$L$2)</f>
        <v/>
      </c>
      <c r="D111" s="64" t="str">
        <f aca="false">IF('У6 Заказы'!L16="","",'У6 Заказы'!L16)</f>
        <v/>
      </c>
      <c r="E111" s="65" t="str">
        <f aca="false">IF('У6 Заказы'!M16="","",'У6 Заказы'!M16)</f>
        <v/>
      </c>
      <c r="F111" s="64" t="str">
        <f aca="false">IF(OR(D111="",E111="",E111=0),"",WORKDAY(D111,MAX(0,CEILING(E111,1)-1)))</f>
        <v/>
      </c>
      <c r="G111" s="64" t="str">
        <f aca="false">IF('У6 Заказы'!N16="","",'У6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'У6 Заказы'!$A$16</f>
        <v/>
      </c>
      <c r="C112" s="10" t="str">
        <f aca="false">IF($B112="","",'У6 Заказы'!$O$2)</f>
        <v/>
      </c>
      <c r="D112" s="64" t="str">
        <f aca="false">IF('У6 Заказы'!O16="","",'У6 Заказы'!O16)</f>
        <v/>
      </c>
      <c r="E112" s="65" t="str">
        <f aca="false">IF('У6 Заказы'!P16="","",'У6 Заказы'!P16)</f>
        <v/>
      </c>
      <c r="F112" s="64" t="str">
        <f aca="false">IF(OR(D112="",E112="",E112=0),"",WORKDAY(D112,MAX(0,CEILING(E112,1)-1)))</f>
        <v/>
      </c>
      <c r="G112" s="64" t="str">
        <f aca="false">IF('У6 Заказы'!Q16="","",'У6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'У6 Заказы'!$A$16</f>
        <v/>
      </c>
      <c r="C113" s="10" t="str">
        <f aca="false">IF($B113="","",'У6 Заказы'!$R$2)</f>
        <v/>
      </c>
      <c r="D113" s="64" t="str">
        <f aca="false">IF('У6 Заказы'!R16="","",'У6 Заказы'!R16)</f>
        <v/>
      </c>
      <c r="E113" s="65" t="str">
        <f aca="false">IF('У6 Заказы'!S16="","",'У6 Заказы'!S16)</f>
        <v/>
      </c>
      <c r="F113" s="64" t="str">
        <f aca="false">IF(OR(D113="",E113="",E113=0),"",WORKDAY(D113,MAX(0,CEILING(E113,1)-1)))</f>
        <v/>
      </c>
      <c r="G113" s="64" t="str">
        <f aca="false">IF('У6 Заказы'!T16="","",'У6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'У6 Заказы'!$A$16</f>
        <v/>
      </c>
      <c r="C114" s="10" t="str">
        <f aca="false">IF($B114="","",'У6 Заказы'!$U$2)</f>
        <v/>
      </c>
      <c r="D114" s="64" t="str">
        <f aca="false">IF('У6 Заказы'!U16="","",'У6 Заказы'!U16)</f>
        <v/>
      </c>
      <c r="E114" s="65" t="str">
        <f aca="false">IF('У6 Заказы'!V16="","",'У6 Заказы'!V16)</f>
        <v/>
      </c>
      <c r="F114" s="64" t="str">
        <f aca="false">IF(OR(D114="",E114="",E114=0),"",WORKDAY(D114,MAX(0,CEILING(E114,1)-1)))</f>
        <v/>
      </c>
      <c r="G114" s="64" t="str">
        <f aca="false">IF('У6 Заказы'!W16="","",'У6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'У6 Заказы'!$A$16</f>
        <v/>
      </c>
      <c r="C115" s="10" t="str">
        <f aca="false">IF($B115="","",'У6 Заказы'!$X$2)</f>
        <v/>
      </c>
      <c r="D115" s="64" t="str">
        <f aca="false">IF('У6 Заказы'!X16="","",'У6 Заказы'!X16)</f>
        <v/>
      </c>
      <c r="E115" s="65" t="str">
        <f aca="false">IF('У6 Заказы'!Y16="","",'У6 Заказы'!Y16)</f>
        <v/>
      </c>
      <c r="F115" s="64" t="str">
        <f aca="false">IF(OR(D115="",E115="",E115=0),"",WORKDAY(D115,MAX(0,CEILING(E115,1)-1)))</f>
        <v/>
      </c>
      <c r="G115" s="64" t="str">
        <f aca="false">IF('У6 Заказы'!Z16="","",'У6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'У6 Заказы'!$A$17</f>
        <v/>
      </c>
      <c r="C116" s="10" t="str">
        <f aca="false">IF($B116="","",'У6 Заказы'!$C$2)</f>
        <v/>
      </c>
      <c r="D116" s="64" t="str">
        <f aca="false">IF('У6 Заказы'!C17="","",'У6 Заказы'!C17)</f>
        <v/>
      </c>
      <c r="E116" s="65" t="str">
        <f aca="false">IF('У6 Заказы'!D17="","",'У6 Заказы'!D17)</f>
        <v/>
      </c>
      <c r="F116" s="64" t="str">
        <f aca="false">IF(OR(D116="",E116="",E116=0),"",WORKDAY(D116,MAX(0,CEILING(E116,1)-1)))</f>
        <v/>
      </c>
      <c r="G116" s="64" t="str">
        <f aca="false">IF('У6 Заказы'!E17="","",'У6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'У6 Заказы'!$A$17</f>
        <v/>
      </c>
      <c r="C117" s="10" t="str">
        <f aca="false">IF($B117="","",'У6 Заказы'!$F$2)</f>
        <v/>
      </c>
      <c r="D117" s="64" t="str">
        <f aca="false">IF('У6 Заказы'!F17="","",'У6 Заказы'!F17)</f>
        <v/>
      </c>
      <c r="E117" s="65" t="str">
        <f aca="false">IF('У6 Заказы'!G17="","",'У6 Заказы'!G17)</f>
        <v/>
      </c>
      <c r="F117" s="64" t="str">
        <f aca="false">IF(OR(D117="",E117="",E117=0),"",WORKDAY(D117,MAX(0,CEILING(E117,1)-1)))</f>
        <v/>
      </c>
      <c r="G117" s="64" t="str">
        <f aca="false">IF('У6 Заказы'!H17="","",'У6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'У6 Заказы'!$A$17</f>
        <v/>
      </c>
      <c r="C118" s="10" t="str">
        <f aca="false">IF($B118="","",'У6 Заказы'!$I$2)</f>
        <v/>
      </c>
      <c r="D118" s="64" t="str">
        <f aca="false">IF('У6 Заказы'!I17="","",'У6 Заказы'!I17)</f>
        <v/>
      </c>
      <c r="E118" s="65" t="str">
        <f aca="false">IF('У6 Заказы'!J17="","",'У6 Заказы'!J17)</f>
        <v/>
      </c>
      <c r="F118" s="64" t="str">
        <f aca="false">IF(OR(D118="",E118="",E118=0),"",WORKDAY(D118,MAX(0,CEILING(E118,1)-1)))</f>
        <v/>
      </c>
      <c r="G118" s="64" t="str">
        <f aca="false">IF('У6 Заказы'!K17="","",'У6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'У6 Заказы'!$A$17</f>
        <v/>
      </c>
      <c r="C119" s="10" t="str">
        <f aca="false">IF($B119="","",'У6 Заказы'!$L$2)</f>
        <v/>
      </c>
      <c r="D119" s="64" t="str">
        <f aca="false">IF('У6 Заказы'!L17="","",'У6 Заказы'!L17)</f>
        <v/>
      </c>
      <c r="E119" s="65" t="str">
        <f aca="false">IF('У6 Заказы'!M17="","",'У6 Заказы'!M17)</f>
        <v/>
      </c>
      <c r="F119" s="64" t="str">
        <f aca="false">IF(OR(D119="",E119="",E119=0),"",WORKDAY(D119,MAX(0,CEILING(E119,1)-1)))</f>
        <v/>
      </c>
      <c r="G119" s="64" t="str">
        <f aca="false">IF('У6 Заказы'!N17="","",'У6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'У6 Заказы'!$A$17</f>
        <v/>
      </c>
      <c r="C120" s="10" t="str">
        <f aca="false">IF($B120="","",'У6 Заказы'!$O$2)</f>
        <v/>
      </c>
      <c r="D120" s="64" t="str">
        <f aca="false">IF('У6 Заказы'!O17="","",'У6 Заказы'!O17)</f>
        <v/>
      </c>
      <c r="E120" s="65" t="str">
        <f aca="false">IF('У6 Заказы'!P17="","",'У6 Заказы'!P17)</f>
        <v/>
      </c>
      <c r="F120" s="64" t="str">
        <f aca="false">IF(OR(D120="",E120="",E120=0),"",WORKDAY(D120,MAX(0,CEILING(E120,1)-1)))</f>
        <v/>
      </c>
      <c r="G120" s="64" t="str">
        <f aca="false">IF('У6 Заказы'!Q17="","",'У6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'У6 Заказы'!$A$17</f>
        <v/>
      </c>
      <c r="C121" s="10" t="str">
        <f aca="false">IF($B121="","",'У6 Заказы'!$R$2)</f>
        <v/>
      </c>
      <c r="D121" s="64" t="str">
        <f aca="false">IF('У6 Заказы'!R17="","",'У6 Заказы'!R17)</f>
        <v/>
      </c>
      <c r="E121" s="65" t="str">
        <f aca="false">IF('У6 Заказы'!S17="","",'У6 Заказы'!S17)</f>
        <v/>
      </c>
      <c r="F121" s="64" t="str">
        <f aca="false">IF(OR(D121="",E121="",E121=0),"",WORKDAY(D121,MAX(0,CEILING(E121,1)-1)))</f>
        <v/>
      </c>
      <c r="G121" s="64" t="str">
        <f aca="false">IF('У6 Заказы'!T17="","",'У6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'У6 Заказы'!$A$17</f>
        <v/>
      </c>
      <c r="C122" s="10" t="str">
        <f aca="false">IF($B122="","",'У6 Заказы'!$U$2)</f>
        <v/>
      </c>
      <c r="D122" s="64" t="str">
        <f aca="false">IF('У6 Заказы'!U17="","",'У6 Заказы'!U17)</f>
        <v/>
      </c>
      <c r="E122" s="65" t="str">
        <f aca="false">IF('У6 Заказы'!V17="","",'У6 Заказы'!V17)</f>
        <v/>
      </c>
      <c r="F122" s="64" t="str">
        <f aca="false">IF(OR(D122="",E122="",E122=0),"",WORKDAY(D122,MAX(0,CEILING(E122,1)-1)))</f>
        <v/>
      </c>
      <c r="G122" s="64" t="str">
        <f aca="false">IF('У6 Заказы'!W17="","",'У6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'У6 Заказы'!$A$17</f>
        <v/>
      </c>
      <c r="C123" s="10" t="str">
        <f aca="false">IF($B123="","",'У6 Заказы'!$X$2)</f>
        <v/>
      </c>
      <c r="D123" s="64" t="str">
        <f aca="false">IF('У6 Заказы'!X17="","",'У6 Заказы'!X17)</f>
        <v/>
      </c>
      <c r="E123" s="65" t="str">
        <f aca="false">IF('У6 Заказы'!Y17="","",'У6 Заказы'!Y17)</f>
        <v/>
      </c>
      <c r="F123" s="64" t="str">
        <f aca="false">IF(OR(D123="",E123="",E123=0),"",WORKDAY(D123,MAX(0,CEILING(E123,1)-1)))</f>
        <v/>
      </c>
      <c r="G123" s="64" t="str">
        <f aca="false">IF('У6 Заказы'!Z17="","",'У6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'У6 Заказы'!$A$18</f>
        <v/>
      </c>
      <c r="C124" s="10" t="str">
        <f aca="false">IF($B124="","",'У6 Заказы'!$C$2)</f>
        <v/>
      </c>
      <c r="D124" s="64" t="str">
        <f aca="false">IF('У6 Заказы'!C18="","",'У6 Заказы'!C18)</f>
        <v/>
      </c>
      <c r="E124" s="65" t="str">
        <f aca="false">IF('У6 Заказы'!D18="","",'У6 Заказы'!D18)</f>
        <v/>
      </c>
      <c r="F124" s="64" t="str">
        <f aca="false">IF(OR(D124="",E124="",E124=0),"",WORKDAY(D124,MAX(0,CEILING(E124,1)-1)))</f>
        <v/>
      </c>
      <c r="G124" s="64" t="str">
        <f aca="false">IF('У6 Заказы'!E18="","",'У6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'У6 Заказы'!$A$18</f>
        <v/>
      </c>
      <c r="C125" s="10" t="str">
        <f aca="false">IF($B125="","",'У6 Заказы'!$F$2)</f>
        <v/>
      </c>
      <c r="D125" s="64" t="str">
        <f aca="false">IF('У6 Заказы'!F18="","",'У6 Заказы'!F18)</f>
        <v/>
      </c>
      <c r="E125" s="65" t="str">
        <f aca="false">IF('У6 Заказы'!G18="","",'У6 Заказы'!G18)</f>
        <v/>
      </c>
      <c r="F125" s="64" t="str">
        <f aca="false">IF(OR(D125="",E125="",E125=0),"",WORKDAY(D125,MAX(0,CEILING(E125,1)-1)))</f>
        <v/>
      </c>
      <c r="G125" s="64" t="str">
        <f aca="false">IF('У6 Заказы'!H18="","",'У6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'У6 Заказы'!$A$18</f>
        <v/>
      </c>
      <c r="C126" s="10" t="str">
        <f aca="false">IF($B126="","",'У6 Заказы'!$I$2)</f>
        <v/>
      </c>
      <c r="D126" s="64" t="str">
        <f aca="false">IF('У6 Заказы'!I18="","",'У6 Заказы'!I18)</f>
        <v/>
      </c>
      <c r="E126" s="65" t="str">
        <f aca="false">IF('У6 Заказы'!J18="","",'У6 Заказы'!J18)</f>
        <v/>
      </c>
      <c r="F126" s="64" t="str">
        <f aca="false">IF(OR(D126="",E126="",E126=0),"",WORKDAY(D126,MAX(0,CEILING(E126,1)-1)))</f>
        <v/>
      </c>
      <c r="G126" s="64" t="str">
        <f aca="false">IF('У6 Заказы'!K18="","",'У6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'У6 Заказы'!$A$18</f>
        <v/>
      </c>
      <c r="C127" s="10" t="str">
        <f aca="false">IF($B127="","",'У6 Заказы'!$L$2)</f>
        <v/>
      </c>
      <c r="D127" s="64" t="str">
        <f aca="false">IF('У6 Заказы'!L18="","",'У6 Заказы'!L18)</f>
        <v/>
      </c>
      <c r="E127" s="65" t="str">
        <f aca="false">IF('У6 Заказы'!M18="","",'У6 Заказы'!M18)</f>
        <v/>
      </c>
      <c r="F127" s="64" t="str">
        <f aca="false">IF(OR(D127="",E127="",E127=0),"",WORKDAY(D127,MAX(0,CEILING(E127,1)-1)))</f>
        <v/>
      </c>
      <c r="G127" s="64" t="str">
        <f aca="false">IF('У6 Заказы'!N18="","",'У6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'У6 Заказы'!$A$18</f>
        <v/>
      </c>
      <c r="C128" s="10" t="str">
        <f aca="false">IF($B128="","",'У6 Заказы'!$O$2)</f>
        <v/>
      </c>
      <c r="D128" s="64" t="str">
        <f aca="false">IF('У6 Заказы'!O18="","",'У6 Заказы'!O18)</f>
        <v/>
      </c>
      <c r="E128" s="65" t="str">
        <f aca="false">IF('У6 Заказы'!P18="","",'У6 Заказы'!P18)</f>
        <v/>
      </c>
      <c r="F128" s="64" t="str">
        <f aca="false">IF(OR(D128="",E128="",E128=0),"",WORKDAY(D128,MAX(0,CEILING(E128,1)-1)))</f>
        <v/>
      </c>
      <c r="G128" s="64" t="str">
        <f aca="false">IF('У6 Заказы'!Q18="","",'У6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'У6 Заказы'!$A$18</f>
        <v/>
      </c>
      <c r="C129" s="10" t="str">
        <f aca="false">IF($B129="","",'У6 Заказы'!$R$2)</f>
        <v/>
      </c>
      <c r="D129" s="64" t="str">
        <f aca="false">IF('У6 Заказы'!R18="","",'У6 Заказы'!R18)</f>
        <v/>
      </c>
      <c r="E129" s="65" t="str">
        <f aca="false">IF('У6 Заказы'!S18="","",'У6 Заказы'!S18)</f>
        <v/>
      </c>
      <c r="F129" s="64" t="str">
        <f aca="false">IF(OR(D129="",E129="",E129=0),"",WORKDAY(D129,MAX(0,CEILING(E129,1)-1)))</f>
        <v/>
      </c>
      <c r="G129" s="64" t="str">
        <f aca="false">IF('У6 Заказы'!T18="","",'У6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'У6 Заказы'!$A$18</f>
        <v/>
      </c>
      <c r="C130" s="10" t="str">
        <f aca="false">IF($B130="","",'У6 Заказы'!$U$2)</f>
        <v/>
      </c>
      <c r="D130" s="64" t="str">
        <f aca="false">IF('У6 Заказы'!U18="","",'У6 Заказы'!U18)</f>
        <v/>
      </c>
      <c r="E130" s="65" t="str">
        <f aca="false">IF('У6 Заказы'!V18="","",'У6 Заказы'!V18)</f>
        <v/>
      </c>
      <c r="F130" s="64" t="str">
        <f aca="false">IF(OR(D130="",E130="",E130=0),"",WORKDAY(D130,MAX(0,CEILING(E130,1)-1)))</f>
        <v/>
      </c>
      <c r="G130" s="64" t="str">
        <f aca="false">IF('У6 Заказы'!W18="","",'У6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'У6 Заказы'!$A$18</f>
        <v/>
      </c>
      <c r="C131" s="10" t="str">
        <f aca="false">IF($B131="","",'У6 Заказы'!$X$2)</f>
        <v/>
      </c>
      <c r="D131" s="64" t="str">
        <f aca="false">IF('У6 Заказы'!X18="","",'У6 Заказы'!X18)</f>
        <v/>
      </c>
      <c r="E131" s="65" t="str">
        <f aca="false">IF('У6 Заказы'!Y18="","",'У6 Заказы'!Y18)</f>
        <v/>
      </c>
      <c r="F131" s="64" t="str">
        <f aca="false">IF(OR(D131="",E131="",E131=0),"",WORKDAY(D131,MAX(0,CEILING(E131,1)-1)))</f>
        <v/>
      </c>
      <c r="G131" s="64" t="str">
        <f aca="false">IF('У6 Заказы'!Z18="","",'У6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'У6 Заказы'!$A$19</f>
        <v/>
      </c>
      <c r="C132" s="10" t="str">
        <f aca="false">IF($B132="","",'У6 Заказы'!$C$2)</f>
        <v/>
      </c>
      <c r="D132" s="64" t="str">
        <f aca="false">IF('У6 Заказы'!C19="","",'У6 Заказы'!C19)</f>
        <v/>
      </c>
      <c r="E132" s="65" t="str">
        <f aca="false">IF('У6 Заказы'!D19="","",'У6 Заказы'!D19)</f>
        <v/>
      </c>
      <c r="F132" s="64" t="str">
        <f aca="false">IF(OR(D132="",E132="",E132=0),"",WORKDAY(D132,MAX(0,CEILING(E132,1)-1)))</f>
        <v/>
      </c>
      <c r="G132" s="64" t="str">
        <f aca="false">IF('У6 Заказы'!E19="","",'У6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'У6 Заказы'!$A$19</f>
        <v/>
      </c>
      <c r="C133" s="10" t="str">
        <f aca="false">IF($B133="","",'У6 Заказы'!$F$2)</f>
        <v/>
      </c>
      <c r="D133" s="64" t="str">
        <f aca="false">IF('У6 Заказы'!F19="","",'У6 Заказы'!F19)</f>
        <v/>
      </c>
      <c r="E133" s="65" t="str">
        <f aca="false">IF('У6 Заказы'!G19="","",'У6 Заказы'!G19)</f>
        <v/>
      </c>
      <c r="F133" s="64" t="str">
        <f aca="false">IF(OR(D133="",E133="",E133=0),"",WORKDAY(D133,MAX(0,CEILING(E133,1)-1)))</f>
        <v/>
      </c>
      <c r="G133" s="64" t="str">
        <f aca="false">IF('У6 Заказы'!H19="","",'У6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'У6 Заказы'!$A$19</f>
        <v/>
      </c>
      <c r="C134" s="10" t="str">
        <f aca="false">IF($B134="","",'У6 Заказы'!$I$2)</f>
        <v/>
      </c>
      <c r="D134" s="64" t="str">
        <f aca="false">IF('У6 Заказы'!I19="","",'У6 Заказы'!I19)</f>
        <v/>
      </c>
      <c r="E134" s="65" t="str">
        <f aca="false">IF('У6 Заказы'!J19="","",'У6 Заказы'!J19)</f>
        <v/>
      </c>
      <c r="F134" s="64" t="str">
        <f aca="false">IF(OR(D134="",E134="",E134=0),"",WORKDAY(D134,MAX(0,CEILING(E134,1)-1)))</f>
        <v/>
      </c>
      <c r="G134" s="64" t="str">
        <f aca="false">IF('У6 Заказы'!K19="","",'У6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'У6 Заказы'!$A$19</f>
        <v/>
      </c>
      <c r="C135" s="10" t="str">
        <f aca="false">IF($B135="","",'У6 Заказы'!$L$2)</f>
        <v/>
      </c>
      <c r="D135" s="64" t="str">
        <f aca="false">IF('У6 Заказы'!L19="","",'У6 Заказы'!L19)</f>
        <v/>
      </c>
      <c r="E135" s="65" t="str">
        <f aca="false">IF('У6 Заказы'!M19="","",'У6 Заказы'!M19)</f>
        <v/>
      </c>
      <c r="F135" s="64" t="str">
        <f aca="false">IF(OR(D135="",E135="",E135=0),"",WORKDAY(D135,MAX(0,CEILING(E135,1)-1)))</f>
        <v/>
      </c>
      <c r="G135" s="64" t="str">
        <f aca="false">IF('У6 Заказы'!N19="","",'У6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'У6 Заказы'!$A$19</f>
        <v/>
      </c>
      <c r="C136" s="10" t="str">
        <f aca="false">IF($B136="","",'У6 Заказы'!$O$2)</f>
        <v/>
      </c>
      <c r="D136" s="64" t="str">
        <f aca="false">IF('У6 Заказы'!O19="","",'У6 Заказы'!O19)</f>
        <v/>
      </c>
      <c r="E136" s="65" t="str">
        <f aca="false">IF('У6 Заказы'!P19="","",'У6 Заказы'!P19)</f>
        <v/>
      </c>
      <c r="F136" s="64" t="str">
        <f aca="false">IF(OR(D136="",E136="",E136=0),"",WORKDAY(D136,MAX(0,CEILING(E136,1)-1)))</f>
        <v/>
      </c>
      <c r="G136" s="64" t="str">
        <f aca="false">IF('У6 Заказы'!Q19="","",'У6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'У6 Заказы'!$A$19</f>
        <v/>
      </c>
      <c r="C137" s="10" t="str">
        <f aca="false">IF($B137="","",'У6 Заказы'!$R$2)</f>
        <v/>
      </c>
      <c r="D137" s="64" t="str">
        <f aca="false">IF('У6 Заказы'!R19="","",'У6 Заказы'!R19)</f>
        <v/>
      </c>
      <c r="E137" s="65" t="str">
        <f aca="false">IF('У6 Заказы'!S19="","",'У6 Заказы'!S19)</f>
        <v/>
      </c>
      <c r="F137" s="64" t="str">
        <f aca="false">IF(OR(D137="",E137="",E137=0),"",WORKDAY(D137,MAX(0,CEILING(E137,1)-1)))</f>
        <v/>
      </c>
      <c r="G137" s="64" t="str">
        <f aca="false">IF('У6 Заказы'!T19="","",'У6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'У6 Заказы'!$A$19</f>
        <v/>
      </c>
      <c r="C138" s="10" t="str">
        <f aca="false">IF($B138="","",'У6 Заказы'!$U$2)</f>
        <v/>
      </c>
      <c r="D138" s="64" t="str">
        <f aca="false">IF('У6 Заказы'!U19="","",'У6 Заказы'!U19)</f>
        <v/>
      </c>
      <c r="E138" s="65" t="str">
        <f aca="false">IF('У6 Заказы'!V19="","",'У6 Заказы'!V19)</f>
        <v/>
      </c>
      <c r="F138" s="64" t="str">
        <f aca="false">IF(OR(D138="",E138="",E138=0),"",WORKDAY(D138,MAX(0,CEILING(E138,1)-1)))</f>
        <v/>
      </c>
      <c r="G138" s="64" t="str">
        <f aca="false">IF('У6 Заказы'!W19="","",'У6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'У6 Заказы'!$A$19</f>
        <v/>
      </c>
      <c r="C139" s="10" t="str">
        <f aca="false">IF($B139="","",'У6 Заказы'!$X$2)</f>
        <v/>
      </c>
      <c r="D139" s="64" t="str">
        <f aca="false">IF('У6 Заказы'!X19="","",'У6 Заказы'!X19)</f>
        <v/>
      </c>
      <c r="E139" s="65" t="str">
        <f aca="false">IF('У6 Заказы'!Y19="","",'У6 Заказы'!Y19)</f>
        <v/>
      </c>
      <c r="F139" s="64" t="str">
        <f aca="false">IF(OR(D139="",E139="",E139=0),"",WORKDAY(D139,MAX(0,CEILING(E139,1)-1)))</f>
        <v/>
      </c>
      <c r="G139" s="64" t="str">
        <f aca="false">IF('У6 Заказы'!Z19="","",'У6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'У6 Заказы'!$A$20</f>
        <v/>
      </c>
      <c r="C140" s="10" t="str">
        <f aca="false">IF($B140="","",'У6 Заказы'!$C$2)</f>
        <v/>
      </c>
      <c r="D140" s="64" t="str">
        <f aca="false">IF('У6 Заказы'!C20="","",'У6 Заказы'!C20)</f>
        <v/>
      </c>
      <c r="E140" s="65" t="str">
        <f aca="false">IF('У6 Заказы'!D20="","",'У6 Заказы'!D20)</f>
        <v/>
      </c>
      <c r="F140" s="64" t="str">
        <f aca="false">IF(OR(D140="",E140="",E140=0),"",WORKDAY(D140,MAX(0,CEILING(E140,1)-1)))</f>
        <v/>
      </c>
      <c r="G140" s="64" t="str">
        <f aca="false">IF('У6 Заказы'!E20="","",'У6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'У6 Заказы'!$A$20</f>
        <v/>
      </c>
      <c r="C141" s="10" t="str">
        <f aca="false">IF($B141="","",'У6 Заказы'!$F$2)</f>
        <v/>
      </c>
      <c r="D141" s="64" t="str">
        <f aca="false">IF('У6 Заказы'!F20="","",'У6 Заказы'!F20)</f>
        <v/>
      </c>
      <c r="E141" s="65" t="str">
        <f aca="false">IF('У6 Заказы'!G20="","",'У6 Заказы'!G20)</f>
        <v/>
      </c>
      <c r="F141" s="64" t="str">
        <f aca="false">IF(OR(D141="",E141="",E141=0),"",WORKDAY(D141,MAX(0,CEILING(E141,1)-1)))</f>
        <v/>
      </c>
      <c r="G141" s="64" t="str">
        <f aca="false">IF('У6 Заказы'!H20="","",'У6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'У6 Заказы'!$A$20</f>
        <v/>
      </c>
      <c r="C142" s="10" t="str">
        <f aca="false">IF($B142="","",'У6 Заказы'!$I$2)</f>
        <v/>
      </c>
      <c r="D142" s="64" t="str">
        <f aca="false">IF('У6 Заказы'!I20="","",'У6 Заказы'!I20)</f>
        <v/>
      </c>
      <c r="E142" s="65" t="str">
        <f aca="false">IF('У6 Заказы'!J20="","",'У6 Заказы'!J20)</f>
        <v/>
      </c>
      <c r="F142" s="64" t="str">
        <f aca="false">IF(OR(D142="",E142="",E142=0),"",WORKDAY(D142,MAX(0,CEILING(E142,1)-1)))</f>
        <v/>
      </c>
      <c r="G142" s="64" t="str">
        <f aca="false">IF('У6 Заказы'!K20="","",'У6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'У6 Заказы'!$A$20</f>
        <v/>
      </c>
      <c r="C143" s="10" t="str">
        <f aca="false">IF($B143="","",'У6 Заказы'!$L$2)</f>
        <v/>
      </c>
      <c r="D143" s="64" t="str">
        <f aca="false">IF('У6 Заказы'!L20="","",'У6 Заказы'!L20)</f>
        <v/>
      </c>
      <c r="E143" s="65" t="str">
        <f aca="false">IF('У6 Заказы'!M20="","",'У6 Заказы'!M20)</f>
        <v/>
      </c>
      <c r="F143" s="64" t="str">
        <f aca="false">IF(OR(D143="",E143="",E143=0),"",WORKDAY(D143,MAX(0,CEILING(E143,1)-1)))</f>
        <v/>
      </c>
      <c r="G143" s="64" t="str">
        <f aca="false">IF('У6 Заказы'!N20="","",'У6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'У6 Заказы'!$A$20</f>
        <v/>
      </c>
      <c r="C144" s="10" t="str">
        <f aca="false">IF($B144="","",'У6 Заказы'!$O$2)</f>
        <v/>
      </c>
      <c r="D144" s="64" t="str">
        <f aca="false">IF('У6 Заказы'!O20="","",'У6 Заказы'!O20)</f>
        <v/>
      </c>
      <c r="E144" s="65" t="str">
        <f aca="false">IF('У6 Заказы'!P20="","",'У6 Заказы'!P20)</f>
        <v/>
      </c>
      <c r="F144" s="64" t="str">
        <f aca="false">IF(OR(D144="",E144="",E144=0),"",WORKDAY(D144,MAX(0,CEILING(E144,1)-1)))</f>
        <v/>
      </c>
      <c r="G144" s="64" t="str">
        <f aca="false">IF('У6 Заказы'!Q20="","",'У6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'У6 Заказы'!$A$20</f>
        <v/>
      </c>
      <c r="C145" s="10" t="str">
        <f aca="false">IF($B145="","",'У6 Заказы'!$R$2)</f>
        <v/>
      </c>
      <c r="D145" s="64" t="str">
        <f aca="false">IF('У6 Заказы'!R20="","",'У6 Заказы'!R20)</f>
        <v/>
      </c>
      <c r="E145" s="65" t="str">
        <f aca="false">IF('У6 Заказы'!S20="","",'У6 Заказы'!S20)</f>
        <v/>
      </c>
      <c r="F145" s="64" t="str">
        <f aca="false">IF(OR(D145="",E145="",E145=0),"",WORKDAY(D145,MAX(0,CEILING(E145,1)-1)))</f>
        <v/>
      </c>
      <c r="G145" s="64" t="str">
        <f aca="false">IF('У6 Заказы'!T20="","",'У6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'У6 Заказы'!$A$20</f>
        <v/>
      </c>
      <c r="C146" s="10" t="str">
        <f aca="false">IF($B146="","",'У6 Заказы'!$U$2)</f>
        <v/>
      </c>
      <c r="D146" s="64" t="str">
        <f aca="false">IF('У6 Заказы'!U20="","",'У6 Заказы'!U20)</f>
        <v/>
      </c>
      <c r="E146" s="65" t="str">
        <f aca="false">IF('У6 Заказы'!V20="","",'У6 Заказы'!V20)</f>
        <v/>
      </c>
      <c r="F146" s="64" t="str">
        <f aca="false">IF(OR(D146="",E146="",E146=0),"",WORKDAY(D146,MAX(0,CEILING(E146,1)-1)))</f>
        <v/>
      </c>
      <c r="G146" s="64" t="str">
        <f aca="false">IF('У6 Заказы'!W20="","",'У6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'У6 Заказы'!$A$20</f>
        <v/>
      </c>
      <c r="C147" s="10" t="str">
        <f aca="false">IF($B147="","",'У6 Заказы'!$X$2)</f>
        <v/>
      </c>
      <c r="D147" s="64" t="str">
        <f aca="false">IF('У6 Заказы'!X20="","",'У6 Заказы'!X20)</f>
        <v/>
      </c>
      <c r="E147" s="65" t="str">
        <f aca="false">IF('У6 Заказы'!Y20="","",'У6 Заказы'!Y20)</f>
        <v/>
      </c>
      <c r="F147" s="64" t="str">
        <f aca="false">IF(OR(D147="",E147="",E147=0),"",WORKDAY(D147,MAX(0,CEILING(E147,1)-1)))</f>
        <v/>
      </c>
      <c r="G147" s="64" t="str">
        <f aca="false">IF('У6 Заказы'!Z20="","",'У6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'У6 Заказы'!$A$21</f>
        <v/>
      </c>
      <c r="C148" s="10" t="str">
        <f aca="false">IF($B148="","",'У6 Заказы'!$C$2)</f>
        <v/>
      </c>
      <c r="D148" s="64" t="str">
        <f aca="false">IF('У6 Заказы'!C21="","",'У6 Заказы'!C21)</f>
        <v/>
      </c>
      <c r="E148" s="65" t="str">
        <f aca="false">IF('У6 Заказы'!D21="","",'У6 Заказы'!D21)</f>
        <v/>
      </c>
      <c r="F148" s="64" t="str">
        <f aca="false">IF(OR(D148="",E148="",E148=0),"",WORKDAY(D148,MAX(0,CEILING(E148,1)-1)))</f>
        <v/>
      </c>
      <c r="G148" s="64" t="str">
        <f aca="false">IF('У6 Заказы'!E21="","",'У6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'У6 Заказы'!$A$21</f>
        <v/>
      </c>
      <c r="C149" s="10" t="str">
        <f aca="false">IF($B149="","",'У6 Заказы'!$F$2)</f>
        <v/>
      </c>
      <c r="D149" s="64" t="str">
        <f aca="false">IF('У6 Заказы'!F21="","",'У6 Заказы'!F21)</f>
        <v/>
      </c>
      <c r="E149" s="65" t="str">
        <f aca="false">IF('У6 Заказы'!G21="","",'У6 Заказы'!G21)</f>
        <v/>
      </c>
      <c r="F149" s="64" t="str">
        <f aca="false">IF(OR(D149="",E149="",E149=0),"",WORKDAY(D149,MAX(0,CEILING(E149,1)-1)))</f>
        <v/>
      </c>
      <c r="G149" s="64" t="str">
        <f aca="false">IF('У6 Заказы'!H21="","",'У6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'У6 Заказы'!$A$21</f>
        <v/>
      </c>
      <c r="C150" s="10" t="str">
        <f aca="false">IF($B150="","",'У6 Заказы'!$I$2)</f>
        <v/>
      </c>
      <c r="D150" s="64" t="str">
        <f aca="false">IF('У6 Заказы'!I21="","",'У6 Заказы'!I21)</f>
        <v/>
      </c>
      <c r="E150" s="65" t="str">
        <f aca="false">IF('У6 Заказы'!J21="","",'У6 Заказы'!J21)</f>
        <v/>
      </c>
      <c r="F150" s="64" t="str">
        <f aca="false">IF(OR(D150="",E150="",E150=0),"",WORKDAY(D150,MAX(0,CEILING(E150,1)-1)))</f>
        <v/>
      </c>
      <c r="G150" s="64" t="str">
        <f aca="false">IF('У6 Заказы'!K21="","",'У6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'У6 Заказы'!$A$21</f>
        <v/>
      </c>
      <c r="C151" s="10" t="str">
        <f aca="false">IF($B151="","",'У6 Заказы'!$L$2)</f>
        <v/>
      </c>
      <c r="D151" s="64" t="str">
        <f aca="false">IF('У6 Заказы'!L21="","",'У6 Заказы'!L21)</f>
        <v/>
      </c>
      <c r="E151" s="65" t="str">
        <f aca="false">IF('У6 Заказы'!M21="","",'У6 Заказы'!M21)</f>
        <v/>
      </c>
      <c r="F151" s="64" t="str">
        <f aca="false">IF(OR(D151="",E151="",E151=0),"",WORKDAY(D151,MAX(0,CEILING(E151,1)-1)))</f>
        <v/>
      </c>
      <c r="G151" s="64" t="str">
        <f aca="false">IF('У6 Заказы'!N21="","",'У6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'У6 Заказы'!$A$21</f>
        <v/>
      </c>
      <c r="C152" s="10" t="str">
        <f aca="false">IF($B152="","",'У6 Заказы'!$O$2)</f>
        <v/>
      </c>
      <c r="D152" s="64" t="str">
        <f aca="false">IF('У6 Заказы'!O21="","",'У6 Заказы'!O21)</f>
        <v/>
      </c>
      <c r="E152" s="65" t="str">
        <f aca="false">IF('У6 Заказы'!P21="","",'У6 Заказы'!P21)</f>
        <v/>
      </c>
      <c r="F152" s="64" t="str">
        <f aca="false">IF(OR(D152="",E152="",E152=0),"",WORKDAY(D152,MAX(0,CEILING(E152,1)-1)))</f>
        <v/>
      </c>
      <c r="G152" s="64" t="str">
        <f aca="false">IF('У6 Заказы'!Q21="","",'У6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'У6 Заказы'!$A$21</f>
        <v/>
      </c>
      <c r="C153" s="10" t="str">
        <f aca="false">IF($B153="","",'У6 Заказы'!$R$2)</f>
        <v/>
      </c>
      <c r="D153" s="64" t="str">
        <f aca="false">IF('У6 Заказы'!R21="","",'У6 Заказы'!R21)</f>
        <v/>
      </c>
      <c r="E153" s="65" t="str">
        <f aca="false">IF('У6 Заказы'!S21="","",'У6 Заказы'!S21)</f>
        <v/>
      </c>
      <c r="F153" s="64" t="str">
        <f aca="false">IF(OR(D153="",E153="",E153=0),"",WORKDAY(D153,MAX(0,CEILING(E153,1)-1)))</f>
        <v/>
      </c>
      <c r="G153" s="64" t="str">
        <f aca="false">IF('У6 Заказы'!T21="","",'У6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'У6 Заказы'!$A$21</f>
        <v/>
      </c>
      <c r="C154" s="10" t="str">
        <f aca="false">IF($B154="","",'У6 Заказы'!$U$2)</f>
        <v/>
      </c>
      <c r="D154" s="64" t="str">
        <f aca="false">IF('У6 Заказы'!U21="","",'У6 Заказы'!U21)</f>
        <v/>
      </c>
      <c r="E154" s="65" t="str">
        <f aca="false">IF('У6 Заказы'!V21="","",'У6 Заказы'!V21)</f>
        <v/>
      </c>
      <c r="F154" s="64" t="str">
        <f aca="false">IF(OR(D154="",E154="",E154=0),"",WORKDAY(D154,MAX(0,CEILING(E154,1)-1)))</f>
        <v/>
      </c>
      <c r="G154" s="64" t="str">
        <f aca="false">IF('У6 Заказы'!W21="","",'У6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'У6 Заказы'!$A$21</f>
        <v/>
      </c>
      <c r="C155" s="10" t="str">
        <f aca="false">IF($B155="","",'У6 Заказы'!$X$2)</f>
        <v/>
      </c>
      <c r="D155" s="64" t="str">
        <f aca="false">IF('У6 Заказы'!X21="","",'У6 Заказы'!X21)</f>
        <v/>
      </c>
      <c r="E155" s="65" t="str">
        <f aca="false">IF('У6 Заказы'!Y21="","",'У6 Заказы'!Y21)</f>
        <v/>
      </c>
      <c r="F155" s="64" t="str">
        <f aca="false">IF(OR(D155="",E155="",E155=0),"",WORKDAY(D155,MAX(0,CEILING(E155,1)-1)))</f>
        <v/>
      </c>
      <c r="G155" s="64" t="str">
        <f aca="false">IF('У6 Заказы'!Z21="","",'У6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'У6 Заказы'!$A$22</f>
        <v/>
      </c>
      <c r="C156" s="10" t="str">
        <f aca="false">IF($B156="","",'У6 Заказы'!$C$2)</f>
        <v/>
      </c>
      <c r="D156" s="64" t="str">
        <f aca="false">IF('У6 Заказы'!C22="","",'У6 Заказы'!C22)</f>
        <v/>
      </c>
      <c r="E156" s="65" t="str">
        <f aca="false">IF('У6 Заказы'!D22="","",'У6 Заказы'!D22)</f>
        <v/>
      </c>
      <c r="F156" s="64" t="str">
        <f aca="false">IF(OR(D156="",E156="",E156=0),"",WORKDAY(D156,MAX(0,CEILING(E156,1)-1)))</f>
        <v/>
      </c>
      <c r="G156" s="64" t="str">
        <f aca="false">IF('У6 Заказы'!E22="","",'У6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'У6 Заказы'!$A$22</f>
        <v/>
      </c>
      <c r="C157" s="10" t="str">
        <f aca="false">IF($B157="","",'У6 Заказы'!$F$2)</f>
        <v/>
      </c>
      <c r="D157" s="64" t="str">
        <f aca="false">IF('У6 Заказы'!F22="","",'У6 Заказы'!F22)</f>
        <v/>
      </c>
      <c r="E157" s="65" t="str">
        <f aca="false">IF('У6 Заказы'!G22="","",'У6 Заказы'!G22)</f>
        <v/>
      </c>
      <c r="F157" s="64" t="str">
        <f aca="false">IF(OR(D157="",E157="",E157=0),"",WORKDAY(D157,MAX(0,CEILING(E157,1)-1)))</f>
        <v/>
      </c>
      <c r="G157" s="64" t="str">
        <f aca="false">IF('У6 Заказы'!H22="","",'У6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'У6 Заказы'!$A$22</f>
        <v/>
      </c>
      <c r="C158" s="10" t="str">
        <f aca="false">IF($B158="","",'У6 Заказы'!$I$2)</f>
        <v/>
      </c>
      <c r="D158" s="64" t="str">
        <f aca="false">IF('У6 Заказы'!I22="","",'У6 Заказы'!I22)</f>
        <v/>
      </c>
      <c r="E158" s="65" t="str">
        <f aca="false">IF('У6 Заказы'!J22="","",'У6 Заказы'!J22)</f>
        <v/>
      </c>
      <c r="F158" s="64" t="str">
        <f aca="false">IF(OR(D158="",E158="",E158=0),"",WORKDAY(D158,MAX(0,CEILING(E158,1)-1)))</f>
        <v/>
      </c>
      <c r="G158" s="64" t="str">
        <f aca="false">IF('У6 Заказы'!K22="","",'У6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'У6 Заказы'!$A$22</f>
        <v/>
      </c>
      <c r="C159" s="10" t="str">
        <f aca="false">IF($B159="","",'У6 Заказы'!$L$2)</f>
        <v/>
      </c>
      <c r="D159" s="64" t="str">
        <f aca="false">IF('У6 Заказы'!L22="","",'У6 Заказы'!L22)</f>
        <v/>
      </c>
      <c r="E159" s="65" t="str">
        <f aca="false">IF('У6 Заказы'!M22="","",'У6 Заказы'!M22)</f>
        <v/>
      </c>
      <c r="F159" s="64" t="str">
        <f aca="false">IF(OR(D159="",E159="",E159=0),"",WORKDAY(D159,MAX(0,CEILING(E159,1)-1)))</f>
        <v/>
      </c>
      <c r="G159" s="64" t="str">
        <f aca="false">IF('У6 Заказы'!N22="","",'У6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'У6 Заказы'!$A$22</f>
        <v/>
      </c>
      <c r="C160" s="10" t="str">
        <f aca="false">IF($B160="","",'У6 Заказы'!$O$2)</f>
        <v/>
      </c>
      <c r="D160" s="64" t="str">
        <f aca="false">IF('У6 Заказы'!O22="","",'У6 Заказы'!O22)</f>
        <v/>
      </c>
      <c r="E160" s="65" t="str">
        <f aca="false">IF('У6 Заказы'!P22="","",'У6 Заказы'!P22)</f>
        <v/>
      </c>
      <c r="F160" s="64" t="str">
        <f aca="false">IF(OR(D160="",E160="",E160=0),"",WORKDAY(D160,MAX(0,CEILING(E160,1)-1)))</f>
        <v/>
      </c>
      <c r="G160" s="64" t="str">
        <f aca="false">IF('У6 Заказы'!Q22="","",'У6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'У6 Заказы'!$A$22</f>
        <v/>
      </c>
      <c r="C161" s="10" t="str">
        <f aca="false">IF($B161="","",'У6 Заказы'!$R$2)</f>
        <v/>
      </c>
      <c r="D161" s="64" t="str">
        <f aca="false">IF('У6 Заказы'!R22="","",'У6 Заказы'!R22)</f>
        <v/>
      </c>
      <c r="E161" s="65" t="str">
        <f aca="false">IF('У6 Заказы'!S22="","",'У6 Заказы'!S22)</f>
        <v/>
      </c>
      <c r="F161" s="64" t="str">
        <f aca="false">IF(OR(D161="",E161="",E161=0),"",WORKDAY(D161,MAX(0,CEILING(E161,1)-1)))</f>
        <v/>
      </c>
      <c r="G161" s="64" t="str">
        <f aca="false">IF('У6 Заказы'!T22="","",'У6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'У6 Заказы'!$A$22</f>
        <v/>
      </c>
      <c r="C162" s="10" t="str">
        <f aca="false">IF($B162="","",'У6 Заказы'!$U$2)</f>
        <v/>
      </c>
      <c r="D162" s="64" t="str">
        <f aca="false">IF('У6 Заказы'!U22="","",'У6 Заказы'!U22)</f>
        <v/>
      </c>
      <c r="E162" s="65" t="str">
        <f aca="false">IF('У6 Заказы'!V22="","",'У6 Заказы'!V22)</f>
        <v/>
      </c>
      <c r="F162" s="64" t="str">
        <f aca="false">IF(OR(D162="",E162="",E162=0),"",WORKDAY(D162,MAX(0,CEILING(E162,1)-1)))</f>
        <v/>
      </c>
      <c r="G162" s="64" t="str">
        <f aca="false">IF('У6 Заказы'!W22="","",'У6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'У6 Заказы'!$A$22</f>
        <v/>
      </c>
      <c r="C163" s="10" t="str">
        <f aca="false">IF($B163="","",'У6 Заказы'!$X$2)</f>
        <v/>
      </c>
      <c r="D163" s="64" t="str">
        <f aca="false">IF('У6 Заказы'!X22="","",'У6 Заказы'!X22)</f>
        <v/>
      </c>
      <c r="E163" s="65" t="str">
        <f aca="false">IF('У6 Заказы'!Y22="","",'У6 Заказы'!Y22)</f>
        <v/>
      </c>
      <c r="F163" s="64" t="str">
        <f aca="false">IF(OR(D163="",E163="",E163=0),"",WORKDAY(D163,MAX(0,CEILING(E163,1)-1)))</f>
        <v/>
      </c>
      <c r="G163" s="64" t="str">
        <f aca="false">IF('У6 Заказы'!Z22="","",'У6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'У6 Заказы'!$A$23</f>
        <v/>
      </c>
      <c r="C164" s="10" t="str">
        <f aca="false">IF($B164="","",'У6 Заказы'!$C$2)</f>
        <v/>
      </c>
      <c r="D164" s="64" t="str">
        <f aca="false">IF('У6 Заказы'!C23="","",'У6 Заказы'!C23)</f>
        <v/>
      </c>
      <c r="E164" s="65" t="str">
        <f aca="false">IF('У6 Заказы'!D23="","",'У6 Заказы'!D23)</f>
        <v/>
      </c>
      <c r="F164" s="64" t="str">
        <f aca="false">IF(OR(D164="",E164="",E164=0),"",WORKDAY(D164,MAX(0,CEILING(E164,1)-1)))</f>
        <v/>
      </c>
      <c r="G164" s="64" t="str">
        <f aca="false">IF('У6 Заказы'!E23="","",'У6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'У6 Заказы'!$A$23</f>
        <v/>
      </c>
      <c r="C165" s="10" t="str">
        <f aca="false">IF($B165="","",'У6 Заказы'!$F$2)</f>
        <v/>
      </c>
      <c r="D165" s="64" t="str">
        <f aca="false">IF('У6 Заказы'!F23="","",'У6 Заказы'!F23)</f>
        <v/>
      </c>
      <c r="E165" s="65" t="str">
        <f aca="false">IF('У6 Заказы'!G23="","",'У6 Заказы'!G23)</f>
        <v/>
      </c>
      <c r="F165" s="64" t="str">
        <f aca="false">IF(OR(D165="",E165="",E165=0),"",WORKDAY(D165,MAX(0,CEILING(E165,1)-1)))</f>
        <v/>
      </c>
      <c r="G165" s="64" t="str">
        <f aca="false">IF('У6 Заказы'!H23="","",'У6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'У6 Заказы'!$A$23</f>
        <v/>
      </c>
      <c r="C166" s="10" t="str">
        <f aca="false">IF($B166="","",'У6 Заказы'!$I$2)</f>
        <v/>
      </c>
      <c r="D166" s="64" t="str">
        <f aca="false">IF('У6 Заказы'!I23="","",'У6 Заказы'!I23)</f>
        <v/>
      </c>
      <c r="E166" s="65" t="str">
        <f aca="false">IF('У6 Заказы'!J23="","",'У6 Заказы'!J23)</f>
        <v/>
      </c>
      <c r="F166" s="64" t="str">
        <f aca="false">IF(OR(D166="",E166="",E166=0),"",WORKDAY(D166,MAX(0,CEILING(E166,1)-1)))</f>
        <v/>
      </c>
      <c r="G166" s="64" t="str">
        <f aca="false">IF('У6 Заказы'!K23="","",'У6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'У6 Заказы'!$A$23</f>
        <v/>
      </c>
      <c r="C167" s="10" t="str">
        <f aca="false">IF($B167="","",'У6 Заказы'!$L$2)</f>
        <v/>
      </c>
      <c r="D167" s="64" t="str">
        <f aca="false">IF('У6 Заказы'!L23="","",'У6 Заказы'!L23)</f>
        <v/>
      </c>
      <c r="E167" s="65" t="str">
        <f aca="false">IF('У6 Заказы'!M23="","",'У6 Заказы'!M23)</f>
        <v/>
      </c>
      <c r="F167" s="64" t="str">
        <f aca="false">IF(OR(D167="",E167="",E167=0),"",WORKDAY(D167,MAX(0,CEILING(E167,1)-1)))</f>
        <v/>
      </c>
      <c r="G167" s="64" t="str">
        <f aca="false">IF('У6 Заказы'!N23="","",'У6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'У6 Заказы'!$A$23</f>
        <v/>
      </c>
      <c r="C168" s="10" t="str">
        <f aca="false">IF($B168="","",'У6 Заказы'!$O$2)</f>
        <v/>
      </c>
      <c r="D168" s="64" t="str">
        <f aca="false">IF('У6 Заказы'!O23="","",'У6 Заказы'!O23)</f>
        <v/>
      </c>
      <c r="E168" s="65" t="str">
        <f aca="false">IF('У6 Заказы'!P23="","",'У6 Заказы'!P23)</f>
        <v/>
      </c>
      <c r="F168" s="64" t="str">
        <f aca="false">IF(OR(D168="",E168="",E168=0),"",WORKDAY(D168,MAX(0,CEILING(E168,1)-1)))</f>
        <v/>
      </c>
      <c r="G168" s="64" t="str">
        <f aca="false">IF('У6 Заказы'!Q23="","",'У6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'У6 Заказы'!$A$23</f>
        <v/>
      </c>
      <c r="C169" s="10" t="str">
        <f aca="false">IF($B169="","",'У6 Заказы'!$R$2)</f>
        <v/>
      </c>
      <c r="D169" s="64" t="str">
        <f aca="false">IF('У6 Заказы'!R23="","",'У6 Заказы'!R23)</f>
        <v/>
      </c>
      <c r="E169" s="65" t="str">
        <f aca="false">IF('У6 Заказы'!S23="","",'У6 Заказы'!S23)</f>
        <v/>
      </c>
      <c r="F169" s="64" t="str">
        <f aca="false">IF(OR(D169="",E169="",E169=0),"",WORKDAY(D169,MAX(0,CEILING(E169,1)-1)))</f>
        <v/>
      </c>
      <c r="G169" s="64" t="str">
        <f aca="false">IF('У6 Заказы'!T23="","",'У6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'У6 Заказы'!$A$23</f>
        <v/>
      </c>
      <c r="C170" s="10" t="str">
        <f aca="false">IF($B170="","",'У6 Заказы'!$U$2)</f>
        <v/>
      </c>
      <c r="D170" s="64" t="str">
        <f aca="false">IF('У6 Заказы'!U23="","",'У6 Заказы'!U23)</f>
        <v/>
      </c>
      <c r="E170" s="65" t="str">
        <f aca="false">IF('У6 Заказы'!V23="","",'У6 Заказы'!V23)</f>
        <v/>
      </c>
      <c r="F170" s="64" t="str">
        <f aca="false">IF(OR(D170="",E170="",E170=0),"",WORKDAY(D170,MAX(0,CEILING(E170,1)-1)))</f>
        <v/>
      </c>
      <c r="G170" s="64" t="str">
        <f aca="false">IF('У6 Заказы'!W23="","",'У6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'У6 Заказы'!$A$23</f>
        <v/>
      </c>
      <c r="C171" s="10" t="str">
        <f aca="false">IF($B171="","",'У6 Заказы'!$X$2)</f>
        <v/>
      </c>
      <c r="D171" s="64" t="str">
        <f aca="false">IF('У6 Заказы'!X23="","",'У6 Заказы'!X23)</f>
        <v/>
      </c>
      <c r="E171" s="65" t="str">
        <f aca="false">IF('У6 Заказы'!Y23="","",'У6 Заказы'!Y23)</f>
        <v/>
      </c>
      <c r="F171" s="64" t="str">
        <f aca="false">IF(OR(D171="",E171="",E171=0),"",WORKDAY(D171,MAX(0,CEILING(E171,1)-1)))</f>
        <v/>
      </c>
      <c r="G171" s="64" t="str">
        <f aca="false">IF('У6 Заказы'!Z23="","",'У6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'У6 Заказы'!$A$24</f>
        <v/>
      </c>
      <c r="C172" s="10" t="str">
        <f aca="false">IF($B172="","",'У6 Заказы'!$C$2)</f>
        <v/>
      </c>
      <c r="D172" s="64" t="str">
        <f aca="false">IF('У6 Заказы'!C24="","",'У6 Заказы'!C24)</f>
        <v/>
      </c>
      <c r="E172" s="65" t="str">
        <f aca="false">IF('У6 Заказы'!D24="","",'У6 Заказы'!D24)</f>
        <v/>
      </c>
      <c r="F172" s="64" t="str">
        <f aca="false">IF(OR(D172="",E172="",E172=0),"",WORKDAY(D172,MAX(0,CEILING(E172,1)-1)))</f>
        <v/>
      </c>
      <c r="G172" s="64" t="str">
        <f aca="false">IF('У6 Заказы'!E24="","",'У6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'У6 Заказы'!$A$24</f>
        <v/>
      </c>
      <c r="C173" s="10" t="str">
        <f aca="false">IF($B173="","",'У6 Заказы'!$F$2)</f>
        <v/>
      </c>
      <c r="D173" s="64" t="str">
        <f aca="false">IF('У6 Заказы'!F24="","",'У6 Заказы'!F24)</f>
        <v/>
      </c>
      <c r="E173" s="65" t="str">
        <f aca="false">IF('У6 Заказы'!G24="","",'У6 Заказы'!G24)</f>
        <v/>
      </c>
      <c r="F173" s="64" t="str">
        <f aca="false">IF(OR(D173="",E173="",E173=0),"",WORKDAY(D173,MAX(0,CEILING(E173,1)-1)))</f>
        <v/>
      </c>
      <c r="G173" s="64" t="str">
        <f aca="false">IF('У6 Заказы'!H24="","",'У6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'У6 Заказы'!$A$24</f>
        <v/>
      </c>
      <c r="C174" s="10" t="str">
        <f aca="false">IF($B174="","",'У6 Заказы'!$I$2)</f>
        <v/>
      </c>
      <c r="D174" s="64" t="str">
        <f aca="false">IF('У6 Заказы'!I24="","",'У6 Заказы'!I24)</f>
        <v/>
      </c>
      <c r="E174" s="65" t="str">
        <f aca="false">IF('У6 Заказы'!J24="","",'У6 Заказы'!J24)</f>
        <v/>
      </c>
      <c r="F174" s="64" t="str">
        <f aca="false">IF(OR(D174="",E174="",E174=0),"",WORKDAY(D174,MAX(0,CEILING(E174,1)-1)))</f>
        <v/>
      </c>
      <c r="G174" s="64" t="str">
        <f aca="false">IF('У6 Заказы'!K24="","",'У6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'У6 Заказы'!$A$24</f>
        <v/>
      </c>
      <c r="C175" s="10" t="str">
        <f aca="false">IF($B175="","",'У6 Заказы'!$L$2)</f>
        <v/>
      </c>
      <c r="D175" s="64" t="str">
        <f aca="false">IF('У6 Заказы'!L24="","",'У6 Заказы'!L24)</f>
        <v/>
      </c>
      <c r="E175" s="65" t="str">
        <f aca="false">IF('У6 Заказы'!M24="","",'У6 Заказы'!M24)</f>
        <v/>
      </c>
      <c r="F175" s="64" t="str">
        <f aca="false">IF(OR(D175="",E175="",E175=0),"",WORKDAY(D175,MAX(0,CEILING(E175,1)-1)))</f>
        <v/>
      </c>
      <c r="G175" s="64" t="str">
        <f aca="false">IF('У6 Заказы'!N24="","",'У6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'У6 Заказы'!$A$24</f>
        <v/>
      </c>
      <c r="C176" s="10" t="str">
        <f aca="false">IF($B176="","",'У6 Заказы'!$O$2)</f>
        <v/>
      </c>
      <c r="D176" s="64" t="str">
        <f aca="false">IF('У6 Заказы'!O24="","",'У6 Заказы'!O24)</f>
        <v/>
      </c>
      <c r="E176" s="65" t="str">
        <f aca="false">IF('У6 Заказы'!P24="","",'У6 Заказы'!P24)</f>
        <v/>
      </c>
      <c r="F176" s="64" t="str">
        <f aca="false">IF(OR(D176="",E176="",E176=0),"",WORKDAY(D176,MAX(0,CEILING(E176,1)-1)))</f>
        <v/>
      </c>
      <c r="G176" s="64" t="str">
        <f aca="false">IF('У6 Заказы'!Q24="","",'У6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'У6 Заказы'!$A$24</f>
        <v/>
      </c>
      <c r="C177" s="10" t="str">
        <f aca="false">IF($B177="","",'У6 Заказы'!$R$2)</f>
        <v/>
      </c>
      <c r="D177" s="64" t="str">
        <f aca="false">IF('У6 Заказы'!R24="","",'У6 Заказы'!R24)</f>
        <v/>
      </c>
      <c r="E177" s="65" t="str">
        <f aca="false">IF('У6 Заказы'!S24="","",'У6 Заказы'!S24)</f>
        <v/>
      </c>
      <c r="F177" s="64" t="str">
        <f aca="false">IF(OR(D177="",E177="",E177=0),"",WORKDAY(D177,MAX(0,CEILING(E177,1)-1)))</f>
        <v/>
      </c>
      <c r="G177" s="64" t="str">
        <f aca="false">IF('У6 Заказы'!T24="","",'У6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'У6 Заказы'!$A$24</f>
        <v/>
      </c>
      <c r="C178" s="10" t="str">
        <f aca="false">IF($B178="","",'У6 Заказы'!$U$2)</f>
        <v/>
      </c>
      <c r="D178" s="64" t="str">
        <f aca="false">IF('У6 Заказы'!U24="","",'У6 Заказы'!U24)</f>
        <v/>
      </c>
      <c r="E178" s="65" t="str">
        <f aca="false">IF('У6 Заказы'!V24="","",'У6 Заказы'!V24)</f>
        <v/>
      </c>
      <c r="F178" s="64" t="str">
        <f aca="false">IF(OR(D178="",E178="",E178=0),"",WORKDAY(D178,MAX(0,CEILING(E178,1)-1)))</f>
        <v/>
      </c>
      <c r="G178" s="64" t="str">
        <f aca="false">IF('У6 Заказы'!W24="","",'У6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'У6 Заказы'!$A$24</f>
        <v/>
      </c>
      <c r="C179" s="10" t="str">
        <f aca="false">IF($B179="","",'У6 Заказы'!$X$2)</f>
        <v/>
      </c>
      <c r="D179" s="64" t="str">
        <f aca="false">IF('У6 Заказы'!X24="","",'У6 Заказы'!X24)</f>
        <v/>
      </c>
      <c r="E179" s="65" t="str">
        <f aca="false">IF('У6 Заказы'!Y24="","",'У6 Заказы'!Y24)</f>
        <v/>
      </c>
      <c r="F179" s="64" t="str">
        <f aca="false">IF(OR(D179="",E179="",E179=0),"",WORKDAY(D179,MAX(0,CEILING(E179,1)-1)))</f>
        <v/>
      </c>
      <c r="G179" s="64" t="str">
        <f aca="false">IF('У6 Заказы'!Z24="","",'У6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'У6 Заказы'!$A$25</f>
        <v/>
      </c>
      <c r="C180" s="10" t="str">
        <f aca="false">IF($B180="","",'У6 Заказы'!$C$2)</f>
        <v/>
      </c>
      <c r="D180" s="64" t="str">
        <f aca="false">IF('У6 Заказы'!C25="","",'У6 Заказы'!C25)</f>
        <v/>
      </c>
      <c r="E180" s="65" t="str">
        <f aca="false">IF('У6 Заказы'!D25="","",'У6 Заказы'!D25)</f>
        <v/>
      </c>
      <c r="F180" s="64" t="str">
        <f aca="false">IF(OR(D180="",E180="",E180=0),"",WORKDAY(D180,MAX(0,CEILING(E180,1)-1)))</f>
        <v/>
      </c>
      <c r="G180" s="64" t="str">
        <f aca="false">IF('У6 Заказы'!E25="","",'У6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'У6 Заказы'!$A$25</f>
        <v/>
      </c>
      <c r="C181" s="10" t="str">
        <f aca="false">IF($B181="","",'У6 Заказы'!$F$2)</f>
        <v/>
      </c>
      <c r="D181" s="64" t="str">
        <f aca="false">IF('У6 Заказы'!F25="","",'У6 Заказы'!F25)</f>
        <v/>
      </c>
      <c r="E181" s="65" t="str">
        <f aca="false">IF('У6 Заказы'!G25="","",'У6 Заказы'!G25)</f>
        <v/>
      </c>
      <c r="F181" s="64" t="str">
        <f aca="false">IF(OR(D181="",E181="",E181=0),"",WORKDAY(D181,MAX(0,CEILING(E181,1)-1)))</f>
        <v/>
      </c>
      <c r="G181" s="64" t="str">
        <f aca="false">IF('У6 Заказы'!H25="","",'У6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'У6 Заказы'!$A$25</f>
        <v/>
      </c>
      <c r="C182" s="10" t="str">
        <f aca="false">IF($B182="","",'У6 Заказы'!$I$2)</f>
        <v/>
      </c>
      <c r="D182" s="64" t="str">
        <f aca="false">IF('У6 Заказы'!I25="","",'У6 Заказы'!I25)</f>
        <v/>
      </c>
      <c r="E182" s="65" t="str">
        <f aca="false">IF('У6 Заказы'!J25="","",'У6 Заказы'!J25)</f>
        <v/>
      </c>
      <c r="F182" s="64" t="str">
        <f aca="false">IF(OR(D182="",E182="",E182=0),"",WORKDAY(D182,MAX(0,CEILING(E182,1)-1)))</f>
        <v/>
      </c>
      <c r="G182" s="64" t="str">
        <f aca="false">IF('У6 Заказы'!K25="","",'У6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'У6 Заказы'!$A$25</f>
        <v/>
      </c>
      <c r="C183" s="10" t="str">
        <f aca="false">IF($B183="","",'У6 Заказы'!$L$2)</f>
        <v/>
      </c>
      <c r="D183" s="64" t="str">
        <f aca="false">IF('У6 Заказы'!L25="","",'У6 Заказы'!L25)</f>
        <v/>
      </c>
      <c r="E183" s="65" t="str">
        <f aca="false">IF('У6 Заказы'!M25="","",'У6 Заказы'!M25)</f>
        <v/>
      </c>
      <c r="F183" s="64" t="str">
        <f aca="false">IF(OR(D183="",E183="",E183=0),"",WORKDAY(D183,MAX(0,CEILING(E183,1)-1)))</f>
        <v/>
      </c>
      <c r="G183" s="64" t="str">
        <f aca="false">IF('У6 Заказы'!N25="","",'У6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'У6 Заказы'!$A$25</f>
        <v/>
      </c>
      <c r="C184" s="10" t="str">
        <f aca="false">IF($B184="","",'У6 Заказы'!$O$2)</f>
        <v/>
      </c>
      <c r="D184" s="64" t="str">
        <f aca="false">IF('У6 Заказы'!O25="","",'У6 Заказы'!O25)</f>
        <v/>
      </c>
      <c r="E184" s="65" t="str">
        <f aca="false">IF('У6 Заказы'!P25="","",'У6 Заказы'!P25)</f>
        <v/>
      </c>
      <c r="F184" s="64" t="str">
        <f aca="false">IF(OR(D184="",E184="",E184=0),"",WORKDAY(D184,MAX(0,CEILING(E184,1)-1)))</f>
        <v/>
      </c>
      <c r="G184" s="64" t="str">
        <f aca="false">IF('У6 Заказы'!Q25="","",'У6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'У6 Заказы'!$A$25</f>
        <v/>
      </c>
      <c r="C185" s="10" t="str">
        <f aca="false">IF($B185="","",'У6 Заказы'!$R$2)</f>
        <v/>
      </c>
      <c r="D185" s="64" t="str">
        <f aca="false">IF('У6 Заказы'!R25="","",'У6 Заказы'!R25)</f>
        <v/>
      </c>
      <c r="E185" s="65" t="str">
        <f aca="false">IF('У6 Заказы'!S25="","",'У6 Заказы'!S25)</f>
        <v/>
      </c>
      <c r="F185" s="64" t="str">
        <f aca="false">IF(OR(D185="",E185="",E185=0),"",WORKDAY(D185,MAX(0,CEILING(E185,1)-1)))</f>
        <v/>
      </c>
      <c r="G185" s="64" t="str">
        <f aca="false">IF('У6 Заказы'!T25="","",'У6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'У6 Заказы'!$A$25</f>
        <v/>
      </c>
      <c r="C186" s="10" t="str">
        <f aca="false">IF($B186="","",'У6 Заказы'!$U$2)</f>
        <v/>
      </c>
      <c r="D186" s="64" t="str">
        <f aca="false">IF('У6 Заказы'!U25="","",'У6 Заказы'!U25)</f>
        <v/>
      </c>
      <c r="E186" s="65" t="str">
        <f aca="false">IF('У6 Заказы'!V25="","",'У6 Заказы'!V25)</f>
        <v/>
      </c>
      <c r="F186" s="64" t="str">
        <f aca="false">IF(OR(D186="",E186="",E186=0),"",WORKDAY(D186,MAX(0,CEILING(E186,1)-1)))</f>
        <v/>
      </c>
      <c r="G186" s="64" t="str">
        <f aca="false">IF('У6 Заказы'!W25="","",'У6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'У6 Заказы'!$A$25</f>
        <v/>
      </c>
      <c r="C187" s="10" t="str">
        <f aca="false">IF($B187="","",'У6 Заказы'!$X$2)</f>
        <v/>
      </c>
      <c r="D187" s="64" t="str">
        <f aca="false">IF('У6 Заказы'!X25="","",'У6 Заказы'!X25)</f>
        <v/>
      </c>
      <c r="E187" s="65" t="str">
        <f aca="false">IF('У6 Заказы'!Y25="","",'У6 Заказы'!Y25)</f>
        <v/>
      </c>
      <c r="F187" s="64" t="str">
        <f aca="false">IF(OR(D187="",E187="",E187=0),"",WORKDAY(D187,MAX(0,CEILING(E187,1)-1)))</f>
        <v/>
      </c>
      <c r="G187" s="64" t="str">
        <f aca="false">IF('У6 Заказы'!Z25="","",'У6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'У6 Заказы'!$A$26</f>
        <v/>
      </c>
      <c r="C188" s="10" t="str">
        <f aca="false">IF($B188="","",'У6 Заказы'!$C$2)</f>
        <v/>
      </c>
      <c r="D188" s="64" t="str">
        <f aca="false">IF('У6 Заказы'!C26="","",'У6 Заказы'!C26)</f>
        <v/>
      </c>
      <c r="E188" s="65" t="str">
        <f aca="false">IF('У6 Заказы'!D26="","",'У6 Заказы'!D26)</f>
        <v/>
      </c>
      <c r="F188" s="64" t="str">
        <f aca="false">IF(OR(D188="",E188="",E188=0),"",WORKDAY(D188,MAX(0,CEILING(E188,1)-1)))</f>
        <v/>
      </c>
      <c r="G188" s="64" t="str">
        <f aca="false">IF('У6 Заказы'!E26="","",'У6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'У6 Заказы'!$A$26</f>
        <v/>
      </c>
      <c r="C189" s="10" t="str">
        <f aca="false">IF($B189="","",'У6 Заказы'!$F$2)</f>
        <v/>
      </c>
      <c r="D189" s="64" t="str">
        <f aca="false">IF('У6 Заказы'!F26="","",'У6 Заказы'!F26)</f>
        <v/>
      </c>
      <c r="E189" s="65" t="str">
        <f aca="false">IF('У6 Заказы'!G26="","",'У6 Заказы'!G26)</f>
        <v/>
      </c>
      <c r="F189" s="64" t="str">
        <f aca="false">IF(OR(D189="",E189="",E189=0),"",WORKDAY(D189,MAX(0,CEILING(E189,1)-1)))</f>
        <v/>
      </c>
      <c r="G189" s="64" t="str">
        <f aca="false">IF('У6 Заказы'!H26="","",'У6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'У6 Заказы'!$A$26</f>
        <v/>
      </c>
      <c r="C190" s="10" t="str">
        <f aca="false">IF($B190="","",'У6 Заказы'!$I$2)</f>
        <v/>
      </c>
      <c r="D190" s="64" t="str">
        <f aca="false">IF('У6 Заказы'!I26="","",'У6 Заказы'!I26)</f>
        <v/>
      </c>
      <c r="E190" s="65" t="str">
        <f aca="false">IF('У6 Заказы'!J26="","",'У6 Заказы'!J26)</f>
        <v/>
      </c>
      <c r="F190" s="64" t="str">
        <f aca="false">IF(OR(D190="",E190="",E190=0),"",WORKDAY(D190,MAX(0,CEILING(E190,1)-1)))</f>
        <v/>
      </c>
      <c r="G190" s="64" t="str">
        <f aca="false">IF('У6 Заказы'!K26="","",'У6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'У6 Заказы'!$A$26</f>
        <v/>
      </c>
      <c r="C191" s="10" t="str">
        <f aca="false">IF($B191="","",'У6 Заказы'!$L$2)</f>
        <v/>
      </c>
      <c r="D191" s="64" t="str">
        <f aca="false">IF('У6 Заказы'!L26="","",'У6 Заказы'!L26)</f>
        <v/>
      </c>
      <c r="E191" s="65" t="str">
        <f aca="false">IF('У6 Заказы'!M26="","",'У6 Заказы'!M26)</f>
        <v/>
      </c>
      <c r="F191" s="64" t="str">
        <f aca="false">IF(OR(D191="",E191="",E191=0),"",WORKDAY(D191,MAX(0,CEILING(E191,1)-1)))</f>
        <v/>
      </c>
      <c r="G191" s="64" t="str">
        <f aca="false">IF('У6 Заказы'!N26="","",'У6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'У6 Заказы'!$A$26</f>
        <v/>
      </c>
      <c r="C192" s="10" t="str">
        <f aca="false">IF($B192="","",'У6 Заказы'!$O$2)</f>
        <v/>
      </c>
      <c r="D192" s="64" t="str">
        <f aca="false">IF('У6 Заказы'!O26="","",'У6 Заказы'!O26)</f>
        <v/>
      </c>
      <c r="E192" s="65" t="str">
        <f aca="false">IF('У6 Заказы'!P26="","",'У6 Заказы'!P26)</f>
        <v/>
      </c>
      <c r="F192" s="64" t="str">
        <f aca="false">IF(OR(D192="",E192="",E192=0),"",WORKDAY(D192,MAX(0,CEILING(E192,1)-1)))</f>
        <v/>
      </c>
      <c r="G192" s="64" t="str">
        <f aca="false">IF('У6 Заказы'!Q26="","",'У6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'У6 Заказы'!$A$26</f>
        <v/>
      </c>
      <c r="C193" s="10" t="str">
        <f aca="false">IF($B193="","",'У6 Заказы'!$R$2)</f>
        <v/>
      </c>
      <c r="D193" s="64" t="str">
        <f aca="false">IF('У6 Заказы'!R26="","",'У6 Заказы'!R26)</f>
        <v/>
      </c>
      <c r="E193" s="65" t="str">
        <f aca="false">IF('У6 Заказы'!S26="","",'У6 Заказы'!S26)</f>
        <v/>
      </c>
      <c r="F193" s="64" t="str">
        <f aca="false">IF(OR(D193="",E193="",E193=0),"",WORKDAY(D193,MAX(0,CEILING(E193,1)-1)))</f>
        <v/>
      </c>
      <c r="G193" s="64" t="str">
        <f aca="false">IF('У6 Заказы'!T26="","",'У6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'У6 Заказы'!$A$26</f>
        <v/>
      </c>
      <c r="C194" s="10" t="str">
        <f aca="false">IF($B194="","",'У6 Заказы'!$U$2)</f>
        <v/>
      </c>
      <c r="D194" s="64" t="str">
        <f aca="false">IF('У6 Заказы'!U26="","",'У6 Заказы'!U26)</f>
        <v/>
      </c>
      <c r="E194" s="65" t="str">
        <f aca="false">IF('У6 Заказы'!V26="","",'У6 Заказы'!V26)</f>
        <v/>
      </c>
      <c r="F194" s="64" t="str">
        <f aca="false">IF(OR(D194="",E194="",E194=0),"",WORKDAY(D194,MAX(0,CEILING(E194,1)-1)))</f>
        <v/>
      </c>
      <c r="G194" s="64" t="str">
        <f aca="false">IF('У6 Заказы'!W26="","",'У6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'У6 Заказы'!$A$26</f>
        <v/>
      </c>
      <c r="C195" s="10" t="str">
        <f aca="false">IF($B195="","",'У6 Заказы'!$X$2)</f>
        <v/>
      </c>
      <c r="D195" s="64" t="str">
        <f aca="false">IF('У6 Заказы'!X26="","",'У6 Заказы'!X26)</f>
        <v/>
      </c>
      <c r="E195" s="65" t="str">
        <f aca="false">IF('У6 Заказы'!Y26="","",'У6 Заказы'!Y26)</f>
        <v/>
      </c>
      <c r="F195" s="64" t="str">
        <f aca="false">IF(OR(D195="",E195="",E195=0),"",WORKDAY(D195,MAX(0,CEILING(E195,1)-1)))</f>
        <v/>
      </c>
      <c r="G195" s="64" t="str">
        <f aca="false">IF('У6 Заказы'!Z26="","",'У6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'У6 Заказы'!$A$27</f>
        <v/>
      </c>
      <c r="C196" s="10" t="str">
        <f aca="false">IF($B196="","",'У6 Заказы'!$C$2)</f>
        <v/>
      </c>
      <c r="D196" s="64" t="str">
        <f aca="false">IF('У6 Заказы'!C27="","",'У6 Заказы'!C27)</f>
        <v/>
      </c>
      <c r="E196" s="65" t="str">
        <f aca="false">IF('У6 Заказы'!D27="","",'У6 Заказы'!D27)</f>
        <v/>
      </c>
      <c r="F196" s="64" t="str">
        <f aca="false">IF(OR(D196="",E196="",E196=0),"",WORKDAY(D196,MAX(0,CEILING(E196,1)-1)))</f>
        <v/>
      </c>
      <c r="G196" s="64" t="str">
        <f aca="false">IF('У6 Заказы'!E27="","",'У6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'У6 Заказы'!$A$27</f>
        <v/>
      </c>
      <c r="C197" s="10" t="str">
        <f aca="false">IF($B197="","",'У6 Заказы'!$F$2)</f>
        <v/>
      </c>
      <c r="D197" s="64" t="str">
        <f aca="false">IF('У6 Заказы'!F27="","",'У6 Заказы'!F27)</f>
        <v/>
      </c>
      <c r="E197" s="65" t="str">
        <f aca="false">IF('У6 Заказы'!G27="","",'У6 Заказы'!G27)</f>
        <v/>
      </c>
      <c r="F197" s="64" t="str">
        <f aca="false">IF(OR(D197="",E197="",E197=0),"",WORKDAY(D197,MAX(0,CEILING(E197,1)-1)))</f>
        <v/>
      </c>
      <c r="G197" s="64" t="str">
        <f aca="false">IF('У6 Заказы'!H27="","",'У6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'У6 Заказы'!$A$27</f>
        <v/>
      </c>
      <c r="C198" s="10" t="str">
        <f aca="false">IF($B198="","",'У6 Заказы'!$I$2)</f>
        <v/>
      </c>
      <c r="D198" s="64" t="str">
        <f aca="false">IF('У6 Заказы'!I27="","",'У6 Заказы'!I27)</f>
        <v/>
      </c>
      <c r="E198" s="65" t="str">
        <f aca="false">IF('У6 Заказы'!J27="","",'У6 Заказы'!J27)</f>
        <v/>
      </c>
      <c r="F198" s="64" t="str">
        <f aca="false">IF(OR(D198="",E198="",E198=0),"",WORKDAY(D198,MAX(0,CEILING(E198,1)-1)))</f>
        <v/>
      </c>
      <c r="G198" s="64" t="str">
        <f aca="false">IF('У6 Заказы'!K27="","",'У6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'У6 Заказы'!$A$27</f>
        <v/>
      </c>
      <c r="C199" s="10" t="str">
        <f aca="false">IF($B199="","",'У6 Заказы'!$L$2)</f>
        <v/>
      </c>
      <c r="D199" s="64" t="str">
        <f aca="false">IF('У6 Заказы'!L27="","",'У6 Заказы'!L27)</f>
        <v/>
      </c>
      <c r="E199" s="65" t="str">
        <f aca="false">IF('У6 Заказы'!M27="","",'У6 Заказы'!M27)</f>
        <v/>
      </c>
      <c r="F199" s="64" t="str">
        <f aca="false">IF(OR(D199="",E199="",E199=0),"",WORKDAY(D199,MAX(0,CEILING(E199,1)-1)))</f>
        <v/>
      </c>
      <c r="G199" s="64" t="str">
        <f aca="false">IF('У6 Заказы'!N27="","",'У6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'У6 Заказы'!$A$27</f>
        <v/>
      </c>
      <c r="C200" s="10" t="str">
        <f aca="false">IF($B200="","",'У6 Заказы'!$O$2)</f>
        <v/>
      </c>
      <c r="D200" s="64" t="str">
        <f aca="false">IF('У6 Заказы'!O27="","",'У6 Заказы'!O27)</f>
        <v/>
      </c>
      <c r="E200" s="65" t="str">
        <f aca="false">IF('У6 Заказы'!P27="","",'У6 Заказы'!P27)</f>
        <v/>
      </c>
      <c r="F200" s="64" t="str">
        <f aca="false">IF(OR(D200="",E200="",E200=0),"",WORKDAY(D200,MAX(0,CEILING(E200,1)-1)))</f>
        <v/>
      </c>
      <c r="G200" s="64" t="str">
        <f aca="false">IF('У6 Заказы'!Q27="","",'У6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'У6 Заказы'!$A$27</f>
        <v/>
      </c>
      <c r="C201" s="10" t="str">
        <f aca="false">IF($B201="","",'У6 Заказы'!$R$2)</f>
        <v/>
      </c>
      <c r="D201" s="64" t="str">
        <f aca="false">IF('У6 Заказы'!R27="","",'У6 Заказы'!R27)</f>
        <v/>
      </c>
      <c r="E201" s="65" t="str">
        <f aca="false">IF('У6 Заказы'!S27="","",'У6 Заказы'!S27)</f>
        <v/>
      </c>
      <c r="F201" s="64" t="str">
        <f aca="false">IF(OR(D201="",E201="",E201=0),"",WORKDAY(D201,MAX(0,CEILING(E201,1)-1)))</f>
        <v/>
      </c>
      <c r="G201" s="64" t="str">
        <f aca="false">IF('У6 Заказы'!T27="","",'У6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'У6 Заказы'!$A$27</f>
        <v/>
      </c>
      <c r="C202" s="10" t="str">
        <f aca="false">IF($B202="","",'У6 Заказы'!$U$2)</f>
        <v/>
      </c>
      <c r="D202" s="64" t="str">
        <f aca="false">IF('У6 Заказы'!U27="","",'У6 Заказы'!U27)</f>
        <v/>
      </c>
      <c r="E202" s="65" t="str">
        <f aca="false">IF('У6 Заказы'!V27="","",'У6 Заказы'!V27)</f>
        <v/>
      </c>
      <c r="F202" s="64" t="str">
        <f aca="false">IF(OR(D202="",E202="",E202=0),"",WORKDAY(D202,MAX(0,CEILING(E202,1)-1)))</f>
        <v/>
      </c>
      <c r="G202" s="64" t="str">
        <f aca="false">IF('У6 Заказы'!W27="","",'У6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'У6 Заказы'!$A$27</f>
        <v/>
      </c>
      <c r="C203" s="10" t="str">
        <f aca="false">IF($B203="","",'У6 Заказы'!$X$2)</f>
        <v/>
      </c>
      <c r="D203" s="64" t="str">
        <f aca="false">IF('У6 Заказы'!X27="","",'У6 Заказы'!X27)</f>
        <v/>
      </c>
      <c r="E203" s="65" t="str">
        <f aca="false">IF('У6 Заказы'!Y27="","",'У6 Заказы'!Y27)</f>
        <v/>
      </c>
      <c r="F203" s="64" t="str">
        <f aca="false">IF(OR(D203="",E203="",E203=0),"",WORKDAY(D203,MAX(0,CEILING(E203,1)-1)))</f>
        <v/>
      </c>
      <c r="G203" s="64" t="str">
        <f aca="false">IF('У6 Заказы'!Z27="","",'У6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'У6 Заказы'!$A$28</f>
        <v/>
      </c>
      <c r="C204" s="10" t="str">
        <f aca="false">IF($B204="","",'У6 Заказы'!$C$2)</f>
        <v/>
      </c>
      <c r="D204" s="64" t="str">
        <f aca="false">IF('У6 Заказы'!C28="","",'У6 Заказы'!C28)</f>
        <v/>
      </c>
      <c r="E204" s="65" t="str">
        <f aca="false">IF('У6 Заказы'!D28="","",'У6 Заказы'!D28)</f>
        <v/>
      </c>
      <c r="F204" s="64" t="str">
        <f aca="false">IF(OR(D204="",E204="",E204=0),"",WORKDAY(D204,MAX(0,CEILING(E204,1)-1)))</f>
        <v/>
      </c>
      <c r="G204" s="64" t="str">
        <f aca="false">IF('У6 Заказы'!E28="","",'У6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'У6 Заказы'!$A$28</f>
        <v/>
      </c>
      <c r="C205" s="10" t="str">
        <f aca="false">IF($B205="","",'У6 Заказы'!$F$2)</f>
        <v/>
      </c>
      <c r="D205" s="64" t="str">
        <f aca="false">IF('У6 Заказы'!F28="","",'У6 Заказы'!F28)</f>
        <v/>
      </c>
      <c r="E205" s="65" t="str">
        <f aca="false">IF('У6 Заказы'!G28="","",'У6 Заказы'!G28)</f>
        <v/>
      </c>
      <c r="F205" s="64" t="str">
        <f aca="false">IF(OR(D205="",E205="",E205=0),"",WORKDAY(D205,MAX(0,CEILING(E205,1)-1)))</f>
        <v/>
      </c>
      <c r="G205" s="64" t="str">
        <f aca="false">IF('У6 Заказы'!H28="","",'У6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'У6 Заказы'!$A$28</f>
        <v/>
      </c>
      <c r="C206" s="10" t="str">
        <f aca="false">IF($B206="","",'У6 Заказы'!$I$2)</f>
        <v/>
      </c>
      <c r="D206" s="64" t="str">
        <f aca="false">IF('У6 Заказы'!I28="","",'У6 Заказы'!I28)</f>
        <v/>
      </c>
      <c r="E206" s="65" t="str">
        <f aca="false">IF('У6 Заказы'!J28="","",'У6 Заказы'!J28)</f>
        <v/>
      </c>
      <c r="F206" s="64" t="str">
        <f aca="false">IF(OR(D206="",E206="",E206=0),"",WORKDAY(D206,MAX(0,CEILING(E206,1)-1)))</f>
        <v/>
      </c>
      <c r="G206" s="64" t="str">
        <f aca="false">IF('У6 Заказы'!K28="","",'У6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'У6 Заказы'!$A$28</f>
        <v/>
      </c>
      <c r="C207" s="10" t="str">
        <f aca="false">IF($B207="","",'У6 Заказы'!$L$2)</f>
        <v/>
      </c>
      <c r="D207" s="64" t="str">
        <f aca="false">IF('У6 Заказы'!L28="","",'У6 Заказы'!L28)</f>
        <v/>
      </c>
      <c r="E207" s="65" t="str">
        <f aca="false">IF('У6 Заказы'!M28="","",'У6 Заказы'!M28)</f>
        <v/>
      </c>
      <c r="F207" s="64" t="str">
        <f aca="false">IF(OR(D207="",E207="",E207=0),"",WORKDAY(D207,MAX(0,CEILING(E207,1)-1)))</f>
        <v/>
      </c>
      <c r="G207" s="64" t="str">
        <f aca="false">IF('У6 Заказы'!N28="","",'У6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'У6 Заказы'!$A$28</f>
        <v/>
      </c>
      <c r="C208" s="10" t="str">
        <f aca="false">IF($B208="","",'У6 Заказы'!$O$2)</f>
        <v/>
      </c>
      <c r="D208" s="64" t="str">
        <f aca="false">IF('У6 Заказы'!O28="","",'У6 Заказы'!O28)</f>
        <v/>
      </c>
      <c r="E208" s="65" t="str">
        <f aca="false">IF('У6 Заказы'!P28="","",'У6 Заказы'!P28)</f>
        <v/>
      </c>
      <c r="F208" s="64" t="str">
        <f aca="false">IF(OR(D208="",E208="",E208=0),"",WORKDAY(D208,MAX(0,CEILING(E208,1)-1)))</f>
        <v/>
      </c>
      <c r="G208" s="64" t="str">
        <f aca="false">IF('У6 Заказы'!Q28="","",'У6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'У6 Заказы'!$A$28</f>
        <v/>
      </c>
      <c r="C209" s="10" t="str">
        <f aca="false">IF($B209="","",'У6 Заказы'!$R$2)</f>
        <v/>
      </c>
      <c r="D209" s="64" t="str">
        <f aca="false">IF('У6 Заказы'!R28="","",'У6 Заказы'!R28)</f>
        <v/>
      </c>
      <c r="E209" s="65" t="str">
        <f aca="false">IF('У6 Заказы'!S28="","",'У6 Заказы'!S28)</f>
        <v/>
      </c>
      <c r="F209" s="64" t="str">
        <f aca="false">IF(OR(D209="",E209="",E209=0),"",WORKDAY(D209,MAX(0,CEILING(E209,1)-1)))</f>
        <v/>
      </c>
      <c r="G209" s="64" t="str">
        <f aca="false">IF('У6 Заказы'!T28="","",'У6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'У6 Заказы'!$A$28</f>
        <v/>
      </c>
      <c r="C210" s="10" t="str">
        <f aca="false">IF($B210="","",'У6 Заказы'!$U$2)</f>
        <v/>
      </c>
      <c r="D210" s="64" t="str">
        <f aca="false">IF('У6 Заказы'!U28="","",'У6 Заказы'!U28)</f>
        <v/>
      </c>
      <c r="E210" s="65" t="str">
        <f aca="false">IF('У6 Заказы'!V28="","",'У6 Заказы'!V28)</f>
        <v/>
      </c>
      <c r="F210" s="64" t="str">
        <f aca="false">IF(OR(D210="",E210="",E210=0),"",WORKDAY(D210,MAX(0,CEILING(E210,1)-1)))</f>
        <v/>
      </c>
      <c r="G210" s="64" t="str">
        <f aca="false">IF('У6 Заказы'!W28="","",'У6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'У6 Заказы'!$A$28</f>
        <v/>
      </c>
      <c r="C211" s="10" t="str">
        <f aca="false">IF($B211="","",'У6 Заказы'!$X$2)</f>
        <v/>
      </c>
      <c r="D211" s="64" t="str">
        <f aca="false">IF('У6 Заказы'!X28="","",'У6 Заказы'!X28)</f>
        <v/>
      </c>
      <c r="E211" s="65" t="str">
        <f aca="false">IF('У6 Заказы'!Y28="","",'У6 Заказы'!Y28)</f>
        <v/>
      </c>
      <c r="F211" s="64" t="str">
        <f aca="false">IF(OR(D211="",E211="",E211=0),"",WORKDAY(D211,MAX(0,CEILING(E211,1)-1)))</f>
        <v/>
      </c>
      <c r="G211" s="64" t="str">
        <f aca="false">IF('У6 Заказы'!Z28="","",'У6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'У6 Заказы'!$A$29</f>
        <v/>
      </c>
      <c r="C212" s="10" t="str">
        <f aca="false">IF($B212="","",'У6 Заказы'!$C$2)</f>
        <v/>
      </c>
      <c r="D212" s="64" t="str">
        <f aca="false">IF('У6 Заказы'!C29="","",'У6 Заказы'!C29)</f>
        <v/>
      </c>
      <c r="E212" s="65" t="str">
        <f aca="false">IF('У6 Заказы'!D29="","",'У6 Заказы'!D29)</f>
        <v/>
      </c>
      <c r="F212" s="64" t="str">
        <f aca="false">IF(OR(D212="",E212="",E212=0),"",WORKDAY(D212,MAX(0,CEILING(E212,1)-1)))</f>
        <v/>
      </c>
      <c r="G212" s="64" t="str">
        <f aca="false">IF('У6 Заказы'!E29="","",'У6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'У6 Заказы'!$A$29</f>
        <v/>
      </c>
      <c r="C213" s="10" t="str">
        <f aca="false">IF($B213="","",'У6 Заказы'!$F$2)</f>
        <v/>
      </c>
      <c r="D213" s="64" t="str">
        <f aca="false">IF('У6 Заказы'!F29="","",'У6 Заказы'!F29)</f>
        <v/>
      </c>
      <c r="E213" s="65" t="str">
        <f aca="false">IF('У6 Заказы'!G29="","",'У6 Заказы'!G29)</f>
        <v/>
      </c>
      <c r="F213" s="64" t="str">
        <f aca="false">IF(OR(D213="",E213="",E213=0),"",WORKDAY(D213,MAX(0,CEILING(E213,1)-1)))</f>
        <v/>
      </c>
      <c r="G213" s="64" t="str">
        <f aca="false">IF('У6 Заказы'!H29="","",'У6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'У6 Заказы'!$A$29</f>
        <v/>
      </c>
      <c r="C214" s="10" t="str">
        <f aca="false">IF($B214="","",'У6 Заказы'!$I$2)</f>
        <v/>
      </c>
      <c r="D214" s="64" t="str">
        <f aca="false">IF('У6 Заказы'!I29="","",'У6 Заказы'!I29)</f>
        <v/>
      </c>
      <c r="E214" s="65" t="str">
        <f aca="false">IF('У6 Заказы'!J29="","",'У6 Заказы'!J29)</f>
        <v/>
      </c>
      <c r="F214" s="64" t="str">
        <f aca="false">IF(OR(D214="",E214="",E214=0),"",WORKDAY(D214,MAX(0,CEILING(E214,1)-1)))</f>
        <v/>
      </c>
      <c r="G214" s="64" t="str">
        <f aca="false">IF('У6 Заказы'!K29="","",'У6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'У6 Заказы'!$A$29</f>
        <v/>
      </c>
      <c r="C215" s="10" t="str">
        <f aca="false">IF($B215="","",'У6 Заказы'!$L$2)</f>
        <v/>
      </c>
      <c r="D215" s="64" t="str">
        <f aca="false">IF('У6 Заказы'!L29="","",'У6 Заказы'!L29)</f>
        <v/>
      </c>
      <c r="E215" s="65" t="str">
        <f aca="false">IF('У6 Заказы'!M29="","",'У6 Заказы'!M29)</f>
        <v/>
      </c>
      <c r="F215" s="64" t="str">
        <f aca="false">IF(OR(D215="",E215="",E215=0),"",WORKDAY(D215,MAX(0,CEILING(E215,1)-1)))</f>
        <v/>
      </c>
      <c r="G215" s="64" t="str">
        <f aca="false">IF('У6 Заказы'!N29="","",'У6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'У6 Заказы'!$A$29</f>
        <v/>
      </c>
      <c r="C216" s="10" t="str">
        <f aca="false">IF($B216="","",'У6 Заказы'!$O$2)</f>
        <v/>
      </c>
      <c r="D216" s="64" t="str">
        <f aca="false">IF('У6 Заказы'!O29="","",'У6 Заказы'!O29)</f>
        <v/>
      </c>
      <c r="E216" s="65" t="str">
        <f aca="false">IF('У6 Заказы'!P29="","",'У6 Заказы'!P29)</f>
        <v/>
      </c>
      <c r="F216" s="64" t="str">
        <f aca="false">IF(OR(D216="",E216="",E216=0),"",WORKDAY(D216,MAX(0,CEILING(E216,1)-1)))</f>
        <v/>
      </c>
      <c r="G216" s="64" t="str">
        <f aca="false">IF('У6 Заказы'!Q29="","",'У6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'У6 Заказы'!$A$29</f>
        <v/>
      </c>
      <c r="C217" s="10" t="str">
        <f aca="false">IF($B217="","",'У6 Заказы'!$R$2)</f>
        <v/>
      </c>
      <c r="D217" s="64" t="str">
        <f aca="false">IF('У6 Заказы'!R29="","",'У6 Заказы'!R29)</f>
        <v/>
      </c>
      <c r="E217" s="65" t="str">
        <f aca="false">IF('У6 Заказы'!S29="","",'У6 Заказы'!S29)</f>
        <v/>
      </c>
      <c r="F217" s="64" t="str">
        <f aca="false">IF(OR(D217="",E217="",E217=0),"",WORKDAY(D217,MAX(0,CEILING(E217,1)-1)))</f>
        <v/>
      </c>
      <c r="G217" s="64" t="str">
        <f aca="false">IF('У6 Заказы'!T29="","",'У6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'У6 Заказы'!$A$29</f>
        <v/>
      </c>
      <c r="C218" s="10" t="str">
        <f aca="false">IF($B218="","",'У6 Заказы'!$U$2)</f>
        <v/>
      </c>
      <c r="D218" s="64" t="str">
        <f aca="false">IF('У6 Заказы'!U29="","",'У6 Заказы'!U29)</f>
        <v/>
      </c>
      <c r="E218" s="65" t="str">
        <f aca="false">IF('У6 Заказы'!V29="","",'У6 Заказы'!V29)</f>
        <v/>
      </c>
      <c r="F218" s="64" t="str">
        <f aca="false">IF(OR(D218="",E218="",E218=0),"",WORKDAY(D218,MAX(0,CEILING(E218,1)-1)))</f>
        <v/>
      </c>
      <c r="G218" s="64" t="str">
        <f aca="false">IF('У6 Заказы'!W29="","",'У6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'У6 Заказы'!$A$29</f>
        <v/>
      </c>
      <c r="C219" s="10" t="str">
        <f aca="false">IF($B219="","",'У6 Заказы'!$X$2)</f>
        <v/>
      </c>
      <c r="D219" s="64" t="str">
        <f aca="false">IF('У6 Заказы'!X29="","",'У6 Заказы'!X29)</f>
        <v/>
      </c>
      <c r="E219" s="65" t="str">
        <f aca="false">IF('У6 Заказы'!Y29="","",'У6 Заказы'!Y29)</f>
        <v/>
      </c>
      <c r="F219" s="64" t="str">
        <f aca="false">IF(OR(D219="",E219="",E219=0),"",WORKDAY(D219,MAX(0,CEILING(E219,1)-1)))</f>
        <v/>
      </c>
      <c r="G219" s="64" t="str">
        <f aca="false">IF('У6 Заказы'!Z29="","",'У6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'У6 Заказы'!$A$30</f>
        <v/>
      </c>
      <c r="C220" s="10" t="str">
        <f aca="false">IF($B220="","",'У6 Заказы'!$C$2)</f>
        <v/>
      </c>
      <c r="D220" s="64" t="str">
        <f aca="false">IF('У6 Заказы'!C30="","",'У6 Заказы'!C30)</f>
        <v/>
      </c>
      <c r="E220" s="65" t="str">
        <f aca="false">IF('У6 Заказы'!D30="","",'У6 Заказы'!D30)</f>
        <v/>
      </c>
      <c r="F220" s="64" t="str">
        <f aca="false">IF(OR(D220="",E220="",E220=0),"",WORKDAY(D220,MAX(0,CEILING(E220,1)-1)))</f>
        <v/>
      </c>
      <c r="G220" s="64" t="str">
        <f aca="false">IF('У6 Заказы'!E30="","",'У6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'У6 Заказы'!$A$30</f>
        <v/>
      </c>
      <c r="C221" s="10" t="str">
        <f aca="false">IF($B221="","",'У6 Заказы'!$F$2)</f>
        <v/>
      </c>
      <c r="D221" s="64" t="str">
        <f aca="false">IF('У6 Заказы'!F30="","",'У6 Заказы'!F30)</f>
        <v/>
      </c>
      <c r="E221" s="65" t="str">
        <f aca="false">IF('У6 Заказы'!G30="","",'У6 Заказы'!G30)</f>
        <v/>
      </c>
      <c r="F221" s="64" t="str">
        <f aca="false">IF(OR(D221="",E221="",E221=0),"",WORKDAY(D221,MAX(0,CEILING(E221,1)-1)))</f>
        <v/>
      </c>
      <c r="G221" s="64" t="str">
        <f aca="false">IF('У6 Заказы'!H30="","",'У6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'У6 Заказы'!$A$30</f>
        <v/>
      </c>
      <c r="C222" s="10" t="str">
        <f aca="false">IF($B222="","",'У6 Заказы'!$I$2)</f>
        <v/>
      </c>
      <c r="D222" s="64" t="str">
        <f aca="false">IF('У6 Заказы'!I30="","",'У6 Заказы'!I30)</f>
        <v/>
      </c>
      <c r="E222" s="65" t="str">
        <f aca="false">IF('У6 Заказы'!J30="","",'У6 Заказы'!J30)</f>
        <v/>
      </c>
      <c r="F222" s="64" t="str">
        <f aca="false">IF(OR(D222="",E222="",E222=0),"",WORKDAY(D222,MAX(0,CEILING(E222,1)-1)))</f>
        <v/>
      </c>
      <c r="G222" s="64" t="str">
        <f aca="false">IF('У6 Заказы'!K30="","",'У6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'У6 Заказы'!$A$30</f>
        <v/>
      </c>
      <c r="C223" s="10" t="str">
        <f aca="false">IF($B223="","",'У6 Заказы'!$L$2)</f>
        <v/>
      </c>
      <c r="D223" s="64" t="str">
        <f aca="false">IF('У6 Заказы'!L30="","",'У6 Заказы'!L30)</f>
        <v/>
      </c>
      <c r="E223" s="65" t="str">
        <f aca="false">IF('У6 Заказы'!M30="","",'У6 Заказы'!M30)</f>
        <v/>
      </c>
      <c r="F223" s="64" t="str">
        <f aca="false">IF(OR(D223="",E223="",E223=0),"",WORKDAY(D223,MAX(0,CEILING(E223,1)-1)))</f>
        <v/>
      </c>
      <c r="G223" s="64" t="str">
        <f aca="false">IF('У6 Заказы'!N30="","",'У6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'У6 Заказы'!$A$30</f>
        <v/>
      </c>
      <c r="C224" s="10" t="str">
        <f aca="false">IF($B224="","",'У6 Заказы'!$O$2)</f>
        <v/>
      </c>
      <c r="D224" s="64" t="str">
        <f aca="false">IF('У6 Заказы'!O30="","",'У6 Заказы'!O30)</f>
        <v/>
      </c>
      <c r="E224" s="65" t="str">
        <f aca="false">IF('У6 Заказы'!P30="","",'У6 Заказы'!P30)</f>
        <v/>
      </c>
      <c r="F224" s="64" t="str">
        <f aca="false">IF(OR(D224="",E224="",E224=0),"",WORKDAY(D224,MAX(0,CEILING(E224,1)-1)))</f>
        <v/>
      </c>
      <c r="G224" s="64" t="str">
        <f aca="false">IF('У6 Заказы'!Q30="","",'У6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'У6 Заказы'!$A$30</f>
        <v/>
      </c>
      <c r="C225" s="10" t="str">
        <f aca="false">IF($B225="","",'У6 Заказы'!$R$2)</f>
        <v/>
      </c>
      <c r="D225" s="64" t="str">
        <f aca="false">IF('У6 Заказы'!R30="","",'У6 Заказы'!R30)</f>
        <v/>
      </c>
      <c r="E225" s="65" t="str">
        <f aca="false">IF('У6 Заказы'!S30="","",'У6 Заказы'!S30)</f>
        <v/>
      </c>
      <c r="F225" s="64" t="str">
        <f aca="false">IF(OR(D225="",E225="",E225=0),"",WORKDAY(D225,MAX(0,CEILING(E225,1)-1)))</f>
        <v/>
      </c>
      <c r="G225" s="64" t="str">
        <f aca="false">IF('У6 Заказы'!T30="","",'У6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'У6 Заказы'!$A$30</f>
        <v/>
      </c>
      <c r="C226" s="10" t="str">
        <f aca="false">IF($B226="","",'У6 Заказы'!$U$2)</f>
        <v/>
      </c>
      <c r="D226" s="64" t="str">
        <f aca="false">IF('У6 Заказы'!U30="","",'У6 Заказы'!U30)</f>
        <v/>
      </c>
      <c r="E226" s="65" t="str">
        <f aca="false">IF('У6 Заказы'!V30="","",'У6 Заказы'!V30)</f>
        <v/>
      </c>
      <c r="F226" s="64" t="str">
        <f aca="false">IF(OR(D226="",E226="",E226=0),"",WORKDAY(D226,MAX(0,CEILING(E226,1)-1)))</f>
        <v/>
      </c>
      <c r="G226" s="64" t="str">
        <f aca="false">IF('У6 Заказы'!W30="","",'У6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'У6 Заказы'!$A$30</f>
        <v/>
      </c>
      <c r="C227" s="10" t="str">
        <f aca="false">IF($B227="","",'У6 Заказы'!$X$2)</f>
        <v/>
      </c>
      <c r="D227" s="64" t="str">
        <f aca="false">IF('У6 Заказы'!X30="","",'У6 Заказы'!X30)</f>
        <v/>
      </c>
      <c r="E227" s="65" t="str">
        <f aca="false">IF('У6 Заказы'!Y30="","",'У6 Заказы'!Y30)</f>
        <v/>
      </c>
      <c r="F227" s="64" t="str">
        <f aca="false">IF(OR(D227="",E227="",E227=0),"",WORKDAY(D227,MAX(0,CEILING(E227,1)-1)))</f>
        <v/>
      </c>
      <c r="G227" s="64" t="str">
        <f aca="false">IF('У6 Заказы'!Z30="","",'У6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'У6 Заказы'!$A$31</f>
        <v/>
      </c>
      <c r="C228" s="10" t="str">
        <f aca="false">IF($B228="","",'У6 Заказы'!$C$2)</f>
        <v/>
      </c>
      <c r="D228" s="64" t="str">
        <f aca="false">IF('У6 Заказы'!C31="","",'У6 Заказы'!C31)</f>
        <v/>
      </c>
      <c r="E228" s="65" t="str">
        <f aca="false">IF('У6 Заказы'!D31="","",'У6 Заказы'!D31)</f>
        <v/>
      </c>
      <c r="F228" s="64" t="str">
        <f aca="false">IF(OR(D228="",E228="",E228=0),"",WORKDAY(D228,MAX(0,CEILING(E228,1)-1)))</f>
        <v/>
      </c>
      <c r="G228" s="64" t="str">
        <f aca="false">IF('У6 Заказы'!E31="","",'У6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'У6 Заказы'!$A$31</f>
        <v/>
      </c>
      <c r="C229" s="10" t="str">
        <f aca="false">IF($B229="","",'У6 Заказы'!$F$2)</f>
        <v/>
      </c>
      <c r="D229" s="64" t="str">
        <f aca="false">IF('У6 Заказы'!F31="","",'У6 Заказы'!F31)</f>
        <v/>
      </c>
      <c r="E229" s="65" t="str">
        <f aca="false">IF('У6 Заказы'!G31="","",'У6 Заказы'!G31)</f>
        <v/>
      </c>
      <c r="F229" s="64" t="str">
        <f aca="false">IF(OR(D229="",E229="",E229=0),"",WORKDAY(D229,MAX(0,CEILING(E229,1)-1)))</f>
        <v/>
      </c>
      <c r="G229" s="64" t="str">
        <f aca="false">IF('У6 Заказы'!H31="","",'У6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'У6 Заказы'!$A$31</f>
        <v/>
      </c>
      <c r="C230" s="10" t="str">
        <f aca="false">IF($B230="","",'У6 Заказы'!$I$2)</f>
        <v/>
      </c>
      <c r="D230" s="64" t="str">
        <f aca="false">IF('У6 Заказы'!I31="","",'У6 Заказы'!I31)</f>
        <v/>
      </c>
      <c r="E230" s="65" t="str">
        <f aca="false">IF('У6 Заказы'!J31="","",'У6 Заказы'!J31)</f>
        <v/>
      </c>
      <c r="F230" s="64" t="str">
        <f aca="false">IF(OR(D230="",E230="",E230=0),"",WORKDAY(D230,MAX(0,CEILING(E230,1)-1)))</f>
        <v/>
      </c>
      <c r="G230" s="64" t="str">
        <f aca="false">IF('У6 Заказы'!K31="","",'У6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'У6 Заказы'!$A$31</f>
        <v/>
      </c>
      <c r="C231" s="10" t="str">
        <f aca="false">IF($B231="","",'У6 Заказы'!$L$2)</f>
        <v/>
      </c>
      <c r="D231" s="64" t="str">
        <f aca="false">IF('У6 Заказы'!L31="","",'У6 Заказы'!L31)</f>
        <v/>
      </c>
      <c r="E231" s="65" t="str">
        <f aca="false">IF('У6 Заказы'!M31="","",'У6 Заказы'!M31)</f>
        <v/>
      </c>
      <c r="F231" s="64" t="str">
        <f aca="false">IF(OR(D231="",E231="",E231=0),"",WORKDAY(D231,MAX(0,CEILING(E231,1)-1)))</f>
        <v/>
      </c>
      <c r="G231" s="64" t="str">
        <f aca="false">IF('У6 Заказы'!N31="","",'У6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'У6 Заказы'!$A$31</f>
        <v/>
      </c>
      <c r="C232" s="10" t="str">
        <f aca="false">IF($B232="","",'У6 Заказы'!$O$2)</f>
        <v/>
      </c>
      <c r="D232" s="64" t="str">
        <f aca="false">IF('У6 Заказы'!O31="","",'У6 Заказы'!O31)</f>
        <v/>
      </c>
      <c r="E232" s="65" t="str">
        <f aca="false">IF('У6 Заказы'!P31="","",'У6 Заказы'!P31)</f>
        <v/>
      </c>
      <c r="F232" s="64" t="str">
        <f aca="false">IF(OR(D232="",E232="",E232=0),"",WORKDAY(D232,MAX(0,CEILING(E232,1)-1)))</f>
        <v/>
      </c>
      <c r="G232" s="64" t="str">
        <f aca="false">IF('У6 Заказы'!Q31="","",'У6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'У6 Заказы'!$A$31</f>
        <v/>
      </c>
      <c r="C233" s="10" t="str">
        <f aca="false">IF($B233="","",'У6 Заказы'!$R$2)</f>
        <v/>
      </c>
      <c r="D233" s="64" t="str">
        <f aca="false">IF('У6 Заказы'!R31="","",'У6 Заказы'!R31)</f>
        <v/>
      </c>
      <c r="E233" s="65" t="str">
        <f aca="false">IF('У6 Заказы'!S31="","",'У6 Заказы'!S31)</f>
        <v/>
      </c>
      <c r="F233" s="64" t="str">
        <f aca="false">IF(OR(D233="",E233="",E233=0),"",WORKDAY(D233,MAX(0,CEILING(E233,1)-1)))</f>
        <v/>
      </c>
      <c r="G233" s="64" t="str">
        <f aca="false">IF('У6 Заказы'!T31="","",'У6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'У6 Заказы'!$A$31</f>
        <v/>
      </c>
      <c r="C234" s="10" t="str">
        <f aca="false">IF($B234="","",'У6 Заказы'!$U$2)</f>
        <v/>
      </c>
      <c r="D234" s="64" t="str">
        <f aca="false">IF('У6 Заказы'!U31="","",'У6 Заказы'!U31)</f>
        <v/>
      </c>
      <c r="E234" s="65" t="str">
        <f aca="false">IF('У6 Заказы'!V31="","",'У6 Заказы'!V31)</f>
        <v/>
      </c>
      <c r="F234" s="64" t="str">
        <f aca="false">IF(OR(D234="",E234="",E234=0),"",WORKDAY(D234,MAX(0,CEILING(E234,1)-1)))</f>
        <v/>
      </c>
      <c r="G234" s="64" t="str">
        <f aca="false">IF('У6 Заказы'!W31="","",'У6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'У6 Заказы'!$A$31</f>
        <v/>
      </c>
      <c r="C235" s="10" t="str">
        <f aca="false">IF($B235="","",'У6 Заказы'!$X$2)</f>
        <v/>
      </c>
      <c r="D235" s="64" t="str">
        <f aca="false">IF('У6 Заказы'!X31="","",'У6 Заказы'!X31)</f>
        <v/>
      </c>
      <c r="E235" s="65" t="str">
        <f aca="false">IF('У6 Заказы'!Y31="","",'У6 Заказы'!Y31)</f>
        <v/>
      </c>
      <c r="F235" s="64" t="str">
        <f aca="false">IF(OR(D235="",E235="",E235=0),"",WORKDAY(D235,MAX(0,CEILING(E235,1)-1)))</f>
        <v/>
      </c>
      <c r="G235" s="64" t="str">
        <f aca="false">IF('У6 Заказы'!Z31="","",'У6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'У6 Заказы'!$A$32</f>
        <v/>
      </c>
      <c r="C236" s="10" t="str">
        <f aca="false">IF($B236="","",'У6 Заказы'!$C$2)</f>
        <v/>
      </c>
      <c r="D236" s="64" t="str">
        <f aca="false">IF('У6 Заказы'!C32="","",'У6 Заказы'!C32)</f>
        <v/>
      </c>
      <c r="E236" s="65" t="str">
        <f aca="false">IF('У6 Заказы'!D32="","",'У6 Заказы'!D32)</f>
        <v/>
      </c>
      <c r="F236" s="64" t="str">
        <f aca="false">IF(OR(D236="",E236="",E236=0),"",WORKDAY(D236,MAX(0,CEILING(E236,1)-1)))</f>
        <v/>
      </c>
      <c r="G236" s="64" t="str">
        <f aca="false">IF('У6 Заказы'!E32="","",'У6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'У6 Заказы'!$A$32</f>
        <v/>
      </c>
      <c r="C237" s="10" t="str">
        <f aca="false">IF($B237="","",'У6 Заказы'!$F$2)</f>
        <v/>
      </c>
      <c r="D237" s="64" t="str">
        <f aca="false">IF('У6 Заказы'!F32="","",'У6 Заказы'!F32)</f>
        <v/>
      </c>
      <c r="E237" s="65" t="str">
        <f aca="false">IF('У6 Заказы'!G32="","",'У6 Заказы'!G32)</f>
        <v/>
      </c>
      <c r="F237" s="64" t="str">
        <f aca="false">IF(OR(D237="",E237="",E237=0),"",WORKDAY(D237,MAX(0,CEILING(E237,1)-1)))</f>
        <v/>
      </c>
      <c r="G237" s="64" t="str">
        <f aca="false">IF('У6 Заказы'!H32="","",'У6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'У6 Заказы'!$A$32</f>
        <v/>
      </c>
      <c r="C238" s="10" t="str">
        <f aca="false">IF($B238="","",'У6 Заказы'!$I$2)</f>
        <v/>
      </c>
      <c r="D238" s="64" t="str">
        <f aca="false">IF('У6 Заказы'!I32="","",'У6 Заказы'!I32)</f>
        <v/>
      </c>
      <c r="E238" s="65" t="str">
        <f aca="false">IF('У6 Заказы'!J32="","",'У6 Заказы'!J32)</f>
        <v/>
      </c>
      <c r="F238" s="64" t="str">
        <f aca="false">IF(OR(D238="",E238="",E238=0),"",WORKDAY(D238,MAX(0,CEILING(E238,1)-1)))</f>
        <v/>
      </c>
      <c r="G238" s="64" t="str">
        <f aca="false">IF('У6 Заказы'!K32="","",'У6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'У6 Заказы'!$A$32</f>
        <v/>
      </c>
      <c r="C239" s="10" t="str">
        <f aca="false">IF($B239="","",'У6 Заказы'!$L$2)</f>
        <v/>
      </c>
      <c r="D239" s="64" t="str">
        <f aca="false">IF('У6 Заказы'!L32="","",'У6 Заказы'!L32)</f>
        <v/>
      </c>
      <c r="E239" s="65" t="str">
        <f aca="false">IF('У6 Заказы'!M32="","",'У6 Заказы'!M32)</f>
        <v/>
      </c>
      <c r="F239" s="64" t="str">
        <f aca="false">IF(OR(D239="",E239="",E239=0),"",WORKDAY(D239,MAX(0,CEILING(E239,1)-1)))</f>
        <v/>
      </c>
      <c r="G239" s="64" t="str">
        <f aca="false">IF('У6 Заказы'!N32="","",'У6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'У6 Заказы'!$A$32</f>
        <v/>
      </c>
      <c r="C240" s="10" t="str">
        <f aca="false">IF($B240="","",'У6 Заказы'!$O$2)</f>
        <v/>
      </c>
      <c r="D240" s="64" t="str">
        <f aca="false">IF('У6 Заказы'!O32="","",'У6 Заказы'!O32)</f>
        <v/>
      </c>
      <c r="E240" s="65" t="str">
        <f aca="false">IF('У6 Заказы'!P32="","",'У6 Заказы'!P32)</f>
        <v/>
      </c>
      <c r="F240" s="64" t="str">
        <f aca="false">IF(OR(D240="",E240="",E240=0),"",WORKDAY(D240,MAX(0,CEILING(E240,1)-1)))</f>
        <v/>
      </c>
      <c r="G240" s="64" t="str">
        <f aca="false">IF('У6 Заказы'!Q32="","",'У6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'У6 Заказы'!$A$32</f>
        <v/>
      </c>
      <c r="C241" s="10" t="str">
        <f aca="false">IF($B241="","",'У6 Заказы'!$R$2)</f>
        <v/>
      </c>
      <c r="D241" s="64" t="str">
        <f aca="false">IF('У6 Заказы'!R32="","",'У6 Заказы'!R32)</f>
        <v/>
      </c>
      <c r="E241" s="65" t="str">
        <f aca="false">IF('У6 Заказы'!S32="","",'У6 Заказы'!S32)</f>
        <v/>
      </c>
      <c r="F241" s="64" t="str">
        <f aca="false">IF(OR(D241="",E241="",E241=0),"",WORKDAY(D241,MAX(0,CEILING(E241,1)-1)))</f>
        <v/>
      </c>
      <c r="G241" s="64" t="str">
        <f aca="false">IF('У6 Заказы'!T32="","",'У6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'У6 Заказы'!$A$32</f>
        <v/>
      </c>
      <c r="C242" s="10" t="str">
        <f aca="false">IF($B242="","",'У6 Заказы'!$U$2)</f>
        <v/>
      </c>
      <c r="D242" s="64" t="str">
        <f aca="false">IF('У6 Заказы'!U32="","",'У6 Заказы'!U32)</f>
        <v/>
      </c>
      <c r="E242" s="65" t="str">
        <f aca="false">IF('У6 Заказы'!V32="","",'У6 Заказы'!V32)</f>
        <v/>
      </c>
      <c r="F242" s="64" t="str">
        <f aca="false">IF(OR(D242="",E242="",E242=0),"",WORKDAY(D242,MAX(0,CEILING(E242,1)-1)))</f>
        <v/>
      </c>
      <c r="G242" s="64" t="str">
        <f aca="false">IF('У6 Заказы'!W32="","",'У6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'У6 Заказы'!$A$32</f>
        <v/>
      </c>
      <c r="C243" s="10" t="str">
        <f aca="false">IF($B243="","",'У6 Заказы'!$X$2)</f>
        <v/>
      </c>
      <c r="D243" s="64" t="str">
        <f aca="false">IF('У6 Заказы'!X32="","",'У6 Заказы'!X32)</f>
        <v/>
      </c>
      <c r="E243" s="65" t="str">
        <f aca="false">IF('У6 Заказы'!Y32="","",'У6 Заказы'!Y32)</f>
        <v/>
      </c>
      <c r="F243" s="64" t="str">
        <f aca="false">IF(OR(D243="",E243="",E243=0),"",WORKDAY(D243,MAX(0,CEILING(E243,1)-1)))</f>
        <v/>
      </c>
      <c r="G243" s="64" t="str">
        <f aca="false">IF('У6 Заказы'!Z32="","",'У6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'У6 Заказы'!$A$33</f>
        <v/>
      </c>
      <c r="C244" s="10" t="str">
        <f aca="false">IF($B244="","",'У6 Заказы'!$C$2)</f>
        <v/>
      </c>
      <c r="D244" s="64" t="str">
        <f aca="false">IF('У6 Заказы'!C33="","",'У6 Заказы'!C33)</f>
        <v/>
      </c>
      <c r="E244" s="65" t="str">
        <f aca="false">IF('У6 Заказы'!D33="","",'У6 Заказы'!D33)</f>
        <v/>
      </c>
      <c r="F244" s="64" t="str">
        <f aca="false">IF(OR(D244="",E244="",E244=0),"",WORKDAY(D244,MAX(0,CEILING(E244,1)-1)))</f>
        <v/>
      </c>
      <c r="G244" s="64" t="str">
        <f aca="false">IF('У6 Заказы'!E33="","",'У6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'У6 Заказы'!$A$33</f>
        <v/>
      </c>
      <c r="C245" s="10" t="str">
        <f aca="false">IF($B245="","",'У6 Заказы'!$F$2)</f>
        <v/>
      </c>
      <c r="D245" s="64" t="str">
        <f aca="false">IF('У6 Заказы'!F33="","",'У6 Заказы'!F33)</f>
        <v/>
      </c>
      <c r="E245" s="65" t="str">
        <f aca="false">IF('У6 Заказы'!G33="","",'У6 Заказы'!G33)</f>
        <v/>
      </c>
      <c r="F245" s="64" t="str">
        <f aca="false">IF(OR(D245="",E245="",E245=0),"",WORKDAY(D245,MAX(0,CEILING(E245,1)-1)))</f>
        <v/>
      </c>
      <c r="G245" s="64" t="str">
        <f aca="false">IF('У6 Заказы'!H33="","",'У6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'У6 Заказы'!$A$33</f>
        <v/>
      </c>
      <c r="C246" s="10" t="str">
        <f aca="false">IF($B246="","",'У6 Заказы'!$I$2)</f>
        <v/>
      </c>
      <c r="D246" s="64" t="str">
        <f aca="false">IF('У6 Заказы'!I33="","",'У6 Заказы'!I33)</f>
        <v/>
      </c>
      <c r="E246" s="65" t="str">
        <f aca="false">IF('У6 Заказы'!J33="","",'У6 Заказы'!J33)</f>
        <v/>
      </c>
      <c r="F246" s="64" t="str">
        <f aca="false">IF(OR(D246="",E246="",E246=0),"",WORKDAY(D246,MAX(0,CEILING(E246,1)-1)))</f>
        <v/>
      </c>
      <c r="G246" s="64" t="str">
        <f aca="false">IF('У6 Заказы'!K33="","",'У6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'У6 Заказы'!$A$33</f>
        <v/>
      </c>
      <c r="C247" s="10" t="str">
        <f aca="false">IF($B247="","",'У6 Заказы'!$L$2)</f>
        <v/>
      </c>
      <c r="D247" s="64" t="str">
        <f aca="false">IF('У6 Заказы'!L33="","",'У6 Заказы'!L33)</f>
        <v/>
      </c>
      <c r="E247" s="65" t="str">
        <f aca="false">IF('У6 Заказы'!M33="","",'У6 Заказы'!M33)</f>
        <v/>
      </c>
      <c r="F247" s="64" t="str">
        <f aca="false">IF(OR(D247="",E247="",E247=0),"",WORKDAY(D247,MAX(0,CEILING(E247,1)-1)))</f>
        <v/>
      </c>
      <c r="G247" s="64" t="str">
        <f aca="false">IF('У6 Заказы'!N33="","",'У6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'У6 Заказы'!$A$33</f>
        <v/>
      </c>
      <c r="C248" s="10" t="str">
        <f aca="false">IF($B248="","",'У6 Заказы'!$O$2)</f>
        <v/>
      </c>
      <c r="D248" s="64" t="str">
        <f aca="false">IF('У6 Заказы'!O33="","",'У6 Заказы'!O33)</f>
        <v/>
      </c>
      <c r="E248" s="65" t="str">
        <f aca="false">IF('У6 Заказы'!P33="","",'У6 Заказы'!P33)</f>
        <v/>
      </c>
      <c r="F248" s="64" t="str">
        <f aca="false">IF(OR(D248="",E248="",E248=0),"",WORKDAY(D248,MAX(0,CEILING(E248,1)-1)))</f>
        <v/>
      </c>
      <c r="G248" s="64" t="str">
        <f aca="false">IF('У6 Заказы'!Q33="","",'У6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'У6 Заказы'!$A$33</f>
        <v/>
      </c>
      <c r="C249" s="10" t="str">
        <f aca="false">IF($B249="","",'У6 Заказы'!$R$2)</f>
        <v/>
      </c>
      <c r="D249" s="64" t="str">
        <f aca="false">IF('У6 Заказы'!R33="","",'У6 Заказы'!R33)</f>
        <v/>
      </c>
      <c r="E249" s="65" t="str">
        <f aca="false">IF('У6 Заказы'!S33="","",'У6 Заказы'!S33)</f>
        <v/>
      </c>
      <c r="F249" s="64" t="str">
        <f aca="false">IF(OR(D249="",E249="",E249=0),"",WORKDAY(D249,MAX(0,CEILING(E249,1)-1)))</f>
        <v/>
      </c>
      <c r="G249" s="64" t="str">
        <f aca="false">IF('У6 Заказы'!T33="","",'У6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'У6 Заказы'!$A$33</f>
        <v/>
      </c>
      <c r="C250" s="10" t="str">
        <f aca="false">IF($B250="","",'У6 Заказы'!$U$2)</f>
        <v/>
      </c>
      <c r="D250" s="64" t="str">
        <f aca="false">IF('У6 Заказы'!U33="","",'У6 Заказы'!U33)</f>
        <v/>
      </c>
      <c r="E250" s="65" t="str">
        <f aca="false">IF('У6 Заказы'!V33="","",'У6 Заказы'!V33)</f>
        <v/>
      </c>
      <c r="F250" s="64" t="str">
        <f aca="false">IF(OR(D250="",E250="",E250=0),"",WORKDAY(D250,MAX(0,CEILING(E250,1)-1)))</f>
        <v/>
      </c>
      <c r="G250" s="64" t="str">
        <f aca="false">IF('У6 Заказы'!W33="","",'У6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'У6 Заказы'!$A$33</f>
        <v/>
      </c>
      <c r="C251" s="10" t="str">
        <f aca="false">IF($B251="","",'У6 Заказы'!$X$2)</f>
        <v/>
      </c>
      <c r="D251" s="64" t="str">
        <f aca="false">IF('У6 Заказы'!X33="","",'У6 Заказы'!X33)</f>
        <v/>
      </c>
      <c r="E251" s="65" t="str">
        <f aca="false">IF('У6 Заказы'!Y33="","",'У6 Заказы'!Y33)</f>
        <v/>
      </c>
      <c r="F251" s="64" t="str">
        <f aca="false">IF(OR(D251="",E251="",E251=0),"",WORKDAY(D251,MAX(0,CEILING(E251,1)-1)))</f>
        <v/>
      </c>
      <c r="G251" s="64" t="str">
        <f aca="false">IF('У6 Заказы'!Z33="","",'У6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TRIM('У6 Ввод'!B12&amp;" · "&amp;'У6 Ввод'!C12)</f>
        <v>26-1817 · Блок1РУНН</v>
      </c>
      <c r="H1" s="49" t="str">
        <f aca="false">TRIM('У6 Ввод'!B13&amp;" · "&amp;'У6 Ввод'!C13)</f>
        <v>26-1817 · Блок2ТО</v>
      </c>
      <c r="I1" s="49" t="str">
        <f aca="false">TRIM('У6 Ввод'!B14&amp;" · "&amp;'У6 Ввод'!C14)</f>
        <v>26-1817 · Блок3РУВН</v>
      </c>
      <c r="J1" s="49" t="str">
        <f aca="false">TRIM('У6 Ввод'!B15&amp;" · "&amp;'У6 Ввод'!C15)</f>
        <v>26-1817 · ЩО</v>
      </c>
      <c r="K1" s="49" t="str">
        <f aca="false">TRIM('У6 Ввод'!B16&amp;" · "&amp;'У6 Ввод'!C16)</f>
        <v>26-1817 · КСО</v>
      </c>
      <c r="L1" s="49" t="str">
        <f aca="false">TRIM('У6 Ввод'!B17&amp;" · "&amp;'У6 Ввод'!C17)</f>
        <v>26-1817 · Двери</v>
      </c>
      <c r="M1" s="49" t="str">
        <f aca="false">TRIM('У6 Ввод'!B18&amp;" · "&amp;'У6 Ввод'!C18)</f>
        <v>26-1817 · Ворота</v>
      </c>
      <c r="N1" s="49" t="str">
        <f aca="false">TRIM('У6 Ввод'!B19&amp;" · "&amp;'У6 Ввод'!C19)</f>
        <v>26-1817 · Доп.операции</v>
      </c>
      <c r="O1" s="49" t="str">
        <f aca="false">TRIM('У6 Ввод'!B20&amp;" · "&amp;'У6 Ввод'!C20)</f>
        <v>26-1455 · Блок1РУНН</v>
      </c>
      <c r="P1" s="49" t="str">
        <f aca="false">TRIM('У6 Ввод'!B21&amp;" · "&amp;'У6 Ввод'!C21)</f>
        <v>26-1455 · Блок2ТО</v>
      </c>
      <c r="Q1" s="49" t="str">
        <f aca="false">TRIM('У6 Ввод'!B22&amp;" · "&amp;'У6 Ввод'!C22)</f>
        <v>26-1455 · Блок3РУВН</v>
      </c>
      <c r="R1" s="49" t="str">
        <f aca="false">TRIM('У6 Ввод'!B23&amp;" · "&amp;'У6 Ввод'!C23)</f>
        <v>26-1455 · ЩО</v>
      </c>
      <c r="S1" s="49" t="str">
        <f aca="false">TRIM('У6 Ввод'!B24&amp;" · "&amp;'У6 Ввод'!C24)</f>
        <v>26-1455 · КСО</v>
      </c>
      <c r="T1" s="49" t="str">
        <f aca="false">TRIM('У6 Ввод'!B25&amp;" · "&amp;'У6 Ввод'!C25)</f>
        <v>26-1455 · Двери</v>
      </c>
      <c r="U1" s="49" t="str">
        <f aca="false">TRIM('У6 Ввод'!B26&amp;" · "&amp;'У6 Ввод'!C26)</f>
        <v>26-1455 · Ворота</v>
      </c>
      <c r="V1" s="49" t="str">
        <f aca="false">TRIM('У6 Ввод'!B27&amp;" · "&amp;'У6 Ввод'!C27)</f>
        <v>26-1455 · Доп.операции</v>
      </c>
      <c r="W1" s="49" t="str">
        <f aca="false">TRIM('У6 Ввод'!B28&amp;" · "&amp;'У6 Ввод'!C28)</f>
        <v>26-1905 · Блок1РУНН</v>
      </c>
      <c r="X1" s="49" t="str">
        <f aca="false">TRIM('У6 Ввод'!B29&amp;" · "&amp;'У6 Ввод'!C29)</f>
        <v>26-1905 · Блок2ТО</v>
      </c>
      <c r="Y1" s="49" t="str">
        <f aca="false">TRIM('У6 Ввод'!B30&amp;" · "&amp;'У6 Ввод'!C30)</f>
        <v>26-1905 · Блок3РУВН</v>
      </c>
      <c r="Z1" s="49" t="str">
        <f aca="false">TRIM('У6 Ввод'!B31&amp;" · "&amp;'У6 Ввод'!C31)</f>
        <v>26-1905 · ЩО</v>
      </c>
      <c r="AA1" s="49" t="str">
        <f aca="false">TRIM('У6 Ввод'!B32&amp;" · "&amp;'У6 Ввод'!C32)</f>
        <v>26-1905 · КСО</v>
      </c>
      <c r="AB1" s="49" t="str">
        <f aca="false">TRIM('У6 Ввод'!B33&amp;" · "&amp;'У6 Ввод'!C33)</f>
        <v>26-1905 · Двери</v>
      </c>
      <c r="AC1" s="49" t="str">
        <f aca="false">TRIM('У6 Ввод'!B34&amp;" · "&amp;'У6 Ввод'!C34)</f>
        <v>26-1905 · Ворота</v>
      </c>
      <c r="AD1" s="49" t="str">
        <f aca="false">TRIM('У6 Ввод'!B35&amp;" · "&amp;'У6 Ввод'!C35)</f>
        <v>26-1905 · Доп.операции</v>
      </c>
      <c r="AE1" s="49" t="str">
        <f aca="false">TRIM('У6 Ввод'!B36&amp;" · "&amp;'У6 Ввод'!C36)</f>
        <v>·</v>
      </c>
      <c r="AF1" s="49" t="str">
        <f aca="false">TRIM('У6 Ввод'!B37&amp;" · "&amp;'У6 Ввод'!C37)</f>
        <v>·</v>
      </c>
      <c r="AG1" s="49" t="str">
        <f aca="false">TRIM('У6 Ввод'!B38&amp;" · "&amp;'У6 Ввод'!C38)</f>
        <v>·</v>
      </c>
      <c r="AH1" s="49" t="str">
        <f aca="false">TRIM('У6 Ввод'!B39&amp;" · "&amp;'У6 Ввод'!C39)</f>
        <v>·</v>
      </c>
      <c r="AI1" s="49" t="str">
        <f aca="false">TRIM('У6 Ввод'!B40&amp;" · "&amp;'У6 Ввод'!C40)</f>
        <v>·</v>
      </c>
      <c r="AJ1" s="49" t="str">
        <f aca="false">TRIM('У6 Ввод'!B41&amp;" · "&amp;'У6 Ввод'!C41)</f>
        <v>·</v>
      </c>
      <c r="AK1" s="49" t="str">
        <f aca="false">TRIM('У6 Ввод'!B42&amp;" · "&amp;'У6 Ввод'!C42)</f>
        <v>·</v>
      </c>
      <c r="AL1" s="49" t="str">
        <f aca="false">TRIM('У6 Ввод'!B43&amp;" · "&amp;'У6 Ввод'!C43)</f>
        <v>·</v>
      </c>
      <c r="AM1" s="49" t="str">
        <f aca="false">TRIM('У6 Ввод'!B44&amp;" · "&amp;'У6 Ввод'!C44)</f>
        <v>·</v>
      </c>
      <c r="AN1" s="49" t="str">
        <f aca="false">TRIM('У6 Ввод'!B45&amp;" · "&amp;'У6 Ввод'!C45)</f>
        <v>·</v>
      </c>
      <c r="AO1" s="49" t="str">
        <f aca="false">TRIM('У6 Ввод'!B46&amp;" · "&amp;'У6 Ввод'!C46)</f>
        <v>·</v>
      </c>
      <c r="AP1" s="49" t="str">
        <f aca="false">TRIM('У6 Ввод'!B47&amp;" · "&amp;'У6 Ввод'!C47)</f>
        <v>·</v>
      </c>
      <c r="AQ1" s="49" t="str">
        <f aca="false">TRIM('У6 Ввод'!B48&amp;" · "&amp;'У6 Ввод'!C48)</f>
        <v>·</v>
      </c>
      <c r="AR1" s="49" t="str">
        <f aca="false">TRIM('У6 Ввод'!B49&amp;" · "&amp;'У6 Ввод'!C49)</f>
        <v>·</v>
      </c>
      <c r="AS1" s="49" t="str">
        <f aca="false">TRIM('У6 Ввод'!B50&amp;" · "&amp;'У6 Ввод'!C50)</f>
        <v>·</v>
      </c>
      <c r="AT1" s="49" t="str">
        <f aca="false">TRIM('У6 Ввод'!B51&amp;" · "&amp;'У6 Ввод'!C51)</f>
        <v>·</v>
      </c>
      <c r="AU1" s="49" t="str">
        <f aca="false">TRIM('У6 Ввод'!B52&amp;" · "&amp;'У6 Ввод'!C52)</f>
        <v>·</v>
      </c>
      <c r="AV1" s="49" t="str">
        <f aca="false">TRIM('У6 Ввод'!B53&amp;" · "&amp;'У6 Ввод'!C53)</f>
        <v>·</v>
      </c>
      <c r="AW1" s="49" t="str">
        <f aca="false">TRIM('У6 Ввод'!B54&amp;" · "&amp;'У6 Ввод'!C54)</f>
        <v>·</v>
      </c>
      <c r="AX1" s="49" t="str">
        <f aca="false">TRIM('У6 Ввод'!B55&amp;" · "&amp;'У6 Ввод'!C55)</f>
        <v>·</v>
      </c>
      <c r="AY1" s="49" t="str">
        <f aca="false">TRIM('У6 Ввод'!B56&amp;" · "&amp;'У6 Ввод'!C56)</f>
        <v>·</v>
      </c>
      <c r="AZ1" s="49" t="str">
        <f aca="false">TRIM('У6 Ввод'!B57&amp;" · "&amp;'У6 Ввод'!C57)</f>
        <v>·</v>
      </c>
      <c r="BA1" s="49" t="str">
        <f aca="false">TRIM('У6 Ввод'!B58&amp;" · "&amp;'У6 Ввод'!C58)</f>
        <v>·</v>
      </c>
      <c r="BB1" s="49" t="str">
        <f aca="false">TRIM('У6 Ввод'!B59&amp;" · "&amp;'У6 Ввод'!C59)</f>
        <v>·</v>
      </c>
      <c r="BC1" s="49" t="str">
        <f aca="false">TRIM('У6 Ввод'!B60&amp;" · "&amp;'У6 Ввод'!C60)</f>
        <v>·</v>
      </c>
      <c r="BD1" s="49" t="str">
        <f aca="false">TRIM('У6 Ввод'!B61&amp;" · "&amp;'У6 Ввод'!C61)</f>
        <v>·</v>
      </c>
      <c r="BE1" s="49" t="str">
        <f aca="false">TRIM('У6 Ввод'!B62&amp;" · "&amp;'У6 Ввод'!C62)</f>
        <v>·</v>
      </c>
      <c r="BF1" s="49" t="str">
        <f aca="false">TRIM('У6 Ввод'!B63&amp;" · "&amp;'У6 Ввод'!C63)</f>
        <v>·</v>
      </c>
      <c r="BG1" s="49" t="str">
        <f aca="false">TRIM('У6 Ввод'!B64&amp;" · "&amp;'У6 Ввод'!C64)</f>
        <v>·</v>
      </c>
      <c r="BH1" s="49" t="str">
        <f aca="false">TRIM('У6 Ввод'!B65&amp;" · "&amp;'У6 Ввод'!C65)</f>
        <v>·</v>
      </c>
      <c r="BI1" s="49" t="str">
        <f aca="false">TRIM('У6 Ввод'!B66&amp;" · "&amp;'У6 Ввод'!C66)</f>
        <v>·</v>
      </c>
      <c r="BJ1" s="49" t="str">
        <f aca="false">TRIM('У6 Ввод'!B67&amp;" · "&amp;'У6 Ввод'!C67)</f>
        <v>·</v>
      </c>
      <c r="BK1" s="49" t="str">
        <f aca="false">TRIM('У6 Ввод'!B68&amp;" · "&amp;'У6 Ввод'!C68)</f>
        <v>·</v>
      </c>
      <c r="BL1" s="49" t="str">
        <f aca="false">TRIM('У6 Ввод'!B69&amp;" · "&amp;'У6 Ввод'!C69)</f>
        <v>·</v>
      </c>
      <c r="BM1" s="49" t="str">
        <f aca="false">TRIM('У6 Ввод'!B70&amp;" · "&amp;'У6 Ввод'!C70)</f>
        <v>·</v>
      </c>
      <c r="BN1" s="49" t="str">
        <f aca="false">TRIM('У6 Ввод'!B71&amp;" · "&amp;'У6 Ввод'!C71)</f>
        <v>·</v>
      </c>
      <c r="BO1" s="49" t="str">
        <f aca="false">TRIM('У6 Ввод'!B72&amp;" · "&amp;'У6 Ввод'!C72)</f>
        <v>·</v>
      </c>
      <c r="BP1" s="49" t="str">
        <f aca="false">TRIM('У6 Ввод'!B73&amp;" · "&amp;'У6 Ввод'!C73)</f>
        <v>·</v>
      </c>
      <c r="BQ1" s="49" t="str">
        <f aca="false">TRIM('У6 Ввод'!B74&amp;" · "&amp;'У6 Ввод'!C74)</f>
        <v>·</v>
      </c>
      <c r="BR1" s="49" t="str">
        <f aca="false">TRIM('У6 Ввод'!B75&amp;" · "&amp;'У6 Ввод'!C75)</f>
        <v>·</v>
      </c>
      <c r="BS1" s="49" t="str">
        <f aca="false">TRIM('У6 Ввод'!B76&amp;" · "&amp;'У6 Ввод'!C76)</f>
        <v>·</v>
      </c>
      <c r="BT1" s="49" t="str">
        <f aca="false">TRIM('У6 Ввод'!B77&amp;" · "&amp;'У6 Ввод'!C77)</f>
        <v>·</v>
      </c>
      <c r="BU1" s="49" t="str">
        <f aca="false">TRIM('У6 Ввод'!B78&amp;" · "&amp;'У6 Ввод'!C78)</f>
        <v>·</v>
      </c>
      <c r="BV1" s="49" t="str">
        <f aca="false">TRIM('У6 Ввод'!B79&amp;" · "&amp;'У6 Ввод'!C79)</f>
        <v>·</v>
      </c>
      <c r="BW1" s="49" t="str">
        <f aca="false">TRIM('У6 Ввод'!B80&amp;" · "&amp;'У6 Ввод'!C80)</f>
        <v>·</v>
      </c>
      <c r="BX1" s="49" t="str">
        <f aca="false">TRIM('У6 Ввод'!B81&amp;" · "&amp;'У6 Ввод'!C81)</f>
        <v>·</v>
      </c>
      <c r="BY1" s="49" t="str">
        <f aca="false">TRIM('У6 Ввод'!B82&amp;" · "&amp;'У6 Ввод'!C82)</f>
        <v>·</v>
      </c>
      <c r="BZ1" s="49" t="str">
        <f aca="false">TRIM('У6 Ввод'!B83&amp;" · "&amp;'У6 Ввод'!C83)</f>
        <v>·</v>
      </c>
      <c r="CA1" s="49" t="str">
        <f aca="false">TRIM('У6 Ввод'!B84&amp;" · "&amp;'У6 Ввод'!C84)</f>
        <v>·</v>
      </c>
      <c r="CB1" s="49" t="str">
        <f aca="false">TRIM('У6 Ввод'!B85&amp;" · "&amp;'У6 Ввод'!C85)</f>
        <v>·</v>
      </c>
      <c r="CC1" s="49" t="str">
        <f aca="false">TRIM('У6 Ввод'!B86&amp;" · "&amp;'У6 Ввод'!C86)</f>
        <v>·</v>
      </c>
      <c r="CD1" s="49" t="str">
        <f aca="false">TRIM('У6 Ввод'!B87&amp;" · "&amp;'У6 Ввод'!C87)</f>
        <v>·</v>
      </c>
      <c r="CE1" s="49" t="str">
        <f aca="false">TRIM('У6 Ввод'!B88&amp;" · "&amp;'У6 Ввод'!C88)</f>
        <v>·</v>
      </c>
      <c r="CF1" s="49" t="str">
        <f aca="false">TRIM('У6 Ввод'!B89&amp;" · "&amp;'У6 Ввод'!C89)</f>
        <v>·</v>
      </c>
      <c r="CG1" s="49" t="str">
        <f aca="false">TRIM('У6 Ввод'!B90&amp;" · "&amp;'У6 Ввод'!C90)</f>
        <v>·</v>
      </c>
      <c r="CH1" s="49" t="str">
        <f aca="false">TRIM('У6 Ввод'!B91&amp;" · "&amp;'У6 Ввод'!C91)</f>
        <v>·</v>
      </c>
      <c r="CI1" s="49" t="str">
        <f aca="false">TRIM('У6 Ввод'!B92&amp;" · "&amp;'У6 Ввод'!C92)</f>
        <v>·</v>
      </c>
      <c r="CJ1" s="49" t="str">
        <f aca="false">TRIM('У6 Ввод'!B93&amp;" · "&amp;'У6 Ввод'!C93)</f>
        <v>·</v>
      </c>
      <c r="CK1" s="49" t="str">
        <f aca="false">TRIM('У6 Ввод'!B94&amp;" · "&amp;'У6 Ввод'!C94)</f>
        <v>·</v>
      </c>
      <c r="CL1" s="49" t="str">
        <f aca="false">TRIM('У6 Ввод'!B95&amp;" · "&amp;'У6 Ввод'!C95)</f>
        <v>·</v>
      </c>
      <c r="CM1" s="49" t="str">
        <f aca="false">TRIM('У6 Ввод'!B96&amp;" · "&amp;'У6 Ввод'!C96)</f>
        <v>·</v>
      </c>
      <c r="CN1" s="49" t="str">
        <f aca="false">TRIM('У6 Ввод'!B97&amp;" · "&amp;'У6 Ввод'!C97)</f>
        <v>·</v>
      </c>
      <c r="CO1" s="49" t="str">
        <f aca="false">TRIM('У6 Ввод'!B98&amp;" · "&amp;'У6 Ввод'!C98)</f>
        <v>·</v>
      </c>
      <c r="CP1" s="49" t="str">
        <f aca="false">TRIM('У6 Ввод'!B99&amp;" · "&amp;'У6 Ввод'!C99)</f>
        <v>·</v>
      </c>
      <c r="CQ1" s="49" t="str">
        <f aca="false">TRIM('У6 Ввод'!B100&amp;" · "&amp;'У6 Ввод'!C100)</f>
        <v>·</v>
      </c>
      <c r="CR1" s="49" t="str">
        <f aca="false">TRIM('У6 Ввод'!B101&amp;" · "&amp;'У6 Ввод'!C101)</f>
        <v>·</v>
      </c>
      <c r="CS1" s="49" t="str">
        <f aca="false">TRIM('У6 Ввод'!B102&amp;" · "&amp;'У6 Ввод'!C102)</f>
        <v>·</v>
      </c>
      <c r="CT1" s="49" t="str">
        <f aca="false">TRIM('У6 Ввод'!B103&amp;" · "&amp;'У6 Ввод'!C103)</f>
        <v>·</v>
      </c>
      <c r="CU1" s="49" t="str">
        <f aca="false">TRIM('У6 Ввод'!B104&amp;" · "&amp;'У6 Ввод'!C104)</f>
        <v>·</v>
      </c>
      <c r="CV1" s="49" t="str">
        <f aca="false">TRIM('У6 Ввод'!B105&amp;" · "&amp;'У6 Ввод'!C105)</f>
        <v>·</v>
      </c>
      <c r="CW1" s="49" t="str">
        <f aca="false">TRIM('У6 Ввод'!B106&amp;" · "&amp;'У6 Ввод'!C106)</f>
        <v>·</v>
      </c>
      <c r="CX1" s="49" t="str">
        <f aca="false">TRIM('У6 Ввод'!B107&amp;" · "&amp;'У6 Ввод'!C107)</f>
        <v>·</v>
      </c>
      <c r="CY1" s="49" t="str">
        <f aca="false">TRIM('У6 Ввод'!B108&amp;" · "&amp;'У6 Ввод'!C108)</f>
        <v>·</v>
      </c>
      <c r="CZ1" s="49" t="str">
        <f aca="false">TRIM('У6 Ввод'!B109&amp;" · "&amp;'У6 Ввод'!C109)</f>
        <v>·</v>
      </c>
      <c r="DA1" s="49" t="str">
        <f aca="false">TRIM('У6 Ввод'!B110&amp;" · "&amp;'У6 Ввод'!C110)</f>
        <v>·</v>
      </c>
      <c r="DB1" s="49" t="str">
        <f aca="false">TRIM('У6 Ввод'!B111&amp;" · "&amp;'У6 Ввод'!C111)</f>
        <v>·</v>
      </c>
      <c r="DC1" s="49" t="str">
        <f aca="false">TRIM('У6 Ввод'!B112&amp;" · "&amp;'У6 Ввод'!C112)</f>
        <v>·</v>
      </c>
      <c r="DD1" s="49" t="str">
        <f aca="false">TRIM('У6 Ввод'!B113&amp;" · "&amp;'У6 Ввод'!C113)</f>
        <v>·</v>
      </c>
      <c r="DE1" s="49" t="str">
        <f aca="false">TRIM('У6 Ввод'!B114&amp;" · "&amp;'У6 Ввод'!C114)</f>
        <v>·</v>
      </c>
      <c r="DF1" s="49" t="str">
        <f aca="false">TRIM('У6 Ввод'!B115&amp;" · "&amp;'У6 Ввод'!C115)</f>
        <v>·</v>
      </c>
      <c r="DG1" s="49" t="str">
        <f aca="false">TRIM('У6 Ввод'!B116&amp;" · "&amp;'У6 Ввод'!C116)</f>
        <v>·</v>
      </c>
      <c r="DH1" s="49" t="str">
        <f aca="false">TRIM('У6 Ввод'!B117&amp;" · "&amp;'У6 Ввод'!C117)</f>
        <v>·</v>
      </c>
      <c r="DI1" s="49" t="str">
        <f aca="false">TRIM('У6 Ввод'!B118&amp;" · "&amp;'У6 Ввод'!C118)</f>
        <v>·</v>
      </c>
      <c r="DJ1" s="49" t="str">
        <f aca="false">TRIM('У6 Ввод'!B119&amp;" · "&amp;'У6 Ввод'!C119)</f>
        <v>·</v>
      </c>
      <c r="DK1" s="49" t="str">
        <f aca="false">TRIM('У6 Ввод'!B120&amp;" · "&amp;'У6 Ввод'!C120)</f>
        <v>·</v>
      </c>
      <c r="DL1" s="49" t="str">
        <f aca="false">TRIM('У6 Ввод'!B121&amp;" · "&amp;'У6 Ввод'!C121)</f>
        <v>·</v>
      </c>
      <c r="DM1" s="49" t="str">
        <f aca="false">TRIM('У6 Ввод'!B122&amp;" · "&amp;'У6 Ввод'!C122)</f>
        <v>·</v>
      </c>
      <c r="DN1" s="49" t="str">
        <f aca="false">TRIM('У6 Ввод'!B123&amp;" · "&amp;'У6 Ввод'!C123)</f>
        <v>·</v>
      </c>
      <c r="DO1" s="49" t="str">
        <f aca="false">TRIM('У6 Ввод'!B124&amp;" · "&amp;'У6 Ввод'!C124)</f>
        <v>·</v>
      </c>
      <c r="DP1" s="49" t="str">
        <f aca="false">TRIM('У6 Ввод'!B125&amp;" · "&amp;'У6 Ввод'!C125)</f>
        <v>·</v>
      </c>
      <c r="DQ1" s="49" t="str">
        <f aca="false">TRIM('У6 Ввод'!B126&amp;" · "&amp;'У6 Ввод'!C126)</f>
        <v>·</v>
      </c>
      <c r="DR1" s="49" t="str">
        <f aca="false">TRIM('У6 Ввод'!B127&amp;" · "&amp;'У6 Ввод'!C127)</f>
        <v>·</v>
      </c>
      <c r="DS1" s="49" t="str">
        <f aca="false">TRIM('У6 Ввод'!B128&amp;" · "&amp;'У6 Ввод'!C128)</f>
        <v>·</v>
      </c>
      <c r="DT1" s="49" t="str">
        <f aca="false">TRIM('У6 Ввод'!B129&amp;" · "&amp;'У6 Ввод'!C129)</f>
        <v>·</v>
      </c>
      <c r="DU1" s="49" t="str">
        <f aca="false">TRIM('У6 Ввод'!B130&amp;" · "&amp;'У6 Ввод'!C130)</f>
        <v>·</v>
      </c>
      <c r="DV1" s="49" t="str">
        <f aca="false">TRIM('У6 Ввод'!B131&amp;" · "&amp;'У6 Ввод'!C131)</f>
        <v>·</v>
      </c>
      <c r="DW1" s="49" t="str">
        <f aca="false">TRIM('У6 Ввод'!B132&amp;" · "&amp;'У6 Ввод'!C132)</f>
        <v>·</v>
      </c>
      <c r="DX1" s="49" t="str">
        <f aca="false">TRIM('У6 Ввод'!B133&amp;" · "&amp;'У6 Ввод'!C133)</f>
        <v>·</v>
      </c>
      <c r="DY1" s="49" t="str">
        <f aca="false">TRIM('У6 Ввод'!B134&amp;" · "&amp;'У6 Ввод'!C134)</f>
        <v>·</v>
      </c>
      <c r="DZ1" s="49" t="str">
        <f aca="false">TRIM('У6 Ввод'!B135&amp;" · "&amp;'У6 Ввод'!C135)</f>
        <v>·</v>
      </c>
      <c r="EA1" s="49" t="str">
        <f aca="false">TRIM('У6 Ввод'!B136&amp;" · "&amp;'У6 Ввод'!C136)</f>
        <v>·</v>
      </c>
      <c r="EB1" s="49" t="str">
        <f aca="false">TRIM('У6 Ввод'!B137&amp;" · "&amp;'У6 Ввод'!C137)</f>
        <v>·</v>
      </c>
      <c r="EC1" s="49" t="str">
        <f aca="false">TRIM('У6 Ввод'!B138&amp;" · "&amp;'У6 Ввод'!C138)</f>
        <v>·</v>
      </c>
      <c r="ED1" s="49" t="str">
        <f aca="false">TRIM('У6 Ввод'!B139&amp;" · "&amp;'У6 Ввод'!C139)</f>
        <v>·</v>
      </c>
      <c r="EE1" s="49" t="str">
        <f aca="false">TRIM('У6 Ввод'!B140&amp;" · "&amp;'У6 Ввод'!C140)</f>
        <v>·</v>
      </c>
      <c r="EF1" s="49" t="str">
        <f aca="false">TRIM('У6 Ввод'!B141&amp;" · "&amp;'У6 Ввод'!C141)</f>
        <v>·</v>
      </c>
      <c r="EG1" s="49" t="str">
        <f aca="false">TRIM('У6 Ввод'!B142&amp;" · "&amp;'У6 Ввод'!C142)</f>
        <v>·</v>
      </c>
      <c r="EH1" s="49" t="str">
        <f aca="false">TRIM('У6 Ввод'!B143&amp;" · "&amp;'У6 Ввод'!C143)</f>
        <v>·</v>
      </c>
      <c r="EI1" s="49" t="str">
        <f aca="false">TRIM('У6 Ввод'!B144&amp;" · "&amp;'У6 Ввод'!C144)</f>
        <v>·</v>
      </c>
      <c r="EJ1" s="49" t="str">
        <f aca="false">TRIM('У6 Ввод'!B145&amp;" · "&amp;'У6 Ввод'!C145)</f>
        <v>·</v>
      </c>
      <c r="EK1" s="49" t="str">
        <f aca="false">TRIM('У6 Ввод'!B146&amp;" · "&amp;'У6 Ввод'!C146)</f>
        <v>·</v>
      </c>
      <c r="EL1" s="49" t="str">
        <f aca="false">TRIM('У6 Ввод'!B147&amp;" · "&amp;'У6 Ввод'!C147)</f>
        <v>·</v>
      </c>
      <c r="EM1" s="49" t="str">
        <f aca="false">TRIM('У6 Ввод'!B148&amp;" · "&amp;'У6 Ввод'!C148)</f>
        <v>·</v>
      </c>
      <c r="EN1" s="49" t="str">
        <f aca="false">TRIM('У6 Ввод'!B149&amp;" · "&amp;'У6 Ввод'!C149)</f>
        <v>·</v>
      </c>
      <c r="EO1" s="49" t="str">
        <f aca="false">TRIM('У6 Ввод'!B150&amp;" · "&amp;'У6 Ввод'!C150)</f>
        <v>·</v>
      </c>
      <c r="EP1" s="49" t="str">
        <f aca="false">TRIM('У6 Ввод'!B151&amp;" · "&amp;'У6 Ввод'!C151)</f>
        <v>·</v>
      </c>
      <c r="EQ1" s="49" t="str">
        <f aca="false">TRIM('У6 Ввод'!B152&amp;" · "&amp;'У6 Ввод'!C152)</f>
        <v>·</v>
      </c>
      <c r="ER1" s="49" t="str">
        <f aca="false">TRIM('У6 Ввод'!B153&amp;" · "&amp;'У6 Ввод'!C153)</f>
        <v>·</v>
      </c>
      <c r="ES1" s="49" t="str">
        <f aca="false">TRIM('У6 Ввод'!B154&amp;" · "&amp;'У6 Ввод'!C154)</f>
        <v>·</v>
      </c>
      <c r="ET1" s="49" t="str">
        <f aca="false">TRIM('У6 Ввод'!B155&amp;" · "&amp;'У6 Ввод'!C155)</f>
        <v>·</v>
      </c>
      <c r="EU1" s="49" t="str">
        <f aca="false">TRIM('У6 Ввод'!B156&amp;" · "&amp;'У6 Ввод'!C156)</f>
        <v>·</v>
      </c>
      <c r="EV1" s="49" t="str">
        <f aca="false">TRIM('У6 Ввод'!B157&amp;" · "&amp;'У6 Ввод'!C157)</f>
        <v>·</v>
      </c>
      <c r="EW1" s="49" t="str">
        <f aca="false">TRIM('У6 Ввод'!B158&amp;" · "&amp;'У6 Ввод'!C158)</f>
        <v>·</v>
      </c>
      <c r="EX1" s="49" t="str">
        <f aca="false">TRIM('У6 Ввод'!B159&amp;" · "&amp;'У6 Ввод'!C159)</f>
        <v>·</v>
      </c>
      <c r="EY1" s="49" t="str">
        <f aca="false">TRIM('У6 Ввод'!B160&amp;" · "&amp;'У6 Ввод'!C160)</f>
        <v>·</v>
      </c>
      <c r="EZ1" s="49" t="str">
        <f aca="false">TRIM('У6 Ввод'!B161&amp;" · "&amp;'У6 Ввод'!C161)</f>
        <v>·</v>
      </c>
      <c r="FA1" s="49" t="str">
        <f aca="false">TRIM('У6 Ввод'!B162&amp;" · "&amp;'У6 Ввод'!C162)</f>
        <v>·</v>
      </c>
      <c r="FB1" s="49" t="str">
        <f aca="false">TRIM('У6 Ввод'!B163&amp;" · "&amp;'У6 Ввод'!C163)</f>
        <v>·</v>
      </c>
      <c r="FC1" s="49" t="str">
        <f aca="false">TRIM('У6 Ввод'!B164&amp;" · "&amp;'У6 Ввод'!C164)</f>
        <v>·</v>
      </c>
      <c r="FD1" s="49" t="str">
        <f aca="false">TRIM('У6 Ввод'!B165&amp;" · "&amp;'У6 Ввод'!C165)</f>
        <v>·</v>
      </c>
      <c r="FE1" s="49" t="str">
        <f aca="false">TRIM('У6 Ввод'!B166&amp;" · "&amp;'У6 Ввод'!C166)</f>
        <v>·</v>
      </c>
      <c r="FF1" s="49" t="str">
        <f aca="false">TRIM('У6 Ввод'!B167&amp;" · "&amp;'У6 Ввод'!C167)</f>
        <v>·</v>
      </c>
      <c r="FG1" s="49" t="str">
        <f aca="false">TRIM('У6 Ввод'!B168&amp;" · "&amp;'У6 Ввод'!C168)</f>
        <v>·</v>
      </c>
      <c r="FH1" s="49" t="str">
        <f aca="false">TRIM('У6 Ввод'!B169&amp;" · "&amp;'У6 Ввод'!C169)</f>
        <v>·</v>
      </c>
      <c r="FI1" s="49" t="str">
        <f aca="false">TRIM('У6 Ввод'!B170&amp;" · "&amp;'У6 Ввод'!C170)</f>
        <v>·</v>
      </c>
      <c r="FJ1" s="49" t="str">
        <f aca="false">TRIM('У6 Ввод'!B171&amp;" · "&amp;'У6 Ввод'!C171)</f>
        <v>·</v>
      </c>
      <c r="FK1" s="49" t="str">
        <f aca="false">TRIM('У6 Ввод'!B172&amp;" · "&amp;'У6 Ввод'!C172)</f>
        <v>·</v>
      </c>
      <c r="FL1" s="49" t="str">
        <f aca="false">TRIM('У6 Ввод'!B173&amp;" · "&amp;'У6 Ввод'!C173)</f>
        <v>·</v>
      </c>
      <c r="FM1" s="49" t="str">
        <f aca="false">TRIM('У6 Ввод'!B174&amp;" · "&amp;'У6 Ввод'!C174)</f>
        <v>·</v>
      </c>
      <c r="FN1" s="49" t="str">
        <f aca="false">TRIM('У6 Ввод'!B175&amp;" · "&amp;'У6 Ввод'!C175)</f>
        <v>·</v>
      </c>
      <c r="FO1" s="49" t="str">
        <f aca="false">TRIM('У6 Ввод'!B176&amp;" · "&amp;'У6 Ввод'!C176)</f>
        <v>·</v>
      </c>
      <c r="FP1" s="49" t="str">
        <f aca="false">TRIM('У6 Ввод'!B177&amp;" · "&amp;'У6 Ввод'!C177)</f>
        <v>·</v>
      </c>
      <c r="FQ1" s="49" t="str">
        <f aca="false">TRIM('У6 Ввод'!B178&amp;" · "&amp;'У6 Ввод'!C178)</f>
        <v>·</v>
      </c>
      <c r="FR1" s="49" t="str">
        <f aca="false">TRIM('У6 Ввод'!B179&amp;" · "&amp;'У6 Ввод'!C179)</f>
        <v>·</v>
      </c>
      <c r="FS1" s="49" t="str">
        <f aca="false">TRIM('У6 Ввод'!B180&amp;" · "&amp;'У6 Ввод'!C180)</f>
        <v>·</v>
      </c>
      <c r="FT1" s="49" t="str">
        <f aca="false">TRIM('У6 Ввод'!B181&amp;" · "&amp;'У6 Ввод'!C181)</f>
        <v>·</v>
      </c>
      <c r="FU1" s="49" t="str">
        <f aca="false">TRIM('У6 Ввод'!B182&amp;" · "&amp;'У6 Ввод'!C182)</f>
        <v>·</v>
      </c>
      <c r="FV1" s="49" t="str">
        <f aca="false">TRIM('У6 Ввод'!B183&amp;" · "&amp;'У6 Ввод'!C183)</f>
        <v>·</v>
      </c>
      <c r="FW1" s="49" t="str">
        <f aca="false">TRIM('У6 Ввод'!B184&amp;" · "&amp;'У6 Ввод'!C184)</f>
        <v>·</v>
      </c>
      <c r="FX1" s="49" t="str">
        <f aca="false">TRIM('У6 Ввод'!B185&amp;" · "&amp;'У6 Ввод'!C185)</f>
        <v>·</v>
      </c>
      <c r="FY1" s="49" t="str">
        <f aca="false">TRIM('У6 Ввод'!B186&amp;" · "&amp;'У6 Ввод'!C186)</f>
        <v>·</v>
      </c>
      <c r="FZ1" s="49" t="str">
        <f aca="false">TRIM('У6 Ввод'!B187&amp;" · "&amp;'У6 Ввод'!C187)</f>
        <v>·</v>
      </c>
      <c r="GA1" s="49" t="str">
        <f aca="false">TRIM('У6 Ввод'!B188&amp;" · "&amp;'У6 Ввод'!C188)</f>
        <v>·</v>
      </c>
      <c r="GB1" s="49" t="str">
        <f aca="false">TRIM('У6 Ввод'!B189&amp;" · "&amp;'У6 Ввод'!C189)</f>
        <v>·</v>
      </c>
      <c r="GC1" s="49" t="str">
        <f aca="false">TRIM('У6 Ввод'!B190&amp;" · "&amp;'У6 Ввод'!C190)</f>
        <v>·</v>
      </c>
      <c r="GD1" s="49" t="str">
        <f aca="false">TRIM('У6 Ввод'!B191&amp;" · "&amp;'У6 Ввод'!C191)</f>
        <v>·</v>
      </c>
      <c r="GE1" s="49" t="str">
        <f aca="false">TRIM('У6 Ввод'!B192&amp;" · "&amp;'У6 Ввод'!C192)</f>
        <v>·</v>
      </c>
      <c r="GF1" s="49" t="str">
        <f aca="false">TRIM('У6 Ввод'!B193&amp;" · "&amp;'У6 Ввод'!C193)</f>
        <v>·</v>
      </c>
      <c r="GG1" s="49" t="str">
        <f aca="false">TRIM('У6 Ввод'!B194&amp;" · "&amp;'У6 Ввод'!C194)</f>
        <v>·</v>
      </c>
      <c r="GH1" s="49" t="str">
        <f aca="false">TRIM('У6 Ввод'!B195&amp;" · "&amp;'У6 Ввод'!C195)</f>
        <v>·</v>
      </c>
      <c r="GI1" s="49" t="str">
        <f aca="false">TRIM('У6 Ввод'!B196&amp;" · "&amp;'У6 Ввод'!C196)</f>
        <v>·</v>
      </c>
      <c r="GJ1" s="49" t="str">
        <f aca="false">TRIM('У6 Ввод'!B197&amp;" · "&amp;'У6 Ввод'!C197)</f>
        <v>·</v>
      </c>
      <c r="GK1" s="49" t="str">
        <f aca="false">TRIM('У6 Ввод'!B198&amp;" · "&amp;'У6 Ввод'!C198)</f>
        <v>·</v>
      </c>
      <c r="GL1" s="49" t="str">
        <f aca="false">TRIM('У6 Ввод'!B199&amp;" · "&amp;'У6 Ввод'!C199)</f>
        <v>·</v>
      </c>
      <c r="GM1" s="49" t="str">
        <f aca="false">TRIM('У6 Ввод'!B200&amp;" · "&amp;'У6 Ввод'!C200)</f>
        <v>·</v>
      </c>
      <c r="GN1" s="49" t="str">
        <f aca="false">TRIM('У6 Ввод'!B201&amp;" · "&amp;'У6 Ввод'!C201)</f>
        <v>·</v>
      </c>
      <c r="GO1" s="49" t="str">
        <f aca="false">TRIM('У6 Ввод'!B202&amp;" · "&amp;'У6 Ввод'!C202)</f>
        <v>·</v>
      </c>
      <c r="GP1" s="49" t="str">
        <f aca="false">TRIM('У6 Ввод'!B203&amp;" · "&amp;'У6 Ввод'!C203)</f>
        <v>·</v>
      </c>
      <c r="GQ1" s="49" t="str">
        <f aca="false">TRIM('У6 Ввод'!B204&amp;" · "&amp;'У6 Ввод'!C204)</f>
        <v>·</v>
      </c>
      <c r="GR1" s="49" t="str">
        <f aca="false">TRIM('У6 Ввод'!B205&amp;" · "&amp;'У6 Ввод'!C205)</f>
        <v>·</v>
      </c>
      <c r="GS1" s="49" t="str">
        <f aca="false">TRIM('У6 Ввод'!B206&amp;" · "&amp;'У6 Ввод'!C206)</f>
        <v>·</v>
      </c>
      <c r="GT1" s="49" t="str">
        <f aca="false">TRIM('У6 Ввод'!B207&amp;" · "&amp;'У6 Ввод'!C207)</f>
        <v>·</v>
      </c>
      <c r="GU1" s="49" t="str">
        <f aca="false">TRIM('У6 Ввод'!B208&amp;" · "&amp;'У6 Ввод'!C208)</f>
        <v>·</v>
      </c>
      <c r="GV1" s="49" t="str">
        <f aca="false">TRIM('У6 Ввод'!B209&amp;" · "&amp;'У6 Ввод'!C209)</f>
        <v>·</v>
      </c>
      <c r="GW1" s="49" t="str">
        <f aca="false">TRIM('У6 Ввод'!B210&amp;" · "&amp;'У6 Ввод'!C210)</f>
        <v>·</v>
      </c>
      <c r="GX1" s="49" t="str">
        <f aca="false">TRIM('У6 Ввод'!B211&amp;" · "&amp;'У6 Ввод'!C211)</f>
        <v>·</v>
      </c>
      <c r="GY1" s="49" t="str">
        <f aca="false">TRIM('У6 Ввод'!B212&amp;" · "&amp;'У6 Ввод'!C212)</f>
        <v>·</v>
      </c>
      <c r="GZ1" s="49" t="str">
        <f aca="false">TRIM('У6 Ввод'!B213&amp;" · "&amp;'У6 Ввод'!C213)</f>
        <v>·</v>
      </c>
      <c r="HA1" s="49" t="str">
        <f aca="false">TRIM('У6 Ввод'!B214&amp;" · "&amp;'У6 Ввод'!C214)</f>
        <v>·</v>
      </c>
      <c r="HB1" s="49" t="str">
        <f aca="false">TRIM('У6 Ввод'!B215&amp;" · "&amp;'У6 Ввод'!C215)</f>
        <v>·</v>
      </c>
      <c r="HC1" s="49" t="str">
        <f aca="false">TRIM('У6 Ввод'!B216&amp;" · "&amp;'У6 Ввод'!C216)</f>
        <v>·</v>
      </c>
      <c r="HD1" s="49" t="str">
        <f aca="false">TRIM('У6 Ввод'!B217&amp;" · "&amp;'У6 Ввод'!C217)</f>
        <v>·</v>
      </c>
      <c r="HE1" s="49" t="str">
        <f aca="false">TRIM('У6 Ввод'!B218&amp;" · "&amp;'У6 Ввод'!C218)</f>
        <v>·</v>
      </c>
      <c r="HF1" s="49" t="str">
        <f aca="false">TRIM('У6 Ввод'!B219&amp;" · "&amp;'У6 Ввод'!C219)</f>
        <v>·</v>
      </c>
      <c r="HG1" s="49" t="str">
        <f aca="false">TRIM('У6 Ввод'!B220&amp;" · "&amp;'У6 Ввод'!C220)</f>
        <v>·</v>
      </c>
      <c r="HH1" s="49" t="str">
        <f aca="false">TRIM('У6 Ввод'!B221&amp;" · "&amp;'У6 Ввод'!C221)</f>
        <v>·</v>
      </c>
      <c r="HI1" s="49" t="str">
        <f aca="false">TRIM('У6 Ввод'!B222&amp;" · "&amp;'У6 Ввод'!C222)</f>
        <v>·</v>
      </c>
      <c r="HJ1" s="49" t="str">
        <f aca="false">TRIM('У6 Ввод'!B223&amp;" · "&amp;'У6 Ввод'!C223)</f>
        <v>·</v>
      </c>
      <c r="HK1" s="49" t="str">
        <f aca="false">TRIM('У6 Ввод'!B224&amp;" · "&amp;'У6 Ввод'!C224)</f>
        <v>·</v>
      </c>
      <c r="HL1" s="49" t="str">
        <f aca="false">TRIM('У6 Ввод'!B225&amp;" · "&amp;'У6 Ввод'!C225)</f>
        <v>·</v>
      </c>
      <c r="HM1" s="49" t="str">
        <f aca="false">TRIM('У6 Ввод'!B226&amp;" · "&amp;'У6 Ввод'!C226)</f>
        <v>·</v>
      </c>
      <c r="HN1" s="49" t="str">
        <f aca="false">TRIM('У6 Ввод'!B227&amp;" · "&amp;'У6 Ввод'!C227)</f>
        <v>·</v>
      </c>
      <c r="HO1" s="49" t="str">
        <f aca="false">TRIM('У6 Ввод'!B228&amp;" · "&amp;'У6 Ввод'!C228)</f>
        <v>·</v>
      </c>
      <c r="HP1" s="49" t="str">
        <f aca="false">TRIM('У6 Ввод'!B229&amp;" · "&amp;'У6 Ввод'!C229)</f>
        <v>·</v>
      </c>
      <c r="HQ1" s="49" t="str">
        <f aca="false">TRIM('У6 Ввод'!B230&amp;" · "&amp;'У6 Ввод'!C230)</f>
        <v>·</v>
      </c>
      <c r="HR1" s="49" t="str">
        <f aca="false">TRIM('У6 Ввод'!B231&amp;" · "&amp;'У6 Ввод'!C231)</f>
        <v>·</v>
      </c>
      <c r="HS1" s="49" t="str">
        <f aca="false">TRIM('У6 Ввод'!B232&amp;" · "&amp;'У6 Ввод'!C232)</f>
        <v>·</v>
      </c>
      <c r="HT1" s="49" t="str">
        <f aca="false">TRIM('У6 Ввод'!B233&amp;" · "&amp;'У6 Ввод'!C233)</f>
        <v>·</v>
      </c>
      <c r="HU1" s="49" t="str">
        <f aca="false">TRIM('У6 Ввод'!B234&amp;" · "&amp;'У6 Ввод'!C234)</f>
        <v>·</v>
      </c>
      <c r="HV1" s="49" t="str">
        <f aca="false">TRIM('У6 Ввод'!B235&amp;" · "&amp;'У6 Ввод'!C235)</f>
        <v>·</v>
      </c>
      <c r="HW1" s="49" t="str">
        <f aca="false">TRIM('У6 Ввод'!B236&amp;" · "&amp;'У6 Ввод'!C236)</f>
        <v>·</v>
      </c>
      <c r="HX1" s="49" t="str">
        <f aca="false">TRIM('У6 Ввод'!B237&amp;" · "&amp;'У6 Ввод'!C237)</f>
        <v>·</v>
      </c>
      <c r="HY1" s="49" t="str">
        <f aca="false">TRIM('У6 Ввод'!B238&amp;" · "&amp;'У6 Ввод'!C238)</f>
        <v>·</v>
      </c>
      <c r="HZ1" s="49" t="str">
        <f aca="false">TRIM('У6 Ввод'!B239&amp;" · "&amp;'У6 Ввод'!C239)</f>
        <v>·</v>
      </c>
      <c r="IA1" s="49" t="str">
        <f aca="false">TRIM('У6 Ввод'!B240&amp;" · "&amp;'У6 Ввод'!C240)</f>
        <v>·</v>
      </c>
      <c r="IB1" s="49" t="str">
        <f aca="false">TRIM('У6 Ввод'!B241&amp;" · "&amp;'У6 Ввод'!C241)</f>
        <v>·</v>
      </c>
      <c r="IC1" s="49" t="str">
        <f aca="false">TRIM('У6 Ввод'!B242&amp;" · "&amp;'У6 Ввод'!C242)</f>
        <v>·</v>
      </c>
      <c r="ID1" s="49" t="str">
        <f aca="false">TRIM('У6 Ввод'!B243&amp;" · "&amp;'У6 Ввод'!C243)</f>
        <v>·</v>
      </c>
      <c r="IE1" s="49" t="str">
        <f aca="false">TRIM('У6 Ввод'!B244&amp;" · "&amp;'У6 Ввод'!C244)</f>
        <v>·</v>
      </c>
      <c r="IF1" s="49" t="str">
        <f aca="false">TRIM('У6 Ввод'!B245&amp;" · "&amp;'У6 Ввод'!C245)</f>
        <v>·</v>
      </c>
      <c r="IG1" s="49" t="str">
        <f aca="false">TRIM('У6 Ввод'!B246&amp;" · "&amp;'У6 Ввод'!C246)</f>
        <v>·</v>
      </c>
      <c r="IH1" s="49" t="str">
        <f aca="false">TRIM('У6 Ввод'!B247&amp;" · "&amp;'У6 Ввод'!C247)</f>
        <v>·</v>
      </c>
      <c r="II1" s="49" t="str">
        <f aca="false">TRIM('У6 Ввод'!B248&amp;" · "&amp;'У6 Ввод'!C248)</f>
        <v>·</v>
      </c>
      <c r="IJ1" s="49" t="str">
        <f aca="false">TRIM('У6 Ввод'!B249&amp;" · "&amp;'У6 Ввод'!C249)</f>
        <v>·</v>
      </c>
      <c r="IK1" s="49" t="str">
        <f aca="false">TRIM('У6 Ввод'!B250&amp;" · "&amp;'У6 Ввод'!C250)</f>
        <v>·</v>
      </c>
      <c r="IL1" s="49" t="str">
        <f aca="false">TRIM('У6 Ввод'!B251&amp;" · "&amp;'У6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IF(OR($D2=1,MONTH($B2)&lt;&gt;MONTH(StartDate),'У6 Ввод'!$D$12="",'У6 Ввод'!$E$12="",'У6 Ввод'!$D$12&gt;$B2),0,MAX(0,MIN(1,'У6 Ввод'!$E$12-NETWORKDAYS('У6 Ввод'!$D$12,$B2)+1))/Настройки!$E$12*100)</f>
        <v>0</v>
      </c>
      <c r="H2" s="67" t="n">
        <f aca="false">IF(OR($D2=1,MONTH($B2)&lt;&gt;MONTH(StartDate),'У6 Ввод'!$D$13="",'У6 Ввод'!$E$13="",'У6 Ввод'!$D$13&gt;$B2),0,MAX(0,MIN(1,'У6 Ввод'!$E$13-NETWORKDAYS('У6 Ввод'!$D$13,$B2)+1))/Настройки!$E$12*100)</f>
        <v>0</v>
      </c>
      <c r="I2" s="67" t="n">
        <f aca="false">IF(OR($D2=1,MONTH($B2)&lt;&gt;MONTH(StartDate),'У6 Ввод'!$D$14="",'У6 Ввод'!$E$14="",'У6 Ввод'!$D$14&gt;$B2),0,MAX(0,MIN(1,'У6 Ввод'!$E$14-NETWORKDAYS('У6 Ввод'!$D$14,$B2)+1))/Настройки!$E$12*100)</f>
        <v>0</v>
      </c>
      <c r="J2" s="67" t="n">
        <f aca="false">IF(OR($D2=1,MONTH($B2)&lt;&gt;MONTH(StartDate),'У6 Ввод'!$D$15="",'У6 Ввод'!$E$15="",'У6 Ввод'!$D$15&gt;$B2),0,MAX(0,MIN(1,'У6 Ввод'!$E$15-NETWORKDAYS('У6 Ввод'!$D$15,$B2)+1))/Настройки!$E$12*100)</f>
        <v>0</v>
      </c>
      <c r="K2" s="67" t="n">
        <f aca="false">IF(OR($D2=1,MONTH($B2)&lt;&gt;MONTH(StartDate),'У6 Ввод'!$D$16="",'У6 Ввод'!$E$16="",'У6 Ввод'!$D$16&gt;$B2),0,MAX(0,MIN(1,'У6 Ввод'!$E$16-NETWORKDAYS('У6 Ввод'!$D$16,$B2)+1))/Настройки!$E$12*100)</f>
        <v>0</v>
      </c>
      <c r="L2" s="67" t="n">
        <f aca="false">IF(OR($D2=1,MONTH($B2)&lt;&gt;MONTH(StartDate),'У6 Ввод'!$D$17="",'У6 Ввод'!$E$17="",'У6 Ввод'!$D$17&gt;$B2),0,MAX(0,MIN(1,'У6 Ввод'!$E$17-NETWORKDAYS('У6 Ввод'!$D$17,$B2)+1))/Настройки!$E$12*100)</f>
        <v>0</v>
      </c>
      <c r="M2" s="67" t="n">
        <f aca="false">IF(OR($D2=1,MONTH($B2)&lt;&gt;MONTH(StartDate),'У6 Ввод'!$D$18="",'У6 Ввод'!$E$18="",'У6 Ввод'!$D$18&gt;$B2),0,MAX(0,MIN(1,'У6 Ввод'!$E$18-NETWORKDAYS('У6 Ввод'!$D$18,$B2)+1))/Настройки!$E$12*100)</f>
        <v>0</v>
      </c>
      <c r="N2" s="67" t="n">
        <f aca="false">IF(OR($D2=1,MONTH($B2)&lt;&gt;MONTH(StartDate),'У6 Ввод'!$D$19="",'У6 Ввод'!$E$19="",'У6 Ввод'!$D$19&gt;$B2),0,MAX(0,MIN(1,'У6 Ввод'!$E$19-NETWORKDAYS('У6 Ввод'!$D$19,$B2)+1))/Настройки!$E$12*100)</f>
        <v>0</v>
      </c>
      <c r="O2" s="67" t="n">
        <f aca="false">IF(OR($D2=1,MONTH($B2)&lt;&gt;MONTH(StartDate),'У6 Ввод'!$D$20="",'У6 Ввод'!$E$20="",'У6 Ввод'!$D$20&gt;$B2),0,MAX(0,MIN(1,'У6 Ввод'!$E$20-NETWORKDAYS('У6 Ввод'!$D$20,$B2)+1))/Настройки!$E$12*100)</f>
        <v>0</v>
      </c>
      <c r="P2" s="67" t="n">
        <f aca="false">IF(OR($D2=1,MONTH($B2)&lt;&gt;MONTH(StartDate),'У6 Ввод'!$D$21="",'У6 Ввод'!$E$21="",'У6 Ввод'!$D$21&gt;$B2),0,MAX(0,MIN(1,'У6 Ввод'!$E$21-NETWORKDAYS('У6 Ввод'!$D$21,$B2)+1))/Настройки!$E$12*100)</f>
        <v>0</v>
      </c>
      <c r="Q2" s="67" t="n">
        <f aca="false">IF(OR($D2=1,MONTH($B2)&lt;&gt;MONTH(StartDate),'У6 Ввод'!$D$22="",'У6 Ввод'!$E$22="",'У6 Ввод'!$D$22&gt;$B2),0,MAX(0,MIN(1,'У6 Ввод'!$E$22-NETWORKDAYS('У6 Ввод'!$D$22,$B2)+1))/Настройки!$E$12*100)</f>
        <v>0</v>
      </c>
      <c r="R2" s="67" t="n">
        <f aca="false">IF(OR($D2=1,MONTH($B2)&lt;&gt;MONTH(StartDate),'У6 Ввод'!$D$23="",'У6 Ввод'!$E$23="",'У6 Ввод'!$D$23&gt;$B2),0,MAX(0,MIN(1,'У6 Ввод'!$E$23-NETWORKDAYS('У6 Ввод'!$D$23,$B2)+1))/Настройки!$E$12*100)</f>
        <v>0</v>
      </c>
      <c r="S2" s="67" t="n">
        <f aca="false">IF(OR($D2=1,MONTH($B2)&lt;&gt;MONTH(StartDate),'У6 Ввод'!$D$24="",'У6 Ввод'!$E$24="",'У6 Ввод'!$D$24&gt;$B2),0,MAX(0,MIN(1,'У6 Ввод'!$E$24-NETWORKDAYS('У6 Ввод'!$D$24,$B2)+1))/Настройки!$E$12*100)</f>
        <v>0</v>
      </c>
      <c r="T2" s="67" t="n">
        <f aca="false">IF(OR($D2=1,MONTH($B2)&lt;&gt;MONTH(StartDate),'У6 Ввод'!$D$25="",'У6 Ввод'!$E$25="",'У6 Ввод'!$D$25&gt;$B2),0,MAX(0,MIN(1,'У6 Ввод'!$E$25-NETWORKDAYS('У6 Ввод'!$D$25,$B2)+1))/Настройки!$E$12*100)</f>
        <v>0</v>
      </c>
      <c r="U2" s="67" t="n">
        <f aca="false">IF(OR($D2=1,MONTH($B2)&lt;&gt;MONTH(StartDate),'У6 Ввод'!$D$26="",'У6 Ввод'!$E$26="",'У6 Ввод'!$D$26&gt;$B2),0,MAX(0,MIN(1,'У6 Ввод'!$E$26-NETWORKDAYS('У6 Ввод'!$D$26,$B2)+1))/Настройки!$E$12*100)</f>
        <v>0</v>
      </c>
      <c r="V2" s="67" t="n">
        <f aca="false">IF(OR($D2=1,MONTH($B2)&lt;&gt;MONTH(StartDate),'У6 Ввод'!$D$27="",'У6 Ввод'!$E$27="",'У6 Ввод'!$D$27&gt;$B2),0,MAX(0,MIN(1,'У6 Ввод'!$E$27-NETWORKDAYS('У6 Ввод'!$D$27,$B2)+1))/Настройки!$E$12*100)</f>
        <v>0</v>
      </c>
      <c r="W2" s="67" t="n">
        <f aca="false">IF(OR($D2=1,MONTH($B2)&lt;&gt;MONTH(StartDate),'У6 Ввод'!$D$28="",'У6 Ввод'!$E$28="",'У6 Ввод'!$D$28&gt;$B2),0,MAX(0,MIN(1,'У6 Ввод'!$E$28-NETWORKDAYS('У6 Ввод'!$D$28,$B2)+1))/Настройки!$E$12*100)</f>
        <v>0</v>
      </c>
      <c r="X2" s="67" t="n">
        <f aca="false">IF(OR($D2=1,MONTH($B2)&lt;&gt;MONTH(StartDate),'У6 Ввод'!$D$29="",'У6 Ввод'!$E$29="",'У6 Ввод'!$D$29&gt;$B2),0,MAX(0,MIN(1,'У6 Ввод'!$E$29-NETWORKDAYS('У6 Ввод'!$D$29,$B2)+1))/Настройки!$E$12*100)</f>
        <v>0</v>
      </c>
      <c r="Y2" s="67" t="n">
        <f aca="false">IF(OR($D2=1,MONTH($B2)&lt;&gt;MONTH(StartDate),'У6 Ввод'!$D$30="",'У6 Ввод'!$E$30="",'У6 Ввод'!$D$30&gt;$B2),0,MAX(0,MIN(1,'У6 Ввод'!$E$30-NETWORKDAYS('У6 Ввод'!$D$30,$B2)+1))/Настройки!$E$12*100)</f>
        <v>0</v>
      </c>
      <c r="Z2" s="67" t="n">
        <f aca="false">IF(OR($D2=1,MONTH($B2)&lt;&gt;MONTH(StartDate),'У6 Ввод'!$D$31="",'У6 Ввод'!$E$31="",'У6 Ввод'!$D$31&gt;$B2),0,MAX(0,MIN(1,'У6 Ввод'!$E$31-NETWORKDAYS('У6 Ввод'!$D$31,$B2)+1))/Настройки!$E$12*100)</f>
        <v>0</v>
      </c>
      <c r="AA2" s="67" t="n">
        <f aca="false">IF(OR($D2=1,MONTH($B2)&lt;&gt;MONTH(StartDate),'У6 Ввод'!$D$32="",'У6 Ввод'!$E$32="",'У6 Ввод'!$D$32&gt;$B2),0,MAX(0,MIN(1,'У6 Ввод'!$E$32-NETWORKDAYS('У6 Ввод'!$D$32,$B2)+1))/Настройки!$E$12*100)</f>
        <v>0</v>
      </c>
      <c r="AB2" s="67" t="n">
        <f aca="false">IF(OR($D2=1,MONTH($B2)&lt;&gt;MONTH(StartDate),'У6 Ввод'!$D$33="",'У6 Ввод'!$E$33="",'У6 Ввод'!$D$33&gt;$B2),0,MAX(0,MIN(1,'У6 Ввод'!$E$33-NETWORKDAYS('У6 Ввод'!$D$33,$B2)+1))/Настройки!$E$12*100)</f>
        <v>0</v>
      </c>
      <c r="AC2" s="67" t="n">
        <f aca="false">IF(OR($D2=1,MONTH($B2)&lt;&gt;MONTH(StartDate),'У6 Ввод'!$D$34="",'У6 Ввод'!$E$34="",'У6 Ввод'!$D$34&gt;$B2),0,MAX(0,MIN(1,'У6 Ввод'!$E$34-NETWORKDAYS('У6 Ввод'!$D$34,$B2)+1))/Настройки!$E$12*100)</f>
        <v>0</v>
      </c>
      <c r="AD2" s="67" t="n">
        <f aca="false">IF(OR($D2=1,MONTH($B2)&lt;&gt;MONTH(StartDate),'У6 Ввод'!$D$35="",'У6 Ввод'!$E$35="",'У6 Ввод'!$D$35&gt;$B2),0,MAX(0,MIN(1,'У6 Ввод'!$E$35-NETWORKDAYS('У6 Ввод'!$D$35,$B2)+1))/Настройки!$E$12*100)</f>
        <v>0</v>
      </c>
      <c r="AE2" s="67" t="n">
        <f aca="false">IF(OR($D2=1,MONTH($B2)&lt;&gt;MONTH(StartDate),'У6 Ввод'!$D$36="",'У6 Ввод'!$E$36="",'У6 Ввод'!$D$36&gt;$B2),0,MAX(0,MIN(1,'У6 Ввод'!$E$36-NETWORKDAYS('У6 Ввод'!$D$36,$B2)+1))/Настройки!$E$12*100)</f>
        <v>0</v>
      </c>
      <c r="AF2" s="67" t="n">
        <f aca="false">IF(OR($D2=1,MONTH($B2)&lt;&gt;MONTH(StartDate),'У6 Ввод'!$D$37="",'У6 Ввод'!$E$37="",'У6 Ввод'!$D$37&gt;$B2),0,MAX(0,MIN(1,'У6 Ввод'!$E$37-NETWORKDAYS('У6 Ввод'!$D$37,$B2)+1))/Настройки!$E$12*100)</f>
        <v>0</v>
      </c>
      <c r="AG2" s="67" t="n">
        <f aca="false">IF(OR($D2=1,MONTH($B2)&lt;&gt;MONTH(StartDate),'У6 Ввод'!$D$38="",'У6 Ввод'!$E$38="",'У6 Ввод'!$D$38&gt;$B2),0,MAX(0,MIN(1,'У6 Ввод'!$E$38-NETWORKDAYS('У6 Ввод'!$D$38,$B2)+1))/Настройки!$E$12*100)</f>
        <v>0</v>
      </c>
      <c r="AH2" s="67" t="n">
        <f aca="false">IF(OR($D2=1,MONTH($B2)&lt;&gt;MONTH(StartDate),'У6 Ввод'!$D$39="",'У6 Ввод'!$E$39="",'У6 Ввод'!$D$39&gt;$B2),0,MAX(0,MIN(1,'У6 Ввод'!$E$39-NETWORKDAYS('У6 Ввод'!$D$39,$B2)+1))/Настройки!$E$12*100)</f>
        <v>0</v>
      </c>
      <c r="AI2" s="67" t="n">
        <f aca="false">IF(OR($D2=1,MONTH($B2)&lt;&gt;MONTH(StartDate),'У6 Ввод'!$D$40="",'У6 Ввод'!$E$40="",'У6 Ввод'!$D$40&gt;$B2),0,MAX(0,MIN(1,'У6 Ввод'!$E$40-NETWORKDAYS('У6 Ввод'!$D$40,$B2)+1))/Настройки!$E$12*100)</f>
        <v>0</v>
      </c>
      <c r="AJ2" s="67" t="n">
        <f aca="false">IF(OR($D2=1,MONTH($B2)&lt;&gt;MONTH(StartDate),'У6 Ввод'!$D$41="",'У6 Ввод'!$E$41="",'У6 Ввод'!$D$41&gt;$B2),0,MAX(0,MIN(1,'У6 Ввод'!$E$41-NETWORKDAYS('У6 Ввод'!$D$41,$B2)+1))/Настройки!$E$12*100)</f>
        <v>0</v>
      </c>
      <c r="AK2" s="67" t="n">
        <f aca="false">IF(OR($D2=1,MONTH($B2)&lt;&gt;MONTH(StartDate),'У6 Ввод'!$D$42="",'У6 Ввод'!$E$42="",'У6 Ввод'!$D$42&gt;$B2),0,MAX(0,MIN(1,'У6 Ввод'!$E$42-NETWORKDAYS('У6 Ввод'!$D$42,$B2)+1))/Настройки!$E$12*100)</f>
        <v>0</v>
      </c>
      <c r="AL2" s="67" t="n">
        <f aca="false">IF(OR($D2=1,MONTH($B2)&lt;&gt;MONTH(StartDate),'У6 Ввод'!$D$43="",'У6 Ввод'!$E$43="",'У6 Ввод'!$D$43&gt;$B2),0,MAX(0,MIN(1,'У6 Ввод'!$E$43-NETWORKDAYS('У6 Ввод'!$D$43,$B2)+1))/Настройки!$E$12*100)</f>
        <v>0</v>
      </c>
      <c r="AM2" s="67" t="n">
        <f aca="false">IF(OR($D2=1,MONTH($B2)&lt;&gt;MONTH(StartDate),'У6 Ввод'!$D$44="",'У6 Ввод'!$E$44="",'У6 Ввод'!$D$44&gt;$B2),0,MAX(0,MIN(1,'У6 Ввод'!$E$44-NETWORKDAYS('У6 Ввод'!$D$44,$B2)+1))/Настройки!$E$12*100)</f>
        <v>0</v>
      </c>
      <c r="AN2" s="67" t="n">
        <f aca="false">IF(OR($D2=1,MONTH($B2)&lt;&gt;MONTH(StartDate),'У6 Ввод'!$D$45="",'У6 Ввод'!$E$45="",'У6 Ввод'!$D$45&gt;$B2),0,MAX(0,MIN(1,'У6 Ввод'!$E$45-NETWORKDAYS('У6 Ввод'!$D$45,$B2)+1))/Настройки!$E$12*100)</f>
        <v>0</v>
      </c>
      <c r="AO2" s="67" t="n">
        <f aca="false">IF(OR($D2=1,MONTH($B2)&lt;&gt;MONTH(StartDate),'У6 Ввод'!$D$46="",'У6 Ввод'!$E$46="",'У6 Ввод'!$D$46&gt;$B2),0,MAX(0,MIN(1,'У6 Ввод'!$E$46-NETWORKDAYS('У6 Ввод'!$D$46,$B2)+1))/Настройки!$E$12*100)</f>
        <v>0</v>
      </c>
      <c r="AP2" s="67" t="n">
        <f aca="false">IF(OR($D2=1,MONTH($B2)&lt;&gt;MONTH(StartDate),'У6 Ввод'!$D$47="",'У6 Ввод'!$E$47="",'У6 Ввод'!$D$47&gt;$B2),0,MAX(0,MIN(1,'У6 Ввод'!$E$47-NETWORKDAYS('У6 Ввод'!$D$47,$B2)+1))/Настройки!$E$12*100)</f>
        <v>0</v>
      </c>
      <c r="AQ2" s="67" t="n">
        <f aca="false">IF(OR($D2=1,MONTH($B2)&lt;&gt;MONTH(StartDate),'У6 Ввод'!$D$48="",'У6 Ввод'!$E$48="",'У6 Ввод'!$D$48&gt;$B2),0,MAX(0,MIN(1,'У6 Ввод'!$E$48-NETWORKDAYS('У6 Ввод'!$D$48,$B2)+1))/Настройки!$E$12*100)</f>
        <v>0</v>
      </c>
      <c r="AR2" s="67" t="n">
        <f aca="false">IF(OR($D2=1,MONTH($B2)&lt;&gt;MONTH(StartDate),'У6 Ввод'!$D$49="",'У6 Ввод'!$E$49="",'У6 Ввод'!$D$49&gt;$B2),0,MAX(0,MIN(1,'У6 Ввод'!$E$49-NETWORKDAYS('У6 Ввод'!$D$49,$B2)+1))/Настройки!$E$12*100)</f>
        <v>0</v>
      </c>
      <c r="AS2" s="67" t="n">
        <f aca="false">IF(OR($D2=1,MONTH($B2)&lt;&gt;MONTH(StartDate),'У6 Ввод'!$D$50="",'У6 Ввод'!$E$50="",'У6 Ввод'!$D$50&gt;$B2),0,MAX(0,MIN(1,'У6 Ввод'!$E$50-NETWORKDAYS('У6 Ввод'!$D$50,$B2)+1))/Настройки!$E$12*100)</f>
        <v>0</v>
      </c>
      <c r="AT2" s="67" t="n">
        <f aca="false">IF(OR($D2=1,MONTH($B2)&lt;&gt;MONTH(StartDate),'У6 Ввод'!$D$51="",'У6 Ввод'!$E$51="",'У6 Ввод'!$D$51&gt;$B2),0,MAX(0,MIN(1,'У6 Ввод'!$E$51-NETWORKDAYS('У6 Ввод'!$D$51,$B2)+1))/Настройки!$E$12*100)</f>
        <v>0</v>
      </c>
      <c r="AU2" s="67" t="n">
        <f aca="false">IF(OR($D2=1,MONTH($B2)&lt;&gt;MONTH(StartDate),'У6 Ввод'!$D$52="",'У6 Ввод'!$E$52="",'У6 Ввод'!$D$52&gt;$B2),0,MAX(0,MIN(1,'У6 Ввод'!$E$52-NETWORKDAYS('У6 Ввод'!$D$52,$B2)+1))/Настройки!$E$12*100)</f>
        <v>0</v>
      </c>
      <c r="AV2" s="67" t="n">
        <f aca="false">IF(OR($D2=1,MONTH($B2)&lt;&gt;MONTH(StartDate),'У6 Ввод'!$D$53="",'У6 Ввод'!$E$53="",'У6 Ввод'!$D$53&gt;$B2),0,MAX(0,MIN(1,'У6 Ввод'!$E$53-NETWORKDAYS('У6 Ввод'!$D$53,$B2)+1))/Настройки!$E$12*100)</f>
        <v>0</v>
      </c>
      <c r="AW2" s="67" t="n">
        <f aca="false">IF(OR($D2=1,MONTH($B2)&lt;&gt;MONTH(StartDate),'У6 Ввод'!$D$54="",'У6 Ввод'!$E$54="",'У6 Ввод'!$D$54&gt;$B2),0,MAX(0,MIN(1,'У6 Ввод'!$E$54-NETWORKDAYS('У6 Ввод'!$D$54,$B2)+1))/Настройки!$E$12*100)</f>
        <v>0</v>
      </c>
      <c r="AX2" s="67" t="n">
        <f aca="false">IF(OR($D2=1,MONTH($B2)&lt;&gt;MONTH(StartDate),'У6 Ввод'!$D$55="",'У6 Ввод'!$E$55="",'У6 Ввод'!$D$55&gt;$B2),0,MAX(0,MIN(1,'У6 Ввод'!$E$55-NETWORKDAYS('У6 Ввод'!$D$55,$B2)+1))/Настройки!$E$12*100)</f>
        <v>0</v>
      </c>
      <c r="AY2" s="67" t="n">
        <f aca="false">IF(OR($D2=1,MONTH($B2)&lt;&gt;MONTH(StartDate),'У6 Ввод'!$D$56="",'У6 Ввод'!$E$56="",'У6 Ввод'!$D$56&gt;$B2),0,MAX(0,MIN(1,'У6 Ввод'!$E$56-NETWORKDAYS('У6 Ввод'!$D$56,$B2)+1))/Настройки!$E$12*100)</f>
        <v>0</v>
      </c>
      <c r="AZ2" s="67" t="n">
        <f aca="false">IF(OR($D2=1,MONTH($B2)&lt;&gt;MONTH(StartDate),'У6 Ввод'!$D$57="",'У6 Ввод'!$E$57="",'У6 Ввод'!$D$57&gt;$B2),0,MAX(0,MIN(1,'У6 Ввод'!$E$57-NETWORKDAYS('У6 Ввод'!$D$57,$B2)+1))/Настройки!$E$12*100)</f>
        <v>0</v>
      </c>
      <c r="BA2" s="67" t="n">
        <f aca="false">IF(OR($D2=1,MONTH($B2)&lt;&gt;MONTH(StartDate),'У6 Ввод'!$D$58="",'У6 Ввод'!$E$58="",'У6 Ввод'!$D$58&gt;$B2),0,MAX(0,MIN(1,'У6 Ввод'!$E$58-NETWORKDAYS('У6 Ввод'!$D$58,$B2)+1))/Настройки!$E$12*100)</f>
        <v>0</v>
      </c>
      <c r="BB2" s="67" t="n">
        <f aca="false">IF(OR($D2=1,MONTH($B2)&lt;&gt;MONTH(StartDate),'У6 Ввод'!$D$59="",'У6 Ввод'!$E$59="",'У6 Ввод'!$D$59&gt;$B2),0,MAX(0,MIN(1,'У6 Ввод'!$E$59-NETWORKDAYS('У6 Ввод'!$D$59,$B2)+1))/Настройки!$E$12*100)</f>
        <v>0</v>
      </c>
      <c r="BC2" s="67" t="n">
        <f aca="false">IF(OR($D2=1,MONTH($B2)&lt;&gt;MONTH(StartDate),'У6 Ввод'!$D$60="",'У6 Ввод'!$E$60="",'У6 Ввод'!$D$60&gt;$B2),0,MAX(0,MIN(1,'У6 Ввод'!$E$60-NETWORKDAYS('У6 Ввод'!$D$60,$B2)+1))/Настройки!$E$12*100)</f>
        <v>0</v>
      </c>
      <c r="BD2" s="67" t="n">
        <f aca="false">IF(OR($D2=1,MONTH($B2)&lt;&gt;MONTH(StartDate),'У6 Ввод'!$D$61="",'У6 Ввод'!$E$61="",'У6 Ввод'!$D$61&gt;$B2),0,MAX(0,MIN(1,'У6 Ввод'!$E$61-NETWORKDAYS('У6 Ввод'!$D$61,$B2)+1))/Настройки!$E$12*100)</f>
        <v>0</v>
      </c>
      <c r="BE2" s="67" t="n">
        <f aca="false">IF(OR($D2=1,MONTH($B2)&lt;&gt;MONTH(StartDate),'У6 Ввод'!$D$62="",'У6 Ввод'!$E$62="",'У6 Ввод'!$D$62&gt;$B2),0,MAX(0,MIN(1,'У6 Ввод'!$E$62-NETWORKDAYS('У6 Ввод'!$D$62,$B2)+1))/Настройки!$E$12*100)</f>
        <v>0</v>
      </c>
      <c r="BF2" s="67" t="n">
        <f aca="false">IF(OR($D2=1,MONTH($B2)&lt;&gt;MONTH(StartDate),'У6 Ввод'!$D$63="",'У6 Ввод'!$E$63="",'У6 Ввод'!$D$63&gt;$B2),0,MAX(0,MIN(1,'У6 Ввод'!$E$63-NETWORKDAYS('У6 Ввод'!$D$63,$B2)+1))/Настройки!$E$12*100)</f>
        <v>0</v>
      </c>
      <c r="BG2" s="67" t="n">
        <f aca="false">IF(OR($D2=1,MONTH($B2)&lt;&gt;MONTH(StartDate),'У6 Ввод'!$D$64="",'У6 Ввод'!$E$64="",'У6 Ввод'!$D$64&gt;$B2),0,MAX(0,MIN(1,'У6 Ввод'!$E$64-NETWORKDAYS('У6 Ввод'!$D$64,$B2)+1))/Настройки!$E$12*100)</f>
        <v>0</v>
      </c>
      <c r="BH2" s="67" t="n">
        <f aca="false">IF(OR($D2=1,MONTH($B2)&lt;&gt;MONTH(StartDate),'У6 Ввод'!$D$65="",'У6 Ввод'!$E$65="",'У6 Ввод'!$D$65&gt;$B2),0,MAX(0,MIN(1,'У6 Ввод'!$E$65-NETWORKDAYS('У6 Ввод'!$D$65,$B2)+1))/Настройки!$E$12*100)</f>
        <v>0</v>
      </c>
      <c r="BI2" s="67" t="n">
        <f aca="false">IF(OR($D2=1,MONTH($B2)&lt;&gt;MONTH(StartDate),'У6 Ввод'!$D$66="",'У6 Ввод'!$E$66="",'У6 Ввод'!$D$66&gt;$B2),0,MAX(0,MIN(1,'У6 Ввод'!$E$66-NETWORKDAYS('У6 Ввод'!$D$66,$B2)+1))/Настройки!$E$12*100)</f>
        <v>0</v>
      </c>
      <c r="BJ2" s="67" t="n">
        <f aca="false">IF(OR($D2=1,MONTH($B2)&lt;&gt;MONTH(StartDate),'У6 Ввод'!$D$67="",'У6 Ввод'!$E$67="",'У6 Ввод'!$D$67&gt;$B2),0,MAX(0,MIN(1,'У6 Ввод'!$E$67-NETWORKDAYS('У6 Ввод'!$D$67,$B2)+1))/Настройки!$E$12*100)</f>
        <v>0</v>
      </c>
      <c r="BK2" s="67" t="n">
        <f aca="false">IF(OR($D2=1,MONTH($B2)&lt;&gt;MONTH(StartDate),'У6 Ввод'!$D$68="",'У6 Ввод'!$E$68="",'У6 Ввод'!$D$68&gt;$B2),0,MAX(0,MIN(1,'У6 Ввод'!$E$68-NETWORKDAYS('У6 Ввод'!$D$68,$B2)+1))/Настройки!$E$12*100)</f>
        <v>0</v>
      </c>
      <c r="BL2" s="67" t="n">
        <f aca="false">IF(OR($D2=1,MONTH($B2)&lt;&gt;MONTH(StartDate),'У6 Ввод'!$D$69="",'У6 Ввод'!$E$69="",'У6 Ввод'!$D$69&gt;$B2),0,MAX(0,MIN(1,'У6 Ввод'!$E$69-NETWORKDAYS('У6 Ввод'!$D$69,$B2)+1))/Настройки!$E$12*100)</f>
        <v>0</v>
      </c>
      <c r="BM2" s="67" t="n">
        <f aca="false">IF(OR($D2=1,MONTH($B2)&lt;&gt;MONTH(StartDate),'У6 Ввод'!$D$70="",'У6 Ввод'!$E$70="",'У6 Ввод'!$D$70&gt;$B2),0,MAX(0,MIN(1,'У6 Ввод'!$E$70-NETWORKDAYS('У6 Ввод'!$D$70,$B2)+1))/Настройки!$E$12*100)</f>
        <v>0</v>
      </c>
      <c r="BN2" s="67" t="n">
        <f aca="false">IF(OR($D2=1,MONTH($B2)&lt;&gt;MONTH(StartDate),'У6 Ввод'!$D$71="",'У6 Ввод'!$E$71="",'У6 Ввод'!$D$71&gt;$B2),0,MAX(0,MIN(1,'У6 Ввод'!$E$71-NETWORKDAYS('У6 Ввод'!$D$71,$B2)+1))/Настройки!$E$12*100)</f>
        <v>0</v>
      </c>
      <c r="BO2" s="67" t="n">
        <f aca="false">IF(OR($D2=1,MONTH($B2)&lt;&gt;MONTH(StartDate),'У6 Ввод'!$D$72="",'У6 Ввод'!$E$72="",'У6 Ввод'!$D$72&gt;$B2),0,MAX(0,MIN(1,'У6 Ввод'!$E$72-NETWORKDAYS('У6 Ввод'!$D$72,$B2)+1))/Настройки!$E$12*100)</f>
        <v>0</v>
      </c>
      <c r="BP2" s="67" t="n">
        <f aca="false">IF(OR($D2=1,MONTH($B2)&lt;&gt;MONTH(StartDate),'У6 Ввод'!$D$73="",'У6 Ввод'!$E$73="",'У6 Ввод'!$D$73&gt;$B2),0,MAX(0,MIN(1,'У6 Ввод'!$E$73-NETWORKDAYS('У6 Ввод'!$D$73,$B2)+1))/Настройки!$E$12*100)</f>
        <v>0</v>
      </c>
      <c r="BQ2" s="67" t="n">
        <f aca="false">IF(OR($D2=1,MONTH($B2)&lt;&gt;MONTH(StartDate),'У6 Ввод'!$D$74="",'У6 Ввод'!$E$74="",'У6 Ввод'!$D$74&gt;$B2),0,MAX(0,MIN(1,'У6 Ввод'!$E$74-NETWORKDAYS('У6 Ввод'!$D$74,$B2)+1))/Настройки!$E$12*100)</f>
        <v>0</v>
      </c>
      <c r="BR2" s="67" t="n">
        <f aca="false">IF(OR($D2=1,MONTH($B2)&lt;&gt;MONTH(StartDate),'У6 Ввод'!$D$75="",'У6 Ввод'!$E$75="",'У6 Ввод'!$D$75&gt;$B2),0,MAX(0,MIN(1,'У6 Ввод'!$E$75-NETWORKDAYS('У6 Ввод'!$D$75,$B2)+1))/Настройки!$E$12*100)</f>
        <v>0</v>
      </c>
      <c r="BS2" s="67" t="n">
        <f aca="false">IF(OR($D2=1,MONTH($B2)&lt;&gt;MONTH(StartDate),'У6 Ввод'!$D$76="",'У6 Ввод'!$E$76="",'У6 Ввод'!$D$76&gt;$B2),0,MAX(0,MIN(1,'У6 Ввод'!$E$76-NETWORKDAYS('У6 Ввод'!$D$76,$B2)+1))/Настройки!$E$12*100)</f>
        <v>0</v>
      </c>
      <c r="BT2" s="67" t="n">
        <f aca="false">IF(OR($D2=1,MONTH($B2)&lt;&gt;MONTH(StartDate),'У6 Ввод'!$D$77="",'У6 Ввод'!$E$77="",'У6 Ввод'!$D$77&gt;$B2),0,MAX(0,MIN(1,'У6 Ввод'!$E$77-NETWORKDAYS('У6 Ввод'!$D$77,$B2)+1))/Настройки!$E$12*100)</f>
        <v>0</v>
      </c>
      <c r="BU2" s="67" t="n">
        <f aca="false">IF(OR($D2=1,MONTH($B2)&lt;&gt;MONTH(StartDate),'У6 Ввод'!$D$78="",'У6 Ввод'!$E$78="",'У6 Ввод'!$D$78&gt;$B2),0,MAX(0,MIN(1,'У6 Ввод'!$E$78-NETWORKDAYS('У6 Ввод'!$D$78,$B2)+1))/Настройки!$E$12*100)</f>
        <v>0</v>
      </c>
      <c r="BV2" s="67" t="n">
        <f aca="false">IF(OR($D2=1,MONTH($B2)&lt;&gt;MONTH(StartDate),'У6 Ввод'!$D$79="",'У6 Ввод'!$E$79="",'У6 Ввод'!$D$79&gt;$B2),0,MAX(0,MIN(1,'У6 Ввод'!$E$79-NETWORKDAYS('У6 Ввод'!$D$79,$B2)+1))/Настройки!$E$12*100)</f>
        <v>0</v>
      </c>
      <c r="BW2" s="67" t="n">
        <f aca="false">IF(OR($D2=1,MONTH($B2)&lt;&gt;MONTH(StartDate),'У6 Ввод'!$D$80="",'У6 Ввод'!$E$80="",'У6 Ввод'!$D$80&gt;$B2),0,MAX(0,MIN(1,'У6 Ввод'!$E$80-NETWORKDAYS('У6 Ввод'!$D$80,$B2)+1))/Настройки!$E$12*100)</f>
        <v>0</v>
      </c>
      <c r="BX2" s="67" t="n">
        <f aca="false">IF(OR($D2=1,MONTH($B2)&lt;&gt;MONTH(StartDate),'У6 Ввод'!$D$81="",'У6 Ввод'!$E$81="",'У6 Ввод'!$D$81&gt;$B2),0,MAX(0,MIN(1,'У6 Ввод'!$E$81-NETWORKDAYS('У6 Ввод'!$D$81,$B2)+1))/Настройки!$E$12*100)</f>
        <v>0</v>
      </c>
      <c r="BY2" s="67" t="n">
        <f aca="false">IF(OR($D2=1,MONTH($B2)&lt;&gt;MONTH(StartDate),'У6 Ввод'!$D$82="",'У6 Ввод'!$E$82="",'У6 Ввод'!$D$82&gt;$B2),0,MAX(0,MIN(1,'У6 Ввод'!$E$82-NETWORKDAYS('У6 Ввод'!$D$82,$B2)+1))/Настройки!$E$12*100)</f>
        <v>0</v>
      </c>
      <c r="BZ2" s="67" t="n">
        <f aca="false">IF(OR($D2=1,MONTH($B2)&lt;&gt;MONTH(StartDate),'У6 Ввод'!$D$83="",'У6 Ввод'!$E$83="",'У6 Ввод'!$D$83&gt;$B2),0,MAX(0,MIN(1,'У6 Ввод'!$E$83-NETWORKDAYS('У6 Ввод'!$D$83,$B2)+1))/Настройки!$E$12*100)</f>
        <v>0</v>
      </c>
      <c r="CA2" s="67" t="n">
        <f aca="false">IF(OR($D2=1,MONTH($B2)&lt;&gt;MONTH(StartDate),'У6 Ввод'!$D$84="",'У6 Ввод'!$E$84="",'У6 Ввод'!$D$84&gt;$B2),0,MAX(0,MIN(1,'У6 Ввод'!$E$84-NETWORKDAYS('У6 Ввод'!$D$84,$B2)+1))/Настройки!$E$12*100)</f>
        <v>0</v>
      </c>
      <c r="CB2" s="67" t="n">
        <f aca="false">IF(OR($D2=1,MONTH($B2)&lt;&gt;MONTH(StartDate),'У6 Ввод'!$D$85="",'У6 Ввод'!$E$85="",'У6 Ввод'!$D$85&gt;$B2),0,MAX(0,MIN(1,'У6 Ввод'!$E$85-NETWORKDAYS('У6 Ввод'!$D$85,$B2)+1))/Настройки!$E$12*100)</f>
        <v>0</v>
      </c>
      <c r="CC2" s="67" t="n">
        <f aca="false">IF(OR($D2=1,MONTH($B2)&lt;&gt;MONTH(StartDate),'У6 Ввод'!$D$86="",'У6 Ввод'!$E$86="",'У6 Ввод'!$D$86&gt;$B2),0,MAX(0,MIN(1,'У6 Ввод'!$E$86-NETWORKDAYS('У6 Ввод'!$D$86,$B2)+1))/Настройки!$E$12*100)</f>
        <v>0</v>
      </c>
      <c r="CD2" s="67" t="n">
        <f aca="false">IF(OR($D2=1,MONTH($B2)&lt;&gt;MONTH(StartDate),'У6 Ввод'!$D$87="",'У6 Ввод'!$E$87="",'У6 Ввод'!$D$87&gt;$B2),0,MAX(0,MIN(1,'У6 Ввод'!$E$87-NETWORKDAYS('У6 Ввод'!$D$87,$B2)+1))/Настройки!$E$12*100)</f>
        <v>0</v>
      </c>
      <c r="CE2" s="67" t="n">
        <f aca="false">IF(OR($D2=1,MONTH($B2)&lt;&gt;MONTH(StartDate),'У6 Ввод'!$D$88="",'У6 Ввод'!$E$88="",'У6 Ввод'!$D$88&gt;$B2),0,MAX(0,MIN(1,'У6 Ввод'!$E$88-NETWORKDAYS('У6 Ввод'!$D$88,$B2)+1))/Настройки!$E$12*100)</f>
        <v>0</v>
      </c>
      <c r="CF2" s="67" t="n">
        <f aca="false">IF(OR($D2=1,MONTH($B2)&lt;&gt;MONTH(StartDate),'У6 Ввод'!$D$89="",'У6 Ввод'!$E$89="",'У6 Ввод'!$D$89&gt;$B2),0,MAX(0,MIN(1,'У6 Ввод'!$E$89-NETWORKDAYS('У6 Ввод'!$D$89,$B2)+1))/Настройки!$E$12*100)</f>
        <v>0</v>
      </c>
      <c r="CG2" s="67" t="n">
        <f aca="false">IF(OR($D2=1,MONTH($B2)&lt;&gt;MONTH(StartDate),'У6 Ввод'!$D$90="",'У6 Ввод'!$E$90="",'У6 Ввод'!$D$90&gt;$B2),0,MAX(0,MIN(1,'У6 Ввод'!$E$90-NETWORKDAYS('У6 Ввод'!$D$90,$B2)+1))/Настройки!$E$12*100)</f>
        <v>0</v>
      </c>
      <c r="CH2" s="67" t="n">
        <f aca="false">IF(OR($D2=1,MONTH($B2)&lt;&gt;MONTH(StartDate),'У6 Ввод'!$D$91="",'У6 Ввод'!$E$91="",'У6 Ввод'!$D$91&gt;$B2),0,MAX(0,MIN(1,'У6 Ввод'!$E$91-NETWORKDAYS('У6 Ввод'!$D$91,$B2)+1))/Настройки!$E$12*100)</f>
        <v>0</v>
      </c>
      <c r="CI2" s="67" t="n">
        <f aca="false">IF(OR($D2=1,MONTH($B2)&lt;&gt;MONTH(StartDate),'У6 Ввод'!$D$92="",'У6 Ввод'!$E$92="",'У6 Ввод'!$D$92&gt;$B2),0,MAX(0,MIN(1,'У6 Ввод'!$E$92-NETWORKDAYS('У6 Ввод'!$D$92,$B2)+1))/Настройки!$E$12*100)</f>
        <v>0</v>
      </c>
      <c r="CJ2" s="67" t="n">
        <f aca="false">IF(OR($D2=1,MONTH($B2)&lt;&gt;MONTH(StartDate),'У6 Ввод'!$D$93="",'У6 Ввод'!$E$93="",'У6 Ввод'!$D$93&gt;$B2),0,MAX(0,MIN(1,'У6 Ввод'!$E$93-NETWORKDAYS('У6 Ввод'!$D$93,$B2)+1))/Настройки!$E$12*100)</f>
        <v>0</v>
      </c>
      <c r="CK2" s="67" t="n">
        <f aca="false">IF(OR($D2=1,MONTH($B2)&lt;&gt;MONTH(StartDate),'У6 Ввод'!$D$94="",'У6 Ввод'!$E$94="",'У6 Ввод'!$D$94&gt;$B2),0,MAX(0,MIN(1,'У6 Ввод'!$E$94-NETWORKDAYS('У6 Ввод'!$D$94,$B2)+1))/Настройки!$E$12*100)</f>
        <v>0</v>
      </c>
      <c r="CL2" s="67" t="n">
        <f aca="false">IF(OR($D2=1,MONTH($B2)&lt;&gt;MONTH(StartDate),'У6 Ввод'!$D$95="",'У6 Ввод'!$E$95="",'У6 Ввод'!$D$95&gt;$B2),0,MAX(0,MIN(1,'У6 Ввод'!$E$95-NETWORKDAYS('У6 Ввод'!$D$95,$B2)+1))/Настройки!$E$12*100)</f>
        <v>0</v>
      </c>
      <c r="CM2" s="67" t="n">
        <f aca="false">IF(OR($D2=1,MONTH($B2)&lt;&gt;MONTH(StartDate),'У6 Ввод'!$D$96="",'У6 Ввод'!$E$96="",'У6 Ввод'!$D$96&gt;$B2),0,MAX(0,MIN(1,'У6 Ввод'!$E$96-NETWORKDAYS('У6 Ввод'!$D$96,$B2)+1))/Настройки!$E$12*100)</f>
        <v>0</v>
      </c>
      <c r="CN2" s="67" t="n">
        <f aca="false">IF(OR($D2=1,MONTH($B2)&lt;&gt;MONTH(StartDate),'У6 Ввод'!$D$97="",'У6 Ввод'!$E$97="",'У6 Ввод'!$D$97&gt;$B2),0,MAX(0,MIN(1,'У6 Ввод'!$E$97-NETWORKDAYS('У6 Ввод'!$D$97,$B2)+1))/Настройки!$E$12*100)</f>
        <v>0</v>
      </c>
      <c r="CO2" s="67" t="n">
        <f aca="false">IF(OR($D2=1,MONTH($B2)&lt;&gt;MONTH(StartDate),'У6 Ввод'!$D$98="",'У6 Ввод'!$E$98="",'У6 Ввод'!$D$98&gt;$B2),0,MAX(0,MIN(1,'У6 Ввод'!$E$98-NETWORKDAYS('У6 Ввод'!$D$98,$B2)+1))/Настройки!$E$12*100)</f>
        <v>0</v>
      </c>
      <c r="CP2" s="67" t="n">
        <f aca="false">IF(OR($D2=1,MONTH($B2)&lt;&gt;MONTH(StartDate),'У6 Ввод'!$D$99="",'У6 Ввод'!$E$99="",'У6 Ввод'!$D$99&gt;$B2),0,MAX(0,MIN(1,'У6 Ввод'!$E$99-NETWORKDAYS('У6 Ввод'!$D$99,$B2)+1))/Настройки!$E$12*100)</f>
        <v>0</v>
      </c>
      <c r="CQ2" s="67" t="n">
        <f aca="false">IF(OR($D2=1,MONTH($B2)&lt;&gt;MONTH(StartDate),'У6 Ввод'!$D$100="",'У6 Ввод'!$E$100="",'У6 Ввод'!$D$100&gt;$B2),0,MAX(0,MIN(1,'У6 Ввод'!$E$100-NETWORKDAYS('У6 Ввод'!$D$100,$B2)+1))/Настройки!$E$12*100)</f>
        <v>0</v>
      </c>
      <c r="CR2" s="67" t="n">
        <f aca="false">IF(OR($D2=1,MONTH($B2)&lt;&gt;MONTH(StartDate),'У6 Ввод'!$D$101="",'У6 Ввод'!$E$101="",'У6 Ввод'!$D$101&gt;$B2),0,MAX(0,MIN(1,'У6 Ввод'!$E$101-NETWORKDAYS('У6 Ввод'!$D$101,$B2)+1))/Настройки!$E$12*100)</f>
        <v>0</v>
      </c>
      <c r="CS2" s="67" t="n">
        <f aca="false">IF(OR($D2=1,MONTH($B2)&lt;&gt;MONTH(StartDate),'У6 Ввод'!$D$102="",'У6 Ввод'!$E$102="",'У6 Ввод'!$D$102&gt;$B2),0,MAX(0,MIN(1,'У6 Ввод'!$E$102-NETWORKDAYS('У6 Ввод'!$D$102,$B2)+1))/Настройки!$E$12*100)</f>
        <v>0</v>
      </c>
      <c r="CT2" s="67" t="n">
        <f aca="false">IF(OR($D2=1,MONTH($B2)&lt;&gt;MONTH(StartDate),'У6 Ввод'!$D$103="",'У6 Ввод'!$E$103="",'У6 Ввод'!$D$103&gt;$B2),0,MAX(0,MIN(1,'У6 Ввод'!$E$103-NETWORKDAYS('У6 Ввод'!$D$103,$B2)+1))/Настройки!$E$12*100)</f>
        <v>0</v>
      </c>
      <c r="CU2" s="67" t="n">
        <f aca="false">IF(OR($D2=1,MONTH($B2)&lt;&gt;MONTH(StartDate),'У6 Ввод'!$D$104="",'У6 Ввод'!$E$104="",'У6 Ввод'!$D$104&gt;$B2),0,MAX(0,MIN(1,'У6 Ввод'!$E$104-NETWORKDAYS('У6 Ввод'!$D$104,$B2)+1))/Настройки!$E$12*100)</f>
        <v>0</v>
      </c>
      <c r="CV2" s="67" t="n">
        <f aca="false">IF(OR($D2=1,MONTH($B2)&lt;&gt;MONTH(StartDate),'У6 Ввод'!$D$105="",'У6 Ввод'!$E$105="",'У6 Ввод'!$D$105&gt;$B2),0,MAX(0,MIN(1,'У6 Ввод'!$E$105-NETWORKDAYS('У6 Ввод'!$D$105,$B2)+1))/Настройки!$E$12*100)</f>
        <v>0</v>
      </c>
      <c r="CW2" s="67" t="n">
        <f aca="false">IF(OR($D2=1,MONTH($B2)&lt;&gt;MONTH(StartDate),'У6 Ввод'!$D$106="",'У6 Ввод'!$E$106="",'У6 Ввод'!$D$106&gt;$B2),0,MAX(0,MIN(1,'У6 Ввод'!$E$106-NETWORKDAYS('У6 Ввод'!$D$106,$B2)+1))/Настройки!$E$12*100)</f>
        <v>0</v>
      </c>
      <c r="CX2" s="67" t="n">
        <f aca="false">IF(OR($D2=1,MONTH($B2)&lt;&gt;MONTH(StartDate),'У6 Ввод'!$D$107="",'У6 Ввод'!$E$107="",'У6 Ввод'!$D$107&gt;$B2),0,MAX(0,MIN(1,'У6 Ввод'!$E$107-NETWORKDAYS('У6 Ввод'!$D$107,$B2)+1))/Настройки!$E$12*100)</f>
        <v>0</v>
      </c>
      <c r="CY2" s="67" t="n">
        <f aca="false">IF(OR($D2=1,MONTH($B2)&lt;&gt;MONTH(StartDate),'У6 Ввод'!$D$108="",'У6 Ввод'!$E$108="",'У6 Ввод'!$D$108&gt;$B2),0,MAX(0,MIN(1,'У6 Ввод'!$E$108-NETWORKDAYS('У6 Ввод'!$D$108,$B2)+1))/Настройки!$E$12*100)</f>
        <v>0</v>
      </c>
      <c r="CZ2" s="67" t="n">
        <f aca="false">IF(OR($D2=1,MONTH($B2)&lt;&gt;MONTH(StartDate),'У6 Ввод'!$D$109="",'У6 Ввод'!$E$109="",'У6 Ввод'!$D$109&gt;$B2),0,MAX(0,MIN(1,'У6 Ввод'!$E$109-NETWORKDAYS('У6 Ввод'!$D$109,$B2)+1))/Настройки!$E$12*100)</f>
        <v>0</v>
      </c>
      <c r="DA2" s="67" t="n">
        <f aca="false">IF(OR($D2=1,MONTH($B2)&lt;&gt;MONTH(StartDate),'У6 Ввод'!$D$110="",'У6 Ввод'!$E$110="",'У6 Ввод'!$D$110&gt;$B2),0,MAX(0,MIN(1,'У6 Ввод'!$E$110-NETWORKDAYS('У6 Ввод'!$D$110,$B2)+1))/Настройки!$E$12*100)</f>
        <v>0</v>
      </c>
      <c r="DB2" s="67" t="n">
        <f aca="false">IF(OR($D2=1,MONTH($B2)&lt;&gt;MONTH(StartDate),'У6 Ввод'!$D$111="",'У6 Ввод'!$E$111="",'У6 Ввод'!$D$111&gt;$B2),0,MAX(0,MIN(1,'У6 Ввод'!$E$111-NETWORKDAYS('У6 Ввод'!$D$111,$B2)+1))/Настройки!$E$12*100)</f>
        <v>0</v>
      </c>
      <c r="DC2" s="67" t="n">
        <f aca="false">IF(OR($D2=1,MONTH($B2)&lt;&gt;MONTH(StartDate),'У6 Ввод'!$D$112="",'У6 Ввод'!$E$112="",'У6 Ввод'!$D$112&gt;$B2),0,MAX(0,MIN(1,'У6 Ввод'!$E$112-NETWORKDAYS('У6 Ввод'!$D$112,$B2)+1))/Настройки!$E$12*100)</f>
        <v>0</v>
      </c>
      <c r="DD2" s="67" t="n">
        <f aca="false">IF(OR($D2=1,MONTH($B2)&lt;&gt;MONTH(StartDate),'У6 Ввод'!$D$113="",'У6 Ввод'!$E$113="",'У6 Ввод'!$D$113&gt;$B2),0,MAX(0,MIN(1,'У6 Ввод'!$E$113-NETWORKDAYS('У6 Ввод'!$D$113,$B2)+1))/Настройки!$E$12*100)</f>
        <v>0</v>
      </c>
      <c r="DE2" s="67" t="n">
        <f aca="false">IF(OR($D2=1,MONTH($B2)&lt;&gt;MONTH(StartDate),'У6 Ввод'!$D$114="",'У6 Ввод'!$E$114="",'У6 Ввод'!$D$114&gt;$B2),0,MAX(0,MIN(1,'У6 Ввод'!$E$114-NETWORKDAYS('У6 Ввод'!$D$114,$B2)+1))/Настройки!$E$12*100)</f>
        <v>0</v>
      </c>
      <c r="DF2" s="67" t="n">
        <f aca="false">IF(OR($D2=1,MONTH($B2)&lt;&gt;MONTH(StartDate),'У6 Ввод'!$D$115="",'У6 Ввод'!$E$115="",'У6 Ввод'!$D$115&gt;$B2),0,MAX(0,MIN(1,'У6 Ввод'!$E$115-NETWORKDAYS('У6 Ввод'!$D$115,$B2)+1))/Настройки!$E$12*100)</f>
        <v>0</v>
      </c>
      <c r="DG2" s="67" t="n">
        <f aca="false">IF(OR($D2=1,MONTH($B2)&lt;&gt;MONTH(StartDate),'У6 Ввод'!$D$116="",'У6 Ввод'!$E$116="",'У6 Ввод'!$D$116&gt;$B2),0,MAX(0,MIN(1,'У6 Ввод'!$E$116-NETWORKDAYS('У6 Ввод'!$D$116,$B2)+1))/Настройки!$E$12*100)</f>
        <v>0</v>
      </c>
      <c r="DH2" s="67" t="n">
        <f aca="false">IF(OR($D2=1,MONTH($B2)&lt;&gt;MONTH(StartDate),'У6 Ввод'!$D$117="",'У6 Ввод'!$E$117="",'У6 Ввод'!$D$117&gt;$B2),0,MAX(0,MIN(1,'У6 Ввод'!$E$117-NETWORKDAYS('У6 Ввод'!$D$117,$B2)+1))/Настройки!$E$12*100)</f>
        <v>0</v>
      </c>
      <c r="DI2" s="67" t="n">
        <f aca="false">IF(OR($D2=1,MONTH($B2)&lt;&gt;MONTH(StartDate),'У6 Ввод'!$D$118="",'У6 Ввод'!$E$118="",'У6 Ввод'!$D$118&gt;$B2),0,MAX(0,MIN(1,'У6 Ввод'!$E$118-NETWORKDAYS('У6 Ввод'!$D$118,$B2)+1))/Настройки!$E$12*100)</f>
        <v>0</v>
      </c>
      <c r="DJ2" s="67" t="n">
        <f aca="false">IF(OR($D2=1,MONTH($B2)&lt;&gt;MONTH(StartDate),'У6 Ввод'!$D$119="",'У6 Ввод'!$E$119="",'У6 Ввод'!$D$119&gt;$B2),0,MAX(0,MIN(1,'У6 Ввод'!$E$119-NETWORKDAYS('У6 Ввод'!$D$119,$B2)+1))/Настройки!$E$12*100)</f>
        <v>0</v>
      </c>
      <c r="DK2" s="67" t="n">
        <f aca="false">IF(OR($D2=1,MONTH($B2)&lt;&gt;MONTH(StartDate),'У6 Ввод'!$D$120="",'У6 Ввод'!$E$120="",'У6 Ввод'!$D$120&gt;$B2),0,MAX(0,MIN(1,'У6 Ввод'!$E$120-NETWORKDAYS('У6 Ввод'!$D$120,$B2)+1))/Настройки!$E$12*100)</f>
        <v>0</v>
      </c>
      <c r="DL2" s="67" t="n">
        <f aca="false">IF(OR($D2=1,MONTH($B2)&lt;&gt;MONTH(StartDate),'У6 Ввод'!$D$121="",'У6 Ввод'!$E$121="",'У6 Ввод'!$D$121&gt;$B2),0,MAX(0,MIN(1,'У6 Ввод'!$E$121-NETWORKDAYS('У6 Ввод'!$D$121,$B2)+1))/Настройки!$E$12*100)</f>
        <v>0</v>
      </c>
      <c r="DM2" s="67" t="n">
        <f aca="false">IF(OR($D2=1,MONTH($B2)&lt;&gt;MONTH(StartDate),'У6 Ввод'!$D$122="",'У6 Ввод'!$E$122="",'У6 Ввод'!$D$122&gt;$B2),0,MAX(0,MIN(1,'У6 Ввод'!$E$122-NETWORKDAYS('У6 Ввод'!$D$122,$B2)+1))/Настройки!$E$12*100)</f>
        <v>0</v>
      </c>
      <c r="DN2" s="67" t="n">
        <f aca="false">IF(OR($D2=1,MONTH($B2)&lt;&gt;MONTH(StartDate),'У6 Ввод'!$D$123="",'У6 Ввод'!$E$123="",'У6 Ввод'!$D$123&gt;$B2),0,MAX(0,MIN(1,'У6 Ввод'!$E$123-NETWORKDAYS('У6 Ввод'!$D$123,$B2)+1))/Настройки!$E$12*100)</f>
        <v>0</v>
      </c>
      <c r="DO2" s="67" t="n">
        <f aca="false">IF(OR($D2=1,MONTH($B2)&lt;&gt;MONTH(StartDate),'У6 Ввод'!$D$124="",'У6 Ввод'!$E$124="",'У6 Ввод'!$D$124&gt;$B2),0,MAX(0,MIN(1,'У6 Ввод'!$E$124-NETWORKDAYS('У6 Ввод'!$D$124,$B2)+1))/Настройки!$E$12*100)</f>
        <v>0</v>
      </c>
      <c r="DP2" s="67" t="n">
        <f aca="false">IF(OR($D2=1,MONTH($B2)&lt;&gt;MONTH(StartDate),'У6 Ввод'!$D$125="",'У6 Ввод'!$E$125="",'У6 Ввод'!$D$125&gt;$B2),0,MAX(0,MIN(1,'У6 Ввод'!$E$125-NETWORKDAYS('У6 Ввод'!$D$125,$B2)+1))/Настройки!$E$12*100)</f>
        <v>0</v>
      </c>
      <c r="DQ2" s="67" t="n">
        <f aca="false">IF(OR($D2=1,MONTH($B2)&lt;&gt;MONTH(StartDate),'У6 Ввод'!$D$126="",'У6 Ввод'!$E$126="",'У6 Ввод'!$D$126&gt;$B2),0,MAX(0,MIN(1,'У6 Ввод'!$E$126-NETWORKDAYS('У6 Ввод'!$D$126,$B2)+1))/Настройки!$E$12*100)</f>
        <v>0</v>
      </c>
      <c r="DR2" s="67" t="n">
        <f aca="false">IF(OR($D2=1,MONTH($B2)&lt;&gt;MONTH(StartDate),'У6 Ввод'!$D$127="",'У6 Ввод'!$E$127="",'У6 Ввод'!$D$127&gt;$B2),0,MAX(0,MIN(1,'У6 Ввод'!$E$127-NETWORKDAYS('У6 Ввод'!$D$127,$B2)+1))/Настройки!$E$12*100)</f>
        <v>0</v>
      </c>
      <c r="DS2" s="67" t="n">
        <f aca="false">IF(OR($D2=1,MONTH($B2)&lt;&gt;MONTH(StartDate),'У6 Ввод'!$D$128="",'У6 Ввод'!$E$128="",'У6 Ввод'!$D$128&gt;$B2),0,MAX(0,MIN(1,'У6 Ввод'!$E$128-NETWORKDAYS('У6 Ввод'!$D$128,$B2)+1))/Настройки!$E$12*100)</f>
        <v>0</v>
      </c>
      <c r="DT2" s="67" t="n">
        <f aca="false">IF(OR($D2=1,MONTH($B2)&lt;&gt;MONTH(StartDate),'У6 Ввод'!$D$129="",'У6 Ввод'!$E$129="",'У6 Ввод'!$D$129&gt;$B2),0,MAX(0,MIN(1,'У6 Ввод'!$E$129-NETWORKDAYS('У6 Ввод'!$D$129,$B2)+1))/Настройки!$E$12*100)</f>
        <v>0</v>
      </c>
      <c r="DU2" s="67" t="n">
        <f aca="false">IF(OR($D2=1,MONTH($B2)&lt;&gt;MONTH(StartDate),'У6 Ввод'!$D$130="",'У6 Ввод'!$E$130="",'У6 Ввод'!$D$130&gt;$B2),0,MAX(0,MIN(1,'У6 Ввод'!$E$130-NETWORKDAYS('У6 Ввод'!$D$130,$B2)+1))/Настройки!$E$12*100)</f>
        <v>0</v>
      </c>
      <c r="DV2" s="67" t="n">
        <f aca="false">IF(OR($D2=1,MONTH($B2)&lt;&gt;MONTH(StartDate),'У6 Ввод'!$D$131="",'У6 Ввод'!$E$131="",'У6 Ввод'!$D$131&gt;$B2),0,MAX(0,MIN(1,'У6 Ввод'!$E$131-NETWORKDAYS('У6 Ввод'!$D$131,$B2)+1))/Настройки!$E$12*100)</f>
        <v>0</v>
      </c>
      <c r="DW2" s="67" t="n">
        <f aca="false">IF(OR($D2=1,MONTH($B2)&lt;&gt;MONTH(StartDate),'У6 Ввод'!$D$132="",'У6 Ввод'!$E$132="",'У6 Ввод'!$D$132&gt;$B2),0,MAX(0,MIN(1,'У6 Ввод'!$E$132-NETWORKDAYS('У6 Ввод'!$D$132,$B2)+1))/Настройки!$E$12*100)</f>
        <v>0</v>
      </c>
      <c r="DX2" s="67" t="n">
        <f aca="false">IF(OR($D2=1,MONTH($B2)&lt;&gt;MONTH(StartDate),'У6 Ввод'!$D$133="",'У6 Ввод'!$E$133="",'У6 Ввод'!$D$133&gt;$B2),0,MAX(0,MIN(1,'У6 Ввод'!$E$133-NETWORKDAYS('У6 Ввод'!$D$133,$B2)+1))/Настройки!$E$12*100)</f>
        <v>0</v>
      </c>
      <c r="DY2" s="67" t="n">
        <f aca="false">IF(OR($D2=1,MONTH($B2)&lt;&gt;MONTH(StartDate),'У6 Ввод'!$D$134="",'У6 Ввод'!$E$134="",'У6 Ввод'!$D$134&gt;$B2),0,MAX(0,MIN(1,'У6 Ввод'!$E$134-NETWORKDAYS('У6 Ввод'!$D$134,$B2)+1))/Настройки!$E$12*100)</f>
        <v>0</v>
      </c>
      <c r="DZ2" s="67" t="n">
        <f aca="false">IF(OR($D2=1,MONTH($B2)&lt;&gt;MONTH(StartDate),'У6 Ввод'!$D$135="",'У6 Ввод'!$E$135="",'У6 Ввод'!$D$135&gt;$B2),0,MAX(0,MIN(1,'У6 Ввод'!$E$135-NETWORKDAYS('У6 Ввод'!$D$135,$B2)+1))/Настройки!$E$12*100)</f>
        <v>0</v>
      </c>
      <c r="EA2" s="67" t="n">
        <f aca="false">IF(OR($D2=1,MONTH($B2)&lt;&gt;MONTH(StartDate),'У6 Ввод'!$D$136="",'У6 Ввод'!$E$136="",'У6 Ввод'!$D$136&gt;$B2),0,MAX(0,MIN(1,'У6 Ввод'!$E$136-NETWORKDAYS('У6 Ввод'!$D$136,$B2)+1))/Настройки!$E$12*100)</f>
        <v>0</v>
      </c>
      <c r="EB2" s="67" t="n">
        <f aca="false">IF(OR($D2=1,MONTH($B2)&lt;&gt;MONTH(StartDate),'У6 Ввод'!$D$137="",'У6 Ввод'!$E$137="",'У6 Ввод'!$D$137&gt;$B2),0,MAX(0,MIN(1,'У6 Ввод'!$E$137-NETWORKDAYS('У6 Ввод'!$D$137,$B2)+1))/Настройки!$E$12*100)</f>
        <v>0</v>
      </c>
      <c r="EC2" s="67" t="n">
        <f aca="false">IF(OR($D2=1,MONTH($B2)&lt;&gt;MONTH(StartDate),'У6 Ввод'!$D$138="",'У6 Ввод'!$E$138="",'У6 Ввод'!$D$138&gt;$B2),0,MAX(0,MIN(1,'У6 Ввод'!$E$138-NETWORKDAYS('У6 Ввод'!$D$138,$B2)+1))/Настройки!$E$12*100)</f>
        <v>0</v>
      </c>
      <c r="ED2" s="67" t="n">
        <f aca="false">IF(OR($D2=1,MONTH($B2)&lt;&gt;MONTH(StartDate),'У6 Ввод'!$D$139="",'У6 Ввод'!$E$139="",'У6 Ввод'!$D$139&gt;$B2),0,MAX(0,MIN(1,'У6 Ввод'!$E$139-NETWORKDAYS('У6 Ввод'!$D$139,$B2)+1))/Настройки!$E$12*100)</f>
        <v>0</v>
      </c>
      <c r="EE2" s="67" t="n">
        <f aca="false">IF(OR($D2=1,MONTH($B2)&lt;&gt;MONTH(StartDate),'У6 Ввод'!$D$140="",'У6 Ввод'!$E$140="",'У6 Ввод'!$D$140&gt;$B2),0,MAX(0,MIN(1,'У6 Ввод'!$E$140-NETWORKDAYS('У6 Ввод'!$D$140,$B2)+1))/Настройки!$E$12*100)</f>
        <v>0</v>
      </c>
      <c r="EF2" s="67" t="n">
        <f aca="false">IF(OR($D2=1,MONTH($B2)&lt;&gt;MONTH(StartDate),'У6 Ввод'!$D$141="",'У6 Ввод'!$E$141="",'У6 Ввод'!$D$141&gt;$B2),0,MAX(0,MIN(1,'У6 Ввод'!$E$141-NETWORKDAYS('У6 Ввод'!$D$141,$B2)+1))/Настройки!$E$12*100)</f>
        <v>0</v>
      </c>
      <c r="EG2" s="67" t="n">
        <f aca="false">IF(OR($D2=1,MONTH($B2)&lt;&gt;MONTH(StartDate),'У6 Ввод'!$D$142="",'У6 Ввод'!$E$142="",'У6 Ввод'!$D$142&gt;$B2),0,MAX(0,MIN(1,'У6 Ввод'!$E$142-NETWORKDAYS('У6 Ввод'!$D$142,$B2)+1))/Настройки!$E$12*100)</f>
        <v>0</v>
      </c>
      <c r="EH2" s="67" t="n">
        <f aca="false">IF(OR($D2=1,MONTH($B2)&lt;&gt;MONTH(StartDate),'У6 Ввод'!$D$143="",'У6 Ввод'!$E$143="",'У6 Ввод'!$D$143&gt;$B2),0,MAX(0,MIN(1,'У6 Ввод'!$E$143-NETWORKDAYS('У6 Ввод'!$D$143,$B2)+1))/Настройки!$E$12*100)</f>
        <v>0</v>
      </c>
      <c r="EI2" s="67" t="n">
        <f aca="false">IF(OR($D2=1,MONTH($B2)&lt;&gt;MONTH(StartDate),'У6 Ввод'!$D$144="",'У6 Ввод'!$E$144="",'У6 Ввод'!$D$144&gt;$B2),0,MAX(0,MIN(1,'У6 Ввод'!$E$144-NETWORKDAYS('У6 Ввод'!$D$144,$B2)+1))/Настройки!$E$12*100)</f>
        <v>0</v>
      </c>
      <c r="EJ2" s="67" t="n">
        <f aca="false">IF(OR($D2=1,MONTH($B2)&lt;&gt;MONTH(StartDate),'У6 Ввод'!$D$145="",'У6 Ввод'!$E$145="",'У6 Ввод'!$D$145&gt;$B2),0,MAX(0,MIN(1,'У6 Ввод'!$E$145-NETWORKDAYS('У6 Ввод'!$D$145,$B2)+1))/Настройки!$E$12*100)</f>
        <v>0</v>
      </c>
      <c r="EK2" s="67" t="n">
        <f aca="false">IF(OR($D2=1,MONTH($B2)&lt;&gt;MONTH(StartDate),'У6 Ввод'!$D$146="",'У6 Ввод'!$E$146="",'У6 Ввод'!$D$146&gt;$B2),0,MAX(0,MIN(1,'У6 Ввод'!$E$146-NETWORKDAYS('У6 Ввод'!$D$146,$B2)+1))/Настройки!$E$12*100)</f>
        <v>0</v>
      </c>
      <c r="EL2" s="67" t="n">
        <f aca="false">IF(OR($D2=1,MONTH($B2)&lt;&gt;MONTH(StartDate),'У6 Ввод'!$D$147="",'У6 Ввод'!$E$147="",'У6 Ввод'!$D$147&gt;$B2),0,MAX(0,MIN(1,'У6 Ввод'!$E$147-NETWORKDAYS('У6 Ввод'!$D$147,$B2)+1))/Настройки!$E$12*100)</f>
        <v>0</v>
      </c>
      <c r="EM2" s="67" t="n">
        <f aca="false">IF(OR($D2=1,MONTH($B2)&lt;&gt;MONTH(StartDate),'У6 Ввод'!$D$148="",'У6 Ввод'!$E$148="",'У6 Ввод'!$D$148&gt;$B2),0,MAX(0,MIN(1,'У6 Ввод'!$E$148-NETWORKDAYS('У6 Ввод'!$D$148,$B2)+1))/Настройки!$E$12*100)</f>
        <v>0</v>
      </c>
      <c r="EN2" s="67" t="n">
        <f aca="false">IF(OR($D2=1,MONTH($B2)&lt;&gt;MONTH(StartDate),'У6 Ввод'!$D$149="",'У6 Ввод'!$E$149="",'У6 Ввод'!$D$149&gt;$B2),0,MAX(0,MIN(1,'У6 Ввод'!$E$149-NETWORKDAYS('У6 Ввод'!$D$149,$B2)+1))/Настройки!$E$12*100)</f>
        <v>0</v>
      </c>
      <c r="EO2" s="67" t="n">
        <f aca="false">IF(OR($D2=1,MONTH($B2)&lt;&gt;MONTH(StartDate),'У6 Ввод'!$D$150="",'У6 Ввод'!$E$150="",'У6 Ввод'!$D$150&gt;$B2),0,MAX(0,MIN(1,'У6 Ввод'!$E$150-NETWORKDAYS('У6 Ввод'!$D$150,$B2)+1))/Настройки!$E$12*100)</f>
        <v>0</v>
      </c>
      <c r="EP2" s="67" t="n">
        <f aca="false">IF(OR($D2=1,MONTH($B2)&lt;&gt;MONTH(StartDate),'У6 Ввод'!$D$151="",'У6 Ввод'!$E$151="",'У6 Ввод'!$D$151&gt;$B2),0,MAX(0,MIN(1,'У6 Ввод'!$E$151-NETWORKDAYS('У6 Ввод'!$D$151,$B2)+1))/Настройки!$E$12*100)</f>
        <v>0</v>
      </c>
      <c r="EQ2" s="67" t="n">
        <f aca="false">IF(OR($D2=1,MONTH($B2)&lt;&gt;MONTH(StartDate),'У6 Ввод'!$D$152="",'У6 Ввод'!$E$152="",'У6 Ввод'!$D$152&gt;$B2),0,MAX(0,MIN(1,'У6 Ввод'!$E$152-NETWORKDAYS('У6 Ввод'!$D$152,$B2)+1))/Настройки!$E$12*100)</f>
        <v>0</v>
      </c>
      <c r="ER2" s="67" t="n">
        <f aca="false">IF(OR($D2=1,MONTH($B2)&lt;&gt;MONTH(StartDate),'У6 Ввод'!$D$153="",'У6 Ввод'!$E$153="",'У6 Ввод'!$D$153&gt;$B2),0,MAX(0,MIN(1,'У6 Ввод'!$E$153-NETWORKDAYS('У6 Ввод'!$D$153,$B2)+1))/Настройки!$E$12*100)</f>
        <v>0</v>
      </c>
      <c r="ES2" s="67" t="n">
        <f aca="false">IF(OR($D2=1,MONTH($B2)&lt;&gt;MONTH(StartDate),'У6 Ввод'!$D$154="",'У6 Ввод'!$E$154="",'У6 Ввод'!$D$154&gt;$B2),0,MAX(0,MIN(1,'У6 Ввод'!$E$154-NETWORKDAYS('У6 Ввод'!$D$154,$B2)+1))/Настройки!$E$12*100)</f>
        <v>0</v>
      </c>
      <c r="ET2" s="67" t="n">
        <f aca="false">IF(OR($D2=1,MONTH($B2)&lt;&gt;MONTH(StartDate),'У6 Ввод'!$D$155="",'У6 Ввод'!$E$155="",'У6 Ввод'!$D$155&gt;$B2),0,MAX(0,MIN(1,'У6 Ввод'!$E$155-NETWORKDAYS('У6 Ввод'!$D$155,$B2)+1))/Настройки!$E$12*100)</f>
        <v>0</v>
      </c>
      <c r="EU2" s="67" t="n">
        <f aca="false">IF(OR($D2=1,MONTH($B2)&lt;&gt;MONTH(StartDate),'У6 Ввод'!$D$156="",'У6 Ввод'!$E$156="",'У6 Ввод'!$D$156&gt;$B2),0,MAX(0,MIN(1,'У6 Ввод'!$E$156-NETWORKDAYS('У6 Ввод'!$D$156,$B2)+1))/Настройки!$E$12*100)</f>
        <v>0</v>
      </c>
      <c r="EV2" s="67" t="n">
        <f aca="false">IF(OR($D2=1,MONTH($B2)&lt;&gt;MONTH(StartDate),'У6 Ввод'!$D$157="",'У6 Ввод'!$E$157="",'У6 Ввод'!$D$157&gt;$B2),0,MAX(0,MIN(1,'У6 Ввод'!$E$157-NETWORKDAYS('У6 Ввод'!$D$157,$B2)+1))/Настройки!$E$12*100)</f>
        <v>0</v>
      </c>
      <c r="EW2" s="67" t="n">
        <f aca="false">IF(OR($D2=1,MONTH($B2)&lt;&gt;MONTH(StartDate),'У6 Ввод'!$D$158="",'У6 Ввод'!$E$158="",'У6 Ввод'!$D$158&gt;$B2),0,MAX(0,MIN(1,'У6 Ввод'!$E$158-NETWORKDAYS('У6 Ввод'!$D$158,$B2)+1))/Настройки!$E$12*100)</f>
        <v>0</v>
      </c>
      <c r="EX2" s="67" t="n">
        <f aca="false">IF(OR($D2=1,MONTH($B2)&lt;&gt;MONTH(StartDate),'У6 Ввод'!$D$159="",'У6 Ввод'!$E$159="",'У6 Ввод'!$D$159&gt;$B2),0,MAX(0,MIN(1,'У6 Ввод'!$E$159-NETWORKDAYS('У6 Ввод'!$D$159,$B2)+1))/Настройки!$E$12*100)</f>
        <v>0</v>
      </c>
      <c r="EY2" s="67" t="n">
        <f aca="false">IF(OR($D2=1,MONTH($B2)&lt;&gt;MONTH(StartDate),'У6 Ввод'!$D$160="",'У6 Ввод'!$E$160="",'У6 Ввод'!$D$160&gt;$B2),0,MAX(0,MIN(1,'У6 Ввод'!$E$160-NETWORKDAYS('У6 Ввод'!$D$160,$B2)+1))/Настройки!$E$12*100)</f>
        <v>0</v>
      </c>
      <c r="EZ2" s="67" t="n">
        <f aca="false">IF(OR($D2=1,MONTH($B2)&lt;&gt;MONTH(StartDate),'У6 Ввод'!$D$161="",'У6 Ввод'!$E$161="",'У6 Ввод'!$D$161&gt;$B2),0,MAX(0,MIN(1,'У6 Ввод'!$E$161-NETWORKDAYS('У6 Ввод'!$D$161,$B2)+1))/Настройки!$E$12*100)</f>
        <v>0</v>
      </c>
      <c r="FA2" s="67" t="n">
        <f aca="false">IF(OR($D2=1,MONTH($B2)&lt;&gt;MONTH(StartDate),'У6 Ввод'!$D$162="",'У6 Ввод'!$E$162="",'У6 Ввод'!$D$162&gt;$B2),0,MAX(0,MIN(1,'У6 Ввод'!$E$162-NETWORKDAYS('У6 Ввод'!$D$162,$B2)+1))/Настройки!$E$12*100)</f>
        <v>0</v>
      </c>
      <c r="FB2" s="67" t="n">
        <f aca="false">IF(OR($D2=1,MONTH($B2)&lt;&gt;MONTH(StartDate),'У6 Ввод'!$D$163="",'У6 Ввод'!$E$163="",'У6 Ввод'!$D$163&gt;$B2),0,MAX(0,MIN(1,'У6 Ввод'!$E$163-NETWORKDAYS('У6 Ввод'!$D$163,$B2)+1))/Настройки!$E$12*100)</f>
        <v>0</v>
      </c>
      <c r="FC2" s="67" t="n">
        <f aca="false">IF(OR($D2=1,MONTH($B2)&lt;&gt;MONTH(StartDate),'У6 Ввод'!$D$164="",'У6 Ввод'!$E$164="",'У6 Ввод'!$D$164&gt;$B2),0,MAX(0,MIN(1,'У6 Ввод'!$E$164-NETWORKDAYS('У6 Ввод'!$D$164,$B2)+1))/Настройки!$E$12*100)</f>
        <v>0</v>
      </c>
      <c r="FD2" s="67" t="n">
        <f aca="false">IF(OR($D2=1,MONTH($B2)&lt;&gt;MONTH(StartDate),'У6 Ввод'!$D$165="",'У6 Ввод'!$E$165="",'У6 Ввод'!$D$165&gt;$B2),0,MAX(0,MIN(1,'У6 Ввод'!$E$165-NETWORKDAYS('У6 Ввод'!$D$165,$B2)+1))/Настройки!$E$12*100)</f>
        <v>0</v>
      </c>
      <c r="FE2" s="67" t="n">
        <f aca="false">IF(OR($D2=1,MONTH($B2)&lt;&gt;MONTH(StartDate),'У6 Ввод'!$D$166="",'У6 Ввод'!$E$166="",'У6 Ввод'!$D$166&gt;$B2),0,MAX(0,MIN(1,'У6 Ввод'!$E$166-NETWORKDAYS('У6 Ввод'!$D$166,$B2)+1))/Настройки!$E$12*100)</f>
        <v>0</v>
      </c>
      <c r="FF2" s="67" t="n">
        <f aca="false">IF(OR($D2=1,MONTH($B2)&lt;&gt;MONTH(StartDate),'У6 Ввод'!$D$167="",'У6 Ввод'!$E$167="",'У6 Ввод'!$D$167&gt;$B2),0,MAX(0,MIN(1,'У6 Ввод'!$E$167-NETWORKDAYS('У6 Ввод'!$D$167,$B2)+1))/Настройки!$E$12*100)</f>
        <v>0</v>
      </c>
      <c r="FG2" s="67" t="n">
        <f aca="false">IF(OR($D2=1,MONTH($B2)&lt;&gt;MONTH(StartDate),'У6 Ввод'!$D$168="",'У6 Ввод'!$E$168="",'У6 Ввод'!$D$168&gt;$B2),0,MAX(0,MIN(1,'У6 Ввод'!$E$168-NETWORKDAYS('У6 Ввод'!$D$168,$B2)+1))/Настройки!$E$12*100)</f>
        <v>0</v>
      </c>
      <c r="FH2" s="67" t="n">
        <f aca="false">IF(OR($D2=1,MONTH($B2)&lt;&gt;MONTH(StartDate),'У6 Ввод'!$D$169="",'У6 Ввод'!$E$169="",'У6 Ввод'!$D$169&gt;$B2),0,MAX(0,MIN(1,'У6 Ввод'!$E$169-NETWORKDAYS('У6 Ввод'!$D$169,$B2)+1))/Настройки!$E$12*100)</f>
        <v>0</v>
      </c>
      <c r="FI2" s="67" t="n">
        <f aca="false">IF(OR($D2=1,MONTH($B2)&lt;&gt;MONTH(StartDate),'У6 Ввод'!$D$170="",'У6 Ввод'!$E$170="",'У6 Ввод'!$D$170&gt;$B2),0,MAX(0,MIN(1,'У6 Ввод'!$E$170-NETWORKDAYS('У6 Ввод'!$D$170,$B2)+1))/Настройки!$E$12*100)</f>
        <v>0</v>
      </c>
      <c r="FJ2" s="67" t="n">
        <f aca="false">IF(OR($D2=1,MONTH($B2)&lt;&gt;MONTH(StartDate),'У6 Ввод'!$D$171="",'У6 Ввод'!$E$171="",'У6 Ввод'!$D$171&gt;$B2),0,MAX(0,MIN(1,'У6 Ввод'!$E$171-NETWORKDAYS('У6 Ввод'!$D$171,$B2)+1))/Настройки!$E$12*100)</f>
        <v>0</v>
      </c>
      <c r="FK2" s="67" t="n">
        <f aca="false">IF(OR($D2=1,MONTH($B2)&lt;&gt;MONTH(StartDate),'У6 Ввод'!$D$172="",'У6 Ввод'!$E$172="",'У6 Ввод'!$D$172&gt;$B2),0,MAX(0,MIN(1,'У6 Ввод'!$E$172-NETWORKDAYS('У6 Ввод'!$D$172,$B2)+1))/Настройки!$E$12*100)</f>
        <v>0</v>
      </c>
      <c r="FL2" s="67" t="n">
        <f aca="false">IF(OR($D2=1,MONTH($B2)&lt;&gt;MONTH(StartDate),'У6 Ввод'!$D$173="",'У6 Ввод'!$E$173="",'У6 Ввод'!$D$173&gt;$B2),0,MAX(0,MIN(1,'У6 Ввод'!$E$173-NETWORKDAYS('У6 Ввод'!$D$173,$B2)+1))/Настройки!$E$12*100)</f>
        <v>0</v>
      </c>
      <c r="FM2" s="67" t="n">
        <f aca="false">IF(OR($D2=1,MONTH($B2)&lt;&gt;MONTH(StartDate),'У6 Ввод'!$D$174="",'У6 Ввод'!$E$174="",'У6 Ввод'!$D$174&gt;$B2),0,MAX(0,MIN(1,'У6 Ввод'!$E$174-NETWORKDAYS('У6 Ввод'!$D$174,$B2)+1))/Настройки!$E$12*100)</f>
        <v>0</v>
      </c>
      <c r="FN2" s="67" t="n">
        <f aca="false">IF(OR($D2=1,MONTH($B2)&lt;&gt;MONTH(StartDate),'У6 Ввод'!$D$175="",'У6 Ввод'!$E$175="",'У6 Ввод'!$D$175&gt;$B2),0,MAX(0,MIN(1,'У6 Ввод'!$E$175-NETWORKDAYS('У6 Ввод'!$D$175,$B2)+1))/Настройки!$E$12*100)</f>
        <v>0</v>
      </c>
      <c r="FO2" s="67" t="n">
        <f aca="false">IF(OR($D2=1,MONTH($B2)&lt;&gt;MONTH(StartDate),'У6 Ввод'!$D$176="",'У6 Ввод'!$E$176="",'У6 Ввод'!$D$176&gt;$B2),0,MAX(0,MIN(1,'У6 Ввод'!$E$176-NETWORKDAYS('У6 Ввод'!$D$176,$B2)+1))/Настройки!$E$12*100)</f>
        <v>0</v>
      </c>
      <c r="FP2" s="67" t="n">
        <f aca="false">IF(OR($D2=1,MONTH($B2)&lt;&gt;MONTH(StartDate),'У6 Ввод'!$D$177="",'У6 Ввод'!$E$177="",'У6 Ввод'!$D$177&gt;$B2),0,MAX(0,MIN(1,'У6 Ввод'!$E$177-NETWORKDAYS('У6 Ввод'!$D$177,$B2)+1))/Настройки!$E$12*100)</f>
        <v>0</v>
      </c>
      <c r="FQ2" s="67" t="n">
        <f aca="false">IF(OR($D2=1,MONTH($B2)&lt;&gt;MONTH(StartDate),'У6 Ввод'!$D$178="",'У6 Ввод'!$E$178="",'У6 Ввод'!$D$178&gt;$B2),0,MAX(0,MIN(1,'У6 Ввод'!$E$178-NETWORKDAYS('У6 Ввод'!$D$178,$B2)+1))/Настройки!$E$12*100)</f>
        <v>0</v>
      </c>
      <c r="FR2" s="67" t="n">
        <f aca="false">IF(OR($D2=1,MONTH($B2)&lt;&gt;MONTH(StartDate),'У6 Ввод'!$D$179="",'У6 Ввод'!$E$179="",'У6 Ввод'!$D$179&gt;$B2),0,MAX(0,MIN(1,'У6 Ввод'!$E$179-NETWORKDAYS('У6 Ввод'!$D$179,$B2)+1))/Настройки!$E$12*100)</f>
        <v>0</v>
      </c>
      <c r="FS2" s="67" t="n">
        <f aca="false">IF(OR($D2=1,MONTH($B2)&lt;&gt;MONTH(StartDate),'У6 Ввод'!$D$180="",'У6 Ввод'!$E$180="",'У6 Ввод'!$D$180&gt;$B2),0,MAX(0,MIN(1,'У6 Ввод'!$E$180-NETWORKDAYS('У6 Ввод'!$D$180,$B2)+1))/Настройки!$E$12*100)</f>
        <v>0</v>
      </c>
      <c r="FT2" s="67" t="n">
        <f aca="false">IF(OR($D2=1,MONTH($B2)&lt;&gt;MONTH(StartDate),'У6 Ввод'!$D$181="",'У6 Ввод'!$E$181="",'У6 Ввод'!$D$181&gt;$B2),0,MAX(0,MIN(1,'У6 Ввод'!$E$181-NETWORKDAYS('У6 Ввод'!$D$181,$B2)+1))/Настройки!$E$12*100)</f>
        <v>0</v>
      </c>
      <c r="FU2" s="67" t="n">
        <f aca="false">IF(OR($D2=1,MONTH($B2)&lt;&gt;MONTH(StartDate),'У6 Ввод'!$D$182="",'У6 Ввод'!$E$182="",'У6 Ввод'!$D$182&gt;$B2),0,MAX(0,MIN(1,'У6 Ввод'!$E$182-NETWORKDAYS('У6 Ввод'!$D$182,$B2)+1))/Настройки!$E$12*100)</f>
        <v>0</v>
      </c>
      <c r="FV2" s="67" t="n">
        <f aca="false">IF(OR($D2=1,MONTH($B2)&lt;&gt;MONTH(StartDate),'У6 Ввод'!$D$183="",'У6 Ввод'!$E$183="",'У6 Ввод'!$D$183&gt;$B2),0,MAX(0,MIN(1,'У6 Ввод'!$E$183-NETWORKDAYS('У6 Ввод'!$D$183,$B2)+1))/Настройки!$E$12*100)</f>
        <v>0</v>
      </c>
      <c r="FW2" s="67" t="n">
        <f aca="false">IF(OR($D2=1,MONTH($B2)&lt;&gt;MONTH(StartDate),'У6 Ввод'!$D$184="",'У6 Ввод'!$E$184="",'У6 Ввод'!$D$184&gt;$B2),0,MAX(0,MIN(1,'У6 Ввод'!$E$184-NETWORKDAYS('У6 Ввод'!$D$184,$B2)+1))/Настройки!$E$12*100)</f>
        <v>0</v>
      </c>
      <c r="FX2" s="67" t="n">
        <f aca="false">IF(OR($D2=1,MONTH($B2)&lt;&gt;MONTH(StartDate),'У6 Ввод'!$D$185="",'У6 Ввод'!$E$185="",'У6 Ввод'!$D$185&gt;$B2),0,MAX(0,MIN(1,'У6 Ввод'!$E$185-NETWORKDAYS('У6 Ввод'!$D$185,$B2)+1))/Настройки!$E$12*100)</f>
        <v>0</v>
      </c>
      <c r="FY2" s="67" t="n">
        <f aca="false">IF(OR($D2=1,MONTH($B2)&lt;&gt;MONTH(StartDate),'У6 Ввод'!$D$186="",'У6 Ввод'!$E$186="",'У6 Ввод'!$D$186&gt;$B2),0,MAX(0,MIN(1,'У6 Ввод'!$E$186-NETWORKDAYS('У6 Ввод'!$D$186,$B2)+1))/Настройки!$E$12*100)</f>
        <v>0</v>
      </c>
      <c r="FZ2" s="67" t="n">
        <f aca="false">IF(OR($D2=1,MONTH($B2)&lt;&gt;MONTH(StartDate),'У6 Ввод'!$D$187="",'У6 Ввод'!$E$187="",'У6 Ввод'!$D$187&gt;$B2),0,MAX(0,MIN(1,'У6 Ввод'!$E$187-NETWORKDAYS('У6 Ввод'!$D$187,$B2)+1))/Настройки!$E$12*100)</f>
        <v>0</v>
      </c>
      <c r="GA2" s="67" t="n">
        <f aca="false">IF(OR($D2=1,MONTH($B2)&lt;&gt;MONTH(StartDate),'У6 Ввод'!$D$188="",'У6 Ввод'!$E$188="",'У6 Ввод'!$D$188&gt;$B2),0,MAX(0,MIN(1,'У6 Ввод'!$E$188-NETWORKDAYS('У6 Ввод'!$D$188,$B2)+1))/Настройки!$E$12*100)</f>
        <v>0</v>
      </c>
      <c r="GB2" s="67" t="n">
        <f aca="false">IF(OR($D2=1,MONTH($B2)&lt;&gt;MONTH(StartDate),'У6 Ввод'!$D$189="",'У6 Ввод'!$E$189="",'У6 Ввод'!$D$189&gt;$B2),0,MAX(0,MIN(1,'У6 Ввод'!$E$189-NETWORKDAYS('У6 Ввод'!$D$189,$B2)+1))/Настройки!$E$12*100)</f>
        <v>0</v>
      </c>
      <c r="GC2" s="67" t="n">
        <f aca="false">IF(OR($D2=1,MONTH($B2)&lt;&gt;MONTH(StartDate),'У6 Ввод'!$D$190="",'У6 Ввод'!$E$190="",'У6 Ввод'!$D$190&gt;$B2),0,MAX(0,MIN(1,'У6 Ввод'!$E$190-NETWORKDAYS('У6 Ввод'!$D$190,$B2)+1))/Настройки!$E$12*100)</f>
        <v>0</v>
      </c>
      <c r="GD2" s="67" t="n">
        <f aca="false">IF(OR($D2=1,MONTH($B2)&lt;&gt;MONTH(StartDate),'У6 Ввод'!$D$191="",'У6 Ввод'!$E$191="",'У6 Ввод'!$D$191&gt;$B2),0,MAX(0,MIN(1,'У6 Ввод'!$E$191-NETWORKDAYS('У6 Ввод'!$D$191,$B2)+1))/Настройки!$E$12*100)</f>
        <v>0</v>
      </c>
      <c r="GE2" s="67" t="n">
        <f aca="false">IF(OR($D2=1,MONTH($B2)&lt;&gt;MONTH(StartDate),'У6 Ввод'!$D$192="",'У6 Ввод'!$E$192="",'У6 Ввод'!$D$192&gt;$B2),0,MAX(0,MIN(1,'У6 Ввод'!$E$192-NETWORKDAYS('У6 Ввод'!$D$192,$B2)+1))/Настройки!$E$12*100)</f>
        <v>0</v>
      </c>
      <c r="GF2" s="67" t="n">
        <f aca="false">IF(OR($D2=1,MONTH($B2)&lt;&gt;MONTH(StartDate),'У6 Ввод'!$D$193="",'У6 Ввод'!$E$193="",'У6 Ввод'!$D$193&gt;$B2),0,MAX(0,MIN(1,'У6 Ввод'!$E$193-NETWORKDAYS('У6 Ввод'!$D$193,$B2)+1))/Настройки!$E$12*100)</f>
        <v>0</v>
      </c>
      <c r="GG2" s="67" t="n">
        <f aca="false">IF(OR($D2=1,MONTH($B2)&lt;&gt;MONTH(StartDate),'У6 Ввод'!$D$194="",'У6 Ввод'!$E$194="",'У6 Ввод'!$D$194&gt;$B2),0,MAX(0,MIN(1,'У6 Ввод'!$E$194-NETWORKDAYS('У6 Ввод'!$D$194,$B2)+1))/Настройки!$E$12*100)</f>
        <v>0</v>
      </c>
      <c r="GH2" s="67" t="n">
        <f aca="false">IF(OR($D2=1,MONTH($B2)&lt;&gt;MONTH(StartDate),'У6 Ввод'!$D$195="",'У6 Ввод'!$E$195="",'У6 Ввод'!$D$195&gt;$B2),0,MAX(0,MIN(1,'У6 Ввод'!$E$195-NETWORKDAYS('У6 Ввод'!$D$195,$B2)+1))/Настройки!$E$12*100)</f>
        <v>0</v>
      </c>
      <c r="GI2" s="67" t="n">
        <f aca="false">IF(OR($D2=1,MONTH($B2)&lt;&gt;MONTH(StartDate),'У6 Ввод'!$D$196="",'У6 Ввод'!$E$196="",'У6 Ввод'!$D$196&gt;$B2),0,MAX(0,MIN(1,'У6 Ввод'!$E$196-NETWORKDAYS('У6 Ввод'!$D$196,$B2)+1))/Настройки!$E$12*100)</f>
        <v>0</v>
      </c>
      <c r="GJ2" s="67" t="n">
        <f aca="false">IF(OR($D2=1,MONTH($B2)&lt;&gt;MONTH(StartDate),'У6 Ввод'!$D$197="",'У6 Ввод'!$E$197="",'У6 Ввод'!$D$197&gt;$B2),0,MAX(0,MIN(1,'У6 Ввод'!$E$197-NETWORKDAYS('У6 Ввод'!$D$197,$B2)+1))/Настройки!$E$12*100)</f>
        <v>0</v>
      </c>
      <c r="GK2" s="67" t="n">
        <f aca="false">IF(OR($D2=1,MONTH($B2)&lt;&gt;MONTH(StartDate),'У6 Ввод'!$D$198="",'У6 Ввод'!$E$198="",'У6 Ввод'!$D$198&gt;$B2),0,MAX(0,MIN(1,'У6 Ввод'!$E$198-NETWORKDAYS('У6 Ввод'!$D$198,$B2)+1))/Настройки!$E$12*100)</f>
        <v>0</v>
      </c>
      <c r="GL2" s="67" t="n">
        <f aca="false">IF(OR($D2=1,MONTH($B2)&lt;&gt;MONTH(StartDate),'У6 Ввод'!$D$199="",'У6 Ввод'!$E$199="",'У6 Ввод'!$D$199&gt;$B2),0,MAX(0,MIN(1,'У6 Ввод'!$E$199-NETWORKDAYS('У6 Ввод'!$D$199,$B2)+1))/Настройки!$E$12*100)</f>
        <v>0</v>
      </c>
      <c r="GM2" s="67" t="n">
        <f aca="false">IF(OR($D2=1,MONTH($B2)&lt;&gt;MONTH(StartDate),'У6 Ввод'!$D$200="",'У6 Ввод'!$E$200="",'У6 Ввод'!$D$200&gt;$B2),0,MAX(0,MIN(1,'У6 Ввод'!$E$200-NETWORKDAYS('У6 Ввод'!$D$200,$B2)+1))/Настройки!$E$12*100)</f>
        <v>0</v>
      </c>
      <c r="GN2" s="67" t="n">
        <f aca="false">IF(OR($D2=1,MONTH($B2)&lt;&gt;MONTH(StartDate),'У6 Ввод'!$D$201="",'У6 Ввод'!$E$201="",'У6 Ввод'!$D$201&gt;$B2),0,MAX(0,MIN(1,'У6 Ввод'!$E$201-NETWORKDAYS('У6 Ввод'!$D$201,$B2)+1))/Настройки!$E$12*100)</f>
        <v>0</v>
      </c>
      <c r="GO2" s="67" t="n">
        <f aca="false">IF(OR($D2=1,MONTH($B2)&lt;&gt;MONTH(StartDate),'У6 Ввод'!$D$202="",'У6 Ввод'!$E$202="",'У6 Ввод'!$D$202&gt;$B2),0,MAX(0,MIN(1,'У6 Ввод'!$E$202-NETWORKDAYS('У6 Ввод'!$D$202,$B2)+1))/Настройки!$E$12*100)</f>
        <v>0</v>
      </c>
      <c r="GP2" s="67" t="n">
        <f aca="false">IF(OR($D2=1,MONTH($B2)&lt;&gt;MONTH(StartDate),'У6 Ввод'!$D$203="",'У6 Ввод'!$E$203="",'У6 Ввод'!$D$203&gt;$B2),0,MAX(0,MIN(1,'У6 Ввод'!$E$203-NETWORKDAYS('У6 Ввод'!$D$203,$B2)+1))/Настройки!$E$12*100)</f>
        <v>0</v>
      </c>
      <c r="GQ2" s="67" t="n">
        <f aca="false">IF(OR($D2=1,MONTH($B2)&lt;&gt;MONTH(StartDate),'У6 Ввод'!$D$204="",'У6 Ввод'!$E$204="",'У6 Ввод'!$D$204&gt;$B2),0,MAX(0,MIN(1,'У6 Ввод'!$E$204-NETWORKDAYS('У6 Ввод'!$D$204,$B2)+1))/Настройки!$E$12*100)</f>
        <v>0</v>
      </c>
      <c r="GR2" s="67" t="n">
        <f aca="false">IF(OR($D2=1,MONTH($B2)&lt;&gt;MONTH(StartDate),'У6 Ввод'!$D$205="",'У6 Ввод'!$E$205="",'У6 Ввод'!$D$205&gt;$B2),0,MAX(0,MIN(1,'У6 Ввод'!$E$205-NETWORKDAYS('У6 Ввод'!$D$205,$B2)+1))/Настройки!$E$12*100)</f>
        <v>0</v>
      </c>
      <c r="GS2" s="67" t="n">
        <f aca="false">IF(OR($D2=1,MONTH($B2)&lt;&gt;MONTH(StartDate),'У6 Ввод'!$D$206="",'У6 Ввод'!$E$206="",'У6 Ввод'!$D$206&gt;$B2),0,MAX(0,MIN(1,'У6 Ввод'!$E$206-NETWORKDAYS('У6 Ввод'!$D$206,$B2)+1))/Настройки!$E$12*100)</f>
        <v>0</v>
      </c>
      <c r="GT2" s="67" t="n">
        <f aca="false">IF(OR($D2=1,MONTH($B2)&lt;&gt;MONTH(StartDate),'У6 Ввод'!$D$207="",'У6 Ввод'!$E$207="",'У6 Ввод'!$D$207&gt;$B2),0,MAX(0,MIN(1,'У6 Ввод'!$E$207-NETWORKDAYS('У6 Ввод'!$D$207,$B2)+1))/Настройки!$E$12*100)</f>
        <v>0</v>
      </c>
      <c r="GU2" s="67" t="n">
        <f aca="false">IF(OR($D2=1,MONTH($B2)&lt;&gt;MONTH(StartDate),'У6 Ввод'!$D$208="",'У6 Ввод'!$E$208="",'У6 Ввод'!$D$208&gt;$B2),0,MAX(0,MIN(1,'У6 Ввод'!$E$208-NETWORKDAYS('У6 Ввод'!$D$208,$B2)+1))/Настройки!$E$12*100)</f>
        <v>0</v>
      </c>
      <c r="GV2" s="67" t="n">
        <f aca="false">IF(OR($D2=1,MONTH($B2)&lt;&gt;MONTH(StartDate),'У6 Ввод'!$D$209="",'У6 Ввод'!$E$209="",'У6 Ввод'!$D$209&gt;$B2),0,MAX(0,MIN(1,'У6 Ввод'!$E$209-NETWORKDAYS('У6 Ввод'!$D$209,$B2)+1))/Настройки!$E$12*100)</f>
        <v>0</v>
      </c>
      <c r="GW2" s="67" t="n">
        <f aca="false">IF(OR($D2=1,MONTH($B2)&lt;&gt;MONTH(StartDate),'У6 Ввод'!$D$210="",'У6 Ввод'!$E$210="",'У6 Ввод'!$D$210&gt;$B2),0,MAX(0,MIN(1,'У6 Ввод'!$E$210-NETWORKDAYS('У6 Ввод'!$D$210,$B2)+1))/Настройки!$E$12*100)</f>
        <v>0</v>
      </c>
      <c r="GX2" s="67" t="n">
        <f aca="false">IF(OR($D2=1,MONTH($B2)&lt;&gt;MONTH(StartDate),'У6 Ввод'!$D$211="",'У6 Ввод'!$E$211="",'У6 Ввод'!$D$211&gt;$B2),0,MAX(0,MIN(1,'У6 Ввод'!$E$211-NETWORKDAYS('У6 Ввод'!$D$211,$B2)+1))/Настройки!$E$12*100)</f>
        <v>0</v>
      </c>
      <c r="GY2" s="67" t="n">
        <f aca="false">IF(OR($D2=1,MONTH($B2)&lt;&gt;MONTH(StartDate),'У6 Ввод'!$D$212="",'У6 Ввод'!$E$212="",'У6 Ввод'!$D$212&gt;$B2),0,MAX(0,MIN(1,'У6 Ввод'!$E$212-NETWORKDAYS('У6 Ввод'!$D$212,$B2)+1))/Настройки!$E$12*100)</f>
        <v>0</v>
      </c>
      <c r="GZ2" s="67" t="n">
        <f aca="false">IF(OR($D2=1,MONTH($B2)&lt;&gt;MONTH(StartDate),'У6 Ввод'!$D$213="",'У6 Ввод'!$E$213="",'У6 Ввод'!$D$213&gt;$B2),0,MAX(0,MIN(1,'У6 Ввод'!$E$213-NETWORKDAYS('У6 Ввод'!$D$213,$B2)+1))/Настройки!$E$12*100)</f>
        <v>0</v>
      </c>
      <c r="HA2" s="67" t="n">
        <f aca="false">IF(OR($D2=1,MONTH($B2)&lt;&gt;MONTH(StartDate),'У6 Ввод'!$D$214="",'У6 Ввод'!$E$214="",'У6 Ввод'!$D$214&gt;$B2),0,MAX(0,MIN(1,'У6 Ввод'!$E$214-NETWORKDAYS('У6 Ввод'!$D$214,$B2)+1))/Настройки!$E$12*100)</f>
        <v>0</v>
      </c>
      <c r="HB2" s="67" t="n">
        <f aca="false">IF(OR($D2=1,MONTH($B2)&lt;&gt;MONTH(StartDate),'У6 Ввод'!$D$215="",'У6 Ввод'!$E$215="",'У6 Ввод'!$D$215&gt;$B2),0,MAX(0,MIN(1,'У6 Ввод'!$E$215-NETWORKDAYS('У6 Ввод'!$D$215,$B2)+1))/Настройки!$E$12*100)</f>
        <v>0</v>
      </c>
      <c r="HC2" s="67" t="n">
        <f aca="false">IF(OR($D2=1,MONTH($B2)&lt;&gt;MONTH(StartDate),'У6 Ввод'!$D$216="",'У6 Ввод'!$E$216="",'У6 Ввод'!$D$216&gt;$B2),0,MAX(0,MIN(1,'У6 Ввод'!$E$216-NETWORKDAYS('У6 Ввод'!$D$216,$B2)+1))/Настройки!$E$12*100)</f>
        <v>0</v>
      </c>
      <c r="HD2" s="67" t="n">
        <f aca="false">IF(OR($D2=1,MONTH($B2)&lt;&gt;MONTH(StartDate),'У6 Ввод'!$D$217="",'У6 Ввод'!$E$217="",'У6 Ввод'!$D$217&gt;$B2),0,MAX(0,MIN(1,'У6 Ввод'!$E$217-NETWORKDAYS('У6 Ввод'!$D$217,$B2)+1))/Настройки!$E$12*100)</f>
        <v>0</v>
      </c>
      <c r="HE2" s="67" t="n">
        <f aca="false">IF(OR($D2=1,MONTH($B2)&lt;&gt;MONTH(StartDate),'У6 Ввод'!$D$218="",'У6 Ввод'!$E$218="",'У6 Ввод'!$D$218&gt;$B2),0,MAX(0,MIN(1,'У6 Ввод'!$E$218-NETWORKDAYS('У6 Ввод'!$D$218,$B2)+1))/Настройки!$E$12*100)</f>
        <v>0</v>
      </c>
      <c r="HF2" s="67" t="n">
        <f aca="false">IF(OR($D2=1,MONTH($B2)&lt;&gt;MONTH(StartDate),'У6 Ввод'!$D$219="",'У6 Ввод'!$E$219="",'У6 Ввод'!$D$219&gt;$B2),0,MAX(0,MIN(1,'У6 Ввод'!$E$219-NETWORKDAYS('У6 Ввод'!$D$219,$B2)+1))/Настройки!$E$12*100)</f>
        <v>0</v>
      </c>
      <c r="HG2" s="67" t="n">
        <f aca="false">IF(OR($D2=1,MONTH($B2)&lt;&gt;MONTH(StartDate),'У6 Ввод'!$D$220="",'У6 Ввод'!$E$220="",'У6 Ввод'!$D$220&gt;$B2),0,MAX(0,MIN(1,'У6 Ввод'!$E$220-NETWORKDAYS('У6 Ввод'!$D$220,$B2)+1))/Настройки!$E$12*100)</f>
        <v>0</v>
      </c>
      <c r="HH2" s="67" t="n">
        <f aca="false">IF(OR($D2=1,MONTH($B2)&lt;&gt;MONTH(StartDate),'У6 Ввод'!$D$221="",'У6 Ввод'!$E$221="",'У6 Ввод'!$D$221&gt;$B2),0,MAX(0,MIN(1,'У6 Ввод'!$E$221-NETWORKDAYS('У6 Ввод'!$D$221,$B2)+1))/Настройки!$E$12*100)</f>
        <v>0</v>
      </c>
      <c r="HI2" s="67" t="n">
        <f aca="false">IF(OR($D2=1,MONTH($B2)&lt;&gt;MONTH(StartDate),'У6 Ввод'!$D$222="",'У6 Ввод'!$E$222="",'У6 Ввод'!$D$222&gt;$B2),0,MAX(0,MIN(1,'У6 Ввод'!$E$222-NETWORKDAYS('У6 Ввод'!$D$222,$B2)+1))/Настройки!$E$12*100)</f>
        <v>0</v>
      </c>
      <c r="HJ2" s="67" t="n">
        <f aca="false">IF(OR($D2=1,MONTH($B2)&lt;&gt;MONTH(StartDate),'У6 Ввод'!$D$223="",'У6 Ввод'!$E$223="",'У6 Ввод'!$D$223&gt;$B2),0,MAX(0,MIN(1,'У6 Ввод'!$E$223-NETWORKDAYS('У6 Ввод'!$D$223,$B2)+1))/Настройки!$E$12*100)</f>
        <v>0</v>
      </c>
      <c r="HK2" s="67" t="n">
        <f aca="false">IF(OR($D2=1,MONTH($B2)&lt;&gt;MONTH(StartDate),'У6 Ввод'!$D$224="",'У6 Ввод'!$E$224="",'У6 Ввод'!$D$224&gt;$B2),0,MAX(0,MIN(1,'У6 Ввод'!$E$224-NETWORKDAYS('У6 Ввод'!$D$224,$B2)+1))/Настройки!$E$12*100)</f>
        <v>0</v>
      </c>
      <c r="HL2" s="67" t="n">
        <f aca="false">IF(OR($D2=1,MONTH($B2)&lt;&gt;MONTH(StartDate),'У6 Ввод'!$D$225="",'У6 Ввод'!$E$225="",'У6 Ввод'!$D$225&gt;$B2),0,MAX(0,MIN(1,'У6 Ввод'!$E$225-NETWORKDAYS('У6 Ввод'!$D$225,$B2)+1))/Настройки!$E$12*100)</f>
        <v>0</v>
      </c>
      <c r="HM2" s="67" t="n">
        <f aca="false">IF(OR($D2=1,MONTH($B2)&lt;&gt;MONTH(StartDate),'У6 Ввод'!$D$226="",'У6 Ввод'!$E$226="",'У6 Ввод'!$D$226&gt;$B2),0,MAX(0,MIN(1,'У6 Ввод'!$E$226-NETWORKDAYS('У6 Ввод'!$D$226,$B2)+1))/Настройки!$E$12*100)</f>
        <v>0</v>
      </c>
      <c r="HN2" s="67" t="n">
        <f aca="false">IF(OR($D2=1,MONTH($B2)&lt;&gt;MONTH(StartDate),'У6 Ввод'!$D$227="",'У6 Ввод'!$E$227="",'У6 Ввод'!$D$227&gt;$B2),0,MAX(0,MIN(1,'У6 Ввод'!$E$227-NETWORKDAYS('У6 Ввод'!$D$227,$B2)+1))/Настройки!$E$12*100)</f>
        <v>0</v>
      </c>
      <c r="HO2" s="67" t="n">
        <f aca="false">IF(OR($D2=1,MONTH($B2)&lt;&gt;MONTH(StartDate),'У6 Ввод'!$D$228="",'У6 Ввод'!$E$228="",'У6 Ввод'!$D$228&gt;$B2),0,MAX(0,MIN(1,'У6 Ввод'!$E$228-NETWORKDAYS('У6 Ввод'!$D$228,$B2)+1))/Настройки!$E$12*100)</f>
        <v>0</v>
      </c>
      <c r="HP2" s="67" t="n">
        <f aca="false">IF(OR($D2=1,MONTH($B2)&lt;&gt;MONTH(StartDate),'У6 Ввод'!$D$229="",'У6 Ввод'!$E$229="",'У6 Ввод'!$D$229&gt;$B2),0,MAX(0,MIN(1,'У6 Ввод'!$E$229-NETWORKDAYS('У6 Ввод'!$D$229,$B2)+1))/Настройки!$E$12*100)</f>
        <v>0</v>
      </c>
      <c r="HQ2" s="67" t="n">
        <f aca="false">IF(OR($D2=1,MONTH($B2)&lt;&gt;MONTH(StartDate),'У6 Ввод'!$D$230="",'У6 Ввод'!$E$230="",'У6 Ввод'!$D$230&gt;$B2),0,MAX(0,MIN(1,'У6 Ввод'!$E$230-NETWORKDAYS('У6 Ввод'!$D$230,$B2)+1))/Настройки!$E$12*100)</f>
        <v>0</v>
      </c>
      <c r="HR2" s="67" t="n">
        <f aca="false">IF(OR($D2=1,MONTH($B2)&lt;&gt;MONTH(StartDate),'У6 Ввод'!$D$231="",'У6 Ввод'!$E$231="",'У6 Ввод'!$D$231&gt;$B2),0,MAX(0,MIN(1,'У6 Ввод'!$E$231-NETWORKDAYS('У6 Ввод'!$D$231,$B2)+1))/Настройки!$E$12*100)</f>
        <v>0</v>
      </c>
      <c r="HS2" s="67" t="n">
        <f aca="false">IF(OR($D2=1,MONTH($B2)&lt;&gt;MONTH(StartDate),'У6 Ввод'!$D$232="",'У6 Ввод'!$E$232="",'У6 Ввод'!$D$232&gt;$B2),0,MAX(0,MIN(1,'У6 Ввод'!$E$232-NETWORKDAYS('У6 Ввод'!$D$232,$B2)+1))/Настройки!$E$12*100)</f>
        <v>0</v>
      </c>
      <c r="HT2" s="67" t="n">
        <f aca="false">IF(OR($D2=1,MONTH($B2)&lt;&gt;MONTH(StartDate),'У6 Ввод'!$D$233="",'У6 Ввод'!$E$233="",'У6 Ввод'!$D$233&gt;$B2),0,MAX(0,MIN(1,'У6 Ввод'!$E$233-NETWORKDAYS('У6 Ввод'!$D$233,$B2)+1))/Настройки!$E$12*100)</f>
        <v>0</v>
      </c>
      <c r="HU2" s="67" t="n">
        <f aca="false">IF(OR($D2=1,MONTH($B2)&lt;&gt;MONTH(StartDate),'У6 Ввод'!$D$234="",'У6 Ввод'!$E$234="",'У6 Ввод'!$D$234&gt;$B2),0,MAX(0,MIN(1,'У6 Ввод'!$E$234-NETWORKDAYS('У6 Ввод'!$D$234,$B2)+1))/Настройки!$E$12*100)</f>
        <v>0</v>
      </c>
      <c r="HV2" s="67" t="n">
        <f aca="false">IF(OR($D2=1,MONTH($B2)&lt;&gt;MONTH(StartDate),'У6 Ввод'!$D$235="",'У6 Ввод'!$E$235="",'У6 Ввод'!$D$235&gt;$B2),0,MAX(0,MIN(1,'У6 Ввод'!$E$235-NETWORKDAYS('У6 Ввод'!$D$235,$B2)+1))/Настройки!$E$12*100)</f>
        <v>0</v>
      </c>
      <c r="HW2" s="67" t="n">
        <f aca="false">IF(OR($D2=1,MONTH($B2)&lt;&gt;MONTH(StartDate),'У6 Ввод'!$D$236="",'У6 Ввод'!$E$236="",'У6 Ввод'!$D$236&gt;$B2),0,MAX(0,MIN(1,'У6 Ввод'!$E$236-NETWORKDAYS('У6 Ввод'!$D$236,$B2)+1))/Настройки!$E$12*100)</f>
        <v>0</v>
      </c>
      <c r="HX2" s="67" t="n">
        <f aca="false">IF(OR($D2=1,MONTH($B2)&lt;&gt;MONTH(StartDate),'У6 Ввод'!$D$237="",'У6 Ввод'!$E$237="",'У6 Ввод'!$D$237&gt;$B2),0,MAX(0,MIN(1,'У6 Ввод'!$E$237-NETWORKDAYS('У6 Ввод'!$D$237,$B2)+1))/Настройки!$E$12*100)</f>
        <v>0</v>
      </c>
      <c r="HY2" s="67" t="n">
        <f aca="false">IF(OR($D2=1,MONTH($B2)&lt;&gt;MONTH(StartDate),'У6 Ввод'!$D$238="",'У6 Ввод'!$E$238="",'У6 Ввод'!$D$238&gt;$B2),0,MAX(0,MIN(1,'У6 Ввод'!$E$238-NETWORKDAYS('У6 Ввод'!$D$238,$B2)+1))/Настройки!$E$12*100)</f>
        <v>0</v>
      </c>
      <c r="HZ2" s="67" t="n">
        <f aca="false">IF(OR($D2=1,MONTH($B2)&lt;&gt;MONTH(StartDate),'У6 Ввод'!$D$239="",'У6 Ввод'!$E$239="",'У6 Ввод'!$D$239&gt;$B2),0,MAX(0,MIN(1,'У6 Ввод'!$E$239-NETWORKDAYS('У6 Ввод'!$D$239,$B2)+1))/Настройки!$E$12*100)</f>
        <v>0</v>
      </c>
      <c r="IA2" s="67" t="n">
        <f aca="false">IF(OR($D2=1,MONTH($B2)&lt;&gt;MONTH(StartDate),'У6 Ввод'!$D$240="",'У6 Ввод'!$E$240="",'У6 Ввод'!$D$240&gt;$B2),0,MAX(0,MIN(1,'У6 Ввод'!$E$240-NETWORKDAYS('У6 Ввод'!$D$240,$B2)+1))/Настройки!$E$12*100)</f>
        <v>0</v>
      </c>
      <c r="IB2" s="67" t="n">
        <f aca="false">IF(OR($D2=1,MONTH($B2)&lt;&gt;MONTH(StartDate),'У6 Ввод'!$D$241="",'У6 Ввод'!$E$241="",'У6 Ввод'!$D$241&gt;$B2),0,MAX(0,MIN(1,'У6 Ввод'!$E$241-NETWORKDAYS('У6 Ввод'!$D$241,$B2)+1))/Настройки!$E$12*100)</f>
        <v>0</v>
      </c>
      <c r="IC2" s="67" t="n">
        <f aca="false">IF(OR($D2=1,MONTH($B2)&lt;&gt;MONTH(StartDate),'У6 Ввод'!$D$242="",'У6 Ввод'!$E$242="",'У6 Ввод'!$D$242&gt;$B2),0,MAX(0,MIN(1,'У6 Ввод'!$E$242-NETWORKDAYS('У6 Ввод'!$D$242,$B2)+1))/Настройки!$E$12*100)</f>
        <v>0</v>
      </c>
      <c r="ID2" s="67" t="n">
        <f aca="false">IF(OR($D2=1,MONTH($B2)&lt;&gt;MONTH(StartDate),'У6 Ввод'!$D$243="",'У6 Ввод'!$E$243="",'У6 Ввод'!$D$243&gt;$B2),0,MAX(0,MIN(1,'У6 Ввод'!$E$243-NETWORKDAYS('У6 Ввод'!$D$243,$B2)+1))/Настройки!$E$12*100)</f>
        <v>0</v>
      </c>
      <c r="IE2" s="67" t="n">
        <f aca="false">IF(OR($D2=1,MONTH($B2)&lt;&gt;MONTH(StartDate),'У6 Ввод'!$D$244="",'У6 Ввод'!$E$244="",'У6 Ввод'!$D$244&gt;$B2),0,MAX(0,MIN(1,'У6 Ввод'!$E$244-NETWORKDAYS('У6 Ввод'!$D$244,$B2)+1))/Настройки!$E$12*100)</f>
        <v>0</v>
      </c>
      <c r="IF2" s="67" t="n">
        <f aca="false">IF(OR($D2=1,MONTH($B2)&lt;&gt;MONTH(StartDate),'У6 Ввод'!$D$245="",'У6 Ввод'!$E$245="",'У6 Ввод'!$D$245&gt;$B2),0,MAX(0,MIN(1,'У6 Ввод'!$E$245-NETWORKDAYS('У6 Ввод'!$D$245,$B2)+1))/Настройки!$E$12*100)</f>
        <v>0</v>
      </c>
      <c r="IG2" s="67" t="n">
        <f aca="false">IF(OR($D2=1,MONTH($B2)&lt;&gt;MONTH(StartDate),'У6 Ввод'!$D$246="",'У6 Ввод'!$E$246="",'У6 Ввод'!$D$246&gt;$B2),0,MAX(0,MIN(1,'У6 Ввод'!$E$246-NETWORKDAYS('У6 Ввод'!$D$246,$B2)+1))/Настройки!$E$12*100)</f>
        <v>0</v>
      </c>
      <c r="IH2" s="67" t="n">
        <f aca="false">IF(OR($D2=1,MONTH($B2)&lt;&gt;MONTH(StartDate),'У6 Ввод'!$D$247="",'У6 Ввод'!$E$247="",'У6 Ввод'!$D$247&gt;$B2),0,MAX(0,MIN(1,'У6 Ввод'!$E$247-NETWORKDAYS('У6 Ввод'!$D$247,$B2)+1))/Настройки!$E$12*100)</f>
        <v>0</v>
      </c>
      <c r="II2" s="67" t="n">
        <f aca="false">IF(OR($D2=1,MONTH($B2)&lt;&gt;MONTH(StartDate),'У6 Ввод'!$D$248="",'У6 Ввод'!$E$248="",'У6 Ввод'!$D$248&gt;$B2),0,MAX(0,MIN(1,'У6 Ввод'!$E$248-NETWORKDAYS('У6 Ввод'!$D$248,$B2)+1))/Настройки!$E$12*100)</f>
        <v>0</v>
      </c>
      <c r="IJ2" s="67" t="n">
        <f aca="false">IF(OR($D2=1,MONTH($B2)&lt;&gt;MONTH(StartDate),'У6 Ввод'!$D$249="",'У6 Ввод'!$E$249="",'У6 Ввод'!$D$249&gt;$B2),0,MAX(0,MIN(1,'У6 Ввод'!$E$249-NETWORKDAYS('У6 Ввод'!$D$249,$B2)+1))/Настройки!$E$12*100)</f>
        <v>0</v>
      </c>
      <c r="IK2" s="67" t="n">
        <f aca="false">IF(OR($D2=1,MONTH($B2)&lt;&gt;MONTH(StartDate),'У6 Ввод'!$D$250="",'У6 Ввод'!$E$250="",'У6 Ввод'!$D$250&gt;$B2),0,MAX(0,MIN(1,'У6 Ввод'!$E$250-NETWORKDAYS('У6 Ввод'!$D$250,$B2)+1))/Настройки!$E$12*100)</f>
        <v>0</v>
      </c>
      <c r="IL2" s="67" t="n">
        <f aca="false">IF(OR($D2=1,MONTH($B2)&lt;&gt;MONTH(StartDate),'У6 Ввод'!$D$251="",'У6 Ввод'!$E$251="",'У6 Ввод'!$D$251&gt;$B2),0,MAX(0,MIN(1,'У6 Ввод'!$E$251-NETWORKDAYS('У6 Ввод'!$D$251,$B2)+1))/Настройки!$E$12*100)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IF(OR($D3=1,MONTH($B3)&lt;&gt;MONTH(StartDate),'У6 Ввод'!$D$12="",'У6 Ввод'!$E$12="",'У6 Ввод'!$D$12&gt;$B3),0,MAX(0,MIN(1,'У6 Ввод'!$E$12-NETWORKDAYS('У6 Ввод'!$D$12,$B3)+1))/Настройки!$E$12*100)</f>
        <v>0</v>
      </c>
      <c r="H3" s="67" t="n">
        <f aca="false">IF(OR($D3=1,MONTH($B3)&lt;&gt;MONTH(StartDate),'У6 Ввод'!$D$13="",'У6 Ввод'!$E$13="",'У6 Ввод'!$D$13&gt;$B3),0,MAX(0,MIN(1,'У6 Ввод'!$E$13-NETWORKDAYS('У6 Ввод'!$D$13,$B3)+1))/Настройки!$E$12*100)</f>
        <v>0</v>
      </c>
      <c r="I3" s="67" t="n">
        <f aca="false">IF(OR($D3=1,MONTH($B3)&lt;&gt;MONTH(StartDate),'У6 Ввод'!$D$14="",'У6 Ввод'!$E$14="",'У6 Ввод'!$D$14&gt;$B3),0,MAX(0,MIN(1,'У6 Ввод'!$E$14-NETWORKDAYS('У6 Ввод'!$D$14,$B3)+1))/Настройки!$E$12*100)</f>
        <v>0</v>
      </c>
      <c r="J3" s="67" t="n">
        <f aca="false">IF(OR($D3=1,MONTH($B3)&lt;&gt;MONTH(StartDate),'У6 Ввод'!$D$15="",'У6 Ввод'!$E$15="",'У6 Ввод'!$D$15&gt;$B3),0,MAX(0,MIN(1,'У6 Ввод'!$E$15-NETWORKDAYS('У6 Ввод'!$D$15,$B3)+1))/Настройки!$E$12*100)</f>
        <v>0</v>
      </c>
      <c r="K3" s="67" t="n">
        <f aca="false">IF(OR($D3=1,MONTH($B3)&lt;&gt;MONTH(StartDate),'У6 Ввод'!$D$16="",'У6 Ввод'!$E$16="",'У6 Ввод'!$D$16&gt;$B3),0,MAX(0,MIN(1,'У6 Ввод'!$E$16-NETWORKDAYS('У6 Ввод'!$D$16,$B3)+1))/Настройки!$E$12*100)</f>
        <v>0</v>
      </c>
      <c r="L3" s="67" t="n">
        <f aca="false">IF(OR($D3=1,MONTH($B3)&lt;&gt;MONTH(StartDate),'У6 Ввод'!$D$17="",'У6 Ввод'!$E$17="",'У6 Ввод'!$D$17&gt;$B3),0,MAX(0,MIN(1,'У6 Ввод'!$E$17-NETWORKDAYS('У6 Ввод'!$D$17,$B3)+1))/Настройки!$E$12*100)</f>
        <v>0</v>
      </c>
      <c r="M3" s="67" t="n">
        <f aca="false">IF(OR($D3=1,MONTH($B3)&lt;&gt;MONTH(StartDate),'У6 Ввод'!$D$18="",'У6 Ввод'!$E$18="",'У6 Ввод'!$D$18&gt;$B3),0,MAX(0,MIN(1,'У6 Ввод'!$E$18-NETWORKDAYS('У6 Ввод'!$D$18,$B3)+1))/Настройки!$E$12*100)</f>
        <v>0</v>
      </c>
      <c r="N3" s="67" t="n">
        <f aca="false">IF(OR($D3=1,MONTH($B3)&lt;&gt;MONTH(StartDate),'У6 Ввод'!$D$19="",'У6 Ввод'!$E$19="",'У6 Ввод'!$D$19&gt;$B3),0,MAX(0,MIN(1,'У6 Ввод'!$E$19-NETWORKDAYS('У6 Ввод'!$D$19,$B3)+1))/Настройки!$E$12*100)</f>
        <v>0</v>
      </c>
      <c r="O3" s="67" t="n">
        <f aca="false">IF(OR($D3=1,MONTH($B3)&lt;&gt;MONTH(StartDate),'У6 Ввод'!$D$20="",'У6 Ввод'!$E$20="",'У6 Ввод'!$D$20&gt;$B3),0,MAX(0,MIN(1,'У6 Ввод'!$E$20-NETWORKDAYS('У6 Ввод'!$D$20,$B3)+1))/Настройки!$E$12*100)</f>
        <v>0</v>
      </c>
      <c r="P3" s="67" t="n">
        <f aca="false">IF(OR($D3=1,MONTH($B3)&lt;&gt;MONTH(StartDate),'У6 Ввод'!$D$21="",'У6 Ввод'!$E$21="",'У6 Ввод'!$D$21&gt;$B3),0,MAX(0,MIN(1,'У6 Ввод'!$E$21-NETWORKDAYS('У6 Ввод'!$D$21,$B3)+1))/Настройки!$E$12*100)</f>
        <v>0</v>
      </c>
      <c r="Q3" s="67" t="n">
        <f aca="false">IF(OR($D3=1,MONTH($B3)&lt;&gt;MONTH(StartDate),'У6 Ввод'!$D$22="",'У6 Ввод'!$E$22="",'У6 Ввод'!$D$22&gt;$B3),0,MAX(0,MIN(1,'У6 Ввод'!$E$22-NETWORKDAYS('У6 Ввод'!$D$22,$B3)+1))/Настройки!$E$12*100)</f>
        <v>0</v>
      </c>
      <c r="R3" s="67" t="n">
        <f aca="false">IF(OR($D3=1,MONTH($B3)&lt;&gt;MONTH(StartDate),'У6 Ввод'!$D$23="",'У6 Ввод'!$E$23="",'У6 Ввод'!$D$23&gt;$B3),0,MAX(0,MIN(1,'У6 Ввод'!$E$23-NETWORKDAYS('У6 Ввод'!$D$23,$B3)+1))/Настройки!$E$12*100)</f>
        <v>0</v>
      </c>
      <c r="S3" s="67" t="n">
        <f aca="false">IF(OR($D3=1,MONTH($B3)&lt;&gt;MONTH(StartDate),'У6 Ввод'!$D$24="",'У6 Ввод'!$E$24="",'У6 Ввод'!$D$24&gt;$B3),0,MAX(0,MIN(1,'У6 Ввод'!$E$24-NETWORKDAYS('У6 Ввод'!$D$24,$B3)+1))/Настройки!$E$12*100)</f>
        <v>0</v>
      </c>
      <c r="T3" s="67" t="n">
        <f aca="false">IF(OR($D3=1,MONTH($B3)&lt;&gt;MONTH(StartDate),'У6 Ввод'!$D$25="",'У6 Ввод'!$E$25="",'У6 Ввод'!$D$25&gt;$B3),0,MAX(0,MIN(1,'У6 Ввод'!$E$25-NETWORKDAYS('У6 Ввод'!$D$25,$B3)+1))/Настройки!$E$12*100)</f>
        <v>0</v>
      </c>
      <c r="U3" s="67" t="n">
        <f aca="false">IF(OR($D3=1,MONTH($B3)&lt;&gt;MONTH(StartDate),'У6 Ввод'!$D$26="",'У6 Ввод'!$E$26="",'У6 Ввод'!$D$26&gt;$B3),0,MAX(0,MIN(1,'У6 Ввод'!$E$26-NETWORKDAYS('У6 Ввод'!$D$26,$B3)+1))/Настройки!$E$12*100)</f>
        <v>0</v>
      </c>
      <c r="V3" s="67" t="n">
        <f aca="false">IF(OR($D3=1,MONTH($B3)&lt;&gt;MONTH(StartDate),'У6 Ввод'!$D$27="",'У6 Ввод'!$E$27="",'У6 Ввод'!$D$27&gt;$B3),0,MAX(0,MIN(1,'У6 Ввод'!$E$27-NETWORKDAYS('У6 Ввод'!$D$27,$B3)+1))/Настройки!$E$12*100)</f>
        <v>0</v>
      </c>
      <c r="W3" s="67" t="n">
        <f aca="false">IF(OR($D3=1,MONTH($B3)&lt;&gt;MONTH(StartDate),'У6 Ввод'!$D$28="",'У6 Ввод'!$E$28="",'У6 Ввод'!$D$28&gt;$B3),0,MAX(0,MIN(1,'У6 Ввод'!$E$28-NETWORKDAYS('У6 Ввод'!$D$28,$B3)+1))/Настройки!$E$12*100)</f>
        <v>0</v>
      </c>
      <c r="X3" s="67" t="n">
        <f aca="false">IF(OR($D3=1,MONTH($B3)&lt;&gt;MONTH(StartDate),'У6 Ввод'!$D$29="",'У6 Ввод'!$E$29="",'У6 Ввод'!$D$29&gt;$B3),0,MAX(0,MIN(1,'У6 Ввод'!$E$29-NETWORKDAYS('У6 Ввод'!$D$29,$B3)+1))/Настройки!$E$12*100)</f>
        <v>0</v>
      </c>
      <c r="Y3" s="67" t="n">
        <f aca="false">IF(OR($D3=1,MONTH($B3)&lt;&gt;MONTH(StartDate),'У6 Ввод'!$D$30="",'У6 Ввод'!$E$30="",'У6 Ввод'!$D$30&gt;$B3),0,MAX(0,MIN(1,'У6 Ввод'!$E$30-NETWORKDAYS('У6 Ввод'!$D$30,$B3)+1))/Настройки!$E$12*100)</f>
        <v>0</v>
      </c>
      <c r="Z3" s="67" t="n">
        <f aca="false">IF(OR($D3=1,MONTH($B3)&lt;&gt;MONTH(StartDate),'У6 Ввод'!$D$31="",'У6 Ввод'!$E$31="",'У6 Ввод'!$D$31&gt;$B3),0,MAX(0,MIN(1,'У6 Ввод'!$E$31-NETWORKDAYS('У6 Ввод'!$D$31,$B3)+1))/Настройки!$E$12*100)</f>
        <v>0</v>
      </c>
      <c r="AA3" s="67" t="n">
        <f aca="false">IF(OR($D3=1,MONTH($B3)&lt;&gt;MONTH(StartDate),'У6 Ввод'!$D$32="",'У6 Ввод'!$E$32="",'У6 Ввод'!$D$32&gt;$B3),0,MAX(0,MIN(1,'У6 Ввод'!$E$32-NETWORKDAYS('У6 Ввод'!$D$32,$B3)+1))/Настройки!$E$12*100)</f>
        <v>0</v>
      </c>
      <c r="AB3" s="67" t="n">
        <f aca="false">IF(OR($D3=1,MONTH($B3)&lt;&gt;MONTH(StartDate),'У6 Ввод'!$D$33="",'У6 Ввод'!$E$33="",'У6 Ввод'!$D$33&gt;$B3),0,MAX(0,MIN(1,'У6 Ввод'!$E$33-NETWORKDAYS('У6 Ввод'!$D$33,$B3)+1))/Настройки!$E$12*100)</f>
        <v>0</v>
      </c>
      <c r="AC3" s="67" t="n">
        <f aca="false">IF(OR($D3=1,MONTH($B3)&lt;&gt;MONTH(StartDate),'У6 Ввод'!$D$34="",'У6 Ввод'!$E$34="",'У6 Ввод'!$D$34&gt;$B3),0,MAX(0,MIN(1,'У6 Ввод'!$E$34-NETWORKDAYS('У6 Ввод'!$D$34,$B3)+1))/Настройки!$E$12*100)</f>
        <v>0</v>
      </c>
      <c r="AD3" s="67" t="n">
        <f aca="false">IF(OR($D3=1,MONTH($B3)&lt;&gt;MONTH(StartDate),'У6 Ввод'!$D$35="",'У6 Ввод'!$E$35="",'У6 Ввод'!$D$35&gt;$B3),0,MAX(0,MIN(1,'У6 Ввод'!$E$35-NETWORKDAYS('У6 Ввод'!$D$35,$B3)+1))/Настройки!$E$12*100)</f>
        <v>0</v>
      </c>
      <c r="AE3" s="67" t="n">
        <f aca="false">IF(OR($D3=1,MONTH($B3)&lt;&gt;MONTH(StartDate),'У6 Ввод'!$D$36="",'У6 Ввод'!$E$36="",'У6 Ввод'!$D$36&gt;$B3),0,MAX(0,MIN(1,'У6 Ввод'!$E$36-NETWORKDAYS('У6 Ввод'!$D$36,$B3)+1))/Настройки!$E$12*100)</f>
        <v>0</v>
      </c>
      <c r="AF3" s="67" t="n">
        <f aca="false">IF(OR($D3=1,MONTH($B3)&lt;&gt;MONTH(StartDate),'У6 Ввод'!$D$37="",'У6 Ввод'!$E$37="",'У6 Ввод'!$D$37&gt;$B3),0,MAX(0,MIN(1,'У6 Ввод'!$E$37-NETWORKDAYS('У6 Ввод'!$D$37,$B3)+1))/Настройки!$E$12*100)</f>
        <v>0</v>
      </c>
      <c r="AG3" s="67" t="n">
        <f aca="false">IF(OR($D3=1,MONTH($B3)&lt;&gt;MONTH(StartDate),'У6 Ввод'!$D$38="",'У6 Ввод'!$E$38="",'У6 Ввод'!$D$38&gt;$B3),0,MAX(0,MIN(1,'У6 Ввод'!$E$38-NETWORKDAYS('У6 Ввод'!$D$38,$B3)+1))/Настройки!$E$12*100)</f>
        <v>0</v>
      </c>
      <c r="AH3" s="67" t="n">
        <f aca="false">IF(OR($D3=1,MONTH($B3)&lt;&gt;MONTH(StartDate),'У6 Ввод'!$D$39="",'У6 Ввод'!$E$39="",'У6 Ввод'!$D$39&gt;$B3),0,MAX(0,MIN(1,'У6 Ввод'!$E$39-NETWORKDAYS('У6 Ввод'!$D$39,$B3)+1))/Настройки!$E$12*100)</f>
        <v>0</v>
      </c>
      <c r="AI3" s="67" t="n">
        <f aca="false">IF(OR($D3=1,MONTH($B3)&lt;&gt;MONTH(StartDate),'У6 Ввод'!$D$40="",'У6 Ввод'!$E$40="",'У6 Ввод'!$D$40&gt;$B3),0,MAX(0,MIN(1,'У6 Ввод'!$E$40-NETWORKDAYS('У6 Ввод'!$D$40,$B3)+1))/Настройки!$E$12*100)</f>
        <v>0</v>
      </c>
      <c r="AJ3" s="67" t="n">
        <f aca="false">IF(OR($D3=1,MONTH($B3)&lt;&gt;MONTH(StartDate),'У6 Ввод'!$D$41="",'У6 Ввод'!$E$41="",'У6 Ввод'!$D$41&gt;$B3),0,MAX(0,MIN(1,'У6 Ввод'!$E$41-NETWORKDAYS('У6 Ввод'!$D$41,$B3)+1))/Настройки!$E$12*100)</f>
        <v>0</v>
      </c>
      <c r="AK3" s="67" t="n">
        <f aca="false">IF(OR($D3=1,MONTH($B3)&lt;&gt;MONTH(StartDate),'У6 Ввод'!$D$42="",'У6 Ввод'!$E$42="",'У6 Ввод'!$D$42&gt;$B3),0,MAX(0,MIN(1,'У6 Ввод'!$E$42-NETWORKDAYS('У6 Ввод'!$D$42,$B3)+1))/Настройки!$E$12*100)</f>
        <v>0</v>
      </c>
      <c r="AL3" s="67" t="n">
        <f aca="false">IF(OR($D3=1,MONTH($B3)&lt;&gt;MONTH(StartDate),'У6 Ввод'!$D$43="",'У6 Ввод'!$E$43="",'У6 Ввод'!$D$43&gt;$B3),0,MAX(0,MIN(1,'У6 Ввод'!$E$43-NETWORKDAYS('У6 Ввод'!$D$43,$B3)+1))/Настройки!$E$12*100)</f>
        <v>0</v>
      </c>
      <c r="AM3" s="67" t="n">
        <f aca="false">IF(OR($D3=1,MONTH($B3)&lt;&gt;MONTH(StartDate),'У6 Ввод'!$D$44="",'У6 Ввод'!$E$44="",'У6 Ввод'!$D$44&gt;$B3),0,MAX(0,MIN(1,'У6 Ввод'!$E$44-NETWORKDAYS('У6 Ввод'!$D$44,$B3)+1))/Настройки!$E$12*100)</f>
        <v>0</v>
      </c>
      <c r="AN3" s="67" t="n">
        <f aca="false">IF(OR($D3=1,MONTH($B3)&lt;&gt;MONTH(StartDate),'У6 Ввод'!$D$45="",'У6 Ввод'!$E$45="",'У6 Ввод'!$D$45&gt;$B3),0,MAX(0,MIN(1,'У6 Ввод'!$E$45-NETWORKDAYS('У6 Ввод'!$D$45,$B3)+1))/Настройки!$E$12*100)</f>
        <v>0</v>
      </c>
      <c r="AO3" s="67" t="n">
        <f aca="false">IF(OR($D3=1,MONTH($B3)&lt;&gt;MONTH(StartDate),'У6 Ввод'!$D$46="",'У6 Ввод'!$E$46="",'У6 Ввод'!$D$46&gt;$B3),0,MAX(0,MIN(1,'У6 Ввод'!$E$46-NETWORKDAYS('У6 Ввод'!$D$46,$B3)+1))/Настройки!$E$12*100)</f>
        <v>0</v>
      </c>
      <c r="AP3" s="67" t="n">
        <f aca="false">IF(OR($D3=1,MONTH($B3)&lt;&gt;MONTH(StartDate),'У6 Ввод'!$D$47="",'У6 Ввод'!$E$47="",'У6 Ввод'!$D$47&gt;$B3),0,MAX(0,MIN(1,'У6 Ввод'!$E$47-NETWORKDAYS('У6 Ввод'!$D$47,$B3)+1))/Настройки!$E$12*100)</f>
        <v>0</v>
      </c>
      <c r="AQ3" s="67" t="n">
        <f aca="false">IF(OR($D3=1,MONTH($B3)&lt;&gt;MONTH(StartDate),'У6 Ввод'!$D$48="",'У6 Ввод'!$E$48="",'У6 Ввод'!$D$48&gt;$B3),0,MAX(0,MIN(1,'У6 Ввод'!$E$48-NETWORKDAYS('У6 Ввод'!$D$48,$B3)+1))/Настройки!$E$12*100)</f>
        <v>0</v>
      </c>
      <c r="AR3" s="67" t="n">
        <f aca="false">IF(OR($D3=1,MONTH($B3)&lt;&gt;MONTH(StartDate),'У6 Ввод'!$D$49="",'У6 Ввод'!$E$49="",'У6 Ввод'!$D$49&gt;$B3),0,MAX(0,MIN(1,'У6 Ввод'!$E$49-NETWORKDAYS('У6 Ввод'!$D$49,$B3)+1))/Настройки!$E$12*100)</f>
        <v>0</v>
      </c>
      <c r="AS3" s="67" t="n">
        <f aca="false">IF(OR($D3=1,MONTH($B3)&lt;&gt;MONTH(StartDate),'У6 Ввод'!$D$50="",'У6 Ввод'!$E$50="",'У6 Ввод'!$D$50&gt;$B3),0,MAX(0,MIN(1,'У6 Ввод'!$E$50-NETWORKDAYS('У6 Ввод'!$D$50,$B3)+1))/Настройки!$E$12*100)</f>
        <v>0</v>
      </c>
      <c r="AT3" s="67" t="n">
        <f aca="false">IF(OR($D3=1,MONTH($B3)&lt;&gt;MONTH(StartDate),'У6 Ввод'!$D$51="",'У6 Ввод'!$E$51="",'У6 Ввод'!$D$51&gt;$B3),0,MAX(0,MIN(1,'У6 Ввод'!$E$51-NETWORKDAYS('У6 Ввод'!$D$51,$B3)+1))/Настройки!$E$12*100)</f>
        <v>0</v>
      </c>
      <c r="AU3" s="67" t="n">
        <f aca="false">IF(OR($D3=1,MONTH($B3)&lt;&gt;MONTH(StartDate),'У6 Ввод'!$D$52="",'У6 Ввод'!$E$52="",'У6 Ввод'!$D$52&gt;$B3),0,MAX(0,MIN(1,'У6 Ввод'!$E$52-NETWORKDAYS('У6 Ввод'!$D$52,$B3)+1))/Настройки!$E$12*100)</f>
        <v>0</v>
      </c>
      <c r="AV3" s="67" t="n">
        <f aca="false">IF(OR($D3=1,MONTH($B3)&lt;&gt;MONTH(StartDate),'У6 Ввод'!$D$53="",'У6 Ввод'!$E$53="",'У6 Ввод'!$D$53&gt;$B3),0,MAX(0,MIN(1,'У6 Ввод'!$E$53-NETWORKDAYS('У6 Ввод'!$D$53,$B3)+1))/Настройки!$E$12*100)</f>
        <v>0</v>
      </c>
      <c r="AW3" s="67" t="n">
        <f aca="false">IF(OR($D3=1,MONTH($B3)&lt;&gt;MONTH(StartDate),'У6 Ввод'!$D$54="",'У6 Ввод'!$E$54="",'У6 Ввод'!$D$54&gt;$B3),0,MAX(0,MIN(1,'У6 Ввод'!$E$54-NETWORKDAYS('У6 Ввод'!$D$54,$B3)+1))/Настройки!$E$12*100)</f>
        <v>0</v>
      </c>
      <c r="AX3" s="67" t="n">
        <f aca="false">IF(OR($D3=1,MONTH($B3)&lt;&gt;MONTH(StartDate),'У6 Ввод'!$D$55="",'У6 Ввод'!$E$55="",'У6 Ввод'!$D$55&gt;$B3),0,MAX(0,MIN(1,'У6 Ввод'!$E$55-NETWORKDAYS('У6 Ввод'!$D$55,$B3)+1))/Настройки!$E$12*100)</f>
        <v>0</v>
      </c>
      <c r="AY3" s="67" t="n">
        <f aca="false">IF(OR($D3=1,MONTH($B3)&lt;&gt;MONTH(StartDate),'У6 Ввод'!$D$56="",'У6 Ввод'!$E$56="",'У6 Ввод'!$D$56&gt;$B3),0,MAX(0,MIN(1,'У6 Ввод'!$E$56-NETWORKDAYS('У6 Ввод'!$D$56,$B3)+1))/Настройки!$E$12*100)</f>
        <v>0</v>
      </c>
      <c r="AZ3" s="67" t="n">
        <f aca="false">IF(OR($D3=1,MONTH($B3)&lt;&gt;MONTH(StartDate),'У6 Ввод'!$D$57="",'У6 Ввод'!$E$57="",'У6 Ввод'!$D$57&gt;$B3),0,MAX(0,MIN(1,'У6 Ввод'!$E$57-NETWORKDAYS('У6 Ввод'!$D$57,$B3)+1))/Настройки!$E$12*100)</f>
        <v>0</v>
      </c>
      <c r="BA3" s="67" t="n">
        <f aca="false">IF(OR($D3=1,MONTH($B3)&lt;&gt;MONTH(StartDate),'У6 Ввод'!$D$58="",'У6 Ввод'!$E$58="",'У6 Ввод'!$D$58&gt;$B3),0,MAX(0,MIN(1,'У6 Ввод'!$E$58-NETWORKDAYS('У6 Ввод'!$D$58,$B3)+1))/Настройки!$E$12*100)</f>
        <v>0</v>
      </c>
      <c r="BB3" s="67" t="n">
        <f aca="false">IF(OR($D3=1,MONTH($B3)&lt;&gt;MONTH(StartDate),'У6 Ввод'!$D$59="",'У6 Ввод'!$E$59="",'У6 Ввод'!$D$59&gt;$B3),0,MAX(0,MIN(1,'У6 Ввод'!$E$59-NETWORKDAYS('У6 Ввод'!$D$59,$B3)+1))/Настройки!$E$12*100)</f>
        <v>0</v>
      </c>
      <c r="BC3" s="67" t="n">
        <f aca="false">IF(OR($D3=1,MONTH($B3)&lt;&gt;MONTH(StartDate),'У6 Ввод'!$D$60="",'У6 Ввод'!$E$60="",'У6 Ввод'!$D$60&gt;$B3),0,MAX(0,MIN(1,'У6 Ввод'!$E$60-NETWORKDAYS('У6 Ввод'!$D$60,$B3)+1))/Настройки!$E$12*100)</f>
        <v>0</v>
      </c>
      <c r="BD3" s="67" t="n">
        <f aca="false">IF(OR($D3=1,MONTH($B3)&lt;&gt;MONTH(StartDate),'У6 Ввод'!$D$61="",'У6 Ввод'!$E$61="",'У6 Ввод'!$D$61&gt;$B3),0,MAX(0,MIN(1,'У6 Ввод'!$E$61-NETWORKDAYS('У6 Ввод'!$D$61,$B3)+1))/Настройки!$E$12*100)</f>
        <v>0</v>
      </c>
      <c r="BE3" s="67" t="n">
        <f aca="false">IF(OR($D3=1,MONTH($B3)&lt;&gt;MONTH(StartDate),'У6 Ввод'!$D$62="",'У6 Ввод'!$E$62="",'У6 Ввод'!$D$62&gt;$B3),0,MAX(0,MIN(1,'У6 Ввод'!$E$62-NETWORKDAYS('У6 Ввод'!$D$62,$B3)+1))/Настройки!$E$12*100)</f>
        <v>0</v>
      </c>
      <c r="BF3" s="67" t="n">
        <f aca="false">IF(OR($D3=1,MONTH($B3)&lt;&gt;MONTH(StartDate),'У6 Ввод'!$D$63="",'У6 Ввод'!$E$63="",'У6 Ввод'!$D$63&gt;$B3),0,MAX(0,MIN(1,'У6 Ввод'!$E$63-NETWORKDAYS('У6 Ввод'!$D$63,$B3)+1))/Настройки!$E$12*100)</f>
        <v>0</v>
      </c>
      <c r="BG3" s="67" t="n">
        <f aca="false">IF(OR($D3=1,MONTH($B3)&lt;&gt;MONTH(StartDate),'У6 Ввод'!$D$64="",'У6 Ввод'!$E$64="",'У6 Ввод'!$D$64&gt;$B3),0,MAX(0,MIN(1,'У6 Ввод'!$E$64-NETWORKDAYS('У6 Ввод'!$D$64,$B3)+1))/Настройки!$E$12*100)</f>
        <v>0</v>
      </c>
      <c r="BH3" s="67" t="n">
        <f aca="false">IF(OR($D3=1,MONTH($B3)&lt;&gt;MONTH(StartDate),'У6 Ввод'!$D$65="",'У6 Ввод'!$E$65="",'У6 Ввод'!$D$65&gt;$B3),0,MAX(0,MIN(1,'У6 Ввод'!$E$65-NETWORKDAYS('У6 Ввод'!$D$65,$B3)+1))/Настройки!$E$12*100)</f>
        <v>0</v>
      </c>
      <c r="BI3" s="67" t="n">
        <f aca="false">IF(OR($D3=1,MONTH($B3)&lt;&gt;MONTH(StartDate),'У6 Ввод'!$D$66="",'У6 Ввод'!$E$66="",'У6 Ввод'!$D$66&gt;$B3),0,MAX(0,MIN(1,'У6 Ввод'!$E$66-NETWORKDAYS('У6 Ввод'!$D$66,$B3)+1))/Настройки!$E$12*100)</f>
        <v>0</v>
      </c>
      <c r="BJ3" s="67" t="n">
        <f aca="false">IF(OR($D3=1,MONTH($B3)&lt;&gt;MONTH(StartDate),'У6 Ввод'!$D$67="",'У6 Ввод'!$E$67="",'У6 Ввод'!$D$67&gt;$B3),0,MAX(0,MIN(1,'У6 Ввод'!$E$67-NETWORKDAYS('У6 Ввод'!$D$67,$B3)+1))/Настройки!$E$12*100)</f>
        <v>0</v>
      </c>
      <c r="BK3" s="67" t="n">
        <f aca="false">IF(OR($D3=1,MONTH($B3)&lt;&gt;MONTH(StartDate),'У6 Ввод'!$D$68="",'У6 Ввод'!$E$68="",'У6 Ввод'!$D$68&gt;$B3),0,MAX(0,MIN(1,'У6 Ввод'!$E$68-NETWORKDAYS('У6 Ввод'!$D$68,$B3)+1))/Настройки!$E$12*100)</f>
        <v>0</v>
      </c>
      <c r="BL3" s="67" t="n">
        <f aca="false">IF(OR($D3=1,MONTH($B3)&lt;&gt;MONTH(StartDate),'У6 Ввод'!$D$69="",'У6 Ввод'!$E$69="",'У6 Ввод'!$D$69&gt;$B3),0,MAX(0,MIN(1,'У6 Ввод'!$E$69-NETWORKDAYS('У6 Ввод'!$D$69,$B3)+1))/Настройки!$E$12*100)</f>
        <v>0</v>
      </c>
      <c r="BM3" s="67" t="n">
        <f aca="false">IF(OR($D3=1,MONTH($B3)&lt;&gt;MONTH(StartDate),'У6 Ввод'!$D$70="",'У6 Ввод'!$E$70="",'У6 Ввод'!$D$70&gt;$B3),0,MAX(0,MIN(1,'У6 Ввод'!$E$70-NETWORKDAYS('У6 Ввод'!$D$70,$B3)+1))/Настройки!$E$12*100)</f>
        <v>0</v>
      </c>
      <c r="BN3" s="67" t="n">
        <f aca="false">IF(OR($D3=1,MONTH($B3)&lt;&gt;MONTH(StartDate),'У6 Ввод'!$D$71="",'У6 Ввод'!$E$71="",'У6 Ввод'!$D$71&gt;$B3),0,MAX(0,MIN(1,'У6 Ввод'!$E$71-NETWORKDAYS('У6 Ввод'!$D$71,$B3)+1))/Настройки!$E$12*100)</f>
        <v>0</v>
      </c>
      <c r="BO3" s="67" t="n">
        <f aca="false">IF(OR($D3=1,MONTH($B3)&lt;&gt;MONTH(StartDate),'У6 Ввод'!$D$72="",'У6 Ввод'!$E$72="",'У6 Ввод'!$D$72&gt;$B3),0,MAX(0,MIN(1,'У6 Ввод'!$E$72-NETWORKDAYS('У6 Ввод'!$D$72,$B3)+1))/Настройки!$E$12*100)</f>
        <v>0</v>
      </c>
      <c r="BP3" s="67" t="n">
        <f aca="false">IF(OR($D3=1,MONTH($B3)&lt;&gt;MONTH(StartDate),'У6 Ввод'!$D$73="",'У6 Ввод'!$E$73="",'У6 Ввод'!$D$73&gt;$B3),0,MAX(0,MIN(1,'У6 Ввод'!$E$73-NETWORKDAYS('У6 Ввод'!$D$73,$B3)+1))/Настройки!$E$12*100)</f>
        <v>0</v>
      </c>
      <c r="BQ3" s="67" t="n">
        <f aca="false">IF(OR($D3=1,MONTH($B3)&lt;&gt;MONTH(StartDate),'У6 Ввод'!$D$74="",'У6 Ввод'!$E$74="",'У6 Ввод'!$D$74&gt;$B3),0,MAX(0,MIN(1,'У6 Ввод'!$E$74-NETWORKDAYS('У6 Ввод'!$D$74,$B3)+1))/Настройки!$E$12*100)</f>
        <v>0</v>
      </c>
      <c r="BR3" s="67" t="n">
        <f aca="false">IF(OR($D3=1,MONTH($B3)&lt;&gt;MONTH(StartDate),'У6 Ввод'!$D$75="",'У6 Ввод'!$E$75="",'У6 Ввод'!$D$75&gt;$B3),0,MAX(0,MIN(1,'У6 Ввод'!$E$75-NETWORKDAYS('У6 Ввод'!$D$75,$B3)+1))/Настройки!$E$12*100)</f>
        <v>0</v>
      </c>
      <c r="BS3" s="67" t="n">
        <f aca="false">IF(OR($D3=1,MONTH($B3)&lt;&gt;MONTH(StartDate),'У6 Ввод'!$D$76="",'У6 Ввод'!$E$76="",'У6 Ввод'!$D$76&gt;$B3),0,MAX(0,MIN(1,'У6 Ввод'!$E$76-NETWORKDAYS('У6 Ввод'!$D$76,$B3)+1))/Настройки!$E$12*100)</f>
        <v>0</v>
      </c>
      <c r="BT3" s="67" t="n">
        <f aca="false">IF(OR($D3=1,MONTH($B3)&lt;&gt;MONTH(StartDate),'У6 Ввод'!$D$77="",'У6 Ввод'!$E$77="",'У6 Ввод'!$D$77&gt;$B3),0,MAX(0,MIN(1,'У6 Ввод'!$E$77-NETWORKDAYS('У6 Ввод'!$D$77,$B3)+1))/Настройки!$E$12*100)</f>
        <v>0</v>
      </c>
      <c r="BU3" s="67" t="n">
        <f aca="false">IF(OR($D3=1,MONTH($B3)&lt;&gt;MONTH(StartDate),'У6 Ввод'!$D$78="",'У6 Ввод'!$E$78="",'У6 Ввод'!$D$78&gt;$B3),0,MAX(0,MIN(1,'У6 Ввод'!$E$78-NETWORKDAYS('У6 Ввод'!$D$78,$B3)+1))/Настройки!$E$12*100)</f>
        <v>0</v>
      </c>
      <c r="BV3" s="67" t="n">
        <f aca="false">IF(OR($D3=1,MONTH($B3)&lt;&gt;MONTH(StartDate),'У6 Ввод'!$D$79="",'У6 Ввод'!$E$79="",'У6 Ввод'!$D$79&gt;$B3),0,MAX(0,MIN(1,'У6 Ввод'!$E$79-NETWORKDAYS('У6 Ввод'!$D$79,$B3)+1))/Настройки!$E$12*100)</f>
        <v>0</v>
      </c>
      <c r="BW3" s="67" t="n">
        <f aca="false">IF(OR($D3=1,MONTH($B3)&lt;&gt;MONTH(StartDate),'У6 Ввод'!$D$80="",'У6 Ввод'!$E$80="",'У6 Ввод'!$D$80&gt;$B3),0,MAX(0,MIN(1,'У6 Ввод'!$E$80-NETWORKDAYS('У6 Ввод'!$D$80,$B3)+1))/Настройки!$E$12*100)</f>
        <v>0</v>
      </c>
      <c r="BX3" s="67" t="n">
        <f aca="false">IF(OR($D3=1,MONTH($B3)&lt;&gt;MONTH(StartDate),'У6 Ввод'!$D$81="",'У6 Ввод'!$E$81="",'У6 Ввод'!$D$81&gt;$B3),0,MAX(0,MIN(1,'У6 Ввод'!$E$81-NETWORKDAYS('У6 Ввод'!$D$81,$B3)+1))/Настройки!$E$12*100)</f>
        <v>0</v>
      </c>
      <c r="BY3" s="67" t="n">
        <f aca="false">IF(OR($D3=1,MONTH($B3)&lt;&gt;MONTH(StartDate),'У6 Ввод'!$D$82="",'У6 Ввод'!$E$82="",'У6 Ввод'!$D$82&gt;$B3),0,MAX(0,MIN(1,'У6 Ввод'!$E$82-NETWORKDAYS('У6 Ввод'!$D$82,$B3)+1))/Настройки!$E$12*100)</f>
        <v>0</v>
      </c>
      <c r="BZ3" s="67" t="n">
        <f aca="false">IF(OR($D3=1,MONTH($B3)&lt;&gt;MONTH(StartDate),'У6 Ввод'!$D$83="",'У6 Ввод'!$E$83="",'У6 Ввод'!$D$83&gt;$B3),0,MAX(0,MIN(1,'У6 Ввод'!$E$83-NETWORKDAYS('У6 Ввод'!$D$83,$B3)+1))/Настройки!$E$12*100)</f>
        <v>0</v>
      </c>
      <c r="CA3" s="67" t="n">
        <f aca="false">IF(OR($D3=1,MONTH($B3)&lt;&gt;MONTH(StartDate),'У6 Ввод'!$D$84="",'У6 Ввод'!$E$84="",'У6 Ввод'!$D$84&gt;$B3),0,MAX(0,MIN(1,'У6 Ввод'!$E$84-NETWORKDAYS('У6 Ввод'!$D$84,$B3)+1))/Настройки!$E$12*100)</f>
        <v>0</v>
      </c>
      <c r="CB3" s="67" t="n">
        <f aca="false">IF(OR($D3=1,MONTH($B3)&lt;&gt;MONTH(StartDate),'У6 Ввод'!$D$85="",'У6 Ввод'!$E$85="",'У6 Ввод'!$D$85&gt;$B3),0,MAX(0,MIN(1,'У6 Ввод'!$E$85-NETWORKDAYS('У6 Ввод'!$D$85,$B3)+1))/Настройки!$E$12*100)</f>
        <v>0</v>
      </c>
      <c r="CC3" s="67" t="n">
        <f aca="false">IF(OR($D3=1,MONTH($B3)&lt;&gt;MONTH(StartDate),'У6 Ввод'!$D$86="",'У6 Ввод'!$E$86="",'У6 Ввод'!$D$86&gt;$B3),0,MAX(0,MIN(1,'У6 Ввод'!$E$86-NETWORKDAYS('У6 Ввод'!$D$86,$B3)+1))/Настройки!$E$12*100)</f>
        <v>0</v>
      </c>
      <c r="CD3" s="67" t="n">
        <f aca="false">IF(OR($D3=1,MONTH($B3)&lt;&gt;MONTH(StartDate),'У6 Ввод'!$D$87="",'У6 Ввод'!$E$87="",'У6 Ввод'!$D$87&gt;$B3),0,MAX(0,MIN(1,'У6 Ввод'!$E$87-NETWORKDAYS('У6 Ввод'!$D$87,$B3)+1))/Настройки!$E$12*100)</f>
        <v>0</v>
      </c>
      <c r="CE3" s="67" t="n">
        <f aca="false">IF(OR($D3=1,MONTH($B3)&lt;&gt;MONTH(StartDate),'У6 Ввод'!$D$88="",'У6 Ввод'!$E$88="",'У6 Ввод'!$D$88&gt;$B3),0,MAX(0,MIN(1,'У6 Ввод'!$E$88-NETWORKDAYS('У6 Ввод'!$D$88,$B3)+1))/Настройки!$E$12*100)</f>
        <v>0</v>
      </c>
      <c r="CF3" s="67" t="n">
        <f aca="false">IF(OR($D3=1,MONTH($B3)&lt;&gt;MONTH(StartDate),'У6 Ввод'!$D$89="",'У6 Ввод'!$E$89="",'У6 Ввод'!$D$89&gt;$B3),0,MAX(0,MIN(1,'У6 Ввод'!$E$89-NETWORKDAYS('У6 Ввод'!$D$89,$B3)+1))/Настройки!$E$12*100)</f>
        <v>0</v>
      </c>
      <c r="CG3" s="67" t="n">
        <f aca="false">IF(OR($D3=1,MONTH($B3)&lt;&gt;MONTH(StartDate),'У6 Ввод'!$D$90="",'У6 Ввод'!$E$90="",'У6 Ввод'!$D$90&gt;$B3),0,MAX(0,MIN(1,'У6 Ввод'!$E$90-NETWORKDAYS('У6 Ввод'!$D$90,$B3)+1))/Настройки!$E$12*100)</f>
        <v>0</v>
      </c>
      <c r="CH3" s="67" t="n">
        <f aca="false">IF(OR($D3=1,MONTH($B3)&lt;&gt;MONTH(StartDate),'У6 Ввод'!$D$91="",'У6 Ввод'!$E$91="",'У6 Ввод'!$D$91&gt;$B3),0,MAX(0,MIN(1,'У6 Ввод'!$E$91-NETWORKDAYS('У6 Ввод'!$D$91,$B3)+1))/Настройки!$E$12*100)</f>
        <v>0</v>
      </c>
      <c r="CI3" s="67" t="n">
        <f aca="false">IF(OR($D3=1,MONTH($B3)&lt;&gt;MONTH(StartDate),'У6 Ввод'!$D$92="",'У6 Ввод'!$E$92="",'У6 Ввод'!$D$92&gt;$B3),0,MAX(0,MIN(1,'У6 Ввод'!$E$92-NETWORKDAYS('У6 Ввод'!$D$92,$B3)+1))/Настройки!$E$12*100)</f>
        <v>0</v>
      </c>
      <c r="CJ3" s="67" t="n">
        <f aca="false">IF(OR($D3=1,MONTH($B3)&lt;&gt;MONTH(StartDate),'У6 Ввод'!$D$93="",'У6 Ввод'!$E$93="",'У6 Ввод'!$D$93&gt;$B3),0,MAX(0,MIN(1,'У6 Ввод'!$E$93-NETWORKDAYS('У6 Ввод'!$D$93,$B3)+1))/Настройки!$E$12*100)</f>
        <v>0</v>
      </c>
      <c r="CK3" s="67" t="n">
        <f aca="false">IF(OR($D3=1,MONTH($B3)&lt;&gt;MONTH(StartDate),'У6 Ввод'!$D$94="",'У6 Ввод'!$E$94="",'У6 Ввод'!$D$94&gt;$B3),0,MAX(0,MIN(1,'У6 Ввод'!$E$94-NETWORKDAYS('У6 Ввод'!$D$94,$B3)+1))/Настройки!$E$12*100)</f>
        <v>0</v>
      </c>
      <c r="CL3" s="67" t="n">
        <f aca="false">IF(OR($D3=1,MONTH($B3)&lt;&gt;MONTH(StartDate),'У6 Ввод'!$D$95="",'У6 Ввод'!$E$95="",'У6 Ввод'!$D$95&gt;$B3),0,MAX(0,MIN(1,'У6 Ввод'!$E$95-NETWORKDAYS('У6 Ввод'!$D$95,$B3)+1))/Настройки!$E$12*100)</f>
        <v>0</v>
      </c>
      <c r="CM3" s="67" t="n">
        <f aca="false">IF(OR($D3=1,MONTH($B3)&lt;&gt;MONTH(StartDate),'У6 Ввод'!$D$96="",'У6 Ввод'!$E$96="",'У6 Ввод'!$D$96&gt;$B3),0,MAX(0,MIN(1,'У6 Ввод'!$E$96-NETWORKDAYS('У6 Ввод'!$D$96,$B3)+1))/Настройки!$E$12*100)</f>
        <v>0</v>
      </c>
      <c r="CN3" s="67" t="n">
        <f aca="false">IF(OR($D3=1,MONTH($B3)&lt;&gt;MONTH(StartDate),'У6 Ввод'!$D$97="",'У6 Ввод'!$E$97="",'У6 Ввод'!$D$97&gt;$B3),0,MAX(0,MIN(1,'У6 Ввод'!$E$97-NETWORKDAYS('У6 Ввод'!$D$97,$B3)+1))/Настройки!$E$12*100)</f>
        <v>0</v>
      </c>
      <c r="CO3" s="67" t="n">
        <f aca="false">IF(OR($D3=1,MONTH($B3)&lt;&gt;MONTH(StartDate),'У6 Ввод'!$D$98="",'У6 Ввод'!$E$98="",'У6 Ввод'!$D$98&gt;$B3),0,MAX(0,MIN(1,'У6 Ввод'!$E$98-NETWORKDAYS('У6 Ввод'!$D$98,$B3)+1))/Настройки!$E$12*100)</f>
        <v>0</v>
      </c>
      <c r="CP3" s="67" t="n">
        <f aca="false">IF(OR($D3=1,MONTH($B3)&lt;&gt;MONTH(StartDate),'У6 Ввод'!$D$99="",'У6 Ввод'!$E$99="",'У6 Ввод'!$D$99&gt;$B3),0,MAX(0,MIN(1,'У6 Ввод'!$E$99-NETWORKDAYS('У6 Ввод'!$D$99,$B3)+1))/Настройки!$E$12*100)</f>
        <v>0</v>
      </c>
      <c r="CQ3" s="67" t="n">
        <f aca="false">IF(OR($D3=1,MONTH($B3)&lt;&gt;MONTH(StartDate),'У6 Ввод'!$D$100="",'У6 Ввод'!$E$100="",'У6 Ввод'!$D$100&gt;$B3),0,MAX(0,MIN(1,'У6 Ввод'!$E$100-NETWORKDAYS('У6 Ввод'!$D$100,$B3)+1))/Настройки!$E$12*100)</f>
        <v>0</v>
      </c>
      <c r="CR3" s="67" t="n">
        <f aca="false">IF(OR($D3=1,MONTH($B3)&lt;&gt;MONTH(StartDate),'У6 Ввод'!$D$101="",'У6 Ввод'!$E$101="",'У6 Ввод'!$D$101&gt;$B3),0,MAX(0,MIN(1,'У6 Ввод'!$E$101-NETWORKDAYS('У6 Ввод'!$D$101,$B3)+1))/Настройки!$E$12*100)</f>
        <v>0</v>
      </c>
      <c r="CS3" s="67" t="n">
        <f aca="false">IF(OR($D3=1,MONTH($B3)&lt;&gt;MONTH(StartDate),'У6 Ввод'!$D$102="",'У6 Ввод'!$E$102="",'У6 Ввод'!$D$102&gt;$B3),0,MAX(0,MIN(1,'У6 Ввод'!$E$102-NETWORKDAYS('У6 Ввод'!$D$102,$B3)+1))/Настройки!$E$12*100)</f>
        <v>0</v>
      </c>
      <c r="CT3" s="67" t="n">
        <f aca="false">IF(OR($D3=1,MONTH($B3)&lt;&gt;MONTH(StartDate),'У6 Ввод'!$D$103="",'У6 Ввод'!$E$103="",'У6 Ввод'!$D$103&gt;$B3),0,MAX(0,MIN(1,'У6 Ввод'!$E$103-NETWORKDAYS('У6 Ввод'!$D$103,$B3)+1))/Настройки!$E$12*100)</f>
        <v>0</v>
      </c>
      <c r="CU3" s="67" t="n">
        <f aca="false">IF(OR($D3=1,MONTH($B3)&lt;&gt;MONTH(StartDate),'У6 Ввод'!$D$104="",'У6 Ввод'!$E$104="",'У6 Ввод'!$D$104&gt;$B3),0,MAX(0,MIN(1,'У6 Ввод'!$E$104-NETWORKDAYS('У6 Ввод'!$D$104,$B3)+1))/Настройки!$E$12*100)</f>
        <v>0</v>
      </c>
      <c r="CV3" s="67" t="n">
        <f aca="false">IF(OR($D3=1,MONTH($B3)&lt;&gt;MONTH(StartDate),'У6 Ввод'!$D$105="",'У6 Ввод'!$E$105="",'У6 Ввод'!$D$105&gt;$B3),0,MAX(0,MIN(1,'У6 Ввод'!$E$105-NETWORKDAYS('У6 Ввод'!$D$105,$B3)+1))/Настройки!$E$12*100)</f>
        <v>0</v>
      </c>
      <c r="CW3" s="67" t="n">
        <f aca="false">IF(OR($D3=1,MONTH($B3)&lt;&gt;MONTH(StartDate),'У6 Ввод'!$D$106="",'У6 Ввод'!$E$106="",'У6 Ввод'!$D$106&gt;$B3),0,MAX(0,MIN(1,'У6 Ввод'!$E$106-NETWORKDAYS('У6 Ввод'!$D$106,$B3)+1))/Настройки!$E$12*100)</f>
        <v>0</v>
      </c>
      <c r="CX3" s="67" t="n">
        <f aca="false">IF(OR($D3=1,MONTH($B3)&lt;&gt;MONTH(StartDate),'У6 Ввод'!$D$107="",'У6 Ввод'!$E$107="",'У6 Ввод'!$D$107&gt;$B3),0,MAX(0,MIN(1,'У6 Ввод'!$E$107-NETWORKDAYS('У6 Ввод'!$D$107,$B3)+1))/Настройки!$E$12*100)</f>
        <v>0</v>
      </c>
      <c r="CY3" s="67" t="n">
        <f aca="false">IF(OR($D3=1,MONTH($B3)&lt;&gt;MONTH(StartDate),'У6 Ввод'!$D$108="",'У6 Ввод'!$E$108="",'У6 Ввод'!$D$108&gt;$B3),0,MAX(0,MIN(1,'У6 Ввод'!$E$108-NETWORKDAYS('У6 Ввод'!$D$108,$B3)+1))/Настройки!$E$12*100)</f>
        <v>0</v>
      </c>
      <c r="CZ3" s="67" t="n">
        <f aca="false">IF(OR($D3=1,MONTH($B3)&lt;&gt;MONTH(StartDate),'У6 Ввод'!$D$109="",'У6 Ввод'!$E$109="",'У6 Ввод'!$D$109&gt;$B3),0,MAX(0,MIN(1,'У6 Ввод'!$E$109-NETWORKDAYS('У6 Ввод'!$D$109,$B3)+1))/Настройки!$E$12*100)</f>
        <v>0</v>
      </c>
      <c r="DA3" s="67" t="n">
        <f aca="false">IF(OR($D3=1,MONTH($B3)&lt;&gt;MONTH(StartDate),'У6 Ввод'!$D$110="",'У6 Ввод'!$E$110="",'У6 Ввод'!$D$110&gt;$B3),0,MAX(0,MIN(1,'У6 Ввод'!$E$110-NETWORKDAYS('У6 Ввод'!$D$110,$B3)+1))/Настройки!$E$12*100)</f>
        <v>0</v>
      </c>
      <c r="DB3" s="67" t="n">
        <f aca="false">IF(OR($D3=1,MONTH($B3)&lt;&gt;MONTH(StartDate),'У6 Ввод'!$D$111="",'У6 Ввод'!$E$111="",'У6 Ввод'!$D$111&gt;$B3),0,MAX(0,MIN(1,'У6 Ввод'!$E$111-NETWORKDAYS('У6 Ввод'!$D$111,$B3)+1))/Настройки!$E$12*100)</f>
        <v>0</v>
      </c>
      <c r="DC3" s="67" t="n">
        <f aca="false">IF(OR($D3=1,MONTH($B3)&lt;&gt;MONTH(StartDate),'У6 Ввод'!$D$112="",'У6 Ввод'!$E$112="",'У6 Ввод'!$D$112&gt;$B3),0,MAX(0,MIN(1,'У6 Ввод'!$E$112-NETWORKDAYS('У6 Ввод'!$D$112,$B3)+1))/Настройки!$E$12*100)</f>
        <v>0</v>
      </c>
      <c r="DD3" s="67" t="n">
        <f aca="false">IF(OR($D3=1,MONTH($B3)&lt;&gt;MONTH(StartDate),'У6 Ввод'!$D$113="",'У6 Ввод'!$E$113="",'У6 Ввод'!$D$113&gt;$B3),0,MAX(0,MIN(1,'У6 Ввод'!$E$113-NETWORKDAYS('У6 Ввод'!$D$113,$B3)+1))/Настройки!$E$12*100)</f>
        <v>0</v>
      </c>
      <c r="DE3" s="67" t="n">
        <f aca="false">IF(OR($D3=1,MONTH($B3)&lt;&gt;MONTH(StartDate),'У6 Ввод'!$D$114="",'У6 Ввод'!$E$114="",'У6 Ввод'!$D$114&gt;$B3),0,MAX(0,MIN(1,'У6 Ввод'!$E$114-NETWORKDAYS('У6 Ввод'!$D$114,$B3)+1))/Настройки!$E$12*100)</f>
        <v>0</v>
      </c>
      <c r="DF3" s="67" t="n">
        <f aca="false">IF(OR($D3=1,MONTH($B3)&lt;&gt;MONTH(StartDate),'У6 Ввод'!$D$115="",'У6 Ввод'!$E$115="",'У6 Ввод'!$D$115&gt;$B3),0,MAX(0,MIN(1,'У6 Ввод'!$E$115-NETWORKDAYS('У6 Ввод'!$D$115,$B3)+1))/Настройки!$E$12*100)</f>
        <v>0</v>
      </c>
      <c r="DG3" s="67" t="n">
        <f aca="false">IF(OR($D3=1,MONTH($B3)&lt;&gt;MONTH(StartDate),'У6 Ввод'!$D$116="",'У6 Ввод'!$E$116="",'У6 Ввод'!$D$116&gt;$B3),0,MAX(0,MIN(1,'У6 Ввод'!$E$116-NETWORKDAYS('У6 Ввод'!$D$116,$B3)+1))/Настройки!$E$12*100)</f>
        <v>0</v>
      </c>
      <c r="DH3" s="67" t="n">
        <f aca="false">IF(OR($D3=1,MONTH($B3)&lt;&gt;MONTH(StartDate),'У6 Ввод'!$D$117="",'У6 Ввод'!$E$117="",'У6 Ввод'!$D$117&gt;$B3),0,MAX(0,MIN(1,'У6 Ввод'!$E$117-NETWORKDAYS('У6 Ввод'!$D$117,$B3)+1))/Настройки!$E$12*100)</f>
        <v>0</v>
      </c>
      <c r="DI3" s="67" t="n">
        <f aca="false">IF(OR($D3=1,MONTH($B3)&lt;&gt;MONTH(StartDate),'У6 Ввод'!$D$118="",'У6 Ввод'!$E$118="",'У6 Ввод'!$D$118&gt;$B3),0,MAX(0,MIN(1,'У6 Ввод'!$E$118-NETWORKDAYS('У6 Ввод'!$D$118,$B3)+1))/Настройки!$E$12*100)</f>
        <v>0</v>
      </c>
      <c r="DJ3" s="67" t="n">
        <f aca="false">IF(OR($D3=1,MONTH($B3)&lt;&gt;MONTH(StartDate),'У6 Ввод'!$D$119="",'У6 Ввод'!$E$119="",'У6 Ввод'!$D$119&gt;$B3),0,MAX(0,MIN(1,'У6 Ввод'!$E$119-NETWORKDAYS('У6 Ввод'!$D$119,$B3)+1))/Настройки!$E$12*100)</f>
        <v>0</v>
      </c>
      <c r="DK3" s="67" t="n">
        <f aca="false">IF(OR($D3=1,MONTH($B3)&lt;&gt;MONTH(StartDate),'У6 Ввод'!$D$120="",'У6 Ввод'!$E$120="",'У6 Ввод'!$D$120&gt;$B3),0,MAX(0,MIN(1,'У6 Ввод'!$E$120-NETWORKDAYS('У6 Ввод'!$D$120,$B3)+1))/Настройки!$E$12*100)</f>
        <v>0</v>
      </c>
      <c r="DL3" s="67" t="n">
        <f aca="false">IF(OR($D3=1,MONTH($B3)&lt;&gt;MONTH(StartDate),'У6 Ввод'!$D$121="",'У6 Ввод'!$E$121="",'У6 Ввод'!$D$121&gt;$B3),0,MAX(0,MIN(1,'У6 Ввод'!$E$121-NETWORKDAYS('У6 Ввод'!$D$121,$B3)+1))/Настройки!$E$12*100)</f>
        <v>0</v>
      </c>
      <c r="DM3" s="67" t="n">
        <f aca="false">IF(OR($D3=1,MONTH($B3)&lt;&gt;MONTH(StartDate),'У6 Ввод'!$D$122="",'У6 Ввод'!$E$122="",'У6 Ввод'!$D$122&gt;$B3),0,MAX(0,MIN(1,'У6 Ввод'!$E$122-NETWORKDAYS('У6 Ввод'!$D$122,$B3)+1))/Настройки!$E$12*100)</f>
        <v>0</v>
      </c>
      <c r="DN3" s="67" t="n">
        <f aca="false">IF(OR($D3=1,MONTH($B3)&lt;&gt;MONTH(StartDate),'У6 Ввод'!$D$123="",'У6 Ввод'!$E$123="",'У6 Ввод'!$D$123&gt;$B3),0,MAX(0,MIN(1,'У6 Ввод'!$E$123-NETWORKDAYS('У6 Ввод'!$D$123,$B3)+1))/Настройки!$E$12*100)</f>
        <v>0</v>
      </c>
      <c r="DO3" s="67" t="n">
        <f aca="false">IF(OR($D3=1,MONTH($B3)&lt;&gt;MONTH(StartDate),'У6 Ввод'!$D$124="",'У6 Ввод'!$E$124="",'У6 Ввод'!$D$124&gt;$B3),0,MAX(0,MIN(1,'У6 Ввод'!$E$124-NETWORKDAYS('У6 Ввод'!$D$124,$B3)+1))/Настройки!$E$12*100)</f>
        <v>0</v>
      </c>
      <c r="DP3" s="67" t="n">
        <f aca="false">IF(OR($D3=1,MONTH($B3)&lt;&gt;MONTH(StartDate),'У6 Ввод'!$D$125="",'У6 Ввод'!$E$125="",'У6 Ввод'!$D$125&gt;$B3),0,MAX(0,MIN(1,'У6 Ввод'!$E$125-NETWORKDAYS('У6 Ввод'!$D$125,$B3)+1))/Настройки!$E$12*100)</f>
        <v>0</v>
      </c>
      <c r="DQ3" s="67" t="n">
        <f aca="false">IF(OR($D3=1,MONTH($B3)&lt;&gt;MONTH(StartDate),'У6 Ввод'!$D$126="",'У6 Ввод'!$E$126="",'У6 Ввод'!$D$126&gt;$B3),0,MAX(0,MIN(1,'У6 Ввод'!$E$126-NETWORKDAYS('У6 Ввод'!$D$126,$B3)+1))/Настройки!$E$12*100)</f>
        <v>0</v>
      </c>
      <c r="DR3" s="67" t="n">
        <f aca="false">IF(OR($D3=1,MONTH($B3)&lt;&gt;MONTH(StartDate),'У6 Ввод'!$D$127="",'У6 Ввод'!$E$127="",'У6 Ввод'!$D$127&gt;$B3),0,MAX(0,MIN(1,'У6 Ввод'!$E$127-NETWORKDAYS('У6 Ввод'!$D$127,$B3)+1))/Настройки!$E$12*100)</f>
        <v>0</v>
      </c>
      <c r="DS3" s="67" t="n">
        <f aca="false">IF(OR($D3=1,MONTH($B3)&lt;&gt;MONTH(StartDate),'У6 Ввод'!$D$128="",'У6 Ввод'!$E$128="",'У6 Ввод'!$D$128&gt;$B3),0,MAX(0,MIN(1,'У6 Ввод'!$E$128-NETWORKDAYS('У6 Ввод'!$D$128,$B3)+1))/Настройки!$E$12*100)</f>
        <v>0</v>
      </c>
      <c r="DT3" s="67" t="n">
        <f aca="false">IF(OR($D3=1,MONTH($B3)&lt;&gt;MONTH(StartDate),'У6 Ввод'!$D$129="",'У6 Ввод'!$E$129="",'У6 Ввод'!$D$129&gt;$B3),0,MAX(0,MIN(1,'У6 Ввод'!$E$129-NETWORKDAYS('У6 Ввод'!$D$129,$B3)+1))/Настройки!$E$12*100)</f>
        <v>0</v>
      </c>
      <c r="DU3" s="67" t="n">
        <f aca="false">IF(OR($D3=1,MONTH($B3)&lt;&gt;MONTH(StartDate),'У6 Ввод'!$D$130="",'У6 Ввод'!$E$130="",'У6 Ввод'!$D$130&gt;$B3),0,MAX(0,MIN(1,'У6 Ввод'!$E$130-NETWORKDAYS('У6 Ввод'!$D$130,$B3)+1))/Настройки!$E$12*100)</f>
        <v>0</v>
      </c>
      <c r="DV3" s="67" t="n">
        <f aca="false">IF(OR($D3=1,MONTH($B3)&lt;&gt;MONTH(StartDate),'У6 Ввод'!$D$131="",'У6 Ввод'!$E$131="",'У6 Ввод'!$D$131&gt;$B3),0,MAX(0,MIN(1,'У6 Ввод'!$E$131-NETWORKDAYS('У6 Ввод'!$D$131,$B3)+1))/Настройки!$E$12*100)</f>
        <v>0</v>
      </c>
      <c r="DW3" s="67" t="n">
        <f aca="false">IF(OR($D3=1,MONTH($B3)&lt;&gt;MONTH(StartDate),'У6 Ввод'!$D$132="",'У6 Ввод'!$E$132="",'У6 Ввод'!$D$132&gt;$B3),0,MAX(0,MIN(1,'У6 Ввод'!$E$132-NETWORKDAYS('У6 Ввод'!$D$132,$B3)+1))/Настройки!$E$12*100)</f>
        <v>0</v>
      </c>
      <c r="DX3" s="67" t="n">
        <f aca="false">IF(OR($D3=1,MONTH($B3)&lt;&gt;MONTH(StartDate),'У6 Ввод'!$D$133="",'У6 Ввод'!$E$133="",'У6 Ввод'!$D$133&gt;$B3),0,MAX(0,MIN(1,'У6 Ввод'!$E$133-NETWORKDAYS('У6 Ввод'!$D$133,$B3)+1))/Настройки!$E$12*100)</f>
        <v>0</v>
      </c>
      <c r="DY3" s="67" t="n">
        <f aca="false">IF(OR($D3=1,MONTH($B3)&lt;&gt;MONTH(StartDate),'У6 Ввод'!$D$134="",'У6 Ввод'!$E$134="",'У6 Ввод'!$D$134&gt;$B3),0,MAX(0,MIN(1,'У6 Ввод'!$E$134-NETWORKDAYS('У6 Ввод'!$D$134,$B3)+1))/Настройки!$E$12*100)</f>
        <v>0</v>
      </c>
      <c r="DZ3" s="67" t="n">
        <f aca="false">IF(OR($D3=1,MONTH($B3)&lt;&gt;MONTH(StartDate),'У6 Ввод'!$D$135="",'У6 Ввод'!$E$135="",'У6 Ввод'!$D$135&gt;$B3),0,MAX(0,MIN(1,'У6 Ввод'!$E$135-NETWORKDAYS('У6 Ввод'!$D$135,$B3)+1))/Настройки!$E$12*100)</f>
        <v>0</v>
      </c>
      <c r="EA3" s="67" t="n">
        <f aca="false">IF(OR($D3=1,MONTH($B3)&lt;&gt;MONTH(StartDate),'У6 Ввод'!$D$136="",'У6 Ввод'!$E$136="",'У6 Ввод'!$D$136&gt;$B3),0,MAX(0,MIN(1,'У6 Ввод'!$E$136-NETWORKDAYS('У6 Ввод'!$D$136,$B3)+1))/Настройки!$E$12*100)</f>
        <v>0</v>
      </c>
      <c r="EB3" s="67" t="n">
        <f aca="false">IF(OR($D3=1,MONTH($B3)&lt;&gt;MONTH(StartDate),'У6 Ввод'!$D$137="",'У6 Ввод'!$E$137="",'У6 Ввод'!$D$137&gt;$B3),0,MAX(0,MIN(1,'У6 Ввод'!$E$137-NETWORKDAYS('У6 Ввод'!$D$137,$B3)+1))/Настройки!$E$12*100)</f>
        <v>0</v>
      </c>
      <c r="EC3" s="67" t="n">
        <f aca="false">IF(OR($D3=1,MONTH($B3)&lt;&gt;MONTH(StartDate),'У6 Ввод'!$D$138="",'У6 Ввод'!$E$138="",'У6 Ввод'!$D$138&gt;$B3),0,MAX(0,MIN(1,'У6 Ввод'!$E$138-NETWORKDAYS('У6 Ввод'!$D$138,$B3)+1))/Настройки!$E$12*100)</f>
        <v>0</v>
      </c>
      <c r="ED3" s="67" t="n">
        <f aca="false">IF(OR($D3=1,MONTH($B3)&lt;&gt;MONTH(StartDate),'У6 Ввод'!$D$139="",'У6 Ввод'!$E$139="",'У6 Ввод'!$D$139&gt;$B3),0,MAX(0,MIN(1,'У6 Ввод'!$E$139-NETWORKDAYS('У6 Ввод'!$D$139,$B3)+1))/Настройки!$E$12*100)</f>
        <v>0</v>
      </c>
      <c r="EE3" s="67" t="n">
        <f aca="false">IF(OR($D3=1,MONTH($B3)&lt;&gt;MONTH(StartDate),'У6 Ввод'!$D$140="",'У6 Ввод'!$E$140="",'У6 Ввод'!$D$140&gt;$B3),0,MAX(0,MIN(1,'У6 Ввод'!$E$140-NETWORKDAYS('У6 Ввод'!$D$140,$B3)+1))/Настройки!$E$12*100)</f>
        <v>0</v>
      </c>
      <c r="EF3" s="67" t="n">
        <f aca="false">IF(OR($D3=1,MONTH($B3)&lt;&gt;MONTH(StartDate),'У6 Ввод'!$D$141="",'У6 Ввод'!$E$141="",'У6 Ввод'!$D$141&gt;$B3),0,MAX(0,MIN(1,'У6 Ввод'!$E$141-NETWORKDAYS('У6 Ввод'!$D$141,$B3)+1))/Настройки!$E$12*100)</f>
        <v>0</v>
      </c>
      <c r="EG3" s="67" t="n">
        <f aca="false">IF(OR($D3=1,MONTH($B3)&lt;&gt;MONTH(StartDate),'У6 Ввод'!$D$142="",'У6 Ввод'!$E$142="",'У6 Ввод'!$D$142&gt;$B3),0,MAX(0,MIN(1,'У6 Ввод'!$E$142-NETWORKDAYS('У6 Ввод'!$D$142,$B3)+1))/Настройки!$E$12*100)</f>
        <v>0</v>
      </c>
      <c r="EH3" s="67" t="n">
        <f aca="false">IF(OR($D3=1,MONTH($B3)&lt;&gt;MONTH(StartDate),'У6 Ввод'!$D$143="",'У6 Ввод'!$E$143="",'У6 Ввод'!$D$143&gt;$B3),0,MAX(0,MIN(1,'У6 Ввод'!$E$143-NETWORKDAYS('У6 Ввод'!$D$143,$B3)+1))/Настройки!$E$12*100)</f>
        <v>0</v>
      </c>
      <c r="EI3" s="67" t="n">
        <f aca="false">IF(OR($D3=1,MONTH($B3)&lt;&gt;MONTH(StartDate),'У6 Ввод'!$D$144="",'У6 Ввод'!$E$144="",'У6 Ввод'!$D$144&gt;$B3),0,MAX(0,MIN(1,'У6 Ввод'!$E$144-NETWORKDAYS('У6 Ввод'!$D$144,$B3)+1))/Настройки!$E$12*100)</f>
        <v>0</v>
      </c>
      <c r="EJ3" s="67" t="n">
        <f aca="false">IF(OR($D3=1,MONTH($B3)&lt;&gt;MONTH(StartDate),'У6 Ввод'!$D$145="",'У6 Ввод'!$E$145="",'У6 Ввод'!$D$145&gt;$B3),0,MAX(0,MIN(1,'У6 Ввод'!$E$145-NETWORKDAYS('У6 Ввод'!$D$145,$B3)+1))/Настройки!$E$12*100)</f>
        <v>0</v>
      </c>
      <c r="EK3" s="67" t="n">
        <f aca="false">IF(OR($D3=1,MONTH($B3)&lt;&gt;MONTH(StartDate),'У6 Ввод'!$D$146="",'У6 Ввод'!$E$146="",'У6 Ввод'!$D$146&gt;$B3),0,MAX(0,MIN(1,'У6 Ввод'!$E$146-NETWORKDAYS('У6 Ввод'!$D$146,$B3)+1))/Настройки!$E$12*100)</f>
        <v>0</v>
      </c>
      <c r="EL3" s="67" t="n">
        <f aca="false">IF(OR($D3=1,MONTH($B3)&lt;&gt;MONTH(StartDate),'У6 Ввод'!$D$147="",'У6 Ввод'!$E$147="",'У6 Ввод'!$D$147&gt;$B3),0,MAX(0,MIN(1,'У6 Ввод'!$E$147-NETWORKDAYS('У6 Ввод'!$D$147,$B3)+1))/Настройки!$E$12*100)</f>
        <v>0</v>
      </c>
      <c r="EM3" s="67" t="n">
        <f aca="false">IF(OR($D3=1,MONTH($B3)&lt;&gt;MONTH(StartDate),'У6 Ввод'!$D$148="",'У6 Ввод'!$E$148="",'У6 Ввод'!$D$148&gt;$B3),0,MAX(0,MIN(1,'У6 Ввод'!$E$148-NETWORKDAYS('У6 Ввод'!$D$148,$B3)+1))/Настройки!$E$12*100)</f>
        <v>0</v>
      </c>
      <c r="EN3" s="67" t="n">
        <f aca="false">IF(OR($D3=1,MONTH($B3)&lt;&gt;MONTH(StartDate),'У6 Ввод'!$D$149="",'У6 Ввод'!$E$149="",'У6 Ввод'!$D$149&gt;$B3),0,MAX(0,MIN(1,'У6 Ввод'!$E$149-NETWORKDAYS('У6 Ввод'!$D$149,$B3)+1))/Настройки!$E$12*100)</f>
        <v>0</v>
      </c>
      <c r="EO3" s="67" t="n">
        <f aca="false">IF(OR($D3=1,MONTH($B3)&lt;&gt;MONTH(StartDate),'У6 Ввод'!$D$150="",'У6 Ввод'!$E$150="",'У6 Ввод'!$D$150&gt;$B3),0,MAX(0,MIN(1,'У6 Ввод'!$E$150-NETWORKDAYS('У6 Ввод'!$D$150,$B3)+1))/Настройки!$E$12*100)</f>
        <v>0</v>
      </c>
      <c r="EP3" s="67" t="n">
        <f aca="false">IF(OR($D3=1,MONTH($B3)&lt;&gt;MONTH(StartDate),'У6 Ввод'!$D$151="",'У6 Ввод'!$E$151="",'У6 Ввод'!$D$151&gt;$B3),0,MAX(0,MIN(1,'У6 Ввод'!$E$151-NETWORKDAYS('У6 Ввод'!$D$151,$B3)+1))/Настройки!$E$12*100)</f>
        <v>0</v>
      </c>
      <c r="EQ3" s="67" t="n">
        <f aca="false">IF(OR($D3=1,MONTH($B3)&lt;&gt;MONTH(StartDate),'У6 Ввод'!$D$152="",'У6 Ввод'!$E$152="",'У6 Ввод'!$D$152&gt;$B3),0,MAX(0,MIN(1,'У6 Ввод'!$E$152-NETWORKDAYS('У6 Ввод'!$D$152,$B3)+1))/Настройки!$E$12*100)</f>
        <v>0</v>
      </c>
      <c r="ER3" s="67" t="n">
        <f aca="false">IF(OR($D3=1,MONTH($B3)&lt;&gt;MONTH(StartDate),'У6 Ввод'!$D$153="",'У6 Ввод'!$E$153="",'У6 Ввод'!$D$153&gt;$B3),0,MAX(0,MIN(1,'У6 Ввод'!$E$153-NETWORKDAYS('У6 Ввод'!$D$153,$B3)+1))/Настройки!$E$12*100)</f>
        <v>0</v>
      </c>
      <c r="ES3" s="67" t="n">
        <f aca="false">IF(OR($D3=1,MONTH($B3)&lt;&gt;MONTH(StartDate),'У6 Ввод'!$D$154="",'У6 Ввод'!$E$154="",'У6 Ввод'!$D$154&gt;$B3),0,MAX(0,MIN(1,'У6 Ввод'!$E$154-NETWORKDAYS('У6 Ввод'!$D$154,$B3)+1))/Настройки!$E$12*100)</f>
        <v>0</v>
      </c>
      <c r="ET3" s="67" t="n">
        <f aca="false">IF(OR($D3=1,MONTH($B3)&lt;&gt;MONTH(StartDate),'У6 Ввод'!$D$155="",'У6 Ввод'!$E$155="",'У6 Ввод'!$D$155&gt;$B3),0,MAX(0,MIN(1,'У6 Ввод'!$E$155-NETWORKDAYS('У6 Ввод'!$D$155,$B3)+1))/Настройки!$E$12*100)</f>
        <v>0</v>
      </c>
      <c r="EU3" s="67" t="n">
        <f aca="false">IF(OR($D3=1,MONTH($B3)&lt;&gt;MONTH(StartDate),'У6 Ввод'!$D$156="",'У6 Ввод'!$E$156="",'У6 Ввод'!$D$156&gt;$B3),0,MAX(0,MIN(1,'У6 Ввод'!$E$156-NETWORKDAYS('У6 Ввод'!$D$156,$B3)+1))/Настройки!$E$12*100)</f>
        <v>0</v>
      </c>
      <c r="EV3" s="67" t="n">
        <f aca="false">IF(OR($D3=1,MONTH($B3)&lt;&gt;MONTH(StartDate),'У6 Ввод'!$D$157="",'У6 Ввод'!$E$157="",'У6 Ввод'!$D$157&gt;$B3),0,MAX(0,MIN(1,'У6 Ввод'!$E$157-NETWORKDAYS('У6 Ввод'!$D$157,$B3)+1))/Настройки!$E$12*100)</f>
        <v>0</v>
      </c>
      <c r="EW3" s="67" t="n">
        <f aca="false">IF(OR($D3=1,MONTH($B3)&lt;&gt;MONTH(StartDate),'У6 Ввод'!$D$158="",'У6 Ввод'!$E$158="",'У6 Ввод'!$D$158&gt;$B3),0,MAX(0,MIN(1,'У6 Ввод'!$E$158-NETWORKDAYS('У6 Ввод'!$D$158,$B3)+1))/Настройки!$E$12*100)</f>
        <v>0</v>
      </c>
      <c r="EX3" s="67" t="n">
        <f aca="false">IF(OR($D3=1,MONTH($B3)&lt;&gt;MONTH(StartDate),'У6 Ввод'!$D$159="",'У6 Ввод'!$E$159="",'У6 Ввод'!$D$159&gt;$B3),0,MAX(0,MIN(1,'У6 Ввод'!$E$159-NETWORKDAYS('У6 Ввод'!$D$159,$B3)+1))/Настройки!$E$12*100)</f>
        <v>0</v>
      </c>
      <c r="EY3" s="67" t="n">
        <f aca="false">IF(OR($D3=1,MONTH($B3)&lt;&gt;MONTH(StartDate),'У6 Ввод'!$D$160="",'У6 Ввод'!$E$160="",'У6 Ввод'!$D$160&gt;$B3),0,MAX(0,MIN(1,'У6 Ввод'!$E$160-NETWORKDAYS('У6 Ввод'!$D$160,$B3)+1))/Настройки!$E$12*100)</f>
        <v>0</v>
      </c>
      <c r="EZ3" s="67" t="n">
        <f aca="false">IF(OR($D3=1,MONTH($B3)&lt;&gt;MONTH(StartDate),'У6 Ввод'!$D$161="",'У6 Ввод'!$E$161="",'У6 Ввод'!$D$161&gt;$B3),0,MAX(0,MIN(1,'У6 Ввод'!$E$161-NETWORKDAYS('У6 Ввод'!$D$161,$B3)+1))/Настройки!$E$12*100)</f>
        <v>0</v>
      </c>
      <c r="FA3" s="67" t="n">
        <f aca="false">IF(OR($D3=1,MONTH($B3)&lt;&gt;MONTH(StartDate),'У6 Ввод'!$D$162="",'У6 Ввод'!$E$162="",'У6 Ввод'!$D$162&gt;$B3),0,MAX(0,MIN(1,'У6 Ввод'!$E$162-NETWORKDAYS('У6 Ввод'!$D$162,$B3)+1))/Настройки!$E$12*100)</f>
        <v>0</v>
      </c>
      <c r="FB3" s="67" t="n">
        <f aca="false">IF(OR($D3=1,MONTH($B3)&lt;&gt;MONTH(StartDate),'У6 Ввод'!$D$163="",'У6 Ввод'!$E$163="",'У6 Ввод'!$D$163&gt;$B3),0,MAX(0,MIN(1,'У6 Ввод'!$E$163-NETWORKDAYS('У6 Ввод'!$D$163,$B3)+1))/Настройки!$E$12*100)</f>
        <v>0</v>
      </c>
      <c r="FC3" s="67" t="n">
        <f aca="false">IF(OR($D3=1,MONTH($B3)&lt;&gt;MONTH(StartDate),'У6 Ввод'!$D$164="",'У6 Ввод'!$E$164="",'У6 Ввод'!$D$164&gt;$B3),0,MAX(0,MIN(1,'У6 Ввод'!$E$164-NETWORKDAYS('У6 Ввод'!$D$164,$B3)+1))/Настройки!$E$12*100)</f>
        <v>0</v>
      </c>
      <c r="FD3" s="67" t="n">
        <f aca="false">IF(OR($D3=1,MONTH($B3)&lt;&gt;MONTH(StartDate),'У6 Ввод'!$D$165="",'У6 Ввод'!$E$165="",'У6 Ввод'!$D$165&gt;$B3),0,MAX(0,MIN(1,'У6 Ввод'!$E$165-NETWORKDAYS('У6 Ввод'!$D$165,$B3)+1))/Настройки!$E$12*100)</f>
        <v>0</v>
      </c>
      <c r="FE3" s="67" t="n">
        <f aca="false">IF(OR($D3=1,MONTH($B3)&lt;&gt;MONTH(StartDate),'У6 Ввод'!$D$166="",'У6 Ввод'!$E$166="",'У6 Ввод'!$D$166&gt;$B3),0,MAX(0,MIN(1,'У6 Ввод'!$E$166-NETWORKDAYS('У6 Ввод'!$D$166,$B3)+1))/Настройки!$E$12*100)</f>
        <v>0</v>
      </c>
      <c r="FF3" s="67" t="n">
        <f aca="false">IF(OR($D3=1,MONTH($B3)&lt;&gt;MONTH(StartDate),'У6 Ввод'!$D$167="",'У6 Ввод'!$E$167="",'У6 Ввод'!$D$167&gt;$B3),0,MAX(0,MIN(1,'У6 Ввод'!$E$167-NETWORKDAYS('У6 Ввод'!$D$167,$B3)+1))/Настройки!$E$12*100)</f>
        <v>0</v>
      </c>
      <c r="FG3" s="67" t="n">
        <f aca="false">IF(OR($D3=1,MONTH($B3)&lt;&gt;MONTH(StartDate),'У6 Ввод'!$D$168="",'У6 Ввод'!$E$168="",'У6 Ввод'!$D$168&gt;$B3),0,MAX(0,MIN(1,'У6 Ввод'!$E$168-NETWORKDAYS('У6 Ввод'!$D$168,$B3)+1))/Настройки!$E$12*100)</f>
        <v>0</v>
      </c>
      <c r="FH3" s="67" t="n">
        <f aca="false">IF(OR($D3=1,MONTH($B3)&lt;&gt;MONTH(StartDate),'У6 Ввод'!$D$169="",'У6 Ввод'!$E$169="",'У6 Ввод'!$D$169&gt;$B3),0,MAX(0,MIN(1,'У6 Ввод'!$E$169-NETWORKDAYS('У6 Ввод'!$D$169,$B3)+1))/Настройки!$E$12*100)</f>
        <v>0</v>
      </c>
      <c r="FI3" s="67" t="n">
        <f aca="false">IF(OR($D3=1,MONTH($B3)&lt;&gt;MONTH(StartDate),'У6 Ввод'!$D$170="",'У6 Ввод'!$E$170="",'У6 Ввод'!$D$170&gt;$B3),0,MAX(0,MIN(1,'У6 Ввод'!$E$170-NETWORKDAYS('У6 Ввод'!$D$170,$B3)+1))/Настройки!$E$12*100)</f>
        <v>0</v>
      </c>
      <c r="FJ3" s="67" t="n">
        <f aca="false">IF(OR($D3=1,MONTH($B3)&lt;&gt;MONTH(StartDate),'У6 Ввод'!$D$171="",'У6 Ввод'!$E$171="",'У6 Ввод'!$D$171&gt;$B3),0,MAX(0,MIN(1,'У6 Ввод'!$E$171-NETWORKDAYS('У6 Ввод'!$D$171,$B3)+1))/Настройки!$E$12*100)</f>
        <v>0</v>
      </c>
      <c r="FK3" s="67" t="n">
        <f aca="false">IF(OR($D3=1,MONTH($B3)&lt;&gt;MONTH(StartDate),'У6 Ввод'!$D$172="",'У6 Ввод'!$E$172="",'У6 Ввод'!$D$172&gt;$B3),0,MAX(0,MIN(1,'У6 Ввод'!$E$172-NETWORKDAYS('У6 Ввод'!$D$172,$B3)+1))/Настройки!$E$12*100)</f>
        <v>0</v>
      </c>
      <c r="FL3" s="67" t="n">
        <f aca="false">IF(OR($D3=1,MONTH($B3)&lt;&gt;MONTH(StartDate),'У6 Ввод'!$D$173="",'У6 Ввод'!$E$173="",'У6 Ввод'!$D$173&gt;$B3),0,MAX(0,MIN(1,'У6 Ввод'!$E$173-NETWORKDAYS('У6 Ввод'!$D$173,$B3)+1))/Настройки!$E$12*100)</f>
        <v>0</v>
      </c>
      <c r="FM3" s="67" t="n">
        <f aca="false">IF(OR($D3=1,MONTH($B3)&lt;&gt;MONTH(StartDate),'У6 Ввод'!$D$174="",'У6 Ввод'!$E$174="",'У6 Ввод'!$D$174&gt;$B3),0,MAX(0,MIN(1,'У6 Ввод'!$E$174-NETWORKDAYS('У6 Ввод'!$D$174,$B3)+1))/Настройки!$E$12*100)</f>
        <v>0</v>
      </c>
      <c r="FN3" s="67" t="n">
        <f aca="false">IF(OR($D3=1,MONTH($B3)&lt;&gt;MONTH(StartDate),'У6 Ввод'!$D$175="",'У6 Ввод'!$E$175="",'У6 Ввод'!$D$175&gt;$B3),0,MAX(0,MIN(1,'У6 Ввод'!$E$175-NETWORKDAYS('У6 Ввод'!$D$175,$B3)+1))/Настройки!$E$12*100)</f>
        <v>0</v>
      </c>
      <c r="FO3" s="67" t="n">
        <f aca="false">IF(OR($D3=1,MONTH($B3)&lt;&gt;MONTH(StartDate),'У6 Ввод'!$D$176="",'У6 Ввод'!$E$176="",'У6 Ввод'!$D$176&gt;$B3),0,MAX(0,MIN(1,'У6 Ввод'!$E$176-NETWORKDAYS('У6 Ввод'!$D$176,$B3)+1))/Настройки!$E$12*100)</f>
        <v>0</v>
      </c>
      <c r="FP3" s="67" t="n">
        <f aca="false">IF(OR($D3=1,MONTH($B3)&lt;&gt;MONTH(StartDate),'У6 Ввод'!$D$177="",'У6 Ввод'!$E$177="",'У6 Ввод'!$D$177&gt;$B3),0,MAX(0,MIN(1,'У6 Ввод'!$E$177-NETWORKDAYS('У6 Ввод'!$D$177,$B3)+1))/Настройки!$E$12*100)</f>
        <v>0</v>
      </c>
      <c r="FQ3" s="67" t="n">
        <f aca="false">IF(OR($D3=1,MONTH($B3)&lt;&gt;MONTH(StartDate),'У6 Ввод'!$D$178="",'У6 Ввод'!$E$178="",'У6 Ввод'!$D$178&gt;$B3),0,MAX(0,MIN(1,'У6 Ввод'!$E$178-NETWORKDAYS('У6 Ввод'!$D$178,$B3)+1))/Настройки!$E$12*100)</f>
        <v>0</v>
      </c>
      <c r="FR3" s="67" t="n">
        <f aca="false">IF(OR($D3=1,MONTH($B3)&lt;&gt;MONTH(StartDate),'У6 Ввод'!$D$179="",'У6 Ввод'!$E$179="",'У6 Ввод'!$D$179&gt;$B3),0,MAX(0,MIN(1,'У6 Ввод'!$E$179-NETWORKDAYS('У6 Ввод'!$D$179,$B3)+1))/Настройки!$E$12*100)</f>
        <v>0</v>
      </c>
      <c r="FS3" s="67" t="n">
        <f aca="false">IF(OR($D3=1,MONTH($B3)&lt;&gt;MONTH(StartDate),'У6 Ввод'!$D$180="",'У6 Ввод'!$E$180="",'У6 Ввод'!$D$180&gt;$B3),0,MAX(0,MIN(1,'У6 Ввод'!$E$180-NETWORKDAYS('У6 Ввод'!$D$180,$B3)+1))/Настройки!$E$12*100)</f>
        <v>0</v>
      </c>
      <c r="FT3" s="67" t="n">
        <f aca="false">IF(OR($D3=1,MONTH($B3)&lt;&gt;MONTH(StartDate),'У6 Ввод'!$D$181="",'У6 Ввод'!$E$181="",'У6 Ввод'!$D$181&gt;$B3),0,MAX(0,MIN(1,'У6 Ввод'!$E$181-NETWORKDAYS('У6 Ввод'!$D$181,$B3)+1))/Настройки!$E$12*100)</f>
        <v>0</v>
      </c>
      <c r="FU3" s="67" t="n">
        <f aca="false">IF(OR($D3=1,MONTH($B3)&lt;&gt;MONTH(StartDate),'У6 Ввод'!$D$182="",'У6 Ввод'!$E$182="",'У6 Ввод'!$D$182&gt;$B3),0,MAX(0,MIN(1,'У6 Ввод'!$E$182-NETWORKDAYS('У6 Ввод'!$D$182,$B3)+1))/Настройки!$E$12*100)</f>
        <v>0</v>
      </c>
      <c r="FV3" s="67" t="n">
        <f aca="false">IF(OR($D3=1,MONTH($B3)&lt;&gt;MONTH(StartDate),'У6 Ввод'!$D$183="",'У6 Ввод'!$E$183="",'У6 Ввод'!$D$183&gt;$B3),0,MAX(0,MIN(1,'У6 Ввод'!$E$183-NETWORKDAYS('У6 Ввод'!$D$183,$B3)+1))/Настройки!$E$12*100)</f>
        <v>0</v>
      </c>
      <c r="FW3" s="67" t="n">
        <f aca="false">IF(OR($D3=1,MONTH($B3)&lt;&gt;MONTH(StartDate),'У6 Ввод'!$D$184="",'У6 Ввод'!$E$184="",'У6 Ввод'!$D$184&gt;$B3),0,MAX(0,MIN(1,'У6 Ввод'!$E$184-NETWORKDAYS('У6 Ввод'!$D$184,$B3)+1))/Настройки!$E$12*100)</f>
        <v>0</v>
      </c>
      <c r="FX3" s="67" t="n">
        <f aca="false">IF(OR($D3=1,MONTH($B3)&lt;&gt;MONTH(StartDate),'У6 Ввод'!$D$185="",'У6 Ввод'!$E$185="",'У6 Ввод'!$D$185&gt;$B3),0,MAX(0,MIN(1,'У6 Ввод'!$E$185-NETWORKDAYS('У6 Ввод'!$D$185,$B3)+1))/Настройки!$E$12*100)</f>
        <v>0</v>
      </c>
      <c r="FY3" s="67" t="n">
        <f aca="false">IF(OR($D3=1,MONTH($B3)&lt;&gt;MONTH(StartDate),'У6 Ввод'!$D$186="",'У6 Ввод'!$E$186="",'У6 Ввод'!$D$186&gt;$B3),0,MAX(0,MIN(1,'У6 Ввод'!$E$186-NETWORKDAYS('У6 Ввод'!$D$186,$B3)+1))/Настройки!$E$12*100)</f>
        <v>0</v>
      </c>
      <c r="FZ3" s="67" t="n">
        <f aca="false">IF(OR($D3=1,MONTH($B3)&lt;&gt;MONTH(StartDate),'У6 Ввод'!$D$187="",'У6 Ввод'!$E$187="",'У6 Ввод'!$D$187&gt;$B3),0,MAX(0,MIN(1,'У6 Ввод'!$E$187-NETWORKDAYS('У6 Ввод'!$D$187,$B3)+1))/Настройки!$E$12*100)</f>
        <v>0</v>
      </c>
      <c r="GA3" s="67" t="n">
        <f aca="false">IF(OR($D3=1,MONTH($B3)&lt;&gt;MONTH(StartDate),'У6 Ввод'!$D$188="",'У6 Ввод'!$E$188="",'У6 Ввод'!$D$188&gt;$B3),0,MAX(0,MIN(1,'У6 Ввод'!$E$188-NETWORKDAYS('У6 Ввод'!$D$188,$B3)+1))/Настройки!$E$12*100)</f>
        <v>0</v>
      </c>
      <c r="GB3" s="67" t="n">
        <f aca="false">IF(OR($D3=1,MONTH($B3)&lt;&gt;MONTH(StartDate),'У6 Ввод'!$D$189="",'У6 Ввод'!$E$189="",'У6 Ввод'!$D$189&gt;$B3),0,MAX(0,MIN(1,'У6 Ввод'!$E$189-NETWORKDAYS('У6 Ввод'!$D$189,$B3)+1))/Настройки!$E$12*100)</f>
        <v>0</v>
      </c>
      <c r="GC3" s="67" t="n">
        <f aca="false">IF(OR($D3=1,MONTH($B3)&lt;&gt;MONTH(StartDate),'У6 Ввод'!$D$190="",'У6 Ввод'!$E$190="",'У6 Ввод'!$D$190&gt;$B3),0,MAX(0,MIN(1,'У6 Ввод'!$E$190-NETWORKDAYS('У6 Ввод'!$D$190,$B3)+1))/Настройки!$E$12*100)</f>
        <v>0</v>
      </c>
      <c r="GD3" s="67" t="n">
        <f aca="false">IF(OR($D3=1,MONTH($B3)&lt;&gt;MONTH(StartDate),'У6 Ввод'!$D$191="",'У6 Ввод'!$E$191="",'У6 Ввод'!$D$191&gt;$B3),0,MAX(0,MIN(1,'У6 Ввод'!$E$191-NETWORKDAYS('У6 Ввод'!$D$191,$B3)+1))/Настройки!$E$12*100)</f>
        <v>0</v>
      </c>
      <c r="GE3" s="67" t="n">
        <f aca="false">IF(OR($D3=1,MONTH($B3)&lt;&gt;MONTH(StartDate),'У6 Ввод'!$D$192="",'У6 Ввод'!$E$192="",'У6 Ввод'!$D$192&gt;$B3),0,MAX(0,MIN(1,'У6 Ввод'!$E$192-NETWORKDAYS('У6 Ввод'!$D$192,$B3)+1))/Настройки!$E$12*100)</f>
        <v>0</v>
      </c>
      <c r="GF3" s="67" t="n">
        <f aca="false">IF(OR($D3=1,MONTH($B3)&lt;&gt;MONTH(StartDate),'У6 Ввод'!$D$193="",'У6 Ввод'!$E$193="",'У6 Ввод'!$D$193&gt;$B3),0,MAX(0,MIN(1,'У6 Ввод'!$E$193-NETWORKDAYS('У6 Ввод'!$D$193,$B3)+1))/Настройки!$E$12*100)</f>
        <v>0</v>
      </c>
      <c r="GG3" s="67" t="n">
        <f aca="false">IF(OR($D3=1,MONTH($B3)&lt;&gt;MONTH(StartDate),'У6 Ввод'!$D$194="",'У6 Ввод'!$E$194="",'У6 Ввод'!$D$194&gt;$B3),0,MAX(0,MIN(1,'У6 Ввод'!$E$194-NETWORKDAYS('У6 Ввод'!$D$194,$B3)+1))/Настройки!$E$12*100)</f>
        <v>0</v>
      </c>
      <c r="GH3" s="67" t="n">
        <f aca="false">IF(OR($D3=1,MONTH($B3)&lt;&gt;MONTH(StartDate),'У6 Ввод'!$D$195="",'У6 Ввод'!$E$195="",'У6 Ввод'!$D$195&gt;$B3),0,MAX(0,MIN(1,'У6 Ввод'!$E$195-NETWORKDAYS('У6 Ввод'!$D$195,$B3)+1))/Настройки!$E$12*100)</f>
        <v>0</v>
      </c>
      <c r="GI3" s="67" t="n">
        <f aca="false">IF(OR($D3=1,MONTH($B3)&lt;&gt;MONTH(StartDate),'У6 Ввод'!$D$196="",'У6 Ввод'!$E$196="",'У6 Ввод'!$D$196&gt;$B3),0,MAX(0,MIN(1,'У6 Ввод'!$E$196-NETWORKDAYS('У6 Ввод'!$D$196,$B3)+1))/Настройки!$E$12*100)</f>
        <v>0</v>
      </c>
      <c r="GJ3" s="67" t="n">
        <f aca="false">IF(OR($D3=1,MONTH($B3)&lt;&gt;MONTH(StartDate),'У6 Ввод'!$D$197="",'У6 Ввод'!$E$197="",'У6 Ввод'!$D$197&gt;$B3),0,MAX(0,MIN(1,'У6 Ввод'!$E$197-NETWORKDAYS('У6 Ввод'!$D$197,$B3)+1))/Настройки!$E$12*100)</f>
        <v>0</v>
      </c>
      <c r="GK3" s="67" t="n">
        <f aca="false">IF(OR($D3=1,MONTH($B3)&lt;&gt;MONTH(StartDate),'У6 Ввод'!$D$198="",'У6 Ввод'!$E$198="",'У6 Ввод'!$D$198&gt;$B3),0,MAX(0,MIN(1,'У6 Ввод'!$E$198-NETWORKDAYS('У6 Ввод'!$D$198,$B3)+1))/Настройки!$E$12*100)</f>
        <v>0</v>
      </c>
      <c r="GL3" s="67" t="n">
        <f aca="false">IF(OR($D3=1,MONTH($B3)&lt;&gt;MONTH(StartDate),'У6 Ввод'!$D$199="",'У6 Ввод'!$E$199="",'У6 Ввод'!$D$199&gt;$B3),0,MAX(0,MIN(1,'У6 Ввод'!$E$199-NETWORKDAYS('У6 Ввод'!$D$199,$B3)+1))/Настройки!$E$12*100)</f>
        <v>0</v>
      </c>
      <c r="GM3" s="67" t="n">
        <f aca="false">IF(OR($D3=1,MONTH($B3)&lt;&gt;MONTH(StartDate),'У6 Ввод'!$D$200="",'У6 Ввод'!$E$200="",'У6 Ввод'!$D$200&gt;$B3),0,MAX(0,MIN(1,'У6 Ввод'!$E$200-NETWORKDAYS('У6 Ввод'!$D$200,$B3)+1))/Настройки!$E$12*100)</f>
        <v>0</v>
      </c>
      <c r="GN3" s="67" t="n">
        <f aca="false">IF(OR($D3=1,MONTH($B3)&lt;&gt;MONTH(StartDate),'У6 Ввод'!$D$201="",'У6 Ввод'!$E$201="",'У6 Ввод'!$D$201&gt;$B3),0,MAX(0,MIN(1,'У6 Ввод'!$E$201-NETWORKDAYS('У6 Ввод'!$D$201,$B3)+1))/Настройки!$E$12*100)</f>
        <v>0</v>
      </c>
      <c r="GO3" s="67" t="n">
        <f aca="false">IF(OR($D3=1,MONTH($B3)&lt;&gt;MONTH(StartDate),'У6 Ввод'!$D$202="",'У6 Ввод'!$E$202="",'У6 Ввод'!$D$202&gt;$B3),0,MAX(0,MIN(1,'У6 Ввод'!$E$202-NETWORKDAYS('У6 Ввод'!$D$202,$B3)+1))/Настройки!$E$12*100)</f>
        <v>0</v>
      </c>
      <c r="GP3" s="67" t="n">
        <f aca="false">IF(OR($D3=1,MONTH($B3)&lt;&gt;MONTH(StartDate),'У6 Ввод'!$D$203="",'У6 Ввод'!$E$203="",'У6 Ввод'!$D$203&gt;$B3),0,MAX(0,MIN(1,'У6 Ввод'!$E$203-NETWORKDAYS('У6 Ввод'!$D$203,$B3)+1))/Настройки!$E$12*100)</f>
        <v>0</v>
      </c>
      <c r="GQ3" s="67" t="n">
        <f aca="false">IF(OR($D3=1,MONTH($B3)&lt;&gt;MONTH(StartDate),'У6 Ввод'!$D$204="",'У6 Ввод'!$E$204="",'У6 Ввод'!$D$204&gt;$B3),0,MAX(0,MIN(1,'У6 Ввод'!$E$204-NETWORKDAYS('У6 Ввод'!$D$204,$B3)+1))/Настройки!$E$12*100)</f>
        <v>0</v>
      </c>
      <c r="GR3" s="67" t="n">
        <f aca="false">IF(OR($D3=1,MONTH($B3)&lt;&gt;MONTH(StartDate),'У6 Ввод'!$D$205="",'У6 Ввод'!$E$205="",'У6 Ввод'!$D$205&gt;$B3),0,MAX(0,MIN(1,'У6 Ввод'!$E$205-NETWORKDAYS('У6 Ввод'!$D$205,$B3)+1))/Настройки!$E$12*100)</f>
        <v>0</v>
      </c>
      <c r="GS3" s="67" t="n">
        <f aca="false">IF(OR($D3=1,MONTH($B3)&lt;&gt;MONTH(StartDate),'У6 Ввод'!$D$206="",'У6 Ввод'!$E$206="",'У6 Ввод'!$D$206&gt;$B3),0,MAX(0,MIN(1,'У6 Ввод'!$E$206-NETWORKDAYS('У6 Ввод'!$D$206,$B3)+1))/Настройки!$E$12*100)</f>
        <v>0</v>
      </c>
      <c r="GT3" s="67" t="n">
        <f aca="false">IF(OR($D3=1,MONTH($B3)&lt;&gt;MONTH(StartDate),'У6 Ввод'!$D$207="",'У6 Ввод'!$E$207="",'У6 Ввод'!$D$207&gt;$B3),0,MAX(0,MIN(1,'У6 Ввод'!$E$207-NETWORKDAYS('У6 Ввод'!$D$207,$B3)+1))/Настройки!$E$12*100)</f>
        <v>0</v>
      </c>
      <c r="GU3" s="67" t="n">
        <f aca="false">IF(OR($D3=1,MONTH($B3)&lt;&gt;MONTH(StartDate),'У6 Ввод'!$D$208="",'У6 Ввод'!$E$208="",'У6 Ввод'!$D$208&gt;$B3),0,MAX(0,MIN(1,'У6 Ввод'!$E$208-NETWORKDAYS('У6 Ввод'!$D$208,$B3)+1))/Настройки!$E$12*100)</f>
        <v>0</v>
      </c>
      <c r="GV3" s="67" t="n">
        <f aca="false">IF(OR($D3=1,MONTH($B3)&lt;&gt;MONTH(StartDate),'У6 Ввод'!$D$209="",'У6 Ввод'!$E$209="",'У6 Ввод'!$D$209&gt;$B3),0,MAX(0,MIN(1,'У6 Ввод'!$E$209-NETWORKDAYS('У6 Ввод'!$D$209,$B3)+1))/Настройки!$E$12*100)</f>
        <v>0</v>
      </c>
      <c r="GW3" s="67" t="n">
        <f aca="false">IF(OR($D3=1,MONTH($B3)&lt;&gt;MONTH(StartDate),'У6 Ввод'!$D$210="",'У6 Ввод'!$E$210="",'У6 Ввод'!$D$210&gt;$B3),0,MAX(0,MIN(1,'У6 Ввод'!$E$210-NETWORKDAYS('У6 Ввод'!$D$210,$B3)+1))/Настройки!$E$12*100)</f>
        <v>0</v>
      </c>
      <c r="GX3" s="67" t="n">
        <f aca="false">IF(OR($D3=1,MONTH($B3)&lt;&gt;MONTH(StartDate),'У6 Ввод'!$D$211="",'У6 Ввод'!$E$211="",'У6 Ввод'!$D$211&gt;$B3),0,MAX(0,MIN(1,'У6 Ввод'!$E$211-NETWORKDAYS('У6 Ввод'!$D$211,$B3)+1))/Настройки!$E$12*100)</f>
        <v>0</v>
      </c>
      <c r="GY3" s="67" t="n">
        <f aca="false">IF(OR($D3=1,MONTH($B3)&lt;&gt;MONTH(StartDate),'У6 Ввод'!$D$212="",'У6 Ввод'!$E$212="",'У6 Ввод'!$D$212&gt;$B3),0,MAX(0,MIN(1,'У6 Ввод'!$E$212-NETWORKDAYS('У6 Ввод'!$D$212,$B3)+1))/Настройки!$E$12*100)</f>
        <v>0</v>
      </c>
      <c r="GZ3" s="67" t="n">
        <f aca="false">IF(OR($D3=1,MONTH($B3)&lt;&gt;MONTH(StartDate),'У6 Ввод'!$D$213="",'У6 Ввод'!$E$213="",'У6 Ввод'!$D$213&gt;$B3),0,MAX(0,MIN(1,'У6 Ввод'!$E$213-NETWORKDAYS('У6 Ввод'!$D$213,$B3)+1))/Настройки!$E$12*100)</f>
        <v>0</v>
      </c>
      <c r="HA3" s="67" t="n">
        <f aca="false">IF(OR($D3=1,MONTH($B3)&lt;&gt;MONTH(StartDate),'У6 Ввод'!$D$214="",'У6 Ввод'!$E$214="",'У6 Ввод'!$D$214&gt;$B3),0,MAX(0,MIN(1,'У6 Ввод'!$E$214-NETWORKDAYS('У6 Ввод'!$D$214,$B3)+1))/Настройки!$E$12*100)</f>
        <v>0</v>
      </c>
      <c r="HB3" s="67" t="n">
        <f aca="false">IF(OR($D3=1,MONTH($B3)&lt;&gt;MONTH(StartDate),'У6 Ввод'!$D$215="",'У6 Ввод'!$E$215="",'У6 Ввод'!$D$215&gt;$B3),0,MAX(0,MIN(1,'У6 Ввод'!$E$215-NETWORKDAYS('У6 Ввод'!$D$215,$B3)+1))/Настройки!$E$12*100)</f>
        <v>0</v>
      </c>
      <c r="HC3" s="67" t="n">
        <f aca="false">IF(OR($D3=1,MONTH($B3)&lt;&gt;MONTH(StartDate),'У6 Ввод'!$D$216="",'У6 Ввод'!$E$216="",'У6 Ввод'!$D$216&gt;$B3),0,MAX(0,MIN(1,'У6 Ввод'!$E$216-NETWORKDAYS('У6 Ввод'!$D$216,$B3)+1))/Настройки!$E$12*100)</f>
        <v>0</v>
      </c>
      <c r="HD3" s="67" t="n">
        <f aca="false">IF(OR($D3=1,MONTH($B3)&lt;&gt;MONTH(StartDate),'У6 Ввод'!$D$217="",'У6 Ввод'!$E$217="",'У6 Ввод'!$D$217&gt;$B3),0,MAX(0,MIN(1,'У6 Ввод'!$E$217-NETWORKDAYS('У6 Ввод'!$D$217,$B3)+1))/Настройки!$E$12*100)</f>
        <v>0</v>
      </c>
      <c r="HE3" s="67" t="n">
        <f aca="false">IF(OR($D3=1,MONTH($B3)&lt;&gt;MONTH(StartDate),'У6 Ввод'!$D$218="",'У6 Ввод'!$E$218="",'У6 Ввод'!$D$218&gt;$B3),0,MAX(0,MIN(1,'У6 Ввод'!$E$218-NETWORKDAYS('У6 Ввод'!$D$218,$B3)+1))/Настройки!$E$12*100)</f>
        <v>0</v>
      </c>
      <c r="HF3" s="67" t="n">
        <f aca="false">IF(OR($D3=1,MONTH($B3)&lt;&gt;MONTH(StartDate),'У6 Ввод'!$D$219="",'У6 Ввод'!$E$219="",'У6 Ввод'!$D$219&gt;$B3),0,MAX(0,MIN(1,'У6 Ввод'!$E$219-NETWORKDAYS('У6 Ввод'!$D$219,$B3)+1))/Настройки!$E$12*100)</f>
        <v>0</v>
      </c>
      <c r="HG3" s="67" t="n">
        <f aca="false">IF(OR($D3=1,MONTH($B3)&lt;&gt;MONTH(StartDate),'У6 Ввод'!$D$220="",'У6 Ввод'!$E$220="",'У6 Ввод'!$D$220&gt;$B3),0,MAX(0,MIN(1,'У6 Ввод'!$E$220-NETWORKDAYS('У6 Ввод'!$D$220,$B3)+1))/Настройки!$E$12*100)</f>
        <v>0</v>
      </c>
      <c r="HH3" s="67" t="n">
        <f aca="false">IF(OR($D3=1,MONTH($B3)&lt;&gt;MONTH(StartDate),'У6 Ввод'!$D$221="",'У6 Ввод'!$E$221="",'У6 Ввод'!$D$221&gt;$B3),0,MAX(0,MIN(1,'У6 Ввод'!$E$221-NETWORKDAYS('У6 Ввод'!$D$221,$B3)+1))/Настройки!$E$12*100)</f>
        <v>0</v>
      </c>
      <c r="HI3" s="67" t="n">
        <f aca="false">IF(OR($D3=1,MONTH($B3)&lt;&gt;MONTH(StartDate),'У6 Ввод'!$D$222="",'У6 Ввод'!$E$222="",'У6 Ввод'!$D$222&gt;$B3),0,MAX(0,MIN(1,'У6 Ввод'!$E$222-NETWORKDAYS('У6 Ввод'!$D$222,$B3)+1))/Настройки!$E$12*100)</f>
        <v>0</v>
      </c>
      <c r="HJ3" s="67" t="n">
        <f aca="false">IF(OR($D3=1,MONTH($B3)&lt;&gt;MONTH(StartDate),'У6 Ввод'!$D$223="",'У6 Ввод'!$E$223="",'У6 Ввод'!$D$223&gt;$B3),0,MAX(0,MIN(1,'У6 Ввод'!$E$223-NETWORKDAYS('У6 Ввод'!$D$223,$B3)+1))/Настройки!$E$12*100)</f>
        <v>0</v>
      </c>
      <c r="HK3" s="67" t="n">
        <f aca="false">IF(OR($D3=1,MONTH($B3)&lt;&gt;MONTH(StartDate),'У6 Ввод'!$D$224="",'У6 Ввод'!$E$224="",'У6 Ввод'!$D$224&gt;$B3),0,MAX(0,MIN(1,'У6 Ввод'!$E$224-NETWORKDAYS('У6 Ввод'!$D$224,$B3)+1))/Настройки!$E$12*100)</f>
        <v>0</v>
      </c>
      <c r="HL3" s="67" t="n">
        <f aca="false">IF(OR($D3=1,MONTH($B3)&lt;&gt;MONTH(StartDate),'У6 Ввод'!$D$225="",'У6 Ввод'!$E$225="",'У6 Ввод'!$D$225&gt;$B3),0,MAX(0,MIN(1,'У6 Ввод'!$E$225-NETWORKDAYS('У6 Ввод'!$D$225,$B3)+1))/Настройки!$E$12*100)</f>
        <v>0</v>
      </c>
      <c r="HM3" s="67" t="n">
        <f aca="false">IF(OR($D3=1,MONTH($B3)&lt;&gt;MONTH(StartDate),'У6 Ввод'!$D$226="",'У6 Ввод'!$E$226="",'У6 Ввод'!$D$226&gt;$B3),0,MAX(0,MIN(1,'У6 Ввод'!$E$226-NETWORKDAYS('У6 Ввод'!$D$226,$B3)+1))/Настройки!$E$12*100)</f>
        <v>0</v>
      </c>
      <c r="HN3" s="67" t="n">
        <f aca="false">IF(OR($D3=1,MONTH($B3)&lt;&gt;MONTH(StartDate),'У6 Ввод'!$D$227="",'У6 Ввод'!$E$227="",'У6 Ввод'!$D$227&gt;$B3),0,MAX(0,MIN(1,'У6 Ввод'!$E$227-NETWORKDAYS('У6 Ввод'!$D$227,$B3)+1))/Настройки!$E$12*100)</f>
        <v>0</v>
      </c>
      <c r="HO3" s="67" t="n">
        <f aca="false">IF(OR($D3=1,MONTH($B3)&lt;&gt;MONTH(StartDate),'У6 Ввод'!$D$228="",'У6 Ввод'!$E$228="",'У6 Ввод'!$D$228&gt;$B3),0,MAX(0,MIN(1,'У6 Ввод'!$E$228-NETWORKDAYS('У6 Ввод'!$D$228,$B3)+1))/Настройки!$E$12*100)</f>
        <v>0</v>
      </c>
      <c r="HP3" s="67" t="n">
        <f aca="false">IF(OR($D3=1,MONTH($B3)&lt;&gt;MONTH(StartDate),'У6 Ввод'!$D$229="",'У6 Ввод'!$E$229="",'У6 Ввод'!$D$229&gt;$B3),0,MAX(0,MIN(1,'У6 Ввод'!$E$229-NETWORKDAYS('У6 Ввод'!$D$229,$B3)+1))/Настройки!$E$12*100)</f>
        <v>0</v>
      </c>
      <c r="HQ3" s="67" t="n">
        <f aca="false">IF(OR($D3=1,MONTH($B3)&lt;&gt;MONTH(StartDate),'У6 Ввод'!$D$230="",'У6 Ввод'!$E$230="",'У6 Ввод'!$D$230&gt;$B3),0,MAX(0,MIN(1,'У6 Ввод'!$E$230-NETWORKDAYS('У6 Ввод'!$D$230,$B3)+1))/Настройки!$E$12*100)</f>
        <v>0</v>
      </c>
      <c r="HR3" s="67" t="n">
        <f aca="false">IF(OR($D3=1,MONTH($B3)&lt;&gt;MONTH(StartDate),'У6 Ввод'!$D$231="",'У6 Ввод'!$E$231="",'У6 Ввод'!$D$231&gt;$B3),0,MAX(0,MIN(1,'У6 Ввод'!$E$231-NETWORKDAYS('У6 Ввод'!$D$231,$B3)+1))/Настройки!$E$12*100)</f>
        <v>0</v>
      </c>
      <c r="HS3" s="67" t="n">
        <f aca="false">IF(OR($D3=1,MONTH($B3)&lt;&gt;MONTH(StartDate),'У6 Ввод'!$D$232="",'У6 Ввод'!$E$232="",'У6 Ввод'!$D$232&gt;$B3),0,MAX(0,MIN(1,'У6 Ввод'!$E$232-NETWORKDAYS('У6 Ввод'!$D$232,$B3)+1))/Настройки!$E$12*100)</f>
        <v>0</v>
      </c>
      <c r="HT3" s="67" t="n">
        <f aca="false">IF(OR($D3=1,MONTH($B3)&lt;&gt;MONTH(StartDate),'У6 Ввод'!$D$233="",'У6 Ввод'!$E$233="",'У6 Ввод'!$D$233&gt;$B3),0,MAX(0,MIN(1,'У6 Ввод'!$E$233-NETWORKDAYS('У6 Ввод'!$D$233,$B3)+1))/Настройки!$E$12*100)</f>
        <v>0</v>
      </c>
      <c r="HU3" s="67" t="n">
        <f aca="false">IF(OR($D3=1,MONTH($B3)&lt;&gt;MONTH(StartDate),'У6 Ввод'!$D$234="",'У6 Ввод'!$E$234="",'У6 Ввод'!$D$234&gt;$B3),0,MAX(0,MIN(1,'У6 Ввод'!$E$234-NETWORKDAYS('У6 Ввод'!$D$234,$B3)+1))/Настройки!$E$12*100)</f>
        <v>0</v>
      </c>
      <c r="HV3" s="67" t="n">
        <f aca="false">IF(OR($D3=1,MONTH($B3)&lt;&gt;MONTH(StartDate),'У6 Ввод'!$D$235="",'У6 Ввод'!$E$235="",'У6 Ввод'!$D$235&gt;$B3),0,MAX(0,MIN(1,'У6 Ввод'!$E$235-NETWORKDAYS('У6 Ввод'!$D$235,$B3)+1))/Настройки!$E$12*100)</f>
        <v>0</v>
      </c>
      <c r="HW3" s="67" t="n">
        <f aca="false">IF(OR($D3=1,MONTH($B3)&lt;&gt;MONTH(StartDate),'У6 Ввод'!$D$236="",'У6 Ввод'!$E$236="",'У6 Ввод'!$D$236&gt;$B3),0,MAX(0,MIN(1,'У6 Ввод'!$E$236-NETWORKDAYS('У6 Ввод'!$D$236,$B3)+1))/Настройки!$E$12*100)</f>
        <v>0</v>
      </c>
      <c r="HX3" s="67" t="n">
        <f aca="false">IF(OR($D3=1,MONTH($B3)&lt;&gt;MONTH(StartDate),'У6 Ввод'!$D$237="",'У6 Ввод'!$E$237="",'У6 Ввод'!$D$237&gt;$B3),0,MAX(0,MIN(1,'У6 Ввод'!$E$237-NETWORKDAYS('У6 Ввод'!$D$237,$B3)+1))/Настройки!$E$12*100)</f>
        <v>0</v>
      </c>
      <c r="HY3" s="67" t="n">
        <f aca="false">IF(OR($D3=1,MONTH($B3)&lt;&gt;MONTH(StartDate),'У6 Ввод'!$D$238="",'У6 Ввод'!$E$238="",'У6 Ввод'!$D$238&gt;$B3),0,MAX(0,MIN(1,'У6 Ввод'!$E$238-NETWORKDAYS('У6 Ввод'!$D$238,$B3)+1))/Настройки!$E$12*100)</f>
        <v>0</v>
      </c>
      <c r="HZ3" s="67" t="n">
        <f aca="false">IF(OR($D3=1,MONTH($B3)&lt;&gt;MONTH(StartDate),'У6 Ввод'!$D$239="",'У6 Ввод'!$E$239="",'У6 Ввод'!$D$239&gt;$B3),0,MAX(0,MIN(1,'У6 Ввод'!$E$239-NETWORKDAYS('У6 Ввод'!$D$239,$B3)+1))/Настройки!$E$12*100)</f>
        <v>0</v>
      </c>
      <c r="IA3" s="67" t="n">
        <f aca="false">IF(OR($D3=1,MONTH($B3)&lt;&gt;MONTH(StartDate),'У6 Ввод'!$D$240="",'У6 Ввод'!$E$240="",'У6 Ввод'!$D$240&gt;$B3),0,MAX(0,MIN(1,'У6 Ввод'!$E$240-NETWORKDAYS('У6 Ввод'!$D$240,$B3)+1))/Настройки!$E$12*100)</f>
        <v>0</v>
      </c>
      <c r="IB3" s="67" t="n">
        <f aca="false">IF(OR($D3=1,MONTH($B3)&lt;&gt;MONTH(StartDate),'У6 Ввод'!$D$241="",'У6 Ввод'!$E$241="",'У6 Ввод'!$D$241&gt;$B3),0,MAX(0,MIN(1,'У6 Ввод'!$E$241-NETWORKDAYS('У6 Ввод'!$D$241,$B3)+1))/Настройки!$E$12*100)</f>
        <v>0</v>
      </c>
      <c r="IC3" s="67" t="n">
        <f aca="false">IF(OR($D3=1,MONTH($B3)&lt;&gt;MONTH(StartDate),'У6 Ввод'!$D$242="",'У6 Ввод'!$E$242="",'У6 Ввод'!$D$242&gt;$B3),0,MAX(0,MIN(1,'У6 Ввод'!$E$242-NETWORKDAYS('У6 Ввод'!$D$242,$B3)+1))/Настройки!$E$12*100)</f>
        <v>0</v>
      </c>
      <c r="ID3" s="67" t="n">
        <f aca="false">IF(OR($D3=1,MONTH($B3)&lt;&gt;MONTH(StartDate),'У6 Ввод'!$D$243="",'У6 Ввод'!$E$243="",'У6 Ввод'!$D$243&gt;$B3),0,MAX(0,MIN(1,'У6 Ввод'!$E$243-NETWORKDAYS('У6 Ввод'!$D$243,$B3)+1))/Настройки!$E$12*100)</f>
        <v>0</v>
      </c>
      <c r="IE3" s="67" t="n">
        <f aca="false">IF(OR($D3=1,MONTH($B3)&lt;&gt;MONTH(StartDate),'У6 Ввод'!$D$244="",'У6 Ввод'!$E$244="",'У6 Ввод'!$D$244&gt;$B3),0,MAX(0,MIN(1,'У6 Ввод'!$E$244-NETWORKDAYS('У6 Ввод'!$D$244,$B3)+1))/Настройки!$E$12*100)</f>
        <v>0</v>
      </c>
      <c r="IF3" s="67" t="n">
        <f aca="false">IF(OR($D3=1,MONTH($B3)&lt;&gt;MONTH(StartDate),'У6 Ввод'!$D$245="",'У6 Ввод'!$E$245="",'У6 Ввод'!$D$245&gt;$B3),0,MAX(0,MIN(1,'У6 Ввод'!$E$245-NETWORKDAYS('У6 Ввод'!$D$245,$B3)+1))/Настройки!$E$12*100)</f>
        <v>0</v>
      </c>
      <c r="IG3" s="67" t="n">
        <f aca="false">IF(OR($D3=1,MONTH($B3)&lt;&gt;MONTH(StartDate),'У6 Ввод'!$D$246="",'У6 Ввод'!$E$246="",'У6 Ввод'!$D$246&gt;$B3),0,MAX(0,MIN(1,'У6 Ввод'!$E$246-NETWORKDAYS('У6 Ввод'!$D$246,$B3)+1))/Настройки!$E$12*100)</f>
        <v>0</v>
      </c>
      <c r="IH3" s="67" t="n">
        <f aca="false">IF(OR($D3=1,MONTH($B3)&lt;&gt;MONTH(StartDate),'У6 Ввод'!$D$247="",'У6 Ввод'!$E$247="",'У6 Ввод'!$D$247&gt;$B3),0,MAX(0,MIN(1,'У6 Ввод'!$E$247-NETWORKDAYS('У6 Ввод'!$D$247,$B3)+1))/Настройки!$E$12*100)</f>
        <v>0</v>
      </c>
      <c r="II3" s="67" t="n">
        <f aca="false">IF(OR($D3=1,MONTH($B3)&lt;&gt;MONTH(StartDate),'У6 Ввод'!$D$248="",'У6 Ввод'!$E$248="",'У6 Ввод'!$D$248&gt;$B3),0,MAX(0,MIN(1,'У6 Ввод'!$E$248-NETWORKDAYS('У6 Ввод'!$D$248,$B3)+1))/Настройки!$E$12*100)</f>
        <v>0</v>
      </c>
      <c r="IJ3" s="67" t="n">
        <f aca="false">IF(OR($D3=1,MONTH($B3)&lt;&gt;MONTH(StartDate),'У6 Ввод'!$D$249="",'У6 Ввод'!$E$249="",'У6 Ввод'!$D$249&gt;$B3),0,MAX(0,MIN(1,'У6 Ввод'!$E$249-NETWORKDAYS('У6 Ввод'!$D$249,$B3)+1))/Настройки!$E$12*100)</f>
        <v>0</v>
      </c>
      <c r="IK3" s="67" t="n">
        <f aca="false">IF(OR($D3=1,MONTH($B3)&lt;&gt;MONTH(StartDate),'У6 Ввод'!$D$250="",'У6 Ввод'!$E$250="",'У6 Ввод'!$D$250&gt;$B3),0,MAX(0,MIN(1,'У6 Ввод'!$E$250-NETWORKDAYS('У6 Ввод'!$D$250,$B3)+1))/Настройки!$E$12*100)</f>
        <v>0</v>
      </c>
      <c r="IL3" s="67" t="n">
        <f aca="false">IF(OR($D3=1,MONTH($B3)&lt;&gt;MONTH(StartDate),'У6 Ввод'!$D$251="",'У6 Ввод'!$E$251="",'У6 Ввод'!$D$251&gt;$B3),0,MAX(0,MIN(1,'У6 Ввод'!$E$251-NETWORKDAYS('У6 Ввод'!$D$251,$B3)+1))/Настройки!$E$12*100)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IF(OR($D4=1,MONTH($B4)&lt;&gt;MONTH(StartDate),'У6 Ввод'!$D$12="",'У6 Ввод'!$E$12="",'У6 Ввод'!$D$12&gt;$B4),0,MAX(0,MIN(1,'У6 Ввод'!$E$12-NETWORKDAYS('У6 Ввод'!$D$12,$B4)+1))/Настройки!$E$12*100)</f>
        <v>0</v>
      </c>
      <c r="H4" s="67" t="n">
        <f aca="false">IF(OR($D4=1,MONTH($B4)&lt;&gt;MONTH(StartDate),'У6 Ввод'!$D$13="",'У6 Ввод'!$E$13="",'У6 Ввод'!$D$13&gt;$B4),0,MAX(0,MIN(1,'У6 Ввод'!$E$13-NETWORKDAYS('У6 Ввод'!$D$13,$B4)+1))/Настройки!$E$12*100)</f>
        <v>0</v>
      </c>
      <c r="I4" s="67" t="n">
        <f aca="false">IF(OR($D4=1,MONTH($B4)&lt;&gt;MONTH(StartDate),'У6 Ввод'!$D$14="",'У6 Ввод'!$E$14="",'У6 Ввод'!$D$14&gt;$B4),0,MAX(0,MIN(1,'У6 Ввод'!$E$14-NETWORKDAYS('У6 Ввод'!$D$14,$B4)+1))/Настройки!$E$12*100)</f>
        <v>0</v>
      </c>
      <c r="J4" s="67" t="n">
        <f aca="false">IF(OR($D4=1,MONTH($B4)&lt;&gt;MONTH(StartDate),'У6 Ввод'!$D$15="",'У6 Ввод'!$E$15="",'У6 Ввод'!$D$15&gt;$B4),0,MAX(0,MIN(1,'У6 Ввод'!$E$15-NETWORKDAYS('У6 Ввод'!$D$15,$B4)+1))/Настройки!$E$12*100)</f>
        <v>0</v>
      </c>
      <c r="K4" s="67" t="n">
        <f aca="false">IF(OR($D4=1,MONTH($B4)&lt;&gt;MONTH(StartDate),'У6 Ввод'!$D$16="",'У6 Ввод'!$E$16="",'У6 Ввод'!$D$16&gt;$B4),0,MAX(0,MIN(1,'У6 Ввод'!$E$16-NETWORKDAYS('У6 Ввод'!$D$16,$B4)+1))/Настройки!$E$12*100)</f>
        <v>0</v>
      </c>
      <c r="L4" s="67" t="n">
        <f aca="false">IF(OR($D4=1,MONTH($B4)&lt;&gt;MONTH(StartDate),'У6 Ввод'!$D$17="",'У6 Ввод'!$E$17="",'У6 Ввод'!$D$17&gt;$B4),0,MAX(0,MIN(1,'У6 Ввод'!$E$17-NETWORKDAYS('У6 Ввод'!$D$17,$B4)+1))/Настройки!$E$12*100)</f>
        <v>0</v>
      </c>
      <c r="M4" s="67" t="n">
        <f aca="false">IF(OR($D4=1,MONTH($B4)&lt;&gt;MONTH(StartDate),'У6 Ввод'!$D$18="",'У6 Ввод'!$E$18="",'У6 Ввод'!$D$18&gt;$B4),0,MAX(0,MIN(1,'У6 Ввод'!$E$18-NETWORKDAYS('У6 Ввод'!$D$18,$B4)+1))/Настройки!$E$12*100)</f>
        <v>0</v>
      </c>
      <c r="N4" s="67" t="n">
        <f aca="false">IF(OR($D4=1,MONTH($B4)&lt;&gt;MONTH(StartDate),'У6 Ввод'!$D$19="",'У6 Ввод'!$E$19="",'У6 Ввод'!$D$19&gt;$B4),0,MAX(0,MIN(1,'У6 Ввод'!$E$19-NETWORKDAYS('У6 Ввод'!$D$19,$B4)+1))/Настройки!$E$12*100)</f>
        <v>0</v>
      </c>
      <c r="O4" s="67" t="n">
        <f aca="false">IF(OR($D4=1,MONTH($B4)&lt;&gt;MONTH(StartDate),'У6 Ввод'!$D$20="",'У6 Ввод'!$E$20="",'У6 Ввод'!$D$20&gt;$B4),0,MAX(0,MIN(1,'У6 Ввод'!$E$20-NETWORKDAYS('У6 Ввод'!$D$20,$B4)+1))/Настройки!$E$12*100)</f>
        <v>0</v>
      </c>
      <c r="P4" s="67" t="n">
        <f aca="false">IF(OR($D4=1,MONTH($B4)&lt;&gt;MONTH(StartDate),'У6 Ввод'!$D$21="",'У6 Ввод'!$E$21="",'У6 Ввод'!$D$21&gt;$B4),0,MAX(0,MIN(1,'У6 Ввод'!$E$21-NETWORKDAYS('У6 Ввод'!$D$21,$B4)+1))/Настройки!$E$12*100)</f>
        <v>0</v>
      </c>
      <c r="Q4" s="67" t="n">
        <f aca="false">IF(OR($D4=1,MONTH($B4)&lt;&gt;MONTH(StartDate),'У6 Ввод'!$D$22="",'У6 Ввод'!$E$22="",'У6 Ввод'!$D$22&gt;$B4),0,MAX(0,MIN(1,'У6 Ввод'!$E$22-NETWORKDAYS('У6 Ввод'!$D$22,$B4)+1))/Настройки!$E$12*100)</f>
        <v>0</v>
      </c>
      <c r="R4" s="67" t="n">
        <f aca="false">IF(OR($D4=1,MONTH($B4)&lt;&gt;MONTH(StartDate),'У6 Ввод'!$D$23="",'У6 Ввод'!$E$23="",'У6 Ввод'!$D$23&gt;$B4),0,MAX(0,MIN(1,'У6 Ввод'!$E$23-NETWORKDAYS('У6 Ввод'!$D$23,$B4)+1))/Настройки!$E$12*100)</f>
        <v>0</v>
      </c>
      <c r="S4" s="67" t="n">
        <f aca="false">IF(OR($D4=1,MONTH($B4)&lt;&gt;MONTH(StartDate),'У6 Ввод'!$D$24="",'У6 Ввод'!$E$24="",'У6 Ввод'!$D$24&gt;$B4),0,MAX(0,MIN(1,'У6 Ввод'!$E$24-NETWORKDAYS('У6 Ввод'!$D$24,$B4)+1))/Настройки!$E$12*100)</f>
        <v>0</v>
      </c>
      <c r="T4" s="67" t="n">
        <f aca="false">IF(OR($D4=1,MONTH($B4)&lt;&gt;MONTH(StartDate),'У6 Ввод'!$D$25="",'У6 Ввод'!$E$25="",'У6 Ввод'!$D$25&gt;$B4),0,MAX(0,MIN(1,'У6 Ввод'!$E$25-NETWORKDAYS('У6 Ввод'!$D$25,$B4)+1))/Настройки!$E$12*100)</f>
        <v>0</v>
      </c>
      <c r="U4" s="67" t="n">
        <f aca="false">IF(OR($D4=1,MONTH($B4)&lt;&gt;MONTH(StartDate),'У6 Ввод'!$D$26="",'У6 Ввод'!$E$26="",'У6 Ввод'!$D$26&gt;$B4),0,MAX(0,MIN(1,'У6 Ввод'!$E$26-NETWORKDAYS('У6 Ввод'!$D$26,$B4)+1))/Настройки!$E$12*100)</f>
        <v>0</v>
      </c>
      <c r="V4" s="67" t="n">
        <f aca="false">IF(OR($D4=1,MONTH($B4)&lt;&gt;MONTH(StartDate),'У6 Ввод'!$D$27="",'У6 Ввод'!$E$27="",'У6 Ввод'!$D$27&gt;$B4),0,MAX(0,MIN(1,'У6 Ввод'!$E$27-NETWORKDAYS('У6 Ввод'!$D$27,$B4)+1))/Настройки!$E$12*100)</f>
        <v>0</v>
      </c>
      <c r="W4" s="67" t="n">
        <f aca="false">IF(OR($D4=1,MONTH($B4)&lt;&gt;MONTH(StartDate),'У6 Ввод'!$D$28="",'У6 Ввод'!$E$28="",'У6 Ввод'!$D$28&gt;$B4),0,MAX(0,MIN(1,'У6 Ввод'!$E$28-NETWORKDAYS('У6 Ввод'!$D$28,$B4)+1))/Настройки!$E$12*100)</f>
        <v>0</v>
      </c>
      <c r="X4" s="67" t="n">
        <f aca="false">IF(OR($D4=1,MONTH($B4)&lt;&gt;MONTH(StartDate),'У6 Ввод'!$D$29="",'У6 Ввод'!$E$29="",'У6 Ввод'!$D$29&gt;$B4),0,MAX(0,MIN(1,'У6 Ввод'!$E$29-NETWORKDAYS('У6 Ввод'!$D$29,$B4)+1))/Настройки!$E$12*100)</f>
        <v>0</v>
      </c>
      <c r="Y4" s="67" t="n">
        <f aca="false">IF(OR($D4=1,MONTH($B4)&lt;&gt;MONTH(StartDate),'У6 Ввод'!$D$30="",'У6 Ввод'!$E$30="",'У6 Ввод'!$D$30&gt;$B4),0,MAX(0,MIN(1,'У6 Ввод'!$E$30-NETWORKDAYS('У6 Ввод'!$D$30,$B4)+1))/Настройки!$E$12*100)</f>
        <v>0</v>
      </c>
      <c r="Z4" s="67" t="n">
        <f aca="false">IF(OR($D4=1,MONTH($B4)&lt;&gt;MONTH(StartDate),'У6 Ввод'!$D$31="",'У6 Ввод'!$E$31="",'У6 Ввод'!$D$31&gt;$B4),0,MAX(0,MIN(1,'У6 Ввод'!$E$31-NETWORKDAYS('У6 Ввод'!$D$31,$B4)+1))/Настройки!$E$12*100)</f>
        <v>0</v>
      </c>
      <c r="AA4" s="67" t="n">
        <f aca="false">IF(OR($D4=1,MONTH($B4)&lt;&gt;MONTH(StartDate),'У6 Ввод'!$D$32="",'У6 Ввод'!$E$32="",'У6 Ввод'!$D$32&gt;$B4),0,MAX(0,MIN(1,'У6 Ввод'!$E$32-NETWORKDAYS('У6 Ввод'!$D$32,$B4)+1))/Настройки!$E$12*100)</f>
        <v>0</v>
      </c>
      <c r="AB4" s="67" t="n">
        <f aca="false">IF(OR($D4=1,MONTH($B4)&lt;&gt;MONTH(StartDate),'У6 Ввод'!$D$33="",'У6 Ввод'!$E$33="",'У6 Ввод'!$D$33&gt;$B4),0,MAX(0,MIN(1,'У6 Ввод'!$E$33-NETWORKDAYS('У6 Ввод'!$D$33,$B4)+1))/Настройки!$E$12*100)</f>
        <v>0</v>
      </c>
      <c r="AC4" s="67" t="n">
        <f aca="false">IF(OR($D4=1,MONTH($B4)&lt;&gt;MONTH(StartDate),'У6 Ввод'!$D$34="",'У6 Ввод'!$E$34="",'У6 Ввод'!$D$34&gt;$B4),0,MAX(0,MIN(1,'У6 Ввод'!$E$34-NETWORKDAYS('У6 Ввод'!$D$34,$B4)+1))/Настройки!$E$12*100)</f>
        <v>0</v>
      </c>
      <c r="AD4" s="67" t="n">
        <f aca="false">IF(OR($D4=1,MONTH($B4)&lt;&gt;MONTH(StartDate),'У6 Ввод'!$D$35="",'У6 Ввод'!$E$35="",'У6 Ввод'!$D$35&gt;$B4),0,MAX(0,MIN(1,'У6 Ввод'!$E$35-NETWORKDAYS('У6 Ввод'!$D$35,$B4)+1))/Настройки!$E$12*100)</f>
        <v>0</v>
      </c>
      <c r="AE4" s="67" t="n">
        <f aca="false">IF(OR($D4=1,MONTH($B4)&lt;&gt;MONTH(StartDate),'У6 Ввод'!$D$36="",'У6 Ввод'!$E$36="",'У6 Ввод'!$D$36&gt;$B4),0,MAX(0,MIN(1,'У6 Ввод'!$E$36-NETWORKDAYS('У6 Ввод'!$D$36,$B4)+1))/Настройки!$E$12*100)</f>
        <v>0</v>
      </c>
      <c r="AF4" s="67" t="n">
        <f aca="false">IF(OR($D4=1,MONTH($B4)&lt;&gt;MONTH(StartDate),'У6 Ввод'!$D$37="",'У6 Ввод'!$E$37="",'У6 Ввод'!$D$37&gt;$B4),0,MAX(0,MIN(1,'У6 Ввод'!$E$37-NETWORKDAYS('У6 Ввод'!$D$37,$B4)+1))/Настройки!$E$12*100)</f>
        <v>0</v>
      </c>
      <c r="AG4" s="67" t="n">
        <f aca="false">IF(OR($D4=1,MONTH($B4)&lt;&gt;MONTH(StartDate),'У6 Ввод'!$D$38="",'У6 Ввод'!$E$38="",'У6 Ввод'!$D$38&gt;$B4),0,MAX(0,MIN(1,'У6 Ввод'!$E$38-NETWORKDAYS('У6 Ввод'!$D$38,$B4)+1))/Настройки!$E$12*100)</f>
        <v>0</v>
      </c>
      <c r="AH4" s="67" t="n">
        <f aca="false">IF(OR($D4=1,MONTH($B4)&lt;&gt;MONTH(StartDate),'У6 Ввод'!$D$39="",'У6 Ввод'!$E$39="",'У6 Ввод'!$D$39&gt;$B4),0,MAX(0,MIN(1,'У6 Ввод'!$E$39-NETWORKDAYS('У6 Ввод'!$D$39,$B4)+1))/Настройки!$E$12*100)</f>
        <v>0</v>
      </c>
      <c r="AI4" s="67" t="n">
        <f aca="false">IF(OR($D4=1,MONTH($B4)&lt;&gt;MONTH(StartDate),'У6 Ввод'!$D$40="",'У6 Ввод'!$E$40="",'У6 Ввод'!$D$40&gt;$B4),0,MAX(0,MIN(1,'У6 Ввод'!$E$40-NETWORKDAYS('У6 Ввод'!$D$40,$B4)+1))/Настройки!$E$12*100)</f>
        <v>0</v>
      </c>
      <c r="AJ4" s="67" t="n">
        <f aca="false">IF(OR($D4=1,MONTH($B4)&lt;&gt;MONTH(StartDate),'У6 Ввод'!$D$41="",'У6 Ввод'!$E$41="",'У6 Ввод'!$D$41&gt;$B4),0,MAX(0,MIN(1,'У6 Ввод'!$E$41-NETWORKDAYS('У6 Ввод'!$D$41,$B4)+1))/Настройки!$E$12*100)</f>
        <v>0</v>
      </c>
      <c r="AK4" s="67" t="n">
        <f aca="false">IF(OR($D4=1,MONTH($B4)&lt;&gt;MONTH(StartDate),'У6 Ввод'!$D$42="",'У6 Ввод'!$E$42="",'У6 Ввод'!$D$42&gt;$B4),0,MAX(0,MIN(1,'У6 Ввод'!$E$42-NETWORKDAYS('У6 Ввод'!$D$42,$B4)+1))/Настройки!$E$12*100)</f>
        <v>0</v>
      </c>
      <c r="AL4" s="67" t="n">
        <f aca="false">IF(OR($D4=1,MONTH($B4)&lt;&gt;MONTH(StartDate),'У6 Ввод'!$D$43="",'У6 Ввод'!$E$43="",'У6 Ввод'!$D$43&gt;$B4),0,MAX(0,MIN(1,'У6 Ввод'!$E$43-NETWORKDAYS('У6 Ввод'!$D$43,$B4)+1))/Настройки!$E$12*100)</f>
        <v>0</v>
      </c>
      <c r="AM4" s="67" t="n">
        <f aca="false">IF(OR($D4=1,MONTH($B4)&lt;&gt;MONTH(StartDate),'У6 Ввод'!$D$44="",'У6 Ввод'!$E$44="",'У6 Ввод'!$D$44&gt;$B4),0,MAX(0,MIN(1,'У6 Ввод'!$E$44-NETWORKDAYS('У6 Ввод'!$D$44,$B4)+1))/Настройки!$E$12*100)</f>
        <v>0</v>
      </c>
      <c r="AN4" s="67" t="n">
        <f aca="false">IF(OR($D4=1,MONTH($B4)&lt;&gt;MONTH(StartDate),'У6 Ввод'!$D$45="",'У6 Ввод'!$E$45="",'У6 Ввод'!$D$45&gt;$B4),0,MAX(0,MIN(1,'У6 Ввод'!$E$45-NETWORKDAYS('У6 Ввод'!$D$45,$B4)+1))/Настройки!$E$12*100)</f>
        <v>0</v>
      </c>
      <c r="AO4" s="67" t="n">
        <f aca="false">IF(OR($D4=1,MONTH($B4)&lt;&gt;MONTH(StartDate),'У6 Ввод'!$D$46="",'У6 Ввод'!$E$46="",'У6 Ввод'!$D$46&gt;$B4),0,MAX(0,MIN(1,'У6 Ввод'!$E$46-NETWORKDAYS('У6 Ввод'!$D$46,$B4)+1))/Настройки!$E$12*100)</f>
        <v>0</v>
      </c>
      <c r="AP4" s="67" t="n">
        <f aca="false">IF(OR($D4=1,MONTH($B4)&lt;&gt;MONTH(StartDate),'У6 Ввод'!$D$47="",'У6 Ввод'!$E$47="",'У6 Ввод'!$D$47&gt;$B4),0,MAX(0,MIN(1,'У6 Ввод'!$E$47-NETWORKDAYS('У6 Ввод'!$D$47,$B4)+1))/Настройки!$E$12*100)</f>
        <v>0</v>
      </c>
      <c r="AQ4" s="67" t="n">
        <f aca="false">IF(OR($D4=1,MONTH($B4)&lt;&gt;MONTH(StartDate),'У6 Ввод'!$D$48="",'У6 Ввод'!$E$48="",'У6 Ввод'!$D$48&gt;$B4),0,MAX(0,MIN(1,'У6 Ввод'!$E$48-NETWORKDAYS('У6 Ввод'!$D$48,$B4)+1))/Настройки!$E$12*100)</f>
        <v>0</v>
      </c>
      <c r="AR4" s="67" t="n">
        <f aca="false">IF(OR($D4=1,MONTH($B4)&lt;&gt;MONTH(StartDate),'У6 Ввод'!$D$49="",'У6 Ввод'!$E$49="",'У6 Ввод'!$D$49&gt;$B4),0,MAX(0,MIN(1,'У6 Ввод'!$E$49-NETWORKDAYS('У6 Ввод'!$D$49,$B4)+1))/Настройки!$E$12*100)</f>
        <v>0</v>
      </c>
      <c r="AS4" s="67" t="n">
        <f aca="false">IF(OR($D4=1,MONTH($B4)&lt;&gt;MONTH(StartDate),'У6 Ввод'!$D$50="",'У6 Ввод'!$E$50="",'У6 Ввод'!$D$50&gt;$B4),0,MAX(0,MIN(1,'У6 Ввод'!$E$50-NETWORKDAYS('У6 Ввод'!$D$50,$B4)+1))/Настройки!$E$12*100)</f>
        <v>0</v>
      </c>
      <c r="AT4" s="67" t="n">
        <f aca="false">IF(OR($D4=1,MONTH($B4)&lt;&gt;MONTH(StartDate),'У6 Ввод'!$D$51="",'У6 Ввод'!$E$51="",'У6 Ввод'!$D$51&gt;$B4),0,MAX(0,MIN(1,'У6 Ввод'!$E$51-NETWORKDAYS('У6 Ввод'!$D$51,$B4)+1))/Настройки!$E$12*100)</f>
        <v>0</v>
      </c>
      <c r="AU4" s="67" t="n">
        <f aca="false">IF(OR($D4=1,MONTH($B4)&lt;&gt;MONTH(StartDate),'У6 Ввод'!$D$52="",'У6 Ввод'!$E$52="",'У6 Ввод'!$D$52&gt;$B4),0,MAX(0,MIN(1,'У6 Ввод'!$E$52-NETWORKDAYS('У6 Ввод'!$D$52,$B4)+1))/Настройки!$E$12*100)</f>
        <v>0</v>
      </c>
      <c r="AV4" s="67" t="n">
        <f aca="false">IF(OR($D4=1,MONTH($B4)&lt;&gt;MONTH(StartDate),'У6 Ввод'!$D$53="",'У6 Ввод'!$E$53="",'У6 Ввод'!$D$53&gt;$B4),0,MAX(0,MIN(1,'У6 Ввод'!$E$53-NETWORKDAYS('У6 Ввод'!$D$53,$B4)+1))/Настройки!$E$12*100)</f>
        <v>0</v>
      </c>
      <c r="AW4" s="67" t="n">
        <f aca="false">IF(OR($D4=1,MONTH($B4)&lt;&gt;MONTH(StartDate),'У6 Ввод'!$D$54="",'У6 Ввод'!$E$54="",'У6 Ввод'!$D$54&gt;$B4),0,MAX(0,MIN(1,'У6 Ввод'!$E$54-NETWORKDAYS('У6 Ввод'!$D$54,$B4)+1))/Настройки!$E$12*100)</f>
        <v>0</v>
      </c>
      <c r="AX4" s="67" t="n">
        <f aca="false">IF(OR($D4=1,MONTH($B4)&lt;&gt;MONTH(StartDate),'У6 Ввод'!$D$55="",'У6 Ввод'!$E$55="",'У6 Ввод'!$D$55&gt;$B4),0,MAX(0,MIN(1,'У6 Ввод'!$E$55-NETWORKDAYS('У6 Ввод'!$D$55,$B4)+1))/Настройки!$E$12*100)</f>
        <v>0</v>
      </c>
      <c r="AY4" s="67" t="n">
        <f aca="false">IF(OR($D4=1,MONTH($B4)&lt;&gt;MONTH(StartDate),'У6 Ввод'!$D$56="",'У6 Ввод'!$E$56="",'У6 Ввод'!$D$56&gt;$B4),0,MAX(0,MIN(1,'У6 Ввод'!$E$56-NETWORKDAYS('У6 Ввод'!$D$56,$B4)+1))/Настройки!$E$12*100)</f>
        <v>0</v>
      </c>
      <c r="AZ4" s="67" t="n">
        <f aca="false">IF(OR($D4=1,MONTH($B4)&lt;&gt;MONTH(StartDate),'У6 Ввод'!$D$57="",'У6 Ввод'!$E$57="",'У6 Ввод'!$D$57&gt;$B4),0,MAX(0,MIN(1,'У6 Ввод'!$E$57-NETWORKDAYS('У6 Ввод'!$D$57,$B4)+1))/Настройки!$E$12*100)</f>
        <v>0</v>
      </c>
      <c r="BA4" s="67" t="n">
        <f aca="false">IF(OR($D4=1,MONTH($B4)&lt;&gt;MONTH(StartDate),'У6 Ввод'!$D$58="",'У6 Ввод'!$E$58="",'У6 Ввод'!$D$58&gt;$B4),0,MAX(0,MIN(1,'У6 Ввод'!$E$58-NETWORKDAYS('У6 Ввод'!$D$58,$B4)+1))/Настройки!$E$12*100)</f>
        <v>0</v>
      </c>
      <c r="BB4" s="67" t="n">
        <f aca="false">IF(OR($D4=1,MONTH($B4)&lt;&gt;MONTH(StartDate),'У6 Ввод'!$D$59="",'У6 Ввод'!$E$59="",'У6 Ввод'!$D$59&gt;$B4),0,MAX(0,MIN(1,'У6 Ввод'!$E$59-NETWORKDAYS('У6 Ввод'!$D$59,$B4)+1))/Настройки!$E$12*100)</f>
        <v>0</v>
      </c>
      <c r="BC4" s="67" t="n">
        <f aca="false">IF(OR($D4=1,MONTH($B4)&lt;&gt;MONTH(StartDate),'У6 Ввод'!$D$60="",'У6 Ввод'!$E$60="",'У6 Ввод'!$D$60&gt;$B4),0,MAX(0,MIN(1,'У6 Ввод'!$E$60-NETWORKDAYS('У6 Ввод'!$D$60,$B4)+1))/Настройки!$E$12*100)</f>
        <v>0</v>
      </c>
      <c r="BD4" s="67" t="n">
        <f aca="false">IF(OR($D4=1,MONTH($B4)&lt;&gt;MONTH(StartDate),'У6 Ввод'!$D$61="",'У6 Ввод'!$E$61="",'У6 Ввод'!$D$61&gt;$B4),0,MAX(0,MIN(1,'У6 Ввод'!$E$61-NETWORKDAYS('У6 Ввод'!$D$61,$B4)+1))/Настройки!$E$12*100)</f>
        <v>0</v>
      </c>
      <c r="BE4" s="67" t="n">
        <f aca="false">IF(OR($D4=1,MONTH($B4)&lt;&gt;MONTH(StartDate),'У6 Ввод'!$D$62="",'У6 Ввод'!$E$62="",'У6 Ввод'!$D$62&gt;$B4),0,MAX(0,MIN(1,'У6 Ввод'!$E$62-NETWORKDAYS('У6 Ввод'!$D$62,$B4)+1))/Настройки!$E$12*100)</f>
        <v>0</v>
      </c>
      <c r="BF4" s="67" t="n">
        <f aca="false">IF(OR($D4=1,MONTH($B4)&lt;&gt;MONTH(StartDate),'У6 Ввод'!$D$63="",'У6 Ввод'!$E$63="",'У6 Ввод'!$D$63&gt;$B4),0,MAX(0,MIN(1,'У6 Ввод'!$E$63-NETWORKDAYS('У6 Ввод'!$D$63,$B4)+1))/Настройки!$E$12*100)</f>
        <v>0</v>
      </c>
      <c r="BG4" s="67" t="n">
        <f aca="false">IF(OR($D4=1,MONTH($B4)&lt;&gt;MONTH(StartDate),'У6 Ввод'!$D$64="",'У6 Ввод'!$E$64="",'У6 Ввод'!$D$64&gt;$B4),0,MAX(0,MIN(1,'У6 Ввод'!$E$64-NETWORKDAYS('У6 Ввод'!$D$64,$B4)+1))/Настройки!$E$12*100)</f>
        <v>0</v>
      </c>
      <c r="BH4" s="67" t="n">
        <f aca="false">IF(OR($D4=1,MONTH($B4)&lt;&gt;MONTH(StartDate),'У6 Ввод'!$D$65="",'У6 Ввод'!$E$65="",'У6 Ввод'!$D$65&gt;$B4),0,MAX(0,MIN(1,'У6 Ввод'!$E$65-NETWORKDAYS('У6 Ввод'!$D$65,$B4)+1))/Настройки!$E$12*100)</f>
        <v>0</v>
      </c>
      <c r="BI4" s="67" t="n">
        <f aca="false">IF(OR($D4=1,MONTH($B4)&lt;&gt;MONTH(StartDate),'У6 Ввод'!$D$66="",'У6 Ввод'!$E$66="",'У6 Ввод'!$D$66&gt;$B4),0,MAX(0,MIN(1,'У6 Ввод'!$E$66-NETWORKDAYS('У6 Ввод'!$D$66,$B4)+1))/Настройки!$E$12*100)</f>
        <v>0</v>
      </c>
      <c r="BJ4" s="67" t="n">
        <f aca="false">IF(OR($D4=1,MONTH($B4)&lt;&gt;MONTH(StartDate),'У6 Ввод'!$D$67="",'У6 Ввод'!$E$67="",'У6 Ввод'!$D$67&gt;$B4),0,MAX(0,MIN(1,'У6 Ввод'!$E$67-NETWORKDAYS('У6 Ввод'!$D$67,$B4)+1))/Настройки!$E$12*100)</f>
        <v>0</v>
      </c>
      <c r="BK4" s="67" t="n">
        <f aca="false">IF(OR($D4=1,MONTH($B4)&lt;&gt;MONTH(StartDate),'У6 Ввод'!$D$68="",'У6 Ввод'!$E$68="",'У6 Ввод'!$D$68&gt;$B4),0,MAX(0,MIN(1,'У6 Ввод'!$E$68-NETWORKDAYS('У6 Ввод'!$D$68,$B4)+1))/Настройки!$E$12*100)</f>
        <v>0</v>
      </c>
      <c r="BL4" s="67" t="n">
        <f aca="false">IF(OR($D4=1,MONTH($B4)&lt;&gt;MONTH(StartDate),'У6 Ввод'!$D$69="",'У6 Ввод'!$E$69="",'У6 Ввод'!$D$69&gt;$B4),0,MAX(0,MIN(1,'У6 Ввод'!$E$69-NETWORKDAYS('У6 Ввод'!$D$69,$B4)+1))/Настройки!$E$12*100)</f>
        <v>0</v>
      </c>
      <c r="BM4" s="67" t="n">
        <f aca="false">IF(OR($D4=1,MONTH($B4)&lt;&gt;MONTH(StartDate),'У6 Ввод'!$D$70="",'У6 Ввод'!$E$70="",'У6 Ввод'!$D$70&gt;$B4),0,MAX(0,MIN(1,'У6 Ввод'!$E$70-NETWORKDAYS('У6 Ввод'!$D$70,$B4)+1))/Настройки!$E$12*100)</f>
        <v>0</v>
      </c>
      <c r="BN4" s="67" t="n">
        <f aca="false">IF(OR($D4=1,MONTH($B4)&lt;&gt;MONTH(StartDate),'У6 Ввод'!$D$71="",'У6 Ввод'!$E$71="",'У6 Ввод'!$D$71&gt;$B4),0,MAX(0,MIN(1,'У6 Ввод'!$E$71-NETWORKDAYS('У6 Ввод'!$D$71,$B4)+1))/Настройки!$E$12*100)</f>
        <v>0</v>
      </c>
      <c r="BO4" s="67" t="n">
        <f aca="false">IF(OR($D4=1,MONTH($B4)&lt;&gt;MONTH(StartDate),'У6 Ввод'!$D$72="",'У6 Ввод'!$E$72="",'У6 Ввод'!$D$72&gt;$B4),0,MAX(0,MIN(1,'У6 Ввод'!$E$72-NETWORKDAYS('У6 Ввод'!$D$72,$B4)+1))/Настройки!$E$12*100)</f>
        <v>0</v>
      </c>
      <c r="BP4" s="67" t="n">
        <f aca="false">IF(OR($D4=1,MONTH($B4)&lt;&gt;MONTH(StartDate),'У6 Ввод'!$D$73="",'У6 Ввод'!$E$73="",'У6 Ввод'!$D$73&gt;$B4),0,MAX(0,MIN(1,'У6 Ввод'!$E$73-NETWORKDAYS('У6 Ввод'!$D$73,$B4)+1))/Настройки!$E$12*100)</f>
        <v>0</v>
      </c>
      <c r="BQ4" s="67" t="n">
        <f aca="false">IF(OR($D4=1,MONTH($B4)&lt;&gt;MONTH(StartDate),'У6 Ввод'!$D$74="",'У6 Ввод'!$E$74="",'У6 Ввод'!$D$74&gt;$B4),0,MAX(0,MIN(1,'У6 Ввод'!$E$74-NETWORKDAYS('У6 Ввод'!$D$74,$B4)+1))/Настройки!$E$12*100)</f>
        <v>0</v>
      </c>
      <c r="BR4" s="67" t="n">
        <f aca="false">IF(OR($D4=1,MONTH($B4)&lt;&gt;MONTH(StartDate),'У6 Ввод'!$D$75="",'У6 Ввод'!$E$75="",'У6 Ввод'!$D$75&gt;$B4),0,MAX(0,MIN(1,'У6 Ввод'!$E$75-NETWORKDAYS('У6 Ввод'!$D$75,$B4)+1))/Настройки!$E$12*100)</f>
        <v>0</v>
      </c>
      <c r="BS4" s="67" t="n">
        <f aca="false">IF(OR($D4=1,MONTH($B4)&lt;&gt;MONTH(StartDate),'У6 Ввод'!$D$76="",'У6 Ввод'!$E$76="",'У6 Ввод'!$D$76&gt;$B4),0,MAX(0,MIN(1,'У6 Ввод'!$E$76-NETWORKDAYS('У6 Ввод'!$D$76,$B4)+1))/Настройки!$E$12*100)</f>
        <v>0</v>
      </c>
      <c r="BT4" s="67" t="n">
        <f aca="false">IF(OR($D4=1,MONTH($B4)&lt;&gt;MONTH(StartDate),'У6 Ввод'!$D$77="",'У6 Ввод'!$E$77="",'У6 Ввод'!$D$77&gt;$B4),0,MAX(0,MIN(1,'У6 Ввод'!$E$77-NETWORKDAYS('У6 Ввод'!$D$77,$B4)+1))/Настройки!$E$12*100)</f>
        <v>0</v>
      </c>
      <c r="BU4" s="67" t="n">
        <f aca="false">IF(OR($D4=1,MONTH($B4)&lt;&gt;MONTH(StartDate),'У6 Ввод'!$D$78="",'У6 Ввод'!$E$78="",'У6 Ввод'!$D$78&gt;$B4),0,MAX(0,MIN(1,'У6 Ввод'!$E$78-NETWORKDAYS('У6 Ввод'!$D$78,$B4)+1))/Настройки!$E$12*100)</f>
        <v>0</v>
      </c>
      <c r="BV4" s="67" t="n">
        <f aca="false">IF(OR($D4=1,MONTH($B4)&lt;&gt;MONTH(StartDate),'У6 Ввод'!$D$79="",'У6 Ввод'!$E$79="",'У6 Ввод'!$D$79&gt;$B4),0,MAX(0,MIN(1,'У6 Ввод'!$E$79-NETWORKDAYS('У6 Ввод'!$D$79,$B4)+1))/Настройки!$E$12*100)</f>
        <v>0</v>
      </c>
      <c r="BW4" s="67" t="n">
        <f aca="false">IF(OR($D4=1,MONTH($B4)&lt;&gt;MONTH(StartDate),'У6 Ввод'!$D$80="",'У6 Ввод'!$E$80="",'У6 Ввод'!$D$80&gt;$B4),0,MAX(0,MIN(1,'У6 Ввод'!$E$80-NETWORKDAYS('У6 Ввод'!$D$80,$B4)+1))/Настройки!$E$12*100)</f>
        <v>0</v>
      </c>
      <c r="BX4" s="67" t="n">
        <f aca="false">IF(OR($D4=1,MONTH($B4)&lt;&gt;MONTH(StartDate),'У6 Ввод'!$D$81="",'У6 Ввод'!$E$81="",'У6 Ввод'!$D$81&gt;$B4),0,MAX(0,MIN(1,'У6 Ввод'!$E$81-NETWORKDAYS('У6 Ввод'!$D$81,$B4)+1))/Настройки!$E$12*100)</f>
        <v>0</v>
      </c>
      <c r="BY4" s="67" t="n">
        <f aca="false">IF(OR($D4=1,MONTH($B4)&lt;&gt;MONTH(StartDate),'У6 Ввод'!$D$82="",'У6 Ввод'!$E$82="",'У6 Ввод'!$D$82&gt;$B4),0,MAX(0,MIN(1,'У6 Ввод'!$E$82-NETWORKDAYS('У6 Ввод'!$D$82,$B4)+1))/Настройки!$E$12*100)</f>
        <v>0</v>
      </c>
      <c r="BZ4" s="67" t="n">
        <f aca="false">IF(OR($D4=1,MONTH($B4)&lt;&gt;MONTH(StartDate),'У6 Ввод'!$D$83="",'У6 Ввод'!$E$83="",'У6 Ввод'!$D$83&gt;$B4),0,MAX(0,MIN(1,'У6 Ввод'!$E$83-NETWORKDAYS('У6 Ввод'!$D$83,$B4)+1))/Настройки!$E$12*100)</f>
        <v>0</v>
      </c>
      <c r="CA4" s="67" t="n">
        <f aca="false">IF(OR($D4=1,MONTH($B4)&lt;&gt;MONTH(StartDate),'У6 Ввод'!$D$84="",'У6 Ввод'!$E$84="",'У6 Ввод'!$D$84&gt;$B4),0,MAX(0,MIN(1,'У6 Ввод'!$E$84-NETWORKDAYS('У6 Ввод'!$D$84,$B4)+1))/Настройки!$E$12*100)</f>
        <v>0</v>
      </c>
      <c r="CB4" s="67" t="n">
        <f aca="false">IF(OR($D4=1,MONTH($B4)&lt;&gt;MONTH(StartDate),'У6 Ввод'!$D$85="",'У6 Ввод'!$E$85="",'У6 Ввод'!$D$85&gt;$B4),0,MAX(0,MIN(1,'У6 Ввод'!$E$85-NETWORKDAYS('У6 Ввод'!$D$85,$B4)+1))/Настройки!$E$12*100)</f>
        <v>0</v>
      </c>
      <c r="CC4" s="67" t="n">
        <f aca="false">IF(OR($D4=1,MONTH($B4)&lt;&gt;MONTH(StartDate),'У6 Ввод'!$D$86="",'У6 Ввод'!$E$86="",'У6 Ввод'!$D$86&gt;$B4),0,MAX(0,MIN(1,'У6 Ввод'!$E$86-NETWORKDAYS('У6 Ввод'!$D$86,$B4)+1))/Настройки!$E$12*100)</f>
        <v>0</v>
      </c>
      <c r="CD4" s="67" t="n">
        <f aca="false">IF(OR($D4=1,MONTH($B4)&lt;&gt;MONTH(StartDate),'У6 Ввод'!$D$87="",'У6 Ввод'!$E$87="",'У6 Ввод'!$D$87&gt;$B4),0,MAX(0,MIN(1,'У6 Ввод'!$E$87-NETWORKDAYS('У6 Ввод'!$D$87,$B4)+1))/Настройки!$E$12*100)</f>
        <v>0</v>
      </c>
      <c r="CE4" s="67" t="n">
        <f aca="false">IF(OR($D4=1,MONTH($B4)&lt;&gt;MONTH(StartDate),'У6 Ввод'!$D$88="",'У6 Ввод'!$E$88="",'У6 Ввод'!$D$88&gt;$B4),0,MAX(0,MIN(1,'У6 Ввод'!$E$88-NETWORKDAYS('У6 Ввод'!$D$88,$B4)+1))/Настройки!$E$12*100)</f>
        <v>0</v>
      </c>
      <c r="CF4" s="67" t="n">
        <f aca="false">IF(OR($D4=1,MONTH($B4)&lt;&gt;MONTH(StartDate),'У6 Ввод'!$D$89="",'У6 Ввод'!$E$89="",'У6 Ввод'!$D$89&gt;$B4),0,MAX(0,MIN(1,'У6 Ввод'!$E$89-NETWORKDAYS('У6 Ввод'!$D$89,$B4)+1))/Настройки!$E$12*100)</f>
        <v>0</v>
      </c>
      <c r="CG4" s="67" t="n">
        <f aca="false">IF(OR($D4=1,MONTH($B4)&lt;&gt;MONTH(StartDate),'У6 Ввод'!$D$90="",'У6 Ввод'!$E$90="",'У6 Ввод'!$D$90&gt;$B4),0,MAX(0,MIN(1,'У6 Ввод'!$E$90-NETWORKDAYS('У6 Ввод'!$D$90,$B4)+1))/Настройки!$E$12*100)</f>
        <v>0</v>
      </c>
      <c r="CH4" s="67" t="n">
        <f aca="false">IF(OR($D4=1,MONTH($B4)&lt;&gt;MONTH(StartDate),'У6 Ввод'!$D$91="",'У6 Ввод'!$E$91="",'У6 Ввод'!$D$91&gt;$B4),0,MAX(0,MIN(1,'У6 Ввод'!$E$91-NETWORKDAYS('У6 Ввод'!$D$91,$B4)+1))/Настройки!$E$12*100)</f>
        <v>0</v>
      </c>
      <c r="CI4" s="67" t="n">
        <f aca="false">IF(OR($D4=1,MONTH($B4)&lt;&gt;MONTH(StartDate),'У6 Ввод'!$D$92="",'У6 Ввод'!$E$92="",'У6 Ввод'!$D$92&gt;$B4),0,MAX(0,MIN(1,'У6 Ввод'!$E$92-NETWORKDAYS('У6 Ввод'!$D$92,$B4)+1))/Настройки!$E$12*100)</f>
        <v>0</v>
      </c>
      <c r="CJ4" s="67" t="n">
        <f aca="false">IF(OR($D4=1,MONTH($B4)&lt;&gt;MONTH(StartDate),'У6 Ввод'!$D$93="",'У6 Ввод'!$E$93="",'У6 Ввод'!$D$93&gt;$B4),0,MAX(0,MIN(1,'У6 Ввод'!$E$93-NETWORKDAYS('У6 Ввод'!$D$93,$B4)+1))/Настройки!$E$12*100)</f>
        <v>0</v>
      </c>
      <c r="CK4" s="67" t="n">
        <f aca="false">IF(OR($D4=1,MONTH($B4)&lt;&gt;MONTH(StartDate),'У6 Ввод'!$D$94="",'У6 Ввод'!$E$94="",'У6 Ввод'!$D$94&gt;$B4),0,MAX(0,MIN(1,'У6 Ввод'!$E$94-NETWORKDAYS('У6 Ввод'!$D$94,$B4)+1))/Настройки!$E$12*100)</f>
        <v>0</v>
      </c>
      <c r="CL4" s="67" t="n">
        <f aca="false">IF(OR($D4=1,MONTH($B4)&lt;&gt;MONTH(StartDate),'У6 Ввод'!$D$95="",'У6 Ввод'!$E$95="",'У6 Ввод'!$D$95&gt;$B4),0,MAX(0,MIN(1,'У6 Ввод'!$E$95-NETWORKDAYS('У6 Ввод'!$D$95,$B4)+1))/Настройки!$E$12*100)</f>
        <v>0</v>
      </c>
      <c r="CM4" s="67" t="n">
        <f aca="false">IF(OR($D4=1,MONTH($B4)&lt;&gt;MONTH(StartDate),'У6 Ввод'!$D$96="",'У6 Ввод'!$E$96="",'У6 Ввод'!$D$96&gt;$B4),0,MAX(0,MIN(1,'У6 Ввод'!$E$96-NETWORKDAYS('У6 Ввод'!$D$96,$B4)+1))/Настройки!$E$12*100)</f>
        <v>0</v>
      </c>
      <c r="CN4" s="67" t="n">
        <f aca="false">IF(OR($D4=1,MONTH($B4)&lt;&gt;MONTH(StartDate),'У6 Ввод'!$D$97="",'У6 Ввод'!$E$97="",'У6 Ввод'!$D$97&gt;$B4),0,MAX(0,MIN(1,'У6 Ввод'!$E$97-NETWORKDAYS('У6 Ввод'!$D$97,$B4)+1))/Настройки!$E$12*100)</f>
        <v>0</v>
      </c>
      <c r="CO4" s="67" t="n">
        <f aca="false">IF(OR($D4=1,MONTH($B4)&lt;&gt;MONTH(StartDate),'У6 Ввод'!$D$98="",'У6 Ввод'!$E$98="",'У6 Ввод'!$D$98&gt;$B4),0,MAX(0,MIN(1,'У6 Ввод'!$E$98-NETWORKDAYS('У6 Ввод'!$D$98,$B4)+1))/Настройки!$E$12*100)</f>
        <v>0</v>
      </c>
      <c r="CP4" s="67" t="n">
        <f aca="false">IF(OR($D4=1,MONTH($B4)&lt;&gt;MONTH(StartDate),'У6 Ввод'!$D$99="",'У6 Ввод'!$E$99="",'У6 Ввод'!$D$99&gt;$B4),0,MAX(0,MIN(1,'У6 Ввод'!$E$99-NETWORKDAYS('У6 Ввод'!$D$99,$B4)+1))/Настройки!$E$12*100)</f>
        <v>0</v>
      </c>
      <c r="CQ4" s="67" t="n">
        <f aca="false">IF(OR($D4=1,MONTH($B4)&lt;&gt;MONTH(StartDate),'У6 Ввод'!$D$100="",'У6 Ввод'!$E$100="",'У6 Ввод'!$D$100&gt;$B4),0,MAX(0,MIN(1,'У6 Ввод'!$E$100-NETWORKDAYS('У6 Ввод'!$D$100,$B4)+1))/Настройки!$E$12*100)</f>
        <v>0</v>
      </c>
      <c r="CR4" s="67" t="n">
        <f aca="false">IF(OR($D4=1,MONTH($B4)&lt;&gt;MONTH(StartDate),'У6 Ввод'!$D$101="",'У6 Ввод'!$E$101="",'У6 Ввод'!$D$101&gt;$B4),0,MAX(0,MIN(1,'У6 Ввод'!$E$101-NETWORKDAYS('У6 Ввод'!$D$101,$B4)+1))/Настройки!$E$12*100)</f>
        <v>0</v>
      </c>
      <c r="CS4" s="67" t="n">
        <f aca="false">IF(OR($D4=1,MONTH($B4)&lt;&gt;MONTH(StartDate),'У6 Ввод'!$D$102="",'У6 Ввод'!$E$102="",'У6 Ввод'!$D$102&gt;$B4),0,MAX(0,MIN(1,'У6 Ввод'!$E$102-NETWORKDAYS('У6 Ввод'!$D$102,$B4)+1))/Настройки!$E$12*100)</f>
        <v>0</v>
      </c>
      <c r="CT4" s="67" t="n">
        <f aca="false">IF(OR($D4=1,MONTH($B4)&lt;&gt;MONTH(StartDate),'У6 Ввод'!$D$103="",'У6 Ввод'!$E$103="",'У6 Ввод'!$D$103&gt;$B4),0,MAX(0,MIN(1,'У6 Ввод'!$E$103-NETWORKDAYS('У6 Ввод'!$D$103,$B4)+1))/Настройки!$E$12*100)</f>
        <v>0</v>
      </c>
      <c r="CU4" s="67" t="n">
        <f aca="false">IF(OR($D4=1,MONTH($B4)&lt;&gt;MONTH(StartDate),'У6 Ввод'!$D$104="",'У6 Ввод'!$E$104="",'У6 Ввод'!$D$104&gt;$B4),0,MAX(0,MIN(1,'У6 Ввод'!$E$104-NETWORKDAYS('У6 Ввод'!$D$104,$B4)+1))/Настройки!$E$12*100)</f>
        <v>0</v>
      </c>
      <c r="CV4" s="67" t="n">
        <f aca="false">IF(OR($D4=1,MONTH($B4)&lt;&gt;MONTH(StartDate),'У6 Ввод'!$D$105="",'У6 Ввод'!$E$105="",'У6 Ввод'!$D$105&gt;$B4),0,MAX(0,MIN(1,'У6 Ввод'!$E$105-NETWORKDAYS('У6 Ввод'!$D$105,$B4)+1))/Настройки!$E$12*100)</f>
        <v>0</v>
      </c>
      <c r="CW4" s="67" t="n">
        <f aca="false">IF(OR($D4=1,MONTH($B4)&lt;&gt;MONTH(StartDate),'У6 Ввод'!$D$106="",'У6 Ввод'!$E$106="",'У6 Ввод'!$D$106&gt;$B4),0,MAX(0,MIN(1,'У6 Ввод'!$E$106-NETWORKDAYS('У6 Ввод'!$D$106,$B4)+1))/Настройки!$E$12*100)</f>
        <v>0</v>
      </c>
      <c r="CX4" s="67" t="n">
        <f aca="false">IF(OR($D4=1,MONTH($B4)&lt;&gt;MONTH(StartDate),'У6 Ввод'!$D$107="",'У6 Ввод'!$E$107="",'У6 Ввод'!$D$107&gt;$B4),0,MAX(0,MIN(1,'У6 Ввод'!$E$107-NETWORKDAYS('У6 Ввод'!$D$107,$B4)+1))/Настройки!$E$12*100)</f>
        <v>0</v>
      </c>
      <c r="CY4" s="67" t="n">
        <f aca="false">IF(OR($D4=1,MONTH($B4)&lt;&gt;MONTH(StartDate),'У6 Ввод'!$D$108="",'У6 Ввод'!$E$108="",'У6 Ввод'!$D$108&gt;$B4),0,MAX(0,MIN(1,'У6 Ввод'!$E$108-NETWORKDAYS('У6 Ввод'!$D$108,$B4)+1))/Настройки!$E$12*100)</f>
        <v>0</v>
      </c>
      <c r="CZ4" s="67" t="n">
        <f aca="false">IF(OR($D4=1,MONTH($B4)&lt;&gt;MONTH(StartDate),'У6 Ввод'!$D$109="",'У6 Ввод'!$E$109="",'У6 Ввод'!$D$109&gt;$B4),0,MAX(0,MIN(1,'У6 Ввод'!$E$109-NETWORKDAYS('У6 Ввод'!$D$109,$B4)+1))/Настройки!$E$12*100)</f>
        <v>0</v>
      </c>
      <c r="DA4" s="67" t="n">
        <f aca="false">IF(OR($D4=1,MONTH($B4)&lt;&gt;MONTH(StartDate),'У6 Ввод'!$D$110="",'У6 Ввод'!$E$110="",'У6 Ввод'!$D$110&gt;$B4),0,MAX(0,MIN(1,'У6 Ввод'!$E$110-NETWORKDAYS('У6 Ввод'!$D$110,$B4)+1))/Настройки!$E$12*100)</f>
        <v>0</v>
      </c>
      <c r="DB4" s="67" t="n">
        <f aca="false">IF(OR($D4=1,MONTH($B4)&lt;&gt;MONTH(StartDate),'У6 Ввод'!$D$111="",'У6 Ввод'!$E$111="",'У6 Ввод'!$D$111&gt;$B4),0,MAX(0,MIN(1,'У6 Ввод'!$E$111-NETWORKDAYS('У6 Ввод'!$D$111,$B4)+1))/Настройки!$E$12*100)</f>
        <v>0</v>
      </c>
      <c r="DC4" s="67" t="n">
        <f aca="false">IF(OR($D4=1,MONTH($B4)&lt;&gt;MONTH(StartDate),'У6 Ввод'!$D$112="",'У6 Ввод'!$E$112="",'У6 Ввод'!$D$112&gt;$B4),0,MAX(0,MIN(1,'У6 Ввод'!$E$112-NETWORKDAYS('У6 Ввод'!$D$112,$B4)+1))/Настройки!$E$12*100)</f>
        <v>0</v>
      </c>
      <c r="DD4" s="67" t="n">
        <f aca="false">IF(OR($D4=1,MONTH($B4)&lt;&gt;MONTH(StartDate),'У6 Ввод'!$D$113="",'У6 Ввод'!$E$113="",'У6 Ввод'!$D$113&gt;$B4),0,MAX(0,MIN(1,'У6 Ввод'!$E$113-NETWORKDAYS('У6 Ввод'!$D$113,$B4)+1))/Настройки!$E$12*100)</f>
        <v>0</v>
      </c>
      <c r="DE4" s="67" t="n">
        <f aca="false">IF(OR($D4=1,MONTH($B4)&lt;&gt;MONTH(StartDate),'У6 Ввод'!$D$114="",'У6 Ввод'!$E$114="",'У6 Ввод'!$D$114&gt;$B4),0,MAX(0,MIN(1,'У6 Ввод'!$E$114-NETWORKDAYS('У6 Ввод'!$D$114,$B4)+1))/Настройки!$E$12*100)</f>
        <v>0</v>
      </c>
      <c r="DF4" s="67" t="n">
        <f aca="false">IF(OR($D4=1,MONTH($B4)&lt;&gt;MONTH(StartDate),'У6 Ввод'!$D$115="",'У6 Ввод'!$E$115="",'У6 Ввод'!$D$115&gt;$B4),0,MAX(0,MIN(1,'У6 Ввод'!$E$115-NETWORKDAYS('У6 Ввод'!$D$115,$B4)+1))/Настройки!$E$12*100)</f>
        <v>0</v>
      </c>
      <c r="DG4" s="67" t="n">
        <f aca="false">IF(OR($D4=1,MONTH($B4)&lt;&gt;MONTH(StartDate),'У6 Ввод'!$D$116="",'У6 Ввод'!$E$116="",'У6 Ввод'!$D$116&gt;$B4),0,MAX(0,MIN(1,'У6 Ввод'!$E$116-NETWORKDAYS('У6 Ввод'!$D$116,$B4)+1))/Настройки!$E$12*100)</f>
        <v>0</v>
      </c>
      <c r="DH4" s="67" t="n">
        <f aca="false">IF(OR($D4=1,MONTH($B4)&lt;&gt;MONTH(StartDate),'У6 Ввод'!$D$117="",'У6 Ввод'!$E$117="",'У6 Ввод'!$D$117&gt;$B4),0,MAX(0,MIN(1,'У6 Ввод'!$E$117-NETWORKDAYS('У6 Ввод'!$D$117,$B4)+1))/Настройки!$E$12*100)</f>
        <v>0</v>
      </c>
      <c r="DI4" s="67" t="n">
        <f aca="false">IF(OR($D4=1,MONTH($B4)&lt;&gt;MONTH(StartDate),'У6 Ввод'!$D$118="",'У6 Ввод'!$E$118="",'У6 Ввод'!$D$118&gt;$B4),0,MAX(0,MIN(1,'У6 Ввод'!$E$118-NETWORKDAYS('У6 Ввод'!$D$118,$B4)+1))/Настройки!$E$12*100)</f>
        <v>0</v>
      </c>
      <c r="DJ4" s="67" t="n">
        <f aca="false">IF(OR($D4=1,MONTH($B4)&lt;&gt;MONTH(StartDate),'У6 Ввод'!$D$119="",'У6 Ввод'!$E$119="",'У6 Ввод'!$D$119&gt;$B4),0,MAX(0,MIN(1,'У6 Ввод'!$E$119-NETWORKDAYS('У6 Ввод'!$D$119,$B4)+1))/Настройки!$E$12*100)</f>
        <v>0</v>
      </c>
      <c r="DK4" s="67" t="n">
        <f aca="false">IF(OR($D4=1,MONTH($B4)&lt;&gt;MONTH(StartDate),'У6 Ввод'!$D$120="",'У6 Ввод'!$E$120="",'У6 Ввод'!$D$120&gt;$B4),0,MAX(0,MIN(1,'У6 Ввод'!$E$120-NETWORKDAYS('У6 Ввод'!$D$120,$B4)+1))/Настройки!$E$12*100)</f>
        <v>0</v>
      </c>
      <c r="DL4" s="67" t="n">
        <f aca="false">IF(OR($D4=1,MONTH($B4)&lt;&gt;MONTH(StartDate),'У6 Ввод'!$D$121="",'У6 Ввод'!$E$121="",'У6 Ввод'!$D$121&gt;$B4),0,MAX(0,MIN(1,'У6 Ввод'!$E$121-NETWORKDAYS('У6 Ввод'!$D$121,$B4)+1))/Настройки!$E$12*100)</f>
        <v>0</v>
      </c>
      <c r="DM4" s="67" t="n">
        <f aca="false">IF(OR($D4=1,MONTH($B4)&lt;&gt;MONTH(StartDate),'У6 Ввод'!$D$122="",'У6 Ввод'!$E$122="",'У6 Ввод'!$D$122&gt;$B4),0,MAX(0,MIN(1,'У6 Ввод'!$E$122-NETWORKDAYS('У6 Ввод'!$D$122,$B4)+1))/Настройки!$E$12*100)</f>
        <v>0</v>
      </c>
      <c r="DN4" s="67" t="n">
        <f aca="false">IF(OR($D4=1,MONTH($B4)&lt;&gt;MONTH(StartDate),'У6 Ввод'!$D$123="",'У6 Ввод'!$E$123="",'У6 Ввод'!$D$123&gt;$B4),0,MAX(0,MIN(1,'У6 Ввод'!$E$123-NETWORKDAYS('У6 Ввод'!$D$123,$B4)+1))/Настройки!$E$12*100)</f>
        <v>0</v>
      </c>
      <c r="DO4" s="67" t="n">
        <f aca="false">IF(OR($D4=1,MONTH($B4)&lt;&gt;MONTH(StartDate),'У6 Ввод'!$D$124="",'У6 Ввод'!$E$124="",'У6 Ввод'!$D$124&gt;$B4),0,MAX(0,MIN(1,'У6 Ввод'!$E$124-NETWORKDAYS('У6 Ввод'!$D$124,$B4)+1))/Настройки!$E$12*100)</f>
        <v>0</v>
      </c>
      <c r="DP4" s="67" t="n">
        <f aca="false">IF(OR($D4=1,MONTH($B4)&lt;&gt;MONTH(StartDate),'У6 Ввод'!$D$125="",'У6 Ввод'!$E$125="",'У6 Ввод'!$D$125&gt;$B4),0,MAX(0,MIN(1,'У6 Ввод'!$E$125-NETWORKDAYS('У6 Ввод'!$D$125,$B4)+1))/Настройки!$E$12*100)</f>
        <v>0</v>
      </c>
      <c r="DQ4" s="67" t="n">
        <f aca="false">IF(OR($D4=1,MONTH($B4)&lt;&gt;MONTH(StartDate),'У6 Ввод'!$D$126="",'У6 Ввод'!$E$126="",'У6 Ввод'!$D$126&gt;$B4),0,MAX(0,MIN(1,'У6 Ввод'!$E$126-NETWORKDAYS('У6 Ввод'!$D$126,$B4)+1))/Настройки!$E$12*100)</f>
        <v>0</v>
      </c>
      <c r="DR4" s="67" t="n">
        <f aca="false">IF(OR($D4=1,MONTH($B4)&lt;&gt;MONTH(StartDate),'У6 Ввод'!$D$127="",'У6 Ввод'!$E$127="",'У6 Ввод'!$D$127&gt;$B4),0,MAX(0,MIN(1,'У6 Ввод'!$E$127-NETWORKDAYS('У6 Ввод'!$D$127,$B4)+1))/Настройки!$E$12*100)</f>
        <v>0</v>
      </c>
      <c r="DS4" s="67" t="n">
        <f aca="false">IF(OR($D4=1,MONTH($B4)&lt;&gt;MONTH(StartDate),'У6 Ввод'!$D$128="",'У6 Ввод'!$E$128="",'У6 Ввод'!$D$128&gt;$B4),0,MAX(0,MIN(1,'У6 Ввод'!$E$128-NETWORKDAYS('У6 Ввод'!$D$128,$B4)+1))/Настройки!$E$12*100)</f>
        <v>0</v>
      </c>
      <c r="DT4" s="67" t="n">
        <f aca="false">IF(OR($D4=1,MONTH($B4)&lt;&gt;MONTH(StartDate),'У6 Ввод'!$D$129="",'У6 Ввод'!$E$129="",'У6 Ввод'!$D$129&gt;$B4),0,MAX(0,MIN(1,'У6 Ввод'!$E$129-NETWORKDAYS('У6 Ввод'!$D$129,$B4)+1))/Настройки!$E$12*100)</f>
        <v>0</v>
      </c>
      <c r="DU4" s="67" t="n">
        <f aca="false">IF(OR($D4=1,MONTH($B4)&lt;&gt;MONTH(StartDate),'У6 Ввод'!$D$130="",'У6 Ввод'!$E$130="",'У6 Ввод'!$D$130&gt;$B4),0,MAX(0,MIN(1,'У6 Ввод'!$E$130-NETWORKDAYS('У6 Ввод'!$D$130,$B4)+1))/Настройки!$E$12*100)</f>
        <v>0</v>
      </c>
      <c r="DV4" s="67" t="n">
        <f aca="false">IF(OR($D4=1,MONTH($B4)&lt;&gt;MONTH(StartDate),'У6 Ввод'!$D$131="",'У6 Ввод'!$E$131="",'У6 Ввод'!$D$131&gt;$B4),0,MAX(0,MIN(1,'У6 Ввод'!$E$131-NETWORKDAYS('У6 Ввод'!$D$131,$B4)+1))/Настройки!$E$12*100)</f>
        <v>0</v>
      </c>
      <c r="DW4" s="67" t="n">
        <f aca="false">IF(OR($D4=1,MONTH($B4)&lt;&gt;MONTH(StartDate),'У6 Ввод'!$D$132="",'У6 Ввод'!$E$132="",'У6 Ввод'!$D$132&gt;$B4),0,MAX(0,MIN(1,'У6 Ввод'!$E$132-NETWORKDAYS('У6 Ввод'!$D$132,$B4)+1))/Настройки!$E$12*100)</f>
        <v>0</v>
      </c>
      <c r="DX4" s="67" t="n">
        <f aca="false">IF(OR($D4=1,MONTH($B4)&lt;&gt;MONTH(StartDate),'У6 Ввод'!$D$133="",'У6 Ввод'!$E$133="",'У6 Ввод'!$D$133&gt;$B4),0,MAX(0,MIN(1,'У6 Ввод'!$E$133-NETWORKDAYS('У6 Ввод'!$D$133,$B4)+1))/Настройки!$E$12*100)</f>
        <v>0</v>
      </c>
      <c r="DY4" s="67" t="n">
        <f aca="false">IF(OR($D4=1,MONTH($B4)&lt;&gt;MONTH(StartDate),'У6 Ввод'!$D$134="",'У6 Ввод'!$E$134="",'У6 Ввод'!$D$134&gt;$B4),0,MAX(0,MIN(1,'У6 Ввод'!$E$134-NETWORKDAYS('У6 Ввод'!$D$134,$B4)+1))/Настройки!$E$12*100)</f>
        <v>0</v>
      </c>
      <c r="DZ4" s="67" t="n">
        <f aca="false">IF(OR($D4=1,MONTH($B4)&lt;&gt;MONTH(StartDate),'У6 Ввод'!$D$135="",'У6 Ввод'!$E$135="",'У6 Ввод'!$D$135&gt;$B4),0,MAX(0,MIN(1,'У6 Ввод'!$E$135-NETWORKDAYS('У6 Ввод'!$D$135,$B4)+1))/Настройки!$E$12*100)</f>
        <v>0</v>
      </c>
      <c r="EA4" s="67" t="n">
        <f aca="false">IF(OR($D4=1,MONTH($B4)&lt;&gt;MONTH(StartDate),'У6 Ввод'!$D$136="",'У6 Ввод'!$E$136="",'У6 Ввод'!$D$136&gt;$B4),0,MAX(0,MIN(1,'У6 Ввод'!$E$136-NETWORKDAYS('У6 Ввод'!$D$136,$B4)+1))/Настройки!$E$12*100)</f>
        <v>0</v>
      </c>
      <c r="EB4" s="67" t="n">
        <f aca="false">IF(OR($D4=1,MONTH($B4)&lt;&gt;MONTH(StartDate),'У6 Ввод'!$D$137="",'У6 Ввод'!$E$137="",'У6 Ввод'!$D$137&gt;$B4),0,MAX(0,MIN(1,'У6 Ввод'!$E$137-NETWORKDAYS('У6 Ввод'!$D$137,$B4)+1))/Настройки!$E$12*100)</f>
        <v>0</v>
      </c>
      <c r="EC4" s="67" t="n">
        <f aca="false">IF(OR($D4=1,MONTH($B4)&lt;&gt;MONTH(StartDate),'У6 Ввод'!$D$138="",'У6 Ввод'!$E$138="",'У6 Ввод'!$D$138&gt;$B4),0,MAX(0,MIN(1,'У6 Ввод'!$E$138-NETWORKDAYS('У6 Ввод'!$D$138,$B4)+1))/Настройки!$E$12*100)</f>
        <v>0</v>
      </c>
      <c r="ED4" s="67" t="n">
        <f aca="false">IF(OR($D4=1,MONTH($B4)&lt;&gt;MONTH(StartDate),'У6 Ввод'!$D$139="",'У6 Ввод'!$E$139="",'У6 Ввод'!$D$139&gt;$B4),0,MAX(0,MIN(1,'У6 Ввод'!$E$139-NETWORKDAYS('У6 Ввод'!$D$139,$B4)+1))/Настройки!$E$12*100)</f>
        <v>0</v>
      </c>
      <c r="EE4" s="67" t="n">
        <f aca="false">IF(OR($D4=1,MONTH($B4)&lt;&gt;MONTH(StartDate),'У6 Ввод'!$D$140="",'У6 Ввод'!$E$140="",'У6 Ввод'!$D$140&gt;$B4),0,MAX(0,MIN(1,'У6 Ввод'!$E$140-NETWORKDAYS('У6 Ввод'!$D$140,$B4)+1))/Настройки!$E$12*100)</f>
        <v>0</v>
      </c>
      <c r="EF4" s="67" t="n">
        <f aca="false">IF(OR($D4=1,MONTH($B4)&lt;&gt;MONTH(StartDate),'У6 Ввод'!$D$141="",'У6 Ввод'!$E$141="",'У6 Ввод'!$D$141&gt;$B4),0,MAX(0,MIN(1,'У6 Ввод'!$E$141-NETWORKDAYS('У6 Ввод'!$D$141,$B4)+1))/Настройки!$E$12*100)</f>
        <v>0</v>
      </c>
      <c r="EG4" s="67" t="n">
        <f aca="false">IF(OR($D4=1,MONTH($B4)&lt;&gt;MONTH(StartDate),'У6 Ввод'!$D$142="",'У6 Ввод'!$E$142="",'У6 Ввод'!$D$142&gt;$B4),0,MAX(0,MIN(1,'У6 Ввод'!$E$142-NETWORKDAYS('У6 Ввод'!$D$142,$B4)+1))/Настройки!$E$12*100)</f>
        <v>0</v>
      </c>
      <c r="EH4" s="67" t="n">
        <f aca="false">IF(OR($D4=1,MONTH($B4)&lt;&gt;MONTH(StartDate),'У6 Ввод'!$D$143="",'У6 Ввод'!$E$143="",'У6 Ввод'!$D$143&gt;$B4),0,MAX(0,MIN(1,'У6 Ввод'!$E$143-NETWORKDAYS('У6 Ввод'!$D$143,$B4)+1))/Настройки!$E$12*100)</f>
        <v>0</v>
      </c>
      <c r="EI4" s="67" t="n">
        <f aca="false">IF(OR($D4=1,MONTH($B4)&lt;&gt;MONTH(StartDate),'У6 Ввод'!$D$144="",'У6 Ввод'!$E$144="",'У6 Ввод'!$D$144&gt;$B4),0,MAX(0,MIN(1,'У6 Ввод'!$E$144-NETWORKDAYS('У6 Ввод'!$D$144,$B4)+1))/Настройки!$E$12*100)</f>
        <v>0</v>
      </c>
      <c r="EJ4" s="67" t="n">
        <f aca="false">IF(OR($D4=1,MONTH($B4)&lt;&gt;MONTH(StartDate),'У6 Ввод'!$D$145="",'У6 Ввод'!$E$145="",'У6 Ввод'!$D$145&gt;$B4),0,MAX(0,MIN(1,'У6 Ввод'!$E$145-NETWORKDAYS('У6 Ввод'!$D$145,$B4)+1))/Настройки!$E$12*100)</f>
        <v>0</v>
      </c>
      <c r="EK4" s="67" t="n">
        <f aca="false">IF(OR($D4=1,MONTH($B4)&lt;&gt;MONTH(StartDate),'У6 Ввод'!$D$146="",'У6 Ввод'!$E$146="",'У6 Ввод'!$D$146&gt;$B4),0,MAX(0,MIN(1,'У6 Ввод'!$E$146-NETWORKDAYS('У6 Ввод'!$D$146,$B4)+1))/Настройки!$E$12*100)</f>
        <v>0</v>
      </c>
      <c r="EL4" s="67" t="n">
        <f aca="false">IF(OR($D4=1,MONTH($B4)&lt;&gt;MONTH(StartDate),'У6 Ввод'!$D$147="",'У6 Ввод'!$E$147="",'У6 Ввод'!$D$147&gt;$B4),0,MAX(0,MIN(1,'У6 Ввод'!$E$147-NETWORKDAYS('У6 Ввод'!$D$147,$B4)+1))/Настройки!$E$12*100)</f>
        <v>0</v>
      </c>
      <c r="EM4" s="67" t="n">
        <f aca="false">IF(OR($D4=1,MONTH($B4)&lt;&gt;MONTH(StartDate),'У6 Ввод'!$D$148="",'У6 Ввод'!$E$148="",'У6 Ввод'!$D$148&gt;$B4),0,MAX(0,MIN(1,'У6 Ввод'!$E$148-NETWORKDAYS('У6 Ввод'!$D$148,$B4)+1))/Настройки!$E$12*100)</f>
        <v>0</v>
      </c>
      <c r="EN4" s="67" t="n">
        <f aca="false">IF(OR($D4=1,MONTH($B4)&lt;&gt;MONTH(StartDate),'У6 Ввод'!$D$149="",'У6 Ввод'!$E$149="",'У6 Ввод'!$D$149&gt;$B4),0,MAX(0,MIN(1,'У6 Ввод'!$E$149-NETWORKDAYS('У6 Ввод'!$D$149,$B4)+1))/Настройки!$E$12*100)</f>
        <v>0</v>
      </c>
      <c r="EO4" s="67" t="n">
        <f aca="false">IF(OR($D4=1,MONTH($B4)&lt;&gt;MONTH(StartDate),'У6 Ввод'!$D$150="",'У6 Ввод'!$E$150="",'У6 Ввод'!$D$150&gt;$B4),0,MAX(0,MIN(1,'У6 Ввод'!$E$150-NETWORKDAYS('У6 Ввод'!$D$150,$B4)+1))/Настройки!$E$12*100)</f>
        <v>0</v>
      </c>
      <c r="EP4" s="67" t="n">
        <f aca="false">IF(OR($D4=1,MONTH($B4)&lt;&gt;MONTH(StartDate),'У6 Ввод'!$D$151="",'У6 Ввод'!$E$151="",'У6 Ввод'!$D$151&gt;$B4),0,MAX(0,MIN(1,'У6 Ввод'!$E$151-NETWORKDAYS('У6 Ввод'!$D$151,$B4)+1))/Настройки!$E$12*100)</f>
        <v>0</v>
      </c>
      <c r="EQ4" s="67" t="n">
        <f aca="false">IF(OR($D4=1,MONTH($B4)&lt;&gt;MONTH(StartDate),'У6 Ввод'!$D$152="",'У6 Ввод'!$E$152="",'У6 Ввод'!$D$152&gt;$B4),0,MAX(0,MIN(1,'У6 Ввод'!$E$152-NETWORKDAYS('У6 Ввод'!$D$152,$B4)+1))/Настройки!$E$12*100)</f>
        <v>0</v>
      </c>
      <c r="ER4" s="67" t="n">
        <f aca="false">IF(OR($D4=1,MONTH($B4)&lt;&gt;MONTH(StartDate),'У6 Ввод'!$D$153="",'У6 Ввод'!$E$153="",'У6 Ввод'!$D$153&gt;$B4),0,MAX(0,MIN(1,'У6 Ввод'!$E$153-NETWORKDAYS('У6 Ввод'!$D$153,$B4)+1))/Настройки!$E$12*100)</f>
        <v>0</v>
      </c>
      <c r="ES4" s="67" t="n">
        <f aca="false">IF(OR($D4=1,MONTH($B4)&lt;&gt;MONTH(StartDate),'У6 Ввод'!$D$154="",'У6 Ввод'!$E$154="",'У6 Ввод'!$D$154&gt;$B4),0,MAX(0,MIN(1,'У6 Ввод'!$E$154-NETWORKDAYS('У6 Ввод'!$D$154,$B4)+1))/Настройки!$E$12*100)</f>
        <v>0</v>
      </c>
      <c r="ET4" s="67" t="n">
        <f aca="false">IF(OR($D4=1,MONTH($B4)&lt;&gt;MONTH(StartDate),'У6 Ввод'!$D$155="",'У6 Ввод'!$E$155="",'У6 Ввод'!$D$155&gt;$B4),0,MAX(0,MIN(1,'У6 Ввод'!$E$155-NETWORKDAYS('У6 Ввод'!$D$155,$B4)+1))/Настройки!$E$12*100)</f>
        <v>0</v>
      </c>
      <c r="EU4" s="67" t="n">
        <f aca="false">IF(OR($D4=1,MONTH($B4)&lt;&gt;MONTH(StartDate),'У6 Ввод'!$D$156="",'У6 Ввод'!$E$156="",'У6 Ввод'!$D$156&gt;$B4),0,MAX(0,MIN(1,'У6 Ввод'!$E$156-NETWORKDAYS('У6 Ввод'!$D$156,$B4)+1))/Настройки!$E$12*100)</f>
        <v>0</v>
      </c>
      <c r="EV4" s="67" t="n">
        <f aca="false">IF(OR($D4=1,MONTH($B4)&lt;&gt;MONTH(StartDate),'У6 Ввод'!$D$157="",'У6 Ввод'!$E$157="",'У6 Ввод'!$D$157&gt;$B4),0,MAX(0,MIN(1,'У6 Ввод'!$E$157-NETWORKDAYS('У6 Ввод'!$D$157,$B4)+1))/Настройки!$E$12*100)</f>
        <v>0</v>
      </c>
      <c r="EW4" s="67" t="n">
        <f aca="false">IF(OR($D4=1,MONTH($B4)&lt;&gt;MONTH(StartDate),'У6 Ввод'!$D$158="",'У6 Ввод'!$E$158="",'У6 Ввод'!$D$158&gt;$B4),0,MAX(0,MIN(1,'У6 Ввод'!$E$158-NETWORKDAYS('У6 Ввод'!$D$158,$B4)+1))/Настройки!$E$12*100)</f>
        <v>0</v>
      </c>
      <c r="EX4" s="67" t="n">
        <f aca="false">IF(OR($D4=1,MONTH($B4)&lt;&gt;MONTH(StartDate),'У6 Ввод'!$D$159="",'У6 Ввод'!$E$159="",'У6 Ввод'!$D$159&gt;$B4),0,MAX(0,MIN(1,'У6 Ввод'!$E$159-NETWORKDAYS('У6 Ввод'!$D$159,$B4)+1))/Настройки!$E$12*100)</f>
        <v>0</v>
      </c>
      <c r="EY4" s="67" t="n">
        <f aca="false">IF(OR($D4=1,MONTH($B4)&lt;&gt;MONTH(StartDate),'У6 Ввод'!$D$160="",'У6 Ввод'!$E$160="",'У6 Ввод'!$D$160&gt;$B4),0,MAX(0,MIN(1,'У6 Ввод'!$E$160-NETWORKDAYS('У6 Ввод'!$D$160,$B4)+1))/Настройки!$E$12*100)</f>
        <v>0</v>
      </c>
      <c r="EZ4" s="67" t="n">
        <f aca="false">IF(OR($D4=1,MONTH($B4)&lt;&gt;MONTH(StartDate),'У6 Ввод'!$D$161="",'У6 Ввод'!$E$161="",'У6 Ввод'!$D$161&gt;$B4),0,MAX(0,MIN(1,'У6 Ввод'!$E$161-NETWORKDAYS('У6 Ввод'!$D$161,$B4)+1))/Настройки!$E$12*100)</f>
        <v>0</v>
      </c>
      <c r="FA4" s="67" t="n">
        <f aca="false">IF(OR($D4=1,MONTH($B4)&lt;&gt;MONTH(StartDate),'У6 Ввод'!$D$162="",'У6 Ввод'!$E$162="",'У6 Ввод'!$D$162&gt;$B4),0,MAX(0,MIN(1,'У6 Ввод'!$E$162-NETWORKDAYS('У6 Ввод'!$D$162,$B4)+1))/Настройки!$E$12*100)</f>
        <v>0</v>
      </c>
      <c r="FB4" s="67" t="n">
        <f aca="false">IF(OR($D4=1,MONTH($B4)&lt;&gt;MONTH(StartDate),'У6 Ввод'!$D$163="",'У6 Ввод'!$E$163="",'У6 Ввод'!$D$163&gt;$B4),0,MAX(0,MIN(1,'У6 Ввод'!$E$163-NETWORKDAYS('У6 Ввод'!$D$163,$B4)+1))/Настройки!$E$12*100)</f>
        <v>0</v>
      </c>
      <c r="FC4" s="67" t="n">
        <f aca="false">IF(OR($D4=1,MONTH($B4)&lt;&gt;MONTH(StartDate),'У6 Ввод'!$D$164="",'У6 Ввод'!$E$164="",'У6 Ввод'!$D$164&gt;$B4),0,MAX(0,MIN(1,'У6 Ввод'!$E$164-NETWORKDAYS('У6 Ввод'!$D$164,$B4)+1))/Настройки!$E$12*100)</f>
        <v>0</v>
      </c>
      <c r="FD4" s="67" t="n">
        <f aca="false">IF(OR($D4=1,MONTH($B4)&lt;&gt;MONTH(StartDate),'У6 Ввод'!$D$165="",'У6 Ввод'!$E$165="",'У6 Ввод'!$D$165&gt;$B4),0,MAX(0,MIN(1,'У6 Ввод'!$E$165-NETWORKDAYS('У6 Ввод'!$D$165,$B4)+1))/Настройки!$E$12*100)</f>
        <v>0</v>
      </c>
      <c r="FE4" s="67" t="n">
        <f aca="false">IF(OR($D4=1,MONTH($B4)&lt;&gt;MONTH(StartDate),'У6 Ввод'!$D$166="",'У6 Ввод'!$E$166="",'У6 Ввод'!$D$166&gt;$B4),0,MAX(0,MIN(1,'У6 Ввод'!$E$166-NETWORKDAYS('У6 Ввод'!$D$166,$B4)+1))/Настройки!$E$12*100)</f>
        <v>0</v>
      </c>
      <c r="FF4" s="67" t="n">
        <f aca="false">IF(OR($D4=1,MONTH($B4)&lt;&gt;MONTH(StartDate),'У6 Ввод'!$D$167="",'У6 Ввод'!$E$167="",'У6 Ввод'!$D$167&gt;$B4),0,MAX(0,MIN(1,'У6 Ввод'!$E$167-NETWORKDAYS('У6 Ввод'!$D$167,$B4)+1))/Настройки!$E$12*100)</f>
        <v>0</v>
      </c>
      <c r="FG4" s="67" t="n">
        <f aca="false">IF(OR($D4=1,MONTH($B4)&lt;&gt;MONTH(StartDate),'У6 Ввод'!$D$168="",'У6 Ввод'!$E$168="",'У6 Ввод'!$D$168&gt;$B4),0,MAX(0,MIN(1,'У6 Ввод'!$E$168-NETWORKDAYS('У6 Ввод'!$D$168,$B4)+1))/Настройки!$E$12*100)</f>
        <v>0</v>
      </c>
      <c r="FH4" s="67" t="n">
        <f aca="false">IF(OR($D4=1,MONTH($B4)&lt;&gt;MONTH(StartDate),'У6 Ввод'!$D$169="",'У6 Ввод'!$E$169="",'У6 Ввод'!$D$169&gt;$B4),0,MAX(0,MIN(1,'У6 Ввод'!$E$169-NETWORKDAYS('У6 Ввод'!$D$169,$B4)+1))/Настройки!$E$12*100)</f>
        <v>0</v>
      </c>
      <c r="FI4" s="67" t="n">
        <f aca="false">IF(OR($D4=1,MONTH($B4)&lt;&gt;MONTH(StartDate),'У6 Ввод'!$D$170="",'У6 Ввод'!$E$170="",'У6 Ввод'!$D$170&gt;$B4),0,MAX(0,MIN(1,'У6 Ввод'!$E$170-NETWORKDAYS('У6 Ввод'!$D$170,$B4)+1))/Настройки!$E$12*100)</f>
        <v>0</v>
      </c>
      <c r="FJ4" s="67" t="n">
        <f aca="false">IF(OR($D4=1,MONTH($B4)&lt;&gt;MONTH(StartDate),'У6 Ввод'!$D$171="",'У6 Ввод'!$E$171="",'У6 Ввод'!$D$171&gt;$B4),0,MAX(0,MIN(1,'У6 Ввод'!$E$171-NETWORKDAYS('У6 Ввод'!$D$171,$B4)+1))/Настройки!$E$12*100)</f>
        <v>0</v>
      </c>
      <c r="FK4" s="67" t="n">
        <f aca="false">IF(OR($D4=1,MONTH($B4)&lt;&gt;MONTH(StartDate),'У6 Ввод'!$D$172="",'У6 Ввод'!$E$172="",'У6 Ввод'!$D$172&gt;$B4),0,MAX(0,MIN(1,'У6 Ввод'!$E$172-NETWORKDAYS('У6 Ввод'!$D$172,$B4)+1))/Настройки!$E$12*100)</f>
        <v>0</v>
      </c>
      <c r="FL4" s="67" t="n">
        <f aca="false">IF(OR($D4=1,MONTH($B4)&lt;&gt;MONTH(StartDate),'У6 Ввод'!$D$173="",'У6 Ввод'!$E$173="",'У6 Ввод'!$D$173&gt;$B4),0,MAX(0,MIN(1,'У6 Ввод'!$E$173-NETWORKDAYS('У6 Ввод'!$D$173,$B4)+1))/Настройки!$E$12*100)</f>
        <v>0</v>
      </c>
      <c r="FM4" s="67" t="n">
        <f aca="false">IF(OR($D4=1,MONTH($B4)&lt;&gt;MONTH(StartDate),'У6 Ввод'!$D$174="",'У6 Ввод'!$E$174="",'У6 Ввод'!$D$174&gt;$B4),0,MAX(0,MIN(1,'У6 Ввод'!$E$174-NETWORKDAYS('У6 Ввод'!$D$174,$B4)+1))/Настройки!$E$12*100)</f>
        <v>0</v>
      </c>
      <c r="FN4" s="67" t="n">
        <f aca="false">IF(OR($D4=1,MONTH($B4)&lt;&gt;MONTH(StartDate),'У6 Ввод'!$D$175="",'У6 Ввод'!$E$175="",'У6 Ввод'!$D$175&gt;$B4),0,MAX(0,MIN(1,'У6 Ввод'!$E$175-NETWORKDAYS('У6 Ввод'!$D$175,$B4)+1))/Настройки!$E$12*100)</f>
        <v>0</v>
      </c>
      <c r="FO4" s="67" t="n">
        <f aca="false">IF(OR($D4=1,MONTH($B4)&lt;&gt;MONTH(StartDate),'У6 Ввод'!$D$176="",'У6 Ввод'!$E$176="",'У6 Ввод'!$D$176&gt;$B4),0,MAX(0,MIN(1,'У6 Ввод'!$E$176-NETWORKDAYS('У6 Ввод'!$D$176,$B4)+1))/Настройки!$E$12*100)</f>
        <v>0</v>
      </c>
      <c r="FP4" s="67" t="n">
        <f aca="false">IF(OR($D4=1,MONTH($B4)&lt;&gt;MONTH(StartDate),'У6 Ввод'!$D$177="",'У6 Ввод'!$E$177="",'У6 Ввод'!$D$177&gt;$B4),0,MAX(0,MIN(1,'У6 Ввод'!$E$177-NETWORKDAYS('У6 Ввод'!$D$177,$B4)+1))/Настройки!$E$12*100)</f>
        <v>0</v>
      </c>
      <c r="FQ4" s="67" t="n">
        <f aca="false">IF(OR($D4=1,MONTH($B4)&lt;&gt;MONTH(StartDate),'У6 Ввод'!$D$178="",'У6 Ввод'!$E$178="",'У6 Ввод'!$D$178&gt;$B4),0,MAX(0,MIN(1,'У6 Ввод'!$E$178-NETWORKDAYS('У6 Ввод'!$D$178,$B4)+1))/Настройки!$E$12*100)</f>
        <v>0</v>
      </c>
      <c r="FR4" s="67" t="n">
        <f aca="false">IF(OR($D4=1,MONTH($B4)&lt;&gt;MONTH(StartDate),'У6 Ввод'!$D$179="",'У6 Ввод'!$E$179="",'У6 Ввод'!$D$179&gt;$B4),0,MAX(0,MIN(1,'У6 Ввод'!$E$179-NETWORKDAYS('У6 Ввод'!$D$179,$B4)+1))/Настройки!$E$12*100)</f>
        <v>0</v>
      </c>
      <c r="FS4" s="67" t="n">
        <f aca="false">IF(OR($D4=1,MONTH($B4)&lt;&gt;MONTH(StartDate),'У6 Ввод'!$D$180="",'У6 Ввод'!$E$180="",'У6 Ввод'!$D$180&gt;$B4),0,MAX(0,MIN(1,'У6 Ввод'!$E$180-NETWORKDAYS('У6 Ввод'!$D$180,$B4)+1))/Настройки!$E$12*100)</f>
        <v>0</v>
      </c>
      <c r="FT4" s="67" t="n">
        <f aca="false">IF(OR($D4=1,MONTH($B4)&lt;&gt;MONTH(StartDate),'У6 Ввод'!$D$181="",'У6 Ввод'!$E$181="",'У6 Ввод'!$D$181&gt;$B4),0,MAX(0,MIN(1,'У6 Ввод'!$E$181-NETWORKDAYS('У6 Ввод'!$D$181,$B4)+1))/Настройки!$E$12*100)</f>
        <v>0</v>
      </c>
      <c r="FU4" s="67" t="n">
        <f aca="false">IF(OR($D4=1,MONTH($B4)&lt;&gt;MONTH(StartDate),'У6 Ввод'!$D$182="",'У6 Ввод'!$E$182="",'У6 Ввод'!$D$182&gt;$B4),0,MAX(0,MIN(1,'У6 Ввод'!$E$182-NETWORKDAYS('У6 Ввод'!$D$182,$B4)+1))/Настройки!$E$12*100)</f>
        <v>0</v>
      </c>
      <c r="FV4" s="67" t="n">
        <f aca="false">IF(OR($D4=1,MONTH($B4)&lt;&gt;MONTH(StartDate),'У6 Ввод'!$D$183="",'У6 Ввод'!$E$183="",'У6 Ввод'!$D$183&gt;$B4),0,MAX(0,MIN(1,'У6 Ввод'!$E$183-NETWORKDAYS('У6 Ввод'!$D$183,$B4)+1))/Настройки!$E$12*100)</f>
        <v>0</v>
      </c>
      <c r="FW4" s="67" t="n">
        <f aca="false">IF(OR($D4=1,MONTH($B4)&lt;&gt;MONTH(StartDate),'У6 Ввод'!$D$184="",'У6 Ввод'!$E$184="",'У6 Ввод'!$D$184&gt;$B4),0,MAX(0,MIN(1,'У6 Ввод'!$E$184-NETWORKDAYS('У6 Ввод'!$D$184,$B4)+1))/Настройки!$E$12*100)</f>
        <v>0</v>
      </c>
      <c r="FX4" s="67" t="n">
        <f aca="false">IF(OR($D4=1,MONTH($B4)&lt;&gt;MONTH(StartDate),'У6 Ввод'!$D$185="",'У6 Ввод'!$E$185="",'У6 Ввод'!$D$185&gt;$B4),0,MAX(0,MIN(1,'У6 Ввод'!$E$185-NETWORKDAYS('У6 Ввод'!$D$185,$B4)+1))/Настройки!$E$12*100)</f>
        <v>0</v>
      </c>
      <c r="FY4" s="67" t="n">
        <f aca="false">IF(OR($D4=1,MONTH($B4)&lt;&gt;MONTH(StartDate),'У6 Ввод'!$D$186="",'У6 Ввод'!$E$186="",'У6 Ввод'!$D$186&gt;$B4),0,MAX(0,MIN(1,'У6 Ввод'!$E$186-NETWORKDAYS('У6 Ввод'!$D$186,$B4)+1))/Настройки!$E$12*100)</f>
        <v>0</v>
      </c>
      <c r="FZ4" s="67" t="n">
        <f aca="false">IF(OR($D4=1,MONTH($B4)&lt;&gt;MONTH(StartDate),'У6 Ввод'!$D$187="",'У6 Ввод'!$E$187="",'У6 Ввод'!$D$187&gt;$B4),0,MAX(0,MIN(1,'У6 Ввод'!$E$187-NETWORKDAYS('У6 Ввод'!$D$187,$B4)+1))/Настройки!$E$12*100)</f>
        <v>0</v>
      </c>
      <c r="GA4" s="67" t="n">
        <f aca="false">IF(OR($D4=1,MONTH($B4)&lt;&gt;MONTH(StartDate),'У6 Ввод'!$D$188="",'У6 Ввод'!$E$188="",'У6 Ввод'!$D$188&gt;$B4),0,MAX(0,MIN(1,'У6 Ввод'!$E$188-NETWORKDAYS('У6 Ввод'!$D$188,$B4)+1))/Настройки!$E$12*100)</f>
        <v>0</v>
      </c>
      <c r="GB4" s="67" t="n">
        <f aca="false">IF(OR($D4=1,MONTH($B4)&lt;&gt;MONTH(StartDate),'У6 Ввод'!$D$189="",'У6 Ввод'!$E$189="",'У6 Ввод'!$D$189&gt;$B4),0,MAX(0,MIN(1,'У6 Ввод'!$E$189-NETWORKDAYS('У6 Ввод'!$D$189,$B4)+1))/Настройки!$E$12*100)</f>
        <v>0</v>
      </c>
      <c r="GC4" s="67" t="n">
        <f aca="false">IF(OR($D4=1,MONTH($B4)&lt;&gt;MONTH(StartDate),'У6 Ввод'!$D$190="",'У6 Ввод'!$E$190="",'У6 Ввод'!$D$190&gt;$B4),0,MAX(0,MIN(1,'У6 Ввод'!$E$190-NETWORKDAYS('У6 Ввод'!$D$190,$B4)+1))/Настройки!$E$12*100)</f>
        <v>0</v>
      </c>
      <c r="GD4" s="67" t="n">
        <f aca="false">IF(OR($D4=1,MONTH($B4)&lt;&gt;MONTH(StartDate),'У6 Ввод'!$D$191="",'У6 Ввод'!$E$191="",'У6 Ввод'!$D$191&gt;$B4),0,MAX(0,MIN(1,'У6 Ввод'!$E$191-NETWORKDAYS('У6 Ввод'!$D$191,$B4)+1))/Настройки!$E$12*100)</f>
        <v>0</v>
      </c>
      <c r="GE4" s="67" t="n">
        <f aca="false">IF(OR($D4=1,MONTH($B4)&lt;&gt;MONTH(StartDate),'У6 Ввод'!$D$192="",'У6 Ввод'!$E$192="",'У6 Ввод'!$D$192&gt;$B4),0,MAX(0,MIN(1,'У6 Ввод'!$E$192-NETWORKDAYS('У6 Ввод'!$D$192,$B4)+1))/Настройки!$E$12*100)</f>
        <v>0</v>
      </c>
      <c r="GF4" s="67" t="n">
        <f aca="false">IF(OR($D4=1,MONTH($B4)&lt;&gt;MONTH(StartDate),'У6 Ввод'!$D$193="",'У6 Ввод'!$E$193="",'У6 Ввод'!$D$193&gt;$B4),0,MAX(0,MIN(1,'У6 Ввод'!$E$193-NETWORKDAYS('У6 Ввод'!$D$193,$B4)+1))/Настройки!$E$12*100)</f>
        <v>0</v>
      </c>
      <c r="GG4" s="67" t="n">
        <f aca="false">IF(OR($D4=1,MONTH($B4)&lt;&gt;MONTH(StartDate),'У6 Ввод'!$D$194="",'У6 Ввод'!$E$194="",'У6 Ввод'!$D$194&gt;$B4),0,MAX(0,MIN(1,'У6 Ввод'!$E$194-NETWORKDAYS('У6 Ввод'!$D$194,$B4)+1))/Настройки!$E$12*100)</f>
        <v>0</v>
      </c>
      <c r="GH4" s="67" t="n">
        <f aca="false">IF(OR($D4=1,MONTH($B4)&lt;&gt;MONTH(StartDate),'У6 Ввод'!$D$195="",'У6 Ввод'!$E$195="",'У6 Ввод'!$D$195&gt;$B4),0,MAX(0,MIN(1,'У6 Ввод'!$E$195-NETWORKDAYS('У6 Ввод'!$D$195,$B4)+1))/Настройки!$E$12*100)</f>
        <v>0</v>
      </c>
      <c r="GI4" s="67" t="n">
        <f aca="false">IF(OR($D4=1,MONTH($B4)&lt;&gt;MONTH(StartDate),'У6 Ввод'!$D$196="",'У6 Ввод'!$E$196="",'У6 Ввод'!$D$196&gt;$B4),0,MAX(0,MIN(1,'У6 Ввод'!$E$196-NETWORKDAYS('У6 Ввод'!$D$196,$B4)+1))/Настройки!$E$12*100)</f>
        <v>0</v>
      </c>
      <c r="GJ4" s="67" t="n">
        <f aca="false">IF(OR($D4=1,MONTH($B4)&lt;&gt;MONTH(StartDate),'У6 Ввод'!$D$197="",'У6 Ввод'!$E$197="",'У6 Ввод'!$D$197&gt;$B4),0,MAX(0,MIN(1,'У6 Ввод'!$E$197-NETWORKDAYS('У6 Ввод'!$D$197,$B4)+1))/Настройки!$E$12*100)</f>
        <v>0</v>
      </c>
      <c r="GK4" s="67" t="n">
        <f aca="false">IF(OR($D4=1,MONTH($B4)&lt;&gt;MONTH(StartDate),'У6 Ввод'!$D$198="",'У6 Ввод'!$E$198="",'У6 Ввод'!$D$198&gt;$B4),0,MAX(0,MIN(1,'У6 Ввод'!$E$198-NETWORKDAYS('У6 Ввод'!$D$198,$B4)+1))/Настройки!$E$12*100)</f>
        <v>0</v>
      </c>
      <c r="GL4" s="67" t="n">
        <f aca="false">IF(OR($D4=1,MONTH($B4)&lt;&gt;MONTH(StartDate),'У6 Ввод'!$D$199="",'У6 Ввод'!$E$199="",'У6 Ввод'!$D$199&gt;$B4),0,MAX(0,MIN(1,'У6 Ввод'!$E$199-NETWORKDAYS('У6 Ввод'!$D$199,$B4)+1))/Настройки!$E$12*100)</f>
        <v>0</v>
      </c>
      <c r="GM4" s="67" t="n">
        <f aca="false">IF(OR($D4=1,MONTH($B4)&lt;&gt;MONTH(StartDate),'У6 Ввод'!$D$200="",'У6 Ввод'!$E$200="",'У6 Ввод'!$D$200&gt;$B4),0,MAX(0,MIN(1,'У6 Ввод'!$E$200-NETWORKDAYS('У6 Ввод'!$D$200,$B4)+1))/Настройки!$E$12*100)</f>
        <v>0</v>
      </c>
      <c r="GN4" s="67" t="n">
        <f aca="false">IF(OR($D4=1,MONTH($B4)&lt;&gt;MONTH(StartDate),'У6 Ввод'!$D$201="",'У6 Ввод'!$E$201="",'У6 Ввод'!$D$201&gt;$B4),0,MAX(0,MIN(1,'У6 Ввод'!$E$201-NETWORKDAYS('У6 Ввод'!$D$201,$B4)+1))/Настройки!$E$12*100)</f>
        <v>0</v>
      </c>
      <c r="GO4" s="67" t="n">
        <f aca="false">IF(OR($D4=1,MONTH($B4)&lt;&gt;MONTH(StartDate),'У6 Ввод'!$D$202="",'У6 Ввод'!$E$202="",'У6 Ввод'!$D$202&gt;$B4),0,MAX(0,MIN(1,'У6 Ввод'!$E$202-NETWORKDAYS('У6 Ввод'!$D$202,$B4)+1))/Настройки!$E$12*100)</f>
        <v>0</v>
      </c>
      <c r="GP4" s="67" t="n">
        <f aca="false">IF(OR($D4=1,MONTH($B4)&lt;&gt;MONTH(StartDate),'У6 Ввод'!$D$203="",'У6 Ввод'!$E$203="",'У6 Ввод'!$D$203&gt;$B4),0,MAX(0,MIN(1,'У6 Ввод'!$E$203-NETWORKDAYS('У6 Ввод'!$D$203,$B4)+1))/Настройки!$E$12*100)</f>
        <v>0</v>
      </c>
      <c r="GQ4" s="67" t="n">
        <f aca="false">IF(OR($D4=1,MONTH($B4)&lt;&gt;MONTH(StartDate),'У6 Ввод'!$D$204="",'У6 Ввод'!$E$204="",'У6 Ввод'!$D$204&gt;$B4),0,MAX(0,MIN(1,'У6 Ввод'!$E$204-NETWORKDAYS('У6 Ввод'!$D$204,$B4)+1))/Настройки!$E$12*100)</f>
        <v>0</v>
      </c>
      <c r="GR4" s="67" t="n">
        <f aca="false">IF(OR($D4=1,MONTH($B4)&lt;&gt;MONTH(StartDate),'У6 Ввод'!$D$205="",'У6 Ввод'!$E$205="",'У6 Ввод'!$D$205&gt;$B4),0,MAX(0,MIN(1,'У6 Ввод'!$E$205-NETWORKDAYS('У6 Ввод'!$D$205,$B4)+1))/Настройки!$E$12*100)</f>
        <v>0</v>
      </c>
      <c r="GS4" s="67" t="n">
        <f aca="false">IF(OR($D4=1,MONTH($B4)&lt;&gt;MONTH(StartDate),'У6 Ввод'!$D$206="",'У6 Ввод'!$E$206="",'У6 Ввод'!$D$206&gt;$B4),0,MAX(0,MIN(1,'У6 Ввод'!$E$206-NETWORKDAYS('У6 Ввод'!$D$206,$B4)+1))/Настройки!$E$12*100)</f>
        <v>0</v>
      </c>
      <c r="GT4" s="67" t="n">
        <f aca="false">IF(OR($D4=1,MONTH($B4)&lt;&gt;MONTH(StartDate),'У6 Ввод'!$D$207="",'У6 Ввод'!$E$207="",'У6 Ввод'!$D$207&gt;$B4),0,MAX(0,MIN(1,'У6 Ввод'!$E$207-NETWORKDAYS('У6 Ввод'!$D$207,$B4)+1))/Настройки!$E$12*100)</f>
        <v>0</v>
      </c>
      <c r="GU4" s="67" t="n">
        <f aca="false">IF(OR($D4=1,MONTH($B4)&lt;&gt;MONTH(StartDate),'У6 Ввод'!$D$208="",'У6 Ввод'!$E$208="",'У6 Ввод'!$D$208&gt;$B4),0,MAX(0,MIN(1,'У6 Ввод'!$E$208-NETWORKDAYS('У6 Ввод'!$D$208,$B4)+1))/Настройки!$E$12*100)</f>
        <v>0</v>
      </c>
      <c r="GV4" s="67" t="n">
        <f aca="false">IF(OR($D4=1,MONTH($B4)&lt;&gt;MONTH(StartDate),'У6 Ввод'!$D$209="",'У6 Ввод'!$E$209="",'У6 Ввод'!$D$209&gt;$B4),0,MAX(0,MIN(1,'У6 Ввод'!$E$209-NETWORKDAYS('У6 Ввод'!$D$209,$B4)+1))/Настройки!$E$12*100)</f>
        <v>0</v>
      </c>
      <c r="GW4" s="67" t="n">
        <f aca="false">IF(OR($D4=1,MONTH($B4)&lt;&gt;MONTH(StartDate),'У6 Ввод'!$D$210="",'У6 Ввод'!$E$210="",'У6 Ввод'!$D$210&gt;$B4),0,MAX(0,MIN(1,'У6 Ввод'!$E$210-NETWORKDAYS('У6 Ввод'!$D$210,$B4)+1))/Настройки!$E$12*100)</f>
        <v>0</v>
      </c>
      <c r="GX4" s="67" t="n">
        <f aca="false">IF(OR($D4=1,MONTH($B4)&lt;&gt;MONTH(StartDate),'У6 Ввод'!$D$211="",'У6 Ввод'!$E$211="",'У6 Ввод'!$D$211&gt;$B4),0,MAX(0,MIN(1,'У6 Ввод'!$E$211-NETWORKDAYS('У6 Ввод'!$D$211,$B4)+1))/Настройки!$E$12*100)</f>
        <v>0</v>
      </c>
      <c r="GY4" s="67" t="n">
        <f aca="false">IF(OR($D4=1,MONTH($B4)&lt;&gt;MONTH(StartDate),'У6 Ввод'!$D$212="",'У6 Ввод'!$E$212="",'У6 Ввод'!$D$212&gt;$B4),0,MAX(0,MIN(1,'У6 Ввод'!$E$212-NETWORKDAYS('У6 Ввод'!$D$212,$B4)+1))/Настройки!$E$12*100)</f>
        <v>0</v>
      </c>
      <c r="GZ4" s="67" t="n">
        <f aca="false">IF(OR($D4=1,MONTH($B4)&lt;&gt;MONTH(StartDate),'У6 Ввод'!$D$213="",'У6 Ввод'!$E$213="",'У6 Ввод'!$D$213&gt;$B4),0,MAX(0,MIN(1,'У6 Ввод'!$E$213-NETWORKDAYS('У6 Ввод'!$D$213,$B4)+1))/Настройки!$E$12*100)</f>
        <v>0</v>
      </c>
      <c r="HA4" s="67" t="n">
        <f aca="false">IF(OR($D4=1,MONTH($B4)&lt;&gt;MONTH(StartDate),'У6 Ввод'!$D$214="",'У6 Ввод'!$E$214="",'У6 Ввод'!$D$214&gt;$B4),0,MAX(0,MIN(1,'У6 Ввод'!$E$214-NETWORKDAYS('У6 Ввод'!$D$214,$B4)+1))/Настройки!$E$12*100)</f>
        <v>0</v>
      </c>
      <c r="HB4" s="67" t="n">
        <f aca="false">IF(OR($D4=1,MONTH($B4)&lt;&gt;MONTH(StartDate),'У6 Ввод'!$D$215="",'У6 Ввод'!$E$215="",'У6 Ввод'!$D$215&gt;$B4),0,MAX(0,MIN(1,'У6 Ввод'!$E$215-NETWORKDAYS('У6 Ввод'!$D$215,$B4)+1))/Настройки!$E$12*100)</f>
        <v>0</v>
      </c>
      <c r="HC4" s="67" t="n">
        <f aca="false">IF(OR($D4=1,MONTH($B4)&lt;&gt;MONTH(StartDate),'У6 Ввод'!$D$216="",'У6 Ввод'!$E$216="",'У6 Ввод'!$D$216&gt;$B4),0,MAX(0,MIN(1,'У6 Ввод'!$E$216-NETWORKDAYS('У6 Ввод'!$D$216,$B4)+1))/Настройки!$E$12*100)</f>
        <v>0</v>
      </c>
      <c r="HD4" s="67" t="n">
        <f aca="false">IF(OR($D4=1,MONTH($B4)&lt;&gt;MONTH(StartDate),'У6 Ввод'!$D$217="",'У6 Ввод'!$E$217="",'У6 Ввод'!$D$217&gt;$B4),0,MAX(0,MIN(1,'У6 Ввод'!$E$217-NETWORKDAYS('У6 Ввод'!$D$217,$B4)+1))/Настройки!$E$12*100)</f>
        <v>0</v>
      </c>
      <c r="HE4" s="67" t="n">
        <f aca="false">IF(OR($D4=1,MONTH($B4)&lt;&gt;MONTH(StartDate),'У6 Ввод'!$D$218="",'У6 Ввод'!$E$218="",'У6 Ввод'!$D$218&gt;$B4),0,MAX(0,MIN(1,'У6 Ввод'!$E$218-NETWORKDAYS('У6 Ввод'!$D$218,$B4)+1))/Настройки!$E$12*100)</f>
        <v>0</v>
      </c>
      <c r="HF4" s="67" t="n">
        <f aca="false">IF(OR($D4=1,MONTH($B4)&lt;&gt;MONTH(StartDate),'У6 Ввод'!$D$219="",'У6 Ввод'!$E$219="",'У6 Ввод'!$D$219&gt;$B4),0,MAX(0,MIN(1,'У6 Ввод'!$E$219-NETWORKDAYS('У6 Ввод'!$D$219,$B4)+1))/Настройки!$E$12*100)</f>
        <v>0</v>
      </c>
      <c r="HG4" s="67" t="n">
        <f aca="false">IF(OR($D4=1,MONTH($B4)&lt;&gt;MONTH(StartDate),'У6 Ввод'!$D$220="",'У6 Ввод'!$E$220="",'У6 Ввод'!$D$220&gt;$B4),0,MAX(0,MIN(1,'У6 Ввод'!$E$220-NETWORKDAYS('У6 Ввод'!$D$220,$B4)+1))/Настройки!$E$12*100)</f>
        <v>0</v>
      </c>
      <c r="HH4" s="67" t="n">
        <f aca="false">IF(OR($D4=1,MONTH($B4)&lt;&gt;MONTH(StartDate),'У6 Ввод'!$D$221="",'У6 Ввод'!$E$221="",'У6 Ввод'!$D$221&gt;$B4),0,MAX(0,MIN(1,'У6 Ввод'!$E$221-NETWORKDAYS('У6 Ввод'!$D$221,$B4)+1))/Настройки!$E$12*100)</f>
        <v>0</v>
      </c>
      <c r="HI4" s="67" t="n">
        <f aca="false">IF(OR($D4=1,MONTH($B4)&lt;&gt;MONTH(StartDate),'У6 Ввод'!$D$222="",'У6 Ввод'!$E$222="",'У6 Ввод'!$D$222&gt;$B4),0,MAX(0,MIN(1,'У6 Ввод'!$E$222-NETWORKDAYS('У6 Ввод'!$D$222,$B4)+1))/Настройки!$E$12*100)</f>
        <v>0</v>
      </c>
      <c r="HJ4" s="67" t="n">
        <f aca="false">IF(OR($D4=1,MONTH($B4)&lt;&gt;MONTH(StartDate),'У6 Ввод'!$D$223="",'У6 Ввод'!$E$223="",'У6 Ввод'!$D$223&gt;$B4),0,MAX(0,MIN(1,'У6 Ввод'!$E$223-NETWORKDAYS('У6 Ввод'!$D$223,$B4)+1))/Настройки!$E$12*100)</f>
        <v>0</v>
      </c>
      <c r="HK4" s="67" t="n">
        <f aca="false">IF(OR($D4=1,MONTH($B4)&lt;&gt;MONTH(StartDate),'У6 Ввод'!$D$224="",'У6 Ввод'!$E$224="",'У6 Ввод'!$D$224&gt;$B4),0,MAX(0,MIN(1,'У6 Ввод'!$E$224-NETWORKDAYS('У6 Ввод'!$D$224,$B4)+1))/Настройки!$E$12*100)</f>
        <v>0</v>
      </c>
      <c r="HL4" s="67" t="n">
        <f aca="false">IF(OR($D4=1,MONTH($B4)&lt;&gt;MONTH(StartDate),'У6 Ввод'!$D$225="",'У6 Ввод'!$E$225="",'У6 Ввод'!$D$225&gt;$B4),0,MAX(0,MIN(1,'У6 Ввод'!$E$225-NETWORKDAYS('У6 Ввод'!$D$225,$B4)+1))/Настройки!$E$12*100)</f>
        <v>0</v>
      </c>
      <c r="HM4" s="67" t="n">
        <f aca="false">IF(OR($D4=1,MONTH($B4)&lt;&gt;MONTH(StartDate),'У6 Ввод'!$D$226="",'У6 Ввод'!$E$226="",'У6 Ввод'!$D$226&gt;$B4),0,MAX(0,MIN(1,'У6 Ввод'!$E$226-NETWORKDAYS('У6 Ввод'!$D$226,$B4)+1))/Настройки!$E$12*100)</f>
        <v>0</v>
      </c>
      <c r="HN4" s="67" t="n">
        <f aca="false">IF(OR($D4=1,MONTH($B4)&lt;&gt;MONTH(StartDate),'У6 Ввод'!$D$227="",'У6 Ввод'!$E$227="",'У6 Ввод'!$D$227&gt;$B4),0,MAX(0,MIN(1,'У6 Ввод'!$E$227-NETWORKDAYS('У6 Ввод'!$D$227,$B4)+1))/Настройки!$E$12*100)</f>
        <v>0</v>
      </c>
      <c r="HO4" s="67" t="n">
        <f aca="false">IF(OR($D4=1,MONTH($B4)&lt;&gt;MONTH(StartDate),'У6 Ввод'!$D$228="",'У6 Ввод'!$E$228="",'У6 Ввод'!$D$228&gt;$B4),0,MAX(0,MIN(1,'У6 Ввод'!$E$228-NETWORKDAYS('У6 Ввод'!$D$228,$B4)+1))/Настройки!$E$12*100)</f>
        <v>0</v>
      </c>
      <c r="HP4" s="67" t="n">
        <f aca="false">IF(OR($D4=1,MONTH($B4)&lt;&gt;MONTH(StartDate),'У6 Ввод'!$D$229="",'У6 Ввод'!$E$229="",'У6 Ввод'!$D$229&gt;$B4),0,MAX(0,MIN(1,'У6 Ввод'!$E$229-NETWORKDAYS('У6 Ввод'!$D$229,$B4)+1))/Настройки!$E$12*100)</f>
        <v>0</v>
      </c>
      <c r="HQ4" s="67" t="n">
        <f aca="false">IF(OR($D4=1,MONTH($B4)&lt;&gt;MONTH(StartDate),'У6 Ввод'!$D$230="",'У6 Ввод'!$E$230="",'У6 Ввод'!$D$230&gt;$B4),0,MAX(0,MIN(1,'У6 Ввод'!$E$230-NETWORKDAYS('У6 Ввод'!$D$230,$B4)+1))/Настройки!$E$12*100)</f>
        <v>0</v>
      </c>
      <c r="HR4" s="67" t="n">
        <f aca="false">IF(OR($D4=1,MONTH($B4)&lt;&gt;MONTH(StartDate),'У6 Ввод'!$D$231="",'У6 Ввод'!$E$231="",'У6 Ввод'!$D$231&gt;$B4),0,MAX(0,MIN(1,'У6 Ввод'!$E$231-NETWORKDAYS('У6 Ввод'!$D$231,$B4)+1))/Настройки!$E$12*100)</f>
        <v>0</v>
      </c>
      <c r="HS4" s="67" t="n">
        <f aca="false">IF(OR($D4=1,MONTH($B4)&lt;&gt;MONTH(StartDate),'У6 Ввод'!$D$232="",'У6 Ввод'!$E$232="",'У6 Ввод'!$D$232&gt;$B4),0,MAX(0,MIN(1,'У6 Ввод'!$E$232-NETWORKDAYS('У6 Ввод'!$D$232,$B4)+1))/Настройки!$E$12*100)</f>
        <v>0</v>
      </c>
      <c r="HT4" s="67" t="n">
        <f aca="false">IF(OR($D4=1,MONTH($B4)&lt;&gt;MONTH(StartDate),'У6 Ввод'!$D$233="",'У6 Ввод'!$E$233="",'У6 Ввод'!$D$233&gt;$B4),0,MAX(0,MIN(1,'У6 Ввод'!$E$233-NETWORKDAYS('У6 Ввод'!$D$233,$B4)+1))/Настройки!$E$12*100)</f>
        <v>0</v>
      </c>
      <c r="HU4" s="67" t="n">
        <f aca="false">IF(OR($D4=1,MONTH($B4)&lt;&gt;MONTH(StartDate),'У6 Ввод'!$D$234="",'У6 Ввод'!$E$234="",'У6 Ввод'!$D$234&gt;$B4),0,MAX(0,MIN(1,'У6 Ввод'!$E$234-NETWORKDAYS('У6 Ввод'!$D$234,$B4)+1))/Настройки!$E$12*100)</f>
        <v>0</v>
      </c>
      <c r="HV4" s="67" t="n">
        <f aca="false">IF(OR($D4=1,MONTH($B4)&lt;&gt;MONTH(StartDate),'У6 Ввод'!$D$235="",'У6 Ввод'!$E$235="",'У6 Ввод'!$D$235&gt;$B4),0,MAX(0,MIN(1,'У6 Ввод'!$E$235-NETWORKDAYS('У6 Ввод'!$D$235,$B4)+1))/Настройки!$E$12*100)</f>
        <v>0</v>
      </c>
      <c r="HW4" s="67" t="n">
        <f aca="false">IF(OR($D4=1,MONTH($B4)&lt;&gt;MONTH(StartDate),'У6 Ввод'!$D$236="",'У6 Ввод'!$E$236="",'У6 Ввод'!$D$236&gt;$B4),0,MAX(0,MIN(1,'У6 Ввод'!$E$236-NETWORKDAYS('У6 Ввод'!$D$236,$B4)+1))/Настройки!$E$12*100)</f>
        <v>0</v>
      </c>
      <c r="HX4" s="67" t="n">
        <f aca="false">IF(OR($D4=1,MONTH($B4)&lt;&gt;MONTH(StartDate),'У6 Ввод'!$D$237="",'У6 Ввод'!$E$237="",'У6 Ввод'!$D$237&gt;$B4),0,MAX(0,MIN(1,'У6 Ввод'!$E$237-NETWORKDAYS('У6 Ввод'!$D$237,$B4)+1))/Настройки!$E$12*100)</f>
        <v>0</v>
      </c>
      <c r="HY4" s="67" t="n">
        <f aca="false">IF(OR($D4=1,MONTH($B4)&lt;&gt;MONTH(StartDate),'У6 Ввод'!$D$238="",'У6 Ввод'!$E$238="",'У6 Ввод'!$D$238&gt;$B4),0,MAX(0,MIN(1,'У6 Ввод'!$E$238-NETWORKDAYS('У6 Ввод'!$D$238,$B4)+1))/Настройки!$E$12*100)</f>
        <v>0</v>
      </c>
      <c r="HZ4" s="67" t="n">
        <f aca="false">IF(OR($D4=1,MONTH($B4)&lt;&gt;MONTH(StartDate),'У6 Ввод'!$D$239="",'У6 Ввод'!$E$239="",'У6 Ввод'!$D$239&gt;$B4),0,MAX(0,MIN(1,'У6 Ввод'!$E$239-NETWORKDAYS('У6 Ввод'!$D$239,$B4)+1))/Настройки!$E$12*100)</f>
        <v>0</v>
      </c>
      <c r="IA4" s="67" t="n">
        <f aca="false">IF(OR($D4=1,MONTH($B4)&lt;&gt;MONTH(StartDate),'У6 Ввод'!$D$240="",'У6 Ввод'!$E$240="",'У6 Ввод'!$D$240&gt;$B4),0,MAX(0,MIN(1,'У6 Ввод'!$E$240-NETWORKDAYS('У6 Ввод'!$D$240,$B4)+1))/Настройки!$E$12*100)</f>
        <v>0</v>
      </c>
      <c r="IB4" s="67" t="n">
        <f aca="false">IF(OR($D4=1,MONTH($B4)&lt;&gt;MONTH(StartDate),'У6 Ввод'!$D$241="",'У6 Ввод'!$E$241="",'У6 Ввод'!$D$241&gt;$B4),0,MAX(0,MIN(1,'У6 Ввод'!$E$241-NETWORKDAYS('У6 Ввод'!$D$241,$B4)+1))/Настройки!$E$12*100)</f>
        <v>0</v>
      </c>
      <c r="IC4" s="67" t="n">
        <f aca="false">IF(OR($D4=1,MONTH($B4)&lt;&gt;MONTH(StartDate),'У6 Ввод'!$D$242="",'У6 Ввод'!$E$242="",'У6 Ввод'!$D$242&gt;$B4),0,MAX(0,MIN(1,'У6 Ввод'!$E$242-NETWORKDAYS('У6 Ввод'!$D$242,$B4)+1))/Настройки!$E$12*100)</f>
        <v>0</v>
      </c>
      <c r="ID4" s="67" t="n">
        <f aca="false">IF(OR($D4=1,MONTH($B4)&lt;&gt;MONTH(StartDate),'У6 Ввод'!$D$243="",'У6 Ввод'!$E$243="",'У6 Ввод'!$D$243&gt;$B4),0,MAX(0,MIN(1,'У6 Ввод'!$E$243-NETWORKDAYS('У6 Ввод'!$D$243,$B4)+1))/Настройки!$E$12*100)</f>
        <v>0</v>
      </c>
      <c r="IE4" s="67" t="n">
        <f aca="false">IF(OR($D4=1,MONTH($B4)&lt;&gt;MONTH(StartDate),'У6 Ввод'!$D$244="",'У6 Ввод'!$E$244="",'У6 Ввод'!$D$244&gt;$B4),0,MAX(0,MIN(1,'У6 Ввод'!$E$244-NETWORKDAYS('У6 Ввод'!$D$244,$B4)+1))/Настройки!$E$12*100)</f>
        <v>0</v>
      </c>
      <c r="IF4" s="67" t="n">
        <f aca="false">IF(OR($D4=1,MONTH($B4)&lt;&gt;MONTH(StartDate),'У6 Ввод'!$D$245="",'У6 Ввод'!$E$245="",'У6 Ввод'!$D$245&gt;$B4),0,MAX(0,MIN(1,'У6 Ввод'!$E$245-NETWORKDAYS('У6 Ввод'!$D$245,$B4)+1))/Настройки!$E$12*100)</f>
        <v>0</v>
      </c>
      <c r="IG4" s="67" t="n">
        <f aca="false">IF(OR($D4=1,MONTH($B4)&lt;&gt;MONTH(StartDate),'У6 Ввод'!$D$246="",'У6 Ввод'!$E$246="",'У6 Ввод'!$D$246&gt;$B4),0,MAX(0,MIN(1,'У6 Ввод'!$E$246-NETWORKDAYS('У6 Ввод'!$D$246,$B4)+1))/Настройки!$E$12*100)</f>
        <v>0</v>
      </c>
      <c r="IH4" s="67" t="n">
        <f aca="false">IF(OR($D4=1,MONTH($B4)&lt;&gt;MONTH(StartDate),'У6 Ввод'!$D$247="",'У6 Ввод'!$E$247="",'У6 Ввод'!$D$247&gt;$B4),0,MAX(0,MIN(1,'У6 Ввод'!$E$247-NETWORKDAYS('У6 Ввод'!$D$247,$B4)+1))/Настройки!$E$12*100)</f>
        <v>0</v>
      </c>
      <c r="II4" s="67" t="n">
        <f aca="false">IF(OR($D4=1,MONTH($B4)&lt;&gt;MONTH(StartDate),'У6 Ввод'!$D$248="",'У6 Ввод'!$E$248="",'У6 Ввод'!$D$248&gt;$B4),0,MAX(0,MIN(1,'У6 Ввод'!$E$248-NETWORKDAYS('У6 Ввод'!$D$248,$B4)+1))/Настройки!$E$12*100)</f>
        <v>0</v>
      </c>
      <c r="IJ4" s="67" t="n">
        <f aca="false">IF(OR($D4=1,MONTH($B4)&lt;&gt;MONTH(StartDate),'У6 Ввод'!$D$249="",'У6 Ввод'!$E$249="",'У6 Ввод'!$D$249&gt;$B4),0,MAX(0,MIN(1,'У6 Ввод'!$E$249-NETWORKDAYS('У6 Ввод'!$D$249,$B4)+1))/Настройки!$E$12*100)</f>
        <v>0</v>
      </c>
      <c r="IK4" s="67" t="n">
        <f aca="false">IF(OR($D4=1,MONTH($B4)&lt;&gt;MONTH(StartDate),'У6 Ввод'!$D$250="",'У6 Ввод'!$E$250="",'У6 Ввод'!$D$250&gt;$B4),0,MAX(0,MIN(1,'У6 Ввод'!$E$250-NETWORKDAYS('У6 Ввод'!$D$250,$B4)+1))/Настройки!$E$12*100)</f>
        <v>0</v>
      </c>
      <c r="IL4" s="67" t="n">
        <f aca="false">IF(OR($D4=1,MONTH($B4)&lt;&gt;MONTH(StartDate),'У6 Ввод'!$D$251="",'У6 Ввод'!$E$251="",'У6 Ввод'!$D$251&gt;$B4),0,MAX(0,MIN(1,'У6 Ввод'!$E$251-NETWORKDAYS('У6 Ввод'!$D$251,$B4)+1))/Настройки!$E$12*100)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IF(OR($D5=1,MONTH($B5)&lt;&gt;MONTH(StartDate),'У6 Ввод'!$D$12="",'У6 Ввод'!$E$12="",'У6 Ввод'!$D$12&gt;$B5),0,MAX(0,MIN(1,'У6 Ввод'!$E$12-NETWORKDAYS('У6 Ввод'!$D$12,$B5)+1))/Настройки!$E$12*100)</f>
        <v>0</v>
      </c>
      <c r="H5" s="67" t="n">
        <f aca="false">IF(OR($D5=1,MONTH($B5)&lt;&gt;MONTH(StartDate),'У6 Ввод'!$D$13="",'У6 Ввод'!$E$13="",'У6 Ввод'!$D$13&gt;$B5),0,MAX(0,MIN(1,'У6 Ввод'!$E$13-NETWORKDAYS('У6 Ввод'!$D$13,$B5)+1))/Настройки!$E$12*100)</f>
        <v>0</v>
      </c>
      <c r="I5" s="67" t="n">
        <f aca="false">IF(OR($D5=1,MONTH($B5)&lt;&gt;MONTH(StartDate),'У6 Ввод'!$D$14="",'У6 Ввод'!$E$14="",'У6 Ввод'!$D$14&gt;$B5),0,MAX(0,MIN(1,'У6 Ввод'!$E$14-NETWORKDAYS('У6 Ввод'!$D$14,$B5)+1))/Настройки!$E$12*100)</f>
        <v>0</v>
      </c>
      <c r="J5" s="67" t="n">
        <f aca="false">IF(OR($D5=1,MONTH($B5)&lt;&gt;MONTH(StartDate),'У6 Ввод'!$D$15="",'У6 Ввод'!$E$15="",'У6 Ввод'!$D$15&gt;$B5),0,MAX(0,MIN(1,'У6 Ввод'!$E$15-NETWORKDAYS('У6 Ввод'!$D$15,$B5)+1))/Настройки!$E$12*100)</f>
        <v>0</v>
      </c>
      <c r="K5" s="67" t="n">
        <f aca="false">IF(OR($D5=1,MONTH($B5)&lt;&gt;MONTH(StartDate),'У6 Ввод'!$D$16="",'У6 Ввод'!$E$16="",'У6 Ввод'!$D$16&gt;$B5),0,MAX(0,MIN(1,'У6 Ввод'!$E$16-NETWORKDAYS('У6 Ввод'!$D$16,$B5)+1))/Настройки!$E$12*100)</f>
        <v>0</v>
      </c>
      <c r="L5" s="67" t="n">
        <f aca="false">IF(OR($D5=1,MONTH($B5)&lt;&gt;MONTH(StartDate),'У6 Ввод'!$D$17="",'У6 Ввод'!$E$17="",'У6 Ввод'!$D$17&gt;$B5),0,MAX(0,MIN(1,'У6 Ввод'!$E$17-NETWORKDAYS('У6 Ввод'!$D$17,$B5)+1))/Настройки!$E$12*100)</f>
        <v>0</v>
      </c>
      <c r="M5" s="67" t="n">
        <f aca="false">IF(OR($D5=1,MONTH($B5)&lt;&gt;MONTH(StartDate),'У6 Ввод'!$D$18="",'У6 Ввод'!$E$18="",'У6 Ввод'!$D$18&gt;$B5),0,MAX(0,MIN(1,'У6 Ввод'!$E$18-NETWORKDAYS('У6 Ввод'!$D$18,$B5)+1))/Настройки!$E$12*100)</f>
        <v>0</v>
      </c>
      <c r="N5" s="67" t="n">
        <f aca="false">IF(OR($D5=1,MONTH($B5)&lt;&gt;MONTH(StartDate),'У6 Ввод'!$D$19="",'У6 Ввод'!$E$19="",'У6 Ввод'!$D$19&gt;$B5),0,MAX(0,MIN(1,'У6 Ввод'!$E$19-NETWORKDAYS('У6 Ввод'!$D$19,$B5)+1))/Настройки!$E$12*100)</f>
        <v>0</v>
      </c>
      <c r="O5" s="67" t="n">
        <f aca="false">IF(OR($D5=1,MONTH($B5)&lt;&gt;MONTH(StartDate),'У6 Ввод'!$D$20="",'У6 Ввод'!$E$20="",'У6 Ввод'!$D$20&gt;$B5),0,MAX(0,MIN(1,'У6 Ввод'!$E$20-NETWORKDAYS('У6 Ввод'!$D$20,$B5)+1))/Настройки!$E$12*100)</f>
        <v>0</v>
      </c>
      <c r="P5" s="67" t="n">
        <f aca="false">IF(OR($D5=1,MONTH($B5)&lt;&gt;MONTH(StartDate),'У6 Ввод'!$D$21="",'У6 Ввод'!$E$21="",'У6 Ввод'!$D$21&gt;$B5),0,MAX(0,MIN(1,'У6 Ввод'!$E$21-NETWORKDAYS('У6 Ввод'!$D$21,$B5)+1))/Настройки!$E$12*100)</f>
        <v>0</v>
      </c>
      <c r="Q5" s="67" t="n">
        <f aca="false">IF(OR($D5=1,MONTH($B5)&lt;&gt;MONTH(StartDate),'У6 Ввод'!$D$22="",'У6 Ввод'!$E$22="",'У6 Ввод'!$D$22&gt;$B5),0,MAX(0,MIN(1,'У6 Ввод'!$E$22-NETWORKDAYS('У6 Ввод'!$D$22,$B5)+1))/Настройки!$E$12*100)</f>
        <v>0</v>
      </c>
      <c r="R5" s="67" t="n">
        <f aca="false">IF(OR($D5=1,MONTH($B5)&lt;&gt;MONTH(StartDate),'У6 Ввод'!$D$23="",'У6 Ввод'!$E$23="",'У6 Ввод'!$D$23&gt;$B5),0,MAX(0,MIN(1,'У6 Ввод'!$E$23-NETWORKDAYS('У6 Ввод'!$D$23,$B5)+1))/Настройки!$E$12*100)</f>
        <v>0</v>
      </c>
      <c r="S5" s="67" t="n">
        <f aca="false">IF(OR($D5=1,MONTH($B5)&lt;&gt;MONTH(StartDate),'У6 Ввод'!$D$24="",'У6 Ввод'!$E$24="",'У6 Ввод'!$D$24&gt;$B5),0,MAX(0,MIN(1,'У6 Ввод'!$E$24-NETWORKDAYS('У6 Ввод'!$D$24,$B5)+1))/Настройки!$E$12*100)</f>
        <v>0</v>
      </c>
      <c r="T5" s="67" t="n">
        <f aca="false">IF(OR($D5=1,MONTH($B5)&lt;&gt;MONTH(StartDate),'У6 Ввод'!$D$25="",'У6 Ввод'!$E$25="",'У6 Ввод'!$D$25&gt;$B5),0,MAX(0,MIN(1,'У6 Ввод'!$E$25-NETWORKDAYS('У6 Ввод'!$D$25,$B5)+1))/Настройки!$E$12*100)</f>
        <v>0</v>
      </c>
      <c r="U5" s="67" t="n">
        <f aca="false">IF(OR($D5=1,MONTH($B5)&lt;&gt;MONTH(StartDate),'У6 Ввод'!$D$26="",'У6 Ввод'!$E$26="",'У6 Ввод'!$D$26&gt;$B5),0,MAX(0,MIN(1,'У6 Ввод'!$E$26-NETWORKDAYS('У6 Ввод'!$D$26,$B5)+1))/Настройки!$E$12*100)</f>
        <v>0</v>
      </c>
      <c r="V5" s="67" t="n">
        <f aca="false">IF(OR($D5=1,MONTH($B5)&lt;&gt;MONTH(StartDate),'У6 Ввод'!$D$27="",'У6 Ввод'!$E$27="",'У6 Ввод'!$D$27&gt;$B5),0,MAX(0,MIN(1,'У6 Ввод'!$E$27-NETWORKDAYS('У6 Ввод'!$D$27,$B5)+1))/Настройки!$E$12*100)</f>
        <v>0</v>
      </c>
      <c r="W5" s="67" t="n">
        <f aca="false">IF(OR($D5=1,MONTH($B5)&lt;&gt;MONTH(StartDate),'У6 Ввод'!$D$28="",'У6 Ввод'!$E$28="",'У6 Ввод'!$D$28&gt;$B5),0,MAX(0,MIN(1,'У6 Ввод'!$E$28-NETWORKDAYS('У6 Ввод'!$D$28,$B5)+1))/Настройки!$E$12*100)</f>
        <v>0</v>
      </c>
      <c r="X5" s="67" t="n">
        <f aca="false">IF(OR($D5=1,MONTH($B5)&lt;&gt;MONTH(StartDate),'У6 Ввод'!$D$29="",'У6 Ввод'!$E$29="",'У6 Ввод'!$D$29&gt;$B5),0,MAX(0,MIN(1,'У6 Ввод'!$E$29-NETWORKDAYS('У6 Ввод'!$D$29,$B5)+1))/Настройки!$E$12*100)</f>
        <v>0</v>
      </c>
      <c r="Y5" s="67" t="n">
        <f aca="false">IF(OR($D5=1,MONTH($B5)&lt;&gt;MONTH(StartDate),'У6 Ввод'!$D$30="",'У6 Ввод'!$E$30="",'У6 Ввод'!$D$30&gt;$B5),0,MAX(0,MIN(1,'У6 Ввод'!$E$30-NETWORKDAYS('У6 Ввод'!$D$30,$B5)+1))/Настройки!$E$12*100)</f>
        <v>0</v>
      </c>
      <c r="Z5" s="67" t="n">
        <f aca="false">IF(OR($D5=1,MONTH($B5)&lt;&gt;MONTH(StartDate),'У6 Ввод'!$D$31="",'У6 Ввод'!$E$31="",'У6 Ввод'!$D$31&gt;$B5),0,MAX(0,MIN(1,'У6 Ввод'!$E$31-NETWORKDAYS('У6 Ввод'!$D$31,$B5)+1))/Настройки!$E$12*100)</f>
        <v>0</v>
      </c>
      <c r="AA5" s="67" t="n">
        <f aca="false">IF(OR($D5=1,MONTH($B5)&lt;&gt;MONTH(StartDate),'У6 Ввод'!$D$32="",'У6 Ввод'!$E$32="",'У6 Ввод'!$D$32&gt;$B5),0,MAX(0,MIN(1,'У6 Ввод'!$E$32-NETWORKDAYS('У6 Ввод'!$D$32,$B5)+1))/Настройки!$E$12*100)</f>
        <v>0</v>
      </c>
      <c r="AB5" s="67" t="n">
        <f aca="false">IF(OR($D5=1,MONTH($B5)&lt;&gt;MONTH(StartDate),'У6 Ввод'!$D$33="",'У6 Ввод'!$E$33="",'У6 Ввод'!$D$33&gt;$B5),0,MAX(0,MIN(1,'У6 Ввод'!$E$33-NETWORKDAYS('У6 Ввод'!$D$33,$B5)+1))/Настройки!$E$12*100)</f>
        <v>0</v>
      </c>
      <c r="AC5" s="67" t="n">
        <f aca="false">IF(OR($D5=1,MONTH($B5)&lt;&gt;MONTH(StartDate),'У6 Ввод'!$D$34="",'У6 Ввод'!$E$34="",'У6 Ввод'!$D$34&gt;$B5),0,MAX(0,MIN(1,'У6 Ввод'!$E$34-NETWORKDAYS('У6 Ввод'!$D$34,$B5)+1))/Настройки!$E$12*100)</f>
        <v>0</v>
      </c>
      <c r="AD5" s="67" t="n">
        <f aca="false">IF(OR($D5=1,MONTH($B5)&lt;&gt;MONTH(StartDate),'У6 Ввод'!$D$35="",'У6 Ввод'!$E$35="",'У6 Ввод'!$D$35&gt;$B5),0,MAX(0,MIN(1,'У6 Ввод'!$E$35-NETWORKDAYS('У6 Ввод'!$D$35,$B5)+1))/Настройки!$E$12*100)</f>
        <v>0</v>
      </c>
      <c r="AE5" s="67" t="n">
        <f aca="false">IF(OR($D5=1,MONTH($B5)&lt;&gt;MONTH(StartDate),'У6 Ввод'!$D$36="",'У6 Ввод'!$E$36="",'У6 Ввод'!$D$36&gt;$B5),0,MAX(0,MIN(1,'У6 Ввод'!$E$36-NETWORKDAYS('У6 Ввод'!$D$36,$B5)+1))/Настройки!$E$12*100)</f>
        <v>0</v>
      </c>
      <c r="AF5" s="67" t="n">
        <f aca="false">IF(OR($D5=1,MONTH($B5)&lt;&gt;MONTH(StartDate),'У6 Ввод'!$D$37="",'У6 Ввод'!$E$37="",'У6 Ввод'!$D$37&gt;$B5),0,MAX(0,MIN(1,'У6 Ввод'!$E$37-NETWORKDAYS('У6 Ввод'!$D$37,$B5)+1))/Настройки!$E$12*100)</f>
        <v>0</v>
      </c>
      <c r="AG5" s="67" t="n">
        <f aca="false">IF(OR($D5=1,MONTH($B5)&lt;&gt;MONTH(StartDate),'У6 Ввод'!$D$38="",'У6 Ввод'!$E$38="",'У6 Ввод'!$D$38&gt;$B5),0,MAX(0,MIN(1,'У6 Ввод'!$E$38-NETWORKDAYS('У6 Ввод'!$D$38,$B5)+1))/Настройки!$E$12*100)</f>
        <v>0</v>
      </c>
      <c r="AH5" s="67" t="n">
        <f aca="false">IF(OR($D5=1,MONTH($B5)&lt;&gt;MONTH(StartDate),'У6 Ввод'!$D$39="",'У6 Ввод'!$E$39="",'У6 Ввод'!$D$39&gt;$B5),0,MAX(0,MIN(1,'У6 Ввод'!$E$39-NETWORKDAYS('У6 Ввод'!$D$39,$B5)+1))/Настройки!$E$12*100)</f>
        <v>0</v>
      </c>
      <c r="AI5" s="67" t="n">
        <f aca="false">IF(OR($D5=1,MONTH($B5)&lt;&gt;MONTH(StartDate),'У6 Ввод'!$D$40="",'У6 Ввод'!$E$40="",'У6 Ввод'!$D$40&gt;$B5),0,MAX(0,MIN(1,'У6 Ввод'!$E$40-NETWORKDAYS('У6 Ввод'!$D$40,$B5)+1))/Настройки!$E$12*100)</f>
        <v>0</v>
      </c>
      <c r="AJ5" s="67" t="n">
        <f aca="false">IF(OR($D5=1,MONTH($B5)&lt;&gt;MONTH(StartDate),'У6 Ввод'!$D$41="",'У6 Ввод'!$E$41="",'У6 Ввод'!$D$41&gt;$B5),0,MAX(0,MIN(1,'У6 Ввод'!$E$41-NETWORKDAYS('У6 Ввод'!$D$41,$B5)+1))/Настройки!$E$12*100)</f>
        <v>0</v>
      </c>
      <c r="AK5" s="67" t="n">
        <f aca="false">IF(OR($D5=1,MONTH($B5)&lt;&gt;MONTH(StartDate),'У6 Ввод'!$D$42="",'У6 Ввод'!$E$42="",'У6 Ввод'!$D$42&gt;$B5),0,MAX(0,MIN(1,'У6 Ввод'!$E$42-NETWORKDAYS('У6 Ввод'!$D$42,$B5)+1))/Настройки!$E$12*100)</f>
        <v>0</v>
      </c>
      <c r="AL5" s="67" t="n">
        <f aca="false">IF(OR($D5=1,MONTH($B5)&lt;&gt;MONTH(StartDate),'У6 Ввод'!$D$43="",'У6 Ввод'!$E$43="",'У6 Ввод'!$D$43&gt;$B5),0,MAX(0,MIN(1,'У6 Ввод'!$E$43-NETWORKDAYS('У6 Ввод'!$D$43,$B5)+1))/Настройки!$E$12*100)</f>
        <v>0</v>
      </c>
      <c r="AM5" s="67" t="n">
        <f aca="false">IF(OR($D5=1,MONTH($B5)&lt;&gt;MONTH(StartDate),'У6 Ввод'!$D$44="",'У6 Ввод'!$E$44="",'У6 Ввод'!$D$44&gt;$B5),0,MAX(0,MIN(1,'У6 Ввод'!$E$44-NETWORKDAYS('У6 Ввод'!$D$44,$B5)+1))/Настройки!$E$12*100)</f>
        <v>0</v>
      </c>
      <c r="AN5" s="67" t="n">
        <f aca="false">IF(OR($D5=1,MONTH($B5)&lt;&gt;MONTH(StartDate),'У6 Ввод'!$D$45="",'У6 Ввод'!$E$45="",'У6 Ввод'!$D$45&gt;$B5),0,MAX(0,MIN(1,'У6 Ввод'!$E$45-NETWORKDAYS('У6 Ввод'!$D$45,$B5)+1))/Настройки!$E$12*100)</f>
        <v>0</v>
      </c>
      <c r="AO5" s="67" t="n">
        <f aca="false">IF(OR($D5=1,MONTH($B5)&lt;&gt;MONTH(StartDate),'У6 Ввод'!$D$46="",'У6 Ввод'!$E$46="",'У6 Ввод'!$D$46&gt;$B5),0,MAX(0,MIN(1,'У6 Ввод'!$E$46-NETWORKDAYS('У6 Ввод'!$D$46,$B5)+1))/Настройки!$E$12*100)</f>
        <v>0</v>
      </c>
      <c r="AP5" s="67" t="n">
        <f aca="false">IF(OR($D5=1,MONTH($B5)&lt;&gt;MONTH(StartDate),'У6 Ввод'!$D$47="",'У6 Ввод'!$E$47="",'У6 Ввод'!$D$47&gt;$B5),0,MAX(0,MIN(1,'У6 Ввод'!$E$47-NETWORKDAYS('У6 Ввод'!$D$47,$B5)+1))/Настройки!$E$12*100)</f>
        <v>0</v>
      </c>
      <c r="AQ5" s="67" t="n">
        <f aca="false">IF(OR($D5=1,MONTH($B5)&lt;&gt;MONTH(StartDate),'У6 Ввод'!$D$48="",'У6 Ввод'!$E$48="",'У6 Ввод'!$D$48&gt;$B5),0,MAX(0,MIN(1,'У6 Ввод'!$E$48-NETWORKDAYS('У6 Ввод'!$D$48,$B5)+1))/Настройки!$E$12*100)</f>
        <v>0</v>
      </c>
      <c r="AR5" s="67" t="n">
        <f aca="false">IF(OR($D5=1,MONTH($B5)&lt;&gt;MONTH(StartDate),'У6 Ввод'!$D$49="",'У6 Ввод'!$E$49="",'У6 Ввод'!$D$49&gt;$B5),0,MAX(0,MIN(1,'У6 Ввод'!$E$49-NETWORKDAYS('У6 Ввод'!$D$49,$B5)+1))/Настройки!$E$12*100)</f>
        <v>0</v>
      </c>
      <c r="AS5" s="67" t="n">
        <f aca="false">IF(OR($D5=1,MONTH($B5)&lt;&gt;MONTH(StartDate),'У6 Ввод'!$D$50="",'У6 Ввод'!$E$50="",'У6 Ввод'!$D$50&gt;$B5),0,MAX(0,MIN(1,'У6 Ввод'!$E$50-NETWORKDAYS('У6 Ввод'!$D$50,$B5)+1))/Настройки!$E$12*100)</f>
        <v>0</v>
      </c>
      <c r="AT5" s="67" t="n">
        <f aca="false">IF(OR($D5=1,MONTH($B5)&lt;&gt;MONTH(StartDate),'У6 Ввод'!$D$51="",'У6 Ввод'!$E$51="",'У6 Ввод'!$D$51&gt;$B5),0,MAX(0,MIN(1,'У6 Ввод'!$E$51-NETWORKDAYS('У6 Ввод'!$D$51,$B5)+1))/Настройки!$E$12*100)</f>
        <v>0</v>
      </c>
      <c r="AU5" s="67" t="n">
        <f aca="false">IF(OR($D5=1,MONTH($B5)&lt;&gt;MONTH(StartDate),'У6 Ввод'!$D$52="",'У6 Ввод'!$E$52="",'У6 Ввод'!$D$52&gt;$B5),0,MAX(0,MIN(1,'У6 Ввод'!$E$52-NETWORKDAYS('У6 Ввод'!$D$52,$B5)+1))/Настройки!$E$12*100)</f>
        <v>0</v>
      </c>
      <c r="AV5" s="67" t="n">
        <f aca="false">IF(OR($D5=1,MONTH($B5)&lt;&gt;MONTH(StartDate),'У6 Ввод'!$D$53="",'У6 Ввод'!$E$53="",'У6 Ввод'!$D$53&gt;$B5),0,MAX(0,MIN(1,'У6 Ввод'!$E$53-NETWORKDAYS('У6 Ввод'!$D$53,$B5)+1))/Настройки!$E$12*100)</f>
        <v>0</v>
      </c>
      <c r="AW5" s="67" t="n">
        <f aca="false">IF(OR($D5=1,MONTH($B5)&lt;&gt;MONTH(StartDate),'У6 Ввод'!$D$54="",'У6 Ввод'!$E$54="",'У6 Ввод'!$D$54&gt;$B5),0,MAX(0,MIN(1,'У6 Ввод'!$E$54-NETWORKDAYS('У6 Ввод'!$D$54,$B5)+1))/Настройки!$E$12*100)</f>
        <v>0</v>
      </c>
      <c r="AX5" s="67" t="n">
        <f aca="false">IF(OR($D5=1,MONTH($B5)&lt;&gt;MONTH(StartDate),'У6 Ввод'!$D$55="",'У6 Ввод'!$E$55="",'У6 Ввод'!$D$55&gt;$B5),0,MAX(0,MIN(1,'У6 Ввод'!$E$55-NETWORKDAYS('У6 Ввод'!$D$55,$B5)+1))/Настройки!$E$12*100)</f>
        <v>0</v>
      </c>
      <c r="AY5" s="67" t="n">
        <f aca="false">IF(OR($D5=1,MONTH($B5)&lt;&gt;MONTH(StartDate),'У6 Ввод'!$D$56="",'У6 Ввод'!$E$56="",'У6 Ввод'!$D$56&gt;$B5),0,MAX(0,MIN(1,'У6 Ввод'!$E$56-NETWORKDAYS('У6 Ввод'!$D$56,$B5)+1))/Настройки!$E$12*100)</f>
        <v>0</v>
      </c>
      <c r="AZ5" s="67" t="n">
        <f aca="false">IF(OR($D5=1,MONTH($B5)&lt;&gt;MONTH(StartDate),'У6 Ввод'!$D$57="",'У6 Ввод'!$E$57="",'У6 Ввод'!$D$57&gt;$B5),0,MAX(0,MIN(1,'У6 Ввод'!$E$57-NETWORKDAYS('У6 Ввод'!$D$57,$B5)+1))/Настройки!$E$12*100)</f>
        <v>0</v>
      </c>
      <c r="BA5" s="67" t="n">
        <f aca="false">IF(OR($D5=1,MONTH($B5)&lt;&gt;MONTH(StartDate),'У6 Ввод'!$D$58="",'У6 Ввод'!$E$58="",'У6 Ввод'!$D$58&gt;$B5),0,MAX(0,MIN(1,'У6 Ввод'!$E$58-NETWORKDAYS('У6 Ввод'!$D$58,$B5)+1))/Настройки!$E$12*100)</f>
        <v>0</v>
      </c>
      <c r="BB5" s="67" t="n">
        <f aca="false">IF(OR($D5=1,MONTH($B5)&lt;&gt;MONTH(StartDate),'У6 Ввод'!$D$59="",'У6 Ввод'!$E$59="",'У6 Ввод'!$D$59&gt;$B5),0,MAX(0,MIN(1,'У6 Ввод'!$E$59-NETWORKDAYS('У6 Ввод'!$D$59,$B5)+1))/Настройки!$E$12*100)</f>
        <v>0</v>
      </c>
      <c r="BC5" s="67" t="n">
        <f aca="false">IF(OR($D5=1,MONTH($B5)&lt;&gt;MONTH(StartDate),'У6 Ввод'!$D$60="",'У6 Ввод'!$E$60="",'У6 Ввод'!$D$60&gt;$B5),0,MAX(0,MIN(1,'У6 Ввод'!$E$60-NETWORKDAYS('У6 Ввод'!$D$60,$B5)+1))/Настройки!$E$12*100)</f>
        <v>0</v>
      </c>
      <c r="BD5" s="67" t="n">
        <f aca="false">IF(OR($D5=1,MONTH($B5)&lt;&gt;MONTH(StartDate),'У6 Ввод'!$D$61="",'У6 Ввод'!$E$61="",'У6 Ввод'!$D$61&gt;$B5),0,MAX(0,MIN(1,'У6 Ввод'!$E$61-NETWORKDAYS('У6 Ввод'!$D$61,$B5)+1))/Настройки!$E$12*100)</f>
        <v>0</v>
      </c>
      <c r="BE5" s="67" t="n">
        <f aca="false">IF(OR($D5=1,MONTH($B5)&lt;&gt;MONTH(StartDate),'У6 Ввод'!$D$62="",'У6 Ввод'!$E$62="",'У6 Ввод'!$D$62&gt;$B5),0,MAX(0,MIN(1,'У6 Ввод'!$E$62-NETWORKDAYS('У6 Ввод'!$D$62,$B5)+1))/Настройки!$E$12*100)</f>
        <v>0</v>
      </c>
      <c r="BF5" s="67" t="n">
        <f aca="false">IF(OR($D5=1,MONTH($B5)&lt;&gt;MONTH(StartDate),'У6 Ввод'!$D$63="",'У6 Ввод'!$E$63="",'У6 Ввод'!$D$63&gt;$B5),0,MAX(0,MIN(1,'У6 Ввод'!$E$63-NETWORKDAYS('У6 Ввод'!$D$63,$B5)+1))/Настройки!$E$12*100)</f>
        <v>0</v>
      </c>
      <c r="BG5" s="67" t="n">
        <f aca="false">IF(OR($D5=1,MONTH($B5)&lt;&gt;MONTH(StartDate),'У6 Ввод'!$D$64="",'У6 Ввод'!$E$64="",'У6 Ввод'!$D$64&gt;$B5),0,MAX(0,MIN(1,'У6 Ввод'!$E$64-NETWORKDAYS('У6 Ввод'!$D$64,$B5)+1))/Настройки!$E$12*100)</f>
        <v>0</v>
      </c>
      <c r="BH5" s="67" t="n">
        <f aca="false">IF(OR($D5=1,MONTH($B5)&lt;&gt;MONTH(StartDate),'У6 Ввод'!$D$65="",'У6 Ввод'!$E$65="",'У6 Ввод'!$D$65&gt;$B5),0,MAX(0,MIN(1,'У6 Ввод'!$E$65-NETWORKDAYS('У6 Ввод'!$D$65,$B5)+1))/Настройки!$E$12*100)</f>
        <v>0</v>
      </c>
      <c r="BI5" s="67" t="n">
        <f aca="false">IF(OR($D5=1,MONTH($B5)&lt;&gt;MONTH(StartDate),'У6 Ввод'!$D$66="",'У6 Ввод'!$E$66="",'У6 Ввод'!$D$66&gt;$B5),0,MAX(0,MIN(1,'У6 Ввод'!$E$66-NETWORKDAYS('У6 Ввод'!$D$66,$B5)+1))/Настройки!$E$12*100)</f>
        <v>0</v>
      </c>
      <c r="BJ5" s="67" t="n">
        <f aca="false">IF(OR($D5=1,MONTH($B5)&lt;&gt;MONTH(StartDate),'У6 Ввод'!$D$67="",'У6 Ввод'!$E$67="",'У6 Ввод'!$D$67&gt;$B5),0,MAX(0,MIN(1,'У6 Ввод'!$E$67-NETWORKDAYS('У6 Ввод'!$D$67,$B5)+1))/Настройки!$E$12*100)</f>
        <v>0</v>
      </c>
      <c r="BK5" s="67" t="n">
        <f aca="false">IF(OR($D5=1,MONTH($B5)&lt;&gt;MONTH(StartDate),'У6 Ввод'!$D$68="",'У6 Ввод'!$E$68="",'У6 Ввод'!$D$68&gt;$B5),0,MAX(0,MIN(1,'У6 Ввод'!$E$68-NETWORKDAYS('У6 Ввод'!$D$68,$B5)+1))/Настройки!$E$12*100)</f>
        <v>0</v>
      </c>
      <c r="BL5" s="67" t="n">
        <f aca="false">IF(OR($D5=1,MONTH($B5)&lt;&gt;MONTH(StartDate),'У6 Ввод'!$D$69="",'У6 Ввод'!$E$69="",'У6 Ввод'!$D$69&gt;$B5),0,MAX(0,MIN(1,'У6 Ввод'!$E$69-NETWORKDAYS('У6 Ввод'!$D$69,$B5)+1))/Настройки!$E$12*100)</f>
        <v>0</v>
      </c>
      <c r="BM5" s="67" t="n">
        <f aca="false">IF(OR($D5=1,MONTH($B5)&lt;&gt;MONTH(StartDate),'У6 Ввод'!$D$70="",'У6 Ввод'!$E$70="",'У6 Ввод'!$D$70&gt;$B5),0,MAX(0,MIN(1,'У6 Ввод'!$E$70-NETWORKDAYS('У6 Ввод'!$D$70,$B5)+1))/Настройки!$E$12*100)</f>
        <v>0</v>
      </c>
      <c r="BN5" s="67" t="n">
        <f aca="false">IF(OR($D5=1,MONTH($B5)&lt;&gt;MONTH(StartDate),'У6 Ввод'!$D$71="",'У6 Ввод'!$E$71="",'У6 Ввод'!$D$71&gt;$B5),0,MAX(0,MIN(1,'У6 Ввод'!$E$71-NETWORKDAYS('У6 Ввод'!$D$71,$B5)+1))/Настройки!$E$12*100)</f>
        <v>0</v>
      </c>
      <c r="BO5" s="67" t="n">
        <f aca="false">IF(OR($D5=1,MONTH($B5)&lt;&gt;MONTH(StartDate),'У6 Ввод'!$D$72="",'У6 Ввод'!$E$72="",'У6 Ввод'!$D$72&gt;$B5),0,MAX(0,MIN(1,'У6 Ввод'!$E$72-NETWORKDAYS('У6 Ввод'!$D$72,$B5)+1))/Настройки!$E$12*100)</f>
        <v>0</v>
      </c>
      <c r="BP5" s="67" t="n">
        <f aca="false">IF(OR($D5=1,MONTH($B5)&lt;&gt;MONTH(StartDate),'У6 Ввод'!$D$73="",'У6 Ввод'!$E$73="",'У6 Ввод'!$D$73&gt;$B5),0,MAX(0,MIN(1,'У6 Ввод'!$E$73-NETWORKDAYS('У6 Ввод'!$D$73,$B5)+1))/Настройки!$E$12*100)</f>
        <v>0</v>
      </c>
      <c r="BQ5" s="67" t="n">
        <f aca="false">IF(OR($D5=1,MONTH($B5)&lt;&gt;MONTH(StartDate),'У6 Ввод'!$D$74="",'У6 Ввод'!$E$74="",'У6 Ввод'!$D$74&gt;$B5),0,MAX(0,MIN(1,'У6 Ввод'!$E$74-NETWORKDAYS('У6 Ввод'!$D$74,$B5)+1))/Настройки!$E$12*100)</f>
        <v>0</v>
      </c>
      <c r="BR5" s="67" t="n">
        <f aca="false">IF(OR($D5=1,MONTH($B5)&lt;&gt;MONTH(StartDate),'У6 Ввод'!$D$75="",'У6 Ввод'!$E$75="",'У6 Ввод'!$D$75&gt;$B5),0,MAX(0,MIN(1,'У6 Ввод'!$E$75-NETWORKDAYS('У6 Ввод'!$D$75,$B5)+1))/Настройки!$E$12*100)</f>
        <v>0</v>
      </c>
      <c r="BS5" s="67" t="n">
        <f aca="false">IF(OR($D5=1,MONTH($B5)&lt;&gt;MONTH(StartDate),'У6 Ввод'!$D$76="",'У6 Ввод'!$E$76="",'У6 Ввод'!$D$76&gt;$B5),0,MAX(0,MIN(1,'У6 Ввод'!$E$76-NETWORKDAYS('У6 Ввод'!$D$76,$B5)+1))/Настройки!$E$12*100)</f>
        <v>0</v>
      </c>
      <c r="BT5" s="67" t="n">
        <f aca="false">IF(OR($D5=1,MONTH($B5)&lt;&gt;MONTH(StartDate),'У6 Ввод'!$D$77="",'У6 Ввод'!$E$77="",'У6 Ввод'!$D$77&gt;$B5),0,MAX(0,MIN(1,'У6 Ввод'!$E$77-NETWORKDAYS('У6 Ввод'!$D$77,$B5)+1))/Настройки!$E$12*100)</f>
        <v>0</v>
      </c>
      <c r="BU5" s="67" t="n">
        <f aca="false">IF(OR($D5=1,MONTH($B5)&lt;&gt;MONTH(StartDate),'У6 Ввод'!$D$78="",'У6 Ввод'!$E$78="",'У6 Ввод'!$D$78&gt;$B5),0,MAX(0,MIN(1,'У6 Ввод'!$E$78-NETWORKDAYS('У6 Ввод'!$D$78,$B5)+1))/Настройки!$E$12*100)</f>
        <v>0</v>
      </c>
      <c r="BV5" s="67" t="n">
        <f aca="false">IF(OR($D5=1,MONTH($B5)&lt;&gt;MONTH(StartDate),'У6 Ввод'!$D$79="",'У6 Ввод'!$E$79="",'У6 Ввод'!$D$79&gt;$B5),0,MAX(0,MIN(1,'У6 Ввод'!$E$79-NETWORKDAYS('У6 Ввод'!$D$79,$B5)+1))/Настройки!$E$12*100)</f>
        <v>0</v>
      </c>
      <c r="BW5" s="67" t="n">
        <f aca="false">IF(OR($D5=1,MONTH($B5)&lt;&gt;MONTH(StartDate),'У6 Ввод'!$D$80="",'У6 Ввод'!$E$80="",'У6 Ввод'!$D$80&gt;$B5),0,MAX(0,MIN(1,'У6 Ввод'!$E$80-NETWORKDAYS('У6 Ввод'!$D$80,$B5)+1))/Настройки!$E$12*100)</f>
        <v>0</v>
      </c>
      <c r="BX5" s="67" t="n">
        <f aca="false">IF(OR($D5=1,MONTH($B5)&lt;&gt;MONTH(StartDate),'У6 Ввод'!$D$81="",'У6 Ввод'!$E$81="",'У6 Ввод'!$D$81&gt;$B5),0,MAX(0,MIN(1,'У6 Ввод'!$E$81-NETWORKDAYS('У6 Ввод'!$D$81,$B5)+1))/Настройки!$E$12*100)</f>
        <v>0</v>
      </c>
      <c r="BY5" s="67" t="n">
        <f aca="false">IF(OR($D5=1,MONTH($B5)&lt;&gt;MONTH(StartDate),'У6 Ввод'!$D$82="",'У6 Ввод'!$E$82="",'У6 Ввод'!$D$82&gt;$B5),0,MAX(0,MIN(1,'У6 Ввод'!$E$82-NETWORKDAYS('У6 Ввод'!$D$82,$B5)+1))/Настройки!$E$12*100)</f>
        <v>0</v>
      </c>
      <c r="BZ5" s="67" t="n">
        <f aca="false">IF(OR($D5=1,MONTH($B5)&lt;&gt;MONTH(StartDate),'У6 Ввод'!$D$83="",'У6 Ввод'!$E$83="",'У6 Ввод'!$D$83&gt;$B5),0,MAX(0,MIN(1,'У6 Ввод'!$E$83-NETWORKDAYS('У6 Ввод'!$D$83,$B5)+1))/Настройки!$E$12*100)</f>
        <v>0</v>
      </c>
      <c r="CA5" s="67" t="n">
        <f aca="false">IF(OR($D5=1,MONTH($B5)&lt;&gt;MONTH(StartDate),'У6 Ввод'!$D$84="",'У6 Ввод'!$E$84="",'У6 Ввод'!$D$84&gt;$B5),0,MAX(0,MIN(1,'У6 Ввод'!$E$84-NETWORKDAYS('У6 Ввод'!$D$84,$B5)+1))/Настройки!$E$12*100)</f>
        <v>0</v>
      </c>
      <c r="CB5" s="67" t="n">
        <f aca="false">IF(OR($D5=1,MONTH($B5)&lt;&gt;MONTH(StartDate),'У6 Ввод'!$D$85="",'У6 Ввод'!$E$85="",'У6 Ввод'!$D$85&gt;$B5),0,MAX(0,MIN(1,'У6 Ввод'!$E$85-NETWORKDAYS('У6 Ввод'!$D$85,$B5)+1))/Настройки!$E$12*100)</f>
        <v>0</v>
      </c>
      <c r="CC5" s="67" t="n">
        <f aca="false">IF(OR($D5=1,MONTH($B5)&lt;&gt;MONTH(StartDate),'У6 Ввод'!$D$86="",'У6 Ввод'!$E$86="",'У6 Ввод'!$D$86&gt;$B5),0,MAX(0,MIN(1,'У6 Ввод'!$E$86-NETWORKDAYS('У6 Ввод'!$D$86,$B5)+1))/Настройки!$E$12*100)</f>
        <v>0</v>
      </c>
      <c r="CD5" s="67" t="n">
        <f aca="false">IF(OR($D5=1,MONTH($B5)&lt;&gt;MONTH(StartDate),'У6 Ввод'!$D$87="",'У6 Ввод'!$E$87="",'У6 Ввод'!$D$87&gt;$B5),0,MAX(0,MIN(1,'У6 Ввод'!$E$87-NETWORKDAYS('У6 Ввод'!$D$87,$B5)+1))/Настройки!$E$12*100)</f>
        <v>0</v>
      </c>
      <c r="CE5" s="67" t="n">
        <f aca="false">IF(OR($D5=1,MONTH($B5)&lt;&gt;MONTH(StartDate),'У6 Ввод'!$D$88="",'У6 Ввод'!$E$88="",'У6 Ввод'!$D$88&gt;$B5),0,MAX(0,MIN(1,'У6 Ввод'!$E$88-NETWORKDAYS('У6 Ввод'!$D$88,$B5)+1))/Настройки!$E$12*100)</f>
        <v>0</v>
      </c>
      <c r="CF5" s="67" t="n">
        <f aca="false">IF(OR($D5=1,MONTH($B5)&lt;&gt;MONTH(StartDate),'У6 Ввод'!$D$89="",'У6 Ввод'!$E$89="",'У6 Ввод'!$D$89&gt;$B5),0,MAX(0,MIN(1,'У6 Ввод'!$E$89-NETWORKDAYS('У6 Ввод'!$D$89,$B5)+1))/Настройки!$E$12*100)</f>
        <v>0</v>
      </c>
      <c r="CG5" s="67" t="n">
        <f aca="false">IF(OR($D5=1,MONTH($B5)&lt;&gt;MONTH(StartDate),'У6 Ввод'!$D$90="",'У6 Ввод'!$E$90="",'У6 Ввод'!$D$90&gt;$B5),0,MAX(0,MIN(1,'У6 Ввод'!$E$90-NETWORKDAYS('У6 Ввод'!$D$90,$B5)+1))/Настройки!$E$12*100)</f>
        <v>0</v>
      </c>
      <c r="CH5" s="67" t="n">
        <f aca="false">IF(OR($D5=1,MONTH($B5)&lt;&gt;MONTH(StartDate),'У6 Ввод'!$D$91="",'У6 Ввод'!$E$91="",'У6 Ввод'!$D$91&gt;$B5),0,MAX(0,MIN(1,'У6 Ввод'!$E$91-NETWORKDAYS('У6 Ввод'!$D$91,$B5)+1))/Настройки!$E$12*100)</f>
        <v>0</v>
      </c>
      <c r="CI5" s="67" t="n">
        <f aca="false">IF(OR($D5=1,MONTH($B5)&lt;&gt;MONTH(StartDate),'У6 Ввод'!$D$92="",'У6 Ввод'!$E$92="",'У6 Ввод'!$D$92&gt;$B5),0,MAX(0,MIN(1,'У6 Ввод'!$E$92-NETWORKDAYS('У6 Ввод'!$D$92,$B5)+1))/Настройки!$E$12*100)</f>
        <v>0</v>
      </c>
      <c r="CJ5" s="67" t="n">
        <f aca="false">IF(OR($D5=1,MONTH($B5)&lt;&gt;MONTH(StartDate),'У6 Ввод'!$D$93="",'У6 Ввод'!$E$93="",'У6 Ввод'!$D$93&gt;$B5),0,MAX(0,MIN(1,'У6 Ввод'!$E$93-NETWORKDAYS('У6 Ввод'!$D$93,$B5)+1))/Настройки!$E$12*100)</f>
        <v>0</v>
      </c>
      <c r="CK5" s="67" t="n">
        <f aca="false">IF(OR($D5=1,MONTH($B5)&lt;&gt;MONTH(StartDate),'У6 Ввод'!$D$94="",'У6 Ввод'!$E$94="",'У6 Ввод'!$D$94&gt;$B5),0,MAX(0,MIN(1,'У6 Ввод'!$E$94-NETWORKDAYS('У6 Ввод'!$D$94,$B5)+1))/Настройки!$E$12*100)</f>
        <v>0</v>
      </c>
      <c r="CL5" s="67" t="n">
        <f aca="false">IF(OR($D5=1,MONTH($B5)&lt;&gt;MONTH(StartDate),'У6 Ввод'!$D$95="",'У6 Ввод'!$E$95="",'У6 Ввод'!$D$95&gt;$B5),0,MAX(0,MIN(1,'У6 Ввод'!$E$95-NETWORKDAYS('У6 Ввод'!$D$95,$B5)+1))/Настройки!$E$12*100)</f>
        <v>0</v>
      </c>
      <c r="CM5" s="67" t="n">
        <f aca="false">IF(OR($D5=1,MONTH($B5)&lt;&gt;MONTH(StartDate),'У6 Ввод'!$D$96="",'У6 Ввод'!$E$96="",'У6 Ввод'!$D$96&gt;$B5),0,MAX(0,MIN(1,'У6 Ввод'!$E$96-NETWORKDAYS('У6 Ввод'!$D$96,$B5)+1))/Настройки!$E$12*100)</f>
        <v>0</v>
      </c>
      <c r="CN5" s="67" t="n">
        <f aca="false">IF(OR($D5=1,MONTH($B5)&lt;&gt;MONTH(StartDate),'У6 Ввод'!$D$97="",'У6 Ввод'!$E$97="",'У6 Ввод'!$D$97&gt;$B5),0,MAX(0,MIN(1,'У6 Ввод'!$E$97-NETWORKDAYS('У6 Ввод'!$D$97,$B5)+1))/Настройки!$E$12*100)</f>
        <v>0</v>
      </c>
      <c r="CO5" s="67" t="n">
        <f aca="false">IF(OR($D5=1,MONTH($B5)&lt;&gt;MONTH(StartDate),'У6 Ввод'!$D$98="",'У6 Ввод'!$E$98="",'У6 Ввод'!$D$98&gt;$B5),0,MAX(0,MIN(1,'У6 Ввод'!$E$98-NETWORKDAYS('У6 Ввод'!$D$98,$B5)+1))/Настройки!$E$12*100)</f>
        <v>0</v>
      </c>
      <c r="CP5" s="67" t="n">
        <f aca="false">IF(OR($D5=1,MONTH($B5)&lt;&gt;MONTH(StartDate),'У6 Ввод'!$D$99="",'У6 Ввод'!$E$99="",'У6 Ввод'!$D$99&gt;$B5),0,MAX(0,MIN(1,'У6 Ввод'!$E$99-NETWORKDAYS('У6 Ввод'!$D$99,$B5)+1))/Настройки!$E$12*100)</f>
        <v>0</v>
      </c>
      <c r="CQ5" s="67" t="n">
        <f aca="false">IF(OR($D5=1,MONTH($B5)&lt;&gt;MONTH(StartDate),'У6 Ввод'!$D$100="",'У6 Ввод'!$E$100="",'У6 Ввод'!$D$100&gt;$B5),0,MAX(0,MIN(1,'У6 Ввод'!$E$100-NETWORKDAYS('У6 Ввод'!$D$100,$B5)+1))/Настройки!$E$12*100)</f>
        <v>0</v>
      </c>
      <c r="CR5" s="67" t="n">
        <f aca="false">IF(OR($D5=1,MONTH($B5)&lt;&gt;MONTH(StartDate),'У6 Ввод'!$D$101="",'У6 Ввод'!$E$101="",'У6 Ввод'!$D$101&gt;$B5),0,MAX(0,MIN(1,'У6 Ввод'!$E$101-NETWORKDAYS('У6 Ввод'!$D$101,$B5)+1))/Настройки!$E$12*100)</f>
        <v>0</v>
      </c>
      <c r="CS5" s="67" t="n">
        <f aca="false">IF(OR($D5=1,MONTH($B5)&lt;&gt;MONTH(StartDate),'У6 Ввод'!$D$102="",'У6 Ввод'!$E$102="",'У6 Ввод'!$D$102&gt;$B5),0,MAX(0,MIN(1,'У6 Ввод'!$E$102-NETWORKDAYS('У6 Ввод'!$D$102,$B5)+1))/Настройки!$E$12*100)</f>
        <v>0</v>
      </c>
      <c r="CT5" s="67" t="n">
        <f aca="false">IF(OR($D5=1,MONTH($B5)&lt;&gt;MONTH(StartDate),'У6 Ввод'!$D$103="",'У6 Ввод'!$E$103="",'У6 Ввод'!$D$103&gt;$B5),0,MAX(0,MIN(1,'У6 Ввод'!$E$103-NETWORKDAYS('У6 Ввод'!$D$103,$B5)+1))/Настройки!$E$12*100)</f>
        <v>0</v>
      </c>
      <c r="CU5" s="67" t="n">
        <f aca="false">IF(OR($D5=1,MONTH($B5)&lt;&gt;MONTH(StartDate),'У6 Ввод'!$D$104="",'У6 Ввод'!$E$104="",'У6 Ввод'!$D$104&gt;$B5),0,MAX(0,MIN(1,'У6 Ввод'!$E$104-NETWORKDAYS('У6 Ввод'!$D$104,$B5)+1))/Настройки!$E$12*100)</f>
        <v>0</v>
      </c>
      <c r="CV5" s="67" t="n">
        <f aca="false">IF(OR($D5=1,MONTH($B5)&lt;&gt;MONTH(StartDate),'У6 Ввод'!$D$105="",'У6 Ввод'!$E$105="",'У6 Ввод'!$D$105&gt;$B5),0,MAX(0,MIN(1,'У6 Ввод'!$E$105-NETWORKDAYS('У6 Ввод'!$D$105,$B5)+1))/Настройки!$E$12*100)</f>
        <v>0</v>
      </c>
      <c r="CW5" s="67" t="n">
        <f aca="false">IF(OR($D5=1,MONTH($B5)&lt;&gt;MONTH(StartDate),'У6 Ввод'!$D$106="",'У6 Ввод'!$E$106="",'У6 Ввод'!$D$106&gt;$B5),0,MAX(0,MIN(1,'У6 Ввод'!$E$106-NETWORKDAYS('У6 Ввод'!$D$106,$B5)+1))/Настройки!$E$12*100)</f>
        <v>0</v>
      </c>
      <c r="CX5" s="67" t="n">
        <f aca="false">IF(OR($D5=1,MONTH($B5)&lt;&gt;MONTH(StartDate),'У6 Ввод'!$D$107="",'У6 Ввод'!$E$107="",'У6 Ввод'!$D$107&gt;$B5),0,MAX(0,MIN(1,'У6 Ввод'!$E$107-NETWORKDAYS('У6 Ввод'!$D$107,$B5)+1))/Настройки!$E$12*100)</f>
        <v>0</v>
      </c>
      <c r="CY5" s="67" t="n">
        <f aca="false">IF(OR($D5=1,MONTH($B5)&lt;&gt;MONTH(StartDate),'У6 Ввод'!$D$108="",'У6 Ввод'!$E$108="",'У6 Ввод'!$D$108&gt;$B5),0,MAX(0,MIN(1,'У6 Ввод'!$E$108-NETWORKDAYS('У6 Ввод'!$D$108,$B5)+1))/Настройки!$E$12*100)</f>
        <v>0</v>
      </c>
      <c r="CZ5" s="67" t="n">
        <f aca="false">IF(OR($D5=1,MONTH($B5)&lt;&gt;MONTH(StartDate),'У6 Ввод'!$D$109="",'У6 Ввод'!$E$109="",'У6 Ввод'!$D$109&gt;$B5),0,MAX(0,MIN(1,'У6 Ввод'!$E$109-NETWORKDAYS('У6 Ввод'!$D$109,$B5)+1))/Настройки!$E$12*100)</f>
        <v>0</v>
      </c>
      <c r="DA5" s="67" t="n">
        <f aca="false">IF(OR($D5=1,MONTH($B5)&lt;&gt;MONTH(StartDate),'У6 Ввод'!$D$110="",'У6 Ввод'!$E$110="",'У6 Ввод'!$D$110&gt;$B5),0,MAX(0,MIN(1,'У6 Ввод'!$E$110-NETWORKDAYS('У6 Ввод'!$D$110,$B5)+1))/Настройки!$E$12*100)</f>
        <v>0</v>
      </c>
      <c r="DB5" s="67" t="n">
        <f aca="false">IF(OR($D5=1,MONTH($B5)&lt;&gt;MONTH(StartDate),'У6 Ввод'!$D$111="",'У6 Ввод'!$E$111="",'У6 Ввод'!$D$111&gt;$B5),0,MAX(0,MIN(1,'У6 Ввод'!$E$111-NETWORKDAYS('У6 Ввод'!$D$111,$B5)+1))/Настройки!$E$12*100)</f>
        <v>0</v>
      </c>
      <c r="DC5" s="67" t="n">
        <f aca="false">IF(OR($D5=1,MONTH($B5)&lt;&gt;MONTH(StartDate),'У6 Ввод'!$D$112="",'У6 Ввод'!$E$112="",'У6 Ввод'!$D$112&gt;$B5),0,MAX(0,MIN(1,'У6 Ввод'!$E$112-NETWORKDAYS('У6 Ввод'!$D$112,$B5)+1))/Настройки!$E$12*100)</f>
        <v>0</v>
      </c>
      <c r="DD5" s="67" t="n">
        <f aca="false">IF(OR($D5=1,MONTH($B5)&lt;&gt;MONTH(StartDate),'У6 Ввод'!$D$113="",'У6 Ввод'!$E$113="",'У6 Ввод'!$D$113&gt;$B5),0,MAX(0,MIN(1,'У6 Ввод'!$E$113-NETWORKDAYS('У6 Ввод'!$D$113,$B5)+1))/Настройки!$E$12*100)</f>
        <v>0</v>
      </c>
      <c r="DE5" s="67" t="n">
        <f aca="false">IF(OR($D5=1,MONTH($B5)&lt;&gt;MONTH(StartDate),'У6 Ввод'!$D$114="",'У6 Ввод'!$E$114="",'У6 Ввод'!$D$114&gt;$B5),0,MAX(0,MIN(1,'У6 Ввод'!$E$114-NETWORKDAYS('У6 Ввод'!$D$114,$B5)+1))/Настройки!$E$12*100)</f>
        <v>0</v>
      </c>
      <c r="DF5" s="67" t="n">
        <f aca="false">IF(OR($D5=1,MONTH($B5)&lt;&gt;MONTH(StartDate),'У6 Ввод'!$D$115="",'У6 Ввод'!$E$115="",'У6 Ввод'!$D$115&gt;$B5),0,MAX(0,MIN(1,'У6 Ввод'!$E$115-NETWORKDAYS('У6 Ввод'!$D$115,$B5)+1))/Настройки!$E$12*100)</f>
        <v>0</v>
      </c>
      <c r="DG5" s="67" t="n">
        <f aca="false">IF(OR($D5=1,MONTH($B5)&lt;&gt;MONTH(StartDate),'У6 Ввод'!$D$116="",'У6 Ввод'!$E$116="",'У6 Ввод'!$D$116&gt;$B5),0,MAX(0,MIN(1,'У6 Ввод'!$E$116-NETWORKDAYS('У6 Ввод'!$D$116,$B5)+1))/Настройки!$E$12*100)</f>
        <v>0</v>
      </c>
      <c r="DH5" s="67" t="n">
        <f aca="false">IF(OR($D5=1,MONTH($B5)&lt;&gt;MONTH(StartDate),'У6 Ввод'!$D$117="",'У6 Ввод'!$E$117="",'У6 Ввод'!$D$117&gt;$B5),0,MAX(0,MIN(1,'У6 Ввод'!$E$117-NETWORKDAYS('У6 Ввод'!$D$117,$B5)+1))/Настройки!$E$12*100)</f>
        <v>0</v>
      </c>
      <c r="DI5" s="67" t="n">
        <f aca="false">IF(OR($D5=1,MONTH($B5)&lt;&gt;MONTH(StartDate),'У6 Ввод'!$D$118="",'У6 Ввод'!$E$118="",'У6 Ввод'!$D$118&gt;$B5),0,MAX(0,MIN(1,'У6 Ввод'!$E$118-NETWORKDAYS('У6 Ввод'!$D$118,$B5)+1))/Настройки!$E$12*100)</f>
        <v>0</v>
      </c>
      <c r="DJ5" s="67" t="n">
        <f aca="false">IF(OR($D5=1,MONTH($B5)&lt;&gt;MONTH(StartDate),'У6 Ввод'!$D$119="",'У6 Ввод'!$E$119="",'У6 Ввод'!$D$119&gt;$B5),0,MAX(0,MIN(1,'У6 Ввод'!$E$119-NETWORKDAYS('У6 Ввод'!$D$119,$B5)+1))/Настройки!$E$12*100)</f>
        <v>0</v>
      </c>
      <c r="DK5" s="67" t="n">
        <f aca="false">IF(OR($D5=1,MONTH($B5)&lt;&gt;MONTH(StartDate),'У6 Ввод'!$D$120="",'У6 Ввод'!$E$120="",'У6 Ввод'!$D$120&gt;$B5),0,MAX(0,MIN(1,'У6 Ввод'!$E$120-NETWORKDAYS('У6 Ввод'!$D$120,$B5)+1))/Настройки!$E$12*100)</f>
        <v>0</v>
      </c>
      <c r="DL5" s="67" t="n">
        <f aca="false">IF(OR($D5=1,MONTH($B5)&lt;&gt;MONTH(StartDate),'У6 Ввод'!$D$121="",'У6 Ввод'!$E$121="",'У6 Ввод'!$D$121&gt;$B5),0,MAX(0,MIN(1,'У6 Ввод'!$E$121-NETWORKDAYS('У6 Ввод'!$D$121,$B5)+1))/Настройки!$E$12*100)</f>
        <v>0</v>
      </c>
      <c r="DM5" s="67" t="n">
        <f aca="false">IF(OR($D5=1,MONTH($B5)&lt;&gt;MONTH(StartDate),'У6 Ввод'!$D$122="",'У6 Ввод'!$E$122="",'У6 Ввод'!$D$122&gt;$B5),0,MAX(0,MIN(1,'У6 Ввод'!$E$122-NETWORKDAYS('У6 Ввод'!$D$122,$B5)+1))/Настройки!$E$12*100)</f>
        <v>0</v>
      </c>
      <c r="DN5" s="67" t="n">
        <f aca="false">IF(OR($D5=1,MONTH($B5)&lt;&gt;MONTH(StartDate),'У6 Ввод'!$D$123="",'У6 Ввод'!$E$123="",'У6 Ввод'!$D$123&gt;$B5),0,MAX(0,MIN(1,'У6 Ввод'!$E$123-NETWORKDAYS('У6 Ввод'!$D$123,$B5)+1))/Настройки!$E$12*100)</f>
        <v>0</v>
      </c>
      <c r="DO5" s="67" t="n">
        <f aca="false">IF(OR($D5=1,MONTH($B5)&lt;&gt;MONTH(StartDate),'У6 Ввод'!$D$124="",'У6 Ввод'!$E$124="",'У6 Ввод'!$D$124&gt;$B5),0,MAX(0,MIN(1,'У6 Ввод'!$E$124-NETWORKDAYS('У6 Ввод'!$D$124,$B5)+1))/Настройки!$E$12*100)</f>
        <v>0</v>
      </c>
      <c r="DP5" s="67" t="n">
        <f aca="false">IF(OR($D5=1,MONTH($B5)&lt;&gt;MONTH(StartDate),'У6 Ввод'!$D$125="",'У6 Ввод'!$E$125="",'У6 Ввод'!$D$125&gt;$B5),0,MAX(0,MIN(1,'У6 Ввод'!$E$125-NETWORKDAYS('У6 Ввод'!$D$125,$B5)+1))/Настройки!$E$12*100)</f>
        <v>0</v>
      </c>
      <c r="DQ5" s="67" t="n">
        <f aca="false">IF(OR($D5=1,MONTH($B5)&lt;&gt;MONTH(StartDate),'У6 Ввод'!$D$126="",'У6 Ввод'!$E$126="",'У6 Ввод'!$D$126&gt;$B5),0,MAX(0,MIN(1,'У6 Ввод'!$E$126-NETWORKDAYS('У6 Ввод'!$D$126,$B5)+1))/Настройки!$E$12*100)</f>
        <v>0</v>
      </c>
      <c r="DR5" s="67" t="n">
        <f aca="false">IF(OR($D5=1,MONTH($B5)&lt;&gt;MONTH(StartDate),'У6 Ввод'!$D$127="",'У6 Ввод'!$E$127="",'У6 Ввод'!$D$127&gt;$B5),0,MAX(0,MIN(1,'У6 Ввод'!$E$127-NETWORKDAYS('У6 Ввод'!$D$127,$B5)+1))/Настройки!$E$12*100)</f>
        <v>0</v>
      </c>
      <c r="DS5" s="67" t="n">
        <f aca="false">IF(OR($D5=1,MONTH($B5)&lt;&gt;MONTH(StartDate),'У6 Ввод'!$D$128="",'У6 Ввод'!$E$128="",'У6 Ввод'!$D$128&gt;$B5),0,MAX(0,MIN(1,'У6 Ввод'!$E$128-NETWORKDAYS('У6 Ввод'!$D$128,$B5)+1))/Настройки!$E$12*100)</f>
        <v>0</v>
      </c>
      <c r="DT5" s="67" t="n">
        <f aca="false">IF(OR($D5=1,MONTH($B5)&lt;&gt;MONTH(StartDate),'У6 Ввод'!$D$129="",'У6 Ввод'!$E$129="",'У6 Ввод'!$D$129&gt;$B5),0,MAX(0,MIN(1,'У6 Ввод'!$E$129-NETWORKDAYS('У6 Ввод'!$D$129,$B5)+1))/Настройки!$E$12*100)</f>
        <v>0</v>
      </c>
      <c r="DU5" s="67" t="n">
        <f aca="false">IF(OR($D5=1,MONTH($B5)&lt;&gt;MONTH(StartDate),'У6 Ввод'!$D$130="",'У6 Ввод'!$E$130="",'У6 Ввод'!$D$130&gt;$B5),0,MAX(0,MIN(1,'У6 Ввод'!$E$130-NETWORKDAYS('У6 Ввод'!$D$130,$B5)+1))/Настройки!$E$12*100)</f>
        <v>0</v>
      </c>
      <c r="DV5" s="67" t="n">
        <f aca="false">IF(OR($D5=1,MONTH($B5)&lt;&gt;MONTH(StartDate),'У6 Ввод'!$D$131="",'У6 Ввод'!$E$131="",'У6 Ввод'!$D$131&gt;$B5),0,MAX(0,MIN(1,'У6 Ввод'!$E$131-NETWORKDAYS('У6 Ввод'!$D$131,$B5)+1))/Настройки!$E$12*100)</f>
        <v>0</v>
      </c>
      <c r="DW5" s="67" t="n">
        <f aca="false">IF(OR($D5=1,MONTH($B5)&lt;&gt;MONTH(StartDate),'У6 Ввод'!$D$132="",'У6 Ввод'!$E$132="",'У6 Ввод'!$D$132&gt;$B5),0,MAX(0,MIN(1,'У6 Ввод'!$E$132-NETWORKDAYS('У6 Ввод'!$D$132,$B5)+1))/Настройки!$E$12*100)</f>
        <v>0</v>
      </c>
      <c r="DX5" s="67" t="n">
        <f aca="false">IF(OR($D5=1,MONTH($B5)&lt;&gt;MONTH(StartDate),'У6 Ввод'!$D$133="",'У6 Ввод'!$E$133="",'У6 Ввод'!$D$133&gt;$B5),0,MAX(0,MIN(1,'У6 Ввод'!$E$133-NETWORKDAYS('У6 Ввод'!$D$133,$B5)+1))/Настройки!$E$12*100)</f>
        <v>0</v>
      </c>
      <c r="DY5" s="67" t="n">
        <f aca="false">IF(OR($D5=1,MONTH($B5)&lt;&gt;MONTH(StartDate),'У6 Ввод'!$D$134="",'У6 Ввод'!$E$134="",'У6 Ввод'!$D$134&gt;$B5),0,MAX(0,MIN(1,'У6 Ввод'!$E$134-NETWORKDAYS('У6 Ввод'!$D$134,$B5)+1))/Настройки!$E$12*100)</f>
        <v>0</v>
      </c>
      <c r="DZ5" s="67" t="n">
        <f aca="false">IF(OR($D5=1,MONTH($B5)&lt;&gt;MONTH(StartDate),'У6 Ввод'!$D$135="",'У6 Ввод'!$E$135="",'У6 Ввод'!$D$135&gt;$B5),0,MAX(0,MIN(1,'У6 Ввод'!$E$135-NETWORKDAYS('У6 Ввод'!$D$135,$B5)+1))/Настройки!$E$12*100)</f>
        <v>0</v>
      </c>
      <c r="EA5" s="67" t="n">
        <f aca="false">IF(OR($D5=1,MONTH($B5)&lt;&gt;MONTH(StartDate),'У6 Ввод'!$D$136="",'У6 Ввод'!$E$136="",'У6 Ввод'!$D$136&gt;$B5),0,MAX(0,MIN(1,'У6 Ввод'!$E$136-NETWORKDAYS('У6 Ввод'!$D$136,$B5)+1))/Настройки!$E$12*100)</f>
        <v>0</v>
      </c>
      <c r="EB5" s="67" t="n">
        <f aca="false">IF(OR($D5=1,MONTH($B5)&lt;&gt;MONTH(StartDate),'У6 Ввод'!$D$137="",'У6 Ввод'!$E$137="",'У6 Ввод'!$D$137&gt;$B5),0,MAX(0,MIN(1,'У6 Ввод'!$E$137-NETWORKDAYS('У6 Ввод'!$D$137,$B5)+1))/Настройки!$E$12*100)</f>
        <v>0</v>
      </c>
      <c r="EC5" s="67" t="n">
        <f aca="false">IF(OR($D5=1,MONTH($B5)&lt;&gt;MONTH(StartDate),'У6 Ввод'!$D$138="",'У6 Ввод'!$E$138="",'У6 Ввод'!$D$138&gt;$B5),0,MAX(0,MIN(1,'У6 Ввод'!$E$138-NETWORKDAYS('У6 Ввод'!$D$138,$B5)+1))/Настройки!$E$12*100)</f>
        <v>0</v>
      </c>
      <c r="ED5" s="67" t="n">
        <f aca="false">IF(OR($D5=1,MONTH($B5)&lt;&gt;MONTH(StartDate),'У6 Ввод'!$D$139="",'У6 Ввод'!$E$139="",'У6 Ввод'!$D$139&gt;$B5),0,MAX(0,MIN(1,'У6 Ввод'!$E$139-NETWORKDAYS('У6 Ввод'!$D$139,$B5)+1))/Настройки!$E$12*100)</f>
        <v>0</v>
      </c>
      <c r="EE5" s="67" t="n">
        <f aca="false">IF(OR($D5=1,MONTH($B5)&lt;&gt;MONTH(StartDate),'У6 Ввод'!$D$140="",'У6 Ввод'!$E$140="",'У6 Ввод'!$D$140&gt;$B5),0,MAX(0,MIN(1,'У6 Ввод'!$E$140-NETWORKDAYS('У6 Ввод'!$D$140,$B5)+1))/Настройки!$E$12*100)</f>
        <v>0</v>
      </c>
      <c r="EF5" s="67" t="n">
        <f aca="false">IF(OR($D5=1,MONTH($B5)&lt;&gt;MONTH(StartDate),'У6 Ввод'!$D$141="",'У6 Ввод'!$E$141="",'У6 Ввод'!$D$141&gt;$B5),0,MAX(0,MIN(1,'У6 Ввод'!$E$141-NETWORKDAYS('У6 Ввод'!$D$141,$B5)+1))/Настройки!$E$12*100)</f>
        <v>0</v>
      </c>
      <c r="EG5" s="67" t="n">
        <f aca="false">IF(OR($D5=1,MONTH($B5)&lt;&gt;MONTH(StartDate),'У6 Ввод'!$D$142="",'У6 Ввод'!$E$142="",'У6 Ввод'!$D$142&gt;$B5),0,MAX(0,MIN(1,'У6 Ввод'!$E$142-NETWORKDAYS('У6 Ввод'!$D$142,$B5)+1))/Настройки!$E$12*100)</f>
        <v>0</v>
      </c>
      <c r="EH5" s="67" t="n">
        <f aca="false">IF(OR($D5=1,MONTH($B5)&lt;&gt;MONTH(StartDate),'У6 Ввод'!$D$143="",'У6 Ввод'!$E$143="",'У6 Ввод'!$D$143&gt;$B5),0,MAX(0,MIN(1,'У6 Ввод'!$E$143-NETWORKDAYS('У6 Ввод'!$D$143,$B5)+1))/Настройки!$E$12*100)</f>
        <v>0</v>
      </c>
      <c r="EI5" s="67" t="n">
        <f aca="false">IF(OR($D5=1,MONTH($B5)&lt;&gt;MONTH(StartDate),'У6 Ввод'!$D$144="",'У6 Ввод'!$E$144="",'У6 Ввод'!$D$144&gt;$B5),0,MAX(0,MIN(1,'У6 Ввод'!$E$144-NETWORKDAYS('У6 Ввод'!$D$144,$B5)+1))/Настройки!$E$12*100)</f>
        <v>0</v>
      </c>
      <c r="EJ5" s="67" t="n">
        <f aca="false">IF(OR($D5=1,MONTH($B5)&lt;&gt;MONTH(StartDate),'У6 Ввод'!$D$145="",'У6 Ввод'!$E$145="",'У6 Ввод'!$D$145&gt;$B5),0,MAX(0,MIN(1,'У6 Ввод'!$E$145-NETWORKDAYS('У6 Ввод'!$D$145,$B5)+1))/Настройки!$E$12*100)</f>
        <v>0</v>
      </c>
      <c r="EK5" s="67" t="n">
        <f aca="false">IF(OR($D5=1,MONTH($B5)&lt;&gt;MONTH(StartDate),'У6 Ввод'!$D$146="",'У6 Ввод'!$E$146="",'У6 Ввод'!$D$146&gt;$B5),0,MAX(0,MIN(1,'У6 Ввод'!$E$146-NETWORKDAYS('У6 Ввод'!$D$146,$B5)+1))/Настройки!$E$12*100)</f>
        <v>0</v>
      </c>
      <c r="EL5" s="67" t="n">
        <f aca="false">IF(OR($D5=1,MONTH($B5)&lt;&gt;MONTH(StartDate),'У6 Ввод'!$D$147="",'У6 Ввод'!$E$147="",'У6 Ввод'!$D$147&gt;$B5),0,MAX(0,MIN(1,'У6 Ввод'!$E$147-NETWORKDAYS('У6 Ввод'!$D$147,$B5)+1))/Настройки!$E$12*100)</f>
        <v>0</v>
      </c>
      <c r="EM5" s="67" t="n">
        <f aca="false">IF(OR($D5=1,MONTH($B5)&lt;&gt;MONTH(StartDate),'У6 Ввод'!$D$148="",'У6 Ввод'!$E$148="",'У6 Ввод'!$D$148&gt;$B5),0,MAX(0,MIN(1,'У6 Ввод'!$E$148-NETWORKDAYS('У6 Ввод'!$D$148,$B5)+1))/Настройки!$E$12*100)</f>
        <v>0</v>
      </c>
      <c r="EN5" s="67" t="n">
        <f aca="false">IF(OR($D5=1,MONTH($B5)&lt;&gt;MONTH(StartDate),'У6 Ввод'!$D$149="",'У6 Ввод'!$E$149="",'У6 Ввод'!$D$149&gt;$B5),0,MAX(0,MIN(1,'У6 Ввод'!$E$149-NETWORKDAYS('У6 Ввод'!$D$149,$B5)+1))/Настройки!$E$12*100)</f>
        <v>0</v>
      </c>
      <c r="EO5" s="67" t="n">
        <f aca="false">IF(OR($D5=1,MONTH($B5)&lt;&gt;MONTH(StartDate),'У6 Ввод'!$D$150="",'У6 Ввод'!$E$150="",'У6 Ввод'!$D$150&gt;$B5),0,MAX(0,MIN(1,'У6 Ввод'!$E$150-NETWORKDAYS('У6 Ввод'!$D$150,$B5)+1))/Настройки!$E$12*100)</f>
        <v>0</v>
      </c>
      <c r="EP5" s="67" t="n">
        <f aca="false">IF(OR($D5=1,MONTH($B5)&lt;&gt;MONTH(StartDate),'У6 Ввод'!$D$151="",'У6 Ввод'!$E$151="",'У6 Ввод'!$D$151&gt;$B5),0,MAX(0,MIN(1,'У6 Ввод'!$E$151-NETWORKDAYS('У6 Ввод'!$D$151,$B5)+1))/Настройки!$E$12*100)</f>
        <v>0</v>
      </c>
      <c r="EQ5" s="67" t="n">
        <f aca="false">IF(OR($D5=1,MONTH($B5)&lt;&gt;MONTH(StartDate),'У6 Ввод'!$D$152="",'У6 Ввод'!$E$152="",'У6 Ввод'!$D$152&gt;$B5),0,MAX(0,MIN(1,'У6 Ввод'!$E$152-NETWORKDAYS('У6 Ввод'!$D$152,$B5)+1))/Настройки!$E$12*100)</f>
        <v>0</v>
      </c>
      <c r="ER5" s="67" t="n">
        <f aca="false">IF(OR($D5=1,MONTH($B5)&lt;&gt;MONTH(StartDate),'У6 Ввод'!$D$153="",'У6 Ввод'!$E$153="",'У6 Ввод'!$D$153&gt;$B5),0,MAX(0,MIN(1,'У6 Ввод'!$E$153-NETWORKDAYS('У6 Ввод'!$D$153,$B5)+1))/Настройки!$E$12*100)</f>
        <v>0</v>
      </c>
      <c r="ES5" s="67" t="n">
        <f aca="false">IF(OR($D5=1,MONTH($B5)&lt;&gt;MONTH(StartDate),'У6 Ввод'!$D$154="",'У6 Ввод'!$E$154="",'У6 Ввод'!$D$154&gt;$B5),0,MAX(0,MIN(1,'У6 Ввод'!$E$154-NETWORKDAYS('У6 Ввод'!$D$154,$B5)+1))/Настройки!$E$12*100)</f>
        <v>0</v>
      </c>
      <c r="ET5" s="67" t="n">
        <f aca="false">IF(OR($D5=1,MONTH($B5)&lt;&gt;MONTH(StartDate),'У6 Ввод'!$D$155="",'У6 Ввод'!$E$155="",'У6 Ввод'!$D$155&gt;$B5),0,MAX(0,MIN(1,'У6 Ввод'!$E$155-NETWORKDAYS('У6 Ввод'!$D$155,$B5)+1))/Настройки!$E$12*100)</f>
        <v>0</v>
      </c>
      <c r="EU5" s="67" t="n">
        <f aca="false">IF(OR($D5=1,MONTH($B5)&lt;&gt;MONTH(StartDate),'У6 Ввод'!$D$156="",'У6 Ввод'!$E$156="",'У6 Ввод'!$D$156&gt;$B5),0,MAX(0,MIN(1,'У6 Ввод'!$E$156-NETWORKDAYS('У6 Ввод'!$D$156,$B5)+1))/Настройки!$E$12*100)</f>
        <v>0</v>
      </c>
      <c r="EV5" s="67" t="n">
        <f aca="false">IF(OR($D5=1,MONTH($B5)&lt;&gt;MONTH(StartDate),'У6 Ввод'!$D$157="",'У6 Ввод'!$E$157="",'У6 Ввод'!$D$157&gt;$B5),0,MAX(0,MIN(1,'У6 Ввод'!$E$157-NETWORKDAYS('У6 Ввод'!$D$157,$B5)+1))/Настройки!$E$12*100)</f>
        <v>0</v>
      </c>
      <c r="EW5" s="67" t="n">
        <f aca="false">IF(OR($D5=1,MONTH($B5)&lt;&gt;MONTH(StartDate),'У6 Ввод'!$D$158="",'У6 Ввод'!$E$158="",'У6 Ввод'!$D$158&gt;$B5),0,MAX(0,MIN(1,'У6 Ввод'!$E$158-NETWORKDAYS('У6 Ввод'!$D$158,$B5)+1))/Настройки!$E$12*100)</f>
        <v>0</v>
      </c>
      <c r="EX5" s="67" t="n">
        <f aca="false">IF(OR($D5=1,MONTH($B5)&lt;&gt;MONTH(StartDate),'У6 Ввод'!$D$159="",'У6 Ввод'!$E$159="",'У6 Ввод'!$D$159&gt;$B5),0,MAX(0,MIN(1,'У6 Ввод'!$E$159-NETWORKDAYS('У6 Ввод'!$D$159,$B5)+1))/Настройки!$E$12*100)</f>
        <v>0</v>
      </c>
      <c r="EY5" s="67" t="n">
        <f aca="false">IF(OR($D5=1,MONTH($B5)&lt;&gt;MONTH(StartDate),'У6 Ввод'!$D$160="",'У6 Ввод'!$E$160="",'У6 Ввод'!$D$160&gt;$B5),0,MAX(0,MIN(1,'У6 Ввод'!$E$160-NETWORKDAYS('У6 Ввод'!$D$160,$B5)+1))/Настройки!$E$12*100)</f>
        <v>0</v>
      </c>
      <c r="EZ5" s="67" t="n">
        <f aca="false">IF(OR($D5=1,MONTH($B5)&lt;&gt;MONTH(StartDate),'У6 Ввод'!$D$161="",'У6 Ввод'!$E$161="",'У6 Ввод'!$D$161&gt;$B5),0,MAX(0,MIN(1,'У6 Ввод'!$E$161-NETWORKDAYS('У6 Ввод'!$D$161,$B5)+1))/Настройки!$E$12*100)</f>
        <v>0</v>
      </c>
      <c r="FA5" s="67" t="n">
        <f aca="false">IF(OR($D5=1,MONTH($B5)&lt;&gt;MONTH(StartDate),'У6 Ввод'!$D$162="",'У6 Ввод'!$E$162="",'У6 Ввод'!$D$162&gt;$B5),0,MAX(0,MIN(1,'У6 Ввод'!$E$162-NETWORKDAYS('У6 Ввод'!$D$162,$B5)+1))/Настройки!$E$12*100)</f>
        <v>0</v>
      </c>
      <c r="FB5" s="67" t="n">
        <f aca="false">IF(OR($D5=1,MONTH($B5)&lt;&gt;MONTH(StartDate),'У6 Ввод'!$D$163="",'У6 Ввод'!$E$163="",'У6 Ввод'!$D$163&gt;$B5),0,MAX(0,MIN(1,'У6 Ввод'!$E$163-NETWORKDAYS('У6 Ввод'!$D$163,$B5)+1))/Настройки!$E$12*100)</f>
        <v>0</v>
      </c>
      <c r="FC5" s="67" t="n">
        <f aca="false">IF(OR($D5=1,MONTH($B5)&lt;&gt;MONTH(StartDate),'У6 Ввод'!$D$164="",'У6 Ввод'!$E$164="",'У6 Ввод'!$D$164&gt;$B5),0,MAX(0,MIN(1,'У6 Ввод'!$E$164-NETWORKDAYS('У6 Ввод'!$D$164,$B5)+1))/Настройки!$E$12*100)</f>
        <v>0</v>
      </c>
      <c r="FD5" s="67" t="n">
        <f aca="false">IF(OR($D5=1,MONTH($B5)&lt;&gt;MONTH(StartDate),'У6 Ввод'!$D$165="",'У6 Ввод'!$E$165="",'У6 Ввод'!$D$165&gt;$B5),0,MAX(0,MIN(1,'У6 Ввод'!$E$165-NETWORKDAYS('У6 Ввод'!$D$165,$B5)+1))/Настройки!$E$12*100)</f>
        <v>0</v>
      </c>
      <c r="FE5" s="67" t="n">
        <f aca="false">IF(OR($D5=1,MONTH($B5)&lt;&gt;MONTH(StartDate),'У6 Ввод'!$D$166="",'У6 Ввод'!$E$166="",'У6 Ввод'!$D$166&gt;$B5),0,MAX(0,MIN(1,'У6 Ввод'!$E$166-NETWORKDAYS('У6 Ввод'!$D$166,$B5)+1))/Настройки!$E$12*100)</f>
        <v>0</v>
      </c>
      <c r="FF5" s="67" t="n">
        <f aca="false">IF(OR($D5=1,MONTH($B5)&lt;&gt;MONTH(StartDate),'У6 Ввод'!$D$167="",'У6 Ввод'!$E$167="",'У6 Ввод'!$D$167&gt;$B5),0,MAX(0,MIN(1,'У6 Ввод'!$E$167-NETWORKDAYS('У6 Ввод'!$D$167,$B5)+1))/Настройки!$E$12*100)</f>
        <v>0</v>
      </c>
      <c r="FG5" s="67" t="n">
        <f aca="false">IF(OR($D5=1,MONTH($B5)&lt;&gt;MONTH(StartDate),'У6 Ввод'!$D$168="",'У6 Ввод'!$E$168="",'У6 Ввод'!$D$168&gt;$B5),0,MAX(0,MIN(1,'У6 Ввод'!$E$168-NETWORKDAYS('У6 Ввод'!$D$168,$B5)+1))/Настройки!$E$12*100)</f>
        <v>0</v>
      </c>
      <c r="FH5" s="67" t="n">
        <f aca="false">IF(OR($D5=1,MONTH($B5)&lt;&gt;MONTH(StartDate),'У6 Ввод'!$D$169="",'У6 Ввод'!$E$169="",'У6 Ввод'!$D$169&gt;$B5),0,MAX(0,MIN(1,'У6 Ввод'!$E$169-NETWORKDAYS('У6 Ввод'!$D$169,$B5)+1))/Настройки!$E$12*100)</f>
        <v>0</v>
      </c>
      <c r="FI5" s="67" t="n">
        <f aca="false">IF(OR($D5=1,MONTH($B5)&lt;&gt;MONTH(StartDate),'У6 Ввод'!$D$170="",'У6 Ввод'!$E$170="",'У6 Ввод'!$D$170&gt;$B5),0,MAX(0,MIN(1,'У6 Ввод'!$E$170-NETWORKDAYS('У6 Ввод'!$D$170,$B5)+1))/Настройки!$E$12*100)</f>
        <v>0</v>
      </c>
      <c r="FJ5" s="67" t="n">
        <f aca="false">IF(OR($D5=1,MONTH($B5)&lt;&gt;MONTH(StartDate),'У6 Ввод'!$D$171="",'У6 Ввод'!$E$171="",'У6 Ввод'!$D$171&gt;$B5),0,MAX(0,MIN(1,'У6 Ввод'!$E$171-NETWORKDAYS('У6 Ввод'!$D$171,$B5)+1))/Настройки!$E$12*100)</f>
        <v>0</v>
      </c>
      <c r="FK5" s="67" t="n">
        <f aca="false">IF(OR($D5=1,MONTH($B5)&lt;&gt;MONTH(StartDate),'У6 Ввод'!$D$172="",'У6 Ввод'!$E$172="",'У6 Ввод'!$D$172&gt;$B5),0,MAX(0,MIN(1,'У6 Ввод'!$E$172-NETWORKDAYS('У6 Ввод'!$D$172,$B5)+1))/Настройки!$E$12*100)</f>
        <v>0</v>
      </c>
      <c r="FL5" s="67" t="n">
        <f aca="false">IF(OR($D5=1,MONTH($B5)&lt;&gt;MONTH(StartDate),'У6 Ввод'!$D$173="",'У6 Ввод'!$E$173="",'У6 Ввод'!$D$173&gt;$B5),0,MAX(0,MIN(1,'У6 Ввод'!$E$173-NETWORKDAYS('У6 Ввод'!$D$173,$B5)+1))/Настройки!$E$12*100)</f>
        <v>0</v>
      </c>
      <c r="FM5" s="67" t="n">
        <f aca="false">IF(OR($D5=1,MONTH($B5)&lt;&gt;MONTH(StartDate),'У6 Ввод'!$D$174="",'У6 Ввод'!$E$174="",'У6 Ввод'!$D$174&gt;$B5),0,MAX(0,MIN(1,'У6 Ввод'!$E$174-NETWORKDAYS('У6 Ввод'!$D$174,$B5)+1))/Настройки!$E$12*100)</f>
        <v>0</v>
      </c>
      <c r="FN5" s="67" t="n">
        <f aca="false">IF(OR($D5=1,MONTH($B5)&lt;&gt;MONTH(StartDate),'У6 Ввод'!$D$175="",'У6 Ввод'!$E$175="",'У6 Ввод'!$D$175&gt;$B5),0,MAX(0,MIN(1,'У6 Ввод'!$E$175-NETWORKDAYS('У6 Ввод'!$D$175,$B5)+1))/Настройки!$E$12*100)</f>
        <v>0</v>
      </c>
      <c r="FO5" s="67" t="n">
        <f aca="false">IF(OR($D5=1,MONTH($B5)&lt;&gt;MONTH(StartDate),'У6 Ввод'!$D$176="",'У6 Ввод'!$E$176="",'У6 Ввод'!$D$176&gt;$B5),0,MAX(0,MIN(1,'У6 Ввод'!$E$176-NETWORKDAYS('У6 Ввод'!$D$176,$B5)+1))/Настройки!$E$12*100)</f>
        <v>0</v>
      </c>
      <c r="FP5" s="67" t="n">
        <f aca="false">IF(OR($D5=1,MONTH($B5)&lt;&gt;MONTH(StartDate),'У6 Ввод'!$D$177="",'У6 Ввод'!$E$177="",'У6 Ввод'!$D$177&gt;$B5),0,MAX(0,MIN(1,'У6 Ввод'!$E$177-NETWORKDAYS('У6 Ввод'!$D$177,$B5)+1))/Настройки!$E$12*100)</f>
        <v>0</v>
      </c>
      <c r="FQ5" s="67" t="n">
        <f aca="false">IF(OR($D5=1,MONTH($B5)&lt;&gt;MONTH(StartDate),'У6 Ввод'!$D$178="",'У6 Ввод'!$E$178="",'У6 Ввод'!$D$178&gt;$B5),0,MAX(0,MIN(1,'У6 Ввод'!$E$178-NETWORKDAYS('У6 Ввод'!$D$178,$B5)+1))/Настройки!$E$12*100)</f>
        <v>0</v>
      </c>
      <c r="FR5" s="67" t="n">
        <f aca="false">IF(OR($D5=1,MONTH($B5)&lt;&gt;MONTH(StartDate),'У6 Ввод'!$D$179="",'У6 Ввод'!$E$179="",'У6 Ввод'!$D$179&gt;$B5),0,MAX(0,MIN(1,'У6 Ввод'!$E$179-NETWORKDAYS('У6 Ввод'!$D$179,$B5)+1))/Настройки!$E$12*100)</f>
        <v>0</v>
      </c>
      <c r="FS5" s="67" t="n">
        <f aca="false">IF(OR($D5=1,MONTH($B5)&lt;&gt;MONTH(StartDate),'У6 Ввод'!$D$180="",'У6 Ввод'!$E$180="",'У6 Ввод'!$D$180&gt;$B5),0,MAX(0,MIN(1,'У6 Ввод'!$E$180-NETWORKDAYS('У6 Ввод'!$D$180,$B5)+1))/Настройки!$E$12*100)</f>
        <v>0</v>
      </c>
      <c r="FT5" s="67" t="n">
        <f aca="false">IF(OR($D5=1,MONTH($B5)&lt;&gt;MONTH(StartDate),'У6 Ввод'!$D$181="",'У6 Ввод'!$E$181="",'У6 Ввод'!$D$181&gt;$B5),0,MAX(0,MIN(1,'У6 Ввод'!$E$181-NETWORKDAYS('У6 Ввод'!$D$181,$B5)+1))/Настройки!$E$12*100)</f>
        <v>0</v>
      </c>
      <c r="FU5" s="67" t="n">
        <f aca="false">IF(OR($D5=1,MONTH($B5)&lt;&gt;MONTH(StartDate),'У6 Ввод'!$D$182="",'У6 Ввод'!$E$182="",'У6 Ввод'!$D$182&gt;$B5),0,MAX(0,MIN(1,'У6 Ввод'!$E$182-NETWORKDAYS('У6 Ввод'!$D$182,$B5)+1))/Настройки!$E$12*100)</f>
        <v>0</v>
      </c>
      <c r="FV5" s="67" t="n">
        <f aca="false">IF(OR($D5=1,MONTH($B5)&lt;&gt;MONTH(StartDate),'У6 Ввод'!$D$183="",'У6 Ввод'!$E$183="",'У6 Ввод'!$D$183&gt;$B5),0,MAX(0,MIN(1,'У6 Ввод'!$E$183-NETWORKDAYS('У6 Ввод'!$D$183,$B5)+1))/Настройки!$E$12*100)</f>
        <v>0</v>
      </c>
      <c r="FW5" s="67" t="n">
        <f aca="false">IF(OR($D5=1,MONTH($B5)&lt;&gt;MONTH(StartDate),'У6 Ввод'!$D$184="",'У6 Ввод'!$E$184="",'У6 Ввод'!$D$184&gt;$B5),0,MAX(0,MIN(1,'У6 Ввод'!$E$184-NETWORKDAYS('У6 Ввод'!$D$184,$B5)+1))/Настройки!$E$12*100)</f>
        <v>0</v>
      </c>
      <c r="FX5" s="67" t="n">
        <f aca="false">IF(OR($D5=1,MONTH($B5)&lt;&gt;MONTH(StartDate),'У6 Ввод'!$D$185="",'У6 Ввод'!$E$185="",'У6 Ввод'!$D$185&gt;$B5),0,MAX(0,MIN(1,'У6 Ввод'!$E$185-NETWORKDAYS('У6 Ввод'!$D$185,$B5)+1))/Настройки!$E$12*100)</f>
        <v>0</v>
      </c>
      <c r="FY5" s="67" t="n">
        <f aca="false">IF(OR($D5=1,MONTH($B5)&lt;&gt;MONTH(StartDate),'У6 Ввод'!$D$186="",'У6 Ввод'!$E$186="",'У6 Ввод'!$D$186&gt;$B5),0,MAX(0,MIN(1,'У6 Ввод'!$E$186-NETWORKDAYS('У6 Ввод'!$D$186,$B5)+1))/Настройки!$E$12*100)</f>
        <v>0</v>
      </c>
      <c r="FZ5" s="67" t="n">
        <f aca="false">IF(OR($D5=1,MONTH($B5)&lt;&gt;MONTH(StartDate),'У6 Ввод'!$D$187="",'У6 Ввод'!$E$187="",'У6 Ввод'!$D$187&gt;$B5),0,MAX(0,MIN(1,'У6 Ввод'!$E$187-NETWORKDAYS('У6 Ввод'!$D$187,$B5)+1))/Настройки!$E$12*100)</f>
        <v>0</v>
      </c>
      <c r="GA5" s="67" t="n">
        <f aca="false">IF(OR($D5=1,MONTH($B5)&lt;&gt;MONTH(StartDate),'У6 Ввод'!$D$188="",'У6 Ввод'!$E$188="",'У6 Ввод'!$D$188&gt;$B5),0,MAX(0,MIN(1,'У6 Ввод'!$E$188-NETWORKDAYS('У6 Ввод'!$D$188,$B5)+1))/Настройки!$E$12*100)</f>
        <v>0</v>
      </c>
      <c r="GB5" s="67" t="n">
        <f aca="false">IF(OR($D5=1,MONTH($B5)&lt;&gt;MONTH(StartDate),'У6 Ввод'!$D$189="",'У6 Ввод'!$E$189="",'У6 Ввод'!$D$189&gt;$B5),0,MAX(0,MIN(1,'У6 Ввод'!$E$189-NETWORKDAYS('У6 Ввод'!$D$189,$B5)+1))/Настройки!$E$12*100)</f>
        <v>0</v>
      </c>
      <c r="GC5" s="67" t="n">
        <f aca="false">IF(OR($D5=1,MONTH($B5)&lt;&gt;MONTH(StartDate),'У6 Ввод'!$D$190="",'У6 Ввод'!$E$190="",'У6 Ввод'!$D$190&gt;$B5),0,MAX(0,MIN(1,'У6 Ввод'!$E$190-NETWORKDAYS('У6 Ввод'!$D$190,$B5)+1))/Настройки!$E$12*100)</f>
        <v>0</v>
      </c>
      <c r="GD5" s="67" t="n">
        <f aca="false">IF(OR($D5=1,MONTH($B5)&lt;&gt;MONTH(StartDate),'У6 Ввод'!$D$191="",'У6 Ввод'!$E$191="",'У6 Ввод'!$D$191&gt;$B5),0,MAX(0,MIN(1,'У6 Ввод'!$E$191-NETWORKDAYS('У6 Ввод'!$D$191,$B5)+1))/Настройки!$E$12*100)</f>
        <v>0</v>
      </c>
      <c r="GE5" s="67" t="n">
        <f aca="false">IF(OR($D5=1,MONTH($B5)&lt;&gt;MONTH(StartDate),'У6 Ввод'!$D$192="",'У6 Ввод'!$E$192="",'У6 Ввод'!$D$192&gt;$B5),0,MAX(0,MIN(1,'У6 Ввод'!$E$192-NETWORKDAYS('У6 Ввод'!$D$192,$B5)+1))/Настройки!$E$12*100)</f>
        <v>0</v>
      </c>
      <c r="GF5" s="67" t="n">
        <f aca="false">IF(OR($D5=1,MONTH($B5)&lt;&gt;MONTH(StartDate),'У6 Ввод'!$D$193="",'У6 Ввод'!$E$193="",'У6 Ввод'!$D$193&gt;$B5),0,MAX(0,MIN(1,'У6 Ввод'!$E$193-NETWORKDAYS('У6 Ввод'!$D$193,$B5)+1))/Настройки!$E$12*100)</f>
        <v>0</v>
      </c>
      <c r="GG5" s="67" t="n">
        <f aca="false">IF(OR($D5=1,MONTH($B5)&lt;&gt;MONTH(StartDate),'У6 Ввод'!$D$194="",'У6 Ввод'!$E$194="",'У6 Ввод'!$D$194&gt;$B5),0,MAX(0,MIN(1,'У6 Ввод'!$E$194-NETWORKDAYS('У6 Ввод'!$D$194,$B5)+1))/Настройки!$E$12*100)</f>
        <v>0</v>
      </c>
      <c r="GH5" s="67" t="n">
        <f aca="false">IF(OR($D5=1,MONTH($B5)&lt;&gt;MONTH(StartDate),'У6 Ввод'!$D$195="",'У6 Ввод'!$E$195="",'У6 Ввод'!$D$195&gt;$B5),0,MAX(0,MIN(1,'У6 Ввод'!$E$195-NETWORKDAYS('У6 Ввод'!$D$195,$B5)+1))/Настройки!$E$12*100)</f>
        <v>0</v>
      </c>
      <c r="GI5" s="67" t="n">
        <f aca="false">IF(OR($D5=1,MONTH($B5)&lt;&gt;MONTH(StartDate),'У6 Ввод'!$D$196="",'У6 Ввод'!$E$196="",'У6 Ввод'!$D$196&gt;$B5),0,MAX(0,MIN(1,'У6 Ввод'!$E$196-NETWORKDAYS('У6 Ввод'!$D$196,$B5)+1))/Настройки!$E$12*100)</f>
        <v>0</v>
      </c>
      <c r="GJ5" s="67" t="n">
        <f aca="false">IF(OR($D5=1,MONTH($B5)&lt;&gt;MONTH(StartDate),'У6 Ввод'!$D$197="",'У6 Ввод'!$E$197="",'У6 Ввод'!$D$197&gt;$B5),0,MAX(0,MIN(1,'У6 Ввод'!$E$197-NETWORKDAYS('У6 Ввод'!$D$197,$B5)+1))/Настройки!$E$12*100)</f>
        <v>0</v>
      </c>
      <c r="GK5" s="67" t="n">
        <f aca="false">IF(OR($D5=1,MONTH($B5)&lt;&gt;MONTH(StartDate),'У6 Ввод'!$D$198="",'У6 Ввод'!$E$198="",'У6 Ввод'!$D$198&gt;$B5),0,MAX(0,MIN(1,'У6 Ввод'!$E$198-NETWORKDAYS('У6 Ввод'!$D$198,$B5)+1))/Настройки!$E$12*100)</f>
        <v>0</v>
      </c>
      <c r="GL5" s="67" t="n">
        <f aca="false">IF(OR($D5=1,MONTH($B5)&lt;&gt;MONTH(StartDate),'У6 Ввод'!$D$199="",'У6 Ввод'!$E$199="",'У6 Ввод'!$D$199&gt;$B5),0,MAX(0,MIN(1,'У6 Ввод'!$E$199-NETWORKDAYS('У6 Ввод'!$D$199,$B5)+1))/Настройки!$E$12*100)</f>
        <v>0</v>
      </c>
      <c r="GM5" s="67" t="n">
        <f aca="false">IF(OR($D5=1,MONTH($B5)&lt;&gt;MONTH(StartDate),'У6 Ввод'!$D$200="",'У6 Ввод'!$E$200="",'У6 Ввод'!$D$200&gt;$B5),0,MAX(0,MIN(1,'У6 Ввод'!$E$200-NETWORKDAYS('У6 Ввод'!$D$200,$B5)+1))/Настройки!$E$12*100)</f>
        <v>0</v>
      </c>
      <c r="GN5" s="67" t="n">
        <f aca="false">IF(OR($D5=1,MONTH($B5)&lt;&gt;MONTH(StartDate),'У6 Ввод'!$D$201="",'У6 Ввод'!$E$201="",'У6 Ввод'!$D$201&gt;$B5),0,MAX(0,MIN(1,'У6 Ввод'!$E$201-NETWORKDAYS('У6 Ввод'!$D$201,$B5)+1))/Настройки!$E$12*100)</f>
        <v>0</v>
      </c>
      <c r="GO5" s="67" t="n">
        <f aca="false">IF(OR($D5=1,MONTH($B5)&lt;&gt;MONTH(StartDate),'У6 Ввод'!$D$202="",'У6 Ввод'!$E$202="",'У6 Ввод'!$D$202&gt;$B5),0,MAX(0,MIN(1,'У6 Ввод'!$E$202-NETWORKDAYS('У6 Ввод'!$D$202,$B5)+1))/Настройки!$E$12*100)</f>
        <v>0</v>
      </c>
      <c r="GP5" s="67" t="n">
        <f aca="false">IF(OR($D5=1,MONTH($B5)&lt;&gt;MONTH(StartDate),'У6 Ввод'!$D$203="",'У6 Ввод'!$E$203="",'У6 Ввод'!$D$203&gt;$B5),0,MAX(0,MIN(1,'У6 Ввод'!$E$203-NETWORKDAYS('У6 Ввод'!$D$203,$B5)+1))/Настройки!$E$12*100)</f>
        <v>0</v>
      </c>
      <c r="GQ5" s="67" t="n">
        <f aca="false">IF(OR($D5=1,MONTH($B5)&lt;&gt;MONTH(StartDate),'У6 Ввод'!$D$204="",'У6 Ввод'!$E$204="",'У6 Ввод'!$D$204&gt;$B5),0,MAX(0,MIN(1,'У6 Ввод'!$E$204-NETWORKDAYS('У6 Ввод'!$D$204,$B5)+1))/Настройки!$E$12*100)</f>
        <v>0</v>
      </c>
      <c r="GR5" s="67" t="n">
        <f aca="false">IF(OR($D5=1,MONTH($B5)&lt;&gt;MONTH(StartDate),'У6 Ввод'!$D$205="",'У6 Ввод'!$E$205="",'У6 Ввод'!$D$205&gt;$B5),0,MAX(0,MIN(1,'У6 Ввод'!$E$205-NETWORKDAYS('У6 Ввод'!$D$205,$B5)+1))/Настройки!$E$12*100)</f>
        <v>0</v>
      </c>
      <c r="GS5" s="67" t="n">
        <f aca="false">IF(OR($D5=1,MONTH($B5)&lt;&gt;MONTH(StartDate),'У6 Ввод'!$D$206="",'У6 Ввод'!$E$206="",'У6 Ввод'!$D$206&gt;$B5),0,MAX(0,MIN(1,'У6 Ввод'!$E$206-NETWORKDAYS('У6 Ввод'!$D$206,$B5)+1))/Настройки!$E$12*100)</f>
        <v>0</v>
      </c>
      <c r="GT5" s="67" t="n">
        <f aca="false">IF(OR($D5=1,MONTH($B5)&lt;&gt;MONTH(StartDate),'У6 Ввод'!$D$207="",'У6 Ввод'!$E$207="",'У6 Ввод'!$D$207&gt;$B5),0,MAX(0,MIN(1,'У6 Ввод'!$E$207-NETWORKDAYS('У6 Ввод'!$D$207,$B5)+1))/Настройки!$E$12*100)</f>
        <v>0</v>
      </c>
      <c r="GU5" s="67" t="n">
        <f aca="false">IF(OR($D5=1,MONTH($B5)&lt;&gt;MONTH(StartDate),'У6 Ввод'!$D$208="",'У6 Ввод'!$E$208="",'У6 Ввод'!$D$208&gt;$B5),0,MAX(0,MIN(1,'У6 Ввод'!$E$208-NETWORKDAYS('У6 Ввод'!$D$208,$B5)+1))/Настройки!$E$12*100)</f>
        <v>0</v>
      </c>
      <c r="GV5" s="67" t="n">
        <f aca="false">IF(OR($D5=1,MONTH($B5)&lt;&gt;MONTH(StartDate),'У6 Ввод'!$D$209="",'У6 Ввод'!$E$209="",'У6 Ввод'!$D$209&gt;$B5),0,MAX(0,MIN(1,'У6 Ввод'!$E$209-NETWORKDAYS('У6 Ввод'!$D$209,$B5)+1))/Настройки!$E$12*100)</f>
        <v>0</v>
      </c>
      <c r="GW5" s="67" t="n">
        <f aca="false">IF(OR($D5=1,MONTH($B5)&lt;&gt;MONTH(StartDate),'У6 Ввод'!$D$210="",'У6 Ввод'!$E$210="",'У6 Ввод'!$D$210&gt;$B5),0,MAX(0,MIN(1,'У6 Ввод'!$E$210-NETWORKDAYS('У6 Ввод'!$D$210,$B5)+1))/Настройки!$E$12*100)</f>
        <v>0</v>
      </c>
      <c r="GX5" s="67" t="n">
        <f aca="false">IF(OR($D5=1,MONTH($B5)&lt;&gt;MONTH(StartDate),'У6 Ввод'!$D$211="",'У6 Ввод'!$E$211="",'У6 Ввод'!$D$211&gt;$B5),0,MAX(0,MIN(1,'У6 Ввод'!$E$211-NETWORKDAYS('У6 Ввод'!$D$211,$B5)+1))/Настройки!$E$12*100)</f>
        <v>0</v>
      </c>
      <c r="GY5" s="67" t="n">
        <f aca="false">IF(OR($D5=1,MONTH($B5)&lt;&gt;MONTH(StartDate),'У6 Ввод'!$D$212="",'У6 Ввод'!$E$212="",'У6 Ввод'!$D$212&gt;$B5),0,MAX(0,MIN(1,'У6 Ввод'!$E$212-NETWORKDAYS('У6 Ввод'!$D$212,$B5)+1))/Настройки!$E$12*100)</f>
        <v>0</v>
      </c>
      <c r="GZ5" s="67" t="n">
        <f aca="false">IF(OR($D5=1,MONTH($B5)&lt;&gt;MONTH(StartDate),'У6 Ввод'!$D$213="",'У6 Ввод'!$E$213="",'У6 Ввод'!$D$213&gt;$B5),0,MAX(0,MIN(1,'У6 Ввод'!$E$213-NETWORKDAYS('У6 Ввод'!$D$213,$B5)+1))/Настройки!$E$12*100)</f>
        <v>0</v>
      </c>
      <c r="HA5" s="67" t="n">
        <f aca="false">IF(OR($D5=1,MONTH($B5)&lt;&gt;MONTH(StartDate),'У6 Ввод'!$D$214="",'У6 Ввод'!$E$214="",'У6 Ввод'!$D$214&gt;$B5),0,MAX(0,MIN(1,'У6 Ввод'!$E$214-NETWORKDAYS('У6 Ввод'!$D$214,$B5)+1))/Настройки!$E$12*100)</f>
        <v>0</v>
      </c>
      <c r="HB5" s="67" t="n">
        <f aca="false">IF(OR($D5=1,MONTH($B5)&lt;&gt;MONTH(StartDate),'У6 Ввод'!$D$215="",'У6 Ввод'!$E$215="",'У6 Ввод'!$D$215&gt;$B5),0,MAX(0,MIN(1,'У6 Ввод'!$E$215-NETWORKDAYS('У6 Ввод'!$D$215,$B5)+1))/Настройки!$E$12*100)</f>
        <v>0</v>
      </c>
      <c r="HC5" s="67" t="n">
        <f aca="false">IF(OR($D5=1,MONTH($B5)&lt;&gt;MONTH(StartDate),'У6 Ввод'!$D$216="",'У6 Ввод'!$E$216="",'У6 Ввод'!$D$216&gt;$B5),0,MAX(0,MIN(1,'У6 Ввод'!$E$216-NETWORKDAYS('У6 Ввод'!$D$216,$B5)+1))/Настройки!$E$12*100)</f>
        <v>0</v>
      </c>
      <c r="HD5" s="67" t="n">
        <f aca="false">IF(OR($D5=1,MONTH($B5)&lt;&gt;MONTH(StartDate),'У6 Ввод'!$D$217="",'У6 Ввод'!$E$217="",'У6 Ввод'!$D$217&gt;$B5),0,MAX(0,MIN(1,'У6 Ввод'!$E$217-NETWORKDAYS('У6 Ввод'!$D$217,$B5)+1))/Настройки!$E$12*100)</f>
        <v>0</v>
      </c>
      <c r="HE5" s="67" t="n">
        <f aca="false">IF(OR($D5=1,MONTH($B5)&lt;&gt;MONTH(StartDate),'У6 Ввод'!$D$218="",'У6 Ввод'!$E$218="",'У6 Ввод'!$D$218&gt;$B5),0,MAX(0,MIN(1,'У6 Ввод'!$E$218-NETWORKDAYS('У6 Ввод'!$D$218,$B5)+1))/Настройки!$E$12*100)</f>
        <v>0</v>
      </c>
      <c r="HF5" s="67" t="n">
        <f aca="false">IF(OR($D5=1,MONTH($B5)&lt;&gt;MONTH(StartDate),'У6 Ввод'!$D$219="",'У6 Ввод'!$E$219="",'У6 Ввод'!$D$219&gt;$B5),0,MAX(0,MIN(1,'У6 Ввод'!$E$219-NETWORKDAYS('У6 Ввод'!$D$219,$B5)+1))/Настройки!$E$12*100)</f>
        <v>0</v>
      </c>
      <c r="HG5" s="67" t="n">
        <f aca="false">IF(OR($D5=1,MONTH($B5)&lt;&gt;MONTH(StartDate),'У6 Ввод'!$D$220="",'У6 Ввод'!$E$220="",'У6 Ввод'!$D$220&gt;$B5),0,MAX(0,MIN(1,'У6 Ввод'!$E$220-NETWORKDAYS('У6 Ввод'!$D$220,$B5)+1))/Настройки!$E$12*100)</f>
        <v>0</v>
      </c>
      <c r="HH5" s="67" t="n">
        <f aca="false">IF(OR($D5=1,MONTH($B5)&lt;&gt;MONTH(StartDate),'У6 Ввод'!$D$221="",'У6 Ввод'!$E$221="",'У6 Ввод'!$D$221&gt;$B5),0,MAX(0,MIN(1,'У6 Ввод'!$E$221-NETWORKDAYS('У6 Ввод'!$D$221,$B5)+1))/Настройки!$E$12*100)</f>
        <v>0</v>
      </c>
      <c r="HI5" s="67" t="n">
        <f aca="false">IF(OR($D5=1,MONTH($B5)&lt;&gt;MONTH(StartDate),'У6 Ввод'!$D$222="",'У6 Ввод'!$E$222="",'У6 Ввод'!$D$222&gt;$B5),0,MAX(0,MIN(1,'У6 Ввод'!$E$222-NETWORKDAYS('У6 Ввод'!$D$222,$B5)+1))/Настройки!$E$12*100)</f>
        <v>0</v>
      </c>
      <c r="HJ5" s="67" t="n">
        <f aca="false">IF(OR($D5=1,MONTH($B5)&lt;&gt;MONTH(StartDate),'У6 Ввод'!$D$223="",'У6 Ввод'!$E$223="",'У6 Ввод'!$D$223&gt;$B5),0,MAX(0,MIN(1,'У6 Ввод'!$E$223-NETWORKDAYS('У6 Ввод'!$D$223,$B5)+1))/Настройки!$E$12*100)</f>
        <v>0</v>
      </c>
      <c r="HK5" s="67" t="n">
        <f aca="false">IF(OR($D5=1,MONTH($B5)&lt;&gt;MONTH(StartDate),'У6 Ввод'!$D$224="",'У6 Ввод'!$E$224="",'У6 Ввод'!$D$224&gt;$B5),0,MAX(0,MIN(1,'У6 Ввод'!$E$224-NETWORKDAYS('У6 Ввод'!$D$224,$B5)+1))/Настройки!$E$12*100)</f>
        <v>0</v>
      </c>
      <c r="HL5" s="67" t="n">
        <f aca="false">IF(OR($D5=1,MONTH($B5)&lt;&gt;MONTH(StartDate),'У6 Ввод'!$D$225="",'У6 Ввод'!$E$225="",'У6 Ввод'!$D$225&gt;$B5),0,MAX(0,MIN(1,'У6 Ввод'!$E$225-NETWORKDAYS('У6 Ввод'!$D$225,$B5)+1))/Настройки!$E$12*100)</f>
        <v>0</v>
      </c>
      <c r="HM5" s="67" t="n">
        <f aca="false">IF(OR($D5=1,MONTH($B5)&lt;&gt;MONTH(StartDate),'У6 Ввод'!$D$226="",'У6 Ввод'!$E$226="",'У6 Ввод'!$D$226&gt;$B5),0,MAX(0,MIN(1,'У6 Ввод'!$E$226-NETWORKDAYS('У6 Ввод'!$D$226,$B5)+1))/Настройки!$E$12*100)</f>
        <v>0</v>
      </c>
      <c r="HN5" s="67" t="n">
        <f aca="false">IF(OR($D5=1,MONTH($B5)&lt;&gt;MONTH(StartDate),'У6 Ввод'!$D$227="",'У6 Ввод'!$E$227="",'У6 Ввод'!$D$227&gt;$B5),0,MAX(0,MIN(1,'У6 Ввод'!$E$227-NETWORKDAYS('У6 Ввод'!$D$227,$B5)+1))/Настройки!$E$12*100)</f>
        <v>0</v>
      </c>
      <c r="HO5" s="67" t="n">
        <f aca="false">IF(OR($D5=1,MONTH($B5)&lt;&gt;MONTH(StartDate),'У6 Ввод'!$D$228="",'У6 Ввод'!$E$228="",'У6 Ввод'!$D$228&gt;$B5),0,MAX(0,MIN(1,'У6 Ввод'!$E$228-NETWORKDAYS('У6 Ввод'!$D$228,$B5)+1))/Настройки!$E$12*100)</f>
        <v>0</v>
      </c>
      <c r="HP5" s="67" t="n">
        <f aca="false">IF(OR($D5=1,MONTH($B5)&lt;&gt;MONTH(StartDate),'У6 Ввод'!$D$229="",'У6 Ввод'!$E$229="",'У6 Ввод'!$D$229&gt;$B5),0,MAX(0,MIN(1,'У6 Ввод'!$E$229-NETWORKDAYS('У6 Ввод'!$D$229,$B5)+1))/Настройки!$E$12*100)</f>
        <v>0</v>
      </c>
      <c r="HQ5" s="67" t="n">
        <f aca="false">IF(OR($D5=1,MONTH($B5)&lt;&gt;MONTH(StartDate),'У6 Ввод'!$D$230="",'У6 Ввод'!$E$230="",'У6 Ввод'!$D$230&gt;$B5),0,MAX(0,MIN(1,'У6 Ввод'!$E$230-NETWORKDAYS('У6 Ввод'!$D$230,$B5)+1))/Настройки!$E$12*100)</f>
        <v>0</v>
      </c>
      <c r="HR5" s="67" t="n">
        <f aca="false">IF(OR($D5=1,MONTH($B5)&lt;&gt;MONTH(StartDate),'У6 Ввод'!$D$231="",'У6 Ввод'!$E$231="",'У6 Ввод'!$D$231&gt;$B5),0,MAX(0,MIN(1,'У6 Ввод'!$E$231-NETWORKDAYS('У6 Ввод'!$D$231,$B5)+1))/Настройки!$E$12*100)</f>
        <v>0</v>
      </c>
      <c r="HS5" s="67" t="n">
        <f aca="false">IF(OR($D5=1,MONTH($B5)&lt;&gt;MONTH(StartDate),'У6 Ввод'!$D$232="",'У6 Ввод'!$E$232="",'У6 Ввод'!$D$232&gt;$B5),0,MAX(0,MIN(1,'У6 Ввод'!$E$232-NETWORKDAYS('У6 Ввод'!$D$232,$B5)+1))/Настройки!$E$12*100)</f>
        <v>0</v>
      </c>
      <c r="HT5" s="67" t="n">
        <f aca="false">IF(OR($D5=1,MONTH($B5)&lt;&gt;MONTH(StartDate),'У6 Ввод'!$D$233="",'У6 Ввод'!$E$233="",'У6 Ввод'!$D$233&gt;$B5),0,MAX(0,MIN(1,'У6 Ввод'!$E$233-NETWORKDAYS('У6 Ввод'!$D$233,$B5)+1))/Настройки!$E$12*100)</f>
        <v>0</v>
      </c>
      <c r="HU5" s="67" t="n">
        <f aca="false">IF(OR($D5=1,MONTH($B5)&lt;&gt;MONTH(StartDate),'У6 Ввод'!$D$234="",'У6 Ввод'!$E$234="",'У6 Ввод'!$D$234&gt;$B5),0,MAX(0,MIN(1,'У6 Ввод'!$E$234-NETWORKDAYS('У6 Ввод'!$D$234,$B5)+1))/Настройки!$E$12*100)</f>
        <v>0</v>
      </c>
      <c r="HV5" s="67" t="n">
        <f aca="false">IF(OR($D5=1,MONTH($B5)&lt;&gt;MONTH(StartDate),'У6 Ввод'!$D$235="",'У6 Ввод'!$E$235="",'У6 Ввод'!$D$235&gt;$B5),0,MAX(0,MIN(1,'У6 Ввод'!$E$235-NETWORKDAYS('У6 Ввод'!$D$235,$B5)+1))/Настройки!$E$12*100)</f>
        <v>0</v>
      </c>
      <c r="HW5" s="67" t="n">
        <f aca="false">IF(OR($D5=1,MONTH($B5)&lt;&gt;MONTH(StartDate),'У6 Ввод'!$D$236="",'У6 Ввод'!$E$236="",'У6 Ввод'!$D$236&gt;$B5),0,MAX(0,MIN(1,'У6 Ввод'!$E$236-NETWORKDAYS('У6 Ввод'!$D$236,$B5)+1))/Настройки!$E$12*100)</f>
        <v>0</v>
      </c>
      <c r="HX5" s="67" t="n">
        <f aca="false">IF(OR($D5=1,MONTH($B5)&lt;&gt;MONTH(StartDate),'У6 Ввод'!$D$237="",'У6 Ввод'!$E$237="",'У6 Ввод'!$D$237&gt;$B5),0,MAX(0,MIN(1,'У6 Ввод'!$E$237-NETWORKDAYS('У6 Ввод'!$D$237,$B5)+1))/Настройки!$E$12*100)</f>
        <v>0</v>
      </c>
      <c r="HY5" s="67" t="n">
        <f aca="false">IF(OR($D5=1,MONTH($B5)&lt;&gt;MONTH(StartDate),'У6 Ввод'!$D$238="",'У6 Ввод'!$E$238="",'У6 Ввод'!$D$238&gt;$B5),0,MAX(0,MIN(1,'У6 Ввод'!$E$238-NETWORKDAYS('У6 Ввод'!$D$238,$B5)+1))/Настройки!$E$12*100)</f>
        <v>0</v>
      </c>
      <c r="HZ5" s="67" t="n">
        <f aca="false">IF(OR($D5=1,MONTH($B5)&lt;&gt;MONTH(StartDate),'У6 Ввод'!$D$239="",'У6 Ввод'!$E$239="",'У6 Ввод'!$D$239&gt;$B5),0,MAX(0,MIN(1,'У6 Ввод'!$E$239-NETWORKDAYS('У6 Ввод'!$D$239,$B5)+1))/Настройки!$E$12*100)</f>
        <v>0</v>
      </c>
      <c r="IA5" s="67" t="n">
        <f aca="false">IF(OR($D5=1,MONTH($B5)&lt;&gt;MONTH(StartDate),'У6 Ввод'!$D$240="",'У6 Ввод'!$E$240="",'У6 Ввод'!$D$240&gt;$B5),0,MAX(0,MIN(1,'У6 Ввод'!$E$240-NETWORKDAYS('У6 Ввод'!$D$240,$B5)+1))/Настройки!$E$12*100)</f>
        <v>0</v>
      </c>
      <c r="IB5" s="67" t="n">
        <f aca="false">IF(OR($D5=1,MONTH($B5)&lt;&gt;MONTH(StartDate),'У6 Ввод'!$D$241="",'У6 Ввод'!$E$241="",'У6 Ввод'!$D$241&gt;$B5),0,MAX(0,MIN(1,'У6 Ввод'!$E$241-NETWORKDAYS('У6 Ввод'!$D$241,$B5)+1))/Настройки!$E$12*100)</f>
        <v>0</v>
      </c>
      <c r="IC5" s="67" t="n">
        <f aca="false">IF(OR($D5=1,MONTH($B5)&lt;&gt;MONTH(StartDate),'У6 Ввод'!$D$242="",'У6 Ввод'!$E$242="",'У6 Ввод'!$D$242&gt;$B5),0,MAX(0,MIN(1,'У6 Ввод'!$E$242-NETWORKDAYS('У6 Ввод'!$D$242,$B5)+1))/Настройки!$E$12*100)</f>
        <v>0</v>
      </c>
      <c r="ID5" s="67" t="n">
        <f aca="false">IF(OR($D5=1,MONTH($B5)&lt;&gt;MONTH(StartDate),'У6 Ввод'!$D$243="",'У6 Ввод'!$E$243="",'У6 Ввод'!$D$243&gt;$B5),0,MAX(0,MIN(1,'У6 Ввод'!$E$243-NETWORKDAYS('У6 Ввод'!$D$243,$B5)+1))/Настройки!$E$12*100)</f>
        <v>0</v>
      </c>
      <c r="IE5" s="67" t="n">
        <f aca="false">IF(OR($D5=1,MONTH($B5)&lt;&gt;MONTH(StartDate),'У6 Ввод'!$D$244="",'У6 Ввод'!$E$244="",'У6 Ввод'!$D$244&gt;$B5),0,MAX(0,MIN(1,'У6 Ввод'!$E$244-NETWORKDAYS('У6 Ввод'!$D$244,$B5)+1))/Настройки!$E$12*100)</f>
        <v>0</v>
      </c>
      <c r="IF5" s="67" t="n">
        <f aca="false">IF(OR($D5=1,MONTH($B5)&lt;&gt;MONTH(StartDate),'У6 Ввод'!$D$245="",'У6 Ввод'!$E$245="",'У6 Ввод'!$D$245&gt;$B5),0,MAX(0,MIN(1,'У6 Ввод'!$E$245-NETWORKDAYS('У6 Ввод'!$D$245,$B5)+1))/Настройки!$E$12*100)</f>
        <v>0</v>
      </c>
      <c r="IG5" s="67" t="n">
        <f aca="false">IF(OR($D5=1,MONTH($B5)&lt;&gt;MONTH(StartDate),'У6 Ввод'!$D$246="",'У6 Ввод'!$E$246="",'У6 Ввод'!$D$246&gt;$B5),0,MAX(0,MIN(1,'У6 Ввод'!$E$246-NETWORKDAYS('У6 Ввод'!$D$246,$B5)+1))/Настройки!$E$12*100)</f>
        <v>0</v>
      </c>
      <c r="IH5" s="67" t="n">
        <f aca="false">IF(OR($D5=1,MONTH($B5)&lt;&gt;MONTH(StartDate),'У6 Ввод'!$D$247="",'У6 Ввод'!$E$247="",'У6 Ввод'!$D$247&gt;$B5),0,MAX(0,MIN(1,'У6 Ввод'!$E$247-NETWORKDAYS('У6 Ввод'!$D$247,$B5)+1))/Настройки!$E$12*100)</f>
        <v>0</v>
      </c>
      <c r="II5" s="67" t="n">
        <f aca="false">IF(OR($D5=1,MONTH($B5)&lt;&gt;MONTH(StartDate),'У6 Ввод'!$D$248="",'У6 Ввод'!$E$248="",'У6 Ввод'!$D$248&gt;$B5),0,MAX(0,MIN(1,'У6 Ввод'!$E$248-NETWORKDAYS('У6 Ввод'!$D$248,$B5)+1))/Настройки!$E$12*100)</f>
        <v>0</v>
      </c>
      <c r="IJ5" s="67" t="n">
        <f aca="false">IF(OR($D5=1,MONTH($B5)&lt;&gt;MONTH(StartDate),'У6 Ввод'!$D$249="",'У6 Ввод'!$E$249="",'У6 Ввод'!$D$249&gt;$B5),0,MAX(0,MIN(1,'У6 Ввод'!$E$249-NETWORKDAYS('У6 Ввод'!$D$249,$B5)+1))/Настройки!$E$12*100)</f>
        <v>0</v>
      </c>
      <c r="IK5" s="67" t="n">
        <f aca="false">IF(OR($D5=1,MONTH($B5)&lt;&gt;MONTH(StartDate),'У6 Ввод'!$D$250="",'У6 Ввод'!$E$250="",'У6 Ввод'!$D$250&gt;$B5),0,MAX(0,MIN(1,'У6 Ввод'!$E$250-NETWORKDAYS('У6 Ввод'!$D$250,$B5)+1))/Настройки!$E$12*100)</f>
        <v>0</v>
      </c>
      <c r="IL5" s="67" t="n">
        <f aca="false">IF(OR($D5=1,MONTH($B5)&lt;&gt;MONTH(StartDate),'У6 Ввод'!$D$251="",'У6 Ввод'!$E$251="",'У6 Ввод'!$D$251&gt;$B5),0,MAX(0,MIN(1,'У6 Ввод'!$E$251-NETWORKDAYS('У6 Ввод'!$D$251,$B5)+1))/Настройки!$E$12*100)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IF(OR($D6=1,MONTH($B6)&lt;&gt;MONTH(StartDate),'У6 Ввод'!$D$12="",'У6 Ввод'!$E$12="",'У6 Ввод'!$D$12&gt;$B6),0,MAX(0,MIN(1,'У6 Ввод'!$E$12-NETWORKDAYS('У6 Ввод'!$D$12,$B6)+1))/Настройки!$E$12*100)</f>
        <v>0</v>
      </c>
      <c r="H6" s="67" t="n">
        <f aca="false">IF(OR($D6=1,MONTH($B6)&lt;&gt;MONTH(StartDate),'У6 Ввод'!$D$13="",'У6 Ввод'!$E$13="",'У6 Ввод'!$D$13&gt;$B6),0,MAX(0,MIN(1,'У6 Ввод'!$E$13-NETWORKDAYS('У6 Ввод'!$D$13,$B6)+1))/Настройки!$E$12*100)</f>
        <v>0</v>
      </c>
      <c r="I6" s="67" t="n">
        <f aca="false">IF(OR($D6=1,MONTH($B6)&lt;&gt;MONTH(StartDate),'У6 Ввод'!$D$14="",'У6 Ввод'!$E$14="",'У6 Ввод'!$D$14&gt;$B6),0,MAX(0,MIN(1,'У6 Ввод'!$E$14-NETWORKDAYS('У6 Ввод'!$D$14,$B6)+1))/Настройки!$E$12*100)</f>
        <v>0</v>
      </c>
      <c r="J6" s="67" t="n">
        <f aca="false">IF(OR($D6=1,MONTH($B6)&lt;&gt;MONTH(StartDate),'У6 Ввод'!$D$15="",'У6 Ввод'!$E$15="",'У6 Ввод'!$D$15&gt;$B6),0,MAX(0,MIN(1,'У6 Ввод'!$E$15-NETWORKDAYS('У6 Ввод'!$D$15,$B6)+1))/Настройки!$E$12*100)</f>
        <v>0</v>
      </c>
      <c r="K6" s="67" t="n">
        <f aca="false">IF(OR($D6=1,MONTH($B6)&lt;&gt;MONTH(StartDate),'У6 Ввод'!$D$16="",'У6 Ввод'!$E$16="",'У6 Ввод'!$D$16&gt;$B6),0,MAX(0,MIN(1,'У6 Ввод'!$E$16-NETWORKDAYS('У6 Ввод'!$D$16,$B6)+1))/Настройки!$E$12*100)</f>
        <v>0</v>
      </c>
      <c r="L6" s="67" t="n">
        <f aca="false">IF(OR($D6=1,MONTH($B6)&lt;&gt;MONTH(StartDate),'У6 Ввод'!$D$17="",'У6 Ввод'!$E$17="",'У6 Ввод'!$D$17&gt;$B6),0,MAX(0,MIN(1,'У6 Ввод'!$E$17-NETWORKDAYS('У6 Ввод'!$D$17,$B6)+1))/Настройки!$E$12*100)</f>
        <v>0</v>
      </c>
      <c r="M6" s="67" t="n">
        <f aca="false">IF(OR($D6=1,MONTH($B6)&lt;&gt;MONTH(StartDate),'У6 Ввод'!$D$18="",'У6 Ввод'!$E$18="",'У6 Ввод'!$D$18&gt;$B6),0,MAX(0,MIN(1,'У6 Ввод'!$E$18-NETWORKDAYS('У6 Ввод'!$D$18,$B6)+1))/Настройки!$E$12*100)</f>
        <v>0</v>
      </c>
      <c r="N6" s="67" t="n">
        <f aca="false">IF(OR($D6=1,MONTH($B6)&lt;&gt;MONTH(StartDate),'У6 Ввод'!$D$19="",'У6 Ввод'!$E$19="",'У6 Ввод'!$D$19&gt;$B6),0,MAX(0,MIN(1,'У6 Ввод'!$E$19-NETWORKDAYS('У6 Ввод'!$D$19,$B6)+1))/Настройки!$E$12*100)</f>
        <v>0</v>
      </c>
      <c r="O6" s="67" t="n">
        <f aca="false">IF(OR($D6=1,MONTH($B6)&lt;&gt;MONTH(StartDate),'У6 Ввод'!$D$20="",'У6 Ввод'!$E$20="",'У6 Ввод'!$D$20&gt;$B6),0,MAX(0,MIN(1,'У6 Ввод'!$E$20-NETWORKDAYS('У6 Ввод'!$D$20,$B6)+1))/Настройки!$E$12*100)</f>
        <v>0</v>
      </c>
      <c r="P6" s="67" t="n">
        <f aca="false">IF(OR($D6=1,MONTH($B6)&lt;&gt;MONTH(StartDate),'У6 Ввод'!$D$21="",'У6 Ввод'!$E$21="",'У6 Ввод'!$D$21&gt;$B6),0,MAX(0,MIN(1,'У6 Ввод'!$E$21-NETWORKDAYS('У6 Ввод'!$D$21,$B6)+1))/Настройки!$E$12*100)</f>
        <v>0</v>
      </c>
      <c r="Q6" s="67" t="n">
        <f aca="false">IF(OR($D6=1,MONTH($B6)&lt;&gt;MONTH(StartDate),'У6 Ввод'!$D$22="",'У6 Ввод'!$E$22="",'У6 Ввод'!$D$22&gt;$B6),0,MAX(0,MIN(1,'У6 Ввод'!$E$22-NETWORKDAYS('У6 Ввод'!$D$22,$B6)+1))/Настройки!$E$12*100)</f>
        <v>0</v>
      </c>
      <c r="R6" s="67" t="n">
        <f aca="false">IF(OR($D6=1,MONTH($B6)&lt;&gt;MONTH(StartDate),'У6 Ввод'!$D$23="",'У6 Ввод'!$E$23="",'У6 Ввод'!$D$23&gt;$B6),0,MAX(0,MIN(1,'У6 Ввод'!$E$23-NETWORKDAYS('У6 Ввод'!$D$23,$B6)+1))/Настройки!$E$12*100)</f>
        <v>0</v>
      </c>
      <c r="S6" s="67" t="n">
        <f aca="false">IF(OR($D6=1,MONTH($B6)&lt;&gt;MONTH(StartDate),'У6 Ввод'!$D$24="",'У6 Ввод'!$E$24="",'У6 Ввод'!$D$24&gt;$B6),0,MAX(0,MIN(1,'У6 Ввод'!$E$24-NETWORKDAYS('У6 Ввод'!$D$24,$B6)+1))/Настройки!$E$12*100)</f>
        <v>0</v>
      </c>
      <c r="T6" s="67" t="n">
        <f aca="false">IF(OR($D6=1,MONTH($B6)&lt;&gt;MONTH(StartDate),'У6 Ввод'!$D$25="",'У6 Ввод'!$E$25="",'У6 Ввод'!$D$25&gt;$B6),0,MAX(0,MIN(1,'У6 Ввод'!$E$25-NETWORKDAYS('У6 Ввод'!$D$25,$B6)+1))/Настройки!$E$12*100)</f>
        <v>0</v>
      </c>
      <c r="U6" s="67" t="n">
        <f aca="false">IF(OR($D6=1,MONTH($B6)&lt;&gt;MONTH(StartDate),'У6 Ввод'!$D$26="",'У6 Ввод'!$E$26="",'У6 Ввод'!$D$26&gt;$B6),0,MAX(0,MIN(1,'У6 Ввод'!$E$26-NETWORKDAYS('У6 Ввод'!$D$26,$B6)+1))/Настройки!$E$12*100)</f>
        <v>0</v>
      </c>
      <c r="V6" s="67" t="n">
        <f aca="false">IF(OR($D6=1,MONTH($B6)&lt;&gt;MONTH(StartDate),'У6 Ввод'!$D$27="",'У6 Ввод'!$E$27="",'У6 Ввод'!$D$27&gt;$B6),0,MAX(0,MIN(1,'У6 Ввод'!$E$27-NETWORKDAYS('У6 Ввод'!$D$27,$B6)+1))/Настройки!$E$12*100)</f>
        <v>0</v>
      </c>
      <c r="W6" s="67" t="n">
        <f aca="false">IF(OR($D6=1,MONTH($B6)&lt;&gt;MONTH(StartDate),'У6 Ввод'!$D$28="",'У6 Ввод'!$E$28="",'У6 Ввод'!$D$28&gt;$B6),0,MAX(0,MIN(1,'У6 Ввод'!$E$28-NETWORKDAYS('У6 Ввод'!$D$28,$B6)+1))/Настройки!$E$12*100)</f>
        <v>0</v>
      </c>
      <c r="X6" s="67" t="n">
        <f aca="false">IF(OR($D6=1,MONTH($B6)&lt;&gt;MONTH(StartDate),'У6 Ввод'!$D$29="",'У6 Ввод'!$E$29="",'У6 Ввод'!$D$29&gt;$B6),0,MAX(0,MIN(1,'У6 Ввод'!$E$29-NETWORKDAYS('У6 Ввод'!$D$29,$B6)+1))/Настройки!$E$12*100)</f>
        <v>0</v>
      </c>
      <c r="Y6" s="67" t="n">
        <f aca="false">IF(OR($D6=1,MONTH($B6)&lt;&gt;MONTH(StartDate),'У6 Ввод'!$D$30="",'У6 Ввод'!$E$30="",'У6 Ввод'!$D$30&gt;$B6),0,MAX(0,MIN(1,'У6 Ввод'!$E$30-NETWORKDAYS('У6 Ввод'!$D$30,$B6)+1))/Настройки!$E$12*100)</f>
        <v>0</v>
      </c>
      <c r="Z6" s="67" t="n">
        <f aca="false">IF(OR($D6=1,MONTH($B6)&lt;&gt;MONTH(StartDate),'У6 Ввод'!$D$31="",'У6 Ввод'!$E$31="",'У6 Ввод'!$D$31&gt;$B6),0,MAX(0,MIN(1,'У6 Ввод'!$E$31-NETWORKDAYS('У6 Ввод'!$D$31,$B6)+1))/Настройки!$E$12*100)</f>
        <v>0</v>
      </c>
      <c r="AA6" s="67" t="n">
        <f aca="false">IF(OR($D6=1,MONTH($B6)&lt;&gt;MONTH(StartDate),'У6 Ввод'!$D$32="",'У6 Ввод'!$E$32="",'У6 Ввод'!$D$32&gt;$B6),0,MAX(0,MIN(1,'У6 Ввод'!$E$32-NETWORKDAYS('У6 Ввод'!$D$32,$B6)+1))/Настройки!$E$12*100)</f>
        <v>0</v>
      </c>
      <c r="AB6" s="67" t="n">
        <f aca="false">IF(OR($D6=1,MONTH($B6)&lt;&gt;MONTH(StartDate),'У6 Ввод'!$D$33="",'У6 Ввод'!$E$33="",'У6 Ввод'!$D$33&gt;$B6),0,MAX(0,MIN(1,'У6 Ввод'!$E$33-NETWORKDAYS('У6 Ввод'!$D$33,$B6)+1))/Настройки!$E$12*100)</f>
        <v>0</v>
      </c>
      <c r="AC6" s="67" t="n">
        <f aca="false">IF(OR($D6=1,MONTH($B6)&lt;&gt;MONTH(StartDate),'У6 Ввод'!$D$34="",'У6 Ввод'!$E$34="",'У6 Ввод'!$D$34&gt;$B6),0,MAX(0,MIN(1,'У6 Ввод'!$E$34-NETWORKDAYS('У6 Ввод'!$D$34,$B6)+1))/Настройки!$E$12*100)</f>
        <v>0</v>
      </c>
      <c r="AD6" s="67" t="n">
        <f aca="false">IF(OR($D6=1,MONTH($B6)&lt;&gt;MONTH(StartDate),'У6 Ввод'!$D$35="",'У6 Ввод'!$E$35="",'У6 Ввод'!$D$35&gt;$B6),0,MAX(0,MIN(1,'У6 Ввод'!$E$35-NETWORKDAYS('У6 Ввод'!$D$35,$B6)+1))/Настройки!$E$12*100)</f>
        <v>0</v>
      </c>
      <c r="AE6" s="67" t="n">
        <f aca="false">IF(OR($D6=1,MONTH($B6)&lt;&gt;MONTH(StartDate),'У6 Ввод'!$D$36="",'У6 Ввод'!$E$36="",'У6 Ввод'!$D$36&gt;$B6),0,MAX(0,MIN(1,'У6 Ввод'!$E$36-NETWORKDAYS('У6 Ввод'!$D$36,$B6)+1))/Настройки!$E$12*100)</f>
        <v>0</v>
      </c>
      <c r="AF6" s="67" t="n">
        <f aca="false">IF(OR($D6=1,MONTH($B6)&lt;&gt;MONTH(StartDate),'У6 Ввод'!$D$37="",'У6 Ввод'!$E$37="",'У6 Ввод'!$D$37&gt;$B6),0,MAX(0,MIN(1,'У6 Ввод'!$E$37-NETWORKDAYS('У6 Ввод'!$D$37,$B6)+1))/Настройки!$E$12*100)</f>
        <v>0</v>
      </c>
      <c r="AG6" s="67" t="n">
        <f aca="false">IF(OR($D6=1,MONTH($B6)&lt;&gt;MONTH(StartDate),'У6 Ввод'!$D$38="",'У6 Ввод'!$E$38="",'У6 Ввод'!$D$38&gt;$B6),0,MAX(0,MIN(1,'У6 Ввод'!$E$38-NETWORKDAYS('У6 Ввод'!$D$38,$B6)+1))/Настройки!$E$12*100)</f>
        <v>0</v>
      </c>
      <c r="AH6" s="67" t="n">
        <f aca="false">IF(OR($D6=1,MONTH($B6)&lt;&gt;MONTH(StartDate),'У6 Ввод'!$D$39="",'У6 Ввод'!$E$39="",'У6 Ввод'!$D$39&gt;$B6),0,MAX(0,MIN(1,'У6 Ввод'!$E$39-NETWORKDAYS('У6 Ввод'!$D$39,$B6)+1))/Настройки!$E$12*100)</f>
        <v>0</v>
      </c>
      <c r="AI6" s="67" t="n">
        <f aca="false">IF(OR($D6=1,MONTH($B6)&lt;&gt;MONTH(StartDate),'У6 Ввод'!$D$40="",'У6 Ввод'!$E$40="",'У6 Ввод'!$D$40&gt;$B6),0,MAX(0,MIN(1,'У6 Ввод'!$E$40-NETWORKDAYS('У6 Ввод'!$D$40,$B6)+1))/Настройки!$E$12*100)</f>
        <v>0</v>
      </c>
      <c r="AJ6" s="67" t="n">
        <f aca="false">IF(OR($D6=1,MONTH($B6)&lt;&gt;MONTH(StartDate),'У6 Ввод'!$D$41="",'У6 Ввод'!$E$41="",'У6 Ввод'!$D$41&gt;$B6),0,MAX(0,MIN(1,'У6 Ввод'!$E$41-NETWORKDAYS('У6 Ввод'!$D$41,$B6)+1))/Настройки!$E$12*100)</f>
        <v>0</v>
      </c>
      <c r="AK6" s="67" t="n">
        <f aca="false">IF(OR($D6=1,MONTH($B6)&lt;&gt;MONTH(StartDate),'У6 Ввод'!$D$42="",'У6 Ввод'!$E$42="",'У6 Ввод'!$D$42&gt;$B6),0,MAX(0,MIN(1,'У6 Ввод'!$E$42-NETWORKDAYS('У6 Ввод'!$D$42,$B6)+1))/Настройки!$E$12*100)</f>
        <v>0</v>
      </c>
      <c r="AL6" s="67" t="n">
        <f aca="false">IF(OR($D6=1,MONTH($B6)&lt;&gt;MONTH(StartDate),'У6 Ввод'!$D$43="",'У6 Ввод'!$E$43="",'У6 Ввод'!$D$43&gt;$B6),0,MAX(0,MIN(1,'У6 Ввод'!$E$43-NETWORKDAYS('У6 Ввод'!$D$43,$B6)+1))/Настройки!$E$12*100)</f>
        <v>0</v>
      </c>
      <c r="AM6" s="67" t="n">
        <f aca="false">IF(OR($D6=1,MONTH($B6)&lt;&gt;MONTH(StartDate),'У6 Ввод'!$D$44="",'У6 Ввод'!$E$44="",'У6 Ввод'!$D$44&gt;$B6),0,MAX(0,MIN(1,'У6 Ввод'!$E$44-NETWORKDAYS('У6 Ввод'!$D$44,$B6)+1))/Настройки!$E$12*100)</f>
        <v>0</v>
      </c>
      <c r="AN6" s="67" t="n">
        <f aca="false">IF(OR($D6=1,MONTH($B6)&lt;&gt;MONTH(StartDate),'У6 Ввод'!$D$45="",'У6 Ввод'!$E$45="",'У6 Ввод'!$D$45&gt;$B6),0,MAX(0,MIN(1,'У6 Ввод'!$E$45-NETWORKDAYS('У6 Ввод'!$D$45,$B6)+1))/Настройки!$E$12*100)</f>
        <v>0</v>
      </c>
      <c r="AO6" s="67" t="n">
        <f aca="false">IF(OR($D6=1,MONTH($B6)&lt;&gt;MONTH(StartDate),'У6 Ввод'!$D$46="",'У6 Ввод'!$E$46="",'У6 Ввод'!$D$46&gt;$B6),0,MAX(0,MIN(1,'У6 Ввод'!$E$46-NETWORKDAYS('У6 Ввод'!$D$46,$B6)+1))/Настройки!$E$12*100)</f>
        <v>0</v>
      </c>
      <c r="AP6" s="67" t="n">
        <f aca="false">IF(OR($D6=1,MONTH($B6)&lt;&gt;MONTH(StartDate),'У6 Ввод'!$D$47="",'У6 Ввод'!$E$47="",'У6 Ввод'!$D$47&gt;$B6),0,MAX(0,MIN(1,'У6 Ввод'!$E$47-NETWORKDAYS('У6 Ввод'!$D$47,$B6)+1))/Настройки!$E$12*100)</f>
        <v>0</v>
      </c>
      <c r="AQ6" s="67" t="n">
        <f aca="false">IF(OR($D6=1,MONTH($B6)&lt;&gt;MONTH(StartDate),'У6 Ввод'!$D$48="",'У6 Ввод'!$E$48="",'У6 Ввод'!$D$48&gt;$B6),0,MAX(0,MIN(1,'У6 Ввод'!$E$48-NETWORKDAYS('У6 Ввод'!$D$48,$B6)+1))/Настройки!$E$12*100)</f>
        <v>0</v>
      </c>
      <c r="AR6" s="67" t="n">
        <f aca="false">IF(OR($D6=1,MONTH($B6)&lt;&gt;MONTH(StartDate),'У6 Ввод'!$D$49="",'У6 Ввод'!$E$49="",'У6 Ввод'!$D$49&gt;$B6),0,MAX(0,MIN(1,'У6 Ввод'!$E$49-NETWORKDAYS('У6 Ввод'!$D$49,$B6)+1))/Настройки!$E$12*100)</f>
        <v>0</v>
      </c>
      <c r="AS6" s="67" t="n">
        <f aca="false">IF(OR($D6=1,MONTH($B6)&lt;&gt;MONTH(StartDate),'У6 Ввод'!$D$50="",'У6 Ввод'!$E$50="",'У6 Ввод'!$D$50&gt;$B6),0,MAX(0,MIN(1,'У6 Ввод'!$E$50-NETWORKDAYS('У6 Ввод'!$D$50,$B6)+1))/Настройки!$E$12*100)</f>
        <v>0</v>
      </c>
      <c r="AT6" s="67" t="n">
        <f aca="false">IF(OR($D6=1,MONTH($B6)&lt;&gt;MONTH(StartDate),'У6 Ввод'!$D$51="",'У6 Ввод'!$E$51="",'У6 Ввод'!$D$51&gt;$B6),0,MAX(0,MIN(1,'У6 Ввод'!$E$51-NETWORKDAYS('У6 Ввод'!$D$51,$B6)+1))/Настройки!$E$12*100)</f>
        <v>0</v>
      </c>
      <c r="AU6" s="67" t="n">
        <f aca="false">IF(OR($D6=1,MONTH($B6)&lt;&gt;MONTH(StartDate),'У6 Ввод'!$D$52="",'У6 Ввод'!$E$52="",'У6 Ввод'!$D$52&gt;$B6),0,MAX(0,MIN(1,'У6 Ввод'!$E$52-NETWORKDAYS('У6 Ввод'!$D$52,$B6)+1))/Настройки!$E$12*100)</f>
        <v>0</v>
      </c>
      <c r="AV6" s="67" t="n">
        <f aca="false">IF(OR($D6=1,MONTH($B6)&lt;&gt;MONTH(StartDate),'У6 Ввод'!$D$53="",'У6 Ввод'!$E$53="",'У6 Ввод'!$D$53&gt;$B6),0,MAX(0,MIN(1,'У6 Ввод'!$E$53-NETWORKDAYS('У6 Ввод'!$D$53,$B6)+1))/Настройки!$E$12*100)</f>
        <v>0</v>
      </c>
      <c r="AW6" s="67" t="n">
        <f aca="false">IF(OR($D6=1,MONTH($B6)&lt;&gt;MONTH(StartDate),'У6 Ввод'!$D$54="",'У6 Ввод'!$E$54="",'У6 Ввод'!$D$54&gt;$B6),0,MAX(0,MIN(1,'У6 Ввод'!$E$54-NETWORKDAYS('У6 Ввод'!$D$54,$B6)+1))/Настройки!$E$12*100)</f>
        <v>0</v>
      </c>
      <c r="AX6" s="67" t="n">
        <f aca="false">IF(OR($D6=1,MONTH($B6)&lt;&gt;MONTH(StartDate),'У6 Ввод'!$D$55="",'У6 Ввод'!$E$55="",'У6 Ввод'!$D$55&gt;$B6),0,MAX(0,MIN(1,'У6 Ввод'!$E$55-NETWORKDAYS('У6 Ввод'!$D$55,$B6)+1))/Настройки!$E$12*100)</f>
        <v>0</v>
      </c>
      <c r="AY6" s="67" t="n">
        <f aca="false">IF(OR($D6=1,MONTH($B6)&lt;&gt;MONTH(StartDate),'У6 Ввод'!$D$56="",'У6 Ввод'!$E$56="",'У6 Ввод'!$D$56&gt;$B6),0,MAX(0,MIN(1,'У6 Ввод'!$E$56-NETWORKDAYS('У6 Ввод'!$D$56,$B6)+1))/Настройки!$E$12*100)</f>
        <v>0</v>
      </c>
      <c r="AZ6" s="67" t="n">
        <f aca="false">IF(OR($D6=1,MONTH($B6)&lt;&gt;MONTH(StartDate),'У6 Ввод'!$D$57="",'У6 Ввод'!$E$57="",'У6 Ввод'!$D$57&gt;$B6),0,MAX(0,MIN(1,'У6 Ввод'!$E$57-NETWORKDAYS('У6 Ввод'!$D$57,$B6)+1))/Настройки!$E$12*100)</f>
        <v>0</v>
      </c>
      <c r="BA6" s="67" t="n">
        <f aca="false">IF(OR($D6=1,MONTH($B6)&lt;&gt;MONTH(StartDate),'У6 Ввод'!$D$58="",'У6 Ввод'!$E$58="",'У6 Ввод'!$D$58&gt;$B6),0,MAX(0,MIN(1,'У6 Ввод'!$E$58-NETWORKDAYS('У6 Ввод'!$D$58,$B6)+1))/Настройки!$E$12*100)</f>
        <v>0</v>
      </c>
      <c r="BB6" s="67" t="n">
        <f aca="false">IF(OR($D6=1,MONTH($B6)&lt;&gt;MONTH(StartDate),'У6 Ввод'!$D$59="",'У6 Ввод'!$E$59="",'У6 Ввод'!$D$59&gt;$B6),0,MAX(0,MIN(1,'У6 Ввод'!$E$59-NETWORKDAYS('У6 Ввод'!$D$59,$B6)+1))/Настройки!$E$12*100)</f>
        <v>0</v>
      </c>
      <c r="BC6" s="67" t="n">
        <f aca="false">IF(OR($D6=1,MONTH($B6)&lt;&gt;MONTH(StartDate),'У6 Ввод'!$D$60="",'У6 Ввод'!$E$60="",'У6 Ввод'!$D$60&gt;$B6),0,MAX(0,MIN(1,'У6 Ввод'!$E$60-NETWORKDAYS('У6 Ввод'!$D$60,$B6)+1))/Настройки!$E$12*100)</f>
        <v>0</v>
      </c>
      <c r="BD6" s="67" t="n">
        <f aca="false">IF(OR($D6=1,MONTH($B6)&lt;&gt;MONTH(StartDate),'У6 Ввод'!$D$61="",'У6 Ввод'!$E$61="",'У6 Ввод'!$D$61&gt;$B6),0,MAX(0,MIN(1,'У6 Ввод'!$E$61-NETWORKDAYS('У6 Ввод'!$D$61,$B6)+1))/Настройки!$E$12*100)</f>
        <v>0</v>
      </c>
      <c r="BE6" s="67" t="n">
        <f aca="false">IF(OR($D6=1,MONTH($B6)&lt;&gt;MONTH(StartDate),'У6 Ввод'!$D$62="",'У6 Ввод'!$E$62="",'У6 Ввод'!$D$62&gt;$B6),0,MAX(0,MIN(1,'У6 Ввод'!$E$62-NETWORKDAYS('У6 Ввод'!$D$62,$B6)+1))/Настройки!$E$12*100)</f>
        <v>0</v>
      </c>
      <c r="BF6" s="67" t="n">
        <f aca="false">IF(OR($D6=1,MONTH($B6)&lt;&gt;MONTH(StartDate),'У6 Ввод'!$D$63="",'У6 Ввод'!$E$63="",'У6 Ввод'!$D$63&gt;$B6),0,MAX(0,MIN(1,'У6 Ввод'!$E$63-NETWORKDAYS('У6 Ввод'!$D$63,$B6)+1))/Настройки!$E$12*100)</f>
        <v>0</v>
      </c>
      <c r="BG6" s="67" t="n">
        <f aca="false">IF(OR($D6=1,MONTH($B6)&lt;&gt;MONTH(StartDate),'У6 Ввод'!$D$64="",'У6 Ввод'!$E$64="",'У6 Ввод'!$D$64&gt;$B6),0,MAX(0,MIN(1,'У6 Ввод'!$E$64-NETWORKDAYS('У6 Ввод'!$D$64,$B6)+1))/Настройки!$E$12*100)</f>
        <v>0</v>
      </c>
      <c r="BH6" s="67" t="n">
        <f aca="false">IF(OR($D6=1,MONTH($B6)&lt;&gt;MONTH(StartDate),'У6 Ввод'!$D$65="",'У6 Ввод'!$E$65="",'У6 Ввод'!$D$65&gt;$B6),0,MAX(0,MIN(1,'У6 Ввод'!$E$65-NETWORKDAYS('У6 Ввод'!$D$65,$B6)+1))/Настройки!$E$12*100)</f>
        <v>0</v>
      </c>
      <c r="BI6" s="67" t="n">
        <f aca="false">IF(OR($D6=1,MONTH($B6)&lt;&gt;MONTH(StartDate),'У6 Ввод'!$D$66="",'У6 Ввод'!$E$66="",'У6 Ввод'!$D$66&gt;$B6),0,MAX(0,MIN(1,'У6 Ввод'!$E$66-NETWORKDAYS('У6 Ввод'!$D$66,$B6)+1))/Настройки!$E$12*100)</f>
        <v>0</v>
      </c>
      <c r="BJ6" s="67" t="n">
        <f aca="false">IF(OR($D6=1,MONTH($B6)&lt;&gt;MONTH(StartDate),'У6 Ввод'!$D$67="",'У6 Ввод'!$E$67="",'У6 Ввод'!$D$67&gt;$B6),0,MAX(0,MIN(1,'У6 Ввод'!$E$67-NETWORKDAYS('У6 Ввод'!$D$67,$B6)+1))/Настройки!$E$12*100)</f>
        <v>0</v>
      </c>
      <c r="BK6" s="67" t="n">
        <f aca="false">IF(OR($D6=1,MONTH($B6)&lt;&gt;MONTH(StartDate),'У6 Ввод'!$D$68="",'У6 Ввод'!$E$68="",'У6 Ввод'!$D$68&gt;$B6),0,MAX(0,MIN(1,'У6 Ввод'!$E$68-NETWORKDAYS('У6 Ввод'!$D$68,$B6)+1))/Настройки!$E$12*100)</f>
        <v>0</v>
      </c>
      <c r="BL6" s="67" t="n">
        <f aca="false">IF(OR($D6=1,MONTH($B6)&lt;&gt;MONTH(StartDate),'У6 Ввод'!$D$69="",'У6 Ввод'!$E$69="",'У6 Ввод'!$D$69&gt;$B6),0,MAX(0,MIN(1,'У6 Ввод'!$E$69-NETWORKDAYS('У6 Ввод'!$D$69,$B6)+1))/Настройки!$E$12*100)</f>
        <v>0</v>
      </c>
      <c r="BM6" s="67" t="n">
        <f aca="false">IF(OR($D6=1,MONTH($B6)&lt;&gt;MONTH(StartDate),'У6 Ввод'!$D$70="",'У6 Ввод'!$E$70="",'У6 Ввод'!$D$70&gt;$B6),0,MAX(0,MIN(1,'У6 Ввод'!$E$70-NETWORKDAYS('У6 Ввод'!$D$70,$B6)+1))/Настройки!$E$12*100)</f>
        <v>0</v>
      </c>
      <c r="BN6" s="67" t="n">
        <f aca="false">IF(OR($D6=1,MONTH($B6)&lt;&gt;MONTH(StartDate),'У6 Ввод'!$D$71="",'У6 Ввод'!$E$71="",'У6 Ввод'!$D$71&gt;$B6),0,MAX(0,MIN(1,'У6 Ввод'!$E$71-NETWORKDAYS('У6 Ввод'!$D$71,$B6)+1))/Настройки!$E$12*100)</f>
        <v>0</v>
      </c>
      <c r="BO6" s="67" t="n">
        <f aca="false">IF(OR($D6=1,MONTH($B6)&lt;&gt;MONTH(StartDate),'У6 Ввод'!$D$72="",'У6 Ввод'!$E$72="",'У6 Ввод'!$D$72&gt;$B6),0,MAX(0,MIN(1,'У6 Ввод'!$E$72-NETWORKDAYS('У6 Ввод'!$D$72,$B6)+1))/Настройки!$E$12*100)</f>
        <v>0</v>
      </c>
      <c r="BP6" s="67" t="n">
        <f aca="false">IF(OR($D6=1,MONTH($B6)&lt;&gt;MONTH(StartDate),'У6 Ввод'!$D$73="",'У6 Ввод'!$E$73="",'У6 Ввод'!$D$73&gt;$B6),0,MAX(0,MIN(1,'У6 Ввод'!$E$73-NETWORKDAYS('У6 Ввод'!$D$73,$B6)+1))/Настройки!$E$12*100)</f>
        <v>0</v>
      </c>
      <c r="BQ6" s="67" t="n">
        <f aca="false">IF(OR($D6=1,MONTH($B6)&lt;&gt;MONTH(StartDate),'У6 Ввод'!$D$74="",'У6 Ввод'!$E$74="",'У6 Ввод'!$D$74&gt;$B6),0,MAX(0,MIN(1,'У6 Ввод'!$E$74-NETWORKDAYS('У6 Ввод'!$D$74,$B6)+1))/Настройки!$E$12*100)</f>
        <v>0</v>
      </c>
      <c r="BR6" s="67" t="n">
        <f aca="false">IF(OR($D6=1,MONTH($B6)&lt;&gt;MONTH(StartDate),'У6 Ввод'!$D$75="",'У6 Ввод'!$E$75="",'У6 Ввод'!$D$75&gt;$B6),0,MAX(0,MIN(1,'У6 Ввод'!$E$75-NETWORKDAYS('У6 Ввод'!$D$75,$B6)+1))/Настройки!$E$12*100)</f>
        <v>0</v>
      </c>
      <c r="BS6" s="67" t="n">
        <f aca="false">IF(OR($D6=1,MONTH($B6)&lt;&gt;MONTH(StartDate),'У6 Ввод'!$D$76="",'У6 Ввод'!$E$76="",'У6 Ввод'!$D$76&gt;$B6),0,MAX(0,MIN(1,'У6 Ввод'!$E$76-NETWORKDAYS('У6 Ввод'!$D$76,$B6)+1))/Настройки!$E$12*100)</f>
        <v>0</v>
      </c>
      <c r="BT6" s="67" t="n">
        <f aca="false">IF(OR($D6=1,MONTH($B6)&lt;&gt;MONTH(StartDate),'У6 Ввод'!$D$77="",'У6 Ввод'!$E$77="",'У6 Ввод'!$D$77&gt;$B6),0,MAX(0,MIN(1,'У6 Ввод'!$E$77-NETWORKDAYS('У6 Ввод'!$D$77,$B6)+1))/Настройки!$E$12*100)</f>
        <v>0</v>
      </c>
      <c r="BU6" s="67" t="n">
        <f aca="false">IF(OR($D6=1,MONTH($B6)&lt;&gt;MONTH(StartDate),'У6 Ввод'!$D$78="",'У6 Ввод'!$E$78="",'У6 Ввод'!$D$78&gt;$B6),0,MAX(0,MIN(1,'У6 Ввод'!$E$78-NETWORKDAYS('У6 Ввод'!$D$78,$B6)+1))/Настройки!$E$12*100)</f>
        <v>0</v>
      </c>
      <c r="BV6" s="67" t="n">
        <f aca="false">IF(OR($D6=1,MONTH($B6)&lt;&gt;MONTH(StartDate),'У6 Ввод'!$D$79="",'У6 Ввод'!$E$79="",'У6 Ввод'!$D$79&gt;$B6),0,MAX(0,MIN(1,'У6 Ввод'!$E$79-NETWORKDAYS('У6 Ввод'!$D$79,$B6)+1))/Настройки!$E$12*100)</f>
        <v>0</v>
      </c>
      <c r="BW6" s="67" t="n">
        <f aca="false">IF(OR($D6=1,MONTH($B6)&lt;&gt;MONTH(StartDate),'У6 Ввод'!$D$80="",'У6 Ввод'!$E$80="",'У6 Ввод'!$D$80&gt;$B6),0,MAX(0,MIN(1,'У6 Ввод'!$E$80-NETWORKDAYS('У6 Ввод'!$D$80,$B6)+1))/Настройки!$E$12*100)</f>
        <v>0</v>
      </c>
      <c r="BX6" s="67" t="n">
        <f aca="false">IF(OR($D6=1,MONTH($B6)&lt;&gt;MONTH(StartDate),'У6 Ввод'!$D$81="",'У6 Ввод'!$E$81="",'У6 Ввод'!$D$81&gt;$B6),0,MAX(0,MIN(1,'У6 Ввод'!$E$81-NETWORKDAYS('У6 Ввод'!$D$81,$B6)+1))/Настройки!$E$12*100)</f>
        <v>0</v>
      </c>
      <c r="BY6" s="67" t="n">
        <f aca="false">IF(OR($D6=1,MONTH($B6)&lt;&gt;MONTH(StartDate),'У6 Ввод'!$D$82="",'У6 Ввод'!$E$82="",'У6 Ввод'!$D$82&gt;$B6),0,MAX(0,MIN(1,'У6 Ввод'!$E$82-NETWORKDAYS('У6 Ввод'!$D$82,$B6)+1))/Настройки!$E$12*100)</f>
        <v>0</v>
      </c>
      <c r="BZ6" s="67" t="n">
        <f aca="false">IF(OR($D6=1,MONTH($B6)&lt;&gt;MONTH(StartDate),'У6 Ввод'!$D$83="",'У6 Ввод'!$E$83="",'У6 Ввод'!$D$83&gt;$B6),0,MAX(0,MIN(1,'У6 Ввод'!$E$83-NETWORKDAYS('У6 Ввод'!$D$83,$B6)+1))/Настройки!$E$12*100)</f>
        <v>0</v>
      </c>
      <c r="CA6" s="67" t="n">
        <f aca="false">IF(OR($D6=1,MONTH($B6)&lt;&gt;MONTH(StartDate),'У6 Ввод'!$D$84="",'У6 Ввод'!$E$84="",'У6 Ввод'!$D$84&gt;$B6),0,MAX(0,MIN(1,'У6 Ввод'!$E$84-NETWORKDAYS('У6 Ввод'!$D$84,$B6)+1))/Настройки!$E$12*100)</f>
        <v>0</v>
      </c>
      <c r="CB6" s="67" t="n">
        <f aca="false">IF(OR($D6=1,MONTH($B6)&lt;&gt;MONTH(StartDate),'У6 Ввод'!$D$85="",'У6 Ввод'!$E$85="",'У6 Ввод'!$D$85&gt;$B6),0,MAX(0,MIN(1,'У6 Ввод'!$E$85-NETWORKDAYS('У6 Ввод'!$D$85,$B6)+1))/Настройки!$E$12*100)</f>
        <v>0</v>
      </c>
      <c r="CC6" s="67" t="n">
        <f aca="false">IF(OR($D6=1,MONTH($B6)&lt;&gt;MONTH(StartDate),'У6 Ввод'!$D$86="",'У6 Ввод'!$E$86="",'У6 Ввод'!$D$86&gt;$B6),0,MAX(0,MIN(1,'У6 Ввод'!$E$86-NETWORKDAYS('У6 Ввод'!$D$86,$B6)+1))/Настройки!$E$12*100)</f>
        <v>0</v>
      </c>
      <c r="CD6" s="67" t="n">
        <f aca="false">IF(OR($D6=1,MONTH($B6)&lt;&gt;MONTH(StartDate),'У6 Ввод'!$D$87="",'У6 Ввод'!$E$87="",'У6 Ввод'!$D$87&gt;$B6),0,MAX(0,MIN(1,'У6 Ввод'!$E$87-NETWORKDAYS('У6 Ввод'!$D$87,$B6)+1))/Настройки!$E$12*100)</f>
        <v>0</v>
      </c>
      <c r="CE6" s="67" t="n">
        <f aca="false">IF(OR($D6=1,MONTH($B6)&lt;&gt;MONTH(StartDate),'У6 Ввод'!$D$88="",'У6 Ввод'!$E$88="",'У6 Ввод'!$D$88&gt;$B6),0,MAX(0,MIN(1,'У6 Ввод'!$E$88-NETWORKDAYS('У6 Ввод'!$D$88,$B6)+1))/Настройки!$E$12*100)</f>
        <v>0</v>
      </c>
      <c r="CF6" s="67" t="n">
        <f aca="false">IF(OR($D6=1,MONTH($B6)&lt;&gt;MONTH(StartDate),'У6 Ввод'!$D$89="",'У6 Ввод'!$E$89="",'У6 Ввод'!$D$89&gt;$B6),0,MAX(0,MIN(1,'У6 Ввод'!$E$89-NETWORKDAYS('У6 Ввод'!$D$89,$B6)+1))/Настройки!$E$12*100)</f>
        <v>0</v>
      </c>
      <c r="CG6" s="67" t="n">
        <f aca="false">IF(OR($D6=1,MONTH($B6)&lt;&gt;MONTH(StartDate),'У6 Ввод'!$D$90="",'У6 Ввод'!$E$90="",'У6 Ввод'!$D$90&gt;$B6),0,MAX(0,MIN(1,'У6 Ввод'!$E$90-NETWORKDAYS('У6 Ввод'!$D$90,$B6)+1))/Настройки!$E$12*100)</f>
        <v>0</v>
      </c>
      <c r="CH6" s="67" t="n">
        <f aca="false">IF(OR($D6=1,MONTH($B6)&lt;&gt;MONTH(StartDate),'У6 Ввод'!$D$91="",'У6 Ввод'!$E$91="",'У6 Ввод'!$D$91&gt;$B6),0,MAX(0,MIN(1,'У6 Ввод'!$E$91-NETWORKDAYS('У6 Ввод'!$D$91,$B6)+1))/Настройки!$E$12*100)</f>
        <v>0</v>
      </c>
      <c r="CI6" s="67" t="n">
        <f aca="false">IF(OR($D6=1,MONTH($B6)&lt;&gt;MONTH(StartDate),'У6 Ввод'!$D$92="",'У6 Ввод'!$E$92="",'У6 Ввод'!$D$92&gt;$B6),0,MAX(0,MIN(1,'У6 Ввод'!$E$92-NETWORKDAYS('У6 Ввод'!$D$92,$B6)+1))/Настройки!$E$12*100)</f>
        <v>0</v>
      </c>
      <c r="CJ6" s="67" t="n">
        <f aca="false">IF(OR($D6=1,MONTH($B6)&lt;&gt;MONTH(StartDate),'У6 Ввод'!$D$93="",'У6 Ввод'!$E$93="",'У6 Ввод'!$D$93&gt;$B6),0,MAX(0,MIN(1,'У6 Ввод'!$E$93-NETWORKDAYS('У6 Ввод'!$D$93,$B6)+1))/Настройки!$E$12*100)</f>
        <v>0</v>
      </c>
      <c r="CK6" s="67" t="n">
        <f aca="false">IF(OR($D6=1,MONTH($B6)&lt;&gt;MONTH(StartDate),'У6 Ввод'!$D$94="",'У6 Ввод'!$E$94="",'У6 Ввод'!$D$94&gt;$B6),0,MAX(0,MIN(1,'У6 Ввод'!$E$94-NETWORKDAYS('У6 Ввод'!$D$94,$B6)+1))/Настройки!$E$12*100)</f>
        <v>0</v>
      </c>
      <c r="CL6" s="67" t="n">
        <f aca="false">IF(OR($D6=1,MONTH($B6)&lt;&gt;MONTH(StartDate),'У6 Ввод'!$D$95="",'У6 Ввод'!$E$95="",'У6 Ввод'!$D$95&gt;$B6),0,MAX(0,MIN(1,'У6 Ввод'!$E$95-NETWORKDAYS('У6 Ввод'!$D$95,$B6)+1))/Настройки!$E$12*100)</f>
        <v>0</v>
      </c>
      <c r="CM6" s="67" t="n">
        <f aca="false">IF(OR($D6=1,MONTH($B6)&lt;&gt;MONTH(StartDate),'У6 Ввод'!$D$96="",'У6 Ввод'!$E$96="",'У6 Ввод'!$D$96&gt;$B6),0,MAX(0,MIN(1,'У6 Ввод'!$E$96-NETWORKDAYS('У6 Ввод'!$D$96,$B6)+1))/Настройки!$E$12*100)</f>
        <v>0</v>
      </c>
      <c r="CN6" s="67" t="n">
        <f aca="false">IF(OR($D6=1,MONTH($B6)&lt;&gt;MONTH(StartDate),'У6 Ввод'!$D$97="",'У6 Ввод'!$E$97="",'У6 Ввод'!$D$97&gt;$B6),0,MAX(0,MIN(1,'У6 Ввод'!$E$97-NETWORKDAYS('У6 Ввод'!$D$97,$B6)+1))/Настройки!$E$12*100)</f>
        <v>0</v>
      </c>
      <c r="CO6" s="67" t="n">
        <f aca="false">IF(OR($D6=1,MONTH($B6)&lt;&gt;MONTH(StartDate),'У6 Ввод'!$D$98="",'У6 Ввод'!$E$98="",'У6 Ввод'!$D$98&gt;$B6),0,MAX(0,MIN(1,'У6 Ввод'!$E$98-NETWORKDAYS('У6 Ввод'!$D$98,$B6)+1))/Настройки!$E$12*100)</f>
        <v>0</v>
      </c>
      <c r="CP6" s="67" t="n">
        <f aca="false">IF(OR($D6=1,MONTH($B6)&lt;&gt;MONTH(StartDate),'У6 Ввод'!$D$99="",'У6 Ввод'!$E$99="",'У6 Ввод'!$D$99&gt;$B6),0,MAX(0,MIN(1,'У6 Ввод'!$E$99-NETWORKDAYS('У6 Ввод'!$D$99,$B6)+1))/Настройки!$E$12*100)</f>
        <v>0</v>
      </c>
      <c r="CQ6" s="67" t="n">
        <f aca="false">IF(OR($D6=1,MONTH($B6)&lt;&gt;MONTH(StartDate),'У6 Ввод'!$D$100="",'У6 Ввод'!$E$100="",'У6 Ввод'!$D$100&gt;$B6),0,MAX(0,MIN(1,'У6 Ввод'!$E$100-NETWORKDAYS('У6 Ввод'!$D$100,$B6)+1))/Настройки!$E$12*100)</f>
        <v>0</v>
      </c>
      <c r="CR6" s="67" t="n">
        <f aca="false">IF(OR($D6=1,MONTH($B6)&lt;&gt;MONTH(StartDate),'У6 Ввод'!$D$101="",'У6 Ввод'!$E$101="",'У6 Ввод'!$D$101&gt;$B6),0,MAX(0,MIN(1,'У6 Ввод'!$E$101-NETWORKDAYS('У6 Ввод'!$D$101,$B6)+1))/Настройки!$E$12*100)</f>
        <v>0</v>
      </c>
      <c r="CS6" s="67" t="n">
        <f aca="false">IF(OR($D6=1,MONTH($B6)&lt;&gt;MONTH(StartDate),'У6 Ввод'!$D$102="",'У6 Ввод'!$E$102="",'У6 Ввод'!$D$102&gt;$B6),0,MAX(0,MIN(1,'У6 Ввод'!$E$102-NETWORKDAYS('У6 Ввод'!$D$102,$B6)+1))/Настройки!$E$12*100)</f>
        <v>0</v>
      </c>
      <c r="CT6" s="67" t="n">
        <f aca="false">IF(OR($D6=1,MONTH($B6)&lt;&gt;MONTH(StartDate),'У6 Ввод'!$D$103="",'У6 Ввод'!$E$103="",'У6 Ввод'!$D$103&gt;$B6),0,MAX(0,MIN(1,'У6 Ввод'!$E$103-NETWORKDAYS('У6 Ввод'!$D$103,$B6)+1))/Настройки!$E$12*100)</f>
        <v>0</v>
      </c>
      <c r="CU6" s="67" t="n">
        <f aca="false">IF(OR($D6=1,MONTH($B6)&lt;&gt;MONTH(StartDate),'У6 Ввод'!$D$104="",'У6 Ввод'!$E$104="",'У6 Ввод'!$D$104&gt;$B6),0,MAX(0,MIN(1,'У6 Ввод'!$E$104-NETWORKDAYS('У6 Ввод'!$D$104,$B6)+1))/Настройки!$E$12*100)</f>
        <v>0</v>
      </c>
      <c r="CV6" s="67" t="n">
        <f aca="false">IF(OR($D6=1,MONTH($B6)&lt;&gt;MONTH(StartDate),'У6 Ввод'!$D$105="",'У6 Ввод'!$E$105="",'У6 Ввод'!$D$105&gt;$B6),0,MAX(0,MIN(1,'У6 Ввод'!$E$105-NETWORKDAYS('У6 Ввод'!$D$105,$B6)+1))/Настройки!$E$12*100)</f>
        <v>0</v>
      </c>
      <c r="CW6" s="67" t="n">
        <f aca="false">IF(OR($D6=1,MONTH($B6)&lt;&gt;MONTH(StartDate),'У6 Ввод'!$D$106="",'У6 Ввод'!$E$106="",'У6 Ввод'!$D$106&gt;$B6),0,MAX(0,MIN(1,'У6 Ввод'!$E$106-NETWORKDAYS('У6 Ввод'!$D$106,$B6)+1))/Настройки!$E$12*100)</f>
        <v>0</v>
      </c>
      <c r="CX6" s="67" t="n">
        <f aca="false">IF(OR($D6=1,MONTH($B6)&lt;&gt;MONTH(StartDate),'У6 Ввод'!$D$107="",'У6 Ввод'!$E$107="",'У6 Ввод'!$D$107&gt;$B6),0,MAX(0,MIN(1,'У6 Ввод'!$E$107-NETWORKDAYS('У6 Ввод'!$D$107,$B6)+1))/Настройки!$E$12*100)</f>
        <v>0</v>
      </c>
      <c r="CY6" s="67" t="n">
        <f aca="false">IF(OR($D6=1,MONTH($B6)&lt;&gt;MONTH(StartDate),'У6 Ввод'!$D$108="",'У6 Ввод'!$E$108="",'У6 Ввод'!$D$108&gt;$B6),0,MAX(0,MIN(1,'У6 Ввод'!$E$108-NETWORKDAYS('У6 Ввод'!$D$108,$B6)+1))/Настройки!$E$12*100)</f>
        <v>0</v>
      </c>
      <c r="CZ6" s="67" t="n">
        <f aca="false">IF(OR($D6=1,MONTH($B6)&lt;&gt;MONTH(StartDate),'У6 Ввод'!$D$109="",'У6 Ввод'!$E$109="",'У6 Ввод'!$D$109&gt;$B6),0,MAX(0,MIN(1,'У6 Ввод'!$E$109-NETWORKDAYS('У6 Ввод'!$D$109,$B6)+1))/Настройки!$E$12*100)</f>
        <v>0</v>
      </c>
      <c r="DA6" s="67" t="n">
        <f aca="false">IF(OR($D6=1,MONTH($B6)&lt;&gt;MONTH(StartDate),'У6 Ввод'!$D$110="",'У6 Ввод'!$E$110="",'У6 Ввод'!$D$110&gt;$B6),0,MAX(0,MIN(1,'У6 Ввод'!$E$110-NETWORKDAYS('У6 Ввод'!$D$110,$B6)+1))/Настройки!$E$12*100)</f>
        <v>0</v>
      </c>
      <c r="DB6" s="67" t="n">
        <f aca="false">IF(OR($D6=1,MONTH($B6)&lt;&gt;MONTH(StartDate),'У6 Ввод'!$D$111="",'У6 Ввод'!$E$111="",'У6 Ввод'!$D$111&gt;$B6),0,MAX(0,MIN(1,'У6 Ввод'!$E$111-NETWORKDAYS('У6 Ввод'!$D$111,$B6)+1))/Настройки!$E$12*100)</f>
        <v>0</v>
      </c>
      <c r="DC6" s="67" t="n">
        <f aca="false">IF(OR($D6=1,MONTH($B6)&lt;&gt;MONTH(StartDate),'У6 Ввод'!$D$112="",'У6 Ввод'!$E$112="",'У6 Ввод'!$D$112&gt;$B6),0,MAX(0,MIN(1,'У6 Ввод'!$E$112-NETWORKDAYS('У6 Ввод'!$D$112,$B6)+1))/Настройки!$E$12*100)</f>
        <v>0</v>
      </c>
      <c r="DD6" s="67" t="n">
        <f aca="false">IF(OR($D6=1,MONTH($B6)&lt;&gt;MONTH(StartDate),'У6 Ввод'!$D$113="",'У6 Ввод'!$E$113="",'У6 Ввод'!$D$113&gt;$B6),0,MAX(0,MIN(1,'У6 Ввод'!$E$113-NETWORKDAYS('У6 Ввод'!$D$113,$B6)+1))/Настройки!$E$12*100)</f>
        <v>0</v>
      </c>
      <c r="DE6" s="67" t="n">
        <f aca="false">IF(OR($D6=1,MONTH($B6)&lt;&gt;MONTH(StartDate),'У6 Ввод'!$D$114="",'У6 Ввод'!$E$114="",'У6 Ввод'!$D$114&gt;$B6),0,MAX(0,MIN(1,'У6 Ввод'!$E$114-NETWORKDAYS('У6 Ввод'!$D$114,$B6)+1))/Настройки!$E$12*100)</f>
        <v>0</v>
      </c>
      <c r="DF6" s="67" t="n">
        <f aca="false">IF(OR($D6=1,MONTH($B6)&lt;&gt;MONTH(StartDate),'У6 Ввод'!$D$115="",'У6 Ввод'!$E$115="",'У6 Ввод'!$D$115&gt;$B6),0,MAX(0,MIN(1,'У6 Ввод'!$E$115-NETWORKDAYS('У6 Ввод'!$D$115,$B6)+1))/Настройки!$E$12*100)</f>
        <v>0</v>
      </c>
      <c r="DG6" s="67" t="n">
        <f aca="false">IF(OR($D6=1,MONTH($B6)&lt;&gt;MONTH(StartDate),'У6 Ввод'!$D$116="",'У6 Ввод'!$E$116="",'У6 Ввод'!$D$116&gt;$B6),0,MAX(0,MIN(1,'У6 Ввод'!$E$116-NETWORKDAYS('У6 Ввод'!$D$116,$B6)+1))/Настройки!$E$12*100)</f>
        <v>0</v>
      </c>
      <c r="DH6" s="67" t="n">
        <f aca="false">IF(OR($D6=1,MONTH($B6)&lt;&gt;MONTH(StartDate),'У6 Ввод'!$D$117="",'У6 Ввод'!$E$117="",'У6 Ввод'!$D$117&gt;$B6),0,MAX(0,MIN(1,'У6 Ввод'!$E$117-NETWORKDAYS('У6 Ввод'!$D$117,$B6)+1))/Настройки!$E$12*100)</f>
        <v>0</v>
      </c>
      <c r="DI6" s="67" t="n">
        <f aca="false">IF(OR($D6=1,MONTH($B6)&lt;&gt;MONTH(StartDate),'У6 Ввод'!$D$118="",'У6 Ввод'!$E$118="",'У6 Ввод'!$D$118&gt;$B6),0,MAX(0,MIN(1,'У6 Ввод'!$E$118-NETWORKDAYS('У6 Ввод'!$D$118,$B6)+1))/Настройки!$E$12*100)</f>
        <v>0</v>
      </c>
      <c r="DJ6" s="67" t="n">
        <f aca="false">IF(OR($D6=1,MONTH($B6)&lt;&gt;MONTH(StartDate),'У6 Ввод'!$D$119="",'У6 Ввод'!$E$119="",'У6 Ввод'!$D$119&gt;$B6),0,MAX(0,MIN(1,'У6 Ввод'!$E$119-NETWORKDAYS('У6 Ввод'!$D$119,$B6)+1))/Настройки!$E$12*100)</f>
        <v>0</v>
      </c>
      <c r="DK6" s="67" t="n">
        <f aca="false">IF(OR($D6=1,MONTH($B6)&lt;&gt;MONTH(StartDate),'У6 Ввод'!$D$120="",'У6 Ввод'!$E$120="",'У6 Ввод'!$D$120&gt;$B6),0,MAX(0,MIN(1,'У6 Ввод'!$E$120-NETWORKDAYS('У6 Ввод'!$D$120,$B6)+1))/Настройки!$E$12*100)</f>
        <v>0</v>
      </c>
      <c r="DL6" s="67" t="n">
        <f aca="false">IF(OR($D6=1,MONTH($B6)&lt;&gt;MONTH(StartDate),'У6 Ввод'!$D$121="",'У6 Ввод'!$E$121="",'У6 Ввод'!$D$121&gt;$B6),0,MAX(0,MIN(1,'У6 Ввод'!$E$121-NETWORKDAYS('У6 Ввод'!$D$121,$B6)+1))/Настройки!$E$12*100)</f>
        <v>0</v>
      </c>
      <c r="DM6" s="67" t="n">
        <f aca="false">IF(OR($D6=1,MONTH($B6)&lt;&gt;MONTH(StartDate),'У6 Ввод'!$D$122="",'У6 Ввод'!$E$122="",'У6 Ввод'!$D$122&gt;$B6),0,MAX(0,MIN(1,'У6 Ввод'!$E$122-NETWORKDAYS('У6 Ввод'!$D$122,$B6)+1))/Настройки!$E$12*100)</f>
        <v>0</v>
      </c>
      <c r="DN6" s="67" t="n">
        <f aca="false">IF(OR($D6=1,MONTH($B6)&lt;&gt;MONTH(StartDate),'У6 Ввод'!$D$123="",'У6 Ввод'!$E$123="",'У6 Ввод'!$D$123&gt;$B6),0,MAX(0,MIN(1,'У6 Ввод'!$E$123-NETWORKDAYS('У6 Ввод'!$D$123,$B6)+1))/Настройки!$E$12*100)</f>
        <v>0</v>
      </c>
      <c r="DO6" s="67" t="n">
        <f aca="false">IF(OR($D6=1,MONTH($B6)&lt;&gt;MONTH(StartDate),'У6 Ввод'!$D$124="",'У6 Ввод'!$E$124="",'У6 Ввод'!$D$124&gt;$B6),0,MAX(0,MIN(1,'У6 Ввод'!$E$124-NETWORKDAYS('У6 Ввод'!$D$124,$B6)+1))/Настройки!$E$12*100)</f>
        <v>0</v>
      </c>
      <c r="DP6" s="67" t="n">
        <f aca="false">IF(OR($D6=1,MONTH($B6)&lt;&gt;MONTH(StartDate),'У6 Ввод'!$D$125="",'У6 Ввод'!$E$125="",'У6 Ввод'!$D$125&gt;$B6),0,MAX(0,MIN(1,'У6 Ввод'!$E$125-NETWORKDAYS('У6 Ввод'!$D$125,$B6)+1))/Настройки!$E$12*100)</f>
        <v>0</v>
      </c>
      <c r="DQ6" s="67" t="n">
        <f aca="false">IF(OR($D6=1,MONTH($B6)&lt;&gt;MONTH(StartDate),'У6 Ввод'!$D$126="",'У6 Ввод'!$E$126="",'У6 Ввод'!$D$126&gt;$B6),0,MAX(0,MIN(1,'У6 Ввод'!$E$126-NETWORKDAYS('У6 Ввод'!$D$126,$B6)+1))/Настройки!$E$12*100)</f>
        <v>0</v>
      </c>
      <c r="DR6" s="67" t="n">
        <f aca="false">IF(OR($D6=1,MONTH($B6)&lt;&gt;MONTH(StartDate),'У6 Ввод'!$D$127="",'У6 Ввод'!$E$127="",'У6 Ввод'!$D$127&gt;$B6),0,MAX(0,MIN(1,'У6 Ввод'!$E$127-NETWORKDAYS('У6 Ввод'!$D$127,$B6)+1))/Настройки!$E$12*100)</f>
        <v>0</v>
      </c>
      <c r="DS6" s="67" t="n">
        <f aca="false">IF(OR($D6=1,MONTH($B6)&lt;&gt;MONTH(StartDate),'У6 Ввод'!$D$128="",'У6 Ввод'!$E$128="",'У6 Ввод'!$D$128&gt;$B6),0,MAX(0,MIN(1,'У6 Ввод'!$E$128-NETWORKDAYS('У6 Ввод'!$D$128,$B6)+1))/Настройки!$E$12*100)</f>
        <v>0</v>
      </c>
      <c r="DT6" s="67" t="n">
        <f aca="false">IF(OR($D6=1,MONTH($B6)&lt;&gt;MONTH(StartDate),'У6 Ввод'!$D$129="",'У6 Ввод'!$E$129="",'У6 Ввод'!$D$129&gt;$B6),0,MAX(0,MIN(1,'У6 Ввод'!$E$129-NETWORKDAYS('У6 Ввод'!$D$129,$B6)+1))/Настройки!$E$12*100)</f>
        <v>0</v>
      </c>
      <c r="DU6" s="67" t="n">
        <f aca="false">IF(OR($D6=1,MONTH($B6)&lt;&gt;MONTH(StartDate),'У6 Ввод'!$D$130="",'У6 Ввод'!$E$130="",'У6 Ввод'!$D$130&gt;$B6),0,MAX(0,MIN(1,'У6 Ввод'!$E$130-NETWORKDAYS('У6 Ввод'!$D$130,$B6)+1))/Настройки!$E$12*100)</f>
        <v>0</v>
      </c>
      <c r="DV6" s="67" t="n">
        <f aca="false">IF(OR($D6=1,MONTH($B6)&lt;&gt;MONTH(StartDate),'У6 Ввод'!$D$131="",'У6 Ввод'!$E$131="",'У6 Ввод'!$D$131&gt;$B6),0,MAX(0,MIN(1,'У6 Ввод'!$E$131-NETWORKDAYS('У6 Ввод'!$D$131,$B6)+1))/Настройки!$E$12*100)</f>
        <v>0</v>
      </c>
      <c r="DW6" s="67" t="n">
        <f aca="false">IF(OR($D6=1,MONTH($B6)&lt;&gt;MONTH(StartDate),'У6 Ввод'!$D$132="",'У6 Ввод'!$E$132="",'У6 Ввод'!$D$132&gt;$B6),0,MAX(0,MIN(1,'У6 Ввод'!$E$132-NETWORKDAYS('У6 Ввод'!$D$132,$B6)+1))/Настройки!$E$12*100)</f>
        <v>0</v>
      </c>
      <c r="DX6" s="67" t="n">
        <f aca="false">IF(OR($D6=1,MONTH($B6)&lt;&gt;MONTH(StartDate),'У6 Ввод'!$D$133="",'У6 Ввод'!$E$133="",'У6 Ввод'!$D$133&gt;$B6),0,MAX(0,MIN(1,'У6 Ввод'!$E$133-NETWORKDAYS('У6 Ввод'!$D$133,$B6)+1))/Настройки!$E$12*100)</f>
        <v>0</v>
      </c>
      <c r="DY6" s="67" t="n">
        <f aca="false">IF(OR($D6=1,MONTH($B6)&lt;&gt;MONTH(StartDate),'У6 Ввод'!$D$134="",'У6 Ввод'!$E$134="",'У6 Ввод'!$D$134&gt;$B6),0,MAX(0,MIN(1,'У6 Ввод'!$E$134-NETWORKDAYS('У6 Ввод'!$D$134,$B6)+1))/Настройки!$E$12*100)</f>
        <v>0</v>
      </c>
      <c r="DZ6" s="67" t="n">
        <f aca="false">IF(OR($D6=1,MONTH($B6)&lt;&gt;MONTH(StartDate),'У6 Ввод'!$D$135="",'У6 Ввод'!$E$135="",'У6 Ввод'!$D$135&gt;$B6),0,MAX(0,MIN(1,'У6 Ввод'!$E$135-NETWORKDAYS('У6 Ввод'!$D$135,$B6)+1))/Настройки!$E$12*100)</f>
        <v>0</v>
      </c>
      <c r="EA6" s="67" t="n">
        <f aca="false">IF(OR($D6=1,MONTH($B6)&lt;&gt;MONTH(StartDate),'У6 Ввод'!$D$136="",'У6 Ввод'!$E$136="",'У6 Ввод'!$D$136&gt;$B6),0,MAX(0,MIN(1,'У6 Ввод'!$E$136-NETWORKDAYS('У6 Ввод'!$D$136,$B6)+1))/Настройки!$E$12*100)</f>
        <v>0</v>
      </c>
      <c r="EB6" s="67" t="n">
        <f aca="false">IF(OR($D6=1,MONTH($B6)&lt;&gt;MONTH(StartDate),'У6 Ввод'!$D$137="",'У6 Ввод'!$E$137="",'У6 Ввод'!$D$137&gt;$B6),0,MAX(0,MIN(1,'У6 Ввод'!$E$137-NETWORKDAYS('У6 Ввод'!$D$137,$B6)+1))/Настройки!$E$12*100)</f>
        <v>0</v>
      </c>
      <c r="EC6" s="67" t="n">
        <f aca="false">IF(OR($D6=1,MONTH($B6)&lt;&gt;MONTH(StartDate),'У6 Ввод'!$D$138="",'У6 Ввод'!$E$138="",'У6 Ввод'!$D$138&gt;$B6),0,MAX(0,MIN(1,'У6 Ввод'!$E$138-NETWORKDAYS('У6 Ввод'!$D$138,$B6)+1))/Настройки!$E$12*100)</f>
        <v>0</v>
      </c>
      <c r="ED6" s="67" t="n">
        <f aca="false">IF(OR($D6=1,MONTH($B6)&lt;&gt;MONTH(StartDate),'У6 Ввод'!$D$139="",'У6 Ввод'!$E$139="",'У6 Ввод'!$D$139&gt;$B6),0,MAX(0,MIN(1,'У6 Ввод'!$E$139-NETWORKDAYS('У6 Ввод'!$D$139,$B6)+1))/Настройки!$E$12*100)</f>
        <v>0</v>
      </c>
      <c r="EE6" s="67" t="n">
        <f aca="false">IF(OR($D6=1,MONTH($B6)&lt;&gt;MONTH(StartDate),'У6 Ввод'!$D$140="",'У6 Ввод'!$E$140="",'У6 Ввод'!$D$140&gt;$B6),0,MAX(0,MIN(1,'У6 Ввод'!$E$140-NETWORKDAYS('У6 Ввод'!$D$140,$B6)+1))/Настройки!$E$12*100)</f>
        <v>0</v>
      </c>
      <c r="EF6" s="67" t="n">
        <f aca="false">IF(OR($D6=1,MONTH($B6)&lt;&gt;MONTH(StartDate),'У6 Ввод'!$D$141="",'У6 Ввод'!$E$141="",'У6 Ввод'!$D$141&gt;$B6),0,MAX(0,MIN(1,'У6 Ввод'!$E$141-NETWORKDAYS('У6 Ввод'!$D$141,$B6)+1))/Настройки!$E$12*100)</f>
        <v>0</v>
      </c>
      <c r="EG6" s="67" t="n">
        <f aca="false">IF(OR($D6=1,MONTH($B6)&lt;&gt;MONTH(StartDate),'У6 Ввод'!$D$142="",'У6 Ввод'!$E$142="",'У6 Ввод'!$D$142&gt;$B6),0,MAX(0,MIN(1,'У6 Ввод'!$E$142-NETWORKDAYS('У6 Ввод'!$D$142,$B6)+1))/Настройки!$E$12*100)</f>
        <v>0</v>
      </c>
      <c r="EH6" s="67" t="n">
        <f aca="false">IF(OR($D6=1,MONTH($B6)&lt;&gt;MONTH(StartDate),'У6 Ввод'!$D$143="",'У6 Ввод'!$E$143="",'У6 Ввод'!$D$143&gt;$B6),0,MAX(0,MIN(1,'У6 Ввод'!$E$143-NETWORKDAYS('У6 Ввод'!$D$143,$B6)+1))/Настройки!$E$12*100)</f>
        <v>0</v>
      </c>
      <c r="EI6" s="67" t="n">
        <f aca="false">IF(OR($D6=1,MONTH($B6)&lt;&gt;MONTH(StartDate),'У6 Ввод'!$D$144="",'У6 Ввод'!$E$144="",'У6 Ввод'!$D$144&gt;$B6),0,MAX(0,MIN(1,'У6 Ввод'!$E$144-NETWORKDAYS('У6 Ввод'!$D$144,$B6)+1))/Настройки!$E$12*100)</f>
        <v>0</v>
      </c>
      <c r="EJ6" s="67" t="n">
        <f aca="false">IF(OR($D6=1,MONTH($B6)&lt;&gt;MONTH(StartDate),'У6 Ввод'!$D$145="",'У6 Ввод'!$E$145="",'У6 Ввод'!$D$145&gt;$B6),0,MAX(0,MIN(1,'У6 Ввод'!$E$145-NETWORKDAYS('У6 Ввод'!$D$145,$B6)+1))/Настройки!$E$12*100)</f>
        <v>0</v>
      </c>
      <c r="EK6" s="67" t="n">
        <f aca="false">IF(OR($D6=1,MONTH($B6)&lt;&gt;MONTH(StartDate),'У6 Ввод'!$D$146="",'У6 Ввод'!$E$146="",'У6 Ввод'!$D$146&gt;$B6),0,MAX(0,MIN(1,'У6 Ввод'!$E$146-NETWORKDAYS('У6 Ввод'!$D$146,$B6)+1))/Настройки!$E$12*100)</f>
        <v>0</v>
      </c>
      <c r="EL6" s="67" t="n">
        <f aca="false">IF(OR($D6=1,MONTH($B6)&lt;&gt;MONTH(StartDate),'У6 Ввод'!$D$147="",'У6 Ввод'!$E$147="",'У6 Ввод'!$D$147&gt;$B6),0,MAX(0,MIN(1,'У6 Ввод'!$E$147-NETWORKDAYS('У6 Ввод'!$D$147,$B6)+1))/Настройки!$E$12*100)</f>
        <v>0</v>
      </c>
      <c r="EM6" s="67" t="n">
        <f aca="false">IF(OR($D6=1,MONTH($B6)&lt;&gt;MONTH(StartDate),'У6 Ввод'!$D$148="",'У6 Ввод'!$E$148="",'У6 Ввод'!$D$148&gt;$B6),0,MAX(0,MIN(1,'У6 Ввод'!$E$148-NETWORKDAYS('У6 Ввод'!$D$148,$B6)+1))/Настройки!$E$12*100)</f>
        <v>0</v>
      </c>
      <c r="EN6" s="67" t="n">
        <f aca="false">IF(OR($D6=1,MONTH($B6)&lt;&gt;MONTH(StartDate),'У6 Ввод'!$D$149="",'У6 Ввод'!$E$149="",'У6 Ввод'!$D$149&gt;$B6),0,MAX(0,MIN(1,'У6 Ввод'!$E$149-NETWORKDAYS('У6 Ввод'!$D$149,$B6)+1))/Настройки!$E$12*100)</f>
        <v>0</v>
      </c>
      <c r="EO6" s="67" t="n">
        <f aca="false">IF(OR($D6=1,MONTH($B6)&lt;&gt;MONTH(StartDate),'У6 Ввод'!$D$150="",'У6 Ввод'!$E$150="",'У6 Ввод'!$D$150&gt;$B6),0,MAX(0,MIN(1,'У6 Ввод'!$E$150-NETWORKDAYS('У6 Ввод'!$D$150,$B6)+1))/Настройки!$E$12*100)</f>
        <v>0</v>
      </c>
      <c r="EP6" s="67" t="n">
        <f aca="false">IF(OR($D6=1,MONTH($B6)&lt;&gt;MONTH(StartDate),'У6 Ввод'!$D$151="",'У6 Ввод'!$E$151="",'У6 Ввод'!$D$151&gt;$B6),0,MAX(0,MIN(1,'У6 Ввод'!$E$151-NETWORKDAYS('У6 Ввод'!$D$151,$B6)+1))/Настройки!$E$12*100)</f>
        <v>0</v>
      </c>
      <c r="EQ6" s="67" t="n">
        <f aca="false">IF(OR($D6=1,MONTH($B6)&lt;&gt;MONTH(StartDate),'У6 Ввод'!$D$152="",'У6 Ввод'!$E$152="",'У6 Ввод'!$D$152&gt;$B6),0,MAX(0,MIN(1,'У6 Ввод'!$E$152-NETWORKDAYS('У6 Ввод'!$D$152,$B6)+1))/Настройки!$E$12*100)</f>
        <v>0</v>
      </c>
      <c r="ER6" s="67" t="n">
        <f aca="false">IF(OR($D6=1,MONTH($B6)&lt;&gt;MONTH(StartDate),'У6 Ввод'!$D$153="",'У6 Ввод'!$E$153="",'У6 Ввод'!$D$153&gt;$B6),0,MAX(0,MIN(1,'У6 Ввод'!$E$153-NETWORKDAYS('У6 Ввод'!$D$153,$B6)+1))/Настройки!$E$12*100)</f>
        <v>0</v>
      </c>
      <c r="ES6" s="67" t="n">
        <f aca="false">IF(OR($D6=1,MONTH($B6)&lt;&gt;MONTH(StartDate),'У6 Ввод'!$D$154="",'У6 Ввод'!$E$154="",'У6 Ввод'!$D$154&gt;$B6),0,MAX(0,MIN(1,'У6 Ввод'!$E$154-NETWORKDAYS('У6 Ввод'!$D$154,$B6)+1))/Настройки!$E$12*100)</f>
        <v>0</v>
      </c>
      <c r="ET6" s="67" t="n">
        <f aca="false">IF(OR($D6=1,MONTH($B6)&lt;&gt;MONTH(StartDate),'У6 Ввод'!$D$155="",'У6 Ввод'!$E$155="",'У6 Ввод'!$D$155&gt;$B6),0,MAX(0,MIN(1,'У6 Ввод'!$E$155-NETWORKDAYS('У6 Ввод'!$D$155,$B6)+1))/Настройки!$E$12*100)</f>
        <v>0</v>
      </c>
      <c r="EU6" s="67" t="n">
        <f aca="false">IF(OR($D6=1,MONTH($B6)&lt;&gt;MONTH(StartDate),'У6 Ввод'!$D$156="",'У6 Ввод'!$E$156="",'У6 Ввод'!$D$156&gt;$B6),0,MAX(0,MIN(1,'У6 Ввод'!$E$156-NETWORKDAYS('У6 Ввод'!$D$156,$B6)+1))/Настройки!$E$12*100)</f>
        <v>0</v>
      </c>
      <c r="EV6" s="67" t="n">
        <f aca="false">IF(OR($D6=1,MONTH($B6)&lt;&gt;MONTH(StartDate),'У6 Ввод'!$D$157="",'У6 Ввод'!$E$157="",'У6 Ввод'!$D$157&gt;$B6),0,MAX(0,MIN(1,'У6 Ввод'!$E$157-NETWORKDAYS('У6 Ввод'!$D$157,$B6)+1))/Настройки!$E$12*100)</f>
        <v>0</v>
      </c>
      <c r="EW6" s="67" t="n">
        <f aca="false">IF(OR($D6=1,MONTH($B6)&lt;&gt;MONTH(StartDate),'У6 Ввод'!$D$158="",'У6 Ввод'!$E$158="",'У6 Ввод'!$D$158&gt;$B6),0,MAX(0,MIN(1,'У6 Ввод'!$E$158-NETWORKDAYS('У6 Ввод'!$D$158,$B6)+1))/Настройки!$E$12*100)</f>
        <v>0</v>
      </c>
      <c r="EX6" s="67" t="n">
        <f aca="false">IF(OR($D6=1,MONTH($B6)&lt;&gt;MONTH(StartDate),'У6 Ввод'!$D$159="",'У6 Ввод'!$E$159="",'У6 Ввод'!$D$159&gt;$B6),0,MAX(0,MIN(1,'У6 Ввод'!$E$159-NETWORKDAYS('У6 Ввод'!$D$159,$B6)+1))/Настройки!$E$12*100)</f>
        <v>0</v>
      </c>
      <c r="EY6" s="67" t="n">
        <f aca="false">IF(OR($D6=1,MONTH($B6)&lt;&gt;MONTH(StartDate),'У6 Ввод'!$D$160="",'У6 Ввод'!$E$160="",'У6 Ввод'!$D$160&gt;$B6),0,MAX(0,MIN(1,'У6 Ввод'!$E$160-NETWORKDAYS('У6 Ввод'!$D$160,$B6)+1))/Настройки!$E$12*100)</f>
        <v>0</v>
      </c>
      <c r="EZ6" s="67" t="n">
        <f aca="false">IF(OR($D6=1,MONTH($B6)&lt;&gt;MONTH(StartDate),'У6 Ввод'!$D$161="",'У6 Ввод'!$E$161="",'У6 Ввод'!$D$161&gt;$B6),0,MAX(0,MIN(1,'У6 Ввод'!$E$161-NETWORKDAYS('У6 Ввод'!$D$161,$B6)+1))/Настройки!$E$12*100)</f>
        <v>0</v>
      </c>
      <c r="FA6" s="67" t="n">
        <f aca="false">IF(OR($D6=1,MONTH($B6)&lt;&gt;MONTH(StartDate),'У6 Ввод'!$D$162="",'У6 Ввод'!$E$162="",'У6 Ввод'!$D$162&gt;$B6),0,MAX(0,MIN(1,'У6 Ввод'!$E$162-NETWORKDAYS('У6 Ввод'!$D$162,$B6)+1))/Настройки!$E$12*100)</f>
        <v>0</v>
      </c>
      <c r="FB6" s="67" t="n">
        <f aca="false">IF(OR($D6=1,MONTH($B6)&lt;&gt;MONTH(StartDate),'У6 Ввод'!$D$163="",'У6 Ввод'!$E$163="",'У6 Ввод'!$D$163&gt;$B6),0,MAX(0,MIN(1,'У6 Ввод'!$E$163-NETWORKDAYS('У6 Ввод'!$D$163,$B6)+1))/Настройки!$E$12*100)</f>
        <v>0</v>
      </c>
      <c r="FC6" s="67" t="n">
        <f aca="false">IF(OR($D6=1,MONTH($B6)&lt;&gt;MONTH(StartDate),'У6 Ввод'!$D$164="",'У6 Ввод'!$E$164="",'У6 Ввод'!$D$164&gt;$B6),0,MAX(0,MIN(1,'У6 Ввод'!$E$164-NETWORKDAYS('У6 Ввод'!$D$164,$B6)+1))/Настройки!$E$12*100)</f>
        <v>0</v>
      </c>
      <c r="FD6" s="67" t="n">
        <f aca="false">IF(OR($D6=1,MONTH($B6)&lt;&gt;MONTH(StartDate),'У6 Ввод'!$D$165="",'У6 Ввод'!$E$165="",'У6 Ввод'!$D$165&gt;$B6),0,MAX(0,MIN(1,'У6 Ввод'!$E$165-NETWORKDAYS('У6 Ввод'!$D$165,$B6)+1))/Настройки!$E$12*100)</f>
        <v>0</v>
      </c>
      <c r="FE6" s="67" t="n">
        <f aca="false">IF(OR($D6=1,MONTH($B6)&lt;&gt;MONTH(StartDate),'У6 Ввод'!$D$166="",'У6 Ввод'!$E$166="",'У6 Ввод'!$D$166&gt;$B6),0,MAX(0,MIN(1,'У6 Ввод'!$E$166-NETWORKDAYS('У6 Ввод'!$D$166,$B6)+1))/Настройки!$E$12*100)</f>
        <v>0</v>
      </c>
      <c r="FF6" s="67" t="n">
        <f aca="false">IF(OR($D6=1,MONTH($B6)&lt;&gt;MONTH(StartDate),'У6 Ввод'!$D$167="",'У6 Ввод'!$E$167="",'У6 Ввод'!$D$167&gt;$B6),0,MAX(0,MIN(1,'У6 Ввод'!$E$167-NETWORKDAYS('У6 Ввод'!$D$167,$B6)+1))/Настройки!$E$12*100)</f>
        <v>0</v>
      </c>
      <c r="FG6" s="67" t="n">
        <f aca="false">IF(OR($D6=1,MONTH($B6)&lt;&gt;MONTH(StartDate),'У6 Ввод'!$D$168="",'У6 Ввод'!$E$168="",'У6 Ввод'!$D$168&gt;$B6),0,MAX(0,MIN(1,'У6 Ввод'!$E$168-NETWORKDAYS('У6 Ввод'!$D$168,$B6)+1))/Настройки!$E$12*100)</f>
        <v>0</v>
      </c>
      <c r="FH6" s="67" t="n">
        <f aca="false">IF(OR($D6=1,MONTH($B6)&lt;&gt;MONTH(StartDate),'У6 Ввод'!$D$169="",'У6 Ввод'!$E$169="",'У6 Ввод'!$D$169&gt;$B6),0,MAX(0,MIN(1,'У6 Ввод'!$E$169-NETWORKDAYS('У6 Ввод'!$D$169,$B6)+1))/Настройки!$E$12*100)</f>
        <v>0</v>
      </c>
      <c r="FI6" s="67" t="n">
        <f aca="false">IF(OR($D6=1,MONTH($B6)&lt;&gt;MONTH(StartDate),'У6 Ввод'!$D$170="",'У6 Ввод'!$E$170="",'У6 Ввод'!$D$170&gt;$B6),0,MAX(0,MIN(1,'У6 Ввод'!$E$170-NETWORKDAYS('У6 Ввод'!$D$170,$B6)+1))/Настройки!$E$12*100)</f>
        <v>0</v>
      </c>
      <c r="FJ6" s="67" t="n">
        <f aca="false">IF(OR($D6=1,MONTH($B6)&lt;&gt;MONTH(StartDate),'У6 Ввод'!$D$171="",'У6 Ввод'!$E$171="",'У6 Ввод'!$D$171&gt;$B6),0,MAX(0,MIN(1,'У6 Ввод'!$E$171-NETWORKDAYS('У6 Ввод'!$D$171,$B6)+1))/Настройки!$E$12*100)</f>
        <v>0</v>
      </c>
      <c r="FK6" s="67" t="n">
        <f aca="false">IF(OR($D6=1,MONTH($B6)&lt;&gt;MONTH(StartDate),'У6 Ввод'!$D$172="",'У6 Ввод'!$E$172="",'У6 Ввод'!$D$172&gt;$B6),0,MAX(0,MIN(1,'У6 Ввод'!$E$172-NETWORKDAYS('У6 Ввод'!$D$172,$B6)+1))/Настройки!$E$12*100)</f>
        <v>0</v>
      </c>
      <c r="FL6" s="67" t="n">
        <f aca="false">IF(OR($D6=1,MONTH($B6)&lt;&gt;MONTH(StartDate),'У6 Ввод'!$D$173="",'У6 Ввод'!$E$173="",'У6 Ввод'!$D$173&gt;$B6),0,MAX(0,MIN(1,'У6 Ввод'!$E$173-NETWORKDAYS('У6 Ввод'!$D$173,$B6)+1))/Настройки!$E$12*100)</f>
        <v>0</v>
      </c>
      <c r="FM6" s="67" t="n">
        <f aca="false">IF(OR($D6=1,MONTH($B6)&lt;&gt;MONTH(StartDate),'У6 Ввод'!$D$174="",'У6 Ввод'!$E$174="",'У6 Ввод'!$D$174&gt;$B6),0,MAX(0,MIN(1,'У6 Ввод'!$E$174-NETWORKDAYS('У6 Ввод'!$D$174,$B6)+1))/Настройки!$E$12*100)</f>
        <v>0</v>
      </c>
      <c r="FN6" s="67" t="n">
        <f aca="false">IF(OR($D6=1,MONTH($B6)&lt;&gt;MONTH(StartDate),'У6 Ввод'!$D$175="",'У6 Ввод'!$E$175="",'У6 Ввод'!$D$175&gt;$B6),0,MAX(0,MIN(1,'У6 Ввод'!$E$175-NETWORKDAYS('У6 Ввод'!$D$175,$B6)+1))/Настройки!$E$12*100)</f>
        <v>0</v>
      </c>
      <c r="FO6" s="67" t="n">
        <f aca="false">IF(OR($D6=1,MONTH($B6)&lt;&gt;MONTH(StartDate),'У6 Ввод'!$D$176="",'У6 Ввод'!$E$176="",'У6 Ввод'!$D$176&gt;$B6),0,MAX(0,MIN(1,'У6 Ввод'!$E$176-NETWORKDAYS('У6 Ввод'!$D$176,$B6)+1))/Настройки!$E$12*100)</f>
        <v>0</v>
      </c>
      <c r="FP6" s="67" t="n">
        <f aca="false">IF(OR($D6=1,MONTH($B6)&lt;&gt;MONTH(StartDate),'У6 Ввод'!$D$177="",'У6 Ввод'!$E$177="",'У6 Ввод'!$D$177&gt;$B6),0,MAX(0,MIN(1,'У6 Ввод'!$E$177-NETWORKDAYS('У6 Ввод'!$D$177,$B6)+1))/Настройки!$E$12*100)</f>
        <v>0</v>
      </c>
      <c r="FQ6" s="67" t="n">
        <f aca="false">IF(OR($D6=1,MONTH($B6)&lt;&gt;MONTH(StartDate),'У6 Ввод'!$D$178="",'У6 Ввод'!$E$178="",'У6 Ввод'!$D$178&gt;$B6),0,MAX(0,MIN(1,'У6 Ввод'!$E$178-NETWORKDAYS('У6 Ввод'!$D$178,$B6)+1))/Настройки!$E$12*100)</f>
        <v>0</v>
      </c>
      <c r="FR6" s="67" t="n">
        <f aca="false">IF(OR($D6=1,MONTH($B6)&lt;&gt;MONTH(StartDate),'У6 Ввод'!$D$179="",'У6 Ввод'!$E$179="",'У6 Ввод'!$D$179&gt;$B6),0,MAX(0,MIN(1,'У6 Ввод'!$E$179-NETWORKDAYS('У6 Ввод'!$D$179,$B6)+1))/Настройки!$E$12*100)</f>
        <v>0</v>
      </c>
      <c r="FS6" s="67" t="n">
        <f aca="false">IF(OR($D6=1,MONTH($B6)&lt;&gt;MONTH(StartDate),'У6 Ввод'!$D$180="",'У6 Ввод'!$E$180="",'У6 Ввод'!$D$180&gt;$B6),0,MAX(0,MIN(1,'У6 Ввод'!$E$180-NETWORKDAYS('У6 Ввод'!$D$180,$B6)+1))/Настройки!$E$12*100)</f>
        <v>0</v>
      </c>
      <c r="FT6" s="67" t="n">
        <f aca="false">IF(OR($D6=1,MONTH($B6)&lt;&gt;MONTH(StartDate),'У6 Ввод'!$D$181="",'У6 Ввод'!$E$181="",'У6 Ввод'!$D$181&gt;$B6),0,MAX(0,MIN(1,'У6 Ввод'!$E$181-NETWORKDAYS('У6 Ввод'!$D$181,$B6)+1))/Настройки!$E$12*100)</f>
        <v>0</v>
      </c>
      <c r="FU6" s="67" t="n">
        <f aca="false">IF(OR($D6=1,MONTH($B6)&lt;&gt;MONTH(StartDate),'У6 Ввод'!$D$182="",'У6 Ввод'!$E$182="",'У6 Ввод'!$D$182&gt;$B6),0,MAX(0,MIN(1,'У6 Ввод'!$E$182-NETWORKDAYS('У6 Ввод'!$D$182,$B6)+1))/Настройки!$E$12*100)</f>
        <v>0</v>
      </c>
      <c r="FV6" s="67" t="n">
        <f aca="false">IF(OR($D6=1,MONTH($B6)&lt;&gt;MONTH(StartDate),'У6 Ввод'!$D$183="",'У6 Ввод'!$E$183="",'У6 Ввод'!$D$183&gt;$B6),0,MAX(0,MIN(1,'У6 Ввод'!$E$183-NETWORKDAYS('У6 Ввод'!$D$183,$B6)+1))/Настройки!$E$12*100)</f>
        <v>0</v>
      </c>
      <c r="FW6" s="67" t="n">
        <f aca="false">IF(OR($D6=1,MONTH($B6)&lt;&gt;MONTH(StartDate),'У6 Ввод'!$D$184="",'У6 Ввод'!$E$184="",'У6 Ввод'!$D$184&gt;$B6),0,MAX(0,MIN(1,'У6 Ввод'!$E$184-NETWORKDAYS('У6 Ввод'!$D$184,$B6)+1))/Настройки!$E$12*100)</f>
        <v>0</v>
      </c>
      <c r="FX6" s="67" t="n">
        <f aca="false">IF(OR($D6=1,MONTH($B6)&lt;&gt;MONTH(StartDate),'У6 Ввод'!$D$185="",'У6 Ввод'!$E$185="",'У6 Ввод'!$D$185&gt;$B6),0,MAX(0,MIN(1,'У6 Ввод'!$E$185-NETWORKDAYS('У6 Ввод'!$D$185,$B6)+1))/Настройки!$E$12*100)</f>
        <v>0</v>
      </c>
      <c r="FY6" s="67" t="n">
        <f aca="false">IF(OR($D6=1,MONTH($B6)&lt;&gt;MONTH(StartDate),'У6 Ввод'!$D$186="",'У6 Ввод'!$E$186="",'У6 Ввод'!$D$186&gt;$B6),0,MAX(0,MIN(1,'У6 Ввод'!$E$186-NETWORKDAYS('У6 Ввод'!$D$186,$B6)+1))/Настройки!$E$12*100)</f>
        <v>0</v>
      </c>
      <c r="FZ6" s="67" t="n">
        <f aca="false">IF(OR($D6=1,MONTH($B6)&lt;&gt;MONTH(StartDate),'У6 Ввод'!$D$187="",'У6 Ввод'!$E$187="",'У6 Ввод'!$D$187&gt;$B6),0,MAX(0,MIN(1,'У6 Ввод'!$E$187-NETWORKDAYS('У6 Ввод'!$D$187,$B6)+1))/Настройки!$E$12*100)</f>
        <v>0</v>
      </c>
      <c r="GA6" s="67" t="n">
        <f aca="false">IF(OR($D6=1,MONTH($B6)&lt;&gt;MONTH(StartDate),'У6 Ввод'!$D$188="",'У6 Ввод'!$E$188="",'У6 Ввод'!$D$188&gt;$B6),0,MAX(0,MIN(1,'У6 Ввод'!$E$188-NETWORKDAYS('У6 Ввод'!$D$188,$B6)+1))/Настройки!$E$12*100)</f>
        <v>0</v>
      </c>
      <c r="GB6" s="67" t="n">
        <f aca="false">IF(OR($D6=1,MONTH($B6)&lt;&gt;MONTH(StartDate),'У6 Ввод'!$D$189="",'У6 Ввод'!$E$189="",'У6 Ввод'!$D$189&gt;$B6),0,MAX(0,MIN(1,'У6 Ввод'!$E$189-NETWORKDAYS('У6 Ввод'!$D$189,$B6)+1))/Настройки!$E$12*100)</f>
        <v>0</v>
      </c>
      <c r="GC6" s="67" t="n">
        <f aca="false">IF(OR($D6=1,MONTH($B6)&lt;&gt;MONTH(StartDate),'У6 Ввод'!$D$190="",'У6 Ввод'!$E$190="",'У6 Ввод'!$D$190&gt;$B6),0,MAX(0,MIN(1,'У6 Ввод'!$E$190-NETWORKDAYS('У6 Ввод'!$D$190,$B6)+1))/Настройки!$E$12*100)</f>
        <v>0</v>
      </c>
      <c r="GD6" s="67" t="n">
        <f aca="false">IF(OR($D6=1,MONTH($B6)&lt;&gt;MONTH(StartDate),'У6 Ввод'!$D$191="",'У6 Ввод'!$E$191="",'У6 Ввод'!$D$191&gt;$B6),0,MAX(0,MIN(1,'У6 Ввод'!$E$191-NETWORKDAYS('У6 Ввод'!$D$191,$B6)+1))/Настройки!$E$12*100)</f>
        <v>0</v>
      </c>
      <c r="GE6" s="67" t="n">
        <f aca="false">IF(OR($D6=1,MONTH($B6)&lt;&gt;MONTH(StartDate),'У6 Ввод'!$D$192="",'У6 Ввод'!$E$192="",'У6 Ввод'!$D$192&gt;$B6),0,MAX(0,MIN(1,'У6 Ввод'!$E$192-NETWORKDAYS('У6 Ввод'!$D$192,$B6)+1))/Настройки!$E$12*100)</f>
        <v>0</v>
      </c>
      <c r="GF6" s="67" t="n">
        <f aca="false">IF(OR($D6=1,MONTH($B6)&lt;&gt;MONTH(StartDate),'У6 Ввод'!$D$193="",'У6 Ввод'!$E$193="",'У6 Ввод'!$D$193&gt;$B6),0,MAX(0,MIN(1,'У6 Ввод'!$E$193-NETWORKDAYS('У6 Ввод'!$D$193,$B6)+1))/Настройки!$E$12*100)</f>
        <v>0</v>
      </c>
      <c r="GG6" s="67" t="n">
        <f aca="false">IF(OR($D6=1,MONTH($B6)&lt;&gt;MONTH(StartDate),'У6 Ввод'!$D$194="",'У6 Ввод'!$E$194="",'У6 Ввод'!$D$194&gt;$B6),0,MAX(0,MIN(1,'У6 Ввод'!$E$194-NETWORKDAYS('У6 Ввод'!$D$194,$B6)+1))/Настройки!$E$12*100)</f>
        <v>0</v>
      </c>
      <c r="GH6" s="67" t="n">
        <f aca="false">IF(OR($D6=1,MONTH($B6)&lt;&gt;MONTH(StartDate),'У6 Ввод'!$D$195="",'У6 Ввод'!$E$195="",'У6 Ввод'!$D$195&gt;$B6),0,MAX(0,MIN(1,'У6 Ввод'!$E$195-NETWORKDAYS('У6 Ввод'!$D$195,$B6)+1))/Настройки!$E$12*100)</f>
        <v>0</v>
      </c>
      <c r="GI6" s="67" t="n">
        <f aca="false">IF(OR($D6=1,MONTH($B6)&lt;&gt;MONTH(StartDate),'У6 Ввод'!$D$196="",'У6 Ввод'!$E$196="",'У6 Ввод'!$D$196&gt;$B6),0,MAX(0,MIN(1,'У6 Ввод'!$E$196-NETWORKDAYS('У6 Ввод'!$D$196,$B6)+1))/Настройки!$E$12*100)</f>
        <v>0</v>
      </c>
      <c r="GJ6" s="67" t="n">
        <f aca="false">IF(OR($D6=1,MONTH($B6)&lt;&gt;MONTH(StartDate),'У6 Ввод'!$D$197="",'У6 Ввод'!$E$197="",'У6 Ввод'!$D$197&gt;$B6),0,MAX(0,MIN(1,'У6 Ввод'!$E$197-NETWORKDAYS('У6 Ввод'!$D$197,$B6)+1))/Настройки!$E$12*100)</f>
        <v>0</v>
      </c>
      <c r="GK6" s="67" t="n">
        <f aca="false">IF(OR($D6=1,MONTH($B6)&lt;&gt;MONTH(StartDate),'У6 Ввод'!$D$198="",'У6 Ввод'!$E$198="",'У6 Ввод'!$D$198&gt;$B6),0,MAX(0,MIN(1,'У6 Ввод'!$E$198-NETWORKDAYS('У6 Ввод'!$D$198,$B6)+1))/Настройки!$E$12*100)</f>
        <v>0</v>
      </c>
      <c r="GL6" s="67" t="n">
        <f aca="false">IF(OR($D6=1,MONTH($B6)&lt;&gt;MONTH(StartDate),'У6 Ввод'!$D$199="",'У6 Ввод'!$E$199="",'У6 Ввод'!$D$199&gt;$B6),0,MAX(0,MIN(1,'У6 Ввод'!$E$199-NETWORKDAYS('У6 Ввод'!$D$199,$B6)+1))/Настройки!$E$12*100)</f>
        <v>0</v>
      </c>
      <c r="GM6" s="67" t="n">
        <f aca="false">IF(OR($D6=1,MONTH($B6)&lt;&gt;MONTH(StartDate),'У6 Ввод'!$D$200="",'У6 Ввод'!$E$200="",'У6 Ввод'!$D$200&gt;$B6),0,MAX(0,MIN(1,'У6 Ввод'!$E$200-NETWORKDAYS('У6 Ввод'!$D$200,$B6)+1))/Настройки!$E$12*100)</f>
        <v>0</v>
      </c>
      <c r="GN6" s="67" t="n">
        <f aca="false">IF(OR($D6=1,MONTH($B6)&lt;&gt;MONTH(StartDate),'У6 Ввод'!$D$201="",'У6 Ввод'!$E$201="",'У6 Ввод'!$D$201&gt;$B6),0,MAX(0,MIN(1,'У6 Ввод'!$E$201-NETWORKDAYS('У6 Ввод'!$D$201,$B6)+1))/Настройки!$E$12*100)</f>
        <v>0</v>
      </c>
      <c r="GO6" s="67" t="n">
        <f aca="false">IF(OR($D6=1,MONTH($B6)&lt;&gt;MONTH(StartDate),'У6 Ввод'!$D$202="",'У6 Ввод'!$E$202="",'У6 Ввод'!$D$202&gt;$B6),0,MAX(0,MIN(1,'У6 Ввод'!$E$202-NETWORKDAYS('У6 Ввод'!$D$202,$B6)+1))/Настройки!$E$12*100)</f>
        <v>0</v>
      </c>
      <c r="GP6" s="67" t="n">
        <f aca="false">IF(OR($D6=1,MONTH($B6)&lt;&gt;MONTH(StartDate),'У6 Ввод'!$D$203="",'У6 Ввод'!$E$203="",'У6 Ввод'!$D$203&gt;$B6),0,MAX(0,MIN(1,'У6 Ввод'!$E$203-NETWORKDAYS('У6 Ввод'!$D$203,$B6)+1))/Настройки!$E$12*100)</f>
        <v>0</v>
      </c>
      <c r="GQ6" s="67" t="n">
        <f aca="false">IF(OR($D6=1,MONTH($B6)&lt;&gt;MONTH(StartDate),'У6 Ввод'!$D$204="",'У6 Ввод'!$E$204="",'У6 Ввод'!$D$204&gt;$B6),0,MAX(0,MIN(1,'У6 Ввод'!$E$204-NETWORKDAYS('У6 Ввод'!$D$204,$B6)+1))/Настройки!$E$12*100)</f>
        <v>0</v>
      </c>
      <c r="GR6" s="67" t="n">
        <f aca="false">IF(OR($D6=1,MONTH($B6)&lt;&gt;MONTH(StartDate),'У6 Ввод'!$D$205="",'У6 Ввод'!$E$205="",'У6 Ввод'!$D$205&gt;$B6),0,MAX(0,MIN(1,'У6 Ввод'!$E$205-NETWORKDAYS('У6 Ввод'!$D$205,$B6)+1))/Настройки!$E$12*100)</f>
        <v>0</v>
      </c>
      <c r="GS6" s="67" t="n">
        <f aca="false">IF(OR($D6=1,MONTH($B6)&lt;&gt;MONTH(StartDate),'У6 Ввод'!$D$206="",'У6 Ввод'!$E$206="",'У6 Ввод'!$D$206&gt;$B6),0,MAX(0,MIN(1,'У6 Ввод'!$E$206-NETWORKDAYS('У6 Ввод'!$D$206,$B6)+1))/Настройки!$E$12*100)</f>
        <v>0</v>
      </c>
      <c r="GT6" s="67" t="n">
        <f aca="false">IF(OR($D6=1,MONTH($B6)&lt;&gt;MONTH(StartDate),'У6 Ввод'!$D$207="",'У6 Ввод'!$E$207="",'У6 Ввод'!$D$207&gt;$B6),0,MAX(0,MIN(1,'У6 Ввод'!$E$207-NETWORKDAYS('У6 Ввод'!$D$207,$B6)+1))/Настройки!$E$12*100)</f>
        <v>0</v>
      </c>
      <c r="GU6" s="67" t="n">
        <f aca="false">IF(OR($D6=1,MONTH($B6)&lt;&gt;MONTH(StartDate),'У6 Ввод'!$D$208="",'У6 Ввод'!$E$208="",'У6 Ввод'!$D$208&gt;$B6),0,MAX(0,MIN(1,'У6 Ввод'!$E$208-NETWORKDAYS('У6 Ввод'!$D$208,$B6)+1))/Настройки!$E$12*100)</f>
        <v>0</v>
      </c>
      <c r="GV6" s="67" t="n">
        <f aca="false">IF(OR($D6=1,MONTH($B6)&lt;&gt;MONTH(StartDate),'У6 Ввод'!$D$209="",'У6 Ввод'!$E$209="",'У6 Ввод'!$D$209&gt;$B6),0,MAX(0,MIN(1,'У6 Ввод'!$E$209-NETWORKDAYS('У6 Ввод'!$D$209,$B6)+1))/Настройки!$E$12*100)</f>
        <v>0</v>
      </c>
      <c r="GW6" s="67" t="n">
        <f aca="false">IF(OR($D6=1,MONTH($B6)&lt;&gt;MONTH(StartDate),'У6 Ввод'!$D$210="",'У6 Ввод'!$E$210="",'У6 Ввод'!$D$210&gt;$B6),0,MAX(0,MIN(1,'У6 Ввод'!$E$210-NETWORKDAYS('У6 Ввод'!$D$210,$B6)+1))/Настройки!$E$12*100)</f>
        <v>0</v>
      </c>
      <c r="GX6" s="67" t="n">
        <f aca="false">IF(OR($D6=1,MONTH($B6)&lt;&gt;MONTH(StartDate),'У6 Ввод'!$D$211="",'У6 Ввод'!$E$211="",'У6 Ввод'!$D$211&gt;$B6),0,MAX(0,MIN(1,'У6 Ввод'!$E$211-NETWORKDAYS('У6 Ввод'!$D$211,$B6)+1))/Настройки!$E$12*100)</f>
        <v>0</v>
      </c>
      <c r="GY6" s="67" t="n">
        <f aca="false">IF(OR($D6=1,MONTH($B6)&lt;&gt;MONTH(StartDate),'У6 Ввод'!$D$212="",'У6 Ввод'!$E$212="",'У6 Ввод'!$D$212&gt;$B6),0,MAX(0,MIN(1,'У6 Ввод'!$E$212-NETWORKDAYS('У6 Ввод'!$D$212,$B6)+1))/Настройки!$E$12*100)</f>
        <v>0</v>
      </c>
      <c r="GZ6" s="67" t="n">
        <f aca="false">IF(OR($D6=1,MONTH($B6)&lt;&gt;MONTH(StartDate),'У6 Ввод'!$D$213="",'У6 Ввод'!$E$213="",'У6 Ввод'!$D$213&gt;$B6),0,MAX(0,MIN(1,'У6 Ввод'!$E$213-NETWORKDAYS('У6 Ввод'!$D$213,$B6)+1))/Настройки!$E$12*100)</f>
        <v>0</v>
      </c>
      <c r="HA6" s="67" t="n">
        <f aca="false">IF(OR($D6=1,MONTH($B6)&lt;&gt;MONTH(StartDate),'У6 Ввод'!$D$214="",'У6 Ввод'!$E$214="",'У6 Ввод'!$D$214&gt;$B6),0,MAX(0,MIN(1,'У6 Ввод'!$E$214-NETWORKDAYS('У6 Ввод'!$D$214,$B6)+1))/Настройки!$E$12*100)</f>
        <v>0</v>
      </c>
      <c r="HB6" s="67" t="n">
        <f aca="false">IF(OR($D6=1,MONTH($B6)&lt;&gt;MONTH(StartDate),'У6 Ввод'!$D$215="",'У6 Ввод'!$E$215="",'У6 Ввод'!$D$215&gt;$B6),0,MAX(0,MIN(1,'У6 Ввод'!$E$215-NETWORKDAYS('У6 Ввод'!$D$215,$B6)+1))/Настройки!$E$12*100)</f>
        <v>0</v>
      </c>
      <c r="HC6" s="67" t="n">
        <f aca="false">IF(OR($D6=1,MONTH($B6)&lt;&gt;MONTH(StartDate),'У6 Ввод'!$D$216="",'У6 Ввод'!$E$216="",'У6 Ввод'!$D$216&gt;$B6),0,MAX(0,MIN(1,'У6 Ввод'!$E$216-NETWORKDAYS('У6 Ввод'!$D$216,$B6)+1))/Настройки!$E$12*100)</f>
        <v>0</v>
      </c>
      <c r="HD6" s="67" t="n">
        <f aca="false">IF(OR($D6=1,MONTH($B6)&lt;&gt;MONTH(StartDate),'У6 Ввод'!$D$217="",'У6 Ввод'!$E$217="",'У6 Ввод'!$D$217&gt;$B6),0,MAX(0,MIN(1,'У6 Ввод'!$E$217-NETWORKDAYS('У6 Ввод'!$D$217,$B6)+1))/Настройки!$E$12*100)</f>
        <v>0</v>
      </c>
      <c r="HE6" s="67" t="n">
        <f aca="false">IF(OR($D6=1,MONTH($B6)&lt;&gt;MONTH(StartDate),'У6 Ввод'!$D$218="",'У6 Ввод'!$E$218="",'У6 Ввод'!$D$218&gt;$B6),0,MAX(0,MIN(1,'У6 Ввод'!$E$218-NETWORKDAYS('У6 Ввод'!$D$218,$B6)+1))/Настройки!$E$12*100)</f>
        <v>0</v>
      </c>
      <c r="HF6" s="67" t="n">
        <f aca="false">IF(OR($D6=1,MONTH($B6)&lt;&gt;MONTH(StartDate),'У6 Ввод'!$D$219="",'У6 Ввод'!$E$219="",'У6 Ввод'!$D$219&gt;$B6),0,MAX(0,MIN(1,'У6 Ввод'!$E$219-NETWORKDAYS('У6 Ввод'!$D$219,$B6)+1))/Настройки!$E$12*100)</f>
        <v>0</v>
      </c>
      <c r="HG6" s="67" t="n">
        <f aca="false">IF(OR($D6=1,MONTH($B6)&lt;&gt;MONTH(StartDate),'У6 Ввод'!$D$220="",'У6 Ввод'!$E$220="",'У6 Ввод'!$D$220&gt;$B6),0,MAX(0,MIN(1,'У6 Ввод'!$E$220-NETWORKDAYS('У6 Ввод'!$D$220,$B6)+1))/Настройки!$E$12*100)</f>
        <v>0</v>
      </c>
      <c r="HH6" s="67" t="n">
        <f aca="false">IF(OR($D6=1,MONTH($B6)&lt;&gt;MONTH(StartDate),'У6 Ввод'!$D$221="",'У6 Ввод'!$E$221="",'У6 Ввод'!$D$221&gt;$B6),0,MAX(0,MIN(1,'У6 Ввод'!$E$221-NETWORKDAYS('У6 Ввод'!$D$221,$B6)+1))/Настройки!$E$12*100)</f>
        <v>0</v>
      </c>
      <c r="HI6" s="67" t="n">
        <f aca="false">IF(OR($D6=1,MONTH($B6)&lt;&gt;MONTH(StartDate),'У6 Ввод'!$D$222="",'У6 Ввод'!$E$222="",'У6 Ввод'!$D$222&gt;$B6),0,MAX(0,MIN(1,'У6 Ввод'!$E$222-NETWORKDAYS('У6 Ввод'!$D$222,$B6)+1))/Настройки!$E$12*100)</f>
        <v>0</v>
      </c>
      <c r="HJ6" s="67" t="n">
        <f aca="false">IF(OR($D6=1,MONTH($B6)&lt;&gt;MONTH(StartDate),'У6 Ввод'!$D$223="",'У6 Ввод'!$E$223="",'У6 Ввод'!$D$223&gt;$B6),0,MAX(0,MIN(1,'У6 Ввод'!$E$223-NETWORKDAYS('У6 Ввод'!$D$223,$B6)+1))/Настройки!$E$12*100)</f>
        <v>0</v>
      </c>
      <c r="HK6" s="67" t="n">
        <f aca="false">IF(OR($D6=1,MONTH($B6)&lt;&gt;MONTH(StartDate),'У6 Ввод'!$D$224="",'У6 Ввод'!$E$224="",'У6 Ввод'!$D$224&gt;$B6),0,MAX(0,MIN(1,'У6 Ввод'!$E$224-NETWORKDAYS('У6 Ввод'!$D$224,$B6)+1))/Настройки!$E$12*100)</f>
        <v>0</v>
      </c>
      <c r="HL6" s="67" t="n">
        <f aca="false">IF(OR($D6=1,MONTH($B6)&lt;&gt;MONTH(StartDate),'У6 Ввод'!$D$225="",'У6 Ввод'!$E$225="",'У6 Ввод'!$D$225&gt;$B6),0,MAX(0,MIN(1,'У6 Ввод'!$E$225-NETWORKDAYS('У6 Ввод'!$D$225,$B6)+1))/Настройки!$E$12*100)</f>
        <v>0</v>
      </c>
      <c r="HM6" s="67" t="n">
        <f aca="false">IF(OR($D6=1,MONTH($B6)&lt;&gt;MONTH(StartDate),'У6 Ввод'!$D$226="",'У6 Ввод'!$E$226="",'У6 Ввод'!$D$226&gt;$B6),0,MAX(0,MIN(1,'У6 Ввод'!$E$226-NETWORKDAYS('У6 Ввод'!$D$226,$B6)+1))/Настройки!$E$12*100)</f>
        <v>0</v>
      </c>
      <c r="HN6" s="67" t="n">
        <f aca="false">IF(OR($D6=1,MONTH($B6)&lt;&gt;MONTH(StartDate),'У6 Ввод'!$D$227="",'У6 Ввод'!$E$227="",'У6 Ввод'!$D$227&gt;$B6),0,MAX(0,MIN(1,'У6 Ввод'!$E$227-NETWORKDAYS('У6 Ввод'!$D$227,$B6)+1))/Настройки!$E$12*100)</f>
        <v>0</v>
      </c>
      <c r="HO6" s="67" t="n">
        <f aca="false">IF(OR($D6=1,MONTH($B6)&lt;&gt;MONTH(StartDate),'У6 Ввод'!$D$228="",'У6 Ввод'!$E$228="",'У6 Ввод'!$D$228&gt;$B6),0,MAX(0,MIN(1,'У6 Ввод'!$E$228-NETWORKDAYS('У6 Ввод'!$D$228,$B6)+1))/Настройки!$E$12*100)</f>
        <v>0</v>
      </c>
      <c r="HP6" s="67" t="n">
        <f aca="false">IF(OR($D6=1,MONTH($B6)&lt;&gt;MONTH(StartDate),'У6 Ввод'!$D$229="",'У6 Ввод'!$E$229="",'У6 Ввод'!$D$229&gt;$B6),0,MAX(0,MIN(1,'У6 Ввод'!$E$229-NETWORKDAYS('У6 Ввод'!$D$229,$B6)+1))/Настройки!$E$12*100)</f>
        <v>0</v>
      </c>
      <c r="HQ6" s="67" t="n">
        <f aca="false">IF(OR($D6=1,MONTH($B6)&lt;&gt;MONTH(StartDate),'У6 Ввод'!$D$230="",'У6 Ввод'!$E$230="",'У6 Ввод'!$D$230&gt;$B6),0,MAX(0,MIN(1,'У6 Ввод'!$E$230-NETWORKDAYS('У6 Ввод'!$D$230,$B6)+1))/Настройки!$E$12*100)</f>
        <v>0</v>
      </c>
      <c r="HR6" s="67" t="n">
        <f aca="false">IF(OR($D6=1,MONTH($B6)&lt;&gt;MONTH(StartDate),'У6 Ввод'!$D$231="",'У6 Ввод'!$E$231="",'У6 Ввод'!$D$231&gt;$B6),0,MAX(0,MIN(1,'У6 Ввод'!$E$231-NETWORKDAYS('У6 Ввод'!$D$231,$B6)+1))/Настройки!$E$12*100)</f>
        <v>0</v>
      </c>
      <c r="HS6" s="67" t="n">
        <f aca="false">IF(OR($D6=1,MONTH($B6)&lt;&gt;MONTH(StartDate),'У6 Ввод'!$D$232="",'У6 Ввод'!$E$232="",'У6 Ввод'!$D$232&gt;$B6),0,MAX(0,MIN(1,'У6 Ввод'!$E$232-NETWORKDAYS('У6 Ввод'!$D$232,$B6)+1))/Настройки!$E$12*100)</f>
        <v>0</v>
      </c>
      <c r="HT6" s="67" t="n">
        <f aca="false">IF(OR($D6=1,MONTH($B6)&lt;&gt;MONTH(StartDate),'У6 Ввод'!$D$233="",'У6 Ввод'!$E$233="",'У6 Ввод'!$D$233&gt;$B6),0,MAX(0,MIN(1,'У6 Ввод'!$E$233-NETWORKDAYS('У6 Ввод'!$D$233,$B6)+1))/Настройки!$E$12*100)</f>
        <v>0</v>
      </c>
      <c r="HU6" s="67" t="n">
        <f aca="false">IF(OR($D6=1,MONTH($B6)&lt;&gt;MONTH(StartDate),'У6 Ввод'!$D$234="",'У6 Ввод'!$E$234="",'У6 Ввод'!$D$234&gt;$B6),0,MAX(0,MIN(1,'У6 Ввод'!$E$234-NETWORKDAYS('У6 Ввод'!$D$234,$B6)+1))/Настройки!$E$12*100)</f>
        <v>0</v>
      </c>
      <c r="HV6" s="67" t="n">
        <f aca="false">IF(OR($D6=1,MONTH($B6)&lt;&gt;MONTH(StartDate),'У6 Ввод'!$D$235="",'У6 Ввод'!$E$235="",'У6 Ввод'!$D$235&gt;$B6),0,MAX(0,MIN(1,'У6 Ввод'!$E$235-NETWORKDAYS('У6 Ввод'!$D$235,$B6)+1))/Настройки!$E$12*100)</f>
        <v>0</v>
      </c>
      <c r="HW6" s="67" t="n">
        <f aca="false">IF(OR($D6=1,MONTH($B6)&lt;&gt;MONTH(StartDate),'У6 Ввод'!$D$236="",'У6 Ввод'!$E$236="",'У6 Ввод'!$D$236&gt;$B6),0,MAX(0,MIN(1,'У6 Ввод'!$E$236-NETWORKDAYS('У6 Ввод'!$D$236,$B6)+1))/Настройки!$E$12*100)</f>
        <v>0</v>
      </c>
      <c r="HX6" s="67" t="n">
        <f aca="false">IF(OR($D6=1,MONTH($B6)&lt;&gt;MONTH(StartDate),'У6 Ввод'!$D$237="",'У6 Ввод'!$E$237="",'У6 Ввод'!$D$237&gt;$B6),0,MAX(0,MIN(1,'У6 Ввод'!$E$237-NETWORKDAYS('У6 Ввод'!$D$237,$B6)+1))/Настройки!$E$12*100)</f>
        <v>0</v>
      </c>
      <c r="HY6" s="67" t="n">
        <f aca="false">IF(OR($D6=1,MONTH($B6)&lt;&gt;MONTH(StartDate),'У6 Ввод'!$D$238="",'У6 Ввод'!$E$238="",'У6 Ввод'!$D$238&gt;$B6),0,MAX(0,MIN(1,'У6 Ввод'!$E$238-NETWORKDAYS('У6 Ввод'!$D$238,$B6)+1))/Настройки!$E$12*100)</f>
        <v>0</v>
      </c>
      <c r="HZ6" s="67" t="n">
        <f aca="false">IF(OR($D6=1,MONTH($B6)&lt;&gt;MONTH(StartDate),'У6 Ввод'!$D$239="",'У6 Ввод'!$E$239="",'У6 Ввод'!$D$239&gt;$B6),0,MAX(0,MIN(1,'У6 Ввод'!$E$239-NETWORKDAYS('У6 Ввод'!$D$239,$B6)+1))/Настройки!$E$12*100)</f>
        <v>0</v>
      </c>
      <c r="IA6" s="67" t="n">
        <f aca="false">IF(OR($D6=1,MONTH($B6)&lt;&gt;MONTH(StartDate),'У6 Ввод'!$D$240="",'У6 Ввод'!$E$240="",'У6 Ввод'!$D$240&gt;$B6),0,MAX(0,MIN(1,'У6 Ввод'!$E$240-NETWORKDAYS('У6 Ввод'!$D$240,$B6)+1))/Настройки!$E$12*100)</f>
        <v>0</v>
      </c>
      <c r="IB6" s="67" t="n">
        <f aca="false">IF(OR($D6=1,MONTH($B6)&lt;&gt;MONTH(StartDate),'У6 Ввод'!$D$241="",'У6 Ввод'!$E$241="",'У6 Ввод'!$D$241&gt;$B6),0,MAX(0,MIN(1,'У6 Ввод'!$E$241-NETWORKDAYS('У6 Ввод'!$D$241,$B6)+1))/Настройки!$E$12*100)</f>
        <v>0</v>
      </c>
      <c r="IC6" s="67" t="n">
        <f aca="false">IF(OR($D6=1,MONTH($B6)&lt;&gt;MONTH(StartDate),'У6 Ввод'!$D$242="",'У6 Ввод'!$E$242="",'У6 Ввод'!$D$242&gt;$B6),0,MAX(0,MIN(1,'У6 Ввод'!$E$242-NETWORKDAYS('У6 Ввод'!$D$242,$B6)+1))/Настройки!$E$12*100)</f>
        <v>0</v>
      </c>
      <c r="ID6" s="67" t="n">
        <f aca="false">IF(OR($D6=1,MONTH($B6)&lt;&gt;MONTH(StartDate),'У6 Ввод'!$D$243="",'У6 Ввод'!$E$243="",'У6 Ввод'!$D$243&gt;$B6),0,MAX(0,MIN(1,'У6 Ввод'!$E$243-NETWORKDAYS('У6 Ввод'!$D$243,$B6)+1))/Настройки!$E$12*100)</f>
        <v>0</v>
      </c>
      <c r="IE6" s="67" t="n">
        <f aca="false">IF(OR($D6=1,MONTH($B6)&lt;&gt;MONTH(StartDate),'У6 Ввод'!$D$244="",'У6 Ввод'!$E$244="",'У6 Ввод'!$D$244&gt;$B6),0,MAX(0,MIN(1,'У6 Ввод'!$E$244-NETWORKDAYS('У6 Ввод'!$D$244,$B6)+1))/Настройки!$E$12*100)</f>
        <v>0</v>
      </c>
      <c r="IF6" s="67" t="n">
        <f aca="false">IF(OR($D6=1,MONTH($B6)&lt;&gt;MONTH(StartDate),'У6 Ввод'!$D$245="",'У6 Ввод'!$E$245="",'У6 Ввод'!$D$245&gt;$B6),0,MAX(0,MIN(1,'У6 Ввод'!$E$245-NETWORKDAYS('У6 Ввод'!$D$245,$B6)+1))/Настройки!$E$12*100)</f>
        <v>0</v>
      </c>
      <c r="IG6" s="67" t="n">
        <f aca="false">IF(OR($D6=1,MONTH($B6)&lt;&gt;MONTH(StartDate),'У6 Ввод'!$D$246="",'У6 Ввод'!$E$246="",'У6 Ввод'!$D$246&gt;$B6),0,MAX(0,MIN(1,'У6 Ввод'!$E$246-NETWORKDAYS('У6 Ввод'!$D$246,$B6)+1))/Настройки!$E$12*100)</f>
        <v>0</v>
      </c>
      <c r="IH6" s="67" t="n">
        <f aca="false">IF(OR($D6=1,MONTH($B6)&lt;&gt;MONTH(StartDate),'У6 Ввод'!$D$247="",'У6 Ввод'!$E$247="",'У6 Ввод'!$D$247&gt;$B6),0,MAX(0,MIN(1,'У6 Ввод'!$E$247-NETWORKDAYS('У6 Ввод'!$D$247,$B6)+1))/Настройки!$E$12*100)</f>
        <v>0</v>
      </c>
      <c r="II6" s="67" t="n">
        <f aca="false">IF(OR($D6=1,MONTH($B6)&lt;&gt;MONTH(StartDate),'У6 Ввод'!$D$248="",'У6 Ввод'!$E$248="",'У6 Ввод'!$D$248&gt;$B6),0,MAX(0,MIN(1,'У6 Ввод'!$E$248-NETWORKDAYS('У6 Ввод'!$D$248,$B6)+1))/Настройки!$E$12*100)</f>
        <v>0</v>
      </c>
      <c r="IJ6" s="67" t="n">
        <f aca="false">IF(OR($D6=1,MONTH($B6)&lt;&gt;MONTH(StartDate),'У6 Ввод'!$D$249="",'У6 Ввод'!$E$249="",'У6 Ввод'!$D$249&gt;$B6),0,MAX(0,MIN(1,'У6 Ввод'!$E$249-NETWORKDAYS('У6 Ввод'!$D$249,$B6)+1))/Настройки!$E$12*100)</f>
        <v>0</v>
      </c>
      <c r="IK6" s="67" t="n">
        <f aca="false">IF(OR($D6=1,MONTH($B6)&lt;&gt;MONTH(StartDate),'У6 Ввод'!$D$250="",'У6 Ввод'!$E$250="",'У6 Ввод'!$D$250&gt;$B6),0,MAX(0,MIN(1,'У6 Ввод'!$E$250-NETWORKDAYS('У6 Ввод'!$D$250,$B6)+1))/Настройки!$E$12*100)</f>
        <v>0</v>
      </c>
      <c r="IL6" s="67" t="n">
        <f aca="false">IF(OR($D6=1,MONTH($B6)&lt;&gt;MONTH(StartDate),'У6 Ввод'!$D$251="",'У6 Ввод'!$E$251="",'У6 Ввод'!$D$251&gt;$B6),0,MAX(0,MIN(1,'У6 Ввод'!$E$251-NETWORKDAYS('У6 Ввод'!$D$251,$B6)+1))/Настройки!$E$12*100)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0</v>
      </c>
      <c r="F7" s="49" t="n">
        <f aca="false">IF(OR(MONTH(B7)&lt;&gt;MONTH(StartDate),D7=1),"",100)</f>
        <v>100</v>
      </c>
      <c r="G7" s="67" t="n">
        <f aca="false">IF(OR($D7=1,MONTH($B7)&lt;&gt;MONTH(StartDate),'У6 Ввод'!$D$12="",'У6 Ввод'!$E$12="",'У6 Ввод'!$D$12&gt;$B7),0,MAX(0,MIN(1,'У6 Ввод'!$E$12-NETWORKDAYS('У6 Ввод'!$D$12,$B7)+1))/Настройки!$E$12*100)</f>
        <v>0</v>
      </c>
      <c r="H7" s="67" t="n">
        <f aca="false">IF(OR($D7=1,MONTH($B7)&lt;&gt;MONTH(StartDate),'У6 Ввод'!$D$13="",'У6 Ввод'!$E$13="",'У6 Ввод'!$D$13&gt;$B7),0,MAX(0,MIN(1,'У6 Ввод'!$E$13-NETWORKDAYS('У6 Ввод'!$D$13,$B7)+1))/Настройки!$E$12*100)</f>
        <v>0</v>
      </c>
      <c r="I7" s="67" t="n">
        <f aca="false">IF(OR($D7=1,MONTH($B7)&lt;&gt;MONTH(StartDate),'У6 Ввод'!$D$14="",'У6 Ввод'!$E$14="",'У6 Ввод'!$D$14&gt;$B7),0,MAX(0,MIN(1,'У6 Ввод'!$E$14-NETWORKDAYS('У6 Ввод'!$D$14,$B7)+1))/Настройки!$E$12*100)</f>
        <v>0</v>
      </c>
      <c r="J7" s="67" t="n">
        <f aca="false">IF(OR($D7=1,MONTH($B7)&lt;&gt;MONTH(StartDate),'У6 Ввод'!$D$15="",'У6 Ввод'!$E$15="",'У6 Ввод'!$D$15&gt;$B7),0,MAX(0,MIN(1,'У6 Ввод'!$E$15-NETWORKDAYS('У6 Ввод'!$D$15,$B7)+1))/Настройки!$E$12*100)</f>
        <v>0</v>
      </c>
      <c r="K7" s="67" t="n">
        <f aca="false">IF(OR($D7=1,MONTH($B7)&lt;&gt;MONTH(StartDate),'У6 Ввод'!$D$16="",'У6 Ввод'!$E$16="",'У6 Ввод'!$D$16&gt;$B7),0,MAX(0,MIN(1,'У6 Ввод'!$E$16-NETWORKDAYS('У6 Ввод'!$D$16,$B7)+1))/Настройки!$E$12*100)</f>
        <v>0</v>
      </c>
      <c r="L7" s="67" t="n">
        <f aca="false">IF(OR($D7=1,MONTH($B7)&lt;&gt;MONTH(StartDate),'У6 Ввод'!$D$17="",'У6 Ввод'!$E$17="",'У6 Ввод'!$D$17&gt;$B7),0,MAX(0,MIN(1,'У6 Ввод'!$E$17-NETWORKDAYS('У6 Ввод'!$D$17,$B7)+1))/Настройки!$E$12*100)</f>
        <v>0</v>
      </c>
      <c r="M7" s="67" t="n">
        <f aca="false">IF(OR($D7=1,MONTH($B7)&lt;&gt;MONTH(StartDate),'У6 Ввод'!$D$18="",'У6 Ввод'!$E$18="",'У6 Ввод'!$D$18&gt;$B7),0,MAX(0,MIN(1,'У6 Ввод'!$E$18-NETWORKDAYS('У6 Ввод'!$D$18,$B7)+1))/Настройки!$E$12*100)</f>
        <v>0</v>
      </c>
      <c r="N7" s="67" t="n">
        <f aca="false">IF(OR($D7=1,MONTH($B7)&lt;&gt;MONTH(StartDate),'У6 Ввод'!$D$19="",'У6 Ввод'!$E$19="",'У6 Ввод'!$D$19&gt;$B7),0,MAX(0,MIN(1,'У6 Ввод'!$E$19-NETWORKDAYS('У6 Ввод'!$D$19,$B7)+1))/Настройки!$E$12*100)</f>
        <v>0</v>
      </c>
      <c r="O7" s="67" t="n">
        <f aca="false">IF(OR($D7=1,MONTH($B7)&lt;&gt;MONTH(StartDate),'У6 Ввод'!$D$20="",'У6 Ввод'!$E$20="",'У6 Ввод'!$D$20&gt;$B7),0,MAX(0,MIN(1,'У6 Ввод'!$E$20-NETWORKDAYS('У6 Ввод'!$D$20,$B7)+1))/Настройки!$E$12*100)</f>
        <v>0</v>
      </c>
      <c r="P7" s="67" t="n">
        <f aca="false">IF(OR($D7=1,MONTH($B7)&lt;&gt;MONTH(StartDate),'У6 Ввод'!$D$21="",'У6 Ввод'!$E$21="",'У6 Ввод'!$D$21&gt;$B7),0,MAX(0,MIN(1,'У6 Ввод'!$E$21-NETWORKDAYS('У6 Ввод'!$D$21,$B7)+1))/Настройки!$E$12*100)</f>
        <v>0</v>
      </c>
      <c r="Q7" s="67" t="n">
        <f aca="false">IF(OR($D7=1,MONTH($B7)&lt;&gt;MONTH(StartDate),'У6 Ввод'!$D$22="",'У6 Ввод'!$E$22="",'У6 Ввод'!$D$22&gt;$B7),0,MAX(0,MIN(1,'У6 Ввод'!$E$22-NETWORKDAYS('У6 Ввод'!$D$22,$B7)+1))/Настройки!$E$12*100)</f>
        <v>0</v>
      </c>
      <c r="R7" s="67" t="n">
        <f aca="false">IF(OR($D7=1,MONTH($B7)&lt;&gt;MONTH(StartDate),'У6 Ввод'!$D$23="",'У6 Ввод'!$E$23="",'У6 Ввод'!$D$23&gt;$B7),0,MAX(0,MIN(1,'У6 Ввод'!$E$23-NETWORKDAYS('У6 Ввод'!$D$23,$B7)+1))/Настройки!$E$12*100)</f>
        <v>0</v>
      </c>
      <c r="S7" s="67" t="n">
        <f aca="false">IF(OR($D7=1,MONTH($B7)&lt;&gt;MONTH(StartDate),'У6 Ввод'!$D$24="",'У6 Ввод'!$E$24="",'У6 Ввод'!$D$24&gt;$B7),0,MAX(0,MIN(1,'У6 Ввод'!$E$24-NETWORKDAYS('У6 Ввод'!$D$24,$B7)+1))/Настройки!$E$12*100)</f>
        <v>0</v>
      </c>
      <c r="T7" s="67" t="n">
        <f aca="false">IF(OR($D7=1,MONTH($B7)&lt;&gt;MONTH(StartDate),'У6 Ввод'!$D$25="",'У6 Ввод'!$E$25="",'У6 Ввод'!$D$25&gt;$B7),0,MAX(0,MIN(1,'У6 Ввод'!$E$25-NETWORKDAYS('У6 Ввод'!$D$25,$B7)+1))/Настройки!$E$12*100)</f>
        <v>0</v>
      </c>
      <c r="U7" s="67" t="n">
        <f aca="false">IF(OR($D7=1,MONTH($B7)&lt;&gt;MONTH(StartDate),'У6 Ввод'!$D$26="",'У6 Ввод'!$E$26="",'У6 Ввод'!$D$26&gt;$B7),0,MAX(0,MIN(1,'У6 Ввод'!$E$26-NETWORKDAYS('У6 Ввод'!$D$26,$B7)+1))/Настройки!$E$12*100)</f>
        <v>0</v>
      </c>
      <c r="V7" s="67" t="n">
        <f aca="false">IF(OR($D7=1,MONTH($B7)&lt;&gt;MONTH(StartDate),'У6 Ввод'!$D$27="",'У6 Ввод'!$E$27="",'У6 Ввод'!$D$27&gt;$B7),0,MAX(0,MIN(1,'У6 Ввод'!$E$27-NETWORKDAYS('У6 Ввод'!$D$27,$B7)+1))/Настройки!$E$12*100)</f>
        <v>0</v>
      </c>
      <c r="W7" s="67" t="n">
        <f aca="false">IF(OR($D7=1,MONTH($B7)&lt;&gt;MONTH(StartDate),'У6 Ввод'!$D$28="",'У6 Ввод'!$E$28="",'У6 Ввод'!$D$28&gt;$B7),0,MAX(0,MIN(1,'У6 Ввод'!$E$28-NETWORKDAYS('У6 Ввод'!$D$28,$B7)+1))/Настройки!$E$12*100)</f>
        <v>0</v>
      </c>
      <c r="X7" s="67" t="n">
        <f aca="false">IF(OR($D7=1,MONTH($B7)&lt;&gt;MONTH(StartDate),'У6 Ввод'!$D$29="",'У6 Ввод'!$E$29="",'У6 Ввод'!$D$29&gt;$B7),0,MAX(0,MIN(1,'У6 Ввод'!$E$29-NETWORKDAYS('У6 Ввод'!$D$29,$B7)+1))/Настройки!$E$12*100)</f>
        <v>0</v>
      </c>
      <c r="Y7" s="67" t="n">
        <f aca="false">IF(OR($D7=1,MONTH($B7)&lt;&gt;MONTH(StartDate),'У6 Ввод'!$D$30="",'У6 Ввод'!$E$30="",'У6 Ввод'!$D$30&gt;$B7),0,MAX(0,MIN(1,'У6 Ввод'!$E$30-NETWORKDAYS('У6 Ввод'!$D$30,$B7)+1))/Настройки!$E$12*100)</f>
        <v>0</v>
      </c>
      <c r="Z7" s="67" t="n">
        <f aca="false">IF(OR($D7=1,MONTH($B7)&lt;&gt;MONTH(StartDate),'У6 Ввод'!$D$31="",'У6 Ввод'!$E$31="",'У6 Ввод'!$D$31&gt;$B7),0,MAX(0,MIN(1,'У6 Ввод'!$E$31-NETWORKDAYS('У6 Ввод'!$D$31,$B7)+1))/Настройки!$E$12*100)</f>
        <v>0</v>
      </c>
      <c r="AA7" s="67" t="n">
        <f aca="false">IF(OR($D7=1,MONTH($B7)&lt;&gt;MONTH(StartDate),'У6 Ввод'!$D$32="",'У6 Ввод'!$E$32="",'У6 Ввод'!$D$32&gt;$B7),0,MAX(0,MIN(1,'У6 Ввод'!$E$32-NETWORKDAYS('У6 Ввод'!$D$32,$B7)+1))/Настройки!$E$12*100)</f>
        <v>0</v>
      </c>
      <c r="AB7" s="67" t="n">
        <f aca="false">IF(OR($D7=1,MONTH($B7)&lt;&gt;MONTH(StartDate),'У6 Ввод'!$D$33="",'У6 Ввод'!$E$33="",'У6 Ввод'!$D$33&gt;$B7),0,MAX(0,MIN(1,'У6 Ввод'!$E$33-NETWORKDAYS('У6 Ввод'!$D$33,$B7)+1))/Настройки!$E$12*100)</f>
        <v>0</v>
      </c>
      <c r="AC7" s="67" t="n">
        <f aca="false">IF(OR($D7=1,MONTH($B7)&lt;&gt;MONTH(StartDate),'У6 Ввод'!$D$34="",'У6 Ввод'!$E$34="",'У6 Ввод'!$D$34&gt;$B7),0,MAX(0,MIN(1,'У6 Ввод'!$E$34-NETWORKDAYS('У6 Ввод'!$D$34,$B7)+1))/Настройки!$E$12*100)</f>
        <v>0</v>
      </c>
      <c r="AD7" s="67" t="n">
        <f aca="false">IF(OR($D7=1,MONTH($B7)&lt;&gt;MONTH(StartDate),'У6 Ввод'!$D$35="",'У6 Ввод'!$E$35="",'У6 Ввод'!$D$35&gt;$B7),0,MAX(0,MIN(1,'У6 Ввод'!$E$35-NETWORKDAYS('У6 Ввод'!$D$35,$B7)+1))/Настройки!$E$12*100)</f>
        <v>0</v>
      </c>
      <c r="AE7" s="67" t="n">
        <f aca="false">IF(OR($D7=1,MONTH($B7)&lt;&gt;MONTH(StartDate),'У6 Ввод'!$D$36="",'У6 Ввод'!$E$36="",'У6 Ввод'!$D$36&gt;$B7),0,MAX(0,MIN(1,'У6 Ввод'!$E$36-NETWORKDAYS('У6 Ввод'!$D$36,$B7)+1))/Настройки!$E$12*100)</f>
        <v>0</v>
      </c>
      <c r="AF7" s="67" t="n">
        <f aca="false">IF(OR($D7=1,MONTH($B7)&lt;&gt;MONTH(StartDate),'У6 Ввод'!$D$37="",'У6 Ввод'!$E$37="",'У6 Ввод'!$D$37&gt;$B7),0,MAX(0,MIN(1,'У6 Ввод'!$E$37-NETWORKDAYS('У6 Ввод'!$D$37,$B7)+1))/Настройки!$E$12*100)</f>
        <v>0</v>
      </c>
      <c r="AG7" s="67" t="n">
        <f aca="false">IF(OR($D7=1,MONTH($B7)&lt;&gt;MONTH(StartDate),'У6 Ввод'!$D$38="",'У6 Ввод'!$E$38="",'У6 Ввод'!$D$38&gt;$B7),0,MAX(0,MIN(1,'У6 Ввод'!$E$38-NETWORKDAYS('У6 Ввод'!$D$38,$B7)+1))/Настройки!$E$12*100)</f>
        <v>0</v>
      </c>
      <c r="AH7" s="67" t="n">
        <f aca="false">IF(OR($D7=1,MONTH($B7)&lt;&gt;MONTH(StartDate),'У6 Ввод'!$D$39="",'У6 Ввод'!$E$39="",'У6 Ввод'!$D$39&gt;$B7),0,MAX(0,MIN(1,'У6 Ввод'!$E$39-NETWORKDAYS('У6 Ввод'!$D$39,$B7)+1))/Настройки!$E$12*100)</f>
        <v>0</v>
      </c>
      <c r="AI7" s="67" t="n">
        <f aca="false">IF(OR($D7=1,MONTH($B7)&lt;&gt;MONTH(StartDate),'У6 Ввод'!$D$40="",'У6 Ввод'!$E$40="",'У6 Ввод'!$D$40&gt;$B7),0,MAX(0,MIN(1,'У6 Ввод'!$E$40-NETWORKDAYS('У6 Ввод'!$D$40,$B7)+1))/Настройки!$E$12*100)</f>
        <v>0</v>
      </c>
      <c r="AJ7" s="67" t="n">
        <f aca="false">IF(OR($D7=1,MONTH($B7)&lt;&gt;MONTH(StartDate),'У6 Ввод'!$D$41="",'У6 Ввод'!$E$41="",'У6 Ввод'!$D$41&gt;$B7),0,MAX(0,MIN(1,'У6 Ввод'!$E$41-NETWORKDAYS('У6 Ввод'!$D$41,$B7)+1))/Настройки!$E$12*100)</f>
        <v>0</v>
      </c>
      <c r="AK7" s="67" t="n">
        <f aca="false">IF(OR($D7=1,MONTH($B7)&lt;&gt;MONTH(StartDate),'У6 Ввод'!$D$42="",'У6 Ввод'!$E$42="",'У6 Ввод'!$D$42&gt;$B7),0,MAX(0,MIN(1,'У6 Ввод'!$E$42-NETWORKDAYS('У6 Ввод'!$D$42,$B7)+1))/Настройки!$E$12*100)</f>
        <v>0</v>
      </c>
      <c r="AL7" s="67" t="n">
        <f aca="false">IF(OR($D7=1,MONTH($B7)&lt;&gt;MONTH(StartDate),'У6 Ввод'!$D$43="",'У6 Ввод'!$E$43="",'У6 Ввод'!$D$43&gt;$B7),0,MAX(0,MIN(1,'У6 Ввод'!$E$43-NETWORKDAYS('У6 Ввод'!$D$43,$B7)+1))/Настройки!$E$12*100)</f>
        <v>0</v>
      </c>
      <c r="AM7" s="67" t="n">
        <f aca="false">IF(OR($D7=1,MONTH($B7)&lt;&gt;MONTH(StartDate),'У6 Ввод'!$D$44="",'У6 Ввод'!$E$44="",'У6 Ввод'!$D$44&gt;$B7),0,MAX(0,MIN(1,'У6 Ввод'!$E$44-NETWORKDAYS('У6 Ввод'!$D$44,$B7)+1))/Настройки!$E$12*100)</f>
        <v>0</v>
      </c>
      <c r="AN7" s="67" t="n">
        <f aca="false">IF(OR($D7=1,MONTH($B7)&lt;&gt;MONTH(StartDate),'У6 Ввод'!$D$45="",'У6 Ввод'!$E$45="",'У6 Ввод'!$D$45&gt;$B7),0,MAX(0,MIN(1,'У6 Ввод'!$E$45-NETWORKDAYS('У6 Ввод'!$D$45,$B7)+1))/Настройки!$E$12*100)</f>
        <v>0</v>
      </c>
      <c r="AO7" s="67" t="n">
        <f aca="false">IF(OR($D7=1,MONTH($B7)&lt;&gt;MONTH(StartDate),'У6 Ввод'!$D$46="",'У6 Ввод'!$E$46="",'У6 Ввод'!$D$46&gt;$B7),0,MAX(0,MIN(1,'У6 Ввод'!$E$46-NETWORKDAYS('У6 Ввод'!$D$46,$B7)+1))/Настройки!$E$12*100)</f>
        <v>0</v>
      </c>
      <c r="AP7" s="67" t="n">
        <f aca="false">IF(OR($D7=1,MONTH($B7)&lt;&gt;MONTH(StartDate),'У6 Ввод'!$D$47="",'У6 Ввод'!$E$47="",'У6 Ввод'!$D$47&gt;$B7),0,MAX(0,MIN(1,'У6 Ввод'!$E$47-NETWORKDAYS('У6 Ввод'!$D$47,$B7)+1))/Настройки!$E$12*100)</f>
        <v>0</v>
      </c>
      <c r="AQ7" s="67" t="n">
        <f aca="false">IF(OR($D7=1,MONTH($B7)&lt;&gt;MONTH(StartDate),'У6 Ввод'!$D$48="",'У6 Ввод'!$E$48="",'У6 Ввод'!$D$48&gt;$B7),0,MAX(0,MIN(1,'У6 Ввод'!$E$48-NETWORKDAYS('У6 Ввод'!$D$48,$B7)+1))/Настройки!$E$12*100)</f>
        <v>0</v>
      </c>
      <c r="AR7" s="67" t="n">
        <f aca="false">IF(OR($D7=1,MONTH($B7)&lt;&gt;MONTH(StartDate),'У6 Ввод'!$D$49="",'У6 Ввод'!$E$49="",'У6 Ввод'!$D$49&gt;$B7),0,MAX(0,MIN(1,'У6 Ввод'!$E$49-NETWORKDAYS('У6 Ввод'!$D$49,$B7)+1))/Настройки!$E$12*100)</f>
        <v>0</v>
      </c>
      <c r="AS7" s="67" t="n">
        <f aca="false">IF(OR($D7=1,MONTH($B7)&lt;&gt;MONTH(StartDate),'У6 Ввод'!$D$50="",'У6 Ввод'!$E$50="",'У6 Ввод'!$D$50&gt;$B7),0,MAX(0,MIN(1,'У6 Ввод'!$E$50-NETWORKDAYS('У6 Ввод'!$D$50,$B7)+1))/Настройки!$E$12*100)</f>
        <v>0</v>
      </c>
      <c r="AT7" s="67" t="n">
        <f aca="false">IF(OR($D7=1,MONTH($B7)&lt;&gt;MONTH(StartDate),'У6 Ввод'!$D$51="",'У6 Ввод'!$E$51="",'У6 Ввод'!$D$51&gt;$B7),0,MAX(0,MIN(1,'У6 Ввод'!$E$51-NETWORKDAYS('У6 Ввод'!$D$51,$B7)+1))/Настройки!$E$12*100)</f>
        <v>0</v>
      </c>
      <c r="AU7" s="67" t="n">
        <f aca="false">IF(OR($D7=1,MONTH($B7)&lt;&gt;MONTH(StartDate),'У6 Ввод'!$D$52="",'У6 Ввод'!$E$52="",'У6 Ввод'!$D$52&gt;$B7),0,MAX(0,MIN(1,'У6 Ввод'!$E$52-NETWORKDAYS('У6 Ввод'!$D$52,$B7)+1))/Настройки!$E$12*100)</f>
        <v>0</v>
      </c>
      <c r="AV7" s="67" t="n">
        <f aca="false">IF(OR($D7=1,MONTH($B7)&lt;&gt;MONTH(StartDate),'У6 Ввод'!$D$53="",'У6 Ввод'!$E$53="",'У6 Ввод'!$D$53&gt;$B7),0,MAX(0,MIN(1,'У6 Ввод'!$E$53-NETWORKDAYS('У6 Ввод'!$D$53,$B7)+1))/Настройки!$E$12*100)</f>
        <v>0</v>
      </c>
      <c r="AW7" s="67" t="n">
        <f aca="false">IF(OR($D7=1,MONTH($B7)&lt;&gt;MONTH(StartDate),'У6 Ввод'!$D$54="",'У6 Ввод'!$E$54="",'У6 Ввод'!$D$54&gt;$B7),0,MAX(0,MIN(1,'У6 Ввод'!$E$54-NETWORKDAYS('У6 Ввод'!$D$54,$B7)+1))/Настройки!$E$12*100)</f>
        <v>0</v>
      </c>
      <c r="AX7" s="67" t="n">
        <f aca="false">IF(OR($D7=1,MONTH($B7)&lt;&gt;MONTH(StartDate),'У6 Ввод'!$D$55="",'У6 Ввод'!$E$55="",'У6 Ввод'!$D$55&gt;$B7),0,MAX(0,MIN(1,'У6 Ввод'!$E$55-NETWORKDAYS('У6 Ввод'!$D$55,$B7)+1))/Настройки!$E$12*100)</f>
        <v>0</v>
      </c>
      <c r="AY7" s="67" t="n">
        <f aca="false">IF(OR($D7=1,MONTH($B7)&lt;&gt;MONTH(StartDate),'У6 Ввод'!$D$56="",'У6 Ввод'!$E$56="",'У6 Ввод'!$D$56&gt;$B7),0,MAX(0,MIN(1,'У6 Ввод'!$E$56-NETWORKDAYS('У6 Ввод'!$D$56,$B7)+1))/Настройки!$E$12*100)</f>
        <v>0</v>
      </c>
      <c r="AZ7" s="67" t="n">
        <f aca="false">IF(OR($D7=1,MONTH($B7)&lt;&gt;MONTH(StartDate),'У6 Ввод'!$D$57="",'У6 Ввод'!$E$57="",'У6 Ввод'!$D$57&gt;$B7),0,MAX(0,MIN(1,'У6 Ввод'!$E$57-NETWORKDAYS('У6 Ввод'!$D$57,$B7)+1))/Настройки!$E$12*100)</f>
        <v>0</v>
      </c>
      <c r="BA7" s="67" t="n">
        <f aca="false">IF(OR($D7=1,MONTH($B7)&lt;&gt;MONTH(StartDate),'У6 Ввод'!$D$58="",'У6 Ввод'!$E$58="",'У6 Ввод'!$D$58&gt;$B7),0,MAX(0,MIN(1,'У6 Ввод'!$E$58-NETWORKDAYS('У6 Ввод'!$D$58,$B7)+1))/Настройки!$E$12*100)</f>
        <v>0</v>
      </c>
      <c r="BB7" s="67" t="n">
        <f aca="false">IF(OR($D7=1,MONTH($B7)&lt;&gt;MONTH(StartDate),'У6 Ввод'!$D$59="",'У6 Ввод'!$E$59="",'У6 Ввод'!$D$59&gt;$B7),0,MAX(0,MIN(1,'У6 Ввод'!$E$59-NETWORKDAYS('У6 Ввод'!$D$59,$B7)+1))/Настройки!$E$12*100)</f>
        <v>0</v>
      </c>
      <c r="BC7" s="67" t="n">
        <f aca="false">IF(OR($D7=1,MONTH($B7)&lt;&gt;MONTH(StartDate),'У6 Ввод'!$D$60="",'У6 Ввод'!$E$60="",'У6 Ввод'!$D$60&gt;$B7),0,MAX(0,MIN(1,'У6 Ввод'!$E$60-NETWORKDAYS('У6 Ввод'!$D$60,$B7)+1))/Настройки!$E$12*100)</f>
        <v>0</v>
      </c>
      <c r="BD7" s="67" t="n">
        <f aca="false">IF(OR($D7=1,MONTH($B7)&lt;&gt;MONTH(StartDate),'У6 Ввод'!$D$61="",'У6 Ввод'!$E$61="",'У6 Ввод'!$D$61&gt;$B7),0,MAX(0,MIN(1,'У6 Ввод'!$E$61-NETWORKDAYS('У6 Ввод'!$D$61,$B7)+1))/Настройки!$E$12*100)</f>
        <v>0</v>
      </c>
      <c r="BE7" s="67" t="n">
        <f aca="false">IF(OR($D7=1,MONTH($B7)&lt;&gt;MONTH(StartDate),'У6 Ввод'!$D$62="",'У6 Ввод'!$E$62="",'У6 Ввод'!$D$62&gt;$B7),0,MAX(0,MIN(1,'У6 Ввод'!$E$62-NETWORKDAYS('У6 Ввод'!$D$62,$B7)+1))/Настройки!$E$12*100)</f>
        <v>0</v>
      </c>
      <c r="BF7" s="67" t="n">
        <f aca="false">IF(OR($D7=1,MONTH($B7)&lt;&gt;MONTH(StartDate),'У6 Ввод'!$D$63="",'У6 Ввод'!$E$63="",'У6 Ввод'!$D$63&gt;$B7),0,MAX(0,MIN(1,'У6 Ввод'!$E$63-NETWORKDAYS('У6 Ввод'!$D$63,$B7)+1))/Настройки!$E$12*100)</f>
        <v>0</v>
      </c>
      <c r="BG7" s="67" t="n">
        <f aca="false">IF(OR($D7=1,MONTH($B7)&lt;&gt;MONTH(StartDate),'У6 Ввод'!$D$64="",'У6 Ввод'!$E$64="",'У6 Ввод'!$D$64&gt;$B7),0,MAX(0,MIN(1,'У6 Ввод'!$E$64-NETWORKDAYS('У6 Ввод'!$D$64,$B7)+1))/Настройки!$E$12*100)</f>
        <v>0</v>
      </c>
      <c r="BH7" s="67" t="n">
        <f aca="false">IF(OR($D7=1,MONTH($B7)&lt;&gt;MONTH(StartDate),'У6 Ввод'!$D$65="",'У6 Ввод'!$E$65="",'У6 Ввод'!$D$65&gt;$B7),0,MAX(0,MIN(1,'У6 Ввод'!$E$65-NETWORKDAYS('У6 Ввод'!$D$65,$B7)+1))/Настройки!$E$12*100)</f>
        <v>0</v>
      </c>
      <c r="BI7" s="67" t="n">
        <f aca="false">IF(OR($D7=1,MONTH($B7)&lt;&gt;MONTH(StartDate),'У6 Ввод'!$D$66="",'У6 Ввод'!$E$66="",'У6 Ввод'!$D$66&gt;$B7),0,MAX(0,MIN(1,'У6 Ввод'!$E$66-NETWORKDAYS('У6 Ввод'!$D$66,$B7)+1))/Настройки!$E$12*100)</f>
        <v>0</v>
      </c>
      <c r="BJ7" s="67" t="n">
        <f aca="false">IF(OR($D7=1,MONTH($B7)&lt;&gt;MONTH(StartDate),'У6 Ввод'!$D$67="",'У6 Ввод'!$E$67="",'У6 Ввод'!$D$67&gt;$B7),0,MAX(0,MIN(1,'У6 Ввод'!$E$67-NETWORKDAYS('У6 Ввод'!$D$67,$B7)+1))/Настройки!$E$12*100)</f>
        <v>0</v>
      </c>
      <c r="BK7" s="67" t="n">
        <f aca="false">IF(OR($D7=1,MONTH($B7)&lt;&gt;MONTH(StartDate),'У6 Ввод'!$D$68="",'У6 Ввод'!$E$68="",'У6 Ввод'!$D$68&gt;$B7),0,MAX(0,MIN(1,'У6 Ввод'!$E$68-NETWORKDAYS('У6 Ввод'!$D$68,$B7)+1))/Настройки!$E$12*100)</f>
        <v>0</v>
      </c>
      <c r="BL7" s="67" t="n">
        <f aca="false">IF(OR($D7=1,MONTH($B7)&lt;&gt;MONTH(StartDate),'У6 Ввод'!$D$69="",'У6 Ввод'!$E$69="",'У6 Ввод'!$D$69&gt;$B7),0,MAX(0,MIN(1,'У6 Ввод'!$E$69-NETWORKDAYS('У6 Ввод'!$D$69,$B7)+1))/Настройки!$E$12*100)</f>
        <v>0</v>
      </c>
      <c r="BM7" s="67" t="n">
        <f aca="false">IF(OR($D7=1,MONTH($B7)&lt;&gt;MONTH(StartDate),'У6 Ввод'!$D$70="",'У6 Ввод'!$E$70="",'У6 Ввод'!$D$70&gt;$B7),0,MAX(0,MIN(1,'У6 Ввод'!$E$70-NETWORKDAYS('У6 Ввод'!$D$70,$B7)+1))/Настройки!$E$12*100)</f>
        <v>0</v>
      </c>
      <c r="BN7" s="67" t="n">
        <f aca="false">IF(OR($D7=1,MONTH($B7)&lt;&gt;MONTH(StartDate),'У6 Ввод'!$D$71="",'У6 Ввод'!$E$71="",'У6 Ввод'!$D$71&gt;$B7),0,MAX(0,MIN(1,'У6 Ввод'!$E$71-NETWORKDAYS('У6 Ввод'!$D$71,$B7)+1))/Настройки!$E$12*100)</f>
        <v>0</v>
      </c>
      <c r="BO7" s="67" t="n">
        <f aca="false">IF(OR($D7=1,MONTH($B7)&lt;&gt;MONTH(StartDate),'У6 Ввод'!$D$72="",'У6 Ввод'!$E$72="",'У6 Ввод'!$D$72&gt;$B7),0,MAX(0,MIN(1,'У6 Ввод'!$E$72-NETWORKDAYS('У6 Ввод'!$D$72,$B7)+1))/Настройки!$E$12*100)</f>
        <v>0</v>
      </c>
      <c r="BP7" s="67" t="n">
        <f aca="false">IF(OR($D7=1,MONTH($B7)&lt;&gt;MONTH(StartDate),'У6 Ввод'!$D$73="",'У6 Ввод'!$E$73="",'У6 Ввод'!$D$73&gt;$B7),0,MAX(0,MIN(1,'У6 Ввод'!$E$73-NETWORKDAYS('У6 Ввод'!$D$73,$B7)+1))/Настройки!$E$12*100)</f>
        <v>0</v>
      </c>
      <c r="BQ7" s="67" t="n">
        <f aca="false">IF(OR($D7=1,MONTH($B7)&lt;&gt;MONTH(StartDate),'У6 Ввод'!$D$74="",'У6 Ввод'!$E$74="",'У6 Ввод'!$D$74&gt;$B7),0,MAX(0,MIN(1,'У6 Ввод'!$E$74-NETWORKDAYS('У6 Ввод'!$D$74,$B7)+1))/Настройки!$E$12*100)</f>
        <v>0</v>
      </c>
      <c r="BR7" s="67" t="n">
        <f aca="false">IF(OR($D7=1,MONTH($B7)&lt;&gt;MONTH(StartDate),'У6 Ввод'!$D$75="",'У6 Ввод'!$E$75="",'У6 Ввод'!$D$75&gt;$B7),0,MAX(0,MIN(1,'У6 Ввод'!$E$75-NETWORKDAYS('У6 Ввод'!$D$75,$B7)+1))/Настройки!$E$12*100)</f>
        <v>0</v>
      </c>
      <c r="BS7" s="67" t="n">
        <f aca="false">IF(OR($D7=1,MONTH($B7)&lt;&gt;MONTH(StartDate),'У6 Ввод'!$D$76="",'У6 Ввод'!$E$76="",'У6 Ввод'!$D$76&gt;$B7),0,MAX(0,MIN(1,'У6 Ввод'!$E$76-NETWORKDAYS('У6 Ввод'!$D$76,$B7)+1))/Настройки!$E$12*100)</f>
        <v>0</v>
      </c>
      <c r="BT7" s="67" t="n">
        <f aca="false">IF(OR($D7=1,MONTH($B7)&lt;&gt;MONTH(StartDate),'У6 Ввод'!$D$77="",'У6 Ввод'!$E$77="",'У6 Ввод'!$D$77&gt;$B7),0,MAX(0,MIN(1,'У6 Ввод'!$E$77-NETWORKDAYS('У6 Ввод'!$D$77,$B7)+1))/Настройки!$E$12*100)</f>
        <v>0</v>
      </c>
      <c r="BU7" s="67" t="n">
        <f aca="false">IF(OR($D7=1,MONTH($B7)&lt;&gt;MONTH(StartDate),'У6 Ввод'!$D$78="",'У6 Ввод'!$E$78="",'У6 Ввод'!$D$78&gt;$B7),0,MAX(0,MIN(1,'У6 Ввод'!$E$78-NETWORKDAYS('У6 Ввод'!$D$78,$B7)+1))/Настройки!$E$12*100)</f>
        <v>0</v>
      </c>
      <c r="BV7" s="67" t="n">
        <f aca="false">IF(OR($D7=1,MONTH($B7)&lt;&gt;MONTH(StartDate),'У6 Ввод'!$D$79="",'У6 Ввод'!$E$79="",'У6 Ввод'!$D$79&gt;$B7),0,MAX(0,MIN(1,'У6 Ввод'!$E$79-NETWORKDAYS('У6 Ввод'!$D$79,$B7)+1))/Настройки!$E$12*100)</f>
        <v>0</v>
      </c>
      <c r="BW7" s="67" t="n">
        <f aca="false">IF(OR($D7=1,MONTH($B7)&lt;&gt;MONTH(StartDate),'У6 Ввод'!$D$80="",'У6 Ввод'!$E$80="",'У6 Ввод'!$D$80&gt;$B7),0,MAX(0,MIN(1,'У6 Ввод'!$E$80-NETWORKDAYS('У6 Ввод'!$D$80,$B7)+1))/Настройки!$E$12*100)</f>
        <v>0</v>
      </c>
      <c r="BX7" s="67" t="n">
        <f aca="false">IF(OR($D7=1,MONTH($B7)&lt;&gt;MONTH(StartDate),'У6 Ввод'!$D$81="",'У6 Ввод'!$E$81="",'У6 Ввод'!$D$81&gt;$B7),0,MAX(0,MIN(1,'У6 Ввод'!$E$81-NETWORKDAYS('У6 Ввод'!$D$81,$B7)+1))/Настройки!$E$12*100)</f>
        <v>0</v>
      </c>
      <c r="BY7" s="67" t="n">
        <f aca="false">IF(OR($D7=1,MONTH($B7)&lt;&gt;MONTH(StartDate),'У6 Ввод'!$D$82="",'У6 Ввод'!$E$82="",'У6 Ввод'!$D$82&gt;$B7),0,MAX(0,MIN(1,'У6 Ввод'!$E$82-NETWORKDAYS('У6 Ввод'!$D$82,$B7)+1))/Настройки!$E$12*100)</f>
        <v>0</v>
      </c>
      <c r="BZ7" s="67" t="n">
        <f aca="false">IF(OR($D7=1,MONTH($B7)&lt;&gt;MONTH(StartDate),'У6 Ввод'!$D$83="",'У6 Ввод'!$E$83="",'У6 Ввод'!$D$83&gt;$B7),0,MAX(0,MIN(1,'У6 Ввод'!$E$83-NETWORKDAYS('У6 Ввод'!$D$83,$B7)+1))/Настройки!$E$12*100)</f>
        <v>0</v>
      </c>
      <c r="CA7" s="67" t="n">
        <f aca="false">IF(OR($D7=1,MONTH($B7)&lt;&gt;MONTH(StartDate),'У6 Ввод'!$D$84="",'У6 Ввод'!$E$84="",'У6 Ввод'!$D$84&gt;$B7),0,MAX(0,MIN(1,'У6 Ввод'!$E$84-NETWORKDAYS('У6 Ввод'!$D$84,$B7)+1))/Настройки!$E$12*100)</f>
        <v>0</v>
      </c>
      <c r="CB7" s="67" t="n">
        <f aca="false">IF(OR($D7=1,MONTH($B7)&lt;&gt;MONTH(StartDate),'У6 Ввод'!$D$85="",'У6 Ввод'!$E$85="",'У6 Ввод'!$D$85&gt;$B7),0,MAX(0,MIN(1,'У6 Ввод'!$E$85-NETWORKDAYS('У6 Ввод'!$D$85,$B7)+1))/Настройки!$E$12*100)</f>
        <v>0</v>
      </c>
      <c r="CC7" s="67" t="n">
        <f aca="false">IF(OR($D7=1,MONTH($B7)&lt;&gt;MONTH(StartDate),'У6 Ввод'!$D$86="",'У6 Ввод'!$E$86="",'У6 Ввод'!$D$86&gt;$B7),0,MAX(0,MIN(1,'У6 Ввод'!$E$86-NETWORKDAYS('У6 Ввод'!$D$86,$B7)+1))/Настройки!$E$12*100)</f>
        <v>0</v>
      </c>
      <c r="CD7" s="67" t="n">
        <f aca="false">IF(OR($D7=1,MONTH($B7)&lt;&gt;MONTH(StartDate),'У6 Ввод'!$D$87="",'У6 Ввод'!$E$87="",'У6 Ввод'!$D$87&gt;$B7),0,MAX(0,MIN(1,'У6 Ввод'!$E$87-NETWORKDAYS('У6 Ввод'!$D$87,$B7)+1))/Настройки!$E$12*100)</f>
        <v>0</v>
      </c>
      <c r="CE7" s="67" t="n">
        <f aca="false">IF(OR($D7=1,MONTH($B7)&lt;&gt;MONTH(StartDate),'У6 Ввод'!$D$88="",'У6 Ввод'!$E$88="",'У6 Ввод'!$D$88&gt;$B7),0,MAX(0,MIN(1,'У6 Ввод'!$E$88-NETWORKDAYS('У6 Ввод'!$D$88,$B7)+1))/Настройки!$E$12*100)</f>
        <v>0</v>
      </c>
      <c r="CF7" s="67" t="n">
        <f aca="false">IF(OR($D7=1,MONTH($B7)&lt;&gt;MONTH(StartDate),'У6 Ввод'!$D$89="",'У6 Ввод'!$E$89="",'У6 Ввод'!$D$89&gt;$B7),0,MAX(0,MIN(1,'У6 Ввод'!$E$89-NETWORKDAYS('У6 Ввод'!$D$89,$B7)+1))/Настройки!$E$12*100)</f>
        <v>0</v>
      </c>
      <c r="CG7" s="67" t="n">
        <f aca="false">IF(OR($D7=1,MONTH($B7)&lt;&gt;MONTH(StartDate),'У6 Ввод'!$D$90="",'У6 Ввод'!$E$90="",'У6 Ввод'!$D$90&gt;$B7),0,MAX(0,MIN(1,'У6 Ввод'!$E$90-NETWORKDAYS('У6 Ввод'!$D$90,$B7)+1))/Настройки!$E$12*100)</f>
        <v>0</v>
      </c>
      <c r="CH7" s="67" t="n">
        <f aca="false">IF(OR($D7=1,MONTH($B7)&lt;&gt;MONTH(StartDate),'У6 Ввод'!$D$91="",'У6 Ввод'!$E$91="",'У6 Ввод'!$D$91&gt;$B7),0,MAX(0,MIN(1,'У6 Ввод'!$E$91-NETWORKDAYS('У6 Ввод'!$D$91,$B7)+1))/Настройки!$E$12*100)</f>
        <v>0</v>
      </c>
      <c r="CI7" s="67" t="n">
        <f aca="false">IF(OR($D7=1,MONTH($B7)&lt;&gt;MONTH(StartDate),'У6 Ввод'!$D$92="",'У6 Ввод'!$E$92="",'У6 Ввод'!$D$92&gt;$B7),0,MAX(0,MIN(1,'У6 Ввод'!$E$92-NETWORKDAYS('У6 Ввод'!$D$92,$B7)+1))/Настройки!$E$12*100)</f>
        <v>0</v>
      </c>
      <c r="CJ7" s="67" t="n">
        <f aca="false">IF(OR($D7=1,MONTH($B7)&lt;&gt;MONTH(StartDate),'У6 Ввод'!$D$93="",'У6 Ввод'!$E$93="",'У6 Ввод'!$D$93&gt;$B7),0,MAX(0,MIN(1,'У6 Ввод'!$E$93-NETWORKDAYS('У6 Ввод'!$D$93,$B7)+1))/Настройки!$E$12*100)</f>
        <v>0</v>
      </c>
      <c r="CK7" s="67" t="n">
        <f aca="false">IF(OR($D7=1,MONTH($B7)&lt;&gt;MONTH(StartDate),'У6 Ввод'!$D$94="",'У6 Ввод'!$E$94="",'У6 Ввод'!$D$94&gt;$B7),0,MAX(0,MIN(1,'У6 Ввод'!$E$94-NETWORKDAYS('У6 Ввод'!$D$94,$B7)+1))/Настройки!$E$12*100)</f>
        <v>0</v>
      </c>
      <c r="CL7" s="67" t="n">
        <f aca="false">IF(OR($D7=1,MONTH($B7)&lt;&gt;MONTH(StartDate),'У6 Ввод'!$D$95="",'У6 Ввод'!$E$95="",'У6 Ввод'!$D$95&gt;$B7),0,MAX(0,MIN(1,'У6 Ввод'!$E$95-NETWORKDAYS('У6 Ввод'!$D$95,$B7)+1))/Настройки!$E$12*100)</f>
        <v>0</v>
      </c>
      <c r="CM7" s="67" t="n">
        <f aca="false">IF(OR($D7=1,MONTH($B7)&lt;&gt;MONTH(StartDate),'У6 Ввод'!$D$96="",'У6 Ввод'!$E$96="",'У6 Ввод'!$D$96&gt;$B7),0,MAX(0,MIN(1,'У6 Ввод'!$E$96-NETWORKDAYS('У6 Ввод'!$D$96,$B7)+1))/Настройки!$E$12*100)</f>
        <v>0</v>
      </c>
      <c r="CN7" s="67" t="n">
        <f aca="false">IF(OR($D7=1,MONTH($B7)&lt;&gt;MONTH(StartDate),'У6 Ввод'!$D$97="",'У6 Ввод'!$E$97="",'У6 Ввод'!$D$97&gt;$B7),0,MAX(0,MIN(1,'У6 Ввод'!$E$97-NETWORKDAYS('У6 Ввод'!$D$97,$B7)+1))/Настройки!$E$12*100)</f>
        <v>0</v>
      </c>
      <c r="CO7" s="67" t="n">
        <f aca="false">IF(OR($D7=1,MONTH($B7)&lt;&gt;MONTH(StartDate),'У6 Ввод'!$D$98="",'У6 Ввод'!$E$98="",'У6 Ввод'!$D$98&gt;$B7),0,MAX(0,MIN(1,'У6 Ввод'!$E$98-NETWORKDAYS('У6 Ввод'!$D$98,$B7)+1))/Настройки!$E$12*100)</f>
        <v>0</v>
      </c>
      <c r="CP7" s="67" t="n">
        <f aca="false">IF(OR($D7=1,MONTH($B7)&lt;&gt;MONTH(StartDate),'У6 Ввод'!$D$99="",'У6 Ввод'!$E$99="",'У6 Ввод'!$D$99&gt;$B7),0,MAX(0,MIN(1,'У6 Ввод'!$E$99-NETWORKDAYS('У6 Ввод'!$D$99,$B7)+1))/Настройки!$E$12*100)</f>
        <v>0</v>
      </c>
      <c r="CQ7" s="67" t="n">
        <f aca="false">IF(OR($D7=1,MONTH($B7)&lt;&gt;MONTH(StartDate),'У6 Ввод'!$D$100="",'У6 Ввод'!$E$100="",'У6 Ввод'!$D$100&gt;$B7),0,MAX(0,MIN(1,'У6 Ввод'!$E$100-NETWORKDAYS('У6 Ввод'!$D$100,$B7)+1))/Настройки!$E$12*100)</f>
        <v>0</v>
      </c>
      <c r="CR7" s="67" t="n">
        <f aca="false">IF(OR($D7=1,MONTH($B7)&lt;&gt;MONTH(StartDate),'У6 Ввод'!$D$101="",'У6 Ввод'!$E$101="",'У6 Ввод'!$D$101&gt;$B7),0,MAX(0,MIN(1,'У6 Ввод'!$E$101-NETWORKDAYS('У6 Ввод'!$D$101,$B7)+1))/Настройки!$E$12*100)</f>
        <v>0</v>
      </c>
      <c r="CS7" s="67" t="n">
        <f aca="false">IF(OR($D7=1,MONTH($B7)&lt;&gt;MONTH(StartDate),'У6 Ввод'!$D$102="",'У6 Ввод'!$E$102="",'У6 Ввод'!$D$102&gt;$B7),0,MAX(0,MIN(1,'У6 Ввод'!$E$102-NETWORKDAYS('У6 Ввод'!$D$102,$B7)+1))/Настройки!$E$12*100)</f>
        <v>0</v>
      </c>
      <c r="CT7" s="67" t="n">
        <f aca="false">IF(OR($D7=1,MONTH($B7)&lt;&gt;MONTH(StartDate),'У6 Ввод'!$D$103="",'У6 Ввод'!$E$103="",'У6 Ввод'!$D$103&gt;$B7),0,MAX(0,MIN(1,'У6 Ввод'!$E$103-NETWORKDAYS('У6 Ввод'!$D$103,$B7)+1))/Настройки!$E$12*100)</f>
        <v>0</v>
      </c>
      <c r="CU7" s="67" t="n">
        <f aca="false">IF(OR($D7=1,MONTH($B7)&lt;&gt;MONTH(StartDate),'У6 Ввод'!$D$104="",'У6 Ввод'!$E$104="",'У6 Ввод'!$D$104&gt;$B7),0,MAX(0,MIN(1,'У6 Ввод'!$E$104-NETWORKDAYS('У6 Ввод'!$D$104,$B7)+1))/Настройки!$E$12*100)</f>
        <v>0</v>
      </c>
      <c r="CV7" s="67" t="n">
        <f aca="false">IF(OR($D7=1,MONTH($B7)&lt;&gt;MONTH(StartDate),'У6 Ввод'!$D$105="",'У6 Ввод'!$E$105="",'У6 Ввод'!$D$105&gt;$B7),0,MAX(0,MIN(1,'У6 Ввод'!$E$105-NETWORKDAYS('У6 Ввод'!$D$105,$B7)+1))/Настройки!$E$12*100)</f>
        <v>0</v>
      </c>
      <c r="CW7" s="67" t="n">
        <f aca="false">IF(OR($D7=1,MONTH($B7)&lt;&gt;MONTH(StartDate),'У6 Ввод'!$D$106="",'У6 Ввод'!$E$106="",'У6 Ввод'!$D$106&gt;$B7),0,MAX(0,MIN(1,'У6 Ввод'!$E$106-NETWORKDAYS('У6 Ввод'!$D$106,$B7)+1))/Настройки!$E$12*100)</f>
        <v>0</v>
      </c>
      <c r="CX7" s="67" t="n">
        <f aca="false">IF(OR($D7=1,MONTH($B7)&lt;&gt;MONTH(StartDate),'У6 Ввод'!$D$107="",'У6 Ввод'!$E$107="",'У6 Ввод'!$D$107&gt;$B7),0,MAX(0,MIN(1,'У6 Ввод'!$E$107-NETWORKDAYS('У6 Ввод'!$D$107,$B7)+1))/Настройки!$E$12*100)</f>
        <v>0</v>
      </c>
      <c r="CY7" s="67" t="n">
        <f aca="false">IF(OR($D7=1,MONTH($B7)&lt;&gt;MONTH(StartDate),'У6 Ввод'!$D$108="",'У6 Ввод'!$E$108="",'У6 Ввод'!$D$108&gt;$B7),0,MAX(0,MIN(1,'У6 Ввод'!$E$108-NETWORKDAYS('У6 Ввод'!$D$108,$B7)+1))/Настройки!$E$12*100)</f>
        <v>0</v>
      </c>
      <c r="CZ7" s="67" t="n">
        <f aca="false">IF(OR($D7=1,MONTH($B7)&lt;&gt;MONTH(StartDate),'У6 Ввод'!$D$109="",'У6 Ввод'!$E$109="",'У6 Ввод'!$D$109&gt;$B7),0,MAX(0,MIN(1,'У6 Ввод'!$E$109-NETWORKDAYS('У6 Ввод'!$D$109,$B7)+1))/Настройки!$E$12*100)</f>
        <v>0</v>
      </c>
      <c r="DA7" s="67" t="n">
        <f aca="false">IF(OR($D7=1,MONTH($B7)&lt;&gt;MONTH(StartDate),'У6 Ввод'!$D$110="",'У6 Ввод'!$E$110="",'У6 Ввод'!$D$110&gt;$B7),0,MAX(0,MIN(1,'У6 Ввод'!$E$110-NETWORKDAYS('У6 Ввод'!$D$110,$B7)+1))/Настройки!$E$12*100)</f>
        <v>0</v>
      </c>
      <c r="DB7" s="67" t="n">
        <f aca="false">IF(OR($D7=1,MONTH($B7)&lt;&gt;MONTH(StartDate),'У6 Ввод'!$D$111="",'У6 Ввод'!$E$111="",'У6 Ввод'!$D$111&gt;$B7),0,MAX(0,MIN(1,'У6 Ввод'!$E$111-NETWORKDAYS('У6 Ввод'!$D$111,$B7)+1))/Настройки!$E$12*100)</f>
        <v>0</v>
      </c>
      <c r="DC7" s="67" t="n">
        <f aca="false">IF(OR($D7=1,MONTH($B7)&lt;&gt;MONTH(StartDate),'У6 Ввод'!$D$112="",'У6 Ввод'!$E$112="",'У6 Ввод'!$D$112&gt;$B7),0,MAX(0,MIN(1,'У6 Ввод'!$E$112-NETWORKDAYS('У6 Ввод'!$D$112,$B7)+1))/Настройки!$E$12*100)</f>
        <v>0</v>
      </c>
      <c r="DD7" s="67" t="n">
        <f aca="false">IF(OR($D7=1,MONTH($B7)&lt;&gt;MONTH(StartDate),'У6 Ввод'!$D$113="",'У6 Ввод'!$E$113="",'У6 Ввод'!$D$113&gt;$B7),0,MAX(0,MIN(1,'У6 Ввод'!$E$113-NETWORKDAYS('У6 Ввод'!$D$113,$B7)+1))/Настройки!$E$12*100)</f>
        <v>0</v>
      </c>
      <c r="DE7" s="67" t="n">
        <f aca="false">IF(OR($D7=1,MONTH($B7)&lt;&gt;MONTH(StartDate),'У6 Ввод'!$D$114="",'У6 Ввод'!$E$114="",'У6 Ввод'!$D$114&gt;$B7),0,MAX(0,MIN(1,'У6 Ввод'!$E$114-NETWORKDAYS('У6 Ввод'!$D$114,$B7)+1))/Настройки!$E$12*100)</f>
        <v>0</v>
      </c>
      <c r="DF7" s="67" t="n">
        <f aca="false">IF(OR($D7=1,MONTH($B7)&lt;&gt;MONTH(StartDate),'У6 Ввод'!$D$115="",'У6 Ввод'!$E$115="",'У6 Ввод'!$D$115&gt;$B7),0,MAX(0,MIN(1,'У6 Ввод'!$E$115-NETWORKDAYS('У6 Ввод'!$D$115,$B7)+1))/Настройки!$E$12*100)</f>
        <v>0</v>
      </c>
      <c r="DG7" s="67" t="n">
        <f aca="false">IF(OR($D7=1,MONTH($B7)&lt;&gt;MONTH(StartDate),'У6 Ввод'!$D$116="",'У6 Ввод'!$E$116="",'У6 Ввод'!$D$116&gt;$B7),0,MAX(0,MIN(1,'У6 Ввод'!$E$116-NETWORKDAYS('У6 Ввод'!$D$116,$B7)+1))/Настройки!$E$12*100)</f>
        <v>0</v>
      </c>
      <c r="DH7" s="67" t="n">
        <f aca="false">IF(OR($D7=1,MONTH($B7)&lt;&gt;MONTH(StartDate),'У6 Ввод'!$D$117="",'У6 Ввод'!$E$117="",'У6 Ввод'!$D$117&gt;$B7),0,MAX(0,MIN(1,'У6 Ввод'!$E$117-NETWORKDAYS('У6 Ввод'!$D$117,$B7)+1))/Настройки!$E$12*100)</f>
        <v>0</v>
      </c>
      <c r="DI7" s="67" t="n">
        <f aca="false">IF(OR($D7=1,MONTH($B7)&lt;&gt;MONTH(StartDate),'У6 Ввод'!$D$118="",'У6 Ввод'!$E$118="",'У6 Ввод'!$D$118&gt;$B7),0,MAX(0,MIN(1,'У6 Ввод'!$E$118-NETWORKDAYS('У6 Ввод'!$D$118,$B7)+1))/Настройки!$E$12*100)</f>
        <v>0</v>
      </c>
      <c r="DJ7" s="67" t="n">
        <f aca="false">IF(OR($D7=1,MONTH($B7)&lt;&gt;MONTH(StartDate),'У6 Ввод'!$D$119="",'У6 Ввод'!$E$119="",'У6 Ввод'!$D$119&gt;$B7),0,MAX(0,MIN(1,'У6 Ввод'!$E$119-NETWORKDAYS('У6 Ввод'!$D$119,$B7)+1))/Настройки!$E$12*100)</f>
        <v>0</v>
      </c>
      <c r="DK7" s="67" t="n">
        <f aca="false">IF(OR($D7=1,MONTH($B7)&lt;&gt;MONTH(StartDate),'У6 Ввод'!$D$120="",'У6 Ввод'!$E$120="",'У6 Ввод'!$D$120&gt;$B7),0,MAX(0,MIN(1,'У6 Ввод'!$E$120-NETWORKDAYS('У6 Ввод'!$D$120,$B7)+1))/Настройки!$E$12*100)</f>
        <v>0</v>
      </c>
      <c r="DL7" s="67" t="n">
        <f aca="false">IF(OR($D7=1,MONTH($B7)&lt;&gt;MONTH(StartDate),'У6 Ввод'!$D$121="",'У6 Ввод'!$E$121="",'У6 Ввод'!$D$121&gt;$B7),0,MAX(0,MIN(1,'У6 Ввод'!$E$121-NETWORKDAYS('У6 Ввод'!$D$121,$B7)+1))/Настройки!$E$12*100)</f>
        <v>0</v>
      </c>
      <c r="DM7" s="67" t="n">
        <f aca="false">IF(OR($D7=1,MONTH($B7)&lt;&gt;MONTH(StartDate),'У6 Ввод'!$D$122="",'У6 Ввод'!$E$122="",'У6 Ввод'!$D$122&gt;$B7),0,MAX(0,MIN(1,'У6 Ввод'!$E$122-NETWORKDAYS('У6 Ввод'!$D$122,$B7)+1))/Настройки!$E$12*100)</f>
        <v>0</v>
      </c>
      <c r="DN7" s="67" t="n">
        <f aca="false">IF(OR($D7=1,MONTH($B7)&lt;&gt;MONTH(StartDate),'У6 Ввод'!$D$123="",'У6 Ввод'!$E$123="",'У6 Ввод'!$D$123&gt;$B7),0,MAX(0,MIN(1,'У6 Ввод'!$E$123-NETWORKDAYS('У6 Ввод'!$D$123,$B7)+1))/Настройки!$E$12*100)</f>
        <v>0</v>
      </c>
      <c r="DO7" s="67" t="n">
        <f aca="false">IF(OR($D7=1,MONTH($B7)&lt;&gt;MONTH(StartDate),'У6 Ввод'!$D$124="",'У6 Ввод'!$E$124="",'У6 Ввод'!$D$124&gt;$B7),0,MAX(0,MIN(1,'У6 Ввод'!$E$124-NETWORKDAYS('У6 Ввод'!$D$124,$B7)+1))/Настройки!$E$12*100)</f>
        <v>0</v>
      </c>
      <c r="DP7" s="67" t="n">
        <f aca="false">IF(OR($D7=1,MONTH($B7)&lt;&gt;MONTH(StartDate),'У6 Ввод'!$D$125="",'У6 Ввод'!$E$125="",'У6 Ввод'!$D$125&gt;$B7),0,MAX(0,MIN(1,'У6 Ввод'!$E$125-NETWORKDAYS('У6 Ввод'!$D$125,$B7)+1))/Настройки!$E$12*100)</f>
        <v>0</v>
      </c>
      <c r="DQ7" s="67" t="n">
        <f aca="false">IF(OR($D7=1,MONTH($B7)&lt;&gt;MONTH(StartDate),'У6 Ввод'!$D$126="",'У6 Ввод'!$E$126="",'У6 Ввод'!$D$126&gt;$B7),0,MAX(0,MIN(1,'У6 Ввод'!$E$126-NETWORKDAYS('У6 Ввод'!$D$126,$B7)+1))/Настройки!$E$12*100)</f>
        <v>0</v>
      </c>
      <c r="DR7" s="67" t="n">
        <f aca="false">IF(OR($D7=1,MONTH($B7)&lt;&gt;MONTH(StartDate),'У6 Ввод'!$D$127="",'У6 Ввод'!$E$127="",'У6 Ввод'!$D$127&gt;$B7),0,MAX(0,MIN(1,'У6 Ввод'!$E$127-NETWORKDAYS('У6 Ввод'!$D$127,$B7)+1))/Настройки!$E$12*100)</f>
        <v>0</v>
      </c>
      <c r="DS7" s="67" t="n">
        <f aca="false">IF(OR($D7=1,MONTH($B7)&lt;&gt;MONTH(StartDate),'У6 Ввод'!$D$128="",'У6 Ввод'!$E$128="",'У6 Ввод'!$D$128&gt;$B7),0,MAX(0,MIN(1,'У6 Ввод'!$E$128-NETWORKDAYS('У6 Ввод'!$D$128,$B7)+1))/Настройки!$E$12*100)</f>
        <v>0</v>
      </c>
      <c r="DT7" s="67" t="n">
        <f aca="false">IF(OR($D7=1,MONTH($B7)&lt;&gt;MONTH(StartDate),'У6 Ввод'!$D$129="",'У6 Ввод'!$E$129="",'У6 Ввод'!$D$129&gt;$B7),0,MAX(0,MIN(1,'У6 Ввод'!$E$129-NETWORKDAYS('У6 Ввод'!$D$129,$B7)+1))/Настройки!$E$12*100)</f>
        <v>0</v>
      </c>
      <c r="DU7" s="67" t="n">
        <f aca="false">IF(OR($D7=1,MONTH($B7)&lt;&gt;MONTH(StartDate),'У6 Ввод'!$D$130="",'У6 Ввод'!$E$130="",'У6 Ввод'!$D$130&gt;$B7),0,MAX(0,MIN(1,'У6 Ввод'!$E$130-NETWORKDAYS('У6 Ввод'!$D$130,$B7)+1))/Настройки!$E$12*100)</f>
        <v>0</v>
      </c>
      <c r="DV7" s="67" t="n">
        <f aca="false">IF(OR($D7=1,MONTH($B7)&lt;&gt;MONTH(StartDate),'У6 Ввод'!$D$131="",'У6 Ввод'!$E$131="",'У6 Ввод'!$D$131&gt;$B7),0,MAX(0,MIN(1,'У6 Ввод'!$E$131-NETWORKDAYS('У6 Ввод'!$D$131,$B7)+1))/Настройки!$E$12*100)</f>
        <v>0</v>
      </c>
      <c r="DW7" s="67" t="n">
        <f aca="false">IF(OR($D7=1,MONTH($B7)&lt;&gt;MONTH(StartDate),'У6 Ввод'!$D$132="",'У6 Ввод'!$E$132="",'У6 Ввод'!$D$132&gt;$B7),0,MAX(0,MIN(1,'У6 Ввод'!$E$132-NETWORKDAYS('У6 Ввод'!$D$132,$B7)+1))/Настройки!$E$12*100)</f>
        <v>0</v>
      </c>
      <c r="DX7" s="67" t="n">
        <f aca="false">IF(OR($D7=1,MONTH($B7)&lt;&gt;MONTH(StartDate),'У6 Ввод'!$D$133="",'У6 Ввод'!$E$133="",'У6 Ввод'!$D$133&gt;$B7),0,MAX(0,MIN(1,'У6 Ввод'!$E$133-NETWORKDAYS('У6 Ввод'!$D$133,$B7)+1))/Настройки!$E$12*100)</f>
        <v>0</v>
      </c>
      <c r="DY7" s="67" t="n">
        <f aca="false">IF(OR($D7=1,MONTH($B7)&lt;&gt;MONTH(StartDate),'У6 Ввод'!$D$134="",'У6 Ввод'!$E$134="",'У6 Ввод'!$D$134&gt;$B7),0,MAX(0,MIN(1,'У6 Ввод'!$E$134-NETWORKDAYS('У6 Ввод'!$D$134,$B7)+1))/Настройки!$E$12*100)</f>
        <v>0</v>
      </c>
      <c r="DZ7" s="67" t="n">
        <f aca="false">IF(OR($D7=1,MONTH($B7)&lt;&gt;MONTH(StartDate),'У6 Ввод'!$D$135="",'У6 Ввод'!$E$135="",'У6 Ввод'!$D$135&gt;$B7),0,MAX(0,MIN(1,'У6 Ввод'!$E$135-NETWORKDAYS('У6 Ввод'!$D$135,$B7)+1))/Настройки!$E$12*100)</f>
        <v>0</v>
      </c>
      <c r="EA7" s="67" t="n">
        <f aca="false">IF(OR($D7=1,MONTH($B7)&lt;&gt;MONTH(StartDate),'У6 Ввод'!$D$136="",'У6 Ввод'!$E$136="",'У6 Ввод'!$D$136&gt;$B7),0,MAX(0,MIN(1,'У6 Ввод'!$E$136-NETWORKDAYS('У6 Ввод'!$D$136,$B7)+1))/Настройки!$E$12*100)</f>
        <v>0</v>
      </c>
      <c r="EB7" s="67" t="n">
        <f aca="false">IF(OR($D7=1,MONTH($B7)&lt;&gt;MONTH(StartDate),'У6 Ввод'!$D$137="",'У6 Ввод'!$E$137="",'У6 Ввод'!$D$137&gt;$B7),0,MAX(0,MIN(1,'У6 Ввод'!$E$137-NETWORKDAYS('У6 Ввод'!$D$137,$B7)+1))/Настройки!$E$12*100)</f>
        <v>0</v>
      </c>
      <c r="EC7" s="67" t="n">
        <f aca="false">IF(OR($D7=1,MONTH($B7)&lt;&gt;MONTH(StartDate),'У6 Ввод'!$D$138="",'У6 Ввод'!$E$138="",'У6 Ввод'!$D$138&gt;$B7),0,MAX(0,MIN(1,'У6 Ввод'!$E$138-NETWORKDAYS('У6 Ввод'!$D$138,$B7)+1))/Настройки!$E$12*100)</f>
        <v>0</v>
      </c>
      <c r="ED7" s="67" t="n">
        <f aca="false">IF(OR($D7=1,MONTH($B7)&lt;&gt;MONTH(StartDate),'У6 Ввод'!$D$139="",'У6 Ввод'!$E$139="",'У6 Ввод'!$D$139&gt;$B7),0,MAX(0,MIN(1,'У6 Ввод'!$E$139-NETWORKDAYS('У6 Ввод'!$D$139,$B7)+1))/Настройки!$E$12*100)</f>
        <v>0</v>
      </c>
      <c r="EE7" s="67" t="n">
        <f aca="false">IF(OR($D7=1,MONTH($B7)&lt;&gt;MONTH(StartDate),'У6 Ввод'!$D$140="",'У6 Ввод'!$E$140="",'У6 Ввод'!$D$140&gt;$B7),0,MAX(0,MIN(1,'У6 Ввод'!$E$140-NETWORKDAYS('У6 Ввод'!$D$140,$B7)+1))/Настройки!$E$12*100)</f>
        <v>0</v>
      </c>
      <c r="EF7" s="67" t="n">
        <f aca="false">IF(OR($D7=1,MONTH($B7)&lt;&gt;MONTH(StartDate),'У6 Ввод'!$D$141="",'У6 Ввод'!$E$141="",'У6 Ввод'!$D$141&gt;$B7),0,MAX(0,MIN(1,'У6 Ввод'!$E$141-NETWORKDAYS('У6 Ввод'!$D$141,$B7)+1))/Настройки!$E$12*100)</f>
        <v>0</v>
      </c>
      <c r="EG7" s="67" t="n">
        <f aca="false">IF(OR($D7=1,MONTH($B7)&lt;&gt;MONTH(StartDate),'У6 Ввод'!$D$142="",'У6 Ввод'!$E$142="",'У6 Ввод'!$D$142&gt;$B7),0,MAX(0,MIN(1,'У6 Ввод'!$E$142-NETWORKDAYS('У6 Ввод'!$D$142,$B7)+1))/Настройки!$E$12*100)</f>
        <v>0</v>
      </c>
      <c r="EH7" s="67" t="n">
        <f aca="false">IF(OR($D7=1,MONTH($B7)&lt;&gt;MONTH(StartDate),'У6 Ввод'!$D$143="",'У6 Ввод'!$E$143="",'У6 Ввод'!$D$143&gt;$B7),0,MAX(0,MIN(1,'У6 Ввод'!$E$143-NETWORKDAYS('У6 Ввод'!$D$143,$B7)+1))/Настройки!$E$12*100)</f>
        <v>0</v>
      </c>
      <c r="EI7" s="67" t="n">
        <f aca="false">IF(OR($D7=1,MONTH($B7)&lt;&gt;MONTH(StartDate),'У6 Ввод'!$D$144="",'У6 Ввод'!$E$144="",'У6 Ввод'!$D$144&gt;$B7),0,MAX(0,MIN(1,'У6 Ввод'!$E$144-NETWORKDAYS('У6 Ввод'!$D$144,$B7)+1))/Настройки!$E$12*100)</f>
        <v>0</v>
      </c>
      <c r="EJ7" s="67" t="n">
        <f aca="false">IF(OR($D7=1,MONTH($B7)&lt;&gt;MONTH(StartDate),'У6 Ввод'!$D$145="",'У6 Ввод'!$E$145="",'У6 Ввод'!$D$145&gt;$B7),0,MAX(0,MIN(1,'У6 Ввод'!$E$145-NETWORKDAYS('У6 Ввод'!$D$145,$B7)+1))/Настройки!$E$12*100)</f>
        <v>0</v>
      </c>
      <c r="EK7" s="67" t="n">
        <f aca="false">IF(OR($D7=1,MONTH($B7)&lt;&gt;MONTH(StartDate),'У6 Ввод'!$D$146="",'У6 Ввод'!$E$146="",'У6 Ввод'!$D$146&gt;$B7),0,MAX(0,MIN(1,'У6 Ввод'!$E$146-NETWORKDAYS('У6 Ввод'!$D$146,$B7)+1))/Настройки!$E$12*100)</f>
        <v>0</v>
      </c>
      <c r="EL7" s="67" t="n">
        <f aca="false">IF(OR($D7=1,MONTH($B7)&lt;&gt;MONTH(StartDate),'У6 Ввод'!$D$147="",'У6 Ввод'!$E$147="",'У6 Ввод'!$D$147&gt;$B7),0,MAX(0,MIN(1,'У6 Ввод'!$E$147-NETWORKDAYS('У6 Ввод'!$D$147,$B7)+1))/Настройки!$E$12*100)</f>
        <v>0</v>
      </c>
      <c r="EM7" s="67" t="n">
        <f aca="false">IF(OR($D7=1,MONTH($B7)&lt;&gt;MONTH(StartDate),'У6 Ввод'!$D$148="",'У6 Ввод'!$E$148="",'У6 Ввод'!$D$148&gt;$B7),0,MAX(0,MIN(1,'У6 Ввод'!$E$148-NETWORKDAYS('У6 Ввод'!$D$148,$B7)+1))/Настройки!$E$12*100)</f>
        <v>0</v>
      </c>
      <c r="EN7" s="67" t="n">
        <f aca="false">IF(OR($D7=1,MONTH($B7)&lt;&gt;MONTH(StartDate),'У6 Ввод'!$D$149="",'У6 Ввод'!$E$149="",'У6 Ввод'!$D$149&gt;$B7),0,MAX(0,MIN(1,'У6 Ввод'!$E$149-NETWORKDAYS('У6 Ввод'!$D$149,$B7)+1))/Настройки!$E$12*100)</f>
        <v>0</v>
      </c>
      <c r="EO7" s="67" t="n">
        <f aca="false">IF(OR($D7=1,MONTH($B7)&lt;&gt;MONTH(StartDate),'У6 Ввод'!$D$150="",'У6 Ввод'!$E$150="",'У6 Ввод'!$D$150&gt;$B7),0,MAX(0,MIN(1,'У6 Ввод'!$E$150-NETWORKDAYS('У6 Ввод'!$D$150,$B7)+1))/Настройки!$E$12*100)</f>
        <v>0</v>
      </c>
      <c r="EP7" s="67" t="n">
        <f aca="false">IF(OR($D7=1,MONTH($B7)&lt;&gt;MONTH(StartDate),'У6 Ввод'!$D$151="",'У6 Ввод'!$E$151="",'У6 Ввод'!$D$151&gt;$B7),0,MAX(0,MIN(1,'У6 Ввод'!$E$151-NETWORKDAYS('У6 Ввод'!$D$151,$B7)+1))/Настройки!$E$12*100)</f>
        <v>0</v>
      </c>
      <c r="EQ7" s="67" t="n">
        <f aca="false">IF(OR($D7=1,MONTH($B7)&lt;&gt;MONTH(StartDate),'У6 Ввод'!$D$152="",'У6 Ввод'!$E$152="",'У6 Ввод'!$D$152&gt;$B7),0,MAX(0,MIN(1,'У6 Ввод'!$E$152-NETWORKDAYS('У6 Ввод'!$D$152,$B7)+1))/Настройки!$E$12*100)</f>
        <v>0</v>
      </c>
      <c r="ER7" s="67" t="n">
        <f aca="false">IF(OR($D7=1,MONTH($B7)&lt;&gt;MONTH(StartDate),'У6 Ввод'!$D$153="",'У6 Ввод'!$E$153="",'У6 Ввод'!$D$153&gt;$B7),0,MAX(0,MIN(1,'У6 Ввод'!$E$153-NETWORKDAYS('У6 Ввод'!$D$153,$B7)+1))/Настройки!$E$12*100)</f>
        <v>0</v>
      </c>
      <c r="ES7" s="67" t="n">
        <f aca="false">IF(OR($D7=1,MONTH($B7)&lt;&gt;MONTH(StartDate),'У6 Ввод'!$D$154="",'У6 Ввод'!$E$154="",'У6 Ввод'!$D$154&gt;$B7),0,MAX(0,MIN(1,'У6 Ввод'!$E$154-NETWORKDAYS('У6 Ввод'!$D$154,$B7)+1))/Настройки!$E$12*100)</f>
        <v>0</v>
      </c>
      <c r="ET7" s="67" t="n">
        <f aca="false">IF(OR($D7=1,MONTH($B7)&lt;&gt;MONTH(StartDate),'У6 Ввод'!$D$155="",'У6 Ввод'!$E$155="",'У6 Ввод'!$D$155&gt;$B7),0,MAX(0,MIN(1,'У6 Ввод'!$E$155-NETWORKDAYS('У6 Ввод'!$D$155,$B7)+1))/Настройки!$E$12*100)</f>
        <v>0</v>
      </c>
      <c r="EU7" s="67" t="n">
        <f aca="false">IF(OR($D7=1,MONTH($B7)&lt;&gt;MONTH(StartDate),'У6 Ввод'!$D$156="",'У6 Ввод'!$E$156="",'У6 Ввод'!$D$156&gt;$B7),0,MAX(0,MIN(1,'У6 Ввод'!$E$156-NETWORKDAYS('У6 Ввод'!$D$156,$B7)+1))/Настройки!$E$12*100)</f>
        <v>0</v>
      </c>
      <c r="EV7" s="67" t="n">
        <f aca="false">IF(OR($D7=1,MONTH($B7)&lt;&gt;MONTH(StartDate),'У6 Ввод'!$D$157="",'У6 Ввод'!$E$157="",'У6 Ввод'!$D$157&gt;$B7),0,MAX(0,MIN(1,'У6 Ввод'!$E$157-NETWORKDAYS('У6 Ввод'!$D$157,$B7)+1))/Настройки!$E$12*100)</f>
        <v>0</v>
      </c>
      <c r="EW7" s="67" t="n">
        <f aca="false">IF(OR($D7=1,MONTH($B7)&lt;&gt;MONTH(StartDate),'У6 Ввод'!$D$158="",'У6 Ввод'!$E$158="",'У6 Ввод'!$D$158&gt;$B7),0,MAX(0,MIN(1,'У6 Ввод'!$E$158-NETWORKDAYS('У6 Ввод'!$D$158,$B7)+1))/Настройки!$E$12*100)</f>
        <v>0</v>
      </c>
      <c r="EX7" s="67" t="n">
        <f aca="false">IF(OR($D7=1,MONTH($B7)&lt;&gt;MONTH(StartDate),'У6 Ввод'!$D$159="",'У6 Ввод'!$E$159="",'У6 Ввод'!$D$159&gt;$B7),0,MAX(0,MIN(1,'У6 Ввод'!$E$159-NETWORKDAYS('У6 Ввод'!$D$159,$B7)+1))/Настройки!$E$12*100)</f>
        <v>0</v>
      </c>
      <c r="EY7" s="67" t="n">
        <f aca="false">IF(OR($D7=1,MONTH($B7)&lt;&gt;MONTH(StartDate),'У6 Ввод'!$D$160="",'У6 Ввод'!$E$160="",'У6 Ввод'!$D$160&gt;$B7),0,MAX(0,MIN(1,'У6 Ввод'!$E$160-NETWORKDAYS('У6 Ввод'!$D$160,$B7)+1))/Настройки!$E$12*100)</f>
        <v>0</v>
      </c>
      <c r="EZ7" s="67" t="n">
        <f aca="false">IF(OR($D7=1,MONTH($B7)&lt;&gt;MONTH(StartDate),'У6 Ввод'!$D$161="",'У6 Ввод'!$E$161="",'У6 Ввод'!$D$161&gt;$B7),0,MAX(0,MIN(1,'У6 Ввод'!$E$161-NETWORKDAYS('У6 Ввод'!$D$161,$B7)+1))/Настройки!$E$12*100)</f>
        <v>0</v>
      </c>
      <c r="FA7" s="67" t="n">
        <f aca="false">IF(OR($D7=1,MONTH($B7)&lt;&gt;MONTH(StartDate),'У6 Ввод'!$D$162="",'У6 Ввод'!$E$162="",'У6 Ввод'!$D$162&gt;$B7),0,MAX(0,MIN(1,'У6 Ввод'!$E$162-NETWORKDAYS('У6 Ввод'!$D$162,$B7)+1))/Настройки!$E$12*100)</f>
        <v>0</v>
      </c>
      <c r="FB7" s="67" t="n">
        <f aca="false">IF(OR($D7=1,MONTH($B7)&lt;&gt;MONTH(StartDate),'У6 Ввод'!$D$163="",'У6 Ввод'!$E$163="",'У6 Ввод'!$D$163&gt;$B7),0,MAX(0,MIN(1,'У6 Ввод'!$E$163-NETWORKDAYS('У6 Ввод'!$D$163,$B7)+1))/Настройки!$E$12*100)</f>
        <v>0</v>
      </c>
      <c r="FC7" s="67" t="n">
        <f aca="false">IF(OR($D7=1,MONTH($B7)&lt;&gt;MONTH(StartDate),'У6 Ввод'!$D$164="",'У6 Ввод'!$E$164="",'У6 Ввод'!$D$164&gt;$B7),0,MAX(0,MIN(1,'У6 Ввод'!$E$164-NETWORKDAYS('У6 Ввод'!$D$164,$B7)+1))/Настройки!$E$12*100)</f>
        <v>0</v>
      </c>
      <c r="FD7" s="67" t="n">
        <f aca="false">IF(OR($D7=1,MONTH($B7)&lt;&gt;MONTH(StartDate),'У6 Ввод'!$D$165="",'У6 Ввод'!$E$165="",'У6 Ввод'!$D$165&gt;$B7),0,MAX(0,MIN(1,'У6 Ввод'!$E$165-NETWORKDAYS('У6 Ввод'!$D$165,$B7)+1))/Настройки!$E$12*100)</f>
        <v>0</v>
      </c>
      <c r="FE7" s="67" t="n">
        <f aca="false">IF(OR($D7=1,MONTH($B7)&lt;&gt;MONTH(StartDate),'У6 Ввод'!$D$166="",'У6 Ввод'!$E$166="",'У6 Ввод'!$D$166&gt;$B7),0,MAX(0,MIN(1,'У6 Ввод'!$E$166-NETWORKDAYS('У6 Ввод'!$D$166,$B7)+1))/Настройки!$E$12*100)</f>
        <v>0</v>
      </c>
      <c r="FF7" s="67" t="n">
        <f aca="false">IF(OR($D7=1,MONTH($B7)&lt;&gt;MONTH(StartDate),'У6 Ввод'!$D$167="",'У6 Ввод'!$E$167="",'У6 Ввод'!$D$167&gt;$B7),0,MAX(0,MIN(1,'У6 Ввод'!$E$167-NETWORKDAYS('У6 Ввод'!$D$167,$B7)+1))/Настройки!$E$12*100)</f>
        <v>0</v>
      </c>
      <c r="FG7" s="67" t="n">
        <f aca="false">IF(OR($D7=1,MONTH($B7)&lt;&gt;MONTH(StartDate),'У6 Ввод'!$D$168="",'У6 Ввод'!$E$168="",'У6 Ввод'!$D$168&gt;$B7),0,MAX(0,MIN(1,'У6 Ввод'!$E$168-NETWORKDAYS('У6 Ввод'!$D$168,$B7)+1))/Настройки!$E$12*100)</f>
        <v>0</v>
      </c>
      <c r="FH7" s="67" t="n">
        <f aca="false">IF(OR($D7=1,MONTH($B7)&lt;&gt;MONTH(StartDate),'У6 Ввод'!$D$169="",'У6 Ввод'!$E$169="",'У6 Ввод'!$D$169&gt;$B7),0,MAX(0,MIN(1,'У6 Ввод'!$E$169-NETWORKDAYS('У6 Ввод'!$D$169,$B7)+1))/Настройки!$E$12*100)</f>
        <v>0</v>
      </c>
      <c r="FI7" s="67" t="n">
        <f aca="false">IF(OR($D7=1,MONTH($B7)&lt;&gt;MONTH(StartDate),'У6 Ввод'!$D$170="",'У6 Ввод'!$E$170="",'У6 Ввод'!$D$170&gt;$B7),0,MAX(0,MIN(1,'У6 Ввод'!$E$170-NETWORKDAYS('У6 Ввод'!$D$170,$B7)+1))/Настройки!$E$12*100)</f>
        <v>0</v>
      </c>
      <c r="FJ7" s="67" t="n">
        <f aca="false">IF(OR($D7=1,MONTH($B7)&lt;&gt;MONTH(StartDate),'У6 Ввод'!$D$171="",'У6 Ввод'!$E$171="",'У6 Ввод'!$D$171&gt;$B7),0,MAX(0,MIN(1,'У6 Ввод'!$E$171-NETWORKDAYS('У6 Ввод'!$D$171,$B7)+1))/Настройки!$E$12*100)</f>
        <v>0</v>
      </c>
      <c r="FK7" s="67" t="n">
        <f aca="false">IF(OR($D7=1,MONTH($B7)&lt;&gt;MONTH(StartDate),'У6 Ввод'!$D$172="",'У6 Ввод'!$E$172="",'У6 Ввод'!$D$172&gt;$B7),0,MAX(0,MIN(1,'У6 Ввод'!$E$172-NETWORKDAYS('У6 Ввод'!$D$172,$B7)+1))/Настройки!$E$12*100)</f>
        <v>0</v>
      </c>
      <c r="FL7" s="67" t="n">
        <f aca="false">IF(OR($D7=1,MONTH($B7)&lt;&gt;MONTH(StartDate),'У6 Ввод'!$D$173="",'У6 Ввод'!$E$173="",'У6 Ввод'!$D$173&gt;$B7),0,MAX(0,MIN(1,'У6 Ввод'!$E$173-NETWORKDAYS('У6 Ввод'!$D$173,$B7)+1))/Настройки!$E$12*100)</f>
        <v>0</v>
      </c>
      <c r="FM7" s="67" t="n">
        <f aca="false">IF(OR($D7=1,MONTH($B7)&lt;&gt;MONTH(StartDate),'У6 Ввод'!$D$174="",'У6 Ввод'!$E$174="",'У6 Ввод'!$D$174&gt;$B7),0,MAX(0,MIN(1,'У6 Ввод'!$E$174-NETWORKDAYS('У6 Ввод'!$D$174,$B7)+1))/Настройки!$E$12*100)</f>
        <v>0</v>
      </c>
      <c r="FN7" s="67" t="n">
        <f aca="false">IF(OR($D7=1,MONTH($B7)&lt;&gt;MONTH(StartDate),'У6 Ввод'!$D$175="",'У6 Ввод'!$E$175="",'У6 Ввод'!$D$175&gt;$B7),0,MAX(0,MIN(1,'У6 Ввод'!$E$175-NETWORKDAYS('У6 Ввод'!$D$175,$B7)+1))/Настройки!$E$12*100)</f>
        <v>0</v>
      </c>
      <c r="FO7" s="67" t="n">
        <f aca="false">IF(OR($D7=1,MONTH($B7)&lt;&gt;MONTH(StartDate),'У6 Ввод'!$D$176="",'У6 Ввод'!$E$176="",'У6 Ввод'!$D$176&gt;$B7),0,MAX(0,MIN(1,'У6 Ввод'!$E$176-NETWORKDAYS('У6 Ввод'!$D$176,$B7)+1))/Настройки!$E$12*100)</f>
        <v>0</v>
      </c>
      <c r="FP7" s="67" t="n">
        <f aca="false">IF(OR($D7=1,MONTH($B7)&lt;&gt;MONTH(StartDate),'У6 Ввод'!$D$177="",'У6 Ввод'!$E$177="",'У6 Ввод'!$D$177&gt;$B7),0,MAX(0,MIN(1,'У6 Ввод'!$E$177-NETWORKDAYS('У6 Ввод'!$D$177,$B7)+1))/Настройки!$E$12*100)</f>
        <v>0</v>
      </c>
      <c r="FQ7" s="67" t="n">
        <f aca="false">IF(OR($D7=1,MONTH($B7)&lt;&gt;MONTH(StartDate),'У6 Ввод'!$D$178="",'У6 Ввод'!$E$178="",'У6 Ввод'!$D$178&gt;$B7),0,MAX(0,MIN(1,'У6 Ввод'!$E$178-NETWORKDAYS('У6 Ввод'!$D$178,$B7)+1))/Настройки!$E$12*100)</f>
        <v>0</v>
      </c>
      <c r="FR7" s="67" t="n">
        <f aca="false">IF(OR($D7=1,MONTH($B7)&lt;&gt;MONTH(StartDate),'У6 Ввод'!$D$179="",'У6 Ввод'!$E$179="",'У6 Ввод'!$D$179&gt;$B7),0,MAX(0,MIN(1,'У6 Ввод'!$E$179-NETWORKDAYS('У6 Ввод'!$D$179,$B7)+1))/Настройки!$E$12*100)</f>
        <v>0</v>
      </c>
      <c r="FS7" s="67" t="n">
        <f aca="false">IF(OR($D7=1,MONTH($B7)&lt;&gt;MONTH(StartDate),'У6 Ввод'!$D$180="",'У6 Ввод'!$E$180="",'У6 Ввод'!$D$180&gt;$B7),0,MAX(0,MIN(1,'У6 Ввод'!$E$180-NETWORKDAYS('У6 Ввод'!$D$180,$B7)+1))/Настройки!$E$12*100)</f>
        <v>0</v>
      </c>
      <c r="FT7" s="67" t="n">
        <f aca="false">IF(OR($D7=1,MONTH($B7)&lt;&gt;MONTH(StartDate),'У6 Ввод'!$D$181="",'У6 Ввод'!$E$181="",'У6 Ввод'!$D$181&gt;$B7),0,MAX(0,MIN(1,'У6 Ввод'!$E$181-NETWORKDAYS('У6 Ввод'!$D$181,$B7)+1))/Настройки!$E$12*100)</f>
        <v>0</v>
      </c>
      <c r="FU7" s="67" t="n">
        <f aca="false">IF(OR($D7=1,MONTH($B7)&lt;&gt;MONTH(StartDate),'У6 Ввод'!$D$182="",'У6 Ввод'!$E$182="",'У6 Ввод'!$D$182&gt;$B7),0,MAX(0,MIN(1,'У6 Ввод'!$E$182-NETWORKDAYS('У6 Ввод'!$D$182,$B7)+1))/Настройки!$E$12*100)</f>
        <v>0</v>
      </c>
      <c r="FV7" s="67" t="n">
        <f aca="false">IF(OR($D7=1,MONTH($B7)&lt;&gt;MONTH(StartDate),'У6 Ввод'!$D$183="",'У6 Ввод'!$E$183="",'У6 Ввод'!$D$183&gt;$B7),0,MAX(0,MIN(1,'У6 Ввод'!$E$183-NETWORKDAYS('У6 Ввод'!$D$183,$B7)+1))/Настройки!$E$12*100)</f>
        <v>0</v>
      </c>
      <c r="FW7" s="67" t="n">
        <f aca="false">IF(OR($D7=1,MONTH($B7)&lt;&gt;MONTH(StartDate),'У6 Ввод'!$D$184="",'У6 Ввод'!$E$184="",'У6 Ввод'!$D$184&gt;$B7),0,MAX(0,MIN(1,'У6 Ввод'!$E$184-NETWORKDAYS('У6 Ввод'!$D$184,$B7)+1))/Настройки!$E$12*100)</f>
        <v>0</v>
      </c>
      <c r="FX7" s="67" t="n">
        <f aca="false">IF(OR($D7=1,MONTH($B7)&lt;&gt;MONTH(StartDate),'У6 Ввод'!$D$185="",'У6 Ввод'!$E$185="",'У6 Ввод'!$D$185&gt;$B7),0,MAX(0,MIN(1,'У6 Ввод'!$E$185-NETWORKDAYS('У6 Ввод'!$D$185,$B7)+1))/Настройки!$E$12*100)</f>
        <v>0</v>
      </c>
      <c r="FY7" s="67" t="n">
        <f aca="false">IF(OR($D7=1,MONTH($B7)&lt;&gt;MONTH(StartDate),'У6 Ввод'!$D$186="",'У6 Ввод'!$E$186="",'У6 Ввод'!$D$186&gt;$B7),0,MAX(0,MIN(1,'У6 Ввод'!$E$186-NETWORKDAYS('У6 Ввод'!$D$186,$B7)+1))/Настройки!$E$12*100)</f>
        <v>0</v>
      </c>
      <c r="FZ7" s="67" t="n">
        <f aca="false">IF(OR($D7=1,MONTH($B7)&lt;&gt;MONTH(StartDate),'У6 Ввод'!$D$187="",'У6 Ввод'!$E$187="",'У6 Ввод'!$D$187&gt;$B7),0,MAX(0,MIN(1,'У6 Ввод'!$E$187-NETWORKDAYS('У6 Ввод'!$D$187,$B7)+1))/Настройки!$E$12*100)</f>
        <v>0</v>
      </c>
      <c r="GA7" s="67" t="n">
        <f aca="false">IF(OR($D7=1,MONTH($B7)&lt;&gt;MONTH(StartDate),'У6 Ввод'!$D$188="",'У6 Ввод'!$E$188="",'У6 Ввод'!$D$188&gt;$B7),0,MAX(0,MIN(1,'У6 Ввод'!$E$188-NETWORKDAYS('У6 Ввод'!$D$188,$B7)+1))/Настройки!$E$12*100)</f>
        <v>0</v>
      </c>
      <c r="GB7" s="67" t="n">
        <f aca="false">IF(OR($D7=1,MONTH($B7)&lt;&gt;MONTH(StartDate),'У6 Ввод'!$D$189="",'У6 Ввод'!$E$189="",'У6 Ввод'!$D$189&gt;$B7),0,MAX(0,MIN(1,'У6 Ввод'!$E$189-NETWORKDAYS('У6 Ввод'!$D$189,$B7)+1))/Настройки!$E$12*100)</f>
        <v>0</v>
      </c>
      <c r="GC7" s="67" t="n">
        <f aca="false">IF(OR($D7=1,MONTH($B7)&lt;&gt;MONTH(StartDate),'У6 Ввод'!$D$190="",'У6 Ввод'!$E$190="",'У6 Ввод'!$D$190&gt;$B7),0,MAX(0,MIN(1,'У6 Ввод'!$E$190-NETWORKDAYS('У6 Ввод'!$D$190,$B7)+1))/Настройки!$E$12*100)</f>
        <v>0</v>
      </c>
      <c r="GD7" s="67" t="n">
        <f aca="false">IF(OR($D7=1,MONTH($B7)&lt;&gt;MONTH(StartDate),'У6 Ввод'!$D$191="",'У6 Ввод'!$E$191="",'У6 Ввод'!$D$191&gt;$B7),0,MAX(0,MIN(1,'У6 Ввод'!$E$191-NETWORKDAYS('У6 Ввод'!$D$191,$B7)+1))/Настройки!$E$12*100)</f>
        <v>0</v>
      </c>
      <c r="GE7" s="67" t="n">
        <f aca="false">IF(OR($D7=1,MONTH($B7)&lt;&gt;MONTH(StartDate),'У6 Ввод'!$D$192="",'У6 Ввод'!$E$192="",'У6 Ввод'!$D$192&gt;$B7),0,MAX(0,MIN(1,'У6 Ввод'!$E$192-NETWORKDAYS('У6 Ввод'!$D$192,$B7)+1))/Настройки!$E$12*100)</f>
        <v>0</v>
      </c>
      <c r="GF7" s="67" t="n">
        <f aca="false">IF(OR($D7=1,MONTH($B7)&lt;&gt;MONTH(StartDate),'У6 Ввод'!$D$193="",'У6 Ввод'!$E$193="",'У6 Ввод'!$D$193&gt;$B7),0,MAX(0,MIN(1,'У6 Ввод'!$E$193-NETWORKDAYS('У6 Ввод'!$D$193,$B7)+1))/Настройки!$E$12*100)</f>
        <v>0</v>
      </c>
      <c r="GG7" s="67" t="n">
        <f aca="false">IF(OR($D7=1,MONTH($B7)&lt;&gt;MONTH(StartDate),'У6 Ввод'!$D$194="",'У6 Ввод'!$E$194="",'У6 Ввод'!$D$194&gt;$B7),0,MAX(0,MIN(1,'У6 Ввод'!$E$194-NETWORKDAYS('У6 Ввод'!$D$194,$B7)+1))/Настройки!$E$12*100)</f>
        <v>0</v>
      </c>
      <c r="GH7" s="67" t="n">
        <f aca="false">IF(OR($D7=1,MONTH($B7)&lt;&gt;MONTH(StartDate),'У6 Ввод'!$D$195="",'У6 Ввод'!$E$195="",'У6 Ввод'!$D$195&gt;$B7),0,MAX(0,MIN(1,'У6 Ввод'!$E$195-NETWORKDAYS('У6 Ввод'!$D$195,$B7)+1))/Настройки!$E$12*100)</f>
        <v>0</v>
      </c>
      <c r="GI7" s="67" t="n">
        <f aca="false">IF(OR($D7=1,MONTH($B7)&lt;&gt;MONTH(StartDate),'У6 Ввод'!$D$196="",'У6 Ввод'!$E$196="",'У6 Ввод'!$D$196&gt;$B7),0,MAX(0,MIN(1,'У6 Ввод'!$E$196-NETWORKDAYS('У6 Ввод'!$D$196,$B7)+1))/Настройки!$E$12*100)</f>
        <v>0</v>
      </c>
      <c r="GJ7" s="67" t="n">
        <f aca="false">IF(OR($D7=1,MONTH($B7)&lt;&gt;MONTH(StartDate),'У6 Ввод'!$D$197="",'У6 Ввод'!$E$197="",'У6 Ввод'!$D$197&gt;$B7),0,MAX(0,MIN(1,'У6 Ввод'!$E$197-NETWORKDAYS('У6 Ввод'!$D$197,$B7)+1))/Настройки!$E$12*100)</f>
        <v>0</v>
      </c>
      <c r="GK7" s="67" t="n">
        <f aca="false">IF(OR($D7=1,MONTH($B7)&lt;&gt;MONTH(StartDate),'У6 Ввод'!$D$198="",'У6 Ввод'!$E$198="",'У6 Ввод'!$D$198&gt;$B7),0,MAX(0,MIN(1,'У6 Ввод'!$E$198-NETWORKDAYS('У6 Ввод'!$D$198,$B7)+1))/Настройки!$E$12*100)</f>
        <v>0</v>
      </c>
      <c r="GL7" s="67" t="n">
        <f aca="false">IF(OR($D7=1,MONTH($B7)&lt;&gt;MONTH(StartDate),'У6 Ввод'!$D$199="",'У6 Ввод'!$E$199="",'У6 Ввод'!$D$199&gt;$B7),0,MAX(0,MIN(1,'У6 Ввод'!$E$199-NETWORKDAYS('У6 Ввод'!$D$199,$B7)+1))/Настройки!$E$12*100)</f>
        <v>0</v>
      </c>
      <c r="GM7" s="67" t="n">
        <f aca="false">IF(OR($D7=1,MONTH($B7)&lt;&gt;MONTH(StartDate),'У6 Ввод'!$D$200="",'У6 Ввод'!$E$200="",'У6 Ввод'!$D$200&gt;$B7),0,MAX(0,MIN(1,'У6 Ввод'!$E$200-NETWORKDAYS('У6 Ввод'!$D$200,$B7)+1))/Настройки!$E$12*100)</f>
        <v>0</v>
      </c>
      <c r="GN7" s="67" t="n">
        <f aca="false">IF(OR($D7=1,MONTH($B7)&lt;&gt;MONTH(StartDate),'У6 Ввод'!$D$201="",'У6 Ввод'!$E$201="",'У6 Ввод'!$D$201&gt;$B7),0,MAX(0,MIN(1,'У6 Ввод'!$E$201-NETWORKDAYS('У6 Ввод'!$D$201,$B7)+1))/Настройки!$E$12*100)</f>
        <v>0</v>
      </c>
      <c r="GO7" s="67" t="n">
        <f aca="false">IF(OR($D7=1,MONTH($B7)&lt;&gt;MONTH(StartDate),'У6 Ввод'!$D$202="",'У6 Ввод'!$E$202="",'У6 Ввод'!$D$202&gt;$B7),0,MAX(0,MIN(1,'У6 Ввод'!$E$202-NETWORKDAYS('У6 Ввод'!$D$202,$B7)+1))/Настройки!$E$12*100)</f>
        <v>0</v>
      </c>
      <c r="GP7" s="67" t="n">
        <f aca="false">IF(OR($D7=1,MONTH($B7)&lt;&gt;MONTH(StartDate),'У6 Ввод'!$D$203="",'У6 Ввод'!$E$203="",'У6 Ввод'!$D$203&gt;$B7),0,MAX(0,MIN(1,'У6 Ввод'!$E$203-NETWORKDAYS('У6 Ввод'!$D$203,$B7)+1))/Настройки!$E$12*100)</f>
        <v>0</v>
      </c>
      <c r="GQ7" s="67" t="n">
        <f aca="false">IF(OR($D7=1,MONTH($B7)&lt;&gt;MONTH(StartDate),'У6 Ввод'!$D$204="",'У6 Ввод'!$E$204="",'У6 Ввод'!$D$204&gt;$B7),0,MAX(0,MIN(1,'У6 Ввод'!$E$204-NETWORKDAYS('У6 Ввод'!$D$204,$B7)+1))/Настройки!$E$12*100)</f>
        <v>0</v>
      </c>
      <c r="GR7" s="67" t="n">
        <f aca="false">IF(OR($D7=1,MONTH($B7)&lt;&gt;MONTH(StartDate),'У6 Ввод'!$D$205="",'У6 Ввод'!$E$205="",'У6 Ввод'!$D$205&gt;$B7),0,MAX(0,MIN(1,'У6 Ввод'!$E$205-NETWORKDAYS('У6 Ввод'!$D$205,$B7)+1))/Настройки!$E$12*100)</f>
        <v>0</v>
      </c>
      <c r="GS7" s="67" t="n">
        <f aca="false">IF(OR($D7=1,MONTH($B7)&lt;&gt;MONTH(StartDate),'У6 Ввод'!$D$206="",'У6 Ввод'!$E$206="",'У6 Ввод'!$D$206&gt;$B7),0,MAX(0,MIN(1,'У6 Ввод'!$E$206-NETWORKDAYS('У6 Ввод'!$D$206,$B7)+1))/Настройки!$E$12*100)</f>
        <v>0</v>
      </c>
      <c r="GT7" s="67" t="n">
        <f aca="false">IF(OR($D7=1,MONTH($B7)&lt;&gt;MONTH(StartDate),'У6 Ввод'!$D$207="",'У6 Ввод'!$E$207="",'У6 Ввод'!$D$207&gt;$B7),0,MAX(0,MIN(1,'У6 Ввод'!$E$207-NETWORKDAYS('У6 Ввод'!$D$207,$B7)+1))/Настройки!$E$12*100)</f>
        <v>0</v>
      </c>
      <c r="GU7" s="67" t="n">
        <f aca="false">IF(OR($D7=1,MONTH($B7)&lt;&gt;MONTH(StartDate),'У6 Ввод'!$D$208="",'У6 Ввод'!$E$208="",'У6 Ввод'!$D$208&gt;$B7),0,MAX(0,MIN(1,'У6 Ввод'!$E$208-NETWORKDAYS('У6 Ввод'!$D$208,$B7)+1))/Настройки!$E$12*100)</f>
        <v>0</v>
      </c>
      <c r="GV7" s="67" t="n">
        <f aca="false">IF(OR($D7=1,MONTH($B7)&lt;&gt;MONTH(StartDate),'У6 Ввод'!$D$209="",'У6 Ввод'!$E$209="",'У6 Ввод'!$D$209&gt;$B7),0,MAX(0,MIN(1,'У6 Ввод'!$E$209-NETWORKDAYS('У6 Ввод'!$D$209,$B7)+1))/Настройки!$E$12*100)</f>
        <v>0</v>
      </c>
      <c r="GW7" s="67" t="n">
        <f aca="false">IF(OR($D7=1,MONTH($B7)&lt;&gt;MONTH(StartDate),'У6 Ввод'!$D$210="",'У6 Ввод'!$E$210="",'У6 Ввод'!$D$210&gt;$B7),0,MAX(0,MIN(1,'У6 Ввод'!$E$210-NETWORKDAYS('У6 Ввод'!$D$210,$B7)+1))/Настройки!$E$12*100)</f>
        <v>0</v>
      </c>
      <c r="GX7" s="67" t="n">
        <f aca="false">IF(OR($D7=1,MONTH($B7)&lt;&gt;MONTH(StartDate),'У6 Ввод'!$D$211="",'У6 Ввод'!$E$211="",'У6 Ввод'!$D$211&gt;$B7),0,MAX(0,MIN(1,'У6 Ввод'!$E$211-NETWORKDAYS('У6 Ввод'!$D$211,$B7)+1))/Настройки!$E$12*100)</f>
        <v>0</v>
      </c>
      <c r="GY7" s="67" t="n">
        <f aca="false">IF(OR($D7=1,MONTH($B7)&lt;&gt;MONTH(StartDate),'У6 Ввод'!$D$212="",'У6 Ввод'!$E$212="",'У6 Ввод'!$D$212&gt;$B7),0,MAX(0,MIN(1,'У6 Ввод'!$E$212-NETWORKDAYS('У6 Ввод'!$D$212,$B7)+1))/Настройки!$E$12*100)</f>
        <v>0</v>
      </c>
      <c r="GZ7" s="67" t="n">
        <f aca="false">IF(OR($D7=1,MONTH($B7)&lt;&gt;MONTH(StartDate),'У6 Ввод'!$D$213="",'У6 Ввод'!$E$213="",'У6 Ввод'!$D$213&gt;$B7),0,MAX(0,MIN(1,'У6 Ввод'!$E$213-NETWORKDAYS('У6 Ввод'!$D$213,$B7)+1))/Настройки!$E$12*100)</f>
        <v>0</v>
      </c>
      <c r="HA7" s="67" t="n">
        <f aca="false">IF(OR($D7=1,MONTH($B7)&lt;&gt;MONTH(StartDate),'У6 Ввод'!$D$214="",'У6 Ввод'!$E$214="",'У6 Ввод'!$D$214&gt;$B7),0,MAX(0,MIN(1,'У6 Ввод'!$E$214-NETWORKDAYS('У6 Ввод'!$D$214,$B7)+1))/Настройки!$E$12*100)</f>
        <v>0</v>
      </c>
      <c r="HB7" s="67" t="n">
        <f aca="false">IF(OR($D7=1,MONTH($B7)&lt;&gt;MONTH(StartDate),'У6 Ввод'!$D$215="",'У6 Ввод'!$E$215="",'У6 Ввод'!$D$215&gt;$B7),0,MAX(0,MIN(1,'У6 Ввод'!$E$215-NETWORKDAYS('У6 Ввод'!$D$215,$B7)+1))/Настройки!$E$12*100)</f>
        <v>0</v>
      </c>
      <c r="HC7" s="67" t="n">
        <f aca="false">IF(OR($D7=1,MONTH($B7)&lt;&gt;MONTH(StartDate),'У6 Ввод'!$D$216="",'У6 Ввод'!$E$216="",'У6 Ввод'!$D$216&gt;$B7),0,MAX(0,MIN(1,'У6 Ввод'!$E$216-NETWORKDAYS('У6 Ввод'!$D$216,$B7)+1))/Настройки!$E$12*100)</f>
        <v>0</v>
      </c>
      <c r="HD7" s="67" t="n">
        <f aca="false">IF(OR($D7=1,MONTH($B7)&lt;&gt;MONTH(StartDate),'У6 Ввод'!$D$217="",'У6 Ввод'!$E$217="",'У6 Ввод'!$D$217&gt;$B7),0,MAX(0,MIN(1,'У6 Ввод'!$E$217-NETWORKDAYS('У6 Ввод'!$D$217,$B7)+1))/Настройки!$E$12*100)</f>
        <v>0</v>
      </c>
      <c r="HE7" s="67" t="n">
        <f aca="false">IF(OR($D7=1,MONTH($B7)&lt;&gt;MONTH(StartDate),'У6 Ввод'!$D$218="",'У6 Ввод'!$E$218="",'У6 Ввод'!$D$218&gt;$B7),0,MAX(0,MIN(1,'У6 Ввод'!$E$218-NETWORKDAYS('У6 Ввод'!$D$218,$B7)+1))/Настройки!$E$12*100)</f>
        <v>0</v>
      </c>
      <c r="HF7" s="67" t="n">
        <f aca="false">IF(OR($D7=1,MONTH($B7)&lt;&gt;MONTH(StartDate),'У6 Ввод'!$D$219="",'У6 Ввод'!$E$219="",'У6 Ввод'!$D$219&gt;$B7),0,MAX(0,MIN(1,'У6 Ввод'!$E$219-NETWORKDAYS('У6 Ввод'!$D$219,$B7)+1))/Настройки!$E$12*100)</f>
        <v>0</v>
      </c>
      <c r="HG7" s="67" t="n">
        <f aca="false">IF(OR($D7=1,MONTH($B7)&lt;&gt;MONTH(StartDate),'У6 Ввод'!$D$220="",'У6 Ввод'!$E$220="",'У6 Ввод'!$D$220&gt;$B7),0,MAX(0,MIN(1,'У6 Ввод'!$E$220-NETWORKDAYS('У6 Ввод'!$D$220,$B7)+1))/Настройки!$E$12*100)</f>
        <v>0</v>
      </c>
      <c r="HH7" s="67" t="n">
        <f aca="false">IF(OR($D7=1,MONTH($B7)&lt;&gt;MONTH(StartDate),'У6 Ввод'!$D$221="",'У6 Ввод'!$E$221="",'У6 Ввод'!$D$221&gt;$B7),0,MAX(0,MIN(1,'У6 Ввод'!$E$221-NETWORKDAYS('У6 Ввод'!$D$221,$B7)+1))/Настройки!$E$12*100)</f>
        <v>0</v>
      </c>
      <c r="HI7" s="67" t="n">
        <f aca="false">IF(OR($D7=1,MONTH($B7)&lt;&gt;MONTH(StartDate),'У6 Ввод'!$D$222="",'У6 Ввод'!$E$222="",'У6 Ввод'!$D$222&gt;$B7),0,MAX(0,MIN(1,'У6 Ввод'!$E$222-NETWORKDAYS('У6 Ввод'!$D$222,$B7)+1))/Настройки!$E$12*100)</f>
        <v>0</v>
      </c>
      <c r="HJ7" s="67" t="n">
        <f aca="false">IF(OR($D7=1,MONTH($B7)&lt;&gt;MONTH(StartDate),'У6 Ввод'!$D$223="",'У6 Ввод'!$E$223="",'У6 Ввод'!$D$223&gt;$B7),0,MAX(0,MIN(1,'У6 Ввод'!$E$223-NETWORKDAYS('У6 Ввод'!$D$223,$B7)+1))/Настройки!$E$12*100)</f>
        <v>0</v>
      </c>
      <c r="HK7" s="67" t="n">
        <f aca="false">IF(OR($D7=1,MONTH($B7)&lt;&gt;MONTH(StartDate),'У6 Ввод'!$D$224="",'У6 Ввод'!$E$224="",'У6 Ввод'!$D$224&gt;$B7),0,MAX(0,MIN(1,'У6 Ввод'!$E$224-NETWORKDAYS('У6 Ввод'!$D$224,$B7)+1))/Настройки!$E$12*100)</f>
        <v>0</v>
      </c>
      <c r="HL7" s="67" t="n">
        <f aca="false">IF(OR($D7=1,MONTH($B7)&lt;&gt;MONTH(StartDate),'У6 Ввод'!$D$225="",'У6 Ввод'!$E$225="",'У6 Ввод'!$D$225&gt;$B7),0,MAX(0,MIN(1,'У6 Ввод'!$E$225-NETWORKDAYS('У6 Ввод'!$D$225,$B7)+1))/Настройки!$E$12*100)</f>
        <v>0</v>
      </c>
      <c r="HM7" s="67" t="n">
        <f aca="false">IF(OR($D7=1,MONTH($B7)&lt;&gt;MONTH(StartDate),'У6 Ввод'!$D$226="",'У6 Ввод'!$E$226="",'У6 Ввод'!$D$226&gt;$B7),0,MAX(0,MIN(1,'У6 Ввод'!$E$226-NETWORKDAYS('У6 Ввод'!$D$226,$B7)+1))/Настройки!$E$12*100)</f>
        <v>0</v>
      </c>
      <c r="HN7" s="67" t="n">
        <f aca="false">IF(OR($D7=1,MONTH($B7)&lt;&gt;MONTH(StartDate),'У6 Ввод'!$D$227="",'У6 Ввод'!$E$227="",'У6 Ввод'!$D$227&gt;$B7),0,MAX(0,MIN(1,'У6 Ввод'!$E$227-NETWORKDAYS('У6 Ввод'!$D$227,$B7)+1))/Настройки!$E$12*100)</f>
        <v>0</v>
      </c>
      <c r="HO7" s="67" t="n">
        <f aca="false">IF(OR($D7=1,MONTH($B7)&lt;&gt;MONTH(StartDate),'У6 Ввод'!$D$228="",'У6 Ввод'!$E$228="",'У6 Ввод'!$D$228&gt;$B7),0,MAX(0,MIN(1,'У6 Ввод'!$E$228-NETWORKDAYS('У6 Ввод'!$D$228,$B7)+1))/Настройки!$E$12*100)</f>
        <v>0</v>
      </c>
      <c r="HP7" s="67" t="n">
        <f aca="false">IF(OR($D7=1,MONTH($B7)&lt;&gt;MONTH(StartDate),'У6 Ввод'!$D$229="",'У6 Ввод'!$E$229="",'У6 Ввод'!$D$229&gt;$B7),0,MAX(0,MIN(1,'У6 Ввод'!$E$229-NETWORKDAYS('У6 Ввод'!$D$229,$B7)+1))/Настройки!$E$12*100)</f>
        <v>0</v>
      </c>
      <c r="HQ7" s="67" t="n">
        <f aca="false">IF(OR($D7=1,MONTH($B7)&lt;&gt;MONTH(StartDate),'У6 Ввод'!$D$230="",'У6 Ввод'!$E$230="",'У6 Ввод'!$D$230&gt;$B7),0,MAX(0,MIN(1,'У6 Ввод'!$E$230-NETWORKDAYS('У6 Ввод'!$D$230,$B7)+1))/Настройки!$E$12*100)</f>
        <v>0</v>
      </c>
      <c r="HR7" s="67" t="n">
        <f aca="false">IF(OR($D7=1,MONTH($B7)&lt;&gt;MONTH(StartDate),'У6 Ввод'!$D$231="",'У6 Ввод'!$E$231="",'У6 Ввод'!$D$231&gt;$B7),0,MAX(0,MIN(1,'У6 Ввод'!$E$231-NETWORKDAYS('У6 Ввод'!$D$231,$B7)+1))/Настройки!$E$12*100)</f>
        <v>0</v>
      </c>
      <c r="HS7" s="67" t="n">
        <f aca="false">IF(OR($D7=1,MONTH($B7)&lt;&gt;MONTH(StartDate),'У6 Ввод'!$D$232="",'У6 Ввод'!$E$232="",'У6 Ввод'!$D$232&gt;$B7),0,MAX(0,MIN(1,'У6 Ввод'!$E$232-NETWORKDAYS('У6 Ввод'!$D$232,$B7)+1))/Настройки!$E$12*100)</f>
        <v>0</v>
      </c>
      <c r="HT7" s="67" t="n">
        <f aca="false">IF(OR($D7=1,MONTH($B7)&lt;&gt;MONTH(StartDate),'У6 Ввод'!$D$233="",'У6 Ввод'!$E$233="",'У6 Ввод'!$D$233&gt;$B7),0,MAX(0,MIN(1,'У6 Ввод'!$E$233-NETWORKDAYS('У6 Ввод'!$D$233,$B7)+1))/Настройки!$E$12*100)</f>
        <v>0</v>
      </c>
      <c r="HU7" s="67" t="n">
        <f aca="false">IF(OR($D7=1,MONTH($B7)&lt;&gt;MONTH(StartDate),'У6 Ввод'!$D$234="",'У6 Ввод'!$E$234="",'У6 Ввод'!$D$234&gt;$B7),0,MAX(0,MIN(1,'У6 Ввод'!$E$234-NETWORKDAYS('У6 Ввод'!$D$234,$B7)+1))/Настройки!$E$12*100)</f>
        <v>0</v>
      </c>
      <c r="HV7" s="67" t="n">
        <f aca="false">IF(OR($D7=1,MONTH($B7)&lt;&gt;MONTH(StartDate),'У6 Ввод'!$D$235="",'У6 Ввод'!$E$235="",'У6 Ввод'!$D$235&gt;$B7),0,MAX(0,MIN(1,'У6 Ввод'!$E$235-NETWORKDAYS('У6 Ввод'!$D$235,$B7)+1))/Настройки!$E$12*100)</f>
        <v>0</v>
      </c>
      <c r="HW7" s="67" t="n">
        <f aca="false">IF(OR($D7=1,MONTH($B7)&lt;&gt;MONTH(StartDate),'У6 Ввод'!$D$236="",'У6 Ввод'!$E$236="",'У6 Ввод'!$D$236&gt;$B7),0,MAX(0,MIN(1,'У6 Ввод'!$E$236-NETWORKDAYS('У6 Ввод'!$D$236,$B7)+1))/Настройки!$E$12*100)</f>
        <v>0</v>
      </c>
      <c r="HX7" s="67" t="n">
        <f aca="false">IF(OR($D7=1,MONTH($B7)&lt;&gt;MONTH(StartDate),'У6 Ввод'!$D$237="",'У6 Ввод'!$E$237="",'У6 Ввод'!$D$237&gt;$B7),0,MAX(0,MIN(1,'У6 Ввод'!$E$237-NETWORKDAYS('У6 Ввод'!$D$237,$B7)+1))/Настройки!$E$12*100)</f>
        <v>0</v>
      </c>
      <c r="HY7" s="67" t="n">
        <f aca="false">IF(OR($D7=1,MONTH($B7)&lt;&gt;MONTH(StartDate),'У6 Ввод'!$D$238="",'У6 Ввод'!$E$238="",'У6 Ввод'!$D$238&gt;$B7),0,MAX(0,MIN(1,'У6 Ввод'!$E$238-NETWORKDAYS('У6 Ввод'!$D$238,$B7)+1))/Настройки!$E$12*100)</f>
        <v>0</v>
      </c>
      <c r="HZ7" s="67" t="n">
        <f aca="false">IF(OR($D7=1,MONTH($B7)&lt;&gt;MONTH(StartDate),'У6 Ввод'!$D$239="",'У6 Ввод'!$E$239="",'У6 Ввод'!$D$239&gt;$B7),0,MAX(0,MIN(1,'У6 Ввод'!$E$239-NETWORKDAYS('У6 Ввод'!$D$239,$B7)+1))/Настройки!$E$12*100)</f>
        <v>0</v>
      </c>
      <c r="IA7" s="67" t="n">
        <f aca="false">IF(OR($D7=1,MONTH($B7)&lt;&gt;MONTH(StartDate),'У6 Ввод'!$D$240="",'У6 Ввод'!$E$240="",'У6 Ввод'!$D$240&gt;$B7),0,MAX(0,MIN(1,'У6 Ввод'!$E$240-NETWORKDAYS('У6 Ввод'!$D$240,$B7)+1))/Настройки!$E$12*100)</f>
        <v>0</v>
      </c>
      <c r="IB7" s="67" t="n">
        <f aca="false">IF(OR($D7=1,MONTH($B7)&lt;&gt;MONTH(StartDate),'У6 Ввод'!$D$241="",'У6 Ввод'!$E$241="",'У6 Ввод'!$D$241&gt;$B7),0,MAX(0,MIN(1,'У6 Ввод'!$E$241-NETWORKDAYS('У6 Ввод'!$D$241,$B7)+1))/Настройки!$E$12*100)</f>
        <v>0</v>
      </c>
      <c r="IC7" s="67" t="n">
        <f aca="false">IF(OR($D7=1,MONTH($B7)&lt;&gt;MONTH(StartDate),'У6 Ввод'!$D$242="",'У6 Ввод'!$E$242="",'У6 Ввод'!$D$242&gt;$B7),0,MAX(0,MIN(1,'У6 Ввод'!$E$242-NETWORKDAYS('У6 Ввод'!$D$242,$B7)+1))/Настройки!$E$12*100)</f>
        <v>0</v>
      </c>
      <c r="ID7" s="67" t="n">
        <f aca="false">IF(OR($D7=1,MONTH($B7)&lt;&gt;MONTH(StartDate),'У6 Ввод'!$D$243="",'У6 Ввод'!$E$243="",'У6 Ввод'!$D$243&gt;$B7),0,MAX(0,MIN(1,'У6 Ввод'!$E$243-NETWORKDAYS('У6 Ввод'!$D$243,$B7)+1))/Настройки!$E$12*100)</f>
        <v>0</v>
      </c>
      <c r="IE7" s="67" t="n">
        <f aca="false">IF(OR($D7=1,MONTH($B7)&lt;&gt;MONTH(StartDate),'У6 Ввод'!$D$244="",'У6 Ввод'!$E$244="",'У6 Ввод'!$D$244&gt;$B7),0,MAX(0,MIN(1,'У6 Ввод'!$E$244-NETWORKDAYS('У6 Ввод'!$D$244,$B7)+1))/Настройки!$E$12*100)</f>
        <v>0</v>
      </c>
      <c r="IF7" s="67" t="n">
        <f aca="false">IF(OR($D7=1,MONTH($B7)&lt;&gt;MONTH(StartDate),'У6 Ввод'!$D$245="",'У6 Ввод'!$E$245="",'У6 Ввод'!$D$245&gt;$B7),0,MAX(0,MIN(1,'У6 Ввод'!$E$245-NETWORKDAYS('У6 Ввод'!$D$245,$B7)+1))/Настройки!$E$12*100)</f>
        <v>0</v>
      </c>
      <c r="IG7" s="67" t="n">
        <f aca="false">IF(OR($D7=1,MONTH($B7)&lt;&gt;MONTH(StartDate),'У6 Ввод'!$D$246="",'У6 Ввод'!$E$246="",'У6 Ввод'!$D$246&gt;$B7),0,MAX(0,MIN(1,'У6 Ввод'!$E$246-NETWORKDAYS('У6 Ввод'!$D$246,$B7)+1))/Настройки!$E$12*100)</f>
        <v>0</v>
      </c>
      <c r="IH7" s="67" t="n">
        <f aca="false">IF(OR($D7=1,MONTH($B7)&lt;&gt;MONTH(StartDate),'У6 Ввод'!$D$247="",'У6 Ввод'!$E$247="",'У6 Ввод'!$D$247&gt;$B7),0,MAX(0,MIN(1,'У6 Ввод'!$E$247-NETWORKDAYS('У6 Ввод'!$D$247,$B7)+1))/Настройки!$E$12*100)</f>
        <v>0</v>
      </c>
      <c r="II7" s="67" t="n">
        <f aca="false">IF(OR($D7=1,MONTH($B7)&lt;&gt;MONTH(StartDate),'У6 Ввод'!$D$248="",'У6 Ввод'!$E$248="",'У6 Ввод'!$D$248&gt;$B7),0,MAX(0,MIN(1,'У6 Ввод'!$E$248-NETWORKDAYS('У6 Ввод'!$D$248,$B7)+1))/Настройки!$E$12*100)</f>
        <v>0</v>
      </c>
      <c r="IJ7" s="67" t="n">
        <f aca="false">IF(OR($D7=1,MONTH($B7)&lt;&gt;MONTH(StartDate),'У6 Ввод'!$D$249="",'У6 Ввод'!$E$249="",'У6 Ввод'!$D$249&gt;$B7),0,MAX(0,MIN(1,'У6 Ввод'!$E$249-NETWORKDAYS('У6 Ввод'!$D$249,$B7)+1))/Настройки!$E$12*100)</f>
        <v>0</v>
      </c>
      <c r="IK7" s="67" t="n">
        <f aca="false">IF(OR($D7=1,MONTH($B7)&lt;&gt;MONTH(StartDate),'У6 Ввод'!$D$250="",'У6 Ввод'!$E$250="",'У6 Ввод'!$D$250&gt;$B7),0,MAX(0,MIN(1,'У6 Ввод'!$E$250-NETWORKDAYS('У6 Ввод'!$D$250,$B7)+1))/Настройки!$E$12*100)</f>
        <v>0</v>
      </c>
      <c r="IL7" s="67" t="n">
        <f aca="false">IF(OR($D7=1,MONTH($B7)&lt;&gt;MONTH(StartDate),'У6 Ввод'!$D$251="",'У6 Ввод'!$E$251="",'У6 Ввод'!$D$251&gt;$B7),0,MAX(0,MIN(1,'У6 Ввод'!$E$251-NETWORKDAYS('У6 Ввод'!$D$251,$B7)+1))/Настройки!$E$12*100)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133.3</v>
      </c>
      <c r="F8" s="49" t="n">
        <f aca="false">IF(OR(MONTH(B8)&lt;&gt;MONTH(StartDate),D8=1),"",100)</f>
        <v>100</v>
      </c>
      <c r="G8" s="67" t="n">
        <f aca="false">IF(OR($D8=1,MONTH($B8)&lt;&gt;MONTH(StartDate),'У6 Ввод'!$D$12="",'У6 Ввод'!$E$12="",'У6 Ввод'!$D$12&gt;$B8),0,MAX(0,MIN(1,'У6 Ввод'!$E$12-NETWORKDAYS('У6 Ввод'!$D$12,$B8)+1))/Настройки!$E$12*100)</f>
        <v>0</v>
      </c>
      <c r="H8" s="67" t="n">
        <f aca="false">IF(OR($D8=1,MONTH($B8)&lt;&gt;MONTH(StartDate),'У6 Ввод'!$D$13="",'У6 Ввод'!$E$13="",'У6 Ввод'!$D$13&gt;$B8),0,MAX(0,MIN(1,'У6 Ввод'!$E$13-NETWORKDAYS('У6 Ввод'!$D$13,$B8)+1))/Настройки!$E$12*100)</f>
        <v>0</v>
      </c>
      <c r="I8" s="67" t="n">
        <f aca="false">IF(OR($D8=1,MONTH($B8)&lt;&gt;MONTH(StartDate),'У6 Ввод'!$D$14="",'У6 Ввод'!$E$14="",'У6 Ввод'!$D$14&gt;$B8),0,MAX(0,MIN(1,'У6 Ввод'!$E$14-NETWORKDAYS('У6 Ввод'!$D$14,$B8)+1))/Настройки!$E$12*100)</f>
        <v>22.2222222222222</v>
      </c>
      <c r="J8" s="67" t="n">
        <f aca="false">IF(OR($D8=1,MONTH($B8)&lt;&gt;MONTH(StartDate),'У6 Ввод'!$D$15="",'У6 Ввод'!$E$15="",'У6 Ввод'!$D$15&gt;$B8),0,MAX(0,MIN(1,'У6 Ввод'!$E$15-NETWORKDAYS('У6 Ввод'!$D$15,$B8)+1))/Настройки!$E$12*100)</f>
        <v>22.2222222222222</v>
      </c>
      <c r="K8" s="67" t="n">
        <f aca="false">IF(OR($D8=1,MONTH($B8)&lt;&gt;MONTH(StartDate),'У6 Ввод'!$D$16="",'У6 Ввод'!$E$16="",'У6 Ввод'!$D$16&gt;$B8),0,MAX(0,MIN(1,'У6 Ввод'!$E$16-NETWORKDAYS('У6 Ввод'!$D$16,$B8)+1))/Настройки!$E$12*100)</f>
        <v>22.2222222222222</v>
      </c>
      <c r="L8" s="67" t="n">
        <f aca="false">IF(OR($D8=1,MONTH($B8)&lt;&gt;MONTH(StartDate),'У6 Ввод'!$D$17="",'У6 Ввод'!$E$17="",'У6 Ввод'!$D$17&gt;$B8),0,MAX(0,MIN(1,'У6 Ввод'!$E$17-NETWORKDAYS('У6 Ввод'!$D$17,$B8)+1))/Настройки!$E$12*100)</f>
        <v>0</v>
      </c>
      <c r="M8" s="67" t="n">
        <f aca="false">IF(OR($D8=1,MONTH($B8)&lt;&gt;MONTH(StartDate),'У6 Ввод'!$D$18="",'У6 Ввод'!$E$18="",'У6 Ввод'!$D$18&gt;$B8),0,MAX(0,MIN(1,'У6 Ввод'!$E$18-NETWORKDAYS('У6 Ввод'!$D$18,$B8)+1))/Настройки!$E$12*100)</f>
        <v>0</v>
      </c>
      <c r="N8" s="67" t="n">
        <f aca="false">IF(OR($D8=1,MONTH($B8)&lt;&gt;MONTH(StartDate),'У6 Ввод'!$D$19="",'У6 Ввод'!$E$19="",'У6 Ввод'!$D$19&gt;$B8),0,MAX(0,MIN(1,'У6 Ввод'!$E$19-NETWORKDAYS('У6 Ввод'!$D$19,$B8)+1))/Настройки!$E$12*100)</f>
        <v>0</v>
      </c>
      <c r="O8" s="67" t="n">
        <f aca="false">IF(OR($D8=1,MONTH($B8)&lt;&gt;MONTH(StartDate),'У6 Ввод'!$D$20="",'У6 Ввод'!$E$20="",'У6 Ввод'!$D$20&gt;$B8),0,MAX(0,MIN(1,'У6 Ввод'!$E$20-NETWORKDAYS('У6 Ввод'!$D$20,$B8)+1))/Настройки!$E$12*100)</f>
        <v>22.2222222222222</v>
      </c>
      <c r="P8" s="67" t="n">
        <f aca="false">IF(OR($D8=1,MONTH($B8)&lt;&gt;MONTH(StartDate),'У6 Ввод'!$D$21="",'У6 Ввод'!$E$21="",'У6 Ввод'!$D$21&gt;$B8),0,MAX(0,MIN(1,'У6 Ввод'!$E$21-NETWORKDAYS('У6 Ввод'!$D$21,$B8)+1))/Настройки!$E$12*100)</f>
        <v>0</v>
      </c>
      <c r="Q8" s="67" t="n">
        <f aca="false">IF(OR($D8=1,MONTH($B8)&lt;&gt;MONTH(StartDate),'У6 Ввод'!$D$22="",'У6 Ввод'!$E$22="",'У6 Ввод'!$D$22&gt;$B8),0,MAX(0,MIN(1,'У6 Ввод'!$E$22-NETWORKDAYS('У6 Ввод'!$D$22,$B8)+1))/Настройки!$E$12*100)</f>
        <v>0</v>
      </c>
      <c r="R8" s="67" t="n">
        <f aca="false">IF(OR($D8=1,MONTH($B8)&lt;&gt;MONTH(StartDate),'У6 Ввод'!$D$23="",'У6 Ввод'!$E$23="",'У6 Ввод'!$D$23&gt;$B8),0,MAX(0,MIN(1,'У6 Ввод'!$E$23-NETWORKDAYS('У6 Ввод'!$D$23,$B8)+1))/Настройки!$E$12*100)</f>
        <v>22.2222222222222</v>
      </c>
      <c r="S8" s="67" t="n">
        <f aca="false">IF(OR($D8=1,MONTH($B8)&lt;&gt;MONTH(StartDate),'У6 Ввод'!$D$24="",'У6 Ввод'!$E$24="",'У6 Ввод'!$D$24&gt;$B8),0,MAX(0,MIN(1,'У6 Ввод'!$E$24-NETWORKDAYS('У6 Ввод'!$D$24,$B8)+1))/Настройки!$E$12*100)</f>
        <v>22.2222222222222</v>
      </c>
      <c r="T8" s="67" t="n">
        <f aca="false">IF(OR($D8=1,MONTH($B8)&lt;&gt;MONTH(StartDate),'У6 Ввод'!$D$25="",'У6 Ввод'!$E$25="",'У6 Ввод'!$D$25&gt;$B8),0,MAX(0,MIN(1,'У6 Ввод'!$E$25-NETWORKDAYS('У6 Ввод'!$D$25,$B8)+1))/Настройки!$E$12*100)</f>
        <v>0</v>
      </c>
      <c r="U8" s="67" t="n">
        <f aca="false">IF(OR($D8=1,MONTH($B8)&lt;&gt;MONTH(StartDate),'У6 Ввод'!$D$26="",'У6 Ввод'!$E$26="",'У6 Ввод'!$D$26&gt;$B8),0,MAX(0,MIN(1,'У6 Ввод'!$E$26-NETWORKDAYS('У6 Ввод'!$D$26,$B8)+1))/Настройки!$E$12*100)</f>
        <v>0</v>
      </c>
      <c r="V8" s="67" t="n">
        <f aca="false">IF(OR($D8=1,MONTH($B8)&lt;&gt;MONTH(StartDate),'У6 Ввод'!$D$27="",'У6 Ввод'!$E$27="",'У6 Ввод'!$D$27&gt;$B8),0,MAX(0,MIN(1,'У6 Ввод'!$E$27-NETWORKDAYS('У6 Ввод'!$D$27,$B8)+1))/Настройки!$E$12*100)</f>
        <v>0</v>
      </c>
      <c r="W8" s="67" t="n">
        <f aca="false">IF(OR($D8=1,MONTH($B8)&lt;&gt;MONTH(StartDate),'У6 Ввод'!$D$28="",'У6 Ввод'!$E$28="",'У6 Ввод'!$D$28&gt;$B8),0,MAX(0,MIN(1,'У6 Ввод'!$E$28-NETWORKDAYS('У6 Ввод'!$D$28,$B8)+1))/Настройки!$E$12*100)</f>
        <v>0</v>
      </c>
      <c r="X8" s="67" t="n">
        <f aca="false">IF(OR($D8=1,MONTH($B8)&lt;&gt;MONTH(StartDate),'У6 Ввод'!$D$29="",'У6 Ввод'!$E$29="",'У6 Ввод'!$D$29&gt;$B8),0,MAX(0,MIN(1,'У6 Ввод'!$E$29-NETWORKDAYS('У6 Ввод'!$D$29,$B8)+1))/Настройки!$E$12*100)</f>
        <v>0</v>
      </c>
      <c r="Y8" s="67" t="n">
        <f aca="false">IF(OR($D8=1,MONTH($B8)&lt;&gt;MONTH(StartDate),'У6 Ввод'!$D$30="",'У6 Ввод'!$E$30="",'У6 Ввод'!$D$30&gt;$B8),0,MAX(0,MIN(1,'У6 Ввод'!$E$30-NETWORKDAYS('У6 Ввод'!$D$30,$B8)+1))/Настройки!$E$12*100)</f>
        <v>0</v>
      </c>
      <c r="Z8" s="67" t="n">
        <f aca="false">IF(OR($D8=1,MONTH($B8)&lt;&gt;MONTH(StartDate),'У6 Ввод'!$D$31="",'У6 Ввод'!$E$31="",'У6 Ввод'!$D$31&gt;$B8),0,MAX(0,MIN(1,'У6 Ввод'!$E$31-NETWORKDAYS('У6 Ввод'!$D$31,$B8)+1))/Настройки!$E$12*100)</f>
        <v>0</v>
      </c>
      <c r="AA8" s="67" t="n">
        <f aca="false">IF(OR($D8=1,MONTH($B8)&lt;&gt;MONTH(StartDate),'У6 Ввод'!$D$32="",'У6 Ввод'!$E$32="",'У6 Ввод'!$D$32&gt;$B8),0,MAX(0,MIN(1,'У6 Ввод'!$E$32-NETWORKDAYS('У6 Ввод'!$D$32,$B8)+1))/Настройки!$E$12*100)</f>
        <v>0</v>
      </c>
      <c r="AB8" s="67" t="n">
        <f aca="false">IF(OR($D8=1,MONTH($B8)&lt;&gt;MONTH(StartDate),'У6 Ввод'!$D$33="",'У6 Ввод'!$E$33="",'У6 Ввод'!$D$33&gt;$B8),0,MAX(0,MIN(1,'У6 Ввод'!$E$33-NETWORKDAYS('У6 Ввод'!$D$33,$B8)+1))/Настройки!$E$12*100)</f>
        <v>0</v>
      </c>
      <c r="AC8" s="67" t="n">
        <f aca="false">IF(OR($D8=1,MONTH($B8)&lt;&gt;MONTH(StartDate),'У6 Ввод'!$D$34="",'У6 Ввод'!$E$34="",'У6 Ввод'!$D$34&gt;$B8),0,MAX(0,MIN(1,'У6 Ввод'!$E$34-NETWORKDAYS('У6 Ввод'!$D$34,$B8)+1))/Настройки!$E$12*100)</f>
        <v>0</v>
      </c>
      <c r="AD8" s="67" t="n">
        <f aca="false">IF(OR($D8=1,MONTH($B8)&lt;&gt;MONTH(StartDate),'У6 Ввод'!$D$35="",'У6 Ввод'!$E$35="",'У6 Ввод'!$D$35&gt;$B8),0,MAX(0,MIN(1,'У6 Ввод'!$E$35-NETWORKDAYS('У6 Ввод'!$D$35,$B8)+1))/Настройки!$E$12*100)</f>
        <v>0</v>
      </c>
      <c r="AE8" s="67" t="n">
        <f aca="false">IF(OR($D8=1,MONTH($B8)&lt;&gt;MONTH(StartDate),'У6 Ввод'!$D$36="",'У6 Ввод'!$E$36="",'У6 Ввод'!$D$36&gt;$B8),0,MAX(0,MIN(1,'У6 Ввод'!$E$36-NETWORKDAYS('У6 Ввод'!$D$36,$B8)+1))/Настройки!$E$12*100)</f>
        <v>0</v>
      </c>
      <c r="AF8" s="67" t="n">
        <f aca="false">IF(OR($D8=1,MONTH($B8)&lt;&gt;MONTH(StartDate),'У6 Ввод'!$D$37="",'У6 Ввод'!$E$37="",'У6 Ввод'!$D$37&gt;$B8),0,MAX(0,MIN(1,'У6 Ввод'!$E$37-NETWORKDAYS('У6 Ввод'!$D$37,$B8)+1))/Настройки!$E$12*100)</f>
        <v>0</v>
      </c>
      <c r="AG8" s="67" t="n">
        <f aca="false">IF(OR($D8=1,MONTH($B8)&lt;&gt;MONTH(StartDate),'У6 Ввод'!$D$38="",'У6 Ввод'!$E$38="",'У6 Ввод'!$D$38&gt;$B8),0,MAX(0,MIN(1,'У6 Ввод'!$E$38-NETWORKDAYS('У6 Ввод'!$D$38,$B8)+1))/Настройки!$E$12*100)</f>
        <v>0</v>
      </c>
      <c r="AH8" s="67" t="n">
        <f aca="false">IF(OR($D8=1,MONTH($B8)&lt;&gt;MONTH(StartDate),'У6 Ввод'!$D$39="",'У6 Ввод'!$E$39="",'У6 Ввод'!$D$39&gt;$B8),0,MAX(0,MIN(1,'У6 Ввод'!$E$39-NETWORKDAYS('У6 Ввод'!$D$39,$B8)+1))/Настройки!$E$12*100)</f>
        <v>0</v>
      </c>
      <c r="AI8" s="67" t="n">
        <f aca="false">IF(OR($D8=1,MONTH($B8)&lt;&gt;MONTH(StartDate),'У6 Ввод'!$D$40="",'У6 Ввод'!$E$40="",'У6 Ввод'!$D$40&gt;$B8),0,MAX(0,MIN(1,'У6 Ввод'!$E$40-NETWORKDAYS('У6 Ввод'!$D$40,$B8)+1))/Настройки!$E$12*100)</f>
        <v>0</v>
      </c>
      <c r="AJ8" s="67" t="n">
        <f aca="false">IF(OR($D8=1,MONTH($B8)&lt;&gt;MONTH(StartDate),'У6 Ввод'!$D$41="",'У6 Ввод'!$E$41="",'У6 Ввод'!$D$41&gt;$B8),0,MAX(0,MIN(1,'У6 Ввод'!$E$41-NETWORKDAYS('У6 Ввод'!$D$41,$B8)+1))/Настройки!$E$12*100)</f>
        <v>0</v>
      </c>
      <c r="AK8" s="67" t="n">
        <f aca="false">IF(OR($D8=1,MONTH($B8)&lt;&gt;MONTH(StartDate),'У6 Ввод'!$D$42="",'У6 Ввод'!$E$42="",'У6 Ввод'!$D$42&gt;$B8),0,MAX(0,MIN(1,'У6 Ввод'!$E$42-NETWORKDAYS('У6 Ввод'!$D$42,$B8)+1))/Настройки!$E$12*100)</f>
        <v>0</v>
      </c>
      <c r="AL8" s="67" t="n">
        <f aca="false">IF(OR($D8=1,MONTH($B8)&lt;&gt;MONTH(StartDate),'У6 Ввод'!$D$43="",'У6 Ввод'!$E$43="",'У6 Ввод'!$D$43&gt;$B8),0,MAX(0,MIN(1,'У6 Ввод'!$E$43-NETWORKDAYS('У6 Ввод'!$D$43,$B8)+1))/Настройки!$E$12*100)</f>
        <v>0</v>
      </c>
      <c r="AM8" s="67" t="n">
        <f aca="false">IF(OR($D8=1,MONTH($B8)&lt;&gt;MONTH(StartDate),'У6 Ввод'!$D$44="",'У6 Ввод'!$E$44="",'У6 Ввод'!$D$44&gt;$B8),0,MAX(0,MIN(1,'У6 Ввод'!$E$44-NETWORKDAYS('У6 Ввод'!$D$44,$B8)+1))/Настройки!$E$12*100)</f>
        <v>0</v>
      </c>
      <c r="AN8" s="67" t="n">
        <f aca="false">IF(OR($D8=1,MONTH($B8)&lt;&gt;MONTH(StartDate),'У6 Ввод'!$D$45="",'У6 Ввод'!$E$45="",'У6 Ввод'!$D$45&gt;$B8),0,MAX(0,MIN(1,'У6 Ввод'!$E$45-NETWORKDAYS('У6 Ввод'!$D$45,$B8)+1))/Настройки!$E$12*100)</f>
        <v>0</v>
      </c>
      <c r="AO8" s="67" t="n">
        <f aca="false">IF(OR($D8=1,MONTH($B8)&lt;&gt;MONTH(StartDate),'У6 Ввод'!$D$46="",'У6 Ввод'!$E$46="",'У6 Ввод'!$D$46&gt;$B8),0,MAX(0,MIN(1,'У6 Ввод'!$E$46-NETWORKDAYS('У6 Ввод'!$D$46,$B8)+1))/Настройки!$E$12*100)</f>
        <v>0</v>
      </c>
      <c r="AP8" s="67" t="n">
        <f aca="false">IF(OR($D8=1,MONTH($B8)&lt;&gt;MONTH(StartDate),'У6 Ввод'!$D$47="",'У6 Ввод'!$E$47="",'У6 Ввод'!$D$47&gt;$B8),0,MAX(0,MIN(1,'У6 Ввод'!$E$47-NETWORKDAYS('У6 Ввод'!$D$47,$B8)+1))/Настройки!$E$12*100)</f>
        <v>0</v>
      </c>
      <c r="AQ8" s="67" t="n">
        <f aca="false">IF(OR($D8=1,MONTH($B8)&lt;&gt;MONTH(StartDate),'У6 Ввод'!$D$48="",'У6 Ввод'!$E$48="",'У6 Ввод'!$D$48&gt;$B8),0,MAX(0,MIN(1,'У6 Ввод'!$E$48-NETWORKDAYS('У6 Ввод'!$D$48,$B8)+1))/Настройки!$E$12*100)</f>
        <v>0</v>
      </c>
      <c r="AR8" s="67" t="n">
        <f aca="false">IF(OR($D8=1,MONTH($B8)&lt;&gt;MONTH(StartDate),'У6 Ввод'!$D$49="",'У6 Ввод'!$E$49="",'У6 Ввод'!$D$49&gt;$B8),0,MAX(0,MIN(1,'У6 Ввод'!$E$49-NETWORKDAYS('У6 Ввод'!$D$49,$B8)+1))/Настройки!$E$12*100)</f>
        <v>0</v>
      </c>
      <c r="AS8" s="67" t="n">
        <f aca="false">IF(OR($D8=1,MONTH($B8)&lt;&gt;MONTH(StartDate),'У6 Ввод'!$D$50="",'У6 Ввод'!$E$50="",'У6 Ввод'!$D$50&gt;$B8),0,MAX(0,MIN(1,'У6 Ввод'!$E$50-NETWORKDAYS('У6 Ввод'!$D$50,$B8)+1))/Настройки!$E$12*100)</f>
        <v>0</v>
      </c>
      <c r="AT8" s="67" t="n">
        <f aca="false">IF(OR($D8=1,MONTH($B8)&lt;&gt;MONTH(StartDate),'У6 Ввод'!$D$51="",'У6 Ввод'!$E$51="",'У6 Ввод'!$D$51&gt;$B8),0,MAX(0,MIN(1,'У6 Ввод'!$E$51-NETWORKDAYS('У6 Ввод'!$D$51,$B8)+1))/Настройки!$E$12*100)</f>
        <v>0</v>
      </c>
      <c r="AU8" s="67" t="n">
        <f aca="false">IF(OR($D8=1,MONTH($B8)&lt;&gt;MONTH(StartDate),'У6 Ввод'!$D$52="",'У6 Ввод'!$E$52="",'У6 Ввод'!$D$52&gt;$B8),0,MAX(0,MIN(1,'У6 Ввод'!$E$52-NETWORKDAYS('У6 Ввод'!$D$52,$B8)+1))/Настройки!$E$12*100)</f>
        <v>0</v>
      </c>
      <c r="AV8" s="67" t="n">
        <f aca="false">IF(OR($D8=1,MONTH($B8)&lt;&gt;MONTH(StartDate),'У6 Ввод'!$D$53="",'У6 Ввод'!$E$53="",'У6 Ввод'!$D$53&gt;$B8),0,MAX(0,MIN(1,'У6 Ввод'!$E$53-NETWORKDAYS('У6 Ввод'!$D$53,$B8)+1))/Настройки!$E$12*100)</f>
        <v>0</v>
      </c>
      <c r="AW8" s="67" t="n">
        <f aca="false">IF(OR($D8=1,MONTH($B8)&lt;&gt;MONTH(StartDate),'У6 Ввод'!$D$54="",'У6 Ввод'!$E$54="",'У6 Ввод'!$D$54&gt;$B8),0,MAX(0,MIN(1,'У6 Ввод'!$E$54-NETWORKDAYS('У6 Ввод'!$D$54,$B8)+1))/Настройки!$E$12*100)</f>
        <v>0</v>
      </c>
      <c r="AX8" s="67" t="n">
        <f aca="false">IF(OR($D8=1,MONTH($B8)&lt;&gt;MONTH(StartDate),'У6 Ввод'!$D$55="",'У6 Ввод'!$E$55="",'У6 Ввод'!$D$55&gt;$B8),0,MAX(0,MIN(1,'У6 Ввод'!$E$55-NETWORKDAYS('У6 Ввод'!$D$55,$B8)+1))/Настройки!$E$12*100)</f>
        <v>0</v>
      </c>
      <c r="AY8" s="67" t="n">
        <f aca="false">IF(OR($D8=1,MONTH($B8)&lt;&gt;MONTH(StartDate),'У6 Ввод'!$D$56="",'У6 Ввод'!$E$56="",'У6 Ввод'!$D$56&gt;$B8),0,MAX(0,MIN(1,'У6 Ввод'!$E$56-NETWORKDAYS('У6 Ввод'!$D$56,$B8)+1))/Настройки!$E$12*100)</f>
        <v>0</v>
      </c>
      <c r="AZ8" s="67" t="n">
        <f aca="false">IF(OR($D8=1,MONTH($B8)&lt;&gt;MONTH(StartDate),'У6 Ввод'!$D$57="",'У6 Ввод'!$E$57="",'У6 Ввод'!$D$57&gt;$B8),0,MAX(0,MIN(1,'У6 Ввод'!$E$57-NETWORKDAYS('У6 Ввод'!$D$57,$B8)+1))/Настройки!$E$12*100)</f>
        <v>0</v>
      </c>
      <c r="BA8" s="67" t="n">
        <f aca="false">IF(OR($D8=1,MONTH($B8)&lt;&gt;MONTH(StartDate),'У6 Ввод'!$D$58="",'У6 Ввод'!$E$58="",'У6 Ввод'!$D$58&gt;$B8),0,MAX(0,MIN(1,'У6 Ввод'!$E$58-NETWORKDAYS('У6 Ввод'!$D$58,$B8)+1))/Настройки!$E$12*100)</f>
        <v>0</v>
      </c>
      <c r="BB8" s="67" t="n">
        <f aca="false">IF(OR($D8=1,MONTH($B8)&lt;&gt;MONTH(StartDate),'У6 Ввод'!$D$59="",'У6 Ввод'!$E$59="",'У6 Ввод'!$D$59&gt;$B8),0,MAX(0,MIN(1,'У6 Ввод'!$E$59-NETWORKDAYS('У6 Ввод'!$D$59,$B8)+1))/Настройки!$E$12*100)</f>
        <v>0</v>
      </c>
      <c r="BC8" s="67" t="n">
        <f aca="false">IF(OR($D8=1,MONTH($B8)&lt;&gt;MONTH(StartDate),'У6 Ввод'!$D$60="",'У6 Ввод'!$E$60="",'У6 Ввод'!$D$60&gt;$B8),0,MAX(0,MIN(1,'У6 Ввод'!$E$60-NETWORKDAYS('У6 Ввод'!$D$60,$B8)+1))/Настройки!$E$12*100)</f>
        <v>0</v>
      </c>
      <c r="BD8" s="67" t="n">
        <f aca="false">IF(OR($D8=1,MONTH($B8)&lt;&gt;MONTH(StartDate),'У6 Ввод'!$D$61="",'У6 Ввод'!$E$61="",'У6 Ввод'!$D$61&gt;$B8),0,MAX(0,MIN(1,'У6 Ввод'!$E$61-NETWORKDAYS('У6 Ввод'!$D$61,$B8)+1))/Настройки!$E$12*100)</f>
        <v>0</v>
      </c>
      <c r="BE8" s="67" t="n">
        <f aca="false">IF(OR($D8=1,MONTH($B8)&lt;&gt;MONTH(StartDate),'У6 Ввод'!$D$62="",'У6 Ввод'!$E$62="",'У6 Ввод'!$D$62&gt;$B8),0,MAX(0,MIN(1,'У6 Ввод'!$E$62-NETWORKDAYS('У6 Ввод'!$D$62,$B8)+1))/Настройки!$E$12*100)</f>
        <v>0</v>
      </c>
      <c r="BF8" s="67" t="n">
        <f aca="false">IF(OR($D8=1,MONTH($B8)&lt;&gt;MONTH(StartDate),'У6 Ввод'!$D$63="",'У6 Ввод'!$E$63="",'У6 Ввод'!$D$63&gt;$B8),0,MAX(0,MIN(1,'У6 Ввод'!$E$63-NETWORKDAYS('У6 Ввод'!$D$63,$B8)+1))/Настройки!$E$12*100)</f>
        <v>0</v>
      </c>
      <c r="BG8" s="67" t="n">
        <f aca="false">IF(OR($D8=1,MONTH($B8)&lt;&gt;MONTH(StartDate),'У6 Ввод'!$D$64="",'У6 Ввод'!$E$64="",'У6 Ввод'!$D$64&gt;$B8),0,MAX(0,MIN(1,'У6 Ввод'!$E$64-NETWORKDAYS('У6 Ввод'!$D$64,$B8)+1))/Настройки!$E$12*100)</f>
        <v>0</v>
      </c>
      <c r="BH8" s="67" t="n">
        <f aca="false">IF(OR($D8=1,MONTH($B8)&lt;&gt;MONTH(StartDate),'У6 Ввод'!$D$65="",'У6 Ввод'!$E$65="",'У6 Ввод'!$D$65&gt;$B8),0,MAX(0,MIN(1,'У6 Ввод'!$E$65-NETWORKDAYS('У6 Ввод'!$D$65,$B8)+1))/Настройки!$E$12*100)</f>
        <v>0</v>
      </c>
      <c r="BI8" s="67" t="n">
        <f aca="false">IF(OR($D8=1,MONTH($B8)&lt;&gt;MONTH(StartDate),'У6 Ввод'!$D$66="",'У6 Ввод'!$E$66="",'У6 Ввод'!$D$66&gt;$B8),0,MAX(0,MIN(1,'У6 Ввод'!$E$66-NETWORKDAYS('У6 Ввод'!$D$66,$B8)+1))/Настройки!$E$12*100)</f>
        <v>0</v>
      </c>
      <c r="BJ8" s="67" t="n">
        <f aca="false">IF(OR($D8=1,MONTH($B8)&lt;&gt;MONTH(StartDate),'У6 Ввод'!$D$67="",'У6 Ввод'!$E$67="",'У6 Ввод'!$D$67&gt;$B8),0,MAX(0,MIN(1,'У6 Ввод'!$E$67-NETWORKDAYS('У6 Ввод'!$D$67,$B8)+1))/Настройки!$E$12*100)</f>
        <v>0</v>
      </c>
      <c r="BK8" s="67" t="n">
        <f aca="false">IF(OR($D8=1,MONTH($B8)&lt;&gt;MONTH(StartDate),'У6 Ввод'!$D$68="",'У6 Ввод'!$E$68="",'У6 Ввод'!$D$68&gt;$B8),0,MAX(0,MIN(1,'У6 Ввод'!$E$68-NETWORKDAYS('У6 Ввод'!$D$68,$B8)+1))/Настройки!$E$12*100)</f>
        <v>0</v>
      </c>
      <c r="BL8" s="67" t="n">
        <f aca="false">IF(OR($D8=1,MONTH($B8)&lt;&gt;MONTH(StartDate),'У6 Ввод'!$D$69="",'У6 Ввод'!$E$69="",'У6 Ввод'!$D$69&gt;$B8),0,MAX(0,MIN(1,'У6 Ввод'!$E$69-NETWORKDAYS('У6 Ввод'!$D$69,$B8)+1))/Настройки!$E$12*100)</f>
        <v>0</v>
      </c>
      <c r="BM8" s="67" t="n">
        <f aca="false">IF(OR($D8=1,MONTH($B8)&lt;&gt;MONTH(StartDate),'У6 Ввод'!$D$70="",'У6 Ввод'!$E$70="",'У6 Ввод'!$D$70&gt;$B8),0,MAX(0,MIN(1,'У6 Ввод'!$E$70-NETWORKDAYS('У6 Ввод'!$D$70,$B8)+1))/Настройки!$E$12*100)</f>
        <v>0</v>
      </c>
      <c r="BN8" s="67" t="n">
        <f aca="false">IF(OR($D8=1,MONTH($B8)&lt;&gt;MONTH(StartDate),'У6 Ввод'!$D$71="",'У6 Ввод'!$E$71="",'У6 Ввод'!$D$71&gt;$B8),0,MAX(0,MIN(1,'У6 Ввод'!$E$71-NETWORKDAYS('У6 Ввод'!$D$71,$B8)+1))/Настройки!$E$12*100)</f>
        <v>0</v>
      </c>
      <c r="BO8" s="67" t="n">
        <f aca="false">IF(OR($D8=1,MONTH($B8)&lt;&gt;MONTH(StartDate),'У6 Ввод'!$D$72="",'У6 Ввод'!$E$72="",'У6 Ввод'!$D$72&gt;$B8),0,MAX(0,MIN(1,'У6 Ввод'!$E$72-NETWORKDAYS('У6 Ввод'!$D$72,$B8)+1))/Настройки!$E$12*100)</f>
        <v>0</v>
      </c>
      <c r="BP8" s="67" t="n">
        <f aca="false">IF(OR($D8=1,MONTH($B8)&lt;&gt;MONTH(StartDate),'У6 Ввод'!$D$73="",'У6 Ввод'!$E$73="",'У6 Ввод'!$D$73&gt;$B8),0,MAX(0,MIN(1,'У6 Ввод'!$E$73-NETWORKDAYS('У6 Ввод'!$D$73,$B8)+1))/Настройки!$E$12*100)</f>
        <v>0</v>
      </c>
      <c r="BQ8" s="67" t="n">
        <f aca="false">IF(OR($D8=1,MONTH($B8)&lt;&gt;MONTH(StartDate),'У6 Ввод'!$D$74="",'У6 Ввод'!$E$74="",'У6 Ввод'!$D$74&gt;$B8),0,MAX(0,MIN(1,'У6 Ввод'!$E$74-NETWORKDAYS('У6 Ввод'!$D$74,$B8)+1))/Настройки!$E$12*100)</f>
        <v>0</v>
      </c>
      <c r="BR8" s="67" t="n">
        <f aca="false">IF(OR($D8=1,MONTH($B8)&lt;&gt;MONTH(StartDate),'У6 Ввод'!$D$75="",'У6 Ввод'!$E$75="",'У6 Ввод'!$D$75&gt;$B8),0,MAX(0,MIN(1,'У6 Ввод'!$E$75-NETWORKDAYS('У6 Ввод'!$D$75,$B8)+1))/Настройки!$E$12*100)</f>
        <v>0</v>
      </c>
      <c r="BS8" s="67" t="n">
        <f aca="false">IF(OR($D8=1,MONTH($B8)&lt;&gt;MONTH(StartDate),'У6 Ввод'!$D$76="",'У6 Ввод'!$E$76="",'У6 Ввод'!$D$76&gt;$B8),0,MAX(0,MIN(1,'У6 Ввод'!$E$76-NETWORKDAYS('У6 Ввод'!$D$76,$B8)+1))/Настройки!$E$12*100)</f>
        <v>0</v>
      </c>
      <c r="BT8" s="67" t="n">
        <f aca="false">IF(OR($D8=1,MONTH($B8)&lt;&gt;MONTH(StartDate),'У6 Ввод'!$D$77="",'У6 Ввод'!$E$77="",'У6 Ввод'!$D$77&gt;$B8),0,MAX(0,MIN(1,'У6 Ввод'!$E$77-NETWORKDAYS('У6 Ввод'!$D$77,$B8)+1))/Настройки!$E$12*100)</f>
        <v>0</v>
      </c>
      <c r="BU8" s="67" t="n">
        <f aca="false">IF(OR($D8=1,MONTH($B8)&lt;&gt;MONTH(StartDate),'У6 Ввод'!$D$78="",'У6 Ввод'!$E$78="",'У6 Ввод'!$D$78&gt;$B8),0,MAX(0,MIN(1,'У6 Ввод'!$E$78-NETWORKDAYS('У6 Ввод'!$D$78,$B8)+1))/Настройки!$E$12*100)</f>
        <v>0</v>
      </c>
      <c r="BV8" s="67" t="n">
        <f aca="false">IF(OR($D8=1,MONTH($B8)&lt;&gt;MONTH(StartDate),'У6 Ввод'!$D$79="",'У6 Ввод'!$E$79="",'У6 Ввод'!$D$79&gt;$B8),0,MAX(0,MIN(1,'У6 Ввод'!$E$79-NETWORKDAYS('У6 Ввод'!$D$79,$B8)+1))/Настройки!$E$12*100)</f>
        <v>0</v>
      </c>
      <c r="BW8" s="67" t="n">
        <f aca="false">IF(OR($D8=1,MONTH($B8)&lt;&gt;MONTH(StartDate),'У6 Ввод'!$D$80="",'У6 Ввод'!$E$80="",'У6 Ввод'!$D$80&gt;$B8),0,MAX(0,MIN(1,'У6 Ввод'!$E$80-NETWORKDAYS('У6 Ввод'!$D$80,$B8)+1))/Настройки!$E$12*100)</f>
        <v>0</v>
      </c>
      <c r="BX8" s="67" t="n">
        <f aca="false">IF(OR($D8=1,MONTH($B8)&lt;&gt;MONTH(StartDate),'У6 Ввод'!$D$81="",'У6 Ввод'!$E$81="",'У6 Ввод'!$D$81&gt;$B8),0,MAX(0,MIN(1,'У6 Ввод'!$E$81-NETWORKDAYS('У6 Ввод'!$D$81,$B8)+1))/Настройки!$E$12*100)</f>
        <v>0</v>
      </c>
      <c r="BY8" s="67" t="n">
        <f aca="false">IF(OR($D8=1,MONTH($B8)&lt;&gt;MONTH(StartDate),'У6 Ввод'!$D$82="",'У6 Ввод'!$E$82="",'У6 Ввод'!$D$82&gt;$B8),0,MAX(0,MIN(1,'У6 Ввод'!$E$82-NETWORKDAYS('У6 Ввод'!$D$82,$B8)+1))/Настройки!$E$12*100)</f>
        <v>0</v>
      </c>
      <c r="BZ8" s="67" t="n">
        <f aca="false">IF(OR($D8=1,MONTH($B8)&lt;&gt;MONTH(StartDate),'У6 Ввод'!$D$83="",'У6 Ввод'!$E$83="",'У6 Ввод'!$D$83&gt;$B8),0,MAX(0,MIN(1,'У6 Ввод'!$E$83-NETWORKDAYS('У6 Ввод'!$D$83,$B8)+1))/Настройки!$E$12*100)</f>
        <v>0</v>
      </c>
      <c r="CA8" s="67" t="n">
        <f aca="false">IF(OR($D8=1,MONTH($B8)&lt;&gt;MONTH(StartDate),'У6 Ввод'!$D$84="",'У6 Ввод'!$E$84="",'У6 Ввод'!$D$84&gt;$B8),0,MAX(0,MIN(1,'У6 Ввод'!$E$84-NETWORKDAYS('У6 Ввод'!$D$84,$B8)+1))/Настройки!$E$12*100)</f>
        <v>0</v>
      </c>
      <c r="CB8" s="67" t="n">
        <f aca="false">IF(OR($D8=1,MONTH($B8)&lt;&gt;MONTH(StartDate),'У6 Ввод'!$D$85="",'У6 Ввод'!$E$85="",'У6 Ввод'!$D$85&gt;$B8),0,MAX(0,MIN(1,'У6 Ввод'!$E$85-NETWORKDAYS('У6 Ввод'!$D$85,$B8)+1))/Настройки!$E$12*100)</f>
        <v>0</v>
      </c>
      <c r="CC8" s="67" t="n">
        <f aca="false">IF(OR($D8=1,MONTH($B8)&lt;&gt;MONTH(StartDate),'У6 Ввод'!$D$86="",'У6 Ввод'!$E$86="",'У6 Ввод'!$D$86&gt;$B8),0,MAX(0,MIN(1,'У6 Ввод'!$E$86-NETWORKDAYS('У6 Ввод'!$D$86,$B8)+1))/Настройки!$E$12*100)</f>
        <v>0</v>
      </c>
      <c r="CD8" s="67" t="n">
        <f aca="false">IF(OR($D8=1,MONTH($B8)&lt;&gt;MONTH(StartDate),'У6 Ввод'!$D$87="",'У6 Ввод'!$E$87="",'У6 Ввод'!$D$87&gt;$B8),0,MAX(0,MIN(1,'У6 Ввод'!$E$87-NETWORKDAYS('У6 Ввод'!$D$87,$B8)+1))/Настройки!$E$12*100)</f>
        <v>0</v>
      </c>
      <c r="CE8" s="67" t="n">
        <f aca="false">IF(OR($D8=1,MONTH($B8)&lt;&gt;MONTH(StartDate),'У6 Ввод'!$D$88="",'У6 Ввод'!$E$88="",'У6 Ввод'!$D$88&gt;$B8),0,MAX(0,MIN(1,'У6 Ввод'!$E$88-NETWORKDAYS('У6 Ввод'!$D$88,$B8)+1))/Настройки!$E$12*100)</f>
        <v>0</v>
      </c>
      <c r="CF8" s="67" t="n">
        <f aca="false">IF(OR($D8=1,MONTH($B8)&lt;&gt;MONTH(StartDate),'У6 Ввод'!$D$89="",'У6 Ввод'!$E$89="",'У6 Ввод'!$D$89&gt;$B8),0,MAX(0,MIN(1,'У6 Ввод'!$E$89-NETWORKDAYS('У6 Ввод'!$D$89,$B8)+1))/Настройки!$E$12*100)</f>
        <v>0</v>
      </c>
      <c r="CG8" s="67" t="n">
        <f aca="false">IF(OR($D8=1,MONTH($B8)&lt;&gt;MONTH(StartDate),'У6 Ввод'!$D$90="",'У6 Ввод'!$E$90="",'У6 Ввод'!$D$90&gt;$B8),0,MAX(0,MIN(1,'У6 Ввод'!$E$90-NETWORKDAYS('У6 Ввод'!$D$90,$B8)+1))/Настройки!$E$12*100)</f>
        <v>0</v>
      </c>
      <c r="CH8" s="67" t="n">
        <f aca="false">IF(OR($D8=1,MONTH($B8)&lt;&gt;MONTH(StartDate),'У6 Ввод'!$D$91="",'У6 Ввод'!$E$91="",'У6 Ввод'!$D$91&gt;$B8),0,MAX(0,MIN(1,'У6 Ввод'!$E$91-NETWORKDAYS('У6 Ввод'!$D$91,$B8)+1))/Настройки!$E$12*100)</f>
        <v>0</v>
      </c>
      <c r="CI8" s="67" t="n">
        <f aca="false">IF(OR($D8=1,MONTH($B8)&lt;&gt;MONTH(StartDate),'У6 Ввод'!$D$92="",'У6 Ввод'!$E$92="",'У6 Ввод'!$D$92&gt;$B8),0,MAX(0,MIN(1,'У6 Ввод'!$E$92-NETWORKDAYS('У6 Ввод'!$D$92,$B8)+1))/Настройки!$E$12*100)</f>
        <v>0</v>
      </c>
      <c r="CJ8" s="67" t="n">
        <f aca="false">IF(OR($D8=1,MONTH($B8)&lt;&gt;MONTH(StartDate),'У6 Ввод'!$D$93="",'У6 Ввод'!$E$93="",'У6 Ввод'!$D$93&gt;$B8),0,MAX(0,MIN(1,'У6 Ввод'!$E$93-NETWORKDAYS('У6 Ввод'!$D$93,$B8)+1))/Настройки!$E$12*100)</f>
        <v>0</v>
      </c>
      <c r="CK8" s="67" t="n">
        <f aca="false">IF(OR($D8=1,MONTH($B8)&lt;&gt;MONTH(StartDate),'У6 Ввод'!$D$94="",'У6 Ввод'!$E$94="",'У6 Ввод'!$D$94&gt;$B8),0,MAX(0,MIN(1,'У6 Ввод'!$E$94-NETWORKDAYS('У6 Ввод'!$D$94,$B8)+1))/Настройки!$E$12*100)</f>
        <v>0</v>
      </c>
      <c r="CL8" s="67" t="n">
        <f aca="false">IF(OR($D8=1,MONTH($B8)&lt;&gt;MONTH(StartDate),'У6 Ввод'!$D$95="",'У6 Ввод'!$E$95="",'У6 Ввод'!$D$95&gt;$B8),0,MAX(0,MIN(1,'У6 Ввод'!$E$95-NETWORKDAYS('У6 Ввод'!$D$95,$B8)+1))/Настройки!$E$12*100)</f>
        <v>0</v>
      </c>
      <c r="CM8" s="67" t="n">
        <f aca="false">IF(OR($D8=1,MONTH($B8)&lt;&gt;MONTH(StartDate),'У6 Ввод'!$D$96="",'У6 Ввод'!$E$96="",'У6 Ввод'!$D$96&gt;$B8),0,MAX(0,MIN(1,'У6 Ввод'!$E$96-NETWORKDAYS('У6 Ввод'!$D$96,$B8)+1))/Настройки!$E$12*100)</f>
        <v>0</v>
      </c>
      <c r="CN8" s="67" t="n">
        <f aca="false">IF(OR($D8=1,MONTH($B8)&lt;&gt;MONTH(StartDate),'У6 Ввод'!$D$97="",'У6 Ввод'!$E$97="",'У6 Ввод'!$D$97&gt;$B8),0,MAX(0,MIN(1,'У6 Ввод'!$E$97-NETWORKDAYS('У6 Ввод'!$D$97,$B8)+1))/Настройки!$E$12*100)</f>
        <v>0</v>
      </c>
      <c r="CO8" s="67" t="n">
        <f aca="false">IF(OR($D8=1,MONTH($B8)&lt;&gt;MONTH(StartDate),'У6 Ввод'!$D$98="",'У6 Ввод'!$E$98="",'У6 Ввод'!$D$98&gt;$B8),0,MAX(0,MIN(1,'У6 Ввод'!$E$98-NETWORKDAYS('У6 Ввод'!$D$98,$B8)+1))/Настройки!$E$12*100)</f>
        <v>0</v>
      </c>
      <c r="CP8" s="67" t="n">
        <f aca="false">IF(OR($D8=1,MONTH($B8)&lt;&gt;MONTH(StartDate),'У6 Ввод'!$D$99="",'У6 Ввод'!$E$99="",'У6 Ввод'!$D$99&gt;$B8),0,MAX(0,MIN(1,'У6 Ввод'!$E$99-NETWORKDAYS('У6 Ввод'!$D$99,$B8)+1))/Настройки!$E$12*100)</f>
        <v>0</v>
      </c>
      <c r="CQ8" s="67" t="n">
        <f aca="false">IF(OR($D8=1,MONTH($B8)&lt;&gt;MONTH(StartDate),'У6 Ввод'!$D$100="",'У6 Ввод'!$E$100="",'У6 Ввод'!$D$100&gt;$B8),0,MAX(0,MIN(1,'У6 Ввод'!$E$100-NETWORKDAYS('У6 Ввод'!$D$100,$B8)+1))/Настройки!$E$12*100)</f>
        <v>0</v>
      </c>
      <c r="CR8" s="67" t="n">
        <f aca="false">IF(OR($D8=1,MONTH($B8)&lt;&gt;MONTH(StartDate),'У6 Ввод'!$D$101="",'У6 Ввод'!$E$101="",'У6 Ввод'!$D$101&gt;$B8),0,MAX(0,MIN(1,'У6 Ввод'!$E$101-NETWORKDAYS('У6 Ввод'!$D$101,$B8)+1))/Настройки!$E$12*100)</f>
        <v>0</v>
      </c>
      <c r="CS8" s="67" t="n">
        <f aca="false">IF(OR($D8=1,MONTH($B8)&lt;&gt;MONTH(StartDate),'У6 Ввод'!$D$102="",'У6 Ввод'!$E$102="",'У6 Ввод'!$D$102&gt;$B8),0,MAX(0,MIN(1,'У6 Ввод'!$E$102-NETWORKDAYS('У6 Ввод'!$D$102,$B8)+1))/Настройки!$E$12*100)</f>
        <v>0</v>
      </c>
      <c r="CT8" s="67" t="n">
        <f aca="false">IF(OR($D8=1,MONTH($B8)&lt;&gt;MONTH(StartDate),'У6 Ввод'!$D$103="",'У6 Ввод'!$E$103="",'У6 Ввод'!$D$103&gt;$B8),0,MAX(0,MIN(1,'У6 Ввод'!$E$103-NETWORKDAYS('У6 Ввод'!$D$103,$B8)+1))/Настройки!$E$12*100)</f>
        <v>0</v>
      </c>
      <c r="CU8" s="67" t="n">
        <f aca="false">IF(OR($D8=1,MONTH($B8)&lt;&gt;MONTH(StartDate),'У6 Ввод'!$D$104="",'У6 Ввод'!$E$104="",'У6 Ввод'!$D$104&gt;$B8),0,MAX(0,MIN(1,'У6 Ввод'!$E$104-NETWORKDAYS('У6 Ввод'!$D$104,$B8)+1))/Настройки!$E$12*100)</f>
        <v>0</v>
      </c>
      <c r="CV8" s="67" t="n">
        <f aca="false">IF(OR($D8=1,MONTH($B8)&lt;&gt;MONTH(StartDate),'У6 Ввод'!$D$105="",'У6 Ввод'!$E$105="",'У6 Ввод'!$D$105&gt;$B8),0,MAX(0,MIN(1,'У6 Ввод'!$E$105-NETWORKDAYS('У6 Ввод'!$D$105,$B8)+1))/Настройки!$E$12*100)</f>
        <v>0</v>
      </c>
      <c r="CW8" s="67" t="n">
        <f aca="false">IF(OR($D8=1,MONTH($B8)&lt;&gt;MONTH(StartDate),'У6 Ввод'!$D$106="",'У6 Ввод'!$E$106="",'У6 Ввод'!$D$106&gt;$B8),0,MAX(0,MIN(1,'У6 Ввод'!$E$106-NETWORKDAYS('У6 Ввод'!$D$106,$B8)+1))/Настройки!$E$12*100)</f>
        <v>0</v>
      </c>
      <c r="CX8" s="67" t="n">
        <f aca="false">IF(OR($D8=1,MONTH($B8)&lt;&gt;MONTH(StartDate),'У6 Ввод'!$D$107="",'У6 Ввод'!$E$107="",'У6 Ввод'!$D$107&gt;$B8),0,MAX(0,MIN(1,'У6 Ввод'!$E$107-NETWORKDAYS('У6 Ввод'!$D$107,$B8)+1))/Настройки!$E$12*100)</f>
        <v>0</v>
      </c>
      <c r="CY8" s="67" t="n">
        <f aca="false">IF(OR($D8=1,MONTH($B8)&lt;&gt;MONTH(StartDate),'У6 Ввод'!$D$108="",'У6 Ввод'!$E$108="",'У6 Ввод'!$D$108&gt;$B8),0,MAX(0,MIN(1,'У6 Ввод'!$E$108-NETWORKDAYS('У6 Ввод'!$D$108,$B8)+1))/Настройки!$E$12*100)</f>
        <v>0</v>
      </c>
      <c r="CZ8" s="67" t="n">
        <f aca="false">IF(OR($D8=1,MONTH($B8)&lt;&gt;MONTH(StartDate),'У6 Ввод'!$D$109="",'У6 Ввод'!$E$109="",'У6 Ввод'!$D$109&gt;$B8),0,MAX(0,MIN(1,'У6 Ввод'!$E$109-NETWORKDAYS('У6 Ввод'!$D$109,$B8)+1))/Настройки!$E$12*100)</f>
        <v>0</v>
      </c>
      <c r="DA8" s="67" t="n">
        <f aca="false">IF(OR($D8=1,MONTH($B8)&lt;&gt;MONTH(StartDate),'У6 Ввод'!$D$110="",'У6 Ввод'!$E$110="",'У6 Ввод'!$D$110&gt;$B8),0,MAX(0,MIN(1,'У6 Ввод'!$E$110-NETWORKDAYS('У6 Ввод'!$D$110,$B8)+1))/Настройки!$E$12*100)</f>
        <v>0</v>
      </c>
      <c r="DB8" s="67" t="n">
        <f aca="false">IF(OR($D8=1,MONTH($B8)&lt;&gt;MONTH(StartDate),'У6 Ввод'!$D$111="",'У6 Ввод'!$E$111="",'У6 Ввод'!$D$111&gt;$B8),0,MAX(0,MIN(1,'У6 Ввод'!$E$111-NETWORKDAYS('У6 Ввод'!$D$111,$B8)+1))/Настройки!$E$12*100)</f>
        <v>0</v>
      </c>
      <c r="DC8" s="67" t="n">
        <f aca="false">IF(OR($D8=1,MONTH($B8)&lt;&gt;MONTH(StartDate),'У6 Ввод'!$D$112="",'У6 Ввод'!$E$112="",'У6 Ввод'!$D$112&gt;$B8),0,MAX(0,MIN(1,'У6 Ввод'!$E$112-NETWORKDAYS('У6 Ввод'!$D$112,$B8)+1))/Настройки!$E$12*100)</f>
        <v>0</v>
      </c>
      <c r="DD8" s="67" t="n">
        <f aca="false">IF(OR($D8=1,MONTH($B8)&lt;&gt;MONTH(StartDate),'У6 Ввод'!$D$113="",'У6 Ввод'!$E$113="",'У6 Ввод'!$D$113&gt;$B8),0,MAX(0,MIN(1,'У6 Ввод'!$E$113-NETWORKDAYS('У6 Ввод'!$D$113,$B8)+1))/Настройки!$E$12*100)</f>
        <v>0</v>
      </c>
      <c r="DE8" s="67" t="n">
        <f aca="false">IF(OR($D8=1,MONTH($B8)&lt;&gt;MONTH(StartDate),'У6 Ввод'!$D$114="",'У6 Ввод'!$E$114="",'У6 Ввод'!$D$114&gt;$B8),0,MAX(0,MIN(1,'У6 Ввод'!$E$114-NETWORKDAYS('У6 Ввод'!$D$114,$B8)+1))/Настройки!$E$12*100)</f>
        <v>0</v>
      </c>
      <c r="DF8" s="67" t="n">
        <f aca="false">IF(OR($D8=1,MONTH($B8)&lt;&gt;MONTH(StartDate),'У6 Ввод'!$D$115="",'У6 Ввод'!$E$115="",'У6 Ввод'!$D$115&gt;$B8),0,MAX(0,MIN(1,'У6 Ввод'!$E$115-NETWORKDAYS('У6 Ввод'!$D$115,$B8)+1))/Настройки!$E$12*100)</f>
        <v>0</v>
      </c>
      <c r="DG8" s="67" t="n">
        <f aca="false">IF(OR($D8=1,MONTH($B8)&lt;&gt;MONTH(StartDate),'У6 Ввод'!$D$116="",'У6 Ввод'!$E$116="",'У6 Ввод'!$D$116&gt;$B8),0,MAX(0,MIN(1,'У6 Ввод'!$E$116-NETWORKDAYS('У6 Ввод'!$D$116,$B8)+1))/Настройки!$E$12*100)</f>
        <v>0</v>
      </c>
      <c r="DH8" s="67" t="n">
        <f aca="false">IF(OR($D8=1,MONTH($B8)&lt;&gt;MONTH(StartDate),'У6 Ввод'!$D$117="",'У6 Ввод'!$E$117="",'У6 Ввод'!$D$117&gt;$B8),0,MAX(0,MIN(1,'У6 Ввод'!$E$117-NETWORKDAYS('У6 Ввод'!$D$117,$B8)+1))/Настройки!$E$12*100)</f>
        <v>0</v>
      </c>
      <c r="DI8" s="67" t="n">
        <f aca="false">IF(OR($D8=1,MONTH($B8)&lt;&gt;MONTH(StartDate),'У6 Ввод'!$D$118="",'У6 Ввод'!$E$118="",'У6 Ввод'!$D$118&gt;$B8),0,MAX(0,MIN(1,'У6 Ввод'!$E$118-NETWORKDAYS('У6 Ввод'!$D$118,$B8)+1))/Настройки!$E$12*100)</f>
        <v>0</v>
      </c>
      <c r="DJ8" s="67" t="n">
        <f aca="false">IF(OR($D8=1,MONTH($B8)&lt;&gt;MONTH(StartDate),'У6 Ввод'!$D$119="",'У6 Ввод'!$E$119="",'У6 Ввод'!$D$119&gt;$B8),0,MAX(0,MIN(1,'У6 Ввод'!$E$119-NETWORKDAYS('У6 Ввод'!$D$119,$B8)+1))/Настройки!$E$12*100)</f>
        <v>0</v>
      </c>
      <c r="DK8" s="67" t="n">
        <f aca="false">IF(OR($D8=1,MONTH($B8)&lt;&gt;MONTH(StartDate),'У6 Ввод'!$D$120="",'У6 Ввод'!$E$120="",'У6 Ввод'!$D$120&gt;$B8),0,MAX(0,MIN(1,'У6 Ввод'!$E$120-NETWORKDAYS('У6 Ввод'!$D$120,$B8)+1))/Настройки!$E$12*100)</f>
        <v>0</v>
      </c>
      <c r="DL8" s="67" t="n">
        <f aca="false">IF(OR($D8=1,MONTH($B8)&lt;&gt;MONTH(StartDate),'У6 Ввод'!$D$121="",'У6 Ввод'!$E$121="",'У6 Ввод'!$D$121&gt;$B8),0,MAX(0,MIN(1,'У6 Ввод'!$E$121-NETWORKDAYS('У6 Ввод'!$D$121,$B8)+1))/Настройки!$E$12*100)</f>
        <v>0</v>
      </c>
      <c r="DM8" s="67" t="n">
        <f aca="false">IF(OR($D8=1,MONTH($B8)&lt;&gt;MONTH(StartDate),'У6 Ввод'!$D$122="",'У6 Ввод'!$E$122="",'У6 Ввод'!$D$122&gt;$B8),0,MAX(0,MIN(1,'У6 Ввод'!$E$122-NETWORKDAYS('У6 Ввод'!$D$122,$B8)+1))/Настройки!$E$12*100)</f>
        <v>0</v>
      </c>
      <c r="DN8" s="67" t="n">
        <f aca="false">IF(OR($D8=1,MONTH($B8)&lt;&gt;MONTH(StartDate),'У6 Ввод'!$D$123="",'У6 Ввод'!$E$123="",'У6 Ввод'!$D$123&gt;$B8),0,MAX(0,MIN(1,'У6 Ввод'!$E$123-NETWORKDAYS('У6 Ввод'!$D$123,$B8)+1))/Настройки!$E$12*100)</f>
        <v>0</v>
      </c>
      <c r="DO8" s="67" t="n">
        <f aca="false">IF(OR($D8=1,MONTH($B8)&lt;&gt;MONTH(StartDate),'У6 Ввод'!$D$124="",'У6 Ввод'!$E$124="",'У6 Ввод'!$D$124&gt;$B8),0,MAX(0,MIN(1,'У6 Ввод'!$E$124-NETWORKDAYS('У6 Ввод'!$D$124,$B8)+1))/Настройки!$E$12*100)</f>
        <v>0</v>
      </c>
      <c r="DP8" s="67" t="n">
        <f aca="false">IF(OR($D8=1,MONTH($B8)&lt;&gt;MONTH(StartDate),'У6 Ввод'!$D$125="",'У6 Ввод'!$E$125="",'У6 Ввод'!$D$125&gt;$B8),0,MAX(0,MIN(1,'У6 Ввод'!$E$125-NETWORKDAYS('У6 Ввод'!$D$125,$B8)+1))/Настройки!$E$12*100)</f>
        <v>0</v>
      </c>
      <c r="DQ8" s="67" t="n">
        <f aca="false">IF(OR($D8=1,MONTH($B8)&lt;&gt;MONTH(StartDate),'У6 Ввод'!$D$126="",'У6 Ввод'!$E$126="",'У6 Ввод'!$D$126&gt;$B8),0,MAX(0,MIN(1,'У6 Ввод'!$E$126-NETWORKDAYS('У6 Ввод'!$D$126,$B8)+1))/Настройки!$E$12*100)</f>
        <v>0</v>
      </c>
      <c r="DR8" s="67" t="n">
        <f aca="false">IF(OR($D8=1,MONTH($B8)&lt;&gt;MONTH(StartDate),'У6 Ввод'!$D$127="",'У6 Ввод'!$E$127="",'У6 Ввод'!$D$127&gt;$B8),0,MAX(0,MIN(1,'У6 Ввод'!$E$127-NETWORKDAYS('У6 Ввод'!$D$127,$B8)+1))/Настройки!$E$12*100)</f>
        <v>0</v>
      </c>
      <c r="DS8" s="67" t="n">
        <f aca="false">IF(OR($D8=1,MONTH($B8)&lt;&gt;MONTH(StartDate),'У6 Ввод'!$D$128="",'У6 Ввод'!$E$128="",'У6 Ввод'!$D$128&gt;$B8),0,MAX(0,MIN(1,'У6 Ввод'!$E$128-NETWORKDAYS('У6 Ввод'!$D$128,$B8)+1))/Настройки!$E$12*100)</f>
        <v>0</v>
      </c>
      <c r="DT8" s="67" t="n">
        <f aca="false">IF(OR($D8=1,MONTH($B8)&lt;&gt;MONTH(StartDate),'У6 Ввод'!$D$129="",'У6 Ввод'!$E$129="",'У6 Ввод'!$D$129&gt;$B8),0,MAX(0,MIN(1,'У6 Ввод'!$E$129-NETWORKDAYS('У6 Ввод'!$D$129,$B8)+1))/Настройки!$E$12*100)</f>
        <v>0</v>
      </c>
      <c r="DU8" s="67" t="n">
        <f aca="false">IF(OR($D8=1,MONTH($B8)&lt;&gt;MONTH(StartDate),'У6 Ввод'!$D$130="",'У6 Ввод'!$E$130="",'У6 Ввод'!$D$130&gt;$B8),0,MAX(0,MIN(1,'У6 Ввод'!$E$130-NETWORKDAYS('У6 Ввод'!$D$130,$B8)+1))/Настройки!$E$12*100)</f>
        <v>0</v>
      </c>
      <c r="DV8" s="67" t="n">
        <f aca="false">IF(OR($D8=1,MONTH($B8)&lt;&gt;MONTH(StartDate),'У6 Ввод'!$D$131="",'У6 Ввод'!$E$131="",'У6 Ввод'!$D$131&gt;$B8),0,MAX(0,MIN(1,'У6 Ввод'!$E$131-NETWORKDAYS('У6 Ввод'!$D$131,$B8)+1))/Настройки!$E$12*100)</f>
        <v>0</v>
      </c>
      <c r="DW8" s="67" t="n">
        <f aca="false">IF(OR($D8=1,MONTH($B8)&lt;&gt;MONTH(StartDate),'У6 Ввод'!$D$132="",'У6 Ввод'!$E$132="",'У6 Ввод'!$D$132&gt;$B8),0,MAX(0,MIN(1,'У6 Ввод'!$E$132-NETWORKDAYS('У6 Ввод'!$D$132,$B8)+1))/Настройки!$E$12*100)</f>
        <v>0</v>
      </c>
      <c r="DX8" s="67" t="n">
        <f aca="false">IF(OR($D8=1,MONTH($B8)&lt;&gt;MONTH(StartDate),'У6 Ввод'!$D$133="",'У6 Ввод'!$E$133="",'У6 Ввод'!$D$133&gt;$B8),0,MAX(0,MIN(1,'У6 Ввод'!$E$133-NETWORKDAYS('У6 Ввод'!$D$133,$B8)+1))/Настройки!$E$12*100)</f>
        <v>0</v>
      </c>
      <c r="DY8" s="67" t="n">
        <f aca="false">IF(OR($D8=1,MONTH($B8)&lt;&gt;MONTH(StartDate),'У6 Ввод'!$D$134="",'У6 Ввод'!$E$134="",'У6 Ввод'!$D$134&gt;$B8),0,MAX(0,MIN(1,'У6 Ввод'!$E$134-NETWORKDAYS('У6 Ввод'!$D$134,$B8)+1))/Настройки!$E$12*100)</f>
        <v>0</v>
      </c>
      <c r="DZ8" s="67" t="n">
        <f aca="false">IF(OR($D8=1,MONTH($B8)&lt;&gt;MONTH(StartDate),'У6 Ввод'!$D$135="",'У6 Ввод'!$E$135="",'У6 Ввод'!$D$135&gt;$B8),0,MAX(0,MIN(1,'У6 Ввод'!$E$135-NETWORKDAYS('У6 Ввод'!$D$135,$B8)+1))/Настройки!$E$12*100)</f>
        <v>0</v>
      </c>
      <c r="EA8" s="67" t="n">
        <f aca="false">IF(OR($D8=1,MONTH($B8)&lt;&gt;MONTH(StartDate),'У6 Ввод'!$D$136="",'У6 Ввод'!$E$136="",'У6 Ввод'!$D$136&gt;$B8),0,MAX(0,MIN(1,'У6 Ввод'!$E$136-NETWORKDAYS('У6 Ввод'!$D$136,$B8)+1))/Настройки!$E$12*100)</f>
        <v>0</v>
      </c>
      <c r="EB8" s="67" t="n">
        <f aca="false">IF(OR($D8=1,MONTH($B8)&lt;&gt;MONTH(StartDate),'У6 Ввод'!$D$137="",'У6 Ввод'!$E$137="",'У6 Ввод'!$D$137&gt;$B8),0,MAX(0,MIN(1,'У6 Ввод'!$E$137-NETWORKDAYS('У6 Ввод'!$D$137,$B8)+1))/Настройки!$E$12*100)</f>
        <v>0</v>
      </c>
      <c r="EC8" s="67" t="n">
        <f aca="false">IF(OR($D8=1,MONTH($B8)&lt;&gt;MONTH(StartDate),'У6 Ввод'!$D$138="",'У6 Ввод'!$E$138="",'У6 Ввод'!$D$138&gt;$B8),0,MAX(0,MIN(1,'У6 Ввод'!$E$138-NETWORKDAYS('У6 Ввод'!$D$138,$B8)+1))/Настройки!$E$12*100)</f>
        <v>0</v>
      </c>
      <c r="ED8" s="67" t="n">
        <f aca="false">IF(OR($D8=1,MONTH($B8)&lt;&gt;MONTH(StartDate),'У6 Ввод'!$D$139="",'У6 Ввод'!$E$139="",'У6 Ввод'!$D$139&gt;$B8),0,MAX(0,MIN(1,'У6 Ввод'!$E$139-NETWORKDAYS('У6 Ввод'!$D$139,$B8)+1))/Настройки!$E$12*100)</f>
        <v>0</v>
      </c>
      <c r="EE8" s="67" t="n">
        <f aca="false">IF(OR($D8=1,MONTH($B8)&lt;&gt;MONTH(StartDate),'У6 Ввод'!$D$140="",'У6 Ввод'!$E$140="",'У6 Ввод'!$D$140&gt;$B8),0,MAX(0,MIN(1,'У6 Ввод'!$E$140-NETWORKDAYS('У6 Ввод'!$D$140,$B8)+1))/Настройки!$E$12*100)</f>
        <v>0</v>
      </c>
      <c r="EF8" s="67" t="n">
        <f aca="false">IF(OR($D8=1,MONTH($B8)&lt;&gt;MONTH(StartDate),'У6 Ввод'!$D$141="",'У6 Ввод'!$E$141="",'У6 Ввод'!$D$141&gt;$B8),0,MAX(0,MIN(1,'У6 Ввод'!$E$141-NETWORKDAYS('У6 Ввод'!$D$141,$B8)+1))/Настройки!$E$12*100)</f>
        <v>0</v>
      </c>
      <c r="EG8" s="67" t="n">
        <f aca="false">IF(OR($D8=1,MONTH($B8)&lt;&gt;MONTH(StartDate),'У6 Ввод'!$D$142="",'У6 Ввод'!$E$142="",'У6 Ввод'!$D$142&gt;$B8),0,MAX(0,MIN(1,'У6 Ввод'!$E$142-NETWORKDAYS('У6 Ввод'!$D$142,$B8)+1))/Настройки!$E$12*100)</f>
        <v>0</v>
      </c>
      <c r="EH8" s="67" t="n">
        <f aca="false">IF(OR($D8=1,MONTH($B8)&lt;&gt;MONTH(StartDate),'У6 Ввод'!$D$143="",'У6 Ввод'!$E$143="",'У6 Ввод'!$D$143&gt;$B8),0,MAX(0,MIN(1,'У6 Ввод'!$E$143-NETWORKDAYS('У6 Ввод'!$D$143,$B8)+1))/Настройки!$E$12*100)</f>
        <v>0</v>
      </c>
      <c r="EI8" s="67" t="n">
        <f aca="false">IF(OR($D8=1,MONTH($B8)&lt;&gt;MONTH(StartDate),'У6 Ввод'!$D$144="",'У6 Ввод'!$E$144="",'У6 Ввод'!$D$144&gt;$B8),0,MAX(0,MIN(1,'У6 Ввод'!$E$144-NETWORKDAYS('У6 Ввод'!$D$144,$B8)+1))/Настройки!$E$12*100)</f>
        <v>0</v>
      </c>
      <c r="EJ8" s="67" t="n">
        <f aca="false">IF(OR($D8=1,MONTH($B8)&lt;&gt;MONTH(StartDate),'У6 Ввод'!$D$145="",'У6 Ввод'!$E$145="",'У6 Ввод'!$D$145&gt;$B8),0,MAX(0,MIN(1,'У6 Ввод'!$E$145-NETWORKDAYS('У6 Ввод'!$D$145,$B8)+1))/Настройки!$E$12*100)</f>
        <v>0</v>
      </c>
      <c r="EK8" s="67" t="n">
        <f aca="false">IF(OR($D8=1,MONTH($B8)&lt;&gt;MONTH(StartDate),'У6 Ввод'!$D$146="",'У6 Ввод'!$E$146="",'У6 Ввод'!$D$146&gt;$B8),0,MAX(0,MIN(1,'У6 Ввод'!$E$146-NETWORKDAYS('У6 Ввод'!$D$146,$B8)+1))/Настройки!$E$12*100)</f>
        <v>0</v>
      </c>
      <c r="EL8" s="67" t="n">
        <f aca="false">IF(OR($D8=1,MONTH($B8)&lt;&gt;MONTH(StartDate),'У6 Ввод'!$D$147="",'У6 Ввод'!$E$147="",'У6 Ввод'!$D$147&gt;$B8),0,MAX(0,MIN(1,'У6 Ввод'!$E$147-NETWORKDAYS('У6 Ввод'!$D$147,$B8)+1))/Настройки!$E$12*100)</f>
        <v>0</v>
      </c>
      <c r="EM8" s="67" t="n">
        <f aca="false">IF(OR($D8=1,MONTH($B8)&lt;&gt;MONTH(StartDate),'У6 Ввод'!$D$148="",'У6 Ввод'!$E$148="",'У6 Ввод'!$D$148&gt;$B8),0,MAX(0,MIN(1,'У6 Ввод'!$E$148-NETWORKDAYS('У6 Ввод'!$D$148,$B8)+1))/Настройки!$E$12*100)</f>
        <v>0</v>
      </c>
      <c r="EN8" s="67" t="n">
        <f aca="false">IF(OR($D8=1,MONTH($B8)&lt;&gt;MONTH(StartDate),'У6 Ввод'!$D$149="",'У6 Ввод'!$E$149="",'У6 Ввод'!$D$149&gt;$B8),0,MAX(0,MIN(1,'У6 Ввод'!$E$149-NETWORKDAYS('У6 Ввод'!$D$149,$B8)+1))/Настройки!$E$12*100)</f>
        <v>0</v>
      </c>
      <c r="EO8" s="67" t="n">
        <f aca="false">IF(OR($D8=1,MONTH($B8)&lt;&gt;MONTH(StartDate),'У6 Ввод'!$D$150="",'У6 Ввод'!$E$150="",'У6 Ввод'!$D$150&gt;$B8),0,MAX(0,MIN(1,'У6 Ввод'!$E$150-NETWORKDAYS('У6 Ввод'!$D$150,$B8)+1))/Настройки!$E$12*100)</f>
        <v>0</v>
      </c>
      <c r="EP8" s="67" t="n">
        <f aca="false">IF(OR($D8=1,MONTH($B8)&lt;&gt;MONTH(StartDate),'У6 Ввод'!$D$151="",'У6 Ввод'!$E$151="",'У6 Ввод'!$D$151&gt;$B8),0,MAX(0,MIN(1,'У6 Ввод'!$E$151-NETWORKDAYS('У6 Ввод'!$D$151,$B8)+1))/Настройки!$E$12*100)</f>
        <v>0</v>
      </c>
      <c r="EQ8" s="67" t="n">
        <f aca="false">IF(OR($D8=1,MONTH($B8)&lt;&gt;MONTH(StartDate),'У6 Ввод'!$D$152="",'У6 Ввод'!$E$152="",'У6 Ввод'!$D$152&gt;$B8),0,MAX(0,MIN(1,'У6 Ввод'!$E$152-NETWORKDAYS('У6 Ввод'!$D$152,$B8)+1))/Настройки!$E$12*100)</f>
        <v>0</v>
      </c>
      <c r="ER8" s="67" t="n">
        <f aca="false">IF(OR($D8=1,MONTH($B8)&lt;&gt;MONTH(StartDate),'У6 Ввод'!$D$153="",'У6 Ввод'!$E$153="",'У6 Ввод'!$D$153&gt;$B8),0,MAX(0,MIN(1,'У6 Ввод'!$E$153-NETWORKDAYS('У6 Ввод'!$D$153,$B8)+1))/Настройки!$E$12*100)</f>
        <v>0</v>
      </c>
      <c r="ES8" s="67" t="n">
        <f aca="false">IF(OR($D8=1,MONTH($B8)&lt;&gt;MONTH(StartDate),'У6 Ввод'!$D$154="",'У6 Ввод'!$E$154="",'У6 Ввод'!$D$154&gt;$B8),0,MAX(0,MIN(1,'У6 Ввод'!$E$154-NETWORKDAYS('У6 Ввод'!$D$154,$B8)+1))/Настройки!$E$12*100)</f>
        <v>0</v>
      </c>
      <c r="ET8" s="67" t="n">
        <f aca="false">IF(OR($D8=1,MONTH($B8)&lt;&gt;MONTH(StartDate),'У6 Ввод'!$D$155="",'У6 Ввод'!$E$155="",'У6 Ввод'!$D$155&gt;$B8),0,MAX(0,MIN(1,'У6 Ввод'!$E$155-NETWORKDAYS('У6 Ввод'!$D$155,$B8)+1))/Настройки!$E$12*100)</f>
        <v>0</v>
      </c>
      <c r="EU8" s="67" t="n">
        <f aca="false">IF(OR($D8=1,MONTH($B8)&lt;&gt;MONTH(StartDate),'У6 Ввод'!$D$156="",'У6 Ввод'!$E$156="",'У6 Ввод'!$D$156&gt;$B8),0,MAX(0,MIN(1,'У6 Ввод'!$E$156-NETWORKDAYS('У6 Ввод'!$D$156,$B8)+1))/Настройки!$E$12*100)</f>
        <v>0</v>
      </c>
      <c r="EV8" s="67" t="n">
        <f aca="false">IF(OR($D8=1,MONTH($B8)&lt;&gt;MONTH(StartDate),'У6 Ввод'!$D$157="",'У6 Ввод'!$E$157="",'У6 Ввод'!$D$157&gt;$B8),0,MAX(0,MIN(1,'У6 Ввод'!$E$157-NETWORKDAYS('У6 Ввод'!$D$157,$B8)+1))/Настройки!$E$12*100)</f>
        <v>0</v>
      </c>
      <c r="EW8" s="67" t="n">
        <f aca="false">IF(OR($D8=1,MONTH($B8)&lt;&gt;MONTH(StartDate),'У6 Ввод'!$D$158="",'У6 Ввод'!$E$158="",'У6 Ввод'!$D$158&gt;$B8),0,MAX(0,MIN(1,'У6 Ввод'!$E$158-NETWORKDAYS('У6 Ввод'!$D$158,$B8)+1))/Настройки!$E$12*100)</f>
        <v>0</v>
      </c>
      <c r="EX8" s="67" t="n">
        <f aca="false">IF(OR($D8=1,MONTH($B8)&lt;&gt;MONTH(StartDate),'У6 Ввод'!$D$159="",'У6 Ввод'!$E$159="",'У6 Ввод'!$D$159&gt;$B8),0,MAX(0,MIN(1,'У6 Ввод'!$E$159-NETWORKDAYS('У6 Ввод'!$D$159,$B8)+1))/Настройки!$E$12*100)</f>
        <v>0</v>
      </c>
      <c r="EY8" s="67" t="n">
        <f aca="false">IF(OR($D8=1,MONTH($B8)&lt;&gt;MONTH(StartDate),'У6 Ввод'!$D$160="",'У6 Ввод'!$E$160="",'У6 Ввод'!$D$160&gt;$B8),0,MAX(0,MIN(1,'У6 Ввод'!$E$160-NETWORKDAYS('У6 Ввод'!$D$160,$B8)+1))/Настройки!$E$12*100)</f>
        <v>0</v>
      </c>
      <c r="EZ8" s="67" t="n">
        <f aca="false">IF(OR($D8=1,MONTH($B8)&lt;&gt;MONTH(StartDate),'У6 Ввод'!$D$161="",'У6 Ввод'!$E$161="",'У6 Ввод'!$D$161&gt;$B8),0,MAX(0,MIN(1,'У6 Ввод'!$E$161-NETWORKDAYS('У6 Ввод'!$D$161,$B8)+1))/Настройки!$E$12*100)</f>
        <v>0</v>
      </c>
      <c r="FA8" s="67" t="n">
        <f aca="false">IF(OR($D8=1,MONTH($B8)&lt;&gt;MONTH(StartDate),'У6 Ввод'!$D$162="",'У6 Ввод'!$E$162="",'У6 Ввод'!$D$162&gt;$B8),0,MAX(0,MIN(1,'У6 Ввод'!$E$162-NETWORKDAYS('У6 Ввод'!$D$162,$B8)+1))/Настройки!$E$12*100)</f>
        <v>0</v>
      </c>
      <c r="FB8" s="67" t="n">
        <f aca="false">IF(OR($D8=1,MONTH($B8)&lt;&gt;MONTH(StartDate),'У6 Ввод'!$D$163="",'У6 Ввод'!$E$163="",'У6 Ввод'!$D$163&gt;$B8),0,MAX(0,MIN(1,'У6 Ввод'!$E$163-NETWORKDAYS('У6 Ввод'!$D$163,$B8)+1))/Настройки!$E$12*100)</f>
        <v>0</v>
      </c>
      <c r="FC8" s="67" t="n">
        <f aca="false">IF(OR($D8=1,MONTH($B8)&lt;&gt;MONTH(StartDate),'У6 Ввод'!$D$164="",'У6 Ввод'!$E$164="",'У6 Ввод'!$D$164&gt;$B8),0,MAX(0,MIN(1,'У6 Ввод'!$E$164-NETWORKDAYS('У6 Ввод'!$D$164,$B8)+1))/Настройки!$E$12*100)</f>
        <v>0</v>
      </c>
      <c r="FD8" s="67" t="n">
        <f aca="false">IF(OR($D8=1,MONTH($B8)&lt;&gt;MONTH(StartDate),'У6 Ввод'!$D$165="",'У6 Ввод'!$E$165="",'У6 Ввод'!$D$165&gt;$B8),0,MAX(0,MIN(1,'У6 Ввод'!$E$165-NETWORKDAYS('У6 Ввод'!$D$165,$B8)+1))/Настройки!$E$12*100)</f>
        <v>0</v>
      </c>
      <c r="FE8" s="67" t="n">
        <f aca="false">IF(OR($D8=1,MONTH($B8)&lt;&gt;MONTH(StartDate),'У6 Ввод'!$D$166="",'У6 Ввод'!$E$166="",'У6 Ввод'!$D$166&gt;$B8),0,MAX(0,MIN(1,'У6 Ввод'!$E$166-NETWORKDAYS('У6 Ввод'!$D$166,$B8)+1))/Настройки!$E$12*100)</f>
        <v>0</v>
      </c>
      <c r="FF8" s="67" t="n">
        <f aca="false">IF(OR($D8=1,MONTH($B8)&lt;&gt;MONTH(StartDate),'У6 Ввод'!$D$167="",'У6 Ввод'!$E$167="",'У6 Ввод'!$D$167&gt;$B8),0,MAX(0,MIN(1,'У6 Ввод'!$E$167-NETWORKDAYS('У6 Ввод'!$D$167,$B8)+1))/Настройки!$E$12*100)</f>
        <v>0</v>
      </c>
      <c r="FG8" s="67" t="n">
        <f aca="false">IF(OR($D8=1,MONTH($B8)&lt;&gt;MONTH(StartDate),'У6 Ввод'!$D$168="",'У6 Ввод'!$E$168="",'У6 Ввод'!$D$168&gt;$B8),0,MAX(0,MIN(1,'У6 Ввод'!$E$168-NETWORKDAYS('У6 Ввод'!$D$168,$B8)+1))/Настройки!$E$12*100)</f>
        <v>0</v>
      </c>
      <c r="FH8" s="67" t="n">
        <f aca="false">IF(OR($D8=1,MONTH($B8)&lt;&gt;MONTH(StartDate),'У6 Ввод'!$D$169="",'У6 Ввод'!$E$169="",'У6 Ввод'!$D$169&gt;$B8),0,MAX(0,MIN(1,'У6 Ввод'!$E$169-NETWORKDAYS('У6 Ввод'!$D$169,$B8)+1))/Настройки!$E$12*100)</f>
        <v>0</v>
      </c>
      <c r="FI8" s="67" t="n">
        <f aca="false">IF(OR($D8=1,MONTH($B8)&lt;&gt;MONTH(StartDate),'У6 Ввод'!$D$170="",'У6 Ввод'!$E$170="",'У6 Ввод'!$D$170&gt;$B8),0,MAX(0,MIN(1,'У6 Ввод'!$E$170-NETWORKDAYS('У6 Ввод'!$D$170,$B8)+1))/Настройки!$E$12*100)</f>
        <v>0</v>
      </c>
      <c r="FJ8" s="67" t="n">
        <f aca="false">IF(OR($D8=1,MONTH($B8)&lt;&gt;MONTH(StartDate),'У6 Ввод'!$D$171="",'У6 Ввод'!$E$171="",'У6 Ввод'!$D$171&gt;$B8),0,MAX(0,MIN(1,'У6 Ввод'!$E$171-NETWORKDAYS('У6 Ввод'!$D$171,$B8)+1))/Настройки!$E$12*100)</f>
        <v>0</v>
      </c>
      <c r="FK8" s="67" t="n">
        <f aca="false">IF(OR($D8=1,MONTH($B8)&lt;&gt;MONTH(StartDate),'У6 Ввод'!$D$172="",'У6 Ввод'!$E$172="",'У6 Ввод'!$D$172&gt;$B8),0,MAX(0,MIN(1,'У6 Ввод'!$E$172-NETWORKDAYS('У6 Ввод'!$D$172,$B8)+1))/Настройки!$E$12*100)</f>
        <v>0</v>
      </c>
      <c r="FL8" s="67" t="n">
        <f aca="false">IF(OR($D8=1,MONTH($B8)&lt;&gt;MONTH(StartDate),'У6 Ввод'!$D$173="",'У6 Ввод'!$E$173="",'У6 Ввод'!$D$173&gt;$B8),0,MAX(0,MIN(1,'У6 Ввод'!$E$173-NETWORKDAYS('У6 Ввод'!$D$173,$B8)+1))/Настройки!$E$12*100)</f>
        <v>0</v>
      </c>
      <c r="FM8" s="67" t="n">
        <f aca="false">IF(OR($D8=1,MONTH($B8)&lt;&gt;MONTH(StartDate),'У6 Ввод'!$D$174="",'У6 Ввод'!$E$174="",'У6 Ввод'!$D$174&gt;$B8),0,MAX(0,MIN(1,'У6 Ввод'!$E$174-NETWORKDAYS('У6 Ввод'!$D$174,$B8)+1))/Настройки!$E$12*100)</f>
        <v>0</v>
      </c>
      <c r="FN8" s="67" t="n">
        <f aca="false">IF(OR($D8=1,MONTH($B8)&lt;&gt;MONTH(StartDate),'У6 Ввод'!$D$175="",'У6 Ввод'!$E$175="",'У6 Ввод'!$D$175&gt;$B8),0,MAX(0,MIN(1,'У6 Ввод'!$E$175-NETWORKDAYS('У6 Ввод'!$D$175,$B8)+1))/Настройки!$E$12*100)</f>
        <v>0</v>
      </c>
      <c r="FO8" s="67" t="n">
        <f aca="false">IF(OR($D8=1,MONTH($B8)&lt;&gt;MONTH(StartDate),'У6 Ввод'!$D$176="",'У6 Ввод'!$E$176="",'У6 Ввод'!$D$176&gt;$B8),0,MAX(0,MIN(1,'У6 Ввод'!$E$176-NETWORKDAYS('У6 Ввод'!$D$176,$B8)+1))/Настройки!$E$12*100)</f>
        <v>0</v>
      </c>
      <c r="FP8" s="67" t="n">
        <f aca="false">IF(OR($D8=1,MONTH($B8)&lt;&gt;MONTH(StartDate),'У6 Ввод'!$D$177="",'У6 Ввод'!$E$177="",'У6 Ввод'!$D$177&gt;$B8),0,MAX(0,MIN(1,'У6 Ввод'!$E$177-NETWORKDAYS('У6 Ввод'!$D$177,$B8)+1))/Настройки!$E$12*100)</f>
        <v>0</v>
      </c>
      <c r="FQ8" s="67" t="n">
        <f aca="false">IF(OR($D8=1,MONTH($B8)&lt;&gt;MONTH(StartDate),'У6 Ввод'!$D$178="",'У6 Ввод'!$E$178="",'У6 Ввод'!$D$178&gt;$B8),0,MAX(0,MIN(1,'У6 Ввод'!$E$178-NETWORKDAYS('У6 Ввод'!$D$178,$B8)+1))/Настройки!$E$12*100)</f>
        <v>0</v>
      </c>
      <c r="FR8" s="67" t="n">
        <f aca="false">IF(OR($D8=1,MONTH($B8)&lt;&gt;MONTH(StartDate),'У6 Ввод'!$D$179="",'У6 Ввод'!$E$179="",'У6 Ввод'!$D$179&gt;$B8),0,MAX(0,MIN(1,'У6 Ввод'!$E$179-NETWORKDAYS('У6 Ввод'!$D$179,$B8)+1))/Настройки!$E$12*100)</f>
        <v>0</v>
      </c>
      <c r="FS8" s="67" t="n">
        <f aca="false">IF(OR($D8=1,MONTH($B8)&lt;&gt;MONTH(StartDate),'У6 Ввод'!$D$180="",'У6 Ввод'!$E$180="",'У6 Ввод'!$D$180&gt;$B8),0,MAX(0,MIN(1,'У6 Ввод'!$E$180-NETWORKDAYS('У6 Ввод'!$D$180,$B8)+1))/Настройки!$E$12*100)</f>
        <v>0</v>
      </c>
      <c r="FT8" s="67" t="n">
        <f aca="false">IF(OR($D8=1,MONTH($B8)&lt;&gt;MONTH(StartDate),'У6 Ввод'!$D$181="",'У6 Ввод'!$E$181="",'У6 Ввод'!$D$181&gt;$B8),0,MAX(0,MIN(1,'У6 Ввод'!$E$181-NETWORKDAYS('У6 Ввод'!$D$181,$B8)+1))/Настройки!$E$12*100)</f>
        <v>0</v>
      </c>
      <c r="FU8" s="67" t="n">
        <f aca="false">IF(OR($D8=1,MONTH($B8)&lt;&gt;MONTH(StartDate),'У6 Ввод'!$D$182="",'У6 Ввод'!$E$182="",'У6 Ввод'!$D$182&gt;$B8),0,MAX(0,MIN(1,'У6 Ввод'!$E$182-NETWORKDAYS('У6 Ввод'!$D$182,$B8)+1))/Настройки!$E$12*100)</f>
        <v>0</v>
      </c>
      <c r="FV8" s="67" t="n">
        <f aca="false">IF(OR($D8=1,MONTH($B8)&lt;&gt;MONTH(StartDate),'У6 Ввод'!$D$183="",'У6 Ввод'!$E$183="",'У6 Ввод'!$D$183&gt;$B8),0,MAX(0,MIN(1,'У6 Ввод'!$E$183-NETWORKDAYS('У6 Ввод'!$D$183,$B8)+1))/Настройки!$E$12*100)</f>
        <v>0</v>
      </c>
      <c r="FW8" s="67" t="n">
        <f aca="false">IF(OR($D8=1,MONTH($B8)&lt;&gt;MONTH(StartDate),'У6 Ввод'!$D$184="",'У6 Ввод'!$E$184="",'У6 Ввод'!$D$184&gt;$B8),0,MAX(0,MIN(1,'У6 Ввод'!$E$184-NETWORKDAYS('У6 Ввод'!$D$184,$B8)+1))/Настройки!$E$12*100)</f>
        <v>0</v>
      </c>
      <c r="FX8" s="67" t="n">
        <f aca="false">IF(OR($D8=1,MONTH($B8)&lt;&gt;MONTH(StartDate),'У6 Ввод'!$D$185="",'У6 Ввод'!$E$185="",'У6 Ввод'!$D$185&gt;$B8),0,MAX(0,MIN(1,'У6 Ввод'!$E$185-NETWORKDAYS('У6 Ввод'!$D$185,$B8)+1))/Настройки!$E$12*100)</f>
        <v>0</v>
      </c>
      <c r="FY8" s="67" t="n">
        <f aca="false">IF(OR($D8=1,MONTH($B8)&lt;&gt;MONTH(StartDate),'У6 Ввод'!$D$186="",'У6 Ввод'!$E$186="",'У6 Ввод'!$D$186&gt;$B8),0,MAX(0,MIN(1,'У6 Ввод'!$E$186-NETWORKDAYS('У6 Ввод'!$D$186,$B8)+1))/Настройки!$E$12*100)</f>
        <v>0</v>
      </c>
      <c r="FZ8" s="67" t="n">
        <f aca="false">IF(OR($D8=1,MONTH($B8)&lt;&gt;MONTH(StartDate),'У6 Ввод'!$D$187="",'У6 Ввод'!$E$187="",'У6 Ввод'!$D$187&gt;$B8),0,MAX(0,MIN(1,'У6 Ввод'!$E$187-NETWORKDAYS('У6 Ввод'!$D$187,$B8)+1))/Настройки!$E$12*100)</f>
        <v>0</v>
      </c>
      <c r="GA8" s="67" t="n">
        <f aca="false">IF(OR($D8=1,MONTH($B8)&lt;&gt;MONTH(StartDate),'У6 Ввод'!$D$188="",'У6 Ввод'!$E$188="",'У6 Ввод'!$D$188&gt;$B8),0,MAX(0,MIN(1,'У6 Ввод'!$E$188-NETWORKDAYS('У6 Ввод'!$D$188,$B8)+1))/Настройки!$E$12*100)</f>
        <v>0</v>
      </c>
      <c r="GB8" s="67" t="n">
        <f aca="false">IF(OR($D8=1,MONTH($B8)&lt;&gt;MONTH(StartDate),'У6 Ввод'!$D$189="",'У6 Ввод'!$E$189="",'У6 Ввод'!$D$189&gt;$B8),0,MAX(0,MIN(1,'У6 Ввод'!$E$189-NETWORKDAYS('У6 Ввод'!$D$189,$B8)+1))/Настройки!$E$12*100)</f>
        <v>0</v>
      </c>
      <c r="GC8" s="67" t="n">
        <f aca="false">IF(OR($D8=1,MONTH($B8)&lt;&gt;MONTH(StartDate),'У6 Ввод'!$D$190="",'У6 Ввод'!$E$190="",'У6 Ввод'!$D$190&gt;$B8),0,MAX(0,MIN(1,'У6 Ввод'!$E$190-NETWORKDAYS('У6 Ввод'!$D$190,$B8)+1))/Настройки!$E$12*100)</f>
        <v>0</v>
      </c>
      <c r="GD8" s="67" t="n">
        <f aca="false">IF(OR($D8=1,MONTH($B8)&lt;&gt;MONTH(StartDate),'У6 Ввод'!$D$191="",'У6 Ввод'!$E$191="",'У6 Ввод'!$D$191&gt;$B8),0,MAX(0,MIN(1,'У6 Ввод'!$E$191-NETWORKDAYS('У6 Ввод'!$D$191,$B8)+1))/Настройки!$E$12*100)</f>
        <v>0</v>
      </c>
      <c r="GE8" s="67" t="n">
        <f aca="false">IF(OR($D8=1,MONTH($B8)&lt;&gt;MONTH(StartDate),'У6 Ввод'!$D$192="",'У6 Ввод'!$E$192="",'У6 Ввод'!$D$192&gt;$B8),0,MAX(0,MIN(1,'У6 Ввод'!$E$192-NETWORKDAYS('У6 Ввод'!$D$192,$B8)+1))/Настройки!$E$12*100)</f>
        <v>0</v>
      </c>
      <c r="GF8" s="67" t="n">
        <f aca="false">IF(OR($D8=1,MONTH($B8)&lt;&gt;MONTH(StartDate),'У6 Ввод'!$D$193="",'У6 Ввод'!$E$193="",'У6 Ввод'!$D$193&gt;$B8),0,MAX(0,MIN(1,'У6 Ввод'!$E$193-NETWORKDAYS('У6 Ввод'!$D$193,$B8)+1))/Настройки!$E$12*100)</f>
        <v>0</v>
      </c>
      <c r="GG8" s="67" t="n">
        <f aca="false">IF(OR($D8=1,MONTH($B8)&lt;&gt;MONTH(StartDate),'У6 Ввод'!$D$194="",'У6 Ввод'!$E$194="",'У6 Ввод'!$D$194&gt;$B8),0,MAX(0,MIN(1,'У6 Ввод'!$E$194-NETWORKDAYS('У6 Ввод'!$D$194,$B8)+1))/Настройки!$E$12*100)</f>
        <v>0</v>
      </c>
      <c r="GH8" s="67" t="n">
        <f aca="false">IF(OR($D8=1,MONTH($B8)&lt;&gt;MONTH(StartDate),'У6 Ввод'!$D$195="",'У6 Ввод'!$E$195="",'У6 Ввод'!$D$195&gt;$B8),0,MAX(0,MIN(1,'У6 Ввод'!$E$195-NETWORKDAYS('У6 Ввод'!$D$195,$B8)+1))/Настройки!$E$12*100)</f>
        <v>0</v>
      </c>
      <c r="GI8" s="67" t="n">
        <f aca="false">IF(OR($D8=1,MONTH($B8)&lt;&gt;MONTH(StartDate),'У6 Ввод'!$D$196="",'У6 Ввод'!$E$196="",'У6 Ввод'!$D$196&gt;$B8),0,MAX(0,MIN(1,'У6 Ввод'!$E$196-NETWORKDAYS('У6 Ввод'!$D$196,$B8)+1))/Настройки!$E$12*100)</f>
        <v>0</v>
      </c>
      <c r="GJ8" s="67" t="n">
        <f aca="false">IF(OR($D8=1,MONTH($B8)&lt;&gt;MONTH(StartDate),'У6 Ввод'!$D$197="",'У6 Ввод'!$E$197="",'У6 Ввод'!$D$197&gt;$B8),0,MAX(0,MIN(1,'У6 Ввод'!$E$197-NETWORKDAYS('У6 Ввод'!$D$197,$B8)+1))/Настройки!$E$12*100)</f>
        <v>0</v>
      </c>
      <c r="GK8" s="67" t="n">
        <f aca="false">IF(OR($D8=1,MONTH($B8)&lt;&gt;MONTH(StartDate),'У6 Ввод'!$D$198="",'У6 Ввод'!$E$198="",'У6 Ввод'!$D$198&gt;$B8),0,MAX(0,MIN(1,'У6 Ввод'!$E$198-NETWORKDAYS('У6 Ввод'!$D$198,$B8)+1))/Настройки!$E$12*100)</f>
        <v>0</v>
      </c>
      <c r="GL8" s="67" t="n">
        <f aca="false">IF(OR($D8=1,MONTH($B8)&lt;&gt;MONTH(StartDate),'У6 Ввод'!$D$199="",'У6 Ввод'!$E$199="",'У6 Ввод'!$D$199&gt;$B8),0,MAX(0,MIN(1,'У6 Ввод'!$E$199-NETWORKDAYS('У6 Ввод'!$D$199,$B8)+1))/Настройки!$E$12*100)</f>
        <v>0</v>
      </c>
      <c r="GM8" s="67" t="n">
        <f aca="false">IF(OR($D8=1,MONTH($B8)&lt;&gt;MONTH(StartDate),'У6 Ввод'!$D$200="",'У6 Ввод'!$E$200="",'У6 Ввод'!$D$200&gt;$B8),0,MAX(0,MIN(1,'У6 Ввод'!$E$200-NETWORKDAYS('У6 Ввод'!$D$200,$B8)+1))/Настройки!$E$12*100)</f>
        <v>0</v>
      </c>
      <c r="GN8" s="67" t="n">
        <f aca="false">IF(OR($D8=1,MONTH($B8)&lt;&gt;MONTH(StartDate),'У6 Ввод'!$D$201="",'У6 Ввод'!$E$201="",'У6 Ввод'!$D$201&gt;$B8),0,MAX(0,MIN(1,'У6 Ввод'!$E$201-NETWORKDAYS('У6 Ввод'!$D$201,$B8)+1))/Настройки!$E$12*100)</f>
        <v>0</v>
      </c>
      <c r="GO8" s="67" t="n">
        <f aca="false">IF(OR($D8=1,MONTH($B8)&lt;&gt;MONTH(StartDate),'У6 Ввод'!$D$202="",'У6 Ввод'!$E$202="",'У6 Ввод'!$D$202&gt;$B8),0,MAX(0,MIN(1,'У6 Ввод'!$E$202-NETWORKDAYS('У6 Ввод'!$D$202,$B8)+1))/Настройки!$E$12*100)</f>
        <v>0</v>
      </c>
      <c r="GP8" s="67" t="n">
        <f aca="false">IF(OR($D8=1,MONTH($B8)&lt;&gt;MONTH(StartDate),'У6 Ввод'!$D$203="",'У6 Ввод'!$E$203="",'У6 Ввод'!$D$203&gt;$B8),0,MAX(0,MIN(1,'У6 Ввод'!$E$203-NETWORKDAYS('У6 Ввод'!$D$203,$B8)+1))/Настройки!$E$12*100)</f>
        <v>0</v>
      </c>
      <c r="GQ8" s="67" t="n">
        <f aca="false">IF(OR($D8=1,MONTH($B8)&lt;&gt;MONTH(StartDate),'У6 Ввод'!$D$204="",'У6 Ввод'!$E$204="",'У6 Ввод'!$D$204&gt;$B8),0,MAX(0,MIN(1,'У6 Ввод'!$E$204-NETWORKDAYS('У6 Ввод'!$D$204,$B8)+1))/Настройки!$E$12*100)</f>
        <v>0</v>
      </c>
      <c r="GR8" s="67" t="n">
        <f aca="false">IF(OR($D8=1,MONTH($B8)&lt;&gt;MONTH(StartDate),'У6 Ввод'!$D$205="",'У6 Ввод'!$E$205="",'У6 Ввод'!$D$205&gt;$B8),0,MAX(0,MIN(1,'У6 Ввод'!$E$205-NETWORKDAYS('У6 Ввод'!$D$205,$B8)+1))/Настройки!$E$12*100)</f>
        <v>0</v>
      </c>
      <c r="GS8" s="67" t="n">
        <f aca="false">IF(OR($D8=1,MONTH($B8)&lt;&gt;MONTH(StartDate),'У6 Ввод'!$D$206="",'У6 Ввод'!$E$206="",'У6 Ввод'!$D$206&gt;$B8),0,MAX(0,MIN(1,'У6 Ввод'!$E$206-NETWORKDAYS('У6 Ввод'!$D$206,$B8)+1))/Настройки!$E$12*100)</f>
        <v>0</v>
      </c>
      <c r="GT8" s="67" t="n">
        <f aca="false">IF(OR($D8=1,MONTH($B8)&lt;&gt;MONTH(StartDate),'У6 Ввод'!$D$207="",'У6 Ввод'!$E$207="",'У6 Ввод'!$D$207&gt;$B8),0,MAX(0,MIN(1,'У6 Ввод'!$E$207-NETWORKDAYS('У6 Ввод'!$D$207,$B8)+1))/Настройки!$E$12*100)</f>
        <v>0</v>
      </c>
      <c r="GU8" s="67" t="n">
        <f aca="false">IF(OR($D8=1,MONTH($B8)&lt;&gt;MONTH(StartDate),'У6 Ввод'!$D$208="",'У6 Ввод'!$E$208="",'У6 Ввод'!$D$208&gt;$B8),0,MAX(0,MIN(1,'У6 Ввод'!$E$208-NETWORKDAYS('У6 Ввод'!$D$208,$B8)+1))/Настройки!$E$12*100)</f>
        <v>0</v>
      </c>
      <c r="GV8" s="67" t="n">
        <f aca="false">IF(OR($D8=1,MONTH($B8)&lt;&gt;MONTH(StartDate),'У6 Ввод'!$D$209="",'У6 Ввод'!$E$209="",'У6 Ввод'!$D$209&gt;$B8),0,MAX(0,MIN(1,'У6 Ввод'!$E$209-NETWORKDAYS('У6 Ввод'!$D$209,$B8)+1))/Настройки!$E$12*100)</f>
        <v>0</v>
      </c>
      <c r="GW8" s="67" t="n">
        <f aca="false">IF(OR($D8=1,MONTH($B8)&lt;&gt;MONTH(StartDate),'У6 Ввод'!$D$210="",'У6 Ввод'!$E$210="",'У6 Ввод'!$D$210&gt;$B8),0,MAX(0,MIN(1,'У6 Ввод'!$E$210-NETWORKDAYS('У6 Ввод'!$D$210,$B8)+1))/Настройки!$E$12*100)</f>
        <v>0</v>
      </c>
      <c r="GX8" s="67" t="n">
        <f aca="false">IF(OR($D8=1,MONTH($B8)&lt;&gt;MONTH(StartDate),'У6 Ввод'!$D$211="",'У6 Ввод'!$E$211="",'У6 Ввод'!$D$211&gt;$B8),0,MAX(0,MIN(1,'У6 Ввод'!$E$211-NETWORKDAYS('У6 Ввод'!$D$211,$B8)+1))/Настройки!$E$12*100)</f>
        <v>0</v>
      </c>
      <c r="GY8" s="67" t="n">
        <f aca="false">IF(OR($D8=1,MONTH($B8)&lt;&gt;MONTH(StartDate),'У6 Ввод'!$D$212="",'У6 Ввод'!$E$212="",'У6 Ввод'!$D$212&gt;$B8),0,MAX(0,MIN(1,'У6 Ввод'!$E$212-NETWORKDAYS('У6 Ввод'!$D$212,$B8)+1))/Настройки!$E$12*100)</f>
        <v>0</v>
      </c>
      <c r="GZ8" s="67" t="n">
        <f aca="false">IF(OR($D8=1,MONTH($B8)&lt;&gt;MONTH(StartDate),'У6 Ввод'!$D$213="",'У6 Ввод'!$E$213="",'У6 Ввод'!$D$213&gt;$B8),0,MAX(0,MIN(1,'У6 Ввод'!$E$213-NETWORKDAYS('У6 Ввод'!$D$213,$B8)+1))/Настройки!$E$12*100)</f>
        <v>0</v>
      </c>
      <c r="HA8" s="67" t="n">
        <f aca="false">IF(OR($D8=1,MONTH($B8)&lt;&gt;MONTH(StartDate),'У6 Ввод'!$D$214="",'У6 Ввод'!$E$214="",'У6 Ввод'!$D$214&gt;$B8),0,MAX(0,MIN(1,'У6 Ввод'!$E$214-NETWORKDAYS('У6 Ввод'!$D$214,$B8)+1))/Настройки!$E$12*100)</f>
        <v>0</v>
      </c>
      <c r="HB8" s="67" t="n">
        <f aca="false">IF(OR($D8=1,MONTH($B8)&lt;&gt;MONTH(StartDate),'У6 Ввод'!$D$215="",'У6 Ввод'!$E$215="",'У6 Ввод'!$D$215&gt;$B8),0,MAX(0,MIN(1,'У6 Ввод'!$E$215-NETWORKDAYS('У6 Ввод'!$D$215,$B8)+1))/Настройки!$E$12*100)</f>
        <v>0</v>
      </c>
      <c r="HC8" s="67" t="n">
        <f aca="false">IF(OR($D8=1,MONTH($B8)&lt;&gt;MONTH(StartDate),'У6 Ввод'!$D$216="",'У6 Ввод'!$E$216="",'У6 Ввод'!$D$216&gt;$B8),0,MAX(0,MIN(1,'У6 Ввод'!$E$216-NETWORKDAYS('У6 Ввод'!$D$216,$B8)+1))/Настройки!$E$12*100)</f>
        <v>0</v>
      </c>
      <c r="HD8" s="67" t="n">
        <f aca="false">IF(OR($D8=1,MONTH($B8)&lt;&gt;MONTH(StartDate),'У6 Ввод'!$D$217="",'У6 Ввод'!$E$217="",'У6 Ввод'!$D$217&gt;$B8),0,MAX(0,MIN(1,'У6 Ввод'!$E$217-NETWORKDAYS('У6 Ввод'!$D$217,$B8)+1))/Настройки!$E$12*100)</f>
        <v>0</v>
      </c>
      <c r="HE8" s="67" t="n">
        <f aca="false">IF(OR($D8=1,MONTH($B8)&lt;&gt;MONTH(StartDate),'У6 Ввод'!$D$218="",'У6 Ввод'!$E$218="",'У6 Ввод'!$D$218&gt;$B8),0,MAX(0,MIN(1,'У6 Ввод'!$E$218-NETWORKDAYS('У6 Ввод'!$D$218,$B8)+1))/Настройки!$E$12*100)</f>
        <v>0</v>
      </c>
      <c r="HF8" s="67" t="n">
        <f aca="false">IF(OR($D8=1,MONTH($B8)&lt;&gt;MONTH(StartDate),'У6 Ввод'!$D$219="",'У6 Ввод'!$E$219="",'У6 Ввод'!$D$219&gt;$B8),0,MAX(0,MIN(1,'У6 Ввод'!$E$219-NETWORKDAYS('У6 Ввод'!$D$219,$B8)+1))/Настройки!$E$12*100)</f>
        <v>0</v>
      </c>
      <c r="HG8" s="67" t="n">
        <f aca="false">IF(OR($D8=1,MONTH($B8)&lt;&gt;MONTH(StartDate),'У6 Ввод'!$D$220="",'У6 Ввод'!$E$220="",'У6 Ввод'!$D$220&gt;$B8),0,MAX(0,MIN(1,'У6 Ввод'!$E$220-NETWORKDAYS('У6 Ввод'!$D$220,$B8)+1))/Настройки!$E$12*100)</f>
        <v>0</v>
      </c>
      <c r="HH8" s="67" t="n">
        <f aca="false">IF(OR($D8=1,MONTH($B8)&lt;&gt;MONTH(StartDate),'У6 Ввод'!$D$221="",'У6 Ввод'!$E$221="",'У6 Ввод'!$D$221&gt;$B8),0,MAX(0,MIN(1,'У6 Ввод'!$E$221-NETWORKDAYS('У6 Ввод'!$D$221,$B8)+1))/Настройки!$E$12*100)</f>
        <v>0</v>
      </c>
      <c r="HI8" s="67" t="n">
        <f aca="false">IF(OR($D8=1,MONTH($B8)&lt;&gt;MONTH(StartDate),'У6 Ввод'!$D$222="",'У6 Ввод'!$E$222="",'У6 Ввод'!$D$222&gt;$B8),0,MAX(0,MIN(1,'У6 Ввод'!$E$222-NETWORKDAYS('У6 Ввод'!$D$222,$B8)+1))/Настройки!$E$12*100)</f>
        <v>0</v>
      </c>
      <c r="HJ8" s="67" t="n">
        <f aca="false">IF(OR($D8=1,MONTH($B8)&lt;&gt;MONTH(StartDate),'У6 Ввод'!$D$223="",'У6 Ввод'!$E$223="",'У6 Ввод'!$D$223&gt;$B8),0,MAX(0,MIN(1,'У6 Ввод'!$E$223-NETWORKDAYS('У6 Ввод'!$D$223,$B8)+1))/Настройки!$E$12*100)</f>
        <v>0</v>
      </c>
      <c r="HK8" s="67" t="n">
        <f aca="false">IF(OR($D8=1,MONTH($B8)&lt;&gt;MONTH(StartDate),'У6 Ввод'!$D$224="",'У6 Ввод'!$E$224="",'У6 Ввод'!$D$224&gt;$B8),0,MAX(0,MIN(1,'У6 Ввод'!$E$224-NETWORKDAYS('У6 Ввод'!$D$224,$B8)+1))/Настройки!$E$12*100)</f>
        <v>0</v>
      </c>
      <c r="HL8" s="67" t="n">
        <f aca="false">IF(OR($D8=1,MONTH($B8)&lt;&gt;MONTH(StartDate),'У6 Ввод'!$D$225="",'У6 Ввод'!$E$225="",'У6 Ввод'!$D$225&gt;$B8),0,MAX(0,MIN(1,'У6 Ввод'!$E$225-NETWORKDAYS('У6 Ввод'!$D$225,$B8)+1))/Настройки!$E$12*100)</f>
        <v>0</v>
      </c>
      <c r="HM8" s="67" t="n">
        <f aca="false">IF(OR($D8=1,MONTH($B8)&lt;&gt;MONTH(StartDate),'У6 Ввод'!$D$226="",'У6 Ввод'!$E$226="",'У6 Ввод'!$D$226&gt;$B8),0,MAX(0,MIN(1,'У6 Ввод'!$E$226-NETWORKDAYS('У6 Ввод'!$D$226,$B8)+1))/Настройки!$E$12*100)</f>
        <v>0</v>
      </c>
      <c r="HN8" s="67" t="n">
        <f aca="false">IF(OR($D8=1,MONTH($B8)&lt;&gt;MONTH(StartDate),'У6 Ввод'!$D$227="",'У6 Ввод'!$E$227="",'У6 Ввод'!$D$227&gt;$B8),0,MAX(0,MIN(1,'У6 Ввод'!$E$227-NETWORKDAYS('У6 Ввод'!$D$227,$B8)+1))/Настройки!$E$12*100)</f>
        <v>0</v>
      </c>
      <c r="HO8" s="67" t="n">
        <f aca="false">IF(OR($D8=1,MONTH($B8)&lt;&gt;MONTH(StartDate),'У6 Ввод'!$D$228="",'У6 Ввод'!$E$228="",'У6 Ввод'!$D$228&gt;$B8),0,MAX(0,MIN(1,'У6 Ввод'!$E$228-NETWORKDAYS('У6 Ввод'!$D$228,$B8)+1))/Настройки!$E$12*100)</f>
        <v>0</v>
      </c>
      <c r="HP8" s="67" t="n">
        <f aca="false">IF(OR($D8=1,MONTH($B8)&lt;&gt;MONTH(StartDate),'У6 Ввод'!$D$229="",'У6 Ввод'!$E$229="",'У6 Ввод'!$D$229&gt;$B8),0,MAX(0,MIN(1,'У6 Ввод'!$E$229-NETWORKDAYS('У6 Ввод'!$D$229,$B8)+1))/Настройки!$E$12*100)</f>
        <v>0</v>
      </c>
      <c r="HQ8" s="67" t="n">
        <f aca="false">IF(OR($D8=1,MONTH($B8)&lt;&gt;MONTH(StartDate),'У6 Ввод'!$D$230="",'У6 Ввод'!$E$230="",'У6 Ввод'!$D$230&gt;$B8),0,MAX(0,MIN(1,'У6 Ввод'!$E$230-NETWORKDAYS('У6 Ввод'!$D$230,$B8)+1))/Настройки!$E$12*100)</f>
        <v>0</v>
      </c>
      <c r="HR8" s="67" t="n">
        <f aca="false">IF(OR($D8=1,MONTH($B8)&lt;&gt;MONTH(StartDate),'У6 Ввод'!$D$231="",'У6 Ввод'!$E$231="",'У6 Ввод'!$D$231&gt;$B8),0,MAX(0,MIN(1,'У6 Ввод'!$E$231-NETWORKDAYS('У6 Ввод'!$D$231,$B8)+1))/Настройки!$E$12*100)</f>
        <v>0</v>
      </c>
      <c r="HS8" s="67" t="n">
        <f aca="false">IF(OR($D8=1,MONTH($B8)&lt;&gt;MONTH(StartDate),'У6 Ввод'!$D$232="",'У6 Ввод'!$E$232="",'У6 Ввод'!$D$232&gt;$B8),0,MAX(0,MIN(1,'У6 Ввод'!$E$232-NETWORKDAYS('У6 Ввод'!$D$232,$B8)+1))/Настройки!$E$12*100)</f>
        <v>0</v>
      </c>
      <c r="HT8" s="67" t="n">
        <f aca="false">IF(OR($D8=1,MONTH($B8)&lt;&gt;MONTH(StartDate),'У6 Ввод'!$D$233="",'У6 Ввод'!$E$233="",'У6 Ввод'!$D$233&gt;$B8),0,MAX(0,MIN(1,'У6 Ввод'!$E$233-NETWORKDAYS('У6 Ввод'!$D$233,$B8)+1))/Настройки!$E$12*100)</f>
        <v>0</v>
      </c>
      <c r="HU8" s="67" t="n">
        <f aca="false">IF(OR($D8=1,MONTH($B8)&lt;&gt;MONTH(StartDate),'У6 Ввод'!$D$234="",'У6 Ввод'!$E$234="",'У6 Ввод'!$D$234&gt;$B8),0,MAX(0,MIN(1,'У6 Ввод'!$E$234-NETWORKDAYS('У6 Ввод'!$D$234,$B8)+1))/Настройки!$E$12*100)</f>
        <v>0</v>
      </c>
      <c r="HV8" s="67" t="n">
        <f aca="false">IF(OR($D8=1,MONTH($B8)&lt;&gt;MONTH(StartDate),'У6 Ввод'!$D$235="",'У6 Ввод'!$E$235="",'У6 Ввод'!$D$235&gt;$B8),0,MAX(0,MIN(1,'У6 Ввод'!$E$235-NETWORKDAYS('У6 Ввод'!$D$235,$B8)+1))/Настройки!$E$12*100)</f>
        <v>0</v>
      </c>
      <c r="HW8" s="67" t="n">
        <f aca="false">IF(OR($D8=1,MONTH($B8)&lt;&gt;MONTH(StartDate),'У6 Ввод'!$D$236="",'У6 Ввод'!$E$236="",'У6 Ввод'!$D$236&gt;$B8),0,MAX(0,MIN(1,'У6 Ввод'!$E$236-NETWORKDAYS('У6 Ввод'!$D$236,$B8)+1))/Настройки!$E$12*100)</f>
        <v>0</v>
      </c>
      <c r="HX8" s="67" t="n">
        <f aca="false">IF(OR($D8=1,MONTH($B8)&lt;&gt;MONTH(StartDate),'У6 Ввод'!$D$237="",'У6 Ввод'!$E$237="",'У6 Ввод'!$D$237&gt;$B8),0,MAX(0,MIN(1,'У6 Ввод'!$E$237-NETWORKDAYS('У6 Ввод'!$D$237,$B8)+1))/Настройки!$E$12*100)</f>
        <v>0</v>
      </c>
      <c r="HY8" s="67" t="n">
        <f aca="false">IF(OR($D8=1,MONTH($B8)&lt;&gt;MONTH(StartDate),'У6 Ввод'!$D$238="",'У6 Ввод'!$E$238="",'У6 Ввод'!$D$238&gt;$B8),0,MAX(0,MIN(1,'У6 Ввод'!$E$238-NETWORKDAYS('У6 Ввод'!$D$238,$B8)+1))/Настройки!$E$12*100)</f>
        <v>0</v>
      </c>
      <c r="HZ8" s="67" t="n">
        <f aca="false">IF(OR($D8=1,MONTH($B8)&lt;&gt;MONTH(StartDate),'У6 Ввод'!$D$239="",'У6 Ввод'!$E$239="",'У6 Ввод'!$D$239&gt;$B8),0,MAX(0,MIN(1,'У6 Ввод'!$E$239-NETWORKDAYS('У6 Ввод'!$D$239,$B8)+1))/Настройки!$E$12*100)</f>
        <v>0</v>
      </c>
      <c r="IA8" s="67" t="n">
        <f aca="false">IF(OR($D8=1,MONTH($B8)&lt;&gt;MONTH(StartDate),'У6 Ввод'!$D$240="",'У6 Ввод'!$E$240="",'У6 Ввод'!$D$240&gt;$B8),0,MAX(0,MIN(1,'У6 Ввод'!$E$240-NETWORKDAYS('У6 Ввод'!$D$240,$B8)+1))/Настройки!$E$12*100)</f>
        <v>0</v>
      </c>
      <c r="IB8" s="67" t="n">
        <f aca="false">IF(OR($D8=1,MONTH($B8)&lt;&gt;MONTH(StartDate),'У6 Ввод'!$D$241="",'У6 Ввод'!$E$241="",'У6 Ввод'!$D$241&gt;$B8),0,MAX(0,MIN(1,'У6 Ввод'!$E$241-NETWORKDAYS('У6 Ввод'!$D$241,$B8)+1))/Настройки!$E$12*100)</f>
        <v>0</v>
      </c>
      <c r="IC8" s="67" t="n">
        <f aca="false">IF(OR($D8=1,MONTH($B8)&lt;&gt;MONTH(StartDate),'У6 Ввод'!$D$242="",'У6 Ввод'!$E$242="",'У6 Ввод'!$D$242&gt;$B8),0,MAX(0,MIN(1,'У6 Ввод'!$E$242-NETWORKDAYS('У6 Ввод'!$D$242,$B8)+1))/Настройки!$E$12*100)</f>
        <v>0</v>
      </c>
      <c r="ID8" s="67" t="n">
        <f aca="false">IF(OR($D8=1,MONTH($B8)&lt;&gt;MONTH(StartDate),'У6 Ввод'!$D$243="",'У6 Ввод'!$E$243="",'У6 Ввод'!$D$243&gt;$B8),0,MAX(0,MIN(1,'У6 Ввод'!$E$243-NETWORKDAYS('У6 Ввод'!$D$243,$B8)+1))/Настройки!$E$12*100)</f>
        <v>0</v>
      </c>
      <c r="IE8" s="67" t="n">
        <f aca="false">IF(OR($D8=1,MONTH($B8)&lt;&gt;MONTH(StartDate),'У6 Ввод'!$D$244="",'У6 Ввод'!$E$244="",'У6 Ввод'!$D$244&gt;$B8),0,MAX(0,MIN(1,'У6 Ввод'!$E$244-NETWORKDAYS('У6 Ввод'!$D$244,$B8)+1))/Настройки!$E$12*100)</f>
        <v>0</v>
      </c>
      <c r="IF8" s="67" t="n">
        <f aca="false">IF(OR($D8=1,MONTH($B8)&lt;&gt;MONTH(StartDate),'У6 Ввод'!$D$245="",'У6 Ввод'!$E$245="",'У6 Ввод'!$D$245&gt;$B8),0,MAX(0,MIN(1,'У6 Ввод'!$E$245-NETWORKDAYS('У6 Ввод'!$D$245,$B8)+1))/Настройки!$E$12*100)</f>
        <v>0</v>
      </c>
      <c r="IG8" s="67" t="n">
        <f aca="false">IF(OR($D8=1,MONTH($B8)&lt;&gt;MONTH(StartDate),'У6 Ввод'!$D$246="",'У6 Ввод'!$E$246="",'У6 Ввод'!$D$246&gt;$B8),0,MAX(0,MIN(1,'У6 Ввод'!$E$246-NETWORKDAYS('У6 Ввод'!$D$246,$B8)+1))/Настройки!$E$12*100)</f>
        <v>0</v>
      </c>
      <c r="IH8" s="67" t="n">
        <f aca="false">IF(OR($D8=1,MONTH($B8)&lt;&gt;MONTH(StartDate),'У6 Ввод'!$D$247="",'У6 Ввод'!$E$247="",'У6 Ввод'!$D$247&gt;$B8),0,MAX(0,MIN(1,'У6 Ввод'!$E$247-NETWORKDAYS('У6 Ввод'!$D$247,$B8)+1))/Настройки!$E$12*100)</f>
        <v>0</v>
      </c>
      <c r="II8" s="67" t="n">
        <f aca="false">IF(OR($D8=1,MONTH($B8)&lt;&gt;MONTH(StartDate),'У6 Ввод'!$D$248="",'У6 Ввод'!$E$248="",'У6 Ввод'!$D$248&gt;$B8),0,MAX(0,MIN(1,'У6 Ввод'!$E$248-NETWORKDAYS('У6 Ввод'!$D$248,$B8)+1))/Настройки!$E$12*100)</f>
        <v>0</v>
      </c>
      <c r="IJ8" s="67" t="n">
        <f aca="false">IF(OR($D8=1,MONTH($B8)&lt;&gt;MONTH(StartDate),'У6 Ввод'!$D$249="",'У6 Ввод'!$E$249="",'У6 Ввод'!$D$249&gt;$B8),0,MAX(0,MIN(1,'У6 Ввод'!$E$249-NETWORKDAYS('У6 Ввод'!$D$249,$B8)+1))/Настройки!$E$12*100)</f>
        <v>0</v>
      </c>
      <c r="IK8" s="67" t="n">
        <f aca="false">IF(OR($D8=1,MONTH($B8)&lt;&gt;MONTH(StartDate),'У6 Ввод'!$D$250="",'У6 Ввод'!$E$250="",'У6 Ввод'!$D$250&gt;$B8),0,MAX(0,MIN(1,'У6 Ввод'!$E$250-NETWORKDAYS('У6 Ввод'!$D$250,$B8)+1))/Настройки!$E$12*100)</f>
        <v>0</v>
      </c>
      <c r="IL8" s="67" t="n">
        <f aca="false">IF(OR($D8=1,MONTH($B8)&lt;&gt;MONTH(StartDate),'У6 Ввод'!$D$251="",'У6 Ввод'!$E$251="",'У6 Ввод'!$D$251&gt;$B8),0,MAX(0,MIN(1,'У6 Ввод'!$E$251-NETWORKDAYS('У6 Ввод'!$D$251,$B8)+1))/Настройки!$E$12*100)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133.3</v>
      </c>
      <c r="F9" s="49" t="n">
        <f aca="false">IF(OR(MONTH(B9)&lt;&gt;MONTH(StartDate),D9=1),"",100)</f>
        <v>100</v>
      </c>
      <c r="G9" s="67" t="n">
        <f aca="false">IF(OR($D9=1,MONTH($B9)&lt;&gt;MONTH(StartDate),'У6 Ввод'!$D$12="",'У6 Ввод'!$E$12="",'У6 Ввод'!$D$12&gt;$B9),0,MAX(0,MIN(1,'У6 Ввод'!$E$12-NETWORKDAYS('У6 Ввод'!$D$12,$B9)+1))/Настройки!$E$12*100)</f>
        <v>0</v>
      </c>
      <c r="H9" s="67" t="n">
        <f aca="false">IF(OR($D9=1,MONTH($B9)&lt;&gt;MONTH(StartDate),'У6 Ввод'!$D$13="",'У6 Ввод'!$E$13="",'У6 Ввод'!$D$13&gt;$B9),0,MAX(0,MIN(1,'У6 Ввод'!$E$13-NETWORKDAYS('У6 Ввод'!$D$13,$B9)+1))/Настройки!$E$12*100)</f>
        <v>0</v>
      </c>
      <c r="I9" s="67" t="n">
        <f aca="false">IF(OR($D9=1,MONTH($B9)&lt;&gt;MONTH(StartDate),'У6 Ввод'!$D$14="",'У6 Ввод'!$E$14="",'У6 Ввод'!$D$14&gt;$B9),0,MAX(0,MIN(1,'У6 Ввод'!$E$14-NETWORKDAYS('У6 Ввод'!$D$14,$B9)+1))/Настройки!$E$12*100)</f>
        <v>22.2222222222222</v>
      </c>
      <c r="J9" s="67" t="n">
        <f aca="false">IF(OR($D9=1,MONTH($B9)&lt;&gt;MONTH(StartDate),'У6 Ввод'!$D$15="",'У6 Ввод'!$E$15="",'У6 Ввод'!$D$15&gt;$B9),0,MAX(0,MIN(1,'У6 Ввод'!$E$15-NETWORKDAYS('У6 Ввод'!$D$15,$B9)+1))/Настройки!$E$12*100)</f>
        <v>0</v>
      </c>
      <c r="K9" s="67" t="n">
        <f aca="false">IF(OR($D9=1,MONTH($B9)&lt;&gt;MONTH(StartDate),'У6 Ввод'!$D$16="",'У6 Ввод'!$E$16="",'У6 Ввод'!$D$16&gt;$B9),0,MAX(0,MIN(1,'У6 Ввод'!$E$16-NETWORKDAYS('У6 Ввод'!$D$16,$B9)+1))/Настройки!$E$12*100)</f>
        <v>22.2222222222222</v>
      </c>
      <c r="L9" s="67" t="n">
        <f aca="false">IF(OR($D9=1,MONTH($B9)&lt;&gt;MONTH(StartDate),'У6 Ввод'!$D$17="",'У6 Ввод'!$E$17="",'У6 Ввод'!$D$17&gt;$B9),0,MAX(0,MIN(1,'У6 Ввод'!$E$17-NETWORKDAYS('У6 Ввод'!$D$17,$B9)+1))/Настройки!$E$12*100)</f>
        <v>0</v>
      </c>
      <c r="M9" s="67" t="n">
        <f aca="false">IF(OR($D9=1,MONTH($B9)&lt;&gt;MONTH(StartDate),'У6 Ввод'!$D$18="",'У6 Ввод'!$E$18="",'У6 Ввод'!$D$18&gt;$B9),0,MAX(0,MIN(1,'У6 Ввод'!$E$18-NETWORKDAYS('У6 Ввод'!$D$18,$B9)+1))/Настройки!$E$12*100)</f>
        <v>0</v>
      </c>
      <c r="N9" s="67" t="n">
        <f aca="false">IF(OR($D9=1,MONTH($B9)&lt;&gt;MONTH(StartDate),'У6 Ввод'!$D$19="",'У6 Ввод'!$E$19="",'У6 Ввод'!$D$19&gt;$B9),0,MAX(0,MIN(1,'У6 Ввод'!$E$19-NETWORKDAYS('У6 Ввод'!$D$19,$B9)+1))/Настройки!$E$12*100)</f>
        <v>0</v>
      </c>
      <c r="O9" s="67" t="n">
        <f aca="false">IF(OR($D9=1,MONTH($B9)&lt;&gt;MONTH(StartDate),'У6 Ввод'!$D$20="",'У6 Ввод'!$E$20="",'У6 Ввод'!$D$20&gt;$B9),0,MAX(0,MIN(1,'У6 Ввод'!$E$20-NETWORKDAYS('У6 Ввод'!$D$20,$B9)+1))/Настройки!$E$12*100)</f>
        <v>22.2222222222222</v>
      </c>
      <c r="P9" s="67" t="n">
        <f aca="false">IF(OR($D9=1,MONTH($B9)&lt;&gt;MONTH(StartDate),'У6 Ввод'!$D$21="",'У6 Ввод'!$E$21="",'У6 Ввод'!$D$21&gt;$B9),0,MAX(0,MIN(1,'У6 Ввод'!$E$21-NETWORKDAYS('У6 Ввод'!$D$21,$B9)+1))/Настройки!$E$12*100)</f>
        <v>0</v>
      </c>
      <c r="Q9" s="67" t="n">
        <f aca="false">IF(OR($D9=1,MONTH($B9)&lt;&gt;MONTH(StartDate),'У6 Ввод'!$D$22="",'У6 Ввод'!$E$22="",'У6 Ввод'!$D$22&gt;$B9),0,MAX(0,MIN(1,'У6 Ввод'!$E$22-NETWORKDAYS('У6 Ввод'!$D$22,$B9)+1))/Настройки!$E$12*100)</f>
        <v>22.2222222222222</v>
      </c>
      <c r="R9" s="67" t="n">
        <f aca="false">IF(OR($D9=1,MONTH($B9)&lt;&gt;MONTH(StartDate),'У6 Ввод'!$D$23="",'У6 Ввод'!$E$23="",'У6 Ввод'!$D$23&gt;$B9),0,MAX(0,MIN(1,'У6 Ввод'!$E$23-NETWORKDAYS('У6 Ввод'!$D$23,$B9)+1))/Настройки!$E$12*100)</f>
        <v>22.2222222222222</v>
      </c>
      <c r="S9" s="67" t="n">
        <f aca="false">IF(OR($D9=1,MONTH($B9)&lt;&gt;MONTH(StartDate),'У6 Ввод'!$D$24="",'У6 Ввод'!$E$24="",'У6 Ввод'!$D$24&gt;$B9),0,MAX(0,MIN(1,'У6 Ввод'!$E$24-NETWORKDAYS('У6 Ввод'!$D$24,$B9)+1))/Настройки!$E$12*100)</f>
        <v>22.2222222222222</v>
      </c>
      <c r="T9" s="67" t="n">
        <f aca="false">IF(OR($D9=1,MONTH($B9)&lt;&gt;MONTH(StartDate),'У6 Ввод'!$D$25="",'У6 Ввод'!$E$25="",'У6 Ввод'!$D$25&gt;$B9),0,MAX(0,MIN(1,'У6 Ввод'!$E$25-NETWORKDAYS('У6 Ввод'!$D$25,$B9)+1))/Настройки!$E$12*100)</f>
        <v>0</v>
      </c>
      <c r="U9" s="67" t="n">
        <f aca="false">IF(OR($D9=1,MONTH($B9)&lt;&gt;MONTH(StartDate),'У6 Ввод'!$D$26="",'У6 Ввод'!$E$26="",'У6 Ввод'!$D$26&gt;$B9),0,MAX(0,MIN(1,'У6 Ввод'!$E$26-NETWORKDAYS('У6 Ввод'!$D$26,$B9)+1))/Настройки!$E$12*100)</f>
        <v>0</v>
      </c>
      <c r="V9" s="67" t="n">
        <f aca="false">IF(OR($D9=1,MONTH($B9)&lt;&gt;MONTH(StartDate),'У6 Ввод'!$D$27="",'У6 Ввод'!$E$27="",'У6 Ввод'!$D$27&gt;$B9),0,MAX(0,MIN(1,'У6 Ввод'!$E$27-NETWORKDAYS('У6 Ввод'!$D$27,$B9)+1))/Настройки!$E$12*100)</f>
        <v>0</v>
      </c>
      <c r="W9" s="67" t="n">
        <f aca="false">IF(OR($D9=1,MONTH($B9)&lt;&gt;MONTH(StartDate),'У6 Ввод'!$D$28="",'У6 Ввод'!$E$28="",'У6 Ввод'!$D$28&gt;$B9),0,MAX(0,MIN(1,'У6 Ввод'!$E$28-NETWORKDAYS('У6 Ввод'!$D$28,$B9)+1))/Настройки!$E$12*100)</f>
        <v>0</v>
      </c>
      <c r="X9" s="67" t="n">
        <f aca="false">IF(OR($D9=1,MONTH($B9)&lt;&gt;MONTH(StartDate),'У6 Ввод'!$D$29="",'У6 Ввод'!$E$29="",'У6 Ввод'!$D$29&gt;$B9),0,MAX(0,MIN(1,'У6 Ввод'!$E$29-NETWORKDAYS('У6 Ввод'!$D$29,$B9)+1))/Настройки!$E$12*100)</f>
        <v>0</v>
      </c>
      <c r="Y9" s="67" t="n">
        <f aca="false">IF(OR($D9=1,MONTH($B9)&lt;&gt;MONTH(StartDate),'У6 Ввод'!$D$30="",'У6 Ввод'!$E$30="",'У6 Ввод'!$D$30&gt;$B9),0,MAX(0,MIN(1,'У6 Ввод'!$E$30-NETWORKDAYS('У6 Ввод'!$D$30,$B9)+1))/Настройки!$E$12*100)</f>
        <v>0</v>
      </c>
      <c r="Z9" s="67" t="n">
        <f aca="false">IF(OR($D9=1,MONTH($B9)&lt;&gt;MONTH(StartDate),'У6 Ввод'!$D$31="",'У6 Ввод'!$E$31="",'У6 Ввод'!$D$31&gt;$B9),0,MAX(0,MIN(1,'У6 Ввод'!$E$31-NETWORKDAYS('У6 Ввод'!$D$31,$B9)+1))/Настройки!$E$12*100)</f>
        <v>0</v>
      </c>
      <c r="AA9" s="67" t="n">
        <f aca="false">IF(OR($D9=1,MONTH($B9)&lt;&gt;MONTH(StartDate),'У6 Ввод'!$D$32="",'У6 Ввод'!$E$32="",'У6 Ввод'!$D$32&gt;$B9),0,MAX(0,MIN(1,'У6 Ввод'!$E$32-NETWORKDAYS('У6 Ввод'!$D$32,$B9)+1))/Настройки!$E$12*100)</f>
        <v>0</v>
      </c>
      <c r="AB9" s="67" t="n">
        <f aca="false">IF(OR($D9=1,MONTH($B9)&lt;&gt;MONTH(StartDate),'У6 Ввод'!$D$33="",'У6 Ввод'!$E$33="",'У6 Ввод'!$D$33&gt;$B9),0,MAX(0,MIN(1,'У6 Ввод'!$E$33-NETWORKDAYS('У6 Ввод'!$D$33,$B9)+1))/Настройки!$E$12*100)</f>
        <v>0</v>
      </c>
      <c r="AC9" s="67" t="n">
        <f aca="false">IF(OR($D9=1,MONTH($B9)&lt;&gt;MONTH(StartDate),'У6 Ввод'!$D$34="",'У6 Ввод'!$E$34="",'У6 Ввод'!$D$34&gt;$B9),0,MAX(0,MIN(1,'У6 Ввод'!$E$34-NETWORKDAYS('У6 Ввод'!$D$34,$B9)+1))/Настройки!$E$12*100)</f>
        <v>0</v>
      </c>
      <c r="AD9" s="67" t="n">
        <f aca="false">IF(OR($D9=1,MONTH($B9)&lt;&gt;MONTH(StartDate),'У6 Ввод'!$D$35="",'У6 Ввод'!$E$35="",'У6 Ввод'!$D$35&gt;$B9),0,MAX(0,MIN(1,'У6 Ввод'!$E$35-NETWORKDAYS('У6 Ввод'!$D$35,$B9)+1))/Настройки!$E$12*100)</f>
        <v>0</v>
      </c>
      <c r="AE9" s="67" t="n">
        <f aca="false">IF(OR($D9=1,MONTH($B9)&lt;&gt;MONTH(StartDate),'У6 Ввод'!$D$36="",'У6 Ввод'!$E$36="",'У6 Ввод'!$D$36&gt;$B9),0,MAX(0,MIN(1,'У6 Ввод'!$E$36-NETWORKDAYS('У6 Ввод'!$D$36,$B9)+1))/Настройки!$E$12*100)</f>
        <v>0</v>
      </c>
      <c r="AF9" s="67" t="n">
        <f aca="false">IF(OR($D9=1,MONTH($B9)&lt;&gt;MONTH(StartDate),'У6 Ввод'!$D$37="",'У6 Ввод'!$E$37="",'У6 Ввод'!$D$37&gt;$B9),0,MAX(0,MIN(1,'У6 Ввод'!$E$37-NETWORKDAYS('У6 Ввод'!$D$37,$B9)+1))/Настройки!$E$12*100)</f>
        <v>0</v>
      </c>
      <c r="AG9" s="67" t="n">
        <f aca="false">IF(OR($D9=1,MONTH($B9)&lt;&gt;MONTH(StartDate),'У6 Ввод'!$D$38="",'У6 Ввод'!$E$38="",'У6 Ввод'!$D$38&gt;$B9),0,MAX(0,MIN(1,'У6 Ввод'!$E$38-NETWORKDAYS('У6 Ввод'!$D$38,$B9)+1))/Настройки!$E$12*100)</f>
        <v>0</v>
      </c>
      <c r="AH9" s="67" t="n">
        <f aca="false">IF(OR($D9=1,MONTH($B9)&lt;&gt;MONTH(StartDate),'У6 Ввод'!$D$39="",'У6 Ввод'!$E$39="",'У6 Ввод'!$D$39&gt;$B9),0,MAX(0,MIN(1,'У6 Ввод'!$E$39-NETWORKDAYS('У6 Ввод'!$D$39,$B9)+1))/Настройки!$E$12*100)</f>
        <v>0</v>
      </c>
      <c r="AI9" s="67" t="n">
        <f aca="false">IF(OR($D9=1,MONTH($B9)&lt;&gt;MONTH(StartDate),'У6 Ввод'!$D$40="",'У6 Ввод'!$E$40="",'У6 Ввод'!$D$40&gt;$B9),0,MAX(0,MIN(1,'У6 Ввод'!$E$40-NETWORKDAYS('У6 Ввод'!$D$40,$B9)+1))/Настройки!$E$12*100)</f>
        <v>0</v>
      </c>
      <c r="AJ9" s="67" t="n">
        <f aca="false">IF(OR($D9=1,MONTH($B9)&lt;&gt;MONTH(StartDate),'У6 Ввод'!$D$41="",'У6 Ввод'!$E$41="",'У6 Ввод'!$D$41&gt;$B9),0,MAX(0,MIN(1,'У6 Ввод'!$E$41-NETWORKDAYS('У6 Ввод'!$D$41,$B9)+1))/Настройки!$E$12*100)</f>
        <v>0</v>
      </c>
      <c r="AK9" s="67" t="n">
        <f aca="false">IF(OR($D9=1,MONTH($B9)&lt;&gt;MONTH(StartDate),'У6 Ввод'!$D$42="",'У6 Ввод'!$E$42="",'У6 Ввод'!$D$42&gt;$B9),0,MAX(0,MIN(1,'У6 Ввод'!$E$42-NETWORKDAYS('У6 Ввод'!$D$42,$B9)+1))/Настройки!$E$12*100)</f>
        <v>0</v>
      </c>
      <c r="AL9" s="67" t="n">
        <f aca="false">IF(OR($D9=1,MONTH($B9)&lt;&gt;MONTH(StartDate),'У6 Ввод'!$D$43="",'У6 Ввод'!$E$43="",'У6 Ввод'!$D$43&gt;$B9),0,MAX(0,MIN(1,'У6 Ввод'!$E$43-NETWORKDAYS('У6 Ввод'!$D$43,$B9)+1))/Настройки!$E$12*100)</f>
        <v>0</v>
      </c>
      <c r="AM9" s="67" t="n">
        <f aca="false">IF(OR($D9=1,MONTH($B9)&lt;&gt;MONTH(StartDate),'У6 Ввод'!$D$44="",'У6 Ввод'!$E$44="",'У6 Ввод'!$D$44&gt;$B9),0,MAX(0,MIN(1,'У6 Ввод'!$E$44-NETWORKDAYS('У6 Ввод'!$D$44,$B9)+1))/Настройки!$E$12*100)</f>
        <v>0</v>
      </c>
      <c r="AN9" s="67" t="n">
        <f aca="false">IF(OR($D9=1,MONTH($B9)&lt;&gt;MONTH(StartDate),'У6 Ввод'!$D$45="",'У6 Ввод'!$E$45="",'У6 Ввод'!$D$45&gt;$B9),0,MAX(0,MIN(1,'У6 Ввод'!$E$45-NETWORKDAYS('У6 Ввод'!$D$45,$B9)+1))/Настройки!$E$12*100)</f>
        <v>0</v>
      </c>
      <c r="AO9" s="67" t="n">
        <f aca="false">IF(OR($D9=1,MONTH($B9)&lt;&gt;MONTH(StartDate),'У6 Ввод'!$D$46="",'У6 Ввод'!$E$46="",'У6 Ввод'!$D$46&gt;$B9),0,MAX(0,MIN(1,'У6 Ввод'!$E$46-NETWORKDAYS('У6 Ввод'!$D$46,$B9)+1))/Настройки!$E$12*100)</f>
        <v>0</v>
      </c>
      <c r="AP9" s="67" t="n">
        <f aca="false">IF(OR($D9=1,MONTH($B9)&lt;&gt;MONTH(StartDate),'У6 Ввод'!$D$47="",'У6 Ввод'!$E$47="",'У6 Ввод'!$D$47&gt;$B9),0,MAX(0,MIN(1,'У6 Ввод'!$E$47-NETWORKDAYS('У6 Ввод'!$D$47,$B9)+1))/Настройки!$E$12*100)</f>
        <v>0</v>
      </c>
      <c r="AQ9" s="67" t="n">
        <f aca="false">IF(OR($D9=1,MONTH($B9)&lt;&gt;MONTH(StartDate),'У6 Ввод'!$D$48="",'У6 Ввод'!$E$48="",'У6 Ввод'!$D$48&gt;$B9),0,MAX(0,MIN(1,'У6 Ввод'!$E$48-NETWORKDAYS('У6 Ввод'!$D$48,$B9)+1))/Настройки!$E$12*100)</f>
        <v>0</v>
      </c>
      <c r="AR9" s="67" t="n">
        <f aca="false">IF(OR($D9=1,MONTH($B9)&lt;&gt;MONTH(StartDate),'У6 Ввод'!$D$49="",'У6 Ввод'!$E$49="",'У6 Ввод'!$D$49&gt;$B9),0,MAX(0,MIN(1,'У6 Ввод'!$E$49-NETWORKDAYS('У6 Ввод'!$D$49,$B9)+1))/Настройки!$E$12*100)</f>
        <v>0</v>
      </c>
      <c r="AS9" s="67" t="n">
        <f aca="false">IF(OR($D9=1,MONTH($B9)&lt;&gt;MONTH(StartDate),'У6 Ввод'!$D$50="",'У6 Ввод'!$E$50="",'У6 Ввод'!$D$50&gt;$B9),0,MAX(0,MIN(1,'У6 Ввод'!$E$50-NETWORKDAYS('У6 Ввод'!$D$50,$B9)+1))/Настройки!$E$12*100)</f>
        <v>0</v>
      </c>
      <c r="AT9" s="67" t="n">
        <f aca="false">IF(OR($D9=1,MONTH($B9)&lt;&gt;MONTH(StartDate),'У6 Ввод'!$D$51="",'У6 Ввод'!$E$51="",'У6 Ввод'!$D$51&gt;$B9),0,MAX(0,MIN(1,'У6 Ввод'!$E$51-NETWORKDAYS('У6 Ввод'!$D$51,$B9)+1))/Настройки!$E$12*100)</f>
        <v>0</v>
      </c>
      <c r="AU9" s="67" t="n">
        <f aca="false">IF(OR($D9=1,MONTH($B9)&lt;&gt;MONTH(StartDate),'У6 Ввод'!$D$52="",'У6 Ввод'!$E$52="",'У6 Ввод'!$D$52&gt;$B9),0,MAX(0,MIN(1,'У6 Ввод'!$E$52-NETWORKDAYS('У6 Ввод'!$D$52,$B9)+1))/Настройки!$E$12*100)</f>
        <v>0</v>
      </c>
      <c r="AV9" s="67" t="n">
        <f aca="false">IF(OR($D9=1,MONTH($B9)&lt;&gt;MONTH(StartDate),'У6 Ввод'!$D$53="",'У6 Ввод'!$E$53="",'У6 Ввод'!$D$53&gt;$B9),0,MAX(0,MIN(1,'У6 Ввод'!$E$53-NETWORKDAYS('У6 Ввод'!$D$53,$B9)+1))/Настройки!$E$12*100)</f>
        <v>0</v>
      </c>
      <c r="AW9" s="67" t="n">
        <f aca="false">IF(OR($D9=1,MONTH($B9)&lt;&gt;MONTH(StartDate),'У6 Ввод'!$D$54="",'У6 Ввод'!$E$54="",'У6 Ввод'!$D$54&gt;$B9),0,MAX(0,MIN(1,'У6 Ввод'!$E$54-NETWORKDAYS('У6 Ввод'!$D$54,$B9)+1))/Настройки!$E$12*100)</f>
        <v>0</v>
      </c>
      <c r="AX9" s="67" t="n">
        <f aca="false">IF(OR($D9=1,MONTH($B9)&lt;&gt;MONTH(StartDate),'У6 Ввод'!$D$55="",'У6 Ввод'!$E$55="",'У6 Ввод'!$D$55&gt;$B9),0,MAX(0,MIN(1,'У6 Ввод'!$E$55-NETWORKDAYS('У6 Ввод'!$D$55,$B9)+1))/Настройки!$E$12*100)</f>
        <v>0</v>
      </c>
      <c r="AY9" s="67" t="n">
        <f aca="false">IF(OR($D9=1,MONTH($B9)&lt;&gt;MONTH(StartDate),'У6 Ввод'!$D$56="",'У6 Ввод'!$E$56="",'У6 Ввод'!$D$56&gt;$B9),0,MAX(0,MIN(1,'У6 Ввод'!$E$56-NETWORKDAYS('У6 Ввод'!$D$56,$B9)+1))/Настройки!$E$12*100)</f>
        <v>0</v>
      </c>
      <c r="AZ9" s="67" t="n">
        <f aca="false">IF(OR($D9=1,MONTH($B9)&lt;&gt;MONTH(StartDate),'У6 Ввод'!$D$57="",'У6 Ввод'!$E$57="",'У6 Ввод'!$D$57&gt;$B9),0,MAX(0,MIN(1,'У6 Ввод'!$E$57-NETWORKDAYS('У6 Ввод'!$D$57,$B9)+1))/Настройки!$E$12*100)</f>
        <v>0</v>
      </c>
      <c r="BA9" s="67" t="n">
        <f aca="false">IF(OR($D9=1,MONTH($B9)&lt;&gt;MONTH(StartDate),'У6 Ввод'!$D$58="",'У6 Ввод'!$E$58="",'У6 Ввод'!$D$58&gt;$B9),0,MAX(0,MIN(1,'У6 Ввод'!$E$58-NETWORKDAYS('У6 Ввод'!$D$58,$B9)+1))/Настройки!$E$12*100)</f>
        <v>0</v>
      </c>
      <c r="BB9" s="67" t="n">
        <f aca="false">IF(OR($D9=1,MONTH($B9)&lt;&gt;MONTH(StartDate),'У6 Ввод'!$D$59="",'У6 Ввод'!$E$59="",'У6 Ввод'!$D$59&gt;$B9),0,MAX(0,MIN(1,'У6 Ввод'!$E$59-NETWORKDAYS('У6 Ввод'!$D$59,$B9)+1))/Настройки!$E$12*100)</f>
        <v>0</v>
      </c>
      <c r="BC9" s="67" t="n">
        <f aca="false">IF(OR($D9=1,MONTH($B9)&lt;&gt;MONTH(StartDate),'У6 Ввод'!$D$60="",'У6 Ввод'!$E$60="",'У6 Ввод'!$D$60&gt;$B9),0,MAX(0,MIN(1,'У6 Ввод'!$E$60-NETWORKDAYS('У6 Ввод'!$D$60,$B9)+1))/Настройки!$E$12*100)</f>
        <v>0</v>
      </c>
      <c r="BD9" s="67" t="n">
        <f aca="false">IF(OR($D9=1,MONTH($B9)&lt;&gt;MONTH(StartDate),'У6 Ввод'!$D$61="",'У6 Ввод'!$E$61="",'У6 Ввод'!$D$61&gt;$B9),0,MAX(0,MIN(1,'У6 Ввод'!$E$61-NETWORKDAYS('У6 Ввод'!$D$61,$B9)+1))/Настройки!$E$12*100)</f>
        <v>0</v>
      </c>
      <c r="BE9" s="67" t="n">
        <f aca="false">IF(OR($D9=1,MONTH($B9)&lt;&gt;MONTH(StartDate),'У6 Ввод'!$D$62="",'У6 Ввод'!$E$62="",'У6 Ввод'!$D$62&gt;$B9),0,MAX(0,MIN(1,'У6 Ввод'!$E$62-NETWORKDAYS('У6 Ввод'!$D$62,$B9)+1))/Настройки!$E$12*100)</f>
        <v>0</v>
      </c>
      <c r="BF9" s="67" t="n">
        <f aca="false">IF(OR($D9=1,MONTH($B9)&lt;&gt;MONTH(StartDate),'У6 Ввод'!$D$63="",'У6 Ввод'!$E$63="",'У6 Ввод'!$D$63&gt;$B9),0,MAX(0,MIN(1,'У6 Ввод'!$E$63-NETWORKDAYS('У6 Ввод'!$D$63,$B9)+1))/Настройки!$E$12*100)</f>
        <v>0</v>
      </c>
      <c r="BG9" s="67" t="n">
        <f aca="false">IF(OR($D9=1,MONTH($B9)&lt;&gt;MONTH(StartDate),'У6 Ввод'!$D$64="",'У6 Ввод'!$E$64="",'У6 Ввод'!$D$64&gt;$B9),0,MAX(0,MIN(1,'У6 Ввод'!$E$64-NETWORKDAYS('У6 Ввод'!$D$64,$B9)+1))/Настройки!$E$12*100)</f>
        <v>0</v>
      </c>
      <c r="BH9" s="67" t="n">
        <f aca="false">IF(OR($D9=1,MONTH($B9)&lt;&gt;MONTH(StartDate),'У6 Ввод'!$D$65="",'У6 Ввод'!$E$65="",'У6 Ввод'!$D$65&gt;$B9),0,MAX(0,MIN(1,'У6 Ввод'!$E$65-NETWORKDAYS('У6 Ввод'!$D$65,$B9)+1))/Настройки!$E$12*100)</f>
        <v>0</v>
      </c>
      <c r="BI9" s="67" t="n">
        <f aca="false">IF(OR($D9=1,MONTH($B9)&lt;&gt;MONTH(StartDate),'У6 Ввод'!$D$66="",'У6 Ввод'!$E$66="",'У6 Ввод'!$D$66&gt;$B9),0,MAX(0,MIN(1,'У6 Ввод'!$E$66-NETWORKDAYS('У6 Ввод'!$D$66,$B9)+1))/Настройки!$E$12*100)</f>
        <v>0</v>
      </c>
      <c r="BJ9" s="67" t="n">
        <f aca="false">IF(OR($D9=1,MONTH($B9)&lt;&gt;MONTH(StartDate),'У6 Ввод'!$D$67="",'У6 Ввод'!$E$67="",'У6 Ввод'!$D$67&gt;$B9),0,MAX(0,MIN(1,'У6 Ввод'!$E$67-NETWORKDAYS('У6 Ввод'!$D$67,$B9)+1))/Настройки!$E$12*100)</f>
        <v>0</v>
      </c>
      <c r="BK9" s="67" t="n">
        <f aca="false">IF(OR($D9=1,MONTH($B9)&lt;&gt;MONTH(StartDate),'У6 Ввод'!$D$68="",'У6 Ввод'!$E$68="",'У6 Ввод'!$D$68&gt;$B9),0,MAX(0,MIN(1,'У6 Ввод'!$E$68-NETWORKDAYS('У6 Ввод'!$D$68,$B9)+1))/Настройки!$E$12*100)</f>
        <v>0</v>
      </c>
      <c r="BL9" s="67" t="n">
        <f aca="false">IF(OR($D9=1,MONTH($B9)&lt;&gt;MONTH(StartDate),'У6 Ввод'!$D$69="",'У6 Ввод'!$E$69="",'У6 Ввод'!$D$69&gt;$B9),0,MAX(0,MIN(1,'У6 Ввод'!$E$69-NETWORKDAYS('У6 Ввод'!$D$69,$B9)+1))/Настройки!$E$12*100)</f>
        <v>0</v>
      </c>
      <c r="BM9" s="67" t="n">
        <f aca="false">IF(OR($D9=1,MONTH($B9)&lt;&gt;MONTH(StartDate),'У6 Ввод'!$D$70="",'У6 Ввод'!$E$70="",'У6 Ввод'!$D$70&gt;$B9),0,MAX(0,MIN(1,'У6 Ввод'!$E$70-NETWORKDAYS('У6 Ввод'!$D$70,$B9)+1))/Настройки!$E$12*100)</f>
        <v>0</v>
      </c>
      <c r="BN9" s="67" t="n">
        <f aca="false">IF(OR($D9=1,MONTH($B9)&lt;&gt;MONTH(StartDate),'У6 Ввод'!$D$71="",'У6 Ввод'!$E$71="",'У6 Ввод'!$D$71&gt;$B9),0,MAX(0,MIN(1,'У6 Ввод'!$E$71-NETWORKDAYS('У6 Ввод'!$D$71,$B9)+1))/Настройки!$E$12*100)</f>
        <v>0</v>
      </c>
      <c r="BO9" s="67" t="n">
        <f aca="false">IF(OR($D9=1,MONTH($B9)&lt;&gt;MONTH(StartDate),'У6 Ввод'!$D$72="",'У6 Ввод'!$E$72="",'У6 Ввод'!$D$72&gt;$B9),0,MAX(0,MIN(1,'У6 Ввод'!$E$72-NETWORKDAYS('У6 Ввод'!$D$72,$B9)+1))/Настройки!$E$12*100)</f>
        <v>0</v>
      </c>
      <c r="BP9" s="67" t="n">
        <f aca="false">IF(OR($D9=1,MONTH($B9)&lt;&gt;MONTH(StartDate),'У6 Ввод'!$D$73="",'У6 Ввод'!$E$73="",'У6 Ввод'!$D$73&gt;$B9),0,MAX(0,MIN(1,'У6 Ввод'!$E$73-NETWORKDAYS('У6 Ввод'!$D$73,$B9)+1))/Настройки!$E$12*100)</f>
        <v>0</v>
      </c>
      <c r="BQ9" s="67" t="n">
        <f aca="false">IF(OR($D9=1,MONTH($B9)&lt;&gt;MONTH(StartDate),'У6 Ввод'!$D$74="",'У6 Ввод'!$E$74="",'У6 Ввод'!$D$74&gt;$B9),0,MAX(0,MIN(1,'У6 Ввод'!$E$74-NETWORKDAYS('У6 Ввод'!$D$74,$B9)+1))/Настройки!$E$12*100)</f>
        <v>0</v>
      </c>
      <c r="BR9" s="67" t="n">
        <f aca="false">IF(OR($D9=1,MONTH($B9)&lt;&gt;MONTH(StartDate),'У6 Ввод'!$D$75="",'У6 Ввод'!$E$75="",'У6 Ввод'!$D$75&gt;$B9),0,MAX(0,MIN(1,'У6 Ввод'!$E$75-NETWORKDAYS('У6 Ввод'!$D$75,$B9)+1))/Настройки!$E$12*100)</f>
        <v>0</v>
      </c>
      <c r="BS9" s="67" t="n">
        <f aca="false">IF(OR($D9=1,MONTH($B9)&lt;&gt;MONTH(StartDate),'У6 Ввод'!$D$76="",'У6 Ввод'!$E$76="",'У6 Ввод'!$D$76&gt;$B9),0,MAX(0,MIN(1,'У6 Ввод'!$E$76-NETWORKDAYS('У6 Ввод'!$D$76,$B9)+1))/Настройки!$E$12*100)</f>
        <v>0</v>
      </c>
      <c r="BT9" s="67" t="n">
        <f aca="false">IF(OR($D9=1,MONTH($B9)&lt;&gt;MONTH(StartDate),'У6 Ввод'!$D$77="",'У6 Ввод'!$E$77="",'У6 Ввод'!$D$77&gt;$B9),0,MAX(0,MIN(1,'У6 Ввод'!$E$77-NETWORKDAYS('У6 Ввод'!$D$77,$B9)+1))/Настройки!$E$12*100)</f>
        <v>0</v>
      </c>
      <c r="BU9" s="67" t="n">
        <f aca="false">IF(OR($D9=1,MONTH($B9)&lt;&gt;MONTH(StartDate),'У6 Ввод'!$D$78="",'У6 Ввод'!$E$78="",'У6 Ввод'!$D$78&gt;$B9),0,MAX(0,MIN(1,'У6 Ввод'!$E$78-NETWORKDAYS('У6 Ввод'!$D$78,$B9)+1))/Настройки!$E$12*100)</f>
        <v>0</v>
      </c>
      <c r="BV9" s="67" t="n">
        <f aca="false">IF(OR($D9=1,MONTH($B9)&lt;&gt;MONTH(StartDate),'У6 Ввод'!$D$79="",'У6 Ввод'!$E$79="",'У6 Ввод'!$D$79&gt;$B9),0,MAX(0,MIN(1,'У6 Ввод'!$E$79-NETWORKDAYS('У6 Ввод'!$D$79,$B9)+1))/Настройки!$E$12*100)</f>
        <v>0</v>
      </c>
      <c r="BW9" s="67" t="n">
        <f aca="false">IF(OR($D9=1,MONTH($B9)&lt;&gt;MONTH(StartDate),'У6 Ввод'!$D$80="",'У6 Ввод'!$E$80="",'У6 Ввод'!$D$80&gt;$B9),0,MAX(0,MIN(1,'У6 Ввод'!$E$80-NETWORKDAYS('У6 Ввод'!$D$80,$B9)+1))/Настройки!$E$12*100)</f>
        <v>0</v>
      </c>
      <c r="BX9" s="67" t="n">
        <f aca="false">IF(OR($D9=1,MONTH($B9)&lt;&gt;MONTH(StartDate),'У6 Ввод'!$D$81="",'У6 Ввод'!$E$81="",'У6 Ввод'!$D$81&gt;$B9),0,MAX(0,MIN(1,'У6 Ввод'!$E$81-NETWORKDAYS('У6 Ввод'!$D$81,$B9)+1))/Настройки!$E$12*100)</f>
        <v>0</v>
      </c>
      <c r="BY9" s="67" t="n">
        <f aca="false">IF(OR($D9=1,MONTH($B9)&lt;&gt;MONTH(StartDate),'У6 Ввод'!$D$82="",'У6 Ввод'!$E$82="",'У6 Ввод'!$D$82&gt;$B9),0,MAX(0,MIN(1,'У6 Ввод'!$E$82-NETWORKDAYS('У6 Ввод'!$D$82,$B9)+1))/Настройки!$E$12*100)</f>
        <v>0</v>
      </c>
      <c r="BZ9" s="67" t="n">
        <f aca="false">IF(OR($D9=1,MONTH($B9)&lt;&gt;MONTH(StartDate),'У6 Ввод'!$D$83="",'У6 Ввод'!$E$83="",'У6 Ввод'!$D$83&gt;$B9),0,MAX(0,MIN(1,'У6 Ввод'!$E$83-NETWORKDAYS('У6 Ввод'!$D$83,$B9)+1))/Настройки!$E$12*100)</f>
        <v>0</v>
      </c>
      <c r="CA9" s="67" t="n">
        <f aca="false">IF(OR($D9=1,MONTH($B9)&lt;&gt;MONTH(StartDate),'У6 Ввод'!$D$84="",'У6 Ввод'!$E$84="",'У6 Ввод'!$D$84&gt;$B9),0,MAX(0,MIN(1,'У6 Ввод'!$E$84-NETWORKDAYS('У6 Ввод'!$D$84,$B9)+1))/Настройки!$E$12*100)</f>
        <v>0</v>
      </c>
      <c r="CB9" s="67" t="n">
        <f aca="false">IF(OR($D9=1,MONTH($B9)&lt;&gt;MONTH(StartDate),'У6 Ввод'!$D$85="",'У6 Ввод'!$E$85="",'У6 Ввод'!$D$85&gt;$B9),0,MAX(0,MIN(1,'У6 Ввод'!$E$85-NETWORKDAYS('У6 Ввод'!$D$85,$B9)+1))/Настройки!$E$12*100)</f>
        <v>0</v>
      </c>
      <c r="CC9" s="67" t="n">
        <f aca="false">IF(OR($D9=1,MONTH($B9)&lt;&gt;MONTH(StartDate),'У6 Ввод'!$D$86="",'У6 Ввод'!$E$86="",'У6 Ввод'!$D$86&gt;$B9),0,MAX(0,MIN(1,'У6 Ввод'!$E$86-NETWORKDAYS('У6 Ввод'!$D$86,$B9)+1))/Настройки!$E$12*100)</f>
        <v>0</v>
      </c>
      <c r="CD9" s="67" t="n">
        <f aca="false">IF(OR($D9=1,MONTH($B9)&lt;&gt;MONTH(StartDate),'У6 Ввод'!$D$87="",'У6 Ввод'!$E$87="",'У6 Ввод'!$D$87&gt;$B9),0,MAX(0,MIN(1,'У6 Ввод'!$E$87-NETWORKDAYS('У6 Ввод'!$D$87,$B9)+1))/Настройки!$E$12*100)</f>
        <v>0</v>
      </c>
      <c r="CE9" s="67" t="n">
        <f aca="false">IF(OR($D9=1,MONTH($B9)&lt;&gt;MONTH(StartDate),'У6 Ввод'!$D$88="",'У6 Ввод'!$E$88="",'У6 Ввод'!$D$88&gt;$B9),0,MAX(0,MIN(1,'У6 Ввод'!$E$88-NETWORKDAYS('У6 Ввод'!$D$88,$B9)+1))/Настройки!$E$12*100)</f>
        <v>0</v>
      </c>
      <c r="CF9" s="67" t="n">
        <f aca="false">IF(OR($D9=1,MONTH($B9)&lt;&gt;MONTH(StartDate),'У6 Ввод'!$D$89="",'У6 Ввод'!$E$89="",'У6 Ввод'!$D$89&gt;$B9),0,MAX(0,MIN(1,'У6 Ввод'!$E$89-NETWORKDAYS('У6 Ввод'!$D$89,$B9)+1))/Настройки!$E$12*100)</f>
        <v>0</v>
      </c>
      <c r="CG9" s="67" t="n">
        <f aca="false">IF(OR($D9=1,MONTH($B9)&lt;&gt;MONTH(StartDate),'У6 Ввод'!$D$90="",'У6 Ввод'!$E$90="",'У6 Ввод'!$D$90&gt;$B9),0,MAX(0,MIN(1,'У6 Ввод'!$E$90-NETWORKDAYS('У6 Ввод'!$D$90,$B9)+1))/Настройки!$E$12*100)</f>
        <v>0</v>
      </c>
      <c r="CH9" s="67" t="n">
        <f aca="false">IF(OR($D9=1,MONTH($B9)&lt;&gt;MONTH(StartDate),'У6 Ввод'!$D$91="",'У6 Ввод'!$E$91="",'У6 Ввод'!$D$91&gt;$B9),0,MAX(0,MIN(1,'У6 Ввод'!$E$91-NETWORKDAYS('У6 Ввод'!$D$91,$B9)+1))/Настройки!$E$12*100)</f>
        <v>0</v>
      </c>
      <c r="CI9" s="67" t="n">
        <f aca="false">IF(OR($D9=1,MONTH($B9)&lt;&gt;MONTH(StartDate),'У6 Ввод'!$D$92="",'У6 Ввод'!$E$92="",'У6 Ввод'!$D$92&gt;$B9),0,MAX(0,MIN(1,'У6 Ввод'!$E$92-NETWORKDAYS('У6 Ввод'!$D$92,$B9)+1))/Настройки!$E$12*100)</f>
        <v>0</v>
      </c>
      <c r="CJ9" s="67" t="n">
        <f aca="false">IF(OR($D9=1,MONTH($B9)&lt;&gt;MONTH(StartDate),'У6 Ввод'!$D$93="",'У6 Ввод'!$E$93="",'У6 Ввод'!$D$93&gt;$B9),0,MAX(0,MIN(1,'У6 Ввод'!$E$93-NETWORKDAYS('У6 Ввод'!$D$93,$B9)+1))/Настройки!$E$12*100)</f>
        <v>0</v>
      </c>
      <c r="CK9" s="67" t="n">
        <f aca="false">IF(OR($D9=1,MONTH($B9)&lt;&gt;MONTH(StartDate),'У6 Ввод'!$D$94="",'У6 Ввод'!$E$94="",'У6 Ввод'!$D$94&gt;$B9),0,MAX(0,MIN(1,'У6 Ввод'!$E$94-NETWORKDAYS('У6 Ввод'!$D$94,$B9)+1))/Настройки!$E$12*100)</f>
        <v>0</v>
      </c>
      <c r="CL9" s="67" t="n">
        <f aca="false">IF(OR($D9=1,MONTH($B9)&lt;&gt;MONTH(StartDate),'У6 Ввод'!$D$95="",'У6 Ввод'!$E$95="",'У6 Ввод'!$D$95&gt;$B9),0,MAX(0,MIN(1,'У6 Ввод'!$E$95-NETWORKDAYS('У6 Ввод'!$D$95,$B9)+1))/Настройки!$E$12*100)</f>
        <v>0</v>
      </c>
      <c r="CM9" s="67" t="n">
        <f aca="false">IF(OR($D9=1,MONTH($B9)&lt;&gt;MONTH(StartDate),'У6 Ввод'!$D$96="",'У6 Ввод'!$E$96="",'У6 Ввод'!$D$96&gt;$B9),0,MAX(0,MIN(1,'У6 Ввод'!$E$96-NETWORKDAYS('У6 Ввод'!$D$96,$B9)+1))/Настройки!$E$12*100)</f>
        <v>0</v>
      </c>
      <c r="CN9" s="67" t="n">
        <f aca="false">IF(OR($D9=1,MONTH($B9)&lt;&gt;MONTH(StartDate),'У6 Ввод'!$D$97="",'У6 Ввод'!$E$97="",'У6 Ввод'!$D$97&gt;$B9),0,MAX(0,MIN(1,'У6 Ввод'!$E$97-NETWORKDAYS('У6 Ввод'!$D$97,$B9)+1))/Настройки!$E$12*100)</f>
        <v>0</v>
      </c>
      <c r="CO9" s="67" t="n">
        <f aca="false">IF(OR($D9=1,MONTH($B9)&lt;&gt;MONTH(StartDate),'У6 Ввод'!$D$98="",'У6 Ввод'!$E$98="",'У6 Ввод'!$D$98&gt;$B9),0,MAX(0,MIN(1,'У6 Ввод'!$E$98-NETWORKDAYS('У6 Ввод'!$D$98,$B9)+1))/Настройки!$E$12*100)</f>
        <v>0</v>
      </c>
      <c r="CP9" s="67" t="n">
        <f aca="false">IF(OR($D9=1,MONTH($B9)&lt;&gt;MONTH(StartDate),'У6 Ввод'!$D$99="",'У6 Ввод'!$E$99="",'У6 Ввод'!$D$99&gt;$B9),0,MAX(0,MIN(1,'У6 Ввод'!$E$99-NETWORKDAYS('У6 Ввод'!$D$99,$B9)+1))/Настройки!$E$12*100)</f>
        <v>0</v>
      </c>
      <c r="CQ9" s="67" t="n">
        <f aca="false">IF(OR($D9=1,MONTH($B9)&lt;&gt;MONTH(StartDate),'У6 Ввод'!$D$100="",'У6 Ввод'!$E$100="",'У6 Ввод'!$D$100&gt;$B9),0,MAX(0,MIN(1,'У6 Ввод'!$E$100-NETWORKDAYS('У6 Ввод'!$D$100,$B9)+1))/Настройки!$E$12*100)</f>
        <v>0</v>
      </c>
      <c r="CR9" s="67" t="n">
        <f aca="false">IF(OR($D9=1,MONTH($B9)&lt;&gt;MONTH(StartDate),'У6 Ввод'!$D$101="",'У6 Ввод'!$E$101="",'У6 Ввод'!$D$101&gt;$B9),0,MAX(0,MIN(1,'У6 Ввод'!$E$101-NETWORKDAYS('У6 Ввод'!$D$101,$B9)+1))/Настройки!$E$12*100)</f>
        <v>0</v>
      </c>
      <c r="CS9" s="67" t="n">
        <f aca="false">IF(OR($D9=1,MONTH($B9)&lt;&gt;MONTH(StartDate),'У6 Ввод'!$D$102="",'У6 Ввод'!$E$102="",'У6 Ввод'!$D$102&gt;$B9),0,MAX(0,MIN(1,'У6 Ввод'!$E$102-NETWORKDAYS('У6 Ввод'!$D$102,$B9)+1))/Настройки!$E$12*100)</f>
        <v>0</v>
      </c>
      <c r="CT9" s="67" t="n">
        <f aca="false">IF(OR($D9=1,MONTH($B9)&lt;&gt;MONTH(StartDate),'У6 Ввод'!$D$103="",'У6 Ввод'!$E$103="",'У6 Ввод'!$D$103&gt;$B9),0,MAX(0,MIN(1,'У6 Ввод'!$E$103-NETWORKDAYS('У6 Ввод'!$D$103,$B9)+1))/Настройки!$E$12*100)</f>
        <v>0</v>
      </c>
      <c r="CU9" s="67" t="n">
        <f aca="false">IF(OR($D9=1,MONTH($B9)&lt;&gt;MONTH(StartDate),'У6 Ввод'!$D$104="",'У6 Ввод'!$E$104="",'У6 Ввод'!$D$104&gt;$B9),0,MAX(0,MIN(1,'У6 Ввод'!$E$104-NETWORKDAYS('У6 Ввод'!$D$104,$B9)+1))/Настройки!$E$12*100)</f>
        <v>0</v>
      </c>
      <c r="CV9" s="67" t="n">
        <f aca="false">IF(OR($D9=1,MONTH($B9)&lt;&gt;MONTH(StartDate),'У6 Ввод'!$D$105="",'У6 Ввод'!$E$105="",'У6 Ввод'!$D$105&gt;$B9),0,MAX(0,MIN(1,'У6 Ввод'!$E$105-NETWORKDAYS('У6 Ввод'!$D$105,$B9)+1))/Настройки!$E$12*100)</f>
        <v>0</v>
      </c>
      <c r="CW9" s="67" t="n">
        <f aca="false">IF(OR($D9=1,MONTH($B9)&lt;&gt;MONTH(StartDate),'У6 Ввод'!$D$106="",'У6 Ввод'!$E$106="",'У6 Ввод'!$D$106&gt;$B9),0,MAX(0,MIN(1,'У6 Ввод'!$E$106-NETWORKDAYS('У6 Ввод'!$D$106,$B9)+1))/Настройки!$E$12*100)</f>
        <v>0</v>
      </c>
      <c r="CX9" s="67" t="n">
        <f aca="false">IF(OR($D9=1,MONTH($B9)&lt;&gt;MONTH(StartDate),'У6 Ввод'!$D$107="",'У6 Ввод'!$E$107="",'У6 Ввод'!$D$107&gt;$B9),0,MAX(0,MIN(1,'У6 Ввод'!$E$107-NETWORKDAYS('У6 Ввод'!$D$107,$B9)+1))/Настройки!$E$12*100)</f>
        <v>0</v>
      </c>
      <c r="CY9" s="67" t="n">
        <f aca="false">IF(OR($D9=1,MONTH($B9)&lt;&gt;MONTH(StartDate),'У6 Ввод'!$D$108="",'У6 Ввод'!$E$108="",'У6 Ввод'!$D$108&gt;$B9),0,MAX(0,MIN(1,'У6 Ввод'!$E$108-NETWORKDAYS('У6 Ввод'!$D$108,$B9)+1))/Настройки!$E$12*100)</f>
        <v>0</v>
      </c>
      <c r="CZ9" s="67" t="n">
        <f aca="false">IF(OR($D9=1,MONTH($B9)&lt;&gt;MONTH(StartDate),'У6 Ввод'!$D$109="",'У6 Ввод'!$E$109="",'У6 Ввод'!$D$109&gt;$B9),0,MAX(0,MIN(1,'У6 Ввод'!$E$109-NETWORKDAYS('У6 Ввод'!$D$109,$B9)+1))/Настройки!$E$12*100)</f>
        <v>0</v>
      </c>
      <c r="DA9" s="67" t="n">
        <f aca="false">IF(OR($D9=1,MONTH($B9)&lt;&gt;MONTH(StartDate),'У6 Ввод'!$D$110="",'У6 Ввод'!$E$110="",'У6 Ввод'!$D$110&gt;$B9),0,MAX(0,MIN(1,'У6 Ввод'!$E$110-NETWORKDAYS('У6 Ввод'!$D$110,$B9)+1))/Настройки!$E$12*100)</f>
        <v>0</v>
      </c>
      <c r="DB9" s="67" t="n">
        <f aca="false">IF(OR($D9=1,MONTH($B9)&lt;&gt;MONTH(StartDate),'У6 Ввод'!$D$111="",'У6 Ввод'!$E$111="",'У6 Ввод'!$D$111&gt;$B9),0,MAX(0,MIN(1,'У6 Ввод'!$E$111-NETWORKDAYS('У6 Ввод'!$D$111,$B9)+1))/Настройки!$E$12*100)</f>
        <v>0</v>
      </c>
      <c r="DC9" s="67" t="n">
        <f aca="false">IF(OR($D9=1,MONTH($B9)&lt;&gt;MONTH(StartDate),'У6 Ввод'!$D$112="",'У6 Ввод'!$E$112="",'У6 Ввод'!$D$112&gt;$B9),0,MAX(0,MIN(1,'У6 Ввод'!$E$112-NETWORKDAYS('У6 Ввод'!$D$112,$B9)+1))/Настройки!$E$12*100)</f>
        <v>0</v>
      </c>
      <c r="DD9" s="67" t="n">
        <f aca="false">IF(OR($D9=1,MONTH($B9)&lt;&gt;MONTH(StartDate),'У6 Ввод'!$D$113="",'У6 Ввод'!$E$113="",'У6 Ввод'!$D$113&gt;$B9),0,MAX(0,MIN(1,'У6 Ввод'!$E$113-NETWORKDAYS('У6 Ввод'!$D$113,$B9)+1))/Настройки!$E$12*100)</f>
        <v>0</v>
      </c>
      <c r="DE9" s="67" t="n">
        <f aca="false">IF(OR($D9=1,MONTH($B9)&lt;&gt;MONTH(StartDate),'У6 Ввод'!$D$114="",'У6 Ввод'!$E$114="",'У6 Ввод'!$D$114&gt;$B9),0,MAX(0,MIN(1,'У6 Ввод'!$E$114-NETWORKDAYS('У6 Ввод'!$D$114,$B9)+1))/Настройки!$E$12*100)</f>
        <v>0</v>
      </c>
      <c r="DF9" s="67" t="n">
        <f aca="false">IF(OR($D9=1,MONTH($B9)&lt;&gt;MONTH(StartDate),'У6 Ввод'!$D$115="",'У6 Ввод'!$E$115="",'У6 Ввод'!$D$115&gt;$B9),0,MAX(0,MIN(1,'У6 Ввод'!$E$115-NETWORKDAYS('У6 Ввод'!$D$115,$B9)+1))/Настройки!$E$12*100)</f>
        <v>0</v>
      </c>
      <c r="DG9" s="67" t="n">
        <f aca="false">IF(OR($D9=1,MONTH($B9)&lt;&gt;MONTH(StartDate),'У6 Ввод'!$D$116="",'У6 Ввод'!$E$116="",'У6 Ввод'!$D$116&gt;$B9),0,MAX(0,MIN(1,'У6 Ввод'!$E$116-NETWORKDAYS('У6 Ввод'!$D$116,$B9)+1))/Настройки!$E$12*100)</f>
        <v>0</v>
      </c>
      <c r="DH9" s="67" t="n">
        <f aca="false">IF(OR($D9=1,MONTH($B9)&lt;&gt;MONTH(StartDate),'У6 Ввод'!$D$117="",'У6 Ввод'!$E$117="",'У6 Ввод'!$D$117&gt;$B9),0,MAX(0,MIN(1,'У6 Ввод'!$E$117-NETWORKDAYS('У6 Ввод'!$D$117,$B9)+1))/Настройки!$E$12*100)</f>
        <v>0</v>
      </c>
      <c r="DI9" s="67" t="n">
        <f aca="false">IF(OR($D9=1,MONTH($B9)&lt;&gt;MONTH(StartDate),'У6 Ввод'!$D$118="",'У6 Ввод'!$E$118="",'У6 Ввод'!$D$118&gt;$B9),0,MAX(0,MIN(1,'У6 Ввод'!$E$118-NETWORKDAYS('У6 Ввод'!$D$118,$B9)+1))/Настройки!$E$12*100)</f>
        <v>0</v>
      </c>
      <c r="DJ9" s="67" t="n">
        <f aca="false">IF(OR($D9=1,MONTH($B9)&lt;&gt;MONTH(StartDate),'У6 Ввод'!$D$119="",'У6 Ввод'!$E$119="",'У6 Ввод'!$D$119&gt;$B9),0,MAX(0,MIN(1,'У6 Ввод'!$E$119-NETWORKDAYS('У6 Ввод'!$D$119,$B9)+1))/Настройки!$E$12*100)</f>
        <v>0</v>
      </c>
      <c r="DK9" s="67" t="n">
        <f aca="false">IF(OR($D9=1,MONTH($B9)&lt;&gt;MONTH(StartDate),'У6 Ввод'!$D$120="",'У6 Ввод'!$E$120="",'У6 Ввод'!$D$120&gt;$B9),0,MAX(0,MIN(1,'У6 Ввод'!$E$120-NETWORKDAYS('У6 Ввод'!$D$120,$B9)+1))/Настройки!$E$12*100)</f>
        <v>0</v>
      </c>
      <c r="DL9" s="67" t="n">
        <f aca="false">IF(OR($D9=1,MONTH($B9)&lt;&gt;MONTH(StartDate),'У6 Ввод'!$D$121="",'У6 Ввод'!$E$121="",'У6 Ввод'!$D$121&gt;$B9),0,MAX(0,MIN(1,'У6 Ввод'!$E$121-NETWORKDAYS('У6 Ввод'!$D$121,$B9)+1))/Настройки!$E$12*100)</f>
        <v>0</v>
      </c>
      <c r="DM9" s="67" t="n">
        <f aca="false">IF(OR($D9=1,MONTH($B9)&lt;&gt;MONTH(StartDate),'У6 Ввод'!$D$122="",'У6 Ввод'!$E$122="",'У6 Ввод'!$D$122&gt;$B9),0,MAX(0,MIN(1,'У6 Ввод'!$E$122-NETWORKDAYS('У6 Ввод'!$D$122,$B9)+1))/Настройки!$E$12*100)</f>
        <v>0</v>
      </c>
      <c r="DN9" s="67" t="n">
        <f aca="false">IF(OR($D9=1,MONTH($B9)&lt;&gt;MONTH(StartDate),'У6 Ввод'!$D$123="",'У6 Ввод'!$E$123="",'У6 Ввод'!$D$123&gt;$B9),0,MAX(0,MIN(1,'У6 Ввод'!$E$123-NETWORKDAYS('У6 Ввод'!$D$123,$B9)+1))/Настройки!$E$12*100)</f>
        <v>0</v>
      </c>
      <c r="DO9" s="67" t="n">
        <f aca="false">IF(OR($D9=1,MONTH($B9)&lt;&gt;MONTH(StartDate),'У6 Ввод'!$D$124="",'У6 Ввод'!$E$124="",'У6 Ввод'!$D$124&gt;$B9),0,MAX(0,MIN(1,'У6 Ввод'!$E$124-NETWORKDAYS('У6 Ввод'!$D$124,$B9)+1))/Настройки!$E$12*100)</f>
        <v>0</v>
      </c>
      <c r="DP9" s="67" t="n">
        <f aca="false">IF(OR($D9=1,MONTH($B9)&lt;&gt;MONTH(StartDate),'У6 Ввод'!$D$125="",'У6 Ввод'!$E$125="",'У6 Ввод'!$D$125&gt;$B9),0,MAX(0,MIN(1,'У6 Ввод'!$E$125-NETWORKDAYS('У6 Ввод'!$D$125,$B9)+1))/Настройки!$E$12*100)</f>
        <v>0</v>
      </c>
      <c r="DQ9" s="67" t="n">
        <f aca="false">IF(OR($D9=1,MONTH($B9)&lt;&gt;MONTH(StartDate),'У6 Ввод'!$D$126="",'У6 Ввод'!$E$126="",'У6 Ввод'!$D$126&gt;$B9),0,MAX(0,MIN(1,'У6 Ввод'!$E$126-NETWORKDAYS('У6 Ввод'!$D$126,$B9)+1))/Настройки!$E$12*100)</f>
        <v>0</v>
      </c>
      <c r="DR9" s="67" t="n">
        <f aca="false">IF(OR($D9=1,MONTH($B9)&lt;&gt;MONTH(StartDate),'У6 Ввод'!$D$127="",'У6 Ввод'!$E$127="",'У6 Ввод'!$D$127&gt;$B9),0,MAX(0,MIN(1,'У6 Ввод'!$E$127-NETWORKDAYS('У6 Ввод'!$D$127,$B9)+1))/Настройки!$E$12*100)</f>
        <v>0</v>
      </c>
      <c r="DS9" s="67" t="n">
        <f aca="false">IF(OR($D9=1,MONTH($B9)&lt;&gt;MONTH(StartDate),'У6 Ввод'!$D$128="",'У6 Ввод'!$E$128="",'У6 Ввод'!$D$128&gt;$B9),0,MAX(0,MIN(1,'У6 Ввод'!$E$128-NETWORKDAYS('У6 Ввод'!$D$128,$B9)+1))/Настройки!$E$12*100)</f>
        <v>0</v>
      </c>
      <c r="DT9" s="67" t="n">
        <f aca="false">IF(OR($D9=1,MONTH($B9)&lt;&gt;MONTH(StartDate),'У6 Ввод'!$D$129="",'У6 Ввод'!$E$129="",'У6 Ввод'!$D$129&gt;$B9),0,MAX(0,MIN(1,'У6 Ввод'!$E$129-NETWORKDAYS('У6 Ввод'!$D$129,$B9)+1))/Настройки!$E$12*100)</f>
        <v>0</v>
      </c>
      <c r="DU9" s="67" t="n">
        <f aca="false">IF(OR($D9=1,MONTH($B9)&lt;&gt;MONTH(StartDate),'У6 Ввод'!$D$130="",'У6 Ввод'!$E$130="",'У6 Ввод'!$D$130&gt;$B9),0,MAX(0,MIN(1,'У6 Ввод'!$E$130-NETWORKDAYS('У6 Ввод'!$D$130,$B9)+1))/Настройки!$E$12*100)</f>
        <v>0</v>
      </c>
      <c r="DV9" s="67" t="n">
        <f aca="false">IF(OR($D9=1,MONTH($B9)&lt;&gt;MONTH(StartDate),'У6 Ввод'!$D$131="",'У6 Ввод'!$E$131="",'У6 Ввод'!$D$131&gt;$B9),0,MAX(0,MIN(1,'У6 Ввод'!$E$131-NETWORKDAYS('У6 Ввод'!$D$131,$B9)+1))/Настройки!$E$12*100)</f>
        <v>0</v>
      </c>
      <c r="DW9" s="67" t="n">
        <f aca="false">IF(OR($D9=1,MONTH($B9)&lt;&gt;MONTH(StartDate),'У6 Ввод'!$D$132="",'У6 Ввод'!$E$132="",'У6 Ввод'!$D$132&gt;$B9),0,MAX(0,MIN(1,'У6 Ввод'!$E$132-NETWORKDAYS('У6 Ввод'!$D$132,$B9)+1))/Настройки!$E$12*100)</f>
        <v>0</v>
      </c>
      <c r="DX9" s="67" t="n">
        <f aca="false">IF(OR($D9=1,MONTH($B9)&lt;&gt;MONTH(StartDate),'У6 Ввод'!$D$133="",'У6 Ввод'!$E$133="",'У6 Ввод'!$D$133&gt;$B9),0,MAX(0,MIN(1,'У6 Ввод'!$E$133-NETWORKDAYS('У6 Ввод'!$D$133,$B9)+1))/Настройки!$E$12*100)</f>
        <v>0</v>
      </c>
      <c r="DY9" s="67" t="n">
        <f aca="false">IF(OR($D9=1,MONTH($B9)&lt;&gt;MONTH(StartDate),'У6 Ввод'!$D$134="",'У6 Ввод'!$E$134="",'У6 Ввод'!$D$134&gt;$B9),0,MAX(0,MIN(1,'У6 Ввод'!$E$134-NETWORKDAYS('У6 Ввод'!$D$134,$B9)+1))/Настройки!$E$12*100)</f>
        <v>0</v>
      </c>
      <c r="DZ9" s="67" t="n">
        <f aca="false">IF(OR($D9=1,MONTH($B9)&lt;&gt;MONTH(StartDate),'У6 Ввод'!$D$135="",'У6 Ввод'!$E$135="",'У6 Ввод'!$D$135&gt;$B9),0,MAX(0,MIN(1,'У6 Ввод'!$E$135-NETWORKDAYS('У6 Ввод'!$D$135,$B9)+1))/Настройки!$E$12*100)</f>
        <v>0</v>
      </c>
      <c r="EA9" s="67" t="n">
        <f aca="false">IF(OR($D9=1,MONTH($B9)&lt;&gt;MONTH(StartDate),'У6 Ввод'!$D$136="",'У6 Ввод'!$E$136="",'У6 Ввод'!$D$136&gt;$B9),0,MAX(0,MIN(1,'У6 Ввод'!$E$136-NETWORKDAYS('У6 Ввод'!$D$136,$B9)+1))/Настройки!$E$12*100)</f>
        <v>0</v>
      </c>
      <c r="EB9" s="67" t="n">
        <f aca="false">IF(OR($D9=1,MONTH($B9)&lt;&gt;MONTH(StartDate),'У6 Ввод'!$D$137="",'У6 Ввод'!$E$137="",'У6 Ввод'!$D$137&gt;$B9),0,MAX(0,MIN(1,'У6 Ввод'!$E$137-NETWORKDAYS('У6 Ввод'!$D$137,$B9)+1))/Настройки!$E$12*100)</f>
        <v>0</v>
      </c>
      <c r="EC9" s="67" t="n">
        <f aca="false">IF(OR($D9=1,MONTH($B9)&lt;&gt;MONTH(StartDate),'У6 Ввод'!$D$138="",'У6 Ввод'!$E$138="",'У6 Ввод'!$D$138&gt;$B9),0,MAX(0,MIN(1,'У6 Ввод'!$E$138-NETWORKDAYS('У6 Ввод'!$D$138,$B9)+1))/Настройки!$E$12*100)</f>
        <v>0</v>
      </c>
      <c r="ED9" s="67" t="n">
        <f aca="false">IF(OR($D9=1,MONTH($B9)&lt;&gt;MONTH(StartDate),'У6 Ввод'!$D$139="",'У6 Ввод'!$E$139="",'У6 Ввод'!$D$139&gt;$B9),0,MAX(0,MIN(1,'У6 Ввод'!$E$139-NETWORKDAYS('У6 Ввод'!$D$139,$B9)+1))/Настройки!$E$12*100)</f>
        <v>0</v>
      </c>
      <c r="EE9" s="67" t="n">
        <f aca="false">IF(OR($D9=1,MONTH($B9)&lt;&gt;MONTH(StartDate),'У6 Ввод'!$D$140="",'У6 Ввод'!$E$140="",'У6 Ввод'!$D$140&gt;$B9),0,MAX(0,MIN(1,'У6 Ввод'!$E$140-NETWORKDAYS('У6 Ввод'!$D$140,$B9)+1))/Настройки!$E$12*100)</f>
        <v>0</v>
      </c>
      <c r="EF9" s="67" t="n">
        <f aca="false">IF(OR($D9=1,MONTH($B9)&lt;&gt;MONTH(StartDate),'У6 Ввод'!$D$141="",'У6 Ввод'!$E$141="",'У6 Ввод'!$D$141&gt;$B9),0,MAX(0,MIN(1,'У6 Ввод'!$E$141-NETWORKDAYS('У6 Ввод'!$D$141,$B9)+1))/Настройки!$E$12*100)</f>
        <v>0</v>
      </c>
      <c r="EG9" s="67" t="n">
        <f aca="false">IF(OR($D9=1,MONTH($B9)&lt;&gt;MONTH(StartDate),'У6 Ввод'!$D$142="",'У6 Ввод'!$E$142="",'У6 Ввод'!$D$142&gt;$B9),0,MAX(0,MIN(1,'У6 Ввод'!$E$142-NETWORKDAYS('У6 Ввод'!$D$142,$B9)+1))/Настройки!$E$12*100)</f>
        <v>0</v>
      </c>
      <c r="EH9" s="67" t="n">
        <f aca="false">IF(OR($D9=1,MONTH($B9)&lt;&gt;MONTH(StartDate),'У6 Ввод'!$D$143="",'У6 Ввод'!$E$143="",'У6 Ввод'!$D$143&gt;$B9),0,MAX(0,MIN(1,'У6 Ввод'!$E$143-NETWORKDAYS('У6 Ввод'!$D$143,$B9)+1))/Настройки!$E$12*100)</f>
        <v>0</v>
      </c>
      <c r="EI9" s="67" t="n">
        <f aca="false">IF(OR($D9=1,MONTH($B9)&lt;&gt;MONTH(StartDate),'У6 Ввод'!$D$144="",'У6 Ввод'!$E$144="",'У6 Ввод'!$D$144&gt;$B9),0,MAX(0,MIN(1,'У6 Ввод'!$E$144-NETWORKDAYS('У6 Ввод'!$D$144,$B9)+1))/Настройки!$E$12*100)</f>
        <v>0</v>
      </c>
      <c r="EJ9" s="67" t="n">
        <f aca="false">IF(OR($D9=1,MONTH($B9)&lt;&gt;MONTH(StartDate),'У6 Ввод'!$D$145="",'У6 Ввод'!$E$145="",'У6 Ввод'!$D$145&gt;$B9),0,MAX(0,MIN(1,'У6 Ввод'!$E$145-NETWORKDAYS('У6 Ввод'!$D$145,$B9)+1))/Настройки!$E$12*100)</f>
        <v>0</v>
      </c>
      <c r="EK9" s="67" t="n">
        <f aca="false">IF(OR($D9=1,MONTH($B9)&lt;&gt;MONTH(StartDate),'У6 Ввод'!$D$146="",'У6 Ввод'!$E$146="",'У6 Ввод'!$D$146&gt;$B9),0,MAX(0,MIN(1,'У6 Ввод'!$E$146-NETWORKDAYS('У6 Ввод'!$D$146,$B9)+1))/Настройки!$E$12*100)</f>
        <v>0</v>
      </c>
      <c r="EL9" s="67" t="n">
        <f aca="false">IF(OR($D9=1,MONTH($B9)&lt;&gt;MONTH(StartDate),'У6 Ввод'!$D$147="",'У6 Ввод'!$E$147="",'У6 Ввод'!$D$147&gt;$B9),0,MAX(0,MIN(1,'У6 Ввод'!$E$147-NETWORKDAYS('У6 Ввод'!$D$147,$B9)+1))/Настройки!$E$12*100)</f>
        <v>0</v>
      </c>
      <c r="EM9" s="67" t="n">
        <f aca="false">IF(OR($D9=1,MONTH($B9)&lt;&gt;MONTH(StartDate),'У6 Ввод'!$D$148="",'У6 Ввод'!$E$148="",'У6 Ввод'!$D$148&gt;$B9),0,MAX(0,MIN(1,'У6 Ввод'!$E$148-NETWORKDAYS('У6 Ввод'!$D$148,$B9)+1))/Настройки!$E$12*100)</f>
        <v>0</v>
      </c>
      <c r="EN9" s="67" t="n">
        <f aca="false">IF(OR($D9=1,MONTH($B9)&lt;&gt;MONTH(StartDate),'У6 Ввод'!$D$149="",'У6 Ввод'!$E$149="",'У6 Ввод'!$D$149&gt;$B9),0,MAX(0,MIN(1,'У6 Ввод'!$E$149-NETWORKDAYS('У6 Ввод'!$D$149,$B9)+1))/Настройки!$E$12*100)</f>
        <v>0</v>
      </c>
      <c r="EO9" s="67" t="n">
        <f aca="false">IF(OR($D9=1,MONTH($B9)&lt;&gt;MONTH(StartDate),'У6 Ввод'!$D$150="",'У6 Ввод'!$E$150="",'У6 Ввод'!$D$150&gt;$B9),0,MAX(0,MIN(1,'У6 Ввод'!$E$150-NETWORKDAYS('У6 Ввод'!$D$150,$B9)+1))/Настройки!$E$12*100)</f>
        <v>0</v>
      </c>
      <c r="EP9" s="67" t="n">
        <f aca="false">IF(OR($D9=1,MONTH($B9)&lt;&gt;MONTH(StartDate),'У6 Ввод'!$D$151="",'У6 Ввод'!$E$151="",'У6 Ввод'!$D$151&gt;$B9),0,MAX(0,MIN(1,'У6 Ввод'!$E$151-NETWORKDAYS('У6 Ввод'!$D$151,$B9)+1))/Настройки!$E$12*100)</f>
        <v>0</v>
      </c>
      <c r="EQ9" s="67" t="n">
        <f aca="false">IF(OR($D9=1,MONTH($B9)&lt;&gt;MONTH(StartDate),'У6 Ввод'!$D$152="",'У6 Ввод'!$E$152="",'У6 Ввод'!$D$152&gt;$B9),0,MAX(0,MIN(1,'У6 Ввод'!$E$152-NETWORKDAYS('У6 Ввод'!$D$152,$B9)+1))/Настройки!$E$12*100)</f>
        <v>0</v>
      </c>
      <c r="ER9" s="67" t="n">
        <f aca="false">IF(OR($D9=1,MONTH($B9)&lt;&gt;MONTH(StartDate),'У6 Ввод'!$D$153="",'У6 Ввод'!$E$153="",'У6 Ввод'!$D$153&gt;$B9),0,MAX(0,MIN(1,'У6 Ввод'!$E$153-NETWORKDAYS('У6 Ввод'!$D$153,$B9)+1))/Настройки!$E$12*100)</f>
        <v>0</v>
      </c>
      <c r="ES9" s="67" t="n">
        <f aca="false">IF(OR($D9=1,MONTH($B9)&lt;&gt;MONTH(StartDate),'У6 Ввод'!$D$154="",'У6 Ввод'!$E$154="",'У6 Ввод'!$D$154&gt;$B9),0,MAX(0,MIN(1,'У6 Ввод'!$E$154-NETWORKDAYS('У6 Ввод'!$D$154,$B9)+1))/Настройки!$E$12*100)</f>
        <v>0</v>
      </c>
      <c r="ET9" s="67" t="n">
        <f aca="false">IF(OR($D9=1,MONTH($B9)&lt;&gt;MONTH(StartDate),'У6 Ввод'!$D$155="",'У6 Ввод'!$E$155="",'У6 Ввод'!$D$155&gt;$B9),0,MAX(0,MIN(1,'У6 Ввод'!$E$155-NETWORKDAYS('У6 Ввод'!$D$155,$B9)+1))/Настройки!$E$12*100)</f>
        <v>0</v>
      </c>
      <c r="EU9" s="67" t="n">
        <f aca="false">IF(OR($D9=1,MONTH($B9)&lt;&gt;MONTH(StartDate),'У6 Ввод'!$D$156="",'У6 Ввод'!$E$156="",'У6 Ввод'!$D$156&gt;$B9),0,MAX(0,MIN(1,'У6 Ввод'!$E$156-NETWORKDAYS('У6 Ввод'!$D$156,$B9)+1))/Настройки!$E$12*100)</f>
        <v>0</v>
      </c>
      <c r="EV9" s="67" t="n">
        <f aca="false">IF(OR($D9=1,MONTH($B9)&lt;&gt;MONTH(StartDate),'У6 Ввод'!$D$157="",'У6 Ввод'!$E$157="",'У6 Ввод'!$D$157&gt;$B9),0,MAX(0,MIN(1,'У6 Ввод'!$E$157-NETWORKDAYS('У6 Ввод'!$D$157,$B9)+1))/Настройки!$E$12*100)</f>
        <v>0</v>
      </c>
      <c r="EW9" s="67" t="n">
        <f aca="false">IF(OR($D9=1,MONTH($B9)&lt;&gt;MONTH(StartDate),'У6 Ввод'!$D$158="",'У6 Ввод'!$E$158="",'У6 Ввод'!$D$158&gt;$B9),0,MAX(0,MIN(1,'У6 Ввод'!$E$158-NETWORKDAYS('У6 Ввод'!$D$158,$B9)+1))/Настройки!$E$12*100)</f>
        <v>0</v>
      </c>
      <c r="EX9" s="67" t="n">
        <f aca="false">IF(OR($D9=1,MONTH($B9)&lt;&gt;MONTH(StartDate),'У6 Ввод'!$D$159="",'У6 Ввод'!$E$159="",'У6 Ввод'!$D$159&gt;$B9),0,MAX(0,MIN(1,'У6 Ввод'!$E$159-NETWORKDAYS('У6 Ввод'!$D$159,$B9)+1))/Настройки!$E$12*100)</f>
        <v>0</v>
      </c>
      <c r="EY9" s="67" t="n">
        <f aca="false">IF(OR($D9=1,MONTH($B9)&lt;&gt;MONTH(StartDate),'У6 Ввод'!$D$160="",'У6 Ввод'!$E$160="",'У6 Ввод'!$D$160&gt;$B9),0,MAX(0,MIN(1,'У6 Ввод'!$E$160-NETWORKDAYS('У6 Ввод'!$D$160,$B9)+1))/Настройки!$E$12*100)</f>
        <v>0</v>
      </c>
      <c r="EZ9" s="67" t="n">
        <f aca="false">IF(OR($D9=1,MONTH($B9)&lt;&gt;MONTH(StartDate),'У6 Ввод'!$D$161="",'У6 Ввод'!$E$161="",'У6 Ввод'!$D$161&gt;$B9),0,MAX(0,MIN(1,'У6 Ввод'!$E$161-NETWORKDAYS('У6 Ввод'!$D$161,$B9)+1))/Настройки!$E$12*100)</f>
        <v>0</v>
      </c>
      <c r="FA9" s="67" t="n">
        <f aca="false">IF(OR($D9=1,MONTH($B9)&lt;&gt;MONTH(StartDate),'У6 Ввод'!$D$162="",'У6 Ввод'!$E$162="",'У6 Ввод'!$D$162&gt;$B9),0,MAX(0,MIN(1,'У6 Ввод'!$E$162-NETWORKDAYS('У6 Ввод'!$D$162,$B9)+1))/Настройки!$E$12*100)</f>
        <v>0</v>
      </c>
      <c r="FB9" s="67" t="n">
        <f aca="false">IF(OR($D9=1,MONTH($B9)&lt;&gt;MONTH(StartDate),'У6 Ввод'!$D$163="",'У6 Ввод'!$E$163="",'У6 Ввод'!$D$163&gt;$B9),0,MAX(0,MIN(1,'У6 Ввод'!$E$163-NETWORKDAYS('У6 Ввод'!$D$163,$B9)+1))/Настройки!$E$12*100)</f>
        <v>0</v>
      </c>
      <c r="FC9" s="67" t="n">
        <f aca="false">IF(OR($D9=1,MONTH($B9)&lt;&gt;MONTH(StartDate),'У6 Ввод'!$D$164="",'У6 Ввод'!$E$164="",'У6 Ввод'!$D$164&gt;$B9),0,MAX(0,MIN(1,'У6 Ввод'!$E$164-NETWORKDAYS('У6 Ввод'!$D$164,$B9)+1))/Настройки!$E$12*100)</f>
        <v>0</v>
      </c>
      <c r="FD9" s="67" t="n">
        <f aca="false">IF(OR($D9=1,MONTH($B9)&lt;&gt;MONTH(StartDate),'У6 Ввод'!$D$165="",'У6 Ввод'!$E$165="",'У6 Ввод'!$D$165&gt;$B9),0,MAX(0,MIN(1,'У6 Ввод'!$E$165-NETWORKDAYS('У6 Ввод'!$D$165,$B9)+1))/Настройки!$E$12*100)</f>
        <v>0</v>
      </c>
      <c r="FE9" s="67" t="n">
        <f aca="false">IF(OR($D9=1,MONTH($B9)&lt;&gt;MONTH(StartDate),'У6 Ввод'!$D$166="",'У6 Ввод'!$E$166="",'У6 Ввод'!$D$166&gt;$B9),0,MAX(0,MIN(1,'У6 Ввод'!$E$166-NETWORKDAYS('У6 Ввод'!$D$166,$B9)+1))/Настройки!$E$12*100)</f>
        <v>0</v>
      </c>
      <c r="FF9" s="67" t="n">
        <f aca="false">IF(OR($D9=1,MONTH($B9)&lt;&gt;MONTH(StartDate),'У6 Ввод'!$D$167="",'У6 Ввод'!$E$167="",'У6 Ввод'!$D$167&gt;$B9),0,MAX(0,MIN(1,'У6 Ввод'!$E$167-NETWORKDAYS('У6 Ввод'!$D$167,$B9)+1))/Настройки!$E$12*100)</f>
        <v>0</v>
      </c>
      <c r="FG9" s="67" t="n">
        <f aca="false">IF(OR($D9=1,MONTH($B9)&lt;&gt;MONTH(StartDate),'У6 Ввод'!$D$168="",'У6 Ввод'!$E$168="",'У6 Ввод'!$D$168&gt;$B9),0,MAX(0,MIN(1,'У6 Ввод'!$E$168-NETWORKDAYS('У6 Ввод'!$D$168,$B9)+1))/Настройки!$E$12*100)</f>
        <v>0</v>
      </c>
      <c r="FH9" s="67" t="n">
        <f aca="false">IF(OR($D9=1,MONTH($B9)&lt;&gt;MONTH(StartDate),'У6 Ввод'!$D$169="",'У6 Ввод'!$E$169="",'У6 Ввод'!$D$169&gt;$B9),0,MAX(0,MIN(1,'У6 Ввод'!$E$169-NETWORKDAYS('У6 Ввод'!$D$169,$B9)+1))/Настройки!$E$12*100)</f>
        <v>0</v>
      </c>
      <c r="FI9" s="67" t="n">
        <f aca="false">IF(OR($D9=1,MONTH($B9)&lt;&gt;MONTH(StartDate),'У6 Ввод'!$D$170="",'У6 Ввод'!$E$170="",'У6 Ввод'!$D$170&gt;$B9),0,MAX(0,MIN(1,'У6 Ввод'!$E$170-NETWORKDAYS('У6 Ввод'!$D$170,$B9)+1))/Настройки!$E$12*100)</f>
        <v>0</v>
      </c>
      <c r="FJ9" s="67" t="n">
        <f aca="false">IF(OR($D9=1,MONTH($B9)&lt;&gt;MONTH(StartDate),'У6 Ввод'!$D$171="",'У6 Ввод'!$E$171="",'У6 Ввод'!$D$171&gt;$B9),0,MAX(0,MIN(1,'У6 Ввод'!$E$171-NETWORKDAYS('У6 Ввод'!$D$171,$B9)+1))/Настройки!$E$12*100)</f>
        <v>0</v>
      </c>
      <c r="FK9" s="67" t="n">
        <f aca="false">IF(OR($D9=1,MONTH($B9)&lt;&gt;MONTH(StartDate),'У6 Ввод'!$D$172="",'У6 Ввод'!$E$172="",'У6 Ввод'!$D$172&gt;$B9),0,MAX(0,MIN(1,'У6 Ввод'!$E$172-NETWORKDAYS('У6 Ввод'!$D$172,$B9)+1))/Настройки!$E$12*100)</f>
        <v>0</v>
      </c>
      <c r="FL9" s="67" t="n">
        <f aca="false">IF(OR($D9=1,MONTH($B9)&lt;&gt;MONTH(StartDate),'У6 Ввод'!$D$173="",'У6 Ввод'!$E$173="",'У6 Ввод'!$D$173&gt;$B9),0,MAX(0,MIN(1,'У6 Ввод'!$E$173-NETWORKDAYS('У6 Ввод'!$D$173,$B9)+1))/Настройки!$E$12*100)</f>
        <v>0</v>
      </c>
      <c r="FM9" s="67" t="n">
        <f aca="false">IF(OR($D9=1,MONTH($B9)&lt;&gt;MONTH(StartDate),'У6 Ввод'!$D$174="",'У6 Ввод'!$E$174="",'У6 Ввод'!$D$174&gt;$B9),0,MAX(0,MIN(1,'У6 Ввод'!$E$174-NETWORKDAYS('У6 Ввод'!$D$174,$B9)+1))/Настройки!$E$12*100)</f>
        <v>0</v>
      </c>
      <c r="FN9" s="67" t="n">
        <f aca="false">IF(OR($D9=1,MONTH($B9)&lt;&gt;MONTH(StartDate),'У6 Ввод'!$D$175="",'У6 Ввод'!$E$175="",'У6 Ввод'!$D$175&gt;$B9),0,MAX(0,MIN(1,'У6 Ввод'!$E$175-NETWORKDAYS('У6 Ввод'!$D$175,$B9)+1))/Настройки!$E$12*100)</f>
        <v>0</v>
      </c>
      <c r="FO9" s="67" t="n">
        <f aca="false">IF(OR($D9=1,MONTH($B9)&lt;&gt;MONTH(StartDate),'У6 Ввод'!$D$176="",'У6 Ввод'!$E$176="",'У6 Ввод'!$D$176&gt;$B9),0,MAX(0,MIN(1,'У6 Ввод'!$E$176-NETWORKDAYS('У6 Ввод'!$D$176,$B9)+1))/Настройки!$E$12*100)</f>
        <v>0</v>
      </c>
      <c r="FP9" s="67" t="n">
        <f aca="false">IF(OR($D9=1,MONTH($B9)&lt;&gt;MONTH(StartDate),'У6 Ввод'!$D$177="",'У6 Ввод'!$E$177="",'У6 Ввод'!$D$177&gt;$B9),0,MAX(0,MIN(1,'У6 Ввод'!$E$177-NETWORKDAYS('У6 Ввод'!$D$177,$B9)+1))/Настройки!$E$12*100)</f>
        <v>0</v>
      </c>
      <c r="FQ9" s="67" t="n">
        <f aca="false">IF(OR($D9=1,MONTH($B9)&lt;&gt;MONTH(StartDate),'У6 Ввод'!$D$178="",'У6 Ввод'!$E$178="",'У6 Ввод'!$D$178&gt;$B9),0,MAX(0,MIN(1,'У6 Ввод'!$E$178-NETWORKDAYS('У6 Ввод'!$D$178,$B9)+1))/Настройки!$E$12*100)</f>
        <v>0</v>
      </c>
      <c r="FR9" s="67" t="n">
        <f aca="false">IF(OR($D9=1,MONTH($B9)&lt;&gt;MONTH(StartDate),'У6 Ввод'!$D$179="",'У6 Ввод'!$E$179="",'У6 Ввод'!$D$179&gt;$B9),0,MAX(0,MIN(1,'У6 Ввод'!$E$179-NETWORKDAYS('У6 Ввод'!$D$179,$B9)+1))/Настройки!$E$12*100)</f>
        <v>0</v>
      </c>
      <c r="FS9" s="67" t="n">
        <f aca="false">IF(OR($D9=1,MONTH($B9)&lt;&gt;MONTH(StartDate),'У6 Ввод'!$D$180="",'У6 Ввод'!$E$180="",'У6 Ввод'!$D$180&gt;$B9),0,MAX(0,MIN(1,'У6 Ввод'!$E$180-NETWORKDAYS('У6 Ввод'!$D$180,$B9)+1))/Настройки!$E$12*100)</f>
        <v>0</v>
      </c>
      <c r="FT9" s="67" t="n">
        <f aca="false">IF(OR($D9=1,MONTH($B9)&lt;&gt;MONTH(StartDate),'У6 Ввод'!$D$181="",'У6 Ввод'!$E$181="",'У6 Ввод'!$D$181&gt;$B9),0,MAX(0,MIN(1,'У6 Ввод'!$E$181-NETWORKDAYS('У6 Ввод'!$D$181,$B9)+1))/Настройки!$E$12*100)</f>
        <v>0</v>
      </c>
      <c r="FU9" s="67" t="n">
        <f aca="false">IF(OR($D9=1,MONTH($B9)&lt;&gt;MONTH(StartDate),'У6 Ввод'!$D$182="",'У6 Ввод'!$E$182="",'У6 Ввод'!$D$182&gt;$B9),0,MAX(0,MIN(1,'У6 Ввод'!$E$182-NETWORKDAYS('У6 Ввод'!$D$182,$B9)+1))/Настройки!$E$12*100)</f>
        <v>0</v>
      </c>
      <c r="FV9" s="67" t="n">
        <f aca="false">IF(OR($D9=1,MONTH($B9)&lt;&gt;MONTH(StartDate),'У6 Ввод'!$D$183="",'У6 Ввод'!$E$183="",'У6 Ввод'!$D$183&gt;$B9),0,MAX(0,MIN(1,'У6 Ввод'!$E$183-NETWORKDAYS('У6 Ввод'!$D$183,$B9)+1))/Настройки!$E$12*100)</f>
        <v>0</v>
      </c>
      <c r="FW9" s="67" t="n">
        <f aca="false">IF(OR($D9=1,MONTH($B9)&lt;&gt;MONTH(StartDate),'У6 Ввод'!$D$184="",'У6 Ввод'!$E$184="",'У6 Ввод'!$D$184&gt;$B9),0,MAX(0,MIN(1,'У6 Ввод'!$E$184-NETWORKDAYS('У6 Ввод'!$D$184,$B9)+1))/Настройки!$E$12*100)</f>
        <v>0</v>
      </c>
      <c r="FX9" s="67" t="n">
        <f aca="false">IF(OR($D9=1,MONTH($B9)&lt;&gt;MONTH(StartDate),'У6 Ввод'!$D$185="",'У6 Ввод'!$E$185="",'У6 Ввод'!$D$185&gt;$B9),0,MAX(0,MIN(1,'У6 Ввод'!$E$185-NETWORKDAYS('У6 Ввод'!$D$185,$B9)+1))/Настройки!$E$12*100)</f>
        <v>0</v>
      </c>
      <c r="FY9" s="67" t="n">
        <f aca="false">IF(OR($D9=1,MONTH($B9)&lt;&gt;MONTH(StartDate),'У6 Ввод'!$D$186="",'У6 Ввод'!$E$186="",'У6 Ввод'!$D$186&gt;$B9),0,MAX(0,MIN(1,'У6 Ввод'!$E$186-NETWORKDAYS('У6 Ввод'!$D$186,$B9)+1))/Настройки!$E$12*100)</f>
        <v>0</v>
      </c>
      <c r="FZ9" s="67" t="n">
        <f aca="false">IF(OR($D9=1,MONTH($B9)&lt;&gt;MONTH(StartDate),'У6 Ввод'!$D$187="",'У6 Ввод'!$E$187="",'У6 Ввод'!$D$187&gt;$B9),0,MAX(0,MIN(1,'У6 Ввод'!$E$187-NETWORKDAYS('У6 Ввод'!$D$187,$B9)+1))/Настройки!$E$12*100)</f>
        <v>0</v>
      </c>
      <c r="GA9" s="67" t="n">
        <f aca="false">IF(OR($D9=1,MONTH($B9)&lt;&gt;MONTH(StartDate),'У6 Ввод'!$D$188="",'У6 Ввод'!$E$188="",'У6 Ввод'!$D$188&gt;$B9),0,MAX(0,MIN(1,'У6 Ввод'!$E$188-NETWORKDAYS('У6 Ввод'!$D$188,$B9)+1))/Настройки!$E$12*100)</f>
        <v>0</v>
      </c>
      <c r="GB9" s="67" t="n">
        <f aca="false">IF(OR($D9=1,MONTH($B9)&lt;&gt;MONTH(StartDate),'У6 Ввод'!$D$189="",'У6 Ввод'!$E$189="",'У6 Ввод'!$D$189&gt;$B9),0,MAX(0,MIN(1,'У6 Ввод'!$E$189-NETWORKDAYS('У6 Ввод'!$D$189,$B9)+1))/Настройки!$E$12*100)</f>
        <v>0</v>
      </c>
      <c r="GC9" s="67" t="n">
        <f aca="false">IF(OR($D9=1,MONTH($B9)&lt;&gt;MONTH(StartDate),'У6 Ввод'!$D$190="",'У6 Ввод'!$E$190="",'У6 Ввод'!$D$190&gt;$B9),0,MAX(0,MIN(1,'У6 Ввод'!$E$190-NETWORKDAYS('У6 Ввод'!$D$190,$B9)+1))/Настройки!$E$12*100)</f>
        <v>0</v>
      </c>
      <c r="GD9" s="67" t="n">
        <f aca="false">IF(OR($D9=1,MONTH($B9)&lt;&gt;MONTH(StartDate),'У6 Ввод'!$D$191="",'У6 Ввод'!$E$191="",'У6 Ввод'!$D$191&gt;$B9),0,MAX(0,MIN(1,'У6 Ввод'!$E$191-NETWORKDAYS('У6 Ввод'!$D$191,$B9)+1))/Настройки!$E$12*100)</f>
        <v>0</v>
      </c>
      <c r="GE9" s="67" t="n">
        <f aca="false">IF(OR($D9=1,MONTH($B9)&lt;&gt;MONTH(StartDate),'У6 Ввод'!$D$192="",'У6 Ввод'!$E$192="",'У6 Ввод'!$D$192&gt;$B9),0,MAX(0,MIN(1,'У6 Ввод'!$E$192-NETWORKDAYS('У6 Ввод'!$D$192,$B9)+1))/Настройки!$E$12*100)</f>
        <v>0</v>
      </c>
      <c r="GF9" s="67" t="n">
        <f aca="false">IF(OR($D9=1,MONTH($B9)&lt;&gt;MONTH(StartDate),'У6 Ввод'!$D$193="",'У6 Ввод'!$E$193="",'У6 Ввод'!$D$193&gt;$B9),0,MAX(0,MIN(1,'У6 Ввод'!$E$193-NETWORKDAYS('У6 Ввод'!$D$193,$B9)+1))/Настройки!$E$12*100)</f>
        <v>0</v>
      </c>
      <c r="GG9" s="67" t="n">
        <f aca="false">IF(OR($D9=1,MONTH($B9)&lt;&gt;MONTH(StartDate),'У6 Ввод'!$D$194="",'У6 Ввод'!$E$194="",'У6 Ввод'!$D$194&gt;$B9),0,MAX(0,MIN(1,'У6 Ввод'!$E$194-NETWORKDAYS('У6 Ввод'!$D$194,$B9)+1))/Настройки!$E$12*100)</f>
        <v>0</v>
      </c>
      <c r="GH9" s="67" t="n">
        <f aca="false">IF(OR($D9=1,MONTH($B9)&lt;&gt;MONTH(StartDate),'У6 Ввод'!$D$195="",'У6 Ввод'!$E$195="",'У6 Ввод'!$D$195&gt;$B9),0,MAX(0,MIN(1,'У6 Ввод'!$E$195-NETWORKDAYS('У6 Ввод'!$D$195,$B9)+1))/Настройки!$E$12*100)</f>
        <v>0</v>
      </c>
      <c r="GI9" s="67" t="n">
        <f aca="false">IF(OR($D9=1,MONTH($B9)&lt;&gt;MONTH(StartDate),'У6 Ввод'!$D$196="",'У6 Ввод'!$E$196="",'У6 Ввод'!$D$196&gt;$B9),0,MAX(0,MIN(1,'У6 Ввод'!$E$196-NETWORKDAYS('У6 Ввод'!$D$196,$B9)+1))/Настройки!$E$12*100)</f>
        <v>0</v>
      </c>
      <c r="GJ9" s="67" t="n">
        <f aca="false">IF(OR($D9=1,MONTH($B9)&lt;&gt;MONTH(StartDate),'У6 Ввод'!$D$197="",'У6 Ввод'!$E$197="",'У6 Ввод'!$D$197&gt;$B9),0,MAX(0,MIN(1,'У6 Ввод'!$E$197-NETWORKDAYS('У6 Ввод'!$D$197,$B9)+1))/Настройки!$E$12*100)</f>
        <v>0</v>
      </c>
      <c r="GK9" s="67" t="n">
        <f aca="false">IF(OR($D9=1,MONTH($B9)&lt;&gt;MONTH(StartDate),'У6 Ввод'!$D$198="",'У6 Ввод'!$E$198="",'У6 Ввод'!$D$198&gt;$B9),0,MAX(0,MIN(1,'У6 Ввод'!$E$198-NETWORKDAYS('У6 Ввод'!$D$198,$B9)+1))/Настройки!$E$12*100)</f>
        <v>0</v>
      </c>
      <c r="GL9" s="67" t="n">
        <f aca="false">IF(OR($D9=1,MONTH($B9)&lt;&gt;MONTH(StartDate),'У6 Ввод'!$D$199="",'У6 Ввод'!$E$199="",'У6 Ввод'!$D$199&gt;$B9),0,MAX(0,MIN(1,'У6 Ввод'!$E$199-NETWORKDAYS('У6 Ввод'!$D$199,$B9)+1))/Настройки!$E$12*100)</f>
        <v>0</v>
      </c>
      <c r="GM9" s="67" t="n">
        <f aca="false">IF(OR($D9=1,MONTH($B9)&lt;&gt;MONTH(StartDate),'У6 Ввод'!$D$200="",'У6 Ввод'!$E$200="",'У6 Ввод'!$D$200&gt;$B9),0,MAX(0,MIN(1,'У6 Ввод'!$E$200-NETWORKDAYS('У6 Ввод'!$D$200,$B9)+1))/Настройки!$E$12*100)</f>
        <v>0</v>
      </c>
      <c r="GN9" s="67" t="n">
        <f aca="false">IF(OR($D9=1,MONTH($B9)&lt;&gt;MONTH(StartDate),'У6 Ввод'!$D$201="",'У6 Ввод'!$E$201="",'У6 Ввод'!$D$201&gt;$B9),0,MAX(0,MIN(1,'У6 Ввод'!$E$201-NETWORKDAYS('У6 Ввод'!$D$201,$B9)+1))/Настройки!$E$12*100)</f>
        <v>0</v>
      </c>
      <c r="GO9" s="67" t="n">
        <f aca="false">IF(OR($D9=1,MONTH($B9)&lt;&gt;MONTH(StartDate),'У6 Ввод'!$D$202="",'У6 Ввод'!$E$202="",'У6 Ввод'!$D$202&gt;$B9),0,MAX(0,MIN(1,'У6 Ввод'!$E$202-NETWORKDAYS('У6 Ввод'!$D$202,$B9)+1))/Настройки!$E$12*100)</f>
        <v>0</v>
      </c>
      <c r="GP9" s="67" t="n">
        <f aca="false">IF(OR($D9=1,MONTH($B9)&lt;&gt;MONTH(StartDate),'У6 Ввод'!$D$203="",'У6 Ввод'!$E$203="",'У6 Ввод'!$D$203&gt;$B9),0,MAX(0,MIN(1,'У6 Ввод'!$E$203-NETWORKDAYS('У6 Ввод'!$D$203,$B9)+1))/Настройки!$E$12*100)</f>
        <v>0</v>
      </c>
      <c r="GQ9" s="67" t="n">
        <f aca="false">IF(OR($D9=1,MONTH($B9)&lt;&gt;MONTH(StartDate),'У6 Ввод'!$D$204="",'У6 Ввод'!$E$204="",'У6 Ввод'!$D$204&gt;$B9),0,MAX(0,MIN(1,'У6 Ввод'!$E$204-NETWORKDAYS('У6 Ввод'!$D$204,$B9)+1))/Настройки!$E$12*100)</f>
        <v>0</v>
      </c>
      <c r="GR9" s="67" t="n">
        <f aca="false">IF(OR($D9=1,MONTH($B9)&lt;&gt;MONTH(StartDate),'У6 Ввод'!$D$205="",'У6 Ввод'!$E$205="",'У6 Ввод'!$D$205&gt;$B9),0,MAX(0,MIN(1,'У6 Ввод'!$E$205-NETWORKDAYS('У6 Ввод'!$D$205,$B9)+1))/Настройки!$E$12*100)</f>
        <v>0</v>
      </c>
      <c r="GS9" s="67" t="n">
        <f aca="false">IF(OR($D9=1,MONTH($B9)&lt;&gt;MONTH(StartDate),'У6 Ввод'!$D$206="",'У6 Ввод'!$E$206="",'У6 Ввод'!$D$206&gt;$B9),0,MAX(0,MIN(1,'У6 Ввод'!$E$206-NETWORKDAYS('У6 Ввод'!$D$206,$B9)+1))/Настройки!$E$12*100)</f>
        <v>0</v>
      </c>
      <c r="GT9" s="67" t="n">
        <f aca="false">IF(OR($D9=1,MONTH($B9)&lt;&gt;MONTH(StartDate),'У6 Ввод'!$D$207="",'У6 Ввод'!$E$207="",'У6 Ввод'!$D$207&gt;$B9),0,MAX(0,MIN(1,'У6 Ввод'!$E$207-NETWORKDAYS('У6 Ввод'!$D$207,$B9)+1))/Настройки!$E$12*100)</f>
        <v>0</v>
      </c>
      <c r="GU9" s="67" t="n">
        <f aca="false">IF(OR($D9=1,MONTH($B9)&lt;&gt;MONTH(StartDate),'У6 Ввод'!$D$208="",'У6 Ввод'!$E$208="",'У6 Ввод'!$D$208&gt;$B9),0,MAX(0,MIN(1,'У6 Ввод'!$E$208-NETWORKDAYS('У6 Ввод'!$D$208,$B9)+1))/Настройки!$E$12*100)</f>
        <v>0</v>
      </c>
      <c r="GV9" s="67" t="n">
        <f aca="false">IF(OR($D9=1,MONTH($B9)&lt;&gt;MONTH(StartDate),'У6 Ввод'!$D$209="",'У6 Ввод'!$E$209="",'У6 Ввод'!$D$209&gt;$B9),0,MAX(0,MIN(1,'У6 Ввод'!$E$209-NETWORKDAYS('У6 Ввод'!$D$209,$B9)+1))/Настройки!$E$12*100)</f>
        <v>0</v>
      </c>
      <c r="GW9" s="67" t="n">
        <f aca="false">IF(OR($D9=1,MONTH($B9)&lt;&gt;MONTH(StartDate),'У6 Ввод'!$D$210="",'У6 Ввод'!$E$210="",'У6 Ввод'!$D$210&gt;$B9),0,MAX(0,MIN(1,'У6 Ввод'!$E$210-NETWORKDAYS('У6 Ввод'!$D$210,$B9)+1))/Настройки!$E$12*100)</f>
        <v>0</v>
      </c>
      <c r="GX9" s="67" t="n">
        <f aca="false">IF(OR($D9=1,MONTH($B9)&lt;&gt;MONTH(StartDate),'У6 Ввод'!$D$211="",'У6 Ввод'!$E$211="",'У6 Ввод'!$D$211&gt;$B9),0,MAX(0,MIN(1,'У6 Ввод'!$E$211-NETWORKDAYS('У6 Ввод'!$D$211,$B9)+1))/Настройки!$E$12*100)</f>
        <v>0</v>
      </c>
      <c r="GY9" s="67" t="n">
        <f aca="false">IF(OR($D9=1,MONTH($B9)&lt;&gt;MONTH(StartDate),'У6 Ввод'!$D$212="",'У6 Ввод'!$E$212="",'У6 Ввод'!$D$212&gt;$B9),0,MAX(0,MIN(1,'У6 Ввод'!$E$212-NETWORKDAYS('У6 Ввод'!$D$212,$B9)+1))/Настройки!$E$12*100)</f>
        <v>0</v>
      </c>
      <c r="GZ9" s="67" t="n">
        <f aca="false">IF(OR($D9=1,MONTH($B9)&lt;&gt;MONTH(StartDate),'У6 Ввод'!$D$213="",'У6 Ввод'!$E$213="",'У6 Ввод'!$D$213&gt;$B9),0,MAX(0,MIN(1,'У6 Ввод'!$E$213-NETWORKDAYS('У6 Ввод'!$D$213,$B9)+1))/Настройки!$E$12*100)</f>
        <v>0</v>
      </c>
      <c r="HA9" s="67" t="n">
        <f aca="false">IF(OR($D9=1,MONTH($B9)&lt;&gt;MONTH(StartDate),'У6 Ввод'!$D$214="",'У6 Ввод'!$E$214="",'У6 Ввод'!$D$214&gt;$B9),0,MAX(0,MIN(1,'У6 Ввод'!$E$214-NETWORKDAYS('У6 Ввод'!$D$214,$B9)+1))/Настройки!$E$12*100)</f>
        <v>0</v>
      </c>
      <c r="HB9" s="67" t="n">
        <f aca="false">IF(OR($D9=1,MONTH($B9)&lt;&gt;MONTH(StartDate),'У6 Ввод'!$D$215="",'У6 Ввод'!$E$215="",'У6 Ввод'!$D$215&gt;$B9),0,MAX(0,MIN(1,'У6 Ввод'!$E$215-NETWORKDAYS('У6 Ввод'!$D$215,$B9)+1))/Настройки!$E$12*100)</f>
        <v>0</v>
      </c>
      <c r="HC9" s="67" t="n">
        <f aca="false">IF(OR($D9=1,MONTH($B9)&lt;&gt;MONTH(StartDate),'У6 Ввод'!$D$216="",'У6 Ввод'!$E$216="",'У6 Ввод'!$D$216&gt;$B9),0,MAX(0,MIN(1,'У6 Ввод'!$E$216-NETWORKDAYS('У6 Ввод'!$D$216,$B9)+1))/Настройки!$E$12*100)</f>
        <v>0</v>
      </c>
      <c r="HD9" s="67" t="n">
        <f aca="false">IF(OR($D9=1,MONTH($B9)&lt;&gt;MONTH(StartDate),'У6 Ввод'!$D$217="",'У6 Ввод'!$E$217="",'У6 Ввод'!$D$217&gt;$B9),0,MAX(0,MIN(1,'У6 Ввод'!$E$217-NETWORKDAYS('У6 Ввод'!$D$217,$B9)+1))/Настройки!$E$12*100)</f>
        <v>0</v>
      </c>
      <c r="HE9" s="67" t="n">
        <f aca="false">IF(OR($D9=1,MONTH($B9)&lt;&gt;MONTH(StartDate),'У6 Ввод'!$D$218="",'У6 Ввод'!$E$218="",'У6 Ввод'!$D$218&gt;$B9),0,MAX(0,MIN(1,'У6 Ввод'!$E$218-NETWORKDAYS('У6 Ввод'!$D$218,$B9)+1))/Настройки!$E$12*100)</f>
        <v>0</v>
      </c>
      <c r="HF9" s="67" t="n">
        <f aca="false">IF(OR($D9=1,MONTH($B9)&lt;&gt;MONTH(StartDate),'У6 Ввод'!$D$219="",'У6 Ввод'!$E$219="",'У6 Ввод'!$D$219&gt;$B9),0,MAX(0,MIN(1,'У6 Ввод'!$E$219-NETWORKDAYS('У6 Ввод'!$D$219,$B9)+1))/Настройки!$E$12*100)</f>
        <v>0</v>
      </c>
      <c r="HG9" s="67" t="n">
        <f aca="false">IF(OR($D9=1,MONTH($B9)&lt;&gt;MONTH(StartDate),'У6 Ввод'!$D$220="",'У6 Ввод'!$E$220="",'У6 Ввод'!$D$220&gt;$B9),0,MAX(0,MIN(1,'У6 Ввод'!$E$220-NETWORKDAYS('У6 Ввод'!$D$220,$B9)+1))/Настройки!$E$12*100)</f>
        <v>0</v>
      </c>
      <c r="HH9" s="67" t="n">
        <f aca="false">IF(OR($D9=1,MONTH($B9)&lt;&gt;MONTH(StartDate),'У6 Ввод'!$D$221="",'У6 Ввод'!$E$221="",'У6 Ввод'!$D$221&gt;$B9),0,MAX(0,MIN(1,'У6 Ввод'!$E$221-NETWORKDAYS('У6 Ввод'!$D$221,$B9)+1))/Настройки!$E$12*100)</f>
        <v>0</v>
      </c>
      <c r="HI9" s="67" t="n">
        <f aca="false">IF(OR($D9=1,MONTH($B9)&lt;&gt;MONTH(StartDate),'У6 Ввод'!$D$222="",'У6 Ввод'!$E$222="",'У6 Ввод'!$D$222&gt;$B9),0,MAX(0,MIN(1,'У6 Ввод'!$E$222-NETWORKDAYS('У6 Ввод'!$D$222,$B9)+1))/Настройки!$E$12*100)</f>
        <v>0</v>
      </c>
      <c r="HJ9" s="67" t="n">
        <f aca="false">IF(OR($D9=1,MONTH($B9)&lt;&gt;MONTH(StartDate),'У6 Ввод'!$D$223="",'У6 Ввод'!$E$223="",'У6 Ввод'!$D$223&gt;$B9),0,MAX(0,MIN(1,'У6 Ввод'!$E$223-NETWORKDAYS('У6 Ввод'!$D$223,$B9)+1))/Настройки!$E$12*100)</f>
        <v>0</v>
      </c>
      <c r="HK9" s="67" t="n">
        <f aca="false">IF(OR($D9=1,MONTH($B9)&lt;&gt;MONTH(StartDate),'У6 Ввод'!$D$224="",'У6 Ввод'!$E$224="",'У6 Ввод'!$D$224&gt;$B9),0,MAX(0,MIN(1,'У6 Ввод'!$E$224-NETWORKDAYS('У6 Ввод'!$D$224,$B9)+1))/Настройки!$E$12*100)</f>
        <v>0</v>
      </c>
      <c r="HL9" s="67" t="n">
        <f aca="false">IF(OR($D9=1,MONTH($B9)&lt;&gt;MONTH(StartDate),'У6 Ввод'!$D$225="",'У6 Ввод'!$E$225="",'У6 Ввод'!$D$225&gt;$B9),0,MAX(0,MIN(1,'У6 Ввод'!$E$225-NETWORKDAYS('У6 Ввод'!$D$225,$B9)+1))/Настройки!$E$12*100)</f>
        <v>0</v>
      </c>
      <c r="HM9" s="67" t="n">
        <f aca="false">IF(OR($D9=1,MONTH($B9)&lt;&gt;MONTH(StartDate),'У6 Ввод'!$D$226="",'У6 Ввод'!$E$226="",'У6 Ввод'!$D$226&gt;$B9),0,MAX(0,MIN(1,'У6 Ввод'!$E$226-NETWORKDAYS('У6 Ввод'!$D$226,$B9)+1))/Настройки!$E$12*100)</f>
        <v>0</v>
      </c>
      <c r="HN9" s="67" t="n">
        <f aca="false">IF(OR($D9=1,MONTH($B9)&lt;&gt;MONTH(StartDate),'У6 Ввод'!$D$227="",'У6 Ввод'!$E$227="",'У6 Ввод'!$D$227&gt;$B9),0,MAX(0,MIN(1,'У6 Ввод'!$E$227-NETWORKDAYS('У6 Ввод'!$D$227,$B9)+1))/Настройки!$E$12*100)</f>
        <v>0</v>
      </c>
      <c r="HO9" s="67" t="n">
        <f aca="false">IF(OR($D9=1,MONTH($B9)&lt;&gt;MONTH(StartDate),'У6 Ввод'!$D$228="",'У6 Ввод'!$E$228="",'У6 Ввод'!$D$228&gt;$B9),0,MAX(0,MIN(1,'У6 Ввод'!$E$228-NETWORKDAYS('У6 Ввод'!$D$228,$B9)+1))/Настройки!$E$12*100)</f>
        <v>0</v>
      </c>
      <c r="HP9" s="67" t="n">
        <f aca="false">IF(OR($D9=1,MONTH($B9)&lt;&gt;MONTH(StartDate),'У6 Ввод'!$D$229="",'У6 Ввод'!$E$229="",'У6 Ввод'!$D$229&gt;$B9),0,MAX(0,MIN(1,'У6 Ввод'!$E$229-NETWORKDAYS('У6 Ввод'!$D$229,$B9)+1))/Настройки!$E$12*100)</f>
        <v>0</v>
      </c>
      <c r="HQ9" s="67" t="n">
        <f aca="false">IF(OR($D9=1,MONTH($B9)&lt;&gt;MONTH(StartDate),'У6 Ввод'!$D$230="",'У6 Ввод'!$E$230="",'У6 Ввод'!$D$230&gt;$B9),0,MAX(0,MIN(1,'У6 Ввод'!$E$230-NETWORKDAYS('У6 Ввод'!$D$230,$B9)+1))/Настройки!$E$12*100)</f>
        <v>0</v>
      </c>
      <c r="HR9" s="67" t="n">
        <f aca="false">IF(OR($D9=1,MONTH($B9)&lt;&gt;MONTH(StartDate),'У6 Ввод'!$D$231="",'У6 Ввод'!$E$231="",'У6 Ввод'!$D$231&gt;$B9),0,MAX(0,MIN(1,'У6 Ввод'!$E$231-NETWORKDAYS('У6 Ввод'!$D$231,$B9)+1))/Настройки!$E$12*100)</f>
        <v>0</v>
      </c>
      <c r="HS9" s="67" t="n">
        <f aca="false">IF(OR($D9=1,MONTH($B9)&lt;&gt;MONTH(StartDate),'У6 Ввод'!$D$232="",'У6 Ввод'!$E$232="",'У6 Ввод'!$D$232&gt;$B9),0,MAX(0,MIN(1,'У6 Ввод'!$E$232-NETWORKDAYS('У6 Ввод'!$D$232,$B9)+1))/Настройки!$E$12*100)</f>
        <v>0</v>
      </c>
      <c r="HT9" s="67" t="n">
        <f aca="false">IF(OR($D9=1,MONTH($B9)&lt;&gt;MONTH(StartDate),'У6 Ввод'!$D$233="",'У6 Ввод'!$E$233="",'У6 Ввод'!$D$233&gt;$B9),0,MAX(0,MIN(1,'У6 Ввод'!$E$233-NETWORKDAYS('У6 Ввод'!$D$233,$B9)+1))/Настройки!$E$12*100)</f>
        <v>0</v>
      </c>
      <c r="HU9" s="67" t="n">
        <f aca="false">IF(OR($D9=1,MONTH($B9)&lt;&gt;MONTH(StartDate),'У6 Ввод'!$D$234="",'У6 Ввод'!$E$234="",'У6 Ввод'!$D$234&gt;$B9),0,MAX(0,MIN(1,'У6 Ввод'!$E$234-NETWORKDAYS('У6 Ввод'!$D$234,$B9)+1))/Настройки!$E$12*100)</f>
        <v>0</v>
      </c>
      <c r="HV9" s="67" t="n">
        <f aca="false">IF(OR($D9=1,MONTH($B9)&lt;&gt;MONTH(StartDate),'У6 Ввод'!$D$235="",'У6 Ввод'!$E$235="",'У6 Ввод'!$D$235&gt;$B9),0,MAX(0,MIN(1,'У6 Ввод'!$E$235-NETWORKDAYS('У6 Ввод'!$D$235,$B9)+1))/Настройки!$E$12*100)</f>
        <v>0</v>
      </c>
      <c r="HW9" s="67" t="n">
        <f aca="false">IF(OR($D9=1,MONTH($B9)&lt;&gt;MONTH(StartDate),'У6 Ввод'!$D$236="",'У6 Ввод'!$E$236="",'У6 Ввод'!$D$236&gt;$B9),0,MAX(0,MIN(1,'У6 Ввод'!$E$236-NETWORKDAYS('У6 Ввод'!$D$236,$B9)+1))/Настройки!$E$12*100)</f>
        <v>0</v>
      </c>
      <c r="HX9" s="67" t="n">
        <f aca="false">IF(OR($D9=1,MONTH($B9)&lt;&gt;MONTH(StartDate),'У6 Ввод'!$D$237="",'У6 Ввод'!$E$237="",'У6 Ввод'!$D$237&gt;$B9),0,MAX(0,MIN(1,'У6 Ввод'!$E$237-NETWORKDAYS('У6 Ввод'!$D$237,$B9)+1))/Настройки!$E$12*100)</f>
        <v>0</v>
      </c>
      <c r="HY9" s="67" t="n">
        <f aca="false">IF(OR($D9=1,MONTH($B9)&lt;&gt;MONTH(StartDate),'У6 Ввод'!$D$238="",'У6 Ввод'!$E$238="",'У6 Ввод'!$D$238&gt;$B9),0,MAX(0,MIN(1,'У6 Ввод'!$E$238-NETWORKDAYS('У6 Ввод'!$D$238,$B9)+1))/Настройки!$E$12*100)</f>
        <v>0</v>
      </c>
      <c r="HZ9" s="67" t="n">
        <f aca="false">IF(OR($D9=1,MONTH($B9)&lt;&gt;MONTH(StartDate),'У6 Ввод'!$D$239="",'У6 Ввод'!$E$239="",'У6 Ввод'!$D$239&gt;$B9),0,MAX(0,MIN(1,'У6 Ввод'!$E$239-NETWORKDAYS('У6 Ввод'!$D$239,$B9)+1))/Настройки!$E$12*100)</f>
        <v>0</v>
      </c>
      <c r="IA9" s="67" t="n">
        <f aca="false">IF(OR($D9=1,MONTH($B9)&lt;&gt;MONTH(StartDate),'У6 Ввод'!$D$240="",'У6 Ввод'!$E$240="",'У6 Ввод'!$D$240&gt;$B9),0,MAX(0,MIN(1,'У6 Ввод'!$E$240-NETWORKDAYS('У6 Ввод'!$D$240,$B9)+1))/Настройки!$E$12*100)</f>
        <v>0</v>
      </c>
      <c r="IB9" s="67" t="n">
        <f aca="false">IF(OR($D9=1,MONTH($B9)&lt;&gt;MONTH(StartDate),'У6 Ввод'!$D$241="",'У6 Ввод'!$E$241="",'У6 Ввод'!$D$241&gt;$B9),0,MAX(0,MIN(1,'У6 Ввод'!$E$241-NETWORKDAYS('У6 Ввод'!$D$241,$B9)+1))/Настройки!$E$12*100)</f>
        <v>0</v>
      </c>
      <c r="IC9" s="67" t="n">
        <f aca="false">IF(OR($D9=1,MONTH($B9)&lt;&gt;MONTH(StartDate),'У6 Ввод'!$D$242="",'У6 Ввод'!$E$242="",'У6 Ввод'!$D$242&gt;$B9),0,MAX(0,MIN(1,'У6 Ввод'!$E$242-NETWORKDAYS('У6 Ввод'!$D$242,$B9)+1))/Настройки!$E$12*100)</f>
        <v>0</v>
      </c>
      <c r="ID9" s="67" t="n">
        <f aca="false">IF(OR($D9=1,MONTH($B9)&lt;&gt;MONTH(StartDate),'У6 Ввод'!$D$243="",'У6 Ввод'!$E$243="",'У6 Ввод'!$D$243&gt;$B9),0,MAX(0,MIN(1,'У6 Ввод'!$E$243-NETWORKDAYS('У6 Ввод'!$D$243,$B9)+1))/Настройки!$E$12*100)</f>
        <v>0</v>
      </c>
      <c r="IE9" s="67" t="n">
        <f aca="false">IF(OR($D9=1,MONTH($B9)&lt;&gt;MONTH(StartDate),'У6 Ввод'!$D$244="",'У6 Ввод'!$E$244="",'У6 Ввод'!$D$244&gt;$B9),0,MAX(0,MIN(1,'У6 Ввод'!$E$244-NETWORKDAYS('У6 Ввод'!$D$244,$B9)+1))/Настройки!$E$12*100)</f>
        <v>0</v>
      </c>
      <c r="IF9" s="67" t="n">
        <f aca="false">IF(OR($D9=1,MONTH($B9)&lt;&gt;MONTH(StartDate),'У6 Ввод'!$D$245="",'У6 Ввод'!$E$245="",'У6 Ввод'!$D$245&gt;$B9),0,MAX(0,MIN(1,'У6 Ввод'!$E$245-NETWORKDAYS('У6 Ввод'!$D$245,$B9)+1))/Настройки!$E$12*100)</f>
        <v>0</v>
      </c>
      <c r="IG9" s="67" t="n">
        <f aca="false">IF(OR($D9=1,MONTH($B9)&lt;&gt;MONTH(StartDate),'У6 Ввод'!$D$246="",'У6 Ввод'!$E$246="",'У6 Ввод'!$D$246&gt;$B9),0,MAX(0,MIN(1,'У6 Ввод'!$E$246-NETWORKDAYS('У6 Ввод'!$D$246,$B9)+1))/Настройки!$E$12*100)</f>
        <v>0</v>
      </c>
      <c r="IH9" s="67" t="n">
        <f aca="false">IF(OR($D9=1,MONTH($B9)&lt;&gt;MONTH(StartDate),'У6 Ввод'!$D$247="",'У6 Ввод'!$E$247="",'У6 Ввод'!$D$247&gt;$B9),0,MAX(0,MIN(1,'У6 Ввод'!$E$247-NETWORKDAYS('У6 Ввод'!$D$247,$B9)+1))/Настройки!$E$12*100)</f>
        <v>0</v>
      </c>
      <c r="II9" s="67" t="n">
        <f aca="false">IF(OR($D9=1,MONTH($B9)&lt;&gt;MONTH(StartDate),'У6 Ввод'!$D$248="",'У6 Ввод'!$E$248="",'У6 Ввод'!$D$248&gt;$B9),0,MAX(0,MIN(1,'У6 Ввод'!$E$248-NETWORKDAYS('У6 Ввод'!$D$248,$B9)+1))/Настройки!$E$12*100)</f>
        <v>0</v>
      </c>
      <c r="IJ9" s="67" t="n">
        <f aca="false">IF(OR($D9=1,MONTH($B9)&lt;&gt;MONTH(StartDate),'У6 Ввод'!$D$249="",'У6 Ввод'!$E$249="",'У6 Ввод'!$D$249&gt;$B9),0,MAX(0,MIN(1,'У6 Ввод'!$E$249-NETWORKDAYS('У6 Ввод'!$D$249,$B9)+1))/Настройки!$E$12*100)</f>
        <v>0</v>
      </c>
      <c r="IK9" s="67" t="n">
        <f aca="false">IF(OR($D9=1,MONTH($B9)&lt;&gt;MONTH(StartDate),'У6 Ввод'!$D$250="",'У6 Ввод'!$E$250="",'У6 Ввод'!$D$250&gt;$B9),0,MAX(0,MIN(1,'У6 Ввод'!$E$250-NETWORKDAYS('У6 Ввод'!$D$250,$B9)+1))/Настройки!$E$12*100)</f>
        <v>0</v>
      </c>
      <c r="IL9" s="67" t="n">
        <f aca="false">IF(OR($D9=1,MONTH($B9)&lt;&gt;MONTH(StartDate),'У6 Ввод'!$D$251="",'У6 Ввод'!$E$251="",'У6 Ввод'!$D$251&gt;$B9),0,MAX(0,MIN(1,'У6 Ввод'!$E$251-NETWORKDAYS('У6 Ввод'!$D$251,$B9)+1))/Настройки!$E$12*100)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44.4</v>
      </c>
      <c r="F10" s="49" t="n">
        <f aca="false">IF(OR(MONTH(B10)&lt;&gt;MONTH(StartDate),D10=1),"",100)</f>
        <v>100</v>
      </c>
      <c r="G10" s="67" t="n">
        <f aca="false">IF(OR($D10=1,MONTH($B10)&lt;&gt;MONTH(StartDate),'У6 Ввод'!$D$12="",'У6 Ввод'!$E$12="",'У6 Ввод'!$D$12&gt;$B10),0,MAX(0,MIN(1,'У6 Ввод'!$E$12-NETWORKDAYS('У6 Ввод'!$D$12,$B10)+1))/Настройки!$E$12*100)</f>
        <v>22.2222222222222</v>
      </c>
      <c r="H10" s="67" t="n">
        <f aca="false">IF(OR($D10=1,MONTH($B10)&lt;&gt;MONTH(StartDate),'У6 Ввод'!$D$13="",'У6 Ввод'!$E$13="",'У6 Ввод'!$D$13&gt;$B10),0,MAX(0,MIN(1,'У6 Ввод'!$E$13-NETWORKDAYS('У6 Ввод'!$D$13,$B10)+1))/Настройки!$E$12*100)</f>
        <v>0</v>
      </c>
      <c r="I10" s="67" t="n">
        <f aca="false">IF(OR($D10=1,MONTH($B10)&lt;&gt;MONTH(StartDate),'У6 Ввод'!$D$14="",'У6 Ввод'!$E$14="",'У6 Ввод'!$D$14&gt;$B10),0,MAX(0,MIN(1,'У6 Ввод'!$E$14-NETWORKDAYS('У6 Ввод'!$D$14,$B10)+1))/Настройки!$E$12*100)</f>
        <v>0</v>
      </c>
      <c r="J10" s="67" t="n">
        <f aca="false">IF(OR($D10=1,MONTH($B10)&lt;&gt;MONTH(StartDate),'У6 Ввод'!$D$15="",'У6 Ввод'!$E$15="",'У6 Ввод'!$D$15&gt;$B10),0,MAX(0,MIN(1,'У6 Ввод'!$E$15-NETWORKDAYS('У6 Ввод'!$D$15,$B10)+1))/Настройки!$E$12*100)</f>
        <v>0</v>
      </c>
      <c r="K10" s="67" t="n">
        <f aca="false">IF(OR($D10=1,MONTH($B10)&lt;&gt;MONTH(StartDate),'У6 Ввод'!$D$16="",'У6 Ввод'!$E$16="",'У6 Ввод'!$D$16&gt;$B10),0,MAX(0,MIN(1,'У6 Ввод'!$E$16-NETWORKDAYS('У6 Ввод'!$D$16,$B10)+1))/Настройки!$E$12*100)</f>
        <v>0</v>
      </c>
      <c r="L10" s="67" t="n">
        <f aca="false">IF(OR($D10=1,MONTH($B10)&lt;&gt;MONTH(StartDate),'У6 Ввод'!$D$17="",'У6 Ввод'!$E$17="",'У6 Ввод'!$D$17&gt;$B10),0,MAX(0,MIN(1,'У6 Ввод'!$E$17-NETWORKDAYS('У6 Ввод'!$D$17,$B10)+1))/Настройки!$E$12*100)</f>
        <v>0</v>
      </c>
      <c r="M10" s="67" t="n">
        <f aca="false">IF(OR($D10=1,MONTH($B10)&lt;&gt;MONTH(StartDate),'У6 Ввод'!$D$18="",'У6 Ввод'!$E$18="",'У6 Ввод'!$D$18&gt;$B10),0,MAX(0,MIN(1,'У6 Ввод'!$E$18-NETWORKDAYS('У6 Ввод'!$D$18,$B10)+1))/Настройки!$E$12*100)</f>
        <v>0</v>
      </c>
      <c r="N10" s="67" t="n">
        <f aca="false">IF(OR($D10=1,MONTH($B10)&lt;&gt;MONTH(StartDate),'У6 Ввод'!$D$19="",'У6 Ввод'!$E$19="",'У6 Ввод'!$D$19&gt;$B10),0,MAX(0,MIN(1,'У6 Ввод'!$E$19-NETWORKDAYS('У6 Ввод'!$D$19,$B10)+1))/Настройки!$E$12*100)</f>
        <v>0</v>
      </c>
      <c r="O10" s="67" t="n">
        <f aca="false">IF(OR($D10=1,MONTH($B10)&lt;&gt;MONTH(StartDate),'У6 Ввод'!$D$20="",'У6 Ввод'!$E$20="",'У6 Ввод'!$D$20&gt;$B10),0,MAX(0,MIN(1,'У6 Ввод'!$E$20-NETWORKDAYS('У6 Ввод'!$D$20,$B10)+1))/Настройки!$E$12*100)</f>
        <v>0</v>
      </c>
      <c r="P10" s="67" t="n">
        <f aca="false">IF(OR($D10=1,MONTH($B10)&lt;&gt;MONTH(StartDate),'У6 Ввод'!$D$21="",'У6 Ввод'!$E$21="",'У6 Ввод'!$D$21&gt;$B10),0,MAX(0,MIN(1,'У6 Ввод'!$E$21-NETWORKDAYS('У6 Ввод'!$D$21,$B10)+1))/Настройки!$E$12*100)</f>
        <v>0</v>
      </c>
      <c r="Q10" s="67" t="n">
        <f aca="false">IF(OR($D10=1,MONTH($B10)&lt;&gt;MONTH(StartDate),'У6 Ввод'!$D$22="",'У6 Ввод'!$E$22="",'У6 Ввод'!$D$22&gt;$B10),0,MAX(0,MIN(1,'У6 Ввод'!$E$22-NETWORKDAYS('У6 Ввод'!$D$22,$B10)+1))/Настройки!$E$12*100)</f>
        <v>22.2222222222222</v>
      </c>
      <c r="R10" s="67" t="n">
        <f aca="false">IF(OR($D10=1,MONTH($B10)&lt;&gt;MONTH(StartDate),'У6 Ввод'!$D$23="",'У6 Ввод'!$E$23="",'У6 Ввод'!$D$23&gt;$B10),0,MAX(0,MIN(1,'У6 Ввод'!$E$23-NETWORKDAYS('У6 Ввод'!$D$23,$B10)+1))/Настройки!$E$12*100)</f>
        <v>0</v>
      </c>
      <c r="S10" s="67" t="n">
        <f aca="false">IF(OR($D10=1,MONTH($B10)&lt;&gt;MONTH(StartDate),'У6 Ввод'!$D$24="",'У6 Ввод'!$E$24="",'У6 Ввод'!$D$24&gt;$B10),0,MAX(0,MIN(1,'У6 Ввод'!$E$24-NETWORKDAYS('У6 Ввод'!$D$24,$B10)+1))/Настройки!$E$12*100)</f>
        <v>0</v>
      </c>
      <c r="T10" s="67" t="n">
        <f aca="false">IF(OR($D10=1,MONTH($B10)&lt;&gt;MONTH(StartDate),'У6 Ввод'!$D$25="",'У6 Ввод'!$E$25="",'У6 Ввод'!$D$25&gt;$B10),0,MAX(0,MIN(1,'У6 Ввод'!$E$25-NETWORKDAYS('У6 Ввод'!$D$25,$B10)+1))/Настройки!$E$12*100)</f>
        <v>0</v>
      </c>
      <c r="U10" s="67" t="n">
        <f aca="false">IF(OR($D10=1,MONTH($B10)&lt;&gt;MONTH(StartDate),'У6 Ввод'!$D$26="",'У6 Ввод'!$E$26="",'У6 Ввод'!$D$26&gt;$B10),0,MAX(0,MIN(1,'У6 Ввод'!$E$26-NETWORKDAYS('У6 Ввод'!$D$26,$B10)+1))/Настройки!$E$12*100)</f>
        <v>0</v>
      </c>
      <c r="V10" s="67" t="n">
        <f aca="false">IF(OR($D10=1,MONTH($B10)&lt;&gt;MONTH(StartDate),'У6 Ввод'!$D$27="",'У6 Ввод'!$E$27="",'У6 Ввод'!$D$27&gt;$B10),0,MAX(0,MIN(1,'У6 Ввод'!$E$27-NETWORKDAYS('У6 Ввод'!$D$27,$B10)+1))/Настройки!$E$12*100)</f>
        <v>0</v>
      </c>
      <c r="W10" s="67" t="n">
        <f aca="false">IF(OR($D10=1,MONTH($B10)&lt;&gt;MONTH(StartDate),'У6 Ввод'!$D$28="",'У6 Ввод'!$E$28="",'У6 Ввод'!$D$28&gt;$B10),0,MAX(0,MIN(1,'У6 Ввод'!$E$28-NETWORKDAYS('У6 Ввод'!$D$28,$B10)+1))/Настройки!$E$12*100)</f>
        <v>0</v>
      </c>
      <c r="X10" s="67" t="n">
        <f aca="false">IF(OR($D10=1,MONTH($B10)&lt;&gt;MONTH(StartDate),'У6 Ввод'!$D$29="",'У6 Ввод'!$E$29="",'У6 Ввод'!$D$29&gt;$B10),0,MAX(0,MIN(1,'У6 Ввод'!$E$29-NETWORKDAYS('У6 Ввод'!$D$29,$B10)+1))/Настройки!$E$12*100)</f>
        <v>0</v>
      </c>
      <c r="Y10" s="67" t="n">
        <f aca="false">IF(OR($D10=1,MONTH($B10)&lt;&gt;MONTH(StartDate),'У6 Ввод'!$D$30="",'У6 Ввод'!$E$30="",'У6 Ввод'!$D$30&gt;$B10),0,MAX(0,MIN(1,'У6 Ввод'!$E$30-NETWORKDAYS('У6 Ввод'!$D$30,$B10)+1))/Настройки!$E$12*100)</f>
        <v>0</v>
      </c>
      <c r="Z10" s="67" t="n">
        <f aca="false">IF(OR($D10=1,MONTH($B10)&lt;&gt;MONTH(StartDate),'У6 Ввод'!$D$31="",'У6 Ввод'!$E$31="",'У6 Ввод'!$D$31&gt;$B10),0,MAX(0,MIN(1,'У6 Ввод'!$E$31-NETWORKDAYS('У6 Ввод'!$D$31,$B10)+1))/Настройки!$E$12*100)</f>
        <v>0</v>
      </c>
      <c r="AA10" s="67" t="n">
        <f aca="false">IF(OR($D10=1,MONTH($B10)&lt;&gt;MONTH(StartDate),'У6 Ввод'!$D$32="",'У6 Ввод'!$E$32="",'У6 Ввод'!$D$32&gt;$B10),0,MAX(0,MIN(1,'У6 Ввод'!$E$32-NETWORKDAYS('У6 Ввод'!$D$32,$B10)+1))/Настройки!$E$12*100)</f>
        <v>0</v>
      </c>
      <c r="AB10" s="67" t="n">
        <f aca="false">IF(OR($D10=1,MONTH($B10)&lt;&gt;MONTH(StartDate),'У6 Ввод'!$D$33="",'У6 Ввод'!$E$33="",'У6 Ввод'!$D$33&gt;$B10),0,MAX(0,MIN(1,'У6 Ввод'!$E$33-NETWORKDAYS('У6 Ввод'!$D$33,$B10)+1))/Настройки!$E$12*100)</f>
        <v>0</v>
      </c>
      <c r="AC10" s="67" t="n">
        <f aca="false">IF(OR($D10=1,MONTH($B10)&lt;&gt;MONTH(StartDate),'У6 Ввод'!$D$34="",'У6 Ввод'!$E$34="",'У6 Ввод'!$D$34&gt;$B10),0,MAX(0,MIN(1,'У6 Ввод'!$E$34-NETWORKDAYS('У6 Ввод'!$D$34,$B10)+1))/Настройки!$E$12*100)</f>
        <v>0</v>
      </c>
      <c r="AD10" s="67" t="n">
        <f aca="false">IF(OR($D10=1,MONTH($B10)&lt;&gt;MONTH(StartDate),'У6 Ввод'!$D$35="",'У6 Ввод'!$E$35="",'У6 Ввод'!$D$35&gt;$B10),0,MAX(0,MIN(1,'У6 Ввод'!$E$35-NETWORKDAYS('У6 Ввод'!$D$35,$B10)+1))/Настройки!$E$12*100)</f>
        <v>0</v>
      </c>
      <c r="AE10" s="67" t="n">
        <f aca="false">IF(OR($D10=1,MONTH($B10)&lt;&gt;MONTH(StartDate),'У6 Ввод'!$D$36="",'У6 Ввод'!$E$36="",'У6 Ввод'!$D$36&gt;$B10),0,MAX(0,MIN(1,'У6 Ввод'!$E$36-NETWORKDAYS('У6 Ввод'!$D$36,$B10)+1))/Настройки!$E$12*100)</f>
        <v>0</v>
      </c>
      <c r="AF10" s="67" t="n">
        <f aca="false">IF(OR($D10=1,MONTH($B10)&lt;&gt;MONTH(StartDate),'У6 Ввод'!$D$37="",'У6 Ввод'!$E$37="",'У6 Ввод'!$D$37&gt;$B10),0,MAX(0,MIN(1,'У6 Ввод'!$E$37-NETWORKDAYS('У6 Ввод'!$D$37,$B10)+1))/Настройки!$E$12*100)</f>
        <v>0</v>
      </c>
      <c r="AG10" s="67" t="n">
        <f aca="false">IF(OR($D10=1,MONTH($B10)&lt;&gt;MONTH(StartDate),'У6 Ввод'!$D$38="",'У6 Ввод'!$E$38="",'У6 Ввод'!$D$38&gt;$B10),0,MAX(0,MIN(1,'У6 Ввод'!$E$38-NETWORKDAYS('У6 Ввод'!$D$38,$B10)+1))/Настройки!$E$12*100)</f>
        <v>0</v>
      </c>
      <c r="AH10" s="67" t="n">
        <f aca="false">IF(OR($D10=1,MONTH($B10)&lt;&gt;MONTH(StartDate),'У6 Ввод'!$D$39="",'У6 Ввод'!$E$39="",'У6 Ввод'!$D$39&gt;$B10),0,MAX(0,MIN(1,'У6 Ввод'!$E$39-NETWORKDAYS('У6 Ввод'!$D$39,$B10)+1))/Настройки!$E$12*100)</f>
        <v>0</v>
      </c>
      <c r="AI10" s="67" t="n">
        <f aca="false">IF(OR($D10=1,MONTH($B10)&lt;&gt;MONTH(StartDate),'У6 Ввод'!$D$40="",'У6 Ввод'!$E$40="",'У6 Ввод'!$D$40&gt;$B10),0,MAX(0,MIN(1,'У6 Ввод'!$E$40-NETWORKDAYS('У6 Ввод'!$D$40,$B10)+1))/Настройки!$E$12*100)</f>
        <v>0</v>
      </c>
      <c r="AJ10" s="67" t="n">
        <f aca="false">IF(OR($D10=1,MONTH($B10)&lt;&gt;MONTH(StartDate),'У6 Ввод'!$D$41="",'У6 Ввод'!$E$41="",'У6 Ввод'!$D$41&gt;$B10),0,MAX(0,MIN(1,'У6 Ввод'!$E$41-NETWORKDAYS('У6 Ввод'!$D$41,$B10)+1))/Настройки!$E$12*100)</f>
        <v>0</v>
      </c>
      <c r="AK10" s="67" t="n">
        <f aca="false">IF(OR($D10=1,MONTH($B10)&lt;&gt;MONTH(StartDate),'У6 Ввод'!$D$42="",'У6 Ввод'!$E$42="",'У6 Ввод'!$D$42&gt;$B10),0,MAX(0,MIN(1,'У6 Ввод'!$E$42-NETWORKDAYS('У6 Ввод'!$D$42,$B10)+1))/Настройки!$E$12*100)</f>
        <v>0</v>
      </c>
      <c r="AL10" s="67" t="n">
        <f aca="false">IF(OR($D10=1,MONTH($B10)&lt;&gt;MONTH(StartDate),'У6 Ввод'!$D$43="",'У6 Ввод'!$E$43="",'У6 Ввод'!$D$43&gt;$B10),0,MAX(0,MIN(1,'У6 Ввод'!$E$43-NETWORKDAYS('У6 Ввод'!$D$43,$B10)+1))/Настройки!$E$12*100)</f>
        <v>0</v>
      </c>
      <c r="AM10" s="67" t="n">
        <f aca="false">IF(OR($D10=1,MONTH($B10)&lt;&gt;MONTH(StartDate),'У6 Ввод'!$D$44="",'У6 Ввод'!$E$44="",'У6 Ввод'!$D$44&gt;$B10),0,MAX(0,MIN(1,'У6 Ввод'!$E$44-NETWORKDAYS('У6 Ввод'!$D$44,$B10)+1))/Настройки!$E$12*100)</f>
        <v>0</v>
      </c>
      <c r="AN10" s="67" t="n">
        <f aca="false">IF(OR($D10=1,MONTH($B10)&lt;&gt;MONTH(StartDate),'У6 Ввод'!$D$45="",'У6 Ввод'!$E$45="",'У6 Ввод'!$D$45&gt;$B10),0,MAX(0,MIN(1,'У6 Ввод'!$E$45-NETWORKDAYS('У6 Ввод'!$D$45,$B10)+1))/Настройки!$E$12*100)</f>
        <v>0</v>
      </c>
      <c r="AO10" s="67" t="n">
        <f aca="false">IF(OR($D10=1,MONTH($B10)&lt;&gt;MONTH(StartDate),'У6 Ввод'!$D$46="",'У6 Ввод'!$E$46="",'У6 Ввод'!$D$46&gt;$B10),0,MAX(0,MIN(1,'У6 Ввод'!$E$46-NETWORKDAYS('У6 Ввод'!$D$46,$B10)+1))/Настройки!$E$12*100)</f>
        <v>0</v>
      </c>
      <c r="AP10" s="67" t="n">
        <f aca="false">IF(OR($D10=1,MONTH($B10)&lt;&gt;MONTH(StartDate),'У6 Ввод'!$D$47="",'У6 Ввод'!$E$47="",'У6 Ввод'!$D$47&gt;$B10),0,MAX(0,MIN(1,'У6 Ввод'!$E$47-NETWORKDAYS('У6 Ввод'!$D$47,$B10)+1))/Настройки!$E$12*100)</f>
        <v>0</v>
      </c>
      <c r="AQ10" s="67" t="n">
        <f aca="false">IF(OR($D10=1,MONTH($B10)&lt;&gt;MONTH(StartDate),'У6 Ввод'!$D$48="",'У6 Ввод'!$E$48="",'У6 Ввод'!$D$48&gt;$B10),0,MAX(0,MIN(1,'У6 Ввод'!$E$48-NETWORKDAYS('У6 Ввод'!$D$48,$B10)+1))/Настройки!$E$12*100)</f>
        <v>0</v>
      </c>
      <c r="AR10" s="67" t="n">
        <f aca="false">IF(OR($D10=1,MONTH($B10)&lt;&gt;MONTH(StartDate),'У6 Ввод'!$D$49="",'У6 Ввод'!$E$49="",'У6 Ввод'!$D$49&gt;$B10),0,MAX(0,MIN(1,'У6 Ввод'!$E$49-NETWORKDAYS('У6 Ввод'!$D$49,$B10)+1))/Настройки!$E$12*100)</f>
        <v>0</v>
      </c>
      <c r="AS10" s="67" t="n">
        <f aca="false">IF(OR($D10=1,MONTH($B10)&lt;&gt;MONTH(StartDate),'У6 Ввод'!$D$50="",'У6 Ввод'!$E$50="",'У6 Ввод'!$D$50&gt;$B10),0,MAX(0,MIN(1,'У6 Ввод'!$E$50-NETWORKDAYS('У6 Ввод'!$D$50,$B10)+1))/Настройки!$E$12*100)</f>
        <v>0</v>
      </c>
      <c r="AT10" s="67" t="n">
        <f aca="false">IF(OR($D10=1,MONTH($B10)&lt;&gt;MONTH(StartDate),'У6 Ввод'!$D$51="",'У6 Ввод'!$E$51="",'У6 Ввод'!$D$51&gt;$B10),0,MAX(0,MIN(1,'У6 Ввод'!$E$51-NETWORKDAYS('У6 Ввод'!$D$51,$B10)+1))/Настройки!$E$12*100)</f>
        <v>0</v>
      </c>
      <c r="AU10" s="67" t="n">
        <f aca="false">IF(OR($D10=1,MONTH($B10)&lt;&gt;MONTH(StartDate),'У6 Ввод'!$D$52="",'У6 Ввод'!$E$52="",'У6 Ввод'!$D$52&gt;$B10),0,MAX(0,MIN(1,'У6 Ввод'!$E$52-NETWORKDAYS('У6 Ввод'!$D$52,$B10)+1))/Настройки!$E$12*100)</f>
        <v>0</v>
      </c>
      <c r="AV10" s="67" t="n">
        <f aca="false">IF(OR($D10=1,MONTH($B10)&lt;&gt;MONTH(StartDate),'У6 Ввод'!$D$53="",'У6 Ввод'!$E$53="",'У6 Ввод'!$D$53&gt;$B10),0,MAX(0,MIN(1,'У6 Ввод'!$E$53-NETWORKDAYS('У6 Ввод'!$D$53,$B10)+1))/Настройки!$E$12*100)</f>
        <v>0</v>
      </c>
      <c r="AW10" s="67" t="n">
        <f aca="false">IF(OR($D10=1,MONTH($B10)&lt;&gt;MONTH(StartDate),'У6 Ввод'!$D$54="",'У6 Ввод'!$E$54="",'У6 Ввод'!$D$54&gt;$B10),0,MAX(0,MIN(1,'У6 Ввод'!$E$54-NETWORKDAYS('У6 Ввод'!$D$54,$B10)+1))/Настройки!$E$12*100)</f>
        <v>0</v>
      </c>
      <c r="AX10" s="67" t="n">
        <f aca="false">IF(OR($D10=1,MONTH($B10)&lt;&gt;MONTH(StartDate),'У6 Ввод'!$D$55="",'У6 Ввод'!$E$55="",'У6 Ввод'!$D$55&gt;$B10),0,MAX(0,MIN(1,'У6 Ввод'!$E$55-NETWORKDAYS('У6 Ввод'!$D$55,$B10)+1))/Настройки!$E$12*100)</f>
        <v>0</v>
      </c>
      <c r="AY10" s="67" t="n">
        <f aca="false">IF(OR($D10=1,MONTH($B10)&lt;&gt;MONTH(StartDate),'У6 Ввод'!$D$56="",'У6 Ввод'!$E$56="",'У6 Ввод'!$D$56&gt;$B10),0,MAX(0,MIN(1,'У6 Ввод'!$E$56-NETWORKDAYS('У6 Ввод'!$D$56,$B10)+1))/Настройки!$E$12*100)</f>
        <v>0</v>
      </c>
      <c r="AZ10" s="67" t="n">
        <f aca="false">IF(OR($D10=1,MONTH($B10)&lt;&gt;MONTH(StartDate),'У6 Ввод'!$D$57="",'У6 Ввод'!$E$57="",'У6 Ввод'!$D$57&gt;$B10),0,MAX(0,MIN(1,'У6 Ввод'!$E$57-NETWORKDAYS('У6 Ввод'!$D$57,$B10)+1))/Настройки!$E$12*100)</f>
        <v>0</v>
      </c>
      <c r="BA10" s="67" t="n">
        <f aca="false">IF(OR($D10=1,MONTH($B10)&lt;&gt;MONTH(StartDate),'У6 Ввод'!$D$58="",'У6 Ввод'!$E$58="",'У6 Ввод'!$D$58&gt;$B10),0,MAX(0,MIN(1,'У6 Ввод'!$E$58-NETWORKDAYS('У6 Ввод'!$D$58,$B10)+1))/Настройки!$E$12*100)</f>
        <v>0</v>
      </c>
      <c r="BB10" s="67" t="n">
        <f aca="false">IF(OR($D10=1,MONTH($B10)&lt;&gt;MONTH(StartDate),'У6 Ввод'!$D$59="",'У6 Ввод'!$E$59="",'У6 Ввод'!$D$59&gt;$B10),0,MAX(0,MIN(1,'У6 Ввод'!$E$59-NETWORKDAYS('У6 Ввод'!$D$59,$B10)+1))/Настройки!$E$12*100)</f>
        <v>0</v>
      </c>
      <c r="BC10" s="67" t="n">
        <f aca="false">IF(OR($D10=1,MONTH($B10)&lt;&gt;MONTH(StartDate),'У6 Ввод'!$D$60="",'У6 Ввод'!$E$60="",'У6 Ввод'!$D$60&gt;$B10),0,MAX(0,MIN(1,'У6 Ввод'!$E$60-NETWORKDAYS('У6 Ввод'!$D$60,$B10)+1))/Настройки!$E$12*100)</f>
        <v>0</v>
      </c>
      <c r="BD10" s="67" t="n">
        <f aca="false">IF(OR($D10=1,MONTH($B10)&lt;&gt;MONTH(StartDate),'У6 Ввод'!$D$61="",'У6 Ввод'!$E$61="",'У6 Ввод'!$D$61&gt;$B10),0,MAX(0,MIN(1,'У6 Ввод'!$E$61-NETWORKDAYS('У6 Ввод'!$D$61,$B10)+1))/Настройки!$E$12*100)</f>
        <v>0</v>
      </c>
      <c r="BE10" s="67" t="n">
        <f aca="false">IF(OR($D10=1,MONTH($B10)&lt;&gt;MONTH(StartDate),'У6 Ввод'!$D$62="",'У6 Ввод'!$E$62="",'У6 Ввод'!$D$62&gt;$B10),0,MAX(0,MIN(1,'У6 Ввод'!$E$62-NETWORKDAYS('У6 Ввод'!$D$62,$B10)+1))/Настройки!$E$12*100)</f>
        <v>0</v>
      </c>
      <c r="BF10" s="67" t="n">
        <f aca="false">IF(OR($D10=1,MONTH($B10)&lt;&gt;MONTH(StartDate),'У6 Ввод'!$D$63="",'У6 Ввод'!$E$63="",'У6 Ввод'!$D$63&gt;$B10),0,MAX(0,MIN(1,'У6 Ввод'!$E$63-NETWORKDAYS('У6 Ввод'!$D$63,$B10)+1))/Настройки!$E$12*100)</f>
        <v>0</v>
      </c>
      <c r="BG10" s="67" t="n">
        <f aca="false">IF(OR($D10=1,MONTH($B10)&lt;&gt;MONTH(StartDate),'У6 Ввод'!$D$64="",'У6 Ввод'!$E$64="",'У6 Ввод'!$D$64&gt;$B10),0,MAX(0,MIN(1,'У6 Ввод'!$E$64-NETWORKDAYS('У6 Ввод'!$D$64,$B10)+1))/Настройки!$E$12*100)</f>
        <v>0</v>
      </c>
      <c r="BH10" s="67" t="n">
        <f aca="false">IF(OR($D10=1,MONTH($B10)&lt;&gt;MONTH(StartDate),'У6 Ввод'!$D$65="",'У6 Ввод'!$E$65="",'У6 Ввод'!$D$65&gt;$B10),0,MAX(0,MIN(1,'У6 Ввод'!$E$65-NETWORKDAYS('У6 Ввод'!$D$65,$B10)+1))/Настройки!$E$12*100)</f>
        <v>0</v>
      </c>
      <c r="BI10" s="67" t="n">
        <f aca="false">IF(OR($D10=1,MONTH($B10)&lt;&gt;MONTH(StartDate),'У6 Ввод'!$D$66="",'У6 Ввод'!$E$66="",'У6 Ввод'!$D$66&gt;$B10),0,MAX(0,MIN(1,'У6 Ввод'!$E$66-NETWORKDAYS('У6 Ввод'!$D$66,$B10)+1))/Настройки!$E$12*100)</f>
        <v>0</v>
      </c>
      <c r="BJ10" s="67" t="n">
        <f aca="false">IF(OR($D10=1,MONTH($B10)&lt;&gt;MONTH(StartDate),'У6 Ввод'!$D$67="",'У6 Ввод'!$E$67="",'У6 Ввод'!$D$67&gt;$B10),0,MAX(0,MIN(1,'У6 Ввод'!$E$67-NETWORKDAYS('У6 Ввод'!$D$67,$B10)+1))/Настройки!$E$12*100)</f>
        <v>0</v>
      </c>
      <c r="BK10" s="67" t="n">
        <f aca="false">IF(OR($D10=1,MONTH($B10)&lt;&gt;MONTH(StartDate),'У6 Ввод'!$D$68="",'У6 Ввод'!$E$68="",'У6 Ввод'!$D$68&gt;$B10),0,MAX(0,MIN(1,'У6 Ввод'!$E$68-NETWORKDAYS('У6 Ввод'!$D$68,$B10)+1))/Настройки!$E$12*100)</f>
        <v>0</v>
      </c>
      <c r="BL10" s="67" t="n">
        <f aca="false">IF(OR($D10=1,MONTH($B10)&lt;&gt;MONTH(StartDate),'У6 Ввод'!$D$69="",'У6 Ввод'!$E$69="",'У6 Ввод'!$D$69&gt;$B10),0,MAX(0,MIN(1,'У6 Ввод'!$E$69-NETWORKDAYS('У6 Ввод'!$D$69,$B10)+1))/Настройки!$E$12*100)</f>
        <v>0</v>
      </c>
      <c r="BM10" s="67" t="n">
        <f aca="false">IF(OR($D10=1,MONTH($B10)&lt;&gt;MONTH(StartDate),'У6 Ввод'!$D$70="",'У6 Ввод'!$E$70="",'У6 Ввод'!$D$70&gt;$B10),0,MAX(0,MIN(1,'У6 Ввод'!$E$70-NETWORKDAYS('У6 Ввод'!$D$70,$B10)+1))/Настройки!$E$12*100)</f>
        <v>0</v>
      </c>
      <c r="BN10" s="67" t="n">
        <f aca="false">IF(OR($D10=1,MONTH($B10)&lt;&gt;MONTH(StartDate),'У6 Ввод'!$D$71="",'У6 Ввод'!$E$71="",'У6 Ввод'!$D$71&gt;$B10),0,MAX(0,MIN(1,'У6 Ввод'!$E$71-NETWORKDAYS('У6 Ввод'!$D$71,$B10)+1))/Настройки!$E$12*100)</f>
        <v>0</v>
      </c>
      <c r="BO10" s="67" t="n">
        <f aca="false">IF(OR($D10=1,MONTH($B10)&lt;&gt;MONTH(StartDate),'У6 Ввод'!$D$72="",'У6 Ввод'!$E$72="",'У6 Ввод'!$D$72&gt;$B10),0,MAX(0,MIN(1,'У6 Ввод'!$E$72-NETWORKDAYS('У6 Ввод'!$D$72,$B10)+1))/Настройки!$E$12*100)</f>
        <v>0</v>
      </c>
      <c r="BP10" s="67" t="n">
        <f aca="false">IF(OR($D10=1,MONTH($B10)&lt;&gt;MONTH(StartDate),'У6 Ввод'!$D$73="",'У6 Ввод'!$E$73="",'У6 Ввод'!$D$73&gt;$B10),0,MAX(0,MIN(1,'У6 Ввод'!$E$73-NETWORKDAYS('У6 Ввод'!$D$73,$B10)+1))/Настройки!$E$12*100)</f>
        <v>0</v>
      </c>
      <c r="BQ10" s="67" t="n">
        <f aca="false">IF(OR($D10=1,MONTH($B10)&lt;&gt;MONTH(StartDate),'У6 Ввод'!$D$74="",'У6 Ввод'!$E$74="",'У6 Ввод'!$D$74&gt;$B10),0,MAX(0,MIN(1,'У6 Ввод'!$E$74-NETWORKDAYS('У6 Ввод'!$D$74,$B10)+1))/Настройки!$E$12*100)</f>
        <v>0</v>
      </c>
      <c r="BR10" s="67" t="n">
        <f aca="false">IF(OR($D10=1,MONTH($B10)&lt;&gt;MONTH(StartDate),'У6 Ввод'!$D$75="",'У6 Ввод'!$E$75="",'У6 Ввод'!$D$75&gt;$B10),0,MAX(0,MIN(1,'У6 Ввод'!$E$75-NETWORKDAYS('У6 Ввод'!$D$75,$B10)+1))/Настройки!$E$12*100)</f>
        <v>0</v>
      </c>
      <c r="BS10" s="67" t="n">
        <f aca="false">IF(OR($D10=1,MONTH($B10)&lt;&gt;MONTH(StartDate),'У6 Ввод'!$D$76="",'У6 Ввод'!$E$76="",'У6 Ввод'!$D$76&gt;$B10),0,MAX(0,MIN(1,'У6 Ввод'!$E$76-NETWORKDAYS('У6 Ввод'!$D$76,$B10)+1))/Настройки!$E$12*100)</f>
        <v>0</v>
      </c>
      <c r="BT10" s="67" t="n">
        <f aca="false">IF(OR($D10=1,MONTH($B10)&lt;&gt;MONTH(StartDate),'У6 Ввод'!$D$77="",'У6 Ввод'!$E$77="",'У6 Ввод'!$D$77&gt;$B10),0,MAX(0,MIN(1,'У6 Ввод'!$E$77-NETWORKDAYS('У6 Ввод'!$D$77,$B10)+1))/Настройки!$E$12*100)</f>
        <v>0</v>
      </c>
      <c r="BU10" s="67" t="n">
        <f aca="false">IF(OR($D10=1,MONTH($B10)&lt;&gt;MONTH(StartDate),'У6 Ввод'!$D$78="",'У6 Ввод'!$E$78="",'У6 Ввод'!$D$78&gt;$B10),0,MAX(0,MIN(1,'У6 Ввод'!$E$78-NETWORKDAYS('У6 Ввод'!$D$78,$B10)+1))/Настройки!$E$12*100)</f>
        <v>0</v>
      </c>
      <c r="BV10" s="67" t="n">
        <f aca="false">IF(OR($D10=1,MONTH($B10)&lt;&gt;MONTH(StartDate),'У6 Ввод'!$D$79="",'У6 Ввод'!$E$79="",'У6 Ввод'!$D$79&gt;$B10),0,MAX(0,MIN(1,'У6 Ввод'!$E$79-NETWORKDAYS('У6 Ввод'!$D$79,$B10)+1))/Настройки!$E$12*100)</f>
        <v>0</v>
      </c>
      <c r="BW10" s="67" t="n">
        <f aca="false">IF(OR($D10=1,MONTH($B10)&lt;&gt;MONTH(StartDate),'У6 Ввод'!$D$80="",'У6 Ввод'!$E$80="",'У6 Ввод'!$D$80&gt;$B10),0,MAX(0,MIN(1,'У6 Ввод'!$E$80-NETWORKDAYS('У6 Ввод'!$D$80,$B10)+1))/Настройки!$E$12*100)</f>
        <v>0</v>
      </c>
      <c r="BX10" s="67" t="n">
        <f aca="false">IF(OR($D10=1,MONTH($B10)&lt;&gt;MONTH(StartDate),'У6 Ввод'!$D$81="",'У6 Ввод'!$E$81="",'У6 Ввод'!$D$81&gt;$B10),0,MAX(0,MIN(1,'У6 Ввод'!$E$81-NETWORKDAYS('У6 Ввод'!$D$81,$B10)+1))/Настройки!$E$12*100)</f>
        <v>0</v>
      </c>
      <c r="BY10" s="67" t="n">
        <f aca="false">IF(OR($D10=1,MONTH($B10)&lt;&gt;MONTH(StartDate),'У6 Ввод'!$D$82="",'У6 Ввод'!$E$82="",'У6 Ввод'!$D$82&gt;$B10),0,MAX(0,MIN(1,'У6 Ввод'!$E$82-NETWORKDAYS('У6 Ввод'!$D$82,$B10)+1))/Настройки!$E$12*100)</f>
        <v>0</v>
      </c>
      <c r="BZ10" s="67" t="n">
        <f aca="false">IF(OR($D10=1,MONTH($B10)&lt;&gt;MONTH(StartDate),'У6 Ввод'!$D$83="",'У6 Ввод'!$E$83="",'У6 Ввод'!$D$83&gt;$B10),0,MAX(0,MIN(1,'У6 Ввод'!$E$83-NETWORKDAYS('У6 Ввод'!$D$83,$B10)+1))/Настройки!$E$12*100)</f>
        <v>0</v>
      </c>
      <c r="CA10" s="67" t="n">
        <f aca="false">IF(OR($D10=1,MONTH($B10)&lt;&gt;MONTH(StartDate),'У6 Ввод'!$D$84="",'У6 Ввод'!$E$84="",'У6 Ввод'!$D$84&gt;$B10),0,MAX(0,MIN(1,'У6 Ввод'!$E$84-NETWORKDAYS('У6 Ввод'!$D$84,$B10)+1))/Настройки!$E$12*100)</f>
        <v>0</v>
      </c>
      <c r="CB10" s="67" t="n">
        <f aca="false">IF(OR($D10=1,MONTH($B10)&lt;&gt;MONTH(StartDate),'У6 Ввод'!$D$85="",'У6 Ввод'!$E$85="",'У6 Ввод'!$D$85&gt;$B10),0,MAX(0,MIN(1,'У6 Ввод'!$E$85-NETWORKDAYS('У6 Ввод'!$D$85,$B10)+1))/Настройки!$E$12*100)</f>
        <v>0</v>
      </c>
      <c r="CC10" s="67" t="n">
        <f aca="false">IF(OR($D10=1,MONTH($B10)&lt;&gt;MONTH(StartDate),'У6 Ввод'!$D$86="",'У6 Ввод'!$E$86="",'У6 Ввод'!$D$86&gt;$B10),0,MAX(0,MIN(1,'У6 Ввод'!$E$86-NETWORKDAYS('У6 Ввод'!$D$86,$B10)+1))/Настройки!$E$12*100)</f>
        <v>0</v>
      </c>
      <c r="CD10" s="67" t="n">
        <f aca="false">IF(OR($D10=1,MONTH($B10)&lt;&gt;MONTH(StartDate),'У6 Ввод'!$D$87="",'У6 Ввод'!$E$87="",'У6 Ввод'!$D$87&gt;$B10),0,MAX(0,MIN(1,'У6 Ввод'!$E$87-NETWORKDAYS('У6 Ввод'!$D$87,$B10)+1))/Настройки!$E$12*100)</f>
        <v>0</v>
      </c>
      <c r="CE10" s="67" t="n">
        <f aca="false">IF(OR($D10=1,MONTH($B10)&lt;&gt;MONTH(StartDate),'У6 Ввод'!$D$88="",'У6 Ввод'!$E$88="",'У6 Ввод'!$D$88&gt;$B10),0,MAX(0,MIN(1,'У6 Ввод'!$E$88-NETWORKDAYS('У6 Ввод'!$D$88,$B10)+1))/Настройки!$E$12*100)</f>
        <v>0</v>
      </c>
      <c r="CF10" s="67" t="n">
        <f aca="false">IF(OR($D10=1,MONTH($B10)&lt;&gt;MONTH(StartDate),'У6 Ввод'!$D$89="",'У6 Ввод'!$E$89="",'У6 Ввод'!$D$89&gt;$B10),0,MAX(0,MIN(1,'У6 Ввод'!$E$89-NETWORKDAYS('У6 Ввод'!$D$89,$B10)+1))/Настройки!$E$12*100)</f>
        <v>0</v>
      </c>
      <c r="CG10" s="67" t="n">
        <f aca="false">IF(OR($D10=1,MONTH($B10)&lt;&gt;MONTH(StartDate),'У6 Ввод'!$D$90="",'У6 Ввод'!$E$90="",'У6 Ввод'!$D$90&gt;$B10),0,MAX(0,MIN(1,'У6 Ввод'!$E$90-NETWORKDAYS('У6 Ввод'!$D$90,$B10)+1))/Настройки!$E$12*100)</f>
        <v>0</v>
      </c>
      <c r="CH10" s="67" t="n">
        <f aca="false">IF(OR($D10=1,MONTH($B10)&lt;&gt;MONTH(StartDate),'У6 Ввод'!$D$91="",'У6 Ввод'!$E$91="",'У6 Ввод'!$D$91&gt;$B10),0,MAX(0,MIN(1,'У6 Ввод'!$E$91-NETWORKDAYS('У6 Ввод'!$D$91,$B10)+1))/Настройки!$E$12*100)</f>
        <v>0</v>
      </c>
      <c r="CI10" s="67" t="n">
        <f aca="false">IF(OR($D10=1,MONTH($B10)&lt;&gt;MONTH(StartDate),'У6 Ввод'!$D$92="",'У6 Ввод'!$E$92="",'У6 Ввод'!$D$92&gt;$B10),0,MAX(0,MIN(1,'У6 Ввод'!$E$92-NETWORKDAYS('У6 Ввод'!$D$92,$B10)+1))/Настройки!$E$12*100)</f>
        <v>0</v>
      </c>
      <c r="CJ10" s="67" t="n">
        <f aca="false">IF(OR($D10=1,MONTH($B10)&lt;&gt;MONTH(StartDate),'У6 Ввод'!$D$93="",'У6 Ввод'!$E$93="",'У6 Ввод'!$D$93&gt;$B10),0,MAX(0,MIN(1,'У6 Ввод'!$E$93-NETWORKDAYS('У6 Ввод'!$D$93,$B10)+1))/Настройки!$E$12*100)</f>
        <v>0</v>
      </c>
      <c r="CK10" s="67" t="n">
        <f aca="false">IF(OR($D10=1,MONTH($B10)&lt;&gt;MONTH(StartDate),'У6 Ввод'!$D$94="",'У6 Ввод'!$E$94="",'У6 Ввод'!$D$94&gt;$B10),0,MAX(0,MIN(1,'У6 Ввод'!$E$94-NETWORKDAYS('У6 Ввод'!$D$94,$B10)+1))/Настройки!$E$12*100)</f>
        <v>0</v>
      </c>
      <c r="CL10" s="67" t="n">
        <f aca="false">IF(OR($D10=1,MONTH($B10)&lt;&gt;MONTH(StartDate),'У6 Ввод'!$D$95="",'У6 Ввод'!$E$95="",'У6 Ввод'!$D$95&gt;$B10),0,MAX(0,MIN(1,'У6 Ввод'!$E$95-NETWORKDAYS('У6 Ввод'!$D$95,$B10)+1))/Настройки!$E$12*100)</f>
        <v>0</v>
      </c>
      <c r="CM10" s="67" t="n">
        <f aca="false">IF(OR($D10=1,MONTH($B10)&lt;&gt;MONTH(StartDate),'У6 Ввод'!$D$96="",'У6 Ввод'!$E$96="",'У6 Ввод'!$D$96&gt;$B10),0,MAX(0,MIN(1,'У6 Ввод'!$E$96-NETWORKDAYS('У6 Ввод'!$D$96,$B10)+1))/Настройки!$E$12*100)</f>
        <v>0</v>
      </c>
      <c r="CN10" s="67" t="n">
        <f aca="false">IF(OR($D10=1,MONTH($B10)&lt;&gt;MONTH(StartDate),'У6 Ввод'!$D$97="",'У6 Ввод'!$E$97="",'У6 Ввод'!$D$97&gt;$B10),0,MAX(0,MIN(1,'У6 Ввод'!$E$97-NETWORKDAYS('У6 Ввод'!$D$97,$B10)+1))/Настройки!$E$12*100)</f>
        <v>0</v>
      </c>
      <c r="CO10" s="67" t="n">
        <f aca="false">IF(OR($D10=1,MONTH($B10)&lt;&gt;MONTH(StartDate),'У6 Ввод'!$D$98="",'У6 Ввод'!$E$98="",'У6 Ввод'!$D$98&gt;$B10),0,MAX(0,MIN(1,'У6 Ввод'!$E$98-NETWORKDAYS('У6 Ввод'!$D$98,$B10)+1))/Настройки!$E$12*100)</f>
        <v>0</v>
      </c>
      <c r="CP10" s="67" t="n">
        <f aca="false">IF(OR($D10=1,MONTH($B10)&lt;&gt;MONTH(StartDate),'У6 Ввод'!$D$99="",'У6 Ввод'!$E$99="",'У6 Ввод'!$D$99&gt;$B10),0,MAX(0,MIN(1,'У6 Ввод'!$E$99-NETWORKDAYS('У6 Ввод'!$D$99,$B10)+1))/Настройки!$E$12*100)</f>
        <v>0</v>
      </c>
      <c r="CQ10" s="67" t="n">
        <f aca="false">IF(OR($D10=1,MONTH($B10)&lt;&gt;MONTH(StartDate),'У6 Ввод'!$D$100="",'У6 Ввод'!$E$100="",'У6 Ввод'!$D$100&gt;$B10),0,MAX(0,MIN(1,'У6 Ввод'!$E$100-NETWORKDAYS('У6 Ввод'!$D$100,$B10)+1))/Настройки!$E$12*100)</f>
        <v>0</v>
      </c>
      <c r="CR10" s="67" t="n">
        <f aca="false">IF(OR($D10=1,MONTH($B10)&lt;&gt;MONTH(StartDate),'У6 Ввод'!$D$101="",'У6 Ввод'!$E$101="",'У6 Ввод'!$D$101&gt;$B10),0,MAX(0,MIN(1,'У6 Ввод'!$E$101-NETWORKDAYS('У6 Ввод'!$D$101,$B10)+1))/Настройки!$E$12*100)</f>
        <v>0</v>
      </c>
      <c r="CS10" s="67" t="n">
        <f aca="false">IF(OR($D10=1,MONTH($B10)&lt;&gt;MONTH(StartDate),'У6 Ввод'!$D$102="",'У6 Ввод'!$E$102="",'У6 Ввод'!$D$102&gt;$B10),0,MAX(0,MIN(1,'У6 Ввод'!$E$102-NETWORKDAYS('У6 Ввод'!$D$102,$B10)+1))/Настройки!$E$12*100)</f>
        <v>0</v>
      </c>
      <c r="CT10" s="67" t="n">
        <f aca="false">IF(OR($D10=1,MONTH($B10)&lt;&gt;MONTH(StartDate),'У6 Ввод'!$D$103="",'У6 Ввод'!$E$103="",'У6 Ввод'!$D$103&gt;$B10),0,MAX(0,MIN(1,'У6 Ввод'!$E$103-NETWORKDAYS('У6 Ввод'!$D$103,$B10)+1))/Настройки!$E$12*100)</f>
        <v>0</v>
      </c>
      <c r="CU10" s="67" t="n">
        <f aca="false">IF(OR($D10=1,MONTH($B10)&lt;&gt;MONTH(StartDate),'У6 Ввод'!$D$104="",'У6 Ввод'!$E$104="",'У6 Ввод'!$D$104&gt;$B10),0,MAX(0,MIN(1,'У6 Ввод'!$E$104-NETWORKDAYS('У6 Ввод'!$D$104,$B10)+1))/Настройки!$E$12*100)</f>
        <v>0</v>
      </c>
      <c r="CV10" s="67" t="n">
        <f aca="false">IF(OR($D10=1,MONTH($B10)&lt;&gt;MONTH(StartDate),'У6 Ввод'!$D$105="",'У6 Ввод'!$E$105="",'У6 Ввод'!$D$105&gt;$B10),0,MAX(0,MIN(1,'У6 Ввод'!$E$105-NETWORKDAYS('У6 Ввод'!$D$105,$B10)+1))/Настройки!$E$12*100)</f>
        <v>0</v>
      </c>
      <c r="CW10" s="67" t="n">
        <f aca="false">IF(OR($D10=1,MONTH($B10)&lt;&gt;MONTH(StartDate),'У6 Ввод'!$D$106="",'У6 Ввод'!$E$106="",'У6 Ввод'!$D$106&gt;$B10),0,MAX(0,MIN(1,'У6 Ввод'!$E$106-NETWORKDAYS('У6 Ввод'!$D$106,$B10)+1))/Настройки!$E$12*100)</f>
        <v>0</v>
      </c>
      <c r="CX10" s="67" t="n">
        <f aca="false">IF(OR($D10=1,MONTH($B10)&lt;&gt;MONTH(StartDate),'У6 Ввод'!$D$107="",'У6 Ввод'!$E$107="",'У6 Ввод'!$D$107&gt;$B10),0,MAX(0,MIN(1,'У6 Ввод'!$E$107-NETWORKDAYS('У6 Ввод'!$D$107,$B10)+1))/Настройки!$E$12*100)</f>
        <v>0</v>
      </c>
      <c r="CY10" s="67" t="n">
        <f aca="false">IF(OR($D10=1,MONTH($B10)&lt;&gt;MONTH(StartDate),'У6 Ввод'!$D$108="",'У6 Ввод'!$E$108="",'У6 Ввод'!$D$108&gt;$B10),0,MAX(0,MIN(1,'У6 Ввод'!$E$108-NETWORKDAYS('У6 Ввод'!$D$108,$B10)+1))/Настройки!$E$12*100)</f>
        <v>0</v>
      </c>
      <c r="CZ10" s="67" t="n">
        <f aca="false">IF(OR($D10=1,MONTH($B10)&lt;&gt;MONTH(StartDate),'У6 Ввод'!$D$109="",'У6 Ввод'!$E$109="",'У6 Ввод'!$D$109&gt;$B10),0,MAX(0,MIN(1,'У6 Ввод'!$E$109-NETWORKDAYS('У6 Ввод'!$D$109,$B10)+1))/Настройки!$E$12*100)</f>
        <v>0</v>
      </c>
      <c r="DA10" s="67" t="n">
        <f aca="false">IF(OR($D10=1,MONTH($B10)&lt;&gt;MONTH(StartDate),'У6 Ввод'!$D$110="",'У6 Ввод'!$E$110="",'У6 Ввод'!$D$110&gt;$B10),0,MAX(0,MIN(1,'У6 Ввод'!$E$110-NETWORKDAYS('У6 Ввод'!$D$110,$B10)+1))/Настройки!$E$12*100)</f>
        <v>0</v>
      </c>
      <c r="DB10" s="67" t="n">
        <f aca="false">IF(OR($D10=1,MONTH($B10)&lt;&gt;MONTH(StartDate),'У6 Ввод'!$D$111="",'У6 Ввод'!$E$111="",'У6 Ввод'!$D$111&gt;$B10),0,MAX(0,MIN(1,'У6 Ввод'!$E$111-NETWORKDAYS('У6 Ввод'!$D$111,$B10)+1))/Настройки!$E$12*100)</f>
        <v>0</v>
      </c>
      <c r="DC10" s="67" t="n">
        <f aca="false">IF(OR($D10=1,MONTH($B10)&lt;&gt;MONTH(StartDate),'У6 Ввод'!$D$112="",'У6 Ввод'!$E$112="",'У6 Ввод'!$D$112&gt;$B10),0,MAX(0,MIN(1,'У6 Ввод'!$E$112-NETWORKDAYS('У6 Ввод'!$D$112,$B10)+1))/Настройки!$E$12*100)</f>
        <v>0</v>
      </c>
      <c r="DD10" s="67" t="n">
        <f aca="false">IF(OR($D10=1,MONTH($B10)&lt;&gt;MONTH(StartDate),'У6 Ввод'!$D$113="",'У6 Ввод'!$E$113="",'У6 Ввод'!$D$113&gt;$B10),0,MAX(0,MIN(1,'У6 Ввод'!$E$113-NETWORKDAYS('У6 Ввод'!$D$113,$B10)+1))/Настройки!$E$12*100)</f>
        <v>0</v>
      </c>
      <c r="DE10" s="67" t="n">
        <f aca="false">IF(OR($D10=1,MONTH($B10)&lt;&gt;MONTH(StartDate),'У6 Ввод'!$D$114="",'У6 Ввод'!$E$114="",'У6 Ввод'!$D$114&gt;$B10),0,MAX(0,MIN(1,'У6 Ввод'!$E$114-NETWORKDAYS('У6 Ввод'!$D$114,$B10)+1))/Настройки!$E$12*100)</f>
        <v>0</v>
      </c>
      <c r="DF10" s="67" t="n">
        <f aca="false">IF(OR($D10=1,MONTH($B10)&lt;&gt;MONTH(StartDate),'У6 Ввод'!$D$115="",'У6 Ввод'!$E$115="",'У6 Ввод'!$D$115&gt;$B10),0,MAX(0,MIN(1,'У6 Ввод'!$E$115-NETWORKDAYS('У6 Ввод'!$D$115,$B10)+1))/Настройки!$E$12*100)</f>
        <v>0</v>
      </c>
      <c r="DG10" s="67" t="n">
        <f aca="false">IF(OR($D10=1,MONTH($B10)&lt;&gt;MONTH(StartDate),'У6 Ввод'!$D$116="",'У6 Ввод'!$E$116="",'У6 Ввод'!$D$116&gt;$B10),0,MAX(0,MIN(1,'У6 Ввод'!$E$116-NETWORKDAYS('У6 Ввод'!$D$116,$B10)+1))/Настройки!$E$12*100)</f>
        <v>0</v>
      </c>
      <c r="DH10" s="67" t="n">
        <f aca="false">IF(OR($D10=1,MONTH($B10)&lt;&gt;MONTH(StartDate),'У6 Ввод'!$D$117="",'У6 Ввод'!$E$117="",'У6 Ввод'!$D$117&gt;$B10),0,MAX(0,MIN(1,'У6 Ввод'!$E$117-NETWORKDAYS('У6 Ввод'!$D$117,$B10)+1))/Настройки!$E$12*100)</f>
        <v>0</v>
      </c>
      <c r="DI10" s="67" t="n">
        <f aca="false">IF(OR($D10=1,MONTH($B10)&lt;&gt;MONTH(StartDate),'У6 Ввод'!$D$118="",'У6 Ввод'!$E$118="",'У6 Ввод'!$D$118&gt;$B10),0,MAX(0,MIN(1,'У6 Ввод'!$E$118-NETWORKDAYS('У6 Ввод'!$D$118,$B10)+1))/Настройки!$E$12*100)</f>
        <v>0</v>
      </c>
      <c r="DJ10" s="67" t="n">
        <f aca="false">IF(OR($D10=1,MONTH($B10)&lt;&gt;MONTH(StartDate),'У6 Ввод'!$D$119="",'У6 Ввод'!$E$119="",'У6 Ввод'!$D$119&gt;$B10),0,MAX(0,MIN(1,'У6 Ввод'!$E$119-NETWORKDAYS('У6 Ввод'!$D$119,$B10)+1))/Настройки!$E$12*100)</f>
        <v>0</v>
      </c>
      <c r="DK10" s="67" t="n">
        <f aca="false">IF(OR($D10=1,MONTH($B10)&lt;&gt;MONTH(StartDate),'У6 Ввод'!$D$120="",'У6 Ввод'!$E$120="",'У6 Ввод'!$D$120&gt;$B10),0,MAX(0,MIN(1,'У6 Ввод'!$E$120-NETWORKDAYS('У6 Ввод'!$D$120,$B10)+1))/Настройки!$E$12*100)</f>
        <v>0</v>
      </c>
      <c r="DL10" s="67" t="n">
        <f aca="false">IF(OR($D10=1,MONTH($B10)&lt;&gt;MONTH(StartDate),'У6 Ввод'!$D$121="",'У6 Ввод'!$E$121="",'У6 Ввод'!$D$121&gt;$B10),0,MAX(0,MIN(1,'У6 Ввод'!$E$121-NETWORKDAYS('У6 Ввод'!$D$121,$B10)+1))/Настройки!$E$12*100)</f>
        <v>0</v>
      </c>
      <c r="DM10" s="67" t="n">
        <f aca="false">IF(OR($D10=1,MONTH($B10)&lt;&gt;MONTH(StartDate),'У6 Ввод'!$D$122="",'У6 Ввод'!$E$122="",'У6 Ввод'!$D$122&gt;$B10),0,MAX(0,MIN(1,'У6 Ввод'!$E$122-NETWORKDAYS('У6 Ввод'!$D$122,$B10)+1))/Настройки!$E$12*100)</f>
        <v>0</v>
      </c>
      <c r="DN10" s="67" t="n">
        <f aca="false">IF(OR($D10=1,MONTH($B10)&lt;&gt;MONTH(StartDate),'У6 Ввод'!$D$123="",'У6 Ввод'!$E$123="",'У6 Ввод'!$D$123&gt;$B10),0,MAX(0,MIN(1,'У6 Ввод'!$E$123-NETWORKDAYS('У6 Ввод'!$D$123,$B10)+1))/Настройки!$E$12*100)</f>
        <v>0</v>
      </c>
      <c r="DO10" s="67" t="n">
        <f aca="false">IF(OR($D10=1,MONTH($B10)&lt;&gt;MONTH(StartDate),'У6 Ввод'!$D$124="",'У6 Ввод'!$E$124="",'У6 Ввод'!$D$124&gt;$B10),0,MAX(0,MIN(1,'У6 Ввод'!$E$124-NETWORKDAYS('У6 Ввод'!$D$124,$B10)+1))/Настройки!$E$12*100)</f>
        <v>0</v>
      </c>
      <c r="DP10" s="67" t="n">
        <f aca="false">IF(OR($D10=1,MONTH($B10)&lt;&gt;MONTH(StartDate),'У6 Ввод'!$D$125="",'У6 Ввод'!$E$125="",'У6 Ввод'!$D$125&gt;$B10),0,MAX(0,MIN(1,'У6 Ввод'!$E$125-NETWORKDAYS('У6 Ввод'!$D$125,$B10)+1))/Настройки!$E$12*100)</f>
        <v>0</v>
      </c>
      <c r="DQ10" s="67" t="n">
        <f aca="false">IF(OR($D10=1,MONTH($B10)&lt;&gt;MONTH(StartDate),'У6 Ввод'!$D$126="",'У6 Ввод'!$E$126="",'У6 Ввод'!$D$126&gt;$B10),0,MAX(0,MIN(1,'У6 Ввод'!$E$126-NETWORKDAYS('У6 Ввод'!$D$126,$B10)+1))/Настройки!$E$12*100)</f>
        <v>0</v>
      </c>
      <c r="DR10" s="67" t="n">
        <f aca="false">IF(OR($D10=1,MONTH($B10)&lt;&gt;MONTH(StartDate),'У6 Ввод'!$D$127="",'У6 Ввод'!$E$127="",'У6 Ввод'!$D$127&gt;$B10),0,MAX(0,MIN(1,'У6 Ввод'!$E$127-NETWORKDAYS('У6 Ввод'!$D$127,$B10)+1))/Настройки!$E$12*100)</f>
        <v>0</v>
      </c>
      <c r="DS10" s="67" t="n">
        <f aca="false">IF(OR($D10=1,MONTH($B10)&lt;&gt;MONTH(StartDate),'У6 Ввод'!$D$128="",'У6 Ввод'!$E$128="",'У6 Ввод'!$D$128&gt;$B10),0,MAX(0,MIN(1,'У6 Ввод'!$E$128-NETWORKDAYS('У6 Ввод'!$D$128,$B10)+1))/Настройки!$E$12*100)</f>
        <v>0</v>
      </c>
      <c r="DT10" s="67" t="n">
        <f aca="false">IF(OR($D10=1,MONTH($B10)&lt;&gt;MONTH(StartDate),'У6 Ввод'!$D$129="",'У6 Ввод'!$E$129="",'У6 Ввод'!$D$129&gt;$B10),0,MAX(0,MIN(1,'У6 Ввод'!$E$129-NETWORKDAYS('У6 Ввод'!$D$129,$B10)+1))/Настройки!$E$12*100)</f>
        <v>0</v>
      </c>
      <c r="DU10" s="67" t="n">
        <f aca="false">IF(OR($D10=1,MONTH($B10)&lt;&gt;MONTH(StartDate),'У6 Ввод'!$D$130="",'У6 Ввод'!$E$130="",'У6 Ввод'!$D$130&gt;$B10),0,MAX(0,MIN(1,'У6 Ввод'!$E$130-NETWORKDAYS('У6 Ввод'!$D$130,$B10)+1))/Настройки!$E$12*100)</f>
        <v>0</v>
      </c>
      <c r="DV10" s="67" t="n">
        <f aca="false">IF(OR($D10=1,MONTH($B10)&lt;&gt;MONTH(StartDate),'У6 Ввод'!$D$131="",'У6 Ввод'!$E$131="",'У6 Ввод'!$D$131&gt;$B10),0,MAX(0,MIN(1,'У6 Ввод'!$E$131-NETWORKDAYS('У6 Ввод'!$D$131,$B10)+1))/Настройки!$E$12*100)</f>
        <v>0</v>
      </c>
      <c r="DW10" s="67" t="n">
        <f aca="false">IF(OR($D10=1,MONTH($B10)&lt;&gt;MONTH(StartDate),'У6 Ввод'!$D$132="",'У6 Ввод'!$E$132="",'У6 Ввод'!$D$132&gt;$B10),0,MAX(0,MIN(1,'У6 Ввод'!$E$132-NETWORKDAYS('У6 Ввод'!$D$132,$B10)+1))/Настройки!$E$12*100)</f>
        <v>0</v>
      </c>
      <c r="DX10" s="67" t="n">
        <f aca="false">IF(OR($D10=1,MONTH($B10)&lt;&gt;MONTH(StartDate),'У6 Ввод'!$D$133="",'У6 Ввод'!$E$133="",'У6 Ввод'!$D$133&gt;$B10),0,MAX(0,MIN(1,'У6 Ввод'!$E$133-NETWORKDAYS('У6 Ввод'!$D$133,$B10)+1))/Настройки!$E$12*100)</f>
        <v>0</v>
      </c>
      <c r="DY10" s="67" t="n">
        <f aca="false">IF(OR($D10=1,MONTH($B10)&lt;&gt;MONTH(StartDate),'У6 Ввод'!$D$134="",'У6 Ввод'!$E$134="",'У6 Ввод'!$D$134&gt;$B10),0,MAX(0,MIN(1,'У6 Ввод'!$E$134-NETWORKDAYS('У6 Ввод'!$D$134,$B10)+1))/Настройки!$E$12*100)</f>
        <v>0</v>
      </c>
      <c r="DZ10" s="67" t="n">
        <f aca="false">IF(OR($D10=1,MONTH($B10)&lt;&gt;MONTH(StartDate),'У6 Ввод'!$D$135="",'У6 Ввод'!$E$135="",'У6 Ввод'!$D$135&gt;$B10),0,MAX(0,MIN(1,'У6 Ввод'!$E$135-NETWORKDAYS('У6 Ввод'!$D$135,$B10)+1))/Настройки!$E$12*100)</f>
        <v>0</v>
      </c>
      <c r="EA10" s="67" t="n">
        <f aca="false">IF(OR($D10=1,MONTH($B10)&lt;&gt;MONTH(StartDate),'У6 Ввод'!$D$136="",'У6 Ввод'!$E$136="",'У6 Ввод'!$D$136&gt;$B10),0,MAX(0,MIN(1,'У6 Ввод'!$E$136-NETWORKDAYS('У6 Ввод'!$D$136,$B10)+1))/Настройки!$E$12*100)</f>
        <v>0</v>
      </c>
      <c r="EB10" s="67" t="n">
        <f aca="false">IF(OR($D10=1,MONTH($B10)&lt;&gt;MONTH(StartDate),'У6 Ввод'!$D$137="",'У6 Ввод'!$E$137="",'У6 Ввод'!$D$137&gt;$B10),0,MAX(0,MIN(1,'У6 Ввод'!$E$137-NETWORKDAYS('У6 Ввод'!$D$137,$B10)+1))/Настройки!$E$12*100)</f>
        <v>0</v>
      </c>
      <c r="EC10" s="67" t="n">
        <f aca="false">IF(OR($D10=1,MONTH($B10)&lt;&gt;MONTH(StartDate),'У6 Ввод'!$D$138="",'У6 Ввод'!$E$138="",'У6 Ввод'!$D$138&gt;$B10),0,MAX(0,MIN(1,'У6 Ввод'!$E$138-NETWORKDAYS('У6 Ввод'!$D$138,$B10)+1))/Настройки!$E$12*100)</f>
        <v>0</v>
      </c>
      <c r="ED10" s="67" t="n">
        <f aca="false">IF(OR($D10=1,MONTH($B10)&lt;&gt;MONTH(StartDate),'У6 Ввод'!$D$139="",'У6 Ввод'!$E$139="",'У6 Ввод'!$D$139&gt;$B10),0,MAX(0,MIN(1,'У6 Ввод'!$E$139-NETWORKDAYS('У6 Ввод'!$D$139,$B10)+1))/Настройки!$E$12*100)</f>
        <v>0</v>
      </c>
      <c r="EE10" s="67" t="n">
        <f aca="false">IF(OR($D10=1,MONTH($B10)&lt;&gt;MONTH(StartDate),'У6 Ввод'!$D$140="",'У6 Ввод'!$E$140="",'У6 Ввод'!$D$140&gt;$B10),0,MAX(0,MIN(1,'У6 Ввод'!$E$140-NETWORKDAYS('У6 Ввод'!$D$140,$B10)+1))/Настройки!$E$12*100)</f>
        <v>0</v>
      </c>
      <c r="EF10" s="67" t="n">
        <f aca="false">IF(OR($D10=1,MONTH($B10)&lt;&gt;MONTH(StartDate),'У6 Ввод'!$D$141="",'У6 Ввод'!$E$141="",'У6 Ввод'!$D$141&gt;$B10),0,MAX(0,MIN(1,'У6 Ввод'!$E$141-NETWORKDAYS('У6 Ввод'!$D$141,$B10)+1))/Настройки!$E$12*100)</f>
        <v>0</v>
      </c>
      <c r="EG10" s="67" t="n">
        <f aca="false">IF(OR($D10=1,MONTH($B10)&lt;&gt;MONTH(StartDate),'У6 Ввод'!$D$142="",'У6 Ввод'!$E$142="",'У6 Ввод'!$D$142&gt;$B10),0,MAX(0,MIN(1,'У6 Ввод'!$E$142-NETWORKDAYS('У6 Ввод'!$D$142,$B10)+1))/Настройки!$E$12*100)</f>
        <v>0</v>
      </c>
      <c r="EH10" s="67" t="n">
        <f aca="false">IF(OR($D10=1,MONTH($B10)&lt;&gt;MONTH(StartDate),'У6 Ввод'!$D$143="",'У6 Ввод'!$E$143="",'У6 Ввод'!$D$143&gt;$B10),0,MAX(0,MIN(1,'У6 Ввод'!$E$143-NETWORKDAYS('У6 Ввод'!$D$143,$B10)+1))/Настройки!$E$12*100)</f>
        <v>0</v>
      </c>
      <c r="EI10" s="67" t="n">
        <f aca="false">IF(OR($D10=1,MONTH($B10)&lt;&gt;MONTH(StartDate),'У6 Ввод'!$D$144="",'У6 Ввод'!$E$144="",'У6 Ввод'!$D$144&gt;$B10),0,MAX(0,MIN(1,'У6 Ввод'!$E$144-NETWORKDAYS('У6 Ввод'!$D$144,$B10)+1))/Настройки!$E$12*100)</f>
        <v>0</v>
      </c>
      <c r="EJ10" s="67" t="n">
        <f aca="false">IF(OR($D10=1,MONTH($B10)&lt;&gt;MONTH(StartDate),'У6 Ввод'!$D$145="",'У6 Ввод'!$E$145="",'У6 Ввод'!$D$145&gt;$B10),0,MAX(0,MIN(1,'У6 Ввод'!$E$145-NETWORKDAYS('У6 Ввод'!$D$145,$B10)+1))/Настройки!$E$12*100)</f>
        <v>0</v>
      </c>
      <c r="EK10" s="67" t="n">
        <f aca="false">IF(OR($D10=1,MONTH($B10)&lt;&gt;MONTH(StartDate),'У6 Ввод'!$D$146="",'У6 Ввод'!$E$146="",'У6 Ввод'!$D$146&gt;$B10),0,MAX(0,MIN(1,'У6 Ввод'!$E$146-NETWORKDAYS('У6 Ввод'!$D$146,$B10)+1))/Настройки!$E$12*100)</f>
        <v>0</v>
      </c>
      <c r="EL10" s="67" t="n">
        <f aca="false">IF(OR($D10=1,MONTH($B10)&lt;&gt;MONTH(StartDate),'У6 Ввод'!$D$147="",'У6 Ввод'!$E$147="",'У6 Ввод'!$D$147&gt;$B10),0,MAX(0,MIN(1,'У6 Ввод'!$E$147-NETWORKDAYS('У6 Ввод'!$D$147,$B10)+1))/Настройки!$E$12*100)</f>
        <v>0</v>
      </c>
      <c r="EM10" s="67" t="n">
        <f aca="false">IF(OR($D10=1,MONTH($B10)&lt;&gt;MONTH(StartDate),'У6 Ввод'!$D$148="",'У6 Ввод'!$E$148="",'У6 Ввод'!$D$148&gt;$B10),0,MAX(0,MIN(1,'У6 Ввод'!$E$148-NETWORKDAYS('У6 Ввод'!$D$148,$B10)+1))/Настройки!$E$12*100)</f>
        <v>0</v>
      </c>
      <c r="EN10" s="67" t="n">
        <f aca="false">IF(OR($D10=1,MONTH($B10)&lt;&gt;MONTH(StartDate),'У6 Ввод'!$D$149="",'У6 Ввод'!$E$149="",'У6 Ввод'!$D$149&gt;$B10),0,MAX(0,MIN(1,'У6 Ввод'!$E$149-NETWORKDAYS('У6 Ввод'!$D$149,$B10)+1))/Настройки!$E$12*100)</f>
        <v>0</v>
      </c>
      <c r="EO10" s="67" t="n">
        <f aca="false">IF(OR($D10=1,MONTH($B10)&lt;&gt;MONTH(StartDate),'У6 Ввод'!$D$150="",'У6 Ввод'!$E$150="",'У6 Ввод'!$D$150&gt;$B10),0,MAX(0,MIN(1,'У6 Ввод'!$E$150-NETWORKDAYS('У6 Ввод'!$D$150,$B10)+1))/Настройки!$E$12*100)</f>
        <v>0</v>
      </c>
      <c r="EP10" s="67" t="n">
        <f aca="false">IF(OR($D10=1,MONTH($B10)&lt;&gt;MONTH(StartDate),'У6 Ввод'!$D$151="",'У6 Ввод'!$E$151="",'У6 Ввод'!$D$151&gt;$B10),0,MAX(0,MIN(1,'У6 Ввод'!$E$151-NETWORKDAYS('У6 Ввод'!$D$151,$B10)+1))/Настройки!$E$12*100)</f>
        <v>0</v>
      </c>
      <c r="EQ10" s="67" t="n">
        <f aca="false">IF(OR($D10=1,MONTH($B10)&lt;&gt;MONTH(StartDate),'У6 Ввод'!$D$152="",'У6 Ввод'!$E$152="",'У6 Ввод'!$D$152&gt;$B10),0,MAX(0,MIN(1,'У6 Ввод'!$E$152-NETWORKDAYS('У6 Ввод'!$D$152,$B10)+1))/Настройки!$E$12*100)</f>
        <v>0</v>
      </c>
      <c r="ER10" s="67" t="n">
        <f aca="false">IF(OR($D10=1,MONTH($B10)&lt;&gt;MONTH(StartDate),'У6 Ввод'!$D$153="",'У6 Ввод'!$E$153="",'У6 Ввод'!$D$153&gt;$B10),0,MAX(0,MIN(1,'У6 Ввод'!$E$153-NETWORKDAYS('У6 Ввод'!$D$153,$B10)+1))/Настройки!$E$12*100)</f>
        <v>0</v>
      </c>
      <c r="ES10" s="67" t="n">
        <f aca="false">IF(OR($D10=1,MONTH($B10)&lt;&gt;MONTH(StartDate),'У6 Ввод'!$D$154="",'У6 Ввод'!$E$154="",'У6 Ввод'!$D$154&gt;$B10),0,MAX(0,MIN(1,'У6 Ввод'!$E$154-NETWORKDAYS('У6 Ввод'!$D$154,$B10)+1))/Настройки!$E$12*100)</f>
        <v>0</v>
      </c>
      <c r="ET10" s="67" t="n">
        <f aca="false">IF(OR($D10=1,MONTH($B10)&lt;&gt;MONTH(StartDate),'У6 Ввод'!$D$155="",'У6 Ввод'!$E$155="",'У6 Ввод'!$D$155&gt;$B10),0,MAX(0,MIN(1,'У6 Ввод'!$E$155-NETWORKDAYS('У6 Ввод'!$D$155,$B10)+1))/Настройки!$E$12*100)</f>
        <v>0</v>
      </c>
      <c r="EU10" s="67" t="n">
        <f aca="false">IF(OR($D10=1,MONTH($B10)&lt;&gt;MONTH(StartDate),'У6 Ввод'!$D$156="",'У6 Ввод'!$E$156="",'У6 Ввод'!$D$156&gt;$B10),0,MAX(0,MIN(1,'У6 Ввод'!$E$156-NETWORKDAYS('У6 Ввод'!$D$156,$B10)+1))/Настройки!$E$12*100)</f>
        <v>0</v>
      </c>
      <c r="EV10" s="67" t="n">
        <f aca="false">IF(OR($D10=1,MONTH($B10)&lt;&gt;MONTH(StartDate),'У6 Ввод'!$D$157="",'У6 Ввод'!$E$157="",'У6 Ввод'!$D$157&gt;$B10),0,MAX(0,MIN(1,'У6 Ввод'!$E$157-NETWORKDAYS('У6 Ввод'!$D$157,$B10)+1))/Настройки!$E$12*100)</f>
        <v>0</v>
      </c>
      <c r="EW10" s="67" t="n">
        <f aca="false">IF(OR($D10=1,MONTH($B10)&lt;&gt;MONTH(StartDate),'У6 Ввод'!$D$158="",'У6 Ввод'!$E$158="",'У6 Ввод'!$D$158&gt;$B10),0,MAX(0,MIN(1,'У6 Ввод'!$E$158-NETWORKDAYS('У6 Ввод'!$D$158,$B10)+1))/Настройки!$E$12*100)</f>
        <v>0</v>
      </c>
      <c r="EX10" s="67" t="n">
        <f aca="false">IF(OR($D10=1,MONTH($B10)&lt;&gt;MONTH(StartDate),'У6 Ввод'!$D$159="",'У6 Ввод'!$E$159="",'У6 Ввод'!$D$159&gt;$B10),0,MAX(0,MIN(1,'У6 Ввод'!$E$159-NETWORKDAYS('У6 Ввод'!$D$159,$B10)+1))/Настройки!$E$12*100)</f>
        <v>0</v>
      </c>
      <c r="EY10" s="67" t="n">
        <f aca="false">IF(OR($D10=1,MONTH($B10)&lt;&gt;MONTH(StartDate),'У6 Ввод'!$D$160="",'У6 Ввод'!$E$160="",'У6 Ввод'!$D$160&gt;$B10),0,MAX(0,MIN(1,'У6 Ввод'!$E$160-NETWORKDAYS('У6 Ввод'!$D$160,$B10)+1))/Настройки!$E$12*100)</f>
        <v>0</v>
      </c>
      <c r="EZ10" s="67" t="n">
        <f aca="false">IF(OR($D10=1,MONTH($B10)&lt;&gt;MONTH(StartDate),'У6 Ввод'!$D$161="",'У6 Ввод'!$E$161="",'У6 Ввод'!$D$161&gt;$B10),0,MAX(0,MIN(1,'У6 Ввод'!$E$161-NETWORKDAYS('У6 Ввод'!$D$161,$B10)+1))/Настройки!$E$12*100)</f>
        <v>0</v>
      </c>
      <c r="FA10" s="67" t="n">
        <f aca="false">IF(OR($D10=1,MONTH($B10)&lt;&gt;MONTH(StartDate),'У6 Ввод'!$D$162="",'У6 Ввод'!$E$162="",'У6 Ввод'!$D$162&gt;$B10),0,MAX(0,MIN(1,'У6 Ввод'!$E$162-NETWORKDAYS('У6 Ввод'!$D$162,$B10)+1))/Настройки!$E$12*100)</f>
        <v>0</v>
      </c>
      <c r="FB10" s="67" t="n">
        <f aca="false">IF(OR($D10=1,MONTH($B10)&lt;&gt;MONTH(StartDate),'У6 Ввод'!$D$163="",'У6 Ввод'!$E$163="",'У6 Ввод'!$D$163&gt;$B10),0,MAX(0,MIN(1,'У6 Ввод'!$E$163-NETWORKDAYS('У6 Ввод'!$D$163,$B10)+1))/Настройки!$E$12*100)</f>
        <v>0</v>
      </c>
      <c r="FC10" s="67" t="n">
        <f aca="false">IF(OR($D10=1,MONTH($B10)&lt;&gt;MONTH(StartDate),'У6 Ввод'!$D$164="",'У6 Ввод'!$E$164="",'У6 Ввод'!$D$164&gt;$B10),0,MAX(0,MIN(1,'У6 Ввод'!$E$164-NETWORKDAYS('У6 Ввод'!$D$164,$B10)+1))/Настройки!$E$12*100)</f>
        <v>0</v>
      </c>
      <c r="FD10" s="67" t="n">
        <f aca="false">IF(OR($D10=1,MONTH($B10)&lt;&gt;MONTH(StartDate),'У6 Ввод'!$D$165="",'У6 Ввод'!$E$165="",'У6 Ввод'!$D$165&gt;$B10),0,MAX(0,MIN(1,'У6 Ввод'!$E$165-NETWORKDAYS('У6 Ввод'!$D$165,$B10)+1))/Настройки!$E$12*100)</f>
        <v>0</v>
      </c>
      <c r="FE10" s="67" t="n">
        <f aca="false">IF(OR($D10=1,MONTH($B10)&lt;&gt;MONTH(StartDate),'У6 Ввод'!$D$166="",'У6 Ввод'!$E$166="",'У6 Ввод'!$D$166&gt;$B10),0,MAX(0,MIN(1,'У6 Ввод'!$E$166-NETWORKDAYS('У6 Ввод'!$D$166,$B10)+1))/Настройки!$E$12*100)</f>
        <v>0</v>
      </c>
      <c r="FF10" s="67" t="n">
        <f aca="false">IF(OR($D10=1,MONTH($B10)&lt;&gt;MONTH(StartDate),'У6 Ввод'!$D$167="",'У6 Ввод'!$E$167="",'У6 Ввод'!$D$167&gt;$B10),0,MAX(0,MIN(1,'У6 Ввод'!$E$167-NETWORKDAYS('У6 Ввод'!$D$167,$B10)+1))/Настройки!$E$12*100)</f>
        <v>0</v>
      </c>
      <c r="FG10" s="67" t="n">
        <f aca="false">IF(OR($D10=1,MONTH($B10)&lt;&gt;MONTH(StartDate),'У6 Ввод'!$D$168="",'У6 Ввод'!$E$168="",'У6 Ввод'!$D$168&gt;$B10),0,MAX(0,MIN(1,'У6 Ввод'!$E$168-NETWORKDAYS('У6 Ввод'!$D$168,$B10)+1))/Настройки!$E$12*100)</f>
        <v>0</v>
      </c>
      <c r="FH10" s="67" t="n">
        <f aca="false">IF(OR($D10=1,MONTH($B10)&lt;&gt;MONTH(StartDate),'У6 Ввод'!$D$169="",'У6 Ввод'!$E$169="",'У6 Ввод'!$D$169&gt;$B10),0,MAX(0,MIN(1,'У6 Ввод'!$E$169-NETWORKDAYS('У6 Ввод'!$D$169,$B10)+1))/Настройки!$E$12*100)</f>
        <v>0</v>
      </c>
      <c r="FI10" s="67" t="n">
        <f aca="false">IF(OR($D10=1,MONTH($B10)&lt;&gt;MONTH(StartDate),'У6 Ввод'!$D$170="",'У6 Ввод'!$E$170="",'У6 Ввод'!$D$170&gt;$B10),0,MAX(0,MIN(1,'У6 Ввод'!$E$170-NETWORKDAYS('У6 Ввод'!$D$170,$B10)+1))/Настройки!$E$12*100)</f>
        <v>0</v>
      </c>
      <c r="FJ10" s="67" t="n">
        <f aca="false">IF(OR($D10=1,MONTH($B10)&lt;&gt;MONTH(StartDate),'У6 Ввод'!$D$171="",'У6 Ввод'!$E$171="",'У6 Ввод'!$D$171&gt;$B10),0,MAX(0,MIN(1,'У6 Ввод'!$E$171-NETWORKDAYS('У6 Ввод'!$D$171,$B10)+1))/Настройки!$E$12*100)</f>
        <v>0</v>
      </c>
      <c r="FK10" s="67" t="n">
        <f aca="false">IF(OR($D10=1,MONTH($B10)&lt;&gt;MONTH(StartDate),'У6 Ввод'!$D$172="",'У6 Ввод'!$E$172="",'У6 Ввод'!$D$172&gt;$B10),0,MAX(0,MIN(1,'У6 Ввод'!$E$172-NETWORKDAYS('У6 Ввод'!$D$172,$B10)+1))/Настройки!$E$12*100)</f>
        <v>0</v>
      </c>
      <c r="FL10" s="67" t="n">
        <f aca="false">IF(OR($D10=1,MONTH($B10)&lt;&gt;MONTH(StartDate),'У6 Ввод'!$D$173="",'У6 Ввод'!$E$173="",'У6 Ввод'!$D$173&gt;$B10),0,MAX(0,MIN(1,'У6 Ввод'!$E$173-NETWORKDAYS('У6 Ввод'!$D$173,$B10)+1))/Настройки!$E$12*100)</f>
        <v>0</v>
      </c>
      <c r="FM10" s="67" t="n">
        <f aca="false">IF(OR($D10=1,MONTH($B10)&lt;&gt;MONTH(StartDate),'У6 Ввод'!$D$174="",'У6 Ввод'!$E$174="",'У6 Ввод'!$D$174&gt;$B10),0,MAX(0,MIN(1,'У6 Ввод'!$E$174-NETWORKDAYS('У6 Ввод'!$D$174,$B10)+1))/Настройки!$E$12*100)</f>
        <v>0</v>
      </c>
      <c r="FN10" s="67" t="n">
        <f aca="false">IF(OR($D10=1,MONTH($B10)&lt;&gt;MONTH(StartDate),'У6 Ввод'!$D$175="",'У6 Ввод'!$E$175="",'У6 Ввод'!$D$175&gt;$B10),0,MAX(0,MIN(1,'У6 Ввод'!$E$175-NETWORKDAYS('У6 Ввод'!$D$175,$B10)+1))/Настройки!$E$12*100)</f>
        <v>0</v>
      </c>
      <c r="FO10" s="67" t="n">
        <f aca="false">IF(OR($D10=1,MONTH($B10)&lt;&gt;MONTH(StartDate),'У6 Ввод'!$D$176="",'У6 Ввод'!$E$176="",'У6 Ввод'!$D$176&gt;$B10),0,MAX(0,MIN(1,'У6 Ввод'!$E$176-NETWORKDAYS('У6 Ввод'!$D$176,$B10)+1))/Настройки!$E$12*100)</f>
        <v>0</v>
      </c>
      <c r="FP10" s="67" t="n">
        <f aca="false">IF(OR($D10=1,MONTH($B10)&lt;&gt;MONTH(StartDate),'У6 Ввод'!$D$177="",'У6 Ввод'!$E$177="",'У6 Ввод'!$D$177&gt;$B10),0,MAX(0,MIN(1,'У6 Ввод'!$E$177-NETWORKDAYS('У6 Ввод'!$D$177,$B10)+1))/Настройки!$E$12*100)</f>
        <v>0</v>
      </c>
      <c r="FQ10" s="67" t="n">
        <f aca="false">IF(OR($D10=1,MONTH($B10)&lt;&gt;MONTH(StartDate),'У6 Ввод'!$D$178="",'У6 Ввод'!$E$178="",'У6 Ввод'!$D$178&gt;$B10),0,MAX(0,MIN(1,'У6 Ввод'!$E$178-NETWORKDAYS('У6 Ввод'!$D$178,$B10)+1))/Настройки!$E$12*100)</f>
        <v>0</v>
      </c>
      <c r="FR10" s="67" t="n">
        <f aca="false">IF(OR($D10=1,MONTH($B10)&lt;&gt;MONTH(StartDate),'У6 Ввод'!$D$179="",'У6 Ввод'!$E$179="",'У6 Ввод'!$D$179&gt;$B10),0,MAX(0,MIN(1,'У6 Ввод'!$E$179-NETWORKDAYS('У6 Ввод'!$D$179,$B10)+1))/Настройки!$E$12*100)</f>
        <v>0</v>
      </c>
      <c r="FS10" s="67" t="n">
        <f aca="false">IF(OR($D10=1,MONTH($B10)&lt;&gt;MONTH(StartDate),'У6 Ввод'!$D$180="",'У6 Ввод'!$E$180="",'У6 Ввод'!$D$180&gt;$B10),0,MAX(0,MIN(1,'У6 Ввод'!$E$180-NETWORKDAYS('У6 Ввод'!$D$180,$B10)+1))/Настройки!$E$12*100)</f>
        <v>0</v>
      </c>
      <c r="FT10" s="67" t="n">
        <f aca="false">IF(OR($D10=1,MONTH($B10)&lt;&gt;MONTH(StartDate),'У6 Ввод'!$D$181="",'У6 Ввод'!$E$181="",'У6 Ввод'!$D$181&gt;$B10),0,MAX(0,MIN(1,'У6 Ввод'!$E$181-NETWORKDAYS('У6 Ввод'!$D$181,$B10)+1))/Настройки!$E$12*100)</f>
        <v>0</v>
      </c>
      <c r="FU10" s="67" t="n">
        <f aca="false">IF(OR($D10=1,MONTH($B10)&lt;&gt;MONTH(StartDate),'У6 Ввод'!$D$182="",'У6 Ввод'!$E$182="",'У6 Ввод'!$D$182&gt;$B10),0,MAX(0,MIN(1,'У6 Ввод'!$E$182-NETWORKDAYS('У6 Ввод'!$D$182,$B10)+1))/Настройки!$E$12*100)</f>
        <v>0</v>
      </c>
      <c r="FV10" s="67" t="n">
        <f aca="false">IF(OR($D10=1,MONTH($B10)&lt;&gt;MONTH(StartDate),'У6 Ввод'!$D$183="",'У6 Ввод'!$E$183="",'У6 Ввод'!$D$183&gt;$B10),0,MAX(0,MIN(1,'У6 Ввод'!$E$183-NETWORKDAYS('У6 Ввод'!$D$183,$B10)+1))/Настройки!$E$12*100)</f>
        <v>0</v>
      </c>
      <c r="FW10" s="67" t="n">
        <f aca="false">IF(OR($D10=1,MONTH($B10)&lt;&gt;MONTH(StartDate),'У6 Ввод'!$D$184="",'У6 Ввод'!$E$184="",'У6 Ввод'!$D$184&gt;$B10),0,MAX(0,MIN(1,'У6 Ввод'!$E$184-NETWORKDAYS('У6 Ввод'!$D$184,$B10)+1))/Настройки!$E$12*100)</f>
        <v>0</v>
      </c>
      <c r="FX10" s="67" t="n">
        <f aca="false">IF(OR($D10=1,MONTH($B10)&lt;&gt;MONTH(StartDate),'У6 Ввод'!$D$185="",'У6 Ввод'!$E$185="",'У6 Ввод'!$D$185&gt;$B10),0,MAX(0,MIN(1,'У6 Ввод'!$E$185-NETWORKDAYS('У6 Ввод'!$D$185,$B10)+1))/Настройки!$E$12*100)</f>
        <v>0</v>
      </c>
      <c r="FY10" s="67" t="n">
        <f aca="false">IF(OR($D10=1,MONTH($B10)&lt;&gt;MONTH(StartDate),'У6 Ввод'!$D$186="",'У6 Ввод'!$E$186="",'У6 Ввод'!$D$186&gt;$B10),0,MAX(0,MIN(1,'У6 Ввод'!$E$186-NETWORKDAYS('У6 Ввод'!$D$186,$B10)+1))/Настройки!$E$12*100)</f>
        <v>0</v>
      </c>
      <c r="FZ10" s="67" t="n">
        <f aca="false">IF(OR($D10=1,MONTH($B10)&lt;&gt;MONTH(StartDate),'У6 Ввод'!$D$187="",'У6 Ввод'!$E$187="",'У6 Ввод'!$D$187&gt;$B10),0,MAX(0,MIN(1,'У6 Ввод'!$E$187-NETWORKDAYS('У6 Ввод'!$D$187,$B10)+1))/Настройки!$E$12*100)</f>
        <v>0</v>
      </c>
      <c r="GA10" s="67" t="n">
        <f aca="false">IF(OR($D10=1,MONTH($B10)&lt;&gt;MONTH(StartDate),'У6 Ввод'!$D$188="",'У6 Ввод'!$E$188="",'У6 Ввод'!$D$188&gt;$B10),0,MAX(0,MIN(1,'У6 Ввод'!$E$188-NETWORKDAYS('У6 Ввод'!$D$188,$B10)+1))/Настройки!$E$12*100)</f>
        <v>0</v>
      </c>
      <c r="GB10" s="67" t="n">
        <f aca="false">IF(OR($D10=1,MONTH($B10)&lt;&gt;MONTH(StartDate),'У6 Ввод'!$D$189="",'У6 Ввод'!$E$189="",'У6 Ввод'!$D$189&gt;$B10),0,MAX(0,MIN(1,'У6 Ввод'!$E$189-NETWORKDAYS('У6 Ввод'!$D$189,$B10)+1))/Настройки!$E$12*100)</f>
        <v>0</v>
      </c>
      <c r="GC10" s="67" t="n">
        <f aca="false">IF(OR($D10=1,MONTH($B10)&lt;&gt;MONTH(StartDate),'У6 Ввод'!$D$190="",'У6 Ввод'!$E$190="",'У6 Ввод'!$D$190&gt;$B10),0,MAX(0,MIN(1,'У6 Ввод'!$E$190-NETWORKDAYS('У6 Ввод'!$D$190,$B10)+1))/Настройки!$E$12*100)</f>
        <v>0</v>
      </c>
      <c r="GD10" s="67" t="n">
        <f aca="false">IF(OR($D10=1,MONTH($B10)&lt;&gt;MONTH(StartDate),'У6 Ввод'!$D$191="",'У6 Ввод'!$E$191="",'У6 Ввод'!$D$191&gt;$B10),0,MAX(0,MIN(1,'У6 Ввод'!$E$191-NETWORKDAYS('У6 Ввод'!$D$191,$B10)+1))/Настройки!$E$12*100)</f>
        <v>0</v>
      </c>
      <c r="GE10" s="67" t="n">
        <f aca="false">IF(OR($D10=1,MONTH($B10)&lt;&gt;MONTH(StartDate),'У6 Ввод'!$D$192="",'У6 Ввод'!$E$192="",'У6 Ввод'!$D$192&gt;$B10),0,MAX(0,MIN(1,'У6 Ввод'!$E$192-NETWORKDAYS('У6 Ввод'!$D$192,$B10)+1))/Настройки!$E$12*100)</f>
        <v>0</v>
      </c>
      <c r="GF10" s="67" t="n">
        <f aca="false">IF(OR($D10=1,MONTH($B10)&lt;&gt;MONTH(StartDate),'У6 Ввод'!$D$193="",'У6 Ввод'!$E$193="",'У6 Ввод'!$D$193&gt;$B10),0,MAX(0,MIN(1,'У6 Ввод'!$E$193-NETWORKDAYS('У6 Ввод'!$D$193,$B10)+1))/Настройки!$E$12*100)</f>
        <v>0</v>
      </c>
      <c r="GG10" s="67" t="n">
        <f aca="false">IF(OR($D10=1,MONTH($B10)&lt;&gt;MONTH(StartDate),'У6 Ввод'!$D$194="",'У6 Ввод'!$E$194="",'У6 Ввод'!$D$194&gt;$B10),0,MAX(0,MIN(1,'У6 Ввод'!$E$194-NETWORKDAYS('У6 Ввод'!$D$194,$B10)+1))/Настройки!$E$12*100)</f>
        <v>0</v>
      </c>
      <c r="GH10" s="67" t="n">
        <f aca="false">IF(OR($D10=1,MONTH($B10)&lt;&gt;MONTH(StartDate),'У6 Ввод'!$D$195="",'У6 Ввод'!$E$195="",'У6 Ввод'!$D$195&gt;$B10),0,MAX(0,MIN(1,'У6 Ввод'!$E$195-NETWORKDAYS('У6 Ввод'!$D$195,$B10)+1))/Настройки!$E$12*100)</f>
        <v>0</v>
      </c>
      <c r="GI10" s="67" t="n">
        <f aca="false">IF(OR($D10=1,MONTH($B10)&lt;&gt;MONTH(StartDate),'У6 Ввод'!$D$196="",'У6 Ввод'!$E$196="",'У6 Ввод'!$D$196&gt;$B10),0,MAX(0,MIN(1,'У6 Ввод'!$E$196-NETWORKDAYS('У6 Ввод'!$D$196,$B10)+1))/Настройки!$E$12*100)</f>
        <v>0</v>
      </c>
      <c r="GJ10" s="67" t="n">
        <f aca="false">IF(OR($D10=1,MONTH($B10)&lt;&gt;MONTH(StartDate),'У6 Ввод'!$D$197="",'У6 Ввод'!$E$197="",'У6 Ввод'!$D$197&gt;$B10),0,MAX(0,MIN(1,'У6 Ввод'!$E$197-NETWORKDAYS('У6 Ввод'!$D$197,$B10)+1))/Настройки!$E$12*100)</f>
        <v>0</v>
      </c>
      <c r="GK10" s="67" t="n">
        <f aca="false">IF(OR($D10=1,MONTH($B10)&lt;&gt;MONTH(StartDate),'У6 Ввод'!$D$198="",'У6 Ввод'!$E$198="",'У6 Ввод'!$D$198&gt;$B10),0,MAX(0,MIN(1,'У6 Ввод'!$E$198-NETWORKDAYS('У6 Ввод'!$D$198,$B10)+1))/Настройки!$E$12*100)</f>
        <v>0</v>
      </c>
      <c r="GL10" s="67" t="n">
        <f aca="false">IF(OR($D10=1,MONTH($B10)&lt;&gt;MONTH(StartDate),'У6 Ввод'!$D$199="",'У6 Ввод'!$E$199="",'У6 Ввод'!$D$199&gt;$B10),0,MAX(0,MIN(1,'У6 Ввод'!$E$199-NETWORKDAYS('У6 Ввод'!$D$199,$B10)+1))/Настройки!$E$12*100)</f>
        <v>0</v>
      </c>
      <c r="GM10" s="67" t="n">
        <f aca="false">IF(OR($D10=1,MONTH($B10)&lt;&gt;MONTH(StartDate),'У6 Ввод'!$D$200="",'У6 Ввод'!$E$200="",'У6 Ввод'!$D$200&gt;$B10),0,MAX(0,MIN(1,'У6 Ввод'!$E$200-NETWORKDAYS('У6 Ввод'!$D$200,$B10)+1))/Настройки!$E$12*100)</f>
        <v>0</v>
      </c>
      <c r="GN10" s="67" t="n">
        <f aca="false">IF(OR($D10=1,MONTH($B10)&lt;&gt;MONTH(StartDate),'У6 Ввод'!$D$201="",'У6 Ввод'!$E$201="",'У6 Ввод'!$D$201&gt;$B10),0,MAX(0,MIN(1,'У6 Ввод'!$E$201-NETWORKDAYS('У6 Ввод'!$D$201,$B10)+1))/Настройки!$E$12*100)</f>
        <v>0</v>
      </c>
      <c r="GO10" s="67" t="n">
        <f aca="false">IF(OR($D10=1,MONTH($B10)&lt;&gt;MONTH(StartDate),'У6 Ввод'!$D$202="",'У6 Ввод'!$E$202="",'У6 Ввод'!$D$202&gt;$B10),0,MAX(0,MIN(1,'У6 Ввод'!$E$202-NETWORKDAYS('У6 Ввод'!$D$202,$B10)+1))/Настройки!$E$12*100)</f>
        <v>0</v>
      </c>
      <c r="GP10" s="67" t="n">
        <f aca="false">IF(OR($D10=1,MONTH($B10)&lt;&gt;MONTH(StartDate),'У6 Ввод'!$D$203="",'У6 Ввод'!$E$203="",'У6 Ввод'!$D$203&gt;$B10),0,MAX(0,MIN(1,'У6 Ввод'!$E$203-NETWORKDAYS('У6 Ввод'!$D$203,$B10)+1))/Настройки!$E$12*100)</f>
        <v>0</v>
      </c>
      <c r="GQ10" s="67" t="n">
        <f aca="false">IF(OR($D10=1,MONTH($B10)&lt;&gt;MONTH(StartDate),'У6 Ввод'!$D$204="",'У6 Ввод'!$E$204="",'У6 Ввод'!$D$204&gt;$B10),0,MAX(0,MIN(1,'У6 Ввод'!$E$204-NETWORKDAYS('У6 Ввод'!$D$204,$B10)+1))/Настройки!$E$12*100)</f>
        <v>0</v>
      </c>
      <c r="GR10" s="67" t="n">
        <f aca="false">IF(OR($D10=1,MONTH($B10)&lt;&gt;MONTH(StartDate),'У6 Ввод'!$D$205="",'У6 Ввод'!$E$205="",'У6 Ввод'!$D$205&gt;$B10),0,MAX(0,MIN(1,'У6 Ввод'!$E$205-NETWORKDAYS('У6 Ввод'!$D$205,$B10)+1))/Настройки!$E$12*100)</f>
        <v>0</v>
      </c>
      <c r="GS10" s="67" t="n">
        <f aca="false">IF(OR($D10=1,MONTH($B10)&lt;&gt;MONTH(StartDate),'У6 Ввод'!$D$206="",'У6 Ввод'!$E$206="",'У6 Ввод'!$D$206&gt;$B10),0,MAX(0,MIN(1,'У6 Ввод'!$E$206-NETWORKDAYS('У6 Ввод'!$D$206,$B10)+1))/Настройки!$E$12*100)</f>
        <v>0</v>
      </c>
      <c r="GT10" s="67" t="n">
        <f aca="false">IF(OR($D10=1,MONTH($B10)&lt;&gt;MONTH(StartDate),'У6 Ввод'!$D$207="",'У6 Ввод'!$E$207="",'У6 Ввод'!$D$207&gt;$B10),0,MAX(0,MIN(1,'У6 Ввод'!$E$207-NETWORKDAYS('У6 Ввод'!$D$207,$B10)+1))/Настройки!$E$12*100)</f>
        <v>0</v>
      </c>
      <c r="GU10" s="67" t="n">
        <f aca="false">IF(OR($D10=1,MONTH($B10)&lt;&gt;MONTH(StartDate),'У6 Ввод'!$D$208="",'У6 Ввод'!$E$208="",'У6 Ввод'!$D$208&gt;$B10),0,MAX(0,MIN(1,'У6 Ввод'!$E$208-NETWORKDAYS('У6 Ввод'!$D$208,$B10)+1))/Настройки!$E$12*100)</f>
        <v>0</v>
      </c>
      <c r="GV10" s="67" t="n">
        <f aca="false">IF(OR($D10=1,MONTH($B10)&lt;&gt;MONTH(StartDate),'У6 Ввод'!$D$209="",'У6 Ввод'!$E$209="",'У6 Ввод'!$D$209&gt;$B10),0,MAX(0,MIN(1,'У6 Ввод'!$E$209-NETWORKDAYS('У6 Ввод'!$D$209,$B10)+1))/Настройки!$E$12*100)</f>
        <v>0</v>
      </c>
      <c r="GW10" s="67" t="n">
        <f aca="false">IF(OR($D10=1,MONTH($B10)&lt;&gt;MONTH(StartDate),'У6 Ввод'!$D$210="",'У6 Ввод'!$E$210="",'У6 Ввод'!$D$210&gt;$B10),0,MAX(0,MIN(1,'У6 Ввод'!$E$210-NETWORKDAYS('У6 Ввод'!$D$210,$B10)+1))/Настройки!$E$12*100)</f>
        <v>0</v>
      </c>
      <c r="GX10" s="67" t="n">
        <f aca="false">IF(OR($D10=1,MONTH($B10)&lt;&gt;MONTH(StartDate),'У6 Ввод'!$D$211="",'У6 Ввод'!$E$211="",'У6 Ввод'!$D$211&gt;$B10),0,MAX(0,MIN(1,'У6 Ввод'!$E$211-NETWORKDAYS('У6 Ввод'!$D$211,$B10)+1))/Настройки!$E$12*100)</f>
        <v>0</v>
      </c>
      <c r="GY10" s="67" t="n">
        <f aca="false">IF(OR($D10=1,MONTH($B10)&lt;&gt;MONTH(StartDate),'У6 Ввод'!$D$212="",'У6 Ввод'!$E$212="",'У6 Ввод'!$D$212&gt;$B10),0,MAX(0,MIN(1,'У6 Ввод'!$E$212-NETWORKDAYS('У6 Ввод'!$D$212,$B10)+1))/Настройки!$E$12*100)</f>
        <v>0</v>
      </c>
      <c r="GZ10" s="67" t="n">
        <f aca="false">IF(OR($D10=1,MONTH($B10)&lt;&gt;MONTH(StartDate),'У6 Ввод'!$D$213="",'У6 Ввод'!$E$213="",'У6 Ввод'!$D$213&gt;$B10),0,MAX(0,MIN(1,'У6 Ввод'!$E$213-NETWORKDAYS('У6 Ввод'!$D$213,$B10)+1))/Настройки!$E$12*100)</f>
        <v>0</v>
      </c>
      <c r="HA10" s="67" t="n">
        <f aca="false">IF(OR($D10=1,MONTH($B10)&lt;&gt;MONTH(StartDate),'У6 Ввод'!$D$214="",'У6 Ввод'!$E$214="",'У6 Ввод'!$D$214&gt;$B10),0,MAX(0,MIN(1,'У6 Ввод'!$E$214-NETWORKDAYS('У6 Ввод'!$D$214,$B10)+1))/Настройки!$E$12*100)</f>
        <v>0</v>
      </c>
      <c r="HB10" s="67" t="n">
        <f aca="false">IF(OR($D10=1,MONTH($B10)&lt;&gt;MONTH(StartDate),'У6 Ввод'!$D$215="",'У6 Ввод'!$E$215="",'У6 Ввод'!$D$215&gt;$B10),0,MAX(0,MIN(1,'У6 Ввод'!$E$215-NETWORKDAYS('У6 Ввод'!$D$215,$B10)+1))/Настройки!$E$12*100)</f>
        <v>0</v>
      </c>
      <c r="HC10" s="67" t="n">
        <f aca="false">IF(OR($D10=1,MONTH($B10)&lt;&gt;MONTH(StartDate),'У6 Ввод'!$D$216="",'У6 Ввод'!$E$216="",'У6 Ввод'!$D$216&gt;$B10),0,MAX(0,MIN(1,'У6 Ввод'!$E$216-NETWORKDAYS('У6 Ввод'!$D$216,$B10)+1))/Настройки!$E$12*100)</f>
        <v>0</v>
      </c>
      <c r="HD10" s="67" t="n">
        <f aca="false">IF(OR($D10=1,MONTH($B10)&lt;&gt;MONTH(StartDate),'У6 Ввод'!$D$217="",'У6 Ввод'!$E$217="",'У6 Ввод'!$D$217&gt;$B10),0,MAX(0,MIN(1,'У6 Ввод'!$E$217-NETWORKDAYS('У6 Ввод'!$D$217,$B10)+1))/Настройки!$E$12*100)</f>
        <v>0</v>
      </c>
      <c r="HE10" s="67" t="n">
        <f aca="false">IF(OR($D10=1,MONTH($B10)&lt;&gt;MONTH(StartDate),'У6 Ввод'!$D$218="",'У6 Ввод'!$E$218="",'У6 Ввод'!$D$218&gt;$B10),0,MAX(0,MIN(1,'У6 Ввод'!$E$218-NETWORKDAYS('У6 Ввод'!$D$218,$B10)+1))/Настройки!$E$12*100)</f>
        <v>0</v>
      </c>
      <c r="HF10" s="67" t="n">
        <f aca="false">IF(OR($D10=1,MONTH($B10)&lt;&gt;MONTH(StartDate),'У6 Ввод'!$D$219="",'У6 Ввод'!$E$219="",'У6 Ввод'!$D$219&gt;$B10),0,MAX(0,MIN(1,'У6 Ввод'!$E$219-NETWORKDAYS('У6 Ввод'!$D$219,$B10)+1))/Настройки!$E$12*100)</f>
        <v>0</v>
      </c>
      <c r="HG10" s="67" t="n">
        <f aca="false">IF(OR($D10=1,MONTH($B10)&lt;&gt;MONTH(StartDate),'У6 Ввод'!$D$220="",'У6 Ввод'!$E$220="",'У6 Ввод'!$D$220&gt;$B10),0,MAX(0,MIN(1,'У6 Ввод'!$E$220-NETWORKDAYS('У6 Ввод'!$D$220,$B10)+1))/Настройки!$E$12*100)</f>
        <v>0</v>
      </c>
      <c r="HH10" s="67" t="n">
        <f aca="false">IF(OR($D10=1,MONTH($B10)&lt;&gt;MONTH(StartDate),'У6 Ввод'!$D$221="",'У6 Ввод'!$E$221="",'У6 Ввод'!$D$221&gt;$B10),0,MAX(0,MIN(1,'У6 Ввод'!$E$221-NETWORKDAYS('У6 Ввод'!$D$221,$B10)+1))/Настройки!$E$12*100)</f>
        <v>0</v>
      </c>
      <c r="HI10" s="67" t="n">
        <f aca="false">IF(OR($D10=1,MONTH($B10)&lt;&gt;MONTH(StartDate),'У6 Ввод'!$D$222="",'У6 Ввод'!$E$222="",'У6 Ввод'!$D$222&gt;$B10),0,MAX(0,MIN(1,'У6 Ввод'!$E$222-NETWORKDAYS('У6 Ввод'!$D$222,$B10)+1))/Настройки!$E$12*100)</f>
        <v>0</v>
      </c>
      <c r="HJ10" s="67" t="n">
        <f aca="false">IF(OR($D10=1,MONTH($B10)&lt;&gt;MONTH(StartDate),'У6 Ввод'!$D$223="",'У6 Ввод'!$E$223="",'У6 Ввод'!$D$223&gt;$B10),0,MAX(0,MIN(1,'У6 Ввод'!$E$223-NETWORKDAYS('У6 Ввод'!$D$223,$B10)+1))/Настройки!$E$12*100)</f>
        <v>0</v>
      </c>
      <c r="HK10" s="67" t="n">
        <f aca="false">IF(OR($D10=1,MONTH($B10)&lt;&gt;MONTH(StartDate),'У6 Ввод'!$D$224="",'У6 Ввод'!$E$224="",'У6 Ввод'!$D$224&gt;$B10),0,MAX(0,MIN(1,'У6 Ввод'!$E$224-NETWORKDAYS('У6 Ввод'!$D$224,$B10)+1))/Настройки!$E$12*100)</f>
        <v>0</v>
      </c>
      <c r="HL10" s="67" t="n">
        <f aca="false">IF(OR($D10=1,MONTH($B10)&lt;&gt;MONTH(StartDate),'У6 Ввод'!$D$225="",'У6 Ввод'!$E$225="",'У6 Ввод'!$D$225&gt;$B10),0,MAX(0,MIN(1,'У6 Ввод'!$E$225-NETWORKDAYS('У6 Ввод'!$D$225,$B10)+1))/Настройки!$E$12*100)</f>
        <v>0</v>
      </c>
      <c r="HM10" s="67" t="n">
        <f aca="false">IF(OR($D10=1,MONTH($B10)&lt;&gt;MONTH(StartDate),'У6 Ввод'!$D$226="",'У6 Ввод'!$E$226="",'У6 Ввод'!$D$226&gt;$B10),0,MAX(0,MIN(1,'У6 Ввод'!$E$226-NETWORKDAYS('У6 Ввод'!$D$226,$B10)+1))/Настройки!$E$12*100)</f>
        <v>0</v>
      </c>
      <c r="HN10" s="67" t="n">
        <f aca="false">IF(OR($D10=1,MONTH($B10)&lt;&gt;MONTH(StartDate),'У6 Ввод'!$D$227="",'У6 Ввод'!$E$227="",'У6 Ввод'!$D$227&gt;$B10),0,MAX(0,MIN(1,'У6 Ввод'!$E$227-NETWORKDAYS('У6 Ввод'!$D$227,$B10)+1))/Настройки!$E$12*100)</f>
        <v>0</v>
      </c>
      <c r="HO10" s="67" t="n">
        <f aca="false">IF(OR($D10=1,MONTH($B10)&lt;&gt;MONTH(StartDate),'У6 Ввод'!$D$228="",'У6 Ввод'!$E$228="",'У6 Ввод'!$D$228&gt;$B10),0,MAX(0,MIN(1,'У6 Ввод'!$E$228-NETWORKDAYS('У6 Ввод'!$D$228,$B10)+1))/Настройки!$E$12*100)</f>
        <v>0</v>
      </c>
      <c r="HP10" s="67" t="n">
        <f aca="false">IF(OR($D10=1,MONTH($B10)&lt;&gt;MONTH(StartDate),'У6 Ввод'!$D$229="",'У6 Ввод'!$E$229="",'У6 Ввод'!$D$229&gt;$B10),0,MAX(0,MIN(1,'У6 Ввод'!$E$229-NETWORKDAYS('У6 Ввод'!$D$229,$B10)+1))/Настройки!$E$12*100)</f>
        <v>0</v>
      </c>
      <c r="HQ10" s="67" t="n">
        <f aca="false">IF(OR($D10=1,MONTH($B10)&lt;&gt;MONTH(StartDate),'У6 Ввод'!$D$230="",'У6 Ввод'!$E$230="",'У6 Ввод'!$D$230&gt;$B10),0,MAX(0,MIN(1,'У6 Ввод'!$E$230-NETWORKDAYS('У6 Ввод'!$D$230,$B10)+1))/Настройки!$E$12*100)</f>
        <v>0</v>
      </c>
      <c r="HR10" s="67" t="n">
        <f aca="false">IF(OR($D10=1,MONTH($B10)&lt;&gt;MONTH(StartDate),'У6 Ввод'!$D$231="",'У6 Ввод'!$E$231="",'У6 Ввод'!$D$231&gt;$B10),0,MAX(0,MIN(1,'У6 Ввод'!$E$231-NETWORKDAYS('У6 Ввод'!$D$231,$B10)+1))/Настройки!$E$12*100)</f>
        <v>0</v>
      </c>
      <c r="HS10" s="67" t="n">
        <f aca="false">IF(OR($D10=1,MONTH($B10)&lt;&gt;MONTH(StartDate),'У6 Ввод'!$D$232="",'У6 Ввод'!$E$232="",'У6 Ввод'!$D$232&gt;$B10),0,MAX(0,MIN(1,'У6 Ввод'!$E$232-NETWORKDAYS('У6 Ввод'!$D$232,$B10)+1))/Настройки!$E$12*100)</f>
        <v>0</v>
      </c>
      <c r="HT10" s="67" t="n">
        <f aca="false">IF(OR($D10=1,MONTH($B10)&lt;&gt;MONTH(StartDate),'У6 Ввод'!$D$233="",'У6 Ввод'!$E$233="",'У6 Ввод'!$D$233&gt;$B10),0,MAX(0,MIN(1,'У6 Ввод'!$E$233-NETWORKDAYS('У6 Ввод'!$D$233,$B10)+1))/Настройки!$E$12*100)</f>
        <v>0</v>
      </c>
      <c r="HU10" s="67" t="n">
        <f aca="false">IF(OR($D10=1,MONTH($B10)&lt;&gt;MONTH(StartDate),'У6 Ввод'!$D$234="",'У6 Ввод'!$E$234="",'У6 Ввод'!$D$234&gt;$B10),0,MAX(0,MIN(1,'У6 Ввод'!$E$234-NETWORKDAYS('У6 Ввод'!$D$234,$B10)+1))/Настройки!$E$12*100)</f>
        <v>0</v>
      </c>
      <c r="HV10" s="67" t="n">
        <f aca="false">IF(OR($D10=1,MONTH($B10)&lt;&gt;MONTH(StartDate),'У6 Ввод'!$D$235="",'У6 Ввод'!$E$235="",'У6 Ввод'!$D$235&gt;$B10),0,MAX(0,MIN(1,'У6 Ввод'!$E$235-NETWORKDAYS('У6 Ввод'!$D$235,$B10)+1))/Настройки!$E$12*100)</f>
        <v>0</v>
      </c>
      <c r="HW10" s="67" t="n">
        <f aca="false">IF(OR($D10=1,MONTH($B10)&lt;&gt;MONTH(StartDate),'У6 Ввод'!$D$236="",'У6 Ввод'!$E$236="",'У6 Ввод'!$D$236&gt;$B10),0,MAX(0,MIN(1,'У6 Ввод'!$E$236-NETWORKDAYS('У6 Ввод'!$D$236,$B10)+1))/Настройки!$E$12*100)</f>
        <v>0</v>
      </c>
      <c r="HX10" s="67" t="n">
        <f aca="false">IF(OR($D10=1,MONTH($B10)&lt;&gt;MONTH(StartDate),'У6 Ввод'!$D$237="",'У6 Ввод'!$E$237="",'У6 Ввод'!$D$237&gt;$B10),0,MAX(0,MIN(1,'У6 Ввод'!$E$237-NETWORKDAYS('У6 Ввод'!$D$237,$B10)+1))/Настройки!$E$12*100)</f>
        <v>0</v>
      </c>
      <c r="HY10" s="67" t="n">
        <f aca="false">IF(OR($D10=1,MONTH($B10)&lt;&gt;MONTH(StartDate),'У6 Ввод'!$D$238="",'У6 Ввод'!$E$238="",'У6 Ввод'!$D$238&gt;$B10),0,MAX(0,MIN(1,'У6 Ввод'!$E$238-NETWORKDAYS('У6 Ввод'!$D$238,$B10)+1))/Настройки!$E$12*100)</f>
        <v>0</v>
      </c>
      <c r="HZ10" s="67" t="n">
        <f aca="false">IF(OR($D10=1,MONTH($B10)&lt;&gt;MONTH(StartDate),'У6 Ввод'!$D$239="",'У6 Ввод'!$E$239="",'У6 Ввод'!$D$239&gt;$B10),0,MAX(0,MIN(1,'У6 Ввод'!$E$239-NETWORKDAYS('У6 Ввод'!$D$239,$B10)+1))/Настройки!$E$12*100)</f>
        <v>0</v>
      </c>
      <c r="IA10" s="67" t="n">
        <f aca="false">IF(OR($D10=1,MONTH($B10)&lt;&gt;MONTH(StartDate),'У6 Ввод'!$D$240="",'У6 Ввод'!$E$240="",'У6 Ввод'!$D$240&gt;$B10),0,MAX(0,MIN(1,'У6 Ввод'!$E$240-NETWORKDAYS('У6 Ввод'!$D$240,$B10)+1))/Настройки!$E$12*100)</f>
        <v>0</v>
      </c>
      <c r="IB10" s="67" t="n">
        <f aca="false">IF(OR($D10=1,MONTH($B10)&lt;&gt;MONTH(StartDate),'У6 Ввод'!$D$241="",'У6 Ввод'!$E$241="",'У6 Ввод'!$D$241&gt;$B10),0,MAX(0,MIN(1,'У6 Ввод'!$E$241-NETWORKDAYS('У6 Ввод'!$D$241,$B10)+1))/Настройки!$E$12*100)</f>
        <v>0</v>
      </c>
      <c r="IC10" s="67" t="n">
        <f aca="false">IF(OR($D10=1,MONTH($B10)&lt;&gt;MONTH(StartDate),'У6 Ввод'!$D$242="",'У6 Ввод'!$E$242="",'У6 Ввод'!$D$242&gt;$B10),0,MAX(0,MIN(1,'У6 Ввод'!$E$242-NETWORKDAYS('У6 Ввод'!$D$242,$B10)+1))/Настройки!$E$12*100)</f>
        <v>0</v>
      </c>
      <c r="ID10" s="67" t="n">
        <f aca="false">IF(OR($D10=1,MONTH($B10)&lt;&gt;MONTH(StartDate),'У6 Ввод'!$D$243="",'У6 Ввод'!$E$243="",'У6 Ввод'!$D$243&gt;$B10),0,MAX(0,MIN(1,'У6 Ввод'!$E$243-NETWORKDAYS('У6 Ввод'!$D$243,$B10)+1))/Настройки!$E$12*100)</f>
        <v>0</v>
      </c>
      <c r="IE10" s="67" t="n">
        <f aca="false">IF(OR($D10=1,MONTH($B10)&lt;&gt;MONTH(StartDate),'У6 Ввод'!$D$244="",'У6 Ввод'!$E$244="",'У6 Ввод'!$D$244&gt;$B10),0,MAX(0,MIN(1,'У6 Ввод'!$E$244-NETWORKDAYS('У6 Ввод'!$D$244,$B10)+1))/Настройки!$E$12*100)</f>
        <v>0</v>
      </c>
      <c r="IF10" s="67" t="n">
        <f aca="false">IF(OR($D10=1,MONTH($B10)&lt;&gt;MONTH(StartDate),'У6 Ввод'!$D$245="",'У6 Ввод'!$E$245="",'У6 Ввод'!$D$245&gt;$B10),0,MAX(0,MIN(1,'У6 Ввод'!$E$245-NETWORKDAYS('У6 Ввод'!$D$245,$B10)+1))/Настройки!$E$12*100)</f>
        <v>0</v>
      </c>
      <c r="IG10" s="67" t="n">
        <f aca="false">IF(OR($D10=1,MONTH($B10)&lt;&gt;MONTH(StartDate),'У6 Ввод'!$D$246="",'У6 Ввод'!$E$246="",'У6 Ввод'!$D$246&gt;$B10),0,MAX(0,MIN(1,'У6 Ввод'!$E$246-NETWORKDAYS('У6 Ввод'!$D$246,$B10)+1))/Настройки!$E$12*100)</f>
        <v>0</v>
      </c>
      <c r="IH10" s="67" t="n">
        <f aca="false">IF(OR($D10=1,MONTH($B10)&lt;&gt;MONTH(StartDate),'У6 Ввод'!$D$247="",'У6 Ввод'!$E$247="",'У6 Ввод'!$D$247&gt;$B10),0,MAX(0,MIN(1,'У6 Ввод'!$E$247-NETWORKDAYS('У6 Ввод'!$D$247,$B10)+1))/Настройки!$E$12*100)</f>
        <v>0</v>
      </c>
      <c r="II10" s="67" t="n">
        <f aca="false">IF(OR($D10=1,MONTH($B10)&lt;&gt;MONTH(StartDate),'У6 Ввод'!$D$248="",'У6 Ввод'!$E$248="",'У6 Ввод'!$D$248&gt;$B10),0,MAX(0,MIN(1,'У6 Ввод'!$E$248-NETWORKDAYS('У6 Ввод'!$D$248,$B10)+1))/Настройки!$E$12*100)</f>
        <v>0</v>
      </c>
      <c r="IJ10" s="67" t="n">
        <f aca="false">IF(OR($D10=1,MONTH($B10)&lt;&gt;MONTH(StartDate),'У6 Ввод'!$D$249="",'У6 Ввод'!$E$249="",'У6 Ввод'!$D$249&gt;$B10),0,MAX(0,MIN(1,'У6 Ввод'!$E$249-NETWORKDAYS('У6 Ввод'!$D$249,$B10)+1))/Настройки!$E$12*100)</f>
        <v>0</v>
      </c>
      <c r="IK10" s="67" t="n">
        <f aca="false">IF(OR($D10=1,MONTH($B10)&lt;&gt;MONTH(StartDate),'У6 Ввод'!$D$250="",'У6 Ввод'!$E$250="",'У6 Ввод'!$D$250&gt;$B10),0,MAX(0,MIN(1,'У6 Ввод'!$E$250-NETWORKDAYS('У6 Ввод'!$D$250,$B10)+1))/Настройки!$E$12*100)</f>
        <v>0</v>
      </c>
      <c r="IL10" s="67" t="n">
        <f aca="false">IF(OR($D10=1,MONTH($B10)&lt;&gt;MONTH(StartDate),'У6 Ввод'!$D$251="",'У6 Ввод'!$E$251="",'У6 Ввод'!$D$251&gt;$B10),0,MAX(0,MIN(1,'У6 Ввод'!$E$251-NETWORKDAYS('У6 Ввод'!$D$251,$B10)+1))/Настройки!$E$12*100)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44.4</v>
      </c>
      <c r="F11" s="49" t="n">
        <f aca="false">IF(OR(MONTH(B11)&lt;&gt;MONTH(StartDate),D11=1),"",100)</f>
        <v>100</v>
      </c>
      <c r="G11" s="67" t="n">
        <f aca="false">IF(OR($D11=1,MONTH($B11)&lt;&gt;MONTH(StartDate),'У6 Ввод'!$D$12="",'У6 Ввод'!$E$12="",'У6 Ввод'!$D$12&gt;$B11),0,MAX(0,MIN(1,'У6 Ввод'!$E$12-NETWORKDAYS('У6 Ввод'!$D$12,$B11)+1))/Настройки!$E$12*100)</f>
        <v>22.2222222222222</v>
      </c>
      <c r="H11" s="67" t="n">
        <f aca="false">IF(OR($D11=1,MONTH($B11)&lt;&gt;MONTH(StartDate),'У6 Ввод'!$D$13="",'У6 Ввод'!$E$13="",'У6 Ввод'!$D$13&gt;$B11),0,MAX(0,MIN(1,'У6 Ввод'!$E$13-NETWORKDAYS('У6 Ввод'!$D$13,$B11)+1))/Настройки!$E$12*100)</f>
        <v>0</v>
      </c>
      <c r="I11" s="67" t="n">
        <f aca="false">IF(OR($D11=1,MONTH($B11)&lt;&gt;MONTH(StartDate),'У6 Ввод'!$D$14="",'У6 Ввод'!$E$14="",'У6 Ввод'!$D$14&gt;$B11),0,MAX(0,MIN(1,'У6 Ввод'!$E$14-NETWORKDAYS('У6 Ввод'!$D$14,$B11)+1))/Настройки!$E$12*100)</f>
        <v>0</v>
      </c>
      <c r="J11" s="67" t="n">
        <f aca="false">IF(OR($D11=1,MONTH($B11)&lt;&gt;MONTH(StartDate),'У6 Ввод'!$D$15="",'У6 Ввод'!$E$15="",'У6 Ввод'!$D$15&gt;$B11),0,MAX(0,MIN(1,'У6 Ввод'!$E$15-NETWORKDAYS('У6 Ввод'!$D$15,$B11)+1))/Настройки!$E$12*100)</f>
        <v>0</v>
      </c>
      <c r="K11" s="67" t="n">
        <f aca="false">IF(OR($D11=1,MONTH($B11)&lt;&gt;MONTH(StartDate),'У6 Ввод'!$D$16="",'У6 Ввод'!$E$16="",'У6 Ввод'!$D$16&gt;$B11),0,MAX(0,MIN(1,'У6 Ввод'!$E$16-NETWORKDAYS('У6 Ввод'!$D$16,$B11)+1))/Настройки!$E$12*100)</f>
        <v>0</v>
      </c>
      <c r="L11" s="67" t="n">
        <f aca="false">IF(OR($D11=1,MONTH($B11)&lt;&gt;MONTH(StartDate),'У6 Ввод'!$D$17="",'У6 Ввод'!$E$17="",'У6 Ввод'!$D$17&gt;$B11),0,MAX(0,MIN(1,'У6 Ввод'!$E$17-NETWORKDAYS('У6 Ввод'!$D$17,$B11)+1))/Настройки!$E$12*100)</f>
        <v>0</v>
      </c>
      <c r="M11" s="67" t="n">
        <f aca="false">IF(OR($D11=1,MONTH($B11)&lt;&gt;MONTH(StartDate),'У6 Ввод'!$D$18="",'У6 Ввод'!$E$18="",'У6 Ввод'!$D$18&gt;$B11),0,MAX(0,MIN(1,'У6 Ввод'!$E$18-NETWORKDAYS('У6 Ввод'!$D$18,$B11)+1))/Настройки!$E$12*100)</f>
        <v>0</v>
      </c>
      <c r="N11" s="67" t="n">
        <f aca="false">IF(OR($D11=1,MONTH($B11)&lt;&gt;MONTH(StartDate),'У6 Ввод'!$D$19="",'У6 Ввод'!$E$19="",'У6 Ввод'!$D$19&gt;$B11),0,MAX(0,MIN(1,'У6 Ввод'!$E$19-NETWORKDAYS('У6 Ввод'!$D$19,$B11)+1))/Настройки!$E$12*100)</f>
        <v>0</v>
      </c>
      <c r="O11" s="67" t="n">
        <f aca="false">IF(OR($D11=1,MONTH($B11)&lt;&gt;MONTH(StartDate),'У6 Ввод'!$D$20="",'У6 Ввод'!$E$20="",'У6 Ввод'!$D$20&gt;$B11),0,MAX(0,MIN(1,'У6 Ввод'!$E$20-NETWORKDAYS('У6 Ввод'!$D$20,$B11)+1))/Настройки!$E$12*100)</f>
        <v>0</v>
      </c>
      <c r="P11" s="67" t="n">
        <f aca="false">IF(OR($D11=1,MONTH($B11)&lt;&gt;MONTH(StartDate),'У6 Ввод'!$D$21="",'У6 Ввод'!$E$21="",'У6 Ввод'!$D$21&gt;$B11),0,MAX(0,MIN(1,'У6 Ввод'!$E$21-NETWORKDAYS('У6 Ввод'!$D$21,$B11)+1))/Настройки!$E$12*100)</f>
        <v>0</v>
      </c>
      <c r="Q11" s="67" t="n">
        <f aca="false">IF(OR($D11=1,MONTH($B11)&lt;&gt;MONTH(StartDate),'У6 Ввод'!$D$22="",'У6 Ввод'!$E$22="",'У6 Ввод'!$D$22&gt;$B11),0,MAX(0,MIN(1,'У6 Ввод'!$E$22-NETWORKDAYS('У6 Ввод'!$D$22,$B11)+1))/Настройки!$E$12*100)</f>
        <v>22.2222222222222</v>
      </c>
      <c r="R11" s="67" t="n">
        <f aca="false">IF(OR($D11=1,MONTH($B11)&lt;&gt;MONTH(StartDate),'У6 Ввод'!$D$23="",'У6 Ввод'!$E$23="",'У6 Ввод'!$D$23&gt;$B11),0,MAX(0,MIN(1,'У6 Ввод'!$E$23-NETWORKDAYS('У6 Ввод'!$D$23,$B11)+1))/Настройки!$E$12*100)</f>
        <v>0</v>
      </c>
      <c r="S11" s="67" t="n">
        <f aca="false">IF(OR($D11=1,MONTH($B11)&lt;&gt;MONTH(StartDate),'У6 Ввод'!$D$24="",'У6 Ввод'!$E$24="",'У6 Ввод'!$D$24&gt;$B11),0,MAX(0,MIN(1,'У6 Ввод'!$E$24-NETWORKDAYS('У6 Ввод'!$D$24,$B11)+1))/Настройки!$E$12*100)</f>
        <v>0</v>
      </c>
      <c r="T11" s="67" t="n">
        <f aca="false">IF(OR($D11=1,MONTH($B11)&lt;&gt;MONTH(StartDate),'У6 Ввод'!$D$25="",'У6 Ввод'!$E$25="",'У6 Ввод'!$D$25&gt;$B11),0,MAX(0,MIN(1,'У6 Ввод'!$E$25-NETWORKDAYS('У6 Ввод'!$D$25,$B11)+1))/Настройки!$E$12*100)</f>
        <v>0</v>
      </c>
      <c r="U11" s="67" t="n">
        <f aca="false">IF(OR($D11=1,MONTH($B11)&lt;&gt;MONTH(StartDate),'У6 Ввод'!$D$26="",'У6 Ввод'!$E$26="",'У6 Ввод'!$D$26&gt;$B11),0,MAX(0,MIN(1,'У6 Ввод'!$E$26-NETWORKDAYS('У6 Ввод'!$D$26,$B11)+1))/Настройки!$E$12*100)</f>
        <v>0</v>
      </c>
      <c r="V11" s="67" t="n">
        <f aca="false">IF(OR($D11=1,MONTH($B11)&lt;&gt;MONTH(StartDate),'У6 Ввод'!$D$27="",'У6 Ввод'!$E$27="",'У6 Ввод'!$D$27&gt;$B11),0,MAX(0,MIN(1,'У6 Ввод'!$E$27-NETWORKDAYS('У6 Ввод'!$D$27,$B11)+1))/Настройки!$E$12*100)</f>
        <v>0</v>
      </c>
      <c r="W11" s="67" t="n">
        <f aca="false">IF(OR($D11=1,MONTH($B11)&lt;&gt;MONTH(StartDate),'У6 Ввод'!$D$28="",'У6 Ввод'!$E$28="",'У6 Ввод'!$D$28&gt;$B11),0,MAX(0,MIN(1,'У6 Ввод'!$E$28-NETWORKDAYS('У6 Ввод'!$D$28,$B11)+1))/Настройки!$E$12*100)</f>
        <v>0</v>
      </c>
      <c r="X11" s="67" t="n">
        <f aca="false">IF(OR($D11=1,MONTH($B11)&lt;&gt;MONTH(StartDate),'У6 Ввод'!$D$29="",'У6 Ввод'!$E$29="",'У6 Ввод'!$D$29&gt;$B11),0,MAX(0,MIN(1,'У6 Ввод'!$E$29-NETWORKDAYS('У6 Ввод'!$D$29,$B11)+1))/Настройки!$E$12*100)</f>
        <v>0</v>
      </c>
      <c r="Y11" s="67" t="n">
        <f aca="false">IF(OR($D11=1,MONTH($B11)&lt;&gt;MONTH(StartDate),'У6 Ввод'!$D$30="",'У6 Ввод'!$E$30="",'У6 Ввод'!$D$30&gt;$B11),0,MAX(0,MIN(1,'У6 Ввод'!$E$30-NETWORKDAYS('У6 Ввод'!$D$30,$B11)+1))/Настройки!$E$12*100)</f>
        <v>0</v>
      </c>
      <c r="Z11" s="67" t="n">
        <f aca="false">IF(OR($D11=1,MONTH($B11)&lt;&gt;MONTH(StartDate),'У6 Ввод'!$D$31="",'У6 Ввод'!$E$31="",'У6 Ввод'!$D$31&gt;$B11),0,MAX(0,MIN(1,'У6 Ввод'!$E$31-NETWORKDAYS('У6 Ввод'!$D$31,$B11)+1))/Настройки!$E$12*100)</f>
        <v>0</v>
      </c>
      <c r="AA11" s="67" t="n">
        <f aca="false">IF(OR($D11=1,MONTH($B11)&lt;&gt;MONTH(StartDate),'У6 Ввод'!$D$32="",'У6 Ввод'!$E$32="",'У6 Ввод'!$D$32&gt;$B11),0,MAX(0,MIN(1,'У6 Ввод'!$E$32-NETWORKDAYS('У6 Ввод'!$D$32,$B11)+1))/Настройки!$E$12*100)</f>
        <v>0</v>
      </c>
      <c r="AB11" s="67" t="n">
        <f aca="false">IF(OR($D11=1,MONTH($B11)&lt;&gt;MONTH(StartDate),'У6 Ввод'!$D$33="",'У6 Ввод'!$E$33="",'У6 Ввод'!$D$33&gt;$B11),0,MAX(0,MIN(1,'У6 Ввод'!$E$33-NETWORKDAYS('У6 Ввод'!$D$33,$B11)+1))/Настройки!$E$12*100)</f>
        <v>0</v>
      </c>
      <c r="AC11" s="67" t="n">
        <f aca="false">IF(OR($D11=1,MONTH($B11)&lt;&gt;MONTH(StartDate),'У6 Ввод'!$D$34="",'У6 Ввод'!$E$34="",'У6 Ввод'!$D$34&gt;$B11),0,MAX(0,MIN(1,'У6 Ввод'!$E$34-NETWORKDAYS('У6 Ввод'!$D$34,$B11)+1))/Настройки!$E$12*100)</f>
        <v>0</v>
      </c>
      <c r="AD11" s="67" t="n">
        <f aca="false">IF(OR($D11=1,MONTH($B11)&lt;&gt;MONTH(StartDate),'У6 Ввод'!$D$35="",'У6 Ввод'!$E$35="",'У6 Ввод'!$D$35&gt;$B11),0,MAX(0,MIN(1,'У6 Ввод'!$E$35-NETWORKDAYS('У6 Ввод'!$D$35,$B11)+1))/Настройки!$E$12*100)</f>
        <v>0</v>
      </c>
      <c r="AE11" s="67" t="n">
        <f aca="false">IF(OR($D11=1,MONTH($B11)&lt;&gt;MONTH(StartDate),'У6 Ввод'!$D$36="",'У6 Ввод'!$E$36="",'У6 Ввод'!$D$36&gt;$B11),0,MAX(0,MIN(1,'У6 Ввод'!$E$36-NETWORKDAYS('У6 Ввод'!$D$36,$B11)+1))/Настройки!$E$12*100)</f>
        <v>0</v>
      </c>
      <c r="AF11" s="67" t="n">
        <f aca="false">IF(OR($D11=1,MONTH($B11)&lt;&gt;MONTH(StartDate),'У6 Ввод'!$D$37="",'У6 Ввод'!$E$37="",'У6 Ввод'!$D$37&gt;$B11),0,MAX(0,MIN(1,'У6 Ввод'!$E$37-NETWORKDAYS('У6 Ввод'!$D$37,$B11)+1))/Настройки!$E$12*100)</f>
        <v>0</v>
      </c>
      <c r="AG11" s="67" t="n">
        <f aca="false">IF(OR($D11=1,MONTH($B11)&lt;&gt;MONTH(StartDate),'У6 Ввод'!$D$38="",'У6 Ввод'!$E$38="",'У6 Ввод'!$D$38&gt;$B11),0,MAX(0,MIN(1,'У6 Ввод'!$E$38-NETWORKDAYS('У6 Ввод'!$D$38,$B11)+1))/Настройки!$E$12*100)</f>
        <v>0</v>
      </c>
      <c r="AH11" s="67" t="n">
        <f aca="false">IF(OR($D11=1,MONTH($B11)&lt;&gt;MONTH(StartDate),'У6 Ввод'!$D$39="",'У6 Ввод'!$E$39="",'У6 Ввод'!$D$39&gt;$B11),0,MAX(0,MIN(1,'У6 Ввод'!$E$39-NETWORKDAYS('У6 Ввод'!$D$39,$B11)+1))/Настройки!$E$12*100)</f>
        <v>0</v>
      </c>
      <c r="AI11" s="67" t="n">
        <f aca="false">IF(OR($D11=1,MONTH($B11)&lt;&gt;MONTH(StartDate),'У6 Ввод'!$D$40="",'У6 Ввод'!$E$40="",'У6 Ввод'!$D$40&gt;$B11),0,MAX(0,MIN(1,'У6 Ввод'!$E$40-NETWORKDAYS('У6 Ввод'!$D$40,$B11)+1))/Настройки!$E$12*100)</f>
        <v>0</v>
      </c>
      <c r="AJ11" s="67" t="n">
        <f aca="false">IF(OR($D11=1,MONTH($B11)&lt;&gt;MONTH(StartDate),'У6 Ввод'!$D$41="",'У6 Ввод'!$E$41="",'У6 Ввод'!$D$41&gt;$B11),0,MAX(0,MIN(1,'У6 Ввод'!$E$41-NETWORKDAYS('У6 Ввод'!$D$41,$B11)+1))/Настройки!$E$12*100)</f>
        <v>0</v>
      </c>
      <c r="AK11" s="67" t="n">
        <f aca="false">IF(OR($D11=1,MONTH($B11)&lt;&gt;MONTH(StartDate),'У6 Ввод'!$D$42="",'У6 Ввод'!$E$42="",'У6 Ввод'!$D$42&gt;$B11),0,MAX(0,MIN(1,'У6 Ввод'!$E$42-NETWORKDAYS('У6 Ввод'!$D$42,$B11)+1))/Настройки!$E$12*100)</f>
        <v>0</v>
      </c>
      <c r="AL11" s="67" t="n">
        <f aca="false">IF(OR($D11=1,MONTH($B11)&lt;&gt;MONTH(StartDate),'У6 Ввод'!$D$43="",'У6 Ввод'!$E$43="",'У6 Ввод'!$D$43&gt;$B11),0,MAX(0,MIN(1,'У6 Ввод'!$E$43-NETWORKDAYS('У6 Ввод'!$D$43,$B11)+1))/Настройки!$E$12*100)</f>
        <v>0</v>
      </c>
      <c r="AM11" s="67" t="n">
        <f aca="false">IF(OR($D11=1,MONTH($B11)&lt;&gt;MONTH(StartDate),'У6 Ввод'!$D$44="",'У6 Ввод'!$E$44="",'У6 Ввод'!$D$44&gt;$B11),0,MAX(0,MIN(1,'У6 Ввод'!$E$44-NETWORKDAYS('У6 Ввод'!$D$44,$B11)+1))/Настройки!$E$12*100)</f>
        <v>0</v>
      </c>
      <c r="AN11" s="67" t="n">
        <f aca="false">IF(OR($D11=1,MONTH($B11)&lt;&gt;MONTH(StartDate),'У6 Ввод'!$D$45="",'У6 Ввод'!$E$45="",'У6 Ввод'!$D$45&gt;$B11),0,MAX(0,MIN(1,'У6 Ввод'!$E$45-NETWORKDAYS('У6 Ввод'!$D$45,$B11)+1))/Настройки!$E$12*100)</f>
        <v>0</v>
      </c>
      <c r="AO11" s="67" t="n">
        <f aca="false">IF(OR($D11=1,MONTH($B11)&lt;&gt;MONTH(StartDate),'У6 Ввод'!$D$46="",'У6 Ввод'!$E$46="",'У6 Ввод'!$D$46&gt;$B11),0,MAX(0,MIN(1,'У6 Ввод'!$E$46-NETWORKDAYS('У6 Ввод'!$D$46,$B11)+1))/Настройки!$E$12*100)</f>
        <v>0</v>
      </c>
      <c r="AP11" s="67" t="n">
        <f aca="false">IF(OR($D11=1,MONTH($B11)&lt;&gt;MONTH(StartDate),'У6 Ввод'!$D$47="",'У6 Ввод'!$E$47="",'У6 Ввод'!$D$47&gt;$B11),0,MAX(0,MIN(1,'У6 Ввод'!$E$47-NETWORKDAYS('У6 Ввод'!$D$47,$B11)+1))/Настройки!$E$12*100)</f>
        <v>0</v>
      </c>
      <c r="AQ11" s="67" t="n">
        <f aca="false">IF(OR($D11=1,MONTH($B11)&lt;&gt;MONTH(StartDate),'У6 Ввод'!$D$48="",'У6 Ввод'!$E$48="",'У6 Ввод'!$D$48&gt;$B11),0,MAX(0,MIN(1,'У6 Ввод'!$E$48-NETWORKDAYS('У6 Ввод'!$D$48,$B11)+1))/Настройки!$E$12*100)</f>
        <v>0</v>
      </c>
      <c r="AR11" s="67" t="n">
        <f aca="false">IF(OR($D11=1,MONTH($B11)&lt;&gt;MONTH(StartDate),'У6 Ввод'!$D$49="",'У6 Ввод'!$E$49="",'У6 Ввод'!$D$49&gt;$B11),0,MAX(0,MIN(1,'У6 Ввод'!$E$49-NETWORKDAYS('У6 Ввод'!$D$49,$B11)+1))/Настройки!$E$12*100)</f>
        <v>0</v>
      </c>
      <c r="AS11" s="67" t="n">
        <f aca="false">IF(OR($D11=1,MONTH($B11)&lt;&gt;MONTH(StartDate),'У6 Ввод'!$D$50="",'У6 Ввод'!$E$50="",'У6 Ввод'!$D$50&gt;$B11),0,MAX(0,MIN(1,'У6 Ввод'!$E$50-NETWORKDAYS('У6 Ввод'!$D$50,$B11)+1))/Настройки!$E$12*100)</f>
        <v>0</v>
      </c>
      <c r="AT11" s="67" t="n">
        <f aca="false">IF(OR($D11=1,MONTH($B11)&lt;&gt;MONTH(StartDate),'У6 Ввод'!$D$51="",'У6 Ввод'!$E$51="",'У6 Ввод'!$D$51&gt;$B11),0,MAX(0,MIN(1,'У6 Ввод'!$E$51-NETWORKDAYS('У6 Ввод'!$D$51,$B11)+1))/Настройки!$E$12*100)</f>
        <v>0</v>
      </c>
      <c r="AU11" s="67" t="n">
        <f aca="false">IF(OR($D11=1,MONTH($B11)&lt;&gt;MONTH(StartDate),'У6 Ввод'!$D$52="",'У6 Ввод'!$E$52="",'У6 Ввод'!$D$52&gt;$B11),0,MAX(0,MIN(1,'У6 Ввод'!$E$52-NETWORKDAYS('У6 Ввод'!$D$52,$B11)+1))/Настройки!$E$12*100)</f>
        <v>0</v>
      </c>
      <c r="AV11" s="67" t="n">
        <f aca="false">IF(OR($D11=1,MONTH($B11)&lt;&gt;MONTH(StartDate),'У6 Ввод'!$D$53="",'У6 Ввод'!$E$53="",'У6 Ввод'!$D$53&gt;$B11),0,MAX(0,MIN(1,'У6 Ввод'!$E$53-NETWORKDAYS('У6 Ввод'!$D$53,$B11)+1))/Настройки!$E$12*100)</f>
        <v>0</v>
      </c>
      <c r="AW11" s="67" t="n">
        <f aca="false">IF(OR($D11=1,MONTH($B11)&lt;&gt;MONTH(StartDate),'У6 Ввод'!$D$54="",'У6 Ввод'!$E$54="",'У6 Ввод'!$D$54&gt;$B11),0,MAX(0,MIN(1,'У6 Ввод'!$E$54-NETWORKDAYS('У6 Ввод'!$D$54,$B11)+1))/Настройки!$E$12*100)</f>
        <v>0</v>
      </c>
      <c r="AX11" s="67" t="n">
        <f aca="false">IF(OR($D11=1,MONTH($B11)&lt;&gt;MONTH(StartDate),'У6 Ввод'!$D$55="",'У6 Ввод'!$E$55="",'У6 Ввод'!$D$55&gt;$B11),0,MAX(0,MIN(1,'У6 Ввод'!$E$55-NETWORKDAYS('У6 Ввод'!$D$55,$B11)+1))/Настройки!$E$12*100)</f>
        <v>0</v>
      </c>
      <c r="AY11" s="67" t="n">
        <f aca="false">IF(OR($D11=1,MONTH($B11)&lt;&gt;MONTH(StartDate),'У6 Ввод'!$D$56="",'У6 Ввод'!$E$56="",'У6 Ввод'!$D$56&gt;$B11),0,MAX(0,MIN(1,'У6 Ввод'!$E$56-NETWORKDAYS('У6 Ввод'!$D$56,$B11)+1))/Настройки!$E$12*100)</f>
        <v>0</v>
      </c>
      <c r="AZ11" s="67" t="n">
        <f aca="false">IF(OR($D11=1,MONTH($B11)&lt;&gt;MONTH(StartDate),'У6 Ввод'!$D$57="",'У6 Ввод'!$E$57="",'У6 Ввод'!$D$57&gt;$B11),0,MAX(0,MIN(1,'У6 Ввод'!$E$57-NETWORKDAYS('У6 Ввод'!$D$57,$B11)+1))/Настройки!$E$12*100)</f>
        <v>0</v>
      </c>
      <c r="BA11" s="67" t="n">
        <f aca="false">IF(OR($D11=1,MONTH($B11)&lt;&gt;MONTH(StartDate),'У6 Ввод'!$D$58="",'У6 Ввод'!$E$58="",'У6 Ввод'!$D$58&gt;$B11),0,MAX(0,MIN(1,'У6 Ввод'!$E$58-NETWORKDAYS('У6 Ввод'!$D$58,$B11)+1))/Настройки!$E$12*100)</f>
        <v>0</v>
      </c>
      <c r="BB11" s="67" t="n">
        <f aca="false">IF(OR($D11=1,MONTH($B11)&lt;&gt;MONTH(StartDate),'У6 Ввод'!$D$59="",'У6 Ввод'!$E$59="",'У6 Ввод'!$D$59&gt;$B11),0,MAX(0,MIN(1,'У6 Ввод'!$E$59-NETWORKDAYS('У6 Ввод'!$D$59,$B11)+1))/Настройки!$E$12*100)</f>
        <v>0</v>
      </c>
      <c r="BC11" s="67" t="n">
        <f aca="false">IF(OR($D11=1,MONTH($B11)&lt;&gt;MONTH(StartDate),'У6 Ввод'!$D$60="",'У6 Ввод'!$E$60="",'У6 Ввод'!$D$60&gt;$B11),0,MAX(0,MIN(1,'У6 Ввод'!$E$60-NETWORKDAYS('У6 Ввод'!$D$60,$B11)+1))/Настройки!$E$12*100)</f>
        <v>0</v>
      </c>
      <c r="BD11" s="67" t="n">
        <f aca="false">IF(OR($D11=1,MONTH($B11)&lt;&gt;MONTH(StartDate),'У6 Ввод'!$D$61="",'У6 Ввод'!$E$61="",'У6 Ввод'!$D$61&gt;$B11),0,MAX(0,MIN(1,'У6 Ввод'!$E$61-NETWORKDAYS('У6 Ввод'!$D$61,$B11)+1))/Настройки!$E$12*100)</f>
        <v>0</v>
      </c>
      <c r="BE11" s="67" t="n">
        <f aca="false">IF(OR($D11=1,MONTH($B11)&lt;&gt;MONTH(StartDate),'У6 Ввод'!$D$62="",'У6 Ввод'!$E$62="",'У6 Ввод'!$D$62&gt;$B11),0,MAX(0,MIN(1,'У6 Ввод'!$E$62-NETWORKDAYS('У6 Ввод'!$D$62,$B11)+1))/Настройки!$E$12*100)</f>
        <v>0</v>
      </c>
      <c r="BF11" s="67" t="n">
        <f aca="false">IF(OR($D11=1,MONTH($B11)&lt;&gt;MONTH(StartDate),'У6 Ввод'!$D$63="",'У6 Ввод'!$E$63="",'У6 Ввод'!$D$63&gt;$B11),0,MAX(0,MIN(1,'У6 Ввод'!$E$63-NETWORKDAYS('У6 Ввод'!$D$63,$B11)+1))/Настройки!$E$12*100)</f>
        <v>0</v>
      </c>
      <c r="BG11" s="67" t="n">
        <f aca="false">IF(OR($D11=1,MONTH($B11)&lt;&gt;MONTH(StartDate),'У6 Ввод'!$D$64="",'У6 Ввод'!$E$64="",'У6 Ввод'!$D$64&gt;$B11),0,MAX(0,MIN(1,'У6 Ввод'!$E$64-NETWORKDAYS('У6 Ввод'!$D$64,$B11)+1))/Настройки!$E$12*100)</f>
        <v>0</v>
      </c>
      <c r="BH11" s="67" t="n">
        <f aca="false">IF(OR($D11=1,MONTH($B11)&lt;&gt;MONTH(StartDate),'У6 Ввод'!$D$65="",'У6 Ввод'!$E$65="",'У6 Ввод'!$D$65&gt;$B11),0,MAX(0,MIN(1,'У6 Ввод'!$E$65-NETWORKDAYS('У6 Ввод'!$D$65,$B11)+1))/Настройки!$E$12*100)</f>
        <v>0</v>
      </c>
      <c r="BI11" s="67" t="n">
        <f aca="false">IF(OR($D11=1,MONTH($B11)&lt;&gt;MONTH(StartDate),'У6 Ввод'!$D$66="",'У6 Ввод'!$E$66="",'У6 Ввод'!$D$66&gt;$B11),0,MAX(0,MIN(1,'У6 Ввод'!$E$66-NETWORKDAYS('У6 Ввод'!$D$66,$B11)+1))/Настройки!$E$12*100)</f>
        <v>0</v>
      </c>
      <c r="BJ11" s="67" t="n">
        <f aca="false">IF(OR($D11=1,MONTH($B11)&lt;&gt;MONTH(StartDate),'У6 Ввод'!$D$67="",'У6 Ввод'!$E$67="",'У6 Ввод'!$D$67&gt;$B11),0,MAX(0,MIN(1,'У6 Ввод'!$E$67-NETWORKDAYS('У6 Ввод'!$D$67,$B11)+1))/Настройки!$E$12*100)</f>
        <v>0</v>
      </c>
      <c r="BK11" s="67" t="n">
        <f aca="false">IF(OR($D11=1,MONTH($B11)&lt;&gt;MONTH(StartDate),'У6 Ввод'!$D$68="",'У6 Ввод'!$E$68="",'У6 Ввод'!$D$68&gt;$B11),0,MAX(0,MIN(1,'У6 Ввод'!$E$68-NETWORKDAYS('У6 Ввод'!$D$68,$B11)+1))/Настройки!$E$12*100)</f>
        <v>0</v>
      </c>
      <c r="BL11" s="67" t="n">
        <f aca="false">IF(OR($D11=1,MONTH($B11)&lt;&gt;MONTH(StartDate),'У6 Ввод'!$D$69="",'У6 Ввод'!$E$69="",'У6 Ввод'!$D$69&gt;$B11),0,MAX(0,MIN(1,'У6 Ввод'!$E$69-NETWORKDAYS('У6 Ввод'!$D$69,$B11)+1))/Настройки!$E$12*100)</f>
        <v>0</v>
      </c>
      <c r="BM11" s="67" t="n">
        <f aca="false">IF(OR($D11=1,MONTH($B11)&lt;&gt;MONTH(StartDate),'У6 Ввод'!$D$70="",'У6 Ввод'!$E$70="",'У6 Ввод'!$D$70&gt;$B11),0,MAX(0,MIN(1,'У6 Ввод'!$E$70-NETWORKDAYS('У6 Ввод'!$D$70,$B11)+1))/Настройки!$E$12*100)</f>
        <v>0</v>
      </c>
      <c r="BN11" s="67" t="n">
        <f aca="false">IF(OR($D11=1,MONTH($B11)&lt;&gt;MONTH(StartDate),'У6 Ввод'!$D$71="",'У6 Ввод'!$E$71="",'У6 Ввод'!$D$71&gt;$B11),0,MAX(0,MIN(1,'У6 Ввод'!$E$71-NETWORKDAYS('У6 Ввод'!$D$71,$B11)+1))/Настройки!$E$12*100)</f>
        <v>0</v>
      </c>
      <c r="BO11" s="67" t="n">
        <f aca="false">IF(OR($D11=1,MONTH($B11)&lt;&gt;MONTH(StartDate),'У6 Ввод'!$D$72="",'У6 Ввод'!$E$72="",'У6 Ввод'!$D$72&gt;$B11),0,MAX(0,MIN(1,'У6 Ввод'!$E$72-NETWORKDAYS('У6 Ввод'!$D$72,$B11)+1))/Настройки!$E$12*100)</f>
        <v>0</v>
      </c>
      <c r="BP11" s="67" t="n">
        <f aca="false">IF(OR($D11=1,MONTH($B11)&lt;&gt;MONTH(StartDate),'У6 Ввод'!$D$73="",'У6 Ввод'!$E$73="",'У6 Ввод'!$D$73&gt;$B11),0,MAX(0,MIN(1,'У6 Ввод'!$E$73-NETWORKDAYS('У6 Ввод'!$D$73,$B11)+1))/Настройки!$E$12*100)</f>
        <v>0</v>
      </c>
      <c r="BQ11" s="67" t="n">
        <f aca="false">IF(OR($D11=1,MONTH($B11)&lt;&gt;MONTH(StartDate),'У6 Ввод'!$D$74="",'У6 Ввод'!$E$74="",'У6 Ввод'!$D$74&gt;$B11),0,MAX(0,MIN(1,'У6 Ввод'!$E$74-NETWORKDAYS('У6 Ввод'!$D$74,$B11)+1))/Настройки!$E$12*100)</f>
        <v>0</v>
      </c>
      <c r="BR11" s="67" t="n">
        <f aca="false">IF(OR($D11=1,MONTH($B11)&lt;&gt;MONTH(StartDate),'У6 Ввод'!$D$75="",'У6 Ввод'!$E$75="",'У6 Ввод'!$D$75&gt;$B11),0,MAX(0,MIN(1,'У6 Ввод'!$E$75-NETWORKDAYS('У6 Ввод'!$D$75,$B11)+1))/Настройки!$E$12*100)</f>
        <v>0</v>
      </c>
      <c r="BS11" s="67" t="n">
        <f aca="false">IF(OR($D11=1,MONTH($B11)&lt;&gt;MONTH(StartDate),'У6 Ввод'!$D$76="",'У6 Ввод'!$E$76="",'У6 Ввод'!$D$76&gt;$B11),0,MAX(0,MIN(1,'У6 Ввод'!$E$76-NETWORKDAYS('У6 Ввод'!$D$76,$B11)+1))/Настройки!$E$12*100)</f>
        <v>0</v>
      </c>
      <c r="BT11" s="67" t="n">
        <f aca="false">IF(OR($D11=1,MONTH($B11)&lt;&gt;MONTH(StartDate),'У6 Ввод'!$D$77="",'У6 Ввод'!$E$77="",'У6 Ввод'!$D$77&gt;$B11),0,MAX(0,MIN(1,'У6 Ввод'!$E$77-NETWORKDAYS('У6 Ввод'!$D$77,$B11)+1))/Настройки!$E$12*100)</f>
        <v>0</v>
      </c>
      <c r="BU11" s="67" t="n">
        <f aca="false">IF(OR($D11=1,MONTH($B11)&lt;&gt;MONTH(StartDate),'У6 Ввод'!$D$78="",'У6 Ввод'!$E$78="",'У6 Ввод'!$D$78&gt;$B11),0,MAX(0,MIN(1,'У6 Ввод'!$E$78-NETWORKDAYS('У6 Ввод'!$D$78,$B11)+1))/Настройки!$E$12*100)</f>
        <v>0</v>
      </c>
      <c r="BV11" s="67" t="n">
        <f aca="false">IF(OR($D11=1,MONTH($B11)&lt;&gt;MONTH(StartDate),'У6 Ввод'!$D$79="",'У6 Ввод'!$E$79="",'У6 Ввод'!$D$79&gt;$B11),0,MAX(0,MIN(1,'У6 Ввод'!$E$79-NETWORKDAYS('У6 Ввод'!$D$79,$B11)+1))/Настройки!$E$12*100)</f>
        <v>0</v>
      </c>
      <c r="BW11" s="67" t="n">
        <f aca="false">IF(OR($D11=1,MONTH($B11)&lt;&gt;MONTH(StartDate),'У6 Ввод'!$D$80="",'У6 Ввод'!$E$80="",'У6 Ввод'!$D$80&gt;$B11),0,MAX(0,MIN(1,'У6 Ввод'!$E$80-NETWORKDAYS('У6 Ввод'!$D$80,$B11)+1))/Настройки!$E$12*100)</f>
        <v>0</v>
      </c>
      <c r="BX11" s="67" t="n">
        <f aca="false">IF(OR($D11=1,MONTH($B11)&lt;&gt;MONTH(StartDate),'У6 Ввод'!$D$81="",'У6 Ввод'!$E$81="",'У6 Ввод'!$D$81&gt;$B11),0,MAX(0,MIN(1,'У6 Ввод'!$E$81-NETWORKDAYS('У6 Ввод'!$D$81,$B11)+1))/Настройки!$E$12*100)</f>
        <v>0</v>
      </c>
      <c r="BY11" s="67" t="n">
        <f aca="false">IF(OR($D11=1,MONTH($B11)&lt;&gt;MONTH(StartDate),'У6 Ввод'!$D$82="",'У6 Ввод'!$E$82="",'У6 Ввод'!$D$82&gt;$B11),0,MAX(0,MIN(1,'У6 Ввод'!$E$82-NETWORKDAYS('У6 Ввод'!$D$82,$B11)+1))/Настройки!$E$12*100)</f>
        <v>0</v>
      </c>
      <c r="BZ11" s="67" t="n">
        <f aca="false">IF(OR($D11=1,MONTH($B11)&lt;&gt;MONTH(StartDate),'У6 Ввод'!$D$83="",'У6 Ввод'!$E$83="",'У6 Ввод'!$D$83&gt;$B11),0,MAX(0,MIN(1,'У6 Ввод'!$E$83-NETWORKDAYS('У6 Ввод'!$D$83,$B11)+1))/Настройки!$E$12*100)</f>
        <v>0</v>
      </c>
      <c r="CA11" s="67" t="n">
        <f aca="false">IF(OR($D11=1,MONTH($B11)&lt;&gt;MONTH(StartDate),'У6 Ввод'!$D$84="",'У6 Ввод'!$E$84="",'У6 Ввод'!$D$84&gt;$B11),0,MAX(0,MIN(1,'У6 Ввод'!$E$84-NETWORKDAYS('У6 Ввод'!$D$84,$B11)+1))/Настройки!$E$12*100)</f>
        <v>0</v>
      </c>
      <c r="CB11" s="67" t="n">
        <f aca="false">IF(OR($D11=1,MONTH($B11)&lt;&gt;MONTH(StartDate),'У6 Ввод'!$D$85="",'У6 Ввод'!$E$85="",'У6 Ввод'!$D$85&gt;$B11),0,MAX(0,MIN(1,'У6 Ввод'!$E$85-NETWORKDAYS('У6 Ввод'!$D$85,$B11)+1))/Настройки!$E$12*100)</f>
        <v>0</v>
      </c>
      <c r="CC11" s="67" t="n">
        <f aca="false">IF(OR($D11=1,MONTH($B11)&lt;&gt;MONTH(StartDate),'У6 Ввод'!$D$86="",'У6 Ввод'!$E$86="",'У6 Ввод'!$D$86&gt;$B11),0,MAX(0,MIN(1,'У6 Ввод'!$E$86-NETWORKDAYS('У6 Ввод'!$D$86,$B11)+1))/Настройки!$E$12*100)</f>
        <v>0</v>
      </c>
      <c r="CD11" s="67" t="n">
        <f aca="false">IF(OR($D11=1,MONTH($B11)&lt;&gt;MONTH(StartDate),'У6 Ввод'!$D$87="",'У6 Ввод'!$E$87="",'У6 Ввод'!$D$87&gt;$B11),0,MAX(0,MIN(1,'У6 Ввод'!$E$87-NETWORKDAYS('У6 Ввод'!$D$87,$B11)+1))/Настройки!$E$12*100)</f>
        <v>0</v>
      </c>
      <c r="CE11" s="67" t="n">
        <f aca="false">IF(OR($D11=1,MONTH($B11)&lt;&gt;MONTH(StartDate),'У6 Ввод'!$D$88="",'У6 Ввод'!$E$88="",'У6 Ввод'!$D$88&gt;$B11),0,MAX(0,MIN(1,'У6 Ввод'!$E$88-NETWORKDAYS('У6 Ввод'!$D$88,$B11)+1))/Настройки!$E$12*100)</f>
        <v>0</v>
      </c>
      <c r="CF11" s="67" t="n">
        <f aca="false">IF(OR($D11=1,MONTH($B11)&lt;&gt;MONTH(StartDate),'У6 Ввод'!$D$89="",'У6 Ввод'!$E$89="",'У6 Ввод'!$D$89&gt;$B11),0,MAX(0,MIN(1,'У6 Ввод'!$E$89-NETWORKDAYS('У6 Ввод'!$D$89,$B11)+1))/Настройки!$E$12*100)</f>
        <v>0</v>
      </c>
      <c r="CG11" s="67" t="n">
        <f aca="false">IF(OR($D11=1,MONTH($B11)&lt;&gt;MONTH(StartDate),'У6 Ввод'!$D$90="",'У6 Ввод'!$E$90="",'У6 Ввод'!$D$90&gt;$B11),0,MAX(0,MIN(1,'У6 Ввод'!$E$90-NETWORKDAYS('У6 Ввод'!$D$90,$B11)+1))/Настройки!$E$12*100)</f>
        <v>0</v>
      </c>
      <c r="CH11" s="67" t="n">
        <f aca="false">IF(OR($D11=1,MONTH($B11)&lt;&gt;MONTH(StartDate),'У6 Ввод'!$D$91="",'У6 Ввод'!$E$91="",'У6 Ввод'!$D$91&gt;$B11),0,MAX(0,MIN(1,'У6 Ввод'!$E$91-NETWORKDAYS('У6 Ввод'!$D$91,$B11)+1))/Настройки!$E$12*100)</f>
        <v>0</v>
      </c>
      <c r="CI11" s="67" t="n">
        <f aca="false">IF(OR($D11=1,MONTH($B11)&lt;&gt;MONTH(StartDate),'У6 Ввод'!$D$92="",'У6 Ввод'!$E$92="",'У6 Ввод'!$D$92&gt;$B11),0,MAX(0,MIN(1,'У6 Ввод'!$E$92-NETWORKDAYS('У6 Ввод'!$D$92,$B11)+1))/Настройки!$E$12*100)</f>
        <v>0</v>
      </c>
      <c r="CJ11" s="67" t="n">
        <f aca="false">IF(OR($D11=1,MONTH($B11)&lt;&gt;MONTH(StartDate),'У6 Ввод'!$D$93="",'У6 Ввод'!$E$93="",'У6 Ввод'!$D$93&gt;$B11),0,MAX(0,MIN(1,'У6 Ввод'!$E$93-NETWORKDAYS('У6 Ввод'!$D$93,$B11)+1))/Настройки!$E$12*100)</f>
        <v>0</v>
      </c>
      <c r="CK11" s="67" t="n">
        <f aca="false">IF(OR($D11=1,MONTH($B11)&lt;&gt;MONTH(StartDate),'У6 Ввод'!$D$94="",'У6 Ввод'!$E$94="",'У6 Ввод'!$D$94&gt;$B11),0,MAX(0,MIN(1,'У6 Ввод'!$E$94-NETWORKDAYS('У6 Ввод'!$D$94,$B11)+1))/Настройки!$E$12*100)</f>
        <v>0</v>
      </c>
      <c r="CL11" s="67" t="n">
        <f aca="false">IF(OR($D11=1,MONTH($B11)&lt;&gt;MONTH(StartDate),'У6 Ввод'!$D$95="",'У6 Ввод'!$E$95="",'У6 Ввод'!$D$95&gt;$B11),0,MAX(0,MIN(1,'У6 Ввод'!$E$95-NETWORKDAYS('У6 Ввод'!$D$95,$B11)+1))/Настройки!$E$12*100)</f>
        <v>0</v>
      </c>
      <c r="CM11" s="67" t="n">
        <f aca="false">IF(OR($D11=1,MONTH($B11)&lt;&gt;MONTH(StartDate),'У6 Ввод'!$D$96="",'У6 Ввод'!$E$96="",'У6 Ввод'!$D$96&gt;$B11),0,MAX(0,MIN(1,'У6 Ввод'!$E$96-NETWORKDAYS('У6 Ввод'!$D$96,$B11)+1))/Настройки!$E$12*100)</f>
        <v>0</v>
      </c>
      <c r="CN11" s="67" t="n">
        <f aca="false">IF(OR($D11=1,MONTH($B11)&lt;&gt;MONTH(StartDate),'У6 Ввод'!$D$97="",'У6 Ввод'!$E$97="",'У6 Ввод'!$D$97&gt;$B11),0,MAX(0,MIN(1,'У6 Ввод'!$E$97-NETWORKDAYS('У6 Ввод'!$D$97,$B11)+1))/Настройки!$E$12*100)</f>
        <v>0</v>
      </c>
      <c r="CO11" s="67" t="n">
        <f aca="false">IF(OR($D11=1,MONTH($B11)&lt;&gt;MONTH(StartDate),'У6 Ввод'!$D$98="",'У6 Ввод'!$E$98="",'У6 Ввод'!$D$98&gt;$B11),0,MAX(0,MIN(1,'У6 Ввод'!$E$98-NETWORKDAYS('У6 Ввод'!$D$98,$B11)+1))/Настройки!$E$12*100)</f>
        <v>0</v>
      </c>
      <c r="CP11" s="67" t="n">
        <f aca="false">IF(OR($D11=1,MONTH($B11)&lt;&gt;MONTH(StartDate),'У6 Ввод'!$D$99="",'У6 Ввод'!$E$99="",'У6 Ввод'!$D$99&gt;$B11),0,MAX(0,MIN(1,'У6 Ввод'!$E$99-NETWORKDAYS('У6 Ввод'!$D$99,$B11)+1))/Настройки!$E$12*100)</f>
        <v>0</v>
      </c>
      <c r="CQ11" s="67" t="n">
        <f aca="false">IF(OR($D11=1,MONTH($B11)&lt;&gt;MONTH(StartDate),'У6 Ввод'!$D$100="",'У6 Ввод'!$E$100="",'У6 Ввод'!$D$100&gt;$B11),0,MAX(0,MIN(1,'У6 Ввод'!$E$100-NETWORKDAYS('У6 Ввод'!$D$100,$B11)+1))/Настройки!$E$12*100)</f>
        <v>0</v>
      </c>
      <c r="CR11" s="67" t="n">
        <f aca="false">IF(OR($D11=1,MONTH($B11)&lt;&gt;MONTH(StartDate),'У6 Ввод'!$D$101="",'У6 Ввод'!$E$101="",'У6 Ввод'!$D$101&gt;$B11),0,MAX(0,MIN(1,'У6 Ввод'!$E$101-NETWORKDAYS('У6 Ввод'!$D$101,$B11)+1))/Настройки!$E$12*100)</f>
        <v>0</v>
      </c>
      <c r="CS11" s="67" t="n">
        <f aca="false">IF(OR($D11=1,MONTH($B11)&lt;&gt;MONTH(StartDate),'У6 Ввод'!$D$102="",'У6 Ввод'!$E$102="",'У6 Ввод'!$D$102&gt;$B11),0,MAX(0,MIN(1,'У6 Ввод'!$E$102-NETWORKDAYS('У6 Ввод'!$D$102,$B11)+1))/Настройки!$E$12*100)</f>
        <v>0</v>
      </c>
      <c r="CT11" s="67" t="n">
        <f aca="false">IF(OR($D11=1,MONTH($B11)&lt;&gt;MONTH(StartDate),'У6 Ввод'!$D$103="",'У6 Ввод'!$E$103="",'У6 Ввод'!$D$103&gt;$B11),0,MAX(0,MIN(1,'У6 Ввод'!$E$103-NETWORKDAYS('У6 Ввод'!$D$103,$B11)+1))/Настройки!$E$12*100)</f>
        <v>0</v>
      </c>
      <c r="CU11" s="67" t="n">
        <f aca="false">IF(OR($D11=1,MONTH($B11)&lt;&gt;MONTH(StartDate),'У6 Ввод'!$D$104="",'У6 Ввод'!$E$104="",'У6 Ввод'!$D$104&gt;$B11),0,MAX(0,MIN(1,'У6 Ввод'!$E$104-NETWORKDAYS('У6 Ввод'!$D$104,$B11)+1))/Настройки!$E$12*100)</f>
        <v>0</v>
      </c>
      <c r="CV11" s="67" t="n">
        <f aca="false">IF(OR($D11=1,MONTH($B11)&lt;&gt;MONTH(StartDate),'У6 Ввод'!$D$105="",'У6 Ввод'!$E$105="",'У6 Ввод'!$D$105&gt;$B11),0,MAX(0,MIN(1,'У6 Ввод'!$E$105-NETWORKDAYS('У6 Ввод'!$D$105,$B11)+1))/Настройки!$E$12*100)</f>
        <v>0</v>
      </c>
      <c r="CW11" s="67" t="n">
        <f aca="false">IF(OR($D11=1,MONTH($B11)&lt;&gt;MONTH(StartDate),'У6 Ввод'!$D$106="",'У6 Ввод'!$E$106="",'У6 Ввод'!$D$106&gt;$B11),0,MAX(0,MIN(1,'У6 Ввод'!$E$106-NETWORKDAYS('У6 Ввод'!$D$106,$B11)+1))/Настройки!$E$12*100)</f>
        <v>0</v>
      </c>
      <c r="CX11" s="67" t="n">
        <f aca="false">IF(OR($D11=1,MONTH($B11)&lt;&gt;MONTH(StartDate),'У6 Ввод'!$D$107="",'У6 Ввод'!$E$107="",'У6 Ввод'!$D$107&gt;$B11),0,MAX(0,MIN(1,'У6 Ввод'!$E$107-NETWORKDAYS('У6 Ввод'!$D$107,$B11)+1))/Настройки!$E$12*100)</f>
        <v>0</v>
      </c>
      <c r="CY11" s="67" t="n">
        <f aca="false">IF(OR($D11=1,MONTH($B11)&lt;&gt;MONTH(StartDate),'У6 Ввод'!$D$108="",'У6 Ввод'!$E$108="",'У6 Ввод'!$D$108&gt;$B11),0,MAX(0,MIN(1,'У6 Ввод'!$E$108-NETWORKDAYS('У6 Ввод'!$D$108,$B11)+1))/Настройки!$E$12*100)</f>
        <v>0</v>
      </c>
      <c r="CZ11" s="67" t="n">
        <f aca="false">IF(OR($D11=1,MONTH($B11)&lt;&gt;MONTH(StartDate),'У6 Ввод'!$D$109="",'У6 Ввод'!$E$109="",'У6 Ввод'!$D$109&gt;$B11),0,MAX(0,MIN(1,'У6 Ввод'!$E$109-NETWORKDAYS('У6 Ввод'!$D$109,$B11)+1))/Настройки!$E$12*100)</f>
        <v>0</v>
      </c>
      <c r="DA11" s="67" t="n">
        <f aca="false">IF(OR($D11=1,MONTH($B11)&lt;&gt;MONTH(StartDate),'У6 Ввод'!$D$110="",'У6 Ввод'!$E$110="",'У6 Ввод'!$D$110&gt;$B11),0,MAX(0,MIN(1,'У6 Ввод'!$E$110-NETWORKDAYS('У6 Ввод'!$D$110,$B11)+1))/Настройки!$E$12*100)</f>
        <v>0</v>
      </c>
      <c r="DB11" s="67" t="n">
        <f aca="false">IF(OR($D11=1,MONTH($B11)&lt;&gt;MONTH(StartDate),'У6 Ввод'!$D$111="",'У6 Ввод'!$E$111="",'У6 Ввод'!$D$111&gt;$B11),0,MAX(0,MIN(1,'У6 Ввод'!$E$111-NETWORKDAYS('У6 Ввод'!$D$111,$B11)+1))/Настройки!$E$12*100)</f>
        <v>0</v>
      </c>
      <c r="DC11" s="67" t="n">
        <f aca="false">IF(OR($D11=1,MONTH($B11)&lt;&gt;MONTH(StartDate),'У6 Ввод'!$D$112="",'У6 Ввод'!$E$112="",'У6 Ввод'!$D$112&gt;$B11),0,MAX(0,MIN(1,'У6 Ввод'!$E$112-NETWORKDAYS('У6 Ввод'!$D$112,$B11)+1))/Настройки!$E$12*100)</f>
        <v>0</v>
      </c>
      <c r="DD11" s="67" t="n">
        <f aca="false">IF(OR($D11=1,MONTH($B11)&lt;&gt;MONTH(StartDate),'У6 Ввод'!$D$113="",'У6 Ввод'!$E$113="",'У6 Ввод'!$D$113&gt;$B11),0,MAX(0,MIN(1,'У6 Ввод'!$E$113-NETWORKDAYS('У6 Ввод'!$D$113,$B11)+1))/Настройки!$E$12*100)</f>
        <v>0</v>
      </c>
      <c r="DE11" s="67" t="n">
        <f aca="false">IF(OR($D11=1,MONTH($B11)&lt;&gt;MONTH(StartDate),'У6 Ввод'!$D$114="",'У6 Ввод'!$E$114="",'У6 Ввод'!$D$114&gt;$B11),0,MAX(0,MIN(1,'У6 Ввод'!$E$114-NETWORKDAYS('У6 Ввод'!$D$114,$B11)+1))/Настройки!$E$12*100)</f>
        <v>0</v>
      </c>
      <c r="DF11" s="67" t="n">
        <f aca="false">IF(OR($D11=1,MONTH($B11)&lt;&gt;MONTH(StartDate),'У6 Ввод'!$D$115="",'У6 Ввод'!$E$115="",'У6 Ввод'!$D$115&gt;$B11),0,MAX(0,MIN(1,'У6 Ввод'!$E$115-NETWORKDAYS('У6 Ввод'!$D$115,$B11)+1))/Настройки!$E$12*100)</f>
        <v>0</v>
      </c>
      <c r="DG11" s="67" t="n">
        <f aca="false">IF(OR($D11=1,MONTH($B11)&lt;&gt;MONTH(StartDate),'У6 Ввод'!$D$116="",'У6 Ввод'!$E$116="",'У6 Ввод'!$D$116&gt;$B11),0,MAX(0,MIN(1,'У6 Ввод'!$E$116-NETWORKDAYS('У6 Ввод'!$D$116,$B11)+1))/Настройки!$E$12*100)</f>
        <v>0</v>
      </c>
      <c r="DH11" s="67" t="n">
        <f aca="false">IF(OR($D11=1,MONTH($B11)&lt;&gt;MONTH(StartDate),'У6 Ввод'!$D$117="",'У6 Ввод'!$E$117="",'У6 Ввод'!$D$117&gt;$B11),0,MAX(0,MIN(1,'У6 Ввод'!$E$117-NETWORKDAYS('У6 Ввод'!$D$117,$B11)+1))/Настройки!$E$12*100)</f>
        <v>0</v>
      </c>
      <c r="DI11" s="67" t="n">
        <f aca="false">IF(OR($D11=1,MONTH($B11)&lt;&gt;MONTH(StartDate),'У6 Ввод'!$D$118="",'У6 Ввод'!$E$118="",'У6 Ввод'!$D$118&gt;$B11),0,MAX(0,MIN(1,'У6 Ввод'!$E$118-NETWORKDAYS('У6 Ввод'!$D$118,$B11)+1))/Настройки!$E$12*100)</f>
        <v>0</v>
      </c>
      <c r="DJ11" s="67" t="n">
        <f aca="false">IF(OR($D11=1,MONTH($B11)&lt;&gt;MONTH(StartDate),'У6 Ввод'!$D$119="",'У6 Ввод'!$E$119="",'У6 Ввод'!$D$119&gt;$B11),0,MAX(0,MIN(1,'У6 Ввод'!$E$119-NETWORKDAYS('У6 Ввод'!$D$119,$B11)+1))/Настройки!$E$12*100)</f>
        <v>0</v>
      </c>
      <c r="DK11" s="67" t="n">
        <f aca="false">IF(OR($D11=1,MONTH($B11)&lt;&gt;MONTH(StartDate),'У6 Ввод'!$D$120="",'У6 Ввод'!$E$120="",'У6 Ввод'!$D$120&gt;$B11),0,MAX(0,MIN(1,'У6 Ввод'!$E$120-NETWORKDAYS('У6 Ввод'!$D$120,$B11)+1))/Настройки!$E$12*100)</f>
        <v>0</v>
      </c>
      <c r="DL11" s="67" t="n">
        <f aca="false">IF(OR($D11=1,MONTH($B11)&lt;&gt;MONTH(StartDate),'У6 Ввод'!$D$121="",'У6 Ввод'!$E$121="",'У6 Ввод'!$D$121&gt;$B11),0,MAX(0,MIN(1,'У6 Ввод'!$E$121-NETWORKDAYS('У6 Ввод'!$D$121,$B11)+1))/Настройки!$E$12*100)</f>
        <v>0</v>
      </c>
      <c r="DM11" s="67" t="n">
        <f aca="false">IF(OR($D11=1,MONTH($B11)&lt;&gt;MONTH(StartDate),'У6 Ввод'!$D$122="",'У6 Ввод'!$E$122="",'У6 Ввод'!$D$122&gt;$B11),0,MAX(0,MIN(1,'У6 Ввод'!$E$122-NETWORKDAYS('У6 Ввод'!$D$122,$B11)+1))/Настройки!$E$12*100)</f>
        <v>0</v>
      </c>
      <c r="DN11" s="67" t="n">
        <f aca="false">IF(OR($D11=1,MONTH($B11)&lt;&gt;MONTH(StartDate),'У6 Ввод'!$D$123="",'У6 Ввод'!$E$123="",'У6 Ввод'!$D$123&gt;$B11),0,MAX(0,MIN(1,'У6 Ввод'!$E$123-NETWORKDAYS('У6 Ввод'!$D$123,$B11)+1))/Настройки!$E$12*100)</f>
        <v>0</v>
      </c>
      <c r="DO11" s="67" t="n">
        <f aca="false">IF(OR($D11=1,MONTH($B11)&lt;&gt;MONTH(StartDate),'У6 Ввод'!$D$124="",'У6 Ввод'!$E$124="",'У6 Ввод'!$D$124&gt;$B11),0,MAX(0,MIN(1,'У6 Ввод'!$E$124-NETWORKDAYS('У6 Ввод'!$D$124,$B11)+1))/Настройки!$E$12*100)</f>
        <v>0</v>
      </c>
      <c r="DP11" s="67" t="n">
        <f aca="false">IF(OR($D11=1,MONTH($B11)&lt;&gt;MONTH(StartDate),'У6 Ввод'!$D$125="",'У6 Ввод'!$E$125="",'У6 Ввод'!$D$125&gt;$B11),0,MAX(0,MIN(1,'У6 Ввод'!$E$125-NETWORKDAYS('У6 Ввод'!$D$125,$B11)+1))/Настройки!$E$12*100)</f>
        <v>0</v>
      </c>
      <c r="DQ11" s="67" t="n">
        <f aca="false">IF(OR($D11=1,MONTH($B11)&lt;&gt;MONTH(StartDate),'У6 Ввод'!$D$126="",'У6 Ввод'!$E$126="",'У6 Ввод'!$D$126&gt;$B11),0,MAX(0,MIN(1,'У6 Ввод'!$E$126-NETWORKDAYS('У6 Ввод'!$D$126,$B11)+1))/Настройки!$E$12*100)</f>
        <v>0</v>
      </c>
      <c r="DR11" s="67" t="n">
        <f aca="false">IF(OR($D11=1,MONTH($B11)&lt;&gt;MONTH(StartDate),'У6 Ввод'!$D$127="",'У6 Ввод'!$E$127="",'У6 Ввод'!$D$127&gt;$B11),0,MAX(0,MIN(1,'У6 Ввод'!$E$127-NETWORKDAYS('У6 Ввод'!$D$127,$B11)+1))/Настройки!$E$12*100)</f>
        <v>0</v>
      </c>
      <c r="DS11" s="67" t="n">
        <f aca="false">IF(OR($D11=1,MONTH($B11)&lt;&gt;MONTH(StartDate),'У6 Ввод'!$D$128="",'У6 Ввод'!$E$128="",'У6 Ввод'!$D$128&gt;$B11),0,MAX(0,MIN(1,'У6 Ввод'!$E$128-NETWORKDAYS('У6 Ввод'!$D$128,$B11)+1))/Настройки!$E$12*100)</f>
        <v>0</v>
      </c>
      <c r="DT11" s="67" t="n">
        <f aca="false">IF(OR($D11=1,MONTH($B11)&lt;&gt;MONTH(StartDate),'У6 Ввод'!$D$129="",'У6 Ввод'!$E$129="",'У6 Ввод'!$D$129&gt;$B11),0,MAX(0,MIN(1,'У6 Ввод'!$E$129-NETWORKDAYS('У6 Ввод'!$D$129,$B11)+1))/Настройки!$E$12*100)</f>
        <v>0</v>
      </c>
      <c r="DU11" s="67" t="n">
        <f aca="false">IF(OR($D11=1,MONTH($B11)&lt;&gt;MONTH(StartDate),'У6 Ввод'!$D$130="",'У6 Ввод'!$E$130="",'У6 Ввод'!$D$130&gt;$B11),0,MAX(0,MIN(1,'У6 Ввод'!$E$130-NETWORKDAYS('У6 Ввод'!$D$130,$B11)+1))/Настройки!$E$12*100)</f>
        <v>0</v>
      </c>
      <c r="DV11" s="67" t="n">
        <f aca="false">IF(OR($D11=1,MONTH($B11)&lt;&gt;MONTH(StartDate),'У6 Ввод'!$D$131="",'У6 Ввод'!$E$131="",'У6 Ввод'!$D$131&gt;$B11),0,MAX(0,MIN(1,'У6 Ввод'!$E$131-NETWORKDAYS('У6 Ввод'!$D$131,$B11)+1))/Настройки!$E$12*100)</f>
        <v>0</v>
      </c>
      <c r="DW11" s="67" t="n">
        <f aca="false">IF(OR($D11=1,MONTH($B11)&lt;&gt;MONTH(StartDate),'У6 Ввод'!$D$132="",'У6 Ввод'!$E$132="",'У6 Ввод'!$D$132&gt;$B11),0,MAX(0,MIN(1,'У6 Ввод'!$E$132-NETWORKDAYS('У6 Ввод'!$D$132,$B11)+1))/Настройки!$E$12*100)</f>
        <v>0</v>
      </c>
      <c r="DX11" s="67" t="n">
        <f aca="false">IF(OR($D11=1,MONTH($B11)&lt;&gt;MONTH(StartDate),'У6 Ввод'!$D$133="",'У6 Ввод'!$E$133="",'У6 Ввод'!$D$133&gt;$B11),0,MAX(0,MIN(1,'У6 Ввод'!$E$133-NETWORKDAYS('У6 Ввод'!$D$133,$B11)+1))/Настройки!$E$12*100)</f>
        <v>0</v>
      </c>
      <c r="DY11" s="67" t="n">
        <f aca="false">IF(OR($D11=1,MONTH($B11)&lt;&gt;MONTH(StartDate),'У6 Ввод'!$D$134="",'У6 Ввод'!$E$134="",'У6 Ввод'!$D$134&gt;$B11),0,MAX(0,MIN(1,'У6 Ввод'!$E$134-NETWORKDAYS('У6 Ввод'!$D$134,$B11)+1))/Настройки!$E$12*100)</f>
        <v>0</v>
      </c>
      <c r="DZ11" s="67" t="n">
        <f aca="false">IF(OR($D11=1,MONTH($B11)&lt;&gt;MONTH(StartDate),'У6 Ввод'!$D$135="",'У6 Ввод'!$E$135="",'У6 Ввод'!$D$135&gt;$B11),0,MAX(0,MIN(1,'У6 Ввод'!$E$135-NETWORKDAYS('У6 Ввод'!$D$135,$B11)+1))/Настройки!$E$12*100)</f>
        <v>0</v>
      </c>
      <c r="EA11" s="67" t="n">
        <f aca="false">IF(OR($D11=1,MONTH($B11)&lt;&gt;MONTH(StartDate),'У6 Ввод'!$D$136="",'У6 Ввод'!$E$136="",'У6 Ввод'!$D$136&gt;$B11),0,MAX(0,MIN(1,'У6 Ввод'!$E$136-NETWORKDAYS('У6 Ввод'!$D$136,$B11)+1))/Настройки!$E$12*100)</f>
        <v>0</v>
      </c>
      <c r="EB11" s="67" t="n">
        <f aca="false">IF(OR($D11=1,MONTH($B11)&lt;&gt;MONTH(StartDate),'У6 Ввод'!$D$137="",'У6 Ввод'!$E$137="",'У6 Ввод'!$D$137&gt;$B11),0,MAX(0,MIN(1,'У6 Ввод'!$E$137-NETWORKDAYS('У6 Ввод'!$D$137,$B11)+1))/Настройки!$E$12*100)</f>
        <v>0</v>
      </c>
      <c r="EC11" s="67" t="n">
        <f aca="false">IF(OR($D11=1,MONTH($B11)&lt;&gt;MONTH(StartDate),'У6 Ввод'!$D$138="",'У6 Ввод'!$E$138="",'У6 Ввод'!$D$138&gt;$B11),0,MAX(0,MIN(1,'У6 Ввод'!$E$138-NETWORKDAYS('У6 Ввод'!$D$138,$B11)+1))/Настройки!$E$12*100)</f>
        <v>0</v>
      </c>
      <c r="ED11" s="67" t="n">
        <f aca="false">IF(OR($D11=1,MONTH($B11)&lt;&gt;MONTH(StartDate),'У6 Ввод'!$D$139="",'У6 Ввод'!$E$139="",'У6 Ввод'!$D$139&gt;$B11),0,MAX(0,MIN(1,'У6 Ввод'!$E$139-NETWORKDAYS('У6 Ввод'!$D$139,$B11)+1))/Настройки!$E$12*100)</f>
        <v>0</v>
      </c>
      <c r="EE11" s="67" t="n">
        <f aca="false">IF(OR($D11=1,MONTH($B11)&lt;&gt;MONTH(StartDate),'У6 Ввод'!$D$140="",'У6 Ввод'!$E$140="",'У6 Ввод'!$D$140&gt;$B11),0,MAX(0,MIN(1,'У6 Ввод'!$E$140-NETWORKDAYS('У6 Ввод'!$D$140,$B11)+1))/Настройки!$E$12*100)</f>
        <v>0</v>
      </c>
      <c r="EF11" s="67" t="n">
        <f aca="false">IF(OR($D11=1,MONTH($B11)&lt;&gt;MONTH(StartDate),'У6 Ввод'!$D$141="",'У6 Ввод'!$E$141="",'У6 Ввод'!$D$141&gt;$B11),0,MAX(0,MIN(1,'У6 Ввод'!$E$141-NETWORKDAYS('У6 Ввод'!$D$141,$B11)+1))/Настройки!$E$12*100)</f>
        <v>0</v>
      </c>
      <c r="EG11" s="67" t="n">
        <f aca="false">IF(OR($D11=1,MONTH($B11)&lt;&gt;MONTH(StartDate),'У6 Ввод'!$D$142="",'У6 Ввод'!$E$142="",'У6 Ввод'!$D$142&gt;$B11),0,MAX(0,MIN(1,'У6 Ввод'!$E$142-NETWORKDAYS('У6 Ввод'!$D$142,$B11)+1))/Настройки!$E$12*100)</f>
        <v>0</v>
      </c>
      <c r="EH11" s="67" t="n">
        <f aca="false">IF(OR($D11=1,MONTH($B11)&lt;&gt;MONTH(StartDate),'У6 Ввод'!$D$143="",'У6 Ввод'!$E$143="",'У6 Ввод'!$D$143&gt;$B11),0,MAX(0,MIN(1,'У6 Ввод'!$E$143-NETWORKDAYS('У6 Ввод'!$D$143,$B11)+1))/Настройки!$E$12*100)</f>
        <v>0</v>
      </c>
      <c r="EI11" s="67" t="n">
        <f aca="false">IF(OR($D11=1,MONTH($B11)&lt;&gt;MONTH(StartDate),'У6 Ввод'!$D$144="",'У6 Ввод'!$E$144="",'У6 Ввод'!$D$144&gt;$B11),0,MAX(0,MIN(1,'У6 Ввод'!$E$144-NETWORKDAYS('У6 Ввод'!$D$144,$B11)+1))/Настройки!$E$12*100)</f>
        <v>0</v>
      </c>
      <c r="EJ11" s="67" t="n">
        <f aca="false">IF(OR($D11=1,MONTH($B11)&lt;&gt;MONTH(StartDate),'У6 Ввод'!$D$145="",'У6 Ввод'!$E$145="",'У6 Ввод'!$D$145&gt;$B11),0,MAX(0,MIN(1,'У6 Ввод'!$E$145-NETWORKDAYS('У6 Ввод'!$D$145,$B11)+1))/Настройки!$E$12*100)</f>
        <v>0</v>
      </c>
      <c r="EK11" s="67" t="n">
        <f aca="false">IF(OR($D11=1,MONTH($B11)&lt;&gt;MONTH(StartDate),'У6 Ввод'!$D$146="",'У6 Ввод'!$E$146="",'У6 Ввод'!$D$146&gt;$B11),0,MAX(0,MIN(1,'У6 Ввод'!$E$146-NETWORKDAYS('У6 Ввод'!$D$146,$B11)+1))/Настройки!$E$12*100)</f>
        <v>0</v>
      </c>
      <c r="EL11" s="67" t="n">
        <f aca="false">IF(OR($D11=1,MONTH($B11)&lt;&gt;MONTH(StartDate),'У6 Ввод'!$D$147="",'У6 Ввод'!$E$147="",'У6 Ввод'!$D$147&gt;$B11),0,MAX(0,MIN(1,'У6 Ввод'!$E$147-NETWORKDAYS('У6 Ввод'!$D$147,$B11)+1))/Настройки!$E$12*100)</f>
        <v>0</v>
      </c>
      <c r="EM11" s="67" t="n">
        <f aca="false">IF(OR($D11=1,MONTH($B11)&lt;&gt;MONTH(StartDate),'У6 Ввод'!$D$148="",'У6 Ввод'!$E$148="",'У6 Ввод'!$D$148&gt;$B11),0,MAX(0,MIN(1,'У6 Ввод'!$E$148-NETWORKDAYS('У6 Ввод'!$D$148,$B11)+1))/Настройки!$E$12*100)</f>
        <v>0</v>
      </c>
      <c r="EN11" s="67" t="n">
        <f aca="false">IF(OR($D11=1,MONTH($B11)&lt;&gt;MONTH(StartDate),'У6 Ввод'!$D$149="",'У6 Ввод'!$E$149="",'У6 Ввод'!$D$149&gt;$B11),0,MAX(0,MIN(1,'У6 Ввод'!$E$149-NETWORKDAYS('У6 Ввод'!$D$149,$B11)+1))/Настройки!$E$12*100)</f>
        <v>0</v>
      </c>
      <c r="EO11" s="67" t="n">
        <f aca="false">IF(OR($D11=1,MONTH($B11)&lt;&gt;MONTH(StartDate),'У6 Ввод'!$D$150="",'У6 Ввод'!$E$150="",'У6 Ввод'!$D$150&gt;$B11),0,MAX(0,MIN(1,'У6 Ввод'!$E$150-NETWORKDAYS('У6 Ввод'!$D$150,$B11)+1))/Настройки!$E$12*100)</f>
        <v>0</v>
      </c>
      <c r="EP11" s="67" t="n">
        <f aca="false">IF(OR($D11=1,MONTH($B11)&lt;&gt;MONTH(StartDate),'У6 Ввод'!$D$151="",'У6 Ввод'!$E$151="",'У6 Ввод'!$D$151&gt;$B11),0,MAX(0,MIN(1,'У6 Ввод'!$E$151-NETWORKDAYS('У6 Ввод'!$D$151,$B11)+1))/Настройки!$E$12*100)</f>
        <v>0</v>
      </c>
      <c r="EQ11" s="67" t="n">
        <f aca="false">IF(OR($D11=1,MONTH($B11)&lt;&gt;MONTH(StartDate),'У6 Ввод'!$D$152="",'У6 Ввод'!$E$152="",'У6 Ввод'!$D$152&gt;$B11),0,MAX(0,MIN(1,'У6 Ввод'!$E$152-NETWORKDAYS('У6 Ввод'!$D$152,$B11)+1))/Настройки!$E$12*100)</f>
        <v>0</v>
      </c>
      <c r="ER11" s="67" t="n">
        <f aca="false">IF(OR($D11=1,MONTH($B11)&lt;&gt;MONTH(StartDate),'У6 Ввод'!$D$153="",'У6 Ввод'!$E$153="",'У6 Ввод'!$D$153&gt;$B11),0,MAX(0,MIN(1,'У6 Ввод'!$E$153-NETWORKDAYS('У6 Ввод'!$D$153,$B11)+1))/Настройки!$E$12*100)</f>
        <v>0</v>
      </c>
      <c r="ES11" s="67" t="n">
        <f aca="false">IF(OR($D11=1,MONTH($B11)&lt;&gt;MONTH(StartDate),'У6 Ввод'!$D$154="",'У6 Ввод'!$E$154="",'У6 Ввод'!$D$154&gt;$B11),0,MAX(0,MIN(1,'У6 Ввод'!$E$154-NETWORKDAYS('У6 Ввод'!$D$154,$B11)+1))/Настройки!$E$12*100)</f>
        <v>0</v>
      </c>
      <c r="ET11" s="67" t="n">
        <f aca="false">IF(OR($D11=1,MONTH($B11)&lt;&gt;MONTH(StartDate),'У6 Ввод'!$D$155="",'У6 Ввод'!$E$155="",'У6 Ввод'!$D$155&gt;$B11),0,MAX(0,MIN(1,'У6 Ввод'!$E$155-NETWORKDAYS('У6 Ввод'!$D$155,$B11)+1))/Настройки!$E$12*100)</f>
        <v>0</v>
      </c>
      <c r="EU11" s="67" t="n">
        <f aca="false">IF(OR($D11=1,MONTH($B11)&lt;&gt;MONTH(StartDate),'У6 Ввод'!$D$156="",'У6 Ввод'!$E$156="",'У6 Ввод'!$D$156&gt;$B11),0,MAX(0,MIN(1,'У6 Ввод'!$E$156-NETWORKDAYS('У6 Ввод'!$D$156,$B11)+1))/Настройки!$E$12*100)</f>
        <v>0</v>
      </c>
      <c r="EV11" s="67" t="n">
        <f aca="false">IF(OR($D11=1,MONTH($B11)&lt;&gt;MONTH(StartDate),'У6 Ввод'!$D$157="",'У6 Ввод'!$E$157="",'У6 Ввод'!$D$157&gt;$B11),0,MAX(0,MIN(1,'У6 Ввод'!$E$157-NETWORKDAYS('У6 Ввод'!$D$157,$B11)+1))/Настройки!$E$12*100)</f>
        <v>0</v>
      </c>
      <c r="EW11" s="67" t="n">
        <f aca="false">IF(OR($D11=1,MONTH($B11)&lt;&gt;MONTH(StartDate),'У6 Ввод'!$D$158="",'У6 Ввод'!$E$158="",'У6 Ввод'!$D$158&gt;$B11),0,MAX(0,MIN(1,'У6 Ввод'!$E$158-NETWORKDAYS('У6 Ввод'!$D$158,$B11)+1))/Настройки!$E$12*100)</f>
        <v>0</v>
      </c>
      <c r="EX11" s="67" t="n">
        <f aca="false">IF(OR($D11=1,MONTH($B11)&lt;&gt;MONTH(StartDate),'У6 Ввод'!$D$159="",'У6 Ввод'!$E$159="",'У6 Ввод'!$D$159&gt;$B11),0,MAX(0,MIN(1,'У6 Ввод'!$E$159-NETWORKDAYS('У6 Ввод'!$D$159,$B11)+1))/Настройки!$E$12*100)</f>
        <v>0</v>
      </c>
      <c r="EY11" s="67" t="n">
        <f aca="false">IF(OR($D11=1,MONTH($B11)&lt;&gt;MONTH(StartDate),'У6 Ввод'!$D$160="",'У6 Ввод'!$E$160="",'У6 Ввод'!$D$160&gt;$B11),0,MAX(0,MIN(1,'У6 Ввод'!$E$160-NETWORKDAYS('У6 Ввод'!$D$160,$B11)+1))/Настройки!$E$12*100)</f>
        <v>0</v>
      </c>
      <c r="EZ11" s="67" t="n">
        <f aca="false">IF(OR($D11=1,MONTH($B11)&lt;&gt;MONTH(StartDate),'У6 Ввод'!$D$161="",'У6 Ввод'!$E$161="",'У6 Ввод'!$D$161&gt;$B11),0,MAX(0,MIN(1,'У6 Ввод'!$E$161-NETWORKDAYS('У6 Ввод'!$D$161,$B11)+1))/Настройки!$E$12*100)</f>
        <v>0</v>
      </c>
      <c r="FA11" s="67" t="n">
        <f aca="false">IF(OR($D11=1,MONTH($B11)&lt;&gt;MONTH(StartDate),'У6 Ввод'!$D$162="",'У6 Ввод'!$E$162="",'У6 Ввод'!$D$162&gt;$B11),0,MAX(0,MIN(1,'У6 Ввод'!$E$162-NETWORKDAYS('У6 Ввод'!$D$162,$B11)+1))/Настройки!$E$12*100)</f>
        <v>0</v>
      </c>
      <c r="FB11" s="67" t="n">
        <f aca="false">IF(OR($D11=1,MONTH($B11)&lt;&gt;MONTH(StartDate),'У6 Ввод'!$D$163="",'У6 Ввод'!$E$163="",'У6 Ввод'!$D$163&gt;$B11),0,MAX(0,MIN(1,'У6 Ввод'!$E$163-NETWORKDAYS('У6 Ввод'!$D$163,$B11)+1))/Настройки!$E$12*100)</f>
        <v>0</v>
      </c>
      <c r="FC11" s="67" t="n">
        <f aca="false">IF(OR($D11=1,MONTH($B11)&lt;&gt;MONTH(StartDate),'У6 Ввод'!$D$164="",'У6 Ввод'!$E$164="",'У6 Ввод'!$D$164&gt;$B11),0,MAX(0,MIN(1,'У6 Ввод'!$E$164-NETWORKDAYS('У6 Ввод'!$D$164,$B11)+1))/Настройки!$E$12*100)</f>
        <v>0</v>
      </c>
      <c r="FD11" s="67" t="n">
        <f aca="false">IF(OR($D11=1,MONTH($B11)&lt;&gt;MONTH(StartDate),'У6 Ввод'!$D$165="",'У6 Ввод'!$E$165="",'У6 Ввод'!$D$165&gt;$B11),0,MAX(0,MIN(1,'У6 Ввод'!$E$165-NETWORKDAYS('У6 Ввод'!$D$165,$B11)+1))/Настройки!$E$12*100)</f>
        <v>0</v>
      </c>
      <c r="FE11" s="67" t="n">
        <f aca="false">IF(OR($D11=1,MONTH($B11)&lt;&gt;MONTH(StartDate),'У6 Ввод'!$D$166="",'У6 Ввод'!$E$166="",'У6 Ввод'!$D$166&gt;$B11),0,MAX(0,MIN(1,'У6 Ввод'!$E$166-NETWORKDAYS('У6 Ввод'!$D$166,$B11)+1))/Настройки!$E$12*100)</f>
        <v>0</v>
      </c>
      <c r="FF11" s="67" t="n">
        <f aca="false">IF(OR($D11=1,MONTH($B11)&lt;&gt;MONTH(StartDate),'У6 Ввод'!$D$167="",'У6 Ввод'!$E$167="",'У6 Ввод'!$D$167&gt;$B11),0,MAX(0,MIN(1,'У6 Ввод'!$E$167-NETWORKDAYS('У6 Ввод'!$D$167,$B11)+1))/Настройки!$E$12*100)</f>
        <v>0</v>
      </c>
      <c r="FG11" s="67" t="n">
        <f aca="false">IF(OR($D11=1,MONTH($B11)&lt;&gt;MONTH(StartDate),'У6 Ввод'!$D$168="",'У6 Ввод'!$E$168="",'У6 Ввод'!$D$168&gt;$B11),0,MAX(0,MIN(1,'У6 Ввод'!$E$168-NETWORKDAYS('У6 Ввод'!$D$168,$B11)+1))/Настройки!$E$12*100)</f>
        <v>0</v>
      </c>
      <c r="FH11" s="67" t="n">
        <f aca="false">IF(OR($D11=1,MONTH($B11)&lt;&gt;MONTH(StartDate),'У6 Ввод'!$D$169="",'У6 Ввод'!$E$169="",'У6 Ввод'!$D$169&gt;$B11),0,MAX(0,MIN(1,'У6 Ввод'!$E$169-NETWORKDAYS('У6 Ввод'!$D$169,$B11)+1))/Настройки!$E$12*100)</f>
        <v>0</v>
      </c>
      <c r="FI11" s="67" t="n">
        <f aca="false">IF(OR($D11=1,MONTH($B11)&lt;&gt;MONTH(StartDate),'У6 Ввод'!$D$170="",'У6 Ввод'!$E$170="",'У6 Ввод'!$D$170&gt;$B11),0,MAX(0,MIN(1,'У6 Ввод'!$E$170-NETWORKDAYS('У6 Ввод'!$D$170,$B11)+1))/Настройки!$E$12*100)</f>
        <v>0</v>
      </c>
      <c r="FJ11" s="67" t="n">
        <f aca="false">IF(OR($D11=1,MONTH($B11)&lt;&gt;MONTH(StartDate),'У6 Ввод'!$D$171="",'У6 Ввод'!$E$171="",'У6 Ввод'!$D$171&gt;$B11),0,MAX(0,MIN(1,'У6 Ввод'!$E$171-NETWORKDAYS('У6 Ввод'!$D$171,$B11)+1))/Настройки!$E$12*100)</f>
        <v>0</v>
      </c>
      <c r="FK11" s="67" t="n">
        <f aca="false">IF(OR($D11=1,MONTH($B11)&lt;&gt;MONTH(StartDate),'У6 Ввод'!$D$172="",'У6 Ввод'!$E$172="",'У6 Ввод'!$D$172&gt;$B11),0,MAX(0,MIN(1,'У6 Ввод'!$E$172-NETWORKDAYS('У6 Ввод'!$D$172,$B11)+1))/Настройки!$E$12*100)</f>
        <v>0</v>
      </c>
      <c r="FL11" s="67" t="n">
        <f aca="false">IF(OR($D11=1,MONTH($B11)&lt;&gt;MONTH(StartDate),'У6 Ввод'!$D$173="",'У6 Ввод'!$E$173="",'У6 Ввод'!$D$173&gt;$B11),0,MAX(0,MIN(1,'У6 Ввод'!$E$173-NETWORKDAYS('У6 Ввод'!$D$173,$B11)+1))/Настройки!$E$12*100)</f>
        <v>0</v>
      </c>
      <c r="FM11" s="67" t="n">
        <f aca="false">IF(OR($D11=1,MONTH($B11)&lt;&gt;MONTH(StartDate),'У6 Ввод'!$D$174="",'У6 Ввод'!$E$174="",'У6 Ввод'!$D$174&gt;$B11),0,MAX(0,MIN(1,'У6 Ввод'!$E$174-NETWORKDAYS('У6 Ввод'!$D$174,$B11)+1))/Настройки!$E$12*100)</f>
        <v>0</v>
      </c>
      <c r="FN11" s="67" t="n">
        <f aca="false">IF(OR($D11=1,MONTH($B11)&lt;&gt;MONTH(StartDate),'У6 Ввод'!$D$175="",'У6 Ввод'!$E$175="",'У6 Ввод'!$D$175&gt;$B11),0,MAX(0,MIN(1,'У6 Ввод'!$E$175-NETWORKDAYS('У6 Ввод'!$D$175,$B11)+1))/Настройки!$E$12*100)</f>
        <v>0</v>
      </c>
      <c r="FO11" s="67" t="n">
        <f aca="false">IF(OR($D11=1,MONTH($B11)&lt;&gt;MONTH(StartDate),'У6 Ввод'!$D$176="",'У6 Ввод'!$E$176="",'У6 Ввод'!$D$176&gt;$B11),0,MAX(0,MIN(1,'У6 Ввод'!$E$176-NETWORKDAYS('У6 Ввод'!$D$176,$B11)+1))/Настройки!$E$12*100)</f>
        <v>0</v>
      </c>
      <c r="FP11" s="67" t="n">
        <f aca="false">IF(OR($D11=1,MONTH($B11)&lt;&gt;MONTH(StartDate),'У6 Ввод'!$D$177="",'У6 Ввод'!$E$177="",'У6 Ввод'!$D$177&gt;$B11),0,MAX(0,MIN(1,'У6 Ввод'!$E$177-NETWORKDAYS('У6 Ввод'!$D$177,$B11)+1))/Настройки!$E$12*100)</f>
        <v>0</v>
      </c>
      <c r="FQ11" s="67" t="n">
        <f aca="false">IF(OR($D11=1,MONTH($B11)&lt;&gt;MONTH(StartDate),'У6 Ввод'!$D$178="",'У6 Ввод'!$E$178="",'У6 Ввод'!$D$178&gt;$B11),0,MAX(0,MIN(1,'У6 Ввод'!$E$178-NETWORKDAYS('У6 Ввод'!$D$178,$B11)+1))/Настройки!$E$12*100)</f>
        <v>0</v>
      </c>
      <c r="FR11" s="67" t="n">
        <f aca="false">IF(OR($D11=1,MONTH($B11)&lt;&gt;MONTH(StartDate),'У6 Ввод'!$D$179="",'У6 Ввод'!$E$179="",'У6 Ввод'!$D$179&gt;$B11),0,MAX(0,MIN(1,'У6 Ввод'!$E$179-NETWORKDAYS('У6 Ввод'!$D$179,$B11)+1))/Настройки!$E$12*100)</f>
        <v>0</v>
      </c>
      <c r="FS11" s="67" t="n">
        <f aca="false">IF(OR($D11=1,MONTH($B11)&lt;&gt;MONTH(StartDate),'У6 Ввод'!$D$180="",'У6 Ввод'!$E$180="",'У6 Ввод'!$D$180&gt;$B11),0,MAX(0,MIN(1,'У6 Ввод'!$E$180-NETWORKDAYS('У6 Ввод'!$D$180,$B11)+1))/Настройки!$E$12*100)</f>
        <v>0</v>
      </c>
      <c r="FT11" s="67" t="n">
        <f aca="false">IF(OR($D11=1,MONTH($B11)&lt;&gt;MONTH(StartDate),'У6 Ввод'!$D$181="",'У6 Ввод'!$E$181="",'У6 Ввод'!$D$181&gt;$B11),0,MAX(0,MIN(1,'У6 Ввод'!$E$181-NETWORKDAYS('У6 Ввод'!$D$181,$B11)+1))/Настройки!$E$12*100)</f>
        <v>0</v>
      </c>
      <c r="FU11" s="67" t="n">
        <f aca="false">IF(OR($D11=1,MONTH($B11)&lt;&gt;MONTH(StartDate),'У6 Ввод'!$D$182="",'У6 Ввод'!$E$182="",'У6 Ввод'!$D$182&gt;$B11),0,MAX(0,MIN(1,'У6 Ввод'!$E$182-NETWORKDAYS('У6 Ввод'!$D$182,$B11)+1))/Настройки!$E$12*100)</f>
        <v>0</v>
      </c>
      <c r="FV11" s="67" t="n">
        <f aca="false">IF(OR($D11=1,MONTH($B11)&lt;&gt;MONTH(StartDate),'У6 Ввод'!$D$183="",'У6 Ввод'!$E$183="",'У6 Ввод'!$D$183&gt;$B11),0,MAX(0,MIN(1,'У6 Ввод'!$E$183-NETWORKDAYS('У6 Ввод'!$D$183,$B11)+1))/Настройки!$E$12*100)</f>
        <v>0</v>
      </c>
      <c r="FW11" s="67" t="n">
        <f aca="false">IF(OR($D11=1,MONTH($B11)&lt;&gt;MONTH(StartDate),'У6 Ввод'!$D$184="",'У6 Ввод'!$E$184="",'У6 Ввод'!$D$184&gt;$B11),0,MAX(0,MIN(1,'У6 Ввод'!$E$184-NETWORKDAYS('У6 Ввод'!$D$184,$B11)+1))/Настройки!$E$12*100)</f>
        <v>0</v>
      </c>
      <c r="FX11" s="67" t="n">
        <f aca="false">IF(OR($D11=1,MONTH($B11)&lt;&gt;MONTH(StartDate),'У6 Ввод'!$D$185="",'У6 Ввод'!$E$185="",'У6 Ввод'!$D$185&gt;$B11),0,MAX(0,MIN(1,'У6 Ввод'!$E$185-NETWORKDAYS('У6 Ввод'!$D$185,$B11)+1))/Настройки!$E$12*100)</f>
        <v>0</v>
      </c>
      <c r="FY11" s="67" t="n">
        <f aca="false">IF(OR($D11=1,MONTH($B11)&lt;&gt;MONTH(StartDate),'У6 Ввод'!$D$186="",'У6 Ввод'!$E$186="",'У6 Ввод'!$D$186&gt;$B11),0,MAX(0,MIN(1,'У6 Ввод'!$E$186-NETWORKDAYS('У6 Ввод'!$D$186,$B11)+1))/Настройки!$E$12*100)</f>
        <v>0</v>
      </c>
      <c r="FZ11" s="67" t="n">
        <f aca="false">IF(OR($D11=1,MONTH($B11)&lt;&gt;MONTH(StartDate),'У6 Ввод'!$D$187="",'У6 Ввод'!$E$187="",'У6 Ввод'!$D$187&gt;$B11),0,MAX(0,MIN(1,'У6 Ввод'!$E$187-NETWORKDAYS('У6 Ввод'!$D$187,$B11)+1))/Настройки!$E$12*100)</f>
        <v>0</v>
      </c>
      <c r="GA11" s="67" t="n">
        <f aca="false">IF(OR($D11=1,MONTH($B11)&lt;&gt;MONTH(StartDate),'У6 Ввод'!$D$188="",'У6 Ввод'!$E$188="",'У6 Ввод'!$D$188&gt;$B11),0,MAX(0,MIN(1,'У6 Ввод'!$E$188-NETWORKDAYS('У6 Ввод'!$D$188,$B11)+1))/Настройки!$E$12*100)</f>
        <v>0</v>
      </c>
      <c r="GB11" s="67" t="n">
        <f aca="false">IF(OR($D11=1,MONTH($B11)&lt;&gt;MONTH(StartDate),'У6 Ввод'!$D$189="",'У6 Ввод'!$E$189="",'У6 Ввод'!$D$189&gt;$B11),0,MAX(0,MIN(1,'У6 Ввод'!$E$189-NETWORKDAYS('У6 Ввод'!$D$189,$B11)+1))/Настройки!$E$12*100)</f>
        <v>0</v>
      </c>
      <c r="GC11" s="67" t="n">
        <f aca="false">IF(OR($D11=1,MONTH($B11)&lt;&gt;MONTH(StartDate),'У6 Ввод'!$D$190="",'У6 Ввод'!$E$190="",'У6 Ввод'!$D$190&gt;$B11),0,MAX(0,MIN(1,'У6 Ввод'!$E$190-NETWORKDAYS('У6 Ввод'!$D$190,$B11)+1))/Настройки!$E$12*100)</f>
        <v>0</v>
      </c>
      <c r="GD11" s="67" t="n">
        <f aca="false">IF(OR($D11=1,MONTH($B11)&lt;&gt;MONTH(StartDate),'У6 Ввод'!$D$191="",'У6 Ввод'!$E$191="",'У6 Ввод'!$D$191&gt;$B11),0,MAX(0,MIN(1,'У6 Ввод'!$E$191-NETWORKDAYS('У6 Ввод'!$D$191,$B11)+1))/Настройки!$E$12*100)</f>
        <v>0</v>
      </c>
      <c r="GE11" s="67" t="n">
        <f aca="false">IF(OR($D11=1,MONTH($B11)&lt;&gt;MONTH(StartDate),'У6 Ввод'!$D$192="",'У6 Ввод'!$E$192="",'У6 Ввод'!$D$192&gt;$B11),0,MAX(0,MIN(1,'У6 Ввод'!$E$192-NETWORKDAYS('У6 Ввод'!$D$192,$B11)+1))/Настройки!$E$12*100)</f>
        <v>0</v>
      </c>
      <c r="GF11" s="67" t="n">
        <f aca="false">IF(OR($D11=1,MONTH($B11)&lt;&gt;MONTH(StartDate),'У6 Ввод'!$D$193="",'У6 Ввод'!$E$193="",'У6 Ввод'!$D$193&gt;$B11),0,MAX(0,MIN(1,'У6 Ввод'!$E$193-NETWORKDAYS('У6 Ввод'!$D$193,$B11)+1))/Настройки!$E$12*100)</f>
        <v>0</v>
      </c>
      <c r="GG11" s="67" t="n">
        <f aca="false">IF(OR($D11=1,MONTH($B11)&lt;&gt;MONTH(StartDate),'У6 Ввод'!$D$194="",'У6 Ввод'!$E$194="",'У6 Ввод'!$D$194&gt;$B11),0,MAX(0,MIN(1,'У6 Ввод'!$E$194-NETWORKDAYS('У6 Ввод'!$D$194,$B11)+1))/Настройки!$E$12*100)</f>
        <v>0</v>
      </c>
      <c r="GH11" s="67" t="n">
        <f aca="false">IF(OR($D11=1,MONTH($B11)&lt;&gt;MONTH(StartDate),'У6 Ввод'!$D$195="",'У6 Ввод'!$E$195="",'У6 Ввод'!$D$195&gt;$B11),0,MAX(0,MIN(1,'У6 Ввод'!$E$195-NETWORKDAYS('У6 Ввод'!$D$195,$B11)+1))/Настройки!$E$12*100)</f>
        <v>0</v>
      </c>
      <c r="GI11" s="67" t="n">
        <f aca="false">IF(OR($D11=1,MONTH($B11)&lt;&gt;MONTH(StartDate),'У6 Ввод'!$D$196="",'У6 Ввод'!$E$196="",'У6 Ввод'!$D$196&gt;$B11),0,MAX(0,MIN(1,'У6 Ввод'!$E$196-NETWORKDAYS('У6 Ввод'!$D$196,$B11)+1))/Настройки!$E$12*100)</f>
        <v>0</v>
      </c>
      <c r="GJ11" s="67" t="n">
        <f aca="false">IF(OR($D11=1,MONTH($B11)&lt;&gt;MONTH(StartDate),'У6 Ввод'!$D$197="",'У6 Ввод'!$E$197="",'У6 Ввод'!$D$197&gt;$B11),0,MAX(0,MIN(1,'У6 Ввод'!$E$197-NETWORKDAYS('У6 Ввод'!$D$197,$B11)+1))/Настройки!$E$12*100)</f>
        <v>0</v>
      </c>
      <c r="GK11" s="67" t="n">
        <f aca="false">IF(OR($D11=1,MONTH($B11)&lt;&gt;MONTH(StartDate),'У6 Ввод'!$D$198="",'У6 Ввод'!$E$198="",'У6 Ввод'!$D$198&gt;$B11),0,MAX(0,MIN(1,'У6 Ввод'!$E$198-NETWORKDAYS('У6 Ввод'!$D$198,$B11)+1))/Настройки!$E$12*100)</f>
        <v>0</v>
      </c>
      <c r="GL11" s="67" t="n">
        <f aca="false">IF(OR($D11=1,MONTH($B11)&lt;&gt;MONTH(StartDate),'У6 Ввод'!$D$199="",'У6 Ввод'!$E$199="",'У6 Ввод'!$D$199&gt;$B11),0,MAX(0,MIN(1,'У6 Ввод'!$E$199-NETWORKDAYS('У6 Ввод'!$D$199,$B11)+1))/Настройки!$E$12*100)</f>
        <v>0</v>
      </c>
      <c r="GM11" s="67" t="n">
        <f aca="false">IF(OR($D11=1,MONTH($B11)&lt;&gt;MONTH(StartDate),'У6 Ввод'!$D$200="",'У6 Ввод'!$E$200="",'У6 Ввод'!$D$200&gt;$B11),0,MAX(0,MIN(1,'У6 Ввод'!$E$200-NETWORKDAYS('У6 Ввод'!$D$200,$B11)+1))/Настройки!$E$12*100)</f>
        <v>0</v>
      </c>
      <c r="GN11" s="67" t="n">
        <f aca="false">IF(OR($D11=1,MONTH($B11)&lt;&gt;MONTH(StartDate),'У6 Ввод'!$D$201="",'У6 Ввод'!$E$201="",'У6 Ввод'!$D$201&gt;$B11),0,MAX(0,MIN(1,'У6 Ввод'!$E$201-NETWORKDAYS('У6 Ввод'!$D$201,$B11)+1))/Настройки!$E$12*100)</f>
        <v>0</v>
      </c>
      <c r="GO11" s="67" t="n">
        <f aca="false">IF(OR($D11=1,MONTH($B11)&lt;&gt;MONTH(StartDate),'У6 Ввод'!$D$202="",'У6 Ввод'!$E$202="",'У6 Ввод'!$D$202&gt;$B11),0,MAX(0,MIN(1,'У6 Ввод'!$E$202-NETWORKDAYS('У6 Ввод'!$D$202,$B11)+1))/Настройки!$E$12*100)</f>
        <v>0</v>
      </c>
      <c r="GP11" s="67" t="n">
        <f aca="false">IF(OR($D11=1,MONTH($B11)&lt;&gt;MONTH(StartDate),'У6 Ввод'!$D$203="",'У6 Ввод'!$E$203="",'У6 Ввод'!$D$203&gt;$B11),0,MAX(0,MIN(1,'У6 Ввод'!$E$203-NETWORKDAYS('У6 Ввод'!$D$203,$B11)+1))/Настройки!$E$12*100)</f>
        <v>0</v>
      </c>
      <c r="GQ11" s="67" t="n">
        <f aca="false">IF(OR($D11=1,MONTH($B11)&lt;&gt;MONTH(StartDate),'У6 Ввод'!$D$204="",'У6 Ввод'!$E$204="",'У6 Ввод'!$D$204&gt;$B11),0,MAX(0,MIN(1,'У6 Ввод'!$E$204-NETWORKDAYS('У6 Ввод'!$D$204,$B11)+1))/Настройки!$E$12*100)</f>
        <v>0</v>
      </c>
      <c r="GR11" s="67" t="n">
        <f aca="false">IF(OR($D11=1,MONTH($B11)&lt;&gt;MONTH(StartDate),'У6 Ввод'!$D$205="",'У6 Ввод'!$E$205="",'У6 Ввод'!$D$205&gt;$B11),0,MAX(0,MIN(1,'У6 Ввод'!$E$205-NETWORKDAYS('У6 Ввод'!$D$205,$B11)+1))/Настройки!$E$12*100)</f>
        <v>0</v>
      </c>
      <c r="GS11" s="67" t="n">
        <f aca="false">IF(OR($D11=1,MONTH($B11)&lt;&gt;MONTH(StartDate),'У6 Ввод'!$D$206="",'У6 Ввод'!$E$206="",'У6 Ввод'!$D$206&gt;$B11),0,MAX(0,MIN(1,'У6 Ввод'!$E$206-NETWORKDAYS('У6 Ввод'!$D$206,$B11)+1))/Настройки!$E$12*100)</f>
        <v>0</v>
      </c>
      <c r="GT11" s="67" t="n">
        <f aca="false">IF(OR($D11=1,MONTH($B11)&lt;&gt;MONTH(StartDate),'У6 Ввод'!$D$207="",'У6 Ввод'!$E$207="",'У6 Ввод'!$D$207&gt;$B11),0,MAX(0,MIN(1,'У6 Ввод'!$E$207-NETWORKDAYS('У6 Ввод'!$D$207,$B11)+1))/Настройки!$E$12*100)</f>
        <v>0</v>
      </c>
      <c r="GU11" s="67" t="n">
        <f aca="false">IF(OR($D11=1,MONTH($B11)&lt;&gt;MONTH(StartDate),'У6 Ввод'!$D$208="",'У6 Ввод'!$E$208="",'У6 Ввод'!$D$208&gt;$B11),0,MAX(0,MIN(1,'У6 Ввод'!$E$208-NETWORKDAYS('У6 Ввод'!$D$208,$B11)+1))/Настройки!$E$12*100)</f>
        <v>0</v>
      </c>
      <c r="GV11" s="67" t="n">
        <f aca="false">IF(OR($D11=1,MONTH($B11)&lt;&gt;MONTH(StartDate),'У6 Ввод'!$D$209="",'У6 Ввод'!$E$209="",'У6 Ввод'!$D$209&gt;$B11),0,MAX(0,MIN(1,'У6 Ввод'!$E$209-NETWORKDAYS('У6 Ввод'!$D$209,$B11)+1))/Настройки!$E$12*100)</f>
        <v>0</v>
      </c>
      <c r="GW11" s="67" t="n">
        <f aca="false">IF(OR($D11=1,MONTH($B11)&lt;&gt;MONTH(StartDate),'У6 Ввод'!$D$210="",'У6 Ввод'!$E$210="",'У6 Ввод'!$D$210&gt;$B11),0,MAX(0,MIN(1,'У6 Ввод'!$E$210-NETWORKDAYS('У6 Ввод'!$D$210,$B11)+1))/Настройки!$E$12*100)</f>
        <v>0</v>
      </c>
      <c r="GX11" s="67" t="n">
        <f aca="false">IF(OR($D11=1,MONTH($B11)&lt;&gt;MONTH(StartDate),'У6 Ввод'!$D$211="",'У6 Ввод'!$E$211="",'У6 Ввод'!$D$211&gt;$B11),0,MAX(0,MIN(1,'У6 Ввод'!$E$211-NETWORKDAYS('У6 Ввод'!$D$211,$B11)+1))/Настройки!$E$12*100)</f>
        <v>0</v>
      </c>
      <c r="GY11" s="67" t="n">
        <f aca="false">IF(OR($D11=1,MONTH($B11)&lt;&gt;MONTH(StartDate),'У6 Ввод'!$D$212="",'У6 Ввод'!$E$212="",'У6 Ввод'!$D$212&gt;$B11),0,MAX(0,MIN(1,'У6 Ввод'!$E$212-NETWORKDAYS('У6 Ввод'!$D$212,$B11)+1))/Настройки!$E$12*100)</f>
        <v>0</v>
      </c>
      <c r="GZ11" s="67" t="n">
        <f aca="false">IF(OR($D11=1,MONTH($B11)&lt;&gt;MONTH(StartDate),'У6 Ввод'!$D$213="",'У6 Ввод'!$E$213="",'У6 Ввод'!$D$213&gt;$B11),0,MAX(0,MIN(1,'У6 Ввод'!$E$213-NETWORKDAYS('У6 Ввод'!$D$213,$B11)+1))/Настройки!$E$12*100)</f>
        <v>0</v>
      </c>
      <c r="HA11" s="67" t="n">
        <f aca="false">IF(OR($D11=1,MONTH($B11)&lt;&gt;MONTH(StartDate),'У6 Ввод'!$D$214="",'У6 Ввод'!$E$214="",'У6 Ввод'!$D$214&gt;$B11),0,MAX(0,MIN(1,'У6 Ввод'!$E$214-NETWORKDAYS('У6 Ввод'!$D$214,$B11)+1))/Настройки!$E$12*100)</f>
        <v>0</v>
      </c>
      <c r="HB11" s="67" t="n">
        <f aca="false">IF(OR($D11=1,MONTH($B11)&lt;&gt;MONTH(StartDate),'У6 Ввод'!$D$215="",'У6 Ввод'!$E$215="",'У6 Ввод'!$D$215&gt;$B11),0,MAX(0,MIN(1,'У6 Ввод'!$E$215-NETWORKDAYS('У6 Ввод'!$D$215,$B11)+1))/Настройки!$E$12*100)</f>
        <v>0</v>
      </c>
      <c r="HC11" s="67" t="n">
        <f aca="false">IF(OR($D11=1,MONTH($B11)&lt;&gt;MONTH(StartDate),'У6 Ввод'!$D$216="",'У6 Ввод'!$E$216="",'У6 Ввод'!$D$216&gt;$B11),0,MAX(0,MIN(1,'У6 Ввод'!$E$216-NETWORKDAYS('У6 Ввод'!$D$216,$B11)+1))/Настройки!$E$12*100)</f>
        <v>0</v>
      </c>
      <c r="HD11" s="67" t="n">
        <f aca="false">IF(OR($D11=1,MONTH($B11)&lt;&gt;MONTH(StartDate),'У6 Ввод'!$D$217="",'У6 Ввод'!$E$217="",'У6 Ввод'!$D$217&gt;$B11),0,MAX(0,MIN(1,'У6 Ввод'!$E$217-NETWORKDAYS('У6 Ввод'!$D$217,$B11)+1))/Настройки!$E$12*100)</f>
        <v>0</v>
      </c>
      <c r="HE11" s="67" t="n">
        <f aca="false">IF(OR($D11=1,MONTH($B11)&lt;&gt;MONTH(StartDate),'У6 Ввод'!$D$218="",'У6 Ввод'!$E$218="",'У6 Ввод'!$D$218&gt;$B11),0,MAX(0,MIN(1,'У6 Ввод'!$E$218-NETWORKDAYS('У6 Ввод'!$D$218,$B11)+1))/Настройки!$E$12*100)</f>
        <v>0</v>
      </c>
      <c r="HF11" s="67" t="n">
        <f aca="false">IF(OR($D11=1,MONTH($B11)&lt;&gt;MONTH(StartDate),'У6 Ввод'!$D$219="",'У6 Ввод'!$E$219="",'У6 Ввод'!$D$219&gt;$B11),0,MAX(0,MIN(1,'У6 Ввод'!$E$219-NETWORKDAYS('У6 Ввод'!$D$219,$B11)+1))/Настройки!$E$12*100)</f>
        <v>0</v>
      </c>
      <c r="HG11" s="67" t="n">
        <f aca="false">IF(OR($D11=1,MONTH($B11)&lt;&gt;MONTH(StartDate),'У6 Ввод'!$D$220="",'У6 Ввод'!$E$220="",'У6 Ввод'!$D$220&gt;$B11),0,MAX(0,MIN(1,'У6 Ввод'!$E$220-NETWORKDAYS('У6 Ввод'!$D$220,$B11)+1))/Настройки!$E$12*100)</f>
        <v>0</v>
      </c>
      <c r="HH11" s="67" t="n">
        <f aca="false">IF(OR($D11=1,MONTH($B11)&lt;&gt;MONTH(StartDate),'У6 Ввод'!$D$221="",'У6 Ввод'!$E$221="",'У6 Ввод'!$D$221&gt;$B11),0,MAX(0,MIN(1,'У6 Ввод'!$E$221-NETWORKDAYS('У6 Ввод'!$D$221,$B11)+1))/Настройки!$E$12*100)</f>
        <v>0</v>
      </c>
      <c r="HI11" s="67" t="n">
        <f aca="false">IF(OR($D11=1,MONTH($B11)&lt;&gt;MONTH(StartDate),'У6 Ввод'!$D$222="",'У6 Ввод'!$E$222="",'У6 Ввод'!$D$222&gt;$B11),0,MAX(0,MIN(1,'У6 Ввод'!$E$222-NETWORKDAYS('У6 Ввод'!$D$222,$B11)+1))/Настройки!$E$12*100)</f>
        <v>0</v>
      </c>
      <c r="HJ11" s="67" t="n">
        <f aca="false">IF(OR($D11=1,MONTH($B11)&lt;&gt;MONTH(StartDate),'У6 Ввод'!$D$223="",'У6 Ввод'!$E$223="",'У6 Ввод'!$D$223&gt;$B11),0,MAX(0,MIN(1,'У6 Ввод'!$E$223-NETWORKDAYS('У6 Ввод'!$D$223,$B11)+1))/Настройки!$E$12*100)</f>
        <v>0</v>
      </c>
      <c r="HK11" s="67" t="n">
        <f aca="false">IF(OR($D11=1,MONTH($B11)&lt;&gt;MONTH(StartDate),'У6 Ввод'!$D$224="",'У6 Ввод'!$E$224="",'У6 Ввод'!$D$224&gt;$B11),0,MAX(0,MIN(1,'У6 Ввод'!$E$224-NETWORKDAYS('У6 Ввод'!$D$224,$B11)+1))/Настройки!$E$12*100)</f>
        <v>0</v>
      </c>
      <c r="HL11" s="67" t="n">
        <f aca="false">IF(OR($D11=1,MONTH($B11)&lt;&gt;MONTH(StartDate),'У6 Ввод'!$D$225="",'У6 Ввод'!$E$225="",'У6 Ввод'!$D$225&gt;$B11),0,MAX(0,MIN(1,'У6 Ввод'!$E$225-NETWORKDAYS('У6 Ввод'!$D$225,$B11)+1))/Настройки!$E$12*100)</f>
        <v>0</v>
      </c>
      <c r="HM11" s="67" t="n">
        <f aca="false">IF(OR($D11=1,MONTH($B11)&lt;&gt;MONTH(StartDate),'У6 Ввод'!$D$226="",'У6 Ввод'!$E$226="",'У6 Ввод'!$D$226&gt;$B11),0,MAX(0,MIN(1,'У6 Ввод'!$E$226-NETWORKDAYS('У6 Ввод'!$D$226,$B11)+1))/Настройки!$E$12*100)</f>
        <v>0</v>
      </c>
      <c r="HN11" s="67" t="n">
        <f aca="false">IF(OR($D11=1,MONTH($B11)&lt;&gt;MONTH(StartDate),'У6 Ввод'!$D$227="",'У6 Ввод'!$E$227="",'У6 Ввод'!$D$227&gt;$B11),0,MAX(0,MIN(1,'У6 Ввод'!$E$227-NETWORKDAYS('У6 Ввод'!$D$227,$B11)+1))/Настройки!$E$12*100)</f>
        <v>0</v>
      </c>
      <c r="HO11" s="67" t="n">
        <f aca="false">IF(OR($D11=1,MONTH($B11)&lt;&gt;MONTH(StartDate),'У6 Ввод'!$D$228="",'У6 Ввод'!$E$228="",'У6 Ввод'!$D$228&gt;$B11),0,MAX(0,MIN(1,'У6 Ввод'!$E$228-NETWORKDAYS('У6 Ввод'!$D$228,$B11)+1))/Настройки!$E$12*100)</f>
        <v>0</v>
      </c>
      <c r="HP11" s="67" t="n">
        <f aca="false">IF(OR($D11=1,MONTH($B11)&lt;&gt;MONTH(StartDate),'У6 Ввод'!$D$229="",'У6 Ввод'!$E$229="",'У6 Ввод'!$D$229&gt;$B11),0,MAX(0,MIN(1,'У6 Ввод'!$E$229-NETWORKDAYS('У6 Ввод'!$D$229,$B11)+1))/Настройки!$E$12*100)</f>
        <v>0</v>
      </c>
      <c r="HQ11" s="67" t="n">
        <f aca="false">IF(OR($D11=1,MONTH($B11)&lt;&gt;MONTH(StartDate),'У6 Ввод'!$D$230="",'У6 Ввод'!$E$230="",'У6 Ввод'!$D$230&gt;$B11),0,MAX(0,MIN(1,'У6 Ввод'!$E$230-NETWORKDAYS('У6 Ввод'!$D$230,$B11)+1))/Настройки!$E$12*100)</f>
        <v>0</v>
      </c>
      <c r="HR11" s="67" t="n">
        <f aca="false">IF(OR($D11=1,MONTH($B11)&lt;&gt;MONTH(StartDate),'У6 Ввод'!$D$231="",'У6 Ввод'!$E$231="",'У6 Ввод'!$D$231&gt;$B11),0,MAX(0,MIN(1,'У6 Ввод'!$E$231-NETWORKDAYS('У6 Ввод'!$D$231,$B11)+1))/Настройки!$E$12*100)</f>
        <v>0</v>
      </c>
      <c r="HS11" s="67" t="n">
        <f aca="false">IF(OR($D11=1,MONTH($B11)&lt;&gt;MONTH(StartDate),'У6 Ввод'!$D$232="",'У6 Ввод'!$E$232="",'У6 Ввод'!$D$232&gt;$B11),0,MAX(0,MIN(1,'У6 Ввод'!$E$232-NETWORKDAYS('У6 Ввод'!$D$232,$B11)+1))/Настройки!$E$12*100)</f>
        <v>0</v>
      </c>
      <c r="HT11" s="67" t="n">
        <f aca="false">IF(OR($D11=1,MONTH($B11)&lt;&gt;MONTH(StartDate),'У6 Ввод'!$D$233="",'У6 Ввод'!$E$233="",'У6 Ввод'!$D$233&gt;$B11),0,MAX(0,MIN(1,'У6 Ввод'!$E$233-NETWORKDAYS('У6 Ввод'!$D$233,$B11)+1))/Настройки!$E$12*100)</f>
        <v>0</v>
      </c>
      <c r="HU11" s="67" t="n">
        <f aca="false">IF(OR($D11=1,MONTH($B11)&lt;&gt;MONTH(StartDate),'У6 Ввод'!$D$234="",'У6 Ввод'!$E$234="",'У6 Ввод'!$D$234&gt;$B11),0,MAX(0,MIN(1,'У6 Ввод'!$E$234-NETWORKDAYS('У6 Ввод'!$D$234,$B11)+1))/Настройки!$E$12*100)</f>
        <v>0</v>
      </c>
      <c r="HV11" s="67" t="n">
        <f aca="false">IF(OR($D11=1,MONTH($B11)&lt;&gt;MONTH(StartDate),'У6 Ввод'!$D$235="",'У6 Ввод'!$E$235="",'У6 Ввод'!$D$235&gt;$B11),0,MAX(0,MIN(1,'У6 Ввод'!$E$235-NETWORKDAYS('У6 Ввод'!$D$235,$B11)+1))/Настройки!$E$12*100)</f>
        <v>0</v>
      </c>
      <c r="HW11" s="67" t="n">
        <f aca="false">IF(OR($D11=1,MONTH($B11)&lt;&gt;MONTH(StartDate),'У6 Ввод'!$D$236="",'У6 Ввод'!$E$236="",'У6 Ввод'!$D$236&gt;$B11),0,MAX(0,MIN(1,'У6 Ввод'!$E$236-NETWORKDAYS('У6 Ввод'!$D$236,$B11)+1))/Настройки!$E$12*100)</f>
        <v>0</v>
      </c>
      <c r="HX11" s="67" t="n">
        <f aca="false">IF(OR($D11=1,MONTH($B11)&lt;&gt;MONTH(StartDate),'У6 Ввод'!$D$237="",'У6 Ввод'!$E$237="",'У6 Ввод'!$D$237&gt;$B11),0,MAX(0,MIN(1,'У6 Ввод'!$E$237-NETWORKDAYS('У6 Ввод'!$D$237,$B11)+1))/Настройки!$E$12*100)</f>
        <v>0</v>
      </c>
      <c r="HY11" s="67" t="n">
        <f aca="false">IF(OR($D11=1,MONTH($B11)&lt;&gt;MONTH(StartDate),'У6 Ввод'!$D$238="",'У6 Ввод'!$E$238="",'У6 Ввод'!$D$238&gt;$B11),0,MAX(0,MIN(1,'У6 Ввод'!$E$238-NETWORKDAYS('У6 Ввод'!$D$238,$B11)+1))/Настройки!$E$12*100)</f>
        <v>0</v>
      </c>
      <c r="HZ11" s="67" t="n">
        <f aca="false">IF(OR($D11=1,MONTH($B11)&lt;&gt;MONTH(StartDate),'У6 Ввод'!$D$239="",'У6 Ввод'!$E$239="",'У6 Ввод'!$D$239&gt;$B11),0,MAX(0,MIN(1,'У6 Ввод'!$E$239-NETWORKDAYS('У6 Ввод'!$D$239,$B11)+1))/Настройки!$E$12*100)</f>
        <v>0</v>
      </c>
      <c r="IA11" s="67" t="n">
        <f aca="false">IF(OR($D11=1,MONTH($B11)&lt;&gt;MONTH(StartDate),'У6 Ввод'!$D$240="",'У6 Ввод'!$E$240="",'У6 Ввод'!$D$240&gt;$B11),0,MAX(0,MIN(1,'У6 Ввод'!$E$240-NETWORKDAYS('У6 Ввод'!$D$240,$B11)+1))/Настройки!$E$12*100)</f>
        <v>0</v>
      </c>
      <c r="IB11" s="67" t="n">
        <f aca="false">IF(OR($D11=1,MONTH($B11)&lt;&gt;MONTH(StartDate),'У6 Ввод'!$D$241="",'У6 Ввод'!$E$241="",'У6 Ввод'!$D$241&gt;$B11),0,MAX(0,MIN(1,'У6 Ввод'!$E$241-NETWORKDAYS('У6 Ввод'!$D$241,$B11)+1))/Настройки!$E$12*100)</f>
        <v>0</v>
      </c>
      <c r="IC11" s="67" t="n">
        <f aca="false">IF(OR($D11=1,MONTH($B11)&lt;&gt;MONTH(StartDate),'У6 Ввод'!$D$242="",'У6 Ввод'!$E$242="",'У6 Ввод'!$D$242&gt;$B11),0,MAX(0,MIN(1,'У6 Ввод'!$E$242-NETWORKDAYS('У6 Ввод'!$D$242,$B11)+1))/Настройки!$E$12*100)</f>
        <v>0</v>
      </c>
      <c r="ID11" s="67" t="n">
        <f aca="false">IF(OR($D11=1,MONTH($B11)&lt;&gt;MONTH(StartDate),'У6 Ввод'!$D$243="",'У6 Ввод'!$E$243="",'У6 Ввод'!$D$243&gt;$B11),0,MAX(0,MIN(1,'У6 Ввод'!$E$243-NETWORKDAYS('У6 Ввод'!$D$243,$B11)+1))/Настройки!$E$12*100)</f>
        <v>0</v>
      </c>
      <c r="IE11" s="67" t="n">
        <f aca="false">IF(OR($D11=1,MONTH($B11)&lt;&gt;MONTH(StartDate),'У6 Ввод'!$D$244="",'У6 Ввод'!$E$244="",'У6 Ввод'!$D$244&gt;$B11),0,MAX(0,MIN(1,'У6 Ввод'!$E$244-NETWORKDAYS('У6 Ввод'!$D$244,$B11)+1))/Настройки!$E$12*100)</f>
        <v>0</v>
      </c>
      <c r="IF11" s="67" t="n">
        <f aca="false">IF(OR($D11=1,MONTH($B11)&lt;&gt;MONTH(StartDate),'У6 Ввод'!$D$245="",'У6 Ввод'!$E$245="",'У6 Ввод'!$D$245&gt;$B11),0,MAX(0,MIN(1,'У6 Ввод'!$E$245-NETWORKDAYS('У6 Ввод'!$D$245,$B11)+1))/Настройки!$E$12*100)</f>
        <v>0</v>
      </c>
      <c r="IG11" s="67" t="n">
        <f aca="false">IF(OR($D11=1,MONTH($B11)&lt;&gt;MONTH(StartDate),'У6 Ввод'!$D$246="",'У6 Ввод'!$E$246="",'У6 Ввод'!$D$246&gt;$B11),0,MAX(0,MIN(1,'У6 Ввод'!$E$246-NETWORKDAYS('У6 Ввод'!$D$246,$B11)+1))/Настройки!$E$12*100)</f>
        <v>0</v>
      </c>
      <c r="IH11" s="67" t="n">
        <f aca="false">IF(OR($D11=1,MONTH($B11)&lt;&gt;MONTH(StartDate),'У6 Ввод'!$D$247="",'У6 Ввод'!$E$247="",'У6 Ввод'!$D$247&gt;$B11),0,MAX(0,MIN(1,'У6 Ввод'!$E$247-NETWORKDAYS('У6 Ввод'!$D$247,$B11)+1))/Настройки!$E$12*100)</f>
        <v>0</v>
      </c>
      <c r="II11" s="67" t="n">
        <f aca="false">IF(OR($D11=1,MONTH($B11)&lt;&gt;MONTH(StartDate),'У6 Ввод'!$D$248="",'У6 Ввод'!$E$248="",'У6 Ввод'!$D$248&gt;$B11),0,MAX(0,MIN(1,'У6 Ввод'!$E$248-NETWORKDAYS('У6 Ввод'!$D$248,$B11)+1))/Настройки!$E$12*100)</f>
        <v>0</v>
      </c>
      <c r="IJ11" s="67" t="n">
        <f aca="false">IF(OR($D11=1,MONTH($B11)&lt;&gt;MONTH(StartDate),'У6 Ввод'!$D$249="",'У6 Ввод'!$E$249="",'У6 Ввод'!$D$249&gt;$B11),0,MAX(0,MIN(1,'У6 Ввод'!$E$249-NETWORKDAYS('У6 Ввод'!$D$249,$B11)+1))/Настройки!$E$12*100)</f>
        <v>0</v>
      </c>
      <c r="IK11" s="67" t="n">
        <f aca="false">IF(OR($D11=1,MONTH($B11)&lt;&gt;MONTH(StartDate),'У6 Ввод'!$D$250="",'У6 Ввод'!$E$250="",'У6 Ввод'!$D$250&gt;$B11),0,MAX(0,MIN(1,'У6 Ввод'!$E$250-NETWORKDAYS('У6 Ввод'!$D$250,$B11)+1))/Настройки!$E$12*100)</f>
        <v>0</v>
      </c>
      <c r="IL11" s="67" t="n">
        <f aca="false">IF(OR($D11=1,MONTH($B11)&lt;&gt;MONTH(StartDate),'У6 Ввод'!$D$251="",'У6 Ввод'!$E$251="",'У6 Ввод'!$D$251&gt;$B11),0,MAX(0,MIN(1,'У6 Ввод'!$E$251-NETWORKDAYS('У6 Ввод'!$D$251,$B11)+1))/Настройки!$E$12*100)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IF(OR($D12=1,MONTH($B12)&lt;&gt;MONTH(StartDate),'У6 Ввод'!$D$12="",'У6 Ввод'!$E$12="",'У6 Ввод'!$D$12&gt;$B12),0,MAX(0,MIN(1,'У6 Ввод'!$E$12-NETWORKDAYS('У6 Ввод'!$D$12,$B12)+1))/Настройки!$E$12*100)</f>
        <v>0</v>
      </c>
      <c r="H12" s="67" t="n">
        <f aca="false">IF(OR($D12=1,MONTH($B12)&lt;&gt;MONTH(StartDate),'У6 Ввод'!$D$13="",'У6 Ввод'!$E$13="",'У6 Ввод'!$D$13&gt;$B12),0,MAX(0,MIN(1,'У6 Ввод'!$E$13-NETWORKDAYS('У6 Ввод'!$D$13,$B12)+1))/Настройки!$E$12*100)</f>
        <v>0</v>
      </c>
      <c r="I12" s="67" t="n">
        <f aca="false">IF(OR($D12=1,MONTH($B12)&lt;&gt;MONTH(StartDate),'У6 Ввод'!$D$14="",'У6 Ввод'!$E$14="",'У6 Ввод'!$D$14&gt;$B12),0,MAX(0,MIN(1,'У6 Ввод'!$E$14-NETWORKDAYS('У6 Ввод'!$D$14,$B12)+1))/Настройки!$E$12*100)</f>
        <v>0</v>
      </c>
      <c r="J12" s="67" t="n">
        <f aca="false">IF(OR($D12=1,MONTH($B12)&lt;&gt;MONTH(StartDate),'У6 Ввод'!$D$15="",'У6 Ввод'!$E$15="",'У6 Ввод'!$D$15&gt;$B12),0,MAX(0,MIN(1,'У6 Ввод'!$E$15-NETWORKDAYS('У6 Ввод'!$D$15,$B12)+1))/Настройки!$E$12*100)</f>
        <v>0</v>
      </c>
      <c r="K12" s="67" t="n">
        <f aca="false">IF(OR($D12=1,MONTH($B12)&lt;&gt;MONTH(StartDate),'У6 Ввод'!$D$16="",'У6 Ввод'!$E$16="",'У6 Ввод'!$D$16&gt;$B12),0,MAX(0,MIN(1,'У6 Ввод'!$E$16-NETWORKDAYS('У6 Ввод'!$D$16,$B12)+1))/Настройки!$E$12*100)</f>
        <v>0</v>
      </c>
      <c r="L12" s="67" t="n">
        <f aca="false">IF(OR($D12=1,MONTH($B12)&lt;&gt;MONTH(StartDate),'У6 Ввод'!$D$17="",'У6 Ввод'!$E$17="",'У6 Ввод'!$D$17&gt;$B12),0,MAX(0,MIN(1,'У6 Ввод'!$E$17-NETWORKDAYS('У6 Ввод'!$D$17,$B12)+1))/Настройки!$E$12*100)</f>
        <v>0</v>
      </c>
      <c r="M12" s="67" t="n">
        <f aca="false">IF(OR($D12=1,MONTH($B12)&lt;&gt;MONTH(StartDate),'У6 Ввод'!$D$18="",'У6 Ввод'!$E$18="",'У6 Ввод'!$D$18&gt;$B12),0,MAX(0,MIN(1,'У6 Ввод'!$E$18-NETWORKDAYS('У6 Ввод'!$D$18,$B12)+1))/Настройки!$E$12*100)</f>
        <v>0</v>
      </c>
      <c r="N12" s="67" t="n">
        <f aca="false">IF(OR($D12=1,MONTH($B12)&lt;&gt;MONTH(StartDate),'У6 Ввод'!$D$19="",'У6 Ввод'!$E$19="",'У6 Ввод'!$D$19&gt;$B12),0,MAX(0,MIN(1,'У6 Ввод'!$E$19-NETWORKDAYS('У6 Ввод'!$D$19,$B12)+1))/Настройки!$E$12*100)</f>
        <v>0</v>
      </c>
      <c r="O12" s="67" t="n">
        <f aca="false">IF(OR($D12=1,MONTH($B12)&lt;&gt;MONTH(StartDate),'У6 Ввод'!$D$20="",'У6 Ввод'!$E$20="",'У6 Ввод'!$D$20&gt;$B12),0,MAX(0,MIN(1,'У6 Ввод'!$E$20-NETWORKDAYS('У6 Ввод'!$D$20,$B12)+1))/Настройки!$E$12*100)</f>
        <v>0</v>
      </c>
      <c r="P12" s="67" t="n">
        <f aca="false">IF(OR($D12=1,MONTH($B12)&lt;&gt;MONTH(StartDate),'У6 Ввод'!$D$21="",'У6 Ввод'!$E$21="",'У6 Ввод'!$D$21&gt;$B12),0,MAX(0,MIN(1,'У6 Ввод'!$E$21-NETWORKDAYS('У6 Ввод'!$D$21,$B12)+1))/Настройки!$E$12*100)</f>
        <v>0</v>
      </c>
      <c r="Q12" s="67" t="n">
        <f aca="false">IF(OR($D12=1,MONTH($B12)&lt;&gt;MONTH(StartDate),'У6 Ввод'!$D$22="",'У6 Ввод'!$E$22="",'У6 Ввод'!$D$22&gt;$B12),0,MAX(0,MIN(1,'У6 Ввод'!$E$22-NETWORKDAYS('У6 Ввод'!$D$22,$B12)+1))/Настройки!$E$12*100)</f>
        <v>0</v>
      </c>
      <c r="R12" s="67" t="n">
        <f aca="false">IF(OR($D12=1,MONTH($B12)&lt;&gt;MONTH(StartDate),'У6 Ввод'!$D$23="",'У6 Ввод'!$E$23="",'У6 Ввод'!$D$23&gt;$B12),0,MAX(0,MIN(1,'У6 Ввод'!$E$23-NETWORKDAYS('У6 Ввод'!$D$23,$B12)+1))/Настройки!$E$12*100)</f>
        <v>0</v>
      </c>
      <c r="S12" s="67" t="n">
        <f aca="false">IF(OR($D12=1,MONTH($B12)&lt;&gt;MONTH(StartDate),'У6 Ввод'!$D$24="",'У6 Ввод'!$E$24="",'У6 Ввод'!$D$24&gt;$B12),0,MAX(0,MIN(1,'У6 Ввод'!$E$24-NETWORKDAYS('У6 Ввод'!$D$24,$B12)+1))/Настройки!$E$12*100)</f>
        <v>0</v>
      </c>
      <c r="T12" s="67" t="n">
        <f aca="false">IF(OR($D12=1,MONTH($B12)&lt;&gt;MONTH(StartDate),'У6 Ввод'!$D$25="",'У6 Ввод'!$E$25="",'У6 Ввод'!$D$25&gt;$B12),0,MAX(0,MIN(1,'У6 Ввод'!$E$25-NETWORKDAYS('У6 Ввод'!$D$25,$B12)+1))/Настройки!$E$12*100)</f>
        <v>0</v>
      </c>
      <c r="U12" s="67" t="n">
        <f aca="false">IF(OR($D12=1,MONTH($B12)&lt;&gt;MONTH(StartDate),'У6 Ввод'!$D$26="",'У6 Ввод'!$E$26="",'У6 Ввод'!$D$26&gt;$B12),0,MAX(0,MIN(1,'У6 Ввод'!$E$26-NETWORKDAYS('У6 Ввод'!$D$26,$B12)+1))/Настройки!$E$12*100)</f>
        <v>0</v>
      </c>
      <c r="V12" s="67" t="n">
        <f aca="false">IF(OR($D12=1,MONTH($B12)&lt;&gt;MONTH(StartDate),'У6 Ввод'!$D$27="",'У6 Ввод'!$E$27="",'У6 Ввод'!$D$27&gt;$B12),0,MAX(0,MIN(1,'У6 Ввод'!$E$27-NETWORKDAYS('У6 Ввод'!$D$27,$B12)+1))/Настройки!$E$12*100)</f>
        <v>0</v>
      </c>
      <c r="W12" s="67" t="n">
        <f aca="false">IF(OR($D12=1,MONTH($B12)&lt;&gt;MONTH(StartDate),'У6 Ввод'!$D$28="",'У6 Ввод'!$E$28="",'У6 Ввод'!$D$28&gt;$B12),0,MAX(0,MIN(1,'У6 Ввод'!$E$28-NETWORKDAYS('У6 Ввод'!$D$28,$B12)+1))/Настройки!$E$12*100)</f>
        <v>0</v>
      </c>
      <c r="X12" s="67" t="n">
        <f aca="false">IF(OR($D12=1,MONTH($B12)&lt;&gt;MONTH(StartDate),'У6 Ввод'!$D$29="",'У6 Ввод'!$E$29="",'У6 Ввод'!$D$29&gt;$B12),0,MAX(0,MIN(1,'У6 Ввод'!$E$29-NETWORKDAYS('У6 Ввод'!$D$29,$B12)+1))/Настройки!$E$12*100)</f>
        <v>0</v>
      </c>
      <c r="Y12" s="67" t="n">
        <f aca="false">IF(OR($D12=1,MONTH($B12)&lt;&gt;MONTH(StartDate),'У6 Ввод'!$D$30="",'У6 Ввод'!$E$30="",'У6 Ввод'!$D$30&gt;$B12),0,MAX(0,MIN(1,'У6 Ввод'!$E$30-NETWORKDAYS('У6 Ввод'!$D$30,$B12)+1))/Настройки!$E$12*100)</f>
        <v>0</v>
      </c>
      <c r="Z12" s="67" t="n">
        <f aca="false">IF(OR($D12=1,MONTH($B12)&lt;&gt;MONTH(StartDate),'У6 Ввод'!$D$31="",'У6 Ввод'!$E$31="",'У6 Ввод'!$D$31&gt;$B12),0,MAX(0,MIN(1,'У6 Ввод'!$E$31-NETWORKDAYS('У6 Ввод'!$D$31,$B12)+1))/Настройки!$E$12*100)</f>
        <v>0</v>
      </c>
      <c r="AA12" s="67" t="n">
        <f aca="false">IF(OR($D12=1,MONTH($B12)&lt;&gt;MONTH(StartDate),'У6 Ввод'!$D$32="",'У6 Ввод'!$E$32="",'У6 Ввод'!$D$32&gt;$B12),0,MAX(0,MIN(1,'У6 Ввод'!$E$32-NETWORKDAYS('У6 Ввод'!$D$32,$B12)+1))/Настройки!$E$12*100)</f>
        <v>0</v>
      </c>
      <c r="AB12" s="67" t="n">
        <f aca="false">IF(OR($D12=1,MONTH($B12)&lt;&gt;MONTH(StartDate),'У6 Ввод'!$D$33="",'У6 Ввод'!$E$33="",'У6 Ввод'!$D$33&gt;$B12),0,MAX(0,MIN(1,'У6 Ввод'!$E$33-NETWORKDAYS('У6 Ввод'!$D$33,$B12)+1))/Настройки!$E$12*100)</f>
        <v>0</v>
      </c>
      <c r="AC12" s="67" t="n">
        <f aca="false">IF(OR($D12=1,MONTH($B12)&lt;&gt;MONTH(StartDate),'У6 Ввод'!$D$34="",'У6 Ввод'!$E$34="",'У6 Ввод'!$D$34&gt;$B12),0,MAX(0,MIN(1,'У6 Ввод'!$E$34-NETWORKDAYS('У6 Ввод'!$D$34,$B12)+1))/Настройки!$E$12*100)</f>
        <v>0</v>
      </c>
      <c r="AD12" s="67" t="n">
        <f aca="false">IF(OR($D12=1,MONTH($B12)&lt;&gt;MONTH(StartDate),'У6 Ввод'!$D$35="",'У6 Ввод'!$E$35="",'У6 Ввод'!$D$35&gt;$B12),0,MAX(0,MIN(1,'У6 Ввод'!$E$35-NETWORKDAYS('У6 Ввод'!$D$35,$B12)+1))/Настройки!$E$12*100)</f>
        <v>0</v>
      </c>
      <c r="AE12" s="67" t="n">
        <f aca="false">IF(OR($D12=1,MONTH($B12)&lt;&gt;MONTH(StartDate),'У6 Ввод'!$D$36="",'У6 Ввод'!$E$36="",'У6 Ввод'!$D$36&gt;$B12),0,MAX(0,MIN(1,'У6 Ввод'!$E$36-NETWORKDAYS('У6 Ввод'!$D$36,$B12)+1))/Настройки!$E$12*100)</f>
        <v>0</v>
      </c>
      <c r="AF12" s="67" t="n">
        <f aca="false">IF(OR($D12=1,MONTH($B12)&lt;&gt;MONTH(StartDate),'У6 Ввод'!$D$37="",'У6 Ввод'!$E$37="",'У6 Ввод'!$D$37&gt;$B12),0,MAX(0,MIN(1,'У6 Ввод'!$E$37-NETWORKDAYS('У6 Ввод'!$D$37,$B12)+1))/Настройки!$E$12*100)</f>
        <v>0</v>
      </c>
      <c r="AG12" s="67" t="n">
        <f aca="false">IF(OR($D12=1,MONTH($B12)&lt;&gt;MONTH(StartDate),'У6 Ввод'!$D$38="",'У6 Ввод'!$E$38="",'У6 Ввод'!$D$38&gt;$B12),0,MAX(0,MIN(1,'У6 Ввод'!$E$38-NETWORKDAYS('У6 Ввод'!$D$38,$B12)+1))/Настройки!$E$12*100)</f>
        <v>0</v>
      </c>
      <c r="AH12" s="67" t="n">
        <f aca="false">IF(OR($D12=1,MONTH($B12)&lt;&gt;MONTH(StartDate),'У6 Ввод'!$D$39="",'У6 Ввод'!$E$39="",'У6 Ввод'!$D$39&gt;$B12),0,MAX(0,MIN(1,'У6 Ввод'!$E$39-NETWORKDAYS('У6 Ввод'!$D$39,$B12)+1))/Настройки!$E$12*100)</f>
        <v>0</v>
      </c>
      <c r="AI12" s="67" t="n">
        <f aca="false">IF(OR($D12=1,MONTH($B12)&lt;&gt;MONTH(StartDate),'У6 Ввод'!$D$40="",'У6 Ввод'!$E$40="",'У6 Ввод'!$D$40&gt;$B12),0,MAX(0,MIN(1,'У6 Ввод'!$E$40-NETWORKDAYS('У6 Ввод'!$D$40,$B12)+1))/Настройки!$E$12*100)</f>
        <v>0</v>
      </c>
      <c r="AJ12" s="67" t="n">
        <f aca="false">IF(OR($D12=1,MONTH($B12)&lt;&gt;MONTH(StartDate),'У6 Ввод'!$D$41="",'У6 Ввод'!$E$41="",'У6 Ввод'!$D$41&gt;$B12),0,MAX(0,MIN(1,'У6 Ввод'!$E$41-NETWORKDAYS('У6 Ввод'!$D$41,$B12)+1))/Настройки!$E$12*100)</f>
        <v>0</v>
      </c>
      <c r="AK12" s="67" t="n">
        <f aca="false">IF(OR($D12=1,MONTH($B12)&lt;&gt;MONTH(StartDate),'У6 Ввод'!$D$42="",'У6 Ввод'!$E$42="",'У6 Ввод'!$D$42&gt;$B12),0,MAX(0,MIN(1,'У6 Ввод'!$E$42-NETWORKDAYS('У6 Ввод'!$D$42,$B12)+1))/Настройки!$E$12*100)</f>
        <v>0</v>
      </c>
      <c r="AL12" s="67" t="n">
        <f aca="false">IF(OR($D12=1,MONTH($B12)&lt;&gt;MONTH(StartDate),'У6 Ввод'!$D$43="",'У6 Ввод'!$E$43="",'У6 Ввод'!$D$43&gt;$B12),0,MAX(0,MIN(1,'У6 Ввод'!$E$43-NETWORKDAYS('У6 Ввод'!$D$43,$B12)+1))/Настройки!$E$12*100)</f>
        <v>0</v>
      </c>
      <c r="AM12" s="67" t="n">
        <f aca="false">IF(OR($D12=1,MONTH($B12)&lt;&gt;MONTH(StartDate),'У6 Ввод'!$D$44="",'У6 Ввод'!$E$44="",'У6 Ввод'!$D$44&gt;$B12),0,MAX(0,MIN(1,'У6 Ввод'!$E$44-NETWORKDAYS('У6 Ввод'!$D$44,$B12)+1))/Настройки!$E$12*100)</f>
        <v>0</v>
      </c>
      <c r="AN12" s="67" t="n">
        <f aca="false">IF(OR($D12=1,MONTH($B12)&lt;&gt;MONTH(StartDate),'У6 Ввод'!$D$45="",'У6 Ввод'!$E$45="",'У6 Ввод'!$D$45&gt;$B12),0,MAX(0,MIN(1,'У6 Ввод'!$E$45-NETWORKDAYS('У6 Ввод'!$D$45,$B12)+1))/Настройки!$E$12*100)</f>
        <v>0</v>
      </c>
      <c r="AO12" s="67" t="n">
        <f aca="false">IF(OR($D12=1,MONTH($B12)&lt;&gt;MONTH(StartDate),'У6 Ввод'!$D$46="",'У6 Ввод'!$E$46="",'У6 Ввод'!$D$46&gt;$B12),0,MAX(0,MIN(1,'У6 Ввод'!$E$46-NETWORKDAYS('У6 Ввод'!$D$46,$B12)+1))/Настройки!$E$12*100)</f>
        <v>0</v>
      </c>
      <c r="AP12" s="67" t="n">
        <f aca="false">IF(OR($D12=1,MONTH($B12)&lt;&gt;MONTH(StartDate),'У6 Ввод'!$D$47="",'У6 Ввод'!$E$47="",'У6 Ввод'!$D$47&gt;$B12),0,MAX(0,MIN(1,'У6 Ввод'!$E$47-NETWORKDAYS('У6 Ввод'!$D$47,$B12)+1))/Настройки!$E$12*100)</f>
        <v>0</v>
      </c>
      <c r="AQ12" s="67" t="n">
        <f aca="false">IF(OR($D12=1,MONTH($B12)&lt;&gt;MONTH(StartDate),'У6 Ввод'!$D$48="",'У6 Ввод'!$E$48="",'У6 Ввод'!$D$48&gt;$B12),0,MAX(0,MIN(1,'У6 Ввод'!$E$48-NETWORKDAYS('У6 Ввод'!$D$48,$B12)+1))/Настройки!$E$12*100)</f>
        <v>0</v>
      </c>
      <c r="AR12" s="67" t="n">
        <f aca="false">IF(OR($D12=1,MONTH($B12)&lt;&gt;MONTH(StartDate),'У6 Ввод'!$D$49="",'У6 Ввод'!$E$49="",'У6 Ввод'!$D$49&gt;$B12),0,MAX(0,MIN(1,'У6 Ввод'!$E$49-NETWORKDAYS('У6 Ввод'!$D$49,$B12)+1))/Настройки!$E$12*100)</f>
        <v>0</v>
      </c>
      <c r="AS12" s="67" t="n">
        <f aca="false">IF(OR($D12=1,MONTH($B12)&lt;&gt;MONTH(StartDate),'У6 Ввод'!$D$50="",'У6 Ввод'!$E$50="",'У6 Ввод'!$D$50&gt;$B12),0,MAX(0,MIN(1,'У6 Ввод'!$E$50-NETWORKDAYS('У6 Ввод'!$D$50,$B12)+1))/Настройки!$E$12*100)</f>
        <v>0</v>
      </c>
      <c r="AT12" s="67" t="n">
        <f aca="false">IF(OR($D12=1,MONTH($B12)&lt;&gt;MONTH(StartDate),'У6 Ввод'!$D$51="",'У6 Ввод'!$E$51="",'У6 Ввод'!$D$51&gt;$B12),0,MAX(0,MIN(1,'У6 Ввод'!$E$51-NETWORKDAYS('У6 Ввод'!$D$51,$B12)+1))/Настройки!$E$12*100)</f>
        <v>0</v>
      </c>
      <c r="AU12" s="67" t="n">
        <f aca="false">IF(OR($D12=1,MONTH($B12)&lt;&gt;MONTH(StartDate),'У6 Ввод'!$D$52="",'У6 Ввод'!$E$52="",'У6 Ввод'!$D$52&gt;$B12),0,MAX(0,MIN(1,'У6 Ввод'!$E$52-NETWORKDAYS('У6 Ввод'!$D$52,$B12)+1))/Настройки!$E$12*100)</f>
        <v>0</v>
      </c>
      <c r="AV12" s="67" t="n">
        <f aca="false">IF(OR($D12=1,MONTH($B12)&lt;&gt;MONTH(StartDate),'У6 Ввод'!$D$53="",'У6 Ввод'!$E$53="",'У6 Ввод'!$D$53&gt;$B12),0,MAX(0,MIN(1,'У6 Ввод'!$E$53-NETWORKDAYS('У6 Ввод'!$D$53,$B12)+1))/Настройки!$E$12*100)</f>
        <v>0</v>
      </c>
      <c r="AW12" s="67" t="n">
        <f aca="false">IF(OR($D12=1,MONTH($B12)&lt;&gt;MONTH(StartDate),'У6 Ввод'!$D$54="",'У6 Ввод'!$E$54="",'У6 Ввод'!$D$54&gt;$B12),0,MAX(0,MIN(1,'У6 Ввод'!$E$54-NETWORKDAYS('У6 Ввод'!$D$54,$B12)+1))/Настройки!$E$12*100)</f>
        <v>0</v>
      </c>
      <c r="AX12" s="67" t="n">
        <f aca="false">IF(OR($D12=1,MONTH($B12)&lt;&gt;MONTH(StartDate),'У6 Ввод'!$D$55="",'У6 Ввод'!$E$55="",'У6 Ввод'!$D$55&gt;$B12),0,MAX(0,MIN(1,'У6 Ввод'!$E$55-NETWORKDAYS('У6 Ввод'!$D$55,$B12)+1))/Настройки!$E$12*100)</f>
        <v>0</v>
      </c>
      <c r="AY12" s="67" t="n">
        <f aca="false">IF(OR($D12=1,MONTH($B12)&lt;&gt;MONTH(StartDate),'У6 Ввод'!$D$56="",'У6 Ввод'!$E$56="",'У6 Ввод'!$D$56&gt;$B12),0,MAX(0,MIN(1,'У6 Ввод'!$E$56-NETWORKDAYS('У6 Ввод'!$D$56,$B12)+1))/Настройки!$E$12*100)</f>
        <v>0</v>
      </c>
      <c r="AZ12" s="67" t="n">
        <f aca="false">IF(OR($D12=1,MONTH($B12)&lt;&gt;MONTH(StartDate),'У6 Ввод'!$D$57="",'У6 Ввод'!$E$57="",'У6 Ввод'!$D$57&gt;$B12),0,MAX(0,MIN(1,'У6 Ввод'!$E$57-NETWORKDAYS('У6 Ввод'!$D$57,$B12)+1))/Настройки!$E$12*100)</f>
        <v>0</v>
      </c>
      <c r="BA12" s="67" t="n">
        <f aca="false">IF(OR($D12=1,MONTH($B12)&lt;&gt;MONTH(StartDate),'У6 Ввод'!$D$58="",'У6 Ввод'!$E$58="",'У6 Ввод'!$D$58&gt;$B12),0,MAX(0,MIN(1,'У6 Ввод'!$E$58-NETWORKDAYS('У6 Ввод'!$D$58,$B12)+1))/Настройки!$E$12*100)</f>
        <v>0</v>
      </c>
      <c r="BB12" s="67" t="n">
        <f aca="false">IF(OR($D12=1,MONTH($B12)&lt;&gt;MONTH(StartDate),'У6 Ввод'!$D$59="",'У6 Ввод'!$E$59="",'У6 Ввод'!$D$59&gt;$B12),0,MAX(0,MIN(1,'У6 Ввод'!$E$59-NETWORKDAYS('У6 Ввод'!$D$59,$B12)+1))/Настройки!$E$12*100)</f>
        <v>0</v>
      </c>
      <c r="BC12" s="67" t="n">
        <f aca="false">IF(OR($D12=1,MONTH($B12)&lt;&gt;MONTH(StartDate),'У6 Ввод'!$D$60="",'У6 Ввод'!$E$60="",'У6 Ввод'!$D$60&gt;$B12),0,MAX(0,MIN(1,'У6 Ввод'!$E$60-NETWORKDAYS('У6 Ввод'!$D$60,$B12)+1))/Настройки!$E$12*100)</f>
        <v>0</v>
      </c>
      <c r="BD12" s="67" t="n">
        <f aca="false">IF(OR($D12=1,MONTH($B12)&lt;&gt;MONTH(StartDate),'У6 Ввод'!$D$61="",'У6 Ввод'!$E$61="",'У6 Ввод'!$D$61&gt;$B12),0,MAX(0,MIN(1,'У6 Ввод'!$E$61-NETWORKDAYS('У6 Ввод'!$D$61,$B12)+1))/Настройки!$E$12*100)</f>
        <v>0</v>
      </c>
      <c r="BE12" s="67" t="n">
        <f aca="false">IF(OR($D12=1,MONTH($B12)&lt;&gt;MONTH(StartDate),'У6 Ввод'!$D$62="",'У6 Ввод'!$E$62="",'У6 Ввод'!$D$62&gt;$B12),0,MAX(0,MIN(1,'У6 Ввод'!$E$62-NETWORKDAYS('У6 Ввод'!$D$62,$B12)+1))/Настройки!$E$12*100)</f>
        <v>0</v>
      </c>
      <c r="BF12" s="67" t="n">
        <f aca="false">IF(OR($D12=1,MONTH($B12)&lt;&gt;MONTH(StartDate),'У6 Ввод'!$D$63="",'У6 Ввод'!$E$63="",'У6 Ввод'!$D$63&gt;$B12),0,MAX(0,MIN(1,'У6 Ввод'!$E$63-NETWORKDAYS('У6 Ввод'!$D$63,$B12)+1))/Настройки!$E$12*100)</f>
        <v>0</v>
      </c>
      <c r="BG12" s="67" t="n">
        <f aca="false">IF(OR($D12=1,MONTH($B12)&lt;&gt;MONTH(StartDate),'У6 Ввод'!$D$64="",'У6 Ввод'!$E$64="",'У6 Ввод'!$D$64&gt;$B12),0,MAX(0,MIN(1,'У6 Ввод'!$E$64-NETWORKDAYS('У6 Ввод'!$D$64,$B12)+1))/Настройки!$E$12*100)</f>
        <v>0</v>
      </c>
      <c r="BH12" s="67" t="n">
        <f aca="false">IF(OR($D12=1,MONTH($B12)&lt;&gt;MONTH(StartDate),'У6 Ввод'!$D$65="",'У6 Ввод'!$E$65="",'У6 Ввод'!$D$65&gt;$B12),0,MAX(0,MIN(1,'У6 Ввод'!$E$65-NETWORKDAYS('У6 Ввод'!$D$65,$B12)+1))/Настройки!$E$12*100)</f>
        <v>0</v>
      </c>
      <c r="BI12" s="67" t="n">
        <f aca="false">IF(OR($D12=1,MONTH($B12)&lt;&gt;MONTH(StartDate),'У6 Ввод'!$D$66="",'У6 Ввод'!$E$66="",'У6 Ввод'!$D$66&gt;$B12),0,MAX(0,MIN(1,'У6 Ввод'!$E$66-NETWORKDAYS('У6 Ввод'!$D$66,$B12)+1))/Настройки!$E$12*100)</f>
        <v>0</v>
      </c>
      <c r="BJ12" s="67" t="n">
        <f aca="false">IF(OR($D12=1,MONTH($B12)&lt;&gt;MONTH(StartDate),'У6 Ввод'!$D$67="",'У6 Ввод'!$E$67="",'У6 Ввод'!$D$67&gt;$B12),0,MAX(0,MIN(1,'У6 Ввод'!$E$67-NETWORKDAYS('У6 Ввод'!$D$67,$B12)+1))/Настройки!$E$12*100)</f>
        <v>0</v>
      </c>
      <c r="BK12" s="67" t="n">
        <f aca="false">IF(OR($D12=1,MONTH($B12)&lt;&gt;MONTH(StartDate),'У6 Ввод'!$D$68="",'У6 Ввод'!$E$68="",'У6 Ввод'!$D$68&gt;$B12),0,MAX(0,MIN(1,'У6 Ввод'!$E$68-NETWORKDAYS('У6 Ввод'!$D$68,$B12)+1))/Настройки!$E$12*100)</f>
        <v>0</v>
      </c>
      <c r="BL12" s="67" t="n">
        <f aca="false">IF(OR($D12=1,MONTH($B12)&lt;&gt;MONTH(StartDate),'У6 Ввод'!$D$69="",'У6 Ввод'!$E$69="",'У6 Ввод'!$D$69&gt;$B12),0,MAX(0,MIN(1,'У6 Ввод'!$E$69-NETWORKDAYS('У6 Ввод'!$D$69,$B12)+1))/Настройки!$E$12*100)</f>
        <v>0</v>
      </c>
      <c r="BM12" s="67" t="n">
        <f aca="false">IF(OR($D12=1,MONTH($B12)&lt;&gt;MONTH(StartDate),'У6 Ввод'!$D$70="",'У6 Ввод'!$E$70="",'У6 Ввод'!$D$70&gt;$B12),0,MAX(0,MIN(1,'У6 Ввод'!$E$70-NETWORKDAYS('У6 Ввод'!$D$70,$B12)+1))/Настройки!$E$12*100)</f>
        <v>0</v>
      </c>
      <c r="BN12" s="67" t="n">
        <f aca="false">IF(OR($D12=1,MONTH($B12)&lt;&gt;MONTH(StartDate),'У6 Ввод'!$D$71="",'У6 Ввод'!$E$71="",'У6 Ввод'!$D$71&gt;$B12),0,MAX(0,MIN(1,'У6 Ввод'!$E$71-NETWORKDAYS('У6 Ввод'!$D$71,$B12)+1))/Настройки!$E$12*100)</f>
        <v>0</v>
      </c>
      <c r="BO12" s="67" t="n">
        <f aca="false">IF(OR($D12=1,MONTH($B12)&lt;&gt;MONTH(StartDate),'У6 Ввод'!$D$72="",'У6 Ввод'!$E$72="",'У6 Ввод'!$D$72&gt;$B12),0,MAX(0,MIN(1,'У6 Ввод'!$E$72-NETWORKDAYS('У6 Ввод'!$D$72,$B12)+1))/Настройки!$E$12*100)</f>
        <v>0</v>
      </c>
      <c r="BP12" s="67" t="n">
        <f aca="false">IF(OR($D12=1,MONTH($B12)&lt;&gt;MONTH(StartDate),'У6 Ввод'!$D$73="",'У6 Ввод'!$E$73="",'У6 Ввод'!$D$73&gt;$B12),0,MAX(0,MIN(1,'У6 Ввод'!$E$73-NETWORKDAYS('У6 Ввод'!$D$73,$B12)+1))/Настройки!$E$12*100)</f>
        <v>0</v>
      </c>
      <c r="BQ12" s="67" t="n">
        <f aca="false">IF(OR($D12=1,MONTH($B12)&lt;&gt;MONTH(StartDate),'У6 Ввод'!$D$74="",'У6 Ввод'!$E$74="",'У6 Ввод'!$D$74&gt;$B12),0,MAX(0,MIN(1,'У6 Ввод'!$E$74-NETWORKDAYS('У6 Ввод'!$D$74,$B12)+1))/Настройки!$E$12*100)</f>
        <v>0</v>
      </c>
      <c r="BR12" s="67" t="n">
        <f aca="false">IF(OR($D12=1,MONTH($B12)&lt;&gt;MONTH(StartDate),'У6 Ввод'!$D$75="",'У6 Ввод'!$E$75="",'У6 Ввод'!$D$75&gt;$B12),0,MAX(0,MIN(1,'У6 Ввод'!$E$75-NETWORKDAYS('У6 Ввод'!$D$75,$B12)+1))/Настройки!$E$12*100)</f>
        <v>0</v>
      </c>
      <c r="BS12" s="67" t="n">
        <f aca="false">IF(OR($D12=1,MONTH($B12)&lt;&gt;MONTH(StartDate),'У6 Ввод'!$D$76="",'У6 Ввод'!$E$76="",'У6 Ввод'!$D$76&gt;$B12),0,MAX(0,MIN(1,'У6 Ввод'!$E$76-NETWORKDAYS('У6 Ввод'!$D$76,$B12)+1))/Настройки!$E$12*100)</f>
        <v>0</v>
      </c>
      <c r="BT12" s="67" t="n">
        <f aca="false">IF(OR($D12=1,MONTH($B12)&lt;&gt;MONTH(StartDate),'У6 Ввод'!$D$77="",'У6 Ввод'!$E$77="",'У6 Ввод'!$D$77&gt;$B12),0,MAX(0,MIN(1,'У6 Ввод'!$E$77-NETWORKDAYS('У6 Ввод'!$D$77,$B12)+1))/Настройки!$E$12*100)</f>
        <v>0</v>
      </c>
      <c r="BU12" s="67" t="n">
        <f aca="false">IF(OR($D12=1,MONTH($B12)&lt;&gt;MONTH(StartDate),'У6 Ввод'!$D$78="",'У6 Ввод'!$E$78="",'У6 Ввод'!$D$78&gt;$B12),0,MAX(0,MIN(1,'У6 Ввод'!$E$78-NETWORKDAYS('У6 Ввод'!$D$78,$B12)+1))/Настройки!$E$12*100)</f>
        <v>0</v>
      </c>
      <c r="BV12" s="67" t="n">
        <f aca="false">IF(OR($D12=1,MONTH($B12)&lt;&gt;MONTH(StartDate),'У6 Ввод'!$D$79="",'У6 Ввод'!$E$79="",'У6 Ввод'!$D$79&gt;$B12),0,MAX(0,MIN(1,'У6 Ввод'!$E$79-NETWORKDAYS('У6 Ввод'!$D$79,$B12)+1))/Настройки!$E$12*100)</f>
        <v>0</v>
      </c>
      <c r="BW12" s="67" t="n">
        <f aca="false">IF(OR($D12=1,MONTH($B12)&lt;&gt;MONTH(StartDate),'У6 Ввод'!$D$80="",'У6 Ввод'!$E$80="",'У6 Ввод'!$D$80&gt;$B12),0,MAX(0,MIN(1,'У6 Ввод'!$E$80-NETWORKDAYS('У6 Ввод'!$D$80,$B12)+1))/Настройки!$E$12*100)</f>
        <v>0</v>
      </c>
      <c r="BX12" s="67" t="n">
        <f aca="false">IF(OR($D12=1,MONTH($B12)&lt;&gt;MONTH(StartDate),'У6 Ввод'!$D$81="",'У6 Ввод'!$E$81="",'У6 Ввод'!$D$81&gt;$B12),0,MAX(0,MIN(1,'У6 Ввод'!$E$81-NETWORKDAYS('У6 Ввод'!$D$81,$B12)+1))/Настройки!$E$12*100)</f>
        <v>0</v>
      </c>
      <c r="BY12" s="67" t="n">
        <f aca="false">IF(OR($D12=1,MONTH($B12)&lt;&gt;MONTH(StartDate),'У6 Ввод'!$D$82="",'У6 Ввод'!$E$82="",'У6 Ввод'!$D$82&gt;$B12),0,MAX(0,MIN(1,'У6 Ввод'!$E$82-NETWORKDAYS('У6 Ввод'!$D$82,$B12)+1))/Настройки!$E$12*100)</f>
        <v>0</v>
      </c>
      <c r="BZ12" s="67" t="n">
        <f aca="false">IF(OR($D12=1,MONTH($B12)&lt;&gt;MONTH(StartDate),'У6 Ввод'!$D$83="",'У6 Ввод'!$E$83="",'У6 Ввод'!$D$83&gt;$B12),0,MAX(0,MIN(1,'У6 Ввод'!$E$83-NETWORKDAYS('У6 Ввод'!$D$83,$B12)+1))/Настройки!$E$12*100)</f>
        <v>0</v>
      </c>
      <c r="CA12" s="67" t="n">
        <f aca="false">IF(OR($D12=1,MONTH($B12)&lt;&gt;MONTH(StartDate),'У6 Ввод'!$D$84="",'У6 Ввод'!$E$84="",'У6 Ввод'!$D$84&gt;$B12),0,MAX(0,MIN(1,'У6 Ввод'!$E$84-NETWORKDAYS('У6 Ввод'!$D$84,$B12)+1))/Настройки!$E$12*100)</f>
        <v>0</v>
      </c>
      <c r="CB12" s="67" t="n">
        <f aca="false">IF(OR($D12=1,MONTH($B12)&lt;&gt;MONTH(StartDate),'У6 Ввод'!$D$85="",'У6 Ввод'!$E$85="",'У6 Ввод'!$D$85&gt;$B12),0,MAX(0,MIN(1,'У6 Ввод'!$E$85-NETWORKDAYS('У6 Ввод'!$D$85,$B12)+1))/Настройки!$E$12*100)</f>
        <v>0</v>
      </c>
      <c r="CC12" s="67" t="n">
        <f aca="false">IF(OR($D12=1,MONTH($B12)&lt;&gt;MONTH(StartDate),'У6 Ввод'!$D$86="",'У6 Ввод'!$E$86="",'У6 Ввод'!$D$86&gt;$B12),0,MAX(0,MIN(1,'У6 Ввод'!$E$86-NETWORKDAYS('У6 Ввод'!$D$86,$B12)+1))/Настройки!$E$12*100)</f>
        <v>0</v>
      </c>
      <c r="CD12" s="67" t="n">
        <f aca="false">IF(OR($D12=1,MONTH($B12)&lt;&gt;MONTH(StartDate),'У6 Ввод'!$D$87="",'У6 Ввод'!$E$87="",'У6 Ввод'!$D$87&gt;$B12),0,MAX(0,MIN(1,'У6 Ввод'!$E$87-NETWORKDAYS('У6 Ввод'!$D$87,$B12)+1))/Настройки!$E$12*100)</f>
        <v>0</v>
      </c>
      <c r="CE12" s="67" t="n">
        <f aca="false">IF(OR($D12=1,MONTH($B12)&lt;&gt;MONTH(StartDate),'У6 Ввод'!$D$88="",'У6 Ввод'!$E$88="",'У6 Ввод'!$D$88&gt;$B12),0,MAX(0,MIN(1,'У6 Ввод'!$E$88-NETWORKDAYS('У6 Ввод'!$D$88,$B12)+1))/Настройки!$E$12*100)</f>
        <v>0</v>
      </c>
      <c r="CF12" s="67" t="n">
        <f aca="false">IF(OR($D12=1,MONTH($B12)&lt;&gt;MONTH(StartDate),'У6 Ввод'!$D$89="",'У6 Ввод'!$E$89="",'У6 Ввод'!$D$89&gt;$B12),0,MAX(0,MIN(1,'У6 Ввод'!$E$89-NETWORKDAYS('У6 Ввод'!$D$89,$B12)+1))/Настройки!$E$12*100)</f>
        <v>0</v>
      </c>
      <c r="CG12" s="67" t="n">
        <f aca="false">IF(OR($D12=1,MONTH($B12)&lt;&gt;MONTH(StartDate),'У6 Ввод'!$D$90="",'У6 Ввод'!$E$90="",'У6 Ввод'!$D$90&gt;$B12),0,MAX(0,MIN(1,'У6 Ввод'!$E$90-NETWORKDAYS('У6 Ввод'!$D$90,$B12)+1))/Настройки!$E$12*100)</f>
        <v>0</v>
      </c>
      <c r="CH12" s="67" t="n">
        <f aca="false">IF(OR($D12=1,MONTH($B12)&lt;&gt;MONTH(StartDate),'У6 Ввод'!$D$91="",'У6 Ввод'!$E$91="",'У6 Ввод'!$D$91&gt;$B12),0,MAX(0,MIN(1,'У6 Ввод'!$E$91-NETWORKDAYS('У6 Ввод'!$D$91,$B12)+1))/Настройки!$E$12*100)</f>
        <v>0</v>
      </c>
      <c r="CI12" s="67" t="n">
        <f aca="false">IF(OR($D12=1,MONTH($B12)&lt;&gt;MONTH(StartDate),'У6 Ввод'!$D$92="",'У6 Ввод'!$E$92="",'У6 Ввод'!$D$92&gt;$B12),0,MAX(0,MIN(1,'У6 Ввод'!$E$92-NETWORKDAYS('У6 Ввод'!$D$92,$B12)+1))/Настройки!$E$12*100)</f>
        <v>0</v>
      </c>
      <c r="CJ12" s="67" t="n">
        <f aca="false">IF(OR($D12=1,MONTH($B12)&lt;&gt;MONTH(StartDate),'У6 Ввод'!$D$93="",'У6 Ввод'!$E$93="",'У6 Ввод'!$D$93&gt;$B12),0,MAX(0,MIN(1,'У6 Ввод'!$E$93-NETWORKDAYS('У6 Ввод'!$D$93,$B12)+1))/Настройки!$E$12*100)</f>
        <v>0</v>
      </c>
      <c r="CK12" s="67" t="n">
        <f aca="false">IF(OR($D12=1,MONTH($B12)&lt;&gt;MONTH(StartDate),'У6 Ввод'!$D$94="",'У6 Ввод'!$E$94="",'У6 Ввод'!$D$94&gt;$B12),0,MAX(0,MIN(1,'У6 Ввод'!$E$94-NETWORKDAYS('У6 Ввод'!$D$94,$B12)+1))/Настройки!$E$12*100)</f>
        <v>0</v>
      </c>
      <c r="CL12" s="67" t="n">
        <f aca="false">IF(OR($D12=1,MONTH($B12)&lt;&gt;MONTH(StartDate),'У6 Ввод'!$D$95="",'У6 Ввод'!$E$95="",'У6 Ввод'!$D$95&gt;$B12),0,MAX(0,MIN(1,'У6 Ввод'!$E$95-NETWORKDAYS('У6 Ввод'!$D$95,$B12)+1))/Настройки!$E$12*100)</f>
        <v>0</v>
      </c>
      <c r="CM12" s="67" t="n">
        <f aca="false">IF(OR($D12=1,MONTH($B12)&lt;&gt;MONTH(StartDate),'У6 Ввод'!$D$96="",'У6 Ввод'!$E$96="",'У6 Ввод'!$D$96&gt;$B12),0,MAX(0,MIN(1,'У6 Ввод'!$E$96-NETWORKDAYS('У6 Ввод'!$D$96,$B12)+1))/Настройки!$E$12*100)</f>
        <v>0</v>
      </c>
      <c r="CN12" s="67" t="n">
        <f aca="false">IF(OR($D12=1,MONTH($B12)&lt;&gt;MONTH(StartDate),'У6 Ввод'!$D$97="",'У6 Ввод'!$E$97="",'У6 Ввод'!$D$97&gt;$B12),0,MAX(0,MIN(1,'У6 Ввод'!$E$97-NETWORKDAYS('У6 Ввод'!$D$97,$B12)+1))/Настройки!$E$12*100)</f>
        <v>0</v>
      </c>
      <c r="CO12" s="67" t="n">
        <f aca="false">IF(OR($D12=1,MONTH($B12)&lt;&gt;MONTH(StartDate),'У6 Ввод'!$D$98="",'У6 Ввод'!$E$98="",'У6 Ввод'!$D$98&gt;$B12),0,MAX(0,MIN(1,'У6 Ввод'!$E$98-NETWORKDAYS('У6 Ввод'!$D$98,$B12)+1))/Настройки!$E$12*100)</f>
        <v>0</v>
      </c>
      <c r="CP12" s="67" t="n">
        <f aca="false">IF(OR($D12=1,MONTH($B12)&lt;&gt;MONTH(StartDate),'У6 Ввод'!$D$99="",'У6 Ввод'!$E$99="",'У6 Ввод'!$D$99&gt;$B12),0,MAX(0,MIN(1,'У6 Ввод'!$E$99-NETWORKDAYS('У6 Ввод'!$D$99,$B12)+1))/Настройки!$E$12*100)</f>
        <v>0</v>
      </c>
      <c r="CQ12" s="67" t="n">
        <f aca="false">IF(OR($D12=1,MONTH($B12)&lt;&gt;MONTH(StartDate),'У6 Ввод'!$D$100="",'У6 Ввод'!$E$100="",'У6 Ввод'!$D$100&gt;$B12),0,MAX(0,MIN(1,'У6 Ввод'!$E$100-NETWORKDAYS('У6 Ввод'!$D$100,$B12)+1))/Настройки!$E$12*100)</f>
        <v>0</v>
      </c>
      <c r="CR12" s="67" t="n">
        <f aca="false">IF(OR($D12=1,MONTH($B12)&lt;&gt;MONTH(StartDate),'У6 Ввод'!$D$101="",'У6 Ввод'!$E$101="",'У6 Ввод'!$D$101&gt;$B12),0,MAX(0,MIN(1,'У6 Ввод'!$E$101-NETWORKDAYS('У6 Ввод'!$D$101,$B12)+1))/Настройки!$E$12*100)</f>
        <v>0</v>
      </c>
      <c r="CS12" s="67" t="n">
        <f aca="false">IF(OR($D12=1,MONTH($B12)&lt;&gt;MONTH(StartDate),'У6 Ввод'!$D$102="",'У6 Ввод'!$E$102="",'У6 Ввод'!$D$102&gt;$B12),0,MAX(0,MIN(1,'У6 Ввод'!$E$102-NETWORKDAYS('У6 Ввод'!$D$102,$B12)+1))/Настройки!$E$12*100)</f>
        <v>0</v>
      </c>
      <c r="CT12" s="67" t="n">
        <f aca="false">IF(OR($D12=1,MONTH($B12)&lt;&gt;MONTH(StartDate),'У6 Ввод'!$D$103="",'У6 Ввод'!$E$103="",'У6 Ввод'!$D$103&gt;$B12),0,MAX(0,MIN(1,'У6 Ввод'!$E$103-NETWORKDAYS('У6 Ввод'!$D$103,$B12)+1))/Настройки!$E$12*100)</f>
        <v>0</v>
      </c>
      <c r="CU12" s="67" t="n">
        <f aca="false">IF(OR($D12=1,MONTH($B12)&lt;&gt;MONTH(StartDate),'У6 Ввод'!$D$104="",'У6 Ввод'!$E$104="",'У6 Ввод'!$D$104&gt;$B12),0,MAX(0,MIN(1,'У6 Ввод'!$E$104-NETWORKDAYS('У6 Ввод'!$D$104,$B12)+1))/Настройки!$E$12*100)</f>
        <v>0</v>
      </c>
      <c r="CV12" s="67" t="n">
        <f aca="false">IF(OR($D12=1,MONTH($B12)&lt;&gt;MONTH(StartDate),'У6 Ввод'!$D$105="",'У6 Ввод'!$E$105="",'У6 Ввод'!$D$105&gt;$B12),0,MAX(0,MIN(1,'У6 Ввод'!$E$105-NETWORKDAYS('У6 Ввод'!$D$105,$B12)+1))/Настройки!$E$12*100)</f>
        <v>0</v>
      </c>
      <c r="CW12" s="67" t="n">
        <f aca="false">IF(OR($D12=1,MONTH($B12)&lt;&gt;MONTH(StartDate),'У6 Ввод'!$D$106="",'У6 Ввод'!$E$106="",'У6 Ввод'!$D$106&gt;$B12),0,MAX(0,MIN(1,'У6 Ввод'!$E$106-NETWORKDAYS('У6 Ввод'!$D$106,$B12)+1))/Настройки!$E$12*100)</f>
        <v>0</v>
      </c>
      <c r="CX12" s="67" t="n">
        <f aca="false">IF(OR($D12=1,MONTH($B12)&lt;&gt;MONTH(StartDate),'У6 Ввод'!$D$107="",'У6 Ввод'!$E$107="",'У6 Ввод'!$D$107&gt;$B12),0,MAX(0,MIN(1,'У6 Ввод'!$E$107-NETWORKDAYS('У6 Ввод'!$D$107,$B12)+1))/Настройки!$E$12*100)</f>
        <v>0</v>
      </c>
      <c r="CY12" s="67" t="n">
        <f aca="false">IF(OR($D12=1,MONTH($B12)&lt;&gt;MONTH(StartDate),'У6 Ввод'!$D$108="",'У6 Ввод'!$E$108="",'У6 Ввод'!$D$108&gt;$B12),0,MAX(0,MIN(1,'У6 Ввод'!$E$108-NETWORKDAYS('У6 Ввод'!$D$108,$B12)+1))/Настройки!$E$12*100)</f>
        <v>0</v>
      </c>
      <c r="CZ12" s="67" t="n">
        <f aca="false">IF(OR($D12=1,MONTH($B12)&lt;&gt;MONTH(StartDate),'У6 Ввод'!$D$109="",'У6 Ввод'!$E$109="",'У6 Ввод'!$D$109&gt;$B12),0,MAX(0,MIN(1,'У6 Ввод'!$E$109-NETWORKDAYS('У6 Ввод'!$D$109,$B12)+1))/Настройки!$E$12*100)</f>
        <v>0</v>
      </c>
      <c r="DA12" s="67" t="n">
        <f aca="false">IF(OR($D12=1,MONTH($B12)&lt;&gt;MONTH(StartDate),'У6 Ввод'!$D$110="",'У6 Ввод'!$E$110="",'У6 Ввод'!$D$110&gt;$B12),0,MAX(0,MIN(1,'У6 Ввод'!$E$110-NETWORKDAYS('У6 Ввод'!$D$110,$B12)+1))/Настройки!$E$12*100)</f>
        <v>0</v>
      </c>
      <c r="DB12" s="67" t="n">
        <f aca="false">IF(OR($D12=1,MONTH($B12)&lt;&gt;MONTH(StartDate),'У6 Ввод'!$D$111="",'У6 Ввод'!$E$111="",'У6 Ввод'!$D$111&gt;$B12),0,MAX(0,MIN(1,'У6 Ввод'!$E$111-NETWORKDAYS('У6 Ввод'!$D$111,$B12)+1))/Настройки!$E$12*100)</f>
        <v>0</v>
      </c>
      <c r="DC12" s="67" t="n">
        <f aca="false">IF(OR($D12=1,MONTH($B12)&lt;&gt;MONTH(StartDate),'У6 Ввод'!$D$112="",'У6 Ввод'!$E$112="",'У6 Ввод'!$D$112&gt;$B12),0,MAX(0,MIN(1,'У6 Ввод'!$E$112-NETWORKDAYS('У6 Ввод'!$D$112,$B12)+1))/Настройки!$E$12*100)</f>
        <v>0</v>
      </c>
      <c r="DD12" s="67" t="n">
        <f aca="false">IF(OR($D12=1,MONTH($B12)&lt;&gt;MONTH(StartDate),'У6 Ввод'!$D$113="",'У6 Ввод'!$E$113="",'У6 Ввод'!$D$113&gt;$B12),0,MAX(0,MIN(1,'У6 Ввод'!$E$113-NETWORKDAYS('У6 Ввод'!$D$113,$B12)+1))/Настройки!$E$12*100)</f>
        <v>0</v>
      </c>
      <c r="DE12" s="67" t="n">
        <f aca="false">IF(OR($D12=1,MONTH($B12)&lt;&gt;MONTH(StartDate),'У6 Ввод'!$D$114="",'У6 Ввод'!$E$114="",'У6 Ввод'!$D$114&gt;$B12),0,MAX(0,MIN(1,'У6 Ввод'!$E$114-NETWORKDAYS('У6 Ввод'!$D$114,$B12)+1))/Настройки!$E$12*100)</f>
        <v>0</v>
      </c>
      <c r="DF12" s="67" t="n">
        <f aca="false">IF(OR($D12=1,MONTH($B12)&lt;&gt;MONTH(StartDate),'У6 Ввод'!$D$115="",'У6 Ввод'!$E$115="",'У6 Ввод'!$D$115&gt;$B12),0,MAX(0,MIN(1,'У6 Ввод'!$E$115-NETWORKDAYS('У6 Ввод'!$D$115,$B12)+1))/Настройки!$E$12*100)</f>
        <v>0</v>
      </c>
      <c r="DG12" s="67" t="n">
        <f aca="false">IF(OR($D12=1,MONTH($B12)&lt;&gt;MONTH(StartDate),'У6 Ввод'!$D$116="",'У6 Ввод'!$E$116="",'У6 Ввод'!$D$116&gt;$B12),0,MAX(0,MIN(1,'У6 Ввод'!$E$116-NETWORKDAYS('У6 Ввод'!$D$116,$B12)+1))/Настройки!$E$12*100)</f>
        <v>0</v>
      </c>
      <c r="DH12" s="67" t="n">
        <f aca="false">IF(OR($D12=1,MONTH($B12)&lt;&gt;MONTH(StartDate),'У6 Ввод'!$D$117="",'У6 Ввод'!$E$117="",'У6 Ввод'!$D$117&gt;$B12),0,MAX(0,MIN(1,'У6 Ввод'!$E$117-NETWORKDAYS('У6 Ввод'!$D$117,$B12)+1))/Настройки!$E$12*100)</f>
        <v>0</v>
      </c>
      <c r="DI12" s="67" t="n">
        <f aca="false">IF(OR($D12=1,MONTH($B12)&lt;&gt;MONTH(StartDate),'У6 Ввод'!$D$118="",'У6 Ввод'!$E$118="",'У6 Ввод'!$D$118&gt;$B12),0,MAX(0,MIN(1,'У6 Ввод'!$E$118-NETWORKDAYS('У6 Ввод'!$D$118,$B12)+1))/Настройки!$E$12*100)</f>
        <v>0</v>
      </c>
      <c r="DJ12" s="67" t="n">
        <f aca="false">IF(OR($D12=1,MONTH($B12)&lt;&gt;MONTH(StartDate),'У6 Ввод'!$D$119="",'У6 Ввод'!$E$119="",'У6 Ввод'!$D$119&gt;$B12),0,MAX(0,MIN(1,'У6 Ввод'!$E$119-NETWORKDAYS('У6 Ввод'!$D$119,$B12)+1))/Настройки!$E$12*100)</f>
        <v>0</v>
      </c>
      <c r="DK12" s="67" t="n">
        <f aca="false">IF(OR($D12=1,MONTH($B12)&lt;&gt;MONTH(StartDate),'У6 Ввод'!$D$120="",'У6 Ввод'!$E$120="",'У6 Ввод'!$D$120&gt;$B12),0,MAX(0,MIN(1,'У6 Ввод'!$E$120-NETWORKDAYS('У6 Ввод'!$D$120,$B12)+1))/Настройки!$E$12*100)</f>
        <v>0</v>
      </c>
      <c r="DL12" s="67" t="n">
        <f aca="false">IF(OR($D12=1,MONTH($B12)&lt;&gt;MONTH(StartDate),'У6 Ввод'!$D$121="",'У6 Ввод'!$E$121="",'У6 Ввод'!$D$121&gt;$B12),0,MAX(0,MIN(1,'У6 Ввод'!$E$121-NETWORKDAYS('У6 Ввод'!$D$121,$B12)+1))/Настройки!$E$12*100)</f>
        <v>0</v>
      </c>
      <c r="DM12" s="67" t="n">
        <f aca="false">IF(OR($D12=1,MONTH($B12)&lt;&gt;MONTH(StartDate),'У6 Ввод'!$D$122="",'У6 Ввод'!$E$122="",'У6 Ввод'!$D$122&gt;$B12),0,MAX(0,MIN(1,'У6 Ввод'!$E$122-NETWORKDAYS('У6 Ввод'!$D$122,$B12)+1))/Настройки!$E$12*100)</f>
        <v>0</v>
      </c>
      <c r="DN12" s="67" t="n">
        <f aca="false">IF(OR($D12=1,MONTH($B12)&lt;&gt;MONTH(StartDate),'У6 Ввод'!$D$123="",'У6 Ввод'!$E$123="",'У6 Ввод'!$D$123&gt;$B12),0,MAX(0,MIN(1,'У6 Ввод'!$E$123-NETWORKDAYS('У6 Ввод'!$D$123,$B12)+1))/Настройки!$E$12*100)</f>
        <v>0</v>
      </c>
      <c r="DO12" s="67" t="n">
        <f aca="false">IF(OR($D12=1,MONTH($B12)&lt;&gt;MONTH(StartDate),'У6 Ввод'!$D$124="",'У6 Ввод'!$E$124="",'У6 Ввод'!$D$124&gt;$B12),0,MAX(0,MIN(1,'У6 Ввод'!$E$124-NETWORKDAYS('У6 Ввод'!$D$124,$B12)+1))/Настройки!$E$12*100)</f>
        <v>0</v>
      </c>
      <c r="DP12" s="67" t="n">
        <f aca="false">IF(OR($D12=1,MONTH($B12)&lt;&gt;MONTH(StartDate),'У6 Ввод'!$D$125="",'У6 Ввод'!$E$125="",'У6 Ввод'!$D$125&gt;$B12),0,MAX(0,MIN(1,'У6 Ввод'!$E$125-NETWORKDAYS('У6 Ввод'!$D$125,$B12)+1))/Настройки!$E$12*100)</f>
        <v>0</v>
      </c>
      <c r="DQ12" s="67" t="n">
        <f aca="false">IF(OR($D12=1,MONTH($B12)&lt;&gt;MONTH(StartDate),'У6 Ввод'!$D$126="",'У6 Ввод'!$E$126="",'У6 Ввод'!$D$126&gt;$B12),0,MAX(0,MIN(1,'У6 Ввод'!$E$126-NETWORKDAYS('У6 Ввод'!$D$126,$B12)+1))/Настройки!$E$12*100)</f>
        <v>0</v>
      </c>
      <c r="DR12" s="67" t="n">
        <f aca="false">IF(OR($D12=1,MONTH($B12)&lt;&gt;MONTH(StartDate),'У6 Ввод'!$D$127="",'У6 Ввод'!$E$127="",'У6 Ввод'!$D$127&gt;$B12),0,MAX(0,MIN(1,'У6 Ввод'!$E$127-NETWORKDAYS('У6 Ввод'!$D$127,$B12)+1))/Настройки!$E$12*100)</f>
        <v>0</v>
      </c>
      <c r="DS12" s="67" t="n">
        <f aca="false">IF(OR($D12=1,MONTH($B12)&lt;&gt;MONTH(StartDate),'У6 Ввод'!$D$128="",'У6 Ввод'!$E$128="",'У6 Ввод'!$D$128&gt;$B12),0,MAX(0,MIN(1,'У6 Ввод'!$E$128-NETWORKDAYS('У6 Ввод'!$D$128,$B12)+1))/Настройки!$E$12*100)</f>
        <v>0</v>
      </c>
      <c r="DT12" s="67" t="n">
        <f aca="false">IF(OR($D12=1,MONTH($B12)&lt;&gt;MONTH(StartDate),'У6 Ввод'!$D$129="",'У6 Ввод'!$E$129="",'У6 Ввод'!$D$129&gt;$B12),0,MAX(0,MIN(1,'У6 Ввод'!$E$129-NETWORKDAYS('У6 Ввод'!$D$129,$B12)+1))/Настройки!$E$12*100)</f>
        <v>0</v>
      </c>
      <c r="DU12" s="67" t="n">
        <f aca="false">IF(OR($D12=1,MONTH($B12)&lt;&gt;MONTH(StartDate),'У6 Ввод'!$D$130="",'У6 Ввод'!$E$130="",'У6 Ввод'!$D$130&gt;$B12),0,MAX(0,MIN(1,'У6 Ввод'!$E$130-NETWORKDAYS('У6 Ввод'!$D$130,$B12)+1))/Настройки!$E$12*100)</f>
        <v>0</v>
      </c>
      <c r="DV12" s="67" t="n">
        <f aca="false">IF(OR($D12=1,MONTH($B12)&lt;&gt;MONTH(StartDate),'У6 Ввод'!$D$131="",'У6 Ввод'!$E$131="",'У6 Ввод'!$D$131&gt;$B12),0,MAX(0,MIN(1,'У6 Ввод'!$E$131-NETWORKDAYS('У6 Ввод'!$D$131,$B12)+1))/Настройки!$E$12*100)</f>
        <v>0</v>
      </c>
      <c r="DW12" s="67" t="n">
        <f aca="false">IF(OR($D12=1,MONTH($B12)&lt;&gt;MONTH(StartDate),'У6 Ввод'!$D$132="",'У6 Ввод'!$E$132="",'У6 Ввод'!$D$132&gt;$B12),0,MAX(0,MIN(1,'У6 Ввод'!$E$132-NETWORKDAYS('У6 Ввод'!$D$132,$B12)+1))/Настройки!$E$12*100)</f>
        <v>0</v>
      </c>
      <c r="DX12" s="67" t="n">
        <f aca="false">IF(OR($D12=1,MONTH($B12)&lt;&gt;MONTH(StartDate),'У6 Ввод'!$D$133="",'У6 Ввод'!$E$133="",'У6 Ввод'!$D$133&gt;$B12),0,MAX(0,MIN(1,'У6 Ввод'!$E$133-NETWORKDAYS('У6 Ввод'!$D$133,$B12)+1))/Настройки!$E$12*100)</f>
        <v>0</v>
      </c>
      <c r="DY12" s="67" t="n">
        <f aca="false">IF(OR($D12=1,MONTH($B12)&lt;&gt;MONTH(StartDate),'У6 Ввод'!$D$134="",'У6 Ввод'!$E$134="",'У6 Ввод'!$D$134&gt;$B12),0,MAX(0,MIN(1,'У6 Ввод'!$E$134-NETWORKDAYS('У6 Ввод'!$D$134,$B12)+1))/Настройки!$E$12*100)</f>
        <v>0</v>
      </c>
      <c r="DZ12" s="67" t="n">
        <f aca="false">IF(OR($D12=1,MONTH($B12)&lt;&gt;MONTH(StartDate),'У6 Ввод'!$D$135="",'У6 Ввод'!$E$135="",'У6 Ввод'!$D$135&gt;$B12),0,MAX(0,MIN(1,'У6 Ввод'!$E$135-NETWORKDAYS('У6 Ввод'!$D$135,$B12)+1))/Настройки!$E$12*100)</f>
        <v>0</v>
      </c>
      <c r="EA12" s="67" t="n">
        <f aca="false">IF(OR($D12=1,MONTH($B12)&lt;&gt;MONTH(StartDate),'У6 Ввод'!$D$136="",'У6 Ввод'!$E$136="",'У6 Ввод'!$D$136&gt;$B12),0,MAX(0,MIN(1,'У6 Ввод'!$E$136-NETWORKDAYS('У6 Ввод'!$D$136,$B12)+1))/Настройки!$E$12*100)</f>
        <v>0</v>
      </c>
      <c r="EB12" s="67" t="n">
        <f aca="false">IF(OR($D12=1,MONTH($B12)&lt;&gt;MONTH(StartDate),'У6 Ввод'!$D$137="",'У6 Ввод'!$E$137="",'У6 Ввод'!$D$137&gt;$B12),0,MAX(0,MIN(1,'У6 Ввод'!$E$137-NETWORKDAYS('У6 Ввод'!$D$137,$B12)+1))/Настройки!$E$12*100)</f>
        <v>0</v>
      </c>
      <c r="EC12" s="67" t="n">
        <f aca="false">IF(OR($D12=1,MONTH($B12)&lt;&gt;MONTH(StartDate),'У6 Ввод'!$D$138="",'У6 Ввод'!$E$138="",'У6 Ввод'!$D$138&gt;$B12),0,MAX(0,MIN(1,'У6 Ввод'!$E$138-NETWORKDAYS('У6 Ввод'!$D$138,$B12)+1))/Настройки!$E$12*100)</f>
        <v>0</v>
      </c>
      <c r="ED12" s="67" t="n">
        <f aca="false">IF(OR($D12=1,MONTH($B12)&lt;&gt;MONTH(StartDate),'У6 Ввод'!$D$139="",'У6 Ввод'!$E$139="",'У6 Ввод'!$D$139&gt;$B12),0,MAX(0,MIN(1,'У6 Ввод'!$E$139-NETWORKDAYS('У6 Ввод'!$D$139,$B12)+1))/Настройки!$E$12*100)</f>
        <v>0</v>
      </c>
      <c r="EE12" s="67" t="n">
        <f aca="false">IF(OR($D12=1,MONTH($B12)&lt;&gt;MONTH(StartDate),'У6 Ввод'!$D$140="",'У6 Ввод'!$E$140="",'У6 Ввод'!$D$140&gt;$B12),0,MAX(0,MIN(1,'У6 Ввод'!$E$140-NETWORKDAYS('У6 Ввод'!$D$140,$B12)+1))/Настройки!$E$12*100)</f>
        <v>0</v>
      </c>
      <c r="EF12" s="67" t="n">
        <f aca="false">IF(OR($D12=1,MONTH($B12)&lt;&gt;MONTH(StartDate),'У6 Ввод'!$D$141="",'У6 Ввод'!$E$141="",'У6 Ввод'!$D$141&gt;$B12),0,MAX(0,MIN(1,'У6 Ввод'!$E$141-NETWORKDAYS('У6 Ввод'!$D$141,$B12)+1))/Настройки!$E$12*100)</f>
        <v>0</v>
      </c>
      <c r="EG12" s="67" t="n">
        <f aca="false">IF(OR($D12=1,MONTH($B12)&lt;&gt;MONTH(StartDate),'У6 Ввод'!$D$142="",'У6 Ввод'!$E$142="",'У6 Ввод'!$D$142&gt;$B12),0,MAX(0,MIN(1,'У6 Ввод'!$E$142-NETWORKDAYS('У6 Ввод'!$D$142,$B12)+1))/Настройки!$E$12*100)</f>
        <v>0</v>
      </c>
      <c r="EH12" s="67" t="n">
        <f aca="false">IF(OR($D12=1,MONTH($B12)&lt;&gt;MONTH(StartDate),'У6 Ввод'!$D$143="",'У6 Ввод'!$E$143="",'У6 Ввод'!$D$143&gt;$B12),0,MAX(0,MIN(1,'У6 Ввод'!$E$143-NETWORKDAYS('У6 Ввод'!$D$143,$B12)+1))/Настройки!$E$12*100)</f>
        <v>0</v>
      </c>
      <c r="EI12" s="67" t="n">
        <f aca="false">IF(OR($D12=1,MONTH($B12)&lt;&gt;MONTH(StartDate),'У6 Ввод'!$D$144="",'У6 Ввод'!$E$144="",'У6 Ввод'!$D$144&gt;$B12),0,MAX(0,MIN(1,'У6 Ввод'!$E$144-NETWORKDAYS('У6 Ввод'!$D$144,$B12)+1))/Настройки!$E$12*100)</f>
        <v>0</v>
      </c>
      <c r="EJ12" s="67" t="n">
        <f aca="false">IF(OR($D12=1,MONTH($B12)&lt;&gt;MONTH(StartDate),'У6 Ввод'!$D$145="",'У6 Ввод'!$E$145="",'У6 Ввод'!$D$145&gt;$B12),0,MAX(0,MIN(1,'У6 Ввод'!$E$145-NETWORKDAYS('У6 Ввод'!$D$145,$B12)+1))/Настройки!$E$12*100)</f>
        <v>0</v>
      </c>
      <c r="EK12" s="67" t="n">
        <f aca="false">IF(OR($D12=1,MONTH($B12)&lt;&gt;MONTH(StartDate),'У6 Ввод'!$D$146="",'У6 Ввод'!$E$146="",'У6 Ввод'!$D$146&gt;$B12),0,MAX(0,MIN(1,'У6 Ввод'!$E$146-NETWORKDAYS('У6 Ввод'!$D$146,$B12)+1))/Настройки!$E$12*100)</f>
        <v>0</v>
      </c>
      <c r="EL12" s="67" t="n">
        <f aca="false">IF(OR($D12=1,MONTH($B12)&lt;&gt;MONTH(StartDate),'У6 Ввод'!$D$147="",'У6 Ввод'!$E$147="",'У6 Ввод'!$D$147&gt;$B12),0,MAX(0,MIN(1,'У6 Ввод'!$E$147-NETWORKDAYS('У6 Ввод'!$D$147,$B12)+1))/Настройки!$E$12*100)</f>
        <v>0</v>
      </c>
      <c r="EM12" s="67" t="n">
        <f aca="false">IF(OR($D12=1,MONTH($B12)&lt;&gt;MONTH(StartDate),'У6 Ввод'!$D$148="",'У6 Ввод'!$E$148="",'У6 Ввод'!$D$148&gt;$B12),0,MAX(0,MIN(1,'У6 Ввод'!$E$148-NETWORKDAYS('У6 Ввод'!$D$148,$B12)+1))/Настройки!$E$12*100)</f>
        <v>0</v>
      </c>
      <c r="EN12" s="67" t="n">
        <f aca="false">IF(OR($D12=1,MONTH($B12)&lt;&gt;MONTH(StartDate),'У6 Ввод'!$D$149="",'У6 Ввод'!$E$149="",'У6 Ввод'!$D$149&gt;$B12),0,MAX(0,MIN(1,'У6 Ввод'!$E$149-NETWORKDAYS('У6 Ввод'!$D$149,$B12)+1))/Настройки!$E$12*100)</f>
        <v>0</v>
      </c>
      <c r="EO12" s="67" t="n">
        <f aca="false">IF(OR($D12=1,MONTH($B12)&lt;&gt;MONTH(StartDate),'У6 Ввод'!$D$150="",'У6 Ввод'!$E$150="",'У6 Ввод'!$D$150&gt;$B12),0,MAX(0,MIN(1,'У6 Ввод'!$E$150-NETWORKDAYS('У6 Ввод'!$D$150,$B12)+1))/Настройки!$E$12*100)</f>
        <v>0</v>
      </c>
      <c r="EP12" s="67" t="n">
        <f aca="false">IF(OR($D12=1,MONTH($B12)&lt;&gt;MONTH(StartDate),'У6 Ввод'!$D$151="",'У6 Ввод'!$E$151="",'У6 Ввод'!$D$151&gt;$B12),0,MAX(0,MIN(1,'У6 Ввод'!$E$151-NETWORKDAYS('У6 Ввод'!$D$151,$B12)+1))/Настройки!$E$12*100)</f>
        <v>0</v>
      </c>
      <c r="EQ12" s="67" t="n">
        <f aca="false">IF(OR($D12=1,MONTH($B12)&lt;&gt;MONTH(StartDate),'У6 Ввод'!$D$152="",'У6 Ввод'!$E$152="",'У6 Ввод'!$D$152&gt;$B12),0,MAX(0,MIN(1,'У6 Ввод'!$E$152-NETWORKDAYS('У6 Ввод'!$D$152,$B12)+1))/Настройки!$E$12*100)</f>
        <v>0</v>
      </c>
      <c r="ER12" s="67" t="n">
        <f aca="false">IF(OR($D12=1,MONTH($B12)&lt;&gt;MONTH(StartDate),'У6 Ввод'!$D$153="",'У6 Ввод'!$E$153="",'У6 Ввод'!$D$153&gt;$B12),0,MAX(0,MIN(1,'У6 Ввод'!$E$153-NETWORKDAYS('У6 Ввод'!$D$153,$B12)+1))/Настройки!$E$12*100)</f>
        <v>0</v>
      </c>
      <c r="ES12" s="67" t="n">
        <f aca="false">IF(OR($D12=1,MONTH($B12)&lt;&gt;MONTH(StartDate),'У6 Ввод'!$D$154="",'У6 Ввод'!$E$154="",'У6 Ввод'!$D$154&gt;$B12),0,MAX(0,MIN(1,'У6 Ввод'!$E$154-NETWORKDAYS('У6 Ввод'!$D$154,$B12)+1))/Настройки!$E$12*100)</f>
        <v>0</v>
      </c>
      <c r="ET12" s="67" t="n">
        <f aca="false">IF(OR($D12=1,MONTH($B12)&lt;&gt;MONTH(StartDate),'У6 Ввод'!$D$155="",'У6 Ввод'!$E$155="",'У6 Ввод'!$D$155&gt;$B12),0,MAX(0,MIN(1,'У6 Ввод'!$E$155-NETWORKDAYS('У6 Ввод'!$D$155,$B12)+1))/Настройки!$E$12*100)</f>
        <v>0</v>
      </c>
      <c r="EU12" s="67" t="n">
        <f aca="false">IF(OR($D12=1,MONTH($B12)&lt;&gt;MONTH(StartDate),'У6 Ввод'!$D$156="",'У6 Ввод'!$E$156="",'У6 Ввод'!$D$156&gt;$B12),0,MAX(0,MIN(1,'У6 Ввод'!$E$156-NETWORKDAYS('У6 Ввод'!$D$156,$B12)+1))/Настройки!$E$12*100)</f>
        <v>0</v>
      </c>
      <c r="EV12" s="67" t="n">
        <f aca="false">IF(OR($D12=1,MONTH($B12)&lt;&gt;MONTH(StartDate),'У6 Ввод'!$D$157="",'У6 Ввод'!$E$157="",'У6 Ввод'!$D$157&gt;$B12),0,MAX(0,MIN(1,'У6 Ввод'!$E$157-NETWORKDAYS('У6 Ввод'!$D$157,$B12)+1))/Настройки!$E$12*100)</f>
        <v>0</v>
      </c>
      <c r="EW12" s="67" t="n">
        <f aca="false">IF(OR($D12=1,MONTH($B12)&lt;&gt;MONTH(StartDate),'У6 Ввод'!$D$158="",'У6 Ввод'!$E$158="",'У6 Ввод'!$D$158&gt;$B12),0,MAX(0,MIN(1,'У6 Ввод'!$E$158-NETWORKDAYS('У6 Ввод'!$D$158,$B12)+1))/Настройки!$E$12*100)</f>
        <v>0</v>
      </c>
      <c r="EX12" s="67" t="n">
        <f aca="false">IF(OR($D12=1,MONTH($B12)&lt;&gt;MONTH(StartDate),'У6 Ввод'!$D$159="",'У6 Ввод'!$E$159="",'У6 Ввод'!$D$159&gt;$B12),0,MAX(0,MIN(1,'У6 Ввод'!$E$159-NETWORKDAYS('У6 Ввод'!$D$159,$B12)+1))/Настройки!$E$12*100)</f>
        <v>0</v>
      </c>
      <c r="EY12" s="67" t="n">
        <f aca="false">IF(OR($D12=1,MONTH($B12)&lt;&gt;MONTH(StartDate),'У6 Ввод'!$D$160="",'У6 Ввод'!$E$160="",'У6 Ввод'!$D$160&gt;$B12),0,MAX(0,MIN(1,'У6 Ввод'!$E$160-NETWORKDAYS('У6 Ввод'!$D$160,$B12)+1))/Настройки!$E$12*100)</f>
        <v>0</v>
      </c>
      <c r="EZ12" s="67" t="n">
        <f aca="false">IF(OR($D12=1,MONTH($B12)&lt;&gt;MONTH(StartDate),'У6 Ввод'!$D$161="",'У6 Ввод'!$E$161="",'У6 Ввод'!$D$161&gt;$B12),0,MAX(0,MIN(1,'У6 Ввод'!$E$161-NETWORKDAYS('У6 Ввод'!$D$161,$B12)+1))/Настройки!$E$12*100)</f>
        <v>0</v>
      </c>
      <c r="FA12" s="67" t="n">
        <f aca="false">IF(OR($D12=1,MONTH($B12)&lt;&gt;MONTH(StartDate),'У6 Ввод'!$D$162="",'У6 Ввод'!$E$162="",'У6 Ввод'!$D$162&gt;$B12),0,MAX(0,MIN(1,'У6 Ввод'!$E$162-NETWORKDAYS('У6 Ввод'!$D$162,$B12)+1))/Настройки!$E$12*100)</f>
        <v>0</v>
      </c>
      <c r="FB12" s="67" t="n">
        <f aca="false">IF(OR($D12=1,MONTH($B12)&lt;&gt;MONTH(StartDate),'У6 Ввод'!$D$163="",'У6 Ввод'!$E$163="",'У6 Ввод'!$D$163&gt;$B12),0,MAX(0,MIN(1,'У6 Ввод'!$E$163-NETWORKDAYS('У6 Ввод'!$D$163,$B12)+1))/Настройки!$E$12*100)</f>
        <v>0</v>
      </c>
      <c r="FC12" s="67" t="n">
        <f aca="false">IF(OR($D12=1,MONTH($B12)&lt;&gt;MONTH(StartDate),'У6 Ввод'!$D$164="",'У6 Ввод'!$E$164="",'У6 Ввод'!$D$164&gt;$B12),0,MAX(0,MIN(1,'У6 Ввод'!$E$164-NETWORKDAYS('У6 Ввод'!$D$164,$B12)+1))/Настройки!$E$12*100)</f>
        <v>0</v>
      </c>
      <c r="FD12" s="67" t="n">
        <f aca="false">IF(OR($D12=1,MONTH($B12)&lt;&gt;MONTH(StartDate),'У6 Ввод'!$D$165="",'У6 Ввод'!$E$165="",'У6 Ввод'!$D$165&gt;$B12),0,MAX(0,MIN(1,'У6 Ввод'!$E$165-NETWORKDAYS('У6 Ввод'!$D$165,$B12)+1))/Настройки!$E$12*100)</f>
        <v>0</v>
      </c>
      <c r="FE12" s="67" t="n">
        <f aca="false">IF(OR($D12=1,MONTH($B12)&lt;&gt;MONTH(StartDate),'У6 Ввод'!$D$166="",'У6 Ввод'!$E$166="",'У6 Ввод'!$D$166&gt;$B12),0,MAX(0,MIN(1,'У6 Ввод'!$E$166-NETWORKDAYS('У6 Ввод'!$D$166,$B12)+1))/Настройки!$E$12*100)</f>
        <v>0</v>
      </c>
      <c r="FF12" s="67" t="n">
        <f aca="false">IF(OR($D12=1,MONTH($B12)&lt;&gt;MONTH(StartDate),'У6 Ввод'!$D$167="",'У6 Ввод'!$E$167="",'У6 Ввод'!$D$167&gt;$B12),0,MAX(0,MIN(1,'У6 Ввод'!$E$167-NETWORKDAYS('У6 Ввод'!$D$167,$B12)+1))/Настройки!$E$12*100)</f>
        <v>0</v>
      </c>
      <c r="FG12" s="67" t="n">
        <f aca="false">IF(OR($D12=1,MONTH($B12)&lt;&gt;MONTH(StartDate),'У6 Ввод'!$D$168="",'У6 Ввод'!$E$168="",'У6 Ввод'!$D$168&gt;$B12),0,MAX(0,MIN(1,'У6 Ввод'!$E$168-NETWORKDAYS('У6 Ввод'!$D$168,$B12)+1))/Настройки!$E$12*100)</f>
        <v>0</v>
      </c>
      <c r="FH12" s="67" t="n">
        <f aca="false">IF(OR($D12=1,MONTH($B12)&lt;&gt;MONTH(StartDate),'У6 Ввод'!$D$169="",'У6 Ввод'!$E$169="",'У6 Ввод'!$D$169&gt;$B12),0,MAX(0,MIN(1,'У6 Ввод'!$E$169-NETWORKDAYS('У6 Ввод'!$D$169,$B12)+1))/Настройки!$E$12*100)</f>
        <v>0</v>
      </c>
      <c r="FI12" s="67" t="n">
        <f aca="false">IF(OR($D12=1,MONTH($B12)&lt;&gt;MONTH(StartDate),'У6 Ввод'!$D$170="",'У6 Ввод'!$E$170="",'У6 Ввод'!$D$170&gt;$B12),0,MAX(0,MIN(1,'У6 Ввод'!$E$170-NETWORKDAYS('У6 Ввод'!$D$170,$B12)+1))/Настройки!$E$12*100)</f>
        <v>0</v>
      </c>
      <c r="FJ12" s="67" t="n">
        <f aca="false">IF(OR($D12=1,MONTH($B12)&lt;&gt;MONTH(StartDate),'У6 Ввод'!$D$171="",'У6 Ввод'!$E$171="",'У6 Ввод'!$D$171&gt;$B12),0,MAX(0,MIN(1,'У6 Ввод'!$E$171-NETWORKDAYS('У6 Ввод'!$D$171,$B12)+1))/Настройки!$E$12*100)</f>
        <v>0</v>
      </c>
      <c r="FK12" s="67" t="n">
        <f aca="false">IF(OR($D12=1,MONTH($B12)&lt;&gt;MONTH(StartDate),'У6 Ввод'!$D$172="",'У6 Ввод'!$E$172="",'У6 Ввод'!$D$172&gt;$B12),0,MAX(0,MIN(1,'У6 Ввод'!$E$172-NETWORKDAYS('У6 Ввод'!$D$172,$B12)+1))/Настройки!$E$12*100)</f>
        <v>0</v>
      </c>
      <c r="FL12" s="67" t="n">
        <f aca="false">IF(OR($D12=1,MONTH($B12)&lt;&gt;MONTH(StartDate),'У6 Ввод'!$D$173="",'У6 Ввод'!$E$173="",'У6 Ввод'!$D$173&gt;$B12),0,MAX(0,MIN(1,'У6 Ввод'!$E$173-NETWORKDAYS('У6 Ввод'!$D$173,$B12)+1))/Настройки!$E$12*100)</f>
        <v>0</v>
      </c>
      <c r="FM12" s="67" t="n">
        <f aca="false">IF(OR($D12=1,MONTH($B12)&lt;&gt;MONTH(StartDate),'У6 Ввод'!$D$174="",'У6 Ввод'!$E$174="",'У6 Ввод'!$D$174&gt;$B12),0,MAX(0,MIN(1,'У6 Ввод'!$E$174-NETWORKDAYS('У6 Ввод'!$D$174,$B12)+1))/Настройки!$E$12*100)</f>
        <v>0</v>
      </c>
      <c r="FN12" s="67" t="n">
        <f aca="false">IF(OR($D12=1,MONTH($B12)&lt;&gt;MONTH(StartDate),'У6 Ввод'!$D$175="",'У6 Ввод'!$E$175="",'У6 Ввод'!$D$175&gt;$B12),0,MAX(0,MIN(1,'У6 Ввод'!$E$175-NETWORKDAYS('У6 Ввод'!$D$175,$B12)+1))/Настройки!$E$12*100)</f>
        <v>0</v>
      </c>
      <c r="FO12" s="67" t="n">
        <f aca="false">IF(OR($D12=1,MONTH($B12)&lt;&gt;MONTH(StartDate),'У6 Ввод'!$D$176="",'У6 Ввод'!$E$176="",'У6 Ввод'!$D$176&gt;$B12),0,MAX(0,MIN(1,'У6 Ввод'!$E$176-NETWORKDAYS('У6 Ввод'!$D$176,$B12)+1))/Настройки!$E$12*100)</f>
        <v>0</v>
      </c>
      <c r="FP12" s="67" t="n">
        <f aca="false">IF(OR($D12=1,MONTH($B12)&lt;&gt;MONTH(StartDate),'У6 Ввод'!$D$177="",'У6 Ввод'!$E$177="",'У6 Ввод'!$D$177&gt;$B12),0,MAX(0,MIN(1,'У6 Ввод'!$E$177-NETWORKDAYS('У6 Ввод'!$D$177,$B12)+1))/Настройки!$E$12*100)</f>
        <v>0</v>
      </c>
      <c r="FQ12" s="67" t="n">
        <f aca="false">IF(OR($D12=1,MONTH($B12)&lt;&gt;MONTH(StartDate),'У6 Ввод'!$D$178="",'У6 Ввод'!$E$178="",'У6 Ввод'!$D$178&gt;$B12),0,MAX(0,MIN(1,'У6 Ввод'!$E$178-NETWORKDAYS('У6 Ввод'!$D$178,$B12)+1))/Настройки!$E$12*100)</f>
        <v>0</v>
      </c>
      <c r="FR12" s="67" t="n">
        <f aca="false">IF(OR($D12=1,MONTH($B12)&lt;&gt;MONTH(StartDate),'У6 Ввод'!$D$179="",'У6 Ввод'!$E$179="",'У6 Ввод'!$D$179&gt;$B12),0,MAX(0,MIN(1,'У6 Ввод'!$E$179-NETWORKDAYS('У6 Ввод'!$D$179,$B12)+1))/Настройки!$E$12*100)</f>
        <v>0</v>
      </c>
      <c r="FS12" s="67" t="n">
        <f aca="false">IF(OR($D12=1,MONTH($B12)&lt;&gt;MONTH(StartDate),'У6 Ввод'!$D$180="",'У6 Ввод'!$E$180="",'У6 Ввод'!$D$180&gt;$B12),0,MAX(0,MIN(1,'У6 Ввод'!$E$180-NETWORKDAYS('У6 Ввод'!$D$180,$B12)+1))/Настройки!$E$12*100)</f>
        <v>0</v>
      </c>
      <c r="FT12" s="67" t="n">
        <f aca="false">IF(OR($D12=1,MONTH($B12)&lt;&gt;MONTH(StartDate),'У6 Ввод'!$D$181="",'У6 Ввод'!$E$181="",'У6 Ввод'!$D$181&gt;$B12),0,MAX(0,MIN(1,'У6 Ввод'!$E$181-NETWORKDAYS('У6 Ввод'!$D$181,$B12)+1))/Настройки!$E$12*100)</f>
        <v>0</v>
      </c>
      <c r="FU12" s="67" t="n">
        <f aca="false">IF(OR($D12=1,MONTH($B12)&lt;&gt;MONTH(StartDate),'У6 Ввод'!$D$182="",'У6 Ввод'!$E$182="",'У6 Ввод'!$D$182&gt;$B12),0,MAX(0,MIN(1,'У6 Ввод'!$E$182-NETWORKDAYS('У6 Ввод'!$D$182,$B12)+1))/Настройки!$E$12*100)</f>
        <v>0</v>
      </c>
      <c r="FV12" s="67" t="n">
        <f aca="false">IF(OR($D12=1,MONTH($B12)&lt;&gt;MONTH(StartDate),'У6 Ввод'!$D$183="",'У6 Ввод'!$E$183="",'У6 Ввод'!$D$183&gt;$B12),0,MAX(0,MIN(1,'У6 Ввод'!$E$183-NETWORKDAYS('У6 Ввод'!$D$183,$B12)+1))/Настройки!$E$12*100)</f>
        <v>0</v>
      </c>
      <c r="FW12" s="67" t="n">
        <f aca="false">IF(OR($D12=1,MONTH($B12)&lt;&gt;MONTH(StartDate),'У6 Ввод'!$D$184="",'У6 Ввод'!$E$184="",'У6 Ввод'!$D$184&gt;$B12),0,MAX(0,MIN(1,'У6 Ввод'!$E$184-NETWORKDAYS('У6 Ввод'!$D$184,$B12)+1))/Настройки!$E$12*100)</f>
        <v>0</v>
      </c>
      <c r="FX12" s="67" t="n">
        <f aca="false">IF(OR($D12=1,MONTH($B12)&lt;&gt;MONTH(StartDate),'У6 Ввод'!$D$185="",'У6 Ввод'!$E$185="",'У6 Ввод'!$D$185&gt;$B12),0,MAX(0,MIN(1,'У6 Ввод'!$E$185-NETWORKDAYS('У6 Ввод'!$D$185,$B12)+1))/Настройки!$E$12*100)</f>
        <v>0</v>
      </c>
      <c r="FY12" s="67" t="n">
        <f aca="false">IF(OR($D12=1,MONTH($B12)&lt;&gt;MONTH(StartDate),'У6 Ввод'!$D$186="",'У6 Ввод'!$E$186="",'У6 Ввод'!$D$186&gt;$B12),0,MAX(0,MIN(1,'У6 Ввод'!$E$186-NETWORKDAYS('У6 Ввод'!$D$186,$B12)+1))/Настройки!$E$12*100)</f>
        <v>0</v>
      </c>
      <c r="FZ12" s="67" t="n">
        <f aca="false">IF(OR($D12=1,MONTH($B12)&lt;&gt;MONTH(StartDate),'У6 Ввод'!$D$187="",'У6 Ввод'!$E$187="",'У6 Ввод'!$D$187&gt;$B12),0,MAX(0,MIN(1,'У6 Ввод'!$E$187-NETWORKDAYS('У6 Ввод'!$D$187,$B12)+1))/Настройки!$E$12*100)</f>
        <v>0</v>
      </c>
      <c r="GA12" s="67" t="n">
        <f aca="false">IF(OR($D12=1,MONTH($B12)&lt;&gt;MONTH(StartDate),'У6 Ввод'!$D$188="",'У6 Ввод'!$E$188="",'У6 Ввод'!$D$188&gt;$B12),0,MAX(0,MIN(1,'У6 Ввод'!$E$188-NETWORKDAYS('У6 Ввод'!$D$188,$B12)+1))/Настройки!$E$12*100)</f>
        <v>0</v>
      </c>
      <c r="GB12" s="67" t="n">
        <f aca="false">IF(OR($D12=1,MONTH($B12)&lt;&gt;MONTH(StartDate),'У6 Ввод'!$D$189="",'У6 Ввод'!$E$189="",'У6 Ввод'!$D$189&gt;$B12),0,MAX(0,MIN(1,'У6 Ввод'!$E$189-NETWORKDAYS('У6 Ввод'!$D$189,$B12)+1))/Настройки!$E$12*100)</f>
        <v>0</v>
      </c>
      <c r="GC12" s="67" t="n">
        <f aca="false">IF(OR($D12=1,MONTH($B12)&lt;&gt;MONTH(StartDate),'У6 Ввод'!$D$190="",'У6 Ввод'!$E$190="",'У6 Ввод'!$D$190&gt;$B12),0,MAX(0,MIN(1,'У6 Ввод'!$E$190-NETWORKDAYS('У6 Ввод'!$D$190,$B12)+1))/Настройки!$E$12*100)</f>
        <v>0</v>
      </c>
      <c r="GD12" s="67" t="n">
        <f aca="false">IF(OR($D12=1,MONTH($B12)&lt;&gt;MONTH(StartDate),'У6 Ввод'!$D$191="",'У6 Ввод'!$E$191="",'У6 Ввод'!$D$191&gt;$B12),0,MAX(0,MIN(1,'У6 Ввод'!$E$191-NETWORKDAYS('У6 Ввод'!$D$191,$B12)+1))/Настройки!$E$12*100)</f>
        <v>0</v>
      </c>
      <c r="GE12" s="67" t="n">
        <f aca="false">IF(OR($D12=1,MONTH($B12)&lt;&gt;MONTH(StartDate),'У6 Ввод'!$D$192="",'У6 Ввод'!$E$192="",'У6 Ввод'!$D$192&gt;$B12),0,MAX(0,MIN(1,'У6 Ввод'!$E$192-NETWORKDAYS('У6 Ввод'!$D$192,$B12)+1))/Настройки!$E$12*100)</f>
        <v>0</v>
      </c>
      <c r="GF12" s="67" t="n">
        <f aca="false">IF(OR($D12=1,MONTH($B12)&lt;&gt;MONTH(StartDate),'У6 Ввод'!$D$193="",'У6 Ввод'!$E$193="",'У6 Ввод'!$D$193&gt;$B12),0,MAX(0,MIN(1,'У6 Ввод'!$E$193-NETWORKDAYS('У6 Ввод'!$D$193,$B12)+1))/Настройки!$E$12*100)</f>
        <v>0</v>
      </c>
      <c r="GG12" s="67" t="n">
        <f aca="false">IF(OR($D12=1,MONTH($B12)&lt;&gt;MONTH(StartDate),'У6 Ввод'!$D$194="",'У6 Ввод'!$E$194="",'У6 Ввод'!$D$194&gt;$B12),0,MAX(0,MIN(1,'У6 Ввод'!$E$194-NETWORKDAYS('У6 Ввод'!$D$194,$B12)+1))/Настройки!$E$12*100)</f>
        <v>0</v>
      </c>
      <c r="GH12" s="67" t="n">
        <f aca="false">IF(OR($D12=1,MONTH($B12)&lt;&gt;MONTH(StartDate),'У6 Ввод'!$D$195="",'У6 Ввод'!$E$195="",'У6 Ввод'!$D$195&gt;$B12),0,MAX(0,MIN(1,'У6 Ввод'!$E$195-NETWORKDAYS('У6 Ввод'!$D$195,$B12)+1))/Настройки!$E$12*100)</f>
        <v>0</v>
      </c>
      <c r="GI12" s="67" t="n">
        <f aca="false">IF(OR($D12=1,MONTH($B12)&lt;&gt;MONTH(StartDate),'У6 Ввод'!$D$196="",'У6 Ввод'!$E$196="",'У6 Ввод'!$D$196&gt;$B12),0,MAX(0,MIN(1,'У6 Ввод'!$E$196-NETWORKDAYS('У6 Ввод'!$D$196,$B12)+1))/Настройки!$E$12*100)</f>
        <v>0</v>
      </c>
      <c r="GJ12" s="67" t="n">
        <f aca="false">IF(OR($D12=1,MONTH($B12)&lt;&gt;MONTH(StartDate),'У6 Ввод'!$D$197="",'У6 Ввод'!$E$197="",'У6 Ввод'!$D$197&gt;$B12),0,MAX(0,MIN(1,'У6 Ввод'!$E$197-NETWORKDAYS('У6 Ввод'!$D$197,$B12)+1))/Настройки!$E$12*100)</f>
        <v>0</v>
      </c>
      <c r="GK12" s="67" t="n">
        <f aca="false">IF(OR($D12=1,MONTH($B12)&lt;&gt;MONTH(StartDate),'У6 Ввод'!$D$198="",'У6 Ввод'!$E$198="",'У6 Ввод'!$D$198&gt;$B12),0,MAX(0,MIN(1,'У6 Ввод'!$E$198-NETWORKDAYS('У6 Ввод'!$D$198,$B12)+1))/Настройки!$E$12*100)</f>
        <v>0</v>
      </c>
      <c r="GL12" s="67" t="n">
        <f aca="false">IF(OR($D12=1,MONTH($B12)&lt;&gt;MONTH(StartDate),'У6 Ввод'!$D$199="",'У6 Ввод'!$E$199="",'У6 Ввод'!$D$199&gt;$B12),0,MAX(0,MIN(1,'У6 Ввод'!$E$199-NETWORKDAYS('У6 Ввод'!$D$199,$B12)+1))/Настройки!$E$12*100)</f>
        <v>0</v>
      </c>
      <c r="GM12" s="67" t="n">
        <f aca="false">IF(OR($D12=1,MONTH($B12)&lt;&gt;MONTH(StartDate),'У6 Ввод'!$D$200="",'У6 Ввод'!$E$200="",'У6 Ввод'!$D$200&gt;$B12),0,MAX(0,MIN(1,'У6 Ввод'!$E$200-NETWORKDAYS('У6 Ввод'!$D$200,$B12)+1))/Настройки!$E$12*100)</f>
        <v>0</v>
      </c>
      <c r="GN12" s="67" t="n">
        <f aca="false">IF(OR($D12=1,MONTH($B12)&lt;&gt;MONTH(StartDate),'У6 Ввод'!$D$201="",'У6 Ввод'!$E$201="",'У6 Ввод'!$D$201&gt;$B12),0,MAX(0,MIN(1,'У6 Ввод'!$E$201-NETWORKDAYS('У6 Ввод'!$D$201,$B12)+1))/Настройки!$E$12*100)</f>
        <v>0</v>
      </c>
      <c r="GO12" s="67" t="n">
        <f aca="false">IF(OR($D12=1,MONTH($B12)&lt;&gt;MONTH(StartDate),'У6 Ввод'!$D$202="",'У6 Ввод'!$E$202="",'У6 Ввод'!$D$202&gt;$B12),0,MAX(0,MIN(1,'У6 Ввод'!$E$202-NETWORKDAYS('У6 Ввод'!$D$202,$B12)+1))/Настройки!$E$12*100)</f>
        <v>0</v>
      </c>
      <c r="GP12" s="67" t="n">
        <f aca="false">IF(OR($D12=1,MONTH($B12)&lt;&gt;MONTH(StartDate),'У6 Ввод'!$D$203="",'У6 Ввод'!$E$203="",'У6 Ввод'!$D$203&gt;$B12),0,MAX(0,MIN(1,'У6 Ввод'!$E$203-NETWORKDAYS('У6 Ввод'!$D$203,$B12)+1))/Настройки!$E$12*100)</f>
        <v>0</v>
      </c>
      <c r="GQ12" s="67" t="n">
        <f aca="false">IF(OR($D12=1,MONTH($B12)&lt;&gt;MONTH(StartDate),'У6 Ввод'!$D$204="",'У6 Ввод'!$E$204="",'У6 Ввод'!$D$204&gt;$B12),0,MAX(0,MIN(1,'У6 Ввод'!$E$204-NETWORKDAYS('У6 Ввод'!$D$204,$B12)+1))/Настройки!$E$12*100)</f>
        <v>0</v>
      </c>
      <c r="GR12" s="67" t="n">
        <f aca="false">IF(OR($D12=1,MONTH($B12)&lt;&gt;MONTH(StartDate),'У6 Ввод'!$D$205="",'У6 Ввод'!$E$205="",'У6 Ввод'!$D$205&gt;$B12),0,MAX(0,MIN(1,'У6 Ввод'!$E$205-NETWORKDAYS('У6 Ввод'!$D$205,$B12)+1))/Настройки!$E$12*100)</f>
        <v>0</v>
      </c>
      <c r="GS12" s="67" t="n">
        <f aca="false">IF(OR($D12=1,MONTH($B12)&lt;&gt;MONTH(StartDate),'У6 Ввод'!$D$206="",'У6 Ввод'!$E$206="",'У6 Ввод'!$D$206&gt;$B12),0,MAX(0,MIN(1,'У6 Ввод'!$E$206-NETWORKDAYS('У6 Ввод'!$D$206,$B12)+1))/Настройки!$E$12*100)</f>
        <v>0</v>
      </c>
      <c r="GT12" s="67" t="n">
        <f aca="false">IF(OR($D12=1,MONTH($B12)&lt;&gt;MONTH(StartDate),'У6 Ввод'!$D$207="",'У6 Ввод'!$E$207="",'У6 Ввод'!$D$207&gt;$B12),0,MAX(0,MIN(1,'У6 Ввод'!$E$207-NETWORKDAYS('У6 Ввод'!$D$207,$B12)+1))/Настройки!$E$12*100)</f>
        <v>0</v>
      </c>
      <c r="GU12" s="67" t="n">
        <f aca="false">IF(OR($D12=1,MONTH($B12)&lt;&gt;MONTH(StartDate),'У6 Ввод'!$D$208="",'У6 Ввод'!$E$208="",'У6 Ввод'!$D$208&gt;$B12),0,MAX(0,MIN(1,'У6 Ввод'!$E$208-NETWORKDAYS('У6 Ввод'!$D$208,$B12)+1))/Настройки!$E$12*100)</f>
        <v>0</v>
      </c>
      <c r="GV12" s="67" t="n">
        <f aca="false">IF(OR($D12=1,MONTH($B12)&lt;&gt;MONTH(StartDate),'У6 Ввод'!$D$209="",'У6 Ввод'!$E$209="",'У6 Ввод'!$D$209&gt;$B12),0,MAX(0,MIN(1,'У6 Ввод'!$E$209-NETWORKDAYS('У6 Ввод'!$D$209,$B12)+1))/Настройки!$E$12*100)</f>
        <v>0</v>
      </c>
      <c r="GW12" s="67" t="n">
        <f aca="false">IF(OR($D12=1,MONTH($B12)&lt;&gt;MONTH(StartDate),'У6 Ввод'!$D$210="",'У6 Ввод'!$E$210="",'У6 Ввод'!$D$210&gt;$B12),0,MAX(0,MIN(1,'У6 Ввод'!$E$210-NETWORKDAYS('У6 Ввод'!$D$210,$B12)+1))/Настройки!$E$12*100)</f>
        <v>0</v>
      </c>
      <c r="GX12" s="67" t="n">
        <f aca="false">IF(OR($D12=1,MONTH($B12)&lt;&gt;MONTH(StartDate),'У6 Ввод'!$D$211="",'У6 Ввод'!$E$211="",'У6 Ввод'!$D$211&gt;$B12),0,MAX(0,MIN(1,'У6 Ввод'!$E$211-NETWORKDAYS('У6 Ввод'!$D$211,$B12)+1))/Настройки!$E$12*100)</f>
        <v>0</v>
      </c>
      <c r="GY12" s="67" t="n">
        <f aca="false">IF(OR($D12=1,MONTH($B12)&lt;&gt;MONTH(StartDate),'У6 Ввод'!$D$212="",'У6 Ввод'!$E$212="",'У6 Ввод'!$D$212&gt;$B12),0,MAX(0,MIN(1,'У6 Ввод'!$E$212-NETWORKDAYS('У6 Ввод'!$D$212,$B12)+1))/Настройки!$E$12*100)</f>
        <v>0</v>
      </c>
      <c r="GZ12" s="67" t="n">
        <f aca="false">IF(OR($D12=1,MONTH($B12)&lt;&gt;MONTH(StartDate),'У6 Ввод'!$D$213="",'У6 Ввод'!$E$213="",'У6 Ввод'!$D$213&gt;$B12),0,MAX(0,MIN(1,'У6 Ввод'!$E$213-NETWORKDAYS('У6 Ввод'!$D$213,$B12)+1))/Настройки!$E$12*100)</f>
        <v>0</v>
      </c>
      <c r="HA12" s="67" t="n">
        <f aca="false">IF(OR($D12=1,MONTH($B12)&lt;&gt;MONTH(StartDate),'У6 Ввод'!$D$214="",'У6 Ввод'!$E$214="",'У6 Ввод'!$D$214&gt;$B12),0,MAX(0,MIN(1,'У6 Ввод'!$E$214-NETWORKDAYS('У6 Ввод'!$D$214,$B12)+1))/Настройки!$E$12*100)</f>
        <v>0</v>
      </c>
      <c r="HB12" s="67" t="n">
        <f aca="false">IF(OR($D12=1,MONTH($B12)&lt;&gt;MONTH(StartDate),'У6 Ввод'!$D$215="",'У6 Ввод'!$E$215="",'У6 Ввод'!$D$215&gt;$B12),0,MAX(0,MIN(1,'У6 Ввод'!$E$215-NETWORKDAYS('У6 Ввод'!$D$215,$B12)+1))/Настройки!$E$12*100)</f>
        <v>0</v>
      </c>
      <c r="HC12" s="67" t="n">
        <f aca="false">IF(OR($D12=1,MONTH($B12)&lt;&gt;MONTH(StartDate),'У6 Ввод'!$D$216="",'У6 Ввод'!$E$216="",'У6 Ввод'!$D$216&gt;$B12),0,MAX(0,MIN(1,'У6 Ввод'!$E$216-NETWORKDAYS('У6 Ввод'!$D$216,$B12)+1))/Настройки!$E$12*100)</f>
        <v>0</v>
      </c>
      <c r="HD12" s="67" t="n">
        <f aca="false">IF(OR($D12=1,MONTH($B12)&lt;&gt;MONTH(StartDate),'У6 Ввод'!$D$217="",'У6 Ввод'!$E$217="",'У6 Ввод'!$D$217&gt;$B12),0,MAX(0,MIN(1,'У6 Ввод'!$E$217-NETWORKDAYS('У6 Ввод'!$D$217,$B12)+1))/Настройки!$E$12*100)</f>
        <v>0</v>
      </c>
      <c r="HE12" s="67" t="n">
        <f aca="false">IF(OR($D12=1,MONTH($B12)&lt;&gt;MONTH(StartDate),'У6 Ввод'!$D$218="",'У6 Ввод'!$E$218="",'У6 Ввод'!$D$218&gt;$B12),0,MAX(0,MIN(1,'У6 Ввод'!$E$218-NETWORKDAYS('У6 Ввод'!$D$218,$B12)+1))/Настройки!$E$12*100)</f>
        <v>0</v>
      </c>
      <c r="HF12" s="67" t="n">
        <f aca="false">IF(OR($D12=1,MONTH($B12)&lt;&gt;MONTH(StartDate),'У6 Ввод'!$D$219="",'У6 Ввод'!$E$219="",'У6 Ввод'!$D$219&gt;$B12),0,MAX(0,MIN(1,'У6 Ввод'!$E$219-NETWORKDAYS('У6 Ввод'!$D$219,$B12)+1))/Настройки!$E$12*100)</f>
        <v>0</v>
      </c>
      <c r="HG12" s="67" t="n">
        <f aca="false">IF(OR($D12=1,MONTH($B12)&lt;&gt;MONTH(StartDate),'У6 Ввод'!$D$220="",'У6 Ввод'!$E$220="",'У6 Ввод'!$D$220&gt;$B12),0,MAX(0,MIN(1,'У6 Ввод'!$E$220-NETWORKDAYS('У6 Ввод'!$D$220,$B12)+1))/Настройки!$E$12*100)</f>
        <v>0</v>
      </c>
      <c r="HH12" s="67" t="n">
        <f aca="false">IF(OR($D12=1,MONTH($B12)&lt;&gt;MONTH(StartDate),'У6 Ввод'!$D$221="",'У6 Ввод'!$E$221="",'У6 Ввод'!$D$221&gt;$B12),0,MAX(0,MIN(1,'У6 Ввод'!$E$221-NETWORKDAYS('У6 Ввод'!$D$221,$B12)+1))/Настройки!$E$12*100)</f>
        <v>0</v>
      </c>
      <c r="HI12" s="67" t="n">
        <f aca="false">IF(OR($D12=1,MONTH($B12)&lt;&gt;MONTH(StartDate),'У6 Ввод'!$D$222="",'У6 Ввод'!$E$222="",'У6 Ввод'!$D$222&gt;$B12),0,MAX(0,MIN(1,'У6 Ввод'!$E$222-NETWORKDAYS('У6 Ввод'!$D$222,$B12)+1))/Настройки!$E$12*100)</f>
        <v>0</v>
      </c>
      <c r="HJ12" s="67" t="n">
        <f aca="false">IF(OR($D12=1,MONTH($B12)&lt;&gt;MONTH(StartDate),'У6 Ввод'!$D$223="",'У6 Ввод'!$E$223="",'У6 Ввод'!$D$223&gt;$B12),0,MAX(0,MIN(1,'У6 Ввод'!$E$223-NETWORKDAYS('У6 Ввод'!$D$223,$B12)+1))/Настройки!$E$12*100)</f>
        <v>0</v>
      </c>
      <c r="HK12" s="67" t="n">
        <f aca="false">IF(OR($D12=1,MONTH($B12)&lt;&gt;MONTH(StartDate),'У6 Ввод'!$D$224="",'У6 Ввод'!$E$224="",'У6 Ввод'!$D$224&gt;$B12),0,MAX(0,MIN(1,'У6 Ввод'!$E$224-NETWORKDAYS('У6 Ввод'!$D$224,$B12)+1))/Настройки!$E$12*100)</f>
        <v>0</v>
      </c>
      <c r="HL12" s="67" t="n">
        <f aca="false">IF(OR($D12=1,MONTH($B12)&lt;&gt;MONTH(StartDate),'У6 Ввод'!$D$225="",'У6 Ввод'!$E$225="",'У6 Ввод'!$D$225&gt;$B12),0,MAX(0,MIN(1,'У6 Ввод'!$E$225-NETWORKDAYS('У6 Ввод'!$D$225,$B12)+1))/Настройки!$E$12*100)</f>
        <v>0</v>
      </c>
      <c r="HM12" s="67" t="n">
        <f aca="false">IF(OR($D12=1,MONTH($B12)&lt;&gt;MONTH(StartDate),'У6 Ввод'!$D$226="",'У6 Ввод'!$E$226="",'У6 Ввод'!$D$226&gt;$B12),0,MAX(0,MIN(1,'У6 Ввод'!$E$226-NETWORKDAYS('У6 Ввод'!$D$226,$B12)+1))/Настройки!$E$12*100)</f>
        <v>0</v>
      </c>
      <c r="HN12" s="67" t="n">
        <f aca="false">IF(OR($D12=1,MONTH($B12)&lt;&gt;MONTH(StartDate),'У6 Ввод'!$D$227="",'У6 Ввод'!$E$227="",'У6 Ввод'!$D$227&gt;$B12),0,MAX(0,MIN(1,'У6 Ввод'!$E$227-NETWORKDAYS('У6 Ввод'!$D$227,$B12)+1))/Настройки!$E$12*100)</f>
        <v>0</v>
      </c>
      <c r="HO12" s="67" t="n">
        <f aca="false">IF(OR($D12=1,MONTH($B12)&lt;&gt;MONTH(StartDate),'У6 Ввод'!$D$228="",'У6 Ввод'!$E$228="",'У6 Ввод'!$D$228&gt;$B12),0,MAX(0,MIN(1,'У6 Ввод'!$E$228-NETWORKDAYS('У6 Ввод'!$D$228,$B12)+1))/Настройки!$E$12*100)</f>
        <v>0</v>
      </c>
      <c r="HP12" s="67" t="n">
        <f aca="false">IF(OR($D12=1,MONTH($B12)&lt;&gt;MONTH(StartDate),'У6 Ввод'!$D$229="",'У6 Ввод'!$E$229="",'У6 Ввод'!$D$229&gt;$B12),0,MAX(0,MIN(1,'У6 Ввод'!$E$229-NETWORKDAYS('У6 Ввод'!$D$229,$B12)+1))/Настройки!$E$12*100)</f>
        <v>0</v>
      </c>
      <c r="HQ12" s="67" t="n">
        <f aca="false">IF(OR($D12=1,MONTH($B12)&lt;&gt;MONTH(StartDate),'У6 Ввод'!$D$230="",'У6 Ввод'!$E$230="",'У6 Ввод'!$D$230&gt;$B12),0,MAX(0,MIN(1,'У6 Ввод'!$E$230-NETWORKDAYS('У6 Ввод'!$D$230,$B12)+1))/Настройки!$E$12*100)</f>
        <v>0</v>
      </c>
      <c r="HR12" s="67" t="n">
        <f aca="false">IF(OR($D12=1,MONTH($B12)&lt;&gt;MONTH(StartDate),'У6 Ввод'!$D$231="",'У6 Ввод'!$E$231="",'У6 Ввод'!$D$231&gt;$B12),0,MAX(0,MIN(1,'У6 Ввод'!$E$231-NETWORKDAYS('У6 Ввод'!$D$231,$B12)+1))/Настройки!$E$12*100)</f>
        <v>0</v>
      </c>
      <c r="HS12" s="67" t="n">
        <f aca="false">IF(OR($D12=1,MONTH($B12)&lt;&gt;MONTH(StartDate),'У6 Ввод'!$D$232="",'У6 Ввод'!$E$232="",'У6 Ввод'!$D$232&gt;$B12),0,MAX(0,MIN(1,'У6 Ввод'!$E$232-NETWORKDAYS('У6 Ввод'!$D$232,$B12)+1))/Настройки!$E$12*100)</f>
        <v>0</v>
      </c>
      <c r="HT12" s="67" t="n">
        <f aca="false">IF(OR($D12=1,MONTH($B12)&lt;&gt;MONTH(StartDate),'У6 Ввод'!$D$233="",'У6 Ввод'!$E$233="",'У6 Ввод'!$D$233&gt;$B12),0,MAX(0,MIN(1,'У6 Ввод'!$E$233-NETWORKDAYS('У6 Ввод'!$D$233,$B12)+1))/Настройки!$E$12*100)</f>
        <v>0</v>
      </c>
      <c r="HU12" s="67" t="n">
        <f aca="false">IF(OR($D12=1,MONTH($B12)&lt;&gt;MONTH(StartDate),'У6 Ввод'!$D$234="",'У6 Ввод'!$E$234="",'У6 Ввод'!$D$234&gt;$B12),0,MAX(0,MIN(1,'У6 Ввод'!$E$234-NETWORKDAYS('У6 Ввод'!$D$234,$B12)+1))/Настройки!$E$12*100)</f>
        <v>0</v>
      </c>
      <c r="HV12" s="67" t="n">
        <f aca="false">IF(OR($D12=1,MONTH($B12)&lt;&gt;MONTH(StartDate),'У6 Ввод'!$D$235="",'У6 Ввод'!$E$235="",'У6 Ввод'!$D$235&gt;$B12),0,MAX(0,MIN(1,'У6 Ввод'!$E$235-NETWORKDAYS('У6 Ввод'!$D$235,$B12)+1))/Настройки!$E$12*100)</f>
        <v>0</v>
      </c>
      <c r="HW12" s="67" t="n">
        <f aca="false">IF(OR($D12=1,MONTH($B12)&lt;&gt;MONTH(StartDate),'У6 Ввод'!$D$236="",'У6 Ввод'!$E$236="",'У6 Ввод'!$D$236&gt;$B12),0,MAX(0,MIN(1,'У6 Ввод'!$E$236-NETWORKDAYS('У6 Ввод'!$D$236,$B12)+1))/Настройки!$E$12*100)</f>
        <v>0</v>
      </c>
      <c r="HX12" s="67" t="n">
        <f aca="false">IF(OR($D12=1,MONTH($B12)&lt;&gt;MONTH(StartDate),'У6 Ввод'!$D$237="",'У6 Ввод'!$E$237="",'У6 Ввод'!$D$237&gt;$B12),0,MAX(0,MIN(1,'У6 Ввод'!$E$237-NETWORKDAYS('У6 Ввод'!$D$237,$B12)+1))/Настройки!$E$12*100)</f>
        <v>0</v>
      </c>
      <c r="HY12" s="67" t="n">
        <f aca="false">IF(OR($D12=1,MONTH($B12)&lt;&gt;MONTH(StartDate),'У6 Ввод'!$D$238="",'У6 Ввод'!$E$238="",'У6 Ввод'!$D$238&gt;$B12),0,MAX(0,MIN(1,'У6 Ввод'!$E$238-NETWORKDAYS('У6 Ввод'!$D$238,$B12)+1))/Настройки!$E$12*100)</f>
        <v>0</v>
      </c>
      <c r="HZ12" s="67" t="n">
        <f aca="false">IF(OR($D12=1,MONTH($B12)&lt;&gt;MONTH(StartDate),'У6 Ввод'!$D$239="",'У6 Ввод'!$E$239="",'У6 Ввод'!$D$239&gt;$B12),0,MAX(0,MIN(1,'У6 Ввод'!$E$239-NETWORKDAYS('У6 Ввод'!$D$239,$B12)+1))/Настройки!$E$12*100)</f>
        <v>0</v>
      </c>
      <c r="IA12" s="67" t="n">
        <f aca="false">IF(OR($D12=1,MONTH($B12)&lt;&gt;MONTH(StartDate),'У6 Ввод'!$D$240="",'У6 Ввод'!$E$240="",'У6 Ввод'!$D$240&gt;$B12),0,MAX(0,MIN(1,'У6 Ввод'!$E$240-NETWORKDAYS('У6 Ввод'!$D$240,$B12)+1))/Настройки!$E$12*100)</f>
        <v>0</v>
      </c>
      <c r="IB12" s="67" t="n">
        <f aca="false">IF(OR($D12=1,MONTH($B12)&lt;&gt;MONTH(StartDate),'У6 Ввод'!$D$241="",'У6 Ввод'!$E$241="",'У6 Ввод'!$D$241&gt;$B12),0,MAX(0,MIN(1,'У6 Ввод'!$E$241-NETWORKDAYS('У6 Ввод'!$D$241,$B12)+1))/Настройки!$E$12*100)</f>
        <v>0</v>
      </c>
      <c r="IC12" s="67" t="n">
        <f aca="false">IF(OR($D12=1,MONTH($B12)&lt;&gt;MONTH(StartDate),'У6 Ввод'!$D$242="",'У6 Ввод'!$E$242="",'У6 Ввод'!$D$242&gt;$B12),0,MAX(0,MIN(1,'У6 Ввод'!$E$242-NETWORKDAYS('У6 Ввод'!$D$242,$B12)+1))/Настройки!$E$12*100)</f>
        <v>0</v>
      </c>
      <c r="ID12" s="67" t="n">
        <f aca="false">IF(OR($D12=1,MONTH($B12)&lt;&gt;MONTH(StartDate),'У6 Ввод'!$D$243="",'У6 Ввод'!$E$243="",'У6 Ввод'!$D$243&gt;$B12),0,MAX(0,MIN(1,'У6 Ввод'!$E$243-NETWORKDAYS('У6 Ввод'!$D$243,$B12)+1))/Настройки!$E$12*100)</f>
        <v>0</v>
      </c>
      <c r="IE12" s="67" t="n">
        <f aca="false">IF(OR($D12=1,MONTH($B12)&lt;&gt;MONTH(StartDate),'У6 Ввод'!$D$244="",'У6 Ввод'!$E$244="",'У6 Ввод'!$D$244&gt;$B12),0,MAX(0,MIN(1,'У6 Ввод'!$E$244-NETWORKDAYS('У6 Ввод'!$D$244,$B12)+1))/Настройки!$E$12*100)</f>
        <v>0</v>
      </c>
      <c r="IF12" s="67" t="n">
        <f aca="false">IF(OR($D12=1,MONTH($B12)&lt;&gt;MONTH(StartDate),'У6 Ввод'!$D$245="",'У6 Ввод'!$E$245="",'У6 Ввод'!$D$245&gt;$B12),0,MAX(0,MIN(1,'У6 Ввод'!$E$245-NETWORKDAYS('У6 Ввод'!$D$245,$B12)+1))/Настройки!$E$12*100)</f>
        <v>0</v>
      </c>
      <c r="IG12" s="67" t="n">
        <f aca="false">IF(OR($D12=1,MONTH($B12)&lt;&gt;MONTH(StartDate),'У6 Ввод'!$D$246="",'У6 Ввод'!$E$246="",'У6 Ввод'!$D$246&gt;$B12),0,MAX(0,MIN(1,'У6 Ввод'!$E$246-NETWORKDAYS('У6 Ввод'!$D$246,$B12)+1))/Настройки!$E$12*100)</f>
        <v>0</v>
      </c>
      <c r="IH12" s="67" t="n">
        <f aca="false">IF(OR($D12=1,MONTH($B12)&lt;&gt;MONTH(StartDate),'У6 Ввод'!$D$247="",'У6 Ввод'!$E$247="",'У6 Ввод'!$D$247&gt;$B12),0,MAX(0,MIN(1,'У6 Ввод'!$E$247-NETWORKDAYS('У6 Ввод'!$D$247,$B12)+1))/Настройки!$E$12*100)</f>
        <v>0</v>
      </c>
      <c r="II12" s="67" t="n">
        <f aca="false">IF(OR($D12=1,MONTH($B12)&lt;&gt;MONTH(StartDate),'У6 Ввод'!$D$248="",'У6 Ввод'!$E$248="",'У6 Ввод'!$D$248&gt;$B12),0,MAX(0,MIN(1,'У6 Ввод'!$E$248-NETWORKDAYS('У6 Ввод'!$D$248,$B12)+1))/Настройки!$E$12*100)</f>
        <v>0</v>
      </c>
      <c r="IJ12" s="67" t="n">
        <f aca="false">IF(OR($D12=1,MONTH($B12)&lt;&gt;MONTH(StartDate),'У6 Ввод'!$D$249="",'У6 Ввод'!$E$249="",'У6 Ввод'!$D$249&gt;$B12),0,MAX(0,MIN(1,'У6 Ввод'!$E$249-NETWORKDAYS('У6 Ввод'!$D$249,$B12)+1))/Настройки!$E$12*100)</f>
        <v>0</v>
      </c>
      <c r="IK12" s="67" t="n">
        <f aca="false">IF(OR($D12=1,MONTH($B12)&lt;&gt;MONTH(StartDate),'У6 Ввод'!$D$250="",'У6 Ввод'!$E$250="",'У6 Ввод'!$D$250&gt;$B12),0,MAX(0,MIN(1,'У6 Ввод'!$E$250-NETWORKDAYS('У6 Ввод'!$D$250,$B12)+1))/Настройки!$E$12*100)</f>
        <v>0</v>
      </c>
      <c r="IL12" s="67" t="n">
        <f aca="false">IF(OR($D12=1,MONTH($B12)&lt;&gt;MONTH(StartDate),'У6 Ввод'!$D$251="",'У6 Ввод'!$E$251="",'У6 Ввод'!$D$251&gt;$B12),0,MAX(0,MIN(1,'У6 Ввод'!$E$251-NETWORKDAYS('У6 Ввод'!$D$251,$B12)+1))/Настройки!$E$12*100)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IF(OR($D13=1,MONTH($B13)&lt;&gt;MONTH(StartDate),'У6 Ввод'!$D$12="",'У6 Ввод'!$E$12="",'У6 Ввод'!$D$12&gt;$B13),0,MAX(0,MIN(1,'У6 Ввод'!$E$12-NETWORKDAYS('У6 Ввод'!$D$12,$B13)+1))/Настройки!$E$12*100)</f>
        <v>0</v>
      </c>
      <c r="H13" s="67" t="n">
        <f aca="false">IF(OR($D13=1,MONTH($B13)&lt;&gt;MONTH(StartDate),'У6 Ввод'!$D$13="",'У6 Ввод'!$E$13="",'У6 Ввод'!$D$13&gt;$B13),0,MAX(0,MIN(1,'У6 Ввод'!$E$13-NETWORKDAYS('У6 Ввод'!$D$13,$B13)+1))/Настройки!$E$12*100)</f>
        <v>0</v>
      </c>
      <c r="I13" s="67" t="n">
        <f aca="false">IF(OR($D13=1,MONTH($B13)&lt;&gt;MONTH(StartDate),'У6 Ввод'!$D$14="",'У6 Ввод'!$E$14="",'У6 Ввод'!$D$14&gt;$B13),0,MAX(0,MIN(1,'У6 Ввод'!$E$14-NETWORKDAYS('У6 Ввод'!$D$14,$B13)+1))/Настройки!$E$12*100)</f>
        <v>0</v>
      </c>
      <c r="J13" s="67" t="n">
        <f aca="false">IF(OR($D13=1,MONTH($B13)&lt;&gt;MONTH(StartDate),'У6 Ввод'!$D$15="",'У6 Ввод'!$E$15="",'У6 Ввод'!$D$15&gt;$B13),0,MAX(0,MIN(1,'У6 Ввод'!$E$15-NETWORKDAYS('У6 Ввод'!$D$15,$B13)+1))/Настройки!$E$12*100)</f>
        <v>0</v>
      </c>
      <c r="K13" s="67" t="n">
        <f aca="false">IF(OR($D13=1,MONTH($B13)&lt;&gt;MONTH(StartDate),'У6 Ввод'!$D$16="",'У6 Ввод'!$E$16="",'У6 Ввод'!$D$16&gt;$B13),0,MAX(0,MIN(1,'У6 Ввод'!$E$16-NETWORKDAYS('У6 Ввод'!$D$16,$B13)+1))/Настройки!$E$12*100)</f>
        <v>0</v>
      </c>
      <c r="L13" s="67" t="n">
        <f aca="false">IF(OR($D13=1,MONTH($B13)&lt;&gt;MONTH(StartDate),'У6 Ввод'!$D$17="",'У6 Ввод'!$E$17="",'У6 Ввод'!$D$17&gt;$B13),0,MAX(0,MIN(1,'У6 Ввод'!$E$17-NETWORKDAYS('У6 Ввод'!$D$17,$B13)+1))/Настройки!$E$12*100)</f>
        <v>0</v>
      </c>
      <c r="M13" s="67" t="n">
        <f aca="false">IF(OR($D13=1,MONTH($B13)&lt;&gt;MONTH(StartDate),'У6 Ввод'!$D$18="",'У6 Ввод'!$E$18="",'У6 Ввод'!$D$18&gt;$B13),0,MAX(0,MIN(1,'У6 Ввод'!$E$18-NETWORKDAYS('У6 Ввод'!$D$18,$B13)+1))/Настройки!$E$12*100)</f>
        <v>0</v>
      </c>
      <c r="N13" s="67" t="n">
        <f aca="false">IF(OR($D13=1,MONTH($B13)&lt;&gt;MONTH(StartDate),'У6 Ввод'!$D$19="",'У6 Ввод'!$E$19="",'У6 Ввод'!$D$19&gt;$B13),0,MAX(0,MIN(1,'У6 Ввод'!$E$19-NETWORKDAYS('У6 Ввод'!$D$19,$B13)+1))/Настройки!$E$12*100)</f>
        <v>0</v>
      </c>
      <c r="O13" s="67" t="n">
        <f aca="false">IF(OR($D13=1,MONTH($B13)&lt;&gt;MONTH(StartDate),'У6 Ввод'!$D$20="",'У6 Ввод'!$E$20="",'У6 Ввод'!$D$20&gt;$B13),0,MAX(0,MIN(1,'У6 Ввод'!$E$20-NETWORKDAYS('У6 Ввод'!$D$20,$B13)+1))/Настройки!$E$12*100)</f>
        <v>0</v>
      </c>
      <c r="P13" s="67" t="n">
        <f aca="false">IF(OR($D13=1,MONTH($B13)&lt;&gt;MONTH(StartDate),'У6 Ввод'!$D$21="",'У6 Ввод'!$E$21="",'У6 Ввод'!$D$21&gt;$B13),0,MAX(0,MIN(1,'У6 Ввод'!$E$21-NETWORKDAYS('У6 Ввод'!$D$21,$B13)+1))/Настройки!$E$12*100)</f>
        <v>0</v>
      </c>
      <c r="Q13" s="67" t="n">
        <f aca="false">IF(OR($D13=1,MONTH($B13)&lt;&gt;MONTH(StartDate),'У6 Ввод'!$D$22="",'У6 Ввод'!$E$22="",'У6 Ввод'!$D$22&gt;$B13),0,MAX(0,MIN(1,'У6 Ввод'!$E$22-NETWORKDAYS('У6 Ввод'!$D$22,$B13)+1))/Настройки!$E$12*100)</f>
        <v>0</v>
      </c>
      <c r="R13" s="67" t="n">
        <f aca="false">IF(OR($D13=1,MONTH($B13)&lt;&gt;MONTH(StartDate),'У6 Ввод'!$D$23="",'У6 Ввод'!$E$23="",'У6 Ввод'!$D$23&gt;$B13),0,MAX(0,MIN(1,'У6 Ввод'!$E$23-NETWORKDAYS('У6 Ввод'!$D$23,$B13)+1))/Настройки!$E$12*100)</f>
        <v>0</v>
      </c>
      <c r="S13" s="67" t="n">
        <f aca="false">IF(OR($D13=1,MONTH($B13)&lt;&gt;MONTH(StartDate),'У6 Ввод'!$D$24="",'У6 Ввод'!$E$24="",'У6 Ввод'!$D$24&gt;$B13),0,MAX(0,MIN(1,'У6 Ввод'!$E$24-NETWORKDAYS('У6 Ввод'!$D$24,$B13)+1))/Настройки!$E$12*100)</f>
        <v>0</v>
      </c>
      <c r="T13" s="67" t="n">
        <f aca="false">IF(OR($D13=1,MONTH($B13)&lt;&gt;MONTH(StartDate),'У6 Ввод'!$D$25="",'У6 Ввод'!$E$25="",'У6 Ввод'!$D$25&gt;$B13),0,MAX(0,MIN(1,'У6 Ввод'!$E$25-NETWORKDAYS('У6 Ввод'!$D$25,$B13)+1))/Настройки!$E$12*100)</f>
        <v>0</v>
      </c>
      <c r="U13" s="67" t="n">
        <f aca="false">IF(OR($D13=1,MONTH($B13)&lt;&gt;MONTH(StartDate),'У6 Ввод'!$D$26="",'У6 Ввод'!$E$26="",'У6 Ввод'!$D$26&gt;$B13),0,MAX(0,MIN(1,'У6 Ввод'!$E$26-NETWORKDAYS('У6 Ввод'!$D$26,$B13)+1))/Настройки!$E$12*100)</f>
        <v>0</v>
      </c>
      <c r="V13" s="67" t="n">
        <f aca="false">IF(OR($D13=1,MONTH($B13)&lt;&gt;MONTH(StartDate),'У6 Ввод'!$D$27="",'У6 Ввод'!$E$27="",'У6 Ввод'!$D$27&gt;$B13),0,MAX(0,MIN(1,'У6 Ввод'!$E$27-NETWORKDAYS('У6 Ввод'!$D$27,$B13)+1))/Настройки!$E$12*100)</f>
        <v>0</v>
      </c>
      <c r="W13" s="67" t="n">
        <f aca="false">IF(OR($D13=1,MONTH($B13)&lt;&gt;MONTH(StartDate),'У6 Ввод'!$D$28="",'У6 Ввод'!$E$28="",'У6 Ввод'!$D$28&gt;$B13),0,MAX(0,MIN(1,'У6 Ввод'!$E$28-NETWORKDAYS('У6 Ввод'!$D$28,$B13)+1))/Настройки!$E$12*100)</f>
        <v>0</v>
      </c>
      <c r="X13" s="67" t="n">
        <f aca="false">IF(OR($D13=1,MONTH($B13)&lt;&gt;MONTH(StartDate),'У6 Ввод'!$D$29="",'У6 Ввод'!$E$29="",'У6 Ввод'!$D$29&gt;$B13),0,MAX(0,MIN(1,'У6 Ввод'!$E$29-NETWORKDAYS('У6 Ввод'!$D$29,$B13)+1))/Настройки!$E$12*100)</f>
        <v>0</v>
      </c>
      <c r="Y13" s="67" t="n">
        <f aca="false">IF(OR($D13=1,MONTH($B13)&lt;&gt;MONTH(StartDate),'У6 Ввод'!$D$30="",'У6 Ввод'!$E$30="",'У6 Ввод'!$D$30&gt;$B13),0,MAX(0,MIN(1,'У6 Ввод'!$E$30-NETWORKDAYS('У6 Ввод'!$D$30,$B13)+1))/Настройки!$E$12*100)</f>
        <v>0</v>
      </c>
      <c r="Z13" s="67" t="n">
        <f aca="false">IF(OR($D13=1,MONTH($B13)&lt;&gt;MONTH(StartDate),'У6 Ввод'!$D$31="",'У6 Ввод'!$E$31="",'У6 Ввод'!$D$31&gt;$B13),0,MAX(0,MIN(1,'У6 Ввод'!$E$31-NETWORKDAYS('У6 Ввод'!$D$31,$B13)+1))/Настройки!$E$12*100)</f>
        <v>0</v>
      </c>
      <c r="AA13" s="67" t="n">
        <f aca="false">IF(OR($D13=1,MONTH($B13)&lt;&gt;MONTH(StartDate),'У6 Ввод'!$D$32="",'У6 Ввод'!$E$32="",'У6 Ввод'!$D$32&gt;$B13),0,MAX(0,MIN(1,'У6 Ввод'!$E$32-NETWORKDAYS('У6 Ввод'!$D$32,$B13)+1))/Настройки!$E$12*100)</f>
        <v>0</v>
      </c>
      <c r="AB13" s="67" t="n">
        <f aca="false">IF(OR($D13=1,MONTH($B13)&lt;&gt;MONTH(StartDate),'У6 Ввод'!$D$33="",'У6 Ввод'!$E$33="",'У6 Ввод'!$D$33&gt;$B13),0,MAX(0,MIN(1,'У6 Ввод'!$E$33-NETWORKDAYS('У6 Ввод'!$D$33,$B13)+1))/Настройки!$E$12*100)</f>
        <v>0</v>
      </c>
      <c r="AC13" s="67" t="n">
        <f aca="false">IF(OR($D13=1,MONTH($B13)&lt;&gt;MONTH(StartDate),'У6 Ввод'!$D$34="",'У6 Ввод'!$E$34="",'У6 Ввод'!$D$34&gt;$B13),0,MAX(0,MIN(1,'У6 Ввод'!$E$34-NETWORKDAYS('У6 Ввод'!$D$34,$B13)+1))/Настройки!$E$12*100)</f>
        <v>0</v>
      </c>
      <c r="AD13" s="67" t="n">
        <f aca="false">IF(OR($D13=1,MONTH($B13)&lt;&gt;MONTH(StartDate),'У6 Ввод'!$D$35="",'У6 Ввод'!$E$35="",'У6 Ввод'!$D$35&gt;$B13),0,MAX(0,MIN(1,'У6 Ввод'!$E$35-NETWORKDAYS('У6 Ввод'!$D$35,$B13)+1))/Настройки!$E$12*100)</f>
        <v>0</v>
      </c>
      <c r="AE13" s="67" t="n">
        <f aca="false">IF(OR($D13=1,MONTH($B13)&lt;&gt;MONTH(StartDate),'У6 Ввод'!$D$36="",'У6 Ввод'!$E$36="",'У6 Ввод'!$D$36&gt;$B13),0,MAX(0,MIN(1,'У6 Ввод'!$E$36-NETWORKDAYS('У6 Ввод'!$D$36,$B13)+1))/Настройки!$E$12*100)</f>
        <v>0</v>
      </c>
      <c r="AF13" s="67" t="n">
        <f aca="false">IF(OR($D13=1,MONTH($B13)&lt;&gt;MONTH(StartDate),'У6 Ввод'!$D$37="",'У6 Ввод'!$E$37="",'У6 Ввод'!$D$37&gt;$B13),0,MAX(0,MIN(1,'У6 Ввод'!$E$37-NETWORKDAYS('У6 Ввод'!$D$37,$B13)+1))/Настройки!$E$12*100)</f>
        <v>0</v>
      </c>
      <c r="AG13" s="67" t="n">
        <f aca="false">IF(OR($D13=1,MONTH($B13)&lt;&gt;MONTH(StartDate),'У6 Ввод'!$D$38="",'У6 Ввод'!$E$38="",'У6 Ввод'!$D$38&gt;$B13),0,MAX(0,MIN(1,'У6 Ввод'!$E$38-NETWORKDAYS('У6 Ввод'!$D$38,$B13)+1))/Настройки!$E$12*100)</f>
        <v>0</v>
      </c>
      <c r="AH13" s="67" t="n">
        <f aca="false">IF(OR($D13=1,MONTH($B13)&lt;&gt;MONTH(StartDate),'У6 Ввод'!$D$39="",'У6 Ввод'!$E$39="",'У6 Ввод'!$D$39&gt;$B13),0,MAX(0,MIN(1,'У6 Ввод'!$E$39-NETWORKDAYS('У6 Ввод'!$D$39,$B13)+1))/Настройки!$E$12*100)</f>
        <v>0</v>
      </c>
      <c r="AI13" s="67" t="n">
        <f aca="false">IF(OR($D13=1,MONTH($B13)&lt;&gt;MONTH(StartDate),'У6 Ввод'!$D$40="",'У6 Ввод'!$E$40="",'У6 Ввод'!$D$40&gt;$B13),0,MAX(0,MIN(1,'У6 Ввод'!$E$40-NETWORKDAYS('У6 Ввод'!$D$40,$B13)+1))/Настройки!$E$12*100)</f>
        <v>0</v>
      </c>
      <c r="AJ13" s="67" t="n">
        <f aca="false">IF(OR($D13=1,MONTH($B13)&lt;&gt;MONTH(StartDate),'У6 Ввод'!$D$41="",'У6 Ввод'!$E$41="",'У6 Ввод'!$D$41&gt;$B13),0,MAX(0,MIN(1,'У6 Ввод'!$E$41-NETWORKDAYS('У6 Ввод'!$D$41,$B13)+1))/Настройки!$E$12*100)</f>
        <v>0</v>
      </c>
      <c r="AK13" s="67" t="n">
        <f aca="false">IF(OR($D13=1,MONTH($B13)&lt;&gt;MONTH(StartDate),'У6 Ввод'!$D$42="",'У6 Ввод'!$E$42="",'У6 Ввод'!$D$42&gt;$B13),0,MAX(0,MIN(1,'У6 Ввод'!$E$42-NETWORKDAYS('У6 Ввод'!$D$42,$B13)+1))/Настройки!$E$12*100)</f>
        <v>0</v>
      </c>
      <c r="AL13" s="67" t="n">
        <f aca="false">IF(OR($D13=1,MONTH($B13)&lt;&gt;MONTH(StartDate),'У6 Ввод'!$D$43="",'У6 Ввод'!$E$43="",'У6 Ввод'!$D$43&gt;$B13),0,MAX(0,MIN(1,'У6 Ввод'!$E$43-NETWORKDAYS('У6 Ввод'!$D$43,$B13)+1))/Настройки!$E$12*100)</f>
        <v>0</v>
      </c>
      <c r="AM13" s="67" t="n">
        <f aca="false">IF(OR($D13=1,MONTH($B13)&lt;&gt;MONTH(StartDate),'У6 Ввод'!$D$44="",'У6 Ввод'!$E$44="",'У6 Ввод'!$D$44&gt;$B13),0,MAX(0,MIN(1,'У6 Ввод'!$E$44-NETWORKDAYS('У6 Ввод'!$D$44,$B13)+1))/Настройки!$E$12*100)</f>
        <v>0</v>
      </c>
      <c r="AN13" s="67" t="n">
        <f aca="false">IF(OR($D13=1,MONTH($B13)&lt;&gt;MONTH(StartDate),'У6 Ввод'!$D$45="",'У6 Ввод'!$E$45="",'У6 Ввод'!$D$45&gt;$B13),0,MAX(0,MIN(1,'У6 Ввод'!$E$45-NETWORKDAYS('У6 Ввод'!$D$45,$B13)+1))/Настройки!$E$12*100)</f>
        <v>0</v>
      </c>
      <c r="AO13" s="67" t="n">
        <f aca="false">IF(OR($D13=1,MONTH($B13)&lt;&gt;MONTH(StartDate),'У6 Ввод'!$D$46="",'У6 Ввод'!$E$46="",'У6 Ввод'!$D$46&gt;$B13),0,MAX(0,MIN(1,'У6 Ввод'!$E$46-NETWORKDAYS('У6 Ввод'!$D$46,$B13)+1))/Настройки!$E$12*100)</f>
        <v>0</v>
      </c>
      <c r="AP13" s="67" t="n">
        <f aca="false">IF(OR($D13=1,MONTH($B13)&lt;&gt;MONTH(StartDate),'У6 Ввод'!$D$47="",'У6 Ввод'!$E$47="",'У6 Ввод'!$D$47&gt;$B13),0,MAX(0,MIN(1,'У6 Ввод'!$E$47-NETWORKDAYS('У6 Ввод'!$D$47,$B13)+1))/Настройки!$E$12*100)</f>
        <v>0</v>
      </c>
      <c r="AQ13" s="67" t="n">
        <f aca="false">IF(OR($D13=1,MONTH($B13)&lt;&gt;MONTH(StartDate),'У6 Ввод'!$D$48="",'У6 Ввод'!$E$48="",'У6 Ввод'!$D$48&gt;$B13),0,MAX(0,MIN(1,'У6 Ввод'!$E$48-NETWORKDAYS('У6 Ввод'!$D$48,$B13)+1))/Настройки!$E$12*100)</f>
        <v>0</v>
      </c>
      <c r="AR13" s="67" t="n">
        <f aca="false">IF(OR($D13=1,MONTH($B13)&lt;&gt;MONTH(StartDate),'У6 Ввод'!$D$49="",'У6 Ввод'!$E$49="",'У6 Ввод'!$D$49&gt;$B13),0,MAX(0,MIN(1,'У6 Ввод'!$E$49-NETWORKDAYS('У6 Ввод'!$D$49,$B13)+1))/Настройки!$E$12*100)</f>
        <v>0</v>
      </c>
      <c r="AS13" s="67" t="n">
        <f aca="false">IF(OR($D13=1,MONTH($B13)&lt;&gt;MONTH(StartDate),'У6 Ввод'!$D$50="",'У6 Ввод'!$E$50="",'У6 Ввод'!$D$50&gt;$B13),0,MAX(0,MIN(1,'У6 Ввод'!$E$50-NETWORKDAYS('У6 Ввод'!$D$50,$B13)+1))/Настройки!$E$12*100)</f>
        <v>0</v>
      </c>
      <c r="AT13" s="67" t="n">
        <f aca="false">IF(OR($D13=1,MONTH($B13)&lt;&gt;MONTH(StartDate),'У6 Ввод'!$D$51="",'У6 Ввод'!$E$51="",'У6 Ввод'!$D$51&gt;$B13),0,MAX(0,MIN(1,'У6 Ввод'!$E$51-NETWORKDAYS('У6 Ввод'!$D$51,$B13)+1))/Настройки!$E$12*100)</f>
        <v>0</v>
      </c>
      <c r="AU13" s="67" t="n">
        <f aca="false">IF(OR($D13=1,MONTH($B13)&lt;&gt;MONTH(StartDate),'У6 Ввод'!$D$52="",'У6 Ввод'!$E$52="",'У6 Ввод'!$D$52&gt;$B13),0,MAX(0,MIN(1,'У6 Ввод'!$E$52-NETWORKDAYS('У6 Ввод'!$D$52,$B13)+1))/Настройки!$E$12*100)</f>
        <v>0</v>
      </c>
      <c r="AV13" s="67" t="n">
        <f aca="false">IF(OR($D13=1,MONTH($B13)&lt;&gt;MONTH(StartDate),'У6 Ввод'!$D$53="",'У6 Ввод'!$E$53="",'У6 Ввод'!$D$53&gt;$B13),0,MAX(0,MIN(1,'У6 Ввод'!$E$53-NETWORKDAYS('У6 Ввод'!$D$53,$B13)+1))/Настройки!$E$12*100)</f>
        <v>0</v>
      </c>
      <c r="AW13" s="67" t="n">
        <f aca="false">IF(OR($D13=1,MONTH($B13)&lt;&gt;MONTH(StartDate),'У6 Ввод'!$D$54="",'У6 Ввод'!$E$54="",'У6 Ввод'!$D$54&gt;$B13),0,MAX(0,MIN(1,'У6 Ввод'!$E$54-NETWORKDAYS('У6 Ввод'!$D$54,$B13)+1))/Настройки!$E$12*100)</f>
        <v>0</v>
      </c>
      <c r="AX13" s="67" t="n">
        <f aca="false">IF(OR($D13=1,MONTH($B13)&lt;&gt;MONTH(StartDate),'У6 Ввод'!$D$55="",'У6 Ввод'!$E$55="",'У6 Ввод'!$D$55&gt;$B13),0,MAX(0,MIN(1,'У6 Ввод'!$E$55-NETWORKDAYS('У6 Ввод'!$D$55,$B13)+1))/Настройки!$E$12*100)</f>
        <v>0</v>
      </c>
      <c r="AY13" s="67" t="n">
        <f aca="false">IF(OR($D13=1,MONTH($B13)&lt;&gt;MONTH(StartDate),'У6 Ввод'!$D$56="",'У6 Ввод'!$E$56="",'У6 Ввод'!$D$56&gt;$B13),0,MAX(0,MIN(1,'У6 Ввод'!$E$56-NETWORKDAYS('У6 Ввод'!$D$56,$B13)+1))/Настройки!$E$12*100)</f>
        <v>0</v>
      </c>
      <c r="AZ13" s="67" t="n">
        <f aca="false">IF(OR($D13=1,MONTH($B13)&lt;&gt;MONTH(StartDate),'У6 Ввод'!$D$57="",'У6 Ввод'!$E$57="",'У6 Ввод'!$D$57&gt;$B13),0,MAX(0,MIN(1,'У6 Ввод'!$E$57-NETWORKDAYS('У6 Ввод'!$D$57,$B13)+1))/Настройки!$E$12*100)</f>
        <v>0</v>
      </c>
      <c r="BA13" s="67" t="n">
        <f aca="false">IF(OR($D13=1,MONTH($B13)&lt;&gt;MONTH(StartDate),'У6 Ввод'!$D$58="",'У6 Ввод'!$E$58="",'У6 Ввод'!$D$58&gt;$B13),0,MAX(0,MIN(1,'У6 Ввод'!$E$58-NETWORKDAYS('У6 Ввод'!$D$58,$B13)+1))/Настройки!$E$12*100)</f>
        <v>0</v>
      </c>
      <c r="BB13" s="67" t="n">
        <f aca="false">IF(OR($D13=1,MONTH($B13)&lt;&gt;MONTH(StartDate),'У6 Ввод'!$D$59="",'У6 Ввод'!$E$59="",'У6 Ввод'!$D$59&gt;$B13),0,MAX(0,MIN(1,'У6 Ввод'!$E$59-NETWORKDAYS('У6 Ввод'!$D$59,$B13)+1))/Настройки!$E$12*100)</f>
        <v>0</v>
      </c>
      <c r="BC13" s="67" t="n">
        <f aca="false">IF(OR($D13=1,MONTH($B13)&lt;&gt;MONTH(StartDate),'У6 Ввод'!$D$60="",'У6 Ввод'!$E$60="",'У6 Ввод'!$D$60&gt;$B13),0,MAX(0,MIN(1,'У6 Ввод'!$E$60-NETWORKDAYS('У6 Ввод'!$D$60,$B13)+1))/Настройки!$E$12*100)</f>
        <v>0</v>
      </c>
      <c r="BD13" s="67" t="n">
        <f aca="false">IF(OR($D13=1,MONTH($B13)&lt;&gt;MONTH(StartDate),'У6 Ввод'!$D$61="",'У6 Ввод'!$E$61="",'У6 Ввод'!$D$61&gt;$B13),0,MAX(0,MIN(1,'У6 Ввод'!$E$61-NETWORKDAYS('У6 Ввод'!$D$61,$B13)+1))/Настройки!$E$12*100)</f>
        <v>0</v>
      </c>
      <c r="BE13" s="67" t="n">
        <f aca="false">IF(OR($D13=1,MONTH($B13)&lt;&gt;MONTH(StartDate),'У6 Ввод'!$D$62="",'У6 Ввод'!$E$62="",'У6 Ввод'!$D$62&gt;$B13),0,MAX(0,MIN(1,'У6 Ввод'!$E$62-NETWORKDAYS('У6 Ввод'!$D$62,$B13)+1))/Настройки!$E$12*100)</f>
        <v>0</v>
      </c>
      <c r="BF13" s="67" t="n">
        <f aca="false">IF(OR($D13=1,MONTH($B13)&lt;&gt;MONTH(StartDate),'У6 Ввод'!$D$63="",'У6 Ввод'!$E$63="",'У6 Ввод'!$D$63&gt;$B13),0,MAX(0,MIN(1,'У6 Ввод'!$E$63-NETWORKDAYS('У6 Ввод'!$D$63,$B13)+1))/Настройки!$E$12*100)</f>
        <v>0</v>
      </c>
      <c r="BG13" s="67" t="n">
        <f aca="false">IF(OR($D13=1,MONTH($B13)&lt;&gt;MONTH(StartDate),'У6 Ввод'!$D$64="",'У6 Ввод'!$E$64="",'У6 Ввод'!$D$64&gt;$B13),0,MAX(0,MIN(1,'У6 Ввод'!$E$64-NETWORKDAYS('У6 Ввод'!$D$64,$B13)+1))/Настройки!$E$12*100)</f>
        <v>0</v>
      </c>
      <c r="BH13" s="67" t="n">
        <f aca="false">IF(OR($D13=1,MONTH($B13)&lt;&gt;MONTH(StartDate),'У6 Ввод'!$D$65="",'У6 Ввод'!$E$65="",'У6 Ввод'!$D$65&gt;$B13),0,MAX(0,MIN(1,'У6 Ввод'!$E$65-NETWORKDAYS('У6 Ввод'!$D$65,$B13)+1))/Настройки!$E$12*100)</f>
        <v>0</v>
      </c>
      <c r="BI13" s="67" t="n">
        <f aca="false">IF(OR($D13=1,MONTH($B13)&lt;&gt;MONTH(StartDate),'У6 Ввод'!$D$66="",'У6 Ввод'!$E$66="",'У6 Ввод'!$D$66&gt;$B13),0,MAX(0,MIN(1,'У6 Ввод'!$E$66-NETWORKDAYS('У6 Ввод'!$D$66,$B13)+1))/Настройки!$E$12*100)</f>
        <v>0</v>
      </c>
      <c r="BJ13" s="67" t="n">
        <f aca="false">IF(OR($D13=1,MONTH($B13)&lt;&gt;MONTH(StartDate),'У6 Ввод'!$D$67="",'У6 Ввод'!$E$67="",'У6 Ввод'!$D$67&gt;$B13),0,MAX(0,MIN(1,'У6 Ввод'!$E$67-NETWORKDAYS('У6 Ввод'!$D$67,$B13)+1))/Настройки!$E$12*100)</f>
        <v>0</v>
      </c>
      <c r="BK13" s="67" t="n">
        <f aca="false">IF(OR($D13=1,MONTH($B13)&lt;&gt;MONTH(StartDate),'У6 Ввод'!$D$68="",'У6 Ввод'!$E$68="",'У6 Ввод'!$D$68&gt;$B13),0,MAX(0,MIN(1,'У6 Ввод'!$E$68-NETWORKDAYS('У6 Ввод'!$D$68,$B13)+1))/Настройки!$E$12*100)</f>
        <v>0</v>
      </c>
      <c r="BL13" s="67" t="n">
        <f aca="false">IF(OR($D13=1,MONTH($B13)&lt;&gt;MONTH(StartDate),'У6 Ввод'!$D$69="",'У6 Ввод'!$E$69="",'У6 Ввод'!$D$69&gt;$B13),0,MAX(0,MIN(1,'У6 Ввод'!$E$69-NETWORKDAYS('У6 Ввод'!$D$69,$B13)+1))/Настройки!$E$12*100)</f>
        <v>0</v>
      </c>
      <c r="BM13" s="67" t="n">
        <f aca="false">IF(OR($D13=1,MONTH($B13)&lt;&gt;MONTH(StartDate),'У6 Ввод'!$D$70="",'У6 Ввод'!$E$70="",'У6 Ввод'!$D$70&gt;$B13),0,MAX(0,MIN(1,'У6 Ввод'!$E$70-NETWORKDAYS('У6 Ввод'!$D$70,$B13)+1))/Настройки!$E$12*100)</f>
        <v>0</v>
      </c>
      <c r="BN13" s="67" t="n">
        <f aca="false">IF(OR($D13=1,MONTH($B13)&lt;&gt;MONTH(StartDate),'У6 Ввод'!$D$71="",'У6 Ввод'!$E$71="",'У6 Ввод'!$D$71&gt;$B13),0,MAX(0,MIN(1,'У6 Ввод'!$E$71-NETWORKDAYS('У6 Ввод'!$D$71,$B13)+1))/Настройки!$E$12*100)</f>
        <v>0</v>
      </c>
      <c r="BO13" s="67" t="n">
        <f aca="false">IF(OR($D13=1,MONTH($B13)&lt;&gt;MONTH(StartDate),'У6 Ввод'!$D$72="",'У6 Ввод'!$E$72="",'У6 Ввод'!$D$72&gt;$B13),0,MAX(0,MIN(1,'У6 Ввод'!$E$72-NETWORKDAYS('У6 Ввод'!$D$72,$B13)+1))/Настройки!$E$12*100)</f>
        <v>0</v>
      </c>
      <c r="BP13" s="67" t="n">
        <f aca="false">IF(OR($D13=1,MONTH($B13)&lt;&gt;MONTH(StartDate),'У6 Ввод'!$D$73="",'У6 Ввод'!$E$73="",'У6 Ввод'!$D$73&gt;$B13),0,MAX(0,MIN(1,'У6 Ввод'!$E$73-NETWORKDAYS('У6 Ввод'!$D$73,$B13)+1))/Настройки!$E$12*100)</f>
        <v>0</v>
      </c>
      <c r="BQ13" s="67" t="n">
        <f aca="false">IF(OR($D13=1,MONTH($B13)&lt;&gt;MONTH(StartDate),'У6 Ввод'!$D$74="",'У6 Ввод'!$E$74="",'У6 Ввод'!$D$74&gt;$B13),0,MAX(0,MIN(1,'У6 Ввод'!$E$74-NETWORKDAYS('У6 Ввод'!$D$74,$B13)+1))/Настройки!$E$12*100)</f>
        <v>0</v>
      </c>
      <c r="BR13" s="67" t="n">
        <f aca="false">IF(OR($D13=1,MONTH($B13)&lt;&gt;MONTH(StartDate),'У6 Ввод'!$D$75="",'У6 Ввод'!$E$75="",'У6 Ввод'!$D$75&gt;$B13),0,MAX(0,MIN(1,'У6 Ввод'!$E$75-NETWORKDAYS('У6 Ввод'!$D$75,$B13)+1))/Настройки!$E$12*100)</f>
        <v>0</v>
      </c>
      <c r="BS13" s="67" t="n">
        <f aca="false">IF(OR($D13=1,MONTH($B13)&lt;&gt;MONTH(StartDate),'У6 Ввод'!$D$76="",'У6 Ввод'!$E$76="",'У6 Ввод'!$D$76&gt;$B13),0,MAX(0,MIN(1,'У6 Ввод'!$E$76-NETWORKDAYS('У6 Ввод'!$D$76,$B13)+1))/Настройки!$E$12*100)</f>
        <v>0</v>
      </c>
      <c r="BT13" s="67" t="n">
        <f aca="false">IF(OR($D13=1,MONTH($B13)&lt;&gt;MONTH(StartDate),'У6 Ввод'!$D$77="",'У6 Ввод'!$E$77="",'У6 Ввод'!$D$77&gt;$B13),0,MAX(0,MIN(1,'У6 Ввод'!$E$77-NETWORKDAYS('У6 Ввод'!$D$77,$B13)+1))/Настройки!$E$12*100)</f>
        <v>0</v>
      </c>
      <c r="BU13" s="67" t="n">
        <f aca="false">IF(OR($D13=1,MONTH($B13)&lt;&gt;MONTH(StartDate),'У6 Ввод'!$D$78="",'У6 Ввод'!$E$78="",'У6 Ввод'!$D$78&gt;$B13),0,MAX(0,MIN(1,'У6 Ввод'!$E$78-NETWORKDAYS('У6 Ввод'!$D$78,$B13)+1))/Настройки!$E$12*100)</f>
        <v>0</v>
      </c>
      <c r="BV13" s="67" t="n">
        <f aca="false">IF(OR($D13=1,MONTH($B13)&lt;&gt;MONTH(StartDate),'У6 Ввод'!$D$79="",'У6 Ввод'!$E$79="",'У6 Ввод'!$D$79&gt;$B13),0,MAX(0,MIN(1,'У6 Ввод'!$E$79-NETWORKDAYS('У6 Ввод'!$D$79,$B13)+1))/Настройки!$E$12*100)</f>
        <v>0</v>
      </c>
      <c r="BW13" s="67" t="n">
        <f aca="false">IF(OR($D13=1,MONTH($B13)&lt;&gt;MONTH(StartDate),'У6 Ввод'!$D$80="",'У6 Ввод'!$E$80="",'У6 Ввод'!$D$80&gt;$B13),0,MAX(0,MIN(1,'У6 Ввод'!$E$80-NETWORKDAYS('У6 Ввод'!$D$80,$B13)+1))/Настройки!$E$12*100)</f>
        <v>0</v>
      </c>
      <c r="BX13" s="67" t="n">
        <f aca="false">IF(OR($D13=1,MONTH($B13)&lt;&gt;MONTH(StartDate),'У6 Ввод'!$D$81="",'У6 Ввод'!$E$81="",'У6 Ввод'!$D$81&gt;$B13),0,MAX(0,MIN(1,'У6 Ввод'!$E$81-NETWORKDAYS('У6 Ввод'!$D$81,$B13)+1))/Настройки!$E$12*100)</f>
        <v>0</v>
      </c>
      <c r="BY13" s="67" t="n">
        <f aca="false">IF(OR($D13=1,MONTH($B13)&lt;&gt;MONTH(StartDate),'У6 Ввод'!$D$82="",'У6 Ввод'!$E$82="",'У6 Ввод'!$D$82&gt;$B13),0,MAX(0,MIN(1,'У6 Ввод'!$E$82-NETWORKDAYS('У6 Ввод'!$D$82,$B13)+1))/Настройки!$E$12*100)</f>
        <v>0</v>
      </c>
      <c r="BZ13" s="67" t="n">
        <f aca="false">IF(OR($D13=1,MONTH($B13)&lt;&gt;MONTH(StartDate),'У6 Ввод'!$D$83="",'У6 Ввод'!$E$83="",'У6 Ввод'!$D$83&gt;$B13),0,MAX(0,MIN(1,'У6 Ввод'!$E$83-NETWORKDAYS('У6 Ввод'!$D$83,$B13)+1))/Настройки!$E$12*100)</f>
        <v>0</v>
      </c>
      <c r="CA13" s="67" t="n">
        <f aca="false">IF(OR($D13=1,MONTH($B13)&lt;&gt;MONTH(StartDate),'У6 Ввод'!$D$84="",'У6 Ввод'!$E$84="",'У6 Ввод'!$D$84&gt;$B13),0,MAX(0,MIN(1,'У6 Ввод'!$E$84-NETWORKDAYS('У6 Ввод'!$D$84,$B13)+1))/Настройки!$E$12*100)</f>
        <v>0</v>
      </c>
      <c r="CB13" s="67" t="n">
        <f aca="false">IF(OR($D13=1,MONTH($B13)&lt;&gt;MONTH(StartDate),'У6 Ввод'!$D$85="",'У6 Ввод'!$E$85="",'У6 Ввод'!$D$85&gt;$B13),0,MAX(0,MIN(1,'У6 Ввод'!$E$85-NETWORKDAYS('У6 Ввод'!$D$85,$B13)+1))/Настройки!$E$12*100)</f>
        <v>0</v>
      </c>
      <c r="CC13" s="67" t="n">
        <f aca="false">IF(OR($D13=1,MONTH($B13)&lt;&gt;MONTH(StartDate),'У6 Ввод'!$D$86="",'У6 Ввод'!$E$86="",'У6 Ввод'!$D$86&gt;$B13),0,MAX(0,MIN(1,'У6 Ввод'!$E$86-NETWORKDAYS('У6 Ввод'!$D$86,$B13)+1))/Настройки!$E$12*100)</f>
        <v>0</v>
      </c>
      <c r="CD13" s="67" t="n">
        <f aca="false">IF(OR($D13=1,MONTH($B13)&lt;&gt;MONTH(StartDate),'У6 Ввод'!$D$87="",'У6 Ввод'!$E$87="",'У6 Ввод'!$D$87&gt;$B13),0,MAX(0,MIN(1,'У6 Ввод'!$E$87-NETWORKDAYS('У6 Ввод'!$D$87,$B13)+1))/Настройки!$E$12*100)</f>
        <v>0</v>
      </c>
      <c r="CE13" s="67" t="n">
        <f aca="false">IF(OR($D13=1,MONTH($B13)&lt;&gt;MONTH(StartDate),'У6 Ввод'!$D$88="",'У6 Ввод'!$E$88="",'У6 Ввод'!$D$88&gt;$B13),0,MAX(0,MIN(1,'У6 Ввод'!$E$88-NETWORKDAYS('У6 Ввод'!$D$88,$B13)+1))/Настройки!$E$12*100)</f>
        <v>0</v>
      </c>
      <c r="CF13" s="67" t="n">
        <f aca="false">IF(OR($D13=1,MONTH($B13)&lt;&gt;MONTH(StartDate),'У6 Ввод'!$D$89="",'У6 Ввод'!$E$89="",'У6 Ввод'!$D$89&gt;$B13),0,MAX(0,MIN(1,'У6 Ввод'!$E$89-NETWORKDAYS('У6 Ввод'!$D$89,$B13)+1))/Настройки!$E$12*100)</f>
        <v>0</v>
      </c>
      <c r="CG13" s="67" t="n">
        <f aca="false">IF(OR($D13=1,MONTH($B13)&lt;&gt;MONTH(StartDate),'У6 Ввод'!$D$90="",'У6 Ввод'!$E$90="",'У6 Ввод'!$D$90&gt;$B13),0,MAX(0,MIN(1,'У6 Ввод'!$E$90-NETWORKDAYS('У6 Ввод'!$D$90,$B13)+1))/Настройки!$E$12*100)</f>
        <v>0</v>
      </c>
      <c r="CH13" s="67" t="n">
        <f aca="false">IF(OR($D13=1,MONTH($B13)&lt;&gt;MONTH(StartDate),'У6 Ввод'!$D$91="",'У6 Ввод'!$E$91="",'У6 Ввод'!$D$91&gt;$B13),0,MAX(0,MIN(1,'У6 Ввод'!$E$91-NETWORKDAYS('У6 Ввод'!$D$91,$B13)+1))/Настройки!$E$12*100)</f>
        <v>0</v>
      </c>
      <c r="CI13" s="67" t="n">
        <f aca="false">IF(OR($D13=1,MONTH($B13)&lt;&gt;MONTH(StartDate),'У6 Ввод'!$D$92="",'У6 Ввод'!$E$92="",'У6 Ввод'!$D$92&gt;$B13),0,MAX(0,MIN(1,'У6 Ввод'!$E$92-NETWORKDAYS('У6 Ввод'!$D$92,$B13)+1))/Настройки!$E$12*100)</f>
        <v>0</v>
      </c>
      <c r="CJ13" s="67" t="n">
        <f aca="false">IF(OR($D13=1,MONTH($B13)&lt;&gt;MONTH(StartDate),'У6 Ввод'!$D$93="",'У6 Ввод'!$E$93="",'У6 Ввод'!$D$93&gt;$B13),0,MAX(0,MIN(1,'У6 Ввод'!$E$93-NETWORKDAYS('У6 Ввод'!$D$93,$B13)+1))/Настройки!$E$12*100)</f>
        <v>0</v>
      </c>
      <c r="CK13" s="67" t="n">
        <f aca="false">IF(OR($D13=1,MONTH($B13)&lt;&gt;MONTH(StartDate),'У6 Ввод'!$D$94="",'У6 Ввод'!$E$94="",'У6 Ввод'!$D$94&gt;$B13),0,MAX(0,MIN(1,'У6 Ввод'!$E$94-NETWORKDAYS('У6 Ввод'!$D$94,$B13)+1))/Настройки!$E$12*100)</f>
        <v>0</v>
      </c>
      <c r="CL13" s="67" t="n">
        <f aca="false">IF(OR($D13=1,MONTH($B13)&lt;&gt;MONTH(StartDate),'У6 Ввод'!$D$95="",'У6 Ввод'!$E$95="",'У6 Ввод'!$D$95&gt;$B13),0,MAX(0,MIN(1,'У6 Ввод'!$E$95-NETWORKDAYS('У6 Ввод'!$D$95,$B13)+1))/Настройки!$E$12*100)</f>
        <v>0</v>
      </c>
      <c r="CM13" s="67" t="n">
        <f aca="false">IF(OR($D13=1,MONTH($B13)&lt;&gt;MONTH(StartDate),'У6 Ввод'!$D$96="",'У6 Ввод'!$E$96="",'У6 Ввод'!$D$96&gt;$B13),0,MAX(0,MIN(1,'У6 Ввод'!$E$96-NETWORKDAYS('У6 Ввод'!$D$96,$B13)+1))/Настройки!$E$12*100)</f>
        <v>0</v>
      </c>
      <c r="CN13" s="67" t="n">
        <f aca="false">IF(OR($D13=1,MONTH($B13)&lt;&gt;MONTH(StartDate),'У6 Ввод'!$D$97="",'У6 Ввод'!$E$97="",'У6 Ввод'!$D$97&gt;$B13),0,MAX(0,MIN(1,'У6 Ввод'!$E$97-NETWORKDAYS('У6 Ввод'!$D$97,$B13)+1))/Настройки!$E$12*100)</f>
        <v>0</v>
      </c>
      <c r="CO13" s="67" t="n">
        <f aca="false">IF(OR($D13=1,MONTH($B13)&lt;&gt;MONTH(StartDate),'У6 Ввод'!$D$98="",'У6 Ввод'!$E$98="",'У6 Ввод'!$D$98&gt;$B13),0,MAX(0,MIN(1,'У6 Ввод'!$E$98-NETWORKDAYS('У6 Ввод'!$D$98,$B13)+1))/Настройки!$E$12*100)</f>
        <v>0</v>
      </c>
      <c r="CP13" s="67" t="n">
        <f aca="false">IF(OR($D13=1,MONTH($B13)&lt;&gt;MONTH(StartDate),'У6 Ввод'!$D$99="",'У6 Ввод'!$E$99="",'У6 Ввод'!$D$99&gt;$B13),0,MAX(0,MIN(1,'У6 Ввод'!$E$99-NETWORKDAYS('У6 Ввод'!$D$99,$B13)+1))/Настройки!$E$12*100)</f>
        <v>0</v>
      </c>
      <c r="CQ13" s="67" t="n">
        <f aca="false">IF(OR($D13=1,MONTH($B13)&lt;&gt;MONTH(StartDate),'У6 Ввод'!$D$100="",'У6 Ввод'!$E$100="",'У6 Ввод'!$D$100&gt;$B13),0,MAX(0,MIN(1,'У6 Ввод'!$E$100-NETWORKDAYS('У6 Ввод'!$D$100,$B13)+1))/Настройки!$E$12*100)</f>
        <v>0</v>
      </c>
      <c r="CR13" s="67" t="n">
        <f aca="false">IF(OR($D13=1,MONTH($B13)&lt;&gt;MONTH(StartDate),'У6 Ввод'!$D$101="",'У6 Ввод'!$E$101="",'У6 Ввод'!$D$101&gt;$B13),0,MAX(0,MIN(1,'У6 Ввод'!$E$101-NETWORKDAYS('У6 Ввод'!$D$101,$B13)+1))/Настройки!$E$12*100)</f>
        <v>0</v>
      </c>
      <c r="CS13" s="67" t="n">
        <f aca="false">IF(OR($D13=1,MONTH($B13)&lt;&gt;MONTH(StartDate),'У6 Ввод'!$D$102="",'У6 Ввод'!$E$102="",'У6 Ввод'!$D$102&gt;$B13),0,MAX(0,MIN(1,'У6 Ввод'!$E$102-NETWORKDAYS('У6 Ввод'!$D$102,$B13)+1))/Настройки!$E$12*100)</f>
        <v>0</v>
      </c>
      <c r="CT13" s="67" t="n">
        <f aca="false">IF(OR($D13=1,MONTH($B13)&lt;&gt;MONTH(StartDate),'У6 Ввод'!$D$103="",'У6 Ввод'!$E$103="",'У6 Ввод'!$D$103&gt;$B13),0,MAX(0,MIN(1,'У6 Ввод'!$E$103-NETWORKDAYS('У6 Ввод'!$D$103,$B13)+1))/Настройки!$E$12*100)</f>
        <v>0</v>
      </c>
      <c r="CU13" s="67" t="n">
        <f aca="false">IF(OR($D13=1,MONTH($B13)&lt;&gt;MONTH(StartDate),'У6 Ввод'!$D$104="",'У6 Ввод'!$E$104="",'У6 Ввод'!$D$104&gt;$B13),0,MAX(0,MIN(1,'У6 Ввод'!$E$104-NETWORKDAYS('У6 Ввод'!$D$104,$B13)+1))/Настройки!$E$12*100)</f>
        <v>0</v>
      </c>
      <c r="CV13" s="67" t="n">
        <f aca="false">IF(OR($D13=1,MONTH($B13)&lt;&gt;MONTH(StartDate),'У6 Ввод'!$D$105="",'У6 Ввод'!$E$105="",'У6 Ввод'!$D$105&gt;$B13),0,MAX(0,MIN(1,'У6 Ввод'!$E$105-NETWORKDAYS('У6 Ввод'!$D$105,$B13)+1))/Настройки!$E$12*100)</f>
        <v>0</v>
      </c>
      <c r="CW13" s="67" t="n">
        <f aca="false">IF(OR($D13=1,MONTH($B13)&lt;&gt;MONTH(StartDate),'У6 Ввод'!$D$106="",'У6 Ввод'!$E$106="",'У6 Ввод'!$D$106&gt;$B13),0,MAX(0,MIN(1,'У6 Ввод'!$E$106-NETWORKDAYS('У6 Ввод'!$D$106,$B13)+1))/Настройки!$E$12*100)</f>
        <v>0</v>
      </c>
      <c r="CX13" s="67" t="n">
        <f aca="false">IF(OR($D13=1,MONTH($B13)&lt;&gt;MONTH(StartDate),'У6 Ввод'!$D$107="",'У6 Ввод'!$E$107="",'У6 Ввод'!$D$107&gt;$B13),0,MAX(0,MIN(1,'У6 Ввод'!$E$107-NETWORKDAYS('У6 Ввод'!$D$107,$B13)+1))/Настройки!$E$12*100)</f>
        <v>0</v>
      </c>
      <c r="CY13" s="67" t="n">
        <f aca="false">IF(OR($D13=1,MONTH($B13)&lt;&gt;MONTH(StartDate),'У6 Ввод'!$D$108="",'У6 Ввод'!$E$108="",'У6 Ввод'!$D$108&gt;$B13),0,MAX(0,MIN(1,'У6 Ввод'!$E$108-NETWORKDAYS('У6 Ввод'!$D$108,$B13)+1))/Настройки!$E$12*100)</f>
        <v>0</v>
      </c>
      <c r="CZ13" s="67" t="n">
        <f aca="false">IF(OR($D13=1,MONTH($B13)&lt;&gt;MONTH(StartDate),'У6 Ввод'!$D$109="",'У6 Ввод'!$E$109="",'У6 Ввод'!$D$109&gt;$B13),0,MAX(0,MIN(1,'У6 Ввод'!$E$109-NETWORKDAYS('У6 Ввод'!$D$109,$B13)+1))/Настройки!$E$12*100)</f>
        <v>0</v>
      </c>
      <c r="DA13" s="67" t="n">
        <f aca="false">IF(OR($D13=1,MONTH($B13)&lt;&gt;MONTH(StartDate),'У6 Ввод'!$D$110="",'У6 Ввод'!$E$110="",'У6 Ввод'!$D$110&gt;$B13),0,MAX(0,MIN(1,'У6 Ввод'!$E$110-NETWORKDAYS('У6 Ввод'!$D$110,$B13)+1))/Настройки!$E$12*100)</f>
        <v>0</v>
      </c>
      <c r="DB13" s="67" t="n">
        <f aca="false">IF(OR($D13=1,MONTH($B13)&lt;&gt;MONTH(StartDate),'У6 Ввод'!$D$111="",'У6 Ввод'!$E$111="",'У6 Ввод'!$D$111&gt;$B13),0,MAX(0,MIN(1,'У6 Ввод'!$E$111-NETWORKDAYS('У6 Ввод'!$D$111,$B13)+1))/Настройки!$E$12*100)</f>
        <v>0</v>
      </c>
      <c r="DC13" s="67" t="n">
        <f aca="false">IF(OR($D13=1,MONTH($B13)&lt;&gt;MONTH(StartDate),'У6 Ввод'!$D$112="",'У6 Ввод'!$E$112="",'У6 Ввод'!$D$112&gt;$B13),0,MAX(0,MIN(1,'У6 Ввод'!$E$112-NETWORKDAYS('У6 Ввод'!$D$112,$B13)+1))/Настройки!$E$12*100)</f>
        <v>0</v>
      </c>
      <c r="DD13" s="67" t="n">
        <f aca="false">IF(OR($D13=1,MONTH($B13)&lt;&gt;MONTH(StartDate),'У6 Ввод'!$D$113="",'У6 Ввод'!$E$113="",'У6 Ввод'!$D$113&gt;$B13),0,MAX(0,MIN(1,'У6 Ввод'!$E$113-NETWORKDAYS('У6 Ввод'!$D$113,$B13)+1))/Настройки!$E$12*100)</f>
        <v>0</v>
      </c>
      <c r="DE13" s="67" t="n">
        <f aca="false">IF(OR($D13=1,MONTH($B13)&lt;&gt;MONTH(StartDate),'У6 Ввод'!$D$114="",'У6 Ввод'!$E$114="",'У6 Ввод'!$D$114&gt;$B13),0,MAX(0,MIN(1,'У6 Ввод'!$E$114-NETWORKDAYS('У6 Ввод'!$D$114,$B13)+1))/Настройки!$E$12*100)</f>
        <v>0</v>
      </c>
      <c r="DF13" s="67" t="n">
        <f aca="false">IF(OR($D13=1,MONTH($B13)&lt;&gt;MONTH(StartDate),'У6 Ввод'!$D$115="",'У6 Ввод'!$E$115="",'У6 Ввод'!$D$115&gt;$B13),0,MAX(0,MIN(1,'У6 Ввод'!$E$115-NETWORKDAYS('У6 Ввод'!$D$115,$B13)+1))/Настройки!$E$12*100)</f>
        <v>0</v>
      </c>
      <c r="DG13" s="67" t="n">
        <f aca="false">IF(OR($D13=1,MONTH($B13)&lt;&gt;MONTH(StartDate),'У6 Ввод'!$D$116="",'У6 Ввод'!$E$116="",'У6 Ввод'!$D$116&gt;$B13),0,MAX(0,MIN(1,'У6 Ввод'!$E$116-NETWORKDAYS('У6 Ввод'!$D$116,$B13)+1))/Настройки!$E$12*100)</f>
        <v>0</v>
      </c>
      <c r="DH13" s="67" t="n">
        <f aca="false">IF(OR($D13=1,MONTH($B13)&lt;&gt;MONTH(StartDate),'У6 Ввод'!$D$117="",'У6 Ввод'!$E$117="",'У6 Ввод'!$D$117&gt;$B13),0,MAX(0,MIN(1,'У6 Ввод'!$E$117-NETWORKDAYS('У6 Ввод'!$D$117,$B13)+1))/Настройки!$E$12*100)</f>
        <v>0</v>
      </c>
      <c r="DI13" s="67" t="n">
        <f aca="false">IF(OR($D13=1,MONTH($B13)&lt;&gt;MONTH(StartDate),'У6 Ввод'!$D$118="",'У6 Ввод'!$E$118="",'У6 Ввод'!$D$118&gt;$B13),0,MAX(0,MIN(1,'У6 Ввод'!$E$118-NETWORKDAYS('У6 Ввод'!$D$118,$B13)+1))/Настройки!$E$12*100)</f>
        <v>0</v>
      </c>
      <c r="DJ13" s="67" t="n">
        <f aca="false">IF(OR($D13=1,MONTH($B13)&lt;&gt;MONTH(StartDate),'У6 Ввод'!$D$119="",'У6 Ввод'!$E$119="",'У6 Ввод'!$D$119&gt;$B13),0,MAX(0,MIN(1,'У6 Ввод'!$E$119-NETWORKDAYS('У6 Ввод'!$D$119,$B13)+1))/Настройки!$E$12*100)</f>
        <v>0</v>
      </c>
      <c r="DK13" s="67" t="n">
        <f aca="false">IF(OR($D13=1,MONTH($B13)&lt;&gt;MONTH(StartDate),'У6 Ввод'!$D$120="",'У6 Ввод'!$E$120="",'У6 Ввод'!$D$120&gt;$B13),0,MAX(0,MIN(1,'У6 Ввод'!$E$120-NETWORKDAYS('У6 Ввод'!$D$120,$B13)+1))/Настройки!$E$12*100)</f>
        <v>0</v>
      </c>
      <c r="DL13" s="67" t="n">
        <f aca="false">IF(OR($D13=1,MONTH($B13)&lt;&gt;MONTH(StartDate),'У6 Ввод'!$D$121="",'У6 Ввод'!$E$121="",'У6 Ввод'!$D$121&gt;$B13),0,MAX(0,MIN(1,'У6 Ввод'!$E$121-NETWORKDAYS('У6 Ввод'!$D$121,$B13)+1))/Настройки!$E$12*100)</f>
        <v>0</v>
      </c>
      <c r="DM13" s="67" t="n">
        <f aca="false">IF(OR($D13=1,MONTH($B13)&lt;&gt;MONTH(StartDate),'У6 Ввод'!$D$122="",'У6 Ввод'!$E$122="",'У6 Ввод'!$D$122&gt;$B13),0,MAX(0,MIN(1,'У6 Ввод'!$E$122-NETWORKDAYS('У6 Ввод'!$D$122,$B13)+1))/Настройки!$E$12*100)</f>
        <v>0</v>
      </c>
      <c r="DN13" s="67" t="n">
        <f aca="false">IF(OR($D13=1,MONTH($B13)&lt;&gt;MONTH(StartDate),'У6 Ввод'!$D$123="",'У6 Ввод'!$E$123="",'У6 Ввод'!$D$123&gt;$B13),0,MAX(0,MIN(1,'У6 Ввод'!$E$123-NETWORKDAYS('У6 Ввод'!$D$123,$B13)+1))/Настройки!$E$12*100)</f>
        <v>0</v>
      </c>
      <c r="DO13" s="67" t="n">
        <f aca="false">IF(OR($D13=1,MONTH($B13)&lt;&gt;MONTH(StartDate),'У6 Ввод'!$D$124="",'У6 Ввод'!$E$124="",'У6 Ввод'!$D$124&gt;$B13),0,MAX(0,MIN(1,'У6 Ввод'!$E$124-NETWORKDAYS('У6 Ввод'!$D$124,$B13)+1))/Настройки!$E$12*100)</f>
        <v>0</v>
      </c>
      <c r="DP13" s="67" t="n">
        <f aca="false">IF(OR($D13=1,MONTH($B13)&lt;&gt;MONTH(StartDate),'У6 Ввод'!$D$125="",'У6 Ввод'!$E$125="",'У6 Ввод'!$D$125&gt;$B13),0,MAX(0,MIN(1,'У6 Ввод'!$E$125-NETWORKDAYS('У6 Ввод'!$D$125,$B13)+1))/Настройки!$E$12*100)</f>
        <v>0</v>
      </c>
      <c r="DQ13" s="67" t="n">
        <f aca="false">IF(OR($D13=1,MONTH($B13)&lt;&gt;MONTH(StartDate),'У6 Ввод'!$D$126="",'У6 Ввод'!$E$126="",'У6 Ввод'!$D$126&gt;$B13),0,MAX(0,MIN(1,'У6 Ввод'!$E$126-NETWORKDAYS('У6 Ввод'!$D$126,$B13)+1))/Настройки!$E$12*100)</f>
        <v>0</v>
      </c>
      <c r="DR13" s="67" t="n">
        <f aca="false">IF(OR($D13=1,MONTH($B13)&lt;&gt;MONTH(StartDate),'У6 Ввод'!$D$127="",'У6 Ввод'!$E$127="",'У6 Ввод'!$D$127&gt;$B13),0,MAX(0,MIN(1,'У6 Ввод'!$E$127-NETWORKDAYS('У6 Ввод'!$D$127,$B13)+1))/Настройки!$E$12*100)</f>
        <v>0</v>
      </c>
      <c r="DS13" s="67" t="n">
        <f aca="false">IF(OR($D13=1,MONTH($B13)&lt;&gt;MONTH(StartDate),'У6 Ввод'!$D$128="",'У6 Ввод'!$E$128="",'У6 Ввод'!$D$128&gt;$B13),0,MAX(0,MIN(1,'У6 Ввод'!$E$128-NETWORKDAYS('У6 Ввод'!$D$128,$B13)+1))/Настройки!$E$12*100)</f>
        <v>0</v>
      </c>
      <c r="DT13" s="67" t="n">
        <f aca="false">IF(OR($D13=1,MONTH($B13)&lt;&gt;MONTH(StartDate),'У6 Ввод'!$D$129="",'У6 Ввод'!$E$129="",'У6 Ввод'!$D$129&gt;$B13),0,MAX(0,MIN(1,'У6 Ввод'!$E$129-NETWORKDAYS('У6 Ввод'!$D$129,$B13)+1))/Настройки!$E$12*100)</f>
        <v>0</v>
      </c>
      <c r="DU13" s="67" t="n">
        <f aca="false">IF(OR($D13=1,MONTH($B13)&lt;&gt;MONTH(StartDate),'У6 Ввод'!$D$130="",'У6 Ввод'!$E$130="",'У6 Ввод'!$D$130&gt;$B13),0,MAX(0,MIN(1,'У6 Ввод'!$E$130-NETWORKDAYS('У6 Ввод'!$D$130,$B13)+1))/Настройки!$E$12*100)</f>
        <v>0</v>
      </c>
      <c r="DV13" s="67" t="n">
        <f aca="false">IF(OR($D13=1,MONTH($B13)&lt;&gt;MONTH(StartDate),'У6 Ввод'!$D$131="",'У6 Ввод'!$E$131="",'У6 Ввод'!$D$131&gt;$B13),0,MAX(0,MIN(1,'У6 Ввод'!$E$131-NETWORKDAYS('У6 Ввод'!$D$131,$B13)+1))/Настройки!$E$12*100)</f>
        <v>0</v>
      </c>
      <c r="DW13" s="67" t="n">
        <f aca="false">IF(OR($D13=1,MONTH($B13)&lt;&gt;MONTH(StartDate),'У6 Ввод'!$D$132="",'У6 Ввод'!$E$132="",'У6 Ввод'!$D$132&gt;$B13),0,MAX(0,MIN(1,'У6 Ввод'!$E$132-NETWORKDAYS('У6 Ввод'!$D$132,$B13)+1))/Настройки!$E$12*100)</f>
        <v>0</v>
      </c>
      <c r="DX13" s="67" t="n">
        <f aca="false">IF(OR($D13=1,MONTH($B13)&lt;&gt;MONTH(StartDate),'У6 Ввод'!$D$133="",'У6 Ввод'!$E$133="",'У6 Ввод'!$D$133&gt;$B13),0,MAX(0,MIN(1,'У6 Ввод'!$E$133-NETWORKDAYS('У6 Ввод'!$D$133,$B13)+1))/Настройки!$E$12*100)</f>
        <v>0</v>
      </c>
      <c r="DY13" s="67" t="n">
        <f aca="false">IF(OR($D13=1,MONTH($B13)&lt;&gt;MONTH(StartDate),'У6 Ввод'!$D$134="",'У6 Ввод'!$E$134="",'У6 Ввод'!$D$134&gt;$B13),0,MAX(0,MIN(1,'У6 Ввод'!$E$134-NETWORKDAYS('У6 Ввод'!$D$134,$B13)+1))/Настройки!$E$12*100)</f>
        <v>0</v>
      </c>
      <c r="DZ13" s="67" t="n">
        <f aca="false">IF(OR($D13=1,MONTH($B13)&lt;&gt;MONTH(StartDate),'У6 Ввод'!$D$135="",'У6 Ввод'!$E$135="",'У6 Ввод'!$D$135&gt;$B13),0,MAX(0,MIN(1,'У6 Ввод'!$E$135-NETWORKDAYS('У6 Ввод'!$D$135,$B13)+1))/Настройки!$E$12*100)</f>
        <v>0</v>
      </c>
      <c r="EA13" s="67" t="n">
        <f aca="false">IF(OR($D13=1,MONTH($B13)&lt;&gt;MONTH(StartDate),'У6 Ввод'!$D$136="",'У6 Ввод'!$E$136="",'У6 Ввод'!$D$136&gt;$B13),0,MAX(0,MIN(1,'У6 Ввод'!$E$136-NETWORKDAYS('У6 Ввод'!$D$136,$B13)+1))/Настройки!$E$12*100)</f>
        <v>0</v>
      </c>
      <c r="EB13" s="67" t="n">
        <f aca="false">IF(OR($D13=1,MONTH($B13)&lt;&gt;MONTH(StartDate),'У6 Ввод'!$D$137="",'У6 Ввод'!$E$137="",'У6 Ввод'!$D$137&gt;$B13),0,MAX(0,MIN(1,'У6 Ввод'!$E$137-NETWORKDAYS('У6 Ввод'!$D$137,$B13)+1))/Настройки!$E$12*100)</f>
        <v>0</v>
      </c>
      <c r="EC13" s="67" t="n">
        <f aca="false">IF(OR($D13=1,MONTH($B13)&lt;&gt;MONTH(StartDate),'У6 Ввод'!$D$138="",'У6 Ввод'!$E$138="",'У6 Ввод'!$D$138&gt;$B13),0,MAX(0,MIN(1,'У6 Ввод'!$E$138-NETWORKDAYS('У6 Ввод'!$D$138,$B13)+1))/Настройки!$E$12*100)</f>
        <v>0</v>
      </c>
      <c r="ED13" s="67" t="n">
        <f aca="false">IF(OR($D13=1,MONTH($B13)&lt;&gt;MONTH(StartDate),'У6 Ввод'!$D$139="",'У6 Ввод'!$E$139="",'У6 Ввод'!$D$139&gt;$B13),0,MAX(0,MIN(1,'У6 Ввод'!$E$139-NETWORKDAYS('У6 Ввод'!$D$139,$B13)+1))/Настройки!$E$12*100)</f>
        <v>0</v>
      </c>
      <c r="EE13" s="67" t="n">
        <f aca="false">IF(OR($D13=1,MONTH($B13)&lt;&gt;MONTH(StartDate),'У6 Ввод'!$D$140="",'У6 Ввод'!$E$140="",'У6 Ввод'!$D$140&gt;$B13),0,MAX(0,MIN(1,'У6 Ввод'!$E$140-NETWORKDAYS('У6 Ввод'!$D$140,$B13)+1))/Настройки!$E$12*100)</f>
        <v>0</v>
      </c>
      <c r="EF13" s="67" t="n">
        <f aca="false">IF(OR($D13=1,MONTH($B13)&lt;&gt;MONTH(StartDate),'У6 Ввод'!$D$141="",'У6 Ввод'!$E$141="",'У6 Ввод'!$D$141&gt;$B13),0,MAX(0,MIN(1,'У6 Ввод'!$E$141-NETWORKDAYS('У6 Ввод'!$D$141,$B13)+1))/Настройки!$E$12*100)</f>
        <v>0</v>
      </c>
      <c r="EG13" s="67" t="n">
        <f aca="false">IF(OR($D13=1,MONTH($B13)&lt;&gt;MONTH(StartDate),'У6 Ввод'!$D$142="",'У6 Ввод'!$E$142="",'У6 Ввод'!$D$142&gt;$B13),0,MAX(0,MIN(1,'У6 Ввод'!$E$142-NETWORKDAYS('У6 Ввод'!$D$142,$B13)+1))/Настройки!$E$12*100)</f>
        <v>0</v>
      </c>
      <c r="EH13" s="67" t="n">
        <f aca="false">IF(OR($D13=1,MONTH($B13)&lt;&gt;MONTH(StartDate),'У6 Ввод'!$D$143="",'У6 Ввод'!$E$143="",'У6 Ввод'!$D$143&gt;$B13),0,MAX(0,MIN(1,'У6 Ввод'!$E$143-NETWORKDAYS('У6 Ввод'!$D$143,$B13)+1))/Настройки!$E$12*100)</f>
        <v>0</v>
      </c>
      <c r="EI13" s="67" t="n">
        <f aca="false">IF(OR($D13=1,MONTH($B13)&lt;&gt;MONTH(StartDate),'У6 Ввод'!$D$144="",'У6 Ввод'!$E$144="",'У6 Ввод'!$D$144&gt;$B13),0,MAX(0,MIN(1,'У6 Ввод'!$E$144-NETWORKDAYS('У6 Ввод'!$D$144,$B13)+1))/Настройки!$E$12*100)</f>
        <v>0</v>
      </c>
      <c r="EJ13" s="67" t="n">
        <f aca="false">IF(OR($D13=1,MONTH($B13)&lt;&gt;MONTH(StartDate),'У6 Ввод'!$D$145="",'У6 Ввод'!$E$145="",'У6 Ввод'!$D$145&gt;$B13),0,MAX(0,MIN(1,'У6 Ввод'!$E$145-NETWORKDAYS('У6 Ввод'!$D$145,$B13)+1))/Настройки!$E$12*100)</f>
        <v>0</v>
      </c>
      <c r="EK13" s="67" t="n">
        <f aca="false">IF(OR($D13=1,MONTH($B13)&lt;&gt;MONTH(StartDate),'У6 Ввод'!$D$146="",'У6 Ввод'!$E$146="",'У6 Ввод'!$D$146&gt;$B13),0,MAX(0,MIN(1,'У6 Ввод'!$E$146-NETWORKDAYS('У6 Ввод'!$D$146,$B13)+1))/Настройки!$E$12*100)</f>
        <v>0</v>
      </c>
      <c r="EL13" s="67" t="n">
        <f aca="false">IF(OR($D13=1,MONTH($B13)&lt;&gt;MONTH(StartDate),'У6 Ввод'!$D$147="",'У6 Ввод'!$E$147="",'У6 Ввод'!$D$147&gt;$B13),0,MAX(0,MIN(1,'У6 Ввод'!$E$147-NETWORKDAYS('У6 Ввод'!$D$147,$B13)+1))/Настройки!$E$12*100)</f>
        <v>0</v>
      </c>
      <c r="EM13" s="67" t="n">
        <f aca="false">IF(OR($D13=1,MONTH($B13)&lt;&gt;MONTH(StartDate),'У6 Ввод'!$D$148="",'У6 Ввод'!$E$148="",'У6 Ввод'!$D$148&gt;$B13),0,MAX(0,MIN(1,'У6 Ввод'!$E$148-NETWORKDAYS('У6 Ввод'!$D$148,$B13)+1))/Настройки!$E$12*100)</f>
        <v>0</v>
      </c>
      <c r="EN13" s="67" t="n">
        <f aca="false">IF(OR($D13=1,MONTH($B13)&lt;&gt;MONTH(StartDate),'У6 Ввод'!$D$149="",'У6 Ввод'!$E$149="",'У6 Ввод'!$D$149&gt;$B13),0,MAX(0,MIN(1,'У6 Ввод'!$E$149-NETWORKDAYS('У6 Ввод'!$D$149,$B13)+1))/Настройки!$E$12*100)</f>
        <v>0</v>
      </c>
      <c r="EO13" s="67" t="n">
        <f aca="false">IF(OR($D13=1,MONTH($B13)&lt;&gt;MONTH(StartDate),'У6 Ввод'!$D$150="",'У6 Ввод'!$E$150="",'У6 Ввод'!$D$150&gt;$B13),0,MAX(0,MIN(1,'У6 Ввод'!$E$150-NETWORKDAYS('У6 Ввод'!$D$150,$B13)+1))/Настройки!$E$12*100)</f>
        <v>0</v>
      </c>
      <c r="EP13" s="67" t="n">
        <f aca="false">IF(OR($D13=1,MONTH($B13)&lt;&gt;MONTH(StartDate),'У6 Ввод'!$D$151="",'У6 Ввод'!$E$151="",'У6 Ввод'!$D$151&gt;$B13),0,MAX(0,MIN(1,'У6 Ввод'!$E$151-NETWORKDAYS('У6 Ввод'!$D$151,$B13)+1))/Настройки!$E$12*100)</f>
        <v>0</v>
      </c>
      <c r="EQ13" s="67" t="n">
        <f aca="false">IF(OR($D13=1,MONTH($B13)&lt;&gt;MONTH(StartDate),'У6 Ввод'!$D$152="",'У6 Ввод'!$E$152="",'У6 Ввод'!$D$152&gt;$B13),0,MAX(0,MIN(1,'У6 Ввод'!$E$152-NETWORKDAYS('У6 Ввод'!$D$152,$B13)+1))/Настройки!$E$12*100)</f>
        <v>0</v>
      </c>
      <c r="ER13" s="67" t="n">
        <f aca="false">IF(OR($D13=1,MONTH($B13)&lt;&gt;MONTH(StartDate),'У6 Ввод'!$D$153="",'У6 Ввод'!$E$153="",'У6 Ввод'!$D$153&gt;$B13),0,MAX(0,MIN(1,'У6 Ввод'!$E$153-NETWORKDAYS('У6 Ввод'!$D$153,$B13)+1))/Настройки!$E$12*100)</f>
        <v>0</v>
      </c>
      <c r="ES13" s="67" t="n">
        <f aca="false">IF(OR($D13=1,MONTH($B13)&lt;&gt;MONTH(StartDate),'У6 Ввод'!$D$154="",'У6 Ввод'!$E$154="",'У6 Ввод'!$D$154&gt;$B13),0,MAX(0,MIN(1,'У6 Ввод'!$E$154-NETWORKDAYS('У6 Ввод'!$D$154,$B13)+1))/Настройки!$E$12*100)</f>
        <v>0</v>
      </c>
      <c r="ET13" s="67" t="n">
        <f aca="false">IF(OR($D13=1,MONTH($B13)&lt;&gt;MONTH(StartDate),'У6 Ввод'!$D$155="",'У6 Ввод'!$E$155="",'У6 Ввод'!$D$155&gt;$B13),0,MAX(0,MIN(1,'У6 Ввод'!$E$155-NETWORKDAYS('У6 Ввод'!$D$155,$B13)+1))/Настройки!$E$12*100)</f>
        <v>0</v>
      </c>
      <c r="EU13" s="67" t="n">
        <f aca="false">IF(OR($D13=1,MONTH($B13)&lt;&gt;MONTH(StartDate),'У6 Ввод'!$D$156="",'У6 Ввод'!$E$156="",'У6 Ввод'!$D$156&gt;$B13),0,MAX(0,MIN(1,'У6 Ввод'!$E$156-NETWORKDAYS('У6 Ввод'!$D$156,$B13)+1))/Настройки!$E$12*100)</f>
        <v>0</v>
      </c>
      <c r="EV13" s="67" t="n">
        <f aca="false">IF(OR($D13=1,MONTH($B13)&lt;&gt;MONTH(StartDate),'У6 Ввод'!$D$157="",'У6 Ввод'!$E$157="",'У6 Ввод'!$D$157&gt;$B13),0,MAX(0,MIN(1,'У6 Ввод'!$E$157-NETWORKDAYS('У6 Ввод'!$D$157,$B13)+1))/Настройки!$E$12*100)</f>
        <v>0</v>
      </c>
      <c r="EW13" s="67" t="n">
        <f aca="false">IF(OR($D13=1,MONTH($B13)&lt;&gt;MONTH(StartDate),'У6 Ввод'!$D$158="",'У6 Ввод'!$E$158="",'У6 Ввод'!$D$158&gt;$B13),0,MAX(0,MIN(1,'У6 Ввод'!$E$158-NETWORKDAYS('У6 Ввод'!$D$158,$B13)+1))/Настройки!$E$12*100)</f>
        <v>0</v>
      </c>
      <c r="EX13" s="67" t="n">
        <f aca="false">IF(OR($D13=1,MONTH($B13)&lt;&gt;MONTH(StartDate),'У6 Ввод'!$D$159="",'У6 Ввод'!$E$159="",'У6 Ввод'!$D$159&gt;$B13),0,MAX(0,MIN(1,'У6 Ввод'!$E$159-NETWORKDAYS('У6 Ввод'!$D$159,$B13)+1))/Настройки!$E$12*100)</f>
        <v>0</v>
      </c>
      <c r="EY13" s="67" t="n">
        <f aca="false">IF(OR($D13=1,MONTH($B13)&lt;&gt;MONTH(StartDate),'У6 Ввод'!$D$160="",'У6 Ввод'!$E$160="",'У6 Ввод'!$D$160&gt;$B13),0,MAX(0,MIN(1,'У6 Ввод'!$E$160-NETWORKDAYS('У6 Ввод'!$D$160,$B13)+1))/Настройки!$E$12*100)</f>
        <v>0</v>
      </c>
      <c r="EZ13" s="67" t="n">
        <f aca="false">IF(OR($D13=1,MONTH($B13)&lt;&gt;MONTH(StartDate),'У6 Ввод'!$D$161="",'У6 Ввод'!$E$161="",'У6 Ввод'!$D$161&gt;$B13),0,MAX(0,MIN(1,'У6 Ввод'!$E$161-NETWORKDAYS('У6 Ввод'!$D$161,$B13)+1))/Настройки!$E$12*100)</f>
        <v>0</v>
      </c>
      <c r="FA13" s="67" t="n">
        <f aca="false">IF(OR($D13=1,MONTH($B13)&lt;&gt;MONTH(StartDate),'У6 Ввод'!$D$162="",'У6 Ввод'!$E$162="",'У6 Ввод'!$D$162&gt;$B13),0,MAX(0,MIN(1,'У6 Ввод'!$E$162-NETWORKDAYS('У6 Ввод'!$D$162,$B13)+1))/Настройки!$E$12*100)</f>
        <v>0</v>
      </c>
      <c r="FB13" s="67" t="n">
        <f aca="false">IF(OR($D13=1,MONTH($B13)&lt;&gt;MONTH(StartDate),'У6 Ввод'!$D$163="",'У6 Ввод'!$E$163="",'У6 Ввод'!$D$163&gt;$B13),0,MAX(0,MIN(1,'У6 Ввод'!$E$163-NETWORKDAYS('У6 Ввод'!$D$163,$B13)+1))/Настройки!$E$12*100)</f>
        <v>0</v>
      </c>
      <c r="FC13" s="67" t="n">
        <f aca="false">IF(OR($D13=1,MONTH($B13)&lt;&gt;MONTH(StartDate),'У6 Ввод'!$D$164="",'У6 Ввод'!$E$164="",'У6 Ввод'!$D$164&gt;$B13),0,MAX(0,MIN(1,'У6 Ввод'!$E$164-NETWORKDAYS('У6 Ввод'!$D$164,$B13)+1))/Настройки!$E$12*100)</f>
        <v>0</v>
      </c>
      <c r="FD13" s="67" t="n">
        <f aca="false">IF(OR($D13=1,MONTH($B13)&lt;&gt;MONTH(StartDate),'У6 Ввод'!$D$165="",'У6 Ввод'!$E$165="",'У6 Ввод'!$D$165&gt;$B13),0,MAX(0,MIN(1,'У6 Ввод'!$E$165-NETWORKDAYS('У6 Ввод'!$D$165,$B13)+1))/Настройки!$E$12*100)</f>
        <v>0</v>
      </c>
      <c r="FE13" s="67" t="n">
        <f aca="false">IF(OR($D13=1,MONTH($B13)&lt;&gt;MONTH(StartDate),'У6 Ввод'!$D$166="",'У6 Ввод'!$E$166="",'У6 Ввод'!$D$166&gt;$B13),0,MAX(0,MIN(1,'У6 Ввод'!$E$166-NETWORKDAYS('У6 Ввод'!$D$166,$B13)+1))/Настройки!$E$12*100)</f>
        <v>0</v>
      </c>
      <c r="FF13" s="67" t="n">
        <f aca="false">IF(OR($D13=1,MONTH($B13)&lt;&gt;MONTH(StartDate),'У6 Ввод'!$D$167="",'У6 Ввод'!$E$167="",'У6 Ввод'!$D$167&gt;$B13),0,MAX(0,MIN(1,'У6 Ввод'!$E$167-NETWORKDAYS('У6 Ввод'!$D$167,$B13)+1))/Настройки!$E$12*100)</f>
        <v>0</v>
      </c>
      <c r="FG13" s="67" t="n">
        <f aca="false">IF(OR($D13=1,MONTH($B13)&lt;&gt;MONTH(StartDate),'У6 Ввод'!$D$168="",'У6 Ввод'!$E$168="",'У6 Ввод'!$D$168&gt;$B13),0,MAX(0,MIN(1,'У6 Ввод'!$E$168-NETWORKDAYS('У6 Ввод'!$D$168,$B13)+1))/Настройки!$E$12*100)</f>
        <v>0</v>
      </c>
      <c r="FH13" s="67" t="n">
        <f aca="false">IF(OR($D13=1,MONTH($B13)&lt;&gt;MONTH(StartDate),'У6 Ввод'!$D$169="",'У6 Ввод'!$E$169="",'У6 Ввод'!$D$169&gt;$B13),0,MAX(0,MIN(1,'У6 Ввод'!$E$169-NETWORKDAYS('У6 Ввод'!$D$169,$B13)+1))/Настройки!$E$12*100)</f>
        <v>0</v>
      </c>
      <c r="FI13" s="67" t="n">
        <f aca="false">IF(OR($D13=1,MONTH($B13)&lt;&gt;MONTH(StartDate),'У6 Ввод'!$D$170="",'У6 Ввод'!$E$170="",'У6 Ввод'!$D$170&gt;$B13),0,MAX(0,MIN(1,'У6 Ввод'!$E$170-NETWORKDAYS('У6 Ввод'!$D$170,$B13)+1))/Настройки!$E$12*100)</f>
        <v>0</v>
      </c>
      <c r="FJ13" s="67" t="n">
        <f aca="false">IF(OR($D13=1,MONTH($B13)&lt;&gt;MONTH(StartDate),'У6 Ввод'!$D$171="",'У6 Ввод'!$E$171="",'У6 Ввод'!$D$171&gt;$B13),0,MAX(0,MIN(1,'У6 Ввод'!$E$171-NETWORKDAYS('У6 Ввод'!$D$171,$B13)+1))/Настройки!$E$12*100)</f>
        <v>0</v>
      </c>
      <c r="FK13" s="67" t="n">
        <f aca="false">IF(OR($D13=1,MONTH($B13)&lt;&gt;MONTH(StartDate),'У6 Ввод'!$D$172="",'У6 Ввод'!$E$172="",'У6 Ввод'!$D$172&gt;$B13),0,MAX(0,MIN(1,'У6 Ввод'!$E$172-NETWORKDAYS('У6 Ввод'!$D$172,$B13)+1))/Настройки!$E$12*100)</f>
        <v>0</v>
      </c>
      <c r="FL13" s="67" t="n">
        <f aca="false">IF(OR($D13=1,MONTH($B13)&lt;&gt;MONTH(StartDate),'У6 Ввод'!$D$173="",'У6 Ввод'!$E$173="",'У6 Ввод'!$D$173&gt;$B13),0,MAX(0,MIN(1,'У6 Ввод'!$E$173-NETWORKDAYS('У6 Ввод'!$D$173,$B13)+1))/Настройки!$E$12*100)</f>
        <v>0</v>
      </c>
      <c r="FM13" s="67" t="n">
        <f aca="false">IF(OR($D13=1,MONTH($B13)&lt;&gt;MONTH(StartDate),'У6 Ввод'!$D$174="",'У6 Ввод'!$E$174="",'У6 Ввод'!$D$174&gt;$B13),0,MAX(0,MIN(1,'У6 Ввод'!$E$174-NETWORKDAYS('У6 Ввод'!$D$174,$B13)+1))/Настройки!$E$12*100)</f>
        <v>0</v>
      </c>
      <c r="FN13" s="67" t="n">
        <f aca="false">IF(OR($D13=1,MONTH($B13)&lt;&gt;MONTH(StartDate),'У6 Ввод'!$D$175="",'У6 Ввод'!$E$175="",'У6 Ввод'!$D$175&gt;$B13),0,MAX(0,MIN(1,'У6 Ввод'!$E$175-NETWORKDAYS('У6 Ввод'!$D$175,$B13)+1))/Настройки!$E$12*100)</f>
        <v>0</v>
      </c>
      <c r="FO13" s="67" t="n">
        <f aca="false">IF(OR($D13=1,MONTH($B13)&lt;&gt;MONTH(StartDate),'У6 Ввод'!$D$176="",'У6 Ввод'!$E$176="",'У6 Ввод'!$D$176&gt;$B13),0,MAX(0,MIN(1,'У6 Ввод'!$E$176-NETWORKDAYS('У6 Ввод'!$D$176,$B13)+1))/Настройки!$E$12*100)</f>
        <v>0</v>
      </c>
      <c r="FP13" s="67" t="n">
        <f aca="false">IF(OR($D13=1,MONTH($B13)&lt;&gt;MONTH(StartDate),'У6 Ввод'!$D$177="",'У6 Ввод'!$E$177="",'У6 Ввод'!$D$177&gt;$B13),0,MAX(0,MIN(1,'У6 Ввод'!$E$177-NETWORKDAYS('У6 Ввод'!$D$177,$B13)+1))/Настройки!$E$12*100)</f>
        <v>0</v>
      </c>
      <c r="FQ13" s="67" t="n">
        <f aca="false">IF(OR($D13=1,MONTH($B13)&lt;&gt;MONTH(StartDate),'У6 Ввод'!$D$178="",'У6 Ввод'!$E$178="",'У6 Ввод'!$D$178&gt;$B13),0,MAX(0,MIN(1,'У6 Ввод'!$E$178-NETWORKDAYS('У6 Ввод'!$D$178,$B13)+1))/Настройки!$E$12*100)</f>
        <v>0</v>
      </c>
      <c r="FR13" s="67" t="n">
        <f aca="false">IF(OR($D13=1,MONTH($B13)&lt;&gt;MONTH(StartDate),'У6 Ввод'!$D$179="",'У6 Ввод'!$E$179="",'У6 Ввод'!$D$179&gt;$B13),0,MAX(0,MIN(1,'У6 Ввод'!$E$179-NETWORKDAYS('У6 Ввод'!$D$179,$B13)+1))/Настройки!$E$12*100)</f>
        <v>0</v>
      </c>
      <c r="FS13" s="67" t="n">
        <f aca="false">IF(OR($D13=1,MONTH($B13)&lt;&gt;MONTH(StartDate),'У6 Ввод'!$D$180="",'У6 Ввод'!$E$180="",'У6 Ввод'!$D$180&gt;$B13),0,MAX(0,MIN(1,'У6 Ввод'!$E$180-NETWORKDAYS('У6 Ввод'!$D$180,$B13)+1))/Настройки!$E$12*100)</f>
        <v>0</v>
      </c>
      <c r="FT13" s="67" t="n">
        <f aca="false">IF(OR($D13=1,MONTH($B13)&lt;&gt;MONTH(StartDate),'У6 Ввод'!$D$181="",'У6 Ввод'!$E$181="",'У6 Ввод'!$D$181&gt;$B13),0,MAX(0,MIN(1,'У6 Ввод'!$E$181-NETWORKDAYS('У6 Ввод'!$D$181,$B13)+1))/Настройки!$E$12*100)</f>
        <v>0</v>
      </c>
      <c r="FU13" s="67" t="n">
        <f aca="false">IF(OR($D13=1,MONTH($B13)&lt;&gt;MONTH(StartDate),'У6 Ввод'!$D$182="",'У6 Ввод'!$E$182="",'У6 Ввод'!$D$182&gt;$B13),0,MAX(0,MIN(1,'У6 Ввод'!$E$182-NETWORKDAYS('У6 Ввод'!$D$182,$B13)+1))/Настройки!$E$12*100)</f>
        <v>0</v>
      </c>
      <c r="FV13" s="67" t="n">
        <f aca="false">IF(OR($D13=1,MONTH($B13)&lt;&gt;MONTH(StartDate),'У6 Ввод'!$D$183="",'У6 Ввод'!$E$183="",'У6 Ввод'!$D$183&gt;$B13),0,MAX(0,MIN(1,'У6 Ввод'!$E$183-NETWORKDAYS('У6 Ввод'!$D$183,$B13)+1))/Настройки!$E$12*100)</f>
        <v>0</v>
      </c>
      <c r="FW13" s="67" t="n">
        <f aca="false">IF(OR($D13=1,MONTH($B13)&lt;&gt;MONTH(StartDate),'У6 Ввод'!$D$184="",'У6 Ввод'!$E$184="",'У6 Ввод'!$D$184&gt;$B13),0,MAX(0,MIN(1,'У6 Ввод'!$E$184-NETWORKDAYS('У6 Ввод'!$D$184,$B13)+1))/Настройки!$E$12*100)</f>
        <v>0</v>
      </c>
      <c r="FX13" s="67" t="n">
        <f aca="false">IF(OR($D13=1,MONTH($B13)&lt;&gt;MONTH(StartDate),'У6 Ввод'!$D$185="",'У6 Ввод'!$E$185="",'У6 Ввод'!$D$185&gt;$B13),0,MAX(0,MIN(1,'У6 Ввод'!$E$185-NETWORKDAYS('У6 Ввод'!$D$185,$B13)+1))/Настройки!$E$12*100)</f>
        <v>0</v>
      </c>
      <c r="FY13" s="67" t="n">
        <f aca="false">IF(OR($D13=1,MONTH($B13)&lt;&gt;MONTH(StartDate),'У6 Ввод'!$D$186="",'У6 Ввод'!$E$186="",'У6 Ввод'!$D$186&gt;$B13),0,MAX(0,MIN(1,'У6 Ввод'!$E$186-NETWORKDAYS('У6 Ввод'!$D$186,$B13)+1))/Настройки!$E$12*100)</f>
        <v>0</v>
      </c>
      <c r="FZ13" s="67" t="n">
        <f aca="false">IF(OR($D13=1,MONTH($B13)&lt;&gt;MONTH(StartDate),'У6 Ввод'!$D$187="",'У6 Ввод'!$E$187="",'У6 Ввод'!$D$187&gt;$B13),0,MAX(0,MIN(1,'У6 Ввод'!$E$187-NETWORKDAYS('У6 Ввод'!$D$187,$B13)+1))/Настройки!$E$12*100)</f>
        <v>0</v>
      </c>
      <c r="GA13" s="67" t="n">
        <f aca="false">IF(OR($D13=1,MONTH($B13)&lt;&gt;MONTH(StartDate),'У6 Ввод'!$D$188="",'У6 Ввод'!$E$188="",'У6 Ввод'!$D$188&gt;$B13),0,MAX(0,MIN(1,'У6 Ввод'!$E$188-NETWORKDAYS('У6 Ввод'!$D$188,$B13)+1))/Настройки!$E$12*100)</f>
        <v>0</v>
      </c>
      <c r="GB13" s="67" t="n">
        <f aca="false">IF(OR($D13=1,MONTH($B13)&lt;&gt;MONTH(StartDate),'У6 Ввод'!$D$189="",'У6 Ввод'!$E$189="",'У6 Ввод'!$D$189&gt;$B13),0,MAX(0,MIN(1,'У6 Ввод'!$E$189-NETWORKDAYS('У6 Ввод'!$D$189,$B13)+1))/Настройки!$E$12*100)</f>
        <v>0</v>
      </c>
      <c r="GC13" s="67" t="n">
        <f aca="false">IF(OR($D13=1,MONTH($B13)&lt;&gt;MONTH(StartDate),'У6 Ввод'!$D$190="",'У6 Ввод'!$E$190="",'У6 Ввод'!$D$190&gt;$B13),0,MAX(0,MIN(1,'У6 Ввод'!$E$190-NETWORKDAYS('У6 Ввод'!$D$190,$B13)+1))/Настройки!$E$12*100)</f>
        <v>0</v>
      </c>
      <c r="GD13" s="67" t="n">
        <f aca="false">IF(OR($D13=1,MONTH($B13)&lt;&gt;MONTH(StartDate),'У6 Ввод'!$D$191="",'У6 Ввод'!$E$191="",'У6 Ввод'!$D$191&gt;$B13),0,MAX(0,MIN(1,'У6 Ввод'!$E$191-NETWORKDAYS('У6 Ввод'!$D$191,$B13)+1))/Настройки!$E$12*100)</f>
        <v>0</v>
      </c>
      <c r="GE13" s="67" t="n">
        <f aca="false">IF(OR($D13=1,MONTH($B13)&lt;&gt;MONTH(StartDate),'У6 Ввод'!$D$192="",'У6 Ввод'!$E$192="",'У6 Ввод'!$D$192&gt;$B13),0,MAX(0,MIN(1,'У6 Ввод'!$E$192-NETWORKDAYS('У6 Ввод'!$D$192,$B13)+1))/Настройки!$E$12*100)</f>
        <v>0</v>
      </c>
      <c r="GF13" s="67" t="n">
        <f aca="false">IF(OR($D13=1,MONTH($B13)&lt;&gt;MONTH(StartDate),'У6 Ввод'!$D$193="",'У6 Ввод'!$E$193="",'У6 Ввод'!$D$193&gt;$B13),0,MAX(0,MIN(1,'У6 Ввод'!$E$193-NETWORKDAYS('У6 Ввод'!$D$193,$B13)+1))/Настройки!$E$12*100)</f>
        <v>0</v>
      </c>
      <c r="GG13" s="67" t="n">
        <f aca="false">IF(OR($D13=1,MONTH($B13)&lt;&gt;MONTH(StartDate),'У6 Ввод'!$D$194="",'У6 Ввод'!$E$194="",'У6 Ввод'!$D$194&gt;$B13),0,MAX(0,MIN(1,'У6 Ввод'!$E$194-NETWORKDAYS('У6 Ввод'!$D$194,$B13)+1))/Настройки!$E$12*100)</f>
        <v>0</v>
      </c>
      <c r="GH13" s="67" t="n">
        <f aca="false">IF(OR($D13=1,MONTH($B13)&lt;&gt;MONTH(StartDate),'У6 Ввод'!$D$195="",'У6 Ввод'!$E$195="",'У6 Ввод'!$D$195&gt;$B13),0,MAX(0,MIN(1,'У6 Ввод'!$E$195-NETWORKDAYS('У6 Ввод'!$D$195,$B13)+1))/Настройки!$E$12*100)</f>
        <v>0</v>
      </c>
      <c r="GI13" s="67" t="n">
        <f aca="false">IF(OR($D13=1,MONTH($B13)&lt;&gt;MONTH(StartDate),'У6 Ввод'!$D$196="",'У6 Ввод'!$E$196="",'У6 Ввод'!$D$196&gt;$B13),0,MAX(0,MIN(1,'У6 Ввод'!$E$196-NETWORKDAYS('У6 Ввод'!$D$196,$B13)+1))/Настройки!$E$12*100)</f>
        <v>0</v>
      </c>
      <c r="GJ13" s="67" t="n">
        <f aca="false">IF(OR($D13=1,MONTH($B13)&lt;&gt;MONTH(StartDate),'У6 Ввод'!$D$197="",'У6 Ввод'!$E$197="",'У6 Ввод'!$D$197&gt;$B13),0,MAX(0,MIN(1,'У6 Ввод'!$E$197-NETWORKDAYS('У6 Ввод'!$D$197,$B13)+1))/Настройки!$E$12*100)</f>
        <v>0</v>
      </c>
      <c r="GK13" s="67" t="n">
        <f aca="false">IF(OR($D13=1,MONTH($B13)&lt;&gt;MONTH(StartDate),'У6 Ввод'!$D$198="",'У6 Ввод'!$E$198="",'У6 Ввод'!$D$198&gt;$B13),0,MAX(0,MIN(1,'У6 Ввод'!$E$198-NETWORKDAYS('У6 Ввод'!$D$198,$B13)+1))/Настройки!$E$12*100)</f>
        <v>0</v>
      </c>
      <c r="GL13" s="67" t="n">
        <f aca="false">IF(OR($D13=1,MONTH($B13)&lt;&gt;MONTH(StartDate),'У6 Ввод'!$D$199="",'У6 Ввод'!$E$199="",'У6 Ввод'!$D$199&gt;$B13),0,MAX(0,MIN(1,'У6 Ввод'!$E$199-NETWORKDAYS('У6 Ввод'!$D$199,$B13)+1))/Настройки!$E$12*100)</f>
        <v>0</v>
      </c>
      <c r="GM13" s="67" t="n">
        <f aca="false">IF(OR($D13=1,MONTH($B13)&lt;&gt;MONTH(StartDate),'У6 Ввод'!$D$200="",'У6 Ввод'!$E$200="",'У6 Ввод'!$D$200&gt;$B13),0,MAX(0,MIN(1,'У6 Ввод'!$E$200-NETWORKDAYS('У6 Ввод'!$D$200,$B13)+1))/Настройки!$E$12*100)</f>
        <v>0</v>
      </c>
      <c r="GN13" s="67" t="n">
        <f aca="false">IF(OR($D13=1,MONTH($B13)&lt;&gt;MONTH(StartDate),'У6 Ввод'!$D$201="",'У6 Ввод'!$E$201="",'У6 Ввод'!$D$201&gt;$B13),0,MAX(0,MIN(1,'У6 Ввод'!$E$201-NETWORKDAYS('У6 Ввод'!$D$201,$B13)+1))/Настройки!$E$12*100)</f>
        <v>0</v>
      </c>
      <c r="GO13" s="67" t="n">
        <f aca="false">IF(OR($D13=1,MONTH($B13)&lt;&gt;MONTH(StartDate),'У6 Ввод'!$D$202="",'У6 Ввод'!$E$202="",'У6 Ввод'!$D$202&gt;$B13),0,MAX(0,MIN(1,'У6 Ввод'!$E$202-NETWORKDAYS('У6 Ввод'!$D$202,$B13)+1))/Настройки!$E$12*100)</f>
        <v>0</v>
      </c>
      <c r="GP13" s="67" t="n">
        <f aca="false">IF(OR($D13=1,MONTH($B13)&lt;&gt;MONTH(StartDate),'У6 Ввод'!$D$203="",'У6 Ввод'!$E$203="",'У6 Ввод'!$D$203&gt;$B13),0,MAX(0,MIN(1,'У6 Ввод'!$E$203-NETWORKDAYS('У6 Ввод'!$D$203,$B13)+1))/Настройки!$E$12*100)</f>
        <v>0</v>
      </c>
      <c r="GQ13" s="67" t="n">
        <f aca="false">IF(OR($D13=1,MONTH($B13)&lt;&gt;MONTH(StartDate),'У6 Ввод'!$D$204="",'У6 Ввод'!$E$204="",'У6 Ввод'!$D$204&gt;$B13),0,MAX(0,MIN(1,'У6 Ввод'!$E$204-NETWORKDAYS('У6 Ввод'!$D$204,$B13)+1))/Настройки!$E$12*100)</f>
        <v>0</v>
      </c>
      <c r="GR13" s="67" t="n">
        <f aca="false">IF(OR($D13=1,MONTH($B13)&lt;&gt;MONTH(StartDate),'У6 Ввод'!$D$205="",'У6 Ввод'!$E$205="",'У6 Ввод'!$D$205&gt;$B13),0,MAX(0,MIN(1,'У6 Ввод'!$E$205-NETWORKDAYS('У6 Ввод'!$D$205,$B13)+1))/Настройки!$E$12*100)</f>
        <v>0</v>
      </c>
      <c r="GS13" s="67" t="n">
        <f aca="false">IF(OR($D13=1,MONTH($B13)&lt;&gt;MONTH(StartDate),'У6 Ввод'!$D$206="",'У6 Ввод'!$E$206="",'У6 Ввод'!$D$206&gt;$B13),0,MAX(0,MIN(1,'У6 Ввод'!$E$206-NETWORKDAYS('У6 Ввод'!$D$206,$B13)+1))/Настройки!$E$12*100)</f>
        <v>0</v>
      </c>
      <c r="GT13" s="67" t="n">
        <f aca="false">IF(OR($D13=1,MONTH($B13)&lt;&gt;MONTH(StartDate),'У6 Ввод'!$D$207="",'У6 Ввод'!$E$207="",'У6 Ввод'!$D$207&gt;$B13),0,MAX(0,MIN(1,'У6 Ввод'!$E$207-NETWORKDAYS('У6 Ввод'!$D$207,$B13)+1))/Настройки!$E$12*100)</f>
        <v>0</v>
      </c>
      <c r="GU13" s="67" t="n">
        <f aca="false">IF(OR($D13=1,MONTH($B13)&lt;&gt;MONTH(StartDate),'У6 Ввод'!$D$208="",'У6 Ввод'!$E$208="",'У6 Ввод'!$D$208&gt;$B13),0,MAX(0,MIN(1,'У6 Ввод'!$E$208-NETWORKDAYS('У6 Ввод'!$D$208,$B13)+1))/Настройки!$E$12*100)</f>
        <v>0</v>
      </c>
      <c r="GV13" s="67" t="n">
        <f aca="false">IF(OR($D13=1,MONTH($B13)&lt;&gt;MONTH(StartDate),'У6 Ввод'!$D$209="",'У6 Ввод'!$E$209="",'У6 Ввод'!$D$209&gt;$B13),0,MAX(0,MIN(1,'У6 Ввод'!$E$209-NETWORKDAYS('У6 Ввод'!$D$209,$B13)+1))/Настройки!$E$12*100)</f>
        <v>0</v>
      </c>
      <c r="GW13" s="67" t="n">
        <f aca="false">IF(OR($D13=1,MONTH($B13)&lt;&gt;MONTH(StartDate),'У6 Ввод'!$D$210="",'У6 Ввод'!$E$210="",'У6 Ввод'!$D$210&gt;$B13),0,MAX(0,MIN(1,'У6 Ввод'!$E$210-NETWORKDAYS('У6 Ввод'!$D$210,$B13)+1))/Настройки!$E$12*100)</f>
        <v>0</v>
      </c>
      <c r="GX13" s="67" t="n">
        <f aca="false">IF(OR($D13=1,MONTH($B13)&lt;&gt;MONTH(StartDate),'У6 Ввод'!$D$211="",'У6 Ввод'!$E$211="",'У6 Ввод'!$D$211&gt;$B13),0,MAX(0,MIN(1,'У6 Ввод'!$E$211-NETWORKDAYS('У6 Ввод'!$D$211,$B13)+1))/Настройки!$E$12*100)</f>
        <v>0</v>
      </c>
      <c r="GY13" s="67" t="n">
        <f aca="false">IF(OR($D13=1,MONTH($B13)&lt;&gt;MONTH(StartDate),'У6 Ввод'!$D$212="",'У6 Ввод'!$E$212="",'У6 Ввод'!$D$212&gt;$B13),0,MAX(0,MIN(1,'У6 Ввод'!$E$212-NETWORKDAYS('У6 Ввод'!$D$212,$B13)+1))/Настройки!$E$12*100)</f>
        <v>0</v>
      </c>
      <c r="GZ13" s="67" t="n">
        <f aca="false">IF(OR($D13=1,MONTH($B13)&lt;&gt;MONTH(StartDate),'У6 Ввод'!$D$213="",'У6 Ввод'!$E$213="",'У6 Ввод'!$D$213&gt;$B13),0,MAX(0,MIN(1,'У6 Ввод'!$E$213-NETWORKDAYS('У6 Ввод'!$D$213,$B13)+1))/Настройки!$E$12*100)</f>
        <v>0</v>
      </c>
      <c r="HA13" s="67" t="n">
        <f aca="false">IF(OR($D13=1,MONTH($B13)&lt;&gt;MONTH(StartDate),'У6 Ввод'!$D$214="",'У6 Ввод'!$E$214="",'У6 Ввод'!$D$214&gt;$B13),0,MAX(0,MIN(1,'У6 Ввод'!$E$214-NETWORKDAYS('У6 Ввод'!$D$214,$B13)+1))/Настройки!$E$12*100)</f>
        <v>0</v>
      </c>
      <c r="HB13" s="67" t="n">
        <f aca="false">IF(OR($D13=1,MONTH($B13)&lt;&gt;MONTH(StartDate),'У6 Ввод'!$D$215="",'У6 Ввод'!$E$215="",'У6 Ввод'!$D$215&gt;$B13),0,MAX(0,MIN(1,'У6 Ввод'!$E$215-NETWORKDAYS('У6 Ввод'!$D$215,$B13)+1))/Настройки!$E$12*100)</f>
        <v>0</v>
      </c>
      <c r="HC13" s="67" t="n">
        <f aca="false">IF(OR($D13=1,MONTH($B13)&lt;&gt;MONTH(StartDate),'У6 Ввод'!$D$216="",'У6 Ввод'!$E$216="",'У6 Ввод'!$D$216&gt;$B13),0,MAX(0,MIN(1,'У6 Ввод'!$E$216-NETWORKDAYS('У6 Ввод'!$D$216,$B13)+1))/Настройки!$E$12*100)</f>
        <v>0</v>
      </c>
      <c r="HD13" s="67" t="n">
        <f aca="false">IF(OR($D13=1,MONTH($B13)&lt;&gt;MONTH(StartDate),'У6 Ввод'!$D$217="",'У6 Ввод'!$E$217="",'У6 Ввод'!$D$217&gt;$B13),0,MAX(0,MIN(1,'У6 Ввод'!$E$217-NETWORKDAYS('У6 Ввод'!$D$217,$B13)+1))/Настройки!$E$12*100)</f>
        <v>0</v>
      </c>
      <c r="HE13" s="67" t="n">
        <f aca="false">IF(OR($D13=1,MONTH($B13)&lt;&gt;MONTH(StartDate),'У6 Ввод'!$D$218="",'У6 Ввод'!$E$218="",'У6 Ввод'!$D$218&gt;$B13),0,MAX(0,MIN(1,'У6 Ввод'!$E$218-NETWORKDAYS('У6 Ввод'!$D$218,$B13)+1))/Настройки!$E$12*100)</f>
        <v>0</v>
      </c>
      <c r="HF13" s="67" t="n">
        <f aca="false">IF(OR($D13=1,MONTH($B13)&lt;&gt;MONTH(StartDate),'У6 Ввод'!$D$219="",'У6 Ввод'!$E$219="",'У6 Ввод'!$D$219&gt;$B13),0,MAX(0,MIN(1,'У6 Ввод'!$E$219-NETWORKDAYS('У6 Ввод'!$D$219,$B13)+1))/Настройки!$E$12*100)</f>
        <v>0</v>
      </c>
      <c r="HG13" s="67" t="n">
        <f aca="false">IF(OR($D13=1,MONTH($B13)&lt;&gt;MONTH(StartDate),'У6 Ввод'!$D$220="",'У6 Ввод'!$E$220="",'У6 Ввод'!$D$220&gt;$B13),0,MAX(0,MIN(1,'У6 Ввод'!$E$220-NETWORKDAYS('У6 Ввод'!$D$220,$B13)+1))/Настройки!$E$12*100)</f>
        <v>0</v>
      </c>
      <c r="HH13" s="67" t="n">
        <f aca="false">IF(OR($D13=1,MONTH($B13)&lt;&gt;MONTH(StartDate),'У6 Ввод'!$D$221="",'У6 Ввод'!$E$221="",'У6 Ввод'!$D$221&gt;$B13),0,MAX(0,MIN(1,'У6 Ввод'!$E$221-NETWORKDAYS('У6 Ввод'!$D$221,$B13)+1))/Настройки!$E$12*100)</f>
        <v>0</v>
      </c>
      <c r="HI13" s="67" t="n">
        <f aca="false">IF(OR($D13=1,MONTH($B13)&lt;&gt;MONTH(StartDate),'У6 Ввод'!$D$222="",'У6 Ввод'!$E$222="",'У6 Ввод'!$D$222&gt;$B13),0,MAX(0,MIN(1,'У6 Ввод'!$E$222-NETWORKDAYS('У6 Ввод'!$D$222,$B13)+1))/Настройки!$E$12*100)</f>
        <v>0</v>
      </c>
      <c r="HJ13" s="67" t="n">
        <f aca="false">IF(OR($D13=1,MONTH($B13)&lt;&gt;MONTH(StartDate),'У6 Ввод'!$D$223="",'У6 Ввод'!$E$223="",'У6 Ввод'!$D$223&gt;$B13),0,MAX(0,MIN(1,'У6 Ввод'!$E$223-NETWORKDAYS('У6 Ввод'!$D$223,$B13)+1))/Настройки!$E$12*100)</f>
        <v>0</v>
      </c>
      <c r="HK13" s="67" t="n">
        <f aca="false">IF(OR($D13=1,MONTH($B13)&lt;&gt;MONTH(StartDate),'У6 Ввод'!$D$224="",'У6 Ввод'!$E$224="",'У6 Ввод'!$D$224&gt;$B13),0,MAX(0,MIN(1,'У6 Ввод'!$E$224-NETWORKDAYS('У6 Ввод'!$D$224,$B13)+1))/Настройки!$E$12*100)</f>
        <v>0</v>
      </c>
      <c r="HL13" s="67" t="n">
        <f aca="false">IF(OR($D13=1,MONTH($B13)&lt;&gt;MONTH(StartDate),'У6 Ввод'!$D$225="",'У6 Ввод'!$E$225="",'У6 Ввод'!$D$225&gt;$B13),0,MAX(0,MIN(1,'У6 Ввод'!$E$225-NETWORKDAYS('У6 Ввод'!$D$225,$B13)+1))/Настройки!$E$12*100)</f>
        <v>0</v>
      </c>
      <c r="HM13" s="67" t="n">
        <f aca="false">IF(OR($D13=1,MONTH($B13)&lt;&gt;MONTH(StartDate),'У6 Ввод'!$D$226="",'У6 Ввод'!$E$226="",'У6 Ввод'!$D$226&gt;$B13),0,MAX(0,MIN(1,'У6 Ввод'!$E$226-NETWORKDAYS('У6 Ввод'!$D$226,$B13)+1))/Настройки!$E$12*100)</f>
        <v>0</v>
      </c>
      <c r="HN13" s="67" t="n">
        <f aca="false">IF(OR($D13=1,MONTH($B13)&lt;&gt;MONTH(StartDate),'У6 Ввод'!$D$227="",'У6 Ввод'!$E$227="",'У6 Ввод'!$D$227&gt;$B13),0,MAX(0,MIN(1,'У6 Ввод'!$E$227-NETWORKDAYS('У6 Ввод'!$D$227,$B13)+1))/Настройки!$E$12*100)</f>
        <v>0</v>
      </c>
      <c r="HO13" s="67" t="n">
        <f aca="false">IF(OR($D13=1,MONTH($B13)&lt;&gt;MONTH(StartDate),'У6 Ввод'!$D$228="",'У6 Ввод'!$E$228="",'У6 Ввод'!$D$228&gt;$B13),0,MAX(0,MIN(1,'У6 Ввод'!$E$228-NETWORKDAYS('У6 Ввод'!$D$228,$B13)+1))/Настройки!$E$12*100)</f>
        <v>0</v>
      </c>
      <c r="HP13" s="67" t="n">
        <f aca="false">IF(OR($D13=1,MONTH($B13)&lt;&gt;MONTH(StartDate),'У6 Ввод'!$D$229="",'У6 Ввод'!$E$229="",'У6 Ввод'!$D$229&gt;$B13),0,MAX(0,MIN(1,'У6 Ввод'!$E$229-NETWORKDAYS('У6 Ввод'!$D$229,$B13)+1))/Настройки!$E$12*100)</f>
        <v>0</v>
      </c>
      <c r="HQ13" s="67" t="n">
        <f aca="false">IF(OR($D13=1,MONTH($B13)&lt;&gt;MONTH(StartDate),'У6 Ввод'!$D$230="",'У6 Ввод'!$E$230="",'У6 Ввод'!$D$230&gt;$B13),0,MAX(0,MIN(1,'У6 Ввод'!$E$230-NETWORKDAYS('У6 Ввод'!$D$230,$B13)+1))/Настройки!$E$12*100)</f>
        <v>0</v>
      </c>
      <c r="HR13" s="67" t="n">
        <f aca="false">IF(OR($D13=1,MONTH($B13)&lt;&gt;MONTH(StartDate),'У6 Ввод'!$D$231="",'У6 Ввод'!$E$231="",'У6 Ввод'!$D$231&gt;$B13),0,MAX(0,MIN(1,'У6 Ввод'!$E$231-NETWORKDAYS('У6 Ввод'!$D$231,$B13)+1))/Настройки!$E$12*100)</f>
        <v>0</v>
      </c>
      <c r="HS13" s="67" t="n">
        <f aca="false">IF(OR($D13=1,MONTH($B13)&lt;&gt;MONTH(StartDate),'У6 Ввод'!$D$232="",'У6 Ввод'!$E$232="",'У6 Ввод'!$D$232&gt;$B13),0,MAX(0,MIN(1,'У6 Ввод'!$E$232-NETWORKDAYS('У6 Ввод'!$D$232,$B13)+1))/Настройки!$E$12*100)</f>
        <v>0</v>
      </c>
      <c r="HT13" s="67" t="n">
        <f aca="false">IF(OR($D13=1,MONTH($B13)&lt;&gt;MONTH(StartDate),'У6 Ввод'!$D$233="",'У6 Ввод'!$E$233="",'У6 Ввод'!$D$233&gt;$B13),0,MAX(0,MIN(1,'У6 Ввод'!$E$233-NETWORKDAYS('У6 Ввод'!$D$233,$B13)+1))/Настройки!$E$12*100)</f>
        <v>0</v>
      </c>
      <c r="HU13" s="67" t="n">
        <f aca="false">IF(OR($D13=1,MONTH($B13)&lt;&gt;MONTH(StartDate),'У6 Ввод'!$D$234="",'У6 Ввод'!$E$234="",'У6 Ввод'!$D$234&gt;$B13),0,MAX(0,MIN(1,'У6 Ввод'!$E$234-NETWORKDAYS('У6 Ввод'!$D$234,$B13)+1))/Настройки!$E$12*100)</f>
        <v>0</v>
      </c>
      <c r="HV13" s="67" t="n">
        <f aca="false">IF(OR($D13=1,MONTH($B13)&lt;&gt;MONTH(StartDate),'У6 Ввод'!$D$235="",'У6 Ввод'!$E$235="",'У6 Ввод'!$D$235&gt;$B13),0,MAX(0,MIN(1,'У6 Ввод'!$E$235-NETWORKDAYS('У6 Ввод'!$D$235,$B13)+1))/Настройки!$E$12*100)</f>
        <v>0</v>
      </c>
      <c r="HW13" s="67" t="n">
        <f aca="false">IF(OR($D13=1,MONTH($B13)&lt;&gt;MONTH(StartDate),'У6 Ввод'!$D$236="",'У6 Ввод'!$E$236="",'У6 Ввод'!$D$236&gt;$B13),0,MAX(0,MIN(1,'У6 Ввод'!$E$236-NETWORKDAYS('У6 Ввод'!$D$236,$B13)+1))/Настройки!$E$12*100)</f>
        <v>0</v>
      </c>
      <c r="HX13" s="67" t="n">
        <f aca="false">IF(OR($D13=1,MONTH($B13)&lt;&gt;MONTH(StartDate),'У6 Ввод'!$D$237="",'У6 Ввод'!$E$237="",'У6 Ввод'!$D$237&gt;$B13),0,MAX(0,MIN(1,'У6 Ввод'!$E$237-NETWORKDAYS('У6 Ввод'!$D$237,$B13)+1))/Настройки!$E$12*100)</f>
        <v>0</v>
      </c>
      <c r="HY13" s="67" t="n">
        <f aca="false">IF(OR($D13=1,MONTH($B13)&lt;&gt;MONTH(StartDate),'У6 Ввод'!$D$238="",'У6 Ввод'!$E$238="",'У6 Ввод'!$D$238&gt;$B13),0,MAX(0,MIN(1,'У6 Ввод'!$E$238-NETWORKDAYS('У6 Ввод'!$D$238,$B13)+1))/Настройки!$E$12*100)</f>
        <v>0</v>
      </c>
      <c r="HZ13" s="67" t="n">
        <f aca="false">IF(OR($D13=1,MONTH($B13)&lt;&gt;MONTH(StartDate),'У6 Ввод'!$D$239="",'У6 Ввод'!$E$239="",'У6 Ввод'!$D$239&gt;$B13),0,MAX(0,MIN(1,'У6 Ввод'!$E$239-NETWORKDAYS('У6 Ввод'!$D$239,$B13)+1))/Настройки!$E$12*100)</f>
        <v>0</v>
      </c>
      <c r="IA13" s="67" t="n">
        <f aca="false">IF(OR($D13=1,MONTH($B13)&lt;&gt;MONTH(StartDate),'У6 Ввод'!$D$240="",'У6 Ввод'!$E$240="",'У6 Ввод'!$D$240&gt;$B13),0,MAX(0,MIN(1,'У6 Ввод'!$E$240-NETWORKDAYS('У6 Ввод'!$D$240,$B13)+1))/Настройки!$E$12*100)</f>
        <v>0</v>
      </c>
      <c r="IB13" s="67" t="n">
        <f aca="false">IF(OR($D13=1,MONTH($B13)&lt;&gt;MONTH(StartDate),'У6 Ввод'!$D$241="",'У6 Ввод'!$E$241="",'У6 Ввод'!$D$241&gt;$B13),0,MAX(0,MIN(1,'У6 Ввод'!$E$241-NETWORKDAYS('У6 Ввод'!$D$241,$B13)+1))/Настройки!$E$12*100)</f>
        <v>0</v>
      </c>
      <c r="IC13" s="67" t="n">
        <f aca="false">IF(OR($D13=1,MONTH($B13)&lt;&gt;MONTH(StartDate),'У6 Ввод'!$D$242="",'У6 Ввод'!$E$242="",'У6 Ввод'!$D$242&gt;$B13),0,MAX(0,MIN(1,'У6 Ввод'!$E$242-NETWORKDAYS('У6 Ввод'!$D$242,$B13)+1))/Настройки!$E$12*100)</f>
        <v>0</v>
      </c>
      <c r="ID13" s="67" t="n">
        <f aca="false">IF(OR($D13=1,MONTH($B13)&lt;&gt;MONTH(StartDate),'У6 Ввод'!$D$243="",'У6 Ввод'!$E$243="",'У6 Ввод'!$D$243&gt;$B13),0,MAX(0,MIN(1,'У6 Ввод'!$E$243-NETWORKDAYS('У6 Ввод'!$D$243,$B13)+1))/Настройки!$E$12*100)</f>
        <v>0</v>
      </c>
      <c r="IE13" s="67" t="n">
        <f aca="false">IF(OR($D13=1,MONTH($B13)&lt;&gt;MONTH(StartDate),'У6 Ввод'!$D$244="",'У6 Ввод'!$E$244="",'У6 Ввод'!$D$244&gt;$B13),0,MAX(0,MIN(1,'У6 Ввод'!$E$244-NETWORKDAYS('У6 Ввод'!$D$244,$B13)+1))/Настройки!$E$12*100)</f>
        <v>0</v>
      </c>
      <c r="IF13" s="67" t="n">
        <f aca="false">IF(OR($D13=1,MONTH($B13)&lt;&gt;MONTH(StartDate),'У6 Ввод'!$D$245="",'У6 Ввод'!$E$245="",'У6 Ввод'!$D$245&gt;$B13),0,MAX(0,MIN(1,'У6 Ввод'!$E$245-NETWORKDAYS('У6 Ввод'!$D$245,$B13)+1))/Настройки!$E$12*100)</f>
        <v>0</v>
      </c>
      <c r="IG13" s="67" t="n">
        <f aca="false">IF(OR($D13=1,MONTH($B13)&lt;&gt;MONTH(StartDate),'У6 Ввод'!$D$246="",'У6 Ввод'!$E$246="",'У6 Ввод'!$D$246&gt;$B13),0,MAX(0,MIN(1,'У6 Ввод'!$E$246-NETWORKDAYS('У6 Ввод'!$D$246,$B13)+1))/Настройки!$E$12*100)</f>
        <v>0</v>
      </c>
      <c r="IH13" s="67" t="n">
        <f aca="false">IF(OR($D13=1,MONTH($B13)&lt;&gt;MONTH(StartDate),'У6 Ввод'!$D$247="",'У6 Ввод'!$E$247="",'У6 Ввод'!$D$247&gt;$B13),0,MAX(0,MIN(1,'У6 Ввод'!$E$247-NETWORKDAYS('У6 Ввод'!$D$247,$B13)+1))/Настройки!$E$12*100)</f>
        <v>0</v>
      </c>
      <c r="II13" s="67" t="n">
        <f aca="false">IF(OR($D13=1,MONTH($B13)&lt;&gt;MONTH(StartDate),'У6 Ввод'!$D$248="",'У6 Ввод'!$E$248="",'У6 Ввод'!$D$248&gt;$B13),0,MAX(0,MIN(1,'У6 Ввод'!$E$248-NETWORKDAYS('У6 Ввод'!$D$248,$B13)+1))/Настройки!$E$12*100)</f>
        <v>0</v>
      </c>
      <c r="IJ13" s="67" t="n">
        <f aca="false">IF(OR($D13=1,MONTH($B13)&lt;&gt;MONTH(StartDate),'У6 Ввод'!$D$249="",'У6 Ввод'!$E$249="",'У6 Ввод'!$D$249&gt;$B13),0,MAX(0,MIN(1,'У6 Ввод'!$E$249-NETWORKDAYS('У6 Ввод'!$D$249,$B13)+1))/Настройки!$E$12*100)</f>
        <v>0</v>
      </c>
      <c r="IK13" s="67" t="n">
        <f aca="false">IF(OR($D13=1,MONTH($B13)&lt;&gt;MONTH(StartDate),'У6 Ввод'!$D$250="",'У6 Ввод'!$E$250="",'У6 Ввод'!$D$250&gt;$B13),0,MAX(0,MIN(1,'У6 Ввод'!$E$250-NETWORKDAYS('У6 Ввод'!$D$250,$B13)+1))/Настройки!$E$12*100)</f>
        <v>0</v>
      </c>
      <c r="IL13" s="67" t="n">
        <f aca="false">IF(OR($D13=1,MONTH($B13)&lt;&gt;MONTH(StartDate),'У6 Ввод'!$D$251="",'У6 Ввод'!$E$251="",'У6 Ввод'!$D$251&gt;$B13),0,MAX(0,MIN(1,'У6 Ввод'!$E$251-NETWORKDAYS('У6 Ввод'!$D$251,$B13)+1))/Настройки!$E$12*100)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66.7</v>
      </c>
      <c r="F14" s="49" t="n">
        <f aca="false">IF(OR(MONTH(B14)&lt;&gt;MONTH(StartDate),D14=1),"",100)</f>
        <v>100</v>
      </c>
      <c r="G14" s="67" t="n">
        <f aca="false">IF(OR($D14=1,MONTH($B14)&lt;&gt;MONTH(StartDate),'У6 Ввод'!$D$12="",'У6 Ввод'!$E$12="",'У6 Ввод'!$D$12&gt;$B14),0,MAX(0,MIN(1,'У6 Ввод'!$E$12-NETWORKDAYS('У6 Ввод'!$D$12,$B14)+1))/Настройки!$E$12*100)</f>
        <v>22.2222222222222</v>
      </c>
      <c r="H14" s="67" t="n">
        <f aca="false">IF(OR($D14=1,MONTH($B14)&lt;&gt;MONTH(StartDate),'У6 Ввод'!$D$13="",'У6 Ввод'!$E$13="",'У6 Ввод'!$D$13&gt;$B14),0,MAX(0,MIN(1,'У6 Ввод'!$E$13-NETWORKDAYS('У6 Ввод'!$D$13,$B14)+1))/Настройки!$E$12*100)</f>
        <v>22.2222222222222</v>
      </c>
      <c r="I14" s="67" t="n">
        <f aca="false">IF(OR($D14=1,MONTH($B14)&lt;&gt;MONTH(StartDate),'У6 Ввод'!$D$14="",'У6 Ввод'!$E$14="",'У6 Ввод'!$D$14&gt;$B14),0,MAX(0,MIN(1,'У6 Ввод'!$E$14-NETWORKDAYS('У6 Ввод'!$D$14,$B14)+1))/Настройки!$E$12*100)</f>
        <v>0</v>
      </c>
      <c r="J14" s="67" t="n">
        <f aca="false">IF(OR($D14=1,MONTH($B14)&lt;&gt;MONTH(StartDate),'У6 Ввод'!$D$15="",'У6 Ввод'!$E$15="",'У6 Ввод'!$D$15&gt;$B14),0,MAX(0,MIN(1,'У6 Ввод'!$E$15-NETWORKDAYS('У6 Ввод'!$D$15,$B14)+1))/Настройки!$E$12*100)</f>
        <v>0</v>
      </c>
      <c r="K14" s="67" t="n">
        <f aca="false">IF(OR($D14=1,MONTH($B14)&lt;&gt;MONTH(StartDate),'У6 Ввод'!$D$16="",'У6 Ввод'!$E$16="",'У6 Ввод'!$D$16&gt;$B14),0,MAX(0,MIN(1,'У6 Ввод'!$E$16-NETWORKDAYS('У6 Ввод'!$D$16,$B14)+1))/Настройки!$E$12*100)</f>
        <v>0</v>
      </c>
      <c r="L14" s="67" t="n">
        <f aca="false">IF(OR($D14=1,MONTH($B14)&lt;&gt;MONTH(StartDate),'У6 Ввод'!$D$17="",'У6 Ввод'!$E$17="",'У6 Ввод'!$D$17&gt;$B14),0,MAX(0,MIN(1,'У6 Ввод'!$E$17-NETWORKDAYS('У6 Ввод'!$D$17,$B14)+1))/Настройки!$E$12*100)</f>
        <v>0</v>
      </c>
      <c r="M14" s="67" t="n">
        <f aca="false">IF(OR($D14=1,MONTH($B14)&lt;&gt;MONTH(StartDate),'У6 Ввод'!$D$18="",'У6 Ввод'!$E$18="",'У6 Ввод'!$D$18&gt;$B14),0,MAX(0,MIN(1,'У6 Ввод'!$E$18-NETWORKDAYS('У6 Ввод'!$D$18,$B14)+1))/Настройки!$E$12*100)</f>
        <v>0</v>
      </c>
      <c r="N14" s="67" t="n">
        <f aca="false">IF(OR($D14=1,MONTH($B14)&lt;&gt;MONTH(StartDate),'У6 Ввод'!$D$19="",'У6 Ввод'!$E$19="",'У6 Ввод'!$D$19&gt;$B14),0,MAX(0,MIN(1,'У6 Ввод'!$E$19-NETWORKDAYS('У6 Ввод'!$D$19,$B14)+1))/Настройки!$E$12*100)</f>
        <v>0</v>
      </c>
      <c r="O14" s="67" t="n">
        <f aca="false">IF(OR($D14=1,MONTH($B14)&lt;&gt;MONTH(StartDate),'У6 Ввод'!$D$20="",'У6 Ввод'!$E$20="",'У6 Ввод'!$D$20&gt;$B14),0,MAX(0,MIN(1,'У6 Ввод'!$E$20-NETWORKDAYS('У6 Ввод'!$D$20,$B14)+1))/Настройки!$E$12*100)</f>
        <v>0</v>
      </c>
      <c r="P14" s="67" t="n">
        <f aca="false">IF(OR($D14=1,MONTH($B14)&lt;&gt;MONTH(StartDate),'У6 Ввод'!$D$21="",'У6 Ввод'!$E$21="",'У6 Ввод'!$D$21&gt;$B14),0,MAX(0,MIN(1,'У6 Ввод'!$E$21-NETWORKDAYS('У6 Ввод'!$D$21,$B14)+1))/Настройки!$E$12*100)</f>
        <v>22.2222222222222</v>
      </c>
      <c r="Q14" s="67" t="n">
        <f aca="false">IF(OR($D14=1,MONTH($B14)&lt;&gt;MONTH(StartDate),'У6 Ввод'!$D$22="",'У6 Ввод'!$E$22="",'У6 Ввод'!$D$22&gt;$B14),0,MAX(0,MIN(1,'У6 Ввод'!$E$22-NETWORKDAYS('У6 Ввод'!$D$22,$B14)+1))/Настройки!$E$12*100)</f>
        <v>0</v>
      </c>
      <c r="R14" s="67" t="n">
        <f aca="false">IF(OR($D14=1,MONTH($B14)&lt;&gt;MONTH(StartDate),'У6 Ввод'!$D$23="",'У6 Ввод'!$E$23="",'У6 Ввод'!$D$23&gt;$B14),0,MAX(0,MIN(1,'У6 Ввод'!$E$23-NETWORKDAYS('У6 Ввод'!$D$23,$B14)+1))/Настройки!$E$12*100)</f>
        <v>0</v>
      </c>
      <c r="S14" s="67" t="n">
        <f aca="false">IF(OR($D14=1,MONTH($B14)&lt;&gt;MONTH(StartDate),'У6 Ввод'!$D$24="",'У6 Ввод'!$E$24="",'У6 Ввод'!$D$24&gt;$B14),0,MAX(0,MIN(1,'У6 Ввод'!$E$24-NETWORKDAYS('У6 Ввод'!$D$24,$B14)+1))/Настройки!$E$12*100)</f>
        <v>0</v>
      </c>
      <c r="T14" s="67" t="n">
        <f aca="false">IF(OR($D14=1,MONTH($B14)&lt;&gt;MONTH(StartDate),'У6 Ввод'!$D$25="",'У6 Ввод'!$E$25="",'У6 Ввод'!$D$25&gt;$B14),0,MAX(0,MIN(1,'У6 Ввод'!$E$25-NETWORKDAYS('У6 Ввод'!$D$25,$B14)+1))/Настройки!$E$12*100)</f>
        <v>0</v>
      </c>
      <c r="U14" s="67" t="n">
        <f aca="false">IF(OR($D14=1,MONTH($B14)&lt;&gt;MONTH(StartDate),'У6 Ввод'!$D$26="",'У6 Ввод'!$E$26="",'У6 Ввод'!$D$26&gt;$B14),0,MAX(0,MIN(1,'У6 Ввод'!$E$26-NETWORKDAYS('У6 Ввод'!$D$26,$B14)+1))/Настройки!$E$12*100)</f>
        <v>0</v>
      </c>
      <c r="V14" s="67" t="n">
        <f aca="false">IF(OR($D14=1,MONTH($B14)&lt;&gt;MONTH(StartDate),'У6 Ввод'!$D$27="",'У6 Ввод'!$E$27="",'У6 Ввод'!$D$27&gt;$B14),0,MAX(0,MIN(1,'У6 Ввод'!$E$27-NETWORKDAYS('У6 Ввод'!$D$27,$B14)+1))/Настройки!$E$12*100)</f>
        <v>0</v>
      </c>
      <c r="W14" s="67" t="n">
        <f aca="false">IF(OR($D14=1,MONTH($B14)&lt;&gt;MONTH(StartDate),'У6 Ввод'!$D$28="",'У6 Ввод'!$E$28="",'У6 Ввод'!$D$28&gt;$B14),0,MAX(0,MIN(1,'У6 Ввод'!$E$28-NETWORKDAYS('У6 Ввод'!$D$28,$B14)+1))/Настройки!$E$12*100)</f>
        <v>0</v>
      </c>
      <c r="X14" s="67" t="n">
        <f aca="false">IF(OR($D14=1,MONTH($B14)&lt;&gt;MONTH(StartDate),'У6 Ввод'!$D$29="",'У6 Ввод'!$E$29="",'У6 Ввод'!$D$29&gt;$B14),0,MAX(0,MIN(1,'У6 Ввод'!$E$29-NETWORKDAYS('У6 Ввод'!$D$29,$B14)+1))/Настройки!$E$12*100)</f>
        <v>0</v>
      </c>
      <c r="Y14" s="67" t="n">
        <f aca="false">IF(OR($D14=1,MONTH($B14)&lt;&gt;MONTH(StartDate),'У6 Ввод'!$D$30="",'У6 Ввод'!$E$30="",'У6 Ввод'!$D$30&gt;$B14),0,MAX(0,MIN(1,'У6 Ввод'!$E$30-NETWORKDAYS('У6 Ввод'!$D$30,$B14)+1))/Настройки!$E$12*100)</f>
        <v>0</v>
      </c>
      <c r="Z14" s="67" t="n">
        <f aca="false">IF(OR($D14=1,MONTH($B14)&lt;&gt;MONTH(StartDate),'У6 Ввод'!$D$31="",'У6 Ввод'!$E$31="",'У6 Ввод'!$D$31&gt;$B14),0,MAX(0,MIN(1,'У6 Ввод'!$E$31-NETWORKDAYS('У6 Ввод'!$D$31,$B14)+1))/Настройки!$E$12*100)</f>
        <v>0</v>
      </c>
      <c r="AA14" s="67" t="n">
        <f aca="false">IF(OR($D14=1,MONTH($B14)&lt;&gt;MONTH(StartDate),'У6 Ввод'!$D$32="",'У6 Ввод'!$E$32="",'У6 Ввод'!$D$32&gt;$B14),0,MAX(0,MIN(1,'У6 Ввод'!$E$32-NETWORKDAYS('У6 Ввод'!$D$32,$B14)+1))/Настройки!$E$12*100)</f>
        <v>0</v>
      </c>
      <c r="AB14" s="67" t="n">
        <f aca="false">IF(OR($D14=1,MONTH($B14)&lt;&gt;MONTH(StartDate),'У6 Ввод'!$D$33="",'У6 Ввод'!$E$33="",'У6 Ввод'!$D$33&gt;$B14),0,MAX(0,MIN(1,'У6 Ввод'!$E$33-NETWORKDAYS('У6 Ввод'!$D$33,$B14)+1))/Настройки!$E$12*100)</f>
        <v>0</v>
      </c>
      <c r="AC14" s="67" t="n">
        <f aca="false">IF(OR($D14=1,MONTH($B14)&lt;&gt;MONTH(StartDate),'У6 Ввод'!$D$34="",'У6 Ввод'!$E$34="",'У6 Ввод'!$D$34&gt;$B14),0,MAX(0,MIN(1,'У6 Ввод'!$E$34-NETWORKDAYS('У6 Ввод'!$D$34,$B14)+1))/Настройки!$E$12*100)</f>
        <v>0</v>
      </c>
      <c r="AD14" s="67" t="n">
        <f aca="false">IF(OR($D14=1,MONTH($B14)&lt;&gt;MONTH(StartDate),'У6 Ввод'!$D$35="",'У6 Ввод'!$E$35="",'У6 Ввод'!$D$35&gt;$B14),0,MAX(0,MIN(1,'У6 Ввод'!$E$35-NETWORKDAYS('У6 Ввод'!$D$35,$B14)+1))/Настройки!$E$12*100)</f>
        <v>0</v>
      </c>
      <c r="AE14" s="67" t="n">
        <f aca="false">IF(OR($D14=1,MONTH($B14)&lt;&gt;MONTH(StartDate),'У6 Ввод'!$D$36="",'У6 Ввод'!$E$36="",'У6 Ввод'!$D$36&gt;$B14),0,MAX(0,MIN(1,'У6 Ввод'!$E$36-NETWORKDAYS('У6 Ввод'!$D$36,$B14)+1))/Настройки!$E$12*100)</f>
        <v>0</v>
      </c>
      <c r="AF14" s="67" t="n">
        <f aca="false">IF(OR($D14=1,MONTH($B14)&lt;&gt;MONTH(StartDate),'У6 Ввод'!$D$37="",'У6 Ввод'!$E$37="",'У6 Ввод'!$D$37&gt;$B14),0,MAX(0,MIN(1,'У6 Ввод'!$E$37-NETWORKDAYS('У6 Ввод'!$D$37,$B14)+1))/Настройки!$E$12*100)</f>
        <v>0</v>
      </c>
      <c r="AG14" s="67" t="n">
        <f aca="false">IF(OR($D14=1,MONTH($B14)&lt;&gt;MONTH(StartDate),'У6 Ввод'!$D$38="",'У6 Ввод'!$E$38="",'У6 Ввод'!$D$38&gt;$B14),0,MAX(0,MIN(1,'У6 Ввод'!$E$38-NETWORKDAYS('У6 Ввод'!$D$38,$B14)+1))/Настройки!$E$12*100)</f>
        <v>0</v>
      </c>
      <c r="AH14" s="67" t="n">
        <f aca="false">IF(OR($D14=1,MONTH($B14)&lt;&gt;MONTH(StartDate),'У6 Ввод'!$D$39="",'У6 Ввод'!$E$39="",'У6 Ввод'!$D$39&gt;$B14),0,MAX(0,MIN(1,'У6 Ввод'!$E$39-NETWORKDAYS('У6 Ввод'!$D$39,$B14)+1))/Настройки!$E$12*100)</f>
        <v>0</v>
      </c>
      <c r="AI14" s="67" t="n">
        <f aca="false">IF(OR($D14=1,MONTH($B14)&lt;&gt;MONTH(StartDate),'У6 Ввод'!$D$40="",'У6 Ввод'!$E$40="",'У6 Ввод'!$D$40&gt;$B14),0,MAX(0,MIN(1,'У6 Ввод'!$E$40-NETWORKDAYS('У6 Ввод'!$D$40,$B14)+1))/Настройки!$E$12*100)</f>
        <v>0</v>
      </c>
      <c r="AJ14" s="67" t="n">
        <f aca="false">IF(OR($D14=1,MONTH($B14)&lt;&gt;MONTH(StartDate),'У6 Ввод'!$D$41="",'У6 Ввод'!$E$41="",'У6 Ввод'!$D$41&gt;$B14),0,MAX(0,MIN(1,'У6 Ввод'!$E$41-NETWORKDAYS('У6 Ввод'!$D$41,$B14)+1))/Настройки!$E$12*100)</f>
        <v>0</v>
      </c>
      <c r="AK14" s="67" t="n">
        <f aca="false">IF(OR($D14=1,MONTH($B14)&lt;&gt;MONTH(StartDate),'У6 Ввод'!$D$42="",'У6 Ввод'!$E$42="",'У6 Ввод'!$D$42&gt;$B14),0,MAX(0,MIN(1,'У6 Ввод'!$E$42-NETWORKDAYS('У6 Ввод'!$D$42,$B14)+1))/Настройки!$E$12*100)</f>
        <v>0</v>
      </c>
      <c r="AL14" s="67" t="n">
        <f aca="false">IF(OR($D14=1,MONTH($B14)&lt;&gt;MONTH(StartDate),'У6 Ввод'!$D$43="",'У6 Ввод'!$E$43="",'У6 Ввод'!$D$43&gt;$B14),0,MAX(0,MIN(1,'У6 Ввод'!$E$43-NETWORKDAYS('У6 Ввод'!$D$43,$B14)+1))/Настройки!$E$12*100)</f>
        <v>0</v>
      </c>
      <c r="AM14" s="67" t="n">
        <f aca="false">IF(OR($D14=1,MONTH($B14)&lt;&gt;MONTH(StartDate),'У6 Ввод'!$D$44="",'У6 Ввод'!$E$44="",'У6 Ввод'!$D$44&gt;$B14),0,MAX(0,MIN(1,'У6 Ввод'!$E$44-NETWORKDAYS('У6 Ввод'!$D$44,$B14)+1))/Настройки!$E$12*100)</f>
        <v>0</v>
      </c>
      <c r="AN14" s="67" t="n">
        <f aca="false">IF(OR($D14=1,MONTH($B14)&lt;&gt;MONTH(StartDate),'У6 Ввод'!$D$45="",'У6 Ввод'!$E$45="",'У6 Ввод'!$D$45&gt;$B14),0,MAX(0,MIN(1,'У6 Ввод'!$E$45-NETWORKDAYS('У6 Ввод'!$D$45,$B14)+1))/Настройки!$E$12*100)</f>
        <v>0</v>
      </c>
      <c r="AO14" s="67" t="n">
        <f aca="false">IF(OR($D14=1,MONTH($B14)&lt;&gt;MONTH(StartDate),'У6 Ввод'!$D$46="",'У6 Ввод'!$E$46="",'У6 Ввод'!$D$46&gt;$B14),0,MAX(0,MIN(1,'У6 Ввод'!$E$46-NETWORKDAYS('У6 Ввод'!$D$46,$B14)+1))/Настройки!$E$12*100)</f>
        <v>0</v>
      </c>
      <c r="AP14" s="67" t="n">
        <f aca="false">IF(OR($D14=1,MONTH($B14)&lt;&gt;MONTH(StartDate),'У6 Ввод'!$D$47="",'У6 Ввод'!$E$47="",'У6 Ввод'!$D$47&gt;$B14),0,MAX(0,MIN(1,'У6 Ввод'!$E$47-NETWORKDAYS('У6 Ввод'!$D$47,$B14)+1))/Настройки!$E$12*100)</f>
        <v>0</v>
      </c>
      <c r="AQ14" s="67" t="n">
        <f aca="false">IF(OR($D14=1,MONTH($B14)&lt;&gt;MONTH(StartDate),'У6 Ввод'!$D$48="",'У6 Ввод'!$E$48="",'У6 Ввод'!$D$48&gt;$B14),0,MAX(0,MIN(1,'У6 Ввод'!$E$48-NETWORKDAYS('У6 Ввод'!$D$48,$B14)+1))/Настройки!$E$12*100)</f>
        <v>0</v>
      </c>
      <c r="AR14" s="67" t="n">
        <f aca="false">IF(OR($D14=1,MONTH($B14)&lt;&gt;MONTH(StartDate),'У6 Ввод'!$D$49="",'У6 Ввод'!$E$49="",'У6 Ввод'!$D$49&gt;$B14),0,MAX(0,MIN(1,'У6 Ввод'!$E$49-NETWORKDAYS('У6 Ввод'!$D$49,$B14)+1))/Настройки!$E$12*100)</f>
        <v>0</v>
      </c>
      <c r="AS14" s="67" t="n">
        <f aca="false">IF(OR($D14=1,MONTH($B14)&lt;&gt;MONTH(StartDate),'У6 Ввод'!$D$50="",'У6 Ввод'!$E$50="",'У6 Ввод'!$D$50&gt;$B14),0,MAX(0,MIN(1,'У6 Ввод'!$E$50-NETWORKDAYS('У6 Ввод'!$D$50,$B14)+1))/Настройки!$E$12*100)</f>
        <v>0</v>
      </c>
      <c r="AT14" s="67" t="n">
        <f aca="false">IF(OR($D14=1,MONTH($B14)&lt;&gt;MONTH(StartDate),'У6 Ввод'!$D$51="",'У6 Ввод'!$E$51="",'У6 Ввод'!$D$51&gt;$B14),0,MAX(0,MIN(1,'У6 Ввод'!$E$51-NETWORKDAYS('У6 Ввод'!$D$51,$B14)+1))/Настройки!$E$12*100)</f>
        <v>0</v>
      </c>
      <c r="AU14" s="67" t="n">
        <f aca="false">IF(OR($D14=1,MONTH($B14)&lt;&gt;MONTH(StartDate),'У6 Ввод'!$D$52="",'У6 Ввод'!$E$52="",'У6 Ввод'!$D$52&gt;$B14),0,MAX(0,MIN(1,'У6 Ввод'!$E$52-NETWORKDAYS('У6 Ввод'!$D$52,$B14)+1))/Настройки!$E$12*100)</f>
        <v>0</v>
      </c>
      <c r="AV14" s="67" t="n">
        <f aca="false">IF(OR($D14=1,MONTH($B14)&lt;&gt;MONTH(StartDate),'У6 Ввод'!$D$53="",'У6 Ввод'!$E$53="",'У6 Ввод'!$D$53&gt;$B14),0,MAX(0,MIN(1,'У6 Ввод'!$E$53-NETWORKDAYS('У6 Ввод'!$D$53,$B14)+1))/Настройки!$E$12*100)</f>
        <v>0</v>
      </c>
      <c r="AW14" s="67" t="n">
        <f aca="false">IF(OR($D14=1,MONTH($B14)&lt;&gt;MONTH(StartDate),'У6 Ввод'!$D$54="",'У6 Ввод'!$E$54="",'У6 Ввод'!$D$54&gt;$B14),0,MAX(0,MIN(1,'У6 Ввод'!$E$54-NETWORKDAYS('У6 Ввод'!$D$54,$B14)+1))/Настройки!$E$12*100)</f>
        <v>0</v>
      </c>
      <c r="AX14" s="67" t="n">
        <f aca="false">IF(OR($D14=1,MONTH($B14)&lt;&gt;MONTH(StartDate),'У6 Ввод'!$D$55="",'У6 Ввод'!$E$55="",'У6 Ввод'!$D$55&gt;$B14),0,MAX(0,MIN(1,'У6 Ввод'!$E$55-NETWORKDAYS('У6 Ввод'!$D$55,$B14)+1))/Настройки!$E$12*100)</f>
        <v>0</v>
      </c>
      <c r="AY14" s="67" t="n">
        <f aca="false">IF(OR($D14=1,MONTH($B14)&lt;&gt;MONTH(StartDate),'У6 Ввод'!$D$56="",'У6 Ввод'!$E$56="",'У6 Ввод'!$D$56&gt;$B14),0,MAX(0,MIN(1,'У6 Ввод'!$E$56-NETWORKDAYS('У6 Ввод'!$D$56,$B14)+1))/Настройки!$E$12*100)</f>
        <v>0</v>
      </c>
      <c r="AZ14" s="67" t="n">
        <f aca="false">IF(OR($D14=1,MONTH($B14)&lt;&gt;MONTH(StartDate),'У6 Ввод'!$D$57="",'У6 Ввод'!$E$57="",'У6 Ввод'!$D$57&gt;$B14),0,MAX(0,MIN(1,'У6 Ввод'!$E$57-NETWORKDAYS('У6 Ввод'!$D$57,$B14)+1))/Настройки!$E$12*100)</f>
        <v>0</v>
      </c>
      <c r="BA14" s="67" t="n">
        <f aca="false">IF(OR($D14=1,MONTH($B14)&lt;&gt;MONTH(StartDate),'У6 Ввод'!$D$58="",'У6 Ввод'!$E$58="",'У6 Ввод'!$D$58&gt;$B14),0,MAX(0,MIN(1,'У6 Ввод'!$E$58-NETWORKDAYS('У6 Ввод'!$D$58,$B14)+1))/Настройки!$E$12*100)</f>
        <v>0</v>
      </c>
      <c r="BB14" s="67" t="n">
        <f aca="false">IF(OR($D14=1,MONTH($B14)&lt;&gt;MONTH(StartDate),'У6 Ввод'!$D$59="",'У6 Ввод'!$E$59="",'У6 Ввод'!$D$59&gt;$B14),0,MAX(0,MIN(1,'У6 Ввод'!$E$59-NETWORKDAYS('У6 Ввод'!$D$59,$B14)+1))/Настройки!$E$12*100)</f>
        <v>0</v>
      </c>
      <c r="BC14" s="67" t="n">
        <f aca="false">IF(OR($D14=1,MONTH($B14)&lt;&gt;MONTH(StartDate),'У6 Ввод'!$D$60="",'У6 Ввод'!$E$60="",'У6 Ввод'!$D$60&gt;$B14),0,MAX(0,MIN(1,'У6 Ввод'!$E$60-NETWORKDAYS('У6 Ввод'!$D$60,$B14)+1))/Настройки!$E$12*100)</f>
        <v>0</v>
      </c>
      <c r="BD14" s="67" t="n">
        <f aca="false">IF(OR($D14=1,MONTH($B14)&lt;&gt;MONTH(StartDate),'У6 Ввод'!$D$61="",'У6 Ввод'!$E$61="",'У6 Ввод'!$D$61&gt;$B14),0,MAX(0,MIN(1,'У6 Ввод'!$E$61-NETWORKDAYS('У6 Ввод'!$D$61,$B14)+1))/Настройки!$E$12*100)</f>
        <v>0</v>
      </c>
      <c r="BE14" s="67" t="n">
        <f aca="false">IF(OR($D14=1,MONTH($B14)&lt;&gt;MONTH(StartDate),'У6 Ввод'!$D$62="",'У6 Ввод'!$E$62="",'У6 Ввод'!$D$62&gt;$B14),0,MAX(0,MIN(1,'У6 Ввод'!$E$62-NETWORKDAYS('У6 Ввод'!$D$62,$B14)+1))/Настройки!$E$12*100)</f>
        <v>0</v>
      </c>
      <c r="BF14" s="67" t="n">
        <f aca="false">IF(OR($D14=1,MONTH($B14)&lt;&gt;MONTH(StartDate),'У6 Ввод'!$D$63="",'У6 Ввод'!$E$63="",'У6 Ввод'!$D$63&gt;$B14),0,MAX(0,MIN(1,'У6 Ввод'!$E$63-NETWORKDAYS('У6 Ввод'!$D$63,$B14)+1))/Настройки!$E$12*100)</f>
        <v>0</v>
      </c>
      <c r="BG14" s="67" t="n">
        <f aca="false">IF(OR($D14=1,MONTH($B14)&lt;&gt;MONTH(StartDate),'У6 Ввод'!$D$64="",'У6 Ввод'!$E$64="",'У6 Ввод'!$D$64&gt;$B14),0,MAX(0,MIN(1,'У6 Ввод'!$E$64-NETWORKDAYS('У6 Ввод'!$D$64,$B14)+1))/Настройки!$E$12*100)</f>
        <v>0</v>
      </c>
      <c r="BH14" s="67" t="n">
        <f aca="false">IF(OR($D14=1,MONTH($B14)&lt;&gt;MONTH(StartDate),'У6 Ввод'!$D$65="",'У6 Ввод'!$E$65="",'У6 Ввод'!$D$65&gt;$B14),0,MAX(0,MIN(1,'У6 Ввод'!$E$65-NETWORKDAYS('У6 Ввод'!$D$65,$B14)+1))/Настройки!$E$12*100)</f>
        <v>0</v>
      </c>
      <c r="BI14" s="67" t="n">
        <f aca="false">IF(OR($D14=1,MONTH($B14)&lt;&gt;MONTH(StartDate),'У6 Ввод'!$D$66="",'У6 Ввод'!$E$66="",'У6 Ввод'!$D$66&gt;$B14),0,MAX(0,MIN(1,'У6 Ввод'!$E$66-NETWORKDAYS('У6 Ввод'!$D$66,$B14)+1))/Настройки!$E$12*100)</f>
        <v>0</v>
      </c>
      <c r="BJ14" s="67" t="n">
        <f aca="false">IF(OR($D14=1,MONTH($B14)&lt;&gt;MONTH(StartDate),'У6 Ввод'!$D$67="",'У6 Ввод'!$E$67="",'У6 Ввод'!$D$67&gt;$B14),0,MAX(0,MIN(1,'У6 Ввод'!$E$67-NETWORKDAYS('У6 Ввод'!$D$67,$B14)+1))/Настройки!$E$12*100)</f>
        <v>0</v>
      </c>
      <c r="BK14" s="67" t="n">
        <f aca="false">IF(OR($D14=1,MONTH($B14)&lt;&gt;MONTH(StartDate),'У6 Ввод'!$D$68="",'У6 Ввод'!$E$68="",'У6 Ввод'!$D$68&gt;$B14),0,MAX(0,MIN(1,'У6 Ввод'!$E$68-NETWORKDAYS('У6 Ввод'!$D$68,$B14)+1))/Настройки!$E$12*100)</f>
        <v>0</v>
      </c>
      <c r="BL14" s="67" t="n">
        <f aca="false">IF(OR($D14=1,MONTH($B14)&lt;&gt;MONTH(StartDate),'У6 Ввод'!$D$69="",'У6 Ввод'!$E$69="",'У6 Ввод'!$D$69&gt;$B14),0,MAX(0,MIN(1,'У6 Ввод'!$E$69-NETWORKDAYS('У6 Ввод'!$D$69,$B14)+1))/Настройки!$E$12*100)</f>
        <v>0</v>
      </c>
      <c r="BM14" s="67" t="n">
        <f aca="false">IF(OR($D14=1,MONTH($B14)&lt;&gt;MONTH(StartDate),'У6 Ввод'!$D$70="",'У6 Ввод'!$E$70="",'У6 Ввод'!$D$70&gt;$B14),0,MAX(0,MIN(1,'У6 Ввод'!$E$70-NETWORKDAYS('У6 Ввод'!$D$70,$B14)+1))/Настройки!$E$12*100)</f>
        <v>0</v>
      </c>
      <c r="BN14" s="67" t="n">
        <f aca="false">IF(OR($D14=1,MONTH($B14)&lt;&gt;MONTH(StartDate),'У6 Ввод'!$D$71="",'У6 Ввод'!$E$71="",'У6 Ввод'!$D$71&gt;$B14),0,MAX(0,MIN(1,'У6 Ввод'!$E$71-NETWORKDAYS('У6 Ввод'!$D$71,$B14)+1))/Настройки!$E$12*100)</f>
        <v>0</v>
      </c>
      <c r="BO14" s="67" t="n">
        <f aca="false">IF(OR($D14=1,MONTH($B14)&lt;&gt;MONTH(StartDate),'У6 Ввод'!$D$72="",'У6 Ввод'!$E$72="",'У6 Ввод'!$D$72&gt;$B14),0,MAX(0,MIN(1,'У6 Ввод'!$E$72-NETWORKDAYS('У6 Ввод'!$D$72,$B14)+1))/Настройки!$E$12*100)</f>
        <v>0</v>
      </c>
      <c r="BP14" s="67" t="n">
        <f aca="false">IF(OR($D14=1,MONTH($B14)&lt;&gt;MONTH(StartDate),'У6 Ввод'!$D$73="",'У6 Ввод'!$E$73="",'У6 Ввод'!$D$73&gt;$B14),0,MAX(0,MIN(1,'У6 Ввод'!$E$73-NETWORKDAYS('У6 Ввод'!$D$73,$B14)+1))/Настройки!$E$12*100)</f>
        <v>0</v>
      </c>
      <c r="BQ14" s="67" t="n">
        <f aca="false">IF(OR($D14=1,MONTH($B14)&lt;&gt;MONTH(StartDate),'У6 Ввод'!$D$74="",'У6 Ввод'!$E$74="",'У6 Ввод'!$D$74&gt;$B14),0,MAX(0,MIN(1,'У6 Ввод'!$E$74-NETWORKDAYS('У6 Ввод'!$D$74,$B14)+1))/Настройки!$E$12*100)</f>
        <v>0</v>
      </c>
      <c r="BR14" s="67" t="n">
        <f aca="false">IF(OR($D14=1,MONTH($B14)&lt;&gt;MONTH(StartDate),'У6 Ввод'!$D$75="",'У6 Ввод'!$E$75="",'У6 Ввод'!$D$75&gt;$B14),0,MAX(0,MIN(1,'У6 Ввод'!$E$75-NETWORKDAYS('У6 Ввод'!$D$75,$B14)+1))/Настройки!$E$12*100)</f>
        <v>0</v>
      </c>
      <c r="BS14" s="67" t="n">
        <f aca="false">IF(OR($D14=1,MONTH($B14)&lt;&gt;MONTH(StartDate),'У6 Ввод'!$D$76="",'У6 Ввод'!$E$76="",'У6 Ввод'!$D$76&gt;$B14),0,MAX(0,MIN(1,'У6 Ввод'!$E$76-NETWORKDAYS('У6 Ввод'!$D$76,$B14)+1))/Настройки!$E$12*100)</f>
        <v>0</v>
      </c>
      <c r="BT14" s="67" t="n">
        <f aca="false">IF(OR($D14=1,MONTH($B14)&lt;&gt;MONTH(StartDate),'У6 Ввод'!$D$77="",'У6 Ввод'!$E$77="",'У6 Ввод'!$D$77&gt;$B14),0,MAX(0,MIN(1,'У6 Ввод'!$E$77-NETWORKDAYS('У6 Ввод'!$D$77,$B14)+1))/Настройки!$E$12*100)</f>
        <v>0</v>
      </c>
      <c r="BU14" s="67" t="n">
        <f aca="false">IF(OR($D14=1,MONTH($B14)&lt;&gt;MONTH(StartDate),'У6 Ввод'!$D$78="",'У6 Ввод'!$E$78="",'У6 Ввод'!$D$78&gt;$B14),0,MAX(0,MIN(1,'У6 Ввод'!$E$78-NETWORKDAYS('У6 Ввод'!$D$78,$B14)+1))/Настройки!$E$12*100)</f>
        <v>0</v>
      </c>
      <c r="BV14" s="67" t="n">
        <f aca="false">IF(OR($D14=1,MONTH($B14)&lt;&gt;MONTH(StartDate),'У6 Ввод'!$D$79="",'У6 Ввод'!$E$79="",'У6 Ввод'!$D$79&gt;$B14),0,MAX(0,MIN(1,'У6 Ввод'!$E$79-NETWORKDAYS('У6 Ввод'!$D$79,$B14)+1))/Настройки!$E$12*100)</f>
        <v>0</v>
      </c>
      <c r="BW14" s="67" t="n">
        <f aca="false">IF(OR($D14=1,MONTH($B14)&lt;&gt;MONTH(StartDate),'У6 Ввод'!$D$80="",'У6 Ввод'!$E$80="",'У6 Ввод'!$D$80&gt;$B14),0,MAX(0,MIN(1,'У6 Ввод'!$E$80-NETWORKDAYS('У6 Ввод'!$D$80,$B14)+1))/Настройки!$E$12*100)</f>
        <v>0</v>
      </c>
      <c r="BX14" s="67" t="n">
        <f aca="false">IF(OR($D14=1,MONTH($B14)&lt;&gt;MONTH(StartDate),'У6 Ввод'!$D$81="",'У6 Ввод'!$E$81="",'У6 Ввод'!$D$81&gt;$B14),0,MAX(0,MIN(1,'У6 Ввод'!$E$81-NETWORKDAYS('У6 Ввод'!$D$81,$B14)+1))/Настройки!$E$12*100)</f>
        <v>0</v>
      </c>
      <c r="BY14" s="67" t="n">
        <f aca="false">IF(OR($D14=1,MONTH($B14)&lt;&gt;MONTH(StartDate),'У6 Ввод'!$D$82="",'У6 Ввод'!$E$82="",'У6 Ввод'!$D$82&gt;$B14),0,MAX(0,MIN(1,'У6 Ввод'!$E$82-NETWORKDAYS('У6 Ввод'!$D$82,$B14)+1))/Настройки!$E$12*100)</f>
        <v>0</v>
      </c>
      <c r="BZ14" s="67" t="n">
        <f aca="false">IF(OR($D14=1,MONTH($B14)&lt;&gt;MONTH(StartDate),'У6 Ввод'!$D$83="",'У6 Ввод'!$E$83="",'У6 Ввод'!$D$83&gt;$B14),0,MAX(0,MIN(1,'У6 Ввод'!$E$83-NETWORKDAYS('У6 Ввод'!$D$83,$B14)+1))/Настройки!$E$12*100)</f>
        <v>0</v>
      </c>
      <c r="CA14" s="67" t="n">
        <f aca="false">IF(OR($D14=1,MONTH($B14)&lt;&gt;MONTH(StartDate),'У6 Ввод'!$D$84="",'У6 Ввод'!$E$84="",'У6 Ввод'!$D$84&gt;$B14),0,MAX(0,MIN(1,'У6 Ввод'!$E$84-NETWORKDAYS('У6 Ввод'!$D$84,$B14)+1))/Настройки!$E$12*100)</f>
        <v>0</v>
      </c>
      <c r="CB14" s="67" t="n">
        <f aca="false">IF(OR($D14=1,MONTH($B14)&lt;&gt;MONTH(StartDate),'У6 Ввод'!$D$85="",'У6 Ввод'!$E$85="",'У6 Ввод'!$D$85&gt;$B14),0,MAX(0,MIN(1,'У6 Ввод'!$E$85-NETWORKDAYS('У6 Ввод'!$D$85,$B14)+1))/Настройки!$E$12*100)</f>
        <v>0</v>
      </c>
      <c r="CC14" s="67" t="n">
        <f aca="false">IF(OR($D14=1,MONTH($B14)&lt;&gt;MONTH(StartDate),'У6 Ввод'!$D$86="",'У6 Ввод'!$E$86="",'У6 Ввод'!$D$86&gt;$B14),0,MAX(0,MIN(1,'У6 Ввод'!$E$86-NETWORKDAYS('У6 Ввод'!$D$86,$B14)+1))/Настройки!$E$12*100)</f>
        <v>0</v>
      </c>
      <c r="CD14" s="67" t="n">
        <f aca="false">IF(OR($D14=1,MONTH($B14)&lt;&gt;MONTH(StartDate),'У6 Ввод'!$D$87="",'У6 Ввод'!$E$87="",'У6 Ввод'!$D$87&gt;$B14),0,MAX(0,MIN(1,'У6 Ввод'!$E$87-NETWORKDAYS('У6 Ввод'!$D$87,$B14)+1))/Настройки!$E$12*100)</f>
        <v>0</v>
      </c>
      <c r="CE14" s="67" t="n">
        <f aca="false">IF(OR($D14=1,MONTH($B14)&lt;&gt;MONTH(StartDate),'У6 Ввод'!$D$88="",'У6 Ввод'!$E$88="",'У6 Ввод'!$D$88&gt;$B14),0,MAX(0,MIN(1,'У6 Ввод'!$E$88-NETWORKDAYS('У6 Ввод'!$D$88,$B14)+1))/Настройки!$E$12*100)</f>
        <v>0</v>
      </c>
      <c r="CF14" s="67" t="n">
        <f aca="false">IF(OR($D14=1,MONTH($B14)&lt;&gt;MONTH(StartDate),'У6 Ввод'!$D$89="",'У6 Ввод'!$E$89="",'У6 Ввод'!$D$89&gt;$B14),0,MAX(0,MIN(1,'У6 Ввод'!$E$89-NETWORKDAYS('У6 Ввод'!$D$89,$B14)+1))/Настройки!$E$12*100)</f>
        <v>0</v>
      </c>
      <c r="CG14" s="67" t="n">
        <f aca="false">IF(OR($D14=1,MONTH($B14)&lt;&gt;MONTH(StartDate),'У6 Ввод'!$D$90="",'У6 Ввод'!$E$90="",'У6 Ввод'!$D$90&gt;$B14),0,MAX(0,MIN(1,'У6 Ввод'!$E$90-NETWORKDAYS('У6 Ввод'!$D$90,$B14)+1))/Настройки!$E$12*100)</f>
        <v>0</v>
      </c>
      <c r="CH14" s="67" t="n">
        <f aca="false">IF(OR($D14=1,MONTH($B14)&lt;&gt;MONTH(StartDate),'У6 Ввод'!$D$91="",'У6 Ввод'!$E$91="",'У6 Ввод'!$D$91&gt;$B14),0,MAX(0,MIN(1,'У6 Ввод'!$E$91-NETWORKDAYS('У6 Ввод'!$D$91,$B14)+1))/Настройки!$E$12*100)</f>
        <v>0</v>
      </c>
      <c r="CI14" s="67" t="n">
        <f aca="false">IF(OR($D14=1,MONTH($B14)&lt;&gt;MONTH(StartDate),'У6 Ввод'!$D$92="",'У6 Ввод'!$E$92="",'У6 Ввод'!$D$92&gt;$B14),0,MAX(0,MIN(1,'У6 Ввод'!$E$92-NETWORKDAYS('У6 Ввод'!$D$92,$B14)+1))/Настройки!$E$12*100)</f>
        <v>0</v>
      </c>
      <c r="CJ14" s="67" t="n">
        <f aca="false">IF(OR($D14=1,MONTH($B14)&lt;&gt;MONTH(StartDate),'У6 Ввод'!$D$93="",'У6 Ввод'!$E$93="",'У6 Ввод'!$D$93&gt;$B14),0,MAX(0,MIN(1,'У6 Ввод'!$E$93-NETWORKDAYS('У6 Ввод'!$D$93,$B14)+1))/Настройки!$E$12*100)</f>
        <v>0</v>
      </c>
      <c r="CK14" s="67" t="n">
        <f aca="false">IF(OR($D14=1,MONTH($B14)&lt;&gt;MONTH(StartDate),'У6 Ввод'!$D$94="",'У6 Ввод'!$E$94="",'У6 Ввод'!$D$94&gt;$B14),0,MAX(0,MIN(1,'У6 Ввод'!$E$94-NETWORKDAYS('У6 Ввод'!$D$94,$B14)+1))/Настройки!$E$12*100)</f>
        <v>0</v>
      </c>
      <c r="CL14" s="67" t="n">
        <f aca="false">IF(OR($D14=1,MONTH($B14)&lt;&gt;MONTH(StartDate),'У6 Ввод'!$D$95="",'У6 Ввод'!$E$95="",'У6 Ввод'!$D$95&gt;$B14),0,MAX(0,MIN(1,'У6 Ввод'!$E$95-NETWORKDAYS('У6 Ввод'!$D$95,$B14)+1))/Настройки!$E$12*100)</f>
        <v>0</v>
      </c>
      <c r="CM14" s="67" t="n">
        <f aca="false">IF(OR($D14=1,MONTH($B14)&lt;&gt;MONTH(StartDate),'У6 Ввод'!$D$96="",'У6 Ввод'!$E$96="",'У6 Ввод'!$D$96&gt;$B14),0,MAX(0,MIN(1,'У6 Ввод'!$E$96-NETWORKDAYS('У6 Ввод'!$D$96,$B14)+1))/Настройки!$E$12*100)</f>
        <v>0</v>
      </c>
      <c r="CN14" s="67" t="n">
        <f aca="false">IF(OR($D14=1,MONTH($B14)&lt;&gt;MONTH(StartDate),'У6 Ввод'!$D$97="",'У6 Ввод'!$E$97="",'У6 Ввод'!$D$97&gt;$B14),0,MAX(0,MIN(1,'У6 Ввод'!$E$97-NETWORKDAYS('У6 Ввод'!$D$97,$B14)+1))/Настройки!$E$12*100)</f>
        <v>0</v>
      </c>
      <c r="CO14" s="67" t="n">
        <f aca="false">IF(OR($D14=1,MONTH($B14)&lt;&gt;MONTH(StartDate),'У6 Ввод'!$D$98="",'У6 Ввод'!$E$98="",'У6 Ввод'!$D$98&gt;$B14),0,MAX(0,MIN(1,'У6 Ввод'!$E$98-NETWORKDAYS('У6 Ввод'!$D$98,$B14)+1))/Настройки!$E$12*100)</f>
        <v>0</v>
      </c>
      <c r="CP14" s="67" t="n">
        <f aca="false">IF(OR($D14=1,MONTH($B14)&lt;&gt;MONTH(StartDate),'У6 Ввод'!$D$99="",'У6 Ввод'!$E$99="",'У6 Ввод'!$D$99&gt;$B14),0,MAX(0,MIN(1,'У6 Ввод'!$E$99-NETWORKDAYS('У6 Ввод'!$D$99,$B14)+1))/Настройки!$E$12*100)</f>
        <v>0</v>
      </c>
      <c r="CQ14" s="67" t="n">
        <f aca="false">IF(OR($D14=1,MONTH($B14)&lt;&gt;MONTH(StartDate),'У6 Ввод'!$D$100="",'У6 Ввод'!$E$100="",'У6 Ввод'!$D$100&gt;$B14),0,MAX(0,MIN(1,'У6 Ввод'!$E$100-NETWORKDAYS('У6 Ввод'!$D$100,$B14)+1))/Настройки!$E$12*100)</f>
        <v>0</v>
      </c>
      <c r="CR14" s="67" t="n">
        <f aca="false">IF(OR($D14=1,MONTH($B14)&lt;&gt;MONTH(StartDate),'У6 Ввод'!$D$101="",'У6 Ввод'!$E$101="",'У6 Ввод'!$D$101&gt;$B14),0,MAX(0,MIN(1,'У6 Ввод'!$E$101-NETWORKDAYS('У6 Ввод'!$D$101,$B14)+1))/Настройки!$E$12*100)</f>
        <v>0</v>
      </c>
      <c r="CS14" s="67" t="n">
        <f aca="false">IF(OR($D14=1,MONTH($B14)&lt;&gt;MONTH(StartDate),'У6 Ввод'!$D$102="",'У6 Ввод'!$E$102="",'У6 Ввод'!$D$102&gt;$B14),0,MAX(0,MIN(1,'У6 Ввод'!$E$102-NETWORKDAYS('У6 Ввод'!$D$102,$B14)+1))/Настройки!$E$12*100)</f>
        <v>0</v>
      </c>
      <c r="CT14" s="67" t="n">
        <f aca="false">IF(OR($D14=1,MONTH($B14)&lt;&gt;MONTH(StartDate),'У6 Ввод'!$D$103="",'У6 Ввод'!$E$103="",'У6 Ввод'!$D$103&gt;$B14),0,MAX(0,MIN(1,'У6 Ввод'!$E$103-NETWORKDAYS('У6 Ввод'!$D$103,$B14)+1))/Настройки!$E$12*100)</f>
        <v>0</v>
      </c>
      <c r="CU14" s="67" t="n">
        <f aca="false">IF(OR($D14=1,MONTH($B14)&lt;&gt;MONTH(StartDate),'У6 Ввод'!$D$104="",'У6 Ввод'!$E$104="",'У6 Ввод'!$D$104&gt;$B14),0,MAX(0,MIN(1,'У6 Ввод'!$E$104-NETWORKDAYS('У6 Ввод'!$D$104,$B14)+1))/Настройки!$E$12*100)</f>
        <v>0</v>
      </c>
      <c r="CV14" s="67" t="n">
        <f aca="false">IF(OR($D14=1,MONTH($B14)&lt;&gt;MONTH(StartDate),'У6 Ввод'!$D$105="",'У6 Ввод'!$E$105="",'У6 Ввод'!$D$105&gt;$B14),0,MAX(0,MIN(1,'У6 Ввод'!$E$105-NETWORKDAYS('У6 Ввод'!$D$105,$B14)+1))/Настройки!$E$12*100)</f>
        <v>0</v>
      </c>
      <c r="CW14" s="67" t="n">
        <f aca="false">IF(OR($D14=1,MONTH($B14)&lt;&gt;MONTH(StartDate),'У6 Ввод'!$D$106="",'У6 Ввод'!$E$106="",'У6 Ввод'!$D$106&gt;$B14),0,MAX(0,MIN(1,'У6 Ввод'!$E$106-NETWORKDAYS('У6 Ввод'!$D$106,$B14)+1))/Настройки!$E$12*100)</f>
        <v>0</v>
      </c>
      <c r="CX14" s="67" t="n">
        <f aca="false">IF(OR($D14=1,MONTH($B14)&lt;&gt;MONTH(StartDate),'У6 Ввод'!$D$107="",'У6 Ввод'!$E$107="",'У6 Ввод'!$D$107&gt;$B14),0,MAX(0,MIN(1,'У6 Ввод'!$E$107-NETWORKDAYS('У6 Ввод'!$D$107,$B14)+1))/Настройки!$E$12*100)</f>
        <v>0</v>
      </c>
      <c r="CY14" s="67" t="n">
        <f aca="false">IF(OR($D14=1,MONTH($B14)&lt;&gt;MONTH(StartDate),'У6 Ввод'!$D$108="",'У6 Ввод'!$E$108="",'У6 Ввод'!$D$108&gt;$B14),0,MAX(0,MIN(1,'У6 Ввод'!$E$108-NETWORKDAYS('У6 Ввод'!$D$108,$B14)+1))/Настройки!$E$12*100)</f>
        <v>0</v>
      </c>
      <c r="CZ14" s="67" t="n">
        <f aca="false">IF(OR($D14=1,MONTH($B14)&lt;&gt;MONTH(StartDate),'У6 Ввод'!$D$109="",'У6 Ввод'!$E$109="",'У6 Ввод'!$D$109&gt;$B14),0,MAX(0,MIN(1,'У6 Ввод'!$E$109-NETWORKDAYS('У6 Ввод'!$D$109,$B14)+1))/Настройки!$E$12*100)</f>
        <v>0</v>
      </c>
      <c r="DA14" s="67" t="n">
        <f aca="false">IF(OR($D14=1,MONTH($B14)&lt;&gt;MONTH(StartDate),'У6 Ввод'!$D$110="",'У6 Ввод'!$E$110="",'У6 Ввод'!$D$110&gt;$B14),0,MAX(0,MIN(1,'У6 Ввод'!$E$110-NETWORKDAYS('У6 Ввод'!$D$110,$B14)+1))/Настройки!$E$12*100)</f>
        <v>0</v>
      </c>
      <c r="DB14" s="67" t="n">
        <f aca="false">IF(OR($D14=1,MONTH($B14)&lt;&gt;MONTH(StartDate),'У6 Ввод'!$D$111="",'У6 Ввод'!$E$111="",'У6 Ввод'!$D$111&gt;$B14),0,MAX(0,MIN(1,'У6 Ввод'!$E$111-NETWORKDAYS('У6 Ввод'!$D$111,$B14)+1))/Настройки!$E$12*100)</f>
        <v>0</v>
      </c>
      <c r="DC14" s="67" t="n">
        <f aca="false">IF(OR($D14=1,MONTH($B14)&lt;&gt;MONTH(StartDate),'У6 Ввод'!$D$112="",'У6 Ввод'!$E$112="",'У6 Ввод'!$D$112&gt;$B14),0,MAX(0,MIN(1,'У6 Ввод'!$E$112-NETWORKDAYS('У6 Ввод'!$D$112,$B14)+1))/Настройки!$E$12*100)</f>
        <v>0</v>
      </c>
      <c r="DD14" s="67" t="n">
        <f aca="false">IF(OR($D14=1,MONTH($B14)&lt;&gt;MONTH(StartDate),'У6 Ввод'!$D$113="",'У6 Ввод'!$E$113="",'У6 Ввод'!$D$113&gt;$B14),0,MAX(0,MIN(1,'У6 Ввод'!$E$113-NETWORKDAYS('У6 Ввод'!$D$113,$B14)+1))/Настройки!$E$12*100)</f>
        <v>0</v>
      </c>
      <c r="DE14" s="67" t="n">
        <f aca="false">IF(OR($D14=1,MONTH($B14)&lt;&gt;MONTH(StartDate),'У6 Ввод'!$D$114="",'У6 Ввод'!$E$114="",'У6 Ввод'!$D$114&gt;$B14),0,MAX(0,MIN(1,'У6 Ввод'!$E$114-NETWORKDAYS('У6 Ввод'!$D$114,$B14)+1))/Настройки!$E$12*100)</f>
        <v>0</v>
      </c>
      <c r="DF14" s="67" t="n">
        <f aca="false">IF(OR($D14=1,MONTH($B14)&lt;&gt;MONTH(StartDate),'У6 Ввод'!$D$115="",'У6 Ввод'!$E$115="",'У6 Ввод'!$D$115&gt;$B14),0,MAX(0,MIN(1,'У6 Ввод'!$E$115-NETWORKDAYS('У6 Ввод'!$D$115,$B14)+1))/Настройки!$E$12*100)</f>
        <v>0</v>
      </c>
      <c r="DG14" s="67" t="n">
        <f aca="false">IF(OR($D14=1,MONTH($B14)&lt;&gt;MONTH(StartDate),'У6 Ввод'!$D$116="",'У6 Ввод'!$E$116="",'У6 Ввод'!$D$116&gt;$B14),0,MAX(0,MIN(1,'У6 Ввод'!$E$116-NETWORKDAYS('У6 Ввод'!$D$116,$B14)+1))/Настройки!$E$12*100)</f>
        <v>0</v>
      </c>
      <c r="DH14" s="67" t="n">
        <f aca="false">IF(OR($D14=1,MONTH($B14)&lt;&gt;MONTH(StartDate),'У6 Ввод'!$D$117="",'У6 Ввод'!$E$117="",'У6 Ввод'!$D$117&gt;$B14),0,MAX(0,MIN(1,'У6 Ввод'!$E$117-NETWORKDAYS('У6 Ввод'!$D$117,$B14)+1))/Настройки!$E$12*100)</f>
        <v>0</v>
      </c>
      <c r="DI14" s="67" t="n">
        <f aca="false">IF(OR($D14=1,MONTH($B14)&lt;&gt;MONTH(StartDate),'У6 Ввод'!$D$118="",'У6 Ввод'!$E$118="",'У6 Ввод'!$D$118&gt;$B14),0,MAX(0,MIN(1,'У6 Ввод'!$E$118-NETWORKDAYS('У6 Ввод'!$D$118,$B14)+1))/Настройки!$E$12*100)</f>
        <v>0</v>
      </c>
      <c r="DJ14" s="67" t="n">
        <f aca="false">IF(OR($D14=1,MONTH($B14)&lt;&gt;MONTH(StartDate),'У6 Ввод'!$D$119="",'У6 Ввод'!$E$119="",'У6 Ввод'!$D$119&gt;$B14),0,MAX(0,MIN(1,'У6 Ввод'!$E$119-NETWORKDAYS('У6 Ввод'!$D$119,$B14)+1))/Настройки!$E$12*100)</f>
        <v>0</v>
      </c>
      <c r="DK14" s="67" t="n">
        <f aca="false">IF(OR($D14=1,MONTH($B14)&lt;&gt;MONTH(StartDate),'У6 Ввод'!$D$120="",'У6 Ввод'!$E$120="",'У6 Ввод'!$D$120&gt;$B14),0,MAX(0,MIN(1,'У6 Ввод'!$E$120-NETWORKDAYS('У6 Ввод'!$D$120,$B14)+1))/Настройки!$E$12*100)</f>
        <v>0</v>
      </c>
      <c r="DL14" s="67" t="n">
        <f aca="false">IF(OR($D14=1,MONTH($B14)&lt;&gt;MONTH(StartDate),'У6 Ввод'!$D$121="",'У6 Ввод'!$E$121="",'У6 Ввод'!$D$121&gt;$B14),0,MAX(0,MIN(1,'У6 Ввод'!$E$121-NETWORKDAYS('У6 Ввод'!$D$121,$B14)+1))/Настройки!$E$12*100)</f>
        <v>0</v>
      </c>
      <c r="DM14" s="67" t="n">
        <f aca="false">IF(OR($D14=1,MONTH($B14)&lt;&gt;MONTH(StartDate),'У6 Ввод'!$D$122="",'У6 Ввод'!$E$122="",'У6 Ввод'!$D$122&gt;$B14),0,MAX(0,MIN(1,'У6 Ввод'!$E$122-NETWORKDAYS('У6 Ввод'!$D$122,$B14)+1))/Настройки!$E$12*100)</f>
        <v>0</v>
      </c>
      <c r="DN14" s="67" t="n">
        <f aca="false">IF(OR($D14=1,MONTH($B14)&lt;&gt;MONTH(StartDate),'У6 Ввод'!$D$123="",'У6 Ввод'!$E$123="",'У6 Ввод'!$D$123&gt;$B14),0,MAX(0,MIN(1,'У6 Ввод'!$E$123-NETWORKDAYS('У6 Ввод'!$D$123,$B14)+1))/Настройки!$E$12*100)</f>
        <v>0</v>
      </c>
      <c r="DO14" s="67" t="n">
        <f aca="false">IF(OR($D14=1,MONTH($B14)&lt;&gt;MONTH(StartDate),'У6 Ввод'!$D$124="",'У6 Ввод'!$E$124="",'У6 Ввод'!$D$124&gt;$B14),0,MAX(0,MIN(1,'У6 Ввод'!$E$124-NETWORKDAYS('У6 Ввод'!$D$124,$B14)+1))/Настройки!$E$12*100)</f>
        <v>0</v>
      </c>
      <c r="DP14" s="67" t="n">
        <f aca="false">IF(OR($D14=1,MONTH($B14)&lt;&gt;MONTH(StartDate),'У6 Ввод'!$D$125="",'У6 Ввод'!$E$125="",'У6 Ввод'!$D$125&gt;$B14),0,MAX(0,MIN(1,'У6 Ввод'!$E$125-NETWORKDAYS('У6 Ввод'!$D$125,$B14)+1))/Настройки!$E$12*100)</f>
        <v>0</v>
      </c>
      <c r="DQ14" s="67" t="n">
        <f aca="false">IF(OR($D14=1,MONTH($B14)&lt;&gt;MONTH(StartDate),'У6 Ввод'!$D$126="",'У6 Ввод'!$E$126="",'У6 Ввод'!$D$126&gt;$B14),0,MAX(0,MIN(1,'У6 Ввод'!$E$126-NETWORKDAYS('У6 Ввод'!$D$126,$B14)+1))/Настройки!$E$12*100)</f>
        <v>0</v>
      </c>
      <c r="DR14" s="67" t="n">
        <f aca="false">IF(OR($D14=1,MONTH($B14)&lt;&gt;MONTH(StartDate),'У6 Ввод'!$D$127="",'У6 Ввод'!$E$127="",'У6 Ввод'!$D$127&gt;$B14),0,MAX(0,MIN(1,'У6 Ввод'!$E$127-NETWORKDAYS('У6 Ввод'!$D$127,$B14)+1))/Настройки!$E$12*100)</f>
        <v>0</v>
      </c>
      <c r="DS14" s="67" t="n">
        <f aca="false">IF(OR($D14=1,MONTH($B14)&lt;&gt;MONTH(StartDate),'У6 Ввод'!$D$128="",'У6 Ввод'!$E$128="",'У6 Ввод'!$D$128&gt;$B14),0,MAX(0,MIN(1,'У6 Ввод'!$E$128-NETWORKDAYS('У6 Ввод'!$D$128,$B14)+1))/Настройки!$E$12*100)</f>
        <v>0</v>
      </c>
      <c r="DT14" s="67" t="n">
        <f aca="false">IF(OR($D14=1,MONTH($B14)&lt;&gt;MONTH(StartDate),'У6 Ввод'!$D$129="",'У6 Ввод'!$E$129="",'У6 Ввод'!$D$129&gt;$B14),0,MAX(0,MIN(1,'У6 Ввод'!$E$129-NETWORKDAYS('У6 Ввод'!$D$129,$B14)+1))/Настройки!$E$12*100)</f>
        <v>0</v>
      </c>
      <c r="DU14" s="67" t="n">
        <f aca="false">IF(OR($D14=1,MONTH($B14)&lt;&gt;MONTH(StartDate),'У6 Ввод'!$D$130="",'У6 Ввод'!$E$130="",'У6 Ввод'!$D$130&gt;$B14),0,MAX(0,MIN(1,'У6 Ввод'!$E$130-NETWORKDAYS('У6 Ввод'!$D$130,$B14)+1))/Настройки!$E$12*100)</f>
        <v>0</v>
      </c>
      <c r="DV14" s="67" t="n">
        <f aca="false">IF(OR($D14=1,MONTH($B14)&lt;&gt;MONTH(StartDate),'У6 Ввод'!$D$131="",'У6 Ввод'!$E$131="",'У6 Ввод'!$D$131&gt;$B14),0,MAX(0,MIN(1,'У6 Ввод'!$E$131-NETWORKDAYS('У6 Ввод'!$D$131,$B14)+1))/Настройки!$E$12*100)</f>
        <v>0</v>
      </c>
      <c r="DW14" s="67" t="n">
        <f aca="false">IF(OR($D14=1,MONTH($B14)&lt;&gt;MONTH(StartDate),'У6 Ввод'!$D$132="",'У6 Ввод'!$E$132="",'У6 Ввод'!$D$132&gt;$B14),0,MAX(0,MIN(1,'У6 Ввод'!$E$132-NETWORKDAYS('У6 Ввод'!$D$132,$B14)+1))/Настройки!$E$12*100)</f>
        <v>0</v>
      </c>
      <c r="DX14" s="67" t="n">
        <f aca="false">IF(OR($D14=1,MONTH($B14)&lt;&gt;MONTH(StartDate),'У6 Ввод'!$D$133="",'У6 Ввод'!$E$133="",'У6 Ввод'!$D$133&gt;$B14),0,MAX(0,MIN(1,'У6 Ввод'!$E$133-NETWORKDAYS('У6 Ввод'!$D$133,$B14)+1))/Настройки!$E$12*100)</f>
        <v>0</v>
      </c>
      <c r="DY14" s="67" t="n">
        <f aca="false">IF(OR($D14=1,MONTH($B14)&lt;&gt;MONTH(StartDate),'У6 Ввод'!$D$134="",'У6 Ввод'!$E$134="",'У6 Ввод'!$D$134&gt;$B14),0,MAX(0,MIN(1,'У6 Ввод'!$E$134-NETWORKDAYS('У6 Ввод'!$D$134,$B14)+1))/Настройки!$E$12*100)</f>
        <v>0</v>
      </c>
      <c r="DZ14" s="67" t="n">
        <f aca="false">IF(OR($D14=1,MONTH($B14)&lt;&gt;MONTH(StartDate),'У6 Ввод'!$D$135="",'У6 Ввод'!$E$135="",'У6 Ввод'!$D$135&gt;$B14),0,MAX(0,MIN(1,'У6 Ввод'!$E$135-NETWORKDAYS('У6 Ввод'!$D$135,$B14)+1))/Настройки!$E$12*100)</f>
        <v>0</v>
      </c>
      <c r="EA14" s="67" t="n">
        <f aca="false">IF(OR($D14=1,MONTH($B14)&lt;&gt;MONTH(StartDate),'У6 Ввод'!$D$136="",'У6 Ввод'!$E$136="",'У6 Ввод'!$D$136&gt;$B14),0,MAX(0,MIN(1,'У6 Ввод'!$E$136-NETWORKDAYS('У6 Ввод'!$D$136,$B14)+1))/Настройки!$E$12*100)</f>
        <v>0</v>
      </c>
      <c r="EB14" s="67" t="n">
        <f aca="false">IF(OR($D14=1,MONTH($B14)&lt;&gt;MONTH(StartDate),'У6 Ввод'!$D$137="",'У6 Ввод'!$E$137="",'У6 Ввод'!$D$137&gt;$B14),0,MAX(0,MIN(1,'У6 Ввод'!$E$137-NETWORKDAYS('У6 Ввод'!$D$137,$B14)+1))/Настройки!$E$12*100)</f>
        <v>0</v>
      </c>
      <c r="EC14" s="67" t="n">
        <f aca="false">IF(OR($D14=1,MONTH($B14)&lt;&gt;MONTH(StartDate),'У6 Ввод'!$D$138="",'У6 Ввод'!$E$138="",'У6 Ввод'!$D$138&gt;$B14),0,MAX(0,MIN(1,'У6 Ввод'!$E$138-NETWORKDAYS('У6 Ввод'!$D$138,$B14)+1))/Настройки!$E$12*100)</f>
        <v>0</v>
      </c>
      <c r="ED14" s="67" t="n">
        <f aca="false">IF(OR($D14=1,MONTH($B14)&lt;&gt;MONTH(StartDate),'У6 Ввод'!$D$139="",'У6 Ввод'!$E$139="",'У6 Ввод'!$D$139&gt;$B14),0,MAX(0,MIN(1,'У6 Ввод'!$E$139-NETWORKDAYS('У6 Ввод'!$D$139,$B14)+1))/Настройки!$E$12*100)</f>
        <v>0</v>
      </c>
      <c r="EE14" s="67" t="n">
        <f aca="false">IF(OR($D14=1,MONTH($B14)&lt;&gt;MONTH(StartDate),'У6 Ввод'!$D$140="",'У6 Ввод'!$E$140="",'У6 Ввод'!$D$140&gt;$B14),0,MAX(0,MIN(1,'У6 Ввод'!$E$140-NETWORKDAYS('У6 Ввод'!$D$140,$B14)+1))/Настройки!$E$12*100)</f>
        <v>0</v>
      </c>
      <c r="EF14" s="67" t="n">
        <f aca="false">IF(OR($D14=1,MONTH($B14)&lt;&gt;MONTH(StartDate),'У6 Ввод'!$D$141="",'У6 Ввод'!$E$141="",'У6 Ввод'!$D$141&gt;$B14),0,MAX(0,MIN(1,'У6 Ввод'!$E$141-NETWORKDAYS('У6 Ввод'!$D$141,$B14)+1))/Настройки!$E$12*100)</f>
        <v>0</v>
      </c>
      <c r="EG14" s="67" t="n">
        <f aca="false">IF(OR($D14=1,MONTH($B14)&lt;&gt;MONTH(StartDate),'У6 Ввод'!$D$142="",'У6 Ввод'!$E$142="",'У6 Ввод'!$D$142&gt;$B14),0,MAX(0,MIN(1,'У6 Ввод'!$E$142-NETWORKDAYS('У6 Ввод'!$D$142,$B14)+1))/Настройки!$E$12*100)</f>
        <v>0</v>
      </c>
      <c r="EH14" s="67" t="n">
        <f aca="false">IF(OR($D14=1,MONTH($B14)&lt;&gt;MONTH(StartDate),'У6 Ввод'!$D$143="",'У6 Ввод'!$E$143="",'У6 Ввод'!$D$143&gt;$B14),0,MAX(0,MIN(1,'У6 Ввод'!$E$143-NETWORKDAYS('У6 Ввод'!$D$143,$B14)+1))/Настройки!$E$12*100)</f>
        <v>0</v>
      </c>
      <c r="EI14" s="67" t="n">
        <f aca="false">IF(OR($D14=1,MONTH($B14)&lt;&gt;MONTH(StartDate),'У6 Ввод'!$D$144="",'У6 Ввод'!$E$144="",'У6 Ввод'!$D$144&gt;$B14),0,MAX(0,MIN(1,'У6 Ввод'!$E$144-NETWORKDAYS('У6 Ввод'!$D$144,$B14)+1))/Настройки!$E$12*100)</f>
        <v>0</v>
      </c>
      <c r="EJ14" s="67" t="n">
        <f aca="false">IF(OR($D14=1,MONTH($B14)&lt;&gt;MONTH(StartDate),'У6 Ввод'!$D$145="",'У6 Ввод'!$E$145="",'У6 Ввод'!$D$145&gt;$B14),0,MAX(0,MIN(1,'У6 Ввод'!$E$145-NETWORKDAYS('У6 Ввод'!$D$145,$B14)+1))/Настройки!$E$12*100)</f>
        <v>0</v>
      </c>
      <c r="EK14" s="67" t="n">
        <f aca="false">IF(OR($D14=1,MONTH($B14)&lt;&gt;MONTH(StartDate),'У6 Ввод'!$D$146="",'У6 Ввод'!$E$146="",'У6 Ввод'!$D$146&gt;$B14),0,MAX(0,MIN(1,'У6 Ввод'!$E$146-NETWORKDAYS('У6 Ввод'!$D$146,$B14)+1))/Настройки!$E$12*100)</f>
        <v>0</v>
      </c>
      <c r="EL14" s="67" t="n">
        <f aca="false">IF(OR($D14=1,MONTH($B14)&lt;&gt;MONTH(StartDate),'У6 Ввод'!$D$147="",'У6 Ввод'!$E$147="",'У6 Ввод'!$D$147&gt;$B14),0,MAX(0,MIN(1,'У6 Ввод'!$E$147-NETWORKDAYS('У6 Ввод'!$D$147,$B14)+1))/Настройки!$E$12*100)</f>
        <v>0</v>
      </c>
      <c r="EM14" s="67" t="n">
        <f aca="false">IF(OR($D14=1,MONTH($B14)&lt;&gt;MONTH(StartDate),'У6 Ввод'!$D$148="",'У6 Ввод'!$E$148="",'У6 Ввод'!$D$148&gt;$B14),0,MAX(0,MIN(1,'У6 Ввод'!$E$148-NETWORKDAYS('У6 Ввод'!$D$148,$B14)+1))/Настройки!$E$12*100)</f>
        <v>0</v>
      </c>
      <c r="EN14" s="67" t="n">
        <f aca="false">IF(OR($D14=1,MONTH($B14)&lt;&gt;MONTH(StartDate),'У6 Ввод'!$D$149="",'У6 Ввод'!$E$149="",'У6 Ввод'!$D$149&gt;$B14),0,MAX(0,MIN(1,'У6 Ввод'!$E$149-NETWORKDAYS('У6 Ввод'!$D$149,$B14)+1))/Настройки!$E$12*100)</f>
        <v>0</v>
      </c>
      <c r="EO14" s="67" t="n">
        <f aca="false">IF(OR($D14=1,MONTH($B14)&lt;&gt;MONTH(StartDate),'У6 Ввод'!$D$150="",'У6 Ввод'!$E$150="",'У6 Ввод'!$D$150&gt;$B14),0,MAX(0,MIN(1,'У6 Ввод'!$E$150-NETWORKDAYS('У6 Ввод'!$D$150,$B14)+1))/Настройки!$E$12*100)</f>
        <v>0</v>
      </c>
      <c r="EP14" s="67" t="n">
        <f aca="false">IF(OR($D14=1,MONTH($B14)&lt;&gt;MONTH(StartDate),'У6 Ввод'!$D$151="",'У6 Ввод'!$E$151="",'У6 Ввод'!$D$151&gt;$B14),0,MAX(0,MIN(1,'У6 Ввод'!$E$151-NETWORKDAYS('У6 Ввод'!$D$151,$B14)+1))/Настройки!$E$12*100)</f>
        <v>0</v>
      </c>
      <c r="EQ14" s="67" t="n">
        <f aca="false">IF(OR($D14=1,MONTH($B14)&lt;&gt;MONTH(StartDate),'У6 Ввод'!$D$152="",'У6 Ввод'!$E$152="",'У6 Ввод'!$D$152&gt;$B14),0,MAX(0,MIN(1,'У6 Ввод'!$E$152-NETWORKDAYS('У6 Ввод'!$D$152,$B14)+1))/Настройки!$E$12*100)</f>
        <v>0</v>
      </c>
      <c r="ER14" s="67" t="n">
        <f aca="false">IF(OR($D14=1,MONTH($B14)&lt;&gt;MONTH(StartDate),'У6 Ввод'!$D$153="",'У6 Ввод'!$E$153="",'У6 Ввод'!$D$153&gt;$B14),0,MAX(0,MIN(1,'У6 Ввод'!$E$153-NETWORKDAYS('У6 Ввод'!$D$153,$B14)+1))/Настройки!$E$12*100)</f>
        <v>0</v>
      </c>
      <c r="ES14" s="67" t="n">
        <f aca="false">IF(OR($D14=1,MONTH($B14)&lt;&gt;MONTH(StartDate),'У6 Ввод'!$D$154="",'У6 Ввод'!$E$154="",'У6 Ввод'!$D$154&gt;$B14),0,MAX(0,MIN(1,'У6 Ввод'!$E$154-NETWORKDAYS('У6 Ввод'!$D$154,$B14)+1))/Настройки!$E$12*100)</f>
        <v>0</v>
      </c>
      <c r="ET14" s="67" t="n">
        <f aca="false">IF(OR($D14=1,MONTH($B14)&lt;&gt;MONTH(StartDate),'У6 Ввод'!$D$155="",'У6 Ввод'!$E$155="",'У6 Ввод'!$D$155&gt;$B14),0,MAX(0,MIN(1,'У6 Ввод'!$E$155-NETWORKDAYS('У6 Ввод'!$D$155,$B14)+1))/Настройки!$E$12*100)</f>
        <v>0</v>
      </c>
      <c r="EU14" s="67" t="n">
        <f aca="false">IF(OR($D14=1,MONTH($B14)&lt;&gt;MONTH(StartDate),'У6 Ввод'!$D$156="",'У6 Ввод'!$E$156="",'У6 Ввод'!$D$156&gt;$B14),0,MAX(0,MIN(1,'У6 Ввод'!$E$156-NETWORKDAYS('У6 Ввод'!$D$156,$B14)+1))/Настройки!$E$12*100)</f>
        <v>0</v>
      </c>
      <c r="EV14" s="67" t="n">
        <f aca="false">IF(OR($D14=1,MONTH($B14)&lt;&gt;MONTH(StartDate),'У6 Ввод'!$D$157="",'У6 Ввод'!$E$157="",'У6 Ввод'!$D$157&gt;$B14),0,MAX(0,MIN(1,'У6 Ввод'!$E$157-NETWORKDAYS('У6 Ввод'!$D$157,$B14)+1))/Настройки!$E$12*100)</f>
        <v>0</v>
      </c>
      <c r="EW14" s="67" t="n">
        <f aca="false">IF(OR($D14=1,MONTH($B14)&lt;&gt;MONTH(StartDate),'У6 Ввод'!$D$158="",'У6 Ввод'!$E$158="",'У6 Ввод'!$D$158&gt;$B14),0,MAX(0,MIN(1,'У6 Ввод'!$E$158-NETWORKDAYS('У6 Ввод'!$D$158,$B14)+1))/Настройки!$E$12*100)</f>
        <v>0</v>
      </c>
      <c r="EX14" s="67" t="n">
        <f aca="false">IF(OR($D14=1,MONTH($B14)&lt;&gt;MONTH(StartDate),'У6 Ввод'!$D$159="",'У6 Ввод'!$E$159="",'У6 Ввод'!$D$159&gt;$B14),0,MAX(0,MIN(1,'У6 Ввод'!$E$159-NETWORKDAYS('У6 Ввод'!$D$159,$B14)+1))/Настройки!$E$12*100)</f>
        <v>0</v>
      </c>
      <c r="EY14" s="67" t="n">
        <f aca="false">IF(OR($D14=1,MONTH($B14)&lt;&gt;MONTH(StartDate),'У6 Ввод'!$D$160="",'У6 Ввод'!$E$160="",'У6 Ввод'!$D$160&gt;$B14),0,MAX(0,MIN(1,'У6 Ввод'!$E$160-NETWORKDAYS('У6 Ввод'!$D$160,$B14)+1))/Настройки!$E$12*100)</f>
        <v>0</v>
      </c>
      <c r="EZ14" s="67" t="n">
        <f aca="false">IF(OR($D14=1,MONTH($B14)&lt;&gt;MONTH(StartDate),'У6 Ввод'!$D$161="",'У6 Ввод'!$E$161="",'У6 Ввод'!$D$161&gt;$B14),0,MAX(0,MIN(1,'У6 Ввод'!$E$161-NETWORKDAYS('У6 Ввод'!$D$161,$B14)+1))/Настройки!$E$12*100)</f>
        <v>0</v>
      </c>
      <c r="FA14" s="67" t="n">
        <f aca="false">IF(OR($D14=1,MONTH($B14)&lt;&gt;MONTH(StartDate),'У6 Ввод'!$D$162="",'У6 Ввод'!$E$162="",'У6 Ввод'!$D$162&gt;$B14),0,MAX(0,MIN(1,'У6 Ввод'!$E$162-NETWORKDAYS('У6 Ввод'!$D$162,$B14)+1))/Настройки!$E$12*100)</f>
        <v>0</v>
      </c>
      <c r="FB14" s="67" t="n">
        <f aca="false">IF(OR($D14=1,MONTH($B14)&lt;&gt;MONTH(StartDate),'У6 Ввод'!$D$163="",'У6 Ввод'!$E$163="",'У6 Ввод'!$D$163&gt;$B14),0,MAX(0,MIN(1,'У6 Ввод'!$E$163-NETWORKDAYS('У6 Ввод'!$D$163,$B14)+1))/Настройки!$E$12*100)</f>
        <v>0</v>
      </c>
      <c r="FC14" s="67" t="n">
        <f aca="false">IF(OR($D14=1,MONTH($B14)&lt;&gt;MONTH(StartDate),'У6 Ввод'!$D$164="",'У6 Ввод'!$E$164="",'У6 Ввод'!$D$164&gt;$B14),0,MAX(0,MIN(1,'У6 Ввод'!$E$164-NETWORKDAYS('У6 Ввод'!$D$164,$B14)+1))/Настройки!$E$12*100)</f>
        <v>0</v>
      </c>
      <c r="FD14" s="67" t="n">
        <f aca="false">IF(OR($D14=1,MONTH($B14)&lt;&gt;MONTH(StartDate),'У6 Ввод'!$D$165="",'У6 Ввод'!$E$165="",'У6 Ввод'!$D$165&gt;$B14),0,MAX(0,MIN(1,'У6 Ввод'!$E$165-NETWORKDAYS('У6 Ввод'!$D$165,$B14)+1))/Настройки!$E$12*100)</f>
        <v>0</v>
      </c>
      <c r="FE14" s="67" t="n">
        <f aca="false">IF(OR($D14=1,MONTH($B14)&lt;&gt;MONTH(StartDate),'У6 Ввод'!$D$166="",'У6 Ввод'!$E$166="",'У6 Ввод'!$D$166&gt;$B14),0,MAX(0,MIN(1,'У6 Ввод'!$E$166-NETWORKDAYS('У6 Ввод'!$D$166,$B14)+1))/Настройки!$E$12*100)</f>
        <v>0</v>
      </c>
      <c r="FF14" s="67" t="n">
        <f aca="false">IF(OR($D14=1,MONTH($B14)&lt;&gt;MONTH(StartDate),'У6 Ввод'!$D$167="",'У6 Ввод'!$E$167="",'У6 Ввод'!$D$167&gt;$B14),0,MAX(0,MIN(1,'У6 Ввод'!$E$167-NETWORKDAYS('У6 Ввод'!$D$167,$B14)+1))/Настройки!$E$12*100)</f>
        <v>0</v>
      </c>
      <c r="FG14" s="67" t="n">
        <f aca="false">IF(OR($D14=1,MONTH($B14)&lt;&gt;MONTH(StartDate),'У6 Ввод'!$D$168="",'У6 Ввод'!$E$168="",'У6 Ввод'!$D$168&gt;$B14),0,MAX(0,MIN(1,'У6 Ввод'!$E$168-NETWORKDAYS('У6 Ввод'!$D$168,$B14)+1))/Настройки!$E$12*100)</f>
        <v>0</v>
      </c>
      <c r="FH14" s="67" t="n">
        <f aca="false">IF(OR($D14=1,MONTH($B14)&lt;&gt;MONTH(StartDate),'У6 Ввод'!$D$169="",'У6 Ввод'!$E$169="",'У6 Ввод'!$D$169&gt;$B14),0,MAX(0,MIN(1,'У6 Ввод'!$E$169-NETWORKDAYS('У6 Ввод'!$D$169,$B14)+1))/Настройки!$E$12*100)</f>
        <v>0</v>
      </c>
      <c r="FI14" s="67" t="n">
        <f aca="false">IF(OR($D14=1,MONTH($B14)&lt;&gt;MONTH(StartDate),'У6 Ввод'!$D$170="",'У6 Ввод'!$E$170="",'У6 Ввод'!$D$170&gt;$B14),0,MAX(0,MIN(1,'У6 Ввод'!$E$170-NETWORKDAYS('У6 Ввод'!$D$170,$B14)+1))/Настройки!$E$12*100)</f>
        <v>0</v>
      </c>
      <c r="FJ14" s="67" t="n">
        <f aca="false">IF(OR($D14=1,MONTH($B14)&lt;&gt;MONTH(StartDate),'У6 Ввод'!$D$171="",'У6 Ввод'!$E$171="",'У6 Ввод'!$D$171&gt;$B14),0,MAX(0,MIN(1,'У6 Ввод'!$E$171-NETWORKDAYS('У6 Ввод'!$D$171,$B14)+1))/Настройки!$E$12*100)</f>
        <v>0</v>
      </c>
      <c r="FK14" s="67" t="n">
        <f aca="false">IF(OR($D14=1,MONTH($B14)&lt;&gt;MONTH(StartDate),'У6 Ввод'!$D$172="",'У6 Ввод'!$E$172="",'У6 Ввод'!$D$172&gt;$B14),0,MAX(0,MIN(1,'У6 Ввод'!$E$172-NETWORKDAYS('У6 Ввод'!$D$172,$B14)+1))/Настройки!$E$12*100)</f>
        <v>0</v>
      </c>
      <c r="FL14" s="67" t="n">
        <f aca="false">IF(OR($D14=1,MONTH($B14)&lt;&gt;MONTH(StartDate),'У6 Ввод'!$D$173="",'У6 Ввод'!$E$173="",'У6 Ввод'!$D$173&gt;$B14),0,MAX(0,MIN(1,'У6 Ввод'!$E$173-NETWORKDAYS('У6 Ввод'!$D$173,$B14)+1))/Настройки!$E$12*100)</f>
        <v>0</v>
      </c>
      <c r="FM14" s="67" t="n">
        <f aca="false">IF(OR($D14=1,MONTH($B14)&lt;&gt;MONTH(StartDate),'У6 Ввод'!$D$174="",'У6 Ввод'!$E$174="",'У6 Ввод'!$D$174&gt;$B14),0,MAX(0,MIN(1,'У6 Ввод'!$E$174-NETWORKDAYS('У6 Ввод'!$D$174,$B14)+1))/Настройки!$E$12*100)</f>
        <v>0</v>
      </c>
      <c r="FN14" s="67" t="n">
        <f aca="false">IF(OR($D14=1,MONTH($B14)&lt;&gt;MONTH(StartDate),'У6 Ввод'!$D$175="",'У6 Ввод'!$E$175="",'У6 Ввод'!$D$175&gt;$B14),0,MAX(0,MIN(1,'У6 Ввод'!$E$175-NETWORKDAYS('У6 Ввод'!$D$175,$B14)+1))/Настройки!$E$12*100)</f>
        <v>0</v>
      </c>
      <c r="FO14" s="67" t="n">
        <f aca="false">IF(OR($D14=1,MONTH($B14)&lt;&gt;MONTH(StartDate),'У6 Ввод'!$D$176="",'У6 Ввод'!$E$176="",'У6 Ввод'!$D$176&gt;$B14),0,MAX(0,MIN(1,'У6 Ввод'!$E$176-NETWORKDAYS('У6 Ввод'!$D$176,$B14)+1))/Настройки!$E$12*100)</f>
        <v>0</v>
      </c>
      <c r="FP14" s="67" t="n">
        <f aca="false">IF(OR($D14=1,MONTH($B14)&lt;&gt;MONTH(StartDate),'У6 Ввод'!$D$177="",'У6 Ввод'!$E$177="",'У6 Ввод'!$D$177&gt;$B14),0,MAX(0,MIN(1,'У6 Ввод'!$E$177-NETWORKDAYS('У6 Ввод'!$D$177,$B14)+1))/Настройки!$E$12*100)</f>
        <v>0</v>
      </c>
      <c r="FQ14" s="67" t="n">
        <f aca="false">IF(OR($D14=1,MONTH($B14)&lt;&gt;MONTH(StartDate),'У6 Ввод'!$D$178="",'У6 Ввод'!$E$178="",'У6 Ввод'!$D$178&gt;$B14),0,MAX(0,MIN(1,'У6 Ввод'!$E$178-NETWORKDAYS('У6 Ввод'!$D$178,$B14)+1))/Настройки!$E$12*100)</f>
        <v>0</v>
      </c>
      <c r="FR14" s="67" t="n">
        <f aca="false">IF(OR($D14=1,MONTH($B14)&lt;&gt;MONTH(StartDate),'У6 Ввод'!$D$179="",'У6 Ввод'!$E$179="",'У6 Ввод'!$D$179&gt;$B14),0,MAX(0,MIN(1,'У6 Ввод'!$E$179-NETWORKDAYS('У6 Ввод'!$D$179,$B14)+1))/Настройки!$E$12*100)</f>
        <v>0</v>
      </c>
      <c r="FS14" s="67" t="n">
        <f aca="false">IF(OR($D14=1,MONTH($B14)&lt;&gt;MONTH(StartDate),'У6 Ввод'!$D$180="",'У6 Ввод'!$E$180="",'У6 Ввод'!$D$180&gt;$B14),0,MAX(0,MIN(1,'У6 Ввод'!$E$180-NETWORKDAYS('У6 Ввод'!$D$180,$B14)+1))/Настройки!$E$12*100)</f>
        <v>0</v>
      </c>
      <c r="FT14" s="67" t="n">
        <f aca="false">IF(OR($D14=1,MONTH($B14)&lt;&gt;MONTH(StartDate),'У6 Ввод'!$D$181="",'У6 Ввод'!$E$181="",'У6 Ввод'!$D$181&gt;$B14),0,MAX(0,MIN(1,'У6 Ввод'!$E$181-NETWORKDAYS('У6 Ввод'!$D$181,$B14)+1))/Настройки!$E$12*100)</f>
        <v>0</v>
      </c>
      <c r="FU14" s="67" t="n">
        <f aca="false">IF(OR($D14=1,MONTH($B14)&lt;&gt;MONTH(StartDate),'У6 Ввод'!$D$182="",'У6 Ввод'!$E$182="",'У6 Ввод'!$D$182&gt;$B14),0,MAX(0,MIN(1,'У6 Ввод'!$E$182-NETWORKDAYS('У6 Ввод'!$D$182,$B14)+1))/Настройки!$E$12*100)</f>
        <v>0</v>
      </c>
      <c r="FV14" s="67" t="n">
        <f aca="false">IF(OR($D14=1,MONTH($B14)&lt;&gt;MONTH(StartDate),'У6 Ввод'!$D$183="",'У6 Ввод'!$E$183="",'У6 Ввод'!$D$183&gt;$B14),0,MAX(0,MIN(1,'У6 Ввод'!$E$183-NETWORKDAYS('У6 Ввод'!$D$183,$B14)+1))/Настройки!$E$12*100)</f>
        <v>0</v>
      </c>
      <c r="FW14" s="67" t="n">
        <f aca="false">IF(OR($D14=1,MONTH($B14)&lt;&gt;MONTH(StartDate),'У6 Ввод'!$D$184="",'У6 Ввод'!$E$184="",'У6 Ввод'!$D$184&gt;$B14),0,MAX(0,MIN(1,'У6 Ввод'!$E$184-NETWORKDAYS('У6 Ввод'!$D$184,$B14)+1))/Настройки!$E$12*100)</f>
        <v>0</v>
      </c>
      <c r="FX14" s="67" t="n">
        <f aca="false">IF(OR($D14=1,MONTH($B14)&lt;&gt;MONTH(StartDate),'У6 Ввод'!$D$185="",'У6 Ввод'!$E$185="",'У6 Ввод'!$D$185&gt;$B14),0,MAX(0,MIN(1,'У6 Ввод'!$E$185-NETWORKDAYS('У6 Ввод'!$D$185,$B14)+1))/Настройки!$E$12*100)</f>
        <v>0</v>
      </c>
      <c r="FY14" s="67" t="n">
        <f aca="false">IF(OR($D14=1,MONTH($B14)&lt;&gt;MONTH(StartDate),'У6 Ввод'!$D$186="",'У6 Ввод'!$E$186="",'У6 Ввод'!$D$186&gt;$B14),0,MAX(0,MIN(1,'У6 Ввод'!$E$186-NETWORKDAYS('У6 Ввод'!$D$186,$B14)+1))/Настройки!$E$12*100)</f>
        <v>0</v>
      </c>
      <c r="FZ14" s="67" t="n">
        <f aca="false">IF(OR($D14=1,MONTH($B14)&lt;&gt;MONTH(StartDate),'У6 Ввод'!$D$187="",'У6 Ввод'!$E$187="",'У6 Ввод'!$D$187&gt;$B14),0,MAX(0,MIN(1,'У6 Ввод'!$E$187-NETWORKDAYS('У6 Ввод'!$D$187,$B14)+1))/Настройки!$E$12*100)</f>
        <v>0</v>
      </c>
      <c r="GA14" s="67" t="n">
        <f aca="false">IF(OR($D14=1,MONTH($B14)&lt;&gt;MONTH(StartDate),'У6 Ввод'!$D$188="",'У6 Ввод'!$E$188="",'У6 Ввод'!$D$188&gt;$B14),0,MAX(0,MIN(1,'У6 Ввод'!$E$188-NETWORKDAYS('У6 Ввод'!$D$188,$B14)+1))/Настройки!$E$12*100)</f>
        <v>0</v>
      </c>
      <c r="GB14" s="67" t="n">
        <f aca="false">IF(OR($D14=1,MONTH($B14)&lt;&gt;MONTH(StartDate),'У6 Ввод'!$D$189="",'У6 Ввод'!$E$189="",'У6 Ввод'!$D$189&gt;$B14),0,MAX(0,MIN(1,'У6 Ввод'!$E$189-NETWORKDAYS('У6 Ввод'!$D$189,$B14)+1))/Настройки!$E$12*100)</f>
        <v>0</v>
      </c>
      <c r="GC14" s="67" t="n">
        <f aca="false">IF(OR($D14=1,MONTH($B14)&lt;&gt;MONTH(StartDate),'У6 Ввод'!$D$190="",'У6 Ввод'!$E$190="",'У6 Ввод'!$D$190&gt;$B14),0,MAX(0,MIN(1,'У6 Ввод'!$E$190-NETWORKDAYS('У6 Ввод'!$D$190,$B14)+1))/Настройки!$E$12*100)</f>
        <v>0</v>
      </c>
      <c r="GD14" s="67" t="n">
        <f aca="false">IF(OR($D14=1,MONTH($B14)&lt;&gt;MONTH(StartDate),'У6 Ввод'!$D$191="",'У6 Ввод'!$E$191="",'У6 Ввод'!$D$191&gt;$B14),0,MAX(0,MIN(1,'У6 Ввод'!$E$191-NETWORKDAYS('У6 Ввод'!$D$191,$B14)+1))/Настройки!$E$12*100)</f>
        <v>0</v>
      </c>
      <c r="GE14" s="67" t="n">
        <f aca="false">IF(OR($D14=1,MONTH($B14)&lt;&gt;MONTH(StartDate),'У6 Ввод'!$D$192="",'У6 Ввод'!$E$192="",'У6 Ввод'!$D$192&gt;$B14),0,MAX(0,MIN(1,'У6 Ввод'!$E$192-NETWORKDAYS('У6 Ввод'!$D$192,$B14)+1))/Настройки!$E$12*100)</f>
        <v>0</v>
      </c>
      <c r="GF14" s="67" t="n">
        <f aca="false">IF(OR($D14=1,MONTH($B14)&lt;&gt;MONTH(StartDate),'У6 Ввод'!$D$193="",'У6 Ввод'!$E$193="",'У6 Ввод'!$D$193&gt;$B14),0,MAX(0,MIN(1,'У6 Ввод'!$E$193-NETWORKDAYS('У6 Ввод'!$D$193,$B14)+1))/Настройки!$E$12*100)</f>
        <v>0</v>
      </c>
      <c r="GG14" s="67" t="n">
        <f aca="false">IF(OR($D14=1,MONTH($B14)&lt;&gt;MONTH(StartDate),'У6 Ввод'!$D$194="",'У6 Ввод'!$E$194="",'У6 Ввод'!$D$194&gt;$B14),0,MAX(0,MIN(1,'У6 Ввод'!$E$194-NETWORKDAYS('У6 Ввод'!$D$194,$B14)+1))/Настройки!$E$12*100)</f>
        <v>0</v>
      </c>
      <c r="GH14" s="67" t="n">
        <f aca="false">IF(OR($D14=1,MONTH($B14)&lt;&gt;MONTH(StartDate),'У6 Ввод'!$D$195="",'У6 Ввод'!$E$195="",'У6 Ввод'!$D$195&gt;$B14),0,MAX(0,MIN(1,'У6 Ввод'!$E$195-NETWORKDAYS('У6 Ввод'!$D$195,$B14)+1))/Настройки!$E$12*100)</f>
        <v>0</v>
      </c>
      <c r="GI14" s="67" t="n">
        <f aca="false">IF(OR($D14=1,MONTH($B14)&lt;&gt;MONTH(StartDate),'У6 Ввод'!$D$196="",'У6 Ввод'!$E$196="",'У6 Ввод'!$D$196&gt;$B14),0,MAX(0,MIN(1,'У6 Ввод'!$E$196-NETWORKDAYS('У6 Ввод'!$D$196,$B14)+1))/Настройки!$E$12*100)</f>
        <v>0</v>
      </c>
      <c r="GJ14" s="67" t="n">
        <f aca="false">IF(OR($D14=1,MONTH($B14)&lt;&gt;MONTH(StartDate),'У6 Ввод'!$D$197="",'У6 Ввод'!$E$197="",'У6 Ввод'!$D$197&gt;$B14),0,MAX(0,MIN(1,'У6 Ввод'!$E$197-NETWORKDAYS('У6 Ввод'!$D$197,$B14)+1))/Настройки!$E$12*100)</f>
        <v>0</v>
      </c>
      <c r="GK14" s="67" t="n">
        <f aca="false">IF(OR($D14=1,MONTH($B14)&lt;&gt;MONTH(StartDate),'У6 Ввод'!$D$198="",'У6 Ввод'!$E$198="",'У6 Ввод'!$D$198&gt;$B14),0,MAX(0,MIN(1,'У6 Ввод'!$E$198-NETWORKDAYS('У6 Ввод'!$D$198,$B14)+1))/Настройки!$E$12*100)</f>
        <v>0</v>
      </c>
      <c r="GL14" s="67" t="n">
        <f aca="false">IF(OR($D14=1,MONTH($B14)&lt;&gt;MONTH(StartDate),'У6 Ввод'!$D$199="",'У6 Ввод'!$E$199="",'У6 Ввод'!$D$199&gt;$B14),0,MAX(0,MIN(1,'У6 Ввод'!$E$199-NETWORKDAYS('У6 Ввод'!$D$199,$B14)+1))/Настройки!$E$12*100)</f>
        <v>0</v>
      </c>
      <c r="GM14" s="67" t="n">
        <f aca="false">IF(OR($D14=1,MONTH($B14)&lt;&gt;MONTH(StartDate),'У6 Ввод'!$D$200="",'У6 Ввод'!$E$200="",'У6 Ввод'!$D$200&gt;$B14),0,MAX(0,MIN(1,'У6 Ввод'!$E$200-NETWORKDAYS('У6 Ввод'!$D$200,$B14)+1))/Настройки!$E$12*100)</f>
        <v>0</v>
      </c>
      <c r="GN14" s="67" t="n">
        <f aca="false">IF(OR($D14=1,MONTH($B14)&lt;&gt;MONTH(StartDate),'У6 Ввод'!$D$201="",'У6 Ввод'!$E$201="",'У6 Ввод'!$D$201&gt;$B14),0,MAX(0,MIN(1,'У6 Ввод'!$E$201-NETWORKDAYS('У6 Ввод'!$D$201,$B14)+1))/Настройки!$E$12*100)</f>
        <v>0</v>
      </c>
      <c r="GO14" s="67" t="n">
        <f aca="false">IF(OR($D14=1,MONTH($B14)&lt;&gt;MONTH(StartDate),'У6 Ввод'!$D$202="",'У6 Ввод'!$E$202="",'У6 Ввод'!$D$202&gt;$B14),0,MAX(0,MIN(1,'У6 Ввод'!$E$202-NETWORKDAYS('У6 Ввод'!$D$202,$B14)+1))/Настройки!$E$12*100)</f>
        <v>0</v>
      </c>
      <c r="GP14" s="67" t="n">
        <f aca="false">IF(OR($D14=1,MONTH($B14)&lt;&gt;MONTH(StartDate),'У6 Ввод'!$D$203="",'У6 Ввод'!$E$203="",'У6 Ввод'!$D$203&gt;$B14),0,MAX(0,MIN(1,'У6 Ввод'!$E$203-NETWORKDAYS('У6 Ввод'!$D$203,$B14)+1))/Настройки!$E$12*100)</f>
        <v>0</v>
      </c>
      <c r="GQ14" s="67" t="n">
        <f aca="false">IF(OR($D14=1,MONTH($B14)&lt;&gt;MONTH(StartDate),'У6 Ввод'!$D$204="",'У6 Ввод'!$E$204="",'У6 Ввод'!$D$204&gt;$B14),0,MAX(0,MIN(1,'У6 Ввод'!$E$204-NETWORKDAYS('У6 Ввод'!$D$204,$B14)+1))/Настройки!$E$12*100)</f>
        <v>0</v>
      </c>
      <c r="GR14" s="67" t="n">
        <f aca="false">IF(OR($D14=1,MONTH($B14)&lt;&gt;MONTH(StartDate),'У6 Ввод'!$D$205="",'У6 Ввод'!$E$205="",'У6 Ввод'!$D$205&gt;$B14),0,MAX(0,MIN(1,'У6 Ввод'!$E$205-NETWORKDAYS('У6 Ввод'!$D$205,$B14)+1))/Настройки!$E$12*100)</f>
        <v>0</v>
      </c>
      <c r="GS14" s="67" t="n">
        <f aca="false">IF(OR($D14=1,MONTH($B14)&lt;&gt;MONTH(StartDate),'У6 Ввод'!$D$206="",'У6 Ввод'!$E$206="",'У6 Ввод'!$D$206&gt;$B14),0,MAX(0,MIN(1,'У6 Ввод'!$E$206-NETWORKDAYS('У6 Ввод'!$D$206,$B14)+1))/Настройки!$E$12*100)</f>
        <v>0</v>
      </c>
      <c r="GT14" s="67" t="n">
        <f aca="false">IF(OR($D14=1,MONTH($B14)&lt;&gt;MONTH(StartDate),'У6 Ввод'!$D$207="",'У6 Ввод'!$E$207="",'У6 Ввод'!$D$207&gt;$B14),0,MAX(0,MIN(1,'У6 Ввод'!$E$207-NETWORKDAYS('У6 Ввод'!$D$207,$B14)+1))/Настройки!$E$12*100)</f>
        <v>0</v>
      </c>
      <c r="GU14" s="67" t="n">
        <f aca="false">IF(OR($D14=1,MONTH($B14)&lt;&gt;MONTH(StartDate),'У6 Ввод'!$D$208="",'У6 Ввод'!$E$208="",'У6 Ввод'!$D$208&gt;$B14),0,MAX(0,MIN(1,'У6 Ввод'!$E$208-NETWORKDAYS('У6 Ввод'!$D$208,$B14)+1))/Настройки!$E$12*100)</f>
        <v>0</v>
      </c>
      <c r="GV14" s="67" t="n">
        <f aca="false">IF(OR($D14=1,MONTH($B14)&lt;&gt;MONTH(StartDate),'У6 Ввод'!$D$209="",'У6 Ввод'!$E$209="",'У6 Ввод'!$D$209&gt;$B14),0,MAX(0,MIN(1,'У6 Ввод'!$E$209-NETWORKDAYS('У6 Ввод'!$D$209,$B14)+1))/Настройки!$E$12*100)</f>
        <v>0</v>
      </c>
      <c r="GW14" s="67" t="n">
        <f aca="false">IF(OR($D14=1,MONTH($B14)&lt;&gt;MONTH(StartDate),'У6 Ввод'!$D$210="",'У6 Ввод'!$E$210="",'У6 Ввод'!$D$210&gt;$B14),0,MAX(0,MIN(1,'У6 Ввод'!$E$210-NETWORKDAYS('У6 Ввод'!$D$210,$B14)+1))/Настройки!$E$12*100)</f>
        <v>0</v>
      </c>
      <c r="GX14" s="67" t="n">
        <f aca="false">IF(OR($D14=1,MONTH($B14)&lt;&gt;MONTH(StartDate),'У6 Ввод'!$D$211="",'У6 Ввод'!$E$211="",'У6 Ввод'!$D$211&gt;$B14),0,MAX(0,MIN(1,'У6 Ввод'!$E$211-NETWORKDAYS('У6 Ввод'!$D$211,$B14)+1))/Настройки!$E$12*100)</f>
        <v>0</v>
      </c>
      <c r="GY14" s="67" t="n">
        <f aca="false">IF(OR($D14=1,MONTH($B14)&lt;&gt;MONTH(StartDate),'У6 Ввод'!$D$212="",'У6 Ввод'!$E$212="",'У6 Ввод'!$D$212&gt;$B14),0,MAX(0,MIN(1,'У6 Ввод'!$E$212-NETWORKDAYS('У6 Ввод'!$D$212,$B14)+1))/Настройки!$E$12*100)</f>
        <v>0</v>
      </c>
      <c r="GZ14" s="67" t="n">
        <f aca="false">IF(OR($D14=1,MONTH($B14)&lt;&gt;MONTH(StartDate),'У6 Ввод'!$D$213="",'У6 Ввод'!$E$213="",'У6 Ввод'!$D$213&gt;$B14),0,MAX(0,MIN(1,'У6 Ввод'!$E$213-NETWORKDAYS('У6 Ввод'!$D$213,$B14)+1))/Настройки!$E$12*100)</f>
        <v>0</v>
      </c>
      <c r="HA14" s="67" t="n">
        <f aca="false">IF(OR($D14=1,MONTH($B14)&lt;&gt;MONTH(StartDate),'У6 Ввод'!$D$214="",'У6 Ввод'!$E$214="",'У6 Ввод'!$D$214&gt;$B14),0,MAX(0,MIN(1,'У6 Ввод'!$E$214-NETWORKDAYS('У6 Ввод'!$D$214,$B14)+1))/Настройки!$E$12*100)</f>
        <v>0</v>
      </c>
      <c r="HB14" s="67" t="n">
        <f aca="false">IF(OR($D14=1,MONTH($B14)&lt;&gt;MONTH(StartDate),'У6 Ввод'!$D$215="",'У6 Ввод'!$E$215="",'У6 Ввод'!$D$215&gt;$B14),0,MAX(0,MIN(1,'У6 Ввод'!$E$215-NETWORKDAYS('У6 Ввод'!$D$215,$B14)+1))/Настройки!$E$12*100)</f>
        <v>0</v>
      </c>
      <c r="HC14" s="67" t="n">
        <f aca="false">IF(OR($D14=1,MONTH($B14)&lt;&gt;MONTH(StartDate),'У6 Ввод'!$D$216="",'У6 Ввод'!$E$216="",'У6 Ввод'!$D$216&gt;$B14),0,MAX(0,MIN(1,'У6 Ввод'!$E$216-NETWORKDAYS('У6 Ввод'!$D$216,$B14)+1))/Настройки!$E$12*100)</f>
        <v>0</v>
      </c>
      <c r="HD14" s="67" t="n">
        <f aca="false">IF(OR($D14=1,MONTH($B14)&lt;&gt;MONTH(StartDate),'У6 Ввод'!$D$217="",'У6 Ввод'!$E$217="",'У6 Ввод'!$D$217&gt;$B14),0,MAX(0,MIN(1,'У6 Ввод'!$E$217-NETWORKDAYS('У6 Ввод'!$D$217,$B14)+1))/Настройки!$E$12*100)</f>
        <v>0</v>
      </c>
      <c r="HE14" s="67" t="n">
        <f aca="false">IF(OR($D14=1,MONTH($B14)&lt;&gt;MONTH(StartDate),'У6 Ввод'!$D$218="",'У6 Ввод'!$E$218="",'У6 Ввод'!$D$218&gt;$B14),0,MAX(0,MIN(1,'У6 Ввод'!$E$218-NETWORKDAYS('У6 Ввод'!$D$218,$B14)+1))/Настройки!$E$12*100)</f>
        <v>0</v>
      </c>
      <c r="HF14" s="67" t="n">
        <f aca="false">IF(OR($D14=1,MONTH($B14)&lt;&gt;MONTH(StartDate),'У6 Ввод'!$D$219="",'У6 Ввод'!$E$219="",'У6 Ввод'!$D$219&gt;$B14),0,MAX(0,MIN(1,'У6 Ввод'!$E$219-NETWORKDAYS('У6 Ввод'!$D$219,$B14)+1))/Настройки!$E$12*100)</f>
        <v>0</v>
      </c>
      <c r="HG14" s="67" t="n">
        <f aca="false">IF(OR($D14=1,MONTH($B14)&lt;&gt;MONTH(StartDate),'У6 Ввод'!$D$220="",'У6 Ввод'!$E$220="",'У6 Ввод'!$D$220&gt;$B14),0,MAX(0,MIN(1,'У6 Ввод'!$E$220-NETWORKDAYS('У6 Ввод'!$D$220,$B14)+1))/Настройки!$E$12*100)</f>
        <v>0</v>
      </c>
      <c r="HH14" s="67" t="n">
        <f aca="false">IF(OR($D14=1,MONTH($B14)&lt;&gt;MONTH(StartDate),'У6 Ввод'!$D$221="",'У6 Ввод'!$E$221="",'У6 Ввод'!$D$221&gt;$B14),0,MAX(0,MIN(1,'У6 Ввод'!$E$221-NETWORKDAYS('У6 Ввод'!$D$221,$B14)+1))/Настройки!$E$12*100)</f>
        <v>0</v>
      </c>
      <c r="HI14" s="67" t="n">
        <f aca="false">IF(OR($D14=1,MONTH($B14)&lt;&gt;MONTH(StartDate),'У6 Ввод'!$D$222="",'У6 Ввод'!$E$222="",'У6 Ввод'!$D$222&gt;$B14),0,MAX(0,MIN(1,'У6 Ввод'!$E$222-NETWORKDAYS('У6 Ввод'!$D$222,$B14)+1))/Настройки!$E$12*100)</f>
        <v>0</v>
      </c>
      <c r="HJ14" s="67" t="n">
        <f aca="false">IF(OR($D14=1,MONTH($B14)&lt;&gt;MONTH(StartDate),'У6 Ввод'!$D$223="",'У6 Ввод'!$E$223="",'У6 Ввод'!$D$223&gt;$B14),0,MAX(0,MIN(1,'У6 Ввод'!$E$223-NETWORKDAYS('У6 Ввод'!$D$223,$B14)+1))/Настройки!$E$12*100)</f>
        <v>0</v>
      </c>
      <c r="HK14" s="67" t="n">
        <f aca="false">IF(OR($D14=1,MONTH($B14)&lt;&gt;MONTH(StartDate),'У6 Ввод'!$D$224="",'У6 Ввод'!$E$224="",'У6 Ввод'!$D$224&gt;$B14),0,MAX(0,MIN(1,'У6 Ввод'!$E$224-NETWORKDAYS('У6 Ввод'!$D$224,$B14)+1))/Настройки!$E$12*100)</f>
        <v>0</v>
      </c>
      <c r="HL14" s="67" t="n">
        <f aca="false">IF(OR($D14=1,MONTH($B14)&lt;&gt;MONTH(StartDate),'У6 Ввод'!$D$225="",'У6 Ввод'!$E$225="",'У6 Ввод'!$D$225&gt;$B14),0,MAX(0,MIN(1,'У6 Ввод'!$E$225-NETWORKDAYS('У6 Ввод'!$D$225,$B14)+1))/Настройки!$E$12*100)</f>
        <v>0</v>
      </c>
      <c r="HM14" s="67" t="n">
        <f aca="false">IF(OR($D14=1,MONTH($B14)&lt;&gt;MONTH(StartDate),'У6 Ввод'!$D$226="",'У6 Ввод'!$E$226="",'У6 Ввод'!$D$226&gt;$B14),0,MAX(0,MIN(1,'У6 Ввод'!$E$226-NETWORKDAYS('У6 Ввод'!$D$226,$B14)+1))/Настройки!$E$12*100)</f>
        <v>0</v>
      </c>
      <c r="HN14" s="67" t="n">
        <f aca="false">IF(OR($D14=1,MONTH($B14)&lt;&gt;MONTH(StartDate),'У6 Ввод'!$D$227="",'У6 Ввод'!$E$227="",'У6 Ввод'!$D$227&gt;$B14),0,MAX(0,MIN(1,'У6 Ввод'!$E$227-NETWORKDAYS('У6 Ввод'!$D$227,$B14)+1))/Настройки!$E$12*100)</f>
        <v>0</v>
      </c>
      <c r="HO14" s="67" t="n">
        <f aca="false">IF(OR($D14=1,MONTH($B14)&lt;&gt;MONTH(StartDate),'У6 Ввод'!$D$228="",'У6 Ввод'!$E$228="",'У6 Ввод'!$D$228&gt;$B14),0,MAX(0,MIN(1,'У6 Ввод'!$E$228-NETWORKDAYS('У6 Ввод'!$D$228,$B14)+1))/Настройки!$E$12*100)</f>
        <v>0</v>
      </c>
      <c r="HP14" s="67" t="n">
        <f aca="false">IF(OR($D14=1,MONTH($B14)&lt;&gt;MONTH(StartDate),'У6 Ввод'!$D$229="",'У6 Ввод'!$E$229="",'У6 Ввод'!$D$229&gt;$B14),0,MAX(0,MIN(1,'У6 Ввод'!$E$229-NETWORKDAYS('У6 Ввод'!$D$229,$B14)+1))/Настройки!$E$12*100)</f>
        <v>0</v>
      </c>
      <c r="HQ14" s="67" t="n">
        <f aca="false">IF(OR($D14=1,MONTH($B14)&lt;&gt;MONTH(StartDate),'У6 Ввод'!$D$230="",'У6 Ввод'!$E$230="",'У6 Ввод'!$D$230&gt;$B14),0,MAX(0,MIN(1,'У6 Ввод'!$E$230-NETWORKDAYS('У6 Ввод'!$D$230,$B14)+1))/Настройки!$E$12*100)</f>
        <v>0</v>
      </c>
      <c r="HR14" s="67" t="n">
        <f aca="false">IF(OR($D14=1,MONTH($B14)&lt;&gt;MONTH(StartDate),'У6 Ввод'!$D$231="",'У6 Ввод'!$E$231="",'У6 Ввод'!$D$231&gt;$B14),0,MAX(0,MIN(1,'У6 Ввод'!$E$231-NETWORKDAYS('У6 Ввод'!$D$231,$B14)+1))/Настройки!$E$12*100)</f>
        <v>0</v>
      </c>
      <c r="HS14" s="67" t="n">
        <f aca="false">IF(OR($D14=1,MONTH($B14)&lt;&gt;MONTH(StartDate),'У6 Ввод'!$D$232="",'У6 Ввод'!$E$232="",'У6 Ввод'!$D$232&gt;$B14),0,MAX(0,MIN(1,'У6 Ввод'!$E$232-NETWORKDAYS('У6 Ввод'!$D$232,$B14)+1))/Настройки!$E$12*100)</f>
        <v>0</v>
      </c>
      <c r="HT14" s="67" t="n">
        <f aca="false">IF(OR($D14=1,MONTH($B14)&lt;&gt;MONTH(StartDate),'У6 Ввод'!$D$233="",'У6 Ввод'!$E$233="",'У6 Ввод'!$D$233&gt;$B14),0,MAX(0,MIN(1,'У6 Ввод'!$E$233-NETWORKDAYS('У6 Ввод'!$D$233,$B14)+1))/Настройки!$E$12*100)</f>
        <v>0</v>
      </c>
      <c r="HU14" s="67" t="n">
        <f aca="false">IF(OR($D14=1,MONTH($B14)&lt;&gt;MONTH(StartDate),'У6 Ввод'!$D$234="",'У6 Ввод'!$E$234="",'У6 Ввод'!$D$234&gt;$B14),0,MAX(0,MIN(1,'У6 Ввод'!$E$234-NETWORKDAYS('У6 Ввод'!$D$234,$B14)+1))/Настройки!$E$12*100)</f>
        <v>0</v>
      </c>
      <c r="HV14" s="67" t="n">
        <f aca="false">IF(OR($D14=1,MONTH($B14)&lt;&gt;MONTH(StartDate),'У6 Ввод'!$D$235="",'У6 Ввод'!$E$235="",'У6 Ввод'!$D$235&gt;$B14),0,MAX(0,MIN(1,'У6 Ввод'!$E$235-NETWORKDAYS('У6 Ввод'!$D$235,$B14)+1))/Настройки!$E$12*100)</f>
        <v>0</v>
      </c>
      <c r="HW14" s="67" t="n">
        <f aca="false">IF(OR($D14=1,MONTH($B14)&lt;&gt;MONTH(StartDate),'У6 Ввод'!$D$236="",'У6 Ввод'!$E$236="",'У6 Ввод'!$D$236&gt;$B14),0,MAX(0,MIN(1,'У6 Ввод'!$E$236-NETWORKDAYS('У6 Ввод'!$D$236,$B14)+1))/Настройки!$E$12*100)</f>
        <v>0</v>
      </c>
      <c r="HX14" s="67" t="n">
        <f aca="false">IF(OR($D14=1,MONTH($B14)&lt;&gt;MONTH(StartDate),'У6 Ввод'!$D$237="",'У6 Ввод'!$E$237="",'У6 Ввод'!$D$237&gt;$B14),0,MAX(0,MIN(1,'У6 Ввод'!$E$237-NETWORKDAYS('У6 Ввод'!$D$237,$B14)+1))/Настройки!$E$12*100)</f>
        <v>0</v>
      </c>
      <c r="HY14" s="67" t="n">
        <f aca="false">IF(OR($D14=1,MONTH($B14)&lt;&gt;MONTH(StartDate),'У6 Ввод'!$D$238="",'У6 Ввод'!$E$238="",'У6 Ввод'!$D$238&gt;$B14),0,MAX(0,MIN(1,'У6 Ввод'!$E$238-NETWORKDAYS('У6 Ввод'!$D$238,$B14)+1))/Настройки!$E$12*100)</f>
        <v>0</v>
      </c>
      <c r="HZ14" s="67" t="n">
        <f aca="false">IF(OR($D14=1,MONTH($B14)&lt;&gt;MONTH(StartDate),'У6 Ввод'!$D$239="",'У6 Ввод'!$E$239="",'У6 Ввод'!$D$239&gt;$B14),0,MAX(0,MIN(1,'У6 Ввод'!$E$239-NETWORKDAYS('У6 Ввод'!$D$239,$B14)+1))/Настройки!$E$12*100)</f>
        <v>0</v>
      </c>
      <c r="IA14" s="67" t="n">
        <f aca="false">IF(OR($D14=1,MONTH($B14)&lt;&gt;MONTH(StartDate),'У6 Ввод'!$D$240="",'У6 Ввод'!$E$240="",'У6 Ввод'!$D$240&gt;$B14),0,MAX(0,MIN(1,'У6 Ввод'!$E$240-NETWORKDAYS('У6 Ввод'!$D$240,$B14)+1))/Настройки!$E$12*100)</f>
        <v>0</v>
      </c>
      <c r="IB14" s="67" t="n">
        <f aca="false">IF(OR($D14=1,MONTH($B14)&lt;&gt;MONTH(StartDate),'У6 Ввод'!$D$241="",'У6 Ввод'!$E$241="",'У6 Ввод'!$D$241&gt;$B14),0,MAX(0,MIN(1,'У6 Ввод'!$E$241-NETWORKDAYS('У6 Ввод'!$D$241,$B14)+1))/Настройки!$E$12*100)</f>
        <v>0</v>
      </c>
      <c r="IC14" s="67" t="n">
        <f aca="false">IF(OR($D14=1,MONTH($B14)&lt;&gt;MONTH(StartDate),'У6 Ввод'!$D$242="",'У6 Ввод'!$E$242="",'У6 Ввод'!$D$242&gt;$B14),0,MAX(0,MIN(1,'У6 Ввод'!$E$242-NETWORKDAYS('У6 Ввод'!$D$242,$B14)+1))/Настройки!$E$12*100)</f>
        <v>0</v>
      </c>
      <c r="ID14" s="67" t="n">
        <f aca="false">IF(OR($D14=1,MONTH($B14)&lt;&gt;MONTH(StartDate),'У6 Ввод'!$D$243="",'У6 Ввод'!$E$243="",'У6 Ввод'!$D$243&gt;$B14),0,MAX(0,MIN(1,'У6 Ввод'!$E$243-NETWORKDAYS('У6 Ввод'!$D$243,$B14)+1))/Настройки!$E$12*100)</f>
        <v>0</v>
      </c>
      <c r="IE14" s="67" t="n">
        <f aca="false">IF(OR($D14=1,MONTH($B14)&lt;&gt;MONTH(StartDate),'У6 Ввод'!$D$244="",'У6 Ввод'!$E$244="",'У6 Ввод'!$D$244&gt;$B14),0,MAX(0,MIN(1,'У6 Ввод'!$E$244-NETWORKDAYS('У6 Ввод'!$D$244,$B14)+1))/Настройки!$E$12*100)</f>
        <v>0</v>
      </c>
      <c r="IF14" s="67" t="n">
        <f aca="false">IF(OR($D14=1,MONTH($B14)&lt;&gt;MONTH(StartDate),'У6 Ввод'!$D$245="",'У6 Ввод'!$E$245="",'У6 Ввод'!$D$245&gt;$B14),0,MAX(0,MIN(1,'У6 Ввод'!$E$245-NETWORKDAYS('У6 Ввод'!$D$245,$B14)+1))/Настройки!$E$12*100)</f>
        <v>0</v>
      </c>
      <c r="IG14" s="67" t="n">
        <f aca="false">IF(OR($D14=1,MONTH($B14)&lt;&gt;MONTH(StartDate),'У6 Ввод'!$D$246="",'У6 Ввод'!$E$246="",'У6 Ввод'!$D$246&gt;$B14),0,MAX(0,MIN(1,'У6 Ввод'!$E$246-NETWORKDAYS('У6 Ввод'!$D$246,$B14)+1))/Настройки!$E$12*100)</f>
        <v>0</v>
      </c>
      <c r="IH14" s="67" t="n">
        <f aca="false">IF(OR($D14=1,MONTH($B14)&lt;&gt;MONTH(StartDate),'У6 Ввод'!$D$247="",'У6 Ввод'!$E$247="",'У6 Ввод'!$D$247&gt;$B14),0,MAX(0,MIN(1,'У6 Ввод'!$E$247-NETWORKDAYS('У6 Ввод'!$D$247,$B14)+1))/Настройки!$E$12*100)</f>
        <v>0</v>
      </c>
      <c r="II14" s="67" t="n">
        <f aca="false">IF(OR($D14=1,MONTH($B14)&lt;&gt;MONTH(StartDate),'У6 Ввод'!$D$248="",'У6 Ввод'!$E$248="",'У6 Ввод'!$D$248&gt;$B14),0,MAX(0,MIN(1,'У6 Ввод'!$E$248-NETWORKDAYS('У6 Ввод'!$D$248,$B14)+1))/Настройки!$E$12*100)</f>
        <v>0</v>
      </c>
      <c r="IJ14" s="67" t="n">
        <f aca="false">IF(OR($D14=1,MONTH($B14)&lt;&gt;MONTH(StartDate),'У6 Ввод'!$D$249="",'У6 Ввод'!$E$249="",'У6 Ввод'!$D$249&gt;$B14),0,MAX(0,MIN(1,'У6 Ввод'!$E$249-NETWORKDAYS('У6 Ввод'!$D$249,$B14)+1))/Настройки!$E$12*100)</f>
        <v>0</v>
      </c>
      <c r="IK14" s="67" t="n">
        <f aca="false">IF(OR($D14=1,MONTH($B14)&lt;&gt;MONTH(StartDate),'У6 Ввод'!$D$250="",'У6 Ввод'!$E$250="",'У6 Ввод'!$D$250&gt;$B14),0,MAX(0,MIN(1,'У6 Ввод'!$E$250-NETWORKDAYS('У6 Ввод'!$D$250,$B14)+1))/Настройки!$E$12*100)</f>
        <v>0</v>
      </c>
      <c r="IL14" s="67" t="n">
        <f aca="false">IF(OR($D14=1,MONTH($B14)&lt;&gt;MONTH(StartDate),'У6 Ввод'!$D$251="",'У6 Ввод'!$E$251="",'У6 Ввод'!$D$251&gt;$B14),0,MAX(0,MIN(1,'У6 Ввод'!$E$251-NETWORKDAYS('У6 Ввод'!$D$251,$B14)+1))/Настройки!$E$12*100)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146.7</v>
      </c>
      <c r="F15" s="49" t="n">
        <f aca="false">IF(OR(MONTH(B15)&lt;&gt;MONTH(StartDate),D15=1),"",100)</f>
        <v>100</v>
      </c>
      <c r="G15" s="67" t="n">
        <f aca="false">IF(OR($D15=1,MONTH($B15)&lt;&gt;MONTH(StartDate),'У6 Ввод'!$D$12="",'У6 Ввод'!$E$12="",'У6 Ввод'!$D$12&gt;$B15),0,MAX(0,MIN(1,'У6 Ввод'!$E$12-NETWORKDAYS('У6 Ввод'!$D$12,$B15)+1))/Настройки!$E$12*100)</f>
        <v>13.3333333333333</v>
      </c>
      <c r="H15" s="67" t="n">
        <f aca="false">IF(OR($D15=1,MONTH($B15)&lt;&gt;MONTH(StartDate),'У6 Ввод'!$D$13="",'У6 Ввод'!$E$13="",'У6 Ввод'!$D$13&gt;$B15),0,MAX(0,MIN(1,'У6 Ввод'!$E$13-NETWORKDAYS('У6 Ввод'!$D$13,$B15)+1))/Настройки!$E$12*100)</f>
        <v>22.2222222222222</v>
      </c>
      <c r="I15" s="67" t="n">
        <f aca="false">IF(OR($D15=1,MONTH($B15)&lt;&gt;MONTH(StartDate),'У6 Ввод'!$D$14="",'У6 Ввод'!$E$14="",'У6 Ввод'!$D$14&gt;$B15),0,MAX(0,MIN(1,'У6 Ввод'!$E$14-NETWORKDAYS('У6 Ввод'!$D$14,$B15)+1))/Настройки!$E$12*100)</f>
        <v>0</v>
      </c>
      <c r="J15" s="67" t="n">
        <f aca="false">IF(OR($D15=1,MONTH($B15)&lt;&gt;MONTH(StartDate),'У6 Ввод'!$D$15="",'У6 Ввод'!$E$15="",'У6 Ввод'!$D$15&gt;$B15),0,MAX(0,MIN(1,'У6 Ввод'!$E$15-NETWORKDAYS('У6 Ввод'!$D$15,$B15)+1))/Настройки!$E$12*100)</f>
        <v>0</v>
      </c>
      <c r="K15" s="67" t="n">
        <f aca="false">IF(OR($D15=1,MONTH($B15)&lt;&gt;MONTH(StartDate),'У6 Ввод'!$D$16="",'У6 Ввод'!$E$16="",'У6 Ввод'!$D$16&gt;$B15),0,MAX(0,MIN(1,'У6 Ввод'!$E$16-NETWORKDAYS('У6 Ввод'!$D$16,$B15)+1))/Настройки!$E$12*100)</f>
        <v>0</v>
      </c>
      <c r="L15" s="67" t="n">
        <f aca="false">IF(OR($D15=1,MONTH($B15)&lt;&gt;MONTH(StartDate),'У6 Ввод'!$D$17="",'У6 Ввод'!$E$17="",'У6 Ввод'!$D$17&gt;$B15),0,MAX(0,MIN(1,'У6 Ввод'!$E$17-NETWORKDAYS('У6 Ввод'!$D$17,$B15)+1))/Настройки!$E$12*100)</f>
        <v>22.2222222222222</v>
      </c>
      <c r="M15" s="67" t="n">
        <f aca="false">IF(OR($D15=1,MONTH($B15)&lt;&gt;MONTH(StartDate),'У6 Ввод'!$D$18="",'У6 Ввод'!$E$18="",'У6 Ввод'!$D$18&gt;$B15),0,MAX(0,MIN(1,'У6 Ввод'!$E$18-NETWORKDAYS('У6 Ввод'!$D$18,$B15)+1))/Настройки!$E$12*100)</f>
        <v>22.2222222222222</v>
      </c>
      <c r="N15" s="67" t="n">
        <f aca="false">IF(OR($D15=1,MONTH($B15)&lt;&gt;MONTH(StartDate),'У6 Ввод'!$D$19="",'У6 Ввод'!$E$19="",'У6 Ввод'!$D$19&gt;$B15),0,MAX(0,MIN(1,'У6 Ввод'!$E$19-NETWORKDAYS('У6 Ввод'!$D$19,$B15)+1))/Настройки!$E$12*100)</f>
        <v>0</v>
      </c>
      <c r="O15" s="67" t="n">
        <f aca="false">IF(OR($D15=1,MONTH($B15)&lt;&gt;MONTH(StartDate),'У6 Ввод'!$D$20="",'У6 Ввод'!$E$20="",'У6 Ввод'!$D$20&gt;$B15),0,MAX(0,MIN(1,'У6 Ввод'!$E$20-NETWORKDAYS('У6 Ввод'!$D$20,$B15)+1))/Настройки!$E$12*100)</f>
        <v>0</v>
      </c>
      <c r="P15" s="67" t="n">
        <f aca="false">IF(OR($D15=1,MONTH($B15)&lt;&gt;MONTH(StartDate),'У6 Ввод'!$D$21="",'У6 Ввод'!$E$21="",'У6 Ввод'!$D$21&gt;$B15),0,MAX(0,MIN(1,'У6 Ввод'!$E$21-NETWORKDAYS('У6 Ввод'!$D$21,$B15)+1))/Настройки!$E$12*100)</f>
        <v>22.2222222222222</v>
      </c>
      <c r="Q15" s="67" t="n">
        <f aca="false">IF(OR($D15=1,MONTH($B15)&lt;&gt;MONTH(StartDate),'У6 Ввод'!$D$22="",'У6 Ввод'!$E$22="",'У6 Ввод'!$D$22&gt;$B15),0,MAX(0,MIN(1,'У6 Ввод'!$E$22-NETWORKDAYS('У6 Ввод'!$D$22,$B15)+1))/Настройки!$E$12*100)</f>
        <v>0</v>
      </c>
      <c r="R15" s="67" t="n">
        <f aca="false">IF(OR($D15=1,MONTH($B15)&lt;&gt;MONTH(StartDate),'У6 Ввод'!$D$23="",'У6 Ввод'!$E$23="",'У6 Ввод'!$D$23&gt;$B15),0,MAX(0,MIN(1,'У6 Ввод'!$E$23-NETWORKDAYS('У6 Ввод'!$D$23,$B15)+1))/Настройки!$E$12*100)</f>
        <v>0</v>
      </c>
      <c r="S15" s="67" t="n">
        <f aca="false">IF(OR($D15=1,MONTH($B15)&lt;&gt;MONTH(StartDate),'У6 Ввод'!$D$24="",'У6 Ввод'!$E$24="",'У6 Ввод'!$D$24&gt;$B15),0,MAX(0,MIN(1,'У6 Ввод'!$E$24-NETWORKDAYS('У6 Ввод'!$D$24,$B15)+1))/Настройки!$E$12*100)</f>
        <v>0</v>
      </c>
      <c r="T15" s="67" t="n">
        <f aca="false">IF(OR($D15=1,MONTH($B15)&lt;&gt;MONTH(StartDate),'У6 Ввод'!$D$25="",'У6 Ввод'!$E$25="",'У6 Ввод'!$D$25&gt;$B15),0,MAX(0,MIN(1,'У6 Ввод'!$E$25-NETWORKDAYS('У6 Ввод'!$D$25,$B15)+1))/Настройки!$E$12*100)</f>
        <v>22.2222222222222</v>
      </c>
      <c r="U15" s="67" t="n">
        <f aca="false">IF(OR($D15=1,MONTH($B15)&lt;&gt;MONTH(StartDate),'У6 Ввод'!$D$26="",'У6 Ввод'!$E$26="",'У6 Ввод'!$D$26&gt;$B15),0,MAX(0,MIN(1,'У6 Ввод'!$E$26-NETWORKDAYS('У6 Ввод'!$D$26,$B15)+1))/Настройки!$E$12*100)</f>
        <v>22.2222222222222</v>
      </c>
      <c r="V15" s="67" t="n">
        <f aca="false">IF(OR($D15=1,MONTH($B15)&lt;&gt;MONTH(StartDate),'У6 Ввод'!$D$27="",'У6 Ввод'!$E$27="",'У6 Ввод'!$D$27&gt;$B15),0,MAX(0,MIN(1,'У6 Ввод'!$E$27-NETWORKDAYS('У6 Ввод'!$D$27,$B15)+1))/Настройки!$E$12*100)</f>
        <v>0</v>
      </c>
      <c r="W15" s="67" t="n">
        <f aca="false">IF(OR($D15=1,MONTH($B15)&lt;&gt;MONTH(StartDate),'У6 Ввод'!$D$28="",'У6 Ввод'!$E$28="",'У6 Ввод'!$D$28&gt;$B15),0,MAX(0,MIN(1,'У6 Ввод'!$E$28-NETWORKDAYS('У6 Ввод'!$D$28,$B15)+1))/Настройки!$E$12*100)</f>
        <v>0</v>
      </c>
      <c r="X15" s="67" t="n">
        <f aca="false">IF(OR($D15=1,MONTH($B15)&lt;&gt;MONTH(StartDate),'У6 Ввод'!$D$29="",'У6 Ввод'!$E$29="",'У6 Ввод'!$D$29&gt;$B15),0,MAX(0,MIN(1,'У6 Ввод'!$E$29-NETWORKDAYS('У6 Ввод'!$D$29,$B15)+1))/Настройки!$E$12*100)</f>
        <v>0</v>
      </c>
      <c r="Y15" s="67" t="n">
        <f aca="false">IF(OR($D15=1,MONTH($B15)&lt;&gt;MONTH(StartDate),'У6 Ввод'!$D$30="",'У6 Ввод'!$E$30="",'У6 Ввод'!$D$30&gt;$B15),0,MAX(0,MIN(1,'У6 Ввод'!$E$30-NETWORKDAYS('У6 Ввод'!$D$30,$B15)+1))/Настройки!$E$12*100)</f>
        <v>0</v>
      </c>
      <c r="Z15" s="67" t="n">
        <f aca="false">IF(OR($D15=1,MONTH($B15)&lt;&gt;MONTH(StartDate),'У6 Ввод'!$D$31="",'У6 Ввод'!$E$31="",'У6 Ввод'!$D$31&gt;$B15),0,MAX(0,MIN(1,'У6 Ввод'!$E$31-NETWORKDAYS('У6 Ввод'!$D$31,$B15)+1))/Настройки!$E$12*100)</f>
        <v>0</v>
      </c>
      <c r="AA15" s="67" t="n">
        <f aca="false">IF(OR($D15=1,MONTH($B15)&lt;&gt;MONTH(StartDate),'У6 Ввод'!$D$32="",'У6 Ввод'!$E$32="",'У6 Ввод'!$D$32&gt;$B15),0,MAX(0,MIN(1,'У6 Ввод'!$E$32-NETWORKDAYS('У6 Ввод'!$D$32,$B15)+1))/Настройки!$E$12*100)</f>
        <v>0</v>
      </c>
      <c r="AB15" s="67" t="n">
        <f aca="false">IF(OR($D15=1,MONTH($B15)&lt;&gt;MONTH(StartDate),'У6 Ввод'!$D$33="",'У6 Ввод'!$E$33="",'У6 Ввод'!$D$33&gt;$B15),0,MAX(0,MIN(1,'У6 Ввод'!$E$33-NETWORKDAYS('У6 Ввод'!$D$33,$B15)+1))/Настройки!$E$12*100)</f>
        <v>0</v>
      </c>
      <c r="AC15" s="67" t="n">
        <f aca="false">IF(OR($D15=1,MONTH($B15)&lt;&gt;MONTH(StartDate),'У6 Ввод'!$D$34="",'У6 Ввод'!$E$34="",'У6 Ввод'!$D$34&gt;$B15),0,MAX(0,MIN(1,'У6 Ввод'!$E$34-NETWORKDAYS('У6 Ввод'!$D$34,$B15)+1))/Настройки!$E$12*100)</f>
        <v>0</v>
      </c>
      <c r="AD15" s="67" t="n">
        <f aca="false">IF(OR($D15=1,MONTH($B15)&lt;&gt;MONTH(StartDate),'У6 Ввод'!$D$35="",'У6 Ввод'!$E$35="",'У6 Ввод'!$D$35&gt;$B15),0,MAX(0,MIN(1,'У6 Ввод'!$E$35-NETWORKDAYS('У6 Ввод'!$D$35,$B15)+1))/Настройки!$E$12*100)</f>
        <v>0</v>
      </c>
      <c r="AE15" s="67" t="n">
        <f aca="false">IF(OR($D15=1,MONTH($B15)&lt;&gt;MONTH(StartDate),'У6 Ввод'!$D$36="",'У6 Ввод'!$E$36="",'У6 Ввод'!$D$36&gt;$B15),0,MAX(0,MIN(1,'У6 Ввод'!$E$36-NETWORKDAYS('У6 Ввод'!$D$36,$B15)+1))/Настройки!$E$12*100)</f>
        <v>0</v>
      </c>
      <c r="AF15" s="67" t="n">
        <f aca="false">IF(OR($D15=1,MONTH($B15)&lt;&gt;MONTH(StartDate),'У6 Ввод'!$D$37="",'У6 Ввод'!$E$37="",'У6 Ввод'!$D$37&gt;$B15),0,MAX(0,MIN(1,'У6 Ввод'!$E$37-NETWORKDAYS('У6 Ввод'!$D$37,$B15)+1))/Настройки!$E$12*100)</f>
        <v>0</v>
      </c>
      <c r="AG15" s="67" t="n">
        <f aca="false">IF(OR($D15=1,MONTH($B15)&lt;&gt;MONTH(StartDate),'У6 Ввод'!$D$38="",'У6 Ввод'!$E$38="",'У6 Ввод'!$D$38&gt;$B15),0,MAX(0,MIN(1,'У6 Ввод'!$E$38-NETWORKDAYS('У6 Ввод'!$D$38,$B15)+1))/Настройки!$E$12*100)</f>
        <v>0</v>
      </c>
      <c r="AH15" s="67" t="n">
        <f aca="false">IF(OR($D15=1,MONTH($B15)&lt;&gt;MONTH(StartDate),'У6 Ввод'!$D$39="",'У6 Ввод'!$E$39="",'У6 Ввод'!$D$39&gt;$B15),0,MAX(0,MIN(1,'У6 Ввод'!$E$39-NETWORKDAYS('У6 Ввод'!$D$39,$B15)+1))/Настройки!$E$12*100)</f>
        <v>0</v>
      </c>
      <c r="AI15" s="67" t="n">
        <f aca="false">IF(OR($D15=1,MONTH($B15)&lt;&gt;MONTH(StartDate),'У6 Ввод'!$D$40="",'У6 Ввод'!$E$40="",'У6 Ввод'!$D$40&gt;$B15),0,MAX(0,MIN(1,'У6 Ввод'!$E$40-NETWORKDAYS('У6 Ввод'!$D$40,$B15)+1))/Настройки!$E$12*100)</f>
        <v>0</v>
      </c>
      <c r="AJ15" s="67" t="n">
        <f aca="false">IF(OR($D15=1,MONTH($B15)&lt;&gt;MONTH(StartDate),'У6 Ввод'!$D$41="",'У6 Ввод'!$E$41="",'У6 Ввод'!$D$41&gt;$B15),0,MAX(0,MIN(1,'У6 Ввод'!$E$41-NETWORKDAYS('У6 Ввод'!$D$41,$B15)+1))/Настройки!$E$12*100)</f>
        <v>0</v>
      </c>
      <c r="AK15" s="67" t="n">
        <f aca="false">IF(OR($D15=1,MONTH($B15)&lt;&gt;MONTH(StartDate),'У6 Ввод'!$D$42="",'У6 Ввод'!$E$42="",'У6 Ввод'!$D$42&gt;$B15),0,MAX(0,MIN(1,'У6 Ввод'!$E$42-NETWORKDAYS('У6 Ввод'!$D$42,$B15)+1))/Настройки!$E$12*100)</f>
        <v>0</v>
      </c>
      <c r="AL15" s="67" t="n">
        <f aca="false">IF(OR($D15=1,MONTH($B15)&lt;&gt;MONTH(StartDate),'У6 Ввод'!$D$43="",'У6 Ввод'!$E$43="",'У6 Ввод'!$D$43&gt;$B15),0,MAX(0,MIN(1,'У6 Ввод'!$E$43-NETWORKDAYS('У6 Ввод'!$D$43,$B15)+1))/Настройки!$E$12*100)</f>
        <v>0</v>
      </c>
      <c r="AM15" s="67" t="n">
        <f aca="false">IF(OR($D15=1,MONTH($B15)&lt;&gt;MONTH(StartDate),'У6 Ввод'!$D$44="",'У6 Ввод'!$E$44="",'У6 Ввод'!$D$44&gt;$B15),0,MAX(0,MIN(1,'У6 Ввод'!$E$44-NETWORKDAYS('У6 Ввод'!$D$44,$B15)+1))/Настройки!$E$12*100)</f>
        <v>0</v>
      </c>
      <c r="AN15" s="67" t="n">
        <f aca="false">IF(OR($D15=1,MONTH($B15)&lt;&gt;MONTH(StartDate),'У6 Ввод'!$D$45="",'У6 Ввод'!$E$45="",'У6 Ввод'!$D$45&gt;$B15),0,MAX(0,MIN(1,'У6 Ввод'!$E$45-NETWORKDAYS('У6 Ввод'!$D$45,$B15)+1))/Настройки!$E$12*100)</f>
        <v>0</v>
      </c>
      <c r="AO15" s="67" t="n">
        <f aca="false">IF(OR($D15=1,MONTH($B15)&lt;&gt;MONTH(StartDate),'У6 Ввод'!$D$46="",'У6 Ввод'!$E$46="",'У6 Ввод'!$D$46&gt;$B15),0,MAX(0,MIN(1,'У6 Ввод'!$E$46-NETWORKDAYS('У6 Ввод'!$D$46,$B15)+1))/Настройки!$E$12*100)</f>
        <v>0</v>
      </c>
      <c r="AP15" s="67" t="n">
        <f aca="false">IF(OR($D15=1,MONTH($B15)&lt;&gt;MONTH(StartDate),'У6 Ввод'!$D$47="",'У6 Ввод'!$E$47="",'У6 Ввод'!$D$47&gt;$B15),0,MAX(0,MIN(1,'У6 Ввод'!$E$47-NETWORKDAYS('У6 Ввод'!$D$47,$B15)+1))/Настройки!$E$12*100)</f>
        <v>0</v>
      </c>
      <c r="AQ15" s="67" t="n">
        <f aca="false">IF(OR($D15=1,MONTH($B15)&lt;&gt;MONTH(StartDate),'У6 Ввод'!$D$48="",'У6 Ввод'!$E$48="",'У6 Ввод'!$D$48&gt;$B15),0,MAX(0,MIN(1,'У6 Ввод'!$E$48-NETWORKDAYS('У6 Ввод'!$D$48,$B15)+1))/Настройки!$E$12*100)</f>
        <v>0</v>
      </c>
      <c r="AR15" s="67" t="n">
        <f aca="false">IF(OR($D15=1,MONTH($B15)&lt;&gt;MONTH(StartDate),'У6 Ввод'!$D$49="",'У6 Ввод'!$E$49="",'У6 Ввод'!$D$49&gt;$B15),0,MAX(0,MIN(1,'У6 Ввод'!$E$49-NETWORKDAYS('У6 Ввод'!$D$49,$B15)+1))/Настройки!$E$12*100)</f>
        <v>0</v>
      </c>
      <c r="AS15" s="67" t="n">
        <f aca="false">IF(OR($D15=1,MONTH($B15)&lt;&gt;MONTH(StartDate),'У6 Ввод'!$D$50="",'У6 Ввод'!$E$50="",'У6 Ввод'!$D$50&gt;$B15),0,MAX(0,MIN(1,'У6 Ввод'!$E$50-NETWORKDAYS('У6 Ввод'!$D$50,$B15)+1))/Настройки!$E$12*100)</f>
        <v>0</v>
      </c>
      <c r="AT15" s="67" t="n">
        <f aca="false">IF(OR($D15=1,MONTH($B15)&lt;&gt;MONTH(StartDate),'У6 Ввод'!$D$51="",'У6 Ввод'!$E$51="",'У6 Ввод'!$D$51&gt;$B15),0,MAX(0,MIN(1,'У6 Ввод'!$E$51-NETWORKDAYS('У6 Ввод'!$D$51,$B15)+1))/Настройки!$E$12*100)</f>
        <v>0</v>
      </c>
      <c r="AU15" s="67" t="n">
        <f aca="false">IF(OR($D15=1,MONTH($B15)&lt;&gt;MONTH(StartDate),'У6 Ввод'!$D$52="",'У6 Ввод'!$E$52="",'У6 Ввод'!$D$52&gt;$B15),0,MAX(0,MIN(1,'У6 Ввод'!$E$52-NETWORKDAYS('У6 Ввод'!$D$52,$B15)+1))/Настройки!$E$12*100)</f>
        <v>0</v>
      </c>
      <c r="AV15" s="67" t="n">
        <f aca="false">IF(OR($D15=1,MONTH($B15)&lt;&gt;MONTH(StartDate),'У6 Ввод'!$D$53="",'У6 Ввод'!$E$53="",'У6 Ввод'!$D$53&gt;$B15),0,MAX(0,MIN(1,'У6 Ввод'!$E$53-NETWORKDAYS('У6 Ввод'!$D$53,$B15)+1))/Настройки!$E$12*100)</f>
        <v>0</v>
      </c>
      <c r="AW15" s="67" t="n">
        <f aca="false">IF(OR($D15=1,MONTH($B15)&lt;&gt;MONTH(StartDate),'У6 Ввод'!$D$54="",'У6 Ввод'!$E$54="",'У6 Ввод'!$D$54&gt;$B15),0,MAX(0,MIN(1,'У6 Ввод'!$E$54-NETWORKDAYS('У6 Ввод'!$D$54,$B15)+1))/Настройки!$E$12*100)</f>
        <v>0</v>
      </c>
      <c r="AX15" s="67" t="n">
        <f aca="false">IF(OR($D15=1,MONTH($B15)&lt;&gt;MONTH(StartDate),'У6 Ввод'!$D$55="",'У6 Ввод'!$E$55="",'У6 Ввод'!$D$55&gt;$B15),0,MAX(0,MIN(1,'У6 Ввод'!$E$55-NETWORKDAYS('У6 Ввод'!$D$55,$B15)+1))/Настройки!$E$12*100)</f>
        <v>0</v>
      </c>
      <c r="AY15" s="67" t="n">
        <f aca="false">IF(OR($D15=1,MONTH($B15)&lt;&gt;MONTH(StartDate),'У6 Ввод'!$D$56="",'У6 Ввод'!$E$56="",'У6 Ввод'!$D$56&gt;$B15),0,MAX(0,MIN(1,'У6 Ввод'!$E$56-NETWORKDAYS('У6 Ввод'!$D$56,$B15)+1))/Настройки!$E$12*100)</f>
        <v>0</v>
      </c>
      <c r="AZ15" s="67" t="n">
        <f aca="false">IF(OR($D15=1,MONTH($B15)&lt;&gt;MONTH(StartDate),'У6 Ввод'!$D$57="",'У6 Ввод'!$E$57="",'У6 Ввод'!$D$57&gt;$B15),0,MAX(0,MIN(1,'У6 Ввод'!$E$57-NETWORKDAYS('У6 Ввод'!$D$57,$B15)+1))/Настройки!$E$12*100)</f>
        <v>0</v>
      </c>
      <c r="BA15" s="67" t="n">
        <f aca="false">IF(OR($D15=1,MONTH($B15)&lt;&gt;MONTH(StartDate),'У6 Ввод'!$D$58="",'У6 Ввод'!$E$58="",'У6 Ввод'!$D$58&gt;$B15),0,MAX(0,MIN(1,'У6 Ввод'!$E$58-NETWORKDAYS('У6 Ввод'!$D$58,$B15)+1))/Настройки!$E$12*100)</f>
        <v>0</v>
      </c>
      <c r="BB15" s="67" t="n">
        <f aca="false">IF(OR($D15=1,MONTH($B15)&lt;&gt;MONTH(StartDate),'У6 Ввод'!$D$59="",'У6 Ввод'!$E$59="",'У6 Ввод'!$D$59&gt;$B15),0,MAX(0,MIN(1,'У6 Ввод'!$E$59-NETWORKDAYS('У6 Ввод'!$D$59,$B15)+1))/Настройки!$E$12*100)</f>
        <v>0</v>
      </c>
      <c r="BC15" s="67" t="n">
        <f aca="false">IF(OR($D15=1,MONTH($B15)&lt;&gt;MONTH(StartDate),'У6 Ввод'!$D$60="",'У6 Ввод'!$E$60="",'У6 Ввод'!$D$60&gt;$B15),0,MAX(0,MIN(1,'У6 Ввод'!$E$60-NETWORKDAYS('У6 Ввод'!$D$60,$B15)+1))/Настройки!$E$12*100)</f>
        <v>0</v>
      </c>
      <c r="BD15" s="67" t="n">
        <f aca="false">IF(OR($D15=1,MONTH($B15)&lt;&gt;MONTH(StartDate),'У6 Ввод'!$D$61="",'У6 Ввод'!$E$61="",'У6 Ввод'!$D$61&gt;$B15),0,MAX(0,MIN(1,'У6 Ввод'!$E$61-NETWORKDAYS('У6 Ввод'!$D$61,$B15)+1))/Настройки!$E$12*100)</f>
        <v>0</v>
      </c>
      <c r="BE15" s="67" t="n">
        <f aca="false">IF(OR($D15=1,MONTH($B15)&lt;&gt;MONTH(StartDate),'У6 Ввод'!$D$62="",'У6 Ввод'!$E$62="",'У6 Ввод'!$D$62&gt;$B15),0,MAX(0,MIN(1,'У6 Ввод'!$E$62-NETWORKDAYS('У6 Ввод'!$D$62,$B15)+1))/Настройки!$E$12*100)</f>
        <v>0</v>
      </c>
      <c r="BF15" s="67" t="n">
        <f aca="false">IF(OR($D15=1,MONTH($B15)&lt;&gt;MONTH(StartDate),'У6 Ввод'!$D$63="",'У6 Ввод'!$E$63="",'У6 Ввод'!$D$63&gt;$B15),0,MAX(0,MIN(1,'У6 Ввод'!$E$63-NETWORKDAYS('У6 Ввод'!$D$63,$B15)+1))/Настройки!$E$12*100)</f>
        <v>0</v>
      </c>
      <c r="BG15" s="67" t="n">
        <f aca="false">IF(OR($D15=1,MONTH($B15)&lt;&gt;MONTH(StartDate),'У6 Ввод'!$D$64="",'У6 Ввод'!$E$64="",'У6 Ввод'!$D$64&gt;$B15),0,MAX(0,MIN(1,'У6 Ввод'!$E$64-NETWORKDAYS('У6 Ввод'!$D$64,$B15)+1))/Настройки!$E$12*100)</f>
        <v>0</v>
      </c>
      <c r="BH15" s="67" t="n">
        <f aca="false">IF(OR($D15=1,MONTH($B15)&lt;&gt;MONTH(StartDate),'У6 Ввод'!$D$65="",'У6 Ввод'!$E$65="",'У6 Ввод'!$D$65&gt;$B15),0,MAX(0,MIN(1,'У6 Ввод'!$E$65-NETWORKDAYS('У6 Ввод'!$D$65,$B15)+1))/Настройки!$E$12*100)</f>
        <v>0</v>
      </c>
      <c r="BI15" s="67" t="n">
        <f aca="false">IF(OR($D15=1,MONTH($B15)&lt;&gt;MONTH(StartDate),'У6 Ввод'!$D$66="",'У6 Ввод'!$E$66="",'У6 Ввод'!$D$66&gt;$B15),0,MAX(0,MIN(1,'У6 Ввод'!$E$66-NETWORKDAYS('У6 Ввод'!$D$66,$B15)+1))/Настройки!$E$12*100)</f>
        <v>0</v>
      </c>
      <c r="BJ15" s="67" t="n">
        <f aca="false">IF(OR($D15=1,MONTH($B15)&lt;&gt;MONTH(StartDate),'У6 Ввод'!$D$67="",'У6 Ввод'!$E$67="",'У6 Ввод'!$D$67&gt;$B15),0,MAX(0,MIN(1,'У6 Ввод'!$E$67-NETWORKDAYS('У6 Ввод'!$D$67,$B15)+1))/Настройки!$E$12*100)</f>
        <v>0</v>
      </c>
      <c r="BK15" s="67" t="n">
        <f aca="false">IF(OR($D15=1,MONTH($B15)&lt;&gt;MONTH(StartDate),'У6 Ввод'!$D$68="",'У6 Ввод'!$E$68="",'У6 Ввод'!$D$68&gt;$B15),0,MAX(0,MIN(1,'У6 Ввод'!$E$68-NETWORKDAYS('У6 Ввод'!$D$68,$B15)+1))/Настройки!$E$12*100)</f>
        <v>0</v>
      </c>
      <c r="BL15" s="67" t="n">
        <f aca="false">IF(OR($D15=1,MONTH($B15)&lt;&gt;MONTH(StartDate),'У6 Ввод'!$D$69="",'У6 Ввод'!$E$69="",'У6 Ввод'!$D$69&gt;$B15),0,MAX(0,MIN(1,'У6 Ввод'!$E$69-NETWORKDAYS('У6 Ввод'!$D$69,$B15)+1))/Настройки!$E$12*100)</f>
        <v>0</v>
      </c>
      <c r="BM15" s="67" t="n">
        <f aca="false">IF(OR($D15=1,MONTH($B15)&lt;&gt;MONTH(StartDate),'У6 Ввод'!$D$70="",'У6 Ввод'!$E$70="",'У6 Ввод'!$D$70&gt;$B15),0,MAX(0,MIN(1,'У6 Ввод'!$E$70-NETWORKDAYS('У6 Ввод'!$D$70,$B15)+1))/Настройки!$E$12*100)</f>
        <v>0</v>
      </c>
      <c r="BN15" s="67" t="n">
        <f aca="false">IF(OR($D15=1,MONTH($B15)&lt;&gt;MONTH(StartDate),'У6 Ввод'!$D$71="",'У6 Ввод'!$E$71="",'У6 Ввод'!$D$71&gt;$B15),0,MAX(0,MIN(1,'У6 Ввод'!$E$71-NETWORKDAYS('У6 Ввод'!$D$71,$B15)+1))/Настройки!$E$12*100)</f>
        <v>0</v>
      </c>
      <c r="BO15" s="67" t="n">
        <f aca="false">IF(OR($D15=1,MONTH($B15)&lt;&gt;MONTH(StartDate),'У6 Ввод'!$D$72="",'У6 Ввод'!$E$72="",'У6 Ввод'!$D$72&gt;$B15),0,MAX(0,MIN(1,'У6 Ввод'!$E$72-NETWORKDAYS('У6 Ввод'!$D$72,$B15)+1))/Настройки!$E$12*100)</f>
        <v>0</v>
      </c>
      <c r="BP15" s="67" t="n">
        <f aca="false">IF(OR($D15=1,MONTH($B15)&lt;&gt;MONTH(StartDate),'У6 Ввод'!$D$73="",'У6 Ввод'!$E$73="",'У6 Ввод'!$D$73&gt;$B15),0,MAX(0,MIN(1,'У6 Ввод'!$E$73-NETWORKDAYS('У6 Ввод'!$D$73,$B15)+1))/Настройки!$E$12*100)</f>
        <v>0</v>
      </c>
      <c r="BQ15" s="67" t="n">
        <f aca="false">IF(OR($D15=1,MONTH($B15)&lt;&gt;MONTH(StartDate),'У6 Ввод'!$D$74="",'У6 Ввод'!$E$74="",'У6 Ввод'!$D$74&gt;$B15),0,MAX(0,MIN(1,'У6 Ввод'!$E$74-NETWORKDAYS('У6 Ввод'!$D$74,$B15)+1))/Настройки!$E$12*100)</f>
        <v>0</v>
      </c>
      <c r="BR15" s="67" t="n">
        <f aca="false">IF(OR($D15=1,MONTH($B15)&lt;&gt;MONTH(StartDate),'У6 Ввод'!$D$75="",'У6 Ввод'!$E$75="",'У6 Ввод'!$D$75&gt;$B15),0,MAX(0,MIN(1,'У6 Ввод'!$E$75-NETWORKDAYS('У6 Ввод'!$D$75,$B15)+1))/Настройки!$E$12*100)</f>
        <v>0</v>
      </c>
      <c r="BS15" s="67" t="n">
        <f aca="false">IF(OR($D15=1,MONTH($B15)&lt;&gt;MONTH(StartDate),'У6 Ввод'!$D$76="",'У6 Ввод'!$E$76="",'У6 Ввод'!$D$76&gt;$B15),0,MAX(0,MIN(1,'У6 Ввод'!$E$76-NETWORKDAYS('У6 Ввод'!$D$76,$B15)+1))/Настройки!$E$12*100)</f>
        <v>0</v>
      </c>
      <c r="BT15" s="67" t="n">
        <f aca="false">IF(OR($D15=1,MONTH($B15)&lt;&gt;MONTH(StartDate),'У6 Ввод'!$D$77="",'У6 Ввод'!$E$77="",'У6 Ввод'!$D$77&gt;$B15),0,MAX(0,MIN(1,'У6 Ввод'!$E$77-NETWORKDAYS('У6 Ввод'!$D$77,$B15)+1))/Настройки!$E$12*100)</f>
        <v>0</v>
      </c>
      <c r="BU15" s="67" t="n">
        <f aca="false">IF(OR($D15=1,MONTH($B15)&lt;&gt;MONTH(StartDate),'У6 Ввод'!$D$78="",'У6 Ввод'!$E$78="",'У6 Ввод'!$D$78&gt;$B15),0,MAX(0,MIN(1,'У6 Ввод'!$E$78-NETWORKDAYS('У6 Ввод'!$D$78,$B15)+1))/Настройки!$E$12*100)</f>
        <v>0</v>
      </c>
      <c r="BV15" s="67" t="n">
        <f aca="false">IF(OR($D15=1,MONTH($B15)&lt;&gt;MONTH(StartDate),'У6 Ввод'!$D$79="",'У6 Ввод'!$E$79="",'У6 Ввод'!$D$79&gt;$B15),0,MAX(0,MIN(1,'У6 Ввод'!$E$79-NETWORKDAYS('У6 Ввод'!$D$79,$B15)+1))/Настройки!$E$12*100)</f>
        <v>0</v>
      </c>
      <c r="BW15" s="67" t="n">
        <f aca="false">IF(OR($D15=1,MONTH($B15)&lt;&gt;MONTH(StartDate),'У6 Ввод'!$D$80="",'У6 Ввод'!$E$80="",'У6 Ввод'!$D$80&gt;$B15),0,MAX(0,MIN(1,'У6 Ввод'!$E$80-NETWORKDAYS('У6 Ввод'!$D$80,$B15)+1))/Настройки!$E$12*100)</f>
        <v>0</v>
      </c>
      <c r="BX15" s="67" t="n">
        <f aca="false">IF(OR($D15=1,MONTH($B15)&lt;&gt;MONTH(StartDate),'У6 Ввод'!$D$81="",'У6 Ввод'!$E$81="",'У6 Ввод'!$D$81&gt;$B15),0,MAX(0,MIN(1,'У6 Ввод'!$E$81-NETWORKDAYS('У6 Ввод'!$D$81,$B15)+1))/Настройки!$E$12*100)</f>
        <v>0</v>
      </c>
      <c r="BY15" s="67" t="n">
        <f aca="false">IF(OR($D15=1,MONTH($B15)&lt;&gt;MONTH(StartDate),'У6 Ввод'!$D$82="",'У6 Ввод'!$E$82="",'У6 Ввод'!$D$82&gt;$B15),0,MAX(0,MIN(1,'У6 Ввод'!$E$82-NETWORKDAYS('У6 Ввод'!$D$82,$B15)+1))/Настройки!$E$12*100)</f>
        <v>0</v>
      </c>
      <c r="BZ15" s="67" t="n">
        <f aca="false">IF(OR($D15=1,MONTH($B15)&lt;&gt;MONTH(StartDate),'У6 Ввод'!$D$83="",'У6 Ввод'!$E$83="",'У6 Ввод'!$D$83&gt;$B15),0,MAX(0,MIN(1,'У6 Ввод'!$E$83-NETWORKDAYS('У6 Ввод'!$D$83,$B15)+1))/Настройки!$E$12*100)</f>
        <v>0</v>
      </c>
      <c r="CA15" s="67" t="n">
        <f aca="false">IF(OR($D15=1,MONTH($B15)&lt;&gt;MONTH(StartDate),'У6 Ввод'!$D$84="",'У6 Ввод'!$E$84="",'У6 Ввод'!$D$84&gt;$B15),0,MAX(0,MIN(1,'У6 Ввод'!$E$84-NETWORKDAYS('У6 Ввод'!$D$84,$B15)+1))/Настройки!$E$12*100)</f>
        <v>0</v>
      </c>
      <c r="CB15" s="67" t="n">
        <f aca="false">IF(OR($D15=1,MONTH($B15)&lt;&gt;MONTH(StartDate),'У6 Ввод'!$D$85="",'У6 Ввод'!$E$85="",'У6 Ввод'!$D$85&gt;$B15),0,MAX(0,MIN(1,'У6 Ввод'!$E$85-NETWORKDAYS('У6 Ввод'!$D$85,$B15)+1))/Настройки!$E$12*100)</f>
        <v>0</v>
      </c>
      <c r="CC15" s="67" t="n">
        <f aca="false">IF(OR($D15=1,MONTH($B15)&lt;&gt;MONTH(StartDate),'У6 Ввод'!$D$86="",'У6 Ввод'!$E$86="",'У6 Ввод'!$D$86&gt;$B15),0,MAX(0,MIN(1,'У6 Ввод'!$E$86-NETWORKDAYS('У6 Ввод'!$D$86,$B15)+1))/Настройки!$E$12*100)</f>
        <v>0</v>
      </c>
      <c r="CD15" s="67" t="n">
        <f aca="false">IF(OR($D15=1,MONTH($B15)&lt;&gt;MONTH(StartDate),'У6 Ввод'!$D$87="",'У6 Ввод'!$E$87="",'У6 Ввод'!$D$87&gt;$B15),0,MAX(0,MIN(1,'У6 Ввод'!$E$87-NETWORKDAYS('У6 Ввод'!$D$87,$B15)+1))/Настройки!$E$12*100)</f>
        <v>0</v>
      </c>
      <c r="CE15" s="67" t="n">
        <f aca="false">IF(OR($D15=1,MONTH($B15)&lt;&gt;MONTH(StartDate),'У6 Ввод'!$D$88="",'У6 Ввод'!$E$88="",'У6 Ввод'!$D$88&gt;$B15),0,MAX(0,MIN(1,'У6 Ввод'!$E$88-NETWORKDAYS('У6 Ввод'!$D$88,$B15)+1))/Настройки!$E$12*100)</f>
        <v>0</v>
      </c>
      <c r="CF15" s="67" t="n">
        <f aca="false">IF(OR($D15=1,MONTH($B15)&lt;&gt;MONTH(StartDate),'У6 Ввод'!$D$89="",'У6 Ввод'!$E$89="",'У6 Ввод'!$D$89&gt;$B15),0,MAX(0,MIN(1,'У6 Ввод'!$E$89-NETWORKDAYS('У6 Ввод'!$D$89,$B15)+1))/Настройки!$E$12*100)</f>
        <v>0</v>
      </c>
      <c r="CG15" s="67" t="n">
        <f aca="false">IF(OR($D15=1,MONTH($B15)&lt;&gt;MONTH(StartDate),'У6 Ввод'!$D$90="",'У6 Ввод'!$E$90="",'У6 Ввод'!$D$90&gt;$B15),0,MAX(0,MIN(1,'У6 Ввод'!$E$90-NETWORKDAYS('У6 Ввод'!$D$90,$B15)+1))/Настройки!$E$12*100)</f>
        <v>0</v>
      </c>
      <c r="CH15" s="67" t="n">
        <f aca="false">IF(OR($D15=1,MONTH($B15)&lt;&gt;MONTH(StartDate),'У6 Ввод'!$D$91="",'У6 Ввод'!$E$91="",'У6 Ввод'!$D$91&gt;$B15),0,MAX(0,MIN(1,'У6 Ввод'!$E$91-NETWORKDAYS('У6 Ввод'!$D$91,$B15)+1))/Настройки!$E$12*100)</f>
        <v>0</v>
      </c>
      <c r="CI15" s="67" t="n">
        <f aca="false">IF(OR($D15=1,MONTH($B15)&lt;&gt;MONTH(StartDate),'У6 Ввод'!$D$92="",'У6 Ввод'!$E$92="",'У6 Ввод'!$D$92&gt;$B15),0,MAX(0,MIN(1,'У6 Ввод'!$E$92-NETWORKDAYS('У6 Ввод'!$D$92,$B15)+1))/Настройки!$E$12*100)</f>
        <v>0</v>
      </c>
      <c r="CJ15" s="67" t="n">
        <f aca="false">IF(OR($D15=1,MONTH($B15)&lt;&gt;MONTH(StartDate),'У6 Ввод'!$D$93="",'У6 Ввод'!$E$93="",'У6 Ввод'!$D$93&gt;$B15),0,MAX(0,MIN(1,'У6 Ввод'!$E$93-NETWORKDAYS('У6 Ввод'!$D$93,$B15)+1))/Настройки!$E$12*100)</f>
        <v>0</v>
      </c>
      <c r="CK15" s="67" t="n">
        <f aca="false">IF(OR($D15=1,MONTH($B15)&lt;&gt;MONTH(StartDate),'У6 Ввод'!$D$94="",'У6 Ввод'!$E$94="",'У6 Ввод'!$D$94&gt;$B15),0,MAX(0,MIN(1,'У6 Ввод'!$E$94-NETWORKDAYS('У6 Ввод'!$D$94,$B15)+1))/Настройки!$E$12*100)</f>
        <v>0</v>
      </c>
      <c r="CL15" s="67" t="n">
        <f aca="false">IF(OR($D15=1,MONTH($B15)&lt;&gt;MONTH(StartDate),'У6 Ввод'!$D$95="",'У6 Ввод'!$E$95="",'У6 Ввод'!$D$95&gt;$B15),0,MAX(0,MIN(1,'У6 Ввод'!$E$95-NETWORKDAYS('У6 Ввод'!$D$95,$B15)+1))/Настройки!$E$12*100)</f>
        <v>0</v>
      </c>
      <c r="CM15" s="67" t="n">
        <f aca="false">IF(OR($D15=1,MONTH($B15)&lt;&gt;MONTH(StartDate),'У6 Ввод'!$D$96="",'У6 Ввод'!$E$96="",'У6 Ввод'!$D$96&gt;$B15),0,MAX(0,MIN(1,'У6 Ввод'!$E$96-NETWORKDAYS('У6 Ввод'!$D$96,$B15)+1))/Настройки!$E$12*100)</f>
        <v>0</v>
      </c>
      <c r="CN15" s="67" t="n">
        <f aca="false">IF(OR($D15=1,MONTH($B15)&lt;&gt;MONTH(StartDate),'У6 Ввод'!$D$97="",'У6 Ввод'!$E$97="",'У6 Ввод'!$D$97&gt;$B15),0,MAX(0,MIN(1,'У6 Ввод'!$E$97-NETWORKDAYS('У6 Ввод'!$D$97,$B15)+1))/Настройки!$E$12*100)</f>
        <v>0</v>
      </c>
      <c r="CO15" s="67" t="n">
        <f aca="false">IF(OR($D15=1,MONTH($B15)&lt;&gt;MONTH(StartDate),'У6 Ввод'!$D$98="",'У6 Ввод'!$E$98="",'У6 Ввод'!$D$98&gt;$B15),0,MAX(0,MIN(1,'У6 Ввод'!$E$98-NETWORKDAYS('У6 Ввод'!$D$98,$B15)+1))/Настройки!$E$12*100)</f>
        <v>0</v>
      </c>
      <c r="CP15" s="67" t="n">
        <f aca="false">IF(OR($D15=1,MONTH($B15)&lt;&gt;MONTH(StartDate),'У6 Ввод'!$D$99="",'У6 Ввод'!$E$99="",'У6 Ввод'!$D$99&gt;$B15),0,MAX(0,MIN(1,'У6 Ввод'!$E$99-NETWORKDAYS('У6 Ввод'!$D$99,$B15)+1))/Настройки!$E$12*100)</f>
        <v>0</v>
      </c>
      <c r="CQ15" s="67" t="n">
        <f aca="false">IF(OR($D15=1,MONTH($B15)&lt;&gt;MONTH(StartDate),'У6 Ввод'!$D$100="",'У6 Ввод'!$E$100="",'У6 Ввод'!$D$100&gt;$B15),0,MAX(0,MIN(1,'У6 Ввод'!$E$100-NETWORKDAYS('У6 Ввод'!$D$100,$B15)+1))/Настройки!$E$12*100)</f>
        <v>0</v>
      </c>
      <c r="CR15" s="67" t="n">
        <f aca="false">IF(OR($D15=1,MONTH($B15)&lt;&gt;MONTH(StartDate),'У6 Ввод'!$D$101="",'У6 Ввод'!$E$101="",'У6 Ввод'!$D$101&gt;$B15),0,MAX(0,MIN(1,'У6 Ввод'!$E$101-NETWORKDAYS('У6 Ввод'!$D$101,$B15)+1))/Настройки!$E$12*100)</f>
        <v>0</v>
      </c>
      <c r="CS15" s="67" t="n">
        <f aca="false">IF(OR($D15=1,MONTH($B15)&lt;&gt;MONTH(StartDate),'У6 Ввод'!$D$102="",'У6 Ввод'!$E$102="",'У6 Ввод'!$D$102&gt;$B15),0,MAX(0,MIN(1,'У6 Ввод'!$E$102-NETWORKDAYS('У6 Ввод'!$D$102,$B15)+1))/Настройки!$E$12*100)</f>
        <v>0</v>
      </c>
      <c r="CT15" s="67" t="n">
        <f aca="false">IF(OR($D15=1,MONTH($B15)&lt;&gt;MONTH(StartDate),'У6 Ввод'!$D$103="",'У6 Ввод'!$E$103="",'У6 Ввод'!$D$103&gt;$B15),0,MAX(0,MIN(1,'У6 Ввод'!$E$103-NETWORKDAYS('У6 Ввод'!$D$103,$B15)+1))/Настройки!$E$12*100)</f>
        <v>0</v>
      </c>
      <c r="CU15" s="67" t="n">
        <f aca="false">IF(OR($D15=1,MONTH($B15)&lt;&gt;MONTH(StartDate),'У6 Ввод'!$D$104="",'У6 Ввод'!$E$104="",'У6 Ввод'!$D$104&gt;$B15),0,MAX(0,MIN(1,'У6 Ввод'!$E$104-NETWORKDAYS('У6 Ввод'!$D$104,$B15)+1))/Настройки!$E$12*100)</f>
        <v>0</v>
      </c>
      <c r="CV15" s="67" t="n">
        <f aca="false">IF(OR($D15=1,MONTH($B15)&lt;&gt;MONTH(StartDate),'У6 Ввод'!$D$105="",'У6 Ввод'!$E$105="",'У6 Ввод'!$D$105&gt;$B15),0,MAX(0,MIN(1,'У6 Ввод'!$E$105-NETWORKDAYS('У6 Ввод'!$D$105,$B15)+1))/Настройки!$E$12*100)</f>
        <v>0</v>
      </c>
      <c r="CW15" s="67" t="n">
        <f aca="false">IF(OR($D15=1,MONTH($B15)&lt;&gt;MONTH(StartDate),'У6 Ввод'!$D$106="",'У6 Ввод'!$E$106="",'У6 Ввод'!$D$106&gt;$B15),0,MAX(0,MIN(1,'У6 Ввод'!$E$106-NETWORKDAYS('У6 Ввод'!$D$106,$B15)+1))/Настройки!$E$12*100)</f>
        <v>0</v>
      </c>
      <c r="CX15" s="67" t="n">
        <f aca="false">IF(OR($D15=1,MONTH($B15)&lt;&gt;MONTH(StartDate),'У6 Ввод'!$D$107="",'У6 Ввод'!$E$107="",'У6 Ввод'!$D$107&gt;$B15),0,MAX(0,MIN(1,'У6 Ввод'!$E$107-NETWORKDAYS('У6 Ввод'!$D$107,$B15)+1))/Настройки!$E$12*100)</f>
        <v>0</v>
      </c>
      <c r="CY15" s="67" t="n">
        <f aca="false">IF(OR($D15=1,MONTH($B15)&lt;&gt;MONTH(StartDate),'У6 Ввод'!$D$108="",'У6 Ввод'!$E$108="",'У6 Ввод'!$D$108&gt;$B15),0,MAX(0,MIN(1,'У6 Ввод'!$E$108-NETWORKDAYS('У6 Ввод'!$D$108,$B15)+1))/Настройки!$E$12*100)</f>
        <v>0</v>
      </c>
      <c r="CZ15" s="67" t="n">
        <f aca="false">IF(OR($D15=1,MONTH($B15)&lt;&gt;MONTH(StartDate),'У6 Ввод'!$D$109="",'У6 Ввод'!$E$109="",'У6 Ввод'!$D$109&gt;$B15),0,MAX(0,MIN(1,'У6 Ввод'!$E$109-NETWORKDAYS('У6 Ввод'!$D$109,$B15)+1))/Настройки!$E$12*100)</f>
        <v>0</v>
      </c>
      <c r="DA15" s="67" t="n">
        <f aca="false">IF(OR($D15=1,MONTH($B15)&lt;&gt;MONTH(StartDate),'У6 Ввод'!$D$110="",'У6 Ввод'!$E$110="",'У6 Ввод'!$D$110&gt;$B15),0,MAX(0,MIN(1,'У6 Ввод'!$E$110-NETWORKDAYS('У6 Ввод'!$D$110,$B15)+1))/Настройки!$E$12*100)</f>
        <v>0</v>
      </c>
      <c r="DB15" s="67" t="n">
        <f aca="false">IF(OR($D15=1,MONTH($B15)&lt;&gt;MONTH(StartDate),'У6 Ввод'!$D$111="",'У6 Ввод'!$E$111="",'У6 Ввод'!$D$111&gt;$B15),0,MAX(0,MIN(1,'У6 Ввод'!$E$111-NETWORKDAYS('У6 Ввод'!$D$111,$B15)+1))/Настройки!$E$12*100)</f>
        <v>0</v>
      </c>
      <c r="DC15" s="67" t="n">
        <f aca="false">IF(OR($D15=1,MONTH($B15)&lt;&gt;MONTH(StartDate),'У6 Ввод'!$D$112="",'У6 Ввод'!$E$112="",'У6 Ввод'!$D$112&gt;$B15),0,MAX(0,MIN(1,'У6 Ввод'!$E$112-NETWORKDAYS('У6 Ввод'!$D$112,$B15)+1))/Настройки!$E$12*100)</f>
        <v>0</v>
      </c>
      <c r="DD15" s="67" t="n">
        <f aca="false">IF(OR($D15=1,MONTH($B15)&lt;&gt;MONTH(StartDate),'У6 Ввод'!$D$113="",'У6 Ввод'!$E$113="",'У6 Ввод'!$D$113&gt;$B15),0,MAX(0,MIN(1,'У6 Ввод'!$E$113-NETWORKDAYS('У6 Ввод'!$D$113,$B15)+1))/Настройки!$E$12*100)</f>
        <v>0</v>
      </c>
      <c r="DE15" s="67" t="n">
        <f aca="false">IF(OR($D15=1,MONTH($B15)&lt;&gt;MONTH(StartDate),'У6 Ввод'!$D$114="",'У6 Ввод'!$E$114="",'У6 Ввод'!$D$114&gt;$B15),0,MAX(0,MIN(1,'У6 Ввод'!$E$114-NETWORKDAYS('У6 Ввод'!$D$114,$B15)+1))/Настройки!$E$12*100)</f>
        <v>0</v>
      </c>
      <c r="DF15" s="67" t="n">
        <f aca="false">IF(OR($D15=1,MONTH($B15)&lt;&gt;MONTH(StartDate),'У6 Ввод'!$D$115="",'У6 Ввод'!$E$115="",'У6 Ввод'!$D$115&gt;$B15),0,MAX(0,MIN(1,'У6 Ввод'!$E$115-NETWORKDAYS('У6 Ввод'!$D$115,$B15)+1))/Настройки!$E$12*100)</f>
        <v>0</v>
      </c>
      <c r="DG15" s="67" t="n">
        <f aca="false">IF(OR($D15=1,MONTH($B15)&lt;&gt;MONTH(StartDate),'У6 Ввод'!$D$116="",'У6 Ввод'!$E$116="",'У6 Ввод'!$D$116&gt;$B15),0,MAX(0,MIN(1,'У6 Ввод'!$E$116-NETWORKDAYS('У6 Ввод'!$D$116,$B15)+1))/Настройки!$E$12*100)</f>
        <v>0</v>
      </c>
      <c r="DH15" s="67" t="n">
        <f aca="false">IF(OR($D15=1,MONTH($B15)&lt;&gt;MONTH(StartDate),'У6 Ввод'!$D$117="",'У6 Ввод'!$E$117="",'У6 Ввод'!$D$117&gt;$B15),0,MAX(0,MIN(1,'У6 Ввод'!$E$117-NETWORKDAYS('У6 Ввод'!$D$117,$B15)+1))/Настройки!$E$12*100)</f>
        <v>0</v>
      </c>
      <c r="DI15" s="67" t="n">
        <f aca="false">IF(OR($D15=1,MONTH($B15)&lt;&gt;MONTH(StartDate),'У6 Ввод'!$D$118="",'У6 Ввод'!$E$118="",'У6 Ввод'!$D$118&gt;$B15),0,MAX(0,MIN(1,'У6 Ввод'!$E$118-NETWORKDAYS('У6 Ввод'!$D$118,$B15)+1))/Настройки!$E$12*100)</f>
        <v>0</v>
      </c>
      <c r="DJ15" s="67" t="n">
        <f aca="false">IF(OR($D15=1,MONTH($B15)&lt;&gt;MONTH(StartDate),'У6 Ввод'!$D$119="",'У6 Ввод'!$E$119="",'У6 Ввод'!$D$119&gt;$B15),0,MAX(0,MIN(1,'У6 Ввод'!$E$119-NETWORKDAYS('У6 Ввод'!$D$119,$B15)+1))/Настройки!$E$12*100)</f>
        <v>0</v>
      </c>
      <c r="DK15" s="67" t="n">
        <f aca="false">IF(OR($D15=1,MONTH($B15)&lt;&gt;MONTH(StartDate),'У6 Ввод'!$D$120="",'У6 Ввод'!$E$120="",'У6 Ввод'!$D$120&gt;$B15),0,MAX(0,MIN(1,'У6 Ввод'!$E$120-NETWORKDAYS('У6 Ввод'!$D$120,$B15)+1))/Настройки!$E$12*100)</f>
        <v>0</v>
      </c>
      <c r="DL15" s="67" t="n">
        <f aca="false">IF(OR($D15=1,MONTH($B15)&lt;&gt;MONTH(StartDate),'У6 Ввод'!$D$121="",'У6 Ввод'!$E$121="",'У6 Ввод'!$D$121&gt;$B15),0,MAX(0,MIN(1,'У6 Ввод'!$E$121-NETWORKDAYS('У6 Ввод'!$D$121,$B15)+1))/Настройки!$E$12*100)</f>
        <v>0</v>
      </c>
      <c r="DM15" s="67" t="n">
        <f aca="false">IF(OR($D15=1,MONTH($B15)&lt;&gt;MONTH(StartDate),'У6 Ввод'!$D$122="",'У6 Ввод'!$E$122="",'У6 Ввод'!$D$122&gt;$B15),0,MAX(0,MIN(1,'У6 Ввод'!$E$122-NETWORKDAYS('У6 Ввод'!$D$122,$B15)+1))/Настройки!$E$12*100)</f>
        <v>0</v>
      </c>
      <c r="DN15" s="67" t="n">
        <f aca="false">IF(OR($D15=1,MONTH($B15)&lt;&gt;MONTH(StartDate),'У6 Ввод'!$D$123="",'У6 Ввод'!$E$123="",'У6 Ввод'!$D$123&gt;$B15),0,MAX(0,MIN(1,'У6 Ввод'!$E$123-NETWORKDAYS('У6 Ввод'!$D$123,$B15)+1))/Настройки!$E$12*100)</f>
        <v>0</v>
      </c>
      <c r="DO15" s="67" t="n">
        <f aca="false">IF(OR($D15=1,MONTH($B15)&lt;&gt;MONTH(StartDate),'У6 Ввод'!$D$124="",'У6 Ввод'!$E$124="",'У6 Ввод'!$D$124&gt;$B15),0,MAX(0,MIN(1,'У6 Ввод'!$E$124-NETWORKDAYS('У6 Ввод'!$D$124,$B15)+1))/Настройки!$E$12*100)</f>
        <v>0</v>
      </c>
      <c r="DP15" s="67" t="n">
        <f aca="false">IF(OR($D15=1,MONTH($B15)&lt;&gt;MONTH(StartDate),'У6 Ввод'!$D$125="",'У6 Ввод'!$E$125="",'У6 Ввод'!$D$125&gt;$B15),0,MAX(0,MIN(1,'У6 Ввод'!$E$125-NETWORKDAYS('У6 Ввод'!$D$125,$B15)+1))/Настройки!$E$12*100)</f>
        <v>0</v>
      </c>
      <c r="DQ15" s="67" t="n">
        <f aca="false">IF(OR($D15=1,MONTH($B15)&lt;&gt;MONTH(StartDate),'У6 Ввод'!$D$126="",'У6 Ввод'!$E$126="",'У6 Ввод'!$D$126&gt;$B15),0,MAX(0,MIN(1,'У6 Ввод'!$E$126-NETWORKDAYS('У6 Ввод'!$D$126,$B15)+1))/Настройки!$E$12*100)</f>
        <v>0</v>
      </c>
      <c r="DR15" s="67" t="n">
        <f aca="false">IF(OR($D15=1,MONTH($B15)&lt;&gt;MONTH(StartDate),'У6 Ввод'!$D$127="",'У6 Ввод'!$E$127="",'У6 Ввод'!$D$127&gt;$B15),0,MAX(0,MIN(1,'У6 Ввод'!$E$127-NETWORKDAYS('У6 Ввод'!$D$127,$B15)+1))/Настройки!$E$12*100)</f>
        <v>0</v>
      </c>
      <c r="DS15" s="67" t="n">
        <f aca="false">IF(OR($D15=1,MONTH($B15)&lt;&gt;MONTH(StartDate),'У6 Ввод'!$D$128="",'У6 Ввод'!$E$128="",'У6 Ввод'!$D$128&gt;$B15),0,MAX(0,MIN(1,'У6 Ввод'!$E$128-NETWORKDAYS('У6 Ввод'!$D$128,$B15)+1))/Настройки!$E$12*100)</f>
        <v>0</v>
      </c>
      <c r="DT15" s="67" t="n">
        <f aca="false">IF(OR($D15=1,MONTH($B15)&lt;&gt;MONTH(StartDate),'У6 Ввод'!$D$129="",'У6 Ввод'!$E$129="",'У6 Ввод'!$D$129&gt;$B15),0,MAX(0,MIN(1,'У6 Ввод'!$E$129-NETWORKDAYS('У6 Ввод'!$D$129,$B15)+1))/Настройки!$E$12*100)</f>
        <v>0</v>
      </c>
      <c r="DU15" s="67" t="n">
        <f aca="false">IF(OR($D15=1,MONTH($B15)&lt;&gt;MONTH(StartDate),'У6 Ввод'!$D$130="",'У6 Ввод'!$E$130="",'У6 Ввод'!$D$130&gt;$B15),0,MAX(0,MIN(1,'У6 Ввод'!$E$130-NETWORKDAYS('У6 Ввод'!$D$130,$B15)+1))/Настройки!$E$12*100)</f>
        <v>0</v>
      </c>
      <c r="DV15" s="67" t="n">
        <f aca="false">IF(OR($D15=1,MONTH($B15)&lt;&gt;MONTH(StartDate),'У6 Ввод'!$D$131="",'У6 Ввод'!$E$131="",'У6 Ввод'!$D$131&gt;$B15),0,MAX(0,MIN(1,'У6 Ввод'!$E$131-NETWORKDAYS('У6 Ввод'!$D$131,$B15)+1))/Настройки!$E$12*100)</f>
        <v>0</v>
      </c>
      <c r="DW15" s="67" t="n">
        <f aca="false">IF(OR($D15=1,MONTH($B15)&lt;&gt;MONTH(StartDate),'У6 Ввод'!$D$132="",'У6 Ввод'!$E$132="",'У6 Ввод'!$D$132&gt;$B15),0,MAX(0,MIN(1,'У6 Ввод'!$E$132-NETWORKDAYS('У6 Ввод'!$D$132,$B15)+1))/Настройки!$E$12*100)</f>
        <v>0</v>
      </c>
      <c r="DX15" s="67" t="n">
        <f aca="false">IF(OR($D15=1,MONTH($B15)&lt;&gt;MONTH(StartDate),'У6 Ввод'!$D$133="",'У6 Ввод'!$E$133="",'У6 Ввод'!$D$133&gt;$B15),0,MAX(0,MIN(1,'У6 Ввод'!$E$133-NETWORKDAYS('У6 Ввод'!$D$133,$B15)+1))/Настройки!$E$12*100)</f>
        <v>0</v>
      </c>
      <c r="DY15" s="67" t="n">
        <f aca="false">IF(OR($D15=1,MONTH($B15)&lt;&gt;MONTH(StartDate),'У6 Ввод'!$D$134="",'У6 Ввод'!$E$134="",'У6 Ввод'!$D$134&gt;$B15),0,MAX(0,MIN(1,'У6 Ввод'!$E$134-NETWORKDAYS('У6 Ввод'!$D$134,$B15)+1))/Настройки!$E$12*100)</f>
        <v>0</v>
      </c>
      <c r="DZ15" s="67" t="n">
        <f aca="false">IF(OR($D15=1,MONTH($B15)&lt;&gt;MONTH(StartDate),'У6 Ввод'!$D$135="",'У6 Ввод'!$E$135="",'У6 Ввод'!$D$135&gt;$B15),0,MAX(0,MIN(1,'У6 Ввод'!$E$135-NETWORKDAYS('У6 Ввод'!$D$135,$B15)+1))/Настройки!$E$12*100)</f>
        <v>0</v>
      </c>
      <c r="EA15" s="67" t="n">
        <f aca="false">IF(OR($D15=1,MONTH($B15)&lt;&gt;MONTH(StartDate),'У6 Ввод'!$D$136="",'У6 Ввод'!$E$136="",'У6 Ввод'!$D$136&gt;$B15),0,MAX(0,MIN(1,'У6 Ввод'!$E$136-NETWORKDAYS('У6 Ввод'!$D$136,$B15)+1))/Настройки!$E$12*100)</f>
        <v>0</v>
      </c>
      <c r="EB15" s="67" t="n">
        <f aca="false">IF(OR($D15=1,MONTH($B15)&lt;&gt;MONTH(StartDate),'У6 Ввод'!$D$137="",'У6 Ввод'!$E$137="",'У6 Ввод'!$D$137&gt;$B15),0,MAX(0,MIN(1,'У6 Ввод'!$E$137-NETWORKDAYS('У6 Ввод'!$D$137,$B15)+1))/Настройки!$E$12*100)</f>
        <v>0</v>
      </c>
      <c r="EC15" s="67" t="n">
        <f aca="false">IF(OR($D15=1,MONTH($B15)&lt;&gt;MONTH(StartDate),'У6 Ввод'!$D$138="",'У6 Ввод'!$E$138="",'У6 Ввод'!$D$138&gt;$B15),0,MAX(0,MIN(1,'У6 Ввод'!$E$138-NETWORKDAYS('У6 Ввод'!$D$138,$B15)+1))/Настройки!$E$12*100)</f>
        <v>0</v>
      </c>
      <c r="ED15" s="67" t="n">
        <f aca="false">IF(OR($D15=1,MONTH($B15)&lt;&gt;MONTH(StartDate),'У6 Ввод'!$D$139="",'У6 Ввод'!$E$139="",'У6 Ввод'!$D$139&gt;$B15),0,MAX(0,MIN(1,'У6 Ввод'!$E$139-NETWORKDAYS('У6 Ввод'!$D$139,$B15)+1))/Настройки!$E$12*100)</f>
        <v>0</v>
      </c>
      <c r="EE15" s="67" t="n">
        <f aca="false">IF(OR($D15=1,MONTH($B15)&lt;&gt;MONTH(StartDate),'У6 Ввод'!$D$140="",'У6 Ввод'!$E$140="",'У6 Ввод'!$D$140&gt;$B15),0,MAX(0,MIN(1,'У6 Ввод'!$E$140-NETWORKDAYS('У6 Ввод'!$D$140,$B15)+1))/Настройки!$E$12*100)</f>
        <v>0</v>
      </c>
      <c r="EF15" s="67" t="n">
        <f aca="false">IF(OR($D15=1,MONTH($B15)&lt;&gt;MONTH(StartDate),'У6 Ввод'!$D$141="",'У6 Ввод'!$E$141="",'У6 Ввод'!$D$141&gt;$B15),0,MAX(0,MIN(1,'У6 Ввод'!$E$141-NETWORKDAYS('У6 Ввод'!$D$141,$B15)+1))/Настройки!$E$12*100)</f>
        <v>0</v>
      </c>
      <c r="EG15" s="67" t="n">
        <f aca="false">IF(OR($D15=1,MONTH($B15)&lt;&gt;MONTH(StartDate),'У6 Ввод'!$D$142="",'У6 Ввод'!$E$142="",'У6 Ввод'!$D$142&gt;$B15),0,MAX(0,MIN(1,'У6 Ввод'!$E$142-NETWORKDAYS('У6 Ввод'!$D$142,$B15)+1))/Настройки!$E$12*100)</f>
        <v>0</v>
      </c>
      <c r="EH15" s="67" t="n">
        <f aca="false">IF(OR($D15=1,MONTH($B15)&lt;&gt;MONTH(StartDate),'У6 Ввод'!$D$143="",'У6 Ввод'!$E$143="",'У6 Ввод'!$D$143&gt;$B15),0,MAX(0,MIN(1,'У6 Ввод'!$E$143-NETWORKDAYS('У6 Ввод'!$D$143,$B15)+1))/Настройки!$E$12*100)</f>
        <v>0</v>
      </c>
      <c r="EI15" s="67" t="n">
        <f aca="false">IF(OR($D15=1,MONTH($B15)&lt;&gt;MONTH(StartDate),'У6 Ввод'!$D$144="",'У6 Ввод'!$E$144="",'У6 Ввод'!$D$144&gt;$B15),0,MAX(0,MIN(1,'У6 Ввод'!$E$144-NETWORKDAYS('У6 Ввод'!$D$144,$B15)+1))/Настройки!$E$12*100)</f>
        <v>0</v>
      </c>
      <c r="EJ15" s="67" t="n">
        <f aca="false">IF(OR($D15=1,MONTH($B15)&lt;&gt;MONTH(StartDate),'У6 Ввод'!$D$145="",'У6 Ввод'!$E$145="",'У6 Ввод'!$D$145&gt;$B15),0,MAX(0,MIN(1,'У6 Ввод'!$E$145-NETWORKDAYS('У6 Ввод'!$D$145,$B15)+1))/Настройки!$E$12*100)</f>
        <v>0</v>
      </c>
      <c r="EK15" s="67" t="n">
        <f aca="false">IF(OR($D15=1,MONTH($B15)&lt;&gt;MONTH(StartDate),'У6 Ввод'!$D$146="",'У6 Ввод'!$E$146="",'У6 Ввод'!$D$146&gt;$B15),0,MAX(0,MIN(1,'У6 Ввод'!$E$146-NETWORKDAYS('У6 Ввод'!$D$146,$B15)+1))/Настройки!$E$12*100)</f>
        <v>0</v>
      </c>
      <c r="EL15" s="67" t="n">
        <f aca="false">IF(OR($D15=1,MONTH($B15)&lt;&gt;MONTH(StartDate),'У6 Ввод'!$D$147="",'У6 Ввод'!$E$147="",'У6 Ввод'!$D$147&gt;$B15),0,MAX(0,MIN(1,'У6 Ввод'!$E$147-NETWORKDAYS('У6 Ввод'!$D$147,$B15)+1))/Настройки!$E$12*100)</f>
        <v>0</v>
      </c>
      <c r="EM15" s="67" t="n">
        <f aca="false">IF(OR($D15=1,MONTH($B15)&lt;&gt;MONTH(StartDate),'У6 Ввод'!$D$148="",'У6 Ввод'!$E$148="",'У6 Ввод'!$D$148&gt;$B15),0,MAX(0,MIN(1,'У6 Ввод'!$E$148-NETWORKDAYS('У6 Ввод'!$D$148,$B15)+1))/Настройки!$E$12*100)</f>
        <v>0</v>
      </c>
      <c r="EN15" s="67" t="n">
        <f aca="false">IF(OR($D15=1,MONTH($B15)&lt;&gt;MONTH(StartDate),'У6 Ввод'!$D$149="",'У6 Ввод'!$E$149="",'У6 Ввод'!$D$149&gt;$B15),0,MAX(0,MIN(1,'У6 Ввод'!$E$149-NETWORKDAYS('У6 Ввод'!$D$149,$B15)+1))/Настройки!$E$12*100)</f>
        <v>0</v>
      </c>
      <c r="EO15" s="67" t="n">
        <f aca="false">IF(OR($D15=1,MONTH($B15)&lt;&gt;MONTH(StartDate),'У6 Ввод'!$D$150="",'У6 Ввод'!$E$150="",'У6 Ввод'!$D$150&gt;$B15),0,MAX(0,MIN(1,'У6 Ввод'!$E$150-NETWORKDAYS('У6 Ввод'!$D$150,$B15)+1))/Настройки!$E$12*100)</f>
        <v>0</v>
      </c>
      <c r="EP15" s="67" t="n">
        <f aca="false">IF(OR($D15=1,MONTH($B15)&lt;&gt;MONTH(StartDate),'У6 Ввод'!$D$151="",'У6 Ввод'!$E$151="",'У6 Ввод'!$D$151&gt;$B15),0,MAX(0,MIN(1,'У6 Ввод'!$E$151-NETWORKDAYS('У6 Ввод'!$D$151,$B15)+1))/Настройки!$E$12*100)</f>
        <v>0</v>
      </c>
      <c r="EQ15" s="67" t="n">
        <f aca="false">IF(OR($D15=1,MONTH($B15)&lt;&gt;MONTH(StartDate),'У6 Ввод'!$D$152="",'У6 Ввод'!$E$152="",'У6 Ввод'!$D$152&gt;$B15),0,MAX(0,MIN(1,'У6 Ввод'!$E$152-NETWORKDAYS('У6 Ввод'!$D$152,$B15)+1))/Настройки!$E$12*100)</f>
        <v>0</v>
      </c>
      <c r="ER15" s="67" t="n">
        <f aca="false">IF(OR($D15=1,MONTH($B15)&lt;&gt;MONTH(StartDate),'У6 Ввод'!$D$153="",'У6 Ввод'!$E$153="",'У6 Ввод'!$D$153&gt;$B15),0,MAX(0,MIN(1,'У6 Ввод'!$E$153-NETWORKDAYS('У6 Ввод'!$D$153,$B15)+1))/Настройки!$E$12*100)</f>
        <v>0</v>
      </c>
      <c r="ES15" s="67" t="n">
        <f aca="false">IF(OR($D15=1,MONTH($B15)&lt;&gt;MONTH(StartDate),'У6 Ввод'!$D$154="",'У6 Ввод'!$E$154="",'У6 Ввод'!$D$154&gt;$B15),0,MAX(0,MIN(1,'У6 Ввод'!$E$154-NETWORKDAYS('У6 Ввод'!$D$154,$B15)+1))/Настройки!$E$12*100)</f>
        <v>0</v>
      </c>
      <c r="ET15" s="67" t="n">
        <f aca="false">IF(OR($D15=1,MONTH($B15)&lt;&gt;MONTH(StartDate),'У6 Ввод'!$D$155="",'У6 Ввод'!$E$155="",'У6 Ввод'!$D$155&gt;$B15),0,MAX(0,MIN(1,'У6 Ввод'!$E$155-NETWORKDAYS('У6 Ввод'!$D$155,$B15)+1))/Настройки!$E$12*100)</f>
        <v>0</v>
      </c>
      <c r="EU15" s="67" t="n">
        <f aca="false">IF(OR($D15=1,MONTH($B15)&lt;&gt;MONTH(StartDate),'У6 Ввод'!$D$156="",'У6 Ввод'!$E$156="",'У6 Ввод'!$D$156&gt;$B15),0,MAX(0,MIN(1,'У6 Ввод'!$E$156-NETWORKDAYS('У6 Ввод'!$D$156,$B15)+1))/Настройки!$E$12*100)</f>
        <v>0</v>
      </c>
      <c r="EV15" s="67" t="n">
        <f aca="false">IF(OR($D15=1,MONTH($B15)&lt;&gt;MONTH(StartDate),'У6 Ввод'!$D$157="",'У6 Ввод'!$E$157="",'У6 Ввод'!$D$157&gt;$B15),0,MAX(0,MIN(1,'У6 Ввод'!$E$157-NETWORKDAYS('У6 Ввод'!$D$157,$B15)+1))/Настройки!$E$12*100)</f>
        <v>0</v>
      </c>
      <c r="EW15" s="67" t="n">
        <f aca="false">IF(OR($D15=1,MONTH($B15)&lt;&gt;MONTH(StartDate),'У6 Ввод'!$D$158="",'У6 Ввод'!$E$158="",'У6 Ввод'!$D$158&gt;$B15),0,MAX(0,MIN(1,'У6 Ввод'!$E$158-NETWORKDAYS('У6 Ввод'!$D$158,$B15)+1))/Настройки!$E$12*100)</f>
        <v>0</v>
      </c>
      <c r="EX15" s="67" t="n">
        <f aca="false">IF(OR($D15=1,MONTH($B15)&lt;&gt;MONTH(StartDate),'У6 Ввод'!$D$159="",'У6 Ввод'!$E$159="",'У6 Ввод'!$D$159&gt;$B15),0,MAX(0,MIN(1,'У6 Ввод'!$E$159-NETWORKDAYS('У6 Ввод'!$D$159,$B15)+1))/Настройки!$E$12*100)</f>
        <v>0</v>
      </c>
      <c r="EY15" s="67" t="n">
        <f aca="false">IF(OR($D15=1,MONTH($B15)&lt;&gt;MONTH(StartDate),'У6 Ввод'!$D$160="",'У6 Ввод'!$E$160="",'У6 Ввод'!$D$160&gt;$B15),0,MAX(0,MIN(1,'У6 Ввод'!$E$160-NETWORKDAYS('У6 Ввод'!$D$160,$B15)+1))/Настройки!$E$12*100)</f>
        <v>0</v>
      </c>
      <c r="EZ15" s="67" t="n">
        <f aca="false">IF(OR($D15=1,MONTH($B15)&lt;&gt;MONTH(StartDate),'У6 Ввод'!$D$161="",'У6 Ввод'!$E$161="",'У6 Ввод'!$D$161&gt;$B15),0,MAX(0,MIN(1,'У6 Ввод'!$E$161-NETWORKDAYS('У6 Ввод'!$D$161,$B15)+1))/Настройки!$E$12*100)</f>
        <v>0</v>
      </c>
      <c r="FA15" s="67" t="n">
        <f aca="false">IF(OR($D15=1,MONTH($B15)&lt;&gt;MONTH(StartDate),'У6 Ввод'!$D$162="",'У6 Ввод'!$E$162="",'У6 Ввод'!$D$162&gt;$B15),0,MAX(0,MIN(1,'У6 Ввод'!$E$162-NETWORKDAYS('У6 Ввод'!$D$162,$B15)+1))/Настройки!$E$12*100)</f>
        <v>0</v>
      </c>
      <c r="FB15" s="67" t="n">
        <f aca="false">IF(OR($D15=1,MONTH($B15)&lt;&gt;MONTH(StartDate),'У6 Ввод'!$D$163="",'У6 Ввод'!$E$163="",'У6 Ввод'!$D$163&gt;$B15),0,MAX(0,MIN(1,'У6 Ввод'!$E$163-NETWORKDAYS('У6 Ввод'!$D$163,$B15)+1))/Настройки!$E$12*100)</f>
        <v>0</v>
      </c>
      <c r="FC15" s="67" t="n">
        <f aca="false">IF(OR($D15=1,MONTH($B15)&lt;&gt;MONTH(StartDate),'У6 Ввод'!$D$164="",'У6 Ввод'!$E$164="",'У6 Ввод'!$D$164&gt;$B15),0,MAX(0,MIN(1,'У6 Ввод'!$E$164-NETWORKDAYS('У6 Ввод'!$D$164,$B15)+1))/Настройки!$E$12*100)</f>
        <v>0</v>
      </c>
      <c r="FD15" s="67" t="n">
        <f aca="false">IF(OR($D15=1,MONTH($B15)&lt;&gt;MONTH(StartDate),'У6 Ввод'!$D$165="",'У6 Ввод'!$E$165="",'У6 Ввод'!$D$165&gt;$B15),0,MAX(0,MIN(1,'У6 Ввод'!$E$165-NETWORKDAYS('У6 Ввод'!$D$165,$B15)+1))/Настройки!$E$12*100)</f>
        <v>0</v>
      </c>
      <c r="FE15" s="67" t="n">
        <f aca="false">IF(OR($D15=1,MONTH($B15)&lt;&gt;MONTH(StartDate),'У6 Ввод'!$D$166="",'У6 Ввод'!$E$166="",'У6 Ввод'!$D$166&gt;$B15),0,MAX(0,MIN(1,'У6 Ввод'!$E$166-NETWORKDAYS('У6 Ввод'!$D$166,$B15)+1))/Настройки!$E$12*100)</f>
        <v>0</v>
      </c>
      <c r="FF15" s="67" t="n">
        <f aca="false">IF(OR($D15=1,MONTH($B15)&lt;&gt;MONTH(StartDate),'У6 Ввод'!$D$167="",'У6 Ввод'!$E$167="",'У6 Ввод'!$D$167&gt;$B15),0,MAX(0,MIN(1,'У6 Ввод'!$E$167-NETWORKDAYS('У6 Ввод'!$D$167,$B15)+1))/Настройки!$E$12*100)</f>
        <v>0</v>
      </c>
      <c r="FG15" s="67" t="n">
        <f aca="false">IF(OR($D15=1,MONTH($B15)&lt;&gt;MONTH(StartDate),'У6 Ввод'!$D$168="",'У6 Ввод'!$E$168="",'У6 Ввод'!$D$168&gt;$B15),0,MAX(0,MIN(1,'У6 Ввод'!$E$168-NETWORKDAYS('У6 Ввод'!$D$168,$B15)+1))/Настройки!$E$12*100)</f>
        <v>0</v>
      </c>
      <c r="FH15" s="67" t="n">
        <f aca="false">IF(OR($D15=1,MONTH($B15)&lt;&gt;MONTH(StartDate),'У6 Ввод'!$D$169="",'У6 Ввод'!$E$169="",'У6 Ввод'!$D$169&gt;$B15),0,MAX(0,MIN(1,'У6 Ввод'!$E$169-NETWORKDAYS('У6 Ввод'!$D$169,$B15)+1))/Настройки!$E$12*100)</f>
        <v>0</v>
      </c>
      <c r="FI15" s="67" t="n">
        <f aca="false">IF(OR($D15=1,MONTH($B15)&lt;&gt;MONTH(StartDate),'У6 Ввод'!$D$170="",'У6 Ввод'!$E$170="",'У6 Ввод'!$D$170&gt;$B15),0,MAX(0,MIN(1,'У6 Ввод'!$E$170-NETWORKDAYS('У6 Ввод'!$D$170,$B15)+1))/Настройки!$E$12*100)</f>
        <v>0</v>
      </c>
      <c r="FJ15" s="67" t="n">
        <f aca="false">IF(OR($D15=1,MONTH($B15)&lt;&gt;MONTH(StartDate),'У6 Ввод'!$D$171="",'У6 Ввод'!$E$171="",'У6 Ввод'!$D$171&gt;$B15),0,MAX(0,MIN(1,'У6 Ввод'!$E$171-NETWORKDAYS('У6 Ввод'!$D$171,$B15)+1))/Настройки!$E$12*100)</f>
        <v>0</v>
      </c>
      <c r="FK15" s="67" t="n">
        <f aca="false">IF(OR($D15=1,MONTH($B15)&lt;&gt;MONTH(StartDate),'У6 Ввод'!$D$172="",'У6 Ввод'!$E$172="",'У6 Ввод'!$D$172&gt;$B15),0,MAX(0,MIN(1,'У6 Ввод'!$E$172-NETWORKDAYS('У6 Ввод'!$D$172,$B15)+1))/Настройки!$E$12*100)</f>
        <v>0</v>
      </c>
      <c r="FL15" s="67" t="n">
        <f aca="false">IF(OR($D15=1,MONTH($B15)&lt;&gt;MONTH(StartDate),'У6 Ввод'!$D$173="",'У6 Ввод'!$E$173="",'У6 Ввод'!$D$173&gt;$B15),0,MAX(0,MIN(1,'У6 Ввод'!$E$173-NETWORKDAYS('У6 Ввод'!$D$173,$B15)+1))/Настройки!$E$12*100)</f>
        <v>0</v>
      </c>
      <c r="FM15" s="67" t="n">
        <f aca="false">IF(OR($D15=1,MONTH($B15)&lt;&gt;MONTH(StartDate),'У6 Ввод'!$D$174="",'У6 Ввод'!$E$174="",'У6 Ввод'!$D$174&gt;$B15),0,MAX(0,MIN(1,'У6 Ввод'!$E$174-NETWORKDAYS('У6 Ввод'!$D$174,$B15)+1))/Настройки!$E$12*100)</f>
        <v>0</v>
      </c>
      <c r="FN15" s="67" t="n">
        <f aca="false">IF(OR($D15=1,MONTH($B15)&lt;&gt;MONTH(StartDate),'У6 Ввод'!$D$175="",'У6 Ввод'!$E$175="",'У6 Ввод'!$D$175&gt;$B15),0,MAX(0,MIN(1,'У6 Ввод'!$E$175-NETWORKDAYS('У6 Ввод'!$D$175,$B15)+1))/Настройки!$E$12*100)</f>
        <v>0</v>
      </c>
      <c r="FO15" s="67" t="n">
        <f aca="false">IF(OR($D15=1,MONTH($B15)&lt;&gt;MONTH(StartDate),'У6 Ввод'!$D$176="",'У6 Ввод'!$E$176="",'У6 Ввод'!$D$176&gt;$B15),0,MAX(0,MIN(1,'У6 Ввод'!$E$176-NETWORKDAYS('У6 Ввод'!$D$176,$B15)+1))/Настройки!$E$12*100)</f>
        <v>0</v>
      </c>
      <c r="FP15" s="67" t="n">
        <f aca="false">IF(OR($D15=1,MONTH($B15)&lt;&gt;MONTH(StartDate),'У6 Ввод'!$D$177="",'У6 Ввод'!$E$177="",'У6 Ввод'!$D$177&gt;$B15),0,MAX(0,MIN(1,'У6 Ввод'!$E$177-NETWORKDAYS('У6 Ввод'!$D$177,$B15)+1))/Настройки!$E$12*100)</f>
        <v>0</v>
      </c>
      <c r="FQ15" s="67" t="n">
        <f aca="false">IF(OR($D15=1,MONTH($B15)&lt;&gt;MONTH(StartDate),'У6 Ввод'!$D$178="",'У6 Ввод'!$E$178="",'У6 Ввод'!$D$178&gt;$B15),0,MAX(0,MIN(1,'У6 Ввод'!$E$178-NETWORKDAYS('У6 Ввод'!$D$178,$B15)+1))/Настройки!$E$12*100)</f>
        <v>0</v>
      </c>
      <c r="FR15" s="67" t="n">
        <f aca="false">IF(OR($D15=1,MONTH($B15)&lt;&gt;MONTH(StartDate),'У6 Ввод'!$D$179="",'У6 Ввод'!$E$179="",'У6 Ввод'!$D$179&gt;$B15),0,MAX(0,MIN(1,'У6 Ввод'!$E$179-NETWORKDAYS('У6 Ввод'!$D$179,$B15)+1))/Настройки!$E$12*100)</f>
        <v>0</v>
      </c>
      <c r="FS15" s="67" t="n">
        <f aca="false">IF(OR($D15=1,MONTH($B15)&lt;&gt;MONTH(StartDate),'У6 Ввод'!$D$180="",'У6 Ввод'!$E$180="",'У6 Ввод'!$D$180&gt;$B15),0,MAX(0,MIN(1,'У6 Ввод'!$E$180-NETWORKDAYS('У6 Ввод'!$D$180,$B15)+1))/Настройки!$E$12*100)</f>
        <v>0</v>
      </c>
      <c r="FT15" s="67" t="n">
        <f aca="false">IF(OR($D15=1,MONTH($B15)&lt;&gt;MONTH(StartDate),'У6 Ввод'!$D$181="",'У6 Ввод'!$E$181="",'У6 Ввод'!$D$181&gt;$B15),0,MAX(0,MIN(1,'У6 Ввод'!$E$181-NETWORKDAYS('У6 Ввод'!$D$181,$B15)+1))/Настройки!$E$12*100)</f>
        <v>0</v>
      </c>
      <c r="FU15" s="67" t="n">
        <f aca="false">IF(OR($D15=1,MONTH($B15)&lt;&gt;MONTH(StartDate),'У6 Ввод'!$D$182="",'У6 Ввод'!$E$182="",'У6 Ввод'!$D$182&gt;$B15),0,MAX(0,MIN(1,'У6 Ввод'!$E$182-NETWORKDAYS('У6 Ввод'!$D$182,$B15)+1))/Настройки!$E$12*100)</f>
        <v>0</v>
      </c>
      <c r="FV15" s="67" t="n">
        <f aca="false">IF(OR($D15=1,MONTH($B15)&lt;&gt;MONTH(StartDate),'У6 Ввод'!$D$183="",'У6 Ввод'!$E$183="",'У6 Ввод'!$D$183&gt;$B15),0,MAX(0,MIN(1,'У6 Ввод'!$E$183-NETWORKDAYS('У6 Ввод'!$D$183,$B15)+1))/Настройки!$E$12*100)</f>
        <v>0</v>
      </c>
      <c r="FW15" s="67" t="n">
        <f aca="false">IF(OR($D15=1,MONTH($B15)&lt;&gt;MONTH(StartDate),'У6 Ввод'!$D$184="",'У6 Ввод'!$E$184="",'У6 Ввод'!$D$184&gt;$B15),0,MAX(0,MIN(1,'У6 Ввод'!$E$184-NETWORKDAYS('У6 Ввод'!$D$184,$B15)+1))/Настройки!$E$12*100)</f>
        <v>0</v>
      </c>
      <c r="FX15" s="67" t="n">
        <f aca="false">IF(OR($D15=1,MONTH($B15)&lt;&gt;MONTH(StartDate),'У6 Ввод'!$D$185="",'У6 Ввод'!$E$185="",'У6 Ввод'!$D$185&gt;$B15),0,MAX(0,MIN(1,'У6 Ввод'!$E$185-NETWORKDAYS('У6 Ввод'!$D$185,$B15)+1))/Настройки!$E$12*100)</f>
        <v>0</v>
      </c>
      <c r="FY15" s="67" t="n">
        <f aca="false">IF(OR($D15=1,MONTH($B15)&lt;&gt;MONTH(StartDate),'У6 Ввод'!$D$186="",'У6 Ввод'!$E$186="",'У6 Ввод'!$D$186&gt;$B15),0,MAX(0,MIN(1,'У6 Ввод'!$E$186-NETWORKDAYS('У6 Ввод'!$D$186,$B15)+1))/Настройки!$E$12*100)</f>
        <v>0</v>
      </c>
      <c r="FZ15" s="67" t="n">
        <f aca="false">IF(OR($D15=1,MONTH($B15)&lt;&gt;MONTH(StartDate),'У6 Ввод'!$D$187="",'У6 Ввод'!$E$187="",'У6 Ввод'!$D$187&gt;$B15),0,MAX(0,MIN(1,'У6 Ввод'!$E$187-NETWORKDAYS('У6 Ввод'!$D$187,$B15)+1))/Настройки!$E$12*100)</f>
        <v>0</v>
      </c>
      <c r="GA15" s="67" t="n">
        <f aca="false">IF(OR($D15=1,MONTH($B15)&lt;&gt;MONTH(StartDate),'У6 Ввод'!$D$188="",'У6 Ввод'!$E$188="",'У6 Ввод'!$D$188&gt;$B15),0,MAX(0,MIN(1,'У6 Ввод'!$E$188-NETWORKDAYS('У6 Ввод'!$D$188,$B15)+1))/Настройки!$E$12*100)</f>
        <v>0</v>
      </c>
      <c r="GB15" s="67" t="n">
        <f aca="false">IF(OR($D15=1,MONTH($B15)&lt;&gt;MONTH(StartDate),'У6 Ввод'!$D$189="",'У6 Ввод'!$E$189="",'У6 Ввод'!$D$189&gt;$B15),0,MAX(0,MIN(1,'У6 Ввод'!$E$189-NETWORKDAYS('У6 Ввод'!$D$189,$B15)+1))/Настройки!$E$12*100)</f>
        <v>0</v>
      </c>
      <c r="GC15" s="67" t="n">
        <f aca="false">IF(OR($D15=1,MONTH($B15)&lt;&gt;MONTH(StartDate),'У6 Ввод'!$D$190="",'У6 Ввод'!$E$190="",'У6 Ввод'!$D$190&gt;$B15),0,MAX(0,MIN(1,'У6 Ввод'!$E$190-NETWORKDAYS('У6 Ввод'!$D$190,$B15)+1))/Настройки!$E$12*100)</f>
        <v>0</v>
      </c>
      <c r="GD15" s="67" t="n">
        <f aca="false">IF(OR($D15=1,MONTH($B15)&lt;&gt;MONTH(StartDate),'У6 Ввод'!$D$191="",'У6 Ввод'!$E$191="",'У6 Ввод'!$D$191&gt;$B15),0,MAX(0,MIN(1,'У6 Ввод'!$E$191-NETWORKDAYS('У6 Ввод'!$D$191,$B15)+1))/Настройки!$E$12*100)</f>
        <v>0</v>
      </c>
      <c r="GE15" s="67" t="n">
        <f aca="false">IF(OR($D15=1,MONTH($B15)&lt;&gt;MONTH(StartDate),'У6 Ввод'!$D$192="",'У6 Ввод'!$E$192="",'У6 Ввод'!$D$192&gt;$B15),0,MAX(0,MIN(1,'У6 Ввод'!$E$192-NETWORKDAYS('У6 Ввод'!$D$192,$B15)+1))/Настройки!$E$12*100)</f>
        <v>0</v>
      </c>
      <c r="GF15" s="67" t="n">
        <f aca="false">IF(OR($D15=1,MONTH($B15)&lt;&gt;MONTH(StartDate),'У6 Ввод'!$D$193="",'У6 Ввод'!$E$193="",'У6 Ввод'!$D$193&gt;$B15),0,MAX(0,MIN(1,'У6 Ввод'!$E$193-NETWORKDAYS('У6 Ввод'!$D$193,$B15)+1))/Настройки!$E$12*100)</f>
        <v>0</v>
      </c>
      <c r="GG15" s="67" t="n">
        <f aca="false">IF(OR($D15=1,MONTH($B15)&lt;&gt;MONTH(StartDate),'У6 Ввод'!$D$194="",'У6 Ввод'!$E$194="",'У6 Ввод'!$D$194&gt;$B15),0,MAX(0,MIN(1,'У6 Ввод'!$E$194-NETWORKDAYS('У6 Ввод'!$D$194,$B15)+1))/Настройки!$E$12*100)</f>
        <v>0</v>
      </c>
      <c r="GH15" s="67" t="n">
        <f aca="false">IF(OR($D15=1,MONTH($B15)&lt;&gt;MONTH(StartDate),'У6 Ввод'!$D$195="",'У6 Ввод'!$E$195="",'У6 Ввод'!$D$195&gt;$B15),0,MAX(0,MIN(1,'У6 Ввод'!$E$195-NETWORKDAYS('У6 Ввод'!$D$195,$B15)+1))/Настройки!$E$12*100)</f>
        <v>0</v>
      </c>
      <c r="GI15" s="67" t="n">
        <f aca="false">IF(OR($D15=1,MONTH($B15)&lt;&gt;MONTH(StartDate),'У6 Ввод'!$D$196="",'У6 Ввод'!$E$196="",'У6 Ввод'!$D$196&gt;$B15),0,MAX(0,MIN(1,'У6 Ввод'!$E$196-NETWORKDAYS('У6 Ввод'!$D$196,$B15)+1))/Настройки!$E$12*100)</f>
        <v>0</v>
      </c>
      <c r="GJ15" s="67" t="n">
        <f aca="false">IF(OR($D15=1,MONTH($B15)&lt;&gt;MONTH(StartDate),'У6 Ввод'!$D$197="",'У6 Ввод'!$E$197="",'У6 Ввод'!$D$197&gt;$B15),0,MAX(0,MIN(1,'У6 Ввод'!$E$197-NETWORKDAYS('У6 Ввод'!$D$197,$B15)+1))/Настройки!$E$12*100)</f>
        <v>0</v>
      </c>
      <c r="GK15" s="67" t="n">
        <f aca="false">IF(OR($D15=1,MONTH($B15)&lt;&gt;MONTH(StartDate),'У6 Ввод'!$D$198="",'У6 Ввод'!$E$198="",'У6 Ввод'!$D$198&gt;$B15),0,MAX(0,MIN(1,'У6 Ввод'!$E$198-NETWORKDAYS('У6 Ввод'!$D$198,$B15)+1))/Настройки!$E$12*100)</f>
        <v>0</v>
      </c>
      <c r="GL15" s="67" t="n">
        <f aca="false">IF(OR($D15=1,MONTH($B15)&lt;&gt;MONTH(StartDate),'У6 Ввод'!$D$199="",'У6 Ввод'!$E$199="",'У6 Ввод'!$D$199&gt;$B15),0,MAX(0,MIN(1,'У6 Ввод'!$E$199-NETWORKDAYS('У6 Ввод'!$D$199,$B15)+1))/Настройки!$E$12*100)</f>
        <v>0</v>
      </c>
      <c r="GM15" s="67" t="n">
        <f aca="false">IF(OR($D15=1,MONTH($B15)&lt;&gt;MONTH(StartDate),'У6 Ввод'!$D$200="",'У6 Ввод'!$E$200="",'У6 Ввод'!$D$200&gt;$B15),0,MAX(0,MIN(1,'У6 Ввод'!$E$200-NETWORKDAYS('У6 Ввод'!$D$200,$B15)+1))/Настройки!$E$12*100)</f>
        <v>0</v>
      </c>
      <c r="GN15" s="67" t="n">
        <f aca="false">IF(OR($D15=1,MONTH($B15)&lt;&gt;MONTH(StartDate),'У6 Ввод'!$D$201="",'У6 Ввод'!$E$201="",'У6 Ввод'!$D$201&gt;$B15),0,MAX(0,MIN(1,'У6 Ввод'!$E$201-NETWORKDAYS('У6 Ввод'!$D$201,$B15)+1))/Настройки!$E$12*100)</f>
        <v>0</v>
      </c>
      <c r="GO15" s="67" t="n">
        <f aca="false">IF(OR($D15=1,MONTH($B15)&lt;&gt;MONTH(StartDate),'У6 Ввод'!$D$202="",'У6 Ввод'!$E$202="",'У6 Ввод'!$D$202&gt;$B15),0,MAX(0,MIN(1,'У6 Ввод'!$E$202-NETWORKDAYS('У6 Ввод'!$D$202,$B15)+1))/Настройки!$E$12*100)</f>
        <v>0</v>
      </c>
      <c r="GP15" s="67" t="n">
        <f aca="false">IF(OR($D15=1,MONTH($B15)&lt;&gt;MONTH(StartDate),'У6 Ввод'!$D$203="",'У6 Ввод'!$E$203="",'У6 Ввод'!$D$203&gt;$B15),0,MAX(0,MIN(1,'У6 Ввод'!$E$203-NETWORKDAYS('У6 Ввод'!$D$203,$B15)+1))/Настройки!$E$12*100)</f>
        <v>0</v>
      </c>
      <c r="GQ15" s="67" t="n">
        <f aca="false">IF(OR($D15=1,MONTH($B15)&lt;&gt;MONTH(StartDate),'У6 Ввод'!$D$204="",'У6 Ввод'!$E$204="",'У6 Ввод'!$D$204&gt;$B15),0,MAX(0,MIN(1,'У6 Ввод'!$E$204-NETWORKDAYS('У6 Ввод'!$D$204,$B15)+1))/Настройки!$E$12*100)</f>
        <v>0</v>
      </c>
      <c r="GR15" s="67" t="n">
        <f aca="false">IF(OR($D15=1,MONTH($B15)&lt;&gt;MONTH(StartDate),'У6 Ввод'!$D$205="",'У6 Ввод'!$E$205="",'У6 Ввод'!$D$205&gt;$B15),0,MAX(0,MIN(1,'У6 Ввод'!$E$205-NETWORKDAYS('У6 Ввод'!$D$205,$B15)+1))/Настройки!$E$12*100)</f>
        <v>0</v>
      </c>
      <c r="GS15" s="67" t="n">
        <f aca="false">IF(OR($D15=1,MONTH($B15)&lt;&gt;MONTH(StartDate),'У6 Ввод'!$D$206="",'У6 Ввод'!$E$206="",'У6 Ввод'!$D$206&gt;$B15),0,MAX(0,MIN(1,'У6 Ввод'!$E$206-NETWORKDAYS('У6 Ввод'!$D$206,$B15)+1))/Настройки!$E$12*100)</f>
        <v>0</v>
      </c>
      <c r="GT15" s="67" t="n">
        <f aca="false">IF(OR($D15=1,MONTH($B15)&lt;&gt;MONTH(StartDate),'У6 Ввод'!$D$207="",'У6 Ввод'!$E$207="",'У6 Ввод'!$D$207&gt;$B15),0,MAX(0,MIN(1,'У6 Ввод'!$E$207-NETWORKDAYS('У6 Ввод'!$D$207,$B15)+1))/Настройки!$E$12*100)</f>
        <v>0</v>
      </c>
      <c r="GU15" s="67" t="n">
        <f aca="false">IF(OR($D15=1,MONTH($B15)&lt;&gt;MONTH(StartDate),'У6 Ввод'!$D$208="",'У6 Ввод'!$E$208="",'У6 Ввод'!$D$208&gt;$B15),0,MAX(0,MIN(1,'У6 Ввод'!$E$208-NETWORKDAYS('У6 Ввод'!$D$208,$B15)+1))/Настройки!$E$12*100)</f>
        <v>0</v>
      </c>
      <c r="GV15" s="67" t="n">
        <f aca="false">IF(OR($D15=1,MONTH($B15)&lt;&gt;MONTH(StartDate),'У6 Ввод'!$D$209="",'У6 Ввод'!$E$209="",'У6 Ввод'!$D$209&gt;$B15),0,MAX(0,MIN(1,'У6 Ввод'!$E$209-NETWORKDAYS('У6 Ввод'!$D$209,$B15)+1))/Настройки!$E$12*100)</f>
        <v>0</v>
      </c>
      <c r="GW15" s="67" t="n">
        <f aca="false">IF(OR($D15=1,MONTH($B15)&lt;&gt;MONTH(StartDate),'У6 Ввод'!$D$210="",'У6 Ввод'!$E$210="",'У6 Ввод'!$D$210&gt;$B15),0,MAX(0,MIN(1,'У6 Ввод'!$E$210-NETWORKDAYS('У6 Ввод'!$D$210,$B15)+1))/Настройки!$E$12*100)</f>
        <v>0</v>
      </c>
      <c r="GX15" s="67" t="n">
        <f aca="false">IF(OR($D15=1,MONTH($B15)&lt;&gt;MONTH(StartDate),'У6 Ввод'!$D$211="",'У6 Ввод'!$E$211="",'У6 Ввод'!$D$211&gt;$B15),0,MAX(0,MIN(1,'У6 Ввод'!$E$211-NETWORKDAYS('У6 Ввод'!$D$211,$B15)+1))/Настройки!$E$12*100)</f>
        <v>0</v>
      </c>
      <c r="GY15" s="67" t="n">
        <f aca="false">IF(OR($D15=1,MONTH($B15)&lt;&gt;MONTH(StartDate),'У6 Ввод'!$D$212="",'У6 Ввод'!$E$212="",'У6 Ввод'!$D$212&gt;$B15),0,MAX(0,MIN(1,'У6 Ввод'!$E$212-NETWORKDAYS('У6 Ввод'!$D$212,$B15)+1))/Настройки!$E$12*100)</f>
        <v>0</v>
      </c>
      <c r="GZ15" s="67" t="n">
        <f aca="false">IF(OR($D15=1,MONTH($B15)&lt;&gt;MONTH(StartDate),'У6 Ввод'!$D$213="",'У6 Ввод'!$E$213="",'У6 Ввод'!$D$213&gt;$B15),0,MAX(0,MIN(1,'У6 Ввод'!$E$213-NETWORKDAYS('У6 Ввод'!$D$213,$B15)+1))/Настройки!$E$12*100)</f>
        <v>0</v>
      </c>
      <c r="HA15" s="67" t="n">
        <f aca="false">IF(OR($D15=1,MONTH($B15)&lt;&gt;MONTH(StartDate),'У6 Ввод'!$D$214="",'У6 Ввод'!$E$214="",'У6 Ввод'!$D$214&gt;$B15),0,MAX(0,MIN(1,'У6 Ввод'!$E$214-NETWORKDAYS('У6 Ввод'!$D$214,$B15)+1))/Настройки!$E$12*100)</f>
        <v>0</v>
      </c>
      <c r="HB15" s="67" t="n">
        <f aca="false">IF(OR($D15=1,MONTH($B15)&lt;&gt;MONTH(StartDate),'У6 Ввод'!$D$215="",'У6 Ввод'!$E$215="",'У6 Ввод'!$D$215&gt;$B15),0,MAX(0,MIN(1,'У6 Ввод'!$E$215-NETWORKDAYS('У6 Ввод'!$D$215,$B15)+1))/Настройки!$E$12*100)</f>
        <v>0</v>
      </c>
      <c r="HC15" s="67" t="n">
        <f aca="false">IF(OR($D15=1,MONTH($B15)&lt;&gt;MONTH(StartDate),'У6 Ввод'!$D$216="",'У6 Ввод'!$E$216="",'У6 Ввод'!$D$216&gt;$B15),0,MAX(0,MIN(1,'У6 Ввод'!$E$216-NETWORKDAYS('У6 Ввод'!$D$216,$B15)+1))/Настройки!$E$12*100)</f>
        <v>0</v>
      </c>
      <c r="HD15" s="67" t="n">
        <f aca="false">IF(OR($D15=1,MONTH($B15)&lt;&gt;MONTH(StartDate),'У6 Ввод'!$D$217="",'У6 Ввод'!$E$217="",'У6 Ввод'!$D$217&gt;$B15),0,MAX(0,MIN(1,'У6 Ввод'!$E$217-NETWORKDAYS('У6 Ввод'!$D$217,$B15)+1))/Настройки!$E$12*100)</f>
        <v>0</v>
      </c>
      <c r="HE15" s="67" t="n">
        <f aca="false">IF(OR($D15=1,MONTH($B15)&lt;&gt;MONTH(StartDate),'У6 Ввод'!$D$218="",'У6 Ввод'!$E$218="",'У6 Ввод'!$D$218&gt;$B15),0,MAX(0,MIN(1,'У6 Ввод'!$E$218-NETWORKDAYS('У6 Ввод'!$D$218,$B15)+1))/Настройки!$E$12*100)</f>
        <v>0</v>
      </c>
      <c r="HF15" s="67" t="n">
        <f aca="false">IF(OR($D15=1,MONTH($B15)&lt;&gt;MONTH(StartDate),'У6 Ввод'!$D$219="",'У6 Ввод'!$E$219="",'У6 Ввод'!$D$219&gt;$B15),0,MAX(0,MIN(1,'У6 Ввод'!$E$219-NETWORKDAYS('У6 Ввод'!$D$219,$B15)+1))/Настройки!$E$12*100)</f>
        <v>0</v>
      </c>
      <c r="HG15" s="67" t="n">
        <f aca="false">IF(OR($D15=1,MONTH($B15)&lt;&gt;MONTH(StartDate),'У6 Ввод'!$D$220="",'У6 Ввод'!$E$220="",'У6 Ввод'!$D$220&gt;$B15),0,MAX(0,MIN(1,'У6 Ввод'!$E$220-NETWORKDAYS('У6 Ввод'!$D$220,$B15)+1))/Настройки!$E$12*100)</f>
        <v>0</v>
      </c>
      <c r="HH15" s="67" t="n">
        <f aca="false">IF(OR($D15=1,MONTH($B15)&lt;&gt;MONTH(StartDate),'У6 Ввод'!$D$221="",'У6 Ввод'!$E$221="",'У6 Ввод'!$D$221&gt;$B15),0,MAX(0,MIN(1,'У6 Ввод'!$E$221-NETWORKDAYS('У6 Ввод'!$D$221,$B15)+1))/Настройки!$E$12*100)</f>
        <v>0</v>
      </c>
      <c r="HI15" s="67" t="n">
        <f aca="false">IF(OR($D15=1,MONTH($B15)&lt;&gt;MONTH(StartDate),'У6 Ввод'!$D$222="",'У6 Ввод'!$E$222="",'У6 Ввод'!$D$222&gt;$B15),0,MAX(0,MIN(1,'У6 Ввод'!$E$222-NETWORKDAYS('У6 Ввод'!$D$222,$B15)+1))/Настройки!$E$12*100)</f>
        <v>0</v>
      </c>
      <c r="HJ15" s="67" t="n">
        <f aca="false">IF(OR($D15=1,MONTH($B15)&lt;&gt;MONTH(StartDate),'У6 Ввод'!$D$223="",'У6 Ввод'!$E$223="",'У6 Ввод'!$D$223&gt;$B15),0,MAX(0,MIN(1,'У6 Ввод'!$E$223-NETWORKDAYS('У6 Ввод'!$D$223,$B15)+1))/Настройки!$E$12*100)</f>
        <v>0</v>
      </c>
      <c r="HK15" s="67" t="n">
        <f aca="false">IF(OR($D15=1,MONTH($B15)&lt;&gt;MONTH(StartDate),'У6 Ввод'!$D$224="",'У6 Ввод'!$E$224="",'У6 Ввод'!$D$224&gt;$B15),0,MAX(0,MIN(1,'У6 Ввод'!$E$224-NETWORKDAYS('У6 Ввод'!$D$224,$B15)+1))/Настройки!$E$12*100)</f>
        <v>0</v>
      </c>
      <c r="HL15" s="67" t="n">
        <f aca="false">IF(OR($D15=1,MONTH($B15)&lt;&gt;MONTH(StartDate),'У6 Ввод'!$D$225="",'У6 Ввод'!$E$225="",'У6 Ввод'!$D$225&gt;$B15),0,MAX(0,MIN(1,'У6 Ввод'!$E$225-NETWORKDAYS('У6 Ввод'!$D$225,$B15)+1))/Настройки!$E$12*100)</f>
        <v>0</v>
      </c>
      <c r="HM15" s="67" t="n">
        <f aca="false">IF(OR($D15=1,MONTH($B15)&lt;&gt;MONTH(StartDate),'У6 Ввод'!$D$226="",'У6 Ввод'!$E$226="",'У6 Ввод'!$D$226&gt;$B15),0,MAX(0,MIN(1,'У6 Ввод'!$E$226-NETWORKDAYS('У6 Ввод'!$D$226,$B15)+1))/Настройки!$E$12*100)</f>
        <v>0</v>
      </c>
      <c r="HN15" s="67" t="n">
        <f aca="false">IF(OR($D15=1,MONTH($B15)&lt;&gt;MONTH(StartDate),'У6 Ввод'!$D$227="",'У6 Ввод'!$E$227="",'У6 Ввод'!$D$227&gt;$B15),0,MAX(0,MIN(1,'У6 Ввод'!$E$227-NETWORKDAYS('У6 Ввод'!$D$227,$B15)+1))/Настройки!$E$12*100)</f>
        <v>0</v>
      </c>
      <c r="HO15" s="67" t="n">
        <f aca="false">IF(OR($D15=1,MONTH($B15)&lt;&gt;MONTH(StartDate),'У6 Ввод'!$D$228="",'У6 Ввод'!$E$228="",'У6 Ввод'!$D$228&gt;$B15),0,MAX(0,MIN(1,'У6 Ввод'!$E$228-NETWORKDAYS('У6 Ввод'!$D$228,$B15)+1))/Настройки!$E$12*100)</f>
        <v>0</v>
      </c>
      <c r="HP15" s="67" t="n">
        <f aca="false">IF(OR($D15=1,MONTH($B15)&lt;&gt;MONTH(StartDate),'У6 Ввод'!$D$229="",'У6 Ввод'!$E$229="",'У6 Ввод'!$D$229&gt;$B15),0,MAX(0,MIN(1,'У6 Ввод'!$E$229-NETWORKDAYS('У6 Ввод'!$D$229,$B15)+1))/Настройки!$E$12*100)</f>
        <v>0</v>
      </c>
      <c r="HQ15" s="67" t="n">
        <f aca="false">IF(OR($D15=1,MONTH($B15)&lt;&gt;MONTH(StartDate),'У6 Ввод'!$D$230="",'У6 Ввод'!$E$230="",'У6 Ввод'!$D$230&gt;$B15),0,MAX(0,MIN(1,'У6 Ввод'!$E$230-NETWORKDAYS('У6 Ввод'!$D$230,$B15)+1))/Настройки!$E$12*100)</f>
        <v>0</v>
      </c>
      <c r="HR15" s="67" t="n">
        <f aca="false">IF(OR($D15=1,MONTH($B15)&lt;&gt;MONTH(StartDate),'У6 Ввод'!$D$231="",'У6 Ввод'!$E$231="",'У6 Ввод'!$D$231&gt;$B15),0,MAX(0,MIN(1,'У6 Ввод'!$E$231-NETWORKDAYS('У6 Ввод'!$D$231,$B15)+1))/Настройки!$E$12*100)</f>
        <v>0</v>
      </c>
      <c r="HS15" s="67" t="n">
        <f aca="false">IF(OR($D15=1,MONTH($B15)&lt;&gt;MONTH(StartDate),'У6 Ввод'!$D$232="",'У6 Ввод'!$E$232="",'У6 Ввод'!$D$232&gt;$B15),0,MAX(0,MIN(1,'У6 Ввод'!$E$232-NETWORKDAYS('У6 Ввод'!$D$232,$B15)+1))/Настройки!$E$12*100)</f>
        <v>0</v>
      </c>
      <c r="HT15" s="67" t="n">
        <f aca="false">IF(OR($D15=1,MONTH($B15)&lt;&gt;MONTH(StartDate),'У6 Ввод'!$D$233="",'У6 Ввод'!$E$233="",'У6 Ввод'!$D$233&gt;$B15),0,MAX(0,MIN(1,'У6 Ввод'!$E$233-NETWORKDAYS('У6 Ввод'!$D$233,$B15)+1))/Настройки!$E$12*100)</f>
        <v>0</v>
      </c>
      <c r="HU15" s="67" t="n">
        <f aca="false">IF(OR($D15=1,MONTH($B15)&lt;&gt;MONTH(StartDate),'У6 Ввод'!$D$234="",'У6 Ввод'!$E$234="",'У6 Ввод'!$D$234&gt;$B15),0,MAX(0,MIN(1,'У6 Ввод'!$E$234-NETWORKDAYS('У6 Ввод'!$D$234,$B15)+1))/Настройки!$E$12*100)</f>
        <v>0</v>
      </c>
      <c r="HV15" s="67" t="n">
        <f aca="false">IF(OR($D15=1,MONTH($B15)&lt;&gt;MONTH(StartDate),'У6 Ввод'!$D$235="",'У6 Ввод'!$E$235="",'У6 Ввод'!$D$235&gt;$B15),0,MAX(0,MIN(1,'У6 Ввод'!$E$235-NETWORKDAYS('У6 Ввод'!$D$235,$B15)+1))/Настройки!$E$12*100)</f>
        <v>0</v>
      </c>
      <c r="HW15" s="67" t="n">
        <f aca="false">IF(OR($D15=1,MONTH($B15)&lt;&gt;MONTH(StartDate),'У6 Ввод'!$D$236="",'У6 Ввод'!$E$236="",'У6 Ввод'!$D$236&gt;$B15),0,MAX(0,MIN(1,'У6 Ввод'!$E$236-NETWORKDAYS('У6 Ввод'!$D$236,$B15)+1))/Настройки!$E$12*100)</f>
        <v>0</v>
      </c>
      <c r="HX15" s="67" t="n">
        <f aca="false">IF(OR($D15=1,MONTH($B15)&lt;&gt;MONTH(StartDate),'У6 Ввод'!$D$237="",'У6 Ввод'!$E$237="",'У6 Ввод'!$D$237&gt;$B15),0,MAX(0,MIN(1,'У6 Ввод'!$E$237-NETWORKDAYS('У6 Ввод'!$D$237,$B15)+1))/Настройки!$E$12*100)</f>
        <v>0</v>
      </c>
      <c r="HY15" s="67" t="n">
        <f aca="false">IF(OR($D15=1,MONTH($B15)&lt;&gt;MONTH(StartDate),'У6 Ввод'!$D$238="",'У6 Ввод'!$E$238="",'У6 Ввод'!$D$238&gt;$B15),0,MAX(0,MIN(1,'У6 Ввод'!$E$238-NETWORKDAYS('У6 Ввод'!$D$238,$B15)+1))/Настройки!$E$12*100)</f>
        <v>0</v>
      </c>
      <c r="HZ15" s="67" t="n">
        <f aca="false">IF(OR($D15=1,MONTH($B15)&lt;&gt;MONTH(StartDate),'У6 Ввод'!$D$239="",'У6 Ввод'!$E$239="",'У6 Ввод'!$D$239&gt;$B15),0,MAX(0,MIN(1,'У6 Ввод'!$E$239-NETWORKDAYS('У6 Ввод'!$D$239,$B15)+1))/Настройки!$E$12*100)</f>
        <v>0</v>
      </c>
      <c r="IA15" s="67" t="n">
        <f aca="false">IF(OR($D15=1,MONTH($B15)&lt;&gt;MONTH(StartDate),'У6 Ввод'!$D$240="",'У6 Ввод'!$E$240="",'У6 Ввод'!$D$240&gt;$B15),0,MAX(0,MIN(1,'У6 Ввод'!$E$240-NETWORKDAYS('У6 Ввод'!$D$240,$B15)+1))/Настройки!$E$12*100)</f>
        <v>0</v>
      </c>
      <c r="IB15" s="67" t="n">
        <f aca="false">IF(OR($D15=1,MONTH($B15)&lt;&gt;MONTH(StartDate),'У6 Ввод'!$D$241="",'У6 Ввод'!$E$241="",'У6 Ввод'!$D$241&gt;$B15),0,MAX(0,MIN(1,'У6 Ввод'!$E$241-NETWORKDAYS('У6 Ввод'!$D$241,$B15)+1))/Настройки!$E$12*100)</f>
        <v>0</v>
      </c>
      <c r="IC15" s="67" t="n">
        <f aca="false">IF(OR($D15=1,MONTH($B15)&lt;&gt;MONTH(StartDate),'У6 Ввод'!$D$242="",'У6 Ввод'!$E$242="",'У6 Ввод'!$D$242&gt;$B15),0,MAX(0,MIN(1,'У6 Ввод'!$E$242-NETWORKDAYS('У6 Ввод'!$D$242,$B15)+1))/Настройки!$E$12*100)</f>
        <v>0</v>
      </c>
      <c r="ID15" s="67" t="n">
        <f aca="false">IF(OR($D15=1,MONTH($B15)&lt;&gt;MONTH(StartDate),'У6 Ввод'!$D$243="",'У6 Ввод'!$E$243="",'У6 Ввод'!$D$243&gt;$B15),0,MAX(0,MIN(1,'У6 Ввод'!$E$243-NETWORKDAYS('У6 Ввод'!$D$243,$B15)+1))/Настройки!$E$12*100)</f>
        <v>0</v>
      </c>
      <c r="IE15" s="67" t="n">
        <f aca="false">IF(OR($D15=1,MONTH($B15)&lt;&gt;MONTH(StartDate),'У6 Ввод'!$D$244="",'У6 Ввод'!$E$244="",'У6 Ввод'!$D$244&gt;$B15),0,MAX(0,MIN(1,'У6 Ввод'!$E$244-NETWORKDAYS('У6 Ввод'!$D$244,$B15)+1))/Настройки!$E$12*100)</f>
        <v>0</v>
      </c>
      <c r="IF15" s="67" t="n">
        <f aca="false">IF(OR($D15=1,MONTH($B15)&lt;&gt;MONTH(StartDate),'У6 Ввод'!$D$245="",'У6 Ввод'!$E$245="",'У6 Ввод'!$D$245&gt;$B15),0,MAX(0,MIN(1,'У6 Ввод'!$E$245-NETWORKDAYS('У6 Ввод'!$D$245,$B15)+1))/Настройки!$E$12*100)</f>
        <v>0</v>
      </c>
      <c r="IG15" s="67" t="n">
        <f aca="false">IF(OR($D15=1,MONTH($B15)&lt;&gt;MONTH(StartDate),'У6 Ввод'!$D$246="",'У6 Ввод'!$E$246="",'У6 Ввод'!$D$246&gt;$B15),0,MAX(0,MIN(1,'У6 Ввод'!$E$246-NETWORKDAYS('У6 Ввод'!$D$246,$B15)+1))/Настройки!$E$12*100)</f>
        <v>0</v>
      </c>
      <c r="IH15" s="67" t="n">
        <f aca="false">IF(OR($D15=1,MONTH($B15)&lt;&gt;MONTH(StartDate),'У6 Ввод'!$D$247="",'У6 Ввод'!$E$247="",'У6 Ввод'!$D$247&gt;$B15),0,MAX(0,MIN(1,'У6 Ввод'!$E$247-NETWORKDAYS('У6 Ввод'!$D$247,$B15)+1))/Настройки!$E$12*100)</f>
        <v>0</v>
      </c>
      <c r="II15" s="67" t="n">
        <f aca="false">IF(OR($D15=1,MONTH($B15)&lt;&gt;MONTH(StartDate),'У6 Ввод'!$D$248="",'У6 Ввод'!$E$248="",'У6 Ввод'!$D$248&gt;$B15),0,MAX(0,MIN(1,'У6 Ввод'!$E$248-NETWORKDAYS('У6 Ввод'!$D$248,$B15)+1))/Настройки!$E$12*100)</f>
        <v>0</v>
      </c>
      <c r="IJ15" s="67" t="n">
        <f aca="false">IF(OR($D15=1,MONTH($B15)&lt;&gt;MONTH(StartDate),'У6 Ввод'!$D$249="",'У6 Ввод'!$E$249="",'У6 Ввод'!$D$249&gt;$B15),0,MAX(0,MIN(1,'У6 Ввод'!$E$249-NETWORKDAYS('У6 Ввод'!$D$249,$B15)+1))/Настройки!$E$12*100)</f>
        <v>0</v>
      </c>
      <c r="IK15" s="67" t="n">
        <f aca="false">IF(OR($D15=1,MONTH($B15)&lt;&gt;MONTH(StartDate),'У6 Ввод'!$D$250="",'У6 Ввод'!$E$250="",'У6 Ввод'!$D$250&gt;$B15),0,MAX(0,MIN(1,'У6 Ввод'!$E$250-NETWORKDAYS('У6 Ввод'!$D$250,$B15)+1))/Настройки!$E$12*100)</f>
        <v>0</v>
      </c>
      <c r="IL15" s="67" t="n">
        <f aca="false">IF(OR($D15=1,MONTH($B15)&lt;&gt;MONTH(StartDate),'У6 Ввод'!$D$251="",'У6 Ввод'!$E$251="",'У6 Ввод'!$D$251&gt;$B15),0,MAX(0,MIN(1,'У6 Ввод'!$E$251-NETWORKDAYS('У6 Ввод'!$D$251,$B15)+1))/Настройки!$E$12*100)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55.6</v>
      </c>
      <c r="F16" s="49" t="n">
        <f aca="false">IF(OR(MONTH(B16)&lt;&gt;MONTH(StartDate),D16=1),"",100)</f>
        <v>100</v>
      </c>
      <c r="G16" s="67" t="n">
        <f aca="false">IF(OR($D16=1,MONTH($B16)&lt;&gt;MONTH(StartDate),'У6 Ввод'!$D$12="",'У6 Ввод'!$E$12="",'У6 Ввод'!$D$12&gt;$B16),0,MAX(0,MIN(1,'У6 Ввод'!$E$12-NETWORKDAYS('У6 Ввод'!$D$12,$B16)+1))/Настройки!$E$12*100)</f>
        <v>0</v>
      </c>
      <c r="H16" s="67" t="n">
        <f aca="false">IF(OR($D16=1,MONTH($B16)&lt;&gt;MONTH(StartDate),'У6 Ввод'!$D$13="",'У6 Ввод'!$E$13="",'У6 Ввод'!$D$13&gt;$B16),0,MAX(0,MIN(1,'У6 Ввод'!$E$13-NETWORKDAYS('У6 Ввод'!$D$13,$B16)+1))/Настройки!$E$12*100)</f>
        <v>0</v>
      </c>
      <c r="I16" s="67" t="n">
        <f aca="false">IF(OR($D16=1,MONTH($B16)&lt;&gt;MONTH(StartDate),'У6 Ввод'!$D$14="",'У6 Ввод'!$E$14="",'У6 Ввод'!$D$14&gt;$B16),0,MAX(0,MIN(1,'У6 Ввод'!$E$14-NETWORKDAYS('У6 Ввод'!$D$14,$B16)+1))/Настройки!$E$12*100)</f>
        <v>0</v>
      </c>
      <c r="J16" s="67" t="n">
        <f aca="false">IF(OR($D16=1,MONTH($B16)&lt;&gt;MONTH(StartDate),'У6 Ввод'!$D$15="",'У6 Ввод'!$E$15="",'У6 Ввод'!$D$15&gt;$B16),0,MAX(0,MIN(1,'У6 Ввод'!$E$15-NETWORKDAYS('У6 Ввод'!$D$15,$B16)+1))/Настройки!$E$12*100)</f>
        <v>0</v>
      </c>
      <c r="K16" s="67" t="n">
        <f aca="false">IF(OR($D16=1,MONTH($B16)&lt;&gt;MONTH(StartDate),'У6 Ввод'!$D$16="",'У6 Ввод'!$E$16="",'У6 Ввод'!$D$16&gt;$B16),0,MAX(0,MIN(1,'У6 Ввод'!$E$16-NETWORKDAYS('У6 Ввод'!$D$16,$B16)+1))/Настройки!$E$12*100)</f>
        <v>0</v>
      </c>
      <c r="L16" s="67" t="n">
        <f aca="false">IF(OR($D16=1,MONTH($B16)&lt;&gt;MONTH(StartDate),'У6 Ввод'!$D$17="",'У6 Ввод'!$E$17="",'У6 Ввод'!$D$17&gt;$B16),0,MAX(0,MIN(1,'У6 Ввод'!$E$17-NETWORKDAYS('У6 Ввод'!$D$17,$B16)+1))/Настройки!$E$12*100)</f>
        <v>0</v>
      </c>
      <c r="M16" s="67" t="n">
        <f aca="false">IF(OR($D16=1,MONTH($B16)&lt;&gt;MONTH(StartDate),'У6 Ввод'!$D$18="",'У6 Ввод'!$E$18="",'У6 Ввод'!$D$18&gt;$B16),0,MAX(0,MIN(1,'У6 Ввод'!$E$18-NETWORKDAYS('У6 Ввод'!$D$18,$B16)+1))/Настройки!$E$12*100)</f>
        <v>11.1111111111111</v>
      </c>
      <c r="N16" s="67" t="n">
        <f aca="false">IF(OR($D16=1,MONTH($B16)&lt;&gt;MONTH(StartDate),'У6 Ввод'!$D$19="",'У6 Ввод'!$E$19="",'У6 Ввод'!$D$19&gt;$B16),0,MAX(0,MIN(1,'У6 Ввод'!$E$19-NETWORKDAYS('У6 Ввод'!$D$19,$B16)+1))/Настройки!$E$12*100)</f>
        <v>0</v>
      </c>
      <c r="O16" s="67" t="n">
        <f aca="false">IF(OR($D16=1,MONTH($B16)&lt;&gt;MONTH(StartDate),'У6 Ввод'!$D$20="",'У6 Ввод'!$E$20="",'У6 Ввод'!$D$20&gt;$B16),0,MAX(0,MIN(1,'У6 Ввод'!$E$20-NETWORKDAYS('У6 Ввод'!$D$20,$B16)+1))/Настройки!$E$12*100)</f>
        <v>0</v>
      </c>
      <c r="P16" s="67" t="n">
        <f aca="false">IF(OR($D16=1,MONTH($B16)&lt;&gt;MONTH(StartDate),'У6 Ввод'!$D$21="",'У6 Ввод'!$E$21="",'У6 Ввод'!$D$21&gt;$B16),0,MAX(0,MIN(1,'У6 Ввод'!$E$21-NETWORKDAYS('У6 Ввод'!$D$21,$B16)+1))/Настройки!$E$12*100)</f>
        <v>0</v>
      </c>
      <c r="Q16" s="67" t="n">
        <f aca="false">IF(OR($D16=1,MONTH($B16)&lt;&gt;MONTH(StartDate),'У6 Ввод'!$D$22="",'У6 Ввод'!$E$22="",'У6 Ввод'!$D$22&gt;$B16),0,MAX(0,MIN(1,'У6 Ввод'!$E$22-NETWORKDAYS('У6 Ввод'!$D$22,$B16)+1))/Настройки!$E$12*100)</f>
        <v>0</v>
      </c>
      <c r="R16" s="67" t="n">
        <f aca="false">IF(OR($D16=1,MONTH($B16)&lt;&gt;MONTH(StartDate),'У6 Ввод'!$D$23="",'У6 Ввод'!$E$23="",'У6 Ввод'!$D$23&gt;$B16),0,MAX(0,MIN(1,'У6 Ввод'!$E$23-NETWORKDAYS('У6 Ввод'!$D$23,$B16)+1))/Настройки!$E$12*100)</f>
        <v>0</v>
      </c>
      <c r="S16" s="67" t="n">
        <f aca="false">IF(OR($D16=1,MONTH($B16)&lt;&gt;MONTH(StartDate),'У6 Ввод'!$D$24="",'У6 Ввод'!$E$24="",'У6 Ввод'!$D$24&gt;$B16),0,MAX(0,MIN(1,'У6 Ввод'!$E$24-NETWORKDAYS('У6 Ввод'!$D$24,$B16)+1))/Настройки!$E$12*100)</f>
        <v>0</v>
      </c>
      <c r="T16" s="67" t="n">
        <f aca="false">IF(OR($D16=1,MONTH($B16)&lt;&gt;MONTH(StartDate),'У6 Ввод'!$D$25="",'У6 Ввод'!$E$25="",'У6 Ввод'!$D$25&gt;$B16),0,MAX(0,MIN(1,'У6 Ввод'!$E$25-NETWORKDAYS('У6 Ввод'!$D$25,$B16)+1))/Настройки!$E$12*100)</f>
        <v>22.2222222222222</v>
      </c>
      <c r="U16" s="67" t="n">
        <f aca="false">IF(OR($D16=1,MONTH($B16)&lt;&gt;MONTH(StartDate),'У6 Ввод'!$D$26="",'У6 Ввод'!$E$26="",'У6 Ввод'!$D$26&gt;$B16),0,MAX(0,MIN(1,'У6 Ввод'!$E$26-NETWORKDAYS('У6 Ввод'!$D$26,$B16)+1))/Настройки!$E$12*100)</f>
        <v>22.2222222222222</v>
      </c>
      <c r="V16" s="67" t="n">
        <f aca="false">IF(OR($D16=1,MONTH($B16)&lt;&gt;MONTH(StartDate),'У6 Ввод'!$D$27="",'У6 Ввод'!$E$27="",'У6 Ввод'!$D$27&gt;$B16),0,MAX(0,MIN(1,'У6 Ввод'!$E$27-NETWORKDAYS('У6 Ввод'!$D$27,$B16)+1))/Настройки!$E$12*100)</f>
        <v>0</v>
      </c>
      <c r="W16" s="67" t="n">
        <f aca="false">IF(OR($D16=1,MONTH($B16)&lt;&gt;MONTH(StartDate),'У6 Ввод'!$D$28="",'У6 Ввод'!$E$28="",'У6 Ввод'!$D$28&gt;$B16),0,MAX(0,MIN(1,'У6 Ввод'!$E$28-NETWORKDAYS('У6 Ввод'!$D$28,$B16)+1))/Настройки!$E$12*100)</f>
        <v>0</v>
      </c>
      <c r="X16" s="67" t="n">
        <f aca="false">IF(OR($D16=1,MONTH($B16)&lt;&gt;MONTH(StartDate),'У6 Ввод'!$D$29="",'У6 Ввод'!$E$29="",'У6 Ввод'!$D$29&gt;$B16),0,MAX(0,MIN(1,'У6 Ввод'!$E$29-NETWORKDAYS('У6 Ввод'!$D$29,$B16)+1))/Настройки!$E$12*100)</f>
        <v>0</v>
      </c>
      <c r="Y16" s="67" t="n">
        <f aca="false">IF(OR($D16=1,MONTH($B16)&lt;&gt;MONTH(StartDate),'У6 Ввод'!$D$30="",'У6 Ввод'!$E$30="",'У6 Ввод'!$D$30&gt;$B16),0,MAX(0,MIN(1,'У6 Ввод'!$E$30-NETWORKDAYS('У6 Ввод'!$D$30,$B16)+1))/Настройки!$E$12*100)</f>
        <v>0</v>
      </c>
      <c r="Z16" s="67" t="n">
        <f aca="false">IF(OR($D16=1,MONTH($B16)&lt;&gt;MONTH(StartDate),'У6 Ввод'!$D$31="",'У6 Ввод'!$E$31="",'У6 Ввод'!$D$31&gt;$B16),0,MAX(0,MIN(1,'У6 Ввод'!$E$31-NETWORKDAYS('У6 Ввод'!$D$31,$B16)+1))/Настройки!$E$12*100)</f>
        <v>0</v>
      </c>
      <c r="AA16" s="67" t="n">
        <f aca="false">IF(OR($D16=1,MONTH($B16)&lt;&gt;MONTH(StartDate),'У6 Ввод'!$D$32="",'У6 Ввод'!$E$32="",'У6 Ввод'!$D$32&gt;$B16),0,MAX(0,MIN(1,'У6 Ввод'!$E$32-NETWORKDAYS('У6 Ввод'!$D$32,$B16)+1))/Настройки!$E$12*100)</f>
        <v>0</v>
      </c>
      <c r="AB16" s="67" t="n">
        <f aca="false">IF(OR($D16=1,MONTH($B16)&lt;&gt;MONTH(StartDate),'У6 Ввод'!$D$33="",'У6 Ввод'!$E$33="",'У6 Ввод'!$D$33&gt;$B16),0,MAX(0,MIN(1,'У6 Ввод'!$E$33-NETWORKDAYS('У6 Ввод'!$D$33,$B16)+1))/Настройки!$E$12*100)</f>
        <v>0</v>
      </c>
      <c r="AC16" s="67" t="n">
        <f aca="false">IF(OR($D16=1,MONTH($B16)&lt;&gt;MONTH(StartDate),'У6 Ввод'!$D$34="",'У6 Ввод'!$E$34="",'У6 Ввод'!$D$34&gt;$B16),0,MAX(0,MIN(1,'У6 Ввод'!$E$34-NETWORKDAYS('У6 Ввод'!$D$34,$B16)+1))/Настройки!$E$12*100)</f>
        <v>0</v>
      </c>
      <c r="AD16" s="67" t="n">
        <f aca="false">IF(OR($D16=1,MONTH($B16)&lt;&gt;MONTH(StartDate),'У6 Ввод'!$D$35="",'У6 Ввод'!$E$35="",'У6 Ввод'!$D$35&gt;$B16),0,MAX(0,MIN(1,'У6 Ввод'!$E$35-NETWORKDAYS('У6 Ввод'!$D$35,$B16)+1))/Настройки!$E$12*100)</f>
        <v>0</v>
      </c>
      <c r="AE16" s="67" t="n">
        <f aca="false">IF(OR($D16=1,MONTH($B16)&lt;&gt;MONTH(StartDate),'У6 Ввод'!$D$36="",'У6 Ввод'!$E$36="",'У6 Ввод'!$D$36&gt;$B16),0,MAX(0,MIN(1,'У6 Ввод'!$E$36-NETWORKDAYS('У6 Ввод'!$D$36,$B16)+1))/Настройки!$E$12*100)</f>
        <v>0</v>
      </c>
      <c r="AF16" s="67" t="n">
        <f aca="false">IF(OR($D16=1,MONTH($B16)&lt;&gt;MONTH(StartDate),'У6 Ввод'!$D$37="",'У6 Ввод'!$E$37="",'У6 Ввод'!$D$37&gt;$B16),0,MAX(0,MIN(1,'У6 Ввод'!$E$37-NETWORKDAYS('У6 Ввод'!$D$37,$B16)+1))/Настройки!$E$12*100)</f>
        <v>0</v>
      </c>
      <c r="AG16" s="67" t="n">
        <f aca="false">IF(OR($D16=1,MONTH($B16)&lt;&gt;MONTH(StartDate),'У6 Ввод'!$D$38="",'У6 Ввод'!$E$38="",'У6 Ввод'!$D$38&gt;$B16),0,MAX(0,MIN(1,'У6 Ввод'!$E$38-NETWORKDAYS('У6 Ввод'!$D$38,$B16)+1))/Настройки!$E$12*100)</f>
        <v>0</v>
      </c>
      <c r="AH16" s="67" t="n">
        <f aca="false">IF(OR($D16=1,MONTH($B16)&lt;&gt;MONTH(StartDate),'У6 Ввод'!$D$39="",'У6 Ввод'!$E$39="",'У6 Ввод'!$D$39&gt;$B16),0,MAX(0,MIN(1,'У6 Ввод'!$E$39-NETWORKDAYS('У6 Ввод'!$D$39,$B16)+1))/Настройки!$E$12*100)</f>
        <v>0</v>
      </c>
      <c r="AI16" s="67" t="n">
        <f aca="false">IF(OR($D16=1,MONTH($B16)&lt;&gt;MONTH(StartDate),'У6 Ввод'!$D$40="",'У6 Ввод'!$E$40="",'У6 Ввод'!$D$40&gt;$B16),0,MAX(0,MIN(1,'У6 Ввод'!$E$40-NETWORKDAYS('У6 Ввод'!$D$40,$B16)+1))/Настройки!$E$12*100)</f>
        <v>0</v>
      </c>
      <c r="AJ16" s="67" t="n">
        <f aca="false">IF(OR($D16=1,MONTH($B16)&lt;&gt;MONTH(StartDate),'У6 Ввод'!$D$41="",'У6 Ввод'!$E$41="",'У6 Ввод'!$D$41&gt;$B16),0,MAX(0,MIN(1,'У6 Ввод'!$E$41-NETWORKDAYS('У6 Ввод'!$D$41,$B16)+1))/Настройки!$E$12*100)</f>
        <v>0</v>
      </c>
      <c r="AK16" s="67" t="n">
        <f aca="false">IF(OR($D16=1,MONTH($B16)&lt;&gt;MONTH(StartDate),'У6 Ввод'!$D$42="",'У6 Ввод'!$E$42="",'У6 Ввод'!$D$42&gt;$B16),0,MAX(0,MIN(1,'У6 Ввод'!$E$42-NETWORKDAYS('У6 Ввод'!$D$42,$B16)+1))/Настройки!$E$12*100)</f>
        <v>0</v>
      </c>
      <c r="AL16" s="67" t="n">
        <f aca="false">IF(OR($D16=1,MONTH($B16)&lt;&gt;MONTH(StartDate),'У6 Ввод'!$D$43="",'У6 Ввод'!$E$43="",'У6 Ввод'!$D$43&gt;$B16),0,MAX(0,MIN(1,'У6 Ввод'!$E$43-NETWORKDAYS('У6 Ввод'!$D$43,$B16)+1))/Настройки!$E$12*100)</f>
        <v>0</v>
      </c>
      <c r="AM16" s="67" t="n">
        <f aca="false">IF(OR($D16=1,MONTH($B16)&lt;&gt;MONTH(StartDate),'У6 Ввод'!$D$44="",'У6 Ввод'!$E$44="",'У6 Ввод'!$D$44&gt;$B16),0,MAX(0,MIN(1,'У6 Ввод'!$E$44-NETWORKDAYS('У6 Ввод'!$D$44,$B16)+1))/Настройки!$E$12*100)</f>
        <v>0</v>
      </c>
      <c r="AN16" s="67" t="n">
        <f aca="false">IF(OR($D16=1,MONTH($B16)&lt;&gt;MONTH(StartDate),'У6 Ввод'!$D$45="",'У6 Ввод'!$E$45="",'У6 Ввод'!$D$45&gt;$B16),0,MAX(0,MIN(1,'У6 Ввод'!$E$45-NETWORKDAYS('У6 Ввод'!$D$45,$B16)+1))/Настройки!$E$12*100)</f>
        <v>0</v>
      </c>
      <c r="AO16" s="67" t="n">
        <f aca="false">IF(OR($D16=1,MONTH($B16)&lt;&gt;MONTH(StartDate),'У6 Ввод'!$D$46="",'У6 Ввод'!$E$46="",'У6 Ввод'!$D$46&gt;$B16),0,MAX(0,MIN(1,'У6 Ввод'!$E$46-NETWORKDAYS('У6 Ввод'!$D$46,$B16)+1))/Настройки!$E$12*100)</f>
        <v>0</v>
      </c>
      <c r="AP16" s="67" t="n">
        <f aca="false">IF(OR($D16=1,MONTH($B16)&lt;&gt;MONTH(StartDate),'У6 Ввод'!$D$47="",'У6 Ввод'!$E$47="",'У6 Ввод'!$D$47&gt;$B16),0,MAX(0,MIN(1,'У6 Ввод'!$E$47-NETWORKDAYS('У6 Ввод'!$D$47,$B16)+1))/Настройки!$E$12*100)</f>
        <v>0</v>
      </c>
      <c r="AQ16" s="67" t="n">
        <f aca="false">IF(OR($D16=1,MONTH($B16)&lt;&gt;MONTH(StartDate),'У6 Ввод'!$D$48="",'У6 Ввод'!$E$48="",'У6 Ввод'!$D$48&gt;$B16),0,MAX(0,MIN(1,'У6 Ввод'!$E$48-NETWORKDAYS('У6 Ввод'!$D$48,$B16)+1))/Настройки!$E$12*100)</f>
        <v>0</v>
      </c>
      <c r="AR16" s="67" t="n">
        <f aca="false">IF(OR($D16=1,MONTH($B16)&lt;&gt;MONTH(StartDate),'У6 Ввод'!$D$49="",'У6 Ввод'!$E$49="",'У6 Ввод'!$D$49&gt;$B16),0,MAX(0,MIN(1,'У6 Ввод'!$E$49-NETWORKDAYS('У6 Ввод'!$D$49,$B16)+1))/Настройки!$E$12*100)</f>
        <v>0</v>
      </c>
      <c r="AS16" s="67" t="n">
        <f aca="false">IF(OR($D16=1,MONTH($B16)&lt;&gt;MONTH(StartDate),'У6 Ввод'!$D$50="",'У6 Ввод'!$E$50="",'У6 Ввод'!$D$50&gt;$B16),0,MAX(0,MIN(1,'У6 Ввод'!$E$50-NETWORKDAYS('У6 Ввод'!$D$50,$B16)+1))/Настройки!$E$12*100)</f>
        <v>0</v>
      </c>
      <c r="AT16" s="67" t="n">
        <f aca="false">IF(OR($D16=1,MONTH($B16)&lt;&gt;MONTH(StartDate),'У6 Ввод'!$D$51="",'У6 Ввод'!$E$51="",'У6 Ввод'!$D$51&gt;$B16),0,MAX(0,MIN(1,'У6 Ввод'!$E$51-NETWORKDAYS('У6 Ввод'!$D$51,$B16)+1))/Настройки!$E$12*100)</f>
        <v>0</v>
      </c>
      <c r="AU16" s="67" t="n">
        <f aca="false">IF(OR($D16=1,MONTH($B16)&lt;&gt;MONTH(StartDate),'У6 Ввод'!$D$52="",'У6 Ввод'!$E$52="",'У6 Ввод'!$D$52&gt;$B16),0,MAX(0,MIN(1,'У6 Ввод'!$E$52-NETWORKDAYS('У6 Ввод'!$D$52,$B16)+1))/Настройки!$E$12*100)</f>
        <v>0</v>
      </c>
      <c r="AV16" s="67" t="n">
        <f aca="false">IF(OR($D16=1,MONTH($B16)&lt;&gt;MONTH(StartDate),'У6 Ввод'!$D$53="",'У6 Ввод'!$E$53="",'У6 Ввод'!$D$53&gt;$B16),0,MAX(0,MIN(1,'У6 Ввод'!$E$53-NETWORKDAYS('У6 Ввод'!$D$53,$B16)+1))/Настройки!$E$12*100)</f>
        <v>0</v>
      </c>
      <c r="AW16" s="67" t="n">
        <f aca="false">IF(OR($D16=1,MONTH($B16)&lt;&gt;MONTH(StartDate),'У6 Ввод'!$D$54="",'У6 Ввод'!$E$54="",'У6 Ввод'!$D$54&gt;$B16),0,MAX(0,MIN(1,'У6 Ввод'!$E$54-NETWORKDAYS('У6 Ввод'!$D$54,$B16)+1))/Настройки!$E$12*100)</f>
        <v>0</v>
      </c>
      <c r="AX16" s="67" t="n">
        <f aca="false">IF(OR($D16=1,MONTH($B16)&lt;&gt;MONTH(StartDate),'У6 Ввод'!$D$55="",'У6 Ввод'!$E$55="",'У6 Ввод'!$D$55&gt;$B16),0,MAX(0,MIN(1,'У6 Ввод'!$E$55-NETWORKDAYS('У6 Ввод'!$D$55,$B16)+1))/Настройки!$E$12*100)</f>
        <v>0</v>
      </c>
      <c r="AY16" s="67" t="n">
        <f aca="false">IF(OR($D16=1,MONTH($B16)&lt;&gt;MONTH(StartDate),'У6 Ввод'!$D$56="",'У6 Ввод'!$E$56="",'У6 Ввод'!$D$56&gt;$B16),0,MAX(0,MIN(1,'У6 Ввод'!$E$56-NETWORKDAYS('У6 Ввод'!$D$56,$B16)+1))/Настройки!$E$12*100)</f>
        <v>0</v>
      </c>
      <c r="AZ16" s="67" t="n">
        <f aca="false">IF(OR($D16=1,MONTH($B16)&lt;&gt;MONTH(StartDate),'У6 Ввод'!$D$57="",'У6 Ввод'!$E$57="",'У6 Ввод'!$D$57&gt;$B16),0,MAX(0,MIN(1,'У6 Ввод'!$E$57-NETWORKDAYS('У6 Ввод'!$D$57,$B16)+1))/Настройки!$E$12*100)</f>
        <v>0</v>
      </c>
      <c r="BA16" s="67" t="n">
        <f aca="false">IF(OR($D16=1,MONTH($B16)&lt;&gt;MONTH(StartDate),'У6 Ввод'!$D$58="",'У6 Ввод'!$E$58="",'У6 Ввод'!$D$58&gt;$B16),0,MAX(0,MIN(1,'У6 Ввод'!$E$58-NETWORKDAYS('У6 Ввод'!$D$58,$B16)+1))/Настройки!$E$12*100)</f>
        <v>0</v>
      </c>
      <c r="BB16" s="67" t="n">
        <f aca="false">IF(OR($D16=1,MONTH($B16)&lt;&gt;MONTH(StartDate),'У6 Ввод'!$D$59="",'У6 Ввод'!$E$59="",'У6 Ввод'!$D$59&gt;$B16),0,MAX(0,MIN(1,'У6 Ввод'!$E$59-NETWORKDAYS('У6 Ввод'!$D$59,$B16)+1))/Настройки!$E$12*100)</f>
        <v>0</v>
      </c>
      <c r="BC16" s="67" t="n">
        <f aca="false">IF(OR($D16=1,MONTH($B16)&lt;&gt;MONTH(StartDate),'У6 Ввод'!$D$60="",'У6 Ввод'!$E$60="",'У6 Ввод'!$D$60&gt;$B16),0,MAX(0,MIN(1,'У6 Ввод'!$E$60-NETWORKDAYS('У6 Ввод'!$D$60,$B16)+1))/Настройки!$E$12*100)</f>
        <v>0</v>
      </c>
      <c r="BD16" s="67" t="n">
        <f aca="false">IF(OR($D16=1,MONTH($B16)&lt;&gt;MONTH(StartDate),'У6 Ввод'!$D$61="",'У6 Ввод'!$E$61="",'У6 Ввод'!$D$61&gt;$B16),0,MAX(0,MIN(1,'У6 Ввод'!$E$61-NETWORKDAYS('У6 Ввод'!$D$61,$B16)+1))/Настройки!$E$12*100)</f>
        <v>0</v>
      </c>
      <c r="BE16" s="67" t="n">
        <f aca="false">IF(OR($D16=1,MONTH($B16)&lt;&gt;MONTH(StartDate),'У6 Ввод'!$D$62="",'У6 Ввод'!$E$62="",'У6 Ввод'!$D$62&gt;$B16),0,MAX(0,MIN(1,'У6 Ввод'!$E$62-NETWORKDAYS('У6 Ввод'!$D$62,$B16)+1))/Настройки!$E$12*100)</f>
        <v>0</v>
      </c>
      <c r="BF16" s="67" t="n">
        <f aca="false">IF(OR($D16=1,MONTH($B16)&lt;&gt;MONTH(StartDate),'У6 Ввод'!$D$63="",'У6 Ввод'!$E$63="",'У6 Ввод'!$D$63&gt;$B16),0,MAX(0,MIN(1,'У6 Ввод'!$E$63-NETWORKDAYS('У6 Ввод'!$D$63,$B16)+1))/Настройки!$E$12*100)</f>
        <v>0</v>
      </c>
      <c r="BG16" s="67" t="n">
        <f aca="false">IF(OR($D16=1,MONTH($B16)&lt;&gt;MONTH(StartDate),'У6 Ввод'!$D$64="",'У6 Ввод'!$E$64="",'У6 Ввод'!$D$64&gt;$B16),0,MAX(0,MIN(1,'У6 Ввод'!$E$64-NETWORKDAYS('У6 Ввод'!$D$64,$B16)+1))/Настройки!$E$12*100)</f>
        <v>0</v>
      </c>
      <c r="BH16" s="67" t="n">
        <f aca="false">IF(OR($D16=1,MONTH($B16)&lt;&gt;MONTH(StartDate),'У6 Ввод'!$D$65="",'У6 Ввод'!$E$65="",'У6 Ввод'!$D$65&gt;$B16),0,MAX(0,MIN(1,'У6 Ввод'!$E$65-NETWORKDAYS('У6 Ввод'!$D$65,$B16)+1))/Настройки!$E$12*100)</f>
        <v>0</v>
      </c>
      <c r="BI16" s="67" t="n">
        <f aca="false">IF(OR($D16=1,MONTH($B16)&lt;&gt;MONTH(StartDate),'У6 Ввод'!$D$66="",'У6 Ввод'!$E$66="",'У6 Ввод'!$D$66&gt;$B16),0,MAX(0,MIN(1,'У6 Ввод'!$E$66-NETWORKDAYS('У6 Ввод'!$D$66,$B16)+1))/Настройки!$E$12*100)</f>
        <v>0</v>
      </c>
      <c r="BJ16" s="67" t="n">
        <f aca="false">IF(OR($D16=1,MONTH($B16)&lt;&gt;MONTH(StartDate),'У6 Ввод'!$D$67="",'У6 Ввод'!$E$67="",'У6 Ввод'!$D$67&gt;$B16),0,MAX(0,MIN(1,'У6 Ввод'!$E$67-NETWORKDAYS('У6 Ввод'!$D$67,$B16)+1))/Настройки!$E$12*100)</f>
        <v>0</v>
      </c>
      <c r="BK16" s="67" t="n">
        <f aca="false">IF(OR($D16=1,MONTH($B16)&lt;&gt;MONTH(StartDate),'У6 Ввод'!$D$68="",'У6 Ввод'!$E$68="",'У6 Ввод'!$D$68&gt;$B16),0,MAX(0,MIN(1,'У6 Ввод'!$E$68-NETWORKDAYS('У6 Ввод'!$D$68,$B16)+1))/Настройки!$E$12*100)</f>
        <v>0</v>
      </c>
      <c r="BL16" s="67" t="n">
        <f aca="false">IF(OR($D16=1,MONTH($B16)&lt;&gt;MONTH(StartDate),'У6 Ввод'!$D$69="",'У6 Ввод'!$E$69="",'У6 Ввод'!$D$69&gt;$B16),0,MAX(0,MIN(1,'У6 Ввод'!$E$69-NETWORKDAYS('У6 Ввод'!$D$69,$B16)+1))/Настройки!$E$12*100)</f>
        <v>0</v>
      </c>
      <c r="BM16" s="67" t="n">
        <f aca="false">IF(OR($D16=1,MONTH($B16)&lt;&gt;MONTH(StartDate),'У6 Ввод'!$D$70="",'У6 Ввод'!$E$70="",'У6 Ввод'!$D$70&gt;$B16),0,MAX(0,MIN(1,'У6 Ввод'!$E$70-NETWORKDAYS('У6 Ввод'!$D$70,$B16)+1))/Настройки!$E$12*100)</f>
        <v>0</v>
      </c>
      <c r="BN16" s="67" t="n">
        <f aca="false">IF(OR($D16=1,MONTH($B16)&lt;&gt;MONTH(StartDate),'У6 Ввод'!$D$71="",'У6 Ввод'!$E$71="",'У6 Ввод'!$D$71&gt;$B16),0,MAX(0,MIN(1,'У6 Ввод'!$E$71-NETWORKDAYS('У6 Ввод'!$D$71,$B16)+1))/Настройки!$E$12*100)</f>
        <v>0</v>
      </c>
      <c r="BO16" s="67" t="n">
        <f aca="false">IF(OR($D16=1,MONTH($B16)&lt;&gt;MONTH(StartDate),'У6 Ввод'!$D$72="",'У6 Ввод'!$E$72="",'У6 Ввод'!$D$72&gt;$B16),0,MAX(0,MIN(1,'У6 Ввод'!$E$72-NETWORKDAYS('У6 Ввод'!$D$72,$B16)+1))/Настройки!$E$12*100)</f>
        <v>0</v>
      </c>
      <c r="BP16" s="67" t="n">
        <f aca="false">IF(OR($D16=1,MONTH($B16)&lt;&gt;MONTH(StartDate),'У6 Ввод'!$D$73="",'У6 Ввод'!$E$73="",'У6 Ввод'!$D$73&gt;$B16),0,MAX(0,MIN(1,'У6 Ввод'!$E$73-NETWORKDAYS('У6 Ввод'!$D$73,$B16)+1))/Настройки!$E$12*100)</f>
        <v>0</v>
      </c>
      <c r="BQ16" s="67" t="n">
        <f aca="false">IF(OR($D16=1,MONTH($B16)&lt;&gt;MONTH(StartDate),'У6 Ввод'!$D$74="",'У6 Ввод'!$E$74="",'У6 Ввод'!$D$74&gt;$B16),0,MAX(0,MIN(1,'У6 Ввод'!$E$74-NETWORKDAYS('У6 Ввод'!$D$74,$B16)+1))/Настройки!$E$12*100)</f>
        <v>0</v>
      </c>
      <c r="BR16" s="67" t="n">
        <f aca="false">IF(OR($D16=1,MONTH($B16)&lt;&gt;MONTH(StartDate),'У6 Ввод'!$D$75="",'У6 Ввод'!$E$75="",'У6 Ввод'!$D$75&gt;$B16),0,MAX(0,MIN(1,'У6 Ввод'!$E$75-NETWORKDAYS('У6 Ввод'!$D$75,$B16)+1))/Настройки!$E$12*100)</f>
        <v>0</v>
      </c>
      <c r="BS16" s="67" t="n">
        <f aca="false">IF(OR($D16=1,MONTH($B16)&lt;&gt;MONTH(StartDate),'У6 Ввод'!$D$76="",'У6 Ввод'!$E$76="",'У6 Ввод'!$D$76&gt;$B16),0,MAX(0,MIN(1,'У6 Ввод'!$E$76-NETWORKDAYS('У6 Ввод'!$D$76,$B16)+1))/Настройки!$E$12*100)</f>
        <v>0</v>
      </c>
      <c r="BT16" s="67" t="n">
        <f aca="false">IF(OR($D16=1,MONTH($B16)&lt;&gt;MONTH(StartDate),'У6 Ввод'!$D$77="",'У6 Ввод'!$E$77="",'У6 Ввод'!$D$77&gt;$B16),0,MAX(0,MIN(1,'У6 Ввод'!$E$77-NETWORKDAYS('У6 Ввод'!$D$77,$B16)+1))/Настройки!$E$12*100)</f>
        <v>0</v>
      </c>
      <c r="BU16" s="67" t="n">
        <f aca="false">IF(OR($D16=1,MONTH($B16)&lt;&gt;MONTH(StartDate),'У6 Ввод'!$D$78="",'У6 Ввод'!$E$78="",'У6 Ввод'!$D$78&gt;$B16),0,MAX(0,MIN(1,'У6 Ввод'!$E$78-NETWORKDAYS('У6 Ввод'!$D$78,$B16)+1))/Настройки!$E$12*100)</f>
        <v>0</v>
      </c>
      <c r="BV16" s="67" t="n">
        <f aca="false">IF(OR($D16=1,MONTH($B16)&lt;&gt;MONTH(StartDate),'У6 Ввод'!$D$79="",'У6 Ввод'!$E$79="",'У6 Ввод'!$D$79&gt;$B16),0,MAX(0,MIN(1,'У6 Ввод'!$E$79-NETWORKDAYS('У6 Ввод'!$D$79,$B16)+1))/Настройки!$E$12*100)</f>
        <v>0</v>
      </c>
      <c r="BW16" s="67" t="n">
        <f aca="false">IF(OR($D16=1,MONTH($B16)&lt;&gt;MONTH(StartDate),'У6 Ввод'!$D$80="",'У6 Ввод'!$E$80="",'У6 Ввод'!$D$80&gt;$B16),0,MAX(0,MIN(1,'У6 Ввод'!$E$80-NETWORKDAYS('У6 Ввод'!$D$80,$B16)+1))/Настройки!$E$12*100)</f>
        <v>0</v>
      </c>
      <c r="BX16" s="67" t="n">
        <f aca="false">IF(OR($D16=1,MONTH($B16)&lt;&gt;MONTH(StartDate),'У6 Ввод'!$D$81="",'У6 Ввод'!$E$81="",'У6 Ввод'!$D$81&gt;$B16),0,MAX(0,MIN(1,'У6 Ввод'!$E$81-NETWORKDAYS('У6 Ввод'!$D$81,$B16)+1))/Настройки!$E$12*100)</f>
        <v>0</v>
      </c>
      <c r="BY16" s="67" t="n">
        <f aca="false">IF(OR($D16=1,MONTH($B16)&lt;&gt;MONTH(StartDate),'У6 Ввод'!$D$82="",'У6 Ввод'!$E$82="",'У6 Ввод'!$D$82&gt;$B16),0,MAX(0,MIN(1,'У6 Ввод'!$E$82-NETWORKDAYS('У6 Ввод'!$D$82,$B16)+1))/Настройки!$E$12*100)</f>
        <v>0</v>
      </c>
      <c r="BZ16" s="67" t="n">
        <f aca="false">IF(OR($D16=1,MONTH($B16)&lt;&gt;MONTH(StartDate),'У6 Ввод'!$D$83="",'У6 Ввод'!$E$83="",'У6 Ввод'!$D$83&gt;$B16),0,MAX(0,MIN(1,'У6 Ввод'!$E$83-NETWORKDAYS('У6 Ввод'!$D$83,$B16)+1))/Настройки!$E$12*100)</f>
        <v>0</v>
      </c>
      <c r="CA16" s="67" t="n">
        <f aca="false">IF(OR($D16=1,MONTH($B16)&lt;&gt;MONTH(StartDate),'У6 Ввод'!$D$84="",'У6 Ввод'!$E$84="",'У6 Ввод'!$D$84&gt;$B16),0,MAX(0,MIN(1,'У6 Ввод'!$E$84-NETWORKDAYS('У6 Ввод'!$D$84,$B16)+1))/Настройки!$E$12*100)</f>
        <v>0</v>
      </c>
      <c r="CB16" s="67" t="n">
        <f aca="false">IF(OR($D16=1,MONTH($B16)&lt;&gt;MONTH(StartDate),'У6 Ввод'!$D$85="",'У6 Ввод'!$E$85="",'У6 Ввод'!$D$85&gt;$B16),0,MAX(0,MIN(1,'У6 Ввод'!$E$85-NETWORKDAYS('У6 Ввод'!$D$85,$B16)+1))/Настройки!$E$12*100)</f>
        <v>0</v>
      </c>
      <c r="CC16" s="67" t="n">
        <f aca="false">IF(OR($D16=1,MONTH($B16)&lt;&gt;MONTH(StartDate),'У6 Ввод'!$D$86="",'У6 Ввод'!$E$86="",'У6 Ввод'!$D$86&gt;$B16),0,MAX(0,MIN(1,'У6 Ввод'!$E$86-NETWORKDAYS('У6 Ввод'!$D$86,$B16)+1))/Настройки!$E$12*100)</f>
        <v>0</v>
      </c>
      <c r="CD16" s="67" t="n">
        <f aca="false">IF(OR($D16=1,MONTH($B16)&lt;&gt;MONTH(StartDate),'У6 Ввод'!$D$87="",'У6 Ввод'!$E$87="",'У6 Ввод'!$D$87&gt;$B16),0,MAX(0,MIN(1,'У6 Ввод'!$E$87-NETWORKDAYS('У6 Ввод'!$D$87,$B16)+1))/Настройки!$E$12*100)</f>
        <v>0</v>
      </c>
      <c r="CE16" s="67" t="n">
        <f aca="false">IF(OR($D16=1,MONTH($B16)&lt;&gt;MONTH(StartDate),'У6 Ввод'!$D$88="",'У6 Ввод'!$E$88="",'У6 Ввод'!$D$88&gt;$B16),0,MAX(0,MIN(1,'У6 Ввод'!$E$88-NETWORKDAYS('У6 Ввод'!$D$88,$B16)+1))/Настройки!$E$12*100)</f>
        <v>0</v>
      </c>
      <c r="CF16" s="67" t="n">
        <f aca="false">IF(OR($D16=1,MONTH($B16)&lt;&gt;MONTH(StartDate),'У6 Ввод'!$D$89="",'У6 Ввод'!$E$89="",'У6 Ввод'!$D$89&gt;$B16),0,MAX(0,MIN(1,'У6 Ввод'!$E$89-NETWORKDAYS('У6 Ввод'!$D$89,$B16)+1))/Настройки!$E$12*100)</f>
        <v>0</v>
      </c>
      <c r="CG16" s="67" t="n">
        <f aca="false">IF(OR($D16=1,MONTH($B16)&lt;&gt;MONTH(StartDate),'У6 Ввод'!$D$90="",'У6 Ввод'!$E$90="",'У6 Ввод'!$D$90&gt;$B16),0,MAX(0,MIN(1,'У6 Ввод'!$E$90-NETWORKDAYS('У6 Ввод'!$D$90,$B16)+1))/Настройки!$E$12*100)</f>
        <v>0</v>
      </c>
      <c r="CH16" s="67" t="n">
        <f aca="false">IF(OR($D16=1,MONTH($B16)&lt;&gt;MONTH(StartDate),'У6 Ввод'!$D$91="",'У6 Ввод'!$E$91="",'У6 Ввод'!$D$91&gt;$B16),0,MAX(0,MIN(1,'У6 Ввод'!$E$91-NETWORKDAYS('У6 Ввод'!$D$91,$B16)+1))/Настройки!$E$12*100)</f>
        <v>0</v>
      </c>
      <c r="CI16" s="67" t="n">
        <f aca="false">IF(OR($D16=1,MONTH($B16)&lt;&gt;MONTH(StartDate),'У6 Ввод'!$D$92="",'У6 Ввод'!$E$92="",'У6 Ввод'!$D$92&gt;$B16),0,MAX(0,MIN(1,'У6 Ввод'!$E$92-NETWORKDAYS('У6 Ввод'!$D$92,$B16)+1))/Настройки!$E$12*100)</f>
        <v>0</v>
      </c>
      <c r="CJ16" s="67" t="n">
        <f aca="false">IF(OR($D16=1,MONTH($B16)&lt;&gt;MONTH(StartDate),'У6 Ввод'!$D$93="",'У6 Ввод'!$E$93="",'У6 Ввод'!$D$93&gt;$B16),0,MAX(0,MIN(1,'У6 Ввод'!$E$93-NETWORKDAYS('У6 Ввод'!$D$93,$B16)+1))/Настройки!$E$12*100)</f>
        <v>0</v>
      </c>
      <c r="CK16" s="67" t="n">
        <f aca="false">IF(OR($D16=1,MONTH($B16)&lt;&gt;MONTH(StartDate),'У6 Ввод'!$D$94="",'У6 Ввод'!$E$94="",'У6 Ввод'!$D$94&gt;$B16),0,MAX(0,MIN(1,'У6 Ввод'!$E$94-NETWORKDAYS('У6 Ввод'!$D$94,$B16)+1))/Настройки!$E$12*100)</f>
        <v>0</v>
      </c>
      <c r="CL16" s="67" t="n">
        <f aca="false">IF(OR($D16=1,MONTH($B16)&lt;&gt;MONTH(StartDate),'У6 Ввод'!$D$95="",'У6 Ввод'!$E$95="",'У6 Ввод'!$D$95&gt;$B16),0,MAX(0,MIN(1,'У6 Ввод'!$E$95-NETWORKDAYS('У6 Ввод'!$D$95,$B16)+1))/Настройки!$E$12*100)</f>
        <v>0</v>
      </c>
      <c r="CM16" s="67" t="n">
        <f aca="false">IF(OR($D16=1,MONTH($B16)&lt;&gt;MONTH(StartDate),'У6 Ввод'!$D$96="",'У6 Ввод'!$E$96="",'У6 Ввод'!$D$96&gt;$B16),0,MAX(0,MIN(1,'У6 Ввод'!$E$96-NETWORKDAYS('У6 Ввод'!$D$96,$B16)+1))/Настройки!$E$12*100)</f>
        <v>0</v>
      </c>
      <c r="CN16" s="67" t="n">
        <f aca="false">IF(OR($D16=1,MONTH($B16)&lt;&gt;MONTH(StartDate),'У6 Ввод'!$D$97="",'У6 Ввод'!$E$97="",'У6 Ввод'!$D$97&gt;$B16),0,MAX(0,MIN(1,'У6 Ввод'!$E$97-NETWORKDAYS('У6 Ввод'!$D$97,$B16)+1))/Настройки!$E$12*100)</f>
        <v>0</v>
      </c>
      <c r="CO16" s="67" t="n">
        <f aca="false">IF(OR($D16=1,MONTH($B16)&lt;&gt;MONTH(StartDate),'У6 Ввод'!$D$98="",'У6 Ввод'!$E$98="",'У6 Ввод'!$D$98&gt;$B16),0,MAX(0,MIN(1,'У6 Ввод'!$E$98-NETWORKDAYS('У6 Ввод'!$D$98,$B16)+1))/Настройки!$E$12*100)</f>
        <v>0</v>
      </c>
      <c r="CP16" s="67" t="n">
        <f aca="false">IF(OR($D16=1,MONTH($B16)&lt;&gt;MONTH(StartDate),'У6 Ввод'!$D$99="",'У6 Ввод'!$E$99="",'У6 Ввод'!$D$99&gt;$B16),0,MAX(0,MIN(1,'У6 Ввод'!$E$99-NETWORKDAYS('У6 Ввод'!$D$99,$B16)+1))/Настройки!$E$12*100)</f>
        <v>0</v>
      </c>
      <c r="CQ16" s="67" t="n">
        <f aca="false">IF(OR($D16=1,MONTH($B16)&lt;&gt;MONTH(StartDate),'У6 Ввод'!$D$100="",'У6 Ввод'!$E$100="",'У6 Ввод'!$D$100&gt;$B16),0,MAX(0,MIN(1,'У6 Ввод'!$E$100-NETWORKDAYS('У6 Ввод'!$D$100,$B16)+1))/Настройки!$E$12*100)</f>
        <v>0</v>
      </c>
      <c r="CR16" s="67" t="n">
        <f aca="false">IF(OR($D16=1,MONTH($B16)&lt;&gt;MONTH(StartDate),'У6 Ввод'!$D$101="",'У6 Ввод'!$E$101="",'У6 Ввод'!$D$101&gt;$B16),0,MAX(0,MIN(1,'У6 Ввод'!$E$101-NETWORKDAYS('У6 Ввод'!$D$101,$B16)+1))/Настройки!$E$12*100)</f>
        <v>0</v>
      </c>
      <c r="CS16" s="67" t="n">
        <f aca="false">IF(OR($D16=1,MONTH($B16)&lt;&gt;MONTH(StartDate),'У6 Ввод'!$D$102="",'У6 Ввод'!$E$102="",'У6 Ввод'!$D$102&gt;$B16),0,MAX(0,MIN(1,'У6 Ввод'!$E$102-NETWORKDAYS('У6 Ввод'!$D$102,$B16)+1))/Настройки!$E$12*100)</f>
        <v>0</v>
      </c>
      <c r="CT16" s="67" t="n">
        <f aca="false">IF(OR($D16=1,MONTH($B16)&lt;&gt;MONTH(StartDate),'У6 Ввод'!$D$103="",'У6 Ввод'!$E$103="",'У6 Ввод'!$D$103&gt;$B16),0,MAX(0,MIN(1,'У6 Ввод'!$E$103-NETWORKDAYS('У6 Ввод'!$D$103,$B16)+1))/Настройки!$E$12*100)</f>
        <v>0</v>
      </c>
      <c r="CU16" s="67" t="n">
        <f aca="false">IF(OR($D16=1,MONTH($B16)&lt;&gt;MONTH(StartDate),'У6 Ввод'!$D$104="",'У6 Ввод'!$E$104="",'У6 Ввод'!$D$104&gt;$B16),0,MAX(0,MIN(1,'У6 Ввод'!$E$104-NETWORKDAYS('У6 Ввод'!$D$104,$B16)+1))/Настройки!$E$12*100)</f>
        <v>0</v>
      </c>
      <c r="CV16" s="67" t="n">
        <f aca="false">IF(OR($D16=1,MONTH($B16)&lt;&gt;MONTH(StartDate),'У6 Ввод'!$D$105="",'У6 Ввод'!$E$105="",'У6 Ввод'!$D$105&gt;$B16),0,MAX(0,MIN(1,'У6 Ввод'!$E$105-NETWORKDAYS('У6 Ввод'!$D$105,$B16)+1))/Настройки!$E$12*100)</f>
        <v>0</v>
      </c>
      <c r="CW16" s="67" t="n">
        <f aca="false">IF(OR($D16=1,MONTH($B16)&lt;&gt;MONTH(StartDate),'У6 Ввод'!$D$106="",'У6 Ввод'!$E$106="",'У6 Ввод'!$D$106&gt;$B16),0,MAX(0,MIN(1,'У6 Ввод'!$E$106-NETWORKDAYS('У6 Ввод'!$D$106,$B16)+1))/Настройки!$E$12*100)</f>
        <v>0</v>
      </c>
      <c r="CX16" s="67" t="n">
        <f aca="false">IF(OR($D16=1,MONTH($B16)&lt;&gt;MONTH(StartDate),'У6 Ввод'!$D$107="",'У6 Ввод'!$E$107="",'У6 Ввод'!$D$107&gt;$B16),0,MAX(0,MIN(1,'У6 Ввод'!$E$107-NETWORKDAYS('У6 Ввод'!$D$107,$B16)+1))/Настройки!$E$12*100)</f>
        <v>0</v>
      </c>
      <c r="CY16" s="67" t="n">
        <f aca="false">IF(OR($D16=1,MONTH($B16)&lt;&gt;MONTH(StartDate),'У6 Ввод'!$D$108="",'У6 Ввод'!$E$108="",'У6 Ввод'!$D$108&gt;$B16),0,MAX(0,MIN(1,'У6 Ввод'!$E$108-NETWORKDAYS('У6 Ввод'!$D$108,$B16)+1))/Настройки!$E$12*100)</f>
        <v>0</v>
      </c>
      <c r="CZ16" s="67" t="n">
        <f aca="false">IF(OR($D16=1,MONTH($B16)&lt;&gt;MONTH(StartDate),'У6 Ввод'!$D$109="",'У6 Ввод'!$E$109="",'У6 Ввод'!$D$109&gt;$B16),0,MAX(0,MIN(1,'У6 Ввод'!$E$109-NETWORKDAYS('У6 Ввод'!$D$109,$B16)+1))/Настройки!$E$12*100)</f>
        <v>0</v>
      </c>
      <c r="DA16" s="67" t="n">
        <f aca="false">IF(OR($D16=1,MONTH($B16)&lt;&gt;MONTH(StartDate),'У6 Ввод'!$D$110="",'У6 Ввод'!$E$110="",'У6 Ввод'!$D$110&gt;$B16),0,MAX(0,MIN(1,'У6 Ввод'!$E$110-NETWORKDAYS('У6 Ввод'!$D$110,$B16)+1))/Настройки!$E$12*100)</f>
        <v>0</v>
      </c>
      <c r="DB16" s="67" t="n">
        <f aca="false">IF(OR($D16=1,MONTH($B16)&lt;&gt;MONTH(StartDate),'У6 Ввод'!$D$111="",'У6 Ввод'!$E$111="",'У6 Ввод'!$D$111&gt;$B16),0,MAX(0,MIN(1,'У6 Ввод'!$E$111-NETWORKDAYS('У6 Ввод'!$D$111,$B16)+1))/Настройки!$E$12*100)</f>
        <v>0</v>
      </c>
      <c r="DC16" s="67" t="n">
        <f aca="false">IF(OR($D16=1,MONTH($B16)&lt;&gt;MONTH(StartDate),'У6 Ввод'!$D$112="",'У6 Ввод'!$E$112="",'У6 Ввод'!$D$112&gt;$B16),0,MAX(0,MIN(1,'У6 Ввод'!$E$112-NETWORKDAYS('У6 Ввод'!$D$112,$B16)+1))/Настройки!$E$12*100)</f>
        <v>0</v>
      </c>
      <c r="DD16" s="67" t="n">
        <f aca="false">IF(OR($D16=1,MONTH($B16)&lt;&gt;MONTH(StartDate),'У6 Ввод'!$D$113="",'У6 Ввод'!$E$113="",'У6 Ввод'!$D$113&gt;$B16),0,MAX(0,MIN(1,'У6 Ввод'!$E$113-NETWORKDAYS('У6 Ввод'!$D$113,$B16)+1))/Настройки!$E$12*100)</f>
        <v>0</v>
      </c>
      <c r="DE16" s="67" t="n">
        <f aca="false">IF(OR($D16=1,MONTH($B16)&lt;&gt;MONTH(StartDate),'У6 Ввод'!$D$114="",'У6 Ввод'!$E$114="",'У6 Ввод'!$D$114&gt;$B16),0,MAX(0,MIN(1,'У6 Ввод'!$E$114-NETWORKDAYS('У6 Ввод'!$D$114,$B16)+1))/Настройки!$E$12*100)</f>
        <v>0</v>
      </c>
      <c r="DF16" s="67" t="n">
        <f aca="false">IF(OR($D16=1,MONTH($B16)&lt;&gt;MONTH(StartDate),'У6 Ввод'!$D$115="",'У6 Ввод'!$E$115="",'У6 Ввод'!$D$115&gt;$B16),0,MAX(0,MIN(1,'У6 Ввод'!$E$115-NETWORKDAYS('У6 Ввод'!$D$115,$B16)+1))/Настройки!$E$12*100)</f>
        <v>0</v>
      </c>
      <c r="DG16" s="67" t="n">
        <f aca="false">IF(OR($D16=1,MONTH($B16)&lt;&gt;MONTH(StartDate),'У6 Ввод'!$D$116="",'У6 Ввод'!$E$116="",'У6 Ввод'!$D$116&gt;$B16),0,MAX(0,MIN(1,'У6 Ввод'!$E$116-NETWORKDAYS('У6 Ввод'!$D$116,$B16)+1))/Настройки!$E$12*100)</f>
        <v>0</v>
      </c>
      <c r="DH16" s="67" t="n">
        <f aca="false">IF(OR($D16=1,MONTH($B16)&lt;&gt;MONTH(StartDate),'У6 Ввод'!$D$117="",'У6 Ввод'!$E$117="",'У6 Ввод'!$D$117&gt;$B16),0,MAX(0,MIN(1,'У6 Ввод'!$E$117-NETWORKDAYS('У6 Ввод'!$D$117,$B16)+1))/Настройки!$E$12*100)</f>
        <v>0</v>
      </c>
      <c r="DI16" s="67" t="n">
        <f aca="false">IF(OR($D16=1,MONTH($B16)&lt;&gt;MONTH(StartDate),'У6 Ввод'!$D$118="",'У6 Ввод'!$E$118="",'У6 Ввод'!$D$118&gt;$B16),0,MAX(0,MIN(1,'У6 Ввод'!$E$118-NETWORKDAYS('У6 Ввод'!$D$118,$B16)+1))/Настройки!$E$12*100)</f>
        <v>0</v>
      </c>
      <c r="DJ16" s="67" t="n">
        <f aca="false">IF(OR($D16=1,MONTH($B16)&lt;&gt;MONTH(StartDate),'У6 Ввод'!$D$119="",'У6 Ввод'!$E$119="",'У6 Ввод'!$D$119&gt;$B16),0,MAX(0,MIN(1,'У6 Ввод'!$E$119-NETWORKDAYS('У6 Ввод'!$D$119,$B16)+1))/Настройки!$E$12*100)</f>
        <v>0</v>
      </c>
      <c r="DK16" s="67" t="n">
        <f aca="false">IF(OR($D16=1,MONTH($B16)&lt;&gt;MONTH(StartDate),'У6 Ввод'!$D$120="",'У6 Ввод'!$E$120="",'У6 Ввод'!$D$120&gt;$B16),0,MAX(0,MIN(1,'У6 Ввод'!$E$120-NETWORKDAYS('У6 Ввод'!$D$120,$B16)+1))/Настройки!$E$12*100)</f>
        <v>0</v>
      </c>
      <c r="DL16" s="67" t="n">
        <f aca="false">IF(OR($D16=1,MONTH($B16)&lt;&gt;MONTH(StartDate),'У6 Ввод'!$D$121="",'У6 Ввод'!$E$121="",'У6 Ввод'!$D$121&gt;$B16),0,MAX(0,MIN(1,'У6 Ввод'!$E$121-NETWORKDAYS('У6 Ввод'!$D$121,$B16)+1))/Настройки!$E$12*100)</f>
        <v>0</v>
      </c>
      <c r="DM16" s="67" t="n">
        <f aca="false">IF(OR($D16=1,MONTH($B16)&lt;&gt;MONTH(StartDate),'У6 Ввод'!$D$122="",'У6 Ввод'!$E$122="",'У6 Ввод'!$D$122&gt;$B16),0,MAX(0,MIN(1,'У6 Ввод'!$E$122-NETWORKDAYS('У6 Ввод'!$D$122,$B16)+1))/Настройки!$E$12*100)</f>
        <v>0</v>
      </c>
      <c r="DN16" s="67" t="n">
        <f aca="false">IF(OR($D16=1,MONTH($B16)&lt;&gt;MONTH(StartDate),'У6 Ввод'!$D$123="",'У6 Ввод'!$E$123="",'У6 Ввод'!$D$123&gt;$B16),0,MAX(0,MIN(1,'У6 Ввод'!$E$123-NETWORKDAYS('У6 Ввод'!$D$123,$B16)+1))/Настройки!$E$12*100)</f>
        <v>0</v>
      </c>
      <c r="DO16" s="67" t="n">
        <f aca="false">IF(OR($D16=1,MONTH($B16)&lt;&gt;MONTH(StartDate),'У6 Ввод'!$D$124="",'У6 Ввод'!$E$124="",'У6 Ввод'!$D$124&gt;$B16),0,MAX(0,MIN(1,'У6 Ввод'!$E$124-NETWORKDAYS('У6 Ввод'!$D$124,$B16)+1))/Настройки!$E$12*100)</f>
        <v>0</v>
      </c>
      <c r="DP16" s="67" t="n">
        <f aca="false">IF(OR($D16=1,MONTH($B16)&lt;&gt;MONTH(StartDate),'У6 Ввод'!$D$125="",'У6 Ввод'!$E$125="",'У6 Ввод'!$D$125&gt;$B16),0,MAX(0,MIN(1,'У6 Ввод'!$E$125-NETWORKDAYS('У6 Ввод'!$D$125,$B16)+1))/Настройки!$E$12*100)</f>
        <v>0</v>
      </c>
      <c r="DQ16" s="67" t="n">
        <f aca="false">IF(OR($D16=1,MONTH($B16)&lt;&gt;MONTH(StartDate),'У6 Ввод'!$D$126="",'У6 Ввод'!$E$126="",'У6 Ввод'!$D$126&gt;$B16),0,MAX(0,MIN(1,'У6 Ввод'!$E$126-NETWORKDAYS('У6 Ввод'!$D$126,$B16)+1))/Настройки!$E$12*100)</f>
        <v>0</v>
      </c>
      <c r="DR16" s="67" t="n">
        <f aca="false">IF(OR($D16=1,MONTH($B16)&lt;&gt;MONTH(StartDate),'У6 Ввод'!$D$127="",'У6 Ввод'!$E$127="",'У6 Ввод'!$D$127&gt;$B16),0,MAX(0,MIN(1,'У6 Ввод'!$E$127-NETWORKDAYS('У6 Ввод'!$D$127,$B16)+1))/Настройки!$E$12*100)</f>
        <v>0</v>
      </c>
      <c r="DS16" s="67" t="n">
        <f aca="false">IF(OR($D16=1,MONTH($B16)&lt;&gt;MONTH(StartDate),'У6 Ввод'!$D$128="",'У6 Ввод'!$E$128="",'У6 Ввод'!$D$128&gt;$B16),0,MAX(0,MIN(1,'У6 Ввод'!$E$128-NETWORKDAYS('У6 Ввод'!$D$128,$B16)+1))/Настройки!$E$12*100)</f>
        <v>0</v>
      </c>
      <c r="DT16" s="67" t="n">
        <f aca="false">IF(OR($D16=1,MONTH($B16)&lt;&gt;MONTH(StartDate),'У6 Ввод'!$D$129="",'У6 Ввод'!$E$129="",'У6 Ввод'!$D$129&gt;$B16),0,MAX(0,MIN(1,'У6 Ввод'!$E$129-NETWORKDAYS('У6 Ввод'!$D$129,$B16)+1))/Настройки!$E$12*100)</f>
        <v>0</v>
      </c>
      <c r="DU16" s="67" t="n">
        <f aca="false">IF(OR($D16=1,MONTH($B16)&lt;&gt;MONTH(StartDate),'У6 Ввод'!$D$130="",'У6 Ввод'!$E$130="",'У6 Ввод'!$D$130&gt;$B16),0,MAX(0,MIN(1,'У6 Ввод'!$E$130-NETWORKDAYS('У6 Ввод'!$D$130,$B16)+1))/Настройки!$E$12*100)</f>
        <v>0</v>
      </c>
      <c r="DV16" s="67" t="n">
        <f aca="false">IF(OR($D16=1,MONTH($B16)&lt;&gt;MONTH(StartDate),'У6 Ввод'!$D$131="",'У6 Ввод'!$E$131="",'У6 Ввод'!$D$131&gt;$B16),0,MAX(0,MIN(1,'У6 Ввод'!$E$131-NETWORKDAYS('У6 Ввод'!$D$131,$B16)+1))/Настройки!$E$12*100)</f>
        <v>0</v>
      </c>
      <c r="DW16" s="67" t="n">
        <f aca="false">IF(OR($D16=1,MONTH($B16)&lt;&gt;MONTH(StartDate),'У6 Ввод'!$D$132="",'У6 Ввод'!$E$132="",'У6 Ввод'!$D$132&gt;$B16),0,MAX(0,MIN(1,'У6 Ввод'!$E$132-NETWORKDAYS('У6 Ввод'!$D$132,$B16)+1))/Настройки!$E$12*100)</f>
        <v>0</v>
      </c>
      <c r="DX16" s="67" t="n">
        <f aca="false">IF(OR($D16=1,MONTH($B16)&lt;&gt;MONTH(StartDate),'У6 Ввод'!$D$133="",'У6 Ввод'!$E$133="",'У6 Ввод'!$D$133&gt;$B16),0,MAX(0,MIN(1,'У6 Ввод'!$E$133-NETWORKDAYS('У6 Ввод'!$D$133,$B16)+1))/Настройки!$E$12*100)</f>
        <v>0</v>
      </c>
      <c r="DY16" s="67" t="n">
        <f aca="false">IF(OR($D16=1,MONTH($B16)&lt;&gt;MONTH(StartDate),'У6 Ввод'!$D$134="",'У6 Ввод'!$E$134="",'У6 Ввод'!$D$134&gt;$B16),0,MAX(0,MIN(1,'У6 Ввод'!$E$134-NETWORKDAYS('У6 Ввод'!$D$134,$B16)+1))/Настройки!$E$12*100)</f>
        <v>0</v>
      </c>
      <c r="DZ16" s="67" t="n">
        <f aca="false">IF(OR($D16=1,MONTH($B16)&lt;&gt;MONTH(StartDate),'У6 Ввод'!$D$135="",'У6 Ввод'!$E$135="",'У6 Ввод'!$D$135&gt;$B16),0,MAX(0,MIN(1,'У6 Ввод'!$E$135-NETWORKDAYS('У6 Ввод'!$D$135,$B16)+1))/Настройки!$E$12*100)</f>
        <v>0</v>
      </c>
      <c r="EA16" s="67" t="n">
        <f aca="false">IF(OR($D16=1,MONTH($B16)&lt;&gt;MONTH(StartDate),'У6 Ввод'!$D$136="",'У6 Ввод'!$E$136="",'У6 Ввод'!$D$136&gt;$B16),0,MAX(0,MIN(1,'У6 Ввод'!$E$136-NETWORKDAYS('У6 Ввод'!$D$136,$B16)+1))/Настройки!$E$12*100)</f>
        <v>0</v>
      </c>
      <c r="EB16" s="67" t="n">
        <f aca="false">IF(OR($D16=1,MONTH($B16)&lt;&gt;MONTH(StartDate),'У6 Ввод'!$D$137="",'У6 Ввод'!$E$137="",'У6 Ввод'!$D$137&gt;$B16),0,MAX(0,MIN(1,'У6 Ввод'!$E$137-NETWORKDAYS('У6 Ввод'!$D$137,$B16)+1))/Настройки!$E$12*100)</f>
        <v>0</v>
      </c>
      <c r="EC16" s="67" t="n">
        <f aca="false">IF(OR($D16=1,MONTH($B16)&lt;&gt;MONTH(StartDate),'У6 Ввод'!$D$138="",'У6 Ввод'!$E$138="",'У6 Ввод'!$D$138&gt;$B16),0,MAX(0,MIN(1,'У6 Ввод'!$E$138-NETWORKDAYS('У6 Ввод'!$D$138,$B16)+1))/Настройки!$E$12*100)</f>
        <v>0</v>
      </c>
      <c r="ED16" s="67" t="n">
        <f aca="false">IF(OR($D16=1,MONTH($B16)&lt;&gt;MONTH(StartDate),'У6 Ввод'!$D$139="",'У6 Ввод'!$E$139="",'У6 Ввод'!$D$139&gt;$B16),0,MAX(0,MIN(1,'У6 Ввод'!$E$139-NETWORKDAYS('У6 Ввод'!$D$139,$B16)+1))/Настройки!$E$12*100)</f>
        <v>0</v>
      </c>
      <c r="EE16" s="67" t="n">
        <f aca="false">IF(OR($D16=1,MONTH($B16)&lt;&gt;MONTH(StartDate),'У6 Ввод'!$D$140="",'У6 Ввод'!$E$140="",'У6 Ввод'!$D$140&gt;$B16),0,MAX(0,MIN(1,'У6 Ввод'!$E$140-NETWORKDAYS('У6 Ввод'!$D$140,$B16)+1))/Настройки!$E$12*100)</f>
        <v>0</v>
      </c>
      <c r="EF16" s="67" t="n">
        <f aca="false">IF(OR($D16=1,MONTH($B16)&lt;&gt;MONTH(StartDate),'У6 Ввод'!$D$141="",'У6 Ввод'!$E$141="",'У6 Ввод'!$D$141&gt;$B16),0,MAX(0,MIN(1,'У6 Ввод'!$E$141-NETWORKDAYS('У6 Ввод'!$D$141,$B16)+1))/Настройки!$E$12*100)</f>
        <v>0</v>
      </c>
      <c r="EG16" s="67" t="n">
        <f aca="false">IF(OR($D16=1,MONTH($B16)&lt;&gt;MONTH(StartDate),'У6 Ввод'!$D$142="",'У6 Ввод'!$E$142="",'У6 Ввод'!$D$142&gt;$B16),0,MAX(0,MIN(1,'У6 Ввод'!$E$142-NETWORKDAYS('У6 Ввод'!$D$142,$B16)+1))/Настройки!$E$12*100)</f>
        <v>0</v>
      </c>
      <c r="EH16" s="67" t="n">
        <f aca="false">IF(OR($D16=1,MONTH($B16)&lt;&gt;MONTH(StartDate),'У6 Ввод'!$D$143="",'У6 Ввод'!$E$143="",'У6 Ввод'!$D$143&gt;$B16),0,MAX(0,MIN(1,'У6 Ввод'!$E$143-NETWORKDAYS('У6 Ввод'!$D$143,$B16)+1))/Настройки!$E$12*100)</f>
        <v>0</v>
      </c>
      <c r="EI16" s="67" t="n">
        <f aca="false">IF(OR($D16=1,MONTH($B16)&lt;&gt;MONTH(StartDate),'У6 Ввод'!$D$144="",'У6 Ввод'!$E$144="",'У6 Ввод'!$D$144&gt;$B16),0,MAX(0,MIN(1,'У6 Ввод'!$E$144-NETWORKDAYS('У6 Ввод'!$D$144,$B16)+1))/Настройки!$E$12*100)</f>
        <v>0</v>
      </c>
      <c r="EJ16" s="67" t="n">
        <f aca="false">IF(OR($D16=1,MONTH($B16)&lt;&gt;MONTH(StartDate),'У6 Ввод'!$D$145="",'У6 Ввод'!$E$145="",'У6 Ввод'!$D$145&gt;$B16),0,MAX(0,MIN(1,'У6 Ввод'!$E$145-NETWORKDAYS('У6 Ввод'!$D$145,$B16)+1))/Настройки!$E$12*100)</f>
        <v>0</v>
      </c>
      <c r="EK16" s="67" t="n">
        <f aca="false">IF(OR($D16=1,MONTH($B16)&lt;&gt;MONTH(StartDate),'У6 Ввод'!$D$146="",'У6 Ввод'!$E$146="",'У6 Ввод'!$D$146&gt;$B16),0,MAX(0,MIN(1,'У6 Ввод'!$E$146-NETWORKDAYS('У6 Ввод'!$D$146,$B16)+1))/Настройки!$E$12*100)</f>
        <v>0</v>
      </c>
      <c r="EL16" s="67" t="n">
        <f aca="false">IF(OR($D16=1,MONTH($B16)&lt;&gt;MONTH(StartDate),'У6 Ввод'!$D$147="",'У6 Ввод'!$E$147="",'У6 Ввод'!$D$147&gt;$B16),0,MAX(0,MIN(1,'У6 Ввод'!$E$147-NETWORKDAYS('У6 Ввод'!$D$147,$B16)+1))/Настройки!$E$12*100)</f>
        <v>0</v>
      </c>
      <c r="EM16" s="67" t="n">
        <f aca="false">IF(OR($D16=1,MONTH($B16)&lt;&gt;MONTH(StartDate),'У6 Ввод'!$D$148="",'У6 Ввод'!$E$148="",'У6 Ввод'!$D$148&gt;$B16),0,MAX(0,MIN(1,'У6 Ввод'!$E$148-NETWORKDAYS('У6 Ввод'!$D$148,$B16)+1))/Настройки!$E$12*100)</f>
        <v>0</v>
      </c>
      <c r="EN16" s="67" t="n">
        <f aca="false">IF(OR($D16=1,MONTH($B16)&lt;&gt;MONTH(StartDate),'У6 Ввод'!$D$149="",'У6 Ввод'!$E$149="",'У6 Ввод'!$D$149&gt;$B16),0,MAX(0,MIN(1,'У6 Ввод'!$E$149-NETWORKDAYS('У6 Ввод'!$D$149,$B16)+1))/Настройки!$E$12*100)</f>
        <v>0</v>
      </c>
      <c r="EO16" s="67" t="n">
        <f aca="false">IF(OR($D16=1,MONTH($B16)&lt;&gt;MONTH(StartDate),'У6 Ввод'!$D$150="",'У6 Ввод'!$E$150="",'У6 Ввод'!$D$150&gt;$B16),0,MAX(0,MIN(1,'У6 Ввод'!$E$150-NETWORKDAYS('У6 Ввод'!$D$150,$B16)+1))/Настройки!$E$12*100)</f>
        <v>0</v>
      </c>
      <c r="EP16" s="67" t="n">
        <f aca="false">IF(OR($D16=1,MONTH($B16)&lt;&gt;MONTH(StartDate),'У6 Ввод'!$D$151="",'У6 Ввод'!$E$151="",'У6 Ввод'!$D$151&gt;$B16),0,MAX(0,MIN(1,'У6 Ввод'!$E$151-NETWORKDAYS('У6 Ввод'!$D$151,$B16)+1))/Настройки!$E$12*100)</f>
        <v>0</v>
      </c>
      <c r="EQ16" s="67" t="n">
        <f aca="false">IF(OR($D16=1,MONTH($B16)&lt;&gt;MONTH(StartDate),'У6 Ввод'!$D$152="",'У6 Ввод'!$E$152="",'У6 Ввод'!$D$152&gt;$B16),0,MAX(0,MIN(1,'У6 Ввод'!$E$152-NETWORKDAYS('У6 Ввод'!$D$152,$B16)+1))/Настройки!$E$12*100)</f>
        <v>0</v>
      </c>
      <c r="ER16" s="67" t="n">
        <f aca="false">IF(OR($D16=1,MONTH($B16)&lt;&gt;MONTH(StartDate),'У6 Ввод'!$D$153="",'У6 Ввод'!$E$153="",'У6 Ввод'!$D$153&gt;$B16),0,MAX(0,MIN(1,'У6 Ввод'!$E$153-NETWORKDAYS('У6 Ввод'!$D$153,$B16)+1))/Настройки!$E$12*100)</f>
        <v>0</v>
      </c>
      <c r="ES16" s="67" t="n">
        <f aca="false">IF(OR($D16=1,MONTH($B16)&lt;&gt;MONTH(StartDate),'У6 Ввод'!$D$154="",'У6 Ввод'!$E$154="",'У6 Ввод'!$D$154&gt;$B16),0,MAX(0,MIN(1,'У6 Ввод'!$E$154-NETWORKDAYS('У6 Ввод'!$D$154,$B16)+1))/Настройки!$E$12*100)</f>
        <v>0</v>
      </c>
      <c r="ET16" s="67" t="n">
        <f aca="false">IF(OR($D16=1,MONTH($B16)&lt;&gt;MONTH(StartDate),'У6 Ввод'!$D$155="",'У6 Ввод'!$E$155="",'У6 Ввод'!$D$155&gt;$B16),0,MAX(0,MIN(1,'У6 Ввод'!$E$155-NETWORKDAYS('У6 Ввод'!$D$155,$B16)+1))/Настройки!$E$12*100)</f>
        <v>0</v>
      </c>
      <c r="EU16" s="67" t="n">
        <f aca="false">IF(OR($D16=1,MONTH($B16)&lt;&gt;MONTH(StartDate),'У6 Ввод'!$D$156="",'У6 Ввод'!$E$156="",'У6 Ввод'!$D$156&gt;$B16),0,MAX(0,MIN(1,'У6 Ввод'!$E$156-NETWORKDAYS('У6 Ввод'!$D$156,$B16)+1))/Настройки!$E$12*100)</f>
        <v>0</v>
      </c>
      <c r="EV16" s="67" t="n">
        <f aca="false">IF(OR($D16=1,MONTH($B16)&lt;&gt;MONTH(StartDate),'У6 Ввод'!$D$157="",'У6 Ввод'!$E$157="",'У6 Ввод'!$D$157&gt;$B16),0,MAX(0,MIN(1,'У6 Ввод'!$E$157-NETWORKDAYS('У6 Ввод'!$D$157,$B16)+1))/Настройки!$E$12*100)</f>
        <v>0</v>
      </c>
      <c r="EW16" s="67" t="n">
        <f aca="false">IF(OR($D16=1,MONTH($B16)&lt;&gt;MONTH(StartDate),'У6 Ввод'!$D$158="",'У6 Ввод'!$E$158="",'У6 Ввод'!$D$158&gt;$B16),0,MAX(0,MIN(1,'У6 Ввод'!$E$158-NETWORKDAYS('У6 Ввод'!$D$158,$B16)+1))/Настройки!$E$12*100)</f>
        <v>0</v>
      </c>
      <c r="EX16" s="67" t="n">
        <f aca="false">IF(OR($D16=1,MONTH($B16)&lt;&gt;MONTH(StartDate),'У6 Ввод'!$D$159="",'У6 Ввод'!$E$159="",'У6 Ввод'!$D$159&gt;$B16),0,MAX(0,MIN(1,'У6 Ввод'!$E$159-NETWORKDAYS('У6 Ввод'!$D$159,$B16)+1))/Настройки!$E$12*100)</f>
        <v>0</v>
      </c>
      <c r="EY16" s="67" t="n">
        <f aca="false">IF(OR($D16=1,MONTH($B16)&lt;&gt;MONTH(StartDate),'У6 Ввод'!$D$160="",'У6 Ввод'!$E$160="",'У6 Ввод'!$D$160&gt;$B16),0,MAX(0,MIN(1,'У6 Ввод'!$E$160-NETWORKDAYS('У6 Ввод'!$D$160,$B16)+1))/Настройки!$E$12*100)</f>
        <v>0</v>
      </c>
      <c r="EZ16" s="67" t="n">
        <f aca="false">IF(OR($D16=1,MONTH($B16)&lt;&gt;MONTH(StartDate),'У6 Ввод'!$D$161="",'У6 Ввод'!$E$161="",'У6 Ввод'!$D$161&gt;$B16),0,MAX(0,MIN(1,'У6 Ввод'!$E$161-NETWORKDAYS('У6 Ввод'!$D$161,$B16)+1))/Настройки!$E$12*100)</f>
        <v>0</v>
      </c>
      <c r="FA16" s="67" t="n">
        <f aca="false">IF(OR($D16=1,MONTH($B16)&lt;&gt;MONTH(StartDate),'У6 Ввод'!$D$162="",'У6 Ввод'!$E$162="",'У6 Ввод'!$D$162&gt;$B16),0,MAX(0,MIN(1,'У6 Ввод'!$E$162-NETWORKDAYS('У6 Ввод'!$D$162,$B16)+1))/Настройки!$E$12*100)</f>
        <v>0</v>
      </c>
      <c r="FB16" s="67" t="n">
        <f aca="false">IF(OR($D16=1,MONTH($B16)&lt;&gt;MONTH(StartDate),'У6 Ввод'!$D$163="",'У6 Ввод'!$E$163="",'У6 Ввод'!$D$163&gt;$B16),0,MAX(0,MIN(1,'У6 Ввод'!$E$163-NETWORKDAYS('У6 Ввод'!$D$163,$B16)+1))/Настройки!$E$12*100)</f>
        <v>0</v>
      </c>
      <c r="FC16" s="67" t="n">
        <f aca="false">IF(OR($D16=1,MONTH($B16)&lt;&gt;MONTH(StartDate),'У6 Ввод'!$D$164="",'У6 Ввод'!$E$164="",'У6 Ввод'!$D$164&gt;$B16),0,MAX(0,MIN(1,'У6 Ввод'!$E$164-NETWORKDAYS('У6 Ввод'!$D$164,$B16)+1))/Настройки!$E$12*100)</f>
        <v>0</v>
      </c>
      <c r="FD16" s="67" t="n">
        <f aca="false">IF(OR($D16=1,MONTH($B16)&lt;&gt;MONTH(StartDate),'У6 Ввод'!$D$165="",'У6 Ввод'!$E$165="",'У6 Ввод'!$D$165&gt;$B16),0,MAX(0,MIN(1,'У6 Ввод'!$E$165-NETWORKDAYS('У6 Ввод'!$D$165,$B16)+1))/Настройки!$E$12*100)</f>
        <v>0</v>
      </c>
      <c r="FE16" s="67" t="n">
        <f aca="false">IF(OR($D16=1,MONTH($B16)&lt;&gt;MONTH(StartDate),'У6 Ввод'!$D$166="",'У6 Ввод'!$E$166="",'У6 Ввод'!$D$166&gt;$B16),0,MAX(0,MIN(1,'У6 Ввод'!$E$166-NETWORKDAYS('У6 Ввод'!$D$166,$B16)+1))/Настройки!$E$12*100)</f>
        <v>0</v>
      </c>
      <c r="FF16" s="67" t="n">
        <f aca="false">IF(OR($D16=1,MONTH($B16)&lt;&gt;MONTH(StartDate),'У6 Ввод'!$D$167="",'У6 Ввод'!$E$167="",'У6 Ввод'!$D$167&gt;$B16),0,MAX(0,MIN(1,'У6 Ввод'!$E$167-NETWORKDAYS('У6 Ввод'!$D$167,$B16)+1))/Настройки!$E$12*100)</f>
        <v>0</v>
      </c>
      <c r="FG16" s="67" t="n">
        <f aca="false">IF(OR($D16=1,MONTH($B16)&lt;&gt;MONTH(StartDate),'У6 Ввод'!$D$168="",'У6 Ввод'!$E$168="",'У6 Ввод'!$D$168&gt;$B16),0,MAX(0,MIN(1,'У6 Ввод'!$E$168-NETWORKDAYS('У6 Ввод'!$D$168,$B16)+1))/Настройки!$E$12*100)</f>
        <v>0</v>
      </c>
      <c r="FH16" s="67" t="n">
        <f aca="false">IF(OR($D16=1,MONTH($B16)&lt;&gt;MONTH(StartDate),'У6 Ввод'!$D$169="",'У6 Ввод'!$E$169="",'У6 Ввод'!$D$169&gt;$B16),0,MAX(0,MIN(1,'У6 Ввод'!$E$169-NETWORKDAYS('У6 Ввод'!$D$169,$B16)+1))/Настройки!$E$12*100)</f>
        <v>0</v>
      </c>
      <c r="FI16" s="67" t="n">
        <f aca="false">IF(OR($D16=1,MONTH($B16)&lt;&gt;MONTH(StartDate),'У6 Ввод'!$D$170="",'У6 Ввод'!$E$170="",'У6 Ввод'!$D$170&gt;$B16),0,MAX(0,MIN(1,'У6 Ввод'!$E$170-NETWORKDAYS('У6 Ввод'!$D$170,$B16)+1))/Настройки!$E$12*100)</f>
        <v>0</v>
      </c>
      <c r="FJ16" s="67" t="n">
        <f aca="false">IF(OR($D16=1,MONTH($B16)&lt;&gt;MONTH(StartDate),'У6 Ввод'!$D$171="",'У6 Ввод'!$E$171="",'У6 Ввод'!$D$171&gt;$B16),0,MAX(0,MIN(1,'У6 Ввод'!$E$171-NETWORKDAYS('У6 Ввод'!$D$171,$B16)+1))/Настройки!$E$12*100)</f>
        <v>0</v>
      </c>
      <c r="FK16" s="67" t="n">
        <f aca="false">IF(OR($D16=1,MONTH($B16)&lt;&gt;MONTH(StartDate),'У6 Ввод'!$D$172="",'У6 Ввод'!$E$172="",'У6 Ввод'!$D$172&gt;$B16),0,MAX(0,MIN(1,'У6 Ввод'!$E$172-NETWORKDAYS('У6 Ввод'!$D$172,$B16)+1))/Настройки!$E$12*100)</f>
        <v>0</v>
      </c>
      <c r="FL16" s="67" t="n">
        <f aca="false">IF(OR($D16=1,MONTH($B16)&lt;&gt;MONTH(StartDate),'У6 Ввод'!$D$173="",'У6 Ввод'!$E$173="",'У6 Ввод'!$D$173&gt;$B16),0,MAX(0,MIN(1,'У6 Ввод'!$E$173-NETWORKDAYS('У6 Ввод'!$D$173,$B16)+1))/Настройки!$E$12*100)</f>
        <v>0</v>
      </c>
      <c r="FM16" s="67" t="n">
        <f aca="false">IF(OR($D16=1,MONTH($B16)&lt;&gt;MONTH(StartDate),'У6 Ввод'!$D$174="",'У6 Ввод'!$E$174="",'У6 Ввод'!$D$174&gt;$B16),0,MAX(0,MIN(1,'У6 Ввод'!$E$174-NETWORKDAYS('У6 Ввод'!$D$174,$B16)+1))/Настройки!$E$12*100)</f>
        <v>0</v>
      </c>
      <c r="FN16" s="67" t="n">
        <f aca="false">IF(OR($D16=1,MONTH($B16)&lt;&gt;MONTH(StartDate),'У6 Ввод'!$D$175="",'У6 Ввод'!$E$175="",'У6 Ввод'!$D$175&gt;$B16),0,MAX(0,MIN(1,'У6 Ввод'!$E$175-NETWORKDAYS('У6 Ввод'!$D$175,$B16)+1))/Настройки!$E$12*100)</f>
        <v>0</v>
      </c>
      <c r="FO16" s="67" t="n">
        <f aca="false">IF(OR($D16=1,MONTH($B16)&lt;&gt;MONTH(StartDate),'У6 Ввод'!$D$176="",'У6 Ввод'!$E$176="",'У6 Ввод'!$D$176&gt;$B16),0,MAX(0,MIN(1,'У6 Ввод'!$E$176-NETWORKDAYS('У6 Ввод'!$D$176,$B16)+1))/Настройки!$E$12*100)</f>
        <v>0</v>
      </c>
      <c r="FP16" s="67" t="n">
        <f aca="false">IF(OR($D16=1,MONTH($B16)&lt;&gt;MONTH(StartDate),'У6 Ввод'!$D$177="",'У6 Ввод'!$E$177="",'У6 Ввод'!$D$177&gt;$B16),0,MAX(0,MIN(1,'У6 Ввод'!$E$177-NETWORKDAYS('У6 Ввод'!$D$177,$B16)+1))/Настройки!$E$12*100)</f>
        <v>0</v>
      </c>
      <c r="FQ16" s="67" t="n">
        <f aca="false">IF(OR($D16=1,MONTH($B16)&lt;&gt;MONTH(StartDate),'У6 Ввод'!$D$178="",'У6 Ввод'!$E$178="",'У6 Ввод'!$D$178&gt;$B16),0,MAX(0,MIN(1,'У6 Ввод'!$E$178-NETWORKDAYS('У6 Ввод'!$D$178,$B16)+1))/Настройки!$E$12*100)</f>
        <v>0</v>
      </c>
      <c r="FR16" s="67" t="n">
        <f aca="false">IF(OR($D16=1,MONTH($B16)&lt;&gt;MONTH(StartDate),'У6 Ввод'!$D$179="",'У6 Ввод'!$E$179="",'У6 Ввод'!$D$179&gt;$B16),0,MAX(0,MIN(1,'У6 Ввод'!$E$179-NETWORKDAYS('У6 Ввод'!$D$179,$B16)+1))/Настройки!$E$12*100)</f>
        <v>0</v>
      </c>
      <c r="FS16" s="67" t="n">
        <f aca="false">IF(OR($D16=1,MONTH($B16)&lt;&gt;MONTH(StartDate),'У6 Ввод'!$D$180="",'У6 Ввод'!$E$180="",'У6 Ввод'!$D$180&gt;$B16),0,MAX(0,MIN(1,'У6 Ввод'!$E$180-NETWORKDAYS('У6 Ввод'!$D$180,$B16)+1))/Настройки!$E$12*100)</f>
        <v>0</v>
      </c>
      <c r="FT16" s="67" t="n">
        <f aca="false">IF(OR($D16=1,MONTH($B16)&lt;&gt;MONTH(StartDate),'У6 Ввод'!$D$181="",'У6 Ввод'!$E$181="",'У6 Ввод'!$D$181&gt;$B16),0,MAX(0,MIN(1,'У6 Ввод'!$E$181-NETWORKDAYS('У6 Ввод'!$D$181,$B16)+1))/Настройки!$E$12*100)</f>
        <v>0</v>
      </c>
      <c r="FU16" s="67" t="n">
        <f aca="false">IF(OR($D16=1,MONTH($B16)&lt;&gt;MONTH(StartDate),'У6 Ввод'!$D$182="",'У6 Ввод'!$E$182="",'У6 Ввод'!$D$182&gt;$B16),0,MAX(0,MIN(1,'У6 Ввод'!$E$182-NETWORKDAYS('У6 Ввод'!$D$182,$B16)+1))/Настройки!$E$12*100)</f>
        <v>0</v>
      </c>
      <c r="FV16" s="67" t="n">
        <f aca="false">IF(OR($D16=1,MONTH($B16)&lt;&gt;MONTH(StartDate),'У6 Ввод'!$D$183="",'У6 Ввод'!$E$183="",'У6 Ввод'!$D$183&gt;$B16),0,MAX(0,MIN(1,'У6 Ввод'!$E$183-NETWORKDAYS('У6 Ввод'!$D$183,$B16)+1))/Настройки!$E$12*100)</f>
        <v>0</v>
      </c>
      <c r="FW16" s="67" t="n">
        <f aca="false">IF(OR($D16=1,MONTH($B16)&lt;&gt;MONTH(StartDate),'У6 Ввод'!$D$184="",'У6 Ввод'!$E$184="",'У6 Ввод'!$D$184&gt;$B16),0,MAX(0,MIN(1,'У6 Ввод'!$E$184-NETWORKDAYS('У6 Ввод'!$D$184,$B16)+1))/Настройки!$E$12*100)</f>
        <v>0</v>
      </c>
      <c r="FX16" s="67" t="n">
        <f aca="false">IF(OR($D16=1,MONTH($B16)&lt;&gt;MONTH(StartDate),'У6 Ввод'!$D$185="",'У6 Ввод'!$E$185="",'У6 Ввод'!$D$185&gt;$B16),0,MAX(0,MIN(1,'У6 Ввод'!$E$185-NETWORKDAYS('У6 Ввод'!$D$185,$B16)+1))/Настройки!$E$12*100)</f>
        <v>0</v>
      </c>
      <c r="FY16" s="67" t="n">
        <f aca="false">IF(OR($D16=1,MONTH($B16)&lt;&gt;MONTH(StartDate),'У6 Ввод'!$D$186="",'У6 Ввод'!$E$186="",'У6 Ввод'!$D$186&gt;$B16),0,MAX(0,MIN(1,'У6 Ввод'!$E$186-NETWORKDAYS('У6 Ввод'!$D$186,$B16)+1))/Настройки!$E$12*100)</f>
        <v>0</v>
      </c>
      <c r="FZ16" s="67" t="n">
        <f aca="false">IF(OR($D16=1,MONTH($B16)&lt;&gt;MONTH(StartDate),'У6 Ввод'!$D$187="",'У6 Ввод'!$E$187="",'У6 Ввод'!$D$187&gt;$B16),0,MAX(0,MIN(1,'У6 Ввод'!$E$187-NETWORKDAYS('У6 Ввод'!$D$187,$B16)+1))/Настройки!$E$12*100)</f>
        <v>0</v>
      </c>
      <c r="GA16" s="67" t="n">
        <f aca="false">IF(OR($D16=1,MONTH($B16)&lt;&gt;MONTH(StartDate),'У6 Ввод'!$D$188="",'У6 Ввод'!$E$188="",'У6 Ввод'!$D$188&gt;$B16),0,MAX(0,MIN(1,'У6 Ввод'!$E$188-NETWORKDAYS('У6 Ввод'!$D$188,$B16)+1))/Настройки!$E$12*100)</f>
        <v>0</v>
      </c>
      <c r="GB16" s="67" t="n">
        <f aca="false">IF(OR($D16=1,MONTH($B16)&lt;&gt;MONTH(StartDate),'У6 Ввод'!$D$189="",'У6 Ввод'!$E$189="",'У6 Ввод'!$D$189&gt;$B16),0,MAX(0,MIN(1,'У6 Ввод'!$E$189-NETWORKDAYS('У6 Ввод'!$D$189,$B16)+1))/Настройки!$E$12*100)</f>
        <v>0</v>
      </c>
      <c r="GC16" s="67" t="n">
        <f aca="false">IF(OR($D16=1,MONTH($B16)&lt;&gt;MONTH(StartDate),'У6 Ввод'!$D$190="",'У6 Ввод'!$E$190="",'У6 Ввод'!$D$190&gt;$B16),0,MAX(0,MIN(1,'У6 Ввод'!$E$190-NETWORKDAYS('У6 Ввод'!$D$190,$B16)+1))/Настройки!$E$12*100)</f>
        <v>0</v>
      </c>
      <c r="GD16" s="67" t="n">
        <f aca="false">IF(OR($D16=1,MONTH($B16)&lt;&gt;MONTH(StartDate),'У6 Ввод'!$D$191="",'У6 Ввод'!$E$191="",'У6 Ввод'!$D$191&gt;$B16),0,MAX(0,MIN(1,'У6 Ввод'!$E$191-NETWORKDAYS('У6 Ввод'!$D$191,$B16)+1))/Настройки!$E$12*100)</f>
        <v>0</v>
      </c>
      <c r="GE16" s="67" t="n">
        <f aca="false">IF(OR($D16=1,MONTH($B16)&lt;&gt;MONTH(StartDate),'У6 Ввод'!$D$192="",'У6 Ввод'!$E$192="",'У6 Ввод'!$D$192&gt;$B16),0,MAX(0,MIN(1,'У6 Ввод'!$E$192-NETWORKDAYS('У6 Ввод'!$D$192,$B16)+1))/Настройки!$E$12*100)</f>
        <v>0</v>
      </c>
      <c r="GF16" s="67" t="n">
        <f aca="false">IF(OR($D16=1,MONTH($B16)&lt;&gt;MONTH(StartDate),'У6 Ввод'!$D$193="",'У6 Ввод'!$E$193="",'У6 Ввод'!$D$193&gt;$B16),0,MAX(0,MIN(1,'У6 Ввод'!$E$193-NETWORKDAYS('У6 Ввод'!$D$193,$B16)+1))/Настройки!$E$12*100)</f>
        <v>0</v>
      </c>
      <c r="GG16" s="67" t="n">
        <f aca="false">IF(OR($D16=1,MONTH($B16)&lt;&gt;MONTH(StartDate),'У6 Ввод'!$D$194="",'У6 Ввод'!$E$194="",'У6 Ввод'!$D$194&gt;$B16),0,MAX(0,MIN(1,'У6 Ввод'!$E$194-NETWORKDAYS('У6 Ввод'!$D$194,$B16)+1))/Настройки!$E$12*100)</f>
        <v>0</v>
      </c>
      <c r="GH16" s="67" t="n">
        <f aca="false">IF(OR($D16=1,MONTH($B16)&lt;&gt;MONTH(StartDate),'У6 Ввод'!$D$195="",'У6 Ввод'!$E$195="",'У6 Ввод'!$D$195&gt;$B16),0,MAX(0,MIN(1,'У6 Ввод'!$E$195-NETWORKDAYS('У6 Ввод'!$D$195,$B16)+1))/Настройки!$E$12*100)</f>
        <v>0</v>
      </c>
      <c r="GI16" s="67" t="n">
        <f aca="false">IF(OR($D16=1,MONTH($B16)&lt;&gt;MONTH(StartDate),'У6 Ввод'!$D$196="",'У6 Ввод'!$E$196="",'У6 Ввод'!$D$196&gt;$B16),0,MAX(0,MIN(1,'У6 Ввод'!$E$196-NETWORKDAYS('У6 Ввод'!$D$196,$B16)+1))/Настройки!$E$12*100)</f>
        <v>0</v>
      </c>
      <c r="GJ16" s="67" t="n">
        <f aca="false">IF(OR($D16=1,MONTH($B16)&lt;&gt;MONTH(StartDate),'У6 Ввод'!$D$197="",'У6 Ввод'!$E$197="",'У6 Ввод'!$D$197&gt;$B16),0,MAX(0,MIN(1,'У6 Ввод'!$E$197-NETWORKDAYS('У6 Ввод'!$D$197,$B16)+1))/Настройки!$E$12*100)</f>
        <v>0</v>
      </c>
      <c r="GK16" s="67" t="n">
        <f aca="false">IF(OR($D16=1,MONTH($B16)&lt;&gt;MONTH(StartDate),'У6 Ввод'!$D$198="",'У6 Ввод'!$E$198="",'У6 Ввод'!$D$198&gt;$B16),0,MAX(0,MIN(1,'У6 Ввод'!$E$198-NETWORKDAYS('У6 Ввод'!$D$198,$B16)+1))/Настройки!$E$12*100)</f>
        <v>0</v>
      </c>
      <c r="GL16" s="67" t="n">
        <f aca="false">IF(OR($D16=1,MONTH($B16)&lt;&gt;MONTH(StartDate),'У6 Ввод'!$D$199="",'У6 Ввод'!$E$199="",'У6 Ввод'!$D$199&gt;$B16),0,MAX(0,MIN(1,'У6 Ввод'!$E$199-NETWORKDAYS('У6 Ввод'!$D$199,$B16)+1))/Настройки!$E$12*100)</f>
        <v>0</v>
      </c>
      <c r="GM16" s="67" t="n">
        <f aca="false">IF(OR($D16=1,MONTH($B16)&lt;&gt;MONTH(StartDate),'У6 Ввод'!$D$200="",'У6 Ввод'!$E$200="",'У6 Ввод'!$D$200&gt;$B16),0,MAX(0,MIN(1,'У6 Ввод'!$E$200-NETWORKDAYS('У6 Ввод'!$D$200,$B16)+1))/Настройки!$E$12*100)</f>
        <v>0</v>
      </c>
      <c r="GN16" s="67" t="n">
        <f aca="false">IF(OR($D16=1,MONTH($B16)&lt;&gt;MONTH(StartDate),'У6 Ввод'!$D$201="",'У6 Ввод'!$E$201="",'У6 Ввод'!$D$201&gt;$B16),0,MAX(0,MIN(1,'У6 Ввод'!$E$201-NETWORKDAYS('У6 Ввод'!$D$201,$B16)+1))/Настройки!$E$12*100)</f>
        <v>0</v>
      </c>
      <c r="GO16" s="67" t="n">
        <f aca="false">IF(OR($D16=1,MONTH($B16)&lt;&gt;MONTH(StartDate),'У6 Ввод'!$D$202="",'У6 Ввод'!$E$202="",'У6 Ввод'!$D$202&gt;$B16),0,MAX(0,MIN(1,'У6 Ввод'!$E$202-NETWORKDAYS('У6 Ввод'!$D$202,$B16)+1))/Настройки!$E$12*100)</f>
        <v>0</v>
      </c>
      <c r="GP16" s="67" t="n">
        <f aca="false">IF(OR($D16=1,MONTH($B16)&lt;&gt;MONTH(StartDate),'У6 Ввод'!$D$203="",'У6 Ввод'!$E$203="",'У6 Ввод'!$D$203&gt;$B16),0,MAX(0,MIN(1,'У6 Ввод'!$E$203-NETWORKDAYS('У6 Ввод'!$D$203,$B16)+1))/Настройки!$E$12*100)</f>
        <v>0</v>
      </c>
      <c r="GQ16" s="67" t="n">
        <f aca="false">IF(OR($D16=1,MONTH($B16)&lt;&gt;MONTH(StartDate),'У6 Ввод'!$D$204="",'У6 Ввод'!$E$204="",'У6 Ввод'!$D$204&gt;$B16),0,MAX(0,MIN(1,'У6 Ввод'!$E$204-NETWORKDAYS('У6 Ввод'!$D$204,$B16)+1))/Настройки!$E$12*100)</f>
        <v>0</v>
      </c>
      <c r="GR16" s="67" t="n">
        <f aca="false">IF(OR($D16=1,MONTH($B16)&lt;&gt;MONTH(StartDate),'У6 Ввод'!$D$205="",'У6 Ввод'!$E$205="",'У6 Ввод'!$D$205&gt;$B16),0,MAX(0,MIN(1,'У6 Ввод'!$E$205-NETWORKDAYS('У6 Ввод'!$D$205,$B16)+1))/Настройки!$E$12*100)</f>
        <v>0</v>
      </c>
      <c r="GS16" s="67" t="n">
        <f aca="false">IF(OR($D16=1,MONTH($B16)&lt;&gt;MONTH(StartDate),'У6 Ввод'!$D$206="",'У6 Ввод'!$E$206="",'У6 Ввод'!$D$206&gt;$B16),0,MAX(0,MIN(1,'У6 Ввод'!$E$206-NETWORKDAYS('У6 Ввод'!$D$206,$B16)+1))/Настройки!$E$12*100)</f>
        <v>0</v>
      </c>
      <c r="GT16" s="67" t="n">
        <f aca="false">IF(OR($D16=1,MONTH($B16)&lt;&gt;MONTH(StartDate),'У6 Ввод'!$D$207="",'У6 Ввод'!$E$207="",'У6 Ввод'!$D$207&gt;$B16),0,MAX(0,MIN(1,'У6 Ввод'!$E$207-NETWORKDAYS('У6 Ввод'!$D$207,$B16)+1))/Настройки!$E$12*100)</f>
        <v>0</v>
      </c>
      <c r="GU16" s="67" t="n">
        <f aca="false">IF(OR($D16=1,MONTH($B16)&lt;&gt;MONTH(StartDate),'У6 Ввод'!$D$208="",'У6 Ввод'!$E$208="",'У6 Ввод'!$D$208&gt;$B16),0,MAX(0,MIN(1,'У6 Ввод'!$E$208-NETWORKDAYS('У6 Ввод'!$D$208,$B16)+1))/Настройки!$E$12*100)</f>
        <v>0</v>
      </c>
      <c r="GV16" s="67" t="n">
        <f aca="false">IF(OR($D16=1,MONTH($B16)&lt;&gt;MONTH(StartDate),'У6 Ввод'!$D$209="",'У6 Ввод'!$E$209="",'У6 Ввод'!$D$209&gt;$B16),0,MAX(0,MIN(1,'У6 Ввод'!$E$209-NETWORKDAYS('У6 Ввод'!$D$209,$B16)+1))/Настройки!$E$12*100)</f>
        <v>0</v>
      </c>
      <c r="GW16" s="67" t="n">
        <f aca="false">IF(OR($D16=1,MONTH($B16)&lt;&gt;MONTH(StartDate),'У6 Ввод'!$D$210="",'У6 Ввод'!$E$210="",'У6 Ввод'!$D$210&gt;$B16),0,MAX(0,MIN(1,'У6 Ввод'!$E$210-NETWORKDAYS('У6 Ввод'!$D$210,$B16)+1))/Настройки!$E$12*100)</f>
        <v>0</v>
      </c>
      <c r="GX16" s="67" t="n">
        <f aca="false">IF(OR($D16=1,MONTH($B16)&lt;&gt;MONTH(StartDate),'У6 Ввод'!$D$211="",'У6 Ввод'!$E$211="",'У6 Ввод'!$D$211&gt;$B16),0,MAX(0,MIN(1,'У6 Ввод'!$E$211-NETWORKDAYS('У6 Ввод'!$D$211,$B16)+1))/Настройки!$E$12*100)</f>
        <v>0</v>
      </c>
      <c r="GY16" s="67" t="n">
        <f aca="false">IF(OR($D16=1,MONTH($B16)&lt;&gt;MONTH(StartDate),'У6 Ввод'!$D$212="",'У6 Ввод'!$E$212="",'У6 Ввод'!$D$212&gt;$B16),0,MAX(0,MIN(1,'У6 Ввод'!$E$212-NETWORKDAYS('У6 Ввод'!$D$212,$B16)+1))/Настройки!$E$12*100)</f>
        <v>0</v>
      </c>
      <c r="GZ16" s="67" t="n">
        <f aca="false">IF(OR($D16=1,MONTH($B16)&lt;&gt;MONTH(StartDate),'У6 Ввод'!$D$213="",'У6 Ввод'!$E$213="",'У6 Ввод'!$D$213&gt;$B16),0,MAX(0,MIN(1,'У6 Ввод'!$E$213-NETWORKDAYS('У6 Ввод'!$D$213,$B16)+1))/Настройки!$E$12*100)</f>
        <v>0</v>
      </c>
      <c r="HA16" s="67" t="n">
        <f aca="false">IF(OR($D16=1,MONTH($B16)&lt;&gt;MONTH(StartDate),'У6 Ввод'!$D$214="",'У6 Ввод'!$E$214="",'У6 Ввод'!$D$214&gt;$B16),0,MAX(0,MIN(1,'У6 Ввод'!$E$214-NETWORKDAYS('У6 Ввод'!$D$214,$B16)+1))/Настройки!$E$12*100)</f>
        <v>0</v>
      </c>
      <c r="HB16" s="67" t="n">
        <f aca="false">IF(OR($D16=1,MONTH($B16)&lt;&gt;MONTH(StartDate),'У6 Ввод'!$D$215="",'У6 Ввод'!$E$215="",'У6 Ввод'!$D$215&gt;$B16),0,MAX(0,MIN(1,'У6 Ввод'!$E$215-NETWORKDAYS('У6 Ввод'!$D$215,$B16)+1))/Настройки!$E$12*100)</f>
        <v>0</v>
      </c>
      <c r="HC16" s="67" t="n">
        <f aca="false">IF(OR($D16=1,MONTH($B16)&lt;&gt;MONTH(StartDate),'У6 Ввод'!$D$216="",'У6 Ввод'!$E$216="",'У6 Ввод'!$D$216&gt;$B16),0,MAX(0,MIN(1,'У6 Ввод'!$E$216-NETWORKDAYS('У6 Ввод'!$D$216,$B16)+1))/Настройки!$E$12*100)</f>
        <v>0</v>
      </c>
      <c r="HD16" s="67" t="n">
        <f aca="false">IF(OR($D16=1,MONTH($B16)&lt;&gt;MONTH(StartDate),'У6 Ввод'!$D$217="",'У6 Ввод'!$E$217="",'У6 Ввод'!$D$217&gt;$B16),0,MAX(0,MIN(1,'У6 Ввод'!$E$217-NETWORKDAYS('У6 Ввод'!$D$217,$B16)+1))/Настройки!$E$12*100)</f>
        <v>0</v>
      </c>
      <c r="HE16" s="67" t="n">
        <f aca="false">IF(OR($D16=1,MONTH($B16)&lt;&gt;MONTH(StartDate),'У6 Ввод'!$D$218="",'У6 Ввод'!$E$218="",'У6 Ввод'!$D$218&gt;$B16),0,MAX(0,MIN(1,'У6 Ввод'!$E$218-NETWORKDAYS('У6 Ввод'!$D$218,$B16)+1))/Настройки!$E$12*100)</f>
        <v>0</v>
      </c>
      <c r="HF16" s="67" t="n">
        <f aca="false">IF(OR($D16=1,MONTH($B16)&lt;&gt;MONTH(StartDate),'У6 Ввод'!$D$219="",'У6 Ввод'!$E$219="",'У6 Ввод'!$D$219&gt;$B16),0,MAX(0,MIN(1,'У6 Ввод'!$E$219-NETWORKDAYS('У6 Ввод'!$D$219,$B16)+1))/Настройки!$E$12*100)</f>
        <v>0</v>
      </c>
      <c r="HG16" s="67" t="n">
        <f aca="false">IF(OR($D16=1,MONTH($B16)&lt;&gt;MONTH(StartDate),'У6 Ввод'!$D$220="",'У6 Ввод'!$E$220="",'У6 Ввод'!$D$220&gt;$B16),0,MAX(0,MIN(1,'У6 Ввод'!$E$220-NETWORKDAYS('У6 Ввод'!$D$220,$B16)+1))/Настройки!$E$12*100)</f>
        <v>0</v>
      </c>
      <c r="HH16" s="67" t="n">
        <f aca="false">IF(OR($D16=1,MONTH($B16)&lt;&gt;MONTH(StartDate),'У6 Ввод'!$D$221="",'У6 Ввод'!$E$221="",'У6 Ввод'!$D$221&gt;$B16),0,MAX(0,MIN(1,'У6 Ввод'!$E$221-NETWORKDAYS('У6 Ввод'!$D$221,$B16)+1))/Настройки!$E$12*100)</f>
        <v>0</v>
      </c>
      <c r="HI16" s="67" t="n">
        <f aca="false">IF(OR($D16=1,MONTH($B16)&lt;&gt;MONTH(StartDate),'У6 Ввод'!$D$222="",'У6 Ввод'!$E$222="",'У6 Ввод'!$D$222&gt;$B16),0,MAX(0,MIN(1,'У6 Ввод'!$E$222-NETWORKDAYS('У6 Ввод'!$D$222,$B16)+1))/Настройки!$E$12*100)</f>
        <v>0</v>
      </c>
      <c r="HJ16" s="67" t="n">
        <f aca="false">IF(OR($D16=1,MONTH($B16)&lt;&gt;MONTH(StartDate),'У6 Ввод'!$D$223="",'У6 Ввод'!$E$223="",'У6 Ввод'!$D$223&gt;$B16),0,MAX(0,MIN(1,'У6 Ввод'!$E$223-NETWORKDAYS('У6 Ввод'!$D$223,$B16)+1))/Настройки!$E$12*100)</f>
        <v>0</v>
      </c>
      <c r="HK16" s="67" t="n">
        <f aca="false">IF(OR($D16=1,MONTH($B16)&lt;&gt;MONTH(StartDate),'У6 Ввод'!$D$224="",'У6 Ввод'!$E$224="",'У6 Ввод'!$D$224&gt;$B16),0,MAX(0,MIN(1,'У6 Ввод'!$E$224-NETWORKDAYS('У6 Ввод'!$D$224,$B16)+1))/Настройки!$E$12*100)</f>
        <v>0</v>
      </c>
      <c r="HL16" s="67" t="n">
        <f aca="false">IF(OR($D16=1,MONTH($B16)&lt;&gt;MONTH(StartDate),'У6 Ввод'!$D$225="",'У6 Ввод'!$E$225="",'У6 Ввод'!$D$225&gt;$B16),0,MAX(0,MIN(1,'У6 Ввод'!$E$225-NETWORKDAYS('У6 Ввод'!$D$225,$B16)+1))/Настройки!$E$12*100)</f>
        <v>0</v>
      </c>
      <c r="HM16" s="67" t="n">
        <f aca="false">IF(OR($D16=1,MONTH($B16)&lt;&gt;MONTH(StartDate),'У6 Ввод'!$D$226="",'У6 Ввод'!$E$226="",'У6 Ввод'!$D$226&gt;$B16),0,MAX(0,MIN(1,'У6 Ввод'!$E$226-NETWORKDAYS('У6 Ввод'!$D$226,$B16)+1))/Настройки!$E$12*100)</f>
        <v>0</v>
      </c>
      <c r="HN16" s="67" t="n">
        <f aca="false">IF(OR($D16=1,MONTH($B16)&lt;&gt;MONTH(StartDate),'У6 Ввод'!$D$227="",'У6 Ввод'!$E$227="",'У6 Ввод'!$D$227&gt;$B16),0,MAX(0,MIN(1,'У6 Ввод'!$E$227-NETWORKDAYS('У6 Ввод'!$D$227,$B16)+1))/Настройки!$E$12*100)</f>
        <v>0</v>
      </c>
      <c r="HO16" s="67" t="n">
        <f aca="false">IF(OR($D16=1,MONTH($B16)&lt;&gt;MONTH(StartDate),'У6 Ввод'!$D$228="",'У6 Ввод'!$E$228="",'У6 Ввод'!$D$228&gt;$B16),0,MAX(0,MIN(1,'У6 Ввод'!$E$228-NETWORKDAYS('У6 Ввод'!$D$228,$B16)+1))/Настройки!$E$12*100)</f>
        <v>0</v>
      </c>
      <c r="HP16" s="67" t="n">
        <f aca="false">IF(OR($D16=1,MONTH($B16)&lt;&gt;MONTH(StartDate),'У6 Ввод'!$D$229="",'У6 Ввод'!$E$229="",'У6 Ввод'!$D$229&gt;$B16),0,MAX(0,MIN(1,'У6 Ввод'!$E$229-NETWORKDAYS('У6 Ввод'!$D$229,$B16)+1))/Настройки!$E$12*100)</f>
        <v>0</v>
      </c>
      <c r="HQ16" s="67" t="n">
        <f aca="false">IF(OR($D16=1,MONTH($B16)&lt;&gt;MONTH(StartDate),'У6 Ввод'!$D$230="",'У6 Ввод'!$E$230="",'У6 Ввод'!$D$230&gt;$B16),0,MAX(0,MIN(1,'У6 Ввод'!$E$230-NETWORKDAYS('У6 Ввод'!$D$230,$B16)+1))/Настройки!$E$12*100)</f>
        <v>0</v>
      </c>
      <c r="HR16" s="67" t="n">
        <f aca="false">IF(OR($D16=1,MONTH($B16)&lt;&gt;MONTH(StartDate),'У6 Ввод'!$D$231="",'У6 Ввод'!$E$231="",'У6 Ввод'!$D$231&gt;$B16),0,MAX(0,MIN(1,'У6 Ввод'!$E$231-NETWORKDAYS('У6 Ввод'!$D$231,$B16)+1))/Настройки!$E$12*100)</f>
        <v>0</v>
      </c>
      <c r="HS16" s="67" t="n">
        <f aca="false">IF(OR($D16=1,MONTH($B16)&lt;&gt;MONTH(StartDate),'У6 Ввод'!$D$232="",'У6 Ввод'!$E$232="",'У6 Ввод'!$D$232&gt;$B16),0,MAX(0,MIN(1,'У6 Ввод'!$E$232-NETWORKDAYS('У6 Ввод'!$D$232,$B16)+1))/Настройки!$E$12*100)</f>
        <v>0</v>
      </c>
      <c r="HT16" s="67" t="n">
        <f aca="false">IF(OR($D16=1,MONTH($B16)&lt;&gt;MONTH(StartDate),'У6 Ввод'!$D$233="",'У6 Ввод'!$E$233="",'У6 Ввод'!$D$233&gt;$B16),0,MAX(0,MIN(1,'У6 Ввод'!$E$233-NETWORKDAYS('У6 Ввод'!$D$233,$B16)+1))/Настройки!$E$12*100)</f>
        <v>0</v>
      </c>
      <c r="HU16" s="67" t="n">
        <f aca="false">IF(OR($D16=1,MONTH($B16)&lt;&gt;MONTH(StartDate),'У6 Ввод'!$D$234="",'У6 Ввод'!$E$234="",'У6 Ввод'!$D$234&gt;$B16),0,MAX(0,MIN(1,'У6 Ввод'!$E$234-NETWORKDAYS('У6 Ввод'!$D$234,$B16)+1))/Настройки!$E$12*100)</f>
        <v>0</v>
      </c>
      <c r="HV16" s="67" t="n">
        <f aca="false">IF(OR($D16=1,MONTH($B16)&lt;&gt;MONTH(StartDate),'У6 Ввод'!$D$235="",'У6 Ввод'!$E$235="",'У6 Ввод'!$D$235&gt;$B16),0,MAX(0,MIN(1,'У6 Ввод'!$E$235-NETWORKDAYS('У6 Ввод'!$D$235,$B16)+1))/Настройки!$E$12*100)</f>
        <v>0</v>
      </c>
      <c r="HW16" s="67" t="n">
        <f aca="false">IF(OR($D16=1,MONTH($B16)&lt;&gt;MONTH(StartDate),'У6 Ввод'!$D$236="",'У6 Ввод'!$E$236="",'У6 Ввод'!$D$236&gt;$B16),0,MAX(0,MIN(1,'У6 Ввод'!$E$236-NETWORKDAYS('У6 Ввод'!$D$236,$B16)+1))/Настройки!$E$12*100)</f>
        <v>0</v>
      </c>
      <c r="HX16" s="67" t="n">
        <f aca="false">IF(OR($D16=1,MONTH($B16)&lt;&gt;MONTH(StartDate),'У6 Ввод'!$D$237="",'У6 Ввод'!$E$237="",'У6 Ввод'!$D$237&gt;$B16),0,MAX(0,MIN(1,'У6 Ввод'!$E$237-NETWORKDAYS('У6 Ввод'!$D$237,$B16)+1))/Настройки!$E$12*100)</f>
        <v>0</v>
      </c>
      <c r="HY16" s="67" t="n">
        <f aca="false">IF(OR($D16=1,MONTH($B16)&lt;&gt;MONTH(StartDate),'У6 Ввод'!$D$238="",'У6 Ввод'!$E$238="",'У6 Ввод'!$D$238&gt;$B16),0,MAX(0,MIN(1,'У6 Ввод'!$E$238-NETWORKDAYS('У6 Ввод'!$D$238,$B16)+1))/Настройки!$E$12*100)</f>
        <v>0</v>
      </c>
      <c r="HZ16" s="67" t="n">
        <f aca="false">IF(OR($D16=1,MONTH($B16)&lt;&gt;MONTH(StartDate),'У6 Ввод'!$D$239="",'У6 Ввод'!$E$239="",'У6 Ввод'!$D$239&gt;$B16),0,MAX(0,MIN(1,'У6 Ввод'!$E$239-NETWORKDAYS('У6 Ввод'!$D$239,$B16)+1))/Настройки!$E$12*100)</f>
        <v>0</v>
      </c>
      <c r="IA16" s="67" t="n">
        <f aca="false">IF(OR($D16=1,MONTH($B16)&lt;&gt;MONTH(StartDate),'У6 Ввод'!$D$240="",'У6 Ввод'!$E$240="",'У6 Ввод'!$D$240&gt;$B16),0,MAX(0,MIN(1,'У6 Ввод'!$E$240-NETWORKDAYS('У6 Ввод'!$D$240,$B16)+1))/Настройки!$E$12*100)</f>
        <v>0</v>
      </c>
      <c r="IB16" s="67" t="n">
        <f aca="false">IF(OR($D16=1,MONTH($B16)&lt;&gt;MONTH(StartDate),'У6 Ввод'!$D$241="",'У6 Ввод'!$E$241="",'У6 Ввод'!$D$241&gt;$B16),0,MAX(0,MIN(1,'У6 Ввод'!$E$241-NETWORKDAYS('У6 Ввод'!$D$241,$B16)+1))/Настройки!$E$12*100)</f>
        <v>0</v>
      </c>
      <c r="IC16" s="67" t="n">
        <f aca="false">IF(OR($D16=1,MONTH($B16)&lt;&gt;MONTH(StartDate),'У6 Ввод'!$D$242="",'У6 Ввод'!$E$242="",'У6 Ввод'!$D$242&gt;$B16),0,MAX(0,MIN(1,'У6 Ввод'!$E$242-NETWORKDAYS('У6 Ввод'!$D$242,$B16)+1))/Настройки!$E$12*100)</f>
        <v>0</v>
      </c>
      <c r="ID16" s="67" t="n">
        <f aca="false">IF(OR($D16=1,MONTH($B16)&lt;&gt;MONTH(StartDate),'У6 Ввод'!$D$243="",'У6 Ввод'!$E$243="",'У6 Ввод'!$D$243&gt;$B16),0,MAX(0,MIN(1,'У6 Ввод'!$E$243-NETWORKDAYS('У6 Ввод'!$D$243,$B16)+1))/Настройки!$E$12*100)</f>
        <v>0</v>
      </c>
      <c r="IE16" s="67" t="n">
        <f aca="false">IF(OR($D16=1,MONTH($B16)&lt;&gt;MONTH(StartDate),'У6 Ввод'!$D$244="",'У6 Ввод'!$E$244="",'У6 Ввод'!$D$244&gt;$B16),0,MAX(0,MIN(1,'У6 Ввод'!$E$244-NETWORKDAYS('У6 Ввод'!$D$244,$B16)+1))/Настройки!$E$12*100)</f>
        <v>0</v>
      </c>
      <c r="IF16" s="67" t="n">
        <f aca="false">IF(OR($D16=1,MONTH($B16)&lt;&gt;MONTH(StartDate),'У6 Ввод'!$D$245="",'У6 Ввод'!$E$245="",'У6 Ввод'!$D$245&gt;$B16),0,MAX(0,MIN(1,'У6 Ввод'!$E$245-NETWORKDAYS('У6 Ввод'!$D$245,$B16)+1))/Настройки!$E$12*100)</f>
        <v>0</v>
      </c>
      <c r="IG16" s="67" t="n">
        <f aca="false">IF(OR($D16=1,MONTH($B16)&lt;&gt;MONTH(StartDate),'У6 Ввод'!$D$246="",'У6 Ввод'!$E$246="",'У6 Ввод'!$D$246&gt;$B16),0,MAX(0,MIN(1,'У6 Ввод'!$E$246-NETWORKDAYS('У6 Ввод'!$D$246,$B16)+1))/Настройки!$E$12*100)</f>
        <v>0</v>
      </c>
      <c r="IH16" s="67" t="n">
        <f aca="false">IF(OR($D16=1,MONTH($B16)&lt;&gt;MONTH(StartDate),'У6 Ввод'!$D$247="",'У6 Ввод'!$E$247="",'У6 Ввод'!$D$247&gt;$B16),0,MAX(0,MIN(1,'У6 Ввод'!$E$247-NETWORKDAYS('У6 Ввод'!$D$247,$B16)+1))/Настройки!$E$12*100)</f>
        <v>0</v>
      </c>
      <c r="II16" s="67" t="n">
        <f aca="false">IF(OR($D16=1,MONTH($B16)&lt;&gt;MONTH(StartDate),'У6 Ввод'!$D$248="",'У6 Ввод'!$E$248="",'У6 Ввод'!$D$248&gt;$B16),0,MAX(0,MIN(1,'У6 Ввод'!$E$248-NETWORKDAYS('У6 Ввод'!$D$248,$B16)+1))/Настройки!$E$12*100)</f>
        <v>0</v>
      </c>
      <c r="IJ16" s="67" t="n">
        <f aca="false">IF(OR($D16=1,MONTH($B16)&lt;&gt;MONTH(StartDate),'У6 Ввод'!$D$249="",'У6 Ввод'!$E$249="",'У6 Ввод'!$D$249&gt;$B16),0,MAX(0,MIN(1,'У6 Ввод'!$E$249-NETWORKDAYS('У6 Ввод'!$D$249,$B16)+1))/Настройки!$E$12*100)</f>
        <v>0</v>
      </c>
      <c r="IK16" s="67" t="n">
        <f aca="false">IF(OR($D16=1,MONTH($B16)&lt;&gt;MONTH(StartDate),'У6 Ввод'!$D$250="",'У6 Ввод'!$E$250="",'У6 Ввод'!$D$250&gt;$B16),0,MAX(0,MIN(1,'У6 Ввод'!$E$250-NETWORKDAYS('У6 Ввод'!$D$250,$B16)+1))/Настройки!$E$12*100)</f>
        <v>0</v>
      </c>
      <c r="IL16" s="67" t="n">
        <f aca="false">IF(OR($D16=1,MONTH($B16)&lt;&gt;MONTH(StartDate),'У6 Ввод'!$D$251="",'У6 Ввод'!$E$251="",'У6 Ввод'!$D$251&gt;$B16),0,MAX(0,MIN(1,'У6 Ввод'!$E$251-NETWORKDAYS('У6 Ввод'!$D$251,$B16)+1))/Настройки!$E$12*100)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22.2</v>
      </c>
      <c r="F17" s="49" t="n">
        <f aca="false">IF(OR(MONTH(B17)&lt;&gt;MONTH(StartDate),D17=1),"",100)</f>
        <v>100</v>
      </c>
      <c r="G17" s="67" t="n">
        <f aca="false">IF(OR($D17=1,MONTH($B17)&lt;&gt;MONTH(StartDate),'У6 Ввод'!$D$12="",'У6 Ввод'!$E$12="",'У6 Ввод'!$D$12&gt;$B17),0,MAX(0,MIN(1,'У6 Ввод'!$E$12-NETWORKDAYS('У6 Ввод'!$D$12,$B17)+1))/Настройки!$E$12*100)</f>
        <v>0</v>
      </c>
      <c r="H17" s="67" t="n">
        <f aca="false">IF(OR($D17=1,MONTH($B17)&lt;&gt;MONTH(StartDate),'У6 Ввод'!$D$13="",'У6 Ввод'!$E$13="",'У6 Ввод'!$D$13&gt;$B17),0,MAX(0,MIN(1,'У6 Ввод'!$E$13-NETWORKDAYS('У6 Ввод'!$D$13,$B17)+1))/Настройки!$E$12*100)</f>
        <v>0</v>
      </c>
      <c r="I17" s="67" t="n">
        <f aca="false">IF(OR($D17=1,MONTH($B17)&lt;&gt;MONTH(StartDate),'У6 Ввод'!$D$14="",'У6 Ввод'!$E$14="",'У6 Ввод'!$D$14&gt;$B17),0,MAX(0,MIN(1,'У6 Ввод'!$E$14-NETWORKDAYS('У6 Ввод'!$D$14,$B17)+1))/Настройки!$E$12*100)</f>
        <v>0</v>
      </c>
      <c r="J17" s="67" t="n">
        <f aca="false">IF(OR($D17=1,MONTH($B17)&lt;&gt;MONTH(StartDate),'У6 Ввод'!$D$15="",'У6 Ввод'!$E$15="",'У6 Ввод'!$D$15&gt;$B17),0,MAX(0,MIN(1,'У6 Ввод'!$E$15-NETWORKDAYS('У6 Ввод'!$D$15,$B17)+1))/Настройки!$E$12*100)</f>
        <v>0</v>
      </c>
      <c r="K17" s="67" t="n">
        <f aca="false">IF(OR($D17=1,MONTH($B17)&lt;&gt;MONTH(StartDate),'У6 Ввод'!$D$16="",'У6 Ввод'!$E$16="",'У6 Ввод'!$D$16&gt;$B17),0,MAX(0,MIN(1,'У6 Ввод'!$E$16-NETWORKDAYS('У6 Ввод'!$D$16,$B17)+1))/Настройки!$E$12*100)</f>
        <v>0</v>
      </c>
      <c r="L17" s="67" t="n">
        <f aca="false">IF(OR($D17=1,MONTH($B17)&lt;&gt;MONTH(StartDate),'У6 Ввод'!$D$17="",'У6 Ввод'!$E$17="",'У6 Ввод'!$D$17&gt;$B17),0,MAX(0,MIN(1,'У6 Ввод'!$E$17-NETWORKDAYS('У6 Ввод'!$D$17,$B17)+1))/Настройки!$E$12*100)</f>
        <v>0</v>
      </c>
      <c r="M17" s="67" t="n">
        <f aca="false">IF(OR($D17=1,MONTH($B17)&lt;&gt;MONTH(StartDate),'У6 Ввод'!$D$18="",'У6 Ввод'!$E$18="",'У6 Ввод'!$D$18&gt;$B17),0,MAX(0,MIN(1,'У6 Ввод'!$E$18-NETWORKDAYS('У6 Ввод'!$D$18,$B17)+1))/Настройки!$E$12*100)</f>
        <v>0</v>
      </c>
      <c r="N17" s="67" t="n">
        <f aca="false">IF(OR($D17=1,MONTH($B17)&lt;&gt;MONTH(StartDate),'У6 Ввод'!$D$19="",'У6 Ввод'!$E$19="",'У6 Ввод'!$D$19&gt;$B17),0,MAX(0,MIN(1,'У6 Ввод'!$E$19-NETWORKDAYS('У6 Ввод'!$D$19,$B17)+1))/Настройки!$E$12*100)</f>
        <v>0</v>
      </c>
      <c r="O17" s="67" t="n">
        <f aca="false">IF(OR($D17=1,MONTH($B17)&lt;&gt;MONTH(StartDate),'У6 Ввод'!$D$20="",'У6 Ввод'!$E$20="",'У6 Ввод'!$D$20&gt;$B17),0,MAX(0,MIN(1,'У6 Ввод'!$E$20-NETWORKDAYS('У6 Ввод'!$D$20,$B17)+1))/Настройки!$E$12*100)</f>
        <v>0</v>
      </c>
      <c r="P17" s="67" t="n">
        <f aca="false">IF(OR($D17=1,MONTH($B17)&lt;&gt;MONTH(StartDate),'У6 Ввод'!$D$21="",'У6 Ввод'!$E$21="",'У6 Ввод'!$D$21&gt;$B17),0,MAX(0,MIN(1,'У6 Ввод'!$E$21-NETWORKDAYS('У6 Ввод'!$D$21,$B17)+1))/Настройки!$E$12*100)</f>
        <v>0</v>
      </c>
      <c r="Q17" s="67" t="n">
        <f aca="false">IF(OR($D17=1,MONTH($B17)&lt;&gt;MONTH(StartDate),'У6 Ввод'!$D$22="",'У6 Ввод'!$E$22="",'У6 Ввод'!$D$22&gt;$B17),0,MAX(0,MIN(1,'У6 Ввод'!$E$22-NETWORKDAYS('У6 Ввод'!$D$22,$B17)+1))/Настройки!$E$12*100)</f>
        <v>0</v>
      </c>
      <c r="R17" s="67" t="n">
        <f aca="false">IF(OR($D17=1,MONTH($B17)&lt;&gt;MONTH(StartDate),'У6 Ввод'!$D$23="",'У6 Ввод'!$E$23="",'У6 Ввод'!$D$23&gt;$B17),0,MAX(0,MIN(1,'У6 Ввод'!$E$23-NETWORKDAYS('У6 Ввод'!$D$23,$B17)+1))/Настройки!$E$12*100)</f>
        <v>0</v>
      </c>
      <c r="S17" s="67" t="n">
        <f aca="false">IF(OR($D17=1,MONTH($B17)&lt;&gt;MONTH(StartDate),'У6 Ввод'!$D$24="",'У6 Ввод'!$E$24="",'У6 Ввод'!$D$24&gt;$B17),0,MAX(0,MIN(1,'У6 Ввод'!$E$24-NETWORKDAYS('У6 Ввод'!$D$24,$B17)+1))/Настройки!$E$12*100)</f>
        <v>0</v>
      </c>
      <c r="T17" s="67" t="n">
        <f aca="false">IF(OR($D17=1,MONTH($B17)&lt;&gt;MONTH(StartDate),'У6 Ввод'!$D$25="",'У6 Ввод'!$E$25="",'У6 Ввод'!$D$25&gt;$B17),0,MAX(0,MIN(1,'У6 Ввод'!$E$25-NETWORKDAYS('У6 Ввод'!$D$25,$B17)+1))/Настройки!$E$12*100)</f>
        <v>0</v>
      </c>
      <c r="U17" s="67" t="n">
        <f aca="false">IF(OR($D17=1,MONTH($B17)&lt;&gt;MONTH(StartDate),'У6 Ввод'!$D$26="",'У6 Ввод'!$E$26="",'У6 Ввод'!$D$26&gt;$B17),0,MAX(0,MIN(1,'У6 Ввод'!$E$26-NETWORKDAYS('У6 Ввод'!$D$26,$B17)+1))/Настройки!$E$12*100)</f>
        <v>22.2222222222222</v>
      </c>
      <c r="V17" s="67" t="n">
        <f aca="false">IF(OR($D17=1,MONTH($B17)&lt;&gt;MONTH(StartDate),'У6 Ввод'!$D$27="",'У6 Ввод'!$E$27="",'У6 Ввод'!$D$27&gt;$B17),0,MAX(0,MIN(1,'У6 Ввод'!$E$27-NETWORKDAYS('У6 Ввод'!$D$27,$B17)+1))/Настройки!$E$12*100)</f>
        <v>0</v>
      </c>
      <c r="W17" s="67" t="n">
        <f aca="false">IF(OR($D17=1,MONTH($B17)&lt;&gt;MONTH(StartDate),'У6 Ввод'!$D$28="",'У6 Ввод'!$E$28="",'У6 Ввод'!$D$28&gt;$B17),0,MAX(0,MIN(1,'У6 Ввод'!$E$28-NETWORKDAYS('У6 Ввод'!$D$28,$B17)+1))/Настройки!$E$12*100)</f>
        <v>0</v>
      </c>
      <c r="X17" s="67" t="n">
        <f aca="false">IF(OR($D17=1,MONTH($B17)&lt;&gt;MONTH(StartDate),'У6 Ввод'!$D$29="",'У6 Ввод'!$E$29="",'У6 Ввод'!$D$29&gt;$B17),0,MAX(0,MIN(1,'У6 Ввод'!$E$29-NETWORKDAYS('У6 Ввод'!$D$29,$B17)+1))/Настройки!$E$12*100)</f>
        <v>0</v>
      </c>
      <c r="Y17" s="67" t="n">
        <f aca="false">IF(OR($D17=1,MONTH($B17)&lt;&gt;MONTH(StartDate),'У6 Ввод'!$D$30="",'У6 Ввод'!$E$30="",'У6 Ввод'!$D$30&gt;$B17),0,MAX(0,MIN(1,'У6 Ввод'!$E$30-NETWORKDAYS('У6 Ввод'!$D$30,$B17)+1))/Настройки!$E$12*100)</f>
        <v>0</v>
      </c>
      <c r="Z17" s="67" t="n">
        <f aca="false">IF(OR($D17=1,MONTH($B17)&lt;&gt;MONTH(StartDate),'У6 Ввод'!$D$31="",'У6 Ввод'!$E$31="",'У6 Ввод'!$D$31&gt;$B17),0,MAX(0,MIN(1,'У6 Ввод'!$E$31-NETWORKDAYS('У6 Ввод'!$D$31,$B17)+1))/Настройки!$E$12*100)</f>
        <v>0</v>
      </c>
      <c r="AA17" s="67" t="n">
        <f aca="false">IF(OR($D17=1,MONTH($B17)&lt;&gt;MONTH(StartDate),'У6 Ввод'!$D$32="",'У6 Ввод'!$E$32="",'У6 Ввод'!$D$32&gt;$B17),0,MAX(0,MIN(1,'У6 Ввод'!$E$32-NETWORKDAYS('У6 Ввод'!$D$32,$B17)+1))/Настройки!$E$12*100)</f>
        <v>0</v>
      </c>
      <c r="AB17" s="67" t="n">
        <f aca="false">IF(OR($D17=1,MONTH($B17)&lt;&gt;MONTH(StartDate),'У6 Ввод'!$D$33="",'У6 Ввод'!$E$33="",'У6 Ввод'!$D$33&gt;$B17),0,MAX(0,MIN(1,'У6 Ввод'!$E$33-NETWORKDAYS('У6 Ввод'!$D$33,$B17)+1))/Настройки!$E$12*100)</f>
        <v>0</v>
      </c>
      <c r="AC17" s="67" t="n">
        <f aca="false">IF(OR($D17=1,MONTH($B17)&lt;&gt;MONTH(StartDate),'У6 Ввод'!$D$34="",'У6 Ввод'!$E$34="",'У6 Ввод'!$D$34&gt;$B17),0,MAX(0,MIN(1,'У6 Ввод'!$E$34-NETWORKDAYS('У6 Ввод'!$D$34,$B17)+1))/Настройки!$E$12*100)</f>
        <v>0</v>
      </c>
      <c r="AD17" s="67" t="n">
        <f aca="false">IF(OR($D17=1,MONTH($B17)&lt;&gt;MONTH(StartDate),'У6 Ввод'!$D$35="",'У6 Ввод'!$E$35="",'У6 Ввод'!$D$35&gt;$B17),0,MAX(0,MIN(1,'У6 Ввод'!$E$35-NETWORKDAYS('У6 Ввод'!$D$35,$B17)+1))/Настройки!$E$12*100)</f>
        <v>0</v>
      </c>
      <c r="AE17" s="67" t="n">
        <f aca="false">IF(OR($D17=1,MONTH($B17)&lt;&gt;MONTH(StartDate),'У6 Ввод'!$D$36="",'У6 Ввод'!$E$36="",'У6 Ввод'!$D$36&gt;$B17),0,MAX(0,MIN(1,'У6 Ввод'!$E$36-NETWORKDAYS('У6 Ввод'!$D$36,$B17)+1))/Настройки!$E$12*100)</f>
        <v>0</v>
      </c>
      <c r="AF17" s="67" t="n">
        <f aca="false">IF(OR($D17=1,MONTH($B17)&lt;&gt;MONTH(StartDate),'У6 Ввод'!$D$37="",'У6 Ввод'!$E$37="",'У6 Ввод'!$D$37&gt;$B17),0,MAX(0,MIN(1,'У6 Ввод'!$E$37-NETWORKDAYS('У6 Ввод'!$D$37,$B17)+1))/Настройки!$E$12*100)</f>
        <v>0</v>
      </c>
      <c r="AG17" s="67" t="n">
        <f aca="false">IF(OR($D17=1,MONTH($B17)&lt;&gt;MONTH(StartDate),'У6 Ввод'!$D$38="",'У6 Ввод'!$E$38="",'У6 Ввод'!$D$38&gt;$B17),0,MAX(0,MIN(1,'У6 Ввод'!$E$38-NETWORKDAYS('У6 Ввод'!$D$38,$B17)+1))/Настройки!$E$12*100)</f>
        <v>0</v>
      </c>
      <c r="AH17" s="67" t="n">
        <f aca="false">IF(OR($D17=1,MONTH($B17)&lt;&gt;MONTH(StartDate),'У6 Ввод'!$D$39="",'У6 Ввод'!$E$39="",'У6 Ввод'!$D$39&gt;$B17),0,MAX(0,MIN(1,'У6 Ввод'!$E$39-NETWORKDAYS('У6 Ввод'!$D$39,$B17)+1))/Настройки!$E$12*100)</f>
        <v>0</v>
      </c>
      <c r="AI17" s="67" t="n">
        <f aca="false">IF(OR($D17=1,MONTH($B17)&lt;&gt;MONTH(StartDate),'У6 Ввод'!$D$40="",'У6 Ввод'!$E$40="",'У6 Ввод'!$D$40&gt;$B17),0,MAX(0,MIN(1,'У6 Ввод'!$E$40-NETWORKDAYS('У6 Ввод'!$D$40,$B17)+1))/Настройки!$E$12*100)</f>
        <v>0</v>
      </c>
      <c r="AJ17" s="67" t="n">
        <f aca="false">IF(OR($D17=1,MONTH($B17)&lt;&gt;MONTH(StartDate),'У6 Ввод'!$D$41="",'У6 Ввод'!$E$41="",'У6 Ввод'!$D$41&gt;$B17),0,MAX(0,MIN(1,'У6 Ввод'!$E$41-NETWORKDAYS('У6 Ввод'!$D$41,$B17)+1))/Настройки!$E$12*100)</f>
        <v>0</v>
      </c>
      <c r="AK17" s="67" t="n">
        <f aca="false">IF(OR($D17=1,MONTH($B17)&lt;&gt;MONTH(StartDate),'У6 Ввод'!$D$42="",'У6 Ввод'!$E$42="",'У6 Ввод'!$D$42&gt;$B17),0,MAX(0,MIN(1,'У6 Ввод'!$E$42-NETWORKDAYS('У6 Ввод'!$D$42,$B17)+1))/Настройки!$E$12*100)</f>
        <v>0</v>
      </c>
      <c r="AL17" s="67" t="n">
        <f aca="false">IF(OR($D17=1,MONTH($B17)&lt;&gt;MONTH(StartDate),'У6 Ввод'!$D$43="",'У6 Ввод'!$E$43="",'У6 Ввод'!$D$43&gt;$B17),0,MAX(0,MIN(1,'У6 Ввод'!$E$43-NETWORKDAYS('У6 Ввод'!$D$43,$B17)+1))/Настройки!$E$12*100)</f>
        <v>0</v>
      </c>
      <c r="AM17" s="67" t="n">
        <f aca="false">IF(OR($D17=1,MONTH($B17)&lt;&gt;MONTH(StartDate),'У6 Ввод'!$D$44="",'У6 Ввод'!$E$44="",'У6 Ввод'!$D$44&gt;$B17),0,MAX(0,MIN(1,'У6 Ввод'!$E$44-NETWORKDAYS('У6 Ввод'!$D$44,$B17)+1))/Настройки!$E$12*100)</f>
        <v>0</v>
      </c>
      <c r="AN17" s="67" t="n">
        <f aca="false">IF(OR($D17=1,MONTH($B17)&lt;&gt;MONTH(StartDate),'У6 Ввод'!$D$45="",'У6 Ввод'!$E$45="",'У6 Ввод'!$D$45&gt;$B17),0,MAX(0,MIN(1,'У6 Ввод'!$E$45-NETWORKDAYS('У6 Ввод'!$D$45,$B17)+1))/Настройки!$E$12*100)</f>
        <v>0</v>
      </c>
      <c r="AO17" s="67" t="n">
        <f aca="false">IF(OR($D17=1,MONTH($B17)&lt;&gt;MONTH(StartDate),'У6 Ввод'!$D$46="",'У6 Ввод'!$E$46="",'У6 Ввод'!$D$46&gt;$B17),0,MAX(0,MIN(1,'У6 Ввод'!$E$46-NETWORKDAYS('У6 Ввод'!$D$46,$B17)+1))/Настройки!$E$12*100)</f>
        <v>0</v>
      </c>
      <c r="AP17" s="67" t="n">
        <f aca="false">IF(OR($D17=1,MONTH($B17)&lt;&gt;MONTH(StartDate),'У6 Ввод'!$D$47="",'У6 Ввод'!$E$47="",'У6 Ввод'!$D$47&gt;$B17),0,MAX(0,MIN(1,'У6 Ввод'!$E$47-NETWORKDAYS('У6 Ввод'!$D$47,$B17)+1))/Настройки!$E$12*100)</f>
        <v>0</v>
      </c>
      <c r="AQ17" s="67" t="n">
        <f aca="false">IF(OR($D17=1,MONTH($B17)&lt;&gt;MONTH(StartDate),'У6 Ввод'!$D$48="",'У6 Ввод'!$E$48="",'У6 Ввод'!$D$48&gt;$B17),0,MAX(0,MIN(1,'У6 Ввод'!$E$48-NETWORKDAYS('У6 Ввод'!$D$48,$B17)+1))/Настройки!$E$12*100)</f>
        <v>0</v>
      </c>
      <c r="AR17" s="67" t="n">
        <f aca="false">IF(OR($D17=1,MONTH($B17)&lt;&gt;MONTH(StartDate),'У6 Ввод'!$D$49="",'У6 Ввод'!$E$49="",'У6 Ввод'!$D$49&gt;$B17),0,MAX(0,MIN(1,'У6 Ввод'!$E$49-NETWORKDAYS('У6 Ввод'!$D$49,$B17)+1))/Настройки!$E$12*100)</f>
        <v>0</v>
      </c>
      <c r="AS17" s="67" t="n">
        <f aca="false">IF(OR($D17=1,MONTH($B17)&lt;&gt;MONTH(StartDate),'У6 Ввод'!$D$50="",'У6 Ввод'!$E$50="",'У6 Ввод'!$D$50&gt;$B17),0,MAX(0,MIN(1,'У6 Ввод'!$E$50-NETWORKDAYS('У6 Ввод'!$D$50,$B17)+1))/Настройки!$E$12*100)</f>
        <v>0</v>
      </c>
      <c r="AT17" s="67" t="n">
        <f aca="false">IF(OR($D17=1,MONTH($B17)&lt;&gt;MONTH(StartDate),'У6 Ввод'!$D$51="",'У6 Ввод'!$E$51="",'У6 Ввод'!$D$51&gt;$B17),0,MAX(0,MIN(1,'У6 Ввод'!$E$51-NETWORKDAYS('У6 Ввод'!$D$51,$B17)+1))/Настройки!$E$12*100)</f>
        <v>0</v>
      </c>
      <c r="AU17" s="67" t="n">
        <f aca="false">IF(OR($D17=1,MONTH($B17)&lt;&gt;MONTH(StartDate),'У6 Ввод'!$D$52="",'У6 Ввод'!$E$52="",'У6 Ввод'!$D$52&gt;$B17),0,MAX(0,MIN(1,'У6 Ввод'!$E$52-NETWORKDAYS('У6 Ввод'!$D$52,$B17)+1))/Настройки!$E$12*100)</f>
        <v>0</v>
      </c>
      <c r="AV17" s="67" t="n">
        <f aca="false">IF(OR($D17=1,MONTH($B17)&lt;&gt;MONTH(StartDate),'У6 Ввод'!$D$53="",'У6 Ввод'!$E$53="",'У6 Ввод'!$D$53&gt;$B17),0,MAX(0,MIN(1,'У6 Ввод'!$E$53-NETWORKDAYS('У6 Ввод'!$D$53,$B17)+1))/Настройки!$E$12*100)</f>
        <v>0</v>
      </c>
      <c r="AW17" s="67" t="n">
        <f aca="false">IF(OR($D17=1,MONTH($B17)&lt;&gt;MONTH(StartDate),'У6 Ввод'!$D$54="",'У6 Ввод'!$E$54="",'У6 Ввод'!$D$54&gt;$B17),0,MAX(0,MIN(1,'У6 Ввод'!$E$54-NETWORKDAYS('У6 Ввод'!$D$54,$B17)+1))/Настройки!$E$12*100)</f>
        <v>0</v>
      </c>
      <c r="AX17" s="67" t="n">
        <f aca="false">IF(OR($D17=1,MONTH($B17)&lt;&gt;MONTH(StartDate),'У6 Ввод'!$D$55="",'У6 Ввод'!$E$55="",'У6 Ввод'!$D$55&gt;$B17),0,MAX(0,MIN(1,'У6 Ввод'!$E$55-NETWORKDAYS('У6 Ввод'!$D$55,$B17)+1))/Настройки!$E$12*100)</f>
        <v>0</v>
      </c>
      <c r="AY17" s="67" t="n">
        <f aca="false">IF(OR($D17=1,MONTH($B17)&lt;&gt;MONTH(StartDate),'У6 Ввод'!$D$56="",'У6 Ввод'!$E$56="",'У6 Ввод'!$D$56&gt;$B17),0,MAX(0,MIN(1,'У6 Ввод'!$E$56-NETWORKDAYS('У6 Ввод'!$D$56,$B17)+1))/Настройки!$E$12*100)</f>
        <v>0</v>
      </c>
      <c r="AZ17" s="67" t="n">
        <f aca="false">IF(OR($D17=1,MONTH($B17)&lt;&gt;MONTH(StartDate),'У6 Ввод'!$D$57="",'У6 Ввод'!$E$57="",'У6 Ввод'!$D$57&gt;$B17),0,MAX(0,MIN(1,'У6 Ввод'!$E$57-NETWORKDAYS('У6 Ввод'!$D$57,$B17)+1))/Настройки!$E$12*100)</f>
        <v>0</v>
      </c>
      <c r="BA17" s="67" t="n">
        <f aca="false">IF(OR($D17=1,MONTH($B17)&lt;&gt;MONTH(StartDate),'У6 Ввод'!$D$58="",'У6 Ввод'!$E$58="",'У6 Ввод'!$D$58&gt;$B17),0,MAX(0,MIN(1,'У6 Ввод'!$E$58-NETWORKDAYS('У6 Ввод'!$D$58,$B17)+1))/Настройки!$E$12*100)</f>
        <v>0</v>
      </c>
      <c r="BB17" s="67" t="n">
        <f aca="false">IF(OR($D17=1,MONTH($B17)&lt;&gt;MONTH(StartDate),'У6 Ввод'!$D$59="",'У6 Ввод'!$E$59="",'У6 Ввод'!$D$59&gt;$B17),0,MAX(0,MIN(1,'У6 Ввод'!$E$59-NETWORKDAYS('У6 Ввод'!$D$59,$B17)+1))/Настройки!$E$12*100)</f>
        <v>0</v>
      </c>
      <c r="BC17" s="67" t="n">
        <f aca="false">IF(OR($D17=1,MONTH($B17)&lt;&gt;MONTH(StartDate),'У6 Ввод'!$D$60="",'У6 Ввод'!$E$60="",'У6 Ввод'!$D$60&gt;$B17),0,MAX(0,MIN(1,'У6 Ввод'!$E$60-NETWORKDAYS('У6 Ввод'!$D$60,$B17)+1))/Настройки!$E$12*100)</f>
        <v>0</v>
      </c>
      <c r="BD17" s="67" t="n">
        <f aca="false">IF(OR($D17=1,MONTH($B17)&lt;&gt;MONTH(StartDate),'У6 Ввод'!$D$61="",'У6 Ввод'!$E$61="",'У6 Ввод'!$D$61&gt;$B17),0,MAX(0,MIN(1,'У6 Ввод'!$E$61-NETWORKDAYS('У6 Ввод'!$D$61,$B17)+1))/Настройки!$E$12*100)</f>
        <v>0</v>
      </c>
      <c r="BE17" s="67" t="n">
        <f aca="false">IF(OR($D17=1,MONTH($B17)&lt;&gt;MONTH(StartDate),'У6 Ввод'!$D$62="",'У6 Ввод'!$E$62="",'У6 Ввод'!$D$62&gt;$B17),0,MAX(0,MIN(1,'У6 Ввод'!$E$62-NETWORKDAYS('У6 Ввод'!$D$62,$B17)+1))/Настройки!$E$12*100)</f>
        <v>0</v>
      </c>
      <c r="BF17" s="67" t="n">
        <f aca="false">IF(OR($D17=1,MONTH($B17)&lt;&gt;MONTH(StartDate),'У6 Ввод'!$D$63="",'У6 Ввод'!$E$63="",'У6 Ввод'!$D$63&gt;$B17),0,MAX(0,MIN(1,'У6 Ввод'!$E$63-NETWORKDAYS('У6 Ввод'!$D$63,$B17)+1))/Настройки!$E$12*100)</f>
        <v>0</v>
      </c>
      <c r="BG17" s="67" t="n">
        <f aca="false">IF(OR($D17=1,MONTH($B17)&lt;&gt;MONTH(StartDate),'У6 Ввод'!$D$64="",'У6 Ввод'!$E$64="",'У6 Ввод'!$D$64&gt;$B17),0,MAX(0,MIN(1,'У6 Ввод'!$E$64-NETWORKDAYS('У6 Ввод'!$D$64,$B17)+1))/Настройки!$E$12*100)</f>
        <v>0</v>
      </c>
      <c r="BH17" s="67" t="n">
        <f aca="false">IF(OR($D17=1,MONTH($B17)&lt;&gt;MONTH(StartDate),'У6 Ввод'!$D$65="",'У6 Ввод'!$E$65="",'У6 Ввод'!$D$65&gt;$B17),0,MAX(0,MIN(1,'У6 Ввод'!$E$65-NETWORKDAYS('У6 Ввод'!$D$65,$B17)+1))/Настройки!$E$12*100)</f>
        <v>0</v>
      </c>
      <c r="BI17" s="67" t="n">
        <f aca="false">IF(OR($D17=1,MONTH($B17)&lt;&gt;MONTH(StartDate),'У6 Ввод'!$D$66="",'У6 Ввод'!$E$66="",'У6 Ввод'!$D$66&gt;$B17),0,MAX(0,MIN(1,'У6 Ввод'!$E$66-NETWORKDAYS('У6 Ввод'!$D$66,$B17)+1))/Настройки!$E$12*100)</f>
        <v>0</v>
      </c>
      <c r="BJ17" s="67" t="n">
        <f aca="false">IF(OR($D17=1,MONTH($B17)&lt;&gt;MONTH(StartDate),'У6 Ввод'!$D$67="",'У6 Ввод'!$E$67="",'У6 Ввод'!$D$67&gt;$B17),0,MAX(0,MIN(1,'У6 Ввод'!$E$67-NETWORKDAYS('У6 Ввод'!$D$67,$B17)+1))/Настройки!$E$12*100)</f>
        <v>0</v>
      </c>
      <c r="BK17" s="67" t="n">
        <f aca="false">IF(OR($D17=1,MONTH($B17)&lt;&gt;MONTH(StartDate),'У6 Ввод'!$D$68="",'У6 Ввод'!$E$68="",'У6 Ввод'!$D$68&gt;$B17),0,MAX(0,MIN(1,'У6 Ввод'!$E$68-NETWORKDAYS('У6 Ввод'!$D$68,$B17)+1))/Настройки!$E$12*100)</f>
        <v>0</v>
      </c>
      <c r="BL17" s="67" t="n">
        <f aca="false">IF(OR($D17=1,MONTH($B17)&lt;&gt;MONTH(StartDate),'У6 Ввод'!$D$69="",'У6 Ввод'!$E$69="",'У6 Ввод'!$D$69&gt;$B17),0,MAX(0,MIN(1,'У6 Ввод'!$E$69-NETWORKDAYS('У6 Ввод'!$D$69,$B17)+1))/Настройки!$E$12*100)</f>
        <v>0</v>
      </c>
      <c r="BM17" s="67" t="n">
        <f aca="false">IF(OR($D17=1,MONTH($B17)&lt;&gt;MONTH(StartDate),'У6 Ввод'!$D$70="",'У6 Ввод'!$E$70="",'У6 Ввод'!$D$70&gt;$B17),0,MAX(0,MIN(1,'У6 Ввод'!$E$70-NETWORKDAYS('У6 Ввод'!$D$70,$B17)+1))/Настройки!$E$12*100)</f>
        <v>0</v>
      </c>
      <c r="BN17" s="67" t="n">
        <f aca="false">IF(OR($D17=1,MONTH($B17)&lt;&gt;MONTH(StartDate),'У6 Ввод'!$D$71="",'У6 Ввод'!$E$71="",'У6 Ввод'!$D$71&gt;$B17),0,MAX(0,MIN(1,'У6 Ввод'!$E$71-NETWORKDAYS('У6 Ввод'!$D$71,$B17)+1))/Настройки!$E$12*100)</f>
        <v>0</v>
      </c>
      <c r="BO17" s="67" t="n">
        <f aca="false">IF(OR($D17=1,MONTH($B17)&lt;&gt;MONTH(StartDate),'У6 Ввод'!$D$72="",'У6 Ввод'!$E$72="",'У6 Ввод'!$D$72&gt;$B17),0,MAX(0,MIN(1,'У6 Ввод'!$E$72-NETWORKDAYS('У6 Ввод'!$D$72,$B17)+1))/Настройки!$E$12*100)</f>
        <v>0</v>
      </c>
      <c r="BP17" s="67" t="n">
        <f aca="false">IF(OR($D17=1,MONTH($B17)&lt;&gt;MONTH(StartDate),'У6 Ввод'!$D$73="",'У6 Ввод'!$E$73="",'У6 Ввод'!$D$73&gt;$B17),0,MAX(0,MIN(1,'У6 Ввод'!$E$73-NETWORKDAYS('У6 Ввод'!$D$73,$B17)+1))/Настройки!$E$12*100)</f>
        <v>0</v>
      </c>
      <c r="BQ17" s="67" t="n">
        <f aca="false">IF(OR($D17=1,MONTH($B17)&lt;&gt;MONTH(StartDate),'У6 Ввод'!$D$74="",'У6 Ввод'!$E$74="",'У6 Ввод'!$D$74&gt;$B17),0,MAX(0,MIN(1,'У6 Ввод'!$E$74-NETWORKDAYS('У6 Ввод'!$D$74,$B17)+1))/Настройки!$E$12*100)</f>
        <v>0</v>
      </c>
      <c r="BR17" s="67" t="n">
        <f aca="false">IF(OR($D17=1,MONTH($B17)&lt;&gt;MONTH(StartDate),'У6 Ввод'!$D$75="",'У6 Ввод'!$E$75="",'У6 Ввод'!$D$75&gt;$B17),0,MAX(0,MIN(1,'У6 Ввод'!$E$75-NETWORKDAYS('У6 Ввод'!$D$75,$B17)+1))/Настройки!$E$12*100)</f>
        <v>0</v>
      </c>
      <c r="BS17" s="67" t="n">
        <f aca="false">IF(OR($D17=1,MONTH($B17)&lt;&gt;MONTH(StartDate),'У6 Ввод'!$D$76="",'У6 Ввод'!$E$76="",'У6 Ввод'!$D$76&gt;$B17),0,MAX(0,MIN(1,'У6 Ввод'!$E$76-NETWORKDAYS('У6 Ввод'!$D$76,$B17)+1))/Настройки!$E$12*100)</f>
        <v>0</v>
      </c>
      <c r="BT17" s="67" t="n">
        <f aca="false">IF(OR($D17=1,MONTH($B17)&lt;&gt;MONTH(StartDate),'У6 Ввод'!$D$77="",'У6 Ввод'!$E$77="",'У6 Ввод'!$D$77&gt;$B17),0,MAX(0,MIN(1,'У6 Ввод'!$E$77-NETWORKDAYS('У6 Ввод'!$D$77,$B17)+1))/Настройки!$E$12*100)</f>
        <v>0</v>
      </c>
      <c r="BU17" s="67" t="n">
        <f aca="false">IF(OR($D17=1,MONTH($B17)&lt;&gt;MONTH(StartDate),'У6 Ввод'!$D$78="",'У6 Ввод'!$E$78="",'У6 Ввод'!$D$78&gt;$B17),0,MAX(0,MIN(1,'У6 Ввод'!$E$78-NETWORKDAYS('У6 Ввод'!$D$78,$B17)+1))/Настройки!$E$12*100)</f>
        <v>0</v>
      </c>
      <c r="BV17" s="67" t="n">
        <f aca="false">IF(OR($D17=1,MONTH($B17)&lt;&gt;MONTH(StartDate),'У6 Ввод'!$D$79="",'У6 Ввод'!$E$79="",'У6 Ввод'!$D$79&gt;$B17),0,MAX(0,MIN(1,'У6 Ввод'!$E$79-NETWORKDAYS('У6 Ввод'!$D$79,$B17)+1))/Настройки!$E$12*100)</f>
        <v>0</v>
      </c>
      <c r="BW17" s="67" t="n">
        <f aca="false">IF(OR($D17=1,MONTH($B17)&lt;&gt;MONTH(StartDate),'У6 Ввод'!$D$80="",'У6 Ввод'!$E$80="",'У6 Ввод'!$D$80&gt;$B17),0,MAX(0,MIN(1,'У6 Ввод'!$E$80-NETWORKDAYS('У6 Ввод'!$D$80,$B17)+1))/Настройки!$E$12*100)</f>
        <v>0</v>
      </c>
      <c r="BX17" s="67" t="n">
        <f aca="false">IF(OR($D17=1,MONTH($B17)&lt;&gt;MONTH(StartDate),'У6 Ввод'!$D$81="",'У6 Ввод'!$E$81="",'У6 Ввод'!$D$81&gt;$B17),0,MAX(0,MIN(1,'У6 Ввод'!$E$81-NETWORKDAYS('У6 Ввод'!$D$81,$B17)+1))/Настройки!$E$12*100)</f>
        <v>0</v>
      </c>
      <c r="BY17" s="67" t="n">
        <f aca="false">IF(OR($D17=1,MONTH($B17)&lt;&gt;MONTH(StartDate),'У6 Ввод'!$D$82="",'У6 Ввод'!$E$82="",'У6 Ввод'!$D$82&gt;$B17),0,MAX(0,MIN(1,'У6 Ввод'!$E$82-NETWORKDAYS('У6 Ввод'!$D$82,$B17)+1))/Настройки!$E$12*100)</f>
        <v>0</v>
      </c>
      <c r="BZ17" s="67" t="n">
        <f aca="false">IF(OR($D17=1,MONTH($B17)&lt;&gt;MONTH(StartDate),'У6 Ввод'!$D$83="",'У6 Ввод'!$E$83="",'У6 Ввод'!$D$83&gt;$B17),0,MAX(0,MIN(1,'У6 Ввод'!$E$83-NETWORKDAYS('У6 Ввод'!$D$83,$B17)+1))/Настройки!$E$12*100)</f>
        <v>0</v>
      </c>
      <c r="CA17" s="67" t="n">
        <f aca="false">IF(OR($D17=1,MONTH($B17)&lt;&gt;MONTH(StartDate),'У6 Ввод'!$D$84="",'У6 Ввод'!$E$84="",'У6 Ввод'!$D$84&gt;$B17),0,MAX(0,MIN(1,'У6 Ввод'!$E$84-NETWORKDAYS('У6 Ввод'!$D$84,$B17)+1))/Настройки!$E$12*100)</f>
        <v>0</v>
      </c>
      <c r="CB17" s="67" t="n">
        <f aca="false">IF(OR($D17=1,MONTH($B17)&lt;&gt;MONTH(StartDate),'У6 Ввод'!$D$85="",'У6 Ввод'!$E$85="",'У6 Ввод'!$D$85&gt;$B17),0,MAX(0,MIN(1,'У6 Ввод'!$E$85-NETWORKDAYS('У6 Ввод'!$D$85,$B17)+1))/Настройки!$E$12*100)</f>
        <v>0</v>
      </c>
      <c r="CC17" s="67" t="n">
        <f aca="false">IF(OR($D17=1,MONTH($B17)&lt;&gt;MONTH(StartDate),'У6 Ввод'!$D$86="",'У6 Ввод'!$E$86="",'У6 Ввод'!$D$86&gt;$B17),0,MAX(0,MIN(1,'У6 Ввод'!$E$86-NETWORKDAYS('У6 Ввод'!$D$86,$B17)+1))/Настройки!$E$12*100)</f>
        <v>0</v>
      </c>
      <c r="CD17" s="67" t="n">
        <f aca="false">IF(OR($D17=1,MONTH($B17)&lt;&gt;MONTH(StartDate),'У6 Ввод'!$D$87="",'У6 Ввод'!$E$87="",'У6 Ввод'!$D$87&gt;$B17),0,MAX(0,MIN(1,'У6 Ввод'!$E$87-NETWORKDAYS('У6 Ввод'!$D$87,$B17)+1))/Настройки!$E$12*100)</f>
        <v>0</v>
      </c>
      <c r="CE17" s="67" t="n">
        <f aca="false">IF(OR($D17=1,MONTH($B17)&lt;&gt;MONTH(StartDate),'У6 Ввод'!$D$88="",'У6 Ввод'!$E$88="",'У6 Ввод'!$D$88&gt;$B17),0,MAX(0,MIN(1,'У6 Ввод'!$E$88-NETWORKDAYS('У6 Ввод'!$D$88,$B17)+1))/Настройки!$E$12*100)</f>
        <v>0</v>
      </c>
      <c r="CF17" s="67" t="n">
        <f aca="false">IF(OR($D17=1,MONTH($B17)&lt;&gt;MONTH(StartDate),'У6 Ввод'!$D$89="",'У6 Ввод'!$E$89="",'У6 Ввод'!$D$89&gt;$B17),0,MAX(0,MIN(1,'У6 Ввод'!$E$89-NETWORKDAYS('У6 Ввод'!$D$89,$B17)+1))/Настройки!$E$12*100)</f>
        <v>0</v>
      </c>
      <c r="CG17" s="67" t="n">
        <f aca="false">IF(OR($D17=1,MONTH($B17)&lt;&gt;MONTH(StartDate),'У6 Ввод'!$D$90="",'У6 Ввод'!$E$90="",'У6 Ввод'!$D$90&gt;$B17),0,MAX(0,MIN(1,'У6 Ввод'!$E$90-NETWORKDAYS('У6 Ввод'!$D$90,$B17)+1))/Настройки!$E$12*100)</f>
        <v>0</v>
      </c>
      <c r="CH17" s="67" t="n">
        <f aca="false">IF(OR($D17=1,MONTH($B17)&lt;&gt;MONTH(StartDate),'У6 Ввод'!$D$91="",'У6 Ввод'!$E$91="",'У6 Ввод'!$D$91&gt;$B17),0,MAX(0,MIN(1,'У6 Ввод'!$E$91-NETWORKDAYS('У6 Ввод'!$D$91,$B17)+1))/Настройки!$E$12*100)</f>
        <v>0</v>
      </c>
      <c r="CI17" s="67" t="n">
        <f aca="false">IF(OR($D17=1,MONTH($B17)&lt;&gt;MONTH(StartDate),'У6 Ввод'!$D$92="",'У6 Ввод'!$E$92="",'У6 Ввод'!$D$92&gt;$B17),0,MAX(0,MIN(1,'У6 Ввод'!$E$92-NETWORKDAYS('У6 Ввод'!$D$92,$B17)+1))/Настройки!$E$12*100)</f>
        <v>0</v>
      </c>
      <c r="CJ17" s="67" t="n">
        <f aca="false">IF(OR($D17=1,MONTH($B17)&lt;&gt;MONTH(StartDate),'У6 Ввод'!$D$93="",'У6 Ввод'!$E$93="",'У6 Ввод'!$D$93&gt;$B17),0,MAX(0,MIN(1,'У6 Ввод'!$E$93-NETWORKDAYS('У6 Ввод'!$D$93,$B17)+1))/Настройки!$E$12*100)</f>
        <v>0</v>
      </c>
      <c r="CK17" s="67" t="n">
        <f aca="false">IF(OR($D17=1,MONTH($B17)&lt;&gt;MONTH(StartDate),'У6 Ввод'!$D$94="",'У6 Ввод'!$E$94="",'У6 Ввод'!$D$94&gt;$B17),0,MAX(0,MIN(1,'У6 Ввод'!$E$94-NETWORKDAYS('У6 Ввод'!$D$94,$B17)+1))/Настройки!$E$12*100)</f>
        <v>0</v>
      </c>
      <c r="CL17" s="67" t="n">
        <f aca="false">IF(OR($D17=1,MONTH($B17)&lt;&gt;MONTH(StartDate),'У6 Ввод'!$D$95="",'У6 Ввод'!$E$95="",'У6 Ввод'!$D$95&gt;$B17),0,MAX(0,MIN(1,'У6 Ввод'!$E$95-NETWORKDAYS('У6 Ввод'!$D$95,$B17)+1))/Настройки!$E$12*100)</f>
        <v>0</v>
      </c>
      <c r="CM17" s="67" t="n">
        <f aca="false">IF(OR($D17=1,MONTH($B17)&lt;&gt;MONTH(StartDate),'У6 Ввод'!$D$96="",'У6 Ввод'!$E$96="",'У6 Ввод'!$D$96&gt;$B17),0,MAX(0,MIN(1,'У6 Ввод'!$E$96-NETWORKDAYS('У6 Ввод'!$D$96,$B17)+1))/Настройки!$E$12*100)</f>
        <v>0</v>
      </c>
      <c r="CN17" s="67" t="n">
        <f aca="false">IF(OR($D17=1,MONTH($B17)&lt;&gt;MONTH(StartDate),'У6 Ввод'!$D$97="",'У6 Ввод'!$E$97="",'У6 Ввод'!$D$97&gt;$B17),0,MAX(0,MIN(1,'У6 Ввод'!$E$97-NETWORKDAYS('У6 Ввод'!$D$97,$B17)+1))/Настройки!$E$12*100)</f>
        <v>0</v>
      </c>
      <c r="CO17" s="67" t="n">
        <f aca="false">IF(OR($D17=1,MONTH($B17)&lt;&gt;MONTH(StartDate),'У6 Ввод'!$D$98="",'У6 Ввод'!$E$98="",'У6 Ввод'!$D$98&gt;$B17),0,MAX(0,MIN(1,'У6 Ввод'!$E$98-NETWORKDAYS('У6 Ввод'!$D$98,$B17)+1))/Настройки!$E$12*100)</f>
        <v>0</v>
      </c>
      <c r="CP17" s="67" t="n">
        <f aca="false">IF(OR($D17=1,MONTH($B17)&lt;&gt;MONTH(StartDate),'У6 Ввод'!$D$99="",'У6 Ввод'!$E$99="",'У6 Ввод'!$D$99&gt;$B17),0,MAX(0,MIN(1,'У6 Ввод'!$E$99-NETWORKDAYS('У6 Ввод'!$D$99,$B17)+1))/Настройки!$E$12*100)</f>
        <v>0</v>
      </c>
      <c r="CQ17" s="67" t="n">
        <f aca="false">IF(OR($D17=1,MONTH($B17)&lt;&gt;MONTH(StartDate),'У6 Ввод'!$D$100="",'У6 Ввод'!$E$100="",'У6 Ввод'!$D$100&gt;$B17),0,MAX(0,MIN(1,'У6 Ввод'!$E$100-NETWORKDAYS('У6 Ввод'!$D$100,$B17)+1))/Настройки!$E$12*100)</f>
        <v>0</v>
      </c>
      <c r="CR17" s="67" t="n">
        <f aca="false">IF(OR($D17=1,MONTH($B17)&lt;&gt;MONTH(StartDate),'У6 Ввод'!$D$101="",'У6 Ввод'!$E$101="",'У6 Ввод'!$D$101&gt;$B17),0,MAX(0,MIN(1,'У6 Ввод'!$E$101-NETWORKDAYS('У6 Ввод'!$D$101,$B17)+1))/Настройки!$E$12*100)</f>
        <v>0</v>
      </c>
      <c r="CS17" s="67" t="n">
        <f aca="false">IF(OR($D17=1,MONTH($B17)&lt;&gt;MONTH(StartDate),'У6 Ввод'!$D$102="",'У6 Ввод'!$E$102="",'У6 Ввод'!$D$102&gt;$B17),0,MAX(0,MIN(1,'У6 Ввод'!$E$102-NETWORKDAYS('У6 Ввод'!$D$102,$B17)+1))/Настройки!$E$12*100)</f>
        <v>0</v>
      </c>
      <c r="CT17" s="67" t="n">
        <f aca="false">IF(OR($D17=1,MONTH($B17)&lt;&gt;MONTH(StartDate),'У6 Ввод'!$D$103="",'У6 Ввод'!$E$103="",'У6 Ввод'!$D$103&gt;$B17),0,MAX(0,MIN(1,'У6 Ввод'!$E$103-NETWORKDAYS('У6 Ввод'!$D$103,$B17)+1))/Настройки!$E$12*100)</f>
        <v>0</v>
      </c>
      <c r="CU17" s="67" t="n">
        <f aca="false">IF(OR($D17=1,MONTH($B17)&lt;&gt;MONTH(StartDate),'У6 Ввод'!$D$104="",'У6 Ввод'!$E$104="",'У6 Ввод'!$D$104&gt;$B17),0,MAX(0,MIN(1,'У6 Ввод'!$E$104-NETWORKDAYS('У6 Ввод'!$D$104,$B17)+1))/Настройки!$E$12*100)</f>
        <v>0</v>
      </c>
      <c r="CV17" s="67" t="n">
        <f aca="false">IF(OR($D17=1,MONTH($B17)&lt;&gt;MONTH(StartDate),'У6 Ввод'!$D$105="",'У6 Ввод'!$E$105="",'У6 Ввод'!$D$105&gt;$B17),0,MAX(0,MIN(1,'У6 Ввод'!$E$105-NETWORKDAYS('У6 Ввод'!$D$105,$B17)+1))/Настройки!$E$12*100)</f>
        <v>0</v>
      </c>
      <c r="CW17" s="67" t="n">
        <f aca="false">IF(OR($D17=1,MONTH($B17)&lt;&gt;MONTH(StartDate),'У6 Ввод'!$D$106="",'У6 Ввод'!$E$106="",'У6 Ввод'!$D$106&gt;$B17),0,MAX(0,MIN(1,'У6 Ввод'!$E$106-NETWORKDAYS('У6 Ввод'!$D$106,$B17)+1))/Настройки!$E$12*100)</f>
        <v>0</v>
      </c>
      <c r="CX17" s="67" t="n">
        <f aca="false">IF(OR($D17=1,MONTH($B17)&lt;&gt;MONTH(StartDate),'У6 Ввод'!$D$107="",'У6 Ввод'!$E$107="",'У6 Ввод'!$D$107&gt;$B17),0,MAX(0,MIN(1,'У6 Ввод'!$E$107-NETWORKDAYS('У6 Ввод'!$D$107,$B17)+1))/Настройки!$E$12*100)</f>
        <v>0</v>
      </c>
      <c r="CY17" s="67" t="n">
        <f aca="false">IF(OR($D17=1,MONTH($B17)&lt;&gt;MONTH(StartDate),'У6 Ввод'!$D$108="",'У6 Ввод'!$E$108="",'У6 Ввод'!$D$108&gt;$B17),0,MAX(0,MIN(1,'У6 Ввод'!$E$108-NETWORKDAYS('У6 Ввод'!$D$108,$B17)+1))/Настройки!$E$12*100)</f>
        <v>0</v>
      </c>
      <c r="CZ17" s="67" t="n">
        <f aca="false">IF(OR($D17=1,MONTH($B17)&lt;&gt;MONTH(StartDate),'У6 Ввод'!$D$109="",'У6 Ввод'!$E$109="",'У6 Ввод'!$D$109&gt;$B17),0,MAX(0,MIN(1,'У6 Ввод'!$E$109-NETWORKDAYS('У6 Ввод'!$D$109,$B17)+1))/Настройки!$E$12*100)</f>
        <v>0</v>
      </c>
      <c r="DA17" s="67" t="n">
        <f aca="false">IF(OR($D17=1,MONTH($B17)&lt;&gt;MONTH(StartDate),'У6 Ввод'!$D$110="",'У6 Ввод'!$E$110="",'У6 Ввод'!$D$110&gt;$B17),0,MAX(0,MIN(1,'У6 Ввод'!$E$110-NETWORKDAYS('У6 Ввод'!$D$110,$B17)+1))/Настройки!$E$12*100)</f>
        <v>0</v>
      </c>
      <c r="DB17" s="67" t="n">
        <f aca="false">IF(OR($D17=1,MONTH($B17)&lt;&gt;MONTH(StartDate),'У6 Ввод'!$D$111="",'У6 Ввод'!$E$111="",'У6 Ввод'!$D$111&gt;$B17),0,MAX(0,MIN(1,'У6 Ввод'!$E$111-NETWORKDAYS('У6 Ввод'!$D$111,$B17)+1))/Настройки!$E$12*100)</f>
        <v>0</v>
      </c>
      <c r="DC17" s="67" t="n">
        <f aca="false">IF(OR($D17=1,MONTH($B17)&lt;&gt;MONTH(StartDate),'У6 Ввод'!$D$112="",'У6 Ввод'!$E$112="",'У6 Ввод'!$D$112&gt;$B17),0,MAX(0,MIN(1,'У6 Ввод'!$E$112-NETWORKDAYS('У6 Ввод'!$D$112,$B17)+1))/Настройки!$E$12*100)</f>
        <v>0</v>
      </c>
      <c r="DD17" s="67" t="n">
        <f aca="false">IF(OR($D17=1,MONTH($B17)&lt;&gt;MONTH(StartDate),'У6 Ввод'!$D$113="",'У6 Ввод'!$E$113="",'У6 Ввод'!$D$113&gt;$B17),0,MAX(0,MIN(1,'У6 Ввод'!$E$113-NETWORKDAYS('У6 Ввод'!$D$113,$B17)+1))/Настройки!$E$12*100)</f>
        <v>0</v>
      </c>
      <c r="DE17" s="67" t="n">
        <f aca="false">IF(OR($D17=1,MONTH($B17)&lt;&gt;MONTH(StartDate),'У6 Ввод'!$D$114="",'У6 Ввод'!$E$114="",'У6 Ввод'!$D$114&gt;$B17),0,MAX(0,MIN(1,'У6 Ввод'!$E$114-NETWORKDAYS('У6 Ввод'!$D$114,$B17)+1))/Настройки!$E$12*100)</f>
        <v>0</v>
      </c>
      <c r="DF17" s="67" t="n">
        <f aca="false">IF(OR($D17=1,MONTH($B17)&lt;&gt;MONTH(StartDate),'У6 Ввод'!$D$115="",'У6 Ввод'!$E$115="",'У6 Ввод'!$D$115&gt;$B17),0,MAX(0,MIN(1,'У6 Ввод'!$E$115-NETWORKDAYS('У6 Ввод'!$D$115,$B17)+1))/Настройки!$E$12*100)</f>
        <v>0</v>
      </c>
      <c r="DG17" s="67" t="n">
        <f aca="false">IF(OR($D17=1,MONTH($B17)&lt;&gt;MONTH(StartDate),'У6 Ввод'!$D$116="",'У6 Ввод'!$E$116="",'У6 Ввод'!$D$116&gt;$B17),0,MAX(0,MIN(1,'У6 Ввод'!$E$116-NETWORKDAYS('У6 Ввод'!$D$116,$B17)+1))/Настройки!$E$12*100)</f>
        <v>0</v>
      </c>
      <c r="DH17" s="67" t="n">
        <f aca="false">IF(OR($D17=1,MONTH($B17)&lt;&gt;MONTH(StartDate),'У6 Ввод'!$D$117="",'У6 Ввод'!$E$117="",'У6 Ввод'!$D$117&gt;$B17),0,MAX(0,MIN(1,'У6 Ввод'!$E$117-NETWORKDAYS('У6 Ввод'!$D$117,$B17)+1))/Настройки!$E$12*100)</f>
        <v>0</v>
      </c>
      <c r="DI17" s="67" t="n">
        <f aca="false">IF(OR($D17=1,MONTH($B17)&lt;&gt;MONTH(StartDate),'У6 Ввод'!$D$118="",'У6 Ввод'!$E$118="",'У6 Ввод'!$D$118&gt;$B17),0,MAX(0,MIN(1,'У6 Ввод'!$E$118-NETWORKDAYS('У6 Ввод'!$D$118,$B17)+1))/Настройки!$E$12*100)</f>
        <v>0</v>
      </c>
      <c r="DJ17" s="67" t="n">
        <f aca="false">IF(OR($D17=1,MONTH($B17)&lt;&gt;MONTH(StartDate),'У6 Ввод'!$D$119="",'У6 Ввод'!$E$119="",'У6 Ввод'!$D$119&gt;$B17),0,MAX(0,MIN(1,'У6 Ввод'!$E$119-NETWORKDAYS('У6 Ввод'!$D$119,$B17)+1))/Настройки!$E$12*100)</f>
        <v>0</v>
      </c>
      <c r="DK17" s="67" t="n">
        <f aca="false">IF(OR($D17=1,MONTH($B17)&lt;&gt;MONTH(StartDate),'У6 Ввод'!$D$120="",'У6 Ввод'!$E$120="",'У6 Ввод'!$D$120&gt;$B17),0,MAX(0,MIN(1,'У6 Ввод'!$E$120-NETWORKDAYS('У6 Ввод'!$D$120,$B17)+1))/Настройки!$E$12*100)</f>
        <v>0</v>
      </c>
      <c r="DL17" s="67" t="n">
        <f aca="false">IF(OR($D17=1,MONTH($B17)&lt;&gt;MONTH(StartDate),'У6 Ввод'!$D$121="",'У6 Ввод'!$E$121="",'У6 Ввод'!$D$121&gt;$B17),0,MAX(0,MIN(1,'У6 Ввод'!$E$121-NETWORKDAYS('У6 Ввод'!$D$121,$B17)+1))/Настройки!$E$12*100)</f>
        <v>0</v>
      </c>
      <c r="DM17" s="67" t="n">
        <f aca="false">IF(OR($D17=1,MONTH($B17)&lt;&gt;MONTH(StartDate),'У6 Ввод'!$D$122="",'У6 Ввод'!$E$122="",'У6 Ввод'!$D$122&gt;$B17),0,MAX(0,MIN(1,'У6 Ввод'!$E$122-NETWORKDAYS('У6 Ввод'!$D$122,$B17)+1))/Настройки!$E$12*100)</f>
        <v>0</v>
      </c>
      <c r="DN17" s="67" t="n">
        <f aca="false">IF(OR($D17=1,MONTH($B17)&lt;&gt;MONTH(StartDate),'У6 Ввод'!$D$123="",'У6 Ввод'!$E$123="",'У6 Ввод'!$D$123&gt;$B17),0,MAX(0,MIN(1,'У6 Ввод'!$E$123-NETWORKDAYS('У6 Ввод'!$D$123,$B17)+1))/Настройки!$E$12*100)</f>
        <v>0</v>
      </c>
      <c r="DO17" s="67" t="n">
        <f aca="false">IF(OR($D17=1,MONTH($B17)&lt;&gt;MONTH(StartDate),'У6 Ввод'!$D$124="",'У6 Ввод'!$E$124="",'У6 Ввод'!$D$124&gt;$B17),0,MAX(0,MIN(1,'У6 Ввод'!$E$124-NETWORKDAYS('У6 Ввод'!$D$124,$B17)+1))/Настройки!$E$12*100)</f>
        <v>0</v>
      </c>
      <c r="DP17" s="67" t="n">
        <f aca="false">IF(OR($D17=1,MONTH($B17)&lt;&gt;MONTH(StartDate),'У6 Ввод'!$D$125="",'У6 Ввод'!$E$125="",'У6 Ввод'!$D$125&gt;$B17),0,MAX(0,MIN(1,'У6 Ввод'!$E$125-NETWORKDAYS('У6 Ввод'!$D$125,$B17)+1))/Настройки!$E$12*100)</f>
        <v>0</v>
      </c>
      <c r="DQ17" s="67" t="n">
        <f aca="false">IF(OR($D17=1,MONTH($B17)&lt;&gt;MONTH(StartDate),'У6 Ввод'!$D$126="",'У6 Ввод'!$E$126="",'У6 Ввод'!$D$126&gt;$B17),0,MAX(0,MIN(1,'У6 Ввод'!$E$126-NETWORKDAYS('У6 Ввод'!$D$126,$B17)+1))/Настройки!$E$12*100)</f>
        <v>0</v>
      </c>
      <c r="DR17" s="67" t="n">
        <f aca="false">IF(OR($D17=1,MONTH($B17)&lt;&gt;MONTH(StartDate),'У6 Ввод'!$D$127="",'У6 Ввод'!$E$127="",'У6 Ввод'!$D$127&gt;$B17),0,MAX(0,MIN(1,'У6 Ввод'!$E$127-NETWORKDAYS('У6 Ввод'!$D$127,$B17)+1))/Настройки!$E$12*100)</f>
        <v>0</v>
      </c>
      <c r="DS17" s="67" t="n">
        <f aca="false">IF(OR($D17=1,MONTH($B17)&lt;&gt;MONTH(StartDate),'У6 Ввод'!$D$128="",'У6 Ввод'!$E$128="",'У6 Ввод'!$D$128&gt;$B17),0,MAX(0,MIN(1,'У6 Ввод'!$E$128-NETWORKDAYS('У6 Ввод'!$D$128,$B17)+1))/Настройки!$E$12*100)</f>
        <v>0</v>
      </c>
      <c r="DT17" s="67" t="n">
        <f aca="false">IF(OR($D17=1,MONTH($B17)&lt;&gt;MONTH(StartDate),'У6 Ввод'!$D$129="",'У6 Ввод'!$E$129="",'У6 Ввод'!$D$129&gt;$B17),0,MAX(0,MIN(1,'У6 Ввод'!$E$129-NETWORKDAYS('У6 Ввод'!$D$129,$B17)+1))/Настройки!$E$12*100)</f>
        <v>0</v>
      </c>
      <c r="DU17" s="67" t="n">
        <f aca="false">IF(OR($D17=1,MONTH($B17)&lt;&gt;MONTH(StartDate),'У6 Ввод'!$D$130="",'У6 Ввод'!$E$130="",'У6 Ввод'!$D$130&gt;$B17),0,MAX(0,MIN(1,'У6 Ввод'!$E$130-NETWORKDAYS('У6 Ввод'!$D$130,$B17)+1))/Настройки!$E$12*100)</f>
        <v>0</v>
      </c>
      <c r="DV17" s="67" t="n">
        <f aca="false">IF(OR($D17=1,MONTH($B17)&lt;&gt;MONTH(StartDate),'У6 Ввод'!$D$131="",'У6 Ввод'!$E$131="",'У6 Ввод'!$D$131&gt;$B17),0,MAX(0,MIN(1,'У6 Ввод'!$E$131-NETWORKDAYS('У6 Ввод'!$D$131,$B17)+1))/Настройки!$E$12*100)</f>
        <v>0</v>
      </c>
      <c r="DW17" s="67" t="n">
        <f aca="false">IF(OR($D17=1,MONTH($B17)&lt;&gt;MONTH(StartDate),'У6 Ввод'!$D$132="",'У6 Ввод'!$E$132="",'У6 Ввод'!$D$132&gt;$B17),0,MAX(0,MIN(1,'У6 Ввод'!$E$132-NETWORKDAYS('У6 Ввод'!$D$132,$B17)+1))/Настройки!$E$12*100)</f>
        <v>0</v>
      </c>
      <c r="DX17" s="67" t="n">
        <f aca="false">IF(OR($D17=1,MONTH($B17)&lt;&gt;MONTH(StartDate),'У6 Ввод'!$D$133="",'У6 Ввод'!$E$133="",'У6 Ввод'!$D$133&gt;$B17),0,MAX(0,MIN(1,'У6 Ввод'!$E$133-NETWORKDAYS('У6 Ввод'!$D$133,$B17)+1))/Настройки!$E$12*100)</f>
        <v>0</v>
      </c>
      <c r="DY17" s="67" t="n">
        <f aca="false">IF(OR($D17=1,MONTH($B17)&lt;&gt;MONTH(StartDate),'У6 Ввод'!$D$134="",'У6 Ввод'!$E$134="",'У6 Ввод'!$D$134&gt;$B17),0,MAX(0,MIN(1,'У6 Ввод'!$E$134-NETWORKDAYS('У6 Ввод'!$D$134,$B17)+1))/Настройки!$E$12*100)</f>
        <v>0</v>
      </c>
      <c r="DZ17" s="67" t="n">
        <f aca="false">IF(OR($D17=1,MONTH($B17)&lt;&gt;MONTH(StartDate),'У6 Ввод'!$D$135="",'У6 Ввод'!$E$135="",'У6 Ввод'!$D$135&gt;$B17),0,MAX(0,MIN(1,'У6 Ввод'!$E$135-NETWORKDAYS('У6 Ввод'!$D$135,$B17)+1))/Настройки!$E$12*100)</f>
        <v>0</v>
      </c>
      <c r="EA17" s="67" t="n">
        <f aca="false">IF(OR($D17=1,MONTH($B17)&lt;&gt;MONTH(StartDate),'У6 Ввод'!$D$136="",'У6 Ввод'!$E$136="",'У6 Ввод'!$D$136&gt;$B17),0,MAX(0,MIN(1,'У6 Ввод'!$E$136-NETWORKDAYS('У6 Ввод'!$D$136,$B17)+1))/Настройки!$E$12*100)</f>
        <v>0</v>
      </c>
      <c r="EB17" s="67" t="n">
        <f aca="false">IF(OR($D17=1,MONTH($B17)&lt;&gt;MONTH(StartDate),'У6 Ввод'!$D$137="",'У6 Ввод'!$E$137="",'У6 Ввод'!$D$137&gt;$B17),0,MAX(0,MIN(1,'У6 Ввод'!$E$137-NETWORKDAYS('У6 Ввод'!$D$137,$B17)+1))/Настройки!$E$12*100)</f>
        <v>0</v>
      </c>
      <c r="EC17" s="67" t="n">
        <f aca="false">IF(OR($D17=1,MONTH($B17)&lt;&gt;MONTH(StartDate),'У6 Ввод'!$D$138="",'У6 Ввод'!$E$138="",'У6 Ввод'!$D$138&gt;$B17),0,MAX(0,MIN(1,'У6 Ввод'!$E$138-NETWORKDAYS('У6 Ввод'!$D$138,$B17)+1))/Настройки!$E$12*100)</f>
        <v>0</v>
      </c>
      <c r="ED17" s="67" t="n">
        <f aca="false">IF(OR($D17=1,MONTH($B17)&lt;&gt;MONTH(StartDate),'У6 Ввод'!$D$139="",'У6 Ввод'!$E$139="",'У6 Ввод'!$D$139&gt;$B17),0,MAX(0,MIN(1,'У6 Ввод'!$E$139-NETWORKDAYS('У6 Ввод'!$D$139,$B17)+1))/Настройки!$E$12*100)</f>
        <v>0</v>
      </c>
      <c r="EE17" s="67" t="n">
        <f aca="false">IF(OR($D17=1,MONTH($B17)&lt;&gt;MONTH(StartDate),'У6 Ввод'!$D$140="",'У6 Ввод'!$E$140="",'У6 Ввод'!$D$140&gt;$B17),0,MAX(0,MIN(1,'У6 Ввод'!$E$140-NETWORKDAYS('У6 Ввод'!$D$140,$B17)+1))/Настройки!$E$12*100)</f>
        <v>0</v>
      </c>
      <c r="EF17" s="67" t="n">
        <f aca="false">IF(OR($D17=1,MONTH($B17)&lt;&gt;MONTH(StartDate),'У6 Ввод'!$D$141="",'У6 Ввод'!$E$141="",'У6 Ввод'!$D$141&gt;$B17),0,MAX(0,MIN(1,'У6 Ввод'!$E$141-NETWORKDAYS('У6 Ввод'!$D$141,$B17)+1))/Настройки!$E$12*100)</f>
        <v>0</v>
      </c>
      <c r="EG17" s="67" t="n">
        <f aca="false">IF(OR($D17=1,MONTH($B17)&lt;&gt;MONTH(StartDate),'У6 Ввод'!$D$142="",'У6 Ввод'!$E$142="",'У6 Ввод'!$D$142&gt;$B17),0,MAX(0,MIN(1,'У6 Ввод'!$E$142-NETWORKDAYS('У6 Ввод'!$D$142,$B17)+1))/Настройки!$E$12*100)</f>
        <v>0</v>
      </c>
      <c r="EH17" s="67" t="n">
        <f aca="false">IF(OR($D17=1,MONTH($B17)&lt;&gt;MONTH(StartDate),'У6 Ввод'!$D$143="",'У6 Ввод'!$E$143="",'У6 Ввод'!$D$143&gt;$B17),0,MAX(0,MIN(1,'У6 Ввод'!$E$143-NETWORKDAYS('У6 Ввод'!$D$143,$B17)+1))/Настройки!$E$12*100)</f>
        <v>0</v>
      </c>
      <c r="EI17" s="67" t="n">
        <f aca="false">IF(OR($D17=1,MONTH($B17)&lt;&gt;MONTH(StartDate),'У6 Ввод'!$D$144="",'У6 Ввод'!$E$144="",'У6 Ввод'!$D$144&gt;$B17),0,MAX(0,MIN(1,'У6 Ввод'!$E$144-NETWORKDAYS('У6 Ввод'!$D$144,$B17)+1))/Настройки!$E$12*100)</f>
        <v>0</v>
      </c>
      <c r="EJ17" s="67" t="n">
        <f aca="false">IF(OR($D17=1,MONTH($B17)&lt;&gt;MONTH(StartDate),'У6 Ввод'!$D$145="",'У6 Ввод'!$E$145="",'У6 Ввод'!$D$145&gt;$B17),0,MAX(0,MIN(1,'У6 Ввод'!$E$145-NETWORKDAYS('У6 Ввод'!$D$145,$B17)+1))/Настройки!$E$12*100)</f>
        <v>0</v>
      </c>
      <c r="EK17" s="67" t="n">
        <f aca="false">IF(OR($D17=1,MONTH($B17)&lt;&gt;MONTH(StartDate),'У6 Ввод'!$D$146="",'У6 Ввод'!$E$146="",'У6 Ввод'!$D$146&gt;$B17),0,MAX(0,MIN(1,'У6 Ввод'!$E$146-NETWORKDAYS('У6 Ввод'!$D$146,$B17)+1))/Настройки!$E$12*100)</f>
        <v>0</v>
      </c>
      <c r="EL17" s="67" t="n">
        <f aca="false">IF(OR($D17=1,MONTH($B17)&lt;&gt;MONTH(StartDate),'У6 Ввод'!$D$147="",'У6 Ввод'!$E$147="",'У6 Ввод'!$D$147&gt;$B17),0,MAX(0,MIN(1,'У6 Ввод'!$E$147-NETWORKDAYS('У6 Ввод'!$D$147,$B17)+1))/Настройки!$E$12*100)</f>
        <v>0</v>
      </c>
      <c r="EM17" s="67" t="n">
        <f aca="false">IF(OR($D17=1,MONTH($B17)&lt;&gt;MONTH(StartDate),'У6 Ввод'!$D$148="",'У6 Ввод'!$E$148="",'У6 Ввод'!$D$148&gt;$B17),0,MAX(0,MIN(1,'У6 Ввод'!$E$148-NETWORKDAYS('У6 Ввод'!$D$148,$B17)+1))/Настройки!$E$12*100)</f>
        <v>0</v>
      </c>
      <c r="EN17" s="67" t="n">
        <f aca="false">IF(OR($D17=1,MONTH($B17)&lt;&gt;MONTH(StartDate),'У6 Ввод'!$D$149="",'У6 Ввод'!$E$149="",'У6 Ввод'!$D$149&gt;$B17),0,MAX(0,MIN(1,'У6 Ввод'!$E$149-NETWORKDAYS('У6 Ввод'!$D$149,$B17)+1))/Настройки!$E$12*100)</f>
        <v>0</v>
      </c>
      <c r="EO17" s="67" t="n">
        <f aca="false">IF(OR($D17=1,MONTH($B17)&lt;&gt;MONTH(StartDate),'У6 Ввод'!$D$150="",'У6 Ввод'!$E$150="",'У6 Ввод'!$D$150&gt;$B17),0,MAX(0,MIN(1,'У6 Ввод'!$E$150-NETWORKDAYS('У6 Ввод'!$D$150,$B17)+1))/Настройки!$E$12*100)</f>
        <v>0</v>
      </c>
      <c r="EP17" s="67" t="n">
        <f aca="false">IF(OR($D17=1,MONTH($B17)&lt;&gt;MONTH(StartDate),'У6 Ввод'!$D$151="",'У6 Ввод'!$E$151="",'У6 Ввод'!$D$151&gt;$B17),0,MAX(0,MIN(1,'У6 Ввод'!$E$151-NETWORKDAYS('У6 Ввод'!$D$151,$B17)+1))/Настройки!$E$12*100)</f>
        <v>0</v>
      </c>
      <c r="EQ17" s="67" t="n">
        <f aca="false">IF(OR($D17=1,MONTH($B17)&lt;&gt;MONTH(StartDate),'У6 Ввод'!$D$152="",'У6 Ввод'!$E$152="",'У6 Ввод'!$D$152&gt;$B17),0,MAX(0,MIN(1,'У6 Ввод'!$E$152-NETWORKDAYS('У6 Ввод'!$D$152,$B17)+1))/Настройки!$E$12*100)</f>
        <v>0</v>
      </c>
      <c r="ER17" s="67" t="n">
        <f aca="false">IF(OR($D17=1,MONTH($B17)&lt;&gt;MONTH(StartDate),'У6 Ввод'!$D$153="",'У6 Ввод'!$E$153="",'У6 Ввод'!$D$153&gt;$B17),0,MAX(0,MIN(1,'У6 Ввод'!$E$153-NETWORKDAYS('У6 Ввод'!$D$153,$B17)+1))/Настройки!$E$12*100)</f>
        <v>0</v>
      </c>
      <c r="ES17" s="67" t="n">
        <f aca="false">IF(OR($D17=1,MONTH($B17)&lt;&gt;MONTH(StartDate),'У6 Ввод'!$D$154="",'У6 Ввод'!$E$154="",'У6 Ввод'!$D$154&gt;$B17),0,MAX(0,MIN(1,'У6 Ввод'!$E$154-NETWORKDAYS('У6 Ввод'!$D$154,$B17)+1))/Настройки!$E$12*100)</f>
        <v>0</v>
      </c>
      <c r="ET17" s="67" t="n">
        <f aca="false">IF(OR($D17=1,MONTH($B17)&lt;&gt;MONTH(StartDate),'У6 Ввод'!$D$155="",'У6 Ввод'!$E$155="",'У6 Ввод'!$D$155&gt;$B17),0,MAX(0,MIN(1,'У6 Ввод'!$E$155-NETWORKDAYS('У6 Ввод'!$D$155,$B17)+1))/Настройки!$E$12*100)</f>
        <v>0</v>
      </c>
      <c r="EU17" s="67" t="n">
        <f aca="false">IF(OR($D17=1,MONTH($B17)&lt;&gt;MONTH(StartDate),'У6 Ввод'!$D$156="",'У6 Ввод'!$E$156="",'У6 Ввод'!$D$156&gt;$B17),0,MAX(0,MIN(1,'У6 Ввод'!$E$156-NETWORKDAYS('У6 Ввод'!$D$156,$B17)+1))/Настройки!$E$12*100)</f>
        <v>0</v>
      </c>
      <c r="EV17" s="67" t="n">
        <f aca="false">IF(OR($D17=1,MONTH($B17)&lt;&gt;MONTH(StartDate),'У6 Ввод'!$D$157="",'У6 Ввод'!$E$157="",'У6 Ввод'!$D$157&gt;$B17),0,MAX(0,MIN(1,'У6 Ввод'!$E$157-NETWORKDAYS('У6 Ввод'!$D$157,$B17)+1))/Настройки!$E$12*100)</f>
        <v>0</v>
      </c>
      <c r="EW17" s="67" t="n">
        <f aca="false">IF(OR($D17=1,MONTH($B17)&lt;&gt;MONTH(StartDate),'У6 Ввод'!$D$158="",'У6 Ввод'!$E$158="",'У6 Ввод'!$D$158&gt;$B17),0,MAX(0,MIN(1,'У6 Ввод'!$E$158-NETWORKDAYS('У6 Ввод'!$D$158,$B17)+1))/Настройки!$E$12*100)</f>
        <v>0</v>
      </c>
      <c r="EX17" s="67" t="n">
        <f aca="false">IF(OR($D17=1,MONTH($B17)&lt;&gt;MONTH(StartDate),'У6 Ввод'!$D$159="",'У6 Ввод'!$E$159="",'У6 Ввод'!$D$159&gt;$B17),0,MAX(0,MIN(1,'У6 Ввод'!$E$159-NETWORKDAYS('У6 Ввод'!$D$159,$B17)+1))/Настройки!$E$12*100)</f>
        <v>0</v>
      </c>
      <c r="EY17" s="67" t="n">
        <f aca="false">IF(OR($D17=1,MONTH($B17)&lt;&gt;MONTH(StartDate),'У6 Ввод'!$D$160="",'У6 Ввод'!$E$160="",'У6 Ввод'!$D$160&gt;$B17),0,MAX(0,MIN(1,'У6 Ввод'!$E$160-NETWORKDAYS('У6 Ввод'!$D$160,$B17)+1))/Настройки!$E$12*100)</f>
        <v>0</v>
      </c>
      <c r="EZ17" s="67" t="n">
        <f aca="false">IF(OR($D17=1,MONTH($B17)&lt;&gt;MONTH(StartDate),'У6 Ввод'!$D$161="",'У6 Ввод'!$E$161="",'У6 Ввод'!$D$161&gt;$B17),0,MAX(0,MIN(1,'У6 Ввод'!$E$161-NETWORKDAYS('У6 Ввод'!$D$161,$B17)+1))/Настройки!$E$12*100)</f>
        <v>0</v>
      </c>
      <c r="FA17" s="67" t="n">
        <f aca="false">IF(OR($D17=1,MONTH($B17)&lt;&gt;MONTH(StartDate),'У6 Ввод'!$D$162="",'У6 Ввод'!$E$162="",'У6 Ввод'!$D$162&gt;$B17),0,MAX(0,MIN(1,'У6 Ввод'!$E$162-NETWORKDAYS('У6 Ввод'!$D$162,$B17)+1))/Настройки!$E$12*100)</f>
        <v>0</v>
      </c>
      <c r="FB17" s="67" t="n">
        <f aca="false">IF(OR($D17=1,MONTH($B17)&lt;&gt;MONTH(StartDate),'У6 Ввод'!$D$163="",'У6 Ввод'!$E$163="",'У6 Ввод'!$D$163&gt;$B17),0,MAX(0,MIN(1,'У6 Ввод'!$E$163-NETWORKDAYS('У6 Ввод'!$D$163,$B17)+1))/Настройки!$E$12*100)</f>
        <v>0</v>
      </c>
      <c r="FC17" s="67" t="n">
        <f aca="false">IF(OR($D17=1,MONTH($B17)&lt;&gt;MONTH(StartDate),'У6 Ввод'!$D$164="",'У6 Ввод'!$E$164="",'У6 Ввод'!$D$164&gt;$B17),0,MAX(0,MIN(1,'У6 Ввод'!$E$164-NETWORKDAYS('У6 Ввод'!$D$164,$B17)+1))/Настройки!$E$12*100)</f>
        <v>0</v>
      </c>
      <c r="FD17" s="67" t="n">
        <f aca="false">IF(OR($D17=1,MONTH($B17)&lt;&gt;MONTH(StartDate),'У6 Ввод'!$D$165="",'У6 Ввод'!$E$165="",'У6 Ввод'!$D$165&gt;$B17),0,MAX(0,MIN(1,'У6 Ввод'!$E$165-NETWORKDAYS('У6 Ввод'!$D$165,$B17)+1))/Настройки!$E$12*100)</f>
        <v>0</v>
      </c>
      <c r="FE17" s="67" t="n">
        <f aca="false">IF(OR($D17=1,MONTH($B17)&lt;&gt;MONTH(StartDate),'У6 Ввод'!$D$166="",'У6 Ввод'!$E$166="",'У6 Ввод'!$D$166&gt;$B17),0,MAX(0,MIN(1,'У6 Ввод'!$E$166-NETWORKDAYS('У6 Ввод'!$D$166,$B17)+1))/Настройки!$E$12*100)</f>
        <v>0</v>
      </c>
      <c r="FF17" s="67" t="n">
        <f aca="false">IF(OR($D17=1,MONTH($B17)&lt;&gt;MONTH(StartDate),'У6 Ввод'!$D$167="",'У6 Ввод'!$E$167="",'У6 Ввод'!$D$167&gt;$B17),0,MAX(0,MIN(1,'У6 Ввод'!$E$167-NETWORKDAYS('У6 Ввод'!$D$167,$B17)+1))/Настройки!$E$12*100)</f>
        <v>0</v>
      </c>
      <c r="FG17" s="67" t="n">
        <f aca="false">IF(OR($D17=1,MONTH($B17)&lt;&gt;MONTH(StartDate),'У6 Ввод'!$D$168="",'У6 Ввод'!$E$168="",'У6 Ввод'!$D$168&gt;$B17),0,MAX(0,MIN(1,'У6 Ввод'!$E$168-NETWORKDAYS('У6 Ввод'!$D$168,$B17)+1))/Настройки!$E$12*100)</f>
        <v>0</v>
      </c>
      <c r="FH17" s="67" t="n">
        <f aca="false">IF(OR($D17=1,MONTH($B17)&lt;&gt;MONTH(StartDate),'У6 Ввод'!$D$169="",'У6 Ввод'!$E$169="",'У6 Ввод'!$D$169&gt;$B17),0,MAX(0,MIN(1,'У6 Ввод'!$E$169-NETWORKDAYS('У6 Ввод'!$D$169,$B17)+1))/Настройки!$E$12*100)</f>
        <v>0</v>
      </c>
      <c r="FI17" s="67" t="n">
        <f aca="false">IF(OR($D17=1,MONTH($B17)&lt;&gt;MONTH(StartDate),'У6 Ввод'!$D$170="",'У6 Ввод'!$E$170="",'У6 Ввод'!$D$170&gt;$B17),0,MAX(0,MIN(1,'У6 Ввод'!$E$170-NETWORKDAYS('У6 Ввод'!$D$170,$B17)+1))/Настройки!$E$12*100)</f>
        <v>0</v>
      </c>
      <c r="FJ17" s="67" t="n">
        <f aca="false">IF(OR($D17=1,MONTH($B17)&lt;&gt;MONTH(StartDate),'У6 Ввод'!$D$171="",'У6 Ввод'!$E$171="",'У6 Ввод'!$D$171&gt;$B17),0,MAX(0,MIN(1,'У6 Ввод'!$E$171-NETWORKDAYS('У6 Ввод'!$D$171,$B17)+1))/Настройки!$E$12*100)</f>
        <v>0</v>
      </c>
      <c r="FK17" s="67" t="n">
        <f aca="false">IF(OR($D17=1,MONTH($B17)&lt;&gt;MONTH(StartDate),'У6 Ввод'!$D$172="",'У6 Ввод'!$E$172="",'У6 Ввод'!$D$172&gt;$B17),0,MAX(0,MIN(1,'У6 Ввод'!$E$172-NETWORKDAYS('У6 Ввод'!$D$172,$B17)+1))/Настройки!$E$12*100)</f>
        <v>0</v>
      </c>
      <c r="FL17" s="67" t="n">
        <f aca="false">IF(OR($D17=1,MONTH($B17)&lt;&gt;MONTH(StartDate),'У6 Ввод'!$D$173="",'У6 Ввод'!$E$173="",'У6 Ввод'!$D$173&gt;$B17),0,MAX(0,MIN(1,'У6 Ввод'!$E$173-NETWORKDAYS('У6 Ввод'!$D$173,$B17)+1))/Настройки!$E$12*100)</f>
        <v>0</v>
      </c>
      <c r="FM17" s="67" t="n">
        <f aca="false">IF(OR($D17=1,MONTH($B17)&lt;&gt;MONTH(StartDate),'У6 Ввод'!$D$174="",'У6 Ввод'!$E$174="",'У6 Ввод'!$D$174&gt;$B17),0,MAX(0,MIN(1,'У6 Ввод'!$E$174-NETWORKDAYS('У6 Ввод'!$D$174,$B17)+1))/Настройки!$E$12*100)</f>
        <v>0</v>
      </c>
      <c r="FN17" s="67" t="n">
        <f aca="false">IF(OR($D17=1,MONTH($B17)&lt;&gt;MONTH(StartDate),'У6 Ввод'!$D$175="",'У6 Ввод'!$E$175="",'У6 Ввод'!$D$175&gt;$B17),0,MAX(0,MIN(1,'У6 Ввод'!$E$175-NETWORKDAYS('У6 Ввод'!$D$175,$B17)+1))/Настройки!$E$12*100)</f>
        <v>0</v>
      </c>
      <c r="FO17" s="67" t="n">
        <f aca="false">IF(OR($D17=1,MONTH($B17)&lt;&gt;MONTH(StartDate),'У6 Ввод'!$D$176="",'У6 Ввод'!$E$176="",'У6 Ввод'!$D$176&gt;$B17),0,MAX(0,MIN(1,'У6 Ввод'!$E$176-NETWORKDAYS('У6 Ввод'!$D$176,$B17)+1))/Настройки!$E$12*100)</f>
        <v>0</v>
      </c>
      <c r="FP17" s="67" t="n">
        <f aca="false">IF(OR($D17=1,MONTH($B17)&lt;&gt;MONTH(StartDate),'У6 Ввод'!$D$177="",'У6 Ввод'!$E$177="",'У6 Ввод'!$D$177&gt;$B17),0,MAX(0,MIN(1,'У6 Ввод'!$E$177-NETWORKDAYS('У6 Ввод'!$D$177,$B17)+1))/Настройки!$E$12*100)</f>
        <v>0</v>
      </c>
      <c r="FQ17" s="67" t="n">
        <f aca="false">IF(OR($D17=1,MONTH($B17)&lt;&gt;MONTH(StartDate),'У6 Ввод'!$D$178="",'У6 Ввод'!$E$178="",'У6 Ввод'!$D$178&gt;$B17),0,MAX(0,MIN(1,'У6 Ввод'!$E$178-NETWORKDAYS('У6 Ввод'!$D$178,$B17)+1))/Настройки!$E$12*100)</f>
        <v>0</v>
      </c>
      <c r="FR17" s="67" t="n">
        <f aca="false">IF(OR($D17=1,MONTH($B17)&lt;&gt;MONTH(StartDate),'У6 Ввод'!$D$179="",'У6 Ввод'!$E$179="",'У6 Ввод'!$D$179&gt;$B17),0,MAX(0,MIN(1,'У6 Ввод'!$E$179-NETWORKDAYS('У6 Ввод'!$D$179,$B17)+1))/Настройки!$E$12*100)</f>
        <v>0</v>
      </c>
      <c r="FS17" s="67" t="n">
        <f aca="false">IF(OR($D17=1,MONTH($B17)&lt;&gt;MONTH(StartDate),'У6 Ввод'!$D$180="",'У6 Ввод'!$E$180="",'У6 Ввод'!$D$180&gt;$B17),0,MAX(0,MIN(1,'У6 Ввод'!$E$180-NETWORKDAYS('У6 Ввод'!$D$180,$B17)+1))/Настройки!$E$12*100)</f>
        <v>0</v>
      </c>
      <c r="FT17" s="67" t="n">
        <f aca="false">IF(OR($D17=1,MONTH($B17)&lt;&gt;MONTH(StartDate),'У6 Ввод'!$D$181="",'У6 Ввод'!$E$181="",'У6 Ввод'!$D$181&gt;$B17),0,MAX(0,MIN(1,'У6 Ввод'!$E$181-NETWORKDAYS('У6 Ввод'!$D$181,$B17)+1))/Настройки!$E$12*100)</f>
        <v>0</v>
      </c>
      <c r="FU17" s="67" t="n">
        <f aca="false">IF(OR($D17=1,MONTH($B17)&lt;&gt;MONTH(StartDate),'У6 Ввод'!$D$182="",'У6 Ввод'!$E$182="",'У6 Ввод'!$D$182&gt;$B17),0,MAX(0,MIN(1,'У6 Ввод'!$E$182-NETWORKDAYS('У6 Ввод'!$D$182,$B17)+1))/Настройки!$E$12*100)</f>
        <v>0</v>
      </c>
      <c r="FV17" s="67" t="n">
        <f aca="false">IF(OR($D17=1,MONTH($B17)&lt;&gt;MONTH(StartDate),'У6 Ввод'!$D$183="",'У6 Ввод'!$E$183="",'У6 Ввод'!$D$183&gt;$B17),0,MAX(0,MIN(1,'У6 Ввод'!$E$183-NETWORKDAYS('У6 Ввод'!$D$183,$B17)+1))/Настройки!$E$12*100)</f>
        <v>0</v>
      </c>
      <c r="FW17" s="67" t="n">
        <f aca="false">IF(OR($D17=1,MONTH($B17)&lt;&gt;MONTH(StartDate),'У6 Ввод'!$D$184="",'У6 Ввод'!$E$184="",'У6 Ввод'!$D$184&gt;$B17),0,MAX(0,MIN(1,'У6 Ввод'!$E$184-NETWORKDAYS('У6 Ввод'!$D$184,$B17)+1))/Настройки!$E$12*100)</f>
        <v>0</v>
      </c>
      <c r="FX17" s="67" t="n">
        <f aca="false">IF(OR($D17=1,MONTH($B17)&lt;&gt;MONTH(StartDate),'У6 Ввод'!$D$185="",'У6 Ввод'!$E$185="",'У6 Ввод'!$D$185&gt;$B17),0,MAX(0,MIN(1,'У6 Ввод'!$E$185-NETWORKDAYS('У6 Ввод'!$D$185,$B17)+1))/Настройки!$E$12*100)</f>
        <v>0</v>
      </c>
      <c r="FY17" s="67" t="n">
        <f aca="false">IF(OR($D17=1,MONTH($B17)&lt;&gt;MONTH(StartDate),'У6 Ввод'!$D$186="",'У6 Ввод'!$E$186="",'У6 Ввод'!$D$186&gt;$B17),0,MAX(0,MIN(1,'У6 Ввод'!$E$186-NETWORKDAYS('У6 Ввод'!$D$186,$B17)+1))/Настройки!$E$12*100)</f>
        <v>0</v>
      </c>
      <c r="FZ17" s="67" t="n">
        <f aca="false">IF(OR($D17=1,MONTH($B17)&lt;&gt;MONTH(StartDate),'У6 Ввод'!$D$187="",'У6 Ввод'!$E$187="",'У6 Ввод'!$D$187&gt;$B17),0,MAX(0,MIN(1,'У6 Ввод'!$E$187-NETWORKDAYS('У6 Ввод'!$D$187,$B17)+1))/Настройки!$E$12*100)</f>
        <v>0</v>
      </c>
      <c r="GA17" s="67" t="n">
        <f aca="false">IF(OR($D17=1,MONTH($B17)&lt;&gt;MONTH(StartDate),'У6 Ввод'!$D$188="",'У6 Ввод'!$E$188="",'У6 Ввод'!$D$188&gt;$B17),0,MAX(0,MIN(1,'У6 Ввод'!$E$188-NETWORKDAYS('У6 Ввод'!$D$188,$B17)+1))/Настройки!$E$12*100)</f>
        <v>0</v>
      </c>
      <c r="GB17" s="67" t="n">
        <f aca="false">IF(OR($D17=1,MONTH($B17)&lt;&gt;MONTH(StartDate),'У6 Ввод'!$D$189="",'У6 Ввод'!$E$189="",'У6 Ввод'!$D$189&gt;$B17),0,MAX(0,MIN(1,'У6 Ввод'!$E$189-NETWORKDAYS('У6 Ввод'!$D$189,$B17)+1))/Настройки!$E$12*100)</f>
        <v>0</v>
      </c>
      <c r="GC17" s="67" t="n">
        <f aca="false">IF(OR($D17=1,MONTH($B17)&lt;&gt;MONTH(StartDate),'У6 Ввод'!$D$190="",'У6 Ввод'!$E$190="",'У6 Ввод'!$D$190&gt;$B17),0,MAX(0,MIN(1,'У6 Ввод'!$E$190-NETWORKDAYS('У6 Ввод'!$D$190,$B17)+1))/Настройки!$E$12*100)</f>
        <v>0</v>
      </c>
      <c r="GD17" s="67" t="n">
        <f aca="false">IF(OR($D17=1,MONTH($B17)&lt;&gt;MONTH(StartDate),'У6 Ввод'!$D$191="",'У6 Ввод'!$E$191="",'У6 Ввод'!$D$191&gt;$B17),0,MAX(0,MIN(1,'У6 Ввод'!$E$191-NETWORKDAYS('У6 Ввод'!$D$191,$B17)+1))/Настройки!$E$12*100)</f>
        <v>0</v>
      </c>
      <c r="GE17" s="67" t="n">
        <f aca="false">IF(OR($D17=1,MONTH($B17)&lt;&gt;MONTH(StartDate),'У6 Ввод'!$D$192="",'У6 Ввод'!$E$192="",'У6 Ввод'!$D$192&gt;$B17),0,MAX(0,MIN(1,'У6 Ввод'!$E$192-NETWORKDAYS('У6 Ввод'!$D$192,$B17)+1))/Настройки!$E$12*100)</f>
        <v>0</v>
      </c>
      <c r="GF17" s="67" t="n">
        <f aca="false">IF(OR($D17=1,MONTH($B17)&lt;&gt;MONTH(StartDate),'У6 Ввод'!$D$193="",'У6 Ввод'!$E$193="",'У6 Ввод'!$D$193&gt;$B17),0,MAX(0,MIN(1,'У6 Ввод'!$E$193-NETWORKDAYS('У6 Ввод'!$D$193,$B17)+1))/Настройки!$E$12*100)</f>
        <v>0</v>
      </c>
      <c r="GG17" s="67" t="n">
        <f aca="false">IF(OR($D17=1,MONTH($B17)&lt;&gt;MONTH(StartDate),'У6 Ввод'!$D$194="",'У6 Ввод'!$E$194="",'У6 Ввод'!$D$194&gt;$B17),0,MAX(0,MIN(1,'У6 Ввод'!$E$194-NETWORKDAYS('У6 Ввод'!$D$194,$B17)+1))/Настройки!$E$12*100)</f>
        <v>0</v>
      </c>
      <c r="GH17" s="67" t="n">
        <f aca="false">IF(OR($D17=1,MONTH($B17)&lt;&gt;MONTH(StartDate),'У6 Ввод'!$D$195="",'У6 Ввод'!$E$195="",'У6 Ввод'!$D$195&gt;$B17),0,MAX(0,MIN(1,'У6 Ввод'!$E$195-NETWORKDAYS('У6 Ввод'!$D$195,$B17)+1))/Настройки!$E$12*100)</f>
        <v>0</v>
      </c>
      <c r="GI17" s="67" t="n">
        <f aca="false">IF(OR($D17=1,MONTH($B17)&lt;&gt;MONTH(StartDate),'У6 Ввод'!$D$196="",'У6 Ввод'!$E$196="",'У6 Ввод'!$D$196&gt;$B17),0,MAX(0,MIN(1,'У6 Ввод'!$E$196-NETWORKDAYS('У6 Ввод'!$D$196,$B17)+1))/Настройки!$E$12*100)</f>
        <v>0</v>
      </c>
      <c r="GJ17" s="67" t="n">
        <f aca="false">IF(OR($D17=1,MONTH($B17)&lt;&gt;MONTH(StartDate),'У6 Ввод'!$D$197="",'У6 Ввод'!$E$197="",'У6 Ввод'!$D$197&gt;$B17),0,MAX(0,MIN(1,'У6 Ввод'!$E$197-NETWORKDAYS('У6 Ввод'!$D$197,$B17)+1))/Настройки!$E$12*100)</f>
        <v>0</v>
      </c>
      <c r="GK17" s="67" t="n">
        <f aca="false">IF(OR($D17=1,MONTH($B17)&lt;&gt;MONTH(StartDate),'У6 Ввод'!$D$198="",'У6 Ввод'!$E$198="",'У6 Ввод'!$D$198&gt;$B17),0,MAX(0,MIN(1,'У6 Ввод'!$E$198-NETWORKDAYS('У6 Ввод'!$D$198,$B17)+1))/Настройки!$E$12*100)</f>
        <v>0</v>
      </c>
      <c r="GL17" s="67" t="n">
        <f aca="false">IF(OR($D17=1,MONTH($B17)&lt;&gt;MONTH(StartDate),'У6 Ввод'!$D$199="",'У6 Ввод'!$E$199="",'У6 Ввод'!$D$199&gt;$B17),0,MAX(0,MIN(1,'У6 Ввод'!$E$199-NETWORKDAYS('У6 Ввод'!$D$199,$B17)+1))/Настройки!$E$12*100)</f>
        <v>0</v>
      </c>
      <c r="GM17" s="67" t="n">
        <f aca="false">IF(OR($D17=1,MONTH($B17)&lt;&gt;MONTH(StartDate),'У6 Ввод'!$D$200="",'У6 Ввод'!$E$200="",'У6 Ввод'!$D$200&gt;$B17),0,MAX(0,MIN(1,'У6 Ввод'!$E$200-NETWORKDAYS('У6 Ввод'!$D$200,$B17)+1))/Настройки!$E$12*100)</f>
        <v>0</v>
      </c>
      <c r="GN17" s="67" t="n">
        <f aca="false">IF(OR($D17=1,MONTH($B17)&lt;&gt;MONTH(StartDate),'У6 Ввод'!$D$201="",'У6 Ввод'!$E$201="",'У6 Ввод'!$D$201&gt;$B17),0,MAX(0,MIN(1,'У6 Ввод'!$E$201-NETWORKDAYS('У6 Ввод'!$D$201,$B17)+1))/Настройки!$E$12*100)</f>
        <v>0</v>
      </c>
      <c r="GO17" s="67" t="n">
        <f aca="false">IF(OR($D17=1,MONTH($B17)&lt;&gt;MONTH(StartDate),'У6 Ввод'!$D$202="",'У6 Ввод'!$E$202="",'У6 Ввод'!$D$202&gt;$B17),0,MAX(0,MIN(1,'У6 Ввод'!$E$202-NETWORKDAYS('У6 Ввод'!$D$202,$B17)+1))/Настройки!$E$12*100)</f>
        <v>0</v>
      </c>
      <c r="GP17" s="67" t="n">
        <f aca="false">IF(OR($D17=1,MONTH($B17)&lt;&gt;MONTH(StartDate),'У6 Ввод'!$D$203="",'У6 Ввод'!$E$203="",'У6 Ввод'!$D$203&gt;$B17),0,MAX(0,MIN(1,'У6 Ввод'!$E$203-NETWORKDAYS('У6 Ввод'!$D$203,$B17)+1))/Настройки!$E$12*100)</f>
        <v>0</v>
      </c>
      <c r="GQ17" s="67" t="n">
        <f aca="false">IF(OR($D17=1,MONTH($B17)&lt;&gt;MONTH(StartDate),'У6 Ввод'!$D$204="",'У6 Ввод'!$E$204="",'У6 Ввод'!$D$204&gt;$B17),0,MAX(0,MIN(1,'У6 Ввод'!$E$204-NETWORKDAYS('У6 Ввод'!$D$204,$B17)+1))/Настройки!$E$12*100)</f>
        <v>0</v>
      </c>
      <c r="GR17" s="67" t="n">
        <f aca="false">IF(OR($D17=1,MONTH($B17)&lt;&gt;MONTH(StartDate),'У6 Ввод'!$D$205="",'У6 Ввод'!$E$205="",'У6 Ввод'!$D$205&gt;$B17),0,MAX(0,MIN(1,'У6 Ввод'!$E$205-NETWORKDAYS('У6 Ввод'!$D$205,$B17)+1))/Настройки!$E$12*100)</f>
        <v>0</v>
      </c>
      <c r="GS17" s="67" t="n">
        <f aca="false">IF(OR($D17=1,MONTH($B17)&lt;&gt;MONTH(StartDate),'У6 Ввод'!$D$206="",'У6 Ввод'!$E$206="",'У6 Ввод'!$D$206&gt;$B17),0,MAX(0,MIN(1,'У6 Ввод'!$E$206-NETWORKDAYS('У6 Ввод'!$D$206,$B17)+1))/Настройки!$E$12*100)</f>
        <v>0</v>
      </c>
      <c r="GT17" s="67" t="n">
        <f aca="false">IF(OR($D17=1,MONTH($B17)&lt;&gt;MONTH(StartDate),'У6 Ввод'!$D$207="",'У6 Ввод'!$E$207="",'У6 Ввод'!$D$207&gt;$B17),0,MAX(0,MIN(1,'У6 Ввод'!$E$207-NETWORKDAYS('У6 Ввод'!$D$207,$B17)+1))/Настройки!$E$12*100)</f>
        <v>0</v>
      </c>
      <c r="GU17" s="67" t="n">
        <f aca="false">IF(OR($D17=1,MONTH($B17)&lt;&gt;MONTH(StartDate),'У6 Ввод'!$D$208="",'У6 Ввод'!$E$208="",'У6 Ввод'!$D$208&gt;$B17),0,MAX(0,MIN(1,'У6 Ввод'!$E$208-NETWORKDAYS('У6 Ввод'!$D$208,$B17)+1))/Настройки!$E$12*100)</f>
        <v>0</v>
      </c>
      <c r="GV17" s="67" t="n">
        <f aca="false">IF(OR($D17=1,MONTH($B17)&lt;&gt;MONTH(StartDate),'У6 Ввод'!$D$209="",'У6 Ввод'!$E$209="",'У6 Ввод'!$D$209&gt;$B17),0,MAX(0,MIN(1,'У6 Ввод'!$E$209-NETWORKDAYS('У6 Ввод'!$D$209,$B17)+1))/Настройки!$E$12*100)</f>
        <v>0</v>
      </c>
      <c r="GW17" s="67" t="n">
        <f aca="false">IF(OR($D17=1,MONTH($B17)&lt;&gt;MONTH(StartDate),'У6 Ввод'!$D$210="",'У6 Ввод'!$E$210="",'У6 Ввод'!$D$210&gt;$B17),0,MAX(0,MIN(1,'У6 Ввод'!$E$210-NETWORKDAYS('У6 Ввод'!$D$210,$B17)+1))/Настройки!$E$12*100)</f>
        <v>0</v>
      </c>
      <c r="GX17" s="67" t="n">
        <f aca="false">IF(OR($D17=1,MONTH($B17)&lt;&gt;MONTH(StartDate),'У6 Ввод'!$D$211="",'У6 Ввод'!$E$211="",'У6 Ввод'!$D$211&gt;$B17),0,MAX(0,MIN(1,'У6 Ввод'!$E$211-NETWORKDAYS('У6 Ввод'!$D$211,$B17)+1))/Настройки!$E$12*100)</f>
        <v>0</v>
      </c>
      <c r="GY17" s="67" t="n">
        <f aca="false">IF(OR($D17=1,MONTH($B17)&lt;&gt;MONTH(StartDate),'У6 Ввод'!$D$212="",'У6 Ввод'!$E$212="",'У6 Ввод'!$D$212&gt;$B17),0,MAX(0,MIN(1,'У6 Ввод'!$E$212-NETWORKDAYS('У6 Ввод'!$D$212,$B17)+1))/Настройки!$E$12*100)</f>
        <v>0</v>
      </c>
      <c r="GZ17" s="67" t="n">
        <f aca="false">IF(OR($D17=1,MONTH($B17)&lt;&gt;MONTH(StartDate),'У6 Ввод'!$D$213="",'У6 Ввод'!$E$213="",'У6 Ввод'!$D$213&gt;$B17),0,MAX(0,MIN(1,'У6 Ввод'!$E$213-NETWORKDAYS('У6 Ввод'!$D$213,$B17)+1))/Настройки!$E$12*100)</f>
        <v>0</v>
      </c>
      <c r="HA17" s="67" t="n">
        <f aca="false">IF(OR($D17=1,MONTH($B17)&lt;&gt;MONTH(StartDate),'У6 Ввод'!$D$214="",'У6 Ввод'!$E$214="",'У6 Ввод'!$D$214&gt;$B17),0,MAX(0,MIN(1,'У6 Ввод'!$E$214-NETWORKDAYS('У6 Ввод'!$D$214,$B17)+1))/Настройки!$E$12*100)</f>
        <v>0</v>
      </c>
      <c r="HB17" s="67" t="n">
        <f aca="false">IF(OR($D17=1,MONTH($B17)&lt;&gt;MONTH(StartDate),'У6 Ввод'!$D$215="",'У6 Ввод'!$E$215="",'У6 Ввод'!$D$215&gt;$B17),0,MAX(0,MIN(1,'У6 Ввод'!$E$215-NETWORKDAYS('У6 Ввод'!$D$215,$B17)+1))/Настройки!$E$12*100)</f>
        <v>0</v>
      </c>
      <c r="HC17" s="67" t="n">
        <f aca="false">IF(OR($D17=1,MONTH($B17)&lt;&gt;MONTH(StartDate),'У6 Ввод'!$D$216="",'У6 Ввод'!$E$216="",'У6 Ввод'!$D$216&gt;$B17),0,MAX(0,MIN(1,'У6 Ввод'!$E$216-NETWORKDAYS('У6 Ввод'!$D$216,$B17)+1))/Настройки!$E$12*100)</f>
        <v>0</v>
      </c>
      <c r="HD17" s="67" t="n">
        <f aca="false">IF(OR($D17=1,MONTH($B17)&lt;&gt;MONTH(StartDate),'У6 Ввод'!$D$217="",'У6 Ввод'!$E$217="",'У6 Ввод'!$D$217&gt;$B17),0,MAX(0,MIN(1,'У6 Ввод'!$E$217-NETWORKDAYS('У6 Ввод'!$D$217,$B17)+1))/Настройки!$E$12*100)</f>
        <v>0</v>
      </c>
      <c r="HE17" s="67" t="n">
        <f aca="false">IF(OR($D17=1,MONTH($B17)&lt;&gt;MONTH(StartDate),'У6 Ввод'!$D$218="",'У6 Ввод'!$E$218="",'У6 Ввод'!$D$218&gt;$B17),0,MAX(0,MIN(1,'У6 Ввод'!$E$218-NETWORKDAYS('У6 Ввод'!$D$218,$B17)+1))/Настройки!$E$12*100)</f>
        <v>0</v>
      </c>
      <c r="HF17" s="67" t="n">
        <f aca="false">IF(OR($D17=1,MONTH($B17)&lt;&gt;MONTH(StartDate),'У6 Ввод'!$D$219="",'У6 Ввод'!$E$219="",'У6 Ввод'!$D$219&gt;$B17),0,MAX(0,MIN(1,'У6 Ввод'!$E$219-NETWORKDAYS('У6 Ввод'!$D$219,$B17)+1))/Настройки!$E$12*100)</f>
        <v>0</v>
      </c>
      <c r="HG17" s="67" t="n">
        <f aca="false">IF(OR($D17=1,MONTH($B17)&lt;&gt;MONTH(StartDate),'У6 Ввод'!$D$220="",'У6 Ввод'!$E$220="",'У6 Ввод'!$D$220&gt;$B17),0,MAX(0,MIN(1,'У6 Ввод'!$E$220-NETWORKDAYS('У6 Ввод'!$D$220,$B17)+1))/Настройки!$E$12*100)</f>
        <v>0</v>
      </c>
      <c r="HH17" s="67" t="n">
        <f aca="false">IF(OR($D17=1,MONTH($B17)&lt;&gt;MONTH(StartDate),'У6 Ввод'!$D$221="",'У6 Ввод'!$E$221="",'У6 Ввод'!$D$221&gt;$B17),0,MAX(0,MIN(1,'У6 Ввод'!$E$221-NETWORKDAYS('У6 Ввод'!$D$221,$B17)+1))/Настройки!$E$12*100)</f>
        <v>0</v>
      </c>
      <c r="HI17" s="67" t="n">
        <f aca="false">IF(OR($D17=1,MONTH($B17)&lt;&gt;MONTH(StartDate),'У6 Ввод'!$D$222="",'У6 Ввод'!$E$222="",'У6 Ввод'!$D$222&gt;$B17),0,MAX(0,MIN(1,'У6 Ввод'!$E$222-NETWORKDAYS('У6 Ввод'!$D$222,$B17)+1))/Настройки!$E$12*100)</f>
        <v>0</v>
      </c>
      <c r="HJ17" s="67" t="n">
        <f aca="false">IF(OR($D17=1,MONTH($B17)&lt;&gt;MONTH(StartDate),'У6 Ввод'!$D$223="",'У6 Ввод'!$E$223="",'У6 Ввод'!$D$223&gt;$B17),0,MAX(0,MIN(1,'У6 Ввод'!$E$223-NETWORKDAYS('У6 Ввод'!$D$223,$B17)+1))/Настройки!$E$12*100)</f>
        <v>0</v>
      </c>
      <c r="HK17" s="67" t="n">
        <f aca="false">IF(OR($D17=1,MONTH($B17)&lt;&gt;MONTH(StartDate),'У6 Ввод'!$D$224="",'У6 Ввод'!$E$224="",'У6 Ввод'!$D$224&gt;$B17),0,MAX(0,MIN(1,'У6 Ввод'!$E$224-NETWORKDAYS('У6 Ввод'!$D$224,$B17)+1))/Настройки!$E$12*100)</f>
        <v>0</v>
      </c>
      <c r="HL17" s="67" t="n">
        <f aca="false">IF(OR($D17=1,MONTH($B17)&lt;&gt;MONTH(StartDate),'У6 Ввод'!$D$225="",'У6 Ввод'!$E$225="",'У6 Ввод'!$D$225&gt;$B17),0,MAX(0,MIN(1,'У6 Ввод'!$E$225-NETWORKDAYS('У6 Ввод'!$D$225,$B17)+1))/Настройки!$E$12*100)</f>
        <v>0</v>
      </c>
      <c r="HM17" s="67" t="n">
        <f aca="false">IF(OR($D17=1,MONTH($B17)&lt;&gt;MONTH(StartDate),'У6 Ввод'!$D$226="",'У6 Ввод'!$E$226="",'У6 Ввод'!$D$226&gt;$B17),0,MAX(0,MIN(1,'У6 Ввод'!$E$226-NETWORKDAYS('У6 Ввод'!$D$226,$B17)+1))/Настройки!$E$12*100)</f>
        <v>0</v>
      </c>
      <c r="HN17" s="67" t="n">
        <f aca="false">IF(OR($D17=1,MONTH($B17)&lt;&gt;MONTH(StartDate),'У6 Ввод'!$D$227="",'У6 Ввод'!$E$227="",'У6 Ввод'!$D$227&gt;$B17),0,MAX(0,MIN(1,'У6 Ввод'!$E$227-NETWORKDAYS('У6 Ввод'!$D$227,$B17)+1))/Настройки!$E$12*100)</f>
        <v>0</v>
      </c>
      <c r="HO17" s="67" t="n">
        <f aca="false">IF(OR($D17=1,MONTH($B17)&lt;&gt;MONTH(StartDate),'У6 Ввод'!$D$228="",'У6 Ввод'!$E$228="",'У6 Ввод'!$D$228&gt;$B17),0,MAX(0,MIN(1,'У6 Ввод'!$E$228-NETWORKDAYS('У6 Ввод'!$D$228,$B17)+1))/Настройки!$E$12*100)</f>
        <v>0</v>
      </c>
      <c r="HP17" s="67" t="n">
        <f aca="false">IF(OR($D17=1,MONTH($B17)&lt;&gt;MONTH(StartDate),'У6 Ввод'!$D$229="",'У6 Ввод'!$E$229="",'У6 Ввод'!$D$229&gt;$B17),0,MAX(0,MIN(1,'У6 Ввод'!$E$229-NETWORKDAYS('У6 Ввод'!$D$229,$B17)+1))/Настройки!$E$12*100)</f>
        <v>0</v>
      </c>
      <c r="HQ17" s="67" t="n">
        <f aca="false">IF(OR($D17=1,MONTH($B17)&lt;&gt;MONTH(StartDate),'У6 Ввод'!$D$230="",'У6 Ввод'!$E$230="",'У6 Ввод'!$D$230&gt;$B17),0,MAX(0,MIN(1,'У6 Ввод'!$E$230-NETWORKDAYS('У6 Ввод'!$D$230,$B17)+1))/Настройки!$E$12*100)</f>
        <v>0</v>
      </c>
      <c r="HR17" s="67" t="n">
        <f aca="false">IF(OR($D17=1,MONTH($B17)&lt;&gt;MONTH(StartDate),'У6 Ввод'!$D$231="",'У6 Ввод'!$E$231="",'У6 Ввод'!$D$231&gt;$B17),0,MAX(0,MIN(1,'У6 Ввод'!$E$231-NETWORKDAYS('У6 Ввод'!$D$231,$B17)+1))/Настройки!$E$12*100)</f>
        <v>0</v>
      </c>
      <c r="HS17" s="67" t="n">
        <f aca="false">IF(OR($D17=1,MONTH($B17)&lt;&gt;MONTH(StartDate),'У6 Ввод'!$D$232="",'У6 Ввод'!$E$232="",'У6 Ввод'!$D$232&gt;$B17),0,MAX(0,MIN(1,'У6 Ввод'!$E$232-NETWORKDAYS('У6 Ввод'!$D$232,$B17)+1))/Настройки!$E$12*100)</f>
        <v>0</v>
      </c>
      <c r="HT17" s="67" t="n">
        <f aca="false">IF(OR($D17=1,MONTH($B17)&lt;&gt;MONTH(StartDate),'У6 Ввод'!$D$233="",'У6 Ввод'!$E$233="",'У6 Ввод'!$D$233&gt;$B17),0,MAX(0,MIN(1,'У6 Ввод'!$E$233-NETWORKDAYS('У6 Ввод'!$D$233,$B17)+1))/Настройки!$E$12*100)</f>
        <v>0</v>
      </c>
      <c r="HU17" s="67" t="n">
        <f aca="false">IF(OR($D17=1,MONTH($B17)&lt;&gt;MONTH(StartDate),'У6 Ввод'!$D$234="",'У6 Ввод'!$E$234="",'У6 Ввод'!$D$234&gt;$B17),0,MAX(0,MIN(1,'У6 Ввод'!$E$234-NETWORKDAYS('У6 Ввод'!$D$234,$B17)+1))/Настройки!$E$12*100)</f>
        <v>0</v>
      </c>
      <c r="HV17" s="67" t="n">
        <f aca="false">IF(OR($D17=1,MONTH($B17)&lt;&gt;MONTH(StartDate),'У6 Ввод'!$D$235="",'У6 Ввод'!$E$235="",'У6 Ввод'!$D$235&gt;$B17),0,MAX(0,MIN(1,'У6 Ввод'!$E$235-NETWORKDAYS('У6 Ввод'!$D$235,$B17)+1))/Настройки!$E$12*100)</f>
        <v>0</v>
      </c>
      <c r="HW17" s="67" t="n">
        <f aca="false">IF(OR($D17=1,MONTH($B17)&lt;&gt;MONTH(StartDate),'У6 Ввод'!$D$236="",'У6 Ввод'!$E$236="",'У6 Ввод'!$D$236&gt;$B17),0,MAX(0,MIN(1,'У6 Ввод'!$E$236-NETWORKDAYS('У6 Ввод'!$D$236,$B17)+1))/Настройки!$E$12*100)</f>
        <v>0</v>
      </c>
      <c r="HX17" s="67" t="n">
        <f aca="false">IF(OR($D17=1,MONTH($B17)&lt;&gt;MONTH(StartDate),'У6 Ввод'!$D$237="",'У6 Ввод'!$E$237="",'У6 Ввод'!$D$237&gt;$B17),0,MAX(0,MIN(1,'У6 Ввод'!$E$237-NETWORKDAYS('У6 Ввод'!$D$237,$B17)+1))/Настройки!$E$12*100)</f>
        <v>0</v>
      </c>
      <c r="HY17" s="67" t="n">
        <f aca="false">IF(OR($D17=1,MONTH($B17)&lt;&gt;MONTH(StartDate),'У6 Ввод'!$D$238="",'У6 Ввод'!$E$238="",'У6 Ввод'!$D$238&gt;$B17),0,MAX(0,MIN(1,'У6 Ввод'!$E$238-NETWORKDAYS('У6 Ввод'!$D$238,$B17)+1))/Настройки!$E$12*100)</f>
        <v>0</v>
      </c>
      <c r="HZ17" s="67" t="n">
        <f aca="false">IF(OR($D17=1,MONTH($B17)&lt;&gt;MONTH(StartDate),'У6 Ввод'!$D$239="",'У6 Ввод'!$E$239="",'У6 Ввод'!$D$239&gt;$B17),0,MAX(0,MIN(1,'У6 Ввод'!$E$239-NETWORKDAYS('У6 Ввод'!$D$239,$B17)+1))/Настройки!$E$12*100)</f>
        <v>0</v>
      </c>
      <c r="IA17" s="67" t="n">
        <f aca="false">IF(OR($D17=1,MONTH($B17)&lt;&gt;MONTH(StartDate),'У6 Ввод'!$D$240="",'У6 Ввод'!$E$240="",'У6 Ввод'!$D$240&gt;$B17),0,MAX(0,MIN(1,'У6 Ввод'!$E$240-NETWORKDAYS('У6 Ввод'!$D$240,$B17)+1))/Настройки!$E$12*100)</f>
        <v>0</v>
      </c>
      <c r="IB17" s="67" t="n">
        <f aca="false">IF(OR($D17=1,MONTH($B17)&lt;&gt;MONTH(StartDate),'У6 Ввод'!$D$241="",'У6 Ввод'!$E$241="",'У6 Ввод'!$D$241&gt;$B17),0,MAX(0,MIN(1,'У6 Ввод'!$E$241-NETWORKDAYS('У6 Ввод'!$D$241,$B17)+1))/Настройки!$E$12*100)</f>
        <v>0</v>
      </c>
      <c r="IC17" s="67" t="n">
        <f aca="false">IF(OR($D17=1,MONTH($B17)&lt;&gt;MONTH(StartDate),'У6 Ввод'!$D$242="",'У6 Ввод'!$E$242="",'У6 Ввод'!$D$242&gt;$B17),0,MAX(0,MIN(1,'У6 Ввод'!$E$242-NETWORKDAYS('У6 Ввод'!$D$242,$B17)+1))/Настройки!$E$12*100)</f>
        <v>0</v>
      </c>
      <c r="ID17" s="67" t="n">
        <f aca="false">IF(OR($D17=1,MONTH($B17)&lt;&gt;MONTH(StartDate),'У6 Ввод'!$D$243="",'У6 Ввод'!$E$243="",'У6 Ввод'!$D$243&gt;$B17),0,MAX(0,MIN(1,'У6 Ввод'!$E$243-NETWORKDAYS('У6 Ввод'!$D$243,$B17)+1))/Настройки!$E$12*100)</f>
        <v>0</v>
      </c>
      <c r="IE17" s="67" t="n">
        <f aca="false">IF(OR($D17=1,MONTH($B17)&lt;&gt;MONTH(StartDate),'У6 Ввод'!$D$244="",'У6 Ввод'!$E$244="",'У6 Ввод'!$D$244&gt;$B17),0,MAX(0,MIN(1,'У6 Ввод'!$E$244-NETWORKDAYS('У6 Ввод'!$D$244,$B17)+1))/Настройки!$E$12*100)</f>
        <v>0</v>
      </c>
      <c r="IF17" s="67" t="n">
        <f aca="false">IF(OR($D17=1,MONTH($B17)&lt;&gt;MONTH(StartDate),'У6 Ввод'!$D$245="",'У6 Ввод'!$E$245="",'У6 Ввод'!$D$245&gt;$B17),0,MAX(0,MIN(1,'У6 Ввод'!$E$245-NETWORKDAYS('У6 Ввод'!$D$245,$B17)+1))/Настройки!$E$12*100)</f>
        <v>0</v>
      </c>
      <c r="IG17" s="67" t="n">
        <f aca="false">IF(OR($D17=1,MONTH($B17)&lt;&gt;MONTH(StartDate),'У6 Ввод'!$D$246="",'У6 Ввод'!$E$246="",'У6 Ввод'!$D$246&gt;$B17),0,MAX(0,MIN(1,'У6 Ввод'!$E$246-NETWORKDAYS('У6 Ввод'!$D$246,$B17)+1))/Настройки!$E$12*100)</f>
        <v>0</v>
      </c>
      <c r="IH17" s="67" t="n">
        <f aca="false">IF(OR($D17=1,MONTH($B17)&lt;&gt;MONTH(StartDate),'У6 Ввод'!$D$247="",'У6 Ввод'!$E$247="",'У6 Ввод'!$D$247&gt;$B17),0,MAX(0,MIN(1,'У6 Ввод'!$E$247-NETWORKDAYS('У6 Ввод'!$D$247,$B17)+1))/Настройки!$E$12*100)</f>
        <v>0</v>
      </c>
      <c r="II17" s="67" t="n">
        <f aca="false">IF(OR($D17=1,MONTH($B17)&lt;&gt;MONTH(StartDate),'У6 Ввод'!$D$248="",'У6 Ввод'!$E$248="",'У6 Ввод'!$D$248&gt;$B17),0,MAX(0,MIN(1,'У6 Ввод'!$E$248-NETWORKDAYS('У6 Ввод'!$D$248,$B17)+1))/Настройки!$E$12*100)</f>
        <v>0</v>
      </c>
      <c r="IJ17" s="67" t="n">
        <f aca="false">IF(OR($D17=1,MONTH($B17)&lt;&gt;MONTH(StartDate),'У6 Ввод'!$D$249="",'У6 Ввод'!$E$249="",'У6 Ввод'!$D$249&gt;$B17),0,MAX(0,MIN(1,'У6 Ввод'!$E$249-NETWORKDAYS('У6 Ввод'!$D$249,$B17)+1))/Настройки!$E$12*100)</f>
        <v>0</v>
      </c>
      <c r="IK17" s="67" t="n">
        <f aca="false">IF(OR($D17=1,MONTH($B17)&lt;&gt;MONTH(StartDate),'У6 Ввод'!$D$250="",'У6 Ввод'!$E$250="",'У6 Ввод'!$D$250&gt;$B17),0,MAX(0,MIN(1,'У6 Ввод'!$E$250-NETWORKDAYS('У6 Ввод'!$D$250,$B17)+1))/Настройки!$E$12*100)</f>
        <v>0</v>
      </c>
      <c r="IL17" s="67" t="n">
        <f aca="false">IF(OR($D17=1,MONTH($B17)&lt;&gt;MONTH(StartDate),'У6 Ввод'!$D$251="",'У6 Ввод'!$E$251="",'У6 Ввод'!$D$251&gt;$B17),0,MAX(0,MIN(1,'У6 Ввод'!$E$251-NETWORKDAYS('У6 Ввод'!$D$251,$B17)+1))/Настройки!$E$12*100)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IF(OR($D18=1,MONTH($B18)&lt;&gt;MONTH(StartDate),'У6 Ввод'!$D$12="",'У6 Ввод'!$E$12="",'У6 Ввод'!$D$12&gt;$B18),0,MAX(0,MIN(1,'У6 Ввод'!$E$12-NETWORKDAYS('У6 Ввод'!$D$12,$B18)+1))/Настройки!$E$12*100)</f>
        <v>0</v>
      </c>
      <c r="H18" s="67" t="n">
        <f aca="false">IF(OR($D18=1,MONTH($B18)&lt;&gt;MONTH(StartDate),'У6 Ввод'!$D$13="",'У6 Ввод'!$E$13="",'У6 Ввод'!$D$13&gt;$B18),0,MAX(0,MIN(1,'У6 Ввод'!$E$13-NETWORKDAYS('У6 Ввод'!$D$13,$B18)+1))/Настройки!$E$12*100)</f>
        <v>0</v>
      </c>
      <c r="I18" s="67" t="n">
        <f aca="false">IF(OR($D18=1,MONTH($B18)&lt;&gt;MONTH(StartDate),'У6 Ввод'!$D$14="",'У6 Ввод'!$E$14="",'У6 Ввод'!$D$14&gt;$B18),0,MAX(0,MIN(1,'У6 Ввод'!$E$14-NETWORKDAYS('У6 Ввод'!$D$14,$B18)+1))/Настройки!$E$12*100)</f>
        <v>0</v>
      </c>
      <c r="J18" s="67" t="n">
        <f aca="false">IF(OR($D18=1,MONTH($B18)&lt;&gt;MONTH(StartDate),'У6 Ввод'!$D$15="",'У6 Ввод'!$E$15="",'У6 Ввод'!$D$15&gt;$B18),0,MAX(0,MIN(1,'У6 Ввод'!$E$15-NETWORKDAYS('У6 Ввод'!$D$15,$B18)+1))/Настройки!$E$12*100)</f>
        <v>0</v>
      </c>
      <c r="K18" s="67" t="n">
        <f aca="false">IF(OR($D18=1,MONTH($B18)&lt;&gt;MONTH(StartDate),'У6 Ввод'!$D$16="",'У6 Ввод'!$E$16="",'У6 Ввод'!$D$16&gt;$B18),0,MAX(0,MIN(1,'У6 Ввод'!$E$16-NETWORKDAYS('У6 Ввод'!$D$16,$B18)+1))/Настройки!$E$12*100)</f>
        <v>0</v>
      </c>
      <c r="L18" s="67" t="n">
        <f aca="false">IF(OR($D18=1,MONTH($B18)&lt;&gt;MONTH(StartDate),'У6 Ввод'!$D$17="",'У6 Ввод'!$E$17="",'У6 Ввод'!$D$17&gt;$B18),0,MAX(0,MIN(1,'У6 Ввод'!$E$17-NETWORKDAYS('У6 Ввод'!$D$17,$B18)+1))/Настройки!$E$12*100)</f>
        <v>0</v>
      </c>
      <c r="M18" s="67" t="n">
        <f aca="false">IF(OR($D18=1,MONTH($B18)&lt;&gt;MONTH(StartDate),'У6 Ввод'!$D$18="",'У6 Ввод'!$E$18="",'У6 Ввод'!$D$18&gt;$B18),0,MAX(0,MIN(1,'У6 Ввод'!$E$18-NETWORKDAYS('У6 Ввод'!$D$18,$B18)+1))/Настройки!$E$12*100)</f>
        <v>0</v>
      </c>
      <c r="N18" s="67" t="n">
        <f aca="false">IF(OR($D18=1,MONTH($B18)&lt;&gt;MONTH(StartDate),'У6 Ввод'!$D$19="",'У6 Ввод'!$E$19="",'У6 Ввод'!$D$19&gt;$B18),0,MAX(0,MIN(1,'У6 Ввод'!$E$19-NETWORKDAYS('У6 Ввод'!$D$19,$B18)+1))/Настройки!$E$12*100)</f>
        <v>0</v>
      </c>
      <c r="O18" s="67" t="n">
        <f aca="false">IF(OR($D18=1,MONTH($B18)&lt;&gt;MONTH(StartDate),'У6 Ввод'!$D$20="",'У6 Ввод'!$E$20="",'У6 Ввод'!$D$20&gt;$B18),0,MAX(0,MIN(1,'У6 Ввод'!$E$20-NETWORKDAYS('У6 Ввод'!$D$20,$B18)+1))/Настройки!$E$12*100)</f>
        <v>0</v>
      </c>
      <c r="P18" s="67" t="n">
        <f aca="false">IF(OR($D18=1,MONTH($B18)&lt;&gt;MONTH(StartDate),'У6 Ввод'!$D$21="",'У6 Ввод'!$E$21="",'У6 Ввод'!$D$21&gt;$B18),0,MAX(0,MIN(1,'У6 Ввод'!$E$21-NETWORKDAYS('У6 Ввод'!$D$21,$B18)+1))/Настройки!$E$12*100)</f>
        <v>0</v>
      </c>
      <c r="Q18" s="67" t="n">
        <f aca="false">IF(OR($D18=1,MONTH($B18)&lt;&gt;MONTH(StartDate),'У6 Ввод'!$D$22="",'У6 Ввод'!$E$22="",'У6 Ввод'!$D$22&gt;$B18),0,MAX(0,MIN(1,'У6 Ввод'!$E$22-NETWORKDAYS('У6 Ввод'!$D$22,$B18)+1))/Настройки!$E$12*100)</f>
        <v>0</v>
      </c>
      <c r="R18" s="67" t="n">
        <f aca="false">IF(OR($D18=1,MONTH($B18)&lt;&gt;MONTH(StartDate),'У6 Ввод'!$D$23="",'У6 Ввод'!$E$23="",'У6 Ввод'!$D$23&gt;$B18),0,MAX(0,MIN(1,'У6 Ввод'!$E$23-NETWORKDAYS('У6 Ввод'!$D$23,$B18)+1))/Настройки!$E$12*100)</f>
        <v>0</v>
      </c>
      <c r="S18" s="67" t="n">
        <f aca="false">IF(OR($D18=1,MONTH($B18)&lt;&gt;MONTH(StartDate),'У6 Ввод'!$D$24="",'У6 Ввод'!$E$24="",'У6 Ввод'!$D$24&gt;$B18),0,MAX(0,MIN(1,'У6 Ввод'!$E$24-NETWORKDAYS('У6 Ввод'!$D$24,$B18)+1))/Настройки!$E$12*100)</f>
        <v>0</v>
      </c>
      <c r="T18" s="67" t="n">
        <f aca="false">IF(OR($D18=1,MONTH($B18)&lt;&gt;MONTH(StartDate),'У6 Ввод'!$D$25="",'У6 Ввод'!$E$25="",'У6 Ввод'!$D$25&gt;$B18),0,MAX(0,MIN(1,'У6 Ввод'!$E$25-NETWORKDAYS('У6 Ввод'!$D$25,$B18)+1))/Настройки!$E$12*100)</f>
        <v>0</v>
      </c>
      <c r="U18" s="67" t="n">
        <f aca="false">IF(OR($D18=1,MONTH($B18)&lt;&gt;MONTH(StartDate),'У6 Ввод'!$D$26="",'У6 Ввод'!$E$26="",'У6 Ввод'!$D$26&gt;$B18),0,MAX(0,MIN(1,'У6 Ввод'!$E$26-NETWORKDAYS('У6 Ввод'!$D$26,$B18)+1))/Настройки!$E$12*100)</f>
        <v>0</v>
      </c>
      <c r="V18" s="67" t="n">
        <f aca="false">IF(OR($D18=1,MONTH($B18)&lt;&gt;MONTH(StartDate),'У6 Ввод'!$D$27="",'У6 Ввод'!$E$27="",'У6 Ввод'!$D$27&gt;$B18),0,MAX(0,MIN(1,'У6 Ввод'!$E$27-NETWORKDAYS('У6 Ввод'!$D$27,$B18)+1))/Настройки!$E$12*100)</f>
        <v>0</v>
      </c>
      <c r="W18" s="67" t="n">
        <f aca="false">IF(OR($D18=1,MONTH($B18)&lt;&gt;MONTH(StartDate),'У6 Ввод'!$D$28="",'У6 Ввод'!$E$28="",'У6 Ввод'!$D$28&gt;$B18),0,MAX(0,MIN(1,'У6 Ввод'!$E$28-NETWORKDAYS('У6 Ввод'!$D$28,$B18)+1))/Настройки!$E$12*100)</f>
        <v>0</v>
      </c>
      <c r="X18" s="67" t="n">
        <f aca="false">IF(OR($D18=1,MONTH($B18)&lt;&gt;MONTH(StartDate),'У6 Ввод'!$D$29="",'У6 Ввод'!$E$29="",'У6 Ввод'!$D$29&gt;$B18),0,MAX(0,MIN(1,'У6 Ввод'!$E$29-NETWORKDAYS('У6 Ввод'!$D$29,$B18)+1))/Настройки!$E$12*100)</f>
        <v>0</v>
      </c>
      <c r="Y18" s="67" t="n">
        <f aca="false">IF(OR($D18=1,MONTH($B18)&lt;&gt;MONTH(StartDate),'У6 Ввод'!$D$30="",'У6 Ввод'!$E$30="",'У6 Ввод'!$D$30&gt;$B18),0,MAX(0,MIN(1,'У6 Ввод'!$E$30-NETWORKDAYS('У6 Ввод'!$D$30,$B18)+1))/Настройки!$E$12*100)</f>
        <v>0</v>
      </c>
      <c r="Z18" s="67" t="n">
        <f aca="false">IF(OR($D18=1,MONTH($B18)&lt;&gt;MONTH(StartDate),'У6 Ввод'!$D$31="",'У6 Ввод'!$E$31="",'У6 Ввод'!$D$31&gt;$B18),0,MAX(0,MIN(1,'У6 Ввод'!$E$31-NETWORKDAYS('У6 Ввод'!$D$31,$B18)+1))/Настройки!$E$12*100)</f>
        <v>0</v>
      </c>
      <c r="AA18" s="67" t="n">
        <f aca="false">IF(OR($D18=1,MONTH($B18)&lt;&gt;MONTH(StartDate),'У6 Ввод'!$D$32="",'У6 Ввод'!$E$32="",'У6 Ввод'!$D$32&gt;$B18),0,MAX(0,MIN(1,'У6 Ввод'!$E$32-NETWORKDAYS('У6 Ввод'!$D$32,$B18)+1))/Настройки!$E$12*100)</f>
        <v>0</v>
      </c>
      <c r="AB18" s="67" t="n">
        <f aca="false">IF(OR($D18=1,MONTH($B18)&lt;&gt;MONTH(StartDate),'У6 Ввод'!$D$33="",'У6 Ввод'!$E$33="",'У6 Ввод'!$D$33&gt;$B18),0,MAX(0,MIN(1,'У6 Ввод'!$E$33-NETWORKDAYS('У6 Ввод'!$D$33,$B18)+1))/Настройки!$E$12*100)</f>
        <v>0</v>
      </c>
      <c r="AC18" s="67" t="n">
        <f aca="false">IF(OR($D18=1,MONTH($B18)&lt;&gt;MONTH(StartDate),'У6 Ввод'!$D$34="",'У6 Ввод'!$E$34="",'У6 Ввод'!$D$34&gt;$B18),0,MAX(0,MIN(1,'У6 Ввод'!$E$34-NETWORKDAYS('У6 Ввод'!$D$34,$B18)+1))/Настройки!$E$12*100)</f>
        <v>0</v>
      </c>
      <c r="AD18" s="67" t="n">
        <f aca="false">IF(OR($D18=1,MONTH($B18)&lt;&gt;MONTH(StartDate),'У6 Ввод'!$D$35="",'У6 Ввод'!$E$35="",'У6 Ввод'!$D$35&gt;$B18),0,MAX(0,MIN(1,'У6 Ввод'!$E$35-NETWORKDAYS('У6 Ввод'!$D$35,$B18)+1))/Настройки!$E$12*100)</f>
        <v>0</v>
      </c>
      <c r="AE18" s="67" t="n">
        <f aca="false">IF(OR($D18=1,MONTH($B18)&lt;&gt;MONTH(StartDate),'У6 Ввод'!$D$36="",'У6 Ввод'!$E$36="",'У6 Ввод'!$D$36&gt;$B18),0,MAX(0,MIN(1,'У6 Ввод'!$E$36-NETWORKDAYS('У6 Ввод'!$D$36,$B18)+1))/Настройки!$E$12*100)</f>
        <v>0</v>
      </c>
      <c r="AF18" s="67" t="n">
        <f aca="false">IF(OR($D18=1,MONTH($B18)&lt;&gt;MONTH(StartDate),'У6 Ввод'!$D$37="",'У6 Ввод'!$E$37="",'У6 Ввод'!$D$37&gt;$B18),0,MAX(0,MIN(1,'У6 Ввод'!$E$37-NETWORKDAYS('У6 Ввод'!$D$37,$B18)+1))/Настройки!$E$12*100)</f>
        <v>0</v>
      </c>
      <c r="AG18" s="67" t="n">
        <f aca="false">IF(OR($D18=1,MONTH($B18)&lt;&gt;MONTH(StartDate),'У6 Ввод'!$D$38="",'У6 Ввод'!$E$38="",'У6 Ввод'!$D$38&gt;$B18),0,MAX(0,MIN(1,'У6 Ввод'!$E$38-NETWORKDAYS('У6 Ввод'!$D$38,$B18)+1))/Настройки!$E$12*100)</f>
        <v>0</v>
      </c>
      <c r="AH18" s="67" t="n">
        <f aca="false">IF(OR($D18=1,MONTH($B18)&lt;&gt;MONTH(StartDate),'У6 Ввод'!$D$39="",'У6 Ввод'!$E$39="",'У6 Ввод'!$D$39&gt;$B18),0,MAX(0,MIN(1,'У6 Ввод'!$E$39-NETWORKDAYS('У6 Ввод'!$D$39,$B18)+1))/Настройки!$E$12*100)</f>
        <v>0</v>
      </c>
      <c r="AI18" s="67" t="n">
        <f aca="false">IF(OR($D18=1,MONTH($B18)&lt;&gt;MONTH(StartDate),'У6 Ввод'!$D$40="",'У6 Ввод'!$E$40="",'У6 Ввод'!$D$40&gt;$B18),0,MAX(0,MIN(1,'У6 Ввод'!$E$40-NETWORKDAYS('У6 Ввод'!$D$40,$B18)+1))/Настройки!$E$12*100)</f>
        <v>0</v>
      </c>
      <c r="AJ18" s="67" t="n">
        <f aca="false">IF(OR($D18=1,MONTH($B18)&lt;&gt;MONTH(StartDate),'У6 Ввод'!$D$41="",'У6 Ввод'!$E$41="",'У6 Ввод'!$D$41&gt;$B18),0,MAX(0,MIN(1,'У6 Ввод'!$E$41-NETWORKDAYS('У6 Ввод'!$D$41,$B18)+1))/Настройки!$E$12*100)</f>
        <v>0</v>
      </c>
      <c r="AK18" s="67" t="n">
        <f aca="false">IF(OR($D18=1,MONTH($B18)&lt;&gt;MONTH(StartDate),'У6 Ввод'!$D$42="",'У6 Ввод'!$E$42="",'У6 Ввод'!$D$42&gt;$B18),0,MAX(0,MIN(1,'У6 Ввод'!$E$42-NETWORKDAYS('У6 Ввод'!$D$42,$B18)+1))/Настройки!$E$12*100)</f>
        <v>0</v>
      </c>
      <c r="AL18" s="67" t="n">
        <f aca="false">IF(OR($D18=1,MONTH($B18)&lt;&gt;MONTH(StartDate),'У6 Ввод'!$D$43="",'У6 Ввод'!$E$43="",'У6 Ввод'!$D$43&gt;$B18),0,MAX(0,MIN(1,'У6 Ввод'!$E$43-NETWORKDAYS('У6 Ввод'!$D$43,$B18)+1))/Настройки!$E$12*100)</f>
        <v>0</v>
      </c>
      <c r="AM18" s="67" t="n">
        <f aca="false">IF(OR($D18=1,MONTH($B18)&lt;&gt;MONTH(StartDate),'У6 Ввод'!$D$44="",'У6 Ввод'!$E$44="",'У6 Ввод'!$D$44&gt;$B18),0,MAX(0,MIN(1,'У6 Ввод'!$E$44-NETWORKDAYS('У6 Ввод'!$D$44,$B18)+1))/Настройки!$E$12*100)</f>
        <v>0</v>
      </c>
      <c r="AN18" s="67" t="n">
        <f aca="false">IF(OR($D18=1,MONTH($B18)&lt;&gt;MONTH(StartDate),'У6 Ввод'!$D$45="",'У6 Ввод'!$E$45="",'У6 Ввод'!$D$45&gt;$B18),0,MAX(0,MIN(1,'У6 Ввод'!$E$45-NETWORKDAYS('У6 Ввод'!$D$45,$B18)+1))/Настройки!$E$12*100)</f>
        <v>0</v>
      </c>
      <c r="AO18" s="67" t="n">
        <f aca="false">IF(OR($D18=1,MONTH($B18)&lt;&gt;MONTH(StartDate),'У6 Ввод'!$D$46="",'У6 Ввод'!$E$46="",'У6 Ввод'!$D$46&gt;$B18),0,MAX(0,MIN(1,'У6 Ввод'!$E$46-NETWORKDAYS('У6 Ввод'!$D$46,$B18)+1))/Настройки!$E$12*100)</f>
        <v>0</v>
      </c>
      <c r="AP18" s="67" t="n">
        <f aca="false">IF(OR($D18=1,MONTH($B18)&lt;&gt;MONTH(StartDate),'У6 Ввод'!$D$47="",'У6 Ввод'!$E$47="",'У6 Ввод'!$D$47&gt;$B18),0,MAX(0,MIN(1,'У6 Ввод'!$E$47-NETWORKDAYS('У6 Ввод'!$D$47,$B18)+1))/Настройки!$E$12*100)</f>
        <v>0</v>
      </c>
      <c r="AQ18" s="67" t="n">
        <f aca="false">IF(OR($D18=1,MONTH($B18)&lt;&gt;MONTH(StartDate),'У6 Ввод'!$D$48="",'У6 Ввод'!$E$48="",'У6 Ввод'!$D$48&gt;$B18),0,MAX(0,MIN(1,'У6 Ввод'!$E$48-NETWORKDAYS('У6 Ввод'!$D$48,$B18)+1))/Настройки!$E$12*100)</f>
        <v>0</v>
      </c>
      <c r="AR18" s="67" t="n">
        <f aca="false">IF(OR($D18=1,MONTH($B18)&lt;&gt;MONTH(StartDate),'У6 Ввод'!$D$49="",'У6 Ввод'!$E$49="",'У6 Ввод'!$D$49&gt;$B18),0,MAX(0,MIN(1,'У6 Ввод'!$E$49-NETWORKDAYS('У6 Ввод'!$D$49,$B18)+1))/Настройки!$E$12*100)</f>
        <v>0</v>
      </c>
      <c r="AS18" s="67" t="n">
        <f aca="false">IF(OR($D18=1,MONTH($B18)&lt;&gt;MONTH(StartDate),'У6 Ввод'!$D$50="",'У6 Ввод'!$E$50="",'У6 Ввод'!$D$50&gt;$B18),0,MAX(0,MIN(1,'У6 Ввод'!$E$50-NETWORKDAYS('У6 Ввод'!$D$50,$B18)+1))/Настройки!$E$12*100)</f>
        <v>0</v>
      </c>
      <c r="AT18" s="67" t="n">
        <f aca="false">IF(OR($D18=1,MONTH($B18)&lt;&gt;MONTH(StartDate),'У6 Ввод'!$D$51="",'У6 Ввод'!$E$51="",'У6 Ввод'!$D$51&gt;$B18),0,MAX(0,MIN(1,'У6 Ввод'!$E$51-NETWORKDAYS('У6 Ввод'!$D$51,$B18)+1))/Настройки!$E$12*100)</f>
        <v>0</v>
      </c>
      <c r="AU18" s="67" t="n">
        <f aca="false">IF(OR($D18=1,MONTH($B18)&lt;&gt;MONTH(StartDate),'У6 Ввод'!$D$52="",'У6 Ввод'!$E$52="",'У6 Ввод'!$D$52&gt;$B18),0,MAX(0,MIN(1,'У6 Ввод'!$E$52-NETWORKDAYS('У6 Ввод'!$D$52,$B18)+1))/Настройки!$E$12*100)</f>
        <v>0</v>
      </c>
      <c r="AV18" s="67" t="n">
        <f aca="false">IF(OR($D18=1,MONTH($B18)&lt;&gt;MONTH(StartDate),'У6 Ввод'!$D$53="",'У6 Ввод'!$E$53="",'У6 Ввод'!$D$53&gt;$B18),0,MAX(0,MIN(1,'У6 Ввод'!$E$53-NETWORKDAYS('У6 Ввод'!$D$53,$B18)+1))/Настройки!$E$12*100)</f>
        <v>0</v>
      </c>
      <c r="AW18" s="67" t="n">
        <f aca="false">IF(OR($D18=1,MONTH($B18)&lt;&gt;MONTH(StartDate),'У6 Ввод'!$D$54="",'У6 Ввод'!$E$54="",'У6 Ввод'!$D$54&gt;$B18),0,MAX(0,MIN(1,'У6 Ввод'!$E$54-NETWORKDAYS('У6 Ввод'!$D$54,$B18)+1))/Настройки!$E$12*100)</f>
        <v>0</v>
      </c>
      <c r="AX18" s="67" t="n">
        <f aca="false">IF(OR($D18=1,MONTH($B18)&lt;&gt;MONTH(StartDate),'У6 Ввод'!$D$55="",'У6 Ввод'!$E$55="",'У6 Ввод'!$D$55&gt;$B18),0,MAX(0,MIN(1,'У6 Ввод'!$E$55-NETWORKDAYS('У6 Ввод'!$D$55,$B18)+1))/Настройки!$E$12*100)</f>
        <v>0</v>
      </c>
      <c r="AY18" s="67" t="n">
        <f aca="false">IF(OR($D18=1,MONTH($B18)&lt;&gt;MONTH(StartDate),'У6 Ввод'!$D$56="",'У6 Ввод'!$E$56="",'У6 Ввод'!$D$56&gt;$B18),0,MAX(0,MIN(1,'У6 Ввод'!$E$56-NETWORKDAYS('У6 Ввод'!$D$56,$B18)+1))/Настройки!$E$12*100)</f>
        <v>0</v>
      </c>
      <c r="AZ18" s="67" t="n">
        <f aca="false">IF(OR($D18=1,MONTH($B18)&lt;&gt;MONTH(StartDate),'У6 Ввод'!$D$57="",'У6 Ввод'!$E$57="",'У6 Ввод'!$D$57&gt;$B18),0,MAX(0,MIN(1,'У6 Ввод'!$E$57-NETWORKDAYS('У6 Ввод'!$D$57,$B18)+1))/Настройки!$E$12*100)</f>
        <v>0</v>
      </c>
      <c r="BA18" s="67" t="n">
        <f aca="false">IF(OR($D18=1,MONTH($B18)&lt;&gt;MONTH(StartDate),'У6 Ввод'!$D$58="",'У6 Ввод'!$E$58="",'У6 Ввод'!$D$58&gt;$B18),0,MAX(0,MIN(1,'У6 Ввод'!$E$58-NETWORKDAYS('У6 Ввод'!$D$58,$B18)+1))/Настройки!$E$12*100)</f>
        <v>0</v>
      </c>
      <c r="BB18" s="67" t="n">
        <f aca="false">IF(OR($D18=1,MONTH($B18)&lt;&gt;MONTH(StartDate),'У6 Ввод'!$D$59="",'У6 Ввод'!$E$59="",'У6 Ввод'!$D$59&gt;$B18),0,MAX(0,MIN(1,'У6 Ввод'!$E$59-NETWORKDAYS('У6 Ввод'!$D$59,$B18)+1))/Настройки!$E$12*100)</f>
        <v>0</v>
      </c>
      <c r="BC18" s="67" t="n">
        <f aca="false">IF(OR($D18=1,MONTH($B18)&lt;&gt;MONTH(StartDate),'У6 Ввод'!$D$60="",'У6 Ввод'!$E$60="",'У6 Ввод'!$D$60&gt;$B18),0,MAX(0,MIN(1,'У6 Ввод'!$E$60-NETWORKDAYS('У6 Ввод'!$D$60,$B18)+1))/Настройки!$E$12*100)</f>
        <v>0</v>
      </c>
      <c r="BD18" s="67" t="n">
        <f aca="false">IF(OR($D18=1,MONTH($B18)&lt;&gt;MONTH(StartDate),'У6 Ввод'!$D$61="",'У6 Ввод'!$E$61="",'У6 Ввод'!$D$61&gt;$B18),0,MAX(0,MIN(1,'У6 Ввод'!$E$61-NETWORKDAYS('У6 Ввод'!$D$61,$B18)+1))/Настройки!$E$12*100)</f>
        <v>0</v>
      </c>
      <c r="BE18" s="67" t="n">
        <f aca="false">IF(OR($D18=1,MONTH($B18)&lt;&gt;MONTH(StartDate),'У6 Ввод'!$D$62="",'У6 Ввод'!$E$62="",'У6 Ввод'!$D$62&gt;$B18),0,MAX(0,MIN(1,'У6 Ввод'!$E$62-NETWORKDAYS('У6 Ввод'!$D$62,$B18)+1))/Настройки!$E$12*100)</f>
        <v>0</v>
      </c>
      <c r="BF18" s="67" t="n">
        <f aca="false">IF(OR($D18=1,MONTH($B18)&lt;&gt;MONTH(StartDate),'У6 Ввод'!$D$63="",'У6 Ввод'!$E$63="",'У6 Ввод'!$D$63&gt;$B18),0,MAX(0,MIN(1,'У6 Ввод'!$E$63-NETWORKDAYS('У6 Ввод'!$D$63,$B18)+1))/Настройки!$E$12*100)</f>
        <v>0</v>
      </c>
      <c r="BG18" s="67" t="n">
        <f aca="false">IF(OR($D18=1,MONTH($B18)&lt;&gt;MONTH(StartDate),'У6 Ввод'!$D$64="",'У6 Ввод'!$E$64="",'У6 Ввод'!$D$64&gt;$B18),0,MAX(0,MIN(1,'У6 Ввод'!$E$64-NETWORKDAYS('У6 Ввод'!$D$64,$B18)+1))/Настройки!$E$12*100)</f>
        <v>0</v>
      </c>
      <c r="BH18" s="67" t="n">
        <f aca="false">IF(OR($D18=1,MONTH($B18)&lt;&gt;MONTH(StartDate),'У6 Ввод'!$D$65="",'У6 Ввод'!$E$65="",'У6 Ввод'!$D$65&gt;$B18),0,MAX(0,MIN(1,'У6 Ввод'!$E$65-NETWORKDAYS('У6 Ввод'!$D$65,$B18)+1))/Настройки!$E$12*100)</f>
        <v>0</v>
      </c>
      <c r="BI18" s="67" t="n">
        <f aca="false">IF(OR($D18=1,MONTH($B18)&lt;&gt;MONTH(StartDate),'У6 Ввод'!$D$66="",'У6 Ввод'!$E$66="",'У6 Ввод'!$D$66&gt;$B18),0,MAX(0,MIN(1,'У6 Ввод'!$E$66-NETWORKDAYS('У6 Ввод'!$D$66,$B18)+1))/Настройки!$E$12*100)</f>
        <v>0</v>
      </c>
      <c r="BJ18" s="67" t="n">
        <f aca="false">IF(OR($D18=1,MONTH($B18)&lt;&gt;MONTH(StartDate),'У6 Ввод'!$D$67="",'У6 Ввод'!$E$67="",'У6 Ввод'!$D$67&gt;$B18),0,MAX(0,MIN(1,'У6 Ввод'!$E$67-NETWORKDAYS('У6 Ввод'!$D$67,$B18)+1))/Настройки!$E$12*100)</f>
        <v>0</v>
      </c>
      <c r="BK18" s="67" t="n">
        <f aca="false">IF(OR($D18=1,MONTH($B18)&lt;&gt;MONTH(StartDate),'У6 Ввод'!$D$68="",'У6 Ввод'!$E$68="",'У6 Ввод'!$D$68&gt;$B18),0,MAX(0,MIN(1,'У6 Ввод'!$E$68-NETWORKDAYS('У6 Ввод'!$D$68,$B18)+1))/Настройки!$E$12*100)</f>
        <v>0</v>
      </c>
      <c r="BL18" s="67" t="n">
        <f aca="false">IF(OR($D18=1,MONTH($B18)&lt;&gt;MONTH(StartDate),'У6 Ввод'!$D$69="",'У6 Ввод'!$E$69="",'У6 Ввод'!$D$69&gt;$B18),0,MAX(0,MIN(1,'У6 Ввод'!$E$69-NETWORKDAYS('У6 Ввод'!$D$69,$B18)+1))/Настройки!$E$12*100)</f>
        <v>0</v>
      </c>
      <c r="BM18" s="67" t="n">
        <f aca="false">IF(OR($D18=1,MONTH($B18)&lt;&gt;MONTH(StartDate),'У6 Ввод'!$D$70="",'У6 Ввод'!$E$70="",'У6 Ввод'!$D$70&gt;$B18),0,MAX(0,MIN(1,'У6 Ввод'!$E$70-NETWORKDAYS('У6 Ввод'!$D$70,$B18)+1))/Настройки!$E$12*100)</f>
        <v>0</v>
      </c>
      <c r="BN18" s="67" t="n">
        <f aca="false">IF(OR($D18=1,MONTH($B18)&lt;&gt;MONTH(StartDate),'У6 Ввод'!$D$71="",'У6 Ввод'!$E$71="",'У6 Ввод'!$D$71&gt;$B18),0,MAX(0,MIN(1,'У6 Ввод'!$E$71-NETWORKDAYS('У6 Ввод'!$D$71,$B18)+1))/Настройки!$E$12*100)</f>
        <v>0</v>
      </c>
      <c r="BO18" s="67" t="n">
        <f aca="false">IF(OR($D18=1,MONTH($B18)&lt;&gt;MONTH(StartDate),'У6 Ввод'!$D$72="",'У6 Ввод'!$E$72="",'У6 Ввод'!$D$72&gt;$B18),0,MAX(0,MIN(1,'У6 Ввод'!$E$72-NETWORKDAYS('У6 Ввод'!$D$72,$B18)+1))/Настройки!$E$12*100)</f>
        <v>0</v>
      </c>
      <c r="BP18" s="67" t="n">
        <f aca="false">IF(OR($D18=1,MONTH($B18)&lt;&gt;MONTH(StartDate),'У6 Ввод'!$D$73="",'У6 Ввод'!$E$73="",'У6 Ввод'!$D$73&gt;$B18),0,MAX(0,MIN(1,'У6 Ввод'!$E$73-NETWORKDAYS('У6 Ввод'!$D$73,$B18)+1))/Настройки!$E$12*100)</f>
        <v>0</v>
      </c>
      <c r="BQ18" s="67" t="n">
        <f aca="false">IF(OR($D18=1,MONTH($B18)&lt;&gt;MONTH(StartDate),'У6 Ввод'!$D$74="",'У6 Ввод'!$E$74="",'У6 Ввод'!$D$74&gt;$B18),0,MAX(0,MIN(1,'У6 Ввод'!$E$74-NETWORKDAYS('У6 Ввод'!$D$74,$B18)+1))/Настройки!$E$12*100)</f>
        <v>0</v>
      </c>
      <c r="BR18" s="67" t="n">
        <f aca="false">IF(OR($D18=1,MONTH($B18)&lt;&gt;MONTH(StartDate),'У6 Ввод'!$D$75="",'У6 Ввод'!$E$75="",'У6 Ввод'!$D$75&gt;$B18),0,MAX(0,MIN(1,'У6 Ввод'!$E$75-NETWORKDAYS('У6 Ввод'!$D$75,$B18)+1))/Настройки!$E$12*100)</f>
        <v>0</v>
      </c>
      <c r="BS18" s="67" t="n">
        <f aca="false">IF(OR($D18=1,MONTH($B18)&lt;&gt;MONTH(StartDate),'У6 Ввод'!$D$76="",'У6 Ввод'!$E$76="",'У6 Ввод'!$D$76&gt;$B18),0,MAX(0,MIN(1,'У6 Ввод'!$E$76-NETWORKDAYS('У6 Ввод'!$D$76,$B18)+1))/Настройки!$E$12*100)</f>
        <v>0</v>
      </c>
      <c r="BT18" s="67" t="n">
        <f aca="false">IF(OR($D18=1,MONTH($B18)&lt;&gt;MONTH(StartDate),'У6 Ввод'!$D$77="",'У6 Ввод'!$E$77="",'У6 Ввод'!$D$77&gt;$B18),0,MAX(0,MIN(1,'У6 Ввод'!$E$77-NETWORKDAYS('У6 Ввод'!$D$77,$B18)+1))/Настройки!$E$12*100)</f>
        <v>0</v>
      </c>
      <c r="BU18" s="67" t="n">
        <f aca="false">IF(OR($D18=1,MONTH($B18)&lt;&gt;MONTH(StartDate),'У6 Ввод'!$D$78="",'У6 Ввод'!$E$78="",'У6 Ввод'!$D$78&gt;$B18),0,MAX(0,MIN(1,'У6 Ввод'!$E$78-NETWORKDAYS('У6 Ввод'!$D$78,$B18)+1))/Настройки!$E$12*100)</f>
        <v>0</v>
      </c>
      <c r="BV18" s="67" t="n">
        <f aca="false">IF(OR($D18=1,MONTH($B18)&lt;&gt;MONTH(StartDate),'У6 Ввод'!$D$79="",'У6 Ввод'!$E$79="",'У6 Ввод'!$D$79&gt;$B18),0,MAX(0,MIN(1,'У6 Ввод'!$E$79-NETWORKDAYS('У6 Ввод'!$D$79,$B18)+1))/Настройки!$E$12*100)</f>
        <v>0</v>
      </c>
      <c r="BW18" s="67" t="n">
        <f aca="false">IF(OR($D18=1,MONTH($B18)&lt;&gt;MONTH(StartDate),'У6 Ввод'!$D$80="",'У6 Ввод'!$E$80="",'У6 Ввод'!$D$80&gt;$B18),0,MAX(0,MIN(1,'У6 Ввод'!$E$80-NETWORKDAYS('У6 Ввод'!$D$80,$B18)+1))/Настройки!$E$12*100)</f>
        <v>0</v>
      </c>
      <c r="BX18" s="67" t="n">
        <f aca="false">IF(OR($D18=1,MONTH($B18)&lt;&gt;MONTH(StartDate),'У6 Ввод'!$D$81="",'У6 Ввод'!$E$81="",'У6 Ввод'!$D$81&gt;$B18),0,MAX(0,MIN(1,'У6 Ввод'!$E$81-NETWORKDAYS('У6 Ввод'!$D$81,$B18)+1))/Настройки!$E$12*100)</f>
        <v>0</v>
      </c>
      <c r="BY18" s="67" t="n">
        <f aca="false">IF(OR($D18=1,MONTH($B18)&lt;&gt;MONTH(StartDate),'У6 Ввод'!$D$82="",'У6 Ввод'!$E$82="",'У6 Ввод'!$D$82&gt;$B18),0,MAX(0,MIN(1,'У6 Ввод'!$E$82-NETWORKDAYS('У6 Ввод'!$D$82,$B18)+1))/Настройки!$E$12*100)</f>
        <v>0</v>
      </c>
      <c r="BZ18" s="67" t="n">
        <f aca="false">IF(OR($D18=1,MONTH($B18)&lt;&gt;MONTH(StartDate),'У6 Ввод'!$D$83="",'У6 Ввод'!$E$83="",'У6 Ввод'!$D$83&gt;$B18),0,MAX(0,MIN(1,'У6 Ввод'!$E$83-NETWORKDAYS('У6 Ввод'!$D$83,$B18)+1))/Настройки!$E$12*100)</f>
        <v>0</v>
      </c>
      <c r="CA18" s="67" t="n">
        <f aca="false">IF(OR($D18=1,MONTH($B18)&lt;&gt;MONTH(StartDate),'У6 Ввод'!$D$84="",'У6 Ввод'!$E$84="",'У6 Ввод'!$D$84&gt;$B18),0,MAX(0,MIN(1,'У6 Ввод'!$E$84-NETWORKDAYS('У6 Ввод'!$D$84,$B18)+1))/Настройки!$E$12*100)</f>
        <v>0</v>
      </c>
      <c r="CB18" s="67" t="n">
        <f aca="false">IF(OR($D18=1,MONTH($B18)&lt;&gt;MONTH(StartDate),'У6 Ввод'!$D$85="",'У6 Ввод'!$E$85="",'У6 Ввод'!$D$85&gt;$B18),0,MAX(0,MIN(1,'У6 Ввод'!$E$85-NETWORKDAYS('У6 Ввод'!$D$85,$B18)+1))/Настройки!$E$12*100)</f>
        <v>0</v>
      </c>
      <c r="CC18" s="67" t="n">
        <f aca="false">IF(OR($D18=1,MONTH($B18)&lt;&gt;MONTH(StartDate),'У6 Ввод'!$D$86="",'У6 Ввод'!$E$86="",'У6 Ввод'!$D$86&gt;$B18),0,MAX(0,MIN(1,'У6 Ввод'!$E$86-NETWORKDAYS('У6 Ввод'!$D$86,$B18)+1))/Настройки!$E$12*100)</f>
        <v>0</v>
      </c>
      <c r="CD18" s="67" t="n">
        <f aca="false">IF(OR($D18=1,MONTH($B18)&lt;&gt;MONTH(StartDate),'У6 Ввод'!$D$87="",'У6 Ввод'!$E$87="",'У6 Ввод'!$D$87&gt;$B18),0,MAX(0,MIN(1,'У6 Ввод'!$E$87-NETWORKDAYS('У6 Ввод'!$D$87,$B18)+1))/Настройки!$E$12*100)</f>
        <v>0</v>
      </c>
      <c r="CE18" s="67" t="n">
        <f aca="false">IF(OR($D18=1,MONTH($B18)&lt;&gt;MONTH(StartDate),'У6 Ввод'!$D$88="",'У6 Ввод'!$E$88="",'У6 Ввод'!$D$88&gt;$B18),0,MAX(0,MIN(1,'У6 Ввод'!$E$88-NETWORKDAYS('У6 Ввод'!$D$88,$B18)+1))/Настройки!$E$12*100)</f>
        <v>0</v>
      </c>
      <c r="CF18" s="67" t="n">
        <f aca="false">IF(OR($D18=1,MONTH($B18)&lt;&gt;MONTH(StartDate),'У6 Ввод'!$D$89="",'У6 Ввод'!$E$89="",'У6 Ввод'!$D$89&gt;$B18),0,MAX(0,MIN(1,'У6 Ввод'!$E$89-NETWORKDAYS('У6 Ввод'!$D$89,$B18)+1))/Настройки!$E$12*100)</f>
        <v>0</v>
      </c>
      <c r="CG18" s="67" t="n">
        <f aca="false">IF(OR($D18=1,MONTH($B18)&lt;&gt;MONTH(StartDate),'У6 Ввод'!$D$90="",'У6 Ввод'!$E$90="",'У6 Ввод'!$D$90&gt;$B18),0,MAX(0,MIN(1,'У6 Ввод'!$E$90-NETWORKDAYS('У6 Ввод'!$D$90,$B18)+1))/Настройки!$E$12*100)</f>
        <v>0</v>
      </c>
      <c r="CH18" s="67" t="n">
        <f aca="false">IF(OR($D18=1,MONTH($B18)&lt;&gt;MONTH(StartDate),'У6 Ввод'!$D$91="",'У6 Ввод'!$E$91="",'У6 Ввод'!$D$91&gt;$B18),0,MAX(0,MIN(1,'У6 Ввод'!$E$91-NETWORKDAYS('У6 Ввод'!$D$91,$B18)+1))/Настройки!$E$12*100)</f>
        <v>0</v>
      </c>
      <c r="CI18" s="67" t="n">
        <f aca="false">IF(OR($D18=1,MONTH($B18)&lt;&gt;MONTH(StartDate),'У6 Ввод'!$D$92="",'У6 Ввод'!$E$92="",'У6 Ввод'!$D$92&gt;$B18),0,MAX(0,MIN(1,'У6 Ввод'!$E$92-NETWORKDAYS('У6 Ввод'!$D$92,$B18)+1))/Настройки!$E$12*100)</f>
        <v>0</v>
      </c>
      <c r="CJ18" s="67" t="n">
        <f aca="false">IF(OR($D18=1,MONTH($B18)&lt;&gt;MONTH(StartDate),'У6 Ввод'!$D$93="",'У6 Ввод'!$E$93="",'У6 Ввод'!$D$93&gt;$B18),0,MAX(0,MIN(1,'У6 Ввод'!$E$93-NETWORKDAYS('У6 Ввод'!$D$93,$B18)+1))/Настройки!$E$12*100)</f>
        <v>0</v>
      </c>
      <c r="CK18" s="67" t="n">
        <f aca="false">IF(OR($D18=1,MONTH($B18)&lt;&gt;MONTH(StartDate),'У6 Ввод'!$D$94="",'У6 Ввод'!$E$94="",'У6 Ввод'!$D$94&gt;$B18),0,MAX(0,MIN(1,'У6 Ввод'!$E$94-NETWORKDAYS('У6 Ввод'!$D$94,$B18)+1))/Настройки!$E$12*100)</f>
        <v>0</v>
      </c>
      <c r="CL18" s="67" t="n">
        <f aca="false">IF(OR($D18=1,MONTH($B18)&lt;&gt;MONTH(StartDate),'У6 Ввод'!$D$95="",'У6 Ввод'!$E$95="",'У6 Ввод'!$D$95&gt;$B18),0,MAX(0,MIN(1,'У6 Ввод'!$E$95-NETWORKDAYS('У6 Ввод'!$D$95,$B18)+1))/Настройки!$E$12*100)</f>
        <v>0</v>
      </c>
      <c r="CM18" s="67" t="n">
        <f aca="false">IF(OR($D18=1,MONTH($B18)&lt;&gt;MONTH(StartDate),'У6 Ввод'!$D$96="",'У6 Ввод'!$E$96="",'У6 Ввод'!$D$96&gt;$B18),0,MAX(0,MIN(1,'У6 Ввод'!$E$96-NETWORKDAYS('У6 Ввод'!$D$96,$B18)+1))/Настройки!$E$12*100)</f>
        <v>0</v>
      </c>
      <c r="CN18" s="67" t="n">
        <f aca="false">IF(OR($D18=1,MONTH($B18)&lt;&gt;MONTH(StartDate),'У6 Ввод'!$D$97="",'У6 Ввод'!$E$97="",'У6 Ввод'!$D$97&gt;$B18),0,MAX(0,MIN(1,'У6 Ввод'!$E$97-NETWORKDAYS('У6 Ввод'!$D$97,$B18)+1))/Настройки!$E$12*100)</f>
        <v>0</v>
      </c>
      <c r="CO18" s="67" t="n">
        <f aca="false">IF(OR($D18=1,MONTH($B18)&lt;&gt;MONTH(StartDate),'У6 Ввод'!$D$98="",'У6 Ввод'!$E$98="",'У6 Ввод'!$D$98&gt;$B18),0,MAX(0,MIN(1,'У6 Ввод'!$E$98-NETWORKDAYS('У6 Ввод'!$D$98,$B18)+1))/Настройки!$E$12*100)</f>
        <v>0</v>
      </c>
      <c r="CP18" s="67" t="n">
        <f aca="false">IF(OR($D18=1,MONTH($B18)&lt;&gt;MONTH(StartDate),'У6 Ввод'!$D$99="",'У6 Ввод'!$E$99="",'У6 Ввод'!$D$99&gt;$B18),0,MAX(0,MIN(1,'У6 Ввод'!$E$99-NETWORKDAYS('У6 Ввод'!$D$99,$B18)+1))/Настройки!$E$12*100)</f>
        <v>0</v>
      </c>
      <c r="CQ18" s="67" t="n">
        <f aca="false">IF(OR($D18=1,MONTH($B18)&lt;&gt;MONTH(StartDate),'У6 Ввод'!$D$100="",'У6 Ввод'!$E$100="",'У6 Ввод'!$D$100&gt;$B18),0,MAX(0,MIN(1,'У6 Ввод'!$E$100-NETWORKDAYS('У6 Ввод'!$D$100,$B18)+1))/Настройки!$E$12*100)</f>
        <v>0</v>
      </c>
      <c r="CR18" s="67" t="n">
        <f aca="false">IF(OR($D18=1,MONTH($B18)&lt;&gt;MONTH(StartDate),'У6 Ввод'!$D$101="",'У6 Ввод'!$E$101="",'У6 Ввод'!$D$101&gt;$B18),0,MAX(0,MIN(1,'У6 Ввод'!$E$101-NETWORKDAYS('У6 Ввод'!$D$101,$B18)+1))/Настройки!$E$12*100)</f>
        <v>0</v>
      </c>
      <c r="CS18" s="67" t="n">
        <f aca="false">IF(OR($D18=1,MONTH($B18)&lt;&gt;MONTH(StartDate),'У6 Ввод'!$D$102="",'У6 Ввод'!$E$102="",'У6 Ввод'!$D$102&gt;$B18),0,MAX(0,MIN(1,'У6 Ввод'!$E$102-NETWORKDAYS('У6 Ввод'!$D$102,$B18)+1))/Настройки!$E$12*100)</f>
        <v>0</v>
      </c>
      <c r="CT18" s="67" t="n">
        <f aca="false">IF(OR($D18=1,MONTH($B18)&lt;&gt;MONTH(StartDate),'У6 Ввод'!$D$103="",'У6 Ввод'!$E$103="",'У6 Ввод'!$D$103&gt;$B18),0,MAX(0,MIN(1,'У6 Ввод'!$E$103-NETWORKDAYS('У6 Ввод'!$D$103,$B18)+1))/Настройки!$E$12*100)</f>
        <v>0</v>
      </c>
      <c r="CU18" s="67" t="n">
        <f aca="false">IF(OR($D18=1,MONTH($B18)&lt;&gt;MONTH(StartDate),'У6 Ввод'!$D$104="",'У6 Ввод'!$E$104="",'У6 Ввод'!$D$104&gt;$B18),0,MAX(0,MIN(1,'У6 Ввод'!$E$104-NETWORKDAYS('У6 Ввод'!$D$104,$B18)+1))/Настройки!$E$12*100)</f>
        <v>0</v>
      </c>
      <c r="CV18" s="67" t="n">
        <f aca="false">IF(OR($D18=1,MONTH($B18)&lt;&gt;MONTH(StartDate),'У6 Ввод'!$D$105="",'У6 Ввод'!$E$105="",'У6 Ввод'!$D$105&gt;$B18),0,MAX(0,MIN(1,'У6 Ввод'!$E$105-NETWORKDAYS('У6 Ввод'!$D$105,$B18)+1))/Настройки!$E$12*100)</f>
        <v>0</v>
      </c>
      <c r="CW18" s="67" t="n">
        <f aca="false">IF(OR($D18=1,MONTH($B18)&lt;&gt;MONTH(StartDate),'У6 Ввод'!$D$106="",'У6 Ввод'!$E$106="",'У6 Ввод'!$D$106&gt;$B18),0,MAX(0,MIN(1,'У6 Ввод'!$E$106-NETWORKDAYS('У6 Ввод'!$D$106,$B18)+1))/Настройки!$E$12*100)</f>
        <v>0</v>
      </c>
      <c r="CX18" s="67" t="n">
        <f aca="false">IF(OR($D18=1,MONTH($B18)&lt;&gt;MONTH(StartDate),'У6 Ввод'!$D$107="",'У6 Ввод'!$E$107="",'У6 Ввод'!$D$107&gt;$B18),0,MAX(0,MIN(1,'У6 Ввод'!$E$107-NETWORKDAYS('У6 Ввод'!$D$107,$B18)+1))/Настройки!$E$12*100)</f>
        <v>0</v>
      </c>
      <c r="CY18" s="67" t="n">
        <f aca="false">IF(OR($D18=1,MONTH($B18)&lt;&gt;MONTH(StartDate),'У6 Ввод'!$D$108="",'У6 Ввод'!$E$108="",'У6 Ввод'!$D$108&gt;$B18),0,MAX(0,MIN(1,'У6 Ввод'!$E$108-NETWORKDAYS('У6 Ввод'!$D$108,$B18)+1))/Настройки!$E$12*100)</f>
        <v>0</v>
      </c>
      <c r="CZ18" s="67" t="n">
        <f aca="false">IF(OR($D18=1,MONTH($B18)&lt;&gt;MONTH(StartDate),'У6 Ввод'!$D$109="",'У6 Ввод'!$E$109="",'У6 Ввод'!$D$109&gt;$B18),0,MAX(0,MIN(1,'У6 Ввод'!$E$109-NETWORKDAYS('У6 Ввод'!$D$109,$B18)+1))/Настройки!$E$12*100)</f>
        <v>0</v>
      </c>
      <c r="DA18" s="67" t="n">
        <f aca="false">IF(OR($D18=1,MONTH($B18)&lt;&gt;MONTH(StartDate),'У6 Ввод'!$D$110="",'У6 Ввод'!$E$110="",'У6 Ввод'!$D$110&gt;$B18),0,MAX(0,MIN(1,'У6 Ввод'!$E$110-NETWORKDAYS('У6 Ввод'!$D$110,$B18)+1))/Настройки!$E$12*100)</f>
        <v>0</v>
      </c>
      <c r="DB18" s="67" t="n">
        <f aca="false">IF(OR($D18=1,MONTH($B18)&lt;&gt;MONTH(StartDate),'У6 Ввод'!$D$111="",'У6 Ввод'!$E$111="",'У6 Ввод'!$D$111&gt;$B18),0,MAX(0,MIN(1,'У6 Ввод'!$E$111-NETWORKDAYS('У6 Ввод'!$D$111,$B18)+1))/Настройки!$E$12*100)</f>
        <v>0</v>
      </c>
      <c r="DC18" s="67" t="n">
        <f aca="false">IF(OR($D18=1,MONTH($B18)&lt;&gt;MONTH(StartDate),'У6 Ввод'!$D$112="",'У6 Ввод'!$E$112="",'У6 Ввод'!$D$112&gt;$B18),0,MAX(0,MIN(1,'У6 Ввод'!$E$112-NETWORKDAYS('У6 Ввод'!$D$112,$B18)+1))/Настройки!$E$12*100)</f>
        <v>0</v>
      </c>
      <c r="DD18" s="67" t="n">
        <f aca="false">IF(OR($D18=1,MONTH($B18)&lt;&gt;MONTH(StartDate),'У6 Ввод'!$D$113="",'У6 Ввод'!$E$113="",'У6 Ввод'!$D$113&gt;$B18),0,MAX(0,MIN(1,'У6 Ввод'!$E$113-NETWORKDAYS('У6 Ввод'!$D$113,$B18)+1))/Настройки!$E$12*100)</f>
        <v>0</v>
      </c>
      <c r="DE18" s="67" t="n">
        <f aca="false">IF(OR($D18=1,MONTH($B18)&lt;&gt;MONTH(StartDate),'У6 Ввод'!$D$114="",'У6 Ввод'!$E$114="",'У6 Ввод'!$D$114&gt;$B18),0,MAX(0,MIN(1,'У6 Ввод'!$E$114-NETWORKDAYS('У6 Ввод'!$D$114,$B18)+1))/Настройки!$E$12*100)</f>
        <v>0</v>
      </c>
      <c r="DF18" s="67" t="n">
        <f aca="false">IF(OR($D18=1,MONTH($B18)&lt;&gt;MONTH(StartDate),'У6 Ввод'!$D$115="",'У6 Ввод'!$E$115="",'У6 Ввод'!$D$115&gt;$B18),0,MAX(0,MIN(1,'У6 Ввод'!$E$115-NETWORKDAYS('У6 Ввод'!$D$115,$B18)+1))/Настройки!$E$12*100)</f>
        <v>0</v>
      </c>
      <c r="DG18" s="67" t="n">
        <f aca="false">IF(OR($D18=1,MONTH($B18)&lt;&gt;MONTH(StartDate),'У6 Ввод'!$D$116="",'У6 Ввод'!$E$116="",'У6 Ввод'!$D$116&gt;$B18),0,MAX(0,MIN(1,'У6 Ввод'!$E$116-NETWORKDAYS('У6 Ввод'!$D$116,$B18)+1))/Настройки!$E$12*100)</f>
        <v>0</v>
      </c>
      <c r="DH18" s="67" t="n">
        <f aca="false">IF(OR($D18=1,MONTH($B18)&lt;&gt;MONTH(StartDate),'У6 Ввод'!$D$117="",'У6 Ввод'!$E$117="",'У6 Ввод'!$D$117&gt;$B18),0,MAX(0,MIN(1,'У6 Ввод'!$E$117-NETWORKDAYS('У6 Ввод'!$D$117,$B18)+1))/Настройки!$E$12*100)</f>
        <v>0</v>
      </c>
      <c r="DI18" s="67" t="n">
        <f aca="false">IF(OR($D18=1,MONTH($B18)&lt;&gt;MONTH(StartDate),'У6 Ввод'!$D$118="",'У6 Ввод'!$E$118="",'У6 Ввод'!$D$118&gt;$B18),0,MAX(0,MIN(1,'У6 Ввод'!$E$118-NETWORKDAYS('У6 Ввод'!$D$118,$B18)+1))/Настройки!$E$12*100)</f>
        <v>0</v>
      </c>
      <c r="DJ18" s="67" t="n">
        <f aca="false">IF(OR($D18=1,MONTH($B18)&lt;&gt;MONTH(StartDate),'У6 Ввод'!$D$119="",'У6 Ввод'!$E$119="",'У6 Ввод'!$D$119&gt;$B18),0,MAX(0,MIN(1,'У6 Ввод'!$E$119-NETWORKDAYS('У6 Ввод'!$D$119,$B18)+1))/Настройки!$E$12*100)</f>
        <v>0</v>
      </c>
      <c r="DK18" s="67" t="n">
        <f aca="false">IF(OR($D18=1,MONTH($B18)&lt;&gt;MONTH(StartDate),'У6 Ввод'!$D$120="",'У6 Ввод'!$E$120="",'У6 Ввод'!$D$120&gt;$B18),0,MAX(0,MIN(1,'У6 Ввод'!$E$120-NETWORKDAYS('У6 Ввод'!$D$120,$B18)+1))/Настройки!$E$12*100)</f>
        <v>0</v>
      </c>
      <c r="DL18" s="67" t="n">
        <f aca="false">IF(OR($D18=1,MONTH($B18)&lt;&gt;MONTH(StartDate),'У6 Ввод'!$D$121="",'У6 Ввод'!$E$121="",'У6 Ввод'!$D$121&gt;$B18),0,MAX(0,MIN(1,'У6 Ввод'!$E$121-NETWORKDAYS('У6 Ввод'!$D$121,$B18)+1))/Настройки!$E$12*100)</f>
        <v>0</v>
      </c>
      <c r="DM18" s="67" t="n">
        <f aca="false">IF(OR($D18=1,MONTH($B18)&lt;&gt;MONTH(StartDate),'У6 Ввод'!$D$122="",'У6 Ввод'!$E$122="",'У6 Ввод'!$D$122&gt;$B18),0,MAX(0,MIN(1,'У6 Ввод'!$E$122-NETWORKDAYS('У6 Ввод'!$D$122,$B18)+1))/Настройки!$E$12*100)</f>
        <v>0</v>
      </c>
      <c r="DN18" s="67" t="n">
        <f aca="false">IF(OR($D18=1,MONTH($B18)&lt;&gt;MONTH(StartDate),'У6 Ввод'!$D$123="",'У6 Ввод'!$E$123="",'У6 Ввод'!$D$123&gt;$B18),0,MAX(0,MIN(1,'У6 Ввод'!$E$123-NETWORKDAYS('У6 Ввод'!$D$123,$B18)+1))/Настройки!$E$12*100)</f>
        <v>0</v>
      </c>
      <c r="DO18" s="67" t="n">
        <f aca="false">IF(OR($D18=1,MONTH($B18)&lt;&gt;MONTH(StartDate),'У6 Ввод'!$D$124="",'У6 Ввод'!$E$124="",'У6 Ввод'!$D$124&gt;$B18),0,MAX(0,MIN(1,'У6 Ввод'!$E$124-NETWORKDAYS('У6 Ввод'!$D$124,$B18)+1))/Настройки!$E$12*100)</f>
        <v>0</v>
      </c>
      <c r="DP18" s="67" t="n">
        <f aca="false">IF(OR($D18=1,MONTH($B18)&lt;&gt;MONTH(StartDate),'У6 Ввод'!$D$125="",'У6 Ввод'!$E$125="",'У6 Ввод'!$D$125&gt;$B18),0,MAX(0,MIN(1,'У6 Ввод'!$E$125-NETWORKDAYS('У6 Ввод'!$D$125,$B18)+1))/Настройки!$E$12*100)</f>
        <v>0</v>
      </c>
      <c r="DQ18" s="67" t="n">
        <f aca="false">IF(OR($D18=1,MONTH($B18)&lt;&gt;MONTH(StartDate),'У6 Ввод'!$D$126="",'У6 Ввод'!$E$126="",'У6 Ввод'!$D$126&gt;$B18),0,MAX(0,MIN(1,'У6 Ввод'!$E$126-NETWORKDAYS('У6 Ввод'!$D$126,$B18)+1))/Настройки!$E$12*100)</f>
        <v>0</v>
      </c>
      <c r="DR18" s="67" t="n">
        <f aca="false">IF(OR($D18=1,MONTH($B18)&lt;&gt;MONTH(StartDate),'У6 Ввод'!$D$127="",'У6 Ввод'!$E$127="",'У6 Ввод'!$D$127&gt;$B18),0,MAX(0,MIN(1,'У6 Ввод'!$E$127-NETWORKDAYS('У6 Ввод'!$D$127,$B18)+1))/Настройки!$E$12*100)</f>
        <v>0</v>
      </c>
      <c r="DS18" s="67" t="n">
        <f aca="false">IF(OR($D18=1,MONTH($B18)&lt;&gt;MONTH(StartDate),'У6 Ввод'!$D$128="",'У6 Ввод'!$E$128="",'У6 Ввод'!$D$128&gt;$B18),0,MAX(0,MIN(1,'У6 Ввод'!$E$128-NETWORKDAYS('У6 Ввод'!$D$128,$B18)+1))/Настройки!$E$12*100)</f>
        <v>0</v>
      </c>
      <c r="DT18" s="67" t="n">
        <f aca="false">IF(OR($D18=1,MONTH($B18)&lt;&gt;MONTH(StartDate),'У6 Ввод'!$D$129="",'У6 Ввод'!$E$129="",'У6 Ввод'!$D$129&gt;$B18),0,MAX(0,MIN(1,'У6 Ввод'!$E$129-NETWORKDAYS('У6 Ввод'!$D$129,$B18)+1))/Настройки!$E$12*100)</f>
        <v>0</v>
      </c>
      <c r="DU18" s="67" t="n">
        <f aca="false">IF(OR($D18=1,MONTH($B18)&lt;&gt;MONTH(StartDate),'У6 Ввод'!$D$130="",'У6 Ввод'!$E$130="",'У6 Ввод'!$D$130&gt;$B18),0,MAX(0,MIN(1,'У6 Ввод'!$E$130-NETWORKDAYS('У6 Ввод'!$D$130,$B18)+1))/Настройки!$E$12*100)</f>
        <v>0</v>
      </c>
      <c r="DV18" s="67" t="n">
        <f aca="false">IF(OR($D18=1,MONTH($B18)&lt;&gt;MONTH(StartDate),'У6 Ввод'!$D$131="",'У6 Ввод'!$E$131="",'У6 Ввод'!$D$131&gt;$B18),0,MAX(0,MIN(1,'У6 Ввод'!$E$131-NETWORKDAYS('У6 Ввод'!$D$131,$B18)+1))/Настройки!$E$12*100)</f>
        <v>0</v>
      </c>
      <c r="DW18" s="67" t="n">
        <f aca="false">IF(OR($D18=1,MONTH($B18)&lt;&gt;MONTH(StartDate),'У6 Ввод'!$D$132="",'У6 Ввод'!$E$132="",'У6 Ввод'!$D$132&gt;$B18),0,MAX(0,MIN(1,'У6 Ввод'!$E$132-NETWORKDAYS('У6 Ввод'!$D$132,$B18)+1))/Настройки!$E$12*100)</f>
        <v>0</v>
      </c>
      <c r="DX18" s="67" t="n">
        <f aca="false">IF(OR($D18=1,MONTH($B18)&lt;&gt;MONTH(StartDate),'У6 Ввод'!$D$133="",'У6 Ввод'!$E$133="",'У6 Ввод'!$D$133&gt;$B18),0,MAX(0,MIN(1,'У6 Ввод'!$E$133-NETWORKDAYS('У6 Ввод'!$D$133,$B18)+1))/Настройки!$E$12*100)</f>
        <v>0</v>
      </c>
      <c r="DY18" s="67" t="n">
        <f aca="false">IF(OR($D18=1,MONTH($B18)&lt;&gt;MONTH(StartDate),'У6 Ввод'!$D$134="",'У6 Ввод'!$E$134="",'У6 Ввод'!$D$134&gt;$B18),0,MAX(0,MIN(1,'У6 Ввод'!$E$134-NETWORKDAYS('У6 Ввод'!$D$134,$B18)+1))/Настройки!$E$12*100)</f>
        <v>0</v>
      </c>
      <c r="DZ18" s="67" t="n">
        <f aca="false">IF(OR($D18=1,MONTH($B18)&lt;&gt;MONTH(StartDate),'У6 Ввод'!$D$135="",'У6 Ввод'!$E$135="",'У6 Ввод'!$D$135&gt;$B18),0,MAX(0,MIN(1,'У6 Ввод'!$E$135-NETWORKDAYS('У6 Ввод'!$D$135,$B18)+1))/Настройки!$E$12*100)</f>
        <v>0</v>
      </c>
      <c r="EA18" s="67" t="n">
        <f aca="false">IF(OR($D18=1,MONTH($B18)&lt;&gt;MONTH(StartDate),'У6 Ввод'!$D$136="",'У6 Ввод'!$E$136="",'У6 Ввод'!$D$136&gt;$B18),0,MAX(0,MIN(1,'У6 Ввод'!$E$136-NETWORKDAYS('У6 Ввод'!$D$136,$B18)+1))/Настройки!$E$12*100)</f>
        <v>0</v>
      </c>
      <c r="EB18" s="67" t="n">
        <f aca="false">IF(OR($D18=1,MONTH($B18)&lt;&gt;MONTH(StartDate),'У6 Ввод'!$D$137="",'У6 Ввод'!$E$137="",'У6 Ввод'!$D$137&gt;$B18),0,MAX(0,MIN(1,'У6 Ввод'!$E$137-NETWORKDAYS('У6 Ввод'!$D$137,$B18)+1))/Настройки!$E$12*100)</f>
        <v>0</v>
      </c>
      <c r="EC18" s="67" t="n">
        <f aca="false">IF(OR($D18=1,MONTH($B18)&lt;&gt;MONTH(StartDate),'У6 Ввод'!$D$138="",'У6 Ввод'!$E$138="",'У6 Ввод'!$D$138&gt;$B18),0,MAX(0,MIN(1,'У6 Ввод'!$E$138-NETWORKDAYS('У6 Ввод'!$D$138,$B18)+1))/Настройки!$E$12*100)</f>
        <v>0</v>
      </c>
      <c r="ED18" s="67" t="n">
        <f aca="false">IF(OR($D18=1,MONTH($B18)&lt;&gt;MONTH(StartDate),'У6 Ввод'!$D$139="",'У6 Ввод'!$E$139="",'У6 Ввод'!$D$139&gt;$B18),0,MAX(0,MIN(1,'У6 Ввод'!$E$139-NETWORKDAYS('У6 Ввод'!$D$139,$B18)+1))/Настройки!$E$12*100)</f>
        <v>0</v>
      </c>
      <c r="EE18" s="67" t="n">
        <f aca="false">IF(OR($D18=1,MONTH($B18)&lt;&gt;MONTH(StartDate),'У6 Ввод'!$D$140="",'У6 Ввод'!$E$140="",'У6 Ввод'!$D$140&gt;$B18),0,MAX(0,MIN(1,'У6 Ввод'!$E$140-NETWORKDAYS('У6 Ввод'!$D$140,$B18)+1))/Настройки!$E$12*100)</f>
        <v>0</v>
      </c>
      <c r="EF18" s="67" t="n">
        <f aca="false">IF(OR($D18=1,MONTH($B18)&lt;&gt;MONTH(StartDate),'У6 Ввод'!$D$141="",'У6 Ввод'!$E$141="",'У6 Ввод'!$D$141&gt;$B18),0,MAX(0,MIN(1,'У6 Ввод'!$E$141-NETWORKDAYS('У6 Ввод'!$D$141,$B18)+1))/Настройки!$E$12*100)</f>
        <v>0</v>
      </c>
      <c r="EG18" s="67" t="n">
        <f aca="false">IF(OR($D18=1,MONTH($B18)&lt;&gt;MONTH(StartDate),'У6 Ввод'!$D$142="",'У6 Ввод'!$E$142="",'У6 Ввод'!$D$142&gt;$B18),0,MAX(0,MIN(1,'У6 Ввод'!$E$142-NETWORKDAYS('У6 Ввод'!$D$142,$B18)+1))/Настройки!$E$12*100)</f>
        <v>0</v>
      </c>
      <c r="EH18" s="67" t="n">
        <f aca="false">IF(OR($D18=1,MONTH($B18)&lt;&gt;MONTH(StartDate),'У6 Ввод'!$D$143="",'У6 Ввод'!$E$143="",'У6 Ввод'!$D$143&gt;$B18),0,MAX(0,MIN(1,'У6 Ввод'!$E$143-NETWORKDAYS('У6 Ввод'!$D$143,$B18)+1))/Настройки!$E$12*100)</f>
        <v>0</v>
      </c>
      <c r="EI18" s="67" t="n">
        <f aca="false">IF(OR($D18=1,MONTH($B18)&lt;&gt;MONTH(StartDate),'У6 Ввод'!$D$144="",'У6 Ввод'!$E$144="",'У6 Ввод'!$D$144&gt;$B18),0,MAX(0,MIN(1,'У6 Ввод'!$E$144-NETWORKDAYS('У6 Ввод'!$D$144,$B18)+1))/Настройки!$E$12*100)</f>
        <v>0</v>
      </c>
      <c r="EJ18" s="67" t="n">
        <f aca="false">IF(OR($D18=1,MONTH($B18)&lt;&gt;MONTH(StartDate),'У6 Ввод'!$D$145="",'У6 Ввод'!$E$145="",'У6 Ввод'!$D$145&gt;$B18),0,MAX(0,MIN(1,'У6 Ввод'!$E$145-NETWORKDAYS('У6 Ввод'!$D$145,$B18)+1))/Настройки!$E$12*100)</f>
        <v>0</v>
      </c>
      <c r="EK18" s="67" t="n">
        <f aca="false">IF(OR($D18=1,MONTH($B18)&lt;&gt;MONTH(StartDate),'У6 Ввод'!$D$146="",'У6 Ввод'!$E$146="",'У6 Ввод'!$D$146&gt;$B18),0,MAX(0,MIN(1,'У6 Ввод'!$E$146-NETWORKDAYS('У6 Ввод'!$D$146,$B18)+1))/Настройки!$E$12*100)</f>
        <v>0</v>
      </c>
      <c r="EL18" s="67" t="n">
        <f aca="false">IF(OR($D18=1,MONTH($B18)&lt;&gt;MONTH(StartDate),'У6 Ввод'!$D$147="",'У6 Ввод'!$E$147="",'У6 Ввод'!$D$147&gt;$B18),0,MAX(0,MIN(1,'У6 Ввод'!$E$147-NETWORKDAYS('У6 Ввод'!$D$147,$B18)+1))/Настройки!$E$12*100)</f>
        <v>0</v>
      </c>
      <c r="EM18" s="67" t="n">
        <f aca="false">IF(OR($D18=1,MONTH($B18)&lt;&gt;MONTH(StartDate),'У6 Ввод'!$D$148="",'У6 Ввод'!$E$148="",'У6 Ввод'!$D$148&gt;$B18),0,MAX(0,MIN(1,'У6 Ввод'!$E$148-NETWORKDAYS('У6 Ввод'!$D$148,$B18)+1))/Настройки!$E$12*100)</f>
        <v>0</v>
      </c>
      <c r="EN18" s="67" t="n">
        <f aca="false">IF(OR($D18=1,MONTH($B18)&lt;&gt;MONTH(StartDate),'У6 Ввод'!$D$149="",'У6 Ввод'!$E$149="",'У6 Ввод'!$D$149&gt;$B18),0,MAX(0,MIN(1,'У6 Ввод'!$E$149-NETWORKDAYS('У6 Ввод'!$D$149,$B18)+1))/Настройки!$E$12*100)</f>
        <v>0</v>
      </c>
      <c r="EO18" s="67" t="n">
        <f aca="false">IF(OR($D18=1,MONTH($B18)&lt;&gt;MONTH(StartDate),'У6 Ввод'!$D$150="",'У6 Ввод'!$E$150="",'У6 Ввод'!$D$150&gt;$B18),0,MAX(0,MIN(1,'У6 Ввод'!$E$150-NETWORKDAYS('У6 Ввод'!$D$150,$B18)+1))/Настройки!$E$12*100)</f>
        <v>0</v>
      </c>
      <c r="EP18" s="67" t="n">
        <f aca="false">IF(OR($D18=1,MONTH($B18)&lt;&gt;MONTH(StartDate),'У6 Ввод'!$D$151="",'У6 Ввод'!$E$151="",'У6 Ввод'!$D$151&gt;$B18),0,MAX(0,MIN(1,'У6 Ввод'!$E$151-NETWORKDAYS('У6 Ввод'!$D$151,$B18)+1))/Настройки!$E$12*100)</f>
        <v>0</v>
      </c>
      <c r="EQ18" s="67" t="n">
        <f aca="false">IF(OR($D18=1,MONTH($B18)&lt;&gt;MONTH(StartDate),'У6 Ввод'!$D$152="",'У6 Ввод'!$E$152="",'У6 Ввод'!$D$152&gt;$B18),0,MAX(0,MIN(1,'У6 Ввод'!$E$152-NETWORKDAYS('У6 Ввод'!$D$152,$B18)+1))/Настройки!$E$12*100)</f>
        <v>0</v>
      </c>
      <c r="ER18" s="67" t="n">
        <f aca="false">IF(OR($D18=1,MONTH($B18)&lt;&gt;MONTH(StartDate),'У6 Ввод'!$D$153="",'У6 Ввод'!$E$153="",'У6 Ввод'!$D$153&gt;$B18),0,MAX(0,MIN(1,'У6 Ввод'!$E$153-NETWORKDAYS('У6 Ввод'!$D$153,$B18)+1))/Настройки!$E$12*100)</f>
        <v>0</v>
      </c>
      <c r="ES18" s="67" t="n">
        <f aca="false">IF(OR($D18=1,MONTH($B18)&lt;&gt;MONTH(StartDate),'У6 Ввод'!$D$154="",'У6 Ввод'!$E$154="",'У6 Ввод'!$D$154&gt;$B18),0,MAX(0,MIN(1,'У6 Ввод'!$E$154-NETWORKDAYS('У6 Ввод'!$D$154,$B18)+1))/Настройки!$E$12*100)</f>
        <v>0</v>
      </c>
      <c r="ET18" s="67" t="n">
        <f aca="false">IF(OR($D18=1,MONTH($B18)&lt;&gt;MONTH(StartDate),'У6 Ввод'!$D$155="",'У6 Ввод'!$E$155="",'У6 Ввод'!$D$155&gt;$B18),0,MAX(0,MIN(1,'У6 Ввод'!$E$155-NETWORKDAYS('У6 Ввод'!$D$155,$B18)+1))/Настройки!$E$12*100)</f>
        <v>0</v>
      </c>
      <c r="EU18" s="67" t="n">
        <f aca="false">IF(OR($D18=1,MONTH($B18)&lt;&gt;MONTH(StartDate),'У6 Ввод'!$D$156="",'У6 Ввод'!$E$156="",'У6 Ввод'!$D$156&gt;$B18),0,MAX(0,MIN(1,'У6 Ввод'!$E$156-NETWORKDAYS('У6 Ввод'!$D$156,$B18)+1))/Настройки!$E$12*100)</f>
        <v>0</v>
      </c>
      <c r="EV18" s="67" t="n">
        <f aca="false">IF(OR($D18=1,MONTH($B18)&lt;&gt;MONTH(StartDate),'У6 Ввод'!$D$157="",'У6 Ввод'!$E$157="",'У6 Ввод'!$D$157&gt;$B18),0,MAX(0,MIN(1,'У6 Ввод'!$E$157-NETWORKDAYS('У6 Ввод'!$D$157,$B18)+1))/Настройки!$E$12*100)</f>
        <v>0</v>
      </c>
      <c r="EW18" s="67" t="n">
        <f aca="false">IF(OR($D18=1,MONTH($B18)&lt;&gt;MONTH(StartDate),'У6 Ввод'!$D$158="",'У6 Ввод'!$E$158="",'У6 Ввод'!$D$158&gt;$B18),0,MAX(0,MIN(1,'У6 Ввод'!$E$158-NETWORKDAYS('У6 Ввод'!$D$158,$B18)+1))/Настройки!$E$12*100)</f>
        <v>0</v>
      </c>
      <c r="EX18" s="67" t="n">
        <f aca="false">IF(OR($D18=1,MONTH($B18)&lt;&gt;MONTH(StartDate),'У6 Ввод'!$D$159="",'У6 Ввод'!$E$159="",'У6 Ввод'!$D$159&gt;$B18),0,MAX(0,MIN(1,'У6 Ввод'!$E$159-NETWORKDAYS('У6 Ввод'!$D$159,$B18)+1))/Настройки!$E$12*100)</f>
        <v>0</v>
      </c>
      <c r="EY18" s="67" t="n">
        <f aca="false">IF(OR($D18=1,MONTH($B18)&lt;&gt;MONTH(StartDate),'У6 Ввод'!$D$160="",'У6 Ввод'!$E$160="",'У6 Ввод'!$D$160&gt;$B18),0,MAX(0,MIN(1,'У6 Ввод'!$E$160-NETWORKDAYS('У6 Ввод'!$D$160,$B18)+1))/Настройки!$E$12*100)</f>
        <v>0</v>
      </c>
      <c r="EZ18" s="67" t="n">
        <f aca="false">IF(OR($D18=1,MONTH($B18)&lt;&gt;MONTH(StartDate),'У6 Ввод'!$D$161="",'У6 Ввод'!$E$161="",'У6 Ввод'!$D$161&gt;$B18),0,MAX(0,MIN(1,'У6 Ввод'!$E$161-NETWORKDAYS('У6 Ввод'!$D$161,$B18)+1))/Настройки!$E$12*100)</f>
        <v>0</v>
      </c>
      <c r="FA18" s="67" t="n">
        <f aca="false">IF(OR($D18=1,MONTH($B18)&lt;&gt;MONTH(StartDate),'У6 Ввод'!$D$162="",'У6 Ввод'!$E$162="",'У6 Ввод'!$D$162&gt;$B18),0,MAX(0,MIN(1,'У6 Ввод'!$E$162-NETWORKDAYS('У6 Ввод'!$D$162,$B18)+1))/Настройки!$E$12*100)</f>
        <v>0</v>
      </c>
      <c r="FB18" s="67" t="n">
        <f aca="false">IF(OR($D18=1,MONTH($B18)&lt;&gt;MONTH(StartDate),'У6 Ввод'!$D$163="",'У6 Ввод'!$E$163="",'У6 Ввод'!$D$163&gt;$B18),0,MAX(0,MIN(1,'У6 Ввод'!$E$163-NETWORKDAYS('У6 Ввод'!$D$163,$B18)+1))/Настройки!$E$12*100)</f>
        <v>0</v>
      </c>
      <c r="FC18" s="67" t="n">
        <f aca="false">IF(OR($D18=1,MONTH($B18)&lt;&gt;MONTH(StartDate),'У6 Ввод'!$D$164="",'У6 Ввод'!$E$164="",'У6 Ввод'!$D$164&gt;$B18),0,MAX(0,MIN(1,'У6 Ввод'!$E$164-NETWORKDAYS('У6 Ввод'!$D$164,$B18)+1))/Настройки!$E$12*100)</f>
        <v>0</v>
      </c>
      <c r="FD18" s="67" t="n">
        <f aca="false">IF(OR($D18=1,MONTH($B18)&lt;&gt;MONTH(StartDate),'У6 Ввод'!$D$165="",'У6 Ввод'!$E$165="",'У6 Ввод'!$D$165&gt;$B18),0,MAX(0,MIN(1,'У6 Ввод'!$E$165-NETWORKDAYS('У6 Ввод'!$D$165,$B18)+1))/Настройки!$E$12*100)</f>
        <v>0</v>
      </c>
      <c r="FE18" s="67" t="n">
        <f aca="false">IF(OR($D18=1,MONTH($B18)&lt;&gt;MONTH(StartDate),'У6 Ввод'!$D$166="",'У6 Ввод'!$E$166="",'У6 Ввод'!$D$166&gt;$B18),0,MAX(0,MIN(1,'У6 Ввод'!$E$166-NETWORKDAYS('У6 Ввод'!$D$166,$B18)+1))/Настройки!$E$12*100)</f>
        <v>0</v>
      </c>
      <c r="FF18" s="67" t="n">
        <f aca="false">IF(OR($D18=1,MONTH($B18)&lt;&gt;MONTH(StartDate),'У6 Ввод'!$D$167="",'У6 Ввод'!$E$167="",'У6 Ввод'!$D$167&gt;$B18),0,MAX(0,MIN(1,'У6 Ввод'!$E$167-NETWORKDAYS('У6 Ввод'!$D$167,$B18)+1))/Настройки!$E$12*100)</f>
        <v>0</v>
      </c>
      <c r="FG18" s="67" t="n">
        <f aca="false">IF(OR($D18=1,MONTH($B18)&lt;&gt;MONTH(StartDate),'У6 Ввод'!$D$168="",'У6 Ввод'!$E$168="",'У6 Ввод'!$D$168&gt;$B18),0,MAX(0,MIN(1,'У6 Ввод'!$E$168-NETWORKDAYS('У6 Ввод'!$D$168,$B18)+1))/Настройки!$E$12*100)</f>
        <v>0</v>
      </c>
      <c r="FH18" s="67" t="n">
        <f aca="false">IF(OR($D18=1,MONTH($B18)&lt;&gt;MONTH(StartDate),'У6 Ввод'!$D$169="",'У6 Ввод'!$E$169="",'У6 Ввод'!$D$169&gt;$B18),0,MAX(0,MIN(1,'У6 Ввод'!$E$169-NETWORKDAYS('У6 Ввод'!$D$169,$B18)+1))/Настройки!$E$12*100)</f>
        <v>0</v>
      </c>
      <c r="FI18" s="67" t="n">
        <f aca="false">IF(OR($D18=1,MONTH($B18)&lt;&gt;MONTH(StartDate),'У6 Ввод'!$D$170="",'У6 Ввод'!$E$170="",'У6 Ввод'!$D$170&gt;$B18),0,MAX(0,MIN(1,'У6 Ввод'!$E$170-NETWORKDAYS('У6 Ввод'!$D$170,$B18)+1))/Настройки!$E$12*100)</f>
        <v>0</v>
      </c>
      <c r="FJ18" s="67" t="n">
        <f aca="false">IF(OR($D18=1,MONTH($B18)&lt;&gt;MONTH(StartDate),'У6 Ввод'!$D$171="",'У6 Ввод'!$E$171="",'У6 Ввод'!$D$171&gt;$B18),0,MAX(0,MIN(1,'У6 Ввод'!$E$171-NETWORKDAYS('У6 Ввод'!$D$171,$B18)+1))/Настройки!$E$12*100)</f>
        <v>0</v>
      </c>
      <c r="FK18" s="67" t="n">
        <f aca="false">IF(OR($D18=1,MONTH($B18)&lt;&gt;MONTH(StartDate),'У6 Ввод'!$D$172="",'У6 Ввод'!$E$172="",'У6 Ввод'!$D$172&gt;$B18),0,MAX(0,MIN(1,'У6 Ввод'!$E$172-NETWORKDAYS('У6 Ввод'!$D$172,$B18)+1))/Настройки!$E$12*100)</f>
        <v>0</v>
      </c>
      <c r="FL18" s="67" t="n">
        <f aca="false">IF(OR($D18=1,MONTH($B18)&lt;&gt;MONTH(StartDate),'У6 Ввод'!$D$173="",'У6 Ввод'!$E$173="",'У6 Ввод'!$D$173&gt;$B18),0,MAX(0,MIN(1,'У6 Ввод'!$E$173-NETWORKDAYS('У6 Ввод'!$D$173,$B18)+1))/Настройки!$E$12*100)</f>
        <v>0</v>
      </c>
      <c r="FM18" s="67" t="n">
        <f aca="false">IF(OR($D18=1,MONTH($B18)&lt;&gt;MONTH(StartDate),'У6 Ввод'!$D$174="",'У6 Ввод'!$E$174="",'У6 Ввод'!$D$174&gt;$B18),0,MAX(0,MIN(1,'У6 Ввод'!$E$174-NETWORKDAYS('У6 Ввод'!$D$174,$B18)+1))/Настройки!$E$12*100)</f>
        <v>0</v>
      </c>
      <c r="FN18" s="67" t="n">
        <f aca="false">IF(OR($D18=1,MONTH($B18)&lt;&gt;MONTH(StartDate),'У6 Ввод'!$D$175="",'У6 Ввод'!$E$175="",'У6 Ввод'!$D$175&gt;$B18),0,MAX(0,MIN(1,'У6 Ввод'!$E$175-NETWORKDAYS('У6 Ввод'!$D$175,$B18)+1))/Настройки!$E$12*100)</f>
        <v>0</v>
      </c>
      <c r="FO18" s="67" t="n">
        <f aca="false">IF(OR($D18=1,MONTH($B18)&lt;&gt;MONTH(StartDate),'У6 Ввод'!$D$176="",'У6 Ввод'!$E$176="",'У6 Ввод'!$D$176&gt;$B18),0,MAX(0,MIN(1,'У6 Ввод'!$E$176-NETWORKDAYS('У6 Ввод'!$D$176,$B18)+1))/Настройки!$E$12*100)</f>
        <v>0</v>
      </c>
      <c r="FP18" s="67" t="n">
        <f aca="false">IF(OR($D18=1,MONTH($B18)&lt;&gt;MONTH(StartDate),'У6 Ввод'!$D$177="",'У6 Ввод'!$E$177="",'У6 Ввод'!$D$177&gt;$B18),0,MAX(0,MIN(1,'У6 Ввод'!$E$177-NETWORKDAYS('У6 Ввод'!$D$177,$B18)+1))/Настройки!$E$12*100)</f>
        <v>0</v>
      </c>
      <c r="FQ18" s="67" t="n">
        <f aca="false">IF(OR($D18=1,MONTH($B18)&lt;&gt;MONTH(StartDate),'У6 Ввод'!$D$178="",'У6 Ввод'!$E$178="",'У6 Ввод'!$D$178&gt;$B18),0,MAX(0,MIN(1,'У6 Ввод'!$E$178-NETWORKDAYS('У6 Ввод'!$D$178,$B18)+1))/Настройки!$E$12*100)</f>
        <v>0</v>
      </c>
      <c r="FR18" s="67" t="n">
        <f aca="false">IF(OR($D18=1,MONTH($B18)&lt;&gt;MONTH(StartDate),'У6 Ввод'!$D$179="",'У6 Ввод'!$E$179="",'У6 Ввод'!$D$179&gt;$B18),0,MAX(0,MIN(1,'У6 Ввод'!$E$179-NETWORKDAYS('У6 Ввод'!$D$179,$B18)+1))/Настройки!$E$12*100)</f>
        <v>0</v>
      </c>
      <c r="FS18" s="67" t="n">
        <f aca="false">IF(OR($D18=1,MONTH($B18)&lt;&gt;MONTH(StartDate),'У6 Ввод'!$D$180="",'У6 Ввод'!$E$180="",'У6 Ввод'!$D$180&gt;$B18),0,MAX(0,MIN(1,'У6 Ввод'!$E$180-NETWORKDAYS('У6 Ввод'!$D$180,$B18)+1))/Настройки!$E$12*100)</f>
        <v>0</v>
      </c>
      <c r="FT18" s="67" t="n">
        <f aca="false">IF(OR($D18=1,MONTH($B18)&lt;&gt;MONTH(StartDate),'У6 Ввод'!$D$181="",'У6 Ввод'!$E$181="",'У6 Ввод'!$D$181&gt;$B18),0,MAX(0,MIN(1,'У6 Ввод'!$E$181-NETWORKDAYS('У6 Ввод'!$D$181,$B18)+1))/Настройки!$E$12*100)</f>
        <v>0</v>
      </c>
      <c r="FU18" s="67" t="n">
        <f aca="false">IF(OR($D18=1,MONTH($B18)&lt;&gt;MONTH(StartDate),'У6 Ввод'!$D$182="",'У6 Ввод'!$E$182="",'У6 Ввод'!$D$182&gt;$B18),0,MAX(0,MIN(1,'У6 Ввод'!$E$182-NETWORKDAYS('У6 Ввод'!$D$182,$B18)+1))/Настройки!$E$12*100)</f>
        <v>0</v>
      </c>
      <c r="FV18" s="67" t="n">
        <f aca="false">IF(OR($D18=1,MONTH($B18)&lt;&gt;MONTH(StartDate),'У6 Ввод'!$D$183="",'У6 Ввод'!$E$183="",'У6 Ввод'!$D$183&gt;$B18),0,MAX(0,MIN(1,'У6 Ввод'!$E$183-NETWORKDAYS('У6 Ввод'!$D$183,$B18)+1))/Настройки!$E$12*100)</f>
        <v>0</v>
      </c>
      <c r="FW18" s="67" t="n">
        <f aca="false">IF(OR($D18=1,MONTH($B18)&lt;&gt;MONTH(StartDate),'У6 Ввод'!$D$184="",'У6 Ввод'!$E$184="",'У6 Ввод'!$D$184&gt;$B18),0,MAX(0,MIN(1,'У6 Ввод'!$E$184-NETWORKDAYS('У6 Ввод'!$D$184,$B18)+1))/Настройки!$E$12*100)</f>
        <v>0</v>
      </c>
      <c r="FX18" s="67" t="n">
        <f aca="false">IF(OR($D18=1,MONTH($B18)&lt;&gt;MONTH(StartDate),'У6 Ввод'!$D$185="",'У6 Ввод'!$E$185="",'У6 Ввод'!$D$185&gt;$B18),0,MAX(0,MIN(1,'У6 Ввод'!$E$185-NETWORKDAYS('У6 Ввод'!$D$185,$B18)+1))/Настройки!$E$12*100)</f>
        <v>0</v>
      </c>
      <c r="FY18" s="67" t="n">
        <f aca="false">IF(OR($D18=1,MONTH($B18)&lt;&gt;MONTH(StartDate),'У6 Ввод'!$D$186="",'У6 Ввод'!$E$186="",'У6 Ввод'!$D$186&gt;$B18),0,MAX(0,MIN(1,'У6 Ввод'!$E$186-NETWORKDAYS('У6 Ввод'!$D$186,$B18)+1))/Настройки!$E$12*100)</f>
        <v>0</v>
      </c>
      <c r="FZ18" s="67" t="n">
        <f aca="false">IF(OR($D18=1,MONTH($B18)&lt;&gt;MONTH(StartDate),'У6 Ввод'!$D$187="",'У6 Ввод'!$E$187="",'У6 Ввод'!$D$187&gt;$B18),0,MAX(0,MIN(1,'У6 Ввод'!$E$187-NETWORKDAYS('У6 Ввод'!$D$187,$B18)+1))/Настройки!$E$12*100)</f>
        <v>0</v>
      </c>
      <c r="GA18" s="67" t="n">
        <f aca="false">IF(OR($D18=1,MONTH($B18)&lt;&gt;MONTH(StartDate),'У6 Ввод'!$D$188="",'У6 Ввод'!$E$188="",'У6 Ввод'!$D$188&gt;$B18),0,MAX(0,MIN(1,'У6 Ввод'!$E$188-NETWORKDAYS('У6 Ввод'!$D$188,$B18)+1))/Настройки!$E$12*100)</f>
        <v>0</v>
      </c>
      <c r="GB18" s="67" t="n">
        <f aca="false">IF(OR($D18=1,MONTH($B18)&lt;&gt;MONTH(StartDate),'У6 Ввод'!$D$189="",'У6 Ввод'!$E$189="",'У6 Ввод'!$D$189&gt;$B18),0,MAX(0,MIN(1,'У6 Ввод'!$E$189-NETWORKDAYS('У6 Ввод'!$D$189,$B18)+1))/Настройки!$E$12*100)</f>
        <v>0</v>
      </c>
      <c r="GC18" s="67" t="n">
        <f aca="false">IF(OR($D18=1,MONTH($B18)&lt;&gt;MONTH(StartDate),'У6 Ввод'!$D$190="",'У6 Ввод'!$E$190="",'У6 Ввод'!$D$190&gt;$B18),0,MAX(0,MIN(1,'У6 Ввод'!$E$190-NETWORKDAYS('У6 Ввод'!$D$190,$B18)+1))/Настройки!$E$12*100)</f>
        <v>0</v>
      </c>
      <c r="GD18" s="67" t="n">
        <f aca="false">IF(OR($D18=1,MONTH($B18)&lt;&gt;MONTH(StartDate),'У6 Ввод'!$D$191="",'У6 Ввод'!$E$191="",'У6 Ввод'!$D$191&gt;$B18),0,MAX(0,MIN(1,'У6 Ввод'!$E$191-NETWORKDAYS('У6 Ввод'!$D$191,$B18)+1))/Настройки!$E$12*100)</f>
        <v>0</v>
      </c>
      <c r="GE18" s="67" t="n">
        <f aca="false">IF(OR($D18=1,MONTH($B18)&lt;&gt;MONTH(StartDate),'У6 Ввод'!$D$192="",'У6 Ввод'!$E$192="",'У6 Ввод'!$D$192&gt;$B18),0,MAX(0,MIN(1,'У6 Ввод'!$E$192-NETWORKDAYS('У6 Ввод'!$D$192,$B18)+1))/Настройки!$E$12*100)</f>
        <v>0</v>
      </c>
      <c r="GF18" s="67" t="n">
        <f aca="false">IF(OR($D18=1,MONTH($B18)&lt;&gt;MONTH(StartDate),'У6 Ввод'!$D$193="",'У6 Ввод'!$E$193="",'У6 Ввод'!$D$193&gt;$B18),0,MAX(0,MIN(1,'У6 Ввод'!$E$193-NETWORKDAYS('У6 Ввод'!$D$193,$B18)+1))/Настройки!$E$12*100)</f>
        <v>0</v>
      </c>
      <c r="GG18" s="67" t="n">
        <f aca="false">IF(OR($D18=1,MONTH($B18)&lt;&gt;MONTH(StartDate),'У6 Ввод'!$D$194="",'У6 Ввод'!$E$194="",'У6 Ввод'!$D$194&gt;$B18),0,MAX(0,MIN(1,'У6 Ввод'!$E$194-NETWORKDAYS('У6 Ввод'!$D$194,$B18)+1))/Настройки!$E$12*100)</f>
        <v>0</v>
      </c>
      <c r="GH18" s="67" t="n">
        <f aca="false">IF(OR($D18=1,MONTH($B18)&lt;&gt;MONTH(StartDate),'У6 Ввод'!$D$195="",'У6 Ввод'!$E$195="",'У6 Ввод'!$D$195&gt;$B18),0,MAX(0,MIN(1,'У6 Ввод'!$E$195-NETWORKDAYS('У6 Ввод'!$D$195,$B18)+1))/Настройки!$E$12*100)</f>
        <v>0</v>
      </c>
      <c r="GI18" s="67" t="n">
        <f aca="false">IF(OR($D18=1,MONTH($B18)&lt;&gt;MONTH(StartDate),'У6 Ввод'!$D$196="",'У6 Ввод'!$E$196="",'У6 Ввод'!$D$196&gt;$B18),0,MAX(0,MIN(1,'У6 Ввод'!$E$196-NETWORKDAYS('У6 Ввод'!$D$196,$B18)+1))/Настройки!$E$12*100)</f>
        <v>0</v>
      </c>
      <c r="GJ18" s="67" t="n">
        <f aca="false">IF(OR($D18=1,MONTH($B18)&lt;&gt;MONTH(StartDate),'У6 Ввод'!$D$197="",'У6 Ввод'!$E$197="",'У6 Ввод'!$D$197&gt;$B18),0,MAX(0,MIN(1,'У6 Ввод'!$E$197-NETWORKDAYS('У6 Ввод'!$D$197,$B18)+1))/Настройки!$E$12*100)</f>
        <v>0</v>
      </c>
      <c r="GK18" s="67" t="n">
        <f aca="false">IF(OR($D18=1,MONTH($B18)&lt;&gt;MONTH(StartDate),'У6 Ввод'!$D$198="",'У6 Ввод'!$E$198="",'У6 Ввод'!$D$198&gt;$B18),0,MAX(0,MIN(1,'У6 Ввод'!$E$198-NETWORKDAYS('У6 Ввод'!$D$198,$B18)+1))/Настройки!$E$12*100)</f>
        <v>0</v>
      </c>
      <c r="GL18" s="67" t="n">
        <f aca="false">IF(OR($D18=1,MONTH($B18)&lt;&gt;MONTH(StartDate),'У6 Ввод'!$D$199="",'У6 Ввод'!$E$199="",'У6 Ввод'!$D$199&gt;$B18),0,MAX(0,MIN(1,'У6 Ввод'!$E$199-NETWORKDAYS('У6 Ввод'!$D$199,$B18)+1))/Настройки!$E$12*100)</f>
        <v>0</v>
      </c>
      <c r="GM18" s="67" t="n">
        <f aca="false">IF(OR($D18=1,MONTH($B18)&lt;&gt;MONTH(StartDate),'У6 Ввод'!$D$200="",'У6 Ввод'!$E$200="",'У6 Ввод'!$D$200&gt;$B18),0,MAX(0,MIN(1,'У6 Ввод'!$E$200-NETWORKDAYS('У6 Ввод'!$D$200,$B18)+1))/Настройки!$E$12*100)</f>
        <v>0</v>
      </c>
      <c r="GN18" s="67" t="n">
        <f aca="false">IF(OR($D18=1,MONTH($B18)&lt;&gt;MONTH(StartDate),'У6 Ввод'!$D$201="",'У6 Ввод'!$E$201="",'У6 Ввод'!$D$201&gt;$B18),0,MAX(0,MIN(1,'У6 Ввод'!$E$201-NETWORKDAYS('У6 Ввод'!$D$201,$B18)+1))/Настройки!$E$12*100)</f>
        <v>0</v>
      </c>
      <c r="GO18" s="67" t="n">
        <f aca="false">IF(OR($D18=1,MONTH($B18)&lt;&gt;MONTH(StartDate),'У6 Ввод'!$D$202="",'У6 Ввод'!$E$202="",'У6 Ввод'!$D$202&gt;$B18),0,MAX(0,MIN(1,'У6 Ввод'!$E$202-NETWORKDAYS('У6 Ввод'!$D$202,$B18)+1))/Настройки!$E$12*100)</f>
        <v>0</v>
      </c>
      <c r="GP18" s="67" t="n">
        <f aca="false">IF(OR($D18=1,MONTH($B18)&lt;&gt;MONTH(StartDate),'У6 Ввод'!$D$203="",'У6 Ввод'!$E$203="",'У6 Ввод'!$D$203&gt;$B18),0,MAX(0,MIN(1,'У6 Ввод'!$E$203-NETWORKDAYS('У6 Ввод'!$D$203,$B18)+1))/Настройки!$E$12*100)</f>
        <v>0</v>
      </c>
      <c r="GQ18" s="67" t="n">
        <f aca="false">IF(OR($D18=1,MONTH($B18)&lt;&gt;MONTH(StartDate),'У6 Ввод'!$D$204="",'У6 Ввод'!$E$204="",'У6 Ввод'!$D$204&gt;$B18),0,MAX(0,MIN(1,'У6 Ввод'!$E$204-NETWORKDAYS('У6 Ввод'!$D$204,$B18)+1))/Настройки!$E$12*100)</f>
        <v>0</v>
      </c>
      <c r="GR18" s="67" t="n">
        <f aca="false">IF(OR($D18=1,MONTH($B18)&lt;&gt;MONTH(StartDate),'У6 Ввод'!$D$205="",'У6 Ввод'!$E$205="",'У6 Ввод'!$D$205&gt;$B18),0,MAX(0,MIN(1,'У6 Ввод'!$E$205-NETWORKDAYS('У6 Ввод'!$D$205,$B18)+1))/Настройки!$E$12*100)</f>
        <v>0</v>
      </c>
      <c r="GS18" s="67" t="n">
        <f aca="false">IF(OR($D18=1,MONTH($B18)&lt;&gt;MONTH(StartDate),'У6 Ввод'!$D$206="",'У6 Ввод'!$E$206="",'У6 Ввод'!$D$206&gt;$B18),0,MAX(0,MIN(1,'У6 Ввод'!$E$206-NETWORKDAYS('У6 Ввод'!$D$206,$B18)+1))/Настройки!$E$12*100)</f>
        <v>0</v>
      </c>
      <c r="GT18" s="67" t="n">
        <f aca="false">IF(OR($D18=1,MONTH($B18)&lt;&gt;MONTH(StartDate),'У6 Ввод'!$D$207="",'У6 Ввод'!$E$207="",'У6 Ввод'!$D$207&gt;$B18),0,MAX(0,MIN(1,'У6 Ввод'!$E$207-NETWORKDAYS('У6 Ввод'!$D$207,$B18)+1))/Настройки!$E$12*100)</f>
        <v>0</v>
      </c>
      <c r="GU18" s="67" t="n">
        <f aca="false">IF(OR($D18=1,MONTH($B18)&lt;&gt;MONTH(StartDate),'У6 Ввод'!$D$208="",'У6 Ввод'!$E$208="",'У6 Ввод'!$D$208&gt;$B18),0,MAX(0,MIN(1,'У6 Ввод'!$E$208-NETWORKDAYS('У6 Ввод'!$D$208,$B18)+1))/Настройки!$E$12*100)</f>
        <v>0</v>
      </c>
      <c r="GV18" s="67" t="n">
        <f aca="false">IF(OR($D18=1,MONTH($B18)&lt;&gt;MONTH(StartDate),'У6 Ввод'!$D$209="",'У6 Ввод'!$E$209="",'У6 Ввод'!$D$209&gt;$B18),0,MAX(0,MIN(1,'У6 Ввод'!$E$209-NETWORKDAYS('У6 Ввод'!$D$209,$B18)+1))/Настройки!$E$12*100)</f>
        <v>0</v>
      </c>
      <c r="GW18" s="67" t="n">
        <f aca="false">IF(OR($D18=1,MONTH($B18)&lt;&gt;MONTH(StartDate),'У6 Ввод'!$D$210="",'У6 Ввод'!$E$210="",'У6 Ввод'!$D$210&gt;$B18),0,MAX(0,MIN(1,'У6 Ввод'!$E$210-NETWORKDAYS('У6 Ввод'!$D$210,$B18)+1))/Настройки!$E$12*100)</f>
        <v>0</v>
      </c>
      <c r="GX18" s="67" t="n">
        <f aca="false">IF(OR($D18=1,MONTH($B18)&lt;&gt;MONTH(StartDate),'У6 Ввод'!$D$211="",'У6 Ввод'!$E$211="",'У6 Ввод'!$D$211&gt;$B18),0,MAX(0,MIN(1,'У6 Ввод'!$E$211-NETWORKDAYS('У6 Ввод'!$D$211,$B18)+1))/Настройки!$E$12*100)</f>
        <v>0</v>
      </c>
      <c r="GY18" s="67" t="n">
        <f aca="false">IF(OR($D18=1,MONTH($B18)&lt;&gt;MONTH(StartDate),'У6 Ввод'!$D$212="",'У6 Ввод'!$E$212="",'У6 Ввод'!$D$212&gt;$B18),0,MAX(0,MIN(1,'У6 Ввод'!$E$212-NETWORKDAYS('У6 Ввод'!$D$212,$B18)+1))/Настройки!$E$12*100)</f>
        <v>0</v>
      </c>
      <c r="GZ18" s="67" t="n">
        <f aca="false">IF(OR($D18=1,MONTH($B18)&lt;&gt;MONTH(StartDate),'У6 Ввод'!$D$213="",'У6 Ввод'!$E$213="",'У6 Ввод'!$D$213&gt;$B18),0,MAX(0,MIN(1,'У6 Ввод'!$E$213-NETWORKDAYS('У6 Ввод'!$D$213,$B18)+1))/Настройки!$E$12*100)</f>
        <v>0</v>
      </c>
      <c r="HA18" s="67" t="n">
        <f aca="false">IF(OR($D18=1,MONTH($B18)&lt;&gt;MONTH(StartDate),'У6 Ввод'!$D$214="",'У6 Ввод'!$E$214="",'У6 Ввод'!$D$214&gt;$B18),0,MAX(0,MIN(1,'У6 Ввод'!$E$214-NETWORKDAYS('У6 Ввод'!$D$214,$B18)+1))/Настройки!$E$12*100)</f>
        <v>0</v>
      </c>
      <c r="HB18" s="67" t="n">
        <f aca="false">IF(OR($D18=1,MONTH($B18)&lt;&gt;MONTH(StartDate),'У6 Ввод'!$D$215="",'У6 Ввод'!$E$215="",'У6 Ввод'!$D$215&gt;$B18),0,MAX(0,MIN(1,'У6 Ввод'!$E$215-NETWORKDAYS('У6 Ввод'!$D$215,$B18)+1))/Настройки!$E$12*100)</f>
        <v>0</v>
      </c>
      <c r="HC18" s="67" t="n">
        <f aca="false">IF(OR($D18=1,MONTH($B18)&lt;&gt;MONTH(StartDate),'У6 Ввод'!$D$216="",'У6 Ввод'!$E$216="",'У6 Ввод'!$D$216&gt;$B18),0,MAX(0,MIN(1,'У6 Ввод'!$E$216-NETWORKDAYS('У6 Ввод'!$D$216,$B18)+1))/Настройки!$E$12*100)</f>
        <v>0</v>
      </c>
      <c r="HD18" s="67" t="n">
        <f aca="false">IF(OR($D18=1,MONTH($B18)&lt;&gt;MONTH(StartDate),'У6 Ввод'!$D$217="",'У6 Ввод'!$E$217="",'У6 Ввод'!$D$217&gt;$B18),0,MAX(0,MIN(1,'У6 Ввод'!$E$217-NETWORKDAYS('У6 Ввод'!$D$217,$B18)+1))/Настройки!$E$12*100)</f>
        <v>0</v>
      </c>
      <c r="HE18" s="67" t="n">
        <f aca="false">IF(OR($D18=1,MONTH($B18)&lt;&gt;MONTH(StartDate),'У6 Ввод'!$D$218="",'У6 Ввод'!$E$218="",'У6 Ввод'!$D$218&gt;$B18),0,MAX(0,MIN(1,'У6 Ввод'!$E$218-NETWORKDAYS('У6 Ввод'!$D$218,$B18)+1))/Настройки!$E$12*100)</f>
        <v>0</v>
      </c>
      <c r="HF18" s="67" t="n">
        <f aca="false">IF(OR($D18=1,MONTH($B18)&lt;&gt;MONTH(StartDate),'У6 Ввод'!$D$219="",'У6 Ввод'!$E$219="",'У6 Ввод'!$D$219&gt;$B18),0,MAX(0,MIN(1,'У6 Ввод'!$E$219-NETWORKDAYS('У6 Ввод'!$D$219,$B18)+1))/Настройки!$E$12*100)</f>
        <v>0</v>
      </c>
      <c r="HG18" s="67" t="n">
        <f aca="false">IF(OR($D18=1,MONTH($B18)&lt;&gt;MONTH(StartDate),'У6 Ввод'!$D$220="",'У6 Ввод'!$E$220="",'У6 Ввод'!$D$220&gt;$B18),0,MAX(0,MIN(1,'У6 Ввод'!$E$220-NETWORKDAYS('У6 Ввод'!$D$220,$B18)+1))/Настройки!$E$12*100)</f>
        <v>0</v>
      </c>
      <c r="HH18" s="67" t="n">
        <f aca="false">IF(OR($D18=1,MONTH($B18)&lt;&gt;MONTH(StartDate),'У6 Ввод'!$D$221="",'У6 Ввод'!$E$221="",'У6 Ввод'!$D$221&gt;$B18),0,MAX(0,MIN(1,'У6 Ввод'!$E$221-NETWORKDAYS('У6 Ввод'!$D$221,$B18)+1))/Настройки!$E$12*100)</f>
        <v>0</v>
      </c>
      <c r="HI18" s="67" t="n">
        <f aca="false">IF(OR($D18=1,MONTH($B18)&lt;&gt;MONTH(StartDate),'У6 Ввод'!$D$222="",'У6 Ввод'!$E$222="",'У6 Ввод'!$D$222&gt;$B18),0,MAX(0,MIN(1,'У6 Ввод'!$E$222-NETWORKDAYS('У6 Ввод'!$D$222,$B18)+1))/Настройки!$E$12*100)</f>
        <v>0</v>
      </c>
      <c r="HJ18" s="67" t="n">
        <f aca="false">IF(OR($D18=1,MONTH($B18)&lt;&gt;MONTH(StartDate),'У6 Ввод'!$D$223="",'У6 Ввод'!$E$223="",'У6 Ввод'!$D$223&gt;$B18),0,MAX(0,MIN(1,'У6 Ввод'!$E$223-NETWORKDAYS('У6 Ввод'!$D$223,$B18)+1))/Настройки!$E$12*100)</f>
        <v>0</v>
      </c>
      <c r="HK18" s="67" t="n">
        <f aca="false">IF(OR($D18=1,MONTH($B18)&lt;&gt;MONTH(StartDate),'У6 Ввод'!$D$224="",'У6 Ввод'!$E$224="",'У6 Ввод'!$D$224&gt;$B18),0,MAX(0,MIN(1,'У6 Ввод'!$E$224-NETWORKDAYS('У6 Ввод'!$D$224,$B18)+1))/Настройки!$E$12*100)</f>
        <v>0</v>
      </c>
      <c r="HL18" s="67" t="n">
        <f aca="false">IF(OR($D18=1,MONTH($B18)&lt;&gt;MONTH(StartDate),'У6 Ввод'!$D$225="",'У6 Ввод'!$E$225="",'У6 Ввод'!$D$225&gt;$B18),0,MAX(0,MIN(1,'У6 Ввод'!$E$225-NETWORKDAYS('У6 Ввод'!$D$225,$B18)+1))/Настройки!$E$12*100)</f>
        <v>0</v>
      </c>
      <c r="HM18" s="67" t="n">
        <f aca="false">IF(OR($D18=1,MONTH($B18)&lt;&gt;MONTH(StartDate),'У6 Ввод'!$D$226="",'У6 Ввод'!$E$226="",'У6 Ввод'!$D$226&gt;$B18),0,MAX(0,MIN(1,'У6 Ввод'!$E$226-NETWORKDAYS('У6 Ввод'!$D$226,$B18)+1))/Настройки!$E$12*100)</f>
        <v>0</v>
      </c>
      <c r="HN18" s="67" t="n">
        <f aca="false">IF(OR($D18=1,MONTH($B18)&lt;&gt;MONTH(StartDate),'У6 Ввод'!$D$227="",'У6 Ввод'!$E$227="",'У6 Ввод'!$D$227&gt;$B18),0,MAX(0,MIN(1,'У6 Ввод'!$E$227-NETWORKDAYS('У6 Ввод'!$D$227,$B18)+1))/Настройки!$E$12*100)</f>
        <v>0</v>
      </c>
      <c r="HO18" s="67" t="n">
        <f aca="false">IF(OR($D18=1,MONTH($B18)&lt;&gt;MONTH(StartDate),'У6 Ввод'!$D$228="",'У6 Ввод'!$E$228="",'У6 Ввод'!$D$228&gt;$B18),0,MAX(0,MIN(1,'У6 Ввод'!$E$228-NETWORKDAYS('У6 Ввод'!$D$228,$B18)+1))/Настройки!$E$12*100)</f>
        <v>0</v>
      </c>
      <c r="HP18" s="67" t="n">
        <f aca="false">IF(OR($D18=1,MONTH($B18)&lt;&gt;MONTH(StartDate),'У6 Ввод'!$D$229="",'У6 Ввод'!$E$229="",'У6 Ввод'!$D$229&gt;$B18),0,MAX(0,MIN(1,'У6 Ввод'!$E$229-NETWORKDAYS('У6 Ввод'!$D$229,$B18)+1))/Настройки!$E$12*100)</f>
        <v>0</v>
      </c>
      <c r="HQ18" s="67" t="n">
        <f aca="false">IF(OR($D18=1,MONTH($B18)&lt;&gt;MONTH(StartDate),'У6 Ввод'!$D$230="",'У6 Ввод'!$E$230="",'У6 Ввод'!$D$230&gt;$B18),0,MAX(0,MIN(1,'У6 Ввод'!$E$230-NETWORKDAYS('У6 Ввод'!$D$230,$B18)+1))/Настройки!$E$12*100)</f>
        <v>0</v>
      </c>
      <c r="HR18" s="67" t="n">
        <f aca="false">IF(OR($D18=1,MONTH($B18)&lt;&gt;MONTH(StartDate),'У6 Ввод'!$D$231="",'У6 Ввод'!$E$231="",'У6 Ввод'!$D$231&gt;$B18),0,MAX(0,MIN(1,'У6 Ввод'!$E$231-NETWORKDAYS('У6 Ввод'!$D$231,$B18)+1))/Настройки!$E$12*100)</f>
        <v>0</v>
      </c>
      <c r="HS18" s="67" t="n">
        <f aca="false">IF(OR($D18=1,MONTH($B18)&lt;&gt;MONTH(StartDate),'У6 Ввод'!$D$232="",'У6 Ввод'!$E$232="",'У6 Ввод'!$D$232&gt;$B18),0,MAX(0,MIN(1,'У6 Ввод'!$E$232-NETWORKDAYS('У6 Ввод'!$D$232,$B18)+1))/Настройки!$E$12*100)</f>
        <v>0</v>
      </c>
      <c r="HT18" s="67" t="n">
        <f aca="false">IF(OR($D18=1,MONTH($B18)&lt;&gt;MONTH(StartDate),'У6 Ввод'!$D$233="",'У6 Ввод'!$E$233="",'У6 Ввод'!$D$233&gt;$B18),0,MAX(0,MIN(1,'У6 Ввод'!$E$233-NETWORKDAYS('У6 Ввод'!$D$233,$B18)+1))/Настройки!$E$12*100)</f>
        <v>0</v>
      </c>
      <c r="HU18" s="67" t="n">
        <f aca="false">IF(OR($D18=1,MONTH($B18)&lt;&gt;MONTH(StartDate),'У6 Ввод'!$D$234="",'У6 Ввод'!$E$234="",'У6 Ввод'!$D$234&gt;$B18),0,MAX(0,MIN(1,'У6 Ввод'!$E$234-NETWORKDAYS('У6 Ввод'!$D$234,$B18)+1))/Настройки!$E$12*100)</f>
        <v>0</v>
      </c>
      <c r="HV18" s="67" t="n">
        <f aca="false">IF(OR($D18=1,MONTH($B18)&lt;&gt;MONTH(StartDate),'У6 Ввод'!$D$235="",'У6 Ввод'!$E$235="",'У6 Ввод'!$D$235&gt;$B18),0,MAX(0,MIN(1,'У6 Ввод'!$E$235-NETWORKDAYS('У6 Ввод'!$D$235,$B18)+1))/Настройки!$E$12*100)</f>
        <v>0</v>
      </c>
      <c r="HW18" s="67" t="n">
        <f aca="false">IF(OR($D18=1,MONTH($B18)&lt;&gt;MONTH(StartDate),'У6 Ввод'!$D$236="",'У6 Ввод'!$E$236="",'У6 Ввод'!$D$236&gt;$B18),0,MAX(0,MIN(1,'У6 Ввод'!$E$236-NETWORKDAYS('У6 Ввод'!$D$236,$B18)+1))/Настройки!$E$12*100)</f>
        <v>0</v>
      </c>
      <c r="HX18" s="67" t="n">
        <f aca="false">IF(OR($D18=1,MONTH($B18)&lt;&gt;MONTH(StartDate),'У6 Ввод'!$D$237="",'У6 Ввод'!$E$237="",'У6 Ввод'!$D$237&gt;$B18),0,MAX(0,MIN(1,'У6 Ввод'!$E$237-NETWORKDAYS('У6 Ввод'!$D$237,$B18)+1))/Настройки!$E$12*100)</f>
        <v>0</v>
      </c>
      <c r="HY18" s="67" t="n">
        <f aca="false">IF(OR($D18=1,MONTH($B18)&lt;&gt;MONTH(StartDate),'У6 Ввод'!$D$238="",'У6 Ввод'!$E$238="",'У6 Ввод'!$D$238&gt;$B18),0,MAX(0,MIN(1,'У6 Ввод'!$E$238-NETWORKDAYS('У6 Ввод'!$D$238,$B18)+1))/Настройки!$E$12*100)</f>
        <v>0</v>
      </c>
      <c r="HZ18" s="67" t="n">
        <f aca="false">IF(OR($D18=1,MONTH($B18)&lt;&gt;MONTH(StartDate),'У6 Ввод'!$D$239="",'У6 Ввод'!$E$239="",'У6 Ввод'!$D$239&gt;$B18),0,MAX(0,MIN(1,'У6 Ввод'!$E$239-NETWORKDAYS('У6 Ввод'!$D$239,$B18)+1))/Настройки!$E$12*100)</f>
        <v>0</v>
      </c>
      <c r="IA18" s="67" t="n">
        <f aca="false">IF(OR($D18=1,MONTH($B18)&lt;&gt;MONTH(StartDate),'У6 Ввод'!$D$240="",'У6 Ввод'!$E$240="",'У6 Ввод'!$D$240&gt;$B18),0,MAX(0,MIN(1,'У6 Ввод'!$E$240-NETWORKDAYS('У6 Ввод'!$D$240,$B18)+1))/Настройки!$E$12*100)</f>
        <v>0</v>
      </c>
      <c r="IB18" s="67" t="n">
        <f aca="false">IF(OR($D18=1,MONTH($B18)&lt;&gt;MONTH(StartDate),'У6 Ввод'!$D$241="",'У6 Ввод'!$E$241="",'У6 Ввод'!$D$241&gt;$B18),0,MAX(0,MIN(1,'У6 Ввод'!$E$241-NETWORKDAYS('У6 Ввод'!$D$241,$B18)+1))/Настройки!$E$12*100)</f>
        <v>0</v>
      </c>
      <c r="IC18" s="67" t="n">
        <f aca="false">IF(OR($D18=1,MONTH($B18)&lt;&gt;MONTH(StartDate),'У6 Ввод'!$D$242="",'У6 Ввод'!$E$242="",'У6 Ввод'!$D$242&gt;$B18),0,MAX(0,MIN(1,'У6 Ввод'!$E$242-NETWORKDAYS('У6 Ввод'!$D$242,$B18)+1))/Настройки!$E$12*100)</f>
        <v>0</v>
      </c>
      <c r="ID18" s="67" t="n">
        <f aca="false">IF(OR($D18=1,MONTH($B18)&lt;&gt;MONTH(StartDate),'У6 Ввод'!$D$243="",'У6 Ввод'!$E$243="",'У6 Ввод'!$D$243&gt;$B18),0,MAX(0,MIN(1,'У6 Ввод'!$E$243-NETWORKDAYS('У6 Ввод'!$D$243,$B18)+1))/Настройки!$E$12*100)</f>
        <v>0</v>
      </c>
      <c r="IE18" s="67" t="n">
        <f aca="false">IF(OR($D18=1,MONTH($B18)&lt;&gt;MONTH(StartDate),'У6 Ввод'!$D$244="",'У6 Ввод'!$E$244="",'У6 Ввод'!$D$244&gt;$B18),0,MAX(0,MIN(1,'У6 Ввод'!$E$244-NETWORKDAYS('У6 Ввод'!$D$244,$B18)+1))/Настройки!$E$12*100)</f>
        <v>0</v>
      </c>
      <c r="IF18" s="67" t="n">
        <f aca="false">IF(OR($D18=1,MONTH($B18)&lt;&gt;MONTH(StartDate),'У6 Ввод'!$D$245="",'У6 Ввод'!$E$245="",'У6 Ввод'!$D$245&gt;$B18),0,MAX(0,MIN(1,'У6 Ввод'!$E$245-NETWORKDAYS('У6 Ввод'!$D$245,$B18)+1))/Настройки!$E$12*100)</f>
        <v>0</v>
      </c>
      <c r="IG18" s="67" t="n">
        <f aca="false">IF(OR($D18=1,MONTH($B18)&lt;&gt;MONTH(StartDate),'У6 Ввод'!$D$246="",'У6 Ввод'!$E$246="",'У6 Ввод'!$D$246&gt;$B18),0,MAX(0,MIN(1,'У6 Ввод'!$E$246-NETWORKDAYS('У6 Ввод'!$D$246,$B18)+1))/Настройки!$E$12*100)</f>
        <v>0</v>
      </c>
      <c r="IH18" s="67" t="n">
        <f aca="false">IF(OR($D18=1,MONTH($B18)&lt;&gt;MONTH(StartDate),'У6 Ввод'!$D$247="",'У6 Ввод'!$E$247="",'У6 Ввод'!$D$247&gt;$B18),0,MAX(0,MIN(1,'У6 Ввод'!$E$247-NETWORKDAYS('У6 Ввод'!$D$247,$B18)+1))/Настройки!$E$12*100)</f>
        <v>0</v>
      </c>
      <c r="II18" s="67" t="n">
        <f aca="false">IF(OR($D18=1,MONTH($B18)&lt;&gt;MONTH(StartDate),'У6 Ввод'!$D$248="",'У6 Ввод'!$E$248="",'У6 Ввод'!$D$248&gt;$B18),0,MAX(0,MIN(1,'У6 Ввод'!$E$248-NETWORKDAYS('У6 Ввод'!$D$248,$B18)+1))/Настройки!$E$12*100)</f>
        <v>0</v>
      </c>
      <c r="IJ18" s="67" t="n">
        <f aca="false">IF(OR($D18=1,MONTH($B18)&lt;&gt;MONTH(StartDate),'У6 Ввод'!$D$249="",'У6 Ввод'!$E$249="",'У6 Ввод'!$D$249&gt;$B18),0,MAX(0,MIN(1,'У6 Ввод'!$E$249-NETWORKDAYS('У6 Ввод'!$D$249,$B18)+1))/Настройки!$E$12*100)</f>
        <v>0</v>
      </c>
      <c r="IK18" s="67" t="n">
        <f aca="false">IF(OR($D18=1,MONTH($B18)&lt;&gt;MONTH(StartDate),'У6 Ввод'!$D$250="",'У6 Ввод'!$E$250="",'У6 Ввод'!$D$250&gt;$B18),0,MAX(0,MIN(1,'У6 Ввод'!$E$250-NETWORKDAYS('У6 Ввод'!$D$250,$B18)+1))/Настройки!$E$12*100)</f>
        <v>0</v>
      </c>
      <c r="IL18" s="67" t="n">
        <f aca="false">IF(OR($D18=1,MONTH($B18)&lt;&gt;MONTH(StartDate),'У6 Ввод'!$D$251="",'У6 Ввод'!$E$251="",'У6 Ввод'!$D$251&gt;$B18),0,MAX(0,MIN(1,'У6 Ввод'!$E$251-NETWORKDAYS('У6 Ввод'!$D$251,$B18)+1))/Настройки!$E$12*100)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IF(OR($D19=1,MONTH($B19)&lt;&gt;MONTH(StartDate),'У6 Ввод'!$D$12="",'У6 Ввод'!$E$12="",'У6 Ввод'!$D$12&gt;$B19),0,MAX(0,MIN(1,'У6 Ввод'!$E$12-NETWORKDAYS('У6 Ввод'!$D$12,$B19)+1))/Настройки!$E$12*100)</f>
        <v>0</v>
      </c>
      <c r="H19" s="67" t="n">
        <f aca="false">IF(OR($D19=1,MONTH($B19)&lt;&gt;MONTH(StartDate),'У6 Ввод'!$D$13="",'У6 Ввод'!$E$13="",'У6 Ввод'!$D$13&gt;$B19),0,MAX(0,MIN(1,'У6 Ввод'!$E$13-NETWORKDAYS('У6 Ввод'!$D$13,$B19)+1))/Настройки!$E$12*100)</f>
        <v>0</v>
      </c>
      <c r="I19" s="67" t="n">
        <f aca="false">IF(OR($D19=1,MONTH($B19)&lt;&gt;MONTH(StartDate),'У6 Ввод'!$D$14="",'У6 Ввод'!$E$14="",'У6 Ввод'!$D$14&gt;$B19),0,MAX(0,MIN(1,'У6 Ввод'!$E$14-NETWORKDAYS('У6 Ввод'!$D$14,$B19)+1))/Настройки!$E$12*100)</f>
        <v>0</v>
      </c>
      <c r="J19" s="67" t="n">
        <f aca="false">IF(OR($D19=1,MONTH($B19)&lt;&gt;MONTH(StartDate),'У6 Ввод'!$D$15="",'У6 Ввод'!$E$15="",'У6 Ввод'!$D$15&gt;$B19),0,MAX(0,MIN(1,'У6 Ввод'!$E$15-NETWORKDAYS('У6 Ввод'!$D$15,$B19)+1))/Настройки!$E$12*100)</f>
        <v>0</v>
      </c>
      <c r="K19" s="67" t="n">
        <f aca="false">IF(OR($D19=1,MONTH($B19)&lt;&gt;MONTH(StartDate),'У6 Ввод'!$D$16="",'У6 Ввод'!$E$16="",'У6 Ввод'!$D$16&gt;$B19),0,MAX(0,MIN(1,'У6 Ввод'!$E$16-NETWORKDAYS('У6 Ввод'!$D$16,$B19)+1))/Настройки!$E$12*100)</f>
        <v>0</v>
      </c>
      <c r="L19" s="67" t="n">
        <f aca="false">IF(OR($D19=1,MONTH($B19)&lt;&gt;MONTH(StartDate),'У6 Ввод'!$D$17="",'У6 Ввод'!$E$17="",'У6 Ввод'!$D$17&gt;$B19),0,MAX(0,MIN(1,'У6 Ввод'!$E$17-NETWORKDAYS('У6 Ввод'!$D$17,$B19)+1))/Настройки!$E$12*100)</f>
        <v>0</v>
      </c>
      <c r="M19" s="67" t="n">
        <f aca="false">IF(OR($D19=1,MONTH($B19)&lt;&gt;MONTH(StartDate),'У6 Ввод'!$D$18="",'У6 Ввод'!$E$18="",'У6 Ввод'!$D$18&gt;$B19),0,MAX(0,MIN(1,'У6 Ввод'!$E$18-NETWORKDAYS('У6 Ввод'!$D$18,$B19)+1))/Настройки!$E$12*100)</f>
        <v>0</v>
      </c>
      <c r="N19" s="67" t="n">
        <f aca="false">IF(OR($D19=1,MONTH($B19)&lt;&gt;MONTH(StartDate),'У6 Ввод'!$D$19="",'У6 Ввод'!$E$19="",'У6 Ввод'!$D$19&gt;$B19),0,MAX(0,MIN(1,'У6 Ввод'!$E$19-NETWORKDAYS('У6 Ввод'!$D$19,$B19)+1))/Настройки!$E$12*100)</f>
        <v>0</v>
      </c>
      <c r="O19" s="67" t="n">
        <f aca="false">IF(OR($D19=1,MONTH($B19)&lt;&gt;MONTH(StartDate),'У6 Ввод'!$D$20="",'У6 Ввод'!$E$20="",'У6 Ввод'!$D$20&gt;$B19),0,MAX(0,MIN(1,'У6 Ввод'!$E$20-NETWORKDAYS('У6 Ввод'!$D$20,$B19)+1))/Настройки!$E$12*100)</f>
        <v>0</v>
      </c>
      <c r="P19" s="67" t="n">
        <f aca="false">IF(OR($D19=1,MONTH($B19)&lt;&gt;MONTH(StartDate),'У6 Ввод'!$D$21="",'У6 Ввод'!$E$21="",'У6 Ввод'!$D$21&gt;$B19),0,MAX(0,MIN(1,'У6 Ввод'!$E$21-NETWORKDAYS('У6 Ввод'!$D$21,$B19)+1))/Настройки!$E$12*100)</f>
        <v>0</v>
      </c>
      <c r="Q19" s="67" t="n">
        <f aca="false">IF(OR($D19=1,MONTH($B19)&lt;&gt;MONTH(StartDate),'У6 Ввод'!$D$22="",'У6 Ввод'!$E$22="",'У6 Ввод'!$D$22&gt;$B19),0,MAX(0,MIN(1,'У6 Ввод'!$E$22-NETWORKDAYS('У6 Ввод'!$D$22,$B19)+1))/Настройки!$E$12*100)</f>
        <v>0</v>
      </c>
      <c r="R19" s="67" t="n">
        <f aca="false">IF(OR($D19=1,MONTH($B19)&lt;&gt;MONTH(StartDate),'У6 Ввод'!$D$23="",'У6 Ввод'!$E$23="",'У6 Ввод'!$D$23&gt;$B19),0,MAX(0,MIN(1,'У6 Ввод'!$E$23-NETWORKDAYS('У6 Ввод'!$D$23,$B19)+1))/Настройки!$E$12*100)</f>
        <v>0</v>
      </c>
      <c r="S19" s="67" t="n">
        <f aca="false">IF(OR($D19=1,MONTH($B19)&lt;&gt;MONTH(StartDate),'У6 Ввод'!$D$24="",'У6 Ввод'!$E$24="",'У6 Ввод'!$D$24&gt;$B19),0,MAX(0,MIN(1,'У6 Ввод'!$E$24-NETWORKDAYS('У6 Ввод'!$D$24,$B19)+1))/Настройки!$E$12*100)</f>
        <v>0</v>
      </c>
      <c r="T19" s="67" t="n">
        <f aca="false">IF(OR($D19=1,MONTH($B19)&lt;&gt;MONTH(StartDate),'У6 Ввод'!$D$25="",'У6 Ввод'!$E$25="",'У6 Ввод'!$D$25&gt;$B19),0,MAX(0,MIN(1,'У6 Ввод'!$E$25-NETWORKDAYS('У6 Ввод'!$D$25,$B19)+1))/Настройки!$E$12*100)</f>
        <v>0</v>
      </c>
      <c r="U19" s="67" t="n">
        <f aca="false">IF(OR($D19=1,MONTH($B19)&lt;&gt;MONTH(StartDate),'У6 Ввод'!$D$26="",'У6 Ввод'!$E$26="",'У6 Ввод'!$D$26&gt;$B19),0,MAX(0,MIN(1,'У6 Ввод'!$E$26-NETWORKDAYS('У6 Ввод'!$D$26,$B19)+1))/Настройки!$E$12*100)</f>
        <v>0</v>
      </c>
      <c r="V19" s="67" t="n">
        <f aca="false">IF(OR($D19=1,MONTH($B19)&lt;&gt;MONTH(StartDate),'У6 Ввод'!$D$27="",'У6 Ввод'!$E$27="",'У6 Ввод'!$D$27&gt;$B19),0,MAX(0,MIN(1,'У6 Ввод'!$E$27-NETWORKDAYS('У6 Ввод'!$D$27,$B19)+1))/Настройки!$E$12*100)</f>
        <v>0</v>
      </c>
      <c r="W19" s="67" t="n">
        <f aca="false">IF(OR($D19=1,MONTH($B19)&lt;&gt;MONTH(StartDate),'У6 Ввод'!$D$28="",'У6 Ввод'!$E$28="",'У6 Ввод'!$D$28&gt;$B19),0,MAX(0,MIN(1,'У6 Ввод'!$E$28-NETWORKDAYS('У6 Ввод'!$D$28,$B19)+1))/Настройки!$E$12*100)</f>
        <v>0</v>
      </c>
      <c r="X19" s="67" t="n">
        <f aca="false">IF(OR($D19=1,MONTH($B19)&lt;&gt;MONTH(StartDate),'У6 Ввод'!$D$29="",'У6 Ввод'!$E$29="",'У6 Ввод'!$D$29&gt;$B19),0,MAX(0,MIN(1,'У6 Ввод'!$E$29-NETWORKDAYS('У6 Ввод'!$D$29,$B19)+1))/Настройки!$E$12*100)</f>
        <v>0</v>
      </c>
      <c r="Y19" s="67" t="n">
        <f aca="false">IF(OR($D19=1,MONTH($B19)&lt;&gt;MONTH(StartDate),'У6 Ввод'!$D$30="",'У6 Ввод'!$E$30="",'У6 Ввод'!$D$30&gt;$B19),0,MAX(0,MIN(1,'У6 Ввод'!$E$30-NETWORKDAYS('У6 Ввод'!$D$30,$B19)+1))/Настройки!$E$12*100)</f>
        <v>0</v>
      </c>
      <c r="Z19" s="67" t="n">
        <f aca="false">IF(OR($D19=1,MONTH($B19)&lt;&gt;MONTH(StartDate),'У6 Ввод'!$D$31="",'У6 Ввод'!$E$31="",'У6 Ввод'!$D$31&gt;$B19),0,MAX(0,MIN(1,'У6 Ввод'!$E$31-NETWORKDAYS('У6 Ввод'!$D$31,$B19)+1))/Настройки!$E$12*100)</f>
        <v>0</v>
      </c>
      <c r="AA19" s="67" t="n">
        <f aca="false">IF(OR($D19=1,MONTH($B19)&lt;&gt;MONTH(StartDate),'У6 Ввод'!$D$32="",'У6 Ввод'!$E$32="",'У6 Ввод'!$D$32&gt;$B19),0,MAX(0,MIN(1,'У6 Ввод'!$E$32-NETWORKDAYS('У6 Ввод'!$D$32,$B19)+1))/Настройки!$E$12*100)</f>
        <v>0</v>
      </c>
      <c r="AB19" s="67" t="n">
        <f aca="false">IF(OR($D19=1,MONTH($B19)&lt;&gt;MONTH(StartDate),'У6 Ввод'!$D$33="",'У6 Ввод'!$E$33="",'У6 Ввод'!$D$33&gt;$B19),0,MAX(0,MIN(1,'У6 Ввод'!$E$33-NETWORKDAYS('У6 Ввод'!$D$33,$B19)+1))/Настройки!$E$12*100)</f>
        <v>0</v>
      </c>
      <c r="AC19" s="67" t="n">
        <f aca="false">IF(OR($D19=1,MONTH($B19)&lt;&gt;MONTH(StartDate),'У6 Ввод'!$D$34="",'У6 Ввод'!$E$34="",'У6 Ввод'!$D$34&gt;$B19),0,MAX(0,MIN(1,'У6 Ввод'!$E$34-NETWORKDAYS('У6 Ввод'!$D$34,$B19)+1))/Настройки!$E$12*100)</f>
        <v>0</v>
      </c>
      <c r="AD19" s="67" t="n">
        <f aca="false">IF(OR($D19=1,MONTH($B19)&lt;&gt;MONTH(StartDate),'У6 Ввод'!$D$35="",'У6 Ввод'!$E$35="",'У6 Ввод'!$D$35&gt;$B19),0,MAX(0,MIN(1,'У6 Ввод'!$E$35-NETWORKDAYS('У6 Ввод'!$D$35,$B19)+1))/Настройки!$E$12*100)</f>
        <v>0</v>
      </c>
      <c r="AE19" s="67" t="n">
        <f aca="false">IF(OR($D19=1,MONTH($B19)&lt;&gt;MONTH(StartDate),'У6 Ввод'!$D$36="",'У6 Ввод'!$E$36="",'У6 Ввод'!$D$36&gt;$B19),0,MAX(0,MIN(1,'У6 Ввод'!$E$36-NETWORKDAYS('У6 Ввод'!$D$36,$B19)+1))/Настройки!$E$12*100)</f>
        <v>0</v>
      </c>
      <c r="AF19" s="67" t="n">
        <f aca="false">IF(OR($D19=1,MONTH($B19)&lt;&gt;MONTH(StartDate),'У6 Ввод'!$D$37="",'У6 Ввод'!$E$37="",'У6 Ввод'!$D$37&gt;$B19),0,MAX(0,MIN(1,'У6 Ввод'!$E$37-NETWORKDAYS('У6 Ввод'!$D$37,$B19)+1))/Настройки!$E$12*100)</f>
        <v>0</v>
      </c>
      <c r="AG19" s="67" t="n">
        <f aca="false">IF(OR($D19=1,MONTH($B19)&lt;&gt;MONTH(StartDate),'У6 Ввод'!$D$38="",'У6 Ввод'!$E$38="",'У6 Ввод'!$D$38&gt;$B19),0,MAX(0,MIN(1,'У6 Ввод'!$E$38-NETWORKDAYS('У6 Ввод'!$D$38,$B19)+1))/Настройки!$E$12*100)</f>
        <v>0</v>
      </c>
      <c r="AH19" s="67" t="n">
        <f aca="false">IF(OR($D19=1,MONTH($B19)&lt;&gt;MONTH(StartDate),'У6 Ввод'!$D$39="",'У6 Ввод'!$E$39="",'У6 Ввод'!$D$39&gt;$B19),0,MAX(0,MIN(1,'У6 Ввод'!$E$39-NETWORKDAYS('У6 Ввод'!$D$39,$B19)+1))/Настройки!$E$12*100)</f>
        <v>0</v>
      </c>
      <c r="AI19" s="67" t="n">
        <f aca="false">IF(OR($D19=1,MONTH($B19)&lt;&gt;MONTH(StartDate),'У6 Ввод'!$D$40="",'У6 Ввод'!$E$40="",'У6 Ввод'!$D$40&gt;$B19),0,MAX(0,MIN(1,'У6 Ввод'!$E$40-NETWORKDAYS('У6 Ввод'!$D$40,$B19)+1))/Настройки!$E$12*100)</f>
        <v>0</v>
      </c>
      <c r="AJ19" s="67" t="n">
        <f aca="false">IF(OR($D19=1,MONTH($B19)&lt;&gt;MONTH(StartDate),'У6 Ввод'!$D$41="",'У6 Ввод'!$E$41="",'У6 Ввод'!$D$41&gt;$B19),0,MAX(0,MIN(1,'У6 Ввод'!$E$41-NETWORKDAYS('У6 Ввод'!$D$41,$B19)+1))/Настройки!$E$12*100)</f>
        <v>0</v>
      </c>
      <c r="AK19" s="67" t="n">
        <f aca="false">IF(OR($D19=1,MONTH($B19)&lt;&gt;MONTH(StartDate),'У6 Ввод'!$D$42="",'У6 Ввод'!$E$42="",'У6 Ввод'!$D$42&gt;$B19),0,MAX(0,MIN(1,'У6 Ввод'!$E$42-NETWORKDAYS('У6 Ввод'!$D$42,$B19)+1))/Настройки!$E$12*100)</f>
        <v>0</v>
      </c>
      <c r="AL19" s="67" t="n">
        <f aca="false">IF(OR($D19=1,MONTH($B19)&lt;&gt;MONTH(StartDate),'У6 Ввод'!$D$43="",'У6 Ввод'!$E$43="",'У6 Ввод'!$D$43&gt;$B19),0,MAX(0,MIN(1,'У6 Ввод'!$E$43-NETWORKDAYS('У6 Ввод'!$D$43,$B19)+1))/Настройки!$E$12*100)</f>
        <v>0</v>
      </c>
      <c r="AM19" s="67" t="n">
        <f aca="false">IF(OR($D19=1,MONTH($B19)&lt;&gt;MONTH(StartDate),'У6 Ввод'!$D$44="",'У6 Ввод'!$E$44="",'У6 Ввод'!$D$44&gt;$B19),0,MAX(0,MIN(1,'У6 Ввод'!$E$44-NETWORKDAYS('У6 Ввод'!$D$44,$B19)+1))/Настройки!$E$12*100)</f>
        <v>0</v>
      </c>
      <c r="AN19" s="67" t="n">
        <f aca="false">IF(OR($D19=1,MONTH($B19)&lt;&gt;MONTH(StartDate),'У6 Ввод'!$D$45="",'У6 Ввод'!$E$45="",'У6 Ввод'!$D$45&gt;$B19),0,MAX(0,MIN(1,'У6 Ввод'!$E$45-NETWORKDAYS('У6 Ввод'!$D$45,$B19)+1))/Настройки!$E$12*100)</f>
        <v>0</v>
      </c>
      <c r="AO19" s="67" t="n">
        <f aca="false">IF(OR($D19=1,MONTH($B19)&lt;&gt;MONTH(StartDate),'У6 Ввод'!$D$46="",'У6 Ввод'!$E$46="",'У6 Ввод'!$D$46&gt;$B19),0,MAX(0,MIN(1,'У6 Ввод'!$E$46-NETWORKDAYS('У6 Ввод'!$D$46,$B19)+1))/Настройки!$E$12*100)</f>
        <v>0</v>
      </c>
      <c r="AP19" s="67" t="n">
        <f aca="false">IF(OR($D19=1,MONTH($B19)&lt;&gt;MONTH(StartDate),'У6 Ввод'!$D$47="",'У6 Ввод'!$E$47="",'У6 Ввод'!$D$47&gt;$B19),0,MAX(0,MIN(1,'У6 Ввод'!$E$47-NETWORKDAYS('У6 Ввод'!$D$47,$B19)+1))/Настройки!$E$12*100)</f>
        <v>0</v>
      </c>
      <c r="AQ19" s="67" t="n">
        <f aca="false">IF(OR($D19=1,MONTH($B19)&lt;&gt;MONTH(StartDate),'У6 Ввод'!$D$48="",'У6 Ввод'!$E$48="",'У6 Ввод'!$D$48&gt;$B19),0,MAX(0,MIN(1,'У6 Ввод'!$E$48-NETWORKDAYS('У6 Ввод'!$D$48,$B19)+1))/Настройки!$E$12*100)</f>
        <v>0</v>
      </c>
      <c r="AR19" s="67" t="n">
        <f aca="false">IF(OR($D19=1,MONTH($B19)&lt;&gt;MONTH(StartDate),'У6 Ввод'!$D$49="",'У6 Ввод'!$E$49="",'У6 Ввод'!$D$49&gt;$B19),0,MAX(0,MIN(1,'У6 Ввод'!$E$49-NETWORKDAYS('У6 Ввод'!$D$49,$B19)+1))/Настройки!$E$12*100)</f>
        <v>0</v>
      </c>
      <c r="AS19" s="67" t="n">
        <f aca="false">IF(OR($D19=1,MONTH($B19)&lt;&gt;MONTH(StartDate),'У6 Ввод'!$D$50="",'У6 Ввод'!$E$50="",'У6 Ввод'!$D$50&gt;$B19),0,MAX(0,MIN(1,'У6 Ввод'!$E$50-NETWORKDAYS('У6 Ввод'!$D$50,$B19)+1))/Настройки!$E$12*100)</f>
        <v>0</v>
      </c>
      <c r="AT19" s="67" t="n">
        <f aca="false">IF(OR($D19=1,MONTH($B19)&lt;&gt;MONTH(StartDate),'У6 Ввод'!$D$51="",'У6 Ввод'!$E$51="",'У6 Ввод'!$D$51&gt;$B19),0,MAX(0,MIN(1,'У6 Ввод'!$E$51-NETWORKDAYS('У6 Ввод'!$D$51,$B19)+1))/Настройки!$E$12*100)</f>
        <v>0</v>
      </c>
      <c r="AU19" s="67" t="n">
        <f aca="false">IF(OR($D19=1,MONTH($B19)&lt;&gt;MONTH(StartDate),'У6 Ввод'!$D$52="",'У6 Ввод'!$E$52="",'У6 Ввод'!$D$52&gt;$B19),0,MAX(0,MIN(1,'У6 Ввод'!$E$52-NETWORKDAYS('У6 Ввод'!$D$52,$B19)+1))/Настройки!$E$12*100)</f>
        <v>0</v>
      </c>
      <c r="AV19" s="67" t="n">
        <f aca="false">IF(OR($D19=1,MONTH($B19)&lt;&gt;MONTH(StartDate),'У6 Ввод'!$D$53="",'У6 Ввод'!$E$53="",'У6 Ввод'!$D$53&gt;$B19),0,MAX(0,MIN(1,'У6 Ввод'!$E$53-NETWORKDAYS('У6 Ввод'!$D$53,$B19)+1))/Настройки!$E$12*100)</f>
        <v>0</v>
      </c>
      <c r="AW19" s="67" t="n">
        <f aca="false">IF(OR($D19=1,MONTH($B19)&lt;&gt;MONTH(StartDate),'У6 Ввод'!$D$54="",'У6 Ввод'!$E$54="",'У6 Ввод'!$D$54&gt;$B19),0,MAX(0,MIN(1,'У6 Ввод'!$E$54-NETWORKDAYS('У6 Ввод'!$D$54,$B19)+1))/Настройки!$E$12*100)</f>
        <v>0</v>
      </c>
      <c r="AX19" s="67" t="n">
        <f aca="false">IF(OR($D19=1,MONTH($B19)&lt;&gt;MONTH(StartDate),'У6 Ввод'!$D$55="",'У6 Ввод'!$E$55="",'У6 Ввод'!$D$55&gt;$B19),0,MAX(0,MIN(1,'У6 Ввод'!$E$55-NETWORKDAYS('У6 Ввод'!$D$55,$B19)+1))/Настройки!$E$12*100)</f>
        <v>0</v>
      </c>
      <c r="AY19" s="67" t="n">
        <f aca="false">IF(OR($D19=1,MONTH($B19)&lt;&gt;MONTH(StartDate),'У6 Ввод'!$D$56="",'У6 Ввод'!$E$56="",'У6 Ввод'!$D$56&gt;$B19),0,MAX(0,MIN(1,'У6 Ввод'!$E$56-NETWORKDAYS('У6 Ввод'!$D$56,$B19)+1))/Настройки!$E$12*100)</f>
        <v>0</v>
      </c>
      <c r="AZ19" s="67" t="n">
        <f aca="false">IF(OR($D19=1,MONTH($B19)&lt;&gt;MONTH(StartDate),'У6 Ввод'!$D$57="",'У6 Ввод'!$E$57="",'У6 Ввод'!$D$57&gt;$B19),0,MAX(0,MIN(1,'У6 Ввод'!$E$57-NETWORKDAYS('У6 Ввод'!$D$57,$B19)+1))/Настройки!$E$12*100)</f>
        <v>0</v>
      </c>
      <c r="BA19" s="67" t="n">
        <f aca="false">IF(OR($D19=1,MONTH($B19)&lt;&gt;MONTH(StartDate),'У6 Ввод'!$D$58="",'У6 Ввод'!$E$58="",'У6 Ввод'!$D$58&gt;$B19),0,MAX(0,MIN(1,'У6 Ввод'!$E$58-NETWORKDAYS('У6 Ввод'!$D$58,$B19)+1))/Настройки!$E$12*100)</f>
        <v>0</v>
      </c>
      <c r="BB19" s="67" t="n">
        <f aca="false">IF(OR($D19=1,MONTH($B19)&lt;&gt;MONTH(StartDate),'У6 Ввод'!$D$59="",'У6 Ввод'!$E$59="",'У6 Ввод'!$D$59&gt;$B19),0,MAX(0,MIN(1,'У6 Ввод'!$E$59-NETWORKDAYS('У6 Ввод'!$D$59,$B19)+1))/Настройки!$E$12*100)</f>
        <v>0</v>
      </c>
      <c r="BC19" s="67" t="n">
        <f aca="false">IF(OR($D19=1,MONTH($B19)&lt;&gt;MONTH(StartDate),'У6 Ввод'!$D$60="",'У6 Ввод'!$E$60="",'У6 Ввод'!$D$60&gt;$B19),0,MAX(0,MIN(1,'У6 Ввод'!$E$60-NETWORKDAYS('У6 Ввод'!$D$60,$B19)+1))/Настройки!$E$12*100)</f>
        <v>0</v>
      </c>
      <c r="BD19" s="67" t="n">
        <f aca="false">IF(OR($D19=1,MONTH($B19)&lt;&gt;MONTH(StartDate),'У6 Ввод'!$D$61="",'У6 Ввод'!$E$61="",'У6 Ввод'!$D$61&gt;$B19),0,MAX(0,MIN(1,'У6 Ввод'!$E$61-NETWORKDAYS('У6 Ввод'!$D$61,$B19)+1))/Настройки!$E$12*100)</f>
        <v>0</v>
      </c>
      <c r="BE19" s="67" t="n">
        <f aca="false">IF(OR($D19=1,MONTH($B19)&lt;&gt;MONTH(StartDate),'У6 Ввод'!$D$62="",'У6 Ввод'!$E$62="",'У6 Ввод'!$D$62&gt;$B19),0,MAX(0,MIN(1,'У6 Ввод'!$E$62-NETWORKDAYS('У6 Ввод'!$D$62,$B19)+1))/Настройки!$E$12*100)</f>
        <v>0</v>
      </c>
      <c r="BF19" s="67" t="n">
        <f aca="false">IF(OR($D19=1,MONTH($B19)&lt;&gt;MONTH(StartDate),'У6 Ввод'!$D$63="",'У6 Ввод'!$E$63="",'У6 Ввод'!$D$63&gt;$B19),0,MAX(0,MIN(1,'У6 Ввод'!$E$63-NETWORKDAYS('У6 Ввод'!$D$63,$B19)+1))/Настройки!$E$12*100)</f>
        <v>0</v>
      </c>
      <c r="BG19" s="67" t="n">
        <f aca="false">IF(OR($D19=1,MONTH($B19)&lt;&gt;MONTH(StartDate),'У6 Ввод'!$D$64="",'У6 Ввод'!$E$64="",'У6 Ввод'!$D$64&gt;$B19),0,MAX(0,MIN(1,'У6 Ввод'!$E$64-NETWORKDAYS('У6 Ввод'!$D$64,$B19)+1))/Настройки!$E$12*100)</f>
        <v>0</v>
      </c>
      <c r="BH19" s="67" t="n">
        <f aca="false">IF(OR($D19=1,MONTH($B19)&lt;&gt;MONTH(StartDate),'У6 Ввод'!$D$65="",'У6 Ввод'!$E$65="",'У6 Ввод'!$D$65&gt;$B19),0,MAX(0,MIN(1,'У6 Ввод'!$E$65-NETWORKDAYS('У6 Ввод'!$D$65,$B19)+1))/Настройки!$E$12*100)</f>
        <v>0</v>
      </c>
      <c r="BI19" s="67" t="n">
        <f aca="false">IF(OR($D19=1,MONTH($B19)&lt;&gt;MONTH(StartDate),'У6 Ввод'!$D$66="",'У6 Ввод'!$E$66="",'У6 Ввод'!$D$66&gt;$B19),0,MAX(0,MIN(1,'У6 Ввод'!$E$66-NETWORKDAYS('У6 Ввод'!$D$66,$B19)+1))/Настройки!$E$12*100)</f>
        <v>0</v>
      </c>
      <c r="BJ19" s="67" t="n">
        <f aca="false">IF(OR($D19=1,MONTH($B19)&lt;&gt;MONTH(StartDate),'У6 Ввод'!$D$67="",'У6 Ввод'!$E$67="",'У6 Ввод'!$D$67&gt;$B19),0,MAX(0,MIN(1,'У6 Ввод'!$E$67-NETWORKDAYS('У6 Ввод'!$D$67,$B19)+1))/Настройки!$E$12*100)</f>
        <v>0</v>
      </c>
      <c r="BK19" s="67" t="n">
        <f aca="false">IF(OR($D19=1,MONTH($B19)&lt;&gt;MONTH(StartDate),'У6 Ввод'!$D$68="",'У6 Ввод'!$E$68="",'У6 Ввод'!$D$68&gt;$B19),0,MAX(0,MIN(1,'У6 Ввод'!$E$68-NETWORKDAYS('У6 Ввод'!$D$68,$B19)+1))/Настройки!$E$12*100)</f>
        <v>0</v>
      </c>
      <c r="BL19" s="67" t="n">
        <f aca="false">IF(OR($D19=1,MONTH($B19)&lt;&gt;MONTH(StartDate),'У6 Ввод'!$D$69="",'У6 Ввод'!$E$69="",'У6 Ввод'!$D$69&gt;$B19),0,MAX(0,MIN(1,'У6 Ввод'!$E$69-NETWORKDAYS('У6 Ввод'!$D$69,$B19)+1))/Настройки!$E$12*100)</f>
        <v>0</v>
      </c>
      <c r="BM19" s="67" t="n">
        <f aca="false">IF(OR($D19=1,MONTH($B19)&lt;&gt;MONTH(StartDate),'У6 Ввод'!$D$70="",'У6 Ввод'!$E$70="",'У6 Ввод'!$D$70&gt;$B19),0,MAX(0,MIN(1,'У6 Ввод'!$E$70-NETWORKDAYS('У6 Ввод'!$D$70,$B19)+1))/Настройки!$E$12*100)</f>
        <v>0</v>
      </c>
      <c r="BN19" s="67" t="n">
        <f aca="false">IF(OR($D19=1,MONTH($B19)&lt;&gt;MONTH(StartDate),'У6 Ввод'!$D$71="",'У6 Ввод'!$E$71="",'У6 Ввод'!$D$71&gt;$B19),0,MAX(0,MIN(1,'У6 Ввод'!$E$71-NETWORKDAYS('У6 Ввод'!$D$71,$B19)+1))/Настройки!$E$12*100)</f>
        <v>0</v>
      </c>
      <c r="BO19" s="67" t="n">
        <f aca="false">IF(OR($D19=1,MONTH($B19)&lt;&gt;MONTH(StartDate),'У6 Ввод'!$D$72="",'У6 Ввод'!$E$72="",'У6 Ввод'!$D$72&gt;$B19),0,MAX(0,MIN(1,'У6 Ввод'!$E$72-NETWORKDAYS('У6 Ввод'!$D$72,$B19)+1))/Настройки!$E$12*100)</f>
        <v>0</v>
      </c>
      <c r="BP19" s="67" t="n">
        <f aca="false">IF(OR($D19=1,MONTH($B19)&lt;&gt;MONTH(StartDate),'У6 Ввод'!$D$73="",'У6 Ввод'!$E$73="",'У6 Ввод'!$D$73&gt;$B19),0,MAX(0,MIN(1,'У6 Ввод'!$E$73-NETWORKDAYS('У6 Ввод'!$D$73,$B19)+1))/Настройки!$E$12*100)</f>
        <v>0</v>
      </c>
      <c r="BQ19" s="67" t="n">
        <f aca="false">IF(OR($D19=1,MONTH($B19)&lt;&gt;MONTH(StartDate),'У6 Ввод'!$D$74="",'У6 Ввод'!$E$74="",'У6 Ввод'!$D$74&gt;$B19),0,MAX(0,MIN(1,'У6 Ввод'!$E$74-NETWORKDAYS('У6 Ввод'!$D$74,$B19)+1))/Настройки!$E$12*100)</f>
        <v>0</v>
      </c>
      <c r="BR19" s="67" t="n">
        <f aca="false">IF(OR($D19=1,MONTH($B19)&lt;&gt;MONTH(StartDate),'У6 Ввод'!$D$75="",'У6 Ввод'!$E$75="",'У6 Ввод'!$D$75&gt;$B19),0,MAX(0,MIN(1,'У6 Ввод'!$E$75-NETWORKDAYS('У6 Ввод'!$D$75,$B19)+1))/Настройки!$E$12*100)</f>
        <v>0</v>
      </c>
      <c r="BS19" s="67" t="n">
        <f aca="false">IF(OR($D19=1,MONTH($B19)&lt;&gt;MONTH(StartDate),'У6 Ввод'!$D$76="",'У6 Ввод'!$E$76="",'У6 Ввод'!$D$76&gt;$B19),0,MAX(0,MIN(1,'У6 Ввод'!$E$76-NETWORKDAYS('У6 Ввод'!$D$76,$B19)+1))/Настройки!$E$12*100)</f>
        <v>0</v>
      </c>
      <c r="BT19" s="67" t="n">
        <f aca="false">IF(OR($D19=1,MONTH($B19)&lt;&gt;MONTH(StartDate),'У6 Ввод'!$D$77="",'У6 Ввод'!$E$77="",'У6 Ввод'!$D$77&gt;$B19),0,MAX(0,MIN(1,'У6 Ввод'!$E$77-NETWORKDAYS('У6 Ввод'!$D$77,$B19)+1))/Настройки!$E$12*100)</f>
        <v>0</v>
      </c>
      <c r="BU19" s="67" t="n">
        <f aca="false">IF(OR($D19=1,MONTH($B19)&lt;&gt;MONTH(StartDate),'У6 Ввод'!$D$78="",'У6 Ввод'!$E$78="",'У6 Ввод'!$D$78&gt;$B19),0,MAX(0,MIN(1,'У6 Ввод'!$E$78-NETWORKDAYS('У6 Ввод'!$D$78,$B19)+1))/Настройки!$E$12*100)</f>
        <v>0</v>
      </c>
      <c r="BV19" s="67" t="n">
        <f aca="false">IF(OR($D19=1,MONTH($B19)&lt;&gt;MONTH(StartDate),'У6 Ввод'!$D$79="",'У6 Ввод'!$E$79="",'У6 Ввод'!$D$79&gt;$B19),0,MAX(0,MIN(1,'У6 Ввод'!$E$79-NETWORKDAYS('У6 Ввод'!$D$79,$B19)+1))/Настройки!$E$12*100)</f>
        <v>0</v>
      </c>
      <c r="BW19" s="67" t="n">
        <f aca="false">IF(OR($D19=1,MONTH($B19)&lt;&gt;MONTH(StartDate),'У6 Ввод'!$D$80="",'У6 Ввод'!$E$80="",'У6 Ввод'!$D$80&gt;$B19),0,MAX(0,MIN(1,'У6 Ввод'!$E$80-NETWORKDAYS('У6 Ввод'!$D$80,$B19)+1))/Настройки!$E$12*100)</f>
        <v>0</v>
      </c>
      <c r="BX19" s="67" t="n">
        <f aca="false">IF(OR($D19=1,MONTH($B19)&lt;&gt;MONTH(StartDate),'У6 Ввод'!$D$81="",'У6 Ввод'!$E$81="",'У6 Ввод'!$D$81&gt;$B19),0,MAX(0,MIN(1,'У6 Ввод'!$E$81-NETWORKDAYS('У6 Ввод'!$D$81,$B19)+1))/Настройки!$E$12*100)</f>
        <v>0</v>
      </c>
      <c r="BY19" s="67" t="n">
        <f aca="false">IF(OR($D19=1,MONTH($B19)&lt;&gt;MONTH(StartDate),'У6 Ввод'!$D$82="",'У6 Ввод'!$E$82="",'У6 Ввод'!$D$82&gt;$B19),0,MAX(0,MIN(1,'У6 Ввод'!$E$82-NETWORKDAYS('У6 Ввод'!$D$82,$B19)+1))/Настройки!$E$12*100)</f>
        <v>0</v>
      </c>
      <c r="BZ19" s="67" t="n">
        <f aca="false">IF(OR($D19=1,MONTH($B19)&lt;&gt;MONTH(StartDate),'У6 Ввод'!$D$83="",'У6 Ввод'!$E$83="",'У6 Ввод'!$D$83&gt;$B19),0,MAX(0,MIN(1,'У6 Ввод'!$E$83-NETWORKDAYS('У6 Ввод'!$D$83,$B19)+1))/Настройки!$E$12*100)</f>
        <v>0</v>
      </c>
      <c r="CA19" s="67" t="n">
        <f aca="false">IF(OR($D19=1,MONTH($B19)&lt;&gt;MONTH(StartDate),'У6 Ввод'!$D$84="",'У6 Ввод'!$E$84="",'У6 Ввод'!$D$84&gt;$B19),0,MAX(0,MIN(1,'У6 Ввод'!$E$84-NETWORKDAYS('У6 Ввод'!$D$84,$B19)+1))/Настройки!$E$12*100)</f>
        <v>0</v>
      </c>
      <c r="CB19" s="67" t="n">
        <f aca="false">IF(OR($D19=1,MONTH($B19)&lt;&gt;MONTH(StartDate),'У6 Ввод'!$D$85="",'У6 Ввод'!$E$85="",'У6 Ввод'!$D$85&gt;$B19),0,MAX(0,MIN(1,'У6 Ввод'!$E$85-NETWORKDAYS('У6 Ввод'!$D$85,$B19)+1))/Настройки!$E$12*100)</f>
        <v>0</v>
      </c>
      <c r="CC19" s="67" t="n">
        <f aca="false">IF(OR($D19=1,MONTH($B19)&lt;&gt;MONTH(StartDate),'У6 Ввод'!$D$86="",'У6 Ввод'!$E$86="",'У6 Ввод'!$D$86&gt;$B19),0,MAX(0,MIN(1,'У6 Ввод'!$E$86-NETWORKDAYS('У6 Ввод'!$D$86,$B19)+1))/Настройки!$E$12*100)</f>
        <v>0</v>
      </c>
      <c r="CD19" s="67" t="n">
        <f aca="false">IF(OR($D19=1,MONTH($B19)&lt;&gt;MONTH(StartDate),'У6 Ввод'!$D$87="",'У6 Ввод'!$E$87="",'У6 Ввод'!$D$87&gt;$B19),0,MAX(0,MIN(1,'У6 Ввод'!$E$87-NETWORKDAYS('У6 Ввод'!$D$87,$B19)+1))/Настройки!$E$12*100)</f>
        <v>0</v>
      </c>
      <c r="CE19" s="67" t="n">
        <f aca="false">IF(OR($D19=1,MONTH($B19)&lt;&gt;MONTH(StartDate),'У6 Ввод'!$D$88="",'У6 Ввод'!$E$88="",'У6 Ввод'!$D$88&gt;$B19),0,MAX(0,MIN(1,'У6 Ввод'!$E$88-NETWORKDAYS('У6 Ввод'!$D$88,$B19)+1))/Настройки!$E$12*100)</f>
        <v>0</v>
      </c>
      <c r="CF19" s="67" t="n">
        <f aca="false">IF(OR($D19=1,MONTH($B19)&lt;&gt;MONTH(StartDate),'У6 Ввод'!$D$89="",'У6 Ввод'!$E$89="",'У6 Ввод'!$D$89&gt;$B19),0,MAX(0,MIN(1,'У6 Ввод'!$E$89-NETWORKDAYS('У6 Ввод'!$D$89,$B19)+1))/Настройки!$E$12*100)</f>
        <v>0</v>
      </c>
      <c r="CG19" s="67" t="n">
        <f aca="false">IF(OR($D19=1,MONTH($B19)&lt;&gt;MONTH(StartDate),'У6 Ввод'!$D$90="",'У6 Ввод'!$E$90="",'У6 Ввод'!$D$90&gt;$B19),0,MAX(0,MIN(1,'У6 Ввод'!$E$90-NETWORKDAYS('У6 Ввод'!$D$90,$B19)+1))/Настройки!$E$12*100)</f>
        <v>0</v>
      </c>
      <c r="CH19" s="67" t="n">
        <f aca="false">IF(OR($D19=1,MONTH($B19)&lt;&gt;MONTH(StartDate),'У6 Ввод'!$D$91="",'У6 Ввод'!$E$91="",'У6 Ввод'!$D$91&gt;$B19),0,MAX(0,MIN(1,'У6 Ввод'!$E$91-NETWORKDAYS('У6 Ввод'!$D$91,$B19)+1))/Настройки!$E$12*100)</f>
        <v>0</v>
      </c>
      <c r="CI19" s="67" t="n">
        <f aca="false">IF(OR($D19=1,MONTH($B19)&lt;&gt;MONTH(StartDate),'У6 Ввод'!$D$92="",'У6 Ввод'!$E$92="",'У6 Ввод'!$D$92&gt;$B19),0,MAX(0,MIN(1,'У6 Ввод'!$E$92-NETWORKDAYS('У6 Ввод'!$D$92,$B19)+1))/Настройки!$E$12*100)</f>
        <v>0</v>
      </c>
      <c r="CJ19" s="67" t="n">
        <f aca="false">IF(OR($D19=1,MONTH($B19)&lt;&gt;MONTH(StartDate),'У6 Ввод'!$D$93="",'У6 Ввод'!$E$93="",'У6 Ввод'!$D$93&gt;$B19),0,MAX(0,MIN(1,'У6 Ввод'!$E$93-NETWORKDAYS('У6 Ввод'!$D$93,$B19)+1))/Настройки!$E$12*100)</f>
        <v>0</v>
      </c>
      <c r="CK19" s="67" t="n">
        <f aca="false">IF(OR($D19=1,MONTH($B19)&lt;&gt;MONTH(StartDate),'У6 Ввод'!$D$94="",'У6 Ввод'!$E$94="",'У6 Ввод'!$D$94&gt;$B19),0,MAX(0,MIN(1,'У6 Ввод'!$E$94-NETWORKDAYS('У6 Ввод'!$D$94,$B19)+1))/Настройки!$E$12*100)</f>
        <v>0</v>
      </c>
      <c r="CL19" s="67" t="n">
        <f aca="false">IF(OR($D19=1,MONTH($B19)&lt;&gt;MONTH(StartDate),'У6 Ввод'!$D$95="",'У6 Ввод'!$E$95="",'У6 Ввод'!$D$95&gt;$B19),0,MAX(0,MIN(1,'У6 Ввод'!$E$95-NETWORKDAYS('У6 Ввод'!$D$95,$B19)+1))/Настройки!$E$12*100)</f>
        <v>0</v>
      </c>
      <c r="CM19" s="67" t="n">
        <f aca="false">IF(OR($D19=1,MONTH($B19)&lt;&gt;MONTH(StartDate),'У6 Ввод'!$D$96="",'У6 Ввод'!$E$96="",'У6 Ввод'!$D$96&gt;$B19),0,MAX(0,MIN(1,'У6 Ввод'!$E$96-NETWORKDAYS('У6 Ввод'!$D$96,$B19)+1))/Настройки!$E$12*100)</f>
        <v>0</v>
      </c>
      <c r="CN19" s="67" t="n">
        <f aca="false">IF(OR($D19=1,MONTH($B19)&lt;&gt;MONTH(StartDate),'У6 Ввод'!$D$97="",'У6 Ввод'!$E$97="",'У6 Ввод'!$D$97&gt;$B19),0,MAX(0,MIN(1,'У6 Ввод'!$E$97-NETWORKDAYS('У6 Ввод'!$D$97,$B19)+1))/Настройки!$E$12*100)</f>
        <v>0</v>
      </c>
      <c r="CO19" s="67" t="n">
        <f aca="false">IF(OR($D19=1,MONTH($B19)&lt;&gt;MONTH(StartDate),'У6 Ввод'!$D$98="",'У6 Ввод'!$E$98="",'У6 Ввод'!$D$98&gt;$B19),0,MAX(0,MIN(1,'У6 Ввод'!$E$98-NETWORKDAYS('У6 Ввод'!$D$98,$B19)+1))/Настройки!$E$12*100)</f>
        <v>0</v>
      </c>
      <c r="CP19" s="67" t="n">
        <f aca="false">IF(OR($D19=1,MONTH($B19)&lt;&gt;MONTH(StartDate),'У6 Ввод'!$D$99="",'У6 Ввод'!$E$99="",'У6 Ввод'!$D$99&gt;$B19),0,MAX(0,MIN(1,'У6 Ввод'!$E$99-NETWORKDAYS('У6 Ввод'!$D$99,$B19)+1))/Настройки!$E$12*100)</f>
        <v>0</v>
      </c>
      <c r="CQ19" s="67" t="n">
        <f aca="false">IF(OR($D19=1,MONTH($B19)&lt;&gt;MONTH(StartDate),'У6 Ввод'!$D$100="",'У6 Ввод'!$E$100="",'У6 Ввод'!$D$100&gt;$B19),0,MAX(0,MIN(1,'У6 Ввод'!$E$100-NETWORKDAYS('У6 Ввод'!$D$100,$B19)+1))/Настройки!$E$12*100)</f>
        <v>0</v>
      </c>
      <c r="CR19" s="67" t="n">
        <f aca="false">IF(OR($D19=1,MONTH($B19)&lt;&gt;MONTH(StartDate),'У6 Ввод'!$D$101="",'У6 Ввод'!$E$101="",'У6 Ввод'!$D$101&gt;$B19),0,MAX(0,MIN(1,'У6 Ввод'!$E$101-NETWORKDAYS('У6 Ввод'!$D$101,$B19)+1))/Настройки!$E$12*100)</f>
        <v>0</v>
      </c>
      <c r="CS19" s="67" t="n">
        <f aca="false">IF(OR($D19=1,MONTH($B19)&lt;&gt;MONTH(StartDate),'У6 Ввод'!$D$102="",'У6 Ввод'!$E$102="",'У6 Ввод'!$D$102&gt;$B19),0,MAX(0,MIN(1,'У6 Ввод'!$E$102-NETWORKDAYS('У6 Ввод'!$D$102,$B19)+1))/Настройки!$E$12*100)</f>
        <v>0</v>
      </c>
      <c r="CT19" s="67" t="n">
        <f aca="false">IF(OR($D19=1,MONTH($B19)&lt;&gt;MONTH(StartDate),'У6 Ввод'!$D$103="",'У6 Ввод'!$E$103="",'У6 Ввод'!$D$103&gt;$B19),0,MAX(0,MIN(1,'У6 Ввод'!$E$103-NETWORKDAYS('У6 Ввод'!$D$103,$B19)+1))/Настройки!$E$12*100)</f>
        <v>0</v>
      </c>
      <c r="CU19" s="67" t="n">
        <f aca="false">IF(OR($D19=1,MONTH($B19)&lt;&gt;MONTH(StartDate),'У6 Ввод'!$D$104="",'У6 Ввод'!$E$104="",'У6 Ввод'!$D$104&gt;$B19),0,MAX(0,MIN(1,'У6 Ввод'!$E$104-NETWORKDAYS('У6 Ввод'!$D$104,$B19)+1))/Настройки!$E$12*100)</f>
        <v>0</v>
      </c>
      <c r="CV19" s="67" t="n">
        <f aca="false">IF(OR($D19=1,MONTH($B19)&lt;&gt;MONTH(StartDate),'У6 Ввод'!$D$105="",'У6 Ввод'!$E$105="",'У6 Ввод'!$D$105&gt;$B19),0,MAX(0,MIN(1,'У6 Ввод'!$E$105-NETWORKDAYS('У6 Ввод'!$D$105,$B19)+1))/Настройки!$E$12*100)</f>
        <v>0</v>
      </c>
      <c r="CW19" s="67" t="n">
        <f aca="false">IF(OR($D19=1,MONTH($B19)&lt;&gt;MONTH(StartDate),'У6 Ввод'!$D$106="",'У6 Ввод'!$E$106="",'У6 Ввод'!$D$106&gt;$B19),0,MAX(0,MIN(1,'У6 Ввод'!$E$106-NETWORKDAYS('У6 Ввод'!$D$106,$B19)+1))/Настройки!$E$12*100)</f>
        <v>0</v>
      </c>
      <c r="CX19" s="67" t="n">
        <f aca="false">IF(OR($D19=1,MONTH($B19)&lt;&gt;MONTH(StartDate),'У6 Ввод'!$D$107="",'У6 Ввод'!$E$107="",'У6 Ввод'!$D$107&gt;$B19),0,MAX(0,MIN(1,'У6 Ввод'!$E$107-NETWORKDAYS('У6 Ввод'!$D$107,$B19)+1))/Настройки!$E$12*100)</f>
        <v>0</v>
      </c>
      <c r="CY19" s="67" t="n">
        <f aca="false">IF(OR($D19=1,MONTH($B19)&lt;&gt;MONTH(StartDate),'У6 Ввод'!$D$108="",'У6 Ввод'!$E$108="",'У6 Ввод'!$D$108&gt;$B19),0,MAX(0,MIN(1,'У6 Ввод'!$E$108-NETWORKDAYS('У6 Ввод'!$D$108,$B19)+1))/Настройки!$E$12*100)</f>
        <v>0</v>
      </c>
      <c r="CZ19" s="67" t="n">
        <f aca="false">IF(OR($D19=1,MONTH($B19)&lt;&gt;MONTH(StartDate),'У6 Ввод'!$D$109="",'У6 Ввод'!$E$109="",'У6 Ввод'!$D$109&gt;$B19),0,MAX(0,MIN(1,'У6 Ввод'!$E$109-NETWORKDAYS('У6 Ввод'!$D$109,$B19)+1))/Настройки!$E$12*100)</f>
        <v>0</v>
      </c>
      <c r="DA19" s="67" t="n">
        <f aca="false">IF(OR($D19=1,MONTH($B19)&lt;&gt;MONTH(StartDate),'У6 Ввод'!$D$110="",'У6 Ввод'!$E$110="",'У6 Ввод'!$D$110&gt;$B19),0,MAX(0,MIN(1,'У6 Ввод'!$E$110-NETWORKDAYS('У6 Ввод'!$D$110,$B19)+1))/Настройки!$E$12*100)</f>
        <v>0</v>
      </c>
      <c r="DB19" s="67" t="n">
        <f aca="false">IF(OR($D19=1,MONTH($B19)&lt;&gt;MONTH(StartDate),'У6 Ввод'!$D$111="",'У6 Ввод'!$E$111="",'У6 Ввод'!$D$111&gt;$B19),0,MAX(0,MIN(1,'У6 Ввод'!$E$111-NETWORKDAYS('У6 Ввод'!$D$111,$B19)+1))/Настройки!$E$12*100)</f>
        <v>0</v>
      </c>
      <c r="DC19" s="67" t="n">
        <f aca="false">IF(OR($D19=1,MONTH($B19)&lt;&gt;MONTH(StartDate),'У6 Ввод'!$D$112="",'У6 Ввод'!$E$112="",'У6 Ввод'!$D$112&gt;$B19),0,MAX(0,MIN(1,'У6 Ввод'!$E$112-NETWORKDAYS('У6 Ввод'!$D$112,$B19)+1))/Настройки!$E$12*100)</f>
        <v>0</v>
      </c>
      <c r="DD19" s="67" t="n">
        <f aca="false">IF(OR($D19=1,MONTH($B19)&lt;&gt;MONTH(StartDate),'У6 Ввод'!$D$113="",'У6 Ввод'!$E$113="",'У6 Ввод'!$D$113&gt;$B19),0,MAX(0,MIN(1,'У6 Ввод'!$E$113-NETWORKDAYS('У6 Ввод'!$D$113,$B19)+1))/Настройки!$E$12*100)</f>
        <v>0</v>
      </c>
      <c r="DE19" s="67" t="n">
        <f aca="false">IF(OR($D19=1,MONTH($B19)&lt;&gt;MONTH(StartDate),'У6 Ввод'!$D$114="",'У6 Ввод'!$E$114="",'У6 Ввод'!$D$114&gt;$B19),0,MAX(0,MIN(1,'У6 Ввод'!$E$114-NETWORKDAYS('У6 Ввод'!$D$114,$B19)+1))/Настройки!$E$12*100)</f>
        <v>0</v>
      </c>
      <c r="DF19" s="67" t="n">
        <f aca="false">IF(OR($D19=1,MONTH($B19)&lt;&gt;MONTH(StartDate),'У6 Ввод'!$D$115="",'У6 Ввод'!$E$115="",'У6 Ввод'!$D$115&gt;$B19),0,MAX(0,MIN(1,'У6 Ввод'!$E$115-NETWORKDAYS('У6 Ввод'!$D$115,$B19)+1))/Настройки!$E$12*100)</f>
        <v>0</v>
      </c>
      <c r="DG19" s="67" t="n">
        <f aca="false">IF(OR($D19=1,MONTH($B19)&lt;&gt;MONTH(StartDate),'У6 Ввод'!$D$116="",'У6 Ввод'!$E$116="",'У6 Ввод'!$D$116&gt;$B19),0,MAX(0,MIN(1,'У6 Ввод'!$E$116-NETWORKDAYS('У6 Ввод'!$D$116,$B19)+1))/Настройки!$E$12*100)</f>
        <v>0</v>
      </c>
      <c r="DH19" s="67" t="n">
        <f aca="false">IF(OR($D19=1,MONTH($B19)&lt;&gt;MONTH(StartDate),'У6 Ввод'!$D$117="",'У6 Ввод'!$E$117="",'У6 Ввод'!$D$117&gt;$B19),0,MAX(0,MIN(1,'У6 Ввод'!$E$117-NETWORKDAYS('У6 Ввод'!$D$117,$B19)+1))/Настройки!$E$12*100)</f>
        <v>0</v>
      </c>
      <c r="DI19" s="67" t="n">
        <f aca="false">IF(OR($D19=1,MONTH($B19)&lt;&gt;MONTH(StartDate),'У6 Ввод'!$D$118="",'У6 Ввод'!$E$118="",'У6 Ввод'!$D$118&gt;$B19),0,MAX(0,MIN(1,'У6 Ввод'!$E$118-NETWORKDAYS('У6 Ввод'!$D$118,$B19)+1))/Настройки!$E$12*100)</f>
        <v>0</v>
      </c>
      <c r="DJ19" s="67" t="n">
        <f aca="false">IF(OR($D19=1,MONTH($B19)&lt;&gt;MONTH(StartDate),'У6 Ввод'!$D$119="",'У6 Ввод'!$E$119="",'У6 Ввод'!$D$119&gt;$B19),0,MAX(0,MIN(1,'У6 Ввод'!$E$119-NETWORKDAYS('У6 Ввод'!$D$119,$B19)+1))/Настройки!$E$12*100)</f>
        <v>0</v>
      </c>
      <c r="DK19" s="67" t="n">
        <f aca="false">IF(OR($D19=1,MONTH($B19)&lt;&gt;MONTH(StartDate),'У6 Ввод'!$D$120="",'У6 Ввод'!$E$120="",'У6 Ввод'!$D$120&gt;$B19),0,MAX(0,MIN(1,'У6 Ввод'!$E$120-NETWORKDAYS('У6 Ввод'!$D$120,$B19)+1))/Настройки!$E$12*100)</f>
        <v>0</v>
      </c>
      <c r="DL19" s="67" t="n">
        <f aca="false">IF(OR($D19=1,MONTH($B19)&lt;&gt;MONTH(StartDate),'У6 Ввод'!$D$121="",'У6 Ввод'!$E$121="",'У6 Ввод'!$D$121&gt;$B19),0,MAX(0,MIN(1,'У6 Ввод'!$E$121-NETWORKDAYS('У6 Ввод'!$D$121,$B19)+1))/Настройки!$E$12*100)</f>
        <v>0</v>
      </c>
      <c r="DM19" s="67" t="n">
        <f aca="false">IF(OR($D19=1,MONTH($B19)&lt;&gt;MONTH(StartDate),'У6 Ввод'!$D$122="",'У6 Ввод'!$E$122="",'У6 Ввод'!$D$122&gt;$B19),0,MAX(0,MIN(1,'У6 Ввод'!$E$122-NETWORKDAYS('У6 Ввод'!$D$122,$B19)+1))/Настройки!$E$12*100)</f>
        <v>0</v>
      </c>
      <c r="DN19" s="67" t="n">
        <f aca="false">IF(OR($D19=1,MONTH($B19)&lt;&gt;MONTH(StartDate),'У6 Ввод'!$D$123="",'У6 Ввод'!$E$123="",'У6 Ввод'!$D$123&gt;$B19),0,MAX(0,MIN(1,'У6 Ввод'!$E$123-NETWORKDAYS('У6 Ввод'!$D$123,$B19)+1))/Настройки!$E$12*100)</f>
        <v>0</v>
      </c>
      <c r="DO19" s="67" t="n">
        <f aca="false">IF(OR($D19=1,MONTH($B19)&lt;&gt;MONTH(StartDate),'У6 Ввод'!$D$124="",'У6 Ввод'!$E$124="",'У6 Ввод'!$D$124&gt;$B19),0,MAX(0,MIN(1,'У6 Ввод'!$E$124-NETWORKDAYS('У6 Ввод'!$D$124,$B19)+1))/Настройки!$E$12*100)</f>
        <v>0</v>
      </c>
      <c r="DP19" s="67" t="n">
        <f aca="false">IF(OR($D19=1,MONTH($B19)&lt;&gt;MONTH(StartDate),'У6 Ввод'!$D$125="",'У6 Ввод'!$E$125="",'У6 Ввод'!$D$125&gt;$B19),0,MAX(0,MIN(1,'У6 Ввод'!$E$125-NETWORKDAYS('У6 Ввод'!$D$125,$B19)+1))/Настройки!$E$12*100)</f>
        <v>0</v>
      </c>
      <c r="DQ19" s="67" t="n">
        <f aca="false">IF(OR($D19=1,MONTH($B19)&lt;&gt;MONTH(StartDate),'У6 Ввод'!$D$126="",'У6 Ввод'!$E$126="",'У6 Ввод'!$D$126&gt;$B19),0,MAX(0,MIN(1,'У6 Ввод'!$E$126-NETWORKDAYS('У6 Ввод'!$D$126,$B19)+1))/Настройки!$E$12*100)</f>
        <v>0</v>
      </c>
      <c r="DR19" s="67" t="n">
        <f aca="false">IF(OR($D19=1,MONTH($B19)&lt;&gt;MONTH(StartDate),'У6 Ввод'!$D$127="",'У6 Ввод'!$E$127="",'У6 Ввод'!$D$127&gt;$B19),0,MAX(0,MIN(1,'У6 Ввод'!$E$127-NETWORKDAYS('У6 Ввод'!$D$127,$B19)+1))/Настройки!$E$12*100)</f>
        <v>0</v>
      </c>
      <c r="DS19" s="67" t="n">
        <f aca="false">IF(OR($D19=1,MONTH($B19)&lt;&gt;MONTH(StartDate),'У6 Ввод'!$D$128="",'У6 Ввод'!$E$128="",'У6 Ввод'!$D$128&gt;$B19),0,MAX(0,MIN(1,'У6 Ввод'!$E$128-NETWORKDAYS('У6 Ввод'!$D$128,$B19)+1))/Настройки!$E$12*100)</f>
        <v>0</v>
      </c>
      <c r="DT19" s="67" t="n">
        <f aca="false">IF(OR($D19=1,MONTH($B19)&lt;&gt;MONTH(StartDate),'У6 Ввод'!$D$129="",'У6 Ввод'!$E$129="",'У6 Ввод'!$D$129&gt;$B19),0,MAX(0,MIN(1,'У6 Ввод'!$E$129-NETWORKDAYS('У6 Ввод'!$D$129,$B19)+1))/Настройки!$E$12*100)</f>
        <v>0</v>
      </c>
      <c r="DU19" s="67" t="n">
        <f aca="false">IF(OR($D19=1,MONTH($B19)&lt;&gt;MONTH(StartDate),'У6 Ввод'!$D$130="",'У6 Ввод'!$E$130="",'У6 Ввод'!$D$130&gt;$B19),0,MAX(0,MIN(1,'У6 Ввод'!$E$130-NETWORKDAYS('У6 Ввод'!$D$130,$B19)+1))/Настройки!$E$12*100)</f>
        <v>0</v>
      </c>
      <c r="DV19" s="67" t="n">
        <f aca="false">IF(OR($D19=1,MONTH($B19)&lt;&gt;MONTH(StartDate),'У6 Ввод'!$D$131="",'У6 Ввод'!$E$131="",'У6 Ввод'!$D$131&gt;$B19),0,MAX(0,MIN(1,'У6 Ввод'!$E$131-NETWORKDAYS('У6 Ввод'!$D$131,$B19)+1))/Настройки!$E$12*100)</f>
        <v>0</v>
      </c>
      <c r="DW19" s="67" t="n">
        <f aca="false">IF(OR($D19=1,MONTH($B19)&lt;&gt;MONTH(StartDate),'У6 Ввод'!$D$132="",'У6 Ввод'!$E$132="",'У6 Ввод'!$D$132&gt;$B19),0,MAX(0,MIN(1,'У6 Ввод'!$E$132-NETWORKDAYS('У6 Ввод'!$D$132,$B19)+1))/Настройки!$E$12*100)</f>
        <v>0</v>
      </c>
      <c r="DX19" s="67" t="n">
        <f aca="false">IF(OR($D19=1,MONTH($B19)&lt;&gt;MONTH(StartDate),'У6 Ввод'!$D$133="",'У6 Ввод'!$E$133="",'У6 Ввод'!$D$133&gt;$B19),0,MAX(0,MIN(1,'У6 Ввод'!$E$133-NETWORKDAYS('У6 Ввод'!$D$133,$B19)+1))/Настройки!$E$12*100)</f>
        <v>0</v>
      </c>
      <c r="DY19" s="67" t="n">
        <f aca="false">IF(OR($D19=1,MONTH($B19)&lt;&gt;MONTH(StartDate),'У6 Ввод'!$D$134="",'У6 Ввод'!$E$134="",'У6 Ввод'!$D$134&gt;$B19),0,MAX(0,MIN(1,'У6 Ввод'!$E$134-NETWORKDAYS('У6 Ввод'!$D$134,$B19)+1))/Настройки!$E$12*100)</f>
        <v>0</v>
      </c>
      <c r="DZ19" s="67" t="n">
        <f aca="false">IF(OR($D19=1,MONTH($B19)&lt;&gt;MONTH(StartDate),'У6 Ввод'!$D$135="",'У6 Ввод'!$E$135="",'У6 Ввод'!$D$135&gt;$B19),0,MAX(0,MIN(1,'У6 Ввод'!$E$135-NETWORKDAYS('У6 Ввод'!$D$135,$B19)+1))/Настройки!$E$12*100)</f>
        <v>0</v>
      </c>
      <c r="EA19" s="67" t="n">
        <f aca="false">IF(OR($D19=1,MONTH($B19)&lt;&gt;MONTH(StartDate),'У6 Ввод'!$D$136="",'У6 Ввод'!$E$136="",'У6 Ввод'!$D$136&gt;$B19),0,MAX(0,MIN(1,'У6 Ввод'!$E$136-NETWORKDAYS('У6 Ввод'!$D$136,$B19)+1))/Настройки!$E$12*100)</f>
        <v>0</v>
      </c>
      <c r="EB19" s="67" t="n">
        <f aca="false">IF(OR($D19=1,MONTH($B19)&lt;&gt;MONTH(StartDate),'У6 Ввод'!$D$137="",'У6 Ввод'!$E$137="",'У6 Ввод'!$D$137&gt;$B19),0,MAX(0,MIN(1,'У6 Ввод'!$E$137-NETWORKDAYS('У6 Ввод'!$D$137,$B19)+1))/Настройки!$E$12*100)</f>
        <v>0</v>
      </c>
      <c r="EC19" s="67" t="n">
        <f aca="false">IF(OR($D19=1,MONTH($B19)&lt;&gt;MONTH(StartDate),'У6 Ввод'!$D$138="",'У6 Ввод'!$E$138="",'У6 Ввод'!$D$138&gt;$B19),0,MAX(0,MIN(1,'У6 Ввод'!$E$138-NETWORKDAYS('У6 Ввод'!$D$138,$B19)+1))/Настройки!$E$12*100)</f>
        <v>0</v>
      </c>
      <c r="ED19" s="67" t="n">
        <f aca="false">IF(OR($D19=1,MONTH($B19)&lt;&gt;MONTH(StartDate),'У6 Ввод'!$D$139="",'У6 Ввод'!$E$139="",'У6 Ввод'!$D$139&gt;$B19),0,MAX(0,MIN(1,'У6 Ввод'!$E$139-NETWORKDAYS('У6 Ввод'!$D$139,$B19)+1))/Настройки!$E$12*100)</f>
        <v>0</v>
      </c>
      <c r="EE19" s="67" t="n">
        <f aca="false">IF(OR($D19=1,MONTH($B19)&lt;&gt;MONTH(StartDate),'У6 Ввод'!$D$140="",'У6 Ввод'!$E$140="",'У6 Ввод'!$D$140&gt;$B19),0,MAX(0,MIN(1,'У6 Ввод'!$E$140-NETWORKDAYS('У6 Ввод'!$D$140,$B19)+1))/Настройки!$E$12*100)</f>
        <v>0</v>
      </c>
      <c r="EF19" s="67" t="n">
        <f aca="false">IF(OR($D19=1,MONTH($B19)&lt;&gt;MONTH(StartDate),'У6 Ввод'!$D$141="",'У6 Ввод'!$E$141="",'У6 Ввод'!$D$141&gt;$B19),0,MAX(0,MIN(1,'У6 Ввод'!$E$141-NETWORKDAYS('У6 Ввод'!$D$141,$B19)+1))/Настройки!$E$12*100)</f>
        <v>0</v>
      </c>
      <c r="EG19" s="67" t="n">
        <f aca="false">IF(OR($D19=1,MONTH($B19)&lt;&gt;MONTH(StartDate),'У6 Ввод'!$D$142="",'У6 Ввод'!$E$142="",'У6 Ввод'!$D$142&gt;$B19),0,MAX(0,MIN(1,'У6 Ввод'!$E$142-NETWORKDAYS('У6 Ввод'!$D$142,$B19)+1))/Настройки!$E$12*100)</f>
        <v>0</v>
      </c>
      <c r="EH19" s="67" t="n">
        <f aca="false">IF(OR($D19=1,MONTH($B19)&lt;&gt;MONTH(StartDate),'У6 Ввод'!$D$143="",'У6 Ввод'!$E$143="",'У6 Ввод'!$D$143&gt;$B19),0,MAX(0,MIN(1,'У6 Ввод'!$E$143-NETWORKDAYS('У6 Ввод'!$D$143,$B19)+1))/Настройки!$E$12*100)</f>
        <v>0</v>
      </c>
      <c r="EI19" s="67" t="n">
        <f aca="false">IF(OR($D19=1,MONTH($B19)&lt;&gt;MONTH(StartDate),'У6 Ввод'!$D$144="",'У6 Ввод'!$E$144="",'У6 Ввод'!$D$144&gt;$B19),0,MAX(0,MIN(1,'У6 Ввод'!$E$144-NETWORKDAYS('У6 Ввод'!$D$144,$B19)+1))/Настройки!$E$12*100)</f>
        <v>0</v>
      </c>
      <c r="EJ19" s="67" t="n">
        <f aca="false">IF(OR($D19=1,MONTH($B19)&lt;&gt;MONTH(StartDate),'У6 Ввод'!$D$145="",'У6 Ввод'!$E$145="",'У6 Ввод'!$D$145&gt;$B19),0,MAX(0,MIN(1,'У6 Ввод'!$E$145-NETWORKDAYS('У6 Ввод'!$D$145,$B19)+1))/Настройки!$E$12*100)</f>
        <v>0</v>
      </c>
      <c r="EK19" s="67" t="n">
        <f aca="false">IF(OR($D19=1,MONTH($B19)&lt;&gt;MONTH(StartDate),'У6 Ввод'!$D$146="",'У6 Ввод'!$E$146="",'У6 Ввод'!$D$146&gt;$B19),0,MAX(0,MIN(1,'У6 Ввод'!$E$146-NETWORKDAYS('У6 Ввод'!$D$146,$B19)+1))/Настройки!$E$12*100)</f>
        <v>0</v>
      </c>
      <c r="EL19" s="67" t="n">
        <f aca="false">IF(OR($D19=1,MONTH($B19)&lt;&gt;MONTH(StartDate),'У6 Ввод'!$D$147="",'У6 Ввод'!$E$147="",'У6 Ввод'!$D$147&gt;$B19),0,MAX(0,MIN(1,'У6 Ввод'!$E$147-NETWORKDAYS('У6 Ввод'!$D$147,$B19)+1))/Настройки!$E$12*100)</f>
        <v>0</v>
      </c>
      <c r="EM19" s="67" t="n">
        <f aca="false">IF(OR($D19=1,MONTH($B19)&lt;&gt;MONTH(StartDate),'У6 Ввод'!$D$148="",'У6 Ввод'!$E$148="",'У6 Ввод'!$D$148&gt;$B19),0,MAX(0,MIN(1,'У6 Ввод'!$E$148-NETWORKDAYS('У6 Ввод'!$D$148,$B19)+1))/Настройки!$E$12*100)</f>
        <v>0</v>
      </c>
      <c r="EN19" s="67" t="n">
        <f aca="false">IF(OR($D19=1,MONTH($B19)&lt;&gt;MONTH(StartDate),'У6 Ввод'!$D$149="",'У6 Ввод'!$E$149="",'У6 Ввод'!$D$149&gt;$B19),0,MAX(0,MIN(1,'У6 Ввод'!$E$149-NETWORKDAYS('У6 Ввод'!$D$149,$B19)+1))/Настройки!$E$12*100)</f>
        <v>0</v>
      </c>
      <c r="EO19" s="67" t="n">
        <f aca="false">IF(OR($D19=1,MONTH($B19)&lt;&gt;MONTH(StartDate),'У6 Ввод'!$D$150="",'У6 Ввод'!$E$150="",'У6 Ввод'!$D$150&gt;$B19),0,MAX(0,MIN(1,'У6 Ввод'!$E$150-NETWORKDAYS('У6 Ввод'!$D$150,$B19)+1))/Настройки!$E$12*100)</f>
        <v>0</v>
      </c>
      <c r="EP19" s="67" t="n">
        <f aca="false">IF(OR($D19=1,MONTH($B19)&lt;&gt;MONTH(StartDate),'У6 Ввод'!$D$151="",'У6 Ввод'!$E$151="",'У6 Ввод'!$D$151&gt;$B19),0,MAX(0,MIN(1,'У6 Ввод'!$E$151-NETWORKDAYS('У6 Ввод'!$D$151,$B19)+1))/Настройки!$E$12*100)</f>
        <v>0</v>
      </c>
      <c r="EQ19" s="67" t="n">
        <f aca="false">IF(OR($D19=1,MONTH($B19)&lt;&gt;MONTH(StartDate),'У6 Ввод'!$D$152="",'У6 Ввод'!$E$152="",'У6 Ввод'!$D$152&gt;$B19),0,MAX(0,MIN(1,'У6 Ввод'!$E$152-NETWORKDAYS('У6 Ввод'!$D$152,$B19)+1))/Настройки!$E$12*100)</f>
        <v>0</v>
      </c>
      <c r="ER19" s="67" t="n">
        <f aca="false">IF(OR($D19=1,MONTH($B19)&lt;&gt;MONTH(StartDate),'У6 Ввод'!$D$153="",'У6 Ввод'!$E$153="",'У6 Ввод'!$D$153&gt;$B19),0,MAX(0,MIN(1,'У6 Ввод'!$E$153-NETWORKDAYS('У6 Ввод'!$D$153,$B19)+1))/Настройки!$E$12*100)</f>
        <v>0</v>
      </c>
      <c r="ES19" s="67" t="n">
        <f aca="false">IF(OR($D19=1,MONTH($B19)&lt;&gt;MONTH(StartDate),'У6 Ввод'!$D$154="",'У6 Ввод'!$E$154="",'У6 Ввод'!$D$154&gt;$B19),0,MAX(0,MIN(1,'У6 Ввод'!$E$154-NETWORKDAYS('У6 Ввод'!$D$154,$B19)+1))/Настройки!$E$12*100)</f>
        <v>0</v>
      </c>
      <c r="ET19" s="67" t="n">
        <f aca="false">IF(OR($D19=1,MONTH($B19)&lt;&gt;MONTH(StartDate),'У6 Ввод'!$D$155="",'У6 Ввод'!$E$155="",'У6 Ввод'!$D$155&gt;$B19),0,MAX(0,MIN(1,'У6 Ввод'!$E$155-NETWORKDAYS('У6 Ввод'!$D$155,$B19)+1))/Настройки!$E$12*100)</f>
        <v>0</v>
      </c>
      <c r="EU19" s="67" t="n">
        <f aca="false">IF(OR($D19=1,MONTH($B19)&lt;&gt;MONTH(StartDate),'У6 Ввод'!$D$156="",'У6 Ввод'!$E$156="",'У6 Ввод'!$D$156&gt;$B19),0,MAX(0,MIN(1,'У6 Ввод'!$E$156-NETWORKDAYS('У6 Ввод'!$D$156,$B19)+1))/Настройки!$E$12*100)</f>
        <v>0</v>
      </c>
      <c r="EV19" s="67" t="n">
        <f aca="false">IF(OR($D19=1,MONTH($B19)&lt;&gt;MONTH(StartDate),'У6 Ввод'!$D$157="",'У6 Ввод'!$E$157="",'У6 Ввод'!$D$157&gt;$B19),0,MAX(0,MIN(1,'У6 Ввод'!$E$157-NETWORKDAYS('У6 Ввод'!$D$157,$B19)+1))/Настройки!$E$12*100)</f>
        <v>0</v>
      </c>
      <c r="EW19" s="67" t="n">
        <f aca="false">IF(OR($D19=1,MONTH($B19)&lt;&gt;MONTH(StartDate),'У6 Ввод'!$D$158="",'У6 Ввод'!$E$158="",'У6 Ввод'!$D$158&gt;$B19),0,MAX(0,MIN(1,'У6 Ввод'!$E$158-NETWORKDAYS('У6 Ввод'!$D$158,$B19)+1))/Настройки!$E$12*100)</f>
        <v>0</v>
      </c>
      <c r="EX19" s="67" t="n">
        <f aca="false">IF(OR($D19=1,MONTH($B19)&lt;&gt;MONTH(StartDate),'У6 Ввод'!$D$159="",'У6 Ввод'!$E$159="",'У6 Ввод'!$D$159&gt;$B19),0,MAX(0,MIN(1,'У6 Ввод'!$E$159-NETWORKDAYS('У6 Ввод'!$D$159,$B19)+1))/Настройки!$E$12*100)</f>
        <v>0</v>
      </c>
      <c r="EY19" s="67" t="n">
        <f aca="false">IF(OR($D19=1,MONTH($B19)&lt;&gt;MONTH(StartDate),'У6 Ввод'!$D$160="",'У6 Ввод'!$E$160="",'У6 Ввод'!$D$160&gt;$B19),0,MAX(0,MIN(1,'У6 Ввод'!$E$160-NETWORKDAYS('У6 Ввод'!$D$160,$B19)+1))/Настройки!$E$12*100)</f>
        <v>0</v>
      </c>
      <c r="EZ19" s="67" t="n">
        <f aca="false">IF(OR($D19=1,MONTH($B19)&lt;&gt;MONTH(StartDate),'У6 Ввод'!$D$161="",'У6 Ввод'!$E$161="",'У6 Ввод'!$D$161&gt;$B19),0,MAX(0,MIN(1,'У6 Ввод'!$E$161-NETWORKDAYS('У6 Ввод'!$D$161,$B19)+1))/Настройки!$E$12*100)</f>
        <v>0</v>
      </c>
      <c r="FA19" s="67" t="n">
        <f aca="false">IF(OR($D19=1,MONTH($B19)&lt;&gt;MONTH(StartDate),'У6 Ввод'!$D$162="",'У6 Ввод'!$E$162="",'У6 Ввод'!$D$162&gt;$B19),0,MAX(0,MIN(1,'У6 Ввод'!$E$162-NETWORKDAYS('У6 Ввод'!$D$162,$B19)+1))/Настройки!$E$12*100)</f>
        <v>0</v>
      </c>
      <c r="FB19" s="67" t="n">
        <f aca="false">IF(OR($D19=1,MONTH($B19)&lt;&gt;MONTH(StartDate),'У6 Ввод'!$D$163="",'У6 Ввод'!$E$163="",'У6 Ввод'!$D$163&gt;$B19),0,MAX(0,MIN(1,'У6 Ввод'!$E$163-NETWORKDAYS('У6 Ввод'!$D$163,$B19)+1))/Настройки!$E$12*100)</f>
        <v>0</v>
      </c>
      <c r="FC19" s="67" t="n">
        <f aca="false">IF(OR($D19=1,MONTH($B19)&lt;&gt;MONTH(StartDate),'У6 Ввод'!$D$164="",'У6 Ввод'!$E$164="",'У6 Ввод'!$D$164&gt;$B19),0,MAX(0,MIN(1,'У6 Ввод'!$E$164-NETWORKDAYS('У6 Ввод'!$D$164,$B19)+1))/Настройки!$E$12*100)</f>
        <v>0</v>
      </c>
      <c r="FD19" s="67" t="n">
        <f aca="false">IF(OR($D19=1,MONTH($B19)&lt;&gt;MONTH(StartDate),'У6 Ввод'!$D$165="",'У6 Ввод'!$E$165="",'У6 Ввод'!$D$165&gt;$B19),0,MAX(0,MIN(1,'У6 Ввод'!$E$165-NETWORKDAYS('У6 Ввод'!$D$165,$B19)+1))/Настройки!$E$12*100)</f>
        <v>0</v>
      </c>
      <c r="FE19" s="67" t="n">
        <f aca="false">IF(OR($D19=1,MONTH($B19)&lt;&gt;MONTH(StartDate),'У6 Ввод'!$D$166="",'У6 Ввод'!$E$166="",'У6 Ввод'!$D$166&gt;$B19),0,MAX(0,MIN(1,'У6 Ввод'!$E$166-NETWORKDAYS('У6 Ввод'!$D$166,$B19)+1))/Настройки!$E$12*100)</f>
        <v>0</v>
      </c>
      <c r="FF19" s="67" t="n">
        <f aca="false">IF(OR($D19=1,MONTH($B19)&lt;&gt;MONTH(StartDate),'У6 Ввод'!$D$167="",'У6 Ввод'!$E$167="",'У6 Ввод'!$D$167&gt;$B19),0,MAX(0,MIN(1,'У6 Ввод'!$E$167-NETWORKDAYS('У6 Ввод'!$D$167,$B19)+1))/Настройки!$E$12*100)</f>
        <v>0</v>
      </c>
      <c r="FG19" s="67" t="n">
        <f aca="false">IF(OR($D19=1,MONTH($B19)&lt;&gt;MONTH(StartDate),'У6 Ввод'!$D$168="",'У6 Ввод'!$E$168="",'У6 Ввод'!$D$168&gt;$B19),0,MAX(0,MIN(1,'У6 Ввод'!$E$168-NETWORKDAYS('У6 Ввод'!$D$168,$B19)+1))/Настройки!$E$12*100)</f>
        <v>0</v>
      </c>
      <c r="FH19" s="67" t="n">
        <f aca="false">IF(OR($D19=1,MONTH($B19)&lt;&gt;MONTH(StartDate),'У6 Ввод'!$D$169="",'У6 Ввод'!$E$169="",'У6 Ввод'!$D$169&gt;$B19),0,MAX(0,MIN(1,'У6 Ввод'!$E$169-NETWORKDAYS('У6 Ввод'!$D$169,$B19)+1))/Настройки!$E$12*100)</f>
        <v>0</v>
      </c>
      <c r="FI19" s="67" t="n">
        <f aca="false">IF(OR($D19=1,MONTH($B19)&lt;&gt;MONTH(StartDate),'У6 Ввод'!$D$170="",'У6 Ввод'!$E$170="",'У6 Ввод'!$D$170&gt;$B19),0,MAX(0,MIN(1,'У6 Ввод'!$E$170-NETWORKDAYS('У6 Ввод'!$D$170,$B19)+1))/Настройки!$E$12*100)</f>
        <v>0</v>
      </c>
      <c r="FJ19" s="67" t="n">
        <f aca="false">IF(OR($D19=1,MONTH($B19)&lt;&gt;MONTH(StartDate),'У6 Ввод'!$D$171="",'У6 Ввод'!$E$171="",'У6 Ввод'!$D$171&gt;$B19),0,MAX(0,MIN(1,'У6 Ввод'!$E$171-NETWORKDAYS('У6 Ввод'!$D$171,$B19)+1))/Настройки!$E$12*100)</f>
        <v>0</v>
      </c>
      <c r="FK19" s="67" t="n">
        <f aca="false">IF(OR($D19=1,MONTH($B19)&lt;&gt;MONTH(StartDate),'У6 Ввод'!$D$172="",'У6 Ввод'!$E$172="",'У6 Ввод'!$D$172&gt;$B19),0,MAX(0,MIN(1,'У6 Ввод'!$E$172-NETWORKDAYS('У6 Ввод'!$D$172,$B19)+1))/Настройки!$E$12*100)</f>
        <v>0</v>
      </c>
      <c r="FL19" s="67" t="n">
        <f aca="false">IF(OR($D19=1,MONTH($B19)&lt;&gt;MONTH(StartDate),'У6 Ввод'!$D$173="",'У6 Ввод'!$E$173="",'У6 Ввод'!$D$173&gt;$B19),0,MAX(0,MIN(1,'У6 Ввод'!$E$173-NETWORKDAYS('У6 Ввод'!$D$173,$B19)+1))/Настройки!$E$12*100)</f>
        <v>0</v>
      </c>
      <c r="FM19" s="67" t="n">
        <f aca="false">IF(OR($D19=1,MONTH($B19)&lt;&gt;MONTH(StartDate),'У6 Ввод'!$D$174="",'У6 Ввод'!$E$174="",'У6 Ввод'!$D$174&gt;$B19),0,MAX(0,MIN(1,'У6 Ввод'!$E$174-NETWORKDAYS('У6 Ввод'!$D$174,$B19)+1))/Настройки!$E$12*100)</f>
        <v>0</v>
      </c>
      <c r="FN19" s="67" t="n">
        <f aca="false">IF(OR($D19=1,MONTH($B19)&lt;&gt;MONTH(StartDate),'У6 Ввод'!$D$175="",'У6 Ввод'!$E$175="",'У6 Ввод'!$D$175&gt;$B19),0,MAX(0,MIN(1,'У6 Ввод'!$E$175-NETWORKDAYS('У6 Ввод'!$D$175,$B19)+1))/Настройки!$E$12*100)</f>
        <v>0</v>
      </c>
      <c r="FO19" s="67" t="n">
        <f aca="false">IF(OR($D19=1,MONTH($B19)&lt;&gt;MONTH(StartDate),'У6 Ввод'!$D$176="",'У6 Ввод'!$E$176="",'У6 Ввод'!$D$176&gt;$B19),0,MAX(0,MIN(1,'У6 Ввод'!$E$176-NETWORKDAYS('У6 Ввод'!$D$176,$B19)+1))/Настройки!$E$12*100)</f>
        <v>0</v>
      </c>
      <c r="FP19" s="67" t="n">
        <f aca="false">IF(OR($D19=1,MONTH($B19)&lt;&gt;MONTH(StartDate),'У6 Ввод'!$D$177="",'У6 Ввод'!$E$177="",'У6 Ввод'!$D$177&gt;$B19),0,MAX(0,MIN(1,'У6 Ввод'!$E$177-NETWORKDAYS('У6 Ввод'!$D$177,$B19)+1))/Настройки!$E$12*100)</f>
        <v>0</v>
      </c>
      <c r="FQ19" s="67" t="n">
        <f aca="false">IF(OR($D19=1,MONTH($B19)&lt;&gt;MONTH(StartDate),'У6 Ввод'!$D$178="",'У6 Ввод'!$E$178="",'У6 Ввод'!$D$178&gt;$B19),0,MAX(0,MIN(1,'У6 Ввод'!$E$178-NETWORKDAYS('У6 Ввод'!$D$178,$B19)+1))/Настройки!$E$12*100)</f>
        <v>0</v>
      </c>
      <c r="FR19" s="67" t="n">
        <f aca="false">IF(OR($D19=1,MONTH($B19)&lt;&gt;MONTH(StartDate),'У6 Ввод'!$D$179="",'У6 Ввод'!$E$179="",'У6 Ввод'!$D$179&gt;$B19),0,MAX(0,MIN(1,'У6 Ввод'!$E$179-NETWORKDAYS('У6 Ввод'!$D$179,$B19)+1))/Настройки!$E$12*100)</f>
        <v>0</v>
      </c>
      <c r="FS19" s="67" t="n">
        <f aca="false">IF(OR($D19=1,MONTH($B19)&lt;&gt;MONTH(StartDate),'У6 Ввод'!$D$180="",'У6 Ввод'!$E$180="",'У6 Ввод'!$D$180&gt;$B19),0,MAX(0,MIN(1,'У6 Ввод'!$E$180-NETWORKDAYS('У6 Ввод'!$D$180,$B19)+1))/Настройки!$E$12*100)</f>
        <v>0</v>
      </c>
      <c r="FT19" s="67" t="n">
        <f aca="false">IF(OR($D19=1,MONTH($B19)&lt;&gt;MONTH(StartDate),'У6 Ввод'!$D$181="",'У6 Ввод'!$E$181="",'У6 Ввод'!$D$181&gt;$B19),0,MAX(0,MIN(1,'У6 Ввод'!$E$181-NETWORKDAYS('У6 Ввод'!$D$181,$B19)+1))/Настройки!$E$12*100)</f>
        <v>0</v>
      </c>
      <c r="FU19" s="67" t="n">
        <f aca="false">IF(OR($D19=1,MONTH($B19)&lt;&gt;MONTH(StartDate),'У6 Ввод'!$D$182="",'У6 Ввод'!$E$182="",'У6 Ввод'!$D$182&gt;$B19),0,MAX(0,MIN(1,'У6 Ввод'!$E$182-NETWORKDAYS('У6 Ввод'!$D$182,$B19)+1))/Настройки!$E$12*100)</f>
        <v>0</v>
      </c>
      <c r="FV19" s="67" t="n">
        <f aca="false">IF(OR($D19=1,MONTH($B19)&lt;&gt;MONTH(StartDate),'У6 Ввод'!$D$183="",'У6 Ввод'!$E$183="",'У6 Ввод'!$D$183&gt;$B19),0,MAX(0,MIN(1,'У6 Ввод'!$E$183-NETWORKDAYS('У6 Ввод'!$D$183,$B19)+1))/Настройки!$E$12*100)</f>
        <v>0</v>
      </c>
      <c r="FW19" s="67" t="n">
        <f aca="false">IF(OR($D19=1,MONTH($B19)&lt;&gt;MONTH(StartDate),'У6 Ввод'!$D$184="",'У6 Ввод'!$E$184="",'У6 Ввод'!$D$184&gt;$B19),0,MAX(0,MIN(1,'У6 Ввод'!$E$184-NETWORKDAYS('У6 Ввод'!$D$184,$B19)+1))/Настройки!$E$12*100)</f>
        <v>0</v>
      </c>
      <c r="FX19" s="67" t="n">
        <f aca="false">IF(OR($D19=1,MONTH($B19)&lt;&gt;MONTH(StartDate),'У6 Ввод'!$D$185="",'У6 Ввод'!$E$185="",'У6 Ввод'!$D$185&gt;$B19),0,MAX(0,MIN(1,'У6 Ввод'!$E$185-NETWORKDAYS('У6 Ввод'!$D$185,$B19)+1))/Настройки!$E$12*100)</f>
        <v>0</v>
      </c>
      <c r="FY19" s="67" t="n">
        <f aca="false">IF(OR($D19=1,MONTH($B19)&lt;&gt;MONTH(StartDate),'У6 Ввод'!$D$186="",'У6 Ввод'!$E$186="",'У6 Ввод'!$D$186&gt;$B19),0,MAX(0,MIN(1,'У6 Ввод'!$E$186-NETWORKDAYS('У6 Ввод'!$D$186,$B19)+1))/Настройки!$E$12*100)</f>
        <v>0</v>
      </c>
      <c r="FZ19" s="67" t="n">
        <f aca="false">IF(OR($D19=1,MONTH($B19)&lt;&gt;MONTH(StartDate),'У6 Ввод'!$D$187="",'У6 Ввод'!$E$187="",'У6 Ввод'!$D$187&gt;$B19),0,MAX(0,MIN(1,'У6 Ввод'!$E$187-NETWORKDAYS('У6 Ввод'!$D$187,$B19)+1))/Настройки!$E$12*100)</f>
        <v>0</v>
      </c>
      <c r="GA19" s="67" t="n">
        <f aca="false">IF(OR($D19=1,MONTH($B19)&lt;&gt;MONTH(StartDate),'У6 Ввод'!$D$188="",'У6 Ввод'!$E$188="",'У6 Ввод'!$D$188&gt;$B19),0,MAX(0,MIN(1,'У6 Ввод'!$E$188-NETWORKDAYS('У6 Ввод'!$D$188,$B19)+1))/Настройки!$E$12*100)</f>
        <v>0</v>
      </c>
      <c r="GB19" s="67" t="n">
        <f aca="false">IF(OR($D19=1,MONTH($B19)&lt;&gt;MONTH(StartDate),'У6 Ввод'!$D$189="",'У6 Ввод'!$E$189="",'У6 Ввод'!$D$189&gt;$B19),0,MAX(0,MIN(1,'У6 Ввод'!$E$189-NETWORKDAYS('У6 Ввод'!$D$189,$B19)+1))/Настройки!$E$12*100)</f>
        <v>0</v>
      </c>
      <c r="GC19" s="67" t="n">
        <f aca="false">IF(OR($D19=1,MONTH($B19)&lt;&gt;MONTH(StartDate),'У6 Ввод'!$D$190="",'У6 Ввод'!$E$190="",'У6 Ввод'!$D$190&gt;$B19),0,MAX(0,MIN(1,'У6 Ввод'!$E$190-NETWORKDAYS('У6 Ввод'!$D$190,$B19)+1))/Настройки!$E$12*100)</f>
        <v>0</v>
      </c>
      <c r="GD19" s="67" t="n">
        <f aca="false">IF(OR($D19=1,MONTH($B19)&lt;&gt;MONTH(StartDate),'У6 Ввод'!$D$191="",'У6 Ввод'!$E$191="",'У6 Ввод'!$D$191&gt;$B19),0,MAX(0,MIN(1,'У6 Ввод'!$E$191-NETWORKDAYS('У6 Ввод'!$D$191,$B19)+1))/Настройки!$E$12*100)</f>
        <v>0</v>
      </c>
      <c r="GE19" s="67" t="n">
        <f aca="false">IF(OR($D19=1,MONTH($B19)&lt;&gt;MONTH(StartDate),'У6 Ввод'!$D$192="",'У6 Ввод'!$E$192="",'У6 Ввод'!$D$192&gt;$B19),0,MAX(0,MIN(1,'У6 Ввод'!$E$192-NETWORKDAYS('У6 Ввод'!$D$192,$B19)+1))/Настройки!$E$12*100)</f>
        <v>0</v>
      </c>
      <c r="GF19" s="67" t="n">
        <f aca="false">IF(OR($D19=1,MONTH($B19)&lt;&gt;MONTH(StartDate),'У6 Ввод'!$D$193="",'У6 Ввод'!$E$193="",'У6 Ввод'!$D$193&gt;$B19),0,MAX(0,MIN(1,'У6 Ввод'!$E$193-NETWORKDAYS('У6 Ввод'!$D$193,$B19)+1))/Настройки!$E$12*100)</f>
        <v>0</v>
      </c>
      <c r="GG19" s="67" t="n">
        <f aca="false">IF(OR($D19=1,MONTH($B19)&lt;&gt;MONTH(StartDate),'У6 Ввод'!$D$194="",'У6 Ввод'!$E$194="",'У6 Ввод'!$D$194&gt;$B19),0,MAX(0,MIN(1,'У6 Ввод'!$E$194-NETWORKDAYS('У6 Ввод'!$D$194,$B19)+1))/Настройки!$E$12*100)</f>
        <v>0</v>
      </c>
      <c r="GH19" s="67" t="n">
        <f aca="false">IF(OR($D19=1,MONTH($B19)&lt;&gt;MONTH(StartDate),'У6 Ввод'!$D$195="",'У6 Ввод'!$E$195="",'У6 Ввод'!$D$195&gt;$B19),0,MAX(0,MIN(1,'У6 Ввод'!$E$195-NETWORKDAYS('У6 Ввод'!$D$195,$B19)+1))/Настройки!$E$12*100)</f>
        <v>0</v>
      </c>
      <c r="GI19" s="67" t="n">
        <f aca="false">IF(OR($D19=1,MONTH($B19)&lt;&gt;MONTH(StartDate),'У6 Ввод'!$D$196="",'У6 Ввод'!$E$196="",'У6 Ввод'!$D$196&gt;$B19),0,MAX(0,MIN(1,'У6 Ввод'!$E$196-NETWORKDAYS('У6 Ввод'!$D$196,$B19)+1))/Настройки!$E$12*100)</f>
        <v>0</v>
      </c>
      <c r="GJ19" s="67" t="n">
        <f aca="false">IF(OR($D19=1,MONTH($B19)&lt;&gt;MONTH(StartDate),'У6 Ввод'!$D$197="",'У6 Ввод'!$E$197="",'У6 Ввод'!$D$197&gt;$B19),0,MAX(0,MIN(1,'У6 Ввод'!$E$197-NETWORKDAYS('У6 Ввод'!$D$197,$B19)+1))/Настройки!$E$12*100)</f>
        <v>0</v>
      </c>
      <c r="GK19" s="67" t="n">
        <f aca="false">IF(OR($D19=1,MONTH($B19)&lt;&gt;MONTH(StartDate),'У6 Ввод'!$D$198="",'У6 Ввод'!$E$198="",'У6 Ввод'!$D$198&gt;$B19),0,MAX(0,MIN(1,'У6 Ввод'!$E$198-NETWORKDAYS('У6 Ввод'!$D$198,$B19)+1))/Настройки!$E$12*100)</f>
        <v>0</v>
      </c>
      <c r="GL19" s="67" t="n">
        <f aca="false">IF(OR($D19=1,MONTH($B19)&lt;&gt;MONTH(StartDate),'У6 Ввод'!$D$199="",'У6 Ввод'!$E$199="",'У6 Ввод'!$D$199&gt;$B19),0,MAX(0,MIN(1,'У6 Ввод'!$E$199-NETWORKDAYS('У6 Ввод'!$D$199,$B19)+1))/Настройки!$E$12*100)</f>
        <v>0</v>
      </c>
      <c r="GM19" s="67" t="n">
        <f aca="false">IF(OR($D19=1,MONTH($B19)&lt;&gt;MONTH(StartDate),'У6 Ввод'!$D$200="",'У6 Ввод'!$E$200="",'У6 Ввод'!$D$200&gt;$B19),0,MAX(0,MIN(1,'У6 Ввод'!$E$200-NETWORKDAYS('У6 Ввод'!$D$200,$B19)+1))/Настройки!$E$12*100)</f>
        <v>0</v>
      </c>
      <c r="GN19" s="67" t="n">
        <f aca="false">IF(OR($D19=1,MONTH($B19)&lt;&gt;MONTH(StartDate),'У6 Ввод'!$D$201="",'У6 Ввод'!$E$201="",'У6 Ввод'!$D$201&gt;$B19),0,MAX(0,MIN(1,'У6 Ввод'!$E$201-NETWORKDAYS('У6 Ввод'!$D$201,$B19)+1))/Настройки!$E$12*100)</f>
        <v>0</v>
      </c>
      <c r="GO19" s="67" t="n">
        <f aca="false">IF(OR($D19=1,MONTH($B19)&lt;&gt;MONTH(StartDate),'У6 Ввод'!$D$202="",'У6 Ввод'!$E$202="",'У6 Ввод'!$D$202&gt;$B19),0,MAX(0,MIN(1,'У6 Ввод'!$E$202-NETWORKDAYS('У6 Ввод'!$D$202,$B19)+1))/Настройки!$E$12*100)</f>
        <v>0</v>
      </c>
      <c r="GP19" s="67" t="n">
        <f aca="false">IF(OR($D19=1,MONTH($B19)&lt;&gt;MONTH(StartDate),'У6 Ввод'!$D$203="",'У6 Ввод'!$E$203="",'У6 Ввод'!$D$203&gt;$B19),0,MAX(0,MIN(1,'У6 Ввод'!$E$203-NETWORKDAYS('У6 Ввод'!$D$203,$B19)+1))/Настройки!$E$12*100)</f>
        <v>0</v>
      </c>
      <c r="GQ19" s="67" t="n">
        <f aca="false">IF(OR($D19=1,MONTH($B19)&lt;&gt;MONTH(StartDate),'У6 Ввод'!$D$204="",'У6 Ввод'!$E$204="",'У6 Ввод'!$D$204&gt;$B19),0,MAX(0,MIN(1,'У6 Ввод'!$E$204-NETWORKDAYS('У6 Ввод'!$D$204,$B19)+1))/Настройки!$E$12*100)</f>
        <v>0</v>
      </c>
      <c r="GR19" s="67" t="n">
        <f aca="false">IF(OR($D19=1,MONTH($B19)&lt;&gt;MONTH(StartDate),'У6 Ввод'!$D$205="",'У6 Ввод'!$E$205="",'У6 Ввод'!$D$205&gt;$B19),0,MAX(0,MIN(1,'У6 Ввод'!$E$205-NETWORKDAYS('У6 Ввод'!$D$205,$B19)+1))/Настройки!$E$12*100)</f>
        <v>0</v>
      </c>
      <c r="GS19" s="67" t="n">
        <f aca="false">IF(OR($D19=1,MONTH($B19)&lt;&gt;MONTH(StartDate),'У6 Ввод'!$D$206="",'У6 Ввод'!$E$206="",'У6 Ввод'!$D$206&gt;$B19),0,MAX(0,MIN(1,'У6 Ввод'!$E$206-NETWORKDAYS('У6 Ввод'!$D$206,$B19)+1))/Настройки!$E$12*100)</f>
        <v>0</v>
      </c>
      <c r="GT19" s="67" t="n">
        <f aca="false">IF(OR($D19=1,MONTH($B19)&lt;&gt;MONTH(StartDate),'У6 Ввод'!$D$207="",'У6 Ввод'!$E$207="",'У6 Ввод'!$D$207&gt;$B19),0,MAX(0,MIN(1,'У6 Ввод'!$E$207-NETWORKDAYS('У6 Ввод'!$D$207,$B19)+1))/Настройки!$E$12*100)</f>
        <v>0</v>
      </c>
      <c r="GU19" s="67" t="n">
        <f aca="false">IF(OR($D19=1,MONTH($B19)&lt;&gt;MONTH(StartDate),'У6 Ввод'!$D$208="",'У6 Ввод'!$E$208="",'У6 Ввод'!$D$208&gt;$B19),0,MAX(0,MIN(1,'У6 Ввод'!$E$208-NETWORKDAYS('У6 Ввод'!$D$208,$B19)+1))/Настройки!$E$12*100)</f>
        <v>0</v>
      </c>
      <c r="GV19" s="67" t="n">
        <f aca="false">IF(OR($D19=1,MONTH($B19)&lt;&gt;MONTH(StartDate),'У6 Ввод'!$D$209="",'У6 Ввод'!$E$209="",'У6 Ввод'!$D$209&gt;$B19),0,MAX(0,MIN(1,'У6 Ввод'!$E$209-NETWORKDAYS('У6 Ввод'!$D$209,$B19)+1))/Настройки!$E$12*100)</f>
        <v>0</v>
      </c>
      <c r="GW19" s="67" t="n">
        <f aca="false">IF(OR($D19=1,MONTH($B19)&lt;&gt;MONTH(StartDate),'У6 Ввод'!$D$210="",'У6 Ввод'!$E$210="",'У6 Ввод'!$D$210&gt;$B19),0,MAX(0,MIN(1,'У6 Ввод'!$E$210-NETWORKDAYS('У6 Ввод'!$D$210,$B19)+1))/Настройки!$E$12*100)</f>
        <v>0</v>
      </c>
      <c r="GX19" s="67" t="n">
        <f aca="false">IF(OR($D19=1,MONTH($B19)&lt;&gt;MONTH(StartDate),'У6 Ввод'!$D$211="",'У6 Ввод'!$E$211="",'У6 Ввод'!$D$211&gt;$B19),0,MAX(0,MIN(1,'У6 Ввод'!$E$211-NETWORKDAYS('У6 Ввод'!$D$211,$B19)+1))/Настройки!$E$12*100)</f>
        <v>0</v>
      </c>
      <c r="GY19" s="67" t="n">
        <f aca="false">IF(OR($D19=1,MONTH($B19)&lt;&gt;MONTH(StartDate),'У6 Ввод'!$D$212="",'У6 Ввод'!$E$212="",'У6 Ввод'!$D$212&gt;$B19),0,MAX(0,MIN(1,'У6 Ввод'!$E$212-NETWORKDAYS('У6 Ввод'!$D$212,$B19)+1))/Настройки!$E$12*100)</f>
        <v>0</v>
      </c>
      <c r="GZ19" s="67" t="n">
        <f aca="false">IF(OR($D19=1,MONTH($B19)&lt;&gt;MONTH(StartDate),'У6 Ввод'!$D$213="",'У6 Ввод'!$E$213="",'У6 Ввод'!$D$213&gt;$B19),0,MAX(0,MIN(1,'У6 Ввод'!$E$213-NETWORKDAYS('У6 Ввод'!$D$213,$B19)+1))/Настройки!$E$12*100)</f>
        <v>0</v>
      </c>
      <c r="HA19" s="67" t="n">
        <f aca="false">IF(OR($D19=1,MONTH($B19)&lt;&gt;MONTH(StartDate),'У6 Ввод'!$D$214="",'У6 Ввод'!$E$214="",'У6 Ввод'!$D$214&gt;$B19),0,MAX(0,MIN(1,'У6 Ввод'!$E$214-NETWORKDAYS('У6 Ввод'!$D$214,$B19)+1))/Настройки!$E$12*100)</f>
        <v>0</v>
      </c>
      <c r="HB19" s="67" t="n">
        <f aca="false">IF(OR($D19=1,MONTH($B19)&lt;&gt;MONTH(StartDate),'У6 Ввод'!$D$215="",'У6 Ввод'!$E$215="",'У6 Ввод'!$D$215&gt;$B19),0,MAX(0,MIN(1,'У6 Ввод'!$E$215-NETWORKDAYS('У6 Ввод'!$D$215,$B19)+1))/Настройки!$E$12*100)</f>
        <v>0</v>
      </c>
      <c r="HC19" s="67" t="n">
        <f aca="false">IF(OR($D19=1,MONTH($B19)&lt;&gt;MONTH(StartDate),'У6 Ввод'!$D$216="",'У6 Ввод'!$E$216="",'У6 Ввод'!$D$216&gt;$B19),0,MAX(0,MIN(1,'У6 Ввод'!$E$216-NETWORKDAYS('У6 Ввод'!$D$216,$B19)+1))/Настройки!$E$12*100)</f>
        <v>0</v>
      </c>
      <c r="HD19" s="67" t="n">
        <f aca="false">IF(OR($D19=1,MONTH($B19)&lt;&gt;MONTH(StartDate),'У6 Ввод'!$D$217="",'У6 Ввод'!$E$217="",'У6 Ввод'!$D$217&gt;$B19),0,MAX(0,MIN(1,'У6 Ввод'!$E$217-NETWORKDAYS('У6 Ввод'!$D$217,$B19)+1))/Настройки!$E$12*100)</f>
        <v>0</v>
      </c>
      <c r="HE19" s="67" t="n">
        <f aca="false">IF(OR($D19=1,MONTH($B19)&lt;&gt;MONTH(StartDate),'У6 Ввод'!$D$218="",'У6 Ввод'!$E$218="",'У6 Ввод'!$D$218&gt;$B19),0,MAX(0,MIN(1,'У6 Ввод'!$E$218-NETWORKDAYS('У6 Ввод'!$D$218,$B19)+1))/Настройки!$E$12*100)</f>
        <v>0</v>
      </c>
      <c r="HF19" s="67" t="n">
        <f aca="false">IF(OR($D19=1,MONTH($B19)&lt;&gt;MONTH(StartDate),'У6 Ввод'!$D$219="",'У6 Ввод'!$E$219="",'У6 Ввод'!$D$219&gt;$B19),0,MAX(0,MIN(1,'У6 Ввод'!$E$219-NETWORKDAYS('У6 Ввод'!$D$219,$B19)+1))/Настройки!$E$12*100)</f>
        <v>0</v>
      </c>
      <c r="HG19" s="67" t="n">
        <f aca="false">IF(OR($D19=1,MONTH($B19)&lt;&gt;MONTH(StartDate),'У6 Ввод'!$D$220="",'У6 Ввод'!$E$220="",'У6 Ввод'!$D$220&gt;$B19),0,MAX(0,MIN(1,'У6 Ввод'!$E$220-NETWORKDAYS('У6 Ввод'!$D$220,$B19)+1))/Настройки!$E$12*100)</f>
        <v>0</v>
      </c>
      <c r="HH19" s="67" t="n">
        <f aca="false">IF(OR($D19=1,MONTH($B19)&lt;&gt;MONTH(StartDate),'У6 Ввод'!$D$221="",'У6 Ввод'!$E$221="",'У6 Ввод'!$D$221&gt;$B19),0,MAX(0,MIN(1,'У6 Ввод'!$E$221-NETWORKDAYS('У6 Ввод'!$D$221,$B19)+1))/Настройки!$E$12*100)</f>
        <v>0</v>
      </c>
      <c r="HI19" s="67" t="n">
        <f aca="false">IF(OR($D19=1,MONTH($B19)&lt;&gt;MONTH(StartDate),'У6 Ввод'!$D$222="",'У6 Ввод'!$E$222="",'У6 Ввод'!$D$222&gt;$B19),0,MAX(0,MIN(1,'У6 Ввод'!$E$222-NETWORKDAYS('У6 Ввод'!$D$222,$B19)+1))/Настройки!$E$12*100)</f>
        <v>0</v>
      </c>
      <c r="HJ19" s="67" t="n">
        <f aca="false">IF(OR($D19=1,MONTH($B19)&lt;&gt;MONTH(StartDate),'У6 Ввод'!$D$223="",'У6 Ввод'!$E$223="",'У6 Ввод'!$D$223&gt;$B19),0,MAX(0,MIN(1,'У6 Ввод'!$E$223-NETWORKDAYS('У6 Ввод'!$D$223,$B19)+1))/Настройки!$E$12*100)</f>
        <v>0</v>
      </c>
      <c r="HK19" s="67" t="n">
        <f aca="false">IF(OR($D19=1,MONTH($B19)&lt;&gt;MONTH(StartDate),'У6 Ввод'!$D$224="",'У6 Ввод'!$E$224="",'У6 Ввод'!$D$224&gt;$B19),0,MAX(0,MIN(1,'У6 Ввод'!$E$224-NETWORKDAYS('У6 Ввод'!$D$224,$B19)+1))/Настройки!$E$12*100)</f>
        <v>0</v>
      </c>
      <c r="HL19" s="67" t="n">
        <f aca="false">IF(OR($D19=1,MONTH($B19)&lt;&gt;MONTH(StartDate),'У6 Ввод'!$D$225="",'У6 Ввод'!$E$225="",'У6 Ввод'!$D$225&gt;$B19),0,MAX(0,MIN(1,'У6 Ввод'!$E$225-NETWORKDAYS('У6 Ввод'!$D$225,$B19)+1))/Настройки!$E$12*100)</f>
        <v>0</v>
      </c>
      <c r="HM19" s="67" t="n">
        <f aca="false">IF(OR($D19=1,MONTH($B19)&lt;&gt;MONTH(StartDate),'У6 Ввод'!$D$226="",'У6 Ввод'!$E$226="",'У6 Ввод'!$D$226&gt;$B19),0,MAX(0,MIN(1,'У6 Ввод'!$E$226-NETWORKDAYS('У6 Ввод'!$D$226,$B19)+1))/Настройки!$E$12*100)</f>
        <v>0</v>
      </c>
      <c r="HN19" s="67" t="n">
        <f aca="false">IF(OR($D19=1,MONTH($B19)&lt;&gt;MONTH(StartDate),'У6 Ввод'!$D$227="",'У6 Ввод'!$E$227="",'У6 Ввод'!$D$227&gt;$B19),0,MAX(0,MIN(1,'У6 Ввод'!$E$227-NETWORKDAYS('У6 Ввод'!$D$227,$B19)+1))/Настройки!$E$12*100)</f>
        <v>0</v>
      </c>
      <c r="HO19" s="67" t="n">
        <f aca="false">IF(OR($D19=1,MONTH($B19)&lt;&gt;MONTH(StartDate),'У6 Ввод'!$D$228="",'У6 Ввод'!$E$228="",'У6 Ввод'!$D$228&gt;$B19),0,MAX(0,MIN(1,'У6 Ввод'!$E$228-NETWORKDAYS('У6 Ввод'!$D$228,$B19)+1))/Настройки!$E$12*100)</f>
        <v>0</v>
      </c>
      <c r="HP19" s="67" t="n">
        <f aca="false">IF(OR($D19=1,MONTH($B19)&lt;&gt;MONTH(StartDate),'У6 Ввод'!$D$229="",'У6 Ввод'!$E$229="",'У6 Ввод'!$D$229&gt;$B19),0,MAX(0,MIN(1,'У6 Ввод'!$E$229-NETWORKDAYS('У6 Ввод'!$D$229,$B19)+1))/Настройки!$E$12*100)</f>
        <v>0</v>
      </c>
      <c r="HQ19" s="67" t="n">
        <f aca="false">IF(OR($D19=1,MONTH($B19)&lt;&gt;MONTH(StartDate),'У6 Ввод'!$D$230="",'У6 Ввод'!$E$230="",'У6 Ввод'!$D$230&gt;$B19),0,MAX(0,MIN(1,'У6 Ввод'!$E$230-NETWORKDAYS('У6 Ввод'!$D$230,$B19)+1))/Настройки!$E$12*100)</f>
        <v>0</v>
      </c>
      <c r="HR19" s="67" t="n">
        <f aca="false">IF(OR($D19=1,MONTH($B19)&lt;&gt;MONTH(StartDate),'У6 Ввод'!$D$231="",'У6 Ввод'!$E$231="",'У6 Ввод'!$D$231&gt;$B19),0,MAX(0,MIN(1,'У6 Ввод'!$E$231-NETWORKDAYS('У6 Ввод'!$D$231,$B19)+1))/Настройки!$E$12*100)</f>
        <v>0</v>
      </c>
      <c r="HS19" s="67" t="n">
        <f aca="false">IF(OR($D19=1,MONTH($B19)&lt;&gt;MONTH(StartDate),'У6 Ввод'!$D$232="",'У6 Ввод'!$E$232="",'У6 Ввод'!$D$232&gt;$B19),0,MAX(0,MIN(1,'У6 Ввод'!$E$232-NETWORKDAYS('У6 Ввод'!$D$232,$B19)+1))/Настройки!$E$12*100)</f>
        <v>0</v>
      </c>
      <c r="HT19" s="67" t="n">
        <f aca="false">IF(OR($D19=1,MONTH($B19)&lt;&gt;MONTH(StartDate),'У6 Ввод'!$D$233="",'У6 Ввод'!$E$233="",'У6 Ввод'!$D$233&gt;$B19),0,MAX(0,MIN(1,'У6 Ввод'!$E$233-NETWORKDAYS('У6 Ввод'!$D$233,$B19)+1))/Настройки!$E$12*100)</f>
        <v>0</v>
      </c>
      <c r="HU19" s="67" t="n">
        <f aca="false">IF(OR($D19=1,MONTH($B19)&lt;&gt;MONTH(StartDate),'У6 Ввод'!$D$234="",'У6 Ввод'!$E$234="",'У6 Ввод'!$D$234&gt;$B19),0,MAX(0,MIN(1,'У6 Ввод'!$E$234-NETWORKDAYS('У6 Ввод'!$D$234,$B19)+1))/Настройки!$E$12*100)</f>
        <v>0</v>
      </c>
      <c r="HV19" s="67" t="n">
        <f aca="false">IF(OR($D19=1,MONTH($B19)&lt;&gt;MONTH(StartDate),'У6 Ввод'!$D$235="",'У6 Ввод'!$E$235="",'У6 Ввод'!$D$235&gt;$B19),0,MAX(0,MIN(1,'У6 Ввод'!$E$235-NETWORKDAYS('У6 Ввод'!$D$235,$B19)+1))/Настройки!$E$12*100)</f>
        <v>0</v>
      </c>
      <c r="HW19" s="67" t="n">
        <f aca="false">IF(OR($D19=1,MONTH($B19)&lt;&gt;MONTH(StartDate),'У6 Ввод'!$D$236="",'У6 Ввод'!$E$236="",'У6 Ввод'!$D$236&gt;$B19),0,MAX(0,MIN(1,'У6 Ввод'!$E$236-NETWORKDAYS('У6 Ввод'!$D$236,$B19)+1))/Настройки!$E$12*100)</f>
        <v>0</v>
      </c>
      <c r="HX19" s="67" t="n">
        <f aca="false">IF(OR($D19=1,MONTH($B19)&lt;&gt;MONTH(StartDate),'У6 Ввод'!$D$237="",'У6 Ввод'!$E$237="",'У6 Ввод'!$D$237&gt;$B19),0,MAX(0,MIN(1,'У6 Ввод'!$E$237-NETWORKDAYS('У6 Ввод'!$D$237,$B19)+1))/Настройки!$E$12*100)</f>
        <v>0</v>
      </c>
      <c r="HY19" s="67" t="n">
        <f aca="false">IF(OR($D19=1,MONTH($B19)&lt;&gt;MONTH(StartDate),'У6 Ввод'!$D$238="",'У6 Ввод'!$E$238="",'У6 Ввод'!$D$238&gt;$B19),0,MAX(0,MIN(1,'У6 Ввод'!$E$238-NETWORKDAYS('У6 Ввод'!$D$238,$B19)+1))/Настройки!$E$12*100)</f>
        <v>0</v>
      </c>
      <c r="HZ19" s="67" t="n">
        <f aca="false">IF(OR($D19=1,MONTH($B19)&lt;&gt;MONTH(StartDate),'У6 Ввод'!$D$239="",'У6 Ввод'!$E$239="",'У6 Ввод'!$D$239&gt;$B19),0,MAX(0,MIN(1,'У6 Ввод'!$E$239-NETWORKDAYS('У6 Ввод'!$D$239,$B19)+1))/Настройки!$E$12*100)</f>
        <v>0</v>
      </c>
      <c r="IA19" s="67" t="n">
        <f aca="false">IF(OR($D19=1,MONTH($B19)&lt;&gt;MONTH(StartDate),'У6 Ввод'!$D$240="",'У6 Ввод'!$E$240="",'У6 Ввод'!$D$240&gt;$B19),0,MAX(0,MIN(1,'У6 Ввод'!$E$240-NETWORKDAYS('У6 Ввод'!$D$240,$B19)+1))/Настройки!$E$12*100)</f>
        <v>0</v>
      </c>
      <c r="IB19" s="67" t="n">
        <f aca="false">IF(OR($D19=1,MONTH($B19)&lt;&gt;MONTH(StartDate),'У6 Ввод'!$D$241="",'У6 Ввод'!$E$241="",'У6 Ввод'!$D$241&gt;$B19),0,MAX(0,MIN(1,'У6 Ввод'!$E$241-NETWORKDAYS('У6 Ввод'!$D$241,$B19)+1))/Настройки!$E$12*100)</f>
        <v>0</v>
      </c>
      <c r="IC19" s="67" t="n">
        <f aca="false">IF(OR($D19=1,MONTH($B19)&lt;&gt;MONTH(StartDate),'У6 Ввод'!$D$242="",'У6 Ввод'!$E$242="",'У6 Ввод'!$D$242&gt;$B19),0,MAX(0,MIN(1,'У6 Ввод'!$E$242-NETWORKDAYS('У6 Ввод'!$D$242,$B19)+1))/Настройки!$E$12*100)</f>
        <v>0</v>
      </c>
      <c r="ID19" s="67" t="n">
        <f aca="false">IF(OR($D19=1,MONTH($B19)&lt;&gt;MONTH(StartDate),'У6 Ввод'!$D$243="",'У6 Ввод'!$E$243="",'У6 Ввод'!$D$243&gt;$B19),0,MAX(0,MIN(1,'У6 Ввод'!$E$243-NETWORKDAYS('У6 Ввод'!$D$243,$B19)+1))/Настройки!$E$12*100)</f>
        <v>0</v>
      </c>
      <c r="IE19" s="67" t="n">
        <f aca="false">IF(OR($D19=1,MONTH($B19)&lt;&gt;MONTH(StartDate),'У6 Ввод'!$D$244="",'У6 Ввод'!$E$244="",'У6 Ввод'!$D$244&gt;$B19),0,MAX(0,MIN(1,'У6 Ввод'!$E$244-NETWORKDAYS('У6 Ввод'!$D$244,$B19)+1))/Настройки!$E$12*100)</f>
        <v>0</v>
      </c>
      <c r="IF19" s="67" t="n">
        <f aca="false">IF(OR($D19=1,MONTH($B19)&lt;&gt;MONTH(StartDate),'У6 Ввод'!$D$245="",'У6 Ввод'!$E$245="",'У6 Ввод'!$D$245&gt;$B19),0,MAX(0,MIN(1,'У6 Ввод'!$E$245-NETWORKDAYS('У6 Ввод'!$D$245,$B19)+1))/Настройки!$E$12*100)</f>
        <v>0</v>
      </c>
      <c r="IG19" s="67" t="n">
        <f aca="false">IF(OR($D19=1,MONTH($B19)&lt;&gt;MONTH(StartDate),'У6 Ввод'!$D$246="",'У6 Ввод'!$E$246="",'У6 Ввод'!$D$246&gt;$B19),0,MAX(0,MIN(1,'У6 Ввод'!$E$246-NETWORKDAYS('У6 Ввод'!$D$246,$B19)+1))/Настройки!$E$12*100)</f>
        <v>0</v>
      </c>
      <c r="IH19" s="67" t="n">
        <f aca="false">IF(OR($D19=1,MONTH($B19)&lt;&gt;MONTH(StartDate),'У6 Ввод'!$D$247="",'У6 Ввод'!$E$247="",'У6 Ввод'!$D$247&gt;$B19),0,MAX(0,MIN(1,'У6 Ввод'!$E$247-NETWORKDAYS('У6 Ввод'!$D$247,$B19)+1))/Настройки!$E$12*100)</f>
        <v>0</v>
      </c>
      <c r="II19" s="67" t="n">
        <f aca="false">IF(OR($D19=1,MONTH($B19)&lt;&gt;MONTH(StartDate),'У6 Ввод'!$D$248="",'У6 Ввод'!$E$248="",'У6 Ввод'!$D$248&gt;$B19),0,MAX(0,MIN(1,'У6 Ввод'!$E$248-NETWORKDAYS('У6 Ввод'!$D$248,$B19)+1))/Настройки!$E$12*100)</f>
        <v>0</v>
      </c>
      <c r="IJ19" s="67" t="n">
        <f aca="false">IF(OR($D19=1,MONTH($B19)&lt;&gt;MONTH(StartDate),'У6 Ввод'!$D$249="",'У6 Ввод'!$E$249="",'У6 Ввод'!$D$249&gt;$B19),0,MAX(0,MIN(1,'У6 Ввод'!$E$249-NETWORKDAYS('У6 Ввод'!$D$249,$B19)+1))/Настройки!$E$12*100)</f>
        <v>0</v>
      </c>
      <c r="IK19" s="67" t="n">
        <f aca="false">IF(OR($D19=1,MONTH($B19)&lt;&gt;MONTH(StartDate),'У6 Ввод'!$D$250="",'У6 Ввод'!$E$250="",'У6 Ввод'!$D$250&gt;$B19),0,MAX(0,MIN(1,'У6 Ввод'!$E$250-NETWORKDAYS('У6 Ввод'!$D$250,$B19)+1))/Настройки!$E$12*100)</f>
        <v>0</v>
      </c>
      <c r="IL19" s="67" t="n">
        <f aca="false">IF(OR($D19=1,MONTH($B19)&lt;&gt;MONTH(StartDate),'У6 Ввод'!$D$251="",'У6 Ввод'!$E$251="",'У6 Ввод'!$D$251&gt;$B19),0,MAX(0,MIN(1,'У6 Ввод'!$E$251-NETWORKDAYS('У6 Ввод'!$D$251,$B19)+1))/Настройки!$E$12*100)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IF(OR($D20=1,MONTH($B20)&lt;&gt;MONTH(StartDate),'У6 Ввод'!$D$12="",'У6 Ввод'!$E$12="",'У6 Ввод'!$D$12&gt;$B20),0,MAX(0,MIN(1,'У6 Ввод'!$E$12-NETWORKDAYS('У6 Ввод'!$D$12,$B20)+1))/Настройки!$E$12*100)</f>
        <v>0</v>
      </c>
      <c r="H20" s="67" t="n">
        <f aca="false">IF(OR($D20=1,MONTH($B20)&lt;&gt;MONTH(StartDate),'У6 Ввод'!$D$13="",'У6 Ввод'!$E$13="",'У6 Ввод'!$D$13&gt;$B20),0,MAX(0,MIN(1,'У6 Ввод'!$E$13-NETWORKDAYS('У6 Ввод'!$D$13,$B20)+1))/Настройки!$E$12*100)</f>
        <v>0</v>
      </c>
      <c r="I20" s="67" t="n">
        <f aca="false">IF(OR($D20=1,MONTH($B20)&lt;&gt;MONTH(StartDate),'У6 Ввод'!$D$14="",'У6 Ввод'!$E$14="",'У6 Ввод'!$D$14&gt;$B20),0,MAX(0,MIN(1,'У6 Ввод'!$E$14-NETWORKDAYS('У6 Ввод'!$D$14,$B20)+1))/Настройки!$E$12*100)</f>
        <v>0</v>
      </c>
      <c r="J20" s="67" t="n">
        <f aca="false">IF(OR($D20=1,MONTH($B20)&lt;&gt;MONTH(StartDate),'У6 Ввод'!$D$15="",'У6 Ввод'!$E$15="",'У6 Ввод'!$D$15&gt;$B20),0,MAX(0,MIN(1,'У6 Ввод'!$E$15-NETWORKDAYS('У6 Ввод'!$D$15,$B20)+1))/Настройки!$E$12*100)</f>
        <v>0</v>
      </c>
      <c r="K20" s="67" t="n">
        <f aca="false">IF(OR($D20=1,MONTH($B20)&lt;&gt;MONTH(StartDate),'У6 Ввод'!$D$16="",'У6 Ввод'!$E$16="",'У6 Ввод'!$D$16&gt;$B20),0,MAX(0,MIN(1,'У6 Ввод'!$E$16-NETWORKDAYS('У6 Ввод'!$D$16,$B20)+1))/Настройки!$E$12*100)</f>
        <v>0</v>
      </c>
      <c r="L20" s="67" t="n">
        <f aca="false">IF(OR($D20=1,MONTH($B20)&lt;&gt;MONTH(StartDate),'У6 Ввод'!$D$17="",'У6 Ввод'!$E$17="",'У6 Ввод'!$D$17&gt;$B20),0,MAX(0,MIN(1,'У6 Ввод'!$E$17-NETWORKDAYS('У6 Ввод'!$D$17,$B20)+1))/Настройки!$E$12*100)</f>
        <v>0</v>
      </c>
      <c r="M20" s="67" t="n">
        <f aca="false">IF(OR($D20=1,MONTH($B20)&lt;&gt;MONTH(StartDate),'У6 Ввод'!$D$18="",'У6 Ввод'!$E$18="",'У6 Ввод'!$D$18&gt;$B20),0,MAX(0,MIN(1,'У6 Ввод'!$E$18-NETWORKDAYS('У6 Ввод'!$D$18,$B20)+1))/Настройки!$E$12*100)</f>
        <v>0</v>
      </c>
      <c r="N20" s="67" t="n">
        <f aca="false">IF(OR($D20=1,MONTH($B20)&lt;&gt;MONTH(StartDate),'У6 Ввод'!$D$19="",'У6 Ввод'!$E$19="",'У6 Ввод'!$D$19&gt;$B20),0,MAX(0,MIN(1,'У6 Ввод'!$E$19-NETWORKDAYS('У6 Ввод'!$D$19,$B20)+1))/Настройки!$E$12*100)</f>
        <v>0</v>
      </c>
      <c r="O20" s="67" t="n">
        <f aca="false">IF(OR($D20=1,MONTH($B20)&lt;&gt;MONTH(StartDate),'У6 Ввод'!$D$20="",'У6 Ввод'!$E$20="",'У6 Ввод'!$D$20&gt;$B20),0,MAX(0,MIN(1,'У6 Ввод'!$E$20-NETWORKDAYS('У6 Ввод'!$D$20,$B20)+1))/Настройки!$E$12*100)</f>
        <v>0</v>
      </c>
      <c r="P20" s="67" t="n">
        <f aca="false">IF(OR($D20=1,MONTH($B20)&lt;&gt;MONTH(StartDate),'У6 Ввод'!$D$21="",'У6 Ввод'!$E$21="",'У6 Ввод'!$D$21&gt;$B20),0,MAX(0,MIN(1,'У6 Ввод'!$E$21-NETWORKDAYS('У6 Ввод'!$D$21,$B20)+1))/Настройки!$E$12*100)</f>
        <v>0</v>
      </c>
      <c r="Q20" s="67" t="n">
        <f aca="false">IF(OR($D20=1,MONTH($B20)&lt;&gt;MONTH(StartDate),'У6 Ввод'!$D$22="",'У6 Ввод'!$E$22="",'У6 Ввод'!$D$22&gt;$B20),0,MAX(0,MIN(1,'У6 Ввод'!$E$22-NETWORKDAYS('У6 Ввод'!$D$22,$B20)+1))/Настройки!$E$12*100)</f>
        <v>0</v>
      </c>
      <c r="R20" s="67" t="n">
        <f aca="false">IF(OR($D20=1,MONTH($B20)&lt;&gt;MONTH(StartDate),'У6 Ввод'!$D$23="",'У6 Ввод'!$E$23="",'У6 Ввод'!$D$23&gt;$B20),0,MAX(0,MIN(1,'У6 Ввод'!$E$23-NETWORKDAYS('У6 Ввод'!$D$23,$B20)+1))/Настройки!$E$12*100)</f>
        <v>0</v>
      </c>
      <c r="S20" s="67" t="n">
        <f aca="false">IF(OR($D20=1,MONTH($B20)&lt;&gt;MONTH(StartDate),'У6 Ввод'!$D$24="",'У6 Ввод'!$E$24="",'У6 Ввод'!$D$24&gt;$B20),0,MAX(0,MIN(1,'У6 Ввод'!$E$24-NETWORKDAYS('У6 Ввод'!$D$24,$B20)+1))/Настройки!$E$12*100)</f>
        <v>0</v>
      </c>
      <c r="T20" s="67" t="n">
        <f aca="false">IF(OR($D20=1,MONTH($B20)&lt;&gt;MONTH(StartDate),'У6 Ввод'!$D$25="",'У6 Ввод'!$E$25="",'У6 Ввод'!$D$25&gt;$B20),0,MAX(0,MIN(1,'У6 Ввод'!$E$25-NETWORKDAYS('У6 Ввод'!$D$25,$B20)+1))/Настройки!$E$12*100)</f>
        <v>0</v>
      </c>
      <c r="U20" s="67" t="n">
        <f aca="false">IF(OR($D20=1,MONTH($B20)&lt;&gt;MONTH(StartDate),'У6 Ввод'!$D$26="",'У6 Ввод'!$E$26="",'У6 Ввод'!$D$26&gt;$B20),0,MAX(0,MIN(1,'У6 Ввод'!$E$26-NETWORKDAYS('У6 Ввод'!$D$26,$B20)+1))/Настройки!$E$12*100)</f>
        <v>0</v>
      </c>
      <c r="V20" s="67" t="n">
        <f aca="false">IF(OR($D20=1,MONTH($B20)&lt;&gt;MONTH(StartDate),'У6 Ввод'!$D$27="",'У6 Ввод'!$E$27="",'У6 Ввод'!$D$27&gt;$B20),0,MAX(0,MIN(1,'У6 Ввод'!$E$27-NETWORKDAYS('У6 Ввод'!$D$27,$B20)+1))/Настройки!$E$12*100)</f>
        <v>0</v>
      </c>
      <c r="W20" s="67" t="n">
        <f aca="false">IF(OR($D20=1,MONTH($B20)&lt;&gt;MONTH(StartDate),'У6 Ввод'!$D$28="",'У6 Ввод'!$E$28="",'У6 Ввод'!$D$28&gt;$B20),0,MAX(0,MIN(1,'У6 Ввод'!$E$28-NETWORKDAYS('У6 Ввод'!$D$28,$B20)+1))/Настройки!$E$12*100)</f>
        <v>0</v>
      </c>
      <c r="X20" s="67" t="n">
        <f aca="false">IF(OR($D20=1,MONTH($B20)&lt;&gt;MONTH(StartDate),'У6 Ввод'!$D$29="",'У6 Ввод'!$E$29="",'У6 Ввод'!$D$29&gt;$B20),0,MAX(0,MIN(1,'У6 Ввод'!$E$29-NETWORKDAYS('У6 Ввод'!$D$29,$B20)+1))/Настройки!$E$12*100)</f>
        <v>0</v>
      </c>
      <c r="Y20" s="67" t="n">
        <f aca="false">IF(OR($D20=1,MONTH($B20)&lt;&gt;MONTH(StartDate),'У6 Ввод'!$D$30="",'У6 Ввод'!$E$30="",'У6 Ввод'!$D$30&gt;$B20),0,MAX(0,MIN(1,'У6 Ввод'!$E$30-NETWORKDAYS('У6 Ввод'!$D$30,$B20)+1))/Настройки!$E$12*100)</f>
        <v>0</v>
      </c>
      <c r="Z20" s="67" t="n">
        <f aca="false">IF(OR($D20=1,MONTH($B20)&lt;&gt;MONTH(StartDate),'У6 Ввод'!$D$31="",'У6 Ввод'!$E$31="",'У6 Ввод'!$D$31&gt;$B20),0,MAX(0,MIN(1,'У6 Ввод'!$E$31-NETWORKDAYS('У6 Ввод'!$D$31,$B20)+1))/Настройки!$E$12*100)</f>
        <v>0</v>
      </c>
      <c r="AA20" s="67" t="n">
        <f aca="false">IF(OR($D20=1,MONTH($B20)&lt;&gt;MONTH(StartDate),'У6 Ввод'!$D$32="",'У6 Ввод'!$E$32="",'У6 Ввод'!$D$32&gt;$B20),0,MAX(0,MIN(1,'У6 Ввод'!$E$32-NETWORKDAYS('У6 Ввод'!$D$32,$B20)+1))/Настройки!$E$12*100)</f>
        <v>0</v>
      </c>
      <c r="AB20" s="67" t="n">
        <f aca="false">IF(OR($D20=1,MONTH($B20)&lt;&gt;MONTH(StartDate),'У6 Ввод'!$D$33="",'У6 Ввод'!$E$33="",'У6 Ввод'!$D$33&gt;$B20),0,MAX(0,MIN(1,'У6 Ввод'!$E$33-NETWORKDAYS('У6 Ввод'!$D$33,$B20)+1))/Настройки!$E$12*100)</f>
        <v>0</v>
      </c>
      <c r="AC20" s="67" t="n">
        <f aca="false">IF(OR($D20=1,MONTH($B20)&lt;&gt;MONTH(StartDate),'У6 Ввод'!$D$34="",'У6 Ввод'!$E$34="",'У6 Ввод'!$D$34&gt;$B20),0,MAX(0,MIN(1,'У6 Ввод'!$E$34-NETWORKDAYS('У6 Ввод'!$D$34,$B20)+1))/Настройки!$E$12*100)</f>
        <v>0</v>
      </c>
      <c r="AD20" s="67" t="n">
        <f aca="false">IF(OR($D20=1,MONTH($B20)&lt;&gt;MONTH(StartDate),'У6 Ввод'!$D$35="",'У6 Ввод'!$E$35="",'У6 Ввод'!$D$35&gt;$B20),0,MAX(0,MIN(1,'У6 Ввод'!$E$35-NETWORKDAYS('У6 Ввод'!$D$35,$B20)+1))/Настройки!$E$12*100)</f>
        <v>0</v>
      </c>
      <c r="AE20" s="67" t="n">
        <f aca="false">IF(OR($D20=1,MONTH($B20)&lt;&gt;MONTH(StartDate),'У6 Ввод'!$D$36="",'У6 Ввод'!$E$36="",'У6 Ввод'!$D$36&gt;$B20),0,MAX(0,MIN(1,'У6 Ввод'!$E$36-NETWORKDAYS('У6 Ввод'!$D$36,$B20)+1))/Настройки!$E$12*100)</f>
        <v>0</v>
      </c>
      <c r="AF20" s="67" t="n">
        <f aca="false">IF(OR($D20=1,MONTH($B20)&lt;&gt;MONTH(StartDate),'У6 Ввод'!$D$37="",'У6 Ввод'!$E$37="",'У6 Ввод'!$D$37&gt;$B20),0,MAX(0,MIN(1,'У6 Ввод'!$E$37-NETWORKDAYS('У6 Ввод'!$D$37,$B20)+1))/Настройки!$E$12*100)</f>
        <v>0</v>
      </c>
      <c r="AG20" s="67" t="n">
        <f aca="false">IF(OR($D20=1,MONTH($B20)&lt;&gt;MONTH(StartDate),'У6 Ввод'!$D$38="",'У6 Ввод'!$E$38="",'У6 Ввод'!$D$38&gt;$B20),0,MAX(0,MIN(1,'У6 Ввод'!$E$38-NETWORKDAYS('У6 Ввод'!$D$38,$B20)+1))/Настройки!$E$12*100)</f>
        <v>0</v>
      </c>
      <c r="AH20" s="67" t="n">
        <f aca="false">IF(OR($D20=1,MONTH($B20)&lt;&gt;MONTH(StartDate),'У6 Ввод'!$D$39="",'У6 Ввод'!$E$39="",'У6 Ввод'!$D$39&gt;$B20),0,MAX(0,MIN(1,'У6 Ввод'!$E$39-NETWORKDAYS('У6 Ввод'!$D$39,$B20)+1))/Настройки!$E$12*100)</f>
        <v>0</v>
      </c>
      <c r="AI20" s="67" t="n">
        <f aca="false">IF(OR($D20=1,MONTH($B20)&lt;&gt;MONTH(StartDate),'У6 Ввод'!$D$40="",'У6 Ввод'!$E$40="",'У6 Ввод'!$D$40&gt;$B20),0,MAX(0,MIN(1,'У6 Ввод'!$E$40-NETWORKDAYS('У6 Ввод'!$D$40,$B20)+1))/Настройки!$E$12*100)</f>
        <v>0</v>
      </c>
      <c r="AJ20" s="67" t="n">
        <f aca="false">IF(OR($D20=1,MONTH($B20)&lt;&gt;MONTH(StartDate),'У6 Ввод'!$D$41="",'У6 Ввод'!$E$41="",'У6 Ввод'!$D$41&gt;$B20),0,MAX(0,MIN(1,'У6 Ввод'!$E$41-NETWORKDAYS('У6 Ввод'!$D$41,$B20)+1))/Настройки!$E$12*100)</f>
        <v>0</v>
      </c>
      <c r="AK20" s="67" t="n">
        <f aca="false">IF(OR($D20=1,MONTH($B20)&lt;&gt;MONTH(StartDate),'У6 Ввод'!$D$42="",'У6 Ввод'!$E$42="",'У6 Ввод'!$D$42&gt;$B20),0,MAX(0,MIN(1,'У6 Ввод'!$E$42-NETWORKDAYS('У6 Ввод'!$D$42,$B20)+1))/Настройки!$E$12*100)</f>
        <v>0</v>
      </c>
      <c r="AL20" s="67" t="n">
        <f aca="false">IF(OR($D20=1,MONTH($B20)&lt;&gt;MONTH(StartDate),'У6 Ввод'!$D$43="",'У6 Ввод'!$E$43="",'У6 Ввод'!$D$43&gt;$B20),0,MAX(0,MIN(1,'У6 Ввод'!$E$43-NETWORKDAYS('У6 Ввод'!$D$43,$B20)+1))/Настройки!$E$12*100)</f>
        <v>0</v>
      </c>
      <c r="AM20" s="67" t="n">
        <f aca="false">IF(OR($D20=1,MONTH($B20)&lt;&gt;MONTH(StartDate),'У6 Ввод'!$D$44="",'У6 Ввод'!$E$44="",'У6 Ввод'!$D$44&gt;$B20),0,MAX(0,MIN(1,'У6 Ввод'!$E$44-NETWORKDAYS('У6 Ввод'!$D$44,$B20)+1))/Настройки!$E$12*100)</f>
        <v>0</v>
      </c>
      <c r="AN20" s="67" t="n">
        <f aca="false">IF(OR($D20=1,MONTH($B20)&lt;&gt;MONTH(StartDate),'У6 Ввод'!$D$45="",'У6 Ввод'!$E$45="",'У6 Ввод'!$D$45&gt;$B20),0,MAX(0,MIN(1,'У6 Ввод'!$E$45-NETWORKDAYS('У6 Ввод'!$D$45,$B20)+1))/Настройки!$E$12*100)</f>
        <v>0</v>
      </c>
      <c r="AO20" s="67" t="n">
        <f aca="false">IF(OR($D20=1,MONTH($B20)&lt;&gt;MONTH(StartDate),'У6 Ввод'!$D$46="",'У6 Ввод'!$E$46="",'У6 Ввод'!$D$46&gt;$B20),0,MAX(0,MIN(1,'У6 Ввод'!$E$46-NETWORKDAYS('У6 Ввод'!$D$46,$B20)+1))/Настройки!$E$12*100)</f>
        <v>0</v>
      </c>
      <c r="AP20" s="67" t="n">
        <f aca="false">IF(OR($D20=1,MONTH($B20)&lt;&gt;MONTH(StartDate),'У6 Ввод'!$D$47="",'У6 Ввод'!$E$47="",'У6 Ввод'!$D$47&gt;$B20),0,MAX(0,MIN(1,'У6 Ввод'!$E$47-NETWORKDAYS('У6 Ввод'!$D$47,$B20)+1))/Настройки!$E$12*100)</f>
        <v>0</v>
      </c>
      <c r="AQ20" s="67" t="n">
        <f aca="false">IF(OR($D20=1,MONTH($B20)&lt;&gt;MONTH(StartDate),'У6 Ввод'!$D$48="",'У6 Ввод'!$E$48="",'У6 Ввод'!$D$48&gt;$B20),0,MAX(0,MIN(1,'У6 Ввод'!$E$48-NETWORKDAYS('У6 Ввод'!$D$48,$B20)+1))/Настройки!$E$12*100)</f>
        <v>0</v>
      </c>
      <c r="AR20" s="67" t="n">
        <f aca="false">IF(OR($D20=1,MONTH($B20)&lt;&gt;MONTH(StartDate),'У6 Ввод'!$D$49="",'У6 Ввод'!$E$49="",'У6 Ввод'!$D$49&gt;$B20),0,MAX(0,MIN(1,'У6 Ввод'!$E$49-NETWORKDAYS('У6 Ввод'!$D$49,$B20)+1))/Настройки!$E$12*100)</f>
        <v>0</v>
      </c>
      <c r="AS20" s="67" t="n">
        <f aca="false">IF(OR($D20=1,MONTH($B20)&lt;&gt;MONTH(StartDate),'У6 Ввод'!$D$50="",'У6 Ввод'!$E$50="",'У6 Ввод'!$D$50&gt;$B20),0,MAX(0,MIN(1,'У6 Ввод'!$E$50-NETWORKDAYS('У6 Ввод'!$D$50,$B20)+1))/Настройки!$E$12*100)</f>
        <v>0</v>
      </c>
      <c r="AT20" s="67" t="n">
        <f aca="false">IF(OR($D20=1,MONTH($B20)&lt;&gt;MONTH(StartDate),'У6 Ввод'!$D$51="",'У6 Ввод'!$E$51="",'У6 Ввод'!$D$51&gt;$B20),0,MAX(0,MIN(1,'У6 Ввод'!$E$51-NETWORKDAYS('У6 Ввод'!$D$51,$B20)+1))/Настройки!$E$12*100)</f>
        <v>0</v>
      </c>
      <c r="AU20" s="67" t="n">
        <f aca="false">IF(OR($D20=1,MONTH($B20)&lt;&gt;MONTH(StartDate),'У6 Ввод'!$D$52="",'У6 Ввод'!$E$52="",'У6 Ввод'!$D$52&gt;$B20),0,MAX(0,MIN(1,'У6 Ввод'!$E$52-NETWORKDAYS('У6 Ввод'!$D$52,$B20)+1))/Настройки!$E$12*100)</f>
        <v>0</v>
      </c>
      <c r="AV20" s="67" t="n">
        <f aca="false">IF(OR($D20=1,MONTH($B20)&lt;&gt;MONTH(StartDate),'У6 Ввод'!$D$53="",'У6 Ввод'!$E$53="",'У6 Ввод'!$D$53&gt;$B20),0,MAX(0,MIN(1,'У6 Ввод'!$E$53-NETWORKDAYS('У6 Ввод'!$D$53,$B20)+1))/Настройки!$E$12*100)</f>
        <v>0</v>
      </c>
      <c r="AW20" s="67" t="n">
        <f aca="false">IF(OR($D20=1,MONTH($B20)&lt;&gt;MONTH(StartDate),'У6 Ввод'!$D$54="",'У6 Ввод'!$E$54="",'У6 Ввод'!$D$54&gt;$B20),0,MAX(0,MIN(1,'У6 Ввод'!$E$54-NETWORKDAYS('У6 Ввод'!$D$54,$B20)+1))/Настройки!$E$12*100)</f>
        <v>0</v>
      </c>
      <c r="AX20" s="67" t="n">
        <f aca="false">IF(OR($D20=1,MONTH($B20)&lt;&gt;MONTH(StartDate),'У6 Ввод'!$D$55="",'У6 Ввод'!$E$55="",'У6 Ввод'!$D$55&gt;$B20),0,MAX(0,MIN(1,'У6 Ввод'!$E$55-NETWORKDAYS('У6 Ввод'!$D$55,$B20)+1))/Настройки!$E$12*100)</f>
        <v>0</v>
      </c>
      <c r="AY20" s="67" t="n">
        <f aca="false">IF(OR($D20=1,MONTH($B20)&lt;&gt;MONTH(StartDate),'У6 Ввод'!$D$56="",'У6 Ввод'!$E$56="",'У6 Ввод'!$D$56&gt;$B20),0,MAX(0,MIN(1,'У6 Ввод'!$E$56-NETWORKDAYS('У6 Ввод'!$D$56,$B20)+1))/Настройки!$E$12*100)</f>
        <v>0</v>
      </c>
      <c r="AZ20" s="67" t="n">
        <f aca="false">IF(OR($D20=1,MONTH($B20)&lt;&gt;MONTH(StartDate),'У6 Ввод'!$D$57="",'У6 Ввод'!$E$57="",'У6 Ввод'!$D$57&gt;$B20),0,MAX(0,MIN(1,'У6 Ввод'!$E$57-NETWORKDAYS('У6 Ввод'!$D$57,$B20)+1))/Настройки!$E$12*100)</f>
        <v>0</v>
      </c>
      <c r="BA20" s="67" t="n">
        <f aca="false">IF(OR($D20=1,MONTH($B20)&lt;&gt;MONTH(StartDate),'У6 Ввод'!$D$58="",'У6 Ввод'!$E$58="",'У6 Ввод'!$D$58&gt;$B20),0,MAX(0,MIN(1,'У6 Ввод'!$E$58-NETWORKDAYS('У6 Ввод'!$D$58,$B20)+1))/Настройки!$E$12*100)</f>
        <v>0</v>
      </c>
      <c r="BB20" s="67" t="n">
        <f aca="false">IF(OR($D20=1,MONTH($B20)&lt;&gt;MONTH(StartDate),'У6 Ввод'!$D$59="",'У6 Ввод'!$E$59="",'У6 Ввод'!$D$59&gt;$B20),0,MAX(0,MIN(1,'У6 Ввод'!$E$59-NETWORKDAYS('У6 Ввод'!$D$59,$B20)+1))/Настройки!$E$12*100)</f>
        <v>0</v>
      </c>
      <c r="BC20" s="67" t="n">
        <f aca="false">IF(OR($D20=1,MONTH($B20)&lt;&gt;MONTH(StartDate),'У6 Ввод'!$D$60="",'У6 Ввод'!$E$60="",'У6 Ввод'!$D$60&gt;$B20),0,MAX(0,MIN(1,'У6 Ввод'!$E$60-NETWORKDAYS('У6 Ввод'!$D$60,$B20)+1))/Настройки!$E$12*100)</f>
        <v>0</v>
      </c>
      <c r="BD20" s="67" t="n">
        <f aca="false">IF(OR($D20=1,MONTH($B20)&lt;&gt;MONTH(StartDate),'У6 Ввод'!$D$61="",'У6 Ввод'!$E$61="",'У6 Ввод'!$D$61&gt;$B20),0,MAX(0,MIN(1,'У6 Ввод'!$E$61-NETWORKDAYS('У6 Ввод'!$D$61,$B20)+1))/Настройки!$E$12*100)</f>
        <v>0</v>
      </c>
      <c r="BE20" s="67" t="n">
        <f aca="false">IF(OR($D20=1,MONTH($B20)&lt;&gt;MONTH(StartDate),'У6 Ввод'!$D$62="",'У6 Ввод'!$E$62="",'У6 Ввод'!$D$62&gt;$B20),0,MAX(0,MIN(1,'У6 Ввод'!$E$62-NETWORKDAYS('У6 Ввод'!$D$62,$B20)+1))/Настройки!$E$12*100)</f>
        <v>0</v>
      </c>
      <c r="BF20" s="67" t="n">
        <f aca="false">IF(OR($D20=1,MONTH($B20)&lt;&gt;MONTH(StartDate),'У6 Ввод'!$D$63="",'У6 Ввод'!$E$63="",'У6 Ввод'!$D$63&gt;$B20),0,MAX(0,MIN(1,'У6 Ввод'!$E$63-NETWORKDAYS('У6 Ввод'!$D$63,$B20)+1))/Настройки!$E$12*100)</f>
        <v>0</v>
      </c>
      <c r="BG20" s="67" t="n">
        <f aca="false">IF(OR($D20=1,MONTH($B20)&lt;&gt;MONTH(StartDate),'У6 Ввод'!$D$64="",'У6 Ввод'!$E$64="",'У6 Ввод'!$D$64&gt;$B20),0,MAX(0,MIN(1,'У6 Ввод'!$E$64-NETWORKDAYS('У6 Ввод'!$D$64,$B20)+1))/Настройки!$E$12*100)</f>
        <v>0</v>
      </c>
      <c r="BH20" s="67" t="n">
        <f aca="false">IF(OR($D20=1,MONTH($B20)&lt;&gt;MONTH(StartDate),'У6 Ввод'!$D$65="",'У6 Ввод'!$E$65="",'У6 Ввод'!$D$65&gt;$B20),0,MAX(0,MIN(1,'У6 Ввод'!$E$65-NETWORKDAYS('У6 Ввод'!$D$65,$B20)+1))/Настройки!$E$12*100)</f>
        <v>0</v>
      </c>
      <c r="BI20" s="67" t="n">
        <f aca="false">IF(OR($D20=1,MONTH($B20)&lt;&gt;MONTH(StartDate),'У6 Ввод'!$D$66="",'У6 Ввод'!$E$66="",'У6 Ввод'!$D$66&gt;$B20),0,MAX(0,MIN(1,'У6 Ввод'!$E$66-NETWORKDAYS('У6 Ввод'!$D$66,$B20)+1))/Настройки!$E$12*100)</f>
        <v>0</v>
      </c>
      <c r="BJ20" s="67" t="n">
        <f aca="false">IF(OR($D20=1,MONTH($B20)&lt;&gt;MONTH(StartDate),'У6 Ввод'!$D$67="",'У6 Ввод'!$E$67="",'У6 Ввод'!$D$67&gt;$B20),0,MAX(0,MIN(1,'У6 Ввод'!$E$67-NETWORKDAYS('У6 Ввод'!$D$67,$B20)+1))/Настройки!$E$12*100)</f>
        <v>0</v>
      </c>
      <c r="BK20" s="67" t="n">
        <f aca="false">IF(OR($D20=1,MONTH($B20)&lt;&gt;MONTH(StartDate),'У6 Ввод'!$D$68="",'У6 Ввод'!$E$68="",'У6 Ввод'!$D$68&gt;$B20),0,MAX(0,MIN(1,'У6 Ввод'!$E$68-NETWORKDAYS('У6 Ввод'!$D$68,$B20)+1))/Настройки!$E$12*100)</f>
        <v>0</v>
      </c>
      <c r="BL20" s="67" t="n">
        <f aca="false">IF(OR($D20=1,MONTH($B20)&lt;&gt;MONTH(StartDate),'У6 Ввод'!$D$69="",'У6 Ввод'!$E$69="",'У6 Ввод'!$D$69&gt;$B20),0,MAX(0,MIN(1,'У6 Ввод'!$E$69-NETWORKDAYS('У6 Ввод'!$D$69,$B20)+1))/Настройки!$E$12*100)</f>
        <v>0</v>
      </c>
      <c r="BM20" s="67" t="n">
        <f aca="false">IF(OR($D20=1,MONTH($B20)&lt;&gt;MONTH(StartDate),'У6 Ввод'!$D$70="",'У6 Ввод'!$E$70="",'У6 Ввод'!$D$70&gt;$B20),0,MAX(0,MIN(1,'У6 Ввод'!$E$70-NETWORKDAYS('У6 Ввод'!$D$70,$B20)+1))/Настройки!$E$12*100)</f>
        <v>0</v>
      </c>
      <c r="BN20" s="67" t="n">
        <f aca="false">IF(OR($D20=1,MONTH($B20)&lt;&gt;MONTH(StartDate),'У6 Ввод'!$D$71="",'У6 Ввод'!$E$71="",'У6 Ввод'!$D$71&gt;$B20),0,MAX(0,MIN(1,'У6 Ввод'!$E$71-NETWORKDAYS('У6 Ввод'!$D$71,$B20)+1))/Настройки!$E$12*100)</f>
        <v>0</v>
      </c>
      <c r="BO20" s="67" t="n">
        <f aca="false">IF(OR($D20=1,MONTH($B20)&lt;&gt;MONTH(StartDate),'У6 Ввод'!$D$72="",'У6 Ввод'!$E$72="",'У6 Ввод'!$D$72&gt;$B20),0,MAX(0,MIN(1,'У6 Ввод'!$E$72-NETWORKDAYS('У6 Ввод'!$D$72,$B20)+1))/Настройки!$E$12*100)</f>
        <v>0</v>
      </c>
      <c r="BP20" s="67" t="n">
        <f aca="false">IF(OR($D20=1,MONTH($B20)&lt;&gt;MONTH(StartDate),'У6 Ввод'!$D$73="",'У6 Ввод'!$E$73="",'У6 Ввод'!$D$73&gt;$B20),0,MAX(0,MIN(1,'У6 Ввод'!$E$73-NETWORKDAYS('У6 Ввод'!$D$73,$B20)+1))/Настройки!$E$12*100)</f>
        <v>0</v>
      </c>
      <c r="BQ20" s="67" t="n">
        <f aca="false">IF(OR($D20=1,MONTH($B20)&lt;&gt;MONTH(StartDate),'У6 Ввод'!$D$74="",'У6 Ввод'!$E$74="",'У6 Ввод'!$D$74&gt;$B20),0,MAX(0,MIN(1,'У6 Ввод'!$E$74-NETWORKDAYS('У6 Ввод'!$D$74,$B20)+1))/Настройки!$E$12*100)</f>
        <v>0</v>
      </c>
      <c r="BR20" s="67" t="n">
        <f aca="false">IF(OR($D20=1,MONTH($B20)&lt;&gt;MONTH(StartDate),'У6 Ввод'!$D$75="",'У6 Ввод'!$E$75="",'У6 Ввод'!$D$75&gt;$B20),0,MAX(0,MIN(1,'У6 Ввод'!$E$75-NETWORKDAYS('У6 Ввод'!$D$75,$B20)+1))/Настройки!$E$12*100)</f>
        <v>0</v>
      </c>
      <c r="BS20" s="67" t="n">
        <f aca="false">IF(OR($D20=1,MONTH($B20)&lt;&gt;MONTH(StartDate),'У6 Ввод'!$D$76="",'У6 Ввод'!$E$76="",'У6 Ввод'!$D$76&gt;$B20),0,MAX(0,MIN(1,'У6 Ввод'!$E$76-NETWORKDAYS('У6 Ввод'!$D$76,$B20)+1))/Настройки!$E$12*100)</f>
        <v>0</v>
      </c>
      <c r="BT20" s="67" t="n">
        <f aca="false">IF(OR($D20=1,MONTH($B20)&lt;&gt;MONTH(StartDate),'У6 Ввод'!$D$77="",'У6 Ввод'!$E$77="",'У6 Ввод'!$D$77&gt;$B20),0,MAX(0,MIN(1,'У6 Ввод'!$E$77-NETWORKDAYS('У6 Ввод'!$D$77,$B20)+1))/Настройки!$E$12*100)</f>
        <v>0</v>
      </c>
      <c r="BU20" s="67" t="n">
        <f aca="false">IF(OR($D20=1,MONTH($B20)&lt;&gt;MONTH(StartDate),'У6 Ввод'!$D$78="",'У6 Ввод'!$E$78="",'У6 Ввод'!$D$78&gt;$B20),0,MAX(0,MIN(1,'У6 Ввод'!$E$78-NETWORKDAYS('У6 Ввод'!$D$78,$B20)+1))/Настройки!$E$12*100)</f>
        <v>0</v>
      </c>
      <c r="BV20" s="67" t="n">
        <f aca="false">IF(OR($D20=1,MONTH($B20)&lt;&gt;MONTH(StartDate),'У6 Ввод'!$D$79="",'У6 Ввод'!$E$79="",'У6 Ввод'!$D$79&gt;$B20),0,MAX(0,MIN(1,'У6 Ввод'!$E$79-NETWORKDAYS('У6 Ввод'!$D$79,$B20)+1))/Настройки!$E$12*100)</f>
        <v>0</v>
      </c>
      <c r="BW20" s="67" t="n">
        <f aca="false">IF(OR($D20=1,MONTH($B20)&lt;&gt;MONTH(StartDate),'У6 Ввод'!$D$80="",'У6 Ввод'!$E$80="",'У6 Ввод'!$D$80&gt;$B20),0,MAX(0,MIN(1,'У6 Ввод'!$E$80-NETWORKDAYS('У6 Ввод'!$D$80,$B20)+1))/Настройки!$E$12*100)</f>
        <v>0</v>
      </c>
      <c r="BX20" s="67" t="n">
        <f aca="false">IF(OR($D20=1,MONTH($B20)&lt;&gt;MONTH(StartDate),'У6 Ввод'!$D$81="",'У6 Ввод'!$E$81="",'У6 Ввод'!$D$81&gt;$B20),0,MAX(0,MIN(1,'У6 Ввод'!$E$81-NETWORKDAYS('У6 Ввод'!$D$81,$B20)+1))/Настройки!$E$12*100)</f>
        <v>0</v>
      </c>
      <c r="BY20" s="67" t="n">
        <f aca="false">IF(OR($D20=1,MONTH($B20)&lt;&gt;MONTH(StartDate),'У6 Ввод'!$D$82="",'У6 Ввод'!$E$82="",'У6 Ввод'!$D$82&gt;$B20),0,MAX(0,MIN(1,'У6 Ввод'!$E$82-NETWORKDAYS('У6 Ввод'!$D$82,$B20)+1))/Настройки!$E$12*100)</f>
        <v>0</v>
      </c>
      <c r="BZ20" s="67" t="n">
        <f aca="false">IF(OR($D20=1,MONTH($B20)&lt;&gt;MONTH(StartDate),'У6 Ввод'!$D$83="",'У6 Ввод'!$E$83="",'У6 Ввод'!$D$83&gt;$B20),0,MAX(0,MIN(1,'У6 Ввод'!$E$83-NETWORKDAYS('У6 Ввод'!$D$83,$B20)+1))/Настройки!$E$12*100)</f>
        <v>0</v>
      </c>
      <c r="CA20" s="67" t="n">
        <f aca="false">IF(OR($D20=1,MONTH($B20)&lt;&gt;MONTH(StartDate),'У6 Ввод'!$D$84="",'У6 Ввод'!$E$84="",'У6 Ввод'!$D$84&gt;$B20),0,MAX(0,MIN(1,'У6 Ввод'!$E$84-NETWORKDAYS('У6 Ввод'!$D$84,$B20)+1))/Настройки!$E$12*100)</f>
        <v>0</v>
      </c>
      <c r="CB20" s="67" t="n">
        <f aca="false">IF(OR($D20=1,MONTH($B20)&lt;&gt;MONTH(StartDate),'У6 Ввод'!$D$85="",'У6 Ввод'!$E$85="",'У6 Ввод'!$D$85&gt;$B20),0,MAX(0,MIN(1,'У6 Ввод'!$E$85-NETWORKDAYS('У6 Ввод'!$D$85,$B20)+1))/Настройки!$E$12*100)</f>
        <v>0</v>
      </c>
      <c r="CC20" s="67" t="n">
        <f aca="false">IF(OR($D20=1,MONTH($B20)&lt;&gt;MONTH(StartDate),'У6 Ввод'!$D$86="",'У6 Ввод'!$E$86="",'У6 Ввод'!$D$86&gt;$B20),0,MAX(0,MIN(1,'У6 Ввод'!$E$86-NETWORKDAYS('У6 Ввод'!$D$86,$B20)+1))/Настройки!$E$12*100)</f>
        <v>0</v>
      </c>
      <c r="CD20" s="67" t="n">
        <f aca="false">IF(OR($D20=1,MONTH($B20)&lt;&gt;MONTH(StartDate),'У6 Ввод'!$D$87="",'У6 Ввод'!$E$87="",'У6 Ввод'!$D$87&gt;$B20),0,MAX(0,MIN(1,'У6 Ввод'!$E$87-NETWORKDAYS('У6 Ввод'!$D$87,$B20)+1))/Настройки!$E$12*100)</f>
        <v>0</v>
      </c>
      <c r="CE20" s="67" t="n">
        <f aca="false">IF(OR($D20=1,MONTH($B20)&lt;&gt;MONTH(StartDate),'У6 Ввод'!$D$88="",'У6 Ввод'!$E$88="",'У6 Ввод'!$D$88&gt;$B20),0,MAX(0,MIN(1,'У6 Ввод'!$E$88-NETWORKDAYS('У6 Ввод'!$D$88,$B20)+1))/Настройки!$E$12*100)</f>
        <v>0</v>
      </c>
      <c r="CF20" s="67" t="n">
        <f aca="false">IF(OR($D20=1,MONTH($B20)&lt;&gt;MONTH(StartDate),'У6 Ввод'!$D$89="",'У6 Ввод'!$E$89="",'У6 Ввод'!$D$89&gt;$B20),0,MAX(0,MIN(1,'У6 Ввод'!$E$89-NETWORKDAYS('У6 Ввод'!$D$89,$B20)+1))/Настройки!$E$12*100)</f>
        <v>0</v>
      </c>
      <c r="CG20" s="67" t="n">
        <f aca="false">IF(OR($D20=1,MONTH($B20)&lt;&gt;MONTH(StartDate),'У6 Ввод'!$D$90="",'У6 Ввод'!$E$90="",'У6 Ввод'!$D$90&gt;$B20),0,MAX(0,MIN(1,'У6 Ввод'!$E$90-NETWORKDAYS('У6 Ввод'!$D$90,$B20)+1))/Настройки!$E$12*100)</f>
        <v>0</v>
      </c>
      <c r="CH20" s="67" t="n">
        <f aca="false">IF(OR($D20=1,MONTH($B20)&lt;&gt;MONTH(StartDate),'У6 Ввод'!$D$91="",'У6 Ввод'!$E$91="",'У6 Ввод'!$D$91&gt;$B20),0,MAX(0,MIN(1,'У6 Ввод'!$E$91-NETWORKDAYS('У6 Ввод'!$D$91,$B20)+1))/Настройки!$E$12*100)</f>
        <v>0</v>
      </c>
      <c r="CI20" s="67" t="n">
        <f aca="false">IF(OR($D20=1,MONTH($B20)&lt;&gt;MONTH(StartDate),'У6 Ввод'!$D$92="",'У6 Ввод'!$E$92="",'У6 Ввод'!$D$92&gt;$B20),0,MAX(0,MIN(1,'У6 Ввод'!$E$92-NETWORKDAYS('У6 Ввод'!$D$92,$B20)+1))/Настройки!$E$12*100)</f>
        <v>0</v>
      </c>
      <c r="CJ20" s="67" t="n">
        <f aca="false">IF(OR($D20=1,MONTH($B20)&lt;&gt;MONTH(StartDate),'У6 Ввод'!$D$93="",'У6 Ввод'!$E$93="",'У6 Ввод'!$D$93&gt;$B20),0,MAX(0,MIN(1,'У6 Ввод'!$E$93-NETWORKDAYS('У6 Ввод'!$D$93,$B20)+1))/Настройки!$E$12*100)</f>
        <v>0</v>
      </c>
      <c r="CK20" s="67" t="n">
        <f aca="false">IF(OR($D20=1,MONTH($B20)&lt;&gt;MONTH(StartDate),'У6 Ввод'!$D$94="",'У6 Ввод'!$E$94="",'У6 Ввод'!$D$94&gt;$B20),0,MAX(0,MIN(1,'У6 Ввод'!$E$94-NETWORKDAYS('У6 Ввод'!$D$94,$B20)+1))/Настройки!$E$12*100)</f>
        <v>0</v>
      </c>
      <c r="CL20" s="67" t="n">
        <f aca="false">IF(OR($D20=1,MONTH($B20)&lt;&gt;MONTH(StartDate),'У6 Ввод'!$D$95="",'У6 Ввод'!$E$95="",'У6 Ввод'!$D$95&gt;$B20),0,MAX(0,MIN(1,'У6 Ввод'!$E$95-NETWORKDAYS('У6 Ввод'!$D$95,$B20)+1))/Настройки!$E$12*100)</f>
        <v>0</v>
      </c>
      <c r="CM20" s="67" t="n">
        <f aca="false">IF(OR($D20=1,MONTH($B20)&lt;&gt;MONTH(StartDate),'У6 Ввод'!$D$96="",'У6 Ввод'!$E$96="",'У6 Ввод'!$D$96&gt;$B20),0,MAX(0,MIN(1,'У6 Ввод'!$E$96-NETWORKDAYS('У6 Ввод'!$D$96,$B20)+1))/Настройки!$E$12*100)</f>
        <v>0</v>
      </c>
      <c r="CN20" s="67" t="n">
        <f aca="false">IF(OR($D20=1,MONTH($B20)&lt;&gt;MONTH(StartDate),'У6 Ввод'!$D$97="",'У6 Ввод'!$E$97="",'У6 Ввод'!$D$97&gt;$B20),0,MAX(0,MIN(1,'У6 Ввод'!$E$97-NETWORKDAYS('У6 Ввод'!$D$97,$B20)+1))/Настройки!$E$12*100)</f>
        <v>0</v>
      </c>
      <c r="CO20" s="67" t="n">
        <f aca="false">IF(OR($D20=1,MONTH($B20)&lt;&gt;MONTH(StartDate),'У6 Ввод'!$D$98="",'У6 Ввод'!$E$98="",'У6 Ввод'!$D$98&gt;$B20),0,MAX(0,MIN(1,'У6 Ввод'!$E$98-NETWORKDAYS('У6 Ввод'!$D$98,$B20)+1))/Настройки!$E$12*100)</f>
        <v>0</v>
      </c>
      <c r="CP20" s="67" t="n">
        <f aca="false">IF(OR($D20=1,MONTH($B20)&lt;&gt;MONTH(StartDate),'У6 Ввод'!$D$99="",'У6 Ввод'!$E$99="",'У6 Ввод'!$D$99&gt;$B20),0,MAX(0,MIN(1,'У6 Ввод'!$E$99-NETWORKDAYS('У6 Ввод'!$D$99,$B20)+1))/Настройки!$E$12*100)</f>
        <v>0</v>
      </c>
      <c r="CQ20" s="67" t="n">
        <f aca="false">IF(OR($D20=1,MONTH($B20)&lt;&gt;MONTH(StartDate),'У6 Ввод'!$D$100="",'У6 Ввод'!$E$100="",'У6 Ввод'!$D$100&gt;$B20),0,MAX(0,MIN(1,'У6 Ввод'!$E$100-NETWORKDAYS('У6 Ввод'!$D$100,$B20)+1))/Настройки!$E$12*100)</f>
        <v>0</v>
      </c>
      <c r="CR20" s="67" t="n">
        <f aca="false">IF(OR($D20=1,MONTH($B20)&lt;&gt;MONTH(StartDate),'У6 Ввод'!$D$101="",'У6 Ввод'!$E$101="",'У6 Ввод'!$D$101&gt;$B20),0,MAX(0,MIN(1,'У6 Ввод'!$E$101-NETWORKDAYS('У6 Ввод'!$D$101,$B20)+1))/Настройки!$E$12*100)</f>
        <v>0</v>
      </c>
      <c r="CS20" s="67" t="n">
        <f aca="false">IF(OR($D20=1,MONTH($B20)&lt;&gt;MONTH(StartDate),'У6 Ввод'!$D$102="",'У6 Ввод'!$E$102="",'У6 Ввод'!$D$102&gt;$B20),0,MAX(0,MIN(1,'У6 Ввод'!$E$102-NETWORKDAYS('У6 Ввод'!$D$102,$B20)+1))/Настройки!$E$12*100)</f>
        <v>0</v>
      </c>
      <c r="CT20" s="67" t="n">
        <f aca="false">IF(OR($D20=1,MONTH($B20)&lt;&gt;MONTH(StartDate),'У6 Ввод'!$D$103="",'У6 Ввод'!$E$103="",'У6 Ввод'!$D$103&gt;$B20),0,MAX(0,MIN(1,'У6 Ввод'!$E$103-NETWORKDAYS('У6 Ввод'!$D$103,$B20)+1))/Настройки!$E$12*100)</f>
        <v>0</v>
      </c>
      <c r="CU20" s="67" t="n">
        <f aca="false">IF(OR($D20=1,MONTH($B20)&lt;&gt;MONTH(StartDate),'У6 Ввод'!$D$104="",'У6 Ввод'!$E$104="",'У6 Ввод'!$D$104&gt;$B20),0,MAX(0,MIN(1,'У6 Ввод'!$E$104-NETWORKDAYS('У6 Ввод'!$D$104,$B20)+1))/Настройки!$E$12*100)</f>
        <v>0</v>
      </c>
      <c r="CV20" s="67" t="n">
        <f aca="false">IF(OR($D20=1,MONTH($B20)&lt;&gt;MONTH(StartDate),'У6 Ввод'!$D$105="",'У6 Ввод'!$E$105="",'У6 Ввод'!$D$105&gt;$B20),0,MAX(0,MIN(1,'У6 Ввод'!$E$105-NETWORKDAYS('У6 Ввод'!$D$105,$B20)+1))/Настройки!$E$12*100)</f>
        <v>0</v>
      </c>
      <c r="CW20" s="67" t="n">
        <f aca="false">IF(OR($D20=1,MONTH($B20)&lt;&gt;MONTH(StartDate),'У6 Ввод'!$D$106="",'У6 Ввод'!$E$106="",'У6 Ввод'!$D$106&gt;$B20),0,MAX(0,MIN(1,'У6 Ввод'!$E$106-NETWORKDAYS('У6 Ввод'!$D$106,$B20)+1))/Настройки!$E$12*100)</f>
        <v>0</v>
      </c>
      <c r="CX20" s="67" t="n">
        <f aca="false">IF(OR($D20=1,MONTH($B20)&lt;&gt;MONTH(StartDate),'У6 Ввод'!$D$107="",'У6 Ввод'!$E$107="",'У6 Ввод'!$D$107&gt;$B20),0,MAX(0,MIN(1,'У6 Ввод'!$E$107-NETWORKDAYS('У6 Ввод'!$D$107,$B20)+1))/Настройки!$E$12*100)</f>
        <v>0</v>
      </c>
      <c r="CY20" s="67" t="n">
        <f aca="false">IF(OR($D20=1,MONTH($B20)&lt;&gt;MONTH(StartDate),'У6 Ввод'!$D$108="",'У6 Ввод'!$E$108="",'У6 Ввод'!$D$108&gt;$B20),0,MAX(0,MIN(1,'У6 Ввод'!$E$108-NETWORKDAYS('У6 Ввод'!$D$108,$B20)+1))/Настройки!$E$12*100)</f>
        <v>0</v>
      </c>
      <c r="CZ20" s="67" t="n">
        <f aca="false">IF(OR($D20=1,MONTH($B20)&lt;&gt;MONTH(StartDate),'У6 Ввод'!$D$109="",'У6 Ввод'!$E$109="",'У6 Ввод'!$D$109&gt;$B20),0,MAX(0,MIN(1,'У6 Ввод'!$E$109-NETWORKDAYS('У6 Ввод'!$D$109,$B20)+1))/Настройки!$E$12*100)</f>
        <v>0</v>
      </c>
      <c r="DA20" s="67" t="n">
        <f aca="false">IF(OR($D20=1,MONTH($B20)&lt;&gt;MONTH(StartDate),'У6 Ввод'!$D$110="",'У6 Ввод'!$E$110="",'У6 Ввод'!$D$110&gt;$B20),0,MAX(0,MIN(1,'У6 Ввод'!$E$110-NETWORKDAYS('У6 Ввод'!$D$110,$B20)+1))/Настройки!$E$12*100)</f>
        <v>0</v>
      </c>
      <c r="DB20" s="67" t="n">
        <f aca="false">IF(OR($D20=1,MONTH($B20)&lt;&gt;MONTH(StartDate),'У6 Ввод'!$D$111="",'У6 Ввод'!$E$111="",'У6 Ввод'!$D$111&gt;$B20),0,MAX(0,MIN(1,'У6 Ввод'!$E$111-NETWORKDAYS('У6 Ввод'!$D$111,$B20)+1))/Настройки!$E$12*100)</f>
        <v>0</v>
      </c>
      <c r="DC20" s="67" t="n">
        <f aca="false">IF(OR($D20=1,MONTH($B20)&lt;&gt;MONTH(StartDate),'У6 Ввод'!$D$112="",'У6 Ввод'!$E$112="",'У6 Ввод'!$D$112&gt;$B20),0,MAX(0,MIN(1,'У6 Ввод'!$E$112-NETWORKDAYS('У6 Ввод'!$D$112,$B20)+1))/Настройки!$E$12*100)</f>
        <v>0</v>
      </c>
      <c r="DD20" s="67" t="n">
        <f aca="false">IF(OR($D20=1,MONTH($B20)&lt;&gt;MONTH(StartDate),'У6 Ввод'!$D$113="",'У6 Ввод'!$E$113="",'У6 Ввод'!$D$113&gt;$B20),0,MAX(0,MIN(1,'У6 Ввод'!$E$113-NETWORKDAYS('У6 Ввод'!$D$113,$B20)+1))/Настройки!$E$12*100)</f>
        <v>0</v>
      </c>
      <c r="DE20" s="67" t="n">
        <f aca="false">IF(OR($D20=1,MONTH($B20)&lt;&gt;MONTH(StartDate),'У6 Ввод'!$D$114="",'У6 Ввод'!$E$114="",'У6 Ввод'!$D$114&gt;$B20),0,MAX(0,MIN(1,'У6 Ввод'!$E$114-NETWORKDAYS('У6 Ввод'!$D$114,$B20)+1))/Настройки!$E$12*100)</f>
        <v>0</v>
      </c>
      <c r="DF20" s="67" t="n">
        <f aca="false">IF(OR($D20=1,MONTH($B20)&lt;&gt;MONTH(StartDate),'У6 Ввод'!$D$115="",'У6 Ввод'!$E$115="",'У6 Ввод'!$D$115&gt;$B20),0,MAX(0,MIN(1,'У6 Ввод'!$E$115-NETWORKDAYS('У6 Ввод'!$D$115,$B20)+1))/Настройки!$E$12*100)</f>
        <v>0</v>
      </c>
      <c r="DG20" s="67" t="n">
        <f aca="false">IF(OR($D20=1,MONTH($B20)&lt;&gt;MONTH(StartDate),'У6 Ввод'!$D$116="",'У6 Ввод'!$E$116="",'У6 Ввод'!$D$116&gt;$B20),0,MAX(0,MIN(1,'У6 Ввод'!$E$116-NETWORKDAYS('У6 Ввод'!$D$116,$B20)+1))/Настройки!$E$12*100)</f>
        <v>0</v>
      </c>
      <c r="DH20" s="67" t="n">
        <f aca="false">IF(OR($D20=1,MONTH($B20)&lt;&gt;MONTH(StartDate),'У6 Ввод'!$D$117="",'У6 Ввод'!$E$117="",'У6 Ввод'!$D$117&gt;$B20),0,MAX(0,MIN(1,'У6 Ввод'!$E$117-NETWORKDAYS('У6 Ввод'!$D$117,$B20)+1))/Настройки!$E$12*100)</f>
        <v>0</v>
      </c>
      <c r="DI20" s="67" t="n">
        <f aca="false">IF(OR($D20=1,MONTH($B20)&lt;&gt;MONTH(StartDate),'У6 Ввод'!$D$118="",'У6 Ввод'!$E$118="",'У6 Ввод'!$D$118&gt;$B20),0,MAX(0,MIN(1,'У6 Ввод'!$E$118-NETWORKDAYS('У6 Ввод'!$D$118,$B20)+1))/Настройки!$E$12*100)</f>
        <v>0</v>
      </c>
      <c r="DJ20" s="67" t="n">
        <f aca="false">IF(OR($D20=1,MONTH($B20)&lt;&gt;MONTH(StartDate),'У6 Ввод'!$D$119="",'У6 Ввод'!$E$119="",'У6 Ввод'!$D$119&gt;$B20),0,MAX(0,MIN(1,'У6 Ввод'!$E$119-NETWORKDAYS('У6 Ввод'!$D$119,$B20)+1))/Настройки!$E$12*100)</f>
        <v>0</v>
      </c>
      <c r="DK20" s="67" t="n">
        <f aca="false">IF(OR($D20=1,MONTH($B20)&lt;&gt;MONTH(StartDate),'У6 Ввод'!$D$120="",'У6 Ввод'!$E$120="",'У6 Ввод'!$D$120&gt;$B20),0,MAX(0,MIN(1,'У6 Ввод'!$E$120-NETWORKDAYS('У6 Ввод'!$D$120,$B20)+1))/Настройки!$E$12*100)</f>
        <v>0</v>
      </c>
      <c r="DL20" s="67" t="n">
        <f aca="false">IF(OR($D20=1,MONTH($B20)&lt;&gt;MONTH(StartDate),'У6 Ввод'!$D$121="",'У6 Ввод'!$E$121="",'У6 Ввод'!$D$121&gt;$B20),0,MAX(0,MIN(1,'У6 Ввод'!$E$121-NETWORKDAYS('У6 Ввод'!$D$121,$B20)+1))/Настройки!$E$12*100)</f>
        <v>0</v>
      </c>
      <c r="DM20" s="67" t="n">
        <f aca="false">IF(OR($D20=1,MONTH($B20)&lt;&gt;MONTH(StartDate),'У6 Ввод'!$D$122="",'У6 Ввод'!$E$122="",'У6 Ввод'!$D$122&gt;$B20),0,MAX(0,MIN(1,'У6 Ввод'!$E$122-NETWORKDAYS('У6 Ввод'!$D$122,$B20)+1))/Настройки!$E$12*100)</f>
        <v>0</v>
      </c>
      <c r="DN20" s="67" t="n">
        <f aca="false">IF(OR($D20=1,MONTH($B20)&lt;&gt;MONTH(StartDate),'У6 Ввод'!$D$123="",'У6 Ввод'!$E$123="",'У6 Ввод'!$D$123&gt;$B20),0,MAX(0,MIN(1,'У6 Ввод'!$E$123-NETWORKDAYS('У6 Ввод'!$D$123,$B20)+1))/Настройки!$E$12*100)</f>
        <v>0</v>
      </c>
      <c r="DO20" s="67" t="n">
        <f aca="false">IF(OR($D20=1,MONTH($B20)&lt;&gt;MONTH(StartDate),'У6 Ввод'!$D$124="",'У6 Ввод'!$E$124="",'У6 Ввод'!$D$124&gt;$B20),0,MAX(0,MIN(1,'У6 Ввод'!$E$124-NETWORKDAYS('У6 Ввод'!$D$124,$B20)+1))/Настройки!$E$12*100)</f>
        <v>0</v>
      </c>
      <c r="DP20" s="67" t="n">
        <f aca="false">IF(OR($D20=1,MONTH($B20)&lt;&gt;MONTH(StartDate),'У6 Ввод'!$D$125="",'У6 Ввод'!$E$125="",'У6 Ввод'!$D$125&gt;$B20),0,MAX(0,MIN(1,'У6 Ввод'!$E$125-NETWORKDAYS('У6 Ввод'!$D$125,$B20)+1))/Настройки!$E$12*100)</f>
        <v>0</v>
      </c>
      <c r="DQ20" s="67" t="n">
        <f aca="false">IF(OR($D20=1,MONTH($B20)&lt;&gt;MONTH(StartDate),'У6 Ввод'!$D$126="",'У6 Ввод'!$E$126="",'У6 Ввод'!$D$126&gt;$B20),0,MAX(0,MIN(1,'У6 Ввод'!$E$126-NETWORKDAYS('У6 Ввод'!$D$126,$B20)+1))/Настройки!$E$12*100)</f>
        <v>0</v>
      </c>
      <c r="DR20" s="67" t="n">
        <f aca="false">IF(OR($D20=1,MONTH($B20)&lt;&gt;MONTH(StartDate),'У6 Ввод'!$D$127="",'У6 Ввод'!$E$127="",'У6 Ввод'!$D$127&gt;$B20),0,MAX(0,MIN(1,'У6 Ввод'!$E$127-NETWORKDAYS('У6 Ввод'!$D$127,$B20)+1))/Настройки!$E$12*100)</f>
        <v>0</v>
      </c>
      <c r="DS20" s="67" t="n">
        <f aca="false">IF(OR($D20=1,MONTH($B20)&lt;&gt;MONTH(StartDate),'У6 Ввод'!$D$128="",'У6 Ввод'!$E$128="",'У6 Ввод'!$D$128&gt;$B20),0,MAX(0,MIN(1,'У6 Ввод'!$E$128-NETWORKDAYS('У6 Ввод'!$D$128,$B20)+1))/Настройки!$E$12*100)</f>
        <v>0</v>
      </c>
      <c r="DT20" s="67" t="n">
        <f aca="false">IF(OR($D20=1,MONTH($B20)&lt;&gt;MONTH(StartDate),'У6 Ввод'!$D$129="",'У6 Ввод'!$E$129="",'У6 Ввод'!$D$129&gt;$B20),0,MAX(0,MIN(1,'У6 Ввод'!$E$129-NETWORKDAYS('У6 Ввод'!$D$129,$B20)+1))/Настройки!$E$12*100)</f>
        <v>0</v>
      </c>
      <c r="DU20" s="67" t="n">
        <f aca="false">IF(OR($D20=1,MONTH($B20)&lt;&gt;MONTH(StartDate),'У6 Ввод'!$D$130="",'У6 Ввод'!$E$130="",'У6 Ввод'!$D$130&gt;$B20),0,MAX(0,MIN(1,'У6 Ввод'!$E$130-NETWORKDAYS('У6 Ввод'!$D$130,$B20)+1))/Настройки!$E$12*100)</f>
        <v>0</v>
      </c>
      <c r="DV20" s="67" t="n">
        <f aca="false">IF(OR($D20=1,MONTH($B20)&lt;&gt;MONTH(StartDate),'У6 Ввод'!$D$131="",'У6 Ввод'!$E$131="",'У6 Ввод'!$D$131&gt;$B20),0,MAX(0,MIN(1,'У6 Ввод'!$E$131-NETWORKDAYS('У6 Ввод'!$D$131,$B20)+1))/Настройки!$E$12*100)</f>
        <v>0</v>
      </c>
      <c r="DW20" s="67" t="n">
        <f aca="false">IF(OR($D20=1,MONTH($B20)&lt;&gt;MONTH(StartDate),'У6 Ввод'!$D$132="",'У6 Ввод'!$E$132="",'У6 Ввод'!$D$132&gt;$B20),0,MAX(0,MIN(1,'У6 Ввод'!$E$132-NETWORKDAYS('У6 Ввод'!$D$132,$B20)+1))/Настройки!$E$12*100)</f>
        <v>0</v>
      </c>
      <c r="DX20" s="67" t="n">
        <f aca="false">IF(OR($D20=1,MONTH($B20)&lt;&gt;MONTH(StartDate),'У6 Ввод'!$D$133="",'У6 Ввод'!$E$133="",'У6 Ввод'!$D$133&gt;$B20),0,MAX(0,MIN(1,'У6 Ввод'!$E$133-NETWORKDAYS('У6 Ввод'!$D$133,$B20)+1))/Настройки!$E$12*100)</f>
        <v>0</v>
      </c>
      <c r="DY20" s="67" t="n">
        <f aca="false">IF(OR($D20=1,MONTH($B20)&lt;&gt;MONTH(StartDate),'У6 Ввод'!$D$134="",'У6 Ввод'!$E$134="",'У6 Ввод'!$D$134&gt;$B20),0,MAX(0,MIN(1,'У6 Ввод'!$E$134-NETWORKDAYS('У6 Ввод'!$D$134,$B20)+1))/Настройки!$E$12*100)</f>
        <v>0</v>
      </c>
      <c r="DZ20" s="67" t="n">
        <f aca="false">IF(OR($D20=1,MONTH($B20)&lt;&gt;MONTH(StartDate),'У6 Ввод'!$D$135="",'У6 Ввод'!$E$135="",'У6 Ввод'!$D$135&gt;$B20),0,MAX(0,MIN(1,'У6 Ввод'!$E$135-NETWORKDAYS('У6 Ввод'!$D$135,$B20)+1))/Настройки!$E$12*100)</f>
        <v>0</v>
      </c>
      <c r="EA20" s="67" t="n">
        <f aca="false">IF(OR($D20=1,MONTH($B20)&lt;&gt;MONTH(StartDate),'У6 Ввод'!$D$136="",'У6 Ввод'!$E$136="",'У6 Ввод'!$D$136&gt;$B20),0,MAX(0,MIN(1,'У6 Ввод'!$E$136-NETWORKDAYS('У6 Ввод'!$D$136,$B20)+1))/Настройки!$E$12*100)</f>
        <v>0</v>
      </c>
      <c r="EB20" s="67" t="n">
        <f aca="false">IF(OR($D20=1,MONTH($B20)&lt;&gt;MONTH(StartDate),'У6 Ввод'!$D$137="",'У6 Ввод'!$E$137="",'У6 Ввод'!$D$137&gt;$B20),0,MAX(0,MIN(1,'У6 Ввод'!$E$137-NETWORKDAYS('У6 Ввод'!$D$137,$B20)+1))/Настройки!$E$12*100)</f>
        <v>0</v>
      </c>
      <c r="EC20" s="67" t="n">
        <f aca="false">IF(OR($D20=1,MONTH($B20)&lt;&gt;MONTH(StartDate),'У6 Ввод'!$D$138="",'У6 Ввод'!$E$138="",'У6 Ввод'!$D$138&gt;$B20),0,MAX(0,MIN(1,'У6 Ввод'!$E$138-NETWORKDAYS('У6 Ввод'!$D$138,$B20)+1))/Настройки!$E$12*100)</f>
        <v>0</v>
      </c>
      <c r="ED20" s="67" t="n">
        <f aca="false">IF(OR($D20=1,MONTH($B20)&lt;&gt;MONTH(StartDate),'У6 Ввод'!$D$139="",'У6 Ввод'!$E$139="",'У6 Ввод'!$D$139&gt;$B20),0,MAX(0,MIN(1,'У6 Ввод'!$E$139-NETWORKDAYS('У6 Ввод'!$D$139,$B20)+1))/Настройки!$E$12*100)</f>
        <v>0</v>
      </c>
      <c r="EE20" s="67" t="n">
        <f aca="false">IF(OR($D20=1,MONTH($B20)&lt;&gt;MONTH(StartDate),'У6 Ввод'!$D$140="",'У6 Ввод'!$E$140="",'У6 Ввод'!$D$140&gt;$B20),0,MAX(0,MIN(1,'У6 Ввод'!$E$140-NETWORKDAYS('У6 Ввод'!$D$140,$B20)+1))/Настройки!$E$12*100)</f>
        <v>0</v>
      </c>
      <c r="EF20" s="67" t="n">
        <f aca="false">IF(OR($D20=1,MONTH($B20)&lt;&gt;MONTH(StartDate),'У6 Ввод'!$D$141="",'У6 Ввод'!$E$141="",'У6 Ввод'!$D$141&gt;$B20),0,MAX(0,MIN(1,'У6 Ввод'!$E$141-NETWORKDAYS('У6 Ввод'!$D$141,$B20)+1))/Настройки!$E$12*100)</f>
        <v>0</v>
      </c>
      <c r="EG20" s="67" t="n">
        <f aca="false">IF(OR($D20=1,MONTH($B20)&lt;&gt;MONTH(StartDate),'У6 Ввод'!$D$142="",'У6 Ввод'!$E$142="",'У6 Ввод'!$D$142&gt;$B20),0,MAX(0,MIN(1,'У6 Ввод'!$E$142-NETWORKDAYS('У6 Ввод'!$D$142,$B20)+1))/Настройки!$E$12*100)</f>
        <v>0</v>
      </c>
      <c r="EH20" s="67" t="n">
        <f aca="false">IF(OR($D20=1,MONTH($B20)&lt;&gt;MONTH(StartDate),'У6 Ввод'!$D$143="",'У6 Ввод'!$E$143="",'У6 Ввод'!$D$143&gt;$B20),0,MAX(0,MIN(1,'У6 Ввод'!$E$143-NETWORKDAYS('У6 Ввод'!$D$143,$B20)+1))/Настройки!$E$12*100)</f>
        <v>0</v>
      </c>
      <c r="EI20" s="67" t="n">
        <f aca="false">IF(OR($D20=1,MONTH($B20)&lt;&gt;MONTH(StartDate),'У6 Ввод'!$D$144="",'У6 Ввод'!$E$144="",'У6 Ввод'!$D$144&gt;$B20),0,MAX(0,MIN(1,'У6 Ввод'!$E$144-NETWORKDAYS('У6 Ввод'!$D$144,$B20)+1))/Настройки!$E$12*100)</f>
        <v>0</v>
      </c>
      <c r="EJ20" s="67" t="n">
        <f aca="false">IF(OR($D20=1,MONTH($B20)&lt;&gt;MONTH(StartDate),'У6 Ввод'!$D$145="",'У6 Ввод'!$E$145="",'У6 Ввод'!$D$145&gt;$B20),0,MAX(0,MIN(1,'У6 Ввод'!$E$145-NETWORKDAYS('У6 Ввод'!$D$145,$B20)+1))/Настройки!$E$12*100)</f>
        <v>0</v>
      </c>
      <c r="EK20" s="67" t="n">
        <f aca="false">IF(OR($D20=1,MONTH($B20)&lt;&gt;MONTH(StartDate),'У6 Ввод'!$D$146="",'У6 Ввод'!$E$146="",'У6 Ввод'!$D$146&gt;$B20),0,MAX(0,MIN(1,'У6 Ввод'!$E$146-NETWORKDAYS('У6 Ввод'!$D$146,$B20)+1))/Настройки!$E$12*100)</f>
        <v>0</v>
      </c>
      <c r="EL20" s="67" t="n">
        <f aca="false">IF(OR($D20=1,MONTH($B20)&lt;&gt;MONTH(StartDate),'У6 Ввод'!$D$147="",'У6 Ввод'!$E$147="",'У6 Ввод'!$D$147&gt;$B20),0,MAX(0,MIN(1,'У6 Ввод'!$E$147-NETWORKDAYS('У6 Ввод'!$D$147,$B20)+1))/Настройки!$E$12*100)</f>
        <v>0</v>
      </c>
      <c r="EM20" s="67" t="n">
        <f aca="false">IF(OR($D20=1,MONTH($B20)&lt;&gt;MONTH(StartDate),'У6 Ввод'!$D$148="",'У6 Ввод'!$E$148="",'У6 Ввод'!$D$148&gt;$B20),0,MAX(0,MIN(1,'У6 Ввод'!$E$148-NETWORKDAYS('У6 Ввод'!$D$148,$B20)+1))/Настройки!$E$12*100)</f>
        <v>0</v>
      </c>
      <c r="EN20" s="67" t="n">
        <f aca="false">IF(OR($D20=1,MONTH($B20)&lt;&gt;MONTH(StartDate),'У6 Ввод'!$D$149="",'У6 Ввод'!$E$149="",'У6 Ввод'!$D$149&gt;$B20),0,MAX(0,MIN(1,'У6 Ввод'!$E$149-NETWORKDAYS('У6 Ввод'!$D$149,$B20)+1))/Настройки!$E$12*100)</f>
        <v>0</v>
      </c>
      <c r="EO20" s="67" t="n">
        <f aca="false">IF(OR($D20=1,MONTH($B20)&lt;&gt;MONTH(StartDate),'У6 Ввод'!$D$150="",'У6 Ввод'!$E$150="",'У6 Ввод'!$D$150&gt;$B20),0,MAX(0,MIN(1,'У6 Ввод'!$E$150-NETWORKDAYS('У6 Ввод'!$D$150,$B20)+1))/Настройки!$E$12*100)</f>
        <v>0</v>
      </c>
      <c r="EP20" s="67" t="n">
        <f aca="false">IF(OR($D20=1,MONTH($B20)&lt;&gt;MONTH(StartDate),'У6 Ввод'!$D$151="",'У6 Ввод'!$E$151="",'У6 Ввод'!$D$151&gt;$B20),0,MAX(0,MIN(1,'У6 Ввод'!$E$151-NETWORKDAYS('У6 Ввод'!$D$151,$B20)+1))/Настройки!$E$12*100)</f>
        <v>0</v>
      </c>
      <c r="EQ20" s="67" t="n">
        <f aca="false">IF(OR($D20=1,MONTH($B20)&lt;&gt;MONTH(StartDate),'У6 Ввод'!$D$152="",'У6 Ввод'!$E$152="",'У6 Ввод'!$D$152&gt;$B20),0,MAX(0,MIN(1,'У6 Ввод'!$E$152-NETWORKDAYS('У6 Ввод'!$D$152,$B20)+1))/Настройки!$E$12*100)</f>
        <v>0</v>
      </c>
      <c r="ER20" s="67" t="n">
        <f aca="false">IF(OR($D20=1,MONTH($B20)&lt;&gt;MONTH(StartDate),'У6 Ввод'!$D$153="",'У6 Ввод'!$E$153="",'У6 Ввод'!$D$153&gt;$B20),0,MAX(0,MIN(1,'У6 Ввод'!$E$153-NETWORKDAYS('У6 Ввод'!$D$153,$B20)+1))/Настройки!$E$12*100)</f>
        <v>0</v>
      </c>
      <c r="ES20" s="67" t="n">
        <f aca="false">IF(OR($D20=1,MONTH($B20)&lt;&gt;MONTH(StartDate),'У6 Ввод'!$D$154="",'У6 Ввод'!$E$154="",'У6 Ввод'!$D$154&gt;$B20),0,MAX(0,MIN(1,'У6 Ввод'!$E$154-NETWORKDAYS('У6 Ввод'!$D$154,$B20)+1))/Настройки!$E$12*100)</f>
        <v>0</v>
      </c>
      <c r="ET20" s="67" t="n">
        <f aca="false">IF(OR($D20=1,MONTH($B20)&lt;&gt;MONTH(StartDate),'У6 Ввод'!$D$155="",'У6 Ввод'!$E$155="",'У6 Ввод'!$D$155&gt;$B20),0,MAX(0,MIN(1,'У6 Ввод'!$E$155-NETWORKDAYS('У6 Ввод'!$D$155,$B20)+1))/Настройки!$E$12*100)</f>
        <v>0</v>
      </c>
      <c r="EU20" s="67" t="n">
        <f aca="false">IF(OR($D20=1,MONTH($B20)&lt;&gt;MONTH(StartDate),'У6 Ввод'!$D$156="",'У6 Ввод'!$E$156="",'У6 Ввод'!$D$156&gt;$B20),0,MAX(0,MIN(1,'У6 Ввод'!$E$156-NETWORKDAYS('У6 Ввод'!$D$156,$B20)+1))/Настройки!$E$12*100)</f>
        <v>0</v>
      </c>
      <c r="EV20" s="67" t="n">
        <f aca="false">IF(OR($D20=1,MONTH($B20)&lt;&gt;MONTH(StartDate),'У6 Ввод'!$D$157="",'У6 Ввод'!$E$157="",'У6 Ввод'!$D$157&gt;$B20),0,MAX(0,MIN(1,'У6 Ввод'!$E$157-NETWORKDAYS('У6 Ввод'!$D$157,$B20)+1))/Настройки!$E$12*100)</f>
        <v>0</v>
      </c>
      <c r="EW20" s="67" t="n">
        <f aca="false">IF(OR($D20=1,MONTH($B20)&lt;&gt;MONTH(StartDate),'У6 Ввод'!$D$158="",'У6 Ввод'!$E$158="",'У6 Ввод'!$D$158&gt;$B20),0,MAX(0,MIN(1,'У6 Ввод'!$E$158-NETWORKDAYS('У6 Ввод'!$D$158,$B20)+1))/Настройки!$E$12*100)</f>
        <v>0</v>
      </c>
      <c r="EX20" s="67" t="n">
        <f aca="false">IF(OR($D20=1,MONTH($B20)&lt;&gt;MONTH(StartDate),'У6 Ввод'!$D$159="",'У6 Ввод'!$E$159="",'У6 Ввод'!$D$159&gt;$B20),0,MAX(0,MIN(1,'У6 Ввод'!$E$159-NETWORKDAYS('У6 Ввод'!$D$159,$B20)+1))/Настройки!$E$12*100)</f>
        <v>0</v>
      </c>
      <c r="EY20" s="67" t="n">
        <f aca="false">IF(OR($D20=1,MONTH($B20)&lt;&gt;MONTH(StartDate),'У6 Ввод'!$D$160="",'У6 Ввод'!$E$160="",'У6 Ввод'!$D$160&gt;$B20),0,MAX(0,MIN(1,'У6 Ввод'!$E$160-NETWORKDAYS('У6 Ввод'!$D$160,$B20)+1))/Настройки!$E$12*100)</f>
        <v>0</v>
      </c>
      <c r="EZ20" s="67" t="n">
        <f aca="false">IF(OR($D20=1,MONTH($B20)&lt;&gt;MONTH(StartDate),'У6 Ввод'!$D$161="",'У6 Ввод'!$E$161="",'У6 Ввод'!$D$161&gt;$B20),0,MAX(0,MIN(1,'У6 Ввод'!$E$161-NETWORKDAYS('У6 Ввод'!$D$161,$B20)+1))/Настройки!$E$12*100)</f>
        <v>0</v>
      </c>
      <c r="FA20" s="67" t="n">
        <f aca="false">IF(OR($D20=1,MONTH($B20)&lt;&gt;MONTH(StartDate),'У6 Ввод'!$D$162="",'У6 Ввод'!$E$162="",'У6 Ввод'!$D$162&gt;$B20),0,MAX(0,MIN(1,'У6 Ввод'!$E$162-NETWORKDAYS('У6 Ввод'!$D$162,$B20)+1))/Настройки!$E$12*100)</f>
        <v>0</v>
      </c>
      <c r="FB20" s="67" t="n">
        <f aca="false">IF(OR($D20=1,MONTH($B20)&lt;&gt;MONTH(StartDate),'У6 Ввод'!$D$163="",'У6 Ввод'!$E$163="",'У6 Ввод'!$D$163&gt;$B20),0,MAX(0,MIN(1,'У6 Ввод'!$E$163-NETWORKDAYS('У6 Ввод'!$D$163,$B20)+1))/Настройки!$E$12*100)</f>
        <v>0</v>
      </c>
      <c r="FC20" s="67" t="n">
        <f aca="false">IF(OR($D20=1,MONTH($B20)&lt;&gt;MONTH(StartDate),'У6 Ввод'!$D$164="",'У6 Ввод'!$E$164="",'У6 Ввод'!$D$164&gt;$B20),0,MAX(0,MIN(1,'У6 Ввод'!$E$164-NETWORKDAYS('У6 Ввод'!$D$164,$B20)+1))/Настройки!$E$12*100)</f>
        <v>0</v>
      </c>
      <c r="FD20" s="67" t="n">
        <f aca="false">IF(OR($D20=1,MONTH($B20)&lt;&gt;MONTH(StartDate),'У6 Ввод'!$D$165="",'У6 Ввод'!$E$165="",'У6 Ввод'!$D$165&gt;$B20),0,MAX(0,MIN(1,'У6 Ввод'!$E$165-NETWORKDAYS('У6 Ввод'!$D$165,$B20)+1))/Настройки!$E$12*100)</f>
        <v>0</v>
      </c>
      <c r="FE20" s="67" t="n">
        <f aca="false">IF(OR($D20=1,MONTH($B20)&lt;&gt;MONTH(StartDate),'У6 Ввод'!$D$166="",'У6 Ввод'!$E$166="",'У6 Ввод'!$D$166&gt;$B20),0,MAX(0,MIN(1,'У6 Ввод'!$E$166-NETWORKDAYS('У6 Ввод'!$D$166,$B20)+1))/Настройки!$E$12*100)</f>
        <v>0</v>
      </c>
      <c r="FF20" s="67" t="n">
        <f aca="false">IF(OR($D20=1,MONTH($B20)&lt;&gt;MONTH(StartDate),'У6 Ввод'!$D$167="",'У6 Ввод'!$E$167="",'У6 Ввод'!$D$167&gt;$B20),0,MAX(0,MIN(1,'У6 Ввод'!$E$167-NETWORKDAYS('У6 Ввод'!$D$167,$B20)+1))/Настройки!$E$12*100)</f>
        <v>0</v>
      </c>
      <c r="FG20" s="67" t="n">
        <f aca="false">IF(OR($D20=1,MONTH($B20)&lt;&gt;MONTH(StartDate),'У6 Ввод'!$D$168="",'У6 Ввод'!$E$168="",'У6 Ввод'!$D$168&gt;$B20),0,MAX(0,MIN(1,'У6 Ввод'!$E$168-NETWORKDAYS('У6 Ввод'!$D$168,$B20)+1))/Настройки!$E$12*100)</f>
        <v>0</v>
      </c>
      <c r="FH20" s="67" t="n">
        <f aca="false">IF(OR($D20=1,MONTH($B20)&lt;&gt;MONTH(StartDate),'У6 Ввод'!$D$169="",'У6 Ввод'!$E$169="",'У6 Ввод'!$D$169&gt;$B20),0,MAX(0,MIN(1,'У6 Ввод'!$E$169-NETWORKDAYS('У6 Ввод'!$D$169,$B20)+1))/Настройки!$E$12*100)</f>
        <v>0</v>
      </c>
      <c r="FI20" s="67" t="n">
        <f aca="false">IF(OR($D20=1,MONTH($B20)&lt;&gt;MONTH(StartDate),'У6 Ввод'!$D$170="",'У6 Ввод'!$E$170="",'У6 Ввод'!$D$170&gt;$B20),0,MAX(0,MIN(1,'У6 Ввод'!$E$170-NETWORKDAYS('У6 Ввод'!$D$170,$B20)+1))/Настройки!$E$12*100)</f>
        <v>0</v>
      </c>
      <c r="FJ20" s="67" t="n">
        <f aca="false">IF(OR($D20=1,MONTH($B20)&lt;&gt;MONTH(StartDate),'У6 Ввод'!$D$171="",'У6 Ввод'!$E$171="",'У6 Ввод'!$D$171&gt;$B20),0,MAX(0,MIN(1,'У6 Ввод'!$E$171-NETWORKDAYS('У6 Ввод'!$D$171,$B20)+1))/Настройки!$E$12*100)</f>
        <v>0</v>
      </c>
      <c r="FK20" s="67" t="n">
        <f aca="false">IF(OR($D20=1,MONTH($B20)&lt;&gt;MONTH(StartDate),'У6 Ввод'!$D$172="",'У6 Ввод'!$E$172="",'У6 Ввод'!$D$172&gt;$B20),0,MAX(0,MIN(1,'У6 Ввод'!$E$172-NETWORKDAYS('У6 Ввод'!$D$172,$B20)+1))/Настройки!$E$12*100)</f>
        <v>0</v>
      </c>
      <c r="FL20" s="67" t="n">
        <f aca="false">IF(OR($D20=1,MONTH($B20)&lt;&gt;MONTH(StartDate),'У6 Ввод'!$D$173="",'У6 Ввод'!$E$173="",'У6 Ввод'!$D$173&gt;$B20),0,MAX(0,MIN(1,'У6 Ввод'!$E$173-NETWORKDAYS('У6 Ввод'!$D$173,$B20)+1))/Настройки!$E$12*100)</f>
        <v>0</v>
      </c>
      <c r="FM20" s="67" t="n">
        <f aca="false">IF(OR($D20=1,MONTH($B20)&lt;&gt;MONTH(StartDate),'У6 Ввод'!$D$174="",'У6 Ввод'!$E$174="",'У6 Ввод'!$D$174&gt;$B20),0,MAX(0,MIN(1,'У6 Ввод'!$E$174-NETWORKDAYS('У6 Ввод'!$D$174,$B20)+1))/Настройки!$E$12*100)</f>
        <v>0</v>
      </c>
      <c r="FN20" s="67" t="n">
        <f aca="false">IF(OR($D20=1,MONTH($B20)&lt;&gt;MONTH(StartDate),'У6 Ввод'!$D$175="",'У6 Ввод'!$E$175="",'У6 Ввод'!$D$175&gt;$B20),0,MAX(0,MIN(1,'У6 Ввод'!$E$175-NETWORKDAYS('У6 Ввод'!$D$175,$B20)+1))/Настройки!$E$12*100)</f>
        <v>0</v>
      </c>
      <c r="FO20" s="67" t="n">
        <f aca="false">IF(OR($D20=1,MONTH($B20)&lt;&gt;MONTH(StartDate),'У6 Ввод'!$D$176="",'У6 Ввод'!$E$176="",'У6 Ввод'!$D$176&gt;$B20),0,MAX(0,MIN(1,'У6 Ввод'!$E$176-NETWORKDAYS('У6 Ввод'!$D$176,$B20)+1))/Настройки!$E$12*100)</f>
        <v>0</v>
      </c>
      <c r="FP20" s="67" t="n">
        <f aca="false">IF(OR($D20=1,MONTH($B20)&lt;&gt;MONTH(StartDate),'У6 Ввод'!$D$177="",'У6 Ввод'!$E$177="",'У6 Ввод'!$D$177&gt;$B20),0,MAX(0,MIN(1,'У6 Ввод'!$E$177-NETWORKDAYS('У6 Ввод'!$D$177,$B20)+1))/Настройки!$E$12*100)</f>
        <v>0</v>
      </c>
      <c r="FQ20" s="67" t="n">
        <f aca="false">IF(OR($D20=1,MONTH($B20)&lt;&gt;MONTH(StartDate),'У6 Ввод'!$D$178="",'У6 Ввод'!$E$178="",'У6 Ввод'!$D$178&gt;$B20),0,MAX(0,MIN(1,'У6 Ввод'!$E$178-NETWORKDAYS('У6 Ввод'!$D$178,$B20)+1))/Настройки!$E$12*100)</f>
        <v>0</v>
      </c>
      <c r="FR20" s="67" t="n">
        <f aca="false">IF(OR($D20=1,MONTH($B20)&lt;&gt;MONTH(StartDate),'У6 Ввод'!$D$179="",'У6 Ввод'!$E$179="",'У6 Ввод'!$D$179&gt;$B20),0,MAX(0,MIN(1,'У6 Ввод'!$E$179-NETWORKDAYS('У6 Ввод'!$D$179,$B20)+1))/Настройки!$E$12*100)</f>
        <v>0</v>
      </c>
      <c r="FS20" s="67" t="n">
        <f aca="false">IF(OR($D20=1,MONTH($B20)&lt;&gt;MONTH(StartDate),'У6 Ввод'!$D$180="",'У6 Ввод'!$E$180="",'У6 Ввод'!$D$180&gt;$B20),0,MAX(0,MIN(1,'У6 Ввод'!$E$180-NETWORKDAYS('У6 Ввод'!$D$180,$B20)+1))/Настройки!$E$12*100)</f>
        <v>0</v>
      </c>
      <c r="FT20" s="67" t="n">
        <f aca="false">IF(OR($D20=1,MONTH($B20)&lt;&gt;MONTH(StartDate),'У6 Ввод'!$D$181="",'У6 Ввод'!$E$181="",'У6 Ввод'!$D$181&gt;$B20),0,MAX(0,MIN(1,'У6 Ввод'!$E$181-NETWORKDAYS('У6 Ввод'!$D$181,$B20)+1))/Настройки!$E$12*100)</f>
        <v>0</v>
      </c>
      <c r="FU20" s="67" t="n">
        <f aca="false">IF(OR($D20=1,MONTH($B20)&lt;&gt;MONTH(StartDate),'У6 Ввод'!$D$182="",'У6 Ввод'!$E$182="",'У6 Ввод'!$D$182&gt;$B20),0,MAX(0,MIN(1,'У6 Ввод'!$E$182-NETWORKDAYS('У6 Ввод'!$D$182,$B20)+1))/Настройки!$E$12*100)</f>
        <v>0</v>
      </c>
      <c r="FV20" s="67" t="n">
        <f aca="false">IF(OR($D20=1,MONTH($B20)&lt;&gt;MONTH(StartDate),'У6 Ввод'!$D$183="",'У6 Ввод'!$E$183="",'У6 Ввод'!$D$183&gt;$B20),0,MAX(0,MIN(1,'У6 Ввод'!$E$183-NETWORKDAYS('У6 Ввод'!$D$183,$B20)+1))/Настройки!$E$12*100)</f>
        <v>0</v>
      </c>
      <c r="FW20" s="67" t="n">
        <f aca="false">IF(OR($D20=1,MONTH($B20)&lt;&gt;MONTH(StartDate),'У6 Ввод'!$D$184="",'У6 Ввод'!$E$184="",'У6 Ввод'!$D$184&gt;$B20),0,MAX(0,MIN(1,'У6 Ввод'!$E$184-NETWORKDAYS('У6 Ввод'!$D$184,$B20)+1))/Настройки!$E$12*100)</f>
        <v>0</v>
      </c>
      <c r="FX20" s="67" t="n">
        <f aca="false">IF(OR($D20=1,MONTH($B20)&lt;&gt;MONTH(StartDate),'У6 Ввод'!$D$185="",'У6 Ввод'!$E$185="",'У6 Ввод'!$D$185&gt;$B20),0,MAX(0,MIN(1,'У6 Ввод'!$E$185-NETWORKDAYS('У6 Ввод'!$D$185,$B20)+1))/Настройки!$E$12*100)</f>
        <v>0</v>
      </c>
      <c r="FY20" s="67" t="n">
        <f aca="false">IF(OR($D20=1,MONTH($B20)&lt;&gt;MONTH(StartDate),'У6 Ввод'!$D$186="",'У6 Ввод'!$E$186="",'У6 Ввод'!$D$186&gt;$B20),0,MAX(0,MIN(1,'У6 Ввод'!$E$186-NETWORKDAYS('У6 Ввод'!$D$186,$B20)+1))/Настройки!$E$12*100)</f>
        <v>0</v>
      </c>
      <c r="FZ20" s="67" t="n">
        <f aca="false">IF(OR($D20=1,MONTH($B20)&lt;&gt;MONTH(StartDate),'У6 Ввод'!$D$187="",'У6 Ввод'!$E$187="",'У6 Ввод'!$D$187&gt;$B20),0,MAX(0,MIN(1,'У6 Ввод'!$E$187-NETWORKDAYS('У6 Ввод'!$D$187,$B20)+1))/Настройки!$E$12*100)</f>
        <v>0</v>
      </c>
      <c r="GA20" s="67" t="n">
        <f aca="false">IF(OR($D20=1,MONTH($B20)&lt;&gt;MONTH(StartDate),'У6 Ввод'!$D$188="",'У6 Ввод'!$E$188="",'У6 Ввод'!$D$188&gt;$B20),0,MAX(0,MIN(1,'У6 Ввод'!$E$188-NETWORKDAYS('У6 Ввод'!$D$188,$B20)+1))/Настройки!$E$12*100)</f>
        <v>0</v>
      </c>
      <c r="GB20" s="67" t="n">
        <f aca="false">IF(OR($D20=1,MONTH($B20)&lt;&gt;MONTH(StartDate),'У6 Ввод'!$D$189="",'У6 Ввод'!$E$189="",'У6 Ввод'!$D$189&gt;$B20),0,MAX(0,MIN(1,'У6 Ввод'!$E$189-NETWORKDAYS('У6 Ввод'!$D$189,$B20)+1))/Настройки!$E$12*100)</f>
        <v>0</v>
      </c>
      <c r="GC20" s="67" t="n">
        <f aca="false">IF(OR($D20=1,MONTH($B20)&lt;&gt;MONTH(StartDate),'У6 Ввод'!$D$190="",'У6 Ввод'!$E$190="",'У6 Ввод'!$D$190&gt;$B20),0,MAX(0,MIN(1,'У6 Ввод'!$E$190-NETWORKDAYS('У6 Ввод'!$D$190,$B20)+1))/Настройки!$E$12*100)</f>
        <v>0</v>
      </c>
      <c r="GD20" s="67" t="n">
        <f aca="false">IF(OR($D20=1,MONTH($B20)&lt;&gt;MONTH(StartDate),'У6 Ввод'!$D$191="",'У6 Ввод'!$E$191="",'У6 Ввод'!$D$191&gt;$B20),0,MAX(0,MIN(1,'У6 Ввод'!$E$191-NETWORKDAYS('У6 Ввод'!$D$191,$B20)+1))/Настройки!$E$12*100)</f>
        <v>0</v>
      </c>
      <c r="GE20" s="67" t="n">
        <f aca="false">IF(OR($D20=1,MONTH($B20)&lt;&gt;MONTH(StartDate),'У6 Ввод'!$D$192="",'У6 Ввод'!$E$192="",'У6 Ввод'!$D$192&gt;$B20),0,MAX(0,MIN(1,'У6 Ввод'!$E$192-NETWORKDAYS('У6 Ввод'!$D$192,$B20)+1))/Настройки!$E$12*100)</f>
        <v>0</v>
      </c>
      <c r="GF20" s="67" t="n">
        <f aca="false">IF(OR($D20=1,MONTH($B20)&lt;&gt;MONTH(StartDate),'У6 Ввод'!$D$193="",'У6 Ввод'!$E$193="",'У6 Ввод'!$D$193&gt;$B20),0,MAX(0,MIN(1,'У6 Ввод'!$E$193-NETWORKDAYS('У6 Ввод'!$D$193,$B20)+1))/Настройки!$E$12*100)</f>
        <v>0</v>
      </c>
      <c r="GG20" s="67" t="n">
        <f aca="false">IF(OR($D20=1,MONTH($B20)&lt;&gt;MONTH(StartDate),'У6 Ввод'!$D$194="",'У6 Ввод'!$E$194="",'У6 Ввод'!$D$194&gt;$B20),0,MAX(0,MIN(1,'У6 Ввод'!$E$194-NETWORKDAYS('У6 Ввод'!$D$194,$B20)+1))/Настройки!$E$12*100)</f>
        <v>0</v>
      </c>
      <c r="GH20" s="67" t="n">
        <f aca="false">IF(OR($D20=1,MONTH($B20)&lt;&gt;MONTH(StartDate),'У6 Ввод'!$D$195="",'У6 Ввод'!$E$195="",'У6 Ввод'!$D$195&gt;$B20),0,MAX(0,MIN(1,'У6 Ввод'!$E$195-NETWORKDAYS('У6 Ввод'!$D$195,$B20)+1))/Настройки!$E$12*100)</f>
        <v>0</v>
      </c>
      <c r="GI20" s="67" t="n">
        <f aca="false">IF(OR($D20=1,MONTH($B20)&lt;&gt;MONTH(StartDate),'У6 Ввод'!$D$196="",'У6 Ввод'!$E$196="",'У6 Ввод'!$D$196&gt;$B20),0,MAX(0,MIN(1,'У6 Ввод'!$E$196-NETWORKDAYS('У6 Ввод'!$D$196,$B20)+1))/Настройки!$E$12*100)</f>
        <v>0</v>
      </c>
      <c r="GJ20" s="67" t="n">
        <f aca="false">IF(OR($D20=1,MONTH($B20)&lt;&gt;MONTH(StartDate),'У6 Ввод'!$D$197="",'У6 Ввод'!$E$197="",'У6 Ввод'!$D$197&gt;$B20),0,MAX(0,MIN(1,'У6 Ввод'!$E$197-NETWORKDAYS('У6 Ввод'!$D$197,$B20)+1))/Настройки!$E$12*100)</f>
        <v>0</v>
      </c>
      <c r="GK20" s="67" t="n">
        <f aca="false">IF(OR($D20=1,MONTH($B20)&lt;&gt;MONTH(StartDate),'У6 Ввод'!$D$198="",'У6 Ввод'!$E$198="",'У6 Ввод'!$D$198&gt;$B20),0,MAX(0,MIN(1,'У6 Ввод'!$E$198-NETWORKDAYS('У6 Ввод'!$D$198,$B20)+1))/Настройки!$E$12*100)</f>
        <v>0</v>
      </c>
      <c r="GL20" s="67" t="n">
        <f aca="false">IF(OR($D20=1,MONTH($B20)&lt;&gt;MONTH(StartDate),'У6 Ввод'!$D$199="",'У6 Ввод'!$E$199="",'У6 Ввод'!$D$199&gt;$B20),0,MAX(0,MIN(1,'У6 Ввод'!$E$199-NETWORKDAYS('У6 Ввод'!$D$199,$B20)+1))/Настройки!$E$12*100)</f>
        <v>0</v>
      </c>
      <c r="GM20" s="67" t="n">
        <f aca="false">IF(OR($D20=1,MONTH($B20)&lt;&gt;MONTH(StartDate),'У6 Ввод'!$D$200="",'У6 Ввод'!$E$200="",'У6 Ввод'!$D$200&gt;$B20),0,MAX(0,MIN(1,'У6 Ввод'!$E$200-NETWORKDAYS('У6 Ввод'!$D$200,$B20)+1))/Настройки!$E$12*100)</f>
        <v>0</v>
      </c>
      <c r="GN20" s="67" t="n">
        <f aca="false">IF(OR($D20=1,MONTH($B20)&lt;&gt;MONTH(StartDate),'У6 Ввод'!$D$201="",'У6 Ввод'!$E$201="",'У6 Ввод'!$D$201&gt;$B20),0,MAX(0,MIN(1,'У6 Ввод'!$E$201-NETWORKDAYS('У6 Ввод'!$D$201,$B20)+1))/Настройки!$E$12*100)</f>
        <v>0</v>
      </c>
      <c r="GO20" s="67" t="n">
        <f aca="false">IF(OR($D20=1,MONTH($B20)&lt;&gt;MONTH(StartDate),'У6 Ввод'!$D$202="",'У6 Ввод'!$E$202="",'У6 Ввод'!$D$202&gt;$B20),0,MAX(0,MIN(1,'У6 Ввод'!$E$202-NETWORKDAYS('У6 Ввод'!$D$202,$B20)+1))/Настройки!$E$12*100)</f>
        <v>0</v>
      </c>
      <c r="GP20" s="67" t="n">
        <f aca="false">IF(OR($D20=1,MONTH($B20)&lt;&gt;MONTH(StartDate),'У6 Ввод'!$D$203="",'У6 Ввод'!$E$203="",'У6 Ввод'!$D$203&gt;$B20),0,MAX(0,MIN(1,'У6 Ввод'!$E$203-NETWORKDAYS('У6 Ввод'!$D$203,$B20)+1))/Настройки!$E$12*100)</f>
        <v>0</v>
      </c>
      <c r="GQ20" s="67" t="n">
        <f aca="false">IF(OR($D20=1,MONTH($B20)&lt;&gt;MONTH(StartDate),'У6 Ввод'!$D$204="",'У6 Ввод'!$E$204="",'У6 Ввод'!$D$204&gt;$B20),0,MAX(0,MIN(1,'У6 Ввод'!$E$204-NETWORKDAYS('У6 Ввод'!$D$204,$B20)+1))/Настройки!$E$12*100)</f>
        <v>0</v>
      </c>
      <c r="GR20" s="67" t="n">
        <f aca="false">IF(OR($D20=1,MONTH($B20)&lt;&gt;MONTH(StartDate),'У6 Ввод'!$D$205="",'У6 Ввод'!$E$205="",'У6 Ввод'!$D$205&gt;$B20),0,MAX(0,MIN(1,'У6 Ввод'!$E$205-NETWORKDAYS('У6 Ввод'!$D$205,$B20)+1))/Настройки!$E$12*100)</f>
        <v>0</v>
      </c>
      <c r="GS20" s="67" t="n">
        <f aca="false">IF(OR($D20=1,MONTH($B20)&lt;&gt;MONTH(StartDate),'У6 Ввод'!$D$206="",'У6 Ввод'!$E$206="",'У6 Ввод'!$D$206&gt;$B20),0,MAX(0,MIN(1,'У6 Ввод'!$E$206-NETWORKDAYS('У6 Ввод'!$D$206,$B20)+1))/Настройки!$E$12*100)</f>
        <v>0</v>
      </c>
      <c r="GT20" s="67" t="n">
        <f aca="false">IF(OR($D20=1,MONTH($B20)&lt;&gt;MONTH(StartDate),'У6 Ввод'!$D$207="",'У6 Ввод'!$E$207="",'У6 Ввод'!$D$207&gt;$B20),0,MAX(0,MIN(1,'У6 Ввод'!$E$207-NETWORKDAYS('У6 Ввод'!$D$207,$B20)+1))/Настройки!$E$12*100)</f>
        <v>0</v>
      </c>
      <c r="GU20" s="67" t="n">
        <f aca="false">IF(OR($D20=1,MONTH($B20)&lt;&gt;MONTH(StartDate),'У6 Ввод'!$D$208="",'У6 Ввод'!$E$208="",'У6 Ввод'!$D$208&gt;$B20),0,MAX(0,MIN(1,'У6 Ввод'!$E$208-NETWORKDAYS('У6 Ввод'!$D$208,$B20)+1))/Настройки!$E$12*100)</f>
        <v>0</v>
      </c>
      <c r="GV20" s="67" t="n">
        <f aca="false">IF(OR($D20=1,MONTH($B20)&lt;&gt;MONTH(StartDate),'У6 Ввод'!$D$209="",'У6 Ввод'!$E$209="",'У6 Ввод'!$D$209&gt;$B20),0,MAX(0,MIN(1,'У6 Ввод'!$E$209-NETWORKDAYS('У6 Ввод'!$D$209,$B20)+1))/Настройки!$E$12*100)</f>
        <v>0</v>
      </c>
      <c r="GW20" s="67" t="n">
        <f aca="false">IF(OR($D20=1,MONTH($B20)&lt;&gt;MONTH(StartDate),'У6 Ввод'!$D$210="",'У6 Ввод'!$E$210="",'У6 Ввод'!$D$210&gt;$B20),0,MAX(0,MIN(1,'У6 Ввод'!$E$210-NETWORKDAYS('У6 Ввод'!$D$210,$B20)+1))/Настройки!$E$12*100)</f>
        <v>0</v>
      </c>
      <c r="GX20" s="67" t="n">
        <f aca="false">IF(OR($D20=1,MONTH($B20)&lt;&gt;MONTH(StartDate),'У6 Ввод'!$D$211="",'У6 Ввод'!$E$211="",'У6 Ввод'!$D$211&gt;$B20),0,MAX(0,MIN(1,'У6 Ввод'!$E$211-NETWORKDAYS('У6 Ввод'!$D$211,$B20)+1))/Настройки!$E$12*100)</f>
        <v>0</v>
      </c>
      <c r="GY20" s="67" t="n">
        <f aca="false">IF(OR($D20=1,MONTH($B20)&lt;&gt;MONTH(StartDate),'У6 Ввод'!$D$212="",'У6 Ввод'!$E$212="",'У6 Ввод'!$D$212&gt;$B20),0,MAX(0,MIN(1,'У6 Ввод'!$E$212-NETWORKDAYS('У6 Ввод'!$D$212,$B20)+1))/Настройки!$E$12*100)</f>
        <v>0</v>
      </c>
      <c r="GZ20" s="67" t="n">
        <f aca="false">IF(OR($D20=1,MONTH($B20)&lt;&gt;MONTH(StartDate),'У6 Ввод'!$D$213="",'У6 Ввод'!$E$213="",'У6 Ввод'!$D$213&gt;$B20),0,MAX(0,MIN(1,'У6 Ввод'!$E$213-NETWORKDAYS('У6 Ввод'!$D$213,$B20)+1))/Настройки!$E$12*100)</f>
        <v>0</v>
      </c>
      <c r="HA20" s="67" t="n">
        <f aca="false">IF(OR($D20=1,MONTH($B20)&lt;&gt;MONTH(StartDate),'У6 Ввод'!$D$214="",'У6 Ввод'!$E$214="",'У6 Ввод'!$D$214&gt;$B20),0,MAX(0,MIN(1,'У6 Ввод'!$E$214-NETWORKDAYS('У6 Ввод'!$D$214,$B20)+1))/Настройки!$E$12*100)</f>
        <v>0</v>
      </c>
      <c r="HB20" s="67" t="n">
        <f aca="false">IF(OR($D20=1,MONTH($B20)&lt;&gt;MONTH(StartDate),'У6 Ввод'!$D$215="",'У6 Ввод'!$E$215="",'У6 Ввод'!$D$215&gt;$B20),0,MAX(0,MIN(1,'У6 Ввод'!$E$215-NETWORKDAYS('У6 Ввод'!$D$215,$B20)+1))/Настройки!$E$12*100)</f>
        <v>0</v>
      </c>
      <c r="HC20" s="67" t="n">
        <f aca="false">IF(OR($D20=1,MONTH($B20)&lt;&gt;MONTH(StartDate),'У6 Ввод'!$D$216="",'У6 Ввод'!$E$216="",'У6 Ввод'!$D$216&gt;$B20),0,MAX(0,MIN(1,'У6 Ввод'!$E$216-NETWORKDAYS('У6 Ввод'!$D$216,$B20)+1))/Настройки!$E$12*100)</f>
        <v>0</v>
      </c>
      <c r="HD20" s="67" t="n">
        <f aca="false">IF(OR($D20=1,MONTH($B20)&lt;&gt;MONTH(StartDate),'У6 Ввод'!$D$217="",'У6 Ввод'!$E$217="",'У6 Ввод'!$D$217&gt;$B20),0,MAX(0,MIN(1,'У6 Ввод'!$E$217-NETWORKDAYS('У6 Ввод'!$D$217,$B20)+1))/Настройки!$E$12*100)</f>
        <v>0</v>
      </c>
      <c r="HE20" s="67" t="n">
        <f aca="false">IF(OR($D20=1,MONTH($B20)&lt;&gt;MONTH(StartDate),'У6 Ввод'!$D$218="",'У6 Ввод'!$E$218="",'У6 Ввод'!$D$218&gt;$B20),0,MAX(0,MIN(1,'У6 Ввод'!$E$218-NETWORKDAYS('У6 Ввод'!$D$218,$B20)+1))/Настройки!$E$12*100)</f>
        <v>0</v>
      </c>
      <c r="HF20" s="67" t="n">
        <f aca="false">IF(OR($D20=1,MONTH($B20)&lt;&gt;MONTH(StartDate),'У6 Ввод'!$D$219="",'У6 Ввод'!$E$219="",'У6 Ввод'!$D$219&gt;$B20),0,MAX(0,MIN(1,'У6 Ввод'!$E$219-NETWORKDAYS('У6 Ввод'!$D$219,$B20)+1))/Настройки!$E$12*100)</f>
        <v>0</v>
      </c>
      <c r="HG20" s="67" t="n">
        <f aca="false">IF(OR($D20=1,MONTH($B20)&lt;&gt;MONTH(StartDate),'У6 Ввод'!$D$220="",'У6 Ввод'!$E$220="",'У6 Ввод'!$D$220&gt;$B20),0,MAX(0,MIN(1,'У6 Ввод'!$E$220-NETWORKDAYS('У6 Ввод'!$D$220,$B20)+1))/Настройки!$E$12*100)</f>
        <v>0</v>
      </c>
      <c r="HH20" s="67" t="n">
        <f aca="false">IF(OR($D20=1,MONTH($B20)&lt;&gt;MONTH(StartDate),'У6 Ввод'!$D$221="",'У6 Ввод'!$E$221="",'У6 Ввод'!$D$221&gt;$B20),0,MAX(0,MIN(1,'У6 Ввод'!$E$221-NETWORKDAYS('У6 Ввод'!$D$221,$B20)+1))/Настройки!$E$12*100)</f>
        <v>0</v>
      </c>
      <c r="HI20" s="67" t="n">
        <f aca="false">IF(OR($D20=1,MONTH($B20)&lt;&gt;MONTH(StartDate),'У6 Ввод'!$D$222="",'У6 Ввод'!$E$222="",'У6 Ввод'!$D$222&gt;$B20),0,MAX(0,MIN(1,'У6 Ввод'!$E$222-NETWORKDAYS('У6 Ввод'!$D$222,$B20)+1))/Настройки!$E$12*100)</f>
        <v>0</v>
      </c>
      <c r="HJ20" s="67" t="n">
        <f aca="false">IF(OR($D20=1,MONTH($B20)&lt;&gt;MONTH(StartDate),'У6 Ввод'!$D$223="",'У6 Ввод'!$E$223="",'У6 Ввод'!$D$223&gt;$B20),0,MAX(0,MIN(1,'У6 Ввод'!$E$223-NETWORKDAYS('У6 Ввод'!$D$223,$B20)+1))/Настройки!$E$12*100)</f>
        <v>0</v>
      </c>
      <c r="HK20" s="67" t="n">
        <f aca="false">IF(OR($D20=1,MONTH($B20)&lt;&gt;MONTH(StartDate),'У6 Ввод'!$D$224="",'У6 Ввод'!$E$224="",'У6 Ввод'!$D$224&gt;$B20),0,MAX(0,MIN(1,'У6 Ввод'!$E$224-NETWORKDAYS('У6 Ввод'!$D$224,$B20)+1))/Настройки!$E$12*100)</f>
        <v>0</v>
      </c>
      <c r="HL20" s="67" t="n">
        <f aca="false">IF(OR($D20=1,MONTH($B20)&lt;&gt;MONTH(StartDate),'У6 Ввод'!$D$225="",'У6 Ввод'!$E$225="",'У6 Ввод'!$D$225&gt;$B20),0,MAX(0,MIN(1,'У6 Ввод'!$E$225-NETWORKDAYS('У6 Ввод'!$D$225,$B20)+1))/Настройки!$E$12*100)</f>
        <v>0</v>
      </c>
      <c r="HM20" s="67" t="n">
        <f aca="false">IF(OR($D20=1,MONTH($B20)&lt;&gt;MONTH(StartDate),'У6 Ввод'!$D$226="",'У6 Ввод'!$E$226="",'У6 Ввод'!$D$226&gt;$B20),0,MAX(0,MIN(1,'У6 Ввод'!$E$226-NETWORKDAYS('У6 Ввод'!$D$226,$B20)+1))/Настройки!$E$12*100)</f>
        <v>0</v>
      </c>
      <c r="HN20" s="67" t="n">
        <f aca="false">IF(OR($D20=1,MONTH($B20)&lt;&gt;MONTH(StartDate),'У6 Ввод'!$D$227="",'У6 Ввод'!$E$227="",'У6 Ввод'!$D$227&gt;$B20),0,MAX(0,MIN(1,'У6 Ввод'!$E$227-NETWORKDAYS('У6 Ввод'!$D$227,$B20)+1))/Настройки!$E$12*100)</f>
        <v>0</v>
      </c>
      <c r="HO20" s="67" t="n">
        <f aca="false">IF(OR($D20=1,MONTH($B20)&lt;&gt;MONTH(StartDate),'У6 Ввод'!$D$228="",'У6 Ввод'!$E$228="",'У6 Ввод'!$D$228&gt;$B20),0,MAX(0,MIN(1,'У6 Ввод'!$E$228-NETWORKDAYS('У6 Ввод'!$D$228,$B20)+1))/Настройки!$E$12*100)</f>
        <v>0</v>
      </c>
      <c r="HP20" s="67" t="n">
        <f aca="false">IF(OR($D20=1,MONTH($B20)&lt;&gt;MONTH(StartDate),'У6 Ввод'!$D$229="",'У6 Ввод'!$E$229="",'У6 Ввод'!$D$229&gt;$B20),0,MAX(0,MIN(1,'У6 Ввод'!$E$229-NETWORKDAYS('У6 Ввод'!$D$229,$B20)+1))/Настройки!$E$12*100)</f>
        <v>0</v>
      </c>
      <c r="HQ20" s="67" t="n">
        <f aca="false">IF(OR($D20=1,MONTH($B20)&lt;&gt;MONTH(StartDate),'У6 Ввод'!$D$230="",'У6 Ввод'!$E$230="",'У6 Ввод'!$D$230&gt;$B20),0,MAX(0,MIN(1,'У6 Ввод'!$E$230-NETWORKDAYS('У6 Ввод'!$D$230,$B20)+1))/Настройки!$E$12*100)</f>
        <v>0</v>
      </c>
      <c r="HR20" s="67" t="n">
        <f aca="false">IF(OR($D20=1,MONTH($B20)&lt;&gt;MONTH(StartDate),'У6 Ввод'!$D$231="",'У6 Ввод'!$E$231="",'У6 Ввод'!$D$231&gt;$B20),0,MAX(0,MIN(1,'У6 Ввод'!$E$231-NETWORKDAYS('У6 Ввод'!$D$231,$B20)+1))/Настройки!$E$12*100)</f>
        <v>0</v>
      </c>
      <c r="HS20" s="67" t="n">
        <f aca="false">IF(OR($D20=1,MONTH($B20)&lt;&gt;MONTH(StartDate),'У6 Ввод'!$D$232="",'У6 Ввод'!$E$232="",'У6 Ввод'!$D$232&gt;$B20),0,MAX(0,MIN(1,'У6 Ввод'!$E$232-NETWORKDAYS('У6 Ввод'!$D$232,$B20)+1))/Настройки!$E$12*100)</f>
        <v>0</v>
      </c>
      <c r="HT20" s="67" t="n">
        <f aca="false">IF(OR($D20=1,MONTH($B20)&lt;&gt;MONTH(StartDate),'У6 Ввод'!$D$233="",'У6 Ввод'!$E$233="",'У6 Ввод'!$D$233&gt;$B20),0,MAX(0,MIN(1,'У6 Ввод'!$E$233-NETWORKDAYS('У6 Ввод'!$D$233,$B20)+1))/Настройки!$E$12*100)</f>
        <v>0</v>
      </c>
      <c r="HU20" s="67" t="n">
        <f aca="false">IF(OR($D20=1,MONTH($B20)&lt;&gt;MONTH(StartDate),'У6 Ввод'!$D$234="",'У6 Ввод'!$E$234="",'У6 Ввод'!$D$234&gt;$B20),0,MAX(0,MIN(1,'У6 Ввод'!$E$234-NETWORKDAYS('У6 Ввод'!$D$234,$B20)+1))/Настройки!$E$12*100)</f>
        <v>0</v>
      </c>
      <c r="HV20" s="67" t="n">
        <f aca="false">IF(OR($D20=1,MONTH($B20)&lt;&gt;MONTH(StartDate),'У6 Ввод'!$D$235="",'У6 Ввод'!$E$235="",'У6 Ввод'!$D$235&gt;$B20),0,MAX(0,MIN(1,'У6 Ввод'!$E$235-NETWORKDAYS('У6 Ввод'!$D$235,$B20)+1))/Настройки!$E$12*100)</f>
        <v>0</v>
      </c>
      <c r="HW20" s="67" t="n">
        <f aca="false">IF(OR($D20=1,MONTH($B20)&lt;&gt;MONTH(StartDate),'У6 Ввод'!$D$236="",'У6 Ввод'!$E$236="",'У6 Ввод'!$D$236&gt;$B20),0,MAX(0,MIN(1,'У6 Ввод'!$E$236-NETWORKDAYS('У6 Ввод'!$D$236,$B20)+1))/Настройки!$E$12*100)</f>
        <v>0</v>
      </c>
      <c r="HX20" s="67" t="n">
        <f aca="false">IF(OR($D20=1,MONTH($B20)&lt;&gt;MONTH(StartDate),'У6 Ввод'!$D$237="",'У6 Ввод'!$E$237="",'У6 Ввод'!$D$237&gt;$B20),0,MAX(0,MIN(1,'У6 Ввод'!$E$237-NETWORKDAYS('У6 Ввод'!$D$237,$B20)+1))/Настройки!$E$12*100)</f>
        <v>0</v>
      </c>
      <c r="HY20" s="67" t="n">
        <f aca="false">IF(OR($D20=1,MONTH($B20)&lt;&gt;MONTH(StartDate),'У6 Ввод'!$D$238="",'У6 Ввод'!$E$238="",'У6 Ввод'!$D$238&gt;$B20),0,MAX(0,MIN(1,'У6 Ввод'!$E$238-NETWORKDAYS('У6 Ввод'!$D$238,$B20)+1))/Настройки!$E$12*100)</f>
        <v>0</v>
      </c>
      <c r="HZ20" s="67" t="n">
        <f aca="false">IF(OR($D20=1,MONTH($B20)&lt;&gt;MONTH(StartDate),'У6 Ввод'!$D$239="",'У6 Ввод'!$E$239="",'У6 Ввод'!$D$239&gt;$B20),0,MAX(0,MIN(1,'У6 Ввод'!$E$239-NETWORKDAYS('У6 Ввод'!$D$239,$B20)+1))/Настройки!$E$12*100)</f>
        <v>0</v>
      </c>
      <c r="IA20" s="67" t="n">
        <f aca="false">IF(OR($D20=1,MONTH($B20)&lt;&gt;MONTH(StartDate),'У6 Ввод'!$D$240="",'У6 Ввод'!$E$240="",'У6 Ввод'!$D$240&gt;$B20),0,MAX(0,MIN(1,'У6 Ввод'!$E$240-NETWORKDAYS('У6 Ввод'!$D$240,$B20)+1))/Настройки!$E$12*100)</f>
        <v>0</v>
      </c>
      <c r="IB20" s="67" t="n">
        <f aca="false">IF(OR($D20=1,MONTH($B20)&lt;&gt;MONTH(StartDate),'У6 Ввод'!$D$241="",'У6 Ввод'!$E$241="",'У6 Ввод'!$D$241&gt;$B20),0,MAX(0,MIN(1,'У6 Ввод'!$E$241-NETWORKDAYS('У6 Ввод'!$D$241,$B20)+1))/Настройки!$E$12*100)</f>
        <v>0</v>
      </c>
      <c r="IC20" s="67" t="n">
        <f aca="false">IF(OR($D20=1,MONTH($B20)&lt;&gt;MONTH(StartDate),'У6 Ввод'!$D$242="",'У6 Ввод'!$E$242="",'У6 Ввод'!$D$242&gt;$B20),0,MAX(0,MIN(1,'У6 Ввод'!$E$242-NETWORKDAYS('У6 Ввод'!$D$242,$B20)+1))/Настройки!$E$12*100)</f>
        <v>0</v>
      </c>
      <c r="ID20" s="67" t="n">
        <f aca="false">IF(OR($D20=1,MONTH($B20)&lt;&gt;MONTH(StartDate),'У6 Ввод'!$D$243="",'У6 Ввод'!$E$243="",'У6 Ввод'!$D$243&gt;$B20),0,MAX(0,MIN(1,'У6 Ввод'!$E$243-NETWORKDAYS('У6 Ввод'!$D$243,$B20)+1))/Настройки!$E$12*100)</f>
        <v>0</v>
      </c>
      <c r="IE20" s="67" t="n">
        <f aca="false">IF(OR($D20=1,MONTH($B20)&lt;&gt;MONTH(StartDate),'У6 Ввод'!$D$244="",'У6 Ввод'!$E$244="",'У6 Ввод'!$D$244&gt;$B20),0,MAX(0,MIN(1,'У6 Ввод'!$E$244-NETWORKDAYS('У6 Ввод'!$D$244,$B20)+1))/Настройки!$E$12*100)</f>
        <v>0</v>
      </c>
      <c r="IF20" s="67" t="n">
        <f aca="false">IF(OR($D20=1,MONTH($B20)&lt;&gt;MONTH(StartDate),'У6 Ввод'!$D$245="",'У6 Ввод'!$E$245="",'У6 Ввод'!$D$245&gt;$B20),0,MAX(0,MIN(1,'У6 Ввод'!$E$245-NETWORKDAYS('У6 Ввод'!$D$245,$B20)+1))/Настройки!$E$12*100)</f>
        <v>0</v>
      </c>
      <c r="IG20" s="67" t="n">
        <f aca="false">IF(OR($D20=1,MONTH($B20)&lt;&gt;MONTH(StartDate),'У6 Ввод'!$D$246="",'У6 Ввод'!$E$246="",'У6 Ввод'!$D$246&gt;$B20),0,MAX(0,MIN(1,'У6 Ввод'!$E$246-NETWORKDAYS('У6 Ввод'!$D$246,$B20)+1))/Настройки!$E$12*100)</f>
        <v>0</v>
      </c>
      <c r="IH20" s="67" t="n">
        <f aca="false">IF(OR($D20=1,MONTH($B20)&lt;&gt;MONTH(StartDate),'У6 Ввод'!$D$247="",'У6 Ввод'!$E$247="",'У6 Ввод'!$D$247&gt;$B20),0,MAX(0,MIN(1,'У6 Ввод'!$E$247-NETWORKDAYS('У6 Ввод'!$D$247,$B20)+1))/Настройки!$E$12*100)</f>
        <v>0</v>
      </c>
      <c r="II20" s="67" t="n">
        <f aca="false">IF(OR($D20=1,MONTH($B20)&lt;&gt;MONTH(StartDate),'У6 Ввод'!$D$248="",'У6 Ввод'!$E$248="",'У6 Ввод'!$D$248&gt;$B20),0,MAX(0,MIN(1,'У6 Ввод'!$E$248-NETWORKDAYS('У6 Ввод'!$D$248,$B20)+1))/Настройки!$E$12*100)</f>
        <v>0</v>
      </c>
      <c r="IJ20" s="67" t="n">
        <f aca="false">IF(OR($D20=1,MONTH($B20)&lt;&gt;MONTH(StartDate),'У6 Ввод'!$D$249="",'У6 Ввод'!$E$249="",'У6 Ввод'!$D$249&gt;$B20),0,MAX(0,MIN(1,'У6 Ввод'!$E$249-NETWORKDAYS('У6 Ввод'!$D$249,$B20)+1))/Настройки!$E$12*100)</f>
        <v>0</v>
      </c>
      <c r="IK20" s="67" t="n">
        <f aca="false">IF(OR($D20=1,MONTH($B20)&lt;&gt;MONTH(StartDate),'У6 Ввод'!$D$250="",'У6 Ввод'!$E$250="",'У6 Ввод'!$D$250&gt;$B20),0,MAX(0,MIN(1,'У6 Ввод'!$E$250-NETWORKDAYS('У6 Ввод'!$D$250,$B20)+1))/Настройки!$E$12*100)</f>
        <v>0</v>
      </c>
      <c r="IL20" s="67" t="n">
        <f aca="false">IF(OR($D20=1,MONTH($B20)&lt;&gt;MONTH(StartDate),'У6 Ввод'!$D$251="",'У6 Ввод'!$E$251="",'У6 Ввод'!$D$251&gt;$B20),0,MAX(0,MIN(1,'У6 Ввод'!$E$251-NETWORKDAYS('У6 Ввод'!$D$251,$B20)+1))/Настройки!$E$12*100)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22.2</v>
      </c>
      <c r="F21" s="49" t="n">
        <f aca="false">IF(OR(MONTH(B21)&lt;&gt;MONTH(StartDate),D21=1),"",100)</f>
        <v>100</v>
      </c>
      <c r="G21" s="67" t="n">
        <f aca="false">IF(OR($D21=1,MONTH($B21)&lt;&gt;MONTH(StartDate),'У6 Ввод'!$D$12="",'У6 Ввод'!$E$12="",'У6 Ввод'!$D$12&gt;$B21),0,MAX(0,MIN(1,'У6 Ввод'!$E$12-NETWORKDAYS('У6 Ввод'!$D$12,$B21)+1))/Настройки!$E$12*100)</f>
        <v>0</v>
      </c>
      <c r="H21" s="67" t="n">
        <f aca="false">IF(OR($D21=1,MONTH($B21)&lt;&gt;MONTH(StartDate),'У6 Ввод'!$D$13="",'У6 Ввод'!$E$13="",'У6 Ввод'!$D$13&gt;$B21),0,MAX(0,MIN(1,'У6 Ввод'!$E$13-NETWORKDAYS('У6 Ввод'!$D$13,$B21)+1))/Настройки!$E$12*100)</f>
        <v>0</v>
      </c>
      <c r="I21" s="67" t="n">
        <f aca="false">IF(OR($D21=1,MONTH($B21)&lt;&gt;MONTH(StartDate),'У6 Ввод'!$D$14="",'У6 Ввод'!$E$14="",'У6 Ввод'!$D$14&gt;$B21),0,MAX(0,MIN(1,'У6 Ввод'!$E$14-NETWORKDAYS('У6 Ввод'!$D$14,$B21)+1))/Настройки!$E$12*100)</f>
        <v>0</v>
      </c>
      <c r="J21" s="67" t="n">
        <f aca="false">IF(OR($D21=1,MONTH($B21)&lt;&gt;MONTH(StartDate),'У6 Ввод'!$D$15="",'У6 Ввод'!$E$15="",'У6 Ввод'!$D$15&gt;$B21),0,MAX(0,MIN(1,'У6 Ввод'!$E$15-NETWORKDAYS('У6 Ввод'!$D$15,$B21)+1))/Настройки!$E$12*100)</f>
        <v>0</v>
      </c>
      <c r="K21" s="67" t="n">
        <f aca="false">IF(OR($D21=1,MONTH($B21)&lt;&gt;MONTH(StartDate),'У6 Ввод'!$D$16="",'У6 Ввод'!$E$16="",'У6 Ввод'!$D$16&gt;$B21),0,MAX(0,MIN(1,'У6 Ввод'!$E$16-NETWORKDAYS('У6 Ввод'!$D$16,$B21)+1))/Настройки!$E$12*100)</f>
        <v>0</v>
      </c>
      <c r="L21" s="67" t="n">
        <f aca="false">IF(OR($D21=1,MONTH($B21)&lt;&gt;MONTH(StartDate),'У6 Ввод'!$D$17="",'У6 Ввод'!$E$17="",'У6 Ввод'!$D$17&gt;$B21),0,MAX(0,MIN(1,'У6 Ввод'!$E$17-NETWORKDAYS('У6 Ввод'!$D$17,$B21)+1))/Настройки!$E$12*100)</f>
        <v>0</v>
      </c>
      <c r="M21" s="67" t="n">
        <f aca="false">IF(OR($D21=1,MONTH($B21)&lt;&gt;MONTH(StartDate),'У6 Ввод'!$D$18="",'У6 Ввод'!$E$18="",'У6 Ввод'!$D$18&gt;$B21),0,MAX(0,MIN(1,'У6 Ввод'!$E$18-NETWORKDAYS('У6 Ввод'!$D$18,$B21)+1))/Настройки!$E$12*100)</f>
        <v>0</v>
      </c>
      <c r="N21" s="67" t="n">
        <f aca="false">IF(OR($D21=1,MONTH($B21)&lt;&gt;MONTH(StartDate),'У6 Ввод'!$D$19="",'У6 Ввод'!$E$19="",'У6 Ввод'!$D$19&gt;$B21),0,MAX(0,MIN(1,'У6 Ввод'!$E$19-NETWORKDAYS('У6 Ввод'!$D$19,$B21)+1))/Настройки!$E$12*100)</f>
        <v>0</v>
      </c>
      <c r="O21" s="67" t="n">
        <f aca="false">IF(OR($D21=1,MONTH($B21)&lt;&gt;MONTH(StartDate),'У6 Ввод'!$D$20="",'У6 Ввод'!$E$20="",'У6 Ввод'!$D$20&gt;$B21),0,MAX(0,MIN(1,'У6 Ввод'!$E$20-NETWORKDAYS('У6 Ввод'!$D$20,$B21)+1))/Настройки!$E$12*100)</f>
        <v>0</v>
      </c>
      <c r="P21" s="67" t="n">
        <f aca="false">IF(OR($D21=1,MONTH($B21)&lt;&gt;MONTH(StartDate),'У6 Ввод'!$D$21="",'У6 Ввод'!$E$21="",'У6 Ввод'!$D$21&gt;$B21),0,MAX(0,MIN(1,'У6 Ввод'!$E$21-NETWORKDAYS('У6 Ввод'!$D$21,$B21)+1))/Настройки!$E$12*100)</f>
        <v>0</v>
      </c>
      <c r="Q21" s="67" t="n">
        <f aca="false">IF(OR($D21=1,MONTH($B21)&lt;&gt;MONTH(StartDate),'У6 Ввод'!$D$22="",'У6 Ввод'!$E$22="",'У6 Ввод'!$D$22&gt;$B21),0,MAX(0,MIN(1,'У6 Ввод'!$E$22-NETWORKDAYS('У6 Ввод'!$D$22,$B21)+1))/Настройки!$E$12*100)</f>
        <v>0</v>
      </c>
      <c r="R21" s="67" t="n">
        <f aca="false">IF(OR($D21=1,MONTH($B21)&lt;&gt;MONTH(StartDate),'У6 Ввод'!$D$23="",'У6 Ввод'!$E$23="",'У6 Ввод'!$D$23&gt;$B21),0,MAX(0,MIN(1,'У6 Ввод'!$E$23-NETWORKDAYS('У6 Ввод'!$D$23,$B21)+1))/Настройки!$E$12*100)</f>
        <v>0</v>
      </c>
      <c r="S21" s="67" t="n">
        <f aca="false">IF(OR($D21=1,MONTH($B21)&lt;&gt;MONTH(StartDate),'У6 Ввод'!$D$24="",'У6 Ввод'!$E$24="",'У6 Ввод'!$D$24&gt;$B21),0,MAX(0,MIN(1,'У6 Ввод'!$E$24-NETWORKDAYS('У6 Ввод'!$D$24,$B21)+1))/Настройки!$E$12*100)</f>
        <v>0</v>
      </c>
      <c r="T21" s="67" t="n">
        <f aca="false">IF(OR($D21=1,MONTH($B21)&lt;&gt;MONTH(StartDate),'У6 Ввод'!$D$25="",'У6 Ввод'!$E$25="",'У6 Ввод'!$D$25&gt;$B21),0,MAX(0,MIN(1,'У6 Ввод'!$E$25-NETWORKDAYS('У6 Ввод'!$D$25,$B21)+1))/Настройки!$E$12*100)</f>
        <v>0</v>
      </c>
      <c r="U21" s="67" t="n">
        <f aca="false">IF(OR($D21=1,MONTH($B21)&lt;&gt;MONTH(StartDate),'У6 Ввод'!$D$26="",'У6 Ввод'!$E$26="",'У6 Ввод'!$D$26&gt;$B21),0,MAX(0,MIN(1,'У6 Ввод'!$E$26-NETWORKDAYS('У6 Ввод'!$D$26,$B21)+1))/Настройки!$E$12*100)</f>
        <v>0</v>
      </c>
      <c r="V21" s="67" t="n">
        <f aca="false">IF(OR($D21=1,MONTH($B21)&lt;&gt;MONTH(StartDate),'У6 Ввод'!$D$27="",'У6 Ввод'!$E$27="",'У6 Ввод'!$D$27&gt;$B21),0,MAX(0,MIN(1,'У6 Ввод'!$E$27-NETWORKDAYS('У6 Ввод'!$D$27,$B21)+1))/Настройки!$E$12*100)</f>
        <v>0</v>
      </c>
      <c r="W21" s="67" t="n">
        <f aca="false">IF(OR($D21=1,MONTH($B21)&lt;&gt;MONTH(StartDate),'У6 Ввод'!$D$28="",'У6 Ввод'!$E$28="",'У6 Ввод'!$D$28&gt;$B21),0,MAX(0,MIN(1,'У6 Ввод'!$E$28-NETWORKDAYS('У6 Ввод'!$D$28,$B21)+1))/Настройки!$E$12*100)</f>
        <v>22.2222222222222</v>
      </c>
      <c r="X21" s="67" t="n">
        <f aca="false">IF(OR($D21=1,MONTH($B21)&lt;&gt;MONTH(StartDate),'У6 Ввод'!$D$29="",'У6 Ввод'!$E$29="",'У6 Ввод'!$D$29&gt;$B21),0,MAX(0,MIN(1,'У6 Ввод'!$E$29-NETWORKDAYS('У6 Ввод'!$D$29,$B21)+1))/Настройки!$E$12*100)</f>
        <v>0</v>
      </c>
      <c r="Y21" s="67" t="n">
        <f aca="false">IF(OR($D21=1,MONTH($B21)&lt;&gt;MONTH(StartDate),'У6 Ввод'!$D$30="",'У6 Ввод'!$E$30="",'У6 Ввод'!$D$30&gt;$B21),0,MAX(0,MIN(1,'У6 Ввод'!$E$30-NETWORKDAYS('У6 Ввод'!$D$30,$B21)+1))/Настройки!$E$12*100)</f>
        <v>0</v>
      </c>
      <c r="Z21" s="67" t="n">
        <f aca="false">IF(OR($D21=1,MONTH($B21)&lt;&gt;MONTH(StartDate),'У6 Ввод'!$D$31="",'У6 Ввод'!$E$31="",'У6 Ввод'!$D$31&gt;$B21),0,MAX(0,MIN(1,'У6 Ввод'!$E$31-NETWORKDAYS('У6 Ввод'!$D$31,$B21)+1))/Настройки!$E$12*100)</f>
        <v>0</v>
      </c>
      <c r="AA21" s="67" t="n">
        <f aca="false">IF(OR($D21=1,MONTH($B21)&lt;&gt;MONTH(StartDate),'У6 Ввод'!$D$32="",'У6 Ввод'!$E$32="",'У6 Ввод'!$D$32&gt;$B21),0,MAX(0,MIN(1,'У6 Ввод'!$E$32-NETWORKDAYS('У6 Ввод'!$D$32,$B21)+1))/Настройки!$E$12*100)</f>
        <v>0</v>
      </c>
      <c r="AB21" s="67" t="n">
        <f aca="false">IF(OR($D21=1,MONTH($B21)&lt;&gt;MONTH(StartDate),'У6 Ввод'!$D$33="",'У6 Ввод'!$E$33="",'У6 Ввод'!$D$33&gt;$B21),0,MAX(0,MIN(1,'У6 Ввод'!$E$33-NETWORKDAYS('У6 Ввод'!$D$33,$B21)+1))/Настройки!$E$12*100)</f>
        <v>0</v>
      </c>
      <c r="AC21" s="67" t="n">
        <f aca="false">IF(OR($D21=1,MONTH($B21)&lt;&gt;MONTH(StartDate),'У6 Ввод'!$D$34="",'У6 Ввод'!$E$34="",'У6 Ввод'!$D$34&gt;$B21),0,MAX(0,MIN(1,'У6 Ввод'!$E$34-NETWORKDAYS('У6 Ввод'!$D$34,$B21)+1))/Настройки!$E$12*100)</f>
        <v>0</v>
      </c>
      <c r="AD21" s="67" t="n">
        <f aca="false">IF(OR($D21=1,MONTH($B21)&lt;&gt;MONTH(StartDate),'У6 Ввод'!$D$35="",'У6 Ввод'!$E$35="",'У6 Ввод'!$D$35&gt;$B21),0,MAX(0,MIN(1,'У6 Ввод'!$E$35-NETWORKDAYS('У6 Ввод'!$D$35,$B21)+1))/Настройки!$E$12*100)</f>
        <v>0</v>
      </c>
      <c r="AE21" s="67" t="n">
        <f aca="false">IF(OR($D21=1,MONTH($B21)&lt;&gt;MONTH(StartDate),'У6 Ввод'!$D$36="",'У6 Ввод'!$E$36="",'У6 Ввод'!$D$36&gt;$B21),0,MAX(0,MIN(1,'У6 Ввод'!$E$36-NETWORKDAYS('У6 Ввод'!$D$36,$B21)+1))/Настройки!$E$12*100)</f>
        <v>0</v>
      </c>
      <c r="AF21" s="67" t="n">
        <f aca="false">IF(OR($D21=1,MONTH($B21)&lt;&gt;MONTH(StartDate),'У6 Ввод'!$D$37="",'У6 Ввод'!$E$37="",'У6 Ввод'!$D$37&gt;$B21),0,MAX(0,MIN(1,'У6 Ввод'!$E$37-NETWORKDAYS('У6 Ввод'!$D$37,$B21)+1))/Настройки!$E$12*100)</f>
        <v>0</v>
      </c>
      <c r="AG21" s="67" t="n">
        <f aca="false">IF(OR($D21=1,MONTH($B21)&lt;&gt;MONTH(StartDate),'У6 Ввод'!$D$38="",'У6 Ввод'!$E$38="",'У6 Ввод'!$D$38&gt;$B21),0,MAX(0,MIN(1,'У6 Ввод'!$E$38-NETWORKDAYS('У6 Ввод'!$D$38,$B21)+1))/Настройки!$E$12*100)</f>
        <v>0</v>
      </c>
      <c r="AH21" s="67" t="n">
        <f aca="false">IF(OR($D21=1,MONTH($B21)&lt;&gt;MONTH(StartDate),'У6 Ввод'!$D$39="",'У6 Ввод'!$E$39="",'У6 Ввод'!$D$39&gt;$B21),0,MAX(0,MIN(1,'У6 Ввод'!$E$39-NETWORKDAYS('У6 Ввод'!$D$39,$B21)+1))/Настройки!$E$12*100)</f>
        <v>0</v>
      </c>
      <c r="AI21" s="67" t="n">
        <f aca="false">IF(OR($D21=1,MONTH($B21)&lt;&gt;MONTH(StartDate),'У6 Ввод'!$D$40="",'У6 Ввод'!$E$40="",'У6 Ввод'!$D$40&gt;$B21),0,MAX(0,MIN(1,'У6 Ввод'!$E$40-NETWORKDAYS('У6 Ввод'!$D$40,$B21)+1))/Настройки!$E$12*100)</f>
        <v>0</v>
      </c>
      <c r="AJ21" s="67" t="n">
        <f aca="false">IF(OR($D21=1,MONTH($B21)&lt;&gt;MONTH(StartDate),'У6 Ввод'!$D$41="",'У6 Ввод'!$E$41="",'У6 Ввод'!$D$41&gt;$B21),0,MAX(0,MIN(1,'У6 Ввод'!$E$41-NETWORKDAYS('У6 Ввод'!$D$41,$B21)+1))/Настройки!$E$12*100)</f>
        <v>0</v>
      </c>
      <c r="AK21" s="67" t="n">
        <f aca="false">IF(OR($D21=1,MONTH($B21)&lt;&gt;MONTH(StartDate),'У6 Ввод'!$D$42="",'У6 Ввод'!$E$42="",'У6 Ввод'!$D$42&gt;$B21),0,MAX(0,MIN(1,'У6 Ввод'!$E$42-NETWORKDAYS('У6 Ввод'!$D$42,$B21)+1))/Настройки!$E$12*100)</f>
        <v>0</v>
      </c>
      <c r="AL21" s="67" t="n">
        <f aca="false">IF(OR($D21=1,MONTH($B21)&lt;&gt;MONTH(StartDate),'У6 Ввод'!$D$43="",'У6 Ввод'!$E$43="",'У6 Ввод'!$D$43&gt;$B21),0,MAX(0,MIN(1,'У6 Ввод'!$E$43-NETWORKDAYS('У6 Ввод'!$D$43,$B21)+1))/Настройки!$E$12*100)</f>
        <v>0</v>
      </c>
      <c r="AM21" s="67" t="n">
        <f aca="false">IF(OR($D21=1,MONTH($B21)&lt;&gt;MONTH(StartDate),'У6 Ввод'!$D$44="",'У6 Ввод'!$E$44="",'У6 Ввод'!$D$44&gt;$B21),0,MAX(0,MIN(1,'У6 Ввод'!$E$44-NETWORKDAYS('У6 Ввод'!$D$44,$B21)+1))/Настройки!$E$12*100)</f>
        <v>0</v>
      </c>
      <c r="AN21" s="67" t="n">
        <f aca="false">IF(OR($D21=1,MONTH($B21)&lt;&gt;MONTH(StartDate),'У6 Ввод'!$D$45="",'У6 Ввод'!$E$45="",'У6 Ввод'!$D$45&gt;$B21),0,MAX(0,MIN(1,'У6 Ввод'!$E$45-NETWORKDAYS('У6 Ввод'!$D$45,$B21)+1))/Настройки!$E$12*100)</f>
        <v>0</v>
      </c>
      <c r="AO21" s="67" t="n">
        <f aca="false">IF(OR($D21=1,MONTH($B21)&lt;&gt;MONTH(StartDate),'У6 Ввод'!$D$46="",'У6 Ввод'!$E$46="",'У6 Ввод'!$D$46&gt;$B21),0,MAX(0,MIN(1,'У6 Ввод'!$E$46-NETWORKDAYS('У6 Ввод'!$D$46,$B21)+1))/Настройки!$E$12*100)</f>
        <v>0</v>
      </c>
      <c r="AP21" s="67" t="n">
        <f aca="false">IF(OR($D21=1,MONTH($B21)&lt;&gt;MONTH(StartDate),'У6 Ввод'!$D$47="",'У6 Ввод'!$E$47="",'У6 Ввод'!$D$47&gt;$B21),0,MAX(0,MIN(1,'У6 Ввод'!$E$47-NETWORKDAYS('У6 Ввод'!$D$47,$B21)+1))/Настройки!$E$12*100)</f>
        <v>0</v>
      </c>
      <c r="AQ21" s="67" t="n">
        <f aca="false">IF(OR($D21=1,MONTH($B21)&lt;&gt;MONTH(StartDate),'У6 Ввод'!$D$48="",'У6 Ввод'!$E$48="",'У6 Ввод'!$D$48&gt;$B21),0,MAX(0,MIN(1,'У6 Ввод'!$E$48-NETWORKDAYS('У6 Ввод'!$D$48,$B21)+1))/Настройки!$E$12*100)</f>
        <v>0</v>
      </c>
      <c r="AR21" s="67" t="n">
        <f aca="false">IF(OR($D21=1,MONTH($B21)&lt;&gt;MONTH(StartDate),'У6 Ввод'!$D$49="",'У6 Ввод'!$E$49="",'У6 Ввод'!$D$49&gt;$B21),0,MAX(0,MIN(1,'У6 Ввод'!$E$49-NETWORKDAYS('У6 Ввод'!$D$49,$B21)+1))/Настройки!$E$12*100)</f>
        <v>0</v>
      </c>
      <c r="AS21" s="67" t="n">
        <f aca="false">IF(OR($D21=1,MONTH($B21)&lt;&gt;MONTH(StartDate),'У6 Ввод'!$D$50="",'У6 Ввод'!$E$50="",'У6 Ввод'!$D$50&gt;$B21),0,MAX(0,MIN(1,'У6 Ввод'!$E$50-NETWORKDAYS('У6 Ввод'!$D$50,$B21)+1))/Настройки!$E$12*100)</f>
        <v>0</v>
      </c>
      <c r="AT21" s="67" t="n">
        <f aca="false">IF(OR($D21=1,MONTH($B21)&lt;&gt;MONTH(StartDate),'У6 Ввод'!$D$51="",'У6 Ввод'!$E$51="",'У6 Ввод'!$D$51&gt;$B21),0,MAX(0,MIN(1,'У6 Ввод'!$E$51-NETWORKDAYS('У6 Ввод'!$D$51,$B21)+1))/Настройки!$E$12*100)</f>
        <v>0</v>
      </c>
      <c r="AU21" s="67" t="n">
        <f aca="false">IF(OR($D21=1,MONTH($B21)&lt;&gt;MONTH(StartDate),'У6 Ввод'!$D$52="",'У6 Ввод'!$E$52="",'У6 Ввод'!$D$52&gt;$B21),0,MAX(0,MIN(1,'У6 Ввод'!$E$52-NETWORKDAYS('У6 Ввод'!$D$52,$B21)+1))/Настройки!$E$12*100)</f>
        <v>0</v>
      </c>
      <c r="AV21" s="67" t="n">
        <f aca="false">IF(OR($D21=1,MONTH($B21)&lt;&gt;MONTH(StartDate),'У6 Ввод'!$D$53="",'У6 Ввод'!$E$53="",'У6 Ввод'!$D$53&gt;$B21),0,MAX(0,MIN(1,'У6 Ввод'!$E$53-NETWORKDAYS('У6 Ввод'!$D$53,$B21)+1))/Настройки!$E$12*100)</f>
        <v>0</v>
      </c>
      <c r="AW21" s="67" t="n">
        <f aca="false">IF(OR($D21=1,MONTH($B21)&lt;&gt;MONTH(StartDate),'У6 Ввод'!$D$54="",'У6 Ввод'!$E$54="",'У6 Ввод'!$D$54&gt;$B21),0,MAX(0,MIN(1,'У6 Ввод'!$E$54-NETWORKDAYS('У6 Ввод'!$D$54,$B21)+1))/Настройки!$E$12*100)</f>
        <v>0</v>
      </c>
      <c r="AX21" s="67" t="n">
        <f aca="false">IF(OR($D21=1,MONTH($B21)&lt;&gt;MONTH(StartDate),'У6 Ввод'!$D$55="",'У6 Ввод'!$E$55="",'У6 Ввод'!$D$55&gt;$B21),0,MAX(0,MIN(1,'У6 Ввод'!$E$55-NETWORKDAYS('У6 Ввод'!$D$55,$B21)+1))/Настройки!$E$12*100)</f>
        <v>0</v>
      </c>
      <c r="AY21" s="67" t="n">
        <f aca="false">IF(OR($D21=1,MONTH($B21)&lt;&gt;MONTH(StartDate),'У6 Ввод'!$D$56="",'У6 Ввод'!$E$56="",'У6 Ввод'!$D$56&gt;$B21),0,MAX(0,MIN(1,'У6 Ввод'!$E$56-NETWORKDAYS('У6 Ввод'!$D$56,$B21)+1))/Настройки!$E$12*100)</f>
        <v>0</v>
      </c>
      <c r="AZ21" s="67" t="n">
        <f aca="false">IF(OR($D21=1,MONTH($B21)&lt;&gt;MONTH(StartDate),'У6 Ввод'!$D$57="",'У6 Ввод'!$E$57="",'У6 Ввод'!$D$57&gt;$B21),0,MAX(0,MIN(1,'У6 Ввод'!$E$57-NETWORKDAYS('У6 Ввод'!$D$57,$B21)+1))/Настройки!$E$12*100)</f>
        <v>0</v>
      </c>
      <c r="BA21" s="67" t="n">
        <f aca="false">IF(OR($D21=1,MONTH($B21)&lt;&gt;MONTH(StartDate),'У6 Ввод'!$D$58="",'У6 Ввод'!$E$58="",'У6 Ввод'!$D$58&gt;$B21),0,MAX(0,MIN(1,'У6 Ввод'!$E$58-NETWORKDAYS('У6 Ввод'!$D$58,$B21)+1))/Настройки!$E$12*100)</f>
        <v>0</v>
      </c>
      <c r="BB21" s="67" t="n">
        <f aca="false">IF(OR($D21=1,MONTH($B21)&lt;&gt;MONTH(StartDate),'У6 Ввод'!$D$59="",'У6 Ввод'!$E$59="",'У6 Ввод'!$D$59&gt;$B21),0,MAX(0,MIN(1,'У6 Ввод'!$E$59-NETWORKDAYS('У6 Ввод'!$D$59,$B21)+1))/Настройки!$E$12*100)</f>
        <v>0</v>
      </c>
      <c r="BC21" s="67" t="n">
        <f aca="false">IF(OR($D21=1,MONTH($B21)&lt;&gt;MONTH(StartDate),'У6 Ввод'!$D$60="",'У6 Ввод'!$E$60="",'У6 Ввод'!$D$60&gt;$B21),0,MAX(0,MIN(1,'У6 Ввод'!$E$60-NETWORKDAYS('У6 Ввод'!$D$60,$B21)+1))/Настройки!$E$12*100)</f>
        <v>0</v>
      </c>
      <c r="BD21" s="67" t="n">
        <f aca="false">IF(OR($D21=1,MONTH($B21)&lt;&gt;MONTH(StartDate),'У6 Ввод'!$D$61="",'У6 Ввод'!$E$61="",'У6 Ввод'!$D$61&gt;$B21),0,MAX(0,MIN(1,'У6 Ввод'!$E$61-NETWORKDAYS('У6 Ввод'!$D$61,$B21)+1))/Настройки!$E$12*100)</f>
        <v>0</v>
      </c>
      <c r="BE21" s="67" t="n">
        <f aca="false">IF(OR($D21=1,MONTH($B21)&lt;&gt;MONTH(StartDate),'У6 Ввод'!$D$62="",'У6 Ввод'!$E$62="",'У6 Ввод'!$D$62&gt;$B21),0,MAX(0,MIN(1,'У6 Ввод'!$E$62-NETWORKDAYS('У6 Ввод'!$D$62,$B21)+1))/Настройки!$E$12*100)</f>
        <v>0</v>
      </c>
      <c r="BF21" s="67" t="n">
        <f aca="false">IF(OR($D21=1,MONTH($B21)&lt;&gt;MONTH(StartDate),'У6 Ввод'!$D$63="",'У6 Ввод'!$E$63="",'У6 Ввод'!$D$63&gt;$B21),0,MAX(0,MIN(1,'У6 Ввод'!$E$63-NETWORKDAYS('У6 Ввод'!$D$63,$B21)+1))/Настройки!$E$12*100)</f>
        <v>0</v>
      </c>
      <c r="BG21" s="67" t="n">
        <f aca="false">IF(OR($D21=1,MONTH($B21)&lt;&gt;MONTH(StartDate),'У6 Ввод'!$D$64="",'У6 Ввод'!$E$64="",'У6 Ввод'!$D$64&gt;$B21),0,MAX(0,MIN(1,'У6 Ввод'!$E$64-NETWORKDAYS('У6 Ввод'!$D$64,$B21)+1))/Настройки!$E$12*100)</f>
        <v>0</v>
      </c>
      <c r="BH21" s="67" t="n">
        <f aca="false">IF(OR($D21=1,MONTH($B21)&lt;&gt;MONTH(StartDate),'У6 Ввод'!$D$65="",'У6 Ввод'!$E$65="",'У6 Ввод'!$D$65&gt;$B21),0,MAX(0,MIN(1,'У6 Ввод'!$E$65-NETWORKDAYS('У6 Ввод'!$D$65,$B21)+1))/Настройки!$E$12*100)</f>
        <v>0</v>
      </c>
      <c r="BI21" s="67" t="n">
        <f aca="false">IF(OR($D21=1,MONTH($B21)&lt;&gt;MONTH(StartDate),'У6 Ввод'!$D$66="",'У6 Ввод'!$E$66="",'У6 Ввод'!$D$66&gt;$B21),0,MAX(0,MIN(1,'У6 Ввод'!$E$66-NETWORKDAYS('У6 Ввод'!$D$66,$B21)+1))/Настройки!$E$12*100)</f>
        <v>0</v>
      </c>
      <c r="BJ21" s="67" t="n">
        <f aca="false">IF(OR($D21=1,MONTH($B21)&lt;&gt;MONTH(StartDate),'У6 Ввод'!$D$67="",'У6 Ввод'!$E$67="",'У6 Ввод'!$D$67&gt;$B21),0,MAX(0,MIN(1,'У6 Ввод'!$E$67-NETWORKDAYS('У6 Ввод'!$D$67,$B21)+1))/Настройки!$E$12*100)</f>
        <v>0</v>
      </c>
      <c r="BK21" s="67" t="n">
        <f aca="false">IF(OR($D21=1,MONTH($B21)&lt;&gt;MONTH(StartDate),'У6 Ввод'!$D$68="",'У6 Ввод'!$E$68="",'У6 Ввод'!$D$68&gt;$B21),0,MAX(0,MIN(1,'У6 Ввод'!$E$68-NETWORKDAYS('У6 Ввод'!$D$68,$B21)+1))/Настройки!$E$12*100)</f>
        <v>0</v>
      </c>
      <c r="BL21" s="67" t="n">
        <f aca="false">IF(OR($D21=1,MONTH($B21)&lt;&gt;MONTH(StartDate),'У6 Ввод'!$D$69="",'У6 Ввод'!$E$69="",'У6 Ввод'!$D$69&gt;$B21),0,MAX(0,MIN(1,'У6 Ввод'!$E$69-NETWORKDAYS('У6 Ввод'!$D$69,$B21)+1))/Настройки!$E$12*100)</f>
        <v>0</v>
      </c>
      <c r="BM21" s="67" t="n">
        <f aca="false">IF(OR($D21=1,MONTH($B21)&lt;&gt;MONTH(StartDate),'У6 Ввод'!$D$70="",'У6 Ввод'!$E$70="",'У6 Ввод'!$D$70&gt;$B21),0,MAX(0,MIN(1,'У6 Ввод'!$E$70-NETWORKDAYS('У6 Ввод'!$D$70,$B21)+1))/Настройки!$E$12*100)</f>
        <v>0</v>
      </c>
      <c r="BN21" s="67" t="n">
        <f aca="false">IF(OR($D21=1,MONTH($B21)&lt;&gt;MONTH(StartDate),'У6 Ввод'!$D$71="",'У6 Ввод'!$E$71="",'У6 Ввод'!$D$71&gt;$B21),0,MAX(0,MIN(1,'У6 Ввод'!$E$71-NETWORKDAYS('У6 Ввод'!$D$71,$B21)+1))/Настройки!$E$12*100)</f>
        <v>0</v>
      </c>
      <c r="BO21" s="67" t="n">
        <f aca="false">IF(OR($D21=1,MONTH($B21)&lt;&gt;MONTH(StartDate),'У6 Ввод'!$D$72="",'У6 Ввод'!$E$72="",'У6 Ввод'!$D$72&gt;$B21),0,MAX(0,MIN(1,'У6 Ввод'!$E$72-NETWORKDAYS('У6 Ввод'!$D$72,$B21)+1))/Настройки!$E$12*100)</f>
        <v>0</v>
      </c>
      <c r="BP21" s="67" t="n">
        <f aca="false">IF(OR($D21=1,MONTH($B21)&lt;&gt;MONTH(StartDate),'У6 Ввод'!$D$73="",'У6 Ввод'!$E$73="",'У6 Ввод'!$D$73&gt;$B21),0,MAX(0,MIN(1,'У6 Ввод'!$E$73-NETWORKDAYS('У6 Ввод'!$D$73,$B21)+1))/Настройки!$E$12*100)</f>
        <v>0</v>
      </c>
      <c r="BQ21" s="67" t="n">
        <f aca="false">IF(OR($D21=1,MONTH($B21)&lt;&gt;MONTH(StartDate),'У6 Ввод'!$D$74="",'У6 Ввод'!$E$74="",'У6 Ввод'!$D$74&gt;$B21),0,MAX(0,MIN(1,'У6 Ввод'!$E$74-NETWORKDAYS('У6 Ввод'!$D$74,$B21)+1))/Настройки!$E$12*100)</f>
        <v>0</v>
      </c>
      <c r="BR21" s="67" t="n">
        <f aca="false">IF(OR($D21=1,MONTH($B21)&lt;&gt;MONTH(StartDate),'У6 Ввод'!$D$75="",'У6 Ввод'!$E$75="",'У6 Ввод'!$D$75&gt;$B21),0,MAX(0,MIN(1,'У6 Ввод'!$E$75-NETWORKDAYS('У6 Ввод'!$D$75,$B21)+1))/Настройки!$E$12*100)</f>
        <v>0</v>
      </c>
      <c r="BS21" s="67" t="n">
        <f aca="false">IF(OR($D21=1,MONTH($B21)&lt;&gt;MONTH(StartDate),'У6 Ввод'!$D$76="",'У6 Ввод'!$E$76="",'У6 Ввод'!$D$76&gt;$B21),0,MAX(0,MIN(1,'У6 Ввод'!$E$76-NETWORKDAYS('У6 Ввод'!$D$76,$B21)+1))/Настройки!$E$12*100)</f>
        <v>0</v>
      </c>
      <c r="BT21" s="67" t="n">
        <f aca="false">IF(OR($D21=1,MONTH($B21)&lt;&gt;MONTH(StartDate),'У6 Ввод'!$D$77="",'У6 Ввод'!$E$77="",'У6 Ввод'!$D$77&gt;$B21),0,MAX(0,MIN(1,'У6 Ввод'!$E$77-NETWORKDAYS('У6 Ввод'!$D$77,$B21)+1))/Настройки!$E$12*100)</f>
        <v>0</v>
      </c>
      <c r="BU21" s="67" t="n">
        <f aca="false">IF(OR($D21=1,MONTH($B21)&lt;&gt;MONTH(StartDate),'У6 Ввод'!$D$78="",'У6 Ввод'!$E$78="",'У6 Ввод'!$D$78&gt;$B21),0,MAX(0,MIN(1,'У6 Ввод'!$E$78-NETWORKDAYS('У6 Ввод'!$D$78,$B21)+1))/Настройки!$E$12*100)</f>
        <v>0</v>
      </c>
      <c r="BV21" s="67" t="n">
        <f aca="false">IF(OR($D21=1,MONTH($B21)&lt;&gt;MONTH(StartDate),'У6 Ввод'!$D$79="",'У6 Ввод'!$E$79="",'У6 Ввод'!$D$79&gt;$B21),0,MAX(0,MIN(1,'У6 Ввод'!$E$79-NETWORKDAYS('У6 Ввод'!$D$79,$B21)+1))/Настройки!$E$12*100)</f>
        <v>0</v>
      </c>
      <c r="BW21" s="67" t="n">
        <f aca="false">IF(OR($D21=1,MONTH($B21)&lt;&gt;MONTH(StartDate),'У6 Ввод'!$D$80="",'У6 Ввод'!$E$80="",'У6 Ввод'!$D$80&gt;$B21),0,MAX(0,MIN(1,'У6 Ввод'!$E$80-NETWORKDAYS('У6 Ввод'!$D$80,$B21)+1))/Настройки!$E$12*100)</f>
        <v>0</v>
      </c>
      <c r="BX21" s="67" t="n">
        <f aca="false">IF(OR($D21=1,MONTH($B21)&lt;&gt;MONTH(StartDate),'У6 Ввод'!$D$81="",'У6 Ввод'!$E$81="",'У6 Ввод'!$D$81&gt;$B21),0,MAX(0,MIN(1,'У6 Ввод'!$E$81-NETWORKDAYS('У6 Ввод'!$D$81,$B21)+1))/Настройки!$E$12*100)</f>
        <v>0</v>
      </c>
      <c r="BY21" s="67" t="n">
        <f aca="false">IF(OR($D21=1,MONTH($B21)&lt;&gt;MONTH(StartDate),'У6 Ввод'!$D$82="",'У6 Ввод'!$E$82="",'У6 Ввод'!$D$82&gt;$B21),0,MAX(0,MIN(1,'У6 Ввод'!$E$82-NETWORKDAYS('У6 Ввод'!$D$82,$B21)+1))/Настройки!$E$12*100)</f>
        <v>0</v>
      </c>
      <c r="BZ21" s="67" t="n">
        <f aca="false">IF(OR($D21=1,MONTH($B21)&lt;&gt;MONTH(StartDate),'У6 Ввод'!$D$83="",'У6 Ввод'!$E$83="",'У6 Ввод'!$D$83&gt;$B21),0,MAX(0,MIN(1,'У6 Ввод'!$E$83-NETWORKDAYS('У6 Ввод'!$D$83,$B21)+1))/Настройки!$E$12*100)</f>
        <v>0</v>
      </c>
      <c r="CA21" s="67" t="n">
        <f aca="false">IF(OR($D21=1,MONTH($B21)&lt;&gt;MONTH(StartDate),'У6 Ввод'!$D$84="",'У6 Ввод'!$E$84="",'У6 Ввод'!$D$84&gt;$B21),0,MAX(0,MIN(1,'У6 Ввод'!$E$84-NETWORKDAYS('У6 Ввод'!$D$84,$B21)+1))/Настройки!$E$12*100)</f>
        <v>0</v>
      </c>
      <c r="CB21" s="67" t="n">
        <f aca="false">IF(OR($D21=1,MONTH($B21)&lt;&gt;MONTH(StartDate),'У6 Ввод'!$D$85="",'У6 Ввод'!$E$85="",'У6 Ввод'!$D$85&gt;$B21),0,MAX(0,MIN(1,'У6 Ввод'!$E$85-NETWORKDAYS('У6 Ввод'!$D$85,$B21)+1))/Настройки!$E$12*100)</f>
        <v>0</v>
      </c>
      <c r="CC21" s="67" t="n">
        <f aca="false">IF(OR($D21=1,MONTH($B21)&lt;&gt;MONTH(StartDate),'У6 Ввод'!$D$86="",'У6 Ввод'!$E$86="",'У6 Ввод'!$D$86&gt;$B21),0,MAX(0,MIN(1,'У6 Ввод'!$E$86-NETWORKDAYS('У6 Ввод'!$D$86,$B21)+1))/Настройки!$E$12*100)</f>
        <v>0</v>
      </c>
      <c r="CD21" s="67" t="n">
        <f aca="false">IF(OR($D21=1,MONTH($B21)&lt;&gt;MONTH(StartDate),'У6 Ввод'!$D$87="",'У6 Ввод'!$E$87="",'У6 Ввод'!$D$87&gt;$B21),0,MAX(0,MIN(1,'У6 Ввод'!$E$87-NETWORKDAYS('У6 Ввод'!$D$87,$B21)+1))/Настройки!$E$12*100)</f>
        <v>0</v>
      </c>
      <c r="CE21" s="67" t="n">
        <f aca="false">IF(OR($D21=1,MONTH($B21)&lt;&gt;MONTH(StartDate),'У6 Ввод'!$D$88="",'У6 Ввод'!$E$88="",'У6 Ввод'!$D$88&gt;$B21),0,MAX(0,MIN(1,'У6 Ввод'!$E$88-NETWORKDAYS('У6 Ввод'!$D$88,$B21)+1))/Настройки!$E$12*100)</f>
        <v>0</v>
      </c>
      <c r="CF21" s="67" t="n">
        <f aca="false">IF(OR($D21=1,MONTH($B21)&lt;&gt;MONTH(StartDate),'У6 Ввод'!$D$89="",'У6 Ввод'!$E$89="",'У6 Ввод'!$D$89&gt;$B21),0,MAX(0,MIN(1,'У6 Ввод'!$E$89-NETWORKDAYS('У6 Ввод'!$D$89,$B21)+1))/Настройки!$E$12*100)</f>
        <v>0</v>
      </c>
      <c r="CG21" s="67" t="n">
        <f aca="false">IF(OR($D21=1,MONTH($B21)&lt;&gt;MONTH(StartDate),'У6 Ввод'!$D$90="",'У6 Ввод'!$E$90="",'У6 Ввод'!$D$90&gt;$B21),0,MAX(0,MIN(1,'У6 Ввод'!$E$90-NETWORKDAYS('У6 Ввод'!$D$90,$B21)+1))/Настройки!$E$12*100)</f>
        <v>0</v>
      </c>
      <c r="CH21" s="67" t="n">
        <f aca="false">IF(OR($D21=1,MONTH($B21)&lt;&gt;MONTH(StartDate),'У6 Ввод'!$D$91="",'У6 Ввод'!$E$91="",'У6 Ввод'!$D$91&gt;$B21),0,MAX(0,MIN(1,'У6 Ввод'!$E$91-NETWORKDAYS('У6 Ввод'!$D$91,$B21)+1))/Настройки!$E$12*100)</f>
        <v>0</v>
      </c>
      <c r="CI21" s="67" t="n">
        <f aca="false">IF(OR($D21=1,MONTH($B21)&lt;&gt;MONTH(StartDate),'У6 Ввод'!$D$92="",'У6 Ввод'!$E$92="",'У6 Ввод'!$D$92&gt;$B21),0,MAX(0,MIN(1,'У6 Ввод'!$E$92-NETWORKDAYS('У6 Ввод'!$D$92,$B21)+1))/Настройки!$E$12*100)</f>
        <v>0</v>
      </c>
      <c r="CJ21" s="67" t="n">
        <f aca="false">IF(OR($D21=1,MONTH($B21)&lt;&gt;MONTH(StartDate),'У6 Ввод'!$D$93="",'У6 Ввод'!$E$93="",'У6 Ввод'!$D$93&gt;$B21),0,MAX(0,MIN(1,'У6 Ввод'!$E$93-NETWORKDAYS('У6 Ввод'!$D$93,$B21)+1))/Настройки!$E$12*100)</f>
        <v>0</v>
      </c>
      <c r="CK21" s="67" t="n">
        <f aca="false">IF(OR($D21=1,MONTH($B21)&lt;&gt;MONTH(StartDate),'У6 Ввод'!$D$94="",'У6 Ввод'!$E$94="",'У6 Ввод'!$D$94&gt;$B21),0,MAX(0,MIN(1,'У6 Ввод'!$E$94-NETWORKDAYS('У6 Ввод'!$D$94,$B21)+1))/Настройки!$E$12*100)</f>
        <v>0</v>
      </c>
      <c r="CL21" s="67" t="n">
        <f aca="false">IF(OR($D21=1,MONTH($B21)&lt;&gt;MONTH(StartDate),'У6 Ввод'!$D$95="",'У6 Ввод'!$E$95="",'У6 Ввод'!$D$95&gt;$B21),0,MAX(0,MIN(1,'У6 Ввод'!$E$95-NETWORKDAYS('У6 Ввод'!$D$95,$B21)+1))/Настройки!$E$12*100)</f>
        <v>0</v>
      </c>
      <c r="CM21" s="67" t="n">
        <f aca="false">IF(OR($D21=1,MONTH($B21)&lt;&gt;MONTH(StartDate),'У6 Ввод'!$D$96="",'У6 Ввод'!$E$96="",'У6 Ввод'!$D$96&gt;$B21),0,MAX(0,MIN(1,'У6 Ввод'!$E$96-NETWORKDAYS('У6 Ввод'!$D$96,$B21)+1))/Настройки!$E$12*100)</f>
        <v>0</v>
      </c>
      <c r="CN21" s="67" t="n">
        <f aca="false">IF(OR($D21=1,MONTH($B21)&lt;&gt;MONTH(StartDate),'У6 Ввод'!$D$97="",'У6 Ввод'!$E$97="",'У6 Ввод'!$D$97&gt;$B21),0,MAX(0,MIN(1,'У6 Ввод'!$E$97-NETWORKDAYS('У6 Ввод'!$D$97,$B21)+1))/Настройки!$E$12*100)</f>
        <v>0</v>
      </c>
      <c r="CO21" s="67" t="n">
        <f aca="false">IF(OR($D21=1,MONTH($B21)&lt;&gt;MONTH(StartDate),'У6 Ввод'!$D$98="",'У6 Ввод'!$E$98="",'У6 Ввод'!$D$98&gt;$B21),0,MAX(0,MIN(1,'У6 Ввод'!$E$98-NETWORKDAYS('У6 Ввод'!$D$98,$B21)+1))/Настройки!$E$12*100)</f>
        <v>0</v>
      </c>
      <c r="CP21" s="67" t="n">
        <f aca="false">IF(OR($D21=1,MONTH($B21)&lt;&gt;MONTH(StartDate),'У6 Ввод'!$D$99="",'У6 Ввод'!$E$99="",'У6 Ввод'!$D$99&gt;$B21),0,MAX(0,MIN(1,'У6 Ввод'!$E$99-NETWORKDAYS('У6 Ввод'!$D$99,$B21)+1))/Настройки!$E$12*100)</f>
        <v>0</v>
      </c>
      <c r="CQ21" s="67" t="n">
        <f aca="false">IF(OR($D21=1,MONTH($B21)&lt;&gt;MONTH(StartDate),'У6 Ввод'!$D$100="",'У6 Ввод'!$E$100="",'У6 Ввод'!$D$100&gt;$B21),0,MAX(0,MIN(1,'У6 Ввод'!$E$100-NETWORKDAYS('У6 Ввод'!$D$100,$B21)+1))/Настройки!$E$12*100)</f>
        <v>0</v>
      </c>
      <c r="CR21" s="67" t="n">
        <f aca="false">IF(OR($D21=1,MONTH($B21)&lt;&gt;MONTH(StartDate),'У6 Ввод'!$D$101="",'У6 Ввод'!$E$101="",'У6 Ввод'!$D$101&gt;$B21),0,MAX(0,MIN(1,'У6 Ввод'!$E$101-NETWORKDAYS('У6 Ввод'!$D$101,$B21)+1))/Настройки!$E$12*100)</f>
        <v>0</v>
      </c>
      <c r="CS21" s="67" t="n">
        <f aca="false">IF(OR($D21=1,MONTH($B21)&lt;&gt;MONTH(StartDate),'У6 Ввод'!$D$102="",'У6 Ввод'!$E$102="",'У6 Ввод'!$D$102&gt;$B21),0,MAX(0,MIN(1,'У6 Ввод'!$E$102-NETWORKDAYS('У6 Ввод'!$D$102,$B21)+1))/Настройки!$E$12*100)</f>
        <v>0</v>
      </c>
      <c r="CT21" s="67" t="n">
        <f aca="false">IF(OR($D21=1,MONTH($B21)&lt;&gt;MONTH(StartDate),'У6 Ввод'!$D$103="",'У6 Ввод'!$E$103="",'У6 Ввод'!$D$103&gt;$B21),0,MAX(0,MIN(1,'У6 Ввод'!$E$103-NETWORKDAYS('У6 Ввод'!$D$103,$B21)+1))/Настройки!$E$12*100)</f>
        <v>0</v>
      </c>
      <c r="CU21" s="67" t="n">
        <f aca="false">IF(OR($D21=1,MONTH($B21)&lt;&gt;MONTH(StartDate),'У6 Ввод'!$D$104="",'У6 Ввод'!$E$104="",'У6 Ввод'!$D$104&gt;$B21),0,MAX(0,MIN(1,'У6 Ввод'!$E$104-NETWORKDAYS('У6 Ввод'!$D$104,$B21)+1))/Настройки!$E$12*100)</f>
        <v>0</v>
      </c>
      <c r="CV21" s="67" t="n">
        <f aca="false">IF(OR($D21=1,MONTH($B21)&lt;&gt;MONTH(StartDate),'У6 Ввод'!$D$105="",'У6 Ввод'!$E$105="",'У6 Ввод'!$D$105&gt;$B21),0,MAX(0,MIN(1,'У6 Ввод'!$E$105-NETWORKDAYS('У6 Ввод'!$D$105,$B21)+1))/Настройки!$E$12*100)</f>
        <v>0</v>
      </c>
      <c r="CW21" s="67" t="n">
        <f aca="false">IF(OR($D21=1,MONTH($B21)&lt;&gt;MONTH(StartDate),'У6 Ввод'!$D$106="",'У6 Ввод'!$E$106="",'У6 Ввод'!$D$106&gt;$B21),0,MAX(0,MIN(1,'У6 Ввод'!$E$106-NETWORKDAYS('У6 Ввод'!$D$106,$B21)+1))/Настройки!$E$12*100)</f>
        <v>0</v>
      </c>
      <c r="CX21" s="67" t="n">
        <f aca="false">IF(OR($D21=1,MONTH($B21)&lt;&gt;MONTH(StartDate),'У6 Ввод'!$D$107="",'У6 Ввод'!$E$107="",'У6 Ввод'!$D$107&gt;$B21),0,MAX(0,MIN(1,'У6 Ввод'!$E$107-NETWORKDAYS('У6 Ввод'!$D$107,$B21)+1))/Настройки!$E$12*100)</f>
        <v>0</v>
      </c>
      <c r="CY21" s="67" t="n">
        <f aca="false">IF(OR($D21=1,MONTH($B21)&lt;&gt;MONTH(StartDate),'У6 Ввод'!$D$108="",'У6 Ввод'!$E$108="",'У6 Ввод'!$D$108&gt;$B21),0,MAX(0,MIN(1,'У6 Ввод'!$E$108-NETWORKDAYS('У6 Ввод'!$D$108,$B21)+1))/Настройки!$E$12*100)</f>
        <v>0</v>
      </c>
      <c r="CZ21" s="67" t="n">
        <f aca="false">IF(OR($D21=1,MONTH($B21)&lt;&gt;MONTH(StartDate),'У6 Ввод'!$D$109="",'У6 Ввод'!$E$109="",'У6 Ввод'!$D$109&gt;$B21),0,MAX(0,MIN(1,'У6 Ввод'!$E$109-NETWORKDAYS('У6 Ввод'!$D$109,$B21)+1))/Настройки!$E$12*100)</f>
        <v>0</v>
      </c>
      <c r="DA21" s="67" t="n">
        <f aca="false">IF(OR($D21=1,MONTH($B21)&lt;&gt;MONTH(StartDate),'У6 Ввод'!$D$110="",'У6 Ввод'!$E$110="",'У6 Ввод'!$D$110&gt;$B21),0,MAX(0,MIN(1,'У6 Ввод'!$E$110-NETWORKDAYS('У6 Ввод'!$D$110,$B21)+1))/Настройки!$E$12*100)</f>
        <v>0</v>
      </c>
      <c r="DB21" s="67" t="n">
        <f aca="false">IF(OR($D21=1,MONTH($B21)&lt;&gt;MONTH(StartDate),'У6 Ввод'!$D$111="",'У6 Ввод'!$E$111="",'У6 Ввод'!$D$111&gt;$B21),0,MAX(0,MIN(1,'У6 Ввод'!$E$111-NETWORKDAYS('У6 Ввод'!$D$111,$B21)+1))/Настройки!$E$12*100)</f>
        <v>0</v>
      </c>
      <c r="DC21" s="67" t="n">
        <f aca="false">IF(OR($D21=1,MONTH($B21)&lt;&gt;MONTH(StartDate),'У6 Ввод'!$D$112="",'У6 Ввод'!$E$112="",'У6 Ввод'!$D$112&gt;$B21),0,MAX(0,MIN(1,'У6 Ввод'!$E$112-NETWORKDAYS('У6 Ввод'!$D$112,$B21)+1))/Настройки!$E$12*100)</f>
        <v>0</v>
      </c>
      <c r="DD21" s="67" t="n">
        <f aca="false">IF(OR($D21=1,MONTH($B21)&lt;&gt;MONTH(StartDate),'У6 Ввод'!$D$113="",'У6 Ввод'!$E$113="",'У6 Ввод'!$D$113&gt;$B21),0,MAX(0,MIN(1,'У6 Ввод'!$E$113-NETWORKDAYS('У6 Ввод'!$D$113,$B21)+1))/Настройки!$E$12*100)</f>
        <v>0</v>
      </c>
      <c r="DE21" s="67" t="n">
        <f aca="false">IF(OR($D21=1,MONTH($B21)&lt;&gt;MONTH(StartDate),'У6 Ввод'!$D$114="",'У6 Ввод'!$E$114="",'У6 Ввод'!$D$114&gt;$B21),0,MAX(0,MIN(1,'У6 Ввод'!$E$114-NETWORKDAYS('У6 Ввод'!$D$114,$B21)+1))/Настройки!$E$12*100)</f>
        <v>0</v>
      </c>
      <c r="DF21" s="67" t="n">
        <f aca="false">IF(OR($D21=1,MONTH($B21)&lt;&gt;MONTH(StartDate),'У6 Ввод'!$D$115="",'У6 Ввод'!$E$115="",'У6 Ввод'!$D$115&gt;$B21),0,MAX(0,MIN(1,'У6 Ввод'!$E$115-NETWORKDAYS('У6 Ввод'!$D$115,$B21)+1))/Настройки!$E$12*100)</f>
        <v>0</v>
      </c>
      <c r="DG21" s="67" t="n">
        <f aca="false">IF(OR($D21=1,MONTH($B21)&lt;&gt;MONTH(StartDate),'У6 Ввод'!$D$116="",'У6 Ввод'!$E$116="",'У6 Ввод'!$D$116&gt;$B21),0,MAX(0,MIN(1,'У6 Ввод'!$E$116-NETWORKDAYS('У6 Ввод'!$D$116,$B21)+1))/Настройки!$E$12*100)</f>
        <v>0</v>
      </c>
      <c r="DH21" s="67" t="n">
        <f aca="false">IF(OR($D21=1,MONTH($B21)&lt;&gt;MONTH(StartDate),'У6 Ввод'!$D$117="",'У6 Ввод'!$E$117="",'У6 Ввод'!$D$117&gt;$B21),0,MAX(0,MIN(1,'У6 Ввод'!$E$117-NETWORKDAYS('У6 Ввод'!$D$117,$B21)+1))/Настройки!$E$12*100)</f>
        <v>0</v>
      </c>
      <c r="DI21" s="67" t="n">
        <f aca="false">IF(OR($D21=1,MONTH($B21)&lt;&gt;MONTH(StartDate),'У6 Ввод'!$D$118="",'У6 Ввод'!$E$118="",'У6 Ввод'!$D$118&gt;$B21),0,MAX(0,MIN(1,'У6 Ввод'!$E$118-NETWORKDAYS('У6 Ввод'!$D$118,$B21)+1))/Настройки!$E$12*100)</f>
        <v>0</v>
      </c>
      <c r="DJ21" s="67" t="n">
        <f aca="false">IF(OR($D21=1,MONTH($B21)&lt;&gt;MONTH(StartDate),'У6 Ввод'!$D$119="",'У6 Ввод'!$E$119="",'У6 Ввод'!$D$119&gt;$B21),0,MAX(0,MIN(1,'У6 Ввод'!$E$119-NETWORKDAYS('У6 Ввод'!$D$119,$B21)+1))/Настройки!$E$12*100)</f>
        <v>0</v>
      </c>
      <c r="DK21" s="67" t="n">
        <f aca="false">IF(OR($D21=1,MONTH($B21)&lt;&gt;MONTH(StartDate),'У6 Ввод'!$D$120="",'У6 Ввод'!$E$120="",'У6 Ввод'!$D$120&gt;$B21),0,MAX(0,MIN(1,'У6 Ввод'!$E$120-NETWORKDAYS('У6 Ввод'!$D$120,$B21)+1))/Настройки!$E$12*100)</f>
        <v>0</v>
      </c>
      <c r="DL21" s="67" t="n">
        <f aca="false">IF(OR($D21=1,MONTH($B21)&lt;&gt;MONTH(StartDate),'У6 Ввод'!$D$121="",'У6 Ввод'!$E$121="",'У6 Ввод'!$D$121&gt;$B21),0,MAX(0,MIN(1,'У6 Ввод'!$E$121-NETWORKDAYS('У6 Ввод'!$D$121,$B21)+1))/Настройки!$E$12*100)</f>
        <v>0</v>
      </c>
      <c r="DM21" s="67" t="n">
        <f aca="false">IF(OR($D21=1,MONTH($B21)&lt;&gt;MONTH(StartDate),'У6 Ввод'!$D$122="",'У6 Ввод'!$E$122="",'У6 Ввод'!$D$122&gt;$B21),0,MAX(0,MIN(1,'У6 Ввод'!$E$122-NETWORKDAYS('У6 Ввод'!$D$122,$B21)+1))/Настройки!$E$12*100)</f>
        <v>0</v>
      </c>
      <c r="DN21" s="67" t="n">
        <f aca="false">IF(OR($D21=1,MONTH($B21)&lt;&gt;MONTH(StartDate),'У6 Ввод'!$D$123="",'У6 Ввод'!$E$123="",'У6 Ввод'!$D$123&gt;$B21),0,MAX(0,MIN(1,'У6 Ввод'!$E$123-NETWORKDAYS('У6 Ввод'!$D$123,$B21)+1))/Настройки!$E$12*100)</f>
        <v>0</v>
      </c>
      <c r="DO21" s="67" t="n">
        <f aca="false">IF(OR($D21=1,MONTH($B21)&lt;&gt;MONTH(StartDate),'У6 Ввод'!$D$124="",'У6 Ввод'!$E$124="",'У6 Ввод'!$D$124&gt;$B21),0,MAX(0,MIN(1,'У6 Ввод'!$E$124-NETWORKDAYS('У6 Ввод'!$D$124,$B21)+1))/Настройки!$E$12*100)</f>
        <v>0</v>
      </c>
      <c r="DP21" s="67" t="n">
        <f aca="false">IF(OR($D21=1,MONTH($B21)&lt;&gt;MONTH(StartDate),'У6 Ввод'!$D$125="",'У6 Ввод'!$E$125="",'У6 Ввод'!$D$125&gt;$B21),0,MAX(0,MIN(1,'У6 Ввод'!$E$125-NETWORKDAYS('У6 Ввод'!$D$125,$B21)+1))/Настройки!$E$12*100)</f>
        <v>0</v>
      </c>
      <c r="DQ21" s="67" t="n">
        <f aca="false">IF(OR($D21=1,MONTH($B21)&lt;&gt;MONTH(StartDate),'У6 Ввод'!$D$126="",'У6 Ввод'!$E$126="",'У6 Ввод'!$D$126&gt;$B21),0,MAX(0,MIN(1,'У6 Ввод'!$E$126-NETWORKDAYS('У6 Ввод'!$D$126,$B21)+1))/Настройки!$E$12*100)</f>
        <v>0</v>
      </c>
      <c r="DR21" s="67" t="n">
        <f aca="false">IF(OR($D21=1,MONTH($B21)&lt;&gt;MONTH(StartDate),'У6 Ввод'!$D$127="",'У6 Ввод'!$E$127="",'У6 Ввод'!$D$127&gt;$B21),0,MAX(0,MIN(1,'У6 Ввод'!$E$127-NETWORKDAYS('У6 Ввод'!$D$127,$B21)+1))/Настройки!$E$12*100)</f>
        <v>0</v>
      </c>
      <c r="DS21" s="67" t="n">
        <f aca="false">IF(OR($D21=1,MONTH($B21)&lt;&gt;MONTH(StartDate),'У6 Ввод'!$D$128="",'У6 Ввод'!$E$128="",'У6 Ввод'!$D$128&gt;$B21),0,MAX(0,MIN(1,'У6 Ввод'!$E$128-NETWORKDAYS('У6 Ввод'!$D$128,$B21)+1))/Настройки!$E$12*100)</f>
        <v>0</v>
      </c>
      <c r="DT21" s="67" t="n">
        <f aca="false">IF(OR($D21=1,MONTH($B21)&lt;&gt;MONTH(StartDate),'У6 Ввод'!$D$129="",'У6 Ввод'!$E$129="",'У6 Ввод'!$D$129&gt;$B21),0,MAX(0,MIN(1,'У6 Ввод'!$E$129-NETWORKDAYS('У6 Ввод'!$D$129,$B21)+1))/Настройки!$E$12*100)</f>
        <v>0</v>
      </c>
      <c r="DU21" s="67" t="n">
        <f aca="false">IF(OR($D21=1,MONTH($B21)&lt;&gt;MONTH(StartDate),'У6 Ввод'!$D$130="",'У6 Ввод'!$E$130="",'У6 Ввод'!$D$130&gt;$B21),0,MAX(0,MIN(1,'У6 Ввод'!$E$130-NETWORKDAYS('У6 Ввод'!$D$130,$B21)+1))/Настройки!$E$12*100)</f>
        <v>0</v>
      </c>
      <c r="DV21" s="67" t="n">
        <f aca="false">IF(OR($D21=1,MONTH($B21)&lt;&gt;MONTH(StartDate),'У6 Ввод'!$D$131="",'У6 Ввод'!$E$131="",'У6 Ввод'!$D$131&gt;$B21),0,MAX(0,MIN(1,'У6 Ввод'!$E$131-NETWORKDAYS('У6 Ввод'!$D$131,$B21)+1))/Настройки!$E$12*100)</f>
        <v>0</v>
      </c>
      <c r="DW21" s="67" t="n">
        <f aca="false">IF(OR($D21=1,MONTH($B21)&lt;&gt;MONTH(StartDate),'У6 Ввод'!$D$132="",'У6 Ввод'!$E$132="",'У6 Ввод'!$D$132&gt;$B21),0,MAX(0,MIN(1,'У6 Ввод'!$E$132-NETWORKDAYS('У6 Ввод'!$D$132,$B21)+1))/Настройки!$E$12*100)</f>
        <v>0</v>
      </c>
      <c r="DX21" s="67" t="n">
        <f aca="false">IF(OR($D21=1,MONTH($B21)&lt;&gt;MONTH(StartDate),'У6 Ввод'!$D$133="",'У6 Ввод'!$E$133="",'У6 Ввод'!$D$133&gt;$B21),0,MAX(0,MIN(1,'У6 Ввод'!$E$133-NETWORKDAYS('У6 Ввод'!$D$133,$B21)+1))/Настройки!$E$12*100)</f>
        <v>0</v>
      </c>
      <c r="DY21" s="67" t="n">
        <f aca="false">IF(OR($D21=1,MONTH($B21)&lt;&gt;MONTH(StartDate),'У6 Ввод'!$D$134="",'У6 Ввод'!$E$134="",'У6 Ввод'!$D$134&gt;$B21),0,MAX(0,MIN(1,'У6 Ввод'!$E$134-NETWORKDAYS('У6 Ввод'!$D$134,$B21)+1))/Настройки!$E$12*100)</f>
        <v>0</v>
      </c>
      <c r="DZ21" s="67" t="n">
        <f aca="false">IF(OR($D21=1,MONTH($B21)&lt;&gt;MONTH(StartDate),'У6 Ввод'!$D$135="",'У6 Ввод'!$E$135="",'У6 Ввод'!$D$135&gt;$B21),0,MAX(0,MIN(1,'У6 Ввод'!$E$135-NETWORKDAYS('У6 Ввод'!$D$135,$B21)+1))/Настройки!$E$12*100)</f>
        <v>0</v>
      </c>
      <c r="EA21" s="67" t="n">
        <f aca="false">IF(OR($D21=1,MONTH($B21)&lt;&gt;MONTH(StartDate),'У6 Ввод'!$D$136="",'У6 Ввод'!$E$136="",'У6 Ввод'!$D$136&gt;$B21),0,MAX(0,MIN(1,'У6 Ввод'!$E$136-NETWORKDAYS('У6 Ввод'!$D$136,$B21)+1))/Настройки!$E$12*100)</f>
        <v>0</v>
      </c>
      <c r="EB21" s="67" t="n">
        <f aca="false">IF(OR($D21=1,MONTH($B21)&lt;&gt;MONTH(StartDate),'У6 Ввод'!$D$137="",'У6 Ввод'!$E$137="",'У6 Ввод'!$D$137&gt;$B21),0,MAX(0,MIN(1,'У6 Ввод'!$E$137-NETWORKDAYS('У6 Ввод'!$D$137,$B21)+1))/Настройки!$E$12*100)</f>
        <v>0</v>
      </c>
      <c r="EC21" s="67" t="n">
        <f aca="false">IF(OR($D21=1,MONTH($B21)&lt;&gt;MONTH(StartDate),'У6 Ввод'!$D$138="",'У6 Ввод'!$E$138="",'У6 Ввод'!$D$138&gt;$B21),0,MAX(0,MIN(1,'У6 Ввод'!$E$138-NETWORKDAYS('У6 Ввод'!$D$138,$B21)+1))/Настройки!$E$12*100)</f>
        <v>0</v>
      </c>
      <c r="ED21" s="67" t="n">
        <f aca="false">IF(OR($D21=1,MONTH($B21)&lt;&gt;MONTH(StartDate),'У6 Ввод'!$D$139="",'У6 Ввод'!$E$139="",'У6 Ввод'!$D$139&gt;$B21),0,MAX(0,MIN(1,'У6 Ввод'!$E$139-NETWORKDAYS('У6 Ввод'!$D$139,$B21)+1))/Настройки!$E$12*100)</f>
        <v>0</v>
      </c>
      <c r="EE21" s="67" t="n">
        <f aca="false">IF(OR($D21=1,MONTH($B21)&lt;&gt;MONTH(StartDate),'У6 Ввод'!$D$140="",'У6 Ввод'!$E$140="",'У6 Ввод'!$D$140&gt;$B21),0,MAX(0,MIN(1,'У6 Ввод'!$E$140-NETWORKDAYS('У6 Ввод'!$D$140,$B21)+1))/Настройки!$E$12*100)</f>
        <v>0</v>
      </c>
      <c r="EF21" s="67" t="n">
        <f aca="false">IF(OR($D21=1,MONTH($B21)&lt;&gt;MONTH(StartDate),'У6 Ввод'!$D$141="",'У6 Ввод'!$E$141="",'У6 Ввод'!$D$141&gt;$B21),0,MAX(0,MIN(1,'У6 Ввод'!$E$141-NETWORKDAYS('У6 Ввод'!$D$141,$B21)+1))/Настройки!$E$12*100)</f>
        <v>0</v>
      </c>
      <c r="EG21" s="67" t="n">
        <f aca="false">IF(OR($D21=1,MONTH($B21)&lt;&gt;MONTH(StartDate),'У6 Ввод'!$D$142="",'У6 Ввод'!$E$142="",'У6 Ввод'!$D$142&gt;$B21),0,MAX(0,MIN(1,'У6 Ввод'!$E$142-NETWORKDAYS('У6 Ввод'!$D$142,$B21)+1))/Настройки!$E$12*100)</f>
        <v>0</v>
      </c>
      <c r="EH21" s="67" t="n">
        <f aca="false">IF(OR($D21=1,MONTH($B21)&lt;&gt;MONTH(StartDate),'У6 Ввод'!$D$143="",'У6 Ввод'!$E$143="",'У6 Ввод'!$D$143&gt;$B21),0,MAX(0,MIN(1,'У6 Ввод'!$E$143-NETWORKDAYS('У6 Ввод'!$D$143,$B21)+1))/Настройки!$E$12*100)</f>
        <v>0</v>
      </c>
      <c r="EI21" s="67" t="n">
        <f aca="false">IF(OR($D21=1,MONTH($B21)&lt;&gt;MONTH(StartDate),'У6 Ввод'!$D$144="",'У6 Ввод'!$E$144="",'У6 Ввод'!$D$144&gt;$B21),0,MAX(0,MIN(1,'У6 Ввод'!$E$144-NETWORKDAYS('У6 Ввод'!$D$144,$B21)+1))/Настройки!$E$12*100)</f>
        <v>0</v>
      </c>
      <c r="EJ21" s="67" t="n">
        <f aca="false">IF(OR($D21=1,MONTH($B21)&lt;&gt;MONTH(StartDate),'У6 Ввод'!$D$145="",'У6 Ввод'!$E$145="",'У6 Ввод'!$D$145&gt;$B21),0,MAX(0,MIN(1,'У6 Ввод'!$E$145-NETWORKDAYS('У6 Ввод'!$D$145,$B21)+1))/Настройки!$E$12*100)</f>
        <v>0</v>
      </c>
      <c r="EK21" s="67" t="n">
        <f aca="false">IF(OR($D21=1,MONTH($B21)&lt;&gt;MONTH(StartDate),'У6 Ввод'!$D$146="",'У6 Ввод'!$E$146="",'У6 Ввод'!$D$146&gt;$B21),0,MAX(0,MIN(1,'У6 Ввод'!$E$146-NETWORKDAYS('У6 Ввод'!$D$146,$B21)+1))/Настройки!$E$12*100)</f>
        <v>0</v>
      </c>
      <c r="EL21" s="67" t="n">
        <f aca="false">IF(OR($D21=1,MONTH($B21)&lt;&gt;MONTH(StartDate),'У6 Ввод'!$D$147="",'У6 Ввод'!$E$147="",'У6 Ввод'!$D$147&gt;$B21),0,MAX(0,MIN(1,'У6 Ввод'!$E$147-NETWORKDAYS('У6 Ввод'!$D$147,$B21)+1))/Настройки!$E$12*100)</f>
        <v>0</v>
      </c>
      <c r="EM21" s="67" t="n">
        <f aca="false">IF(OR($D21=1,MONTH($B21)&lt;&gt;MONTH(StartDate),'У6 Ввод'!$D$148="",'У6 Ввод'!$E$148="",'У6 Ввод'!$D$148&gt;$B21),0,MAX(0,MIN(1,'У6 Ввод'!$E$148-NETWORKDAYS('У6 Ввод'!$D$148,$B21)+1))/Настройки!$E$12*100)</f>
        <v>0</v>
      </c>
      <c r="EN21" s="67" t="n">
        <f aca="false">IF(OR($D21=1,MONTH($B21)&lt;&gt;MONTH(StartDate),'У6 Ввод'!$D$149="",'У6 Ввод'!$E$149="",'У6 Ввод'!$D$149&gt;$B21),0,MAX(0,MIN(1,'У6 Ввод'!$E$149-NETWORKDAYS('У6 Ввод'!$D$149,$B21)+1))/Настройки!$E$12*100)</f>
        <v>0</v>
      </c>
      <c r="EO21" s="67" t="n">
        <f aca="false">IF(OR($D21=1,MONTH($B21)&lt;&gt;MONTH(StartDate),'У6 Ввод'!$D$150="",'У6 Ввод'!$E$150="",'У6 Ввод'!$D$150&gt;$B21),0,MAX(0,MIN(1,'У6 Ввод'!$E$150-NETWORKDAYS('У6 Ввод'!$D$150,$B21)+1))/Настройки!$E$12*100)</f>
        <v>0</v>
      </c>
      <c r="EP21" s="67" t="n">
        <f aca="false">IF(OR($D21=1,MONTH($B21)&lt;&gt;MONTH(StartDate),'У6 Ввод'!$D$151="",'У6 Ввод'!$E$151="",'У6 Ввод'!$D$151&gt;$B21),0,MAX(0,MIN(1,'У6 Ввод'!$E$151-NETWORKDAYS('У6 Ввод'!$D$151,$B21)+1))/Настройки!$E$12*100)</f>
        <v>0</v>
      </c>
      <c r="EQ21" s="67" t="n">
        <f aca="false">IF(OR($D21=1,MONTH($B21)&lt;&gt;MONTH(StartDate),'У6 Ввод'!$D$152="",'У6 Ввод'!$E$152="",'У6 Ввод'!$D$152&gt;$B21),0,MAX(0,MIN(1,'У6 Ввод'!$E$152-NETWORKDAYS('У6 Ввод'!$D$152,$B21)+1))/Настройки!$E$12*100)</f>
        <v>0</v>
      </c>
      <c r="ER21" s="67" t="n">
        <f aca="false">IF(OR($D21=1,MONTH($B21)&lt;&gt;MONTH(StartDate),'У6 Ввод'!$D$153="",'У6 Ввод'!$E$153="",'У6 Ввод'!$D$153&gt;$B21),0,MAX(0,MIN(1,'У6 Ввод'!$E$153-NETWORKDAYS('У6 Ввод'!$D$153,$B21)+1))/Настройки!$E$12*100)</f>
        <v>0</v>
      </c>
      <c r="ES21" s="67" t="n">
        <f aca="false">IF(OR($D21=1,MONTH($B21)&lt;&gt;MONTH(StartDate),'У6 Ввод'!$D$154="",'У6 Ввод'!$E$154="",'У6 Ввод'!$D$154&gt;$B21),0,MAX(0,MIN(1,'У6 Ввод'!$E$154-NETWORKDAYS('У6 Ввод'!$D$154,$B21)+1))/Настройки!$E$12*100)</f>
        <v>0</v>
      </c>
      <c r="ET21" s="67" t="n">
        <f aca="false">IF(OR($D21=1,MONTH($B21)&lt;&gt;MONTH(StartDate),'У6 Ввод'!$D$155="",'У6 Ввод'!$E$155="",'У6 Ввод'!$D$155&gt;$B21),0,MAX(0,MIN(1,'У6 Ввод'!$E$155-NETWORKDAYS('У6 Ввод'!$D$155,$B21)+1))/Настройки!$E$12*100)</f>
        <v>0</v>
      </c>
      <c r="EU21" s="67" t="n">
        <f aca="false">IF(OR($D21=1,MONTH($B21)&lt;&gt;MONTH(StartDate),'У6 Ввод'!$D$156="",'У6 Ввод'!$E$156="",'У6 Ввод'!$D$156&gt;$B21),0,MAX(0,MIN(1,'У6 Ввод'!$E$156-NETWORKDAYS('У6 Ввод'!$D$156,$B21)+1))/Настройки!$E$12*100)</f>
        <v>0</v>
      </c>
      <c r="EV21" s="67" t="n">
        <f aca="false">IF(OR($D21=1,MONTH($B21)&lt;&gt;MONTH(StartDate),'У6 Ввод'!$D$157="",'У6 Ввод'!$E$157="",'У6 Ввод'!$D$157&gt;$B21),0,MAX(0,MIN(1,'У6 Ввод'!$E$157-NETWORKDAYS('У6 Ввод'!$D$157,$B21)+1))/Настройки!$E$12*100)</f>
        <v>0</v>
      </c>
      <c r="EW21" s="67" t="n">
        <f aca="false">IF(OR($D21=1,MONTH($B21)&lt;&gt;MONTH(StartDate),'У6 Ввод'!$D$158="",'У6 Ввод'!$E$158="",'У6 Ввод'!$D$158&gt;$B21),0,MAX(0,MIN(1,'У6 Ввод'!$E$158-NETWORKDAYS('У6 Ввод'!$D$158,$B21)+1))/Настройки!$E$12*100)</f>
        <v>0</v>
      </c>
      <c r="EX21" s="67" t="n">
        <f aca="false">IF(OR($D21=1,MONTH($B21)&lt;&gt;MONTH(StartDate),'У6 Ввод'!$D$159="",'У6 Ввод'!$E$159="",'У6 Ввод'!$D$159&gt;$B21),0,MAX(0,MIN(1,'У6 Ввод'!$E$159-NETWORKDAYS('У6 Ввод'!$D$159,$B21)+1))/Настройки!$E$12*100)</f>
        <v>0</v>
      </c>
      <c r="EY21" s="67" t="n">
        <f aca="false">IF(OR($D21=1,MONTH($B21)&lt;&gt;MONTH(StartDate),'У6 Ввод'!$D$160="",'У6 Ввод'!$E$160="",'У6 Ввод'!$D$160&gt;$B21),0,MAX(0,MIN(1,'У6 Ввод'!$E$160-NETWORKDAYS('У6 Ввод'!$D$160,$B21)+1))/Настройки!$E$12*100)</f>
        <v>0</v>
      </c>
      <c r="EZ21" s="67" t="n">
        <f aca="false">IF(OR($D21=1,MONTH($B21)&lt;&gt;MONTH(StartDate),'У6 Ввод'!$D$161="",'У6 Ввод'!$E$161="",'У6 Ввод'!$D$161&gt;$B21),0,MAX(0,MIN(1,'У6 Ввод'!$E$161-NETWORKDAYS('У6 Ввод'!$D$161,$B21)+1))/Настройки!$E$12*100)</f>
        <v>0</v>
      </c>
      <c r="FA21" s="67" t="n">
        <f aca="false">IF(OR($D21=1,MONTH($B21)&lt;&gt;MONTH(StartDate),'У6 Ввод'!$D$162="",'У6 Ввод'!$E$162="",'У6 Ввод'!$D$162&gt;$B21),0,MAX(0,MIN(1,'У6 Ввод'!$E$162-NETWORKDAYS('У6 Ввод'!$D$162,$B21)+1))/Настройки!$E$12*100)</f>
        <v>0</v>
      </c>
      <c r="FB21" s="67" t="n">
        <f aca="false">IF(OR($D21=1,MONTH($B21)&lt;&gt;MONTH(StartDate),'У6 Ввод'!$D$163="",'У6 Ввод'!$E$163="",'У6 Ввод'!$D$163&gt;$B21),0,MAX(0,MIN(1,'У6 Ввод'!$E$163-NETWORKDAYS('У6 Ввод'!$D$163,$B21)+1))/Настройки!$E$12*100)</f>
        <v>0</v>
      </c>
      <c r="FC21" s="67" t="n">
        <f aca="false">IF(OR($D21=1,MONTH($B21)&lt;&gt;MONTH(StartDate),'У6 Ввод'!$D$164="",'У6 Ввод'!$E$164="",'У6 Ввод'!$D$164&gt;$B21),0,MAX(0,MIN(1,'У6 Ввод'!$E$164-NETWORKDAYS('У6 Ввод'!$D$164,$B21)+1))/Настройки!$E$12*100)</f>
        <v>0</v>
      </c>
      <c r="FD21" s="67" t="n">
        <f aca="false">IF(OR($D21=1,MONTH($B21)&lt;&gt;MONTH(StartDate),'У6 Ввод'!$D$165="",'У6 Ввод'!$E$165="",'У6 Ввод'!$D$165&gt;$B21),0,MAX(0,MIN(1,'У6 Ввод'!$E$165-NETWORKDAYS('У6 Ввод'!$D$165,$B21)+1))/Настройки!$E$12*100)</f>
        <v>0</v>
      </c>
      <c r="FE21" s="67" t="n">
        <f aca="false">IF(OR($D21=1,MONTH($B21)&lt;&gt;MONTH(StartDate),'У6 Ввод'!$D$166="",'У6 Ввод'!$E$166="",'У6 Ввод'!$D$166&gt;$B21),0,MAX(0,MIN(1,'У6 Ввод'!$E$166-NETWORKDAYS('У6 Ввод'!$D$166,$B21)+1))/Настройки!$E$12*100)</f>
        <v>0</v>
      </c>
      <c r="FF21" s="67" t="n">
        <f aca="false">IF(OR($D21=1,MONTH($B21)&lt;&gt;MONTH(StartDate),'У6 Ввод'!$D$167="",'У6 Ввод'!$E$167="",'У6 Ввод'!$D$167&gt;$B21),0,MAX(0,MIN(1,'У6 Ввод'!$E$167-NETWORKDAYS('У6 Ввод'!$D$167,$B21)+1))/Настройки!$E$12*100)</f>
        <v>0</v>
      </c>
      <c r="FG21" s="67" t="n">
        <f aca="false">IF(OR($D21=1,MONTH($B21)&lt;&gt;MONTH(StartDate),'У6 Ввод'!$D$168="",'У6 Ввод'!$E$168="",'У6 Ввод'!$D$168&gt;$B21),0,MAX(0,MIN(1,'У6 Ввод'!$E$168-NETWORKDAYS('У6 Ввод'!$D$168,$B21)+1))/Настройки!$E$12*100)</f>
        <v>0</v>
      </c>
      <c r="FH21" s="67" t="n">
        <f aca="false">IF(OR($D21=1,MONTH($B21)&lt;&gt;MONTH(StartDate),'У6 Ввод'!$D$169="",'У6 Ввод'!$E$169="",'У6 Ввод'!$D$169&gt;$B21),0,MAX(0,MIN(1,'У6 Ввод'!$E$169-NETWORKDAYS('У6 Ввод'!$D$169,$B21)+1))/Настройки!$E$12*100)</f>
        <v>0</v>
      </c>
      <c r="FI21" s="67" t="n">
        <f aca="false">IF(OR($D21=1,MONTH($B21)&lt;&gt;MONTH(StartDate),'У6 Ввод'!$D$170="",'У6 Ввод'!$E$170="",'У6 Ввод'!$D$170&gt;$B21),0,MAX(0,MIN(1,'У6 Ввод'!$E$170-NETWORKDAYS('У6 Ввод'!$D$170,$B21)+1))/Настройки!$E$12*100)</f>
        <v>0</v>
      </c>
      <c r="FJ21" s="67" t="n">
        <f aca="false">IF(OR($D21=1,MONTH($B21)&lt;&gt;MONTH(StartDate),'У6 Ввод'!$D$171="",'У6 Ввод'!$E$171="",'У6 Ввод'!$D$171&gt;$B21),0,MAX(0,MIN(1,'У6 Ввод'!$E$171-NETWORKDAYS('У6 Ввод'!$D$171,$B21)+1))/Настройки!$E$12*100)</f>
        <v>0</v>
      </c>
      <c r="FK21" s="67" t="n">
        <f aca="false">IF(OR($D21=1,MONTH($B21)&lt;&gt;MONTH(StartDate),'У6 Ввод'!$D$172="",'У6 Ввод'!$E$172="",'У6 Ввод'!$D$172&gt;$B21),0,MAX(0,MIN(1,'У6 Ввод'!$E$172-NETWORKDAYS('У6 Ввод'!$D$172,$B21)+1))/Настройки!$E$12*100)</f>
        <v>0</v>
      </c>
      <c r="FL21" s="67" t="n">
        <f aca="false">IF(OR($D21=1,MONTH($B21)&lt;&gt;MONTH(StartDate),'У6 Ввод'!$D$173="",'У6 Ввод'!$E$173="",'У6 Ввод'!$D$173&gt;$B21),0,MAX(0,MIN(1,'У6 Ввод'!$E$173-NETWORKDAYS('У6 Ввод'!$D$173,$B21)+1))/Настройки!$E$12*100)</f>
        <v>0</v>
      </c>
      <c r="FM21" s="67" t="n">
        <f aca="false">IF(OR($D21=1,MONTH($B21)&lt;&gt;MONTH(StartDate),'У6 Ввод'!$D$174="",'У6 Ввод'!$E$174="",'У6 Ввод'!$D$174&gt;$B21),0,MAX(0,MIN(1,'У6 Ввод'!$E$174-NETWORKDAYS('У6 Ввод'!$D$174,$B21)+1))/Настройки!$E$12*100)</f>
        <v>0</v>
      </c>
      <c r="FN21" s="67" t="n">
        <f aca="false">IF(OR($D21=1,MONTH($B21)&lt;&gt;MONTH(StartDate),'У6 Ввод'!$D$175="",'У6 Ввод'!$E$175="",'У6 Ввод'!$D$175&gt;$B21),0,MAX(0,MIN(1,'У6 Ввод'!$E$175-NETWORKDAYS('У6 Ввод'!$D$175,$B21)+1))/Настройки!$E$12*100)</f>
        <v>0</v>
      </c>
      <c r="FO21" s="67" t="n">
        <f aca="false">IF(OR($D21=1,MONTH($B21)&lt;&gt;MONTH(StartDate),'У6 Ввод'!$D$176="",'У6 Ввод'!$E$176="",'У6 Ввод'!$D$176&gt;$B21),0,MAX(0,MIN(1,'У6 Ввод'!$E$176-NETWORKDAYS('У6 Ввод'!$D$176,$B21)+1))/Настройки!$E$12*100)</f>
        <v>0</v>
      </c>
      <c r="FP21" s="67" t="n">
        <f aca="false">IF(OR($D21=1,MONTH($B21)&lt;&gt;MONTH(StartDate),'У6 Ввод'!$D$177="",'У6 Ввод'!$E$177="",'У6 Ввод'!$D$177&gt;$B21),0,MAX(0,MIN(1,'У6 Ввод'!$E$177-NETWORKDAYS('У6 Ввод'!$D$177,$B21)+1))/Настройки!$E$12*100)</f>
        <v>0</v>
      </c>
      <c r="FQ21" s="67" t="n">
        <f aca="false">IF(OR($D21=1,MONTH($B21)&lt;&gt;MONTH(StartDate),'У6 Ввод'!$D$178="",'У6 Ввод'!$E$178="",'У6 Ввод'!$D$178&gt;$B21),0,MAX(0,MIN(1,'У6 Ввод'!$E$178-NETWORKDAYS('У6 Ввод'!$D$178,$B21)+1))/Настройки!$E$12*100)</f>
        <v>0</v>
      </c>
      <c r="FR21" s="67" t="n">
        <f aca="false">IF(OR($D21=1,MONTH($B21)&lt;&gt;MONTH(StartDate),'У6 Ввод'!$D$179="",'У6 Ввод'!$E$179="",'У6 Ввод'!$D$179&gt;$B21),0,MAX(0,MIN(1,'У6 Ввод'!$E$179-NETWORKDAYS('У6 Ввод'!$D$179,$B21)+1))/Настройки!$E$12*100)</f>
        <v>0</v>
      </c>
      <c r="FS21" s="67" t="n">
        <f aca="false">IF(OR($D21=1,MONTH($B21)&lt;&gt;MONTH(StartDate),'У6 Ввод'!$D$180="",'У6 Ввод'!$E$180="",'У6 Ввод'!$D$180&gt;$B21),0,MAX(0,MIN(1,'У6 Ввод'!$E$180-NETWORKDAYS('У6 Ввод'!$D$180,$B21)+1))/Настройки!$E$12*100)</f>
        <v>0</v>
      </c>
      <c r="FT21" s="67" t="n">
        <f aca="false">IF(OR($D21=1,MONTH($B21)&lt;&gt;MONTH(StartDate),'У6 Ввод'!$D$181="",'У6 Ввод'!$E$181="",'У6 Ввод'!$D$181&gt;$B21),0,MAX(0,MIN(1,'У6 Ввод'!$E$181-NETWORKDAYS('У6 Ввод'!$D$181,$B21)+1))/Настройки!$E$12*100)</f>
        <v>0</v>
      </c>
      <c r="FU21" s="67" t="n">
        <f aca="false">IF(OR($D21=1,MONTH($B21)&lt;&gt;MONTH(StartDate),'У6 Ввод'!$D$182="",'У6 Ввод'!$E$182="",'У6 Ввод'!$D$182&gt;$B21),0,MAX(0,MIN(1,'У6 Ввод'!$E$182-NETWORKDAYS('У6 Ввод'!$D$182,$B21)+1))/Настройки!$E$12*100)</f>
        <v>0</v>
      </c>
      <c r="FV21" s="67" t="n">
        <f aca="false">IF(OR($D21=1,MONTH($B21)&lt;&gt;MONTH(StartDate),'У6 Ввод'!$D$183="",'У6 Ввод'!$E$183="",'У6 Ввод'!$D$183&gt;$B21),0,MAX(0,MIN(1,'У6 Ввод'!$E$183-NETWORKDAYS('У6 Ввод'!$D$183,$B21)+1))/Настройки!$E$12*100)</f>
        <v>0</v>
      </c>
      <c r="FW21" s="67" t="n">
        <f aca="false">IF(OR($D21=1,MONTH($B21)&lt;&gt;MONTH(StartDate),'У6 Ввод'!$D$184="",'У6 Ввод'!$E$184="",'У6 Ввод'!$D$184&gt;$B21),0,MAX(0,MIN(1,'У6 Ввод'!$E$184-NETWORKDAYS('У6 Ввод'!$D$184,$B21)+1))/Настройки!$E$12*100)</f>
        <v>0</v>
      </c>
      <c r="FX21" s="67" t="n">
        <f aca="false">IF(OR($D21=1,MONTH($B21)&lt;&gt;MONTH(StartDate),'У6 Ввод'!$D$185="",'У6 Ввод'!$E$185="",'У6 Ввод'!$D$185&gt;$B21),0,MAX(0,MIN(1,'У6 Ввод'!$E$185-NETWORKDAYS('У6 Ввод'!$D$185,$B21)+1))/Настройки!$E$12*100)</f>
        <v>0</v>
      </c>
      <c r="FY21" s="67" t="n">
        <f aca="false">IF(OR($D21=1,MONTH($B21)&lt;&gt;MONTH(StartDate),'У6 Ввод'!$D$186="",'У6 Ввод'!$E$186="",'У6 Ввод'!$D$186&gt;$B21),0,MAX(0,MIN(1,'У6 Ввод'!$E$186-NETWORKDAYS('У6 Ввод'!$D$186,$B21)+1))/Настройки!$E$12*100)</f>
        <v>0</v>
      </c>
      <c r="FZ21" s="67" t="n">
        <f aca="false">IF(OR($D21=1,MONTH($B21)&lt;&gt;MONTH(StartDate),'У6 Ввод'!$D$187="",'У6 Ввод'!$E$187="",'У6 Ввод'!$D$187&gt;$B21),0,MAX(0,MIN(1,'У6 Ввод'!$E$187-NETWORKDAYS('У6 Ввод'!$D$187,$B21)+1))/Настройки!$E$12*100)</f>
        <v>0</v>
      </c>
      <c r="GA21" s="67" t="n">
        <f aca="false">IF(OR($D21=1,MONTH($B21)&lt;&gt;MONTH(StartDate),'У6 Ввод'!$D$188="",'У6 Ввод'!$E$188="",'У6 Ввод'!$D$188&gt;$B21),0,MAX(0,MIN(1,'У6 Ввод'!$E$188-NETWORKDAYS('У6 Ввод'!$D$188,$B21)+1))/Настройки!$E$12*100)</f>
        <v>0</v>
      </c>
      <c r="GB21" s="67" t="n">
        <f aca="false">IF(OR($D21=1,MONTH($B21)&lt;&gt;MONTH(StartDate),'У6 Ввод'!$D$189="",'У6 Ввод'!$E$189="",'У6 Ввод'!$D$189&gt;$B21),0,MAX(0,MIN(1,'У6 Ввод'!$E$189-NETWORKDAYS('У6 Ввод'!$D$189,$B21)+1))/Настройки!$E$12*100)</f>
        <v>0</v>
      </c>
      <c r="GC21" s="67" t="n">
        <f aca="false">IF(OR($D21=1,MONTH($B21)&lt;&gt;MONTH(StartDate),'У6 Ввод'!$D$190="",'У6 Ввод'!$E$190="",'У6 Ввод'!$D$190&gt;$B21),0,MAX(0,MIN(1,'У6 Ввод'!$E$190-NETWORKDAYS('У6 Ввод'!$D$190,$B21)+1))/Настройки!$E$12*100)</f>
        <v>0</v>
      </c>
      <c r="GD21" s="67" t="n">
        <f aca="false">IF(OR($D21=1,MONTH($B21)&lt;&gt;MONTH(StartDate),'У6 Ввод'!$D$191="",'У6 Ввод'!$E$191="",'У6 Ввод'!$D$191&gt;$B21),0,MAX(0,MIN(1,'У6 Ввод'!$E$191-NETWORKDAYS('У6 Ввод'!$D$191,$B21)+1))/Настройки!$E$12*100)</f>
        <v>0</v>
      </c>
      <c r="GE21" s="67" t="n">
        <f aca="false">IF(OR($D21=1,MONTH($B21)&lt;&gt;MONTH(StartDate),'У6 Ввод'!$D$192="",'У6 Ввод'!$E$192="",'У6 Ввод'!$D$192&gt;$B21),0,MAX(0,MIN(1,'У6 Ввод'!$E$192-NETWORKDAYS('У6 Ввод'!$D$192,$B21)+1))/Настройки!$E$12*100)</f>
        <v>0</v>
      </c>
      <c r="GF21" s="67" t="n">
        <f aca="false">IF(OR($D21=1,MONTH($B21)&lt;&gt;MONTH(StartDate),'У6 Ввод'!$D$193="",'У6 Ввод'!$E$193="",'У6 Ввод'!$D$193&gt;$B21),0,MAX(0,MIN(1,'У6 Ввод'!$E$193-NETWORKDAYS('У6 Ввод'!$D$193,$B21)+1))/Настройки!$E$12*100)</f>
        <v>0</v>
      </c>
      <c r="GG21" s="67" t="n">
        <f aca="false">IF(OR($D21=1,MONTH($B21)&lt;&gt;MONTH(StartDate),'У6 Ввод'!$D$194="",'У6 Ввод'!$E$194="",'У6 Ввод'!$D$194&gt;$B21),0,MAX(0,MIN(1,'У6 Ввод'!$E$194-NETWORKDAYS('У6 Ввод'!$D$194,$B21)+1))/Настройки!$E$12*100)</f>
        <v>0</v>
      </c>
      <c r="GH21" s="67" t="n">
        <f aca="false">IF(OR($D21=1,MONTH($B21)&lt;&gt;MONTH(StartDate),'У6 Ввод'!$D$195="",'У6 Ввод'!$E$195="",'У6 Ввод'!$D$195&gt;$B21),0,MAX(0,MIN(1,'У6 Ввод'!$E$195-NETWORKDAYS('У6 Ввод'!$D$195,$B21)+1))/Настройки!$E$12*100)</f>
        <v>0</v>
      </c>
      <c r="GI21" s="67" t="n">
        <f aca="false">IF(OR($D21=1,MONTH($B21)&lt;&gt;MONTH(StartDate),'У6 Ввод'!$D$196="",'У6 Ввод'!$E$196="",'У6 Ввод'!$D$196&gt;$B21),0,MAX(0,MIN(1,'У6 Ввод'!$E$196-NETWORKDAYS('У6 Ввод'!$D$196,$B21)+1))/Настройки!$E$12*100)</f>
        <v>0</v>
      </c>
      <c r="GJ21" s="67" t="n">
        <f aca="false">IF(OR($D21=1,MONTH($B21)&lt;&gt;MONTH(StartDate),'У6 Ввод'!$D$197="",'У6 Ввод'!$E$197="",'У6 Ввод'!$D$197&gt;$B21),0,MAX(0,MIN(1,'У6 Ввод'!$E$197-NETWORKDAYS('У6 Ввод'!$D$197,$B21)+1))/Настройки!$E$12*100)</f>
        <v>0</v>
      </c>
      <c r="GK21" s="67" t="n">
        <f aca="false">IF(OR($D21=1,MONTH($B21)&lt;&gt;MONTH(StartDate),'У6 Ввод'!$D$198="",'У6 Ввод'!$E$198="",'У6 Ввод'!$D$198&gt;$B21),0,MAX(0,MIN(1,'У6 Ввод'!$E$198-NETWORKDAYS('У6 Ввод'!$D$198,$B21)+1))/Настройки!$E$12*100)</f>
        <v>0</v>
      </c>
      <c r="GL21" s="67" t="n">
        <f aca="false">IF(OR($D21=1,MONTH($B21)&lt;&gt;MONTH(StartDate),'У6 Ввод'!$D$199="",'У6 Ввод'!$E$199="",'У6 Ввод'!$D$199&gt;$B21),0,MAX(0,MIN(1,'У6 Ввод'!$E$199-NETWORKDAYS('У6 Ввод'!$D$199,$B21)+1))/Настройки!$E$12*100)</f>
        <v>0</v>
      </c>
      <c r="GM21" s="67" t="n">
        <f aca="false">IF(OR($D21=1,MONTH($B21)&lt;&gt;MONTH(StartDate),'У6 Ввод'!$D$200="",'У6 Ввод'!$E$200="",'У6 Ввод'!$D$200&gt;$B21),0,MAX(0,MIN(1,'У6 Ввод'!$E$200-NETWORKDAYS('У6 Ввод'!$D$200,$B21)+1))/Настройки!$E$12*100)</f>
        <v>0</v>
      </c>
      <c r="GN21" s="67" t="n">
        <f aca="false">IF(OR($D21=1,MONTH($B21)&lt;&gt;MONTH(StartDate),'У6 Ввод'!$D$201="",'У6 Ввод'!$E$201="",'У6 Ввод'!$D$201&gt;$B21),0,MAX(0,MIN(1,'У6 Ввод'!$E$201-NETWORKDAYS('У6 Ввод'!$D$201,$B21)+1))/Настройки!$E$12*100)</f>
        <v>0</v>
      </c>
      <c r="GO21" s="67" t="n">
        <f aca="false">IF(OR($D21=1,MONTH($B21)&lt;&gt;MONTH(StartDate),'У6 Ввод'!$D$202="",'У6 Ввод'!$E$202="",'У6 Ввод'!$D$202&gt;$B21),0,MAX(0,MIN(1,'У6 Ввод'!$E$202-NETWORKDAYS('У6 Ввод'!$D$202,$B21)+1))/Настройки!$E$12*100)</f>
        <v>0</v>
      </c>
      <c r="GP21" s="67" t="n">
        <f aca="false">IF(OR($D21=1,MONTH($B21)&lt;&gt;MONTH(StartDate),'У6 Ввод'!$D$203="",'У6 Ввод'!$E$203="",'У6 Ввод'!$D$203&gt;$B21),0,MAX(0,MIN(1,'У6 Ввод'!$E$203-NETWORKDAYS('У6 Ввод'!$D$203,$B21)+1))/Настройки!$E$12*100)</f>
        <v>0</v>
      </c>
      <c r="GQ21" s="67" t="n">
        <f aca="false">IF(OR($D21=1,MONTH($B21)&lt;&gt;MONTH(StartDate),'У6 Ввод'!$D$204="",'У6 Ввод'!$E$204="",'У6 Ввод'!$D$204&gt;$B21),0,MAX(0,MIN(1,'У6 Ввод'!$E$204-NETWORKDAYS('У6 Ввод'!$D$204,$B21)+1))/Настройки!$E$12*100)</f>
        <v>0</v>
      </c>
      <c r="GR21" s="67" t="n">
        <f aca="false">IF(OR($D21=1,MONTH($B21)&lt;&gt;MONTH(StartDate),'У6 Ввод'!$D$205="",'У6 Ввод'!$E$205="",'У6 Ввод'!$D$205&gt;$B21),0,MAX(0,MIN(1,'У6 Ввод'!$E$205-NETWORKDAYS('У6 Ввод'!$D$205,$B21)+1))/Настройки!$E$12*100)</f>
        <v>0</v>
      </c>
      <c r="GS21" s="67" t="n">
        <f aca="false">IF(OR($D21=1,MONTH($B21)&lt;&gt;MONTH(StartDate),'У6 Ввод'!$D$206="",'У6 Ввод'!$E$206="",'У6 Ввод'!$D$206&gt;$B21),0,MAX(0,MIN(1,'У6 Ввод'!$E$206-NETWORKDAYS('У6 Ввод'!$D$206,$B21)+1))/Настройки!$E$12*100)</f>
        <v>0</v>
      </c>
      <c r="GT21" s="67" t="n">
        <f aca="false">IF(OR($D21=1,MONTH($B21)&lt;&gt;MONTH(StartDate),'У6 Ввод'!$D$207="",'У6 Ввод'!$E$207="",'У6 Ввод'!$D$207&gt;$B21),0,MAX(0,MIN(1,'У6 Ввод'!$E$207-NETWORKDAYS('У6 Ввод'!$D$207,$B21)+1))/Настройки!$E$12*100)</f>
        <v>0</v>
      </c>
      <c r="GU21" s="67" t="n">
        <f aca="false">IF(OR($D21=1,MONTH($B21)&lt;&gt;MONTH(StartDate),'У6 Ввод'!$D$208="",'У6 Ввод'!$E$208="",'У6 Ввод'!$D$208&gt;$B21),0,MAX(0,MIN(1,'У6 Ввод'!$E$208-NETWORKDAYS('У6 Ввод'!$D$208,$B21)+1))/Настройки!$E$12*100)</f>
        <v>0</v>
      </c>
      <c r="GV21" s="67" t="n">
        <f aca="false">IF(OR($D21=1,MONTH($B21)&lt;&gt;MONTH(StartDate),'У6 Ввод'!$D$209="",'У6 Ввод'!$E$209="",'У6 Ввод'!$D$209&gt;$B21),0,MAX(0,MIN(1,'У6 Ввод'!$E$209-NETWORKDAYS('У6 Ввод'!$D$209,$B21)+1))/Настройки!$E$12*100)</f>
        <v>0</v>
      </c>
      <c r="GW21" s="67" t="n">
        <f aca="false">IF(OR($D21=1,MONTH($B21)&lt;&gt;MONTH(StartDate),'У6 Ввод'!$D$210="",'У6 Ввод'!$E$210="",'У6 Ввод'!$D$210&gt;$B21),0,MAX(0,MIN(1,'У6 Ввод'!$E$210-NETWORKDAYS('У6 Ввод'!$D$210,$B21)+1))/Настройки!$E$12*100)</f>
        <v>0</v>
      </c>
      <c r="GX21" s="67" t="n">
        <f aca="false">IF(OR($D21=1,MONTH($B21)&lt;&gt;MONTH(StartDate),'У6 Ввод'!$D$211="",'У6 Ввод'!$E$211="",'У6 Ввод'!$D$211&gt;$B21),0,MAX(0,MIN(1,'У6 Ввод'!$E$211-NETWORKDAYS('У6 Ввод'!$D$211,$B21)+1))/Настройки!$E$12*100)</f>
        <v>0</v>
      </c>
      <c r="GY21" s="67" t="n">
        <f aca="false">IF(OR($D21=1,MONTH($B21)&lt;&gt;MONTH(StartDate),'У6 Ввод'!$D$212="",'У6 Ввод'!$E$212="",'У6 Ввод'!$D$212&gt;$B21),0,MAX(0,MIN(1,'У6 Ввод'!$E$212-NETWORKDAYS('У6 Ввод'!$D$212,$B21)+1))/Настройки!$E$12*100)</f>
        <v>0</v>
      </c>
      <c r="GZ21" s="67" t="n">
        <f aca="false">IF(OR($D21=1,MONTH($B21)&lt;&gt;MONTH(StartDate),'У6 Ввод'!$D$213="",'У6 Ввод'!$E$213="",'У6 Ввод'!$D$213&gt;$B21),0,MAX(0,MIN(1,'У6 Ввод'!$E$213-NETWORKDAYS('У6 Ввод'!$D$213,$B21)+1))/Настройки!$E$12*100)</f>
        <v>0</v>
      </c>
      <c r="HA21" s="67" t="n">
        <f aca="false">IF(OR($D21=1,MONTH($B21)&lt;&gt;MONTH(StartDate),'У6 Ввод'!$D$214="",'У6 Ввод'!$E$214="",'У6 Ввод'!$D$214&gt;$B21),0,MAX(0,MIN(1,'У6 Ввод'!$E$214-NETWORKDAYS('У6 Ввод'!$D$214,$B21)+1))/Настройки!$E$12*100)</f>
        <v>0</v>
      </c>
      <c r="HB21" s="67" t="n">
        <f aca="false">IF(OR($D21=1,MONTH($B21)&lt;&gt;MONTH(StartDate),'У6 Ввод'!$D$215="",'У6 Ввод'!$E$215="",'У6 Ввод'!$D$215&gt;$B21),0,MAX(0,MIN(1,'У6 Ввод'!$E$215-NETWORKDAYS('У6 Ввод'!$D$215,$B21)+1))/Настройки!$E$12*100)</f>
        <v>0</v>
      </c>
      <c r="HC21" s="67" t="n">
        <f aca="false">IF(OR($D21=1,MONTH($B21)&lt;&gt;MONTH(StartDate),'У6 Ввод'!$D$216="",'У6 Ввод'!$E$216="",'У6 Ввод'!$D$216&gt;$B21),0,MAX(0,MIN(1,'У6 Ввод'!$E$216-NETWORKDAYS('У6 Ввод'!$D$216,$B21)+1))/Настройки!$E$12*100)</f>
        <v>0</v>
      </c>
      <c r="HD21" s="67" t="n">
        <f aca="false">IF(OR($D21=1,MONTH($B21)&lt;&gt;MONTH(StartDate),'У6 Ввод'!$D$217="",'У6 Ввод'!$E$217="",'У6 Ввод'!$D$217&gt;$B21),0,MAX(0,MIN(1,'У6 Ввод'!$E$217-NETWORKDAYS('У6 Ввод'!$D$217,$B21)+1))/Настройки!$E$12*100)</f>
        <v>0</v>
      </c>
      <c r="HE21" s="67" t="n">
        <f aca="false">IF(OR($D21=1,MONTH($B21)&lt;&gt;MONTH(StartDate),'У6 Ввод'!$D$218="",'У6 Ввод'!$E$218="",'У6 Ввод'!$D$218&gt;$B21),0,MAX(0,MIN(1,'У6 Ввод'!$E$218-NETWORKDAYS('У6 Ввод'!$D$218,$B21)+1))/Настройки!$E$12*100)</f>
        <v>0</v>
      </c>
      <c r="HF21" s="67" t="n">
        <f aca="false">IF(OR($D21=1,MONTH($B21)&lt;&gt;MONTH(StartDate),'У6 Ввод'!$D$219="",'У6 Ввод'!$E$219="",'У6 Ввод'!$D$219&gt;$B21),0,MAX(0,MIN(1,'У6 Ввод'!$E$219-NETWORKDAYS('У6 Ввод'!$D$219,$B21)+1))/Настройки!$E$12*100)</f>
        <v>0</v>
      </c>
      <c r="HG21" s="67" t="n">
        <f aca="false">IF(OR($D21=1,MONTH($B21)&lt;&gt;MONTH(StartDate),'У6 Ввод'!$D$220="",'У6 Ввод'!$E$220="",'У6 Ввод'!$D$220&gt;$B21),0,MAX(0,MIN(1,'У6 Ввод'!$E$220-NETWORKDAYS('У6 Ввод'!$D$220,$B21)+1))/Настройки!$E$12*100)</f>
        <v>0</v>
      </c>
      <c r="HH21" s="67" t="n">
        <f aca="false">IF(OR($D21=1,MONTH($B21)&lt;&gt;MONTH(StartDate),'У6 Ввод'!$D$221="",'У6 Ввод'!$E$221="",'У6 Ввод'!$D$221&gt;$B21),0,MAX(0,MIN(1,'У6 Ввод'!$E$221-NETWORKDAYS('У6 Ввод'!$D$221,$B21)+1))/Настройки!$E$12*100)</f>
        <v>0</v>
      </c>
      <c r="HI21" s="67" t="n">
        <f aca="false">IF(OR($D21=1,MONTH($B21)&lt;&gt;MONTH(StartDate),'У6 Ввод'!$D$222="",'У6 Ввод'!$E$222="",'У6 Ввод'!$D$222&gt;$B21),0,MAX(0,MIN(1,'У6 Ввод'!$E$222-NETWORKDAYS('У6 Ввод'!$D$222,$B21)+1))/Настройки!$E$12*100)</f>
        <v>0</v>
      </c>
      <c r="HJ21" s="67" t="n">
        <f aca="false">IF(OR($D21=1,MONTH($B21)&lt;&gt;MONTH(StartDate),'У6 Ввод'!$D$223="",'У6 Ввод'!$E$223="",'У6 Ввод'!$D$223&gt;$B21),0,MAX(0,MIN(1,'У6 Ввод'!$E$223-NETWORKDAYS('У6 Ввод'!$D$223,$B21)+1))/Настройки!$E$12*100)</f>
        <v>0</v>
      </c>
      <c r="HK21" s="67" t="n">
        <f aca="false">IF(OR($D21=1,MONTH($B21)&lt;&gt;MONTH(StartDate),'У6 Ввод'!$D$224="",'У6 Ввод'!$E$224="",'У6 Ввод'!$D$224&gt;$B21),0,MAX(0,MIN(1,'У6 Ввод'!$E$224-NETWORKDAYS('У6 Ввод'!$D$224,$B21)+1))/Настройки!$E$12*100)</f>
        <v>0</v>
      </c>
      <c r="HL21" s="67" t="n">
        <f aca="false">IF(OR($D21=1,MONTH($B21)&lt;&gt;MONTH(StartDate),'У6 Ввод'!$D$225="",'У6 Ввод'!$E$225="",'У6 Ввод'!$D$225&gt;$B21),0,MAX(0,MIN(1,'У6 Ввод'!$E$225-NETWORKDAYS('У6 Ввод'!$D$225,$B21)+1))/Настройки!$E$12*100)</f>
        <v>0</v>
      </c>
      <c r="HM21" s="67" t="n">
        <f aca="false">IF(OR($D21=1,MONTH($B21)&lt;&gt;MONTH(StartDate),'У6 Ввод'!$D$226="",'У6 Ввод'!$E$226="",'У6 Ввод'!$D$226&gt;$B21),0,MAX(0,MIN(1,'У6 Ввод'!$E$226-NETWORKDAYS('У6 Ввод'!$D$226,$B21)+1))/Настройки!$E$12*100)</f>
        <v>0</v>
      </c>
      <c r="HN21" s="67" t="n">
        <f aca="false">IF(OR($D21=1,MONTH($B21)&lt;&gt;MONTH(StartDate),'У6 Ввод'!$D$227="",'У6 Ввод'!$E$227="",'У6 Ввод'!$D$227&gt;$B21),0,MAX(0,MIN(1,'У6 Ввод'!$E$227-NETWORKDAYS('У6 Ввод'!$D$227,$B21)+1))/Настройки!$E$12*100)</f>
        <v>0</v>
      </c>
      <c r="HO21" s="67" t="n">
        <f aca="false">IF(OR($D21=1,MONTH($B21)&lt;&gt;MONTH(StartDate),'У6 Ввод'!$D$228="",'У6 Ввод'!$E$228="",'У6 Ввод'!$D$228&gt;$B21),0,MAX(0,MIN(1,'У6 Ввод'!$E$228-NETWORKDAYS('У6 Ввод'!$D$228,$B21)+1))/Настройки!$E$12*100)</f>
        <v>0</v>
      </c>
      <c r="HP21" s="67" t="n">
        <f aca="false">IF(OR($D21=1,MONTH($B21)&lt;&gt;MONTH(StartDate),'У6 Ввод'!$D$229="",'У6 Ввод'!$E$229="",'У6 Ввод'!$D$229&gt;$B21),0,MAX(0,MIN(1,'У6 Ввод'!$E$229-NETWORKDAYS('У6 Ввод'!$D$229,$B21)+1))/Настройки!$E$12*100)</f>
        <v>0</v>
      </c>
      <c r="HQ21" s="67" t="n">
        <f aca="false">IF(OR($D21=1,MONTH($B21)&lt;&gt;MONTH(StartDate),'У6 Ввод'!$D$230="",'У6 Ввод'!$E$230="",'У6 Ввод'!$D$230&gt;$B21),0,MAX(0,MIN(1,'У6 Ввод'!$E$230-NETWORKDAYS('У6 Ввод'!$D$230,$B21)+1))/Настройки!$E$12*100)</f>
        <v>0</v>
      </c>
      <c r="HR21" s="67" t="n">
        <f aca="false">IF(OR($D21=1,MONTH($B21)&lt;&gt;MONTH(StartDate),'У6 Ввод'!$D$231="",'У6 Ввод'!$E$231="",'У6 Ввод'!$D$231&gt;$B21),0,MAX(0,MIN(1,'У6 Ввод'!$E$231-NETWORKDAYS('У6 Ввод'!$D$231,$B21)+1))/Настройки!$E$12*100)</f>
        <v>0</v>
      </c>
      <c r="HS21" s="67" t="n">
        <f aca="false">IF(OR($D21=1,MONTH($B21)&lt;&gt;MONTH(StartDate),'У6 Ввод'!$D$232="",'У6 Ввод'!$E$232="",'У6 Ввод'!$D$232&gt;$B21),0,MAX(0,MIN(1,'У6 Ввод'!$E$232-NETWORKDAYS('У6 Ввод'!$D$232,$B21)+1))/Настройки!$E$12*100)</f>
        <v>0</v>
      </c>
      <c r="HT21" s="67" t="n">
        <f aca="false">IF(OR($D21=1,MONTH($B21)&lt;&gt;MONTH(StartDate),'У6 Ввод'!$D$233="",'У6 Ввод'!$E$233="",'У6 Ввод'!$D$233&gt;$B21),0,MAX(0,MIN(1,'У6 Ввод'!$E$233-NETWORKDAYS('У6 Ввод'!$D$233,$B21)+1))/Настройки!$E$12*100)</f>
        <v>0</v>
      </c>
      <c r="HU21" s="67" t="n">
        <f aca="false">IF(OR($D21=1,MONTH($B21)&lt;&gt;MONTH(StartDate),'У6 Ввод'!$D$234="",'У6 Ввод'!$E$234="",'У6 Ввод'!$D$234&gt;$B21),0,MAX(0,MIN(1,'У6 Ввод'!$E$234-NETWORKDAYS('У6 Ввод'!$D$234,$B21)+1))/Настройки!$E$12*100)</f>
        <v>0</v>
      </c>
      <c r="HV21" s="67" t="n">
        <f aca="false">IF(OR($D21=1,MONTH($B21)&lt;&gt;MONTH(StartDate),'У6 Ввод'!$D$235="",'У6 Ввод'!$E$235="",'У6 Ввод'!$D$235&gt;$B21),0,MAX(0,MIN(1,'У6 Ввод'!$E$235-NETWORKDAYS('У6 Ввод'!$D$235,$B21)+1))/Настройки!$E$12*100)</f>
        <v>0</v>
      </c>
      <c r="HW21" s="67" t="n">
        <f aca="false">IF(OR($D21=1,MONTH($B21)&lt;&gt;MONTH(StartDate),'У6 Ввод'!$D$236="",'У6 Ввод'!$E$236="",'У6 Ввод'!$D$236&gt;$B21),0,MAX(0,MIN(1,'У6 Ввод'!$E$236-NETWORKDAYS('У6 Ввод'!$D$236,$B21)+1))/Настройки!$E$12*100)</f>
        <v>0</v>
      </c>
      <c r="HX21" s="67" t="n">
        <f aca="false">IF(OR($D21=1,MONTH($B21)&lt;&gt;MONTH(StartDate),'У6 Ввод'!$D$237="",'У6 Ввод'!$E$237="",'У6 Ввод'!$D$237&gt;$B21),0,MAX(0,MIN(1,'У6 Ввод'!$E$237-NETWORKDAYS('У6 Ввод'!$D$237,$B21)+1))/Настройки!$E$12*100)</f>
        <v>0</v>
      </c>
      <c r="HY21" s="67" t="n">
        <f aca="false">IF(OR($D21=1,MONTH($B21)&lt;&gt;MONTH(StartDate),'У6 Ввод'!$D$238="",'У6 Ввод'!$E$238="",'У6 Ввод'!$D$238&gt;$B21),0,MAX(0,MIN(1,'У6 Ввод'!$E$238-NETWORKDAYS('У6 Ввод'!$D$238,$B21)+1))/Настройки!$E$12*100)</f>
        <v>0</v>
      </c>
      <c r="HZ21" s="67" t="n">
        <f aca="false">IF(OR($D21=1,MONTH($B21)&lt;&gt;MONTH(StartDate),'У6 Ввод'!$D$239="",'У6 Ввод'!$E$239="",'У6 Ввод'!$D$239&gt;$B21),0,MAX(0,MIN(1,'У6 Ввод'!$E$239-NETWORKDAYS('У6 Ввод'!$D$239,$B21)+1))/Настройки!$E$12*100)</f>
        <v>0</v>
      </c>
      <c r="IA21" s="67" t="n">
        <f aca="false">IF(OR($D21=1,MONTH($B21)&lt;&gt;MONTH(StartDate),'У6 Ввод'!$D$240="",'У6 Ввод'!$E$240="",'У6 Ввод'!$D$240&gt;$B21),0,MAX(0,MIN(1,'У6 Ввод'!$E$240-NETWORKDAYS('У6 Ввод'!$D$240,$B21)+1))/Настройки!$E$12*100)</f>
        <v>0</v>
      </c>
      <c r="IB21" s="67" t="n">
        <f aca="false">IF(OR($D21=1,MONTH($B21)&lt;&gt;MONTH(StartDate),'У6 Ввод'!$D$241="",'У6 Ввод'!$E$241="",'У6 Ввод'!$D$241&gt;$B21),0,MAX(0,MIN(1,'У6 Ввод'!$E$241-NETWORKDAYS('У6 Ввод'!$D$241,$B21)+1))/Настройки!$E$12*100)</f>
        <v>0</v>
      </c>
      <c r="IC21" s="67" t="n">
        <f aca="false">IF(OR($D21=1,MONTH($B21)&lt;&gt;MONTH(StartDate),'У6 Ввод'!$D$242="",'У6 Ввод'!$E$242="",'У6 Ввод'!$D$242&gt;$B21),0,MAX(0,MIN(1,'У6 Ввод'!$E$242-NETWORKDAYS('У6 Ввод'!$D$242,$B21)+1))/Настройки!$E$12*100)</f>
        <v>0</v>
      </c>
      <c r="ID21" s="67" t="n">
        <f aca="false">IF(OR($D21=1,MONTH($B21)&lt;&gt;MONTH(StartDate),'У6 Ввод'!$D$243="",'У6 Ввод'!$E$243="",'У6 Ввод'!$D$243&gt;$B21),0,MAX(0,MIN(1,'У6 Ввод'!$E$243-NETWORKDAYS('У6 Ввод'!$D$243,$B21)+1))/Настройки!$E$12*100)</f>
        <v>0</v>
      </c>
      <c r="IE21" s="67" t="n">
        <f aca="false">IF(OR($D21=1,MONTH($B21)&lt;&gt;MONTH(StartDate),'У6 Ввод'!$D$244="",'У6 Ввод'!$E$244="",'У6 Ввод'!$D$244&gt;$B21),0,MAX(0,MIN(1,'У6 Ввод'!$E$244-NETWORKDAYS('У6 Ввод'!$D$244,$B21)+1))/Настройки!$E$12*100)</f>
        <v>0</v>
      </c>
      <c r="IF21" s="67" t="n">
        <f aca="false">IF(OR($D21=1,MONTH($B21)&lt;&gt;MONTH(StartDate),'У6 Ввод'!$D$245="",'У6 Ввод'!$E$245="",'У6 Ввод'!$D$245&gt;$B21),0,MAX(0,MIN(1,'У6 Ввод'!$E$245-NETWORKDAYS('У6 Ввод'!$D$245,$B21)+1))/Настройки!$E$12*100)</f>
        <v>0</v>
      </c>
      <c r="IG21" s="67" t="n">
        <f aca="false">IF(OR($D21=1,MONTH($B21)&lt;&gt;MONTH(StartDate),'У6 Ввод'!$D$246="",'У6 Ввод'!$E$246="",'У6 Ввод'!$D$246&gt;$B21),0,MAX(0,MIN(1,'У6 Ввод'!$E$246-NETWORKDAYS('У6 Ввод'!$D$246,$B21)+1))/Настройки!$E$12*100)</f>
        <v>0</v>
      </c>
      <c r="IH21" s="67" t="n">
        <f aca="false">IF(OR($D21=1,MONTH($B21)&lt;&gt;MONTH(StartDate),'У6 Ввод'!$D$247="",'У6 Ввод'!$E$247="",'У6 Ввод'!$D$247&gt;$B21),0,MAX(0,MIN(1,'У6 Ввод'!$E$247-NETWORKDAYS('У6 Ввод'!$D$247,$B21)+1))/Настройки!$E$12*100)</f>
        <v>0</v>
      </c>
      <c r="II21" s="67" t="n">
        <f aca="false">IF(OR($D21=1,MONTH($B21)&lt;&gt;MONTH(StartDate),'У6 Ввод'!$D$248="",'У6 Ввод'!$E$248="",'У6 Ввод'!$D$248&gt;$B21),0,MAX(0,MIN(1,'У6 Ввод'!$E$248-NETWORKDAYS('У6 Ввод'!$D$248,$B21)+1))/Настройки!$E$12*100)</f>
        <v>0</v>
      </c>
      <c r="IJ21" s="67" t="n">
        <f aca="false">IF(OR($D21=1,MONTH($B21)&lt;&gt;MONTH(StartDate),'У6 Ввод'!$D$249="",'У6 Ввод'!$E$249="",'У6 Ввод'!$D$249&gt;$B21),0,MAX(0,MIN(1,'У6 Ввод'!$E$249-NETWORKDAYS('У6 Ввод'!$D$249,$B21)+1))/Настройки!$E$12*100)</f>
        <v>0</v>
      </c>
      <c r="IK21" s="67" t="n">
        <f aca="false">IF(OR($D21=1,MONTH($B21)&lt;&gt;MONTH(StartDate),'У6 Ввод'!$D$250="",'У6 Ввод'!$E$250="",'У6 Ввод'!$D$250&gt;$B21),0,MAX(0,MIN(1,'У6 Ввод'!$E$250-NETWORKDAYS('У6 Ввод'!$D$250,$B21)+1))/Настройки!$E$12*100)</f>
        <v>0</v>
      </c>
      <c r="IL21" s="67" t="n">
        <f aca="false">IF(OR($D21=1,MONTH($B21)&lt;&gt;MONTH(StartDate),'У6 Ввод'!$D$251="",'У6 Ввод'!$E$251="",'У6 Ввод'!$D$251&gt;$B21),0,MAX(0,MIN(1,'У6 Ввод'!$E$251-NETWORKDAYS('У6 Ввод'!$D$251,$B21)+1))/Настройки!$E$12*100)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44.4</v>
      </c>
      <c r="F22" s="49" t="n">
        <f aca="false">IF(OR(MONTH(B22)&lt;&gt;MONTH(StartDate),D22=1),"",100)</f>
        <v>100</v>
      </c>
      <c r="G22" s="67" t="n">
        <f aca="false">IF(OR($D22=1,MONTH($B22)&lt;&gt;MONTH(StartDate),'У6 Ввод'!$D$12="",'У6 Ввод'!$E$12="",'У6 Ввод'!$D$12&gt;$B22),0,MAX(0,MIN(1,'У6 Ввод'!$E$12-NETWORKDAYS('У6 Ввод'!$D$12,$B22)+1))/Настройки!$E$12*100)</f>
        <v>0</v>
      </c>
      <c r="H22" s="67" t="n">
        <f aca="false">IF(OR($D22=1,MONTH($B22)&lt;&gt;MONTH(StartDate),'У6 Ввод'!$D$13="",'У6 Ввод'!$E$13="",'У6 Ввод'!$D$13&gt;$B22),0,MAX(0,MIN(1,'У6 Ввод'!$E$13-NETWORKDAYS('У6 Ввод'!$D$13,$B22)+1))/Настройки!$E$12*100)</f>
        <v>0</v>
      </c>
      <c r="I22" s="67" t="n">
        <f aca="false">IF(OR($D22=1,MONTH($B22)&lt;&gt;MONTH(StartDate),'У6 Ввод'!$D$14="",'У6 Ввод'!$E$14="",'У6 Ввод'!$D$14&gt;$B22),0,MAX(0,MIN(1,'У6 Ввод'!$E$14-NETWORKDAYS('У6 Ввод'!$D$14,$B22)+1))/Настройки!$E$12*100)</f>
        <v>0</v>
      </c>
      <c r="J22" s="67" t="n">
        <f aca="false">IF(OR($D22=1,MONTH($B22)&lt;&gt;MONTH(StartDate),'У6 Ввод'!$D$15="",'У6 Ввод'!$E$15="",'У6 Ввод'!$D$15&gt;$B22),0,MAX(0,MIN(1,'У6 Ввод'!$E$15-NETWORKDAYS('У6 Ввод'!$D$15,$B22)+1))/Настройки!$E$12*100)</f>
        <v>0</v>
      </c>
      <c r="K22" s="67" t="n">
        <f aca="false">IF(OR($D22=1,MONTH($B22)&lt;&gt;MONTH(StartDate),'У6 Ввод'!$D$16="",'У6 Ввод'!$E$16="",'У6 Ввод'!$D$16&gt;$B22),0,MAX(0,MIN(1,'У6 Ввод'!$E$16-NETWORKDAYS('У6 Ввод'!$D$16,$B22)+1))/Настройки!$E$12*100)</f>
        <v>0</v>
      </c>
      <c r="L22" s="67" t="n">
        <f aca="false">IF(OR($D22=1,MONTH($B22)&lt;&gt;MONTH(StartDate),'У6 Ввод'!$D$17="",'У6 Ввод'!$E$17="",'У6 Ввод'!$D$17&gt;$B22),0,MAX(0,MIN(1,'У6 Ввод'!$E$17-NETWORKDAYS('У6 Ввод'!$D$17,$B22)+1))/Настройки!$E$12*100)</f>
        <v>0</v>
      </c>
      <c r="M22" s="67" t="n">
        <f aca="false">IF(OR($D22=1,MONTH($B22)&lt;&gt;MONTH(StartDate),'У6 Ввод'!$D$18="",'У6 Ввод'!$E$18="",'У6 Ввод'!$D$18&gt;$B22),0,MAX(0,MIN(1,'У6 Ввод'!$E$18-NETWORKDAYS('У6 Ввод'!$D$18,$B22)+1))/Настройки!$E$12*100)</f>
        <v>0</v>
      </c>
      <c r="N22" s="67" t="n">
        <f aca="false">IF(OR($D22=1,MONTH($B22)&lt;&gt;MONTH(StartDate),'У6 Ввод'!$D$19="",'У6 Ввод'!$E$19="",'У6 Ввод'!$D$19&gt;$B22),0,MAX(0,MIN(1,'У6 Ввод'!$E$19-NETWORKDAYS('У6 Ввод'!$D$19,$B22)+1))/Настройки!$E$12*100)</f>
        <v>0</v>
      </c>
      <c r="O22" s="67" t="n">
        <f aca="false">IF(OR($D22=1,MONTH($B22)&lt;&gt;MONTH(StartDate),'У6 Ввод'!$D$20="",'У6 Ввод'!$E$20="",'У6 Ввод'!$D$20&gt;$B22),0,MAX(0,MIN(1,'У6 Ввод'!$E$20-NETWORKDAYS('У6 Ввод'!$D$20,$B22)+1))/Настройки!$E$12*100)</f>
        <v>0</v>
      </c>
      <c r="P22" s="67" t="n">
        <f aca="false">IF(OR($D22=1,MONTH($B22)&lt;&gt;MONTH(StartDate),'У6 Ввод'!$D$21="",'У6 Ввод'!$E$21="",'У6 Ввод'!$D$21&gt;$B22),0,MAX(0,MIN(1,'У6 Ввод'!$E$21-NETWORKDAYS('У6 Ввод'!$D$21,$B22)+1))/Настройки!$E$12*100)</f>
        <v>0</v>
      </c>
      <c r="Q22" s="67" t="n">
        <f aca="false">IF(OR($D22=1,MONTH($B22)&lt;&gt;MONTH(StartDate),'У6 Ввод'!$D$22="",'У6 Ввод'!$E$22="",'У6 Ввод'!$D$22&gt;$B22),0,MAX(0,MIN(1,'У6 Ввод'!$E$22-NETWORKDAYS('У6 Ввод'!$D$22,$B22)+1))/Настройки!$E$12*100)</f>
        <v>0</v>
      </c>
      <c r="R22" s="67" t="n">
        <f aca="false">IF(OR($D22=1,MONTH($B22)&lt;&gt;MONTH(StartDate),'У6 Ввод'!$D$23="",'У6 Ввод'!$E$23="",'У6 Ввод'!$D$23&gt;$B22),0,MAX(0,MIN(1,'У6 Ввод'!$E$23-NETWORKDAYS('У6 Ввод'!$D$23,$B22)+1))/Настройки!$E$12*100)</f>
        <v>0</v>
      </c>
      <c r="S22" s="67" t="n">
        <f aca="false">IF(OR($D22=1,MONTH($B22)&lt;&gt;MONTH(StartDate),'У6 Ввод'!$D$24="",'У6 Ввод'!$E$24="",'У6 Ввод'!$D$24&gt;$B22),0,MAX(0,MIN(1,'У6 Ввод'!$E$24-NETWORKDAYS('У6 Ввод'!$D$24,$B22)+1))/Настройки!$E$12*100)</f>
        <v>0</v>
      </c>
      <c r="T22" s="67" t="n">
        <f aca="false">IF(OR($D22=1,MONTH($B22)&lt;&gt;MONTH(StartDate),'У6 Ввод'!$D$25="",'У6 Ввод'!$E$25="",'У6 Ввод'!$D$25&gt;$B22),0,MAX(0,MIN(1,'У6 Ввод'!$E$25-NETWORKDAYS('У6 Ввод'!$D$25,$B22)+1))/Настройки!$E$12*100)</f>
        <v>0</v>
      </c>
      <c r="U22" s="67" t="n">
        <f aca="false">IF(OR($D22=1,MONTH($B22)&lt;&gt;MONTH(StartDate),'У6 Ввод'!$D$26="",'У6 Ввод'!$E$26="",'У6 Ввод'!$D$26&gt;$B22),0,MAX(0,MIN(1,'У6 Ввод'!$E$26-NETWORKDAYS('У6 Ввод'!$D$26,$B22)+1))/Настройки!$E$12*100)</f>
        <v>0</v>
      </c>
      <c r="V22" s="67" t="n">
        <f aca="false">IF(OR($D22=1,MONTH($B22)&lt;&gt;MONTH(StartDate),'У6 Ввод'!$D$27="",'У6 Ввод'!$E$27="",'У6 Ввод'!$D$27&gt;$B22),0,MAX(0,MIN(1,'У6 Ввод'!$E$27-NETWORKDAYS('У6 Ввод'!$D$27,$B22)+1))/Настройки!$E$12*100)</f>
        <v>0</v>
      </c>
      <c r="W22" s="67" t="n">
        <f aca="false">IF(OR($D22=1,MONTH($B22)&lt;&gt;MONTH(StartDate),'У6 Ввод'!$D$28="",'У6 Ввод'!$E$28="",'У6 Ввод'!$D$28&gt;$B22),0,MAX(0,MIN(1,'У6 Ввод'!$E$28-NETWORKDAYS('У6 Ввод'!$D$28,$B22)+1))/Настройки!$E$12*100)</f>
        <v>22.2222222222222</v>
      </c>
      <c r="X22" s="67" t="n">
        <f aca="false">IF(OR($D22=1,MONTH($B22)&lt;&gt;MONTH(StartDate),'У6 Ввод'!$D$29="",'У6 Ввод'!$E$29="",'У6 Ввод'!$D$29&gt;$B22),0,MAX(0,MIN(1,'У6 Ввод'!$E$29-NETWORKDAYS('У6 Ввод'!$D$29,$B22)+1))/Настройки!$E$12*100)</f>
        <v>0</v>
      </c>
      <c r="Y22" s="67" t="n">
        <f aca="false">IF(OR($D22=1,MONTH($B22)&lt;&gt;MONTH(StartDate),'У6 Ввод'!$D$30="",'У6 Ввод'!$E$30="",'У6 Ввод'!$D$30&gt;$B22),0,MAX(0,MIN(1,'У6 Ввод'!$E$30-NETWORKDAYS('У6 Ввод'!$D$30,$B22)+1))/Настройки!$E$12*100)</f>
        <v>0</v>
      </c>
      <c r="Z22" s="67" t="n">
        <f aca="false">IF(OR($D22=1,MONTH($B22)&lt;&gt;MONTH(StartDate),'У6 Ввод'!$D$31="",'У6 Ввод'!$E$31="",'У6 Ввод'!$D$31&gt;$B22),0,MAX(0,MIN(1,'У6 Ввод'!$E$31-NETWORKDAYS('У6 Ввод'!$D$31,$B22)+1))/Настройки!$E$12*100)</f>
        <v>22.2222222222222</v>
      </c>
      <c r="AA22" s="67" t="n">
        <f aca="false">IF(OR($D22=1,MONTH($B22)&lt;&gt;MONTH(StartDate),'У6 Ввод'!$D$32="",'У6 Ввод'!$E$32="",'У6 Ввод'!$D$32&gt;$B22),0,MAX(0,MIN(1,'У6 Ввод'!$E$32-NETWORKDAYS('У6 Ввод'!$D$32,$B22)+1))/Настройки!$E$12*100)</f>
        <v>0</v>
      </c>
      <c r="AB22" s="67" t="n">
        <f aca="false">IF(OR($D22=1,MONTH($B22)&lt;&gt;MONTH(StartDate),'У6 Ввод'!$D$33="",'У6 Ввод'!$E$33="",'У6 Ввод'!$D$33&gt;$B22),0,MAX(0,MIN(1,'У6 Ввод'!$E$33-NETWORKDAYS('У6 Ввод'!$D$33,$B22)+1))/Настройки!$E$12*100)</f>
        <v>0</v>
      </c>
      <c r="AC22" s="67" t="n">
        <f aca="false">IF(OR($D22=1,MONTH($B22)&lt;&gt;MONTH(StartDate),'У6 Ввод'!$D$34="",'У6 Ввод'!$E$34="",'У6 Ввод'!$D$34&gt;$B22),0,MAX(0,MIN(1,'У6 Ввод'!$E$34-NETWORKDAYS('У6 Ввод'!$D$34,$B22)+1))/Настройки!$E$12*100)</f>
        <v>0</v>
      </c>
      <c r="AD22" s="67" t="n">
        <f aca="false">IF(OR($D22=1,MONTH($B22)&lt;&gt;MONTH(StartDate),'У6 Ввод'!$D$35="",'У6 Ввод'!$E$35="",'У6 Ввод'!$D$35&gt;$B22),0,MAX(0,MIN(1,'У6 Ввод'!$E$35-NETWORKDAYS('У6 Ввод'!$D$35,$B22)+1))/Настройки!$E$12*100)</f>
        <v>0</v>
      </c>
      <c r="AE22" s="67" t="n">
        <f aca="false">IF(OR($D22=1,MONTH($B22)&lt;&gt;MONTH(StartDate),'У6 Ввод'!$D$36="",'У6 Ввод'!$E$36="",'У6 Ввод'!$D$36&gt;$B22),0,MAX(0,MIN(1,'У6 Ввод'!$E$36-NETWORKDAYS('У6 Ввод'!$D$36,$B22)+1))/Настройки!$E$12*100)</f>
        <v>0</v>
      </c>
      <c r="AF22" s="67" t="n">
        <f aca="false">IF(OR($D22=1,MONTH($B22)&lt;&gt;MONTH(StartDate),'У6 Ввод'!$D$37="",'У6 Ввод'!$E$37="",'У6 Ввод'!$D$37&gt;$B22),0,MAX(0,MIN(1,'У6 Ввод'!$E$37-NETWORKDAYS('У6 Ввод'!$D$37,$B22)+1))/Настройки!$E$12*100)</f>
        <v>0</v>
      </c>
      <c r="AG22" s="67" t="n">
        <f aca="false">IF(OR($D22=1,MONTH($B22)&lt;&gt;MONTH(StartDate),'У6 Ввод'!$D$38="",'У6 Ввод'!$E$38="",'У6 Ввод'!$D$38&gt;$B22),0,MAX(0,MIN(1,'У6 Ввод'!$E$38-NETWORKDAYS('У6 Ввод'!$D$38,$B22)+1))/Настройки!$E$12*100)</f>
        <v>0</v>
      </c>
      <c r="AH22" s="67" t="n">
        <f aca="false">IF(OR($D22=1,MONTH($B22)&lt;&gt;MONTH(StartDate),'У6 Ввод'!$D$39="",'У6 Ввод'!$E$39="",'У6 Ввод'!$D$39&gt;$B22),0,MAX(0,MIN(1,'У6 Ввод'!$E$39-NETWORKDAYS('У6 Ввод'!$D$39,$B22)+1))/Настройки!$E$12*100)</f>
        <v>0</v>
      </c>
      <c r="AI22" s="67" t="n">
        <f aca="false">IF(OR($D22=1,MONTH($B22)&lt;&gt;MONTH(StartDate),'У6 Ввод'!$D$40="",'У6 Ввод'!$E$40="",'У6 Ввод'!$D$40&gt;$B22),0,MAX(0,MIN(1,'У6 Ввод'!$E$40-NETWORKDAYS('У6 Ввод'!$D$40,$B22)+1))/Настройки!$E$12*100)</f>
        <v>0</v>
      </c>
      <c r="AJ22" s="67" t="n">
        <f aca="false">IF(OR($D22=1,MONTH($B22)&lt;&gt;MONTH(StartDate),'У6 Ввод'!$D$41="",'У6 Ввод'!$E$41="",'У6 Ввод'!$D$41&gt;$B22),0,MAX(0,MIN(1,'У6 Ввод'!$E$41-NETWORKDAYS('У6 Ввод'!$D$41,$B22)+1))/Настройки!$E$12*100)</f>
        <v>0</v>
      </c>
      <c r="AK22" s="67" t="n">
        <f aca="false">IF(OR($D22=1,MONTH($B22)&lt;&gt;MONTH(StartDate),'У6 Ввод'!$D$42="",'У6 Ввод'!$E$42="",'У6 Ввод'!$D$42&gt;$B22),0,MAX(0,MIN(1,'У6 Ввод'!$E$42-NETWORKDAYS('У6 Ввод'!$D$42,$B22)+1))/Настройки!$E$12*100)</f>
        <v>0</v>
      </c>
      <c r="AL22" s="67" t="n">
        <f aca="false">IF(OR($D22=1,MONTH($B22)&lt;&gt;MONTH(StartDate),'У6 Ввод'!$D$43="",'У6 Ввод'!$E$43="",'У6 Ввод'!$D$43&gt;$B22),0,MAX(0,MIN(1,'У6 Ввод'!$E$43-NETWORKDAYS('У6 Ввод'!$D$43,$B22)+1))/Настройки!$E$12*100)</f>
        <v>0</v>
      </c>
      <c r="AM22" s="67" t="n">
        <f aca="false">IF(OR($D22=1,MONTH($B22)&lt;&gt;MONTH(StartDate),'У6 Ввод'!$D$44="",'У6 Ввод'!$E$44="",'У6 Ввод'!$D$44&gt;$B22),0,MAX(0,MIN(1,'У6 Ввод'!$E$44-NETWORKDAYS('У6 Ввод'!$D$44,$B22)+1))/Настройки!$E$12*100)</f>
        <v>0</v>
      </c>
      <c r="AN22" s="67" t="n">
        <f aca="false">IF(OR($D22=1,MONTH($B22)&lt;&gt;MONTH(StartDate),'У6 Ввод'!$D$45="",'У6 Ввод'!$E$45="",'У6 Ввод'!$D$45&gt;$B22),0,MAX(0,MIN(1,'У6 Ввод'!$E$45-NETWORKDAYS('У6 Ввод'!$D$45,$B22)+1))/Настройки!$E$12*100)</f>
        <v>0</v>
      </c>
      <c r="AO22" s="67" t="n">
        <f aca="false">IF(OR($D22=1,MONTH($B22)&lt;&gt;MONTH(StartDate),'У6 Ввод'!$D$46="",'У6 Ввод'!$E$46="",'У6 Ввод'!$D$46&gt;$B22),0,MAX(0,MIN(1,'У6 Ввод'!$E$46-NETWORKDAYS('У6 Ввод'!$D$46,$B22)+1))/Настройки!$E$12*100)</f>
        <v>0</v>
      </c>
      <c r="AP22" s="67" t="n">
        <f aca="false">IF(OR($D22=1,MONTH($B22)&lt;&gt;MONTH(StartDate),'У6 Ввод'!$D$47="",'У6 Ввод'!$E$47="",'У6 Ввод'!$D$47&gt;$B22),0,MAX(0,MIN(1,'У6 Ввод'!$E$47-NETWORKDAYS('У6 Ввод'!$D$47,$B22)+1))/Настройки!$E$12*100)</f>
        <v>0</v>
      </c>
      <c r="AQ22" s="67" t="n">
        <f aca="false">IF(OR($D22=1,MONTH($B22)&lt;&gt;MONTH(StartDate),'У6 Ввод'!$D$48="",'У6 Ввод'!$E$48="",'У6 Ввод'!$D$48&gt;$B22),0,MAX(0,MIN(1,'У6 Ввод'!$E$48-NETWORKDAYS('У6 Ввод'!$D$48,$B22)+1))/Настройки!$E$12*100)</f>
        <v>0</v>
      </c>
      <c r="AR22" s="67" t="n">
        <f aca="false">IF(OR($D22=1,MONTH($B22)&lt;&gt;MONTH(StartDate),'У6 Ввод'!$D$49="",'У6 Ввод'!$E$49="",'У6 Ввод'!$D$49&gt;$B22),0,MAX(0,MIN(1,'У6 Ввод'!$E$49-NETWORKDAYS('У6 Ввод'!$D$49,$B22)+1))/Настройки!$E$12*100)</f>
        <v>0</v>
      </c>
      <c r="AS22" s="67" t="n">
        <f aca="false">IF(OR($D22=1,MONTH($B22)&lt;&gt;MONTH(StartDate),'У6 Ввод'!$D$50="",'У6 Ввод'!$E$50="",'У6 Ввод'!$D$50&gt;$B22),0,MAX(0,MIN(1,'У6 Ввод'!$E$50-NETWORKDAYS('У6 Ввод'!$D$50,$B22)+1))/Настройки!$E$12*100)</f>
        <v>0</v>
      </c>
      <c r="AT22" s="67" t="n">
        <f aca="false">IF(OR($D22=1,MONTH($B22)&lt;&gt;MONTH(StartDate),'У6 Ввод'!$D$51="",'У6 Ввод'!$E$51="",'У6 Ввод'!$D$51&gt;$B22),0,MAX(0,MIN(1,'У6 Ввод'!$E$51-NETWORKDAYS('У6 Ввод'!$D$51,$B22)+1))/Настройки!$E$12*100)</f>
        <v>0</v>
      </c>
      <c r="AU22" s="67" t="n">
        <f aca="false">IF(OR($D22=1,MONTH($B22)&lt;&gt;MONTH(StartDate),'У6 Ввод'!$D$52="",'У6 Ввод'!$E$52="",'У6 Ввод'!$D$52&gt;$B22),0,MAX(0,MIN(1,'У6 Ввод'!$E$52-NETWORKDAYS('У6 Ввод'!$D$52,$B22)+1))/Настройки!$E$12*100)</f>
        <v>0</v>
      </c>
      <c r="AV22" s="67" t="n">
        <f aca="false">IF(OR($D22=1,MONTH($B22)&lt;&gt;MONTH(StartDate),'У6 Ввод'!$D$53="",'У6 Ввод'!$E$53="",'У6 Ввод'!$D$53&gt;$B22),0,MAX(0,MIN(1,'У6 Ввод'!$E$53-NETWORKDAYS('У6 Ввод'!$D$53,$B22)+1))/Настройки!$E$12*100)</f>
        <v>0</v>
      </c>
      <c r="AW22" s="67" t="n">
        <f aca="false">IF(OR($D22=1,MONTH($B22)&lt;&gt;MONTH(StartDate),'У6 Ввод'!$D$54="",'У6 Ввод'!$E$54="",'У6 Ввод'!$D$54&gt;$B22),0,MAX(0,MIN(1,'У6 Ввод'!$E$54-NETWORKDAYS('У6 Ввод'!$D$54,$B22)+1))/Настройки!$E$12*100)</f>
        <v>0</v>
      </c>
      <c r="AX22" s="67" t="n">
        <f aca="false">IF(OR($D22=1,MONTH($B22)&lt;&gt;MONTH(StartDate),'У6 Ввод'!$D$55="",'У6 Ввод'!$E$55="",'У6 Ввод'!$D$55&gt;$B22),0,MAX(0,MIN(1,'У6 Ввод'!$E$55-NETWORKDAYS('У6 Ввод'!$D$55,$B22)+1))/Настройки!$E$12*100)</f>
        <v>0</v>
      </c>
      <c r="AY22" s="67" t="n">
        <f aca="false">IF(OR($D22=1,MONTH($B22)&lt;&gt;MONTH(StartDate),'У6 Ввод'!$D$56="",'У6 Ввод'!$E$56="",'У6 Ввод'!$D$56&gt;$B22),0,MAX(0,MIN(1,'У6 Ввод'!$E$56-NETWORKDAYS('У6 Ввод'!$D$56,$B22)+1))/Настройки!$E$12*100)</f>
        <v>0</v>
      </c>
      <c r="AZ22" s="67" t="n">
        <f aca="false">IF(OR($D22=1,MONTH($B22)&lt;&gt;MONTH(StartDate),'У6 Ввод'!$D$57="",'У6 Ввод'!$E$57="",'У6 Ввод'!$D$57&gt;$B22),0,MAX(0,MIN(1,'У6 Ввод'!$E$57-NETWORKDAYS('У6 Ввод'!$D$57,$B22)+1))/Настройки!$E$12*100)</f>
        <v>0</v>
      </c>
      <c r="BA22" s="67" t="n">
        <f aca="false">IF(OR($D22=1,MONTH($B22)&lt;&gt;MONTH(StartDate),'У6 Ввод'!$D$58="",'У6 Ввод'!$E$58="",'У6 Ввод'!$D$58&gt;$B22),0,MAX(0,MIN(1,'У6 Ввод'!$E$58-NETWORKDAYS('У6 Ввод'!$D$58,$B22)+1))/Настройки!$E$12*100)</f>
        <v>0</v>
      </c>
      <c r="BB22" s="67" t="n">
        <f aca="false">IF(OR($D22=1,MONTH($B22)&lt;&gt;MONTH(StartDate),'У6 Ввод'!$D$59="",'У6 Ввод'!$E$59="",'У6 Ввод'!$D$59&gt;$B22),0,MAX(0,MIN(1,'У6 Ввод'!$E$59-NETWORKDAYS('У6 Ввод'!$D$59,$B22)+1))/Настройки!$E$12*100)</f>
        <v>0</v>
      </c>
      <c r="BC22" s="67" t="n">
        <f aca="false">IF(OR($D22=1,MONTH($B22)&lt;&gt;MONTH(StartDate),'У6 Ввод'!$D$60="",'У6 Ввод'!$E$60="",'У6 Ввод'!$D$60&gt;$B22),0,MAX(0,MIN(1,'У6 Ввод'!$E$60-NETWORKDAYS('У6 Ввод'!$D$60,$B22)+1))/Настройки!$E$12*100)</f>
        <v>0</v>
      </c>
      <c r="BD22" s="67" t="n">
        <f aca="false">IF(OR($D22=1,MONTH($B22)&lt;&gt;MONTH(StartDate),'У6 Ввод'!$D$61="",'У6 Ввод'!$E$61="",'У6 Ввод'!$D$61&gt;$B22),0,MAX(0,MIN(1,'У6 Ввод'!$E$61-NETWORKDAYS('У6 Ввод'!$D$61,$B22)+1))/Настройки!$E$12*100)</f>
        <v>0</v>
      </c>
      <c r="BE22" s="67" t="n">
        <f aca="false">IF(OR($D22=1,MONTH($B22)&lt;&gt;MONTH(StartDate),'У6 Ввод'!$D$62="",'У6 Ввод'!$E$62="",'У6 Ввод'!$D$62&gt;$B22),0,MAX(0,MIN(1,'У6 Ввод'!$E$62-NETWORKDAYS('У6 Ввод'!$D$62,$B22)+1))/Настройки!$E$12*100)</f>
        <v>0</v>
      </c>
      <c r="BF22" s="67" t="n">
        <f aca="false">IF(OR($D22=1,MONTH($B22)&lt;&gt;MONTH(StartDate),'У6 Ввод'!$D$63="",'У6 Ввод'!$E$63="",'У6 Ввод'!$D$63&gt;$B22),0,MAX(0,MIN(1,'У6 Ввод'!$E$63-NETWORKDAYS('У6 Ввод'!$D$63,$B22)+1))/Настройки!$E$12*100)</f>
        <v>0</v>
      </c>
      <c r="BG22" s="67" t="n">
        <f aca="false">IF(OR($D22=1,MONTH($B22)&lt;&gt;MONTH(StartDate),'У6 Ввод'!$D$64="",'У6 Ввод'!$E$64="",'У6 Ввод'!$D$64&gt;$B22),0,MAX(0,MIN(1,'У6 Ввод'!$E$64-NETWORKDAYS('У6 Ввод'!$D$64,$B22)+1))/Настройки!$E$12*100)</f>
        <v>0</v>
      </c>
      <c r="BH22" s="67" t="n">
        <f aca="false">IF(OR($D22=1,MONTH($B22)&lt;&gt;MONTH(StartDate),'У6 Ввод'!$D$65="",'У6 Ввод'!$E$65="",'У6 Ввод'!$D$65&gt;$B22),0,MAX(0,MIN(1,'У6 Ввод'!$E$65-NETWORKDAYS('У6 Ввод'!$D$65,$B22)+1))/Настройки!$E$12*100)</f>
        <v>0</v>
      </c>
      <c r="BI22" s="67" t="n">
        <f aca="false">IF(OR($D22=1,MONTH($B22)&lt;&gt;MONTH(StartDate),'У6 Ввод'!$D$66="",'У6 Ввод'!$E$66="",'У6 Ввод'!$D$66&gt;$B22),0,MAX(0,MIN(1,'У6 Ввод'!$E$66-NETWORKDAYS('У6 Ввод'!$D$66,$B22)+1))/Настройки!$E$12*100)</f>
        <v>0</v>
      </c>
      <c r="BJ22" s="67" t="n">
        <f aca="false">IF(OR($D22=1,MONTH($B22)&lt;&gt;MONTH(StartDate),'У6 Ввод'!$D$67="",'У6 Ввод'!$E$67="",'У6 Ввод'!$D$67&gt;$B22),0,MAX(0,MIN(1,'У6 Ввод'!$E$67-NETWORKDAYS('У6 Ввод'!$D$67,$B22)+1))/Настройки!$E$12*100)</f>
        <v>0</v>
      </c>
      <c r="BK22" s="67" t="n">
        <f aca="false">IF(OR($D22=1,MONTH($B22)&lt;&gt;MONTH(StartDate),'У6 Ввод'!$D$68="",'У6 Ввод'!$E$68="",'У6 Ввод'!$D$68&gt;$B22),0,MAX(0,MIN(1,'У6 Ввод'!$E$68-NETWORKDAYS('У6 Ввод'!$D$68,$B22)+1))/Настройки!$E$12*100)</f>
        <v>0</v>
      </c>
      <c r="BL22" s="67" t="n">
        <f aca="false">IF(OR($D22=1,MONTH($B22)&lt;&gt;MONTH(StartDate),'У6 Ввод'!$D$69="",'У6 Ввод'!$E$69="",'У6 Ввод'!$D$69&gt;$B22),0,MAX(0,MIN(1,'У6 Ввод'!$E$69-NETWORKDAYS('У6 Ввод'!$D$69,$B22)+1))/Настройки!$E$12*100)</f>
        <v>0</v>
      </c>
      <c r="BM22" s="67" t="n">
        <f aca="false">IF(OR($D22=1,MONTH($B22)&lt;&gt;MONTH(StartDate),'У6 Ввод'!$D$70="",'У6 Ввод'!$E$70="",'У6 Ввод'!$D$70&gt;$B22),0,MAX(0,MIN(1,'У6 Ввод'!$E$70-NETWORKDAYS('У6 Ввод'!$D$70,$B22)+1))/Настройки!$E$12*100)</f>
        <v>0</v>
      </c>
      <c r="BN22" s="67" t="n">
        <f aca="false">IF(OR($D22=1,MONTH($B22)&lt;&gt;MONTH(StartDate),'У6 Ввод'!$D$71="",'У6 Ввод'!$E$71="",'У6 Ввод'!$D$71&gt;$B22),0,MAX(0,MIN(1,'У6 Ввод'!$E$71-NETWORKDAYS('У6 Ввод'!$D$71,$B22)+1))/Настройки!$E$12*100)</f>
        <v>0</v>
      </c>
      <c r="BO22" s="67" t="n">
        <f aca="false">IF(OR($D22=1,MONTH($B22)&lt;&gt;MONTH(StartDate),'У6 Ввод'!$D$72="",'У6 Ввод'!$E$72="",'У6 Ввод'!$D$72&gt;$B22),0,MAX(0,MIN(1,'У6 Ввод'!$E$72-NETWORKDAYS('У6 Ввод'!$D$72,$B22)+1))/Настройки!$E$12*100)</f>
        <v>0</v>
      </c>
      <c r="BP22" s="67" t="n">
        <f aca="false">IF(OR($D22=1,MONTH($B22)&lt;&gt;MONTH(StartDate),'У6 Ввод'!$D$73="",'У6 Ввод'!$E$73="",'У6 Ввод'!$D$73&gt;$B22),0,MAX(0,MIN(1,'У6 Ввод'!$E$73-NETWORKDAYS('У6 Ввод'!$D$73,$B22)+1))/Настройки!$E$12*100)</f>
        <v>0</v>
      </c>
      <c r="BQ22" s="67" t="n">
        <f aca="false">IF(OR($D22=1,MONTH($B22)&lt;&gt;MONTH(StartDate),'У6 Ввод'!$D$74="",'У6 Ввод'!$E$74="",'У6 Ввод'!$D$74&gt;$B22),0,MAX(0,MIN(1,'У6 Ввод'!$E$74-NETWORKDAYS('У6 Ввод'!$D$74,$B22)+1))/Настройки!$E$12*100)</f>
        <v>0</v>
      </c>
      <c r="BR22" s="67" t="n">
        <f aca="false">IF(OR($D22=1,MONTH($B22)&lt;&gt;MONTH(StartDate),'У6 Ввод'!$D$75="",'У6 Ввод'!$E$75="",'У6 Ввод'!$D$75&gt;$B22),0,MAX(0,MIN(1,'У6 Ввод'!$E$75-NETWORKDAYS('У6 Ввод'!$D$75,$B22)+1))/Настройки!$E$12*100)</f>
        <v>0</v>
      </c>
      <c r="BS22" s="67" t="n">
        <f aca="false">IF(OR($D22=1,MONTH($B22)&lt;&gt;MONTH(StartDate),'У6 Ввод'!$D$76="",'У6 Ввод'!$E$76="",'У6 Ввод'!$D$76&gt;$B22),0,MAX(0,MIN(1,'У6 Ввод'!$E$76-NETWORKDAYS('У6 Ввод'!$D$76,$B22)+1))/Настройки!$E$12*100)</f>
        <v>0</v>
      </c>
      <c r="BT22" s="67" t="n">
        <f aca="false">IF(OR($D22=1,MONTH($B22)&lt;&gt;MONTH(StartDate),'У6 Ввод'!$D$77="",'У6 Ввод'!$E$77="",'У6 Ввод'!$D$77&gt;$B22),0,MAX(0,MIN(1,'У6 Ввод'!$E$77-NETWORKDAYS('У6 Ввод'!$D$77,$B22)+1))/Настройки!$E$12*100)</f>
        <v>0</v>
      </c>
      <c r="BU22" s="67" t="n">
        <f aca="false">IF(OR($D22=1,MONTH($B22)&lt;&gt;MONTH(StartDate),'У6 Ввод'!$D$78="",'У6 Ввод'!$E$78="",'У6 Ввод'!$D$78&gt;$B22),0,MAX(0,MIN(1,'У6 Ввод'!$E$78-NETWORKDAYS('У6 Ввод'!$D$78,$B22)+1))/Настройки!$E$12*100)</f>
        <v>0</v>
      </c>
      <c r="BV22" s="67" t="n">
        <f aca="false">IF(OR($D22=1,MONTH($B22)&lt;&gt;MONTH(StartDate),'У6 Ввод'!$D$79="",'У6 Ввод'!$E$79="",'У6 Ввод'!$D$79&gt;$B22),0,MAX(0,MIN(1,'У6 Ввод'!$E$79-NETWORKDAYS('У6 Ввод'!$D$79,$B22)+1))/Настройки!$E$12*100)</f>
        <v>0</v>
      </c>
      <c r="BW22" s="67" t="n">
        <f aca="false">IF(OR($D22=1,MONTH($B22)&lt;&gt;MONTH(StartDate),'У6 Ввод'!$D$80="",'У6 Ввод'!$E$80="",'У6 Ввод'!$D$80&gt;$B22),0,MAX(0,MIN(1,'У6 Ввод'!$E$80-NETWORKDAYS('У6 Ввод'!$D$80,$B22)+1))/Настройки!$E$12*100)</f>
        <v>0</v>
      </c>
      <c r="BX22" s="67" t="n">
        <f aca="false">IF(OR($D22=1,MONTH($B22)&lt;&gt;MONTH(StartDate),'У6 Ввод'!$D$81="",'У6 Ввод'!$E$81="",'У6 Ввод'!$D$81&gt;$B22),0,MAX(0,MIN(1,'У6 Ввод'!$E$81-NETWORKDAYS('У6 Ввод'!$D$81,$B22)+1))/Настройки!$E$12*100)</f>
        <v>0</v>
      </c>
      <c r="BY22" s="67" t="n">
        <f aca="false">IF(OR($D22=1,MONTH($B22)&lt;&gt;MONTH(StartDate),'У6 Ввод'!$D$82="",'У6 Ввод'!$E$82="",'У6 Ввод'!$D$82&gt;$B22),0,MAX(0,MIN(1,'У6 Ввод'!$E$82-NETWORKDAYS('У6 Ввод'!$D$82,$B22)+1))/Настройки!$E$12*100)</f>
        <v>0</v>
      </c>
      <c r="BZ22" s="67" t="n">
        <f aca="false">IF(OR($D22=1,MONTH($B22)&lt;&gt;MONTH(StartDate),'У6 Ввод'!$D$83="",'У6 Ввод'!$E$83="",'У6 Ввод'!$D$83&gt;$B22),0,MAX(0,MIN(1,'У6 Ввод'!$E$83-NETWORKDAYS('У6 Ввод'!$D$83,$B22)+1))/Настройки!$E$12*100)</f>
        <v>0</v>
      </c>
      <c r="CA22" s="67" t="n">
        <f aca="false">IF(OR($D22=1,MONTH($B22)&lt;&gt;MONTH(StartDate),'У6 Ввод'!$D$84="",'У6 Ввод'!$E$84="",'У6 Ввод'!$D$84&gt;$B22),0,MAX(0,MIN(1,'У6 Ввод'!$E$84-NETWORKDAYS('У6 Ввод'!$D$84,$B22)+1))/Настройки!$E$12*100)</f>
        <v>0</v>
      </c>
      <c r="CB22" s="67" t="n">
        <f aca="false">IF(OR($D22=1,MONTH($B22)&lt;&gt;MONTH(StartDate),'У6 Ввод'!$D$85="",'У6 Ввод'!$E$85="",'У6 Ввод'!$D$85&gt;$B22),0,MAX(0,MIN(1,'У6 Ввод'!$E$85-NETWORKDAYS('У6 Ввод'!$D$85,$B22)+1))/Настройки!$E$12*100)</f>
        <v>0</v>
      </c>
      <c r="CC22" s="67" t="n">
        <f aca="false">IF(OR($D22=1,MONTH($B22)&lt;&gt;MONTH(StartDate),'У6 Ввод'!$D$86="",'У6 Ввод'!$E$86="",'У6 Ввод'!$D$86&gt;$B22),0,MAX(0,MIN(1,'У6 Ввод'!$E$86-NETWORKDAYS('У6 Ввод'!$D$86,$B22)+1))/Настройки!$E$12*100)</f>
        <v>0</v>
      </c>
      <c r="CD22" s="67" t="n">
        <f aca="false">IF(OR($D22=1,MONTH($B22)&lt;&gt;MONTH(StartDate),'У6 Ввод'!$D$87="",'У6 Ввод'!$E$87="",'У6 Ввод'!$D$87&gt;$B22),0,MAX(0,MIN(1,'У6 Ввод'!$E$87-NETWORKDAYS('У6 Ввод'!$D$87,$B22)+1))/Настройки!$E$12*100)</f>
        <v>0</v>
      </c>
      <c r="CE22" s="67" t="n">
        <f aca="false">IF(OR($D22=1,MONTH($B22)&lt;&gt;MONTH(StartDate),'У6 Ввод'!$D$88="",'У6 Ввод'!$E$88="",'У6 Ввод'!$D$88&gt;$B22),0,MAX(0,MIN(1,'У6 Ввод'!$E$88-NETWORKDAYS('У6 Ввод'!$D$88,$B22)+1))/Настройки!$E$12*100)</f>
        <v>0</v>
      </c>
      <c r="CF22" s="67" t="n">
        <f aca="false">IF(OR($D22=1,MONTH($B22)&lt;&gt;MONTH(StartDate),'У6 Ввод'!$D$89="",'У6 Ввод'!$E$89="",'У6 Ввод'!$D$89&gt;$B22),0,MAX(0,MIN(1,'У6 Ввод'!$E$89-NETWORKDAYS('У6 Ввод'!$D$89,$B22)+1))/Настройки!$E$12*100)</f>
        <v>0</v>
      </c>
      <c r="CG22" s="67" t="n">
        <f aca="false">IF(OR($D22=1,MONTH($B22)&lt;&gt;MONTH(StartDate),'У6 Ввод'!$D$90="",'У6 Ввод'!$E$90="",'У6 Ввод'!$D$90&gt;$B22),0,MAX(0,MIN(1,'У6 Ввод'!$E$90-NETWORKDAYS('У6 Ввод'!$D$90,$B22)+1))/Настройки!$E$12*100)</f>
        <v>0</v>
      </c>
      <c r="CH22" s="67" t="n">
        <f aca="false">IF(OR($D22=1,MONTH($B22)&lt;&gt;MONTH(StartDate),'У6 Ввод'!$D$91="",'У6 Ввод'!$E$91="",'У6 Ввод'!$D$91&gt;$B22),0,MAX(0,MIN(1,'У6 Ввод'!$E$91-NETWORKDAYS('У6 Ввод'!$D$91,$B22)+1))/Настройки!$E$12*100)</f>
        <v>0</v>
      </c>
      <c r="CI22" s="67" t="n">
        <f aca="false">IF(OR($D22=1,MONTH($B22)&lt;&gt;MONTH(StartDate),'У6 Ввод'!$D$92="",'У6 Ввод'!$E$92="",'У6 Ввод'!$D$92&gt;$B22),0,MAX(0,MIN(1,'У6 Ввод'!$E$92-NETWORKDAYS('У6 Ввод'!$D$92,$B22)+1))/Настройки!$E$12*100)</f>
        <v>0</v>
      </c>
      <c r="CJ22" s="67" t="n">
        <f aca="false">IF(OR($D22=1,MONTH($B22)&lt;&gt;MONTH(StartDate),'У6 Ввод'!$D$93="",'У6 Ввод'!$E$93="",'У6 Ввод'!$D$93&gt;$B22),0,MAX(0,MIN(1,'У6 Ввод'!$E$93-NETWORKDAYS('У6 Ввод'!$D$93,$B22)+1))/Настройки!$E$12*100)</f>
        <v>0</v>
      </c>
      <c r="CK22" s="67" t="n">
        <f aca="false">IF(OR($D22=1,MONTH($B22)&lt;&gt;MONTH(StartDate),'У6 Ввод'!$D$94="",'У6 Ввод'!$E$94="",'У6 Ввод'!$D$94&gt;$B22),0,MAX(0,MIN(1,'У6 Ввод'!$E$94-NETWORKDAYS('У6 Ввод'!$D$94,$B22)+1))/Настройки!$E$12*100)</f>
        <v>0</v>
      </c>
      <c r="CL22" s="67" t="n">
        <f aca="false">IF(OR($D22=1,MONTH($B22)&lt;&gt;MONTH(StartDate),'У6 Ввод'!$D$95="",'У6 Ввод'!$E$95="",'У6 Ввод'!$D$95&gt;$B22),0,MAX(0,MIN(1,'У6 Ввод'!$E$95-NETWORKDAYS('У6 Ввод'!$D$95,$B22)+1))/Настройки!$E$12*100)</f>
        <v>0</v>
      </c>
      <c r="CM22" s="67" t="n">
        <f aca="false">IF(OR($D22=1,MONTH($B22)&lt;&gt;MONTH(StartDate),'У6 Ввод'!$D$96="",'У6 Ввод'!$E$96="",'У6 Ввод'!$D$96&gt;$B22),0,MAX(0,MIN(1,'У6 Ввод'!$E$96-NETWORKDAYS('У6 Ввод'!$D$96,$B22)+1))/Настройки!$E$12*100)</f>
        <v>0</v>
      </c>
      <c r="CN22" s="67" t="n">
        <f aca="false">IF(OR($D22=1,MONTH($B22)&lt;&gt;MONTH(StartDate),'У6 Ввод'!$D$97="",'У6 Ввод'!$E$97="",'У6 Ввод'!$D$97&gt;$B22),0,MAX(0,MIN(1,'У6 Ввод'!$E$97-NETWORKDAYS('У6 Ввод'!$D$97,$B22)+1))/Настройки!$E$12*100)</f>
        <v>0</v>
      </c>
      <c r="CO22" s="67" t="n">
        <f aca="false">IF(OR($D22=1,MONTH($B22)&lt;&gt;MONTH(StartDate),'У6 Ввод'!$D$98="",'У6 Ввод'!$E$98="",'У6 Ввод'!$D$98&gt;$B22),0,MAX(0,MIN(1,'У6 Ввод'!$E$98-NETWORKDAYS('У6 Ввод'!$D$98,$B22)+1))/Настройки!$E$12*100)</f>
        <v>0</v>
      </c>
      <c r="CP22" s="67" t="n">
        <f aca="false">IF(OR($D22=1,MONTH($B22)&lt;&gt;MONTH(StartDate),'У6 Ввод'!$D$99="",'У6 Ввод'!$E$99="",'У6 Ввод'!$D$99&gt;$B22),0,MAX(0,MIN(1,'У6 Ввод'!$E$99-NETWORKDAYS('У6 Ввод'!$D$99,$B22)+1))/Настройки!$E$12*100)</f>
        <v>0</v>
      </c>
      <c r="CQ22" s="67" t="n">
        <f aca="false">IF(OR($D22=1,MONTH($B22)&lt;&gt;MONTH(StartDate),'У6 Ввод'!$D$100="",'У6 Ввод'!$E$100="",'У6 Ввод'!$D$100&gt;$B22),0,MAX(0,MIN(1,'У6 Ввод'!$E$100-NETWORKDAYS('У6 Ввод'!$D$100,$B22)+1))/Настройки!$E$12*100)</f>
        <v>0</v>
      </c>
      <c r="CR22" s="67" t="n">
        <f aca="false">IF(OR($D22=1,MONTH($B22)&lt;&gt;MONTH(StartDate),'У6 Ввод'!$D$101="",'У6 Ввод'!$E$101="",'У6 Ввод'!$D$101&gt;$B22),0,MAX(0,MIN(1,'У6 Ввод'!$E$101-NETWORKDAYS('У6 Ввод'!$D$101,$B22)+1))/Настройки!$E$12*100)</f>
        <v>0</v>
      </c>
      <c r="CS22" s="67" t="n">
        <f aca="false">IF(OR($D22=1,MONTH($B22)&lt;&gt;MONTH(StartDate),'У6 Ввод'!$D$102="",'У6 Ввод'!$E$102="",'У6 Ввод'!$D$102&gt;$B22),0,MAX(0,MIN(1,'У6 Ввод'!$E$102-NETWORKDAYS('У6 Ввод'!$D$102,$B22)+1))/Настройки!$E$12*100)</f>
        <v>0</v>
      </c>
      <c r="CT22" s="67" t="n">
        <f aca="false">IF(OR($D22=1,MONTH($B22)&lt;&gt;MONTH(StartDate),'У6 Ввод'!$D$103="",'У6 Ввод'!$E$103="",'У6 Ввод'!$D$103&gt;$B22),0,MAX(0,MIN(1,'У6 Ввод'!$E$103-NETWORKDAYS('У6 Ввод'!$D$103,$B22)+1))/Настройки!$E$12*100)</f>
        <v>0</v>
      </c>
      <c r="CU22" s="67" t="n">
        <f aca="false">IF(OR($D22=1,MONTH($B22)&lt;&gt;MONTH(StartDate),'У6 Ввод'!$D$104="",'У6 Ввод'!$E$104="",'У6 Ввод'!$D$104&gt;$B22),0,MAX(0,MIN(1,'У6 Ввод'!$E$104-NETWORKDAYS('У6 Ввод'!$D$104,$B22)+1))/Настройки!$E$12*100)</f>
        <v>0</v>
      </c>
      <c r="CV22" s="67" t="n">
        <f aca="false">IF(OR($D22=1,MONTH($B22)&lt;&gt;MONTH(StartDate),'У6 Ввод'!$D$105="",'У6 Ввод'!$E$105="",'У6 Ввод'!$D$105&gt;$B22),0,MAX(0,MIN(1,'У6 Ввод'!$E$105-NETWORKDAYS('У6 Ввод'!$D$105,$B22)+1))/Настройки!$E$12*100)</f>
        <v>0</v>
      </c>
      <c r="CW22" s="67" t="n">
        <f aca="false">IF(OR($D22=1,MONTH($B22)&lt;&gt;MONTH(StartDate),'У6 Ввод'!$D$106="",'У6 Ввод'!$E$106="",'У6 Ввод'!$D$106&gt;$B22),0,MAX(0,MIN(1,'У6 Ввод'!$E$106-NETWORKDAYS('У6 Ввод'!$D$106,$B22)+1))/Настройки!$E$12*100)</f>
        <v>0</v>
      </c>
      <c r="CX22" s="67" t="n">
        <f aca="false">IF(OR($D22=1,MONTH($B22)&lt;&gt;MONTH(StartDate),'У6 Ввод'!$D$107="",'У6 Ввод'!$E$107="",'У6 Ввод'!$D$107&gt;$B22),0,MAX(0,MIN(1,'У6 Ввод'!$E$107-NETWORKDAYS('У6 Ввод'!$D$107,$B22)+1))/Настройки!$E$12*100)</f>
        <v>0</v>
      </c>
      <c r="CY22" s="67" t="n">
        <f aca="false">IF(OR($D22=1,MONTH($B22)&lt;&gt;MONTH(StartDate),'У6 Ввод'!$D$108="",'У6 Ввод'!$E$108="",'У6 Ввод'!$D$108&gt;$B22),0,MAX(0,MIN(1,'У6 Ввод'!$E$108-NETWORKDAYS('У6 Ввод'!$D$108,$B22)+1))/Настройки!$E$12*100)</f>
        <v>0</v>
      </c>
      <c r="CZ22" s="67" t="n">
        <f aca="false">IF(OR($D22=1,MONTH($B22)&lt;&gt;MONTH(StartDate),'У6 Ввод'!$D$109="",'У6 Ввод'!$E$109="",'У6 Ввод'!$D$109&gt;$B22),0,MAX(0,MIN(1,'У6 Ввод'!$E$109-NETWORKDAYS('У6 Ввод'!$D$109,$B22)+1))/Настройки!$E$12*100)</f>
        <v>0</v>
      </c>
      <c r="DA22" s="67" t="n">
        <f aca="false">IF(OR($D22=1,MONTH($B22)&lt;&gt;MONTH(StartDate),'У6 Ввод'!$D$110="",'У6 Ввод'!$E$110="",'У6 Ввод'!$D$110&gt;$B22),0,MAX(0,MIN(1,'У6 Ввод'!$E$110-NETWORKDAYS('У6 Ввод'!$D$110,$B22)+1))/Настройки!$E$12*100)</f>
        <v>0</v>
      </c>
      <c r="DB22" s="67" t="n">
        <f aca="false">IF(OR($D22=1,MONTH($B22)&lt;&gt;MONTH(StartDate),'У6 Ввод'!$D$111="",'У6 Ввод'!$E$111="",'У6 Ввод'!$D$111&gt;$B22),0,MAX(0,MIN(1,'У6 Ввод'!$E$111-NETWORKDAYS('У6 Ввод'!$D$111,$B22)+1))/Настройки!$E$12*100)</f>
        <v>0</v>
      </c>
      <c r="DC22" s="67" t="n">
        <f aca="false">IF(OR($D22=1,MONTH($B22)&lt;&gt;MONTH(StartDate),'У6 Ввод'!$D$112="",'У6 Ввод'!$E$112="",'У6 Ввод'!$D$112&gt;$B22),0,MAX(0,MIN(1,'У6 Ввод'!$E$112-NETWORKDAYS('У6 Ввод'!$D$112,$B22)+1))/Настройки!$E$12*100)</f>
        <v>0</v>
      </c>
      <c r="DD22" s="67" t="n">
        <f aca="false">IF(OR($D22=1,MONTH($B22)&lt;&gt;MONTH(StartDate),'У6 Ввод'!$D$113="",'У6 Ввод'!$E$113="",'У6 Ввод'!$D$113&gt;$B22),0,MAX(0,MIN(1,'У6 Ввод'!$E$113-NETWORKDAYS('У6 Ввод'!$D$113,$B22)+1))/Настройки!$E$12*100)</f>
        <v>0</v>
      </c>
      <c r="DE22" s="67" t="n">
        <f aca="false">IF(OR($D22=1,MONTH($B22)&lt;&gt;MONTH(StartDate),'У6 Ввод'!$D$114="",'У6 Ввод'!$E$114="",'У6 Ввод'!$D$114&gt;$B22),0,MAX(0,MIN(1,'У6 Ввод'!$E$114-NETWORKDAYS('У6 Ввод'!$D$114,$B22)+1))/Настройки!$E$12*100)</f>
        <v>0</v>
      </c>
      <c r="DF22" s="67" t="n">
        <f aca="false">IF(OR($D22=1,MONTH($B22)&lt;&gt;MONTH(StartDate),'У6 Ввод'!$D$115="",'У6 Ввод'!$E$115="",'У6 Ввод'!$D$115&gt;$B22),0,MAX(0,MIN(1,'У6 Ввод'!$E$115-NETWORKDAYS('У6 Ввод'!$D$115,$B22)+1))/Настройки!$E$12*100)</f>
        <v>0</v>
      </c>
      <c r="DG22" s="67" t="n">
        <f aca="false">IF(OR($D22=1,MONTH($B22)&lt;&gt;MONTH(StartDate),'У6 Ввод'!$D$116="",'У6 Ввод'!$E$116="",'У6 Ввод'!$D$116&gt;$B22),0,MAX(0,MIN(1,'У6 Ввод'!$E$116-NETWORKDAYS('У6 Ввод'!$D$116,$B22)+1))/Настройки!$E$12*100)</f>
        <v>0</v>
      </c>
      <c r="DH22" s="67" t="n">
        <f aca="false">IF(OR($D22=1,MONTH($B22)&lt;&gt;MONTH(StartDate),'У6 Ввод'!$D$117="",'У6 Ввод'!$E$117="",'У6 Ввод'!$D$117&gt;$B22),0,MAX(0,MIN(1,'У6 Ввод'!$E$117-NETWORKDAYS('У6 Ввод'!$D$117,$B22)+1))/Настройки!$E$12*100)</f>
        <v>0</v>
      </c>
      <c r="DI22" s="67" t="n">
        <f aca="false">IF(OR($D22=1,MONTH($B22)&lt;&gt;MONTH(StartDate),'У6 Ввод'!$D$118="",'У6 Ввод'!$E$118="",'У6 Ввод'!$D$118&gt;$B22),0,MAX(0,MIN(1,'У6 Ввод'!$E$118-NETWORKDAYS('У6 Ввод'!$D$118,$B22)+1))/Настройки!$E$12*100)</f>
        <v>0</v>
      </c>
      <c r="DJ22" s="67" t="n">
        <f aca="false">IF(OR($D22=1,MONTH($B22)&lt;&gt;MONTH(StartDate),'У6 Ввод'!$D$119="",'У6 Ввод'!$E$119="",'У6 Ввод'!$D$119&gt;$B22),0,MAX(0,MIN(1,'У6 Ввод'!$E$119-NETWORKDAYS('У6 Ввод'!$D$119,$B22)+1))/Настройки!$E$12*100)</f>
        <v>0</v>
      </c>
      <c r="DK22" s="67" t="n">
        <f aca="false">IF(OR($D22=1,MONTH($B22)&lt;&gt;MONTH(StartDate),'У6 Ввод'!$D$120="",'У6 Ввод'!$E$120="",'У6 Ввод'!$D$120&gt;$B22),0,MAX(0,MIN(1,'У6 Ввод'!$E$120-NETWORKDAYS('У6 Ввод'!$D$120,$B22)+1))/Настройки!$E$12*100)</f>
        <v>0</v>
      </c>
      <c r="DL22" s="67" t="n">
        <f aca="false">IF(OR($D22=1,MONTH($B22)&lt;&gt;MONTH(StartDate),'У6 Ввод'!$D$121="",'У6 Ввод'!$E$121="",'У6 Ввод'!$D$121&gt;$B22),0,MAX(0,MIN(1,'У6 Ввод'!$E$121-NETWORKDAYS('У6 Ввод'!$D$121,$B22)+1))/Настройки!$E$12*100)</f>
        <v>0</v>
      </c>
      <c r="DM22" s="67" t="n">
        <f aca="false">IF(OR($D22=1,MONTH($B22)&lt;&gt;MONTH(StartDate),'У6 Ввод'!$D$122="",'У6 Ввод'!$E$122="",'У6 Ввод'!$D$122&gt;$B22),0,MAX(0,MIN(1,'У6 Ввод'!$E$122-NETWORKDAYS('У6 Ввод'!$D$122,$B22)+1))/Настройки!$E$12*100)</f>
        <v>0</v>
      </c>
      <c r="DN22" s="67" t="n">
        <f aca="false">IF(OR($D22=1,MONTH($B22)&lt;&gt;MONTH(StartDate),'У6 Ввод'!$D$123="",'У6 Ввод'!$E$123="",'У6 Ввод'!$D$123&gt;$B22),0,MAX(0,MIN(1,'У6 Ввод'!$E$123-NETWORKDAYS('У6 Ввод'!$D$123,$B22)+1))/Настройки!$E$12*100)</f>
        <v>0</v>
      </c>
      <c r="DO22" s="67" t="n">
        <f aca="false">IF(OR($D22=1,MONTH($B22)&lt;&gt;MONTH(StartDate),'У6 Ввод'!$D$124="",'У6 Ввод'!$E$124="",'У6 Ввод'!$D$124&gt;$B22),0,MAX(0,MIN(1,'У6 Ввод'!$E$124-NETWORKDAYS('У6 Ввод'!$D$124,$B22)+1))/Настройки!$E$12*100)</f>
        <v>0</v>
      </c>
      <c r="DP22" s="67" t="n">
        <f aca="false">IF(OR($D22=1,MONTH($B22)&lt;&gt;MONTH(StartDate),'У6 Ввод'!$D$125="",'У6 Ввод'!$E$125="",'У6 Ввод'!$D$125&gt;$B22),0,MAX(0,MIN(1,'У6 Ввод'!$E$125-NETWORKDAYS('У6 Ввод'!$D$125,$B22)+1))/Настройки!$E$12*100)</f>
        <v>0</v>
      </c>
      <c r="DQ22" s="67" t="n">
        <f aca="false">IF(OR($D22=1,MONTH($B22)&lt;&gt;MONTH(StartDate),'У6 Ввод'!$D$126="",'У6 Ввод'!$E$126="",'У6 Ввод'!$D$126&gt;$B22),0,MAX(0,MIN(1,'У6 Ввод'!$E$126-NETWORKDAYS('У6 Ввод'!$D$126,$B22)+1))/Настройки!$E$12*100)</f>
        <v>0</v>
      </c>
      <c r="DR22" s="67" t="n">
        <f aca="false">IF(OR($D22=1,MONTH($B22)&lt;&gt;MONTH(StartDate),'У6 Ввод'!$D$127="",'У6 Ввод'!$E$127="",'У6 Ввод'!$D$127&gt;$B22),0,MAX(0,MIN(1,'У6 Ввод'!$E$127-NETWORKDAYS('У6 Ввод'!$D$127,$B22)+1))/Настройки!$E$12*100)</f>
        <v>0</v>
      </c>
      <c r="DS22" s="67" t="n">
        <f aca="false">IF(OR($D22=1,MONTH($B22)&lt;&gt;MONTH(StartDate),'У6 Ввод'!$D$128="",'У6 Ввод'!$E$128="",'У6 Ввод'!$D$128&gt;$B22),0,MAX(0,MIN(1,'У6 Ввод'!$E$128-NETWORKDAYS('У6 Ввод'!$D$128,$B22)+1))/Настройки!$E$12*100)</f>
        <v>0</v>
      </c>
      <c r="DT22" s="67" t="n">
        <f aca="false">IF(OR($D22=1,MONTH($B22)&lt;&gt;MONTH(StartDate),'У6 Ввод'!$D$129="",'У6 Ввод'!$E$129="",'У6 Ввод'!$D$129&gt;$B22),0,MAX(0,MIN(1,'У6 Ввод'!$E$129-NETWORKDAYS('У6 Ввод'!$D$129,$B22)+1))/Настройки!$E$12*100)</f>
        <v>0</v>
      </c>
      <c r="DU22" s="67" t="n">
        <f aca="false">IF(OR($D22=1,MONTH($B22)&lt;&gt;MONTH(StartDate),'У6 Ввод'!$D$130="",'У6 Ввод'!$E$130="",'У6 Ввод'!$D$130&gt;$B22),0,MAX(0,MIN(1,'У6 Ввод'!$E$130-NETWORKDAYS('У6 Ввод'!$D$130,$B22)+1))/Настройки!$E$12*100)</f>
        <v>0</v>
      </c>
      <c r="DV22" s="67" t="n">
        <f aca="false">IF(OR($D22=1,MONTH($B22)&lt;&gt;MONTH(StartDate),'У6 Ввод'!$D$131="",'У6 Ввод'!$E$131="",'У6 Ввод'!$D$131&gt;$B22),0,MAX(0,MIN(1,'У6 Ввод'!$E$131-NETWORKDAYS('У6 Ввод'!$D$131,$B22)+1))/Настройки!$E$12*100)</f>
        <v>0</v>
      </c>
      <c r="DW22" s="67" t="n">
        <f aca="false">IF(OR($D22=1,MONTH($B22)&lt;&gt;MONTH(StartDate),'У6 Ввод'!$D$132="",'У6 Ввод'!$E$132="",'У6 Ввод'!$D$132&gt;$B22),0,MAX(0,MIN(1,'У6 Ввод'!$E$132-NETWORKDAYS('У6 Ввод'!$D$132,$B22)+1))/Настройки!$E$12*100)</f>
        <v>0</v>
      </c>
      <c r="DX22" s="67" t="n">
        <f aca="false">IF(OR($D22=1,MONTH($B22)&lt;&gt;MONTH(StartDate),'У6 Ввод'!$D$133="",'У6 Ввод'!$E$133="",'У6 Ввод'!$D$133&gt;$B22),0,MAX(0,MIN(1,'У6 Ввод'!$E$133-NETWORKDAYS('У6 Ввод'!$D$133,$B22)+1))/Настройки!$E$12*100)</f>
        <v>0</v>
      </c>
      <c r="DY22" s="67" t="n">
        <f aca="false">IF(OR($D22=1,MONTH($B22)&lt;&gt;MONTH(StartDate),'У6 Ввод'!$D$134="",'У6 Ввод'!$E$134="",'У6 Ввод'!$D$134&gt;$B22),0,MAX(0,MIN(1,'У6 Ввод'!$E$134-NETWORKDAYS('У6 Ввод'!$D$134,$B22)+1))/Настройки!$E$12*100)</f>
        <v>0</v>
      </c>
      <c r="DZ22" s="67" t="n">
        <f aca="false">IF(OR($D22=1,MONTH($B22)&lt;&gt;MONTH(StartDate),'У6 Ввод'!$D$135="",'У6 Ввод'!$E$135="",'У6 Ввод'!$D$135&gt;$B22),0,MAX(0,MIN(1,'У6 Ввод'!$E$135-NETWORKDAYS('У6 Ввод'!$D$135,$B22)+1))/Настройки!$E$12*100)</f>
        <v>0</v>
      </c>
      <c r="EA22" s="67" t="n">
        <f aca="false">IF(OR($D22=1,MONTH($B22)&lt;&gt;MONTH(StartDate),'У6 Ввод'!$D$136="",'У6 Ввод'!$E$136="",'У6 Ввод'!$D$136&gt;$B22),0,MAX(0,MIN(1,'У6 Ввод'!$E$136-NETWORKDAYS('У6 Ввод'!$D$136,$B22)+1))/Настройки!$E$12*100)</f>
        <v>0</v>
      </c>
      <c r="EB22" s="67" t="n">
        <f aca="false">IF(OR($D22=1,MONTH($B22)&lt;&gt;MONTH(StartDate),'У6 Ввод'!$D$137="",'У6 Ввод'!$E$137="",'У6 Ввод'!$D$137&gt;$B22),0,MAX(0,MIN(1,'У6 Ввод'!$E$137-NETWORKDAYS('У6 Ввод'!$D$137,$B22)+1))/Настройки!$E$12*100)</f>
        <v>0</v>
      </c>
      <c r="EC22" s="67" t="n">
        <f aca="false">IF(OR($D22=1,MONTH($B22)&lt;&gt;MONTH(StartDate),'У6 Ввод'!$D$138="",'У6 Ввод'!$E$138="",'У6 Ввод'!$D$138&gt;$B22),0,MAX(0,MIN(1,'У6 Ввод'!$E$138-NETWORKDAYS('У6 Ввод'!$D$138,$B22)+1))/Настройки!$E$12*100)</f>
        <v>0</v>
      </c>
      <c r="ED22" s="67" t="n">
        <f aca="false">IF(OR($D22=1,MONTH($B22)&lt;&gt;MONTH(StartDate),'У6 Ввод'!$D$139="",'У6 Ввод'!$E$139="",'У6 Ввод'!$D$139&gt;$B22),0,MAX(0,MIN(1,'У6 Ввод'!$E$139-NETWORKDAYS('У6 Ввод'!$D$139,$B22)+1))/Настройки!$E$12*100)</f>
        <v>0</v>
      </c>
      <c r="EE22" s="67" t="n">
        <f aca="false">IF(OR($D22=1,MONTH($B22)&lt;&gt;MONTH(StartDate),'У6 Ввод'!$D$140="",'У6 Ввод'!$E$140="",'У6 Ввод'!$D$140&gt;$B22),0,MAX(0,MIN(1,'У6 Ввод'!$E$140-NETWORKDAYS('У6 Ввод'!$D$140,$B22)+1))/Настройки!$E$12*100)</f>
        <v>0</v>
      </c>
      <c r="EF22" s="67" t="n">
        <f aca="false">IF(OR($D22=1,MONTH($B22)&lt;&gt;MONTH(StartDate),'У6 Ввод'!$D$141="",'У6 Ввод'!$E$141="",'У6 Ввод'!$D$141&gt;$B22),0,MAX(0,MIN(1,'У6 Ввод'!$E$141-NETWORKDAYS('У6 Ввод'!$D$141,$B22)+1))/Настройки!$E$12*100)</f>
        <v>0</v>
      </c>
      <c r="EG22" s="67" t="n">
        <f aca="false">IF(OR($D22=1,MONTH($B22)&lt;&gt;MONTH(StartDate),'У6 Ввод'!$D$142="",'У6 Ввод'!$E$142="",'У6 Ввод'!$D$142&gt;$B22),0,MAX(0,MIN(1,'У6 Ввод'!$E$142-NETWORKDAYS('У6 Ввод'!$D$142,$B22)+1))/Настройки!$E$12*100)</f>
        <v>0</v>
      </c>
      <c r="EH22" s="67" t="n">
        <f aca="false">IF(OR($D22=1,MONTH($B22)&lt;&gt;MONTH(StartDate),'У6 Ввод'!$D$143="",'У6 Ввод'!$E$143="",'У6 Ввод'!$D$143&gt;$B22),0,MAX(0,MIN(1,'У6 Ввод'!$E$143-NETWORKDAYS('У6 Ввод'!$D$143,$B22)+1))/Настройки!$E$12*100)</f>
        <v>0</v>
      </c>
      <c r="EI22" s="67" t="n">
        <f aca="false">IF(OR($D22=1,MONTH($B22)&lt;&gt;MONTH(StartDate),'У6 Ввод'!$D$144="",'У6 Ввод'!$E$144="",'У6 Ввод'!$D$144&gt;$B22),0,MAX(0,MIN(1,'У6 Ввод'!$E$144-NETWORKDAYS('У6 Ввод'!$D$144,$B22)+1))/Настройки!$E$12*100)</f>
        <v>0</v>
      </c>
      <c r="EJ22" s="67" t="n">
        <f aca="false">IF(OR($D22=1,MONTH($B22)&lt;&gt;MONTH(StartDate),'У6 Ввод'!$D$145="",'У6 Ввод'!$E$145="",'У6 Ввод'!$D$145&gt;$B22),0,MAX(0,MIN(1,'У6 Ввод'!$E$145-NETWORKDAYS('У6 Ввод'!$D$145,$B22)+1))/Настройки!$E$12*100)</f>
        <v>0</v>
      </c>
      <c r="EK22" s="67" t="n">
        <f aca="false">IF(OR($D22=1,MONTH($B22)&lt;&gt;MONTH(StartDate),'У6 Ввод'!$D$146="",'У6 Ввод'!$E$146="",'У6 Ввод'!$D$146&gt;$B22),0,MAX(0,MIN(1,'У6 Ввод'!$E$146-NETWORKDAYS('У6 Ввод'!$D$146,$B22)+1))/Настройки!$E$12*100)</f>
        <v>0</v>
      </c>
      <c r="EL22" s="67" t="n">
        <f aca="false">IF(OR($D22=1,MONTH($B22)&lt;&gt;MONTH(StartDate),'У6 Ввод'!$D$147="",'У6 Ввод'!$E$147="",'У6 Ввод'!$D$147&gt;$B22),0,MAX(0,MIN(1,'У6 Ввод'!$E$147-NETWORKDAYS('У6 Ввод'!$D$147,$B22)+1))/Настройки!$E$12*100)</f>
        <v>0</v>
      </c>
      <c r="EM22" s="67" t="n">
        <f aca="false">IF(OR($D22=1,MONTH($B22)&lt;&gt;MONTH(StartDate),'У6 Ввод'!$D$148="",'У6 Ввод'!$E$148="",'У6 Ввод'!$D$148&gt;$B22),0,MAX(0,MIN(1,'У6 Ввод'!$E$148-NETWORKDAYS('У6 Ввод'!$D$148,$B22)+1))/Настройки!$E$12*100)</f>
        <v>0</v>
      </c>
      <c r="EN22" s="67" t="n">
        <f aca="false">IF(OR($D22=1,MONTH($B22)&lt;&gt;MONTH(StartDate),'У6 Ввод'!$D$149="",'У6 Ввод'!$E$149="",'У6 Ввод'!$D$149&gt;$B22),0,MAX(0,MIN(1,'У6 Ввод'!$E$149-NETWORKDAYS('У6 Ввод'!$D$149,$B22)+1))/Настройки!$E$12*100)</f>
        <v>0</v>
      </c>
      <c r="EO22" s="67" t="n">
        <f aca="false">IF(OR($D22=1,MONTH($B22)&lt;&gt;MONTH(StartDate),'У6 Ввод'!$D$150="",'У6 Ввод'!$E$150="",'У6 Ввод'!$D$150&gt;$B22),0,MAX(0,MIN(1,'У6 Ввод'!$E$150-NETWORKDAYS('У6 Ввод'!$D$150,$B22)+1))/Настройки!$E$12*100)</f>
        <v>0</v>
      </c>
      <c r="EP22" s="67" t="n">
        <f aca="false">IF(OR($D22=1,MONTH($B22)&lt;&gt;MONTH(StartDate),'У6 Ввод'!$D$151="",'У6 Ввод'!$E$151="",'У6 Ввод'!$D$151&gt;$B22),0,MAX(0,MIN(1,'У6 Ввод'!$E$151-NETWORKDAYS('У6 Ввод'!$D$151,$B22)+1))/Настройки!$E$12*100)</f>
        <v>0</v>
      </c>
      <c r="EQ22" s="67" t="n">
        <f aca="false">IF(OR($D22=1,MONTH($B22)&lt;&gt;MONTH(StartDate),'У6 Ввод'!$D$152="",'У6 Ввод'!$E$152="",'У6 Ввод'!$D$152&gt;$B22),0,MAX(0,MIN(1,'У6 Ввод'!$E$152-NETWORKDAYS('У6 Ввод'!$D$152,$B22)+1))/Настройки!$E$12*100)</f>
        <v>0</v>
      </c>
      <c r="ER22" s="67" t="n">
        <f aca="false">IF(OR($D22=1,MONTH($B22)&lt;&gt;MONTH(StartDate),'У6 Ввод'!$D$153="",'У6 Ввод'!$E$153="",'У6 Ввод'!$D$153&gt;$B22),0,MAX(0,MIN(1,'У6 Ввод'!$E$153-NETWORKDAYS('У6 Ввод'!$D$153,$B22)+1))/Настройки!$E$12*100)</f>
        <v>0</v>
      </c>
      <c r="ES22" s="67" t="n">
        <f aca="false">IF(OR($D22=1,MONTH($B22)&lt;&gt;MONTH(StartDate),'У6 Ввод'!$D$154="",'У6 Ввод'!$E$154="",'У6 Ввод'!$D$154&gt;$B22),0,MAX(0,MIN(1,'У6 Ввод'!$E$154-NETWORKDAYS('У6 Ввод'!$D$154,$B22)+1))/Настройки!$E$12*100)</f>
        <v>0</v>
      </c>
      <c r="ET22" s="67" t="n">
        <f aca="false">IF(OR($D22=1,MONTH($B22)&lt;&gt;MONTH(StartDate),'У6 Ввод'!$D$155="",'У6 Ввод'!$E$155="",'У6 Ввод'!$D$155&gt;$B22),0,MAX(0,MIN(1,'У6 Ввод'!$E$155-NETWORKDAYS('У6 Ввод'!$D$155,$B22)+1))/Настройки!$E$12*100)</f>
        <v>0</v>
      </c>
      <c r="EU22" s="67" t="n">
        <f aca="false">IF(OR($D22=1,MONTH($B22)&lt;&gt;MONTH(StartDate),'У6 Ввод'!$D$156="",'У6 Ввод'!$E$156="",'У6 Ввод'!$D$156&gt;$B22),0,MAX(0,MIN(1,'У6 Ввод'!$E$156-NETWORKDAYS('У6 Ввод'!$D$156,$B22)+1))/Настройки!$E$12*100)</f>
        <v>0</v>
      </c>
      <c r="EV22" s="67" t="n">
        <f aca="false">IF(OR($D22=1,MONTH($B22)&lt;&gt;MONTH(StartDate),'У6 Ввод'!$D$157="",'У6 Ввод'!$E$157="",'У6 Ввод'!$D$157&gt;$B22),0,MAX(0,MIN(1,'У6 Ввод'!$E$157-NETWORKDAYS('У6 Ввод'!$D$157,$B22)+1))/Настройки!$E$12*100)</f>
        <v>0</v>
      </c>
      <c r="EW22" s="67" t="n">
        <f aca="false">IF(OR($D22=1,MONTH($B22)&lt;&gt;MONTH(StartDate),'У6 Ввод'!$D$158="",'У6 Ввод'!$E$158="",'У6 Ввод'!$D$158&gt;$B22),0,MAX(0,MIN(1,'У6 Ввод'!$E$158-NETWORKDAYS('У6 Ввод'!$D$158,$B22)+1))/Настройки!$E$12*100)</f>
        <v>0</v>
      </c>
      <c r="EX22" s="67" t="n">
        <f aca="false">IF(OR($D22=1,MONTH($B22)&lt;&gt;MONTH(StartDate),'У6 Ввод'!$D$159="",'У6 Ввод'!$E$159="",'У6 Ввод'!$D$159&gt;$B22),0,MAX(0,MIN(1,'У6 Ввод'!$E$159-NETWORKDAYS('У6 Ввод'!$D$159,$B22)+1))/Настройки!$E$12*100)</f>
        <v>0</v>
      </c>
      <c r="EY22" s="67" t="n">
        <f aca="false">IF(OR($D22=1,MONTH($B22)&lt;&gt;MONTH(StartDate),'У6 Ввод'!$D$160="",'У6 Ввод'!$E$160="",'У6 Ввод'!$D$160&gt;$B22),0,MAX(0,MIN(1,'У6 Ввод'!$E$160-NETWORKDAYS('У6 Ввод'!$D$160,$B22)+1))/Настройки!$E$12*100)</f>
        <v>0</v>
      </c>
      <c r="EZ22" s="67" t="n">
        <f aca="false">IF(OR($D22=1,MONTH($B22)&lt;&gt;MONTH(StartDate),'У6 Ввод'!$D$161="",'У6 Ввод'!$E$161="",'У6 Ввод'!$D$161&gt;$B22),0,MAX(0,MIN(1,'У6 Ввод'!$E$161-NETWORKDAYS('У6 Ввод'!$D$161,$B22)+1))/Настройки!$E$12*100)</f>
        <v>0</v>
      </c>
      <c r="FA22" s="67" t="n">
        <f aca="false">IF(OR($D22=1,MONTH($B22)&lt;&gt;MONTH(StartDate),'У6 Ввод'!$D$162="",'У6 Ввод'!$E$162="",'У6 Ввод'!$D$162&gt;$B22),0,MAX(0,MIN(1,'У6 Ввод'!$E$162-NETWORKDAYS('У6 Ввод'!$D$162,$B22)+1))/Настройки!$E$12*100)</f>
        <v>0</v>
      </c>
      <c r="FB22" s="67" t="n">
        <f aca="false">IF(OR($D22=1,MONTH($B22)&lt;&gt;MONTH(StartDate),'У6 Ввод'!$D$163="",'У6 Ввод'!$E$163="",'У6 Ввод'!$D$163&gt;$B22),0,MAX(0,MIN(1,'У6 Ввод'!$E$163-NETWORKDAYS('У6 Ввод'!$D$163,$B22)+1))/Настройки!$E$12*100)</f>
        <v>0</v>
      </c>
      <c r="FC22" s="67" t="n">
        <f aca="false">IF(OR($D22=1,MONTH($B22)&lt;&gt;MONTH(StartDate),'У6 Ввод'!$D$164="",'У6 Ввод'!$E$164="",'У6 Ввод'!$D$164&gt;$B22),0,MAX(0,MIN(1,'У6 Ввод'!$E$164-NETWORKDAYS('У6 Ввод'!$D$164,$B22)+1))/Настройки!$E$12*100)</f>
        <v>0</v>
      </c>
      <c r="FD22" s="67" t="n">
        <f aca="false">IF(OR($D22=1,MONTH($B22)&lt;&gt;MONTH(StartDate),'У6 Ввод'!$D$165="",'У6 Ввод'!$E$165="",'У6 Ввод'!$D$165&gt;$B22),0,MAX(0,MIN(1,'У6 Ввод'!$E$165-NETWORKDAYS('У6 Ввод'!$D$165,$B22)+1))/Настройки!$E$12*100)</f>
        <v>0</v>
      </c>
      <c r="FE22" s="67" t="n">
        <f aca="false">IF(OR($D22=1,MONTH($B22)&lt;&gt;MONTH(StartDate),'У6 Ввод'!$D$166="",'У6 Ввод'!$E$166="",'У6 Ввод'!$D$166&gt;$B22),0,MAX(0,MIN(1,'У6 Ввод'!$E$166-NETWORKDAYS('У6 Ввод'!$D$166,$B22)+1))/Настройки!$E$12*100)</f>
        <v>0</v>
      </c>
      <c r="FF22" s="67" t="n">
        <f aca="false">IF(OR($D22=1,MONTH($B22)&lt;&gt;MONTH(StartDate),'У6 Ввод'!$D$167="",'У6 Ввод'!$E$167="",'У6 Ввод'!$D$167&gt;$B22),0,MAX(0,MIN(1,'У6 Ввод'!$E$167-NETWORKDAYS('У6 Ввод'!$D$167,$B22)+1))/Настройки!$E$12*100)</f>
        <v>0</v>
      </c>
      <c r="FG22" s="67" t="n">
        <f aca="false">IF(OR($D22=1,MONTH($B22)&lt;&gt;MONTH(StartDate),'У6 Ввод'!$D$168="",'У6 Ввод'!$E$168="",'У6 Ввод'!$D$168&gt;$B22),0,MAX(0,MIN(1,'У6 Ввод'!$E$168-NETWORKDAYS('У6 Ввод'!$D$168,$B22)+1))/Настройки!$E$12*100)</f>
        <v>0</v>
      </c>
      <c r="FH22" s="67" t="n">
        <f aca="false">IF(OR($D22=1,MONTH($B22)&lt;&gt;MONTH(StartDate),'У6 Ввод'!$D$169="",'У6 Ввод'!$E$169="",'У6 Ввод'!$D$169&gt;$B22),0,MAX(0,MIN(1,'У6 Ввод'!$E$169-NETWORKDAYS('У6 Ввод'!$D$169,$B22)+1))/Настройки!$E$12*100)</f>
        <v>0</v>
      </c>
      <c r="FI22" s="67" t="n">
        <f aca="false">IF(OR($D22=1,MONTH($B22)&lt;&gt;MONTH(StartDate),'У6 Ввод'!$D$170="",'У6 Ввод'!$E$170="",'У6 Ввод'!$D$170&gt;$B22),0,MAX(0,MIN(1,'У6 Ввод'!$E$170-NETWORKDAYS('У6 Ввод'!$D$170,$B22)+1))/Настройки!$E$12*100)</f>
        <v>0</v>
      </c>
      <c r="FJ22" s="67" t="n">
        <f aca="false">IF(OR($D22=1,MONTH($B22)&lt;&gt;MONTH(StartDate),'У6 Ввод'!$D$171="",'У6 Ввод'!$E$171="",'У6 Ввод'!$D$171&gt;$B22),0,MAX(0,MIN(1,'У6 Ввод'!$E$171-NETWORKDAYS('У6 Ввод'!$D$171,$B22)+1))/Настройки!$E$12*100)</f>
        <v>0</v>
      </c>
      <c r="FK22" s="67" t="n">
        <f aca="false">IF(OR($D22=1,MONTH($B22)&lt;&gt;MONTH(StartDate),'У6 Ввод'!$D$172="",'У6 Ввод'!$E$172="",'У6 Ввод'!$D$172&gt;$B22),0,MAX(0,MIN(1,'У6 Ввод'!$E$172-NETWORKDAYS('У6 Ввод'!$D$172,$B22)+1))/Настройки!$E$12*100)</f>
        <v>0</v>
      </c>
      <c r="FL22" s="67" t="n">
        <f aca="false">IF(OR($D22=1,MONTH($B22)&lt;&gt;MONTH(StartDate),'У6 Ввод'!$D$173="",'У6 Ввод'!$E$173="",'У6 Ввод'!$D$173&gt;$B22),0,MAX(0,MIN(1,'У6 Ввод'!$E$173-NETWORKDAYS('У6 Ввод'!$D$173,$B22)+1))/Настройки!$E$12*100)</f>
        <v>0</v>
      </c>
      <c r="FM22" s="67" t="n">
        <f aca="false">IF(OR($D22=1,MONTH($B22)&lt;&gt;MONTH(StartDate),'У6 Ввод'!$D$174="",'У6 Ввод'!$E$174="",'У6 Ввод'!$D$174&gt;$B22),0,MAX(0,MIN(1,'У6 Ввод'!$E$174-NETWORKDAYS('У6 Ввод'!$D$174,$B22)+1))/Настройки!$E$12*100)</f>
        <v>0</v>
      </c>
      <c r="FN22" s="67" t="n">
        <f aca="false">IF(OR($D22=1,MONTH($B22)&lt;&gt;MONTH(StartDate),'У6 Ввод'!$D$175="",'У6 Ввод'!$E$175="",'У6 Ввод'!$D$175&gt;$B22),0,MAX(0,MIN(1,'У6 Ввод'!$E$175-NETWORKDAYS('У6 Ввод'!$D$175,$B22)+1))/Настройки!$E$12*100)</f>
        <v>0</v>
      </c>
      <c r="FO22" s="67" t="n">
        <f aca="false">IF(OR($D22=1,MONTH($B22)&lt;&gt;MONTH(StartDate),'У6 Ввод'!$D$176="",'У6 Ввод'!$E$176="",'У6 Ввод'!$D$176&gt;$B22),0,MAX(0,MIN(1,'У6 Ввод'!$E$176-NETWORKDAYS('У6 Ввод'!$D$176,$B22)+1))/Настройки!$E$12*100)</f>
        <v>0</v>
      </c>
      <c r="FP22" s="67" t="n">
        <f aca="false">IF(OR($D22=1,MONTH($B22)&lt;&gt;MONTH(StartDate),'У6 Ввод'!$D$177="",'У6 Ввод'!$E$177="",'У6 Ввод'!$D$177&gt;$B22),0,MAX(0,MIN(1,'У6 Ввод'!$E$177-NETWORKDAYS('У6 Ввод'!$D$177,$B22)+1))/Настройки!$E$12*100)</f>
        <v>0</v>
      </c>
      <c r="FQ22" s="67" t="n">
        <f aca="false">IF(OR($D22=1,MONTH($B22)&lt;&gt;MONTH(StartDate),'У6 Ввод'!$D$178="",'У6 Ввод'!$E$178="",'У6 Ввод'!$D$178&gt;$B22),0,MAX(0,MIN(1,'У6 Ввод'!$E$178-NETWORKDAYS('У6 Ввод'!$D$178,$B22)+1))/Настройки!$E$12*100)</f>
        <v>0</v>
      </c>
      <c r="FR22" s="67" t="n">
        <f aca="false">IF(OR($D22=1,MONTH($B22)&lt;&gt;MONTH(StartDate),'У6 Ввод'!$D$179="",'У6 Ввод'!$E$179="",'У6 Ввод'!$D$179&gt;$B22),0,MAX(0,MIN(1,'У6 Ввод'!$E$179-NETWORKDAYS('У6 Ввод'!$D$179,$B22)+1))/Настройки!$E$12*100)</f>
        <v>0</v>
      </c>
      <c r="FS22" s="67" t="n">
        <f aca="false">IF(OR($D22=1,MONTH($B22)&lt;&gt;MONTH(StartDate),'У6 Ввод'!$D$180="",'У6 Ввод'!$E$180="",'У6 Ввод'!$D$180&gt;$B22),0,MAX(0,MIN(1,'У6 Ввод'!$E$180-NETWORKDAYS('У6 Ввод'!$D$180,$B22)+1))/Настройки!$E$12*100)</f>
        <v>0</v>
      </c>
      <c r="FT22" s="67" t="n">
        <f aca="false">IF(OR($D22=1,MONTH($B22)&lt;&gt;MONTH(StartDate),'У6 Ввод'!$D$181="",'У6 Ввод'!$E$181="",'У6 Ввод'!$D$181&gt;$B22),0,MAX(0,MIN(1,'У6 Ввод'!$E$181-NETWORKDAYS('У6 Ввод'!$D$181,$B22)+1))/Настройки!$E$12*100)</f>
        <v>0</v>
      </c>
      <c r="FU22" s="67" t="n">
        <f aca="false">IF(OR($D22=1,MONTH($B22)&lt;&gt;MONTH(StartDate),'У6 Ввод'!$D$182="",'У6 Ввод'!$E$182="",'У6 Ввод'!$D$182&gt;$B22),0,MAX(0,MIN(1,'У6 Ввод'!$E$182-NETWORKDAYS('У6 Ввод'!$D$182,$B22)+1))/Настройки!$E$12*100)</f>
        <v>0</v>
      </c>
      <c r="FV22" s="67" t="n">
        <f aca="false">IF(OR($D22=1,MONTH($B22)&lt;&gt;MONTH(StartDate),'У6 Ввод'!$D$183="",'У6 Ввод'!$E$183="",'У6 Ввод'!$D$183&gt;$B22),0,MAX(0,MIN(1,'У6 Ввод'!$E$183-NETWORKDAYS('У6 Ввод'!$D$183,$B22)+1))/Настройки!$E$12*100)</f>
        <v>0</v>
      </c>
      <c r="FW22" s="67" t="n">
        <f aca="false">IF(OR($D22=1,MONTH($B22)&lt;&gt;MONTH(StartDate),'У6 Ввод'!$D$184="",'У6 Ввод'!$E$184="",'У6 Ввод'!$D$184&gt;$B22),0,MAX(0,MIN(1,'У6 Ввод'!$E$184-NETWORKDAYS('У6 Ввод'!$D$184,$B22)+1))/Настройки!$E$12*100)</f>
        <v>0</v>
      </c>
      <c r="FX22" s="67" t="n">
        <f aca="false">IF(OR($D22=1,MONTH($B22)&lt;&gt;MONTH(StartDate),'У6 Ввод'!$D$185="",'У6 Ввод'!$E$185="",'У6 Ввод'!$D$185&gt;$B22),0,MAX(0,MIN(1,'У6 Ввод'!$E$185-NETWORKDAYS('У6 Ввод'!$D$185,$B22)+1))/Настройки!$E$12*100)</f>
        <v>0</v>
      </c>
      <c r="FY22" s="67" t="n">
        <f aca="false">IF(OR($D22=1,MONTH($B22)&lt;&gt;MONTH(StartDate),'У6 Ввод'!$D$186="",'У6 Ввод'!$E$186="",'У6 Ввод'!$D$186&gt;$B22),0,MAX(0,MIN(1,'У6 Ввод'!$E$186-NETWORKDAYS('У6 Ввод'!$D$186,$B22)+1))/Настройки!$E$12*100)</f>
        <v>0</v>
      </c>
      <c r="FZ22" s="67" t="n">
        <f aca="false">IF(OR($D22=1,MONTH($B22)&lt;&gt;MONTH(StartDate),'У6 Ввод'!$D$187="",'У6 Ввод'!$E$187="",'У6 Ввод'!$D$187&gt;$B22),0,MAX(0,MIN(1,'У6 Ввод'!$E$187-NETWORKDAYS('У6 Ввод'!$D$187,$B22)+1))/Настройки!$E$12*100)</f>
        <v>0</v>
      </c>
      <c r="GA22" s="67" t="n">
        <f aca="false">IF(OR($D22=1,MONTH($B22)&lt;&gt;MONTH(StartDate),'У6 Ввод'!$D$188="",'У6 Ввод'!$E$188="",'У6 Ввод'!$D$188&gt;$B22),0,MAX(0,MIN(1,'У6 Ввод'!$E$188-NETWORKDAYS('У6 Ввод'!$D$188,$B22)+1))/Настройки!$E$12*100)</f>
        <v>0</v>
      </c>
      <c r="GB22" s="67" t="n">
        <f aca="false">IF(OR($D22=1,MONTH($B22)&lt;&gt;MONTH(StartDate),'У6 Ввод'!$D$189="",'У6 Ввод'!$E$189="",'У6 Ввод'!$D$189&gt;$B22),0,MAX(0,MIN(1,'У6 Ввод'!$E$189-NETWORKDAYS('У6 Ввод'!$D$189,$B22)+1))/Настройки!$E$12*100)</f>
        <v>0</v>
      </c>
      <c r="GC22" s="67" t="n">
        <f aca="false">IF(OR($D22=1,MONTH($B22)&lt;&gt;MONTH(StartDate),'У6 Ввод'!$D$190="",'У6 Ввод'!$E$190="",'У6 Ввод'!$D$190&gt;$B22),0,MAX(0,MIN(1,'У6 Ввод'!$E$190-NETWORKDAYS('У6 Ввод'!$D$190,$B22)+1))/Настройки!$E$12*100)</f>
        <v>0</v>
      </c>
      <c r="GD22" s="67" t="n">
        <f aca="false">IF(OR($D22=1,MONTH($B22)&lt;&gt;MONTH(StartDate),'У6 Ввод'!$D$191="",'У6 Ввод'!$E$191="",'У6 Ввод'!$D$191&gt;$B22),0,MAX(0,MIN(1,'У6 Ввод'!$E$191-NETWORKDAYS('У6 Ввод'!$D$191,$B22)+1))/Настройки!$E$12*100)</f>
        <v>0</v>
      </c>
      <c r="GE22" s="67" t="n">
        <f aca="false">IF(OR($D22=1,MONTH($B22)&lt;&gt;MONTH(StartDate),'У6 Ввод'!$D$192="",'У6 Ввод'!$E$192="",'У6 Ввод'!$D$192&gt;$B22),0,MAX(0,MIN(1,'У6 Ввод'!$E$192-NETWORKDAYS('У6 Ввод'!$D$192,$B22)+1))/Настройки!$E$12*100)</f>
        <v>0</v>
      </c>
      <c r="GF22" s="67" t="n">
        <f aca="false">IF(OR($D22=1,MONTH($B22)&lt;&gt;MONTH(StartDate),'У6 Ввод'!$D$193="",'У6 Ввод'!$E$193="",'У6 Ввод'!$D$193&gt;$B22),0,MAX(0,MIN(1,'У6 Ввод'!$E$193-NETWORKDAYS('У6 Ввод'!$D$193,$B22)+1))/Настройки!$E$12*100)</f>
        <v>0</v>
      </c>
      <c r="GG22" s="67" t="n">
        <f aca="false">IF(OR($D22=1,MONTH($B22)&lt;&gt;MONTH(StartDate),'У6 Ввод'!$D$194="",'У6 Ввод'!$E$194="",'У6 Ввод'!$D$194&gt;$B22),0,MAX(0,MIN(1,'У6 Ввод'!$E$194-NETWORKDAYS('У6 Ввод'!$D$194,$B22)+1))/Настройки!$E$12*100)</f>
        <v>0</v>
      </c>
      <c r="GH22" s="67" t="n">
        <f aca="false">IF(OR($D22=1,MONTH($B22)&lt;&gt;MONTH(StartDate),'У6 Ввод'!$D$195="",'У6 Ввод'!$E$195="",'У6 Ввод'!$D$195&gt;$B22),0,MAX(0,MIN(1,'У6 Ввод'!$E$195-NETWORKDAYS('У6 Ввод'!$D$195,$B22)+1))/Настройки!$E$12*100)</f>
        <v>0</v>
      </c>
      <c r="GI22" s="67" t="n">
        <f aca="false">IF(OR($D22=1,MONTH($B22)&lt;&gt;MONTH(StartDate),'У6 Ввод'!$D$196="",'У6 Ввод'!$E$196="",'У6 Ввод'!$D$196&gt;$B22),0,MAX(0,MIN(1,'У6 Ввод'!$E$196-NETWORKDAYS('У6 Ввод'!$D$196,$B22)+1))/Настройки!$E$12*100)</f>
        <v>0</v>
      </c>
      <c r="GJ22" s="67" t="n">
        <f aca="false">IF(OR($D22=1,MONTH($B22)&lt;&gt;MONTH(StartDate),'У6 Ввод'!$D$197="",'У6 Ввод'!$E$197="",'У6 Ввод'!$D$197&gt;$B22),0,MAX(0,MIN(1,'У6 Ввод'!$E$197-NETWORKDAYS('У6 Ввод'!$D$197,$B22)+1))/Настройки!$E$12*100)</f>
        <v>0</v>
      </c>
      <c r="GK22" s="67" t="n">
        <f aca="false">IF(OR($D22=1,MONTH($B22)&lt;&gt;MONTH(StartDate),'У6 Ввод'!$D$198="",'У6 Ввод'!$E$198="",'У6 Ввод'!$D$198&gt;$B22),0,MAX(0,MIN(1,'У6 Ввод'!$E$198-NETWORKDAYS('У6 Ввод'!$D$198,$B22)+1))/Настройки!$E$12*100)</f>
        <v>0</v>
      </c>
      <c r="GL22" s="67" t="n">
        <f aca="false">IF(OR($D22=1,MONTH($B22)&lt;&gt;MONTH(StartDate),'У6 Ввод'!$D$199="",'У6 Ввод'!$E$199="",'У6 Ввод'!$D$199&gt;$B22),0,MAX(0,MIN(1,'У6 Ввод'!$E$199-NETWORKDAYS('У6 Ввод'!$D$199,$B22)+1))/Настройки!$E$12*100)</f>
        <v>0</v>
      </c>
      <c r="GM22" s="67" t="n">
        <f aca="false">IF(OR($D22=1,MONTH($B22)&lt;&gt;MONTH(StartDate),'У6 Ввод'!$D$200="",'У6 Ввод'!$E$200="",'У6 Ввод'!$D$200&gt;$B22),0,MAX(0,MIN(1,'У6 Ввод'!$E$200-NETWORKDAYS('У6 Ввод'!$D$200,$B22)+1))/Настройки!$E$12*100)</f>
        <v>0</v>
      </c>
      <c r="GN22" s="67" t="n">
        <f aca="false">IF(OR($D22=1,MONTH($B22)&lt;&gt;MONTH(StartDate),'У6 Ввод'!$D$201="",'У6 Ввод'!$E$201="",'У6 Ввод'!$D$201&gt;$B22),0,MAX(0,MIN(1,'У6 Ввод'!$E$201-NETWORKDAYS('У6 Ввод'!$D$201,$B22)+1))/Настройки!$E$12*100)</f>
        <v>0</v>
      </c>
      <c r="GO22" s="67" t="n">
        <f aca="false">IF(OR($D22=1,MONTH($B22)&lt;&gt;MONTH(StartDate),'У6 Ввод'!$D$202="",'У6 Ввод'!$E$202="",'У6 Ввод'!$D$202&gt;$B22),0,MAX(0,MIN(1,'У6 Ввод'!$E$202-NETWORKDAYS('У6 Ввод'!$D$202,$B22)+1))/Настройки!$E$12*100)</f>
        <v>0</v>
      </c>
      <c r="GP22" s="67" t="n">
        <f aca="false">IF(OR($D22=1,MONTH($B22)&lt;&gt;MONTH(StartDate),'У6 Ввод'!$D$203="",'У6 Ввод'!$E$203="",'У6 Ввод'!$D$203&gt;$B22),0,MAX(0,MIN(1,'У6 Ввод'!$E$203-NETWORKDAYS('У6 Ввод'!$D$203,$B22)+1))/Настройки!$E$12*100)</f>
        <v>0</v>
      </c>
      <c r="GQ22" s="67" t="n">
        <f aca="false">IF(OR($D22=1,MONTH($B22)&lt;&gt;MONTH(StartDate),'У6 Ввод'!$D$204="",'У6 Ввод'!$E$204="",'У6 Ввод'!$D$204&gt;$B22),0,MAX(0,MIN(1,'У6 Ввод'!$E$204-NETWORKDAYS('У6 Ввод'!$D$204,$B22)+1))/Настройки!$E$12*100)</f>
        <v>0</v>
      </c>
      <c r="GR22" s="67" t="n">
        <f aca="false">IF(OR($D22=1,MONTH($B22)&lt;&gt;MONTH(StartDate),'У6 Ввод'!$D$205="",'У6 Ввод'!$E$205="",'У6 Ввод'!$D$205&gt;$B22),0,MAX(0,MIN(1,'У6 Ввод'!$E$205-NETWORKDAYS('У6 Ввод'!$D$205,$B22)+1))/Настройки!$E$12*100)</f>
        <v>0</v>
      </c>
      <c r="GS22" s="67" t="n">
        <f aca="false">IF(OR($D22=1,MONTH($B22)&lt;&gt;MONTH(StartDate),'У6 Ввод'!$D$206="",'У6 Ввод'!$E$206="",'У6 Ввод'!$D$206&gt;$B22),0,MAX(0,MIN(1,'У6 Ввод'!$E$206-NETWORKDAYS('У6 Ввод'!$D$206,$B22)+1))/Настройки!$E$12*100)</f>
        <v>0</v>
      </c>
      <c r="GT22" s="67" t="n">
        <f aca="false">IF(OR($D22=1,MONTH($B22)&lt;&gt;MONTH(StartDate),'У6 Ввод'!$D$207="",'У6 Ввод'!$E$207="",'У6 Ввод'!$D$207&gt;$B22),0,MAX(0,MIN(1,'У6 Ввод'!$E$207-NETWORKDAYS('У6 Ввод'!$D$207,$B22)+1))/Настройки!$E$12*100)</f>
        <v>0</v>
      </c>
      <c r="GU22" s="67" t="n">
        <f aca="false">IF(OR($D22=1,MONTH($B22)&lt;&gt;MONTH(StartDate),'У6 Ввод'!$D$208="",'У6 Ввод'!$E$208="",'У6 Ввод'!$D$208&gt;$B22),0,MAX(0,MIN(1,'У6 Ввод'!$E$208-NETWORKDAYS('У6 Ввод'!$D$208,$B22)+1))/Настройки!$E$12*100)</f>
        <v>0</v>
      </c>
      <c r="GV22" s="67" t="n">
        <f aca="false">IF(OR($D22=1,MONTH($B22)&lt;&gt;MONTH(StartDate),'У6 Ввод'!$D$209="",'У6 Ввод'!$E$209="",'У6 Ввод'!$D$209&gt;$B22),0,MAX(0,MIN(1,'У6 Ввод'!$E$209-NETWORKDAYS('У6 Ввод'!$D$209,$B22)+1))/Настройки!$E$12*100)</f>
        <v>0</v>
      </c>
      <c r="GW22" s="67" t="n">
        <f aca="false">IF(OR($D22=1,MONTH($B22)&lt;&gt;MONTH(StartDate),'У6 Ввод'!$D$210="",'У6 Ввод'!$E$210="",'У6 Ввод'!$D$210&gt;$B22),0,MAX(0,MIN(1,'У6 Ввод'!$E$210-NETWORKDAYS('У6 Ввод'!$D$210,$B22)+1))/Настройки!$E$12*100)</f>
        <v>0</v>
      </c>
      <c r="GX22" s="67" t="n">
        <f aca="false">IF(OR($D22=1,MONTH($B22)&lt;&gt;MONTH(StartDate),'У6 Ввод'!$D$211="",'У6 Ввод'!$E$211="",'У6 Ввод'!$D$211&gt;$B22),0,MAX(0,MIN(1,'У6 Ввод'!$E$211-NETWORKDAYS('У6 Ввод'!$D$211,$B22)+1))/Настройки!$E$12*100)</f>
        <v>0</v>
      </c>
      <c r="GY22" s="67" t="n">
        <f aca="false">IF(OR($D22=1,MONTH($B22)&lt;&gt;MONTH(StartDate),'У6 Ввод'!$D$212="",'У6 Ввод'!$E$212="",'У6 Ввод'!$D$212&gt;$B22),0,MAX(0,MIN(1,'У6 Ввод'!$E$212-NETWORKDAYS('У6 Ввод'!$D$212,$B22)+1))/Настройки!$E$12*100)</f>
        <v>0</v>
      </c>
      <c r="GZ22" s="67" t="n">
        <f aca="false">IF(OR($D22=1,MONTH($B22)&lt;&gt;MONTH(StartDate),'У6 Ввод'!$D$213="",'У6 Ввод'!$E$213="",'У6 Ввод'!$D$213&gt;$B22),0,MAX(0,MIN(1,'У6 Ввод'!$E$213-NETWORKDAYS('У6 Ввод'!$D$213,$B22)+1))/Настройки!$E$12*100)</f>
        <v>0</v>
      </c>
      <c r="HA22" s="67" t="n">
        <f aca="false">IF(OR($D22=1,MONTH($B22)&lt;&gt;MONTH(StartDate),'У6 Ввод'!$D$214="",'У6 Ввод'!$E$214="",'У6 Ввод'!$D$214&gt;$B22),0,MAX(0,MIN(1,'У6 Ввод'!$E$214-NETWORKDAYS('У6 Ввод'!$D$214,$B22)+1))/Настройки!$E$12*100)</f>
        <v>0</v>
      </c>
      <c r="HB22" s="67" t="n">
        <f aca="false">IF(OR($D22=1,MONTH($B22)&lt;&gt;MONTH(StartDate),'У6 Ввод'!$D$215="",'У6 Ввод'!$E$215="",'У6 Ввод'!$D$215&gt;$B22),0,MAX(0,MIN(1,'У6 Ввод'!$E$215-NETWORKDAYS('У6 Ввод'!$D$215,$B22)+1))/Настройки!$E$12*100)</f>
        <v>0</v>
      </c>
      <c r="HC22" s="67" t="n">
        <f aca="false">IF(OR($D22=1,MONTH($B22)&lt;&gt;MONTH(StartDate),'У6 Ввод'!$D$216="",'У6 Ввод'!$E$216="",'У6 Ввод'!$D$216&gt;$B22),0,MAX(0,MIN(1,'У6 Ввод'!$E$216-NETWORKDAYS('У6 Ввод'!$D$216,$B22)+1))/Настройки!$E$12*100)</f>
        <v>0</v>
      </c>
      <c r="HD22" s="67" t="n">
        <f aca="false">IF(OR($D22=1,MONTH($B22)&lt;&gt;MONTH(StartDate),'У6 Ввод'!$D$217="",'У6 Ввод'!$E$217="",'У6 Ввод'!$D$217&gt;$B22),0,MAX(0,MIN(1,'У6 Ввод'!$E$217-NETWORKDAYS('У6 Ввод'!$D$217,$B22)+1))/Настройки!$E$12*100)</f>
        <v>0</v>
      </c>
      <c r="HE22" s="67" t="n">
        <f aca="false">IF(OR($D22=1,MONTH($B22)&lt;&gt;MONTH(StartDate),'У6 Ввод'!$D$218="",'У6 Ввод'!$E$218="",'У6 Ввод'!$D$218&gt;$B22),0,MAX(0,MIN(1,'У6 Ввод'!$E$218-NETWORKDAYS('У6 Ввод'!$D$218,$B22)+1))/Настройки!$E$12*100)</f>
        <v>0</v>
      </c>
      <c r="HF22" s="67" t="n">
        <f aca="false">IF(OR($D22=1,MONTH($B22)&lt;&gt;MONTH(StartDate),'У6 Ввод'!$D$219="",'У6 Ввод'!$E$219="",'У6 Ввод'!$D$219&gt;$B22),0,MAX(0,MIN(1,'У6 Ввод'!$E$219-NETWORKDAYS('У6 Ввод'!$D$219,$B22)+1))/Настройки!$E$12*100)</f>
        <v>0</v>
      </c>
      <c r="HG22" s="67" t="n">
        <f aca="false">IF(OR($D22=1,MONTH($B22)&lt;&gt;MONTH(StartDate),'У6 Ввод'!$D$220="",'У6 Ввод'!$E$220="",'У6 Ввод'!$D$220&gt;$B22),0,MAX(0,MIN(1,'У6 Ввод'!$E$220-NETWORKDAYS('У6 Ввод'!$D$220,$B22)+1))/Настройки!$E$12*100)</f>
        <v>0</v>
      </c>
      <c r="HH22" s="67" t="n">
        <f aca="false">IF(OR($D22=1,MONTH($B22)&lt;&gt;MONTH(StartDate),'У6 Ввод'!$D$221="",'У6 Ввод'!$E$221="",'У6 Ввод'!$D$221&gt;$B22),0,MAX(0,MIN(1,'У6 Ввод'!$E$221-NETWORKDAYS('У6 Ввод'!$D$221,$B22)+1))/Настройки!$E$12*100)</f>
        <v>0</v>
      </c>
      <c r="HI22" s="67" t="n">
        <f aca="false">IF(OR($D22=1,MONTH($B22)&lt;&gt;MONTH(StartDate),'У6 Ввод'!$D$222="",'У6 Ввод'!$E$222="",'У6 Ввод'!$D$222&gt;$B22),0,MAX(0,MIN(1,'У6 Ввод'!$E$222-NETWORKDAYS('У6 Ввод'!$D$222,$B22)+1))/Настройки!$E$12*100)</f>
        <v>0</v>
      </c>
      <c r="HJ22" s="67" t="n">
        <f aca="false">IF(OR($D22=1,MONTH($B22)&lt;&gt;MONTH(StartDate),'У6 Ввод'!$D$223="",'У6 Ввод'!$E$223="",'У6 Ввод'!$D$223&gt;$B22),0,MAX(0,MIN(1,'У6 Ввод'!$E$223-NETWORKDAYS('У6 Ввод'!$D$223,$B22)+1))/Настройки!$E$12*100)</f>
        <v>0</v>
      </c>
      <c r="HK22" s="67" t="n">
        <f aca="false">IF(OR($D22=1,MONTH($B22)&lt;&gt;MONTH(StartDate),'У6 Ввод'!$D$224="",'У6 Ввод'!$E$224="",'У6 Ввод'!$D$224&gt;$B22),0,MAX(0,MIN(1,'У6 Ввод'!$E$224-NETWORKDAYS('У6 Ввод'!$D$224,$B22)+1))/Настройки!$E$12*100)</f>
        <v>0</v>
      </c>
      <c r="HL22" s="67" t="n">
        <f aca="false">IF(OR($D22=1,MONTH($B22)&lt;&gt;MONTH(StartDate),'У6 Ввод'!$D$225="",'У6 Ввод'!$E$225="",'У6 Ввод'!$D$225&gt;$B22),0,MAX(0,MIN(1,'У6 Ввод'!$E$225-NETWORKDAYS('У6 Ввод'!$D$225,$B22)+1))/Настройки!$E$12*100)</f>
        <v>0</v>
      </c>
      <c r="HM22" s="67" t="n">
        <f aca="false">IF(OR($D22=1,MONTH($B22)&lt;&gt;MONTH(StartDate),'У6 Ввод'!$D$226="",'У6 Ввод'!$E$226="",'У6 Ввод'!$D$226&gt;$B22),0,MAX(0,MIN(1,'У6 Ввод'!$E$226-NETWORKDAYS('У6 Ввод'!$D$226,$B22)+1))/Настройки!$E$12*100)</f>
        <v>0</v>
      </c>
      <c r="HN22" s="67" t="n">
        <f aca="false">IF(OR($D22=1,MONTH($B22)&lt;&gt;MONTH(StartDate),'У6 Ввод'!$D$227="",'У6 Ввод'!$E$227="",'У6 Ввод'!$D$227&gt;$B22),0,MAX(0,MIN(1,'У6 Ввод'!$E$227-NETWORKDAYS('У6 Ввод'!$D$227,$B22)+1))/Настройки!$E$12*100)</f>
        <v>0</v>
      </c>
      <c r="HO22" s="67" t="n">
        <f aca="false">IF(OR($D22=1,MONTH($B22)&lt;&gt;MONTH(StartDate),'У6 Ввод'!$D$228="",'У6 Ввод'!$E$228="",'У6 Ввод'!$D$228&gt;$B22),0,MAX(0,MIN(1,'У6 Ввод'!$E$228-NETWORKDAYS('У6 Ввод'!$D$228,$B22)+1))/Настройки!$E$12*100)</f>
        <v>0</v>
      </c>
      <c r="HP22" s="67" t="n">
        <f aca="false">IF(OR($D22=1,MONTH($B22)&lt;&gt;MONTH(StartDate),'У6 Ввод'!$D$229="",'У6 Ввод'!$E$229="",'У6 Ввод'!$D$229&gt;$B22),0,MAX(0,MIN(1,'У6 Ввод'!$E$229-NETWORKDAYS('У6 Ввод'!$D$229,$B22)+1))/Настройки!$E$12*100)</f>
        <v>0</v>
      </c>
      <c r="HQ22" s="67" t="n">
        <f aca="false">IF(OR($D22=1,MONTH($B22)&lt;&gt;MONTH(StartDate),'У6 Ввод'!$D$230="",'У6 Ввод'!$E$230="",'У6 Ввод'!$D$230&gt;$B22),0,MAX(0,MIN(1,'У6 Ввод'!$E$230-NETWORKDAYS('У6 Ввод'!$D$230,$B22)+1))/Настройки!$E$12*100)</f>
        <v>0</v>
      </c>
      <c r="HR22" s="67" t="n">
        <f aca="false">IF(OR($D22=1,MONTH($B22)&lt;&gt;MONTH(StartDate),'У6 Ввод'!$D$231="",'У6 Ввод'!$E$231="",'У6 Ввод'!$D$231&gt;$B22),0,MAX(0,MIN(1,'У6 Ввод'!$E$231-NETWORKDAYS('У6 Ввод'!$D$231,$B22)+1))/Настройки!$E$12*100)</f>
        <v>0</v>
      </c>
      <c r="HS22" s="67" t="n">
        <f aca="false">IF(OR($D22=1,MONTH($B22)&lt;&gt;MONTH(StartDate),'У6 Ввод'!$D$232="",'У6 Ввод'!$E$232="",'У6 Ввод'!$D$232&gt;$B22),0,MAX(0,MIN(1,'У6 Ввод'!$E$232-NETWORKDAYS('У6 Ввод'!$D$232,$B22)+1))/Настройки!$E$12*100)</f>
        <v>0</v>
      </c>
      <c r="HT22" s="67" t="n">
        <f aca="false">IF(OR($D22=1,MONTH($B22)&lt;&gt;MONTH(StartDate),'У6 Ввод'!$D$233="",'У6 Ввод'!$E$233="",'У6 Ввод'!$D$233&gt;$B22),0,MAX(0,MIN(1,'У6 Ввод'!$E$233-NETWORKDAYS('У6 Ввод'!$D$233,$B22)+1))/Настройки!$E$12*100)</f>
        <v>0</v>
      </c>
      <c r="HU22" s="67" t="n">
        <f aca="false">IF(OR($D22=1,MONTH($B22)&lt;&gt;MONTH(StartDate),'У6 Ввод'!$D$234="",'У6 Ввод'!$E$234="",'У6 Ввод'!$D$234&gt;$B22),0,MAX(0,MIN(1,'У6 Ввод'!$E$234-NETWORKDAYS('У6 Ввод'!$D$234,$B22)+1))/Настройки!$E$12*100)</f>
        <v>0</v>
      </c>
      <c r="HV22" s="67" t="n">
        <f aca="false">IF(OR($D22=1,MONTH($B22)&lt;&gt;MONTH(StartDate),'У6 Ввод'!$D$235="",'У6 Ввод'!$E$235="",'У6 Ввод'!$D$235&gt;$B22),0,MAX(0,MIN(1,'У6 Ввод'!$E$235-NETWORKDAYS('У6 Ввод'!$D$235,$B22)+1))/Настройки!$E$12*100)</f>
        <v>0</v>
      </c>
      <c r="HW22" s="67" t="n">
        <f aca="false">IF(OR($D22=1,MONTH($B22)&lt;&gt;MONTH(StartDate),'У6 Ввод'!$D$236="",'У6 Ввод'!$E$236="",'У6 Ввод'!$D$236&gt;$B22),0,MAX(0,MIN(1,'У6 Ввод'!$E$236-NETWORKDAYS('У6 Ввод'!$D$236,$B22)+1))/Настройки!$E$12*100)</f>
        <v>0</v>
      </c>
      <c r="HX22" s="67" t="n">
        <f aca="false">IF(OR($D22=1,MONTH($B22)&lt;&gt;MONTH(StartDate),'У6 Ввод'!$D$237="",'У6 Ввод'!$E$237="",'У6 Ввод'!$D$237&gt;$B22),0,MAX(0,MIN(1,'У6 Ввод'!$E$237-NETWORKDAYS('У6 Ввод'!$D$237,$B22)+1))/Настройки!$E$12*100)</f>
        <v>0</v>
      </c>
      <c r="HY22" s="67" t="n">
        <f aca="false">IF(OR($D22=1,MONTH($B22)&lt;&gt;MONTH(StartDate),'У6 Ввод'!$D$238="",'У6 Ввод'!$E$238="",'У6 Ввод'!$D$238&gt;$B22),0,MAX(0,MIN(1,'У6 Ввод'!$E$238-NETWORKDAYS('У6 Ввод'!$D$238,$B22)+1))/Настройки!$E$12*100)</f>
        <v>0</v>
      </c>
      <c r="HZ22" s="67" t="n">
        <f aca="false">IF(OR($D22=1,MONTH($B22)&lt;&gt;MONTH(StartDate),'У6 Ввод'!$D$239="",'У6 Ввод'!$E$239="",'У6 Ввод'!$D$239&gt;$B22),0,MAX(0,MIN(1,'У6 Ввод'!$E$239-NETWORKDAYS('У6 Ввод'!$D$239,$B22)+1))/Настройки!$E$12*100)</f>
        <v>0</v>
      </c>
      <c r="IA22" s="67" t="n">
        <f aca="false">IF(OR($D22=1,MONTH($B22)&lt;&gt;MONTH(StartDate),'У6 Ввод'!$D$240="",'У6 Ввод'!$E$240="",'У6 Ввод'!$D$240&gt;$B22),0,MAX(0,MIN(1,'У6 Ввод'!$E$240-NETWORKDAYS('У6 Ввод'!$D$240,$B22)+1))/Настройки!$E$12*100)</f>
        <v>0</v>
      </c>
      <c r="IB22" s="67" t="n">
        <f aca="false">IF(OR($D22=1,MONTH($B22)&lt;&gt;MONTH(StartDate),'У6 Ввод'!$D$241="",'У6 Ввод'!$E$241="",'У6 Ввод'!$D$241&gt;$B22),0,MAX(0,MIN(1,'У6 Ввод'!$E$241-NETWORKDAYS('У6 Ввод'!$D$241,$B22)+1))/Настройки!$E$12*100)</f>
        <v>0</v>
      </c>
      <c r="IC22" s="67" t="n">
        <f aca="false">IF(OR($D22=1,MONTH($B22)&lt;&gt;MONTH(StartDate),'У6 Ввод'!$D$242="",'У6 Ввод'!$E$242="",'У6 Ввод'!$D$242&gt;$B22),0,MAX(0,MIN(1,'У6 Ввод'!$E$242-NETWORKDAYS('У6 Ввод'!$D$242,$B22)+1))/Настройки!$E$12*100)</f>
        <v>0</v>
      </c>
      <c r="ID22" s="67" t="n">
        <f aca="false">IF(OR($D22=1,MONTH($B22)&lt;&gt;MONTH(StartDate),'У6 Ввод'!$D$243="",'У6 Ввод'!$E$243="",'У6 Ввод'!$D$243&gt;$B22),0,MAX(0,MIN(1,'У6 Ввод'!$E$243-NETWORKDAYS('У6 Ввод'!$D$243,$B22)+1))/Настройки!$E$12*100)</f>
        <v>0</v>
      </c>
      <c r="IE22" s="67" t="n">
        <f aca="false">IF(OR($D22=1,MONTH($B22)&lt;&gt;MONTH(StartDate),'У6 Ввод'!$D$244="",'У6 Ввод'!$E$244="",'У6 Ввод'!$D$244&gt;$B22),0,MAX(0,MIN(1,'У6 Ввод'!$E$244-NETWORKDAYS('У6 Ввод'!$D$244,$B22)+1))/Настройки!$E$12*100)</f>
        <v>0</v>
      </c>
      <c r="IF22" s="67" t="n">
        <f aca="false">IF(OR($D22=1,MONTH($B22)&lt;&gt;MONTH(StartDate),'У6 Ввод'!$D$245="",'У6 Ввод'!$E$245="",'У6 Ввод'!$D$245&gt;$B22),0,MAX(0,MIN(1,'У6 Ввод'!$E$245-NETWORKDAYS('У6 Ввод'!$D$245,$B22)+1))/Настройки!$E$12*100)</f>
        <v>0</v>
      </c>
      <c r="IG22" s="67" t="n">
        <f aca="false">IF(OR($D22=1,MONTH($B22)&lt;&gt;MONTH(StartDate),'У6 Ввод'!$D$246="",'У6 Ввод'!$E$246="",'У6 Ввод'!$D$246&gt;$B22),0,MAX(0,MIN(1,'У6 Ввод'!$E$246-NETWORKDAYS('У6 Ввод'!$D$246,$B22)+1))/Настройки!$E$12*100)</f>
        <v>0</v>
      </c>
      <c r="IH22" s="67" t="n">
        <f aca="false">IF(OR($D22=1,MONTH($B22)&lt;&gt;MONTH(StartDate),'У6 Ввод'!$D$247="",'У6 Ввод'!$E$247="",'У6 Ввод'!$D$247&gt;$B22),0,MAX(0,MIN(1,'У6 Ввод'!$E$247-NETWORKDAYS('У6 Ввод'!$D$247,$B22)+1))/Настройки!$E$12*100)</f>
        <v>0</v>
      </c>
      <c r="II22" s="67" t="n">
        <f aca="false">IF(OR($D22=1,MONTH($B22)&lt;&gt;MONTH(StartDate),'У6 Ввод'!$D$248="",'У6 Ввод'!$E$248="",'У6 Ввод'!$D$248&gt;$B22),0,MAX(0,MIN(1,'У6 Ввод'!$E$248-NETWORKDAYS('У6 Ввод'!$D$248,$B22)+1))/Настройки!$E$12*100)</f>
        <v>0</v>
      </c>
      <c r="IJ22" s="67" t="n">
        <f aca="false">IF(OR($D22=1,MONTH($B22)&lt;&gt;MONTH(StartDate),'У6 Ввод'!$D$249="",'У6 Ввод'!$E$249="",'У6 Ввод'!$D$249&gt;$B22),0,MAX(0,MIN(1,'У6 Ввод'!$E$249-NETWORKDAYS('У6 Ввод'!$D$249,$B22)+1))/Настройки!$E$12*100)</f>
        <v>0</v>
      </c>
      <c r="IK22" s="67" t="n">
        <f aca="false">IF(OR($D22=1,MONTH($B22)&lt;&gt;MONTH(StartDate),'У6 Ввод'!$D$250="",'У6 Ввод'!$E$250="",'У6 Ввод'!$D$250&gt;$B22),0,MAX(0,MIN(1,'У6 Ввод'!$E$250-NETWORKDAYS('У6 Ввод'!$D$250,$B22)+1))/Настройки!$E$12*100)</f>
        <v>0</v>
      </c>
      <c r="IL22" s="67" t="n">
        <f aca="false">IF(OR($D22=1,MONTH($B22)&lt;&gt;MONTH(StartDate),'У6 Ввод'!$D$251="",'У6 Ввод'!$E$251="",'У6 Ввод'!$D$251&gt;$B22),0,MAX(0,MIN(1,'У6 Ввод'!$E$251-NETWORKDAYS('У6 Ввод'!$D$251,$B22)+1))/Настройки!$E$12*100)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44.4</v>
      </c>
      <c r="F23" s="49" t="n">
        <f aca="false">IF(OR(MONTH(B23)&lt;&gt;MONTH(StartDate),D23=1),"",100)</f>
        <v>100</v>
      </c>
      <c r="G23" s="67" t="n">
        <f aca="false">IF(OR($D23=1,MONTH($B23)&lt;&gt;MONTH(StartDate),'У6 Ввод'!$D$12="",'У6 Ввод'!$E$12="",'У6 Ввод'!$D$12&gt;$B23),0,MAX(0,MIN(1,'У6 Ввод'!$E$12-NETWORKDAYS('У6 Ввод'!$D$12,$B23)+1))/Настройки!$E$12*100)</f>
        <v>0</v>
      </c>
      <c r="H23" s="67" t="n">
        <f aca="false">IF(OR($D23=1,MONTH($B23)&lt;&gt;MONTH(StartDate),'У6 Ввод'!$D$13="",'У6 Ввод'!$E$13="",'У6 Ввод'!$D$13&gt;$B23),0,MAX(0,MIN(1,'У6 Ввод'!$E$13-NETWORKDAYS('У6 Ввод'!$D$13,$B23)+1))/Настройки!$E$12*100)</f>
        <v>0</v>
      </c>
      <c r="I23" s="67" t="n">
        <f aca="false">IF(OR($D23=1,MONTH($B23)&lt;&gt;MONTH(StartDate),'У6 Ввод'!$D$14="",'У6 Ввод'!$E$14="",'У6 Ввод'!$D$14&gt;$B23),0,MAX(0,MIN(1,'У6 Ввод'!$E$14-NETWORKDAYS('У6 Ввод'!$D$14,$B23)+1))/Настройки!$E$12*100)</f>
        <v>0</v>
      </c>
      <c r="J23" s="67" t="n">
        <f aca="false">IF(OR($D23=1,MONTH($B23)&lt;&gt;MONTH(StartDate),'У6 Ввод'!$D$15="",'У6 Ввод'!$E$15="",'У6 Ввод'!$D$15&gt;$B23),0,MAX(0,MIN(1,'У6 Ввод'!$E$15-NETWORKDAYS('У6 Ввод'!$D$15,$B23)+1))/Настройки!$E$12*100)</f>
        <v>0</v>
      </c>
      <c r="K23" s="67" t="n">
        <f aca="false">IF(OR($D23=1,MONTH($B23)&lt;&gt;MONTH(StartDate),'У6 Ввод'!$D$16="",'У6 Ввод'!$E$16="",'У6 Ввод'!$D$16&gt;$B23),0,MAX(0,MIN(1,'У6 Ввод'!$E$16-NETWORKDAYS('У6 Ввод'!$D$16,$B23)+1))/Настройки!$E$12*100)</f>
        <v>0</v>
      </c>
      <c r="L23" s="67" t="n">
        <f aca="false">IF(OR($D23=1,MONTH($B23)&lt;&gt;MONTH(StartDate),'У6 Ввод'!$D$17="",'У6 Ввод'!$E$17="",'У6 Ввод'!$D$17&gt;$B23),0,MAX(0,MIN(1,'У6 Ввод'!$E$17-NETWORKDAYS('У6 Ввод'!$D$17,$B23)+1))/Настройки!$E$12*100)</f>
        <v>0</v>
      </c>
      <c r="M23" s="67" t="n">
        <f aca="false">IF(OR($D23=1,MONTH($B23)&lt;&gt;MONTH(StartDate),'У6 Ввод'!$D$18="",'У6 Ввод'!$E$18="",'У6 Ввод'!$D$18&gt;$B23),0,MAX(0,MIN(1,'У6 Ввод'!$E$18-NETWORKDAYS('У6 Ввод'!$D$18,$B23)+1))/Настройки!$E$12*100)</f>
        <v>0</v>
      </c>
      <c r="N23" s="67" t="n">
        <f aca="false">IF(OR($D23=1,MONTH($B23)&lt;&gt;MONTH(StartDate),'У6 Ввод'!$D$19="",'У6 Ввод'!$E$19="",'У6 Ввод'!$D$19&gt;$B23),0,MAX(0,MIN(1,'У6 Ввод'!$E$19-NETWORKDAYS('У6 Ввод'!$D$19,$B23)+1))/Настройки!$E$12*100)</f>
        <v>0</v>
      </c>
      <c r="O23" s="67" t="n">
        <f aca="false">IF(OR($D23=1,MONTH($B23)&lt;&gt;MONTH(StartDate),'У6 Ввод'!$D$20="",'У6 Ввод'!$E$20="",'У6 Ввод'!$D$20&gt;$B23),0,MAX(0,MIN(1,'У6 Ввод'!$E$20-NETWORKDAYS('У6 Ввод'!$D$20,$B23)+1))/Настройки!$E$12*100)</f>
        <v>0</v>
      </c>
      <c r="P23" s="67" t="n">
        <f aca="false">IF(OR($D23=1,MONTH($B23)&lt;&gt;MONTH(StartDate),'У6 Ввод'!$D$21="",'У6 Ввод'!$E$21="",'У6 Ввод'!$D$21&gt;$B23),0,MAX(0,MIN(1,'У6 Ввод'!$E$21-NETWORKDAYS('У6 Ввод'!$D$21,$B23)+1))/Настройки!$E$12*100)</f>
        <v>0</v>
      </c>
      <c r="Q23" s="67" t="n">
        <f aca="false">IF(OR($D23=1,MONTH($B23)&lt;&gt;MONTH(StartDate),'У6 Ввод'!$D$22="",'У6 Ввод'!$E$22="",'У6 Ввод'!$D$22&gt;$B23),0,MAX(0,MIN(1,'У6 Ввод'!$E$22-NETWORKDAYS('У6 Ввод'!$D$22,$B23)+1))/Настройки!$E$12*100)</f>
        <v>0</v>
      </c>
      <c r="R23" s="67" t="n">
        <f aca="false">IF(OR($D23=1,MONTH($B23)&lt;&gt;MONTH(StartDate),'У6 Ввод'!$D$23="",'У6 Ввод'!$E$23="",'У6 Ввод'!$D$23&gt;$B23),0,MAX(0,MIN(1,'У6 Ввод'!$E$23-NETWORKDAYS('У6 Ввод'!$D$23,$B23)+1))/Настройки!$E$12*100)</f>
        <v>0</v>
      </c>
      <c r="S23" s="67" t="n">
        <f aca="false">IF(OR($D23=1,MONTH($B23)&lt;&gt;MONTH(StartDate),'У6 Ввод'!$D$24="",'У6 Ввод'!$E$24="",'У6 Ввод'!$D$24&gt;$B23),0,MAX(0,MIN(1,'У6 Ввод'!$E$24-NETWORKDAYS('У6 Ввод'!$D$24,$B23)+1))/Настройки!$E$12*100)</f>
        <v>0</v>
      </c>
      <c r="T23" s="67" t="n">
        <f aca="false">IF(OR($D23=1,MONTH($B23)&lt;&gt;MONTH(StartDate),'У6 Ввод'!$D$25="",'У6 Ввод'!$E$25="",'У6 Ввод'!$D$25&gt;$B23),0,MAX(0,MIN(1,'У6 Ввод'!$E$25-NETWORKDAYS('У6 Ввод'!$D$25,$B23)+1))/Настройки!$E$12*100)</f>
        <v>0</v>
      </c>
      <c r="U23" s="67" t="n">
        <f aca="false">IF(OR($D23=1,MONTH($B23)&lt;&gt;MONTH(StartDate),'У6 Ввод'!$D$26="",'У6 Ввод'!$E$26="",'У6 Ввод'!$D$26&gt;$B23),0,MAX(0,MIN(1,'У6 Ввод'!$E$26-NETWORKDAYS('У6 Ввод'!$D$26,$B23)+1))/Настройки!$E$12*100)</f>
        <v>0</v>
      </c>
      <c r="V23" s="67" t="n">
        <f aca="false">IF(OR($D23=1,MONTH($B23)&lt;&gt;MONTH(StartDate),'У6 Ввод'!$D$27="",'У6 Ввод'!$E$27="",'У6 Ввод'!$D$27&gt;$B23),0,MAX(0,MIN(1,'У6 Ввод'!$E$27-NETWORKDAYS('У6 Ввод'!$D$27,$B23)+1))/Настройки!$E$12*100)</f>
        <v>0</v>
      </c>
      <c r="W23" s="67" t="n">
        <f aca="false">IF(OR($D23=1,MONTH($B23)&lt;&gt;MONTH(StartDate),'У6 Ввод'!$D$28="",'У6 Ввод'!$E$28="",'У6 Ввод'!$D$28&gt;$B23),0,MAX(0,MIN(1,'У6 Ввод'!$E$28-NETWORKDAYS('У6 Ввод'!$D$28,$B23)+1))/Настройки!$E$12*100)</f>
        <v>22.2222222222222</v>
      </c>
      <c r="X23" s="67" t="n">
        <f aca="false">IF(OR($D23=1,MONTH($B23)&lt;&gt;MONTH(StartDate),'У6 Ввод'!$D$29="",'У6 Ввод'!$E$29="",'У6 Ввод'!$D$29&gt;$B23),0,MAX(0,MIN(1,'У6 Ввод'!$E$29-NETWORKDAYS('У6 Ввод'!$D$29,$B23)+1))/Настройки!$E$12*100)</f>
        <v>0</v>
      </c>
      <c r="Y23" s="67" t="n">
        <f aca="false">IF(OR($D23=1,MONTH($B23)&lt;&gt;MONTH(StartDate),'У6 Ввод'!$D$30="",'У6 Ввод'!$E$30="",'У6 Ввод'!$D$30&gt;$B23),0,MAX(0,MIN(1,'У6 Ввод'!$E$30-NETWORKDAYS('У6 Ввод'!$D$30,$B23)+1))/Настройки!$E$12*100)</f>
        <v>0</v>
      </c>
      <c r="Z23" s="67" t="n">
        <f aca="false">IF(OR($D23=1,MONTH($B23)&lt;&gt;MONTH(StartDate),'У6 Ввод'!$D$31="",'У6 Ввод'!$E$31="",'У6 Ввод'!$D$31&gt;$B23),0,MAX(0,MIN(1,'У6 Ввод'!$E$31-NETWORKDAYS('У6 Ввод'!$D$31,$B23)+1))/Настройки!$E$12*100)</f>
        <v>22.2222222222222</v>
      </c>
      <c r="AA23" s="67" t="n">
        <f aca="false">IF(OR($D23=1,MONTH($B23)&lt;&gt;MONTH(StartDate),'У6 Ввод'!$D$32="",'У6 Ввод'!$E$32="",'У6 Ввод'!$D$32&gt;$B23),0,MAX(0,MIN(1,'У6 Ввод'!$E$32-NETWORKDAYS('У6 Ввод'!$D$32,$B23)+1))/Настройки!$E$12*100)</f>
        <v>0</v>
      </c>
      <c r="AB23" s="67" t="n">
        <f aca="false">IF(OR($D23=1,MONTH($B23)&lt;&gt;MONTH(StartDate),'У6 Ввод'!$D$33="",'У6 Ввод'!$E$33="",'У6 Ввод'!$D$33&gt;$B23),0,MAX(0,MIN(1,'У6 Ввод'!$E$33-NETWORKDAYS('У6 Ввод'!$D$33,$B23)+1))/Настройки!$E$12*100)</f>
        <v>0</v>
      </c>
      <c r="AC23" s="67" t="n">
        <f aca="false">IF(OR($D23=1,MONTH($B23)&lt;&gt;MONTH(StartDate),'У6 Ввод'!$D$34="",'У6 Ввод'!$E$34="",'У6 Ввод'!$D$34&gt;$B23),0,MAX(0,MIN(1,'У6 Ввод'!$E$34-NETWORKDAYS('У6 Ввод'!$D$34,$B23)+1))/Настройки!$E$12*100)</f>
        <v>0</v>
      </c>
      <c r="AD23" s="67" t="n">
        <f aca="false">IF(OR($D23=1,MONTH($B23)&lt;&gt;MONTH(StartDate),'У6 Ввод'!$D$35="",'У6 Ввод'!$E$35="",'У6 Ввод'!$D$35&gt;$B23),0,MAX(0,MIN(1,'У6 Ввод'!$E$35-NETWORKDAYS('У6 Ввод'!$D$35,$B23)+1))/Настройки!$E$12*100)</f>
        <v>0</v>
      </c>
      <c r="AE23" s="67" t="n">
        <f aca="false">IF(OR($D23=1,MONTH($B23)&lt;&gt;MONTH(StartDate),'У6 Ввод'!$D$36="",'У6 Ввод'!$E$36="",'У6 Ввод'!$D$36&gt;$B23),0,MAX(0,MIN(1,'У6 Ввод'!$E$36-NETWORKDAYS('У6 Ввод'!$D$36,$B23)+1))/Настройки!$E$12*100)</f>
        <v>0</v>
      </c>
      <c r="AF23" s="67" t="n">
        <f aca="false">IF(OR($D23=1,MONTH($B23)&lt;&gt;MONTH(StartDate),'У6 Ввод'!$D$37="",'У6 Ввод'!$E$37="",'У6 Ввод'!$D$37&gt;$B23),0,MAX(0,MIN(1,'У6 Ввод'!$E$37-NETWORKDAYS('У6 Ввод'!$D$37,$B23)+1))/Настройки!$E$12*100)</f>
        <v>0</v>
      </c>
      <c r="AG23" s="67" t="n">
        <f aca="false">IF(OR($D23=1,MONTH($B23)&lt;&gt;MONTH(StartDate),'У6 Ввод'!$D$38="",'У6 Ввод'!$E$38="",'У6 Ввод'!$D$38&gt;$B23),0,MAX(0,MIN(1,'У6 Ввод'!$E$38-NETWORKDAYS('У6 Ввод'!$D$38,$B23)+1))/Настройки!$E$12*100)</f>
        <v>0</v>
      </c>
      <c r="AH23" s="67" t="n">
        <f aca="false">IF(OR($D23=1,MONTH($B23)&lt;&gt;MONTH(StartDate),'У6 Ввод'!$D$39="",'У6 Ввод'!$E$39="",'У6 Ввод'!$D$39&gt;$B23),0,MAX(0,MIN(1,'У6 Ввод'!$E$39-NETWORKDAYS('У6 Ввод'!$D$39,$B23)+1))/Настройки!$E$12*100)</f>
        <v>0</v>
      </c>
      <c r="AI23" s="67" t="n">
        <f aca="false">IF(OR($D23=1,MONTH($B23)&lt;&gt;MONTH(StartDate),'У6 Ввод'!$D$40="",'У6 Ввод'!$E$40="",'У6 Ввод'!$D$40&gt;$B23),0,MAX(0,MIN(1,'У6 Ввод'!$E$40-NETWORKDAYS('У6 Ввод'!$D$40,$B23)+1))/Настройки!$E$12*100)</f>
        <v>0</v>
      </c>
      <c r="AJ23" s="67" t="n">
        <f aca="false">IF(OR($D23=1,MONTH($B23)&lt;&gt;MONTH(StartDate),'У6 Ввод'!$D$41="",'У6 Ввод'!$E$41="",'У6 Ввод'!$D$41&gt;$B23),0,MAX(0,MIN(1,'У6 Ввод'!$E$41-NETWORKDAYS('У6 Ввод'!$D$41,$B23)+1))/Настройки!$E$12*100)</f>
        <v>0</v>
      </c>
      <c r="AK23" s="67" t="n">
        <f aca="false">IF(OR($D23=1,MONTH($B23)&lt;&gt;MONTH(StartDate),'У6 Ввод'!$D$42="",'У6 Ввод'!$E$42="",'У6 Ввод'!$D$42&gt;$B23),0,MAX(0,MIN(1,'У6 Ввод'!$E$42-NETWORKDAYS('У6 Ввод'!$D$42,$B23)+1))/Настройки!$E$12*100)</f>
        <v>0</v>
      </c>
      <c r="AL23" s="67" t="n">
        <f aca="false">IF(OR($D23=1,MONTH($B23)&lt;&gt;MONTH(StartDate),'У6 Ввод'!$D$43="",'У6 Ввод'!$E$43="",'У6 Ввод'!$D$43&gt;$B23),0,MAX(0,MIN(1,'У6 Ввод'!$E$43-NETWORKDAYS('У6 Ввод'!$D$43,$B23)+1))/Настройки!$E$12*100)</f>
        <v>0</v>
      </c>
      <c r="AM23" s="67" t="n">
        <f aca="false">IF(OR($D23=1,MONTH($B23)&lt;&gt;MONTH(StartDate),'У6 Ввод'!$D$44="",'У6 Ввод'!$E$44="",'У6 Ввод'!$D$44&gt;$B23),0,MAX(0,MIN(1,'У6 Ввод'!$E$44-NETWORKDAYS('У6 Ввод'!$D$44,$B23)+1))/Настройки!$E$12*100)</f>
        <v>0</v>
      </c>
      <c r="AN23" s="67" t="n">
        <f aca="false">IF(OR($D23=1,MONTH($B23)&lt;&gt;MONTH(StartDate),'У6 Ввод'!$D$45="",'У6 Ввод'!$E$45="",'У6 Ввод'!$D$45&gt;$B23),0,MAX(0,MIN(1,'У6 Ввод'!$E$45-NETWORKDAYS('У6 Ввод'!$D$45,$B23)+1))/Настройки!$E$12*100)</f>
        <v>0</v>
      </c>
      <c r="AO23" s="67" t="n">
        <f aca="false">IF(OR($D23=1,MONTH($B23)&lt;&gt;MONTH(StartDate),'У6 Ввод'!$D$46="",'У6 Ввод'!$E$46="",'У6 Ввод'!$D$46&gt;$B23),0,MAX(0,MIN(1,'У6 Ввод'!$E$46-NETWORKDAYS('У6 Ввод'!$D$46,$B23)+1))/Настройки!$E$12*100)</f>
        <v>0</v>
      </c>
      <c r="AP23" s="67" t="n">
        <f aca="false">IF(OR($D23=1,MONTH($B23)&lt;&gt;MONTH(StartDate),'У6 Ввод'!$D$47="",'У6 Ввод'!$E$47="",'У6 Ввод'!$D$47&gt;$B23),0,MAX(0,MIN(1,'У6 Ввод'!$E$47-NETWORKDAYS('У6 Ввод'!$D$47,$B23)+1))/Настройки!$E$12*100)</f>
        <v>0</v>
      </c>
      <c r="AQ23" s="67" t="n">
        <f aca="false">IF(OR($D23=1,MONTH($B23)&lt;&gt;MONTH(StartDate),'У6 Ввод'!$D$48="",'У6 Ввод'!$E$48="",'У6 Ввод'!$D$48&gt;$B23),0,MAX(0,MIN(1,'У6 Ввод'!$E$48-NETWORKDAYS('У6 Ввод'!$D$48,$B23)+1))/Настройки!$E$12*100)</f>
        <v>0</v>
      </c>
      <c r="AR23" s="67" t="n">
        <f aca="false">IF(OR($D23=1,MONTH($B23)&lt;&gt;MONTH(StartDate),'У6 Ввод'!$D$49="",'У6 Ввод'!$E$49="",'У6 Ввод'!$D$49&gt;$B23),0,MAX(0,MIN(1,'У6 Ввод'!$E$49-NETWORKDAYS('У6 Ввод'!$D$49,$B23)+1))/Настройки!$E$12*100)</f>
        <v>0</v>
      </c>
      <c r="AS23" s="67" t="n">
        <f aca="false">IF(OR($D23=1,MONTH($B23)&lt;&gt;MONTH(StartDate),'У6 Ввод'!$D$50="",'У6 Ввод'!$E$50="",'У6 Ввод'!$D$50&gt;$B23),0,MAX(0,MIN(1,'У6 Ввод'!$E$50-NETWORKDAYS('У6 Ввод'!$D$50,$B23)+1))/Настройки!$E$12*100)</f>
        <v>0</v>
      </c>
      <c r="AT23" s="67" t="n">
        <f aca="false">IF(OR($D23=1,MONTH($B23)&lt;&gt;MONTH(StartDate),'У6 Ввод'!$D$51="",'У6 Ввод'!$E$51="",'У6 Ввод'!$D$51&gt;$B23),0,MAX(0,MIN(1,'У6 Ввод'!$E$51-NETWORKDAYS('У6 Ввод'!$D$51,$B23)+1))/Настройки!$E$12*100)</f>
        <v>0</v>
      </c>
      <c r="AU23" s="67" t="n">
        <f aca="false">IF(OR($D23=1,MONTH($B23)&lt;&gt;MONTH(StartDate),'У6 Ввод'!$D$52="",'У6 Ввод'!$E$52="",'У6 Ввод'!$D$52&gt;$B23),0,MAX(0,MIN(1,'У6 Ввод'!$E$52-NETWORKDAYS('У6 Ввод'!$D$52,$B23)+1))/Настройки!$E$12*100)</f>
        <v>0</v>
      </c>
      <c r="AV23" s="67" t="n">
        <f aca="false">IF(OR($D23=1,MONTH($B23)&lt;&gt;MONTH(StartDate),'У6 Ввод'!$D$53="",'У6 Ввод'!$E$53="",'У6 Ввод'!$D$53&gt;$B23),0,MAX(0,MIN(1,'У6 Ввод'!$E$53-NETWORKDAYS('У6 Ввод'!$D$53,$B23)+1))/Настройки!$E$12*100)</f>
        <v>0</v>
      </c>
      <c r="AW23" s="67" t="n">
        <f aca="false">IF(OR($D23=1,MONTH($B23)&lt;&gt;MONTH(StartDate),'У6 Ввод'!$D$54="",'У6 Ввод'!$E$54="",'У6 Ввод'!$D$54&gt;$B23),0,MAX(0,MIN(1,'У6 Ввод'!$E$54-NETWORKDAYS('У6 Ввод'!$D$54,$B23)+1))/Настройки!$E$12*100)</f>
        <v>0</v>
      </c>
      <c r="AX23" s="67" t="n">
        <f aca="false">IF(OR($D23=1,MONTH($B23)&lt;&gt;MONTH(StartDate),'У6 Ввод'!$D$55="",'У6 Ввод'!$E$55="",'У6 Ввод'!$D$55&gt;$B23),0,MAX(0,MIN(1,'У6 Ввод'!$E$55-NETWORKDAYS('У6 Ввод'!$D$55,$B23)+1))/Настройки!$E$12*100)</f>
        <v>0</v>
      </c>
      <c r="AY23" s="67" t="n">
        <f aca="false">IF(OR($D23=1,MONTH($B23)&lt;&gt;MONTH(StartDate),'У6 Ввод'!$D$56="",'У6 Ввод'!$E$56="",'У6 Ввод'!$D$56&gt;$B23),0,MAX(0,MIN(1,'У6 Ввод'!$E$56-NETWORKDAYS('У6 Ввод'!$D$56,$B23)+1))/Настройки!$E$12*100)</f>
        <v>0</v>
      </c>
      <c r="AZ23" s="67" t="n">
        <f aca="false">IF(OR($D23=1,MONTH($B23)&lt;&gt;MONTH(StartDate),'У6 Ввод'!$D$57="",'У6 Ввод'!$E$57="",'У6 Ввод'!$D$57&gt;$B23),0,MAX(0,MIN(1,'У6 Ввод'!$E$57-NETWORKDAYS('У6 Ввод'!$D$57,$B23)+1))/Настройки!$E$12*100)</f>
        <v>0</v>
      </c>
      <c r="BA23" s="67" t="n">
        <f aca="false">IF(OR($D23=1,MONTH($B23)&lt;&gt;MONTH(StartDate),'У6 Ввод'!$D$58="",'У6 Ввод'!$E$58="",'У6 Ввод'!$D$58&gt;$B23),0,MAX(0,MIN(1,'У6 Ввод'!$E$58-NETWORKDAYS('У6 Ввод'!$D$58,$B23)+1))/Настройки!$E$12*100)</f>
        <v>0</v>
      </c>
      <c r="BB23" s="67" t="n">
        <f aca="false">IF(OR($D23=1,MONTH($B23)&lt;&gt;MONTH(StartDate),'У6 Ввод'!$D$59="",'У6 Ввод'!$E$59="",'У6 Ввод'!$D$59&gt;$B23),0,MAX(0,MIN(1,'У6 Ввод'!$E$59-NETWORKDAYS('У6 Ввод'!$D$59,$B23)+1))/Настройки!$E$12*100)</f>
        <v>0</v>
      </c>
      <c r="BC23" s="67" t="n">
        <f aca="false">IF(OR($D23=1,MONTH($B23)&lt;&gt;MONTH(StartDate),'У6 Ввод'!$D$60="",'У6 Ввод'!$E$60="",'У6 Ввод'!$D$60&gt;$B23),0,MAX(0,MIN(1,'У6 Ввод'!$E$60-NETWORKDAYS('У6 Ввод'!$D$60,$B23)+1))/Настройки!$E$12*100)</f>
        <v>0</v>
      </c>
      <c r="BD23" s="67" t="n">
        <f aca="false">IF(OR($D23=1,MONTH($B23)&lt;&gt;MONTH(StartDate),'У6 Ввод'!$D$61="",'У6 Ввод'!$E$61="",'У6 Ввод'!$D$61&gt;$B23),0,MAX(0,MIN(1,'У6 Ввод'!$E$61-NETWORKDAYS('У6 Ввод'!$D$61,$B23)+1))/Настройки!$E$12*100)</f>
        <v>0</v>
      </c>
      <c r="BE23" s="67" t="n">
        <f aca="false">IF(OR($D23=1,MONTH($B23)&lt;&gt;MONTH(StartDate),'У6 Ввод'!$D$62="",'У6 Ввод'!$E$62="",'У6 Ввод'!$D$62&gt;$B23),0,MAX(0,MIN(1,'У6 Ввод'!$E$62-NETWORKDAYS('У6 Ввод'!$D$62,$B23)+1))/Настройки!$E$12*100)</f>
        <v>0</v>
      </c>
      <c r="BF23" s="67" t="n">
        <f aca="false">IF(OR($D23=1,MONTH($B23)&lt;&gt;MONTH(StartDate),'У6 Ввод'!$D$63="",'У6 Ввод'!$E$63="",'У6 Ввод'!$D$63&gt;$B23),0,MAX(0,MIN(1,'У6 Ввод'!$E$63-NETWORKDAYS('У6 Ввод'!$D$63,$B23)+1))/Настройки!$E$12*100)</f>
        <v>0</v>
      </c>
      <c r="BG23" s="67" t="n">
        <f aca="false">IF(OR($D23=1,MONTH($B23)&lt;&gt;MONTH(StartDate),'У6 Ввод'!$D$64="",'У6 Ввод'!$E$64="",'У6 Ввод'!$D$64&gt;$B23),0,MAX(0,MIN(1,'У6 Ввод'!$E$64-NETWORKDAYS('У6 Ввод'!$D$64,$B23)+1))/Настройки!$E$12*100)</f>
        <v>0</v>
      </c>
      <c r="BH23" s="67" t="n">
        <f aca="false">IF(OR($D23=1,MONTH($B23)&lt;&gt;MONTH(StartDate),'У6 Ввод'!$D$65="",'У6 Ввод'!$E$65="",'У6 Ввод'!$D$65&gt;$B23),0,MAX(0,MIN(1,'У6 Ввод'!$E$65-NETWORKDAYS('У6 Ввод'!$D$65,$B23)+1))/Настройки!$E$12*100)</f>
        <v>0</v>
      </c>
      <c r="BI23" s="67" t="n">
        <f aca="false">IF(OR($D23=1,MONTH($B23)&lt;&gt;MONTH(StartDate),'У6 Ввод'!$D$66="",'У6 Ввод'!$E$66="",'У6 Ввод'!$D$66&gt;$B23),0,MAX(0,MIN(1,'У6 Ввод'!$E$66-NETWORKDAYS('У6 Ввод'!$D$66,$B23)+1))/Настройки!$E$12*100)</f>
        <v>0</v>
      </c>
      <c r="BJ23" s="67" t="n">
        <f aca="false">IF(OR($D23=1,MONTH($B23)&lt;&gt;MONTH(StartDate),'У6 Ввод'!$D$67="",'У6 Ввод'!$E$67="",'У6 Ввод'!$D$67&gt;$B23),0,MAX(0,MIN(1,'У6 Ввод'!$E$67-NETWORKDAYS('У6 Ввод'!$D$67,$B23)+1))/Настройки!$E$12*100)</f>
        <v>0</v>
      </c>
      <c r="BK23" s="67" t="n">
        <f aca="false">IF(OR($D23=1,MONTH($B23)&lt;&gt;MONTH(StartDate),'У6 Ввод'!$D$68="",'У6 Ввод'!$E$68="",'У6 Ввод'!$D$68&gt;$B23),0,MAX(0,MIN(1,'У6 Ввод'!$E$68-NETWORKDAYS('У6 Ввод'!$D$68,$B23)+1))/Настройки!$E$12*100)</f>
        <v>0</v>
      </c>
      <c r="BL23" s="67" t="n">
        <f aca="false">IF(OR($D23=1,MONTH($B23)&lt;&gt;MONTH(StartDate),'У6 Ввод'!$D$69="",'У6 Ввод'!$E$69="",'У6 Ввод'!$D$69&gt;$B23),0,MAX(0,MIN(1,'У6 Ввод'!$E$69-NETWORKDAYS('У6 Ввод'!$D$69,$B23)+1))/Настройки!$E$12*100)</f>
        <v>0</v>
      </c>
      <c r="BM23" s="67" t="n">
        <f aca="false">IF(OR($D23=1,MONTH($B23)&lt;&gt;MONTH(StartDate),'У6 Ввод'!$D$70="",'У6 Ввод'!$E$70="",'У6 Ввод'!$D$70&gt;$B23),0,MAX(0,MIN(1,'У6 Ввод'!$E$70-NETWORKDAYS('У6 Ввод'!$D$70,$B23)+1))/Настройки!$E$12*100)</f>
        <v>0</v>
      </c>
      <c r="BN23" s="67" t="n">
        <f aca="false">IF(OR($D23=1,MONTH($B23)&lt;&gt;MONTH(StartDate),'У6 Ввод'!$D$71="",'У6 Ввод'!$E$71="",'У6 Ввод'!$D$71&gt;$B23),0,MAX(0,MIN(1,'У6 Ввод'!$E$71-NETWORKDAYS('У6 Ввод'!$D$71,$B23)+1))/Настройки!$E$12*100)</f>
        <v>0</v>
      </c>
      <c r="BO23" s="67" t="n">
        <f aca="false">IF(OR($D23=1,MONTH($B23)&lt;&gt;MONTH(StartDate),'У6 Ввод'!$D$72="",'У6 Ввод'!$E$72="",'У6 Ввод'!$D$72&gt;$B23),0,MAX(0,MIN(1,'У6 Ввод'!$E$72-NETWORKDAYS('У6 Ввод'!$D$72,$B23)+1))/Настройки!$E$12*100)</f>
        <v>0</v>
      </c>
      <c r="BP23" s="67" t="n">
        <f aca="false">IF(OR($D23=1,MONTH($B23)&lt;&gt;MONTH(StartDate),'У6 Ввод'!$D$73="",'У6 Ввод'!$E$73="",'У6 Ввод'!$D$73&gt;$B23),0,MAX(0,MIN(1,'У6 Ввод'!$E$73-NETWORKDAYS('У6 Ввод'!$D$73,$B23)+1))/Настройки!$E$12*100)</f>
        <v>0</v>
      </c>
      <c r="BQ23" s="67" t="n">
        <f aca="false">IF(OR($D23=1,MONTH($B23)&lt;&gt;MONTH(StartDate),'У6 Ввод'!$D$74="",'У6 Ввод'!$E$74="",'У6 Ввод'!$D$74&gt;$B23),0,MAX(0,MIN(1,'У6 Ввод'!$E$74-NETWORKDAYS('У6 Ввод'!$D$74,$B23)+1))/Настройки!$E$12*100)</f>
        <v>0</v>
      </c>
      <c r="BR23" s="67" t="n">
        <f aca="false">IF(OR($D23=1,MONTH($B23)&lt;&gt;MONTH(StartDate),'У6 Ввод'!$D$75="",'У6 Ввод'!$E$75="",'У6 Ввод'!$D$75&gt;$B23),0,MAX(0,MIN(1,'У6 Ввод'!$E$75-NETWORKDAYS('У6 Ввод'!$D$75,$B23)+1))/Настройки!$E$12*100)</f>
        <v>0</v>
      </c>
      <c r="BS23" s="67" t="n">
        <f aca="false">IF(OR($D23=1,MONTH($B23)&lt;&gt;MONTH(StartDate),'У6 Ввод'!$D$76="",'У6 Ввод'!$E$76="",'У6 Ввод'!$D$76&gt;$B23),0,MAX(0,MIN(1,'У6 Ввод'!$E$76-NETWORKDAYS('У6 Ввод'!$D$76,$B23)+1))/Настройки!$E$12*100)</f>
        <v>0</v>
      </c>
      <c r="BT23" s="67" t="n">
        <f aca="false">IF(OR($D23=1,MONTH($B23)&lt;&gt;MONTH(StartDate),'У6 Ввод'!$D$77="",'У6 Ввод'!$E$77="",'У6 Ввод'!$D$77&gt;$B23),0,MAX(0,MIN(1,'У6 Ввод'!$E$77-NETWORKDAYS('У6 Ввод'!$D$77,$B23)+1))/Настройки!$E$12*100)</f>
        <v>0</v>
      </c>
      <c r="BU23" s="67" t="n">
        <f aca="false">IF(OR($D23=1,MONTH($B23)&lt;&gt;MONTH(StartDate),'У6 Ввод'!$D$78="",'У6 Ввод'!$E$78="",'У6 Ввод'!$D$78&gt;$B23),0,MAX(0,MIN(1,'У6 Ввод'!$E$78-NETWORKDAYS('У6 Ввод'!$D$78,$B23)+1))/Настройки!$E$12*100)</f>
        <v>0</v>
      </c>
      <c r="BV23" s="67" t="n">
        <f aca="false">IF(OR($D23=1,MONTH($B23)&lt;&gt;MONTH(StartDate),'У6 Ввод'!$D$79="",'У6 Ввод'!$E$79="",'У6 Ввод'!$D$79&gt;$B23),0,MAX(0,MIN(1,'У6 Ввод'!$E$79-NETWORKDAYS('У6 Ввод'!$D$79,$B23)+1))/Настройки!$E$12*100)</f>
        <v>0</v>
      </c>
      <c r="BW23" s="67" t="n">
        <f aca="false">IF(OR($D23=1,MONTH($B23)&lt;&gt;MONTH(StartDate),'У6 Ввод'!$D$80="",'У6 Ввод'!$E$80="",'У6 Ввод'!$D$80&gt;$B23),0,MAX(0,MIN(1,'У6 Ввод'!$E$80-NETWORKDAYS('У6 Ввод'!$D$80,$B23)+1))/Настройки!$E$12*100)</f>
        <v>0</v>
      </c>
      <c r="BX23" s="67" t="n">
        <f aca="false">IF(OR($D23=1,MONTH($B23)&lt;&gt;MONTH(StartDate),'У6 Ввод'!$D$81="",'У6 Ввод'!$E$81="",'У6 Ввод'!$D$81&gt;$B23),0,MAX(0,MIN(1,'У6 Ввод'!$E$81-NETWORKDAYS('У6 Ввод'!$D$81,$B23)+1))/Настройки!$E$12*100)</f>
        <v>0</v>
      </c>
      <c r="BY23" s="67" t="n">
        <f aca="false">IF(OR($D23=1,MONTH($B23)&lt;&gt;MONTH(StartDate),'У6 Ввод'!$D$82="",'У6 Ввод'!$E$82="",'У6 Ввод'!$D$82&gt;$B23),0,MAX(0,MIN(1,'У6 Ввод'!$E$82-NETWORKDAYS('У6 Ввод'!$D$82,$B23)+1))/Настройки!$E$12*100)</f>
        <v>0</v>
      </c>
      <c r="BZ23" s="67" t="n">
        <f aca="false">IF(OR($D23=1,MONTH($B23)&lt;&gt;MONTH(StartDate),'У6 Ввод'!$D$83="",'У6 Ввод'!$E$83="",'У6 Ввод'!$D$83&gt;$B23),0,MAX(0,MIN(1,'У6 Ввод'!$E$83-NETWORKDAYS('У6 Ввод'!$D$83,$B23)+1))/Настройки!$E$12*100)</f>
        <v>0</v>
      </c>
      <c r="CA23" s="67" t="n">
        <f aca="false">IF(OR($D23=1,MONTH($B23)&lt;&gt;MONTH(StartDate),'У6 Ввод'!$D$84="",'У6 Ввод'!$E$84="",'У6 Ввод'!$D$84&gt;$B23),0,MAX(0,MIN(1,'У6 Ввод'!$E$84-NETWORKDAYS('У6 Ввод'!$D$84,$B23)+1))/Настройки!$E$12*100)</f>
        <v>0</v>
      </c>
      <c r="CB23" s="67" t="n">
        <f aca="false">IF(OR($D23=1,MONTH($B23)&lt;&gt;MONTH(StartDate),'У6 Ввод'!$D$85="",'У6 Ввод'!$E$85="",'У6 Ввод'!$D$85&gt;$B23),0,MAX(0,MIN(1,'У6 Ввод'!$E$85-NETWORKDAYS('У6 Ввод'!$D$85,$B23)+1))/Настройки!$E$12*100)</f>
        <v>0</v>
      </c>
      <c r="CC23" s="67" t="n">
        <f aca="false">IF(OR($D23=1,MONTH($B23)&lt;&gt;MONTH(StartDate),'У6 Ввод'!$D$86="",'У6 Ввод'!$E$86="",'У6 Ввод'!$D$86&gt;$B23),0,MAX(0,MIN(1,'У6 Ввод'!$E$86-NETWORKDAYS('У6 Ввод'!$D$86,$B23)+1))/Настройки!$E$12*100)</f>
        <v>0</v>
      </c>
      <c r="CD23" s="67" t="n">
        <f aca="false">IF(OR($D23=1,MONTH($B23)&lt;&gt;MONTH(StartDate),'У6 Ввод'!$D$87="",'У6 Ввод'!$E$87="",'У6 Ввод'!$D$87&gt;$B23),0,MAX(0,MIN(1,'У6 Ввод'!$E$87-NETWORKDAYS('У6 Ввод'!$D$87,$B23)+1))/Настройки!$E$12*100)</f>
        <v>0</v>
      </c>
      <c r="CE23" s="67" t="n">
        <f aca="false">IF(OR($D23=1,MONTH($B23)&lt;&gt;MONTH(StartDate),'У6 Ввод'!$D$88="",'У6 Ввод'!$E$88="",'У6 Ввод'!$D$88&gt;$B23),0,MAX(0,MIN(1,'У6 Ввод'!$E$88-NETWORKDAYS('У6 Ввод'!$D$88,$B23)+1))/Настройки!$E$12*100)</f>
        <v>0</v>
      </c>
      <c r="CF23" s="67" t="n">
        <f aca="false">IF(OR($D23=1,MONTH($B23)&lt;&gt;MONTH(StartDate),'У6 Ввод'!$D$89="",'У6 Ввод'!$E$89="",'У6 Ввод'!$D$89&gt;$B23),0,MAX(0,MIN(1,'У6 Ввод'!$E$89-NETWORKDAYS('У6 Ввод'!$D$89,$B23)+1))/Настройки!$E$12*100)</f>
        <v>0</v>
      </c>
      <c r="CG23" s="67" t="n">
        <f aca="false">IF(OR($D23=1,MONTH($B23)&lt;&gt;MONTH(StartDate),'У6 Ввод'!$D$90="",'У6 Ввод'!$E$90="",'У6 Ввод'!$D$90&gt;$B23),0,MAX(0,MIN(1,'У6 Ввод'!$E$90-NETWORKDAYS('У6 Ввод'!$D$90,$B23)+1))/Настройки!$E$12*100)</f>
        <v>0</v>
      </c>
      <c r="CH23" s="67" t="n">
        <f aca="false">IF(OR($D23=1,MONTH($B23)&lt;&gt;MONTH(StartDate),'У6 Ввод'!$D$91="",'У6 Ввод'!$E$91="",'У6 Ввод'!$D$91&gt;$B23),0,MAX(0,MIN(1,'У6 Ввод'!$E$91-NETWORKDAYS('У6 Ввод'!$D$91,$B23)+1))/Настройки!$E$12*100)</f>
        <v>0</v>
      </c>
      <c r="CI23" s="67" t="n">
        <f aca="false">IF(OR($D23=1,MONTH($B23)&lt;&gt;MONTH(StartDate),'У6 Ввод'!$D$92="",'У6 Ввод'!$E$92="",'У6 Ввод'!$D$92&gt;$B23),0,MAX(0,MIN(1,'У6 Ввод'!$E$92-NETWORKDAYS('У6 Ввод'!$D$92,$B23)+1))/Настройки!$E$12*100)</f>
        <v>0</v>
      </c>
      <c r="CJ23" s="67" t="n">
        <f aca="false">IF(OR($D23=1,MONTH($B23)&lt;&gt;MONTH(StartDate),'У6 Ввод'!$D$93="",'У6 Ввод'!$E$93="",'У6 Ввод'!$D$93&gt;$B23),0,MAX(0,MIN(1,'У6 Ввод'!$E$93-NETWORKDAYS('У6 Ввод'!$D$93,$B23)+1))/Настройки!$E$12*100)</f>
        <v>0</v>
      </c>
      <c r="CK23" s="67" t="n">
        <f aca="false">IF(OR($D23=1,MONTH($B23)&lt;&gt;MONTH(StartDate),'У6 Ввод'!$D$94="",'У6 Ввод'!$E$94="",'У6 Ввод'!$D$94&gt;$B23),0,MAX(0,MIN(1,'У6 Ввод'!$E$94-NETWORKDAYS('У6 Ввод'!$D$94,$B23)+1))/Настройки!$E$12*100)</f>
        <v>0</v>
      </c>
      <c r="CL23" s="67" t="n">
        <f aca="false">IF(OR($D23=1,MONTH($B23)&lt;&gt;MONTH(StartDate),'У6 Ввод'!$D$95="",'У6 Ввод'!$E$95="",'У6 Ввод'!$D$95&gt;$B23),0,MAX(0,MIN(1,'У6 Ввод'!$E$95-NETWORKDAYS('У6 Ввод'!$D$95,$B23)+1))/Настройки!$E$12*100)</f>
        <v>0</v>
      </c>
      <c r="CM23" s="67" t="n">
        <f aca="false">IF(OR($D23=1,MONTH($B23)&lt;&gt;MONTH(StartDate),'У6 Ввод'!$D$96="",'У6 Ввод'!$E$96="",'У6 Ввод'!$D$96&gt;$B23),0,MAX(0,MIN(1,'У6 Ввод'!$E$96-NETWORKDAYS('У6 Ввод'!$D$96,$B23)+1))/Настройки!$E$12*100)</f>
        <v>0</v>
      </c>
      <c r="CN23" s="67" t="n">
        <f aca="false">IF(OR($D23=1,MONTH($B23)&lt;&gt;MONTH(StartDate),'У6 Ввод'!$D$97="",'У6 Ввод'!$E$97="",'У6 Ввод'!$D$97&gt;$B23),0,MAX(0,MIN(1,'У6 Ввод'!$E$97-NETWORKDAYS('У6 Ввод'!$D$97,$B23)+1))/Настройки!$E$12*100)</f>
        <v>0</v>
      </c>
      <c r="CO23" s="67" t="n">
        <f aca="false">IF(OR($D23=1,MONTH($B23)&lt;&gt;MONTH(StartDate),'У6 Ввод'!$D$98="",'У6 Ввод'!$E$98="",'У6 Ввод'!$D$98&gt;$B23),0,MAX(0,MIN(1,'У6 Ввод'!$E$98-NETWORKDAYS('У6 Ввод'!$D$98,$B23)+1))/Настройки!$E$12*100)</f>
        <v>0</v>
      </c>
      <c r="CP23" s="67" t="n">
        <f aca="false">IF(OR($D23=1,MONTH($B23)&lt;&gt;MONTH(StartDate),'У6 Ввод'!$D$99="",'У6 Ввод'!$E$99="",'У6 Ввод'!$D$99&gt;$B23),0,MAX(0,MIN(1,'У6 Ввод'!$E$99-NETWORKDAYS('У6 Ввод'!$D$99,$B23)+1))/Настройки!$E$12*100)</f>
        <v>0</v>
      </c>
      <c r="CQ23" s="67" t="n">
        <f aca="false">IF(OR($D23=1,MONTH($B23)&lt;&gt;MONTH(StartDate),'У6 Ввод'!$D$100="",'У6 Ввод'!$E$100="",'У6 Ввод'!$D$100&gt;$B23),0,MAX(0,MIN(1,'У6 Ввод'!$E$100-NETWORKDAYS('У6 Ввод'!$D$100,$B23)+1))/Настройки!$E$12*100)</f>
        <v>0</v>
      </c>
      <c r="CR23" s="67" t="n">
        <f aca="false">IF(OR($D23=1,MONTH($B23)&lt;&gt;MONTH(StartDate),'У6 Ввод'!$D$101="",'У6 Ввод'!$E$101="",'У6 Ввод'!$D$101&gt;$B23),0,MAX(0,MIN(1,'У6 Ввод'!$E$101-NETWORKDAYS('У6 Ввод'!$D$101,$B23)+1))/Настройки!$E$12*100)</f>
        <v>0</v>
      </c>
      <c r="CS23" s="67" t="n">
        <f aca="false">IF(OR($D23=1,MONTH($B23)&lt;&gt;MONTH(StartDate),'У6 Ввод'!$D$102="",'У6 Ввод'!$E$102="",'У6 Ввод'!$D$102&gt;$B23),0,MAX(0,MIN(1,'У6 Ввод'!$E$102-NETWORKDAYS('У6 Ввод'!$D$102,$B23)+1))/Настройки!$E$12*100)</f>
        <v>0</v>
      </c>
      <c r="CT23" s="67" t="n">
        <f aca="false">IF(OR($D23=1,MONTH($B23)&lt;&gt;MONTH(StartDate),'У6 Ввод'!$D$103="",'У6 Ввод'!$E$103="",'У6 Ввод'!$D$103&gt;$B23),0,MAX(0,MIN(1,'У6 Ввод'!$E$103-NETWORKDAYS('У6 Ввод'!$D$103,$B23)+1))/Настройки!$E$12*100)</f>
        <v>0</v>
      </c>
      <c r="CU23" s="67" t="n">
        <f aca="false">IF(OR($D23=1,MONTH($B23)&lt;&gt;MONTH(StartDate),'У6 Ввод'!$D$104="",'У6 Ввод'!$E$104="",'У6 Ввод'!$D$104&gt;$B23),0,MAX(0,MIN(1,'У6 Ввод'!$E$104-NETWORKDAYS('У6 Ввод'!$D$104,$B23)+1))/Настройки!$E$12*100)</f>
        <v>0</v>
      </c>
      <c r="CV23" s="67" t="n">
        <f aca="false">IF(OR($D23=1,MONTH($B23)&lt;&gt;MONTH(StartDate),'У6 Ввод'!$D$105="",'У6 Ввод'!$E$105="",'У6 Ввод'!$D$105&gt;$B23),0,MAX(0,MIN(1,'У6 Ввод'!$E$105-NETWORKDAYS('У6 Ввод'!$D$105,$B23)+1))/Настройки!$E$12*100)</f>
        <v>0</v>
      </c>
      <c r="CW23" s="67" t="n">
        <f aca="false">IF(OR($D23=1,MONTH($B23)&lt;&gt;MONTH(StartDate),'У6 Ввод'!$D$106="",'У6 Ввод'!$E$106="",'У6 Ввод'!$D$106&gt;$B23),0,MAX(0,MIN(1,'У6 Ввод'!$E$106-NETWORKDAYS('У6 Ввод'!$D$106,$B23)+1))/Настройки!$E$12*100)</f>
        <v>0</v>
      </c>
      <c r="CX23" s="67" t="n">
        <f aca="false">IF(OR($D23=1,MONTH($B23)&lt;&gt;MONTH(StartDate),'У6 Ввод'!$D$107="",'У6 Ввод'!$E$107="",'У6 Ввод'!$D$107&gt;$B23),0,MAX(0,MIN(1,'У6 Ввод'!$E$107-NETWORKDAYS('У6 Ввод'!$D$107,$B23)+1))/Настройки!$E$12*100)</f>
        <v>0</v>
      </c>
      <c r="CY23" s="67" t="n">
        <f aca="false">IF(OR($D23=1,MONTH($B23)&lt;&gt;MONTH(StartDate),'У6 Ввод'!$D$108="",'У6 Ввод'!$E$108="",'У6 Ввод'!$D$108&gt;$B23),0,MAX(0,MIN(1,'У6 Ввод'!$E$108-NETWORKDAYS('У6 Ввод'!$D$108,$B23)+1))/Настройки!$E$12*100)</f>
        <v>0</v>
      </c>
      <c r="CZ23" s="67" t="n">
        <f aca="false">IF(OR($D23=1,MONTH($B23)&lt;&gt;MONTH(StartDate),'У6 Ввод'!$D$109="",'У6 Ввод'!$E$109="",'У6 Ввод'!$D$109&gt;$B23),0,MAX(0,MIN(1,'У6 Ввод'!$E$109-NETWORKDAYS('У6 Ввод'!$D$109,$B23)+1))/Настройки!$E$12*100)</f>
        <v>0</v>
      </c>
      <c r="DA23" s="67" t="n">
        <f aca="false">IF(OR($D23=1,MONTH($B23)&lt;&gt;MONTH(StartDate),'У6 Ввод'!$D$110="",'У6 Ввод'!$E$110="",'У6 Ввод'!$D$110&gt;$B23),0,MAX(0,MIN(1,'У6 Ввод'!$E$110-NETWORKDAYS('У6 Ввод'!$D$110,$B23)+1))/Настройки!$E$12*100)</f>
        <v>0</v>
      </c>
      <c r="DB23" s="67" t="n">
        <f aca="false">IF(OR($D23=1,MONTH($B23)&lt;&gt;MONTH(StartDate),'У6 Ввод'!$D$111="",'У6 Ввод'!$E$111="",'У6 Ввод'!$D$111&gt;$B23),0,MAX(0,MIN(1,'У6 Ввод'!$E$111-NETWORKDAYS('У6 Ввод'!$D$111,$B23)+1))/Настройки!$E$12*100)</f>
        <v>0</v>
      </c>
      <c r="DC23" s="67" t="n">
        <f aca="false">IF(OR($D23=1,MONTH($B23)&lt;&gt;MONTH(StartDate),'У6 Ввод'!$D$112="",'У6 Ввод'!$E$112="",'У6 Ввод'!$D$112&gt;$B23),0,MAX(0,MIN(1,'У6 Ввод'!$E$112-NETWORKDAYS('У6 Ввод'!$D$112,$B23)+1))/Настройки!$E$12*100)</f>
        <v>0</v>
      </c>
      <c r="DD23" s="67" t="n">
        <f aca="false">IF(OR($D23=1,MONTH($B23)&lt;&gt;MONTH(StartDate),'У6 Ввод'!$D$113="",'У6 Ввод'!$E$113="",'У6 Ввод'!$D$113&gt;$B23),0,MAX(0,MIN(1,'У6 Ввод'!$E$113-NETWORKDAYS('У6 Ввод'!$D$113,$B23)+1))/Настройки!$E$12*100)</f>
        <v>0</v>
      </c>
      <c r="DE23" s="67" t="n">
        <f aca="false">IF(OR($D23=1,MONTH($B23)&lt;&gt;MONTH(StartDate),'У6 Ввод'!$D$114="",'У6 Ввод'!$E$114="",'У6 Ввод'!$D$114&gt;$B23),0,MAX(0,MIN(1,'У6 Ввод'!$E$114-NETWORKDAYS('У6 Ввод'!$D$114,$B23)+1))/Настройки!$E$12*100)</f>
        <v>0</v>
      </c>
      <c r="DF23" s="67" t="n">
        <f aca="false">IF(OR($D23=1,MONTH($B23)&lt;&gt;MONTH(StartDate),'У6 Ввод'!$D$115="",'У6 Ввод'!$E$115="",'У6 Ввод'!$D$115&gt;$B23),0,MAX(0,MIN(1,'У6 Ввод'!$E$115-NETWORKDAYS('У6 Ввод'!$D$115,$B23)+1))/Настройки!$E$12*100)</f>
        <v>0</v>
      </c>
      <c r="DG23" s="67" t="n">
        <f aca="false">IF(OR($D23=1,MONTH($B23)&lt;&gt;MONTH(StartDate),'У6 Ввод'!$D$116="",'У6 Ввод'!$E$116="",'У6 Ввод'!$D$116&gt;$B23),0,MAX(0,MIN(1,'У6 Ввод'!$E$116-NETWORKDAYS('У6 Ввод'!$D$116,$B23)+1))/Настройки!$E$12*100)</f>
        <v>0</v>
      </c>
      <c r="DH23" s="67" t="n">
        <f aca="false">IF(OR($D23=1,MONTH($B23)&lt;&gt;MONTH(StartDate),'У6 Ввод'!$D$117="",'У6 Ввод'!$E$117="",'У6 Ввод'!$D$117&gt;$B23),0,MAX(0,MIN(1,'У6 Ввод'!$E$117-NETWORKDAYS('У6 Ввод'!$D$117,$B23)+1))/Настройки!$E$12*100)</f>
        <v>0</v>
      </c>
      <c r="DI23" s="67" t="n">
        <f aca="false">IF(OR($D23=1,MONTH($B23)&lt;&gt;MONTH(StartDate),'У6 Ввод'!$D$118="",'У6 Ввод'!$E$118="",'У6 Ввод'!$D$118&gt;$B23),0,MAX(0,MIN(1,'У6 Ввод'!$E$118-NETWORKDAYS('У6 Ввод'!$D$118,$B23)+1))/Настройки!$E$12*100)</f>
        <v>0</v>
      </c>
      <c r="DJ23" s="67" t="n">
        <f aca="false">IF(OR($D23=1,MONTH($B23)&lt;&gt;MONTH(StartDate),'У6 Ввод'!$D$119="",'У6 Ввод'!$E$119="",'У6 Ввод'!$D$119&gt;$B23),0,MAX(0,MIN(1,'У6 Ввод'!$E$119-NETWORKDAYS('У6 Ввод'!$D$119,$B23)+1))/Настройки!$E$12*100)</f>
        <v>0</v>
      </c>
      <c r="DK23" s="67" t="n">
        <f aca="false">IF(OR($D23=1,MONTH($B23)&lt;&gt;MONTH(StartDate),'У6 Ввод'!$D$120="",'У6 Ввод'!$E$120="",'У6 Ввод'!$D$120&gt;$B23),0,MAX(0,MIN(1,'У6 Ввод'!$E$120-NETWORKDAYS('У6 Ввод'!$D$120,$B23)+1))/Настройки!$E$12*100)</f>
        <v>0</v>
      </c>
      <c r="DL23" s="67" t="n">
        <f aca="false">IF(OR($D23=1,MONTH($B23)&lt;&gt;MONTH(StartDate),'У6 Ввод'!$D$121="",'У6 Ввод'!$E$121="",'У6 Ввод'!$D$121&gt;$B23),0,MAX(0,MIN(1,'У6 Ввод'!$E$121-NETWORKDAYS('У6 Ввод'!$D$121,$B23)+1))/Настройки!$E$12*100)</f>
        <v>0</v>
      </c>
      <c r="DM23" s="67" t="n">
        <f aca="false">IF(OR($D23=1,MONTH($B23)&lt;&gt;MONTH(StartDate),'У6 Ввод'!$D$122="",'У6 Ввод'!$E$122="",'У6 Ввод'!$D$122&gt;$B23),0,MAX(0,MIN(1,'У6 Ввод'!$E$122-NETWORKDAYS('У6 Ввод'!$D$122,$B23)+1))/Настройки!$E$12*100)</f>
        <v>0</v>
      </c>
      <c r="DN23" s="67" t="n">
        <f aca="false">IF(OR($D23=1,MONTH($B23)&lt;&gt;MONTH(StartDate),'У6 Ввод'!$D$123="",'У6 Ввод'!$E$123="",'У6 Ввод'!$D$123&gt;$B23),0,MAX(0,MIN(1,'У6 Ввод'!$E$123-NETWORKDAYS('У6 Ввод'!$D$123,$B23)+1))/Настройки!$E$12*100)</f>
        <v>0</v>
      </c>
      <c r="DO23" s="67" t="n">
        <f aca="false">IF(OR($D23=1,MONTH($B23)&lt;&gt;MONTH(StartDate),'У6 Ввод'!$D$124="",'У6 Ввод'!$E$124="",'У6 Ввод'!$D$124&gt;$B23),0,MAX(0,MIN(1,'У6 Ввод'!$E$124-NETWORKDAYS('У6 Ввод'!$D$124,$B23)+1))/Настройки!$E$12*100)</f>
        <v>0</v>
      </c>
      <c r="DP23" s="67" t="n">
        <f aca="false">IF(OR($D23=1,MONTH($B23)&lt;&gt;MONTH(StartDate),'У6 Ввод'!$D$125="",'У6 Ввод'!$E$125="",'У6 Ввод'!$D$125&gt;$B23),0,MAX(0,MIN(1,'У6 Ввод'!$E$125-NETWORKDAYS('У6 Ввод'!$D$125,$B23)+1))/Настройки!$E$12*100)</f>
        <v>0</v>
      </c>
      <c r="DQ23" s="67" t="n">
        <f aca="false">IF(OR($D23=1,MONTH($B23)&lt;&gt;MONTH(StartDate),'У6 Ввод'!$D$126="",'У6 Ввод'!$E$126="",'У6 Ввод'!$D$126&gt;$B23),0,MAX(0,MIN(1,'У6 Ввод'!$E$126-NETWORKDAYS('У6 Ввод'!$D$126,$B23)+1))/Настройки!$E$12*100)</f>
        <v>0</v>
      </c>
      <c r="DR23" s="67" t="n">
        <f aca="false">IF(OR($D23=1,MONTH($B23)&lt;&gt;MONTH(StartDate),'У6 Ввод'!$D$127="",'У6 Ввод'!$E$127="",'У6 Ввод'!$D$127&gt;$B23),0,MAX(0,MIN(1,'У6 Ввод'!$E$127-NETWORKDAYS('У6 Ввод'!$D$127,$B23)+1))/Настройки!$E$12*100)</f>
        <v>0</v>
      </c>
      <c r="DS23" s="67" t="n">
        <f aca="false">IF(OR($D23=1,MONTH($B23)&lt;&gt;MONTH(StartDate),'У6 Ввод'!$D$128="",'У6 Ввод'!$E$128="",'У6 Ввод'!$D$128&gt;$B23),0,MAX(0,MIN(1,'У6 Ввод'!$E$128-NETWORKDAYS('У6 Ввод'!$D$128,$B23)+1))/Настройки!$E$12*100)</f>
        <v>0</v>
      </c>
      <c r="DT23" s="67" t="n">
        <f aca="false">IF(OR($D23=1,MONTH($B23)&lt;&gt;MONTH(StartDate),'У6 Ввод'!$D$129="",'У6 Ввод'!$E$129="",'У6 Ввод'!$D$129&gt;$B23),0,MAX(0,MIN(1,'У6 Ввод'!$E$129-NETWORKDAYS('У6 Ввод'!$D$129,$B23)+1))/Настройки!$E$12*100)</f>
        <v>0</v>
      </c>
      <c r="DU23" s="67" t="n">
        <f aca="false">IF(OR($D23=1,MONTH($B23)&lt;&gt;MONTH(StartDate),'У6 Ввод'!$D$130="",'У6 Ввод'!$E$130="",'У6 Ввод'!$D$130&gt;$B23),0,MAX(0,MIN(1,'У6 Ввод'!$E$130-NETWORKDAYS('У6 Ввод'!$D$130,$B23)+1))/Настройки!$E$12*100)</f>
        <v>0</v>
      </c>
      <c r="DV23" s="67" t="n">
        <f aca="false">IF(OR($D23=1,MONTH($B23)&lt;&gt;MONTH(StartDate),'У6 Ввод'!$D$131="",'У6 Ввод'!$E$131="",'У6 Ввод'!$D$131&gt;$B23),0,MAX(0,MIN(1,'У6 Ввод'!$E$131-NETWORKDAYS('У6 Ввод'!$D$131,$B23)+1))/Настройки!$E$12*100)</f>
        <v>0</v>
      </c>
      <c r="DW23" s="67" t="n">
        <f aca="false">IF(OR($D23=1,MONTH($B23)&lt;&gt;MONTH(StartDate),'У6 Ввод'!$D$132="",'У6 Ввод'!$E$132="",'У6 Ввод'!$D$132&gt;$B23),0,MAX(0,MIN(1,'У6 Ввод'!$E$132-NETWORKDAYS('У6 Ввод'!$D$132,$B23)+1))/Настройки!$E$12*100)</f>
        <v>0</v>
      </c>
      <c r="DX23" s="67" t="n">
        <f aca="false">IF(OR($D23=1,MONTH($B23)&lt;&gt;MONTH(StartDate),'У6 Ввод'!$D$133="",'У6 Ввод'!$E$133="",'У6 Ввод'!$D$133&gt;$B23),0,MAX(0,MIN(1,'У6 Ввод'!$E$133-NETWORKDAYS('У6 Ввод'!$D$133,$B23)+1))/Настройки!$E$12*100)</f>
        <v>0</v>
      </c>
      <c r="DY23" s="67" t="n">
        <f aca="false">IF(OR($D23=1,MONTH($B23)&lt;&gt;MONTH(StartDate),'У6 Ввод'!$D$134="",'У6 Ввод'!$E$134="",'У6 Ввод'!$D$134&gt;$B23),0,MAX(0,MIN(1,'У6 Ввод'!$E$134-NETWORKDAYS('У6 Ввод'!$D$134,$B23)+1))/Настройки!$E$12*100)</f>
        <v>0</v>
      </c>
      <c r="DZ23" s="67" t="n">
        <f aca="false">IF(OR($D23=1,MONTH($B23)&lt;&gt;MONTH(StartDate),'У6 Ввод'!$D$135="",'У6 Ввод'!$E$135="",'У6 Ввод'!$D$135&gt;$B23),0,MAX(0,MIN(1,'У6 Ввод'!$E$135-NETWORKDAYS('У6 Ввод'!$D$135,$B23)+1))/Настройки!$E$12*100)</f>
        <v>0</v>
      </c>
      <c r="EA23" s="67" t="n">
        <f aca="false">IF(OR($D23=1,MONTH($B23)&lt;&gt;MONTH(StartDate),'У6 Ввод'!$D$136="",'У6 Ввод'!$E$136="",'У6 Ввод'!$D$136&gt;$B23),0,MAX(0,MIN(1,'У6 Ввод'!$E$136-NETWORKDAYS('У6 Ввод'!$D$136,$B23)+1))/Настройки!$E$12*100)</f>
        <v>0</v>
      </c>
      <c r="EB23" s="67" t="n">
        <f aca="false">IF(OR($D23=1,MONTH($B23)&lt;&gt;MONTH(StartDate),'У6 Ввод'!$D$137="",'У6 Ввод'!$E$137="",'У6 Ввод'!$D$137&gt;$B23),0,MAX(0,MIN(1,'У6 Ввод'!$E$137-NETWORKDAYS('У6 Ввод'!$D$137,$B23)+1))/Настройки!$E$12*100)</f>
        <v>0</v>
      </c>
      <c r="EC23" s="67" t="n">
        <f aca="false">IF(OR($D23=1,MONTH($B23)&lt;&gt;MONTH(StartDate),'У6 Ввод'!$D$138="",'У6 Ввод'!$E$138="",'У6 Ввод'!$D$138&gt;$B23),0,MAX(0,MIN(1,'У6 Ввод'!$E$138-NETWORKDAYS('У6 Ввод'!$D$138,$B23)+1))/Настройки!$E$12*100)</f>
        <v>0</v>
      </c>
      <c r="ED23" s="67" t="n">
        <f aca="false">IF(OR($D23=1,MONTH($B23)&lt;&gt;MONTH(StartDate),'У6 Ввод'!$D$139="",'У6 Ввод'!$E$139="",'У6 Ввод'!$D$139&gt;$B23),0,MAX(0,MIN(1,'У6 Ввод'!$E$139-NETWORKDAYS('У6 Ввод'!$D$139,$B23)+1))/Настройки!$E$12*100)</f>
        <v>0</v>
      </c>
      <c r="EE23" s="67" t="n">
        <f aca="false">IF(OR($D23=1,MONTH($B23)&lt;&gt;MONTH(StartDate),'У6 Ввод'!$D$140="",'У6 Ввод'!$E$140="",'У6 Ввод'!$D$140&gt;$B23),0,MAX(0,MIN(1,'У6 Ввод'!$E$140-NETWORKDAYS('У6 Ввод'!$D$140,$B23)+1))/Настройки!$E$12*100)</f>
        <v>0</v>
      </c>
      <c r="EF23" s="67" t="n">
        <f aca="false">IF(OR($D23=1,MONTH($B23)&lt;&gt;MONTH(StartDate),'У6 Ввод'!$D$141="",'У6 Ввод'!$E$141="",'У6 Ввод'!$D$141&gt;$B23),0,MAX(0,MIN(1,'У6 Ввод'!$E$141-NETWORKDAYS('У6 Ввод'!$D$141,$B23)+1))/Настройки!$E$12*100)</f>
        <v>0</v>
      </c>
      <c r="EG23" s="67" t="n">
        <f aca="false">IF(OR($D23=1,MONTH($B23)&lt;&gt;MONTH(StartDate),'У6 Ввод'!$D$142="",'У6 Ввод'!$E$142="",'У6 Ввод'!$D$142&gt;$B23),0,MAX(0,MIN(1,'У6 Ввод'!$E$142-NETWORKDAYS('У6 Ввод'!$D$142,$B23)+1))/Настройки!$E$12*100)</f>
        <v>0</v>
      </c>
      <c r="EH23" s="67" t="n">
        <f aca="false">IF(OR($D23=1,MONTH($B23)&lt;&gt;MONTH(StartDate),'У6 Ввод'!$D$143="",'У6 Ввод'!$E$143="",'У6 Ввод'!$D$143&gt;$B23),0,MAX(0,MIN(1,'У6 Ввод'!$E$143-NETWORKDAYS('У6 Ввод'!$D$143,$B23)+1))/Настройки!$E$12*100)</f>
        <v>0</v>
      </c>
      <c r="EI23" s="67" t="n">
        <f aca="false">IF(OR($D23=1,MONTH($B23)&lt;&gt;MONTH(StartDate),'У6 Ввод'!$D$144="",'У6 Ввод'!$E$144="",'У6 Ввод'!$D$144&gt;$B23),0,MAX(0,MIN(1,'У6 Ввод'!$E$144-NETWORKDAYS('У6 Ввод'!$D$144,$B23)+1))/Настройки!$E$12*100)</f>
        <v>0</v>
      </c>
      <c r="EJ23" s="67" t="n">
        <f aca="false">IF(OR($D23=1,MONTH($B23)&lt;&gt;MONTH(StartDate),'У6 Ввод'!$D$145="",'У6 Ввод'!$E$145="",'У6 Ввод'!$D$145&gt;$B23),0,MAX(0,MIN(1,'У6 Ввод'!$E$145-NETWORKDAYS('У6 Ввод'!$D$145,$B23)+1))/Настройки!$E$12*100)</f>
        <v>0</v>
      </c>
      <c r="EK23" s="67" t="n">
        <f aca="false">IF(OR($D23=1,MONTH($B23)&lt;&gt;MONTH(StartDate),'У6 Ввод'!$D$146="",'У6 Ввод'!$E$146="",'У6 Ввод'!$D$146&gt;$B23),0,MAX(0,MIN(1,'У6 Ввод'!$E$146-NETWORKDAYS('У6 Ввод'!$D$146,$B23)+1))/Настройки!$E$12*100)</f>
        <v>0</v>
      </c>
      <c r="EL23" s="67" t="n">
        <f aca="false">IF(OR($D23=1,MONTH($B23)&lt;&gt;MONTH(StartDate),'У6 Ввод'!$D$147="",'У6 Ввод'!$E$147="",'У6 Ввод'!$D$147&gt;$B23),0,MAX(0,MIN(1,'У6 Ввод'!$E$147-NETWORKDAYS('У6 Ввод'!$D$147,$B23)+1))/Настройки!$E$12*100)</f>
        <v>0</v>
      </c>
      <c r="EM23" s="67" t="n">
        <f aca="false">IF(OR($D23=1,MONTH($B23)&lt;&gt;MONTH(StartDate),'У6 Ввод'!$D$148="",'У6 Ввод'!$E$148="",'У6 Ввод'!$D$148&gt;$B23),0,MAX(0,MIN(1,'У6 Ввод'!$E$148-NETWORKDAYS('У6 Ввод'!$D$148,$B23)+1))/Настройки!$E$12*100)</f>
        <v>0</v>
      </c>
      <c r="EN23" s="67" t="n">
        <f aca="false">IF(OR($D23=1,MONTH($B23)&lt;&gt;MONTH(StartDate),'У6 Ввод'!$D$149="",'У6 Ввод'!$E$149="",'У6 Ввод'!$D$149&gt;$B23),0,MAX(0,MIN(1,'У6 Ввод'!$E$149-NETWORKDAYS('У6 Ввод'!$D$149,$B23)+1))/Настройки!$E$12*100)</f>
        <v>0</v>
      </c>
      <c r="EO23" s="67" t="n">
        <f aca="false">IF(OR($D23=1,MONTH($B23)&lt;&gt;MONTH(StartDate),'У6 Ввод'!$D$150="",'У6 Ввод'!$E$150="",'У6 Ввод'!$D$150&gt;$B23),0,MAX(0,MIN(1,'У6 Ввод'!$E$150-NETWORKDAYS('У6 Ввод'!$D$150,$B23)+1))/Настройки!$E$12*100)</f>
        <v>0</v>
      </c>
      <c r="EP23" s="67" t="n">
        <f aca="false">IF(OR($D23=1,MONTH($B23)&lt;&gt;MONTH(StartDate),'У6 Ввод'!$D$151="",'У6 Ввод'!$E$151="",'У6 Ввод'!$D$151&gt;$B23),0,MAX(0,MIN(1,'У6 Ввод'!$E$151-NETWORKDAYS('У6 Ввод'!$D$151,$B23)+1))/Настройки!$E$12*100)</f>
        <v>0</v>
      </c>
      <c r="EQ23" s="67" t="n">
        <f aca="false">IF(OR($D23=1,MONTH($B23)&lt;&gt;MONTH(StartDate),'У6 Ввод'!$D$152="",'У6 Ввод'!$E$152="",'У6 Ввод'!$D$152&gt;$B23),0,MAX(0,MIN(1,'У6 Ввод'!$E$152-NETWORKDAYS('У6 Ввод'!$D$152,$B23)+1))/Настройки!$E$12*100)</f>
        <v>0</v>
      </c>
      <c r="ER23" s="67" t="n">
        <f aca="false">IF(OR($D23=1,MONTH($B23)&lt;&gt;MONTH(StartDate),'У6 Ввод'!$D$153="",'У6 Ввод'!$E$153="",'У6 Ввод'!$D$153&gt;$B23),0,MAX(0,MIN(1,'У6 Ввод'!$E$153-NETWORKDAYS('У6 Ввод'!$D$153,$B23)+1))/Настройки!$E$12*100)</f>
        <v>0</v>
      </c>
      <c r="ES23" s="67" t="n">
        <f aca="false">IF(OR($D23=1,MONTH($B23)&lt;&gt;MONTH(StartDate),'У6 Ввод'!$D$154="",'У6 Ввод'!$E$154="",'У6 Ввод'!$D$154&gt;$B23),0,MAX(0,MIN(1,'У6 Ввод'!$E$154-NETWORKDAYS('У6 Ввод'!$D$154,$B23)+1))/Настройки!$E$12*100)</f>
        <v>0</v>
      </c>
      <c r="ET23" s="67" t="n">
        <f aca="false">IF(OR($D23=1,MONTH($B23)&lt;&gt;MONTH(StartDate),'У6 Ввод'!$D$155="",'У6 Ввод'!$E$155="",'У6 Ввод'!$D$155&gt;$B23),0,MAX(0,MIN(1,'У6 Ввод'!$E$155-NETWORKDAYS('У6 Ввод'!$D$155,$B23)+1))/Настройки!$E$12*100)</f>
        <v>0</v>
      </c>
      <c r="EU23" s="67" t="n">
        <f aca="false">IF(OR($D23=1,MONTH($B23)&lt;&gt;MONTH(StartDate),'У6 Ввод'!$D$156="",'У6 Ввод'!$E$156="",'У6 Ввод'!$D$156&gt;$B23),0,MAX(0,MIN(1,'У6 Ввод'!$E$156-NETWORKDAYS('У6 Ввод'!$D$156,$B23)+1))/Настройки!$E$12*100)</f>
        <v>0</v>
      </c>
      <c r="EV23" s="67" t="n">
        <f aca="false">IF(OR($D23=1,MONTH($B23)&lt;&gt;MONTH(StartDate),'У6 Ввод'!$D$157="",'У6 Ввод'!$E$157="",'У6 Ввод'!$D$157&gt;$B23),0,MAX(0,MIN(1,'У6 Ввод'!$E$157-NETWORKDAYS('У6 Ввод'!$D$157,$B23)+1))/Настройки!$E$12*100)</f>
        <v>0</v>
      </c>
      <c r="EW23" s="67" t="n">
        <f aca="false">IF(OR($D23=1,MONTH($B23)&lt;&gt;MONTH(StartDate),'У6 Ввод'!$D$158="",'У6 Ввод'!$E$158="",'У6 Ввод'!$D$158&gt;$B23),0,MAX(0,MIN(1,'У6 Ввод'!$E$158-NETWORKDAYS('У6 Ввод'!$D$158,$B23)+1))/Настройки!$E$12*100)</f>
        <v>0</v>
      </c>
      <c r="EX23" s="67" t="n">
        <f aca="false">IF(OR($D23=1,MONTH($B23)&lt;&gt;MONTH(StartDate),'У6 Ввод'!$D$159="",'У6 Ввод'!$E$159="",'У6 Ввод'!$D$159&gt;$B23),0,MAX(0,MIN(1,'У6 Ввод'!$E$159-NETWORKDAYS('У6 Ввод'!$D$159,$B23)+1))/Настройки!$E$12*100)</f>
        <v>0</v>
      </c>
      <c r="EY23" s="67" t="n">
        <f aca="false">IF(OR($D23=1,MONTH($B23)&lt;&gt;MONTH(StartDate),'У6 Ввод'!$D$160="",'У6 Ввод'!$E$160="",'У6 Ввод'!$D$160&gt;$B23),0,MAX(0,MIN(1,'У6 Ввод'!$E$160-NETWORKDAYS('У6 Ввод'!$D$160,$B23)+1))/Настройки!$E$12*100)</f>
        <v>0</v>
      </c>
      <c r="EZ23" s="67" t="n">
        <f aca="false">IF(OR($D23=1,MONTH($B23)&lt;&gt;MONTH(StartDate),'У6 Ввод'!$D$161="",'У6 Ввод'!$E$161="",'У6 Ввод'!$D$161&gt;$B23),0,MAX(0,MIN(1,'У6 Ввод'!$E$161-NETWORKDAYS('У6 Ввод'!$D$161,$B23)+1))/Настройки!$E$12*100)</f>
        <v>0</v>
      </c>
      <c r="FA23" s="67" t="n">
        <f aca="false">IF(OR($D23=1,MONTH($B23)&lt;&gt;MONTH(StartDate),'У6 Ввод'!$D$162="",'У6 Ввод'!$E$162="",'У6 Ввод'!$D$162&gt;$B23),0,MAX(0,MIN(1,'У6 Ввод'!$E$162-NETWORKDAYS('У6 Ввод'!$D$162,$B23)+1))/Настройки!$E$12*100)</f>
        <v>0</v>
      </c>
      <c r="FB23" s="67" t="n">
        <f aca="false">IF(OR($D23=1,MONTH($B23)&lt;&gt;MONTH(StartDate),'У6 Ввод'!$D$163="",'У6 Ввод'!$E$163="",'У6 Ввод'!$D$163&gt;$B23),0,MAX(0,MIN(1,'У6 Ввод'!$E$163-NETWORKDAYS('У6 Ввод'!$D$163,$B23)+1))/Настройки!$E$12*100)</f>
        <v>0</v>
      </c>
      <c r="FC23" s="67" t="n">
        <f aca="false">IF(OR($D23=1,MONTH($B23)&lt;&gt;MONTH(StartDate),'У6 Ввод'!$D$164="",'У6 Ввод'!$E$164="",'У6 Ввод'!$D$164&gt;$B23),0,MAX(0,MIN(1,'У6 Ввод'!$E$164-NETWORKDAYS('У6 Ввод'!$D$164,$B23)+1))/Настройки!$E$12*100)</f>
        <v>0</v>
      </c>
      <c r="FD23" s="67" t="n">
        <f aca="false">IF(OR($D23=1,MONTH($B23)&lt;&gt;MONTH(StartDate),'У6 Ввод'!$D$165="",'У6 Ввод'!$E$165="",'У6 Ввод'!$D$165&gt;$B23),0,MAX(0,MIN(1,'У6 Ввод'!$E$165-NETWORKDAYS('У6 Ввод'!$D$165,$B23)+1))/Настройки!$E$12*100)</f>
        <v>0</v>
      </c>
      <c r="FE23" s="67" t="n">
        <f aca="false">IF(OR($D23=1,MONTH($B23)&lt;&gt;MONTH(StartDate),'У6 Ввод'!$D$166="",'У6 Ввод'!$E$166="",'У6 Ввод'!$D$166&gt;$B23),0,MAX(0,MIN(1,'У6 Ввод'!$E$166-NETWORKDAYS('У6 Ввод'!$D$166,$B23)+1))/Настройки!$E$12*100)</f>
        <v>0</v>
      </c>
      <c r="FF23" s="67" t="n">
        <f aca="false">IF(OR($D23=1,MONTH($B23)&lt;&gt;MONTH(StartDate),'У6 Ввод'!$D$167="",'У6 Ввод'!$E$167="",'У6 Ввод'!$D$167&gt;$B23),0,MAX(0,MIN(1,'У6 Ввод'!$E$167-NETWORKDAYS('У6 Ввод'!$D$167,$B23)+1))/Настройки!$E$12*100)</f>
        <v>0</v>
      </c>
      <c r="FG23" s="67" t="n">
        <f aca="false">IF(OR($D23=1,MONTH($B23)&lt;&gt;MONTH(StartDate),'У6 Ввод'!$D$168="",'У6 Ввод'!$E$168="",'У6 Ввод'!$D$168&gt;$B23),0,MAX(0,MIN(1,'У6 Ввод'!$E$168-NETWORKDAYS('У6 Ввод'!$D$168,$B23)+1))/Настройки!$E$12*100)</f>
        <v>0</v>
      </c>
      <c r="FH23" s="67" t="n">
        <f aca="false">IF(OR($D23=1,MONTH($B23)&lt;&gt;MONTH(StartDate),'У6 Ввод'!$D$169="",'У6 Ввод'!$E$169="",'У6 Ввод'!$D$169&gt;$B23),0,MAX(0,MIN(1,'У6 Ввод'!$E$169-NETWORKDAYS('У6 Ввод'!$D$169,$B23)+1))/Настройки!$E$12*100)</f>
        <v>0</v>
      </c>
      <c r="FI23" s="67" t="n">
        <f aca="false">IF(OR($D23=1,MONTH($B23)&lt;&gt;MONTH(StartDate),'У6 Ввод'!$D$170="",'У6 Ввод'!$E$170="",'У6 Ввод'!$D$170&gt;$B23),0,MAX(0,MIN(1,'У6 Ввод'!$E$170-NETWORKDAYS('У6 Ввод'!$D$170,$B23)+1))/Настройки!$E$12*100)</f>
        <v>0</v>
      </c>
      <c r="FJ23" s="67" t="n">
        <f aca="false">IF(OR($D23=1,MONTH($B23)&lt;&gt;MONTH(StartDate),'У6 Ввод'!$D$171="",'У6 Ввод'!$E$171="",'У6 Ввод'!$D$171&gt;$B23),0,MAX(0,MIN(1,'У6 Ввод'!$E$171-NETWORKDAYS('У6 Ввод'!$D$171,$B23)+1))/Настройки!$E$12*100)</f>
        <v>0</v>
      </c>
      <c r="FK23" s="67" t="n">
        <f aca="false">IF(OR($D23=1,MONTH($B23)&lt;&gt;MONTH(StartDate),'У6 Ввод'!$D$172="",'У6 Ввод'!$E$172="",'У6 Ввод'!$D$172&gt;$B23),0,MAX(0,MIN(1,'У6 Ввод'!$E$172-NETWORKDAYS('У6 Ввод'!$D$172,$B23)+1))/Настройки!$E$12*100)</f>
        <v>0</v>
      </c>
      <c r="FL23" s="67" t="n">
        <f aca="false">IF(OR($D23=1,MONTH($B23)&lt;&gt;MONTH(StartDate),'У6 Ввод'!$D$173="",'У6 Ввод'!$E$173="",'У6 Ввод'!$D$173&gt;$B23),0,MAX(0,MIN(1,'У6 Ввод'!$E$173-NETWORKDAYS('У6 Ввод'!$D$173,$B23)+1))/Настройки!$E$12*100)</f>
        <v>0</v>
      </c>
      <c r="FM23" s="67" t="n">
        <f aca="false">IF(OR($D23=1,MONTH($B23)&lt;&gt;MONTH(StartDate),'У6 Ввод'!$D$174="",'У6 Ввод'!$E$174="",'У6 Ввод'!$D$174&gt;$B23),0,MAX(0,MIN(1,'У6 Ввод'!$E$174-NETWORKDAYS('У6 Ввод'!$D$174,$B23)+1))/Настройки!$E$12*100)</f>
        <v>0</v>
      </c>
      <c r="FN23" s="67" t="n">
        <f aca="false">IF(OR($D23=1,MONTH($B23)&lt;&gt;MONTH(StartDate),'У6 Ввод'!$D$175="",'У6 Ввод'!$E$175="",'У6 Ввод'!$D$175&gt;$B23),0,MAX(0,MIN(1,'У6 Ввод'!$E$175-NETWORKDAYS('У6 Ввод'!$D$175,$B23)+1))/Настройки!$E$12*100)</f>
        <v>0</v>
      </c>
      <c r="FO23" s="67" t="n">
        <f aca="false">IF(OR($D23=1,MONTH($B23)&lt;&gt;MONTH(StartDate),'У6 Ввод'!$D$176="",'У6 Ввод'!$E$176="",'У6 Ввод'!$D$176&gt;$B23),0,MAX(0,MIN(1,'У6 Ввод'!$E$176-NETWORKDAYS('У6 Ввод'!$D$176,$B23)+1))/Настройки!$E$12*100)</f>
        <v>0</v>
      </c>
      <c r="FP23" s="67" t="n">
        <f aca="false">IF(OR($D23=1,MONTH($B23)&lt;&gt;MONTH(StartDate),'У6 Ввод'!$D$177="",'У6 Ввод'!$E$177="",'У6 Ввод'!$D$177&gt;$B23),0,MAX(0,MIN(1,'У6 Ввод'!$E$177-NETWORKDAYS('У6 Ввод'!$D$177,$B23)+1))/Настройки!$E$12*100)</f>
        <v>0</v>
      </c>
      <c r="FQ23" s="67" t="n">
        <f aca="false">IF(OR($D23=1,MONTH($B23)&lt;&gt;MONTH(StartDate),'У6 Ввод'!$D$178="",'У6 Ввод'!$E$178="",'У6 Ввод'!$D$178&gt;$B23),0,MAX(0,MIN(1,'У6 Ввод'!$E$178-NETWORKDAYS('У6 Ввод'!$D$178,$B23)+1))/Настройки!$E$12*100)</f>
        <v>0</v>
      </c>
      <c r="FR23" s="67" t="n">
        <f aca="false">IF(OR($D23=1,MONTH($B23)&lt;&gt;MONTH(StartDate),'У6 Ввод'!$D$179="",'У6 Ввод'!$E$179="",'У6 Ввод'!$D$179&gt;$B23),0,MAX(0,MIN(1,'У6 Ввод'!$E$179-NETWORKDAYS('У6 Ввод'!$D$179,$B23)+1))/Настройки!$E$12*100)</f>
        <v>0</v>
      </c>
      <c r="FS23" s="67" t="n">
        <f aca="false">IF(OR($D23=1,MONTH($B23)&lt;&gt;MONTH(StartDate),'У6 Ввод'!$D$180="",'У6 Ввод'!$E$180="",'У6 Ввод'!$D$180&gt;$B23),0,MAX(0,MIN(1,'У6 Ввод'!$E$180-NETWORKDAYS('У6 Ввод'!$D$180,$B23)+1))/Настройки!$E$12*100)</f>
        <v>0</v>
      </c>
      <c r="FT23" s="67" t="n">
        <f aca="false">IF(OR($D23=1,MONTH($B23)&lt;&gt;MONTH(StartDate),'У6 Ввод'!$D$181="",'У6 Ввод'!$E$181="",'У6 Ввод'!$D$181&gt;$B23),0,MAX(0,MIN(1,'У6 Ввод'!$E$181-NETWORKDAYS('У6 Ввод'!$D$181,$B23)+1))/Настройки!$E$12*100)</f>
        <v>0</v>
      </c>
      <c r="FU23" s="67" t="n">
        <f aca="false">IF(OR($D23=1,MONTH($B23)&lt;&gt;MONTH(StartDate),'У6 Ввод'!$D$182="",'У6 Ввод'!$E$182="",'У6 Ввод'!$D$182&gt;$B23),0,MAX(0,MIN(1,'У6 Ввод'!$E$182-NETWORKDAYS('У6 Ввод'!$D$182,$B23)+1))/Настройки!$E$12*100)</f>
        <v>0</v>
      </c>
      <c r="FV23" s="67" t="n">
        <f aca="false">IF(OR($D23=1,MONTH($B23)&lt;&gt;MONTH(StartDate),'У6 Ввод'!$D$183="",'У6 Ввод'!$E$183="",'У6 Ввод'!$D$183&gt;$B23),0,MAX(0,MIN(1,'У6 Ввод'!$E$183-NETWORKDAYS('У6 Ввод'!$D$183,$B23)+1))/Настройки!$E$12*100)</f>
        <v>0</v>
      </c>
      <c r="FW23" s="67" t="n">
        <f aca="false">IF(OR($D23=1,MONTH($B23)&lt;&gt;MONTH(StartDate),'У6 Ввод'!$D$184="",'У6 Ввод'!$E$184="",'У6 Ввод'!$D$184&gt;$B23),0,MAX(0,MIN(1,'У6 Ввод'!$E$184-NETWORKDAYS('У6 Ввод'!$D$184,$B23)+1))/Настройки!$E$12*100)</f>
        <v>0</v>
      </c>
      <c r="FX23" s="67" t="n">
        <f aca="false">IF(OR($D23=1,MONTH($B23)&lt;&gt;MONTH(StartDate),'У6 Ввод'!$D$185="",'У6 Ввод'!$E$185="",'У6 Ввод'!$D$185&gt;$B23),0,MAX(0,MIN(1,'У6 Ввод'!$E$185-NETWORKDAYS('У6 Ввод'!$D$185,$B23)+1))/Настройки!$E$12*100)</f>
        <v>0</v>
      </c>
      <c r="FY23" s="67" t="n">
        <f aca="false">IF(OR($D23=1,MONTH($B23)&lt;&gt;MONTH(StartDate),'У6 Ввод'!$D$186="",'У6 Ввод'!$E$186="",'У6 Ввод'!$D$186&gt;$B23),0,MAX(0,MIN(1,'У6 Ввод'!$E$186-NETWORKDAYS('У6 Ввод'!$D$186,$B23)+1))/Настройки!$E$12*100)</f>
        <v>0</v>
      </c>
      <c r="FZ23" s="67" t="n">
        <f aca="false">IF(OR($D23=1,MONTH($B23)&lt;&gt;MONTH(StartDate),'У6 Ввод'!$D$187="",'У6 Ввод'!$E$187="",'У6 Ввод'!$D$187&gt;$B23),0,MAX(0,MIN(1,'У6 Ввод'!$E$187-NETWORKDAYS('У6 Ввод'!$D$187,$B23)+1))/Настройки!$E$12*100)</f>
        <v>0</v>
      </c>
      <c r="GA23" s="67" t="n">
        <f aca="false">IF(OR($D23=1,MONTH($B23)&lt;&gt;MONTH(StartDate),'У6 Ввод'!$D$188="",'У6 Ввод'!$E$188="",'У6 Ввод'!$D$188&gt;$B23),0,MAX(0,MIN(1,'У6 Ввод'!$E$188-NETWORKDAYS('У6 Ввод'!$D$188,$B23)+1))/Настройки!$E$12*100)</f>
        <v>0</v>
      </c>
      <c r="GB23" s="67" t="n">
        <f aca="false">IF(OR($D23=1,MONTH($B23)&lt;&gt;MONTH(StartDate),'У6 Ввод'!$D$189="",'У6 Ввод'!$E$189="",'У6 Ввод'!$D$189&gt;$B23),0,MAX(0,MIN(1,'У6 Ввод'!$E$189-NETWORKDAYS('У6 Ввод'!$D$189,$B23)+1))/Настройки!$E$12*100)</f>
        <v>0</v>
      </c>
      <c r="GC23" s="67" t="n">
        <f aca="false">IF(OR($D23=1,MONTH($B23)&lt;&gt;MONTH(StartDate),'У6 Ввод'!$D$190="",'У6 Ввод'!$E$190="",'У6 Ввод'!$D$190&gt;$B23),0,MAX(0,MIN(1,'У6 Ввод'!$E$190-NETWORKDAYS('У6 Ввод'!$D$190,$B23)+1))/Настройки!$E$12*100)</f>
        <v>0</v>
      </c>
      <c r="GD23" s="67" t="n">
        <f aca="false">IF(OR($D23=1,MONTH($B23)&lt;&gt;MONTH(StartDate),'У6 Ввод'!$D$191="",'У6 Ввод'!$E$191="",'У6 Ввод'!$D$191&gt;$B23),0,MAX(0,MIN(1,'У6 Ввод'!$E$191-NETWORKDAYS('У6 Ввод'!$D$191,$B23)+1))/Настройки!$E$12*100)</f>
        <v>0</v>
      </c>
      <c r="GE23" s="67" t="n">
        <f aca="false">IF(OR($D23=1,MONTH($B23)&lt;&gt;MONTH(StartDate),'У6 Ввод'!$D$192="",'У6 Ввод'!$E$192="",'У6 Ввод'!$D$192&gt;$B23),0,MAX(0,MIN(1,'У6 Ввод'!$E$192-NETWORKDAYS('У6 Ввод'!$D$192,$B23)+1))/Настройки!$E$12*100)</f>
        <v>0</v>
      </c>
      <c r="GF23" s="67" t="n">
        <f aca="false">IF(OR($D23=1,MONTH($B23)&lt;&gt;MONTH(StartDate),'У6 Ввод'!$D$193="",'У6 Ввод'!$E$193="",'У6 Ввод'!$D$193&gt;$B23),0,MAX(0,MIN(1,'У6 Ввод'!$E$193-NETWORKDAYS('У6 Ввод'!$D$193,$B23)+1))/Настройки!$E$12*100)</f>
        <v>0</v>
      </c>
      <c r="GG23" s="67" t="n">
        <f aca="false">IF(OR($D23=1,MONTH($B23)&lt;&gt;MONTH(StartDate),'У6 Ввод'!$D$194="",'У6 Ввод'!$E$194="",'У6 Ввод'!$D$194&gt;$B23),0,MAX(0,MIN(1,'У6 Ввод'!$E$194-NETWORKDAYS('У6 Ввод'!$D$194,$B23)+1))/Настройки!$E$12*100)</f>
        <v>0</v>
      </c>
      <c r="GH23" s="67" t="n">
        <f aca="false">IF(OR($D23=1,MONTH($B23)&lt;&gt;MONTH(StartDate),'У6 Ввод'!$D$195="",'У6 Ввод'!$E$195="",'У6 Ввод'!$D$195&gt;$B23),0,MAX(0,MIN(1,'У6 Ввод'!$E$195-NETWORKDAYS('У6 Ввод'!$D$195,$B23)+1))/Настройки!$E$12*100)</f>
        <v>0</v>
      </c>
      <c r="GI23" s="67" t="n">
        <f aca="false">IF(OR($D23=1,MONTH($B23)&lt;&gt;MONTH(StartDate),'У6 Ввод'!$D$196="",'У6 Ввод'!$E$196="",'У6 Ввод'!$D$196&gt;$B23),0,MAX(0,MIN(1,'У6 Ввод'!$E$196-NETWORKDAYS('У6 Ввод'!$D$196,$B23)+1))/Настройки!$E$12*100)</f>
        <v>0</v>
      </c>
      <c r="GJ23" s="67" t="n">
        <f aca="false">IF(OR($D23=1,MONTH($B23)&lt;&gt;MONTH(StartDate),'У6 Ввод'!$D$197="",'У6 Ввод'!$E$197="",'У6 Ввод'!$D$197&gt;$B23),0,MAX(0,MIN(1,'У6 Ввод'!$E$197-NETWORKDAYS('У6 Ввод'!$D$197,$B23)+1))/Настройки!$E$12*100)</f>
        <v>0</v>
      </c>
      <c r="GK23" s="67" t="n">
        <f aca="false">IF(OR($D23=1,MONTH($B23)&lt;&gt;MONTH(StartDate),'У6 Ввод'!$D$198="",'У6 Ввод'!$E$198="",'У6 Ввод'!$D$198&gt;$B23),0,MAX(0,MIN(1,'У6 Ввод'!$E$198-NETWORKDAYS('У6 Ввод'!$D$198,$B23)+1))/Настройки!$E$12*100)</f>
        <v>0</v>
      </c>
      <c r="GL23" s="67" t="n">
        <f aca="false">IF(OR($D23=1,MONTH($B23)&lt;&gt;MONTH(StartDate),'У6 Ввод'!$D$199="",'У6 Ввод'!$E$199="",'У6 Ввод'!$D$199&gt;$B23),0,MAX(0,MIN(1,'У6 Ввод'!$E$199-NETWORKDAYS('У6 Ввод'!$D$199,$B23)+1))/Настройки!$E$12*100)</f>
        <v>0</v>
      </c>
      <c r="GM23" s="67" t="n">
        <f aca="false">IF(OR($D23=1,MONTH($B23)&lt;&gt;MONTH(StartDate),'У6 Ввод'!$D$200="",'У6 Ввод'!$E$200="",'У6 Ввод'!$D$200&gt;$B23),0,MAX(0,MIN(1,'У6 Ввод'!$E$200-NETWORKDAYS('У6 Ввод'!$D$200,$B23)+1))/Настройки!$E$12*100)</f>
        <v>0</v>
      </c>
      <c r="GN23" s="67" t="n">
        <f aca="false">IF(OR($D23=1,MONTH($B23)&lt;&gt;MONTH(StartDate),'У6 Ввод'!$D$201="",'У6 Ввод'!$E$201="",'У6 Ввод'!$D$201&gt;$B23),0,MAX(0,MIN(1,'У6 Ввод'!$E$201-NETWORKDAYS('У6 Ввод'!$D$201,$B23)+1))/Настройки!$E$12*100)</f>
        <v>0</v>
      </c>
      <c r="GO23" s="67" t="n">
        <f aca="false">IF(OR($D23=1,MONTH($B23)&lt;&gt;MONTH(StartDate),'У6 Ввод'!$D$202="",'У6 Ввод'!$E$202="",'У6 Ввод'!$D$202&gt;$B23),0,MAX(0,MIN(1,'У6 Ввод'!$E$202-NETWORKDAYS('У6 Ввод'!$D$202,$B23)+1))/Настройки!$E$12*100)</f>
        <v>0</v>
      </c>
      <c r="GP23" s="67" t="n">
        <f aca="false">IF(OR($D23=1,MONTH($B23)&lt;&gt;MONTH(StartDate),'У6 Ввод'!$D$203="",'У6 Ввод'!$E$203="",'У6 Ввод'!$D$203&gt;$B23),0,MAX(0,MIN(1,'У6 Ввод'!$E$203-NETWORKDAYS('У6 Ввод'!$D$203,$B23)+1))/Настройки!$E$12*100)</f>
        <v>0</v>
      </c>
      <c r="GQ23" s="67" t="n">
        <f aca="false">IF(OR($D23=1,MONTH($B23)&lt;&gt;MONTH(StartDate),'У6 Ввод'!$D$204="",'У6 Ввод'!$E$204="",'У6 Ввод'!$D$204&gt;$B23),0,MAX(0,MIN(1,'У6 Ввод'!$E$204-NETWORKDAYS('У6 Ввод'!$D$204,$B23)+1))/Настройки!$E$12*100)</f>
        <v>0</v>
      </c>
      <c r="GR23" s="67" t="n">
        <f aca="false">IF(OR($D23=1,MONTH($B23)&lt;&gt;MONTH(StartDate),'У6 Ввод'!$D$205="",'У6 Ввод'!$E$205="",'У6 Ввод'!$D$205&gt;$B23),0,MAX(0,MIN(1,'У6 Ввод'!$E$205-NETWORKDAYS('У6 Ввод'!$D$205,$B23)+1))/Настройки!$E$12*100)</f>
        <v>0</v>
      </c>
      <c r="GS23" s="67" t="n">
        <f aca="false">IF(OR($D23=1,MONTH($B23)&lt;&gt;MONTH(StartDate),'У6 Ввод'!$D$206="",'У6 Ввод'!$E$206="",'У6 Ввод'!$D$206&gt;$B23),0,MAX(0,MIN(1,'У6 Ввод'!$E$206-NETWORKDAYS('У6 Ввод'!$D$206,$B23)+1))/Настройки!$E$12*100)</f>
        <v>0</v>
      </c>
      <c r="GT23" s="67" t="n">
        <f aca="false">IF(OR($D23=1,MONTH($B23)&lt;&gt;MONTH(StartDate),'У6 Ввод'!$D$207="",'У6 Ввод'!$E$207="",'У6 Ввод'!$D$207&gt;$B23),0,MAX(0,MIN(1,'У6 Ввод'!$E$207-NETWORKDAYS('У6 Ввод'!$D$207,$B23)+1))/Настройки!$E$12*100)</f>
        <v>0</v>
      </c>
      <c r="GU23" s="67" t="n">
        <f aca="false">IF(OR($D23=1,MONTH($B23)&lt;&gt;MONTH(StartDate),'У6 Ввод'!$D$208="",'У6 Ввод'!$E$208="",'У6 Ввод'!$D$208&gt;$B23),0,MAX(0,MIN(1,'У6 Ввод'!$E$208-NETWORKDAYS('У6 Ввод'!$D$208,$B23)+1))/Настройки!$E$12*100)</f>
        <v>0</v>
      </c>
      <c r="GV23" s="67" t="n">
        <f aca="false">IF(OR($D23=1,MONTH($B23)&lt;&gt;MONTH(StartDate),'У6 Ввод'!$D$209="",'У6 Ввод'!$E$209="",'У6 Ввод'!$D$209&gt;$B23),0,MAX(0,MIN(1,'У6 Ввод'!$E$209-NETWORKDAYS('У6 Ввод'!$D$209,$B23)+1))/Настройки!$E$12*100)</f>
        <v>0</v>
      </c>
      <c r="GW23" s="67" t="n">
        <f aca="false">IF(OR($D23=1,MONTH($B23)&lt;&gt;MONTH(StartDate),'У6 Ввод'!$D$210="",'У6 Ввод'!$E$210="",'У6 Ввод'!$D$210&gt;$B23),0,MAX(0,MIN(1,'У6 Ввод'!$E$210-NETWORKDAYS('У6 Ввод'!$D$210,$B23)+1))/Настройки!$E$12*100)</f>
        <v>0</v>
      </c>
      <c r="GX23" s="67" t="n">
        <f aca="false">IF(OR($D23=1,MONTH($B23)&lt;&gt;MONTH(StartDate),'У6 Ввод'!$D$211="",'У6 Ввод'!$E$211="",'У6 Ввод'!$D$211&gt;$B23),0,MAX(0,MIN(1,'У6 Ввод'!$E$211-NETWORKDAYS('У6 Ввод'!$D$211,$B23)+1))/Настройки!$E$12*100)</f>
        <v>0</v>
      </c>
      <c r="GY23" s="67" t="n">
        <f aca="false">IF(OR($D23=1,MONTH($B23)&lt;&gt;MONTH(StartDate),'У6 Ввод'!$D$212="",'У6 Ввод'!$E$212="",'У6 Ввод'!$D$212&gt;$B23),0,MAX(0,MIN(1,'У6 Ввод'!$E$212-NETWORKDAYS('У6 Ввод'!$D$212,$B23)+1))/Настройки!$E$12*100)</f>
        <v>0</v>
      </c>
      <c r="GZ23" s="67" t="n">
        <f aca="false">IF(OR($D23=1,MONTH($B23)&lt;&gt;MONTH(StartDate),'У6 Ввод'!$D$213="",'У6 Ввод'!$E$213="",'У6 Ввод'!$D$213&gt;$B23),0,MAX(0,MIN(1,'У6 Ввод'!$E$213-NETWORKDAYS('У6 Ввод'!$D$213,$B23)+1))/Настройки!$E$12*100)</f>
        <v>0</v>
      </c>
      <c r="HA23" s="67" t="n">
        <f aca="false">IF(OR($D23=1,MONTH($B23)&lt;&gt;MONTH(StartDate),'У6 Ввод'!$D$214="",'У6 Ввод'!$E$214="",'У6 Ввод'!$D$214&gt;$B23),0,MAX(0,MIN(1,'У6 Ввод'!$E$214-NETWORKDAYS('У6 Ввод'!$D$214,$B23)+1))/Настройки!$E$12*100)</f>
        <v>0</v>
      </c>
      <c r="HB23" s="67" t="n">
        <f aca="false">IF(OR($D23=1,MONTH($B23)&lt;&gt;MONTH(StartDate),'У6 Ввод'!$D$215="",'У6 Ввод'!$E$215="",'У6 Ввод'!$D$215&gt;$B23),0,MAX(0,MIN(1,'У6 Ввод'!$E$215-NETWORKDAYS('У6 Ввод'!$D$215,$B23)+1))/Настройки!$E$12*100)</f>
        <v>0</v>
      </c>
      <c r="HC23" s="67" t="n">
        <f aca="false">IF(OR($D23=1,MONTH($B23)&lt;&gt;MONTH(StartDate),'У6 Ввод'!$D$216="",'У6 Ввод'!$E$216="",'У6 Ввод'!$D$216&gt;$B23),0,MAX(0,MIN(1,'У6 Ввод'!$E$216-NETWORKDAYS('У6 Ввод'!$D$216,$B23)+1))/Настройки!$E$12*100)</f>
        <v>0</v>
      </c>
      <c r="HD23" s="67" t="n">
        <f aca="false">IF(OR($D23=1,MONTH($B23)&lt;&gt;MONTH(StartDate),'У6 Ввод'!$D$217="",'У6 Ввод'!$E$217="",'У6 Ввод'!$D$217&gt;$B23),0,MAX(0,MIN(1,'У6 Ввод'!$E$217-NETWORKDAYS('У6 Ввод'!$D$217,$B23)+1))/Настройки!$E$12*100)</f>
        <v>0</v>
      </c>
      <c r="HE23" s="67" t="n">
        <f aca="false">IF(OR($D23=1,MONTH($B23)&lt;&gt;MONTH(StartDate),'У6 Ввод'!$D$218="",'У6 Ввод'!$E$218="",'У6 Ввод'!$D$218&gt;$B23),0,MAX(0,MIN(1,'У6 Ввод'!$E$218-NETWORKDAYS('У6 Ввод'!$D$218,$B23)+1))/Настройки!$E$12*100)</f>
        <v>0</v>
      </c>
      <c r="HF23" s="67" t="n">
        <f aca="false">IF(OR($D23=1,MONTH($B23)&lt;&gt;MONTH(StartDate),'У6 Ввод'!$D$219="",'У6 Ввод'!$E$219="",'У6 Ввод'!$D$219&gt;$B23),0,MAX(0,MIN(1,'У6 Ввод'!$E$219-NETWORKDAYS('У6 Ввод'!$D$219,$B23)+1))/Настройки!$E$12*100)</f>
        <v>0</v>
      </c>
      <c r="HG23" s="67" t="n">
        <f aca="false">IF(OR($D23=1,MONTH($B23)&lt;&gt;MONTH(StartDate),'У6 Ввод'!$D$220="",'У6 Ввод'!$E$220="",'У6 Ввод'!$D$220&gt;$B23),0,MAX(0,MIN(1,'У6 Ввод'!$E$220-NETWORKDAYS('У6 Ввод'!$D$220,$B23)+1))/Настройки!$E$12*100)</f>
        <v>0</v>
      </c>
      <c r="HH23" s="67" t="n">
        <f aca="false">IF(OR($D23=1,MONTH($B23)&lt;&gt;MONTH(StartDate),'У6 Ввод'!$D$221="",'У6 Ввод'!$E$221="",'У6 Ввод'!$D$221&gt;$B23),0,MAX(0,MIN(1,'У6 Ввод'!$E$221-NETWORKDAYS('У6 Ввод'!$D$221,$B23)+1))/Настройки!$E$12*100)</f>
        <v>0</v>
      </c>
      <c r="HI23" s="67" t="n">
        <f aca="false">IF(OR($D23=1,MONTH($B23)&lt;&gt;MONTH(StartDate),'У6 Ввод'!$D$222="",'У6 Ввод'!$E$222="",'У6 Ввод'!$D$222&gt;$B23),0,MAX(0,MIN(1,'У6 Ввод'!$E$222-NETWORKDAYS('У6 Ввод'!$D$222,$B23)+1))/Настройки!$E$12*100)</f>
        <v>0</v>
      </c>
      <c r="HJ23" s="67" t="n">
        <f aca="false">IF(OR($D23=1,MONTH($B23)&lt;&gt;MONTH(StartDate),'У6 Ввод'!$D$223="",'У6 Ввод'!$E$223="",'У6 Ввод'!$D$223&gt;$B23),0,MAX(0,MIN(1,'У6 Ввод'!$E$223-NETWORKDAYS('У6 Ввод'!$D$223,$B23)+1))/Настройки!$E$12*100)</f>
        <v>0</v>
      </c>
      <c r="HK23" s="67" t="n">
        <f aca="false">IF(OR($D23=1,MONTH($B23)&lt;&gt;MONTH(StartDate),'У6 Ввод'!$D$224="",'У6 Ввод'!$E$224="",'У6 Ввод'!$D$224&gt;$B23),0,MAX(0,MIN(1,'У6 Ввод'!$E$224-NETWORKDAYS('У6 Ввод'!$D$224,$B23)+1))/Настройки!$E$12*100)</f>
        <v>0</v>
      </c>
      <c r="HL23" s="67" t="n">
        <f aca="false">IF(OR($D23=1,MONTH($B23)&lt;&gt;MONTH(StartDate),'У6 Ввод'!$D$225="",'У6 Ввод'!$E$225="",'У6 Ввод'!$D$225&gt;$B23),0,MAX(0,MIN(1,'У6 Ввод'!$E$225-NETWORKDAYS('У6 Ввод'!$D$225,$B23)+1))/Настройки!$E$12*100)</f>
        <v>0</v>
      </c>
      <c r="HM23" s="67" t="n">
        <f aca="false">IF(OR($D23=1,MONTH($B23)&lt;&gt;MONTH(StartDate),'У6 Ввод'!$D$226="",'У6 Ввод'!$E$226="",'У6 Ввод'!$D$226&gt;$B23),0,MAX(0,MIN(1,'У6 Ввод'!$E$226-NETWORKDAYS('У6 Ввод'!$D$226,$B23)+1))/Настройки!$E$12*100)</f>
        <v>0</v>
      </c>
      <c r="HN23" s="67" t="n">
        <f aca="false">IF(OR($D23=1,MONTH($B23)&lt;&gt;MONTH(StartDate),'У6 Ввод'!$D$227="",'У6 Ввод'!$E$227="",'У6 Ввод'!$D$227&gt;$B23),0,MAX(0,MIN(1,'У6 Ввод'!$E$227-NETWORKDAYS('У6 Ввод'!$D$227,$B23)+1))/Настройки!$E$12*100)</f>
        <v>0</v>
      </c>
      <c r="HO23" s="67" t="n">
        <f aca="false">IF(OR($D23=1,MONTH($B23)&lt;&gt;MONTH(StartDate),'У6 Ввод'!$D$228="",'У6 Ввод'!$E$228="",'У6 Ввод'!$D$228&gt;$B23),0,MAX(0,MIN(1,'У6 Ввод'!$E$228-NETWORKDAYS('У6 Ввод'!$D$228,$B23)+1))/Настройки!$E$12*100)</f>
        <v>0</v>
      </c>
      <c r="HP23" s="67" t="n">
        <f aca="false">IF(OR($D23=1,MONTH($B23)&lt;&gt;MONTH(StartDate),'У6 Ввод'!$D$229="",'У6 Ввод'!$E$229="",'У6 Ввод'!$D$229&gt;$B23),0,MAX(0,MIN(1,'У6 Ввод'!$E$229-NETWORKDAYS('У6 Ввод'!$D$229,$B23)+1))/Настройки!$E$12*100)</f>
        <v>0</v>
      </c>
      <c r="HQ23" s="67" t="n">
        <f aca="false">IF(OR($D23=1,MONTH($B23)&lt;&gt;MONTH(StartDate),'У6 Ввод'!$D$230="",'У6 Ввод'!$E$230="",'У6 Ввод'!$D$230&gt;$B23),0,MAX(0,MIN(1,'У6 Ввод'!$E$230-NETWORKDAYS('У6 Ввод'!$D$230,$B23)+1))/Настройки!$E$12*100)</f>
        <v>0</v>
      </c>
      <c r="HR23" s="67" t="n">
        <f aca="false">IF(OR($D23=1,MONTH($B23)&lt;&gt;MONTH(StartDate),'У6 Ввод'!$D$231="",'У6 Ввод'!$E$231="",'У6 Ввод'!$D$231&gt;$B23),0,MAX(0,MIN(1,'У6 Ввод'!$E$231-NETWORKDAYS('У6 Ввод'!$D$231,$B23)+1))/Настройки!$E$12*100)</f>
        <v>0</v>
      </c>
      <c r="HS23" s="67" t="n">
        <f aca="false">IF(OR($D23=1,MONTH($B23)&lt;&gt;MONTH(StartDate),'У6 Ввод'!$D$232="",'У6 Ввод'!$E$232="",'У6 Ввод'!$D$232&gt;$B23),0,MAX(0,MIN(1,'У6 Ввод'!$E$232-NETWORKDAYS('У6 Ввод'!$D$232,$B23)+1))/Настройки!$E$12*100)</f>
        <v>0</v>
      </c>
      <c r="HT23" s="67" t="n">
        <f aca="false">IF(OR($D23=1,MONTH($B23)&lt;&gt;MONTH(StartDate),'У6 Ввод'!$D$233="",'У6 Ввод'!$E$233="",'У6 Ввод'!$D$233&gt;$B23),0,MAX(0,MIN(1,'У6 Ввод'!$E$233-NETWORKDAYS('У6 Ввод'!$D$233,$B23)+1))/Настройки!$E$12*100)</f>
        <v>0</v>
      </c>
      <c r="HU23" s="67" t="n">
        <f aca="false">IF(OR($D23=1,MONTH($B23)&lt;&gt;MONTH(StartDate),'У6 Ввод'!$D$234="",'У6 Ввод'!$E$234="",'У6 Ввод'!$D$234&gt;$B23),0,MAX(0,MIN(1,'У6 Ввод'!$E$234-NETWORKDAYS('У6 Ввод'!$D$234,$B23)+1))/Настройки!$E$12*100)</f>
        <v>0</v>
      </c>
      <c r="HV23" s="67" t="n">
        <f aca="false">IF(OR($D23=1,MONTH($B23)&lt;&gt;MONTH(StartDate),'У6 Ввод'!$D$235="",'У6 Ввод'!$E$235="",'У6 Ввод'!$D$235&gt;$B23),0,MAX(0,MIN(1,'У6 Ввод'!$E$235-NETWORKDAYS('У6 Ввод'!$D$235,$B23)+1))/Настройки!$E$12*100)</f>
        <v>0</v>
      </c>
      <c r="HW23" s="67" t="n">
        <f aca="false">IF(OR($D23=1,MONTH($B23)&lt;&gt;MONTH(StartDate),'У6 Ввод'!$D$236="",'У6 Ввод'!$E$236="",'У6 Ввод'!$D$236&gt;$B23),0,MAX(0,MIN(1,'У6 Ввод'!$E$236-NETWORKDAYS('У6 Ввод'!$D$236,$B23)+1))/Настройки!$E$12*100)</f>
        <v>0</v>
      </c>
      <c r="HX23" s="67" t="n">
        <f aca="false">IF(OR($D23=1,MONTH($B23)&lt;&gt;MONTH(StartDate),'У6 Ввод'!$D$237="",'У6 Ввод'!$E$237="",'У6 Ввод'!$D$237&gt;$B23),0,MAX(0,MIN(1,'У6 Ввод'!$E$237-NETWORKDAYS('У6 Ввод'!$D$237,$B23)+1))/Настройки!$E$12*100)</f>
        <v>0</v>
      </c>
      <c r="HY23" s="67" t="n">
        <f aca="false">IF(OR($D23=1,MONTH($B23)&lt;&gt;MONTH(StartDate),'У6 Ввод'!$D$238="",'У6 Ввод'!$E$238="",'У6 Ввод'!$D$238&gt;$B23),0,MAX(0,MIN(1,'У6 Ввод'!$E$238-NETWORKDAYS('У6 Ввод'!$D$238,$B23)+1))/Настройки!$E$12*100)</f>
        <v>0</v>
      </c>
      <c r="HZ23" s="67" t="n">
        <f aca="false">IF(OR($D23=1,MONTH($B23)&lt;&gt;MONTH(StartDate),'У6 Ввод'!$D$239="",'У6 Ввод'!$E$239="",'У6 Ввод'!$D$239&gt;$B23),0,MAX(0,MIN(1,'У6 Ввод'!$E$239-NETWORKDAYS('У6 Ввод'!$D$239,$B23)+1))/Настройки!$E$12*100)</f>
        <v>0</v>
      </c>
      <c r="IA23" s="67" t="n">
        <f aca="false">IF(OR($D23=1,MONTH($B23)&lt;&gt;MONTH(StartDate),'У6 Ввод'!$D$240="",'У6 Ввод'!$E$240="",'У6 Ввод'!$D$240&gt;$B23),0,MAX(0,MIN(1,'У6 Ввод'!$E$240-NETWORKDAYS('У6 Ввод'!$D$240,$B23)+1))/Настройки!$E$12*100)</f>
        <v>0</v>
      </c>
      <c r="IB23" s="67" t="n">
        <f aca="false">IF(OR($D23=1,MONTH($B23)&lt;&gt;MONTH(StartDate),'У6 Ввод'!$D$241="",'У6 Ввод'!$E$241="",'У6 Ввод'!$D$241&gt;$B23),0,MAX(0,MIN(1,'У6 Ввод'!$E$241-NETWORKDAYS('У6 Ввод'!$D$241,$B23)+1))/Настройки!$E$12*100)</f>
        <v>0</v>
      </c>
      <c r="IC23" s="67" t="n">
        <f aca="false">IF(OR($D23=1,MONTH($B23)&lt;&gt;MONTH(StartDate),'У6 Ввод'!$D$242="",'У6 Ввод'!$E$242="",'У6 Ввод'!$D$242&gt;$B23),0,MAX(0,MIN(1,'У6 Ввод'!$E$242-NETWORKDAYS('У6 Ввод'!$D$242,$B23)+1))/Настройки!$E$12*100)</f>
        <v>0</v>
      </c>
      <c r="ID23" s="67" t="n">
        <f aca="false">IF(OR($D23=1,MONTH($B23)&lt;&gt;MONTH(StartDate),'У6 Ввод'!$D$243="",'У6 Ввод'!$E$243="",'У6 Ввод'!$D$243&gt;$B23),0,MAX(0,MIN(1,'У6 Ввод'!$E$243-NETWORKDAYS('У6 Ввод'!$D$243,$B23)+1))/Настройки!$E$12*100)</f>
        <v>0</v>
      </c>
      <c r="IE23" s="67" t="n">
        <f aca="false">IF(OR($D23=1,MONTH($B23)&lt;&gt;MONTH(StartDate),'У6 Ввод'!$D$244="",'У6 Ввод'!$E$244="",'У6 Ввод'!$D$244&gt;$B23),0,MAX(0,MIN(1,'У6 Ввод'!$E$244-NETWORKDAYS('У6 Ввод'!$D$244,$B23)+1))/Настройки!$E$12*100)</f>
        <v>0</v>
      </c>
      <c r="IF23" s="67" t="n">
        <f aca="false">IF(OR($D23=1,MONTH($B23)&lt;&gt;MONTH(StartDate),'У6 Ввод'!$D$245="",'У6 Ввод'!$E$245="",'У6 Ввод'!$D$245&gt;$B23),0,MAX(0,MIN(1,'У6 Ввод'!$E$245-NETWORKDAYS('У6 Ввод'!$D$245,$B23)+1))/Настройки!$E$12*100)</f>
        <v>0</v>
      </c>
      <c r="IG23" s="67" t="n">
        <f aca="false">IF(OR($D23=1,MONTH($B23)&lt;&gt;MONTH(StartDate),'У6 Ввод'!$D$246="",'У6 Ввод'!$E$246="",'У6 Ввод'!$D$246&gt;$B23),0,MAX(0,MIN(1,'У6 Ввод'!$E$246-NETWORKDAYS('У6 Ввод'!$D$246,$B23)+1))/Настройки!$E$12*100)</f>
        <v>0</v>
      </c>
      <c r="IH23" s="67" t="n">
        <f aca="false">IF(OR($D23=1,MONTH($B23)&lt;&gt;MONTH(StartDate),'У6 Ввод'!$D$247="",'У6 Ввод'!$E$247="",'У6 Ввод'!$D$247&gt;$B23),0,MAX(0,MIN(1,'У6 Ввод'!$E$247-NETWORKDAYS('У6 Ввод'!$D$247,$B23)+1))/Настройки!$E$12*100)</f>
        <v>0</v>
      </c>
      <c r="II23" s="67" t="n">
        <f aca="false">IF(OR($D23=1,MONTH($B23)&lt;&gt;MONTH(StartDate),'У6 Ввод'!$D$248="",'У6 Ввод'!$E$248="",'У6 Ввод'!$D$248&gt;$B23),0,MAX(0,MIN(1,'У6 Ввод'!$E$248-NETWORKDAYS('У6 Ввод'!$D$248,$B23)+1))/Настройки!$E$12*100)</f>
        <v>0</v>
      </c>
      <c r="IJ23" s="67" t="n">
        <f aca="false">IF(OR($D23=1,MONTH($B23)&lt;&gt;MONTH(StartDate),'У6 Ввод'!$D$249="",'У6 Ввод'!$E$249="",'У6 Ввод'!$D$249&gt;$B23),0,MAX(0,MIN(1,'У6 Ввод'!$E$249-NETWORKDAYS('У6 Ввод'!$D$249,$B23)+1))/Настройки!$E$12*100)</f>
        <v>0</v>
      </c>
      <c r="IK23" s="67" t="n">
        <f aca="false">IF(OR($D23=1,MONTH($B23)&lt;&gt;MONTH(StartDate),'У6 Ввод'!$D$250="",'У6 Ввод'!$E$250="",'У6 Ввод'!$D$250&gt;$B23),0,MAX(0,MIN(1,'У6 Ввод'!$E$250-NETWORKDAYS('У6 Ввод'!$D$250,$B23)+1))/Настройки!$E$12*100)</f>
        <v>0</v>
      </c>
      <c r="IL23" s="67" t="n">
        <f aca="false">IF(OR($D23=1,MONTH($B23)&lt;&gt;MONTH(StartDate),'У6 Ввод'!$D$251="",'У6 Ввод'!$E$251="",'У6 Ввод'!$D$251&gt;$B23),0,MAX(0,MIN(1,'У6 Ввод'!$E$251-NETWORKDAYS('У6 Ввод'!$D$251,$B23)+1))/Настройки!$E$12*100)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IF(OR($D24=1,MONTH($B24)&lt;&gt;MONTH(StartDate),'У6 Ввод'!$D$12="",'У6 Ввод'!$E$12="",'У6 Ввод'!$D$12&gt;$B24),0,MAX(0,MIN(1,'У6 Ввод'!$E$12-NETWORKDAYS('У6 Ввод'!$D$12,$B24)+1))/Настройки!$E$12*100)</f>
        <v>0</v>
      </c>
      <c r="H24" s="67" t="n">
        <f aca="false">IF(OR($D24=1,MONTH($B24)&lt;&gt;MONTH(StartDate),'У6 Ввод'!$D$13="",'У6 Ввод'!$E$13="",'У6 Ввод'!$D$13&gt;$B24),0,MAX(0,MIN(1,'У6 Ввод'!$E$13-NETWORKDAYS('У6 Ввод'!$D$13,$B24)+1))/Настройки!$E$12*100)</f>
        <v>0</v>
      </c>
      <c r="I24" s="67" t="n">
        <f aca="false">IF(OR($D24=1,MONTH($B24)&lt;&gt;MONTH(StartDate),'У6 Ввод'!$D$14="",'У6 Ввод'!$E$14="",'У6 Ввод'!$D$14&gt;$B24),0,MAX(0,MIN(1,'У6 Ввод'!$E$14-NETWORKDAYS('У6 Ввод'!$D$14,$B24)+1))/Настройки!$E$12*100)</f>
        <v>0</v>
      </c>
      <c r="J24" s="67" t="n">
        <f aca="false">IF(OR($D24=1,MONTH($B24)&lt;&gt;MONTH(StartDate),'У6 Ввод'!$D$15="",'У6 Ввод'!$E$15="",'У6 Ввод'!$D$15&gt;$B24),0,MAX(0,MIN(1,'У6 Ввод'!$E$15-NETWORKDAYS('У6 Ввод'!$D$15,$B24)+1))/Настройки!$E$12*100)</f>
        <v>0</v>
      </c>
      <c r="K24" s="67" t="n">
        <f aca="false">IF(OR($D24=1,MONTH($B24)&lt;&gt;MONTH(StartDate),'У6 Ввод'!$D$16="",'У6 Ввод'!$E$16="",'У6 Ввод'!$D$16&gt;$B24),0,MAX(0,MIN(1,'У6 Ввод'!$E$16-NETWORKDAYS('У6 Ввод'!$D$16,$B24)+1))/Настройки!$E$12*100)</f>
        <v>0</v>
      </c>
      <c r="L24" s="67" t="n">
        <f aca="false">IF(OR($D24=1,MONTH($B24)&lt;&gt;MONTH(StartDate),'У6 Ввод'!$D$17="",'У6 Ввод'!$E$17="",'У6 Ввод'!$D$17&gt;$B24),0,MAX(0,MIN(1,'У6 Ввод'!$E$17-NETWORKDAYS('У6 Ввод'!$D$17,$B24)+1))/Настройки!$E$12*100)</f>
        <v>0</v>
      </c>
      <c r="M24" s="67" t="n">
        <f aca="false">IF(OR($D24=1,MONTH($B24)&lt;&gt;MONTH(StartDate),'У6 Ввод'!$D$18="",'У6 Ввод'!$E$18="",'У6 Ввод'!$D$18&gt;$B24),0,MAX(0,MIN(1,'У6 Ввод'!$E$18-NETWORKDAYS('У6 Ввод'!$D$18,$B24)+1))/Настройки!$E$12*100)</f>
        <v>0</v>
      </c>
      <c r="N24" s="67" t="n">
        <f aca="false">IF(OR($D24=1,MONTH($B24)&lt;&gt;MONTH(StartDate),'У6 Ввод'!$D$19="",'У6 Ввод'!$E$19="",'У6 Ввод'!$D$19&gt;$B24),0,MAX(0,MIN(1,'У6 Ввод'!$E$19-NETWORKDAYS('У6 Ввод'!$D$19,$B24)+1))/Настройки!$E$12*100)</f>
        <v>0</v>
      </c>
      <c r="O24" s="67" t="n">
        <f aca="false">IF(OR($D24=1,MONTH($B24)&lt;&gt;MONTH(StartDate),'У6 Ввод'!$D$20="",'У6 Ввод'!$E$20="",'У6 Ввод'!$D$20&gt;$B24),0,MAX(0,MIN(1,'У6 Ввод'!$E$20-NETWORKDAYS('У6 Ввод'!$D$20,$B24)+1))/Настройки!$E$12*100)</f>
        <v>0</v>
      </c>
      <c r="P24" s="67" t="n">
        <f aca="false">IF(OR($D24=1,MONTH($B24)&lt;&gt;MONTH(StartDate),'У6 Ввод'!$D$21="",'У6 Ввод'!$E$21="",'У6 Ввод'!$D$21&gt;$B24),0,MAX(0,MIN(1,'У6 Ввод'!$E$21-NETWORKDAYS('У6 Ввод'!$D$21,$B24)+1))/Настройки!$E$12*100)</f>
        <v>0</v>
      </c>
      <c r="Q24" s="67" t="n">
        <f aca="false">IF(OR($D24=1,MONTH($B24)&lt;&gt;MONTH(StartDate),'У6 Ввод'!$D$22="",'У6 Ввод'!$E$22="",'У6 Ввод'!$D$22&gt;$B24),0,MAX(0,MIN(1,'У6 Ввод'!$E$22-NETWORKDAYS('У6 Ввод'!$D$22,$B24)+1))/Настройки!$E$12*100)</f>
        <v>0</v>
      </c>
      <c r="R24" s="67" t="n">
        <f aca="false">IF(OR($D24=1,MONTH($B24)&lt;&gt;MONTH(StartDate),'У6 Ввод'!$D$23="",'У6 Ввод'!$E$23="",'У6 Ввод'!$D$23&gt;$B24),0,MAX(0,MIN(1,'У6 Ввод'!$E$23-NETWORKDAYS('У6 Ввод'!$D$23,$B24)+1))/Настройки!$E$12*100)</f>
        <v>0</v>
      </c>
      <c r="S24" s="67" t="n">
        <f aca="false">IF(OR($D24=1,MONTH($B24)&lt;&gt;MONTH(StartDate),'У6 Ввод'!$D$24="",'У6 Ввод'!$E$24="",'У6 Ввод'!$D$24&gt;$B24),0,MAX(0,MIN(1,'У6 Ввод'!$E$24-NETWORKDAYS('У6 Ввод'!$D$24,$B24)+1))/Настройки!$E$12*100)</f>
        <v>0</v>
      </c>
      <c r="T24" s="67" t="n">
        <f aca="false">IF(OR($D24=1,MONTH($B24)&lt;&gt;MONTH(StartDate),'У6 Ввод'!$D$25="",'У6 Ввод'!$E$25="",'У6 Ввод'!$D$25&gt;$B24),0,MAX(0,MIN(1,'У6 Ввод'!$E$25-NETWORKDAYS('У6 Ввод'!$D$25,$B24)+1))/Настройки!$E$12*100)</f>
        <v>0</v>
      </c>
      <c r="U24" s="67" t="n">
        <f aca="false">IF(OR($D24=1,MONTH($B24)&lt;&gt;MONTH(StartDate),'У6 Ввод'!$D$26="",'У6 Ввод'!$E$26="",'У6 Ввод'!$D$26&gt;$B24),0,MAX(0,MIN(1,'У6 Ввод'!$E$26-NETWORKDAYS('У6 Ввод'!$D$26,$B24)+1))/Настройки!$E$12*100)</f>
        <v>0</v>
      </c>
      <c r="V24" s="67" t="n">
        <f aca="false">IF(OR($D24=1,MONTH($B24)&lt;&gt;MONTH(StartDate),'У6 Ввод'!$D$27="",'У6 Ввод'!$E$27="",'У6 Ввод'!$D$27&gt;$B24),0,MAX(0,MIN(1,'У6 Ввод'!$E$27-NETWORKDAYS('У6 Ввод'!$D$27,$B24)+1))/Настройки!$E$12*100)</f>
        <v>0</v>
      </c>
      <c r="W24" s="67" t="n">
        <f aca="false">IF(OR($D24=1,MONTH($B24)&lt;&gt;MONTH(StartDate),'У6 Ввод'!$D$28="",'У6 Ввод'!$E$28="",'У6 Ввод'!$D$28&gt;$B24),0,MAX(0,MIN(1,'У6 Ввод'!$E$28-NETWORKDAYS('У6 Ввод'!$D$28,$B24)+1))/Настройки!$E$12*100)</f>
        <v>0</v>
      </c>
      <c r="X24" s="67" t="n">
        <f aca="false">IF(OR($D24=1,MONTH($B24)&lt;&gt;MONTH(StartDate),'У6 Ввод'!$D$29="",'У6 Ввод'!$E$29="",'У6 Ввод'!$D$29&gt;$B24),0,MAX(0,MIN(1,'У6 Ввод'!$E$29-NETWORKDAYS('У6 Ввод'!$D$29,$B24)+1))/Настройки!$E$12*100)</f>
        <v>0</v>
      </c>
      <c r="Y24" s="67" t="n">
        <f aca="false">IF(OR($D24=1,MONTH($B24)&lt;&gt;MONTH(StartDate),'У6 Ввод'!$D$30="",'У6 Ввод'!$E$30="",'У6 Ввод'!$D$30&gt;$B24),0,MAX(0,MIN(1,'У6 Ввод'!$E$30-NETWORKDAYS('У6 Ввод'!$D$30,$B24)+1))/Настройки!$E$12*100)</f>
        <v>0</v>
      </c>
      <c r="Z24" s="67" t="n">
        <f aca="false">IF(OR($D24=1,MONTH($B24)&lt;&gt;MONTH(StartDate),'У6 Ввод'!$D$31="",'У6 Ввод'!$E$31="",'У6 Ввод'!$D$31&gt;$B24),0,MAX(0,MIN(1,'У6 Ввод'!$E$31-NETWORKDAYS('У6 Ввод'!$D$31,$B24)+1))/Настройки!$E$12*100)</f>
        <v>0</v>
      </c>
      <c r="AA24" s="67" t="n">
        <f aca="false">IF(OR($D24=1,MONTH($B24)&lt;&gt;MONTH(StartDate),'У6 Ввод'!$D$32="",'У6 Ввод'!$E$32="",'У6 Ввод'!$D$32&gt;$B24),0,MAX(0,MIN(1,'У6 Ввод'!$E$32-NETWORKDAYS('У6 Ввод'!$D$32,$B24)+1))/Настройки!$E$12*100)</f>
        <v>0</v>
      </c>
      <c r="AB24" s="67" t="n">
        <f aca="false">IF(OR($D24=1,MONTH($B24)&lt;&gt;MONTH(StartDate),'У6 Ввод'!$D$33="",'У6 Ввод'!$E$33="",'У6 Ввод'!$D$33&gt;$B24),0,MAX(0,MIN(1,'У6 Ввод'!$E$33-NETWORKDAYS('У6 Ввод'!$D$33,$B24)+1))/Настройки!$E$12*100)</f>
        <v>0</v>
      </c>
      <c r="AC24" s="67" t="n">
        <f aca="false">IF(OR($D24=1,MONTH($B24)&lt;&gt;MONTH(StartDate),'У6 Ввод'!$D$34="",'У6 Ввод'!$E$34="",'У6 Ввод'!$D$34&gt;$B24),0,MAX(0,MIN(1,'У6 Ввод'!$E$34-NETWORKDAYS('У6 Ввод'!$D$34,$B24)+1))/Настройки!$E$12*100)</f>
        <v>0</v>
      </c>
      <c r="AD24" s="67" t="n">
        <f aca="false">IF(OR($D24=1,MONTH($B24)&lt;&gt;MONTH(StartDate),'У6 Ввод'!$D$35="",'У6 Ввод'!$E$35="",'У6 Ввод'!$D$35&gt;$B24),0,MAX(0,MIN(1,'У6 Ввод'!$E$35-NETWORKDAYS('У6 Ввод'!$D$35,$B24)+1))/Настройки!$E$12*100)</f>
        <v>0</v>
      </c>
      <c r="AE24" s="67" t="n">
        <f aca="false">IF(OR($D24=1,MONTH($B24)&lt;&gt;MONTH(StartDate),'У6 Ввод'!$D$36="",'У6 Ввод'!$E$36="",'У6 Ввод'!$D$36&gt;$B24),0,MAX(0,MIN(1,'У6 Ввод'!$E$36-NETWORKDAYS('У6 Ввод'!$D$36,$B24)+1))/Настройки!$E$12*100)</f>
        <v>0</v>
      </c>
      <c r="AF24" s="67" t="n">
        <f aca="false">IF(OR($D24=1,MONTH($B24)&lt;&gt;MONTH(StartDate),'У6 Ввод'!$D$37="",'У6 Ввод'!$E$37="",'У6 Ввод'!$D$37&gt;$B24),0,MAX(0,MIN(1,'У6 Ввод'!$E$37-NETWORKDAYS('У6 Ввод'!$D$37,$B24)+1))/Настройки!$E$12*100)</f>
        <v>0</v>
      </c>
      <c r="AG24" s="67" t="n">
        <f aca="false">IF(OR($D24=1,MONTH($B24)&lt;&gt;MONTH(StartDate),'У6 Ввод'!$D$38="",'У6 Ввод'!$E$38="",'У6 Ввод'!$D$38&gt;$B24),0,MAX(0,MIN(1,'У6 Ввод'!$E$38-NETWORKDAYS('У6 Ввод'!$D$38,$B24)+1))/Настройки!$E$12*100)</f>
        <v>0</v>
      </c>
      <c r="AH24" s="67" t="n">
        <f aca="false">IF(OR($D24=1,MONTH($B24)&lt;&gt;MONTH(StartDate),'У6 Ввод'!$D$39="",'У6 Ввод'!$E$39="",'У6 Ввод'!$D$39&gt;$B24),0,MAX(0,MIN(1,'У6 Ввод'!$E$39-NETWORKDAYS('У6 Ввод'!$D$39,$B24)+1))/Настройки!$E$12*100)</f>
        <v>0</v>
      </c>
      <c r="AI24" s="67" t="n">
        <f aca="false">IF(OR($D24=1,MONTH($B24)&lt;&gt;MONTH(StartDate),'У6 Ввод'!$D$40="",'У6 Ввод'!$E$40="",'У6 Ввод'!$D$40&gt;$B24),0,MAX(0,MIN(1,'У6 Ввод'!$E$40-NETWORKDAYS('У6 Ввод'!$D$40,$B24)+1))/Настройки!$E$12*100)</f>
        <v>0</v>
      </c>
      <c r="AJ24" s="67" t="n">
        <f aca="false">IF(OR($D24=1,MONTH($B24)&lt;&gt;MONTH(StartDate),'У6 Ввод'!$D$41="",'У6 Ввод'!$E$41="",'У6 Ввод'!$D$41&gt;$B24),0,MAX(0,MIN(1,'У6 Ввод'!$E$41-NETWORKDAYS('У6 Ввод'!$D$41,$B24)+1))/Настройки!$E$12*100)</f>
        <v>0</v>
      </c>
      <c r="AK24" s="67" t="n">
        <f aca="false">IF(OR($D24=1,MONTH($B24)&lt;&gt;MONTH(StartDate),'У6 Ввод'!$D$42="",'У6 Ввод'!$E$42="",'У6 Ввод'!$D$42&gt;$B24),0,MAX(0,MIN(1,'У6 Ввод'!$E$42-NETWORKDAYS('У6 Ввод'!$D$42,$B24)+1))/Настройки!$E$12*100)</f>
        <v>0</v>
      </c>
      <c r="AL24" s="67" t="n">
        <f aca="false">IF(OR($D24=1,MONTH($B24)&lt;&gt;MONTH(StartDate),'У6 Ввод'!$D$43="",'У6 Ввод'!$E$43="",'У6 Ввод'!$D$43&gt;$B24),0,MAX(0,MIN(1,'У6 Ввод'!$E$43-NETWORKDAYS('У6 Ввод'!$D$43,$B24)+1))/Настройки!$E$12*100)</f>
        <v>0</v>
      </c>
      <c r="AM24" s="67" t="n">
        <f aca="false">IF(OR($D24=1,MONTH($B24)&lt;&gt;MONTH(StartDate),'У6 Ввод'!$D$44="",'У6 Ввод'!$E$44="",'У6 Ввод'!$D$44&gt;$B24),0,MAX(0,MIN(1,'У6 Ввод'!$E$44-NETWORKDAYS('У6 Ввод'!$D$44,$B24)+1))/Настройки!$E$12*100)</f>
        <v>0</v>
      </c>
      <c r="AN24" s="67" t="n">
        <f aca="false">IF(OR($D24=1,MONTH($B24)&lt;&gt;MONTH(StartDate),'У6 Ввод'!$D$45="",'У6 Ввод'!$E$45="",'У6 Ввод'!$D$45&gt;$B24),0,MAX(0,MIN(1,'У6 Ввод'!$E$45-NETWORKDAYS('У6 Ввод'!$D$45,$B24)+1))/Настройки!$E$12*100)</f>
        <v>0</v>
      </c>
      <c r="AO24" s="67" t="n">
        <f aca="false">IF(OR($D24=1,MONTH($B24)&lt;&gt;MONTH(StartDate),'У6 Ввод'!$D$46="",'У6 Ввод'!$E$46="",'У6 Ввод'!$D$46&gt;$B24),0,MAX(0,MIN(1,'У6 Ввод'!$E$46-NETWORKDAYS('У6 Ввод'!$D$46,$B24)+1))/Настройки!$E$12*100)</f>
        <v>0</v>
      </c>
      <c r="AP24" s="67" t="n">
        <f aca="false">IF(OR($D24=1,MONTH($B24)&lt;&gt;MONTH(StartDate),'У6 Ввод'!$D$47="",'У6 Ввод'!$E$47="",'У6 Ввод'!$D$47&gt;$B24),0,MAX(0,MIN(1,'У6 Ввод'!$E$47-NETWORKDAYS('У6 Ввод'!$D$47,$B24)+1))/Настройки!$E$12*100)</f>
        <v>0</v>
      </c>
      <c r="AQ24" s="67" t="n">
        <f aca="false">IF(OR($D24=1,MONTH($B24)&lt;&gt;MONTH(StartDate),'У6 Ввод'!$D$48="",'У6 Ввод'!$E$48="",'У6 Ввод'!$D$48&gt;$B24),0,MAX(0,MIN(1,'У6 Ввод'!$E$48-NETWORKDAYS('У6 Ввод'!$D$48,$B24)+1))/Настройки!$E$12*100)</f>
        <v>0</v>
      </c>
      <c r="AR24" s="67" t="n">
        <f aca="false">IF(OR($D24=1,MONTH($B24)&lt;&gt;MONTH(StartDate),'У6 Ввод'!$D$49="",'У6 Ввод'!$E$49="",'У6 Ввод'!$D$49&gt;$B24),0,MAX(0,MIN(1,'У6 Ввод'!$E$49-NETWORKDAYS('У6 Ввод'!$D$49,$B24)+1))/Настройки!$E$12*100)</f>
        <v>0</v>
      </c>
      <c r="AS24" s="67" t="n">
        <f aca="false">IF(OR($D24=1,MONTH($B24)&lt;&gt;MONTH(StartDate),'У6 Ввод'!$D$50="",'У6 Ввод'!$E$50="",'У6 Ввод'!$D$50&gt;$B24),0,MAX(0,MIN(1,'У6 Ввод'!$E$50-NETWORKDAYS('У6 Ввод'!$D$50,$B24)+1))/Настройки!$E$12*100)</f>
        <v>0</v>
      </c>
      <c r="AT24" s="67" t="n">
        <f aca="false">IF(OR($D24=1,MONTH($B24)&lt;&gt;MONTH(StartDate),'У6 Ввод'!$D$51="",'У6 Ввод'!$E$51="",'У6 Ввод'!$D$51&gt;$B24),0,MAX(0,MIN(1,'У6 Ввод'!$E$51-NETWORKDAYS('У6 Ввод'!$D$51,$B24)+1))/Настройки!$E$12*100)</f>
        <v>0</v>
      </c>
      <c r="AU24" s="67" t="n">
        <f aca="false">IF(OR($D24=1,MONTH($B24)&lt;&gt;MONTH(StartDate),'У6 Ввод'!$D$52="",'У6 Ввод'!$E$52="",'У6 Ввод'!$D$52&gt;$B24),0,MAX(0,MIN(1,'У6 Ввод'!$E$52-NETWORKDAYS('У6 Ввод'!$D$52,$B24)+1))/Настройки!$E$12*100)</f>
        <v>0</v>
      </c>
      <c r="AV24" s="67" t="n">
        <f aca="false">IF(OR($D24=1,MONTH($B24)&lt;&gt;MONTH(StartDate),'У6 Ввод'!$D$53="",'У6 Ввод'!$E$53="",'У6 Ввод'!$D$53&gt;$B24),0,MAX(0,MIN(1,'У6 Ввод'!$E$53-NETWORKDAYS('У6 Ввод'!$D$53,$B24)+1))/Настройки!$E$12*100)</f>
        <v>0</v>
      </c>
      <c r="AW24" s="67" t="n">
        <f aca="false">IF(OR($D24=1,MONTH($B24)&lt;&gt;MONTH(StartDate),'У6 Ввод'!$D$54="",'У6 Ввод'!$E$54="",'У6 Ввод'!$D$54&gt;$B24),0,MAX(0,MIN(1,'У6 Ввод'!$E$54-NETWORKDAYS('У6 Ввод'!$D$54,$B24)+1))/Настройки!$E$12*100)</f>
        <v>0</v>
      </c>
      <c r="AX24" s="67" t="n">
        <f aca="false">IF(OR($D24=1,MONTH($B24)&lt;&gt;MONTH(StartDate),'У6 Ввод'!$D$55="",'У6 Ввод'!$E$55="",'У6 Ввод'!$D$55&gt;$B24),0,MAX(0,MIN(1,'У6 Ввод'!$E$55-NETWORKDAYS('У6 Ввод'!$D$55,$B24)+1))/Настройки!$E$12*100)</f>
        <v>0</v>
      </c>
      <c r="AY24" s="67" t="n">
        <f aca="false">IF(OR($D24=1,MONTH($B24)&lt;&gt;MONTH(StartDate),'У6 Ввод'!$D$56="",'У6 Ввод'!$E$56="",'У6 Ввод'!$D$56&gt;$B24),0,MAX(0,MIN(1,'У6 Ввод'!$E$56-NETWORKDAYS('У6 Ввод'!$D$56,$B24)+1))/Настройки!$E$12*100)</f>
        <v>0</v>
      </c>
      <c r="AZ24" s="67" t="n">
        <f aca="false">IF(OR($D24=1,MONTH($B24)&lt;&gt;MONTH(StartDate),'У6 Ввод'!$D$57="",'У6 Ввод'!$E$57="",'У6 Ввод'!$D$57&gt;$B24),0,MAX(0,MIN(1,'У6 Ввод'!$E$57-NETWORKDAYS('У6 Ввод'!$D$57,$B24)+1))/Настройки!$E$12*100)</f>
        <v>0</v>
      </c>
      <c r="BA24" s="67" t="n">
        <f aca="false">IF(OR($D24=1,MONTH($B24)&lt;&gt;MONTH(StartDate),'У6 Ввод'!$D$58="",'У6 Ввод'!$E$58="",'У6 Ввод'!$D$58&gt;$B24),0,MAX(0,MIN(1,'У6 Ввод'!$E$58-NETWORKDAYS('У6 Ввод'!$D$58,$B24)+1))/Настройки!$E$12*100)</f>
        <v>0</v>
      </c>
      <c r="BB24" s="67" t="n">
        <f aca="false">IF(OR($D24=1,MONTH($B24)&lt;&gt;MONTH(StartDate),'У6 Ввод'!$D$59="",'У6 Ввод'!$E$59="",'У6 Ввод'!$D$59&gt;$B24),0,MAX(0,MIN(1,'У6 Ввод'!$E$59-NETWORKDAYS('У6 Ввод'!$D$59,$B24)+1))/Настройки!$E$12*100)</f>
        <v>0</v>
      </c>
      <c r="BC24" s="67" t="n">
        <f aca="false">IF(OR($D24=1,MONTH($B24)&lt;&gt;MONTH(StartDate),'У6 Ввод'!$D$60="",'У6 Ввод'!$E$60="",'У6 Ввод'!$D$60&gt;$B24),0,MAX(0,MIN(1,'У6 Ввод'!$E$60-NETWORKDAYS('У6 Ввод'!$D$60,$B24)+1))/Настройки!$E$12*100)</f>
        <v>0</v>
      </c>
      <c r="BD24" s="67" t="n">
        <f aca="false">IF(OR($D24=1,MONTH($B24)&lt;&gt;MONTH(StartDate),'У6 Ввод'!$D$61="",'У6 Ввод'!$E$61="",'У6 Ввод'!$D$61&gt;$B24),0,MAX(0,MIN(1,'У6 Ввод'!$E$61-NETWORKDAYS('У6 Ввод'!$D$61,$B24)+1))/Настройки!$E$12*100)</f>
        <v>0</v>
      </c>
      <c r="BE24" s="67" t="n">
        <f aca="false">IF(OR($D24=1,MONTH($B24)&lt;&gt;MONTH(StartDate),'У6 Ввод'!$D$62="",'У6 Ввод'!$E$62="",'У6 Ввод'!$D$62&gt;$B24),0,MAX(0,MIN(1,'У6 Ввод'!$E$62-NETWORKDAYS('У6 Ввод'!$D$62,$B24)+1))/Настройки!$E$12*100)</f>
        <v>0</v>
      </c>
      <c r="BF24" s="67" t="n">
        <f aca="false">IF(OR($D24=1,MONTH($B24)&lt;&gt;MONTH(StartDate),'У6 Ввод'!$D$63="",'У6 Ввод'!$E$63="",'У6 Ввод'!$D$63&gt;$B24),0,MAX(0,MIN(1,'У6 Ввод'!$E$63-NETWORKDAYS('У6 Ввод'!$D$63,$B24)+1))/Настройки!$E$12*100)</f>
        <v>0</v>
      </c>
      <c r="BG24" s="67" t="n">
        <f aca="false">IF(OR($D24=1,MONTH($B24)&lt;&gt;MONTH(StartDate),'У6 Ввод'!$D$64="",'У6 Ввод'!$E$64="",'У6 Ввод'!$D$64&gt;$B24),0,MAX(0,MIN(1,'У6 Ввод'!$E$64-NETWORKDAYS('У6 Ввод'!$D$64,$B24)+1))/Настройки!$E$12*100)</f>
        <v>0</v>
      </c>
      <c r="BH24" s="67" t="n">
        <f aca="false">IF(OR($D24=1,MONTH($B24)&lt;&gt;MONTH(StartDate),'У6 Ввод'!$D$65="",'У6 Ввод'!$E$65="",'У6 Ввод'!$D$65&gt;$B24),0,MAX(0,MIN(1,'У6 Ввод'!$E$65-NETWORKDAYS('У6 Ввод'!$D$65,$B24)+1))/Настройки!$E$12*100)</f>
        <v>0</v>
      </c>
      <c r="BI24" s="67" t="n">
        <f aca="false">IF(OR($D24=1,MONTH($B24)&lt;&gt;MONTH(StartDate),'У6 Ввод'!$D$66="",'У6 Ввод'!$E$66="",'У6 Ввод'!$D$66&gt;$B24),0,MAX(0,MIN(1,'У6 Ввод'!$E$66-NETWORKDAYS('У6 Ввод'!$D$66,$B24)+1))/Настройки!$E$12*100)</f>
        <v>0</v>
      </c>
      <c r="BJ24" s="67" t="n">
        <f aca="false">IF(OR($D24=1,MONTH($B24)&lt;&gt;MONTH(StartDate),'У6 Ввод'!$D$67="",'У6 Ввод'!$E$67="",'У6 Ввод'!$D$67&gt;$B24),0,MAX(0,MIN(1,'У6 Ввод'!$E$67-NETWORKDAYS('У6 Ввод'!$D$67,$B24)+1))/Настройки!$E$12*100)</f>
        <v>0</v>
      </c>
      <c r="BK24" s="67" t="n">
        <f aca="false">IF(OR($D24=1,MONTH($B24)&lt;&gt;MONTH(StartDate),'У6 Ввод'!$D$68="",'У6 Ввод'!$E$68="",'У6 Ввод'!$D$68&gt;$B24),0,MAX(0,MIN(1,'У6 Ввод'!$E$68-NETWORKDAYS('У6 Ввод'!$D$68,$B24)+1))/Настройки!$E$12*100)</f>
        <v>0</v>
      </c>
      <c r="BL24" s="67" t="n">
        <f aca="false">IF(OR($D24=1,MONTH($B24)&lt;&gt;MONTH(StartDate),'У6 Ввод'!$D$69="",'У6 Ввод'!$E$69="",'У6 Ввод'!$D$69&gt;$B24),0,MAX(0,MIN(1,'У6 Ввод'!$E$69-NETWORKDAYS('У6 Ввод'!$D$69,$B24)+1))/Настройки!$E$12*100)</f>
        <v>0</v>
      </c>
      <c r="BM24" s="67" t="n">
        <f aca="false">IF(OR($D24=1,MONTH($B24)&lt;&gt;MONTH(StartDate),'У6 Ввод'!$D$70="",'У6 Ввод'!$E$70="",'У6 Ввод'!$D$70&gt;$B24),0,MAX(0,MIN(1,'У6 Ввод'!$E$70-NETWORKDAYS('У6 Ввод'!$D$70,$B24)+1))/Настройки!$E$12*100)</f>
        <v>0</v>
      </c>
      <c r="BN24" s="67" t="n">
        <f aca="false">IF(OR($D24=1,MONTH($B24)&lt;&gt;MONTH(StartDate),'У6 Ввод'!$D$71="",'У6 Ввод'!$E$71="",'У6 Ввод'!$D$71&gt;$B24),0,MAX(0,MIN(1,'У6 Ввод'!$E$71-NETWORKDAYS('У6 Ввод'!$D$71,$B24)+1))/Настройки!$E$12*100)</f>
        <v>0</v>
      </c>
      <c r="BO24" s="67" t="n">
        <f aca="false">IF(OR($D24=1,MONTH($B24)&lt;&gt;MONTH(StartDate),'У6 Ввод'!$D$72="",'У6 Ввод'!$E$72="",'У6 Ввод'!$D$72&gt;$B24),0,MAX(0,MIN(1,'У6 Ввод'!$E$72-NETWORKDAYS('У6 Ввод'!$D$72,$B24)+1))/Настройки!$E$12*100)</f>
        <v>0</v>
      </c>
      <c r="BP24" s="67" t="n">
        <f aca="false">IF(OR($D24=1,MONTH($B24)&lt;&gt;MONTH(StartDate),'У6 Ввод'!$D$73="",'У6 Ввод'!$E$73="",'У6 Ввод'!$D$73&gt;$B24),0,MAX(0,MIN(1,'У6 Ввод'!$E$73-NETWORKDAYS('У6 Ввод'!$D$73,$B24)+1))/Настройки!$E$12*100)</f>
        <v>0</v>
      </c>
      <c r="BQ24" s="67" t="n">
        <f aca="false">IF(OR($D24=1,MONTH($B24)&lt;&gt;MONTH(StartDate),'У6 Ввод'!$D$74="",'У6 Ввод'!$E$74="",'У6 Ввод'!$D$74&gt;$B24),0,MAX(0,MIN(1,'У6 Ввод'!$E$74-NETWORKDAYS('У6 Ввод'!$D$74,$B24)+1))/Настройки!$E$12*100)</f>
        <v>0</v>
      </c>
      <c r="BR24" s="67" t="n">
        <f aca="false">IF(OR($D24=1,MONTH($B24)&lt;&gt;MONTH(StartDate),'У6 Ввод'!$D$75="",'У6 Ввод'!$E$75="",'У6 Ввод'!$D$75&gt;$B24),0,MAX(0,MIN(1,'У6 Ввод'!$E$75-NETWORKDAYS('У6 Ввод'!$D$75,$B24)+1))/Настройки!$E$12*100)</f>
        <v>0</v>
      </c>
      <c r="BS24" s="67" t="n">
        <f aca="false">IF(OR($D24=1,MONTH($B24)&lt;&gt;MONTH(StartDate),'У6 Ввод'!$D$76="",'У6 Ввод'!$E$76="",'У6 Ввод'!$D$76&gt;$B24),0,MAX(0,MIN(1,'У6 Ввод'!$E$76-NETWORKDAYS('У6 Ввод'!$D$76,$B24)+1))/Настройки!$E$12*100)</f>
        <v>0</v>
      </c>
      <c r="BT24" s="67" t="n">
        <f aca="false">IF(OR($D24=1,MONTH($B24)&lt;&gt;MONTH(StartDate),'У6 Ввод'!$D$77="",'У6 Ввод'!$E$77="",'У6 Ввод'!$D$77&gt;$B24),0,MAX(0,MIN(1,'У6 Ввод'!$E$77-NETWORKDAYS('У6 Ввод'!$D$77,$B24)+1))/Настройки!$E$12*100)</f>
        <v>0</v>
      </c>
      <c r="BU24" s="67" t="n">
        <f aca="false">IF(OR($D24=1,MONTH($B24)&lt;&gt;MONTH(StartDate),'У6 Ввод'!$D$78="",'У6 Ввод'!$E$78="",'У6 Ввод'!$D$78&gt;$B24),0,MAX(0,MIN(1,'У6 Ввод'!$E$78-NETWORKDAYS('У6 Ввод'!$D$78,$B24)+1))/Настройки!$E$12*100)</f>
        <v>0</v>
      </c>
      <c r="BV24" s="67" t="n">
        <f aca="false">IF(OR($D24=1,MONTH($B24)&lt;&gt;MONTH(StartDate),'У6 Ввод'!$D$79="",'У6 Ввод'!$E$79="",'У6 Ввод'!$D$79&gt;$B24),0,MAX(0,MIN(1,'У6 Ввод'!$E$79-NETWORKDAYS('У6 Ввод'!$D$79,$B24)+1))/Настройки!$E$12*100)</f>
        <v>0</v>
      </c>
      <c r="BW24" s="67" t="n">
        <f aca="false">IF(OR($D24=1,MONTH($B24)&lt;&gt;MONTH(StartDate),'У6 Ввод'!$D$80="",'У6 Ввод'!$E$80="",'У6 Ввод'!$D$80&gt;$B24),0,MAX(0,MIN(1,'У6 Ввод'!$E$80-NETWORKDAYS('У6 Ввод'!$D$80,$B24)+1))/Настройки!$E$12*100)</f>
        <v>0</v>
      </c>
      <c r="BX24" s="67" t="n">
        <f aca="false">IF(OR($D24=1,MONTH($B24)&lt;&gt;MONTH(StartDate),'У6 Ввод'!$D$81="",'У6 Ввод'!$E$81="",'У6 Ввод'!$D$81&gt;$B24),0,MAX(0,MIN(1,'У6 Ввод'!$E$81-NETWORKDAYS('У6 Ввод'!$D$81,$B24)+1))/Настройки!$E$12*100)</f>
        <v>0</v>
      </c>
      <c r="BY24" s="67" t="n">
        <f aca="false">IF(OR($D24=1,MONTH($B24)&lt;&gt;MONTH(StartDate),'У6 Ввод'!$D$82="",'У6 Ввод'!$E$82="",'У6 Ввод'!$D$82&gt;$B24),0,MAX(0,MIN(1,'У6 Ввод'!$E$82-NETWORKDAYS('У6 Ввод'!$D$82,$B24)+1))/Настройки!$E$12*100)</f>
        <v>0</v>
      </c>
      <c r="BZ24" s="67" t="n">
        <f aca="false">IF(OR($D24=1,MONTH($B24)&lt;&gt;MONTH(StartDate),'У6 Ввод'!$D$83="",'У6 Ввод'!$E$83="",'У6 Ввод'!$D$83&gt;$B24),0,MAX(0,MIN(1,'У6 Ввод'!$E$83-NETWORKDAYS('У6 Ввод'!$D$83,$B24)+1))/Настройки!$E$12*100)</f>
        <v>0</v>
      </c>
      <c r="CA24" s="67" t="n">
        <f aca="false">IF(OR($D24=1,MONTH($B24)&lt;&gt;MONTH(StartDate),'У6 Ввод'!$D$84="",'У6 Ввод'!$E$84="",'У6 Ввод'!$D$84&gt;$B24),0,MAX(0,MIN(1,'У6 Ввод'!$E$84-NETWORKDAYS('У6 Ввод'!$D$84,$B24)+1))/Настройки!$E$12*100)</f>
        <v>0</v>
      </c>
      <c r="CB24" s="67" t="n">
        <f aca="false">IF(OR($D24=1,MONTH($B24)&lt;&gt;MONTH(StartDate),'У6 Ввод'!$D$85="",'У6 Ввод'!$E$85="",'У6 Ввод'!$D$85&gt;$B24),0,MAX(0,MIN(1,'У6 Ввод'!$E$85-NETWORKDAYS('У6 Ввод'!$D$85,$B24)+1))/Настройки!$E$12*100)</f>
        <v>0</v>
      </c>
      <c r="CC24" s="67" t="n">
        <f aca="false">IF(OR($D24=1,MONTH($B24)&lt;&gt;MONTH(StartDate),'У6 Ввод'!$D$86="",'У6 Ввод'!$E$86="",'У6 Ввод'!$D$86&gt;$B24),0,MAX(0,MIN(1,'У6 Ввод'!$E$86-NETWORKDAYS('У6 Ввод'!$D$86,$B24)+1))/Настройки!$E$12*100)</f>
        <v>0</v>
      </c>
      <c r="CD24" s="67" t="n">
        <f aca="false">IF(OR($D24=1,MONTH($B24)&lt;&gt;MONTH(StartDate),'У6 Ввод'!$D$87="",'У6 Ввод'!$E$87="",'У6 Ввод'!$D$87&gt;$B24),0,MAX(0,MIN(1,'У6 Ввод'!$E$87-NETWORKDAYS('У6 Ввод'!$D$87,$B24)+1))/Настройки!$E$12*100)</f>
        <v>0</v>
      </c>
      <c r="CE24" s="67" t="n">
        <f aca="false">IF(OR($D24=1,MONTH($B24)&lt;&gt;MONTH(StartDate),'У6 Ввод'!$D$88="",'У6 Ввод'!$E$88="",'У6 Ввод'!$D$88&gt;$B24),0,MAX(0,MIN(1,'У6 Ввод'!$E$88-NETWORKDAYS('У6 Ввод'!$D$88,$B24)+1))/Настройки!$E$12*100)</f>
        <v>0</v>
      </c>
      <c r="CF24" s="67" t="n">
        <f aca="false">IF(OR($D24=1,MONTH($B24)&lt;&gt;MONTH(StartDate),'У6 Ввод'!$D$89="",'У6 Ввод'!$E$89="",'У6 Ввод'!$D$89&gt;$B24),0,MAX(0,MIN(1,'У6 Ввод'!$E$89-NETWORKDAYS('У6 Ввод'!$D$89,$B24)+1))/Настройки!$E$12*100)</f>
        <v>0</v>
      </c>
      <c r="CG24" s="67" t="n">
        <f aca="false">IF(OR($D24=1,MONTH($B24)&lt;&gt;MONTH(StartDate),'У6 Ввод'!$D$90="",'У6 Ввод'!$E$90="",'У6 Ввод'!$D$90&gt;$B24),0,MAX(0,MIN(1,'У6 Ввод'!$E$90-NETWORKDAYS('У6 Ввод'!$D$90,$B24)+1))/Настройки!$E$12*100)</f>
        <v>0</v>
      </c>
      <c r="CH24" s="67" t="n">
        <f aca="false">IF(OR($D24=1,MONTH($B24)&lt;&gt;MONTH(StartDate),'У6 Ввод'!$D$91="",'У6 Ввод'!$E$91="",'У6 Ввод'!$D$91&gt;$B24),0,MAX(0,MIN(1,'У6 Ввод'!$E$91-NETWORKDAYS('У6 Ввод'!$D$91,$B24)+1))/Настройки!$E$12*100)</f>
        <v>0</v>
      </c>
      <c r="CI24" s="67" t="n">
        <f aca="false">IF(OR($D24=1,MONTH($B24)&lt;&gt;MONTH(StartDate),'У6 Ввод'!$D$92="",'У6 Ввод'!$E$92="",'У6 Ввод'!$D$92&gt;$B24),0,MAX(0,MIN(1,'У6 Ввод'!$E$92-NETWORKDAYS('У6 Ввод'!$D$92,$B24)+1))/Настройки!$E$12*100)</f>
        <v>0</v>
      </c>
      <c r="CJ24" s="67" t="n">
        <f aca="false">IF(OR($D24=1,MONTH($B24)&lt;&gt;MONTH(StartDate),'У6 Ввод'!$D$93="",'У6 Ввод'!$E$93="",'У6 Ввод'!$D$93&gt;$B24),0,MAX(0,MIN(1,'У6 Ввод'!$E$93-NETWORKDAYS('У6 Ввод'!$D$93,$B24)+1))/Настройки!$E$12*100)</f>
        <v>0</v>
      </c>
      <c r="CK24" s="67" t="n">
        <f aca="false">IF(OR($D24=1,MONTH($B24)&lt;&gt;MONTH(StartDate),'У6 Ввод'!$D$94="",'У6 Ввод'!$E$94="",'У6 Ввод'!$D$94&gt;$B24),0,MAX(0,MIN(1,'У6 Ввод'!$E$94-NETWORKDAYS('У6 Ввод'!$D$94,$B24)+1))/Настройки!$E$12*100)</f>
        <v>0</v>
      </c>
      <c r="CL24" s="67" t="n">
        <f aca="false">IF(OR($D24=1,MONTH($B24)&lt;&gt;MONTH(StartDate),'У6 Ввод'!$D$95="",'У6 Ввод'!$E$95="",'У6 Ввод'!$D$95&gt;$B24),0,MAX(0,MIN(1,'У6 Ввод'!$E$95-NETWORKDAYS('У6 Ввод'!$D$95,$B24)+1))/Настройки!$E$12*100)</f>
        <v>0</v>
      </c>
      <c r="CM24" s="67" t="n">
        <f aca="false">IF(OR($D24=1,MONTH($B24)&lt;&gt;MONTH(StartDate),'У6 Ввод'!$D$96="",'У6 Ввод'!$E$96="",'У6 Ввод'!$D$96&gt;$B24),0,MAX(0,MIN(1,'У6 Ввод'!$E$96-NETWORKDAYS('У6 Ввод'!$D$96,$B24)+1))/Настройки!$E$12*100)</f>
        <v>0</v>
      </c>
      <c r="CN24" s="67" t="n">
        <f aca="false">IF(OR($D24=1,MONTH($B24)&lt;&gt;MONTH(StartDate),'У6 Ввод'!$D$97="",'У6 Ввод'!$E$97="",'У6 Ввод'!$D$97&gt;$B24),0,MAX(0,MIN(1,'У6 Ввод'!$E$97-NETWORKDAYS('У6 Ввод'!$D$97,$B24)+1))/Настройки!$E$12*100)</f>
        <v>0</v>
      </c>
      <c r="CO24" s="67" t="n">
        <f aca="false">IF(OR($D24=1,MONTH($B24)&lt;&gt;MONTH(StartDate),'У6 Ввод'!$D$98="",'У6 Ввод'!$E$98="",'У6 Ввод'!$D$98&gt;$B24),0,MAX(0,MIN(1,'У6 Ввод'!$E$98-NETWORKDAYS('У6 Ввод'!$D$98,$B24)+1))/Настройки!$E$12*100)</f>
        <v>0</v>
      </c>
      <c r="CP24" s="67" t="n">
        <f aca="false">IF(OR($D24=1,MONTH($B24)&lt;&gt;MONTH(StartDate),'У6 Ввод'!$D$99="",'У6 Ввод'!$E$99="",'У6 Ввод'!$D$99&gt;$B24),0,MAX(0,MIN(1,'У6 Ввод'!$E$99-NETWORKDAYS('У6 Ввод'!$D$99,$B24)+1))/Настройки!$E$12*100)</f>
        <v>0</v>
      </c>
      <c r="CQ24" s="67" t="n">
        <f aca="false">IF(OR($D24=1,MONTH($B24)&lt;&gt;MONTH(StartDate),'У6 Ввод'!$D$100="",'У6 Ввод'!$E$100="",'У6 Ввод'!$D$100&gt;$B24),0,MAX(0,MIN(1,'У6 Ввод'!$E$100-NETWORKDAYS('У6 Ввод'!$D$100,$B24)+1))/Настройки!$E$12*100)</f>
        <v>0</v>
      </c>
      <c r="CR24" s="67" t="n">
        <f aca="false">IF(OR($D24=1,MONTH($B24)&lt;&gt;MONTH(StartDate),'У6 Ввод'!$D$101="",'У6 Ввод'!$E$101="",'У6 Ввод'!$D$101&gt;$B24),0,MAX(0,MIN(1,'У6 Ввод'!$E$101-NETWORKDAYS('У6 Ввод'!$D$101,$B24)+1))/Настройки!$E$12*100)</f>
        <v>0</v>
      </c>
      <c r="CS24" s="67" t="n">
        <f aca="false">IF(OR($D24=1,MONTH($B24)&lt;&gt;MONTH(StartDate),'У6 Ввод'!$D$102="",'У6 Ввод'!$E$102="",'У6 Ввод'!$D$102&gt;$B24),0,MAX(0,MIN(1,'У6 Ввод'!$E$102-NETWORKDAYS('У6 Ввод'!$D$102,$B24)+1))/Настройки!$E$12*100)</f>
        <v>0</v>
      </c>
      <c r="CT24" s="67" t="n">
        <f aca="false">IF(OR($D24=1,MONTH($B24)&lt;&gt;MONTH(StartDate),'У6 Ввод'!$D$103="",'У6 Ввод'!$E$103="",'У6 Ввод'!$D$103&gt;$B24),0,MAX(0,MIN(1,'У6 Ввод'!$E$103-NETWORKDAYS('У6 Ввод'!$D$103,$B24)+1))/Настройки!$E$12*100)</f>
        <v>0</v>
      </c>
      <c r="CU24" s="67" t="n">
        <f aca="false">IF(OR($D24=1,MONTH($B24)&lt;&gt;MONTH(StartDate),'У6 Ввод'!$D$104="",'У6 Ввод'!$E$104="",'У6 Ввод'!$D$104&gt;$B24),0,MAX(0,MIN(1,'У6 Ввод'!$E$104-NETWORKDAYS('У6 Ввод'!$D$104,$B24)+1))/Настройки!$E$12*100)</f>
        <v>0</v>
      </c>
      <c r="CV24" s="67" t="n">
        <f aca="false">IF(OR($D24=1,MONTH($B24)&lt;&gt;MONTH(StartDate),'У6 Ввод'!$D$105="",'У6 Ввод'!$E$105="",'У6 Ввод'!$D$105&gt;$B24),0,MAX(0,MIN(1,'У6 Ввод'!$E$105-NETWORKDAYS('У6 Ввод'!$D$105,$B24)+1))/Настройки!$E$12*100)</f>
        <v>0</v>
      </c>
      <c r="CW24" s="67" t="n">
        <f aca="false">IF(OR($D24=1,MONTH($B24)&lt;&gt;MONTH(StartDate),'У6 Ввод'!$D$106="",'У6 Ввод'!$E$106="",'У6 Ввод'!$D$106&gt;$B24),0,MAX(0,MIN(1,'У6 Ввод'!$E$106-NETWORKDAYS('У6 Ввод'!$D$106,$B24)+1))/Настройки!$E$12*100)</f>
        <v>0</v>
      </c>
      <c r="CX24" s="67" t="n">
        <f aca="false">IF(OR($D24=1,MONTH($B24)&lt;&gt;MONTH(StartDate),'У6 Ввод'!$D$107="",'У6 Ввод'!$E$107="",'У6 Ввод'!$D$107&gt;$B24),0,MAX(0,MIN(1,'У6 Ввод'!$E$107-NETWORKDAYS('У6 Ввод'!$D$107,$B24)+1))/Настройки!$E$12*100)</f>
        <v>0</v>
      </c>
      <c r="CY24" s="67" t="n">
        <f aca="false">IF(OR($D24=1,MONTH($B24)&lt;&gt;MONTH(StartDate),'У6 Ввод'!$D$108="",'У6 Ввод'!$E$108="",'У6 Ввод'!$D$108&gt;$B24),0,MAX(0,MIN(1,'У6 Ввод'!$E$108-NETWORKDAYS('У6 Ввод'!$D$108,$B24)+1))/Настройки!$E$12*100)</f>
        <v>0</v>
      </c>
      <c r="CZ24" s="67" t="n">
        <f aca="false">IF(OR($D24=1,MONTH($B24)&lt;&gt;MONTH(StartDate),'У6 Ввод'!$D$109="",'У6 Ввод'!$E$109="",'У6 Ввод'!$D$109&gt;$B24),0,MAX(0,MIN(1,'У6 Ввод'!$E$109-NETWORKDAYS('У6 Ввод'!$D$109,$B24)+1))/Настройки!$E$12*100)</f>
        <v>0</v>
      </c>
      <c r="DA24" s="67" t="n">
        <f aca="false">IF(OR($D24=1,MONTH($B24)&lt;&gt;MONTH(StartDate),'У6 Ввод'!$D$110="",'У6 Ввод'!$E$110="",'У6 Ввод'!$D$110&gt;$B24),0,MAX(0,MIN(1,'У6 Ввод'!$E$110-NETWORKDAYS('У6 Ввод'!$D$110,$B24)+1))/Настройки!$E$12*100)</f>
        <v>0</v>
      </c>
      <c r="DB24" s="67" t="n">
        <f aca="false">IF(OR($D24=1,MONTH($B24)&lt;&gt;MONTH(StartDate),'У6 Ввод'!$D$111="",'У6 Ввод'!$E$111="",'У6 Ввод'!$D$111&gt;$B24),0,MAX(0,MIN(1,'У6 Ввод'!$E$111-NETWORKDAYS('У6 Ввод'!$D$111,$B24)+1))/Настройки!$E$12*100)</f>
        <v>0</v>
      </c>
      <c r="DC24" s="67" t="n">
        <f aca="false">IF(OR($D24=1,MONTH($B24)&lt;&gt;MONTH(StartDate),'У6 Ввод'!$D$112="",'У6 Ввод'!$E$112="",'У6 Ввод'!$D$112&gt;$B24),0,MAX(0,MIN(1,'У6 Ввод'!$E$112-NETWORKDAYS('У6 Ввод'!$D$112,$B24)+1))/Настройки!$E$12*100)</f>
        <v>0</v>
      </c>
      <c r="DD24" s="67" t="n">
        <f aca="false">IF(OR($D24=1,MONTH($B24)&lt;&gt;MONTH(StartDate),'У6 Ввод'!$D$113="",'У6 Ввод'!$E$113="",'У6 Ввод'!$D$113&gt;$B24),0,MAX(0,MIN(1,'У6 Ввод'!$E$113-NETWORKDAYS('У6 Ввод'!$D$113,$B24)+1))/Настройки!$E$12*100)</f>
        <v>0</v>
      </c>
      <c r="DE24" s="67" t="n">
        <f aca="false">IF(OR($D24=1,MONTH($B24)&lt;&gt;MONTH(StartDate),'У6 Ввод'!$D$114="",'У6 Ввод'!$E$114="",'У6 Ввод'!$D$114&gt;$B24),0,MAX(0,MIN(1,'У6 Ввод'!$E$114-NETWORKDAYS('У6 Ввод'!$D$114,$B24)+1))/Настройки!$E$12*100)</f>
        <v>0</v>
      </c>
      <c r="DF24" s="67" t="n">
        <f aca="false">IF(OR($D24=1,MONTH($B24)&lt;&gt;MONTH(StartDate),'У6 Ввод'!$D$115="",'У6 Ввод'!$E$115="",'У6 Ввод'!$D$115&gt;$B24),0,MAX(0,MIN(1,'У6 Ввод'!$E$115-NETWORKDAYS('У6 Ввод'!$D$115,$B24)+1))/Настройки!$E$12*100)</f>
        <v>0</v>
      </c>
      <c r="DG24" s="67" t="n">
        <f aca="false">IF(OR($D24=1,MONTH($B24)&lt;&gt;MONTH(StartDate),'У6 Ввод'!$D$116="",'У6 Ввод'!$E$116="",'У6 Ввод'!$D$116&gt;$B24),0,MAX(0,MIN(1,'У6 Ввод'!$E$116-NETWORKDAYS('У6 Ввод'!$D$116,$B24)+1))/Настройки!$E$12*100)</f>
        <v>0</v>
      </c>
      <c r="DH24" s="67" t="n">
        <f aca="false">IF(OR($D24=1,MONTH($B24)&lt;&gt;MONTH(StartDate),'У6 Ввод'!$D$117="",'У6 Ввод'!$E$117="",'У6 Ввод'!$D$117&gt;$B24),0,MAX(0,MIN(1,'У6 Ввод'!$E$117-NETWORKDAYS('У6 Ввод'!$D$117,$B24)+1))/Настройки!$E$12*100)</f>
        <v>0</v>
      </c>
      <c r="DI24" s="67" t="n">
        <f aca="false">IF(OR($D24=1,MONTH($B24)&lt;&gt;MONTH(StartDate),'У6 Ввод'!$D$118="",'У6 Ввод'!$E$118="",'У6 Ввод'!$D$118&gt;$B24),0,MAX(0,MIN(1,'У6 Ввод'!$E$118-NETWORKDAYS('У6 Ввод'!$D$118,$B24)+1))/Настройки!$E$12*100)</f>
        <v>0</v>
      </c>
      <c r="DJ24" s="67" t="n">
        <f aca="false">IF(OR($D24=1,MONTH($B24)&lt;&gt;MONTH(StartDate),'У6 Ввод'!$D$119="",'У6 Ввод'!$E$119="",'У6 Ввод'!$D$119&gt;$B24),0,MAX(0,MIN(1,'У6 Ввод'!$E$119-NETWORKDAYS('У6 Ввод'!$D$119,$B24)+1))/Настройки!$E$12*100)</f>
        <v>0</v>
      </c>
      <c r="DK24" s="67" t="n">
        <f aca="false">IF(OR($D24=1,MONTH($B24)&lt;&gt;MONTH(StartDate),'У6 Ввод'!$D$120="",'У6 Ввод'!$E$120="",'У6 Ввод'!$D$120&gt;$B24),0,MAX(0,MIN(1,'У6 Ввод'!$E$120-NETWORKDAYS('У6 Ввод'!$D$120,$B24)+1))/Настройки!$E$12*100)</f>
        <v>0</v>
      </c>
      <c r="DL24" s="67" t="n">
        <f aca="false">IF(OR($D24=1,MONTH($B24)&lt;&gt;MONTH(StartDate),'У6 Ввод'!$D$121="",'У6 Ввод'!$E$121="",'У6 Ввод'!$D$121&gt;$B24),0,MAX(0,MIN(1,'У6 Ввод'!$E$121-NETWORKDAYS('У6 Ввод'!$D$121,$B24)+1))/Настройки!$E$12*100)</f>
        <v>0</v>
      </c>
      <c r="DM24" s="67" t="n">
        <f aca="false">IF(OR($D24=1,MONTH($B24)&lt;&gt;MONTH(StartDate),'У6 Ввод'!$D$122="",'У6 Ввод'!$E$122="",'У6 Ввод'!$D$122&gt;$B24),0,MAX(0,MIN(1,'У6 Ввод'!$E$122-NETWORKDAYS('У6 Ввод'!$D$122,$B24)+1))/Настройки!$E$12*100)</f>
        <v>0</v>
      </c>
      <c r="DN24" s="67" t="n">
        <f aca="false">IF(OR($D24=1,MONTH($B24)&lt;&gt;MONTH(StartDate),'У6 Ввод'!$D$123="",'У6 Ввод'!$E$123="",'У6 Ввод'!$D$123&gt;$B24),0,MAX(0,MIN(1,'У6 Ввод'!$E$123-NETWORKDAYS('У6 Ввод'!$D$123,$B24)+1))/Настройки!$E$12*100)</f>
        <v>0</v>
      </c>
      <c r="DO24" s="67" t="n">
        <f aca="false">IF(OR($D24=1,MONTH($B24)&lt;&gt;MONTH(StartDate),'У6 Ввод'!$D$124="",'У6 Ввод'!$E$124="",'У6 Ввод'!$D$124&gt;$B24),0,MAX(0,MIN(1,'У6 Ввод'!$E$124-NETWORKDAYS('У6 Ввод'!$D$124,$B24)+1))/Настройки!$E$12*100)</f>
        <v>0</v>
      </c>
      <c r="DP24" s="67" t="n">
        <f aca="false">IF(OR($D24=1,MONTH($B24)&lt;&gt;MONTH(StartDate),'У6 Ввод'!$D$125="",'У6 Ввод'!$E$125="",'У6 Ввод'!$D$125&gt;$B24),0,MAX(0,MIN(1,'У6 Ввод'!$E$125-NETWORKDAYS('У6 Ввод'!$D$125,$B24)+1))/Настройки!$E$12*100)</f>
        <v>0</v>
      </c>
      <c r="DQ24" s="67" t="n">
        <f aca="false">IF(OR($D24=1,MONTH($B24)&lt;&gt;MONTH(StartDate),'У6 Ввод'!$D$126="",'У6 Ввод'!$E$126="",'У6 Ввод'!$D$126&gt;$B24),0,MAX(0,MIN(1,'У6 Ввод'!$E$126-NETWORKDAYS('У6 Ввод'!$D$126,$B24)+1))/Настройки!$E$12*100)</f>
        <v>0</v>
      </c>
      <c r="DR24" s="67" t="n">
        <f aca="false">IF(OR($D24=1,MONTH($B24)&lt;&gt;MONTH(StartDate),'У6 Ввод'!$D$127="",'У6 Ввод'!$E$127="",'У6 Ввод'!$D$127&gt;$B24),0,MAX(0,MIN(1,'У6 Ввод'!$E$127-NETWORKDAYS('У6 Ввод'!$D$127,$B24)+1))/Настройки!$E$12*100)</f>
        <v>0</v>
      </c>
      <c r="DS24" s="67" t="n">
        <f aca="false">IF(OR($D24=1,MONTH($B24)&lt;&gt;MONTH(StartDate),'У6 Ввод'!$D$128="",'У6 Ввод'!$E$128="",'У6 Ввод'!$D$128&gt;$B24),0,MAX(0,MIN(1,'У6 Ввод'!$E$128-NETWORKDAYS('У6 Ввод'!$D$128,$B24)+1))/Настройки!$E$12*100)</f>
        <v>0</v>
      </c>
      <c r="DT24" s="67" t="n">
        <f aca="false">IF(OR($D24=1,MONTH($B24)&lt;&gt;MONTH(StartDate),'У6 Ввод'!$D$129="",'У6 Ввод'!$E$129="",'У6 Ввод'!$D$129&gt;$B24),0,MAX(0,MIN(1,'У6 Ввод'!$E$129-NETWORKDAYS('У6 Ввод'!$D$129,$B24)+1))/Настройки!$E$12*100)</f>
        <v>0</v>
      </c>
      <c r="DU24" s="67" t="n">
        <f aca="false">IF(OR($D24=1,MONTH($B24)&lt;&gt;MONTH(StartDate),'У6 Ввод'!$D$130="",'У6 Ввод'!$E$130="",'У6 Ввод'!$D$130&gt;$B24),0,MAX(0,MIN(1,'У6 Ввод'!$E$130-NETWORKDAYS('У6 Ввод'!$D$130,$B24)+1))/Настройки!$E$12*100)</f>
        <v>0</v>
      </c>
      <c r="DV24" s="67" t="n">
        <f aca="false">IF(OR($D24=1,MONTH($B24)&lt;&gt;MONTH(StartDate),'У6 Ввод'!$D$131="",'У6 Ввод'!$E$131="",'У6 Ввод'!$D$131&gt;$B24),0,MAX(0,MIN(1,'У6 Ввод'!$E$131-NETWORKDAYS('У6 Ввод'!$D$131,$B24)+1))/Настройки!$E$12*100)</f>
        <v>0</v>
      </c>
      <c r="DW24" s="67" t="n">
        <f aca="false">IF(OR($D24=1,MONTH($B24)&lt;&gt;MONTH(StartDate),'У6 Ввод'!$D$132="",'У6 Ввод'!$E$132="",'У6 Ввод'!$D$132&gt;$B24),0,MAX(0,MIN(1,'У6 Ввод'!$E$132-NETWORKDAYS('У6 Ввод'!$D$132,$B24)+1))/Настройки!$E$12*100)</f>
        <v>0</v>
      </c>
      <c r="DX24" s="67" t="n">
        <f aca="false">IF(OR($D24=1,MONTH($B24)&lt;&gt;MONTH(StartDate),'У6 Ввод'!$D$133="",'У6 Ввод'!$E$133="",'У6 Ввод'!$D$133&gt;$B24),0,MAX(0,MIN(1,'У6 Ввод'!$E$133-NETWORKDAYS('У6 Ввод'!$D$133,$B24)+1))/Настройки!$E$12*100)</f>
        <v>0</v>
      </c>
      <c r="DY24" s="67" t="n">
        <f aca="false">IF(OR($D24=1,MONTH($B24)&lt;&gt;MONTH(StartDate),'У6 Ввод'!$D$134="",'У6 Ввод'!$E$134="",'У6 Ввод'!$D$134&gt;$B24),0,MAX(0,MIN(1,'У6 Ввод'!$E$134-NETWORKDAYS('У6 Ввод'!$D$134,$B24)+1))/Настройки!$E$12*100)</f>
        <v>0</v>
      </c>
      <c r="DZ24" s="67" t="n">
        <f aca="false">IF(OR($D24=1,MONTH($B24)&lt;&gt;MONTH(StartDate),'У6 Ввод'!$D$135="",'У6 Ввод'!$E$135="",'У6 Ввод'!$D$135&gt;$B24),0,MAX(0,MIN(1,'У6 Ввод'!$E$135-NETWORKDAYS('У6 Ввод'!$D$135,$B24)+1))/Настройки!$E$12*100)</f>
        <v>0</v>
      </c>
      <c r="EA24" s="67" t="n">
        <f aca="false">IF(OR($D24=1,MONTH($B24)&lt;&gt;MONTH(StartDate),'У6 Ввод'!$D$136="",'У6 Ввод'!$E$136="",'У6 Ввод'!$D$136&gt;$B24),0,MAX(0,MIN(1,'У6 Ввод'!$E$136-NETWORKDAYS('У6 Ввод'!$D$136,$B24)+1))/Настройки!$E$12*100)</f>
        <v>0</v>
      </c>
      <c r="EB24" s="67" t="n">
        <f aca="false">IF(OR($D24=1,MONTH($B24)&lt;&gt;MONTH(StartDate),'У6 Ввод'!$D$137="",'У6 Ввод'!$E$137="",'У6 Ввод'!$D$137&gt;$B24),0,MAX(0,MIN(1,'У6 Ввод'!$E$137-NETWORKDAYS('У6 Ввод'!$D$137,$B24)+1))/Настройки!$E$12*100)</f>
        <v>0</v>
      </c>
      <c r="EC24" s="67" t="n">
        <f aca="false">IF(OR($D24=1,MONTH($B24)&lt;&gt;MONTH(StartDate),'У6 Ввод'!$D$138="",'У6 Ввод'!$E$138="",'У6 Ввод'!$D$138&gt;$B24),0,MAX(0,MIN(1,'У6 Ввод'!$E$138-NETWORKDAYS('У6 Ввод'!$D$138,$B24)+1))/Настройки!$E$12*100)</f>
        <v>0</v>
      </c>
      <c r="ED24" s="67" t="n">
        <f aca="false">IF(OR($D24=1,MONTH($B24)&lt;&gt;MONTH(StartDate),'У6 Ввод'!$D$139="",'У6 Ввод'!$E$139="",'У6 Ввод'!$D$139&gt;$B24),0,MAX(0,MIN(1,'У6 Ввод'!$E$139-NETWORKDAYS('У6 Ввод'!$D$139,$B24)+1))/Настройки!$E$12*100)</f>
        <v>0</v>
      </c>
      <c r="EE24" s="67" t="n">
        <f aca="false">IF(OR($D24=1,MONTH($B24)&lt;&gt;MONTH(StartDate),'У6 Ввод'!$D$140="",'У6 Ввод'!$E$140="",'У6 Ввод'!$D$140&gt;$B24),0,MAX(0,MIN(1,'У6 Ввод'!$E$140-NETWORKDAYS('У6 Ввод'!$D$140,$B24)+1))/Настройки!$E$12*100)</f>
        <v>0</v>
      </c>
      <c r="EF24" s="67" t="n">
        <f aca="false">IF(OR($D24=1,MONTH($B24)&lt;&gt;MONTH(StartDate),'У6 Ввод'!$D$141="",'У6 Ввод'!$E$141="",'У6 Ввод'!$D$141&gt;$B24),0,MAX(0,MIN(1,'У6 Ввод'!$E$141-NETWORKDAYS('У6 Ввод'!$D$141,$B24)+1))/Настройки!$E$12*100)</f>
        <v>0</v>
      </c>
      <c r="EG24" s="67" t="n">
        <f aca="false">IF(OR($D24=1,MONTH($B24)&lt;&gt;MONTH(StartDate),'У6 Ввод'!$D$142="",'У6 Ввод'!$E$142="",'У6 Ввод'!$D$142&gt;$B24),0,MAX(0,MIN(1,'У6 Ввод'!$E$142-NETWORKDAYS('У6 Ввод'!$D$142,$B24)+1))/Настройки!$E$12*100)</f>
        <v>0</v>
      </c>
      <c r="EH24" s="67" t="n">
        <f aca="false">IF(OR($D24=1,MONTH($B24)&lt;&gt;MONTH(StartDate),'У6 Ввод'!$D$143="",'У6 Ввод'!$E$143="",'У6 Ввод'!$D$143&gt;$B24),0,MAX(0,MIN(1,'У6 Ввод'!$E$143-NETWORKDAYS('У6 Ввод'!$D$143,$B24)+1))/Настройки!$E$12*100)</f>
        <v>0</v>
      </c>
      <c r="EI24" s="67" t="n">
        <f aca="false">IF(OR($D24=1,MONTH($B24)&lt;&gt;MONTH(StartDate),'У6 Ввод'!$D$144="",'У6 Ввод'!$E$144="",'У6 Ввод'!$D$144&gt;$B24),0,MAX(0,MIN(1,'У6 Ввод'!$E$144-NETWORKDAYS('У6 Ввод'!$D$144,$B24)+1))/Настройки!$E$12*100)</f>
        <v>0</v>
      </c>
      <c r="EJ24" s="67" t="n">
        <f aca="false">IF(OR($D24=1,MONTH($B24)&lt;&gt;MONTH(StartDate),'У6 Ввод'!$D$145="",'У6 Ввод'!$E$145="",'У6 Ввод'!$D$145&gt;$B24),0,MAX(0,MIN(1,'У6 Ввод'!$E$145-NETWORKDAYS('У6 Ввод'!$D$145,$B24)+1))/Настройки!$E$12*100)</f>
        <v>0</v>
      </c>
      <c r="EK24" s="67" t="n">
        <f aca="false">IF(OR($D24=1,MONTH($B24)&lt;&gt;MONTH(StartDate),'У6 Ввод'!$D$146="",'У6 Ввод'!$E$146="",'У6 Ввод'!$D$146&gt;$B24),0,MAX(0,MIN(1,'У6 Ввод'!$E$146-NETWORKDAYS('У6 Ввод'!$D$146,$B24)+1))/Настройки!$E$12*100)</f>
        <v>0</v>
      </c>
      <c r="EL24" s="67" t="n">
        <f aca="false">IF(OR($D24=1,MONTH($B24)&lt;&gt;MONTH(StartDate),'У6 Ввод'!$D$147="",'У6 Ввод'!$E$147="",'У6 Ввод'!$D$147&gt;$B24),0,MAX(0,MIN(1,'У6 Ввод'!$E$147-NETWORKDAYS('У6 Ввод'!$D$147,$B24)+1))/Настройки!$E$12*100)</f>
        <v>0</v>
      </c>
      <c r="EM24" s="67" t="n">
        <f aca="false">IF(OR($D24=1,MONTH($B24)&lt;&gt;MONTH(StartDate),'У6 Ввод'!$D$148="",'У6 Ввод'!$E$148="",'У6 Ввод'!$D$148&gt;$B24),0,MAX(0,MIN(1,'У6 Ввод'!$E$148-NETWORKDAYS('У6 Ввод'!$D$148,$B24)+1))/Настройки!$E$12*100)</f>
        <v>0</v>
      </c>
      <c r="EN24" s="67" t="n">
        <f aca="false">IF(OR($D24=1,MONTH($B24)&lt;&gt;MONTH(StartDate),'У6 Ввод'!$D$149="",'У6 Ввод'!$E$149="",'У6 Ввод'!$D$149&gt;$B24),0,MAX(0,MIN(1,'У6 Ввод'!$E$149-NETWORKDAYS('У6 Ввод'!$D$149,$B24)+1))/Настройки!$E$12*100)</f>
        <v>0</v>
      </c>
      <c r="EO24" s="67" t="n">
        <f aca="false">IF(OR($D24=1,MONTH($B24)&lt;&gt;MONTH(StartDate),'У6 Ввод'!$D$150="",'У6 Ввод'!$E$150="",'У6 Ввод'!$D$150&gt;$B24),0,MAX(0,MIN(1,'У6 Ввод'!$E$150-NETWORKDAYS('У6 Ввод'!$D$150,$B24)+1))/Настройки!$E$12*100)</f>
        <v>0</v>
      </c>
      <c r="EP24" s="67" t="n">
        <f aca="false">IF(OR($D24=1,MONTH($B24)&lt;&gt;MONTH(StartDate),'У6 Ввод'!$D$151="",'У6 Ввод'!$E$151="",'У6 Ввод'!$D$151&gt;$B24),0,MAX(0,MIN(1,'У6 Ввод'!$E$151-NETWORKDAYS('У6 Ввод'!$D$151,$B24)+1))/Настройки!$E$12*100)</f>
        <v>0</v>
      </c>
      <c r="EQ24" s="67" t="n">
        <f aca="false">IF(OR($D24=1,MONTH($B24)&lt;&gt;MONTH(StartDate),'У6 Ввод'!$D$152="",'У6 Ввод'!$E$152="",'У6 Ввод'!$D$152&gt;$B24),0,MAX(0,MIN(1,'У6 Ввод'!$E$152-NETWORKDAYS('У6 Ввод'!$D$152,$B24)+1))/Настройки!$E$12*100)</f>
        <v>0</v>
      </c>
      <c r="ER24" s="67" t="n">
        <f aca="false">IF(OR($D24=1,MONTH($B24)&lt;&gt;MONTH(StartDate),'У6 Ввод'!$D$153="",'У6 Ввод'!$E$153="",'У6 Ввод'!$D$153&gt;$B24),0,MAX(0,MIN(1,'У6 Ввод'!$E$153-NETWORKDAYS('У6 Ввод'!$D$153,$B24)+1))/Настройки!$E$12*100)</f>
        <v>0</v>
      </c>
      <c r="ES24" s="67" t="n">
        <f aca="false">IF(OR($D24=1,MONTH($B24)&lt;&gt;MONTH(StartDate),'У6 Ввод'!$D$154="",'У6 Ввод'!$E$154="",'У6 Ввод'!$D$154&gt;$B24),0,MAX(0,MIN(1,'У6 Ввод'!$E$154-NETWORKDAYS('У6 Ввод'!$D$154,$B24)+1))/Настройки!$E$12*100)</f>
        <v>0</v>
      </c>
      <c r="ET24" s="67" t="n">
        <f aca="false">IF(OR($D24=1,MONTH($B24)&lt;&gt;MONTH(StartDate),'У6 Ввод'!$D$155="",'У6 Ввод'!$E$155="",'У6 Ввод'!$D$155&gt;$B24),0,MAX(0,MIN(1,'У6 Ввод'!$E$155-NETWORKDAYS('У6 Ввод'!$D$155,$B24)+1))/Настройки!$E$12*100)</f>
        <v>0</v>
      </c>
      <c r="EU24" s="67" t="n">
        <f aca="false">IF(OR($D24=1,MONTH($B24)&lt;&gt;MONTH(StartDate),'У6 Ввод'!$D$156="",'У6 Ввод'!$E$156="",'У6 Ввод'!$D$156&gt;$B24),0,MAX(0,MIN(1,'У6 Ввод'!$E$156-NETWORKDAYS('У6 Ввод'!$D$156,$B24)+1))/Настройки!$E$12*100)</f>
        <v>0</v>
      </c>
      <c r="EV24" s="67" t="n">
        <f aca="false">IF(OR($D24=1,MONTH($B24)&lt;&gt;MONTH(StartDate),'У6 Ввод'!$D$157="",'У6 Ввод'!$E$157="",'У6 Ввод'!$D$157&gt;$B24),0,MAX(0,MIN(1,'У6 Ввод'!$E$157-NETWORKDAYS('У6 Ввод'!$D$157,$B24)+1))/Настройки!$E$12*100)</f>
        <v>0</v>
      </c>
      <c r="EW24" s="67" t="n">
        <f aca="false">IF(OR($D24=1,MONTH($B24)&lt;&gt;MONTH(StartDate),'У6 Ввод'!$D$158="",'У6 Ввод'!$E$158="",'У6 Ввод'!$D$158&gt;$B24),0,MAX(0,MIN(1,'У6 Ввод'!$E$158-NETWORKDAYS('У6 Ввод'!$D$158,$B24)+1))/Настройки!$E$12*100)</f>
        <v>0</v>
      </c>
      <c r="EX24" s="67" t="n">
        <f aca="false">IF(OR($D24=1,MONTH($B24)&lt;&gt;MONTH(StartDate),'У6 Ввод'!$D$159="",'У6 Ввод'!$E$159="",'У6 Ввод'!$D$159&gt;$B24),0,MAX(0,MIN(1,'У6 Ввод'!$E$159-NETWORKDAYS('У6 Ввод'!$D$159,$B24)+1))/Настройки!$E$12*100)</f>
        <v>0</v>
      </c>
      <c r="EY24" s="67" t="n">
        <f aca="false">IF(OR($D24=1,MONTH($B24)&lt;&gt;MONTH(StartDate),'У6 Ввод'!$D$160="",'У6 Ввод'!$E$160="",'У6 Ввод'!$D$160&gt;$B24),0,MAX(0,MIN(1,'У6 Ввод'!$E$160-NETWORKDAYS('У6 Ввод'!$D$160,$B24)+1))/Настройки!$E$12*100)</f>
        <v>0</v>
      </c>
      <c r="EZ24" s="67" t="n">
        <f aca="false">IF(OR($D24=1,MONTH($B24)&lt;&gt;MONTH(StartDate),'У6 Ввод'!$D$161="",'У6 Ввод'!$E$161="",'У6 Ввод'!$D$161&gt;$B24),0,MAX(0,MIN(1,'У6 Ввод'!$E$161-NETWORKDAYS('У6 Ввод'!$D$161,$B24)+1))/Настройки!$E$12*100)</f>
        <v>0</v>
      </c>
      <c r="FA24" s="67" t="n">
        <f aca="false">IF(OR($D24=1,MONTH($B24)&lt;&gt;MONTH(StartDate),'У6 Ввод'!$D$162="",'У6 Ввод'!$E$162="",'У6 Ввод'!$D$162&gt;$B24),0,MAX(0,MIN(1,'У6 Ввод'!$E$162-NETWORKDAYS('У6 Ввод'!$D$162,$B24)+1))/Настройки!$E$12*100)</f>
        <v>0</v>
      </c>
      <c r="FB24" s="67" t="n">
        <f aca="false">IF(OR($D24=1,MONTH($B24)&lt;&gt;MONTH(StartDate),'У6 Ввод'!$D$163="",'У6 Ввод'!$E$163="",'У6 Ввод'!$D$163&gt;$B24),0,MAX(0,MIN(1,'У6 Ввод'!$E$163-NETWORKDAYS('У6 Ввод'!$D$163,$B24)+1))/Настройки!$E$12*100)</f>
        <v>0</v>
      </c>
      <c r="FC24" s="67" t="n">
        <f aca="false">IF(OR($D24=1,MONTH($B24)&lt;&gt;MONTH(StartDate),'У6 Ввод'!$D$164="",'У6 Ввод'!$E$164="",'У6 Ввод'!$D$164&gt;$B24),0,MAX(0,MIN(1,'У6 Ввод'!$E$164-NETWORKDAYS('У6 Ввод'!$D$164,$B24)+1))/Настройки!$E$12*100)</f>
        <v>0</v>
      </c>
      <c r="FD24" s="67" t="n">
        <f aca="false">IF(OR($D24=1,MONTH($B24)&lt;&gt;MONTH(StartDate),'У6 Ввод'!$D$165="",'У6 Ввод'!$E$165="",'У6 Ввод'!$D$165&gt;$B24),0,MAX(0,MIN(1,'У6 Ввод'!$E$165-NETWORKDAYS('У6 Ввод'!$D$165,$B24)+1))/Настройки!$E$12*100)</f>
        <v>0</v>
      </c>
      <c r="FE24" s="67" t="n">
        <f aca="false">IF(OR($D24=1,MONTH($B24)&lt;&gt;MONTH(StartDate),'У6 Ввод'!$D$166="",'У6 Ввод'!$E$166="",'У6 Ввод'!$D$166&gt;$B24),0,MAX(0,MIN(1,'У6 Ввод'!$E$166-NETWORKDAYS('У6 Ввод'!$D$166,$B24)+1))/Настройки!$E$12*100)</f>
        <v>0</v>
      </c>
      <c r="FF24" s="67" t="n">
        <f aca="false">IF(OR($D24=1,MONTH($B24)&lt;&gt;MONTH(StartDate),'У6 Ввод'!$D$167="",'У6 Ввод'!$E$167="",'У6 Ввод'!$D$167&gt;$B24),0,MAX(0,MIN(1,'У6 Ввод'!$E$167-NETWORKDAYS('У6 Ввод'!$D$167,$B24)+1))/Настройки!$E$12*100)</f>
        <v>0</v>
      </c>
      <c r="FG24" s="67" t="n">
        <f aca="false">IF(OR($D24=1,MONTH($B24)&lt;&gt;MONTH(StartDate),'У6 Ввод'!$D$168="",'У6 Ввод'!$E$168="",'У6 Ввод'!$D$168&gt;$B24),0,MAX(0,MIN(1,'У6 Ввод'!$E$168-NETWORKDAYS('У6 Ввод'!$D$168,$B24)+1))/Настройки!$E$12*100)</f>
        <v>0</v>
      </c>
      <c r="FH24" s="67" t="n">
        <f aca="false">IF(OR($D24=1,MONTH($B24)&lt;&gt;MONTH(StartDate),'У6 Ввод'!$D$169="",'У6 Ввод'!$E$169="",'У6 Ввод'!$D$169&gt;$B24),0,MAX(0,MIN(1,'У6 Ввод'!$E$169-NETWORKDAYS('У6 Ввод'!$D$169,$B24)+1))/Настройки!$E$12*100)</f>
        <v>0</v>
      </c>
      <c r="FI24" s="67" t="n">
        <f aca="false">IF(OR($D24=1,MONTH($B24)&lt;&gt;MONTH(StartDate),'У6 Ввод'!$D$170="",'У6 Ввод'!$E$170="",'У6 Ввод'!$D$170&gt;$B24),0,MAX(0,MIN(1,'У6 Ввод'!$E$170-NETWORKDAYS('У6 Ввод'!$D$170,$B24)+1))/Настройки!$E$12*100)</f>
        <v>0</v>
      </c>
      <c r="FJ24" s="67" t="n">
        <f aca="false">IF(OR($D24=1,MONTH($B24)&lt;&gt;MONTH(StartDate),'У6 Ввод'!$D$171="",'У6 Ввод'!$E$171="",'У6 Ввод'!$D$171&gt;$B24),0,MAX(0,MIN(1,'У6 Ввод'!$E$171-NETWORKDAYS('У6 Ввод'!$D$171,$B24)+1))/Настройки!$E$12*100)</f>
        <v>0</v>
      </c>
      <c r="FK24" s="67" t="n">
        <f aca="false">IF(OR($D24=1,MONTH($B24)&lt;&gt;MONTH(StartDate),'У6 Ввод'!$D$172="",'У6 Ввод'!$E$172="",'У6 Ввод'!$D$172&gt;$B24),0,MAX(0,MIN(1,'У6 Ввод'!$E$172-NETWORKDAYS('У6 Ввод'!$D$172,$B24)+1))/Настройки!$E$12*100)</f>
        <v>0</v>
      </c>
      <c r="FL24" s="67" t="n">
        <f aca="false">IF(OR($D24=1,MONTH($B24)&lt;&gt;MONTH(StartDate),'У6 Ввод'!$D$173="",'У6 Ввод'!$E$173="",'У6 Ввод'!$D$173&gt;$B24),0,MAX(0,MIN(1,'У6 Ввод'!$E$173-NETWORKDAYS('У6 Ввод'!$D$173,$B24)+1))/Настройки!$E$12*100)</f>
        <v>0</v>
      </c>
      <c r="FM24" s="67" t="n">
        <f aca="false">IF(OR($D24=1,MONTH($B24)&lt;&gt;MONTH(StartDate),'У6 Ввод'!$D$174="",'У6 Ввод'!$E$174="",'У6 Ввод'!$D$174&gt;$B24),0,MAX(0,MIN(1,'У6 Ввод'!$E$174-NETWORKDAYS('У6 Ввод'!$D$174,$B24)+1))/Настройки!$E$12*100)</f>
        <v>0</v>
      </c>
      <c r="FN24" s="67" t="n">
        <f aca="false">IF(OR($D24=1,MONTH($B24)&lt;&gt;MONTH(StartDate),'У6 Ввод'!$D$175="",'У6 Ввод'!$E$175="",'У6 Ввод'!$D$175&gt;$B24),0,MAX(0,MIN(1,'У6 Ввод'!$E$175-NETWORKDAYS('У6 Ввод'!$D$175,$B24)+1))/Настройки!$E$12*100)</f>
        <v>0</v>
      </c>
      <c r="FO24" s="67" t="n">
        <f aca="false">IF(OR($D24=1,MONTH($B24)&lt;&gt;MONTH(StartDate),'У6 Ввод'!$D$176="",'У6 Ввод'!$E$176="",'У6 Ввод'!$D$176&gt;$B24),0,MAX(0,MIN(1,'У6 Ввод'!$E$176-NETWORKDAYS('У6 Ввод'!$D$176,$B24)+1))/Настройки!$E$12*100)</f>
        <v>0</v>
      </c>
      <c r="FP24" s="67" t="n">
        <f aca="false">IF(OR($D24=1,MONTH($B24)&lt;&gt;MONTH(StartDate),'У6 Ввод'!$D$177="",'У6 Ввод'!$E$177="",'У6 Ввод'!$D$177&gt;$B24),0,MAX(0,MIN(1,'У6 Ввод'!$E$177-NETWORKDAYS('У6 Ввод'!$D$177,$B24)+1))/Настройки!$E$12*100)</f>
        <v>0</v>
      </c>
      <c r="FQ24" s="67" t="n">
        <f aca="false">IF(OR($D24=1,MONTH($B24)&lt;&gt;MONTH(StartDate),'У6 Ввод'!$D$178="",'У6 Ввод'!$E$178="",'У6 Ввод'!$D$178&gt;$B24),0,MAX(0,MIN(1,'У6 Ввод'!$E$178-NETWORKDAYS('У6 Ввод'!$D$178,$B24)+1))/Настройки!$E$12*100)</f>
        <v>0</v>
      </c>
      <c r="FR24" s="67" t="n">
        <f aca="false">IF(OR($D24=1,MONTH($B24)&lt;&gt;MONTH(StartDate),'У6 Ввод'!$D$179="",'У6 Ввод'!$E$179="",'У6 Ввод'!$D$179&gt;$B24),0,MAX(0,MIN(1,'У6 Ввод'!$E$179-NETWORKDAYS('У6 Ввод'!$D$179,$B24)+1))/Настройки!$E$12*100)</f>
        <v>0</v>
      </c>
      <c r="FS24" s="67" t="n">
        <f aca="false">IF(OR($D24=1,MONTH($B24)&lt;&gt;MONTH(StartDate),'У6 Ввод'!$D$180="",'У6 Ввод'!$E$180="",'У6 Ввод'!$D$180&gt;$B24),0,MAX(0,MIN(1,'У6 Ввод'!$E$180-NETWORKDAYS('У6 Ввод'!$D$180,$B24)+1))/Настройки!$E$12*100)</f>
        <v>0</v>
      </c>
      <c r="FT24" s="67" t="n">
        <f aca="false">IF(OR($D24=1,MONTH($B24)&lt;&gt;MONTH(StartDate),'У6 Ввод'!$D$181="",'У6 Ввод'!$E$181="",'У6 Ввод'!$D$181&gt;$B24),0,MAX(0,MIN(1,'У6 Ввод'!$E$181-NETWORKDAYS('У6 Ввод'!$D$181,$B24)+1))/Настройки!$E$12*100)</f>
        <v>0</v>
      </c>
      <c r="FU24" s="67" t="n">
        <f aca="false">IF(OR($D24=1,MONTH($B24)&lt;&gt;MONTH(StartDate),'У6 Ввод'!$D$182="",'У6 Ввод'!$E$182="",'У6 Ввод'!$D$182&gt;$B24),0,MAX(0,MIN(1,'У6 Ввод'!$E$182-NETWORKDAYS('У6 Ввод'!$D$182,$B24)+1))/Настройки!$E$12*100)</f>
        <v>0</v>
      </c>
      <c r="FV24" s="67" t="n">
        <f aca="false">IF(OR($D24=1,MONTH($B24)&lt;&gt;MONTH(StartDate),'У6 Ввод'!$D$183="",'У6 Ввод'!$E$183="",'У6 Ввод'!$D$183&gt;$B24),0,MAX(0,MIN(1,'У6 Ввод'!$E$183-NETWORKDAYS('У6 Ввод'!$D$183,$B24)+1))/Настройки!$E$12*100)</f>
        <v>0</v>
      </c>
      <c r="FW24" s="67" t="n">
        <f aca="false">IF(OR($D24=1,MONTH($B24)&lt;&gt;MONTH(StartDate),'У6 Ввод'!$D$184="",'У6 Ввод'!$E$184="",'У6 Ввод'!$D$184&gt;$B24),0,MAX(0,MIN(1,'У6 Ввод'!$E$184-NETWORKDAYS('У6 Ввод'!$D$184,$B24)+1))/Настройки!$E$12*100)</f>
        <v>0</v>
      </c>
      <c r="FX24" s="67" t="n">
        <f aca="false">IF(OR($D24=1,MONTH($B24)&lt;&gt;MONTH(StartDate),'У6 Ввод'!$D$185="",'У6 Ввод'!$E$185="",'У6 Ввод'!$D$185&gt;$B24),0,MAX(0,MIN(1,'У6 Ввод'!$E$185-NETWORKDAYS('У6 Ввод'!$D$185,$B24)+1))/Настройки!$E$12*100)</f>
        <v>0</v>
      </c>
      <c r="FY24" s="67" t="n">
        <f aca="false">IF(OR($D24=1,MONTH($B24)&lt;&gt;MONTH(StartDate),'У6 Ввод'!$D$186="",'У6 Ввод'!$E$186="",'У6 Ввод'!$D$186&gt;$B24),0,MAX(0,MIN(1,'У6 Ввод'!$E$186-NETWORKDAYS('У6 Ввод'!$D$186,$B24)+1))/Настройки!$E$12*100)</f>
        <v>0</v>
      </c>
      <c r="FZ24" s="67" t="n">
        <f aca="false">IF(OR($D24=1,MONTH($B24)&lt;&gt;MONTH(StartDate),'У6 Ввод'!$D$187="",'У6 Ввод'!$E$187="",'У6 Ввод'!$D$187&gt;$B24),0,MAX(0,MIN(1,'У6 Ввод'!$E$187-NETWORKDAYS('У6 Ввод'!$D$187,$B24)+1))/Настройки!$E$12*100)</f>
        <v>0</v>
      </c>
      <c r="GA24" s="67" t="n">
        <f aca="false">IF(OR($D24=1,MONTH($B24)&lt;&gt;MONTH(StartDate),'У6 Ввод'!$D$188="",'У6 Ввод'!$E$188="",'У6 Ввод'!$D$188&gt;$B24),0,MAX(0,MIN(1,'У6 Ввод'!$E$188-NETWORKDAYS('У6 Ввод'!$D$188,$B24)+1))/Настройки!$E$12*100)</f>
        <v>0</v>
      </c>
      <c r="GB24" s="67" t="n">
        <f aca="false">IF(OR($D24=1,MONTH($B24)&lt;&gt;MONTH(StartDate),'У6 Ввод'!$D$189="",'У6 Ввод'!$E$189="",'У6 Ввод'!$D$189&gt;$B24),0,MAX(0,MIN(1,'У6 Ввод'!$E$189-NETWORKDAYS('У6 Ввод'!$D$189,$B24)+1))/Настройки!$E$12*100)</f>
        <v>0</v>
      </c>
      <c r="GC24" s="67" t="n">
        <f aca="false">IF(OR($D24=1,MONTH($B24)&lt;&gt;MONTH(StartDate),'У6 Ввод'!$D$190="",'У6 Ввод'!$E$190="",'У6 Ввод'!$D$190&gt;$B24),0,MAX(0,MIN(1,'У6 Ввод'!$E$190-NETWORKDAYS('У6 Ввод'!$D$190,$B24)+1))/Настройки!$E$12*100)</f>
        <v>0</v>
      </c>
      <c r="GD24" s="67" t="n">
        <f aca="false">IF(OR($D24=1,MONTH($B24)&lt;&gt;MONTH(StartDate),'У6 Ввод'!$D$191="",'У6 Ввод'!$E$191="",'У6 Ввод'!$D$191&gt;$B24),0,MAX(0,MIN(1,'У6 Ввод'!$E$191-NETWORKDAYS('У6 Ввод'!$D$191,$B24)+1))/Настройки!$E$12*100)</f>
        <v>0</v>
      </c>
      <c r="GE24" s="67" t="n">
        <f aca="false">IF(OR($D24=1,MONTH($B24)&lt;&gt;MONTH(StartDate),'У6 Ввод'!$D$192="",'У6 Ввод'!$E$192="",'У6 Ввод'!$D$192&gt;$B24),0,MAX(0,MIN(1,'У6 Ввод'!$E$192-NETWORKDAYS('У6 Ввод'!$D$192,$B24)+1))/Настройки!$E$12*100)</f>
        <v>0</v>
      </c>
      <c r="GF24" s="67" t="n">
        <f aca="false">IF(OR($D24=1,MONTH($B24)&lt;&gt;MONTH(StartDate),'У6 Ввод'!$D$193="",'У6 Ввод'!$E$193="",'У6 Ввод'!$D$193&gt;$B24),0,MAX(0,MIN(1,'У6 Ввод'!$E$193-NETWORKDAYS('У6 Ввод'!$D$193,$B24)+1))/Настройки!$E$12*100)</f>
        <v>0</v>
      </c>
      <c r="GG24" s="67" t="n">
        <f aca="false">IF(OR($D24=1,MONTH($B24)&lt;&gt;MONTH(StartDate),'У6 Ввод'!$D$194="",'У6 Ввод'!$E$194="",'У6 Ввод'!$D$194&gt;$B24),0,MAX(0,MIN(1,'У6 Ввод'!$E$194-NETWORKDAYS('У6 Ввод'!$D$194,$B24)+1))/Настройки!$E$12*100)</f>
        <v>0</v>
      </c>
      <c r="GH24" s="67" t="n">
        <f aca="false">IF(OR($D24=1,MONTH($B24)&lt;&gt;MONTH(StartDate),'У6 Ввод'!$D$195="",'У6 Ввод'!$E$195="",'У6 Ввод'!$D$195&gt;$B24),0,MAX(0,MIN(1,'У6 Ввод'!$E$195-NETWORKDAYS('У6 Ввод'!$D$195,$B24)+1))/Настройки!$E$12*100)</f>
        <v>0</v>
      </c>
      <c r="GI24" s="67" t="n">
        <f aca="false">IF(OR($D24=1,MONTH($B24)&lt;&gt;MONTH(StartDate),'У6 Ввод'!$D$196="",'У6 Ввод'!$E$196="",'У6 Ввод'!$D$196&gt;$B24),0,MAX(0,MIN(1,'У6 Ввод'!$E$196-NETWORKDAYS('У6 Ввод'!$D$196,$B24)+1))/Настройки!$E$12*100)</f>
        <v>0</v>
      </c>
      <c r="GJ24" s="67" t="n">
        <f aca="false">IF(OR($D24=1,MONTH($B24)&lt;&gt;MONTH(StartDate),'У6 Ввод'!$D$197="",'У6 Ввод'!$E$197="",'У6 Ввод'!$D$197&gt;$B24),0,MAX(0,MIN(1,'У6 Ввод'!$E$197-NETWORKDAYS('У6 Ввод'!$D$197,$B24)+1))/Настройки!$E$12*100)</f>
        <v>0</v>
      </c>
      <c r="GK24" s="67" t="n">
        <f aca="false">IF(OR($D24=1,MONTH($B24)&lt;&gt;MONTH(StartDate),'У6 Ввод'!$D$198="",'У6 Ввод'!$E$198="",'У6 Ввод'!$D$198&gt;$B24),0,MAX(0,MIN(1,'У6 Ввод'!$E$198-NETWORKDAYS('У6 Ввод'!$D$198,$B24)+1))/Настройки!$E$12*100)</f>
        <v>0</v>
      </c>
      <c r="GL24" s="67" t="n">
        <f aca="false">IF(OR($D24=1,MONTH($B24)&lt;&gt;MONTH(StartDate),'У6 Ввод'!$D$199="",'У6 Ввод'!$E$199="",'У6 Ввод'!$D$199&gt;$B24),0,MAX(0,MIN(1,'У6 Ввод'!$E$199-NETWORKDAYS('У6 Ввод'!$D$199,$B24)+1))/Настройки!$E$12*100)</f>
        <v>0</v>
      </c>
      <c r="GM24" s="67" t="n">
        <f aca="false">IF(OR($D24=1,MONTH($B24)&lt;&gt;MONTH(StartDate),'У6 Ввод'!$D$200="",'У6 Ввод'!$E$200="",'У6 Ввод'!$D$200&gt;$B24),0,MAX(0,MIN(1,'У6 Ввод'!$E$200-NETWORKDAYS('У6 Ввод'!$D$200,$B24)+1))/Настройки!$E$12*100)</f>
        <v>0</v>
      </c>
      <c r="GN24" s="67" t="n">
        <f aca="false">IF(OR($D24=1,MONTH($B24)&lt;&gt;MONTH(StartDate),'У6 Ввод'!$D$201="",'У6 Ввод'!$E$201="",'У6 Ввод'!$D$201&gt;$B24),0,MAX(0,MIN(1,'У6 Ввод'!$E$201-NETWORKDAYS('У6 Ввод'!$D$201,$B24)+1))/Настройки!$E$12*100)</f>
        <v>0</v>
      </c>
      <c r="GO24" s="67" t="n">
        <f aca="false">IF(OR($D24=1,MONTH($B24)&lt;&gt;MONTH(StartDate),'У6 Ввод'!$D$202="",'У6 Ввод'!$E$202="",'У6 Ввод'!$D$202&gt;$B24),0,MAX(0,MIN(1,'У6 Ввод'!$E$202-NETWORKDAYS('У6 Ввод'!$D$202,$B24)+1))/Настройки!$E$12*100)</f>
        <v>0</v>
      </c>
      <c r="GP24" s="67" t="n">
        <f aca="false">IF(OR($D24=1,MONTH($B24)&lt;&gt;MONTH(StartDate),'У6 Ввод'!$D$203="",'У6 Ввод'!$E$203="",'У6 Ввод'!$D$203&gt;$B24),0,MAX(0,MIN(1,'У6 Ввод'!$E$203-NETWORKDAYS('У6 Ввод'!$D$203,$B24)+1))/Настройки!$E$12*100)</f>
        <v>0</v>
      </c>
      <c r="GQ24" s="67" t="n">
        <f aca="false">IF(OR($D24=1,MONTH($B24)&lt;&gt;MONTH(StartDate),'У6 Ввод'!$D$204="",'У6 Ввод'!$E$204="",'У6 Ввод'!$D$204&gt;$B24),0,MAX(0,MIN(1,'У6 Ввод'!$E$204-NETWORKDAYS('У6 Ввод'!$D$204,$B24)+1))/Настройки!$E$12*100)</f>
        <v>0</v>
      </c>
      <c r="GR24" s="67" t="n">
        <f aca="false">IF(OR($D24=1,MONTH($B24)&lt;&gt;MONTH(StartDate),'У6 Ввод'!$D$205="",'У6 Ввод'!$E$205="",'У6 Ввод'!$D$205&gt;$B24),0,MAX(0,MIN(1,'У6 Ввод'!$E$205-NETWORKDAYS('У6 Ввод'!$D$205,$B24)+1))/Настройки!$E$12*100)</f>
        <v>0</v>
      </c>
      <c r="GS24" s="67" t="n">
        <f aca="false">IF(OR($D24=1,MONTH($B24)&lt;&gt;MONTH(StartDate),'У6 Ввод'!$D$206="",'У6 Ввод'!$E$206="",'У6 Ввод'!$D$206&gt;$B24),0,MAX(0,MIN(1,'У6 Ввод'!$E$206-NETWORKDAYS('У6 Ввод'!$D$206,$B24)+1))/Настройки!$E$12*100)</f>
        <v>0</v>
      </c>
      <c r="GT24" s="67" t="n">
        <f aca="false">IF(OR($D24=1,MONTH($B24)&lt;&gt;MONTH(StartDate),'У6 Ввод'!$D$207="",'У6 Ввод'!$E$207="",'У6 Ввод'!$D$207&gt;$B24),0,MAX(0,MIN(1,'У6 Ввод'!$E$207-NETWORKDAYS('У6 Ввод'!$D$207,$B24)+1))/Настройки!$E$12*100)</f>
        <v>0</v>
      </c>
      <c r="GU24" s="67" t="n">
        <f aca="false">IF(OR($D24=1,MONTH($B24)&lt;&gt;MONTH(StartDate),'У6 Ввод'!$D$208="",'У6 Ввод'!$E$208="",'У6 Ввод'!$D$208&gt;$B24),0,MAX(0,MIN(1,'У6 Ввод'!$E$208-NETWORKDAYS('У6 Ввод'!$D$208,$B24)+1))/Настройки!$E$12*100)</f>
        <v>0</v>
      </c>
      <c r="GV24" s="67" t="n">
        <f aca="false">IF(OR($D24=1,MONTH($B24)&lt;&gt;MONTH(StartDate),'У6 Ввод'!$D$209="",'У6 Ввод'!$E$209="",'У6 Ввод'!$D$209&gt;$B24),0,MAX(0,MIN(1,'У6 Ввод'!$E$209-NETWORKDAYS('У6 Ввод'!$D$209,$B24)+1))/Настройки!$E$12*100)</f>
        <v>0</v>
      </c>
      <c r="GW24" s="67" t="n">
        <f aca="false">IF(OR($D24=1,MONTH($B24)&lt;&gt;MONTH(StartDate),'У6 Ввод'!$D$210="",'У6 Ввод'!$E$210="",'У6 Ввод'!$D$210&gt;$B24),0,MAX(0,MIN(1,'У6 Ввод'!$E$210-NETWORKDAYS('У6 Ввод'!$D$210,$B24)+1))/Настройки!$E$12*100)</f>
        <v>0</v>
      </c>
      <c r="GX24" s="67" t="n">
        <f aca="false">IF(OR($D24=1,MONTH($B24)&lt;&gt;MONTH(StartDate),'У6 Ввод'!$D$211="",'У6 Ввод'!$E$211="",'У6 Ввод'!$D$211&gt;$B24),0,MAX(0,MIN(1,'У6 Ввод'!$E$211-NETWORKDAYS('У6 Ввод'!$D$211,$B24)+1))/Настройки!$E$12*100)</f>
        <v>0</v>
      </c>
      <c r="GY24" s="67" t="n">
        <f aca="false">IF(OR($D24=1,MONTH($B24)&lt;&gt;MONTH(StartDate),'У6 Ввод'!$D$212="",'У6 Ввод'!$E$212="",'У6 Ввод'!$D$212&gt;$B24),0,MAX(0,MIN(1,'У6 Ввод'!$E$212-NETWORKDAYS('У6 Ввод'!$D$212,$B24)+1))/Настройки!$E$12*100)</f>
        <v>0</v>
      </c>
      <c r="GZ24" s="67" t="n">
        <f aca="false">IF(OR($D24=1,MONTH($B24)&lt;&gt;MONTH(StartDate),'У6 Ввод'!$D$213="",'У6 Ввод'!$E$213="",'У6 Ввод'!$D$213&gt;$B24),0,MAX(0,MIN(1,'У6 Ввод'!$E$213-NETWORKDAYS('У6 Ввод'!$D$213,$B24)+1))/Настройки!$E$12*100)</f>
        <v>0</v>
      </c>
      <c r="HA24" s="67" t="n">
        <f aca="false">IF(OR($D24=1,MONTH($B24)&lt;&gt;MONTH(StartDate),'У6 Ввод'!$D$214="",'У6 Ввод'!$E$214="",'У6 Ввод'!$D$214&gt;$B24),0,MAX(0,MIN(1,'У6 Ввод'!$E$214-NETWORKDAYS('У6 Ввод'!$D$214,$B24)+1))/Настройки!$E$12*100)</f>
        <v>0</v>
      </c>
      <c r="HB24" s="67" t="n">
        <f aca="false">IF(OR($D24=1,MONTH($B24)&lt;&gt;MONTH(StartDate),'У6 Ввод'!$D$215="",'У6 Ввод'!$E$215="",'У6 Ввод'!$D$215&gt;$B24),0,MAX(0,MIN(1,'У6 Ввод'!$E$215-NETWORKDAYS('У6 Ввод'!$D$215,$B24)+1))/Настройки!$E$12*100)</f>
        <v>0</v>
      </c>
      <c r="HC24" s="67" t="n">
        <f aca="false">IF(OR($D24=1,MONTH($B24)&lt;&gt;MONTH(StartDate),'У6 Ввод'!$D$216="",'У6 Ввод'!$E$216="",'У6 Ввод'!$D$216&gt;$B24),0,MAX(0,MIN(1,'У6 Ввод'!$E$216-NETWORKDAYS('У6 Ввод'!$D$216,$B24)+1))/Настройки!$E$12*100)</f>
        <v>0</v>
      </c>
      <c r="HD24" s="67" t="n">
        <f aca="false">IF(OR($D24=1,MONTH($B24)&lt;&gt;MONTH(StartDate),'У6 Ввод'!$D$217="",'У6 Ввод'!$E$217="",'У6 Ввод'!$D$217&gt;$B24),0,MAX(0,MIN(1,'У6 Ввод'!$E$217-NETWORKDAYS('У6 Ввод'!$D$217,$B24)+1))/Настройки!$E$12*100)</f>
        <v>0</v>
      </c>
      <c r="HE24" s="67" t="n">
        <f aca="false">IF(OR($D24=1,MONTH($B24)&lt;&gt;MONTH(StartDate),'У6 Ввод'!$D$218="",'У6 Ввод'!$E$218="",'У6 Ввод'!$D$218&gt;$B24),0,MAX(0,MIN(1,'У6 Ввод'!$E$218-NETWORKDAYS('У6 Ввод'!$D$218,$B24)+1))/Настройки!$E$12*100)</f>
        <v>0</v>
      </c>
      <c r="HF24" s="67" t="n">
        <f aca="false">IF(OR($D24=1,MONTH($B24)&lt;&gt;MONTH(StartDate),'У6 Ввод'!$D$219="",'У6 Ввод'!$E$219="",'У6 Ввод'!$D$219&gt;$B24),0,MAX(0,MIN(1,'У6 Ввод'!$E$219-NETWORKDAYS('У6 Ввод'!$D$219,$B24)+1))/Настройки!$E$12*100)</f>
        <v>0</v>
      </c>
      <c r="HG24" s="67" t="n">
        <f aca="false">IF(OR($D24=1,MONTH($B24)&lt;&gt;MONTH(StartDate),'У6 Ввод'!$D$220="",'У6 Ввод'!$E$220="",'У6 Ввод'!$D$220&gt;$B24),0,MAX(0,MIN(1,'У6 Ввод'!$E$220-NETWORKDAYS('У6 Ввод'!$D$220,$B24)+1))/Настройки!$E$12*100)</f>
        <v>0</v>
      </c>
      <c r="HH24" s="67" t="n">
        <f aca="false">IF(OR($D24=1,MONTH($B24)&lt;&gt;MONTH(StartDate),'У6 Ввод'!$D$221="",'У6 Ввод'!$E$221="",'У6 Ввод'!$D$221&gt;$B24),0,MAX(0,MIN(1,'У6 Ввод'!$E$221-NETWORKDAYS('У6 Ввод'!$D$221,$B24)+1))/Настройки!$E$12*100)</f>
        <v>0</v>
      </c>
      <c r="HI24" s="67" t="n">
        <f aca="false">IF(OR($D24=1,MONTH($B24)&lt;&gt;MONTH(StartDate),'У6 Ввод'!$D$222="",'У6 Ввод'!$E$222="",'У6 Ввод'!$D$222&gt;$B24),0,MAX(0,MIN(1,'У6 Ввод'!$E$222-NETWORKDAYS('У6 Ввод'!$D$222,$B24)+1))/Настройки!$E$12*100)</f>
        <v>0</v>
      </c>
      <c r="HJ24" s="67" t="n">
        <f aca="false">IF(OR($D24=1,MONTH($B24)&lt;&gt;MONTH(StartDate),'У6 Ввод'!$D$223="",'У6 Ввод'!$E$223="",'У6 Ввод'!$D$223&gt;$B24),0,MAX(0,MIN(1,'У6 Ввод'!$E$223-NETWORKDAYS('У6 Ввод'!$D$223,$B24)+1))/Настройки!$E$12*100)</f>
        <v>0</v>
      </c>
      <c r="HK24" s="67" t="n">
        <f aca="false">IF(OR($D24=1,MONTH($B24)&lt;&gt;MONTH(StartDate),'У6 Ввод'!$D$224="",'У6 Ввод'!$E$224="",'У6 Ввод'!$D$224&gt;$B24),0,MAX(0,MIN(1,'У6 Ввод'!$E$224-NETWORKDAYS('У6 Ввод'!$D$224,$B24)+1))/Настройки!$E$12*100)</f>
        <v>0</v>
      </c>
      <c r="HL24" s="67" t="n">
        <f aca="false">IF(OR($D24=1,MONTH($B24)&lt;&gt;MONTH(StartDate),'У6 Ввод'!$D$225="",'У6 Ввод'!$E$225="",'У6 Ввод'!$D$225&gt;$B24),0,MAX(0,MIN(1,'У6 Ввод'!$E$225-NETWORKDAYS('У6 Ввод'!$D$225,$B24)+1))/Настройки!$E$12*100)</f>
        <v>0</v>
      </c>
      <c r="HM24" s="67" t="n">
        <f aca="false">IF(OR($D24=1,MONTH($B24)&lt;&gt;MONTH(StartDate),'У6 Ввод'!$D$226="",'У6 Ввод'!$E$226="",'У6 Ввод'!$D$226&gt;$B24),0,MAX(0,MIN(1,'У6 Ввод'!$E$226-NETWORKDAYS('У6 Ввод'!$D$226,$B24)+1))/Настройки!$E$12*100)</f>
        <v>0</v>
      </c>
      <c r="HN24" s="67" t="n">
        <f aca="false">IF(OR($D24=1,MONTH($B24)&lt;&gt;MONTH(StartDate),'У6 Ввод'!$D$227="",'У6 Ввод'!$E$227="",'У6 Ввод'!$D$227&gt;$B24),0,MAX(0,MIN(1,'У6 Ввод'!$E$227-NETWORKDAYS('У6 Ввод'!$D$227,$B24)+1))/Настройки!$E$12*100)</f>
        <v>0</v>
      </c>
      <c r="HO24" s="67" t="n">
        <f aca="false">IF(OR($D24=1,MONTH($B24)&lt;&gt;MONTH(StartDate),'У6 Ввод'!$D$228="",'У6 Ввод'!$E$228="",'У6 Ввод'!$D$228&gt;$B24),0,MAX(0,MIN(1,'У6 Ввод'!$E$228-NETWORKDAYS('У6 Ввод'!$D$228,$B24)+1))/Настройки!$E$12*100)</f>
        <v>0</v>
      </c>
      <c r="HP24" s="67" t="n">
        <f aca="false">IF(OR($D24=1,MONTH($B24)&lt;&gt;MONTH(StartDate),'У6 Ввод'!$D$229="",'У6 Ввод'!$E$229="",'У6 Ввод'!$D$229&gt;$B24),0,MAX(0,MIN(1,'У6 Ввод'!$E$229-NETWORKDAYS('У6 Ввод'!$D$229,$B24)+1))/Настройки!$E$12*100)</f>
        <v>0</v>
      </c>
      <c r="HQ24" s="67" t="n">
        <f aca="false">IF(OR($D24=1,MONTH($B24)&lt;&gt;MONTH(StartDate),'У6 Ввод'!$D$230="",'У6 Ввод'!$E$230="",'У6 Ввод'!$D$230&gt;$B24),0,MAX(0,MIN(1,'У6 Ввод'!$E$230-NETWORKDAYS('У6 Ввод'!$D$230,$B24)+1))/Настройки!$E$12*100)</f>
        <v>0</v>
      </c>
      <c r="HR24" s="67" t="n">
        <f aca="false">IF(OR($D24=1,MONTH($B24)&lt;&gt;MONTH(StartDate),'У6 Ввод'!$D$231="",'У6 Ввод'!$E$231="",'У6 Ввод'!$D$231&gt;$B24),0,MAX(0,MIN(1,'У6 Ввод'!$E$231-NETWORKDAYS('У6 Ввод'!$D$231,$B24)+1))/Настройки!$E$12*100)</f>
        <v>0</v>
      </c>
      <c r="HS24" s="67" t="n">
        <f aca="false">IF(OR($D24=1,MONTH($B24)&lt;&gt;MONTH(StartDate),'У6 Ввод'!$D$232="",'У6 Ввод'!$E$232="",'У6 Ввод'!$D$232&gt;$B24),0,MAX(0,MIN(1,'У6 Ввод'!$E$232-NETWORKDAYS('У6 Ввод'!$D$232,$B24)+1))/Настройки!$E$12*100)</f>
        <v>0</v>
      </c>
      <c r="HT24" s="67" t="n">
        <f aca="false">IF(OR($D24=1,MONTH($B24)&lt;&gt;MONTH(StartDate),'У6 Ввод'!$D$233="",'У6 Ввод'!$E$233="",'У6 Ввод'!$D$233&gt;$B24),0,MAX(0,MIN(1,'У6 Ввод'!$E$233-NETWORKDAYS('У6 Ввод'!$D$233,$B24)+1))/Настройки!$E$12*100)</f>
        <v>0</v>
      </c>
      <c r="HU24" s="67" t="n">
        <f aca="false">IF(OR($D24=1,MONTH($B24)&lt;&gt;MONTH(StartDate),'У6 Ввод'!$D$234="",'У6 Ввод'!$E$234="",'У6 Ввод'!$D$234&gt;$B24),0,MAX(0,MIN(1,'У6 Ввод'!$E$234-NETWORKDAYS('У6 Ввод'!$D$234,$B24)+1))/Настройки!$E$12*100)</f>
        <v>0</v>
      </c>
      <c r="HV24" s="67" t="n">
        <f aca="false">IF(OR($D24=1,MONTH($B24)&lt;&gt;MONTH(StartDate),'У6 Ввод'!$D$235="",'У6 Ввод'!$E$235="",'У6 Ввод'!$D$235&gt;$B24),0,MAX(0,MIN(1,'У6 Ввод'!$E$235-NETWORKDAYS('У6 Ввод'!$D$235,$B24)+1))/Настройки!$E$12*100)</f>
        <v>0</v>
      </c>
      <c r="HW24" s="67" t="n">
        <f aca="false">IF(OR($D24=1,MONTH($B24)&lt;&gt;MONTH(StartDate),'У6 Ввод'!$D$236="",'У6 Ввод'!$E$236="",'У6 Ввод'!$D$236&gt;$B24),0,MAX(0,MIN(1,'У6 Ввод'!$E$236-NETWORKDAYS('У6 Ввод'!$D$236,$B24)+1))/Настройки!$E$12*100)</f>
        <v>0</v>
      </c>
      <c r="HX24" s="67" t="n">
        <f aca="false">IF(OR($D24=1,MONTH($B24)&lt;&gt;MONTH(StartDate),'У6 Ввод'!$D$237="",'У6 Ввод'!$E$237="",'У6 Ввод'!$D$237&gt;$B24),0,MAX(0,MIN(1,'У6 Ввод'!$E$237-NETWORKDAYS('У6 Ввод'!$D$237,$B24)+1))/Настройки!$E$12*100)</f>
        <v>0</v>
      </c>
      <c r="HY24" s="67" t="n">
        <f aca="false">IF(OR($D24=1,MONTH($B24)&lt;&gt;MONTH(StartDate),'У6 Ввод'!$D$238="",'У6 Ввод'!$E$238="",'У6 Ввод'!$D$238&gt;$B24),0,MAX(0,MIN(1,'У6 Ввод'!$E$238-NETWORKDAYS('У6 Ввод'!$D$238,$B24)+1))/Настройки!$E$12*100)</f>
        <v>0</v>
      </c>
      <c r="HZ24" s="67" t="n">
        <f aca="false">IF(OR($D24=1,MONTH($B24)&lt;&gt;MONTH(StartDate),'У6 Ввод'!$D$239="",'У6 Ввод'!$E$239="",'У6 Ввод'!$D$239&gt;$B24),0,MAX(0,MIN(1,'У6 Ввод'!$E$239-NETWORKDAYS('У6 Ввод'!$D$239,$B24)+1))/Настройки!$E$12*100)</f>
        <v>0</v>
      </c>
      <c r="IA24" s="67" t="n">
        <f aca="false">IF(OR($D24=1,MONTH($B24)&lt;&gt;MONTH(StartDate),'У6 Ввод'!$D$240="",'У6 Ввод'!$E$240="",'У6 Ввод'!$D$240&gt;$B24),0,MAX(0,MIN(1,'У6 Ввод'!$E$240-NETWORKDAYS('У6 Ввод'!$D$240,$B24)+1))/Настройки!$E$12*100)</f>
        <v>0</v>
      </c>
      <c r="IB24" s="67" t="n">
        <f aca="false">IF(OR($D24=1,MONTH($B24)&lt;&gt;MONTH(StartDate),'У6 Ввод'!$D$241="",'У6 Ввод'!$E$241="",'У6 Ввод'!$D$241&gt;$B24),0,MAX(0,MIN(1,'У6 Ввод'!$E$241-NETWORKDAYS('У6 Ввод'!$D$241,$B24)+1))/Настройки!$E$12*100)</f>
        <v>0</v>
      </c>
      <c r="IC24" s="67" t="n">
        <f aca="false">IF(OR($D24=1,MONTH($B24)&lt;&gt;MONTH(StartDate),'У6 Ввод'!$D$242="",'У6 Ввод'!$E$242="",'У6 Ввод'!$D$242&gt;$B24),0,MAX(0,MIN(1,'У6 Ввод'!$E$242-NETWORKDAYS('У6 Ввод'!$D$242,$B24)+1))/Настройки!$E$12*100)</f>
        <v>0</v>
      </c>
      <c r="ID24" s="67" t="n">
        <f aca="false">IF(OR($D24=1,MONTH($B24)&lt;&gt;MONTH(StartDate),'У6 Ввод'!$D$243="",'У6 Ввод'!$E$243="",'У6 Ввод'!$D$243&gt;$B24),0,MAX(0,MIN(1,'У6 Ввод'!$E$243-NETWORKDAYS('У6 Ввод'!$D$243,$B24)+1))/Настройки!$E$12*100)</f>
        <v>0</v>
      </c>
      <c r="IE24" s="67" t="n">
        <f aca="false">IF(OR($D24=1,MONTH($B24)&lt;&gt;MONTH(StartDate),'У6 Ввод'!$D$244="",'У6 Ввод'!$E$244="",'У6 Ввод'!$D$244&gt;$B24),0,MAX(0,MIN(1,'У6 Ввод'!$E$244-NETWORKDAYS('У6 Ввод'!$D$244,$B24)+1))/Настройки!$E$12*100)</f>
        <v>0</v>
      </c>
      <c r="IF24" s="67" t="n">
        <f aca="false">IF(OR($D24=1,MONTH($B24)&lt;&gt;MONTH(StartDate),'У6 Ввод'!$D$245="",'У6 Ввод'!$E$245="",'У6 Ввод'!$D$245&gt;$B24),0,MAX(0,MIN(1,'У6 Ввод'!$E$245-NETWORKDAYS('У6 Ввод'!$D$245,$B24)+1))/Настройки!$E$12*100)</f>
        <v>0</v>
      </c>
      <c r="IG24" s="67" t="n">
        <f aca="false">IF(OR($D24=1,MONTH($B24)&lt;&gt;MONTH(StartDate),'У6 Ввод'!$D$246="",'У6 Ввод'!$E$246="",'У6 Ввод'!$D$246&gt;$B24),0,MAX(0,MIN(1,'У6 Ввод'!$E$246-NETWORKDAYS('У6 Ввод'!$D$246,$B24)+1))/Настройки!$E$12*100)</f>
        <v>0</v>
      </c>
      <c r="IH24" s="67" t="n">
        <f aca="false">IF(OR($D24=1,MONTH($B24)&lt;&gt;MONTH(StartDate),'У6 Ввод'!$D$247="",'У6 Ввод'!$E$247="",'У6 Ввод'!$D$247&gt;$B24),0,MAX(0,MIN(1,'У6 Ввод'!$E$247-NETWORKDAYS('У6 Ввод'!$D$247,$B24)+1))/Настройки!$E$12*100)</f>
        <v>0</v>
      </c>
      <c r="II24" s="67" t="n">
        <f aca="false">IF(OR($D24=1,MONTH($B24)&lt;&gt;MONTH(StartDate),'У6 Ввод'!$D$248="",'У6 Ввод'!$E$248="",'У6 Ввод'!$D$248&gt;$B24),0,MAX(0,MIN(1,'У6 Ввод'!$E$248-NETWORKDAYS('У6 Ввод'!$D$248,$B24)+1))/Настройки!$E$12*100)</f>
        <v>0</v>
      </c>
      <c r="IJ24" s="67" t="n">
        <f aca="false">IF(OR($D24=1,MONTH($B24)&lt;&gt;MONTH(StartDate),'У6 Ввод'!$D$249="",'У6 Ввод'!$E$249="",'У6 Ввод'!$D$249&gt;$B24),0,MAX(0,MIN(1,'У6 Ввод'!$E$249-NETWORKDAYS('У6 Ввод'!$D$249,$B24)+1))/Настройки!$E$12*100)</f>
        <v>0</v>
      </c>
      <c r="IK24" s="67" t="n">
        <f aca="false">IF(OR($D24=1,MONTH($B24)&lt;&gt;MONTH(StartDate),'У6 Ввод'!$D$250="",'У6 Ввод'!$E$250="",'У6 Ввод'!$D$250&gt;$B24),0,MAX(0,MIN(1,'У6 Ввод'!$E$250-NETWORKDAYS('У6 Ввод'!$D$250,$B24)+1))/Настройки!$E$12*100)</f>
        <v>0</v>
      </c>
      <c r="IL24" s="67" t="n">
        <f aca="false">IF(OR($D24=1,MONTH($B24)&lt;&gt;MONTH(StartDate),'У6 Ввод'!$D$251="",'У6 Ввод'!$E$251="",'У6 Ввод'!$D$251&gt;$B24),0,MAX(0,MIN(1,'У6 Ввод'!$E$251-NETWORKDAYS('У6 Ввод'!$D$251,$B24)+1))/Настройки!$E$12*100)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44.4</v>
      </c>
      <c r="F25" s="49" t="n">
        <f aca="false">IF(OR(MONTH(B25)&lt;&gt;MONTH(StartDate),D25=1),"",100)</f>
        <v>100</v>
      </c>
      <c r="G25" s="67" t="n">
        <f aca="false">IF(OR($D25=1,MONTH($B25)&lt;&gt;MONTH(StartDate),'У6 Ввод'!$D$12="",'У6 Ввод'!$E$12="",'У6 Ввод'!$D$12&gt;$B25),0,MAX(0,MIN(1,'У6 Ввод'!$E$12-NETWORKDAYS('У6 Ввод'!$D$12,$B25)+1))/Настройки!$E$12*100)</f>
        <v>0</v>
      </c>
      <c r="H25" s="67" t="n">
        <f aca="false">IF(OR($D25=1,MONTH($B25)&lt;&gt;MONTH(StartDate),'У6 Ввод'!$D$13="",'У6 Ввод'!$E$13="",'У6 Ввод'!$D$13&gt;$B25),0,MAX(0,MIN(1,'У6 Ввод'!$E$13-NETWORKDAYS('У6 Ввод'!$D$13,$B25)+1))/Настройки!$E$12*100)</f>
        <v>0</v>
      </c>
      <c r="I25" s="67" t="n">
        <f aca="false">IF(OR($D25=1,MONTH($B25)&lt;&gt;MONTH(StartDate),'У6 Ввод'!$D$14="",'У6 Ввод'!$E$14="",'У6 Ввод'!$D$14&gt;$B25),0,MAX(0,MIN(1,'У6 Ввод'!$E$14-NETWORKDAYS('У6 Ввод'!$D$14,$B25)+1))/Настройки!$E$12*100)</f>
        <v>0</v>
      </c>
      <c r="J25" s="67" t="n">
        <f aca="false">IF(OR($D25=1,MONTH($B25)&lt;&gt;MONTH(StartDate),'У6 Ввод'!$D$15="",'У6 Ввод'!$E$15="",'У6 Ввод'!$D$15&gt;$B25),0,MAX(0,MIN(1,'У6 Ввод'!$E$15-NETWORKDAYS('У6 Ввод'!$D$15,$B25)+1))/Настройки!$E$12*100)</f>
        <v>0</v>
      </c>
      <c r="K25" s="67" t="n">
        <f aca="false">IF(OR($D25=1,MONTH($B25)&lt;&gt;MONTH(StartDate),'У6 Ввод'!$D$16="",'У6 Ввод'!$E$16="",'У6 Ввод'!$D$16&gt;$B25),0,MAX(0,MIN(1,'У6 Ввод'!$E$16-NETWORKDAYS('У6 Ввод'!$D$16,$B25)+1))/Настройки!$E$12*100)</f>
        <v>0</v>
      </c>
      <c r="L25" s="67" t="n">
        <f aca="false">IF(OR($D25=1,MONTH($B25)&lt;&gt;MONTH(StartDate),'У6 Ввод'!$D$17="",'У6 Ввод'!$E$17="",'У6 Ввод'!$D$17&gt;$B25),0,MAX(0,MIN(1,'У6 Ввод'!$E$17-NETWORKDAYS('У6 Ввод'!$D$17,$B25)+1))/Настройки!$E$12*100)</f>
        <v>0</v>
      </c>
      <c r="M25" s="67" t="n">
        <f aca="false">IF(OR($D25=1,MONTH($B25)&lt;&gt;MONTH(StartDate),'У6 Ввод'!$D$18="",'У6 Ввод'!$E$18="",'У6 Ввод'!$D$18&gt;$B25),0,MAX(0,MIN(1,'У6 Ввод'!$E$18-NETWORKDAYS('У6 Ввод'!$D$18,$B25)+1))/Настройки!$E$12*100)</f>
        <v>0</v>
      </c>
      <c r="N25" s="67" t="n">
        <f aca="false">IF(OR($D25=1,MONTH($B25)&lt;&gt;MONTH(StartDate),'У6 Ввод'!$D$19="",'У6 Ввод'!$E$19="",'У6 Ввод'!$D$19&gt;$B25),0,MAX(0,MIN(1,'У6 Ввод'!$E$19-NETWORKDAYS('У6 Ввод'!$D$19,$B25)+1))/Настройки!$E$12*100)</f>
        <v>22.2222222222222</v>
      </c>
      <c r="O25" s="67" t="n">
        <f aca="false">IF(OR($D25=1,MONTH($B25)&lt;&gt;MONTH(StartDate),'У6 Ввод'!$D$20="",'У6 Ввод'!$E$20="",'У6 Ввод'!$D$20&gt;$B25),0,MAX(0,MIN(1,'У6 Ввод'!$E$20-NETWORKDAYS('У6 Ввод'!$D$20,$B25)+1))/Настройки!$E$12*100)</f>
        <v>0</v>
      </c>
      <c r="P25" s="67" t="n">
        <f aca="false">IF(OR($D25=1,MONTH($B25)&lt;&gt;MONTH(StartDate),'У6 Ввод'!$D$21="",'У6 Ввод'!$E$21="",'У6 Ввод'!$D$21&gt;$B25),0,MAX(0,MIN(1,'У6 Ввод'!$E$21-NETWORKDAYS('У6 Ввод'!$D$21,$B25)+1))/Настройки!$E$12*100)</f>
        <v>0</v>
      </c>
      <c r="Q25" s="67" t="n">
        <f aca="false">IF(OR($D25=1,MONTH($B25)&lt;&gt;MONTH(StartDate),'У6 Ввод'!$D$22="",'У6 Ввод'!$E$22="",'У6 Ввод'!$D$22&gt;$B25),0,MAX(0,MIN(1,'У6 Ввод'!$E$22-NETWORKDAYS('У6 Ввод'!$D$22,$B25)+1))/Настройки!$E$12*100)</f>
        <v>0</v>
      </c>
      <c r="R25" s="67" t="n">
        <f aca="false">IF(OR($D25=1,MONTH($B25)&lt;&gt;MONTH(StartDate),'У6 Ввод'!$D$23="",'У6 Ввод'!$E$23="",'У6 Ввод'!$D$23&gt;$B25),0,MAX(0,MIN(1,'У6 Ввод'!$E$23-NETWORKDAYS('У6 Ввод'!$D$23,$B25)+1))/Настройки!$E$12*100)</f>
        <v>0</v>
      </c>
      <c r="S25" s="67" t="n">
        <f aca="false">IF(OR($D25=1,MONTH($B25)&lt;&gt;MONTH(StartDate),'У6 Ввод'!$D$24="",'У6 Ввод'!$E$24="",'У6 Ввод'!$D$24&gt;$B25),0,MAX(0,MIN(1,'У6 Ввод'!$E$24-NETWORKDAYS('У6 Ввод'!$D$24,$B25)+1))/Настройки!$E$12*100)</f>
        <v>0</v>
      </c>
      <c r="T25" s="67" t="n">
        <f aca="false">IF(OR($D25=1,MONTH($B25)&lt;&gt;MONTH(StartDate),'У6 Ввод'!$D$25="",'У6 Ввод'!$E$25="",'У6 Ввод'!$D$25&gt;$B25),0,MAX(0,MIN(1,'У6 Ввод'!$E$25-NETWORKDAYS('У6 Ввод'!$D$25,$B25)+1))/Настройки!$E$12*100)</f>
        <v>0</v>
      </c>
      <c r="U25" s="67" t="n">
        <f aca="false">IF(OR($D25=1,MONTH($B25)&lt;&gt;MONTH(StartDate),'У6 Ввод'!$D$26="",'У6 Ввод'!$E$26="",'У6 Ввод'!$D$26&gt;$B25),0,MAX(0,MIN(1,'У6 Ввод'!$E$26-NETWORKDAYS('У6 Ввод'!$D$26,$B25)+1))/Настройки!$E$12*100)</f>
        <v>0</v>
      </c>
      <c r="V25" s="67" t="n">
        <f aca="false">IF(OR($D25=1,MONTH($B25)&lt;&gt;MONTH(StartDate),'У6 Ввод'!$D$27="",'У6 Ввод'!$E$27="",'У6 Ввод'!$D$27&gt;$B25),0,MAX(0,MIN(1,'У6 Ввод'!$E$27-NETWORKDAYS('У6 Ввод'!$D$27,$B25)+1))/Настройки!$E$12*100)</f>
        <v>22.2222222222222</v>
      </c>
      <c r="W25" s="67" t="n">
        <f aca="false">IF(OR($D25=1,MONTH($B25)&lt;&gt;MONTH(StartDate),'У6 Ввод'!$D$28="",'У6 Ввод'!$E$28="",'У6 Ввод'!$D$28&gt;$B25),0,MAX(0,MIN(1,'У6 Ввод'!$E$28-NETWORKDAYS('У6 Ввод'!$D$28,$B25)+1))/Настройки!$E$12*100)</f>
        <v>0</v>
      </c>
      <c r="X25" s="67" t="n">
        <f aca="false">IF(OR($D25=1,MONTH($B25)&lt;&gt;MONTH(StartDate),'У6 Ввод'!$D$29="",'У6 Ввод'!$E$29="",'У6 Ввод'!$D$29&gt;$B25),0,MAX(0,MIN(1,'У6 Ввод'!$E$29-NETWORKDAYS('У6 Ввод'!$D$29,$B25)+1))/Настройки!$E$12*100)</f>
        <v>0</v>
      </c>
      <c r="Y25" s="67" t="n">
        <f aca="false">IF(OR($D25=1,MONTH($B25)&lt;&gt;MONTH(StartDate),'У6 Ввод'!$D$30="",'У6 Ввод'!$E$30="",'У6 Ввод'!$D$30&gt;$B25),0,MAX(0,MIN(1,'У6 Ввод'!$E$30-NETWORKDAYS('У6 Ввод'!$D$30,$B25)+1))/Настройки!$E$12*100)</f>
        <v>0</v>
      </c>
      <c r="Z25" s="67" t="n">
        <f aca="false">IF(OR($D25=1,MONTH($B25)&lt;&gt;MONTH(StartDate),'У6 Ввод'!$D$31="",'У6 Ввод'!$E$31="",'У6 Ввод'!$D$31&gt;$B25),0,MAX(0,MIN(1,'У6 Ввод'!$E$31-NETWORKDAYS('У6 Ввод'!$D$31,$B25)+1))/Настройки!$E$12*100)</f>
        <v>0</v>
      </c>
      <c r="AA25" s="67" t="n">
        <f aca="false">IF(OR($D25=1,MONTH($B25)&lt;&gt;MONTH(StartDate),'У6 Ввод'!$D$32="",'У6 Ввод'!$E$32="",'У6 Ввод'!$D$32&gt;$B25),0,MAX(0,MIN(1,'У6 Ввод'!$E$32-NETWORKDAYS('У6 Ввод'!$D$32,$B25)+1))/Настройки!$E$12*100)</f>
        <v>0</v>
      </c>
      <c r="AB25" s="67" t="n">
        <f aca="false">IF(OR($D25=1,MONTH($B25)&lt;&gt;MONTH(StartDate),'У6 Ввод'!$D$33="",'У6 Ввод'!$E$33="",'У6 Ввод'!$D$33&gt;$B25),0,MAX(0,MIN(1,'У6 Ввод'!$E$33-NETWORKDAYS('У6 Ввод'!$D$33,$B25)+1))/Настройки!$E$12*100)</f>
        <v>0</v>
      </c>
      <c r="AC25" s="67" t="n">
        <f aca="false">IF(OR($D25=1,MONTH($B25)&lt;&gt;MONTH(StartDate),'У6 Ввод'!$D$34="",'У6 Ввод'!$E$34="",'У6 Ввод'!$D$34&gt;$B25),0,MAX(0,MIN(1,'У6 Ввод'!$E$34-NETWORKDAYS('У6 Ввод'!$D$34,$B25)+1))/Настройки!$E$12*100)</f>
        <v>0</v>
      </c>
      <c r="AD25" s="67" t="n">
        <f aca="false">IF(OR($D25=1,MONTH($B25)&lt;&gt;MONTH(StartDate),'У6 Ввод'!$D$35="",'У6 Ввод'!$E$35="",'У6 Ввод'!$D$35&gt;$B25),0,MAX(0,MIN(1,'У6 Ввод'!$E$35-NETWORKDAYS('У6 Ввод'!$D$35,$B25)+1))/Настройки!$E$12*100)</f>
        <v>0</v>
      </c>
      <c r="AE25" s="67" t="n">
        <f aca="false">IF(OR($D25=1,MONTH($B25)&lt;&gt;MONTH(StartDate),'У6 Ввод'!$D$36="",'У6 Ввод'!$E$36="",'У6 Ввод'!$D$36&gt;$B25),0,MAX(0,MIN(1,'У6 Ввод'!$E$36-NETWORKDAYS('У6 Ввод'!$D$36,$B25)+1))/Настройки!$E$12*100)</f>
        <v>0</v>
      </c>
      <c r="AF25" s="67" t="n">
        <f aca="false">IF(OR($D25=1,MONTH($B25)&lt;&gt;MONTH(StartDate),'У6 Ввод'!$D$37="",'У6 Ввод'!$E$37="",'У6 Ввод'!$D$37&gt;$B25),0,MAX(0,MIN(1,'У6 Ввод'!$E$37-NETWORKDAYS('У6 Ввод'!$D$37,$B25)+1))/Настройки!$E$12*100)</f>
        <v>0</v>
      </c>
      <c r="AG25" s="67" t="n">
        <f aca="false">IF(OR($D25=1,MONTH($B25)&lt;&gt;MONTH(StartDate),'У6 Ввод'!$D$38="",'У6 Ввод'!$E$38="",'У6 Ввод'!$D$38&gt;$B25),0,MAX(0,MIN(1,'У6 Ввод'!$E$38-NETWORKDAYS('У6 Ввод'!$D$38,$B25)+1))/Настройки!$E$12*100)</f>
        <v>0</v>
      </c>
      <c r="AH25" s="67" t="n">
        <f aca="false">IF(OR($D25=1,MONTH($B25)&lt;&gt;MONTH(StartDate),'У6 Ввод'!$D$39="",'У6 Ввод'!$E$39="",'У6 Ввод'!$D$39&gt;$B25),0,MAX(0,MIN(1,'У6 Ввод'!$E$39-NETWORKDAYS('У6 Ввод'!$D$39,$B25)+1))/Настройки!$E$12*100)</f>
        <v>0</v>
      </c>
      <c r="AI25" s="67" t="n">
        <f aca="false">IF(OR($D25=1,MONTH($B25)&lt;&gt;MONTH(StartDate),'У6 Ввод'!$D$40="",'У6 Ввод'!$E$40="",'У6 Ввод'!$D$40&gt;$B25),0,MAX(0,MIN(1,'У6 Ввод'!$E$40-NETWORKDAYS('У6 Ввод'!$D$40,$B25)+1))/Настройки!$E$12*100)</f>
        <v>0</v>
      </c>
      <c r="AJ25" s="67" t="n">
        <f aca="false">IF(OR($D25=1,MONTH($B25)&lt;&gt;MONTH(StartDate),'У6 Ввод'!$D$41="",'У6 Ввод'!$E$41="",'У6 Ввод'!$D$41&gt;$B25),0,MAX(0,MIN(1,'У6 Ввод'!$E$41-NETWORKDAYS('У6 Ввод'!$D$41,$B25)+1))/Настройки!$E$12*100)</f>
        <v>0</v>
      </c>
      <c r="AK25" s="67" t="n">
        <f aca="false">IF(OR($D25=1,MONTH($B25)&lt;&gt;MONTH(StartDate),'У6 Ввод'!$D$42="",'У6 Ввод'!$E$42="",'У6 Ввод'!$D$42&gt;$B25),0,MAX(0,MIN(1,'У6 Ввод'!$E$42-NETWORKDAYS('У6 Ввод'!$D$42,$B25)+1))/Настройки!$E$12*100)</f>
        <v>0</v>
      </c>
      <c r="AL25" s="67" t="n">
        <f aca="false">IF(OR($D25=1,MONTH($B25)&lt;&gt;MONTH(StartDate),'У6 Ввод'!$D$43="",'У6 Ввод'!$E$43="",'У6 Ввод'!$D$43&gt;$B25),0,MAX(0,MIN(1,'У6 Ввод'!$E$43-NETWORKDAYS('У6 Ввод'!$D$43,$B25)+1))/Настройки!$E$12*100)</f>
        <v>0</v>
      </c>
      <c r="AM25" s="67" t="n">
        <f aca="false">IF(OR($D25=1,MONTH($B25)&lt;&gt;MONTH(StartDate),'У6 Ввод'!$D$44="",'У6 Ввод'!$E$44="",'У6 Ввод'!$D$44&gt;$B25),0,MAX(0,MIN(1,'У6 Ввод'!$E$44-NETWORKDAYS('У6 Ввод'!$D$44,$B25)+1))/Настройки!$E$12*100)</f>
        <v>0</v>
      </c>
      <c r="AN25" s="67" t="n">
        <f aca="false">IF(OR($D25=1,MONTH($B25)&lt;&gt;MONTH(StartDate),'У6 Ввод'!$D$45="",'У6 Ввод'!$E$45="",'У6 Ввод'!$D$45&gt;$B25),0,MAX(0,MIN(1,'У6 Ввод'!$E$45-NETWORKDAYS('У6 Ввод'!$D$45,$B25)+1))/Настройки!$E$12*100)</f>
        <v>0</v>
      </c>
      <c r="AO25" s="67" t="n">
        <f aca="false">IF(OR($D25=1,MONTH($B25)&lt;&gt;MONTH(StartDate),'У6 Ввод'!$D$46="",'У6 Ввод'!$E$46="",'У6 Ввод'!$D$46&gt;$B25),0,MAX(0,MIN(1,'У6 Ввод'!$E$46-NETWORKDAYS('У6 Ввод'!$D$46,$B25)+1))/Настройки!$E$12*100)</f>
        <v>0</v>
      </c>
      <c r="AP25" s="67" t="n">
        <f aca="false">IF(OR($D25=1,MONTH($B25)&lt;&gt;MONTH(StartDate),'У6 Ввод'!$D$47="",'У6 Ввод'!$E$47="",'У6 Ввод'!$D$47&gt;$B25),0,MAX(0,MIN(1,'У6 Ввод'!$E$47-NETWORKDAYS('У6 Ввод'!$D$47,$B25)+1))/Настройки!$E$12*100)</f>
        <v>0</v>
      </c>
      <c r="AQ25" s="67" t="n">
        <f aca="false">IF(OR($D25=1,MONTH($B25)&lt;&gt;MONTH(StartDate),'У6 Ввод'!$D$48="",'У6 Ввод'!$E$48="",'У6 Ввод'!$D$48&gt;$B25),0,MAX(0,MIN(1,'У6 Ввод'!$E$48-NETWORKDAYS('У6 Ввод'!$D$48,$B25)+1))/Настройки!$E$12*100)</f>
        <v>0</v>
      </c>
      <c r="AR25" s="67" t="n">
        <f aca="false">IF(OR($D25=1,MONTH($B25)&lt;&gt;MONTH(StartDate),'У6 Ввод'!$D$49="",'У6 Ввод'!$E$49="",'У6 Ввод'!$D$49&gt;$B25),0,MAX(0,MIN(1,'У6 Ввод'!$E$49-NETWORKDAYS('У6 Ввод'!$D$49,$B25)+1))/Настройки!$E$12*100)</f>
        <v>0</v>
      </c>
      <c r="AS25" s="67" t="n">
        <f aca="false">IF(OR($D25=1,MONTH($B25)&lt;&gt;MONTH(StartDate),'У6 Ввод'!$D$50="",'У6 Ввод'!$E$50="",'У6 Ввод'!$D$50&gt;$B25),0,MAX(0,MIN(1,'У6 Ввод'!$E$50-NETWORKDAYS('У6 Ввод'!$D$50,$B25)+1))/Настройки!$E$12*100)</f>
        <v>0</v>
      </c>
      <c r="AT25" s="67" t="n">
        <f aca="false">IF(OR($D25=1,MONTH($B25)&lt;&gt;MONTH(StartDate),'У6 Ввод'!$D$51="",'У6 Ввод'!$E$51="",'У6 Ввод'!$D$51&gt;$B25),0,MAX(0,MIN(1,'У6 Ввод'!$E$51-NETWORKDAYS('У6 Ввод'!$D$51,$B25)+1))/Настройки!$E$12*100)</f>
        <v>0</v>
      </c>
      <c r="AU25" s="67" t="n">
        <f aca="false">IF(OR($D25=1,MONTH($B25)&lt;&gt;MONTH(StartDate),'У6 Ввод'!$D$52="",'У6 Ввод'!$E$52="",'У6 Ввод'!$D$52&gt;$B25),0,MAX(0,MIN(1,'У6 Ввод'!$E$52-NETWORKDAYS('У6 Ввод'!$D$52,$B25)+1))/Настройки!$E$12*100)</f>
        <v>0</v>
      </c>
      <c r="AV25" s="67" t="n">
        <f aca="false">IF(OR($D25=1,MONTH($B25)&lt;&gt;MONTH(StartDate),'У6 Ввод'!$D$53="",'У6 Ввод'!$E$53="",'У6 Ввод'!$D$53&gt;$B25),0,MAX(0,MIN(1,'У6 Ввод'!$E$53-NETWORKDAYS('У6 Ввод'!$D$53,$B25)+1))/Настройки!$E$12*100)</f>
        <v>0</v>
      </c>
      <c r="AW25" s="67" t="n">
        <f aca="false">IF(OR($D25=1,MONTH($B25)&lt;&gt;MONTH(StartDate),'У6 Ввод'!$D$54="",'У6 Ввод'!$E$54="",'У6 Ввод'!$D$54&gt;$B25),0,MAX(0,MIN(1,'У6 Ввод'!$E$54-NETWORKDAYS('У6 Ввод'!$D$54,$B25)+1))/Настройки!$E$12*100)</f>
        <v>0</v>
      </c>
      <c r="AX25" s="67" t="n">
        <f aca="false">IF(OR($D25=1,MONTH($B25)&lt;&gt;MONTH(StartDate),'У6 Ввод'!$D$55="",'У6 Ввод'!$E$55="",'У6 Ввод'!$D$55&gt;$B25),0,MAX(0,MIN(1,'У6 Ввод'!$E$55-NETWORKDAYS('У6 Ввод'!$D$55,$B25)+1))/Настройки!$E$12*100)</f>
        <v>0</v>
      </c>
      <c r="AY25" s="67" t="n">
        <f aca="false">IF(OR($D25=1,MONTH($B25)&lt;&gt;MONTH(StartDate),'У6 Ввод'!$D$56="",'У6 Ввод'!$E$56="",'У6 Ввод'!$D$56&gt;$B25),0,MAX(0,MIN(1,'У6 Ввод'!$E$56-NETWORKDAYS('У6 Ввод'!$D$56,$B25)+1))/Настройки!$E$12*100)</f>
        <v>0</v>
      </c>
      <c r="AZ25" s="67" t="n">
        <f aca="false">IF(OR($D25=1,MONTH($B25)&lt;&gt;MONTH(StartDate),'У6 Ввод'!$D$57="",'У6 Ввод'!$E$57="",'У6 Ввод'!$D$57&gt;$B25),0,MAX(0,MIN(1,'У6 Ввод'!$E$57-NETWORKDAYS('У6 Ввод'!$D$57,$B25)+1))/Настройки!$E$12*100)</f>
        <v>0</v>
      </c>
      <c r="BA25" s="67" t="n">
        <f aca="false">IF(OR($D25=1,MONTH($B25)&lt;&gt;MONTH(StartDate),'У6 Ввод'!$D$58="",'У6 Ввод'!$E$58="",'У6 Ввод'!$D$58&gt;$B25),0,MAX(0,MIN(1,'У6 Ввод'!$E$58-NETWORKDAYS('У6 Ввод'!$D$58,$B25)+1))/Настройки!$E$12*100)</f>
        <v>0</v>
      </c>
      <c r="BB25" s="67" t="n">
        <f aca="false">IF(OR($D25=1,MONTH($B25)&lt;&gt;MONTH(StartDate),'У6 Ввод'!$D$59="",'У6 Ввод'!$E$59="",'У6 Ввод'!$D$59&gt;$B25),0,MAX(0,MIN(1,'У6 Ввод'!$E$59-NETWORKDAYS('У6 Ввод'!$D$59,$B25)+1))/Настройки!$E$12*100)</f>
        <v>0</v>
      </c>
      <c r="BC25" s="67" t="n">
        <f aca="false">IF(OR($D25=1,MONTH($B25)&lt;&gt;MONTH(StartDate),'У6 Ввод'!$D$60="",'У6 Ввод'!$E$60="",'У6 Ввод'!$D$60&gt;$B25),0,MAX(0,MIN(1,'У6 Ввод'!$E$60-NETWORKDAYS('У6 Ввод'!$D$60,$B25)+1))/Настройки!$E$12*100)</f>
        <v>0</v>
      </c>
      <c r="BD25" s="67" t="n">
        <f aca="false">IF(OR($D25=1,MONTH($B25)&lt;&gt;MONTH(StartDate),'У6 Ввод'!$D$61="",'У6 Ввод'!$E$61="",'У6 Ввод'!$D$61&gt;$B25),0,MAX(0,MIN(1,'У6 Ввод'!$E$61-NETWORKDAYS('У6 Ввод'!$D$61,$B25)+1))/Настройки!$E$12*100)</f>
        <v>0</v>
      </c>
      <c r="BE25" s="67" t="n">
        <f aca="false">IF(OR($D25=1,MONTH($B25)&lt;&gt;MONTH(StartDate),'У6 Ввод'!$D$62="",'У6 Ввод'!$E$62="",'У6 Ввод'!$D$62&gt;$B25),0,MAX(0,MIN(1,'У6 Ввод'!$E$62-NETWORKDAYS('У6 Ввод'!$D$62,$B25)+1))/Настройки!$E$12*100)</f>
        <v>0</v>
      </c>
      <c r="BF25" s="67" t="n">
        <f aca="false">IF(OR($D25=1,MONTH($B25)&lt;&gt;MONTH(StartDate),'У6 Ввод'!$D$63="",'У6 Ввод'!$E$63="",'У6 Ввод'!$D$63&gt;$B25),0,MAX(0,MIN(1,'У6 Ввод'!$E$63-NETWORKDAYS('У6 Ввод'!$D$63,$B25)+1))/Настройки!$E$12*100)</f>
        <v>0</v>
      </c>
      <c r="BG25" s="67" t="n">
        <f aca="false">IF(OR($D25=1,MONTH($B25)&lt;&gt;MONTH(StartDate),'У6 Ввод'!$D$64="",'У6 Ввод'!$E$64="",'У6 Ввод'!$D$64&gt;$B25),0,MAX(0,MIN(1,'У6 Ввод'!$E$64-NETWORKDAYS('У6 Ввод'!$D$64,$B25)+1))/Настройки!$E$12*100)</f>
        <v>0</v>
      </c>
      <c r="BH25" s="67" t="n">
        <f aca="false">IF(OR($D25=1,MONTH($B25)&lt;&gt;MONTH(StartDate),'У6 Ввод'!$D$65="",'У6 Ввод'!$E$65="",'У6 Ввод'!$D$65&gt;$B25),0,MAX(0,MIN(1,'У6 Ввод'!$E$65-NETWORKDAYS('У6 Ввод'!$D$65,$B25)+1))/Настройки!$E$12*100)</f>
        <v>0</v>
      </c>
      <c r="BI25" s="67" t="n">
        <f aca="false">IF(OR($D25=1,MONTH($B25)&lt;&gt;MONTH(StartDate),'У6 Ввод'!$D$66="",'У6 Ввод'!$E$66="",'У6 Ввод'!$D$66&gt;$B25),0,MAX(0,MIN(1,'У6 Ввод'!$E$66-NETWORKDAYS('У6 Ввод'!$D$66,$B25)+1))/Настройки!$E$12*100)</f>
        <v>0</v>
      </c>
      <c r="BJ25" s="67" t="n">
        <f aca="false">IF(OR($D25=1,MONTH($B25)&lt;&gt;MONTH(StartDate),'У6 Ввод'!$D$67="",'У6 Ввод'!$E$67="",'У6 Ввод'!$D$67&gt;$B25),0,MAX(0,MIN(1,'У6 Ввод'!$E$67-NETWORKDAYS('У6 Ввод'!$D$67,$B25)+1))/Настройки!$E$12*100)</f>
        <v>0</v>
      </c>
      <c r="BK25" s="67" t="n">
        <f aca="false">IF(OR($D25=1,MONTH($B25)&lt;&gt;MONTH(StartDate),'У6 Ввод'!$D$68="",'У6 Ввод'!$E$68="",'У6 Ввод'!$D$68&gt;$B25),0,MAX(0,MIN(1,'У6 Ввод'!$E$68-NETWORKDAYS('У6 Ввод'!$D$68,$B25)+1))/Настройки!$E$12*100)</f>
        <v>0</v>
      </c>
      <c r="BL25" s="67" t="n">
        <f aca="false">IF(OR($D25=1,MONTH($B25)&lt;&gt;MONTH(StartDate),'У6 Ввод'!$D$69="",'У6 Ввод'!$E$69="",'У6 Ввод'!$D$69&gt;$B25),0,MAX(0,MIN(1,'У6 Ввод'!$E$69-NETWORKDAYS('У6 Ввод'!$D$69,$B25)+1))/Настройки!$E$12*100)</f>
        <v>0</v>
      </c>
      <c r="BM25" s="67" t="n">
        <f aca="false">IF(OR($D25=1,MONTH($B25)&lt;&gt;MONTH(StartDate),'У6 Ввод'!$D$70="",'У6 Ввод'!$E$70="",'У6 Ввод'!$D$70&gt;$B25),0,MAX(0,MIN(1,'У6 Ввод'!$E$70-NETWORKDAYS('У6 Ввод'!$D$70,$B25)+1))/Настройки!$E$12*100)</f>
        <v>0</v>
      </c>
      <c r="BN25" s="67" t="n">
        <f aca="false">IF(OR($D25=1,MONTH($B25)&lt;&gt;MONTH(StartDate),'У6 Ввод'!$D$71="",'У6 Ввод'!$E$71="",'У6 Ввод'!$D$71&gt;$B25),0,MAX(0,MIN(1,'У6 Ввод'!$E$71-NETWORKDAYS('У6 Ввод'!$D$71,$B25)+1))/Настройки!$E$12*100)</f>
        <v>0</v>
      </c>
      <c r="BO25" s="67" t="n">
        <f aca="false">IF(OR($D25=1,MONTH($B25)&lt;&gt;MONTH(StartDate),'У6 Ввод'!$D$72="",'У6 Ввод'!$E$72="",'У6 Ввод'!$D$72&gt;$B25),0,MAX(0,MIN(1,'У6 Ввод'!$E$72-NETWORKDAYS('У6 Ввод'!$D$72,$B25)+1))/Настройки!$E$12*100)</f>
        <v>0</v>
      </c>
      <c r="BP25" s="67" t="n">
        <f aca="false">IF(OR($D25=1,MONTH($B25)&lt;&gt;MONTH(StartDate),'У6 Ввод'!$D$73="",'У6 Ввод'!$E$73="",'У6 Ввод'!$D$73&gt;$B25),0,MAX(0,MIN(1,'У6 Ввод'!$E$73-NETWORKDAYS('У6 Ввод'!$D$73,$B25)+1))/Настройки!$E$12*100)</f>
        <v>0</v>
      </c>
      <c r="BQ25" s="67" t="n">
        <f aca="false">IF(OR($D25=1,MONTH($B25)&lt;&gt;MONTH(StartDate),'У6 Ввод'!$D$74="",'У6 Ввод'!$E$74="",'У6 Ввод'!$D$74&gt;$B25),0,MAX(0,MIN(1,'У6 Ввод'!$E$74-NETWORKDAYS('У6 Ввод'!$D$74,$B25)+1))/Настройки!$E$12*100)</f>
        <v>0</v>
      </c>
      <c r="BR25" s="67" t="n">
        <f aca="false">IF(OR($D25=1,MONTH($B25)&lt;&gt;MONTH(StartDate),'У6 Ввод'!$D$75="",'У6 Ввод'!$E$75="",'У6 Ввод'!$D$75&gt;$B25),0,MAX(0,MIN(1,'У6 Ввод'!$E$75-NETWORKDAYS('У6 Ввод'!$D$75,$B25)+1))/Настройки!$E$12*100)</f>
        <v>0</v>
      </c>
      <c r="BS25" s="67" t="n">
        <f aca="false">IF(OR($D25=1,MONTH($B25)&lt;&gt;MONTH(StartDate),'У6 Ввод'!$D$76="",'У6 Ввод'!$E$76="",'У6 Ввод'!$D$76&gt;$B25),0,MAX(0,MIN(1,'У6 Ввод'!$E$76-NETWORKDAYS('У6 Ввод'!$D$76,$B25)+1))/Настройки!$E$12*100)</f>
        <v>0</v>
      </c>
      <c r="BT25" s="67" t="n">
        <f aca="false">IF(OR($D25=1,MONTH($B25)&lt;&gt;MONTH(StartDate),'У6 Ввод'!$D$77="",'У6 Ввод'!$E$77="",'У6 Ввод'!$D$77&gt;$B25),0,MAX(0,MIN(1,'У6 Ввод'!$E$77-NETWORKDAYS('У6 Ввод'!$D$77,$B25)+1))/Настройки!$E$12*100)</f>
        <v>0</v>
      </c>
      <c r="BU25" s="67" t="n">
        <f aca="false">IF(OR($D25=1,MONTH($B25)&lt;&gt;MONTH(StartDate),'У6 Ввод'!$D$78="",'У6 Ввод'!$E$78="",'У6 Ввод'!$D$78&gt;$B25),0,MAX(0,MIN(1,'У6 Ввод'!$E$78-NETWORKDAYS('У6 Ввод'!$D$78,$B25)+1))/Настройки!$E$12*100)</f>
        <v>0</v>
      </c>
      <c r="BV25" s="67" t="n">
        <f aca="false">IF(OR($D25=1,MONTH($B25)&lt;&gt;MONTH(StartDate),'У6 Ввод'!$D$79="",'У6 Ввод'!$E$79="",'У6 Ввод'!$D$79&gt;$B25),0,MAX(0,MIN(1,'У6 Ввод'!$E$79-NETWORKDAYS('У6 Ввод'!$D$79,$B25)+1))/Настройки!$E$12*100)</f>
        <v>0</v>
      </c>
      <c r="BW25" s="67" t="n">
        <f aca="false">IF(OR($D25=1,MONTH($B25)&lt;&gt;MONTH(StartDate),'У6 Ввод'!$D$80="",'У6 Ввод'!$E$80="",'У6 Ввод'!$D$80&gt;$B25),0,MAX(0,MIN(1,'У6 Ввод'!$E$80-NETWORKDAYS('У6 Ввод'!$D$80,$B25)+1))/Настройки!$E$12*100)</f>
        <v>0</v>
      </c>
      <c r="BX25" s="67" t="n">
        <f aca="false">IF(OR($D25=1,MONTH($B25)&lt;&gt;MONTH(StartDate),'У6 Ввод'!$D$81="",'У6 Ввод'!$E$81="",'У6 Ввод'!$D$81&gt;$B25),0,MAX(0,MIN(1,'У6 Ввод'!$E$81-NETWORKDAYS('У6 Ввод'!$D$81,$B25)+1))/Настройки!$E$12*100)</f>
        <v>0</v>
      </c>
      <c r="BY25" s="67" t="n">
        <f aca="false">IF(OR($D25=1,MONTH($B25)&lt;&gt;MONTH(StartDate),'У6 Ввод'!$D$82="",'У6 Ввод'!$E$82="",'У6 Ввод'!$D$82&gt;$B25),0,MAX(0,MIN(1,'У6 Ввод'!$E$82-NETWORKDAYS('У6 Ввод'!$D$82,$B25)+1))/Настройки!$E$12*100)</f>
        <v>0</v>
      </c>
      <c r="BZ25" s="67" t="n">
        <f aca="false">IF(OR($D25=1,MONTH($B25)&lt;&gt;MONTH(StartDate),'У6 Ввод'!$D$83="",'У6 Ввод'!$E$83="",'У6 Ввод'!$D$83&gt;$B25),0,MAX(0,MIN(1,'У6 Ввод'!$E$83-NETWORKDAYS('У6 Ввод'!$D$83,$B25)+1))/Настройки!$E$12*100)</f>
        <v>0</v>
      </c>
      <c r="CA25" s="67" t="n">
        <f aca="false">IF(OR($D25=1,MONTH($B25)&lt;&gt;MONTH(StartDate),'У6 Ввод'!$D$84="",'У6 Ввод'!$E$84="",'У6 Ввод'!$D$84&gt;$B25),0,MAX(0,MIN(1,'У6 Ввод'!$E$84-NETWORKDAYS('У6 Ввод'!$D$84,$B25)+1))/Настройки!$E$12*100)</f>
        <v>0</v>
      </c>
      <c r="CB25" s="67" t="n">
        <f aca="false">IF(OR($D25=1,MONTH($B25)&lt;&gt;MONTH(StartDate),'У6 Ввод'!$D$85="",'У6 Ввод'!$E$85="",'У6 Ввод'!$D$85&gt;$B25),0,MAX(0,MIN(1,'У6 Ввод'!$E$85-NETWORKDAYS('У6 Ввод'!$D$85,$B25)+1))/Настройки!$E$12*100)</f>
        <v>0</v>
      </c>
      <c r="CC25" s="67" t="n">
        <f aca="false">IF(OR($D25=1,MONTH($B25)&lt;&gt;MONTH(StartDate),'У6 Ввод'!$D$86="",'У6 Ввод'!$E$86="",'У6 Ввод'!$D$86&gt;$B25),0,MAX(0,MIN(1,'У6 Ввод'!$E$86-NETWORKDAYS('У6 Ввод'!$D$86,$B25)+1))/Настройки!$E$12*100)</f>
        <v>0</v>
      </c>
      <c r="CD25" s="67" t="n">
        <f aca="false">IF(OR($D25=1,MONTH($B25)&lt;&gt;MONTH(StartDate),'У6 Ввод'!$D$87="",'У6 Ввод'!$E$87="",'У6 Ввод'!$D$87&gt;$B25),0,MAX(0,MIN(1,'У6 Ввод'!$E$87-NETWORKDAYS('У6 Ввод'!$D$87,$B25)+1))/Настройки!$E$12*100)</f>
        <v>0</v>
      </c>
      <c r="CE25" s="67" t="n">
        <f aca="false">IF(OR($D25=1,MONTH($B25)&lt;&gt;MONTH(StartDate),'У6 Ввод'!$D$88="",'У6 Ввод'!$E$88="",'У6 Ввод'!$D$88&gt;$B25),0,MAX(0,MIN(1,'У6 Ввод'!$E$88-NETWORKDAYS('У6 Ввод'!$D$88,$B25)+1))/Настройки!$E$12*100)</f>
        <v>0</v>
      </c>
      <c r="CF25" s="67" t="n">
        <f aca="false">IF(OR($D25=1,MONTH($B25)&lt;&gt;MONTH(StartDate),'У6 Ввод'!$D$89="",'У6 Ввод'!$E$89="",'У6 Ввод'!$D$89&gt;$B25),0,MAX(0,MIN(1,'У6 Ввод'!$E$89-NETWORKDAYS('У6 Ввод'!$D$89,$B25)+1))/Настройки!$E$12*100)</f>
        <v>0</v>
      </c>
      <c r="CG25" s="67" t="n">
        <f aca="false">IF(OR($D25=1,MONTH($B25)&lt;&gt;MONTH(StartDate),'У6 Ввод'!$D$90="",'У6 Ввод'!$E$90="",'У6 Ввод'!$D$90&gt;$B25),0,MAX(0,MIN(1,'У6 Ввод'!$E$90-NETWORKDAYS('У6 Ввод'!$D$90,$B25)+1))/Настройки!$E$12*100)</f>
        <v>0</v>
      </c>
      <c r="CH25" s="67" t="n">
        <f aca="false">IF(OR($D25=1,MONTH($B25)&lt;&gt;MONTH(StartDate),'У6 Ввод'!$D$91="",'У6 Ввод'!$E$91="",'У6 Ввод'!$D$91&gt;$B25),0,MAX(0,MIN(1,'У6 Ввод'!$E$91-NETWORKDAYS('У6 Ввод'!$D$91,$B25)+1))/Настройки!$E$12*100)</f>
        <v>0</v>
      </c>
      <c r="CI25" s="67" t="n">
        <f aca="false">IF(OR($D25=1,MONTH($B25)&lt;&gt;MONTH(StartDate),'У6 Ввод'!$D$92="",'У6 Ввод'!$E$92="",'У6 Ввод'!$D$92&gt;$B25),0,MAX(0,MIN(1,'У6 Ввод'!$E$92-NETWORKDAYS('У6 Ввод'!$D$92,$B25)+1))/Настройки!$E$12*100)</f>
        <v>0</v>
      </c>
      <c r="CJ25" s="67" t="n">
        <f aca="false">IF(OR($D25=1,MONTH($B25)&lt;&gt;MONTH(StartDate),'У6 Ввод'!$D$93="",'У6 Ввод'!$E$93="",'У6 Ввод'!$D$93&gt;$B25),0,MAX(0,MIN(1,'У6 Ввод'!$E$93-NETWORKDAYS('У6 Ввод'!$D$93,$B25)+1))/Настройки!$E$12*100)</f>
        <v>0</v>
      </c>
      <c r="CK25" s="67" t="n">
        <f aca="false">IF(OR($D25=1,MONTH($B25)&lt;&gt;MONTH(StartDate),'У6 Ввод'!$D$94="",'У6 Ввод'!$E$94="",'У6 Ввод'!$D$94&gt;$B25),0,MAX(0,MIN(1,'У6 Ввод'!$E$94-NETWORKDAYS('У6 Ввод'!$D$94,$B25)+1))/Настройки!$E$12*100)</f>
        <v>0</v>
      </c>
      <c r="CL25" s="67" t="n">
        <f aca="false">IF(OR($D25=1,MONTH($B25)&lt;&gt;MONTH(StartDate),'У6 Ввод'!$D$95="",'У6 Ввод'!$E$95="",'У6 Ввод'!$D$95&gt;$B25),0,MAX(0,MIN(1,'У6 Ввод'!$E$95-NETWORKDAYS('У6 Ввод'!$D$95,$B25)+1))/Настройки!$E$12*100)</f>
        <v>0</v>
      </c>
      <c r="CM25" s="67" t="n">
        <f aca="false">IF(OR($D25=1,MONTH($B25)&lt;&gt;MONTH(StartDate),'У6 Ввод'!$D$96="",'У6 Ввод'!$E$96="",'У6 Ввод'!$D$96&gt;$B25),0,MAX(0,MIN(1,'У6 Ввод'!$E$96-NETWORKDAYS('У6 Ввод'!$D$96,$B25)+1))/Настройки!$E$12*100)</f>
        <v>0</v>
      </c>
      <c r="CN25" s="67" t="n">
        <f aca="false">IF(OR($D25=1,MONTH($B25)&lt;&gt;MONTH(StartDate),'У6 Ввод'!$D$97="",'У6 Ввод'!$E$97="",'У6 Ввод'!$D$97&gt;$B25),0,MAX(0,MIN(1,'У6 Ввод'!$E$97-NETWORKDAYS('У6 Ввод'!$D$97,$B25)+1))/Настройки!$E$12*100)</f>
        <v>0</v>
      </c>
      <c r="CO25" s="67" t="n">
        <f aca="false">IF(OR($D25=1,MONTH($B25)&lt;&gt;MONTH(StartDate),'У6 Ввод'!$D$98="",'У6 Ввод'!$E$98="",'У6 Ввод'!$D$98&gt;$B25),0,MAX(0,MIN(1,'У6 Ввод'!$E$98-NETWORKDAYS('У6 Ввод'!$D$98,$B25)+1))/Настройки!$E$12*100)</f>
        <v>0</v>
      </c>
      <c r="CP25" s="67" t="n">
        <f aca="false">IF(OR($D25=1,MONTH($B25)&lt;&gt;MONTH(StartDate),'У6 Ввод'!$D$99="",'У6 Ввод'!$E$99="",'У6 Ввод'!$D$99&gt;$B25),0,MAX(0,MIN(1,'У6 Ввод'!$E$99-NETWORKDAYS('У6 Ввод'!$D$99,$B25)+1))/Настройки!$E$12*100)</f>
        <v>0</v>
      </c>
      <c r="CQ25" s="67" t="n">
        <f aca="false">IF(OR($D25=1,MONTH($B25)&lt;&gt;MONTH(StartDate),'У6 Ввод'!$D$100="",'У6 Ввод'!$E$100="",'У6 Ввод'!$D$100&gt;$B25),0,MAX(0,MIN(1,'У6 Ввод'!$E$100-NETWORKDAYS('У6 Ввод'!$D$100,$B25)+1))/Настройки!$E$12*100)</f>
        <v>0</v>
      </c>
      <c r="CR25" s="67" t="n">
        <f aca="false">IF(OR($D25=1,MONTH($B25)&lt;&gt;MONTH(StartDate),'У6 Ввод'!$D$101="",'У6 Ввод'!$E$101="",'У6 Ввод'!$D$101&gt;$B25),0,MAX(0,MIN(1,'У6 Ввод'!$E$101-NETWORKDAYS('У6 Ввод'!$D$101,$B25)+1))/Настройки!$E$12*100)</f>
        <v>0</v>
      </c>
      <c r="CS25" s="67" t="n">
        <f aca="false">IF(OR($D25=1,MONTH($B25)&lt;&gt;MONTH(StartDate),'У6 Ввод'!$D$102="",'У6 Ввод'!$E$102="",'У6 Ввод'!$D$102&gt;$B25),0,MAX(0,MIN(1,'У6 Ввод'!$E$102-NETWORKDAYS('У6 Ввод'!$D$102,$B25)+1))/Настройки!$E$12*100)</f>
        <v>0</v>
      </c>
      <c r="CT25" s="67" t="n">
        <f aca="false">IF(OR($D25=1,MONTH($B25)&lt;&gt;MONTH(StartDate),'У6 Ввод'!$D$103="",'У6 Ввод'!$E$103="",'У6 Ввод'!$D$103&gt;$B25),0,MAX(0,MIN(1,'У6 Ввод'!$E$103-NETWORKDAYS('У6 Ввод'!$D$103,$B25)+1))/Настройки!$E$12*100)</f>
        <v>0</v>
      </c>
      <c r="CU25" s="67" t="n">
        <f aca="false">IF(OR($D25=1,MONTH($B25)&lt;&gt;MONTH(StartDate),'У6 Ввод'!$D$104="",'У6 Ввод'!$E$104="",'У6 Ввод'!$D$104&gt;$B25),0,MAX(0,MIN(1,'У6 Ввод'!$E$104-NETWORKDAYS('У6 Ввод'!$D$104,$B25)+1))/Настройки!$E$12*100)</f>
        <v>0</v>
      </c>
      <c r="CV25" s="67" t="n">
        <f aca="false">IF(OR($D25=1,MONTH($B25)&lt;&gt;MONTH(StartDate),'У6 Ввод'!$D$105="",'У6 Ввод'!$E$105="",'У6 Ввод'!$D$105&gt;$B25),0,MAX(0,MIN(1,'У6 Ввод'!$E$105-NETWORKDAYS('У6 Ввод'!$D$105,$B25)+1))/Настройки!$E$12*100)</f>
        <v>0</v>
      </c>
      <c r="CW25" s="67" t="n">
        <f aca="false">IF(OR($D25=1,MONTH($B25)&lt;&gt;MONTH(StartDate),'У6 Ввод'!$D$106="",'У6 Ввод'!$E$106="",'У6 Ввод'!$D$106&gt;$B25),0,MAX(0,MIN(1,'У6 Ввод'!$E$106-NETWORKDAYS('У6 Ввод'!$D$106,$B25)+1))/Настройки!$E$12*100)</f>
        <v>0</v>
      </c>
      <c r="CX25" s="67" t="n">
        <f aca="false">IF(OR($D25=1,MONTH($B25)&lt;&gt;MONTH(StartDate),'У6 Ввод'!$D$107="",'У6 Ввод'!$E$107="",'У6 Ввод'!$D$107&gt;$B25),0,MAX(0,MIN(1,'У6 Ввод'!$E$107-NETWORKDAYS('У6 Ввод'!$D$107,$B25)+1))/Настройки!$E$12*100)</f>
        <v>0</v>
      </c>
      <c r="CY25" s="67" t="n">
        <f aca="false">IF(OR($D25=1,MONTH($B25)&lt;&gt;MONTH(StartDate),'У6 Ввод'!$D$108="",'У6 Ввод'!$E$108="",'У6 Ввод'!$D$108&gt;$B25),0,MAX(0,MIN(1,'У6 Ввод'!$E$108-NETWORKDAYS('У6 Ввод'!$D$108,$B25)+1))/Настройки!$E$12*100)</f>
        <v>0</v>
      </c>
      <c r="CZ25" s="67" t="n">
        <f aca="false">IF(OR($D25=1,MONTH($B25)&lt;&gt;MONTH(StartDate),'У6 Ввод'!$D$109="",'У6 Ввод'!$E$109="",'У6 Ввод'!$D$109&gt;$B25),0,MAX(0,MIN(1,'У6 Ввод'!$E$109-NETWORKDAYS('У6 Ввод'!$D$109,$B25)+1))/Настройки!$E$12*100)</f>
        <v>0</v>
      </c>
      <c r="DA25" s="67" t="n">
        <f aca="false">IF(OR($D25=1,MONTH($B25)&lt;&gt;MONTH(StartDate),'У6 Ввод'!$D$110="",'У6 Ввод'!$E$110="",'У6 Ввод'!$D$110&gt;$B25),0,MAX(0,MIN(1,'У6 Ввод'!$E$110-NETWORKDAYS('У6 Ввод'!$D$110,$B25)+1))/Настройки!$E$12*100)</f>
        <v>0</v>
      </c>
      <c r="DB25" s="67" t="n">
        <f aca="false">IF(OR($D25=1,MONTH($B25)&lt;&gt;MONTH(StartDate),'У6 Ввод'!$D$111="",'У6 Ввод'!$E$111="",'У6 Ввод'!$D$111&gt;$B25),0,MAX(0,MIN(1,'У6 Ввод'!$E$111-NETWORKDAYS('У6 Ввод'!$D$111,$B25)+1))/Настройки!$E$12*100)</f>
        <v>0</v>
      </c>
      <c r="DC25" s="67" t="n">
        <f aca="false">IF(OR($D25=1,MONTH($B25)&lt;&gt;MONTH(StartDate),'У6 Ввод'!$D$112="",'У6 Ввод'!$E$112="",'У6 Ввод'!$D$112&gt;$B25),0,MAX(0,MIN(1,'У6 Ввод'!$E$112-NETWORKDAYS('У6 Ввод'!$D$112,$B25)+1))/Настройки!$E$12*100)</f>
        <v>0</v>
      </c>
      <c r="DD25" s="67" t="n">
        <f aca="false">IF(OR($D25=1,MONTH($B25)&lt;&gt;MONTH(StartDate),'У6 Ввод'!$D$113="",'У6 Ввод'!$E$113="",'У6 Ввод'!$D$113&gt;$B25),0,MAX(0,MIN(1,'У6 Ввод'!$E$113-NETWORKDAYS('У6 Ввод'!$D$113,$B25)+1))/Настройки!$E$12*100)</f>
        <v>0</v>
      </c>
      <c r="DE25" s="67" t="n">
        <f aca="false">IF(OR($D25=1,MONTH($B25)&lt;&gt;MONTH(StartDate),'У6 Ввод'!$D$114="",'У6 Ввод'!$E$114="",'У6 Ввод'!$D$114&gt;$B25),0,MAX(0,MIN(1,'У6 Ввод'!$E$114-NETWORKDAYS('У6 Ввод'!$D$114,$B25)+1))/Настройки!$E$12*100)</f>
        <v>0</v>
      </c>
      <c r="DF25" s="67" t="n">
        <f aca="false">IF(OR($D25=1,MONTH($B25)&lt;&gt;MONTH(StartDate),'У6 Ввод'!$D$115="",'У6 Ввод'!$E$115="",'У6 Ввод'!$D$115&gt;$B25),0,MAX(0,MIN(1,'У6 Ввод'!$E$115-NETWORKDAYS('У6 Ввод'!$D$115,$B25)+1))/Настройки!$E$12*100)</f>
        <v>0</v>
      </c>
      <c r="DG25" s="67" t="n">
        <f aca="false">IF(OR($D25=1,MONTH($B25)&lt;&gt;MONTH(StartDate),'У6 Ввод'!$D$116="",'У6 Ввод'!$E$116="",'У6 Ввод'!$D$116&gt;$B25),0,MAX(0,MIN(1,'У6 Ввод'!$E$116-NETWORKDAYS('У6 Ввод'!$D$116,$B25)+1))/Настройки!$E$12*100)</f>
        <v>0</v>
      </c>
      <c r="DH25" s="67" t="n">
        <f aca="false">IF(OR($D25=1,MONTH($B25)&lt;&gt;MONTH(StartDate),'У6 Ввод'!$D$117="",'У6 Ввод'!$E$117="",'У6 Ввод'!$D$117&gt;$B25),0,MAX(0,MIN(1,'У6 Ввод'!$E$117-NETWORKDAYS('У6 Ввод'!$D$117,$B25)+1))/Настройки!$E$12*100)</f>
        <v>0</v>
      </c>
      <c r="DI25" s="67" t="n">
        <f aca="false">IF(OR($D25=1,MONTH($B25)&lt;&gt;MONTH(StartDate),'У6 Ввод'!$D$118="",'У6 Ввод'!$E$118="",'У6 Ввод'!$D$118&gt;$B25),0,MAX(0,MIN(1,'У6 Ввод'!$E$118-NETWORKDAYS('У6 Ввод'!$D$118,$B25)+1))/Настройки!$E$12*100)</f>
        <v>0</v>
      </c>
      <c r="DJ25" s="67" t="n">
        <f aca="false">IF(OR($D25=1,MONTH($B25)&lt;&gt;MONTH(StartDate),'У6 Ввод'!$D$119="",'У6 Ввод'!$E$119="",'У6 Ввод'!$D$119&gt;$B25),0,MAX(0,MIN(1,'У6 Ввод'!$E$119-NETWORKDAYS('У6 Ввод'!$D$119,$B25)+1))/Настройки!$E$12*100)</f>
        <v>0</v>
      </c>
      <c r="DK25" s="67" t="n">
        <f aca="false">IF(OR($D25=1,MONTH($B25)&lt;&gt;MONTH(StartDate),'У6 Ввод'!$D$120="",'У6 Ввод'!$E$120="",'У6 Ввод'!$D$120&gt;$B25),0,MAX(0,MIN(1,'У6 Ввод'!$E$120-NETWORKDAYS('У6 Ввод'!$D$120,$B25)+1))/Настройки!$E$12*100)</f>
        <v>0</v>
      </c>
      <c r="DL25" s="67" t="n">
        <f aca="false">IF(OR($D25=1,MONTH($B25)&lt;&gt;MONTH(StartDate),'У6 Ввод'!$D$121="",'У6 Ввод'!$E$121="",'У6 Ввод'!$D$121&gt;$B25),0,MAX(0,MIN(1,'У6 Ввод'!$E$121-NETWORKDAYS('У6 Ввод'!$D$121,$B25)+1))/Настройки!$E$12*100)</f>
        <v>0</v>
      </c>
      <c r="DM25" s="67" t="n">
        <f aca="false">IF(OR($D25=1,MONTH($B25)&lt;&gt;MONTH(StartDate),'У6 Ввод'!$D$122="",'У6 Ввод'!$E$122="",'У6 Ввод'!$D$122&gt;$B25),0,MAX(0,MIN(1,'У6 Ввод'!$E$122-NETWORKDAYS('У6 Ввод'!$D$122,$B25)+1))/Настройки!$E$12*100)</f>
        <v>0</v>
      </c>
      <c r="DN25" s="67" t="n">
        <f aca="false">IF(OR($D25=1,MONTH($B25)&lt;&gt;MONTH(StartDate),'У6 Ввод'!$D$123="",'У6 Ввод'!$E$123="",'У6 Ввод'!$D$123&gt;$B25),0,MAX(0,MIN(1,'У6 Ввод'!$E$123-NETWORKDAYS('У6 Ввод'!$D$123,$B25)+1))/Настройки!$E$12*100)</f>
        <v>0</v>
      </c>
      <c r="DO25" s="67" t="n">
        <f aca="false">IF(OR($D25=1,MONTH($B25)&lt;&gt;MONTH(StartDate),'У6 Ввод'!$D$124="",'У6 Ввод'!$E$124="",'У6 Ввод'!$D$124&gt;$B25),0,MAX(0,MIN(1,'У6 Ввод'!$E$124-NETWORKDAYS('У6 Ввод'!$D$124,$B25)+1))/Настройки!$E$12*100)</f>
        <v>0</v>
      </c>
      <c r="DP25" s="67" t="n">
        <f aca="false">IF(OR($D25=1,MONTH($B25)&lt;&gt;MONTH(StartDate),'У6 Ввод'!$D$125="",'У6 Ввод'!$E$125="",'У6 Ввод'!$D$125&gt;$B25),0,MAX(0,MIN(1,'У6 Ввод'!$E$125-NETWORKDAYS('У6 Ввод'!$D$125,$B25)+1))/Настройки!$E$12*100)</f>
        <v>0</v>
      </c>
      <c r="DQ25" s="67" t="n">
        <f aca="false">IF(OR($D25=1,MONTH($B25)&lt;&gt;MONTH(StartDate),'У6 Ввод'!$D$126="",'У6 Ввод'!$E$126="",'У6 Ввод'!$D$126&gt;$B25),0,MAX(0,MIN(1,'У6 Ввод'!$E$126-NETWORKDAYS('У6 Ввод'!$D$126,$B25)+1))/Настройки!$E$12*100)</f>
        <v>0</v>
      </c>
      <c r="DR25" s="67" t="n">
        <f aca="false">IF(OR($D25=1,MONTH($B25)&lt;&gt;MONTH(StartDate),'У6 Ввод'!$D$127="",'У6 Ввод'!$E$127="",'У6 Ввод'!$D$127&gt;$B25),0,MAX(0,MIN(1,'У6 Ввод'!$E$127-NETWORKDAYS('У6 Ввод'!$D$127,$B25)+1))/Настройки!$E$12*100)</f>
        <v>0</v>
      </c>
      <c r="DS25" s="67" t="n">
        <f aca="false">IF(OR($D25=1,MONTH($B25)&lt;&gt;MONTH(StartDate),'У6 Ввод'!$D$128="",'У6 Ввод'!$E$128="",'У6 Ввод'!$D$128&gt;$B25),0,MAX(0,MIN(1,'У6 Ввод'!$E$128-NETWORKDAYS('У6 Ввод'!$D$128,$B25)+1))/Настройки!$E$12*100)</f>
        <v>0</v>
      </c>
      <c r="DT25" s="67" t="n">
        <f aca="false">IF(OR($D25=1,MONTH($B25)&lt;&gt;MONTH(StartDate),'У6 Ввод'!$D$129="",'У6 Ввод'!$E$129="",'У6 Ввод'!$D$129&gt;$B25),0,MAX(0,MIN(1,'У6 Ввод'!$E$129-NETWORKDAYS('У6 Ввод'!$D$129,$B25)+1))/Настройки!$E$12*100)</f>
        <v>0</v>
      </c>
      <c r="DU25" s="67" t="n">
        <f aca="false">IF(OR($D25=1,MONTH($B25)&lt;&gt;MONTH(StartDate),'У6 Ввод'!$D$130="",'У6 Ввод'!$E$130="",'У6 Ввод'!$D$130&gt;$B25),0,MAX(0,MIN(1,'У6 Ввод'!$E$130-NETWORKDAYS('У6 Ввод'!$D$130,$B25)+1))/Настройки!$E$12*100)</f>
        <v>0</v>
      </c>
      <c r="DV25" s="67" t="n">
        <f aca="false">IF(OR($D25=1,MONTH($B25)&lt;&gt;MONTH(StartDate),'У6 Ввод'!$D$131="",'У6 Ввод'!$E$131="",'У6 Ввод'!$D$131&gt;$B25),0,MAX(0,MIN(1,'У6 Ввод'!$E$131-NETWORKDAYS('У6 Ввод'!$D$131,$B25)+1))/Настройки!$E$12*100)</f>
        <v>0</v>
      </c>
      <c r="DW25" s="67" t="n">
        <f aca="false">IF(OR($D25=1,MONTH($B25)&lt;&gt;MONTH(StartDate),'У6 Ввод'!$D$132="",'У6 Ввод'!$E$132="",'У6 Ввод'!$D$132&gt;$B25),0,MAX(0,MIN(1,'У6 Ввод'!$E$132-NETWORKDAYS('У6 Ввод'!$D$132,$B25)+1))/Настройки!$E$12*100)</f>
        <v>0</v>
      </c>
      <c r="DX25" s="67" t="n">
        <f aca="false">IF(OR($D25=1,MONTH($B25)&lt;&gt;MONTH(StartDate),'У6 Ввод'!$D$133="",'У6 Ввод'!$E$133="",'У6 Ввод'!$D$133&gt;$B25),0,MAX(0,MIN(1,'У6 Ввод'!$E$133-NETWORKDAYS('У6 Ввод'!$D$133,$B25)+1))/Настройки!$E$12*100)</f>
        <v>0</v>
      </c>
      <c r="DY25" s="67" t="n">
        <f aca="false">IF(OR($D25=1,MONTH($B25)&lt;&gt;MONTH(StartDate),'У6 Ввод'!$D$134="",'У6 Ввод'!$E$134="",'У6 Ввод'!$D$134&gt;$B25),0,MAX(0,MIN(1,'У6 Ввод'!$E$134-NETWORKDAYS('У6 Ввод'!$D$134,$B25)+1))/Настройки!$E$12*100)</f>
        <v>0</v>
      </c>
      <c r="DZ25" s="67" t="n">
        <f aca="false">IF(OR($D25=1,MONTH($B25)&lt;&gt;MONTH(StartDate),'У6 Ввод'!$D$135="",'У6 Ввод'!$E$135="",'У6 Ввод'!$D$135&gt;$B25),0,MAX(0,MIN(1,'У6 Ввод'!$E$135-NETWORKDAYS('У6 Ввод'!$D$135,$B25)+1))/Настройки!$E$12*100)</f>
        <v>0</v>
      </c>
      <c r="EA25" s="67" t="n">
        <f aca="false">IF(OR($D25=1,MONTH($B25)&lt;&gt;MONTH(StartDate),'У6 Ввод'!$D$136="",'У6 Ввод'!$E$136="",'У6 Ввод'!$D$136&gt;$B25),0,MAX(0,MIN(1,'У6 Ввод'!$E$136-NETWORKDAYS('У6 Ввод'!$D$136,$B25)+1))/Настройки!$E$12*100)</f>
        <v>0</v>
      </c>
      <c r="EB25" s="67" t="n">
        <f aca="false">IF(OR($D25=1,MONTH($B25)&lt;&gt;MONTH(StartDate),'У6 Ввод'!$D$137="",'У6 Ввод'!$E$137="",'У6 Ввод'!$D$137&gt;$B25),0,MAX(0,MIN(1,'У6 Ввод'!$E$137-NETWORKDAYS('У6 Ввод'!$D$137,$B25)+1))/Настройки!$E$12*100)</f>
        <v>0</v>
      </c>
      <c r="EC25" s="67" t="n">
        <f aca="false">IF(OR($D25=1,MONTH($B25)&lt;&gt;MONTH(StartDate),'У6 Ввод'!$D$138="",'У6 Ввод'!$E$138="",'У6 Ввод'!$D$138&gt;$B25),0,MAX(0,MIN(1,'У6 Ввод'!$E$138-NETWORKDAYS('У6 Ввод'!$D$138,$B25)+1))/Настройки!$E$12*100)</f>
        <v>0</v>
      </c>
      <c r="ED25" s="67" t="n">
        <f aca="false">IF(OR($D25=1,MONTH($B25)&lt;&gt;MONTH(StartDate),'У6 Ввод'!$D$139="",'У6 Ввод'!$E$139="",'У6 Ввод'!$D$139&gt;$B25),0,MAX(0,MIN(1,'У6 Ввод'!$E$139-NETWORKDAYS('У6 Ввод'!$D$139,$B25)+1))/Настройки!$E$12*100)</f>
        <v>0</v>
      </c>
      <c r="EE25" s="67" t="n">
        <f aca="false">IF(OR($D25=1,MONTH($B25)&lt;&gt;MONTH(StartDate),'У6 Ввод'!$D$140="",'У6 Ввод'!$E$140="",'У6 Ввод'!$D$140&gt;$B25),0,MAX(0,MIN(1,'У6 Ввод'!$E$140-NETWORKDAYS('У6 Ввод'!$D$140,$B25)+1))/Настройки!$E$12*100)</f>
        <v>0</v>
      </c>
      <c r="EF25" s="67" t="n">
        <f aca="false">IF(OR($D25=1,MONTH($B25)&lt;&gt;MONTH(StartDate),'У6 Ввод'!$D$141="",'У6 Ввод'!$E$141="",'У6 Ввод'!$D$141&gt;$B25),0,MAX(0,MIN(1,'У6 Ввод'!$E$141-NETWORKDAYS('У6 Ввод'!$D$141,$B25)+1))/Настройки!$E$12*100)</f>
        <v>0</v>
      </c>
      <c r="EG25" s="67" t="n">
        <f aca="false">IF(OR($D25=1,MONTH($B25)&lt;&gt;MONTH(StartDate),'У6 Ввод'!$D$142="",'У6 Ввод'!$E$142="",'У6 Ввод'!$D$142&gt;$B25),0,MAX(0,MIN(1,'У6 Ввод'!$E$142-NETWORKDAYS('У6 Ввод'!$D$142,$B25)+1))/Настройки!$E$12*100)</f>
        <v>0</v>
      </c>
      <c r="EH25" s="67" t="n">
        <f aca="false">IF(OR($D25=1,MONTH($B25)&lt;&gt;MONTH(StartDate),'У6 Ввод'!$D$143="",'У6 Ввод'!$E$143="",'У6 Ввод'!$D$143&gt;$B25),0,MAX(0,MIN(1,'У6 Ввод'!$E$143-NETWORKDAYS('У6 Ввод'!$D$143,$B25)+1))/Настройки!$E$12*100)</f>
        <v>0</v>
      </c>
      <c r="EI25" s="67" t="n">
        <f aca="false">IF(OR($D25=1,MONTH($B25)&lt;&gt;MONTH(StartDate),'У6 Ввод'!$D$144="",'У6 Ввод'!$E$144="",'У6 Ввод'!$D$144&gt;$B25),0,MAX(0,MIN(1,'У6 Ввод'!$E$144-NETWORKDAYS('У6 Ввод'!$D$144,$B25)+1))/Настройки!$E$12*100)</f>
        <v>0</v>
      </c>
      <c r="EJ25" s="67" t="n">
        <f aca="false">IF(OR($D25=1,MONTH($B25)&lt;&gt;MONTH(StartDate),'У6 Ввод'!$D$145="",'У6 Ввод'!$E$145="",'У6 Ввод'!$D$145&gt;$B25),0,MAX(0,MIN(1,'У6 Ввод'!$E$145-NETWORKDAYS('У6 Ввод'!$D$145,$B25)+1))/Настройки!$E$12*100)</f>
        <v>0</v>
      </c>
      <c r="EK25" s="67" t="n">
        <f aca="false">IF(OR($D25=1,MONTH($B25)&lt;&gt;MONTH(StartDate),'У6 Ввод'!$D$146="",'У6 Ввод'!$E$146="",'У6 Ввод'!$D$146&gt;$B25),0,MAX(0,MIN(1,'У6 Ввод'!$E$146-NETWORKDAYS('У6 Ввод'!$D$146,$B25)+1))/Настройки!$E$12*100)</f>
        <v>0</v>
      </c>
      <c r="EL25" s="67" t="n">
        <f aca="false">IF(OR($D25=1,MONTH($B25)&lt;&gt;MONTH(StartDate),'У6 Ввод'!$D$147="",'У6 Ввод'!$E$147="",'У6 Ввод'!$D$147&gt;$B25),0,MAX(0,MIN(1,'У6 Ввод'!$E$147-NETWORKDAYS('У6 Ввод'!$D$147,$B25)+1))/Настройки!$E$12*100)</f>
        <v>0</v>
      </c>
      <c r="EM25" s="67" t="n">
        <f aca="false">IF(OR($D25=1,MONTH($B25)&lt;&gt;MONTH(StartDate),'У6 Ввод'!$D$148="",'У6 Ввод'!$E$148="",'У6 Ввод'!$D$148&gt;$B25),0,MAX(0,MIN(1,'У6 Ввод'!$E$148-NETWORKDAYS('У6 Ввод'!$D$148,$B25)+1))/Настройки!$E$12*100)</f>
        <v>0</v>
      </c>
      <c r="EN25" s="67" t="n">
        <f aca="false">IF(OR($D25=1,MONTH($B25)&lt;&gt;MONTH(StartDate),'У6 Ввод'!$D$149="",'У6 Ввод'!$E$149="",'У6 Ввод'!$D$149&gt;$B25),0,MAX(0,MIN(1,'У6 Ввод'!$E$149-NETWORKDAYS('У6 Ввод'!$D$149,$B25)+1))/Настройки!$E$12*100)</f>
        <v>0</v>
      </c>
      <c r="EO25" s="67" t="n">
        <f aca="false">IF(OR($D25=1,MONTH($B25)&lt;&gt;MONTH(StartDate),'У6 Ввод'!$D$150="",'У6 Ввод'!$E$150="",'У6 Ввод'!$D$150&gt;$B25),0,MAX(0,MIN(1,'У6 Ввод'!$E$150-NETWORKDAYS('У6 Ввод'!$D$150,$B25)+1))/Настройки!$E$12*100)</f>
        <v>0</v>
      </c>
      <c r="EP25" s="67" t="n">
        <f aca="false">IF(OR($D25=1,MONTH($B25)&lt;&gt;MONTH(StartDate),'У6 Ввод'!$D$151="",'У6 Ввод'!$E$151="",'У6 Ввод'!$D$151&gt;$B25),0,MAX(0,MIN(1,'У6 Ввод'!$E$151-NETWORKDAYS('У6 Ввод'!$D$151,$B25)+1))/Настройки!$E$12*100)</f>
        <v>0</v>
      </c>
      <c r="EQ25" s="67" t="n">
        <f aca="false">IF(OR($D25=1,MONTH($B25)&lt;&gt;MONTH(StartDate),'У6 Ввод'!$D$152="",'У6 Ввод'!$E$152="",'У6 Ввод'!$D$152&gt;$B25),0,MAX(0,MIN(1,'У6 Ввод'!$E$152-NETWORKDAYS('У6 Ввод'!$D$152,$B25)+1))/Настройки!$E$12*100)</f>
        <v>0</v>
      </c>
      <c r="ER25" s="67" t="n">
        <f aca="false">IF(OR($D25=1,MONTH($B25)&lt;&gt;MONTH(StartDate),'У6 Ввод'!$D$153="",'У6 Ввод'!$E$153="",'У6 Ввод'!$D$153&gt;$B25),0,MAX(0,MIN(1,'У6 Ввод'!$E$153-NETWORKDAYS('У6 Ввод'!$D$153,$B25)+1))/Настройки!$E$12*100)</f>
        <v>0</v>
      </c>
      <c r="ES25" s="67" t="n">
        <f aca="false">IF(OR($D25=1,MONTH($B25)&lt;&gt;MONTH(StartDate),'У6 Ввод'!$D$154="",'У6 Ввод'!$E$154="",'У6 Ввод'!$D$154&gt;$B25),0,MAX(0,MIN(1,'У6 Ввод'!$E$154-NETWORKDAYS('У6 Ввод'!$D$154,$B25)+1))/Настройки!$E$12*100)</f>
        <v>0</v>
      </c>
      <c r="ET25" s="67" t="n">
        <f aca="false">IF(OR($D25=1,MONTH($B25)&lt;&gt;MONTH(StartDate),'У6 Ввод'!$D$155="",'У6 Ввод'!$E$155="",'У6 Ввод'!$D$155&gt;$B25),0,MAX(0,MIN(1,'У6 Ввод'!$E$155-NETWORKDAYS('У6 Ввод'!$D$155,$B25)+1))/Настройки!$E$12*100)</f>
        <v>0</v>
      </c>
      <c r="EU25" s="67" t="n">
        <f aca="false">IF(OR($D25=1,MONTH($B25)&lt;&gt;MONTH(StartDate),'У6 Ввод'!$D$156="",'У6 Ввод'!$E$156="",'У6 Ввод'!$D$156&gt;$B25),0,MAX(0,MIN(1,'У6 Ввод'!$E$156-NETWORKDAYS('У6 Ввод'!$D$156,$B25)+1))/Настройки!$E$12*100)</f>
        <v>0</v>
      </c>
      <c r="EV25" s="67" t="n">
        <f aca="false">IF(OR($D25=1,MONTH($B25)&lt;&gt;MONTH(StartDate),'У6 Ввод'!$D$157="",'У6 Ввод'!$E$157="",'У6 Ввод'!$D$157&gt;$B25),0,MAX(0,MIN(1,'У6 Ввод'!$E$157-NETWORKDAYS('У6 Ввод'!$D$157,$B25)+1))/Настройки!$E$12*100)</f>
        <v>0</v>
      </c>
      <c r="EW25" s="67" t="n">
        <f aca="false">IF(OR($D25=1,MONTH($B25)&lt;&gt;MONTH(StartDate),'У6 Ввод'!$D$158="",'У6 Ввод'!$E$158="",'У6 Ввод'!$D$158&gt;$B25),0,MAX(0,MIN(1,'У6 Ввод'!$E$158-NETWORKDAYS('У6 Ввод'!$D$158,$B25)+1))/Настройки!$E$12*100)</f>
        <v>0</v>
      </c>
      <c r="EX25" s="67" t="n">
        <f aca="false">IF(OR($D25=1,MONTH($B25)&lt;&gt;MONTH(StartDate),'У6 Ввод'!$D$159="",'У6 Ввод'!$E$159="",'У6 Ввод'!$D$159&gt;$B25),0,MAX(0,MIN(1,'У6 Ввод'!$E$159-NETWORKDAYS('У6 Ввод'!$D$159,$B25)+1))/Настройки!$E$12*100)</f>
        <v>0</v>
      </c>
      <c r="EY25" s="67" t="n">
        <f aca="false">IF(OR($D25=1,MONTH($B25)&lt;&gt;MONTH(StartDate),'У6 Ввод'!$D$160="",'У6 Ввод'!$E$160="",'У6 Ввод'!$D$160&gt;$B25),0,MAX(0,MIN(1,'У6 Ввод'!$E$160-NETWORKDAYS('У6 Ввод'!$D$160,$B25)+1))/Настройки!$E$12*100)</f>
        <v>0</v>
      </c>
      <c r="EZ25" s="67" t="n">
        <f aca="false">IF(OR($D25=1,MONTH($B25)&lt;&gt;MONTH(StartDate),'У6 Ввод'!$D$161="",'У6 Ввод'!$E$161="",'У6 Ввод'!$D$161&gt;$B25),0,MAX(0,MIN(1,'У6 Ввод'!$E$161-NETWORKDAYS('У6 Ввод'!$D$161,$B25)+1))/Настройки!$E$12*100)</f>
        <v>0</v>
      </c>
      <c r="FA25" s="67" t="n">
        <f aca="false">IF(OR($D25=1,MONTH($B25)&lt;&gt;MONTH(StartDate),'У6 Ввод'!$D$162="",'У6 Ввод'!$E$162="",'У6 Ввод'!$D$162&gt;$B25),0,MAX(0,MIN(1,'У6 Ввод'!$E$162-NETWORKDAYS('У6 Ввод'!$D$162,$B25)+1))/Настройки!$E$12*100)</f>
        <v>0</v>
      </c>
      <c r="FB25" s="67" t="n">
        <f aca="false">IF(OR($D25=1,MONTH($B25)&lt;&gt;MONTH(StartDate),'У6 Ввод'!$D$163="",'У6 Ввод'!$E$163="",'У6 Ввод'!$D$163&gt;$B25),0,MAX(0,MIN(1,'У6 Ввод'!$E$163-NETWORKDAYS('У6 Ввод'!$D$163,$B25)+1))/Настройки!$E$12*100)</f>
        <v>0</v>
      </c>
      <c r="FC25" s="67" t="n">
        <f aca="false">IF(OR($D25=1,MONTH($B25)&lt;&gt;MONTH(StartDate),'У6 Ввод'!$D$164="",'У6 Ввод'!$E$164="",'У6 Ввод'!$D$164&gt;$B25),0,MAX(0,MIN(1,'У6 Ввод'!$E$164-NETWORKDAYS('У6 Ввод'!$D$164,$B25)+1))/Настройки!$E$12*100)</f>
        <v>0</v>
      </c>
      <c r="FD25" s="67" t="n">
        <f aca="false">IF(OR($D25=1,MONTH($B25)&lt;&gt;MONTH(StartDate),'У6 Ввод'!$D$165="",'У6 Ввод'!$E$165="",'У6 Ввод'!$D$165&gt;$B25),0,MAX(0,MIN(1,'У6 Ввод'!$E$165-NETWORKDAYS('У6 Ввод'!$D$165,$B25)+1))/Настройки!$E$12*100)</f>
        <v>0</v>
      </c>
      <c r="FE25" s="67" t="n">
        <f aca="false">IF(OR($D25=1,MONTH($B25)&lt;&gt;MONTH(StartDate),'У6 Ввод'!$D$166="",'У6 Ввод'!$E$166="",'У6 Ввод'!$D$166&gt;$B25),0,MAX(0,MIN(1,'У6 Ввод'!$E$166-NETWORKDAYS('У6 Ввод'!$D$166,$B25)+1))/Настройки!$E$12*100)</f>
        <v>0</v>
      </c>
      <c r="FF25" s="67" t="n">
        <f aca="false">IF(OR($D25=1,MONTH($B25)&lt;&gt;MONTH(StartDate),'У6 Ввод'!$D$167="",'У6 Ввод'!$E$167="",'У6 Ввод'!$D$167&gt;$B25),0,MAX(0,MIN(1,'У6 Ввод'!$E$167-NETWORKDAYS('У6 Ввод'!$D$167,$B25)+1))/Настройки!$E$12*100)</f>
        <v>0</v>
      </c>
      <c r="FG25" s="67" t="n">
        <f aca="false">IF(OR($D25=1,MONTH($B25)&lt;&gt;MONTH(StartDate),'У6 Ввод'!$D$168="",'У6 Ввод'!$E$168="",'У6 Ввод'!$D$168&gt;$B25),0,MAX(0,MIN(1,'У6 Ввод'!$E$168-NETWORKDAYS('У6 Ввод'!$D$168,$B25)+1))/Настройки!$E$12*100)</f>
        <v>0</v>
      </c>
      <c r="FH25" s="67" t="n">
        <f aca="false">IF(OR($D25=1,MONTH($B25)&lt;&gt;MONTH(StartDate),'У6 Ввод'!$D$169="",'У6 Ввод'!$E$169="",'У6 Ввод'!$D$169&gt;$B25),0,MAX(0,MIN(1,'У6 Ввод'!$E$169-NETWORKDAYS('У6 Ввод'!$D$169,$B25)+1))/Настройки!$E$12*100)</f>
        <v>0</v>
      </c>
      <c r="FI25" s="67" t="n">
        <f aca="false">IF(OR($D25=1,MONTH($B25)&lt;&gt;MONTH(StartDate),'У6 Ввод'!$D$170="",'У6 Ввод'!$E$170="",'У6 Ввод'!$D$170&gt;$B25),0,MAX(0,MIN(1,'У6 Ввод'!$E$170-NETWORKDAYS('У6 Ввод'!$D$170,$B25)+1))/Настройки!$E$12*100)</f>
        <v>0</v>
      </c>
      <c r="FJ25" s="67" t="n">
        <f aca="false">IF(OR($D25=1,MONTH($B25)&lt;&gt;MONTH(StartDate),'У6 Ввод'!$D$171="",'У6 Ввод'!$E$171="",'У6 Ввод'!$D$171&gt;$B25),0,MAX(0,MIN(1,'У6 Ввод'!$E$171-NETWORKDAYS('У6 Ввод'!$D$171,$B25)+1))/Настройки!$E$12*100)</f>
        <v>0</v>
      </c>
      <c r="FK25" s="67" t="n">
        <f aca="false">IF(OR($D25=1,MONTH($B25)&lt;&gt;MONTH(StartDate),'У6 Ввод'!$D$172="",'У6 Ввод'!$E$172="",'У6 Ввод'!$D$172&gt;$B25),0,MAX(0,MIN(1,'У6 Ввод'!$E$172-NETWORKDAYS('У6 Ввод'!$D$172,$B25)+1))/Настройки!$E$12*100)</f>
        <v>0</v>
      </c>
      <c r="FL25" s="67" t="n">
        <f aca="false">IF(OR($D25=1,MONTH($B25)&lt;&gt;MONTH(StartDate),'У6 Ввод'!$D$173="",'У6 Ввод'!$E$173="",'У6 Ввод'!$D$173&gt;$B25),0,MAX(0,MIN(1,'У6 Ввод'!$E$173-NETWORKDAYS('У6 Ввод'!$D$173,$B25)+1))/Настройки!$E$12*100)</f>
        <v>0</v>
      </c>
      <c r="FM25" s="67" t="n">
        <f aca="false">IF(OR($D25=1,MONTH($B25)&lt;&gt;MONTH(StartDate),'У6 Ввод'!$D$174="",'У6 Ввод'!$E$174="",'У6 Ввод'!$D$174&gt;$B25),0,MAX(0,MIN(1,'У6 Ввод'!$E$174-NETWORKDAYS('У6 Ввод'!$D$174,$B25)+1))/Настройки!$E$12*100)</f>
        <v>0</v>
      </c>
      <c r="FN25" s="67" t="n">
        <f aca="false">IF(OR($D25=1,MONTH($B25)&lt;&gt;MONTH(StartDate),'У6 Ввод'!$D$175="",'У6 Ввод'!$E$175="",'У6 Ввод'!$D$175&gt;$B25),0,MAX(0,MIN(1,'У6 Ввод'!$E$175-NETWORKDAYS('У6 Ввод'!$D$175,$B25)+1))/Настройки!$E$12*100)</f>
        <v>0</v>
      </c>
      <c r="FO25" s="67" t="n">
        <f aca="false">IF(OR($D25=1,MONTH($B25)&lt;&gt;MONTH(StartDate),'У6 Ввод'!$D$176="",'У6 Ввод'!$E$176="",'У6 Ввод'!$D$176&gt;$B25),0,MAX(0,MIN(1,'У6 Ввод'!$E$176-NETWORKDAYS('У6 Ввод'!$D$176,$B25)+1))/Настройки!$E$12*100)</f>
        <v>0</v>
      </c>
      <c r="FP25" s="67" t="n">
        <f aca="false">IF(OR($D25=1,MONTH($B25)&lt;&gt;MONTH(StartDate),'У6 Ввод'!$D$177="",'У6 Ввод'!$E$177="",'У6 Ввод'!$D$177&gt;$B25),0,MAX(0,MIN(1,'У6 Ввод'!$E$177-NETWORKDAYS('У6 Ввод'!$D$177,$B25)+1))/Настройки!$E$12*100)</f>
        <v>0</v>
      </c>
      <c r="FQ25" s="67" t="n">
        <f aca="false">IF(OR($D25=1,MONTH($B25)&lt;&gt;MONTH(StartDate),'У6 Ввод'!$D$178="",'У6 Ввод'!$E$178="",'У6 Ввод'!$D$178&gt;$B25),0,MAX(0,MIN(1,'У6 Ввод'!$E$178-NETWORKDAYS('У6 Ввод'!$D$178,$B25)+1))/Настройки!$E$12*100)</f>
        <v>0</v>
      </c>
      <c r="FR25" s="67" t="n">
        <f aca="false">IF(OR($D25=1,MONTH($B25)&lt;&gt;MONTH(StartDate),'У6 Ввод'!$D$179="",'У6 Ввод'!$E$179="",'У6 Ввод'!$D$179&gt;$B25),0,MAX(0,MIN(1,'У6 Ввод'!$E$179-NETWORKDAYS('У6 Ввод'!$D$179,$B25)+1))/Настройки!$E$12*100)</f>
        <v>0</v>
      </c>
      <c r="FS25" s="67" t="n">
        <f aca="false">IF(OR($D25=1,MONTH($B25)&lt;&gt;MONTH(StartDate),'У6 Ввод'!$D$180="",'У6 Ввод'!$E$180="",'У6 Ввод'!$D$180&gt;$B25),0,MAX(0,MIN(1,'У6 Ввод'!$E$180-NETWORKDAYS('У6 Ввод'!$D$180,$B25)+1))/Настройки!$E$12*100)</f>
        <v>0</v>
      </c>
      <c r="FT25" s="67" t="n">
        <f aca="false">IF(OR($D25=1,MONTH($B25)&lt;&gt;MONTH(StartDate),'У6 Ввод'!$D$181="",'У6 Ввод'!$E$181="",'У6 Ввод'!$D$181&gt;$B25),0,MAX(0,MIN(1,'У6 Ввод'!$E$181-NETWORKDAYS('У6 Ввод'!$D$181,$B25)+1))/Настройки!$E$12*100)</f>
        <v>0</v>
      </c>
      <c r="FU25" s="67" t="n">
        <f aca="false">IF(OR($D25=1,MONTH($B25)&lt;&gt;MONTH(StartDate),'У6 Ввод'!$D$182="",'У6 Ввод'!$E$182="",'У6 Ввод'!$D$182&gt;$B25),0,MAX(0,MIN(1,'У6 Ввод'!$E$182-NETWORKDAYS('У6 Ввод'!$D$182,$B25)+1))/Настройки!$E$12*100)</f>
        <v>0</v>
      </c>
      <c r="FV25" s="67" t="n">
        <f aca="false">IF(OR($D25=1,MONTH($B25)&lt;&gt;MONTH(StartDate),'У6 Ввод'!$D$183="",'У6 Ввод'!$E$183="",'У6 Ввод'!$D$183&gt;$B25),0,MAX(0,MIN(1,'У6 Ввод'!$E$183-NETWORKDAYS('У6 Ввод'!$D$183,$B25)+1))/Настройки!$E$12*100)</f>
        <v>0</v>
      </c>
      <c r="FW25" s="67" t="n">
        <f aca="false">IF(OR($D25=1,MONTH($B25)&lt;&gt;MONTH(StartDate),'У6 Ввод'!$D$184="",'У6 Ввод'!$E$184="",'У6 Ввод'!$D$184&gt;$B25),0,MAX(0,MIN(1,'У6 Ввод'!$E$184-NETWORKDAYS('У6 Ввод'!$D$184,$B25)+1))/Настройки!$E$12*100)</f>
        <v>0</v>
      </c>
      <c r="FX25" s="67" t="n">
        <f aca="false">IF(OR($D25=1,MONTH($B25)&lt;&gt;MONTH(StartDate),'У6 Ввод'!$D$185="",'У6 Ввод'!$E$185="",'У6 Ввод'!$D$185&gt;$B25),0,MAX(0,MIN(1,'У6 Ввод'!$E$185-NETWORKDAYS('У6 Ввод'!$D$185,$B25)+1))/Настройки!$E$12*100)</f>
        <v>0</v>
      </c>
      <c r="FY25" s="67" t="n">
        <f aca="false">IF(OR($D25=1,MONTH($B25)&lt;&gt;MONTH(StartDate),'У6 Ввод'!$D$186="",'У6 Ввод'!$E$186="",'У6 Ввод'!$D$186&gt;$B25),0,MAX(0,MIN(1,'У6 Ввод'!$E$186-NETWORKDAYS('У6 Ввод'!$D$186,$B25)+1))/Настройки!$E$12*100)</f>
        <v>0</v>
      </c>
      <c r="FZ25" s="67" t="n">
        <f aca="false">IF(OR($D25=1,MONTH($B25)&lt;&gt;MONTH(StartDate),'У6 Ввод'!$D$187="",'У6 Ввод'!$E$187="",'У6 Ввод'!$D$187&gt;$B25),0,MAX(0,MIN(1,'У6 Ввод'!$E$187-NETWORKDAYS('У6 Ввод'!$D$187,$B25)+1))/Настройки!$E$12*100)</f>
        <v>0</v>
      </c>
      <c r="GA25" s="67" t="n">
        <f aca="false">IF(OR($D25=1,MONTH($B25)&lt;&gt;MONTH(StartDate),'У6 Ввод'!$D$188="",'У6 Ввод'!$E$188="",'У6 Ввод'!$D$188&gt;$B25),0,MAX(0,MIN(1,'У6 Ввод'!$E$188-NETWORKDAYS('У6 Ввод'!$D$188,$B25)+1))/Настройки!$E$12*100)</f>
        <v>0</v>
      </c>
      <c r="GB25" s="67" t="n">
        <f aca="false">IF(OR($D25=1,MONTH($B25)&lt;&gt;MONTH(StartDate),'У6 Ввод'!$D$189="",'У6 Ввод'!$E$189="",'У6 Ввод'!$D$189&gt;$B25),0,MAX(0,MIN(1,'У6 Ввод'!$E$189-NETWORKDAYS('У6 Ввод'!$D$189,$B25)+1))/Настройки!$E$12*100)</f>
        <v>0</v>
      </c>
      <c r="GC25" s="67" t="n">
        <f aca="false">IF(OR($D25=1,MONTH($B25)&lt;&gt;MONTH(StartDate),'У6 Ввод'!$D$190="",'У6 Ввод'!$E$190="",'У6 Ввод'!$D$190&gt;$B25),0,MAX(0,MIN(1,'У6 Ввод'!$E$190-NETWORKDAYS('У6 Ввод'!$D$190,$B25)+1))/Настройки!$E$12*100)</f>
        <v>0</v>
      </c>
      <c r="GD25" s="67" t="n">
        <f aca="false">IF(OR($D25=1,MONTH($B25)&lt;&gt;MONTH(StartDate),'У6 Ввод'!$D$191="",'У6 Ввод'!$E$191="",'У6 Ввод'!$D$191&gt;$B25),0,MAX(0,MIN(1,'У6 Ввод'!$E$191-NETWORKDAYS('У6 Ввод'!$D$191,$B25)+1))/Настройки!$E$12*100)</f>
        <v>0</v>
      </c>
      <c r="GE25" s="67" t="n">
        <f aca="false">IF(OR($D25=1,MONTH($B25)&lt;&gt;MONTH(StartDate),'У6 Ввод'!$D$192="",'У6 Ввод'!$E$192="",'У6 Ввод'!$D$192&gt;$B25),0,MAX(0,MIN(1,'У6 Ввод'!$E$192-NETWORKDAYS('У6 Ввод'!$D$192,$B25)+1))/Настройки!$E$12*100)</f>
        <v>0</v>
      </c>
      <c r="GF25" s="67" t="n">
        <f aca="false">IF(OR($D25=1,MONTH($B25)&lt;&gt;MONTH(StartDate),'У6 Ввод'!$D$193="",'У6 Ввод'!$E$193="",'У6 Ввод'!$D$193&gt;$B25),0,MAX(0,MIN(1,'У6 Ввод'!$E$193-NETWORKDAYS('У6 Ввод'!$D$193,$B25)+1))/Настройки!$E$12*100)</f>
        <v>0</v>
      </c>
      <c r="GG25" s="67" t="n">
        <f aca="false">IF(OR($D25=1,MONTH($B25)&lt;&gt;MONTH(StartDate),'У6 Ввод'!$D$194="",'У6 Ввод'!$E$194="",'У6 Ввод'!$D$194&gt;$B25),0,MAX(0,MIN(1,'У6 Ввод'!$E$194-NETWORKDAYS('У6 Ввод'!$D$194,$B25)+1))/Настройки!$E$12*100)</f>
        <v>0</v>
      </c>
      <c r="GH25" s="67" t="n">
        <f aca="false">IF(OR($D25=1,MONTH($B25)&lt;&gt;MONTH(StartDate),'У6 Ввод'!$D$195="",'У6 Ввод'!$E$195="",'У6 Ввод'!$D$195&gt;$B25),0,MAX(0,MIN(1,'У6 Ввод'!$E$195-NETWORKDAYS('У6 Ввод'!$D$195,$B25)+1))/Настройки!$E$12*100)</f>
        <v>0</v>
      </c>
      <c r="GI25" s="67" t="n">
        <f aca="false">IF(OR($D25=1,MONTH($B25)&lt;&gt;MONTH(StartDate),'У6 Ввод'!$D$196="",'У6 Ввод'!$E$196="",'У6 Ввод'!$D$196&gt;$B25),0,MAX(0,MIN(1,'У6 Ввод'!$E$196-NETWORKDAYS('У6 Ввод'!$D$196,$B25)+1))/Настройки!$E$12*100)</f>
        <v>0</v>
      </c>
      <c r="GJ25" s="67" t="n">
        <f aca="false">IF(OR($D25=1,MONTH($B25)&lt;&gt;MONTH(StartDate),'У6 Ввод'!$D$197="",'У6 Ввод'!$E$197="",'У6 Ввод'!$D$197&gt;$B25),0,MAX(0,MIN(1,'У6 Ввод'!$E$197-NETWORKDAYS('У6 Ввод'!$D$197,$B25)+1))/Настройки!$E$12*100)</f>
        <v>0</v>
      </c>
      <c r="GK25" s="67" t="n">
        <f aca="false">IF(OR($D25=1,MONTH($B25)&lt;&gt;MONTH(StartDate),'У6 Ввод'!$D$198="",'У6 Ввод'!$E$198="",'У6 Ввод'!$D$198&gt;$B25),0,MAX(0,MIN(1,'У6 Ввод'!$E$198-NETWORKDAYS('У6 Ввод'!$D$198,$B25)+1))/Настройки!$E$12*100)</f>
        <v>0</v>
      </c>
      <c r="GL25" s="67" t="n">
        <f aca="false">IF(OR($D25=1,MONTH($B25)&lt;&gt;MONTH(StartDate),'У6 Ввод'!$D$199="",'У6 Ввод'!$E$199="",'У6 Ввод'!$D$199&gt;$B25),0,MAX(0,MIN(1,'У6 Ввод'!$E$199-NETWORKDAYS('У6 Ввод'!$D$199,$B25)+1))/Настройки!$E$12*100)</f>
        <v>0</v>
      </c>
      <c r="GM25" s="67" t="n">
        <f aca="false">IF(OR($D25=1,MONTH($B25)&lt;&gt;MONTH(StartDate),'У6 Ввод'!$D$200="",'У6 Ввод'!$E$200="",'У6 Ввод'!$D$200&gt;$B25),0,MAX(0,MIN(1,'У6 Ввод'!$E$200-NETWORKDAYS('У6 Ввод'!$D$200,$B25)+1))/Настройки!$E$12*100)</f>
        <v>0</v>
      </c>
      <c r="GN25" s="67" t="n">
        <f aca="false">IF(OR($D25=1,MONTH($B25)&lt;&gt;MONTH(StartDate),'У6 Ввод'!$D$201="",'У6 Ввод'!$E$201="",'У6 Ввод'!$D$201&gt;$B25),0,MAX(0,MIN(1,'У6 Ввод'!$E$201-NETWORKDAYS('У6 Ввод'!$D$201,$B25)+1))/Настройки!$E$12*100)</f>
        <v>0</v>
      </c>
      <c r="GO25" s="67" t="n">
        <f aca="false">IF(OR($D25=1,MONTH($B25)&lt;&gt;MONTH(StartDate),'У6 Ввод'!$D$202="",'У6 Ввод'!$E$202="",'У6 Ввод'!$D$202&gt;$B25),0,MAX(0,MIN(1,'У6 Ввод'!$E$202-NETWORKDAYS('У6 Ввод'!$D$202,$B25)+1))/Настройки!$E$12*100)</f>
        <v>0</v>
      </c>
      <c r="GP25" s="67" t="n">
        <f aca="false">IF(OR($D25=1,MONTH($B25)&lt;&gt;MONTH(StartDate),'У6 Ввод'!$D$203="",'У6 Ввод'!$E$203="",'У6 Ввод'!$D$203&gt;$B25),0,MAX(0,MIN(1,'У6 Ввод'!$E$203-NETWORKDAYS('У6 Ввод'!$D$203,$B25)+1))/Настройки!$E$12*100)</f>
        <v>0</v>
      </c>
      <c r="GQ25" s="67" t="n">
        <f aca="false">IF(OR($D25=1,MONTH($B25)&lt;&gt;MONTH(StartDate),'У6 Ввод'!$D$204="",'У6 Ввод'!$E$204="",'У6 Ввод'!$D$204&gt;$B25),0,MAX(0,MIN(1,'У6 Ввод'!$E$204-NETWORKDAYS('У6 Ввод'!$D$204,$B25)+1))/Настройки!$E$12*100)</f>
        <v>0</v>
      </c>
      <c r="GR25" s="67" t="n">
        <f aca="false">IF(OR($D25=1,MONTH($B25)&lt;&gt;MONTH(StartDate),'У6 Ввод'!$D$205="",'У6 Ввод'!$E$205="",'У6 Ввод'!$D$205&gt;$B25),0,MAX(0,MIN(1,'У6 Ввод'!$E$205-NETWORKDAYS('У6 Ввод'!$D$205,$B25)+1))/Настройки!$E$12*100)</f>
        <v>0</v>
      </c>
      <c r="GS25" s="67" t="n">
        <f aca="false">IF(OR($D25=1,MONTH($B25)&lt;&gt;MONTH(StartDate),'У6 Ввод'!$D$206="",'У6 Ввод'!$E$206="",'У6 Ввод'!$D$206&gt;$B25),0,MAX(0,MIN(1,'У6 Ввод'!$E$206-NETWORKDAYS('У6 Ввод'!$D$206,$B25)+1))/Настройки!$E$12*100)</f>
        <v>0</v>
      </c>
      <c r="GT25" s="67" t="n">
        <f aca="false">IF(OR($D25=1,MONTH($B25)&lt;&gt;MONTH(StartDate),'У6 Ввод'!$D$207="",'У6 Ввод'!$E$207="",'У6 Ввод'!$D$207&gt;$B25),0,MAX(0,MIN(1,'У6 Ввод'!$E$207-NETWORKDAYS('У6 Ввод'!$D$207,$B25)+1))/Настройки!$E$12*100)</f>
        <v>0</v>
      </c>
      <c r="GU25" s="67" t="n">
        <f aca="false">IF(OR($D25=1,MONTH($B25)&lt;&gt;MONTH(StartDate),'У6 Ввод'!$D$208="",'У6 Ввод'!$E$208="",'У6 Ввод'!$D$208&gt;$B25),0,MAX(0,MIN(1,'У6 Ввод'!$E$208-NETWORKDAYS('У6 Ввод'!$D$208,$B25)+1))/Настройки!$E$12*100)</f>
        <v>0</v>
      </c>
      <c r="GV25" s="67" t="n">
        <f aca="false">IF(OR($D25=1,MONTH($B25)&lt;&gt;MONTH(StartDate),'У6 Ввод'!$D$209="",'У6 Ввод'!$E$209="",'У6 Ввод'!$D$209&gt;$B25),0,MAX(0,MIN(1,'У6 Ввод'!$E$209-NETWORKDAYS('У6 Ввод'!$D$209,$B25)+1))/Настройки!$E$12*100)</f>
        <v>0</v>
      </c>
      <c r="GW25" s="67" t="n">
        <f aca="false">IF(OR($D25=1,MONTH($B25)&lt;&gt;MONTH(StartDate),'У6 Ввод'!$D$210="",'У6 Ввод'!$E$210="",'У6 Ввод'!$D$210&gt;$B25),0,MAX(0,MIN(1,'У6 Ввод'!$E$210-NETWORKDAYS('У6 Ввод'!$D$210,$B25)+1))/Настройки!$E$12*100)</f>
        <v>0</v>
      </c>
      <c r="GX25" s="67" t="n">
        <f aca="false">IF(OR($D25=1,MONTH($B25)&lt;&gt;MONTH(StartDate),'У6 Ввод'!$D$211="",'У6 Ввод'!$E$211="",'У6 Ввод'!$D$211&gt;$B25),0,MAX(0,MIN(1,'У6 Ввод'!$E$211-NETWORKDAYS('У6 Ввод'!$D$211,$B25)+1))/Настройки!$E$12*100)</f>
        <v>0</v>
      </c>
      <c r="GY25" s="67" t="n">
        <f aca="false">IF(OR($D25=1,MONTH($B25)&lt;&gt;MONTH(StartDate),'У6 Ввод'!$D$212="",'У6 Ввод'!$E$212="",'У6 Ввод'!$D$212&gt;$B25),0,MAX(0,MIN(1,'У6 Ввод'!$E$212-NETWORKDAYS('У6 Ввод'!$D$212,$B25)+1))/Настройки!$E$12*100)</f>
        <v>0</v>
      </c>
      <c r="GZ25" s="67" t="n">
        <f aca="false">IF(OR($D25=1,MONTH($B25)&lt;&gt;MONTH(StartDate),'У6 Ввод'!$D$213="",'У6 Ввод'!$E$213="",'У6 Ввод'!$D$213&gt;$B25),0,MAX(0,MIN(1,'У6 Ввод'!$E$213-NETWORKDAYS('У6 Ввод'!$D$213,$B25)+1))/Настройки!$E$12*100)</f>
        <v>0</v>
      </c>
      <c r="HA25" s="67" t="n">
        <f aca="false">IF(OR($D25=1,MONTH($B25)&lt;&gt;MONTH(StartDate),'У6 Ввод'!$D$214="",'У6 Ввод'!$E$214="",'У6 Ввод'!$D$214&gt;$B25),0,MAX(0,MIN(1,'У6 Ввод'!$E$214-NETWORKDAYS('У6 Ввод'!$D$214,$B25)+1))/Настройки!$E$12*100)</f>
        <v>0</v>
      </c>
      <c r="HB25" s="67" t="n">
        <f aca="false">IF(OR($D25=1,MONTH($B25)&lt;&gt;MONTH(StartDate),'У6 Ввод'!$D$215="",'У6 Ввод'!$E$215="",'У6 Ввод'!$D$215&gt;$B25),0,MAX(0,MIN(1,'У6 Ввод'!$E$215-NETWORKDAYS('У6 Ввод'!$D$215,$B25)+1))/Настройки!$E$12*100)</f>
        <v>0</v>
      </c>
      <c r="HC25" s="67" t="n">
        <f aca="false">IF(OR($D25=1,MONTH($B25)&lt;&gt;MONTH(StartDate),'У6 Ввод'!$D$216="",'У6 Ввод'!$E$216="",'У6 Ввод'!$D$216&gt;$B25),0,MAX(0,MIN(1,'У6 Ввод'!$E$216-NETWORKDAYS('У6 Ввод'!$D$216,$B25)+1))/Настройки!$E$12*100)</f>
        <v>0</v>
      </c>
      <c r="HD25" s="67" t="n">
        <f aca="false">IF(OR($D25=1,MONTH($B25)&lt;&gt;MONTH(StartDate),'У6 Ввод'!$D$217="",'У6 Ввод'!$E$217="",'У6 Ввод'!$D$217&gt;$B25),0,MAX(0,MIN(1,'У6 Ввод'!$E$217-NETWORKDAYS('У6 Ввод'!$D$217,$B25)+1))/Настройки!$E$12*100)</f>
        <v>0</v>
      </c>
      <c r="HE25" s="67" t="n">
        <f aca="false">IF(OR($D25=1,MONTH($B25)&lt;&gt;MONTH(StartDate),'У6 Ввод'!$D$218="",'У6 Ввод'!$E$218="",'У6 Ввод'!$D$218&gt;$B25),0,MAX(0,MIN(1,'У6 Ввод'!$E$218-NETWORKDAYS('У6 Ввод'!$D$218,$B25)+1))/Настройки!$E$12*100)</f>
        <v>0</v>
      </c>
      <c r="HF25" s="67" t="n">
        <f aca="false">IF(OR($D25=1,MONTH($B25)&lt;&gt;MONTH(StartDate),'У6 Ввод'!$D$219="",'У6 Ввод'!$E$219="",'У6 Ввод'!$D$219&gt;$B25),0,MAX(0,MIN(1,'У6 Ввод'!$E$219-NETWORKDAYS('У6 Ввод'!$D$219,$B25)+1))/Настройки!$E$12*100)</f>
        <v>0</v>
      </c>
      <c r="HG25" s="67" t="n">
        <f aca="false">IF(OR($D25=1,MONTH($B25)&lt;&gt;MONTH(StartDate),'У6 Ввод'!$D$220="",'У6 Ввод'!$E$220="",'У6 Ввод'!$D$220&gt;$B25),0,MAX(0,MIN(1,'У6 Ввод'!$E$220-NETWORKDAYS('У6 Ввод'!$D$220,$B25)+1))/Настройки!$E$12*100)</f>
        <v>0</v>
      </c>
      <c r="HH25" s="67" t="n">
        <f aca="false">IF(OR($D25=1,MONTH($B25)&lt;&gt;MONTH(StartDate),'У6 Ввод'!$D$221="",'У6 Ввод'!$E$221="",'У6 Ввод'!$D$221&gt;$B25),0,MAX(0,MIN(1,'У6 Ввод'!$E$221-NETWORKDAYS('У6 Ввод'!$D$221,$B25)+1))/Настройки!$E$12*100)</f>
        <v>0</v>
      </c>
      <c r="HI25" s="67" t="n">
        <f aca="false">IF(OR($D25=1,MONTH($B25)&lt;&gt;MONTH(StartDate),'У6 Ввод'!$D$222="",'У6 Ввод'!$E$222="",'У6 Ввод'!$D$222&gt;$B25),0,MAX(0,MIN(1,'У6 Ввод'!$E$222-NETWORKDAYS('У6 Ввод'!$D$222,$B25)+1))/Настройки!$E$12*100)</f>
        <v>0</v>
      </c>
      <c r="HJ25" s="67" t="n">
        <f aca="false">IF(OR($D25=1,MONTH($B25)&lt;&gt;MONTH(StartDate),'У6 Ввод'!$D$223="",'У6 Ввод'!$E$223="",'У6 Ввод'!$D$223&gt;$B25),0,MAX(0,MIN(1,'У6 Ввод'!$E$223-NETWORKDAYS('У6 Ввод'!$D$223,$B25)+1))/Настройки!$E$12*100)</f>
        <v>0</v>
      </c>
      <c r="HK25" s="67" t="n">
        <f aca="false">IF(OR($D25=1,MONTH($B25)&lt;&gt;MONTH(StartDate),'У6 Ввод'!$D$224="",'У6 Ввод'!$E$224="",'У6 Ввод'!$D$224&gt;$B25),0,MAX(0,MIN(1,'У6 Ввод'!$E$224-NETWORKDAYS('У6 Ввод'!$D$224,$B25)+1))/Настройки!$E$12*100)</f>
        <v>0</v>
      </c>
      <c r="HL25" s="67" t="n">
        <f aca="false">IF(OR($D25=1,MONTH($B25)&lt;&gt;MONTH(StartDate),'У6 Ввод'!$D$225="",'У6 Ввод'!$E$225="",'У6 Ввод'!$D$225&gt;$B25),0,MAX(0,MIN(1,'У6 Ввод'!$E$225-NETWORKDAYS('У6 Ввод'!$D$225,$B25)+1))/Настройки!$E$12*100)</f>
        <v>0</v>
      </c>
      <c r="HM25" s="67" t="n">
        <f aca="false">IF(OR($D25=1,MONTH($B25)&lt;&gt;MONTH(StartDate),'У6 Ввод'!$D$226="",'У6 Ввод'!$E$226="",'У6 Ввод'!$D$226&gt;$B25),0,MAX(0,MIN(1,'У6 Ввод'!$E$226-NETWORKDAYS('У6 Ввод'!$D$226,$B25)+1))/Настройки!$E$12*100)</f>
        <v>0</v>
      </c>
      <c r="HN25" s="67" t="n">
        <f aca="false">IF(OR($D25=1,MONTH($B25)&lt;&gt;MONTH(StartDate),'У6 Ввод'!$D$227="",'У6 Ввод'!$E$227="",'У6 Ввод'!$D$227&gt;$B25),0,MAX(0,MIN(1,'У6 Ввод'!$E$227-NETWORKDAYS('У6 Ввод'!$D$227,$B25)+1))/Настройки!$E$12*100)</f>
        <v>0</v>
      </c>
      <c r="HO25" s="67" t="n">
        <f aca="false">IF(OR($D25=1,MONTH($B25)&lt;&gt;MONTH(StartDate),'У6 Ввод'!$D$228="",'У6 Ввод'!$E$228="",'У6 Ввод'!$D$228&gt;$B25),0,MAX(0,MIN(1,'У6 Ввод'!$E$228-NETWORKDAYS('У6 Ввод'!$D$228,$B25)+1))/Настройки!$E$12*100)</f>
        <v>0</v>
      </c>
      <c r="HP25" s="67" t="n">
        <f aca="false">IF(OR($D25=1,MONTH($B25)&lt;&gt;MONTH(StartDate),'У6 Ввод'!$D$229="",'У6 Ввод'!$E$229="",'У6 Ввод'!$D$229&gt;$B25),0,MAX(0,MIN(1,'У6 Ввод'!$E$229-NETWORKDAYS('У6 Ввод'!$D$229,$B25)+1))/Настройки!$E$12*100)</f>
        <v>0</v>
      </c>
      <c r="HQ25" s="67" t="n">
        <f aca="false">IF(OR($D25=1,MONTH($B25)&lt;&gt;MONTH(StartDate),'У6 Ввод'!$D$230="",'У6 Ввод'!$E$230="",'У6 Ввод'!$D$230&gt;$B25),0,MAX(0,MIN(1,'У6 Ввод'!$E$230-NETWORKDAYS('У6 Ввод'!$D$230,$B25)+1))/Настройки!$E$12*100)</f>
        <v>0</v>
      </c>
      <c r="HR25" s="67" t="n">
        <f aca="false">IF(OR($D25=1,MONTH($B25)&lt;&gt;MONTH(StartDate),'У6 Ввод'!$D$231="",'У6 Ввод'!$E$231="",'У6 Ввод'!$D$231&gt;$B25),0,MAX(0,MIN(1,'У6 Ввод'!$E$231-NETWORKDAYS('У6 Ввод'!$D$231,$B25)+1))/Настройки!$E$12*100)</f>
        <v>0</v>
      </c>
      <c r="HS25" s="67" t="n">
        <f aca="false">IF(OR($D25=1,MONTH($B25)&lt;&gt;MONTH(StartDate),'У6 Ввод'!$D$232="",'У6 Ввод'!$E$232="",'У6 Ввод'!$D$232&gt;$B25),0,MAX(0,MIN(1,'У6 Ввод'!$E$232-NETWORKDAYS('У6 Ввод'!$D$232,$B25)+1))/Настройки!$E$12*100)</f>
        <v>0</v>
      </c>
      <c r="HT25" s="67" t="n">
        <f aca="false">IF(OR($D25=1,MONTH($B25)&lt;&gt;MONTH(StartDate),'У6 Ввод'!$D$233="",'У6 Ввод'!$E$233="",'У6 Ввод'!$D$233&gt;$B25),0,MAX(0,MIN(1,'У6 Ввод'!$E$233-NETWORKDAYS('У6 Ввод'!$D$233,$B25)+1))/Настройки!$E$12*100)</f>
        <v>0</v>
      </c>
      <c r="HU25" s="67" t="n">
        <f aca="false">IF(OR($D25=1,MONTH($B25)&lt;&gt;MONTH(StartDate),'У6 Ввод'!$D$234="",'У6 Ввод'!$E$234="",'У6 Ввод'!$D$234&gt;$B25),0,MAX(0,MIN(1,'У6 Ввод'!$E$234-NETWORKDAYS('У6 Ввод'!$D$234,$B25)+1))/Настройки!$E$12*100)</f>
        <v>0</v>
      </c>
      <c r="HV25" s="67" t="n">
        <f aca="false">IF(OR($D25=1,MONTH($B25)&lt;&gt;MONTH(StartDate),'У6 Ввод'!$D$235="",'У6 Ввод'!$E$235="",'У6 Ввод'!$D$235&gt;$B25),0,MAX(0,MIN(1,'У6 Ввод'!$E$235-NETWORKDAYS('У6 Ввод'!$D$235,$B25)+1))/Настройки!$E$12*100)</f>
        <v>0</v>
      </c>
      <c r="HW25" s="67" t="n">
        <f aca="false">IF(OR($D25=1,MONTH($B25)&lt;&gt;MONTH(StartDate),'У6 Ввод'!$D$236="",'У6 Ввод'!$E$236="",'У6 Ввод'!$D$236&gt;$B25),0,MAX(0,MIN(1,'У6 Ввод'!$E$236-NETWORKDAYS('У6 Ввод'!$D$236,$B25)+1))/Настройки!$E$12*100)</f>
        <v>0</v>
      </c>
      <c r="HX25" s="67" t="n">
        <f aca="false">IF(OR($D25=1,MONTH($B25)&lt;&gt;MONTH(StartDate),'У6 Ввод'!$D$237="",'У6 Ввод'!$E$237="",'У6 Ввод'!$D$237&gt;$B25),0,MAX(0,MIN(1,'У6 Ввод'!$E$237-NETWORKDAYS('У6 Ввод'!$D$237,$B25)+1))/Настройки!$E$12*100)</f>
        <v>0</v>
      </c>
      <c r="HY25" s="67" t="n">
        <f aca="false">IF(OR($D25=1,MONTH($B25)&lt;&gt;MONTH(StartDate),'У6 Ввод'!$D$238="",'У6 Ввод'!$E$238="",'У6 Ввод'!$D$238&gt;$B25),0,MAX(0,MIN(1,'У6 Ввод'!$E$238-NETWORKDAYS('У6 Ввод'!$D$238,$B25)+1))/Настройки!$E$12*100)</f>
        <v>0</v>
      </c>
      <c r="HZ25" s="67" t="n">
        <f aca="false">IF(OR($D25=1,MONTH($B25)&lt;&gt;MONTH(StartDate),'У6 Ввод'!$D$239="",'У6 Ввод'!$E$239="",'У6 Ввод'!$D$239&gt;$B25),0,MAX(0,MIN(1,'У6 Ввод'!$E$239-NETWORKDAYS('У6 Ввод'!$D$239,$B25)+1))/Настройки!$E$12*100)</f>
        <v>0</v>
      </c>
      <c r="IA25" s="67" t="n">
        <f aca="false">IF(OR($D25=1,MONTH($B25)&lt;&gt;MONTH(StartDate),'У6 Ввод'!$D$240="",'У6 Ввод'!$E$240="",'У6 Ввод'!$D$240&gt;$B25),0,MAX(0,MIN(1,'У6 Ввод'!$E$240-NETWORKDAYS('У6 Ввод'!$D$240,$B25)+1))/Настройки!$E$12*100)</f>
        <v>0</v>
      </c>
      <c r="IB25" s="67" t="n">
        <f aca="false">IF(OR($D25=1,MONTH($B25)&lt;&gt;MONTH(StartDate),'У6 Ввод'!$D$241="",'У6 Ввод'!$E$241="",'У6 Ввод'!$D$241&gt;$B25),0,MAX(0,MIN(1,'У6 Ввод'!$E$241-NETWORKDAYS('У6 Ввод'!$D$241,$B25)+1))/Настройки!$E$12*100)</f>
        <v>0</v>
      </c>
      <c r="IC25" s="67" t="n">
        <f aca="false">IF(OR($D25=1,MONTH($B25)&lt;&gt;MONTH(StartDate),'У6 Ввод'!$D$242="",'У6 Ввод'!$E$242="",'У6 Ввод'!$D$242&gt;$B25),0,MAX(0,MIN(1,'У6 Ввод'!$E$242-NETWORKDAYS('У6 Ввод'!$D$242,$B25)+1))/Настройки!$E$12*100)</f>
        <v>0</v>
      </c>
      <c r="ID25" s="67" t="n">
        <f aca="false">IF(OR($D25=1,MONTH($B25)&lt;&gt;MONTH(StartDate),'У6 Ввод'!$D$243="",'У6 Ввод'!$E$243="",'У6 Ввод'!$D$243&gt;$B25),0,MAX(0,MIN(1,'У6 Ввод'!$E$243-NETWORKDAYS('У6 Ввод'!$D$243,$B25)+1))/Настройки!$E$12*100)</f>
        <v>0</v>
      </c>
      <c r="IE25" s="67" t="n">
        <f aca="false">IF(OR($D25=1,MONTH($B25)&lt;&gt;MONTH(StartDate),'У6 Ввод'!$D$244="",'У6 Ввод'!$E$244="",'У6 Ввод'!$D$244&gt;$B25),0,MAX(0,MIN(1,'У6 Ввод'!$E$244-NETWORKDAYS('У6 Ввод'!$D$244,$B25)+1))/Настройки!$E$12*100)</f>
        <v>0</v>
      </c>
      <c r="IF25" s="67" t="n">
        <f aca="false">IF(OR($D25=1,MONTH($B25)&lt;&gt;MONTH(StartDate),'У6 Ввод'!$D$245="",'У6 Ввод'!$E$245="",'У6 Ввод'!$D$245&gt;$B25),0,MAX(0,MIN(1,'У6 Ввод'!$E$245-NETWORKDAYS('У6 Ввод'!$D$245,$B25)+1))/Настройки!$E$12*100)</f>
        <v>0</v>
      </c>
      <c r="IG25" s="67" t="n">
        <f aca="false">IF(OR($D25=1,MONTH($B25)&lt;&gt;MONTH(StartDate),'У6 Ввод'!$D$246="",'У6 Ввод'!$E$246="",'У6 Ввод'!$D$246&gt;$B25),0,MAX(0,MIN(1,'У6 Ввод'!$E$246-NETWORKDAYS('У6 Ввод'!$D$246,$B25)+1))/Настройки!$E$12*100)</f>
        <v>0</v>
      </c>
      <c r="IH25" s="67" t="n">
        <f aca="false">IF(OR($D25=1,MONTH($B25)&lt;&gt;MONTH(StartDate),'У6 Ввод'!$D$247="",'У6 Ввод'!$E$247="",'У6 Ввод'!$D$247&gt;$B25),0,MAX(0,MIN(1,'У6 Ввод'!$E$247-NETWORKDAYS('У6 Ввод'!$D$247,$B25)+1))/Настройки!$E$12*100)</f>
        <v>0</v>
      </c>
      <c r="II25" s="67" t="n">
        <f aca="false">IF(OR($D25=1,MONTH($B25)&lt;&gt;MONTH(StartDate),'У6 Ввод'!$D$248="",'У6 Ввод'!$E$248="",'У6 Ввод'!$D$248&gt;$B25),0,MAX(0,MIN(1,'У6 Ввод'!$E$248-NETWORKDAYS('У6 Ввод'!$D$248,$B25)+1))/Настройки!$E$12*100)</f>
        <v>0</v>
      </c>
      <c r="IJ25" s="67" t="n">
        <f aca="false">IF(OR($D25=1,MONTH($B25)&lt;&gt;MONTH(StartDate),'У6 Ввод'!$D$249="",'У6 Ввод'!$E$249="",'У6 Ввод'!$D$249&gt;$B25),0,MAX(0,MIN(1,'У6 Ввод'!$E$249-NETWORKDAYS('У6 Ввод'!$D$249,$B25)+1))/Настройки!$E$12*100)</f>
        <v>0</v>
      </c>
      <c r="IK25" s="67" t="n">
        <f aca="false">IF(OR($D25=1,MONTH($B25)&lt;&gt;MONTH(StartDate),'У6 Ввод'!$D$250="",'У6 Ввод'!$E$250="",'У6 Ввод'!$D$250&gt;$B25),0,MAX(0,MIN(1,'У6 Ввод'!$E$250-NETWORKDAYS('У6 Ввод'!$D$250,$B25)+1))/Настройки!$E$12*100)</f>
        <v>0</v>
      </c>
      <c r="IL25" s="67" t="n">
        <f aca="false">IF(OR($D25=1,MONTH($B25)&lt;&gt;MONTH(StartDate),'У6 Ввод'!$D$251="",'У6 Ввод'!$E$251="",'У6 Ввод'!$D$251&gt;$B25),0,MAX(0,MIN(1,'У6 Ввод'!$E$251-NETWORKDAYS('У6 Ввод'!$D$251,$B25)+1))/Настройки!$E$12*100)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IF(OR($D26=1,MONTH($B26)&lt;&gt;MONTH(StartDate),'У6 Ввод'!$D$12="",'У6 Ввод'!$E$12="",'У6 Ввод'!$D$12&gt;$B26),0,MAX(0,MIN(1,'У6 Ввод'!$E$12-NETWORKDAYS('У6 Ввод'!$D$12,$B26)+1))/Настройки!$E$12*100)</f>
        <v>0</v>
      </c>
      <c r="H26" s="67" t="n">
        <f aca="false">IF(OR($D26=1,MONTH($B26)&lt;&gt;MONTH(StartDate),'У6 Ввод'!$D$13="",'У6 Ввод'!$E$13="",'У6 Ввод'!$D$13&gt;$B26),0,MAX(0,MIN(1,'У6 Ввод'!$E$13-NETWORKDAYS('У6 Ввод'!$D$13,$B26)+1))/Настройки!$E$12*100)</f>
        <v>0</v>
      </c>
      <c r="I26" s="67" t="n">
        <f aca="false">IF(OR($D26=1,MONTH($B26)&lt;&gt;MONTH(StartDate),'У6 Ввод'!$D$14="",'У6 Ввод'!$E$14="",'У6 Ввод'!$D$14&gt;$B26),0,MAX(0,MIN(1,'У6 Ввод'!$E$14-NETWORKDAYS('У6 Ввод'!$D$14,$B26)+1))/Настройки!$E$12*100)</f>
        <v>0</v>
      </c>
      <c r="J26" s="67" t="n">
        <f aca="false">IF(OR($D26=1,MONTH($B26)&lt;&gt;MONTH(StartDate),'У6 Ввод'!$D$15="",'У6 Ввод'!$E$15="",'У6 Ввод'!$D$15&gt;$B26),0,MAX(0,MIN(1,'У6 Ввод'!$E$15-NETWORKDAYS('У6 Ввод'!$D$15,$B26)+1))/Настройки!$E$12*100)</f>
        <v>0</v>
      </c>
      <c r="K26" s="67" t="n">
        <f aca="false">IF(OR($D26=1,MONTH($B26)&lt;&gt;MONTH(StartDate),'У6 Ввод'!$D$16="",'У6 Ввод'!$E$16="",'У6 Ввод'!$D$16&gt;$B26),0,MAX(0,MIN(1,'У6 Ввод'!$E$16-NETWORKDAYS('У6 Ввод'!$D$16,$B26)+1))/Настройки!$E$12*100)</f>
        <v>0</v>
      </c>
      <c r="L26" s="67" t="n">
        <f aca="false">IF(OR($D26=1,MONTH($B26)&lt;&gt;MONTH(StartDate),'У6 Ввод'!$D$17="",'У6 Ввод'!$E$17="",'У6 Ввод'!$D$17&gt;$B26),0,MAX(0,MIN(1,'У6 Ввод'!$E$17-NETWORKDAYS('У6 Ввод'!$D$17,$B26)+1))/Настройки!$E$12*100)</f>
        <v>0</v>
      </c>
      <c r="M26" s="67" t="n">
        <f aca="false">IF(OR($D26=1,MONTH($B26)&lt;&gt;MONTH(StartDate),'У6 Ввод'!$D$18="",'У6 Ввод'!$E$18="",'У6 Ввод'!$D$18&gt;$B26),0,MAX(0,MIN(1,'У6 Ввод'!$E$18-NETWORKDAYS('У6 Ввод'!$D$18,$B26)+1))/Настройки!$E$12*100)</f>
        <v>0</v>
      </c>
      <c r="N26" s="67" t="n">
        <f aca="false">IF(OR($D26=1,MONTH($B26)&lt;&gt;MONTH(StartDate),'У6 Ввод'!$D$19="",'У6 Ввод'!$E$19="",'У6 Ввод'!$D$19&gt;$B26),0,MAX(0,MIN(1,'У6 Ввод'!$E$19-NETWORKDAYS('У6 Ввод'!$D$19,$B26)+1))/Настройки!$E$12*100)</f>
        <v>0</v>
      </c>
      <c r="O26" s="67" t="n">
        <f aca="false">IF(OR($D26=1,MONTH($B26)&lt;&gt;MONTH(StartDate),'У6 Ввод'!$D$20="",'У6 Ввод'!$E$20="",'У6 Ввод'!$D$20&gt;$B26),0,MAX(0,MIN(1,'У6 Ввод'!$E$20-NETWORKDAYS('У6 Ввод'!$D$20,$B26)+1))/Настройки!$E$12*100)</f>
        <v>0</v>
      </c>
      <c r="P26" s="67" t="n">
        <f aca="false">IF(OR($D26=1,MONTH($B26)&lt;&gt;MONTH(StartDate),'У6 Ввод'!$D$21="",'У6 Ввод'!$E$21="",'У6 Ввод'!$D$21&gt;$B26),0,MAX(0,MIN(1,'У6 Ввод'!$E$21-NETWORKDAYS('У6 Ввод'!$D$21,$B26)+1))/Настройки!$E$12*100)</f>
        <v>0</v>
      </c>
      <c r="Q26" s="67" t="n">
        <f aca="false">IF(OR($D26=1,MONTH($B26)&lt;&gt;MONTH(StartDate),'У6 Ввод'!$D$22="",'У6 Ввод'!$E$22="",'У6 Ввод'!$D$22&gt;$B26),0,MAX(0,MIN(1,'У6 Ввод'!$E$22-NETWORKDAYS('У6 Ввод'!$D$22,$B26)+1))/Настройки!$E$12*100)</f>
        <v>0</v>
      </c>
      <c r="R26" s="67" t="n">
        <f aca="false">IF(OR($D26=1,MONTH($B26)&lt;&gt;MONTH(StartDate),'У6 Ввод'!$D$23="",'У6 Ввод'!$E$23="",'У6 Ввод'!$D$23&gt;$B26),0,MAX(0,MIN(1,'У6 Ввод'!$E$23-NETWORKDAYS('У6 Ввод'!$D$23,$B26)+1))/Настройки!$E$12*100)</f>
        <v>0</v>
      </c>
      <c r="S26" s="67" t="n">
        <f aca="false">IF(OR($D26=1,MONTH($B26)&lt;&gt;MONTH(StartDate),'У6 Ввод'!$D$24="",'У6 Ввод'!$E$24="",'У6 Ввод'!$D$24&gt;$B26),0,MAX(0,MIN(1,'У6 Ввод'!$E$24-NETWORKDAYS('У6 Ввод'!$D$24,$B26)+1))/Настройки!$E$12*100)</f>
        <v>0</v>
      </c>
      <c r="T26" s="67" t="n">
        <f aca="false">IF(OR($D26=1,MONTH($B26)&lt;&gt;MONTH(StartDate),'У6 Ввод'!$D$25="",'У6 Ввод'!$E$25="",'У6 Ввод'!$D$25&gt;$B26),0,MAX(0,MIN(1,'У6 Ввод'!$E$25-NETWORKDAYS('У6 Ввод'!$D$25,$B26)+1))/Настройки!$E$12*100)</f>
        <v>0</v>
      </c>
      <c r="U26" s="67" t="n">
        <f aca="false">IF(OR($D26=1,MONTH($B26)&lt;&gt;MONTH(StartDate),'У6 Ввод'!$D$26="",'У6 Ввод'!$E$26="",'У6 Ввод'!$D$26&gt;$B26),0,MAX(0,MIN(1,'У6 Ввод'!$E$26-NETWORKDAYS('У6 Ввод'!$D$26,$B26)+1))/Настройки!$E$12*100)</f>
        <v>0</v>
      </c>
      <c r="V26" s="67" t="n">
        <f aca="false">IF(OR($D26=1,MONTH($B26)&lt;&gt;MONTH(StartDate),'У6 Ввод'!$D$27="",'У6 Ввод'!$E$27="",'У6 Ввод'!$D$27&gt;$B26),0,MAX(0,MIN(1,'У6 Ввод'!$E$27-NETWORKDAYS('У6 Ввод'!$D$27,$B26)+1))/Настройки!$E$12*100)</f>
        <v>0</v>
      </c>
      <c r="W26" s="67" t="n">
        <f aca="false">IF(OR($D26=1,MONTH($B26)&lt;&gt;MONTH(StartDate),'У6 Ввод'!$D$28="",'У6 Ввод'!$E$28="",'У6 Ввод'!$D$28&gt;$B26),0,MAX(0,MIN(1,'У6 Ввод'!$E$28-NETWORKDAYS('У6 Ввод'!$D$28,$B26)+1))/Настройки!$E$12*100)</f>
        <v>0</v>
      </c>
      <c r="X26" s="67" t="n">
        <f aca="false">IF(OR($D26=1,MONTH($B26)&lt;&gt;MONTH(StartDate),'У6 Ввод'!$D$29="",'У6 Ввод'!$E$29="",'У6 Ввод'!$D$29&gt;$B26),0,MAX(0,MIN(1,'У6 Ввод'!$E$29-NETWORKDAYS('У6 Ввод'!$D$29,$B26)+1))/Настройки!$E$12*100)</f>
        <v>0</v>
      </c>
      <c r="Y26" s="67" t="n">
        <f aca="false">IF(OR($D26=1,MONTH($B26)&lt;&gt;MONTH(StartDate),'У6 Ввод'!$D$30="",'У6 Ввод'!$E$30="",'У6 Ввод'!$D$30&gt;$B26),0,MAX(0,MIN(1,'У6 Ввод'!$E$30-NETWORKDAYS('У6 Ввод'!$D$30,$B26)+1))/Настройки!$E$12*100)</f>
        <v>0</v>
      </c>
      <c r="Z26" s="67" t="n">
        <f aca="false">IF(OR($D26=1,MONTH($B26)&lt;&gt;MONTH(StartDate),'У6 Ввод'!$D$31="",'У6 Ввод'!$E$31="",'У6 Ввод'!$D$31&gt;$B26),0,MAX(0,MIN(1,'У6 Ввод'!$E$31-NETWORKDAYS('У6 Ввод'!$D$31,$B26)+1))/Настройки!$E$12*100)</f>
        <v>0</v>
      </c>
      <c r="AA26" s="67" t="n">
        <f aca="false">IF(OR($D26=1,MONTH($B26)&lt;&gt;MONTH(StartDate),'У6 Ввод'!$D$32="",'У6 Ввод'!$E$32="",'У6 Ввод'!$D$32&gt;$B26),0,MAX(0,MIN(1,'У6 Ввод'!$E$32-NETWORKDAYS('У6 Ввод'!$D$32,$B26)+1))/Настройки!$E$12*100)</f>
        <v>0</v>
      </c>
      <c r="AB26" s="67" t="n">
        <f aca="false">IF(OR($D26=1,MONTH($B26)&lt;&gt;MONTH(StartDate),'У6 Ввод'!$D$33="",'У6 Ввод'!$E$33="",'У6 Ввод'!$D$33&gt;$B26),0,MAX(0,MIN(1,'У6 Ввод'!$E$33-NETWORKDAYS('У6 Ввод'!$D$33,$B26)+1))/Настройки!$E$12*100)</f>
        <v>0</v>
      </c>
      <c r="AC26" s="67" t="n">
        <f aca="false">IF(OR($D26=1,MONTH($B26)&lt;&gt;MONTH(StartDate),'У6 Ввод'!$D$34="",'У6 Ввод'!$E$34="",'У6 Ввод'!$D$34&gt;$B26),0,MAX(0,MIN(1,'У6 Ввод'!$E$34-NETWORKDAYS('У6 Ввод'!$D$34,$B26)+1))/Настройки!$E$12*100)</f>
        <v>0</v>
      </c>
      <c r="AD26" s="67" t="n">
        <f aca="false">IF(OR($D26=1,MONTH($B26)&lt;&gt;MONTH(StartDate),'У6 Ввод'!$D$35="",'У6 Ввод'!$E$35="",'У6 Ввод'!$D$35&gt;$B26),0,MAX(0,MIN(1,'У6 Ввод'!$E$35-NETWORKDAYS('У6 Ввод'!$D$35,$B26)+1))/Настройки!$E$12*100)</f>
        <v>0</v>
      </c>
      <c r="AE26" s="67" t="n">
        <f aca="false">IF(OR($D26=1,MONTH($B26)&lt;&gt;MONTH(StartDate),'У6 Ввод'!$D$36="",'У6 Ввод'!$E$36="",'У6 Ввод'!$D$36&gt;$B26),0,MAX(0,MIN(1,'У6 Ввод'!$E$36-NETWORKDAYS('У6 Ввод'!$D$36,$B26)+1))/Настройки!$E$12*100)</f>
        <v>0</v>
      </c>
      <c r="AF26" s="67" t="n">
        <f aca="false">IF(OR($D26=1,MONTH($B26)&lt;&gt;MONTH(StartDate),'У6 Ввод'!$D$37="",'У6 Ввод'!$E$37="",'У6 Ввод'!$D$37&gt;$B26),0,MAX(0,MIN(1,'У6 Ввод'!$E$37-NETWORKDAYS('У6 Ввод'!$D$37,$B26)+1))/Настройки!$E$12*100)</f>
        <v>0</v>
      </c>
      <c r="AG26" s="67" t="n">
        <f aca="false">IF(OR($D26=1,MONTH($B26)&lt;&gt;MONTH(StartDate),'У6 Ввод'!$D$38="",'У6 Ввод'!$E$38="",'У6 Ввод'!$D$38&gt;$B26),0,MAX(0,MIN(1,'У6 Ввод'!$E$38-NETWORKDAYS('У6 Ввод'!$D$38,$B26)+1))/Настройки!$E$12*100)</f>
        <v>0</v>
      </c>
      <c r="AH26" s="67" t="n">
        <f aca="false">IF(OR($D26=1,MONTH($B26)&lt;&gt;MONTH(StartDate),'У6 Ввод'!$D$39="",'У6 Ввод'!$E$39="",'У6 Ввод'!$D$39&gt;$B26),0,MAX(0,MIN(1,'У6 Ввод'!$E$39-NETWORKDAYS('У6 Ввод'!$D$39,$B26)+1))/Настройки!$E$12*100)</f>
        <v>0</v>
      </c>
      <c r="AI26" s="67" t="n">
        <f aca="false">IF(OR($D26=1,MONTH($B26)&lt;&gt;MONTH(StartDate),'У6 Ввод'!$D$40="",'У6 Ввод'!$E$40="",'У6 Ввод'!$D$40&gt;$B26),0,MAX(0,MIN(1,'У6 Ввод'!$E$40-NETWORKDAYS('У6 Ввод'!$D$40,$B26)+1))/Настройки!$E$12*100)</f>
        <v>0</v>
      </c>
      <c r="AJ26" s="67" t="n">
        <f aca="false">IF(OR($D26=1,MONTH($B26)&lt;&gt;MONTH(StartDate),'У6 Ввод'!$D$41="",'У6 Ввод'!$E$41="",'У6 Ввод'!$D$41&gt;$B26),0,MAX(0,MIN(1,'У6 Ввод'!$E$41-NETWORKDAYS('У6 Ввод'!$D$41,$B26)+1))/Настройки!$E$12*100)</f>
        <v>0</v>
      </c>
      <c r="AK26" s="67" t="n">
        <f aca="false">IF(OR($D26=1,MONTH($B26)&lt;&gt;MONTH(StartDate),'У6 Ввод'!$D$42="",'У6 Ввод'!$E$42="",'У6 Ввод'!$D$42&gt;$B26),0,MAX(0,MIN(1,'У6 Ввод'!$E$42-NETWORKDAYS('У6 Ввод'!$D$42,$B26)+1))/Настройки!$E$12*100)</f>
        <v>0</v>
      </c>
      <c r="AL26" s="67" t="n">
        <f aca="false">IF(OR($D26=1,MONTH($B26)&lt;&gt;MONTH(StartDate),'У6 Ввод'!$D$43="",'У6 Ввод'!$E$43="",'У6 Ввод'!$D$43&gt;$B26),0,MAX(0,MIN(1,'У6 Ввод'!$E$43-NETWORKDAYS('У6 Ввод'!$D$43,$B26)+1))/Настройки!$E$12*100)</f>
        <v>0</v>
      </c>
      <c r="AM26" s="67" t="n">
        <f aca="false">IF(OR($D26=1,MONTH($B26)&lt;&gt;MONTH(StartDate),'У6 Ввод'!$D$44="",'У6 Ввод'!$E$44="",'У6 Ввод'!$D$44&gt;$B26),0,MAX(0,MIN(1,'У6 Ввод'!$E$44-NETWORKDAYS('У6 Ввод'!$D$44,$B26)+1))/Настройки!$E$12*100)</f>
        <v>0</v>
      </c>
      <c r="AN26" s="67" t="n">
        <f aca="false">IF(OR($D26=1,MONTH($B26)&lt;&gt;MONTH(StartDate),'У6 Ввод'!$D$45="",'У6 Ввод'!$E$45="",'У6 Ввод'!$D$45&gt;$B26),0,MAX(0,MIN(1,'У6 Ввод'!$E$45-NETWORKDAYS('У6 Ввод'!$D$45,$B26)+1))/Настройки!$E$12*100)</f>
        <v>0</v>
      </c>
      <c r="AO26" s="67" t="n">
        <f aca="false">IF(OR($D26=1,MONTH($B26)&lt;&gt;MONTH(StartDate),'У6 Ввод'!$D$46="",'У6 Ввод'!$E$46="",'У6 Ввод'!$D$46&gt;$B26),0,MAX(0,MIN(1,'У6 Ввод'!$E$46-NETWORKDAYS('У6 Ввод'!$D$46,$B26)+1))/Настройки!$E$12*100)</f>
        <v>0</v>
      </c>
      <c r="AP26" s="67" t="n">
        <f aca="false">IF(OR($D26=1,MONTH($B26)&lt;&gt;MONTH(StartDate),'У6 Ввод'!$D$47="",'У6 Ввод'!$E$47="",'У6 Ввод'!$D$47&gt;$B26),0,MAX(0,MIN(1,'У6 Ввод'!$E$47-NETWORKDAYS('У6 Ввод'!$D$47,$B26)+1))/Настройки!$E$12*100)</f>
        <v>0</v>
      </c>
      <c r="AQ26" s="67" t="n">
        <f aca="false">IF(OR($D26=1,MONTH($B26)&lt;&gt;MONTH(StartDate),'У6 Ввод'!$D$48="",'У6 Ввод'!$E$48="",'У6 Ввод'!$D$48&gt;$B26),0,MAX(0,MIN(1,'У6 Ввод'!$E$48-NETWORKDAYS('У6 Ввод'!$D$48,$B26)+1))/Настройки!$E$12*100)</f>
        <v>0</v>
      </c>
      <c r="AR26" s="67" t="n">
        <f aca="false">IF(OR($D26=1,MONTH($B26)&lt;&gt;MONTH(StartDate),'У6 Ввод'!$D$49="",'У6 Ввод'!$E$49="",'У6 Ввод'!$D$49&gt;$B26),0,MAX(0,MIN(1,'У6 Ввод'!$E$49-NETWORKDAYS('У6 Ввод'!$D$49,$B26)+1))/Настройки!$E$12*100)</f>
        <v>0</v>
      </c>
      <c r="AS26" s="67" t="n">
        <f aca="false">IF(OR($D26=1,MONTH($B26)&lt;&gt;MONTH(StartDate),'У6 Ввод'!$D$50="",'У6 Ввод'!$E$50="",'У6 Ввод'!$D$50&gt;$B26),0,MAX(0,MIN(1,'У6 Ввод'!$E$50-NETWORKDAYS('У6 Ввод'!$D$50,$B26)+1))/Настройки!$E$12*100)</f>
        <v>0</v>
      </c>
      <c r="AT26" s="67" t="n">
        <f aca="false">IF(OR($D26=1,MONTH($B26)&lt;&gt;MONTH(StartDate),'У6 Ввод'!$D$51="",'У6 Ввод'!$E$51="",'У6 Ввод'!$D$51&gt;$B26),0,MAX(0,MIN(1,'У6 Ввод'!$E$51-NETWORKDAYS('У6 Ввод'!$D$51,$B26)+1))/Настройки!$E$12*100)</f>
        <v>0</v>
      </c>
      <c r="AU26" s="67" t="n">
        <f aca="false">IF(OR($D26=1,MONTH($B26)&lt;&gt;MONTH(StartDate),'У6 Ввод'!$D$52="",'У6 Ввод'!$E$52="",'У6 Ввод'!$D$52&gt;$B26),0,MAX(0,MIN(1,'У6 Ввод'!$E$52-NETWORKDAYS('У6 Ввод'!$D$52,$B26)+1))/Настройки!$E$12*100)</f>
        <v>0</v>
      </c>
      <c r="AV26" s="67" t="n">
        <f aca="false">IF(OR($D26=1,MONTH($B26)&lt;&gt;MONTH(StartDate),'У6 Ввод'!$D$53="",'У6 Ввод'!$E$53="",'У6 Ввод'!$D$53&gt;$B26),0,MAX(0,MIN(1,'У6 Ввод'!$E$53-NETWORKDAYS('У6 Ввод'!$D$53,$B26)+1))/Настройки!$E$12*100)</f>
        <v>0</v>
      </c>
      <c r="AW26" s="67" t="n">
        <f aca="false">IF(OR($D26=1,MONTH($B26)&lt;&gt;MONTH(StartDate),'У6 Ввод'!$D$54="",'У6 Ввод'!$E$54="",'У6 Ввод'!$D$54&gt;$B26),0,MAX(0,MIN(1,'У6 Ввод'!$E$54-NETWORKDAYS('У6 Ввод'!$D$54,$B26)+1))/Настройки!$E$12*100)</f>
        <v>0</v>
      </c>
      <c r="AX26" s="67" t="n">
        <f aca="false">IF(OR($D26=1,MONTH($B26)&lt;&gt;MONTH(StartDate),'У6 Ввод'!$D$55="",'У6 Ввод'!$E$55="",'У6 Ввод'!$D$55&gt;$B26),0,MAX(0,MIN(1,'У6 Ввод'!$E$55-NETWORKDAYS('У6 Ввод'!$D$55,$B26)+1))/Настройки!$E$12*100)</f>
        <v>0</v>
      </c>
      <c r="AY26" s="67" t="n">
        <f aca="false">IF(OR($D26=1,MONTH($B26)&lt;&gt;MONTH(StartDate),'У6 Ввод'!$D$56="",'У6 Ввод'!$E$56="",'У6 Ввод'!$D$56&gt;$B26),0,MAX(0,MIN(1,'У6 Ввод'!$E$56-NETWORKDAYS('У6 Ввод'!$D$56,$B26)+1))/Настройки!$E$12*100)</f>
        <v>0</v>
      </c>
      <c r="AZ26" s="67" t="n">
        <f aca="false">IF(OR($D26=1,MONTH($B26)&lt;&gt;MONTH(StartDate),'У6 Ввод'!$D$57="",'У6 Ввод'!$E$57="",'У6 Ввод'!$D$57&gt;$B26),0,MAX(0,MIN(1,'У6 Ввод'!$E$57-NETWORKDAYS('У6 Ввод'!$D$57,$B26)+1))/Настройки!$E$12*100)</f>
        <v>0</v>
      </c>
      <c r="BA26" s="67" t="n">
        <f aca="false">IF(OR($D26=1,MONTH($B26)&lt;&gt;MONTH(StartDate),'У6 Ввод'!$D$58="",'У6 Ввод'!$E$58="",'У6 Ввод'!$D$58&gt;$B26),0,MAX(0,MIN(1,'У6 Ввод'!$E$58-NETWORKDAYS('У6 Ввод'!$D$58,$B26)+1))/Настройки!$E$12*100)</f>
        <v>0</v>
      </c>
      <c r="BB26" s="67" t="n">
        <f aca="false">IF(OR($D26=1,MONTH($B26)&lt;&gt;MONTH(StartDate),'У6 Ввод'!$D$59="",'У6 Ввод'!$E$59="",'У6 Ввод'!$D$59&gt;$B26),0,MAX(0,MIN(1,'У6 Ввод'!$E$59-NETWORKDAYS('У6 Ввод'!$D$59,$B26)+1))/Настройки!$E$12*100)</f>
        <v>0</v>
      </c>
      <c r="BC26" s="67" t="n">
        <f aca="false">IF(OR($D26=1,MONTH($B26)&lt;&gt;MONTH(StartDate),'У6 Ввод'!$D$60="",'У6 Ввод'!$E$60="",'У6 Ввод'!$D$60&gt;$B26),0,MAX(0,MIN(1,'У6 Ввод'!$E$60-NETWORKDAYS('У6 Ввод'!$D$60,$B26)+1))/Настройки!$E$12*100)</f>
        <v>0</v>
      </c>
      <c r="BD26" s="67" t="n">
        <f aca="false">IF(OR($D26=1,MONTH($B26)&lt;&gt;MONTH(StartDate),'У6 Ввод'!$D$61="",'У6 Ввод'!$E$61="",'У6 Ввод'!$D$61&gt;$B26),0,MAX(0,MIN(1,'У6 Ввод'!$E$61-NETWORKDAYS('У6 Ввод'!$D$61,$B26)+1))/Настройки!$E$12*100)</f>
        <v>0</v>
      </c>
      <c r="BE26" s="67" t="n">
        <f aca="false">IF(OR($D26=1,MONTH($B26)&lt;&gt;MONTH(StartDate),'У6 Ввод'!$D$62="",'У6 Ввод'!$E$62="",'У6 Ввод'!$D$62&gt;$B26),0,MAX(0,MIN(1,'У6 Ввод'!$E$62-NETWORKDAYS('У6 Ввод'!$D$62,$B26)+1))/Настройки!$E$12*100)</f>
        <v>0</v>
      </c>
      <c r="BF26" s="67" t="n">
        <f aca="false">IF(OR($D26=1,MONTH($B26)&lt;&gt;MONTH(StartDate),'У6 Ввод'!$D$63="",'У6 Ввод'!$E$63="",'У6 Ввод'!$D$63&gt;$B26),0,MAX(0,MIN(1,'У6 Ввод'!$E$63-NETWORKDAYS('У6 Ввод'!$D$63,$B26)+1))/Настройки!$E$12*100)</f>
        <v>0</v>
      </c>
      <c r="BG26" s="67" t="n">
        <f aca="false">IF(OR($D26=1,MONTH($B26)&lt;&gt;MONTH(StartDate),'У6 Ввод'!$D$64="",'У6 Ввод'!$E$64="",'У6 Ввод'!$D$64&gt;$B26),0,MAX(0,MIN(1,'У6 Ввод'!$E$64-NETWORKDAYS('У6 Ввод'!$D$64,$B26)+1))/Настройки!$E$12*100)</f>
        <v>0</v>
      </c>
      <c r="BH26" s="67" t="n">
        <f aca="false">IF(OR($D26=1,MONTH($B26)&lt;&gt;MONTH(StartDate),'У6 Ввод'!$D$65="",'У6 Ввод'!$E$65="",'У6 Ввод'!$D$65&gt;$B26),0,MAX(0,MIN(1,'У6 Ввод'!$E$65-NETWORKDAYS('У6 Ввод'!$D$65,$B26)+1))/Настройки!$E$12*100)</f>
        <v>0</v>
      </c>
      <c r="BI26" s="67" t="n">
        <f aca="false">IF(OR($D26=1,MONTH($B26)&lt;&gt;MONTH(StartDate),'У6 Ввод'!$D$66="",'У6 Ввод'!$E$66="",'У6 Ввод'!$D$66&gt;$B26),0,MAX(0,MIN(1,'У6 Ввод'!$E$66-NETWORKDAYS('У6 Ввод'!$D$66,$B26)+1))/Настройки!$E$12*100)</f>
        <v>0</v>
      </c>
      <c r="BJ26" s="67" t="n">
        <f aca="false">IF(OR($D26=1,MONTH($B26)&lt;&gt;MONTH(StartDate),'У6 Ввод'!$D$67="",'У6 Ввод'!$E$67="",'У6 Ввод'!$D$67&gt;$B26),0,MAX(0,MIN(1,'У6 Ввод'!$E$67-NETWORKDAYS('У6 Ввод'!$D$67,$B26)+1))/Настройки!$E$12*100)</f>
        <v>0</v>
      </c>
      <c r="BK26" s="67" t="n">
        <f aca="false">IF(OR($D26=1,MONTH($B26)&lt;&gt;MONTH(StartDate),'У6 Ввод'!$D$68="",'У6 Ввод'!$E$68="",'У6 Ввод'!$D$68&gt;$B26),0,MAX(0,MIN(1,'У6 Ввод'!$E$68-NETWORKDAYS('У6 Ввод'!$D$68,$B26)+1))/Настройки!$E$12*100)</f>
        <v>0</v>
      </c>
      <c r="BL26" s="67" t="n">
        <f aca="false">IF(OR($D26=1,MONTH($B26)&lt;&gt;MONTH(StartDate),'У6 Ввод'!$D$69="",'У6 Ввод'!$E$69="",'У6 Ввод'!$D$69&gt;$B26),0,MAX(0,MIN(1,'У6 Ввод'!$E$69-NETWORKDAYS('У6 Ввод'!$D$69,$B26)+1))/Настройки!$E$12*100)</f>
        <v>0</v>
      </c>
      <c r="BM26" s="67" t="n">
        <f aca="false">IF(OR($D26=1,MONTH($B26)&lt;&gt;MONTH(StartDate),'У6 Ввод'!$D$70="",'У6 Ввод'!$E$70="",'У6 Ввод'!$D$70&gt;$B26),0,MAX(0,MIN(1,'У6 Ввод'!$E$70-NETWORKDAYS('У6 Ввод'!$D$70,$B26)+1))/Настройки!$E$12*100)</f>
        <v>0</v>
      </c>
      <c r="BN26" s="67" t="n">
        <f aca="false">IF(OR($D26=1,MONTH($B26)&lt;&gt;MONTH(StartDate),'У6 Ввод'!$D$71="",'У6 Ввод'!$E$71="",'У6 Ввод'!$D$71&gt;$B26),0,MAX(0,MIN(1,'У6 Ввод'!$E$71-NETWORKDAYS('У6 Ввод'!$D$71,$B26)+1))/Настройки!$E$12*100)</f>
        <v>0</v>
      </c>
      <c r="BO26" s="67" t="n">
        <f aca="false">IF(OR($D26=1,MONTH($B26)&lt;&gt;MONTH(StartDate),'У6 Ввод'!$D$72="",'У6 Ввод'!$E$72="",'У6 Ввод'!$D$72&gt;$B26),0,MAX(0,MIN(1,'У6 Ввод'!$E$72-NETWORKDAYS('У6 Ввод'!$D$72,$B26)+1))/Настройки!$E$12*100)</f>
        <v>0</v>
      </c>
      <c r="BP26" s="67" t="n">
        <f aca="false">IF(OR($D26=1,MONTH($B26)&lt;&gt;MONTH(StartDate),'У6 Ввод'!$D$73="",'У6 Ввод'!$E$73="",'У6 Ввод'!$D$73&gt;$B26),0,MAX(0,MIN(1,'У6 Ввод'!$E$73-NETWORKDAYS('У6 Ввод'!$D$73,$B26)+1))/Настройки!$E$12*100)</f>
        <v>0</v>
      </c>
      <c r="BQ26" s="67" t="n">
        <f aca="false">IF(OR($D26=1,MONTH($B26)&lt;&gt;MONTH(StartDate),'У6 Ввод'!$D$74="",'У6 Ввод'!$E$74="",'У6 Ввод'!$D$74&gt;$B26),0,MAX(0,MIN(1,'У6 Ввод'!$E$74-NETWORKDAYS('У6 Ввод'!$D$74,$B26)+1))/Настройки!$E$12*100)</f>
        <v>0</v>
      </c>
      <c r="BR26" s="67" t="n">
        <f aca="false">IF(OR($D26=1,MONTH($B26)&lt;&gt;MONTH(StartDate),'У6 Ввод'!$D$75="",'У6 Ввод'!$E$75="",'У6 Ввод'!$D$75&gt;$B26),0,MAX(0,MIN(1,'У6 Ввод'!$E$75-NETWORKDAYS('У6 Ввод'!$D$75,$B26)+1))/Настройки!$E$12*100)</f>
        <v>0</v>
      </c>
      <c r="BS26" s="67" t="n">
        <f aca="false">IF(OR($D26=1,MONTH($B26)&lt;&gt;MONTH(StartDate),'У6 Ввод'!$D$76="",'У6 Ввод'!$E$76="",'У6 Ввод'!$D$76&gt;$B26),0,MAX(0,MIN(1,'У6 Ввод'!$E$76-NETWORKDAYS('У6 Ввод'!$D$76,$B26)+1))/Настройки!$E$12*100)</f>
        <v>0</v>
      </c>
      <c r="BT26" s="67" t="n">
        <f aca="false">IF(OR($D26=1,MONTH($B26)&lt;&gt;MONTH(StartDate),'У6 Ввод'!$D$77="",'У6 Ввод'!$E$77="",'У6 Ввод'!$D$77&gt;$B26),0,MAX(0,MIN(1,'У6 Ввод'!$E$77-NETWORKDAYS('У6 Ввод'!$D$77,$B26)+1))/Настройки!$E$12*100)</f>
        <v>0</v>
      </c>
      <c r="BU26" s="67" t="n">
        <f aca="false">IF(OR($D26=1,MONTH($B26)&lt;&gt;MONTH(StartDate),'У6 Ввод'!$D$78="",'У6 Ввод'!$E$78="",'У6 Ввод'!$D$78&gt;$B26),0,MAX(0,MIN(1,'У6 Ввод'!$E$78-NETWORKDAYS('У6 Ввод'!$D$78,$B26)+1))/Настройки!$E$12*100)</f>
        <v>0</v>
      </c>
      <c r="BV26" s="67" t="n">
        <f aca="false">IF(OR($D26=1,MONTH($B26)&lt;&gt;MONTH(StartDate),'У6 Ввод'!$D$79="",'У6 Ввод'!$E$79="",'У6 Ввод'!$D$79&gt;$B26),0,MAX(0,MIN(1,'У6 Ввод'!$E$79-NETWORKDAYS('У6 Ввод'!$D$79,$B26)+1))/Настройки!$E$12*100)</f>
        <v>0</v>
      </c>
      <c r="BW26" s="67" t="n">
        <f aca="false">IF(OR($D26=1,MONTH($B26)&lt;&gt;MONTH(StartDate),'У6 Ввод'!$D$80="",'У6 Ввод'!$E$80="",'У6 Ввод'!$D$80&gt;$B26),0,MAX(0,MIN(1,'У6 Ввод'!$E$80-NETWORKDAYS('У6 Ввод'!$D$80,$B26)+1))/Настройки!$E$12*100)</f>
        <v>0</v>
      </c>
      <c r="BX26" s="67" t="n">
        <f aca="false">IF(OR($D26=1,MONTH($B26)&lt;&gt;MONTH(StartDate),'У6 Ввод'!$D$81="",'У6 Ввод'!$E$81="",'У6 Ввод'!$D$81&gt;$B26),0,MAX(0,MIN(1,'У6 Ввод'!$E$81-NETWORKDAYS('У6 Ввод'!$D$81,$B26)+1))/Настройки!$E$12*100)</f>
        <v>0</v>
      </c>
      <c r="BY26" s="67" t="n">
        <f aca="false">IF(OR($D26=1,MONTH($B26)&lt;&gt;MONTH(StartDate),'У6 Ввод'!$D$82="",'У6 Ввод'!$E$82="",'У6 Ввод'!$D$82&gt;$B26),0,MAX(0,MIN(1,'У6 Ввод'!$E$82-NETWORKDAYS('У6 Ввод'!$D$82,$B26)+1))/Настройки!$E$12*100)</f>
        <v>0</v>
      </c>
      <c r="BZ26" s="67" t="n">
        <f aca="false">IF(OR($D26=1,MONTH($B26)&lt;&gt;MONTH(StartDate),'У6 Ввод'!$D$83="",'У6 Ввод'!$E$83="",'У6 Ввод'!$D$83&gt;$B26),0,MAX(0,MIN(1,'У6 Ввод'!$E$83-NETWORKDAYS('У6 Ввод'!$D$83,$B26)+1))/Настройки!$E$12*100)</f>
        <v>0</v>
      </c>
      <c r="CA26" s="67" t="n">
        <f aca="false">IF(OR($D26=1,MONTH($B26)&lt;&gt;MONTH(StartDate),'У6 Ввод'!$D$84="",'У6 Ввод'!$E$84="",'У6 Ввод'!$D$84&gt;$B26),0,MAX(0,MIN(1,'У6 Ввод'!$E$84-NETWORKDAYS('У6 Ввод'!$D$84,$B26)+1))/Настройки!$E$12*100)</f>
        <v>0</v>
      </c>
      <c r="CB26" s="67" t="n">
        <f aca="false">IF(OR($D26=1,MONTH($B26)&lt;&gt;MONTH(StartDate),'У6 Ввод'!$D$85="",'У6 Ввод'!$E$85="",'У6 Ввод'!$D$85&gt;$B26),0,MAX(0,MIN(1,'У6 Ввод'!$E$85-NETWORKDAYS('У6 Ввод'!$D$85,$B26)+1))/Настройки!$E$12*100)</f>
        <v>0</v>
      </c>
      <c r="CC26" s="67" t="n">
        <f aca="false">IF(OR($D26=1,MONTH($B26)&lt;&gt;MONTH(StartDate),'У6 Ввод'!$D$86="",'У6 Ввод'!$E$86="",'У6 Ввод'!$D$86&gt;$B26),0,MAX(0,MIN(1,'У6 Ввод'!$E$86-NETWORKDAYS('У6 Ввод'!$D$86,$B26)+1))/Настройки!$E$12*100)</f>
        <v>0</v>
      </c>
      <c r="CD26" s="67" t="n">
        <f aca="false">IF(OR($D26=1,MONTH($B26)&lt;&gt;MONTH(StartDate),'У6 Ввод'!$D$87="",'У6 Ввод'!$E$87="",'У6 Ввод'!$D$87&gt;$B26),0,MAX(0,MIN(1,'У6 Ввод'!$E$87-NETWORKDAYS('У6 Ввод'!$D$87,$B26)+1))/Настройки!$E$12*100)</f>
        <v>0</v>
      </c>
      <c r="CE26" s="67" t="n">
        <f aca="false">IF(OR($D26=1,MONTH($B26)&lt;&gt;MONTH(StartDate),'У6 Ввод'!$D$88="",'У6 Ввод'!$E$88="",'У6 Ввод'!$D$88&gt;$B26),0,MAX(0,MIN(1,'У6 Ввод'!$E$88-NETWORKDAYS('У6 Ввод'!$D$88,$B26)+1))/Настройки!$E$12*100)</f>
        <v>0</v>
      </c>
      <c r="CF26" s="67" t="n">
        <f aca="false">IF(OR($D26=1,MONTH($B26)&lt;&gt;MONTH(StartDate),'У6 Ввод'!$D$89="",'У6 Ввод'!$E$89="",'У6 Ввод'!$D$89&gt;$B26),0,MAX(0,MIN(1,'У6 Ввод'!$E$89-NETWORKDAYS('У6 Ввод'!$D$89,$B26)+1))/Настройки!$E$12*100)</f>
        <v>0</v>
      </c>
      <c r="CG26" s="67" t="n">
        <f aca="false">IF(OR($D26=1,MONTH($B26)&lt;&gt;MONTH(StartDate),'У6 Ввод'!$D$90="",'У6 Ввод'!$E$90="",'У6 Ввод'!$D$90&gt;$B26),0,MAX(0,MIN(1,'У6 Ввод'!$E$90-NETWORKDAYS('У6 Ввод'!$D$90,$B26)+1))/Настройки!$E$12*100)</f>
        <v>0</v>
      </c>
      <c r="CH26" s="67" t="n">
        <f aca="false">IF(OR($D26=1,MONTH($B26)&lt;&gt;MONTH(StartDate),'У6 Ввод'!$D$91="",'У6 Ввод'!$E$91="",'У6 Ввод'!$D$91&gt;$B26),0,MAX(0,MIN(1,'У6 Ввод'!$E$91-NETWORKDAYS('У6 Ввод'!$D$91,$B26)+1))/Настройки!$E$12*100)</f>
        <v>0</v>
      </c>
      <c r="CI26" s="67" t="n">
        <f aca="false">IF(OR($D26=1,MONTH($B26)&lt;&gt;MONTH(StartDate),'У6 Ввод'!$D$92="",'У6 Ввод'!$E$92="",'У6 Ввод'!$D$92&gt;$B26),0,MAX(0,MIN(1,'У6 Ввод'!$E$92-NETWORKDAYS('У6 Ввод'!$D$92,$B26)+1))/Настройки!$E$12*100)</f>
        <v>0</v>
      </c>
      <c r="CJ26" s="67" t="n">
        <f aca="false">IF(OR($D26=1,MONTH($B26)&lt;&gt;MONTH(StartDate),'У6 Ввод'!$D$93="",'У6 Ввод'!$E$93="",'У6 Ввод'!$D$93&gt;$B26),0,MAX(0,MIN(1,'У6 Ввод'!$E$93-NETWORKDAYS('У6 Ввод'!$D$93,$B26)+1))/Настройки!$E$12*100)</f>
        <v>0</v>
      </c>
      <c r="CK26" s="67" t="n">
        <f aca="false">IF(OR($D26=1,MONTH($B26)&lt;&gt;MONTH(StartDate),'У6 Ввод'!$D$94="",'У6 Ввод'!$E$94="",'У6 Ввод'!$D$94&gt;$B26),0,MAX(0,MIN(1,'У6 Ввод'!$E$94-NETWORKDAYS('У6 Ввод'!$D$94,$B26)+1))/Настройки!$E$12*100)</f>
        <v>0</v>
      </c>
      <c r="CL26" s="67" t="n">
        <f aca="false">IF(OR($D26=1,MONTH($B26)&lt;&gt;MONTH(StartDate),'У6 Ввод'!$D$95="",'У6 Ввод'!$E$95="",'У6 Ввод'!$D$95&gt;$B26),0,MAX(0,MIN(1,'У6 Ввод'!$E$95-NETWORKDAYS('У6 Ввод'!$D$95,$B26)+1))/Настройки!$E$12*100)</f>
        <v>0</v>
      </c>
      <c r="CM26" s="67" t="n">
        <f aca="false">IF(OR($D26=1,MONTH($B26)&lt;&gt;MONTH(StartDate),'У6 Ввод'!$D$96="",'У6 Ввод'!$E$96="",'У6 Ввод'!$D$96&gt;$B26),0,MAX(0,MIN(1,'У6 Ввод'!$E$96-NETWORKDAYS('У6 Ввод'!$D$96,$B26)+1))/Настройки!$E$12*100)</f>
        <v>0</v>
      </c>
      <c r="CN26" s="67" t="n">
        <f aca="false">IF(OR($D26=1,MONTH($B26)&lt;&gt;MONTH(StartDate),'У6 Ввод'!$D$97="",'У6 Ввод'!$E$97="",'У6 Ввод'!$D$97&gt;$B26),0,MAX(0,MIN(1,'У6 Ввод'!$E$97-NETWORKDAYS('У6 Ввод'!$D$97,$B26)+1))/Настройки!$E$12*100)</f>
        <v>0</v>
      </c>
      <c r="CO26" s="67" t="n">
        <f aca="false">IF(OR($D26=1,MONTH($B26)&lt;&gt;MONTH(StartDate),'У6 Ввод'!$D$98="",'У6 Ввод'!$E$98="",'У6 Ввод'!$D$98&gt;$B26),0,MAX(0,MIN(1,'У6 Ввод'!$E$98-NETWORKDAYS('У6 Ввод'!$D$98,$B26)+1))/Настройки!$E$12*100)</f>
        <v>0</v>
      </c>
      <c r="CP26" s="67" t="n">
        <f aca="false">IF(OR($D26=1,MONTH($B26)&lt;&gt;MONTH(StartDate),'У6 Ввод'!$D$99="",'У6 Ввод'!$E$99="",'У6 Ввод'!$D$99&gt;$B26),0,MAX(0,MIN(1,'У6 Ввод'!$E$99-NETWORKDAYS('У6 Ввод'!$D$99,$B26)+1))/Настройки!$E$12*100)</f>
        <v>0</v>
      </c>
      <c r="CQ26" s="67" t="n">
        <f aca="false">IF(OR($D26=1,MONTH($B26)&lt;&gt;MONTH(StartDate),'У6 Ввод'!$D$100="",'У6 Ввод'!$E$100="",'У6 Ввод'!$D$100&gt;$B26),0,MAX(0,MIN(1,'У6 Ввод'!$E$100-NETWORKDAYS('У6 Ввод'!$D$100,$B26)+1))/Настройки!$E$12*100)</f>
        <v>0</v>
      </c>
      <c r="CR26" s="67" t="n">
        <f aca="false">IF(OR($D26=1,MONTH($B26)&lt;&gt;MONTH(StartDate),'У6 Ввод'!$D$101="",'У6 Ввод'!$E$101="",'У6 Ввод'!$D$101&gt;$B26),0,MAX(0,MIN(1,'У6 Ввод'!$E$101-NETWORKDAYS('У6 Ввод'!$D$101,$B26)+1))/Настройки!$E$12*100)</f>
        <v>0</v>
      </c>
      <c r="CS26" s="67" t="n">
        <f aca="false">IF(OR($D26=1,MONTH($B26)&lt;&gt;MONTH(StartDate),'У6 Ввод'!$D$102="",'У6 Ввод'!$E$102="",'У6 Ввод'!$D$102&gt;$B26),0,MAX(0,MIN(1,'У6 Ввод'!$E$102-NETWORKDAYS('У6 Ввод'!$D$102,$B26)+1))/Настройки!$E$12*100)</f>
        <v>0</v>
      </c>
      <c r="CT26" s="67" t="n">
        <f aca="false">IF(OR($D26=1,MONTH($B26)&lt;&gt;MONTH(StartDate),'У6 Ввод'!$D$103="",'У6 Ввод'!$E$103="",'У6 Ввод'!$D$103&gt;$B26),0,MAX(0,MIN(1,'У6 Ввод'!$E$103-NETWORKDAYS('У6 Ввод'!$D$103,$B26)+1))/Настройки!$E$12*100)</f>
        <v>0</v>
      </c>
      <c r="CU26" s="67" t="n">
        <f aca="false">IF(OR($D26=1,MONTH($B26)&lt;&gt;MONTH(StartDate),'У6 Ввод'!$D$104="",'У6 Ввод'!$E$104="",'У6 Ввод'!$D$104&gt;$B26),0,MAX(0,MIN(1,'У6 Ввод'!$E$104-NETWORKDAYS('У6 Ввод'!$D$104,$B26)+1))/Настройки!$E$12*100)</f>
        <v>0</v>
      </c>
      <c r="CV26" s="67" t="n">
        <f aca="false">IF(OR($D26=1,MONTH($B26)&lt;&gt;MONTH(StartDate),'У6 Ввод'!$D$105="",'У6 Ввод'!$E$105="",'У6 Ввод'!$D$105&gt;$B26),0,MAX(0,MIN(1,'У6 Ввод'!$E$105-NETWORKDAYS('У6 Ввод'!$D$105,$B26)+1))/Настройки!$E$12*100)</f>
        <v>0</v>
      </c>
      <c r="CW26" s="67" t="n">
        <f aca="false">IF(OR($D26=1,MONTH($B26)&lt;&gt;MONTH(StartDate),'У6 Ввод'!$D$106="",'У6 Ввод'!$E$106="",'У6 Ввод'!$D$106&gt;$B26),0,MAX(0,MIN(1,'У6 Ввод'!$E$106-NETWORKDAYS('У6 Ввод'!$D$106,$B26)+1))/Настройки!$E$12*100)</f>
        <v>0</v>
      </c>
      <c r="CX26" s="67" t="n">
        <f aca="false">IF(OR($D26=1,MONTH($B26)&lt;&gt;MONTH(StartDate),'У6 Ввод'!$D$107="",'У6 Ввод'!$E$107="",'У6 Ввод'!$D$107&gt;$B26),0,MAX(0,MIN(1,'У6 Ввод'!$E$107-NETWORKDAYS('У6 Ввод'!$D$107,$B26)+1))/Настройки!$E$12*100)</f>
        <v>0</v>
      </c>
      <c r="CY26" s="67" t="n">
        <f aca="false">IF(OR($D26=1,MONTH($B26)&lt;&gt;MONTH(StartDate),'У6 Ввод'!$D$108="",'У6 Ввод'!$E$108="",'У6 Ввод'!$D$108&gt;$B26),0,MAX(0,MIN(1,'У6 Ввод'!$E$108-NETWORKDAYS('У6 Ввод'!$D$108,$B26)+1))/Настройки!$E$12*100)</f>
        <v>0</v>
      </c>
      <c r="CZ26" s="67" t="n">
        <f aca="false">IF(OR($D26=1,MONTH($B26)&lt;&gt;MONTH(StartDate),'У6 Ввод'!$D$109="",'У6 Ввод'!$E$109="",'У6 Ввод'!$D$109&gt;$B26),0,MAX(0,MIN(1,'У6 Ввод'!$E$109-NETWORKDAYS('У6 Ввод'!$D$109,$B26)+1))/Настройки!$E$12*100)</f>
        <v>0</v>
      </c>
      <c r="DA26" s="67" t="n">
        <f aca="false">IF(OR($D26=1,MONTH($B26)&lt;&gt;MONTH(StartDate),'У6 Ввод'!$D$110="",'У6 Ввод'!$E$110="",'У6 Ввод'!$D$110&gt;$B26),0,MAX(0,MIN(1,'У6 Ввод'!$E$110-NETWORKDAYS('У6 Ввод'!$D$110,$B26)+1))/Настройки!$E$12*100)</f>
        <v>0</v>
      </c>
      <c r="DB26" s="67" t="n">
        <f aca="false">IF(OR($D26=1,MONTH($B26)&lt;&gt;MONTH(StartDate),'У6 Ввод'!$D$111="",'У6 Ввод'!$E$111="",'У6 Ввод'!$D$111&gt;$B26),0,MAX(0,MIN(1,'У6 Ввод'!$E$111-NETWORKDAYS('У6 Ввод'!$D$111,$B26)+1))/Настройки!$E$12*100)</f>
        <v>0</v>
      </c>
      <c r="DC26" s="67" t="n">
        <f aca="false">IF(OR($D26=1,MONTH($B26)&lt;&gt;MONTH(StartDate),'У6 Ввод'!$D$112="",'У6 Ввод'!$E$112="",'У6 Ввод'!$D$112&gt;$B26),0,MAX(0,MIN(1,'У6 Ввод'!$E$112-NETWORKDAYS('У6 Ввод'!$D$112,$B26)+1))/Настройки!$E$12*100)</f>
        <v>0</v>
      </c>
      <c r="DD26" s="67" t="n">
        <f aca="false">IF(OR($D26=1,MONTH($B26)&lt;&gt;MONTH(StartDate),'У6 Ввод'!$D$113="",'У6 Ввод'!$E$113="",'У6 Ввод'!$D$113&gt;$B26),0,MAX(0,MIN(1,'У6 Ввод'!$E$113-NETWORKDAYS('У6 Ввод'!$D$113,$B26)+1))/Настройки!$E$12*100)</f>
        <v>0</v>
      </c>
      <c r="DE26" s="67" t="n">
        <f aca="false">IF(OR($D26=1,MONTH($B26)&lt;&gt;MONTH(StartDate),'У6 Ввод'!$D$114="",'У6 Ввод'!$E$114="",'У6 Ввод'!$D$114&gt;$B26),0,MAX(0,MIN(1,'У6 Ввод'!$E$114-NETWORKDAYS('У6 Ввод'!$D$114,$B26)+1))/Настройки!$E$12*100)</f>
        <v>0</v>
      </c>
      <c r="DF26" s="67" t="n">
        <f aca="false">IF(OR($D26=1,MONTH($B26)&lt;&gt;MONTH(StartDate),'У6 Ввод'!$D$115="",'У6 Ввод'!$E$115="",'У6 Ввод'!$D$115&gt;$B26),0,MAX(0,MIN(1,'У6 Ввод'!$E$115-NETWORKDAYS('У6 Ввод'!$D$115,$B26)+1))/Настройки!$E$12*100)</f>
        <v>0</v>
      </c>
      <c r="DG26" s="67" t="n">
        <f aca="false">IF(OR($D26=1,MONTH($B26)&lt;&gt;MONTH(StartDate),'У6 Ввод'!$D$116="",'У6 Ввод'!$E$116="",'У6 Ввод'!$D$116&gt;$B26),0,MAX(0,MIN(1,'У6 Ввод'!$E$116-NETWORKDAYS('У6 Ввод'!$D$116,$B26)+1))/Настройки!$E$12*100)</f>
        <v>0</v>
      </c>
      <c r="DH26" s="67" t="n">
        <f aca="false">IF(OR($D26=1,MONTH($B26)&lt;&gt;MONTH(StartDate),'У6 Ввод'!$D$117="",'У6 Ввод'!$E$117="",'У6 Ввод'!$D$117&gt;$B26),0,MAX(0,MIN(1,'У6 Ввод'!$E$117-NETWORKDAYS('У6 Ввод'!$D$117,$B26)+1))/Настройки!$E$12*100)</f>
        <v>0</v>
      </c>
      <c r="DI26" s="67" t="n">
        <f aca="false">IF(OR($D26=1,MONTH($B26)&lt;&gt;MONTH(StartDate),'У6 Ввод'!$D$118="",'У6 Ввод'!$E$118="",'У6 Ввод'!$D$118&gt;$B26),0,MAX(0,MIN(1,'У6 Ввод'!$E$118-NETWORKDAYS('У6 Ввод'!$D$118,$B26)+1))/Настройки!$E$12*100)</f>
        <v>0</v>
      </c>
      <c r="DJ26" s="67" t="n">
        <f aca="false">IF(OR($D26=1,MONTH($B26)&lt;&gt;MONTH(StartDate),'У6 Ввод'!$D$119="",'У6 Ввод'!$E$119="",'У6 Ввод'!$D$119&gt;$B26),0,MAX(0,MIN(1,'У6 Ввод'!$E$119-NETWORKDAYS('У6 Ввод'!$D$119,$B26)+1))/Настройки!$E$12*100)</f>
        <v>0</v>
      </c>
      <c r="DK26" s="67" t="n">
        <f aca="false">IF(OR($D26=1,MONTH($B26)&lt;&gt;MONTH(StartDate),'У6 Ввод'!$D$120="",'У6 Ввод'!$E$120="",'У6 Ввод'!$D$120&gt;$B26),0,MAX(0,MIN(1,'У6 Ввод'!$E$120-NETWORKDAYS('У6 Ввод'!$D$120,$B26)+1))/Настройки!$E$12*100)</f>
        <v>0</v>
      </c>
      <c r="DL26" s="67" t="n">
        <f aca="false">IF(OR($D26=1,MONTH($B26)&lt;&gt;MONTH(StartDate),'У6 Ввод'!$D$121="",'У6 Ввод'!$E$121="",'У6 Ввод'!$D$121&gt;$B26),0,MAX(0,MIN(1,'У6 Ввод'!$E$121-NETWORKDAYS('У6 Ввод'!$D$121,$B26)+1))/Настройки!$E$12*100)</f>
        <v>0</v>
      </c>
      <c r="DM26" s="67" t="n">
        <f aca="false">IF(OR($D26=1,MONTH($B26)&lt;&gt;MONTH(StartDate),'У6 Ввод'!$D$122="",'У6 Ввод'!$E$122="",'У6 Ввод'!$D$122&gt;$B26),0,MAX(0,MIN(1,'У6 Ввод'!$E$122-NETWORKDAYS('У6 Ввод'!$D$122,$B26)+1))/Настройки!$E$12*100)</f>
        <v>0</v>
      </c>
      <c r="DN26" s="67" t="n">
        <f aca="false">IF(OR($D26=1,MONTH($B26)&lt;&gt;MONTH(StartDate),'У6 Ввод'!$D$123="",'У6 Ввод'!$E$123="",'У6 Ввод'!$D$123&gt;$B26),0,MAX(0,MIN(1,'У6 Ввод'!$E$123-NETWORKDAYS('У6 Ввод'!$D$123,$B26)+1))/Настройки!$E$12*100)</f>
        <v>0</v>
      </c>
      <c r="DO26" s="67" t="n">
        <f aca="false">IF(OR($D26=1,MONTH($B26)&lt;&gt;MONTH(StartDate),'У6 Ввод'!$D$124="",'У6 Ввод'!$E$124="",'У6 Ввод'!$D$124&gt;$B26),0,MAX(0,MIN(1,'У6 Ввод'!$E$124-NETWORKDAYS('У6 Ввод'!$D$124,$B26)+1))/Настройки!$E$12*100)</f>
        <v>0</v>
      </c>
      <c r="DP26" s="67" t="n">
        <f aca="false">IF(OR($D26=1,MONTH($B26)&lt;&gt;MONTH(StartDate),'У6 Ввод'!$D$125="",'У6 Ввод'!$E$125="",'У6 Ввод'!$D$125&gt;$B26),0,MAX(0,MIN(1,'У6 Ввод'!$E$125-NETWORKDAYS('У6 Ввод'!$D$125,$B26)+1))/Настройки!$E$12*100)</f>
        <v>0</v>
      </c>
      <c r="DQ26" s="67" t="n">
        <f aca="false">IF(OR($D26=1,MONTH($B26)&lt;&gt;MONTH(StartDate),'У6 Ввод'!$D$126="",'У6 Ввод'!$E$126="",'У6 Ввод'!$D$126&gt;$B26),0,MAX(0,MIN(1,'У6 Ввод'!$E$126-NETWORKDAYS('У6 Ввод'!$D$126,$B26)+1))/Настройки!$E$12*100)</f>
        <v>0</v>
      </c>
      <c r="DR26" s="67" t="n">
        <f aca="false">IF(OR($D26=1,MONTH($B26)&lt;&gt;MONTH(StartDate),'У6 Ввод'!$D$127="",'У6 Ввод'!$E$127="",'У6 Ввод'!$D$127&gt;$B26),0,MAX(0,MIN(1,'У6 Ввод'!$E$127-NETWORKDAYS('У6 Ввод'!$D$127,$B26)+1))/Настройки!$E$12*100)</f>
        <v>0</v>
      </c>
      <c r="DS26" s="67" t="n">
        <f aca="false">IF(OR($D26=1,MONTH($B26)&lt;&gt;MONTH(StartDate),'У6 Ввод'!$D$128="",'У6 Ввод'!$E$128="",'У6 Ввод'!$D$128&gt;$B26),0,MAX(0,MIN(1,'У6 Ввод'!$E$128-NETWORKDAYS('У6 Ввод'!$D$128,$B26)+1))/Настройки!$E$12*100)</f>
        <v>0</v>
      </c>
      <c r="DT26" s="67" t="n">
        <f aca="false">IF(OR($D26=1,MONTH($B26)&lt;&gt;MONTH(StartDate),'У6 Ввод'!$D$129="",'У6 Ввод'!$E$129="",'У6 Ввод'!$D$129&gt;$B26),0,MAX(0,MIN(1,'У6 Ввод'!$E$129-NETWORKDAYS('У6 Ввод'!$D$129,$B26)+1))/Настройки!$E$12*100)</f>
        <v>0</v>
      </c>
      <c r="DU26" s="67" t="n">
        <f aca="false">IF(OR($D26=1,MONTH($B26)&lt;&gt;MONTH(StartDate),'У6 Ввод'!$D$130="",'У6 Ввод'!$E$130="",'У6 Ввод'!$D$130&gt;$B26),0,MAX(0,MIN(1,'У6 Ввод'!$E$130-NETWORKDAYS('У6 Ввод'!$D$130,$B26)+1))/Настройки!$E$12*100)</f>
        <v>0</v>
      </c>
      <c r="DV26" s="67" t="n">
        <f aca="false">IF(OR($D26=1,MONTH($B26)&lt;&gt;MONTH(StartDate),'У6 Ввод'!$D$131="",'У6 Ввод'!$E$131="",'У6 Ввод'!$D$131&gt;$B26),0,MAX(0,MIN(1,'У6 Ввод'!$E$131-NETWORKDAYS('У6 Ввод'!$D$131,$B26)+1))/Настройки!$E$12*100)</f>
        <v>0</v>
      </c>
      <c r="DW26" s="67" t="n">
        <f aca="false">IF(OR($D26=1,MONTH($B26)&lt;&gt;MONTH(StartDate),'У6 Ввод'!$D$132="",'У6 Ввод'!$E$132="",'У6 Ввод'!$D$132&gt;$B26),0,MAX(0,MIN(1,'У6 Ввод'!$E$132-NETWORKDAYS('У6 Ввод'!$D$132,$B26)+1))/Настройки!$E$12*100)</f>
        <v>0</v>
      </c>
      <c r="DX26" s="67" t="n">
        <f aca="false">IF(OR($D26=1,MONTH($B26)&lt;&gt;MONTH(StartDate),'У6 Ввод'!$D$133="",'У6 Ввод'!$E$133="",'У6 Ввод'!$D$133&gt;$B26),0,MAX(0,MIN(1,'У6 Ввод'!$E$133-NETWORKDAYS('У6 Ввод'!$D$133,$B26)+1))/Настройки!$E$12*100)</f>
        <v>0</v>
      </c>
      <c r="DY26" s="67" t="n">
        <f aca="false">IF(OR($D26=1,MONTH($B26)&lt;&gt;MONTH(StartDate),'У6 Ввод'!$D$134="",'У6 Ввод'!$E$134="",'У6 Ввод'!$D$134&gt;$B26),0,MAX(0,MIN(1,'У6 Ввод'!$E$134-NETWORKDAYS('У6 Ввод'!$D$134,$B26)+1))/Настройки!$E$12*100)</f>
        <v>0</v>
      </c>
      <c r="DZ26" s="67" t="n">
        <f aca="false">IF(OR($D26=1,MONTH($B26)&lt;&gt;MONTH(StartDate),'У6 Ввод'!$D$135="",'У6 Ввод'!$E$135="",'У6 Ввод'!$D$135&gt;$B26),0,MAX(0,MIN(1,'У6 Ввод'!$E$135-NETWORKDAYS('У6 Ввод'!$D$135,$B26)+1))/Настройки!$E$12*100)</f>
        <v>0</v>
      </c>
      <c r="EA26" s="67" t="n">
        <f aca="false">IF(OR($D26=1,MONTH($B26)&lt;&gt;MONTH(StartDate),'У6 Ввод'!$D$136="",'У6 Ввод'!$E$136="",'У6 Ввод'!$D$136&gt;$B26),0,MAX(0,MIN(1,'У6 Ввод'!$E$136-NETWORKDAYS('У6 Ввод'!$D$136,$B26)+1))/Настройки!$E$12*100)</f>
        <v>0</v>
      </c>
      <c r="EB26" s="67" t="n">
        <f aca="false">IF(OR($D26=1,MONTH($B26)&lt;&gt;MONTH(StartDate),'У6 Ввод'!$D$137="",'У6 Ввод'!$E$137="",'У6 Ввод'!$D$137&gt;$B26),0,MAX(0,MIN(1,'У6 Ввод'!$E$137-NETWORKDAYS('У6 Ввод'!$D$137,$B26)+1))/Настройки!$E$12*100)</f>
        <v>0</v>
      </c>
      <c r="EC26" s="67" t="n">
        <f aca="false">IF(OR($D26=1,MONTH($B26)&lt;&gt;MONTH(StartDate),'У6 Ввод'!$D$138="",'У6 Ввод'!$E$138="",'У6 Ввод'!$D$138&gt;$B26),0,MAX(0,MIN(1,'У6 Ввод'!$E$138-NETWORKDAYS('У6 Ввод'!$D$138,$B26)+1))/Настройки!$E$12*100)</f>
        <v>0</v>
      </c>
      <c r="ED26" s="67" t="n">
        <f aca="false">IF(OR($D26=1,MONTH($B26)&lt;&gt;MONTH(StartDate),'У6 Ввод'!$D$139="",'У6 Ввод'!$E$139="",'У6 Ввод'!$D$139&gt;$B26),0,MAX(0,MIN(1,'У6 Ввод'!$E$139-NETWORKDAYS('У6 Ввод'!$D$139,$B26)+1))/Настройки!$E$12*100)</f>
        <v>0</v>
      </c>
      <c r="EE26" s="67" t="n">
        <f aca="false">IF(OR($D26=1,MONTH($B26)&lt;&gt;MONTH(StartDate),'У6 Ввод'!$D$140="",'У6 Ввод'!$E$140="",'У6 Ввод'!$D$140&gt;$B26),0,MAX(0,MIN(1,'У6 Ввод'!$E$140-NETWORKDAYS('У6 Ввод'!$D$140,$B26)+1))/Настройки!$E$12*100)</f>
        <v>0</v>
      </c>
      <c r="EF26" s="67" t="n">
        <f aca="false">IF(OR($D26=1,MONTH($B26)&lt;&gt;MONTH(StartDate),'У6 Ввод'!$D$141="",'У6 Ввод'!$E$141="",'У6 Ввод'!$D$141&gt;$B26),0,MAX(0,MIN(1,'У6 Ввод'!$E$141-NETWORKDAYS('У6 Ввод'!$D$141,$B26)+1))/Настройки!$E$12*100)</f>
        <v>0</v>
      </c>
      <c r="EG26" s="67" t="n">
        <f aca="false">IF(OR($D26=1,MONTH($B26)&lt;&gt;MONTH(StartDate),'У6 Ввод'!$D$142="",'У6 Ввод'!$E$142="",'У6 Ввод'!$D$142&gt;$B26),0,MAX(0,MIN(1,'У6 Ввод'!$E$142-NETWORKDAYS('У6 Ввод'!$D$142,$B26)+1))/Настройки!$E$12*100)</f>
        <v>0</v>
      </c>
      <c r="EH26" s="67" t="n">
        <f aca="false">IF(OR($D26=1,MONTH($B26)&lt;&gt;MONTH(StartDate),'У6 Ввод'!$D$143="",'У6 Ввод'!$E$143="",'У6 Ввод'!$D$143&gt;$B26),0,MAX(0,MIN(1,'У6 Ввод'!$E$143-NETWORKDAYS('У6 Ввод'!$D$143,$B26)+1))/Настройки!$E$12*100)</f>
        <v>0</v>
      </c>
      <c r="EI26" s="67" t="n">
        <f aca="false">IF(OR($D26=1,MONTH($B26)&lt;&gt;MONTH(StartDate),'У6 Ввод'!$D$144="",'У6 Ввод'!$E$144="",'У6 Ввод'!$D$144&gt;$B26),0,MAX(0,MIN(1,'У6 Ввод'!$E$144-NETWORKDAYS('У6 Ввод'!$D$144,$B26)+1))/Настройки!$E$12*100)</f>
        <v>0</v>
      </c>
      <c r="EJ26" s="67" t="n">
        <f aca="false">IF(OR($D26=1,MONTH($B26)&lt;&gt;MONTH(StartDate),'У6 Ввод'!$D$145="",'У6 Ввод'!$E$145="",'У6 Ввод'!$D$145&gt;$B26),0,MAX(0,MIN(1,'У6 Ввод'!$E$145-NETWORKDAYS('У6 Ввод'!$D$145,$B26)+1))/Настройки!$E$12*100)</f>
        <v>0</v>
      </c>
      <c r="EK26" s="67" t="n">
        <f aca="false">IF(OR($D26=1,MONTH($B26)&lt;&gt;MONTH(StartDate),'У6 Ввод'!$D$146="",'У6 Ввод'!$E$146="",'У6 Ввод'!$D$146&gt;$B26),0,MAX(0,MIN(1,'У6 Ввод'!$E$146-NETWORKDAYS('У6 Ввод'!$D$146,$B26)+1))/Настройки!$E$12*100)</f>
        <v>0</v>
      </c>
      <c r="EL26" s="67" t="n">
        <f aca="false">IF(OR($D26=1,MONTH($B26)&lt;&gt;MONTH(StartDate),'У6 Ввод'!$D$147="",'У6 Ввод'!$E$147="",'У6 Ввод'!$D$147&gt;$B26),0,MAX(0,MIN(1,'У6 Ввод'!$E$147-NETWORKDAYS('У6 Ввод'!$D$147,$B26)+1))/Настройки!$E$12*100)</f>
        <v>0</v>
      </c>
      <c r="EM26" s="67" t="n">
        <f aca="false">IF(OR($D26=1,MONTH($B26)&lt;&gt;MONTH(StartDate),'У6 Ввод'!$D$148="",'У6 Ввод'!$E$148="",'У6 Ввод'!$D$148&gt;$B26),0,MAX(0,MIN(1,'У6 Ввод'!$E$148-NETWORKDAYS('У6 Ввод'!$D$148,$B26)+1))/Настройки!$E$12*100)</f>
        <v>0</v>
      </c>
      <c r="EN26" s="67" t="n">
        <f aca="false">IF(OR($D26=1,MONTH($B26)&lt;&gt;MONTH(StartDate),'У6 Ввод'!$D$149="",'У6 Ввод'!$E$149="",'У6 Ввод'!$D$149&gt;$B26),0,MAX(0,MIN(1,'У6 Ввод'!$E$149-NETWORKDAYS('У6 Ввод'!$D$149,$B26)+1))/Настройки!$E$12*100)</f>
        <v>0</v>
      </c>
      <c r="EO26" s="67" t="n">
        <f aca="false">IF(OR($D26=1,MONTH($B26)&lt;&gt;MONTH(StartDate),'У6 Ввод'!$D$150="",'У6 Ввод'!$E$150="",'У6 Ввод'!$D$150&gt;$B26),0,MAX(0,MIN(1,'У6 Ввод'!$E$150-NETWORKDAYS('У6 Ввод'!$D$150,$B26)+1))/Настройки!$E$12*100)</f>
        <v>0</v>
      </c>
      <c r="EP26" s="67" t="n">
        <f aca="false">IF(OR($D26=1,MONTH($B26)&lt;&gt;MONTH(StartDate),'У6 Ввод'!$D$151="",'У6 Ввод'!$E$151="",'У6 Ввод'!$D$151&gt;$B26),0,MAX(0,MIN(1,'У6 Ввод'!$E$151-NETWORKDAYS('У6 Ввод'!$D$151,$B26)+1))/Настройки!$E$12*100)</f>
        <v>0</v>
      </c>
      <c r="EQ26" s="67" t="n">
        <f aca="false">IF(OR($D26=1,MONTH($B26)&lt;&gt;MONTH(StartDate),'У6 Ввод'!$D$152="",'У6 Ввод'!$E$152="",'У6 Ввод'!$D$152&gt;$B26),0,MAX(0,MIN(1,'У6 Ввод'!$E$152-NETWORKDAYS('У6 Ввод'!$D$152,$B26)+1))/Настройки!$E$12*100)</f>
        <v>0</v>
      </c>
      <c r="ER26" s="67" t="n">
        <f aca="false">IF(OR($D26=1,MONTH($B26)&lt;&gt;MONTH(StartDate),'У6 Ввод'!$D$153="",'У6 Ввод'!$E$153="",'У6 Ввод'!$D$153&gt;$B26),0,MAX(0,MIN(1,'У6 Ввод'!$E$153-NETWORKDAYS('У6 Ввод'!$D$153,$B26)+1))/Настройки!$E$12*100)</f>
        <v>0</v>
      </c>
      <c r="ES26" s="67" t="n">
        <f aca="false">IF(OR($D26=1,MONTH($B26)&lt;&gt;MONTH(StartDate),'У6 Ввод'!$D$154="",'У6 Ввод'!$E$154="",'У6 Ввод'!$D$154&gt;$B26),0,MAX(0,MIN(1,'У6 Ввод'!$E$154-NETWORKDAYS('У6 Ввод'!$D$154,$B26)+1))/Настройки!$E$12*100)</f>
        <v>0</v>
      </c>
      <c r="ET26" s="67" t="n">
        <f aca="false">IF(OR($D26=1,MONTH($B26)&lt;&gt;MONTH(StartDate),'У6 Ввод'!$D$155="",'У6 Ввод'!$E$155="",'У6 Ввод'!$D$155&gt;$B26),0,MAX(0,MIN(1,'У6 Ввод'!$E$155-NETWORKDAYS('У6 Ввод'!$D$155,$B26)+1))/Настройки!$E$12*100)</f>
        <v>0</v>
      </c>
      <c r="EU26" s="67" t="n">
        <f aca="false">IF(OR($D26=1,MONTH($B26)&lt;&gt;MONTH(StartDate),'У6 Ввод'!$D$156="",'У6 Ввод'!$E$156="",'У6 Ввод'!$D$156&gt;$B26),0,MAX(0,MIN(1,'У6 Ввод'!$E$156-NETWORKDAYS('У6 Ввод'!$D$156,$B26)+1))/Настройки!$E$12*100)</f>
        <v>0</v>
      </c>
      <c r="EV26" s="67" t="n">
        <f aca="false">IF(OR($D26=1,MONTH($B26)&lt;&gt;MONTH(StartDate),'У6 Ввод'!$D$157="",'У6 Ввод'!$E$157="",'У6 Ввод'!$D$157&gt;$B26),0,MAX(0,MIN(1,'У6 Ввод'!$E$157-NETWORKDAYS('У6 Ввод'!$D$157,$B26)+1))/Настройки!$E$12*100)</f>
        <v>0</v>
      </c>
      <c r="EW26" s="67" t="n">
        <f aca="false">IF(OR($D26=1,MONTH($B26)&lt;&gt;MONTH(StartDate),'У6 Ввод'!$D$158="",'У6 Ввод'!$E$158="",'У6 Ввод'!$D$158&gt;$B26),0,MAX(0,MIN(1,'У6 Ввод'!$E$158-NETWORKDAYS('У6 Ввод'!$D$158,$B26)+1))/Настройки!$E$12*100)</f>
        <v>0</v>
      </c>
      <c r="EX26" s="67" t="n">
        <f aca="false">IF(OR($D26=1,MONTH($B26)&lt;&gt;MONTH(StartDate),'У6 Ввод'!$D$159="",'У6 Ввод'!$E$159="",'У6 Ввод'!$D$159&gt;$B26),0,MAX(0,MIN(1,'У6 Ввод'!$E$159-NETWORKDAYS('У6 Ввод'!$D$159,$B26)+1))/Настройки!$E$12*100)</f>
        <v>0</v>
      </c>
      <c r="EY26" s="67" t="n">
        <f aca="false">IF(OR($D26=1,MONTH($B26)&lt;&gt;MONTH(StartDate),'У6 Ввод'!$D$160="",'У6 Ввод'!$E$160="",'У6 Ввод'!$D$160&gt;$B26),0,MAX(0,MIN(1,'У6 Ввод'!$E$160-NETWORKDAYS('У6 Ввод'!$D$160,$B26)+1))/Настройки!$E$12*100)</f>
        <v>0</v>
      </c>
      <c r="EZ26" s="67" t="n">
        <f aca="false">IF(OR($D26=1,MONTH($B26)&lt;&gt;MONTH(StartDate),'У6 Ввод'!$D$161="",'У6 Ввод'!$E$161="",'У6 Ввод'!$D$161&gt;$B26),0,MAX(0,MIN(1,'У6 Ввод'!$E$161-NETWORKDAYS('У6 Ввод'!$D$161,$B26)+1))/Настройки!$E$12*100)</f>
        <v>0</v>
      </c>
      <c r="FA26" s="67" t="n">
        <f aca="false">IF(OR($D26=1,MONTH($B26)&lt;&gt;MONTH(StartDate),'У6 Ввод'!$D$162="",'У6 Ввод'!$E$162="",'У6 Ввод'!$D$162&gt;$B26),0,MAX(0,MIN(1,'У6 Ввод'!$E$162-NETWORKDAYS('У6 Ввод'!$D$162,$B26)+1))/Настройки!$E$12*100)</f>
        <v>0</v>
      </c>
      <c r="FB26" s="67" t="n">
        <f aca="false">IF(OR($D26=1,MONTH($B26)&lt;&gt;MONTH(StartDate),'У6 Ввод'!$D$163="",'У6 Ввод'!$E$163="",'У6 Ввод'!$D$163&gt;$B26),0,MAX(0,MIN(1,'У6 Ввод'!$E$163-NETWORKDAYS('У6 Ввод'!$D$163,$B26)+1))/Настройки!$E$12*100)</f>
        <v>0</v>
      </c>
      <c r="FC26" s="67" t="n">
        <f aca="false">IF(OR($D26=1,MONTH($B26)&lt;&gt;MONTH(StartDate),'У6 Ввод'!$D$164="",'У6 Ввод'!$E$164="",'У6 Ввод'!$D$164&gt;$B26),0,MAX(0,MIN(1,'У6 Ввод'!$E$164-NETWORKDAYS('У6 Ввод'!$D$164,$B26)+1))/Настройки!$E$12*100)</f>
        <v>0</v>
      </c>
      <c r="FD26" s="67" t="n">
        <f aca="false">IF(OR($D26=1,MONTH($B26)&lt;&gt;MONTH(StartDate),'У6 Ввод'!$D$165="",'У6 Ввод'!$E$165="",'У6 Ввод'!$D$165&gt;$B26),0,MAX(0,MIN(1,'У6 Ввод'!$E$165-NETWORKDAYS('У6 Ввод'!$D$165,$B26)+1))/Настройки!$E$12*100)</f>
        <v>0</v>
      </c>
      <c r="FE26" s="67" t="n">
        <f aca="false">IF(OR($D26=1,MONTH($B26)&lt;&gt;MONTH(StartDate),'У6 Ввод'!$D$166="",'У6 Ввод'!$E$166="",'У6 Ввод'!$D$166&gt;$B26),0,MAX(0,MIN(1,'У6 Ввод'!$E$166-NETWORKDAYS('У6 Ввод'!$D$166,$B26)+1))/Настройки!$E$12*100)</f>
        <v>0</v>
      </c>
      <c r="FF26" s="67" t="n">
        <f aca="false">IF(OR($D26=1,MONTH($B26)&lt;&gt;MONTH(StartDate),'У6 Ввод'!$D$167="",'У6 Ввод'!$E$167="",'У6 Ввод'!$D$167&gt;$B26),0,MAX(0,MIN(1,'У6 Ввод'!$E$167-NETWORKDAYS('У6 Ввод'!$D$167,$B26)+1))/Настройки!$E$12*100)</f>
        <v>0</v>
      </c>
      <c r="FG26" s="67" t="n">
        <f aca="false">IF(OR($D26=1,MONTH($B26)&lt;&gt;MONTH(StartDate),'У6 Ввод'!$D$168="",'У6 Ввод'!$E$168="",'У6 Ввод'!$D$168&gt;$B26),0,MAX(0,MIN(1,'У6 Ввод'!$E$168-NETWORKDAYS('У6 Ввод'!$D$168,$B26)+1))/Настройки!$E$12*100)</f>
        <v>0</v>
      </c>
      <c r="FH26" s="67" t="n">
        <f aca="false">IF(OR($D26=1,MONTH($B26)&lt;&gt;MONTH(StartDate),'У6 Ввод'!$D$169="",'У6 Ввод'!$E$169="",'У6 Ввод'!$D$169&gt;$B26),0,MAX(0,MIN(1,'У6 Ввод'!$E$169-NETWORKDAYS('У6 Ввод'!$D$169,$B26)+1))/Настройки!$E$12*100)</f>
        <v>0</v>
      </c>
      <c r="FI26" s="67" t="n">
        <f aca="false">IF(OR($D26=1,MONTH($B26)&lt;&gt;MONTH(StartDate),'У6 Ввод'!$D$170="",'У6 Ввод'!$E$170="",'У6 Ввод'!$D$170&gt;$B26),0,MAX(0,MIN(1,'У6 Ввод'!$E$170-NETWORKDAYS('У6 Ввод'!$D$170,$B26)+1))/Настройки!$E$12*100)</f>
        <v>0</v>
      </c>
      <c r="FJ26" s="67" t="n">
        <f aca="false">IF(OR($D26=1,MONTH($B26)&lt;&gt;MONTH(StartDate),'У6 Ввод'!$D$171="",'У6 Ввод'!$E$171="",'У6 Ввод'!$D$171&gt;$B26),0,MAX(0,MIN(1,'У6 Ввод'!$E$171-NETWORKDAYS('У6 Ввод'!$D$171,$B26)+1))/Настройки!$E$12*100)</f>
        <v>0</v>
      </c>
      <c r="FK26" s="67" t="n">
        <f aca="false">IF(OR($D26=1,MONTH($B26)&lt;&gt;MONTH(StartDate),'У6 Ввод'!$D$172="",'У6 Ввод'!$E$172="",'У6 Ввод'!$D$172&gt;$B26),0,MAX(0,MIN(1,'У6 Ввод'!$E$172-NETWORKDAYS('У6 Ввод'!$D$172,$B26)+1))/Настройки!$E$12*100)</f>
        <v>0</v>
      </c>
      <c r="FL26" s="67" t="n">
        <f aca="false">IF(OR($D26=1,MONTH($B26)&lt;&gt;MONTH(StartDate),'У6 Ввод'!$D$173="",'У6 Ввод'!$E$173="",'У6 Ввод'!$D$173&gt;$B26),0,MAX(0,MIN(1,'У6 Ввод'!$E$173-NETWORKDAYS('У6 Ввод'!$D$173,$B26)+1))/Настройки!$E$12*100)</f>
        <v>0</v>
      </c>
      <c r="FM26" s="67" t="n">
        <f aca="false">IF(OR($D26=1,MONTH($B26)&lt;&gt;MONTH(StartDate),'У6 Ввод'!$D$174="",'У6 Ввод'!$E$174="",'У6 Ввод'!$D$174&gt;$B26),0,MAX(0,MIN(1,'У6 Ввод'!$E$174-NETWORKDAYS('У6 Ввод'!$D$174,$B26)+1))/Настройки!$E$12*100)</f>
        <v>0</v>
      </c>
      <c r="FN26" s="67" t="n">
        <f aca="false">IF(OR($D26=1,MONTH($B26)&lt;&gt;MONTH(StartDate),'У6 Ввод'!$D$175="",'У6 Ввод'!$E$175="",'У6 Ввод'!$D$175&gt;$B26),0,MAX(0,MIN(1,'У6 Ввод'!$E$175-NETWORKDAYS('У6 Ввод'!$D$175,$B26)+1))/Настройки!$E$12*100)</f>
        <v>0</v>
      </c>
      <c r="FO26" s="67" t="n">
        <f aca="false">IF(OR($D26=1,MONTH($B26)&lt;&gt;MONTH(StartDate),'У6 Ввод'!$D$176="",'У6 Ввод'!$E$176="",'У6 Ввод'!$D$176&gt;$B26),0,MAX(0,MIN(1,'У6 Ввод'!$E$176-NETWORKDAYS('У6 Ввод'!$D$176,$B26)+1))/Настройки!$E$12*100)</f>
        <v>0</v>
      </c>
      <c r="FP26" s="67" t="n">
        <f aca="false">IF(OR($D26=1,MONTH($B26)&lt;&gt;MONTH(StartDate),'У6 Ввод'!$D$177="",'У6 Ввод'!$E$177="",'У6 Ввод'!$D$177&gt;$B26),0,MAX(0,MIN(1,'У6 Ввод'!$E$177-NETWORKDAYS('У6 Ввод'!$D$177,$B26)+1))/Настройки!$E$12*100)</f>
        <v>0</v>
      </c>
      <c r="FQ26" s="67" t="n">
        <f aca="false">IF(OR($D26=1,MONTH($B26)&lt;&gt;MONTH(StartDate),'У6 Ввод'!$D$178="",'У6 Ввод'!$E$178="",'У6 Ввод'!$D$178&gt;$B26),0,MAX(0,MIN(1,'У6 Ввод'!$E$178-NETWORKDAYS('У6 Ввод'!$D$178,$B26)+1))/Настройки!$E$12*100)</f>
        <v>0</v>
      </c>
      <c r="FR26" s="67" t="n">
        <f aca="false">IF(OR($D26=1,MONTH($B26)&lt;&gt;MONTH(StartDate),'У6 Ввод'!$D$179="",'У6 Ввод'!$E$179="",'У6 Ввод'!$D$179&gt;$B26),0,MAX(0,MIN(1,'У6 Ввод'!$E$179-NETWORKDAYS('У6 Ввод'!$D$179,$B26)+1))/Настройки!$E$12*100)</f>
        <v>0</v>
      </c>
      <c r="FS26" s="67" t="n">
        <f aca="false">IF(OR($D26=1,MONTH($B26)&lt;&gt;MONTH(StartDate),'У6 Ввод'!$D$180="",'У6 Ввод'!$E$180="",'У6 Ввод'!$D$180&gt;$B26),0,MAX(0,MIN(1,'У6 Ввод'!$E$180-NETWORKDAYS('У6 Ввод'!$D$180,$B26)+1))/Настройки!$E$12*100)</f>
        <v>0</v>
      </c>
      <c r="FT26" s="67" t="n">
        <f aca="false">IF(OR($D26=1,MONTH($B26)&lt;&gt;MONTH(StartDate),'У6 Ввод'!$D$181="",'У6 Ввод'!$E$181="",'У6 Ввод'!$D$181&gt;$B26),0,MAX(0,MIN(1,'У6 Ввод'!$E$181-NETWORKDAYS('У6 Ввод'!$D$181,$B26)+1))/Настройки!$E$12*100)</f>
        <v>0</v>
      </c>
      <c r="FU26" s="67" t="n">
        <f aca="false">IF(OR($D26=1,MONTH($B26)&lt;&gt;MONTH(StartDate),'У6 Ввод'!$D$182="",'У6 Ввод'!$E$182="",'У6 Ввод'!$D$182&gt;$B26),0,MAX(0,MIN(1,'У6 Ввод'!$E$182-NETWORKDAYS('У6 Ввод'!$D$182,$B26)+1))/Настройки!$E$12*100)</f>
        <v>0</v>
      </c>
      <c r="FV26" s="67" t="n">
        <f aca="false">IF(OR($D26=1,MONTH($B26)&lt;&gt;MONTH(StartDate),'У6 Ввод'!$D$183="",'У6 Ввод'!$E$183="",'У6 Ввод'!$D$183&gt;$B26),0,MAX(0,MIN(1,'У6 Ввод'!$E$183-NETWORKDAYS('У6 Ввод'!$D$183,$B26)+1))/Настройки!$E$12*100)</f>
        <v>0</v>
      </c>
      <c r="FW26" s="67" t="n">
        <f aca="false">IF(OR($D26=1,MONTH($B26)&lt;&gt;MONTH(StartDate),'У6 Ввод'!$D$184="",'У6 Ввод'!$E$184="",'У6 Ввод'!$D$184&gt;$B26),0,MAX(0,MIN(1,'У6 Ввод'!$E$184-NETWORKDAYS('У6 Ввод'!$D$184,$B26)+1))/Настройки!$E$12*100)</f>
        <v>0</v>
      </c>
      <c r="FX26" s="67" t="n">
        <f aca="false">IF(OR($D26=1,MONTH($B26)&lt;&gt;MONTH(StartDate),'У6 Ввод'!$D$185="",'У6 Ввод'!$E$185="",'У6 Ввод'!$D$185&gt;$B26),0,MAX(0,MIN(1,'У6 Ввод'!$E$185-NETWORKDAYS('У6 Ввод'!$D$185,$B26)+1))/Настройки!$E$12*100)</f>
        <v>0</v>
      </c>
      <c r="FY26" s="67" t="n">
        <f aca="false">IF(OR($D26=1,MONTH($B26)&lt;&gt;MONTH(StartDate),'У6 Ввод'!$D$186="",'У6 Ввод'!$E$186="",'У6 Ввод'!$D$186&gt;$B26),0,MAX(0,MIN(1,'У6 Ввод'!$E$186-NETWORKDAYS('У6 Ввод'!$D$186,$B26)+1))/Настройки!$E$12*100)</f>
        <v>0</v>
      </c>
      <c r="FZ26" s="67" t="n">
        <f aca="false">IF(OR($D26=1,MONTH($B26)&lt;&gt;MONTH(StartDate),'У6 Ввод'!$D$187="",'У6 Ввод'!$E$187="",'У6 Ввод'!$D$187&gt;$B26),0,MAX(0,MIN(1,'У6 Ввод'!$E$187-NETWORKDAYS('У6 Ввод'!$D$187,$B26)+1))/Настройки!$E$12*100)</f>
        <v>0</v>
      </c>
      <c r="GA26" s="67" t="n">
        <f aca="false">IF(OR($D26=1,MONTH($B26)&lt;&gt;MONTH(StartDate),'У6 Ввод'!$D$188="",'У6 Ввод'!$E$188="",'У6 Ввод'!$D$188&gt;$B26),0,MAX(0,MIN(1,'У6 Ввод'!$E$188-NETWORKDAYS('У6 Ввод'!$D$188,$B26)+1))/Настройки!$E$12*100)</f>
        <v>0</v>
      </c>
      <c r="GB26" s="67" t="n">
        <f aca="false">IF(OR($D26=1,MONTH($B26)&lt;&gt;MONTH(StartDate),'У6 Ввод'!$D$189="",'У6 Ввод'!$E$189="",'У6 Ввод'!$D$189&gt;$B26),0,MAX(0,MIN(1,'У6 Ввод'!$E$189-NETWORKDAYS('У6 Ввод'!$D$189,$B26)+1))/Настройки!$E$12*100)</f>
        <v>0</v>
      </c>
      <c r="GC26" s="67" t="n">
        <f aca="false">IF(OR($D26=1,MONTH($B26)&lt;&gt;MONTH(StartDate),'У6 Ввод'!$D$190="",'У6 Ввод'!$E$190="",'У6 Ввод'!$D$190&gt;$B26),0,MAX(0,MIN(1,'У6 Ввод'!$E$190-NETWORKDAYS('У6 Ввод'!$D$190,$B26)+1))/Настройки!$E$12*100)</f>
        <v>0</v>
      </c>
      <c r="GD26" s="67" t="n">
        <f aca="false">IF(OR($D26=1,MONTH($B26)&lt;&gt;MONTH(StartDate),'У6 Ввод'!$D$191="",'У6 Ввод'!$E$191="",'У6 Ввод'!$D$191&gt;$B26),0,MAX(0,MIN(1,'У6 Ввод'!$E$191-NETWORKDAYS('У6 Ввод'!$D$191,$B26)+1))/Настройки!$E$12*100)</f>
        <v>0</v>
      </c>
      <c r="GE26" s="67" t="n">
        <f aca="false">IF(OR($D26=1,MONTH($B26)&lt;&gt;MONTH(StartDate),'У6 Ввод'!$D$192="",'У6 Ввод'!$E$192="",'У6 Ввод'!$D$192&gt;$B26),0,MAX(0,MIN(1,'У6 Ввод'!$E$192-NETWORKDAYS('У6 Ввод'!$D$192,$B26)+1))/Настройки!$E$12*100)</f>
        <v>0</v>
      </c>
      <c r="GF26" s="67" t="n">
        <f aca="false">IF(OR($D26=1,MONTH($B26)&lt;&gt;MONTH(StartDate),'У6 Ввод'!$D$193="",'У6 Ввод'!$E$193="",'У6 Ввод'!$D$193&gt;$B26),0,MAX(0,MIN(1,'У6 Ввод'!$E$193-NETWORKDAYS('У6 Ввод'!$D$193,$B26)+1))/Настройки!$E$12*100)</f>
        <v>0</v>
      </c>
      <c r="GG26" s="67" t="n">
        <f aca="false">IF(OR($D26=1,MONTH($B26)&lt;&gt;MONTH(StartDate),'У6 Ввод'!$D$194="",'У6 Ввод'!$E$194="",'У6 Ввод'!$D$194&gt;$B26),0,MAX(0,MIN(1,'У6 Ввод'!$E$194-NETWORKDAYS('У6 Ввод'!$D$194,$B26)+1))/Настройки!$E$12*100)</f>
        <v>0</v>
      </c>
      <c r="GH26" s="67" t="n">
        <f aca="false">IF(OR($D26=1,MONTH($B26)&lt;&gt;MONTH(StartDate),'У6 Ввод'!$D$195="",'У6 Ввод'!$E$195="",'У6 Ввод'!$D$195&gt;$B26),0,MAX(0,MIN(1,'У6 Ввод'!$E$195-NETWORKDAYS('У6 Ввод'!$D$195,$B26)+1))/Настройки!$E$12*100)</f>
        <v>0</v>
      </c>
      <c r="GI26" s="67" t="n">
        <f aca="false">IF(OR($D26=1,MONTH($B26)&lt;&gt;MONTH(StartDate),'У6 Ввод'!$D$196="",'У6 Ввод'!$E$196="",'У6 Ввод'!$D$196&gt;$B26),0,MAX(0,MIN(1,'У6 Ввод'!$E$196-NETWORKDAYS('У6 Ввод'!$D$196,$B26)+1))/Настройки!$E$12*100)</f>
        <v>0</v>
      </c>
      <c r="GJ26" s="67" t="n">
        <f aca="false">IF(OR($D26=1,MONTH($B26)&lt;&gt;MONTH(StartDate),'У6 Ввод'!$D$197="",'У6 Ввод'!$E$197="",'У6 Ввод'!$D$197&gt;$B26),0,MAX(0,MIN(1,'У6 Ввод'!$E$197-NETWORKDAYS('У6 Ввод'!$D$197,$B26)+1))/Настройки!$E$12*100)</f>
        <v>0</v>
      </c>
      <c r="GK26" s="67" t="n">
        <f aca="false">IF(OR($D26=1,MONTH($B26)&lt;&gt;MONTH(StartDate),'У6 Ввод'!$D$198="",'У6 Ввод'!$E$198="",'У6 Ввод'!$D$198&gt;$B26),0,MAX(0,MIN(1,'У6 Ввод'!$E$198-NETWORKDAYS('У6 Ввод'!$D$198,$B26)+1))/Настройки!$E$12*100)</f>
        <v>0</v>
      </c>
      <c r="GL26" s="67" t="n">
        <f aca="false">IF(OR($D26=1,MONTH($B26)&lt;&gt;MONTH(StartDate),'У6 Ввод'!$D$199="",'У6 Ввод'!$E$199="",'У6 Ввод'!$D$199&gt;$B26),0,MAX(0,MIN(1,'У6 Ввод'!$E$199-NETWORKDAYS('У6 Ввод'!$D$199,$B26)+1))/Настройки!$E$12*100)</f>
        <v>0</v>
      </c>
      <c r="GM26" s="67" t="n">
        <f aca="false">IF(OR($D26=1,MONTH($B26)&lt;&gt;MONTH(StartDate),'У6 Ввод'!$D$200="",'У6 Ввод'!$E$200="",'У6 Ввод'!$D$200&gt;$B26),0,MAX(0,MIN(1,'У6 Ввод'!$E$200-NETWORKDAYS('У6 Ввод'!$D$200,$B26)+1))/Настройки!$E$12*100)</f>
        <v>0</v>
      </c>
      <c r="GN26" s="67" t="n">
        <f aca="false">IF(OR($D26=1,MONTH($B26)&lt;&gt;MONTH(StartDate),'У6 Ввод'!$D$201="",'У6 Ввод'!$E$201="",'У6 Ввод'!$D$201&gt;$B26),0,MAX(0,MIN(1,'У6 Ввод'!$E$201-NETWORKDAYS('У6 Ввод'!$D$201,$B26)+1))/Настройки!$E$12*100)</f>
        <v>0</v>
      </c>
      <c r="GO26" s="67" t="n">
        <f aca="false">IF(OR($D26=1,MONTH($B26)&lt;&gt;MONTH(StartDate),'У6 Ввод'!$D$202="",'У6 Ввод'!$E$202="",'У6 Ввод'!$D$202&gt;$B26),0,MAX(0,MIN(1,'У6 Ввод'!$E$202-NETWORKDAYS('У6 Ввод'!$D$202,$B26)+1))/Настройки!$E$12*100)</f>
        <v>0</v>
      </c>
      <c r="GP26" s="67" t="n">
        <f aca="false">IF(OR($D26=1,MONTH($B26)&lt;&gt;MONTH(StartDate),'У6 Ввод'!$D$203="",'У6 Ввод'!$E$203="",'У6 Ввод'!$D$203&gt;$B26),0,MAX(0,MIN(1,'У6 Ввод'!$E$203-NETWORKDAYS('У6 Ввод'!$D$203,$B26)+1))/Настройки!$E$12*100)</f>
        <v>0</v>
      </c>
      <c r="GQ26" s="67" t="n">
        <f aca="false">IF(OR($D26=1,MONTH($B26)&lt;&gt;MONTH(StartDate),'У6 Ввод'!$D$204="",'У6 Ввод'!$E$204="",'У6 Ввод'!$D$204&gt;$B26),0,MAX(0,MIN(1,'У6 Ввод'!$E$204-NETWORKDAYS('У6 Ввод'!$D$204,$B26)+1))/Настройки!$E$12*100)</f>
        <v>0</v>
      </c>
      <c r="GR26" s="67" t="n">
        <f aca="false">IF(OR($D26=1,MONTH($B26)&lt;&gt;MONTH(StartDate),'У6 Ввод'!$D$205="",'У6 Ввод'!$E$205="",'У6 Ввод'!$D$205&gt;$B26),0,MAX(0,MIN(1,'У6 Ввод'!$E$205-NETWORKDAYS('У6 Ввод'!$D$205,$B26)+1))/Настройки!$E$12*100)</f>
        <v>0</v>
      </c>
      <c r="GS26" s="67" t="n">
        <f aca="false">IF(OR($D26=1,MONTH($B26)&lt;&gt;MONTH(StartDate),'У6 Ввод'!$D$206="",'У6 Ввод'!$E$206="",'У6 Ввод'!$D$206&gt;$B26),0,MAX(0,MIN(1,'У6 Ввод'!$E$206-NETWORKDAYS('У6 Ввод'!$D$206,$B26)+1))/Настройки!$E$12*100)</f>
        <v>0</v>
      </c>
      <c r="GT26" s="67" t="n">
        <f aca="false">IF(OR($D26=1,MONTH($B26)&lt;&gt;MONTH(StartDate),'У6 Ввод'!$D$207="",'У6 Ввод'!$E$207="",'У6 Ввод'!$D$207&gt;$B26),0,MAX(0,MIN(1,'У6 Ввод'!$E$207-NETWORKDAYS('У6 Ввод'!$D$207,$B26)+1))/Настройки!$E$12*100)</f>
        <v>0</v>
      </c>
      <c r="GU26" s="67" t="n">
        <f aca="false">IF(OR($D26=1,MONTH($B26)&lt;&gt;MONTH(StartDate),'У6 Ввод'!$D$208="",'У6 Ввод'!$E$208="",'У6 Ввод'!$D$208&gt;$B26),0,MAX(0,MIN(1,'У6 Ввод'!$E$208-NETWORKDAYS('У6 Ввод'!$D$208,$B26)+1))/Настройки!$E$12*100)</f>
        <v>0</v>
      </c>
      <c r="GV26" s="67" t="n">
        <f aca="false">IF(OR($D26=1,MONTH($B26)&lt;&gt;MONTH(StartDate),'У6 Ввод'!$D$209="",'У6 Ввод'!$E$209="",'У6 Ввод'!$D$209&gt;$B26),0,MAX(0,MIN(1,'У6 Ввод'!$E$209-NETWORKDAYS('У6 Ввод'!$D$209,$B26)+1))/Настройки!$E$12*100)</f>
        <v>0</v>
      </c>
      <c r="GW26" s="67" t="n">
        <f aca="false">IF(OR($D26=1,MONTH($B26)&lt;&gt;MONTH(StartDate),'У6 Ввод'!$D$210="",'У6 Ввод'!$E$210="",'У6 Ввод'!$D$210&gt;$B26),0,MAX(0,MIN(1,'У6 Ввод'!$E$210-NETWORKDAYS('У6 Ввод'!$D$210,$B26)+1))/Настройки!$E$12*100)</f>
        <v>0</v>
      </c>
      <c r="GX26" s="67" t="n">
        <f aca="false">IF(OR($D26=1,MONTH($B26)&lt;&gt;MONTH(StartDate),'У6 Ввод'!$D$211="",'У6 Ввод'!$E$211="",'У6 Ввод'!$D$211&gt;$B26),0,MAX(0,MIN(1,'У6 Ввод'!$E$211-NETWORKDAYS('У6 Ввод'!$D$211,$B26)+1))/Настройки!$E$12*100)</f>
        <v>0</v>
      </c>
      <c r="GY26" s="67" t="n">
        <f aca="false">IF(OR($D26=1,MONTH($B26)&lt;&gt;MONTH(StartDate),'У6 Ввод'!$D$212="",'У6 Ввод'!$E$212="",'У6 Ввод'!$D$212&gt;$B26),0,MAX(0,MIN(1,'У6 Ввод'!$E$212-NETWORKDAYS('У6 Ввод'!$D$212,$B26)+1))/Настройки!$E$12*100)</f>
        <v>0</v>
      </c>
      <c r="GZ26" s="67" t="n">
        <f aca="false">IF(OR($D26=1,MONTH($B26)&lt;&gt;MONTH(StartDate),'У6 Ввод'!$D$213="",'У6 Ввод'!$E$213="",'У6 Ввод'!$D$213&gt;$B26),0,MAX(0,MIN(1,'У6 Ввод'!$E$213-NETWORKDAYS('У6 Ввод'!$D$213,$B26)+1))/Настройки!$E$12*100)</f>
        <v>0</v>
      </c>
      <c r="HA26" s="67" t="n">
        <f aca="false">IF(OR($D26=1,MONTH($B26)&lt;&gt;MONTH(StartDate),'У6 Ввод'!$D$214="",'У6 Ввод'!$E$214="",'У6 Ввод'!$D$214&gt;$B26),0,MAX(0,MIN(1,'У6 Ввод'!$E$214-NETWORKDAYS('У6 Ввод'!$D$214,$B26)+1))/Настройки!$E$12*100)</f>
        <v>0</v>
      </c>
      <c r="HB26" s="67" t="n">
        <f aca="false">IF(OR($D26=1,MONTH($B26)&lt;&gt;MONTH(StartDate),'У6 Ввод'!$D$215="",'У6 Ввод'!$E$215="",'У6 Ввод'!$D$215&gt;$B26),0,MAX(0,MIN(1,'У6 Ввод'!$E$215-NETWORKDAYS('У6 Ввод'!$D$215,$B26)+1))/Настройки!$E$12*100)</f>
        <v>0</v>
      </c>
      <c r="HC26" s="67" t="n">
        <f aca="false">IF(OR($D26=1,MONTH($B26)&lt;&gt;MONTH(StartDate),'У6 Ввод'!$D$216="",'У6 Ввод'!$E$216="",'У6 Ввод'!$D$216&gt;$B26),0,MAX(0,MIN(1,'У6 Ввод'!$E$216-NETWORKDAYS('У6 Ввод'!$D$216,$B26)+1))/Настройки!$E$12*100)</f>
        <v>0</v>
      </c>
      <c r="HD26" s="67" t="n">
        <f aca="false">IF(OR($D26=1,MONTH($B26)&lt;&gt;MONTH(StartDate),'У6 Ввод'!$D$217="",'У6 Ввод'!$E$217="",'У6 Ввод'!$D$217&gt;$B26),0,MAX(0,MIN(1,'У6 Ввод'!$E$217-NETWORKDAYS('У6 Ввод'!$D$217,$B26)+1))/Настройки!$E$12*100)</f>
        <v>0</v>
      </c>
      <c r="HE26" s="67" t="n">
        <f aca="false">IF(OR($D26=1,MONTH($B26)&lt;&gt;MONTH(StartDate),'У6 Ввод'!$D$218="",'У6 Ввод'!$E$218="",'У6 Ввод'!$D$218&gt;$B26),0,MAX(0,MIN(1,'У6 Ввод'!$E$218-NETWORKDAYS('У6 Ввод'!$D$218,$B26)+1))/Настройки!$E$12*100)</f>
        <v>0</v>
      </c>
      <c r="HF26" s="67" t="n">
        <f aca="false">IF(OR($D26=1,MONTH($B26)&lt;&gt;MONTH(StartDate),'У6 Ввод'!$D$219="",'У6 Ввод'!$E$219="",'У6 Ввод'!$D$219&gt;$B26),0,MAX(0,MIN(1,'У6 Ввод'!$E$219-NETWORKDAYS('У6 Ввод'!$D$219,$B26)+1))/Настройки!$E$12*100)</f>
        <v>0</v>
      </c>
      <c r="HG26" s="67" t="n">
        <f aca="false">IF(OR($D26=1,MONTH($B26)&lt;&gt;MONTH(StartDate),'У6 Ввод'!$D$220="",'У6 Ввод'!$E$220="",'У6 Ввод'!$D$220&gt;$B26),0,MAX(0,MIN(1,'У6 Ввод'!$E$220-NETWORKDAYS('У6 Ввод'!$D$220,$B26)+1))/Настройки!$E$12*100)</f>
        <v>0</v>
      </c>
      <c r="HH26" s="67" t="n">
        <f aca="false">IF(OR($D26=1,MONTH($B26)&lt;&gt;MONTH(StartDate),'У6 Ввод'!$D$221="",'У6 Ввод'!$E$221="",'У6 Ввод'!$D$221&gt;$B26),0,MAX(0,MIN(1,'У6 Ввод'!$E$221-NETWORKDAYS('У6 Ввод'!$D$221,$B26)+1))/Настройки!$E$12*100)</f>
        <v>0</v>
      </c>
      <c r="HI26" s="67" t="n">
        <f aca="false">IF(OR($D26=1,MONTH($B26)&lt;&gt;MONTH(StartDate),'У6 Ввод'!$D$222="",'У6 Ввод'!$E$222="",'У6 Ввод'!$D$222&gt;$B26),0,MAX(0,MIN(1,'У6 Ввод'!$E$222-NETWORKDAYS('У6 Ввод'!$D$222,$B26)+1))/Настройки!$E$12*100)</f>
        <v>0</v>
      </c>
      <c r="HJ26" s="67" t="n">
        <f aca="false">IF(OR($D26=1,MONTH($B26)&lt;&gt;MONTH(StartDate),'У6 Ввод'!$D$223="",'У6 Ввод'!$E$223="",'У6 Ввод'!$D$223&gt;$B26),0,MAX(0,MIN(1,'У6 Ввод'!$E$223-NETWORKDAYS('У6 Ввод'!$D$223,$B26)+1))/Настройки!$E$12*100)</f>
        <v>0</v>
      </c>
      <c r="HK26" s="67" t="n">
        <f aca="false">IF(OR($D26=1,MONTH($B26)&lt;&gt;MONTH(StartDate),'У6 Ввод'!$D$224="",'У6 Ввод'!$E$224="",'У6 Ввод'!$D$224&gt;$B26),0,MAX(0,MIN(1,'У6 Ввод'!$E$224-NETWORKDAYS('У6 Ввод'!$D$224,$B26)+1))/Настройки!$E$12*100)</f>
        <v>0</v>
      </c>
      <c r="HL26" s="67" t="n">
        <f aca="false">IF(OR($D26=1,MONTH($B26)&lt;&gt;MONTH(StartDate),'У6 Ввод'!$D$225="",'У6 Ввод'!$E$225="",'У6 Ввод'!$D$225&gt;$B26),0,MAX(0,MIN(1,'У6 Ввод'!$E$225-NETWORKDAYS('У6 Ввод'!$D$225,$B26)+1))/Настройки!$E$12*100)</f>
        <v>0</v>
      </c>
      <c r="HM26" s="67" t="n">
        <f aca="false">IF(OR($D26=1,MONTH($B26)&lt;&gt;MONTH(StartDate),'У6 Ввод'!$D$226="",'У6 Ввод'!$E$226="",'У6 Ввод'!$D$226&gt;$B26),0,MAX(0,MIN(1,'У6 Ввод'!$E$226-NETWORKDAYS('У6 Ввод'!$D$226,$B26)+1))/Настройки!$E$12*100)</f>
        <v>0</v>
      </c>
      <c r="HN26" s="67" t="n">
        <f aca="false">IF(OR($D26=1,MONTH($B26)&lt;&gt;MONTH(StartDate),'У6 Ввод'!$D$227="",'У6 Ввод'!$E$227="",'У6 Ввод'!$D$227&gt;$B26),0,MAX(0,MIN(1,'У6 Ввод'!$E$227-NETWORKDAYS('У6 Ввод'!$D$227,$B26)+1))/Настройки!$E$12*100)</f>
        <v>0</v>
      </c>
      <c r="HO26" s="67" t="n">
        <f aca="false">IF(OR($D26=1,MONTH($B26)&lt;&gt;MONTH(StartDate),'У6 Ввод'!$D$228="",'У6 Ввод'!$E$228="",'У6 Ввод'!$D$228&gt;$B26),0,MAX(0,MIN(1,'У6 Ввод'!$E$228-NETWORKDAYS('У6 Ввод'!$D$228,$B26)+1))/Настройки!$E$12*100)</f>
        <v>0</v>
      </c>
      <c r="HP26" s="67" t="n">
        <f aca="false">IF(OR($D26=1,MONTH($B26)&lt;&gt;MONTH(StartDate),'У6 Ввод'!$D$229="",'У6 Ввод'!$E$229="",'У6 Ввод'!$D$229&gt;$B26),0,MAX(0,MIN(1,'У6 Ввод'!$E$229-NETWORKDAYS('У6 Ввод'!$D$229,$B26)+1))/Настройки!$E$12*100)</f>
        <v>0</v>
      </c>
      <c r="HQ26" s="67" t="n">
        <f aca="false">IF(OR($D26=1,MONTH($B26)&lt;&gt;MONTH(StartDate),'У6 Ввод'!$D$230="",'У6 Ввод'!$E$230="",'У6 Ввод'!$D$230&gt;$B26),0,MAX(0,MIN(1,'У6 Ввод'!$E$230-NETWORKDAYS('У6 Ввод'!$D$230,$B26)+1))/Настройки!$E$12*100)</f>
        <v>0</v>
      </c>
      <c r="HR26" s="67" t="n">
        <f aca="false">IF(OR($D26=1,MONTH($B26)&lt;&gt;MONTH(StartDate),'У6 Ввод'!$D$231="",'У6 Ввод'!$E$231="",'У6 Ввод'!$D$231&gt;$B26),0,MAX(0,MIN(1,'У6 Ввод'!$E$231-NETWORKDAYS('У6 Ввод'!$D$231,$B26)+1))/Настройки!$E$12*100)</f>
        <v>0</v>
      </c>
      <c r="HS26" s="67" t="n">
        <f aca="false">IF(OR($D26=1,MONTH($B26)&lt;&gt;MONTH(StartDate),'У6 Ввод'!$D$232="",'У6 Ввод'!$E$232="",'У6 Ввод'!$D$232&gt;$B26),0,MAX(0,MIN(1,'У6 Ввод'!$E$232-NETWORKDAYS('У6 Ввод'!$D$232,$B26)+1))/Настройки!$E$12*100)</f>
        <v>0</v>
      </c>
      <c r="HT26" s="67" t="n">
        <f aca="false">IF(OR($D26=1,MONTH($B26)&lt;&gt;MONTH(StartDate),'У6 Ввод'!$D$233="",'У6 Ввод'!$E$233="",'У6 Ввод'!$D$233&gt;$B26),0,MAX(0,MIN(1,'У6 Ввод'!$E$233-NETWORKDAYS('У6 Ввод'!$D$233,$B26)+1))/Настройки!$E$12*100)</f>
        <v>0</v>
      </c>
      <c r="HU26" s="67" t="n">
        <f aca="false">IF(OR($D26=1,MONTH($B26)&lt;&gt;MONTH(StartDate),'У6 Ввод'!$D$234="",'У6 Ввод'!$E$234="",'У6 Ввод'!$D$234&gt;$B26),0,MAX(0,MIN(1,'У6 Ввод'!$E$234-NETWORKDAYS('У6 Ввод'!$D$234,$B26)+1))/Настройки!$E$12*100)</f>
        <v>0</v>
      </c>
      <c r="HV26" s="67" t="n">
        <f aca="false">IF(OR($D26=1,MONTH($B26)&lt;&gt;MONTH(StartDate),'У6 Ввод'!$D$235="",'У6 Ввод'!$E$235="",'У6 Ввод'!$D$235&gt;$B26),0,MAX(0,MIN(1,'У6 Ввод'!$E$235-NETWORKDAYS('У6 Ввод'!$D$235,$B26)+1))/Настройки!$E$12*100)</f>
        <v>0</v>
      </c>
      <c r="HW26" s="67" t="n">
        <f aca="false">IF(OR($D26=1,MONTH($B26)&lt;&gt;MONTH(StartDate),'У6 Ввод'!$D$236="",'У6 Ввод'!$E$236="",'У6 Ввод'!$D$236&gt;$B26),0,MAX(0,MIN(1,'У6 Ввод'!$E$236-NETWORKDAYS('У6 Ввод'!$D$236,$B26)+1))/Настройки!$E$12*100)</f>
        <v>0</v>
      </c>
      <c r="HX26" s="67" t="n">
        <f aca="false">IF(OR($D26=1,MONTH($B26)&lt;&gt;MONTH(StartDate),'У6 Ввод'!$D$237="",'У6 Ввод'!$E$237="",'У6 Ввод'!$D$237&gt;$B26),0,MAX(0,MIN(1,'У6 Ввод'!$E$237-NETWORKDAYS('У6 Ввод'!$D$237,$B26)+1))/Настройки!$E$12*100)</f>
        <v>0</v>
      </c>
      <c r="HY26" s="67" t="n">
        <f aca="false">IF(OR($D26=1,MONTH($B26)&lt;&gt;MONTH(StartDate),'У6 Ввод'!$D$238="",'У6 Ввод'!$E$238="",'У6 Ввод'!$D$238&gt;$B26),0,MAX(0,MIN(1,'У6 Ввод'!$E$238-NETWORKDAYS('У6 Ввод'!$D$238,$B26)+1))/Настройки!$E$12*100)</f>
        <v>0</v>
      </c>
      <c r="HZ26" s="67" t="n">
        <f aca="false">IF(OR($D26=1,MONTH($B26)&lt;&gt;MONTH(StartDate),'У6 Ввод'!$D$239="",'У6 Ввод'!$E$239="",'У6 Ввод'!$D$239&gt;$B26),0,MAX(0,MIN(1,'У6 Ввод'!$E$239-NETWORKDAYS('У6 Ввод'!$D$239,$B26)+1))/Настройки!$E$12*100)</f>
        <v>0</v>
      </c>
      <c r="IA26" s="67" t="n">
        <f aca="false">IF(OR($D26=1,MONTH($B26)&lt;&gt;MONTH(StartDate),'У6 Ввод'!$D$240="",'У6 Ввод'!$E$240="",'У6 Ввод'!$D$240&gt;$B26),0,MAX(0,MIN(1,'У6 Ввод'!$E$240-NETWORKDAYS('У6 Ввод'!$D$240,$B26)+1))/Настройки!$E$12*100)</f>
        <v>0</v>
      </c>
      <c r="IB26" s="67" t="n">
        <f aca="false">IF(OR($D26=1,MONTH($B26)&lt;&gt;MONTH(StartDate),'У6 Ввод'!$D$241="",'У6 Ввод'!$E$241="",'У6 Ввод'!$D$241&gt;$B26),0,MAX(0,MIN(1,'У6 Ввод'!$E$241-NETWORKDAYS('У6 Ввод'!$D$241,$B26)+1))/Настройки!$E$12*100)</f>
        <v>0</v>
      </c>
      <c r="IC26" s="67" t="n">
        <f aca="false">IF(OR($D26=1,MONTH($B26)&lt;&gt;MONTH(StartDate),'У6 Ввод'!$D$242="",'У6 Ввод'!$E$242="",'У6 Ввод'!$D$242&gt;$B26),0,MAX(0,MIN(1,'У6 Ввод'!$E$242-NETWORKDAYS('У6 Ввод'!$D$242,$B26)+1))/Настройки!$E$12*100)</f>
        <v>0</v>
      </c>
      <c r="ID26" s="67" t="n">
        <f aca="false">IF(OR($D26=1,MONTH($B26)&lt;&gt;MONTH(StartDate),'У6 Ввод'!$D$243="",'У6 Ввод'!$E$243="",'У6 Ввод'!$D$243&gt;$B26),0,MAX(0,MIN(1,'У6 Ввод'!$E$243-NETWORKDAYS('У6 Ввод'!$D$243,$B26)+1))/Настройки!$E$12*100)</f>
        <v>0</v>
      </c>
      <c r="IE26" s="67" t="n">
        <f aca="false">IF(OR($D26=1,MONTH($B26)&lt;&gt;MONTH(StartDate),'У6 Ввод'!$D$244="",'У6 Ввод'!$E$244="",'У6 Ввод'!$D$244&gt;$B26),0,MAX(0,MIN(1,'У6 Ввод'!$E$244-NETWORKDAYS('У6 Ввод'!$D$244,$B26)+1))/Настройки!$E$12*100)</f>
        <v>0</v>
      </c>
      <c r="IF26" s="67" t="n">
        <f aca="false">IF(OR($D26=1,MONTH($B26)&lt;&gt;MONTH(StartDate),'У6 Ввод'!$D$245="",'У6 Ввод'!$E$245="",'У6 Ввод'!$D$245&gt;$B26),0,MAX(0,MIN(1,'У6 Ввод'!$E$245-NETWORKDAYS('У6 Ввод'!$D$245,$B26)+1))/Настройки!$E$12*100)</f>
        <v>0</v>
      </c>
      <c r="IG26" s="67" t="n">
        <f aca="false">IF(OR($D26=1,MONTH($B26)&lt;&gt;MONTH(StartDate),'У6 Ввод'!$D$246="",'У6 Ввод'!$E$246="",'У6 Ввод'!$D$246&gt;$B26),0,MAX(0,MIN(1,'У6 Ввод'!$E$246-NETWORKDAYS('У6 Ввод'!$D$246,$B26)+1))/Настройки!$E$12*100)</f>
        <v>0</v>
      </c>
      <c r="IH26" s="67" t="n">
        <f aca="false">IF(OR($D26=1,MONTH($B26)&lt;&gt;MONTH(StartDate),'У6 Ввод'!$D$247="",'У6 Ввод'!$E$247="",'У6 Ввод'!$D$247&gt;$B26),0,MAX(0,MIN(1,'У6 Ввод'!$E$247-NETWORKDAYS('У6 Ввод'!$D$247,$B26)+1))/Настройки!$E$12*100)</f>
        <v>0</v>
      </c>
      <c r="II26" s="67" t="n">
        <f aca="false">IF(OR($D26=1,MONTH($B26)&lt;&gt;MONTH(StartDate),'У6 Ввод'!$D$248="",'У6 Ввод'!$E$248="",'У6 Ввод'!$D$248&gt;$B26),0,MAX(0,MIN(1,'У6 Ввод'!$E$248-NETWORKDAYS('У6 Ввод'!$D$248,$B26)+1))/Настройки!$E$12*100)</f>
        <v>0</v>
      </c>
      <c r="IJ26" s="67" t="n">
        <f aca="false">IF(OR($D26=1,MONTH($B26)&lt;&gt;MONTH(StartDate),'У6 Ввод'!$D$249="",'У6 Ввод'!$E$249="",'У6 Ввод'!$D$249&gt;$B26),0,MAX(0,MIN(1,'У6 Ввод'!$E$249-NETWORKDAYS('У6 Ввод'!$D$249,$B26)+1))/Настройки!$E$12*100)</f>
        <v>0</v>
      </c>
      <c r="IK26" s="67" t="n">
        <f aca="false">IF(OR($D26=1,MONTH($B26)&lt;&gt;MONTH(StartDate),'У6 Ввод'!$D$250="",'У6 Ввод'!$E$250="",'У6 Ввод'!$D$250&gt;$B26),0,MAX(0,MIN(1,'У6 Ввод'!$E$250-NETWORKDAYS('У6 Ввод'!$D$250,$B26)+1))/Настройки!$E$12*100)</f>
        <v>0</v>
      </c>
      <c r="IL26" s="67" t="n">
        <f aca="false">IF(OR($D26=1,MONTH($B26)&lt;&gt;MONTH(StartDate),'У6 Ввод'!$D$251="",'У6 Ввод'!$E$251="",'У6 Ввод'!$D$251&gt;$B26),0,MAX(0,MIN(1,'У6 Ввод'!$E$251-NETWORKDAYS('У6 Ввод'!$D$251,$B26)+1))/Настройки!$E$12*100)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IF(OR($D27=1,MONTH($B27)&lt;&gt;MONTH(StartDate),'У6 Ввод'!$D$12="",'У6 Ввод'!$E$12="",'У6 Ввод'!$D$12&gt;$B27),0,MAX(0,MIN(1,'У6 Ввод'!$E$12-NETWORKDAYS('У6 Ввод'!$D$12,$B27)+1))/Настройки!$E$12*100)</f>
        <v>0</v>
      </c>
      <c r="H27" s="67" t="n">
        <f aca="false">IF(OR($D27=1,MONTH($B27)&lt;&gt;MONTH(StartDate),'У6 Ввод'!$D$13="",'У6 Ввод'!$E$13="",'У6 Ввод'!$D$13&gt;$B27),0,MAX(0,MIN(1,'У6 Ввод'!$E$13-NETWORKDAYS('У6 Ввод'!$D$13,$B27)+1))/Настройки!$E$12*100)</f>
        <v>0</v>
      </c>
      <c r="I27" s="67" t="n">
        <f aca="false">IF(OR($D27=1,MONTH($B27)&lt;&gt;MONTH(StartDate),'У6 Ввод'!$D$14="",'У6 Ввод'!$E$14="",'У6 Ввод'!$D$14&gt;$B27),0,MAX(0,MIN(1,'У6 Ввод'!$E$14-NETWORKDAYS('У6 Ввод'!$D$14,$B27)+1))/Настройки!$E$12*100)</f>
        <v>0</v>
      </c>
      <c r="J27" s="67" t="n">
        <f aca="false">IF(OR($D27=1,MONTH($B27)&lt;&gt;MONTH(StartDate),'У6 Ввод'!$D$15="",'У6 Ввод'!$E$15="",'У6 Ввод'!$D$15&gt;$B27),0,MAX(0,MIN(1,'У6 Ввод'!$E$15-NETWORKDAYS('У6 Ввод'!$D$15,$B27)+1))/Настройки!$E$12*100)</f>
        <v>0</v>
      </c>
      <c r="K27" s="67" t="n">
        <f aca="false">IF(OR($D27=1,MONTH($B27)&lt;&gt;MONTH(StartDate),'У6 Ввод'!$D$16="",'У6 Ввод'!$E$16="",'У6 Ввод'!$D$16&gt;$B27),0,MAX(0,MIN(1,'У6 Ввод'!$E$16-NETWORKDAYS('У6 Ввод'!$D$16,$B27)+1))/Настройки!$E$12*100)</f>
        <v>0</v>
      </c>
      <c r="L27" s="67" t="n">
        <f aca="false">IF(OR($D27=1,MONTH($B27)&lt;&gt;MONTH(StartDate),'У6 Ввод'!$D$17="",'У6 Ввод'!$E$17="",'У6 Ввод'!$D$17&gt;$B27),0,MAX(0,MIN(1,'У6 Ввод'!$E$17-NETWORKDAYS('У6 Ввод'!$D$17,$B27)+1))/Настройки!$E$12*100)</f>
        <v>0</v>
      </c>
      <c r="M27" s="67" t="n">
        <f aca="false">IF(OR($D27=1,MONTH($B27)&lt;&gt;MONTH(StartDate),'У6 Ввод'!$D$18="",'У6 Ввод'!$E$18="",'У6 Ввод'!$D$18&gt;$B27),0,MAX(0,MIN(1,'У6 Ввод'!$E$18-NETWORKDAYS('У6 Ввод'!$D$18,$B27)+1))/Настройки!$E$12*100)</f>
        <v>0</v>
      </c>
      <c r="N27" s="67" t="n">
        <f aca="false">IF(OR($D27=1,MONTH($B27)&lt;&gt;MONTH(StartDate),'У6 Ввод'!$D$19="",'У6 Ввод'!$E$19="",'У6 Ввод'!$D$19&gt;$B27),0,MAX(0,MIN(1,'У6 Ввод'!$E$19-NETWORKDAYS('У6 Ввод'!$D$19,$B27)+1))/Настройки!$E$12*100)</f>
        <v>0</v>
      </c>
      <c r="O27" s="67" t="n">
        <f aca="false">IF(OR($D27=1,MONTH($B27)&lt;&gt;MONTH(StartDate),'У6 Ввод'!$D$20="",'У6 Ввод'!$E$20="",'У6 Ввод'!$D$20&gt;$B27),0,MAX(0,MIN(1,'У6 Ввод'!$E$20-NETWORKDAYS('У6 Ввод'!$D$20,$B27)+1))/Настройки!$E$12*100)</f>
        <v>0</v>
      </c>
      <c r="P27" s="67" t="n">
        <f aca="false">IF(OR($D27=1,MONTH($B27)&lt;&gt;MONTH(StartDate),'У6 Ввод'!$D$21="",'У6 Ввод'!$E$21="",'У6 Ввод'!$D$21&gt;$B27),0,MAX(0,MIN(1,'У6 Ввод'!$E$21-NETWORKDAYS('У6 Ввод'!$D$21,$B27)+1))/Настройки!$E$12*100)</f>
        <v>0</v>
      </c>
      <c r="Q27" s="67" t="n">
        <f aca="false">IF(OR($D27=1,MONTH($B27)&lt;&gt;MONTH(StartDate),'У6 Ввод'!$D$22="",'У6 Ввод'!$E$22="",'У6 Ввод'!$D$22&gt;$B27),0,MAX(0,MIN(1,'У6 Ввод'!$E$22-NETWORKDAYS('У6 Ввод'!$D$22,$B27)+1))/Настройки!$E$12*100)</f>
        <v>0</v>
      </c>
      <c r="R27" s="67" t="n">
        <f aca="false">IF(OR($D27=1,MONTH($B27)&lt;&gt;MONTH(StartDate),'У6 Ввод'!$D$23="",'У6 Ввод'!$E$23="",'У6 Ввод'!$D$23&gt;$B27),0,MAX(0,MIN(1,'У6 Ввод'!$E$23-NETWORKDAYS('У6 Ввод'!$D$23,$B27)+1))/Настройки!$E$12*100)</f>
        <v>0</v>
      </c>
      <c r="S27" s="67" t="n">
        <f aca="false">IF(OR($D27=1,MONTH($B27)&lt;&gt;MONTH(StartDate),'У6 Ввод'!$D$24="",'У6 Ввод'!$E$24="",'У6 Ввод'!$D$24&gt;$B27),0,MAX(0,MIN(1,'У6 Ввод'!$E$24-NETWORKDAYS('У6 Ввод'!$D$24,$B27)+1))/Настройки!$E$12*100)</f>
        <v>0</v>
      </c>
      <c r="T27" s="67" t="n">
        <f aca="false">IF(OR($D27=1,MONTH($B27)&lt;&gt;MONTH(StartDate),'У6 Ввод'!$D$25="",'У6 Ввод'!$E$25="",'У6 Ввод'!$D$25&gt;$B27),0,MAX(0,MIN(1,'У6 Ввод'!$E$25-NETWORKDAYS('У6 Ввод'!$D$25,$B27)+1))/Настройки!$E$12*100)</f>
        <v>0</v>
      </c>
      <c r="U27" s="67" t="n">
        <f aca="false">IF(OR($D27=1,MONTH($B27)&lt;&gt;MONTH(StartDate),'У6 Ввод'!$D$26="",'У6 Ввод'!$E$26="",'У6 Ввод'!$D$26&gt;$B27),0,MAX(0,MIN(1,'У6 Ввод'!$E$26-NETWORKDAYS('У6 Ввод'!$D$26,$B27)+1))/Настройки!$E$12*100)</f>
        <v>0</v>
      </c>
      <c r="V27" s="67" t="n">
        <f aca="false">IF(OR($D27=1,MONTH($B27)&lt;&gt;MONTH(StartDate),'У6 Ввод'!$D$27="",'У6 Ввод'!$E$27="",'У6 Ввод'!$D$27&gt;$B27),0,MAX(0,MIN(1,'У6 Ввод'!$E$27-NETWORKDAYS('У6 Ввод'!$D$27,$B27)+1))/Настройки!$E$12*100)</f>
        <v>0</v>
      </c>
      <c r="W27" s="67" t="n">
        <f aca="false">IF(OR($D27=1,MONTH($B27)&lt;&gt;MONTH(StartDate),'У6 Ввод'!$D$28="",'У6 Ввод'!$E$28="",'У6 Ввод'!$D$28&gt;$B27),0,MAX(0,MIN(1,'У6 Ввод'!$E$28-NETWORKDAYS('У6 Ввод'!$D$28,$B27)+1))/Настройки!$E$12*100)</f>
        <v>0</v>
      </c>
      <c r="X27" s="67" t="n">
        <f aca="false">IF(OR($D27=1,MONTH($B27)&lt;&gt;MONTH(StartDate),'У6 Ввод'!$D$29="",'У6 Ввод'!$E$29="",'У6 Ввод'!$D$29&gt;$B27),0,MAX(0,MIN(1,'У6 Ввод'!$E$29-NETWORKDAYS('У6 Ввод'!$D$29,$B27)+1))/Настройки!$E$12*100)</f>
        <v>0</v>
      </c>
      <c r="Y27" s="67" t="n">
        <f aca="false">IF(OR($D27=1,MONTH($B27)&lt;&gt;MONTH(StartDate),'У6 Ввод'!$D$30="",'У6 Ввод'!$E$30="",'У6 Ввод'!$D$30&gt;$B27),0,MAX(0,MIN(1,'У6 Ввод'!$E$30-NETWORKDAYS('У6 Ввод'!$D$30,$B27)+1))/Настройки!$E$12*100)</f>
        <v>0</v>
      </c>
      <c r="Z27" s="67" t="n">
        <f aca="false">IF(OR($D27=1,MONTH($B27)&lt;&gt;MONTH(StartDate),'У6 Ввод'!$D$31="",'У6 Ввод'!$E$31="",'У6 Ввод'!$D$31&gt;$B27),0,MAX(0,MIN(1,'У6 Ввод'!$E$31-NETWORKDAYS('У6 Ввод'!$D$31,$B27)+1))/Настройки!$E$12*100)</f>
        <v>0</v>
      </c>
      <c r="AA27" s="67" t="n">
        <f aca="false">IF(OR($D27=1,MONTH($B27)&lt;&gt;MONTH(StartDate),'У6 Ввод'!$D$32="",'У6 Ввод'!$E$32="",'У6 Ввод'!$D$32&gt;$B27),0,MAX(0,MIN(1,'У6 Ввод'!$E$32-NETWORKDAYS('У6 Ввод'!$D$32,$B27)+1))/Настройки!$E$12*100)</f>
        <v>0</v>
      </c>
      <c r="AB27" s="67" t="n">
        <f aca="false">IF(OR($D27=1,MONTH($B27)&lt;&gt;MONTH(StartDate),'У6 Ввод'!$D$33="",'У6 Ввод'!$E$33="",'У6 Ввод'!$D$33&gt;$B27),0,MAX(0,MIN(1,'У6 Ввод'!$E$33-NETWORKDAYS('У6 Ввод'!$D$33,$B27)+1))/Настройки!$E$12*100)</f>
        <v>0</v>
      </c>
      <c r="AC27" s="67" t="n">
        <f aca="false">IF(OR($D27=1,MONTH($B27)&lt;&gt;MONTH(StartDate),'У6 Ввод'!$D$34="",'У6 Ввод'!$E$34="",'У6 Ввод'!$D$34&gt;$B27),0,MAX(0,MIN(1,'У6 Ввод'!$E$34-NETWORKDAYS('У6 Ввод'!$D$34,$B27)+1))/Настройки!$E$12*100)</f>
        <v>0</v>
      </c>
      <c r="AD27" s="67" t="n">
        <f aca="false">IF(OR($D27=1,MONTH($B27)&lt;&gt;MONTH(StartDate),'У6 Ввод'!$D$35="",'У6 Ввод'!$E$35="",'У6 Ввод'!$D$35&gt;$B27),0,MAX(0,MIN(1,'У6 Ввод'!$E$35-NETWORKDAYS('У6 Ввод'!$D$35,$B27)+1))/Настройки!$E$12*100)</f>
        <v>0</v>
      </c>
      <c r="AE27" s="67" t="n">
        <f aca="false">IF(OR($D27=1,MONTH($B27)&lt;&gt;MONTH(StartDate),'У6 Ввод'!$D$36="",'У6 Ввод'!$E$36="",'У6 Ввод'!$D$36&gt;$B27),0,MAX(0,MIN(1,'У6 Ввод'!$E$36-NETWORKDAYS('У6 Ввод'!$D$36,$B27)+1))/Настройки!$E$12*100)</f>
        <v>0</v>
      </c>
      <c r="AF27" s="67" t="n">
        <f aca="false">IF(OR($D27=1,MONTH($B27)&lt;&gt;MONTH(StartDate),'У6 Ввод'!$D$37="",'У6 Ввод'!$E$37="",'У6 Ввод'!$D$37&gt;$B27),0,MAX(0,MIN(1,'У6 Ввод'!$E$37-NETWORKDAYS('У6 Ввод'!$D$37,$B27)+1))/Настройки!$E$12*100)</f>
        <v>0</v>
      </c>
      <c r="AG27" s="67" t="n">
        <f aca="false">IF(OR($D27=1,MONTH($B27)&lt;&gt;MONTH(StartDate),'У6 Ввод'!$D$38="",'У6 Ввод'!$E$38="",'У6 Ввод'!$D$38&gt;$B27),0,MAX(0,MIN(1,'У6 Ввод'!$E$38-NETWORKDAYS('У6 Ввод'!$D$38,$B27)+1))/Настройки!$E$12*100)</f>
        <v>0</v>
      </c>
      <c r="AH27" s="67" t="n">
        <f aca="false">IF(OR($D27=1,MONTH($B27)&lt;&gt;MONTH(StartDate),'У6 Ввод'!$D$39="",'У6 Ввод'!$E$39="",'У6 Ввод'!$D$39&gt;$B27),0,MAX(0,MIN(1,'У6 Ввод'!$E$39-NETWORKDAYS('У6 Ввод'!$D$39,$B27)+1))/Настройки!$E$12*100)</f>
        <v>0</v>
      </c>
      <c r="AI27" s="67" t="n">
        <f aca="false">IF(OR($D27=1,MONTH($B27)&lt;&gt;MONTH(StartDate),'У6 Ввод'!$D$40="",'У6 Ввод'!$E$40="",'У6 Ввод'!$D$40&gt;$B27),0,MAX(0,MIN(1,'У6 Ввод'!$E$40-NETWORKDAYS('У6 Ввод'!$D$40,$B27)+1))/Настройки!$E$12*100)</f>
        <v>0</v>
      </c>
      <c r="AJ27" s="67" t="n">
        <f aca="false">IF(OR($D27=1,MONTH($B27)&lt;&gt;MONTH(StartDate),'У6 Ввод'!$D$41="",'У6 Ввод'!$E$41="",'У6 Ввод'!$D$41&gt;$B27),0,MAX(0,MIN(1,'У6 Ввод'!$E$41-NETWORKDAYS('У6 Ввод'!$D$41,$B27)+1))/Настройки!$E$12*100)</f>
        <v>0</v>
      </c>
      <c r="AK27" s="67" t="n">
        <f aca="false">IF(OR($D27=1,MONTH($B27)&lt;&gt;MONTH(StartDate),'У6 Ввод'!$D$42="",'У6 Ввод'!$E$42="",'У6 Ввод'!$D$42&gt;$B27),0,MAX(0,MIN(1,'У6 Ввод'!$E$42-NETWORKDAYS('У6 Ввод'!$D$42,$B27)+1))/Настройки!$E$12*100)</f>
        <v>0</v>
      </c>
      <c r="AL27" s="67" t="n">
        <f aca="false">IF(OR($D27=1,MONTH($B27)&lt;&gt;MONTH(StartDate),'У6 Ввод'!$D$43="",'У6 Ввод'!$E$43="",'У6 Ввод'!$D$43&gt;$B27),0,MAX(0,MIN(1,'У6 Ввод'!$E$43-NETWORKDAYS('У6 Ввод'!$D$43,$B27)+1))/Настройки!$E$12*100)</f>
        <v>0</v>
      </c>
      <c r="AM27" s="67" t="n">
        <f aca="false">IF(OR($D27=1,MONTH($B27)&lt;&gt;MONTH(StartDate),'У6 Ввод'!$D$44="",'У6 Ввод'!$E$44="",'У6 Ввод'!$D$44&gt;$B27),0,MAX(0,MIN(1,'У6 Ввод'!$E$44-NETWORKDAYS('У6 Ввод'!$D$44,$B27)+1))/Настройки!$E$12*100)</f>
        <v>0</v>
      </c>
      <c r="AN27" s="67" t="n">
        <f aca="false">IF(OR($D27=1,MONTH($B27)&lt;&gt;MONTH(StartDate),'У6 Ввод'!$D$45="",'У6 Ввод'!$E$45="",'У6 Ввод'!$D$45&gt;$B27),0,MAX(0,MIN(1,'У6 Ввод'!$E$45-NETWORKDAYS('У6 Ввод'!$D$45,$B27)+1))/Настройки!$E$12*100)</f>
        <v>0</v>
      </c>
      <c r="AO27" s="67" t="n">
        <f aca="false">IF(OR($D27=1,MONTH($B27)&lt;&gt;MONTH(StartDate),'У6 Ввод'!$D$46="",'У6 Ввод'!$E$46="",'У6 Ввод'!$D$46&gt;$B27),0,MAX(0,MIN(1,'У6 Ввод'!$E$46-NETWORKDAYS('У6 Ввод'!$D$46,$B27)+1))/Настройки!$E$12*100)</f>
        <v>0</v>
      </c>
      <c r="AP27" s="67" t="n">
        <f aca="false">IF(OR($D27=1,MONTH($B27)&lt;&gt;MONTH(StartDate),'У6 Ввод'!$D$47="",'У6 Ввод'!$E$47="",'У6 Ввод'!$D$47&gt;$B27),0,MAX(0,MIN(1,'У6 Ввод'!$E$47-NETWORKDAYS('У6 Ввод'!$D$47,$B27)+1))/Настройки!$E$12*100)</f>
        <v>0</v>
      </c>
      <c r="AQ27" s="67" t="n">
        <f aca="false">IF(OR($D27=1,MONTH($B27)&lt;&gt;MONTH(StartDate),'У6 Ввод'!$D$48="",'У6 Ввод'!$E$48="",'У6 Ввод'!$D$48&gt;$B27),0,MAX(0,MIN(1,'У6 Ввод'!$E$48-NETWORKDAYS('У6 Ввод'!$D$48,$B27)+1))/Настройки!$E$12*100)</f>
        <v>0</v>
      </c>
      <c r="AR27" s="67" t="n">
        <f aca="false">IF(OR($D27=1,MONTH($B27)&lt;&gt;MONTH(StartDate),'У6 Ввод'!$D$49="",'У6 Ввод'!$E$49="",'У6 Ввод'!$D$49&gt;$B27),0,MAX(0,MIN(1,'У6 Ввод'!$E$49-NETWORKDAYS('У6 Ввод'!$D$49,$B27)+1))/Настройки!$E$12*100)</f>
        <v>0</v>
      </c>
      <c r="AS27" s="67" t="n">
        <f aca="false">IF(OR($D27=1,MONTH($B27)&lt;&gt;MONTH(StartDate),'У6 Ввод'!$D$50="",'У6 Ввод'!$E$50="",'У6 Ввод'!$D$50&gt;$B27),0,MAX(0,MIN(1,'У6 Ввод'!$E$50-NETWORKDAYS('У6 Ввод'!$D$50,$B27)+1))/Настройки!$E$12*100)</f>
        <v>0</v>
      </c>
      <c r="AT27" s="67" t="n">
        <f aca="false">IF(OR($D27=1,MONTH($B27)&lt;&gt;MONTH(StartDate),'У6 Ввод'!$D$51="",'У6 Ввод'!$E$51="",'У6 Ввод'!$D$51&gt;$B27),0,MAX(0,MIN(1,'У6 Ввод'!$E$51-NETWORKDAYS('У6 Ввод'!$D$51,$B27)+1))/Настройки!$E$12*100)</f>
        <v>0</v>
      </c>
      <c r="AU27" s="67" t="n">
        <f aca="false">IF(OR($D27=1,MONTH($B27)&lt;&gt;MONTH(StartDate),'У6 Ввод'!$D$52="",'У6 Ввод'!$E$52="",'У6 Ввод'!$D$52&gt;$B27),0,MAX(0,MIN(1,'У6 Ввод'!$E$52-NETWORKDAYS('У6 Ввод'!$D$52,$B27)+1))/Настройки!$E$12*100)</f>
        <v>0</v>
      </c>
      <c r="AV27" s="67" t="n">
        <f aca="false">IF(OR($D27=1,MONTH($B27)&lt;&gt;MONTH(StartDate),'У6 Ввод'!$D$53="",'У6 Ввод'!$E$53="",'У6 Ввод'!$D$53&gt;$B27),0,MAX(0,MIN(1,'У6 Ввод'!$E$53-NETWORKDAYS('У6 Ввод'!$D$53,$B27)+1))/Настройки!$E$12*100)</f>
        <v>0</v>
      </c>
      <c r="AW27" s="67" t="n">
        <f aca="false">IF(OR($D27=1,MONTH($B27)&lt;&gt;MONTH(StartDate),'У6 Ввод'!$D$54="",'У6 Ввод'!$E$54="",'У6 Ввод'!$D$54&gt;$B27),0,MAX(0,MIN(1,'У6 Ввод'!$E$54-NETWORKDAYS('У6 Ввод'!$D$54,$B27)+1))/Настройки!$E$12*100)</f>
        <v>0</v>
      </c>
      <c r="AX27" s="67" t="n">
        <f aca="false">IF(OR($D27=1,MONTH($B27)&lt;&gt;MONTH(StartDate),'У6 Ввод'!$D$55="",'У6 Ввод'!$E$55="",'У6 Ввод'!$D$55&gt;$B27),0,MAX(0,MIN(1,'У6 Ввод'!$E$55-NETWORKDAYS('У6 Ввод'!$D$55,$B27)+1))/Настройки!$E$12*100)</f>
        <v>0</v>
      </c>
      <c r="AY27" s="67" t="n">
        <f aca="false">IF(OR($D27=1,MONTH($B27)&lt;&gt;MONTH(StartDate),'У6 Ввод'!$D$56="",'У6 Ввод'!$E$56="",'У6 Ввод'!$D$56&gt;$B27),0,MAX(0,MIN(1,'У6 Ввод'!$E$56-NETWORKDAYS('У6 Ввод'!$D$56,$B27)+1))/Настройки!$E$12*100)</f>
        <v>0</v>
      </c>
      <c r="AZ27" s="67" t="n">
        <f aca="false">IF(OR($D27=1,MONTH($B27)&lt;&gt;MONTH(StartDate),'У6 Ввод'!$D$57="",'У6 Ввод'!$E$57="",'У6 Ввод'!$D$57&gt;$B27),0,MAX(0,MIN(1,'У6 Ввод'!$E$57-NETWORKDAYS('У6 Ввод'!$D$57,$B27)+1))/Настройки!$E$12*100)</f>
        <v>0</v>
      </c>
      <c r="BA27" s="67" t="n">
        <f aca="false">IF(OR($D27=1,MONTH($B27)&lt;&gt;MONTH(StartDate),'У6 Ввод'!$D$58="",'У6 Ввод'!$E$58="",'У6 Ввод'!$D$58&gt;$B27),0,MAX(0,MIN(1,'У6 Ввод'!$E$58-NETWORKDAYS('У6 Ввод'!$D$58,$B27)+1))/Настройки!$E$12*100)</f>
        <v>0</v>
      </c>
      <c r="BB27" s="67" t="n">
        <f aca="false">IF(OR($D27=1,MONTH($B27)&lt;&gt;MONTH(StartDate),'У6 Ввод'!$D$59="",'У6 Ввод'!$E$59="",'У6 Ввод'!$D$59&gt;$B27),0,MAX(0,MIN(1,'У6 Ввод'!$E$59-NETWORKDAYS('У6 Ввод'!$D$59,$B27)+1))/Настройки!$E$12*100)</f>
        <v>0</v>
      </c>
      <c r="BC27" s="67" t="n">
        <f aca="false">IF(OR($D27=1,MONTH($B27)&lt;&gt;MONTH(StartDate),'У6 Ввод'!$D$60="",'У6 Ввод'!$E$60="",'У6 Ввод'!$D$60&gt;$B27),0,MAX(0,MIN(1,'У6 Ввод'!$E$60-NETWORKDAYS('У6 Ввод'!$D$60,$B27)+1))/Настройки!$E$12*100)</f>
        <v>0</v>
      </c>
      <c r="BD27" s="67" t="n">
        <f aca="false">IF(OR($D27=1,MONTH($B27)&lt;&gt;MONTH(StartDate),'У6 Ввод'!$D$61="",'У6 Ввод'!$E$61="",'У6 Ввод'!$D$61&gt;$B27),0,MAX(0,MIN(1,'У6 Ввод'!$E$61-NETWORKDAYS('У6 Ввод'!$D$61,$B27)+1))/Настройки!$E$12*100)</f>
        <v>0</v>
      </c>
      <c r="BE27" s="67" t="n">
        <f aca="false">IF(OR($D27=1,MONTH($B27)&lt;&gt;MONTH(StartDate),'У6 Ввод'!$D$62="",'У6 Ввод'!$E$62="",'У6 Ввод'!$D$62&gt;$B27),0,MAX(0,MIN(1,'У6 Ввод'!$E$62-NETWORKDAYS('У6 Ввод'!$D$62,$B27)+1))/Настройки!$E$12*100)</f>
        <v>0</v>
      </c>
      <c r="BF27" s="67" t="n">
        <f aca="false">IF(OR($D27=1,MONTH($B27)&lt;&gt;MONTH(StartDate),'У6 Ввод'!$D$63="",'У6 Ввод'!$E$63="",'У6 Ввод'!$D$63&gt;$B27),0,MAX(0,MIN(1,'У6 Ввод'!$E$63-NETWORKDAYS('У6 Ввод'!$D$63,$B27)+1))/Настройки!$E$12*100)</f>
        <v>0</v>
      </c>
      <c r="BG27" s="67" t="n">
        <f aca="false">IF(OR($D27=1,MONTH($B27)&lt;&gt;MONTH(StartDate),'У6 Ввод'!$D$64="",'У6 Ввод'!$E$64="",'У6 Ввод'!$D$64&gt;$B27),0,MAX(0,MIN(1,'У6 Ввод'!$E$64-NETWORKDAYS('У6 Ввод'!$D$64,$B27)+1))/Настройки!$E$12*100)</f>
        <v>0</v>
      </c>
      <c r="BH27" s="67" t="n">
        <f aca="false">IF(OR($D27=1,MONTH($B27)&lt;&gt;MONTH(StartDate),'У6 Ввод'!$D$65="",'У6 Ввод'!$E$65="",'У6 Ввод'!$D$65&gt;$B27),0,MAX(0,MIN(1,'У6 Ввод'!$E$65-NETWORKDAYS('У6 Ввод'!$D$65,$B27)+1))/Настройки!$E$12*100)</f>
        <v>0</v>
      </c>
      <c r="BI27" s="67" t="n">
        <f aca="false">IF(OR($D27=1,MONTH($B27)&lt;&gt;MONTH(StartDate),'У6 Ввод'!$D$66="",'У6 Ввод'!$E$66="",'У6 Ввод'!$D$66&gt;$B27),0,MAX(0,MIN(1,'У6 Ввод'!$E$66-NETWORKDAYS('У6 Ввод'!$D$66,$B27)+1))/Настройки!$E$12*100)</f>
        <v>0</v>
      </c>
      <c r="BJ27" s="67" t="n">
        <f aca="false">IF(OR($D27=1,MONTH($B27)&lt;&gt;MONTH(StartDate),'У6 Ввод'!$D$67="",'У6 Ввод'!$E$67="",'У6 Ввод'!$D$67&gt;$B27),0,MAX(0,MIN(1,'У6 Ввод'!$E$67-NETWORKDAYS('У6 Ввод'!$D$67,$B27)+1))/Настройки!$E$12*100)</f>
        <v>0</v>
      </c>
      <c r="BK27" s="67" t="n">
        <f aca="false">IF(OR($D27=1,MONTH($B27)&lt;&gt;MONTH(StartDate),'У6 Ввод'!$D$68="",'У6 Ввод'!$E$68="",'У6 Ввод'!$D$68&gt;$B27),0,MAX(0,MIN(1,'У6 Ввод'!$E$68-NETWORKDAYS('У6 Ввод'!$D$68,$B27)+1))/Настройки!$E$12*100)</f>
        <v>0</v>
      </c>
      <c r="BL27" s="67" t="n">
        <f aca="false">IF(OR($D27=1,MONTH($B27)&lt;&gt;MONTH(StartDate),'У6 Ввод'!$D$69="",'У6 Ввод'!$E$69="",'У6 Ввод'!$D$69&gt;$B27),0,MAX(0,MIN(1,'У6 Ввод'!$E$69-NETWORKDAYS('У6 Ввод'!$D$69,$B27)+1))/Настройки!$E$12*100)</f>
        <v>0</v>
      </c>
      <c r="BM27" s="67" t="n">
        <f aca="false">IF(OR($D27=1,MONTH($B27)&lt;&gt;MONTH(StartDate),'У6 Ввод'!$D$70="",'У6 Ввод'!$E$70="",'У6 Ввод'!$D$70&gt;$B27),0,MAX(0,MIN(1,'У6 Ввод'!$E$70-NETWORKDAYS('У6 Ввод'!$D$70,$B27)+1))/Настройки!$E$12*100)</f>
        <v>0</v>
      </c>
      <c r="BN27" s="67" t="n">
        <f aca="false">IF(OR($D27=1,MONTH($B27)&lt;&gt;MONTH(StartDate),'У6 Ввод'!$D$71="",'У6 Ввод'!$E$71="",'У6 Ввод'!$D$71&gt;$B27),0,MAX(0,MIN(1,'У6 Ввод'!$E$71-NETWORKDAYS('У6 Ввод'!$D$71,$B27)+1))/Настройки!$E$12*100)</f>
        <v>0</v>
      </c>
      <c r="BO27" s="67" t="n">
        <f aca="false">IF(OR($D27=1,MONTH($B27)&lt;&gt;MONTH(StartDate),'У6 Ввод'!$D$72="",'У6 Ввод'!$E$72="",'У6 Ввод'!$D$72&gt;$B27),0,MAX(0,MIN(1,'У6 Ввод'!$E$72-NETWORKDAYS('У6 Ввод'!$D$72,$B27)+1))/Настройки!$E$12*100)</f>
        <v>0</v>
      </c>
      <c r="BP27" s="67" t="n">
        <f aca="false">IF(OR($D27=1,MONTH($B27)&lt;&gt;MONTH(StartDate),'У6 Ввод'!$D$73="",'У6 Ввод'!$E$73="",'У6 Ввод'!$D$73&gt;$B27),0,MAX(0,MIN(1,'У6 Ввод'!$E$73-NETWORKDAYS('У6 Ввод'!$D$73,$B27)+1))/Настройки!$E$12*100)</f>
        <v>0</v>
      </c>
      <c r="BQ27" s="67" t="n">
        <f aca="false">IF(OR($D27=1,MONTH($B27)&lt;&gt;MONTH(StartDate),'У6 Ввод'!$D$74="",'У6 Ввод'!$E$74="",'У6 Ввод'!$D$74&gt;$B27),0,MAX(0,MIN(1,'У6 Ввод'!$E$74-NETWORKDAYS('У6 Ввод'!$D$74,$B27)+1))/Настройки!$E$12*100)</f>
        <v>0</v>
      </c>
      <c r="BR27" s="67" t="n">
        <f aca="false">IF(OR($D27=1,MONTH($B27)&lt;&gt;MONTH(StartDate),'У6 Ввод'!$D$75="",'У6 Ввод'!$E$75="",'У6 Ввод'!$D$75&gt;$B27),0,MAX(0,MIN(1,'У6 Ввод'!$E$75-NETWORKDAYS('У6 Ввод'!$D$75,$B27)+1))/Настройки!$E$12*100)</f>
        <v>0</v>
      </c>
      <c r="BS27" s="67" t="n">
        <f aca="false">IF(OR($D27=1,MONTH($B27)&lt;&gt;MONTH(StartDate),'У6 Ввод'!$D$76="",'У6 Ввод'!$E$76="",'У6 Ввод'!$D$76&gt;$B27),0,MAX(0,MIN(1,'У6 Ввод'!$E$76-NETWORKDAYS('У6 Ввод'!$D$76,$B27)+1))/Настройки!$E$12*100)</f>
        <v>0</v>
      </c>
      <c r="BT27" s="67" t="n">
        <f aca="false">IF(OR($D27=1,MONTH($B27)&lt;&gt;MONTH(StartDate),'У6 Ввод'!$D$77="",'У6 Ввод'!$E$77="",'У6 Ввод'!$D$77&gt;$B27),0,MAX(0,MIN(1,'У6 Ввод'!$E$77-NETWORKDAYS('У6 Ввод'!$D$77,$B27)+1))/Настройки!$E$12*100)</f>
        <v>0</v>
      </c>
      <c r="BU27" s="67" t="n">
        <f aca="false">IF(OR($D27=1,MONTH($B27)&lt;&gt;MONTH(StartDate),'У6 Ввод'!$D$78="",'У6 Ввод'!$E$78="",'У6 Ввод'!$D$78&gt;$B27),0,MAX(0,MIN(1,'У6 Ввод'!$E$78-NETWORKDAYS('У6 Ввод'!$D$78,$B27)+1))/Настройки!$E$12*100)</f>
        <v>0</v>
      </c>
      <c r="BV27" s="67" t="n">
        <f aca="false">IF(OR($D27=1,MONTH($B27)&lt;&gt;MONTH(StartDate),'У6 Ввод'!$D$79="",'У6 Ввод'!$E$79="",'У6 Ввод'!$D$79&gt;$B27),0,MAX(0,MIN(1,'У6 Ввод'!$E$79-NETWORKDAYS('У6 Ввод'!$D$79,$B27)+1))/Настройки!$E$12*100)</f>
        <v>0</v>
      </c>
      <c r="BW27" s="67" t="n">
        <f aca="false">IF(OR($D27=1,MONTH($B27)&lt;&gt;MONTH(StartDate),'У6 Ввод'!$D$80="",'У6 Ввод'!$E$80="",'У6 Ввод'!$D$80&gt;$B27),0,MAX(0,MIN(1,'У6 Ввод'!$E$80-NETWORKDAYS('У6 Ввод'!$D$80,$B27)+1))/Настройки!$E$12*100)</f>
        <v>0</v>
      </c>
      <c r="BX27" s="67" t="n">
        <f aca="false">IF(OR($D27=1,MONTH($B27)&lt;&gt;MONTH(StartDate),'У6 Ввод'!$D$81="",'У6 Ввод'!$E$81="",'У6 Ввод'!$D$81&gt;$B27),0,MAX(0,MIN(1,'У6 Ввод'!$E$81-NETWORKDAYS('У6 Ввод'!$D$81,$B27)+1))/Настройки!$E$12*100)</f>
        <v>0</v>
      </c>
      <c r="BY27" s="67" t="n">
        <f aca="false">IF(OR($D27=1,MONTH($B27)&lt;&gt;MONTH(StartDate),'У6 Ввод'!$D$82="",'У6 Ввод'!$E$82="",'У6 Ввод'!$D$82&gt;$B27),0,MAX(0,MIN(1,'У6 Ввод'!$E$82-NETWORKDAYS('У6 Ввод'!$D$82,$B27)+1))/Настройки!$E$12*100)</f>
        <v>0</v>
      </c>
      <c r="BZ27" s="67" t="n">
        <f aca="false">IF(OR($D27=1,MONTH($B27)&lt;&gt;MONTH(StartDate),'У6 Ввод'!$D$83="",'У6 Ввод'!$E$83="",'У6 Ввод'!$D$83&gt;$B27),0,MAX(0,MIN(1,'У6 Ввод'!$E$83-NETWORKDAYS('У6 Ввод'!$D$83,$B27)+1))/Настройки!$E$12*100)</f>
        <v>0</v>
      </c>
      <c r="CA27" s="67" t="n">
        <f aca="false">IF(OR($D27=1,MONTH($B27)&lt;&gt;MONTH(StartDate),'У6 Ввод'!$D$84="",'У6 Ввод'!$E$84="",'У6 Ввод'!$D$84&gt;$B27),0,MAX(0,MIN(1,'У6 Ввод'!$E$84-NETWORKDAYS('У6 Ввод'!$D$84,$B27)+1))/Настройки!$E$12*100)</f>
        <v>0</v>
      </c>
      <c r="CB27" s="67" t="n">
        <f aca="false">IF(OR($D27=1,MONTH($B27)&lt;&gt;MONTH(StartDate),'У6 Ввод'!$D$85="",'У6 Ввод'!$E$85="",'У6 Ввод'!$D$85&gt;$B27),0,MAX(0,MIN(1,'У6 Ввод'!$E$85-NETWORKDAYS('У6 Ввод'!$D$85,$B27)+1))/Настройки!$E$12*100)</f>
        <v>0</v>
      </c>
      <c r="CC27" s="67" t="n">
        <f aca="false">IF(OR($D27=1,MONTH($B27)&lt;&gt;MONTH(StartDate),'У6 Ввод'!$D$86="",'У6 Ввод'!$E$86="",'У6 Ввод'!$D$86&gt;$B27),0,MAX(0,MIN(1,'У6 Ввод'!$E$86-NETWORKDAYS('У6 Ввод'!$D$86,$B27)+1))/Настройки!$E$12*100)</f>
        <v>0</v>
      </c>
      <c r="CD27" s="67" t="n">
        <f aca="false">IF(OR($D27=1,MONTH($B27)&lt;&gt;MONTH(StartDate),'У6 Ввод'!$D$87="",'У6 Ввод'!$E$87="",'У6 Ввод'!$D$87&gt;$B27),0,MAX(0,MIN(1,'У6 Ввод'!$E$87-NETWORKDAYS('У6 Ввод'!$D$87,$B27)+1))/Настройки!$E$12*100)</f>
        <v>0</v>
      </c>
      <c r="CE27" s="67" t="n">
        <f aca="false">IF(OR($D27=1,MONTH($B27)&lt;&gt;MONTH(StartDate),'У6 Ввод'!$D$88="",'У6 Ввод'!$E$88="",'У6 Ввод'!$D$88&gt;$B27),0,MAX(0,MIN(1,'У6 Ввод'!$E$88-NETWORKDAYS('У6 Ввод'!$D$88,$B27)+1))/Настройки!$E$12*100)</f>
        <v>0</v>
      </c>
      <c r="CF27" s="67" t="n">
        <f aca="false">IF(OR($D27=1,MONTH($B27)&lt;&gt;MONTH(StartDate),'У6 Ввод'!$D$89="",'У6 Ввод'!$E$89="",'У6 Ввод'!$D$89&gt;$B27),0,MAX(0,MIN(1,'У6 Ввод'!$E$89-NETWORKDAYS('У6 Ввод'!$D$89,$B27)+1))/Настройки!$E$12*100)</f>
        <v>0</v>
      </c>
      <c r="CG27" s="67" t="n">
        <f aca="false">IF(OR($D27=1,MONTH($B27)&lt;&gt;MONTH(StartDate),'У6 Ввод'!$D$90="",'У6 Ввод'!$E$90="",'У6 Ввод'!$D$90&gt;$B27),0,MAX(0,MIN(1,'У6 Ввод'!$E$90-NETWORKDAYS('У6 Ввод'!$D$90,$B27)+1))/Настройки!$E$12*100)</f>
        <v>0</v>
      </c>
      <c r="CH27" s="67" t="n">
        <f aca="false">IF(OR($D27=1,MONTH($B27)&lt;&gt;MONTH(StartDate),'У6 Ввод'!$D$91="",'У6 Ввод'!$E$91="",'У6 Ввод'!$D$91&gt;$B27),0,MAX(0,MIN(1,'У6 Ввод'!$E$91-NETWORKDAYS('У6 Ввод'!$D$91,$B27)+1))/Настройки!$E$12*100)</f>
        <v>0</v>
      </c>
      <c r="CI27" s="67" t="n">
        <f aca="false">IF(OR($D27=1,MONTH($B27)&lt;&gt;MONTH(StartDate),'У6 Ввод'!$D$92="",'У6 Ввод'!$E$92="",'У6 Ввод'!$D$92&gt;$B27),0,MAX(0,MIN(1,'У6 Ввод'!$E$92-NETWORKDAYS('У6 Ввод'!$D$92,$B27)+1))/Настройки!$E$12*100)</f>
        <v>0</v>
      </c>
      <c r="CJ27" s="67" t="n">
        <f aca="false">IF(OR($D27=1,MONTH($B27)&lt;&gt;MONTH(StartDate),'У6 Ввод'!$D$93="",'У6 Ввод'!$E$93="",'У6 Ввод'!$D$93&gt;$B27),0,MAX(0,MIN(1,'У6 Ввод'!$E$93-NETWORKDAYS('У6 Ввод'!$D$93,$B27)+1))/Настройки!$E$12*100)</f>
        <v>0</v>
      </c>
      <c r="CK27" s="67" t="n">
        <f aca="false">IF(OR($D27=1,MONTH($B27)&lt;&gt;MONTH(StartDate),'У6 Ввод'!$D$94="",'У6 Ввод'!$E$94="",'У6 Ввод'!$D$94&gt;$B27),0,MAX(0,MIN(1,'У6 Ввод'!$E$94-NETWORKDAYS('У6 Ввод'!$D$94,$B27)+1))/Настройки!$E$12*100)</f>
        <v>0</v>
      </c>
      <c r="CL27" s="67" t="n">
        <f aca="false">IF(OR($D27=1,MONTH($B27)&lt;&gt;MONTH(StartDate),'У6 Ввод'!$D$95="",'У6 Ввод'!$E$95="",'У6 Ввод'!$D$95&gt;$B27),0,MAX(0,MIN(1,'У6 Ввод'!$E$95-NETWORKDAYS('У6 Ввод'!$D$95,$B27)+1))/Настройки!$E$12*100)</f>
        <v>0</v>
      </c>
      <c r="CM27" s="67" t="n">
        <f aca="false">IF(OR($D27=1,MONTH($B27)&lt;&gt;MONTH(StartDate),'У6 Ввод'!$D$96="",'У6 Ввод'!$E$96="",'У6 Ввод'!$D$96&gt;$B27),0,MAX(0,MIN(1,'У6 Ввод'!$E$96-NETWORKDAYS('У6 Ввод'!$D$96,$B27)+1))/Настройки!$E$12*100)</f>
        <v>0</v>
      </c>
      <c r="CN27" s="67" t="n">
        <f aca="false">IF(OR($D27=1,MONTH($B27)&lt;&gt;MONTH(StartDate),'У6 Ввод'!$D$97="",'У6 Ввод'!$E$97="",'У6 Ввод'!$D$97&gt;$B27),0,MAX(0,MIN(1,'У6 Ввод'!$E$97-NETWORKDAYS('У6 Ввод'!$D$97,$B27)+1))/Настройки!$E$12*100)</f>
        <v>0</v>
      </c>
      <c r="CO27" s="67" t="n">
        <f aca="false">IF(OR($D27=1,MONTH($B27)&lt;&gt;MONTH(StartDate),'У6 Ввод'!$D$98="",'У6 Ввод'!$E$98="",'У6 Ввод'!$D$98&gt;$B27),0,MAX(0,MIN(1,'У6 Ввод'!$E$98-NETWORKDAYS('У6 Ввод'!$D$98,$B27)+1))/Настройки!$E$12*100)</f>
        <v>0</v>
      </c>
      <c r="CP27" s="67" t="n">
        <f aca="false">IF(OR($D27=1,MONTH($B27)&lt;&gt;MONTH(StartDate),'У6 Ввод'!$D$99="",'У6 Ввод'!$E$99="",'У6 Ввод'!$D$99&gt;$B27),0,MAX(0,MIN(1,'У6 Ввод'!$E$99-NETWORKDAYS('У6 Ввод'!$D$99,$B27)+1))/Настройки!$E$12*100)</f>
        <v>0</v>
      </c>
      <c r="CQ27" s="67" t="n">
        <f aca="false">IF(OR($D27=1,MONTH($B27)&lt;&gt;MONTH(StartDate),'У6 Ввод'!$D$100="",'У6 Ввод'!$E$100="",'У6 Ввод'!$D$100&gt;$B27),0,MAX(0,MIN(1,'У6 Ввод'!$E$100-NETWORKDAYS('У6 Ввод'!$D$100,$B27)+1))/Настройки!$E$12*100)</f>
        <v>0</v>
      </c>
      <c r="CR27" s="67" t="n">
        <f aca="false">IF(OR($D27=1,MONTH($B27)&lt;&gt;MONTH(StartDate),'У6 Ввод'!$D$101="",'У6 Ввод'!$E$101="",'У6 Ввод'!$D$101&gt;$B27),0,MAX(0,MIN(1,'У6 Ввод'!$E$101-NETWORKDAYS('У6 Ввод'!$D$101,$B27)+1))/Настройки!$E$12*100)</f>
        <v>0</v>
      </c>
      <c r="CS27" s="67" t="n">
        <f aca="false">IF(OR($D27=1,MONTH($B27)&lt;&gt;MONTH(StartDate),'У6 Ввод'!$D$102="",'У6 Ввод'!$E$102="",'У6 Ввод'!$D$102&gt;$B27),0,MAX(0,MIN(1,'У6 Ввод'!$E$102-NETWORKDAYS('У6 Ввод'!$D$102,$B27)+1))/Настройки!$E$12*100)</f>
        <v>0</v>
      </c>
      <c r="CT27" s="67" t="n">
        <f aca="false">IF(OR($D27=1,MONTH($B27)&lt;&gt;MONTH(StartDate),'У6 Ввод'!$D$103="",'У6 Ввод'!$E$103="",'У6 Ввод'!$D$103&gt;$B27),0,MAX(0,MIN(1,'У6 Ввод'!$E$103-NETWORKDAYS('У6 Ввод'!$D$103,$B27)+1))/Настройки!$E$12*100)</f>
        <v>0</v>
      </c>
      <c r="CU27" s="67" t="n">
        <f aca="false">IF(OR($D27=1,MONTH($B27)&lt;&gt;MONTH(StartDate),'У6 Ввод'!$D$104="",'У6 Ввод'!$E$104="",'У6 Ввод'!$D$104&gt;$B27),0,MAX(0,MIN(1,'У6 Ввод'!$E$104-NETWORKDAYS('У6 Ввод'!$D$104,$B27)+1))/Настройки!$E$12*100)</f>
        <v>0</v>
      </c>
      <c r="CV27" s="67" t="n">
        <f aca="false">IF(OR($D27=1,MONTH($B27)&lt;&gt;MONTH(StartDate),'У6 Ввод'!$D$105="",'У6 Ввод'!$E$105="",'У6 Ввод'!$D$105&gt;$B27),0,MAX(0,MIN(1,'У6 Ввод'!$E$105-NETWORKDAYS('У6 Ввод'!$D$105,$B27)+1))/Настройки!$E$12*100)</f>
        <v>0</v>
      </c>
      <c r="CW27" s="67" t="n">
        <f aca="false">IF(OR($D27=1,MONTH($B27)&lt;&gt;MONTH(StartDate),'У6 Ввод'!$D$106="",'У6 Ввод'!$E$106="",'У6 Ввод'!$D$106&gt;$B27),0,MAX(0,MIN(1,'У6 Ввод'!$E$106-NETWORKDAYS('У6 Ввод'!$D$106,$B27)+1))/Настройки!$E$12*100)</f>
        <v>0</v>
      </c>
      <c r="CX27" s="67" t="n">
        <f aca="false">IF(OR($D27=1,MONTH($B27)&lt;&gt;MONTH(StartDate),'У6 Ввод'!$D$107="",'У6 Ввод'!$E$107="",'У6 Ввод'!$D$107&gt;$B27),0,MAX(0,MIN(1,'У6 Ввод'!$E$107-NETWORKDAYS('У6 Ввод'!$D$107,$B27)+1))/Настройки!$E$12*100)</f>
        <v>0</v>
      </c>
      <c r="CY27" s="67" t="n">
        <f aca="false">IF(OR($D27=1,MONTH($B27)&lt;&gt;MONTH(StartDate),'У6 Ввод'!$D$108="",'У6 Ввод'!$E$108="",'У6 Ввод'!$D$108&gt;$B27),0,MAX(0,MIN(1,'У6 Ввод'!$E$108-NETWORKDAYS('У6 Ввод'!$D$108,$B27)+1))/Настройки!$E$12*100)</f>
        <v>0</v>
      </c>
      <c r="CZ27" s="67" t="n">
        <f aca="false">IF(OR($D27=1,MONTH($B27)&lt;&gt;MONTH(StartDate),'У6 Ввод'!$D$109="",'У6 Ввод'!$E$109="",'У6 Ввод'!$D$109&gt;$B27),0,MAX(0,MIN(1,'У6 Ввод'!$E$109-NETWORKDAYS('У6 Ввод'!$D$109,$B27)+1))/Настройки!$E$12*100)</f>
        <v>0</v>
      </c>
      <c r="DA27" s="67" t="n">
        <f aca="false">IF(OR($D27=1,MONTH($B27)&lt;&gt;MONTH(StartDate),'У6 Ввод'!$D$110="",'У6 Ввод'!$E$110="",'У6 Ввод'!$D$110&gt;$B27),0,MAX(0,MIN(1,'У6 Ввод'!$E$110-NETWORKDAYS('У6 Ввод'!$D$110,$B27)+1))/Настройки!$E$12*100)</f>
        <v>0</v>
      </c>
      <c r="DB27" s="67" t="n">
        <f aca="false">IF(OR($D27=1,MONTH($B27)&lt;&gt;MONTH(StartDate),'У6 Ввод'!$D$111="",'У6 Ввод'!$E$111="",'У6 Ввод'!$D$111&gt;$B27),0,MAX(0,MIN(1,'У6 Ввод'!$E$111-NETWORKDAYS('У6 Ввод'!$D$111,$B27)+1))/Настройки!$E$12*100)</f>
        <v>0</v>
      </c>
      <c r="DC27" s="67" t="n">
        <f aca="false">IF(OR($D27=1,MONTH($B27)&lt;&gt;MONTH(StartDate),'У6 Ввод'!$D$112="",'У6 Ввод'!$E$112="",'У6 Ввод'!$D$112&gt;$B27),0,MAX(0,MIN(1,'У6 Ввод'!$E$112-NETWORKDAYS('У6 Ввод'!$D$112,$B27)+1))/Настройки!$E$12*100)</f>
        <v>0</v>
      </c>
      <c r="DD27" s="67" t="n">
        <f aca="false">IF(OR($D27=1,MONTH($B27)&lt;&gt;MONTH(StartDate),'У6 Ввод'!$D$113="",'У6 Ввод'!$E$113="",'У6 Ввод'!$D$113&gt;$B27),0,MAX(0,MIN(1,'У6 Ввод'!$E$113-NETWORKDAYS('У6 Ввод'!$D$113,$B27)+1))/Настройки!$E$12*100)</f>
        <v>0</v>
      </c>
      <c r="DE27" s="67" t="n">
        <f aca="false">IF(OR($D27=1,MONTH($B27)&lt;&gt;MONTH(StartDate),'У6 Ввод'!$D$114="",'У6 Ввод'!$E$114="",'У6 Ввод'!$D$114&gt;$B27),0,MAX(0,MIN(1,'У6 Ввод'!$E$114-NETWORKDAYS('У6 Ввод'!$D$114,$B27)+1))/Настройки!$E$12*100)</f>
        <v>0</v>
      </c>
      <c r="DF27" s="67" t="n">
        <f aca="false">IF(OR($D27=1,MONTH($B27)&lt;&gt;MONTH(StartDate),'У6 Ввод'!$D$115="",'У6 Ввод'!$E$115="",'У6 Ввод'!$D$115&gt;$B27),0,MAX(0,MIN(1,'У6 Ввод'!$E$115-NETWORKDAYS('У6 Ввод'!$D$115,$B27)+1))/Настройки!$E$12*100)</f>
        <v>0</v>
      </c>
      <c r="DG27" s="67" t="n">
        <f aca="false">IF(OR($D27=1,MONTH($B27)&lt;&gt;MONTH(StartDate),'У6 Ввод'!$D$116="",'У6 Ввод'!$E$116="",'У6 Ввод'!$D$116&gt;$B27),0,MAX(0,MIN(1,'У6 Ввод'!$E$116-NETWORKDAYS('У6 Ввод'!$D$116,$B27)+1))/Настройки!$E$12*100)</f>
        <v>0</v>
      </c>
      <c r="DH27" s="67" t="n">
        <f aca="false">IF(OR($D27=1,MONTH($B27)&lt;&gt;MONTH(StartDate),'У6 Ввод'!$D$117="",'У6 Ввод'!$E$117="",'У6 Ввод'!$D$117&gt;$B27),0,MAX(0,MIN(1,'У6 Ввод'!$E$117-NETWORKDAYS('У6 Ввод'!$D$117,$B27)+1))/Настройки!$E$12*100)</f>
        <v>0</v>
      </c>
      <c r="DI27" s="67" t="n">
        <f aca="false">IF(OR($D27=1,MONTH($B27)&lt;&gt;MONTH(StartDate),'У6 Ввод'!$D$118="",'У6 Ввод'!$E$118="",'У6 Ввод'!$D$118&gt;$B27),0,MAX(0,MIN(1,'У6 Ввод'!$E$118-NETWORKDAYS('У6 Ввод'!$D$118,$B27)+1))/Настройки!$E$12*100)</f>
        <v>0</v>
      </c>
      <c r="DJ27" s="67" t="n">
        <f aca="false">IF(OR($D27=1,MONTH($B27)&lt;&gt;MONTH(StartDate),'У6 Ввод'!$D$119="",'У6 Ввод'!$E$119="",'У6 Ввод'!$D$119&gt;$B27),0,MAX(0,MIN(1,'У6 Ввод'!$E$119-NETWORKDAYS('У6 Ввод'!$D$119,$B27)+1))/Настройки!$E$12*100)</f>
        <v>0</v>
      </c>
      <c r="DK27" s="67" t="n">
        <f aca="false">IF(OR($D27=1,MONTH($B27)&lt;&gt;MONTH(StartDate),'У6 Ввод'!$D$120="",'У6 Ввод'!$E$120="",'У6 Ввод'!$D$120&gt;$B27),0,MAX(0,MIN(1,'У6 Ввод'!$E$120-NETWORKDAYS('У6 Ввод'!$D$120,$B27)+1))/Настройки!$E$12*100)</f>
        <v>0</v>
      </c>
      <c r="DL27" s="67" t="n">
        <f aca="false">IF(OR($D27=1,MONTH($B27)&lt;&gt;MONTH(StartDate),'У6 Ввод'!$D$121="",'У6 Ввод'!$E$121="",'У6 Ввод'!$D$121&gt;$B27),0,MAX(0,MIN(1,'У6 Ввод'!$E$121-NETWORKDAYS('У6 Ввод'!$D$121,$B27)+1))/Настройки!$E$12*100)</f>
        <v>0</v>
      </c>
      <c r="DM27" s="67" t="n">
        <f aca="false">IF(OR($D27=1,MONTH($B27)&lt;&gt;MONTH(StartDate),'У6 Ввод'!$D$122="",'У6 Ввод'!$E$122="",'У6 Ввод'!$D$122&gt;$B27),0,MAX(0,MIN(1,'У6 Ввод'!$E$122-NETWORKDAYS('У6 Ввод'!$D$122,$B27)+1))/Настройки!$E$12*100)</f>
        <v>0</v>
      </c>
      <c r="DN27" s="67" t="n">
        <f aca="false">IF(OR($D27=1,MONTH($B27)&lt;&gt;MONTH(StartDate),'У6 Ввод'!$D$123="",'У6 Ввод'!$E$123="",'У6 Ввод'!$D$123&gt;$B27),0,MAX(0,MIN(1,'У6 Ввод'!$E$123-NETWORKDAYS('У6 Ввод'!$D$123,$B27)+1))/Настройки!$E$12*100)</f>
        <v>0</v>
      </c>
      <c r="DO27" s="67" t="n">
        <f aca="false">IF(OR($D27=1,MONTH($B27)&lt;&gt;MONTH(StartDate),'У6 Ввод'!$D$124="",'У6 Ввод'!$E$124="",'У6 Ввод'!$D$124&gt;$B27),0,MAX(0,MIN(1,'У6 Ввод'!$E$124-NETWORKDAYS('У6 Ввод'!$D$124,$B27)+1))/Настройки!$E$12*100)</f>
        <v>0</v>
      </c>
      <c r="DP27" s="67" t="n">
        <f aca="false">IF(OR($D27=1,MONTH($B27)&lt;&gt;MONTH(StartDate),'У6 Ввод'!$D$125="",'У6 Ввод'!$E$125="",'У6 Ввод'!$D$125&gt;$B27),0,MAX(0,MIN(1,'У6 Ввод'!$E$125-NETWORKDAYS('У6 Ввод'!$D$125,$B27)+1))/Настройки!$E$12*100)</f>
        <v>0</v>
      </c>
      <c r="DQ27" s="67" t="n">
        <f aca="false">IF(OR($D27=1,MONTH($B27)&lt;&gt;MONTH(StartDate),'У6 Ввод'!$D$126="",'У6 Ввод'!$E$126="",'У6 Ввод'!$D$126&gt;$B27),0,MAX(0,MIN(1,'У6 Ввод'!$E$126-NETWORKDAYS('У6 Ввод'!$D$126,$B27)+1))/Настройки!$E$12*100)</f>
        <v>0</v>
      </c>
      <c r="DR27" s="67" t="n">
        <f aca="false">IF(OR($D27=1,MONTH($B27)&lt;&gt;MONTH(StartDate),'У6 Ввод'!$D$127="",'У6 Ввод'!$E$127="",'У6 Ввод'!$D$127&gt;$B27),0,MAX(0,MIN(1,'У6 Ввод'!$E$127-NETWORKDAYS('У6 Ввод'!$D$127,$B27)+1))/Настройки!$E$12*100)</f>
        <v>0</v>
      </c>
      <c r="DS27" s="67" t="n">
        <f aca="false">IF(OR($D27=1,MONTH($B27)&lt;&gt;MONTH(StartDate),'У6 Ввод'!$D$128="",'У6 Ввод'!$E$128="",'У6 Ввод'!$D$128&gt;$B27),0,MAX(0,MIN(1,'У6 Ввод'!$E$128-NETWORKDAYS('У6 Ввод'!$D$128,$B27)+1))/Настройки!$E$12*100)</f>
        <v>0</v>
      </c>
      <c r="DT27" s="67" t="n">
        <f aca="false">IF(OR($D27=1,MONTH($B27)&lt;&gt;MONTH(StartDate),'У6 Ввод'!$D$129="",'У6 Ввод'!$E$129="",'У6 Ввод'!$D$129&gt;$B27),0,MAX(0,MIN(1,'У6 Ввод'!$E$129-NETWORKDAYS('У6 Ввод'!$D$129,$B27)+1))/Настройки!$E$12*100)</f>
        <v>0</v>
      </c>
      <c r="DU27" s="67" t="n">
        <f aca="false">IF(OR($D27=1,MONTH($B27)&lt;&gt;MONTH(StartDate),'У6 Ввод'!$D$130="",'У6 Ввод'!$E$130="",'У6 Ввод'!$D$130&gt;$B27),0,MAX(0,MIN(1,'У6 Ввод'!$E$130-NETWORKDAYS('У6 Ввод'!$D$130,$B27)+1))/Настройки!$E$12*100)</f>
        <v>0</v>
      </c>
      <c r="DV27" s="67" t="n">
        <f aca="false">IF(OR($D27=1,MONTH($B27)&lt;&gt;MONTH(StartDate),'У6 Ввод'!$D$131="",'У6 Ввод'!$E$131="",'У6 Ввод'!$D$131&gt;$B27),0,MAX(0,MIN(1,'У6 Ввод'!$E$131-NETWORKDAYS('У6 Ввод'!$D$131,$B27)+1))/Настройки!$E$12*100)</f>
        <v>0</v>
      </c>
      <c r="DW27" s="67" t="n">
        <f aca="false">IF(OR($D27=1,MONTH($B27)&lt;&gt;MONTH(StartDate),'У6 Ввод'!$D$132="",'У6 Ввод'!$E$132="",'У6 Ввод'!$D$132&gt;$B27),0,MAX(0,MIN(1,'У6 Ввод'!$E$132-NETWORKDAYS('У6 Ввод'!$D$132,$B27)+1))/Настройки!$E$12*100)</f>
        <v>0</v>
      </c>
      <c r="DX27" s="67" t="n">
        <f aca="false">IF(OR($D27=1,MONTH($B27)&lt;&gt;MONTH(StartDate),'У6 Ввод'!$D$133="",'У6 Ввод'!$E$133="",'У6 Ввод'!$D$133&gt;$B27),0,MAX(0,MIN(1,'У6 Ввод'!$E$133-NETWORKDAYS('У6 Ввод'!$D$133,$B27)+1))/Настройки!$E$12*100)</f>
        <v>0</v>
      </c>
      <c r="DY27" s="67" t="n">
        <f aca="false">IF(OR($D27=1,MONTH($B27)&lt;&gt;MONTH(StartDate),'У6 Ввод'!$D$134="",'У6 Ввод'!$E$134="",'У6 Ввод'!$D$134&gt;$B27),0,MAX(0,MIN(1,'У6 Ввод'!$E$134-NETWORKDAYS('У6 Ввод'!$D$134,$B27)+1))/Настройки!$E$12*100)</f>
        <v>0</v>
      </c>
      <c r="DZ27" s="67" t="n">
        <f aca="false">IF(OR($D27=1,MONTH($B27)&lt;&gt;MONTH(StartDate),'У6 Ввод'!$D$135="",'У6 Ввод'!$E$135="",'У6 Ввод'!$D$135&gt;$B27),0,MAX(0,MIN(1,'У6 Ввод'!$E$135-NETWORKDAYS('У6 Ввод'!$D$135,$B27)+1))/Настройки!$E$12*100)</f>
        <v>0</v>
      </c>
      <c r="EA27" s="67" t="n">
        <f aca="false">IF(OR($D27=1,MONTH($B27)&lt;&gt;MONTH(StartDate),'У6 Ввод'!$D$136="",'У6 Ввод'!$E$136="",'У6 Ввод'!$D$136&gt;$B27),0,MAX(0,MIN(1,'У6 Ввод'!$E$136-NETWORKDAYS('У6 Ввод'!$D$136,$B27)+1))/Настройки!$E$12*100)</f>
        <v>0</v>
      </c>
      <c r="EB27" s="67" t="n">
        <f aca="false">IF(OR($D27=1,MONTH($B27)&lt;&gt;MONTH(StartDate),'У6 Ввод'!$D$137="",'У6 Ввод'!$E$137="",'У6 Ввод'!$D$137&gt;$B27),0,MAX(0,MIN(1,'У6 Ввод'!$E$137-NETWORKDAYS('У6 Ввод'!$D$137,$B27)+1))/Настройки!$E$12*100)</f>
        <v>0</v>
      </c>
      <c r="EC27" s="67" t="n">
        <f aca="false">IF(OR($D27=1,MONTH($B27)&lt;&gt;MONTH(StartDate),'У6 Ввод'!$D$138="",'У6 Ввод'!$E$138="",'У6 Ввод'!$D$138&gt;$B27),0,MAX(0,MIN(1,'У6 Ввод'!$E$138-NETWORKDAYS('У6 Ввод'!$D$138,$B27)+1))/Настройки!$E$12*100)</f>
        <v>0</v>
      </c>
      <c r="ED27" s="67" t="n">
        <f aca="false">IF(OR($D27=1,MONTH($B27)&lt;&gt;MONTH(StartDate),'У6 Ввод'!$D$139="",'У6 Ввод'!$E$139="",'У6 Ввод'!$D$139&gt;$B27),0,MAX(0,MIN(1,'У6 Ввод'!$E$139-NETWORKDAYS('У6 Ввод'!$D$139,$B27)+1))/Настройки!$E$12*100)</f>
        <v>0</v>
      </c>
      <c r="EE27" s="67" t="n">
        <f aca="false">IF(OR($D27=1,MONTH($B27)&lt;&gt;MONTH(StartDate),'У6 Ввод'!$D$140="",'У6 Ввод'!$E$140="",'У6 Ввод'!$D$140&gt;$B27),0,MAX(0,MIN(1,'У6 Ввод'!$E$140-NETWORKDAYS('У6 Ввод'!$D$140,$B27)+1))/Настройки!$E$12*100)</f>
        <v>0</v>
      </c>
      <c r="EF27" s="67" t="n">
        <f aca="false">IF(OR($D27=1,MONTH($B27)&lt;&gt;MONTH(StartDate),'У6 Ввод'!$D$141="",'У6 Ввод'!$E$141="",'У6 Ввод'!$D$141&gt;$B27),0,MAX(0,MIN(1,'У6 Ввод'!$E$141-NETWORKDAYS('У6 Ввод'!$D$141,$B27)+1))/Настройки!$E$12*100)</f>
        <v>0</v>
      </c>
      <c r="EG27" s="67" t="n">
        <f aca="false">IF(OR($D27=1,MONTH($B27)&lt;&gt;MONTH(StartDate),'У6 Ввод'!$D$142="",'У6 Ввод'!$E$142="",'У6 Ввод'!$D$142&gt;$B27),0,MAX(0,MIN(1,'У6 Ввод'!$E$142-NETWORKDAYS('У6 Ввод'!$D$142,$B27)+1))/Настройки!$E$12*100)</f>
        <v>0</v>
      </c>
      <c r="EH27" s="67" t="n">
        <f aca="false">IF(OR($D27=1,MONTH($B27)&lt;&gt;MONTH(StartDate),'У6 Ввод'!$D$143="",'У6 Ввод'!$E$143="",'У6 Ввод'!$D$143&gt;$B27),0,MAX(0,MIN(1,'У6 Ввод'!$E$143-NETWORKDAYS('У6 Ввод'!$D$143,$B27)+1))/Настройки!$E$12*100)</f>
        <v>0</v>
      </c>
      <c r="EI27" s="67" t="n">
        <f aca="false">IF(OR($D27=1,MONTH($B27)&lt;&gt;MONTH(StartDate),'У6 Ввод'!$D$144="",'У6 Ввод'!$E$144="",'У6 Ввод'!$D$144&gt;$B27),0,MAX(0,MIN(1,'У6 Ввод'!$E$144-NETWORKDAYS('У6 Ввод'!$D$144,$B27)+1))/Настройки!$E$12*100)</f>
        <v>0</v>
      </c>
      <c r="EJ27" s="67" t="n">
        <f aca="false">IF(OR($D27=1,MONTH($B27)&lt;&gt;MONTH(StartDate),'У6 Ввод'!$D$145="",'У6 Ввод'!$E$145="",'У6 Ввод'!$D$145&gt;$B27),0,MAX(0,MIN(1,'У6 Ввод'!$E$145-NETWORKDAYS('У6 Ввод'!$D$145,$B27)+1))/Настройки!$E$12*100)</f>
        <v>0</v>
      </c>
      <c r="EK27" s="67" t="n">
        <f aca="false">IF(OR($D27=1,MONTH($B27)&lt;&gt;MONTH(StartDate),'У6 Ввод'!$D$146="",'У6 Ввод'!$E$146="",'У6 Ввод'!$D$146&gt;$B27),0,MAX(0,MIN(1,'У6 Ввод'!$E$146-NETWORKDAYS('У6 Ввод'!$D$146,$B27)+1))/Настройки!$E$12*100)</f>
        <v>0</v>
      </c>
      <c r="EL27" s="67" t="n">
        <f aca="false">IF(OR($D27=1,MONTH($B27)&lt;&gt;MONTH(StartDate),'У6 Ввод'!$D$147="",'У6 Ввод'!$E$147="",'У6 Ввод'!$D$147&gt;$B27),0,MAX(0,MIN(1,'У6 Ввод'!$E$147-NETWORKDAYS('У6 Ввод'!$D$147,$B27)+1))/Настройки!$E$12*100)</f>
        <v>0</v>
      </c>
      <c r="EM27" s="67" t="n">
        <f aca="false">IF(OR($D27=1,MONTH($B27)&lt;&gt;MONTH(StartDate),'У6 Ввод'!$D$148="",'У6 Ввод'!$E$148="",'У6 Ввод'!$D$148&gt;$B27),0,MAX(0,MIN(1,'У6 Ввод'!$E$148-NETWORKDAYS('У6 Ввод'!$D$148,$B27)+1))/Настройки!$E$12*100)</f>
        <v>0</v>
      </c>
      <c r="EN27" s="67" t="n">
        <f aca="false">IF(OR($D27=1,MONTH($B27)&lt;&gt;MONTH(StartDate),'У6 Ввод'!$D$149="",'У6 Ввод'!$E$149="",'У6 Ввод'!$D$149&gt;$B27),0,MAX(0,MIN(1,'У6 Ввод'!$E$149-NETWORKDAYS('У6 Ввод'!$D$149,$B27)+1))/Настройки!$E$12*100)</f>
        <v>0</v>
      </c>
      <c r="EO27" s="67" t="n">
        <f aca="false">IF(OR($D27=1,MONTH($B27)&lt;&gt;MONTH(StartDate),'У6 Ввод'!$D$150="",'У6 Ввод'!$E$150="",'У6 Ввод'!$D$150&gt;$B27),0,MAX(0,MIN(1,'У6 Ввод'!$E$150-NETWORKDAYS('У6 Ввод'!$D$150,$B27)+1))/Настройки!$E$12*100)</f>
        <v>0</v>
      </c>
      <c r="EP27" s="67" t="n">
        <f aca="false">IF(OR($D27=1,MONTH($B27)&lt;&gt;MONTH(StartDate),'У6 Ввод'!$D$151="",'У6 Ввод'!$E$151="",'У6 Ввод'!$D$151&gt;$B27),0,MAX(0,MIN(1,'У6 Ввод'!$E$151-NETWORKDAYS('У6 Ввод'!$D$151,$B27)+1))/Настройки!$E$12*100)</f>
        <v>0</v>
      </c>
      <c r="EQ27" s="67" t="n">
        <f aca="false">IF(OR($D27=1,MONTH($B27)&lt;&gt;MONTH(StartDate),'У6 Ввод'!$D$152="",'У6 Ввод'!$E$152="",'У6 Ввод'!$D$152&gt;$B27),0,MAX(0,MIN(1,'У6 Ввод'!$E$152-NETWORKDAYS('У6 Ввод'!$D$152,$B27)+1))/Настройки!$E$12*100)</f>
        <v>0</v>
      </c>
      <c r="ER27" s="67" t="n">
        <f aca="false">IF(OR($D27=1,MONTH($B27)&lt;&gt;MONTH(StartDate),'У6 Ввод'!$D$153="",'У6 Ввод'!$E$153="",'У6 Ввод'!$D$153&gt;$B27),0,MAX(0,MIN(1,'У6 Ввод'!$E$153-NETWORKDAYS('У6 Ввод'!$D$153,$B27)+1))/Настройки!$E$12*100)</f>
        <v>0</v>
      </c>
      <c r="ES27" s="67" t="n">
        <f aca="false">IF(OR($D27=1,MONTH($B27)&lt;&gt;MONTH(StartDate),'У6 Ввод'!$D$154="",'У6 Ввод'!$E$154="",'У6 Ввод'!$D$154&gt;$B27),0,MAX(0,MIN(1,'У6 Ввод'!$E$154-NETWORKDAYS('У6 Ввод'!$D$154,$B27)+1))/Настройки!$E$12*100)</f>
        <v>0</v>
      </c>
      <c r="ET27" s="67" t="n">
        <f aca="false">IF(OR($D27=1,MONTH($B27)&lt;&gt;MONTH(StartDate),'У6 Ввод'!$D$155="",'У6 Ввод'!$E$155="",'У6 Ввод'!$D$155&gt;$B27),0,MAX(0,MIN(1,'У6 Ввод'!$E$155-NETWORKDAYS('У6 Ввод'!$D$155,$B27)+1))/Настройки!$E$12*100)</f>
        <v>0</v>
      </c>
      <c r="EU27" s="67" t="n">
        <f aca="false">IF(OR($D27=1,MONTH($B27)&lt;&gt;MONTH(StartDate),'У6 Ввод'!$D$156="",'У6 Ввод'!$E$156="",'У6 Ввод'!$D$156&gt;$B27),0,MAX(0,MIN(1,'У6 Ввод'!$E$156-NETWORKDAYS('У6 Ввод'!$D$156,$B27)+1))/Настройки!$E$12*100)</f>
        <v>0</v>
      </c>
      <c r="EV27" s="67" t="n">
        <f aca="false">IF(OR($D27=1,MONTH($B27)&lt;&gt;MONTH(StartDate),'У6 Ввод'!$D$157="",'У6 Ввод'!$E$157="",'У6 Ввод'!$D$157&gt;$B27),0,MAX(0,MIN(1,'У6 Ввод'!$E$157-NETWORKDAYS('У6 Ввод'!$D$157,$B27)+1))/Настройки!$E$12*100)</f>
        <v>0</v>
      </c>
      <c r="EW27" s="67" t="n">
        <f aca="false">IF(OR($D27=1,MONTH($B27)&lt;&gt;MONTH(StartDate),'У6 Ввод'!$D$158="",'У6 Ввод'!$E$158="",'У6 Ввод'!$D$158&gt;$B27),0,MAX(0,MIN(1,'У6 Ввод'!$E$158-NETWORKDAYS('У6 Ввод'!$D$158,$B27)+1))/Настройки!$E$12*100)</f>
        <v>0</v>
      </c>
      <c r="EX27" s="67" t="n">
        <f aca="false">IF(OR($D27=1,MONTH($B27)&lt;&gt;MONTH(StartDate),'У6 Ввод'!$D$159="",'У6 Ввод'!$E$159="",'У6 Ввод'!$D$159&gt;$B27),0,MAX(0,MIN(1,'У6 Ввод'!$E$159-NETWORKDAYS('У6 Ввод'!$D$159,$B27)+1))/Настройки!$E$12*100)</f>
        <v>0</v>
      </c>
      <c r="EY27" s="67" t="n">
        <f aca="false">IF(OR($D27=1,MONTH($B27)&lt;&gt;MONTH(StartDate),'У6 Ввод'!$D$160="",'У6 Ввод'!$E$160="",'У6 Ввод'!$D$160&gt;$B27),0,MAX(0,MIN(1,'У6 Ввод'!$E$160-NETWORKDAYS('У6 Ввод'!$D$160,$B27)+1))/Настройки!$E$12*100)</f>
        <v>0</v>
      </c>
      <c r="EZ27" s="67" t="n">
        <f aca="false">IF(OR($D27=1,MONTH($B27)&lt;&gt;MONTH(StartDate),'У6 Ввод'!$D$161="",'У6 Ввод'!$E$161="",'У6 Ввод'!$D$161&gt;$B27),0,MAX(0,MIN(1,'У6 Ввод'!$E$161-NETWORKDAYS('У6 Ввод'!$D$161,$B27)+1))/Настройки!$E$12*100)</f>
        <v>0</v>
      </c>
      <c r="FA27" s="67" t="n">
        <f aca="false">IF(OR($D27=1,MONTH($B27)&lt;&gt;MONTH(StartDate),'У6 Ввод'!$D$162="",'У6 Ввод'!$E$162="",'У6 Ввод'!$D$162&gt;$B27),0,MAX(0,MIN(1,'У6 Ввод'!$E$162-NETWORKDAYS('У6 Ввод'!$D$162,$B27)+1))/Настройки!$E$12*100)</f>
        <v>0</v>
      </c>
      <c r="FB27" s="67" t="n">
        <f aca="false">IF(OR($D27=1,MONTH($B27)&lt;&gt;MONTH(StartDate),'У6 Ввод'!$D$163="",'У6 Ввод'!$E$163="",'У6 Ввод'!$D$163&gt;$B27),0,MAX(0,MIN(1,'У6 Ввод'!$E$163-NETWORKDAYS('У6 Ввод'!$D$163,$B27)+1))/Настройки!$E$12*100)</f>
        <v>0</v>
      </c>
      <c r="FC27" s="67" t="n">
        <f aca="false">IF(OR($D27=1,MONTH($B27)&lt;&gt;MONTH(StartDate),'У6 Ввод'!$D$164="",'У6 Ввод'!$E$164="",'У6 Ввод'!$D$164&gt;$B27),0,MAX(0,MIN(1,'У6 Ввод'!$E$164-NETWORKDAYS('У6 Ввод'!$D$164,$B27)+1))/Настройки!$E$12*100)</f>
        <v>0</v>
      </c>
      <c r="FD27" s="67" t="n">
        <f aca="false">IF(OR($D27=1,MONTH($B27)&lt;&gt;MONTH(StartDate),'У6 Ввод'!$D$165="",'У6 Ввод'!$E$165="",'У6 Ввод'!$D$165&gt;$B27),0,MAX(0,MIN(1,'У6 Ввод'!$E$165-NETWORKDAYS('У6 Ввод'!$D$165,$B27)+1))/Настройки!$E$12*100)</f>
        <v>0</v>
      </c>
      <c r="FE27" s="67" t="n">
        <f aca="false">IF(OR($D27=1,MONTH($B27)&lt;&gt;MONTH(StartDate),'У6 Ввод'!$D$166="",'У6 Ввод'!$E$166="",'У6 Ввод'!$D$166&gt;$B27),0,MAX(0,MIN(1,'У6 Ввод'!$E$166-NETWORKDAYS('У6 Ввод'!$D$166,$B27)+1))/Настройки!$E$12*100)</f>
        <v>0</v>
      </c>
      <c r="FF27" s="67" t="n">
        <f aca="false">IF(OR($D27=1,MONTH($B27)&lt;&gt;MONTH(StartDate),'У6 Ввод'!$D$167="",'У6 Ввод'!$E$167="",'У6 Ввод'!$D$167&gt;$B27),0,MAX(0,MIN(1,'У6 Ввод'!$E$167-NETWORKDAYS('У6 Ввод'!$D$167,$B27)+1))/Настройки!$E$12*100)</f>
        <v>0</v>
      </c>
      <c r="FG27" s="67" t="n">
        <f aca="false">IF(OR($D27=1,MONTH($B27)&lt;&gt;MONTH(StartDate),'У6 Ввод'!$D$168="",'У6 Ввод'!$E$168="",'У6 Ввод'!$D$168&gt;$B27),0,MAX(0,MIN(1,'У6 Ввод'!$E$168-NETWORKDAYS('У6 Ввод'!$D$168,$B27)+1))/Настройки!$E$12*100)</f>
        <v>0</v>
      </c>
      <c r="FH27" s="67" t="n">
        <f aca="false">IF(OR($D27=1,MONTH($B27)&lt;&gt;MONTH(StartDate),'У6 Ввод'!$D$169="",'У6 Ввод'!$E$169="",'У6 Ввод'!$D$169&gt;$B27),0,MAX(0,MIN(1,'У6 Ввод'!$E$169-NETWORKDAYS('У6 Ввод'!$D$169,$B27)+1))/Настройки!$E$12*100)</f>
        <v>0</v>
      </c>
      <c r="FI27" s="67" t="n">
        <f aca="false">IF(OR($D27=1,MONTH($B27)&lt;&gt;MONTH(StartDate),'У6 Ввод'!$D$170="",'У6 Ввод'!$E$170="",'У6 Ввод'!$D$170&gt;$B27),0,MAX(0,MIN(1,'У6 Ввод'!$E$170-NETWORKDAYS('У6 Ввод'!$D$170,$B27)+1))/Настройки!$E$12*100)</f>
        <v>0</v>
      </c>
      <c r="FJ27" s="67" t="n">
        <f aca="false">IF(OR($D27=1,MONTH($B27)&lt;&gt;MONTH(StartDate),'У6 Ввод'!$D$171="",'У6 Ввод'!$E$171="",'У6 Ввод'!$D$171&gt;$B27),0,MAX(0,MIN(1,'У6 Ввод'!$E$171-NETWORKDAYS('У6 Ввод'!$D$171,$B27)+1))/Настройки!$E$12*100)</f>
        <v>0</v>
      </c>
      <c r="FK27" s="67" t="n">
        <f aca="false">IF(OR($D27=1,MONTH($B27)&lt;&gt;MONTH(StartDate),'У6 Ввод'!$D$172="",'У6 Ввод'!$E$172="",'У6 Ввод'!$D$172&gt;$B27),0,MAX(0,MIN(1,'У6 Ввод'!$E$172-NETWORKDAYS('У6 Ввод'!$D$172,$B27)+1))/Настройки!$E$12*100)</f>
        <v>0</v>
      </c>
      <c r="FL27" s="67" t="n">
        <f aca="false">IF(OR($D27=1,MONTH($B27)&lt;&gt;MONTH(StartDate),'У6 Ввод'!$D$173="",'У6 Ввод'!$E$173="",'У6 Ввод'!$D$173&gt;$B27),0,MAX(0,MIN(1,'У6 Ввод'!$E$173-NETWORKDAYS('У6 Ввод'!$D$173,$B27)+1))/Настройки!$E$12*100)</f>
        <v>0</v>
      </c>
      <c r="FM27" s="67" t="n">
        <f aca="false">IF(OR($D27=1,MONTH($B27)&lt;&gt;MONTH(StartDate),'У6 Ввод'!$D$174="",'У6 Ввод'!$E$174="",'У6 Ввод'!$D$174&gt;$B27),0,MAX(0,MIN(1,'У6 Ввод'!$E$174-NETWORKDAYS('У6 Ввод'!$D$174,$B27)+1))/Настройки!$E$12*100)</f>
        <v>0</v>
      </c>
      <c r="FN27" s="67" t="n">
        <f aca="false">IF(OR($D27=1,MONTH($B27)&lt;&gt;MONTH(StartDate),'У6 Ввод'!$D$175="",'У6 Ввод'!$E$175="",'У6 Ввод'!$D$175&gt;$B27),0,MAX(0,MIN(1,'У6 Ввод'!$E$175-NETWORKDAYS('У6 Ввод'!$D$175,$B27)+1))/Настройки!$E$12*100)</f>
        <v>0</v>
      </c>
      <c r="FO27" s="67" t="n">
        <f aca="false">IF(OR($D27=1,MONTH($B27)&lt;&gt;MONTH(StartDate),'У6 Ввод'!$D$176="",'У6 Ввод'!$E$176="",'У6 Ввод'!$D$176&gt;$B27),0,MAX(0,MIN(1,'У6 Ввод'!$E$176-NETWORKDAYS('У6 Ввод'!$D$176,$B27)+1))/Настройки!$E$12*100)</f>
        <v>0</v>
      </c>
      <c r="FP27" s="67" t="n">
        <f aca="false">IF(OR($D27=1,MONTH($B27)&lt;&gt;MONTH(StartDate),'У6 Ввод'!$D$177="",'У6 Ввод'!$E$177="",'У6 Ввод'!$D$177&gt;$B27),0,MAX(0,MIN(1,'У6 Ввод'!$E$177-NETWORKDAYS('У6 Ввод'!$D$177,$B27)+1))/Настройки!$E$12*100)</f>
        <v>0</v>
      </c>
      <c r="FQ27" s="67" t="n">
        <f aca="false">IF(OR($D27=1,MONTH($B27)&lt;&gt;MONTH(StartDate),'У6 Ввод'!$D$178="",'У6 Ввод'!$E$178="",'У6 Ввод'!$D$178&gt;$B27),0,MAX(0,MIN(1,'У6 Ввод'!$E$178-NETWORKDAYS('У6 Ввод'!$D$178,$B27)+1))/Настройки!$E$12*100)</f>
        <v>0</v>
      </c>
      <c r="FR27" s="67" t="n">
        <f aca="false">IF(OR($D27=1,MONTH($B27)&lt;&gt;MONTH(StartDate),'У6 Ввод'!$D$179="",'У6 Ввод'!$E$179="",'У6 Ввод'!$D$179&gt;$B27),0,MAX(0,MIN(1,'У6 Ввод'!$E$179-NETWORKDAYS('У6 Ввод'!$D$179,$B27)+1))/Настройки!$E$12*100)</f>
        <v>0</v>
      </c>
      <c r="FS27" s="67" t="n">
        <f aca="false">IF(OR($D27=1,MONTH($B27)&lt;&gt;MONTH(StartDate),'У6 Ввод'!$D$180="",'У6 Ввод'!$E$180="",'У6 Ввод'!$D$180&gt;$B27),0,MAX(0,MIN(1,'У6 Ввод'!$E$180-NETWORKDAYS('У6 Ввод'!$D$180,$B27)+1))/Настройки!$E$12*100)</f>
        <v>0</v>
      </c>
      <c r="FT27" s="67" t="n">
        <f aca="false">IF(OR($D27=1,MONTH($B27)&lt;&gt;MONTH(StartDate),'У6 Ввод'!$D$181="",'У6 Ввод'!$E$181="",'У6 Ввод'!$D$181&gt;$B27),0,MAX(0,MIN(1,'У6 Ввод'!$E$181-NETWORKDAYS('У6 Ввод'!$D$181,$B27)+1))/Настройки!$E$12*100)</f>
        <v>0</v>
      </c>
      <c r="FU27" s="67" t="n">
        <f aca="false">IF(OR($D27=1,MONTH($B27)&lt;&gt;MONTH(StartDate),'У6 Ввод'!$D$182="",'У6 Ввод'!$E$182="",'У6 Ввод'!$D$182&gt;$B27),0,MAX(0,MIN(1,'У6 Ввод'!$E$182-NETWORKDAYS('У6 Ввод'!$D$182,$B27)+1))/Настройки!$E$12*100)</f>
        <v>0</v>
      </c>
      <c r="FV27" s="67" t="n">
        <f aca="false">IF(OR($D27=1,MONTH($B27)&lt;&gt;MONTH(StartDate),'У6 Ввод'!$D$183="",'У6 Ввод'!$E$183="",'У6 Ввод'!$D$183&gt;$B27),0,MAX(0,MIN(1,'У6 Ввод'!$E$183-NETWORKDAYS('У6 Ввод'!$D$183,$B27)+1))/Настройки!$E$12*100)</f>
        <v>0</v>
      </c>
      <c r="FW27" s="67" t="n">
        <f aca="false">IF(OR($D27=1,MONTH($B27)&lt;&gt;MONTH(StartDate),'У6 Ввод'!$D$184="",'У6 Ввод'!$E$184="",'У6 Ввод'!$D$184&gt;$B27),0,MAX(0,MIN(1,'У6 Ввод'!$E$184-NETWORKDAYS('У6 Ввод'!$D$184,$B27)+1))/Настройки!$E$12*100)</f>
        <v>0</v>
      </c>
      <c r="FX27" s="67" t="n">
        <f aca="false">IF(OR($D27=1,MONTH($B27)&lt;&gt;MONTH(StartDate),'У6 Ввод'!$D$185="",'У6 Ввод'!$E$185="",'У6 Ввод'!$D$185&gt;$B27),0,MAX(0,MIN(1,'У6 Ввод'!$E$185-NETWORKDAYS('У6 Ввод'!$D$185,$B27)+1))/Настройки!$E$12*100)</f>
        <v>0</v>
      </c>
      <c r="FY27" s="67" t="n">
        <f aca="false">IF(OR($D27=1,MONTH($B27)&lt;&gt;MONTH(StartDate),'У6 Ввод'!$D$186="",'У6 Ввод'!$E$186="",'У6 Ввод'!$D$186&gt;$B27),0,MAX(0,MIN(1,'У6 Ввод'!$E$186-NETWORKDAYS('У6 Ввод'!$D$186,$B27)+1))/Настройки!$E$12*100)</f>
        <v>0</v>
      </c>
      <c r="FZ27" s="67" t="n">
        <f aca="false">IF(OR($D27=1,MONTH($B27)&lt;&gt;MONTH(StartDate),'У6 Ввод'!$D$187="",'У6 Ввод'!$E$187="",'У6 Ввод'!$D$187&gt;$B27),0,MAX(0,MIN(1,'У6 Ввод'!$E$187-NETWORKDAYS('У6 Ввод'!$D$187,$B27)+1))/Настройки!$E$12*100)</f>
        <v>0</v>
      </c>
      <c r="GA27" s="67" t="n">
        <f aca="false">IF(OR($D27=1,MONTH($B27)&lt;&gt;MONTH(StartDate),'У6 Ввод'!$D$188="",'У6 Ввод'!$E$188="",'У6 Ввод'!$D$188&gt;$B27),0,MAX(0,MIN(1,'У6 Ввод'!$E$188-NETWORKDAYS('У6 Ввод'!$D$188,$B27)+1))/Настройки!$E$12*100)</f>
        <v>0</v>
      </c>
      <c r="GB27" s="67" t="n">
        <f aca="false">IF(OR($D27=1,MONTH($B27)&lt;&gt;MONTH(StartDate),'У6 Ввод'!$D$189="",'У6 Ввод'!$E$189="",'У6 Ввод'!$D$189&gt;$B27),0,MAX(0,MIN(1,'У6 Ввод'!$E$189-NETWORKDAYS('У6 Ввод'!$D$189,$B27)+1))/Настройки!$E$12*100)</f>
        <v>0</v>
      </c>
      <c r="GC27" s="67" t="n">
        <f aca="false">IF(OR($D27=1,MONTH($B27)&lt;&gt;MONTH(StartDate),'У6 Ввод'!$D$190="",'У6 Ввод'!$E$190="",'У6 Ввод'!$D$190&gt;$B27),0,MAX(0,MIN(1,'У6 Ввод'!$E$190-NETWORKDAYS('У6 Ввод'!$D$190,$B27)+1))/Настройки!$E$12*100)</f>
        <v>0</v>
      </c>
      <c r="GD27" s="67" t="n">
        <f aca="false">IF(OR($D27=1,MONTH($B27)&lt;&gt;MONTH(StartDate),'У6 Ввод'!$D$191="",'У6 Ввод'!$E$191="",'У6 Ввод'!$D$191&gt;$B27),0,MAX(0,MIN(1,'У6 Ввод'!$E$191-NETWORKDAYS('У6 Ввод'!$D$191,$B27)+1))/Настройки!$E$12*100)</f>
        <v>0</v>
      </c>
      <c r="GE27" s="67" t="n">
        <f aca="false">IF(OR($D27=1,MONTH($B27)&lt;&gt;MONTH(StartDate),'У6 Ввод'!$D$192="",'У6 Ввод'!$E$192="",'У6 Ввод'!$D$192&gt;$B27),0,MAX(0,MIN(1,'У6 Ввод'!$E$192-NETWORKDAYS('У6 Ввод'!$D$192,$B27)+1))/Настройки!$E$12*100)</f>
        <v>0</v>
      </c>
      <c r="GF27" s="67" t="n">
        <f aca="false">IF(OR($D27=1,MONTH($B27)&lt;&gt;MONTH(StartDate),'У6 Ввод'!$D$193="",'У6 Ввод'!$E$193="",'У6 Ввод'!$D$193&gt;$B27),0,MAX(0,MIN(1,'У6 Ввод'!$E$193-NETWORKDAYS('У6 Ввод'!$D$193,$B27)+1))/Настройки!$E$12*100)</f>
        <v>0</v>
      </c>
      <c r="GG27" s="67" t="n">
        <f aca="false">IF(OR($D27=1,MONTH($B27)&lt;&gt;MONTH(StartDate),'У6 Ввод'!$D$194="",'У6 Ввод'!$E$194="",'У6 Ввод'!$D$194&gt;$B27),0,MAX(0,MIN(1,'У6 Ввод'!$E$194-NETWORKDAYS('У6 Ввод'!$D$194,$B27)+1))/Настройки!$E$12*100)</f>
        <v>0</v>
      </c>
      <c r="GH27" s="67" t="n">
        <f aca="false">IF(OR($D27=1,MONTH($B27)&lt;&gt;MONTH(StartDate),'У6 Ввод'!$D$195="",'У6 Ввод'!$E$195="",'У6 Ввод'!$D$195&gt;$B27),0,MAX(0,MIN(1,'У6 Ввод'!$E$195-NETWORKDAYS('У6 Ввод'!$D$195,$B27)+1))/Настройки!$E$12*100)</f>
        <v>0</v>
      </c>
      <c r="GI27" s="67" t="n">
        <f aca="false">IF(OR($D27=1,MONTH($B27)&lt;&gt;MONTH(StartDate),'У6 Ввод'!$D$196="",'У6 Ввод'!$E$196="",'У6 Ввод'!$D$196&gt;$B27),0,MAX(0,MIN(1,'У6 Ввод'!$E$196-NETWORKDAYS('У6 Ввод'!$D$196,$B27)+1))/Настройки!$E$12*100)</f>
        <v>0</v>
      </c>
      <c r="GJ27" s="67" t="n">
        <f aca="false">IF(OR($D27=1,MONTH($B27)&lt;&gt;MONTH(StartDate),'У6 Ввод'!$D$197="",'У6 Ввод'!$E$197="",'У6 Ввод'!$D$197&gt;$B27),0,MAX(0,MIN(1,'У6 Ввод'!$E$197-NETWORKDAYS('У6 Ввод'!$D$197,$B27)+1))/Настройки!$E$12*100)</f>
        <v>0</v>
      </c>
      <c r="GK27" s="67" t="n">
        <f aca="false">IF(OR($D27=1,MONTH($B27)&lt;&gt;MONTH(StartDate),'У6 Ввод'!$D$198="",'У6 Ввод'!$E$198="",'У6 Ввод'!$D$198&gt;$B27),0,MAX(0,MIN(1,'У6 Ввод'!$E$198-NETWORKDAYS('У6 Ввод'!$D$198,$B27)+1))/Настройки!$E$12*100)</f>
        <v>0</v>
      </c>
      <c r="GL27" s="67" t="n">
        <f aca="false">IF(OR($D27=1,MONTH($B27)&lt;&gt;MONTH(StartDate),'У6 Ввод'!$D$199="",'У6 Ввод'!$E$199="",'У6 Ввод'!$D$199&gt;$B27),0,MAX(0,MIN(1,'У6 Ввод'!$E$199-NETWORKDAYS('У6 Ввод'!$D$199,$B27)+1))/Настройки!$E$12*100)</f>
        <v>0</v>
      </c>
      <c r="GM27" s="67" t="n">
        <f aca="false">IF(OR($D27=1,MONTH($B27)&lt;&gt;MONTH(StartDate),'У6 Ввод'!$D$200="",'У6 Ввод'!$E$200="",'У6 Ввод'!$D$200&gt;$B27),0,MAX(0,MIN(1,'У6 Ввод'!$E$200-NETWORKDAYS('У6 Ввод'!$D$200,$B27)+1))/Настройки!$E$12*100)</f>
        <v>0</v>
      </c>
      <c r="GN27" s="67" t="n">
        <f aca="false">IF(OR($D27=1,MONTH($B27)&lt;&gt;MONTH(StartDate),'У6 Ввод'!$D$201="",'У6 Ввод'!$E$201="",'У6 Ввод'!$D$201&gt;$B27),0,MAX(0,MIN(1,'У6 Ввод'!$E$201-NETWORKDAYS('У6 Ввод'!$D$201,$B27)+1))/Настройки!$E$12*100)</f>
        <v>0</v>
      </c>
      <c r="GO27" s="67" t="n">
        <f aca="false">IF(OR($D27=1,MONTH($B27)&lt;&gt;MONTH(StartDate),'У6 Ввод'!$D$202="",'У6 Ввод'!$E$202="",'У6 Ввод'!$D$202&gt;$B27),0,MAX(0,MIN(1,'У6 Ввод'!$E$202-NETWORKDAYS('У6 Ввод'!$D$202,$B27)+1))/Настройки!$E$12*100)</f>
        <v>0</v>
      </c>
      <c r="GP27" s="67" t="n">
        <f aca="false">IF(OR($D27=1,MONTH($B27)&lt;&gt;MONTH(StartDate),'У6 Ввод'!$D$203="",'У6 Ввод'!$E$203="",'У6 Ввод'!$D$203&gt;$B27),0,MAX(0,MIN(1,'У6 Ввод'!$E$203-NETWORKDAYS('У6 Ввод'!$D$203,$B27)+1))/Настройки!$E$12*100)</f>
        <v>0</v>
      </c>
      <c r="GQ27" s="67" t="n">
        <f aca="false">IF(OR($D27=1,MONTH($B27)&lt;&gt;MONTH(StartDate),'У6 Ввод'!$D$204="",'У6 Ввод'!$E$204="",'У6 Ввод'!$D$204&gt;$B27),0,MAX(0,MIN(1,'У6 Ввод'!$E$204-NETWORKDAYS('У6 Ввод'!$D$204,$B27)+1))/Настройки!$E$12*100)</f>
        <v>0</v>
      </c>
      <c r="GR27" s="67" t="n">
        <f aca="false">IF(OR($D27=1,MONTH($B27)&lt;&gt;MONTH(StartDate),'У6 Ввод'!$D$205="",'У6 Ввод'!$E$205="",'У6 Ввод'!$D$205&gt;$B27),0,MAX(0,MIN(1,'У6 Ввод'!$E$205-NETWORKDAYS('У6 Ввод'!$D$205,$B27)+1))/Настройки!$E$12*100)</f>
        <v>0</v>
      </c>
      <c r="GS27" s="67" t="n">
        <f aca="false">IF(OR($D27=1,MONTH($B27)&lt;&gt;MONTH(StartDate),'У6 Ввод'!$D$206="",'У6 Ввод'!$E$206="",'У6 Ввод'!$D$206&gt;$B27),0,MAX(0,MIN(1,'У6 Ввод'!$E$206-NETWORKDAYS('У6 Ввод'!$D$206,$B27)+1))/Настройки!$E$12*100)</f>
        <v>0</v>
      </c>
      <c r="GT27" s="67" t="n">
        <f aca="false">IF(OR($D27=1,MONTH($B27)&lt;&gt;MONTH(StartDate),'У6 Ввод'!$D$207="",'У6 Ввод'!$E$207="",'У6 Ввод'!$D$207&gt;$B27),0,MAX(0,MIN(1,'У6 Ввод'!$E$207-NETWORKDAYS('У6 Ввод'!$D$207,$B27)+1))/Настройки!$E$12*100)</f>
        <v>0</v>
      </c>
      <c r="GU27" s="67" t="n">
        <f aca="false">IF(OR($D27=1,MONTH($B27)&lt;&gt;MONTH(StartDate),'У6 Ввод'!$D$208="",'У6 Ввод'!$E$208="",'У6 Ввод'!$D$208&gt;$B27),0,MAX(0,MIN(1,'У6 Ввод'!$E$208-NETWORKDAYS('У6 Ввод'!$D$208,$B27)+1))/Настройки!$E$12*100)</f>
        <v>0</v>
      </c>
      <c r="GV27" s="67" t="n">
        <f aca="false">IF(OR($D27=1,MONTH($B27)&lt;&gt;MONTH(StartDate),'У6 Ввод'!$D$209="",'У6 Ввод'!$E$209="",'У6 Ввод'!$D$209&gt;$B27),0,MAX(0,MIN(1,'У6 Ввод'!$E$209-NETWORKDAYS('У6 Ввод'!$D$209,$B27)+1))/Настройки!$E$12*100)</f>
        <v>0</v>
      </c>
      <c r="GW27" s="67" t="n">
        <f aca="false">IF(OR($D27=1,MONTH($B27)&lt;&gt;MONTH(StartDate),'У6 Ввод'!$D$210="",'У6 Ввод'!$E$210="",'У6 Ввод'!$D$210&gt;$B27),0,MAX(0,MIN(1,'У6 Ввод'!$E$210-NETWORKDAYS('У6 Ввод'!$D$210,$B27)+1))/Настройки!$E$12*100)</f>
        <v>0</v>
      </c>
      <c r="GX27" s="67" t="n">
        <f aca="false">IF(OR($D27=1,MONTH($B27)&lt;&gt;MONTH(StartDate),'У6 Ввод'!$D$211="",'У6 Ввод'!$E$211="",'У6 Ввод'!$D$211&gt;$B27),0,MAX(0,MIN(1,'У6 Ввод'!$E$211-NETWORKDAYS('У6 Ввод'!$D$211,$B27)+1))/Настройки!$E$12*100)</f>
        <v>0</v>
      </c>
      <c r="GY27" s="67" t="n">
        <f aca="false">IF(OR($D27=1,MONTH($B27)&lt;&gt;MONTH(StartDate),'У6 Ввод'!$D$212="",'У6 Ввод'!$E$212="",'У6 Ввод'!$D$212&gt;$B27),0,MAX(0,MIN(1,'У6 Ввод'!$E$212-NETWORKDAYS('У6 Ввод'!$D$212,$B27)+1))/Настройки!$E$12*100)</f>
        <v>0</v>
      </c>
      <c r="GZ27" s="67" t="n">
        <f aca="false">IF(OR($D27=1,MONTH($B27)&lt;&gt;MONTH(StartDate),'У6 Ввод'!$D$213="",'У6 Ввод'!$E$213="",'У6 Ввод'!$D$213&gt;$B27),0,MAX(0,MIN(1,'У6 Ввод'!$E$213-NETWORKDAYS('У6 Ввод'!$D$213,$B27)+1))/Настройки!$E$12*100)</f>
        <v>0</v>
      </c>
      <c r="HA27" s="67" t="n">
        <f aca="false">IF(OR($D27=1,MONTH($B27)&lt;&gt;MONTH(StartDate),'У6 Ввод'!$D$214="",'У6 Ввод'!$E$214="",'У6 Ввод'!$D$214&gt;$B27),0,MAX(0,MIN(1,'У6 Ввод'!$E$214-NETWORKDAYS('У6 Ввод'!$D$214,$B27)+1))/Настройки!$E$12*100)</f>
        <v>0</v>
      </c>
      <c r="HB27" s="67" t="n">
        <f aca="false">IF(OR($D27=1,MONTH($B27)&lt;&gt;MONTH(StartDate),'У6 Ввод'!$D$215="",'У6 Ввод'!$E$215="",'У6 Ввод'!$D$215&gt;$B27),0,MAX(0,MIN(1,'У6 Ввод'!$E$215-NETWORKDAYS('У6 Ввод'!$D$215,$B27)+1))/Настройки!$E$12*100)</f>
        <v>0</v>
      </c>
      <c r="HC27" s="67" t="n">
        <f aca="false">IF(OR($D27=1,MONTH($B27)&lt;&gt;MONTH(StartDate),'У6 Ввод'!$D$216="",'У6 Ввод'!$E$216="",'У6 Ввод'!$D$216&gt;$B27),0,MAX(0,MIN(1,'У6 Ввод'!$E$216-NETWORKDAYS('У6 Ввод'!$D$216,$B27)+1))/Настройки!$E$12*100)</f>
        <v>0</v>
      </c>
      <c r="HD27" s="67" t="n">
        <f aca="false">IF(OR($D27=1,MONTH($B27)&lt;&gt;MONTH(StartDate),'У6 Ввод'!$D$217="",'У6 Ввод'!$E$217="",'У6 Ввод'!$D$217&gt;$B27),0,MAX(0,MIN(1,'У6 Ввод'!$E$217-NETWORKDAYS('У6 Ввод'!$D$217,$B27)+1))/Настройки!$E$12*100)</f>
        <v>0</v>
      </c>
      <c r="HE27" s="67" t="n">
        <f aca="false">IF(OR($D27=1,MONTH($B27)&lt;&gt;MONTH(StartDate),'У6 Ввод'!$D$218="",'У6 Ввод'!$E$218="",'У6 Ввод'!$D$218&gt;$B27),0,MAX(0,MIN(1,'У6 Ввод'!$E$218-NETWORKDAYS('У6 Ввод'!$D$218,$B27)+1))/Настройки!$E$12*100)</f>
        <v>0</v>
      </c>
      <c r="HF27" s="67" t="n">
        <f aca="false">IF(OR($D27=1,MONTH($B27)&lt;&gt;MONTH(StartDate),'У6 Ввод'!$D$219="",'У6 Ввод'!$E$219="",'У6 Ввод'!$D$219&gt;$B27),0,MAX(0,MIN(1,'У6 Ввод'!$E$219-NETWORKDAYS('У6 Ввод'!$D$219,$B27)+1))/Настройки!$E$12*100)</f>
        <v>0</v>
      </c>
      <c r="HG27" s="67" t="n">
        <f aca="false">IF(OR($D27=1,MONTH($B27)&lt;&gt;MONTH(StartDate),'У6 Ввод'!$D$220="",'У6 Ввод'!$E$220="",'У6 Ввод'!$D$220&gt;$B27),0,MAX(0,MIN(1,'У6 Ввод'!$E$220-NETWORKDAYS('У6 Ввод'!$D$220,$B27)+1))/Настройки!$E$12*100)</f>
        <v>0</v>
      </c>
      <c r="HH27" s="67" t="n">
        <f aca="false">IF(OR($D27=1,MONTH($B27)&lt;&gt;MONTH(StartDate),'У6 Ввод'!$D$221="",'У6 Ввод'!$E$221="",'У6 Ввод'!$D$221&gt;$B27),0,MAX(0,MIN(1,'У6 Ввод'!$E$221-NETWORKDAYS('У6 Ввод'!$D$221,$B27)+1))/Настройки!$E$12*100)</f>
        <v>0</v>
      </c>
      <c r="HI27" s="67" t="n">
        <f aca="false">IF(OR($D27=1,MONTH($B27)&lt;&gt;MONTH(StartDate),'У6 Ввод'!$D$222="",'У6 Ввод'!$E$222="",'У6 Ввод'!$D$222&gt;$B27),0,MAX(0,MIN(1,'У6 Ввод'!$E$222-NETWORKDAYS('У6 Ввод'!$D$222,$B27)+1))/Настройки!$E$12*100)</f>
        <v>0</v>
      </c>
      <c r="HJ27" s="67" t="n">
        <f aca="false">IF(OR($D27=1,MONTH($B27)&lt;&gt;MONTH(StartDate),'У6 Ввод'!$D$223="",'У6 Ввод'!$E$223="",'У6 Ввод'!$D$223&gt;$B27),0,MAX(0,MIN(1,'У6 Ввод'!$E$223-NETWORKDAYS('У6 Ввод'!$D$223,$B27)+1))/Настройки!$E$12*100)</f>
        <v>0</v>
      </c>
      <c r="HK27" s="67" t="n">
        <f aca="false">IF(OR($D27=1,MONTH($B27)&lt;&gt;MONTH(StartDate),'У6 Ввод'!$D$224="",'У6 Ввод'!$E$224="",'У6 Ввод'!$D$224&gt;$B27),0,MAX(0,MIN(1,'У6 Ввод'!$E$224-NETWORKDAYS('У6 Ввод'!$D$224,$B27)+1))/Настройки!$E$12*100)</f>
        <v>0</v>
      </c>
      <c r="HL27" s="67" t="n">
        <f aca="false">IF(OR($D27=1,MONTH($B27)&lt;&gt;MONTH(StartDate),'У6 Ввод'!$D$225="",'У6 Ввод'!$E$225="",'У6 Ввод'!$D$225&gt;$B27),0,MAX(0,MIN(1,'У6 Ввод'!$E$225-NETWORKDAYS('У6 Ввод'!$D$225,$B27)+1))/Настройки!$E$12*100)</f>
        <v>0</v>
      </c>
      <c r="HM27" s="67" t="n">
        <f aca="false">IF(OR($D27=1,MONTH($B27)&lt;&gt;MONTH(StartDate),'У6 Ввод'!$D$226="",'У6 Ввод'!$E$226="",'У6 Ввод'!$D$226&gt;$B27),0,MAX(0,MIN(1,'У6 Ввод'!$E$226-NETWORKDAYS('У6 Ввод'!$D$226,$B27)+1))/Настройки!$E$12*100)</f>
        <v>0</v>
      </c>
      <c r="HN27" s="67" t="n">
        <f aca="false">IF(OR($D27=1,MONTH($B27)&lt;&gt;MONTH(StartDate),'У6 Ввод'!$D$227="",'У6 Ввод'!$E$227="",'У6 Ввод'!$D$227&gt;$B27),0,MAX(0,MIN(1,'У6 Ввод'!$E$227-NETWORKDAYS('У6 Ввод'!$D$227,$B27)+1))/Настройки!$E$12*100)</f>
        <v>0</v>
      </c>
      <c r="HO27" s="67" t="n">
        <f aca="false">IF(OR($D27=1,MONTH($B27)&lt;&gt;MONTH(StartDate),'У6 Ввод'!$D$228="",'У6 Ввод'!$E$228="",'У6 Ввод'!$D$228&gt;$B27),0,MAX(0,MIN(1,'У6 Ввод'!$E$228-NETWORKDAYS('У6 Ввод'!$D$228,$B27)+1))/Настройки!$E$12*100)</f>
        <v>0</v>
      </c>
      <c r="HP27" s="67" t="n">
        <f aca="false">IF(OR($D27=1,MONTH($B27)&lt;&gt;MONTH(StartDate),'У6 Ввод'!$D$229="",'У6 Ввод'!$E$229="",'У6 Ввод'!$D$229&gt;$B27),0,MAX(0,MIN(1,'У6 Ввод'!$E$229-NETWORKDAYS('У6 Ввод'!$D$229,$B27)+1))/Настройки!$E$12*100)</f>
        <v>0</v>
      </c>
      <c r="HQ27" s="67" t="n">
        <f aca="false">IF(OR($D27=1,MONTH($B27)&lt;&gt;MONTH(StartDate),'У6 Ввод'!$D$230="",'У6 Ввод'!$E$230="",'У6 Ввод'!$D$230&gt;$B27),0,MAX(0,MIN(1,'У6 Ввод'!$E$230-NETWORKDAYS('У6 Ввод'!$D$230,$B27)+1))/Настройки!$E$12*100)</f>
        <v>0</v>
      </c>
      <c r="HR27" s="67" t="n">
        <f aca="false">IF(OR($D27=1,MONTH($B27)&lt;&gt;MONTH(StartDate),'У6 Ввод'!$D$231="",'У6 Ввод'!$E$231="",'У6 Ввод'!$D$231&gt;$B27),0,MAX(0,MIN(1,'У6 Ввод'!$E$231-NETWORKDAYS('У6 Ввод'!$D$231,$B27)+1))/Настройки!$E$12*100)</f>
        <v>0</v>
      </c>
      <c r="HS27" s="67" t="n">
        <f aca="false">IF(OR($D27=1,MONTH($B27)&lt;&gt;MONTH(StartDate),'У6 Ввод'!$D$232="",'У6 Ввод'!$E$232="",'У6 Ввод'!$D$232&gt;$B27),0,MAX(0,MIN(1,'У6 Ввод'!$E$232-NETWORKDAYS('У6 Ввод'!$D$232,$B27)+1))/Настройки!$E$12*100)</f>
        <v>0</v>
      </c>
      <c r="HT27" s="67" t="n">
        <f aca="false">IF(OR($D27=1,MONTH($B27)&lt;&gt;MONTH(StartDate),'У6 Ввод'!$D$233="",'У6 Ввод'!$E$233="",'У6 Ввод'!$D$233&gt;$B27),0,MAX(0,MIN(1,'У6 Ввод'!$E$233-NETWORKDAYS('У6 Ввод'!$D$233,$B27)+1))/Настройки!$E$12*100)</f>
        <v>0</v>
      </c>
      <c r="HU27" s="67" t="n">
        <f aca="false">IF(OR($D27=1,MONTH($B27)&lt;&gt;MONTH(StartDate),'У6 Ввод'!$D$234="",'У6 Ввод'!$E$234="",'У6 Ввод'!$D$234&gt;$B27),0,MAX(0,MIN(1,'У6 Ввод'!$E$234-NETWORKDAYS('У6 Ввод'!$D$234,$B27)+1))/Настройки!$E$12*100)</f>
        <v>0</v>
      </c>
      <c r="HV27" s="67" t="n">
        <f aca="false">IF(OR($D27=1,MONTH($B27)&lt;&gt;MONTH(StartDate),'У6 Ввод'!$D$235="",'У6 Ввод'!$E$235="",'У6 Ввод'!$D$235&gt;$B27),0,MAX(0,MIN(1,'У6 Ввод'!$E$235-NETWORKDAYS('У6 Ввод'!$D$235,$B27)+1))/Настройки!$E$12*100)</f>
        <v>0</v>
      </c>
      <c r="HW27" s="67" t="n">
        <f aca="false">IF(OR($D27=1,MONTH($B27)&lt;&gt;MONTH(StartDate),'У6 Ввод'!$D$236="",'У6 Ввод'!$E$236="",'У6 Ввод'!$D$236&gt;$B27),0,MAX(0,MIN(1,'У6 Ввод'!$E$236-NETWORKDAYS('У6 Ввод'!$D$236,$B27)+1))/Настройки!$E$12*100)</f>
        <v>0</v>
      </c>
      <c r="HX27" s="67" t="n">
        <f aca="false">IF(OR($D27=1,MONTH($B27)&lt;&gt;MONTH(StartDate),'У6 Ввод'!$D$237="",'У6 Ввод'!$E$237="",'У6 Ввод'!$D$237&gt;$B27),0,MAX(0,MIN(1,'У6 Ввод'!$E$237-NETWORKDAYS('У6 Ввод'!$D$237,$B27)+1))/Настройки!$E$12*100)</f>
        <v>0</v>
      </c>
      <c r="HY27" s="67" t="n">
        <f aca="false">IF(OR($D27=1,MONTH($B27)&lt;&gt;MONTH(StartDate),'У6 Ввод'!$D$238="",'У6 Ввод'!$E$238="",'У6 Ввод'!$D$238&gt;$B27),0,MAX(0,MIN(1,'У6 Ввод'!$E$238-NETWORKDAYS('У6 Ввод'!$D$238,$B27)+1))/Настройки!$E$12*100)</f>
        <v>0</v>
      </c>
      <c r="HZ27" s="67" t="n">
        <f aca="false">IF(OR($D27=1,MONTH($B27)&lt;&gt;MONTH(StartDate),'У6 Ввод'!$D$239="",'У6 Ввод'!$E$239="",'У6 Ввод'!$D$239&gt;$B27),0,MAX(0,MIN(1,'У6 Ввод'!$E$239-NETWORKDAYS('У6 Ввод'!$D$239,$B27)+1))/Настройки!$E$12*100)</f>
        <v>0</v>
      </c>
      <c r="IA27" s="67" t="n">
        <f aca="false">IF(OR($D27=1,MONTH($B27)&lt;&gt;MONTH(StartDate),'У6 Ввод'!$D$240="",'У6 Ввод'!$E$240="",'У6 Ввод'!$D$240&gt;$B27),0,MAX(0,MIN(1,'У6 Ввод'!$E$240-NETWORKDAYS('У6 Ввод'!$D$240,$B27)+1))/Настройки!$E$12*100)</f>
        <v>0</v>
      </c>
      <c r="IB27" s="67" t="n">
        <f aca="false">IF(OR($D27=1,MONTH($B27)&lt;&gt;MONTH(StartDate),'У6 Ввод'!$D$241="",'У6 Ввод'!$E$241="",'У6 Ввод'!$D$241&gt;$B27),0,MAX(0,MIN(1,'У6 Ввод'!$E$241-NETWORKDAYS('У6 Ввод'!$D$241,$B27)+1))/Настройки!$E$12*100)</f>
        <v>0</v>
      </c>
      <c r="IC27" s="67" t="n">
        <f aca="false">IF(OR($D27=1,MONTH($B27)&lt;&gt;MONTH(StartDate),'У6 Ввод'!$D$242="",'У6 Ввод'!$E$242="",'У6 Ввод'!$D$242&gt;$B27),0,MAX(0,MIN(1,'У6 Ввод'!$E$242-NETWORKDAYS('У6 Ввод'!$D$242,$B27)+1))/Настройки!$E$12*100)</f>
        <v>0</v>
      </c>
      <c r="ID27" s="67" t="n">
        <f aca="false">IF(OR($D27=1,MONTH($B27)&lt;&gt;MONTH(StartDate),'У6 Ввод'!$D$243="",'У6 Ввод'!$E$243="",'У6 Ввод'!$D$243&gt;$B27),0,MAX(0,MIN(1,'У6 Ввод'!$E$243-NETWORKDAYS('У6 Ввод'!$D$243,$B27)+1))/Настройки!$E$12*100)</f>
        <v>0</v>
      </c>
      <c r="IE27" s="67" t="n">
        <f aca="false">IF(OR($D27=1,MONTH($B27)&lt;&gt;MONTH(StartDate),'У6 Ввод'!$D$244="",'У6 Ввод'!$E$244="",'У6 Ввод'!$D$244&gt;$B27),0,MAX(0,MIN(1,'У6 Ввод'!$E$244-NETWORKDAYS('У6 Ввод'!$D$244,$B27)+1))/Настройки!$E$12*100)</f>
        <v>0</v>
      </c>
      <c r="IF27" s="67" t="n">
        <f aca="false">IF(OR($D27=1,MONTH($B27)&lt;&gt;MONTH(StartDate),'У6 Ввод'!$D$245="",'У6 Ввод'!$E$245="",'У6 Ввод'!$D$245&gt;$B27),0,MAX(0,MIN(1,'У6 Ввод'!$E$245-NETWORKDAYS('У6 Ввод'!$D$245,$B27)+1))/Настройки!$E$12*100)</f>
        <v>0</v>
      </c>
      <c r="IG27" s="67" t="n">
        <f aca="false">IF(OR($D27=1,MONTH($B27)&lt;&gt;MONTH(StartDate),'У6 Ввод'!$D$246="",'У6 Ввод'!$E$246="",'У6 Ввод'!$D$246&gt;$B27),0,MAX(0,MIN(1,'У6 Ввод'!$E$246-NETWORKDAYS('У6 Ввод'!$D$246,$B27)+1))/Настройки!$E$12*100)</f>
        <v>0</v>
      </c>
      <c r="IH27" s="67" t="n">
        <f aca="false">IF(OR($D27=1,MONTH($B27)&lt;&gt;MONTH(StartDate),'У6 Ввод'!$D$247="",'У6 Ввод'!$E$247="",'У6 Ввод'!$D$247&gt;$B27),0,MAX(0,MIN(1,'У6 Ввод'!$E$247-NETWORKDAYS('У6 Ввод'!$D$247,$B27)+1))/Настройки!$E$12*100)</f>
        <v>0</v>
      </c>
      <c r="II27" s="67" t="n">
        <f aca="false">IF(OR($D27=1,MONTH($B27)&lt;&gt;MONTH(StartDate),'У6 Ввод'!$D$248="",'У6 Ввод'!$E$248="",'У6 Ввод'!$D$248&gt;$B27),0,MAX(0,MIN(1,'У6 Ввод'!$E$248-NETWORKDAYS('У6 Ввод'!$D$248,$B27)+1))/Настройки!$E$12*100)</f>
        <v>0</v>
      </c>
      <c r="IJ27" s="67" t="n">
        <f aca="false">IF(OR($D27=1,MONTH($B27)&lt;&gt;MONTH(StartDate),'У6 Ввод'!$D$249="",'У6 Ввод'!$E$249="",'У6 Ввод'!$D$249&gt;$B27),0,MAX(0,MIN(1,'У6 Ввод'!$E$249-NETWORKDAYS('У6 Ввод'!$D$249,$B27)+1))/Настройки!$E$12*100)</f>
        <v>0</v>
      </c>
      <c r="IK27" s="67" t="n">
        <f aca="false">IF(OR($D27=1,MONTH($B27)&lt;&gt;MONTH(StartDate),'У6 Ввод'!$D$250="",'У6 Ввод'!$E$250="",'У6 Ввод'!$D$250&gt;$B27),0,MAX(0,MIN(1,'У6 Ввод'!$E$250-NETWORKDAYS('У6 Ввод'!$D$250,$B27)+1))/Настройки!$E$12*100)</f>
        <v>0</v>
      </c>
      <c r="IL27" s="67" t="n">
        <f aca="false">IF(OR($D27=1,MONTH($B27)&lt;&gt;MONTH(StartDate),'У6 Ввод'!$D$251="",'У6 Ввод'!$E$251="",'У6 Ввод'!$D$251&gt;$B27),0,MAX(0,MIN(1,'У6 Ввод'!$E$251-NETWORKDAYS('У6 Ввод'!$D$251,$B27)+1))/Настройки!$E$12*100)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44.4</v>
      </c>
      <c r="F28" s="49" t="n">
        <f aca="false">IF(OR(MONTH(B28)&lt;&gt;MONTH(StartDate),D28=1),"",100)</f>
        <v>100</v>
      </c>
      <c r="G28" s="67" t="n">
        <f aca="false">IF(OR($D28=1,MONTH($B28)&lt;&gt;MONTH(StartDate),'У6 Ввод'!$D$12="",'У6 Ввод'!$E$12="",'У6 Ввод'!$D$12&gt;$B28),0,MAX(0,MIN(1,'У6 Ввод'!$E$12-NETWORKDAYS('У6 Ввод'!$D$12,$B28)+1))/Настройки!$E$12*100)</f>
        <v>0</v>
      </c>
      <c r="H28" s="67" t="n">
        <f aca="false">IF(OR($D28=1,MONTH($B28)&lt;&gt;MONTH(StartDate),'У6 Ввод'!$D$13="",'У6 Ввод'!$E$13="",'У6 Ввод'!$D$13&gt;$B28),0,MAX(0,MIN(1,'У6 Ввод'!$E$13-NETWORKDAYS('У6 Ввод'!$D$13,$B28)+1))/Настройки!$E$12*100)</f>
        <v>0</v>
      </c>
      <c r="I28" s="67" t="n">
        <f aca="false">IF(OR($D28=1,MONTH($B28)&lt;&gt;MONTH(StartDate),'У6 Ввод'!$D$14="",'У6 Ввод'!$E$14="",'У6 Ввод'!$D$14&gt;$B28),0,MAX(0,MIN(1,'У6 Ввод'!$E$14-NETWORKDAYS('У6 Ввод'!$D$14,$B28)+1))/Настройки!$E$12*100)</f>
        <v>0</v>
      </c>
      <c r="J28" s="67" t="n">
        <f aca="false">IF(OR($D28=1,MONTH($B28)&lt;&gt;MONTH(StartDate),'У6 Ввод'!$D$15="",'У6 Ввод'!$E$15="",'У6 Ввод'!$D$15&gt;$B28),0,MAX(0,MIN(1,'У6 Ввод'!$E$15-NETWORKDAYS('У6 Ввод'!$D$15,$B28)+1))/Настройки!$E$12*100)</f>
        <v>0</v>
      </c>
      <c r="K28" s="67" t="n">
        <f aca="false">IF(OR($D28=1,MONTH($B28)&lt;&gt;MONTH(StartDate),'У6 Ввод'!$D$16="",'У6 Ввод'!$E$16="",'У6 Ввод'!$D$16&gt;$B28),0,MAX(0,MIN(1,'У6 Ввод'!$E$16-NETWORKDAYS('У6 Ввод'!$D$16,$B28)+1))/Настройки!$E$12*100)</f>
        <v>0</v>
      </c>
      <c r="L28" s="67" t="n">
        <f aca="false">IF(OR($D28=1,MONTH($B28)&lt;&gt;MONTH(StartDate),'У6 Ввод'!$D$17="",'У6 Ввод'!$E$17="",'У6 Ввод'!$D$17&gt;$B28),0,MAX(0,MIN(1,'У6 Ввод'!$E$17-NETWORKDAYS('У6 Ввод'!$D$17,$B28)+1))/Настройки!$E$12*100)</f>
        <v>0</v>
      </c>
      <c r="M28" s="67" t="n">
        <f aca="false">IF(OR($D28=1,MONTH($B28)&lt;&gt;MONTH(StartDate),'У6 Ввод'!$D$18="",'У6 Ввод'!$E$18="",'У6 Ввод'!$D$18&gt;$B28),0,MAX(0,MIN(1,'У6 Ввод'!$E$18-NETWORKDAYS('У6 Ввод'!$D$18,$B28)+1))/Настройки!$E$12*100)</f>
        <v>0</v>
      </c>
      <c r="N28" s="67" t="n">
        <f aca="false">IF(OR($D28=1,MONTH($B28)&lt;&gt;MONTH(StartDate),'У6 Ввод'!$D$19="",'У6 Ввод'!$E$19="",'У6 Ввод'!$D$19&gt;$B28),0,MAX(0,MIN(1,'У6 Ввод'!$E$19-NETWORKDAYS('У6 Ввод'!$D$19,$B28)+1))/Настройки!$E$12*100)</f>
        <v>22.2222222222222</v>
      </c>
      <c r="O28" s="67" t="n">
        <f aca="false">IF(OR($D28=1,MONTH($B28)&lt;&gt;MONTH(StartDate),'У6 Ввод'!$D$20="",'У6 Ввод'!$E$20="",'У6 Ввод'!$D$20&gt;$B28),0,MAX(0,MIN(1,'У6 Ввод'!$E$20-NETWORKDAYS('У6 Ввод'!$D$20,$B28)+1))/Настройки!$E$12*100)</f>
        <v>0</v>
      </c>
      <c r="P28" s="67" t="n">
        <f aca="false">IF(OR($D28=1,MONTH($B28)&lt;&gt;MONTH(StartDate),'У6 Ввод'!$D$21="",'У6 Ввод'!$E$21="",'У6 Ввод'!$D$21&gt;$B28),0,MAX(0,MIN(1,'У6 Ввод'!$E$21-NETWORKDAYS('У6 Ввод'!$D$21,$B28)+1))/Настройки!$E$12*100)</f>
        <v>0</v>
      </c>
      <c r="Q28" s="67" t="n">
        <f aca="false">IF(OR($D28=1,MONTH($B28)&lt;&gt;MONTH(StartDate),'У6 Ввод'!$D$22="",'У6 Ввод'!$E$22="",'У6 Ввод'!$D$22&gt;$B28),0,MAX(0,MIN(1,'У6 Ввод'!$E$22-NETWORKDAYS('У6 Ввод'!$D$22,$B28)+1))/Настройки!$E$12*100)</f>
        <v>0</v>
      </c>
      <c r="R28" s="67" t="n">
        <f aca="false">IF(OR($D28=1,MONTH($B28)&lt;&gt;MONTH(StartDate),'У6 Ввод'!$D$23="",'У6 Ввод'!$E$23="",'У6 Ввод'!$D$23&gt;$B28),0,MAX(0,MIN(1,'У6 Ввод'!$E$23-NETWORKDAYS('У6 Ввод'!$D$23,$B28)+1))/Настройки!$E$12*100)</f>
        <v>0</v>
      </c>
      <c r="S28" s="67" t="n">
        <f aca="false">IF(OR($D28=1,MONTH($B28)&lt;&gt;MONTH(StartDate),'У6 Ввод'!$D$24="",'У6 Ввод'!$E$24="",'У6 Ввод'!$D$24&gt;$B28),0,MAX(0,MIN(1,'У6 Ввод'!$E$24-NETWORKDAYS('У6 Ввод'!$D$24,$B28)+1))/Настройки!$E$12*100)</f>
        <v>0</v>
      </c>
      <c r="T28" s="67" t="n">
        <f aca="false">IF(OR($D28=1,MONTH($B28)&lt;&gt;MONTH(StartDate),'У6 Ввод'!$D$25="",'У6 Ввод'!$E$25="",'У6 Ввод'!$D$25&gt;$B28),0,MAX(0,MIN(1,'У6 Ввод'!$E$25-NETWORKDAYS('У6 Ввод'!$D$25,$B28)+1))/Настройки!$E$12*100)</f>
        <v>0</v>
      </c>
      <c r="U28" s="67" t="n">
        <f aca="false">IF(OR($D28=1,MONTH($B28)&lt;&gt;MONTH(StartDate),'У6 Ввод'!$D$26="",'У6 Ввод'!$E$26="",'У6 Ввод'!$D$26&gt;$B28),0,MAX(0,MIN(1,'У6 Ввод'!$E$26-NETWORKDAYS('У6 Ввод'!$D$26,$B28)+1))/Настройки!$E$12*100)</f>
        <v>0</v>
      </c>
      <c r="V28" s="67" t="n">
        <f aca="false">IF(OR($D28=1,MONTH($B28)&lt;&gt;MONTH(StartDate),'У6 Ввод'!$D$27="",'У6 Ввод'!$E$27="",'У6 Ввод'!$D$27&gt;$B28),0,MAX(0,MIN(1,'У6 Ввод'!$E$27-NETWORKDAYS('У6 Ввод'!$D$27,$B28)+1))/Настройки!$E$12*100)</f>
        <v>22.2222222222222</v>
      </c>
      <c r="W28" s="67" t="n">
        <f aca="false">IF(OR($D28=1,MONTH($B28)&lt;&gt;MONTH(StartDate),'У6 Ввод'!$D$28="",'У6 Ввод'!$E$28="",'У6 Ввод'!$D$28&gt;$B28),0,MAX(0,MIN(1,'У6 Ввод'!$E$28-NETWORKDAYS('У6 Ввод'!$D$28,$B28)+1))/Настройки!$E$12*100)</f>
        <v>0</v>
      </c>
      <c r="X28" s="67" t="n">
        <f aca="false">IF(OR($D28=1,MONTH($B28)&lt;&gt;MONTH(StartDate),'У6 Ввод'!$D$29="",'У6 Ввод'!$E$29="",'У6 Ввод'!$D$29&gt;$B28),0,MAX(0,MIN(1,'У6 Ввод'!$E$29-NETWORKDAYS('У6 Ввод'!$D$29,$B28)+1))/Настройки!$E$12*100)</f>
        <v>0</v>
      </c>
      <c r="Y28" s="67" t="n">
        <f aca="false">IF(OR($D28=1,MONTH($B28)&lt;&gt;MONTH(StartDate),'У6 Ввод'!$D$30="",'У6 Ввод'!$E$30="",'У6 Ввод'!$D$30&gt;$B28),0,MAX(0,MIN(1,'У6 Ввод'!$E$30-NETWORKDAYS('У6 Ввод'!$D$30,$B28)+1))/Настройки!$E$12*100)</f>
        <v>0</v>
      </c>
      <c r="Z28" s="67" t="n">
        <f aca="false">IF(OR($D28=1,MONTH($B28)&lt;&gt;MONTH(StartDate),'У6 Ввод'!$D$31="",'У6 Ввод'!$E$31="",'У6 Ввод'!$D$31&gt;$B28),0,MAX(0,MIN(1,'У6 Ввод'!$E$31-NETWORKDAYS('У6 Ввод'!$D$31,$B28)+1))/Настройки!$E$12*100)</f>
        <v>0</v>
      </c>
      <c r="AA28" s="67" t="n">
        <f aca="false">IF(OR($D28=1,MONTH($B28)&lt;&gt;MONTH(StartDate),'У6 Ввод'!$D$32="",'У6 Ввод'!$E$32="",'У6 Ввод'!$D$32&gt;$B28),0,MAX(0,MIN(1,'У6 Ввод'!$E$32-NETWORKDAYS('У6 Ввод'!$D$32,$B28)+1))/Настройки!$E$12*100)</f>
        <v>0</v>
      </c>
      <c r="AB28" s="67" t="n">
        <f aca="false">IF(OR($D28=1,MONTH($B28)&lt;&gt;MONTH(StartDate),'У6 Ввод'!$D$33="",'У6 Ввод'!$E$33="",'У6 Ввод'!$D$33&gt;$B28),0,MAX(0,MIN(1,'У6 Ввод'!$E$33-NETWORKDAYS('У6 Ввод'!$D$33,$B28)+1))/Настройки!$E$12*100)</f>
        <v>0</v>
      </c>
      <c r="AC28" s="67" t="n">
        <f aca="false">IF(OR($D28=1,MONTH($B28)&lt;&gt;MONTH(StartDate),'У6 Ввод'!$D$34="",'У6 Ввод'!$E$34="",'У6 Ввод'!$D$34&gt;$B28),0,MAX(0,MIN(1,'У6 Ввод'!$E$34-NETWORKDAYS('У6 Ввод'!$D$34,$B28)+1))/Настройки!$E$12*100)</f>
        <v>0</v>
      </c>
      <c r="AD28" s="67" t="n">
        <f aca="false">IF(OR($D28=1,MONTH($B28)&lt;&gt;MONTH(StartDate),'У6 Ввод'!$D$35="",'У6 Ввод'!$E$35="",'У6 Ввод'!$D$35&gt;$B28),0,MAX(0,MIN(1,'У6 Ввод'!$E$35-NETWORKDAYS('У6 Ввод'!$D$35,$B28)+1))/Настройки!$E$12*100)</f>
        <v>0</v>
      </c>
      <c r="AE28" s="67" t="n">
        <f aca="false">IF(OR($D28=1,MONTH($B28)&lt;&gt;MONTH(StartDate),'У6 Ввод'!$D$36="",'У6 Ввод'!$E$36="",'У6 Ввод'!$D$36&gt;$B28),0,MAX(0,MIN(1,'У6 Ввод'!$E$36-NETWORKDAYS('У6 Ввод'!$D$36,$B28)+1))/Настройки!$E$12*100)</f>
        <v>0</v>
      </c>
      <c r="AF28" s="67" t="n">
        <f aca="false">IF(OR($D28=1,MONTH($B28)&lt;&gt;MONTH(StartDate),'У6 Ввод'!$D$37="",'У6 Ввод'!$E$37="",'У6 Ввод'!$D$37&gt;$B28),0,MAX(0,MIN(1,'У6 Ввод'!$E$37-NETWORKDAYS('У6 Ввод'!$D$37,$B28)+1))/Настройки!$E$12*100)</f>
        <v>0</v>
      </c>
      <c r="AG28" s="67" t="n">
        <f aca="false">IF(OR($D28=1,MONTH($B28)&lt;&gt;MONTH(StartDate),'У6 Ввод'!$D$38="",'У6 Ввод'!$E$38="",'У6 Ввод'!$D$38&gt;$B28),0,MAX(0,MIN(1,'У6 Ввод'!$E$38-NETWORKDAYS('У6 Ввод'!$D$38,$B28)+1))/Настройки!$E$12*100)</f>
        <v>0</v>
      </c>
      <c r="AH28" s="67" t="n">
        <f aca="false">IF(OR($D28=1,MONTH($B28)&lt;&gt;MONTH(StartDate),'У6 Ввод'!$D$39="",'У6 Ввод'!$E$39="",'У6 Ввод'!$D$39&gt;$B28),0,MAX(0,MIN(1,'У6 Ввод'!$E$39-NETWORKDAYS('У6 Ввод'!$D$39,$B28)+1))/Настройки!$E$12*100)</f>
        <v>0</v>
      </c>
      <c r="AI28" s="67" t="n">
        <f aca="false">IF(OR($D28=1,MONTH($B28)&lt;&gt;MONTH(StartDate),'У6 Ввод'!$D$40="",'У6 Ввод'!$E$40="",'У6 Ввод'!$D$40&gt;$B28),0,MAX(0,MIN(1,'У6 Ввод'!$E$40-NETWORKDAYS('У6 Ввод'!$D$40,$B28)+1))/Настройки!$E$12*100)</f>
        <v>0</v>
      </c>
      <c r="AJ28" s="67" t="n">
        <f aca="false">IF(OR($D28=1,MONTH($B28)&lt;&gt;MONTH(StartDate),'У6 Ввод'!$D$41="",'У6 Ввод'!$E$41="",'У6 Ввод'!$D$41&gt;$B28),0,MAX(0,MIN(1,'У6 Ввод'!$E$41-NETWORKDAYS('У6 Ввод'!$D$41,$B28)+1))/Настройки!$E$12*100)</f>
        <v>0</v>
      </c>
      <c r="AK28" s="67" t="n">
        <f aca="false">IF(OR($D28=1,MONTH($B28)&lt;&gt;MONTH(StartDate),'У6 Ввод'!$D$42="",'У6 Ввод'!$E$42="",'У6 Ввод'!$D$42&gt;$B28),0,MAX(0,MIN(1,'У6 Ввод'!$E$42-NETWORKDAYS('У6 Ввод'!$D$42,$B28)+1))/Настройки!$E$12*100)</f>
        <v>0</v>
      </c>
      <c r="AL28" s="67" t="n">
        <f aca="false">IF(OR($D28=1,MONTH($B28)&lt;&gt;MONTH(StartDate),'У6 Ввод'!$D$43="",'У6 Ввод'!$E$43="",'У6 Ввод'!$D$43&gt;$B28),0,MAX(0,MIN(1,'У6 Ввод'!$E$43-NETWORKDAYS('У6 Ввод'!$D$43,$B28)+1))/Настройки!$E$12*100)</f>
        <v>0</v>
      </c>
      <c r="AM28" s="67" t="n">
        <f aca="false">IF(OR($D28=1,MONTH($B28)&lt;&gt;MONTH(StartDate),'У6 Ввод'!$D$44="",'У6 Ввод'!$E$44="",'У6 Ввод'!$D$44&gt;$B28),0,MAX(0,MIN(1,'У6 Ввод'!$E$44-NETWORKDAYS('У6 Ввод'!$D$44,$B28)+1))/Настройки!$E$12*100)</f>
        <v>0</v>
      </c>
      <c r="AN28" s="67" t="n">
        <f aca="false">IF(OR($D28=1,MONTH($B28)&lt;&gt;MONTH(StartDate),'У6 Ввод'!$D$45="",'У6 Ввод'!$E$45="",'У6 Ввод'!$D$45&gt;$B28),0,MAX(0,MIN(1,'У6 Ввод'!$E$45-NETWORKDAYS('У6 Ввод'!$D$45,$B28)+1))/Настройки!$E$12*100)</f>
        <v>0</v>
      </c>
      <c r="AO28" s="67" t="n">
        <f aca="false">IF(OR($D28=1,MONTH($B28)&lt;&gt;MONTH(StartDate),'У6 Ввод'!$D$46="",'У6 Ввод'!$E$46="",'У6 Ввод'!$D$46&gt;$B28),0,MAX(0,MIN(1,'У6 Ввод'!$E$46-NETWORKDAYS('У6 Ввод'!$D$46,$B28)+1))/Настройки!$E$12*100)</f>
        <v>0</v>
      </c>
      <c r="AP28" s="67" t="n">
        <f aca="false">IF(OR($D28=1,MONTH($B28)&lt;&gt;MONTH(StartDate),'У6 Ввод'!$D$47="",'У6 Ввод'!$E$47="",'У6 Ввод'!$D$47&gt;$B28),0,MAX(0,MIN(1,'У6 Ввод'!$E$47-NETWORKDAYS('У6 Ввод'!$D$47,$B28)+1))/Настройки!$E$12*100)</f>
        <v>0</v>
      </c>
      <c r="AQ28" s="67" t="n">
        <f aca="false">IF(OR($D28=1,MONTH($B28)&lt;&gt;MONTH(StartDate),'У6 Ввод'!$D$48="",'У6 Ввод'!$E$48="",'У6 Ввод'!$D$48&gt;$B28),0,MAX(0,MIN(1,'У6 Ввод'!$E$48-NETWORKDAYS('У6 Ввод'!$D$48,$B28)+1))/Настройки!$E$12*100)</f>
        <v>0</v>
      </c>
      <c r="AR28" s="67" t="n">
        <f aca="false">IF(OR($D28=1,MONTH($B28)&lt;&gt;MONTH(StartDate),'У6 Ввод'!$D$49="",'У6 Ввод'!$E$49="",'У6 Ввод'!$D$49&gt;$B28),0,MAX(0,MIN(1,'У6 Ввод'!$E$49-NETWORKDAYS('У6 Ввод'!$D$49,$B28)+1))/Настройки!$E$12*100)</f>
        <v>0</v>
      </c>
      <c r="AS28" s="67" t="n">
        <f aca="false">IF(OR($D28=1,MONTH($B28)&lt;&gt;MONTH(StartDate),'У6 Ввод'!$D$50="",'У6 Ввод'!$E$50="",'У6 Ввод'!$D$50&gt;$B28),0,MAX(0,MIN(1,'У6 Ввод'!$E$50-NETWORKDAYS('У6 Ввод'!$D$50,$B28)+1))/Настройки!$E$12*100)</f>
        <v>0</v>
      </c>
      <c r="AT28" s="67" t="n">
        <f aca="false">IF(OR($D28=1,MONTH($B28)&lt;&gt;MONTH(StartDate),'У6 Ввод'!$D$51="",'У6 Ввод'!$E$51="",'У6 Ввод'!$D$51&gt;$B28),0,MAX(0,MIN(1,'У6 Ввод'!$E$51-NETWORKDAYS('У6 Ввод'!$D$51,$B28)+1))/Настройки!$E$12*100)</f>
        <v>0</v>
      </c>
      <c r="AU28" s="67" t="n">
        <f aca="false">IF(OR($D28=1,MONTH($B28)&lt;&gt;MONTH(StartDate),'У6 Ввод'!$D$52="",'У6 Ввод'!$E$52="",'У6 Ввод'!$D$52&gt;$B28),0,MAX(0,MIN(1,'У6 Ввод'!$E$52-NETWORKDAYS('У6 Ввод'!$D$52,$B28)+1))/Настройки!$E$12*100)</f>
        <v>0</v>
      </c>
      <c r="AV28" s="67" t="n">
        <f aca="false">IF(OR($D28=1,MONTH($B28)&lt;&gt;MONTH(StartDate),'У6 Ввод'!$D$53="",'У6 Ввод'!$E$53="",'У6 Ввод'!$D$53&gt;$B28),0,MAX(0,MIN(1,'У6 Ввод'!$E$53-NETWORKDAYS('У6 Ввод'!$D$53,$B28)+1))/Настройки!$E$12*100)</f>
        <v>0</v>
      </c>
      <c r="AW28" s="67" t="n">
        <f aca="false">IF(OR($D28=1,MONTH($B28)&lt;&gt;MONTH(StartDate),'У6 Ввод'!$D$54="",'У6 Ввод'!$E$54="",'У6 Ввод'!$D$54&gt;$B28),0,MAX(0,MIN(1,'У6 Ввод'!$E$54-NETWORKDAYS('У6 Ввод'!$D$54,$B28)+1))/Настройки!$E$12*100)</f>
        <v>0</v>
      </c>
      <c r="AX28" s="67" t="n">
        <f aca="false">IF(OR($D28=1,MONTH($B28)&lt;&gt;MONTH(StartDate),'У6 Ввод'!$D$55="",'У6 Ввод'!$E$55="",'У6 Ввод'!$D$55&gt;$B28),0,MAX(0,MIN(1,'У6 Ввод'!$E$55-NETWORKDAYS('У6 Ввод'!$D$55,$B28)+1))/Настройки!$E$12*100)</f>
        <v>0</v>
      </c>
      <c r="AY28" s="67" t="n">
        <f aca="false">IF(OR($D28=1,MONTH($B28)&lt;&gt;MONTH(StartDate),'У6 Ввод'!$D$56="",'У6 Ввод'!$E$56="",'У6 Ввод'!$D$56&gt;$B28),0,MAX(0,MIN(1,'У6 Ввод'!$E$56-NETWORKDAYS('У6 Ввод'!$D$56,$B28)+1))/Настройки!$E$12*100)</f>
        <v>0</v>
      </c>
      <c r="AZ28" s="67" t="n">
        <f aca="false">IF(OR($D28=1,MONTH($B28)&lt;&gt;MONTH(StartDate),'У6 Ввод'!$D$57="",'У6 Ввод'!$E$57="",'У6 Ввод'!$D$57&gt;$B28),0,MAX(0,MIN(1,'У6 Ввод'!$E$57-NETWORKDAYS('У6 Ввод'!$D$57,$B28)+1))/Настройки!$E$12*100)</f>
        <v>0</v>
      </c>
      <c r="BA28" s="67" t="n">
        <f aca="false">IF(OR($D28=1,MONTH($B28)&lt;&gt;MONTH(StartDate),'У6 Ввод'!$D$58="",'У6 Ввод'!$E$58="",'У6 Ввод'!$D$58&gt;$B28),0,MAX(0,MIN(1,'У6 Ввод'!$E$58-NETWORKDAYS('У6 Ввод'!$D$58,$B28)+1))/Настройки!$E$12*100)</f>
        <v>0</v>
      </c>
      <c r="BB28" s="67" t="n">
        <f aca="false">IF(OR($D28=1,MONTH($B28)&lt;&gt;MONTH(StartDate),'У6 Ввод'!$D$59="",'У6 Ввод'!$E$59="",'У6 Ввод'!$D$59&gt;$B28),0,MAX(0,MIN(1,'У6 Ввод'!$E$59-NETWORKDAYS('У6 Ввод'!$D$59,$B28)+1))/Настройки!$E$12*100)</f>
        <v>0</v>
      </c>
      <c r="BC28" s="67" t="n">
        <f aca="false">IF(OR($D28=1,MONTH($B28)&lt;&gt;MONTH(StartDate),'У6 Ввод'!$D$60="",'У6 Ввод'!$E$60="",'У6 Ввод'!$D$60&gt;$B28),0,MAX(0,MIN(1,'У6 Ввод'!$E$60-NETWORKDAYS('У6 Ввод'!$D$60,$B28)+1))/Настройки!$E$12*100)</f>
        <v>0</v>
      </c>
      <c r="BD28" s="67" t="n">
        <f aca="false">IF(OR($D28=1,MONTH($B28)&lt;&gt;MONTH(StartDate),'У6 Ввод'!$D$61="",'У6 Ввод'!$E$61="",'У6 Ввод'!$D$61&gt;$B28),0,MAX(0,MIN(1,'У6 Ввод'!$E$61-NETWORKDAYS('У6 Ввод'!$D$61,$B28)+1))/Настройки!$E$12*100)</f>
        <v>0</v>
      </c>
      <c r="BE28" s="67" t="n">
        <f aca="false">IF(OR($D28=1,MONTH($B28)&lt;&gt;MONTH(StartDate),'У6 Ввод'!$D$62="",'У6 Ввод'!$E$62="",'У6 Ввод'!$D$62&gt;$B28),0,MAX(0,MIN(1,'У6 Ввод'!$E$62-NETWORKDAYS('У6 Ввод'!$D$62,$B28)+1))/Настройки!$E$12*100)</f>
        <v>0</v>
      </c>
      <c r="BF28" s="67" t="n">
        <f aca="false">IF(OR($D28=1,MONTH($B28)&lt;&gt;MONTH(StartDate),'У6 Ввод'!$D$63="",'У6 Ввод'!$E$63="",'У6 Ввод'!$D$63&gt;$B28),0,MAX(0,MIN(1,'У6 Ввод'!$E$63-NETWORKDAYS('У6 Ввод'!$D$63,$B28)+1))/Настройки!$E$12*100)</f>
        <v>0</v>
      </c>
      <c r="BG28" s="67" t="n">
        <f aca="false">IF(OR($D28=1,MONTH($B28)&lt;&gt;MONTH(StartDate),'У6 Ввод'!$D$64="",'У6 Ввод'!$E$64="",'У6 Ввод'!$D$64&gt;$B28),0,MAX(0,MIN(1,'У6 Ввод'!$E$64-NETWORKDAYS('У6 Ввод'!$D$64,$B28)+1))/Настройки!$E$12*100)</f>
        <v>0</v>
      </c>
      <c r="BH28" s="67" t="n">
        <f aca="false">IF(OR($D28=1,MONTH($B28)&lt;&gt;MONTH(StartDate),'У6 Ввод'!$D$65="",'У6 Ввод'!$E$65="",'У6 Ввод'!$D$65&gt;$B28),0,MAX(0,MIN(1,'У6 Ввод'!$E$65-NETWORKDAYS('У6 Ввод'!$D$65,$B28)+1))/Настройки!$E$12*100)</f>
        <v>0</v>
      </c>
      <c r="BI28" s="67" t="n">
        <f aca="false">IF(OR($D28=1,MONTH($B28)&lt;&gt;MONTH(StartDate),'У6 Ввод'!$D$66="",'У6 Ввод'!$E$66="",'У6 Ввод'!$D$66&gt;$B28),0,MAX(0,MIN(1,'У6 Ввод'!$E$66-NETWORKDAYS('У6 Ввод'!$D$66,$B28)+1))/Настройки!$E$12*100)</f>
        <v>0</v>
      </c>
      <c r="BJ28" s="67" t="n">
        <f aca="false">IF(OR($D28=1,MONTH($B28)&lt;&gt;MONTH(StartDate),'У6 Ввод'!$D$67="",'У6 Ввод'!$E$67="",'У6 Ввод'!$D$67&gt;$B28),0,MAX(0,MIN(1,'У6 Ввод'!$E$67-NETWORKDAYS('У6 Ввод'!$D$67,$B28)+1))/Настройки!$E$12*100)</f>
        <v>0</v>
      </c>
      <c r="BK28" s="67" t="n">
        <f aca="false">IF(OR($D28=1,MONTH($B28)&lt;&gt;MONTH(StartDate),'У6 Ввод'!$D$68="",'У6 Ввод'!$E$68="",'У6 Ввод'!$D$68&gt;$B28),0,MAX(0,MIN(1,'У6 Ввод'!$E$68-NETWORKDAYS('У6 Ввод'!$D$68,$B28)+1))/Настройки!$E$12*100)</f>
        <v>0</v>
      </c>
      <c r="BL28" s="67" t="n">
        <f aca="false">IF(OR($D28=1,MONTH($B28)&lt;&gt;MONTH(StartDate),'У6 Ввод'!$D$69="",'У6 Ввод'!$E$69="",'У6 Ввод'!$D$69&gt;$B28),0,MAX(0,MIN(1,'У6 Ввод'!$E$69-NETWORKDAYS('У6 Ввод'!$D$69,$B28)+1))/Настройки!$E$12*100)</f>
        <v>0</v>
      </c>
      <c r="BM28" s="67" t="n">
        <f aca="false">IF(OR($D28=1,MONTH($B28)&lt;&gt;MONTH(StartDate),'У6 Ввод'!$D$70="",'У6 Ввод'!$E$70="",'У6 Ввод'!$D$70&gt;$B28),0,MAX(0,MIN(1,'У6 Ввод'!$E$70-NETWORKDAYS('У6 Ввод'!$D$70,$B28)+1))/Настройки!$E$12*100)</f>
        <v>0</v>
      </c>
      <c r="BN28" s="67" t="n">
        <f aca="false">IF(OR($D28=1,MONTH($B28)&lt;&gt;MONTH(StartDate),'У6 Ввод'!$D$71="",'У6 Ввод'!$E$71="",'У6 Ввод'!$D$71&gt;$B28),0,MAX(0,MIN(1,'У6 Ввод'!$E$71-NETWORKDAYS('У6 Ввод'!$D$71,$B28)+1))/Настройки!$E$12*100)</f>
        <v>0</v>
      </c>
      <c r="BO28" s="67" t="n">
        <f aca="false">IF(OR($D28=1,MONTH($B28)&lt;&gt;MONTH(StartDate),'У6 Ввод'!$D$72="",'У6 Ввод'!$E$72="",'У6 Ввод'!$D$72&gt;$B28),0,MAX(0,MIN(1,'У6 Ввод'!$E$72-NETWORKDAYS('У6 Ввод'!$D$72,$B28)+1))/Настройки!$E$12*100)</f>
        <v>0</v>
      </c>
      <c r="BP28" s="67" t="n">
        <f aca="false">IF(OR($D28=1,MONTH($B28)&lt;&gt;MONTH(StartDate),'У6 Ввод'!$D$73="",'У6 Ввод'!$E$73="",'У6 Ввод'!$D$73&gt;$B28),0,MAX(0,MIN(1,'У6 Ввод'!$E$73-NETWORKDAYS('У6 Ввод'!$D$73,$B28)+1))/Настройки!$E$12*100)</f>
        <v>0</v>
      </c>
      <c r="BQ28" s="67" t="n">
        <f aca="false">IF(OR($D28=1,MONTH($B28)&lt;&gt;MONTH(StartDate),'У6 Ввод'!$D$74="",'У6 Ввод'!$E$74="",'У6 Ввод'!$D$74&gt;$B28),0,MAX(0,MIN(1,'У6 Ввод'!$E$74-NETWORKDAYS('У6 Ввод'!$D$74,$B28)+1))/Настройки!$E$12*100)</f>
        <v>0</v>
      </c>
      <c r="BR28" s="67" t="n">
        <f aca="false">IF(OR($D28=1,MONTH($B28)&lt;&gt;MONTH(StartDate),'У6 Ввод'!$D$75="",'У6 Ввод'!$E$75="",'У6 Ввод'!$D$75&gt;$B28),0,MAX(0,MIN(1,'У6 Ввод'!$E$75-NETWORKDAYS('У6 Ввод'!$D$75,$B28)+1))/Настройки!$E$12*100)</f>
        <v>0</v>
      </c>
      <c r="BS28" s="67" t="n">
        <f aca="false">IF(OR($D28=1,MONTH($B28)&lt;&gt;MONTH(StartDate),'У6 Ввод'!$D$76="",'У6 Ввод'!$E$76="",'У6 Ввод'!$D$76&gt;$B28),0,MAX(0,MIN(1,'У6 Ввод'!$E$76-NETWORKDAYS('У6 Ввод'!$D$76,$B28)+1))/Настройки!$E$12*100)</f>
        <v>0</v>
      </c>
      <c r="BT28" s="67" t="n">
        <f aca="false">IF(OR($D28=1,MONTH($B28)&lt;&gt;MONTH(StartDate),'У6 Ввод'!$D$77="",'У6 Ввод'!$E$77="",'У6 Ввод'!$D$77&gt;$B28),0,MAX(0,MIN(1,'У6 Ввод'!$E$77-NETWORKDAYS('У6 Ввод'!$D$77,$B28)+1))/Настройки!$E$12*100)</f>
        <v>0</v>
      </c>
      <c r="BU28" s="67" t="n">
        <f aca="false">IF(OR($D28=1,MONTH($B28)&lt;&gt;MONTH(StartDate),'У6 Ввод'!$D$78="",'У6 Ввод'!$E$78="",'У6 Ввод'!$D$78&gt;$B28),0,MAX(0,MIN(1,'У6 Ввод'!$E$78-NETWORKDAYS('У6 Ввод'!$D$78,$B28)+1))/Настройки!$E$12*100)</f>
        <v>0</v>
      </c>
      <c r="BV28" s="67" t="n">
        <f aca="false">IF(OR($D28=1,MONTH($B28)&lt;&gt;MONTH(StartDate),'У6 Ввод'!$D$79="",'У6 Ввод'!$E$79="",'У6 Ввод'!$D$79&gt;$B28),0,MAX(0,MIN(1,'У6 Ввод'!$E$79-NETWORKDAYS('У6 Ввод'!$D$79,$B28)+1))/Настройки!$E$12*100)</f>
        <v>0</v>
      </c>
      <c r="BW28" s="67" t="n">
        <f aca="false">IF(OR($D28=1,MONTH($B28)&lt;&gt;MONTH(StartDate),'У6 Ввод'!$D$80="",'У6 Ввод'!$E$80="",'У6 Ввод'!$D$80&gt;$B28),0,MAX(0,MIN(1,'У6 Ввод'!$E$80-NETWORKDAYS('У6 Ввод'!$D$80,$B28)+1))/Настройки!$E$12*100)</f>
        <v>0</v>
      </c>
      <c r="BX28" s="67" t="n">
        <f aca="false">IF(OR($D28=1,MONTH($B28)&lt;&gt;MONTH(StartDate),'У6 Ввод'!$D$81="",'У6 Ввод'!$E$81="",'У6 Ввод'!$D$81&gt;$B28),0,MAX(0,MIN(1,'У6 Ввод'!$E$81-NETWORKDAYS('У6 Ввод'!$D$81,$B28)+1))/Настройки!$E$12*100)</f>
        <v>0</v>
      </c>
      <c r="BY28" s="67" t="n">
        <f aca="false">IF(OR($D28=1,MONTH($B28)&lt;&gt;MONTH(StartDate),'У6 Ввод'!$D$82="",'У6 Ввод'!$E$82="",'У6 Ввод'!$D$82&gt;$B28),0,MAX(0,MIN(1,'У6 Ввод'!$E$82-NETWORKDAYS('У6 Ввод'!$D$82,$B28)+1))/Настройки!$E$12*100)</f>
        <v>0</v>
      </c>
      <c r="BZ28" s="67" t="n">
        <f aca="false">IF(OR($D28=1,MONTH($B28)&lt;&gt;MONTH(StartDate),'У6 Ввод'!$D$83="",'У6 Ввод'!$E$83="",'У6 Ввод'!$D$83&gt;$B28),0,MAX(0,MIN(1,'У6 Ввод'!$E$83-NETWORKDAYS('У6 Ввод'!$D$83,$B28)+1))/Настройки!$E$12*100)</f>
        <v>0</v>
      </c>
      <c r="CA28" s="67" t="n">
        <f aca="false">IF(OR($D28=1,MONTH($B28)&lt;&gt;MONTH(StartDate),'У6 Ввод'!$D$84="",'У6 Ввод'!$E$84="",'У6 Ввод'!$D$84&gt;$B28),0,MAX(0,MIN(1,'У6 Ввод'!$E$84-NETWORKDAYS('У6 Ввод'!$D$84,$B28)+1))/Настройки!$E$12*100)</f>
        <v>0</v>
      </c>
      <c r="CB28" s="67" t="n">
        <f aca="false">IF(OR($D28=1,MONTH($B28)&lt;&gt;MONTH(StartDate),'У6 Ввод'!$D$85="",'У6 Ввод'!$E$85="",'У6 Ввод'!$D$85&gt;$B28),0,MAX(0,MIN(1,'У6 Ввод'!$E$85-NETWORKDAYS('У6 Ввод'!$D$85,$B28)+1))/Настройки!$E$12*100)</f>
        <v>0</v>
      </c>
      <c r="CC28" s="67" t="n">
        <f aca="false">IF(OR($D28=1,MONTH($B28)&lt;&gt;MONTH(StartDate),'У6 Ввод'!$D$86="",'У6 Ввод'!$E$86="",'У6 Ввод'!$D$86&gt;$B28),0,MAX(0,MIN(1,'У6 Ввод'!$E$86-NETWORKDAYS('У6 Ввод'!$D$86,$B28)+1))/Настройки!$E$12*100)</f>
        <v>0</v>
      </c>
      <c r="CD28" s="67" t="n">
        <f aca="false">IF(OR($D28=1,MONTH($B28)&lt;&gt;MONTH(StartDate),'У6 Ввод'!$D$87="",'У6 Ввод'!$E$87="",'У6 Ввод'!$D$87&gt;$B28),0,MAX(0,MIN(1,'У6 Ввод'!$E$87-NETWORKDAYS('У6 Ввод'!$D$87,$B28)+1))/Настройки!$E$12*100)</f>
        <v>0</v>
      </c>
      <c r="CE28" s="67" t="n">
        <f aca="false">IF(OR($D28=1,MONTH($B28)&lt;&gt;MONTH(StartDate),'У6 Ввод'!$D$88="",'У6 Ввод'!$E$88="",'У6 Ввод'!$D$88&gt;$B28),0,MAX(0,MIN(1,'У6 Ввод'!$E$88-NETWORKDAYS('У6 Ввод'!$D$88,$B28)+1))/Настройки!$E$12*100)</f>
        <v>0</v>
      </c>
      <c r="CF28" s="67" t="n">
        <f aca="false">IF(OR($D28=1,MONTH($B28)&lt;&gt;MONTH(StartDate),'У6 Ввод'!$D$89="",'У6 Ввод'!$E$89="",'У6 Ввод'!$D$89&gt;$B28),0,MAX(0,MIN(1,'У6 Ввод'!$E$89-NETWORKDAYS('У6 Ввод'!$D$89,$B28)+1))/Настройки!$E$12*100)</f>
        <v>0</v>
      </c>
      <c r="CG28" s="67" t="n">
        <f aca="false">IF(OR($D28=1,MONTH($B28)&lt;&gt;MONTH(StartDate),'У6 Ввод'!$D$90="",'У6 Ввод'!$E$90="",'У6 Ввод'!$D$90&gt;$B28),0,MAX(0,MIN(1,'У6 Ввод'!$E$90-NETWORKDAYS('У6 Ввод'!$D$90,$B28)+1))/Настройки!$E$12*100)</f>
        <v>0</v>
      </c>
      <c r="CH28" s="67" t="n">
        <f aca="false">IF(OR($D28=1,MONTH($B28)&lt;&gt;MONTH(StartDate),'У6 Ввод'!$D$91="",'У6 Ввод'!$E$91="",'У6 Ввод'!$D$91&gt;$B28),0,MAX(0,MIN(1,'У6 Ввод'!$E$91-NETWORKDAYS('У6 Ввод'!$D$91,$B28)+1))/Настройки!$E$12*100)</f>
        <v>0</v>
      </c>
      <c r="CI28" s="67" t="n">
        <f aca="false">IF(OR($D28=1,MONTH($B28)&lt;&gt;MONTH(StartDate),'У6 Ввод'!$D$92="",'У6 Ввод'!$E$92="",'У6 Ввод'!$D$92&gt;$B28),0,MAX(0,MIN(1,'У6 Ввод'!$E$92-NETWORKDAYS('У6 Ввод'!$D$92,$B28)+1))/Настройки!$E$12*100)</f>
        <v>0</v>
      </c>
      <c r="CJ28" s="67" t="n">
        <f aca="false">IF(OR($D28=1,MONTH($B28)&lt;&gt;MONTH(StartDate),'У6 Ввод'!$D$93="",'У6 Ввод'!$E$93="",'У6 Ввод'!$D$93&gt;$B28),0,MAX(0,MIN(1,'У6 Ввод'!$E$93-NETWORKDAYS('У6 Ввод'!$D$93,$B28)+1))/Настройки!$E$12*100)</f>
        <v>0</v>
      </c>
      <c r="CK28" s="67" t="n">
        <f aca="false">IF(OR($D28=1,MONTH($B28)&lt;&gt;MONTH(StartDate),'У6 Ввод'!$D$94="",'У6 Ввод'!$E$94="",'У6 Ввод'!$D$94&gt;$B28),0,MAX(0,MIN(1,'У6 Ввод'!$E$94-NETWORKDAYS('У6 Ввод'!$D$94,$B28)+1))/Настройки!$E$12*100)</f>
        <v>0</v>
      </c>
      <c r="CL28" s="67" t="n">
        <f aca="false">IF(OR($D28=1,MONTH($B28)&lt;&gt;MONTH(StartDate),'У6 Ввод'!$D$95="",'У6 Ввод'!$E$95="",'У6 Ввод'!$D$95&gt;$B28),0,MAX(0,MIN(1,'У6 Ввод'!$E$95-NETWORKDAYS('У6 Ввод'!$D$95,$B28)+1))/Настройки!$E$12*100)</f>
        <v>0</v>
      </c>
      <c r="CM28" s="67" t="n">
        <f aca="false">IF(OR($D28=1,MONTH($B28)&lt;&gt;MONTH(StartDate),'У6 Ввод'!$D$96="",'У6 Ввод'!$E$96="",'У6 Ввод'!$D$96&gt;$B28),0,MAX(0,MIN(1,'У6 Ввод'!$E$96-NETWORKDAYS('У6 Ввод'!$D$96,$B28)+1))/Настройки!$E$12*100)</f>
        <v>0</v>
      </c>
      <c r="CN28" s="67" t="n">
        <f aca="false">IF(OR($D28=1,MONTH($B28)&lt;&gt;MONTH(StartDate),'У6 Ввод'!$D$97="",'У6 Ввод'!$E$97="",'У6 Ввод'!$D$97&gt;$B28),0,MAX(0,MIN(1,'У6 Ввод'!$E$97-NETWORKDAYS('У6 Ввод'!$D$97,$B28)+1))/Настройки!$E$12*100)</f>
        <v>0</v>
      </c>
      <c r="CO28" s="67" t="n">
        <f aca="false">IF(OR($D28=1,MONTH($B28)&lt;&gt;MONTH(StartDate),'У6 Ввод'!$D$98="",'У6 Ввод'!$E$98="",'У6 Ввод'!$D$98&gt;$B28),0,MAX(0,MIN(1,'У6 Ввод'!$E$98-NETWORKDAYS('У6 Ввод'!$D$98,$B28)+1))/Настройки!$E$12*100)</f>
        <v>0</v>
      </c>
      <c r="CP28" s="67" t="n">
        <f aca="false">IF(OR($D28=1,MONTH($B28)&lt;&gt;MONTH(StartDate),'У6 Ввод'!$D$99="",'У6 Ввод'!$E$99="",'У6 Ввод'!$D$99&gt;$B28),0,MAX(0,MIN(1,'У6 Ввод'!$E$99-NETWORKDAYS('У6 Ввод'!$D$99,$B28)+1))/Настройки!$E$12*100)</f>
        <v>0</v>
      </c>
      <c r="CQ28" s="67" t="n">
        <f aca="false">IF(OR($D28=1,MONTH($B28)&lt;&gt;MONTH(StartDate),'У6 Ввод'!$D$100="",'У6 Ввод'!$E$100="",'У6 Ввод'!$D$100&gt;$B28),0,MAX(0,MIN(1,'У6 Ввод'!$E$100-NETWORKDAYS('У6 Ввод'!$D$100,$B28)+1))/Настройки!$E$12*100)</f>
        <v>0</v>
      </c>
      <c r="CR28" s="67" t="n">
        <f aca="false">IF(OR($D28=1,MONTH($B28)&lt;&gt;MONTH(StartDate),'У6 Ввод'!$D$101="",'У6 Ввод'!$E$101="",'У6 Ввод'!$D$101&gt;$B28),0,MAX(0,MIN(1,'У6 Ввод'!$E$101-NETWORKDAYS('У6 Ввод'!$D$101,$B28)+1))/Настройки!$E$12*100)</f>
        <v>0</v>
      </c>
      <c r="CS28" s="67" t="n">
        <f aca="false">IF(OR($D28=1,MONTH($B28)&lt;&gt;MONTH(StartDate),'У6 Ввод'!$D$102="",'У6 Ввод'!$E$102="",'У6 Ввод'!$D$102&gt;$B28),0,MAX(0,MIN(1,'У6 Ввод'!$E$102-NETWORKDAYS('У6 Ввод'!$D$102,$B28)+1))/Настройки!$E$12*100)</f>
        <v>0</v>
      </c>
      <c r="CT28" s="67" t="n">
        <f aca="false">IF(OR($D28=1,MONTH($B28)&lt;&gt;MONTH(StartDate),'У6 Ввод'!$D$103="",'У6 Ввод'!$E$103="",'У6 Ввод'!$D$103&gt;$B28),0,MAX(0,MIN(1,'У6 Ввод'!$E$103-NETWORKDAYS('У6 Ввод'!$D$103,$B28)+1))/Настройки!$E$12*100)</f>
        <v>0</v>
      </c>
      <c r="CU28" s="67" t="n">
        <f aca="false">IF(OR($D28=1,MONTH($B28)&lt;&gt;MONTH(StartDate),'У6 Ввод'!$D$104="",'У6 Ввод'!$E$104="",'У6 Ввод'!$D$104&gt;$B28),0,MAX(0,MIN(1,'У6 Ввод'!$E$104-NETWORKDAYS('У6 Ввод'!$D$104,$B28)+1))/Настройки!$E$12*100)</f>
        <v>0</v>
      </c>
      <c r="CV28" s="67" t="n">
        <f aca="false">IF(OR($D28=1,MONTH($B28)&lt;&gt;MONTH(StartDate),'У6 Ввод'!$D$105="",'У6 Ввод'!$E$105="",'У6 Ввод'!$D$105&gt;$B28),0,MAX(0,MIN(1,'У6 Ввод'!$E$105-NETWORKDAYS('У6 Ввод'!$D$105,$B28)+1))/Настройки!$E$12*100)</f>
        <v>0</v>
      </c>
      <c r="CW28" s="67" t="n">
        <f aca="false">IF(OR($D28=1,MONTH($B28)&lt;&gt;MONTH(StartDate),'У6 Ввод'!$D$106="",'У6 Ввод'!$E$106="",'У6 Ввод'!$D$106&gt;$B28),0,MAX(0,MIN(1,'У6 Ввод'!$E$106-NETWORKDAYS('У6 Ввод'!$D$106,$B28)+1))/Настройки!$E$12*100)</f>
        <v>0</v>
      </c>
      <c r="CX28" s="67" t="n">
        <f aca="false">IF(OR($D28=1,MONTH($B28)&lt;&gt;MONTH(StartDate),'У6 Ввод'!$D$107="",'У6 Ввод'!$E$107="",'У6 Ввод'!$D$107&gt;$B28),0,MAX(0,MIN(1,'У6 Ввод'!$E$107-NETWORKDAYS('У6 Ввод'!$D$107,$B28)+1))/Настройки!$E$12*100)</f>
        <v>0</v>
      </c>
      <c r="CY28" s="67" t="n">
        <f aca="false">IF(OR($D28=1,MONTH($B28)&lt;&gt;MONTH(StartDate),'У6 Ввод'!$D$108="",'У6 Ввод'!$E$108="",'У6 Ввод'!$D$108&gt;$B28),0,MAX(0,MIN(1,'У6 Ввод'!$E$108-NETWORKDAYS('У6 Ввод'!$D$108,$B28)+1))/Настройки!$E$12*100)</f>
        <v>0</v>
      </c>
      <c r="CZ28" s="67" t="n">
        <f aca="false">IF(OR($D28=1,MONTH($B28)&lt;&gt;MONTH(StartDate),'У6 Ввод'!$D$109="",'У6 Ввод'!$E$109="",'У6 Ввод'!$D$109&gt;$B28),0,MAX(0,MIN(1,'У6 Ввод'!$E$109-NETWORKDAYS('У6 Ввод'!$D$109,$B28)+1))/Настройки!$E$12*100)</f>
        <v>0</v>
      </c>
      <c r="DA28" s="67" t="n">
        <f aca="false">IF(OR($D28=1,MONTH($B28)&lt;&gt;MONTH(StartDate),'У6 Ввод'!$D$110="",'У6 Ввод'!$E$110="",'У6 Ввод'!$D$110&gt;$B28),0,MAX(0,MIN(1,'У6 Ввод'!$E$110-NETWORKDAYS('У6 Ввод'!$D$110,$B28)+1))/Настройки!$E$12*100)</f>
        <v>0</v>
      </c>
      <c r="DB28" s="67" t="n">
        <f aca="false">IF(OR($D28=1,MONTH($B28)&lt;&gt;MONTH(StartDate),'У6 Ввод'!$D$111="",'У6 Ввод'!$E$111="",'У6 Ввод'!$D$111&gt;$B28),0,MAX(0,MIN(1,'У6 Ввод'!$E$111-NETWORKDAYS('У6 Ввод'!$D$111,$B28)+1))/Настройки!$E$12*100)</f>
        <v>0</v>
      </c>
      <c r="DC28" s="67" t="n">
        <f aca="false">IF(OR($D28=1,MONTH($B28)&lt;&gt;MONTH(StartDate),'У6 Ввод'!$D$112="",'У6 Ввод'!$E$112="",'У6 Ввод'!$D$112&gt;$B28),0,MAX(0,MIN(1,'У6 Ввод'!$E$112-NETWORKDAYS('У6 Ввод'!$D$112,$B28)+1))/Настройки!$E$12*100)</f>
        <v>0</v>
      </c>
      <c r="DD28" s="67" t="n">
        <f aca="false">IF(OR($D28=1,MONTH($B28)&lt;&gt;MONTH(StartDate),'У6 Ввод'!$D$113="",'У6 Ввод'!$E$113="",'У6 Ввод'!$D$113&gt;$B28),0,MAX(0,MIN(1,'У6 Ввод'!$E$113-NETWORKDAYS('У6 Ввод'!$D$113,$B28)+1))/Настройки!$E$12*100)</f>
        <v>0</v>
      </c>
      <c r="DE28" s="67" t="n">
        <f aca="false">IF(OR($D28=1,MONTH($B28)&lt;&gt;MONTH(StartDate),'У6 Ввод'!$D$114="",'У6 Ввод'!$E$114="",'У6 Ввод'!$D$114&gt;$B28),0,MAX(0,MIN(1,'У6 Ввод'!$E$114-NETWORKDAYS('У6 Ввод'!$D$114,$B28)+1))/Настройки!$E$12*100)</f>
        <v>0</v>
      </c>
      <c r="DF28" s="67" t="n">
        <f aca="false">IF(OR($D28=1,MONTH($B28)&lt;&gt;MONTH(StartDate),'У6 Ввод'!$D$115="",'У6 Ввод'!$E$115="",'У6 Ввод'!$D$115&gt;$B28),0,MAX(0,MIN(1,'У6 Ввод'!$E$115-NETWORKDAYS('У6 Ввод'!$D$115,$B28)+1))/Настройки!$E$12*100)</f>
        <v>0</v>
      </c>
      <c r="DG28" s="67" t="n">
        <f aca="false">IF(OR($D28=1,MONTH($B28)&lt;&gt;MONTH(StartDate),'У6 Ввод'!$D$116="",'У6 Ввод'!$E$116="",'У6 Ввод'!$D$116&gt;$B28),0,MAX(0,MIN(1,'У6 Ввод'!$E$116-NETWORKDAYS('У6 Ввод'!$D$116,$B28)+1))/Настройки!$E$12*100)</f>
        <v>0</v>
      </c>
      <c r="DH28" s="67" t="n">
        <f aca="false">IF(OR($D28=1,MONTH($B28)&lt;&gt;MONTH(StartDate),'У6 Ввод'!$D$117="",'У6 Ввод'!$E$117="",'У6 Ввод'!$D$117&gt;$B28),0,MAX(0,MIN(1,'У6 Ввод'!$E$117-NETWORKDAYS('У6 Ввод'!$D$117,$B28)+1))/Настройки!$E$12*100)</f>
        <v>0</v>
      </c>
      <c r="DI28" s="67" t="n">
        <f aca="false">IF(OR($D28=1,MONTH($B28)&lt;&gt;MONTH(StartDate),'У6 Ввод'!$D$118="",'У6 Ввод'!$E$118="",'У6 Ввод'!$D$118&gt;$B28),0,MAX(0,MIN(1,'У6 Ввод'!$E$118-NETWORKDAYS('У6 Ввод'!$D$118,$B28)+1))/Настройки!$E$12*100)</f>
        <v>0</v>
      </c>
      <c r="DJ28" s="67" t="n">
        <f aca="false">IF(OR($D28=1,MONTH($B28)&lt;&gt;MONTH(StartDate),'У6 Ввод'!$D$119="",'У6 Ввод'!$E$119="",'У6 Ввод'!$D$119&gt;$B28),0,MAX(0,MIN(1,'У6 Ввод'!$E$119-NETWORKDAYS('У6 Ввод'!$D$119,$B28)+1))/Настройки!$E$12*100)</f>
        <v>0</v>
      </c>
      <c r="DK28" s="67" t="n">
        <f aca="false">IF(OR($D28=1,MONTH($B28)&lt;&gt;MONTH(StartDate),'У6 Ввод'!$D$120="",'У6 Ввод'!$E$120="",'У6 Ввод'!$D$120&gt;$B28),0,MAX(0,MIN(1,'У6 Ввод'!$E$120-NETWORKDAYS('У6 Ввод'!$D$120,$B28)+1))/Настройки!$E$12*100)</f>
        <v>0</v>
      </c>
      <c r="DL28" s="67" t="n">
        <f aca="false">IF(OR($D28=1,MONTH($B28)&lt;&gt;MONTH(StartDate),'У6 Ввод'!$D$121="",'У6 Ввод'!$E$121="",'У6 Ввод'!$D$121&gt;$B28),0,MAX(0,MIN(1,'У6 Ввод'!$E$121-NETWORKDAYS('У6 Ввод'!$D$121,$B28)+1))/Настройки!$E$12*100)</f>
        <v>0</v>
      </c>
      <c r="DM28" s="67" t="n">
        <f aca="false">IF(OR($D28=1,MONTH($B28)&lt;&gt;MONTH(StartDate),'У6 Ввод'!$D$122="",'У6 Ввод'!$E$122="",'У6 Ввод'!$D$122&gt;$B28),0,MAX(0,MIN(1,'У6 Ввод'!$E$122-NETWORKDAYS('У6 Ввод'!$D$122,$B28)+1))/Настройки!$E$12*100)</f>
        <v>0</v>
      </c>
      <c r="DN28" s="67" t="n">
        <f aca="false">IF(OR($D28=1,MONTH($B28)&lt;&gt;MONTH(StartDate),'У6 Ввод'!$D$123="",'У6 Ввод'!$E$123="",'У6 Ввод'!$D$123&gt;$B28),0,MAX(0,MIN(1,'У6 Ввод'!$E$123-NETWORKDAYS('У6 Ввод'!$D$123,$B28)+1))/Настройки!$E$12*100)</f>
        <v>0</v>
      </c>
      <c r="DO28" s="67" t="n">
        <f aca="false">IF(OR($D28=1,MONTH($B28)&lt;&gt;MONTH(StartDate),'У6 Ввод'!$D$124="",'У6 Ввод'!$E$124="",'У6 Ввод'!$D$124&gt;$B28),0,MAX(0,MIN(1,'У6 Ввод'!$E$124-NETWORKDAYS('У6 Ввод'!$D$124,$B28)+1))/Настройки!$E$12*100)</f>
        <v>0</v>
      </c>
      <c r="DP28" s="67" t="n">
        <f aca="false">IF(OR($D28=1,MONTH($B28)&lt;&gt;MONTH(StartDate),'У6 Ввод'!$D$125="",'У6 Ввод'!$E$125="",'У6 Ввод'!$D$125&gt;$B28),0,MAX(0,MIN(1,'У6 Ввод'!$E$125-NETWORKDAYS('У6 Ввод'!$D$125,$B28)+1))/Настройки!$E$12*100)</f>
        <v>0</v>
      </c>
      <c r="DQ28" s="67" t="n">
        <f aca="false">IF(OR($D28=1,MONTH($B28)&lt;&gt;MONTH(StartDate),'У6 Ввод'!$D$126="",'У6 Ввод'!$E$126="",'У6 Ввод'!$D$126&gt;$B28),0,MAX(0,MIN(1,'У6 Ввод'!$E$126-NETWORKDAYS('У6 Ввод'!$D$126,$B28)+1))/Настройки!$E$12*100)</f>
        <v>0</v>
      </c>
      <c r="DR28" s="67" t="n">
        <f aca="false">IF(OR($D28=1,MONTH($B28)&lt;&gt;MONTH(StartDate),'У6 Ввод'!$D$127="",'У6 Ввод'!$E$127="",'У6 Ввод'!$D$127&gt;$B28),0,MAX(0,MIN(1,'У6 Ввод'!$E$127-NETWORKDAYS('У6 Ввод'!$D$127,$B28)+1))/Настройки!$E$12*100)</f>
        <v>0</v>
      </c>
      <c r="DS28" s="67" t="n">
        <f aca="false">IF(OR($D28=1,MONTH($B28)&lt;&gt;MONTH(StartDate),'У6 Ввод'!$D$128="",'У6 Ввод'!$E$128="",'У6 Ввод'!$D$128&gt;$B28),0,MAX(0,MIN(1,'У6 Ввод'!$E$128-NETWORKDAYS('У6 Ввод'!$D$128,$B28)+1))/Настройки!$E$12*100)</f>
        <v>0</v>
      </c>
      <c r="DT28" s="67" t="n">
        <f aca="false">IF(OR($D28=1,MONTH($B28)&lt;&gt;MONTH(StartDate),'У6 Ввод'!$D$129="",'У6 Ввод'!$E$129="",'У6 Ввод'!$D$129&gt;$B28),0,MAX(0,MIN(1,'У6 Ввод'!$E$129-NETWORKDAYS('У6 Ввод'!$D$129,$B28)+1))/Настройки!$E$12*100)</f>
        <v>0</v>
      </c>
      <c r="DU28" s="67" t="n">
        <f aca="false">IF(OR($D28=1,MONTH($B28)&lt;&gt;MONTH(StartDate),'У6 Ввод'!$D$130="",'У6 Ввод'!$E$130="",'У6 Ввод'!$D$130&gt;$B28),0,MAX(0,MIN(1,'У6 Ввод'!$E$130-NETWORKDAYS('У6 Ввод'!$D$130,$B28)+1))/Настройки!$E$12*100)</f>
        <v>0</v>
      </c>
      <c r="DV28" s="67" t="n">
        <f aca="false">IF(OR($D28=1,MONTH($B28)&lt;&gt;MONTH(StartDate),'У6 Ввод'!$D$131="",'У6 Ввод'!$E$131="",'У6 Ввод'!$D$131&gt;$B28),0,MAX(0,MIN(1,'У6 Ввод'!$E$131-NETWORKDAYS('У6 Ввод'!$D$131,$B28)+1))/Настройки!$E$12*100)</f>
        <v>0</v>
      </c>
      <c r="DW28" s="67" t="n">
        <f aca="false">IF(OR($D28=1,MONTH($B28)&lt;&gt;MONTH(StartDate),'У6 Ввод'!$D$132="",'У6 Ввод'!$E$132="",'У6 Ввод'!$D$132&gt;$B28),0,MAX(0,MIN(1,'У6 Ввод'!$E$132-NETWORKDAYS('У6 Ввод'!$D$132,$B28)+1))/Настройки!$E$12*100)</f>
        <v>0</v>
      </c>
      <c r="DX28" s="67" t="n">
        <f aca="false">IF(OR($D28=1,MONTH($B28)&lt;&gt;MONTH(StartDate),'У6 Ввод'!$D$133="",'У6 Ввод'!$E$133="",'У6 Ввод'!$D$133&gt;$B28),0,MAX(0,MIN(1,'У6 Ввод'!$E$133-NETWORKDAYS('У6 Ввод'!$D$133,$B28)+1))/Настройки!$E$12*100)</f>
        <v>0</v>
      </c>
      <c r="DY28" s="67" t="n">
        <f aca="false">IF(OR($D28=1,MONTH($B28)&lt;&gt;MONTH(StartDate),'У6 Ввод'!$D$134="",'У6 Ввод'!$E$134="",'У6 Ввод'!$D$134&gt;$B28),0,MAX(0,MIN(1,'У6 Ввод'!$E$134-NETWORKDAYS('У6 Ввод'!$D$134,$B28)+1))/Настройки!$E$12*100)</f>
        <v>0</v>
      </c>
      <c r="DZ28" s="67" t="n">
        <f aca="false">IF(OR($D28=1,MONTH($B28)&lt;&gt;MONTH(StartDate),'У6 Ввод'!$D$135="",'У6 Ввод'!$E$135="",'У6 Ввод'!$D$135&gt;$B28),0,MAX(0,MIN(1,'У6 Ввод'!$E$135-NETWORKDAYS('У6 Ввод'!$D$135,$B28)+1))/Настройки!$E$12*100)</f>
        <v>0</v>
      </c>
      <c r="EA28" s="67" t="n">
        <f aca="false">IF(OR($D28=1,MONTH($B28)&lt;&gt;MONTH(StartDate),'У6 Ввод'!$D$136="",'У6 Ввод'!$E$136="",'У6 Ввод'!$D$136&gt;$B28),0,MAX(0,MIN(1,'У6 Ввод'!$E$136-NETWORKDAYS('У6 Ввод'!$D$136,$B28)+1))/Настройки!$E$12*100)</f>
        <v>0</v>
      </c>
      <c r="EB28" s="67" t="n">
        <f aca="false">IF(OR($D28=1,MONTH($B28)&lt;&gt;MONTH(StartDate),'У6 Ввод'!$D$137="",'У6 Ввод'!$E$137="",'У6 Ввод'!$D$137&gt;$B28),0,MAX(0,MIN(1,'У6 Ввод'!$E$137-NETWORKDAYS('У6 Ввод'!$D$137,$B28)+1))/Настройки!$E$12*100)</f>
        <v>0</v>
      </c>
      <c r="EC28" s="67" t="n">
        <f aca="false">IF(OR($D28=1,MONTH($B28)&lt;&gt;MONTH(StartDate),'У6 Ввод'!$D$138="",'У6 Ввод'!$E$138="",'У6 Ввод'!$D$138&gt;$B28),0,MAX(0,MIN(1,'У6 Ввод'!$E$138-NETWORKDAYS('У6 Ввод'!$D$138,$B28)+1))/Настройки!$E$12*100)</f>
        <v>0</v>
      </c>
      <c r="ED28" s="67" t="n">
        <f aca="false">IF(OR($D28=1,MONTH($B28)&lt;&gt;MONTH(StartDate),'У6 Ввод'!$D$139="",'У6 Ввод'!$E$139="",'У6 Ввод'!$D$139&gt;$B28),0,MAX(0,MIN(1,'У6 Ввод'!$E$139-NETWORKDAYS('У6 Ввод'!$D$139,$B28)+1))/Настройки!$E$12*100)</f>
        <v>0</v>
      </c>
      <c r="EE28" s="67" t="n">
        <f aca="false">IF(OR($D28=1,MONTH($B28)&lt;&gt;MONTH(StartDate),'У6 Ввод'!$D$140="",'У6 Ввод'!$E$140="",'У6 Ввод'!$D$140&gt;$B28),0,MAX(0,MIN(1,'У6 Ввод'!$E$140-NETWORKDAYS('У6 Ввод'!$D$140,$B28)+1))/Настройки!$E$12*100)</f>
        <v>0</v>
      </c>
      <c r="EF28" s="67" t="n">
        <f aca="false">IF(OR($D28=1,MONTH($B28)&lt;&gt;MONTH(StartDate),'У6 Ввод'!$D$141="",'У6 Ввод'!$E$141="",'У6 Ввод'!$D$141&gt;$B28),0,MAX(0,MIN(1,'У6 Ввод'!$E$141-NETWORKDAYS('У6 Ввод'!$D$141,$B28)+1))/Настройки!$E$12*100)</f>
        <v>0</v>
      </c>
      <c r="EG28" s="67" t="n">
        <f aca="false">IF(OR($D28=1,MONTH($B28)&lt;&gt;MONTH(StartDate),'У6 Ввод'!$D$142="",'У6 Ввод'!$E$142="",'У6 Ввод'!$D$142&gt;$B28),0,MAX(0,MIN(1,'У6 Ввод'!$E$142-NETWORKDAYS('У6 Ввод'!$D$142,$B28)+1))/Настройки!$E$12*100)</f>
        <v>0</v>
      </c>
      <c r="EH28" s="67" t="n">
        <f aca="false">IF(OR($D28=1,MONTH($B28)&lt;&gt;MONTH(StartDate),'У6 Ввод'!$D$143="",'У6 Ввод'!$E$143="",'У6 Ввод'!$D$143&gt;$B28),0,MAX(0,MIN(1,'У6 Ввод'!$E$143-NETWORKDAYS('У6 Ввод'!$D$143,$B28)+1))/Настройки!$E$12*100)</f>
        <v>0</v>
      </c>
      <c r="EI28" s="67" t="n">
        <f aca="false">IF(OR($D28=1,MONTH($B28)&lt;&gt;MONTH(StartDate),'У6 Ввод'!$D$144="",'У6 Ввод'!$E$144="",'У6 Ввод'!$D$144&gt;$B28),0,MAX(0,MIN(1,'У6 Ввод'!$E$144-NETWORKDAYS('У6 Ввод'!$D$144,$B28)+1))/Настройки!$E$12*100)</f>
        <v>0</v>
      </c>
      <c r="EJ28" s="67" t="n">
        <f aca="false">IF(OR($D28=1,MONTH($B28)&lt;&gt;MONTH(StartDate),'У6 Ввод'!$D$145="",'У6 Ввод'!$E$145="",'У6 Ввод'!$D$145&gt;$B28),0,MAX(0,MIN(1,'У6 Ввод'!$E$145-NETWORKDAYS('У6 Ввод'!$D$145,$B28)+1))/Настройки!$E$12*100)</f>
        <v>0</v>
      </c>
      <c r="EK28" s="67" t="n">
        <f aca="false">IF(OR($D28=1,MONTH($B28)&lt;&gt;MONTH(StartDate),'У6 Ввод'!$D$146="",'У6 Ввод'!$E$146="",'У6 Ввод'!$D$146&gt;$B28),0,MAX(0,MIN(1,'У6 Ввод'!$E$146-NETWORKDAYS('У6 Ввод'!$D$146,$B28)+1))/Настройки!$E$12*100)</f>
        <v>0</v>
      </c>
      <c r="EL28" s="67" t="n">
        <f aca="false">IF(OR($D28=1,MONTH($B28)&lt;&gt;MONTH(StartDate),'У6 Ввод'!$D$147="",'У6 Ввод'!$E$147="",'У6 Ввод'!$D$147&gt;$B28),0,MAX(0,MIN(1,'У6 Ввод'!$E$147-NETWORKDAYS('У6 Ввод'!$D$147,$B28)+1))/Настройки!$E$12*100)</f>
        <v>0</v>
      </c>
      <c r="EM28" s="67" t="n">
        <f aca="false">IF(OR($D28=1,MONTH($B28)&lt;&gt;MONTH(StartDate),'У6 Ввод'!$D$148="",'У6 Ввод'!$E$148="",'У6 Ввод'!$D$148&gt;$B28),0,MAX(0,MIN(1,'У6 Ввод'!$E$148-NETWORKDAYS('У6 Ввод'!$D$148,$B28)+1))/Настройки!$E$12*100)</f>
        <v>0</v>
      </c>
      <c r="EN28" s="67" t="n">
        <f aca="false">IF(OR($D28=1,MONTH($B28)&lt;&gt;MONTH(StartDate),'У6 Ввод'!$D$149="",'У6 Ввод'!$E$149="",'У6 Ввод'!$D$149&gt;$B28),0,MAX(0,MIN(1,'У6 Ввод'!$E$149-NETWORKDAYS('У6 Ввод'!$D$149,$B28)+1))/Настройки!$E$12*100)</f>
        <v>0</v>
      </c>
      <c r="EO28" s="67" t="n">
        <f aca="false">IF(OR($D28=1,MONTH($B28)&lt;&gt;MONTH(StartDate),'У6 Ввод'!$D$150="",'У6 Ввод'!$E$150="",'У6 Ввод'!$D$150&gt;$B28),0,MAX(0,MIN(1,'У6 Ввод'!$E$150-NETWORKDAYS('У6 Ввод'!$D$150,$B28)+1))/Настройки!$E$12*100)</f>
        <v>0</v>
      </c>
      <c r="EP28" s="67" t="n">
        <f aca="false">IF(OR($D28=1,MONTH($B28)&lt;&gt;MONTH(StartDate),'У6 Ввод'!$D$151="",'У6 Ввод'!$E$151="",'У6 Ввод'!$D$151&gt;$B28),0,MAX(0,MIN(1,'У6 Ввод'!$E$151-NETWORKDAYS('У6 Ввод'!$D$151,$B28)+1))/Настройки!$E$12*100)</f>
        <v>0</v>
      </c>
      <c r="EQ28" s="67" t="n">
        <f aca="false">IF(OR($D28=1,MONTH($B28)&lt;&gt;MONTH(StartDate),'У6 Ввод'!$D$152="",'У6 Ввод'!$E$152="",'У6 Ввод'!$D$152&gt;$B28),0,MAX(0,MIN(1,'У6 Ввод'!$E$152-NETWORKDAYS('У6 Ввод'!$D$152,$B28)+1))/Настройки!$E$12*100)</f>
        <v>0</v>
      </c>
      <c r="ER28" s="67" t="n">
        <f aca="false">IF(OR($D28=1,MONTH($B28)&lt;&gt;MONTH(StartDate),'У6 Ввод'!$D$153="",'У6 Ввод'!$E$153="",'У6 Ввод'!$D$153&gt;$B28),0,MAX(0,MIN(1,'У6 Ввод'!$E$153-NETWORKDAYS('У6 Ввод'!$D$153,$B28)+1))/Настройки!$E$12*100)</f>
        <v>0</v>
      </c>
      <c r="ES28" s="67" t="n">
        <f aca="false">IF(OR($D28=1,MONTH($B28)&lt;&gt;MONTH(StartDate),'У6 Ввод'!$D$154="",'У6 Ввод'!$E$154="",'У6 Ввод'!$D$154&gt;$B28),0,MAX(0,MIN(1,'У6 Ввод'!$E$154-NETWORKDAYS('У6 Ввод'!$D$154,$B28)+1))/Настройки!$E$12*100)</f>
        <v>0</v>
      </c>
      <c r="ET28" s="67" t="n">
        <f aca="false">IF(OR($D28=1,MONTH($B28)&lt;&gt;MONTH(StartDate),'У6 Ввод'!$D$155="",'У6 Ввод'!$E$155="",'У6 Ввод'!$D$155&gt;$B28),0,MAX(0,MIN(1,'У6 Ввод'!$E$155-NETWORKDAYS('У6 Ввод'!$D$155,$B28)+1))/Настройки!$E$12*100)</f>
        <v>0</v>
      </c>
      <c r="EU28" s="67" t="n">
        <f aca="false">IF(OR($D28=1,MONTH($B28)&lt;&gt;MONTH(StartDate),'У6 Ввод'!$D$156="",'У6 Ввод'!$E$156="",'У6 Ввод'!$D$156&gt;$B28),0,MAX(0,MIN(1,'У6 Ввод'!$E$156-NETWORKDAYS('У6 Ввод'!$D$156,$B28)+1))/Настройки!$E$12*100)</f>
        <v>0</v>
      </c>
      <c r="EV28" s="67" t="n">
        <f aca="false">IF(OR($D28=1,MONTH($B28)&lt;&gt;MONTH(StartDate),'У6 Ввод'!$D$157="",'У6 Ввод'!$E$157="",'У6 Ввод'!$D$157&gt;$B28),0,MAX(0,MIN(1,'У6 Ввод'!$E$157-NETWORKDAYS('У6 Ввод'!$D$157,$B28)+1))/Настройки!$E$12*100)</f>
        <v>0</v>
      </c>
      <c r="EW28" s="67" t="n">
        <f aca="false">IF(OR($D28=1,MONTH($B28)&lt;&gt;MONTH(StartDate),'У6 Ввод'!$D$158="",'У6 Ввод'!$E$158="",'У6 Ввод'!$D$158&gt;$B28),0,MAX(0,MIN(1,'У6 Ввод'!$E$158-NETWORKDAYS('У6 Ввод'!$D$158,$B28)+1))/Настройки!$E$12*100)</f>
        <v>0</v>
      </c>
      <c r="EX28" s="67" t="n">
        <f aca="false">IF(OR($D28=1,MONTH($B28)&lt;&gt;MONTH(StartDate),'У6 Ввод'!$D$159="",'У6 Ввод'!$E$159="",'У6 Ввод'!$D$159&gt;$B28),0,MAX(0,MIN(1,'У6 Ввод'!$E$159-NETWORKDAYS('У6 Ввод'!$D$159,$B28)+1))/Настройки!$E$12*100)</f>
        <v>0</v>
      </c>
      <c r="EY28" s="67" t="n">
        <f aca="false">IF(OR($D28=1,MONTH($B28)&lt;&gt;MONTH(StartDate),'У6 Ввод'!$D$160="",'У6 Ввод'!$E$160="",'У6 Ввод'!$D$160&gt;$B28),0,MAX(0,MIN(1,'У6 Ввод'!$E$160-NETWORKDAYS('У6 Ввод'!$D$160,$B28)+1))/Настройки!$E$12*100)</f>
        <v>0</v>
      </c>
      <c r="EZ28" s="67" t="n">
        <f aca="false">IF(OR($D28=1,MONTH($B28)&lt;&gt;MONTH(StartDate),'У6 Ввод'!$D$161="",'У6 Ввод'!$E$161="",'У6 Ввод'!$D$161&gt;$B28),0,MAX(0,MIN(1,'У6 Ввод'!$E$161-NETWORKDAYS('У6 Ввод'!$D$161,$B28)+1))/Настройки!$E$12*100)</f>
        <v>0</v>
      </c>
      <c r="FA28" s="67" t="n">
        <f aca="false">IF(OR($D28=1,MONTH($B28)&lt;&gt;MONTH(StartDate),'У6 Ввод'!$D$162="",'У6 Ввод'!$E$162="",'У6 Ввод'!$D$162&gt;$B28),0,MAX(0,MIN(1,'У6 Ввод'!$E$162-NETWORKDAYS('У6 Ввод'!$D$162,$B28)+1))/Настройки!$E$12*100)</f>
        <v>0</v>
      </c>
      <c r="FB28" s="67" t="n">
        <f aca="false">IF(OR($D28=1,MONTH($B28)&lt;&gt;MONTH(StartDate),'У6 Ввод'!$D$163="",'У6 Ввод'!$E$163="",'У6 Ввод'!$D$163&gt;$B28),0,MAX(0,MIN(1,'У6 Ввод'!$E$163-NETWORKDAYS('У6 Ввод'!$D$163,$B28)+1))/Настройки!$E$12*100)</f>
        <v>0</v>
      </c>
      <c r="FC28" s="67" t="n">
        <f aca="false">IF(OR($D28=1,MONTH($B28)&lt;&gt;MONTH(StartDate),'У6 Ввод'!$D$164="",'У6 Ввод'!$E$164="",'У6 Ввод'!$D$164&gt;$B28),0,MAX(0,MIN(1,'У6 Ввод'!$E$164-NETWORKDAYS('У6 Ввод'!$D$164,$B28)+1))/Настройки!$E$12*100)</f>
        <v>0</v>
      </c>
      <c r="FD28" s="67" t="n">
        <f aca="false">IF(OR($D28=1,MONTH($B28)&lt;&gt;MONTH(StartDate),'У6 Ввод'!$D$165="",'У6 Ввод'!$E$165="",'У6 Ввод'!$D$165&gt;$B28),0,MAX(0,MIN(1,'У6 Ввод'!$E$165-NETWORKDAYS('У6 Ввод'!$D$165,$B28)+1))/Настройки!$E$12*100)</f>
        <v>0</v>
      </c>
      <c r="FE28" s="67" t="n">
        <f aca="false">IF(OR($D28=1,MONTH($B28)&lt;&gt;MONTH(StartDate),'У6 Ввод'!$D$166="",'У6 Ввод'!$E$166="",'У6 Ввод'!$D$166&gt;$B28),0,MAX(0,MIN(1,'У6 Ввод'!$E$166-NETWORKDAYS('У6 Ввод'!$D$166,$B28)+1))/Настройки!$E$12*100)</f>
        <v>0</v>
      </c>
      <c r="FF28" s="67" t="n">
        <f aca="false">IF(OR($D28=1,MONTH($B28)&lt;&gt;MONTH(StartDate),'У6 Ввод'!$D$167="",'У6 Ввод'!$E$167="",'У6 Ввод'!$D$167&gt;$B28),0,MAX(0,MIN(1,'У6 Ввод'!$E$167-NETWORKDAYS('У6 Ввод'!$D$167,$B28)+1))/Настройки!$E$12*100)</f>
        <v>0</v>
      </c>
      <c r="FG28" s="67" t="n">
        <f aca="false">IF(OR($D28=1,MONTH($B28)&lt;&gt;MONTH(StartDate),'У6 Ввод'!$D$168="",'У6 Ввод'!$E$168="",'У6 Ввод'!$D$168&gt;$B28),0,MAX(0,MIN(1,'У6 Ввод'!$E$168-NETWORKDAYS('У6 Ввод'!$D$168,$B28)+1))/Настройки!$E$12*100)</f>
        <v>0</v>
      </c>
      <c r="FH28" s="67" t="n">
        <f aca="false">IF(OR($D28=1,MONTH($B28)&lt;&gt;MONTH(StartDate),'У6 Ввод'!$D$169="",'У6 Ввод'!$E$169="",'У6 Ввод'!$D$169&gt;$B28),0,MAX(0,MIN(1,'У6 Ввод'!$E$169-NETWORKDAYS('У6 Ввод'!$D$169,$B28)+1))/Настройки!$E$12*100)</f>
        <v>0</v>
      </c>
      <c r="FI28" s="67" t="n">
        <f aca="false">IF(OR($D28=1,MONTH($B28)&lt;&gt;MONTH(StartDate),'У6 Ввод'!$D$170="",'У6 Ввод'!$E$170="",'У6 Ввод'!$D$170&gt;$B28),0,MAX(0,MIN(1,'У6 Ввод'!$E$170-NETWORKDAYS('У6 Ввод'!$D$170,$B28)+1))/Настройки!$E$12*100)</f>
        <v>0</v>
      </c>
      <c r="FJ28" s="67" t="n">
        <f aca="false">IF(OR($D28=1,MONTH($B28)&lt;&gt;MONTH(StartDate),'У6 Ввод'!$D$171="",'У6 Ввод'!$E$171="",'У6 Ввод'!$D$171&gt;$B28),0,MAX(0,MIN(1,'У6 Ввод'!$E$171-NETWORKDAYS('У6 Ввод'!$D$171,$B28)+1))/Настройки!$E$12*100)</f>
        <v>0</v>
      </c>
      <c r="FK28" s="67" t="n">
        <f aca="false">IF(OR($D28=1,MONTH($B28)&lt;&gt;MONTH(StartDate),'У6 Ввод'!$D$172="",'У6 Ввод'!$E$172="",'У6 Ввод'!$D$172&gt;$B28),0,MAX(0,MIN(1,'У6 Ввод'!$E$172-NETWORKDAYS('У6 Ввод'!$D$172,$B28)+1))/Настройки!$E$12*100)</f>
        <v>0</v>
      </c>
      <c r="FL28" s="67" t="n">
        <f aca="false">IF(OR($D28=1,MONTH($B28)&lt;&gt;MONTH(StartDate),'У6 Ввод'!$D$173="",'У6 Ввод'!$E$173="",'У6 Ввод'!$D$173&gt;$B28),0,MAX(0,MIN(1,'У6 Ввод'!$E$173-NETWORKDAYS('У6 Ввод'!$D$173,$B28)+1))/Настройки!$E$12*100)</f>
        <v>0</v>
      </c>
      <c r="FM28" s="67" t="n">
        <f aca="false">IF(OR($D28=1,MONTH($B28)&lt;&gt;MONTH(StartDate),'У6 Ввод'!$D$174="",'У6 Ввод'!$E$174="",'У6 Ввод'!$D$174&gt;$B28),0,MAX(0,MIN(1,'У6 Ввод'!$E$174-NETWORKDAYS('У6 Ввод'!$D$174,$B28)+1))/Настройки!$E$12*100)</f>
        <v>0</v>
      </c>
      <c r="FN28" s="67" t="n">
        <f aca="false">IF(OR($D28=1,MONTH($B28)&lt;&gt;MONTH(StartDate),'У6 Ввод'!$D$175="",'У6 Ввод'!$E$175="",'У6 Ввод'!$D$175&gt;$B28),0,MAX(0,MIN(1,'У6 Ввод'!$E$175-NETWORKDAYS('У6 Ввод'!$D$175,$B28)+1))/Настройки!$E$12*100)</f>
        <v>0</v>
      </c>
      <c r="FO28" s="67" t="n">
        <f aca="false">IF(OR($D28=1,MONTH($B28)&lt;&gt;MONTH(StartDate),'У6 Ввод'!$D$176="",'У6 Ввод'!$E$176="",'У6 Ввод'!$D$176&gt;$B28),0,MAX(0,MIN(1,'У6 Ввод'!$E$176-NETWORKDAYS('У6 Ввод'!$D$176,$B28)+1))/Настройки!$E$12*100)</f>
        <v>0</v>
      </c>
      <c r="FP28" s="67" t="n">
        <f aca="false">IF(OR($D28=1,MONTH($B28)&lt;&gt;MONTH(StartDate),'У6 Ввод'!$D$177="",'У6 Ввод'!$E$177="",'У6 Ввод'!$D$177&gt;$B28),0,MAX(0,MIN(1,'У6 Ввод'!$E$177-NETWORKDAYS('У6 Ввод'!$D$177,$B28)+1))/Настройки!$E$12*100)</f>
        <v>0</v>
      </c>
      <c r="FQ28" s="67" t="n">
        <f aca="false">IF(OR($D28=1,MONTH($B28)&lt;&gt;MONTH(StartDate),'У6 Ввод'!$D$178="",'У6 Ввод'!$E$178="",'У6 Ввод'!$D$178&gt;$B28),0,MAX(0,MIN(1,'У6 Ввод'!$E$178-NETWORKDAYS('У6 Ввод'!$D$178,$B28)+1))/Настройки!$E$12*100)</f>
        <v>0</v>
      </c>
      <c r="FR28" s="67" t="n">
        <f aca="false">IF(OR($D28=1,MONTH($B28)&lt;&gt;MONTH(StartDate),'У6 Ввод'!$D$179="",'У6 Ввод'!$E$179="",'У6 Ввод'!$D$179&gt;$B28),0,MAX(0,MIN(1,'У6 Ввод'!$E$179-NETWORKDAYS('У6 Ввод'!$D$179,$B28)+1))/Настройки!$E$12*100)</f>
        <v>0</v>
      </c>
      <c r="FS28" s="67" t="n">
        <f aca="false">IF(OR($D28=1,MONTH($B28)&lt;&gt;MONTH(StartDate),'У6 Ввод'!$D$180="",'У6 Ввод'!$E$180="",'У6 Ввод'!$D$180&gt;$B28),0,MAX(0,MIN(1,'У6 Ввод'!$E$180-NETWORKDAYS('У6 Ввод'!$D$180,$B28)+1))/Настройки!$E$12*100)</f>
        <v>0</v>
      </c>
      <c r="FT28" s="67" t="n">
        <f aca="false">IF(OR($D28=1,MONTH($B28)&lt;&gt;MONTH(StartDate),'У6 Ввод'!$D$181="",'У6 Ввод'!$E$181="",'У6 Ввод'!$D$181&gt;$B28),0,MAX(0,MIN(1,'У6 Ввод'!$E$181-NETWORKDAYS('У6 Ввод'!$D$181,$B28)+1))/Настройки!$E$12*100)</f>
        <v>0</v>
      </c>
      <c r="FU28" s="67" t="n">
        <f aca="false">IF(OR($D28=1,MONTH($B28)&lt;&gt;MONTH(StartDate),'У6 Ввод'!$D$182="",'У6 Ввод'!$E$182="",'У6 Ввод'!$D$182&gt;$B28),0,MAX(0,MIN(1,'У6 Ввод'!$E$182-NETWORKDAYS('У6 Ввод'!$D$182,$B28)+1))/Настройки!$E$12*100)</f>
        <v>0</v>
      </c>
      <c r="FV28" s="67" t="n">
        <f aca="false">IF(OR($D28=1,MONTH($B28)&lt;&gt;MONTH(StartDate),'У6 Ввод'!$D$183="",'У6 Ввод'!$E$183="",'У6 Ввод'!$D$183&gt;$B28),0,MAX(0,MIN(1,'У6 Ввод'!$E$183-NETWORKDAYS('У6 Ввод'!$D$183,$B28)+1))/Настройки!$E$12*100)</f>
        <v>0</v>
      </c>
      <c r="FW28" s="67" t="n">
        <f aca="false">IF(OR($D28=1,MONTH($B28)&lt;&gt;MONTH(StartDate),'У6 Ввод'!$D$184="",'У6 Ввод'!$E$184="",'У6 Ввод'!$D$184&gt;$B28),0,MAX(0,MIN(1,'У6 Ввод'!$E$184-NETWORKDAYS('У6 Ввод'!$D$184,$B28)+1))/Настройки!$E$12*100)</f>
        <v>0</v>
      </c>
      <c r="FX28" s="67" t="n">
        <f aca="false">IF(OR($D28=1,MONTH($B28)&lt;&gt;MONTH(StartDate),'У6 Ввод'!$D$185="",'У6 Ввод'!$E$185="",'У6 Ввод'!$D$185&gt;$B28),0,MAX(0,MIN(1,'У6 Ввод'!$E$185-NETWORKDAYS('У6 Ввод'!$D$185,$B28)+1))/Настройки!$E$12*100)</f>
        <v>0</v>
      </c>
      <c r="FY28" s="67" t="n">
        <f aca="false">IF(OR($D28=1,MONTH($B28)&lt;&gt;MONTH(StartDate),'У6 Ввод'!$D$186="",'У6 Ввод'!$E$186="",'У6 Ввод'!$D$186&gt;$B28),0,MAX(0,MIN(1,'У6 Ввод'!$E$186-NETWORKDAYS('У6 Ввод'!$D$186,$B28)+1))/Настройки!$E$12*100)</f>
        <v>0</v>
      </c>
      <c r="FZ28" s="67" t="n">
        <f aca="false">IF(OR($D28=1,MONTH($B28)&lt;&gt;MONTH(StartDate),'У6 Ввод'!$D$187="",'У6 Ввод'!$E$187="",'У6 Ввод'!$D$187&gt;$B28),0,MAX(0,MIN(1,'У6 Ввод'!$E$187-NETWORKDAYS('У6 Ввод'!$D$187,$B28)+1))/Настройки!$E$12*100)</f>
        <v>0</v>
      </c>
      <c r="GA28" s="67" t="n">
        <f aca="false">IF(OR($D28=1,MONTH($B28)&lt;&gt;MONTH(StartDate),'У6 Ввод'!$D$188="",'У6 Ввод'!$E$188="",'У6 Ввод'!$D$188&gt;$B28),0,MAX(0,MIN(1,'У6 Ввод'!$E$188-NETWORKDAYS('У6 Ввод'!$D$188,$B28)+1))/Настройки!$E$12*100)</f>
        <v>0</v>
      </c>
      <c r="GB28" s="67" t="n">
        <f aca="false">IF(OR($D28=1,MONTH($B28)&lt;&gt;MONTH(StartDate),'У6 Ввод'!$D$189="",'У6 Ввод'!$E$189="",'У6 Ввод'!$D$189&gt;$B28),0,MAX(0,MIN(1,'У6 Ввод'!$E$189-NETWORKDAYS('У6 Ввод'!$D$189,$B28)+1))/Настройки!$E$12*100)</f>
        <v>0</v>
      </c>
      <c r="GC28" s="67" t="n">
        <f aca="false">IF(OR($D28=1,MONTH($B28)&lt;&gt;MONTH(StartDate),'У6 Ввод'!$D$190="",'У6 Ввод'!$E$190="",'У6 Ввод'!$D$190&gt;$B28),0,MAX(0,MIN(1,'У6 Ввод'!$E$190-NETWORKDAYS('У6 Ввод'!$D$190,$B28)+1))/Настройки!$E$12*100)</f>
        <v>0</v>
      </c>
      <c r="GD28" s="67" t="n">
        <f aca="false">IF(OR($D28=1,MONTH($B28)&lt;&gt;MONTH(StartDate),'У6 Ввод'!$D$191="",'У6 Ввод'!$E$191="",'У6 Ввод'!$D$191&gt;$B28),0,MAX(0,MIN(1,'У6 Ввод'!$E$191-NETWORKDAYS('У6 Ввод'!$D$191,$B28)+1))/Настройки!$E$12*100)</f>
        <v>0</v>
      </c>
      <c r="GE28" s="67" t="n">
        <f aca="false">IF(OR($D28=1,MONTH($B28)&lt;&gt;MONTH(StartDate),'У6 Ввод'!$D$192="",'У6 Ввод'!$E$192="",'У6 Ввод'!$D$192&gt;$B28),0,MAX(0,MIN(1,'У6 Ввод'!$E$192-NETWORKDAYS('У6 Ввод'!$D$192,$B28)+1))/Настройки!$E$12*100)</f>
        <v>0</v>
      </c>
      <c r="GF28" s="67" t="n">
        <f aca="false">IF(OR($D28=1,MONTH($B28)&lt;&gt;MONTH(StartDate),'У6 Ввод'!$D$193="",'У6 Ввод'!$E$193="",'У6 Ввод'!$D$193&gt;$B28),0,MAX(0,MIN(1,'У6 Ввод'!$E$193-NETWORKDAYS('У6 Ввод'!$D$193,$B28)+1))/Настройки!$E$12*100)</f>
        <v>0</v>
      </c>
      <c r="GG28" s="67" t="n">
        <f aca="false">IF(OR($D28=1,MONTH($B28)&lt;&gt;MONTH(StartDate),'У6 Ввод'!$D$194="",'У6 Ввод'!$E$194="",'У6 Ввод'!$D$194&gt;$B28),0,MAX(0,MIN(1,'У6 Ввод'!$E$194-NETWORKDAYS('У6 Ввод'!$D$194,$B28)+1))/Настройки!$E$12*100)</f>
        <v>0</v>
      </c>
      <c r="GH28" s="67" t="n">
        <f aca="false">IF(OR($D28=1,MONTH($B28)&lt;&gt;MONTH(StartDate),'У6 Ввод'!$D$195="",'У6 Ввод'!$E$195="",'У6 Ввод'!$D$195&gt;$B28),0,MAX(0,MIN(1,'У6 Ввод'!$E$195-NETWORKDAYS('У6 Ввод'!$D$195,$B28)+1))/Настройки!$E$12*100)</f>
        <v>0</v>
      </c>
      <c r="GI28" s="67" t="n">
        <f aca="false">IF(OR($D28=1,MONTH($B28)&lt;&gt;MONTH(StartDate),'У6 Ввод'!$D$196="",'У6 Ввод'!$E$196="",'У6 Ввод'!$D$196&gt;$B28),0,MAX(0,MIN(1,'У6 Ввод'!$E$196-NETWORKDAYS('У6 Ввод'!$D$196,$B28)+1))/Настройки!$E$12*100)</f>
        <v>0</v>
      </c>
      <c r="GJ28" s="67" t="n">
        <f aca="false">IF(OR($D28=1,MONTH($B28)&lt;&gt;MONTH(StartDate),'У6 Ввод'!$D$197="",'У6 Ввод'!$E$197="",'У6 Ввод'!$D$197&gt;$B28),0,MAX(0,MIN(1,'У6 Ввод'!$E$197-NETWORKDAYS('У6 Ввод'!$D$197,$B28)+1))/Настройки!$E$12*100)</f>
        <v>0</v>
      </c>
      <c r="GK28" s="67" t="n">
        <f aca="false">IF(OR($D28=1,MONTH($B28)&lt;&gt;MONTH(StartDate),'У6 Ввод'!$D$198="",'У6 Ввод'!$E$198="",'У6 Ввод'!$D$198&gt;$B28),0,MAX(0,MIN(1,'У6 Ввод'!$E$198-NETWORKDAYS('У6 Ввод'!$D$198,$B28)+1))/Настройки!$E$12*100)</f>
        <v>0</v>
      </c>
      <c r="GL28" s="67" t="n">
        <f aca="false">IF(OR($D28=1,MONTH($B28)&lt;&gt;MONTH(StartDate),'У6 Ввод'!$D$199="",'У6 Ввод'!$E$199="",'У6 Ввод'!$D$199&gt;$B28),0,MAX(0,MIN(1,'У6 Ввод'!$E$199-NETWORKDAYS('У6 Ввод'!$D$199,$B28)+1))/Настройки!$E$12*100)</f>
        <v>0</v>
      </c>
      <c r="GM28" s="67" t="n">
        <f aca="false">IF(OR($D28=1,MONTH($B28)&lt;&gt;MONTH(StartDate),'У6 Ввод'!$D$200="",'У6 Ввод'!$E$200="",'У6 Ввод'!$D$200&gt;$B28),0,MAX(0,MIN(1,'У6 Ввод'!$E$200-NETWORKDAYS('У6 Ввод'!$D$200,$B28)+1))/Настройки!$E$12*100)</f>
        <v>0</v>
      </c>
      <c r="GN28" s="67" t="n">
        <f aca="false">IF(OR($D28=1,MONTH($B28)&lt;&gt;MONTH(StartDate),'У6 Ввод'!$D$201="",'У6 Ввод'!$E$201="",'У6 Ввод'!$D$201&gt;$B28),0,MAX(0,MIN(1,'У6 Ввод'!$E$201-NETWORKDAYS('У6 Ввод'!$D$201,$B28)+1))/Настройки!$E$12*100)</f>
        <v>0</v>
      </c>
      <c r="GO28" s="67" t="n">
        <f aca="false">IF(OR($D28=1,MONTH($B28)&lt;&gt;MONTH(StartDate),'У6 Ввод'!$D$202="",'У6 Ввод'!$E$202="",'У6 Ввод'!$D$202&gt;$B28),0,MAX(0,MIN(1,'У6 Ввод'!$E$202-NETWORKDAYS('У6 Ввод'!$D$202,$B28)+1))/Настройки!$E$12*100)</f>
        <v>0</v>
      </c>
      <c r="GP28" s="67" t="n">
        <f aca="false">IF(OR($D28=1,MONTH($B28)&lt;&gt;MONTH(StartDate),'У6 Ввод'!$D$203="",'У6 Ввод'!$E$203="",'У6 Ввод'!$D$203&gt;$B28),0,MAX(0,MIN(1,'У6 Ввод'!$E$203-NETWORKDAYS('У6 Ввод'!$D$203,$B28)+1))/Настройки!$E$12*100)</f>
        <v>0</v>
      </c>
      <c r="GQ28" s="67" t="n">
        <f aca="false">IF(OR($D28=1,MONTH($B28)&lt;&gt;MONTH(StartDate),'У6 Ввод'!$D$204="",'У6 Ввод'!$E$204="",'У6 Ввод'!$D$204&gt;$B28),0,MAX(0,MIN(1,'У6 Ввод'!$E$204-NETWORKDAYS('У6 Ввод'!$D$204,$B28)+1))/Настройки!$E$12*100)</f>
        <v>0</v>
      </c>
      <c r="GR28" s="67" t="n">
        <f aca="false">IF(OR($D28=1,MONTH($B28)&lt;&gt;MONTH(StartDate),'У6 Ввод'!$D$205="",'У6 Ввод'!$E$205="",'У6 Ввод'!$D$205&gt;$B28),0,MAX(0,MIN(1,'У6 Ввод'!$E$205-NETWORKDAYS('У6 Ввод'!$D$205,$B28)+1))/Настройки!$E$12*100)</f>
        <v>0</v>
      </c>
      <c r="GS28" s="67" t="n">
        <f aca="false">IF(OR($D28=1,MONTH($B28)&lt;&gt;MONTH(StartDate),'У6 Ввод'!$D$206="",'У6 Ввод'!$E$206="",'У6 Ввод'!$D$206&gt;$B28),0,MAX(0,MIN(1,'У6 Ввод'!$E$206-NETWORKDAYS('У6 Ввод'!$D$206,$B28)+1))/Настройки!$E$12*100)</f>
        <v>0</v>
      </c>
      <c r="GT28" s="67" t="n">
        <f aca="false">IF(OR($D28=1,MONTH($B28)&lt;&gt;MONTH(StartDate),'У6 Ввод'!$D$207="",'У6 Ввод'!$E$207="",'У6 Ввод'!$D$207&gt;$B28),0,MAX(0,MIN(1,'У6 Ввод'!$E$207-NETWORKDAYS('У6 Ввод'!$D$207,$B28)+1))/Настройки!$E$12*100)</f>
        <v>0</v>
      </c>
      <c r="GU28" s="67" t="n">
        <f aca="false">IF(OR($D28=1,MONTH($B28)&lt;&gt;MONTH(StartDate),'У6 Ввод'!$D$208="",'У6 Ввод'!$E$208="",'У6 Ввод'!$D$208&gt;$B28),0,MAX(0,MIN(1,'У6 Ввод'!$E$208-NETWORKDAYS('У6 Ввод'!$D$208,$B28)+1))/Настройки!$E$12*100)</f>
        <v>0</v>
      </c>
      <c r="GV28" s="67" t="n">
        <f aca="false">IF(OR($D28=1,MONTH($B28)&lt;&gt;MONTH(StartDate),'У6 Ввод'!$D$209="",'У6 Ввод'!$E$209="",'У6 Ввод'!$D$209&gt;$B28),0,MAX(0,MIN(1,'У6 Ввод'!$E$209-NETWORKDAYS('У6 Ввод'!$D$209,$B28)+1))/Настройки!$E$12*100)</f>
        <v>0</v>
      </c>
      <c r="GW28" s="67" t="n">
        <f aca="false">IF(OR($D28=1,MONTH($B28)&lt;&gt;MONTH(StartDate),'У6 Ввод'!$D$210="",'У6 Ввод'!$E$210="",'У6 Ввод'!$D$210&gt;$B28),0,MAX(0,MIN(1,'У6 Ввод'!$E$210-NETWORKDAYS('У6 Ввод'!$D$210,$B28)+1))/Настройки!$E$12*100)</f>
        <v>0</v>
      </c>
      <c r="GX28" s="67" t="n">
        <f aca="false">IF(OR($D28=1,MONTH($B28)&lt;&gt;MONTH(StartDate),'У6 Ввод'!$D$211="",'У6 Ввод'!$E$211="",'У6 Ввод'!$D$211&gt;$B28),0,MAX(0,MIN(1,'У6 Ввод'!$E$211-NETWORKDAYS('У6 Ввод'!$D$211,$B28)+1))/Настройки!$E$12*100)</f>
        <v>0</v>
      </c>
      <c r="GY28" s="67" t="n">
        <f aca="false">IF(OR($D28=1,MONTH($B28)&lt;&gt;MONTH(StartDate),'У6 Ввод'!$D$212="",'У6 Ввод'!$E$212="",'У6 Ввод'!$D$212&gt;$B28),0,MAX(0,MIN(1,'У6 Ввод'!$E$212-NETWORKDAYS('У6 Ввод'!$D$212,$B28)+1))/Настройки!$E$12*100)</f>
        <v>0</v>
      </c>
      <c r="GZ28" s="67" t="n">
        <f aca="false">IF(OR($D28=1,MONTH($B28)&lt;&gt;MONTH(StartDate),'У6 Ввод'!$D$213="",'У6 Ввод'!$E$213="",'У6 Ввод'!$D$213&gt;$B28),0,MAX(0,MIN(1,'У6 Ввод'!$E$213-NETWORKDAYS('У6 Ввод'!$D$213,$B28)+1))/Настройки!$E$12*100)</f>
        <v>0</v>
      </c>
      <c r="HA28" s="67" t="n">
        <f aca="false">IF(OR($D28=1,MONTH($B28)&lt;&gt;MONTH(StartDate),'У6 Ввод'!$D$214="",'У6 Ввод'!$E$214="",'У6 Ввод'!$D$214&gt;$B28),0,MAX(0,MIN(1,'У6 Ввод'!$E$214-NETWORKDAYS('У6 Ввод'!$D$214,$B28)+1))/Настройки!$E$12*100)</f>
        <v>0</v>
      </c>
      <c r="HB28" s="67" t="n">
        <f aca="false">IF(OR($D28=1,MONTH($B28)&lt;&gt;MONTH(StartDate),'У6 Ввод'!$D$215="",'У6 Ввод'!$E$215="",'У6 Ввод'!$D$215&gt;$B28),0,MAX(0,MIN(1,'У6 Ввод'!$E$215-NETWORKDAYS('У6 Ввод'!$D$215,$B28)+1))/Настройки!$E$12*100)</f>
        <v>0</v>
      </c>
      <c r="HC28" s="67" t="n">
        <f aca="false">IF(OR($D28=1,MONTH($B28)&lt;&gt;MONTH(StartDate),'У6 Ввод'!$D$216="",'У6 Ввод'!$E$216="",'У6 Ввод'!$D$216&gt;$B28),0,MAX(0,MIN(1,'У6 Ввод'!$E$216-NETWORKDAYS('У6 Ввод'!$D$216,$B28)+1))/Настройки!$E$12*100)</f>
        <v>0</v>
      </c>
      <c r="HD28" s="67" t="n">
        <f aca="false">IF(OR($D28=1,MONTH($B28)&lt;&gt;MONTH(StartDate),'У6 Ввод'!$D$217="",'У6 Ввод'!$E$217="",'У6 Ввод'!$D$217&gt;$B28),0,MAX(0,MIN(1,'У6 Ввод'!$E$217-NETWORKDAYS('У6 Ввод'!$D$217,$B28)+1))/Настройки!$E$12*100)</f>
        <v>0</v>
      </c>
      <c r="HE28" s="67" t="n">
        <f aca="false">IF(OR($D28=1,MONTH($B28)&lt;&gt;MONTH(StartDate),'У6 Ввод'!$D$218="",'У6 Ввод'!$E$218="",'У6 Ввод'!$D$218&gt;$B28),0,MAX(0,MIN(1,'У6 Ввод'!$E$218-NETWORKDAYS('У6 Ввод'!$D$218,$B28)+1))/Настройки!$E$12*100)</f>
        <v>0</v>
      </c>
      <c r="HF28" s="67" t="n">
        <f aca="false">IF(OR($D28=1,MONTH($B28)&lt;&gt;MONTH(StartDate),'У6 Ввод'!$D$219="",'У6 Ввод'!$E$219="",'У6 Ввод'!$D$219&gt;$B28),0,MAX(0,MIN(1,'У6 Ввод'!$E$219-NETWORKDAYS('У6 Ввод'!$D$219,$B28)+1))/Настройки!$E$12*100)</f>
        <v>0</v>
      </c>
      <c r="HG28" s="67" t="n">
        <f aca="false">IF(OR($D28=1,MONTH($B28)&lt;&gt;MONTH(StartDate),'У6 Ввод'!$D$220="",'У6 Ввод'!$E$220="",'У6 Ввод'!$D$220&gt;$B28),0,MAX(0,MIN(1,'У6 Ввод'!$E$220-NETWORKDAYS('У6 Ввод'!$D$220,$B28)+1))/Настройки!$E$12*100)</f>
        <v>0</v>
      </c>
      <c r="HH28" s="67" t="n">
        <f aca="false">IF(OR($D28=1,MONTH($B28)&lt;&gt;MONTH(StartDate),'У6 Ввод'!$D$221="",'У6 Ввод'!$E$221="",'У6 Ввод'!$D$221&gt;$B28),0,MAX(0,MIN(1,'У6 Ввод'!$E$221-NETWORKDAYS('У6 Ввод'!$D$221,$B28)+1))/Настройки!$E$12*100)</f>
        <v>0</v>
      </c>
      <c r="HI28" s="67" t="n">
        <f aca="false">IF(OR($D28=1,MONTH($B28)&lt;&gt;MONTH(StartDate),'У6 Ввод'!$D$222="",'У6 Ввод'!$E$222="",'У6 Ввод'!$D$222&gt;$B28),0,MAX(0,MIN(1,'У6 Ввод'!$E$222-NETWORKDAYS('У6 Ввод'!$D$222,$B28)+1))/Настройки!$E$12*100)</f>
        <v>0</v>
      </c>
      <c r="HJ28" s="67" t="n">
        <f aca="false">IF(OR($D28=1,MONTH($B28)&lt;&gt;MONTH(StartDate),'У6 Ввод'!$D$223="",'У6 Ввод'!$E$223="",'У6 Ввод'!$D$223&gt;$B28),0,MAX(0,MIN(1,'У6 Ввод'!$E$223-NETWORKDAYS('У6 Ввод'!$D$223,$B28)+1))/Настройки!$E$12*100)</f>
        <v>0</v>
      </c>
      <c r="HK28" s="67" t="n">
        <f aca="false">IF(OR($D28=1,MONTH($B28)&lt;&gt;MONTH(StartDate),'У6 Ввод'!$D$224="",'У6 Ввод'!$E$224="",'У6 Ввод'!$D$224&gt;$B28),0,MAX(0,MIN(1,'У6 Ввод'!$E$224-NETWORKDAYS('У6 Ввод'!$D$224,$B28)+1))/Настройки!$E$12*100)</f>
        <v>0</v>
      </c>
      <c r="HL28" s="67" t="n">
        <f aca="false">IF(OR($D28=1,MONTH($B28)&lt;&gt;MONTH(StartDate),'У6 Ввод'!$D$225="",'У6 Ввод'!$E$225="",'У6 Ввод'!$D$225&gt;$B28),0,MAX(0,MIN(1,'У6 Ввод'!$E$225-NETWORKDAYS('У6 Ввод'!$D$225,$B28)+1))/Настройки!$E$12*100)</f>
        <v>0</v>
      </c>
      <c r="HM28" s="67" t="n">
        <f aca="false">IF(OR($D28=1,MONTH($B28)&lt;&gt;MONTH(StartDate),'У6 Ввод'!$D$226="",'У6 Ввод'!$E$226="",'У6 Ввод'!$D$226&gt;$B28),0,MAX(0,MIN(1,'У6 Ввод'!$E$226-NETWORKDAYS('У6 Ввод'!$D$226,$B28)+1))/Настройки!$E$12*100)</f>
        <v>0</v>
      </c>
      <c r="HN28" s="67" t="n">
        <f aca="false">IF(OR($D28=1,MONTH($B28)&lt;&gt;MONTH(StartDate),'У6 Ввод'!$D$227="",'У6 Ввод'!$E$227="",'У6 Ввод'!$D$227&gt;$B28),0,MAX(0,MIN(1,'У6 Ввод'!$E$227-NETWORKDAYS('У6 Ввод'!$D$227,$B28)+1))/Настройки!$E$12*100)</f>
        <v>0</v>
      </c>
      <c r="HO28" s="67" t="n">
        <f aca="false">IF(OR($D28=1,MONTH($B28)&lt;&gt;MONTH(StartDate),'У6 Ввод'!$D$228="",'У6 Ввод'!$E$228="",'У6 Ввод'!$D$228&gt;$B28),0,MAX(0,MIN(1,'У6 Ввод'!$E$228-NETWORKDAYS('У6 Ввод'!$D$228,$B28)+1))/Настройки!$E$12*100)</f>
        <v>0</v>
      </c>
      <c r="HP28" s="67" t="n">
        <f aca="false">IF(OR($D28=1,MONTH($B28)&lt;&gt;MONTH(StartDate),'У6 Ввод'!$D$229="",'У6 Ввод'!$E$229="",'У6 Ввод'!$D$229&gt;$B28),0,MAX(0,MIN(1,'У6 Ввод'!$E$229-NETWORKDAYS('У6 Ввод'!$D$229,$B28)+1))/Настройки!$E$12*100)</f>
        <v>0</v>
      </c>
      <c r="HQ28" s="67" t="n">
        <f aca="false">IF(OR($D28=1,MONTH($B28)&lt;&gt;MONTH(StartDate),'У6 Ввод'!$D$230="",'У6 Ввод'!$E$230="",'У6 Ввод'!$D$230&gt;$B28),0,MAX(0,MIN(1,'У6 Ввод'!$E$230-NETWORKDAYS('У6 Ввод'!$D$230,$B28)+1))/Настройки!$E$12*100)</f>
        <v>0</v>
      </c>
      <c r="HR28" s="67" t="n">
        <f aca="false">IF(OR($D28=1,MONTH($B28)&lt;&gt;MONTH(StartDate),'У6 Ввод'!$D$231="",'У6 Ввод'!$E$231="",'У6 Ввод'!$D$231&gt;$B28),0,MAX(0,MIN(1,'У6 Ввод'!$E$231-NETWORKDAYS('У6 Ввод'!$D$231,$B28)+1))/Настройки!$E$12*100)</f>
        <v>0</v>
      </c>
      <c r="HS28" s="67" t="n">
        <f aca="false">IF(OR($D28=1,MONTH($B28)&lt;&gt;MONTH(StartDate),'У6 Ввод'!$D$232="",'У6 Ввод'!$E$232="",'У6 Ввод'!$D$232&gt;$B28),0,MAX(0,MIN(1,'У6 Ввод'!$E$232-NETWORKDAYS('У6 Ввод'!$D$232,$B28)+1))/Настройки!$E$12*100)</f>
        <v>0</v>
      </c>
      <c r="HT28" s="67" t="n">
        <f aca="false">IF(OR($D28=1,MONTH($B28)&lt;&gt;MONTH(StartDate),'У6 Ввод'!$D$233="",'У6 Ввод'!$E$233="",'У6 Ввод'!$D$233&gt;$B28),0,MAX(0,MIN(1,'У6 Ввод'!$E$233-NETWORKDAYS('У6 Ввод'!$D$233,$B28)+1))/Настройки!$E$12*100)</f>
        <v>0</v>
      </c>
      <c r="HU28" s="67" t="n">
        <f aca="false">IF(OR($D28=1,MONTH($B28)&lt;&gt;MONTH(StartDate),'У6 Ввод'!$D$234="",'У6 Ввод'!$E$234="",'У6 Ввод'!$D$234&gt;$B28),0,MAX(0,MIN(1,'У6 Ввод'!$E$234-NETWORKDAYS('У6 Ввод'!$D$234,$B28)+1))/Настройки!$E$12*100)</f>
        <v>0</v>
      </c>
      <c r="HV28" s="67" t="n">
        <f aca="false">IF(OR($D28=1,MONTH($B28)&lt;&gt;MONTH(StartDate),'У6 Ввод'!$D$235="",'У6 Ввод'!$E$235="",'У6 Ввод'!$D$235&gt;$B28),0,MAX(0,MIN(1,'У6 Ввод'!$E$235-NETWORKDAYS('У6 Ввод'!$D$235,$B28)+1))/Настройки!$E$12*100)</f>
        <v>0</v>
      </c>
      <c r="HW28" s="67" t="n">
        <f aca="false">IF(OR($D28=1,MONTH($B28)&lt;&gt;MONTH(StartDate),'У6 Ввод'!$D$236="",'У6 Ввод'!$E$236="",'У6 Ввод'!$D$236&gt;$B28),0,MAX(0,MIN(1,'У6 Ввод'!$E$236-NETWORKDAYS('У6 Ввод'!$D$236,$B28)+1))/Настройки!$E$12*100)</f>
        <v>0</v>
      </c>
      <c r="HX28" s="67" t="n">
        <f aca="false">IF(OR($D28=1,MONTH($B28)&lt;&gt;MONTH(StartDate),'У6 Ввод'!$D$237="",'У6 Ввод'!$E$237="",'У6 Ввод'!$D$237&gt;$B28),0,MAX(0,MIN(1,'У6 Ввод'!$E$237-NETWORKDAYS('У6 Ввод'!$D$237,$B28)+1))/Настройки!$E$12*100)</f>
        <v>0</v>
      </c>
      <c r="HY28" s="67" t="n">
        <f aca="false">IF(OR($D28=1,MONTH($B28)&lt;&gt;MONTH(StartDate),'У6 Ввод'!$D$238="",'У6 Ввод'!$E$238="",'У6 Ввод'!$D$238&gt;$B28),0,MAX(0,MIN(1,'У6 Ввод'!$E$238-NETWORKDAYS('У6 Ввод'!$D$238,$B28)+1))/Настройки!$E$12*100)</f>
        <v>0</v>
      </c>
      <c r="HZ28" s="67" t="n">
        <f aca="false">IF(OR($D28=1,MONTH($B28)&lt;&gt;MONTH(StartDate),'У6 Ввод'!$D$239="",'У6 Ввод'!$E$239="",'У6 Ввод'!$D$239&gt;$B28),0,MAX(0,MIN(1,'У6 Ввод'!$E$239-NETWORKDAYS('У6 Ввод'!$D$239,$B28)+1))/Настройки!$E$12*100)</f>
        <v>0</v>
      </c>
      <c r="IA28" s="67" t="n">
        <f aca="false">IF(OR($D28=1,MONTH($B28)&lt;&gt;MONTH(StartDate),'У6 Ввод'!$D$240="",'У6 Ввод'!$E$240="",'У6 Ввод'!$D$240&gt;$B28),0,MAX(0,MIN(1,'У6 Ввод'!$E$240-NETWORKDAYS('У6 Ввод'!$D$240,$B28)+1))/Настройки!$E$12*100)</f>
        <v>0</v>
      </c>
      <c r="IB28" s="67" t="n">
        <f aca="false">IF(OR($D28=1,MONTH($B28)&lt;&gt;MONTH(StartDate),'У6 Ввод'!$D$241="",'У6 Ввод'!$E$241="",'У6 Ввод'!$D$241&gt;$B28),0,MAX(0,MIN(1,'У6 Ввод'!$E$241-NETWORKDAYS('У6 Ввод'!$D$241,$B28)+1))/Настройки!$E$12*100)</f>
        <v>0</v>
      </c>
      <c r="IC28" s="67" t="n">
        <f aca="false">IF(OR($D28=1,MONTH($B28)&lt;&gt;MONTH(StartDate),'У6 Ввод'!$D$242="",'У6 Ввод'!$E$242="",'У6 Ввод'!$D$242&gt;$B28),0,MAX(0,MIN(1,'У6 Ввод'!$E$242-NETWORKDAYS('У6 Ввод'!$D$242,$B28)+1))/Настройки!$E$12*100)</f>
        <v>0</v>
      </c>
      <c r="ID28" s="67" t="n">
        <f aca="false">IF(OR($D28=1,MONTH($B28)&lt;&gt;MONTH(StartDate),'У6 Ввод'!$D$243="",'У6 Ввод'!$E$243="",'У6 Ввод'!$D$243&gt;$B28),0,MAX(0,MIN(1,'У6 Ввод'!$E$243-NETWORKDAYS('У6 Ввод'!$D$243,$B28)+1))/Настройки!$E$12*100)</f>
        <v>0</v>
      </c>
      <c r="IE28" s="67" t="n">
        <f aca="false">IF(OR($D28=1,MONTH($B28)&lt;&gt;MONTH(StartDate),'У6 Ввод'!$D$244="",'У6 Ввод'!$E$244="",'У6 Ввод'!$D$244&gt;$B28),0,MAX(0,MIN(1,'У6 Ввод'!$E$244-NETWORKDAYS('У6 Ввод'!$D$244,$B28)+1))/Настройки!$E$12*100)</f>
        <v>0</v>
      </c>
      <c r="IF28" s="67" t="n">
        <f aca="false">IF(OR($D28=1,MONTH($B28)&lt;&gt;MONTH(StartDate),'У6 Ввод'!$D$245="",'У6 Ввод'!$E$245="",'У6 Ввод'!$D$245&gt;$B28),0,MAX(0,MIN(1,'У6 Ввод'!$E$245-NETWORKDAYS('У6 Ввод'!$D$245,$B28)+1))/Настройки!$E$12*100)</f>
        <v>0</v>
      </c>
      <c r="IG28" s="67" t="n">
        <f aca="false">IF(OR($D28=1,MONTH($B28)&lt;&gt;MONTH(StartDate),'У6 Ввод'!$D$246="",'У6 Ввод'!$E$246="",'У6 Ввод'!$D$246&gt;$B28),0,MAX(0,MIN(1,'У6 Ввод'!$E$246-NETWORKDAYS('У6 Ввод'!$D$246,$B28)+1))/Настройки!$E$12*100)</f>
        <v>0</v>
      </c>
      <c r="IH28" s="67" t="n">
        <f aca="false">IF(OR($D28=1,MONTH($B28)&lt;&gt;MONTH(StartDate),'У6 Ввод'!$D$247="",'У6 Ввод'!$E$247="",'У6 Ввод'!$D$247&gt;$B28),0,MAX(0,MIN(1,'У6 Ввод'!$E$247-NETWORKDAYS('У6 Ввод'!$D$247,$B28)+1))/Настройки!$E$12*100)</f>
        <v>0</v>
      </c>
      <c r="II28" s="67" t="n">
        <f aca="false">IF(OR($D28=1,MONTH($B28)&lt;&gt;MONTH(StartDate),'У6 Ввод'!$D$248="",'У6 Ввод'!$E$248="",'У6 Ввод'!$D$248&gt;$B28),0,MAX(0,MIN(1,'У6 Ввод'!$E$248-NETWORKDAYS('У6 Ввод'!$D$248,$B28)+1))/Настройки!$E$12*100)</f>
        <v>0</v>
      </c>
      <c r="IJ28" s="67" t="n">
        <f aca="false">IF(OR($D28=1,MONTH($B28)&lt;&gt;MONTH(StartDate),'У6 Ввод'!$D$249="",'У6 Ввод'!$E$249="",'У6 Ввод'!$D$249&gt;$B28),0,MAX(0,MIN(1,'У6 Ввод'!$E$249-NETWORKDAYS('У6 Ввод'!$D$249,$B28)+1))/Настройки!$E$12*100)</f>
        <v>0</v>
      </c>
      <c r="IK28" s="67" t="n">
        <f aca="false">IF(OR($D28=1,MONTH($B28)&lt;&gt;MONTH(StartDate),'У6 Ввод'!$D$250="",'У6 Ввод'!$E$250="",'У6 Ввод'!$D$250&gt;$B28),0,MAX(0,MIN(1,'У6 Ввод'!$E$250-NETWORKDAYS('У6 Ввод'!$D$250,$B28)+1))/Настройки!$E$12*100)</f>
        <v>0</v>
      </c>
      <c r="IL28" s="67" t="n">
        <f aca="false">IF(OR($D28=1,MONTH($B28)&lt;&gt;MONTH(StartDate),'У6 Ввод'!$D$251="",'У6 Ввод'!$E$251="",'У6 Ввод'!$D$251&gt;$B28),0,MAX(0,MIN(1,'У6 Ввод'!$E$251-NETWORKDAYS('У6 Ввод'!$D$251,$B28)+1))/Настройки!$E$12*100)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44.4</v>
      </c>
      <c r="F29" s="49" t="n">
        <f aca="false">IF(OR(MONTH(B29)&lt;&gt;MONTH(StartDate),D29=1),"",100)</f>
        <v>100</v>
      </c>
      <c r="G29" s="67" t="n">
        <f aca="false">IF(OR($D29=1,MONTH($B29)&lt;&gt;MONTH(StartDate),'У6 Ввод'!$D$12="",'У6 Ввод'!$E$12="",'У6 Ввод'!$D$12&gt;$B29),0,MAX(0,MIN(1,'У6 Ввод'!$E$12-NETWORKDAYS('У6 Ввод'!$D$12,$B29)+1))/Настройки!$E$12*100)</f>
        <v>0</v>
      </c>
      <c r="H29" s="67" t="n">
        <f aca="false">IF(OR($D29=1,MONTH($B29)&lt;&gt;MONTH(StartDate),'У6 Ввод'!$D$13="",'У6 Ввод'!$E$13="",'У6 Ввод'!$D$13&gt;$B29),0,MAX(0,MIN(1,'У6 Ввод'!$E$13-NETWORKDAYS('У6 Ввод'!$D$13,$B29)+1))/Настройки!$E$12*100)</f>
        <v>0</v>
      </c>
      <c r="I29" s="67" t="n">
        <f aca="false">IF(OR($D29=1,MONTH($B29)&lt;&gt;MONTH(StartDate),'У6 Ввод'!$D$14="",'У6 Ввод'!$E$14="",'У6 Ввод'!$D$14&gt;$B29),0,MAX(0,MIN(1,'У6 Ввод'!$E$14-NETWORKDAYS('У6 Ввод'!$D$14,$B29)+1))/Настройки!$E$12*100)</f>
        <v>0</v>
      </c>
      <c r="J29" s="67" t="n">
        <f aca="false">IF(OR($D29=1,MONTH($B29)&lt;&gt;MONTH(StartDate),'У6 Ввод'!$D$15="",'У6 Ввод'!$E$15="",'У6 Ввод'!$D$15&gt;$B29),0,MAX(0,MIN(1,'У6 Ввод'!$E$15-NETWORKDAYS('У6 Ввод'!$D$15,$B29)+1))/Настройки!$E$12*100)</f>
        <v>0</v>
      </c>
      <c r="K29" s="67" t="n">
        <f aca="false">IF(OR($D29=1,MONTH($B29)&lt;&gt;MONTH(StartDate),'У6 Ввод'!$D$16="",'У6 Ввод'!$E$16="",'У6 Ввод'!$D$16&gt;$B29),0,MAX(0,MIN(1,'У6 Ввод'!$E$16-NETWORKDAYS('У6 Ввод'!$D$16,$B29)+1))/Настройки!$E$12*100)</f>
        <v>0</v>
      </c>
      <c r="L29" s="67" t="n">
        <f aca="false">IF(OR($D29=1,MONTH($B29)&lt;&gt;MONTH(StartDate),'У6 Ввод'!$D$17="",'У6 Ввод'!$E$17="",'У6 Ввод'!$D$17&gt;$B29),0,MAX(0,MIN(1,'У6 Ввод'!$E$17-NETWORKDAYS('У6 Ввод'!$D$17,$B29)+1))/Настройки!$E$12*100)</f>
        <v>0</v>
      </c>
      <c r="M29" s="67" t="n">
        <f aca="false">IF(OR($D29=1,MONTH($B29)&lt;&gt;MONTH(StartDate),'У6 Ввод'!$D$18="",'У6 Ввод'!$E$18="",'У6 Ввод'!$D$18&gt;$B29),0,MAX(0,MIN(1,'У6 Ввод'!$E$18-NETWORKDAYS('У6 Ввод'!$D$18,$B29)+1))/Настройки!$E$12*100)</f>
        <v>0</v>
      </c>
      <c r="N29" s="67" t="n">
        <f aca="false">IF(OR($D29=1,MONTH($B29)&lt;&gt;MONTH(StartDate),'У6 Ввод'!$D$19="",'У6 Ввод'!$E$19="",'У6 Ввод'!$D$19&gt;$B29),0,MAX(0,MIN(1,'У6 Ввод'!$E$19-NETWORKDAYS('У6 Ввод'!$D$19,$B29)+1))/Настройки!$E$12*100)</f>
        <v>22.2222222222222</v>
      </c>
      <c r="O29" s="67" t="n">
        <f aca="false">IF(OR($D29=1,MONTH($B29)&lt;&gt;MONTH(StartDate),'У6 Ввод'!$D$20="",'У6 Ввод'!$E$20="",'У6 Ввод'!$D$20&gt;$B29),0,MAX(0,MIN(1,'У6 Ввод'!$E$20-NETWORKDAYS('У6 Ввод'!$D$20,$B29)+1))/Настройки!$E$12*100)</f>
        <v>0</v>
      </c>
      <c r="P29" s="67" t="n">
        <f aca="false">IF(OR($D29=1,MONTH($B29)&lt;&gt;MONTH(StartDate),'У6 Ввод'!$D$21="",'У6 Ввод'!$E$21="",'У6 Ввод'!$D$21&gt;$B29),0,MAX(0,MIN(1,'У6 Ввод'!$E$21-NETWORKDAYS('У6 Ввод'!$D$21,$B29)+1))/Настройки!$E$12*100)</f>
        <v>0</v>
      </c>
      <c r="Q29" s="67" t="n">
        <f aca="false">IF(OR($D29=1,MONTH($B29)&lt;&gt;MONTH(StartDate),'У6 Ввод'!$D$22="",'У6 Ввод'!$E$22="",'У6 Ввод'!$D$22&gt;$B29),0,MAX(0,MIN(1,'У6 Ввод'!$E$22-NETWORKDAYS('У6 Ввод'!$D$22,$B29)+1))/Настройки!$E$12*100)</f>
        <v>0</v>
      </c>
      <c r="R29" s="67" t="n">
        <f aca="false">IF(OR($D29=1,MONTH($B29)&lt;&gt;MONTH(StartDate),'У6 Ввод'!$D$23="",'У6 Ввод'!$E$23="",'У6 Ввод'!$D$23&gt;$B29),0,MAX(0,MIN(1,'У6 Ввод'!$E$23-NETWORKDAYS('У6 Ввод'!$D$23,$B29)+1))/Настройки!$E$12*100)</f>
        <v>0</v>
      </c>
      <c r="S29" s="67" t="n">
        <f aca="false">IF(OR($D29=1,MONTH($B29)&lt;&gt;MONTH(StartDate),'У6 Ввод'!$D$24="",'У6 Ввод'!$E$24="",'У6 Ввод'!$D$24&gt;$B29),0,MAX(0,MIN(1,'У6 Ввод'!$E$24-NETWORKDAYS('У6 Ввод'!$D$24,$B29)+1))/Настройки!$E$12*100)</f>
        <v>0</v>
      </c>
      <c r="T29" s="67" t="n">
        <f aca="false">IF(OR($D29=1,MONTH($B29)&lt;&gt;MONTH(StartDate),'У6 Ввод'!$D$25="",'У6 Ввод'!$E$25="",'У6 Ввод'!$D$25&gt;$B29),0,MAX(0,MIN(1,'У6 Ввод'!$E$25-NETWORKDAYS('У6 Ввод'!$D$25,$B29)+1))/Настройки!$E$12*100)</f>
        <v>0</v>
      </c>
      <c r="U29" s="67" t="n">
        <f aca="false">IF(OR($D29=1,MONTH($B29)&lt;&gt;MONTH(StartDate),'У6 Ввод'!$D$26="",'У6 Ввод'!$E$26="",'У6 Ввод'!$D$26&gt;$B29),0,MAX(0,MIN(1,'У6 Ввод'!$E$26-NETWORKDAYS('У6 Ввод'!$D$26,$B29)+1))/Настройки!$E$12*100)</f>
        <v>0</v>
      </c>
      <c r="V29" s="67" t="n">
        <f aca="false">IF(OR($D29=1,MONTH($B29)&lt;&gt;MONTH(StartDate),'У6 Ввод'!$D$27="",'У6 Ввод'!$E$27="",'У6 Ввод'!$D$27&gt;$B29),0,MAX(0,MIN(1,'У6 Ввод'!$E$27-NETWORKDAYS('У6 Ввод'!$D$27,$B29)+1))/Настройки!$E$12*100)</f>
        <v>22.2222222222222</v>
      </c>
      <c r="W29" s="67" t="n">
        <f aca="false">IF(OR($D29=1,MONTH($B29)&lt;&gt;MONTH(StartDate),'У6 Ввод'!$D$28="",'У6 Ввод'!$E$28="",'У6 Ввод'!$D$28&gt;$B29),0,MAX(0,MIN(1,'У6 Ввод'!$E$28-NETWORKDAYS('У6 Ввод'!$D$28,$B29)+1))/Настройки!$E$12*100)</f>
        <v>0</v>
      </c>
      <c r="X29" s="67" t="n">
        <f aca="false">IF(OR($D29=1,MONTH($B29)&lt;&gt;MONTH(StartDate),'У6 Ввод'!$D$29="",'У6 Ввод'!$E$29="",'У6 Ввод'!$D$29&gt;$B29),0,MAX(0,MIN(1,'У6 Ввод'!$E$29-NETWORKDAYS('У6 Ввод'!$D$29,$B29)+1))/Настройки!$E$12*100)</f>
        <v>0</v>
      </c>
      <c r="Y29" s="67" t="n">
        <f aca="false">IF(OR($D29=1,MONTH($B29)&lt;&gt;MONTH(StartDate),'У6 Ввод'!$D$30="",'У6 Ввод'!$E$30="",'У6 Ввод'!$D$30&gt;$B29),0,MAX(0,MIN(1,'У6 Ввод'!$E$30-NETWORKDAYS('У6 Ввод'!$D$30,$B29)+1))/Настройки!$E$12*100)</f>
        <v>0</v>
      </c>
      <c r="Z29" s="67" t="n">
        <f aca="false">IF(OR($D29=1,MONTH($B29)&lt;&gt;MONTH(StartDate),'У6 Ввод'!$D$31="",'У6 Ввод'!$E$31="",'У6 Ввод'!$D$31&gt;$B29),0,MAX(0,MIN(1,'У6 Ввод'!$E$31-NETWORKDAYS('У6 Ввод'!$D$31,$B29)+1))/Настройки!$E$12*100)</f>
        <v>0</v>
      </c>
      <c r="AA29" s="67" t="n">
        <f aca="false">IF(OR($D29=1,MONTH($B29)&lt;&gt;MONTH(StartDate),'У6 Ввод'!$D$32="",'У6 Ввод'!$E$32="",'У6 Ввод'!$D$32&gt;$B29),0,MAX(0,MIN(1,'У6 Ввод'!$E$32-NETWORKDAYS('У6 Ввод'!$D$32,$B29)+1))/Настройки!$E$12*100)</f>
        <v>0</v>
      </c>
      <c r="AB29" s="67" t="n">
        <f aca="false">IF(OR($D29=1,MONTH($B29)&lt;&gt;MONTH(StartDate),'У6 Ввод'!$D$33="",'У6 Ввод'!$E$33="",'У6 Ввод'!$D$33&gt;$B29),0,MAX(0,MIN(1,'У6 Ввод'!$E$33-NETWORKDAYS('У6 Ввод'!$D$33,$B29)+1))/Настройки!$E$12*100)</f>
        <v>0</v>
      </c>
      <c r="AC29" s="67" t="n">
        <f aca="false">IF(OR($D29=1,MONTH($B29)&lt;&gt;MONTH(StartDate),'У6 Ввод'!$D$34="",'У6 Ввод'!$E$34="",'У6 Ввод'!$D$34&gt;$B29),0,MAX(0,MIN(1,'У6 Ввод'!$E$34-NETWORKDAYS('У6 Ввод'!$D$34,$B29)+1))/Настройки!$E$12*100)</f>
        <v>0</v>
      </c>
      <c r="AD29" s="67" t="n">
        <f aca="false">IF(OR($D29=1,MONTH($B29)&lt;&gt;MONTH(StartDate),'У6 Ввод'!$D$35="",'У6 Ввод'!$E$35="",'У6 Ввод'!$D$35&gt;$B29),0,MAX(0,MIN(1,'У6 Ввод'!$E$35-NETWORKDAYS('У6 Ввод'!$D$35,$B29)+1))/Настройки!$E$12*100)</f>
        <v>0</v>
      </c>
      <c r="AE29" s="67" t="n">
        <f aca="false">IF(OR($D29=1,MONTH($B29)&lt;&gt;MONTH(StartDate),'У6 Ввод'!$D$36="",'У6 Ввод'!$E$36="",'У6 Ввод'!$D$36&gt;$B29),0,MAX(0,MIN(1,'У6 Ввод'!$E$36-NETWORKDAYS('У6 Ввод'!$D$36,$B29)+1))/Настройки!$E$12*100)</f>
        <v>0</v>
      </c>
      <c r="AF29" s="67" t="n">
        <f aca="false">IF(OR($D29=1,MONTH($B29)&lt;&gt;MONTH(StartDate),'У6 Ввод'!$D$37="",'У6 Ввод'!$E$37="",'У6 Ввод'!$D$37&gt;$B29),0,MAX(0,MIN(1,'У6 Ввод'!$E$37-NETWORKDAYS('У6 Ввод'!$D$37,$B29)+1))/Настройки!$E$12*100)</f>
        <v>0</v>
      </c>
      <c r="AG29" s="67" t="n">
        <f aca="false">IF(OR($D29=1,MONTH($B29)&lt;&gt;MONTH(StartDate),'У6 Ввод'!$D$38="",'У6 Ввод'!$E$38="",'У6 Ввод'!$D$38&gt;$B29),0,MAX(0,MIN(1,'У6 Ввод'!$E$38-NETWORKDAYS('У6 Ввод'!$D$38,$B29)+1))/Настройки!$E$12*100)</f>
        <v>0</v>
      </c>
      <c r="AH29" s="67" t="n">
        <f aca="false">IF(OR($D29=1,MONTH($B29)&lt;&gt;MONTH(StartDate),'У6 Ввод'!$D$39="",'У6 Ввод'!$E$39="",'У6 Ввод'!$D$39&gt;$B29),0,MAX(0,MIN(1,'У6 Ввод'!$E$39-NETWORKDAYS('У6 Ввод'!$D$39,$B29)+1))/Настройки!$E$12*100)</f>
        <v>0</v>
      </c>
      <c r="AI29" s="67" t="n">
        <f aca="false">IF(OR($D29=1,MONTH($B29)&lt;&gt;MONTH(StartDate),'У6 Ввод'!$D$40="",'У6 Ввод'!$E$40="",'У6 Ввод'!$D$40&gt;$B29),0,MAX(0,MIN(1,'У6 Ввод'!$E$40-NETWORKDAYS('У6 Ввод'!$D$40,$B29)+1))/Настройки!$E$12*100)</f>
        <v>0</v>
      </c>
      <c r="AJ29" s="67" t="n">
        <f aca="false">IF(OR($D29=1,MONTH($B29)&lt;&gt;MONTH(StartDate),'У6 Ввод'!$D$41="",'У6 Ввод'!$E$41="",'У6 Ввод'!$D$41&gt;$B29),0,MAX(0,MIN(1,'У6 Ввод'!$E$41-NETWORKDAYS('У6 Ввод'!$D$41,$B29)+1))/Настройки!$E$12*100)</f>
        <v>0</v>
      </c>
      <c r="AK29" s="67" t="n">
        <f aca="false">IF(OR($D29=1,MONTH($B29)&lt;&gt;MONTH(StartDate),'У6 Ввод'!$D$42="",'У6 Ввод'!$E$42="",'У6 Ввод'!$D$42&gt;$B29),0,MAX(0,MIN(1,'У6 Ввод'!$E$42-NETWORKDAYS('У6 Ввод'!$D$42,$B29)+1))/Настройки!$E$12*100)</f>
        <v>0</v>
      </c>
      <c r="AL29" s="67" t="n">
        <f aca="false">IF(OR($D29=1,MONTH($B29)&lt;&gt;MONTH(StartDate),'У6 Ввод'!$D$43="",'У6 Ввод'!$E$43="",'У6 Ввод'!$D$43&gt;$B29),0,MAX(0,MIN(1,'У6 Ввод'!$E$43-NETWORKDAYS('У6 Ввод'!$D$43,$B29)+1))/Настройки!$E$12*100)</f>
        <v>0</v>
      </c>
      <c r="AM29" s="67" t="n">
        <f aca="false">IF(OR($D29=1,MONTH($B29)&lt;&gt;MONTH(StartDate),'У6 Ввод'!$D$44="",'У6 Ввод'!$E$44="",'У6 Ввод'!$D$44&gt;$B29),0,MAX(0,MIN(1,'У6 Ввод'!$E$44-NETWORKDAYS('У6 Ввод'!$D$44,$B29)+1))/Настройки!$E$12*100)</f>
        <v>0</v>
      </c>
      <c r="AN29" s="67" t="n">
        <f aca="false">IF(OR($D29=1,MONTH($B29)&lt;&gt;MONTH(StartDate),'У6 Ввод'!$D$45="",'У6 Ввод'!$E$45="",'У6 Ввод'!$D$45&gt;$B29),0,MAX(0,MIN(1,'У6 Ввод'!$E$45-NETWORKDAYS('У6 Ввод'!$D$45,$B29)+1))/Настройки!$E$12*100)</f>
        <v>0</v>
      </c>
      <c r="AO29" s="67" t="n">
        <f aca="false">IF(OR($D29=1,MONTH($B29)&lt;&gt;MONTH(StartDate),'У6 Ввод'!$D$46="",'У6 Ввод'!$E$46="",'У6 Ввод'!$D$46&gt;$B29),0,MAX(0,MIN(1,'У6 Ввод'!$E$46-NETWORKDAYS('У6 Ввод'!$D$46,$B29)+1))/Настройки!$E$12*100)</f>
        <v>0</v>
      </c>
      <c r="AP29" s="67" t="n">
        <f aca="false">IF(OR($D29=1,MONTH($B29)&lt;&gt;MONTH(StartDate),'У6 Ввод'!$D$47="",'У6 Ввод'!$E$47="",'У6 Ввод'!$D$47&gt;$B29),0,MAX(0,MIN(1,'У6 Ввод'!$E$47-NETWORKDAYS('У6 Ввод'!$D$47,$B29)+1))/Настройки!$E$12*100)</f>
        <v>0</v>
      </c>
      <c r="AQ29" s="67" t="n">
        <f aca="false">IF(OR($D29=1,MONTH($B29)&lt;&gt;MONTH(StartDate),'У6 Ввод'!$D$48="",'У6 Ввод'!$E$48="",'У6 Ввод'!$D$48&gt;$B29),0,MAX(0,MIN(1,'У6 Ввод'!$E$48-NETWORKDAYS('У6 Ввод'!$D$48,$B29)+1))/Настройки!$E$12*100)</f>
        <v>0</v>
      </c>
      <c r="AR29" s="67" t="n">
        <f aca="false">IF(OR($D29=1,MONTH($B29)&lt;&gt;MONTH(StartDate),'У6 Ввод'!$D$49="",'У6 Ввод'!$E$49="",'У6 Ввод'!$D$49&gt;$B29),0,MAX(0,MIN(1,'У6 Ввод'!$E$49-NETWORKDAYS('У6 Ввод'!$D$49,$B29)+1))/Настройки!$E$12*100)</f>
        <v>0</v>
      </c>
      <c r="AS29" s="67" t="n">
        <f aca="false">IF(OR($D29=1,MONTH($B29)&lt;&gt;MONTH(StartDate),'У6 Ввод'!$D$50="",'У6 Ввод'!$E$50="",'У6 Ввод'!$D$50&gt;$B29),0,MAX(0,MIN(1,'У6 Ввод'!$E$50-NETWORKDAYS('У6 Ввод'!$D$50,$B29)+1))/Настройки!$E$12*100)</f>
        <v>0</v>
      </c>
      <c r="AT29" s="67" t="n">
        <f aca="false">IF(OR($D29=1,MONTH($B29)&lt;&gt;MONTH(StartDate),'У6 Ввод'!$D$51="",'У6 Ввод'!$E$51="",'У6 Ввод'!$D$51&gt;$B29),0,MAX(0,MIN(1,'У6 Ввод'!$E$51-NETWORKDAYS('У6 Ввод'!$D$51,$B29)+1))/Настройки!$E$12*100)</f>
        <v>0</v>
      </c>
      <c r="AU29" s="67" t="n">
        <f aca="false">IF(OR($D29=1,MONTH($B29)&lt;&gt;MONTH(StartDate),'У6 Ввод'!$D$52="",'У6 Ввод'!$E$52="",'У6 Ввод'!$D$52&gt;$B29),0,MAX(0,MIN(1,'У6 Ввод'!$E$52-NETWORKDAYS('У6 Ввод'!$D$52,$B29)+1))/Настройки!$E$12*100)</f>
        <v>0</v>
      </c>
      <c r="AV29" s="67" t="n">
        <f aca="false">IF(OR($D29=1,MONTH($B29)&lt;&gt;MONTH(StartDate),'У6 Ввод'!$D$53="",'У6 Ввод'!$E$53="",'У6 Ввод'!$D$53&gt;$B29),0,MAX(0,MIN(1,'У6 Ввод'!$E$53-NETWORKDAYS('У6 Ввод'!$D$53,$B29)+1))/Настройки!$E$12*100)</f>
        <v>0</v>
      </c>
      <c r="AW29" s="67" t="n">
        <f aca="false">IF(OR($D29=1,MONTH($B29)&lt;&gt;MONTH(StartDate),'У6 Ввод'!$D$54="",'У6 Ввод'!$E$54="",'У6 Ввод'!$D$54&gt;$B29),0,MAX(0,MIN(1,'У6 Ввод'!$E$54-NETWORKDAYS('У6 Ввод'!$D$54,$B29)+1))/Настройки!$E$12*100)</f>
        <v>0</v>
      </c>
      <c r="AX29" s="67" t="n">
        <f aca="false">IF(OR($D29=1,MONTH($B29)&lt;&gt;MONTH(StartDate),'У6 Ввод'!$D$55="",'У6 Ввод'!$E$55="",'У6 Ввод'!$D$55&gt;$B29),0,MAX(0,MIN(1,'У6 Ввод'!$E$55-NETWORKDAYS('У6 Ввод'!$D$55,$B29)+1))/Настройки!$E$12*100)</f>
        <v>0</v>
      </c>
      <c r="AY29" s="67" t="n">
        <f aca="false">IF(OR($D29=1,MONTH($B29)&lt;&gt;MONTH(StartDate),'У6 Ввод'!$D$56="",'У6 Ввод'!$E$56="",'У6 Ввод'!$D$56&gt;$B29),0,MAX(0,MIN(1,'У6 Ввод'!$E$56-NETWORKDAYS('У6 Ввод'!$D$56,$B29)+1))/Настройки!$E$12*100)</f>
        <v>0</v>
      </c>
      <c r="AZ29" s="67" t="n">
        <f aca="false">IF(OR($D29=1,MONTH($B29)&lt;&gt;MONTH(StartDate),'У6 Ввод'!$D$57="",'У6 Ввод'!$E$57="",'У6 Ввод'!$D$57&gt;$B29),0,MAX(0,MIN(1,'У6 Ввод'!$E$57-NETWORKDAYS('У6 Ввод'!$D$57,$B29)+1))/Настройки!$E$12*100)</f>
        <v>0</v>
      </c>
      <c r="BA29" s="67" t="n">
        <f aca="false">IF(OR($D29=1,MONTH($B29)&lt;&gt;MONTH(StartDate),'У6 Ввод'!$D$58="",'У6 Ввод'!$E$58="",'У6 Ввод'!$D$58&gt;$B29),0,MAX(0,MIN(1,'У6 Ввод'!$E$58-NETWORKDAYS('У6 Ввод'!$D$58,$B29)+1))/Настройки!$E$12*100)</f>
        <v>0</v>
      </c>
      <c r="BB29" s="67" t="n">
        <f aca="false">IF(OR($D29=1,MONTH($B29)&lt;&gt;MONTH(StartDate),'У6 Ввод'!$D$59="",'У6 Ввод'!$E$59="",'У6 Ввод'!$D$59&gt;$B29),0,MAX(0,MIN(1,'У6 Ввод'!$E$59-NETWORKDAYS('У6 Ввод'!$D$59,$B29)+1))/Настройки!$E$12*100)</f>
        <v>0</v>
      </c>
      <c r="BC29" s="67" t="n">
        <f aca="false">IF(OR($D29=1,MONTH($B29)&lt;&gt;MONTH(StartDate),'У6 Ввод'!$D$60="",'У6 Ввод'!$E$60="",'У6 Ввод'!$D$60&gt;$B29),0,MAX(0,MIN(1,'У6 Ввод'!$E$60-NETWORKDAYS('У6 Ввод'!$D$60,$B29)+1))/Настройки!$E$12*100)</f>
        <v>0</v>
      </c>
      <c r="BD29" s="67" t="n">
        <f aca="false">IF(OR($D29=1,MONTH($B29)&lt;&gt;MONTH(StartDate),'У6 Ввод'!$D$61="",'У6 Ввод'!$E$61="",'У6 Ввод'!$D$61&gt;$B29),0,MAX(0,MIN(1,'У6 Ввод'!$E$61-NETWORKDAYS('У6 Ввод'!$D$61,$B29)+1))/Настройки!$E$12*100)</f>
        <v>0</v>
      </c>
      <c r="BE29" s="67" t="n">
        <f aca="false">IF(OR($D29=1,MONTH($B29)&lt;&gt;MONTH(StartDate),'У6 Ввод'!$D$62="",'У6 Ввод'!$E$62="",'У6 Ввод'!$D$62&gt;$B29),0,MAX(0,MIN(1,'У6 Ввод'!$E$62-NETWORKDAYS('У6 Ввод'!$D$62,$B29)+1))/Настройки!$E$12*100)</f>
        <v>0</v>
      </c>
      <c r="BF29" s="67" t="n">
        <f aca="false">IF(OR($D29=1,MONTH($B29)&lt;&gt;MONTH(StartDate),'У6 Ввод'!$D$63="",'У6 Ввод'!$E$63="",'У6 Ввод'!$D$63&gt;$B29),0,MAX(0,MIN(1,'У6 Ввод'!$E$63-NETWORKDAYS('У6 Ввод'!$D$63,$B29)+1))/Настройки!$E$12*100)</f>
        <v>0</v>
      </c>
      <c r="BG29" s="67" t="n">
        <f aca="false">IF(OR($D29=1,MONTH($B29)&lt;&gt;MONTH(StartDate),'У6 Ввод'!$D$64="",'У6 Ввод'!$E$64="",'У6 Ввод'!$D$64&gt;$B29),0,MAX(0,MIN(1,'У6 Ввод'!$E$64-NETWORKDAYS('У6 Ввод'!$D$64,$B29)+1))/Настройки!$E$12*100)</f>
        <v>0</v>
      </c>
      <c r="BH29" s="67" t="n">
        <f aca="false">IF(OR($D29=1,MONTH($B29)&lt;&gt;MONTH(StartDate),'У6 Ввод'!$D$65="",'У6 Ввод'!$E$65="",'У6 Ввод'!$D$65&gt;$B29),0,MAX(0,MIN(1,'У6 Ввод'!$E$65-NETWORKDAYS('У6 Ввод'!$D$65,$B29)+1))/Настройки!$E$12*100)</f>
        <v>0</v>
      </c>
      <c r="BI29" s="67" t="n">
        <f aca="false">IF(OR($D29=1,MONTH($B29)&lt;&gt;MONTH(StartDate),'У6 Ввод'!$D$66="",'У6 Ввод'!$E$66="",'У6 Ввод'!$D$66&gt;$B29),0,MAX(0,MIN(1,'У6 Ввод'!$E$66-NETWORKDAYS('У6 Ввод'!$D$66,$B29)+1))/Настройки!$E$12*100)</f>
        <v>0</v>
      </c>
      <c r="BJ29" s="67" t="n">
        <f aca="false">IF(OR($D29=1,MONTH($B29)&lt;&gt;MONTH(StartDate),'У6 Ввод'!$D$67="",'У6 Ввод'!$E$67="",'У6 Ввод'!$D$67&gt;$B29),0,MAX(0,MIN(1,'У6 Ввод'!$E$67-NETWORKDAYS('У6 Ввод'!$D$67,$B29)+1))/Настройки!$E$12*100)</f>
        <v>0</v>
      </c>
      <c r="BK29" s="67" t="n">
        <f aca="false">IF(OR($D29=1,MONTH($B29)&lt;&gt;MONTH(StartDate),'У6 Ввод'!$D$68="",'У6 Ввод'!$E$68="",'У6 Ввод'!$D$68&gt;$B29),0,MAX(0,MIN(1,'У6 Ввод'!$E$68-NETWORKDAYS('У6 Ввод'!$D$68,$B29)+1))/Настройки!$E$12*100)</f>
        <v>0</v>
      </c>
      <c r="BL29" s="67" t="n">
        <f aca="false">IF(OR($D29=1,MONTH($B29)&lt;&gt;MONTH(StartDate),'У6 Ввод'!$D$69="",'У6 Ввод'!$E$69="",'У6 Ввод'!$D$69&gt;$B29),0,MAX(0,MIN(1,'У6 Ввод'!$E$69-NETWORKDAYS('У6 Ввод'!$D$69,$B29)+1))/Настройки!$E$12*100)</f>
        <v>0</v>
      </c>
      <c r="BM29" s="67" t="n">
        <f aca="false">IF(OR($D29=1,MONTH($B29)&lt;&gt;MONTH(StartDate),'У6 Ввод'!$D$70="",'У6 Ввод'!$E$70="",'У6 Ввод'!$D$70&gt;$B29),0,MAX(0,MIN(1,'У6 Ввод'!$E$70-NETWORKDAYS('У6 Ввод'!$D$70,$B29)+1))/Настройки!$E$12*100)</f>
        <v>0</v>
      </c>
      <c r="BN29" s="67" t="n">
        <f aca="false">IF(OR($D29=1,MONTH($B29)&lt;&gt;MONTH(StartDate),'У6 Ввод'!$D$71="",'У6 Ввод'!$E$71="",'У6 Ввод'!$D$71&gt;$B29),0,MAX(0,MIN(1,'У6 Ввод'!$E$71-NETWORKDAYS('У6 Ввод'!$D$71,$B29)+1))/Настройки!$E$12*100)</f>
        <v>0</v>
      </c>
      <c r="BO29" s="67" t="n">
        <f aca="false">IF(OR($D29=1,MONTH($B29)&lt;&gt;MONTH(StartDate),'У6 Ввод'!$D$72="",'У6 Ввод'!$E$72="",'У6 Ввод'!$D$72&gt;$B29),0,MAX(0,MIN(1,'У6 Ввод'!$E$72-NETWORKDAYS('У6 Ввод'!$D$72,$B29)+1))/Настройки!$E$12*100)</f>
        <v>0</v>
      </c>
      <c r="BP29" s="67" t="n">
        <f aca="false">IF(OR($D29=1,MONTH($B29)&lt;&gt;MONTH(StartDate),'У6 Ввод'!$D$73="",'У6 Ввод'!$E$73="",'У6 Ввод'!$D$73&gt;$B29),0,MAX(0,MIN(1,'У6 Ввод'!$E$73-NETWORKDAYS('У6 Ввод'!$D$73,$B29)+1))/Настройки!$E$12*100)</f>
        <v>0</v>
      </c>
      <c r="BQ29" s="67" t="n">
        <f aca="false">IF(OR($D29=1,MONTH($B29)&lt;&gt;MONTH(StartDate),'У6 Ввод'!$D$74="",'У6 Ввод'!$E$74="",'У6 Ввод'!$D$74&gt;$B29),0,MAX(0,MIN(1,'У6 Ввод'!$E$74-NETWORKDAYS('У6 Ввод'!$D$74,$B29)+1))/Настройки!$E$12*100)</f>
        <v>0</v>
      </c>
      <c r="BR29" s="67" t="n">
        <f aca="false">IF(OR($D29=1,MONTH($B29)&lt;&gt;MONTH(StartDate),'У6 Ввод'!$D$75="",'У6 Ввод'!$E$75="",'У6 Ввод'!$D$75&gt;$B29),0,MAX(0,MIN(1,'У6 Ввод'!$E$75-NETWORKDAYS('У6 Ввод'!$D$75,$B29)+1))/Настройки!$E$12*100)</f>
        <v>0</v>
      </c>
      <c r="BS29" s="67" t="n">
        <f aca="false">IF(OR($D29=1,MONTH($B29)&lt;&gt;MONTH(StartDate),'У6 Ввод'!$D$76="",'У6 Ввод'!$E$76="",'У6 Ввод'!$D$76&gt;$B29),0,MAX(0,MIN(1,'У6 Ввод'!$E$76-NETWORKDAYS('У6 Ввод'!$D$76,$B29)+1))/Настройки!$E$12*100)</f>
        <v>0</v>
      </c>
      <c r="BT29" s="67" t="n">
        <f aca="false">IF(OR($D29=1,MONTH($B29)&lt;&gt;MONTH(StartDate),'У6 Ввод'!$D$77="",'У6 Ввод'!$E$77="",'У6 Ввод'!$D$77&gt;$B29),0,MAX(0,MIN(1,'У6 Ввод'!$E$77-NETWORKDAYS('У6 Ввод'!$D$77,$B29)+1))/Настройки!$E$12*100)</f>
        <v>0</v>
      </c>
      <c r="BU29" s="67" t="n">
        <f aca="false">IF(OR($D29=1,MONTH($B29)&lt;&gt;MONTH(StartDate),'У6 Ввод'!$D$78="",'У6 Ввод'!$E$78="",'У6 Ввод'!$D$78&gt;$B29),0,MAX(0,MIN(1,'У6 Ввод'!$E$78-NETWORKDAYS('У6 Ввод'!$D$78,$B29)+1))/Настройки!$E$12*100)</f>
        <v>0</v>
      </c>
      <c r="BV29" s="67" t="n">
        <f aca="false">IF(OR($D29=1,MONTH($B29)&lt;&gt;MONTH(StartDate),'У6 Ввод'!$D$79="",'У6 Ввод'!$E$79="",'У6 Ввод'!$D$79&gt;$B29),0,MAX(0,MIN(1,'У6 Ввод'!$E$79-NETWORKDAYS('У6 Ввод'!$D$79,$B29)+1))/Настройки!$E$12*100)</f>
        <v>0</v>
      </c>
      <c r="BW29" s="67" t="n">
        <f aca="false">IF(OR($D29=1,MONTH($B29)&lt;&gt;MONTH(StartDate),'У6 Ввод'!$D$80="",'У6 Ввод'!$E$80="",'У6 Ввод'!$D$80&gt;$B29),0,MAX(0,MIN(1,'У6 Ввод'!$E$80-NETWORKDAYS('У6 Ввод'!$D$80,$B29)+1))/Настройки!$E$12*100)</f>
        <v>0</v>
      </c>
      <c r="BX29" s="67" t="n">
        <f aca="false">IF(OR($D29=1,MONTH($B29)&lt;&gt;MONTH(StartDate),'У6 Ввод'!$D$81="",'У6 Ввод'!$E$81="",'У6 Ввод'!$D$81&gt;$B29),0,MAX(0,MIN(1,'У6 Ввод'!$E$81-NETWORKDAYS('У6 Ввод'!$D$81,$B29)+1))/Настройки!$E$12*100)</f>
        <v>0</v>
      </c>
      <c r="BY29" s="67" t="n">
        <f aca="false">IF(OR($D29=1,MONTH($B29)&lt;&gt;MONTH(StartDate),'У6 Ввод'!$D$82="",'У6 Ввод'!$E$82="",'У6 Ввод'!$D$82&gt;$B29),0,MAX(0,MIN(1,'У6 Ввод'!$E$82-NETWORKDAYS('У6 Ввод'!$D$82,$B29)+1))/Настройки!$E$12*100)</f>
        <v>0</v>
      </c>
      <c r="BZ29" s="67" t="n">
        <f aca="false">IF(OR($D29=1,MONTH($B29)&lt;&gt;MONTH(StartDate),'У6 Ввод'!$D$83="",'У6 Ввод'!$E$83="",'У6 Ввод'!$D$83&gt;$B29),0,MAX(0,MIN(1,'У6 Ввод'!$E$83-NETWORKDAYS('У6 Ввод'!$D$83,$B29)+1))/Настройки!$E$12*100)</f>
        <v>0</v>
      </c>
      <c r="CA29" s="67" t="n">
        <f aca="false">IF(OR($D29=1,MONTH($B29)&lt;&gt;MONTH(StartDate),'У6 Ввод'!$D$84="",'У6 Ввод'!$E$84="",'У6 Ввод'!$D$84&gt;$B29),0,MAX(0,MIN(1,'У6 Ввод'!$E$84-NETWORKDAYS('У6 Ввод'!$D$84,$B29)+1))/Настройки!$E$12*100)</f>
        <v>0</v>
      </c>
      <c r="CB29" s="67" t="n">
        <f aca="false">IF(OR($D29=1,MONTH($B29)&lt;&gt;MONTH(StartDate),'У6 Ввод'!$D$85="",'У6 Ввод'!$E$85="",'У6 Ввод'!$D$85&gt;$B29),0,MAX(0,MIN(1,'У6 Ввод'!$E$85-NETWORKDAYS('У6 Ввод'!$D$85,$B29)+1))/Настройки!$E$12*100)</f>
        <v>0</v>
      </c>
      <c r="CC29" s="67" t="n">
        <f aca="false">IF(OR($D29=1,MONTH($B29)&lt;&gt;MONTH(StartDate),'У6 Ввод'!$D$86="",'У6 Ввод'!$E$86="",'У6 Ввод'!$D$86&gt;$B29),0,MAX(0,MIN(1,'У6 Ввод'!$E$86-NETWORKDAYS('У6 Ввод'!$D$86,$B29)+1))/Настройки!$E$12*100)</f>
        <v>0</v>
      </c>
      <c r="CD29" s="67" t="n">
        <f aca="false">IF(OR($D29=1,MONTH($B29)&lt;&gt;MONTH(StartDate),'У6 Ввод'!$D$87="",'У6 Ввод'!$E$87="",'У6 Ввод'!$D$87&gt;$B29),0,MAX(0,MIN(1,'У6 Ввод'!$E$87-NETWORKDAYS('У6 Ввод'!$D$87,$B29)+1))/Настройки!$E$12*100)</f>
        <v>0</v>
      </c>
      <c r="CE29" s="67" t="n">
        <f aca="false">IF(OR($D29=1,MONTH($B29)&lt;&gt;MONTH(StartDate),'У6 Ввод'!$D$88="",'У6 Ввод'!$E$88="",'У6 Ввод'!$D$88&gt;$B29),0,MAX(0,MIN(1,'У6 Ввод'!$E$88-NETWORKDAYS('У6 Ввод'!$D$88,$B29)+1))/Настройки!$E$12*100)</f>
        <v>0</v>
      </c>
      <c r="CF29" s="67" t="n">
        <f aca="false">IF(OR($D29=1,MONTH($B29)&lt;&gt;MONTH(StartDate),'У6 Ввод'!$D$89="",'У6 Ввод'!$E$89="",'У6 Ввод'!$D$89&gt;$B29),0,MAX(0,MIN(1,'У6 Ввод'!$E$89-NETWORKDAYS('У6 Ввод'!$D$89,$B29)+1))/Настройки!$E$12*100)</f>
        <v>0</v>
      </c>
      <c r="CG29" s="67" t="n">
        <f aca="false">IF(OR($D29=1,MONTH($B29)&lt;&gt;MONTH(StartDate),'У6 Ввод'!$D$90="",'У6 Ввод'!$E$90="",'У6 Ввод'!$D$90&gt;$B29),0,MAX(0,MIN(1,'У6 Ввод'!$E$90-NETWORKDAYS('У6 Ввод'!$D$90,$B29)+1))/Настройки!$E$12*100)</f>
        <v>0</v>
      </c>
      <c r="CH29" s="67" t="n">
        <f aca="false">IF(OR($D29=1,MONTH($B29)&lt;&gt;MONTH(StartDate),'У6 Ввод'!$D$91="",'У6 Ввод'!$E$91="",'У6 Ввод'!$D$91&gt;$B29),0,MAX(0,MIN(1,'У6 Ввод'!$E$91-NETWORKDAYS('У6 Ввод'!$D$91,$B29)+1))/Настройки!$E$12*100)</f>
        <v>0</v>
      </c>
      <c r="CI29" s="67" t="n">
        <f aca="false">IF(OR($D29=1,MONTH($B29)&lt;&gt;MONTH(StartDate),'У6 Ввод'!$D$92="",'У6 Ввод'!$E$92="",'У6 Ввод'!$D$92&gt;$B29),0,MAX(0,MIN(1,'У6 Ввод'!$E$92-NETWORKDAYS('У6 Ввод'!$D$92,$B29)+1))/Настройки!$E$12*100)</f>
        <v>0</v>
      </c>
      <c r="CJ29" s="67" t="n">
        <f aca="false">IF(OR($D29=1,MONTH($B29)&lt;&gt;MONTH(StartDate),'У6 Ввод'!$D$93="",'У6 Ввод'!$E$93="",'У6 Ввод'!$D$93&gt;$B29),0,MAX(0,MIN(1,'У6 Ввод'!$E$93-NETWORKDAYS('У6 Ввод'!$D$93,$B29)+1))/Настройки!$E$12*100)</f>
        <v>0</v>
      </c>
      <c r="CK29" s="67" t="n">
        <f aca="false">IF(OR($D29=1,MONTH($B29)&lt;&gt;MONTH(StartDate),'У6 Ввод'!$D$94="",'У6 Ввод'!$E$94="",'У6 Ввод'!$D$94&gt;$B29),0,MAX(0,MIN(1,'У6 Ввод'!$E$94-NETWORKDAYS('У6 Ввод'!$D$94,$B29)+1))/Настройки!$E$12*100)</f>
        <v>0</v>
      </c>
      <c r="CL29" s="67" t="n">
        <f aca="false">IF(OR($D29=1,MONTH($B29)&lt;&gt;MONTH(StartDate),'У6 Ввод'!$D$95="",'У6 Ввод'!$E$95="",'У6 Ввод'!$D$95&gt;$B29),0,MAX(0,MIN(1,'У6 Ввод'!$E$95-NETWORKDAYS('У6 Ввод'!$D$95,$B29)+1))/Настройки!$E$12*100)</f>
        <v>0</v>
      </c>
      <c r="CM29" s="67" t="n">
        <f aca="false">IF(OR($D29=1,MONTH($B29)&lt;&gt;MONTH(StartDate),'У6 Ввод'!$D$96="",'У6 Ввод'!$E$96="",'У6 Ввод'!$D$96&gt;$B29),0,MAX(0,MIN(1,'У6 Ввод'!$E$96-NETWORKDAYS('У6 Ввод'!$D$96,$B29)+1))/Настройки!$E$12*100)</f>
        <v>0</v>
      </c>
      <c r="CN29" s="67" t="n">
        <f aca="false">IF(OR($D29=1,MONTH($B29)&lt;&gt;MONTH(StartDate),'У6 Ввод'!$D$97="",'У6 Ввод'!$E$97="",'У6 Ввод'!$D$97&gt;$B29),0,MAX(0,MIN(1,'У6 Ввод'!$E$97-NETWORKDAYS('У6 Ввод'!$D$97,$B29)+1))/Настройки!$E$12*100)</f>
        <v>0</v>
      </c>
      <c r="CO29" s="67" t="n">
        <f aca="false">IF(OR($D29=1,MONTH($B29)&lt;&gt;MONTH(StartDate),'У6 Ввод'!$D$98="",'У6 Ввод'!$E$98="",'У6 Ввод'!$D$98&gt;$B29),0,MAX(0,MIN(1,'У6 Ввод'!$E$98-NETWORKDAYS('У6 Ввод'!$D$98,$B29)+1))/Настройки!$E$12*100)</f>
        <v>0</v>
      </c>
      <c r="CP29" s="67" t="n">
        <f aca="false">IF(OR($D29=1,MONTH($B29)&lt;&gt;MONTH(StartDate),'У6 Ввод'!$D$99="",'У6 Ввод'!$E$99="",'У6 Ввод'!$D$99&gt;$B29),0,MAX(0,MIN(1,'У6 Ввод'!$E$99-NETWORKDAYS('У6 Ввод'!$D$99,$B29)+1))/Настройки!$E$12*100)</f>
        <v>0</v>
      </c>
      <c r="CQ29" s="67" t="n">
        <f aca="false">IF(OR($D29=1,MONTH($B29)&lt;&gt;MONTH(StartDate),'У6 Ввод'!$D$100="",'У6 Ввод'!$E$100="",'У6 Ввод'!$D$100&gt;$B29),0,MAX(0,MIN(1,'У6 Ввод'!$E$100-NETWORKDAYS('У6 Ввод'!$D$100,$B29)+1))/Настройки!$E$12*100)</f>
        <v>0</v>
      </c>
      <c r="CR29" s="67" t="n">
        <f aca="false">IF(OR($D29=1,MONTH($B29)&lt;&gt;MONTH(StartDate),'У6 Ввод'!$D$101="",'У6 Ввод'!$E$101="",'У6 Ввод'!$D$101&gt;$B29),0,MAX(0,MIN(1,'У6 Ввод'!$E$101-NETWORKDAYS('У6 Ввод'!$D$101,$B29)+1))/Настройки!$E$12*100)</f>
        <v>0</v>
      </c>
      <c r="CS29" s="67" t="n">
        <f aca="false">IF(OR($D29=1,MONTH($B29)&lt;&gt;MONTH(StartDate),'У6 Ввод'!$D$102="",'У6 Ввод'!$E$102="",'У6 Ввод'!$D$102&gt;$B29),0,MAX(0,MIN(1,'У6 Ввод'!$E$102-NETWORKDAYS('У6 Ввод'!$D$102,$B29)+1))/Настройки!$E$12*100)</f>
        <v>0</v>
      </c>
      <c r="CT29" s="67" t="n">
        <f aca="false">IF(OR($D29=1,MONTH($B29)&lt;&gt;MONTH(StartDate),'У6 Ввод'!$D$103="",'У6 Ввод'!$E$103="",'У6 Ввод'!$D$103&gt;$B29),0,MAX(0,MIN(1,'У6 Ввод'!$E$103-NETWORKDAYS('У6 Ввод'!$D$103,$B29)+1))/Настройки!$E$12*100)</f>
        <v>0</v>
      </c>
      <c r="CU29" s="67" t="n">
        <f aca="false">IF(OR($D29=1,MONTH($B29)&lt;&gt;MONTH(StartDate),'У6 Ввод'!$D$104="",'У6 Ввод'!$E$104="",'У6 Ввод'!$D$104&gt;$B29),0,MAX(0,MIN(1,'У6 Ввод'!$E$104-NETWORKDAYS('У6 Ввод'!$D$104,$B29)+1))/Настройки!$E$12*100)</f>
        <v>0</v>
      </c>
      <c r="CV29" s="67" t="n">
        <f aca="false">IF(OR($D29=1,MONTH($B29)&lt;&gt;MONTH(StartDate),'У6 Ввод'!$D$105="",'У6 Ввод'!$E$105="",'У6 Ввод'!$D$105&gt;$B29),0,MAX(0,MIN(1,'У6 Ввод'!$E$105-NETWORKDAYS('У6 Ввод'!$D$105,$B29)+1))/Настройки!$E$12*100)</f>
        <v>0</v>
      </c>
      <c r="CW29" s="67" t="n">
        <f aca="false">IF(OR($D29=1,MONTH($B29)&lt;&gt;MONTH(StartDate),'У6 Ввод'!$D$106="",'У6 Ввод'!$E$106="",'У6 Ввод'!$D$106&gt;$B29),0,MAX(0,MIN(1,'У6 Ввод'!$E$106-NETWORKDAYS('У6 Ввод'!$D$106,$B29)+1))/Настройки!$E$12*100)</f>
        <v>0</v>
      </c>
      <c r="CX29" s="67" t="n">
        <f aca="false">IF(OR($D29=1,MONTH($B29)&lt;&gt;MONTH(StartDate),'У6 Ввод'!$D$107="",'У6 Ввод'!$E$107="",'У6 Ввод'!$D$107&gt;$B29),0,MAX(0,MIN(1,'У6 Ввод'!$E$107-NETWORKDAYS('У6 Ввод'!$D$107,$B29)+1))/Настройки!$E$12*100)</f>
        <v>0</v>
      </c>
      <c r="CY29" s="67" t="n">
        <f aca="false">IF(OR($D29=1,MONTH($B29)&lt;&gt;MONTH(StartDate),'У6 Ввод'!$D$108="",'У6 Ввод'!$E$108="",'У6 Ввод'!$D$108&gt;$B29),0,MAX(0,MIN(1,'У6 Ввод'!$E$108-NETWORKDAYS('У6 Ввод'!$D$108,$B29)+1))/Настройки!$E$12*100)</f>
        <v>0</v>
      </c>
      <c r="CZ29" s="67" t="n">
        <f aca="false">IF(OR($D29=1,MONTH($B29)&lt;&gt;MONTH(StartDate),'У6 Ввод'!$D$109="",'У6 Ввод'!$E$109="",'У6 Ввод'!$D$109&gt;$B29),0,MAX(0,MIN(1,'У6 Ввод'!$E$109-NETWORKDAYS('У6 Ввод'!$D$109,$B29)+1))/Настройки!$E$12*100)</f>
        <v>0</v>
      </c>
      <c r="DA29" s="67" t="n">
        <f aca="false">IF(OR($D29=1,MONTH($B29)&lt;&gt;MONTH(StartDate),'У6 Ввод'!$D$110="",'У6 Ввод'!$E$110="",'У6 Ввод'!$D$110&gt;$B29),0,MAX(0,MIN(1,'У6 Ввод'!$E$110-NETWORKDAYS('У6 Ввод'!$D$110,$B29)+1))/Настройки!$E$12*100)</f>
        <v>0</v>
      </c>
      <c r="DB29" s="67" t="n">
        <f aca="false">IF(OR($D29=1,MONTH($B29)&lt;&gt;MONTH(StartDate),'У6 Ввод'!$D$111="",'У6 Ввод'!$E$111="",'У6 Ввод'!$D$111&gt;$B29),0,MAX(0,MIN(1,'У6 Ввод'!$E$111-NETWORKDAYS('У6 Ввод'!$D$111,$B29)+1))/Настройки!$E$12*100)</f>
        <v>0</v>
      </c>
      <c r="DC29" s="67" t="n">
        <f aca="false">IF(OR($D29=1,MONTH($B29)&lt;&gt;MONTH(StartDate),'У6 Ввод'!$D$112="",'У6 Ввод'!$E$112="",'У6 Ввод'!$D$112&gt;$B29),0,MAX(0,MIN(1,'У6 Ввод'!$E$112-NETWORKDAYS('У6 Ввод'!$D$112,$B29)+1))/Настройки!$E$12*100)</f>
        <v>0</v>
      </c>
      <c r="DD29" s="67" t="n">
        <f aca="false">IF(OR($D29=1,MONTH($B29)&lt;&gt;MONTH(StartDate),'У6 Ввод'!$D$113="",'У6 Ввод'!$E$113="",'У6 Ввод'!$D$113&gt;$B29),0,MAX(0,MIN(1,'У6 Ввод'!$E$113-NETWORKDAYS('У6 Ввод'!$D$113,$B29)+1))/Настройки!$E$12*100)</f>
        <v>0</v>
      </c>
      <c r="DE29" s="67" t="n">
        <f aca="false">IF(OR($D29=1,MONTH($B29)&lt;&gt;MONTH(StartDate),'У6 Ввод'!$D$114="",'У6 Ввод'!$E$114="",'У6 Ввод'!$D$114&gt;$B29),0,MAX(0,MIN(1,'У6 Ввод'!$E$114-NETWORKDAYS('У6 Ввод'!$D$114,$B29)+1))/Настройки!$E$12*100)</f>
        <v>0</v>
      </c>
      <c r="DF29" s="67" t="n">
        <f aca="false">IF(OR($D29=1,MONTH($B29)&lt;&gt;MONTH(StartDate),'У6 Ввод'!$D$115="",'У6 Ввод'!$E$115="",'У6 Ввод'!$D$115&gt;$B29),0,MAX(0,MIN(1,'У6 Ввод'!$E$115-NETWORKDAYS('У6 Ввод'!$D$115,$B29)+1))/Настройки!$E$12*100)</f>
        <v>0</v>
      </c>
      <c r="DG29" s="67" t="n">
        <f aca="false">IF(OR($D29=1,MONTH($B29)&lt;&gt;MONTH(StartDate),'У6 Ввод'!$D$116="",'У6 Ввод'!$E$116="",'У6 Ввод'!$D$116&gt;$B29),0,MAX(0,MIN(1,'У6 Ввод'!$E$116-NETWORKDAYS('У6 Ввод'!$D$116,$B29)+1))/Настройки!$E$12*100)</f>
        <v>0</v>
      </c>
      <c r="DH29" s="67" t="n">
        <f aca="false">IF(OR($D29=1,MONTH($B29)&lt;&gt;MONTH(StartDate),'У6 Ввод'!$D$117="",'У6 Ввод'!$E$117="",'У6 Ввод'!$D$117&gt;$B29),0,MAX(0,MIN(1,'У6 Ввод'!$E$117-NETWORKDAYS('У6 Ввод'!$D$117,$B29)+1))/Настройки!$E$12*100)</f>
        <v>0</v>
      </c>
      <c r="DI29" s="67" t="n">
        <f aca="false">IF(OR($D29=1,MONTH($B29)&lt;&gt;MONTH(StartDate),'У6 Ввод'!$D$118="",'У6 Ввод'!$E$118="",'У6 Ввод'!$D$118&gt;$B29),0,MAX(0,MIN(1,'У6 Ввод'!$E$118-NETWORKDAYS('У6 Ввод'!$D$118,$B29)+1))/Настройки!$E$12*100)</f>
        <v>0</v>
      </c>
      <c r="DJ29" s="67" t="n">
        <f aca="false">IF(OR($D29=1,MONTH($B29)&lt;&gt;MONTH(StartDate),'У6 Ввод'!$D$119="",'У6 Ввод'!$E$119="",'У6 Ввод'!$D$119&gt;$B29),0,MAX(0,MIN(1,'У6 Ввод'!$E$119-NETWORKDAYS('У6 Ввод'!$D$119,$B29)+1))/Настройки!$E$12*100)</f>
        <v>0</v>
      </c>
      <c r="DK29" s="67" t="n">
        <f aca="false">IF(OR($D29=1,MONTH($B29)&lt;&gt;MONTH(StartDate),'У6 Ввод'!$D$120="",'У6 Ввод'!$E$120="",'У6 Ввод'!$D$120&gt;$B29),0,MAX(0,MIN(1,'У6 Ввод'!$E$120-NETWORKDAYS('У6 Ввод'!$D$120,$B29)+1))/Настройки!$E$12*100)</f>
        <v>0</v>
      </c>
      <c r="DL29" s="67" t="n">
        <f aca="false">IF(OR($D29=1,MONTH($B29)&lt;&gt;MONTH(StartDate),'У6 Ввод'!$D$121="",'У6 Ввод'!$E$121="",'У6 Ввод'!$D$121&gt;$B29),0,MAX(0,MIN(1,'У6 Ввод'!$E$121-NETWORKDAYS('У6 Ввод'!$D$121,$B29)+1))/Настройки!$E$12*100)</f>
        <v>0</v>
      </c>
      <c r="DM29" s="67" t="n">
        <f aca="false">IF(OR($D29=1,MONTH($B29)&lt;&gt;MONTH(StartDate),'У6 Ввод'!$D$122="",'У6 Ввод'!$E$122="",'У6 Ввод'!$D$122&gt;$B29),0,MAX(0,MIN(1,'У6 Ввод'!$E$122-NETWORKDAYS('У6 Ввод'!$D$122,$B29)+1))/Настройки!$E$12*100)</f>
        <v>0</v>
      </c>
      <c r="DN29" s="67" t="n">
        <f aca="false">IF(OR($D29=1,MONTH($B29)&lt;&gt;MONTH(StartDate),'У6 Ввод'!$D$123="",'У6 Ввод'!$E$123="",'У6 Ввод'!$D$123&gt;$B29),0,MAX(0,MIN(1,'У6 Ввод'!$E$123-NETWORKDAYS('У6 Ввод'!$D$123,$B29)+1))/Настройки!$E$12*100)</f>
        <v>0</v>
      </c>
      <c r="DO29" s="67" t="n">
        <f aca="false">IF(OR($D29=1,MONTH($B29)&lt;&gt;MONTH(StartDate),'У6 Ввод'!$D$124="",'У6 Ввод'!$E$124="",'У6 Ввод'!$D$124&gt;$B29),0,MAX(0,MIN(1,'У6 Ввод'!$E$124-NETWORKDAYS('У6 Ввод'!$D$124,$B29)+1))/Настройки!$E$12*100)</f>
        <v>0</v>
      </c>
      <c r="DP29" s="67" t="n">
        <f aca="false">IF(OR($D29=1,MONTH($B29)&lt;&gt;MONTH(StartDate),'У6 Ввод'!$D$125="",'У6 Ввод'!$E$125="",'У6 Ввод'!$D$125&gt;$B29),0,MAX(0,MIN(1,'У6 Ввод'!$E$125-NETWORKDAYS('У6 Ввод'!$D$125,$B29)+1))/Настройки!$E$12*100)</f>
        <v>0</v>
      </c>
      <c r="DQ29" s="67" t="n">
        <f aca="false">IF(OR($D29=1,MONTH($B29)&lt;&gt;MONTH(StartDate),'У6 Ввод'!$D$126="",'У6 Ввод'!$E$126="",'У6 Ввод'!$D$126&gt;$B29),0,MAX(0,MIN(1,'У6 Ввод'!$E$126-NETWORKDAYS('У6 Ввод'!$D$126,$B29)+1))/Настройки!$E$12*100)</f>
        <v>0</v>
      </c>
      <c r="DR29" s="67" t="n">
        <f aca="false">IF(OR($D29=1,MONTH($B29)&lt;&gt;MONTH(StartDate),'У6 Ввод'!$D$127="",'У6 Ввод'!$E$127="",'У6 Ввод'!$D$127&gt;$B29),0,MAX(0,MIN(1,'У6 Ввод'!$E$127-NETWORKDAYS('У6 Ввод'!$D$127,$B29)+1))/Настройки!$E$12*100)</f>
        <v>0</v>
      </c>
      <c r="DS29" s="67" t="n">
        <f aca="false">IF(OR($D29=1,MONTH($B29)&lt;&gt;MONTH(StartDate),'У6 Ввод'!$D$128="",'У6 Ввод'!$E$128="",'У6 Ввод'!$D$128&gt;$B29),0,MAX(0,MIN(1,'У6 Ввод'!$E$128-NETWORKDAYS('У6 Ввод'!$D$128,$B29)+1))/Настройки!$E$12*100)</f>
        <v>0</v>
      </c>
      <c r="DT29" s="67" t="n">
        <f aca="false">IF(OR($D29=1,MONTH($B29)&lt;&gt;MONTH(StartDate),'У6 Ввод'!$D$129="",'У6 Ввод'!$E$129="",'У6 Ввод'!$D$129&gt;$B29),0,MAX(0,MIN(1,'У6 Ввод'!$E$129-NETWORKDAYS('У6 Ввод'!$D$129,$B29)+1))/Настройки!$E$12*100)</f>
        <v>0</v>
      </c>
      <c r="DU29" s="67" t="n">
        <f aca="false">IF(OR($D29=1,MONTH($B29)&lt;&gt;MONTH(StartDate),'У6 Ввод'!$D$130="",'У6 Ввод'!$E$130="",'У6 Ввод'!$D$130&gt;$B29),0,MAX(0,MIN(1,'У6 Ввод'!$E$130-NETWORKDAYS('У6 Ввод'!$D$130,$B29)+1))/Настройки!$E$12*100)</f>
        <v>0</v>
      </c>
      <c r="DV29" s="67" t="n">
        <f aca="false">IF(OR($D29=1,MONTH($B29)&lt;&gt;MONTH(StartDate),'У6 Ввод'!$D$131="",'У6 Ввод'!$E$131="",'У6 Ввод'!$D$131&gt;$B29),0,MAX(0,MIN(1,'У6 Ввод'!$E$131-NETWORKDAYS('У6 Ввод'!$D$131,$B29)+1))/Настройки!$E$12*100)</f>
        <v>0</v>
      </c>
      <c r="DW29" s="67" t="n">
        <f aca="false">IF(OR($D29=1,MONTH($B29)&lt;&gt;MONTH(StartDate),'У6 Ввод'!$D$132="",'У6 Ввод'!$E$132="",'У6 Ввод'!$D$132&gt;$B29),0,MAX(0,MIN(1,'У6 Ввод'!$E$132-NETWORKDAYS('У6 Ввод'!$D$132,$B29)+1))/Настройки!$E$12*100)</f>
        <v>0</v>
      </c>
      <c r="DX29" s="67" t="n">
        <f aca="false">IF(OR($D29=1,MONTH($B29)&lt;&gt;MONTH(StartDate),'У6 Ввод'!$D$133="",'У6 Ввод'!$E$133="",'У6 Ввод'!$D$133&gt;$B29),0,MAX(0,MIN(1,'У6 Ввод'!$E$133-NETWORKDAYS('У6 Ввод'!$D$133,$B29)+1))/Настройки!$E$12*100)</f>
        <v>0</v>
      </c>
      <c r="DY29" s="67" t="n">
        <f aca="false">IF(OR($D29=1,MONTH($B29)&lt;&gt;MONTH(StartDate),'У6 Ввод'!$D$134="",'У6 Ввод'!$E$134="",'У6 Ввод'!$D$134&gt;$B29),0,MAX(0,MIN(1,'У6 Ввод'!$E$134-NETWORKDAYS('У6 Ввод'!$D$134,$B29)+1))/Настройки!$E$12*100)</f>
        <v>0</v>
      </c>
      <c r="DZ29" s="67" t="n">
        <f aca="false">IF(OR($D29=1,MONTH($B29)&lt;&gt;MONTH(StartDate),'У6 Ввод'!$D$135="",'У6 Ввод'!$E$135="",'У6 Ввод'!$D$135&gt;$B29),0,MAX(0,MIN(1,'У6 Ввод'!$E$135-NETWORKDAYS('У6 Ввод'!$D$135,$B29)+1))/Настройки!$E$12*100)</f>
        <v>0</v>
      </c>
      <c r="EA29" s="67" t="n">
        <f aca="false">IF(OR($D29=1,MONTH($B29)&lt;&gt;MONTH(StartDate),'У6 Ввод'!$D$136="",'У6 Ввод'!$E$136="",'У6 Ввод'!$D$136&gt;$B29),0,MAX(0,MIN(1,'У6 Ввод'!$E$136-NETWORKDAYS('У6 Ввод'!$D$136,$B29)+1))/Настройки!$E$12*100)</f>
        <v>0</v>
      </c>
      <c r="EB29" s="67" t="n">
        <f aca="false">IF(OR($D29=1,MONTH($B29)&lt;&gt;MONTH(StartDate),'У6 Ввод'!$D$137="",'У6 Ввод'!$E$137="",'У6 Ввод'!$D$137&gt;$B29),0,MAX(0,MIN(1,'У6 Ввод'!$E$137-NETWORKDAYS('У6 Ввод'!$D$137,$B29)+1))/Настройки!$E$12*100)</f>
        <v>0</v>
      </c>
      <c r="EC29" s="67" t="n">
        <f aca="false">IF(OR($D29=1,MONTH($B29)&lt;&gt;MONTH(StartDate),'У6 Ввод'!$D$138="",'У6 Ввод'!$E$138="",'У6 Ввод'!$D$138&gt;$B29),0,MAX(0,MIN(1,'У6 Ввод'!$E$138-NETWORKDAYS('У6 Ввод'!$D$138,$B29)+1))/Настройки!$E$12*100)</f>
        <v>0</v>
      </c>
      <c r="ED29" s="67" t="n">
        <f aca="false">IF(OR($D29=1,MONTH($B29)&lt;&gt;MONTH(StartDate),'У6 Ввод'!$D$139="",'У6 Ввод'!$E$139="",'У6 Ввод'!$D$139&gt;$B29),0,MAX(0,MIN(1,'У6 Ввод'!$E$139-NETWORKDAYS('У6 Ввод'!$D$139,$B29)+1))/Настройки!$E$12*100)</f>
        <v>0</v>
      </c>
      <c r="EE29" s="67" t="n">
        <f aca="false">IF(OR($D29=1,MONTH($B29)&lt;&gt;MONTH(StartDate),'У6 Ввод'!$D$140="",'У6 Ввод'!$E$140="",'У6 Ввод'!$D$140&gt;$B29),0,MAX(0,MIN(1,'У6 Ввод'!$E$140-NETWORKDAYS('У6 Ввод'!$D$140,$B29)+1))/Настройки!$E$12*100)</f>
        <v>0</v>
      </c>
      <c r="EF29" s="67" t="n">
        <f aca="false">IF(OR($D29=1,MONTH($B29)&lt;&gt;MONTH(StartDate),'У6 Ввод'!$D$141="",'У6 Ввод'!$E$141="",'У6 Ввод'!$D$141&gt;$B29),0,MAX(0,MIN(1,'У6 Ввод'!$E$141-NETWORKDAYS('У6 Ввод'!$D$141,$B29)+1))/Настройки!$E$12*100)</f>
        <v>0</v>
      </c>
      <c r="EG29" s="67" t="n">
        <f aca="false">IF(OR($D29=1,MONTH($B29)&lt;&gt;MONTH(StartDate),'У6 Ввод'!$D$142="",'У6 Ввод'!$E$142="",'У6 Ввод'!$D$142&gt;$B29),0,MAX(0,MIN(1,'У6 Ввод'!$E$142-NETWORKDAYS('У6 Ввод'!$D$142,$B29)+1))/Настройки!$E$12*100)</f>
        <v>0</v>
      </c>
      <c r="EH29" s="67" t="n">
        <f aca="false">IF(OR($D29=1,MONTH($B29)&lt;&gt;MONTH(StartDate),'У6 Ввод'!$D$143="",'У6 Ввод'!$E$143="",'У6 Ввод'!$D$143&gt;$B29),0,MAX(0,MIN(1,'У6 Ввод'!$E$143-NETWORKDAYS('У6 Ввод'!$D$143,$B29)+1))/Настройки!$E$12*100)</f>
        <v>0</v>
      </c>
      <c r="EI29" s="67" t="n">
        <f aca="false">IF(OR($D29=1,MONTH($B29)&lt;&gt;MONTH(StartDate),'У6 Ввод'!$D$144="",'У6 Ввод'!$E$144="",'У6 Ввод'!$D$144&gt;$B29),0,MAX(0,MIN(1,'У6 Ввод'!$E$144-NETWORKDAYS('У6 Ввод'!$D$144,$B29)+1))/Настройки!$E$12*100)</f>
        <v>0</v>
      </c>
      <c r="EJ29" s="67" t="n">
        <f aca="false">IF(OR($D29=1,MONTH($B29)&lt;&gt;MONTH(StartDate),'У6 Ввод'!$D$145="",'У6 Ввод'!$E$145="",'У6 Ввод'!$D$145&gt;$B29),0,MAX(0,MIN(1,'У6 Ввод'!$E$145-NETWORKDAYS('У6 Ввод'!$D$145,$B29)+1))/Настройки!$E$12*100)</f>
        <v>0</v>
      </c>
      <c r="EK29" s="67" t="n">
        <f aca="false">IF(OR($D29=1,MONTH($B29)&lt;&gt;MONTH(StartDate),'У6 Ввод'!$D$146="",'У6 Ввод'!$E$146="",'У6 Ввод'!$D$146&gt;$B29),0,MAX(0,MIN(1,'У6 Ввод'!$E$146-NETWORKDAYS('У6 Ввод'!$D$146,$B29)+1))/Настройки!$E$12*100)</f>
        <v>0</v>
      </c>
      <c r="EL29" s="67" t="n">
        <f aca="false">IF(OR($D29=1,MONTH($B29)&lt;&gt;MONTH(StartDate),'У6 Ввод'!$D$147="",'У6 Ввод'!$E$147="",'У6 Ввод'!$D$147&gt;$B29),0,MAX(0,MIN(1,'У6 Ввод'!$E$147-NETWORKDAYS('У6 Ввод'!$D$147,$B29)+1))/Настройки!$E$12*100)</f>
        <v>0</v>
      </c>
      <c r="EM29" s="67" t="n">
        <f aca="false">IF(OR($D29=1,MONTH($B29)&lt;&gt;MONTH(StartDate),'У6 Ввод'!$D$148="",'У6 Ввод'!$E$148="",'У6 Ввод'!$D$148&gt;$B29),0,MAX(0,MIN(1,'У6 Ввод'!$E$148-NETWORKDAYS('У6 Ввод'!$D$148,$B29)+1))/Настройки!$E$12*100)</f>
        <v>0</v>
      </c>
      <c r="EN29" s="67" t="n">
        <f aca="false">IF(OR($D29=1,MONTH($B29)&lt;&gt;MONTH(StartDate),'У6 Ввод'!$D$149="",'У6 Ввод'!$E$149="",'У6 Ввод'!$D$149&gt;$B29),0,MAX(0,MIN(1,'У6 Ввод'!$E$149-NETWORKDAYS('У6 Ввод'!$D$149,$B29)+1))/Настройки!$E$12*100)</f>
        <v>0</v>
      </c>
      <c r="EO29" s="67" t="n">
        <f aca="false">IF(OR($D29=1,MONTH($B29)&lt;&gt;MONTH(StartDate),'У6 Ввод'!$D$150="",'У6 Ввод'!$E$150="",'У6 Ввод'!$D$150&gt;$B29),0,MAX(0,MIN(1,'У6 Ввод'!$E$150-NETWORKDAYS('У6 Ввод'!$D$150,$B29)+1))/Настройки!$E$12*100)</f>
        <v>0</v>
      </c>
      <c r="EP29" s="67" t="n">
        <f aca="false">IF(OR($D29=1,MONTH($B29)&lt;&gt;MONTH(StartDate),'У6 Ввод'!$D$151="",'У6 Ввод'!$E$151="",'У6 Ввод'!$D$151&gt;$B29),0,MAX(0,MIN(1,'У6 Ввод'!$E$151-NETWORKDAYS('У6 Ввод'!$D$151,$B29)+1))/Настройки!$E$12*100)</f>
        <v>0</v>
      </c>
      <c r="EQ29" s="67" t="n">
        <f aca="false">IF(OR($D29=1,MONTH($B29)&lt;&gt;MONTH(StartDate),'У6 Ввод'!$D$152="",'У6 Ввод'!$E$152="",'У6 Ввод'!$D$152&gt;$B29),0,MAX(0,MIN(1,'У6 Ввод'!$E$152-NETWORKDAYS('У6 Ввод'!$D$152,$B29)+1))/Настройки!$E$12*100)</f>
        <v>0</v>
      </c>
      <c r="ER29" s="67" t="n">
        <f aca="false">IF(OR($D29=1,MONTH($B29)&lt;&gt;MONTH(StartDate),'У6 Ввод'!$D$153="",'У6 Ввод'!$E$153="",'У6 Ввод'!$D$153&gt;$B29),0,MAX(0,MIN(1,'У6 Ввод'!$E$153-NETWORKDAYS('У6 Ввод'!$D$153,$B29)+1))/Настройки!$E$12*100)</f>
        <v>0</v>
      </c>
      <c r="ES29" s="67" t="n">
        <f aca="false">IF(OR($D29=1,MONTH($B29)&lt;&gt;MONTH(StartDate),'У6 Ввод'!$D$154="",'У6 Ввод'!$E$154="",'У6 Ввод'!$D$154&gt;$B29),0,MAX(0,MIN(1,'У6 Ввод'!$E$154-NETWORKDAYS('У6 Ввод'!$D$154,$B29)+1))/Настройки!$E$12*100)</f>
        <v>0</v>
      </c>
      <c r="ET29" s="67" t="n">
        <f aca="false">IF(OR($D29=1,MONTH($B29)&lt;&gt;MONTH(StartDate),'У6 Ввод'!$D$155="",'У6 Ввод'!$E$155="",'У6 Ввод'!$D$155&gt;$B29),0,MAX(0,MIN(1,'У6 Ввод'!$E$155-NETWORKDAYS('У6 Ввод'!$D$155,$B29)+1))/Настройки!$E$12*100)</f>
        <v>0</v>
      </c>
      <c r="EU29" s="67" t="n">
        <f aca="false">IF(OR($D29=1,MONTH($B29)&lt;&gt;MONTH(StartDate),'У6 Ввод'!$D$156="",'У6 Ввод'!$E$156="",'У6 Ввод'!$D$156&gt;$B29),0,MAX(0,MIN(1,'У6 Ввод'!$E$156-NETWORKDAYS('У6 Ввод'!$D$156,$B29)+1))/Настройки!$E$12*100)</f>
        <v>0</v>
      </c>
      <c r="EV29" s="67" t="n">
        <f aca="false">IF(OR($D29=1,MONTH($B29)&lt;&gt;MONTH(StartDate),'У6 Ввод'!$D$157="",'У6 Ввод'!$E$157="",'У6 Ввод'!$D$157&gt;$B29),0,MAX(0,MIN(1,'У6 Ввод'!$E$157-NETWORKDAYS('У6 Ввод'!$D$157,$B29)+1))/Настройки!$E$12*100)</f>
        <v>0</v>
      </c>
      <c r="EW29" s="67" t="n">
        <f aca="false">IF(OR($D29=1,MONTH($B29)&lt;&gt;MONTH(StartDate),'У6 Ввод'!$D$158="",'У6 Ввод'!$E$158="",'У6 Ввод'!$D$158&gt;$B29),0,MAX(0,MIN(1,'У6 Ввод'!$E$158-NETWORKDAYS('У6 Ввод'!$D$158,$B29)+1))/Настройки!$E$12*100)</f>
        <v>0</v>
      </c>
      <c r="EX29" s="67" t="n">
        <f aca="false">IF(OR($D29=1,MONTH($B29)&lt;&gt;MONTH(StartDate),'У6 Ввод'!$D$159="",'У6 Ввод'!$E$159="",'У6 Ввод'!$D$159&gt;$B29),0,MAX(0,MIN(1,'У6 Ввод'!$E$159-NETWORKDAYS('У6 Ввод'!$D$159,$B29)+1))/Настройки!$E$12*100)</f>
        <v>0</v>
      </c>
      <c r="EY29" s="67" t="n">
        <f aca="false">IF(OR($D29=1,MONTH($B29)&lt;&gt;MONTH(StartDate),'У6 Ввод'!$D$160="",'У6 Ввод'!$E$160="",'У6 Ввод'!$D$160&gt;$B29),0,MAX(0,MIN(1,'У6 Ввод'!$E$160-NETWORKDAYS('У6 Ввод'!$D$160,$B29)+1))/Настройки!$E$12*100)</f>
        <v>0</v>
      </c>
      <c r="EZ29" s="67" t="n">
        <f aca="false">IF(OR($D29=1,MONTH($B29)&lt;&gt;MONTH(StartDate),'У6 Ввод'!$D$161="",'У6 Ввод'!$E$161="",'У6 Ввод'!$D$161&gt;$B29),0,MAX(0,MIN(1,'У6 Ввод'!$E$161-NETWORKDAYS('У6 Ввод'!$D$161,$B29)+1))/Настройки!$E$12*100)</f>
        <v>0</v>
      </c>
      <c r="FA29" s="67" t="n">
        <f aca="false">IF(OR($D29=1,MONTH($B29)&lt;&gt;MONTH(StartDate),'У6 Ввод'!$D$162="",'У6 Ввод'!$E$162="",'У6 Ввод'!$D$162&gt;$B29),0,MAX(0,MIN(1,'У6 Ввод'!$E$162-NETWORKDAYS('У6 Ввод'!$D$162,$B29)+1))/Настройки!$E$12*100)</f>
        <v>0</v>
      </c>
      <c r="FB29" s="67" t="n">
        <f aca="false">IF(OR($D29=1,MONTH($B29)&lt;&gt;MONTH(StartDate),'У6 Ввод'!$D$163="",'У6 Ввод'!$E$163="",'У6 Ввод'!$D$163&gt;$B29),0,MAX(0,MIN(1,'У6 Ввод'!$E$163-NETWORKDAYS('У6 Ввод'!$D$163,$B29)+1))/Настройки!$E$12*100)</f>
        <v>0</v>
      </c>
      <c r="FC29" s="67" t="n">
        <f aca="false">IF(OR($D29=1,MONTH($B29)&lt;&gt;MONTH(StartDate),'У6 Ввод'!$D$164="",'У6 Ввод'!$E$164="",'У6 Ввод'!$D$164&gt;$B29),0,MAX(0,MIN(1,'У6 Ввод'!$E$164-NETWORKDAYS('У6 Ввод'!$D$164,$B29)+1))/Настройки!$E$12*100)</f>
        <v>0</v>
      </c>
      <c r="FD29" s="67" t="n">
        <f aca="false">IF(OR($D29=1,MONTH($B29)&lt;&gt;MONTH(StartDate),'У6 Ввод'!$D$165="",'У6 Ввод'!$E$165="",'У6 Ввод'!$D$165&gt;$B29),0,MAX(0,MIN(1,'У6 Ввод'!$E$165-NETWORKDAYS('У6 Ввод'!$D$165,$B29)+1))/Настройки!$E$12*100)</f>
        <v>0</v>
      </c>
      <c r="FE29" s="67" t="n">
        <f aca="false">IF(OR($D29=1,MONTH($B29)&lt;&gt;MONTH(StartDate),'У6 Ввод'!$D$166="",'У6 Ввод'!$E$166="",'У6 Ввод'!$D$166&gt;$B29),0,MAX(0,MIN(1,'У6 Ввод'!$E$166-NETWORKDAYS('У6 Ввод'!$D$166,$B29)+1))/Настройки!$E$12*100)</f>
        <v>0</v>
      </c>
      <c r="FF29" s="67" t="n">
        <f aca="false">IF(OR($D29=1,MONTH($B29)&lt;&gt;MONTH(StartDate),'У6 Ввод'!$D$167="",'У6 Ввод'!$E$167="",'У6 Ввод'!$D$167&gt;$B29),0,MAX(0,MIN(1,'У6 Ввод'!$E$167-NETWORKDAYS('У6 Ввод'!$D$167,$B29)+1))/Настройки!$E$12*100)</f>
        <v>0</v>
      </c>
      <c r="FG29" s="67" t="n">
        <f aca="false">IF(OR($D29=1,MONTH($B29)&lt;&gt;MONTH(StartDate),'У6 Ввод'!$D$168="",'У6 Ввод'!$E$168="",'У6 Ввод'!$D$168&gt;$B29),0,MAX(0,MIN(1,'У6 Ввод'!$E$168-NETWORKDAYS('У6 Ввод'!$D$168,$B29)+1))/Настройки!$E$12*100)</f>
        <v>0</v>
      </c>
      <c r="FH29" s="67" t="n">
        <f aca="false">IF(OR($D29=1,MONTH($B29)&lt;&gt;MONTH(StartDate),'У6 Ввод'!$D$169="",'У6 Ввод'!$E$169="",'У6 Ввод'!$D$169&gt;$B29),0,MAX(0,MIN(1,'У6 Ввод'!$E$169-NETWORKDAYS('У6 Ввод'!$D$169,$B29)+1))/Настройки!$E$12*100)</f>
        <v>0</v>
      </c>
      <c r="FI29" s="67" t="n">
        <f aca="false">IF(OR($D29=1,MONTH($B29)&lt;&gt;MONTH(StartDate),'У6 Ввод'!$D$170="",'У6 Ввод'!$E$170="",'У6 Ввод'!$D$170&gt;$B29),0,MAX(0,MIN(1,'У6 Ввод'!$E$170-NETWORKDAYS('У6 Ввод'!$D$170,$B29)+1))/Настройки!$E$12*100)</f>
        <v>0</v>
      </c>
      <c r="FJ29" s="67" t="n">
        <f aca="false">IF(OR($D29=1,MONTH($B29)&lt;&gt;MONTH(StartDate),'У6 Ввод'!$D$171="",'У6 Ввод'!$E$171="",'У6 Ввод'!$D$171&gt;$B29),0,MAX(0,MIN(1,'У6 Ввод'!$E$171-NETWORKDAYS('У6 Ввод'!$D$171,$B29)+1))/Настройки!$E$12*100)</f>
        <v>0</v>
      </c>
      <c r="FK29" s="67" t="n">
        <f aca="false">IF(OR($D29=1,MONTH($B29)&lt;&gt;MONTH(StartDate),'У6 Ввод'!$D$172="",'У6 Ввод'!$E$172="",'У6 Ввод'!$D$172&gt;$B29),0,MAX(0,MIN(1,'У6 Ввод'!$E$172-NETWORKDAYS('У6 Ввод'!$D$172,$B29)+1))/Настройки!$E$12*100)</f>
        <v>0</v>
      </c>
      <c r="FL29" s="67" t="n">
        <f aca="false">IF(OR($D29=1,MONTH($B29)&lt;&gt;MONTH(StartDate),'У6 Ввод'!$D$173="",'У6 Ввод'!$E$173="",'У6 Ввод'!$D$173&gt;$B29),0,MAX(0,MIN(1,'У6 Ввод'!$E$173-NETWORKDAYS('У6 Ввод'!$D$173,$B29)+1))/Настройки!$E$12*100)</f>
        <v>0</v>
      </c>
      <c r="FM29" s="67" t="n">
        <f aca="false">IF(OR($D29=1,MONTH($B29)&lt;&gt;MONTH(StartDate),'У6 Ввод'!$D$174="",'У6 Ввод'!$E$174="",'У6 Ввод'!$D$174&gt;$B29),0,MAX(0,MIN(1,'У6 Ввод'!$E$174-NETWORKDAYS('У6 Ввод'!$D$174,$B29)+1))/Настройки!$E$12*100)</f>
        <v>0</v>
      </c>
      <c r="FN29" s="67" t="n">
        <f aca="false">IF(OR($D29=1,MONTH($B29)&lt;&gt;MONTH(StartDate),'У6 Ввод'!$D$175="",'У6 Ввод'!$E$175="",'У6 Ввод'!$D$175&gt;$B29),0,MAX(0,MIN(1,'У6 Ввод'!$E$175-NETWORKDAYS('У6 Ввод'!$D$175,$B29)+1))/Настройки!$E$12*100)</f>
        <v>0</v>
      </c>
      <c r="FO29" s="67" t="n">
        <f aca="false">IF(OR($D29=1,MONTH($B29)&lt;&gt;MONTH(StartDate),'У6 Ввод'!$D$176="",'У6 Ввод'!$E$176="",'У6 Ввод'!$D$176&gt;$B29),0,MAX(0,MIN(1,'У6 Ввод'!$E$176-NETWORKDAYS('У6 Ввод'!$D$176,$B29)+1))/Настройки!$E$12*100)</f>
        <v>0</v>
      </c>
      <c r="FP29" s="67" t="n">
        <f aca="false">IF(OR($D29=1,MONTH($B29)&lt;&gt;MONTH(StartDate),'У6 Ввод'!$D$177="",'У6 Ввод'!$E$177="",'У6 Ввод'!$D$177&gt;$B29),0,MAX(0,MIN(1,'У6 Ввод'!$E$177-NETWORKDAYS('У6 Ввод'!$D$177,$B29)+1))/Настройки!$E$12*100)</f>
        <v>0</v>
      </c>
      <c r="FQ29" s="67" t="n">
        <f aca="false">IF(OR($D29=1,MONTH($B29)&lt;&gt;MONTH(StartDate),'У6 Ввод'!$D$178="",'У6 Ввод'!$E$178="",'У6 Ввод'!$D$178&gt;$B29),0,MAX(0,MIN(1,'У6 Ввод'!$E$178-NETWORKDAYS('У6 Ввод'!$D$178,$B29)+1))/Настройки!$E$12*100)</f>
        <v>0</v>
      </c>
      <c r="FR29" s="67" t="n">
        <f aca="false">IF(OR($D29=1,MONTH($B29)&lt;&gt;MONTH(StartDate),'У6 Ввод'!$D$179="",'У6 Ввод'!$E$179="",'У6 Ввод'!$D$179&gt;$B29),0,MAX(0,MIN(1,'У6 Ввод'!$E$179-NETWORKDAYS('У6 Ввод'!$D$179,$B29)+1))/Настройки!$E$12*100)</f>
        <v>0</v>
      </c>
      <c r="FS29" s="67" t="n">
        <f aca="false">IF(OR($D29=1,MONTH($B29)&lt;&gt;MONTH(StartDate),'У6 Ввод'!$D$180="",'У6 Ввод'!$E$180="",'У6 Ввод'!$D$180&gt;$B29),0,MAX(0,MIN(1,'У6 Ввод'!$E$180-NETWORKDAYS('У6 Ввод'!$D$180,$B29)+1))/Настройки!$E$12*100)</f>
        <v>0</v>
      </c>
      <c r="FT29" s="67" t="n">
        <f aca="false">IF(OR($D29=1,MONTH($B29)&lt;&gt;MONTH(StartDate),'У6 Ввод'!$D$181="",'У6 Ввод'!$E$181="",'У6 Ввод'!$D$181&gt;$B29),0,MAX(0,MIN(1,'У6 Ввод'!$E$181-NETWORKDAYS('У6 Ввод'!$D$181,$B29)+1))/Настройки!$E$12*100)</f>
        <v>0</v>
      </c>
      <c r="FU29" s="67" t="n">
        <f aca="false">IF(OR($D29=1,MONTH($B29)&lt;&gt;MONTH(StartDate),'У6 Ввод'!$D$182="",'У6 Ввод'!$E$182="",'У6 Ввод'!$D$182&gt;$B29),0,MAX(0,MIN(1,'У6 Ввод'!$E$182-NETWORKDAYS('У6 Ввод'!$D$182,$B29)+1))/Настройки!$E$12*100)</f>
        <v>0</v>
      </c>
      <c r="FV29" s="67" t="n">
        <f aca="false">IF(OR($D29=1,MONTH($B29)&lt;&gt;MONTH(StartDate),'У6 Ввод'!$D$183="",'У6 Ввод'!$E$183="",'У6 Ввод'!$D$183&gt;$B29),0,MAX(0,MIN(1,'У6 Ввод'!$E$183-NETWORKDAYS('У6 Ввод'!$D$183,$B29)+1))/Настройки!$E$12*100)</f>
        <v>0</v>
      </c>
      <c r="FW29" s="67" t="n">
        <f aca="false">IF(OR($D29=1,MONTH($B29)&lt;&gt;MONTH(StartDate),'У6 Ввод'!$D$184="",'У6 Ввод'!$E$184="",'У6 Ввод'!$D$184&gt;$B29),0,MAX(0,MIN(1,'У6 Ввод'!$E$184-NETWORKDAYS('У6 Ввод'!$D$184,$B29)+1))/Настройки!$E$12*100)</f>
        <v>0</v>
      </c>
      <c r="FX29" s="67" t="n">
        <f aca="false">IF(OR($D29=1,MONTH($B29)&lt;&gt;MONTH(StartDate),'У6 Ввод'!$D$185="",'У6 Ввод'!$E$185="",'У6 Ввод'!$D$185&gt;$B29),0,MAX(0,MIN(1,'У6 Ввод'!$E$185-NETWORKDAYS('У6 Ввод'!$D$185,$B29)+1))/Настройки!$E$12*100)</f>
        <v>0</v>
      </c>
      <c r="FY29" s="67" t="n">
        <f aca="false">IF(OR($D29=1,MONTH($B29)&lt;&gt;MONTH(StartDate),'У6 Ввод'!$D$186="",'У6 Ввод'!$E$186="",'У6 Ввод'!$D$186&gt;$B29),0,MAX(0,MIN(1,'У6 Ввод'!$E$186-NETWORKDAYS('У6 Ввод'!$D$186,$B29)+1))/Настройки!$E$12*100)</f>
        <v>0</v>
      </c>
      <c r="FZ29" s="67" t="n">
        <f aca="false">IF(OR($D29=1,MONTH($B29)&lt;&gt;MONTH(StartDate),'У6 Ввод'!$D$187="",'У6 Ввод'!$E$187="",'У6 Ввод'!$D$187&gt;$B29),0,MAX(0,MIN(1,'У6 Ввод'!$E$187-NETWORKDAYS('У6 Ввод'!$D$187,$B29)+1))/Настройки!$E$12*100)</f>
        <v>0</v>
      </c>
      <c r="GA29" s="67" t="n">
        <f aca="false">IF(OR($D29=1,MONTH($B29)&lt;&gt;MONTH(StartDate),'У6 Ввод'!$D$188="",'У6 Ввод'!$E$188="",'У6 Ввод'!$D$188&gt;$B29),0,MAX(0,MIN(1,'У6 Ввод'!$E$188-NETWORKDAYS('У6 Ввод'!$D$188,$B29)+1))/Настройки!$E$12*100)</f>
        <v>0</v>
      </c>
      <c r="GB29" s="67" t="n">
        <f aca="false">IF(OR($D29=1,MONTH($B29)&lt;&gt;MONTH(StartDate),'У6 Ввод'!$D$189="",'У6 Ввод'!$E$189="",'У6 Ввод'!$D$189&gt;$B29),0,MAX(0,MIN(1,'У6 Ввод'!$E$189-NETWORKDAYS('У6 Ввод'!$D$189,$B29)+1))/Настройки!$E$12*100)</f>
        <v>0</v>
      </c>
      <c r="GC29" s="67" t="n">
        <f aca="false">IF(OR($D29=1,MONTH($B29)&lt;&gt;MONTH(StartDate),'У6 Ввод'!$D$190="",'У6 Ввод'!$E$190="",'У6 Ввод'!$D$190&gt;$B29),0,MAX(0,MIN(1,'У6 Ввод'!$E$190-NETWORKDAYS('У6 Ввод'!$D$190,$B29)+1))/Настройки!$E$12*100)</f>
        <v>0</v>
      </c>
      <c r="GD29" s="67" t="n">
        <f aca="false">IF(OR($D29=1,MONTH($B29)&lt;&gt;MONTH(StartDate),'У6 Ввод'!$D$191="",'У6 Ввод'!$E$191="",'У6 Ввод'!$D$191&gt;$B29),0,MAX(0,MIN(1,'У6 Ввод'!$E$191-NETWORKDAYS('У6 Ввод'!$D$191,$B29)+1))/Настройки!$E$12*100)</f>
        <v>0</v>
      </c>
      <c r="GE29" s="67" t="n">
        <f aca="false">IF(OR($D29=1,MONTH($B29)&lt;&gt;MONTH(StartDate),'У6 Ввод'!$D$192="",'У6 Ввод'!$E$192="",'У6 Ввод'!$D$192&gt;$B29),0,MAX(0,MIN(1,'У6 Ввод'!$E$192-NETWORKDAYS('У6 Ввод'!$D$192,$B29)+1))/Настройки!$E$12*100)</f>
        <v>0</v>
      </c>
      <c r="GF29" s="67" t="n">
        <f aca="false">IF(OR($D29=1,MONTH($B29)&lt;&gt;MONTH(StartDate),'У6 Ввод'!$D$193="",'У6 Ввод'!$E$193="",'У6 Ввод'!$D$193&gt;$B29),0,MAX(0,MIN(1,'У6 Ввод'!$E$193-NETWORKDAYS('У6 Ввод'!$D$193,$B29)+1))/Настройки!$E$12*100)</f>
        <v>0</v>
      </c>
      <c r="GG29" s="67" t="n">
        <f aca="false">IF(OR($D29=1,MONTH($B29)&lt;&gt;MONTH(StartDate),'У6 Ввод'!$D$194="",'У6 Ввод'!$E$194="",'У6 Ввод'!$D$194&gt;$B29),0,MAX(0,MIN(1,'У6 Ввод'!$E$194-NETWORKDAYS('У6 Ввод'!$D$194,$B29)+1))/Настройки!$E$12*100)</f>
        <v>0</v>
      </c>
      <c r="GH29" s="67" t="n">
        <f aca="false">IF(OR($D29=1,MONTH($B29)&lt;&gt;MONTH(StartDate),'У6 Ввод'!$D$195="",'У6 Ввод'!$E$195="",'У6 Ввод'!$D$195&gt;$B29),0,MAX(0,MIN(1,'У6 Ввод'!$E$195-NETWORKDAYS('У6 Ввод'!$D$195,$B29)+1))/Настройки!$E$12*100)</f>
        <v>0</v>
      </c>
      <c r="GI29" s="67" t="n">
        <f aca="false">IF(OR($D29=1,MONTH($B29)&lt;&gt;MONTH(StartDate),'У6 Ввод'!$D$196="",'У6 Ввод'!$E$196="",'У6 Ввод'!$D$196&gt;$B29),0,MAX(0,MIN(1,'У6 Ввод'!$E$196-NETWORKDAYS('У6 Ввод'!$D$196,$B29)+1))/Настройки!$E$12*100)</f>
        <v>0</v>
      </c>
      <c r="GJ29" s="67" t="n">
        <f aca="false">IF(OR($D29=1,MONTH($B29)&lt;&gt;MONTH(StartDate),'У6 Ввод'!$D$197="",'У6 Ввод'!$E$197="",'У6 Ввод'!$D$197&gt;$B29),0,MAX(0,MIN(1,'У6 Ввод'!$E$197-NETWORKDAYS('У6 Ввод'!$D$197,$B29)+1))/Настройки!$E$12*100)</f>
        <v>0</v>
      </c>
      <c r="GK29" s="67" t="n">
        <f aca="false">IF(OR($D29=1,MONTH($B29)&lt;&gt;MONTH(StartDate),'У6 Ввод'!$D$198="",'У6 Ввод'!$E$198="",'У6 Ввод'!$D$198&gt;$B29),0,MAX(0,MIN(1,'У6 Ввод'!$E$198-NETWORKDAYS('У6 Ввод'!$D$198,$B29)+1))/Настройки!$E$12*100)</f>
        <v>0</v>
      </c>
      <c r="GL29" s="67" t="n">
        <f aca="false">IF(OR($D29=1,MONTH($B29)&lt;&gt;MONTH(StartDate),'У6 Ввод'!$D$199="",'У6 Ввод'!$E$199="",'У6 Ввод'!$D$199&gt;$B29),0,MAX(0,MIN(1,'У6 Ввод'!$E$199-NETWORKDAYS('У6 Ввод'!$D$199,$B29)+1))/Настройки!$E$12*100)</f>
        <v>0</v>
      </c>
      <c r="GM29" s="67" t="n">
        <f aca="false">IF(OR($D29=1,MONTH($B29)&lt;&gt;MONTH(StartDate),'У6 Ввод'!$D$200="",'У6 Ввод'!$E$200="",'У6 Ввод'!$D$200&gt;$B29),0,MAX(0,MIN(1,'У6 Ввод'!$E$200-NETWORKDAYS('У6 Ввод'!$D$200,$B29)+1))/Настройки!$E$12*100)</f>
        <v>0</v>
      </c>
      <c r="GN29" s="67" t="n">
        <f aca="false">IF(OR($D29=1,MONTH($B29)&lt;&gt;MONTH(StartDate),'У6 Ввод'!$D$201="",'У6 Ввод'!$E$201="",'У6 Ввод'!$D$201&gt;$B29),0,MAX(0,MIN(1,'У6 Ввод'!$E$201-NETWORKDAYS('У6 Ввод'!$D$201,$B29)+1))/Настройки!$E$12*100)</f>
        <v>0</v>
      </c>
      <c r="GO29" s="67" t="n">
        <f aca="false">IF(OR($D29=1,MONTH($B29)&lt;&gt;MONTH(StartDate),'У6 Ввод'!$D$202="",'У6 Ввод'!$E$202="",'У6 Ввод'!$D$202&gt;$B29),0,MAX(0,MIN(1,'У6 Ввод'!$E$202-NETWORKDAYS('У6 Ввод'!$D$202,$B29)+1))/Настройки!$E$12*100)</f>
        <v>0</v>
      </c>
      <c r="GP29" s="67" t="n">
        <f aca="false">IF(OR($D29=1,MONTH($B29)&lt;&gt;MONTH(StartDate),'У6 Ввод'!$D$203="",'У6 Ввод'!$E$203="",'У6 Ввод'!$D$203&gt;$B29),0,MAX(0,MIN(1,'У6 Ввод'!$E$203-NETWORKDAYS('У6 Ввод'!$D$203,$B29)+1))/Настройки!$E$12*100)</f>
        <v>0</v>
      </c>
      <c r="GQ29" s="67" t="n">
        <f aca="false">IF(OR($D29=1,MONTH($B29)&lt;&gt;MONTH(StartDate),'У6 Ввод'!$D$204="",'У6 Ввод'!$E$204="",'У6 Ввод'!$D$204&gt;$B29),0,MAX(0,MIN(1,'У6 Ввод'!$E$204-NETWORKDAYS('У6 Ввод'!$D$204,$B29)+1))/Настройки!$E$12*100)</f>
        <v>0</v>
      </c>
      <c r="GR29" s="67" t="n">
        <f aca="false">IF(OR($D29=1,MONTH($B29)&lt;&gt;MONTH(StartDate),'У6 Ввод'!$D$205="",'У6 Ввод'!$E$205="",'У6 Ввод'!$D$205&gt;$B29),0,MAX(0,MIN(1,'У6 Ввод'!$E$205-NETWORKDAYS('У6 Ввод'!$D$205,$B29)+1))/Настройки!$E$12*100)</f>
        <v>0</v>
      </c>
      <c r="GS29" s="67" t="n">
        <f aca="false">IF(OR($D29=1,MONTH($B29)&lt;&gt;MONTH(StartDate),'У6 Ввод'!$D$206="",'У6 Ввод'!$E$206="",'У6 Ввод'!$D$206&gt;$B29),0,MAX(0,MIN(1,'У6 Ввод'!$E$206-NETWORKDAYS('У6 Ввод'!$D$206,$B29)+1))/Настройки!$E$12*100)</f>
        <v>0</v>
      </c>
      <c r="GT29" s="67" t="n">
        <f aca="false">IF(OR($D29=1,MONTH($B29)&lt;&gt;MONTH(StartDate),'У6 Ввод'!$D$207="",'У6 Ввод'!$E$207="",'У6 Ввод'!$D$207&gt;$B29),0,MAX(0,MIN(1,'У6 Ввод'!$E$207-NETWORKDAYS('У6 Ввод'!$D$207,$B29)+1))/Настройки!$E$12*100)</f>
        <v>0</v>
      </c>
      <c r="GU29" s="67" t="n">
        <f aca="false">IF(OR($D29=1,MONTH($B29)&lt;&gt;MONTH(StartDate),'У6 Ввод'!$D$208="",'У6 Ввод'!$E$208="",'У6 Ввод'!$D$208&gt;$B29),0,MAX(0,MIN(1,'У6 Ввод'!$E$208-NETWORKDAYS('У6 Ввод'!$D$208,$B29)+1))/Настройки!$E$12*100)</f>
        <v>0</v>
      </c>
      <c r="GV29" s="67" t="n">
        <f aca="false">IF(OR($D29=1,MONTH($B29)&lt;&gt;MONTH(StartDate),'У6 Ввод'!$D$209="",'У6 Ввод'!$E$209="",'У6 Ввод'!$D$209&gt;$B29),0,MAX(0,MIN(1,'У6 Ввод'!$E$209-NETWORKDAYS('У6 Ввод'!$D$209,$B29)+1))/Настройки!$E$12*100)</f>
        <v>0</v>
      </c>
      <c r="GW29" s="67" t="n">
        <f aca="false">IF(OR($D29=1,MONTH($B29)&lt;&gt;MONTH(StartDate),'У6 Ввод'!$D$210="",'У6 Ввод'!$E$210="",'У6 Ввод'!$D$210&gt;$B29),0,MAX(0,MIN(1,'У6 Ввод'!$E$210-NETWORKDAYS('У6 Ввод'!$D$210,$B29)+1))/Настройки!$E$12*100)</f>
        <v>0</v>
      </c>
      <c r="GX29" s="67" t="n">
        <f aca="false">IF(OR($D29=1,MONTH($B29)&lt;&gt;MONTH(StartDate),'У6 Ввод'!$D$211="",'У6 Ввод'!$E$211="",'У6 Ввод'!$D$211&gt;$B29),0,MAX(0,MIN(1,'У6 Ввод'!$E$211-NETWORKDAYS('У6 Ввод'!$D$211,$B29)+1))/Настройки!$E$12*100)</f>
        <v>0</v>
      </c>
      <c r="GY29" s="67" t="n">
        <f aca="false">IF(OR($D29=1,MONTH($B29)&lt;&gt;MONTH(StartDate),'У6 Ввод'!$D$212="",'У6 Ввод'!$E$212="",'У6 Ввод'!$D$212&gt;$B29),0,MAX(0,MIN(1,'У6 Ввод'!$E$212-NETWORKDAYS('У6 Ввод'!$D$212,$B29)+1))/Настройки!$E$12*100)</f>
        <v>0</v>
      </c>
      <c r="GZ29" s="67" t="n">
        <f aca="false">IF(OR($D29=1,MONTH($B29)&lt;&gt;MONTH(StartDate),'У6 Ввод'!$D$213="",'У6 Ввод'!$E$213="",'У6 Ввод'!$D$213&gt;$B29),0,MAX(0,MIN(1,'У6 Ввод'!$E$213-NETWORKDAYS('У6 Ввод'!$D$213,$B29)+1))/Настройки!$E$12*100)</f>
        <v>0</v>
      </c>
      <c r="HA29" s="67" t="n">
        <f aca="false">IF(OR($D29=1,MONTH($B29)&lt;&gt;MONTH(StartDate),'У6 Ввод'!$D$214="",'У6 Ввод'!$E$214="",'У6 Ввод'!$D$214&gt;$B29),0,MAX(0,MIN(1,'У6 Ввод'!$E$214-NETWORKDAYS('У6 Ввод'!$D$214,$B29)+1))/Настройки!$E$12*100)</f>
        <v>0</v>
      </c>
      <c r="HB29" s="67" t="n">
        <f aca="false">IF(OR($D29=1,MONTH($B29)&lt;&gt;MONTH(StartDate),'У6 Ввод'!$D$215="",'У6 Ввод'!$E$215="",'У6 Ввод'!$D$215&gt;$B29),0,MAX(0,MIN(1,'У6 Ввод'!$E$215-NETWORKDAYS('У6 Ввод'!$D$215,$B29)+1))/Настройки!$E$12*100)</f>
        <v>0</v>
      </c>
      <c r="HC29" s="67" t="n">
        <f aca="false">IF(OR($D29=1,MONTH($B29)&lt;&gt;MONTH(StartDate),'У6 Ввод'!$D$216="",'У6 Ввод'!$E$216="",'У6 Ввод'!$D$216&gt;$B29),0,MAX(0,MIN(1,'У6 Ввод'!$E$216-NETWORKDAYS('У6 Ввод'!$D$216,$B29)+1))/Настройки!$E$12*100)</f>
        <v>0</v>
      </c>
      <c r="HD29" s="67" t="n">
        <f aca="false">IF(OR($D29=1,MONTH($B29)&lt;&gt;MONTH(StartDate),'У6 Ввод'!$D$217="",'У6 Ввод'!$E$217="",'У6 Ввод'!$D$217&gt;$B29),0,MAX(0,MIN(1,'У6 Ввод'!$E$217-NETWORKDAYS('У6 Ввод'!$D$217,$B29)+1))/Настройки!$E$12*100)</f>
        <v>0</v>
      </c>
      <c r="HE29" s="67" t="n">
        <f aca="false">IF(OR($D29=1,MONTH($B29)&lt;&gt;MONTH(StartDate),'У6 Ввод'!$D$218="",'У6 Ввод'!$E$218="",'У6 Ввод'!$D$218&gt;$B29),0,MAX(0,MIN(1,'У6 Ввод'!$E$218-NETWORKDAYS('У6 Ввод'!$D$218,$B29)+1))/Настройки!$E$12*100)</f>
        <v>0</v>
      </c>
      <c r="HF29" s="67" t="n">
        <f aca="false">IF(OR($D29=1,MONTH($B29)&lt;&gt;MONTH(StartDate),'У6 Ввод'!$D$219="",'У6 Ввод'!$E$219="",'У6 Ввод'!$D$219&gt;$B29),0,MAX(0,MIN(1,'У6 Ввод'!$E$219-NETWORKDAYS('У6 Ввод'!$D$219,$B29)+1))/Настройки!$E$12*100)</f>
        <v>0</v>
      </c>
      <c r="HG29" s="67" t="n">
        <f aca="false">IF(OR($D29=1,MONTH($B29)&lt;&gt;MONTH(StartDate),'У6 Ввод'!$D$220="",'У6 Ввод'!$E$220="",'У6 Ввод'!$D$220&gt;$B29),0,MAX(0,MIN(1,'У6 Ввод'!$E$220-NETWORKDAYS('У6 Ввод'!$D$220,$B29)+1))/Настройки!$E$12*100)</f>
        <v>0</v>
      </c>
      <c r="HH29" s="67" t="n">
        <f aca="false">IF(OR($D29=1,MONTH($B29)&lt;&gt;MONTH(StartDate),'У6 Ввод'!$D$221="",'У6 Ввод'!$E$221="",'У6 Ввод'!$D$221&gt;$B29),0,MAX(0,MIN(1,'У6 Ввод'!$E$221-NETWORKDAYS('У6 Ввод'!$D$221,$B29)+1))/Настройки!$E$12*100)</f>
        <v>0</v>
      </c>
      <c r="HI29" s="67" t="n">
        <f aca="false">IF(OR($D29=1,MONTH($B29)&lt;&gt;MONTH(StartDate),'У6 Ввод'!$D$222="",'У6 Ввод'!$E$222="",'У6 Ввод'!$D$222&gt;$B29),0,MAX(0,MIN(1,'У6 Ввод'!$E$222-NETWORKDAYS('У6 Ввод'!$D$222,$B29)+1))/Настройки!$E$12*100)</f>
        <v>0</v>
      </c>
      <c r="HJ29" s="67" t="n">
        <f aca="false">IF(OR($D29=1,MONTH($B29)&lt;&gt;MONTH(StartDate),'У6 Ввод'!$D$223="",'У6 Ввод'!$E$223="",'У6 Ввод'!$D$223&gt;$B29),0,MAX(0,MIN(1,'У6 Ввод'!$E$223-NETWORKDAYS('У6 Ввод'!$D$223,$B29)+1))/Настройки!$E$12*100)</f>
        <v>0</v>
      </c>
      <c r="HK29" s="67" t="n">
        <f aca="false">IF(OR($D29=1,MONTH($B29)&lt;&gt;MONTH(StartDate),'У6 Ввод'!$D$224="",'У6 Ввод'!$E$224="",'У6 Ввод'!$D$224&gt;$B29),0,MAX(0,MIN(1,'У6 Ввод'!$E$224-NETWORKDAYS('У6 Ввод'!$D$224,$B29)+1))/Настройки!$E$12*100)</f>
        <v>0</v>
      </c>
      <c r="HL29" s="67" t="n">
        <f aca="false">IF(OR($D29=1,MONTH($B29)&lt;&gt;MONTH(StartDate),'У6 Ввод'!$D$225="",'У6 Ввод'!$E$225="",'У6 Ввод'!$D$225&gt;$B29),0,MAX(0,MIN(1,'У6 Ввод'!$E$225-NETWORKDAYS('У6 Ввод'!$D$225,$B29)+1))/Настройки!$E$12*100)</f>
        <v>0</v>
      </c>
      <c r="HM29" s="67" t="n">
        <f aca="false">IF(OR($D29=1,MONTH($B29)&lt;&gt;MONTH(StartDate),'У6 Ввод'!$D$226="",'У6 Ввод'!$E$226="",'У6 Ввод'!$D$226&gt;$B29),0,MAX(0,MIN(1,'У6 Ввод'!$E$226-NETWORKDAYS('У6 Ввод'!$D$226,$B29)+1))/Настройки!$E$12*100)</f>
        <v>0</v>
      </c>
      <c r="HN29" s="67" t="n">
        <f aca="false">IF(OR($D29=1,MONTH($B29)&lt;&gt;MONTH(StartDate),'У6 Ввод'!$D$227="",'У6 Ввод'!$E$227="",'У6 Ввод'!$D$227&gt;$B29),0,MAX(0,MIN(1,'У6 Ввод'!$E$227-NETWORKDAYS('У6 Ввод'!$D$227,$B29)+1))/Настройки!$E$12*100)</f>
        <v>0</v>
      </c>
      <c r="HO29" s="67" t="n">
        <f aca="false">IF(OR($D29=1,MONTH($B29)&lt;&gt;MONTH(StartDate),'У6 Ввод'!$D$228="",'У6 Ввод'!$E$228="",'У6 Ввод'!$D$228&gt;$B29),0,MAX(0,MIN(1,'У6 Ввод'!$E$228-NETWORKDAYS('У6 Ввод'!$D$228,$B29)+1))/Настройки!$E$12*100)</f>
        <v>0</v>
      </c>
      <c r="HP29" s="67" t="n">
        <f aca="false">IF(OR($D29=1,MONTH($B29)&lt;&gt;MONTH(StartDate),'У6 Ввод'!$D$229="",'У6 Ввод'!$E$229="",'У6 Ввод'!$D$229&gt;$B29),0,MAX(0,MIN(1,'У6 Ввод'!$E$229-NETWORKDAYS('У6 Ввод'!$D$229,$B29)+1))/Настройки!$E$12*100)</f>
        <v>0</v>
      </c>
      <c r="HQ29" s="67" t="n">
        <f aca="false">IF(OR($D29=1,MONTH($B29)&lt;&gt;MONTH(StartDate),'У6 Ввод'!$D$230="",'У6 Ввод'!$E$230="",'У6 Ввод'!$D$230&gt;$B29),0,MAX(0,MIN(1,'У6 Ввод'!$E$230-NETWORKDAYS('У6 Ввод'!$D$230,$B29)+1))/Настройки!$E$12*100)</f>
        <v>0</v>
      </c>
      <c r="HR29" s="67" t="n">
        <f aca="false">IF(OR($D29=1,MONTH($B29)&lt;&gt;MONTH(StartDate),'У6 Ввод'!$D$231="",'У6 Ввод'!$E$231="",'У6 Ввод'!$D$231&gt;$B29),0,MAX(0,MIN(1,'У6 Ввод'!$E$231-NETWORKDAYS('У6 Ввод'!$D$231,$B29)+1))/Настройки!$E$12*100)</f>
        <v>0</v>
      </c>
      <c r="HS29" s="67" t="n">
        <f aca="false">IF(OR($D29=1,MONTH($B29)&lt;&gt;MONTH(StartDate),'У6 Ввод'!$D$232="",'У6 Ввод'!$E$232="",'У6 Ввод'!$D$232&gt;$B29),0,MAX(0,MIN(1,'У6 Ввод'!$E$232-NETWORKDAYS('У6 Ввод'!$D$232,$B29)+1))/Настройки!$E$12*100)</f>
        <v>0</v>
      </c>
      <c r="HT29" s="67" t="n">
        <f aca="false">IF(OR($D29=1,MONTH($B29)&lt;&gt;MONTH(StartDate),'У6 Ввод'!$D$233="",'У6 Ввод'!$E$233="",'У6 Ввод'!$D$233&gt;$B29),0,MAX(0,MIN(1,'У6 Ввод'!$E$233-NETWORKDAYS('У6 Ввод'!$D$233,$B29)+1))/Настройки!$E$12*100)</f>
        <v>0</v>
      </c>
      <c r="HU29" s="67" t="n">
        <f aca="false">IF(OR($D29=1,MONTH($B29)&lt;&gt;MONTH(StartDate),'У6 Ввод'!$D$234="",'У6 Ввод'!$E$234="",'У6 Ввод'!$D$234&gt;$B29),0,MAX(0,MIN(1,'У6 Ввод'!$E$234-NETWORKDAYS('У6 Ввод'!$D$234,$B29)+1))/Настройки!$E$12*100)</f>
        <v>0</v>
      </c>
      <c r="HV29" s="67" t="n">
        <f aca="false">IF(OR($D29=1,MONTH($B29)&lt;&gt;MONTH(StartDate),'У6 Ввод'!$D$235="",'У6 Ввод'!$E$235="",'У6 Ввод'!$D$235&gt;$B29),0,MAX(0,MIN(1,'У6 Ввод'!$E$235-NETWORKDAYS('У6 Ввод'!$D$235,$B29)+1))/Настройки!$E$12*100)</f>
        <v>0</v>
      </c>
      <c r="HW29" s="67" t="n">
        <f aca="false">IF(OR($D29=1,MONTH($B29)&lt;&gt;MONTH(StartDate),'У6 Ввод'!$D$236="",'У6 Ввод'!$E$236="",'У6 Ввод'!$D$236&gt;$B29),0,MAX(0,MIN(1,'У6 Ввод'!$E$236-NETWORKDAYS('У6 Ввод'!$D$236,$B29)+1))/Настройки!$E$12*100)</f>
        <v>0</v>
      </c>
      <c r="HX29" s="67" t="n">
        <f aca="false">IF(OR($D29=1,MONTH($B29)&lt;&gt;MONTH(StartDate),'У6 Ввод'!$D$237="",'У6 Ввод'!$E$237="",'У6 Ввод'!$D$237&gt;$B29),0,MAX(0,MIN(1,'У6 Ввод'!$E$237-NETWORKDAYS('У6 Ввод'!$D$237,$B29)+1))/Настройки!$E$12*100)</f>
        <v>0</v>
      </c>
      <c r="HY29" s="67" t="n">
        <f aca="false">IF(OR($D29=1,MONTH($B29)&lt;&gt;MONTH(StartDate),'У6 Ввод'!$D$238="",'У6 Ввод'!$E$238="",'У6 Ввод'!$D$238&gt;$B29),0,MAX(0,MIN(1,'У6 Ввод'!$E$238-NETWORKDAYS('У6 Ввод'!$D$238,$B29)+1))/Настройки!$E$12*100)</f>
        <v>0</v>
      </c>
      <c r="HZ29" s="67" t="n">
        <f aca="false">IF(OR($D29=1,MONTH($B29)&lt;&gt;MONTH(StartDate),'У6 Ввод'!$D$239="",'У6 Ввод'!$E$239="",'У6 Ввод'!$D$239&gt;$B29),0,MAX(0,MIN(1,'У6 Ввод'!$E$239-NETWORKDAYS('У6 Ввод'!$D$239,$B29)+1))/Настройки!$E$12*100)</f>
        <v>0</v>
      </c>
      <c r="IA29" s="67" t="n">
        <f aca="false">IF(OR($D29=1,MONTH($B29)&lt;&gt;MONTH(StartDate),'У6 Ввод'!$D$240="",'У6 Ввод'!$E$240="",'У6 Ввод'!$D$240&gt;$B29),0,MAX(0,MIN(1,'У6 Ввод'!$E$240-NETWORKDAYS('У6 Ввод'!$D$240,$B29)+1))/Настройки!$E$12*100)</f>
        <v>0</v>
      </c>
      <c r="IB29" s="67" t="n">
        <f aca="false">IF(OR($D29=1,MONTH($B29)&lt;&gt;MONTH(StartDate),'У6 Ввод'!$D$241="",'У6 Ввод'!$E$241="",'У6 Ввод'!$D$241&gt;$B29),0,MAX(0,MIN(1,'У6 Ввод'!$E$241-NETWORKDAYS('У6 Ввод'!$D$241,$B29)+1))/Настройки!$E$12*100)</f>
        <v>0</v>
      </c>
      <c r="IC29" s="67" t="n">
        <f aca="false">IF(OR($D29=1,MONTH($B29)&lt;&gt;MONTH(StartDate),'У6 Ввод'!$D$242="",'У6 Ввод'!$E$242="",'У6 Ввод'!$D$242&gt;$B29),0,MAX(0,MIN(1,'У6 Ввод'!$E$242-NETWORKDAYS('У6 Ввод'!$D$242,$B29)+1))/Настройки!$E$12*100)</f>
        <v>0</v>
      </c>
      <c r="ID29" s="67" t="n">
        <f aca="false">IF(OR($D29=1,MONTH($B29)&lt;&gt;MONTH(StartDate),'У6 Ввод'!$D$243="",'У6 Ввод'!$E$243="",'У6 Ввод'!$D$243&gt;$B29),0,MAX(0,MIN(1,'У6 Ввод'!$E$243-NETWORKDAYS('У6 Ввод'!$D$243,$B29)+1))/Настройки!$E$12*100)</f>
        <v>0</v>
      </c>
      <c r="IE29" s="67" t="n">
        <f aca="false">IF(OR($D29=1,MONTH($B29)&lt;&gt;MONTH(StartDate),'У6 Ввод'!$D$244="",'У6 Ввод'!$E$244="",'У6 Ввод'!$D$244&gt;$B29),0,MAX(0,MIN(1,'У6 Ввод'!$E$244-NETWORKDAYS('У6 Ввод'!$D$244,$B29)+1))/Настройки!$E$12*100)</f>
        <v>0</v>
      </c>
      <c r="IF29" s="67" t="n">
        <f aca="false">IF(OR($D29=1,MONTH($B29)&lt;&gt;MONTH(StartDate),'У6 Ввод'!$D$245="",'У6 Ввод'!$E$245="",'У6 Ввод'!$D$245&gt;$B29),0,MAX(0,MIN(1,'У6 Ввод'!$E$245-NETWORKDAYS('У6 Ввод'!$D$245,$B29)+1))/Настройки!$E$12*100)</f>
        <v>0</v>
      </c>
      <c r="IG29" s="67" t="n">
        <f aca="false">IF(OR($D29=1,MONTH($B29)&lt;&gt;MONTH(StartDate),'У6 Ввод'!$D$246="",'У6 Ввод'!$E$246="",'У6 Ввод'!$D$246&gt;$B29),0,MAX(0,MIN(1,'У6 Ввод'!$E$246-NETWORKDAYS('У6 Ввод'!$D$246,$B29)+1))/Настройки!$E$12*100)</f>
        <v>0</v>
      </c>
      <c r="IH29" s="67" t="n">
        <f aca="false">IF(OR($D29=1,MONTH($B29)&lt;&gt;MONTH(StartDate),'У6 Ввод'!$D$247="",'У6 Ввод'!$E$247="",'У6 Ввод'!$D$247&gt;$B29),0,MAX(0,MIN(1,'У6 Ввод'!$E$247-NETWORKDAYS('У6 Ввод'!$D$247,$B29)+1))/Настройки!$E$12*100)</f>
        <v>0</v>
      </c>
      <c r="II29" s="67" t="n">
        <f aca="false">IF(OR($D29=1,MONTH($B29)&lt;&gt;MONTH(StartDate),'У6 Ввод'!$D$248="",'У6 Ввод'!$E$248="",'У6 Ввод'!$D$248&gt;$B29),0,MAX(0,MIN(1,'У6 Ввод'!$E$248-NETWORKDAYS('У6 Ввод'!$D$248,$B29)+1))/Настройки!$E$12*100)</f>
        <v>0</v>
      </c>
      <c r="IJ29" s="67" t="n">
        <f aca="false">IF(OR($D29=1,MONTH($B29)&lt;&gt;MONTH(StartDate),'У6 Ввод'!$D$249="",'У6 Ввод'!$E$249="",'У6 Ввод'!$D$249&gt;$B29),0,MAX(0,MIN(1,'У6 Ввод'!$E$249-NETWORKDAYS('У6 Ввод'!$D$249,$B29)+1))/Настройки!$E$12*100)</f>
        <v>0</v>
      </c>
      <c r="IK29" s="67" t="n">
        <f aca="false">IF(OR($D29=1,MONTH($B29)&lt;&gt;MONTH(StartDate),'У6 Ввод'!$D$250="",'У6 Ввод'!$E$250="",'У6 Ввод'!$D$250&gt;$B29),0,MAX(0,MIN(1,'У6 Ввод'!$E$250-NETWORKDAYS('У6 Ввод'!$D$250,$B29)+1))/Настройки!$E$12*100)</f>
        <v>0</v>
      </c>
      <c r="IL29" s="67" t="n">
        <f aca="false">IF(OR($D29=1,MONTH($B29)&lt;&gt;MONTH(StartDate),'У6 Ввод'!$D$251="",'У6 Ввод'!$E$251="",'У6 Ввод'!$D$251&gt;$B29),0,MAX(0,MIN(1,'У6 Ввод'!$E$251-NETWORKDAYS('У6 Ввод'!$D$251,$B29)+1))/Настройки!$E$12*100)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IF(OR($D30=1,MONTH($B30)&lt;&gt;MONTH(StartDate),'У6 Ввод'!$D$12="",'У6 Ввод'!$E$12="",'У6 Ввод'!$D$12&gt;$B30),0,MAX(0,MIN(1,'У6 Ввод'!$E$12-NETWORKDAYS('У6 Ввод'!$D$12,$B30)+1))/Настройки!$E$12*100)</f>
        <v>0</v>
      </c>
      <c r="H30" s="67" t="n">
        <f aca="false">IF(OR($D30=1,MONTH($B30)&lt;&gt;MONTH(StartDate),'У6 Ввод'!$D$13="",'У6 Ввод'!$E$13="",'У6 Ввод'!$D$13&gt;$B30),0,MAX(0,MIN(1,'У6 Ввод'!$E$13-NETWORKDAYS('У6 Ввод'!$D$13,$B30)+1))/Настройки!$E$12*100)</f>
        <v>0</v>
      </c>
      <c r="I30" s="67" t="n">
        <f aca="false">IF(OR($D30=1,MONTH($B30)&lt;&gt;MONTH(StartDate),'У6 Ввод'!$D$14="",'У6 Ввод'!$E$14="",'У6 Ввод'!$D$14&gt;$B30),0,MAX(0,MIN(1,'У6 Ввод'!$E$14-NETWORKDAYS('У6 Ввод'!$D$14,$B30)+1))/Настройки!$E$12*100)</f>
        <v>0</v>
      </c>
      <c r="J30" s="67" t="n">
        <f aca="false">IF(OR($D30=1,MONTH($B30)&lt;&gt;MONTH(StartDate),'У6 Ввод'!$D$15="",'У6 Ввод'!$E$15="",'У6 Ввод'!$D$15&gt;$B30),0,MAX(0,MIN(1,'У6 Ввод'!$E$15-NETWORKDAYS('У6 Ввод'!$D$15,$B30)+1))/Настройки!$E$12*100)</f>
        <v>0</v>
      </c>
      <c r="K30" s="67" t="n">
        <f aca="false">IF(OR($D30=1,MONTH($B30)&lt;&gt;MONTH(StartDate),'У6 Ввод'!$D$16="",'У6 Ввод'!$E$16="",'У6 Ввод'!$D$16&gt;$B30),0,MAX(0,MIN(1,'У6 Ввод'!$E$16-NETWORKDAYS('У6 Ввод'!$D$16,$B30)+1))/Настройки!$E$12*100)</f>
        <v>0</v>
      </c>
      <c r="L30" s="67" t="n">
        <f aca="false">IF(OR($D30=1,MONTH($B30)&lt;&gt;MONTH(StartDate),'У6 Ввод'!$D$17="",'У6 Ввод'!$E$17="",'У6 Ввод'!$D$17&gt;$B30),0,MAX(0,MIN(1,'У6 Ввод'!$E$17-NETWORKDAYS('У6 Ввод'!$D$17,$B30)+1))/Настройки!$E$12*100)</f>
        <v>0</v>
      </c>
      <c r="M30" s="67" t="n">
        <f aca="false">IF(OR($D30=1,MONTH($B30)&lt;&gt;MONTH(StartDate),'У6 Ввод'!$D$18="",'У6 Ввод'!$E$18="",'У6 Ввод'!$D$18&gt;$B30),0,MAX(0,MIN(1,'У6 Ввод'!$E$18-NETWORKDAYS('У6 Ввод'!$D$18,$B30)+1))/Настройки!$E$12*100)</f>
        <v>0</v>
      </c>
      <c r="N30" s="67" t="n">
        <f aca="false">IF(OR($D30=1,MONTH($B30)&lt;&gt;MONTH(StartDate),'У6 Ввод'!$D$19="",'У6 Ввод'!$E$19="",'У6 Ввод'!$D$19&gt;$B30),0,MAX(0,MIN(1,'У6 Ввод'!$E$19-NETWORKDAYS('У6 Ввод'!$D$19,$B30)+1))/Настройки!$E$12*100)</f>
        <v>0</v>
      </c>
      <c r="O30" s="67" t="n">
        <f aca="false">IF(OR($D30=1,MONTH($B30)&lt;&gt;MONTH(StartDate),'У6 Ввод'!$D$20="",'У6 Ввод'!$E$20="",'У6 Ввод'!$D$20&gt;$B30),0,MAX(0,MIN(1,'У6 Ввод'!$E$20-NETWORKDAYS('У6 Ввод'!$D$20,$B30)+1))/Настройки!$E$12*100)</f>
        <v>0</v>
      </c>
      <c r="P30" s="67" t="n">
        <f aca="false">IF(OR($D30=1,MONTH($B30)&lt;&gt;MONTH(StartDate),'У6 Ввод'!$D$21="",'У6 Ввод'!$E$21="",'У6 Ввод'!$D$21&gt;$B30),0,MAX(0,MIN(1,'У6 Ввод'!$E$21-NETWORKDAYS('У6 Ввод'!$D$21,$B30)+1))/Настройки!$E$12*100)</f>
        <v>0</v>
      </c>
      <c r="Q30" s="67" t="n">
        <f aca="false">IF(OR($D30=1,MONTH($B30)&lt;&gt;MONTH(StartDate),'У6 Ввод'!$D$22="",'У6 Ввод'!$E$22="",'У6 Ввод'!$D$22&gt;$B30),0,MAX(0,MIN(1,'У6 Ввод'!$E$22-NETWORKDAYS('У6 Ввод'!$D$22,$B30)+1))/Настройки!$E$12*100)</f>
        <v>0</v>
      </c>
      <c r="R30" s="67" t="n">
        <f aca="false">IF(OR($D30=1,MONTH($B30)&lt;&gt;MONTH(StartDate),'У6 Ввод'!$D$23="",'У6 Ввод'!$E$23="",'У6 Ввод'!$D$23&gt;$B30),0,MAX(0,MIN(1,'У6 Ввод'!$E$23-NETWORKDAYS('У6 Ввод'!$D$23,$B30)+1))/Настройки!$E$12*100)</f>
        <v>0</v>
      </c>
      <c r="S30" s="67" t="n">
        <f aca="false">IF(OR($D30=1,MONTH($B30)&lt;&gt;MONTH(StartDate),'У6 Ввод'!$D$24="",'У6 Ввод'!$E$24="",'У6 Ввод'!$D$24&gt;$B30),0,MAX(0,MIN(1,'У6 Ввод'!$E$24-NETWORKDAYS('У6 Ввод'!$D$24,$B30)+1))/Настройки!$E$12*100)</f>
        <v>0</v>
      </c>
      <c r="T30" s="67" t="n">
        <f aca="false">IF(OR($D30=1,MONTH($B30)&lt;&gt;MONTH(StartDate),'У6 Ввод'!$D$25="",'У6 Ввод'!$E$25="",'У6 Ввод'!$D$25&gt;$B30),0,MAX(0,MIN(1,'У6 Ввод'!$E$25-NETWORKDAYS('У6 Ввод'!$D$25,$B30)+1))/Настройки!$E$12*100)</f>
        <v>0</v>
      </c>
      <c r="U30" s="67" t="n">
        <f aca="false">IF(OR($D30=1,MONTH($B30)&lt;&gt;MONTH(StartDate),'У6 Ввод'!$D$26="",'У6 Ввод'!$E$26="",'У6 Ввод'!$D$26&gt;$B30),0,MAX(0,MIN(1,'У6 Ввод'!$E$26-NETWORKDAYS('У6 Ввод'!$D$26,$B30)+1))/Настройки!$E$12*100)</f>
        <v>0</v>
      </c>
      <c r="V30" s="67" t="n">
        <f aca="false">IF(OR($D30=1,MONTH($B30)&lt;&gt;MONTH(StartDate),'У6 Ввод'!$D$27="",'У6 Ввод'!$E$27="",'У6 Ввод'!$D$27&gt;$B30),0,MAX(0,MIN(1,'У6 Ввод'!$E$27-NETWORKDAYS('У6 Ввод'!$D$27,$B30)+1))/Настройки!$E$12*100)</f>
        <v>0</v>
      </c>
      <c r="W30" s="67" t="n">
        <f aca="false">IF(OR($D30=1,MONTH($B30)&lt;&gt;MONTH(StartDate),'У6 Ввод'!$D$28="",'У6 Ввод'!$E$28="",'У6 Ввод'!$D$28&gt;$B30),0,MAX(0,MIN(1,'У6 Ввод'!$E$28-NETWORKDAYS('У6 Ввод'!$D$28,$B30)+1))/Настройки!$E$12*100)</f>
        <v>0</v>
      </c>
      <c r="X30" s="67" t="n">
        <f aca="false">IF(OR($D30=1,MONTH($B30)&lt;&gt;MONTH(StartDate),'У6 Ввод'!$D$29="",'У6 Ввод'!$E$29="",'У6 Ввод'!$D$29&gt;$B30),0,MAX(0,MIN(1,'У6 Ввод'!$E$29-NETWORKDAYS('У6 Ввод'!$D$29,$B30)+1))/Настройки!$E$12*100)</f>
        <v>0</v>
      </c>
      <c r="Y30" s="67" t="n">
        <f aca="false">IF(OR($D30=1,MONTH($B30)&lt;&gt;MONTH(StartDate),'У6 Ввод'!$D$30="",'У6 Ввод'!$E$30="",'У6 Ввод'!$D$30&gt;$B30),0,MAX(0,MIN(1,'У6 Ввод'!$E$30-NETWORKDAYS('У6 Ввод'!$D$30,$B30)+1))/Настройки!$E$12*100)</f>
        <v>0</v>
      </c>
      <c r="Z30" s="67" t="n">
        <f aca="false">IF(OR($D30=1,MONTH($B30)&lt;&gt;MONTH(StartDate),'У6 Ввод'!$D$31="",'У6 Ввод'!$E$31="",'У6 Ввод'!$D$31&gt;$B30),0,MAX(0,MIN(1,'У6 Ввод'!$E$31-NETWORKDAYS('У6 Ввод'!$D$31,$B30)+1))/Настройки!$E$12*100)</f>
        <v>0</v>
      </c>
      <c r="AA30" s="67" t="n">
        <f aca="false">IF(OR($D30=1,MONTH($B30)&lt;&gt;MONTH(StartDate),'У6 Ввод'!$D$32="",'У6 Ввод'!$E$32="",'У6 Ввод'!$D$32&gt;$B30),0,MAX(0,MIN(1,'У6 Ввод'!$E$32-NETWORKDAYS('У6 Ввод'!$D$32,$B30)+1))/Настройки!$E$12*100)</f>
        <v>0</v>
      </c>
      <c r="AB30" s="67" t="n">
        <f aca="false">IF(OR($D30=1,MONTH($B30)&lt;&gt;MONTH(StartDate),'У6 Ввод'!$D$33="",'У6 Ввод'!$E$33="",'У6 Ввод'!$D$33&gt;$B30),0,MAX(0,MIN(1,'У6 Ввод'!$E$33-NETWORKDAYS('У6 Ввод'!$D$33,$B30)+1))/Настройки!$E$12*100)</f>
        <v>0</v>
      </c>
      <c r="AC30" s="67" t="n">
        <f aca="false">IF(OR($D30=1,MONTH($B30)&lt;&gt;MONTH(StartDate),'У6 Ввод'!$D$34="",'У6 Ввод'!$E$34="",'У6 Ввод'!$D$34&gt;$B30),0,MAX(0,MIN(1,'У6 Ввод'!$E$34-NETWORKDAYS('У6 Ввод'!$D$34,$B30)+1))/Настройки!$E$12*100)</f>
        <v>0</v>
      </c>
      <c r="AD30" s="67" t="n">
        <f aca="false">IF(OR($D30=1,MONTH($B30)&lt;&gt;MONTH(StartDate),'У6 Ввод'!$D$35="",'У6 Ввод'!$E$35="",'У6 Ввод'!$D$35&gt;$B30),0,MAX(0,MIN(1,'У6 Ввод'!$E$35-NETWORKDAYS('У6 Ввод'!$D$35,$B30)+1))/Настройки!$E$12*100)</f>
        <v>0</v>
      </c>
      <c r="AE30" s="67" t="n">
        <f aca="false">IF(OR($D30=1,MONTH($B30)&lt;&gt;MONTH(StartDate),'У6 Ввод'!$D$36="",'У6 Ввод'!$E$36="",'У6 Ввод'!$D$36&gt;$B30),0,MAX(0,MIN(1,'У6 Ввод'!$E$36-NETWORKDAYS('У6 Ввод'!$D$36,$B30)+1))/Настройки!$E$12*100)</f>
        <v>0</v>
      </c>
      <c r="AF30" s="67" t="n">
        <f aca="false">IF(OR($D30=1,MONTH($B30)&lt;&gt;MONTH(StartDate),'У6 Ввод'!$D$37="",'У6 Ввод'!$E$37="",'У6 Ввод'!$D$37&gt;$B30),0,MAX(0,MIN(1,'У6 Ввод'!$E$37-NETWORKDAYS('У6 Ввод'!$D$37,$B30)+1))/Настройки!$E$12*100)</f>
        <v>0</v>
      </c>
      <c r="AG30" s="67" t="n">
        <f aca="false">IF(OR($D30=1,MONTH($B30)&lt;&gt;MONTH(StartDate),'У6 Ввод'!$D$38="",'У6 Ввод'!$E$38="",'У6 Ввод'!$D$38&gt;$B30),0,MAX(0,MIN(1,'У6 Ввод'!$E$38-NETWORKDAYS('У6 Ввод'!$D$38,$B30)+1))/Настройки!$E$12*100)</f>
        <v>0</v>
      </c>
      <c r="AH30" s="67" t="n">
        <f aca="false">IF(OR($D30=1,MONTH($B30)&lt;&gt;MONTH(StartDate),'У6 Ввод'!$D$39="",'У6 Ввод'!$E$39="",'У6 Ввод'!$D$39&gt;$B30),0,MAX(0,MIN(1,'У6 Ввод'!$E$39-NETWORKDAYS('У6 Ввод'!$D$39,$B30)+1))/Настройки!$E$12*100)</f>
        <v>0</v>
      </c>
      <c r="AI30" s="67" t="n">
        <f aca="false">IF(OR($D30=1,MONTH($B30)&lt;&gt;MONTH(StartDate),'У6 Ввод'!$D$40="",'У6 Ввод'!$E$40="",'У6 Ввод'!$D$40&gt;$B30),0,MAX(0,MIN(1,'У6 Ввод'!$E$40-NETWORKDAYS('У6 Ввод'!$D$40,$B30)+1))/Настройки!$E$12*100)</f>
        <v>0</v>
      </c>
      <c r="AJ30" s="67" t="n">
        <f aca="false">IF(OR($D30=1,MONTH($B30)&lt;&gt;MONTH(StartDate),'У6 Ввод'!$D$41="",'У6 Ввод'!$E$41="",'У6 Ввод'!$D$41&gt;$B30),0,MAX(0,MIN(1,'У6 Ввод'!$E$41-NETWORKDAYS('У6 Ввод'!$D$41,$B30)+1))/Настройки!$E$12*100)</f>
        <v>0</v>
      </c>
      <c r="AK30" s="67" t="n">
        <f aca="false">IF(OR($D30=1,MONTH($B30)&lt;&gt;MONTH(StartDate),'У6 Ввод'!$D$42="",'У6 Ввод'!$E$42="",'У6 Ввод'!$D$42&gt;$B30),0,MAX(0,MIN(1,'У6 Ввод'!$E$42-NETWORKDAYS('У6 Ввод'!$D$42,$B30)+1))/Настройки!$E$12*100)</f>
        <v>0</v>
      </c>
      <c r="AL30" s="67" t="n">
        <f aca="false">IF(OR($D30=1,MONTH($B30)&lt;&gt;MONTH(StartDate),'У6 Ввод'!$D$43="",'У6 Ввод'!$E$43="",'У6 Ввод'!$D$43&gt;$B30),0,MAX(0,MIN(1,'У6 Ввод'!$E$43-NETWORKDAYS('У6 Ввод'!$D$43,$B30)+1))/Настройки!$E$12*100)</f>
        <v>0</v>
      </c>
      <c r="AM30" s="67" t="n">
        <f aca="false">IF(OR($D30=1,MONTH($B30)&lt;&gt;MONTH(StartDate),'У6 Ввод'!$D$44="",'У6 Ввод'!$E$44="",'У6 Ввод'!$D$44&gt;$B30),0,MAX(0,MIN(1,'У6 Ввод'!$E$44-NETWORKDAYS('У6 Ввод'!$D$44,$B30)+1))/Настройки!$E$12*100)</f>
        <v>0</v>
      </c>
      <c r="AN30" s="67" t="n">
        <f aca="false">IF(OR($D30=1,MONTH($B30)&lt;&gt;MONTH(StartDate),'У6 Ввод'!$D$45="",'У6 Ввод'!$E$45="",'У6 Ввод'!$D$45&gt;$B30),0,MAX(0,MIN(1,'У6 Ввод'!$E$45-NETWORKDAYS('У6 Ввод'!$D$45,$B30)+1))/Настройки!$E$12*100)</f>
        <v>0</v>
      </c>
      <c r="AO30" s="67" t="n">
        <f aca="false">IF(OR($D30=1,MONTH($B30)&lt;&gt;MONTH(StartDate),'У6 Ввод'!$D$46="",'У6 Ввод'!$E$46="",'У6 Ввод'!$D$46&gt;$B30),0,MAX(0,MIN(1,'У6 Ввод'!$E$46-NETWORKDAYS('У6 Ввод'!$D$46,$B30)+1))/Настройки!$E$12*100)</f>
        <v>0</v>
      </c>
      <c r="AP30" s="67" t="n">
        <f aca="false">IF(OR($D30=1,MONTH($B30)&lt;&gt;MONTH(StartDate),'У6 Ввод'!$D$47="",'У6 Ввод'!$E$47="",'У6 Ввод'!$D$47&gt;$B30),0,MAX(0,MIN(1,'У6 Ввод'!$E$47-NETWORKDAYS('У6 Ввод'!$D$47,$B30)+1))/Настройки!$E$12*100)</f>
        <v>0</v>
      </c>
      <c r="AQ30" s="67" t="n">
        <f aca="false">IF(OR($D30=1,MONTH($B30)&lt;&gt;MONTH(StartDate),'У6 Ввод'!$D$48="",'У6 Ввод'!$E$48="",'У6 Ввод'!$D$48&gt;$B30),0,MAX(0,MIN(1,'У6 Ввод'!$E$48-NETWORKDAYS('У6 Ввод'!$D$48,$B30)+1))/Настройки!$E$12*100)</f>
        <v>0</v>
      </c>
      <c r="AR30" s="67" t="n">
        <f aca="false">IF(OR($D30=1,MONTH($B30)&lt;&gt;MONTH(StartDate),'У6 Ввод'!$D$49="",'У6 Ввод'!$E$49="",'У6 Ввод'!$D$49&gt;$B30),0,MAX(0,MIN(1,'У6 Ввод'!$E$49-NETWORKDAYS('У6 Ввод'!$D$49,$B30)+1))/Настройки!$E$12*100)</f>
        <v>0</v>
      </c>
      <c r="AS30" s="67" t="n">
        <f aca="false">IF(OR($D30=1,MONTH($B30)&lt;&gt;MONTH(StartDate),'У6 Ввод'!$D$50="",'У6 Ввод'!$E$50="",'У6 Ввод'!$D$50&gt;$B30),0,MAX(0,MIN(1,'У6 Ввод'!$E$50-NETWORKDAYS('У6 Ввод'!$D$50,$B30)+1))/Настройки!$E$12*100)</f>
        <v>0</v>
      </c>
      <c r="AT30" s="67" t="n">
        <f aca="false">IF(OR($D30=1,MONTH($B30)&lt;&gt;MONTH(StartDate),'У6 Ввод'!$D$51="",'У6 Ввод'!$E$51="",'У6 Ввод'!$D$51&gt;$B30),0,MAX(0,MIN(1,'У6 Ввод'!$E$51-NETWORKDAYS('У6 Ввод'!$D$51,$B30)+1))/Настройки!$E$12*100)</f>
        <v>0</v>
      </c>
      <c r="AU30" s="67" t="n">
        <f aca="false">IF(OR($D30=1,MONTH($B30)&lt;&gt;MONTH(StartDate),'У6 Ввод'!$D$52="",'У6 Ввод'!$E$52="",'У6 Ввод'!$D$52&gt;$B30),0,MAX(0,MIN(1,'У6 Ввод'!$E$52-NETWORKDAYS('У6 Ввод'!$D$52,$B30)+1))/Настройки!$E$12*100)</f>
        <v>0</v>
      </c>
      <c r="AV30" s="67" t="n">
        <f aca="false">IF(OR($D30=1,MONTH($B30)&lt;&gt;MONTH(StartDate),'У6 Ввод'!$D$53="",'У6 Ввод'!$E$53="",'У6 Ввод'!$D$53&gt;$B30),0,MAX(0,MIN(1,'У6 Ввод'!$E$53-NETWORKDAYS('У6 Ввод'!$D$53,$B30)+1))/Настройки!$E$12*100)</f>
        <v>0</v>
      </c>
      <c r="AW30" s="67" t="n">
        <f aca="false">IF(OR($D30=1,MONTH($B30)&lt;&gt;MONTH(StartDate),'У6 Ввод'!$D$54="",'У6 Ввод'!$E$54="",'У6 Ввод'!$D$54&gt;$B30),0,MAX(0,MIN(1,'У6 Ввод'!$E$54-NETWORKDAYS('У6 Ввод'!$D$54,$B30)+1))/Настройки!$E$12*100)</f>
        <v>0</v>
      </c>
      <c r="AX30" s="67" t="n">
        <f aca="false">IF(OR($D30=1,MONTH($B30)&lt;&gt;MONTH(StartDate),'У6 Ввод'!$D$55="",'У6 Ввод'!$E$55="",'У6 Ввод'!$D$55&gt;$B30),0,MAX(0,MIN(1,'У6 Ввод'!$E$55-NETWORKDAYS('У6 Ввод'!$D$55,$B30)+1))/Настройки!$E$12*100)</f>
        <v>0</v>
      </c>
      <c r="AY30" s="67" t="n">
        <f aca="false">IF(OR($D30=1,MONTH($B30)&lt;&gt;MONTH(StartDate),'У6 Ввод'!$D$56="",'У6 Ввод'!$E$56="",'У6 Ввод'!$D$56&gt;$B30),0,MAX(0,MIN(1,'У6 Ввод'!$E$56-NETWORKDAYS('У6 Ввод'!$D$56,$B30)+1))/Настройки!$E$12*100)</f>
        <v>0</v>
      </c>
      <c r="AZ30" s="67" t="n">
        <f aca="false">IF(OR($D30=1,MONTH($B30)&lt;&gt;MONTH(StartDate),'У6 Ввод'!$D$57="",'У6 Ввод'!$E$57="",'У6 Ввод'!$D$57&gt;$B30),0,MAX(0,MIN(1,'У6 Ввод'!$E$57-NETWORKDAYS('У6 Ввод'!$D$57,$B30)+1))/Настройки!$E$12*100)</f>
        <v>0</v>
      </c>
      <c r="BA30" s="67" t="n">
        <f aca="false">IF(OR($D30=1,MONTH($B30)&lt;&gt;MONTH(StartDate),'У6 Ввод'!$D$58="",'У6 Ввод'!$E$58="",'У6 Ввод'!$D$58&gt;$B30),0,MAX(0,MIN(1,'У6 Ввод'!$E$58-NETWORKDAYS('У6 Ввод'!$D$58,$B30)+1))/Настройки!$E$12*100)</f>
        <v>0</v>
      </c>
      <c r="BB30" s="67" t="n">
        <f aca="false">IF(OR($D30=1,MONTH($B30)&lt;&gt;MONTH(StartDate),'У6 Ввод'!$D$59="",'У6 Ввод'!$E$59="",'У6 Ввод'!$D$59&gt;$B30),0,MAX(0,MIN(1,'У6 Ввод'!$E$59-NETWORKDAYS('У6 Ввод'!$D$59,$B30)+1))/Настройки!$E$12*100)</f>
        <v>0</v>
      </c>
      <c r="BC30" s="67" t="n">
        <f aca="false">IF(OR($D30=1,MONTH($B30)&lt;&gt;MONTH(StartDate),'У6 Ввод'!$D$60="",'У6 Ввод'!$E$60="",'У6 Ввод'!$D$60&gt;$B30),0,MAX(0,MIN(1,'У6 Ввод'!$E$60-NETWORKDAYS('У6 Ввод'!$D$60,$B30)+1))/Настройки!$E$12*100)</f>
        <v>0</v>
      </c>
      <c r="BD30" s="67" t="n">
        <f aca="false">IF(OR($D30=1,MONTH($B30)&lt;&gt;MONTH(StartDate),'У6 Ввод'!$D$61="",'У6 Ввод'!$E$61="",'У6 Ввод'!$D$61&gt;$B30),0,MAX(0,MIN(1,'У6 Ввод'!$E$61-NETWORKDAYS('У6 Ввод'!$D$61,$B30)+1))/Настройки!$E$12*100)</f>
        <v>0</v>
      </c>
      <c r="BE30" s="67" t="n">
        <f aca="false">IF(OR($D30=1,MONTH($B30)&lt;&gt;MONTH(StartDate),'У6 Ввод'!$D$62="",'У6 Ввод'!$E$62="",'У6 Ввод'!$D$62&gt;$B30),0,MAX(0,MIN(1,'У6 Ввод'!$E$62-NETWORKDAYS('У6 Ввод'!$D$62,$B30)+1))/Настройки!$E$12*100)</f>
        <v>0</v>
      </c>
      <c r="BF30" s="67" t="n">
        <f aca="false">IF(OR($D30=1,MONTH($B30)&lt;&gt;MONTH(StartDate),'У6 Ввод'!$D$63="",'У6 Ввод'!$E$63="",'У6 Ввод'!$D$63&gt;$B30),0,MAX(0,MIN(1,'У6 Ввод'!$E$63-NETWORKDAYS('У6 Ввод'!$D$63,$B30)+1))/Настройки!$E$12*100)</f>
        <v>0</v>
      </c>
      <c r="BG30" s="67" t="n">
        <f aca="false">IF(OR($D30=1,MONTH($B30)&lt;&gt;MONTH(StartDate),'У6 Ввод'!$D$64="",'У6 Ввод'!$E$64="",'У6 Ввод'!$D$64&gt;$B30),0,MAX(0,MIN(1,'У6 Ввод'!$E$64-NETWORKDAYS('У6 Ввод'!$D$64,$B30)+1))/Настройки!$E$12*100)</f>
        <v>0</v>
      </c>
      <c r="BH30" s="67" t="n">
        <f aca="false">IF(OR($D30=1,MONTH($B30)&lt;&gt;MONTH(StartDate),'У6 Ввод'!$D$65="",'У6 Ввод'!$E$65="",'У6 Ввод'!$D$65&gt;$B30),0,MAX(0,MIN(1,'У6 Ввод'!$E$65-NETWORKDAYS('У6 Ввод'!$D$65,$B30)+1))/Настройки!$E$12*100)</f>
        <v>0</v>
      </c>
      <c r="BI30" s="67" t="n">
        <f aca="false">IF(OR($D30=1,MONTH($B30)&lt;&gt;MONTH(StartDate),'У6 Ввод'!$D$66="",'У6 Ввод'!$E$66="",'У6 Ввод'!$D$66&gt;$B30),0,MAX(0,MIN(1,'У6 Ввод'!$E$66-NETWORKDAYS('У6 Ввод'!$D$66,$B30)+1))/Настройки!$E$12*100)</f>
        <v>0</v>
      </c>
      <c r="BJ30" s="67" t="n">
        <f aca="false">IF(OR($D30=1,MONTH($B30)&lt;&gt;MONTH(StartDate),'У6 Ввод'!$D$67="",'У6 Ввод'!$E$67="",'У6 Ввод'!$D$67&gt;$B30),0,MAX(0,MIN(1,'У6 Ввод'!$E$67-NETWORKDAYS('У6 Ввод'!$D$67,$B30)+1))/Настройки!$E$12*100)</f>
        <v>0</v>
      </c>
      <c r="BK30" s="67" t="n">
        <f aca="false">IF(OR($D30=1,MONTH($B30)&lt;&gt;MONTH(StartDate),'У6 Ввод'!$D$68="",'У6 Ввод'!$E$68="",'У6 Ввод'!$D$68&gt;$B30),0,MAX(0,MIN(1,'У6 Ввод'!$E$68-NETWORKDAYS('У6 Ввод'!$D$68,$B30)+1))/Настройки!$E$12*100)</f>
        <v>0</v>
      </c>
      <c r="BL30" s="67" t="n">
        <f aca="false">IF(OR($D30=1,MONTH($B30)&lt;&gt;MONTH(StartDate),'У6 Ввод'!$D$69="",'У6 Ввод'!$E$69="",'У6 Ввод'!$D$69&gt;$B30),0,MAX(0,MIN(1,'У6 Ввод'!$E$69-NETWORKDAYS('У6 Ввод'!$D$69,$B30)+1))/Настройки!$E$12*100)</f>
        <v>0</v>
      </c>
      <c r="BM30" s="67" t="n">
        <f aca="false">IF(OR($D30=1,MONTH($B30)&lt;&gt;MONTH(StartDate),'У6 Ввод'!$D$70="",'У6 Ввод'!$E$70="",'У6 Ввод'!$D$70&gt;$B30),0,MAX(0,MIN(1,'У6 Ввод'!$E$70-NETWORKDAYS('У6 Ввод'!$D$70,$B30)+1))/Настройки!$E$12*100)</f>
        <v>0</v>
      </c>
      <c r="BN30" s="67" t="n">
        <f aca="false">IF(OR($D30=1,MONTH($B30)&lt;&gt;MONTH(StartDate),'У6 Ввод'!$D$71="",'У6 Ввод'!$E$71="",'У6 Ввод'!$D$71&gt;$B30),0,MAX(0,MIN(1,'У6 Ввод'!$E$71-NETWORKDAYS('У6 Ввод'!$D$71,$B30)+1))/Настройки!$E$12*100)</f>
        <v>0</v>
      </c>
      <c r="BO30" s="67" t="n">
        <f aca="false">IF(OR($D30=1,MONTH($B30)&lt;&gt;MONTH(StartDate),'У6 Ввод'!$D$72="",'У6 Ввод'!$E$72="",'У6 Ввод'!$D$72&gt;$B30),0,MAX(0,MIN(1,'У6 Ввод'!$E$72-NETWORKDAYS('У6 Ввод'!$D$72,$B30)+1))/Настройки!$E$12*100)</f>
        <v>0</v>
      </c>
      <c r="BP30" s="67" t="n">
        <f aca="false">IF(OR($D30=1,MONTH($B30)&lt;&gt;MONTH(StartDate),'У6 Ввод'!$D$73="",'У6 Ввод'!$E$73="",'У6 Ввод'!$D$73&gt;$B30),0,MAX(0,MIN(1,'У6 Ввод'!$E$73-NETWORKDAYS('У6 Ввод'!$D$73,$B30)+1))/Настройки!$E$12*100)</f>
        <v>0</v>
      </c>
      <c r="BQ30" s="67" t="n">
        <f aca="false">IF(OR($D30=1,MONTH($B30)&lt;&gt;MONTH(StartDate),'У6 Ввод'!$D$74="",'У6 Ввод'!$E$74="",'У6 Ввод'!$D$74&gt;$B30),0,MAX(0,MIN(1,'У6 Ввод'!$E$74-NETWORKDAYS('У6 Ввод'!$D$74,$B30)+1))/Настройки!$E$12*100)</f>
        <v>0</v>
      </c>
      <c r="BR30" s="67" t="n">
        <f aca="false">IF(OR($D30=1,MONTH($B30)&lt;&gt;MONTH(StartDate),'У6 Ввод'!$D$75="",'У6 Ввод'!$E$75="",'У6 Ввод'!$D$75&gt;$B30),0,MAX(0,MIN(1,'У6 Ввод'!$E$75-NETWORKDAYS('У6 Ввод'!$D$75,$B30)+1))/Настройки!$E$12*100)</f>
        <v>0</v>
      </c>
      <c r="BS30" s="67" t="n">
        <f aca="false">IF(OR($D30=1,MONTH($B30)&lt;&gt;MONTH(StartDate),'У6 Ввод'!$D$76="",'У6 Ввод'!$E$76="",'У6 Ввод'!$D$76&gt;$B30),0,MAX(0,MIN(1,'У6 Ввод'!$E$76-NETWORKDAYS('У6 Ввод'!$D$76,$B30)+1))/Настройки!$E$12*100)</f>
        <v>0</v>
      </c>
      <c r="BT30" s="67" t="n">
        <f aca="false">IF(OR($D30=1,MONTH($B30)&lt;&gt;MONTH(StartDate),'У6 Ввод'!$D$77="",'У6 Ввод'!$E$77="",'У6 Ввод'!$D$77&gt;$B30),0,MAX(0,MIN(1,'У6 Ввод'!$E$77-NETWORKDAYS('У6 Ввод'!$D$77,$B30)+1))/Настройки!$E$12*100)</f>
        <v>0</v>
      </c>
      <c r="BU30" s="67" t="n">
        <f aca="false">IF(OR($D30=1,MONTH($B30)&lt;&gt;MONTH(StartDate),'У6 Ввод'!$D$78="",'У6 Ввод'!$E$78="",'У6 Ввод'!$D$78&gt;$B30),0,MAX(0,MIN(1,'У6 Ввод'!$E$78-NETWORKDAYS('У6 Ввод'!$D$78,$B30)+1))/Настройки!$E$12*100)</f>
        <v>0</v>
      </c>
      <c r="BV30" s="67" t="n">
        <f aca="false">IF(OR($D30=1,MONTH($B30)&lt;&gt;MONTH(StartDate),'У6 Ввод'!$D$79="",'У6 Ввод'!$E$79="",'У6 Ввод'!$D$79&gt;$B30),0,MAX(0,MIN(1,'У6 Ввод'!$E$79-NETWORKDAYS('У6 Ввод'!$D$79,$B30)+1))/Настройки!$E$12*100)</f>
        <v>0</v>
      </c>
      <c r="BW30" s="67" t="n">
        <f aca="false">IF(OR($D30=1,MONTH($B30)&lt;&gt;MONTH(StartDate),'У6 Ввод'!$D$80="",'У6 Ввод'!$E$80="",'У6 Ввод'!$D$80&gt;$B30),0,MAX(0,MIN(1,'У6 Ввод'!$E$80-NETWORKDAYS('У6 Ввод'!$D$80,$B30)+1))/Настройки!$E$12*100)</f>
        <v>0</v>
      </c>
      <c r="BX30" s="67" t="n">
        <f aca="false">IF(OR($D30=1,MONTH($B30)&lt;&gt;MONTH(StartDate),'У6 Ввод'!$D$81="",'У6 Ввод'!$E$81="",'У6 Ввод'!$D$81&gt;$B30),0,MAX(0,MIN(1,'У6 Ввод'!$E$81-NETWORKDAYS('У6 Ввод'!$D$81,$B30)+1))/Настройки!$E$12*100)</f>
        <v>0</v>
      </c>
      <c r="BY30" s="67" t="n">
        <f aca="false">IF(OR($D30=1,MONTH($B30)&lt;&gt;MONTH(StartDate),'У6 Ввод'!$D$82="",'У6 Ввод'!$E$82="",'У6 Ввод'!$D$82&gt;$B30),0,MAX(0,MIN(1,'У6 Ввод'!$E$82-NETWORKDAYS('У6 Ввод'!$D$82,$B30)+1))/Настройки!$E$12*100)</f>
        <v>0</v>
      </c>
      <c r="BZ30" s="67" t="n">
        <f aca="false">IF(OR($D30=1,MONTH($B30)&lt;&gt;MONTH(StartDate),'У6 Ввод'!$D$83="",'У6 Ввод'!$E$83="",'У6 Ввод'!$D$83&gt;$B30),0,MAX(0,MIN(1,'У6 Ввод'!$E$83-NETWORKDAYS('У6 Ввод'!$D$83,$B30)+1))/Настройки!$E$12*100)</f>
        <v>0</v>
      </c>
      <c r="CA30" s="67" t="n">
        <f aca="false">IF(OR($D30=1,MONTH($B30)&lt;&gt;MONTH(StartDate),'У6 Ввод'!$D$84="",'У6 Ввод'!$E$84="",'У6 Ввод'!$D$84&gt;$B30),0,MAX(0,MIN(1,'У6 Ввод'!$E$84-NETWORKDAYS('У6 Ввод'!$D$84,$B30)+1))/Настройки!$E$12*100)</f>
        <v>0</v>
      </c>
      <c r="CB30" s="67" t="n">
        <f aca="false">IF(OR($D30=1,MONTH($B30)&lt;&gt;MONTH(StartDate),'У6 Ввод'!$D$85="",'У6 Ввод'!$E$85="",'У6 Ввод'!$D$85&gt;$B30),0,MAX(0,MIN(1,'У6 Ввод'!$E$85-NETWORKDAYS('У6 Ввод'!$D$85,$B30)+1))/Настройки!$E$12*100)</f>
        <v>0</v>
      </c>
      <c r="CC30" s="67" t="n">
        <f aca="false">IF(OR($D30=1,MONTH($B30)&lt;&gt;MONTH(StartDate),'У6 Ввод'!$D$86="",'У6 Ввод'!$E$86="",'У6 Ввод'!$D$86&gt;$B30),0,MAX(0,MIN(1,'У6 Ввод'!$E$86-NETWORKDAYS('У6 Ввод'!$D$86,$B30)+1))/Настройки!$E$12*100)</f>
        <v>0</v>
      </c>
      <c r="CD30" s="67" t="n">
        <f aca="false">IF(OR($D30=1,MONTH($B30)&lt;&gt;MONTH(StartDate),'У6 Ввод'!$D$87="",'У6 Ввод'!$E$87="",'У6 Ввод'!$D$87&gt;$B30),0,MAX(0,MIN(1,'У6 Ввод'!$E$87-NETWORKDAYS('У6 Ввод'!$D$87,$B30)+1))/Настройки!$E$12*100)</f>
        <v>0</v>
      </c>
      <c r="CE30" s="67" t="n">
        <f aca="false">IF(OR($D30=1,MONTH($B30)&lt;&gt;MONTH(StartDate),'У6 Ввод'!$D$88="",'У6 Ввод'!$E$88="",'У6 Ввод'!$D$88&gt;$B30),0,MAX(0,MIN(1,'У6 Ввод'!$E$88-NETWORKDAYS('У6 Ввод'!$D$88,$B30)+1))/Настройки!$E$12*100)</f>
        <v>0</v>
      </c>
      <c r="CF30" s="67" t="n">
        <f aca="false">IF(OR($D30=1,MONTH($B30)&lt;&gt;MONTH(StartDate),'У6 Ввод'!$D$89="",'У6 Ввод'!$E$89="",'У6 Ввод'!$D$89&gt;$B30),0,MAX(0,MIN(1,'У6 Ввод'!$E$89-NETWORKDAYS('У6 Ввод'!$D$89,$B30)+1))/Настройки!$E$12*100)</f>
        <v>0</v>
      </c>
      <c r="CG30" s="67" t="n">
        <f aca="false">IF(OR($D30=1,MONTH($B30)&lt;&gt;MONTH(StartDate),'У6 Ввод'!$D$90="",'У6 Ввод'!$E$90="",'У6 Ввод'!$D$90&gt;$B30),0,MAX(0,MIN(1,'У6 Ввод'!$E$90-NETWORKDAYS('У6 Ввод'!$D$90,$B30)+1))/Настройки!$E$12*100)</f>
        <v>0</v>
      </c>
      <c r="CH30" s="67" t="n">
        <f aca="false">IF(OR($D30=1,MONTH($B30)&lt;&gt;MONTH(StartDate),'У6 Ввод'!$D$91="",'У6 Ввод'!$E$91="",'У6 Ввод'!$D$91&gt;$B30),0,MAX(0,MIN(1,'У6 Ввод'!$E$91-NETWORKDAYS('У6 Ввод'!$D$91,$B30)+1))/Настройки!$E$12*100)</f>
        <v>0</v>
      </c>
      <c r="CI30" s="67" t="n">
        <f aca="false">IF(OR($D30=1,MONTH($B30)&lt;&gt;MONTH(StartDate),'У6 Ввод'!$D$92="",'У6 Ввод'!$E$92="",'У6 Ввод'!$D$92&gt;$B30),0,MAX(0,MIN(1,'У6 Ввод'!$E$92-NETWORKDAYS('У6 Ввод'!$D$92,$B30)+1))/Настройки!$E$12*100)</f>
        <v>0</v>
      </c>
      <c r="CJ30" s="67" t="n">
        <f aca="false">IF(OR($D30=1,MONTH($B30)&lt;&gt;MONTH(StartDate),'У6 Ввод'!$D$93="",'У6 Ввод'!$E$93="",'У6 Ввод'!$D$93&gt;$B30),0,MAX(0,MIN(1,'У6 Ввод'!$E$93-NETWORKDAYS('У6 Ввод'!$D$93,$B30)+1))/Настройки!$E$12*100)</f>
        <v>0</v>
      </c>
      <c r="CK30" s="67" t="n">
        <f aca="false">IF(OR($D30=1,MONTH($B30)&lt;&gt;MONTH(StartDate),'У6 Ввод'!$D$94="",'У6 Ввод'!$E$94="",'У6 Ввод'!$D$94&gt;$B30),0,MAX(0,MIN(1,'У6 Ввод'!$E$94-NETWORKDAYS('У6 Ввод'!$D$94,$B30)+1))/Настройки!$E$12*100)</f>
        <v>0</v>
      </c>
      <c r="CL30" s="67" t="n">
        <f aca="false">IF(OR($D30=1,MONTH($B30)&lt;&gt;MONTH(StartDate),'У6 Ввод'!$D$95="",'У6 Ввод'!$E$95="",'У6 Ввод'!$D$95&gt;$B30),0,MAX(0,MIN(1,'У6 Ввод'!$E$95-NETWORKDAYS('У6 Ввод'!$D$95,$B30)+1))/Настройки!$E$12*100)</f>
        <v>0</v>
      </c>
      <c r="CM30" s="67" t="n">
        <f aca="false">IF(OR($D30=1,MONTH($B30)&lt;&gt;MONTH(StartDate),'У6 Ввод'!$D$96="",'У6 Ввод'!$E$96="",'У6 Ввод'!$D$96&gt;$B30),0,MAX(0,MIN(1,'У6 Ввод'!$E$96-NETWORKDAYS('У6 Ввод'!$D$96,$B30)+1))/Настройки!$E$12*100)</f>
        <v>0</v>
      </c>
      <c r="CN30" s="67" t="n">
        <f aca="false">IF(OR($D30=1,MONTH($B30)&lt;&gt;MONTH(StartDate),'У6 Ввод'!$D$97="",'У6 Ввод'!$E$97="",'У6 Ввод'!$D$97&gt;$B30),0,MAX(0,MIN(1,'У6 Ввод'!$E$97-NETWORKDAYS('У6 Ввод'!$D$97,$B30)+1))/Настройки!$E$12*100)</f>
        <v>0</v>
      </c>
      <c r="CO30" s="67" t="n">
        <f aca="false">IF(OR($D30=1,MONTH($B30)&lt;&gt;MONTH(StartDate),'У6 Ввод'!$D$98="",'У6 Ввод'!$E$98="",'У6 Ввод'!$D$98&gt;$B30),0,MAX(0,MIN(1,'У6 Ввод'!$E$98-NETWORKDAYS('У6 Ввод'!$D$98,$B30)+1))/Настройки!$E$12*100)</f>
        <v>0</v>
      </c>
      <c r="CP30" s="67" t="n">
        <f aca="false">IF(OR($D30=1,MONTH($B30)&lt;&gt;MONTH(StartDate),'У6 Ввод'!$D$99="",'У6 Ввод'!$E$99="",'У6 Ввод'!$D$99&gt;$B30),0,MAX(0,MIN(1,'У6 Ввод'!$E$99-NETWORKDAYS('У6 Ввод'!$D$99,$B30)+1))/Настройки!$E$12*100)</f>
        <v>0</v>
      </c>
      <c r="CQ30" s="67" t="n">
        <f aca="false">IF(OR($D30=1,MONTH($B30)&lt;&gt;MONTH(StartDate),'У6 Ввод'!$D$100="",'У6 Ввод'!$E$100="",'У6 Ввод'!$D$100&gt;$B30),0,MAX(0,MIN(1,'У6 Ввод'!$E$100-NETWORKDAYS('У6 Ввод'!$D$100,$B30)+1))/Настройки!$E$12*100)</f>
        <v>0</v>
      </c>
      <c r="CR30" s="67" t="n">
        <f aca="false">IF(OR($D30=1,MONTH($B30)&lt;&gt;MONTH(StartDate),'У6 Ввод'!$D$101="",'У6 Ввод'!$E$101="",'У6 Ввод'!$D$101&gt;$B30),0,MAX(0,MIN(1,'У6 Ввод'!$E$101-NETWORKDAYS('У6 Ввод'!$D$101,$B30)+1))/Настройки!$E$12*100)</f>
        <v>0</v>
      </c>
      <c r="CS30" s="67" t="n">
        <f aca="false">IF(OR($D30=1,MONTH($B30)&lt;&gt;MONTH(StartDate),'У6 Ввод'!$D$102="",'У6 Ввод'!$E$102="",'У6 Ввод'!$D$102&gt;$B30),0,MAX(0,MIN(1,'У6 Ввод'!$E$102-NETWORKDAYS('У6 Ввод'!$D$102,$B30)+1))/Настройки!$E$12*100)</f>
        <v>0</v>
      </c>
      <c r="CT30" s="67" t="n">
        <f aca="false">IF(OR($D30=1,MONTH($B30)&lt;&gt;MONTH(StartDate),'У6 Ввод'!$D$103="",'У6 Ввод'!$E$103="",'У6 Ввод'!$D$103&gt;$B30),0,MAX(0,MIN(1,'У6 Ввод'!$E$103-NETWORKDAYS('У6 Ввод'!$D$103,$B30)+1))/Настройки!$E$12*100)</f>
        <v>0</v>
      </c>
      <c r="CU30" s="67" t="n">
        <f aca="false">IF(OR($D30=1,MONTH($B30)&lt;&gt;MONTH(StartDate),'У6 Ввод'!$D$104="",'У6 Ввод'!$E$104="",'У6 Ввод'!$D$104&gt;$B30),0,MAX(0,MIN(1,'У6 Ввод'!$E$104-NETWORKDAYS('У6 Ввод'!$D$104,$B30)+1))/Настройки!$E$12*100)</f>
        <v>0</v>
      </c>
      <c r="CV30" s="67" t="n">
        <f aca="false">IF(OR($D30=1,MONTH($B30)&lt;&gt;MONTH(StartDate),'У6 Ввод'!$D$105="",'У6 Ввод'!$E$105="",'У6 Ввод'!$D$105&gt;$B30),0,MAX(0,MIN(1,'У6 Ввод'!$E$105-NETWORKDAYS('У6 Ввод'!$D$105,$B30)+1))/Настройки!$E$12*100)</f>
        <v>0</v>
      </c>
      <c r="CW30" s="67" t="n">
        <f aca="false">IF(OR($D30=1,MONTH($B30)&lt;&gt;MONTH(StartDate),'У6 Ввод'!$D$106="",'У6 Ввод'!$E$106="",'У6 Ввод'!$D$106&gt;$B30),0,MAX(0,MIN(1,'У6 Ввод'!$E$106-NETWORKDAYS('У6 Ввод'!$D$106,$B30)+1))/Настройки!$E$12*100)</f>
        <v>0</v>
      </c>
      <c r="CX30" s="67" t="n">
        <f aca="false">IF(OR($D30=1,MONTH($B30)&lt;&gt;MONTH(StartDate),'У6 Ввод'!$D$107="",'У6 Ввод'!$E$107="",'У6 Ввод'!$D$107&gt;$B30),0,MAX(0,MIN(1,'У6 Ввод'!$E$107-NETWORKDAYS('У6 Ввод'!$D$107,$B30)+1))/Настройки!$E$12*100)</f>
        <v>0</v>
      </c>
      <c r="CY30" s="67" t="n">
        <f aca="false">IF(OR($D30=1,MONTH($B30)&lt;&gt;MONTH(StartDate),'У6 Ввод'!$D$108="",'У6 Ввод'!$E$108="",'У6 Ввод'!$D$108&gt;$B30),0,MAX(0,MIN(1,'У6 Ввод'!$E$108-NETWORKDAYS('У6 Ввод'!$D$108,$B30)+1))/Настройки!$E$12*100)</f>
        <v>0</v>
      </c>
      <c r="CZ30" s="67" t="n">
        <f aca="false">IF(OR($D30=1,MONTH($B30)&lt;&gt;MONTH(StartDate),'У6 Ввод'!$D$109="",'У6 Ввод'!$E$109="",'У6 Ввод'!$D$109&gt;$B30),0,MAX(0,MIN(1,'У6 Ввод'!$E$109-NETWORKDAYS('У6 Ввод'!$D$109,$B30)+1))/Настройки!$E$12*100)</f>
        <v>0</v>
      </c>
      <c r="DA30" s="67" t="n">
        <f aca="false">IF(OR($D30=1,MONTH($B30)&lt;&gt;MONTH(StartDate),'У6 Ввод'!$D$110="",'У6 Ввод'!$E$110="",'У6 Ввод'!$D$110&gt;$B30),0,MAX(0,MIN(1,'У6 Ввод'!$E$110-NETWORKDAYS('У6 Ввод'!$D$110,$B30)+1))/Настройки!$E$12*100)</f>
        <v>0</v>
      </c>
      <c r="DB30" s="67" t="n">
        <f aca="false">IF(OR($D30=1,MONTH($B30)&lt;&gt;MONTH(StartDate),'У6 Ввод'!$D$111="",'У6 Ввод'!$E$111="",'У6 Ввод'!$D$111&gt;$B30),0,MAX(0,MIN(1,'У6 Ввод'!$E$111-NETWORKDAYS('У6 Ввод'!$D$111,$B30)+1))/Настройки!$E$12*100)</f>
        <v>0</v>
      </c>
      <c r="DC30" s="67" t="n">
        <f aca="false">IF(OR($D30=1,MONTH($B30)&lt;&gt;MONTH(StartDate),'У6 Ввод'!$D$112="",'У6 Ввод'!$E$112="",'У6 Ввод'!$D$112&gt;$B30),0,MAX(0,MIN(1,'У6 Ввод'!$E$112-NETWORKDAYS('У6 Ввод'!$D$112,$B30)+1))/Настройки!$E$12*100)</f>
        <v>0</v>
      </c>
      <c r="DD30" s="67" t="n">
        <f aca="false">IF(OR($D30=1,MONTH($B30)&lt;&gt;MONTH(StartDate),'У6 Ввод'!$D$113="",'У6 Ввод'!$E$113="",'У6 Ввод'!$D$113&gt;$B30),0,MAX(0,MIN(1,'У6 Ввод'!$E$113-NETWORKDAYS('У6 Ввод'!$D$113,$B30)+1))/Настройки!$E$12*100)</f>
        <v>0</v>
      </c>
      <c r="DE30" s="67" t="n">
        <f aca="false">IF(OR($D30=1,MONTH($B30)&lt;&gt;MONTH(StartDate),'У6 Ввод'!$D$114="",'У6 Ввод'!$E$114="",'У6 Ввод'!$D$114&gt;$B30),0,MAX(0,MIN(1,'У6 Ввод'!$E$114-NETWORKDAYS('У6 Ввод'!$D$114,$B30)+1))/Настройки!$E$12*100)</f>
        <v>0</v>
      </c>
      <c r="DF30" s="67" t="n">
        <f aca="false">IF(OR($D30=1,MONTH($B30)&lt;&gt;MONTH(StartDate),'У6 Ввод'!$D$115="",'У6 Ввод'!$E$115="",'У6 Ввод'!$D$115&gt;$B30),0,MAX(0,MIN(1,'У6 Ввод'!$E$115-NETWORKDAYS('У6 Ввод'!$D$115,$B30)+1))/Настройки!$E$12*100)</f>
        <v>0</v>
      </c>
      <c r="DG30" s="67" t="n">
        <f aca="false">IF(OR($D30=1,MONTH($B30)&lt;&gt;MONTH(StartDate),'У6 Ввод'!$D$116="",'У6 Ввод'!$E$116="",'У6 Ввод'!$D$116&gt;$B30),0,MAX(0,MIN(1,'У6 Ввод'!$E$116-NETWORKDAYS('У6 Ввод'!$D$116,$B30)+1))/Настройки!$E$12*100)</f>
        <v>0</v>
      </c>
      <c r="DH30" s="67" t="n">
        <f aca="false">IF(OR($D30=1,MONTH($B30)&lt;&gt;MONTH(StartDate),'У6 Ввод'!$D$117="",'У6 Ввод'!$E$117="",'У6 Ввод'!$D$117&gt;$B30),0,MAX(0,MIN(1,'У6 Ввод'!$E$117-NETWORKDAYS('У6 Ввод'!$D$117,$B30)+1))/Настройки!$E$12*100)</f>
        <v>0</v>
      </c>
      <c r="DI30" s="67" t="n">
        <f aca="false">IF(OR($D30=1,MONTH($B30)&lt;&gt;MONTH(StartDate),'У6 Ввод'!$D$118="",'У6 Ввод'!$E$118="",'У6 Ввод'!$D$118&gt;$B30),0,MAX(0,MIN(1,'У6 Ввод'!$E$118-NETWORKDAYS('У6 Ввод'!$D$118,$B30)+1))/Настройки!$E$12*100)</f>
        <v>0</v>
      </c>
      <c r="DJ30" s="67" t="n">
        <f aca="false">IF(OR($D30=1,MONTH($B30)&lt;&gt;MONTH(StartDate),'У6 Ввод'!$D$119="",'У6 Ввод'!$E$119="",'У6 Ввод'!$D$119&gt;$B30),0,MAX(0,MIN(1,'У6 Ввод'!$E$119-NETWORKDAYS('У6 Ввод'!$D$119,$B30)+1))/Настройки!$E$12*100)</f>
        <v>0</v>
      </c>
      <c r="DK30" s="67" t="n">
        <f aca="false">IF(OR($D30=1,MONTH($B30)&lt;&gt;MONTH(StartDate),'У6 Ввод'!$D$120="",'У6 Ввод'!$E$120="",'У6 Ввод'!$D$120&gt;$B30),0,MAX(0,MIN(1,'У6 Ввод'!$E$120-NETWORKDAYS('У6 Ввод'!$D$120,$B30)+1))/Настройки!$E$12*100)</f>
        <v>0</v>
      </c>
      <c r="DL30" s="67" t="n">
        <f aca="false">IF(OR($D30=1,MONTH($B30)&lt;&gt;MONTH(StartDate),'У6 Ввод'!$D$121="",'У6 Ввод'!$E$121="",'У6 Ввод'!$D$121&gt;$B30),0,MAX(0,MIN(1,'У6 Ввод'!$E$121-NETWORKDAYS('У6 Ввод'!$D$121,$B30)+1))/Настройки!$E$12*100)</f>
        <v>0</v>
      </c>
      <c r="DM30" s="67" t="n">
        <f aca="false">IF(OR($D30=1,MONTH($B30)&lt;&gt;MONTH(StartDate),'У6 Ввод'!$D$122="",'У6 Ввод'!$E$122="",'У6 Ввод'!$D$122&gt;$B30),0,MAX(0,MIN(1,'У6 Ввод'!$E$122-NETWORKDAYS('У6 Ввод'!$D$122,$B30)+1))/Настройки!$E$12*100)</f>
        <v>0</v>
      </c>
      <c r="DN30" s="67" t="n">
        <f aca="false">IF(OR($D30=1,MONTH($B30)&lt;&gt;MONTH(StartDate),'У6 Ввод'!$D$123="",'У6 Ввод'!$E$123="",'У6 Ввод'!$D$123&gt;$B30),0,MAX(0,MIN(1,'У6 Ввод'!$E$123-NETWORKDAYS('У6 Ввод'!$D$123,$B30)+1))/Настройки!$E$12*100)</f>
        <v>0</v>
      </c>
      <c r="DO30" s="67" t="n">
        <f aca="false">IF(OR($D30=1,MONTH($B30)&lt;&gt;MONTH(StartDate),'У6 Ввод'!$D$124="",'У6 Ввод'!$E$124="",'У6 Ввод'!$D$124&gt;$B30),0,MAX(0,MIN(1,'У6 Ввод'!$E$124-NETWORKDAYS('У6 Ввод'!$D$124,$B30)+1))/Настройки!$E$12*100)</f>
        <v>0</v>
      </c>
      <c r="DP30" s="67" t="n">
        <f aca="false">IF(OR($D30=1,MONTH($B30)&lt;&gt;MONTH(StartDate),'У6 Ввод'!$D$125="",'У6 Ввод'!$E$125="",'У6 Ввод'!$D$125&gt;$B30),0,MAX(0,MIN(1,'У6 Ввод'!$E$125-NETWORKDAYS('У6 Ввод'!$D$125,$B30)+1))/Настройки!$E$12*100)</f>
        <v>0</v>
      </c>
      <c r="DQ30" s="67" t="n">
        <f aca="false">IF(OR($D30=1,MONTH($B30)&lt;&gt;MONTH(StartDate),'У6 Ввод'!$D$126="",'У6 Ввод'!$E$126="",'У6 Ввод'!$D$126&gt;$B30),0,MAX(0,MIN(1,'У6 Ввод'!$E$126-NETWORKDAYS('У6 Ввод'!$D$126,$B30)+1))/Настройки!$E$12*100)</f>
        <v>0</v>
      </c>
      <c r="DR30" s="67" t="n">
        <f aca="false">IF(OR($D30=1,MONTH($B30)&lt;&gt;MONTH(StartDate),'У6 Ввод'!$D$127="",'У6 Ввод'!$E$127="",'У6 Ввод'!$D$127&gt;$B30),0,MAX(0,MIN(1,'У6 Ввод'!$E$127-NETWORKDAYS('У6 Ввод'!$D$127,$B30)+1))/Настройки!$E$12*100)</f>
        <v>0</v>
      </c>
      <c r="DS30" s="67" t="n">
        <f aca="false">IF(OR($D30=1,MONTH($B30)&lt;&gt;MONTH(StartDate),'У6 Ввод'!$D$128="",'У6 Ввод'!$E$128="",'У6 Ввод'!$D$128&gt;$B30),0,MAX(0,MIN(1,'У6 Ввод'!$E$128-NETWORKDAYS('У6 Ввод'!$D$128,$B30)+1))/Настройки!$E$12*100)</f>
        <v>0</v>
      </c>
      <c r="DT30" s="67" t="n">
        <f aca="false">IF(OR($D30=1,MONTH($B30)&lt;&gt;MONTH(StartDate),'У6 Ввод'!$D$129="",'У6 Ввод'!$E$129="",'У6 Ввод'!$D$129&gt;$B30),0,MAX(0,MIN(1,'У6 Ввод'!$E$129-NETWORKDAYS('У6 Ввод'!$D$129,$B30)+1))/Настройки!$E$12*100)</f>
        <v>0</v>
      </c>
      <c r="DU30" s="67" t="n">
        <f aca="false">IF(OR($D30=1,MONTH($B30)&lt;&gt;MONTH(StartDate),'У6 Ввод'!$D$130="",'У6 Ввод'!$E$130="",'У6 Ввод'!$D$130&gt;$B30),0,MAX(0,MIN(1,'У6 Ввод'!$E$130-NETWORKDAYS('У6 Ввод'!$D$130,$B30)+1))/Настройки!$E$12*100)</f>
        <v>0</v>
      </c>
      <c r="DV30" s="67" t="n">
        <f aca="false">IF(OR($D30=1,MONTH($B30)&lt;&gt;MONTH(StartDate),'У6 Ввод'!$D$131="",'У6 Ввод'!$E$131="",'У6 Ввод'!$D$131&gt;$B30),0,MAX(0,MIN(1,'У6 Ввод'!$E$131-NETWORKDAYS('У6 Ввод'!$D$131,$B30)+1))/Настройки!$E$12*100)</f>
        <v>0</v>
      </c>
      <c r="DW30" s="67" t="n">
        <f aca="false">IF(OR($D30=1,MONTH($B30)&lt;&gt;MONTH(StartDate),'У6 Ввод'!$D$132="",'У6 Ввод'!$E$132="",'У6 Ввод'!$D$132&gt;$B30),0,MAX(0,MIN(1,'У6 Ввод'!$E$132-NETWORKDAYS('У6 Ввод'!$D$132,$B30)+1))/Настройки!$E$12*100)</f>
        <v>0</v>
      </c>
      <c r="DX30" s="67" t="n">
        <f aca="false">IF(OR($D30=1,MONTH($B30)&lt;&gt;MONTH(StartDate),'У6 Ввод'!$D$133="",'У6 Ввод'!$E$133="",'У6 Ввод'!$D$133&gt;$B30),0,MAX(0,MIN(1,'У6 Ввод'!$E$133-NETWORKDAYS('У6 Ввод'!$D$133,$B30)+1))/Настройки!$E$12*100)</f>
        <v>0</v>
      </c>
      <c r="DY30" s="67" t="n">
        <f aca="false">IF(OR($D30=1,MONTH($B30)&lt;&gt;MONTH(StartDate),'У6 Ввод'!$D$134="",'У6 Ввод'!$E$134="",'У6 Ввод'!$D$134&gt;$B30),0,MAX(0,MIN(1,'У6 Ввод'!$E$134-NETWORKDAYS('У6 Ввод'!$D$134,$B30)+1))/Настройки!$E$12*100)</f>
        <v>0</v>
      </c>
      <c r="DZ30" s="67" t="n">
        <f aca="false">IF(OR($D30=1,MONTH($B30)&lt;&gt;MONTH(StartDate),'У6 Ввод'!$D$135="",'У6 Ввод'!$E$135="",'У6 Ввод'!$D$135&gt;$B30),0,MAX(0,MIN(1,'У6 Ввод'!$E$135-NETWORKDAYS('У6 Ввод'!$D$135,$B30)+1))/Настройки!$E$12*100)</f>
        <v>0</v>
      </c>
      <c r="EA30" s="67" t="n">
        <f aca="false">IF(OR($D30=1,MONTH($B30)&lt;&gt;MONTH(StartDate),'У6 Ввод'!$D$136="",'У6 Ввод'!$E$136="",'У6 Ввод'!$D$136&gt;$B30),0,MAX(0,MIN(1,'У6 Ввод'!$E$136-NETWORKDAYS('У6 Ввод'!$D$136,$B30)+1))/Настройки!$E$12*100)</f>
        <v>0</v>
      </c>
      <c r="EB30" s="67" t="n">
        <f aca="false">IF(OR($D30=1,MONTH($B30)&lt;&gt;MONTH(StartDate),'У6 Ввод'!$D$137="",'У6 Ввод'!$E$137="",'У6 Ввод'!$D$137&gt;$B30),0,MAX(0,MIN(1,'У6 Ввод'!$E$137-NETWORKDAYS('У6 Ввод'!$D$137,$B30)+1))/Настройки!$E$12*100)</f>
        <v>0</v>
      </c>
      <c r="EC30" s="67" t="n">
        <f aca="false">IF(OR($D30=1,MONTH($B30)&lt;&gt;MONTH(StartDate),'У6 Ввод'!$D$138="",'У6 Ввод'!$E$138="",'У6 Ввод'!$D$138&gt;$B30),0,MAX(0,MIN(1,'У6 Ввод'!$E$138-NETWORKDAYS('У6 Ввод'!$D$138,$B30)+1))/Настройки!$E$12*100)</f>
        <v>0</v>
      </c>
      <c r="ED30" s="67" t="n">
        <f aca="false">IF(OR($D30=1,MONTH($B30)&lt;&gt;MONTH(StartDate),'У6 Ввод'!$D$139="",'У6 Ввод'!$E$139="",'У6 Ввод'!$D$139&gt;$B30),0,MAX(0,MIN(1,'У6 Ввод'!$E$139-NETWORKDAYS('У6 Ввод'!$D$139,$B30)+1))/Настройки!$E$12*100)</f>
        <v>0</v>
      </c>
      <c r="EE30" s="67" t="n">
        <f aca="false">IF(OR($D30=1,MONTH($B30)&lt;&gt;MONTH(StartDate),'У6 Ввод'!$D$140="",'У6 Ввод'!$E$140="",'У6 Ввод'!$D$140&gt;$B30),0,MAX(0,MIN(1,'У6 Ввод'!$E$140-NETWORKDAYS('У6 Ввод'!$D$140,$B30)+1))/Настройки!$E$12*100)</f>
        <v>0</v>
      </c>
      <c r="EF30" s="67" t="n">
        <f aca="false">IF(OR($D30=1,MONTH($B30)&lt;&gt;MONTH(StartDate),'У6 Ввод'!$D$141="",'У6 Ввод'!$E$141="",'У6 Ввод'!$D$141&gt;$B30),0,MAX(0,MIN(1,'У6 Ввод'!$E$141-NETWORKDAYS('У6 Ввод'!$D$141,$B30)+1))/Настройки!$E$12*100)</f>
        <v>0</v>
      </c>
      <c r="EG30" s="67" t="n">
        <f aca="false">IF(OR($D30=1,MONTH($B30)&lt;&gt;MONTH(StartDate),'У6 Ввод'!$D$142="",'У6 Ввод'!$E$142="",'У6 Ввод'!$D$142&gt;$B30),0,MAX(0,MIN(1,'У6 Ввод'!$E$142-NETWORKDAYS('У6 Ввод'!$D$142,$B30)+1))/Настройки!$E$12*100)</f>
        <v>0</v>
      </c>
      <c r="EH30" s="67" t="n">
        <f aca="false">IF(OR($D30=1,MONTH($B30)&lt;&gt;MONTH(StartDate),'У6 Ввод'!$D$143="",'У6 Ввод'!$E$143="",'У6 Ввод'!$D$143&gt;$B30),0,MAX(0,MIN(1,'У6 Ввод'!$E$143-NETWORKDAYS('У6 Ввод'!$D$143,$B30)+1))/Настройки!$E$12*100)</f>
        <v>0</v>
      </c>
      <c r="EI30" s="67" t="n">
        <f aca="false">IF(OR($D30=1,MONTH($B30)&lt;&gt;MONTH(StartDate),'У6 Ввод'!$D$144="",'У6 Ввод'!$E$144="",'У6 Ввод'!$D$144&gt;$B30),0,MAX(0,MIN(1,'У6 Ввод'!$E$144-NETWORKDAYS('У6 Ввод'!$D$144,$B30)+1))/Настройки!$E$12*100)</f>
        <v>0</v>
      </c>
      <c r="EJ30" s="67" t="n">
        <f aca="false">IF(OR($D30=1,MONTH($B30)&lt;&gt;MONTH(StartDate),'У6 Ввод'!$D$145="",'У6 Ввод'!$E$145="",'У6 Ввод'!$D$145&gt;$B30),0,MAX(0,MIN(1,'У6 Ввод'!$E$145-NETWORKDAYS('У6 Ввод'!$D$145,$B30)+1))/Настройки!$E$12*100)</f>
        <v>0</v>
      </c>
      <c r="EK30" s="67" t="n">
        <f aca="false">IF(OR($D30=1,MONTH($B30)&lt;&gt;MONTH(StartDate),'У6 Ввод'!$D$146="",'У6 Ввод'!$E$146="",'У6 Ввод'!$D$146&gt;$B30),0,MAX(0,MIN(1,'У6 Ввод'!$E$146-NETWORKDAYS('У6 Ввод'!$D$146,$B30)+1))/Настройки!$E$12*100)</f>
        <v>0</v>
      </c>
      <c r="EL30" s="67" t="n">
        <f aca="false">IF(OR($D30=1,MONTH($B30)&lt;&gt;MONTH(StartDate),'У6 Ввод'!$D$147="",'У6 Ввод'!$E$147="",'У6 Ввод'!$D$147&gt;$B30),0,MAX(0,MIN(1,'У6 Ввод'!$E$147-NETWORKDAYS('У6 Ввод'!$D$147,$B30)+1))/Настройки!$E$12*100)</f>
        <v>0</v>
      </c>
      <c r="EM30" s="67" t="n">
        <f aca="false">IF(OR($D30=1,MONTH($B30)&lt;&gt;MONTH(StartDate),'У6 Ввод'!$D$148="",'У6 Ввод'!$E$148="",'У6 Ввод'!$D$148&gt;$B30),0,MAX(0,MIN(1,'У6 Ввод'!$E$148-NETWORKDAYS('У6 Ввод'!$D$148,$B30)+1))/Настройки!$E$12*100)</f>
        <v>0</v>
      </c>
      <c r="EN30" s="67" t="n">
        <f aca="false">IF(OR($D30=1,MONTH($B30)&lt;&gt;MONTH(StartDate),'У6 Ввод'!$D$149="",'У6 Ввод'!$E$149="",'У6 Ввод'!$D$149&gt;$B30),0,MAX(0,MIN(1,'У6 Ввод'!$E$149-NETWORKDAYS('У6 Ввод'!$D$149,$B30)+1))/Настройки!$E$12*100)</f>
        <v>0</v>
      </c>
      <c r="EO30" s="67" t="n">
        <f aca="false">IF(OR($D30=1,MONTH($B30)&lt;&gt;MONTH(StartDate),'У6 Ввод'!$D$150="",'У6 Ввод'!$E$150="",'У6 Ввод'!$D$150&gt;$B30),0,MAX(0,MIN(1,'У6 Ввод'!$E$150-NETWORKDAYS('У6 Ввод'!$D$150,$B30)+1))/Настройки!$E$12*100)</f>
        <v>0</v>
      </c>
      <c r="EP30" s="67" t="n">
        <f aca="false">IF(OR($D30=1,MONTH($B30)&lt;&gt;MONTH(StartDate),'У6 Ввод'!$D$151="",'У6 Ввод'!$E$151="",'У6 Ввод'!$D$151&gt;$B30),0,MAX(0,MIN(1,'У6 Ввод'!$E$151-NETWORKDAYS('У6 Ввод'!$D$151,$B30)+1))/Настройки!$E$12*100)</f>
        <v>0</v>
      </c>
      <c r="EQ30" s="67" t="n">
        <f aca="false">IF(OR($D30=1,MONTH($B30)&lt;&gt;MONTH(StartDate),'У6 Ввод'!$D$152="",'У6 Ввод'!$E$152="",'У6 Ввод'!$D$152&gt;$B30),0,MAX(0,MIN(1,'У6 Ввод'!$E$152-NETWORKDAYS('У6 Ввод'!$D$152,$B30)+1))/Настройки!$E$12*100)</f>
        <v>0</v>
      </c>
      <c r="ER30" s="67" t="n">
        <f aca="false">IF(OR($D30=1,MONTH($B30)&lt;&gt;MONTH(StartDate),'У6 Ввод'!$D$153="",'У6 Ввод'!$E$153="",'У6 Ввод'!$D$153&gt;$B30),0,MAX(0,MIN(1,'У6 Ввод'!$E$153-NETWORKDAYS('У6 Ввод'!$D$153,$B30)+1))/Настройки!$E$12*100)</f>
        <v>0</v>
      </c>
      <c r="ES30" s="67" t="n">
        <f aca="false">IF(OR($D30=1,MONTH($B30)&lt;&gt;MONTH(StartDate),'У6 Ввод'!$D$154="",'У6 Ввод'!$E$154="",'У6 Ввод'!$D$154&gt;$B30),0,MAX(0,MIN(1,'У6 Ввод'!$E$154-NETWORKDAYS('У6 Ввод'!$D$154,$B30)+1))/Настройки!$E$12*100)</f>
        <v>0</v>
      </c>
      <c r="ET30" s="67" t="n">
        <f aca="false">IF(OR($D30=1,MONTH($B30)&lt;&gt;MONTH(StartDate),'У6 Ввод'!$D$155="",'У6 Ввод'!$E$155="",'У6 Ввод'!$D$155&gt;$B30),0,MAX(0,MIN(1,'У6 Ввод'!$E$155-NETWORKDAYS('У6 Ввод'!$D$155,$B30)+1))/Настройки!$E$12*100)</f>
        <v>0</v>
      </c>
      <c r="EU30" s="67" t="n">
        <f aca="false">IF(OR($D30=1,MONTH($B30)&lt;&gt;MONTH(StartDate),'У6 Ввод'!$D$156="",'У6 Ввод'!$E$156="",'У6 Ввод'!$D$156&gt;$B30),0,MAX(0,MIN(1,'У6 Ввод'!$E$156-NETWORKDAYS('У6 Ввод'!$D$156,$B30)+1))/Настройки!$E$12*100)</f>
        <v>0</v>
      </c>
      <c r="EV30" s="67" t="n">
        <f aca="false">IF(OR($D30=1,MONTH($B30)&lt;&gt;MONTH(StartDate),'У6 Ввод'!$D$157="",'У6 Ввод'!$E$157="",'У6 Ввод'!$D$157&gt;$B30),0,MAX(0,MIN(1,'У6 Ввод'!$E$157-NETWORKDAYS('У6 Ввод'!$D$157,$B30)+1))/Настройки!$E$12*100)</f>
        <v>0</v>
      </c>
      <c r="EW30" s="67" t="n">
        <f aca="false">IF(OR($D30=1,MONTH($B30)&lt;&gt;MONTH(StartDate),'У6 Ввод'!$D$158="",'У6 Ввод'!$E$158="",'У6 Ввод'!$D$158&gt;$B30),0,MAX(0,MIN(1,'У6 Ввод'!$E$158-NETWORKDAYS('У6 Ввод'!$D$158,$B30)+1))/Настройки!$E$12*100)</f>
        <v>0</v>
      </c>
      <c r="EX30" s="67" t="n">
        <f aca="false">IF(OR($D30=1,MONTH($B30)&lt;&gt;MONTH(StartDate),'У6 Ввод'!$D$159="",'У6 Ввод'!$E$159="",'У6 Ввод'!$D$159&gt;$B30),0,MAX(0,MIN(1,'У6 Ввод'!$E$159-NETWORKDAYS('У6 Ввод'!$D$159,$B30)+1))/Настройки!$E$12*100)</f>
        <v>0</v>
      </c>
      <c r="EY30" s="67" t="n">
        <f aca="false">IF(OR($D30=1,MONTH($B30)&lt;&gt;MONTH(StartDate),'У6 Ввод'!$D$160="",'У6 Ввод'!$E$160="",'У6 Ввод'!$D$160&gt;$B30),0,MAX(0,MIN(1,'У6 Ввод'!$E$160-NETWORKDAYS('У6 Ввод'!$D$160,$B30)+1))/Настройки!$E$12*100)</f>
        <v>0</v>
      </c>
      <c r="EZ30" s="67" t="n">
        <f aca="false">IF(OR($D30=1,MONTH($B30)&lt;&gt;MONTH(StartDate),'У6 Ввод'!$D$161="",'У6 Ввод'!$E$161="",'У6 Ввод'!$D$161&gt;$B30),0,MAX(0,MIN(1,'У6 Ввод'!$E$161-NETWORKDAYS('У6 Ввод'!$D$161,$B30)+1))/Настройки!$E$12*100)</f>
        <v>0</v>
      </c>
      <c r="FA30" s="67" t="n">
        <f aca="false">IF(OR($D30=1,MONTH($B30)&lt;&gt;MONTH(StartDate),'У6 Ввод'!$D$162="",'У6 Ввод'!$E$162="",'У6 Ввод'!$D$162&gt;$B30),0,MAX(0,MIN(1,'У6 Ввод'!$E$162-NETWORKDAYS('У6 Ввод'!$D$162,$B30)+1))/Настройки!$E$12*100)</f>
        <v>0</v>
      </c>
      <c r="FB30" s="67" t="n">
        <f aca="false">IF(OR($D30=1,MONTH($B30)&lt;&gt;MONTH(StartDate),'У6 Ввод'!$D$163="",'У6 Ввод'!$E$163="",'У6 Ввод'!$D$163&gt;$B30),0,MAX(0,MIN(1,'У6 Ввод'!$E$163-NETWORKDAYS('У6 Ввод'!$D$163,$B30)+1))/Настройки!$E$12*100)</f>
        <v>0</v>
      </c>
      <c r="FC30" s="67" t="n">
        <f aca="false">IF(OR($D30=1,MONTH($B30)&lt;&gt;MONTH(StartDate),'У6 Ввод'!$D$164="",'У6 Ввод'!$E$164="",'У6 Ввод'!$D$164&gt;$B30),0,MAX(0,MIN(1,'У6 Ввод'!$E$164-NETWORKDAYS('У6 Ввод'!$D$164,$B30)+1))/Настройки!$E$12*100)</f>
        <v>0</v>
      </c>
      <c r="FD30" s="67" t="n">
        <f aca="false">IF(OR($D30=1,MONTH($B30)&lt;&gt;MONTH(StartDate),'У6 Ввод'!$D$165="",'У6 Ввод'!$E$165="",'У6 Ввод'!$D$165&gt;$B30),0,MAX(0,MIN(1,'У6 Ввод'!$E$165-NETWORKDAYS('У6 Ввод'!$D$165,$B30)+1))/Настройки!$E$12*100)</f>
        <v>0</v>
      </c>
      <c r="FE30" s="67" t="n">
        <f aca="false">IF(OR($D30=1,MONTH($B30)&lt;&gt;MONTH(StartDate),'У6 Ввод'!$D$166="",'У6 Ввод'!$E$166="",'У6 Ввод'!$D$166&gt;$B30),0,MAX(0,MIN(1,'У6 Ввод'!$E$166-NETWORKDAYS('У6 Ввод'!$D$166,$B30)+1))/Настройки!$E$12*100)</f>
        <v>0</v>
      </c>
      <c r="FF30" s="67" t="n">
        <f aca="false">IF(OR($D30=1,MONTH($B30)&lt;&gt;MONTH(StartDate),'У6 Ввод'!$D$167="",'У6 Ввод'!$E$167="",'У6 Ввод'!$D$167&gt;$B30),0,MAX(0,MIN(1,'У6 Ввод'!$E$167-NETWORKDAYS('У6 Ввод'!$D$167,$B30)+1))/Настройки!$E$12*100)</f>
        <v>0</v>
      </c>
      <c r="FG30" s="67" t="n">
        <f aca="false">IF(OR($D30=1,MONTH($B30)&lt;&gt;MONTH(StartDate),'У6 Ввод'!$D$168="",'У6 Ввод'!$E$168="",'У6 Ввод'!$D$168&gt;$B30),0,MAX(0,MIN(1,'У6 Ввод'!$E$168-NETWORKDAYS('У6 Ввод'!$D$168,$B30)+1))/Настройки!$E$12*100)</f>
        <v>0</v>
      </c>
      <c r="FH30" s="67" t="n">
        <f aca="false">IF(OR($D30=1,MONTH($B30)&lt;&gt;MONTH(StartDate),'У6 Ввод'!$D$169="",'У6 Ввод'!$E$169="",'У6 Ввод'!$D$169&gt;$B30),0,MAX(0,MIN(1,'У6 Ввод'!$E$169-NETWORKDAYS('У6 Ввод'!$D$169,$B30)+1))/Настройки!$E$12*100)</f>
        <v>0</v>
      </c>
      <c r="FI30" s="67" t="n">
        <f aca="false">IF(OR($D30=1,MONTH($B30)&lt;&gt;MONTH(StartDate),'У6 Ввод'!$D$170="",'У6 Ввод'!$E$170="",'У6 Ввод'!$D$170&gt;$B30),0,MAX(0,MIN(1,'У6 Ввод'!$E$170-NETWORKDAYS('У6 Ввод'!$D$170,$B30)+1))/Настройки!$E$12*100)</f>
        <v>0</v>
      </c>
      <c r="FJ30" s="67" t="n">
        <f aca="false">IF(OR($D30=1,MONTH($B30)&lt;&gt;MONTH(StartDate),'У6 Ввод'!$D$171="",'У6 Ввод'!$E$171="",'У6 Ввод'!$D$171&gt;$B30),0,MAX(0,MIN(1,'У6 Ввод'!$E$171-NETWORKDAYS('У6 Ввод'!$D$171,$B30)+1))/Настройки!$E$12*100)</f>
        <v>0</v>
      </c>
      <c r="FK30" s="67" t="n">
        <f aca="false">IF(OR($D30=1,MONTH($B30)&lt;&gt;MONTH(StartDate),'У6 Ввод'!$D$172="",'У6 Ввод'!$E$172="",'У6 Ввод'!$D$172&gt;$B30),0,MAX(0,MIN(1,'У6 Ввод'!$E$172-NETWORKDAYS('У6 Ввод'!$D$172,$B30)+1))/Настройки!$E$12*100)</f>
        <v>0</v>
      </c>
      <c r="FL30" s="67" t="n">
        <f aca="false">IF(OR($D30=1,MONTH($B30)&lt;&gt;MONTH(StartDate),'У6 Ввод'!$D$173="",'У6 Ввод'!$E$173="",'У6 Ввод'!$D$173&gt;$B30),0,MAX(0,MIN(1,'У6 Ввод'!$E$173-NETWORKDAYS('У6 Ввод'!$D$173,$B30)+1))/Настройки!$E$12*100)</f>
        <v>0</v>
      </c>
      <c r="FM30" s="67" t="n">
        <f aca="false">IF(OR($D30=1,MONTH($B30)&lt;&gt;MONTH(StartDate),'У6 Ввод'!$D$174="",'У6 Ввод'!$E$174="",'У6 Ввод'!$D$174&gt;$B30),0,MAX(0,MIN(1,'У6 Ввод'!$E$174-NETWORKDAYS('У6 Ввод'!$D$174,$B30)+1))/Настройки!$E$12*100)</f>
        <v>0</v>
      </c>
      <c r="FN30" s="67" t="n">
        <f aca="false">IF(OR($D30=1,MONTH($B30)&lt;&gt;MONTH(StartDate),'У6 Ввод'!$D$175="",'У6 Ввод'!$E$175="",'У6 Ввод'!$D$175&gt;$B30),0,MAX(0,MIN(1,'У6 Ввод'!$E$175-NETWORKDAYS('У6 Ввод'!$D$175,$B30)+1))/Настройки!$E$12*100)</f>
        <v>0</v>
      </c>
      <c r="FO30" s="67" t="n">
        <f aca="false">IF(OR($D30=1,MONTH($B30)&lt;&gt;MONTH(StartDate),'У6 Ввод'!$D$176="",'У6 Ввод'!$E$176="",'У6 Ввод'!$D$176&gt;$B30),0,MAX(0,MIN(1,'У6 Ввод'!$E$176-NETWORKDAYS('У6 Ввод'!$D$176,$B30)+1))/Настройки!$E$12*100)</f>
        <v>0</v>
      </c>
      <c r="FP30" s="67" t="n">
        <f aca="false">IF(OR($D30=1,MONTH($B30)&lt;&gt;MONTH(StartDate),'У6 Ввод'!$D$177="",'У6 Ввод'!$E$177="",'У6 Ввод'!$D$177&gt;$B30),0,MAX(0,MIN(1,'У6 Ввод'!$E$177-NETWORKDAYS('У6 Ввод'!$D$177,$B30)+1))/Настройки!$E$12*100)</f>
        <v>0</v>
      </c>
      <c r="FQ30" s="67" t="n">
        <f aca="false">IF(OR($D30=1,MONTH($B30)&lt;&gt;MONTH(StartDate),'У6 Ввод'!$D$178="",'У6 Ввод'!$E$178="",'У6 Ввод'!$D$178&gt;$B30),0,MAX(0,MIN(1,'У6 Ввод'!$E$178-NETWORKDAYS('У6 Ввод'!$D$178,$B30)+1))/Настройки!$E$12*100)</f>
        <v>0</v>
      </c>
      <c r="FR30" s="67" t="n">
        <f aca="false">IF(OR($D30=1,MONTH($B30)&lt;&gt;MONTH(StartDate),'У6 Ввод'!$D$179="",'У6 Ввод'!$E$179="",'У6 Ввод'!$D$179&gt;$B30),0,MAX(0,MIN(1,'У6 Ввод'!$E$179-NETWORKDAYS('У6 Ввод'!$D$179,$B30)+1))/Настройки!$E$12*100)</f>
        <v>0</v>
      </c>
      <c r="FS30" s="67" t="n">
        <f aca="false">IF(OR($D30=1,MONTH($B30)&lt;&gt;MONTH(StartDate),'У6 Ввод'!$D$180="",'У6 Ввод'!$E$180="",'У6 Ввод'!$D$180&gt;$B30),0,MAX(0,MIN(1,'У6 Ввод'!$E$180-NETWORKDAYS('У6 Ввод'!$D$180,$B30)+1))/Настройки!$E$12*100)</f>
        <v>0</v>
      </c>
      <c r="FT30" s="67" t="n">
        <f aca="false">IF(OR($D30=1,MONTH($B30)&lt;&gt;MONTH(StartDate),'У6 Ввод'!$D$181="",'У6 Ввод'!$E$181="",'У6 Ввод'!$D$181&gt;$B30),0,MAX(0,MIN(1,'У6 Ввод'!$E$181-NETWORKDAYS('У6 Ввод'!$D$181,$B30)+1))/Настройки!$E$12*100)</f>
        <v>0</v>
      </c>
      <c r="FU30" s="67" t="n">
        <f aca="false">IF(OR($D30=1,MONTH($B30)&lt;&gt;MONTH(StartDate),'У6 Ввод'!$D$182="",'У6 Ввод'!$E$182="",'У6 Ввод'!$D$182&gt;$B30),0,MAX(0,MIN(1,'У6 Ввод'!$E$182-NETWORKDAYS('У6 Ввод'!$D$182,$B30)+1))/Настройки!$E$12*100)</f>
        <v>0</v>
      </c>
      <c r="FV30" s="67" t="n">
        <f aca="false">IF(OR($D30=1,MONTH($B30)&lt;&gt;MONTH(StartDate),'У6 Ввод'!$D$183="",'У6 Ввод'!$E$183="",'У6 Ввод'!$D$183&gt;$B30),0,MAX(0,MIN(1,'У6 Ввод'!$E$183-NETWORKDAYS('У6 Ввод'!$D$183,$B30)+1))/Настройки!$E$12*100)</f>
        <v>0</v>
      </c>
      <c r="FW30" s="67" t="n">
        <f aca="false">IF(OR($D30=1,MONTH($B30)&lt;&gt;MONTH(StartDate),'У6 Ввод'!$D$184="",'У6 Ввод'!$E$184="",'У6 Ввод'!$D$184&gt;$B30),0,MAX(0,MIN(1,'У6 Ввод'!$E$184-NETWORKDAYS('У6 Ввод'!$D$184,$B30)+1))/Настройки!$E$12*100)</f>
        <v>0</v>
      </c>
      <c r="FX30" s="67" t="n">
        <f aca="false">IF(OR($D30=1,MONTH($B30)&lt;&gt;MONTH(StartDate),'У6 Ввод'!$D$185="",'У6 Ввод'!$E$185="",'У6 Ввод'!$D$185&gt;$B30),0,MAX(0,MIN(1,'У6 Ввод'!$E$185-NETWORKDAYS('У6 Ввод'!$D$185,$B30)+1))/Настройки!$E$12*100)</f>
        <v>0</v>
      </c>
      <c r="FY30" s="67" t="n">
        <f aca="false">IF(OR($D30=1,MONTH($B30)&lt;&gt;MONTH(StartDate),'У6 Ввод'!$D$186="",'У6 Ввод'!$E$186="",'У6 Ввод'!$D$186&gt;$B30),0,MAX(0,MIN(1,'У6 Ввод'!$E$186-NETWORKDAYS('У6 Ввод'!$D$186,$B30)+1))/Настройки!$E$12*100)</f>
        <v>0</v>
      </c>
      <c r="FZ30" s="67" t="n">
        <f aca="false">IF(OR($D30=1,MONTH($B30)&lt;&gt;MONTH(StartDate),'У6 Ввод'!$D$187="",'У6 Ввод'!$E$187="",'У6 Ввод'!$D$187&gt;$B30),0,MAX(0,MIN(1,'У6 Ввод'!$E$187-NETWORKDAYS('У6 Ввод'!$D$187,$B30)+1))/Настройки!$E$12*100)</f>
        <v>0</v>
      </c>
      <c r="GA30" s="67" t="n">
        <f aca="false">IF(OR($D30=1,MONTH($B30)&lt;&gt;MONTH(StartDate),'У6 Ввод'!$D$188="",'У6 Ввод'!$E$188="",'У6 Ввод'!$D$188&gt;$B30),0,MAX(0,MIN(1,'У6 Ввод'!$E$188-NETWORKDAYS('У6 Ввод'!$D$188,$B30)+1))/Настройки!$E$12*100)</f>
        <v>0</v>
      </c>
      <c r="GB30" s="67" t="n">
        <f aca="false">IF(OR($D30=1,MONTH($B30)&lt;&gt;MONTH(StartDate),'У6 Ввод'!$D$189="",'У6 Ввод'!$E$189="",'У6 Ввод'!$D$189&gt;$B30),0,MAX(0,MIN(1,'У6 Ввод'!$E$189-NETWORKDAYS('У6 Ввод'!$D$189,$B30)+1))/Настройки!$E$12*100)</f>
        <v>0</v>
      </c>
      <c r="GC30" s="67" t="n">
        <f aca="false">IF(OR($D30=1,MONTH($B30)&lt;&gt;MONTH(StartDate),'У6 Ввод'!$D$190="",'У6 Ввод'!$E$190="",'У6 Ввод'!$D$190&gt;$B30),0,MAX(0,MIN(1,'У6 Ввод'!$E$190-NETWORKDAYS('У6 Ввод'!$D$190,$B30)+1))/Настройки!$E$12*100)</f>
        <v>0</v>
      </c>
      <c r="GD30" s="67" t="n">
        <f aca="false">IF(OR($D30=1,MONTH($B30)&lt;&gt;MONTH(StartDate),'У6 Ввод'!$D$191="",'У6 Ввод'!$E$191="",'У6 Ввод'!$D$191&gt;$B30),0,MAX(0,MIN(1,'У6 Ввод'!$E$191-NETWORKDAYS('У6 Ввод'!$D$191,$B30)+1))/Настройки!$E$12*100)</f>
        <v>0</v>
      </c>
      <c r="GE30" s="67" t="n">
        <f aca="false">IF(OR($D30=1,MONTH($B30)&lt;&gt;MONTH(StartDate),'У6 Ввод'!$D$192="",'У6 Ввод'!$E$192="",'У6 Ввод'!$D$192&gt;$B30),0,MAX(0,MIN(1,'У6 Ввод'!$E$192-NETWORKDAYS('У6 Ввод'!$D$192,$B30)+1))/Настройки!$E$12*100)</f>
        <v>0</v>
      </c>
      <c r="GF30" s="67" t="n">
        <f aca="false">IF(OR($D30=1,MONTH($B30)&lt;&gt;MONTH(StartDate),'У6 Ввод'!$D$193="",'У6 Ввод'!$E$193="",'У6 Ввод'!$D$193&gt;$B30),0,MAX(0,MIN(1,'У6 Ввод'!$E$193-NETWORKDAYS('У6 Ввод'!$D$193,$B30)+1))/Настройки!$E$12*100)</f>
        <v>0</v>
      </c>
      <c r="GG30" s="67" t="n">
        <f aca="false">IF(OR($D30=1,MONTH($B30)&lt;&gt;MONTH(StartDate),'У6 Ввод'!$D$194="",'У6 Ввод'!$E$194="",'У6 Ввод'!$D$194&gt;$B30),0,MAX(0,MIN(1,'У6 Ввод'!$E$194-NETWORKDAYS('У6 Ввод'!$D$194,$B30)+1))/Настройки!$E$12*100)</f>
        <v>0</v>
      </c>
      <c r="GH30" s="67" t="n">
        <f aca="false">IF(OR($D30=1,MONTH($B30)&lt;&gt;MONTH(StartDate),'У6 Ввод'!$D$195="",'У6 Ввод'!$E$195="",'У6 Ввод'!$D$195&gt;$B30),0,MAX(0,MIN(1,'У6 Ввод'!$E$195-NETWORKDAYS('У6 Ввод'!$D$195,$B30)+1))/Настройки!$E$12*100)</f>
        <v>0</v>
      </c>
      <c r="GI30" s="67" t="n">
        <f aca="false">IF(OR($D30=1,MONTH($B30)&lt;&gt;MONTH(StartDate),'У6 Ввод'!$D$196="",'У6 Ввод'!$E$196="",'У6 Ввод'!$D$196&gt;$B30),0,MAX(0,MIN(1,'У6 Ввод'!$E$196-NETWORKDAYS('У6 Ввод'!$D$196,$B30)+1))/Настройки!$E$12*100)</f>
        <v>0</v>
      </c>
      <c r="GJ30" s="67" t="n">
        <f aca="false">IF(OR($D30=1,MONTH($B30)&lt;&gt;MONTH(StartDate),'У6 Ввод'!$D$197="",'У6 Ввод'!$E$197="",'У6 Ввод'!$D$197&gt;$B30),0,MAX(0,MIN(1,'У6 Ввод'!$E$197-NETWORKDAYS('У6 Ввод'!$D$197,$B30)+1))/Настройки!$E$12*100)</f>
        <v>0</v>
      </c>
      <c r="GK30" s="67" t="n">
        <f aca="false">IF(OR($D30=1,MONTH($B30)&lt;&gt;MONTH(StartDate),'У6 Ввод'!$D$198="",'У6 Ввод'!$E$198="",'У6 Ввод'!$D$198&gt;$B30),0,MAX(0,MIN(1,'У6 Ввод'!$E$198-NETWORKDAYS('У6 Ввод'!$D$198,$B30)+1))/Настройки!$E$12*100)</f>
        <v>0</v>
      </c>
      <c r="GL30" s="67" t="n">
        <f aca="false">IF(OR($D30=1,MONTH($B30)&lt;&gt;MONTH(StartDate),'У6 Ввод'!$D$199="",'У6 Ввод'!$E$199="",'У6 Ввод'!$D$199&gt;$B30),0,MAX(0,MIN(1,'У6 Ввод'!$E$199-NETWORKDAYS('У6 Ввод'!$D$199,$B30)+1))/Настройки!$E$12*100)</f>
        <v>0</v>
      </c>
      <c r="GM30" s="67" t="n">
        <f aca="false">IF(OR($D30=1,MONTH($B30)&lt;&gt;MONTH(StartDate),'У6 Ввод'!$D$200="",'У6 Ввод'!$E$200="",'У6 Ввод'!$D$200&gt;$B30),0,MAX(0,MIN(1,'У6 Ввод'!$E$200-NETWORKDAYS('У6 Ввод'!$D$200,$B30)+1))/Настройки!$E$12*100)</f>
        <v>0</v>
      </c>
      <c r="GN30" s="67" t="n">
        <f aca="false">IF(OR($D30=1,MONTH($B30)&lt;&gt;MONTH(StartDate),'У6 Ввод'!$D$201="",'У6 Ввод'!$E$201="",'У6 Ввод'!$D$201&gt;$B30),0,MAX(0,MIN(1,'У6 Ввод'!$E$201-NETWORKDAYS('У6 Ввод'!$D$201,$B30)+1))/Настройки!$E$12*100)</f>
        <v>0</v>
      </c>
      <c r="GO30" s="67" t="n">
        <f aca="false">IF(OR($D30=1,MONTH($B30)&lt;&gt;MONTH(StartDate),'У6 Ввод'!$D$202="",'У6 Ввод'!$E$202="",'У6 Ввод'!$D$202&gt;$B30),0,MAX(0,MIN(1,'У6 Ввод'!$E$202-NETWORKDAYS('У6 Ввод'!$D$202,$B30)+1))/Настройки!$E$12*100)</f>
        <v>0</v>
      </c>
      <c r="GP30" s="67" t="n">
        <f aca="false">IF(OR($D30=1,MONTH($B30)&lt;&gt;MONTH(StartDate),'У6 Ввод'!$D$203="",'У6 Ввод'!$E$203="",'У6 Ввод'!$D$203&gt;$B30),0,MAX(0,MIN(1,'У6 Ввод'!$E$203-NETWORKDAYS('У6 Ввод'!$D$203,$B30)+1))/Настройки!$E$12*100)</f>
        <v>0</v>
      </c>
      <c r="GQ30" s="67" t="n">
        <f aca="false">IF(OR($D30=1,MONTH($B30)&lt;&gt;MONTH(StartDate),'У6 Ввод'!$D$204="",'У6 Ввод'!$E$204="",'У6 Ввод'!$D$204&gt;$B30),0,MAX(0,MIN(1,'У6 Ввод'!$E$204-NETWORKDAYS('У6 Ввод'!$D$204,$B30)+1))/Настройки!$E$12*100)</f>
        <v>0</v>
      </c>
      <c r="GR30" s="67" t="n">
        <f aca="false">IF(OR($D30=1,MONTH($B30)&lt;&gt;MONTH(StartDate),'У6 Ввод'!$D$205="",'У6 Ввод'!$E$205="",'У6 Ввод'!$D$205&gt;$B30),0,MAX(0,MIN(1,'У6 Ввод'!$E$205-NETWORKDAYS('У6 Ввод'!$D$205,$B30)+1))/Настройки!$E$12*100)</f>
        <v>0</v>
      </c>
      <c r="GS30" s="67" t="n">
        <f aca="false">IF(OR($D30=1,MONTH($B30)&lt;&gt;MONTH(StartDate),'У6 Ввод'!$D$206="",'У6 Ввод'!$E$206="",'У6 Ввод'!$D$206&gt;$B30),0,MAX(0,MIN(1,'У6 Ввод'!$E$206-NETWORKDAYS('У6 Ввод'!$D$206,$B30)+1))/Настройки!$E$12*100)</f>
        <v>0</v>
      </c>
      <c r="GT30" s="67" t="n">
        <f aca="false">IF(OR($D30=1,MONTH($B30)&lt;&gt;MONTH(StartDate),'У6 Ввод'!$D$207="",'У6 Ввод'!$E$207="",'У6 Ввод'!$D$207&gt;$B30),0,MAX(0,MIN(1,'У6 Ввод'!$E$207-NETWORKDAYS('У6 Ввод'!$D$207,$B30)+1))/Настройки!$E$12*100)</f>
        <v>0</v>
      </c>
      <c r="GU30" s="67" t="n">
        <f aca="false">IF(OR($D30=1,MONTH($B30)&lt;&gt;MONTH(StartDate),'У6 Ввод'!$D$208="",'У6 Ввод'!$E$208="",'У6 Ввод'!$D$208&gt;$B30),0,MAX(0,MIN(1,'У6 Ввод'!$E$208-NETWORKDAYS('У6 Ввод'!$D$208,$B30)+1))/Настройки!$E$12*100)</f>
        <v>0</v>
      </c>
      <c r="GV30" s="67" t="n">
        <f aca="false">IF(OR($D30=1,MONTH($B30)&lt;&gt;MONTH(StartDate),'У6 Ввод'!$D$209="",'У6 Ввод'!$E$209="",'У6 Ввод'!$D$209&gt;$B30),0,MAX(0,MIN(1,'У6 Ввод'!$E$209-NETWORKDAYS('У6 Ввод'!$D$209,$B30)+1))/Настройки!$E$12*100)</f>
        <v>0</v>
      </c>
      <c r="GW30" s="67" t="n">
        <f aca="false">IF(OR($D30=1,MONTH($B30)&lt;&gt;MONTH(StartDate),'У6 Ввод'!$D$210="",'У6 Ввод'!$E$210="",'У6 Ввод'!$D$210&gt;$B30),0,MAX(0,MIN(1,'У6 Ввод'!$E$210-NETWORKDAYS('У6 Ввод'!$D$210,$B30)+1))/Настройки!$E$12*100)</f>
        <v>0</v>
      </c>
      <c r="GX30" s="67" t="n">
        <f aca="false">IF(OR($D30=1,MONTH($B30)&lt;&gt;MONTH(StartDate),'У6 Ввод'!$D$211="",'У6 Ввод'!$E$211="",'У6 Ввод'!$D$211&gt;$B30),0,MAX(0,MIN(1,'У6 Ввод'!$E$211-NETWORKDAYS('У6 Ввод'!$D$211,$B30)+1))/Настройки!$E$12*100)</f>
        <v>0</v>
      </c>
      <c r="GY30" s="67" t="n">
        <f aca="false">IF(OR($D30=1,MONTH($B30)&lt;&gt;MONTH(StartDate),'У6 Ввод'!$D$212="",'У6 Ввод'!$E$212="",'У6 Ввод'!$D$212&gt;$B30),0,MAX(0,MIN(1,'У6 Ввод'!$E$212-NETWORKDAYS('У6 Ввод'!$D$212,$B30)+1))/Настройки!$E$12*100)</f>
        <v>0</v>
      </c>
      <c r="GZ30" s="67" t="n">
        <f aca="false">IF(OR($D30=1,MONTH($B30)&lt;&gt;MONTH(StartDate),'У6 Ввод'!$D$213="",'У6 Ввод'!$E$213="",'У6 Ввод'!$D$213&gt;$B30),0,MAX(0,MIN(1,'У6 Ввод'!$E$213-NETWORKDAYS('У6 Ввод'!$D$213,$B30)+1))/Настройки!$E$12*100)</f>
        <v>0</v>
      </c>
      <c r="HA30" s="67" t="n">
        <f aca="false">IF(OR($D30=1,MONTH($B30)&lt;&gt;MONTH(StartDate),'У6 Ввод'!$D$214="",'У6 Ввод'!$E$214="",'У6 Ввод'!$D$214&gt;$B30),0,MAX(0,MIN(1,'У6 Ввод'!$E$214-NETWORKDAYS('У6 Ввод'!$D$214,$B30)+1))/Настройки!$E$12*100)</f>
        <v>0</v>
      </c>
      <c r="HB30" s="67" t="n">
        <f aca="false">IF(OR($D30=1,MONTH($B30)&lt;&gt;MONTH(StartDate),'У6 Ввод'!$D$215="",'У6 Ввод'!$E$215="",'У6 Ввод'!$D$215&gt;$B30),0,MAX(0,MIN(1,'У6 Ввод'!$E$215-NETWORKDAYS('У6 Ввод'!$D$215,$B30)+1))/Настройки!$E$12*100)</f>
        <v>0</v>
      </c>
      <c r="HC30" s="67" t="n">
        <f aca="false">IF(OR($D30=1,MONTH($B30)&lt;&gt;MONTH(StartDate),'У6 Ввод'!$D$216="",'У6 Ввод'!$E$216="",'У6 Ввод'!$D$216&gt;$B30),0,MAX(0,MIN(1,'У6 Ввод'!$E$216-NETWORKDAYS('У6 Ввод'!$D$216,$B30)+1))/Настройки!$E$12*100)</f>
        <v>0</v>
      </c>
      <c r="HD30" s="67" t="n">
        <f aca="false">IF(OR($D30=1,MONTH($B30)&lt;&gt;MONTH(StartDate),'У6 Ввод'!$D$217="",'У6 Ввод'!$E$217="",'У6 Ввод'!$D$217&gt;$B30),0,MAX(0,MIN(1,'У6 Ввод'!$E$217-NETWORKDAYS('У6 Ввод'!$D$217,$B30)+1))/Настройки!$E$12*100)</f>
        <v>0</v>
      </c>
      <c r="HE30" s="67" t="n">
        <f aca="false">IF(OR($D30=1,MONTH($B30)&lt;&gt;MONTH(StartDate),'У6 Ввод'!$D$218="",'У6 Ввод'!$E$218="",'У6 Ввод'!$D$218&gt;$B30),0,MAX(0,MIN(1,'У6 Ввод'!$E$218-NETWORKDAYS('У6 Ввод'!$D$218,$B30)+1))/Настройки!$E$12*100)</f>
        <v>0</v>
      </c>
      <c r="HF30" s="67" t="n">
        <f aca="false">IF(OR($D30=1,MONTH($B30)&lt;&gt;MONTH(StartDate),'У6 Ввод'!$D$219="",'У6 Ввод'!$E$219="",'У6 Ввод'!$D$219&gt;$B30),0,MAX(0,MIN(1,'У6 Ввод'!$E$219-NETWORKDAYS('У6 Ввод'!$D$219,$B30)+1))/Настройки!$E$12*100)</f>
        <v>0</v>
      </c>
      <c r="HG30" s="67" t="n">
        <f aca="false">IF(OR($D30=1,MONTH($B30)&lt;&gt;MONTH(StartDate),'У6 Ввод'!$D$220="",'У6 Ввод'!$E$220="",'У6 Ввод'!$D$220&gt;$B30),0,MAX(0,MIN(1,'У6 Ввод'!$E$220-NETWORKDAYS('У6 Ввод'!$D$220,$B30)+1))/Настройки!$E$12*100)</f>
        <v>0</v>
      </c>
      <c r="HH30" s="67" t="n">
        <f aca="false">IF(OR($D30=1,MONTH($B30)&lt;&gt;MONTH(StartDate),'У6 Ввод'!$D$221="",'У6 Ввод'!$E$221="",'У6 Ввод'!$D$221&gt;$B30),0,MAX(0,MIN(1,'У6 Ввод'!$E$221-NETWORKDAYS('У6 Ввод'!$D$221,$B30)+1))/Настройки!$E$12*100)</f>
        <v>0</v>
      </c>
      <c r="HI30" s="67" t="n">
        <f aca="false">IF(OR($D30=1,MONTH($B30)&lt;&gt;MONTH(StartDate),'У6 Ввод'!$D$222="",'У6 Ввод'!$E$222="",'У6 Ввод'!$D$222&gt;$B30),0,MAX(0,MIN(1,'У6 Ввод'!$E$222-NETWORKDAYS('У6 Ввод'!$D$222,$B30)+1))/Настройки!$E$12*100)</f>
        <v>0</v>
      </c>
      <c r="HJ30" s="67" t="n">
        <f aca="false">IF(OR($D30=1,MONTH($B30)&lt;&gt;MONTH(StartDate),'У6 Ввод'!$D$223="",'У6 Ввод'!$E$223="",'У6 Ввод'!$D$223&gt;$B30),0,MAX(0,MIN(1,'У6 Ввод'!$E$223-NETWORKDAYS('У6 Ввод'!$D$223,$B30)+1))/Настройки!$E$12*100)</f>
        <v>0</v>
      </c>
      <c r="HK30" s="67" t="n">
        <f aca="false">IF(OR($D30=1,MONTH($B30)&lt;&gt;MONTH(StartDate),'У6 Ввод'!$D$224="",'У6 Ввод'!$E$224="",'У6 Ввод'!$D$224&gt;$B30),0,MAX(0,MIN(1,'У6 Ввод'!$E$224-NETWORKDAYS('У6 Ввод'!$D$224,$B30)+1))/Настройки!$E$12*100)</f>
        <v>0</v>
      </c>
      <c r="HL30" s="67" t="n">
        <f aca="false">IF(OR($D30=1,MONTH($B30)&lt;&gt;MONTH(StartDate),'У6 Ввод'!$D$225="",'У6 Ввод'!$E$225="",'У6 Ввод'!$D$225&gt;$B30),0,MAX(0,MIN(1,'У6 Ввод'!$E$225-NETWORKDAYS('У6 Ввод'!$D$225,$B30)+1))/Настройки!$E$12*100)</f>
        <v>0</v>
      </c>
      <c r="HM30" s="67" t="n">
        <f aca="false">IF(OR($D30=1,MONTH($B30)&lt;&gt;MONTH(StartDate),'У6 Ввод'!$D$226="",'У6 Ввод'!$E$226="",'У6 Ввод'!$D$226&gt;$B30),0,MAX(0,MIN(1,'У6 Ввод'!$E$226-NETWORKDAYS('У6 Ввод'!$D$226,$B30)+1))/Настройки!$E$12*100)</f>
        <v>0</v>
      </c>
      <c r="HN30" s="67" t="n">
        <f aca="false">IF(OR($D30=1,MONTH($B30)&lt;&gt;MONTH(StartDate),'У6 Ввод'!$D$227="",'У6 Ввод'!$E$227="",'У6 Ввод'!$D$227&gt;$B30),0,MAX(0,MIN(1,'У6 Ввод'!$E$227-NETWORKDAYS('У6 Ввод'!$D$227,$B30)+1))/Настройки!$E$12*100)</f>
        <v>0</v>
      </c>
      <c r="HO30" s="67" t="n">
        <f aca="false">IF(OR($D30=1,MONTH($B30)&lt;&gt;MONTH(StartDate),'У6 Ввод'!$D$228="",'У6 Ввод'!$E$228="",'У6 Ввод'!$D$228&gt;$B30),0,MAX(0,MIN(1,'У6 Ввод'!$E$228-NETWORKDAYS('У6 Ввод'!$D$228,$B30)+1))/Настройки!$E$12*100)</f>
        <v>0</v>
      </c>
      <c r="HP30" s="67" t="n">
        <f aca="false">IF(OR($D30=1,MONTH($B30)&lt;&gt;MONTH(StartDate),'У6 Ввод'!$D$229="",'У6 Ввод'!$E$229="",'У6 Ввод'!$D$229&gt;$B30),0,MAX(0,MIN(1,'У6 Ввод'!$E$229-NETWORKDAYS('У6 Ввод'!$D$229,$B30)+1))/Настройки!$E$12*100)</f>
        <v>0</v>
      </c>
      <c r="HQ30" s="67" t="n">
        <f aca="false">IF(OR($D30=1,MONTH($B30)&lt;&gt;MONTH(StartDate),'У6 Ввод'!$D$230="",'У6 Ввод'!$E$230="",'У6 Ввод'!$D$230&gt;$B30),0,MAX(0,MIN(1,'У6 Ввод'!$E$230-NETWORKDAYS('У6 Ввод'!$D$230,$B30)+1))/Настройки!$E$12*100)</f>
        <v>0</v>
      </c>
      <c r="HR30" s="67" t="n">
        <f aca="false">IF(OR($D30=1,MONTH($B30)&lt;&gt;MONTH(StartDate),'У6 Ввод'!$D$231="",'У6 Ввод'!$E$231="",'У6 Ввод'!$D$231&gt;$B30),0,MAX(0,MIN(1,'У6 Ввод'!$E$231-NETWORKDAYS('У6 Ввод'!$D$231,$B30)+1))/Настройки!$E$12*100)</f>
        <v>0</v>
      </c>
      <c r="HS30" s="67" t="n">
        <f aca="false">IF(OR($D30=1,MONTH($B30)&lt;&gt;MONTH(StartDate),'У6 Ввод'!$D$232="",'У6 Ввод'!$E$232="",'У6 Ввод'!$D$232&gt;$B30),0,MAX(0,MIN(1,'У6 Ввод'!$E$232-NETWORKDAYS('У6 Ввод'!$D$232,$B30)+1))/Настройки!$E$12*100)</f>
        <v>0</v>
      </c>
      <c r="HT30" s="67" t="n">
        <f aca="false">IF(OR($D30=1,MONTH($B30)&lt;&gt;MONTH(StartDate),'У6 Ввод'!$D$233="",'У6 Ввод'!$E$233="",'У6 Ввод'!$D$233&gt;$B30),0,MAX(0,MIN(1,'У6 Ввод'!$E$233-NETWORKDAYS('У6 Ввод'!$D$233,$B30)+1))/Настройки!$E$12*100)</f>
        <v>0</v>
      </c>
      <c r="HU30" s="67" t="n">
        <f aca="false">IF(OR($D30=1,MONTH($B30)&lt;&gt;MONTH(StartDate),'У6 Ввод'!$D$234="",'У6 Ввод'!$E$234="",'У6 Ввод'!$D$234&gt;$B30),0,MAX(0,MIN(1,'У6 Ввод'!$E$234-NETWORKDAYS('У6 Ввод'!$D$234,$B30)+1))/Настройки!$E$12*100)</f>
        <v>0</v>
      </c>
      <c r="HV30" s="67" t="n">
        <f aca="false">IF(OR($D30=1,MONTH($B30)&lt;&gt;MONTH(StartDate),'У6 Ввод'!$D$235="",'У6 Ввод'!$E$235="",'У6 Ввод'!$D$235&gt;$B30),0,MAX(0,MIN(1,'У6 Ввод'!$E$235-NETWORKDAYS('У6 Ввод'!$D$235,$B30)+1))/Настройки!$E$12*100)</f>
        <v>0</v>
      </c>
      <c r="HW30" s="67" t="n">
        <f aca="false">IF(OR($D30=1,MONTH($B30)&lt;&gt;MONTH(StartDate),'У6 Ввод'!$D$236="",'У6 Ввод'!$E$236="",'У6 Ввод'!$D$236&gt;$B30),0,MAX(0,MIN(1,'У6 Ввод'!$E$236-NETWORKDAYS('У6 Ввод'!$D$236,$B30)+1))/Настройки!$E$12*100)</f>
        <v>0</v>
      </c>
      <c r="HX30" s="67" t="n">
        <f aca="false">IF(OR($D30=1,MONTH($B30)&lt;&gt;MONTH(StartDate),'У6 Ввод'!$D$237="",'У6 Ввод'!$E$237="",'У6 Ввод'!$D$237&gt;$B30),0,MAX(0,MIN(1,'У6 Ввод'!$E$237-NETWORKDAYS('У6 Ввод'!$D$237,$B30)+1))/Настройки!$E$12*100)</f>
        <v>0</v>
      </c>
      <c r="HY30" s="67" t="n">
        <f aca="false">IF(OR($D30=1,MONTH($B30)&lt;&gt;MONTH(StartDate),'У6 Ввод'!$D$238="",'У6 Ввод'!$E$238="",'У6 Ввод'!$D$238&gt;$B30),0,MAX(0,MIN(1,'У6 Ввод'!$E$238-NETWORKDAYS('У6 Ввод'!$D$238,$B30)+1))/Настройки!$E$12*100)</f>
        <v>0</v>
      </c>
      <c r="HZ30" s="67" t="n">
        <f aca="false">IF(OR($D30=1,MONTH($B30)&lt;&gt;MONTH(StartDate),'У6 Ввод'!$D$239="",'У6 Ввод'!$E$239="",'У6 Ввод'!$D$239&gt;$B30),0,MAX(0,MIN(1,'У6 Ввод'!$E$239-NETWORKDAYS('У6 Ввод'!$D$239,$B30)+1))/Настройки!$E$12*100)</f>
        <v>0</v>
      </c>
      <c r="IA30" s="67" t="n">
        <f aca="false">IF(OR($D30=1,MONTH($B30)&lt;&gt;MONTH(StartDate),'У6 Ввод'!$D$240="",'У6 Ввод'!$E$240="",'У6 Ввод'!$D$240&gt;$B30),0,MAX(0,MIN(1,'У6 Ввод'!$E$240-NETWORKDAYS('У6 Ввод'!$D$240,$B30)+1))/Настройки!$E$12*100)</f>
        <v>0</v>
      </c>
      <c r="IB30" s="67" t="n">
        <f aca="false">IF(OR($D30=1,MONTH($B30)&lt;&gt;MONTH(StartDate),'У6 Ввод'!$D$241="",'У6 Ввод'!$E$241="",'У6 Ввод'!$D$241&gt;$B30),0,MAX(0,MIN(1,'У6 Ввод'!$E$241-NETWORKDAYS('У6 Ввод'!$D$241,$B30)+1))/Настройки!$E$12*100)</f>
        <v>0</v>
      </c>
      <c r="IC30" s="67" t="n">
        <f aca="false">IF(OR($D30=1,MONTH($B30)&lt;&gt;MONTH(StartDate),'У6 Ввод'!$D$242="",'У6 Ввод'!$E$242="",'У6 Ввод'!$D$242&gt;$B30),0,MAX(0,MIN(1,'У6 Ввод'!$E$242-NETWORKDAYS('У6 Ввод'!$D$242,$B30)+1))/Настройки!$E$12*100)</f>
        <v>0</v>
      </c>
      <c r="ID30" s="67" t="n">
        <f aca="false">IF(OR($D30=1,MONTH($B30)&lt;&gt;MONTH(StartDate),'У6 Ввод'!$D$243="",'У6 Ввод'!$E$243="",'У6 Ввод'!$D$243&gt;$B30),0,MAX(0,MIN(1,'У6 Ввод'!$E$243-NETWORKDAYS('У6 Ввод'!$D$243,$B30)+1))/Настройки!$E$12*100)</f>
        <v>0</v>
      </c>
      <c r="IE30" s="67" t="n">
        <f aca="false">IF(OR($D30=1,MONTH($B30)&lt;&gt;MONTH(StartDate),'У6 Ввод'!$D$244="",'У6 Ввод'!$E$244="",'У6 Ввод'!$D$244&gt;$B30),0,MAX(0,MIN(1,'У6 Ввод'!$E$244-NETWORKDAYS('У6 Ввод'!$D$244,$B30)+1))/Настройки!$E$12*100)</f>
        <v>0</v>
      </c>
      <c r="IF30" s="67" t="n">
        <f aca="false">IF(OR($D30=1,MONTH($B30)&lt;&gt;MONTH(StartDate),'У6 Ввод'!$D$245="",'У6 Ввод'!$E$245="",'У6 Ввод'!$D$245&gt;$B30),0,MAX(0,MIN(1,'У6 Ввод'!$E$245-NETWORKDAYS('У6 Ввод'!$D$245,$B30)+1))/Настройки!$E$12*100)</f>
        <v>0</v>
      </c>
      <c r="IG30" s="67" t="n">
        <f aca="false">IF(OR($D30=1,MONTH($B30)&lt;&gt;MONTH(StartDate),'У6 Ввод'!$D$246="",'У6 Ввод'!$E$246="",'У6 Ввод'!$D$246&gt;$B30),0,MAX(0,MIN(1,'У6 Ввод'!$E$246-NETWORKDAYS('У6 Ввод'!$D$246,$B30)+1))/Настройки!$E$12*100)</f>
        <v>0</v>
      </c>
      <c r="IH30" s="67" t="n">
        <f aca="false">IF(OR($D30=1,MONTH($B30)&lt;&gt;MONTH(StartDate),'У6 Ввод'!$D$247="",'У6 Ввод'!$E$247="",'У6 Ввод'!$D$247&gt;$B30),0,MAX(0,MIN(1,'У6 Ввод'!$E$247-NETWORKDAYS('У6 Ввод'!$D$247,$B30)+1))/Настройки!$E$12*100)</f>
        <v>0</v>
      </c>
      <c r="II30" s="67" t="n">
        <f aca="false">IF(OR($D30=1,MONTH($B30)&lt;&gt;MONTH(StartDate),'У6 Ввод'!$D$248="",'У6 Ввод'!$E$248="",'У6 Ввод'!$D$248&gt;$B30),0,MAX(0,MIN(1,'У6 Ввод'!$E$248-NETWORKDAYS('У6 Ввод'!$D$248,$B30)+1))/Настройки!$E$12*100)</f>
        <v>0</v>
      </c>
      <c r="IJ30" s="67" t="n">
        <f aca="false">IF(OR($D30=1,MONTH($B30)&lt;&gt;MONTH(StartDate),'У6 Ввод'!$D$249="",'У6 Ввод'!$E$249="",'У6 Ввод'!$D$249&gt;$B30),0,MAX(0,MIN(1,'У6 Ввод'!$E$249-NETWORKDAYS('У6 Ввод'!$D$249,$B30)+1))/Настройки!$E$12*100)</f>
        <v>0</v>
      </c>
      <c r="IK30" s="67" t="n">
        <f aca="false">IF(OR($D30=1,MONTH($B30)&lt;&gt;MONTH(StartDate),'У6 Ввод'!$D$250="",'У6 Ввод'!$E$250="",'У6 Ввод'!$D$250&gt;$B30),0,MAX(0,MIN(1,'У6 Ввод'!$E$250-NETWORKDAYS('У6 Ввод'!$D$250,$B30)+1))/Настройки!$E$12*100)</f>
        <v>0</v>
      </c>
      <c r="IL30" s="67" t="n">
        <f aca="false">IF(OR($D30=1,MONTH($B30)&lt;&gt;MONTH(StartDate),'У6 Ввод'!$D$251="",'У6 Ввод'!$E$251="",'У6 Ввод'!$D$251&gt;$B30),0,MAX(0,MIN(1,'У6 Ввод'!$E$251-NETWORKDAYS('У6 Ввод'!$D$251,$B30)+1))/Настройки!$E$12*100)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IF(OR($D31=1,MONTH($B31)&lt;&gt;MONTH(StartDate),'У6 Ввод'!$D$12="",'У6 Ввод'!$E$12="",'У6 Ввод'!$D$12&gt;$B31),0,MAX(0,MIN(1,'У6 Ввод'!$E$12-NETWORKDAYS('У6 Ввод'!$D$12,$B31)+1))/Настройки!$E$12*100)</f>
        <v>0</v>
      </c>
      <c r="H31" s="67" t="n">
        <f aca="false">IF(OR($D31=1,MONTH($B31)&lt;&gt;MONTH(StartDate),'У6 Ввод'!$D$13="",'У6 Ввод'!$E$13="",'У6 Ввод'!$D$13&gt;$B31),0,MAX(0,MIN(1,'У6 Ввод'!$E$13-NETWORKDAYS('У6 Ввод'!$D$13,$B31)+1))/Настройки!$E$12*100)</f>
        <v>0</v>
      </c>
      <c r="I31" s="67" t="n">
        <f aca="false">IF(OR($D31=1,MONTH($B31)&lt;&gt;MONTH(StartDate),'У6 Ввод'!$D$14="",'У6 Ввод'!$E$14="",'У6 Ввод'!$D$14&gt;$B31),0,MAX(0,MIN(1,'У6 Ввод'!$E$14-NETWORKDAYS('У6 Ввод'!$D$14,$B31)+1))/Настройки!$E$12*100)</f>
        <v>0</v>
      </c>
      <c r="J31" s="67" t="n">
        <f aca="false">IF(OR($D31=1,MONTH($B31)&lt;&gt;MONTH(StartDate),'У6 Ввод'!$D$15="",'У6 Ввод'!$E$15="",'У6 Ввод'!$D$15&gt;$B31),0,MAX(0,MIN(1,'У6 Ввод'!$E$15-NETWORKDAYS('У6 Ввод'!$D$15,$B31)+1))/Настройки!$E$12*100)</f>
        <v>0</v>
      </c>
      <c r="K31" s="67" t="n">
        <f aca="false">IF(OR($D31=1,MONTH($B31)&lt;&gt;MONTH(StartDate),'У6 Ввод'!$D$16="",'У6 Ввод'!$E$16="",'У6 Ввод'!$D$16&gt;$B31),0,MAX(0,MIN(1,'У6 Ввод'!$E$16-NETWORKDAYS('У6 Ввод'!$D$16,$B31)+1))/Настройки!$E$12*100)</f>
        <v>0</v>
      </c>
      <c r="L31" s="67" t="n">
        <f aca="false">IF(OR($D31=1,MONTH($B31)&lt;&gt;MONTH(StartDate),'У6 Ввод'!$D$17="",'У6 Ввод'!$E$17="",'У6 Ввод'!$D$17&gt;$B31),0,MAX(0,MIN(1,'У6 Ввод'!$E$17-NETWORKDAYS('У6 Ввод'!$D$17,$B31)+1))/Настройки!$E$12*100)</f>
        <v>0</v>
      </c>
      <c r="M31" s="67" t="n">
        <f aca="false">IF(OR($D31=1,MONTH($B31)&lt;&gt;MONTH(StartDate),'У6 Ввод'!$D$18="",'У6 Ввод'!$E$18="",'У6 Ввод'!$D$18&gt;$B31),0,MAX(0,MIN(1,'У6 Ввод'!$E$18-NETWORKDAYS('У6 Ввод'!$D$18,$B31)+1))/Настройки!$E$12*100)</f>
        <v>0</v>
      </c>
      <c r="N31" s="67" t="n">
        <f aca="false">IF(OR($D31=1,MONTH($B31)&lt;&gt;MONTH(StartDate),'У6 Ввод'!$D$19="",'У6 Ввод'!$E$19="",'У6 Ввод'!$D$19&gt;$B31),0,MAX(0,MIN(1,'У6 Ввод'!$E$19-NETWORKDAYS('У6 Ввод'!$D$19,$B31)+1))/Настройки!$E$12*100)</f>
        <v>0</v>
      </c>
      <c r="O31" s="67" t="n">
        <f aca="false">IF(OR($D31=1,MONTH($B31)&lt;&gt;MONTH(StartDate),'У6 Ввод'!$D$20="",'У6 Ввод'!$E$20="",'У6 Ввод'!$D$20&gt;$B31),0,MAX(0,MIN(1,'У6 Ввод'!$E$20-NETWORKDAYS('У6 Ввод'!$D$20,$B31)+1))/Настройки!$E$12*100)</f>
        <v>0</v>
      </c>
      <c r="P31" s="67" t="n">
        <f aca="false">IF(OR($D31=1,MONTH($B31)&lt;&gt;MONTH(StartDate),'У6 Ввод'!$D$21="",'У6 Ввод'!$E$21="",'У6 Ввод'!$D$21&gt;$B31),0,MAX(0,MIN(1,'У6 Ввод'!$E$21-NETWORKDAYS('У6 Ввод'!$D$21,$B31)+1))/Настройки!$E$12*100)</f>
        <v>0</v>
      </c>
      <c r="Q31" s="67" t="n">
        <f aca="false">IF(OR($D31=1,MONTH($B31)&lt;&gt;MONTH(StartDate),'У6 Ввод'!$D$22="",'У6 Ввод'!$E$22="",'У6 Ввод'!$D$22&gt;$B31),0,MAX(0,MIN(1,'У6 Ввод'!$E$22-NETWORKDAYS('У6 Ввод'!$D$22,$B31)+1))/Настройки!$E$12*100)</f>
        <v>0</v>
      </c>
      <c r="R31" s="67" t="n">
        <f aca="false">IF(OR($D31=1,MONTH($B31)&lt;&gt;MONTH(StartDate),'У6 Ввод'!$D$23="",'У6 Ввод'!$E$23="",'У6 Ввод'!$D$23&gt;$B31),0,MAX(0,MIN(1,'У6 Ввод'!$E$23-NETWORKDAYS('У6 Ввод'!$D$23,$B31)+1))/Настройки!$E$12*100)</f>
        <v>0</v>
      </c>
      <c r="S31" s="67" t="n">
        <f aca="false">IF(OR($D31=1,MONTH($B31)&lt;&gt;MONTH(StartDate),'У6 Ввод'!$D$24="",'У6 Ввод'!$E$24="",'У6 Ввод'!$D$24&gt;$B31),0,MAX(0,MIN(1,'У6 Ввод'!$E$24-NETWORKDAYS('У6 Ввод'!$D$24,$B31)+1))/Настройки!$E$12*100)</f>
        <v>0</v>
      </c>
      <c r="T31" s="67" t="n">
        <f aca="false">IF(OR($D31=1,MONTH($B31)&lt;&gt;MONTH(StartDate),'У6 Ввод'!$D$25="",'У6 Ввод'!$E$25="",'У6 Ввод'!$D$25&gt;$B31),0,MAX(0,MIN(1,'У6 Ввод'!$E$25-NETWORKDAYS('У6 Ввод'!$D$25,$B31)+1))/Настройки!$E$12*100)</f>
        <v>0</v>
      </c>
      <c r="U31" s="67" t="n">
        <f aca="false">IF(OR($D31=1,MONTH($B31)&lt;&gt;MONTH(StartDate),'У6 Ввод'!$D$26="",'У6 Ввод'!$E$26="",'У6 Ввод'!$D$26&gt;$B31),0,MAX(0,MIN(1,'У6 Ввод'!$E$26-NETWORKDAYS('У6 Ввод'!$D$26,$B31)+1))/Настройки!$E$12*100)</f>
        <v>0</v>
      </c>
      <c r="V31" s="67" t="n">
        <f aca="false">IF(OR($D31=1,MONTH($B31)&lt;&gt;MONTH(StartDate),'У6 Ввод'!$D$27="",'У6 Ввод'!$E$27="",'У6 Ввод'!$D$27&gt;$B31),0,MAX(0,MIN(1,'У6 Ввод'!$E$27-NETWORKDAYS('У6 Ввод'!$D$27,$B31)+1))/Настройки!$E$12*100)</f>
        <v>0</v>
      </c>
      <c r="W31" s="67" t="n">
        <f aca="false">IF(OR($D31=1,MONTH($B31)&lt;&gt;MONTH(StartDate),'У6 Ввод'!$D$28="",'У6 Ввод'!$E$28="",'У6 Ввод'!$D$28&gt;$B31),0,MAX(0,MIN(1,'У6 Ввод'!$E$28-NETWORKDAYS('У6 Ввод'!$D$28,$B31)+1))/Настройки!$E$12*100)</f>
        <v>0</v>
      </c>
      <c r="X31" s="67" t="n">
        <f aca="false">IF(OR($D31=1,MONTH($B31)&lt;&gt;MONTH(StartDate),'У6 Ввод'!$D$29="",'У6 Ввод'!$E$29="",'У6 Ввод'!$D$29&gt;$B31),0,MAX(0,MIN(1,'У6 Ввод'!$E$29-NETWORKDAYS('У6 Ввод'!$D$29,$B31)+1))/Настройки!$E$12*100)</f>
        <v>0</v>
      </c>
      <c r="Y31" s="67" t="n">
        <f aca="false">IF(OR($D31=1,MONTH($B31)&lt;&gt;MONTH(StartDate),'У6 Ввод'!$D$30="",'У6 Ввод'!$E$30="",'У6 Ввод'!$D$30&gt;$B31),0,MAX(0,MIN(1,'У6 Ввод'!$E$30-NETWORKDAYS('У6 Ввод'!$D$30,$B31)+1))/Настройки!$E$12*100)</f>
        <v>0</v>
      </c>
      <c r="Z31" s="67" t="n">
        <f aca="false">IF(OR($D31=1,MONTH($B31)&lt;&gt;MONTH(StartDate),'У6 Ввод'!$D$31="",'У6 Ввод'!$E$31="",'У6 Ввод'!$D$31&gt;$B31),0,MAX(0,MIN(1,'У6 Ввод'!$E$31-NETWORKDAYS('У6 Ввод'!$D$31,$B31)+1))/Настройки!$E$12*100)</f>
        <v>0</v>
      </c>
      <c r="AA31" s="67" t="n">
        <f aca="false">IF(OR($D31=1,MONTH($B31)&lt;&gt;MONTH(StartDate),'У6 Ввод'!$D$32="",'У6 Ввод'!$E$32="",'У6 Ввод'!$D$32&gt;$B31),0,MAX(0,MIN(1,'У6 Ввод'!$E$32-NETWORKDAYS('У6 Ввод'!$D$32,$B31)+1))/Настройки!$E$12*100)</f>
        <v>0</v>
      </c>
      <c r="AB31" s="67" t="n">
        <f aca="false">IF(OR($D31=1,MONTH($B31)&lt;&gt;MONTH(StartDate),'У6 Ввод'!$D$33="",'У6 Ввод'!$E$33="",'У6 Ввод'!$D$33&gt;$B31),0,MAX(0,MIN(1,'У6 Ввод'!$E$33-NETWORKDAYS('У6 Ввод'!$D$33,$B31)+1))/Настройки!$E$12*100)</f>
        <v>0</v>
      </c>
      <c r="AC31" s="67" t="n">
        <f aca="false">IF(OR($D31=1,MONTH($B31)&lt;&gt;MONTH(StartDate),'У6 Ввод'!$D$34="",'У6 Ввод'!$E$34="",'У6 Ввод'!$D$34&gt;$B31),0,MAX(0,MIN(1,'У6 Ввод'!$E$34-NETWORKDAYS('У6 Ввод'!$D$34,$B31)+1))/Настройки!$E$12*100)</f>
        <v>0</v>
      </c>
      <c r="AD31" s="67" t="n">
        <f aca="false">IF(OR($D31=1,MONTH($B31)&lt;&gt;MONTH(StartDate),'У6 Ввод'!$D$35="",'У6 Ввод'!$E$35="",'У6 Ввод'!$D$35&gt;$B31),0,MAX(0,MIN(1,'У6 Ввод'!$E$35-NETWORKDAYS('У6 Ввод'!$D$35,$B31)+1))/Настройки!$E$12*100)</f>
        <v>0</v>
      </c>
      <c r="AE31" s="67" t="n">
        <f aca="false">IF(OR($D31=1,MONTH($B31)&lt;&gt;MONTH(StartDate),'У6 Ввод'!$D$36="",'У6 Ввод'!$E$36="",'У6 Ввод'!$D$36&gt;$B31),0,MAX(0,MIN(1,'У6 Ввод'!$E$36-NETWORKDAYS('У6 Ввод'!$D$36,$B31)+1))/Настройки!$E$12*100)</f>
        <v>0</v>
      </c>
      <c r="AF31" s="67" t="n">
        <f aca="false">IF(OR($D31=1,MONTH($B31)&lt;&gt;MONTH(StartDate),'У6 Ввод'!$D$37="",'У6 Ввод'!$E$37="",'У6 Ввод'!$D$37&gt;$B31),0,MAX(0,MIN(1,'У6 Ввод'!$E$37-NETWORKDAYS('У6 Ввод'!$D$37,$B31)+1))/Настройки!$E$12*100)</f>
        <v>0</v>
      </c>
      <c r="AG31" s="67" t="n">
        <f aca="false">IF(OR($D31=1,MONTH($B31)&lt;&gt;MONTH(StartDate),'У6 Ввод'!$D$38="",'У6 Ввод'!$E$38="",'У6 Ввод'!$D$38&gt;$B31),0,MAX(0,MIN(1,'У6 Ввод'!$E$38-NETWORKDAYS('У6 Ввод'!$D$38,$B31)+1))/Настройки!$E$12*100)</f>
        <v>0</v>
      </c>
      <c r="AH31" s="67" t="n">
        <f aca="false">IF(OR($D31=1,MONTH($B31)&lt;&gt;MONTH(StartDate),'У6 Ввод'!$D$39="",'У6 Ввод'!$E$39="",'У6 Ввод'!$D$39&gt;$B31),0,MAX(0,MIN(1,'У6 Ввод'!$E$39-NETWORKDAYS('У6 Ввод'!$D$39,$B31)+1))/Настройки!$E$12*100)</f>
        <v>0</v>
      </c>
      <c r="AI31" s="67" t="n">
        <f aca="false">IF(OR($D31=1,MONTH($B31)&lt;&gt;MONTH(StartDate),'У6 Ввод'!$D$40="",'У6 Ввод'!$E$40="",'У6 Ввод'!$D$40&gt;$B31),0,MAX(0,MIN(1,'У6 Ввод'!$E$40-NETWORKDAYS('У6 Ввод'!$D$40,$B31)+1))/Настройки!$E$12*100)</f>
        <v>0</v>
      </c>
      <c r="AJ31" s="67" t="n">
        <f aca="false">IF(OR($D31=1,MONTH($B31)&lt;&gt;MONTH(StartDate),'У6 Ввод'!$D$41="",'У6 Ввод'!$E$41="",'У6 Ввод'!$D$41&gt;$B31),0,MAX(0,MIN(1,'У6 Ввод'!$E$41-NETWORKDAYS('У6 Ввод'!$D$41,$B31)+1))/Настройки!$E$12*100)</f>
        <v>0</v>
      </c>
      <c r="AK31" s="67" t="n">
        <f aca="false">IF(OR($D31=1,MONTH($B31)&lt;&gt;MONTH(StartDate),'У6 Ввод'!$D$42="",'У6 Ввод'!$E$42="",'У6 Ввод'!$D$42&gt;$B31),0,MAX(0,MIN(1,'У6 Ввод'!$E$42-NETWORKDAYS('У6 Ввод'!$D$42,$B31)+1))/Настройки!$E$12*100)</f>
        <v>0</v>
      </c>
      <c r="AL31" s="67" t="n">
        <f aca="false">IF(OR($D31=1,MONTH($B31)&lt;&gt;MONTH(StartDate),'У6 Ввод'!$D$43="",'У6 Ввод'!$E$43="",'У6 Ввод'!$D$43&gt;$B31),0,MAX(0,MIN(1,'У6 Ввод'!$E$43-NETWORKDAYS('У6 Ввод'!$D$43,$B31)+1))/Настройки!$E$12*100)</f>
        <v>0</v>
      </c>
      <c r="AM31" s="67" t="n">
        <f aca="false">IF(OR($D31=1,MONTH($B31)&lt;&gt;MONTH(StartDate),'У6 Ввод'!$D$44="",'У6 Ввод'!$E$44="",'У6 Ввод'!$D$44&gt;$B31),0,MAX(0,MIN(1,'У6 Ввод'!$E$44-NETWORKDAYS('У6 Ввод'!$D$44,$B31)+1))/Настройки!$E$12*100)</f>
        <v>0</v>
      </c>
      <c r="AN31" s="67" t="n">
        <f aca="false">IF(OR($D31=1,MONTH($B31)&lt;&gt;MONTH(StartDate),'У6 Ввод'!$D$45="",'У6 Ввод'!$E$45="",'У6 Ввод'!$D$45&gt;$B31),0,MAX(0,MIN(1,'У6 Ввод'!$E$45-NETWORKDAYS('У6 Ввод'!$D$45,$B31)+1))/Настройки!$E$12*100)</f>
        <v>0</v>
      </c>
      <c r="AO31" s="67" t="n">
        <f aca="false">IF(OR($D31=1,MONTH($B31)&lt;&gt;MONTH(StartDate),'У6 Ввод'!$D$46="",'У6 Ввод'!$E$46="",'У6 Ввод'!$D$46&gt;$B31),0,MAX(0,MIN(1,'У6 Ввод'!$E$46-NETWORKDAYS('У6 Ввод'!$D$46,$B31)+1))/Настройки!$E$12*100)</f>
        <v>0</v>
      </c>
      <c r="AP31" s="67" t="n">
        <f aca="false">IF(OR($D31=1,MONTH($B31)&lt;&gt;MONTH(StartDate),'У6 Ввод'!$D$47="",'У6 Ввод'!$E$47="",'У6 Ввод'!$D$47&gt;$B31),0,MAX(0,MIN(1,'У6 Ввод'!$E$47-NETWORKDAYS('У6 Ввод'!$D$47,$B31)+1))/Настройки!$E$12*100)</f>
        <v>0</v>
      </c>
      <c r="AQ31" s="67" t="n">
        <f aca="false">IF(OR($D31=1,MONTH($B31)&lt;&gt;MONTH(StartDate),'У6 Ввод'!$D$48="",'У6 Ввод'!$E$48="",'У6 Ввод'!$D$48&gt;$B31),0,MAX(0,MIN(1,'У6 Ввод'!$E$48-NETWORKDAYS('У6 Ввод'!$D$48,$B31)+1))/Настройки!$E$12*100)</f>
        <v>0</v>
      </c>
      <c r="AR31" s="67" t="n">
        <f aca="false">IF(OR($D31=1,MONTH($B31)&lt;&gt;MONTH(StartDate),'У6 Ввод'!$D$49="",'У6 Ввод'!$E$49="",'У6 Ввод'!$D$49&gt;$B31),0,MAX(0,MIN(1,'У6 Ввод'!$E$49-NETWORKDAYS('У6 Ввод'!$D$49,$B31)+1))/Настройки!$E$12*100)</f>
        <v>0</v>
      </c>
      <c r="AS31" s="67" t="n">
        <f aca="false">IF(OR($D31=1,MONTH($B31)&lt;&gt;MONTH(StartDate),'У6 Ввод'!$D$50="",'У6 Ввод'!$E$50="",'У6 Ввод'!$D$50&gt;$B31),0,MAX(0,MIN(1,'У6 Ввод'!$E$50-NETWORKDAYS('У6 Ввод'!$D$50,$B31)+1))/Настройки!$E$12*100)</f>
        <v>0</v>
      </c>
      <c r="AT31" s="67" t="n">
        <f aca="false">IF(OR($D31=1,MONTH($B31)&lt;&gt;MONTH(StartDate),'У6 Ввод'!$D$51="",'У6 Ввод'!$E$51="",'У6 Ввод'!$D$51&gt;$B31),0,MAX(0,MIN(1,'У6 Ввод'!$E$51-NETWORKDAYS('У6 Ввод'!$D$51,$B31)+1))/Настройки!$E$12*100)</f>
        <v>0</v>
      </c>
      <c r="AU31" s="67" t="n">
        <f aca="false">IF(OR($D31=1,MONTH($B31)&lt;&gt;MONTH(StartDate),'У6 Ввод'!$D$52="",'У6 Ввод'!$E$52="",'У6 Ввод'!$D$52&gt;$B31),0,MAX(0,MIN(1,'У6 Ввод'!$E$52-NETWORKDAYS('У6 Ввод'!$D$52,$B31)+1))/Настройки!$E$12*100)</f>
        <v>0</v>
      </c>
      <c r="AV31" s="67" t="n">
        <f aca="false">IF(OR($D31=1,MONTH($B31)&lt;&gt;MONTH(StartDate),'У6 Ввод'!$D$53="",'У6 Ввод'!$E$53="",'У6 Ввод'!$D$53&gt;$B31),0,MAX(0,MIN(1,'У6 Ввод'!$E$53-NETWORKDAYS('У6 Ввод'!$D$53,$B31)+1))/Настройки!$E$12*100)</f>
        <v>0</v>
      </c>
      <c r="AW31" s="67" t="n">
        <f aca="false">IF(OR($D31=1,MONTH($B31)&lt;&gt;MONTH(StartDate),'У6 Ввод'!$D$54="",'У6 Ввод'!$E$54="",'У6 Ввод'!$D$54&gt;$B31),0,MAX(0,MIN(1,'У6 Ввод'!$E$54-NETWORKDAYS('У6 Ввод'!$D$54,$B31)+1))/Настройки!$E$12*100)</f>
        <v>0</v>
      </c>
      <c r="AX31" s="67" t="n">
        <f aca="false">IF(OR($D31=1,MONTH($B31)&lt;&gt;MONTH(StartDate),'У6 Ввод'!$D$55="",'У6 Ввод'!$E$55="",'У6 Ввод'!$D$55&gt;$B31),0,MAX(0,MIN(1,'У6 Ввод'!$E$55-NETWORKDAYS('У6 Ввод'!$D$55,$B31)+1))/Настройки!$E$12*100)</f>
        <v>0</v>
      </c>
      <c r="AY31" s="67" t="n">
        <f aca="false">IF(OR($D31=1,MONTH($B31)&lt;&gt;MONTH(StartDate),'У6 Ввод'!$D$56="",'У6 Ввод'!$E$56="",'У6 Ввод'!$D$56&gt;$B31),0,MAX(0,MIN(1,'У6 Ввод'!$E$56-NETWORKDAYS('У6 Ввод'!$D$56,$B31)+1))/Настройки!$E$12*100)</f>
        <v>0</v>
      </c>
      <c r="AZ31" s="67" t="n">
        <f aca="false">IF(OR($D31=1,MONTH($B31)&lt;&gt;MONTH(StartDate),'У6 Ввод'!$D$57="",'У6 Ввод'!$E$57="",'У6 Ввод'!$D$57&gt;$B31),0,MAX(0,MIN(1,'У6 Ввод'!$E$57-NETWORKDAYS('У6 Ввод'!$D$57,$B31)+1))/Настройки!$E$12*100)</f>
        <v>0</v>
      </c>
      <c r="BA31" s="67" t="n">
        <f aca="false">IF(OR($D31=1,MONTH($B31)&lt;&gt;MONTH(StartDate),'У6 Ввод'!$D$58="",'У6 Ввод'!$E$58="",'У6 Ввод'!$D$58&gt;$B31),0,MAX(0,MIN(1,'У6 Ввод'!$E$58-NETWORKDAYS('У6 Ввод'!$D$58,$B31)+1))/Настройки!$E$12*100)</f>
        <v>0</v>
      </c>
      <c r="BB31" s="67" t="n">
        <f aca="false">IF(OR($D31=1,MONTH($B31)&lt;&gt;MONTH(StartDate),'У6 Ввод'!$D$59="",'У6 Ввод'!$E$59="",'У6 Ввод'!$D$59&gt;$B31),0,MAX(0,MIN(1,'У6 Ввод'!$E$59-NETWORKDAYS('У6 Ввод'!$D$59,$B31)+1))/Настройки!$E$12*100)</f>
        <v>0</v>
      </c>
      <c r="BC31" s="67" t="n">
        <f aca="false">IF(OR($D31=1,MONTH($B31)&lt;&gt;MONTH(StartDate),'У6 Ввод'!$D$60="",'У6 Ввод'!$E$60="",'У6 Ввод'!$D$60&gt;$B31),0,MAX(0,MIN(1,'У6 Ввод'!$E$60-NETWORKDAYS('У6 Ввод'!$D$60,$B31)+1))/Настройки!$E$12*100)</f>
        <v>0</v>
      </c>
      <c r="BD31" s="67" t="n">
        <f aca="false">IF(OR($D31=1,MONTH($B31)&lt;&gt;MONTH(StartDate),'У6 Ввод'!$D$61="",'У6 Ввод'!$E$61="",'У6 Ввод'!$D$61&gt;$B31),0,MAX(0,MIN(1,'У6 Ввод'!$E$61-NETWORKDAYS('У6 Ввод'!$D$61,$B31)+1))/Настройки!$E$12*100)</f>
        <v>0</v>
      </c>
      <c r="BE31" s="67" t="n">
        <f aca="false">IF(OR($D31=1,MONTH($B31)&lt;&gt;MONTH(StartDate),'У6 Ввод'!$D$62="",'У6 Ввод'!$E$62="",'У6 Ввод'!$D$62&gt;$B31),0,MAX(0,MIN(1,'У6 Ввод'!$E$62-NETWORKDAYS('У6 Ввод'!$D$62,$B31)+1))/Настройки!$E$12*100)</f>
        <v>0</v>
      </c>
      <c r="BF31" s="67" t="n">
        <f aca="false">IF(OR($D31=1,MONTH($B31)&lt;&gt;MONTH(StartDate),'У6 Ввод'!$D$63="",'У6 Ввод'!$E$63="",'У6 Ввод'!$D$63&gt;$B31),0,MAX(0,MIN(1,'У6 Ввод'!$E$63-NETWORKDAYS('У6 Ввод'!$D$63,$B31)+1))/Настройки!$E$12*100)</f>
        <v>0</v>
      </c>
      <c r="BG31" s="67" t="n">
        <f aca="false">IF(OR($D31=1,MONTH($B31)&lt;&gt;MONTH(StartDate),'У6 Ввод'!$D$64="",'У6 Ввод'!$E$64="",'У6 Ввод'!$D$64&gt;$B31),0,MAX(0,MIN(1,'У6 Ввод'!$E$64-NETWORKDAYS('У6 Ввод'!$D$64,$B31)+1))/Настройки!$E$12*100)</f>
        <v>0</v>
      </c>
      <c r="BH31" s="67" t="n">
        <f aca="false">IF(OR($D31=1,MONTH($B31)&lt;&gt;MONTH(StartDate),'У6 Ввод'!$D$65="",'У6 Ввод'!$E$65="",'У6 Ввод'!$D$65&gt;$B31),0,MAX(0,MIN(1,'У6 Ввод'!$E$65-NETWORKDAYS('У6 Ввод'!$D$65,$B31)+1))/Настройки!$E$12*100)</f>
        <v>0</v>
      </c>
      <c r="BI31" s="67" t="n">
        <f aca="false">IF(OR($D31=1,MONTH($B31)&lt;&gt;MONTH(StartDate),'У6 Ввод'!$D$66="",'У6 Ввод'!$E$66="",'У6 Ввод'!$D$66&gt;$B31),0,MAX(0,MIN(1,'У6 Ввод'!$E$66-NETWORKDAYS('У6 Ввод'!$D$66,$B31)+1))/Настройки!$E$12*100)</f>
        <v>0</v>
      </c>
      <c r="BJ31" s="67" t="n">
        <f aca="false">IF(OR($D31=1,MONTH($B31)&lt;&gt;MONTH(StartDate),'У6 Ввод'!$D$67="",'У6 Ввод'!$E$67="",'У6 Ввод'!$D$67&gt;$B31),0,MAX(0,MIN(1,'У6 Ввод'!$E$67-NETWORKDAYS('У6 Ввод'!$D$67,$B31)+1))/Настройки!$E$12*100)</f>
        <v>0</v>
      </c>
      <c r="BK31" s="67" t="n">
        <f aca="false">IF(OR($D31=1,MONTH($B31)&lt;&gt;MONTH(StartDate),'У6 Ввод'!$D$68="",'У6 Ввод'!$E$68="",'У6 Ввод'!$D$68&gt;$B31),0,MAX(0,MIN(1,'У6 Ввод'!$E$68-NETWORKDAYS('У6 Ввод'!$D$68,$B31)+1))/Настройки!$E$12*100)</f>
        <v>0</v>
      </c>
      <c r="BL31" s="67" t="n">
        <f aca="false">IF(OR($D31=1,MONTH($B31)&lt;&gt;MONTH(StartDate),'У6 Ввод'!$D$69="",'У6 Ввод'!$E$69="",'У6 Ввод'!$D$69&gt;$B31),0,MAX(0,MIN(1,'У6 Ввод'!$E$69-NETWORKDAYS('У6 Ввод'!$D$69,$B31)+1))/Настройки!$E$12*100)</f>
        <v>0</v>
      </c>
      <c r="BM31" s="67" t="n">
        <f aca="false">IF(OR($D31=1,MONTH($B31)&lt;&gt;MONTH(StartDate),'У6 Ввод'!$D$70="",'У6 Ввод'!$E$70="",'У6 Ввод'!$D$70&gt;$B31),0,MAX(0,MIN(1,'У6 Ввод'!$E$70-NETWORKDAYS('У6 Ввод'!$D$70,$B31)+1))/Настройки!$E$12*100)</f>
        <v>0</v>
      </c>
      <c r="BN31" s="67" t="n">
        <f aca="false">IF(OR($D31=1,MONTH($B31)&lt;&gt;MONTH(StartDate),'У6 Ввод'!$D$71="",'У6 Ввод'!$E$71="",'У6 Ввод'!$D$71&gt;$B31),0,MAX(0,MIN(1,'У6 Ввод'!$E$71-NETWORKDAYS('У6 Ввод'!$D$71,$B31)+1))/Настройки!$E$12*100)</f>
        <v>0</v>
      </c>
      <c r="BO31" s="67" t="n">
        <f aca="false">IF(OR($D31=1,MONTH($B31)&lt;&gt;MONTH(StartDate),'У6 Ввод'!$D$72="",'У6 Ввод'!$E$72="",'У6 Ввод'!$D$72&gt;$B31),0,MAX(0,MIN(1,'У6 Ввод'!$E$72-NETWORKDAYS('У6 Ввод'!$D$72,$B31)+1))/Настройки!$E$12*100)</f>
        <v>0</v>
      </c>
      <c r="BP31" s="67" t="n">
        <f aca="false">IF(OR($D31=1,MONTH($B31)&lt;&gt;MONTH(StartDate),'У6 Ввод'!$D$73="",'У6 Ввод'!$E$73="",'У6 Ввод'!$D$73&gt;$B31),0,MAX(0,MIN(1,'У6 Ввод'!$E$73-NETWORKDAYS('У6 Ввод'!$D$73,$B31)+1))/Настройки!$E$12*100)</f>
        <v>0</v>
      </c>
      <c r="BQ31" s="67" t="n">
        <f aca="false">IF(OR($D31=1,MONTH($B31)&lt;&gt;MONTH(StartDate),'У6 Ввод'!$D$74="",'У6 Ввод'!$E$74="",'У6 Ввод'!$D$74&gt;$B31),0,MAX(0,MIN(1,'У6 Ввод'!$E$74-NETWORKDAYS('У6 Ввод'!$D$74,$B31)+1))/Настройки!$E$12*100)</f>
        <v>0</v>
      </c>
      <c r="BR31" s="67" t="n">
        <f aca="false">IF(OR($D31=1,MONTH($B31)&lt;&gt;MONTH(StartDate),'У6 Ввод'!$D$75="",'У6 Ввод'!$E$75="",'У6 Ввод'!$D$75&gt;$B31),0,MAX(0,MIN(1,'У6 Ввод'!$E$75-NETWORKDAYS('У6 Ввод'!$D$75,$B31)+1))/Настройки!$E$12*100)</f>
        <v>0</v>
      </c>
      <c r="BS31" s="67" t="n">
        <f aca="false">IF(OR($D31=1,MONTH($B31)&lt;&gt;MONTH(StartDate),'У6 Ввод'!$D$76="",'У6 Ввод'!$E$76="",'У6 Ввод'!$D$76&gt;$B31),0,MAX(0,MIN(1,'У6 Ввод'!$E$76-NETWORKDAYS('У6 Ввод'!$D$76,$B31)+1))/Настройки!$E$12*100)</f>
        <v>0</v>
      </c>
      <c r="BT31" s="67" t="n">
        <f aca="false">IF(OR($D31=1,MONTH($B31)&lt;&gt;MONTH(StartDate),'У6 Ввод'!$D$77="",'У6 Ввод'!$E$77="",'У6 Ввод'!$D$77&gt;$B31),0,MAX(0,MIN(1,'У6 Ввод'!$E$77-NETWORKDAYS('У6 Ввод'!$D$77,$B31)+1))/Настройки!$E$12*100)</f>
        <v>0</v>
      </c>
      <c r="BU31" s="67" t="n">
        <f aca="false">IF(OR($D31=1,MONTH($B31)&lt;&gt;MONTH(StartDate),'У6 Ввод'!$D$78="",'У6 Ввод'!$E$78="",'У6 Ввод'!$D$78&gt;$B31),0,MAX(0,MIN(1,'У6 Ввод'!$E$78-NETWORKDAYS('У6 Ввод'!$D$78,$B31)+1))/Настройки!$E$12*100)</f>
        <v>0</v>
      </c>
      <c r="BV31" s="67" t="n">
        <f aca="false">IF(OR($D31=1,MONTH($B31)&lt;&gt;MONTH(StartDate),'У6 Ввод'!$D$79="",'У6 Ввод'!$E$79="",'У6 Ввод'!$D$79&gt;$B31),0,MAX(0,MIN(1,'У6 Ввод'!$E$79-NETWORKDAYS('У6 Ввод'!$D$79,$B31)+1))/Настройки!$E$12*100)</f>
        <v>0</v>
      </c>
      <c r="BW31" s="67" t="n">
        <f aca="false">IF(OR($D31=1,MONTH($B31)&lt;&gt;MONTH(StartDate),'У6 Ввод'!$D$80="",'У6 Ввод'!$E$80="",'У6 Ввод'!$D$80&gt;$B31),0,MAX(0,MIN(1,'У6 Ввод'!$E$80-NETWORKDAYS('У6 Ввод'!$D$80,$B31)+1))/Настройки!$E$12*100)</f>
        <v>0</v>
      </c>
      <c r="BX31" s="67" t="n">
        <f aca="false">IF(OR($D31=1,MONTH($B31)&lt;&gt;MONTH(StartDate),'У6 Ввод'!$D$81="",'У6 Ввод'!$E$81="",'У6 Ввод'!$D$81&gt;$B31),0,MAX(0,MIN(1,'У6 Ввод'!$E$81-NETWORKDAYS('У6 Ввод'!$D$81,$B31)+1))/Настройки!$E$12*100)</f>
        <v>0</v>
      </c>
      <c r="BY31" s="67" t="n">
        <f aca="false">IF(OR($D31=1,MONTH($B31)&lt;&gt;MONTH(StartDate),'У6 Ввод'!$D$82="",'У6 Ввод'!$E$82="",'У6 Ввод'!$D$82&gt;$B31),0,MAX(0,MIN(1,'У6 Ввод'!$E$82-NETWORKDAYS('У6 Ввод'!$D$82,$B31)+1))/Настройки!$E$12*100)</f>
        <v>0</v>
      </c>
      <c r="BZ31" s="67" t="n">
        <f aca="false">IF(OR($D31=1,MONTH($B31)&lt;&gt;MONTH(StartDate),'У6 Ввод'!$D$83="",'У6 Ввод'!$E$83="",'У6 Ввод'!$D$83&gt;$B31),0,MAX(0,MIN(1,'У6 Ввод'!$E$83-NETWORKDAYS('У6 Ввод'!$D$83,$B31)+1))/Настройки!$E$12*100)</f>
        <v>0</v>
      </c>
      <c r="CA31" s="67" t="n">
        <f aca="false">IF(OR($D31=1,MONTH($B31)&lt;&gt;MONTH(StartDate),'У6 Ввод'!$D$84="",'У6 Ввод'!$E$84="",'У6 Ввод'!$D$84&gt;$B31),0,MAX(0,MIN(1,'У6 Ввод'!$E$84-NETWORKDAYS('У6 Ввод'!$D$84,$B31)+1))/Настройки!$E$12*100)</f>
        <v>0</v>
      </c>
      <c r="CB31" s="67" t="n">
        <f aca="false">IF(OR($D31=1,MONTH($B31)&lt;&gt;MONTH(StartDate),'У6 Ввод'!$D$85="",'У6 Ввод'!$E$85="",'У6 Ввод'!$D$85&gt;$B31),0,MAX(0,MIN(1,'У6 Ввод'!$E$85-NETWORKDAYS('У6 Ввод'!$D$85,$B31)+1))/Настройки!$E$12*100)</f>
        <v>0</v>
      </c>
      <c r="CC31" s="67" t="n">
        <f aca="false">IF(OR($D31=1,MONTH($B31)&lt;&gt;MONTH(StartDate),'У6 Ввод'!$D$86="",'У6 Ввод'!$E$86="",'У6 Ввод'!$D$86&gt;$B31),0,MAX(0,MIN(1,'У6 Ввод'!$E$86-NETWORKDAYS('У6 Ввод'!$D$86,$B31)+1))/Настройки!$E$12*100)</f>
        <v>0</v>
      </c>
      <c r="CD31" s="67" t="n">
        <f aca="false">IF(OR($D31=1,MONTH($B31)&lt;&gt;MONTH(StartDate),'У6 Ввод'!$D$87="",'У6 Ввод'!$E$87="",'У6 Ввод'!$D$87&gt;$B31),0,MAX(0,MIN(1,'У6 Ввод'!$E$87-NETWORKDAYS('У6 Ввод'!$D$87,$B31)+1))/Настройки!$E$12*100)</f>
        <v>0</v>
      </c>
      <c r="CE31" s="67" t="n">
        <f aca="false">IF(OR($D31=1,MONTH($B31)&lt;&gt;MONTH(StartDate),'У6 Ввод'!$D$88="",'У6 Ввод'!$E$88="",'У6 Ввод'!$D$88&gt;$B31),0,MAX(0,MIN(1,'У6 Ввод'!$E$88-NETWORKDAYS('У6 Ввод'!$D$88,$B31)+1))/Настройки!$E$12*100)</f>
        <v>0</v>
      </c>
      <c r="CF31" s="67" t="n">
        <f aca="false">IF(OR($D31=1,MONTH($B31)&lt;&gt;MONTH(StartDate),'У6 Ввод'!$D$89="",'У6 Ввод'!$E$89="",'У6 Ввод'!$D$89&gt;$B31),0,MAX(0,MIN(1,'У6 Ввод'!$E$89-NETWORKDAYS('У6 Ввод'!$D$89,$B31)+1))/Настройки!$E$12*100)</f>
        <v>0</v>
      </c>
      <c r="CG31" s="67" t="n">
        <f aca="false">IF(OR($D31=1,MONTH($B31)&lt;&gt;MONTH(StartDate),'У6 Ввод'!$D$90="",'У6 Ввод'!$E$90="",'У6 Ввод'!$D$90&gt;$B31),0,MAX(0,MIN(1,'У6 Ввод'!$E$90-NETWORKDAYS('У6 Ввод'!$D$90,$B31)+1))/Настройки!$E$12*100)</f>
        <v>0</v>
      </c>
      <c r="CH31" s="67" t="n">
        <f aca="false">IF(OR($D31=1,MONTH($B31)&lt;&gt;MONTH(StartDate),'У6 Ввод'!$D$91="",'У6 Ввод'!$E$91="",'У6 Ввод'!$D$91&gt;$B31),0,MAX(0,MIN(1,'У6 Ввод'!$E$91-NETWORKDAYS('У6 Ввод'!$D$91,$B31)+1))/Настройки!$E$12*100)</f>
        <v>0</v>
      </c>
      <c r="CI31" s="67" t="n">
        <f aca="false">IF(OR($D31=1,MONTH($B31)&lt;&gt;MONTH(StartDate),'У6 Ввод'!$D$92="",'У6 Ввод'!$E$92="",'У6 Ввод'!$D$92&gt;$B31),0,MAX(0,MIN(1,'У6 Ввод'!$E$92-NETWORKDAYS('У6 Ввод'!$D$92,$B31)+1))/Настройки!$E$12*100)</f>
        <v>0</v>
      </c>
      <c r="CJ31" s="67" t="n">
        <f aca="false">IF(OR($D31=1,MONTH($B31)&lt;&gt;MONTH(StartDate),'У6 Ввод'!$D$93="",'У6 Ввод'!$E$93="",'У6 Ввод'!$D$93&gt;$B31),0,MAX(0,MIN(1,'У6 Ввод'!$E$93-NETWORKDAYS('У6 Ввод'!$D$93,$B31)+1))/Настройки!$E$12*100)</f>
        <v>0</v>
      </c>
      <c r="CK31" s="67" t="n">
        <f aca="false">IF(OR($D31=1,MONTH($B31)&lt;&gt;MONTH(StartDate),'У6 Ввод'!$D$94="",'У6 Ввод'!$E$94="",'У6 Ввод'!$D$94&gt;$B31),0,MAX(0,MIN(1,'У6 Ввод'!$E$94-NETWORKDAYS('У6 Ввод'!$D$94,$B31)+1))/Настройки!$E$12*100)</f>
        <v>0</v>
      </c>
      <c r="CL31" s="67" t="n">
        <f aca="false">IF(OR($D31=1,MONTH($B31)&lt;&gt;MONTH(StartDate),'У6 Ввод'!$D$95="",'У6 Ввод'!$E$95="",'У6 Ввод'!$D$95&gt;$B31),0,MAX(0,MIN(1,'У6 Ввод'!$E$95-NETWORKDAYS('У6 Ввод'!$D$95,$B31)+1))/Настройки!$E$12*100)</f>
        <v>0</v>
      </c>
      <c r="CM31" s="67" t="n">
        <f aca="false">IF(OR($D31=1,MONTH($B31)&lt;&gt;MONTH(StartDate),'У6 Ввод'!$D$96="",'У6 Ввод'!$E$96="",'У6 Ввод'!$D$96&gt;$B31),0,MAX(0,MIN(1,'У6 Ввод'!$E$96-NETWORKDAYS('У6 Ввод'!$D$96,$B31)+1))/Настройки!$E$12*100)</f>
        <v>0</v>
      </c>
      <c r="CN31" s="67" t="n">
        <f aca="false">IF(OR($D31=1,MONTH($B31)&lt;&gt;MONTH(StartDate),'У6 Ввод'!$D$97="",'У6 Ввод'!$E$97="",'У6 Ввод'!$D$97&gt;$B31),0,MAX(0,MIN(1,'У6 Ввод'!$E$97-NETWORKDAYS('У6 Ввод'!$D$97,$B31)+1))/Настройки!$E$12*100)</f>
        <v>0</v>
      </c>
      <c r="CO31" s="67" t="n">
        <f aca="false">IF(OR($D31=1,MONTH($B31)&lt;&gt;MONTH(StartDate),'У6 Ввод'!$D$98="",'У6 Ввод'!$E$98="",'У6 Ввод'!$D$98&gt;$B31),0,MAX(0,MIN(1,'У6 Ввод'!$E$98-NETWORKDAYS('У6 Ввод'!$D$98,$B31)+1))/Настройки!$E$12*100)</f>
        <v>0</v>
      </c>
      <c r="CP31" s="67" t="n">
        <f aca="false">IF(OR($D31=1,MONTH($B31)&lt;&gt;MONTH(StartDate),'У6 Ввод'!$D$99="",'У6 Ввод'!$E$99="",'У6 Ввод'!$D$99&gt;$B31),0,MAX(0,MIN(1,'У6 Ввод'!$E$99-NETWORKDAYS('У6 Ввод'!$D$99,$B31)+1))/Настройки!$E$12*100)</f>
        <v>0</v>
      </c>
      <c r="CQ31" s="67" t="n">
        <f aca="false">IF(OR($D31=1,MONTH($B31)&lt;&gt;MONTH(StartDate),'У6 Ввод'!$D$100="",'У6 Ввод'!$E$100="",'У6 Ввод'!$D$100&gt;$B31),0,MAX(0,MIN(1,'У6 Ввод'!$E$100-NETWORKDAYS('У6 Ввод'!$D$100,$B31)+1))/Настройки!$E$12*100)</f>
        <v>0</v>
      </c>
      <c r="CR31" s="67" t="n">
        <f aca="false">IF(OR($D31=1,MONTH($B31)&lt;&gt;MONTH(StartDate),'У6 Ввод'!$D$101="",'У6 Ввод'!$E$101="",'У6 Ввод'!$D$101&gt;$B31),0,MAX(0,MIN(1,'У6 Ввод'!$E$101-NETWORKDAYS('У6 Ввод'!$D$101,$B31)+1))/Настройки!$E$12*100)</f>
        <v>0</v>
      </c>
      <c r="CS31" s="67" t="n">
        <f aca="false">IF(OR($D31=1,MONTH($B31)&lt;&gt;MONTH(StartDate),'У6 Ввод'!$D$102="",'У6 Ввод'!$E$102="",'У6 Ввод'!$D$102&gt;$B31),0,MAX(0,MIN(1,'У6 Ввод'!$E$102-NETWORKDAYS('У6 Ввод'!$D$102,$B31)+1))/Настройки!$E$12*100)</f>
        <v>0</v>
      </c>
      <c r="CT31" s="67" t="n">
        <f aca="false">IF(OR($D31=1,MONTH($B31)&lt;&gt;MONTH(StartDate),'У6 Ввод'!$D$103="",'У6 Ввод'!$E$103="",'У6 Ввод'!$D$103&gt;$B31),0,MAX(0,MIN(1,'У6 Ввод'!$E$103-NETWORKDAYS('У6 Ввод'!$D$103,$B31)+1))/Настройки!$E$12*100)</f>
        <v>0</v>
      </c>
      <c r="CU31" s="67" t="n">
        <f aca="false">IF(OR($D31=1,MONTH($B31)&lt;&gt;MONTH(StartDate),'У6 Ввод'!$D$104="",'У6 Ввод'!$E$104="",'У6 Ввод'!$D$104&gt;$B31),0,MAX(0,MIN(1,'У6 Ввод'!$E$104-NETWORKDAYS('У6 Ввод'!$D$104,$B31)+1))/Настройки!$E$12*100)</f>
        <v>0</v>
      </c>
      <c r="CV31" s="67" t="n">
        <f aca="false">IF(OR($D31=1,MONTH($B31)&lt;&gt;MONTH(StartDate),'У6 Ввод'!$D$105="",'У6 Ввод'!$E$105="",'У6 Ввод'!$D$105&gt;$B31),0,MAX(0,MIN(1,'У6 Ввод'!$E$105-NETWORKDAYS('У6 Ввод'!$D$105,$B31)+1))/Настройки!$E$12*100)</f>
        <v>0</v>
      </c>
      <c r="CW31" s="67" t="n">
        <f aca="false">IF(OR($D31=1,MONTH($B31)&lt;&gt;MONTH(StartDate),'У6 Ввод'!$D$106="",'У6 Ввод'!$E$106="",'У6 Ввод'!$D$106&gt;$B31),0,MAX(0,MIN(1,'У6 Ввод'!$E$106-NETWORKDAYS('У6 Ввод'!$D$106,$B31)+1))/Настройки!$E$12*100)</f>
        <v>0</v>
      </c>
      <c r="CX31" s="67" t="n">
        <f aca="false">IF(OR($D31=1,MONTH($B31)&lt;&gt;MONTH(StartDate),'У6 Ввод'!$D$107="",'У6 Ввод'!$E$107="",'У6 Ввод'!$D$107&gt;$B31),0,MAX(0,MIN(1,'У6 Ввод'!$E$107-NETWORKDAYS('У6 Ввод'!$D$107,$B31)+1))/Настройки!$E$12*100)</f>
        <v>0</v>
      </c>
      <c r="CY31" s="67" t="n">
        <f aca="false">IF(OR($D31=1,MONTH($B31)&lt;&gt;MONTH(StartDate),'У6 Ввод'!$D$108="",'У6 Ввод'!$E$108="",'У6 Ввод'!$D$108&gt;$B31),0,MAX(0,MIN(1,'У6 Ввод'!$E$108-NETWORKDAYS('У6 Ввод'!$D$108,$B31)+1))/Настройки!$E$12*100)</f>
        <v>0</v>
      </c>
      <c r="CZ31" s="67" t="n">
        <f aca="false">IF(OR($D31=1,MONTH($B31)&lt;&gt;MONTH(StartDate),'У6 Ввод'!$D$109="",'У6 Ввод'!$E$109="",'У6 Ввод'!$D$109&gt;$B31),0,MAX(0,MIN(1,'У6 Ввод'!$E$109-NETWORKDAYS('У6 Ввод'!$D$109,$B31)+1))/Настройки!$E$12*100)</f>
        <v>0</v>
      </c>
      <c r="DA31" s="67" t="n">
        <f aca="false">IF(OR($D31=1,MONTH($B31)&lt;&gt;MONTH(StartDate),'У6 Ввод'!$D$110="",'У6 Ввод'!$E$110="",'У6 Ввод'!$D$110&gt;$B31),0,MAX(0,MIN(1,'У6 Ввод'!$E$110-NETWORKDAYS('У6 Ввод'!$D$110,$B31)+1))/Настройки!$E$12*100)</f>
        <v>0</v>
      </c>
      <c r="DB31" s="67" t="n">
        <f aca="false">IF(OR($D31=1,MONTH($B31)&lt;&gt;MONTH(StartDate),'У6 Ввод'!$D$111="",'У6 Ввод'!$E$111="",'У6 Ввод'!$D$111&gt;$B31),0,MAX(0,MIN(1,'У6 Ввод'!$E$111-NETWORKDAYS('У6 Ввод'!$D$111,$B31)+1))/Настройки!$E$12*100)</f>
        <v>0</v>
      </c>
      <c r="DC31" s="67" t="n">
        <f aca="false">IF(OR($D31=1,MONTH($B31)&lt;&gt;MONTH(StartDate),'У6 Ввод'!$D$112="",'У6 Ввод'!$E$112="",'У6 Ввод'!$D$112&gt;$B31),0,MAX(0,MIN(1,'У6 Ввод'!$E$112-NETWORKDAYS('У6 Ввод'!$D$112,$B31)+1))/Настройки!$E$12*100)</f>
        <v>0</v>
      </c>
      <c r="DD31" s="67" t="n">
        <f aca="false">IF(OR($D31=1,MONTH($B31)&lt;&gt;MONTH(StartDate),'У6 Ввод'!$D$113="",'У6 Ввод'!$E$113="",'У6 Ввод'!$D$113&gt;$B31),0,MAX(0,MIN(1,'У6 Ввод'!$E$113-NETWORKDAYS('У6 Ввод'!$D$113,$B31)+1))/Настройки!$E$12*100)</f>
        <v>0</v>
      </c>
      <c r="DE31" s="67" t="n">
        <f aca="false">IF(OR($D31=1,MONTH($B31)&lt;&gt;MONTH(StartDate),'У6 Ввод'!$D$114="",'У6 Ввод'!$E$114="",'У6 Ввод'!$D$114&gt;$B31),0,MAX(0,MIN(1,'У6 Ввод'!$E$114-NETWORKDAYS('У6 Ввод'!$D$114,$B31)+1))/Настройки!$E$12*100)</f>
        <v>0</v>
      </c>
      <c r="DF31" s="67" t="n">
        <f aca="false">IF(OR($D31=1,MONTH($B31)&lt;&gt;MONTH(StartDate),'У6 Ввод'!$D$115="",'У6 Ввод'!$E$115="",'У6 Ввод'!$D$115&gt;$B31),0,MAX(0,MIN(1,'У6 Ввод'!$E$115-NETWORKDAYS('У6 Ввод'!$D$115,$B31)+1))/Настройки!$E$12*100)</f>
        <v>0</v>
      </c>
      <c r="DG31" s="67" t="n">
        <f aca="false">IF(OR($D31=1,MONTH($B31)&lt;&gt;MONTH(StartDate),'У6 Ввод'!$D$116="",'У6 Ввод'!$E$116="",'У6 Ввод'!$D$116&gt;$B31),0,MAX(0,MIN(1,'У6 Ввод'!$E$116-NETWORKDAYS('У6 Ввод'!$D$116,$B31)+1))/Настройки!$E$12*100)</f>
        <v>0</v>
      </c>
      <c r="DH31" s="67" t="n">
        <f aca="false">IF(OR($D31=1,MONTH($B31)&lt;&gt;MONTH(StartDate),'У6 Ввод'!$D$117="",'У6 Ввод'!$E$117="",'У6 Ввод'!$D$117&gt;$B31),0,MAX(0,MIN(1,'У6 Ввод'!$E$117-NETWORKDAYS('У6 Ввод'!$D$117,$B31)+1))/Настройки!$E$12*100)</f>
        <v>0</v>
      </c>
      <c r="DI31" s="67" t="n">
        <f aca="false">IF(OR($D31=1,MONTH($B31)&lt;&gt;MONTH(StartDate),'У6 Ввод'!$D$118="",'У6 Ввод'!$E$118="",'У6 Ввод'!$D$118&gt;$B31),0,MAX(0,MIN(1,'У6 Ввод'!$E$118-NETWORKDAYS('У6 Ввод'!$D$118,$B31)+1))/Настройки!$E$12*100)</f>
        <v>0</v>
      </c>
      <c r="DJ31" s="67" t="n">
        <f aca="false">IF(OR($D31=1,MONTH($B31)&lt;&gt;MONTH(StartDate),'У6 Ввод'!$D$119="",'У6 Ввод'!$E$119="",'У6 Ввод'!$D$119&gt;$B31),0,MAX(0,MIN(1,'У6 Ввод'!$E$119-NETWORKDAYS('У6 Ввод'!$D$119,$B31)+1))/Настройки!$E$12*100)</f>
        <v>0</v>
      </c>
      <c r="DK31" s="67" t="n">
        <f aca="false">IF(OR($D31=1,MONTH($B31)&lt;&gt;MONTH(StartDate),'У6 Ввод'!$D$120="",'У6 Ввод'!$E$120="",'У6 Ввод'!$D$120&gt;$B31),0,MAX(0,MIN(1,'У6 Ввод'!$E$120-NETWORKDAYS('У6 Ввод'!$D$120,$B31)+1))/Настройки!$E$12*100)</f>
        <v>0</v>
      </c>
      <c r="DL31" s="67" t="n">
        <f aca="false">IF(OR($D31=1,MONTH($B31)&lt;&gt;MONTH(StartDate),'У6 Ввод'!$D$121="",'У6 Ввод'!$E$121="",'У6 Ввод'!$D$121&gt;$B31),0,MAX(0,MIN(1,'У6 Ввод'!$E$121-NETWORKDAYS('У6 Ввод'!$D$121,$B31)+1))/Настройки!$E$12*100)</f>
        <v>0</v>
      </c>
      <c r="DM31" s="67" t="n">
        <f aca="false">IF(OR($D31=1,MONTH($B31)&lt;&gt;MONTH(StartDate),'У6 Ввод'!$D$122="",'У6 Ввод'!$E$122="",'У6 Ввод'!$D$122&gt;$B31),0,MAX(0,MIN(1,'У6 Ввод'!$E$122-NETWORKDAYS('У6 Ввод'!$D$122,$B31)+1))/Настройки!$E$12*100)</f>
        <v>0</v>
      </c>
      <c r="DN31" s="67" t="n">
        <f aca="false">IF(OR($D31=1,MONTH($B31)&lt;&gt;MONTH(StartDate),'У6 Ввод'!$D$123="",'У6 Ввод'!$E$123="",'У6 Ввод'!$D$123&gt;$B31),0,MAX(0,MIN(1,'У6 Ввод'!$E$123-NETWORKDAYS('У6 Ввод'!$D$123,$B31)+1))/Настройки!$E$12*100)</f>
        <v>0</v>
      </c>
      <c r="DO31" s="67" t="n">
        <f aca="false">IF(OR($D31=1,MONTH($B31)&lt;&gt;MONTH(StartDate),'У6 Ввод'!$D$124="",'У6 Ввод'!$E$124="",'У6 Ввод'!$D$124&gt;$B31),0,MAX(0,MIN(1,'У6 Ввод'!$E$124-NETWORKDAYS('У6 Ввод'!$D$124,$B31)+1))/Настройки!$E$12*100)</f>
        <v>0</v>
      </c>
      <c r="DP31" s="67" t="n">
        <f aca="false">IF(OR($D31=1,MONTH($B31)&lt;&gt;MONTH(StartDate),'У6 Ввод'!$D$125="",'У6 Ввод'!$E$125="",'У6 Ввод'!$D$125&gt;$B31),0,MAX(0,MIN(1,'У6 Ввод'!$E$125-NETWORKDAYS('У6 Ввод'!$D$125,$B31)+1))/Настройки!$E$12*100)</f>
        <v>0</v>
      </c>
      <c r="DQ31" s="67" t="n">
        <f aca="false">IF(OR($D31=1,MONTH($B31)&lt;&gt;MONTH(StartDate),'У6 Ввод'!$D$126="",'У6 Ввод'!$E$126="",'У6 Ввод'!$D$126&gt;$B31),0,MAX(0,MIN(1,'У6 Ввод'!$E$126-NETWORKDAYS('У6 Ввод'!$D$126,$B31)+1))/Настройки!$E$12*100)</f>
        <v>0</v>
      </c>
      <c r="DR31" s="67" t="n">
        <f aca="false">IF(OR($D31=1,MONTH($B31)&lt;&gt;MONTH(StartDate),'У6 Ввод'!$D$127="",'У6 Ввод'!$E$127="",'У6 Ввод'!$D$127&gt;$B31),0,MAX(0,MIN(1,'У6 Ввод'!$E$127-NETWORKDAYS('У6 Ввод'!$D$127,$B31)+1))/Настройки!$E$12*100)</f>
        <v>0</v>
      </c>
      <c r="DS31" s="67" t="n">
        <f aca="false">IF(OR($D31=1,MONTH($B31)&lt;&gt;MONTH(StartDate),'У6 Ввод'!$D$128="",'У6 Ввод'!$E$128="",'У6 Ввод'!$D$128&gt;$B31),0,MAX(0,MIN(1,'У6 Ввод'!$E$128-NETWORKDAYS('У6 Ввод'!$D$128,$B31)+1))/Настройки!$E$12*100)</f>
        <v>0</v>
      </c>
      <c r="DT31" s="67" t="n">
        <f aca="false">IF(OR($D31=1,MONTH($B31)&lt;&gt;MONTH(StartDate),'У6 Ввод'!$D$129="",'У6 Ввод'!$E$129="",'У6 Ввод'!$D$129&gt;$B31),0,MAX(0,MIN(1,'У6 Ввод'!$E$129-NETWORKDAYS('У6 Ввод'!$D$129,$B31)+1))/Настройки!$E$12*100)</f>
        <v>0</v>
      </c>
      <c r="DU31" s="67" t="n">
        <f aca="false">IF(OR($D31=1,MONTH($B31)&lt;&gt;MONTH(StartDate),'У6 Ввод'!$D$130="",'У6 Ввод'!$E$130="",'У6 Ввод'!$D$130&gt;$B31),0,MAX(0,MIN(1,'У6 Ввод'!$E$130-NETWORKDAYS('У6 Ввод'!$D$130,$B31)+1))/Настройки!$E$12*100)</f>
        <v>0</v>
      </c>
      <c r="DV31" s="67" t="n">
        <f aca="false">IF(OR($D31=1,MONTH($B31)&lt;&gt;MONTH(StartDate),'У6 Ввод'!$D$131="",'У6 Ввод'!$E$131="",'У6 Ввод'!$D$131&gt;$B31),0,MAX(0,MIN(1,'У6 Ввод'!$E$131-NETWORKDAYS('У6 Ввод'!$D$131,$B31)+1))/Настройки!$E$12*100)</f>
        <v>0</v>
      </c>
      <c r="DW31" s="67" t="n">
        <f aca="false">IF(OR($D31=1,MONTH($B31)&lt;&gt;MONTH(StartDate),'У6 Ввод'!$D$132="",'У6 Ввод'!$E$132="",'У6 Ввод'!$D$132&gt;$B31),0,MAX(0,MIN(1,'У6 Ввод'!$E$132-NETWORKDAYS('У6 Ввод'!$D$132,$B31)+1))/Настройки!$E$12*100)</f>
        <v>0</v>
      </c>
      <c r="DX31" s="67" t="n">
        <f aca="false">IF(OR($D31=1,MONTH($B31)&lt;&gt;MONTH(StartDate),'У6 Ввод'!$D$133="",'У6 Ввод'!$E$133="",'У6 Ввод'!$D$133&gt;$B31),0,MAX(0,MIN(1,'У6 Ввод'!$E$133-NETWORKDAYS('У6 Ввод'!$D$133,$B31)+1))/Настройки!$E$12*100)</f>
        <v>0</v>
      </c>
      <c r="DY31" s="67" t="n">
        <f aca="false">IF(OR($D31=1,MONTH($B31)&lt;&gt;MONTH(StartDate),'У6 Ввод'!$D$134="",'У6 Ввод'!$E$134="",'У6 Ввод'!$D$134&gt;$B31),0,MAX(0,MIN(1,'У6 Ввод'!$E$134-NETWORKDAYS('У6 Ввод'!$D$134,$B31)+1))/Настройки!$E$12*100)</f>
        <v>0</v>
      </c>
      <c r="DZ31" s="67" t="n">
        <f aca="false">IF(OR($D31=1,MONTH($B31)&lt;&gt;MONTH(StartDate),'У6 Ввод'!$D$135="",'У6 Ввод'!$E$135="",'У6 Ввод'!$D$135&gt;$B31),0,MAX(0,MIN(1,'У6 Ввод'!$E$135-NETWORKDAYS('У6 Ввод'!$D$135,$B31)+1))/Настройки!$E$12*100)</f>
        <v>0</v>
      </c>
      <c r="EA31" s="67" t="n">
        <f aca="false">IF(OR($D31=1,MONTH($B31)&lt;&gt;MONTH(StartDate),'У6 Ввод'!$D$136="",'У6 Ввод'!$E$136="",'У6 Ввод'!$D$136&gt;$B31),0,MAX(0,MIN(1,'У6 Ввод'!$E$136-NETWORKDAYS('У6 Ввод'!$D$136,$B31)+1))/Настройки!$E$12*100)</f>
        <v>0</v>
      </c>
      <c r="EB31" s="67" t="n">
        <f aca="false">IF(OR($D31=1,MONTH($B31)&lt;&gt;MONTH(StartDate),'У6 Ввод'!$D$137="",'У6 Ввод'!$E$137="",'У6 Ввод'!$D$137&gt;$B31),0,MAX(0,MIN(1,'У6 Ввод'!$E$137-NETWORKDAYS('У6 Ввод'!$D$137,$B31)+1))/Настройки!$E$12*100)</f>
        <v>0</v>
      </c>
      <c r="EC31" s="67" t="n">
        <f aca="false">IF(OR($D31=1,MONTH($B31)&lt;&gt;MONTH(StartDate),'У6 Ввод'!$D$138="",'У6 Ввод'!$E$138="",'У6 Ввод'!$D$138&gt;$B31),0,MAX(0,MIN(1,'У6 Ввод'!$E$138-NETWORKDAYS('У6 Ввод'!$D$138,$B31)+1))/Настройки!$E$12*100)</f>
        <v>0</v>
      </c>
      <c r="ED31" s="67" t="n">
        <f aca="false">IF(OR($D31=1,MONTH($B31)&lt;&gt;MONTH(StartDate),'У6 Ввод'!$D$139="",'У6 Ввод'!$E$139="",'У6 Ввод'!$D$139&gt;$B31),0,MAX(0,MIN(1,'У6 Ввод'!$E$139-NETWORKDAYS('У6 Ввод'!$D$139,$B31)+1))/Настройки!$E$12*100)</f>
        <v>0</v>
      </c>
      <c r="EE31" s="67" t="n">
        <f aca="false">IF(OR($D31=1,MONTH($B31)&lt;&gt;MONTH(StartDate),'У6 Ввод'!$D$140="",'У6 Ввод'!$E$140="",'У6 Ввод'!$D$140&gt;$B31),0,MAX(0,MIN(1,'У6 Ввод'!$E$140-NETWORKDAYS('У6 Ввод'!$D$140,$B31)+1))/Настройки!$E$12*100)</f>
        <v>0</v>
      </c>
      <c r="EF31" s="67" t="n">
        <f aca="false">IF(OR($D31=1,MONTH($B31)&lt;&gt;MONTH(StartDate),'У6 Ввод'!$D$141="",'У6 Ввод'!$E$141="",'У6 Ввод'!$D$141&gt;$B31),0,MAX(0,MIN(1,'У6 Ввод'!$E$141-NETWORKDAYS('У6 Ввод'!$D$141,$B31)+1))/Настройки!$E$12*100)</f>
        <v>0</v>
      </c>
      <c r="EG31" s="67" t="n">
        <f aca="false">IF(OR($D31=1,MONTH($B31)&lt;&gt;MONTH(StartDate),'У6 Ввод'!$D$142="",'У6 Ввод'!$E$142="",'У6 Ввод'!$D$142&gt;$B31),0,MAX(0,MIN(1,'У6 Ввод'!$E$142-NETWORKDAYS('У6 Ввод'!$D$142,$B31)+1))/Настройки!$E$12*100)</f>
        <v>0</v>
      </c>
      <c r="EH31" s="67" t="n">
        <f aca="false">IF(OR($D31=1,MONTH($B31)&lt;&gt;MONTH(StartDate),'У6 Ввод'!$D$143="",'У6 Ввод'!$E$143="",'У6 Ввод'!$D$143&gt;$B31),0,MAX(0,MIN(1,'У6 Ввод'!$E$143-NETWORKDAYS('У6 Ввод'!$D$143,$B31)+1))/Настройки!$E$12*100)</f>
        <v>0</v>
      </c>
      <c r="EI31" s="67" t="n">
        <f aca="false">IF(OR($D31=1,MONTH($B31)&lt;&gt;MONTH(StartDate),'У6 Ввод'!$D$144="",'У6 Ввод'!$E$144="",'У6 Ввод'!$D$144&gt;$B31),0,MAX(0,MIN(1,'У6 Ввод'!$E$144-NETWORKDAYS('У6 Ввод'!$D$144,$B31)+1))/Настройки!$E$12*100)</f>
        <v>0</v>
      </c>
      <c r="EJ31" s="67" t="n">
        <f aca="false">IF(OR($D31=1,MONTH($B31)&lt;&gt;MONTH(StartDate),'У6 Ввод'!$D$145="",'У6 Ввод'!$E$145="",'У6 Ввод'!$D$145&gt;$B31),0,MAX(0,MIN(1,'У6 Ввод'!$E$145-NETWORKDAYS('У6 Ввод'!$D$145,$B31)+1))/Настройки!$E$12*100)</f>
        <v>0</v>
      </c>
      <c r="EK31" s="67" t="n">
        <f aca="false">IF(OR($D31=1,MONTH($B31)&lt;&gt;MONTH(StartDate),'У6 Ввод'!$D$146="",'У6 Ввод'!$E$146="",'У6 Ввод'!$D$146&gt;$B31),0,MAX(0,MIN(1,'У6 Ввод'!$E$146-NETWORKDAYS('У6 Ввод'!$D$146,$B31)+1))/Настройки!$E$12*100)</f>
        <v>0</v>
      </c>
      <c r="EL31" s="67" t="n">
        <f aca="false">IF(OR($D31=1,MONTH($B31)&lt;&gt;MONTH(StartDate),'У6 Ввод'!$D$147="",'У6 Ввод'!$E$147="",'У6 Ввод'!$D$147&gt;$B31),0,MAX(0,MIN(1,'У6 Ввод'!$E$147-NETWORKDAYS('У6 Ввод'!$D$147,$B31)+1))/Настройки!$E$12*100)</f>
        <v>0</v>
      </c>
      <c r="EM31" s="67" t="n">
        <f aca="false">IF(OR($D31=1,MONTH($B31)&lt;&gt;MONTH(StartDate),'У6 Ввод'!$D$148="",'У6 Ввод'!$E$148="",'У6 Ввод'!$D$148&gt;$B31),0,MAX(0,MIN(1,'У6 Ввод'!$E$148-NETWORKDAYS('У6 Ввод'!$D$148,$B31)+1))/Настройки!$E$12*100)</f>
        <v>0</v>
      </c>
      <c r="EN31" s="67" t="n">
        <f aca="false">IF(OR($D31=1,MONTH($B31)&lt;&gt;MONTH(StartDate),'У6 Ввод'!$D$149="",'У6 Ввод'!$E$149="",'У6 Ввод'!$D$149&gt;$B31),0,MAX(0,MIN(1,'У6 Ввод'!$E$149-NETWORKDAYS('У6 Ввод'!$D$149,$B31)+1))/Настройки!$E$12*100)</f>
        <v>0</v>
      </c>
      <c r="EO31" s="67" t="n">
        <f aca="false">IF(OR($D31=1,MONTH($B31)&lt;&gt;MONTH(StartDate),'У6 Ввод'!$D$150="",'У6 Ввод'!$E$150="",'У6 Ввод'!$D$150&gt;$B31),0,MAX(0,MIN(1,'У6 Ввод'!$E$150-NETWORKDAYS('У6 Ввод'!$D$150,$B31)+1))/Настройки!$E$12*100)</f>
        <v>0</v>
      </c>
      <c r="EP31" s="67" t="n">
        <f aca="false">IF(OR($D31=1,MONTH($B31)&lt;&gt;MONTH(StartDate),'У6 Ввод'!$D$151="",'У6 Ввод'!$E$151="",'У6 Ввод'!$D$151&gt;$B31),0,MAX(0,MIN(1,'У6 Ввод'!$E$151-NETWORKDAYS('У6 Ввод'!$D$151,$B31)+1))/Настройки!$E$12*100)</f>
        <v>0</v>
      </c>
      <c r="EQ31" s="67" t="n">
        <f aca="false">IF(OR($D31=1,MONTH($B31)&lt;&gt;MONTH(StartDate),'У6 Ввод'!$D$152="",'У6 Ввод'!$E$152="",'У6 Ввод'!$D$152&gt;$B31),0,MAX(0,MIN(1,'У6 Ввод'!$E$152-NETWORKDAYS('У6 Ввод'!$D$152,$B31)+1))/Настройки!$E$12*100)</f>
        <v>0</v>
      </c>
      <c r="ER31" s="67" t="n">
        <f aca="false">IF(OR($D31=1,MONTH($B31)&lt;&gt;MONTH(StartDate),'У6 Ввод'!$D$153="",'У6 Ввод'!$E$153="",'У6 Ввод'!$D$153&gt;$B31),0,MAX(0,MIN(1,'У6 Ввод'!$E$153-NETWORKDAYS('У6 Ввод'!$D$153,$B31)+1))/Настройки!$E$12*100)</f>
        <v>0</v>
      </c>
      <c r="ES31" s="67" t="n">
        <f aca="false">IF(OR($D31=1,MONTH($B31)&lt;&gt;MONTH(StartDate),'У6 Ввод'!$D$154="",'У6 Ввод'!$E$154="",'У6 Ввод'!$D$154&gt;$B31),0,MAX(0,MIN(1,'У6 Ввод'!$E$154-NETWORKDAYS('У6 Ввод'!$D$154,$B31)+1))/Настройки!$E$12*100)</f>
        <v>0</v>
      </c>
      <c r="ET31" s="67" t="n">
        <f aca="false">IF(OR($D31=1,MONTH($B31)&lt;&gt;MONTH(StartDate),'У6 Ввод'!$D$155="",'У6 Ввод'!$E$155="",'У6 Ввод'!$D$155&gt;$B31),0,MAX(0,MIN(1,'У6 Ввод'!$E$155-NETWORKDAYS('У6 Ввод'!$D$155,$B31)+1))/Настройки!$E$12*100)</f>
        <v>0</v>
      </c>
      <c r="EU31" s="67" t="n">
        <f aca="false">IF(OR($D31=1,MONTH($B31)&lt;&gt;MONTH(StartDate),'У6 Ввод'!$D$156="",'У6 Ввод'!$E$156="",'У6 Ввод'!$D$156&gt;$B31),0,MAX(0,MIN(1,'У6 Ввод'!$E$156-NETWORKDAYS('У6 Ввод'!$D$156,$B31)+1))/Настройки!$E$12*100)</f>
        <v>0</v>
      </c>
      <c r="EV31" s="67" t="n">
        <f aca="false">IF(OR($D31=1,MONTH($B31)&lt;&gt;MONTH(StartDate),'У6 Ввод'!$D$157="",'У6 Ввод'!$E$157="",'У6 Ввод'!$D$157&gt;$B31),0,MAX(0,MIN(1,'У6 Ввод'!$E$157-NETWORKDAYS('У6 Ввод'!$D$157,$B31)+1))/Настройки!$E$12*100)</f>
        <v>0</v>
      </c>
      <c r="EW31" s="67" t="n">
        <f aca="false">IF(OR($D31=1,MONTH($B31)&lt;&gt;MONTH(StartDate),'У6 Ввод'!$D$158="",'У6 Ввод'!$E$158="",'У6 Ввод'!$D$158&gt;$B31),0,MAX(0,MIN(1,'У6 Ввод'!$E$158-NETWORKDAYS('У6 Ввод'!$D$158,$B31)+1))/Настройки!$E$12*100)</f>
        <v>0</v>
      </c>
      <c r="EX31" s="67" t="n">
        <f aca="false">IF(OR($D31=1,MONTH($B31)&lt;&gt;MONTH(StartDate),'У6 Ввод'!$D$159="",'У6 Ввод'!$E$159="",'У6 Ввод'!$D$159&gt;$B31),0,MAX(0,MIN(1,'У6 Ввод'!$E$159-NETWORKDAYS('У6 Ввод'!$D$159,$B31)+1))/Настройки!$E$12*100)</f>
        <v>0</v>
      </c>
      <c r="EY31" s="67" t="n">
        <f aca="false">IF(OR($D31=1,MONTH($B31)&lt;&gt;MONTH(StartDate),'У6 Ввод'!$D$160="",'У6 Ввод'!$E$160="",'У6 Ввод'!$D$160&gt;$B31),0,MAX(0,MIN(1,'У6 Ввод'!$E$160-NETWORKDAYS('У6 Ввод'!$D$160,$B31)+1))/Настройки!$E$12*100)</f>
        <v>0</v>
      </c>
      <c r="EZ31" s="67" t="n">
        <f aca="false">IF(OR($D31=1,MONTH($B31)&lt;&gt;MONTH(StartDate),'У6 Ввод'!$D$161="",'У6 Ввод'!$E$161="",'У6 Ввод'!$D$161&gt;$B31),0,MAX(0,MIN(1,'У6 Ввод'!$E$161-NETWORKDAYS('У6 Ввод'!$D$161,$B31)+1))/Настройки!$E$12*100)</f>
        <v>0</v>
      </c>
      <c r="FA31" s="67" t="n">
        <f aca="false">IF(OR($D31=1,MONTH($B31)&lt;&gt;MONTH(StartDate),'У6 Ввод'!$D$162="",'У6 Ввод'!$E$162="",'У6 Ввод'!$D$162&gt;$B31),0,MAX(0,MIN(1,'У6 Ввод'!$E$162-NETWORKDAYS('У6 Ввод'!$D$162,$B31)+1))/Настройки!$E$12*100)</f>
        <v>0</v>
      </c>
      <c r="FB31" s="67" t="n">
        <f aca="false">IF(OR($D31=1,MONTH($B31)&lt;&gt;MONTH(StartDate),'У6 Ввод'!$D$163="",'У6 Ввод'!$E$163="",'У6 Ввод'!$D$163&gt;$B31),0,MAX(0,MIN(1,'У6 Ввод'!$E$163-NETWORKDAYS('У6 Ввод'!$D$163,$B31)+1))/Настройки!$E$12*100)</f>
        <v>0</v>
      </c>
      <c r="FC31" s="67" t="n">
        <f aca="false">IF(OR($D31=1,MONTH($B31)&lt;&gt;MONTH(StartDate),'У6 Ввод'!$D$164="",'У6 Ввод'!$E$164="",'У6 Ввод'!$D$164&gt;$B31),0,MAX(0,MIN(1,'У6 Ввод'!$E$164-NETWORKDAYS('У6 Ввод'!$D$164,$B31)+1))/Настройки!$E$12*100)</f>
        <v>0</v>
      </c>
      <c r="FD31" s="67" t="n">
        <f aca="false">IF(OR($D31=1,MONTH($B31)&lt;&gt;MONTH(StartDate),'У6 Ввод'!$D$165="",'У6 Ввод'!$E$165="",'У6 Ввод'!$D$165&gt;$B31),0,MAX(0,MIN(1,'У6 Ввод'!$E$165-NETWORKDAYS('У6 Ввод'!$D$165,$B31)+1))/Настройки!$E$12*100)</f>
        <v>0</v>
      </c>
      <c r="FE31" s="67" t="n">
        <f aca="false">IF(OR($D31=1,MONTH($B31)&lt;&gt;MONTH(StartDate),'У6 Ввод'!$D$166="",'У6 Ввод'!$E$166="",'У6 Ввод'!$D$166&gt;$B31),0,MAX(0,MIN(1,'У6 Ввод'!$E$166-NETWORKDAYS('У6 Ввод'!$D$166,$B31)+1))/Настройки!$E$12*100)</f>
        <v>0</v>
      </c>
      <c r="FF31" s="67" t="n">
        <f aca="false">IF(OR($D31=1,MONTH($B31)&lt;&gt;MONTH(StartDate),'У6 Ввод'!$D$167="",'У6 Ввод'!$E$167="",'У6 Ввод'!$D$167&gt;$B31),0,MAX(0,MIN(1,'У6 Ввод'!$E$167-NETWORKDAYS('У6 Ввод'!$D$167,$B31)+1))/Настройки!$E$12*100)</f>
        <v>0</v>
      </c>
      <c r="FG31" s="67" t="n">
        <f aca="false">IF(OR($D31=1,MONTH($B31)&lt;&gt;MONTH(StartDate),'У6 Ввод'!$D$168="",'У6 Ввод'!$E$168="",'У6 Ввод'!$D$168&gt;$B31),0,MAX(0,MIN(1,'У6 Ввод'!$E$168-NETWORKDAYS('У6 Ввод'!$D$168,$B31)+1))/Настройки!$E$12*100)</f>
        <v>0</v>
      </c>
      <c r="FH31" s="67" t="n">
        <f aca="false">IF(OR($D31=1,MONTH($B31)&lt;&gt;MONTH(StartDate),'У6 Ввод'!$D$169="",'У6 Ввод'!$E$169="",'У6 Ввод'!$D$169&gt;$B31),0,MAX(0,MIN(1,'У6 Ввод'!$E$169-NETWORKDAYS('У6 Ввод'!$D$169,$B31)+1))/Настройки!$E$12*100)</f>
        <v>0</v>
      </c>
      <c r="FI31" s="67" t="n">
        <f aca="false">IF(OR($D31=1,MONTH($B31)&lt;&gt;MONTH(StartDate),'У6 Ввод'!$D$170="",'У6 Ввод'!$E$170="",'У6 Ввод'!$D$170&gt;$B31),0,MAX(0,MIN(1,'У6 Ввод'!$E$170-NETWORKDAYS('У6 Ввод'!$D$170,$B31)+1))/Настройки!$E$12*100)</f>
        <v>0</v>
      </c>
      <c r="FJ31" s="67" t="n">
        <f aca="false">IF(OR($D31=1,MONTH($B31)&lt;&gt;MONTH(StartDate),'У6 Ввод'!$D$171="",'У6 Ввод'!$E$171="",'У6 Ввод'!$D$171&gt;$B31),0,MAX(0,MIN(1,'У6 Ввод'!$E$171-NETWORKDAYS('У6 Ввод'!$D$171,$B31)+1))/Настройки!$E$12*100)</f>
        <v>0</v>
      </c>
      <c r="FK31" s="67" t="n">
        <f aca="false">IF(OR($D31=1,MONTH($B31)&lt;&gt;MONTH(StartDate),'У6 Ввод'!$D$172="",'У6 Ввод'!$E$172="",'У6 Ввод'!$D$172&gt;$B31),0,MAX(0,MIN(1,'У6 Ввод'!$E$172-NETWORKDAYS('У6 Ввод'!$D$172,$B31)+1))/Настройки!$E$12*100)</f>
        <v>0</v>
      </c>
      <c r="FL31" s="67" t="n">
        <f aca="false">IF(OR($D31=1,MONTH($B31)&lt;&gt;MONTH(StartDate),'У6 Ввод'!$D$173="",'У6 Ввод'!$E$173="",'У6 Ввод'!$D$173&gt;$B31),0,MAX(0,MIN(1,'У6 Ввод'!$E$173-NETWORKDAYS('У6 Ввод'!$D$173,$B31)+1))/Настройки!$E$12*100)</f>
        <v>0</v>
      </c>
      <c r="FM31" s="67" t="n">
        <f aca="false">IF(OR($D31=1,MONTH($B31)&lt;&gt;MONTH(StartDate),'У6 Ввод'!$D$174="",'У6 Ввод'!$E$174="",'У6 Ввод'!$D$174&gt;$B31),0,MAX(0,MIN(1,'У6 Ввод'!$E$174-NETWORKDAYS('У6 Ввод'!$D$174,$B31)+1))/Настройки!$E$12*100)</f>
        <v>0</v>
      </c>
      <c r="FN31" s="67" t="n">
        <f aca="false">IF(OR($D31=1,MONTH($B31)&lt;&gt;MONTH(StartDate),'У6 Ввод'!$D$175="",'У6 Ввод'!$E$175="",'У6 Ввод'!$D$175&gt;$B31),0,MAX(0,MIN(1,'У6 Ввод'!$E$175-NETWORKDAYS('У6 Ввод'!$D$175,$B31)+1))/Настройки!$E$12*100)</f>
        <v>0</v>
      </c>
      <c r="FO31" s="67" t="n">
        <f aca="false">IF(OR($D31=1,MONTH($B31)&lt;&gt;MONTH(StartDate),'У6 Ввод'!$D$176="",'У6 Ввод'!$E$176="",'У6 Ввод'!$D$176&gt;$B31),0,MAX(0,MIN(1,'У6 Ввод'!$E$176-NETWORKDAYS('У6 Ввод'!$D$176,$B31)+1))/Настройки!$E$12*100)</f>
        <v>0</v>
      </c>
      <c r="FP31" s="67" t="n">
        <f aca="false">IF(OR($D31=1,MONTH($B31)&lt;&gt;MONTH(StartDate),'У6 Ввод'!$D$177="",'У6 Ввод'!$E$177="",'У6 Ввод'!$D$177&gt;$B31),0,MAX(0,MIN(1,'У6 Ввод'!$E$177-NETWORKDAYS('У6 Ввод'!$D$177,$B31)+1))/Настройки!$E$12*100)</f>
        <v>0</v>
      </c>
      <c r="FQ31" s="67" t="n">
        <f aca="false">IF(OR($D31=1,MONTH($B31)&lt;&gt;MONTH(StartDate),'У6 Ввод'!$D$178="",'У6 Ввод'!$E$178="",'У6 Ввод'!$D$178&gt;$B31),0,MAX(0,MIN(1,'У6 Ввод'!$E$178-NETWORKDAYS('У6 Ввод'!$D$178,$B31)+1))/Настройки!$E$12*100)</f>
        <v>0</v>
      </c>
      <c r="FR31" s="67" t="n">
        <f aca="false">IF(OR($D31=1,MONTH($B31)&lt;&gt;MONTH(StartDate),'У6 Ввод'!$D$179="",'У6 Ввод'!$E$179="",'У6 Ввод'!$D$179&gt;$B31),0,MAX(0,MIN(1,'У6 Ввод'!$E$179-NETWORKDAYS('У6 Ввод'!$D$179,$B31)+1))/Настройки!$E$12*100)</f>
        <v>0</v>
      </c>
      <c r="FS31" s="67" t="n">
        <f aca="false">IF(OR($D31=1,MONTH($B31)&lt;&gt;MONTH(StartDate),'У6 Ввод'!$D$180="",'У6 Ввод'!$E$180="",'У6 Ввод'!$D$180&gt;$B31),0,MAX(0,MIN(1,'У6 Ввод'!$E$180-NETWORKDAYS('У6 Ввод'!$D$180,$B31)+1))/Настройки!$E$12*100)</f>
        <v>0</v>
      </c>
      <c r="FT31" s="67" t="n">
        <f aca="false">IF(OR($D31=1,MONTH($B31)&lt;&gt;MONTH(StartDate),'У6 Ввод'!$D$181="",'У6 Ввод'!$E$181="",'У6 Ввод'!$D$181&gt;$B31),0,MAX(0,MIN(1,'У6 Ввод'!$E$181-NETWORKDAYS('У6 Ввод'!$D$181,$B31)+1))/Настройки!$E$12*100)</f>
        <v>0</v>
      </c>
      <c r="FU31" s="67" t="n">
        <f aca="false">IF(OR($D31=1,MONTH($B31)&lt;&gt;MONTH(StartDate),'У6 Ввод'!$D$182="",'У6 Ввод'!$E$182="",'У6 Ввод'!$D$182&gt;$B31),0,MAX(0,MIN(1,'У6 Ввод'!$E$182-NETWORKDAYS('У6 Ввод'!$D$182,$B31)+1))/Настройки!$E$12*100)</f>
        <v>0</v>
      </c>
      <c r="FV31" s="67" t="n">
        <f aca="false">IF(OR($D31=1,MONTH($B31)&lt;&gt;MONTH(StartDate),'У6 Ввод'!$D$183="",'У6 Ввод'!$E$183="",'У6 Ввод'!$D$183&gt;$B31),0,MAX(0,MIN(1,'У6 Ввод'!$E$183-NETWORKDAYS('У6 Ввод'!$D$183,$B31)+1))/Настройки!$E$12*100)</f>
        <v>0</v>
      </c>
      <c r="FW31" s="67" t="n">
        <f aca="false">IF(OR($D31=1,MONTH($B31)&lt;&gt;MONTH(StartDate),'У6 Ввод'!$D$184="",'У6 Ввод'!$E$184="",'У6 Ввод'!$D$184&gt;$B31),0,MAX(0,MIN(1,'У6 Ввод'!$E$184-NETWORKDAYS('У6 Ввод'!$D$184,$B31)+1))/Настройки!$E$12*100)</f>
        <v>0</v>
      </c>
      <c r="FX31" s="67" t="n">
        <f aca="false">IF(OR($D31=1,MONTH($B31)&lt;&gt;MONTH(StartDate),'У6 Ввод'!$D$185="",'У6 Ввод'!$E$185="",'У6 Ввод'!$D$185&gt;$B31),0,MAX(0,MIN(1,'У6 Ввод'!$E$185-NETWORKDAYS('У6 Ввод'!$D$185,$B31)+1))/Настройки!$E$12*100)</f>
        <v>0</v>
      </c>
      <c r="FY31" s="67" t="n">
        <f aca="false">IF(OR($D31=1,MONTH($B31)&lt;&gt;MONTH(StartDate),'У6 Ввод'!$D$186="",'У6 Ввод'!$E$186="",'У6 Ввод'!$D$186&gt;$B31),0,MAX(0,MIN(1,'У6 Ввод'!$E$186-NETWORKDAYS('У6 Ввод'!$D$186,$B31)+1))/Настройки!$E$12*100)</f>
        <v>0</v>
      </c>
      <c r="FZ31" s="67" t="n">
        <f aca="false">IF(OR($D31=1,MONTH($B31)&lt;&gt;MONTH(StartDate),'У6 Ввод'!$D$187="",'У6 Ввод'!$E$187="",'У6 Ввод'!$D$187&gt;$B31),0,MAX(0,MIN(1,'У6 Ввод'!$E$187-NETWORKDAYS('У6 Ввод'!$D$187,$B31)+1))/Настройки!$E$12*100)</f>
        <v>0</v>
      </c>
      <c r="GA31" s="67" t="n">
        <f aca="false">IF(OR($D31=1,MONTH($B31)&lt;&gt;MONTH(StartDate),'У6 Ввод'!$D$188="",'У6 Ввод'!$E$188="",'У6 Ввод'!$D$188&gt;$B31),0,MAX(0,MIN(1,'У6 Ввод'!$E$188-NETWORKDAYS('У6 Ввод'!$D$188,$B31)+1))/Настройки!$E$12*100)</f>
        <v>0</v>
      </c>
      <c r="GB31" s="67" t="n">
        <f aca="false">IF(OR($D31=1,MONTH($B31)&lt;&gt;MONTH(StartDate),'У6 Ввод'!$D$189="",'У6 Ввод'!$E$189="",'У6 Ввод'!$D$189&gt;$B31),0,MAX(0,MIN(1,'У6 Ввод'!$E$189-NETWORKDAYS('У6 Ввод'!$D$189,$B31)+1))/Настройки!$E$12*100)</f>
        <v>0</v>
      </c>
      <c r="GC31" s="67" t="n">
        <f aca="false">IF(OR($D31=1,MONTH($B31)&lt;&gt;MONTH(StartDate),'У6 Ввод'!$D$190="",'У6 Ввод'!$E$190="",'У6 Ввод'!$D$190&gt;$B31),0,MAX(0,MIN(1,'У6 Ввод'!$E$190-NETWORKDAYS('У6 Ввод'!$D$190,$B31)+1))/Настройки!$E$12*100)</f>
        <v>0</v>
      </c>
      <c r="GD31" s="67" t="n">
        <f aca="false">IF(OR($D31=1,MONTH($B31)&lt;&gt;MONTH(StartDate),'У6 Ввод'!$D$191="",'У6 Ввод'!$E$191="",'У6 Ввод'!$D$191&gt;$B31),0,MAX(0,MIN(1,'У6 Ввод'!$E$191-NETWORKDAYS('У6 Ввод'!$D$191,$B31)+1))/Настройки!$E$12*100)</f>
        <v>0</v>
      </c>
      <c r="GE31" s="67" t="n">
        <f aca="false">IF(OR($D31=1,MONTH($B31)&lt;&gt;MONTH(StartDate),'У6 Ввод'!$D$192="",'У6 Ввод'!$E$192="",'У6 Ввод'!$D$192&gt;$B31),0,MAX(0,MIN(1,'У6 Ввод'!$E$192-NETWORKDAYS('У6 Ввод'!$D$192,$B31)+1))/Настройки!$E$12*100)</f>
        <v>0</v>
      </c>
      <c r="GF31" s="67" t="n">
        <f aca="false">IF(OR($D31=1,MONTH($B31)&lt;&gt;MONTH(StartDate),'У6 Ввод'!$D$193="",'У6 Ввод'!$E$193="",'У6 Ввод'!$D$193&gt;$B31),0,MAX(0,MIN(1,'У6 Ввод'!$E$193-NETWORKDAYS('У6 Ввод'!$D$193,$B31)+1))/Настройки!$E$12*100)</f>
        <v>0</v>
      </c>
      <c r="GG31" s="67" t="n">
        <f aca="false">IF(OR($D31=1,MONTH($B31)&lt;&gt;MONTH(StartDate),'У6 Ввод'!$D$194="",'У6 Ввод'!$E$194="",'У6 Ввод'!$D$194&gt;$B31),0,MAX(0,MIN(1,'У6 Ввод'!$E$194-NETWORKDAYS('У6 Ввод'!$D$194,$B31)+1))/Настройки!$E$12*100)</f>
        <v>0</v>
      </c>
      <c r="GH31" s="67" t="n">
        <f aca="false">IF(OR($D31=1,MONTH($B31)&lt;&gt;MONTH(StartDate),'У6 Ввод'!$D$195="",'У6 Ввод'!$E$195="",'У6 Ввод'!$D$195&gt;$B31),0,MAX(0,MIN(1,'У6 Ввод'!$E$195-NETWORKDAYS('У6 Ввод'!$D$195,$B31)+1))/Настройки!$E$12*100)</f>
        <v>0</v>
      </c>
      <c r="GI31" s="67" t="n">
        <f aca="false">IF(OR($D31=1,MONTH($B31)&lt;&gt;MONTH(StartDate),'У6 Ввод'!$D$196="",'У6 Ввод'!$E$196="",'У6 Ввод'!$D$196&gt;$B31),0,MAX(0,MIN(1,'У6 Ввод'!$E$196-NETWORKDAYS('У6 Ввод'!$D$196,$B31)+1))/Настройки!$E$12*100)</f>
        <v>0</v>
      </c>
      <c r="GJ31" s="67" t="n">
        <f aca="false">IF(OR($D31=1,MONTH($B31)&lt;&gt;MONTH(StartDate),'У6 Ввод'!$D$197="",'У6 Ввод'!$E$197="",'У6 Ввод'!$D$197&gt;$B31),0,MAX(0,MIN(1,'У6 Ввод'!$E$197-NETWORKDAYS('У6 Ввод'!$D$197,$B31)+1))/Настройки!$E$12*100)</f>
        <v>0</v>
      </c>
      <c r="GK31" s="67" t="n">
        <f aca="false">IF(OR($D31=1,MONTH($B31)&lt;&gt;MONTH(StartDate),'У6 Ввод'!$D$198="",'У6 Ввод'!$E$198="",'У6 Ввод'!$D$198&gt;$B31),0,MAX(0,MIN(1,'У6 Ввод'!$E$198-NETWORKDAYS('У6 Ввод'!$D$198,$B31)+1))/Настройки!$E$12*100)</f>
        <v>0</v>
      </c>
      <c r="GL31" s="67" t="n">
        <f aca="false">IF(OR($D31=1,MONTH($B31)&lt;&gt;MONTH(StartDate),'У6 Ввод'!$D$199="",'У6 Ввод'!$E$199="",'У6 Ввод'!$D$199&gt;$B31),0,MAX(0,MIN(1,'У6 Ввод'!$E$199-NETWORKDAYS('У6 Ввод'!$D$199,$B31)+1))/Настройки!$E$12*100)</f>
        <v>0</v>
      </c>
      <c r="GM31" s="67" t="n">
        <f aca="false">IF(OR($D31=1,MONTH($B31)&lt;&gt;MONTH(StartDate),'У6 Ввод'!$D$200="",'У6 Ввод'!$E$200="",'У6 Ввод'!$D$200&gt;$B31),0,MAX(0,MIN(1,'У6 Ввод'!$E$200-NETWORKDAYS('У6 Ввод'!$D$200,$B31)+1))/Настройки!$E$12*100)</f>
        <v>0</v>
      </c>
      <c r="GN31" s="67" t="n">
        <f aca="false">IF(OR($D31=1,MONTH($B31)&lt;&gt;MONTH(StartDate),'У6 Ввод'!$D$201="",'У6 Ввод'!$E$201="",'У6 Ввод'!$D$201&gt;$B31),0,MAX(0,MIN(1,'У6 Ввод'!$E$201-NETWORKDAYS('У6 Ввод'!$D$201,$B31)+1))/Настройки!$E$12*100)</f>
        <v>0</v>
      </c>
      <c r="GO31" s="67" t="n">
        <f aca="false">IF(OR($D31=1,MONTH($B31)&lt;&gt;MONTH(StartDate),'У6 Ввод'!$D$202="",'У6 Ввод'!$E$202="",'У6 Ввод'!$D$202&gt;$B31),0,MAX(0,MIN(1,'У6 Ввод'!$E$202-NETWORKDAYS('У6 Ввод'!$D$202,$B31)+1))/Настройки!$E$12*100)</f>
        <v>0</v>
      </c>
      <c r="GP31" s="67" t="n">
        <f aca="false">IF(OR($D31=1,MONTH($B31)&lt;&gt;MONTH(StartDate),'У6 Ввод'!$D$203="",'У6 Ввод'!$E$203="",'У6 Ввод'!$D$203&gt;$B31),0,MAX(0,MIN(1,'У6 Ввод'!$E$203-NETWORKDAYS('У6 Ввод'!$D$203,$B31)+1))/Настройки!$E$12*100)</f>
        <v>0</v>
      </c>
      <c r="GQ31" s="67" t="n">
        <f aca="false">IF(OR($D31=1,MONTH($B31)&lt;&gt;MONTH(StartDate),'У6 Ввод'!$D$204="",'У6 Ввод'!$E$204="",'У6 Ввод'!$D$204&gt;$B31),0,MAX(0,MIN(1,'У6 Ввод'!$E$204-NETWORKDAYS('У6 Ввод'!$D$204,$B31)+1))/Настройки!$E$12*100)</f>
        <v>0</v>
      </c>
      <c r="GR31" s="67" t="n">
        <f aca="false">IF(OR($D31=1,MONTH($B31)&lt;&gt;MONTH(StartDate),'У6 Ввод'!$D$205="",'У6 Ввод'!$E$205="",'У6 Ввод'!$D$205&gt;$B31),0,MAX(0,MIN(1,'У6 Ввод'!$E$205-NETWORKDAYS('У6 Ввод'!$D$205,$B31)+1))/Настройки!$E$12*100)</f>
        <v>0</v>
      </c>
      <c r="GS31" s="67" t="n">
        <f aca="false">IF(OR($D31=1,MONTH($B31)&lt;&gt;MONTH(StartDate),'У6 Ввод'!$D$206="",'У6 Ввод'!$E$206="",'У6 Ввод'!$D$206&gt;$B31),0,MAX(0,MIN(1,'У6 Ввод'!$E$206-NETWORKDAYS('У6 Ввод'!$D$206,$B31)+1))/Настройки!$E$12*100)</f>
        <v>0</v>
      </c>
      <c r="GT31" s="67" t="n">
        <f aca="false">IF(OR($D31=1,MONTH($B31)&lt;&gt;MONTH(StartDate),'У6 Ввод'!$D$207="",'У6 Ввод'!$E$207="",'У6 Ввод'!$D$207&gt;$B31),0,MAX(0,MIN(1,'У6 Ввод'!$E$207-NETWORKDAYS('У6 Ввод'!$D$207,$B31)+1))/Настройки!$E$12*100)</f>
        <v>0</v>
      </c>
      <c r="GU31" s="67" t="n">
        <f aca="false">IF(OR($D31=1,MONTH($B31)&lt;&gt;MONTH(StartDate),'У6 Ввод'!$D$208="",'У6 Ввод'!$E$208="",'У6 Ввод'!$D$208&gt;$B31),0,MAX(0,MIN(1,'У6 Ввод'!$E$208-NETWORKDAYS('У6 Ввод'!$D$208,$B31)+1))/Настройки!$E$12*100)</f>
        <v>0</v>
      </c>
      <c r="GV31" s="67" t="n">
        <f aca="false">IF(OR($D31=1,MONTH($B31)&lt;&gt;MONTH(StartDate),'У6 Ввод'!$D$209="",'У6 Ввод'!$E$209="",'У6 Ввод'!$D$209&gt;$B31),0,MAX(0,MIN(1,'У6 Ввод'!$E$209-NETWORKDAYS('У6 Ввод'!$D$209,$B31)+1))/Настройки!$E$12*100)</f>
        <v>0</v>
      </c>
      <c r="GW31" s="67" t="n">
        <f aca="false">IF(OR($D31=1,MONTH($B31)&lt;&gt;MONTH(StartDate),'У6 Ввод'!$D$210="",'У6 Ввод'!$E$210="",'У6 Ввод'!$D$210&gt;$B31),0,MAX(0,MIN(1,'У6 Ввод'!$E$210-NETWORKDAYS('У6 Ввод'!$D$210,$B31)+1))/Настройки!$E$12*100)</f>
        <v>0</v>
      </c>
      <c r="GX31" s="67" t="n">
        <f aca="false">IF(OR($D31=1,MONTH($B31)&lt;&gt;MONTH(StartDate),'У6 Ввод'!$D$211="",'У6 Ввод'!$E$211="",'У6 Ввод'!$D$211&gt;$B31),0,MAX(0,MIN(1,'У6 Ввод'!$E$211-NETWORKDAYS('У6 Ввод'!$D$211,$B31)+1))/Настройки!$E$12*100)</f>
        <v>0</v>
      </c>
      <c r="GY31" s="67" t="n">
        <f aca="false">IF(OR($D31=1,MONTH($B31)&lt;&gt;MONTH(StartDate),'У6 Ввод'!$D$212="",'У6 Ввод'!$E$212="",'У6 Ввод'!$D$212&gt;$B31),0,MAX(0,MIN(1,'У6 Ввод'!$E$212-NETWORKDAYS('У6 Ввод'!$D$212,$B31)+1))/Настройки!$E$12*100)</f>
        <v>0</v>
      </c>
      <c r="GZ31" s="67" t="n">
        <f aca="false">IF(OR($D31=1,MONTH($B31)&lt;&gt;MONTH(StartDate),'У6 Ввод'!$D$213="",'У6 Ввод'!$E$213="",'У6 Ввод'!$D$213&gt;$B31),0,MAX(0,MIN(1,'У6 Ввод'!$E$213-NETWORKDAYS('У6 Ввод'!$D$213,$B31)+1))/Настройки!$E$12*100)</f>
        <v>0</v>
      </c>
      <c r="HA31" s="67" t="n">
        <f aca="false">IF(OR($D31=1,MONTH($B31)&lt;&gt;MONTH(StartDate),'У6 Ввод'!$D$214="",'У6 Ввод'!$E$214="",'У6 Ввод'!$D$214&gt;$B31),0,MAX(0,MIN(1,'У6 Ввод'!$E$214-NETWORKDAYS('У6 Ввод'!$D$214,$B31)+1))/Настройки!$E$12*100)</f>
        <v>0</v>
      </c>
      <c r="HB31" s="67" t="n">
        <f aca="false">IF(OR($D31=1,MONTH($B31)&lt;&gt;MONTH(StartDate),'У6 Ввод'!$D$215="",'У6 Ввод'!$E$215="",'У6 Ввод'!$D$215&gt;$B31),0,MAX(0,MIN(1,'У6 Ввод'!$E$215-NETWORKDAYS('У6 Ввод'!$D$215,$B31)+1))/Настройки!$E$12*100)</f>
        <v>0</v>
      </c>
      <c r="HC31" s="67" t="n">
        <f aca="false">IF(OR($D31=1,MONTH($B31)&lt;&gt;MONTH(StartDate),'У6 Ввод'!$D$216="",'У6 Ввод'!$E$216="",'У6 Ввод'!$D$216&gt;$B31),0,MAX(0,MIN(1,'У6 Ввод'!$E$216-NETWORKDAYS('У6 Ввод'!$D$216,$B31)+1))/Настройки!$E$12*100)</f>
        <v>0</v>
      </c>
      <c r="HD31" s="67" t="n">
        <f aca="false">IF(OR($D31=1,MONTH($B31)&lt;&gt;MONTH(StartDate),'У6 Ввод'!$D$217="",'У6 Ввод'!$E$217="",'У6 Ввод'!$D$217&gt;$B31),0,MAX(0,MIN(1,'У6 Ввод'!$E$217-NETWORKDAYS('У6 Ввод'!$D$217,$B31)+1))/Настройки!$E$12*100)</f>
        <v>0</v>
      </c>
      <c r="HE31" s="67" t="n">
        <f aca="false">IF(OR($D31=1,MONTH($B31)&lt;&gt;MONTH(StartDate),'У6 Ввод'!$D$218="",'У6 Ввод'!$E$218="",'У6 Ввод'!$D$218&gt;$B31),0,MAX(0,MIN(1,'У6 Ввод'!$E$218-NETWORKDAYS('У6 Ввод'!$D$218,$B31)+1))/Настройки!$E$12*100)</f>
        <v>0</v>
      </c>
      <c r="HF31" s="67" t="n">
        <f aca="false">IF(OR($D31=1,MONTH($B31)&lt;&gt;MONTH(StartDate),'У6 Ввод'!$D$219="",'У6 Ввод'!$E$219="",'У6 Ввод'!$D$219&gt;$B31),0,MAX(0,MIN(1,'У6 Ввод'!$E$219-NETWORKDAYS('У6 Ввод'!$D$219,$B31)+1))/Настройки!$E$12*100)</f>
        <v>0</v>
      </c>
      <c r="HG31" s="67" t="n">
        <f aca="false">IF(OR($D31=1,MONTH($B31)&lt;&gt;MONTH(StartDate),'У6 Ввод'!$D$220="",'У6 Ввод'!$E$220="",'У6 Ввод'!$D$220&gt;$B31),0,MAX(0,MIN(1,'У6 Ввод'!$E$220-NETWORKDAYS('У6 Ввод'!$D$220,$B31)+1))/Настройки!$E$12*100)</f>
        <v>0</v>
      </c>
      <c r="HH31" s="67" t="n">
        <f aca="false">IF(OR($D31=1,MONTH($B31)&lt;&gt;MONTH(StartDate),'У6 Ввод'!$D$221="",'У6 Ввод'!$E$221="",'У6 Ввод'!$D$221&gt;$B31),0,MAX(0,MIN(1,'У6 Ввод'!$E$221-NETWORKDAYS('У6 Ввод'!$D$221,$B31)+1))/Настройки!$E$12*100)</f>
        <v>0</v>
      </c>
      <c r="HI31" s="67" t="n">
        <f aca="false">IF(OR($D31=1,MONTH($B31)&lt;&gt;MONTH(StartDate),'У6 Ввод'!$D$222="",'У6 Ввод'!$E$222="",'У6 Ввод'!$D$222&gt;$B31),0,MAX(0,MIN(1,'У6 Ввод'!$E$222-NETWORKDAYS('У6 Ввод'!$D$222,$B31)+1))/Настройки!$E$12*100)</f>
        <v>0</v>
      </c>
      <c r="HJ31" s="67" t="n">
        <f aca="false">IF(OR($D31=1,MONTH($B31)&lt;&gt;MONTH(StartDate),'У6 Ввод'!$D$223="",'У6 Ввод'!$E$223="",'У6 Ввод'!$D$223&gt;$B31),0,MAX(0,MIN(1,'У6 Ввод'!$E$223-NETWORKDAYS('У6 Ввод'!$D$223,$B31)+1))/Настройки!$E$12*100)</f>
        <v>0</v>
      </c>
      <c r="HK31" s="67" t="n">
        <f aca="false">IF(OR($D31=1,MONTH($B31)&lt;&gt;MONTH(StartDate),'У6 Ввод'!$D$224="",'У6 Ввод'!$E$224="",'У6 Ввод'!$D$224&gt;$B31),0,MAX(0,MIN(1,'У6 Ввод'!$E$224-NETWORKDAYS('У6 Ввод'!$D$224,$B31)+1))/Настройки!$E$12*100)</f>
        <v>0</v>
      </c>
      <c r="HL31" s="67" t="n">
        <f aca="false">IF(OR($D31=1,MONTH($B31)&lt;&gt;MONTH(StartDate),'У6 Ввод'!$D$225="",'У6 Ввод'!$E$225="",'У6 Ввод'!$D$225&gt;$B31),0,MAX(0,MIN(1,'У6 Ввод'!$E$225-NETWORKDAYS('У6 Ввод'!$D$225,$B31)+1))/Настройки!$E$12*100)</f>
        <v>0</v>
      </c>
      <c r="HM31" s="67" t="n">
        <f aca="false">IF(OR($D31=1,MONTH($B31)&lt;&gt;MONTH(StartDate),'У6 Ввод'!$D$226="",'У6 Ввод'!$E$226="",'У6 Ввод'!$D$226&gt;$B31),0,MAX(0,MIN(1,'У6 Ввод'!$E$226-NETWORKDAYS('У6 Ввод'!$D$226,$B31)+1))/Настройки!$E$12*100)</f>
        <v>0</v>
      </c>
      <c r="HN31" s="67" t="n">
        <f aca="false">IF(OR($D31=1,MONTH($B31)&lt;&gt;MONTH(StartDate),'У6 Ввод'!$D$227="",'У6 Ввод'!$E$227="",'У6 Ввод'!$D$227&gt;$B31),0,MAX(0,MIN(1,'У6 Ввод'!$E$227-NETWORKDAYS('У6 Ввод'!$D$227,$B31)+1))/Настройки!$E$12*100)</f>
        <v>0</v>
      </c>
      <c r="HO31" s="67" t="n">
        <f aca="false">IF(OR($D31=1,MONTH($B31)&lt;&gt;MONTH(StartDate),'У6 Ввод'!$D$228="",'У6 Ввод'!$E$228="",'У6 Ввод'!$D$228&gt;$B31),0,MAX(0,MIN(1,'У6 Ввод'!$E$228-NETWORKDAYS('У6 Ввод'!$D$228,$B31)+1))/Настройки!$E$12*100)</f>
        <v>0</v>
      </c>
      <c r="HP31" s="67" t="n">
        <f aca="false">IF(OR($D31=1,MONTH($B31)&lt;&gt;MONTH(StartDate),'У6 Ввод'!$D$229="",'У6 Ввод'!$E$229="",'У6 Ввод'!$D$229&gt;$B31),0,MAX(0,MIN(1,'У6 Ввод'!$E$229-NETWORKDAYS('У6 Ввод'!$D$229,$B31)+1))/Настройки!$E$12*100)</f>
        <v>0</v>
      </c>
      <c r="HQ31" s="67" t="n">
        <f aca="false">IF(OR($D31=1,MONTH($B31)&lt;&gt;MONTH(StartDate),'У6 Ввод'!$D$230="",'У6 Ввод'!$E$230="",'У6 Ввод'!$D$230&gt;$B31),0,MAX(0,MIN(1,'У6 Ввод'!$E$230-NETWORKDAYS('У6 Ввод'!$D$230,$B31)+1))/Настройки!$E$12*100)</f>
        <v>0</v>
      </c>
      <c r="HR31" s="67" t="n">
        <f aca="false">IF(OR($D31=1,MONTH($B31)&lt;&gt;MONTH(StartDate),'У6 Ввод'!$D$231="",'У6 Ввод'!$E$231="",'У6 Ввод'!$D$231&gt;$B31),0,MAX(0,MIN(1,'У6 Ввод'!$E$231-NETWORKDAYS('У6 Ввод'!$D$231,$B31)+1))/Настройки!$E$12*100)</f>
        <v>0</v>
      </c>
      <c r="HS31" s="67" t="n">
        <f aca="false">IF(OR($D31=1,MONTH($B31)&lt;&gt;MONTH(StartDate),'У6 Ввод'!$D$232="",'У6 Ввод'!$E$232="",'У6 Ввод'!$D$232&gt;$B31),0,MAX(0,MIN(1,'У6 Ввод'!$E$232-NETWORKDAYS('У6 Ввод'!$D$232,$B31)+1))/Настройки!$E$12*100)</f>
        <v>0</v>
      </c>
      <c r="HT31" s="67" t="n">
        <f aca="false">IF(OR($D31=1,MONTH($B31)&lt;&gt;MONTH(StartDate),'У6 Ввод'!$D$233="",'У6 Ввод'!$E$233="",'У6 Ввод'!$D$233&gt;$B31),0,MAX(0,MIN(1,'У6 Ввод'!$E$233-NETWORKDAYS('У6 Ввод'!$D$233,$B31)+1))/Настройки!$E$12*100)</f>
        <v>0</v>
      </c>
      <c r="HU31" s="67" t="n">
        <f aca="false">IF(OR($D31=1,MONTH($B31)&lt;&gt;MONTH(StartDate),'У6 Ввод'!$D$234="",'У6 Ввод'!$E$234="",'У6 Ввод'!$D$234&gt;$B31),0,MAX(0,MIN(1,'У6 Ввод'!$E$234-NETWORKDAYS('У6 Ввод'!$D$234,$B31)+1))/Настройки!$E$12*100)</f>
        <v>0</v>
      </c>
      <c r="HV31" s="67" t="n">
        <f aca="false">IF(OR($D31=1,MONTH($B31)&lt;&gt;MONTH(StartDate),'У6 Ввод'!$D$235="",'У6 Ввод'!$E$235="",'У6 Ввод'!$D$235&gt;$B31),0,MAX(0,MIN(1,'У6 Ввод'!$E$235-NETWORKDAYS('У6 Ввод'!$D$235,$B31)+1))/Настройки!$E$12*100)</f>
        <v>0</v>
      </c>
      <c r="HW31" s="67" t="n">
        <f aca="false">IF(OR($D31=1,MONTH($B31)&lt;&gt;MONTH(StartDate),'У6 Ввод'!$D$236="",'У6 Ввод'!$E$236="",'У6 Ввод'!$D$236&gt;$B31),0,MAX(0,MIN(1,'У6 Ввод'!$E$236-NETWORKDAYS('У6 Ввод'!$D$236,$B31)+1))/Настройки!$E$12*100)</f>
        <v>0</v>
      </c>
      <c r="HX31" s="67" t="n">
        <f aca="false">IF(OR($D31=1,MONTH($B31)&lt;&gt;MONTH(StartDate),'У6 Ввод'!$D$237="",'У6 Ввод'!$E$237="",'У6 Ввод'!$D$237&gt;$B31),0,MAX(0,MIN(1,'У6 Ввод'!$E$237-NETWORKDAYS('У6 Ввод'!$D$237,$B31)+1))/Настройки!$E$12*100)</f>
        <v>0</v>
      </c>
      <c r="HY31" s="67" t="n">
        <f aca="false">IF(OR($D31=1,MONTH($B31)&lt;&gt;MONTH(StartDate),'У6 Ввод'!$D$238="",'У6 Ввод'!$E$238="",'У6 Ввод'!$D$238&gt;$B31),0,MAX(0,MIN(1,'У6 Ввод'!$E$238-NETWORKDAYS('У6 Ввод'!$D$238,$B31)+1))/Настройки!$E$12*100)</f>
        <v>0</v>
      </c>
      <c r="HZ31" s="67" t="n">
        <f aca="false">IF(OR($D31=1,MONTH($B31)&lt;&gt;MONTH(StartDate),'У6 Ввод'!$D$239="",'У6 Ввод'!$E$239="",'У6 Ввод'!$D$239&gt;$B31),0,MAX(0,MIN(1,'У6 Ввод'!$E$239-NETWORKDAYS('У6 Ввод'!$D$239,$B31)+1))/Настройки!$E$12*100)</f>
        <v>0</v>
      </c>
      <c r="IA31" s="67" t="n">
        <f aca="false">IF(OR($D31=1,MONTH($B31)&lt;&gt;MONTH(StartDate),'У6 Ввод'!$D$240="",'У6 Ввод'!$E$240="",'У6 Ввод'!$D$240&gt;$B31),0,MAX(0,MIN(1,'У6 Ввод'!$E$240-NETWORKDAYS('У6 Ввод'!$D$240,$B31)+1))/Настройки!$E$12*100)</f>
        <v>0</v>
      </c>
      <c r="IB31" s="67" t="n">
        <f aca="false">IF(OR($D31=1,MONTH($B31)&lt;&gt;MONTH(StartDate),'У6 Ввод'!$D$241="",'У6 Ввод'!$E$241="",'У6 Ввод'!$D$241&gt;$B31),0,MAX(0,MIN(1,'У6 Ввод'!$E$241-NETWORKDAYS('У6 Ввод'!$D$241,$B31)+1))/Настройки!$E$12*100)</f>
        <v>0</v>
      </c>
      <c r="IC31" s="67" t="n">
        <f aca="false">IF(OR($D31=1,MONTH($B31)&lt;&gt;MONTH(StartDate),'У6 Ввод'!$D$242="",'У6 Ввод'!$E$242="",'У6 Ввод'!$D$242&gt;$B31),0,MAX(0,MIN(1,'У6 Ввод'!$E$242-NETWORKDAYS('У6 Ввод'!$D$242,$B31)+1))/Настройки!$E$12*100)</f>
        <v>0</v>
      </c>
      <c r="ID31" s="67" t="n">
        <f aca="false">IF(OR($D31=1,MONTH($B31)&lt;&gt;MONTH(StartDate),'У6 Ввод'!$D$243="",'У6 Ввод'!$E$243="",'У6 Ввод'!$D$243&gt;$B31),0,MAX(0,MIN(1,'У6 Ввод'!$E$243-NETWORKDAYS('У6 Ввод'!$D$243,$B31)+1))/Настройки!$E$12*100)</f>
        <v>0</v>
      </c>
      <c r="IE31" s="67" t="n">
        <f aca="false">IF(OR($D31=1,MONTH($B31)&lt;&gt;MONTH(StartDate),'У6 Ввод'!$D$244="",'У6 Ввод'!$E$244="",'У6 Ввод'!$D$244&gt;$B31),0,MAX(0,MIN(1,'У6 Ввод'!$E$244-NETWORKDAYS('У6 Ввод'!$D$244,$B31)+1))/Настройки!$E$12*100)</f>
        <v>0</v>
      </c>
      <c r="IF31" s="67" t="n">
        <f aca="false">IF(OR($D31=1,MONTH($B31)&lt;&gt;MONTH(StartDate),'У6 Ввод'!$D$245="",'У6 Ввод'!$E$245="",'У6 Ввод'!$D$245&gt;$B31),0,MAX(0,MIN(1,'У6 Ввод'!$E$245-NETWORKDAYS('У6 Ввод'!$D$245,$B31)+1))/Настройки!$E$12*100)</f>
        <v>0</v>
      </c>
      <c r="IG31" s="67" t="n">
        <f aca="false">IF(OR($D31=1,MONTH($B31)&lt;&gt;MONTH(StartDate),'У6 Ввод'!$D$246="",'У6 Ввод'!$E$246="",'У6 Ввод'!$D$246&gt;$B31),0,MAX(0,MIN(1,'У6 Ввод'!$E$246-NETWORKDAYS('У6 Ввод'!$D$246,$B31)+1))/Настройки!$E$12*100)</f>
        <v>0</v>
      </c>
      <c r="IH31" s="67" t="n">
        <f aca="false">IF(OR($D31=1,MONTH($B31)&lt;&gt;MONTH(StartDate),'У6 Ввод'!$D$247="",'У6 Ввод'!$E$247="",'У6 Ввод'!$D$247&gt;$B31),0,MAX(0,MIN(1,'У6 Ввод'!$E$247-NETWORKDAYS('У6 Ввод'!$D$247,$B31)+1))/Настройки!$E$12*100)</f>
        <v>0</v>
      </c>
      <c r="II31" s="67" t="n">
        <f aca="false">IF(OR($D31=1,MONTH($B31)&lt;&gt;MONTH(StartDate),'У6 Ввод'!$D$248="",'У6 Ввод'!$E$248="",'У6 Ввод'!$D$248&gt;$B31),0,MAX(0,MIN(1,'У6 Ввод'!$E$248-NETWORKDAYS('У6 Ввод'!$D$248,$B31)+1))/Настройки!$E$12*100)</f>
        <v>0</v>
      </c>
      <c r="IJ31" s="67" t="n">
        <f aca="false">IF(OR($D31=1,MONTH($B31)&lt;&gt;MONTH(StartDate),'У6 Ввод'!$D$249="",'У6 Ввод'!$E$249="",'У6 Ввод'!$D$249&gt;$B31),0,MAX(0,MIN(1,'У6 Ввод'!$E$249-NETWORKDAYS('У6 Ввод'!$D$249,$B31)+1))/Настройки!$E$12*100)</f>
        <v>0</v>
      </c>
      <c r="IK31" s="67" t="n">
        <f aca="false">IF(OR($D31=1,MONTH($B31)&lt;&gt;MONTH(StartDate),'У6 Ввод'!$D$250="",'У6 Ввод'!$E$250="",'У6 Ввод'!$D$250&gt;$B31),0,MAX(0,MIN(1,'У6 Ввод'!$E$250-NETWORKDAYS('У6 Ввод'!$D$250,$B31)+1))/Настройки!$E$12*100)</f>
        <v>0</v>
      </c>
      <c r="IL31" s="67" t="n">
        <f aca="false">IF(OR($D31=1,MONTH($B31)&lt;&gt;MONTH(StartDate),'У6 Ввод'!$D$251="",'У6 Ввод'!$E$251="",'У6 Ввод'!$D$251&gt;$B31),0,MAX(0,MIN(1,'У6 Ввод'!$E$251-NETWORKDAYS('У6 Ввод'!$D$251,$B31)+1))/Настройки!$E$12*100)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IF(OR($D32=1,MONTH($B32)&lt;&gt;MONTH(StartDate),'У6 Ввод'!$D$12="",'У6 Ввод'!$E$12="",'У6 Ввод'!$D$12&gt;$B32),0,MAX(0,MIN(1,'У6 Ввод'!$E$12-NETWORKDAYS('У6 Ввод'!$D$12,$B32)+1))/Настройки!$E$12*100)</f>
        <v>0</v>
      </c>
      <c r="H32" s="67" t="n">
        <f aca="false">IF(OR($D32=1,MONTH($B32)&lt;&gt;MONTH(StartDate),'У6 Ввод'!$D$13="",'У6 Ввод'!$E$13="",'У6 Ввод'!$D$13&gt;$B32),0,MAX(0,MIN(1,'У6 Ввод'!$E$13-NETWORKDAYS('У6 Ввод'!$D$13,$B32)+1))/Настройки!$E$12*100)</f>
        <v>0</v>
      </c>
      <c r="I32" s="67" t="n">
        <f aca="false">IF(OR($D32=1,MONTH($B32)&lt;&gt;MONTH(StartDate),'У6 Ввод'!$D$14="",'У6 Ввод'!$E$14="",'У6 Ввод'!$D$14&gt;$B32),0,MAX(0,MIN(1,'У6 Ввод'!$E$14-NETWORKDAYS('У6 Ввод'!$D$14,$B32)+1))/Настройки!$E$12*100)</f>
        <v>0</v>
      </c>
      <c r="J32" s="67" t="n">
        <f aca="false">IF(OR($D32=1,MONTH($B32)&lt;&gt;MONTH(StartDate),'У6 Ввод'!$D$15="",'У6 Ввод'!$E$15="",'У6 Ввод'!$D$15&gt;$B32),0,MAX(0,MIN(1,'У6 Ввод'!$E$15-NETWORKDAYS('У6 Ввод'!$D$15,$B32)+1))/Настройки!$E$12*100)</f>
        <v>0</v>
      </c>
      <c r="K32" s="67" t="n">
        <f aca="false">IF(OR($D32=1,MONTH($B32)&lt;&gt;MONTH(StartDate),'У6 Ввод'!$D$16="",'У6 Ввод'!$E$16="",'У6 Ввод'!$D$16&gt;$B32),0,MAX(0,MIN(1,'У6 Ввод'!$E$16-NETWORKDAYS('У6 Ввод'!$D$16,$B32)+1))/Настройки!$E$12*100)</f>
        <v>0</v>
      </c>
      <c r="L32" s="67" t="n">
        <f aca="false">IF(OR($D32=1,MONTH($B32)&lt;&gt;MONTH(StartDate),'У6 Ввод'!$D$17="",'У6 Ввод'!$E$17="",'У6 Ввод'!$D$17&gt;$B32),0,MAX(0,MIN(1,'У6 Ввод'!$E$17-NETWORKDAYS('У6 Ввод'!$D$17,$B32)+1))/Настройки!$E$12*100)</f>
        <v>0</v>
      </c>
      <c r="M32" s="67" t="n">
        <f aca="false">IF(OR($D32=1,MONTH($B32)&lt;&gt;MONTH(StartDate),'У6 Ввод'!$D$18="",'У6 Ввод'!$E$18="",'У6 Ввод'!$D$18&gt;$B32),0,MAX(0,MIN(1,'У6 Ввод'!$E$18-NETWORKDAYS('У6 Ввод'!$D$18,$B32)+1))/Настройки!$E$12*100)</f>
        <v>0</v>
      </c>
      <c r="N32" s="67" t="n">
        <f aca="false">IF(OR($D32=1,MONTH($B32)&lt;&gt;MONTH(StartDate),'У6 Ввод'!$D$19="",'У6 Ввод'!$E$19="",'У6 Ввод'!$D$19&gt;$B32),0,MAX(0,MIN(1,'У6 Ввод'!$E$19-NETWORKDAYS('У6 Ввод'!$D$19,$B32)+1))/Настройки!$E$12*100)</f>
        <v>0</v>
      </c>
      <c r="O32" s="67" t="n">
        <f aca="false">IF(OR($D32=1,MONTH($B32)&lt;&gt;MONTH(StartDate),'У6 Ввод'!$D$20="",'У6 Ввод'!$E$20="",'У6 Ввод'!$D$20&gt;$B32),0,MAX(0,MIN(1,'У6 Ввод'!$E$20-NETWORKDAYS('У6 Ввод'!$D$20,$B32)+1))/Настройки!$E$12*100)</f>
        <v>0</v>
      </c>
      <c r="P32" s="67" t="n">
        <f aca="false">IF(OR($D32=1,MONTH($B32)&lt;&gt;MONTH(StartDate),'У6 Ввод'!$D$21="",'У6 Ввод'!$E$21="",'У6 Ввод'!$D$21&gt;$B32),0,MAX(0,MIN(1,'У6 Ввод'!$E$21-NETWORKDAYS('У6 Ввод'!$D$21,$B32)+1))/Настройки!$E$12*100)</f>
        <v>0</v>
      </c>
      <c r="Q32" s="67" t="n">
        <f aca="false">IF(OR($D32=1,MONTH($B32)&lt;&gt;MONTH(StartDate),'У6 Ввод'!$D$22="",'У6 Ввод'!$E$22="",'У6 Ввод'!$D$22&gt;$B32),0,MAX(0,MIN(1,'У6 Ввод'!$E$22-NETWORKDAYS('У6 Ввод'!$D$22,$B32)+1))/Настройки!$E$12*100)</f>
        <v>0</v>
      </c>
      <c r="R32" s="67" t="n">
        <f aca="false">IF(OR($D32=1,MONTH($B32)&lt;&gt;MONTH(StartDate),'У6 Ввод'!$D$23="",'У6 Ввод'!$E$23="",'У6 Ввод'!$D$23&gt;$B32),0,MAX(0,MIN(1,'У6 Ввод'!$E$23-NETWORKDAYS('У6 Ввод'!$D$23,$B32)+1))/Настройки!$E$12*100)</f>
        <v>0</v>
      </c>
      <c r="S32" s="67" t="n">
        <f aca="false">IF(OR($D32=1,MONTH($B32)&lt;&gt;MONTH(StartDate),'У6 Ввод'!$D$24="",'У6 Ввод'!$E$24="",'У6 Ввод'!$D$24&gt;$B32),0,MAX(0,MIN(1,'У6 Ввод'!$E$24-NETWORKDAYS('У6 Ввод'!$D$24,$B32)+1))/Настройки!$E$12*100)</f>
        <v>0</v>
      </c>
      <c r="T32" s="67" t="n">
        <f aca="false">IF(OR($D32=1,MONTH($B32)&lt;&gt;MONTH(StartDate),'У6 Ввод'!$D$25="",'У6 Ввод'!$E$25="",'У6 Ввод'!$D$25&gt;$B32),0,MAX(0,MIN(1,'У6 Ввод'!$E$25-NETWORKDAYS('У6 Ввод'!$D$25,$B32)+1))/Настройки!$E$12*100)</f>
        <v>0</v>
      </c>
      <c r="U32" s="67" t="n">
        <f aca="false">IF(OR($D32=1,MONTH($B32)&lt;&gt;MONTH(StartDate),'У6 Ввод'!$D$26="",'У6 Ввод'!$E$26="",'У6 Ввод'!$D$26&gt;$B32),0,MAX(0,MIN(1,'У6 Ввод'!$E$26-NETWORKDAYS('У6 Ввод'!$D$26,$B32)+1))/Настройки!$E$12*100)</f>
        <v>0</v>
      </c>
      <c r="V32" s="67" t="n">
        <f aca="false">IF(OR($D32=1,MONTH($B32)&lt;&gt;MONTH(StartDate),'У6 Ввод'!$D$27="",'У6 Ввод'!$E$27="",'У6 Ввод'!$D$27&gt;$B32),0,MAX(0,MIN(1,'У6 Ввод'!$E$27-NETWORKDAYS('У6 Ввод'!$D$27,$B32)+1))/Настройки!$E$12*100)</f>
        <v>0</v>
      </c>
      <c r="W32" s="67" t="n">
        <f aca="false">IF(OR($D32=1,MONTH($B32)&lt;&gt;MONTH(StartDate),'У6 Ввод'!$D$28="",'У6 Ввод'!$E$28="",'У6 Ввод'!$D$28&gt;$B32),0,MAX(0,MIN(1,'У6 Ввод'!$E$28-NETWORKDAYS('У6 Ввод'!$D$28,$B32)+1))/Настройки!$E$12*100)</f>
        <v>0</v>
      </c>
      <c r="X32" s="67" t="n">
        <f aca="false">IF(OR($D32=1,MONTH($B32)&lt;&gt;MONTH(StartDate),'У6 Ввод'!$D$29="",'У6 Ввод'!$E$29="",'У6 Ввод'!$D$29&gt;$B32),0,MAX(0,MIN(1,'У6 Ввод'!$E$29-NETWORKDAYS('У6 Ввод'!$D$29,$B32)+1))/Настройки!$E$12*100)</f>
        <v>0</v>
      </c>
      <c r="Y32" s="67" t="n">
        <f aca="false">IF(OR($D32=1,MONTH($B32)&lt;&gt;MONTH(StartDate),'У6 Ввод'!$D$30="",'У6 Ввод'!$E$30="",'У6 Ввод'!$D$30&gt;$B32),0,MAX(0,MIN(1,'У6 Ввод'!$E$30-NETWORKDAYS('У6 Ввод'!$D$30,$B32)+1))/Настройки!$E$12*100)</f>
        <v>0</v>
      </c>
      <c r="Z32" s="67" t="n">
        <f aca="false">IF(OR($D32=1,MONTH($B32)&lt;&gt;MONTH(StartDate),'У6 Ввод'!$D$31="",'У6 Ввод'!$E$31="",'У6 Ввод'!$D$31&gt;$B32),0,MAX(0,MIN(1,'У6 Ввод'!$E$31-NETWORKDAYS('У6 Ввод'!$D$31,$B32)+1))/Настройки!$E$12*100)</f>
        <v>0</v>
      </c>
      <c r="AA32" s="67" t="n">
        <f aca="false">IF(OR($D32=1,MONTH($B32)&lt;&gt;MONTH(StartDate),'У6 Ввод'!$D$32="",'У6 Ввод'!$E$32="",'У6 Ввод'!$D$32&gt;$B32),0,MAX(0,MIN(1,'У6 Ввод'!$E$32-NETWORKDAYS('У6 Ввод'!$D$32,$B32)+1))/Настройки!$E$12*100)</f>
        <v>0</v>
      </c>
      <c r="AB32" s="67" t="n">
        <f aca="false">IF(OR($D32=1,MONTH($B32)&lt;&gt;MONTH(StartDate),'У6 Ввод'!$D$33="",'У6 Ввод'!$E$33="",'У6 Ввод'!$D$33&gt;$B32),0,MAX(0,MIN(1,'У6 Ввод'!$E$33-NETWORKDAYS('У6 Ввод'!$D$33,$B32)+1))/Настройки!$E$12*100)</f>
        <v>0</v>
      </c>
      <c r="AC32" s="67" t="n">
        <f aca="false">IF(OR($D32=1,MONTH($B32)&lt;&gt;MONTH(StartDate),'У6 Ввод'!$D$34="",'У6 Ввод'!$E$34="",'У6 Ввод'!$D$34&gt;$B32),0,MAX(0,MIN(1,'У6 Ввод'!$E$34-NETWORKDAYS('У6 Ввод'!$D$34,$B32)+1))/Настройки!$E$12*100)</f>
        <v>0</v>
      </c>
      <c r="AD32" s="67" t="n">
        <f aca="false">IF(OR($D32=1,MONTH($B32)&lt;&gt;MONTH(StartDate),'У6 Ввод'!$D$35="",'У6 Ввод'!$E$35="",'У6 Ввод'!$D$35&gt;$B32),0,MAX(0,MIN(1,'У6 Ввод'!$E$35-NETWORKDAYS('У6 Ввод'!$D$35,$B32)+1))/Настройки!$E$12*100)</f>
        <v>0</v>
      </c>
      <c r="AE32" s="67" t="n">
        <f aca="false">IF(OR($D32=1,MONTH($B32)&lt;&gt;MONTH(StartDate),'У6 Ввод'!$D$36="",'У6 Ввод'!$E$36="",'У6 Ввод'!$D$36&gt;$B32),0,MAX(0,MIN(1,'У6 Ввод'!$E$36-NETWORKDAYS('У6 Ввод'!$D$36,$B32)+1))/Настройки!$E$12*100)</f>
        <v>0</v>
      </c>
      <c r="AF32" s="67" t="n">
        <f aca="false">IF(OR($D32=1,MONTH($B32)&lt;&gt;MONTH(StartDate),'У6 Ввод'!$D$37="",'У6 Ввод'!$E$37="",'У6 Ввод'!$D$37&gt;$B32),0,MAX(0,MIN(1,'У6 Ввод'!$E$37-NETWORKDAYS('У6 Ввод'!$D$37,$B32)+1))/Настройки!$E$12*100)</f>
        <v>0</v>
      </c>
      <c r="AG32" s="67" t="n">
        <f aca="false">IF(OR($D32=1,MONTH($B32)&lt;&gt;MONTH(StartDate),'У6 Ввод'!$D$38="",'У6 Ввод'!$E$38="",'У6 Ввод'!$D$38&gt;$B32),0,MAX(0,MIN(1,'У6 Ввод'!$E$38-NETWORKDAYS('У6 Ввод'!$D$38,$B32)+1))/Настройки!$E$12*100)</f>
        <v>0</v>
      </c>
      <c r="AH32" s="67" t="n">
        <f aca="false">IF(OR($D32=1,MONTH($B32)&lt;&gt;MONTH(StartDate),'У6 Ввод'!$D$39="",'У6 Ввод'!$E$39="",'У6 Ввод'!$D$39&gt;$B32),0,MAX(0,MIN(1,'У6 Ввод'!$E$39-NETWORKDAYS('У6 Ввод'!$D$39,$B32)+1))/Настройки!$E$12*100)</f>
        <v>0</v>
      </c>
      <c r="AI32" s="67" t="n">
        <f aca="false">IF(OR($D32=1,MONTH($B32)&lt;&gt;MONTH(StartDate),'У6 Ввод'!$D$40="",'У6 Ввод'!$E$40="",'У6 Ввод'!$D$40&gt;$B32),0,MAX(0,MIN(1,'У6 Ввод'!$E$40-NETWORKDAYS('У6 Ввод'!$D$40,$B32)+1))/Настройки!$E$12*100)</f>
        <v>0</v>
      </c>
      <c r="AJ32" s="67" t="n">
        <f aca="false">IF(OR($D32=1,MONTH($B32)&lt;&gt;MONTH(StartDate),'У6 Ввод'!$D$41="",'У6 Ввод'!$E$41="",'У6 Ввод'!$D$41&gt;$B32),0,MAX(0,MIN(1,'У6 Ввод'!$E$41-NETWORKDAYS('У6 Ввод'!$D$41,$B32)+1))/Настройки!$E$12*100)</f>
        <v>0</v>
      </c>
      <c r="AK32" s="67" t="n">
        <f aca="false">IF(OR($D32=1,MONTH($B32)&lt;&gt;MONTH(StartDate),'У6 Ввод'!$D$42="",'У6 Ввод'!$E$42="",'У6 Ввод'!$D$42&gt;$B32),0,MAX(0,MIN(1,'У6 Ввод'!$E$42-NETWORKDAYS('У6 Ввод'!$D$42,$B32)+1))/Настройки!$E$12*100)</f>
        <v>0</v>
      </c>
      <c r="AL32" s="67" t="n">
        <f aca="false">IF(OR($D32=1,MONTH($B32)&lt;&gt;MONTH(StartDate),'У6 Ввод'!$D$43="",'У6 Ввод'!$E$43="",'У6 Ввод'!$D$43&gt;$B32),0,MAX(0,MIN(1,'У6 Ввод'!$E$43-NETWORKDAYS('У6 Ввод'!$D$43,$B32)+1))/Настройки!$E$12*100)</f>
        <v>0</v>
      </c>
      <c r="AM32" s="67" t="n">
        <f aca="false">IF(OR($D32=1,MONTH($B32)&lt;&gt;MONTH(StartDate),'У6 Ввод'!$D$44="",'У6 Ввод'!$E$44="",'У6 Ввод'!$D$44&gt;$B32),0,MAX(0,MIN(1,'У6 Ввод'!$E$44-NETWORKDAYS('У6 Ввод'!$D$44,$B32)+1))/Настройки!$E$12*100)</f>
        <v>0</v>
      </c>
      <c r="AN32" s="67" t="n">
        <f aca="false">IF(OR($D32=1,MONTH($B32)&lt;&gt;MONTH(StartDate),'У6 Ввод'!$D$45="",'У6 Ввод'!$E$45="",'У6 Ввод'!$D$45&gt;$B32),0,MAX(0,MIN(1,'У6 Ввод'!$E$45-NETWORKDAYS('У6 Ввод'!$D$45,$B32)+1))/Настройки!$E$12*100)</f>
        <v>0</v>
      </c>
      <c r="AO32" s="67" t="n">
        <f aca="false">IF(OR($D32=1,MONTH($B32)&lt;&gt;MONTH(StartDate),'У6 Ввод'!$D$46="",'У6 Ввод'!$E$46="",'У6 Ввод'!$D$46&gt;$B32),0,MAX(0,MIN(1,'У6 Ввод'!$E$46-NETWORKDAYS('У6 Ввод'!$D$46,$B32)+1))/Настройки!$E$12*100)</f>
        <v>0</v>
      </c>
      <c r="AP32" s="67" t="n">
        <f aca="false">IF(OR($D32=1,MONTH($B32)&lt;&gt;MONTH(StartDate),'У6 Ввод'!$D$47="",'У6 Ввод'!$E$47="",'У6 Ввод'!$D$47&gt;$B32),0,MAX(0,MIN(1,'У6 Ввод'!$E$47-NETWORKDAYS('У6 Ввод'!$D$47,$B32)+1))/Настройки!$E$12*100)</f>
        <v>0</v>
      </c>
      <c r="AQ32" s="67" t="n">
        <f aca="false">IF(OR($D32=1,MONTH($B32)&lt;&gt;MONTH(StartDate),'У6 Ввод'!$D$48="",'У6 Ввод'!$E$48="",'У6 Ввод'!$D$48&gt;$B32),0,MAX(0,MIN(1,'У6 Ввод'!$E$48-NETWORKDAYS('У6 Ввод'!$D$48,$B32)+1))/Настройки!$E$12*100)</f>
        <v>0</v>
      </c>
      <c r="AR32" s="67" t="n">
        <f aca="false">IF(OR($D32=1,MONTH($B32)&lt;&gt;MONTH(StartDate),'У6 Ввод'!$D$49="",'У6 Ввод'!$E$49="",'У6 Ввод'!$D$49&gt;$B32),0,MAX(0,MIN(1,'У6 Ввод'!$E$49-NETWORKDAYS('У6 Ввод'!$D$49,$B32)+1))/Настройки!$E$12*100)</f>
        <v>0</v>
      </c>
      <c r="AS32" s="67" t="n">
        <f aca="false">IF(OR($D32=1,MONTH($B32)&lt;&gt;MONTH(StartDate),'У6 Ввод'!$D$50="",'У6 Ввод'!$E$50="",'У6 Ввод'!$D$50&gt;$B32),0,MAX(0,MIN(1,'У6 Ввод'!$E$50-NETWORKDAYS('У6 Ввод'!$D$50,$B32)+1))/Настройки!$E$12*100)</f>
        <v>0</v>
      </c>
      <c r="AT32" s="67" t="n">
        <f aca="false">IF(OR($D32=1,MONTH($B32)&lt;&gt;MONTH(StartDate),'У6 Ввод'!$D$51="",'У6 Ввод'!$E$51="",'У6 Ввод'!$D$51&gt;$B32),0,MAX(0,MIN(1,'У6 Ввод'!$E$51-NETWORKDAYS('У6 Ввод'!$D$51,$B32)+1))/Настройки!$E$12*100)</f>
        <v>0</v>
      </c>
      <c r="AU32" s="67" t="n">
        <f aca="false">IF(OR($D32=1,MONTH($B32)&lt;&gt;MONTH(StartDate),'У6 Ввод'!$D$52="",'У6 Ввод'!$E$52="",'У6 Ввод'!$D$52&gt;$B32),0,MAX(0,MIN(1,'У6 Ввод'!$E$52-NETWORKDAYS('У6 Ввод'!$D$52,$B32)+1))/Настройки!$E$12*100)</f>
        <v>0</v>
      </c>
      <c r="AV32" s="67" t="n">
        <f aca="false">IF(OR($D32=1,MONTH($B32)&lt;&gt;MONTH(StartDate),'У6 Ввод'!$D$53="",'У6 Ввод'!$E$53="",'У6 Ввод'!$D$53&gt;$B32),0,MAX(0,MIN(1,'У6 Ввод'!$E$53-NETWORKDAYS('У6 Ввод'!$D$53,$B32)+1))/Настройки!$E$12*100)</f>
        <v>0</v>
      </c>
      <c r="AW32" s="67" t="n">
        <f aca="false">IF(OR($D32=1,MONTH($B32)&lt;&gt;MONTH(StartDate),'У6 Ввод'!$D$54="",'У6 Ввод'!$E$54="",'У6 Ввод'!$D$54&gt;$B32),0,MAX(0,MIN(1,'У6 Ввод'!$E$54-NETWORKDAYS('У6 Ввод'!$D$54,$B32)+1))/Настройки!$E$12*100)</f>
        <v>0</v>
      </c>
      <c r="AX32" s="67" t="n">
        <f aca="false">IF(OR($D32=1,MONTH($B32)&lt;&gt;MONTH(StartDate),'У6 Ввод'!$D$55="",'У6 Ввод'!$E$55="",'У6 Ввод'!$D$55&gt;$B32),0,MAX(0,MIN(1,'У6 Ввод'!$E$55-NETWORKDAYS('У6 Ввод'!$D$55,$B32)+1))/Настройки!$E$12*100)</f>
        <v>0</v>
      </c>
      <c r="AY32" s="67" t="n">
        <f aca="false">IF(OR($D32=1,MONTH($B32)&lt;&gt;MONTH(StartDate),'У6 Ввод'!$D$56="",'У6 Ввод'!$E$56="",'У6 Ввод'!$D$56&gt;$B32),0,MAX(0,MIN(1,'У6 Ввод'!$E$56-NETWORKDAYS('У6 Ввод'!$D$56,$B32)+1))/Настройки!$E$12*100)</f>
        <v>0</v>
      </c>
      <c r="AZ32" s="67" t="n">
        <f aca="false">IF(OR($D32=1,MONTH($B32)&lt;&gt;MONTH(StartDate),'У6 Ввод'!$D$57="",'У6 Ввод'!$E$57="",'У6 Ввод'!$D$57&gt;$B32),0,MAX(0,MIN(1,'У6 Ввод'!$E$57-NETWORKDAYS('У6 Ввод'!$D$57,$B32)+1))/Настройки!$E$12*100)</f>
        <v>0</v>
      </c>
      <c r="BA32" s="67" t="n">
        <f aca="false">IF(OR($D32=1,MONTH($B32)&lt;&gt;MONTH(StartDate),'У6 Ввод'!$D$58="",'У6 Ввод'!$E$58="",'У6 Ввод'!$D$58&gt;$B32),0,MAX(0,MIN(1,'У6 Ввод'!$E$58-NETWORKDAYS('У6 Ввод'!$D$58,$B32)+1))/Настройки!$E$12*100)</f>
        <v>0</v>
      </c>
      <c r="BB32" s="67" t="n">
        <f aca="false">IF(OR($D32=1,MONTH($B32)&lt;&gt;MONTH(StartDate),'У6 Ввод'!$D$59="",'У6 Ввод'!$E$59="",'У6 Ввод'!$D$59&gt;$B32),0,MAX(0,MIN(1,'У6 Ввод'!$E$59-NETWORKDAYS('У6 Ввод'!$D$59,$B32)+1))/Настройки!$E$12*100)</f>
        <v>0</v>
      </c>
      <c r="BC32" s="67" t="n">
        <f aca="false">IF(OR($D32=1,MONTH($B32)&lt;&gt;MONTH(StartDate),'У6 Ввод'!$D$60="",'У6 Ввод'!$E$60="",'У6 Ввод'!$D$60&gt;$B32),0,MAX(0,MIN(1,'У6 Ввод'!$E$60-NETWORKDAYS('У6 Ввод'!$D$60,$B32)+1))/Настройки!$E$12*100)</f>
        <v>0</v>
      </c>
      <c r="BD32" s="67" t="n">
        <f aca="false">IF(OR($D32=1,MONTH($B32)&lt;&gt;MONTH(StartDate),'У6 Ввод'!$D$61="",'У6 Ввод'!$E$61="",'У6 Ввод'!$D$61&gt;$B32),0,MAX(0,MIN(1,'У6 Ввод'!$E$61-NETWORKDAYS('У6 Ввод'!$D$61,$B32)+1))/Настройки!$E$12*100)</f>
        <v>0</v>
      </c>
      <c r="BE32" s="67" t="n">
        <f aca="false">IF(OR($D32=1,MONTH($B32)&lt;&gt;MONTH(StartDate),'У6 Ввод'!$D$62="",'У6 Ввод'!$E$62="",'У6 Ввод'!$D$62&gt;$B32),0,MAX(0,MIN(1,'У6 Ввод'!$E$62-NETWORKDAYS('У6 Ввод'!$D$62,$B32)+1))/Настройки!$E$12*100)</f>
        <v>0</v>
      </c>
      <c r="BF32" s="67" t="n">
        <f aca="false">IF(OR($D32=1,MONTH($B32)&lt;&gt;MONTH(StartDate),'У6 Ввод'!$D$63="",'У6 Ввод'!$E$63="",'У6 Ввод'!$D$63&gt;$B32),0,MAX(0,MIN(1,'У6 Ввод'!$E$63-NETWORKDAYS('У6 Ввод'!$D$63,$B32)+1))/Настройки!$E$12*100)</f>
        <v>0</v>
      </c>
      <c r="BG32" s="67" t="n">
        <f aca="false">IF(OR($D32=1,MONTH($B32)&lt;&gt;MONTH(StartDate),'У6 Ввод'!$D$64="",'У6 Ввод'!$E$64="",'У6 Ввод'!$D$64&gt;$B32),0,MAX(0,MIN(1,'У6 Ввод'!$E$64-NETWORKDAYS('У6 Ввод'!$D$64,$B32)+1))/Настройки!$E$12*100)</f>
        <v>0</v>
      </c>
      <c r="BH32" s="67" t="n">
        <f aca="false">IF(OR($D32=1,MONTH($B32)&lt;&gt;MONTH(StartDate),'У6 Ввод'!$D$65="",'У6 Ввод'!$E$65="",'У6 Ввод'!$D$65&gt;$B32),0,MAX(0,MIN(1,'У6 Ввод'!$E$65-NETWORKDAYS('У6 Ввод'!$D$65,$B32)+1))/Настройки!$E$12*100)</f>
        <v>0</v>
      </c>
      <c r="BI32" s="67" t="n">
        <f aca="false">IF(OR($D32=1,MONTH($B32)&lt;&gt;MONTH(StartDate),'У6 Ввод'!$D$66="",'У6 Ввод'!$E$66="",'У6 Ввод'!$D$66&gt;$B32),0,MAX(0,MIN(1,'У6 Ввод'!$E$66-NETWORKDAYS('У6 Ввод'!$D$66,$B32)+1))/Настройки!$E$12*100)</f>
        <v>0</v>
      </c>
      <c r="BJ32" s="67" t="n">
        <f aca="false">IF(OR($D32=1,MONTH($B32)&lt;&gt;MONTH(StartDate),'У6 Ввод'!$D$67="",'У6 Ввод'!$E$67="",'У6 Ввод'!$D$67&gt;$B32),0,MAX(0,MIN(1,'У6 Ввод'!$E$67-NETWORKDAYS('У6 Ввод'!$D$67,$B32)+1))/Настройки!$E$12*100)</f>
        <v>0</v>
      </c>
      <c r="BK32" s="67" t="n">
        <f aca="false">IF(OR($D32=1,MONTH($B32)&lt;&gt;MONTH(StartDate),'У6 Ввод'!$D$68="",'У6 Ввод'!$E$68="",'У6 Ввод'!$D$68&gt;$B32),0,MAX(0,MIN(1,'У6 Ввод'!$E$68-NETWORKDAYS('У6 Ввод'!$D$68,$B32)+1))/Настройки!$E$12*100)</f>
        <v>0</v>
      </c>
      <c r="BL32" s="67" t="n">
        <f aca="false">IF(OR($D32=1,MONTH($B32)&lt;&gt;MONTH(StartDate),'У6 Ввод'!$D$69="",'У6 Ввод'!$E$69="",'У6 Ввод'!$D$69&gt;$B32),0,MAX(0,MIN(1,'У6 Ввод'!$E$69-NETWORKDAYS('У6 Ввод'!$D$69,$B32)+1))/Настройки!$E$12*100)</f>
        <v>0</v>
      </c>
      <c r="BM32" s="67" t="n">
        <f aca="false">IF(OR($D32=1,MONTH($B32)&lt;&gt;MONTH(StartDate),'У6 Ввод'!$D$70="",'У6 Ввод'!$E$70="",'У6 Ввод'!$D$70&gt;$B32),0,MAX(0,MIN(1,'У6 Ввод'!$E$70-NETWORKDAYS('У6 Ввод'!$D$70,$B32)+1))/Настройки!$E$12*100)</f>
        <v>0</v>
      </c>
      <c r="BN32" s="67" t="n">
        <f aca="false">IF(OR($D32=1,MONTH($B32)&lt;&gt;MONTH(StartDate),'У6 Ввод'!$D$71="",'У6 Ввод'!$E$71="",'У6 Ввод'!$D$71&gt;$B32),0,MAX(0,MIN(1,'У6 Ввод'!$E$71-NETWORKDAYS('У6 Ввод'!$D$71,$B32)+1))/Настройки!$E$12*100)</f>
        <v>0</v>
      </c>
      <c r="BO32" s="67" t="n">
        <f aca="false">IF(OR($D32=1,MONTH($B32)&lt;&gt;MONTH(StartDate),'У6 Ввод'!$D$72="",'У6 Ввод'!$E$72="",'У6 Ввод'!$D$72&gt;$B32),0,MAX(0,MIN(1,'У6 Ввод'!$E$72-NETWORKDAYS('У6 Ввод'!$D$72,$B32)+1))/Настройки!$E$12*100)</f>
        <v>0</v>
      </c>
      <c r="BP32" s="67" t="n">
        <f aca="false">IF(OR($D32=1,MONTH($B32)&lt;&gt;MONTH(StartDate),'У6 Ввод'!$D$73="",'У6 Ввод'!$E$73="",'У6 Ввод'!$D$73&gt;$B32),0,MAX(0,MIN(1,'У6 Ввод'!$E$73-NETWORKDAYS('У6 Ввод'!$D$73,$B32)+1))/Настройки!$E$12*100)</f>
        <v>0</v>
      </c>
      <c r="BQ32" s="67" t="n">
        <f aca="false">IF(OR($D32=1,MONTH($B32)&lt;&gt;MONTH(StartDate),'У6 Ввод'!$D$74="",'У6 Ввод'!$E$74="",'У6 Ввод'!$D$74&gt;$B32),0,MAX(0,MIN(1,'У6 Ввод'!$E$74-NETWORKDAYS('У6 Ввод'!$D$74,$B32)+1))/Настройки!$E$12*100)</f>
        <v>0</v>
      </c>
      <c r="BR32" s="67" t="n">
        <f aca="false">IF(OR($D32=1,MONTH($B32)&lt;&gt;MONTH(StartDate),'У6 Ввод'!$D$75="",'У6 Ввод'!$E$75="",'У6 Ввод'!$D$75&gt;$B32),0,MAX(0,MIN(1,'У6 Ввод'!$E$75-NETWORKDAYS('У6 Ввод'!$D$75,$B32)+1))/Настройки!$E$12*100)</f>
        <v>0</v>
      </c>
      <c r="BS32" s="67" t="n">
        <f aca="false">IF(OR($D32=1,MONTH($B32)&lt;&gt;MONTH(StartDate),'У6 Ввод'!$D$76="",'У6 Ввод'!$E$76="",'У6 Ввод'!$D$76&gt;$B32),0,MAX(0,MIN(1,'У6 Ввод'!$E$76-NETWORKDAYS('У6 Ввод'!$D$76,$B32)+1))/Настройки!$E$12*100)</f>
        <v>0</v>
      </c>
      <c r="BT32" s="67" t="n">
        <f aca="false">IF(OR($D32=1,MONTH($B32)&lt;&gt;MONTH(StartDate),'У6 Ввод'!$D$77="",'У6 Ввод'!$E$77="",'У6 Ввод'!$D$77&gt;$B32),0,MAX(0,MIN(1,'У6 Ввод'!$E$77-NETWORKDAYS('У6 Ввод'!$D$77,$B32)+1))/Настройки!$E$12*100)</f>
        <v>0</v>
      </c>
      <c r="BU32" s="67" t="n">
        <f aca="false">IF(OR($D32=1,MONTH($B32)&lt;&gt;MONTH(StartDate),'У6 Ввод'!$D$78="",'У6 Ввод'!$E$78="",'У6 Ввод'!$D$78&gt;$B32),0,MAX(0,MIN(1,'У6 Ввод'!$E$78-NETWORKDAYS('У6 Ввод'!$D$78,$B32)+1))/Настройки!$E$12*100)</f>
        <v>0</v>
      </c>
      <c r="BV32" s="67" t="n">
        <f aca="false">IF(OR($D32=1,MONTH($B32)&lt;&gt;MONTH(StartDate),'У6 Ввод'!$D$79="",'У6 Ввод'!$E$79="",'У6 Ввод'!$D$79&gt;$B32),0,MAX(0,MIN(1,'У6 Ввод'!$E$79-NETWORKDAYS('У6 Ввод'!$D$79,$B32)+1))/Настройки!$E$12*100)</f>
        <v>0</v>
      </c>
      <c r="BW32" s="67" t="n">
        <f aca="false">IF(OR($D32=1,MONTH($B32)&lt;&gt;MONTH(StartDate),'У6 Ввод'!$D$80="",'У6 Ввод'!$E$80="",'У6 Ввод'!$D$80&gt;$B32),0,MAX(0,MIN(1,'У6 Ввод'!$E$80-NETWORKDAYS('У6 Ввод'!$D$80,$B32)+1))/Настройки!$E$12*100)</f>
        <v>0</v>
      </c>
      <c r="BX32" s="67" t="n">
        <f aca="false">IF(OR($D32=1,MONTH($B32)&lt;&gt;MONTH(StartDate),'У6 Ввод'!$D$81="",'У6 Ввод'!$E$81="",'У6 Ввод'!$D$81&gt;$B32),0,MAX(0,MIN(1,'У6 Ввод'!$E$81-NETWORKDAYS('У6 Ввод'!$D$81,$B32)+1))/Настройки!$E$12*100)</f>
        <v>0</v>
      </c>
      <c r="BY32" s="67" t="n">
        <f aca="false">IF(OR($D32=1,MONTH($B32)&lt;&gt;MONTH(StartDate),'У6 Ввод'!$D$82="",'У6 Ввод'!$E$82="",'У6 Ввод'!$D$82&gt;$B32),0,MAX(0,MIN(1,'У6 Ввод'!$E$82-NETWORKDAYS('У6 Ввод'!$D$82,$B32)+1))/Настройки!$E$12*100)</f>
        <v>0</v>
      </c>
      <c r="BZ32" s="67" t="n">
        <f aca="false">IF(OR($D32=1,MONTH($B32)&lt;&gt;MONTH(StartDate),'У6 Ввод'!$D$83="",'У6 Ввод'!$E$83="",'У6 Ввод'!$D$83&gt;$B32),0,MAX(0,MIN(1,'У6 Ввод'!$E$83-NETWORKDAYS('У6 Ввод'!$D$83,$B32)+1))/Настройки!$E$12*100)</f>
        <v>0</v>
      </c>
      <c r="CA32" s="67" t="n">
        <f aca="false">IF(OR($D32=1,MONTH($B32)&lt;&gt;MONTH(StartDate),'У6 Ввод'!$D$84="",'У6 Ввод'!$E$84="",'У6 Ввод'!$D$84&gt;$B32),0,MAX(0,MIN(1,'У6 Ввод'!$E$84-NETWORKDAYS('У6 Ввод'!$D$84,$B32)+1))/Настройки!$E$12*100)</f>
        <v>0</v>
      </c>
      <c r="CB32" s="67" t="n">
        <f aca="false">IF(OR($D32=1,MONTH($B32)&lt;&gt;MONTH(StartDate),'У6 Ввод'!$D$85="",'У6 Ввод'!$E$85="",'У6 Ввод'!$D$85&gt;$B32),0,MAX(0,MIN(1,'У6 Ввод'!$E$85-NETWORKDAYS('У6 Ввод'!$D$85,$B32)+1))/Настройки!$E$12*100)</f>
        <v>0</v>
      </c>
      <c r="CC32" s="67" t="n">
        <f aca="false">IF(OR($D32=1,MONTH($B32)&lt;&gt;MONTH(StartDate),'У6 Ввод'!$D$86="",'У6 Ввод'!$E$86="",'У6 Ввод'!$D$86&gt;$B32),0,MAX(0,MIN(1,'У6 Ввод'!$E$86-NETWORKDAYS('У6 Ввод'!$D$86,$B32)+1))/Настройки!$E$12*100)</f>
        <v>0</v>
      </c>
      <c r="CD32" s="67" t="n">
        <f aca="false">IF(OR($D32=1,MONTH($B32)&lt;&gt;MONTH(StartDate),'У6 Ввод'!$D$87="",'У6 Ввод'!$E$87="",'У6 Ввод'!$D$87&gt;$B32),0,MAX(0,MIN(1,'У6 Ввод'!$E$87-NETWORKDAYS('У6 Ввод'!$D$87,$B32)+1))/Настройки!$E$12*100)</f>
        <v>0</v>
      </c>
      <c r="CE32" s="67" t="n">
        <f aca="false">IF(OR($D32=1,MONTH($B32)&lt;&gt;MONTH(StartDate),'У6 Ввод'!$D$88="",'У6 Ввод'!$E$88="",'У6 Ввод'!$D$88&gt;$B32),0,MAX(0,MIN(1,'У6 Ввод'!$E$88-NETWORKDAYS('У6 Ввод'!$D$88,$B32)+1))/Настройки!$E$12*100)</f>
        <v>0</v>
      </c>
      <c r="CF32" s="67" t="n">
        <f aca="false">IF(OR($D32=1,MONTH($B32)&lt;&gt;MONTH(StartDate),'У6 Ввод'!$D$89="",'У6 Ввод'!$E$89="",'У6 Ввод'!$D$89&gt;$B32),0,MAX(0,MIN(1,'У6 Ввод'!$E$89-NETWORKDAYS('У6 Ввод'!$D$89,$B32)+1))/Настройки!$E$12*100)</f>
        <v>0</v>
      </c>
      <c r="CG32" s="67" t="n">
        <f aca="false">IF(OR($D32=1,MONTH($B32)&lt;&gt;MONTH(StartDate),'У6 Ввод'!$D$90="",'У6 Ввод'!$E$90="",'У6 Ввод'!$D$90&gt;$B32),0,MAX(0,MIN(1,'У6 Ввод'!$E$90-NETWORKDAYS('У6 Ввод'!$D$90,$B32)+1))/Настройки!$E$12*100)</f>
        <v>0</v>
      </c>
      <c r="CH32" s="67" t="n">
        <f aca="false">IF(OR($D32=1,MONTH($B32)&lt;&gt;MONTH(StartDate),'У6 Ввод'!$D$91="",'У6 Ввод'!$E$91="",'У6 Ввод'!$D$91&gt;$B32),0,MAX(0,MIN(1,'У6 Ввод'!$E$91-NETWORKDAYS('У6 Ввод'!$D$91,$B32)+1))/Настройки!$E$12*100)</f>
        <v>0</v>
      </c>
      <c r="CI32" s="67" t="n">
        <f aca="false">IF(OR($D32=1,MONTH($B32)&lt;&gt;MONTH(StartDate),'У6 Ввод'!$D$92="",'У6 Ввод'!$E$92="",'У6 Ввод'!$D$92&gt;$B32),0,MAX(0,MIN(1,'У6 Ввод'!$E$92-NETWORKDAYS('У6 Ввод'!$D$92,$B32)+1))/Настройки!$E$12*100)</f>
        <v>0</v>
      </c>
      <c r="CJ32" s="67" t="n">
        <f aca="false">IF(OR($D32=1,MONTH($B32)&lt;&gt;MONTH(StartDate),'У6 Ввод'!$D$93="",'У6 Ввод'!$E$93="",'У6 Ввод'!$D$93&gt;$B32),0,MAX(0,MIN(1,'У6 Ввод'!$E$93-NETWORKDAYS('У6 Ввод'!$D$93,$B32)+1))/Настройки!$E$12*100)</f>
        <v>0</v>
      </c>
      <c r="CK32" s="67" t="n">
        <f aca="false">IF(OR($D32=1,MONTH($B32)&lt;&gt;MONTH(StartDate),'У6 Ввод'!$D$94="",'У6 Ввод'!$E$94="",'У6 Ввод'!$D$94&gt;$B32),0,MAX(0,MIN(1,'У6 Ввод'!$E$94-NETWORKDAYS('У6 Ввод'!$D$94,$B32)+1))/Настройки!$E$12*100)</f>
        <v>0</v>
      </c>
      <c r="CL32" s="67" t="n">
        <f aca="false">IF(OR($D32=1,MONTH($B32)&lt;&gt;MONTH(StartDate),'У6 Ввод'!$D$95="",'У6 Ввод'!$E$95="",'У6 Ввод'!$D$95&gt;$B32),0,MAX(0,MIN(1,'У6 Ввод'!$E$95-NETWORKDAYS('У6 Ввод'!$D$95,$B32)+1))/Настройки!$E$12*100)</f>
        <v>0</v>
      </c>
      <c r="CM32" s="67" t="n">
        <f aca="false">IF(OR($D32=1,MONTH($B32)&lt;&gt;MONTH(StartDate),'У6 Ввод'!$D$96="",'У6 Ввод'!$E$96="",'У6 Ввод'!$D$96&gt;$B32),0,MAX(0,MIN(1,'У6 Ввод'!$E$96-NETWORKDAYS('У6 Ввод'!$D$96,$B32)+1))/Настройки!$E$12*100)</f>
        <v>0</v>
      </c>
      <c r="CN32" s="67" t="n">
        <f aca="false">IF(OR($D32=1,MONTH($B32)&lt;&gt;MONTH(StartDate),'У6 Ввод'!$D$97="",'У6 Ввод'!$E$97="",'У6 Ввод'!$D$97&gt;$B32),0,MAX(0,MIN(1,'У6 Ввод'!$E$97-NETWORKDAYS('У6 Ввод'!$D$97,$B32)+1))/Настройки!$E$12*100)</f>
        <v>0</v>
      </c>
      <c r="CO32" s="67" t="n">
        <f aca="false">IF(OR($D32=1,MONTH($B32)&lt;&gt;MONTH(StartDate),'У6 Ввод'!$D$98="",'У6 Ввод'!$E$98="",'У6 Ввод'!$D$98&gt;$B32),0,MAX(0,MIN(1,'У6 Ввод'!$E$98-NETWORKDAYS('У6 Ввод'!$D$98,$B32)+1))/Настройки!$E$12*100)</f>
        <v>0</v>
      </c>
      <c r="CP32" s="67" t="n">
        <f aca="false">IF(OR($D32=1,MONTH($B32)&lt;&gt;MONTH(StartDate),'У6 Ввод'!$D$99="",'У6 Ввод'!$E$99="",'У6 Ввод'!$D$99&gt;$B32),0,MAX(0,MIN(1,'У6 Ввод'!$E$99-NETWORKDAYS('У6 Ввод'!$D$99,$B32)+1))/Настройки!$E$12*100)</f>
        <v>0</v>
      </c>
      <c r="CQ32" s="67" t="n">
        <f aca="false">IF(OR($D32=1,MONTH($B32)&lt;&gt;MONTH(StartDate),'У6 Ввод'!$D$100="",'У6 Ввод'!$E$100="",'У6 Ввод'!$D$100&gt;$B32),0,MAX(0,MIN(1,'У6 Ввод'!$E$100-NETWORKDAYS('У6 Ввод'!$D$100,$B32)+1))/Настройки!$E$12*100)</f>
        <v>0</v>
      </c>
      <c r="CR32" s="67" t="n">
        <f aca="false">IF(OR($D32=1,MONTH($B32)&lt;&gt;MONTH(StartDate),'У6 Ввод'!$D$101="",'У6 Ввод'!$E$101="",'У6 Ввод'!$D$101&gt;$B32),0,MAX(0,MIN(1,'У6 Ввод'!$E$101-NETWORKDAYS('У6 Ввод'!$D$101,$B32)+1))/Настройки!$E$12*100)</f>
        <v>0</v>
      </c>
      <c r="CS32" s="67" t="n">
        <f aca="false">IF(OR($D32=1,MONTH($B32)&lt;&gt;MONTH(StartDate),'У6 Ввод'!$D$102="",'У6 Ввод'!$E$102="",'У6 Ввод'!$D$102&gt;$B32),0,MAX(0,MIN(1,'У6 Ввод'!$E$102-NETWORKDAYS('У6 Ввод'!$D$102,$B32)+1))/Настройки!$E$12*100)</f>
        <v>0</v>
      </c>
      <c r="CT32" s="67" t="n">
        <f aca="false">IF(OR($D32=1,MONTH($B32)&lt;&gt;MONTH(StartDate),'У6 Ввод'!$D$103="",'У6 Ввод'!$E$103="",'У6 Ввод'!$D$103&gt;$B32),0,MAX(0,MIN(1,'У6 Ввод'!$E$103-NETWORKDAYS('У6 Ввод'!$D$103,$B32)+1))/Настройки!$E$12*100)</f>
        <v>0</v>
      </c>
      <c r="CU32" s="67" t="n">
        <f aca="false">IF(OR($D32=1,MONTH($B32)&lt;&gt;MONTH(StartDate),'У6 Ввод'!$D$104="",'У6 Ввод'!$E$104="",'У6 Ввод'!$D$104&gt;$B32),0,MAX(0,MIN(1,'У6 Ввод'!$E$104-NETWORKDAYS('У6 Ввод'!$D$104,$B32)+1))/Настройки!$E$12*100)</f>
        <v>0</v>
      </c>
      <c r="CV32" s="67" t="n">
        <f aca="false">IF(OR($D32=1,MONTH($B32)&lt;&gt;MONTH(StartDate),'У6 Ввод'!$D$105="",'У6 Ввод'!$E$105="",'У6 Ввод'!$D$105&gt;$B32),0,MAX(0,MIN(1,'У6 Ввод'!$E$105-NETWORKDAYS('У6 Ввод'!$D$105,$B32)+1))/Настройки!$E$12*100)</f>
        <v>0</v>
      </c>
      <c r="CW32" s="67" t="n">
        <f aca="false">IF(OR($D32=1,MONTH($B32)&lt;&gt;MONTH(StartDate),'У6 Ввод'!$D$106="",'У6 Ввод'!$E$106="",'У6 Ввод'!$D$106&gt;$B32),0,MAX(0,MIN(1,'У6 Ввод'!$E$106-NETWORKDAYS('У6 Ввод'!$D$106,$B32)+1))/Настройки!$E$12*100)</f>
        <v>0</v>
      </c>
      <c r="CX32" s="67" t="n">
        <f aca="false">IF(OR($D32=1,MONTH($B32)&lt;&gt;MONTH(StartDate),'У6 Ввод'!$D$107="",'У6 Ввод'!$E$107="",'У6 Ввод'!$D$107&gt;$B32),0,MAX(0,MIN(1,'У6 Ввод'!$E$107-NETWORKDAYS('У6 Ввод'!$D$107,$B32)+1))/Настройки!$E$12*100)</f>
        <v>0</v>
      </c>
      <c r="CY32" s="67" t="n">
        <f aca="false">IF(OR($D32=1,MONTH($B32)&lt;&gt;MONTH(StartDate),'У6 Ввод'!$D$108="",'У6 Ввод'!$E$108="",'У6 Ввод'!$D$108&gt;$B32),0,MAX(0,MIN(1,'У6 Ввод'!$E$108-NETWORKDAYS('У6 Ввод'!$D$108,$B32)+1))/Настройки!$E$12*100)</f>
        <v>0</v>
      </c>
      <c r="CZ32" s="67" t="n">
        <f aca="false">IF(OR($D32=1,MONTH($B32)&lt;&gt;MONTH(StartDate),'У6 Ввод'!$D$109="",'У6 Ввод'!$E$109="",'У6 Ввод'!$D$109&gt;$B32),0,MAX(0,MIN(1,'У6 Ввод'!$E$109-NETWORKDAYS('У6 Ввод'!$D$109,$B32)+1))/Настройки!$E$12*100)</f>
        <v>0</v>
      </c>
      <c r="DA32" s="67" t="n">
        <f aca="false">IF(OR($D32=1,MONTH($B32)&lt;&gt;MONTH(StartDate),'У6 Ввод'!$D$110="",'У6 Ввод'!$E$110="",'У6 Ввод'!$D$110&gt;$B32),0,MAX(0,MIN(1,'У6 Ввод'!$E$110-NETWORKDAYS('У6 Ввод'!$D$110,$B32)+1))/Настройки!$E$12*100)</f>
        <v>0</v>
      </c>
      <c r="DB32" s="67" t="n">
        <f aca="false">IF(OR($D32=1,MONTH($B32)&lt;&gt;MONTH(StartDate),'У6 Ввод'!$D$111="",'У6 Ввод'!$E$111="",'У6 Ввод'!$D$111&gt;$B32),0,MAX(0,MIN(1,'У6 Ввод'!$E$111-NETWORKDAYS('У6 Ввод'!$D$111,$B32)+1))/Настройки!$E$12*100)</f>
        <v>0</v>
      </c>
      <c r="DC32" s="67" t="n">
        <f aca="false">IF(OR($D32=1,MONTH($B32)&lt;&gt;MONTH(StartDate),'У6 Ввод'!$D$112="",'У6 Ввод'!$E$112="",'У6 Ввод'!$D$112&gt;$B32),0,MAX(0,MIN(1,'У6 Ввод'!$E$112-NETWORKDAYS('У6 Ввод'!$D$112,$B32)+1))/Настройки!$E$12*100)</f>
        <v>0</v>
      </c>
      <c r="DD32" s="67" t="n">
        <f aca="false">IF(OR($D32=1,MONTH($B32)&lt;&gt;MONTH(StartDate),'У6 Ввод'!$D$113="",'У6 Ввод'!$E$113="",'У6 Ввод'!$D$113&gt;$B32),0,MAX(0,MIN(1,'У6 Ввод'!$E$113-NETWORKDAYS('У6 Ввод'!$D$113,$B32)+1))/Настройки!$E$12*100)</f>
        <v>0</v>
      </c>
      <c r="DE32" s="67" t="n">
        <f aca="false">IF(OR($D32=1,MONTH($B32)&lt;&gt;MONTH(StartDate),'У6 Ввод'!$D$114="",'У6 Ввод'!$E$114="",'У6 Ввод'!$D$114&gt;$B32),0,MAX(0,MIN(1,'У6 Ввод'!$E$114-NETWORKDAYS('У6 Ввод'!$D$114,$B32)+1))/Настройки!$E$12*100)</f>
        <v>0</v>
      </c>
      <c r="DF32" s="67" t="n">
        <f aca="false">IF(OR($D32=1,MONTH($B32)&lt;&gt;MONTH(StartDate),'У6 Ввод'!$D$115="",'У6 Ввод'!$E$115="",'У6 Ввод'!$D$115&gt;$B32),0,MAX(0,MIN(1,'У6 Ввод'!$E$115-NETWORKDAYS('У6 Ввод'!$D$115,$B32)+1))/Настройки!$E$12*100)</f>
        <v>0</v>
      </c>
      <c r="DG32" s="67" t="n">
        <f aca="false">IF(OR($D32=1,MONTH($B32)&lt;&gt;MONTH(StartDate),'У6 Ввод'!$D$116="",'У6 Ввод'!$E$116="",'У6 Ввод'!$D$116&gt;$B32),0,MAX(0,MIN(1,'У6 Ввод'!$E$116-NETWORKDAYS('У6 Ввод'!$D$116,$B32)+1))/Настройки!$E$12*100)</f>
        <v>0</v>
      </c>
      <c r="DH32" s="67" t="n">
        <f aca="false">IF(OR($D32=1,MONTH($B32)&lt;&gt;MONTH(StartDate),'У6 Ввод'!$D$117="",'У6 Ввод'!$E$117="",'У6 Ввод'!$D$117&gt;$B32),0,MAX(0,MIN(1,'У6 Ввод'!$E$117-NETWORKDAYS('У6 Ввод'!$D$117,$B32)+1))/Настройки!$E$12*100)</f>
        <v>0</v>
      </c>
      <c r="DI32" s="67" t="n">
        <f aca="false">IF(OR($D32=1,MONTH($B32)&lt;&gt;MONTH(StartDate),'У6 Ввод'!$D$118="",'У6 Ввод'!$E$118="",'У6 Ввод'!$D$118&gt;$B32),0,MAX(0,MIN(1,'У6 Ввод'!$E$118-NETWORKDAYS('У6 Ввод'!$D$118,$B32)+1))/Настройки!$E$12*100)</f>
        <v>0</v>
      </c>
      <c r="DJ32" s="67" t="n">
        <f aca="false">IF(OR($D32=1,MONTH($B32)&lt;&gt;MONTH(StartDate),'У6 Ввод'!$D$119="",'У6 Ввод'!$E$119="",'У6 Ввод'!$D$119&gt;$B32),0,MAX(0,MIN(1,'У6 Ввод'!$E$119-NETWORKDAYS('У6 Ввод'!$D$119,$B32)+1))/Настройки!$E$12*100)</f>
        <v>0</v>
      </c>
      <c r="DK32" s="67" t="n">
        <f aca="false">IF(OR($D32=1,MONTH($B32)&lt;&gt;MONTH(StartDate),'У6 Ввод'!$D$120="",'У6 Ввод'!$E$120="",'У6 Ввод'!$D$120&gt;$B32),0,MAX(0,MIN(1,'У6 Ввод'!$E$120-NETWORKDAYS('У6 Ввод'!$D$120,$B32)+1))/Настройки!$E$12*100)</f>
        <v>0</v>
      </c>
      <c r="DL32" s="67" t="n">
        <f aca="false">IF(OR($D32=1,MONTH($B32)&lt;&gt;MONTH(StartDate),'У6 Ввод'!$D$121="",'У6 Ввод'!$E$121="",'У6 Ввод'!$D$121&gt;$B32),0,MAX(0,MIN(1,'У6 Ввод'!$E$121-NETWORKDAYS('У6 Ввод'!$D$121,$B32)+1))/Настройки!$E$12*100)</f>
        <v>0</v>
      </c>
      <c r="DM32" s="67" t="n">
        <f aca="false">IF(OR($D32=1,MONTH($B32)&lt;&gt;MONTH(StartDate),'У6 Ввод'!$D$122="",'У6 Ввод'!$E$122="",'У6 Ввод'!$D$122&gt;$B32),0,MAX(0,MIN(1,'У6 Ввод'!$E$122-NETWORKDAYS('У6 Ввод'!$D$122,$B32)+1))/Настройки!$E$12*100)</f>
        <v>0</v>
      </c>
      <c r="DN32" s="67" t="n">
        <f aca="false">IF(OR($D32=1,MONTH($B32)&lt;&gt;MONTH(StartDate),'У6 Ввод'!$D$123="",'У6 Ввод'!$E$123="",'У6 Ввод'!$D$123&gt;$B32),0,MAX(0,MIN(1,'У6 Ввод'!$E$123-NETWORKDAYS('У6 Ввод'!$D$123,$B32)+1))/Настройки!$E$12*100)</f>
        <v>0</v>
      </c>
      <c r="DO32" s="67" t="n">
        <f aca="false">IF(OR($D32=1,MONTH($B32)&lt;&gt;MONTH(StartDate),'У6 Ввод'!$D$124="",'У6 Ввод'!$E$124="",'У6 Ввод'!$D$124&gt;$B32),0,MAX(0,MIN(1,'У6 Ввод'!$E$124-NETWORKDAYS('У6 Ввод'!$D$124,$B32)+1))/Настройки!$E$12*100)</f>
        <v>0</v>
      </c>
      <c r="DP32" s="67" t="n">
        <f aca="false">IF(OR($D32=1,MONTH($B32)&lt;&gt;MONTH(StartDate),'У6 Ввод'!$D$125="",'У6 Ввод'!$E$125="",'У6 Ввод'!$D$125&gt;$B32),0,MAX(0,MIN(1,'У6 Ввод'!$E$125-NETWORKDAYS('У6 Ввод'!$D$125,$B32)+1))/Настройки!$E$12*100)</f>
        <v>0</v>
      </c>
      <c r="DQ32" s="67" t="n">
        <f aca="false">IF(OR($D32=1,MONTH($B32)&lt;&gt;MONTH(StartDate),'У6 Ввод'!$D$126="",'У6 Ввод'!$E$126="",'У6 Ввод'!$D$126&gt;$B32),0,MAX(0,MIN(1,'У6 Ввод'!$E$126-NETWORKDAYS('У6 Ввод'!$D$126,$B32)+1))/Настройки!$E$12*100)</f>
        <v>0</v>
      </c>
      <c r="DR32" s="67" t="n">
        <f aca="false">IF(OR($D32=1,MONTH($B32)&lt;&gt;MONTH(StartDate),'У6 Ввод'!$D$127="",'У6 Ввод'!$E$127="",'У6 Ввод'!$D$127&gt;$B32),0,MAX(0,MIN(1,'У6 Ввод'!$E$127-NETWORKDAYS('У6 Ввод'!$D$127,$B32)+1))/Настройки!$E$12*100)</f>
        <v>0</v>
      </c>
      <c r="DS32" s="67" t="n">
        <f aca="false">IF(OR($D32=1,MONTH($B32)&lt;&gt;MONTH(StartDate),'У6 Ввод'!$D$128="",'У6 Ввод'!$E$128="",'У6 Ввод'!$D$128&gt;$B32),0,MAX(0,MIN(1,'У6 Ввод'!$E$128-NETWORKDAYS('У6 Ввод'!$D$128,$B32)+1))/Настройки!$E$12*100)</f>
        <v>0</v>
      </c>
      <c r="DT32" s="67" t="n">
        <f aca="false">IF(OR($D32=1,MONTH($B32)&lt;&gt;MONTH(StartDate),'У6 Ввод'!$D$129="",'У6 Ввод'!$E$129="",'У6 Ввод'!$D$129&gt;$B32),0,MAX(0,MIN(1,'У6 Ввод'!$E$129-NETWORKDAYS('У6 Ввод'!$D$129,$B32)+1))/Настройки!$E$12*100)</f>
        <v>0</v>
      </c>
      <c r="DU32" s="67" t="n">
        <f aca="false">IF(OR($D32=1,MONTH($B32)&lt;&gt;MONTH(StartDate),'У6 Ввод'!$D$130="",'У6 Ввод'!$E$130="",'У6 Ввод'!$D$130&gt;$B32),0,MAX(0,MIN(1,'У6 Ввод'!$E$130-NETWORKDAYS('У6 Ввод'!$D$130,$B32)+1))/Настройки!$E$12*100)</f>
        <v>0</v>
      </c>
      <c r="DV32" s="67" t="n">
        <f aca="false">IF(OR($D32=1,MONTH($B32)&lt;&gt;MONTH(StartDate),'У6 Ввод'!$D$131="",'У6 Ввод'!$E$131="",'У6 Ввод'!$D$131&gt;$B32),0,MAX(0,MIN(1,'У6 Ввод'!$E$131-NETWORKDAYS('У6 Ввод'!$D$131,$B32)+1))/Настройки!$E$12*100)</f>
        <v>0</v>
      </c>
      <c r="DW32" s="67" t="n">
        <f aca="false">IF(OR($D32=1,MONTH($B32)&lt;&gt;MONTH(StartDate),'У6 Ввод'!$D$132="",'У6 Ввод'!$E$132="",'У6 Ввод'!$D$132&gt;$B32),0,MAX(0,MIN(1,'У6 Ввод'!$E$132-NETWORKDAYS('У6 Ввод'!$D$132,$B32)+1))/Настройки!$E$12*100)</f>
        <v>0</v>
      </c>
      <c r="DX32" s="67" t="n">
        <f aca="false">IF(OR($D32=1,MONTH($B32)&lt;&gt;MONTH(StartDate),'У6 Ввод'!$D$133="",'У6 Ввод'!$E$133="",'У6 Ввод'!$D$133&gt;$B32),0,MAX(0,MIN(1,'У6 Ввод'!$E$133-NETWORKDAYS('У6 Ввод'!$D$133,$B32)+1))/Настройки!$E$12*100)</f>
        <v>0</v>
      </c>
      <c r="DY32" s="67" t="n">
        <f aca="false">IF(OR($D32=1,MONTH($B32)&lt;&gt;MONTH(StartDate),'У6 Ввод'!$D$134="",'У6 Ввод'!$E$134="",'У6 Ввод'!$D$134&gt;$B32),0,MAX(0,MIN(1,'У6 Ввод'!$E$134-NETWORKDAYS('У6 Ввод'!$D$134,$B32)+1))/Настройки!$E$12*100)</f>
        <v>0</v>
      </c>
      <c r="DZ32" s="67" t="n">
        <f aca="false">IF(OR($D32=1,MONTH($B32)&lt;&gt;MONTH(StartDate),'У6 Ввод'!$D$135="",'У6 Ввод'!$E$135="",'У6 Ввод'!$D$135&gt;$B32),0,MAX(0,MIN(1,'У6 Ввод'!$E$135-NETWORKDAYS('У6 Ввод'!$D$135,$B32)+1))/Настройки!$E$12*100)</f>
        <v>0</v>
      </c>
      <c r="EA32" s="67" t="n">
        <f aca="false">IF(OR($D32=1,MONTH($B32)&lt;&gt;MONTH(StartDate),'У6 Ввод'!$D$136="",'У6 Ввод'!$E$136="",'У6 Ввод'!$D$136&gt;$B32),0,MAX(0,MIN(1,'У6 Ввод'!$E$136-NETWORKDAYS('У6 Ввод'!$D$136,$B32)+1))/Настройки!$E$12*100)</f>
        <v>0</v>
      </c>
      <c r="EB32" s="67" t="n">
        <f aca="false">IF(OR($D32=1,MONTH($B32)&lt;&gt;MONTH(StartDate),'У6 Ввод'!$D$137="",'У6 Ввод'!$E$137="",'У6 Ввод'!$D$137&gt;$B32),0,MAX(0,MIN(1,'У6 Ввод'!$E$137-NETWORKDAYS('У6 Ввод'!$D$137,$B32)+1))/Настройки!$E$12*100)</f>
        <v>0</v>
      </c>
      <c r="EC32" s="67" t="n">
        <f aca="false">IF(OR($D32=1,MONTH($B32)&lt;&gt;MONTH(StartDate),'У6 Ввод'!$D$138="",'У6 Ввод'!$E$138="",'У6 Ввод'!$D$138&gt;$B32),0,MAX(0,MIN(1,'У6 Ввод'!$E$138-NETWORKDAYS('У6 Ввод'!$D$138,$B32)+1))/Настройки!$E$12*100)</f>
        <v>0</v>
      </c>
      <c r="ED32" s="67" t="n">
        <f aca="false">IF(OR($D32=1,MONTH($B32)&lt;&gt;MONTH(StartDate),'У6 Ввод'!$D$139="",'У6 Ввод'!$E$139="",'У6 Ввод'!$D$139&gt;$B32),0,MAX(0,MIN(1,'У6 Ввод'!$E$139-NETWORKDAYS('У6 Ввод'!$D$139,$B32)+1))/Настройки!$E$12*100)</f>
        <v>0</v>
      </c>
      <c r="EE32" s="67" t="n">
        <f aca="false">IF(OR($D32=1,MONTH($B32)&lt;&gt;MONTH(StartDate),'У6 Ввод'!$D$140="",'У6 Ввод'!$E$140="",'У6 Ввод'!$D$140&gt;$B32),0,MAX(0,MIN(1,'У6 Ввод'!$E$140-NETWORKDAYS('У6 Ввод'!$D$140,$B32)+1))/Настройки!$E$12*100)</f>
        <v>0</v>
      </c>
      <c r="EF32" s="67" t="n">
        <f aca="false">IF(OR($D32=1,MONTH($B32)&lt;&gt;MONTH(StartDate),'У6 Ввод'!$D$141="",'У6 Ввод'!$E$141="",'У6 Ввод'!$D$141&gt;$B32),0,MAX(0,MIN(1,'У6 Ввод'!$E$141-NETWORKDAYS('У6 Ввод'!$D$141,$B32)+1))/Настройки!$E$12*100)</f>
        <v>0</v>
      </c>
      <c r="EG32" s="67" t="n">
        <f aca="false">IF(OR($D32=1,MONTH($B32)&lt;&gt;MONTH(StartDate),'У6 Ввод'!$D$142="",'У6 Ввод'!$E$142="",'У6 Ввод'!$D$142&gt;$B32),0,MAX(0,MIN(1,'У6 Ввод'!$E$142-NETWORKDAYS('У6 Ввод'!$D$142,$B32)+1))/Настройки!$E$12*100)</f>
        <v>0</v>
      </c>
      <c r="EH32" s="67" t="n">
        <f aca="false">IF(OR($D32=1,MONTH($B32)&lt;&gt;MONTH(StartDate),'У6 Ввод'!$D$143="",'У6 Ввод'!$E$143="",'У6 Ввод'!$D$143&gt;$B32),0,MAX(0,MIN(1,'У6 Ввод'!$E$143-NETWORKDAYS('У6 Ввод'!$D$143,$B32)+1))/Настройки!$E$12*100)</f>
        <v>0</v>
      </c>
      <c r="EI32" s="67" t="n">
        <f aca="false">IF(OR($D32=1,MONTH($B32)&lt;&gt;MONTH(StartDate),'У6 Ввод'!$D$144="",'У6 Ввод'!$E$144="",'У6 Ввод'!$D$144&gt;$B32),0,MAX(0,MIN(1,'У6 Ввод'!$E$144-NETWORKDAYS('У6 Ввод'!$D$144,$B32)+1))/Настройки!$E$12*100)</f>
        <v>0</v>
      </c>
      <c r="EJ32" s="67" t="n">
        <f aca="false">IF(OR($D32=1,MONTH($B32)&lt;&gt;MONTH(StartDate),'У6 Ввод'!$D$145="",'У6 Ввод'!$E$145="",'У6 Ввод'!$D$145&gt;$B32),0,MAX(0,MIN(1,'У6 Ввод'!$E$145-NETWORKDAYS('У6 Ввод'!$D$145,$B32)+1))/Настройки!$E$12*100)</f>
        <v>0</v>
      </c>
      <c r="EK32" s="67" t="n">
        <f aca="false">IF(OR($D32=1,MONTH($B32)&lt;&gt;MONTH(StartDate),'У6 Ввод'!$D$146="",'У6 Ввод'!$E$146="",'У6 Ввод'!$D$146&gt;$B32),0,MAX(0,MIN(1,'У6 Ввод'!$E$146-NETWORKDAYS('У6 Ввод'!$D$146,$B32)+1))/Настройки!$E$12*100)</f>
        <v>0</v>
      </c>
      <c r="EL32" s="67" t="n">
        <f aca="false">IF(OR($D32=1,MONTH($B32)&lt;&gt;MONTH(StartDate),'У6 Ввод'!$D$147="",'У6 Ввод'!$E$147="",'У6 Ввод'!$D$147&gt;$B32),0,MAX(0,MIN(1,'У6 Ввод'!$E$147-NETWORKDAYS('У6 Ввод'!$D$147,$B32)+1))/Настройки!$E$12*100)</f>
        <v>0</v>
      </c>
      <c r="EM32" s="67" t="n">
        <f aca="false">IF(OR($D32=1,MONTH($B32)&lt;&gt;MONTH(StartDate),'У6 Ввод'!$D$148="",'У6 Ввод'!$E$148="",'У6 Ввод'!$D$148&gt;$B32),0,MAX(0,MIN(1,'У6 Ввод'!$E$148-NETWORKDAYS('У6 Ввод'!$D$148,$B32)+1))/Настройки!$E$12*100)</f>
        <v>0</v>
      </c>
      <c r="EN32" s="67" t="n">
        <f aca="false">IF(OR($D32=1,MONTH($B32)&lt;&gt;MONTH(StartDate),'У6 Ввод'!$D$149="",'У6 Ввод'!$E$149="",'У6 Ввод'!$D$149&gt;$B32),0,MAX(0,MIN(1,'У6 Ввод'!$E$149-NETWORKDAYS('У6 Ввод'!$D$149,$B32)+1))/Настройки!$E$12*100)</f>
        <v>0</v>
      </c>
      <c r="EO32" s="67" t="n">
        <f aca="false">IF(OR($D32=1,MONTH($B32)&lt;&gt;MONTH(StartDate),'У6 Ввод'!$D$150="",'У6 Ввод'!$E$150="",'У6 Ввод'!$D$150&gt;$B32),0,MAX(0,MIN(1,'У6 Ввод'!$E$150-NETWORKDAYS('У6 Ввод'!$D$150,$B32)+1))/Настройки!$E$12*100)</f>
        <v>0</v>
      </c>
      <c r="EP32" s="67" t="n">
        <f aca="false">IF(OR($D32=1,MONTH($B32)&lt;&gt;MONTH(StartDate),'У6 Ввод'!$D$151="",'У6 Ввод'!$E$151="",'У6 Ввод'!$D$151&gt;$B32),0,MAX(0,MIN(1,'У6 Ввод'!$E$151-NETWORKDAYS('У6 Ввод'!$D$151,$B32)+1))/Настройки!$E$12*100)</f>
        <v>0</v>
      </c>
      <c r="EQ32" s="67" t="n">
        <f aca="false">IF(OR($D32=1,MONTH($B32)&lt;&gt;MONTH(StartDate),'У6 Ввод'!$D$152="",'У6 Ввод'!$E$152="",'У6 Ввод'!$D$152&gt;$B32),0,MAX(0,MIN(1,'У6 Ввод'!$E$152-NETWORKDAYS('У6 Ввод'!$D$152,$B32)+1))/Настройки!$E$12*100)</f>
        <v>0</v>
      </c>
      <c r="ER32" s="67" t="n">
        <f aca="false">IF(OR($D32=1,MONTH($B32)&lt;&gt;MONTH(StartDate),'У6 Ввод'!$D$153="",'У6 Ввод'!$E$153="",'У6 Ввод'!$D$153&gt;$B32),0,MAX(0,MIN(1,'У6 Ввод'!$E$153-NETWORKDAYS('У6 Ввод'!$D$153,$B32)+1))/Настройки!$E$12*100)</f>
        <v>0</v>
      </c>
      <c r="ES32" s="67" t="n">
        <f aca="false">IF(OR($D32=1,MONTH($B32)&lt;&gt;MONTH(StartDate),'У6 Ввод'!$D$154="",'У6 Ввод'!$E$154="",'У6 Ввод'!$D$154&gt;$B32),0,MAX(0,MIN(1,'У6 Ввод'!$E$154-NETWORKDAYS('У6 Ввод'!$D$154,$B32)+1))/Настройки!$E$12*100)</f>
        <v>0</v>
      </c>
      <c r="ET32" s="67" t="n">
        <f aca="false">IF(OR($D32=1,MONTH($B32)&lt;&gt;MONTH(StartDate),'У6 Ввод'!$D$155="",'У6 Ввод'!$E$155="",'У6 Ввод'!$D$155&gt;$B32),0,MAX(0,MIN(1,'У6 Ввод'!$E$155-NETWORKDAYS('У6 Ввод'!$D$155,$B32)+1))/Настройки!$E$12*100)</f>
        <v>0</v>
      </c>
      <c r="EU32" s="67" t="n">
        <f aca="false">IF(OR($D32=1,MONTH($B32)&lt;&gt;MONTH(StartDate),'У6 Ввод'!$D$156="",'У6 Ввод'!$E$156="",'У6 Ввод'!$D$156&gt;$B32),0,MAX(0,MIN(1,'У6 Ввод'!$E$156-NETWORKDAYS('У6 Ввод'!$D$156,$B32)+1))/Настройки!$E$12*100)</f>
        <v>0</v>
      </c>
      <c r="EV32" s="67" t="n">
        <f aca="false">IF(OR($D32=1,MONTH($B32)&lt;&gt;MONTH(StartDate),'У6 Ввод'!$D$157="",'У6 Ввод'!$E$157="",'У6 Ввод'!$D$157&gt;$B32),0,MAX(0,MIN(1,'У6 Ввод'!$E$157-NETWORKDAYS('У6 Ввод'!$D$157,$B32)+1))/Настройки!$E$12*100)</f>
        <v>0</v>
      </c>
      <c r="EW32" s="67" t="n">
        <f aca="false">IF(OR($D32=1,MONTH($B32)&lt;&gt;MONTH(StartDate),'У6 Ввод'!$D$158="",'У6 Ввод'!$E$158="",'У6 Ввод'!$D$158&gt;$B32),0,MAX(0,MIN(1,'У6 Ввод'!$E$158-NETWORKDAYS('У6 Ввод'!$D$158,$B32)+1))/Настройки!$E$12*100)</f>
        <v>0</v>
      </c>
      <c r="EX32" s="67" t="n">
        <f aca="false">IF(OR($D32=1,MONTH($B32)&lt;&gt;MONTH(StartDate),'У6 Ввод'!$D$159="",'У6 Ввод'!$E$159="",'У6 Ввод'!$D$159&gt;$B32),0,MAX(0,MIN(1,'У6 Ввод'!$E$159-NETWORKDAYS('У6 Ввод'!$D$159,$B32)+1))/Настройки!$E$12*100)</f>
        <v>0</v>
      </c>
      <c r="EY32" s="67" t="n">
        <f aca="false">IF(OR($D32=1,MONTH($B32)&lt;&gt;MONTH(StartDate),'У6 Ввод'!$D$160="",'У6 Ввод'!$E$160="",'У6 Ввод'!$D$160&gt;$B32),0,MAX(0,MIN(1,'У6 Ввод'!$E$160-NETWORKDAYS('У6 Ввод'!$D$160,$B32)+1))/Настройки!$E$12*100)</f>
        <v>0</v>
      </c>
      <c r="EZ32" s="67" t="n">
        <f aca="false">IF(OR($D32=1,MONTH($B32)&lt;&gt;MONTH(StartDate),'У6 Ввод'!$D$161="",'У6 Ввод'!$E$161="",'У6 Ввод'!$D$161&gt;$B32),0,MAX(0,MIN(1,'У6 Ввод'!$E$161-NETWORKDAYS('У6 Ввод'!$D$161,$B32)+1))/Настройки!$E$12*100)</f>
        <v>0</v>
      </c>
      <c r="FA32" s="67" t="n">
        <f aca="false">IF(OR($D32=1,MONTH($B32)&lt;&gt;MONTH(StartDate),'У6 Ввод'!$D$162="",'У6 Ввод'!$E$162="",'У6 Ввод'!$D$162&gt;$B32),0,MAX(0,MIN(1,'У6 Ввод'!$E$162-NETWORKDAYS('У6 Ввод'!$D$162,$B32)+1))/Настройки!$E$12*100)</f>
        <v>0</v>
      </c>
      <c r="FB32" s="67" t="n">
        <f aca="false">IF(OR($D32=1,MONTH($B32)&lt;&gt;MONTH(StartDate),'У6 Ввод'!$D$163="",'У6 Ввод'!$E$163="",'У6 Ввод'!$D$163&gt;$B32),0,MAX(0,MIN(1,'У6 Ввод'!$E$163-NETWORKDAYS('У6 Ввод'!$D$163,$B32)+1))/Настройки!$E$12*100)</f>
        <v>0</v>
      </c>
      <c r="FC32" s="67" t="n">
        <f aca="false">IF(OR($D32=1,MONTH($B32)&lt;&gt;MONTH(StartDate),'У6 Ввод'!$D$164="",'У6 Ввод'!$E$164="",'У6 Ввод'!$D$164&gt;$B32),0,MAX(0,MIN(1,'У6 Ввод'!$E$164-NETWORKDAYS('У6 Ввод'!$D$164,$B32)+1))/Настройки!$E$12*100)</f>
        <v>0</v>
      </c>
      <c r="FD32" s="67" t="n">
        <f aca="false">IF(OR($D32=1,MONTH($B32)&lt;&gt;MONTH(StartDate),'У6 Ввод'!$D$165="",'У6 Ввод'!$E$165="",'У6 Ввод'!$D$165&gt;$B32),0,MAX(0,MIN(1,'У6 Ввод'!$E$165-NETWORKDAYS('У6 Ввод'!$D$165,$B32)+1))/Настройки!$E$12*100)</f>
        <v>0</v>
      </c>
      <c r="FE32" s="67" t="n">
        <f aca="false">IF(OR($D32=1,MONTH($B32)&lt;&gt;MONTH(StartDate),'У6 Ввод'!$D$166="",'У6 Ввод'!$E$166="",'У6 Ввод'!$D$166&gt;$B32),0,MAX(0,MIN(1,'У6 Ввод'!$E$166-NETWORKDAYS('У6 Ввод'!$D$166,$B32)+1))/Настройки!$E$12*100)</f>
        <v>0</v>
      </c>
      <c r="FF32" s="67" t="n">
        <f aca="false">IF(OR($D32=1,MONTH($B32)&lt;&gt;MONTH(StartDate),'У6 Ввод'!$D$167="",'У6 Ввод'!$E$167="",'У6 Ввод'!$D$167&gt;$B32),0,MAX(0,MIN(1,'У6 Ввод'!$E$167-NETWORKDAYS('У6 Ввод'!$D$167,$B32)+1))/Настройки!$E$12*100)</f>
        <v>0</v>
      </c>
      <c r="FG32" s="67" t="n">
        <f aca="false">IF(OR($D32=1,MONTH($B32)&lt;&gt;MONTH(StartDate),'У6 Ввод'!$D$168="",'У6 Ввод'!$E$168="",'У6 Ввод'!$D$168&gt;$B32),0,MAX(0,MIN(1,'У6 Ввод'!$E$168-NETWORKDAYS('У6 Ввод'!$D$168,$B32)+1))/Настройки!$E$12*100)</f>
        <v>0</v>
      </c>
      <c r="FH32" s="67" t="n">
        <f aca="false">IF(OR($D32=1,MONTH($B32)&lt;&gt;MONTH(StartDate),'У6 Ввод'!$D$169="",'У6 Ввод'!$E$169="",'У6 Ввод'!$D$169&gt;$B32),0,MAX(0,MIN(1,'У6 Ввод'!$E$169-NETWORKDAYS('У6 Ввод'!$D$169,$B32)+1))/Настройки!$E$12*100)</f>
        <v>0</v>
      </c>
      <c r="FI32" s="67" t="n">
        <f aca="false">IF(OR($D32=1,MONTH($B32)&lt;&gt;MONTH(StartDate),'У6 Ввод'!$D$170="",'У6 Ввод'!$E$170="",'У6 Ввод'!$D$170&gt;$B32),0,MAX(0,MIN(1,'У6 Ввод'!$E$170-NETWORKDAYS('У6 Ввод'!$D$170,$B32)+1))/Настройки!$E$12*100)</f>
        <v>0</v>
      </c>
      <c r="FJ32" s="67" t="n">
        <f aca="false">IF(OR($D32=1,MONTH($B32)&lt;&gt;MONTH(StartDate),'У6 Ввод'!$D$171="",'У6 Ввод'!$E$171="",'У6 Ввод'!$D$171&gt;$B32),0,MAX(0,MIN(1,'У6 Ввод'!$E$171-NETWORKDAYS('У6 Ввод'!$D$171,$B32)+1))/Настройки!$E$12*100)</f>
        <v>0</v>
      </c>
      <c r="FK32" s="67" t="n">
        <f aca="false">IF(OR($D32=1,MONTH($B32)&lt;&gt;MONTH(StartDate),'У6 Ввод'!$D$172="",'У6 Ввод'!$E$172="",'У6 Ввод'!$D$172&gt;$B32),0,MAX(0,MIN(1,'У6 Ввод'!$E$172-NETWORKDAYS('У6 Ввод'!$D$172,$B32)+1))/Настройки!$E$12*100)</f>
        <v>0</v>
      </c>
      <c r="FL32" s="67" t="n">
        <f aca="false">IF(OR($D32=1,MONTH($B32)&lt;&gt;MONTH(StartDate),'У6 Ввод'!$D$173="",'У6 Ввод'!$E$173="",'У6 Ввод'!$D$173&gt;$B32),0,MAX(0,MIN(1,'У6 Ввод'!$E$173-NETWORKDAYS('У6 Ввод'!$D$173,$B32)+1))/Настройки!$E$12*100)</f>
        <v>0</v>
      </c>
      <c r="FM32" s="67" t="n">
        <f aca="false">IF(OR($D32=1,MONTH($B32)&lt;&gt;MONTH(StartDate),'У6 Ввод'!$D$174="",'У6 Ввод'!$E$174="",'У6 Ввод'!$D$174&gt;$B32),0,MAX(0,MIN(1,'У6 Ввод'!$E$174-NETWORKDAYS('У6 Ввод'!$D$174,$B32)+1))/Настройки!$E$12*100)</f>
        <v>0</v>
      </c>
      <c r="FN32" s="67" t="n">
        <f aca="false">IF(OR($D32=1,MONTH($B32)&lt;&gt;MONTH(StartDate),'У6 Ввод'!$D$175="",'У6 Ввод'!$E$175="",'У6 Ввод'!$D$175&gt;$B32),0,MAX(0,MIN(1,'У6 Ввод'!$E$175-NETWORKDAYS('У6 Ввод'!$D$175,$B32)+1))/Настройки!$E$12*100)</f>
        <v>0</v>
      </c>
      <c r="FO32" s="67" t="n">
        <f aca="false">IF(OR($D32=1,MONTH($B32)&lt;&gt;MONTH(StartDate),'У6 Ввод'!$D$176="",'У6 Ввод'!$E$176="",'У6 Ввод'!$D$176&gt;$B32),0,MAX(0,MIN(1,'У6 Ввод'!$E$176-NETWORKDAYS('У6 Ввод'!$D$176,$B32)+1))/Настройки!$E$12*100)</f>
        <v>0</v>
      </c>
      <c r="FP32" s="67" t="n">
        <f aca="false">IF(OR($D32=1,MONTH($B32)&lt;&gt;MONTH(StartDate),'У6 Ввод'!$D$177="",'У6 Ввод'!$E$177="",'У6 Ввод'!$D$177&gt;$B32),0,MAX(0,MIN(1,'У6 Ввод'!$E$177-NETWORKDAYS('У6 Ввод'!$D$177,$B32)+1))/Настройки!$E$12*100)</f>
        <v>0</v>
      </c>
      <c r="FQ32" s="67" t="n">
        <f aca="false">IF(OR($D32=1,MONTH($B32)&lt;&gt;MONTH(StartDate),'У6 Ввод'!$D$178="",'У6 Ввод'!$E$178="",'У6 Ввод'!$D$178&gt;$B32),0,MAX(0,MIN(1,'У6 Ввод'!$E$178-NETWORKDAYS('У6 Ввод'!$D$178,$B32)+1))/Настройки!$E$12*100)</f>
        <v>0</v>
      </c>
      <c r="FR32" s="67" t="n">
        <f aca="false">IF(OR($D32=1,MONTH($B32)&lt;&gt;MONTH(StartDate),'У6 Ввод'!$D$179="",'У6 Ввод'!$E$179="",'У6 Ввод'!$D$179&gt;$B32),0,MAX(0,MIN(1,'У6 Ввод'!$E$179-NETWORKDAYS('У6 Ввод'!$D$179,$B32)+1))/Настройки!$E$12*100)</f>
        <v>0</v>
      </c>
      <c r="FS32" s="67" t="n">
        <f aca="false">IF(OR($D32=1,MONTH($B32)&lt;&gt;MONTH(StartDate),'У6 Ввод'!$D$180="",'У6 Ввод'!$E$180="",'У6 Ввод'!$D$180&gt;$B32),0,MAX(0,MIN(1,'У6 Ввод'!$E$180-NETWORKDAYS('У6 Ввод'!$D$180,$B32)+1))/Настройки!$E$12*100)</f>
        <v>0</v>
      </c>
      <c r="FT32" s="67" t="n">
        <f aca="false">IF(OR($D32=1,MONTH($B32)&lt;&gt;MONTH(StartDate),'У6 Ввод'!$D$181="",'У6 Ввод'!$E$181="",'У6 Ввод'!$D$181&gt;$B32),0,MAX(0,MIN(1,'У6 Ввод'!$E$181-NETWORKDAYS('У6 Ввод'!$D$181,$B32)+1))/Настройки!$E$12*100)</f>
        <v>0</v>
      </c>
      <c r="FU32" s="67" t="n">
        <f aca="false">IF(OR($D32=1,MONTH($B32)&lt;&gt;MONTH(StartDate),'У6 Ввод'!$D$182="",'У6 Ввод'!$E$182="",'У6 Ввод'!$D$182&gt;$B32),0,MAX(0,MIN(1,'У6 Ввод'!$E$182-NETWORKDAYS('У6 Ввод'!$D$182,$B32)+1))/Настройки!$E$12*100)</f>
        <v>0</v>
      </c>
      <c r="FV32" s="67" t="n">
        <f aca="false">IF(OR($D32=1,MONTH($B32)&lt;&gt;MONTH(StartDate),'У6 Ввод'!$D$183="",'У6 Ввод'!$E$183="",'У6 Ввод'!$D$183&gt;$B32),0,MAX(0,MIN(1,'У6 Ввод'!$E$183-NETWORKDAYS('У6 Ввод'!$D$183,$B32)+1))/Настройки!$E$12*100)</f>
        <v>0</v>
      </c>
      <c r="FW32" s="67" t="n">
        <f aca="false">IF(OR($D32=1,MONTH($B32)&lt;&gt;MONTH(StartDate),'У6 Ввод'!$D$184="",'У6 Ввод'!$E$184="",'У6 Ввод'!$D$184&gt;$B32),0,MAX(0,MIN(1,'У6 Ввод'!$E$184-NETWORKDAYS('У6 Ввод'!$D$184,$B32)+1))/Настройки!$E$12*100)</f>
        <v>0</v>
      </c>
      <c r="FX32" s="67" t="n">
        <f aca="false">IF(OR($D32=1,MONTH($B32)&lt;&gt;MONTH(StartDate),'У6 Ввод'!$D$185="",'У6 Ввод'!$E$185="",'У6 Ввод'!$D$185&gt;$B32),0,MAX(0,MIN(1,'У6 Ввод'!$E$185-NETWORKDAYS('У6 Ввод'!$D$185,$B32)+1))/Настройки!$E$12*100)</f>
        <v>0</v>
      </c>
      <c r="FY32" s="67" t="n">
        <f aca="false">IF(OR($D32=1,MONTH($B32)&lt;&gt;MONTH(StartDate),'У6 Ввод'!$D$186="",'У6 Ввод'!$E$186="",'У6 Ввод'!$D$186&gt;$B32),0,MAX(0,MIN(1,'У6 Ввод'!$E$186-NETWORKDAYS('У6 Ввод'!$D$186,$B32)+1))/Настройки!$E$12*100)</f>
        <v>0</v>
      </c>
      <c r="FZ32" s="67" t="n">
        <f aca="false">IF(OR($D32=1,MONTH($B32)&lt;&gt;MONTH(StartDate),'У6 Ввод'!$D$187="",'У6 Ввод'!$E$187="",'У6 Ввод'!$D$187&gt;$B32),0,MAX(0,MIN(1,'У6 Ввод'!$E$187-NETWORKDAYS('У6 Ввод'!$D$187,$B32)+1))/Настройки!$E$12*100)</f>
        <v>0</v>
      </c>
      <c r="GA32" s="67" t="n">
        <f aca="false">IF(OR($D32=1,MONTH($B32)&lt;&gt;MONTH(StartDate),'У6 Ввод'!$D$188="",'У6 Ввод'!$E$188="",'У6 Ввод'!$D$188&gt;$B32),0,MAX(0,MIN(1,'У6 Ввод'!$E$188-NETWORKDAYS('У6 Ввод'!$D$188,$B32)+1))/Настройки!$E$12*100)</f>
        <v>0</v>
      </c>
      <c r="GB32" s="67" t="n">
        <f aca="false">IF(OR($D32=1,MONTH($B32)&lt;&gt;MONTH(StartDate),'У6 Ввод'!$D$189="",'У6 Ввод'!$E$189="",'У6 Ввод'!$D$189&gt;$B32),0,MAX(0,MIN(1,'У6 Ввод'!$E$189-NETWORKDAYS('У6 Ввод'!$D$189,$B32)+1))/Настройки!$E$12*100)</f>
        <v>0</v>
      </c>
      <c r="GC32" s="67" t="n">
        <f aca="false">IF(OR($D32=1,MONTH($B32)&lt;&gt;MONTH(StartDate),'У6 Ввод'!$D$190="",'У6 Ввод'!$E$190="",'У6 Ввод'!$D$190&gt;$B32),0,MAX(0,MIN(1,'У6 Ввод'!$E$190-NETWORKDAYS('У6 Ввод'!$D$190,$B32)+1))/Настройки!$E$12*100)</f>
        <v>0</v>
      </c>
      <c r="GD32" s="67" t="n">
        <f aca="false">IF(OR($D32=1,MONTH($B32)&lt;&gt;MONTH(StartDate),'У6 Ввод'!$D$191="",'У6 Ввод'!$E$191="",'У6 Ввод'!$D$191&gt;$B32),0,MAX(0,MIN(1,'У6 Ввод'!$E$191-NETWORKDAYS('У6 Ввод'!$D$191,$B32)+1))/Настройки!$E$12*100)</f>
        <v>0</v>
      </c>
      <c r="GE32" s="67" t="n">
        <f aca="false">IF(OR($D32=1,MONTH($B32)&lt;&gt;MONTH(StartDate),'У6 Ввод'!$D$192="",'У6 Ввод'!$E$192="",'У6 Ввод'!$D$192&gt;$B32),0,MAX(0,MIN(1,'У6 Ввод'!$E$192-NETWORKDAYS('У6 Ввод'!$D$192,$B32)+1))/Настройки!$E$12*100)</f>
        <v>0</v>
      </c>
      <c r="GF32" s="67" t="n">
        <f aca="false">IF(OR($D32=1,MONTH($B32)&lt;&gt;MONTH(StartDate),'У6 Ввод'!$D$193="",'У6 Ввод'!$E$193="",'У6 Ввод'!$D$193&gt;$B32),0,MAX(0,MIN(1,'У6 Ввод'!$E$193-NETWORKDAYS('У6 Ввод'!$D$193,$B32)+1))/Настройки!$E$12*100)</f>
        <v>0</v>
      </c>
      <c r="GG32" s="67" t="n">
        <f aca="false">IF(OR($D32=1,MONTH($B32)&lt;&gt;MONTH(StartDate),'У6 Ввод'!$D$194="",'У6 Ввод'!$E$194="",'У6 Ввод'!$D$194&gt;$B32),0,MAX(0,MIN(1,'У6 Ввод'!$E$194-NETWORKDAYS('У6 Ввод'!$D$194,$B32)+1))/Настройки!$E$12*100)</f>
        <v>0</v>
      </c>
      <c r="GH32" s="67" t="n">
        <f aca="false">IF(OR($D32=1,MONTH($B32)&lt;&gt;MONTH(StartDate),'У6 Ввод'!$D$195="",'У6 Ввод'!$E$195="",'У6 Ввод'!$D$195&gt;$B32),0,MAX(0,MIN(1,'У6 Ввод'!$E$195-NETWORKDAYS('У6 Ввод'!$D$195,$B32)+1))/Настройки!$E$12*100)</f>
        <v>0</v>
      </c>
      <c r="GI32" s="67" t="n">
        <f aca="false">IF(OR($D32=1,MONTH($B32)&lt;&gt;MONTH(StartDate),'У6 Ввод'!$D$196="",'У6 Ввод'!$E$196="",'У6 Ввод'!$D$196&gt;$B32),0,MAX(0,MIN(1,'У6 Ввод'!$E$196-NETWORKDAYS('У6 Ввод'!$D$196,$B32)+1))/Настройки!$E$12*100)</f>
        <v>0</v>
      </c>
      <c r="GJ32" s="67" t="n">
        <f aca="false">IF(OR($D32=1,MONTH($B32)&lt;&gt;MONTH(StartDate),'У6 Ввод'!$D$197="",'У6 Ввод'!$E$197="",'У6 Ввод'!$D$197&gt;$B32),0,MAX(0,MIN(1,'У6 Ввод'!$E$197-NETWORKDAYS('У6 Ввод'!$D$197,$B32)+1))/Настройки!$E$12*100)</f>
        <v>0</v>
      </c>
      <c r="GK32" s="67" t="n">
        <f aca="false">IF(OR($D32=1,MONTH($B32)&lt;&gt;MONTH(StartDate),'У6 Ввод'!$D$198="",'У6 Ввод'!$E$198="",'У6 Ввод'!$D$198&gt;$B32),0,MAX(0,MIN(1,'У6 Ввод'!$E$198-NETWORKDAYS('У6 Ввод'!$D$198,$B32)+1))/Настройки!$E$12*100)</f>
        <v>0</v>
      </c>
      <c r="GL32" s="67" t="n">
        <f aca="false">IF(OR($D32=1,MONTH($B32)&lt;&gt;MONTH(StartDate),'У6 Ввод'!$D$199="",'У6 Ввод'!$E$199="",'У6 Ввод'!$D$199&gt;$B32),0,MAX(0,MIN(1,'У6 Ввод'!$E$199-NETWORKDAYS('У6 Ввод'!$D$199,$B32)+1))/Настройки!$E$12*100)</f>
        <v>0</v>
      </c>
      <c r="GM32" s="67" t="n">
        <f aca="false">IF(OR($D32=1,MONTH($B32)&lt;&gt;MONTH(StartDate),'У6 Ввод'!$D$200="",'У6 Ввод'!$E$200="",'У6 Ввод'!$D$200&gt;$B32),0,MAX(0,MIN(1,'У6 Ввод'!$E$200-NETWORKDAYS('У6 Ввод'!$D$200,$B32)+1))/Настройки!$E$12*100)</f>
        <v>0</v>
      </c>
      <c r="GN32" s="67" t="n">
        <f aca="false">IF(OR($D32=1,MONTH($B32)&lt;&gt;MONTH(StartDate),'У6 Ввод'!$D$201="",'У6 Ввод'!$E$201="",'У6 Ввод'!$D$201&gt;$B32),0,MAX(0,MIN(1,'У6 Ввод'!$E$201-NETWORKDAYS('У6 Ввод'!$D$201,$B32)+1))/Настройки!$E$12*100)</f>
        <v>0</v>
      </c>
      <c r="GO32" s="67" t="n">
        <f aca="false">IF(OR($D32=1,MONTH($B32)&lt;&gt;MONTH(StartDate),'У6 Ввод'!$D$202="",'У6 Ввод'!$E$202="",'У6 Ввод'!$D$202&gt;$B32),0,MAX(0,MIN(1,'У6 Ввод'!$E$202-NETWORKDAYS('У6 Ввод'!$D$202,$B32)+1))/Настройки!$E$12*100)</f>
        <v>0</v>
      </c>
      <c r="GP32" s="67" t="n">
        <f aca="false">IF(OR($D32=1,MONTH($B32)&lt;&gt;MONTH(StartDate),'У6 Ввод'!$D$203="",'У6 Ввод'!$E$203="",'У6 Ввод'!$D$203&gt;$B32),0,MAX(0,MIN(1,'У6 Ввод'!$E$203-NETWORKDAYS('У6 Ввод'!$D$203,$B32)+1))/Настройки!$E$12*100)</f>
        <v>0</v>
      </c>
      <c r="GQ32" s="67" t="n">
        <f aca="false">IF(OR($D32=1,MONTH($B32)&lt;&gt;MONTH(StartDate),'У6 Ввод'!$D$204="",'У6 Ввод'!$E$204="",'У6 Ввод'!$D$204&gt;$B32),0,MAX(0,MIN(1,'У6 Ввод'!$E$204-NETWORKDAYS('У6 Ввод'!$D$204,$B32)+1))/Настройки!$E$12*100)</f>
        <v>0</v>
      </c>
      <c r="GR32" s="67" t="n">
        <f aca="false">IF(OR($D32=1,MONTH($B32)&lt;&gt;MONTH(StartDate),'У6 Ввод'!$D$205="",'У6 Ввод'!$E$205="",'У6 Ввод'!$D$205&gt;$B32),0,MAX(0,MIN(1,'У6 Ввод'!$E$205-NETWORKDAYS('У6 Ввод'!$D$205,$B32)+1))/Настройки!$E$12*100)</f>
        <v>0</v>
      </c>
      <c r="GS32" s="67" t="n">
        <f aca="false">IF(OR($D32=1,MONTH($B32)&lt;&gt;MONTH(StartDate),'У6 Ввод'!$D$206="",'У6 Ввод'!$E$206="",'У6 Ввод'!$D$206&gt;$B32),0,MAX(0,MIN(1,'У6 Ввод'!$E$206-NETWORKDAYS('У6 Ввод'!$D$206,$B32)+1))/Настройки!$E$12*100)</f>
        <v>0</v>
      </c>
      <c r="GT32" s="67" t="n">
        <f aca="false">IF(OR($D32=1,MONTH($B32)&lt;&gt;MONTH(StartDate),'У6 Ввод'!$D$207="",'У6 Ввод'!$E$207="",'У6 Ввод'!$D$207&gt;$B32),0,MAX(0,MIN(1,'У6 Ввод'!$E$207-NETWORKDAYS('У6 Ввод'!$D$207,$B32)+1))/Настройки!$E$12*100)</f>
        <v>0</v>
      </c>
      <c r="GU32" s="67" t="n">
        <f aca="false">IF(OR($D32=1,MONTH($B32)&lt;&gt;MONTH(StartDate),'У6 Ввод'!$D$208="",'У6 Ввод'!$E$208="",'У6 Ввод'!$D$208&gt;$B32),0,MAX(0,MIN(1,'У6 Ввод'!$E$208-NETWORKDAYS('У6 Ввод'!$D$208,$B32)+1))/Настройки!$E$12*100)</f>
        <v>0</v>
      </c>
      <c r="GV32" s="67" t="n">
        <f aca="false">IF(OR($D32=1,MONTH($B32)&lt;&gt;MONTH(StartDate),'У6 Ввод'!$D$209="",'У6 Ввод'!$E$209="",'У6 Ввод'!$D$209&gt;$B32),0,MAX(0,MIN(1,'У6 Ввод'!$E$209-NETWORKDAYS('У6 Ввод'!$D$209,$B32)+1))/Настройки!$E$12*100)</f>
        <v>0</v>
      </c>
      <c r="GW32" s="67" t="n">
        <f aca="false">IF(OR($D32=1,MONTH($B32)&lt;&gt;MONTH(StartDate),'У6 Ввод'!$D$210="",'У6 Ввод'!$E$210="",'У6 Ввод'!$D$210&gt;$B32),0,MAX(0,MIN(1,'У6 Ввод'!$E$210-NETWORKDAYS('У6 Ввод'!$D$210,$B32)+1))/Настройки!$E$12*100)</f>
        <v>0</v>
      </c>
      <c r="GX32" s="67" t="n">
        <f aca="false">IF(OR($D32=1,MONTH($B32)&lt;&gt;MONTH(StartDate),'У6 Ввод'!$D$211="",'У6 Ввод'!$E$211="",'У6 Ввод'!$D$211&gt;$B32),0,MAX(0,MIN(1,'У6 Ввод'!$E$211-NETWORKDAYS('У6 Ввод'!$D$211,$B32)+1))/Настройки!$E$12*100)</f>
        <v>0</v>
      </c>
      <c r="GY32" s="67" t="n">
        <f aca="false">IF(OR($D32=1,MONTH($B32)&lt;&gt;MONTH(StartDate),'У6 Ввод'!$D$212="",'У6 Ввод'!$E$212="",'У6 Ввод'!$D$212&gt;$B32),0,MAX(0,MIN(1,'У6 Ввод'!$E$212-NETWORKDAYS('У6 Ввод'!$D$212,$B32)+1))/Настройки!$E$12*100)</f>
        <v>0</v>
      </c>
      <c r="GZ32" s="67" t="n">
        <f aca="false">IF(OR($D32=1,MONTH($B32)&lt;&gt;MONTH(StartDate),'У6 Ввод'!$D$213="",'У6 Ввод'!$E$213="",'У6 Ввод'!$D$213&gt;$B32),0,MAX(0,MIN(1,'У6 Ввод'!$E$213-NETWORKDAYS('У6 Ввод'!$D$213,$B32)+1))/Настройки!$E$12*100)</f>
        <v>0</v>
      </c>
      <c r="HA32" s="67" t="n">
        <f aca="false">IF(OR($D32=1,MONTH($B32)&lt;&gt;MONTH(StartDate),'У6 Ввод'!$D$214="",'У6 Ввод'!$E$214="",'У6 Ввод'!$D$214&gt;$B32),0,MAX(0,MIN(1,'У6 Ввод'!$E$214-NETWORKDAYS('У6 Ввод'!$D$214,$B32)+1))/Настройки!$E$12*100)</f>
        <v>0</v>
      </c>
      <c r="HB32" s="67" t="n">
        <f aca="false">IF(OR($D32=1,MONTH($B32)&lt;&gt;MONTH(StartDate),'У6 Ввод'!$D$215="",'У6 Ввод'!$E$215="",'У6 Ввод'!$D$215&gt;$B32),0,MAX(0,MIN(1,'У6 Ввод'!$E$215-NETWORKDAYS('У6 Ввод'!$D$215,$B32)+1))/Настройки!$E$12*100)</f>
        <v>0</v>
      </c>
      <c r="HC32" s="67" t="n">
        <f aca="false">IF(OR($D32=1,MONTH($B32)&lt;&gt;MONTH(StartDate),'У6 Ввод'!$D$216="",'У6 Ввод'!$E$216="",'У6 Ввод'!$D$216&gt;$B32),0,MAX(0,MIN(1,'У6 Ввод'!$E$216-NETWORKDAYS('У6 Ввод'!$D$216,$B32)+1))/Настройки!$E$12*100)</f>
        <v>0</v>
      </c>
      <c r="HD32" s="67" t="n">
        <f aca="false">IF(OR($D32=1,MONTH($B32)&lt;&gt;MONTH(StartDate),'У6 Ввод'!$D$217="",'У6 Ввод'!$E$217="",'У6 Ввод'!$D$217&gt;$B32),0,MAX(0,MIN(1,'У6 Ввод'!$E$217-NETWORKDAYS('У6 Ввод'!$D$217,$B32)+1))/Настройки!$E$12*100)</f>
        <v>0</v>
      </c>
      <c r="HE32" s="67" t="n">
        <f aca="false">IF(OR($D32=1,MONTH($B32)&lt;&gt;MONTH(StartDate),'У6 Ввод'!$D$218="",'У6 Ввод'!$E$218="",'У6 Ввод'!$D$218&gt;$B32),0,MAX(0,MIN(1,'У6 Ввод'!$E$218-NETWORKDAYS('У6 Ввод'!$D$218,$B32)+1))/Настройки!$E$12*100)</f>
        <v>0</v>
      </c>
      <c r="HF32" s="67" t="n">
        <f aca="false">IF(OR($D32=1,MONTH($B32)&lt;&gt;MONTH(StartDate),'У6 Ввод'!$D$219="",'У6 Ввод'!$E$219="",'У6 Ввод'!$D$219&gt;$B32),0,MAX(0,MIN(1,'У6 Ввод'!$E$219-NETWORKDAYS('У6 Ввод'!$D$219,$B32)+1))/Настройки!$E$12*100)</f>
        <v>0</v>
      </c>
      <c r="HG32" s="67" t="n">
        <f aca="false">IF(OR($D32=1,MONTH($B32)&lt;&gt;MONTH(StartDate),'У6 Ввод'!$D$220="",'У6 Ввод'!$E$220="",'У6 Ввод'!$D$220&gt;$B32),0,MAX(0,MIN(1,'У6 Ввод'!$E$220-NETWORKDAYS('У6 Ввод'!$D$220,$B32)+1))/Настройки!$E$12*100)</f>
        <v>0</v>
      </c>
      <c r="HH32" s="67" t="n">
        <f aca="false">IF(OR($D32=1,MONTH($B32)&lt;&gt;MONTH(StartDate),'У6 Ввод'!$D$221="",'У6 Ввод'!$E$221="",'У6 Ввод'!$D$221&gt;$B32),0,MAX(0,MIN(1,'У6 Ввод'!$E$221-NETWORKDAYS('У6 Ввод'!$D$221,$B32)+1))/Настройки!$E$12*100)</f>
        <v>0</v>
      </c>
      <c r="HI32" s="67" t="n">
        <f aca="false">IF(OR($D32=1,MONTH($B32)&lt;&gt;MONTH(StartDate),'У6 Ввод'!$D$222="",'У6 Ввод'!$E$222="",'У6 Ввод'!$D$222&gt;$B32),0,MAX(0,MIN(1,'У6 Ввод'!$E$222-NETWORKDAYS('У6 Ввод'!$D$222,$B32)+1))/Настройки!$E$12*100)</f>
        <v>0</v>
      </c>
      <c r="HJ32" s="67" t="n">
        <f aca="false">IF(OR($D32=1,MONTH($B32)&lt;&gt;MONTH(StartDate),'У6 Ввод'!$D$223="",'У6 Ввод'!$E$223="",'У6 Ввод'!$D$223&gt;$B32),0,MAX(0,MIN(1,'У6 Ввод'!$E$223-NETWORKDAYS('У6 Ввод'!$D$223,$B32)+1))/Настройки!$E$12*100)</f>
        <v>0</v>
      </c>
      <c r="HK32" s="67" t="n">
        <f aca="false">IF(OR($D32=1,MONTH($B32)&lt;&gt;MONTH(StartDate),'У6 Ввод'!$D$224="",'У6 Ввод'!$E$224="",'У6 Ввод'!$D$224&gt;$B32),0,MAX(0,MIN(1,'У6 Ввод'!$E$224-NETWORKDAYS('У6 Ввод'!$D$224,$B32)+1))/Настройки!$E$12*100)</f>
        <v>0</v>
      </c>
      <c r="HL32" s="67" t="n">
        <f aca="false">IF(OR($D32=1,MONTH($B32)&lt;&gt;MONTH(StartDate),'У6 Ввод'!$D$225="",'У6 Ввод'!$E$225="",'У6 Ввод'!$D$225&gt;$B32),0,MAX(0,MIN(1,'У6 Ввод'!$E$225-NETWORKDAYS('У6 Ввод'!$D$225,$B32)+1))/Настройки!$E$12*100)</f>
        <v>0</v>
      </c>
      <c r="HM32" s="67" t="n">
        <f aca="false">IF(OR($D32=1,MONTH($B32)&lt;&gt;MONTH(StartDate),'У6 Ввод'!$D$226="",'У6 Ввод'!$E$226="",'У6 Ввод'!$D$226&gt;$B32),0,MAX(0,MIN(1,'У6 Ввод'!$E$226-NETWORKDAYS('У6 Ввод'!$D$226,$B32)+1))/Настройки!$E$12*100)</f>
        <v>0</v>
      </c>
      <c r="HN32" s="67" t="n">
        <f aca="false">IF(OR($D32=1,MONTH($B32)&lt;&gt;MONTH(StartDate),'У6 Ввод'!$D$227="",'У6 Ввод'!$E$227="",'У6 Ввод'!$D$227&gt;$B32),0,MAX(0,MIN(1,'У6 Ввод'!$E$227-NETWORKDAYS('У6 Ввод'!$D$227,$B32)+1))/Настройки!$E$12*100)</f>
        <v>0</v>
      </c>
      <c r="HO32" s="67" t="n">
        <f aca="false">IF(OR($D32=1,MONTH($B32)&lt;&gt;MONTH(StartDate),'У6 Ввод'!$D$228="",'У6 Ввод'!$E$228="",'У6 Ввод'!$D$228&gt;$B32),0,MAX(0,MIN(1,'У6 Ввод'!$E$228-NETWORKDAYS('У6 Ввод'!$D$228,$B32)+1))/Настройки!$E$12*100)</f>
        <v>0</v>
      </c>
      <c r="HP32" s="67" t="n">
        <f aca="false">IF(OR($D32=1,MONTH($B32)&lt;&gt;MONTH(StartDate),'У6 Ввод'!$D$229="",'У6 Ввод'!$E$229="",'У6 Ввод'!$D$229&gt;$B32),0,MAX(0,MIN(1,'У6 Ввод'!$E$229-NETWORKDAYS('У6 Ввод'!$D$229,$B32)+1))/Настройки!$E$12*100)</f>
        <v>0</v>
      </c>
      <c r="HQ32" s="67" t="n">
        <f aca="false">IF(OR($D32=1,MONTH($B32)&lt;&gt;MONTH(StartDate),'У6 Ввод'!$D$230="",'У6 Ввод'!$E$230="",'У6 Ввод'!$D$230&gt;$B32),0,MAX(0,MIN(1,'У6 Ввод'!$E$230-NETWORKDAYS('У6 Ввод'!$D$230,$B32)+1))/Настройки!$E$12*100)</f>
        <v>0</v>
      </c>
      <c r="HR32" s="67" t="n">
        <f aca="false">IF(OR($D32=1,MONTH($B32)&lt;&gt;MONTH(StartDate),'У6 Ввод'!$D$231="",'У6 Ввод'!$E$231="",'У6 Ввод'!$D$231&gt;$B32),0,MAX(0,MIN(1,'У6 Ввод'!$E$231-NETWORKDAYS('У6 Ввод'!$D$231,$B32)+1))/Настройки!$E$12*100)</f>
        <v>0</v>
      </c>
      <c r="HS32" s="67" t="n">
        <f aca="false">IF(OR($D32=1,MONTH($B32)&lt;&gt;MONTH(StartDate),'У6 Ввод'!$D$232="",'У6 Ввод'!$E$232="",'У6 Ввод'!$D$232&gt;$B32),0,MAX(0,MIN(1,'У6 Ввод'!$E$232-NETWORKDAYS('У6 Ввод'!$D$232,$B32)+1))/Настройки!$E$12*100)</f>
        <v>0</v>
      </c>
      <c r="HT32" s="67" t="n">
        <f aca="false">IF(OR($D32=1,MONTH($B32)&lt;&gt;MONTH(StartDate),'У6 Ввод'!$D$233="",'У6 Ввод'!$E$233="",'У6 Ввод'!$D$233&gt;$B32),0,MAX(0,MIN(1,'У6 Ввод'!$E$233-NETWORKDAYS('У6 Ввод'!$D$233,$B32)+1))/Настройки!$E$12*100)</f>
        <v>0</v>
      </c>
      <c r="HU32" s="67" t="n">
        <f aca="false">IF(OR($D32=1,MONTH($B32)&lt;&gt;MONTH(StartDate),'У6 Ввод'!$D$234="",'У6 Ввод'!$E$234="",'У6 Ввод'!$D$234&gt;$B32),0,MAX(0,MIN(1,'У6 Ввод'!$E$234-NETWORKDAYS('У6 Ввод'!$D$234,$B32)+1))/Настройки!$E$12*100)</f>
        <v>0</v>
      </c>
      <c r="HV32" s="67" t="n">
        <f aca="false">IF(OR($D32=1,MONTH($B32)&lt;&gt;MONTH(StartDate),'У6 Ввод'!$D$235="",'У6 Ввод'!$E$235="",'У6 Ввод'!$D$235&gt;$B32),0,MAX(0,MIN(1,'У6 Ввод'!$E$235-NETWORKDAYS('У6 Ввод'!$D$235,$B32)+1))/Настройки!$E$12*100)</f>
        <v>0</v>
      </c>
      <c r="HW32" s="67" t="n">
        <f aca="false">IF(OR($D32=1,MONTH($B32)&lt;&gt;MONTH(StartDate),'У6 Ввод'!$D$236="",'У6 Ввод'!$E$236="",'У6 Ввод'!$D$236&gt;$B32),0,MAX(0,MIN(1,'У6 Ввод'!$E$236-NETWORKDAYS('У6 Ввод'!$D$236,$B32)+1))/Настройки!$E$12*100)</f>
        <v>0</v>
      </c>
      <c r="HX32" s="67" t="n">
        <f aca="false">IF(OR($D32=1,MONTH($B32)&lt;&gt;MONTH(StartDate),'У6 Ввод'!$D$237="",'У6 Ввод'!$E$237="",'У6 Ввод'!$D$237&gt;$B32),0,MAX(0,MIN(1,'У6 Ввод'!$E$237-NETWORKDAYS('У6 Ввод'!$D$237,$B32)+1))/Настройки!$E$12*100)</f>
        <v>0</v>
      </c>
      <c r="HY32" s="67" t="n">
        <f aca="false">IF(OR($D32=1,MONTH($B32)&lt;&gt;MONTH(StartDate),'У6 Ввод'!$D$238="",'У6 Ввод'!$E$238="",'У6 Ввод'!$D$238&gt;$B32),0,MAX(0,MIN(1,'У6 Ввод'!$E$238-NETWORKDAYS('У6 Ввод'!$D$238,$B32)+1))/Настройки!$E$12*100)</f>
        <v>0</v>
      </c>
      <c r="HZ32" s="67" t="n">
        <f aca="false">IF(OR($D32=1,MONTH($B32)&lt;&gt;MONTH(StartDate),'У6 Ввод'!$D$239="",'У6 Ввод'!$E$239="",'У6 Ввод'!$D$239&gt;$B32),0,MAX(0,MIN(1,'У6 Ввод'!$E$239-NETWORKDAYS('У6 Ввод'!$D$239,$B32)+1))/Настройки!$E$12*100)</f>
        <v>0</v>
      </c>
      <c r="IA32" s="67" t="n">
        <f aca="false">IF(OR($D32=1,MONTH($B32)&lt;&gt;MONTH(StartDate),'У6 Ввод'!$D$240="",'У6 Ввод'!$E$240="",'У6 Ввод'!$D$240&gt;$B32),0,MAX(0,MIN(1,'У6 Ввод'!$E$240-NETWORKDAYS('У6 Ввод'!$D$240,$B32)+1))/Настройки!$E$12*100)</f>
        <v>0</v>
      </c>
      <c r="IB32" s="67" t="n">
        <f aca="false">IF(OR($D32=1,MONTH($B32)&lt;&gt;MONTH(StartDate),'У6 Ввод'!$D$241="",'У6 Ввод'!$E$241="",'У6 Ввод'!$D$241&gt;$B32),0,MAX(0,MIN(1,'У6 Ввод'!$E$241-NETWORKDAYS('У6 Ввод'!$D$241,$B32)+1))/Настройки!$E$12*100)</f>
        <v>0</v>
      </c>
      <c r="IC32" s="67" t="n">
        <f aca="false">IF(OR($D32=1,MONTH($B32)&lt;&gt;MONTH(StartDate),'У6 Ввод'!$D$242="",'У6 Ввод'!$E$242="",'У6 Ввод'!$D$242&gt;$B32),0,MAX(0,MIN(1,'У6 Ввод'!$E$242-NETWORKDAYS('У6 Ввод'!$D$242,$B32)+1))/Настройки!$E$12*100)</f>
        <v>0</v>
      </c>
      <c r="ID32" s="67" t="n">
        <f aca="false">IF(OR($D32=1,MONTH($B32)&lt;&gt;MONTH(StartDate),'У6 Ввод'!$D$243="",'У6 Ввод'!$E$243="",'У6 Ввод'!$D$243&gt;$B32),0,MAX(0,MIN(1,'У6 Ввод'!$E$243-NETWORKDAYS('У6 Ввод'!$D$243,$B32)+1))/Настройки!$E$12*100)</f>
        <v>0</v>
      </c>
      <c r="IE32" s="67" t="n">
        <f aca="false">IF(OR($D32=1,MONTH($B32)&lt;&gt;MONTH(StartDate),'У6 Ввод'!$D$244="",'У6 Ввод'!$E$244="",'У6 Ввод'!$D$244&gt;$B32),0,MAX(0,MIN(1,'У6 Ввод'!$E$244-NETWORKDAYS('У6 Ввод'!$D$244,$B32)+1))/Настройки!$E$12*100)</f>
        <v>0</v>
      </c>
      <c r="IF32" s="67" t="n">
        <f aca="false">IF(OR($D32=1,MONTH($B32)&lt;&gt;MONTH(StartDate),'У6 Ввод'!$D$245="",'У6 Ввод'!$E$245="",'У6 Ввод'!$D$245&gt;$B32),0,MAX(0,MIN(1,'У6 Ввод'!$E$245-NETWORKDAYS('У6 Ввод'!$D$245,$B32)+1))/Настройки!$E$12*100)</f>
        <v>0</v>
      </c>
      <c r="IG32" s="67" t="n">
        <f aca="false">IF(OR($D32=1,MONTH($B32)&lt;&gt;MONTH(StartDate),'У6 Ввод'!$D$246="",'У6 Ввод'!$E$246="",'У6 Ввод'!$D$246&gt;$B32),0,MAX(0,MIN(1,'У6 Ввод'!$E$246-NETWORKDAYS('У6 Ввод'!$D$246,$B32)+1))/Настройки!$E$12*100)</f>
        <v>0</v>
      </c>
      <c r="IH32" s="67" t="n">
        <f aca="false">IF(OR($D32=1,MONTH($B32)&lt;&gt;MONTH(StartDate),'У6 Ввод'!$D$247="",'У6 Ввод'!$E$247="",'У6 Ввод'!$D$247&gt;$B32),0,MAX(0,MIN(1,'У6 Ввод'!$E$247-NETWORKDAYS('У6 Ввод'!$D$247,$B32)+1))/Настройки!$E$12*100)</f>
        <v>0</v>
      </c>
      <c r="II32" s="67" t="n">
        <f aca="false">IF(OR($D32=1,MONTH($B32)&lt;&gt;MONTH(StartDate),'У6 Ввод'!$D$248="",'У6 Ввод'!$E$248="",'У6 Ввод'!$D$248&gt;$B32),0,MAX(0,MIN(1,'У6 Ввод'!$E$248-NETWORKDAYS('У6 Ввод'!$D$248,$B32)+1))/Настройки!$E$12*100)</f>
        <v>0</v>
      </c>
      <c r="IJ32" s="67" t="n">
        <f aca="false">IF(OR($D32=1,MONTH($B32)&lt;&gt;MONTH(StartDate),'У6 Ввод'!$D$249="",'У6 Ввод'!$E$249="",'У6 Ввод'!$D$249&gt;$B32),0,MAX(0,MIN(1,'У6 Ввод'!$E$249-NETWORKDAYS('У6 Ввод'!$D$249,$B32)+1))/Настройки!$E$12*100)</f>
        <v>0</v>
      </c>
      <c r="IK32" s="67" t="n">
        <f aca="false">IF(OR($D32=1,MONTH($B32)&lt;&gt;MONTH(StartDate),'У6 Ввод'!$D$250="",'У6 Ввод'!$E$250="",'У6 Ввод'!$D$250&gt;$B32),0,MAX(0,MIN(1,'У6 Ввод'!$E$250-NETWORKDAYS('У6 Ввод'!$D$250,$B32)+1))/Настройки!$E$12*100)</f>
        <v>0</v>
      </c>
      <c r="IL32" s="67" t="n">
        <f aca="false">IF(OR($D32=1,MONTH($B32)&lt;&gt;MONTH(StartDate),'У6 Ввод'!$D$251="",'У6 Ввод'!$E$251="",'У6 Ввод'!$D$251&gt;$B32),0,MAX(0,MIN(1,'У6 Ввод'!$E$251-NETWORKDAYS('У6 Ввод'!$D$251,$B32)+1))/Настройки!$E$12*100)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UPPER(Настройки!$B$12)&amp;" — загрузка, % (100% = "&amp;Настройки!$E$12&amp;" бригад/смену)"</f>
        <v>СВАРКА — загрузка, % (100% = 4.5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UPPER(Настройки!$B$13)&amp;" — ФОРМА ЗАКАЗОВ (30 шт). Названия операций редактируются в шапке"</f>
        <v>ОКРАСКА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141</v>
      </c>
      <c r="D2" s="6"/>
      <c r="E2" s="6"/>
      <c r="F2" s="6" t="s">
        <v>142</v>
      </c>
      <c r="G2" s="6"/>
      <c r="H2" s="6"/>
      <c r="I2" s="6" t="s">
        <v>143</v>
      </c>
      <c r="J2" s="6"/>
      <c r="K2" s="6"/>
      <c r="L2" s="6" t="s">
        <v>144</v>
      </c>
      <c r="M2" s="6"/>
      <c r="N2" s="6"/>
      <c r="O2" s="6" t="s">
        <v>120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/>
      <c r="D4" s="61"/>
      <c r="E4" s="60"/>
      <c r="F4" s="60"/>
      <c r="G4" s="61"/>
      <c r="H4" s="60"/>
      <c r="I4" s="60" t="n">
        <f aca="false">DATE(2026,7,15)</f>
        <v>46218</v>
      </c>
      <c r="J4" s="61" t="n">
        <v>2</v>
      </c>
      <c r="K4" s="60"/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/>
      <c r="D5" s="61"/>
      <c r="E5" s="60"/>
      <c r="F5" s="60"/>
      <c r="G5" s="61"/>
      <c r="H5" s="60"/>
      <c r="I5" s="60" t="n">
        <f aca="false">DATE(2026,7,16)</f>
        <v>46219</v>
      </c>
      <c r="J5" s="61" t="n">
        <v>2</v>
      </c>
      <c r="K5" s="60"/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/>
      <c r="D6" s="61"/>
      <c r="E6" s="60"/>
      <c r="F6" s="60"/>
      <c r="G6" s="61"/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UPPER(Настройки!$B$13)&amp;" — ВВОД ДАННЫХ (заполняется автоматически из формы заказов)"</f>
        <v>ОКРАСКА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Настройки!$B$13</f>
        <v>Окраска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Настройки!$E$13</f>
        <v>2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'У7 Заказы'!$A$4</f>
        <v>26-1817</v>
      </c>
      <c r="C12" s="10" t="str">
        <f aca="false">IF($B12="","",'У7 Заказы'!$C$2)</f>
        <v>Подготовка</v>
      </c>
      <c r="D12" s="64" t="str">
        <f aca="false">IF('У7 Заказы'!C4="","",'У7 Заказы'!C4)</f>
        <v/>
      </c>
      <c r="E12" s="65" t="str">
        <f aca="false">IF('У7 Заказы'!D4="","",'У7 Заказы'!D4)</f>
        <v/>
      </c>
      <c r="F12" s="64" t="str">
        <f aca="false">IF(OR(D12="",E12="",E12=0),"",WORKDAY(D12,MAX(0,CEILING(E12,1)-1)))</f>
        <v/>
      </c>
      <c r="G12" s="64" t="str">
        <f aca="false">IF('У7 Заказы'!E4="","",'У7 Заказы'!E4)</f>
        <v/>
      </c>
      <c r="J12" s="10" t="str">
        <f aca="false">IF(D12="","",IF(WEEKDAY(D12,2)&gt;5,"⚠ Выходной","Рабочий день"))</f>
        <v/>
      </c>
      <c r="K12" s="10" t="str">
        <f aca="false">IF(OR($B12="",D12=""),"",IF(G12&lt;&gt;"","✔ Выполнен","В работе"))</f>
        <v/>
      </c>
    </row>
    <row r="13" customFormat="false" ht="15" hidden="false" customHeight="true" outlineLevel="0" collapsed="false">
      <c r="A13" s="10" t="n">
        <v>2</v>
      </c>
      <c r="B13" s="59" t="str">
        <f aca="false">'У7 Заказы'!$A$4</f>
        <v>26-1817</v>
      </c>
      <c r="C13" s="10" t="str">
        <f aca="false">IF($B13="","",'У7 Заказы'!$F$2)</f>
        <v>Грунт</v>
      </c>
      <c r="D13" s="64" t="str">
        <f aca="false">IF('У7 Заказы'!F4="","",'У7 Заказы'!F4)</f>
        <v/>
      </c>
      <c r="E13" s="65" t="str">
        <f aca="false">IF('У7 Заказы'!G4="","",'У7 Заказы'!G4)</f>
        <v/>
      </c>
      <c r="F13" s="64" t="str">
        <f aca="false">IF(OR(D13="",E13="",E13=0),"",WORKDAY(D13,MAX(0,CEILING(E13,1)-1)))</f>
        <v/>
      </c>
      <c r="G13" s="64" t="str">
        <f aca="false">IF('У7 Заказы'!H4="","",'У7 Заказы'!H4)</f>
        <v/>
      </c>
      <c r="J13" s="10" t="str">
        <f aca="false">IF(D13="","",IF(WEEKDAY(D13,2)&gt;5,"⚠ Выходной","Рабочий день"))</f>
        <v/>
      </c>
      <c r="K13" s="10" t="str">
        <f aca="false">IF(OR($B13="",D13=""),"",IF(G13&lt;&gt;"","✔ Выполнен","В работе"))</f>
        <v/>
      </c>
    </row>
    <row r="14" customFormat="false" ht="15" hidden="false" customHeight="true" outlineLevel="0" collapsed="false">
      <c r="A14" s="10" t="n">
        <v>3</v>
      </c>
      <c r="B14" s="59" t="str">
        <f aca="false">'У7 Заказы'!$A$4</f>
        <v>26-1817</v>
      </c>
      <c r="C14" s="10" t="str">
        <f aca="false">IF($B14="","",'У7 Заказы'!$I$2)</f>
        <v>Порошковая окраска</v>
      </c>
      <c r="D14" s="64" t="n">
        <f aca="false">IF('У7 Заказы'!I4="","",'У7 Заказы'!I4)</f>
        <v>46218</v>
      </c>
      <c r="E14" s="65" t="n">
        <f aca="false">IF('У7 Заказы'!J4="","",'У7 Заказы'!J4)</f>
        <v>2</v>
      </c>
      <c r="F14" s="64" t="n">
        <f aca="false">IF(OR(D14="",E14="",E14=0),"",WORKDAY(D14,MAX(0,CEILING(E14,1)-1)))</f>
        <v>46219</v>
      </c>
      <c r="G14" s="64" t="str">
        <f aca="false">IF('У7 Заказы'!K4="","",'У7 Заказы'!K4)</f>
        <v/>
      </c>
      <c r="J14" s="10" t="str">
        <f aca="false">IF(D14="","",IF(WEEKDAY(D14,2)&gt;5,"⚠ Выходной","Рабочий день"))</f>
        <v>Рабочий день</v>
      </c>
      <c r="K14" s="10" t="str">
        <f aca="false">IF(OR($B14="",D14=""),"",IF(G14&lt;&gt;"","✔ Выполнен","В работе"))</f>
        <v>В работе</v>
      </c>
    </row>
    <row r="15" customFormat="false" ht="15" hidden="false" customHeight="true" outlineLevel="0" collapsed="false">
      <c r="A15" s="10" t="n">
        <v>4</v>
      </c>
      <c r="B15" s="59" t="str">
        <f aca="false">'У7 Заказы'!$A$4</f>
        <v>26-1817</v>
      </c>
      <c r="C15" s="10" t="str">
        <f aca="false">IF($B15="","",'У7 Заказы'!$L$2)</f>
        <v>Сушка</v>
      </c>
      <c r="D15" s="64" t="str">
        <f aca="false">IF('У7 Заказы'!L4="","",'У7 Заказы'!L4)</f>
        <v/>
      </c>
      <c r="E15" s="65" t="str">
        <f aca="false">IF('У7 Заказы'!M4="","",'У7 Заказы'!M4)</f>
        <v/>
      </c>
      <c r="F15" s="64" t="str">
        <f aca="false">IF(OR(D15="",E15="",E15=0),"",WORKDAY(D15,MAX(0,CEILING(E15,1)-1)))</f>
        <v/>
      </c>
      <c r="G15" s="64" t="str">
        <f aca="false">IF('У7 Заказы'!N4="","",'У7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'У7 Заказы'!$A$4</f>
        <v>26-1817</v>
      </c>
      <c r="C16" s="10" t="str">
        <f aca="false">IF($B16="","",'У7 Заказы'!$O$2)</f>
        <v>Оп.5</v>
      </c>
      <c r="D16" s="64" t="str">
        <f aca="false">IF('У7 Заказы'!O4="","",'У7 Заказы'!O4)</f>
        <v/>
      </c>
      <c r="E16" s="65" t="str">
        <f aca="false">IF('У7 Заказы'!P4="","",'У7 Заказы'!P4)</f>
        <v/>
      </c>
      <c r="F16" s="64" t="str">
        <f aca="false">IF(OR(D16="",E16="",E16=0),"",WORKDAY(D16,MAX(0,CEILING(E16,1)-1)))</f>
        <v/>
      </c>
      <c r="G16" s="64" t="str">
        <f aca="false">IF('У7 Заказы'!Q4="","",'У7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'У7 Заказы'!$A$4</f>
        <v>26-1817</v>
      </c>
      <c r="C17" s="10" t="str">
        <f aca="false">IF($B17="","",'У7 Заказы'!$R$2)</f>
        <v>Оп.6</v>
      </c>
      <c r="D17" s="64" t="str">
        <f aca="false">IF('У7 Заказы'!R4="","",'У7 Заказы'!R4)</f>
        <v/>
      </c>
      <c r="E17" s="65" t="str">
        <f aca="false">IF('У7 Заказы'!S4="","",'У7 Заказы'!S4)</f>
        <v/>
      </c>
      <c r="F17" s="64" t="str">
        <f aca="false">IF(OR(D17="",E17="",E17=0),"",WORKDAY(D17,MAX(0,CEILING(E17,1)-1)))</f>
        <v/>
      </c>
      <c r="G17" s="64" t="str">
        <f aca="false">IF('У7 Заказы'!T4="","",'У7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'У7 Заказы'!$A$4</f>
        <v>26-1817</v>
      </c>
      <c r="C18" s="10" t="str">
        <f aca="false">IF($B18="","",'У7 Заказы'!$U$2)</f>
        <v>Оп.7</v>
      </c>
      <c r="D18" s="64" t="str">
        <f aca="false">IF('У7 Заказы'!U4="","",'У7 Заказы'!U4)</f>
        <v/>
      </c>
      <c r="E18" s="65" t="str">
        <f aca="false">IF('У7 Заказы'!V4="","",'У7 Заказы'!V4)</f>
        <v/>
      </c>
      <c r="F18" s="64" t="str">
        <f aca="false">IF(OR(D18="",E18="",E18=0),"",WORKDAY(D18,MAX(0,CEILING(E18,1)-1)))</f>
        <v/>
      </c>
      <c r="G18" s="64" t="str">
        <f aca="false">IF('У7 Заказы'!W4="","",'У7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'У7 Заказы'!$A$4</f>
        <v>26-1817</v>
      </c>
      <c r="C19" s="10" t="str">
        <f aca="false">IF($B19="","",'У7 Заказы'!$X$2)</f>
        <v>Оп.8</v>
      </c>
      <c r="D19" s="64" t="str">
        <f aca="false">IF('У7 Заказы'!X4="","",'У7 Заказы'!X4)</f>
        <v/>
      </c>
      <c r="E19" s="65" t="str">
        <f aca="false">IF('У7 Заказы'!Y4="","",'У7 Заказы'!Y4)</f>
        <v/>
      </c>
      <c r="F19" s="64" t="str">
        <f aca="false">IF(OR(D19="",E19="",E19=0),"",WORKDAY(D19,MAX(0,CEILING(E19,1)-1)))</f>
        <v/>
      </c>
      <c r="G19" s="64" t="str">
        <f aca="false">IF('У7 Заказы'!Z4="","",'У7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'У7 Заказы'!$A$5</f>
        <v>26-1455</v>
      </c>
      <c r="C20" s="10" t="str">
        <f aca="false">IF($B20="","",'У7 Заказы'!$C$2)</f>
        <v>Подготовка</v>
      </c>
      <c r="D20" s="64" t="str">
        <f aca="false">IF('У7 Заказы'!C5="","",'У7 Заказы'!C5)</f>
        <v/>
      </c>
      <c r="E20" s="65" t="str">
        <f aca="false">IF('У7 Заказы'!D5="","",'У7 Заказы'!D5)</f>
        <v/>
      </c>
      <c r="F20" s="64" t="str">
        <f aca="false">IF(OR(D20="",E20="",E20=0),"",WORKDAY(D20,MAX(0,CEILING(E20,1)-1)))</f>
        <v/>
      </c>
      <c r="G20" s="64" t="str">
        <f aca="false">IF('У7 Заказы'!E5="","",'У7 Заказы'!E5)</f>
        <v/>
      </c>
      <c r="J20" s="10" t="str">
        <f aca="false">IF(D20="","",IF(WEEKDAY(D20,2)&gt;5,"⚠ Выходной","Рабочий день"))</f>
        <v/>
      </c>
      <c r="K20" s="10" t="str">
        <f aca="false">IF(OR($B20="",D20=""),"",IF(G20&lt;&gt;"","✔ Выполнен","В работе"))</f>
        <v/>
      </c>
    </row>
    <row r="21" customFormat="false" ht="15" hidden="false" customHeight="true" outlineLevel="0" collapsed="false">
      <c r="A21" s="10" t="n">
        <v>10</v>
      </c>
      <c r="B21" s="59" t="str">
        <f aca="false">'У7 Заказы'!$A$5</f>
        <v>26-1455</v>
      </c>
      <c r="C21" s="10" t="str">
        <f aca="false">IF($B21="","",'У7 Заказы'!$F$2)</f>
        <v>Грунт</v>
      </c>
      <c r="D21" s="64" t="str">
        <f aca="false">IF('У7 Заказы'!F5="","",'У7 Заказы'!F5)</f>
        <v/>
      </c>
      <c r="E21" s="65" t="str">
        <f aca="false">IF('У7 Заказы'!G5="","",'У7 Заказы'!G5)</f>
        <v/>
      </c>
      <c r="F21" s="64" t="str">
        <f aca="false">IF(OR(D21="",E21="",E21=0),"",WORKDAY(D21,MAX(0,CEILING(E21,1)-1)))</f>
        <v/>
      </c>
      <c r="G21" s="64" t="str">
        <f aca="false">IF('У7 Заказы'!H5="","",'У7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'У7 Заказы'!$A$5</f>
        <v>26-1455</v>
      </c>
      <c r="C22" s="10" t="str">
        <f aca="false">IF($B22="","",'У7 Заказы'!$I$2)</f>
        <v>Порошковая окраска</v>
      </c>
      <c r="D22" s="64" t="n">
        <f aca="false">IF('У7 Заказы'!I5="","",'У7 Заказы'!I5)</f>
        <v>46219</v>
      </c>
      <c r="E22" s="65" t="n">
        <f aca="false">IF('У7 Заказы'!J5="","",'У7 Заказы'!J5)</f>
        <v>2</v>
      </c>
      <c r="F22" s="64" t="n">
        <f aca="false">IF(OR(D22="",E22="",E22=0),"",WORKDAY(D22,MAX(0,CEILING(E22,1)-1)))</f>
        <v>46220</v>
      </c>
      <c r="G22" s="64" t="str">
        <f aca="false">IF('У7 Заказы'!K5="","",'У7 Заказы'!K5)</f>
        <v/>
      </c>
      <c r="J22" s="10" t="str">
        <f aca="false">IF(D22="","",IF(WEEKDAY(D22,2)&gt;5,"⚠ Выходной","Рабочий день"))</f>
        <v>Рабочий день</v>
      </c>
      <c r="K22" s="10" t="str">
        <f aca="false">IF(OR($B22="",D22=""),"",IF(G22&lt;&gt;"","✔ Выполнен","В работе"))</f>
        <v>В работе</v>
      </c>
    </row>
    <row r="23" customFormat="false" ht="15" hidden="false" customHeight="true" outlineLevel="0" collapsed="false">
      <c r="A23" s="10" t="n">
        <v>12</v>
      </c>
      <c r="B23" s="59" t="str">
        <f aca="false">'У7 Заказы'!$A$5</f>
        <v>26-1455</v>
      </c>
      <c r="C23" s="10" t="str">
        <f aca="false">IF($B23="","",'У7 Заказы'!$L$2)</f>
        <v>Сушка</v>
      </c>
      <c r="D23" s="64" t="str">
        <f aca="false">IF('У7 Заказы'!L5="","",'У7 Заказы'!L5)</f>
        <v/>
      </c>
      <c r="E23" s="65" t="str">
        <f aca="false">IF('У7 Заказы'!M5="","",'У7 Заказы'!M5)</f>
        <v/>
      </c>
      <c r="F23" s="64" t="str">
        <f aca="false">IF(OR(D23="",E23="",E23=0),"",WORKDAY(D23,MAX(0,CEILING(E23,1)-1)))</f>
        <v/>
      </c>
      <c r="G23" s="64" t="str">
        <f aca="false">IF('У7 Заказы'!N5="","",'У7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'У7 Заказы'!$A$5</f>
        <v>26-1455</v>
      </c>
      <c r="C24" s="10" t="str">
        <f aca="false">IF($B24="","",'У7 Заказы'!$O$2)</f>
        <v>Оп.5</v>
      </c>
      <c r="D24" s="64" t="str">
        <f aca="false">IF('У7 Заказы'!O5="","",'У7 Заказы'!O5)</f>
        <v/>
      </c>
      <c r="E24" s="65" t="str">
        <f aca="false">IF('У7 Заказы'!P5="","",'У7 Заказы'!P5)</f>
        <v/>
      </c>
      <c r="F24" s="64" t="str">
        <f aca="false">IF(OR(D24="",E24="",E24=0),"",WORKDAY(D24,MAX(0,CEILING(E24,1)-1)))</f>
        <v/>
      </c>
      <c r="G24" s="64" t="str">
        <f aca="false">IF('У7 Заказы'!Q5="","",'У7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'У7 Заказы'!$A$5</f>
        <v>26-1455</v>
      </c>
      <c r="C25" s="10" t="str">
        <f aca="false">IF($B25="","",'У7 Заказы'!$R$2)</f>
        <v>Оп.6</v>
      </c>
      <c r="D25" s="64" t="str">
        <f aca="false">IF('У7 Заказы'!R5="","",'У7 Заказы'!R5)</f>
        <v/>
      </c>
      <c r="E25" s="65" t="str">
        <f aca="false">IF('У7 Заказы'!S5="","",'У7 Заказы'!S5)</f>
        <v/>
      </c>
      <c r="F25" s="64" t="str">
        <f aca="false">IF(OR(D25="",E25="",E25=0),"",WORKDAY(D25,MAX(0,CEILING(E25,1)-1)))</f>
        <v/>
      </c>
      <c r="G25" s="64" t="str">
        <f aca="false">IF('У7 Заказы'!T5="","",'У7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'У7 Заказы'!$A$5</f>
        <v>26-1455</v>
      </c>
      <c r="C26" s="10" t="str">
        <f aca="false">IF($B26="","",'У7 Заказы'!$U$2)</f>
        <v>Оп.7</v>
      </c>
      <c r="D26" s="64" t="str">
        <f aca="false">IF('У7 Заказы'!U5="","",'У7 Заказы'!U5)</f>
        <v/>
      </c>
      <c r="E26" s="65" t="str">
        <f aca="false">IF('У7 Заказы'!V5="","",'У7 Заказы'!V5)</f>
        <v/>
      </c>
      <c r="F26" s="64" t="str">
        <f aca="false">IF(OR(D26="",E26="",E26=0),"",WORKDAY(D26,MAX(0,CEILING(E26,1)-1)))</f>
        <v/>
      </c>
      <c r="G26" s="64" t="str">
        <f aca="false">IF('У7 Заказы'!W5="","",'У7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'У7 Заказы'!$A$5</f>
        <v>26-1455</v>
      </c>
      <c r="C27" s="10" t="str">
        <f aca="false">IF($B27="","",'У7 Заказы'!$X$2)</f>
        <v>Оп.8</v>
      </c>
      <c r="D27" s="64" t="str">
        <f aca="false">IF('У7 Заказы'!X5="","",'У7 Заказы'!X5)</f>
        <v/>
      </c>
      <c r="E27" s="65" t="str">
        <f aca="false">IF('У7 Заказы'!Y5="","",'У7 Заказы'!Y5)</f>
        <v/>
      </c>
      <c r="F27" s="64" t="str">
        <f aca="false">IF(OR(D27="",E27="",E27=0),"",WORKDAY(D27,MAX(0,CEILING(E27,1)-1)))</f>
        <v/>
      </c>
      <c r="G27" s="64" t="str">
        <f aca="false">IF('У7 Заказы'!Z5="","",'У7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'У7 Заказы'!$A$6</f>
        <v>26-1905</v>
      </c>
      <c r="C28" s="10" t="str">
        <f aca="false">IF($B28="","",'У7 Заказы'!$C$2)</f>
        <v>Подготовка</v>
      </c>
      <c r="D28" s="64" t="str">
        <f aca="false">IF('У7 Заказы'!C6="","",'У7 Заказы'!C6)</f>
        <v/>
      </c>
      <c r="E28" s="65" t="str">
        <f aca="false">IF('У7 Заказы'!D6="","",'У7 Заказы'!D6)</f>
        <v/>
      </c>
      <c r="F28" s="64" t="str">
        <f aca="false">IF(OR(D28="",E28="",E28=0),"",WORKDAY(D28,MAX(0,CEILING(E28,1)-1)))</f>
        <v/>
      </c>
      <c r="G28" s="64" t="str">
        <f aca="false">IF('У7 Заказы'!E6="","",'У7 Заказы'!E6)</f>
        <v/>
      </c>
      <c r="J28" s="10" t="str">
        <f aca="false">IF(D28="","",IF(WEEKDAY(D28,2)&gt;5,"⚠ Выходной","Рабочий день"))</f>
        <v/>
      </c>
      <c r="K28" s="10" t="str">
        <f aca="false">IF(OR($B28="",D28=""),"",IF(G28&lt;&gt;"","✔ Выполнен","В работе"))</f>
        <v/>
      </c>
    </row>
    <row r="29" customFormat="false" ht="15" hidden="false" customHeight="true" outlineLevel="0" collapsed="false">
      <c r="A29" s="10" t="n">
        <v>18</v>
      </c>
      <c r="B29" s="59" t="str">
        <f aca="false">'У7 Заказы'!$A$6</f>
        <v>26-1905</v>
      </c>
      <c r="C29" s="10" t="str">
        <f aca="false">IF($B29="","",'У7 Заказы'!$F$2)</f>
        <v>Грунт</v>
      </c>
      <c r="D29" s="64" t="str">
        <f aca="false">IF('У7 Заказы'!F6="","",'У7 Заказы'!F6)</f>
        <v/>
      </c>
      <c r="E29" s="65" t="str">
        <f aca="false">IF('У7 Заказы'!G6="","",'У7 Заказы'!G6)</f>
        <v/>
      </c>
      <c r="F29" s="64" t="str">
        <f aca="false">IF(OR(D29="",E29="",E29=0),"",WORKDAY(D29,MAX(0,CEILING(E29,1)-1)))</f>
        <v/>
      </c>
      <c r="G29" s="64" t="str">
        <f aca="false">IF('У7 Заказы'!H6="","",'У7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'У7 Заказы'!$A$6</f>
        <v>26-1905</v>
      </c>
      <c r="C30" s="10" t="str">
        <f aca="false">IF($B30="","",'У7 Заказы'!$I$2)</f>
        <v>Порошковая окраска</v>
      </c>
      <c r="D30" s="64" t="str">
        <f aca="false">IF('У7 Заказы'!I6="","",'У7 Заказы'!I6)</f>
        <v/>
      </c>
      <c r="E30" s="65" t="str">
        <f aca="false">IF('У7 Заказы'!J6="","",'У7 Заказы'!J6)</f>
        <v/>
      </c>
      <c r="F30" s="64" t="str">
        <f aca="false">IF(OR(D30="",E30="",E30=0),"",WORKDAY(D30,MAX(0,CEILING(E30,1)-1)))</f>
        <v/>
      </c>
      <c r="G30" s="64" t="str">
        <f aca="false">IF('У7 Заказы'!K6="","",'У7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'У7 Заказы'!$A$6</f>
        <v>26-1905</v>
      </c>
      <c r="C31" s="10" t="str">
        <f aca="false">IF($B31="","",'У7 Заказы'!$L$2)</f>
        <v>Сушка</v>
      </c>
      <c r="D31" s="64" t="str">
        <f aca="false">IF('У7 Заказы'!L6="","",'У7 Заказы'!L6)</f>
        <v/>
      </c>
      <c r="E31" s="65" t="str">
        <f aca="false">IF('У7 Заказы'!M6="","",'У7 Заказы'!M6)</f>
        <v/>
      </c>
      <c r="F31" s="64" t="str">
        <f aca="false">IF(OR(D31="",E31="",E31=0),"",WORKDAY(D31,MAX(0,CEILING(E31,1)-1)))</f>
        <v/>
      </c>
      <c r="G31" s="64" t="str">
        <f aca="false">IF('У7 Заказы'!N6="","",'У7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'У7 Заказы'!$A$6</f>
        <v>26-1905</v>
      </c>
      <c r="C32" s="10" t="str">
        <f aca="false">IF($B32="","",'У7 Заказы'!$O$2)</f>
        <v>Оп.5</v>
      </c>
      <c r="D32" s="64" t="str">
        <f aca="false">IF('У7 Заказы'!O6="","",'У7 Заказы'!O6)</f>
        <v/>
      </c>
      <c r="E32" s="65" t="str">
        <f aca="false">IF('У7 Заказы'!P6="","",'У7 Заказы'!P6)</f>
        <v/>
      </c>
      <c r="F32" s="64" t="str">
        <f aca="false">IF(OR(D32="",E32="",E32=0),"",WORKDAY(D32,MAX(0,CEILING(E32,1)-1)))</f>
        <v/>
      </c>
      <c r="G32" s="64" t="str">
        <f aca="false">IF('У7 Заказы'!Q6="","",'У7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'У7 Заказы'!$A$6</f>
        <v>26-1905</v>
      </c>
      <c r="C33" s="10" t="str">
        <f aca="false">IF($B33="","",'У7 Заказы'!$R$2)</f>
        <v>Оп.6</v>
      </c>
      <c r="D33" s="64" t="str">
        <f aca="false">IF('У7 Заказы'!R6="","",'У7 Заказы'!R6)</f>
        <v/>
      </c>
      <c r="E33" s="65" t="str">
        <f aca="false">IF('У7 Заказы'!S6="","",'У7 Заказы'!S6)</f>
        <v/>
      </c>
      <c r="F33" s="64" t="str">
        <f aca="false">IF(OR(D33="",E33="",E33=0),"",WORKDAY(D33,MAX(0,CEILING(E33,1)-1)))</f>
        <v/>
      </c>
      <c r="G33" s="64" t="str">
        <f aca="false">IF('У7 Заказы'!T6="","",'У7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'У7 Заказы'!$A$6</f>
        <v>26-1905</v>
      </c>
      <c r="C34" s="10" t="str">
        <f aca="false">IF($B34="","",'У7 Заказы'!$U$2)</f>
        <v>Оп.7</v>
      </c>
      <c r="D34" s="64" t="str">
        <f aca="false">IF('У7 Заказы'!U6="","",'У7 Заказы'!U6)</f>
        <v/>
      </c>
      <c r="E34" s="65" t="str">
        <f aca="false">IF('У7 Заказы'!V6="","",'У7 Заказы'!V6)</f>
        <v/>
      </c>
      <c r="F34" s="64" t="str">
        <f aca="false">IF(OR(D34="",E34="",E34=0),"",WORKDAY(D34,MAX(0,CEILING(E34,1)-1)))</f>
        <v/>
      </c>
      <c r="G34" s="64" t="str">
        <f aca="false">IF('У7 Заказы'!W6="","",'У7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'У7 Заказы'!$A$6</f>
        <v>26-1905</v>
      </c>
      <c r="C35" s="10" t="str">
        <f aca="false">IF($B35="","",'У7 Заказы'!$X$2)</f>
        <v>Оп.8</v>
      </c>
      <c r="D35" s="64" t="str">
        <f aca="false">IF('У7 Заказы'!X6="","",'У7 Заказы'!X6)</f>
        <v/>
      </c>
      <c r="E35" s="65" t="str">
        <f aca="false">IF('У7 Заказы'!Y6="","",'У7 Заказы'!Y6)</f>
        <v/>
      </c>
      <c r="F35" s="64" t="str">
        <f aca="false">IF(OR(D35="",E35="",E35=0),"",WORKDAY(D35,MAX(0,CEILING(E35,1)-1)))</f>
        <v/>
      </c>
      <c r="G35" s="64" t="str">
        <f aca="false">IF('У7 Заказы'!Z6="","",'У7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'У7 Заказы'!$A$7</f>
        <v/>
      </c>
      <c r="C36" s="10" t="str">
        <f aca="false">IF($B36="","",'У7 Заказы'!$C$2)</f>
        <v/>
      </c>
      <c r="D36" s="64" t="str">
        <f aca="false">IF('У7 Заказы'!C7="","",'У7 Заказы'!C7)</f>
        <v/>
      </c>
      <c r="E36" s="65" t="str">
        <f aca="false">IF('У7 Заказы'!D7="","",'У7 Заказы'!D7)</f>
        <v/>
      </c>
      <c r="F36" s="64" t="str">
        <f aca="false">IF(OR(D36="",E36="",E36=0),"",WORKDAY(D36,MAX(0,CEILING(E36,1)-1)))</f>
        <v/>
      </c>
      <c r="G36" s="64" t="str">
        <f aca="false">IF('У7 Заказы'!E7="","",'У7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'У7 Заказы'!$A$7</f>
        <v/>
      </c>
      <c r="C37" s="10" t="str">
        <f aca="false">IF($B37="","",'У7 Заказы'!$F$2)</f>
        <v/>
      </c>
      <c r="D37" s="64" t="str">
        <f aca="false">IF('У7 Заказы'!F7="","",'У7 Заказы'!F7)</f>
        <v/>
      </c>
      <c r="E37" s="65" t="str">
        <f aca="false">IF('У7 Заказы'!G7="","",'У7 Заказы'!G7)</f>
        <v/>
      </c>
      <c r="F37" s="64" t="str">
        <f aca="false">IF(OR(D37="",E37="",E37=0),"",WORKDAY(D37,MAX(0,CEILING(E37,1)-1)))</f>
        <v/>
      </c>
      <c r="G37" s="64" t="str">
        <f aca="false">IF('У7 Заказы'!H7="","",'У7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'У7 Заказы'!$A$7</f>
        <v/>
      </c>
      <c r="C38" s="10" t="str">
        <f aca="false">IF($B38="","",'У7 Заказы'!$I$2)</f>
        <v/>
      </c>
      <c r="D38" s="64" t="str">
        <f aca="false">IF('У7 Заказы'!I7="","",'У7 Заказы'!I7)</f>
        <v/>
      </c>
      <c r="E38" s="65" t="str">
        <f aca="false">IF('У7 Заказы'!J7="","",'У7 Заказы'!J7)</f>
        <v/>
      </c>
      <c r="F38" s="64" t="str">
        <f aca="false">IF(OR(D38="",E38="",E38=0),"",WORKDAY(D38,MAX(0,CEILING(E38,1)-1)))</f>
        <v/>
      </c>
      <c r="G38" s="64" t="str">
        <f aca="false">IF('У7 Заказы'!K7="","",'У7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'У7 Заказы'!$A$7</f>
        <v/>
      </c>
      <c r="C39" s="10" t="str">
        <f aca="false">IF($B39="","",'У7 Заказы'!$L$2)</f>
        <v/>
      </c>
      <c r="D39" s="64" t="str">
        <f aca="false">IF('У7 Заказы'!L7="","",'У7 Заказы'!L7)</f>
        <v/>
      </c>
      <c r="E39" s="65" t="str">
        <f aca="false">IF('У7 Заказы'!M7="","",'У7 Заказы'!M7)</f>
        <v/>
      </c>
      <c r="F39" s="64" t="str">
        <f aca="false">IF(OR(D39="",E39="",E39=0),"",WORKDAY(D39,MAX(0,CEILING(E39,1)-1)))</f>
        <v/>
      </c>
      <c r="G39" s="64" t="str">
        <f aca="false">IF('У7 Заказы'!N7="","",'У7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'У7 Заказы'!$A$7</f>
        <v/>
      </c>
      <c r="C40" s="10" t="str">
        <f aca="false">IF($B40="","",'У7 Заказы'!$O$2)</f>
        <v/>
      </c>
      <c r="D40" s="64" t="str">
        <f aca="false">IF('У7 Заказы'!O7="","",'У7 Заказы'!O7)</f>
        <v/>
      </c>
      <c r="E40" s="65" t="str">
        <f aca="false">IF('У7 Заказы'!P7="","",'У7 Заказы'!P7)</f>
        <v/>
      </c>
      <c r="F40" s="64" t="str">
        <f aca="false">IF(OR(D40="",E40="",E40=0),"",WORKDAY(D40,MAX(0,CEILING(E40,1)-1)))</f>
        <v/>
      </c>
      <c r="G40" s="64" t="str">
        <f aca="false">IF('У7 Заказы'!Q7="","",'У7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'У7 Заказы'!$A$7</f>
        <v/>
      </c>
      <c r="C41" s="10" t="str">
        <f aca="false">IF($B41="","",'У7 Заказы'!$R$2)</f>
        <v/>
      </c>
      <c r="D41" s="64" t="str">
        <f aca="false">IF('У7 Заказы'!R7="","",'У7 Заказы'!R7)</f>
        <v/>
      </c>
      <c r="E41" s="65" t="str">
        <f aca="false">IF('У7 Заказы'!S7="","",'У7 Заказы'!S7)</f>
        <v/>
      </c>
      <c r="F41" s="64" t="str">
        <f aca="false">IF(OR(D41="",E41="",E41=0),"",WORKDAY(D41,MAX(0,CEILING(E41,1)-1)))</f>
        <v/>
      </c>
      <c r="G41" s="64" t="str">
        <f aca="false">IF('У7 Заказы'!T7="","",'У7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'У7 Заказы'!$A$7</f>
        <v/>
      </c>
      <c r="C42" s="10" t="str">
        <f aca="false">IF($B42="","",'У7 Заказы'!$U$2)</f>
        <v/>
      </c>
      <c r="D42" s="64" t="str">
        <f aca="false">IF('У7 Заказы'!U7="","",'У7 Заказы'!U7)</f>
        <v/>
      </c>
      <c r="E42" s="65" t="str">
        <f aca="false">IF('У7 Заказы'!V7="","",'У7 Заказы'!V7)</f>
        <v/>
      </c>
      <c r="F42" s="64" t="str">
        <f aca="false">IF(OR(D42="",E42="",E42=0),"",WORKDAY(D42,MAX(0,CEILING(E42,1)-1)))</f>
        <v/>
      </c>
      <c r="G42" s="64" t="str">
        <f aca="false">IF('У7 Заказы'!W7="","",'У7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'У7 Заказы'!$A$7</f>
        <v/>
      </c>
      <c r="C43" s="10" t="str">
        <f aca="false">IF($B43="","",'У7 Заказы'!$X$2)</f>
        <v/>
      </c>
      <c r="D43" s="64" t="str">
        <f aca="false">IF('У7 Заказы'!X7="","",'У7 Заказы'!X7)</f>
        <v/>
      </c>
      <c r="E43" s="65" t="str">
        <f aca="false">IF('У7 Заказы'!Y7="","",'У7 Заказы'!Y7)</f>
        <v/>
      </c>
      <c r="F43" s="64" t="str">
        <f aca="false">IF(OR(D43="",E43="",E43=0),"",WORKDAY(D43,MAX(0,CEILING(E43,1)-1)))</f>
        <v/>
      </c>
      <c r="G43" s="64" t="str">
        <f aca="false">IF('У7 Заказы'!Z7="","",'У7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'У7 Заказы'!$A$8</f>
        <v/>
      </c>
      <c r="C44" s="10" t="str">
        <f aca="false">IF($B44="","",'У7 Заказы'!$C$2)</f>
        <v/>
      </c>
      <c r="D44" s="64" t="str">
        <f aca="false">IF('У7 Заказы'!C8="","",'У7 Заказы'!C8)</f>
        <v/>
      </c>
      <c r="E44" s="65" t="str">
        <f aca="false">IF('У7 Заказы'!D8="","",'У7 Заказы'!D8)</f>
        <v/>
      </c>
      <c r="F44" s="64" t="str">
        <f aca="false">IF(OR(D44="",E44="",E44=0),"",WORKDAY(D44,MAX(0,CEILING(E44,1)-1)))</f>
        <v/>
      </c>
      <c r="G44" s="64" t="str">
        <f aca="false">IF('У7 Заказы'!E8="","",'У7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'У7 Заказы'!$A$8</f>
        <v/>
      </c>
      <c r="C45" s="10" t="str">
        <f aca="false">IF($B45="","",'У7 Заказы'!$F$2)</f>
        <v/>
      </c>
      <c r="D45" s="64" t="str">
        <f aca="false">IF('У7 Заказы'!F8="","",'У7 Заказы'!F8)</f>
        <v/>
      </c>
      <c r="E45" s="65" t="str">
        <f aca="false">IF('У7 Заказы'!G8="","",'У7 Заказы'!G8)</f>
        <v/>
      </c>
      <c r="F45" s="64" t="str">
        <f aca="false">IF(OR(D45="",E45="",E45=0),"",WORKDAY(D45,MAX(0,CEILING(E45,1)-1)))</f>
        <v/>
      </c>
      <c r="G45" s="64" t="str">
        <f aca="false">IF('У7 Заказы'!H8="","",'У7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'У7 Заказы'!$A$8</f>
        <v/>
      </c>
      <c r="C46" s="10" t="str">
        <f aca="false">IF($B46="","",'У7 Заказы'!$I$2)</f>
        <v/>
      </c>
      <c r="D46" s="64" t="str">
        <f aca="false">IF('У7 Заказы'!I8="","",'У7 Заказы'!I8)</f>
        <v/>
      </c>
      <c r="E46" s="65" t="str">
        <f aca="false">IF('У7 Заказы'!J8="","",'У7 Заказы'!J8)</f>
        <v/>
      </c>
      <c r="F46" s="64" t="str">
        <f aca="false">IF(OR(D46="",E46="",E46=0),"",WORKDAY(D46,MAX(0,CEILING(E46,1)-1)))</f>
        <v/>
      </c>
      <c r="G46" s="64" t="str">
        <f aca="false">IF('У7 Заказы'!K8="","",'У7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'У7 Заказы'!$A$8</f>
        <v/>
      </c>
      <c r="C47" s="10" t="str">
        <f aca="false">IF($B47="","",'У7 Заказы'!$L$2)</f>
        <v/>
      </c>
      <c r="D47" s="64" t="str">
        <f aca="false">IF('У7 Заказы'!L8="","",'У7 Заказы'!L8)</f>
        <v/>
      </c>
      <c r="E47" s="65" t="str">
        <f aca="false">IF('У7 Заказы'!M8="","",'У7 Заказы'!M8)</f>
        <v/>
      </c>
      <c r="F47" s="64" t="str">
        <f aca="false">IF(OR(D47="",E47="",E47=0),"",WORKDAY(D47,MAX(0,CEILING(E47,1)-1)))</f>
        <v/>
      </c>
      <c r="G47" s="64" t="str">
        <f aca="false">IF('У7 Заказы'!N8="","",'У7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'У7 Заказы'!$A$8</f>
        <v/>
      </c>
      <c r="C48" s="10" t="str">
        <f aca="false">IF($B48="","",'У7 Заказы'!$O$2)</f>
        <v/>
      </c>
      <c r="D48" s="64" t="str">
        <f aca="false">IF('У7 Заказы'!O8="","",'У7 Заказы'!O8)</f>
        <v/>
      </c>
      <c r="E48" s="65" t="str">
        <f aca="false">IF('У7 Заказы'!P8="","",'У7 Заказы'!P8)</f>
        <v/>
      </c>
      <c r="F48" s="64" t="str">
        <f aca="false">IF(OR(D48="",E48="",E48=0),"",WORKDAY(D48,MAX(0,CEILING(E48,1)-1)))</f>
        <v/>
      </c>
      <c r="G48" s="64" t="str">
        <f aca="false">IF('У7 Заказы'!Q8="","",'У7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'У7 Заказы'!$A$8</f>
        <v/>
      </c>
      <c r="C49" s="10" t="str">
        <f aca="false">IF($B49="","",'У7 Заказы'!$R$2)</f>
        <v/>
      </c>
      <c r="D49" s="64" t="str">
        <f aca="false">IF('У7 Заказы'!R8="","",'У7 Заказы'!R8)</f>
        <v/>
      </c>
      <c r="E49" s="65" t="str">
        <f aca="false">IF('У7 Заказы'!S8="","",'У7 Заказы'!S8)</f>
        <v/>
      </c>
      <c r="F49" s="64" t="str">
        <f aca="false">IF(OR(D49="",E49="",E49=0),"",WORKDAY(D49,MAX(0,CEILING(E49,1)-1)))</f>
        <v/>
      </c>
      <c r="G49" s="64" t="str">
        <f aca="false">IF('У7 Заказы'!T8="","",'У7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'У7 Заказы'!$A$8</f>
        <v/>
      </c>
      <c r="C50" s="10" t="str">
        <f aca="false">IF($B50="","",'У7 Заказы'!$U$2)</f>
        <v/>
      </c>
      <c r="D50" s="64" t="str">
        <f aca="false">IF('У7 Заказы'!U8="","",'У7 Заказы'!U8)</f>
        <v/>
      </c>
      <c r="E50" s="65" t="str">
        <f aca="false">IF('У7 Заказы'!V8="","",'У7 Заказы'!V8)</f>
        <v/>
      </c>
      <c r="F50" s="64" t="str">
        <f aca="false">IF(OR(D50="",E50="",E50=0),"",WORKDAY(D50,MAX(0,CEILING(E50,1)-1)))</f>
        <v/>
      </c>
      <c r="G50" s="64" t="str">
        <f aca="false">IF('У7 Заказы'!W8="","",'У7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'У7 Заказы'!$A$8</f>
        <v/>
      </c>
      <c r="C51" s="10" t="str">
        <f aca="false">IF($B51="","",'У7 Заказы'!$X$2)</f>
        <v/>
      </c>
      <c r="D51" s="64" t="str">
        <f aca="false">IF('У7 Заказы'!X8="","",'У7 Заказы'!X8)</f>
        <v/>
      </c>
      <c r="E51" s="65" t="str">
        <f aca="false">IF('У7 Заказы'!Y8="","",'У7 Заказы'!Y8)</f>
        <v/>
      </c>
      <c r="F51" s="64" t="str">
        <f aca="false">IF(OR(D51="",E51="",E51=0),"",WORKDAY(D51,MAX(0,CEILING(E51,1)-1)))</f>
        <v/>
      </c>
      <c r="G51" s="64" t="str">
        <f aca="false">IF('У7 Заказы'!Z8="","",'У7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'У7 Заказы'!$A$9</f>
        <v/>
      </c>
      <c r="C52" s="10" t="str">
        <f aca="false">IF($B52="","",'У7 Заказы'!$C$2)</f>
        <v/>
      </c>
      <c r="D52" s="64" t="str">
        <f aca="false">IF('У7 Заказы'!C9="","",'У7 Заказы'!C9)</f>
        <v/>
      </c>
      <c r="E52" s="65" t="str">
        <f aca="false">IF('У7 Заказы'!D9="","",'У7 Заказы'!D9)</f>
        <v/>
      </c>
      <c r="F52" s="64" t="str">
        <f aca="false">IF(OR(D52="",E52="",E52=0),"",WORKDAY(D52,MAX(0,CEILING(E52,1)-1)))</f>
        <v/>
      </c>
      <c r="G52" s="64" t="str">
        <f aca="false">IF('У7 Заказы'!E9="","",'У7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'У7 Заказы'!$A$9</f>
        <v/>
      </c>
      <c r="C53" s="10" t="str">
        <f aca="false">IF($B53="","",'У7 Заказы'!$F$2)</f>
        <v/>
      </c>
      <c r="D53" s="64" t="str">
        <f aca="false">IF('У7 Заказы'!F9="","",'У7 Заказы'!F9)</f>
        <v/>
      </c>
      <c r="E53" s="65" t="str">
        <f aca="false">IF('У7 Заказы'!G9="","",'У7 Заказы'!G9)</f>
        <v/>
      </c>
      <c r="F53" s="64" t="str">
        <f aca="false">IF(OR(D53="",E53="",E53=0),"",WORKDAY(D53,MAX(0,CEILING(E53,1)-1)))</f>
        <v/>
      </c>
      <c r="G53" s="64" t="str">
        <f aca="false">IF('У7 Заказы'!H9="","",'У7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'У7 Заказы'!$A$9</f>
        <v/>
      </c>
      <c r="C54" s="10" t="str">
        <f aca="false">IF($B54="","",'У7 Заказы'!$I$2)</f>
        <v/>
      </c>
      <c r="D54" s="64" t="str">
        <f aca="false">IF('У7 Заказы'!I9="","",'У7 Заказы'!I9)</f>
        <v/>
      </c>
      <c r="E54" s="65" t="str">
        <f aca="false">IF('У7 Заказы'!J9="","",'У7 Заказы'!J9)</f>
        <v/>
      </c>
      <c r="F54" s="64" t="str">
        <f aca="false">IF(OR(D54="",E54="",E54=0),"",WORKDAY(D54,MAX(0,CEILING(E54,1)-1)))</f>
        <v/>
      </c>
      <c r="G54" s="64" t="str">
        <f aca="false">IF('У7 Заказы'!K9="","",'У7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'У7 Заказы'!$A$9</f>
        <v/>
      </c>
      <c r="C55" s="10" t="str">
        <f aca="false">IF($B55="","",'У7 Заказы'!$L$2)</f>
        <v/>
      </c>
      <c r="D55" s="64" t="str">
        <f aca="false">IF('У7 Заказы'!L9="","",'У7 Заказы'!L9)</f>
        <v/>
      </c>
      <c r="E55" s="65" t="str">
        <f aca="false">IF('У7 Заказы'!M9="","",'У7 Заказы'!M9)</f>
        <v/>
      </c>
      <c r="F55" s="64" t="str">
        <f aca="false">IF(OR(D55="",E55="",E55=0),"",WORKDAY(D55,MAX(0,CEILING(E55,1)-1)))</f>
        <v/>
      </c>
      <c r="G55" s="64" t="str">
        <f aca="false">IF('У7 Заказы'!N9="","",'У7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'У7 Заказы'!$A$9</f>
        <v/>
      </c>
      <c r="C56" s="10" t="str">
        <f aca="false">IF($B56="","",'У7 Заказы'!$O$2)</f>
        <v/>
      </c>
      <c r="D56" s="64" t="str">
        <f aca="false">IF('У7 Заказы'!O9="","",'У7 Заказы'!O9)</f>
        <v/>
      </c>
      <c r="E56" s="65" t="str">
        <f aca="false">IF('У7 Заказы'!P9="","",'У7 Заказы'!P9)</f>
        <v/>
      </c>
      <c r="F56" s="64" t="str">
        <f aca="false">IF(OR(D56="",E56="",E56=0),"",WORKDAY(D56,MAX(0,CEILING(E56,1)-1)))</f>
        <v/>
      </c>
      <c r="G56" s="64" t="str">
        <f aca="false">IF('У7 Заказы'!Q9="","",'У7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'У7 Заказы'!$A$9</f>
        <v/>
      </c>
      <c r="C57" s="10" t="str">
        <f aca="false">IF($B57="","",'У7 Заказы'!$R$2)</f>
        <v/>
      </c>
      <c r="D57" s="64" t="str">
        <f aca="false">IF('У7 Заказы'!R9="","",'У7 Заказы'!R9)</f>
        <v/>
      </c>
      <c r="E57" s="65" t="str">
        <f aca="false">IF('У7 Заказы'!S9="","",'У7 Заказы'!S9)</f>
        <v/>
      </c>
      <c r="F57" s="64" t="str">
        <f aca="false">IF(OR(D57="",E57="",E57=0),"",WORKDAY(D57,MAX(0,CEILING(E57,1)-1)))</f>
        <v/>
      </c>
      <c r="G57" s="64" t="str">
        <f aca="false">IF('У7 Заказы'!T9="","",'У7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'У7 Заказы'!$A$9</f>
        <v/>
      </c>
      <c r="C58" s="10" t="str">
        <f aca="false">IF($B58="","",'У7 Заказы'!$U$2)</f>
        <v/>
      </c>
      <c r="D58" s="64" t="str">
        <f aca="false">IF('У7 Заказы'!U9="","",'У7 Заказы'!U9)</f>
        <v/>
      </c>
      <c r="E58" s="65" t="str">
        <f aca="false">IF('У7 Заказы'!V9="","",'У7 Заказы'!V9)</f>
        <v/>
      </c>
      <c r="F58" s="64" t="str">
        <f aca="false">IF(OR(D58="",E58="",E58=0),"",WORKDAY(D58,MAX(0,CEILING(E58,1)-1)))</f>
        <v/>
      </c>
      <c r="G58" s="64" t="str">
        <f aca="false">IF('У7 Заказы'!W9="","",'У7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'У7 Заказы'!$A$9</f>
        <v/>
      </c>
      <c r="C59" s="10" t="str">
        <f aca="false">IF($B59="","",'У7 Заказы'!$X$2)</f>
        <v/>
      </c>
      <c r="D59" s="64" t="str">
        <f aca="false">IF('У7 Заказы'!X9="","",'У7 Заказы'!X9)</f>
        <v/>
      </c>
      <c r="E59" s="65" t="str">
        <f aca="false">IF('У7 Заказы'!Y9="","",'У7 Заказы'!Y9)</f>
        <v/>
      </c>
      <c r="F59" s="64" t="str">
        <f aca="false">IF(OR(D59="",E59="",E59=0),"",WORKDAY(D59,MAX(0,CEILING(E59,1)-1)))</f>
        <v/>
      </c>
      <c r="G59" s="64" t="str">
        <f aca="false">IF('У7 Заказы'!Z9="","",'У7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'У7 Заказы'!$A$10</f>
        <v/>
      </c>
      <c r="C60" s="10" t="str">
        <f aca="false">IF($B60="","",'У7 Заказы'!$C$2)</f>
        <v/>
      </c>
      <c r="D60" s="64" t="str">
        <f aca="false">IF('У7 Заказы'!C10="","",'У7 Заказы'!C10)</f>
        <v/>
      </c>
      <c r="E60" s="65" t="str">
        <f aca="false">IF('У7 Заказы'!D10="","",'У7 Заказы'!D10)</f>
        <v/>
      </c>
      <c r="F60" s="64" t="str">
        <f aca="false">IF(OR(D60="",E60="",E60=0),"",WORKDAY(D60,MAX(0,CEILING(E60,1)-1)))</f>
        <v/>
      </c>
      <c r="G60" s="64" t="str">
        <f aca="false">IF('У7 Заказы'!E10="","",'У7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'У7 Заказы'!$A$10</f>
        <v/>
      </c>
      <c r="C61" s="10" t="str">
        <f aca="false">IF($B61="","",'У7 Заказы'!$F$2)</f>
        <v/>
      </c>
      <c r="D61" s="64" t="str">
        <f aca="false">IF('У7 Заказы'!F10="","",'У7 Заказы'!F10)</f>
        <v/>
      </c>
      <c r="E61" s="65" t="str">
        <f aca="false">IF('У7 Заказы'!G10="","",'У7 Заказы'!G10)</f>
        <v/>
      </c>
      <c r="F61" s="64" t="str">
        <f aca="false">IF(OR(D61="",E61="",E61=0),"",WORKDAY(D61,MAX(0,CEILING(E61,1)-1)))</f>
        <v/>
      </c>
      <c r="G61" s="64" t="str">
        <f aca="false">IF('У7 Заказы'!H10="","",'У7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'У7 Заказы'!$A$10</f>
        <v/>
      </c>
      <c r="C62" s="10" t="str">
        <f aca="false">IF($B62="","",'У7 Заказы'!$I$2)</f>
        <v/>
      </c>
      <c r="D62" s="64" t="str">
        <f aca="false">IF('У7 Заказы'!I10="","",'У7 Заказы'!I10)</f>
        <v/>
      </c>
      <c r="E62" s="65" t="str">
        <f aca="false">IF('У7 Заказы'!J10="","",'У7 Заказы'!J10)</f>
        <v/>
      </c>
      <c r="F62" s="64" t="str">
        <f aca="false">IF(OR(D62="",E62="",E62=0),"",WORKDAY(D62,MAX(0,CEILING(E62,1)-1)))</f>
        <v/>
      </c>
      <c r="G62" s="64" t="str">
        <f aca="false">IF('У7 Заказы'!K10="","",'У7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'У7 Заказы'!$A$10</f>
        <v/>
      </c>
      <c r="C63" s="10" t="str">
        <f aca="false">IF($B63="","",'У7 Заказы'!$L$2)</f>
        <v/>
      </c>
      <c r="D63" s="64" t="str">
        <f aca="false">IF('У7 Заказы'!L10="","",'У7 Заказы'!L10)</f>
        <v/>
      </c>
      <c r="E63" s="65" t="str">
        <f aca="false">IF('У7 Заказы'!M10="","",'У7 Заказы'!M10)</f>
        <v/>
      </c>
      <c r="F63" s="64" t="str">
        <f aca="false">IF(OR(D63="",E63="",E63=0),"",WORKDAY(D63,MAX(0,CEILING(E63,1)-1)))</f>
        <v/>
      </c>
      <c r="G63" s="64" t="str">
        <f aca="false">IF('У7 Заказы'!N10="","",'У7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'У7 Заказы'!$A$10</f>
        <v/>
      </c>
      <c r="C64" s="10" t="str">
        <f aca="false">IF($B64="","",'У7 Заказы'!$O$2)</f>
        <v/>
      </c>
      <c r="D64" s="64" t="str">
        <f aca="false">IF('У7 Заказы'!O10="","",'У7 Заказы'!O10)</f>
        <v/>
      </c>
      <c r="E64" s="65" t="str">
        <f aca="false">IF('У7 Заказы'!P10="","",'У7 Заказы'!P10)</f>
        <v/>
      </c>
      <c r="F64" s="64" t="str">
        <f aca="false">IF(OR(D64="",E64="",E64=0),"",WORKDAY(D64,MAX(0,CEILING(E64,1)-1)))</f>
        <v/>
      </c>
      <c r="G64" s="64" t="str">
        <f aca="false">IF('У7 Заказы'!Q10="","",'У7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'У7 Заказы'!$A$10</f>
        <v/>
      </c>
      <c r="C65" s="10" t="str">
        <f aca="false">IF($B65="","",'У7 Заказы'!$R$2)</f>
        <v/>
      </c>
      <c r="D65" s="64" t="str">
        <f aca="false">IF('У7 Заказы'!R10="","",'У7 Заказы'!R10)</f>
        <v/>
      </c>
      <c r="E65" s="65" t="str">
        <f aca="false">IF('У7 Заказы'!S10="","",'У7 Заказы'!S10)</f>
        <v/>
      </c>
      <c r="F65" s="64" t="str">
        <f aca="false">IF(OR(D65="",E65="",E65=0),"",WORKDAY(D65,MAX(0,CEILING(E65,1)-1)))</f>
        <v/>
      </c>
      <c r="G65" s="64" t="str">
        <f aca="false">IF('У7 Заказы'!T10="","",'У7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'У7 Заказы'!$A$10</f>
        <v/>
      </c>
      <c r="C66" s="10" t="str">
        <f aca="false">IF($B66="","",'У7 Заказы'!$U$2)</f>
        <v/>
      </c>
      <c r="D66" s="64" t="str">
        <f aca="false">IF('У7 Заказы'!U10="","",'У7 Заказы'!U10)</f>
        <v/>
      </c>
      <c r="E66" s="65" t="str">
        <f aca="false">IF('У7 Заказы'!V10="","",'У7 Заказы'!V10)</f>
        <v/>
      </c>
      <c r="F66" s="64" t="str">
        <f aca="false">IF(OR(D66="",E66="",E66=0),"",WORKDAY(D66,MAX(0,CEILING(E66,1)-1)))</f>
        <v/>
      </c>
      <c r="G66" s="64" t="str">
        <f aca="false">IF('У7 Заказы'!W10="","",'У7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'У7 Заказы'!$A$10</f>
        <v/>
      </c>
      <c r="C67" s="10" t="str">
        <f aca="false">IF($B67="","",'У7 Заказы'!$X$2)</f>
        <v/>
      </c>
      <c r="D67" s="64" t="str">
        <f aca="false">IF('У7 Заказы'!X10="","",'У7 Заказы'!X10)</f>
        <v/>
      </c>
      <c r="E67" s="65" t="str">
        <f aca="false">IF('У7 Заказы'!Y10="","",'У7 Заказы'!Y10)</f>
        <v/>
      </c>
      <c r="F67" s="64" t="str">
        <f aca="false">IF(OR(D67="",E67="",E67=0),"",WORKDAY(D67,MAX(0,CEILING(E67,1)-1)))</f>
        <v/>
      </c>
      <c r="G67" s="64" t="str">
        <f aca="false">IF('У7 Заказы'!Z10="","",'У7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'У7 Заказы'!$A$11</f>
        <v/>
      </c>
      <c r="C68" s="10" t="str">
        <f aca="false">IF($B68="","",'У7 Заказы'!$C$2)</f>
        <v/>
      </c>
      <c r="D68" s="64" t="str">
        <f aca="false">IF('У7 Заказы'!C11="","",'У7 Заказы'!C11)</f>
        <v/>
      </c>
      <c r="E68" s="65" t="str">
        <f aca="false">IF('У7 Заказы'!D11="","",'У7 Заказы'!D11)</f>
        <v/>
      </c>
      <c r="F68" s="64" t="str">
        <f aca="false">IF(OR(D68="",E68="",E68=0),"",WORKDAY(D68,MAX(0,CEILING(E68,1)-1)))</f>
        <v/>
      </c>
      <c r="G68" s="64" t="str">
        <f aca="false">IF('У7 Заказы'!E11="","",'У7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'У7 Заказы'!$A$11</f>
        <v/>
      </c>
      <c r="C69" s="10" t="str">
        <f aca="false">IF($B69="","",'У7 Заказы'!$F$2)</f>
        <v/>
      </c>
      <c r="D69" s="64" t="str">
        <f aca="false">IF('У7 Заказы'!F11="","",'У7 Заказы'!F11)</f>
        <v/>
      </c>
      <c r="E69" s="65" t="str">
        <f aca="false">IF('У7 Заказы'!G11="","",'У7 Заказы'!G11)</f>
        <v/>
      </c>
      <c r="F69" s="64" t="str">
        <f aca="false">IF(OR(D69="",E69="",E69=0),"",WORKDAY(D69,MAX(0,CEILING(E69,1)-1)))</f>
        <v/>
      </c>
      <c r="G69" s="64" t="str">
        <f aca="false">IF('У7 Заказы'!H11="","",'У7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'У7 Заказы'!$A$11</f>
        <v/>
      </c>
      <c r="C70" s="10" t="str">
        <f aca="false">IF($B70="","",'У7 Заказы'!$I$2)</f>
        <v/>
      </c>
      <c r="D70" s="64" t="str">
        <f aca="false">IF('У7 Заказы'!I11="","",'У7 Заказы'!I11)</f>
        <v/>
      </c>
      <c r="E70" s="65" t="str">
        <f aca="false">IF('У7 Заказы'!J11="","",'У7 Заказы'!J11)</f>
        <v/>
      </c>
      <c r="F70" s="64" t="str">
        <f aca="false">IF(OR(D70="",E70="",E70=0),"",WORKDAY(D70,MAX(0,CEILING(E70,1)-1)))</f>
        <v/>
      </c>
      <c r="G70" s="64" t="str">
        <f aca="false">IF('У7 Заказы'!K11="","",'У7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'У7 Заказы'!$A$11</f>
        <v/>
      </c>
      <c r="C71" s="10" t="str">
        <f aca="false">IF($B71="","",'У7 Заказы'!$L$2)</f>
        <v/>
      </c>
      <c r="D71" s="64" t="str">
        <f aca="false">IF('У7 Заказы'!L11="","",'У7 Заказы'!L11)</f>
        <v/>
      </c>
      <c r="E71" s="65" t="str">
        <f aca="false">IF('У7 Заказы'!M11="","",'У7 Заказы'!M11)</f>
        <v/>
      </c>
      <c r="F71" s="64" t="str">
        <f aca="false">IF(OR(D71="",E71="",E71=0),"",WORKDAY(D71,MAX(0,CEILING(E71,1)-1)))</f>
        <v/>
      </c>
      <c r="G71" s="64" t="str">
        <f aca="false">IF('У7 Заказы'!N11="","",'У7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'У7 Заказы'!$A$11</f>
        <v/>
      </c>
      <c r="C72" s="10" t="str">
        <f aca="false">IF($B72="","",'У7 Заказы'!$O$2)</f>
        <v/>
      </c>
      <c r="D72" s="64" t="str">
        <f aca="false">IF('У7 Заказы'!O11="","",'У7 Заказы'!O11)</f>
        <v/>
      </c>
      <c r="E72" s="65" t="str">
        <f aca="false">IF('У7 Заказы'!P11="","",'У7 Заказы'!P11)</f>
        <v/>
      </c>
      <c r="F72" s="64" t="str">
        <f aca="false">IF(OR(D72="",E72="",E72=0),"",WORKDAY(D72,MAX(0,CEILING(E72,1)-1)))</f>
        <v/>
      </c>
      <c r="G72" s="64" t="str">
        <f aca="false">IF('У7 Заказы'!Q11="","",'У7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'У7 Заказы'!$A$11</f>
        <v/>
      </c>
      <c r="C73" s="10" t="str">
        <f aca="false">IF($B73="","",'У7 Заказы'!$R$2)</f>
        <v/>
      </c>
      <c r="D73" s="64" t="str">
        <f aca="false">IF('У7 Заказы'!R11="","",'У7 Заказы'!R11)</f>
        <v/>
      </c>
      <c r="E73" s="65" t="str">
        <f aca="false">IF('У7 Заказы'!S11="","",'У7 Заказы'!S11)</f>
        <v/>
      </c>
      <c r="F73" s="64" t="str">
        <f aca="false">IF(OR(D73="",E73="",E73=0),"",WORKDAY(D73,MAX(0,CEILING(E73,1)-1)))</f>
        <v/>
      </c>
      <c r="G73" s="64" t="str">
        <f aca="false">IF('У7 Заказы'!T11="","",'У7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'У7 Заказы'!$A$11</f>
        <v/>
      </c>
      <c r="C74" s="10" t="str">
        <f aca="false">IF($B74="","",'У7 Заказы'!$U$2)</f>
        <v/>
      </c>
      <c r="D74" s="64" t="str">
        <f aca="false">IF('У7 Заказы'!U11="","",'У7 Заказы'!U11)</f>
        <v/>
      </c>
      <c r="E74" s="65" t="str">
        <f aca="false">IF('У7 Заказы'!V11="","",'У7 Заказы'!V11)</f>
        <v/>
      </c>
      <c r="F74" s="64" t="str">
        <f aca="false">IF(OR(D74="",E74="",E74=0),"",WORKDAY(D74,MAX(0,CEILING(E74,1)-1)))</f>
        <v/>
      </c>
      <c r="G74" s="64" t="str">
        <f aca="false">IF('У7 Заказы'!W11="","",'У7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'У7 Заказы'!$A$11</f>
        <v/>
      </c>
      <c r="C75" s="10" t="str">
        <f aca="false">IF($B75="","",'У7 Заказы'!$X$2)</f>
        <v/>
      </c>
      <c r="D75" s="64" t="str">
        <f aca="false">IF('У7 Заказы'!X11="","",'У7 Заказы'!X11)</f>
        <v/>
      </c>
      <c r="E75" s="65" t="str">
        <f aca="false">IF('У7 Заказы'!Y11="","",'У7 Заказы'!Y11)</f>
        <v/>
      </c>
      <c r="F75" s="64" t="str">
        <f aca="false">IF(OR(D75="",E75="",E75=0),"",WORKDAY(D75,MAX(0,CEILING(E75,1)-1)))</f>
        <v/>
      </c>
      <c r="G75" s="64" t="str">
        <f aca="false">IF('У7 Заказы'!Z11="","",'У7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'У7 Заказы'!$A$12</f>
        <v/>
      </c>
      <c r="C76" s="10" t="str">
        <f aca="false">IF($B76="","",'У7 Заказы'!$C$2)</f>
        <v/>
      </c>
      <c r="D76" s="64" t="str">
        <f aca="false">IF('У7 Заказы'!C12="","",'У7 Заказы'!C12)</f>
        <v/>
      </c>
      <c r="E76" s="65" t="str">
        <f aca="false">IF('У7 Заказы'!D12="","",'У7 Заказы'!D12)</f>
        <v/>
      </c>
      <c r="F76" s="64" t="str">
        <f aca="false">IF(OR(D76="",E76="",E76=0),"",WORKDAY(D76,MAX(0,CEILING(E76,1)-1)))</f>
        <v/>
      </c>
      <c r="G76" s="64" t="str">
        <f aca="false">IF('У7 Заказы'!E12="","",'У7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'У7 Заказы'!$A$12</f>
        <v/>
      </c>
      <c r="C77" s="10" t="str">
        <f aca="false">IF($B77="","",'У7 Заказы'!$F$2)</f>
        <v/>
      </c>
      <c r="D77" s="64" t="str">
        <f aca="false">IF('У7 Заказы'!F12="","",'У7 Заказы'!F12)</f>
        <v/>
      </c>
      <c r="E77" s="65" t="str">
        <f aca="false">IF('У7 Заказы'!G12="","",'У7 Заказы'!G12)</f>
        <v/>
      </c>
      <c r="F77" s="64" t="str">
        <f aca="false">IF(OR(D77="",E77="",E77=0),"",WORKDAY(D77,MAX(0,CEILING(E77,1)-1)))</f>
        <v/>
      </c>
      <c r="G77" s="64" t="str">
        <f aca="false">IF('У7 Заказы'!H12="","",'У7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'У7 Заказы'!$A$12</f>
        <v/>
      </c>
      <c r="C78" s="10" t="str">
        <f aca="false">IF($B78="","",'У7 Заказы'!$I$2)</f>
        <v/>
      </c>
      <c r="D78" s="64" t="str">
        <f aca="false">IF('У7 Заказы'!I12="","",'У7 Заказы'!I12)</f>
        <v/>
      </c>
      <c r="E78" s="65" t="str">
        <f aca="false">IF('У7 Заказы'!J12="","",'У7 Заказы'!J12)</f>
        <v/>
      </c>
      <c r="F78" s="64" t="str">
        <f aca="false">IF(OR(D78="",E78="",E78=0),"",WORKDAY(D78,MAX(0,CEILING(E78,1)-1)))</f>
        <v/>
      </c>
      <c r="G78" s="64" t="str">
        <f aca="false">IF('У7 Заказы'!K12="","",'У7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'У7 Заказы'!$A$12</f>
        <v/>
      </c>
      <c r="C79" s="10" t="str">
        <f aca="false">IF($B79="","",'У7 Заказы'!$L$2)</f>
        <v/>
      </c>
      <c r="D79" s="64" t="str">
        <f aca="false">IF('У7 Заказы'!L12="","",'У7 Заказы'!L12)</f>
        <v/>
      </c>
      <c r="E79" s="65" t="str">
        <f aca="false">IF('У7 Заказы'!M12="","",'У7 Заказы'!M12)</f>
        <v/>
      </c>
      <c r="F79" s="64" t="str">
        <f aca="false">IF(OR(D79="",E79="",E79=0),"",WORKDAY(D79,MAX(0,CEILING(E79,1)-1)))</f>
        <v/>
      </c>
      <c r="G79" s="64" t="str">
        <f aca="false">IF('У7 Заказы'!N12="","",'У7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'У7 Заказы'!$A$12</f>
        <v/>
      </c>
      <c r="C80" s="10" t="str">
        <f aca="false">IF($B80="","",'У7 Заказы'!$O$2)</f>
        <v/>
      </c>
      <c r="D80" s="64" t="str">
        <f aca="false">IF('У7 Заказы'!O12="","",'У7 Заказы'!O12)</f>
        <v/>
      </c>
      <c r="E80" s="65" t="str">
        <f aca="false">IF('У7 Заказы'!P12="","",'У7 Заказы'!P12)</f>
        <v/>
      </c>
      <c r="F80" s="64" t="str">
        <f aca="false">IF(OR(D80="",E80="",E80=0),"",WORKDAY(D80,MAX(0,CEILING(E80,1)-1)))</f>
        <v/>
      </c>
      <c r="G80" s="64" t="str">
        <f aca="false">IF('У7 Заказы'!Q12="","",'У7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'У7 Заказы'!$A$12</f>
        <v/>
      </c>
      <c r="C81" s="10" t="str">
        <f aca="false">IF($B81="","",'У7 Заказы'!$R$2)</f>
        <v/>
      </c>
      <c r="D81" s="64" t="str">
        <f aca="false">IF('У7 Заказы'!R12="","",'У7 Заказы'!R12)</f>
        <v/>
      </c>
      <c r="E81" s="65" t="str">
        <f aca="false">IF('У7 Заказы'!S12="","",'У7 Заказы'!S12)</f>
        <v/>
      </c>
      <c r="F81" s="64" t="str">
        <f aca="false">IF(OR(D81="",E81="",E81=0),"",WORKDAY(D81,MAX(0,CEILING(E81,1)-1)))</f>
        <v/>
      </c>
      <c r="G81" s="64" t="str">
        <f aca="false">IF('У7 Заказы'!T12="","",'У7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'У7 Заказы'!$A$12</f>
        <v/>
      </c>
      <c r="C82" s="10" t="str">
        <f aca="false">IF($B82="","",'У7 Заказы'!$U$2)</f>
        <v/>
      </c>
      <c r="D82" s="64" t="str">
        <f aca="false">IF('У7 Заказы'!U12="","",'У7 Заказы'!U12)</f>
        <v/>
      </c>
      <c r="E82" s="65" t="str">
        <f aca="false">IF('У7 Заказы'!V12="","",'У7 Заказы'!V12)</f>
        <v/>
      </c>
      <c r="F82" s="64" t="str">
        <f aca="false">IF(OR(D82="",E82="",E82=0),"",WORKDAY(D82,MAX(0,CEILING(E82,1)-1)))</f>
        <v/>
      </c>
      <c r="G82" s="64" t="str">
        <f aca="false">IF('У7 Заказы'!W12="","",'У7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'У7 Заказы'!$A$12</f>
        <v/>
      </c>
      <c r="C83" s="10" t="str">
        <f aca="false">IF($B83="","",'У7 Заказы'!$X$2)</f>
        <v/>
      </c>
      <c r="D83" s="64" t="str">
        <f aca="false">IF('У7 Заказы'!X12="","",'У7 Заказы'!X12)</f>
        <v/>
      </c>
      <c r="E83" s="65" t="str">
        <f aca="false">IF('У7 Заказы'!Y12="","",'У7 Заказы'!Y12)</f>
        <v/>
      </c>
      <c r="F83" s="64" t="str">
        <f aca="false">IF(OR(D83="",E83="",E83=0),"",WORKDAY(D83,MAX(0,CEILING(E83,1)-1)))</f>
        <v/>
      </c>
      <c r="G83" s="64" t="str">
        <f aca="false">IF('У7 Заказы'!Z12="","",'У7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'У7 Заказы'!$A$13</f>
        <v/>
      </c>
      <c r="C84" s="10" t="str">
        <f aca="false">IF($B84="","",'У7 Заказы'!$C$2)</f>
        <v/>
      </c>
      <c r="D84" s="64" t="str">
        <f aca="false">IF('У7 Заказы'!C13="","",'У7 Заказы'!C13)</f>
        <v/>
      </c>
      <c r="E84" s="65" t="str">
        <f aca="false">IF('У7 Заказы'!D13="","",'У7 Заказы'!D13)</f>
        <v/>
      </c>
      <c r="F84" s="64" t="str">
        <f aca="false">IF(OR(D84="",E84="",E84=0),"",WORKDAY(D84,MAX(0,CEILING(E84,1)-1)))</f>
        <v/>
      </c>
      <c r="G84" s="64" t="str">
        <f aca="false">IF('У7 Заказы'!E13="","",'У7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'У7 Заказы'!$A$13</f>
        <v/>
      </c>
      <c r="C85" s="10" t="str">
        <f aca="false">IF($B85="","",'У7 Заказы'!$F$2)</f>
        <v/>
      </c>
      <c r="D85" s="64" t="str">
        <f aca="false">IF('У7 Заказы'!F13="","",'У7 Заказы'!F13)</f>
        <v/>
      </c>
      <c r="E85" s="65" t="str">
        <f aca="false">IF('У7 Заказы'!G13="","",'У7 Заказы'!G13)</f>
        <v/>
      </c>
      <c r="F85" s="64" t="str">
        <f aca="false">IF(OR(D85="",E85="",E85=0),"",WORKDAY(D85,MAX(0,CEILING(E85,1)-1)))</f>
        <v/>
      </c>
      <c r="G85" s="64" t="str">
        <f aca="false">IF('У7 Заказы'!H13="","",'У7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'У7 Заказы'!$A$13</f>
        <v/>
      </c>
      <c r="C86" s="10" t="str">
        <f aca="false">IF($B86="","",'У7 Заказы'!$I$2)</f>
        <v/>
      </c>
      <c r="D86" s="64" t="str">
        <f aca="false">IF('У7 Заказы'!I13="","",'У7 Заказы'!I13)</f>
        <v/>
      </c>
      <c r="E86" s="65" t="str">
        <f aca="false">IF('У7 Заказы'!J13="","",'У7 Заказы'!J13)</f>
        <v/>
      </c>
      <c r="F86" s="64" t="str">
        <f aca="false">IF(OR(D86="",E86="",E86=0),"",WORKDAY(D86,MAX(0,CEILING(E86,1)-1)))</f>
        <v/>
      </c>
      <c r="G86" s="64" t="str">
        <f aca="false">IF('У7 Заказы'!K13="","",'У7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'У7 Заказы'!$A$13</f>
        <v/>
      </c>
      <c r="C87" s="10" t="str">
        <f aca="false">IF($B87="","",'У7 Заказы'!$L$2)</f>
        <v/>
      </c>
      <c r="D87" s="64" t="str">
        <f aca="false">IF('У7 Заказы'!L13="","",'У7 Заказы'!L13)</f>
        <v/>
      </c>
      <c r="E87" s="65" t="str">
        <f aca="false">IF('У7 Заказы'!M13="","",'У7 Заказы'!M13)</f>
        <v/>
      </c>
      <c r="F87" s="64" t="str">
        <f aca="false">IF(OR(D87="",E87="",E87=0),"",WORKDAY(D87,MAX(0,CEILING(E87,1)-1)))</f>
        <v/>
      </c>
      <c r="G87" s="64" t="str">
        <f aca="false">IF('У7 Заказы'!N13="","",'У7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'У7 Заказы'!$A$13</f>
        <v/>
      </c>
      <c r="C88" s="10" t="str">
        <f aca="false">IF($B88="","",'У7 Заказы'!$O$2)</f>
        <v/>
      </c>
      <c r="D88" s="64" t="str">
        <f aca="false">IF('У7 Заказы'!O13="","",'У7 Заказы'!O13)</f>
        <v/>
      </c>
      <c r="E88" s="65" t="str">
        <f aca="false">IF('У7 Заказы'!P13="","",'У7 Заказы'!P13)</f>
        <v/>
      </c>
      <c r="F88" s="64" t="str">
        <f aca="false">IF(OR(D88="",E88="",E88=0),"",WORKDAY(D88,MAX(0,CEILING(E88,1)-1)))</f>
        <v/>
      </c>
      <c r="G88" s="64" t="str">
        <f aca="false">IF('У7 Заказы'!Q13="","",'У7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'У7 Заказы'!$A$13</f>
        <v/>
      </c>
      <c r="C89" s="10" t="str">
        <f aca="false">IF($B89="","",'У7 Заказы'!$R$2)</f>
        <v/>
      </c>
      <c r="D89" s="64" t="str">
        <f aca="false">IF('У7 Заказы'!R13="","",'У7 Заказы'!R13)</f>
        <v/>
      </c>
      <c r="E89" s="65" t="str">
        <f aca="false">IF('У7 Заказы'!S13="","",'У7 Заказы'!S13)</f>
        <v/>
      </c>
      <c r="F89" s="64" t="str">
        <f aca="false">IF(OR(D89="",E89="",E89=0),"",WORKDAY(D89,MAX(0,CEILING(E89,1)-1)))</f>
        <v/>
      </c>
      <c r="G89" s="64" t="str">
        <f aca="false">IF('У7 Заказы'!T13="","",'У7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'У7 Заказы'!$A$13</f>
        <v/>
      </c>
      <c r="C90" s="10" t="str">
        <f aca="false">IF($B90="","",'У7 Заказы'!$U$2)</f>
        <v/>
      </c>
      <c r="D90" s="64" t="str">
        <f aca="false">IF('У7 Заказы'!U13="","",'У7 Заказы'!U13)</f>
        <v/>
      </c>
      <c r="E90" s="65" t="str">
        <f aca="false">IF('У7 Заказы'!V13="","",'У7 Заказы'!V13)</f>
        <v/>
      </c>
      <c r="F90" s="64" t="str">
        <f aca="false">IF(OR(D90="",E90="",E90=0),"",WORKDAY(D90,MAX(0,CEILING(E90,1)-1)))</f>
        <v/>
      </c>
      <c r="G90" s="64" t="str">
        <f aca="false">IF('У7 Заказы'!W13="","",'У7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'У7 Заказы'!$A$13</f>
        <v/>
      </c>
      <c r="C91" s="10" t="str">
        <f aca="false">IF($B91="","",'У7 Заказы'!$X$2)</f>
        <v/>
      </c>
      <c r="D91" s="64" t="str">
        <f aca="false">IF('У7 Заказы'!X13="","",'У7 Заказы'!X13)</f>
        <v/>
      </c>
      <c r="E91" s="65" t="str">
        <f aca="false">IF('У7 Заказы'!Y13="","",'У7 Заказы'!Y13)</f>
        <v/>
      </c>
      <c r="F91" s="64" t="str">
        <f aca="false">IF(OR(D91="",E91="",E91=0),"",WORKDAY(D91,MAX(0,CEILING(E91,1)-1)))</f>
        <v/>
      </c>
      <c r="G91" s="64" t="str">
        <f aca="false">IF('У7 Заказы'!Z13="","",'У7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'У7 Заказы'!$A$14</f>
        <v/>
      </c>
      <c r="C92" s="10" t="str">
        <f aca="false">IF($B92="","",'У7 Заказы'!$C$2)</f>
        <v/>
      </c>
      <c r="D92" s="64" t="str">
        <f aca="false">IF('У7 Заказы'!C14="","",'У7 Заказы'!C14)</f>
        <v/>
      </c>
      <c r="E92" s="65" t="str">
        <f aca="false">IF('У7 Заказы'!D14="","",'У7 Заказы'!D14)</f>
        <v/>
      </c>
      <c r="F92" s="64" t="str">
        <f aca="false">IF(OR(D92="",E92="",E92=0),"",WORKDAY(D92,MAX(0,CEILING(E92,1)-1)))</f>
        <v/>
      </c>
      <c r="G92" s="64" t="str">
        <f aca="false">IF('У7 Заказы'!E14="","",'У7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'У7 Заказы'!$A$14</f>
        <v/>
      </c>
      <c r="C93" s="10" t="str">
        <f aca="false">IF($B93="","",'У7 Заказы'!$F$2)</f>
        <v/>
      </c>
      <c r="D93" s="64" t="str">
        <f aca="false">IF('У7 Заказы'!F14="","",'У7 Заказы'!F14)</f>
        <v/>
      </c>
      <c r="E93" s="65" t="str">
        <f aca="false">IF('У7 Заказы'!G14="","",'У7 Заказы'!G14)</f>
        <v/>
      </c>
      <c r="F93" s="64" t="str">
        <f aca="false">IF(OR(D93="",E93="",E93=0),"",WORKDAY(D93,MAX(0,CEILING(E93,1)-1)))</f>
        <v/>
      </c>
      <c r="G93" s="64" t="str">
        <f aca="false">IF('У7 Заказы'!H14="","",'У7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'У7 Заказы'!$A$14</f>
        <v/>
      </c>
      <c r="C94" s="10" t="str">
        <f aca="false">IF($B94="","",'У7 Заказы'!$I$2)</f>
        <v/>
      </c>
      <c r="D94" s="64" t="str">
        <f aca="false">IF('У7 Заказы'!I14="","",'У7 Заказы'!I14)</f>
        <v/>
      </c>
      <c r="E94" s="65" t="str">
        <f aca="false">IF('У7 Заказы'!J14="","",'У7 Заказы'!J14)</f>
        <v/>
      </c>
      <c r="F94" s="64" t="str">
        <f aca="false">IF(OR(D94="",E94="",E94=0),"",WORKDAY(D94,MAX(0,CEILING(E94,1)-1)))</f>
        <v/>
      </c>
      <c r="G94" s="64" t="str">
        <f aca="false">IF('У7 Заказы'!K14="","",'У7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'У7 Заказы'!$A$14</f>
        <v/>
      </c>
      <c r="C95" s="10" t="str">
        <f aca="false">IF($B95="","",'У7 Заказы'!$L$2)</f>
        <v/>
      </c>
      <c r="D95" s="64" t="str">
        <f aca="false">IF('У7 Заказы'!L14="","",'У7 Заказы'!L14)</f>
        <v/>
      </c>
      <c r="E95" s="65" t="str">
        <f aca="false">IF('У7 Заказы'!M14="","",'У7 Заказы'!M14)</f>
        <v/>
      </c>
      <c r="F95" s="64" t="str">
        <f aca="false">IF(OR(D95="",E95="",E95=0),"",WORKDAY(D95,MAX(0,CEILING(E95,1)-1)))</f>
        <v/>
      </c>
      <c r="G95" s="64" t="str">
        <f aca="false">IF('У7 Заказы'!N14="","",'У7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'У7 Заказы'!$A$14</f>
        <v/>
      </c>
      <c r="C96" s="10" t="str">
        <f aca="false">IF($B96="","",'У7 Заказы'!$O$2)</f>
        <v/>
      </c>
      <c r="D96" s="64" t="str">
        <f aca="false">IF('У7 Заказы'!O14="","",'У7 Заказы'!O14)</f>
        <v/>
      </c>
      <c r="E96" s="65" t="str">
        <f aca="false">IF('У7 Заказы'!P14="","",'У7 Заказы'!P14)</f>
        <v/>
      </c>
      <c r="F96" s="64" t="str">
        <f aca="false">IF(OR(D96="",E96="",E96=0),"",WORKDAY(D96,MAX(0,CEILING(E96,1)-1)))</f>
        <v/>
      </c>
      <c r="G96" s="64" t="str">
        <f aca="false">IF('У7 Заказы'!Q14="","",'У7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'У7 Заказы'!$A$14</f>
        <v/>
      </c>
      <c r="C97" s="10" t="str">
        <f aca="false">IF($B97="","",'У7 Заказы'!$R$2)</f>
        <v/>
      </c>
      <c r="D97" s="64" t="str">
        <f aca="false">IF('У7 Заказы'!R14="","",'У7 Заказы'!R14)</f>
        <v/>
      </c>
      <c r="E97" s="65" t="str">
        <f aca="false">IF('У7 Заказы'!S14="","",'У7 Заказы'!S14)</f>
        <v/>
      </c>
      <c r="F97" s="64" t="str">
        <f aca="false">IF(OR(D97="",E97="",E97=0),"",WORKDAY(D97,MAX(0,CEILING(E97,1)-1)))</f>
        <v/>
      </c>
      <c r="G97" s="64" t="str">
        <f aca="false">IF('У7 Заказы'!T14="","",'У7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'У7 Заказы'!$A$14</f>
        <v/>
      </c>
      <c r="C98" s="10" t="str">
        <f aca="false">IF($B98="","",'У7 Заказы'!$U$2)</f>
        <v/>
      </c>
      <c r="D98" s="64" t="str">
        <f aca="false">IF('У7 Заказы'!U14="","",'У7 Заказы'!U14)</f>
        <v/>
      </c>
      <c r="E98" s="65" t="str">
        <f aca="false">IF('У7 Заказы'!V14="","",'У7 Заказы'!V14)</f>
        <v/>
      </c>
      <c r="F98" s="64" t="str">
        <f aca="false">IF(OR(D98="",E98="",E98=0),"",WORKDAY(D98,MAX(0,CEILING(E98,1)-1)))</f>
        <v/>
      </c>
      <c r="G98" s="64" t="str">
        <f aca="false">IF('У7 Заказы'!W14="","",'У7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'У7 Заказы'!$A$14</f>
        <v/>
      </c>
      <c r="C99" s="10" t="str">
        <f aca="false">IF($B99="","",'У7 Заказы'!$X$2)</f>
        <v/>
      </c>
      <c r="D99" s="64" t="str">
        <f aca="false">IF('У7 Заказы'!X14="","",'У7 Заказы'!X14)</f>
        <v/>
      </c>
      <c r="E99" s="65" t="str">
        <f aca="false">IF('У7 Заказы'!Y14="","",'У7 Заказы'!Y14)</f>
        <v/>
      </c>
      <c r="F99" s="64" t="str">
        <f aca="false">IF(OR(D99="",E99="",E99=0),"",WORKDAY(D99,MAX(0,CEILING(E99,1)-1)))</f>
        <v/>
      </c>
      <c r="G99" s="64" t="str">
        <f aca="false">IF('У7 Заказы'!Z14="","",'У7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'У7 Заказы'!$A$15</f>
        <v/>
      </c>
      <c r="C100" s="10" t="str">
        <f aca="false">IF($B100="","",'У7 Заказы'!$C$2)</f>
        <v/>
      </c>
      <c r="D100" s="64" t="str">
        <f aca="false">IF('У7 Заказы'!C15="","",'У7 Заказы'!C15)</f>
        <v/>
      </c>
      <c r="E100" s="65" t="str">
        <f aca="false">IF('У7 Заказы'!D15="","",'У7 Заказы'!D15)</f>
        <v/>
      </c>
      <c r="F100" s="64" t="str">
        <f aca="false">IF(OR(D100="",E100="",E100=0),"",WORKDAY(D100,MAX(0,CEILING(E100,1)-1)))</f>
        <v/>
      </c>
      <c r="G100" s="64" t="str">
        <f aca="false">IF('У7 Заказы'!E15="","",'У7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'У7 Заказы'!$A$15</f>
        <v/>
      </c>
      <c r="C101" s="10" t="str">
        <f aca="false">IF($B101="","",'У7 Заказы'!$F$2)</f>
        <v/>
      </c>
      <c r="D101" s="64" t="str">
        <f aca="false">IF('У7 Заказы'!F15="","",'У7 Заказы'!F15)</f>
        <v/>
      </c>
      <c r="E101" s="65" t="str">
        <f aca="false">IF('У7 Заказы'!G15="","",'У7 Заказы'!G15)</f>
        <v/>
      </c>
      <c r="F101" s="64" t="str">
        <f aca="false">IF(OR(D101="",E101="",E101=0),"",WORKDAY(D101,MAX(0,CEILING(E101,1)-1)))</f>
        <v/>
      </c>
      <c r="G101" s="64" t="str">
        <f aca="false">IF('У7 Заказы'!H15="","",'У7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'У7 Заказы'!$A$15</f>
        <v/>
      </c>
      <c r="C102" s="10" t="str">
        <f aca="false">IF($B102="","",'У7 Заказы'!$I$2)</f>
        <v/>
      </c>
      <c r="D102" s="64" t="str">
        <f aca="false">IF('У7 Заказы'!I15="","",'У7 Заказы'!I15)</f>
        <v/>
      </c>
      <c r="E102" s="65" t="str">
        <f aca="false">IF('У7 Заказы'!J15="","",'У7 Заказы'!J15)</f>
        <v/>
      </c>
      <c r="F102" s="64" t="str">
        <f aca="false">IF(OR(D102="",E102="",E102=0),"",WORKDAY(D102,MAX(0,CEILING(E102,1)-1)))</f>
        <v/>
      </c>
      <c r="G102" s="64" t="str">
        <f aca="false">IF('У7 Заказы'!K15="","",'У7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'У7 Заказы'!$A$15</f>
        <v/>
      </c>
      <c r="C103" s="10" t="str">
        <f aca="false">IF($B103="","",'У7 Заказы'!$L$2)</f>
        <v/>
      </c>
      <c r="D103" s="64" t="str">
        <f aca="false">IF('У7 Заказы'!L15="","",'У7 Заказы'!L15)</f>
        <v/>
      </c>
      <c r="E103" s="65" t="str">
        <f aca="false">IF('У7 Заказы'!M15="","",'У7 Заказы'!M15)</f>
        <v/>
      </c>
      <c r="F103" s="64" t="str">
        <f aca="false">IF(OR(D103="",E103="",E103=0),"",WORKDAY(D103,MAX(0,CEILING(E103,1)-1)))</f>
        <v/>
      </c>
      <c r="G103" s="64" t="str">
        <f aca="false">IF('У7 Заказы'!N15="","",'У7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'У7 Заказы'!$A$15</f>
        <v/>
      </c>
      <c r="C104" s="10" t="str">
        <f aca="false">IF($B104="","",'У7 Заказы'!$O$2)</f>
        <v/>
      </c>
      <c r="D104" s="64" t="str">
        <f aca="false">IF('У7 Заказы'!O15="","",'У7 Заказы'!O15)</f>
        <v/>
      </c>
      <c r="E104" s="65" t="str">
        <f aca="false">IF('У7 Заказы'!P15="","",'У7 Заказы'!P15)</f>
        <v/>
      </c>
      <c r="F104" s="64" t="str">
        <f aca="false">IF(OR(D104="",E104="",E104=0),"",WORKDAY(D104,MAX(0,CEILING(E104,1)-1)))</f>
        <v/>
      </c>
      <c r="G104" s="64" t="str">
        <f aca="false">IF('У7 Заказы'!Q15="","",'У7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'У7 Заказы'!$A$15</f>
        <v/>
      </c>
      <c r="C105" s="10" t="str">
        <f aca="false">IF($B105="","",'У7 Заказы'!$R$2)</f>
        <v/>
      </c>
      <c r="D105" s="64" t="str">
        <f aca="false">IF('У7 Заказы'!R15="","",'У7 Заказы'!R15)</f>
        <v/>
      </c>
      <c r="E105" s="65" t="str">
        <f aca="false">IF('У7 Заказы'!S15="","",'У7 Заказы'!S15)</f>
        <v/>
      </c>
      <c r="F105" s="64" t="str">
        <f aca="false">IF(OR(D105="",E105="",E105=0),"",WORKDAY(D105,MAX(0,CEILING(E105,1)-1)))</f>
        <v/>
      </c>
      <c r="G105" s="64" t="str">
        <f aca="false">IF('У7 Заказы'!T15="","",'У7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'У7 Заказы'!$A$15</f>
        <v/>
      </c>
      <c r="C106" s="10" t="str">
        <f aca="false">IF($B106="","",'У7 Заказы'!$U$2)</f>
        <v/>
      </c>
      <c r="D106" s="64" t="str">
        <f aca="false">IF('У7 Заказы'!U15="","",'У7 Заказы'!U15)</f>
        <v/>
      </c>
      <c r="E106" s="65" t="str">
        <f aca="false">IF('У7 Заказы'!V15="","",'У7 Заказы'!V15)</f>
        <v/>
      </c>
      <c r="F106" s="64" t="str">
        <f aca="false">IF(OR(D106="",E106="",E106=0),"",WORKDAY(D106,MAX(0,CEILING(E106,1)-1)))</f>
        <v/>
      </c>
      <c r="G106" s="64" t="str">
        <f aca="false">IF('У7 Заказы'!W15="","",'У7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'У7 Заказы'!$A$15</f>
        <v/>
      </c>
      <c r="C107" s="10" t="str">
        <f aca="false">IF($B107="","",'У7 Заказы'!$X$2)</f>
        <v/>
      </c>
      <c r="D107" s="64" t="str">
        <f aca="false">IF('У7 Заказы'!X15="","",'У7 Заказы'!X15)</f>
        <v/>
      </c>
      <c r="E107" s="65" t="str">
        <f aca="false">IF('У7 Заказы'!Y15="","",'У7 Заказы'!Y15)</f>
        <v/>
      </c>
      <c r="F107" s="64" t="str">
        <f aca="false">IF(OR(D107="",E107="",E107=0),"",WORKDAY(D107,MAX(0,CEILING(E107,1)-1)))</f>
        <v/>
      </c>
      <c r="G107" s="64" t="str">
        <f aca="false">IF('У7 Заказы'!Z15="","",'У7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'У7 Заказы'!$A$16</f>
        <v/>
      </c>
      <c r="C108" s="10" t="str">
        <f aca="false">IF($B108="","",'У7 Заказы'!$C$2)</f>
        <v/>
      </c>
      <c r="D108" s="64" t="str">
        <f aca="false">IF('У7 Заказы'!C16="","",'У7 Заказы'!C16)</f>
        <v/>
      </c>
      <c r="E108" s="65" t="str">
        <f aca="false">IF('У7 Заказы'!D16="","",'У7 Заказы'!D16)</f>
        <v/>
      </c>
      <c r="F108" s="64" t="str">
        <f aca="false">IF(OR(D108="",E108="",E108=0),"",WORKDAY(D108,MAX(0,CEILING(E108,1)-1)))</f>
        <v/>
      </c>
      <c r="G108" s="64" t="str">
        <f aca="false">IF('У7 Заказы'!E16="","",'У7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'У7 Заказы'!$A$16</f>
        <v/>
      </c>
      <c r="C109" s="10" t="str">
        <f aca="false">IF($B109="","",'У7 Заказы'!$F$2)</f>
        <v/>
      </c>
      <c r="D109" s="64" t="str">
        <f aca="false">IF('У7 Заказы'!F16="","",'У7 Заказы'!F16)</f>
        <v/>
      </c>
      <c r="E109" s="65" t="str">
        <f aca="false">IF('У7 Заказы'!G16="","",'У7 Заказы'!G16)</f>
        <v/>
      </c>
      <c r="F109" s="64" t="str">
        <f aca="false">IF(OR(D109="",E109="",E109=0),"",WORKDAY(D109,MAX(0,CEILING(E109,1)-1)))</f>
        <v/>
      </c>
      <c r="G109" s="64" t="str">
        <f aca="false">IF('У7 Заказы'!H16="","",'У7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'У7 Заказы'!$A$16</f>
        <v/>
      </c>
      <c r="C110" s="10" t="str">
        <f aca="false">IF($B110="","",'У7 Заказы'!$I$2)</f>
        <v/>
      </c>
      <c r="D110" s="64" t="str">
        <f aca="false">IF('У7 Заказы'!I16="","",'У7 Заказы'!I16)</f>
        <v/>
      </c>
      <c r="E110" s="65" t="str">
        <f aca="false">IF('У7 Заказы'!J16="","",'У7 Заказы'!J16)</f>
        <v/>
      </c>
      <c r="F110" s="64" t="str">
        <f aca="false">IF(OR(D110="",E110="",E110=0),"",WORKDAY(D110,MAX(0,CEILING(E110,1)-1)))</f>
        <v/>
      </c>
      <c r="G110" s="64" t="str">
        <f aca="false">IF('У7 Заказы'!K16="","",'У7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'У7 Заказы'!$A$16</f>
        <v/>
      </c>
      <c r="C111" s="10" t="str">
        <f aca="false">IF($B111="","",'У7 Заказы'!$L$2)</f>
        <v/>
      </c>
      <c r="D111" s="64" t="str">
        <f aca="false">IF('У7 Заказы'!L16="","",'У7 Заказы'!L16)</f>
        <v/>
      </c>
      <c r="E111" s="65" t="str">
        <f aca="false">IF('У7 Заказы'!M16="","",'У7 Заказы'!M16)</f>
        <v/>
      </c>
      <c r="F111" s="64" t="str">
        <f aca="false">IF(OR(D111="",E111="",E111=0),"",WORKDAY(D111,MAX(0,CEILING(E111,1)-1)))</f>
        <v/>
      </c>
      <c r="G111" s="64" t="str">
        <f aca="false">IF('У7 Заказы'!N16="","",'У7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'У7 Заказы'!$A$16</f>
        <v/>
      </c>
      <c r="C112" s="10" t="str">
        <f aca="false">IF($B112="","",'У7 Заказы'!$O$2)</f>
        <v/>
      </c>
      <c r="D112" s="64" t="str">
        <f aca="false">IF('У7 Заказы'!O16="","",'У7 Заказы'!O16)</f>
        <v/>
      </c>
      <c r="E112" s="65" t="str">
        <f aca="false">IF('У7 Заказы'!P16="","",'У7 Заказы'!P16)</f>
        <v/>
      </c>
      <c r="F112" s="64" t="str">
        <f aca="false">IF(OR(D112="",E112="",E112=0),"",WORKDAY(D112,MAX(0,CEILING(E112,1)-1)))</f>
        <v/>
      </c>
      <c r="G112" s="64" t="str">
        <f aca="false">IF('У7 Заказы'!Q16="","",'У7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'У7 Заказы'!$A$16</f>
        <v/>
      </c>
      <c r="C113" s="10" t="str">
        <f aca="false">IF($B113="","",'У7 Заказы'!$R$2)</f>
        <v/>
      </c>
      <c r="D113" s="64" t="str">
        <f aca="false">IF('У7 Заказы'!R16="","",'У7 Заказы'!R16)</f>
        <v/>
      </c>
      <c r="E113" s="65" t="str">
        <f aca="false">IF('У7 Заказы'!S16="","",'У7 Заказы'!S16)</f>
        <v/>
      </c>
      <c r="F113" s="64" t="str">
        <f aca="false">IF(OR(D113="",E113="",E113=0),"",WORKDAY(D113,MAX(0,CEILING(E113,1)-1)))</f>
        <v/>
      </c>
      <c r="G113" s="64" t="str">
        <f aca="false">IF('У7 Заказы'!T16="","",'У7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'У7 Заказы'!$A$16</f>
        <v/>
      </c>
      <c r="C114" s="10" t="str">
        <f aca="false">IF($B114="","",'У7 Заказы'!$U$2)</f>
        <v/>
      </c>
      <c r="D114" s="64" t="str">
        <f aca="false">IF('У7 Заказы'!U16="","",'У7 Заказы'!U16)</f>
        <v/>
      </c>
      <c r="E114" s="65" t="str">
        <f aca="false">IF('У7 Заказы'!V16="","",'У7 Заказы'!V16)</f>
        <v/>
      </c>
      <c r="F114" s="64" t="str">
        <f aca="false">IF(OR(D114="",E114="",E114=0),"",WORKDAY(D114,MAX(0,CEILING(E114,1)-1)))</f>
        <v/>
      </c>
      <c r="G114" s="64" t="str">
        <f aca="false">IF('У7 Заказы'!W16="","",'У7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'У7 Заказы'!$A$16</f>
        <v/>
      </c>
      <c r="C115" s="10" t="str">
        <f aca="false">IF($B115="","",'У7 Заказы'!$X$2)</f>
        <v/>
      </c>
      <c r="D115" s="64" t="str">
        <f aca="false">IF('У7 Заказы'!X16="","",'У7 Заказы'!X16)</f>
        <v/>
      </c>
      <c r="E115" s="65" t="str">
        <f aca="false">IF('У7 Заказы'!Y16="","",'У7 Заказы'!Y16)</f>
        <v/>
      </c>
      <c r="F115" s="64" t="str">
        <f aca="false">IF(OR(D115="",E115="",E115=0),"",WORKDAY(D115,MAX(0,CEILING(E115,1)-1)))</f>
        <v/>
      </c>
      <c r="G115" s="64" t="str">
        <f aca="false">IF('У7 Заказы'!Z16="","",'У7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'У7 Заказы'!$A$17</f>
        <v/>
      </c>
      <c r="C116" s="10" t="str">
        <f aca="false">IF($B116="","",'У7 Заказы'!$C$2)</f>
        <v/>
      </c>
      <c r="D116" s="64" t="str">
        <f aca="false">IF('У7 Заказы'!C17="","",'У7 Заказы'!C17)</f>
        <v/>
      </c>
      <c r="E116" s="65" t="str">
        <f aca="false">IF('У7 Заказы'!D17="","",'У7 Заказы'!D17)</f>
        <v/>
      </c>
      <c r="F116" s="64" t="str">
        <f aca="false">IF(OR(D116="",E116="",E116=0),"",WORKDAY(D116,MAX(0,CEILING(E116,1)-1)))</f>
        <v/>
      </c>
      <c r="G116" s="64" t="str">
        <f aca="false">IF('У7 Заказы'!E17="","",'У7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'У7 Заказы'!$A$17</f>
        <v/>
      </c>
      <c r="C117" s="10" t="str">
        <f aca="false">IF($B117="","",'У7 Заказы'!$F$2)</f>
        <v/>
      </c>
      <c r="D117" s="64" t="str">
        <f aca="false">IF('У7 Заказы'!F17="","",'У7 Заказы'!F17)</f>
        <v/>
      </c>
      <c r="E117" s="65" t="str">
        <f aca="false">IF('У7 Заказы'!G17="","",'У7 Заказы'!G17)</f>
        <v/>
      </c>
      <c r="F117" s="64" t="str">
        <f aca="false">IF(OR(D117="",E117="",E117=0),"",WORKDAY(D117,MAX(0,CEILING(E117,1)-1)))</f>
        <v/>
      </c>
      <c r="G117" s="64" t="str">
        <f aca="false">IF('У7 Заказы'!H17="","",'У7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'У7 Заказы'!$A$17</f>
        <v/>
      </c>
      <c r="C118" s="10" t="str">
        <f aca="false">IF($B118="","",'У7 Заказы'!$I$2)</f>
        <v/>
      </c>
      <c r="D118" s="64" t="str">
        <f aca="false">IF('У7 Заказы'!I17="","",'У7 Заказы'!I17)</f>
        <v/>
      </c>
      <c r="E118" s="65" t="str">
        <f aca="false">IF('У7 Заказы'!J17="","",'У7 Заказы'!J17)</f>
        <v/>
      </c>
      <c r="F118" s="64" t="str">
        <f aca="false">IF(OR(D118="",E118="",E118=0),"",WORKDAY(D118,MAX(0,CEILING(E118,1)-1)))</f>
        <v/>
      </c>
      <c r="G118" s="64" t="str">
        <f aca="false">IF('У7 Заказы'!K17="","",'У7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'У7 Заказы'!$A$17</f>
        <v/>
      </c>
      <c r="C119" s="10" t="str">
        <f aca="false">IF($B119="","",'У7 Заказы'!$L$2)</f>
        <v/>
      </c>
      <c r="D119" s="64" t="str">
        <f aca="false">IF('У7 Заказы'!L17="","",'У7 Заказы'!L17)</f>
        <v/>
      </c>
      <c r="E119" s="65" t="str">
        <f aca="false">IF('У7 Заказы'!M17="","",'У7 Заказы'!M17)</f>
        <v/>
      </c>
      <c r="F119" s="64" t="str">
        <f aca="false">IF(OR(D119="",E119="",E119=0),"",WORKDAY(D119,MAX(0,CEILING(E119,1)-1)))</f>
        <v/>
      </c>
      <c r="G119" s="64" t="str">
        <f aca="false">IF('У7 Заказы'!N17="","",'У7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'У7 Заказы'!$A$17</f>
        <v/>
      </c>
      <c r="C120" s="10" t="str">
        <f aca="false">IF($B120="","",'У7 Заказы'!$O$2)</f>
        <v/>
      </c>
      <c r="D120" s="64" t="str">
        <f aca="false">IF('У7 Заказы'!O17="","",'У7 Заказы'!O17)</f>
        <v/>
      </c>
      <c r="E120" s="65" t="str">
        <f aca="false">IF('У7 Заказы'!P17="","",'У7 Заказы'!P17)</f>
        <v/>
      </c>
      <c r="F120" s="64" t="str">
        <f aca="false">IF(OR(D120="",E120="",E120=0),"",WORKDAY(D120,MAX(0,CEILING(E120,1)-1)))</f>
        <v/>
      </c>
      <c r="G120" s="64" t="str">
        <f aca="false">IF('У7 Заказы'!Q17="","",'У7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'У7 Заказы'!$A$17</f>
        <v/>
      </c>
      <c r="C121" s="10" t="str">
        <f aca="false">IF($B121="","",'У7 Заказы'!$R$2)</f>
        <v/>
      </c>
      <c r="D121" s="64" t="str">
        <f aca="false">IF('У7 Заказы'!R17="","",'У7 Заказы'!R17)</f>
        <v/>
      </c>
      <c r="E121" s="65" t="str">
        <f aca="false">IF('У7 Заказы'!S17="","",'У7 Заказы'!S17)</f>
        <v/>
      </c>
      <c r="F121" s="64" t="str">
        <f aca="false">IF(OR(D121="",E121="",E121=0),"",WORKDAY(D121,MAX(0,CEILING(E121,1)-1)))</f>
        <v/>
      </c>
      <c r="G121" s="64" t="str">
        <f aca="false">IF('У7 Заказы'!T17="","",'У7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'У7 Заказы'!$A$17</f>
        <v/>
      </c>
      <c r="C122" s="10" t="str">
        <f aca="false">IF($B122="","",'У7 Заказы'!$U$2)</f>
        <v/>
      </c>
      <c r="D122" s="64" t="str">
        <f aca="false">IF('У7 Заказы'!U17="","",'У7 Заказы'!U17)</f>
        <v/>
      </c>
      <c r="E122" s="65" t="str">
        <f aca="false">IF('У7 Заказы'!V17="","",'У7 Заказы'!V17)</f>
        <v/>
      </c>
      <c r="F122" s="64" t="str">
        <f aca="false">IF(OR(D122="",E122="",E122=0),"",WORKDAY(D122,MAX(0,CEILING(E122,1)-1)))</f>
        <v/>
      </c>
      <c r="G122" s="64" t="str">
        <f aca="false">IF('У7 Заказы'!W17="","",'У7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'У7 Заказы'!$A$17</f>
        <v/>
      </c>
      <c r="C123" s="10" t="str">
        <f aca="false">IF($B123="","",'У7 Заказы'!$X$2)</f>
        <v/>
      </c>
      <c r="D123" s="64" t="str">
        <f aca="false">IF('У7 Заказы'!X17="","",'У7 Заказы'!X17)</f>
        <v/>
      </c>
      <c r="E123" s="65" t="str">
        <f aca="false">IF('У7 Заказы'!Y17="","",'У7 Заказы'!Y17)</f>
        <v/>
      </c>
      <c r="F123" s="64" t="str">
        <f aca="false">IF(OR(D123="",E123="",E123=0),"",WORKDAY(D123,MAX(0,CEILING(E123,1)-1)))</f>
        <v/>
      </c>
      <c r="G123" s="64" t="str">
        <f aca="false">IF('У7 Заказы'!Z17="","",'У7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'У7 Заказы'!$A$18</f>
        <v/>
      </c>
      <c r="C124" s="10" t="str">
        <f aca="false">IF($B124="","",'У7 Заказы'!$C$2)</f>
        <v/>
      </c>
      <c r="D124" s="64" t="str">
        <f aca="false">IF('У7 Заказы'!C18="","",'У7 Заказы'!C18)</f>
        <v/>
      </c>
      <c r="E124" s="65" t="str">
        <f aca="false">IF('У7 Заказы'!D18="","",'У7 Заказы'!D18)</f>
        <v/>
      </c>
      <c r="F124" s="64" t="str">
        <f aca="false">IF(OR(D124="",E124="",E124=0),"",WORKDAY(D124,MAX(0,CEILING(E124,1)-1)))</f>
        <v/>
      </c>
      <c r="G124" s="64" t="str">
        <f aca="false">IF('У7 Заказы'!E18="","",'У7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'У7 Заказы'!$A$18</f>
        <v/>
      </c>
      <c r="C125" s="10" t="str">
        <f aca="false">IF($B125="","",'У7 Заказы'!$F$2)</f>
        <v/>
      </c>
      <c r="D125" s="64" t="str">
        <f aca="false">IF('У7 Заказы'!F18="","",'У7 Заказы'!F18)</f>
        <v/>
      </c>
      <c r="E125" s="65" t="str">
        <f aca="false">IF('У7 Заказы'!G18="","",'У7 Заказы'!G18)</f>
        <v/>
      </c>
      <c r="F125" s="64" t="str">
        <f aca="false">IF(OR(D125="",E125="",E125=0),"",WORKDAY(D125,MAX(0,CEILING(E125,1)-1)))</f>
        <v/>
      </c>
      <c r="G125" s="64" t="str">
        <f aca="false">IF('У7 Заказы'!H18="","",'У7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'У7 Заказы'!$A$18</f>
        <v/>
      </c>
      <c r="C126" s="10" t="str">
        <f aca="false">IF($B126="","",'У7 Заказы'!$I$2)</f>
        <v/>
      </c>
      <c r="D126" s="64" t="str">
        <f aca="false">IF('У7 Заказы'!I18="","",'У7 Заказы'!I18)</f>
        <v/>
      </c>
      <c r="E126" s="65" t="str">
        <f aca="false">IF('У7 Заказы'!J18="","",'У7 Заказы'!J18)</f>
        <v/>
      </c>
      <c r="F126" s="64" t="str">
        <f aca="false">IF(OR(D126="",E126="",E126=0),"",WORKDAY(D126,MAX(0,CEILING(E126,1)-1)))</f>
        <v/>
      </c>
      <c r="G126" s="64" t="str">
        <f aca="false">IF('У7 Заказы'!K18="","",'У7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'У7 Заказы'!$A$18</f>
        <v/>
      </c>
      <c r="C127" s="10" t="str">
        <f aca="false">IF($B127="","",'У7 Заказы'!$L$2)</f>
        <v/>
      </c>
      <c r="D127" s="64" t="str">
        <f aca="false">IF('У7 Заказы'!L18="","",'У7 Заказы'!L18)</f>
        <v/>
      </c>
      <c r="E127" s="65" t="str">
        <f aca="false">IF('У7 Заказы'!M18="","",'У7 Заказы'!M18)</f>
        <v/>
      </c>
      <c r="F127" s="64" t="str">
        <f aca="false">IF(OR(D127="",E127="",E127=0),"",WORKDAY(D127,MAX(0,CEILING(E127,1)-1)))</f>
        <v/>
      </c>
      <c r="G127" s="64" t="str">
        <f aca="false">IF('У7 Заказы'!N18="","",'У7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'У7 Заказы'!$A$18</f>
        <v/>
      </c>
      <c r="C128" s="10" t="str">
        <f aca="false">IF($B128="","",'У7 Заказы'!$O$2)</f>
        <v/>
      </c>
      <c r="D128" s="64" t="str">
        <f aca="false">IF('У7 Заказы'!O18="","",'У7 Заказы'!O18)</f>
        <v/>
      </c>
      <c r="E128" s="65" t="str">
        <f aca="false">IF('У7 Заказы'!P18="","",'У7 Заказы'!P18)</f>
        <v/>
      </c>
      <c r="F128" s="64" t="str">
        <f aca="false">IF(OR(D128="",E128="",E128=0),"",WORKDAY(D128,MAX(0,CEILING(E128,1)-1)))</f>
        <v/>
      </c>
      <c r="G128" s="64" t="str">
        <f aca="false">IF('У7 Заказы'!Q18="","",'У7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'У7 Заказы'!$A$18</f>
        <v/>
      </c>
      <c r="C129" s="10" t="str">
        <f aca="false">IF($B129="","",'У7 Заказы'!$R$2)</f>
        <v/>
      </c>
      <c r="D129" s="64" t="str">
        <f aca="false">IF('У7 Заказы'!R18="","",'У7 Заказы'!R18)</f>
        <v/>
      </c>
      <c r="E129" s="65" t="str">
        <f aca="false">IF('У7 Заказы'!S18="","",'У7 Заказы'!S18)</f>
        <v/>
      </c>
      <c r="F129" s="64" t="str">
        <f aca="false">IF(OR(D129="",E129="",E129=0),"",WORKDAY(D129,MAX(0,CEILING(E129,1)-1)))</f>
        <v/>
      </c>
      <c r="G129" s="64" t="str">
        <f aca="false">IF('У7 Заказы'!T18="","",'У7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'У7 Заказы'!$A$18</f>
        <v/>
      </c>
      <c r="C130" s="10" t="str">
        <f aca="false">IF($B130="","",'У7 Заказы'!$U$2)</f>
        <v/>
      </c>
      <c r="D130" s="64" t="str">
        <f aca="false">IF('У7 Заказы'!U18="","",'У7 Заказы'!U18)</f>
        <v/>
      </c>
      <c r="E130" s="65" t="str">
        <f aca="false">IF('У7 Заказы'!V18="","",'У7 Заказы'!V18)</f>
        <v/>
      </c>
      <c r="F130" s="64" t="str">
        <f aca="false">IF(OR(D130="",E130="",E130=0),"",WORKDAY(D130,MAX(0,CEILING(E130,1)-1)))</f>
        <v/>
      </c>
      <c r="G130" s="64" t="str">
        <f aca="false">IF('У7 Заказы'!W18="","",'У7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'У7 Заказы'!$A$18</f>
        <v/>
      </c>
      <c r="C131" s="10" t="str">
        <f aca="false">IF($B131="","",'У7 Заказы'!$X$2)</f>
        <v/>
      </c>
      <c r="D131" s="64" t="str">
        <f aca="false">IF('У7 Заказы'!X18="","",'У7 Заказы'!X18)</f>
        <v/>
      </c>
      <c r="E131" s="65" t="str">
        <f aca="false">IF('У7 Заказы'!Y18="","",'У7 Заказы'!Y18)</f>
        <v/>
      </c>
      <c r="F131" s="64" t="str">
        <f aca="false">IF(OR(D131="",E131="",E131=0),"",WORKDAY(D131,MAX(0,CEILING(E131,1)-1)))</f>
        <v/>
      </c>
      <c r="G131" s="64" t="str">
        <f aca="false">IF('У7 Заказы'!Z18="","",'У7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'У7 Заказы'!$A$19</f>
        <v/>
      </c>
      <c r="C132" s="10" t="str">
        <f aca="false">IF($B132="","",'У7 Заказы'!$C$2)</f>
        <v/>
      </c>
      <c r="D132" s="64" t="str">
        <f aca="false">IF('У7 Заказы'!C19="","",'У7 Заказы'!C19)</f>
        <v/>
      </c>
      <c r="E132" s="65" t="str">
        <f aca="false">IF('У7 Заказы'!D19="","",'У7 Заказы'!D19)</f>
        <v/>
      </c>
      <c r="F132" s="64" t="str">
        <f aca="false">IF(OR(D132="",E132="",E132=0),"",WORKDAY(D132,MAX(0,CEILING(E132,1)-1)))</f>
        <v/>
      </c>
      <c r="G132" s="64" t="str">
        <f aca="false">IF('У7 Заказы'!E19="","",'У7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'У7 Заказы'!$A$19</f>
        <v/>
      </c>
      <c r="C133" s="10" t="str">
        <f aca="false">IF($B133="","",'У7 Заказы'!$F$2)</f>
        <v/>
      </c>
      <c r="D133" s="64" t="str">
        <f aca="false">IF('У7 Заказы'!F19="","",'У7 Заказы'!F19)</f>
        <v/>
      </c>
      <c r="E133" s="65" t="str">
        <f aca="false">IF('У7 Заказы'!G19="","",'У7 Заказы'!G19)</f>
        <v/>
      </c>
      <c r="F133" s="64" t="str">
        <f aca="false">IF(OR(D133="",E133="",E133=0),"",WORKDAY(D133,MAX(0,CEILING(E133,1)-1)))</f>
        <v/>
      </c>
      <c r="G133" s="64" t="str">
        <f aca="false">IF('У7 Заказы'!H19="","",'У7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'У7 Заказы'!$A$19</f>
        <v/>
      </c>
      <c r="C134" s="10" t="str">
        <f aca="false">IF($B134="","",'У7 Заказы'!$I$2)</f>
        <v/>
      </c>
      <c r="D134" s="64" t="str">
        <f aca="false">IF('У7 Заказы'!I19="","",'У7 Заказы'!I19)</f>
        <v/>
      </c>
      <c r="E134" s="65" t="str">
        <f aca="false">IF('У7 Заказы'!J19="","",'У7 Заказы'!J19)</f>
        <v/>
      </c>
      <c r="F134" s="64" t="str">
        <f aca="false">IF(OR(D134="",E134="",E134=0),"",WORKDAY(D134,MAX(0,CEILING(E134,1)-1)))</f>
        <v/>
      </c>
      <c r="G134" s="64" t="str">
        <f aca="false">IF('У7 Заказы'!K19="","",'У7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'У7 Заказы'!$A$19</f>
        <v/>
      </c>
      <c r="C135" s="10" t="str">
        <f aca="false">IF($B135="","",'У7 Заказы'!$L$2)</f>
        <v/>
      </c>
      <c r="D135" s="64" t="str">
        <f aca="false">IF('У7 Заказы'!L19="","",'У7 Заказы'!L19)</f>
        <v/>
      </c>
      <c r="E135" s="65" t="str">
        <f aca="false">IF('У7 Заказы'!M19="","",'У7 Заказы'!M19)</f>
        <v/>
      </c>
      <c r="F135" s="64" t="str">
        <f aca="false">IF(OR(D135="",E135="",E135=0),"",WORKDAY(D135,MAX(0,CEILING(E135,1)-1)))</f>
        <v/>
      </c>
      <c r="G135" s="64" t="str">
        <f aca="false">IF('У7 Заказы'!N19="","",'У7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'У7 Заказы'!$A$19</f>
        <v/>
      </c>
      <c r="C136" s="10" t="str">
        <f aca="false">IF($B136="","",'У7 Заказы'!$O$2)</f>
        <v/>
      </c>
      <c r="D136" s="64" t="str">
        <f aca="false">IF('У7 Заказы'!O19="","",'У7 Заказы'!O19)</f>
        <v/>
      </c>
      <c r="E136" s="65" t="str">
        <f aca="false">IF('У7 Заказы'!P19="","",'У7 Заказы'!P19)</f>
        <v/>
      </c>
      <c r="F136" s="64" t="str">
        <f aca="false">IF(OR(D136="",E136="",E136=0),"",WORKDAY(D136,MAX(0,CEILING(E136,1)-1)))</f>
        <v/>
      </c>
      <c r="G136" s="64" t="str">
        <f aca="false">IF('У7 Заказы'!Q19="","",'У7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'У7 Заказы'!$A$19</f>
        <v/>
      </c>
      <c r="C137" s="10" t="str">
        <f aca="false">IF($B137="","",'У7 Заказы'!$R$2)</f>
        <v/>
      </c>
      <c r="D137" s="64" t="str">
        <f aca="false">IF('У7 Заказы'!R19="","",'У7 Заказы'!R19)</f>
        <v/>
      </c>
      <c r="E137" s="65" t="str">
        <f aca="false">IF('У7 Заказы'!S19="","",'У7 Заказы'!S19)</f>
        <v/>
      </c>
      <c r="F137" s="64" t="str">
        <f aca="false">IF(OR(D137="",E137="",E137=0),"",WORKDAY(D137,MAX(0,CEILING(E137,1)-1)))</f>
        <v/>
      </c>
      <c r="G137" s="64" t="str">
        <f aca="false">IF('У7 Заказы'!T19="","",'У7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'У7 Заказы'!$A$19</f>
        <v/>
      </c>
      <c r="C138" s="10" t="str">
        <f aca="false">IF($B138="","",'У7 Заказы'!$U$2)</f>
        <v/>
      </c>
      <c r="D138" s="64" t="str">
        <f aca="false">IF('У7 Заказы'!U19="","",'У7 Заказы'!U19)</f>
        <v/>
      </c>
      <c r="E138" s="65" t="str">
        <f aca="false">IF('У7 Заказы'!V19="","",'У7 Заказы'!V19)</f>
        <v/>
      </c>
      <c r="F138" s="64" t="str">
        <f aca="false">IF(OR(D138="",E138="",E138=0),"",WORKDAY(D138,MAX(0,CEILING(E138,1)-1)))</f>
        <v/>
      </c>
      <c r="G138" s="64" t="str">
        <f aca="false">IF('У7 Заказы'!W19="","",'У7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'У7 Заказы'!$A$19</f>
        <v/>
      </c>
      <c r="C139" s="10" t="str">
        <f aca="false">IF($B139="","",'У7 Заказы'!$X$2)</f>
        <v/>
      </c>
      <c r="D139" s="64" t="str">
        <f aca="false">IF('У7 Заказы'!X19="","",'У7 Заказы'!X19)</f>
        <v/>
      </c>
      <c r="E139" s="65" t="str">
        <f aca="false">IF('У7 Заказы'!Y19="","",'У7 Заказы'!Y19)</f>
        <v/>
      </c>
      <c r="F139" s="64" t="str">
        <f aca="false">IF(OR(D139="",E139="",E139=0),"",WORKDAY(D139,MAX(0,CEILING(E139,1)-1)))</f>
        <v/>
      </c>
      <c r="G139" s="64" t="str">
        <f aca="false">IF('У7 Заказы'!Z19="","",'У7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'У7 Заказы'!$A$20</f>
        <v/>
      </c>
      <c r="C140" s="10" t="str">
        <f aca="false">IF($B140="","",'У7 Заказы'!$C$2)</f>
        <v/>
      </c>
      <c r="D140" s="64" t="str">
        <f aca="false">IF('У7 Заказы'!C20="","",'У7 Заказы'!C20)</f>
        <v/>
      </c>
      <c r="E140" s="65" t="str">
        <f aca="false">IF('У7 Заказы'!D20="","",'У7 Заказы'!D20)</f>
        <v/>
      </c>
      <c r="F140" s="64" t="str">
        <f aca="false">IF(OR(D140="",E140="",E140=0),"",WORKDAY(D140,MAX(0,CEILING(E140,1)-1)))</f>
        <v/>
      </c>
      <c r="G140" s="64" t="str">
        <f aca="false">IF('У7 Заказы'!E20="","",'У7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'У7 Заказы'!$A$20</f>
        <v/>
      </c>
      <c r="C141" s="10" t="str">
        <f aca="false">IF($B141="","",'У7 Заказы'!$F$2)</f>
        <v/>
      </c>
      <c r="D141" s="64" t="str">
        <f aca="false">IF('У7 Заказы'!F20="","",'У7 Заказы'!F20)</f>
        <v/>
      </c>
      <c r="E141" s="65" t="str">
        <f aca="false">IF('У7 Заказы'!G20="","",'У7 Заказы'!G20)</f>
        <v/>
      </c>
      <c r="F141" s="64" t="str">
        <f aca="false">IF(OR(D141="",E141="",E141=0),"",WORKDAY(D141,MAX(0,CEILING(E141,1)-1)))</f>
        <v/>
      </c>
      <c r="G141" s="64" t="str">
        <f aca="false">IF('У7 Заказы'!H20="","",'У7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'У7 Заказы'!$A$20</f>
        <v/>
      </c>
      <c r="C142" s="10" t="str">
        <f aca="false">IF($B142="","",'У7 Заказы'!$I$2)</f>
        <v/>
      </c>
      <c r="D142" s="64" t="str">
        <f aca="false">IF('У7 Заказы'!I20="","",'У7 Заказы'!I20)</f>
        <v/>
      </c>
      <c r="E142" s="65" t="str">
        <f aca="false">IF('У7 Заказы'!J20="","",'У7 Заказы'!J20)</f>
        <v/>
      </c>
      <c r="F142" s="64" t="str">
        <f aca="false">IF(OR(D142="",E142="",E142=0),"",WORKDAY(D142,MAX(0,CEILING(E142,1)-1)))</f>
        <v/>
      </c>
      <c r="G142" s="64" t="str">
        <f aca="false">IF('У7 Заказы'!K20="","",'У7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'У7 Заказы'!$A$20</f>
        <v/>
      </c>
      <c r="C143" s="10" t="str">
        <f aca="false">IF($B143="","",'У7 Заказы'!$L$2)</f>
        <v/>
      </c>
      <c r="D143" s="64" t="str">
        <f aca="false">IF('У7 Заказы'!L20="","",'У7 Заказы'!L20)</f>
        <v/>
      </c>
      <c r="E143" s="65" t="str">
        <f aca="false">IF('У7 Заказы'!M20="","",'У7 Заказы'!M20)</f>
        <v/>
      </c>
      <c r="F143" s="64" t="str">
        <f aca="false">IF(OR(D143="",E143="",E143=0),"",WORKDAY(D143,MAX(0,CEILING(E143,1)-1)))</f>
        <v/>
      </c>
      <c r="G143" s="64" t="str">
        <f aca="false">IF('У7 Заказы'!N20="","",'У7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'У7 Заказы'!$A$20</f>
        <v/>
      </c>
      <c r="C144" s="10" t="str">
        <f aca="false">IF($B144="","",'У7 Заказы'!$O$2)</f>
        <v/>
      </c>
      <c r="D144" s="64" t="str">
        <f aca="false">IF('У7 Заказы'!O20="","",'У7 Заказы'!O20)</f>
        <v/>
      </c>
      <c r="E144" s="65" t="str">
        <f aca="false">IF('У7 Заказы'!P20="","",'У7 Заказы'!P20)</f>
        <v/>
      </c>
      <c r="F144" s="64" t="str">
        <f aca="false">IF(OR(D144="",E144="",E144=0),"",WORKDAY(D144,MAX(0,CEILING(E144,1)-1)))</f>
        <v/>
      </c>
      <c r="G144" s="64" t="str">
        <f aca="false">IF('У7 Заказы'!Q20="","",'У7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'У7 Заказы'!$A$20</f>
        <v/>
      </c>
      <c r="C145" s="10" t="str">
        <f aca="false">IF($B145="","",'У7 Заказы'!$R$2)</f>
        <v/>
      </c>
      <c r="D145" s="64" t="str">
        <f aca="false">IF('У7 Заказы'!R20="","",'У7 Заказы'!R20)</f>
        <v/>
      </c>
      <c r="E145" s="65" t="str">
        <f aca="false">IF('У7 Заказы'!S20="","",'У7 Заказы'!S20)</f>
        <v/>
      </c>
      <c r="F145" s="64" t="str">
        <f aca="false">IF(OR(D145="",E145="",E145=0),"",WORKDAY(D145,MAX(0,CEILING(E145,1)-1)))</f>
        <v/>
      </c>
      <c r="G145" s="64" t="str">
        <f aca="false">IF('У7 Заказы'!T20="","",'У7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'У7 Заказы'!$A$20</f>
        <v/>
      </c>
      <c r="C146" s="10" t="str">
        <f aca="false">IF($B146="","",'У7 Заказы'!$U$2)</f>
        <v/>
      </c>
      <c r="D146" s="64" t="str">
        <f aca="false">IF('У7 Заказы'!U20="","",'У7 Заказы'!U20)</f>
        <v/>
      </c>
      <c r="E146" s="65" t="str">
        <f aca="false">IF('У7 Заказы'!V20="","",'У7 Заказы'!V20)</f>
        <v/>
      </c>
      <c r="F146" s="64" t="str">
        <f aca="false">IF(OR(D146="",E146="",E146=0),"",WORKDAY(D146,MAX(0,CEILING(E146,1)-1)))</f>
        <v/>
      </c>
      <c r="G146" s="64" t="str">
        <f aca="false">IF('У7 Заказы'!W20="","",'У7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'У7 Заказы'!$A$20</f>
        <v/>
      </c>
      <c r="C147" s="10" t="str">
        <f aca="false">IF($B147="","",'У7 Заказы'!$X$2)</f>
        <v/>
      </c>
      <c r="D147" s="64" t="str">
        <f aca="false">IF('У7 Заказы'!X20="","",'У7 Заказы'!X20)</f>
        <v/>
      </c>
      <c r="E147" s="65" t="str">
        <f aca="false">IF('У7 Заказы'!Y20="","",'У7 Заказы'!Y20)</f>
        <v/>
      </c>
      <c r="F147" s="64" t="str">
        <f aca="false">IF(OR(D147="",E147="",E147=0),"",WORKDAY(D147,MAX(0,CEILING(E147,1)-1)))</f>
        <v/>
      </c>
      <c r="G147" s="64" t="str">
        <f aca="false">IF('У7 Заказы'!Z20="","",'У7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'У7 Заказы'!$A$21</f>
        <v/>
      </c>
      <c r="C148" s="10" t="str">
        <f aca="false">IF($B148="","",'У7 Заказы'!$C$2)</f>
        <v/>
      </c>
      <c r="D148" s="64" t="str">
        <f aca="false">IF('У7 Заказы'!C21="","",'У7 Заказы'!C21)</f>
        <v/>
      </c>
      <c r="E148" s="65" t="str">
        <f aca="false">IF('У7 Заказы'!D21="","",'У7 Заказы'!D21)</f>
        <v/>
      </c>
      <c r="F148" s="64" t="str">
        <f aca="false">IF(OR(D148="",E148="",E148=0),"",WORKDAY(D148,MAX(0,CEILING(E148,1)-1)))</f>
        <v/>
      </c>
      <c r="G148" s="64" t="str">
        <f aca="false">IF('У7 Заказы'!E21="","",'У7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'У7 Заказы'!$A$21</f>
        <v/>
      </c>
      <c r="C149" s="10" t="str">
        <f aca="false">IF($B149="","",'У7 Заказы'!$F$2)</f>
        <v/>
      </c>
      <c r="D149" s="64" t="str">
        <f aca="false">IF('У7 Заказы'!F21="","",'У7 Заказы'!F21)</f>
        <v/>
      </c>
      <c r="E149" s="65" t="str">
        <f aca="false">IF('У7 Заказы'!G21="","",'У7 Заказы'!G21)</f>
        <v/>
      </c>
      <c r="F149" s="64" t="str">
        <f aca="false">IF(OR(D149="",E149="",E149=0),"",WORKDAY(D149,MAX(0,CEILING(E149,1)-1)))</f>
        <v/>
      </c>
      <c r="G149" s="64" t="str">
        <f aca="false">IF('У7 Заказы'!H21="","",'У7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'У7 Заказы'!$A$21</f>
        <v/>
      </c>
      <c r="C150" s="10" t="str">
        <f aca="false">IF($B150="","",'У7 Заказы'!$I$2)</f>
        <v/>
      </c>
      <c r="D150" s="64" t="str">
        <f aca="false">IF('У7 Заказы'!I21="","",'У7 Заказы'!I21)</f>
        <v/>
      </c>
      <c r="E150" s="65" t="str">
        <f aca="false">IF('У7 Заказы'!J21="","",'У7 Заказы'!J21)</f>
        <v/>
      </c>
      <c r="F150" s="64" t="str">
        <f aca="false">IF(OR(D150="",E150="",E150=0),"",WORKDAY(D150,MAX(0,CEILING(E150,1)-1)))</f>
        <v/>
      </c>
      <c r="G150" s="64" t="str">
        <f aca="false">IF('У7 Заказы'!K21="","",'У7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'У7 Заказы'!$A$21</f>
        <v/>
      </c>
      <c r="C151" s="10" t="str">
        <f aca="false">IF($B151="","",'У7 Заказы'!$L$2)</f>
        <v/>
      </c>
      <c r="D151" s="64" t="str">
        <f aca="false">IF('У7 Заказы'!L21="","",'У7 Заказы'!L21)</f>
        <v/>
      </c>
      <c r="E151" s="65" t="str">
        <f aca="false">IF('У7 Заказы'!M21="","",'У7 Заказы'!M21)</f>
        <v/>
      </c>
      <c r="F151" s="64" t="str">
        <f aca="false">IF(OR(D151="",E151="",E151=0),"",WORKDAY(D151,MAX(0,CEILING(E151,1)-1)))</f>
        <v/>
      </c>
      <c r="G151" s="64" t="str">
        <f aca="false">IF('У7 Заказы'!N21="","",'У7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'У7 Заказы'!$A$21</f>
        <v/>
      </c>
      <c r="C152" s="10" t="str">
        <f aca="false">IF($B152="","",'У7 Заказы'!$O$2)</f>
        <v/>
      </c>
      <c r="D152" s="64" t="str">
        <f aca="false">IF('У7 Заказы'!O21="","",'У7 Заказы'!O21)</f>
        <v/>
      </c>
      <c r="E152" s="65" t="str">
        <f aca="false">IF('У7 Заказы'!P21="","",'У7 Заказы'!P21)</f>
        <v/>
      </c>
      <c r="F152" s="64" t="str">
        <f aca="false">IF(OR(D152="",E152="",E152=0),"",WORKDAY(D152,MAX(0,CEILING(E152,1)-1)))</f>
        <v/>
      </c>
      <c r="G152" s="64" t="str">
        <f aca="false">IF('У7 Заказы'!Q21="","",'У7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'У7 Заказы'!$A$21</f>
        <v/>
      </c>
      <c r="C153" s="10" t="str">
        <f aca="false">IF($B153="","",'У7 Заказы'!$R$2)</f>
        <v/>
      </c>
      <c r="D153" s="64" t="str">
        <f aca="false">IF('У7 Заказы'!R21="","",'У7 Заказы'!R21)</f>
        <v/>
      </c>
      <c r="E153" s="65" t="str">
        <f aca="false">IF('У7 Заказы'!S21="","",'У7 Заказы'!S21)</f>
        <v/>
      </c>
      <c r="F153" s="64" t="str">
        <f aca="false">IF(OR(D153="",E153="",E153=0),"",WORKDAY(D153,MAX(0,CEILING(E153,1)-1)))</f>
        <v/>
      </c>
      <c r="G153" s="64" t="str">
        <f aca="false">IF('У7 Заказы'!T21="","",'У7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'У7 Заказы'!$A$21</f>
        <v/>
      </c>
      <c r="C154" s="10" t="str">
        <f aca="false">IF($B154="","",'У7 Заказы'!$U$2)</f>
        <v/>
      </c>
      <c r="D154" s="64" t="str">
        <f aca="false">IF('У7 Заказы'!U21="","",'У7 Заказы'!U21)</f>
        <v/>
      </c>
      <c r="E154" s="65" t="str">
        <f aca="false">IF('У7 Заказы'!V21="","",'У7 Заказы'!V21)</f>
        <v/>
      </c>
      <c r="F154" s="64" t="str">
        <f aca="false">IF(OR(D154="",E154="",E154=0),"",WORKDAY(D154,MAX(0,CEILING(E154,1)-1)))</f>
        <v/>
      </c>
      <c r="G154" s="64" t="str">
        <f aca="false">IF('У7 Заказы'!W21="","",'У7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'У7 Заказы'!$A$21</f>
        <v/>
      </c>
      <c r="C155" s="10" t="str">
        <f aca="false">IF($B155="","",'У7 Заказы'!$X$2)</f>
        <v/>
      </c>
      <c r="D155" s="64" t="str">
        <f aca="false">IF('У7 Заказы'!X21="","",'У7 Заказы'!X21)</f>
        <v/>
      </c>
      <c r="E155" s="65" t="str">
        <f aca="false">IF('У7 Заказы'!Y21="","",'У7 Заказы'!Y21)</f>
        <v/>
      </c>
      <c r="F155" s="64" t="str">
        <f aca="false">IF(OR(D155="",E155="",E155=0),"",WORKDAY(D155,MAX(0,CEILING(E155,1)-1)))</f>
        <v/>
      </c>
      <c r="G155" s="64" t="str">
        <f aca="false">IF('У7 Заказы'!Z21="","",'У7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'У7 Заказы'!$A$22</f>
        <v/>
      </c>
      <c r="C156" s="10" t="str">
        <f aca="false">IF($B156="","",'У7 Заказы'!$C$2)</f>
        <v/>
      </c>
      <c r="D156" s="64" t="str">
        <f aca="false">IF('У7 Заказы'!C22="","",'У7 Заказы'!C22)</f>
        <v/>
      </c>
      <c r="E156" s="65" t="str">
        <f aca="false">IF('У7 Заказы'!D22="","",'У7 Заказы'!D22)</f>
        <v/>
      </c>
      <c r="F156" s="64" t="str">
        <f aca="false">IF(OR(D156="",E156="",E156=0),"",WORKDAY(D156,MAX(0,CEILING(E156,1)-1)))</f>
        <v/>
      </c>
      <c r="G156" s="64" t="str">
        <f aca="false">IF('У7 Заказы'!E22="","",'У7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'У7 Заказы'!$A$22</f>
        <v/>
      </c>
      <c r="C157" s="10" t="str">
        <f aca="false">IF($B157="","",'У7 Заказы'!$F$2)</f>
        <v/>
      </c>
      <c r="D157" s="64" t="str">
        <f aca="false">IF('У7 Заказы'!F22="","",'У7 Заказы'!F22)</f>
        <v/>
      </c>
      <c r="E157" s="65" t="str">
        <f aca="false">IF('У7 Заказы'!G22="","",'У7 Заказы'!G22)</f>
        <v/>
      </c>
      <c r="F157" s="64" t="str">
        <f aca="false">IF(OR(D157="",E157="",E157=0),"",WORKDAY(D157,MAX(0,CEILING(E157,1)-1)))</f>
        <v/>
      </c>
      <c r="G157" s="64" t="str">
        <f aca="false">IF('У7 Заказы'!H22="","",'У7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'У7 Заказы'!$A$22</f>
        <v/>
      </c>
      <c r="C158" s="10" t="str">
        <f aca="false">IF($B158="","",'У7 Заказы'!$I$2)</f>
        <v/>
      </c>
      <c r="D158" s="64" t="str">
        <f aca="false">IF('У7 Заказы'!I22="","",'У7 Заказы'!I22)</f>
        <v/>
      </c>
      <c r="E158" s="65" t="str">
        <f aca="false">IF('У7 Заказы'!J22="","",'У7 Заказы'!J22)</f>
        <v/>
      </c>
      <c r="F158" s="64" t="str">
        <f aca="false">IF(OR(D158="",E158="",E158=0),"",WORKDAY(D158,MAX(0,CEILING(E158,1)-1)))</f>
        <v/>
      </c>
      <c r="G158" s="64" t="str">
        <f aca="false">IF('У7 Заказы'!K22="","",'У7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'У7 Заказы'!$A$22</f>
        <v/>
      </c>
      <c r="C159" s="10" t="str">
        <f aca="false">IF($B159="","",'У7 Заказы'!$L$2)</f>
        <v/>
      </c>
      <c r="D159" s="64" t="str">
        <f aca="false">IF('У7 Заказы'!L22="","",'У7 Заказы'!L22)</f>
        <v/>
      </c>
      <c r="E159" s="65" t="str">
        <f aca="false">IF('У7 Заказы'!M22="","",'У7 Заказы'!M22)</f>
        <v/>
      </c>
      <c r="F159" s="64" t="str">
        <f aca="false">IF(OR(D159="",E159="",E159=0),"",WORKDAY(D159,MAX(0,CEILING(E159,1)-1)))</f>
        <v/>
      </c>
      <c r="G159" s="64" t="str">
        <f aca="false">IF('У7 Заказы'!N22="","",'У7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'У7 Заказы'!$A$22</f>
        <v/>
      </c>
      <c r="C160" s="10" t="str">
        <f aca="false">IF($B160="","",'У7 Заказы'!$O$2)</f>
        <v/>
      </c>
      <c r="D160" s="64" t="str">
        <f aca="false">IF('У7 Заказы'!O22="","",'У7 Заказы'!O22)</f>
        <v/>
      </c>
      <c r="E160" s="65" t="str">
        <f aca="false">IF('У7 Заказы'!P22="","",'У7 Заказы'!P22)</f>
        <v/>
      </c>
      <c r="F160" s="64" t="str">
        <f aca="false">IF(OR(D160="",E160="",E160=0),"",WORKDAY(D160,MAX(0,CEILING(E160,1)-1)))</f>
        <v/>
      </c>
      <c r="G160" s="64" t="str">
        <f aca="false">IF('У7 Заказы'!Q22="","",'У7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'У7 Заказы'!$A$22</f>
        <v/>
      </c>
      <c r="C161" s="10" t="str">
        <f aca="false">IF($B161="","",'У7 Заказы'!$R$2)</f>
        <v/>
      </c>
      <c r="D161" s="64" t="str">
        <f aca="false">IF('У7 Заказы'!R22="","",'У7 Заказы'!R22)</f>
        <v/>
      </c>
      <c r="E161" s="65" t="str">
        <f aca="false">IF('У7 Заказы'!S22="","",'У7 Заказы'!S22)</f>
        <v/>
      </c>
      <c r="F161" s="64" t="str">
        <f aca="false">IF(OR(D161="",E161="",E161=0),"",WORKDAY(D161,MAX(0,CEILING(E161,1)-1)))</f>
        <v/>
      </c>
      <c r="G161" s="64" t="str">
        <f aca="false">IF('У7 Заказы'!T22="","",'У7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'У7 Заказы'!$A$22</f>
        <v/>
      </c>
      <c r="C162" s="10" t="str">
        <f aca="false">IF($B162="","",'У7 Заказы'!$U$2)</f>
        <v/>
      </c>
      <c r="D162" s="64" t="str">
        <f aca="false">IF('У7 Заказы'!U22="","",'У7 Заказы'!U22)</f>
        <v/>
      </c>
      <c r="E162" s="65" t="str">
        <f aca="false">IF('У7 Заказы'!V22="","",'У7 Заказы'!V22)</f>
        <v/>
      </c>
      <c r="F162" s="64" t="str">
        <f aca="false">IF(OR(D162="",E162="",E162=0),"",WORKDAY(D162,MAX(0,CEILING(E162,1)-1)))</f>
        <v/>
      </c>
      <c r="G162" s="64" t="str">
        <f aca="false">IF('У7 Заказы'!W22="","",'У7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'У7 Заказы'!$A$22</f>
        <v/>
      </c>
      <c r="C163" s="10" t="str">
        <f aca="false">IF($B163="","",'У7 Заказы'!$X$2)</f>
        <v/>
      </c>
      <c r="D163" s="64" t="str">
        <f aca="false">IF('У7 Заказы'!X22="","",'У7 Заказы'!X22)</f>
        <v/>
      </c>
      <c r="E163" s="65" t="str">
        <f aca="false">IF('У7 Заказы'!Y22="","",'У7 Заказы'!Y22)</f>
        <v/>
      </c>
      <c r="F163" s="64" t="str">
        <f aca="false">IF(OR(D163="",E163="",E163=0),"",WORKDAY(D163,MAX(0,CEILING(E163,1)-1)))</f>
        <v/>
      </c>
      <c r="G163" s="64" t="str">
        <f aca="false">IF('У7 Заказы'!Z22="","",'У7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'У7 Заказы'!$A$23</f>
        <v/>
      </c>
      <c r="C164" s="10" t="str">
        <f aca="false">IF($B164="","",'У7 Заказы'!$C$2)</f>
        <v/>
      </c>
      <c r="D164" s="64" t="str">
        <f aca="false">IF('У7 Заказы'!C23="","",'У7 Заказы'!C23)</f>
        <v/>
      </c>
      <c r="E164" s="65" t="str">
        <f aca="false">IF('У7 Заказы'!D23="","",'У7 Заказы'!D23)</f>
        <v/>
      </c>
      <c r="F164" s="64" t="str">
        <f aca="false">IF(OR(D164="",E164="",E164=0),"",WORKDAY(D164,MAX(0,CEILING(E164,1)-1)))</f>
        <v/>
      </c>
      <c r="G164" s="64" t="str">
        <f aca="false">IF('У7 Заказы'!E23="","",'У7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'У7 Заказы'!$A$23</f>
        <v/>
      </c>
      <c r="C165" s="10" t="str">
        <f aca="false">IF($B165="","",'У7 Заказы'!$F$2)</f>
        <v/>
      </c>
      <c r="D165" s="64" t="str">
        <f aca="false">IF('У7 Заказы'!F23="","",'У7 Заказы'!F23)</f>
        <v/>
      </c>
      <c r="E165" s="65" t="str">
        <f aca="false">IF('У7 Заказы'!G23="","",'У7 Заказы'!G23)</f>
        <v/>
      </c>
      <c r="F165" s="64" t="str">
        <f aca="false">IF(OR(D165="",E165="",E165=0),"",WORKDAY(D165,MAX(0,CEILING(E165,1)-1)))</f>
        <v/>
      </c>
      <c r="G165" s="64" t="str">
        <f aca="false">IF('У7 Заказы'!H23="","",'У7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'У7 Заказы'!$A$23</f>
        <v/>
      </c>
      <c r="C166" s="10" t="str">
        <f aca="false">IF($B166="","",'У7 Заказы'!$I$2)</f>
        <v/>
      </c>
      <c r="D166" s="64" t="str">
        <f aca="false">IF('У7 Заказы'!I23="","",'У7 Заказы'!I23)</f>
        <v/>
      </c>
      <c r="E166" s="65" t="str">
        <f aca="false">IF('У7 Заказы'!J23="","",'У7 Заказы'!J23)</f>
        <v/>
      </c>
      <c r="F166" s="64" t="str">
        <f aca="false">IF(OR(D166="",E166="",E166=0),"",WORKDAY(D166,MAX(0,CEILING(E166,1)-1)))</f>
        <v/>
      </c>
      <c r="G166" s="64" t="str">
        <f aca="false">IF('У7 Заказы'!K23="","",'У7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'У7 Заказы'!$A$23</f>
        <v/>
      </c>
      <c r="C167" s="10" t="str">
        <f aca="false">IF($B167="","",'У7 Заказы'!$L$2)</f>
        <v/>
      </c>
      <c r="D167" s="64" t="str">
        <f aca="false">IF('У7 Заказы'!L23="","",'У7 Заказы'!L23)</f>
        <v/>
      </c>
      <c r="E167" s="65" t="str">
        <f aca="false">IF('У7 Заказы'!M23="","",'У7 Заказы'!M23)</f>
        <v/>
      </c>
      <c r="F167" s="64" t="str">
        <f aca="false">IF(OR(D167="",E167="",E167=0),"",WORKDAY(D167,MAX(0,CEILING(E167,1)-1)))</f>
        <v/>
      </c>
      <c r="G167" s="64" t="str">
        <f aca="false">IF('У7 Заказы'!N23="","",'У7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'У7 Заказы'!$A$23</f>
        <v/>
      </c>
      <c r="C168" s="10" t="str">
        <f aca="false">IF($B168="","",'У7 Заказы'!$O$2)</f>
        <v/>
      </c>
      <c r="D168" s="64" t="str">
        <f aca="false">IF('У7 Заказы'!O23="","",'У7 Заказы'!O23)</f>
        <v/>
      </c>
      <c r="E168" s="65" t="str">
        <f aca="false">IF('У7 Заказы'!P23="","",'У7 Заказы'!P23)</f>
        <v/>
      </c>
      <c r="F168" s="64" t="str">
        <f aca="false">IF(OR(D168="",E168="",E168=0),"",WORKDAY(D168,MAX(0,CEILING(E168,1)-1)))</f>
        <v/>
      </c>
      <c r="G168" s="64" t="str">
        <f aca="false">IF('У7 Заказы'!Q23="","",'У7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'У7 Заказы'!$A$23</f>
        <v/>
      </c>
      <c r="C169" s="10" t="str">
        <f aca="false">IF($B169="","",'У7 Заказы'!$R$2)</f>
        <v/>
      </c>
      <c r="D169" s="64" t="str">
        <f aca="false">IF('У7 Заказы'!R23="","",'У7 Заказы'!R23)</f>
        <v/>
      </c>
      <c r="E169" s="65" t="str">
        <f aca="false">IF('У7 Заказы'!S23="","",'У7 Заказы'!S23)</f>
        <v/>
      </c>
      <c r="F169" s="64" t="str">
        <f aca="false">IF(OR(D169="",E169="",E169=0),"",WORKDAY(D169,MAX(0,CEILING(E169,1)-1)))</f>
        <v/>
      </c>
      <c r="G169" s="64" t="str">
        <f aca="false">IF('У7 Заказы'!T23="","",'У7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'У7 Заказы'!$A$23</f>
        <v/>
      </c>
      <c r="C170" s="10" t="str">
        <f aca="false">IF($B170="","",'У7 Заказы'!$U$2)</f>
        <v/>
      </c>
      <c r="D170" s="64" t="str">
        <f aca="false">IF('У7 Заказы'!U23="","",'У7 Заказы'!U23)</f>
        <v/>
      </c>
      <c r="E170" s="65" t="str">
        <f aca="false">IF('У7 Заказы'!V23="","",'У7 Заказы'!V23)</f>
        <v/>
      </c>
      <c r="F170" s="64" t="str">
        <f aca="false">IF(OR(D170="",E170="",E170=0),"",WORKDAY(D170,MAX(0,CEILING(E170,1)-1)))</f>
        <v/>
      </c>
      <c r="G170" s="64" t="str">
        <f aca="false">IF('У7 Заказы'!W23="","",'У7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'У7 Заказы'!$A$23</f>
        <v/>
      </c>
      <c r="C171" s="10" t="str">
        <f aca="false">IF($B171="","",'У7 Заказы'!$X$2)</f>
        <v/>
      </c>
      <c r="D171" s="64" t="str">
        <f aca="false">IF('У7 Заказы'!X23="","",'У7 Заказы'!X23)</f>
        <v/>
      </c>
      <c r="E171" s="65" t="str">
        <f aca="false">IF('У7 Заказы'!Y23="","",'У7 Заказы'!Y23)</f>
        <v/>
      </c>
      <c r="F171" s="64" t="str">
        <f aca="false">IF(OR(D171="",E171="",E171=0),"",WORKDAY(D171,MAX(0,CEILING(E171,1)-1)))</f>
        <v/>
      </c>
      <c r="G171" s="64" t="str">
        <f aca="false">IF('У7 Заказы'!Z23="","",'У7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'У7 Заказы'!$A$24</f>
        <v/>
      </c>
      <c r="C172" s="10" t="str">
        <f aca="false">IF($B172="","",'У7 Заказы'!$C$2)</f>
        <v/>
      </c>
      <c r="D172" s="64" t="str">
        <f aca="false">IF('У7 Заказы'!C24="","",'У7 Заказы'!C24)</f>
        <v/>
      </c>
      <c r="E172" s="65" t="str">
        <f aca="false">IF('У7 Заказы'!D24="","",'У7 Заказы'!D24)</f>
        <v/>
      </c>
      <c r="F172" s="64" t="str">
        <f aca="false">IF(OR(D172="",E172="",E172=0),"",WORKDAY(D172,MAX(0,CEILING(E172,1)-1)))</f>
        <v/>
      </c>
      <c r="G172" s="64" t="str">
        <f aca="false">IF('У7 Заказы'!E24="","",'У7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'У7 Заказы'!$A$24</f>
        <v/>
      </c>
      <c r="C173" s="10" t="str">
        <f aca="false">IF($B173="","",'У7 Заказы'!$F$2)</f>
        <v/>
      </c>
      <c r="D173" s="64" t="str">
        <f aca="false">IF('У7 Заказы'!F24="","",'У7 Заказы'!F24)</f>
        <v/>
      </c>
      <c r="E173" s="65" t="str">
        <f aca="false">IF('У7 Заказы'!G24="","",'У7 Заказы'!G24)</f>
        <v/>
      </c>
      <c r="F173" s="64" t="str">
        <f aca="false">IF(OR(D173="",E173="",E173=0),"",WORKDAY(D173,MAX(0,CEILING(E173,1)-1)))</f>
        <v/>
      </c>
      <c r="G173" s="64" t="str">
        <f aca="false">IF('У7 Заказы'!H24="","",'У7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'У7 Заказы'!$A$24</f>
        <v/>
      </c>
      <c r="C174" s="10" t="str">
        <f aca="false">IF($B174="","",'У7 Заказы'!$I$2)</f>
        <v/>
      </c>
      <c r="D174" s="64" t="str">
        <f aca="false">IF('У7 Заказы'!I24="","",'У7 Заказы'!I24)</f>
        <v/>
      </c>
      <c r="E174" s="65" t="str">
        <f aca="false">IF('У7 Заказы'!J24="","",'У7 Заказы'!J24)</f>
        <v/>
      </c>
      <c r="F174" s="64" t="str">
        <f aca="false">IF(OR(D174="",E174="",E174=0),"",WORKDAY(D174,MAX(0,CEILING(E174,1)-1)))</f>
        <v/>
      </c>
      <c r="G174" s="64" t="str">
        <f aca="false">IF('У7 Заказы'!K24="","",'У7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'У7 Заказы'!$A$24</f>
        <v/>
      </c>
      <c r="C175" s="10" t="str">
        <f aca="false">IF($B175="","",'У7 Заказы'!$L$2)</f>
        <v/>
      </c>
      <c r="D175" s="64" t="str">
        <f aca="false">IF('У7 Заказы'!L24="","",'У7 Заказы'!L24)</f>
        <v/>
      </c>
      <c r="E175" s="65" t="str">
        <f aca="false">IF('У7 Заказы'!M24="","",'У7 Заказы'!M24)</f>
        <v/>
      </c>
      <c r="F175" s="64" t="str">
        <f aca="false">IF(OR(D175="",E175="",E175=0),"",WORKDAY(D175,MAX(0,CEILING(E175,1)-1)))</f>
        <v/>
      </c>
      <c r="G175" s="64" t="str">
        <f aca="false">IF('У7 Заказы'!N24="","",'У7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'У7 Заказы'!$A$24</f>
        <v/>
      </c>
      <c r="C176" s="10" t="str">
        <f aca="false">IF($B176="","",'У7 Заказы'!$O$2)</f>
        <v/>
      </c>
      <c r="D176" s="64" t="str">
        <f aca="false">IF('У7 Заказы'!O24="","",'У7 Заказы'!O24)</f>
        <v/>
      </c>
      <c r="E176" s="65" t="str">
        <f aca="false">IF('У7 Заказы'!P24="","",'У7 Заказы'!P24)</f>
        <v/>
      </c>
      <c r="F176" s="64" t="str">
        <f aca="false">IF(OR(D176="",E176="",E176=0),"",WORKDAY(D176,MAX(0,CEILING(E176,1)-1)))</f>
        <v/>
      </c>
      <c r="G176" s="64" t="str">
        <f aca="false">IF('У7 Заказы'!Q24="","",'У7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'У7 Заказы'!$A$24</f>
        <v/>
      </c>
      <c r="C177" s="10" t="str">
        <f aca="false">IF($B177="","",'У7 Заказы'!$R$2)</f>
        <v/>
      </c>
      <c r="D177" s="64" t="str">
        <f aca="false">IF('У7 Заказы'!R24="","",'У7 Заказы'!R24)</f>
        <v/>
      </c>
      <c r="E177" s="65" t="str">
        <f aca="false">IF('У7 Заказы'!S24="","",'У7 Заказы'!S24)</f>
        <v/>
      </c>
      <c r="F177" s="64" t="str">
        <f aca="false">IF(OR(D177="",E177="",E177=0),"",WORKDAY(D177,MAX(0,CEILING(E177,1)-1)))</f>
        <v/>
      </c>
      <c r="G177" s="64" t="str">
        <f aca="false">IF('У7 Заказы'!T24="","",'У7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'У7 Заказы'!$A$24</f>
        <v/>
      </c>
      <c r="C178" s="10" t="str">
        <f aca="false">IF($B178="","",'У7 Заказы'!$U$2)</f>
        <v/>
      </c>
      <c r="D178" s="64" t="str">
        <f aca="false">IF('У7 Заказы'!U24="","",'У7 Заказы'!U24)</f>
        <v/>
      </c>
      <c r="E178" s="65" t="str">
        <f aca="false">IF('У7 Заказы'!V24="","",'У7 Заказы'!V24)</f>
        <v/>
      </c>
      <c r="F178" s="64" t="str">
        <f aca="false">IF(OR(D178="",E178="",E178=0),"",WORKDAY(D178,MAX(0,CEILING(E178,1)-1)))</f>
        <v/>
      </c>
      <c r="G178" s="64" t="str">
        <f aca="false">IF('У7 Заказы'!W24="","",'У7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'У7 Заказы'!$A$24</f>
        <v/>
      </c>
      <c r="C179" s="10" t="str">
        <f aca="false">IF($B179="","",'У7 Заказы'!$X$2)</f>
        <v/>
      </c>
      <c r="D179" s="64" t="str">
        <f aca="false">IF('У7 Заказы'!X24="","",'У7 Заказы'!X24)</f>
        <v/>
      </c>
      <c r="E179" s="65" t="str">
        <f aca="false">IF('У7 Заказы'!Y24="","",'У7 Заказы'!Y24)</f>
        <v/>
      </c>
      <c r="F179" s="64" t="str">
        <f aca="false">IF(OR(D179="",E179="",E179=0),"",WORKDAY(D179,MAX(0,CEILING(E179,1)-1)))</f>
        <v/>
      </c>
      <c r="G179" s="64" t="str">
        <f aca="false">IF('У7 Заказы'!Z24="","",'У7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'У7 Заказы'!$A$25</f>
        <v/>
      </c>
      <c r="C180" s="10" t="str">
        <f aca="false">IF($B180="","",'У7 Заказы'!$C$2)</f>
        <v/>
      </c>
      <c r="D180" s="64" t="str">
        <f aca="false">IF('У7 Заказы'!C25="","",'У7 Заказы'!C25)</f>
        <v/>
      </c>
      <c r="E180" s="65" t="str">
        <f aca="false">IF('У7 Заказы'!D25="","",'У7 Заказы'!D25)</f>
        <v/>
      </c>
      <c r="F180" s="64" t="str">
        <f aca="false">IF(OR(D180="",E180="",E180=0),"",WORKDAY(D180,MAX(0,CEILING(E180,1)-1)))</f>
        <v/>
      </c>
      <c r="G180" s="64" t="str">
        <f aca="false">IF('У7 Заказы'!E25="","",'У7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'У7 Заказы'!$A$25</f>
        <v/>
      </c>
      <c r="C181" s="10" t="str">
        <f aca="false">IF($B181="","",'У7 Заказы'!$F$2)</f>
        <v/>
      </c>
      <c r="D181" s="64" t="str">
        <f aca="false">IF('У7 Заказы'!F25="","",'У7 Заказы'!F25)</f>
        <v/>
      </c>
      <c r="E181" s="65" t="str">
        <f aca="false">IF('У7 Заказы'!G25="","",'У7 Заказы'!G25)</f>
        <v/>
      </c>
      <c r="F181" s="64" t="str">
        <f aca="false">IF(OR(D181="",E181="",E181=0),"",WORKDAY(D181,MAX(0,CEILING(E181,1)-1)))</f>
        <v/>
      </c>
      <c r="G181" s="64" t="str">
        <f aca="false">IF('У7 Заказы'!H25="","",'У7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'У7 Заказы'!$A$25</f>
        <v/>
      </c>
      <c r="C182" s="10" t="str">
        <f aca="false">IF($B182="","",'У7 Заказы'!$I$2)</f>
        <v/>
      </c>
      <c r="D182" s="64" t="str">
        <f aca="false">IF('У7 Заказы'!I25="","",'У7 Заказы'!I25)</f>
        <v/>
      </c>
      <c r="E182" s="65" t="str">
        <f aca="false">IF('У7 Заказы'!J25="","",'У7 Заказы'!J25)</f>
        <v/>
      </c>
      <c r="F182" s="64" t="str">
        <f aca="false">IF(OR(D182="",E182="",E182=0),"",WORKDAY(D182,MAX(0,CEILING(E182,1)-1)))</f>
        <v/>
      </c>
      <c r="G182" s="64" t="str">
        <f aca="false">IF('У7 Заказы'!K25="","",'У7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'У7 Заказы'!$A$25</f>
        <v/>
      </c>
      <c r="C183" s="10" t="str">
        <f aca="false">IF($B183="","",'У7 Заказы'!$L$2)</f>
        <v/>
      </c>
      <c r="D183" s="64" t="str">
        <f aca="false">IF('У7 Заказы'!L25="","",'У7 Заказы'!L25)</f>
        <v/>
      </c>
      <c r="E183" s="65" t="str">
        <f aca="false">IF('У7 Заказы'!M25="","",'У7 Заказы'!M25)</f>
        <v/>
      </c>
      <c r="F183" s="64" t="str">
        <f aca="false">IF(OR(D183="",E183="",E183=0),"",WORKDAY(D183,MAX(0,CEILING(E183,1)-1)))</f>
        <v/>
      </c>
      <c r="G183" s="64" t="str">
        <f aca="false">IF('У7 Заказы'!N25="","",'У7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'У7 Заказы'!$A$25</f>
        <v/>
      </c>
      <c r="C184" s="10" t="str">
        <f aca="false">IF($B184="","",'У7 Заказы'!$O$2)</f>
        <v/>
      </c>
      <c r="D184" s="64" t="str">
        <f aca="false">IF('У7 Заказы'!O25="","",'У7 Заказы'!O25)</f>
        <v/>
      </c>
      <c r="E184" s="65" t="str">
        <f aca="false">IF('У7 Заказы'!P25="","",'У7 Заказы'!P25)</f>
        <v/>
      </c>
      <c r="F184" s="64" t="str">
        <f aca="false">IF(OR(D184="",E184="",E184=0),"",WORKDAY(D184,MAX(0,CEILING(E184,1)-1)))</f>
        <v/>
      </c>
      <c r="G184" s="64" t="str">
        <f aca="false">IF('У7 Заказы'!Q25="","",'У7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'У7 Заказы'!$A$25</f>
        <v/>
      </c>
      <c r="C185" s="10" t="str">
        <f aca="false">IF($B185="","",'У7 Заказы'!$R$2)</f>
        <v/>
      </c>
      <c r="D185" s="64" t="str">
        <f aca="false">IF('У7 Заказы'!R25="","",'У7 Заказы'!R25)</f>
        <v/>
      </c>
      <c r="E185" s="65" t="str">
        <f aca="false">IF('У7 Заказы'!S25="","",'У7 Заказы'!S25)</f>
        <v/>
      </c>
      <c r="F185" s="64" t="str">
        <f aca="false">IF(OR(D185="",E185="",E185=0),"",WORKDAY(D185,MAX(0,CEILING(E185,1)-1)))</f>
        <v/>
      </c>
      <c r="G185" s="64" t="str">
        <f aca="false">IF('У7 Заказы'!T25="","",'У7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'У7 Заказы'!$A$25</f>
        <v/>
      </c>
      <c r="C186" s="10" t="str">
        <f aca="false">IF($B186="","",'У7 Заказы'!$U$2)</f>
        <v/>
      </c>
      <c r="D186" s="64" t="str">
        <f aca="false">IF('У7 Заказы'!U25="","",'У7 Заказы'!U25)</f>
        <v/>
      </c>
      <c r="E186" s="65" t="str">
        <f aca="false">IF('У7 Заказы'!V25="","",'У7 Заказы'!V25)</f>
        <v/>
      </c>
      <c r="F186" s="64" t="str">
        <f aca="false">IF(OR(D186="",E186="",E186=0),"",WORKDAY(D186,MAX(0,CEILING(E186,1)-1)))</f>
        <v/>
      </c>
      <c r="G186" s="64" t="str">
        <f aca="false">IF('У7 Заказы'!W25="","",'У7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'У7 Заказы'!$A$25</f>
        <v/>
      </c>
      <c r="C187" s="10" t="str">
        <f aca="false">IF($B187="","",'У7 Заказы'!$X$2)</f>
        <v/>
      </c>
      <c r="D187" s="64" t="str">
        <f aca="false">IF('У7 Заказы'!X25="","",'У7 Заказы'!X25)</f>
        <v/>
      </c>
      <c r="E187" s="65" t="str">
        <f aca="false">IF('У7 Заказы'!Y25="","",'У7 Заказы'!Y25)</f>
        <v/>
      </c>
      <c r="F187" s="64" t="str">
        <f aca="false">IF(OR(D187="",E187="",E187=0),"",WORKDAY(D187,MAX(0,CEILING(E187,1)-1)))</f>
        <v/>
      </c>
      <c r="G187" s="64" t="str">
        <f aca="false">IF('У7 Заказы'!Z25="","",'У7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'У7 Заказы'!$A$26</f>
        <v/>
      </c>
      <c r="C188" s="10" t="str">
        <f aca="false">IF($B188="","",'У7 Заказы'!$C$2)</f>
        <v/>
      </c>
      <c r="D188" s="64" t="str">
        <f aca="false">IF('У7 Заказы'!C26="","",'У7 Заказы'!C26)</f>
        <v/>
      </c>
      <c r="E188" s="65" t="str">
        <f aca="false">IF('У7 Заказы'!D26="","",'У7 Заказы'!D26)</f>
        <v/>
      </c>
      <c r="F188" s="64" t="str">
        <f aca="false">IF(OR(D188="",E188="",E188=0),"",WORKDAY(D188,MAX(0,CEILING(E188,1)-1)))</f>
        <v/>
      </c>
      <c r="G188" s="64" t="str">
        <f aca="false">IF('У7 Заказы'!E26="","",'У7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'У7 Заказы'!$A$26</f>
        <v/>
      </c>
      <c r="C189" s="10" t="str">
        <f aca="false">IF($B189="","",'У7 Заказы'!$F$2)</f>
        <v/>
      </c>
      <c r="D189" s="64" t="str">
        <f aca="false">IF('У7 Заказы'!F26="","",'У7 Заказы'!F26)</f>
        <v/>
      </c>
      <c r="E189" s="65" t="str">
        <f aca="false">IF('У7 Заказы'!G26="","",'У7 Заказы'!G26)</f>
        <v/>
      </c>
      <c r="F189" s="64" t="str">
        <f aca="false">IF(OR(D189="",E189="",E189=0),"",WORKDAY(D189,MAX(0,CEILING(E189,1)-1)))</f>
        <v/>
      </c>
      <c r="G189" s="64" t="str">
        <f aca="false">IF('У7 Заказы'!H26="","",'У7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'У7 Заказы'!$A$26</f>
        <v/>
      </c>
      <c r="C190" s="10" t="str">
        <f aca="false">IF($B190="","",'У7 Заказы'!$I$2)</f>
        <v/>
      </c>
      <c r="D190" s="64" t="str">
        <f aca="false">IF('У7 Заказы'!I26="","",'У7 Заказы'!I26)</f>
        <v/>
      </c>
      <c r="E190" s="65" t="str">
        <f aca="false">IF('У7 Заказы'!J26="","",'У7 Заказы'!J26)</f>
        <v/>
      </c>
      <c r="F190" s="64" t="str">
        <f aca="false">IF(OR(D190="",E190="",E190=0),"",WORKDAY(D190,MAX(0,CEILING(E190,1)-1)))</f>
        <v/>
      </c>
      <c r="G190" s="64" t="str">
        <f aca="false">IF('У7 Заказы'!K26="","",'У7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'У7 Заказы'!$A$26</f>
        <v/>
      </c>
      <c r="C191" s="10" t="str">
        <f aca="false">IF($B191="","",'У7 Заказы'!$L$2)</f>
        <v/>
      </c>
      <c r="D191" s="64" t="str">
        <f aca="false">IF('У7 Заказы'!L26="","",'У7 Заказы'!L26)</f>
        <v/>
      </c>
      <c r="E191" s="65" t="str">
        <f aca="false">IF('У7 Заказы'!M26="","",'У7 Заказы'!M26)</f>
        <v/>
      </c>
      <c r="F191" s="64" t="str">
        <f aca="false">IF(OR(D191="",E191="",E191=0),"",WORKDAY(D191,MAX(0,CEILING(E191,1)-1)))</f>
        <v/>
      </c>
      <c r="G191" s="64" t="str">
        <f aca="false">IF('У7 Заказы'!N26="","",'У7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'У7 Заказы'!$A$26</f>
        <v/>
      </c>
      <c r="C192" s="10" t="str">
        <f aca="false">IF($B192="","",'У7 Заказы'!$O$2)</f>
        <v/>
      </c>
      <c r="D192" s="64" t="str">
        <f aca="false">IF('У7 Заказы'!O26="","",'У7 Заказы'!O26)</f>
        <v/>
      </c>
      <c r="E192" s="65" t="str">
        <f aca="false">IF('У7 Заказы'!P26="","",'У7 Заказы'!P26)</f>
        <v/>
      </c>
      <c r="F192" s="64" t="str">
        <f aca="false">IF(OR(D192="",E192="",E192=0),"",WORKDAY(D192,MAX(0,CEILING(E192,1)-1)))</f>
        <v/>
      </c>
      <c r="G192" s="64" t="str">
        <f aca="false">IF('У7 Заказы'!Q26="","",'У7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'У7 Заказы'!$A$26</f>
        <v/>
      </c>
      <c r="C193" s="10" t="str">
        <f aca="false">IF($B193="","",'У7 Заказы'!$R$2)</f>
        <v/>
      </c>
      <c r="D193" s="64" t="str">
        <f aca="false">IF('У7 Заказы'!R26="","",'У7 Заказы'!R26)</f>
        <v/>
      </c>
      <c r="E193" s="65" t="str">
        <f aca="false">IF('У7 Заказы'!S26="","",'У7 Заказы'!S26)</f>
        <v/>
      </c>
      <c r="F193" s="64" t="str">
        <f aca="false">IF(OR(D193="",E193="",E193=0),"",WORKDAY(D193,MAX(0,CEILING(E193,1)-1)))</f>
        <v/>
      </c>
      <c r="G193" s="64" t="str">
        <f aca="false">IF('У7 Заказы'!T26="","",'У7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'У7 Заказы'!$A$26</f>
        <v/>
      </c>
      <c r="C194" s="10" t="str">
        <f aca="false">IF($B194="","",'У7 Заказы'!$U$2)</f>
        <v/>
      </c>
      <c r="D194" s="64" t="str">
        <f aca="false">IF('У7 Заказы'!U26="","",'У7 Заказы'!U26)</f>
        <v/>
      </c>
      <c r="E194" s="65" t="str">
        <f aca="false">IF('У7 Заказы'!V26="","",'У7 Заказы'!V26)</f>
        <v/>
      </c>
      <c r="F194" s="64" t="str">
        <f aca="false">IF(OR(D194="",E194="",E194=0),"",WORKDAY(D194,MAX(0,CEILING(E194,1)-1)))</f>
        <v/>
      </c>
      <c r="G194" s="64" t="str">
        <f aca="false">IF('У7 Заказы'!W26="","",'У7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'У7 Заказы'!$A$26</f>
        <v/>
      </c>
      <c r="C195" s="10" t="str">
        <f aca="false">IF($B195="","",'У7 Заказы'!$X$2)</f>
        <v/>
      </c>
      <c r="D195" s="64" t="str">
        <f aca="false">IF('У7 Заказы'!X26="","",'У7 Заказы'!X26)</f>
        <v/>
      </c>
      <c r="E195" s="65" t="str">
        <f aca="false">IF('У7 Заказы'!Y26="","",'У7 Заказы'!Y26)</f>
        <v/>
      </c>
      <c r="F195" s="64" t="str">
        <f aca="false">IF(OR(D195="",E195="",E195=0),"",WORKDAY(D195,MAX(0,CEILING(E195,1)-1)))</f>
        <v/>
      </c>
      <c r="G195" s="64" t="str">
        <f aca="false">IF('У7 Заказы'!Z26="","",'У7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'У7 Заказы'!$A$27</f>
        <v/>
      </c>
      <c r="C196" s="10" t="str">
        <f aca="false">IF($B196="","",'У7 Заказы'!$C$2)</f>
        <v/>
      </c>
      <c r="D196" s="64" t="str">
        <f aca="false">IF('У7 Заказы'!C27="","",'У7 Заказы'!C27)</f>
        <v/>
      </c>
      <c r="E196" s="65" t="str">
        <f aca="false">IF('У7 Заказы'!D27="","",'У7 Заказы'!D27)</f>
        <v/>
      </c>
      <c r="F196" s="64" t="str">
        <f aca="false">IF(OR(D196="",E196="",E196=0),"",WORKDAY(D196,MAX(0,CEILING(E196,1)-1)))</f>
        <v/>
      </c>
      <c r="G196" s="64" t="str">
        <f aca="false">IF('У7 Заказы'!E27="","",'У7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'У7 Заказы'!$A$27</f>
        <v/>
      </c>
      <c r="C197" s="10" t="str">
        <f aca="false">IF($B197="","",'У7 Заказы'!$F$2)</f>
        <v/>
      </c>
      <c r="D197" s="64" t="str">
        <f aca="false">IF('У7 Заказы'!F27="","",'У7 Заказы'!F27)</f>
        <v/>
      </c>
      <c r="E197" s="65" t="str">
        <f aca="false">IF('У7 Заказы'!G27="","",'У7 Заказы'!G27)</f>
        <v/>
      </c>
      <c r="F197" s="64" t="str">
        <f aca="false">IF(OR(D197="",E197="",E197=0),"",WORKDAY(D197,MAX(0,CEILING(E197,1)-1)))</f>
        <v/>
      </c>
      <c r="G197" s="64" t="str">
        <f aca="false">IF('У7 Заказы'!H27="","",'У7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'У7 Заказы'!$A$27</f>
        <v/>
      </c>
      <c r="C198" s="10" t="str">
        <f aca="false">IF($B198="","",'У7 Заказы'!$I$2)</f>
        <v/>
      </c>
      <c r="D198" s="64" t="str">
        <f aca="false">IF('У7 Заказы'!I27="","",'У7 Заказы'!I27)</f>
        <v/>
      </c>
      <c r="E198" s="65" t="str">
        <f aca="false">IF('У7 Заказы'!J27="","",'У7 Заказы'!J27)</f>
        <v/>
      </c>
      <c r="F198" s="64" t="str">
        <f aca="false">IF(OR(D198="",E198="",E198=0),"",WORKDAY(D198,MAX(0,CEILING(E198,1)-1)))</f>
        <v/>
      </c>
      <c r="G198" s="64" t="str">
        <f aca="false">IF('У7 Заказы'!K27="","",'У7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'У7 Заказы'!$A$27</f>
        <v/>
      </c>
      <c r="C199" s="10" t="str">
        <f aca="false">IF($B199="","",'У7 Заказы'!$L$2)</f>
        <v/>
      </c>
      <c r="D199" s="64" t="str">
        <f aca="false">IF('У7 Заказы'!L27="","",'У7 Заказы'!L27)</f>
        <v/>
      </c>
      <c r="E199" s="65" t="str">
        <f aca="false">IF('У7 Заказы'!M27="","",'У7 Заказы'!M27)</f>
        <v/>
      </c>
      <c r="F199" s="64" t="str">
        <f aca="false">IF(OR(D199="",E199="",E199=0),"",WORKDAY(D199,MAX(0,CEILING(E199,1)-1)))</f>
        <v/>
      </c>
      <c r="G199" s="64" t="str">
        <f aca="false">IF('У7 Заказы'!N27="","",'У7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'У7 Заказы'!$A$27</f>
        <v/>
      </c>
      <c r="C200" s="10" t="str">
        <f aca="false">IF($B200="","",'У7 Заказы'!$O$2)</f>
        <v/>
      </c>
      <c r="D200" s="64" t="str">
        <f aca="false">IF('У7 Заказы'!O27="","",'У7 Заказы'!O27)</f>
        <v/>
      </c>
      <c r="E200" s="65" t="str">
        <f aca="false">IF('У7 Заказы'!P27="","",'У7 Заказы'!P27)</f>
        <v/>
      </c>
      <c r="F200" s="64" t="str">
        <f aca="false">IF(OR(D200="",E200="",E200=0),"",WORKDAY(D200,MAX(0,CEILING(E200,1)-1)))</f>
        <v/>
      </c>
      <c r="G200" s="64" t="str">
        <f aca="false">IF('У7 Заказы'!Q27="","",'У7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'У7 Заказы'!$A$27</f>
        <v/>
      </c>
      <c r="C201" s="10" t="str">
        <f aca="false">IF($B201="","",'У7 Заказы'!$R$2)</f>
        <v/>
      </c>
      <c r="D201" s="64" t="str">
        <f aca="false">IF('У7 Заказы'!R27="","",'У7 Заказы'!R27)</f>
        <v/>
      </c>
      <c r="E201" s="65" t="str">
        <f aca="false">IF('У7 Заказы'!S27="","",'У7 Заказы'!S27)</f>
        <v/>
      </c>
      <c r="F201" s="64" t="str">
        <f aca="false">IF(OR(D201="",E201="",E201=0),"",WORKDAY(D201,MAX(0,CEILING(E201,1)-1)))</f>
        <v/>
      </c>
      <c r="G201" s="64" t="str">
        <f aca="false">IF('У7 Заказы'!T27="","",'У7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'У7 Заказы'!$A$27</f>
        <v/>
      </c>
      <c r="C202" s="10" t="str">
        <f aca="false">IF($B202="","",'У7 Заказы'!$U$2)</f>
        <v/>
      </c>
      <c r="D202" s="64" t="str">
        <f aca="false">IF('У7 Заказы'!U27="","",'У7 Заказы'!U27)</f>
        <v/>
      </c>
      <c r="E202" s="65" t="str">
        <f aca="false">IF('У7 Заказы'!V27="","",'У7 Заказы'!V27)</f>
        <v/>
      </c>
      <c r="F202" s="64" t="str">
        <f aca="false">IF(OR(D202="",E202="",E202=0),"",WORKDAY(D202,MAX(0,CEILING(E202,1)-1)))</f>
        <v/>
      </c>
      <c r="G202" s="64" t="str">
        <f aca="false">IF('У7 Заказы'!W27="","",'У7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'У7 Заказы'!$A$27</f>
        <v/>
      </c>
      <c r="C203" s="10" t="str">
        <f aca="false">IF($B203="","",'У7 Заказы'!$X$2)</f>
        <v/>
      </c>
      <c r="D203" s="64" t="str">
        <f aca="false">IF('У7 Заказы'!X27="","",'У7 Заказы'!X27)</f>
        <v/>
      </c>
      <c r="E203" s="65" t="str">
        <f aca="false">IF('У7 Заказы'!Y27="","",'У7 Заказы'!Y27)</f>
        <v/>
      </c>
      <c r="F203" s="64" t="str">
        <f aca="false">IF(OR(D203="",E203="",E203=0),"",WORKDAY(D203,MAX(0,CEILING(E203,1)-1)))</f>
        <v/>
      </c>
      <c r="G203" s="64" t="str">
        <f aca="false">IF('У7 Заказы'!Z27="","",'У7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'У7 Заказы'!$A$28</f>
        <v/>
      </c>
      <c r="C204" s="10" t="str">
        <f aca="false">IF($B204="","",'У7 Заказы'!$C$2)</f>
        <v/>
      </c>
      <c r="D204" s="64" t="str">
        <f aca="false">IF('У7 Заказы'!C28="","",'У7 Заказы'!C28)</f>
        <v/>
      </c>
      <c r="E204" s="65" t="str">
        <f aca="false">IF('У7 Заказы'!D28="","",'У7 Заказы'!D28)</f>
        <v/>
      </c>
      <c r="F204" s="64" t="str">
        <f aca="false">IF(OR(D204="",E204="",E204=0),"",WORKDAY(D204,MAX(0,CEILING(E204,1)-1)))</f>
        <v/>
      </c>
      <c r="G204" s="64" t="str">
        <f aca="false">IF('У7 Заказы'!E28="","",'У7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'У7 Заказы'!$A$28</f>
        <v/>
      </c>
      <c r="C205" s="10" t="str">
        <f aca="false">IF($B205="","",'У7 Заказы'!$F$2)</f>
        <v/>
      </c>
      <c r="D205" s="64" t="str">
        <f aca="false">IF('У7 Заказы'!F28="","",'У7 Заказы'!F28)</f>
        <v/>
      </c>
      <c r="E205" s="65" t="str">
        <f aca="false">IF('У7 Заказы'!G28="","",'У7 Заказы'!G28)</f>
        <v/>
      </c>
      <c r="F205" s="64" t="str">
        <f aca="false">IF(OR(D205="",E205="",E205=0),"",WORKDAY(D205,MAX(0,CEILING(E205,1)-1)))</f>
        <v/>
      </c>
      <c r="G205" s="64" t="str">
        <f aca="false">IF('У7 Заказы'!H28="","",'У7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'У7 Заказы'!$A$28</f>
        <v/>
      </c>
      <c r="C206" s="10" t="str">
        <f aca="false">IF($B206="","",'У7 Заказы'!$I$2)</f>
        <v/>
      </c>
      <c r="D206" s="64" t="str">
        <f aca="false">IF('У7 Заказы'!I28="","",'У7 Заказы'!I28)</f>
        <v/>
      </c>
      <c r="E206" s="65" t="str">
        <f aca="false">IF('У7 Заказы'!J28="","",'У7 Заказы'!J28)</f>
        <v/>
      </c>
      <c r="F206" s="64" t="str">
        <f aca="false">IF(OR(D206="",E206="",E206=0),"",WORKDAY(D206,MAX(0,CEILING(E206,1)-1)))</f>
        <v/>
      </c>
      <c r="G206" s="64" t="str">
        <f aca="false">IF('У7 Заказы'!K28="","",'У7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'У7 Заказы'!$A$28</f>
        <v/>
      </c>
      <c r="C207" s="10" t="str">
        <f aca="false">IF($B207="","",'У7 Заказы'!$L$2)</f>
        <v/>
      </c>
      <c r="D207" s="64" t="str">
        <f aca="false">IF('У7 Заказы'!L28="","",'У7 Заказы'!L28)</f>
        <v/>
      </c>
      <c r="E207" s="65" t="str">
        <f aca="false">IF('У7 Заказы'!M28="","",'У7 Заказы'!M28)</f>
        <v/>
      </c>
      <c r="F207" s="64" t="str">
        <f aca="false">IF(OR(D207="",E207="",E207=0),"",WORKDAY(D207,MAX(0,CEILING(E207,1)-1)))</f>
        <v/>
      </c>
      <c r="G207" s="64" t="str">
        <f aca="false">IF('У7 Заказы'!N28="","",'У7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'У7 Заказы'!$A$28</f>
        <v/>
      </c>
      <c r="C208" s="10" t="str">
        <f aca="false">IF($B208="","",'У7 Заказы'!$O$2)</f>
        <v/>
      </c>
      <c r="D208" s="64" t="str">
        <f aca="false">IF('У7 Заказы'!O28="","",'У7 Заказы'!O28)</f>
        <v/>
      </c>
      <c r="E208" s="65" t="str">
        <f aca="false">IF('У7 Заказы'!P28="","",'У7 Заказы'!P28)</f>
        <v/>
      </c>
      <c r="F208" s="64" t="str">
        <f aca="false">IF(OR(D208="",E208="",E208=0),"",WORKDAY(D208,MAX(0,CEILING(E208,1)-1)))</f>
        <v/>
      </c>
      <c r="G208" s="64" t="str">
        <f aca="false">IF('У7 Заказы'!Q28="","",'У7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'У7 Заказы'!$A$28</f>
        <v/>
      </c>
      <c r="C209" s="10" t="str">
        <f aca="false">IF($B209="","",'У7 Заказы'!$R$2)</f>
        <v/>
      </c>
      <c r="D209" s="64" t="str">
        <f aca="false">IF('У7 Заказы'!R28="","",'У7 Заказы'!R28)</f>
        <v/>
      </c>
      <c r="E209" s="65" t="str">
        <f aca="false">IF('У7 Заказы'!S28="","",'У7 Заказы'!S28)</f>
        <v/>
      </c>
      <c r="F209" s="64" t="str">
        <f aca="false">IF(OR(D209="",E209="",E209=0),"",WORKDAY(D209,MAX(0,CEILING(E209,1)-1)))</f>
        <v/>
      </c>
      <c r="G209" s="64" t="str">
        <f aca="false">IF('У7 Заказы'!T28="","",'У7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'У7 Заказы'!$A$28</f>
        <v/>
      </c>
      <c r="C210" s="10" t="str">
        <f aca="false">IF($B210="","",'У7 Заказы'!$U$2)</f>
        <v/>
      </c>
      <c r="D210" s="64" t="str">
        <f aca="false">IF('У7 Заказы'!U28="","",'У7 Заказы'!U28)</f>
        <v/>
      </c>
      <c r="E210" s="65" t="str">
        <f aca="false">IF('У7 Заказы'!V28="","",'У7 Заказы'!V28)</f>
        <v/>
      </c>
      <c r="F210" s="64" t="str">
        <f aca="false">IF(OR(D210="",E210="",E210=0),"",WORKDAY(D210,MAX(0,CEILING(E210,1)-1)))</f>
        <v/>
      </c>
      <c r="G210" s="64" t="str">
        <f aca="false">IF('У7 Заказы'!W28="","",'У7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'У7 Заказы'!$A$28</f>
        <v/>
      </c>
      <c r="C211" s="10" t="str">
        <f aca="false">IF($B211="","",'У7 Заказы'!$X$2)</f>
        <v/>
      </c>
      <c r="D211" s="64" t="str">
        <f aca="false">IF('У7 Заказы'!X28="","",'У7 Заказы'!X28)</f>
        <v/>
      </c>
      <c r="E211" s="65" t="str">
        <f aca="false">IF('У7 Заказы'!Y28="","",'У7 Заказы'!Y28)</f>
        <v/>
      </c>
      <c r="F211" s="64" t="str">
        <f aca="false">IF(OR(D211="",E211="",E211=0),"",WORKDAY(D211,MAX(0,CEILING(E211,1)-1)))</f>
        <v/>
      </c>
      <c r="G211" s="64" t="str">
        <f aca="false">IF('У7 Заказы'!Z28="","",'У7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'У7 Заказы'!$A$29</f>
        <v/>
      </c>
      <c r="C212" s="10" t="str">
        <f aca="false">IF($B212="","",'У7 Заказы'!$C$2)</f>
        <v/>
      </c>
      <c r="D212" s="64" t="str">
        <f aca="false">IF('У7 Заказы'!C29="","",'У7 Заказы'!C29)</f>
        <v/>
      </c>
      <c r="E212" s="65" t="str">
        <f aca="false">IF('У7 Заказы'!D29="","",'У7 Заказы'!D29)</f>
        <v/>
      </c>
      <c r="F212" s="64" t="str">
        <f aca="false">IF(OR(D212="",E212="",E212=0),"",WORKDAY(D212,MAX(0,CEILING(E212,1)-1)))</f>
        <v/>
      </c>
      <c r="G212" s="64" t="str">
        <f aca="false">IF('У7 Заказы'!E29="","",'У7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'У7 Заказы'!$A$29</f>
        <v/>
      </c>
      <c r="C213" s="10" t="str">
        <f aca="false">IF($B213="","",'У7 Заказы'!$F$2)</f>
        <v/>
      </c>
      <c r="D213" s="64" t="str">
        <f aca="false">IF('У7 Заказы'!F29="","",'У7 Заказы'!F29)</f>
        <v/>
      </c>
      <c r="E213" s="65" t="str">
        <f aca="false">IF('У7 Заказы'!G29="","",'У7 Заказы'!G29)</f>
        <v/>
      </c>
      <c r="F213" s="64" t="str">
        <f aca="false">IF(OR(D213="",E213="",E213=0),"",WORKDAY(D213,MAX(0,CEILING(E213,1)-1)))</f>
        <v/>
      </c>
      <c r="G213" s="64" t="str">
        <f aca="false">IF('У7 Заказы'!H29="","",'У7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'У7 Заказы'!$A$29</f>
        <v/>
      </c>
      <c r="C214" s="10" t="str">
        <f aca="false">IF($B214="","",'У7 Заказы'!$I$2)</f>
        <v/>
      </c>
      <c r="D214" s="64" t="str">
        <f aca="false">IF('У7 Заказы'!I29="","",'У7 Заказы'!I29)</f>
        <v/>
      </c>
      <c r="E214" s="65" t="str">
        <f aca="false">IF('У7 Заказы'!J29="","",'У7 Заказы'!J29)</f>
        <v/>
      </c>
      <c r="F214" s="64" t="str">
        <f aca="false">IF(OR(D214="",E214="",E214=0),"",WORKDAY(D214,MAX(0,CEILING(E214,1)-1)))</f>
        <v/>
      </c>
      <c r="G214" s="64" t="str">
        <f aca="false">IF('У7 Заказы'!K29="","",'У7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'У7 Заказы'!$A$29</f>
        <v/>
      </c>
      <c r="C215" s="10" t="str">
        <f aca="false">IF($B215="","",'У7 Заказы'!$L$2)</f>
        <v/>
      </c>
      <c r="D215" s="64" t="str">
        <f aca="false">IF('У7 Заказы'!L29="","",'У7 Заказы'!L29)</f>
        <v/>
      </c>
      <c r="E215" s="65" t="str">
        <f aca="false">IF('У7 Заказы'!M29="","",'У7 Заказы'!M29)</f>
        <v/>
      </c>
      <c r="F215" s="64" t="str">
        <f aca="false">IF(OR(D215="",E215="",E215=0),"",WORKDAY(D215,MAX(0,CEILING(E215,1)-1)))</f>
        <v/>
      </c>
      <c r="G215" s="64" t="str">
        <f aca="false">IF('У7 Заказы'!N29="","",'У7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'У7 Заказы'!$A$29</f>
        <v/>
      </c>
      <c r="C216" s="10" t="str">
        <f aca="false">IF($B216="","",'У7 Заказы'!$O$2)</f>
        <v/>
      </c>
      <c r="D216" s="64" t="str">
        <f aca="false">IF('У7 Заказы'!O29="","",'У7 Заказы'!O29)</f>
        <v/>
      </c>
      <c r="E216" s="65" t="str">
        <f aca="false">IF('У7 Заказы'!P29="","",'У7 Заказы'!P29)</f>
        <v/>
      </c>
      <c r="F216" s="64" t="str">
        <f aca="false">IF(OR(D216="",E216="",E216=0),"",WORKDAY(D216,MAX(0,CEILING(E216,1)-1)))</f>
        <v/>
      </c>
      <c r="G216" s="64" t="str">
        <f aca="false">IF('У7 Заказы'!Q29="","",'У7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'У7 Заказы'!$A$29</f>
        <v/>
      </c>
      <c r="C217" s="10" t="str">
        <f aca="false">IF($B217="","",'У7 Заказы'!$R$2)</f>
        <v/>
      </c>
      <c r="D217" s="64" t="str">
        <f aca="false">IF('У7 Заказы'!R29="","",'У7 Заказы'!R29)</f>
        <v/>
      </c>
      <c r="E217" s="65" t="str">
        <f aca="false">IF('У7 Заказы'!S29="","",'У7 Заказы'!S29)</f>
        <v/>
      </c>
      <c r="F217" s="64" t="str">
        <f aca="false">IF(OR(D217="",E217="",E217=0),"",WORKDAY(D217,MAX(0,CEILING(E217,1)-1)))</f>
        <v/>
      </c>
      <c r="G217" s="64" t="str">
        <f aca="false">IF('У7 Заказы'!T29="","",'У7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'У7 Заказы'!$A$29</f>
        <v/>
      </c>
      <c r="C218" s="10" t="str">
        <f aca="false">IF($B218="","",'У7 Заказы'!$U$2)</f>
        <v/>
      </c>
      <c r="D218" s="64" t="str">
        <f aca="false">IF('У7 Заказы'!U29="","",'У7 Заказы'!U29)</f>
        <v/>
      </c>
      <c r="E218" s="65" t="str">
        <f aca="false">IF('У7 Заказы'!V29="","",'У7 Заказы'!V29)</f>
        <v/>
      </c>
      <c r="F218" s="64" t="str">
        <f aca="false">IF(OR(D218="",E218="",E218=0),"",WORKDAY(D218,MAX(0,CEILING(E218,1)-1)))</f>
        <v/>
      </c>
      <c r="G218" s="64" t="str">
        <f aca="false">IF('У7 Заказы'!W29="","",'У7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'У7 Заказы'!$A$29</f>
        <v/>
      </c>
      <c r="C219" s="10" t="str">
        <f aca="false">IF($B219="","",'У7 Заказы'!$X$2)</f>
        <v/>
      </c>
      <c r="D219" s="64" t="str">
        <f aca="false">IF('У7 Заказы'!X29="","",'У7 Заказы'!X29)</f>
        <v/>
      </c>
      <c r="E219" s="65" t="str">
        <f aca="false">IF('У7 Заказы'!Y29="","",'У7 Заказы'!Y29)</f>
        <v/>
      </c>
      <c r="F219" s="64" t="str">
        <f aca="false">IF(OR(D219="",E219="",E219=0),"",WORKDAY(D219,MAX(0,CEILING(E219,1)-1)))</f>
        <v/>
      </c>
      <c r="G219" s="64" t="str">
        <f aca="false">IF('У7 Заказы'!Z29="","",'У7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'У7 Заказы'!$A$30</f>
        <v/>
      </c>
      <c r="C220" s="10" t="str">
        <f aca="false">IF($B220="","",'У7 Заказы'!$C$2)</f>
        <v/>
      </c>
      <c r="D220" s="64" t="str">
        <f aca="false">IF('У7 Заказы'!C30="","",'У7 Заказы'!C30)</f>
        <v/>
      </c>
      <c r="E220" s="65" t="str">
        <f aca="false">IF('У7 Заказы'!D30="","",'У7 Заказы'!D30)</f>
        <v/>
      </c>
      <c r="F220" s="64" t="str">
        <f aca="false">IF(OR(D220="",E220="",E220=0),"",WORKDAY(D220,MAX(0,CEILING(E220,1)-1)))</f>
        <v/>
      </c>
      <c r="G220" s="64" t="str">
        <f aca="false">IF('У7 Заказы'!E30="","",'У7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'У7 Заказы'!$A$30</f>
        <v/>
      </c>
      <c r="C221" s="10" t="str">
        <f aca="false">IF($B221="","",'У7 Заказы'!$F$2)</f>
        <v/>
      </c>
      <c r="D221" s="64" t="str">
        <f aca="false">IF('У7 Заказы'!F30="","",'У7 Заказы'!F30)</f>
        <v/>
      </c>
      <c r="E221" s="65" t="str">
        <f aca="false">IF('У7 Заказы'!G30="","",'У7 Заказы'!G30)</f>
        <v/>
      </c>
      <c r="F221" s="64" t="str">
        <f aca="false">IF(OR(D221="",E221="",E221=0),"",WORKDAY(D221,MAX(0,CEILING(E221,1)-1)))</f>
        <v/>
      </c>
      <c r="G221" s="64" t="str">
        <f aca="false">IF('У7 Заказы'!H30="","",'У7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'У7 Заказы'!$A$30</f>
        <v/>
      </c>
      <c r="C222" s="10" t="str">
        <f aca="false">IF($B222="","",'У7 Заказы'!$I$2)</f>
        <v/>
      </c>
      <c r="D222" s="64" t="str">
        <f aca="false">IF('У7 Заказы'!I30="","",'У7 Заказы'!I30)</f>
        <v/>
      </c>
      <c r="E222" s="65" t="str">
        <f aca="false">IF('У7 Заказы'!J30="","",'У7 Заказы'!J30)</f>
        <v/>
      </c>
      <c r="F222" s="64" t="str">
        <f aca="false">IF(OR(D222="",E222="",E222=0),"",WORKDAY(D222,MAX(0,CEILING(E222,1)-1)))</f>
        <v/>
      </c>
      <c r="G222" s="64" t="str">
        <f aca="false">IF('У7 Заказы'!K30="","",'У7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'У7 Заказы'!$A$30</f>
        <v/>
      </c>
      <c r="C223" s="10" t="str">
        <f aca="false">IF($B223="","",'У7 Заказы'!$L$2)</f>
        <v/>
      </c>
      <c r="D223" s="64" t="str">
        <f aca="false">IF('У7 Заказы'!L30="","",'У7 Заказы'!L30)</f>
        <v/>
      </c>
      <c r="E223" s="65" t="str">
        <f aca="false">IF('У7 Заказы'!M30="","",'У7 Заказы'!M30)</f>
        <v/>
      </c>
      <c r="F223" s="64" t="str">
        <f aca="false">IF(OR(D223="",E223="",E223=0),"",WORKDAY(D223,MAX(0,CEILING(E223,1)-1)))</f>
        <v/>
      </c>
      <c r="G223" s="64" t="str">
        <f aca="false">IF('У7 Заказы'!N30="","",'У7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'У7 Заказы'!$A$30</f>
        <v/>
      </c>
      <c r="C224" s="10" t="str">
        <f aca="false">IF($B224="","",'У7 Заказы'!$O$2)</f>
        <v/>
      </c>
      <c r="D224" s="64" t="str">
        <f aca="false">IF('У7 Заказы'!O30="","",'У7 Заказы'!O30)</f>
        <v/>
      </c>
      <c r="E224" s="65" t="str">
        <f aca="false">IF('У7 Заказы'!P30="","",'У7 Заказы'!P30)</f>
        <v/>
      </c>
      <c r="F224" s="64" t="str">
        <f aca="false">IF(OR(D224="",E224="",E224=0),"",WORKDAY(D224,MAX(0,CEILING(E224,1)-1)))</f>
        <v/>
      </c>
      <c r="G224" s="64" t="str">
        <f aca="false">IF('У7 Заказы'!Q30="","",'У7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'У7 Заказы'!$A$30</f>
        <v/>
      </c>
      <c r="C225" s="10" t="str">
        <f aca="false">IF($B225="","",'У7 Заказы'!$R$2)</f>
        <v/>
      </c>
      <c r="D225" s="64" t="str">
        <f aca="false">IF('У7 Заказы'!R30="","",'У7 Заказы'!R30)</f>
        <v/>
      </c>
      <c r="E225" s="65" t="str">
        <f aca="false">IF('У7 Заказы'!S30="","",'У7 Заказы'!S30)</f>
        <v/>
      </c>
      <c r="F225" s="64" t="str">
        <f aca="false">IF(OR(D225="",E225="",E225=0),"",WORKDAY(D225,MAX(0,CEILING(E225,1)-1)))</f>
        <v/>
      </c>
      <c r="G225" s="64" t="str">
        <f aca="false">IF('У7 Заказы'!T30="","",'У7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'У7 Заказы'!$A$30</f>
        <v/>
      </c>
      <c r="C226" s="10" t="str">
        <f aca="false">IF($B226="","",'У7 Заказы'!$U$2)</f>
        <v/>
      </c>
      <c r="D226" s="64" t="str">
        <f aca="false">IF('У7 Заказы'!U30="","",'У7 Заказы'!U30)</f>
        <v/>
      </c>
      <c r="E226" s="65" t="str">
        <f aca="false">IF('У7 Заказы'!V30="","",'У7 Заказы'!V30)</f>
        <v/>
      </c>
      <c r="F226" s="64" t="str">
        <f aca="false">IF(OR(D226="",E226="",E226=0),"",WORKDAY(D226,MAX(0,CEILING(E226,1)-1)))</f>
        <v/>
      </c>
      <c r="G226" s="64" t="str">
        <f aca="false">IF('У7 Заказы'!W30="","",'У7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'У7 Заказы'!$A$30</f>
        <v/>
      </c>
      <c r="C227" s="10" t="str">
        <f aca="false">IF($B227="","",'У7 Заказы'!$X$2)</f>
        <v/>
      </c>
      <c r="D227" s="64" t="str">
        <f aca="false">IF('У7 Заказы'!X30="","",'У7 Заказы'!X30)</f>
        <v/>
      </c>
      <c r="E227" s="65" t="str">
        <f aca="false">IF('У7 Заказы'!Y30="","",'У7 Заказы'!Y30)</f>
        <v/>
      </c>
      <c r="F227" s="64" t="str">
        <f aca="false">IF(OR(D227="",E227="",E227=0),"",WORKDAY(D227,MAX(0,CEILING(E227,1)-1)))</f>
        <v/>
      </c>
      <c r="G227" s="64" t="str">
        <f aca="false">IF('У7 Заказы'!Z30="","",'У7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'У7 Заказы'!$A$31</f>
        <v/>
      </c>
      <c r="C228" s="10" t="str">
        <f aca="false">IF($B228="","",'У7 Заказы'!$C$2)</f>
        <v/>
      </c>
      <c r="D228" s="64" t="str">
        <f aca="false">IF('У7 Заказы'!C31="","",'У7 Заказы'!C31)</f>
        <v/>
      </c>
      <c r="E228" s="65" t="str">
        <f aca="false">IF('У7 Заказы'!D31="","",'У7 Заказы'!D31)</f>
        <v/>
      </c>
      <c r="F228" s="64" t="str">
        <f aca="false">IF(OR(D228="",E228="",E228=0),"",WORKDAY(D228,MAX(0,CEILING(E228,1)-1)))</f>
        <v/>
      </c>
      <c r="G228" s="64" t="str">
        <f aca="false">IF('У7 Заказы'!E31="","",'У7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'У7 Заказы'!$A$31</f>
        <v/>
      </c>
      <c r="C229" s="10" t="str">
        <f aca="false">IF($B229="","",'У7 Заказы'!$F$2)</f>
        <v/>
      </c>
      <c r="D229" s="64" t="str">
        <f aca="false">IF('У7 Заказы'!F31="","",'У7 Заказы'!F31)</f>
        <v/>
      </c>
      <c r="E229" s="65" t="str">
        <f aca="false">IF('У7 Заказы'!G31="","",'У7 Заказы'!G31)</f>
        <v/>
      </c>
      <c r="F229" s="64" t="str">
        <f aca="false">IF(OR(D229="",E229="",E229=0),"",WORKDAY(D229,MAX(0,CEILING(E229,1)-1)))</f>
        <v/>
      </c>
      <c r="G229" s="64" t="str">
        <f aca="false">IF('У7 Заказы'!H31="","",'У7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'У7 Заказы'!$A$31</f>
        <v/>
      </c>
      <c r="C230" s="10" t="str">
        <f aca="false">IF($B230="","",'У7 Заказы'!$I$2)</f>
        <v/>
      </c>
      <c r="D230" s="64" t="str">
        <f aca="false">IF('У7 Заказы'!I31="","",'У7 Заказы'!I31)</f>
        <v/>
      </c>
      <c r="E230" s="65" t="str">
        <f aca="false">IF('У7 Заказы'!J31="","",'У7 Заказы'!J31)</f>
        <v/>
      </c>
      <c r="F230" s="64" t="str">
        <f aca="false">IF(OR(D230="",E230="",E230=0),"",WORKDAY(D230,MAX(0,CEILING(E230,1)-1)))</f>
        <v/>
      </c>
      <c r="G230" s="64" t="str">
        <f aca="false">IF('У7 Заказы'!K31="","",'У7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'У7 Заказы'!$A$31</f>
        <v/>
      </c>
      <c r="C231" s="10" t="str">
        <f aca="false">IF($B231="","",'У7 Заказы'!$L$2)</f>
        <v/>
      </c>
      <c r="D231" s="64" t="str">
        <f aca="false">IF('У7 Заказы'!L31="","",'У7 Заказы'!L31)</f>
        <v/>
      </c>
      <c r="E231" s="65" t="str">
        <f aca="false">IF('У7 Заказы'!M31="","",'У7 Заказы'!M31)</f>
        <v/>
      </c>
      <c r="F231" s="64" t="str">
        <f aca="false">IF(OR(D231="",E231="",E231=0),"",WORKDAY(D231,MAX(0,CEILING(E231,1)-1)))</f>
        <v/>
      </c>
      <c r="G231" s="64" t="str">
        <f aca="false">IF('У7 Заказы'!N31="","",'У7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'У7 Заказы'!$A$31</f>
        <v/>
      </c>
      <c r="C232" s="10" t="str">
        <f aca="false">IF($B232="","",'У7 Заказы'!$O$2)</f>
        <v/>
      </c>
      <c r="D232" s="64" t="str">
        <f aca="false">IF('У7 Заказы'!O31="","",'У7 Заказы'!O31)</f>
        <v/>
      </c>
      <c r="E232" s="65" t="str">
        <f aca="false">IF('У7 Заказы'!P31="","",'У7 Заказы'!P31)</f>
        <v/>
      </c>
      <c r="F232" s="64" t="str">
        <f aca="false">IF(OR(D232="",E232="",E232=0),"",WORKDAY(D232,MAX(0,CEILING(E232,1)-1)))</f>
        <v/>
      </c>
      <c r="G232" s="64" t="str">
        <f aca="false">IF('У7 Заказы'!Q31="","",'У7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'У7 Заказы'!$A$31</f>
        <v/>
      </c>
      <c r="C233" s="10" t="str">
        <f aca="false">IF($B233="","",'У7 Заказы'!$R$2)</f>
        <v/>
      </c>
      <c r="D233" s="64" t="str">
        <f aca="false">IF('У7 Заказы'!R31="","",'У7 Заказы'!R31)</f>
        <v/>
      </c>
      <c r="E233" s="65" t="str">
        <f aca="false">IF('У7 Заказы'!S31="","",'У7 Заказы'!S31)</f>
        <v/>
      </c>
      <c r="F233" s="64" t="str">
        <f aca="false">IF(OR(D233="",E233="",E233=0),"",WORKDAY(D233,MAX(0,CEILING(E233,1)-1)))</f>
        <v/>
      </c>
      <c r="G233" s="64" t="str">
        <f aca="false">IF('У7 Заказы'!T31="","",'У7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'У7 Заказы'!$A$31</f>
        <v/>
      </c>
      <c r="C234" s="10" t="str">
        <f aca="false">IF($B234="","",'У7 Заказы'!$U$2)</f>
        <v/>
      </c>
      <c r="D234" s="64" t="str">
        <f aca="false">IF('У7 Заказы'!U31="","",'У7 Заказы'!U31)</f>
        <v/>
      </c>
      <c r="E234" s="65" t="str">
        <f aca="false">IF('У7 Заказы'!V31="","",'У7 Заказы'!V31)</f>
        <v/>
      </c>
      <c r="F234" s="64" t="str">
        <f aca="false">IF(OR(D234="",E234="",E234=0),"",WORKDAY(D234,MAX(0,CEILING(E234,1)-1)))</f>
        <v/>
      </c>
      <c r="G234" s="64" t="str">
        <f aca="false">IF('У7 Заказы'!W31="","",'У7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'У7 Заказы'!$A$31</f>
        <v/>
      </c>
      <c r="C235" s="10" t="str">
        <f aca="false">IF($B235="","",'У7 Заказы'!$X$2)</f>
        <v/>
      </c>
      <c r="D235" s="64" t="str">
        <f aca="false">IF('У7 Заказы'!X31="","",'У7 Заказы'!X31)</f>
        <v/>
      </c>
      <c r="E235" s="65" t="str">
        <f aca="false">IF('У7 Заказы'!Y31="","",'У7 Заказы'!Y31)</f>
        <v/>
      </c>
      <c r="F235" s="64" t="str">
        <f aca="false">IF(OR(D235="",E235="",E235=0),"",WORKDAY(D235,MAX(0,CEILING(E235,1)-1)))</f>
        <v/>
      </c>
      <c r="G235" s="64" t="str">
        <f aca="false">IF('У7 Заказы'!Z31="","",'У7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'У7 Заказы'!$A$32</f>
        <v/>
      </c>
      <c r="C236" s="10" t="str">
        <f aca="false">IF($B236="","",'У7 Заказы'!$C$2)</f>
        <v/>
      </c>
      <c r="D236" s="64" t="str">
        <f aca="false">IF('У7 Заказы'!C32="","",'У7 Заказы'!C32)</f>
        <v/>
      </c>
      <c r="E236" s="65" t="str">
        <f aca="false">IF('У7 Заказы'!D32="","",'У7 Заказы'!D32)</f>
        <v/>
      </c>
      <c r="F236" s="64" t="str">
        <f aca="false">IF(OR(D236="",E236="",E236=0),"",WORKDAY(D236,MAX(0,CEILING(E236,1)-1)))</f>
        <v/>
      </c>
      <c r="G236" s="64" t="str">
        <f aca="false">IF('У7 Заказы'!E32="","",'У7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'У7 Заказы'!$A$32</f>
        <v/>
      </c>
      <c r="C237" s="10" t="str">
        <f aca="false">IF($B237="","",'У7 Заказы'!$F$2)</f>
        <v/>
      </c>
      <c r="D237" s="64" t="str">
        <f aca="false">IF('У7 Заказы'!F32="","",'У7 Заказы'!F32)</f>
        <v/>
      </c>
      <c r="E237" s="65" t="str">
        <f aca="false">IF('У7 Заказы'!G32="","",'У7 Заказы'!G32)</f>
        <v/>
      </c>
      <c r="F237" s="64" t="str">
        <f aca="false">IF(OR(D237="",E237="",E237=0),"",WORKDAY(D237,MAX(0,CEILING(E237,1)-1)))</f>
        <v/>
      </c>
      <c r="G237" s="64" t="str">
        <f aca="false">IF('У7 Заказы'!H32="","",'У7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'У7 Заказы'!$A$32</f>
        <v/>
      </c>
      <c r="C238" s="10" t="str">
        <f aca="false">IF($B238="","",'У7 Заказы'!$I$2)</f>
        <v/>
      </c>
      <c r="D238" s="64" t="str">
        <f aca="false">IF('У7 Заказы'!I32="","",'У7 Заказы'!I32)</f>
        <v/>
      </c>
      <c r="E238" s="65" t="str">
        <f aca="false">IF('У7 Заказы'!J32="","",'У7 Заказы'!J32)</f>
        <v/>
      </c>
      <c r="F238" s="64" t="str">
        <f aca="false">IF(OR(D238="",E238="",E238=0),"",WORKDAY(D238,MAX(0,CEILING(E238,1)-1)))</f>
        <v/>
      </c>
      <c r="G238" s="64" t="str">
        <f aca="false">IF('У7 Заказы'!K32="","",'У7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'У7 Заказы'!$A$32</f>
        <v/>
      </c>
      <c r="C239" s="10" t="str">
        <f aca="false">IF($B239="","",'У7 Заказы'!$L$2)</f>
        <v/>
      </c>
      <c r="D239" s="64" t="str">
        <f aca="false">IF('У7 Заказы'!L32="","",'У7 Заказы'!L32)</f>
        <v/>
      </c>
      <c r="E239" s="65" t="str">
        <f aca="false">IF('У7 Заказы'!M32="","",'У7 Заказы'!M32)</f>
        <v/>
      </c>
      <c r="F239" s="64" t="str">
        <f aca="false">IF(OR(D239="",E239="",E239=0),"",WORKDAY(D239,MAX(0,CEILING(E239,1)-1)))</f>
        <v/>
      </c>
      <c r="G239" s="64" t="str">
        <f aca="false">IF('У7 Заказы'!N32="","",'У7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'У7 Заказы'!$A$32</f>
        <v/>
      </c>
      <c r="C240" s="10" t="str">
        <f aca="false">IF($B240="","",'У7 Заказы'!$O$2)</f>
        <v/>
      </c>
      <c r="D240" s="64" t="str">
        <f aca="false">IF('У7 Заказы'!O32="","",'У7 Заказы'!O32)</f>
        <v/>
      </c>
      <c r="E240" s="65" t="str">
        <f aca="false">IF('У7 Заказы'!P32="","",'У7 Заказы'!P32)</f>
        <v/>
      </c>
      <c r="F240" s="64" t="str">
        <f aca="false">IF(OR(D240="",E240="",E240=0),"",WORKDAY(D240,MAX(0,CEILING(E240,1)-1)))</f>
        <v/>
      </c>
      <c r="G240" s="64" t="str">
        <f aca="false">IF('У7 Заказы'!Q32="","",'У7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'У7 Заказы'!$A$32</f>
        <v/>
      </c>
      <c r="C241" s="10" t="str">
        <f aca="false">IF($B241="","",'У7 Заказы'!$R$2)</f>
        <v/>
      </c>
      <c r="D241" s="64" t="str">
        <f aca="false">IF('У7 Заказы'!R32="","",'У7 Заказы'!R32)</f>
        <v/>
      </c>
      <c r="E241" s="65" t="str">
        <f aca="false">IF('У7 Заказы'!S32="","",'У7 Заказы'!S32)</f>
        <v/>
      </c>
      <c r="F241" s="64" t="str">
        <f aca="false">IF(OR(D241="",E241="",E241=0),"",WORKDAY(D241,MAX(0,CEILING(E241,1)-1)))</f>
        <v/>
      </c>
      <c r="G241" s="64" t="str">
        <f aca="false">IF('У7 Заказы'!T32="","",'У7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'У7 Заказы'!$A$32</f>
        <v/>
      </c>
      <c r="C242" s="10" t="str">
        <f aca="false">IF($B242="","",'У7 Заказы'!$U$2)</f>
        <v/>
      </c>
      <c r="D242" s="64" t="str">
        <f aca="false">IF('У7 Заказы'!U32="","",'У7 Заказы'!U32)</f>
        <v/>
      </c>
      <c r="E242" s="65" t="str">
        <f aca="false">IF('У7 Заказы'!V32="","",'У7 Заказы'!V32)</f>
        <v/>
      </c>
      <c r="F242" s="64" t="str">
        <f aca="false">IF(OR(D242="",E242="",E242=0),"",WORKDAY(D242,MAX(0,CEILING(E242,1)-1)))</f>
        <v/>
      </c>
      <c r="G242" s="64" t="str">
        <f aca="false">IF('У7 Заказы'!W32="","",'У7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'У7 Заказы'!$A$32</f>
        <v/>
      </c>
      <c r="C243" s="10" t="str">
        <f aca="false">IF($B243="","",'У7 Заказы'!$X$2)</f>
        <v/>
      </c>
      <c r="D243" s="64" t="str">
        <f aca="false">IF('У7 Заказы'!X32="","",'У7 Заказы'!X32)</f>
        <v/>
      </c>
      <c r="E243" s="65" t="str">
        <f aca="false">IF('У7 Заказы'!Y32="","",'У7 Заказы'!Y32)</f>
        <v/>
      </c>
      <c r="F243" s="64" t="str">
        <f aca="false">IF(OR(D243="",E243="",E243=0),"",WORKDAY(D243,MAX(0,CEILING(E243,1)-1)))</f>
        <v/>
      </c>
      <c r="G243" s="64" t="str">
        <f aca="false">IF('У7 Заказы'!Z32="","",'У7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'У7 Заказы'!$A$33</f>
        <v/>
      </c>
      <c r="C244" s="10" t="str">
        <f aca="false">IF($B244="","",'У7 Заказы'!$C$2)</f>
        <v/>
      </c>
      <c r="D244" s="64" t="str">
        <f aca="false">IF('У7 Заказы'!C33="","",'У7 Заказы'!C33)</f>
        <v/>
      </c>
      <c r="E244" s="65" t="str">
        <f aca="false">IF('У7 Заказы'!D33="","",'У7 Заказы'!D33)</f>
        <v/>
      </c>
      <c r="F244" s="64" t="str">
        <f aca="false">IF(OR(D244="",E244="",E244=0),"",WORKDAY(D244,MAX(0,CEILING(E244,1)-1)))</f>
        <v/>
      </c>
      <c r="G244" s="64" t="str">
        <f aca="false">IF('У7 Заказы'!E33="","",'У7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'У7 Заказы'!$A$33</f>
        <v/>
      </c>
      <c r="C245" s="10" t="str">
        <f aca="false">IF($B245="","",'У7 Заказы'!$F$2)</f>
        <v/>
      </c>
      <c r="D245" s="64" t="str">
        <f aca="false">IF('У7 Заказы'!F33="","",'У7 Заказы'!F33)</f>
        <v/>
      </c>
      <c r="E245" s="65" t="str">
        <f aca="false">IF('У7 Заказы'!G33="","",'У7 Заказы'!G33)</f>
        <v/>
      </c>
      <c r="F245" s="64" t="str">
        <f aca="false">IF(OR(D245="",E245="",E245=0),"",WORKDAY(D245,MAX(0,CEILING(E245,1)-1)))</f>
        <v/>
      </c>
      <c r="G245" s="64" t="str">
        <f aca="false">IF('У7 Заказы'!H33="","",'У7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'У7 Заказы'!$A$33</f>
        <v/>
      </c>
      <c r="C246" s="10" t="str">
        <f aca="false">IF($B246="","",'У7 Заказы'!$I$2)</f>
        <v/>
      </c>
      <c r="D246" s="64" t="str">
        <f aca="false">IF('У7 Заказы'!I33="","",'У7 Заказы'!I33)</f>
        <v/>
      </c>
      <c r="E246" s="65" t="str">
        <f aca="false">IF('У7 Заказы'!J33="","",'У7 Заказы'!J33)</f>
        <v/>
      </c>
      <c r="F246" s="64" t="str">
        <f aca="false">IF(OR(D246="",E246="",E246=0),"",WORKDAY(D246,MAX(0,CEILING(E246,1)-1)))</f>
        <v/>
      </c>
      <c r="G246" s="64" t="str">
        <f aca="false">IF('У7 Заказы'!K33="","",'У7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'У7 Заказы'!$A$33</f>
        <v/>
      </c>
      <c r="C247" s="10" t="str">
        <f aca="false">IF($B247="","",'У7 Заказы'!$L$2)</f>
        <v/>
      </c>
      <c r="D247" s="64" t="str">
        <f aca="false">IF('У7 Заказы'!L33="","",'У7 Заказы'!L33)</f>
        <v/>
      </c>
      <c r="E247" s="65" t="str">
        <f aca="false">IF('У7 Заказы'!M33="","",'У7 Заказы'!M33)</f>
        <v/>
      </c>
      <c r="F247" s="64" t="str">
        <f aca="false">IF(OR(D247="",E247="",E247=0),"",WORKDAY(D247,MAX(0,CEILING(E247,1)-1)))</f>
        <v/>
      </c>
      <c r="G247" s="64" t="str">
        <f aca="false">IF('У7 Заказы'!N33="","",'У7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'У7 Заказы'!$A$33</f>
        <v/>
      </c>
      <c r="C248" s="10" t="str">
        <f aca="false">IF($B248="","",'У7 Заказы'!$O$2)</f>
        <v/>
      </c>
      <c r="D248" s="64" t="str">
        <f aca="false">IF('У7 Заказы'!O33="","",'У7 Заказы'!O33)</f>
        <v/>
      </c>
      <c r="E248" s="65" t="str">
        <f aca="false">IF('У7 Заказы'!P33="","",'У7 Заказы'!P33)</f>
        <v/>
      </c>
      <c r="F248" s="64" t="str">
        <f aca="false">IF(OR(D248="",E248="",E248=0),"",WORKDAY(D248,MAX(0,CEILING(E248,1)-1)))</f>
        <v/>
      </c>
      <c r="G248" s="64" t="str">
        <f aca="false">IF('У7 Заказы'!Q33="","",'У7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'У7 Заказы'!$A$33</f>
        <v/>
      </c>
      <c r="C249" s="10" t="str">
        <f aca="false">IF($B249="","",'У7 Заказы'!$R$2)</f>
        <v/>
      </c>
      <c r="D249" s="64" t="str">
        <f aca="false">IF('У7 Заказы'!R33="","",'У7 Заказы'!R33)</f>
        <v/>
      </c>
      <c r="E249" s="65" t="str">
        <f aca="false">IF('У7 Заказы'!S33="","",'У7 Заказы'!S33)</f>
        <v/>
      </c>
      <c r="F249" s="64" t="str">
        <f aca="false">IF(OR(D249="",E249="",E249=0),"",WORKDAY(D249,MAX(0,CEILING(E249,1)-1)))</f>
        <v/>
      </c>
      <c r="G249" s="64" t="str">
        <f aca="false">IF('У7 Заказы'!T33="","",'У7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'У7 Заказы'!$A$33</f>
        <v/>
      </c>
      <c r="C250" s="10" t="str">
        <f aca="false">IF($B250="","",'У7 Заказы'!$U$2)</f>
        <v/>
      </c>
      <c r="D250" s="64" t="str">
        <f aca="false">IF('У7 Заказы'!U33="","",'У7 Заказы'!U33)</f>
        <v/>
      </c>
      <c r="E250" s="65" t="str">
        <f aca="false">IF('У7 Заказы'!V33="","",'У7 Заказы'!V33)</f>
        <v/>
      </c>
      <c r="F250" s="64" t="str">
        <f aca="false">IF(OR(D250="",E250="",E250=0),"",WORKDAY(D250,MAX(0,CEILING(E250,1)-1)))</f>
        <v/>
      </c>
      <c r="G250" s="64" t="str">
        <f aca="false">IF('У7 Заказы'!W33="","",'У7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'У7 Заказы'!$A$33</f>
        <v/>
      </c>
      <c r="C251" s="10" t="str">
        <f aca="false">IF($B251="","",'У7 Заказы'!$X$2)</f>
        <v/>
      </c>
      <c r="D251" s="64" t="str">
        <f aca="false">IF('У7 Заказы'!X33="","",'У7 Заказы'!X33)</f>
        <v/>
      </c>
      <c r="E251" s="65" t="str">
        <f aca="false">IF('У7 Заказы'!Y33="","",'У7 Заказы'!Y33)</f>
        <v/>
      </c>
      <c r="F251" s="64" t="str">
        <f aca="false">IF(OR(D251="",E251="",E251=0),"",WORKDAY(D251,MAX(0,CEILING(E251,1)-1)))</f>
        <v/>
      </c>
      <c r="G251" s="64" t="str">
        <f aca="false">IF('У7 Заказы'!Z33="","",'У7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TRIM('У7 Ввод'!B12&amp;" · "&amp;'У7 Ввод'!C12)</f>
        <v>26-1817 · Подготовка</v>
      </c>
      <c r="H1" s="49" t="str">
        <f aca="false">TRIM('У7 Ввод'!B13&amp;" · "&amp;'У7 Ввод'!C13)</f>
        <v>26-1817 · Грунт</v>
      </c>
      <c r="I1" s="49" t="str">
        <f aca="false">TRIM('У7 Ввод'!B14&amp;" · "&amp;'У7 Ввод'!C14)</f>
        <v>26-1817 · Порошковая окраска</v>
      </c>
      <c r="J1" s="49" t="str">
        <f aca="false">TRIM('У7 Ввод'!B15&amp;" · "&amp;'У7 Ввод'!C15)</f>
        <v>26-1817 · Сушка</v>
      </c>
      <c r="K1" s="49" t="str">
        <f aca="false">TRIM('У7 Ввод'!B16&amp;" · "&amp;'У7 Ввод'!C16)</f>
        <v>26-1817 · Оп.5</v>
      </c>
      <c r="L1" s="49" t="str">
        <f aca="false">TRIM('У7 Ввод'!B17&amp;" · "&amp;'У7 Ввод'!C17)</f>
        <v>26-1817 · Оп.6</v>
      </c>
      <c r="M1" s="49" t="str">
        <f aca="false">TRIM('У7 Ввод'!B18&amp;" · "&amp;'У7 Ввод'!C18)</f>
        <v>26-1817 · Оп.7</v>
      </c>
      <c r="N1" s="49" t="str">
        <f aca="false">TRIM('У7 Ввод'!B19&amp;" · "&amp;'У7 Ввод'!C19)</f>
        <v>26-1817 · Оп.8</v>
      </c>
      <c r="O1" s="49" t="str">
        <f aca="false">TRIM('У7 Ввод'!B20&amp;" · "&amp;'У7 Ввод'!C20)</f>
        <v>26-1455 · Подготовка</v>
      </c>
      <c r="P1" s="49" t="str">
        <f aca="false">TRIM('У7 Ввод'!B21&amp;" · "&amp;'У7 Ввод'!C21)</f>
        <v>26-1455 · Грунт</v>
      </c>
      <c r="Q1" s="49" t="str">
        <f aca="false">TRIM('У7 Ввод'!B22&amp;" · "&amp;'У7 Ввод'!C22)</f>
        <v>26-1455 · Порошковая окраска</v>
      </c>
      <c r="R1" s="49" t="str">
        <f aca="false">TRIM('У7 Ввод'!B23&amp;" · "&amp;'У7 Ввод'!C23)</f>
        <v>26-1455 · Сушка</v>
      </c>
      <c r="S1" s="49" t="str">
        <f aca="false">TRIM('У7 Ввод'!B24&amp;" · "&amp;'У7 Ввод'!C24)</f>
        <v>26-1455 · Оп.5</v>
      </c>
      <c r="T1" s="49" t="str">
        <f aca="false">TRIM('У7 Ввод'!B25&amp;" · "&amp;'У7 Ввод'!C25)</f>
        <v>26-1455 · Оп.6</v>
      </c>
      <c r="U1" s="49" t="str">
        <f aca="false">TRIM('У7 Ввод'!B26&amp;" · "&amp;'У7 Ввод'!C26)</f>
        <v>26-1455 · Оп.7</v>
      </c>
      <c r="V1" s="49" t="str">
        <f aca="false">TRIM('У7 Ввод'!B27&amp;" · "&amp;'У7 Ввод'!C27)</f>
        <v>26-1455 · Оп.8</v>
      </c>
      <c r="W1" s="49" t="str">
        <f aca="false">TRIM('У7 Ввод'!B28&amp;" · "&amp;'У7 Ввод'!C28)</f>
        <v>26-1905 · Подготовка</v>
      </c>
      <c r="X1" s="49" t="str">
        <f aca="false">TRIM('У7 Ввод'!B29&amp;" · "&amp;'У7 Ввод'!C29)</f>
        <v>26-1905 · Грунт</v>
      </c>
      <c r="Y1" s="49" t="str">
        <f aca="false">TRIM('У7 Ввод'!B30&amp;" · "&amp;'У7 Ввод'!C30)</f>
        <v>26-1905 · Порошковая окраска</v>
      </c>
      <c r="Z1" s="49" t="str">
        <f aca="false">TRIM('У7 Ввод'!B31&amp;" · "&amp;'У7 Ввод'!C31)</f>
        <v>26-1905 · Сушка</v>
      </c>
      <c r="AA1" s="49" t="str">
        <f aca="false">TRIM('У7 Ввод'!B32&amp;" · "&amp;'У7 Ввод'!C32)</f>
        <v>26-1905 · Оп.5</v>
      </c>
      <c r="AB1" s="49" t="str">
        <f aca="false">TRIM('У7 Ввод'!B33&amp;" · "&amp;'У7 Ввод'!C33)</f>
        <v>26-1905 · Оп.6</v>
      </c>
      <c r="AC1" s="49" t="str">
        <f aca="false">TRIM('У7 Ввод'!B34&amp;" · "&amp;'У7 Ввод'!C34)</f>
        <v>26-1905 · Оп.7</v>
      </c>
      <c r="AD1" s="49" t="str">
        <f aca="false">TRIM('У7 Ввод'!B35&amp;" · "&amp;'У7 Ввод'!C35)</f>
        <v>26-1905 · Оп.8</v>
      </c>
      <c r="AE1" s="49" t="str">
        <f aca="false">TRIM('У7 Ввод'!B36&amp;" · "&amp;'У7 Ввод'!C36)</f>
        <v>·</v>
      </c>
      <c r="AF1" s="49" t="str">
        <f aca="false">TRIM('У7 Ввод'!B37&amp;" · "&amp;'У7 Ввод'!C37)</f>
        <v>·</v>
      </c>
      <c r="AG1" s="49" t="str">
        <f aca="false">TRIM('У7 Ввод'!B38&amp;" · "&amp;'У7 Ввод'!C38)</f>
        <v>·</v>
      </c>
      <c r="AH1" s="49" t="str">
        <f aca="false">TRIM('У7 Ввод'!B39&amp;" · "&amp;'У7 Ввод'!C39)</f>
        <v>·</v>
      </c>
      <c r="AI1" s="49" t="str">
        <f aca="false">TRIM('У7 Ввод'!B40&amp;" · "&amp;'У7 Ввод'!C40)</f>
        <v>·</v>
      </c>
      <c r="AJ1" s="49" t="str">
        <f aca="false">TRIM('У7 Ввод'!B41&amp;" · "&amp;'У7 Ввод'!C41)</f>
        <v>·</v>
      </c>
      <c r="AK1" s="49" t="str">
        <f aca="false">TRIM('У7 Ввод'!B42&amp;" · "&amp;'У7 Ввод'!C42)</f>
        <v>·</v>
      </c>
      <c r="AL1" s="49" t="str">
        <f aca="false">TRIM('У7 Ввод'!B43&amp;" · "&amp;'У7 Ввод'!C43)</f>
        <v>·</v>
      </c>
      <c r="AM1" s="49" t="str">
        <f aca="false">TRIM('У7 Ввод'!B44&amp;" · "&amp;'У7 Ввод'!C44)</f>
        <v>·</v>
      </c>
      <c r="AN1" s="49" t="str">
        <f aca="false">TRIM('У7 Ввод'!B45&amp;" · "&amp;'У7 Ввод'!C45)</f>
        <v>·</v>
      </c>
      <c r="AO1" s="49" t="str">
        <f aca="false">TRIM('У7 Ввод'!B46&amp;" · "&amp;'У7 Ввод'!C46)</f>
        <v>·</v>
      </c>
      <c r="AP1" s="49" t="str">
        <f aca="false">TRIM('У7 Ввод'!B47&amp;" · "&amp;'У7 Ввод'!C47)</f>
        <v>·</v>
      </c>
      <c r="AQ1" s="49" t="str">
        <f aca="false">TRIM('У7 Ввод'!B48&amp;" · "&amp;'У7 Ввод'!C48)</f>
        <v>·</v>
      </c>
      <c r="AR1" s="49" t="str">
        <f aca="false">TRIM('У7 Ввод'!B49&amp;" · "&amp;'У7 Ввод'!C49)</f>
        <v>·</v>
      </c>
      <c r="AS1" s="49" t="str">
        <f aca="false">TRIM('У7 Ввод'!B50&amp;" · "&amp;'У7 Ввод'!C50)</f>
        <v>·</v>
      </c>
      <c r="AT1" s="49" t="str">
        <f aca="false">TRIM('У7 Ввод'!B51&amp;" · "&amp;'У7 Ввод'!C51)</f>
        <v>·</v>
      </c>
      <c r="AU1" s="49" t="str">
        <f aca="false">TRIM('У7 Ввод'!B52&amp;" · "&amp;'У7 Ввод'!C52)</f>
        <v>·</v>
      </c>
      <c r="AV1" s="49" t="str">
        <f aca="false">TRIM('У7 Ввод'!B53&amp;" · "&amp;'У7 Ввод'!C53)</f>
        <v>·</v>
      </c>
      <c r="AW1" s="49" t="str">
        <f aca="false">TRIM('У7 Ввод'!B54&amp;" · "&amp;'У7 Ввод'!C54)</f>
        <v>·</v>
      </c>
      <c r="AX1" s="49" t="str">
        <f aca="false">TRIM('У7 Ввод'!B55&amp;" · "&amp;'У7 Ввод'!C55)</f>
        <v>·</v>
      </c>
      <c r="AY1" s="49" t="str">
        <f aca="false">TRIM('У7 Ввод'!B56&amp;" · "&amp;'У7 Ввод'!C56)</f>
        <v>·</v>
      </c>
      <c r="AZ1" s="49" t="str">
        <f aca="false">TRIM('У7 Ввод'!B57&amp;" · "&amp;'У7 Ввод'!C57)</f>
        <v>·</v>
      </c>
      <c r="BA1" s="49" t="str">
        <f aca="false">TRIM('У7 Ввод'!B58&amp;" · "&amp;'У7 Ввод'!C58)</f>
        <v>·</v>
      </c>
      <c r="BB1" s="49" t="str">
        <f aca="false">TRIM('У7 Ввод'!B59&amp;" · "&amp;'У7 Ввод'!C59)</f>
        <v>·</v>
      </c>
      <c r="BC1" s="49" t="str">
        <f aca="false">TRIM('У7 Ввод'!B60&amp;" · "&amp;'У7 Ввод'!C60)</f>
        <v>·</v>
      </c>
      <c r="BD1" s="49" t="str">
        <f aca="false">TRIM('У7 Ввод'!B61&amp;" · "&amp;'У7 Ввод'!C61)</f>
        <v>·</v>
      </c>
      <c r="BE1" s="49" t="str">
        <f aca="false">TRIM('У7 Ввод'!B62&amp;" · "&amp;'У7 Ввод'!C62)</f>
        <v>·</v>
      </c>
      <c r="BF1" s="49" t="str">
        <f aca="false">TRIM('У7 Ввод'!B63&amp;" · "&amp;'У7 Ввод'!C63)</f>
        <v>·</v>
      </c>
      <c r="BG1" s="49" t="str">
        <f aca="false">TRIM('У7 Ввод'!B64&amp;" · "&amp;'У7 Ввод'!C64)</f>
        <v>·</v>
      </c>
      <c r="BH1" s="49" t="str">
        <f aca="false">TRIM('У7 Ввод'!B65&amp;" · "&amp;'У7 Ввод'!C65)</f>
        <v>·</v>
      </c>
      <c r="BI1" s="49" t="str">
        <f aca="false">TRIM('У7 Ввод'!B66&amp;" · "&amp;'У7 Ввод'!C66)</f>
        <v>·</v>
      </c>
      <c r="BJ1" s="49" t="str">
        <f aca="false">TRIM('У7 Ввод'!B67&amp;" · "&amp;'У7 Ввод'!C67)</f>
        <v>·</v>
      </c>
      <c r="BK1" s="49" t="str">
        <f aca="false">TRIM('У7 Ввод'!B68&amp;" · "&amp;'У7 Ввод'!C68)</f>
        <v>·</v>
      </c>
      <c r="BL1" s="49" t="str">
        <f aca="false">TRIM('У7 Ввод'!B69&amp;" · "&amp;'У7 Ввод'!C69)</f>
        <v>·</v>
      </c>
      <c r="BM1" s="49" t="str">
        <f aca="false">TRIM('У7 Ввод'!B70&amp;" · "&amp;'У7 Ввод'!C70)</f>
        <v>·</v>
      </c>
      <c r="BN1" s="49" t="str">
        <f aca="false">TRIM('У7 Ввод'!B71&amp;" · "&amp;'У7 Ввод'!C71)</f>
        <v>·</v>
      </c>
      <c r="BO1" s="49" t="str">
        <f aca="false">TRIM('У7 Ввод'!B72&amp;" · "&amp;'У7 Ввод'!C72)</f>
        <v>·</v>
      </c>
      <c r="BP1" s="49" t="str">
        <f aca="false">TRIM('У7 Ввод'!B73&amp;" · "&amp;'У7 Ввод'!C73)</f>
        <v>·</v>
      </c>
      <c r="BQ1" s="49" t="str">
        <f aca="false">TRIM('У7 Ввод'!B74&amp;" · "&amp;'У7 Ввод'!C74)</f>
        <v>·</v>
      </c>
      <c r="BR1" s="49" t="str">
        <f aca="false">TRIM('У7 Ввод'!B75&amp;" · "&amp;'У7 Ввод'!C75)</f>
        <v>·</v>
      </c>
      <c r="BS1" s="49" t="str">
        <f aca="false">TRIM('У7 Ввод'!B76&amp;" · "&amp;'У7 Ввод'!C76)</f>
        <v>·</v>
      </c>
      <c r="BT1" s="49" t="str">
        <f aca="false">TRIM('У7 Ввод'!B77&amp;" · "&amp;'У7 Ввод'!C77)</f>
        <v>·</v>
      </c>
      <c r="BU1" s="49" t="str">
        <f aca="false">TRIM('У7 Ввод'!B78&amp;" · "&amp;'У7 Ввод'!C78)</f>
        <v>·</v>
      </c>
      <c r="BV1" s="49" t="str">
        <f aca="false">TRIM('У7 Ввод'!B79&amp;" · "&amp;'У7 Ввод'!C79)</f>
        <v>·</v>
      </c>
      <c r="BW1" s="49" t="str">
        <f aca="false">TRIM('У7 Ввод'!B80&amp;" · "&amp;'У7 Ввод'!C80)</f>
        <v>·</v>
      </c>
      <c r="BX1" s="49" t="str">
        <f aca="false">TRIM('У7 Ввод'!B81&amp;" · "&amp;'У7 Ввод'!C81)</f>
        <v>·</v>
      </c>
      <c r="BY1" s="49" t="str">
        <f aca="false">TRIM('У7 Ввод'!B82&amp;" · "&amp;'У7 Ввод'!C82)</f>
        <v>·</v>
      </c>
      <c r="BZ1" s="49" t="str">
        <f aca="false">TRIM('У7 Ввод'!B83&amp;" · "&amp;'У7 Ввод'!C83)</f>
        <v>·</v>
      </c>
      <c r="CA1" s="49" t="str">
        <f aca="false">TRIM('У7 Ввод'!B84&amp;" · "&amp;'У7 Ввод'!C84)</f>
        <v>·</v>
      </c>
      <c r="CB1" s="49" t="str">
        <f aca="false">TRIM('У7 Ввод'!B85&amp;" · "&amp;'У7 Ввод'!C85)</f>
        <v>·</v>
      </c>
      <c r="CC1" s="49" t="str">
        <f aca="false">TRIM('У7 Ввод'!B86&amp;" · "&amp;'У7 Ввод'!C86)</f>
        <v>·</v>
      </c>
      <c r="CD1" s="49" t="str">
        <f aca="false">TRIM('У7 Ввод'!B87&amp;" · "&amp;'У7 Ввод'!C87)</f>
        <v>·</v>
      </c>
      <c r="CE1" s="49" t="str">
        <f aca="false">TRIM('У7 Ввод'!B88&amp;" · "&amp;'У7 Ввод'!C88)</f>
        <v>·</v>
      </c>
      <c r="CF1" s="49" t="str">
        <f aca="false">TRIM('У7 Ввод'!B89&amp;" · "&amp;'У7 Ввод'!C89)</f>
        <v>·</v>
      </c>
      <c r="CG1" s="49" t="str">
        <f aca="false">TRIM('У7 Ввод'!B90&amp;" · "&amp;'У7 Ввод'!C90)</f>
        <v>·</v>
      </c>
      <c r="CH1" s="49" t="str">
        <f aca="false">TRIM('У7 Ввод'!B91&amp;" · "&amp;'У7 Ввод'!C91)</f>
        <v>·</v>
      </c>
      <c r="CI1" s="49" t="str">
        <f aca="false">TRIM('У7 Ввод'!B92&amp;" · "&amp;'У7 Ввод'!C92)</f>
        <v>·</v>
      </c>
      <c r="CJ1" s="49" t="str">
        <f aca="false">TRIM('У7 Ввод'!B93&amp;" · "&amp;'У7 Ввод'!C93)</f>
        <v>·</v>
      </c>
      <c r="CK1" s="49" t="str">
        <f aca="false">TRIM('У7 Ввод'!B94&amp;" · "&amp;'У7 Ввод'!C94)</f>
        <v>·</v>
      </c>
      <c r="CL1" s="49" t="str">
        <f aca="false">TRIM('У7 Ввод'!B95&amp;" · "&amp;'У7 Ввод'!C95)</f>
        <v>·</v>
      </c>
      <c r="CM1" s="49" t="str">
        <f aca="false">TRIM('У7 Ввод'!B96&amp;" · "&amp;'У7 Ввод'!C96)</f>
        <v>·</v>
      </c>
      <c r="CN1" s="49" t="str">
        <f aca="false">TRIM('У7 Ввод'!B97&amp;" · "&amp;'У7 Ввод'!C97)</f>
        <v>·</v>
      </c>
      <c r="CO1" s="49" t="str">
        <f aca="false">TRIM('У7 Ввод'!B98&amp;" · "&amp;'У7 Ввод'!C98)</f>
        <v>·</v>
      </c>
      <c r="CP1" s="49" t="str">
        <f aca="false">TRIM('У7 Ввод'!B99&amp;" · "&amp;'У7 Ввод'!C99)</f>
        <v>·</v>
      </c>
      <c r="CQ1" s="49" t="str">
        <f aca="false">TRIM('У7 Ввод'!B100&amp;" · "&amp;'У7 Ввод'!C100)</f>
        <v>·</v>
      </c>
      <c r="CR1" s="49" t="str">
        <f aca="false">TRIM('У7 Ввод'!B101&amp;" · "&amp;'У7 Ввод'!C101)</f>
        <v>·</v>
      </c>
      <c r="CS1" s="49" t="str">
        <f aca="false">TRIM('У7 Ввод'!B102&amp;" · "&amp;'У7 Ввод'!C102)</f>
        <v>·</v>
      </c>
      <c r="CT1" s="49" t="str">
        <f aca="false">TRIM('У7 Ввод'!B103&amp;" · "&amp;'У7 Ввод'!C103)</f>
        <v>·</v>
      </c>
      <c r="CU1" s="49" t="str">
        <f aca="false">TRIM('У7 Ввод'!B104&amp;" · "&amp;'У7 Ввод'!C104)</f>
        <v>·</v>
      </c>
      <c r="CV1" s="49" t="str">
        <f aca="false">TRIM('У7 Ввод'!B105&amp;" · "&amp;'У7 Ввод'!C105)</f>
        <v>·</v>
      </c>
      <c r="CW1" s="49" t="str">
        <f aca="false">TRIM('У7 Ввод'!B106&amp;" · "&amp;'У7 Ввод'!C106)</f>
        <v>·</v>
      </c>
      <c r="CX1" s="49" t="str">
        <f aca="false">TRIM('У7 Ввод'!B107&amp;" · "&amp;'У7 Ввод'!C107)</f>
        <v>·</v>
      </c>
      <c r="CY1" s="49" t="str">
        <f aca="false">TRIM('У7 Ввод'!B108&amp;" · "&amp;'У7 Ввод'!C108)</f>
        <v>·</v>
      </c>
      <c r="CZ1" s="49" t="str">
        <f aca="false">TRIM('У7 Ввод'!B109&amp;" · "&amp;'У7 Ввод'!C109)</f>
        <v>·</v>
      </c>
      <c r="DA1" s="49" t="str">
        <f aca="false">TRIM('У7 Ввод'!B110&amp;" · "&amp;'У7 Ввод'!C110)</f>
        <v>·</v>
      </c>
      <c r="DB1" s="49" t="str">
        <f aca="false">TRIM('У7 Ввод'!B111&amp;" · "&amp;'У7 Ввод'!C111)</f>
        <v>·</v>
      </c>
      <c r="DC1" s="49" t="str">
        <f aca="false">TRIM('У7 Ввод'!B112&amp;" · "&amp;'У7 Ввод'!C112)</f>
        <v>·</v>
      </c>
      <c r="DD1" s="49" t="str">
        <f aca="false">TRIM('У7 Ввод'!B113&amp;" · "&amp;'У7 Ввод'!C113)</f>
        <v>·</v>
      </c>
      <c r="DE1" s="49" t="str">
        <f aca="false">TRIM('У7 Ввод'!B114&amp;" · "&amp;'У7 Ввод'!C114)</f>
        <v>·</v>
      </c>
      <c r="DF1" s="49" t="str">
        <f aca="false">TRIM('У7 Ввод'!B115&amp;" · "&amp;'У7 Ввод'!C115)</f>
        <v>·</v>
      </c>
      <c r="DG1" s="49" t="str">
        <f aca="false">TRIM('У7 Ввод'!B116&amp;" · "&amp;'У7 Ввод'!C116)</f>
        <v>·</v>
      </c>
      <c r="DH1" s="49" t="str">
        <f aca="false">TRIM('У7 Ввод'!B117&amp;" · "&amp;'У7 Ввод'!C117)</f>
        <v>·</v>
      </c>
      <c r="DI1" s="49" t="str">
        <f aca="false">TRIM('У7 Ввод'!B118&amp;" · "&amp;'У7 Ввод'!C118)</f>
        <v>·</v>
      </c>
      <c r="DJ1" s="49" t="str">
        <f aca="false">TRIM('У7 Ввод'!B119&amp;" · "&amp;'У7 Ввод'!C119)</f>
        <v>·</v>
      </c>
      <c r="DK1" s="49" t="str">
        <f aca="false">TRIM('У7 Ввод'!B120&amp;" · "&amp;'У7 Ввод'!C120)</f>
        <v>·</v>
      </c>
      <c r="DL1" s="49" t="str">
        <f aca="false">TRIM('У7 Ввод'!B121&amp;" · "&amp;'У7 Ввод'!C121)</f>
        <v>·</v>
      </c>
      <c r="DM1" s="49" t="str">
        <f aca="false">TRIM('У7 Ввод'!B122&amp;" · "&amp;'У7 Ввод'!C122)</f>
        <v>·</v>
      </c>
      <c r="DN1" s="49" t="str">
        <f aca="false">TRIM('У7 Ввод'!B123&amp;" · "&amp;'У7 Ввод'!C123)</f>
        <v>·</v>
      </c>
      <c r="DO1" s="49" t="str">
        <f aca="false">TRIM('У7 Ввод'!B124&amp;" · "&amp;'У7 Ввод'!C124)</f>
        <v>·</v>
      </c>
      <c r="DP1" s="49" t="str">
        <f aca="false">TRIM('У7 Ввод'!B125&amp;" · "&amp;'У7 Ввод'!C125)</f>
        <v>·</v>
      </c>
      <c r="DQ1" s="49" t="str">
        <f aca="false">TRIM('У7 Ввод'!B126&amp;" · "&amp;'У7 Ввод'!C126)</f>
        <v>·</v>
      </c>
      <c r="DR1" s="49" t="str">
        <f aca="false">TRIM('У7 Ввод'!B127&amp;" · "&amp;'У7 Ввод'!C127)</f>
        <v>·</v>
      </c>
      <c r="DS1" s="49" t="str">
        <f aca="false">TRIM('У7 Ввод'!B128&amp;" · "&amp;'У7 Ввод'!C128)</f>
        <v>·</v>
      </c>
      <c r="DT1" s="49" t="str">
        <f aca="false">TRIM('У7 Ввод'!B129&amp;" · "&amp;'У7 Ввод'!C129)</f>
        <v>·</v>
      </c>
      <c r="DU1" s="49" t="str">
        <f aca="false">TRIM('У7 Ввод'!B130&amp;" · "&amp;'У7 Ввод'!C130)</f>
        <v>·</v>
      </c>
      <c r="DV1" s="49" t="str">
        <f aca="false">TRIM('У7 Ввод'!B131&amp;" · "&amp;'У7 Ввод'!C131)</f>
        <v>·</v>
      </c>
      <c r="DW1" s="49" t="str">
        <f aca="false">TRIM('У7 Ввод'!B132&amp;" · "&amp;'У7 Ввод'!C132)</f>
        <v>·</v>
      </c>
      <c r="DX1" s="49" t="str">
        <f aca="false">TRIM('У7 Ввод'!B133&amp;" · "&amp;'У7 Ввод'!C133)</f>
        <v>·</v>
      </c>
      <c r="DY1" s="49" t="str">
        <f aca="false">TRIM('У7 Ввод'!B134&amp;" · "&amp;'У7 Ввод'!C134)</f>
        <v>·</v>
      </c>
      <c r="DZ1" s="49" t="str">
        <f aca="false">TRIM('У7 Ввод'!B135&amp;" · "&amp;'У7 Ввод'!C135)</f>
        <v>·</v>
      </c>
      <c r="EA1" s="49" t="str">
        <f aca="false">TRIM('У7 Ввод'!B136&amp;" · "&amp;'У7 Ввод'!C136)</f>
        <v>·</v>
      </c>
      <c r="EB1" s="49" t="str">
        <f aca="false">TRIM('У7 Ввод'!B137&amp;" · "&amp;'У7 Ввод'!C137)</f>
        <v>·</v>
      </c>
      <c r="EC1" s="49" t="str">
        <f aca="false">TRIM('У7 Ввод'!B138&amp;" · "&amp;'У7 Ввод'!C138)</f>
        <v>·</v>
      </c>
      <c r="ED1" s="49" t="str">
        <f aca="false">TRIM('У7 Ввод'!B139&amp;" · "&amp;'У7 Ввод'!C139)</f>
        <v>·</v>
      </c>
      <c r="EE1" s="49" t="str">
        <f aca="false">TRIM('У7 Ввод'!B140&amp;" · "&amp;'У7 Ввод'!C140)</f>
        <v>·</v>
      </c>
      <c r="EF1" s="49" t="str">
        <f aca="false">TRIM('У7 Ввод'!B141&amp;" · "&amp;'У7 Ввод'!C141)</f>
        <v>·</v>
      </c>
      <c r="EG1" s="49" t="str">
        <f aca="false">TRIM('У7 Ввод'!B142&amp;" · "&amp;'У7 Ввод'!C142)</f>
        <v>·</v>
      </c>
      <c r="EH1" s="49" t="str">
        <f aca="false">TRIM('У7 Ввод'!B143&amp;" · "&amp;'У7 Ввод'!C143)</f>
        <v>·</v>
      </c>
      <c r="EI1" s="49" t="str">
        <f aca="false">TRIM('У7 Ввод'!B144&amp;" · "&amp;'У7 Ввод'!C144)</f>
        <v>·</v>
      </c>
      <c r="EJ1" s="49" t="str">
        <f aca="false">TRIM('У7 Ввод'!B145&amp;" · "&amp;'У7 Ввод'!C145)</f>
        <v>·</v>
      </c>
      <c r="EK1" s="49" t="str">
        <f aca="false">TRIM('У7 Ввод'!B146&amp;" · "&amp;'У7 Ввод'!C146)</f>
        <v>·</v>
      </c>
      <c r="EL1" s="49" t="str">
        <f aca="false">TRIM('У7 Ввод'!B147&amp;" · "&amp;'У7 Ввод'!C147)</f>
        <v>·</v>
      </c>
      <c r="EM1" s="49" t="str">
        <f aca="false">TRIM('У7 Ввод'!B148&amp;" · "&amp;'У7 Ввод'!C148)</f>
        <v>·</v>
      </c>
      <c r="EN1" s="49" t="str">
        <f aca="false">TRIM('У7 Ввод'!B149&amp;" · "&amp;'У7 Ввод'!C149)</f>
        <v>·</v>
      </c>
      <c r="EO1" s="49" t="str">
        <f aca="false">TRIM('У7 Ввод'!B150&amp;" · "&amp;'У7 Ввод'!C150)</f>
        <v>·</v>
      </c>
      <c r="EP1" s="49" t="str">
        <f aca="false">TRIM('У7 Ввод'!B151&amp;" · "&amp;'У7 Ввод'!C151)</f>
        <v>·</v>
      </c>
      <c r="EQ1" s="49" t="str">
        <f aca="false">TRIM('У7 Ввод'!B152&amp;" · "&amp;'У7 Ввод'!C152)</f>
        <v>·</v>
      </c>
      <c r="ER1" s="49" t="str">
        <f aca="false">TRIM('У7 Ввод'!B153&amp;" · "&amp;'У7 Ввод'!C153)</f>
        <v>·</v>
      </c>
      <c r="ES1" s="49" t="str">
        <f aca="false">TRIM('У7 Ввод'!B154&amp;" · "&amp;'У7 Ввод'!C154)</f>
        <v>·</v>
      </c>
      <c r="ET1" s="49" t="str">
        <f aca="false">TRIM('У7 Ввод'!B155&amp;" · "&amp;'У7 Ввод'!C155)</f>
        <v>·</v>
      </c>
      <c r="EU1" s="49" t="str">
        <f aca="false">TRIM('У7 Ввод'!B156&amp;" · "&amp;'У7 Ввод'!C156)</f>
        <v>·</v>
      </c>
      <c r="EV1" s="49" t="str">
        <f aca="false">TRIM('У7 Ввод'!B157&amp;" · "&amp;'У7 Ввод'!C157)</f>
        <v>·</v>
      </c>
      <c r="EW1" s="49" t="str">
        <f aca="false">TRIM('У7 Ввод'!B158&amp;" · "&amp;'У7 Ввод'!C158)</f>
        <v>·</v>
      </c>
      <c r="EX1" s="49" t="str">
        <f aca="false">TRIM('У7 Ввод'!B159&amp;" · "&amp;'У7 Ввод'!C159)</f>
        <v>·</v>
      </c>
      <c r="EY1" s="49" t="str">
        <f aca="false">TRIM('У7 Ввод'!B160&amp;" · "&amp;'У7 Ввод'!C160)</f>
        <v>·</v>
      </c>
      <c r="EZ1" s="49" t="str">
        <f aca="false">TRIM('У7 Ввод'!B161&amp;" · "&amp;'У7 Ввод'!C161)</f>
        <v>·</v>
      </c>
      <c r="FA1" s="49" t="str">
        <f aca="false">TRIM('У7 Ввод'!B162&amp;" · "&amp;'У7 Ввод'!C162)</f>
        <v>·</v>
      </c>
      <c r="FB1" s="49" t="str">
        <f aca="false">TRIM('У7 Ввод'!B163&amp;" · "&amp;'У7 Ввод'!C163)</f>
        <v>·</v>
      </c>
      <c r="FC1" s="49" t="str">
        <f aca="false">TRIM('У7 Ввод'!B164&amp;" · "&amp;'У7 Ввод'!C164)</f>
        <v>·</v>
      </c>
      <c r="FD1" s="49" t="str">
        <f aca="false">TRIM('У7 Ввод'!B165&amp;" · "&amp;'У7 Ввод'!C165)</f>
        <v>·</v>
      </c>
      <c r="FE1" s="49" t="str">
        <f aca="false">TRIM('У7 Ввод'!B166&amp;" · "&amp;'У7 Ввод'!C166)</f>
        <v>·</v>
      </c>
      <c r="FF1" s="49" t="str">
        <f aca="false">TRIM('У7 Ввод'!B167&amp;" · "&amp;'У7 Ввод'!C167)</f>
        <v>·</v>
      </c>
      <c r="FG1" s="49" t="str">
        <f aca="false">TRIM('У7 Ввод'!B168&amp;" · "&amp;'У7 Ввод'!C168)</f>
        <v>·</v>
      </c>
      <c r="FH1" s="49" t="str">
        <f aca="false">TRIM('У7 Ввод'!B169&amp;" · "&amp;'У7 Ввод'!C169)</f>
        <v>·</v>
      </c>
      <c r="FI1" s="49" t="str">
        <f aca="false">TRIM('У7 Ввод'!B170&amp;" · "&amp;'У7 Ввод'!C170)</f>
        <v>·</v>
      </c>
      <c r="FJ1" s="49" t="str">
        <f aca="false">TRIM('У7 Ввод'!B171&amp;" · "&amp;'У7 Ввод'!C171)</f>
        <v>·</v>
      </c>
      <c r="FK1" s="49" t="str">
        <f aca="false">TRIM('У7 Ввод'!B172&amp;" · "&amp;'У7 Ввод'!C172)</f>
        <v>·</v>
      </c>
      <c r="FL1" s="49" t="str">
        <f aca="false">TRIM('У7 Ввод'!B173&amp;" · "&amp;'У7 Ввод'!C173)</f>
        <v>·</v>
      </c>
      <c r="FM1" s="49" t="str">
        <f aca="false">TRIM('У7 Ввод'!B174&amp;" · "&amp;'У7 Ввод'!C174)</f>
        <v>·</v>
      </c>
      <c r="FN1" s="49" t="str">
        <f aca="false">TRIM('У7 Ввод'!B175&amp;" · "&amp;'У7 Ввод'!C175)</f>
        <v>·</v>
      </c>
      <c r="FO1" s="49" t="str">
        <f aca="false">TRIM('У7 Ввод'!B176&amp;" · "&amp;'У7 Ввод'!C176)</f>
        <v>·</v>
      </c>
      <c r="FP1" s="49" t="str">
        <f aca="false">TRIM('У7 Ввод'!B177&amp;" · "&amp;'У7 Ввод'!C177)</f>
        <v>·</v>
      </c>
      <c r="FQ1" s="49" t="str">
        <f aca="false">TRIM('У7 Ввод'!B178&amp;" · "&amp;'У7 Ввод'!C178)</f>
        <v>·</v>
      </c>
      <c r="FR1" s="49" t="str">
        <f aca="false">TRIM('У7 Ввод'!B179&amp;" · "&amp;'У7 Ввод'!C179)</f>
        <v>·</v>
      </c>
      <c r="FS1" s="49" t="str">
        <f aca="false">TRIM('У7 Ввод'!B180&amp;" · "&amp;'У7 Ввод'!C180)</f>
        <v>·</v>
      </c>
      <c r="FT1" s="49" t="str">
        <f aca="false">TRIM('У7 Ввод'!B181&amp;" · "&amp;'У7 Ввод'!C181)</f>
        <v>·</v>
      </c>
      <c r="FU1" s="49" t="str">
        <f aca="false">TRIM('У7 Ввод'!B182&amp;" · "&amp;'У7 Ввод'!C182)</f>
        <v>·</v>
      </c>
      <c r="FV1" s="49" t="str">
        <f aca="false">TRIM('У7 Ввод'!B183&amp;" · "&amp;'У7 Ввод'!C183)</f>
        <v>·</v>
      </c>
      <c r="FW1" s="49" t="str">
        <f aca="false">TRIM('У7 Ввод'!B184&amp;" · "&amp;'У7 Ввод'!C184)</f>
        <v>·</v>
      </c>
      <c r="FX1" s="49" t="str">
        <f aca="false">TRIM('У7 Ввод'!B185&amp;" · "&amp;'У7 Ввод'!C185)</f>
        <v>·</v>
      </c>
      <c r="FY1" s="49" t="str">
        <f aca="false">TRIM('У7 Ввод'!B186&amp;" · "&amp;'У7 Ввод'!C186)</f>
        <v>·</v>
      </c>
      <c r="FZ1" s="49" t="str">
        <f aca="false">TRIM('У7 Ввод'!B187&amp;" · "&amp;'У7 Ввод'!C187)</f>
        <v>·</v>
      </c>
      <c r="GA1" s="49" t="str">
        <f aca="false">TRIM('У7 Ввод'!B188&amp;" · "&amp;'У7 Ввод'!C188)</f>
        <v>·</v>
      </c>
      <c r="GB1" s="49" t="str">
        <f aca="false">TRIM('У7 Ввод'!B189&amp;" · "&amp;'У7 Ввод'!C189)</f>
        <v>·</v>
      </c>
      <c r="GC1" s="49" t="str">
        <f aca="false">TRIM('У7 Ввод'!B190&amp;" · "&amp;'У7 Ввод'!C190)</f>
        <v>·</v>
      </c>
      <c r="GD1" s="49" t="str">
        <f aca="false">TRIM('У7 Ввод'!B191&amp;" · "&amp;'У7 Ввод'!C191)</f>
        <v>·</v>
      </c>
      <c r="GE1" s="49" t="str">
        <f aca="false">TRIM('У7 Ввод'!B192&amp;" · "&amp;'У7 Ввод'!C192)</f>
        <v>·</v>
      </c>
      <c r="GF1" s="49" t="str">
        <f aca="false">TRIM('У7 Ввод'!B193&amp;" · "&amp;'У7 Ввод'!C193)</f>
        <v>·</v>
      </c>
      <c r="GG1" s="49" t="str">
        <f aca="false">TRIM('У7 Ввод'!B194&amp;" · "&amp;'У7 Ввод'!C194)</f>
        <v>·</v>
      </c>
      <c r="GH1" s="49" t="str">
        <f aca="false">TRIM('У7 Ввод'!B195&amp;" · "&amp;'У7 Ввод'!C195)</f>
        <v>·</v>
      </c>
      <c r="GI1" s="49" t="str">
        <f aca="false">TRIM('У7 Ввод'!B196&amp;" · "&amp;'У7 Ввод'!C196)</f>
        <v>·</v>
      </c>
      <c r="GJ1" s="49" t="str">
        <f aca="false">TRIM('У7 Ввод'!B197&amp;" · "&amp;'У7 Ввод'!C197)</f>
        <v>·</v>
      </c>
      <c r="GK1" s="49" t="str">
        <f aca="false">TRIM('У7 Ввод'!B198&amp;" · "&amp;'У7 Ввод'!C198)</f>
        <v>·</v>
      </c>
      <c r="GL1" s="49" t="str">
        <f aca="false">TRIM('У7 Ввод'!B199&amp;" · "&amp;'У7 Ввод'!C199)</f>
        <v>·</v>
      </c>
      <c r="GM1" s="49" t="str">
        <f aca="false">TRIM('У7 Ввод'!B200&amp;" · "&amp;'У7 Ввод'!C200)</f>
        <v>·</v>
      </c>
      <c r="GN1" s="49" t="str">
        <f aca="false">TRIM('У7 Ввод'!B201&amp;" · "&amp;'У7 Ввод'!C201)</f>
        <v>·</v>
      </c>
      <c r="GO1" s="49" t="str">
        <f aca="false">TRIM('У7 Ввод'!B202&amp;" · "&amp;'У7 Ввод'!C202)</f>
        <v>·</v>
      </c>
      <c r="GP1" s="49" t="str">
        <f aca="false">TRIM('У7 Ввод'!B203&amp;" · "&amp;'У7 Ввод'!C203)</f>
        <v>·</v>
      </c>
      <c r="GQ1" s="49" t="str">
        <f aca="false">TRIM('У7 Ввод'!B204&amp;" · "&amp;'У7 Ввод'!C204)</f>
        <v>·</v>
      </c>
      <c r="GR1" s="49" t="str">
        <f aca="false">TRIM('У7 Ввод'!B205&amp;" · "&amp;'У7 Ввод'!C205)</f>
        <v>·</v>
      </c>
      <c r="GS1" s="49" t="str">
        <f aca="false">TRIM('У7 Ввод'!B206&amp;" · "&amp;'У7 Ввод'!C206)</f>
        <v>·</v>
      </c>
      <c r="GT1" s="49" t="str">
        <f aca="false">TRIM('У7 Ввод'!B207&amp;" · "&amp;'У7 Ввод'!C207)</f>
        <v>·</v>
      </c>
      <c r="GU1" s="49" t="str">
        <f aca="false">TRIM('У7 Ввод'!B208&amp;" · "&amp;'У7 Ввод'!C208)</f>
        <v>·</v>
      </c>
      <c r="GV1" s="49" t="str">
        <f aca="false">TRIM('У7 Ввод'!B209&amp;" · "&amp;'У7 Ввод'!C209)</f>
        <v>·</v>
      </c>
      <c r="GW1" s="49" t="str">
        <f aca="false">TRIM('У7 Ввод'!B210&amp;" · "&amp;'У7 Ввод'!C210)</f>
        <v>·</v>
      </c>
      <c r="GX1" s="49" t="str">
        <f aca="false">TRIM('У7 Ввод'!B211&amp;" · "&amp;'У7 Ввод'!C211)</f>
        <v>·</v>
      </c>
      <c r="GY1" s="49" t="str">
        <f aca="false">TRIM('У7 Ввод'!B212&amp;" · "&amp;'У7 Ввод'!C212)</f>
        <v>·</v>
      </c>
      <c r="GZ1" s="49" t="str">
        <f aca="false">TRIM('У7 Ввод'!B213&amp;" · "&amp;'У7 Ввод'!C213)</f>
        <v>·</v>
      </c>
      <c r="HA1" s="49" t="str">
        <f aca="false">TRIM('У7 Ввод'!B214&amp;" · "&amp;'У7 Ввод'!C214)</f>
        <v>·</v>
      </c>
      <c r="HB1" s="49" t="str">
        <f aca="false">TRIM('У7 Ввод'!B215&amp;" · "&amp;'У7 Ввод'!C215)</f>
        <v>·</v>
      </c>
      <c r="HC1" s="49" t="str">
        <f aca="false">TRIM('У7 Ввод'!B216&amp;" · "&amp;'У7 Ввод'!C216)</f>
        <v>·</v>
      </c>
      <c r="HD1" s="49" t="str">
        <f aca="false">TRIM('У7 Ввод'!B217&amp;" · "&amp;'У7 Ввод'!C217)</f>
        <v>·</v>
      </c>
      <c r="HE1" s="49" t="str">
        <f aca="false">TRIM('У7 Ввод'!B218&amp;" · "&amp;'У7 Ввод'!C218)</f>
        <v>·</v>
      </c>
      <c r="HF1" s="49" t="str">
        <f aca="false">TRIM('У7 Ввод'!B219&amp;" · "&amp;'У7 Ввод'!C219)</f>
        <v>·</v>
      </c>
      <c r="HG1" s="49" t="str">
        <f aca="false">TRIM('У7 Ввод'!B220&amp;" · "&amp;'У7 Ввод'!C220)</f>
        <v>·</v>
      </c>
      <c r="HH1" s="49" t="str">
        <f aca="false">TRIM('У7 Ввод'!B221&amp;" · "&amp;'У7 Ввод'!C221)</f>
        <v>·</v>
      </c>
      <c r="HI1" s="49" t="str">
        <f aca="false">TRIM('У7 Ввод'!B222&amp;" · "&amp;'У7 Ввод'!C222)</f>
        <v>·</v>
      </c>
      <c r="HJ1" s="49" t="str">
        <f aca="false">TRIM('У7 Ввод'!B223&amp;" · "&amp;'У7 Ввод'!C223)</f>
        <v>·</v>
      </c>
      <c r="HK1" s="49" t="str">
        <f aca="false">TRIM('У7 Ввод'!B224&amp;" · "&amp;'У7 Ввод'!C224)</f>
        <v>·</v>
      </c>
      <c r="HL1" s="49" t="str">
        <f aca="false">TRIM('У7 Ввод'!B225&amp;" · "&amp;'У7 Ввод'!C225)</f>
        <v>·</v>
      </c>
      <c r="HM1" s="49" t="str">
        <f aca="false">TRIM('У7 Ввод'!B226&amp;" · "&amp;'У7 Ввод'!C226)</f>
        <v>·</v>
      </c>
      <c r="HN1" s="49" t="str">
        <f aca="false">TRIM('У7 Ввод'!B227&amp;" · "&amp;'У7 Ввод'!C227)</f>
        <v>·</v>
      </c>
      <c r="HO1" s="49" t="str">
        <f aca="false">TRIM('У7 Ввод'!B228&amp;" · "&amp;'У7 Ввод'!C228)</f>
        <v>·</v>
      </c>
      <c r="HP1" s="49" t="str">
        <f aca="false">TRIM('У7 Ввод'!B229&amp;" · "&amp;'У7 Ввод'!C229)</f>
        <v>·</v>
      </c>
      <c r="HQ1" s="49" t="str">
        <f aca="false">TRIM('У7 Ввод'!B230&amp;" · "&amp;'У7 Ввод'!C230)</f>
        <v>·</v>
      </c>
      <c r="HR1" s="49" t="str">
        <f aca="false">TRIM('У7 Ввод'!B231&amp;" · "&amp;'У7 Ввод'!C231)</f>
        <v>·</v>
      </c>
      <c r="HS1" s="49" t="str">
        <f aca="false">TRIM('У7 Ввод'!B232&amp;" · "&amp;'У7 Ввод'!C232)</f>
        <v>·</v>
      </c>
      <c r="HT1" s="49" t="str">
        <f aca="false">TRIM('У7 Ввод'!B233&amp;" · "&amp;'У7 Ввод'!C233)</f>
        <v>·</v>
      </c>
      <c r="HU1" s="49" t="str">
        <f aca="false">TRIM('У7 Ввод'!B234&amp;" · "&amp;'У7 Ввод'!C234)</f>
        <v>·</v>
      </c>
      <c r="HV1" s="49" t="str">
        <f aca="false">TRIM('У7 Ввод'!B235&amp;" · "&amp;'У7 Ввод'!C235)</f>
        <v>·</v>
      </c>
      <c r="HW1" s="49" t="str">
        <f aca="false">TRIM('У7 Ввод'!B236&amp;" · "&amp;'У7 Ввод'!C236)</f>
        <v>·</v>
      </c>
      <c r="HX1" s="49" t="str">
        <f aca="false">TRIM('У7 Ввод'!B237&amp;" · "&amp;'У7 Ввод'!C237)</f>
        <v>·</v>
      </c>
      <c r="HY1" s="49" t="str">
        <f aca="false">TRIM('У7 Ввод'!B238&amp;" · "&amp;'У7 Ввод'!C238)</f>
        <v>·</v>
      </c>
      <c r="HZ1" s="49" t="str">
        <f aca="false">TRIM('У7 Ввод'!B239&amp;" · "&amp;'У7 Ввод'!C239)</f>
        <v>·</v>
      </c>
      <c r="IA1" s="49" t="str">
        <f aca="false">TRIM('У7 Ввод'!B240&amp;" · "&amp;'У7 Ввод'!C240)</f>
        <v>·</v>
      </c>
      <c r="IB1" s="49" t="str">
        <f aca="false">TRIM('У7 Ввод'!B241&amp;" · "&amp;'У7 Ввод'!C241)</f>
        <v>·</v>
      </c>
      <c r="IC1" s="49" t="str">
        <f aca="false">TRIM('У7 Ввод'!B242&amp;" · "&amp;'У7 Ввод'!C242)</f>
        <v>·</v>
      </c>
      <c r="ID1" s="49" t="str">
        <f aca="false">TRIM('У7 Ввод'!B243&amp;" · "&amp;'У7 Ввод'!C243)</f>
        <v>·</v>
      </c>
      <c r="IE1" s="49" t="str">
        <f aca="false">TRIM('У7 Ввод'!B244&amp;" · "&amp;'У7 Ввод'!C244)</f>
        <v>·</v>
      </c>
      <c r="IF1" s="49" t="str">
        <f aca="false">TRIM('У7 Ввод'!B245&amp;" · "&amp;'У7 Ввод'!C245)</f>
        <v>·</v>
      </c>
      <c r="IG1" s="49" t="str">
        <f aca="false">TRIM('У7 Ввод'!B246&amp;" · "&amp;'У7 Ввод'!C246)</f>
        <v>·</v>
      </c>
      <c r="IH1" s="49" t="str">
        <f aca="false">TRIM('У7 Ввод'!B247&amp;" · "&amp;'У7 Ввод'!C247)</f>
        <v>·</v>
      </c>
      <c r="II1" s="49" t="str">
        <f aca="false">TRIM('У7 Ввод'!B248&amp;" · "&amp;'У7 Ввод'!C248)</f>
        <v>·</v>
      </c>
      <c r="IJ1" s="49" t="str">
        <f aca="false">TRIM('У7 Ввод'!B249&amp;" · "&amp;'У7 Ввод'!C249)</f>
        <v>·</v>
      </c>
      <c r="IK1" s="49" t="str">
        <f aca="false">TRIM('У7 Ввод'!B250&amp;" · "&amp;'У7 Ввод'!C250)</f>
        <v>·</v>
      </c>
      <c r="IL1" s="49" t="str">
        <f aca="false">TRIM('У7 Ввод'!B251&amp;" · "&amp;'У7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IF(OR($D2=1,MONTH($B2)&lt;&gt;MONTH(StartDate),'У7 Ввод'!$D$12="",'У7 Ввод'!$E$12="",'У7 Ввод'!$D$12&gt;$B2),0,MAX(0,MIN(1,'У7 Ввод'!$E$12-NETWORKDAYS('У7 Ввод'!$D$12,$B2)+1))/Настройки!$E$13*100)</f>
        <v>0</v>
      </c>
      <c r="H2" s="67" t="n">
        <f aca="false">IF(OR($D2=1,MONTH($B2)&lt;&gt;MONTH(StartDate),'У7 Ввод'!$D$13="",'У7 Ввод'!$E$13="",'У7 Ввод'!$D$13&gt;$B2),0,MAX(0,MIN(1,'У7 Ввод'!$E$13-NETWORKDAYS('У7 Ввод'!$D$13,$B2)+1))/Настройки!$E$13*100)</f>
        <v>0</v>
      </c>
      <c r="I2" s="67" t="n">
        <f aca="false">IF(OR($D2=1,MONTH($B2)&lt;&gt;MONTH(StartDate),'У7 Ввод'!$D$14="",'У7 Ввод'!$E$14="",'У7 Ввод'!$D$14&gt;$B2),0,MAX(0,MIN(1,'У7 Ввод'!$E$14-NETWORKDAYS('У7 Ввод'!$D$14,$B2)+1))/Настройки!$E$13*100)</f>
        <v>0</v>
      </c>
      <c r="J2" s="67" t="n">
        <f aca="false">IF(OR($D2=1,MONTH($B2)&lt;&gt;MONTH(StartDate),'У7 Ввод'!$D$15="",'У7 Ввод'!$E$15="",'У7 Ввод'!$D$15&gt;$B2),0,MAX(0,MIN(1,'У7 Ввод'!$E$15-NETWORKDAYS('У7 Ввод'!$D$15,$B2)+1))/Настройки!$E$13*100)</f>
        <v>0</v>
      </c>
      <c r="K2" s="67" t="n">
        <f aca="false">IF(OR($D2=1,MONTH($B2)&lt;&gt;MONTH(StartDate),'У7 Ввод'!$D$16="",'У7 Ввод'!$E$16="",'У7 Ввод'!$D$16&gt;$B2),0,MAX(0,MIN(1,'У7 Ввод'!$E$16-NETWORKDAYS('У7 Ввод'!$D$16,$B2)+1))/Настройки!$E$13*100)</f>
        <v>0</v>
      </c>
      <c r="L2" s="67" t="n">
        <f aca="false">IF(OR($D2=1,MONTH($B2)&lt;&gt;MONTH(StartDate),'У7 Ввод'!$D$17="",'У7 Ввод'!$E$17="",'У7 Ввод'!$D$17&gt;$B2),0,MAX(0,MIN(1,'У7 Ввод'!$E$17-NETWORKDAYS('У7 Ввод'!$D$17,$B2)+1))/Настройки!$E$13*100)</f>
        <v>0</v>
      </c>
      <c r="M2" s="67" t="n">
        <f aca="false">IF(OR($D2=1,MONTH($B2)&lt;&gt;MONTH(StartDate),'У7 Ввод'!$D$18="",'У7 Ввод'!$E$18="",'У7 Ввод'!$D$18&gt;$B2),0,MAX(0,MIN(1,'У7 Ввод'!$E$18-NETWORKDAYS('У7 Ввод'!$D$18,$B2)+1))/Настройки!$E$13*100)</f>
        <v>0</v>
      </c>
      <c r="N2" s="67" t="n">
        <f aca="false">IF(OR($D2=1,MONTH($B2)&lt;&gt;MONTH(StartDate),'У7 Ввод'!$D$19="",'У7 Ввод'!$E$19="",'У7 Ввод'!$D$19&gt;$B2),0,MAX(0,MIN(1,'У7 Ввод'!$E$19-NETWORKDAYS('У7 Ввод'!$D$19,$B2)+1))/Настройки!$E$13*100)</f>
        <v>0</v>
      </c>
      <c r="O2" s="67" t="n">
        <f aca="false">IF(OR($D2=1,MONTH($B2)&lt;&gt;MONTH(StartDate),'У7 Ввод'!$D$20="",'У7 Ввод'!$E$20="",'У7 Ввод'!$D$20&gt;$B2),0,MAX(0,MIN(1,'У7 Ввод'!$E$20-NETWORKDAYS('У7 Ввод'!$D$20,$B2)+1))/Настройки!$E$13*100)</f>
        <v>0</v>
      </c>
      <c r="P2" s="67" t="n">
        <f aca="false">IF(OR($D2=1,MONTH($B2)&lt;&gt;MONTH(StartDate),'У7 Ввод'!$D$21="",'У7 Ввод'!$E$21="",'У7 Ввод'!$D$21&gt;$B2),0,MAX(0,MIN(1,'У7 Ввод'!$E$21-NETWORKDAYS('У7 Ввод'!$D$21,$B2)+1))/Настройки!$E$13*100)</f>
        <v>0</v>
      </c>
      <c r="Q2" s="67" t="n">
        <f aca="false">IF(OR($D2=1,MONTH($B2)&lt;&gt;MONTH(StartDate),'У7 Ввод'!$D$22="",'У7 Ввод'!$E$22="",'У7 Ввод'!$D$22&gt;$B2),0,MAX(0,MIN(1,'У7 Ввод'!$E$22-NETWORKDAYS('У7 Ввод'!$D$22,$B2)+1))/Настройки!$E$13*100)</f>
        <v>0</v>
      </c>
      <c r="R2" s="67" t="n">
        <f aca="false">IF(OR($D2=1,MONTH($B2)&lt;&gt;MONTH(StartDate),'У7 Ввод'!$D$23="",'У7 Ввод'!$E$23="",'У7 Ввод'!$D$23&gt;$B2),0,MAX(0,MIN(1,'У7 Ввод'!$E$23-NETWORKDAYS('У7 Ввод'!$D$23,$B2)+1))/Настройки!$E$13*100)</f>
        <v>0</v>
      </c>
      <c r="S2" s="67" t="n">
        <f aca="false">IF(OR($D2=1,MONTH($B2)&lt;&gt;MONTH(StartDate),'У7 Ввод'!$D$24="",'У7 Ввод'!$E$24="",'У7 Ввод'!$D$24&gt;$B2),0,MAX(0,MIN(1,'У7 Ввод'!$E$24-NETWORKDAYS('У7 Ввод'!$D$24,$B2)+1))/Настройки!$E$13*100)</f>
        <v>0</v>
      </c>
      <c r="T2" s="67" t="n">
        <f aca="false">IF(OR($D2=1,MONTH($B2)&lt;&gt;MONTH(StartDate),'У7 Ввод'!$D$25="",'У7 Ввод'!$E$25="",'У7 Ввод'!$D$25&gt;$B2),0,MAX(0,MIN(1,'У7 Ввод'!$E$25-NETWORKDAYS('У7 Ввод'!$D$25,$B2)+1))/Настройки!$E$13*100)</f>
        <v>0</v>
      </c>
      <c r="U2" s="67" t="n">
        <f aca="false">IF(OR($D2=1,MONTH($B2)&lt;&gt;MONTH(StartDate),'У7 Ввод'!$D$26="",'У7 Ввод'!$E$26="",'У7 Ввод'!$D$26&gt;$B2),0,MAX(0,MIN(1,'У7 Ввод'!$E$26-NETWORKDAYS('У7 Ввод'!$D$26,$B2)+1))/Настройки!$E$13*100)</f>
        <v>0</v>
      </c>
      <c r="V2" s="67" t="n">
        <f aca="false">IF(OR($D2=1,MONTH($B2)&lt;&gt;MONTH(StartDate),'У7 Ввод'!$D$27="",'У7 Ввод'!$E$27="",'У7 Ввод'!$D$27&gt;$B2),0,MAX(0,MIN(1,'У7 Ввод'!$E$27-NETWORKDAYS('У7 Ввод'!$D$27,$B2)+1))/Настройки!$E$13*100)</f>
        <v>0</v>
      </c>
      <c r="W2" s="67" t="n">
        <f aca="false">IF(OR($D2=1,MONTH($B2)&lt;&gt;MONTH(StartDate),'У7 Ввод'!$D$28="",'У7 Ввод'!$E$28="",'У7 Ввод'!$D$28&gt;$B2),0,MAX(0,MIN(1,'У7 Ввод'!$E$28-NETWORKDAYS('У7 Ввод'!$D$28,$B2)+1))/Настройки!$E$13*100)</f>
        <v>0</v>
      </c>
      <c r="X2" s="67" t="n">
        <f aca="false">IF(OR($D2=1,MONTH($B2)&lt;&gt;MONTH(StartDate),'У7 Ввод'!$D$29="",'У7 Ввод'!$E$29="",'У7 Ввод'!$D$29&gt;$B2),0,MAX(0,MIN(1,'У7 Ввод'!$E$29-NETWORKDAYS('У7 Ввод'!$D$29,$B2)+1))/Настройки!$E$13*100)</f>
        <v>0</v>
      </c>
      <c r="Y2" s="67" t="n">
        <f aca="false">IF(OR($D2=1,MONTH($B2)&lt;&gt;MONTH(StartDate),'У7 Ввод'!$D$30="",'У7 Ввод'!$E$30="",'У7 Ввод'!$D$30&gt;$B2),0,MAX(0,MIN(1,'У7 Ввод'!$E$30-NETWORKDAYS('У7 Ввод'!$D$30,$B2)+1))/Настройки!$E$13*100)</f>
        <v>0</v>
      </c>
      <c r="Z2" s="67" t="n">
        <f aca="false">IF(OR($D2=1,MONTH($B2)&lt;&gt;MONTH(StartDate),'У7 Ввод'!$D$31="",'У7 Ввод'!$E$31="",'У7 Ввод'!$D$31&gt;$B2),0,MAX(0,MIN(1,'У7 Ввод'!$E$31-NETWORKDAYS('У7 Ввод'!$D$31,$B2)+1))/Настройки!$E$13*100)</f>
        <v>0</v>
      </c>
      <c r="AA2" s="67" t="n">
        <f aca="false">IF(OR($D2=1,MONTH($B2)&lt;&gt;MONTH(StartDate),'У7 Ввод'!$D$32="",'У7 Ввод'!$E$32="",'У7 Ввод'!$D$32&gt;$B2),0,MAX(0,MIN(1,'У7 Ввод'!$E$32-NETWORKDAYS('У7 Ввод'!$D$32,$B2)+1))/Настройки!$E$13*100)</f>
        <v>0</v>
      </c>
      <c r="AB2" s="67" t="n">
        <f aca="false">IF(OR($D2=1,MONTH($B2)&lt;&gt;MONTH(StartDate),'У7 Ввод'!$D$33="",'У7 Ввод'!$E$33="",'У7 Ввод'!$D$33&gt;$B2),0,MAX(0,MIN(1,'У7 Ввод'!$E$33-NETWORKDAYS('У7 Ввод'!$D$33,$B2)+1))/Настройки!$E$13*100)</f>
        <v>0</v>
      </c>
      <c r="AC2" s="67" t="n">
        <f aca="false">IF(OR($D2=1,MONTH($B2)&lt;&gt;MONTH(StartDate),'У7 Ввод'!$D$34="",'У7 Ввод'!$E$34="",'У7 Ввод'!$D$34&gt;$B2),0,MAX(0,MIN(1,'У7 Ввод'!$E$34-NETWORKDAYS('У7 Ввод'!$D$34,$B2)+1))/Настройки!$E$13*100)</f>
        <v>0</v>
      </c>
      <c r="AD2" s="67" t="n">
        <f aca="false">IF(OR($D2=1,MONTH($B2)&lt;&gt;MONTH(StartDate),'У7 Ввод'!$D$35="",'У7 Ввод'!$E$35="",'У7 Ввод'!$D$35&gt;$B2),0,MAX(0,MIN(1,'У7 Ввод'!$E$35-NETWORKDAYS('У7 Ввод'!$D$35,$B2)+1))/Настройки!$E$13*100)</f>
        <v>0</v>
      </c>
      <c r="AE2" s="67" t="n">
        <f aca="false">IF(OR($D2=1,MONTH($B2)&lt;&gt;MONTH(StartDate),'У7 Ввод'!$D$36="",'У7 Ввод'!$E$36="",'У7 Ввод'!$D$36&gt;$B2),0,MAX(0,MIN(1,'У7 Ввод'!$E$36-NETWORKDAYS('У7 Ввод'!$D$36,$B2)+1))/Настройки!$E$13*100)</f>
        <v>0</v>
      </c>
      <c r="AF2" s="67" t="n">
        <f aca="false">IF(OR($D2=1,MONTH($B2)&lt;&gt;MONTH(StartDate),'У7 Ввод'!$D$37="",'У7 Ввод'!$E$37="",'У7 Ввод'!$D$37&gt;$B2),0,MAX(0,MIN(1,'У7 Ввод'!$E$37-NETWORKDAYS('У7 Ввод'!$D$37,$B2)+1))/Настройки!$E$13*100)</f>
        <v>0</v>
      </c>
      <c r="AG2" s="67" t="n">
        <f aca="false">IF(OR($D2=1,MONTH($B2)&lt;&gt;MONTH(StartDate),'У7 Ввод'!$D$38="",'У7 Ввод'!$E$38="",'У7 Ввод'!$D$38&gt;$B2),0,MAX(0,MIN(1,'У7 Ввод'!$E$38-NETWORKDAYS('У7 Ввод'!$D$38,$B2)+1))/Настройки!$E$13*100)</f>
        <v>0</v>
      </c>
      <c r="AH2" s="67" t="n">
        <f aca="false">IF(OR($D2=1,MONTH($B2)&lt;&gt;MONTH(StartDate),'У7 Ввод'!$D$39="",'У7 Ввод'!$E$39="",'У7 Ввод'!$D$39&gt;$B2),0,MAX(0,MIN(1,'У7 Ввод'!$E$39-NETWORKDAYS('У7 Ввод'!$D$39,$B2)+1))/Настройки!$E$13*100)</f>
        <v>0</v>
      </c>
      <c r="AI2" s="67" t="n">
        <f aca="false">IF(OR($D2=1,MONTH($B2)&lt;&gt;MONTH(StartDate),'У7 Ввод'!$D$40="",'У7 Ввод'!$E$40="",'У7 Ввод'!$D$40&gt;$B2),0,MAX(0,MIN(1,'У7 Ввод'!$E$40-NETWORKDAYS('У7 Ввод'!$D$40,$B2)+1))/Настройки!$E$13*100)</f>
        <v>0</v>
      </c>
      <c r="AJ2" s="67" t="n">
        <f aca="false">IF(OR($D2=1,MONTH($B2)&lt;&gt;MONTH(StartDate),'У7 Ввод'!$D$41="",'У7 Ввод'!$E$41="",'У7 Ввод'!$D$41&gt;$B2),0,MAX(0,MIN(1,'У7 Ввод'!$E$41-NETWORKDAYS('У7 Ввод'!$D$41,$B2)+1))/Настройки!$E$13*100)</f>
        <v>0</v>
      </c>
      <c r="AK2" s="67" t="n">
        <f aca="false">IF(OR($D2=1,MONTH($B2)&lt;&gt;MONTH(StartDate),'У7 Ввод'!$D$42="",'У7 Ввод'!$E$42="",'У7 Ввод'!$D$42&gt;$B2),0,MAX(0,MIN(1,'У7 Ввод'!$E$42-NETWORKDAYS('У7 Ввод'!$D$42,$B2)+1))/Настройки!$E$13*100)</f>
        <v>0</v>
      </c>
      <c r="AL2" s="67" t="n">
        <f aca="false">IF(OR($D2=1,MONTH($B2)&lt;&gt;MONTH(StartDate),'У7 Ввод'!$D$43="",'У7 Ввод'!$E$43="",'У7 Ввод'!$D$43&gt;$B2),0,MAX(0,MIN(1,'У7 Ввод'!$E$43-NETWORKDAYS('У7 Ввод'!$D$43,$B2)+1))/Настройки!$E$13*100)</f>
        <v>0</v>
      </c>
      <c r="AM2" s="67" t="n">
        <f aca="false">IF(OR($D2=1,MONTH($B2)&lt;&gt;MONTH(StartDate),'У7 Ввод'!$D$44="",'У7 Ввод'!$E$44="",'У7 Ввод'!$D$44&gt;$B2),0,MAX(0,MIN(1,'У7 Ввод'!$E$44-NETWORKDAYS('У7 Ввод'!$D$44,$B2)+1))/Настройки!$E$13*100)</f>
        <v>0</v>
      </c>
      <c r="AN2" s="67" t="n">
        <f aca="false">IF(OR($D2=1,MONTH($B2)&lt;&gt;MONTH(StartDate),'У7 Ввод'!$D$45="",'У7 Ввод'!$E$45="",'У7 Ввод'!$D$45&gt;$B2),0,MAX(0,MIN(1,'У7 Ввод'!$E$45-NETWORKDAYS('У7 Ввод'!$D$45,$B2)+1))/Настройки!$E$13*100)</f>
        <v>0</v>
      </c>
      <c r="AO2" s="67" t="n">
        <f aca="false">IF(OR($D2=1,MONTH($B2)&lt;&gt;MONTH(StartDate),'У7 Ввод'!$D$46="",'У7 Ввод'!$E$46="",'У7 Ввод'!$D$46&gt;$B2),0,MAX(0,MIN(1,'У7 Ввод'!$E$46-NETWORKDAYS('У7 Ввод'!$D$46,$B2)+1))/Настройки!$E$13*100)</f>
        <v>0</v>
      </c>
      <c r="AP2" s="67" t="n">
        <f aca="false">IF(OR($D2=1,MONTH($B2)&lt;&gt;MONTH(StartDate),'У7 Ввод'!$D$47="",'У7 Ввод'!$E$47="",'У7 Ввод'!$D$47&gt;$B2),0,MAX(0,MIN(1,'У7 Ввод'!$E$47-NETWORKDAYS('У7 Ввод'!$D$47,$B2)+1))/Настройки!$E$13*100)</f>
        <v>0</v>
      </c>
      <c r="AQ2" s="67" t="n">
        <f aca="false">IF(OR($D2=1,MONTH($B2)&lt;&gt;MONTH(StartDate),'У7 Ввод'!$D$48="",'У7 Ввод'!$E$48="",'У7 Ввод'!$D$48&gt;$B2),0,MAX(0,MIN(1,'У7 Ввод'!$E$48-NETWORKDAYS('У7 Ввод'!$D$48,$B2)+1))/Настройки!$E$13*100)</f>
        <v>0</v>
      </c>
      <c r="AR2" s="67" t="n">
        <f aca="false">IF(OR($D2=1,MONTH($B2)&lt;&gt;MONTH(StartDate),'У7 Ввод'!$D$49="",'У7 Ввод'!$E$49="",'У7 Ввод'!$D$49&gt;$B2),0,MAX(0,MIN(1,'У7 Ввод'!$E$49-NETWORKDAYS('У7 Ввод'!$D$49,$B2)+1))/Настройки!$E$13*100)</f>
        <v>0</v>
      </c>
      <c r="AS2" s="67" t="n">
        <f aca="false">IF(OR($D2=1,MONTH($B2)&lt;&gt;MONTH(StartDate),'У7 Ввод'!$D$50="",'У7 Ввод'!$E$50="",'У7 Ввод'!$D$50&gt;$B2),0,MAX(0,MIN(1,'У7 Ввод'!$E$50-NETWORKDAYS('У7 Ввод'!$D$50,$B2)+1))/Настройки!$E$13*100)</f>
        <v>0</v>
      </c>
      <c r="AT2" s="67" t="n">
        <f aca="false">IF(OR($D2=1,MONTH($B2)&lt;&gt;MONTH(StartDate),'У7 Ввод'!$D$51="",'У7 Ввод'!$E$51="",'У7 Ввод'!$D$51&gt;$B2),0,MAX(0,MIN(1,'У7 Ввод'!$E$51-NETWORKDAYS('У7 Ввод'!$D$51,$B2)+1))/Настройки!$E$13*100)</f>
        <v>0</v>
      </c>
      <c r="AU2" s="67" t="n">
        <f aca="false">IF(OR($D2=1,MONTH($B2)&lt;&gt;MONTH(StartDate),'У7 Ввод'!$D$52="",'У7 Ввод'!$E$52="",'У7 Ввод'!$D$52&gt;$B2),0,MAX(0,MIN(1,'У7 Ввод'!$E$52-NETWORKDAYS('У7 Ввод'!$D$52,$B2)+1))/Настройки!$E$13*100)</f>
        <v>0</v>
      </c>
      <c r="AV2" s="67" t="n">
        <f aca="false">IF(OR($D2=1,MONTH($B2)&lt;&gt;MONTH(StartDate),'У7 Ввод'!$D$53="",'У7 Ввод'!$E$53="",'У7 Ввод'!$D$53&gt;$B2),0,MAX(0,MIN(1,'У7 Ввод'!$E$53-NETWORKDAYS('У7 Ввод'!$D$53,$B2)+1))/Настройки!$E$13*100)</f>
        <v>0</v>
      </c>
      <c r="AW2" s="67" t="n">
        <f aca="false">IF(OR($D2=1,MONTH($B2)&lt;&gt;MONTH(StartDate),'У7 Ввод'!$D$54="",'У7 Ввод'!$E$54="",'У7 Ввод'!$D$54&gt;$B2),0,MAX(0,MIN(1,'У7 Ввод'!$E$54-NETWORKDAYS('У7 Ввод'!$D$54,$B2)+1))/Настройки!$E$13*100)</f>
        <v>0</v>
      </c>
      <c r="AX2" s="67" t="n">
        <f aca="false">IF(OR($D2=1,MONTH($B2)&lt;&gt;MONTH(StartDate),'У7 Ввод'!$D$55="",'У7 Ввод'!$E$55="",'У7 Ввод'!$D$55&gt;$B2),0,MAX(0,MIN(1,'У7 Ввод'!$E$55-NETWORKDAYS('У7 Ввод'!$D$55,$B2)+1))/Настройки!$E$13*100)</f>
        <v>0</v>
      </c>
      <c r="AY2" s="67" t="n">
        <f aca="false">IF(OR($D2=1,MONTH($B2)&lt;&gt;MONTH(StartDate),'У7 Ввод'!$D$56="",'У7 Ввод'!$E$56="",'У7 Ввод'!$D$56&gt;$B2),0,MAX(0,MIN(1,'У7 Ввод'!$E$56-NETWORKDAYS('У7 Ввод'!$D$56,$B2)+1))/Настройки!$E$13*100)</f>
        <v>0</v>
      </c>
      <c r="AZ2" s="67" t="n">
        <f aca="false">IF(OR($D2=1,MONTH($B2)&lt;&gt;MONTH(StartDate),'У7 Ввод'!$D$57="",'У7 Ввод'!$E$57="",'У7 Ввод'!$D$57&gt;$B2),0,MAX(0,MIN(1,'У7 Ввод'!$E$57-NETWORKDAYS('У7 Ввод'!$D$57,$B2)+1))/Настройки!$E$13*100)</f>
        <v>0</v>
      </c>
      <c r="BA2" s="67" t="n">
        <f aca="false">IF(OR($D2=1,MONTH($B2)&lt;&gt;MONTH(StartDate),'У7 Ввод'!$D$58="",'У7 Ввод'!$E$58="",'У7 Ввод'!$D$58&gt;$B2),0,MAX(0,MIN(1,'У7 Ввод'!$E$58-NETWORKDAYS('У7 Ввод'!$D$58,$B2)+1))/Настройки!$E$13*100)</f>
        <v>0</v>
      </c>
      <c r="BB2" s="67" t="n">
        <f aca="false">IF(OR($D2=1,MONTH($B2)&lt;&gt;MONTH(StartDate),'У7 Ввод'!$D$59="",'У7 Ввод'!$E$59="",'У7 Ввод'!$D$59&gt;$B2),0,MAX(0,MIN(1,'У7 Ввод'!$E$59-NETWORKDAYS('У7 Ввод'!$D$59,$B2)+1))/Настройки!$E$13*100)</f>
        <v>0</v>
      </c>
      <c r="BC2" s="67" t="n">
        <f aca="false">IF(OR($D2=1,MONTH($B2)&lt;&gt;MONTH(StartDate),'У7 Ввод'!$D$60="",'У7 Ввод'!$E$60="",'У7 Ввод'!$D$60&gt;$B2),0,MAX(0,MIN(1,'У7 Ввод'!$E$60-NETWORKDAYS('У7 Ввод'!$D$60,$B2)+1))/Настройки!$E$13*100)</f>
        <v>0</v>
      </c>
      <c r="BD2" s="67" t="n">
        <f aca="false">IF(OR($D2=1,MONTH($B2)&lt;&gt;MONTH(StartDate),'У7 Ввод'!$D$61="",'У7 Ввод'!$E$61="",'У7 Ввод'!$D$61&gt;$B2),0,MAX(0,MIN(1,'У7 Ввод'!$E$61-NETWORKDAYS('У7 Ввод'!$D$61,$B2)+1))/Настройки!$E$13*100)</f>
        <v>0</v>
      </c>
      <c r="BE2" s="67" t="n">
        <f aca="false">IF(OR($D2=1,MONTH($B2)&lt;&gt;MONTH(StartDate),'У7 Ввод'!$D$62="",'У7 Ввод'!$E$62="",'У7 Ввод'!$D$62&gt;$B2),0,MAX(0,MIN(1,'У7 Ввод'!$E$62-NETWORKDAYS('У7 Ввод'!$D$62,$B2)+1))/Настройки!$E$13*100)</f>
        <v>0</v>
      </c>
      <c r="BF2" s="67" t="n">
        <f aca="false">IF(OR($D2=1,MONTH($B2)&lt;&gt;MONTH(StartDate),'У7 Ввод'!$D$63="",'У7 Ввод'!$E$63="",'У7 Ввод'!$D$63&gt;$B2),0,MAX(0,MIN(1,'У7 Ввод'!$E$63-NETWORKDAYS('У7 Ввод'!$D$63,$B2)+1))/Настройки!$E$13*100)</f>
        <v>0</v>
      </c>
      <c r="BG2" s="67" t="n">
        <f aca="false">IF(OR($D2=1,MONTH($B2)&lt;&gt;MONTH(StartDate),'У7 Ввод'!$D$64="",'У7 Ввод'!$E$64="",'У7 Ввод'!$D$64&gt;$B2),0,MAX(0,MIN(1,'У7 Ввод'!$E$64-NETWORKDAYS('У7 Ввод'!$D$64,$B2)+1))/Настройки!$E$13*100)</f>
        <v>0</v>
      </c>
      <c r="BH2" s="67" t="n">
        <f aca="false">IF(OR($D2=1,MONTH($B2)&lt;&gt;MONTH(StartDate),'У7 Ввод'!$D$65="",'У7 Ввод'!$E$65="",'У7 Ввод'!$D$65&gt;$B2),0,MAX(0,MIN(1,'У7 Ввод'!$E$65-NETWORKDAYS('У7 Ввод'!$D$65,$B2)+1))/Настройки!$E$13*100)</f>
        <v>0</v>
      </c>
      <c r="BI2" s="67" t="n">
        <f aca="false">IF(OR($D2=1,MONTH($B2)&lt;&gt;MONTH(StartDate),'У7 Ввод'!$D$66="",'У7 Ввод'!$E$66="",'У7 Ввод'!$D$66&gt;$B2),0,MAX(0,MIN(1,'У7 Ввод'!$E$66-NETWORKDAYS('У7 Ввод'!$D$66,$B2)+1))/Настройки!$E$13*100)</f>
        <v>0</v>
      </c>
      <c r="BJ2" s="67" t="n">
        <f aca="false">IF(OR($D2=1,MONTH($B2)&lt;&gt;MONTH(StartDate),'У7 Ввод'!$D$67="",'У7 Ввод'!$E$67="",'У7 Ввод'!$D$67&gt;$B2),0,MAX(0,MIN(1,'У7 Ввод'!$E$67-NETWORKDAYS('У7 Ввод'!$D$67,$B2)+1))/Настройки!$E$13*100)</f>
        <v>0</v>
      </c>
      <c r="BK2" s="67" t="n">
        <f aca="false">IF(OR($D2=1,MONTH($B2)&lt;&gt;MONTH(StartDate),'У7 Ввод'!$D$68="",'У7 Ввод'!$E$68="",'У7 Ввод'!$D$68&gt;$B2),0,MAX(0,MIN(1,'У7 Ввод'!$E$68-NETWORKDAYS('У7 Ввод'!$D$68,$B2)+1))/Настройки!$E$13*100)</f>
        <v>0</v>
      </c>
      <c r="BL2" s="67" t="n">
        <f aca="false">IF(OR($D2=1,MONTH($B2)&lt;&gt;MONTH(StartDate),'У7 Ввод'!$D$69="",'У7 Ввод'!$E$69="",'У7 Ввод'!$D$69&gt;$B2),0,MAX(0,MIN(1,'У7 Ввод'!$E$69-NETWORKDAYS('У7 Ввод'!$D$69,$B2)+1))/Настройки!$E$13*100)</f>
        <v>0</v>
      </c>
      <c r="BM2" s="67" t="n">
        <f aca="false">IF(OR($D2=1,MONTH($B2)&lt;&gt;MONTH(StartDate),'У7 Ввод'!$D$70="",'У7 Ввод'!$E$70="",'У7 Ввод'!$D$70&gt;$B2),0,MAX(0,MIN(1,'У7 Ввод'!$E$70-NETWORKDAYS('У7 Ввод'!$D$70,$B2)+1))/Настройки!$E$13*100)</f>
        <v>0</v>
      </c>
      <c r="BN2" s="67" t="n">
        <f aca="false">IF(OR($D2=1,MONTH($B2)&lt;&gt;MONTH(StartDate),'У7 Ввод'!$D$71="",'У7 Ввод'!$E$71="",'У7 Ввод'!$D$71&gt;$B2),0,MAX(0,MIN(1,'У7 Ввод'!$E$71-NETWORKDAYS('У7 Ввод'!$D$71,$B2)+1))/Настройки!$E$13*100)</f>
        <v>0</v>
      </c>
      <c r="BO2" s="67" t="n">
        <f aca="false">IF(OR($D2=1,MONTH($B2)&lt;&gt;MONTH(StartDate),'У7 Ввод'!$D$72="",'У7 Ввод'!$E$72="",'У7 Ввод'!$D$72&gt;$B2),0,MAX(0,MIN(1,'У7 Ввод'!$E$72-NETWORKDAYS('У7 Ввод'!$D$72,$B2)+1))/Настройки!$E$13*100)</f>
        <v>0</v>
      </c>
      <c r="BP2" s="67" t="n">
        <f aca="false">IF(OR($D2=1,MONTH($B2)&lt;&gt;MONTH(StartDate),'У7 Ввод'!$D$73="",'У7 Ввод'!$E$73="",'У7 Ввод'!$D$73&gt;$B2),0,MAX(0,MIN(1,'У7 Ввод'!$E$73-NETWORKDAYS('У7 Ввод'!$D$73,$B2)+1))/Настройки!$E$13*100)</f>
        <v>0</v>
      </c>
      <c r="BQ2" s="67" t="n">
        <f aca="false">IF(OR($D2=1,MONTH($B2)&lt;&gt;MONTH(StartDate),'У7 Ввод'!$D$74="",'У7 Ввод'!$E$74="",'У7 Ввод'!$D$74&gt;$B2),0,MAX(0,MIN(1,'У7 Ввод'!$E$74-NETWORKDAYS('У7 Ввод'!$D$74,$B2)+1))/Настройки!$E$13*100)</f>
        <v>0</v>
      </c>
      <c r="BR2" s="67" t="n">
        <f aca="false">IF(OR($D2=1,MONTH($B2)&lt;&gt;MONTH(StartDate),'У7 Ввод'!$D$75="",'У7 Ввод'!$E$75="",'У7 Ввод'!$D$75&gt;$B2),0,MAX(0,MIN(1,'У7 Ввод'!$E$75-NETWORKDAYS('У7 Ввод'!$D$75,$B2)+1))/Настройки!$E$13*100)</f>
        <v>0</v>
      </c>
      <c r="BS2" s="67" t="n">
        <f aca="false">IF(OR($D2=1,MONTH($B2)&lt;&gt;MONTH(StartDate),'У7 Ввод'!$D$76="",'У7 Ввод'!$E$76="",'У7 Ввод'!$D$76&gt;$B2),0,MAX(0,MIN(1,'У7 Ввод'!$E$76-NETWORKDAYS('У7 Ввод'!$D$76,$B2)+1))/Настройки!$E$13*100)</f>
        <v>0</v>
      </c>
      <c r="BT2" s="67" t="n">
        <f aca="false">IF(OR($D2=1,MONTH($B2)&lt;&gt;MONTH(StartDate),'У7 Ввод'!$D$77="",'У7 Ввод'!$E$77="",'У7 Ввод'!$D$77&gt;$B2),0,MAX(0,MIN(1,'У7 Ввод'!$E$77-NETWORKDAYS('У7 Ввод'!$D$77,$B2)+1))/Настройки!$E$13*100)</f>
        <v>0</v>
      </c>
      <c r="BU2" s="67" t="n">
        <f aca="false">IF(OR($D2=1,MONTH($B2)&lt;&gt;MONTH(StartDate),'У7 Ввод'!$D$78="",'У7 Ввод'!$E$78="",'У7 Ввод'!$D$78&gt;$B2),0,MAX(0,MIN(1,'У7 Ввод'!$E$78-NETWORKDAYS('У7 Ввод'!$D$78,$B2)+1))/Настройки!$E$13*100)</f>
        <v>0</v>
      </c>
      <c r="BV2" s="67" t="n">
        <f aca="false">IF(OR($D2=1,MONTH($B2)&lt;&gt;MONTH(StartDate),'У7 Ввод'!$D$79="",'У7 Ввод'!$E$79="",'У7 Ввод'!$D$79&gt;$B2),0,MAX(0,MIN(1,'У7 Ввод'!$E$79-NETWORKDAYS('У7 Ввод'!$D$79,$B2)+1))/Настройки!$E$13*100)</f>
        <v>0</v>
      </c>
      <c r="BW2" s="67" t="n">
        <f aca="false">IF(OR($D2=1,MONTH($B2)&lt;&gt;MONTH(StartDate),'У7 Ввод'!$D$80="",'У7 Ввод'!$E$80="",'У7 Ввод'!$D$80&gt;$B2),0,MAX(0,MIN(1,'У7 Ввод'!$E$80-NETWORKDAYS('У7 Ввод'!$D$80,$B2)+1))/Настройки!$E$13*100)</f>
        <v>0</v>
      </c>
      <c r="BX2" s="67" t="n">
        <f aca="false">IF(OR($D2=1,MONTH($B2)&lt;&gt;MONTH(StartDate),'У7 Ввод'!$D$81="",'У7 Ввод'!$E$81="",'У7 Ввод'!$D$81&gt;$B2),0,MAX(0,MIN(1,'У7 Ввод'!$E$81-NETWORKDAYS('У7 Ввод'!$D$81,$B2)+1))/Настройки!$E$13*100)</f>
        <v>0</v>
      </c>
      <c r="BY2" s="67" t="n">
        <f aca="false">IF(OR($D2=1,MONTH($B2)&lt;&gt;MONTH(StartDate),'У7 Ввод'!$D$82="",'У7 Ввод'!$E$82="",'У7 Ввод'!$D$82&gt;$B2),0,MAX(0,MIN(1,'У7 Ввод'!$E$82-NETWORKDAYS('У7 Ввод'!$D$82,$B2)+1))/Настройки!$E$13*100)</f>
        <v>0</v>
      </c>
      <c r="BZ2" s="67" t="n">
        <f aca="false">IF(OR($D2=1,MONTH($B2)&lt;&gt;MONTH(StartDate),'У7 Ввод'!$D$83="",'У7 Ввод'!$E$83="",'У7 Ввод'!$D$83&gt;$B2),0,MAX(0,MIN(1,'У7 Ввод'!$E$83-NETWORKDAYS('У7 Ввод'!$D$83,$B2)+1))/Настройки!$E$13*100)</f>
        <v>0</v>
      </c>
      <c r="CA2" s="67" t="n">
        <f aca="false">IF(OR($D2=1,MONTH($B2)&lt;&gt;MONTH(StartDate),'У7 Ввод'!$D$84="",'У7 Ввод'!$E$84="",'У7 Ввод'!$D$84&gt;$B2),0,MAX(0,MIN(1,'У7 Ввод'!$E$84-NETWORKDAYS('У7 Ввод'!$D$84,$B2)+1))/Настройки!$E$13*100)</f>
        <v>0</v>
      </c>
      <c r="CB2" s="67" t="n">
        <f aca="false">IF(OR($D2=1,MONTH($B2)&lt;&gt;MONTH(StartDate),'У7 Ввод'!$D$85="",'У7 Ввод'!$E$85="",'У7 Ввод'!$D$85&gt;$B2),0,MAX(0,MIN(1,'У7 Ввод'!$E$85-NETWORKDAYS('У7 Ввод'!$D$85,$B2)+1))/Настройки!$E$13*100)</f>
        <v>0</v>
      </c>
      <c r="CC2" s="67" t="n">
        <f aca="false">IF(OR($D2=1,MONTH($B2)&lt;&gt;MONTH(StartDate),'У7 Ввод'!$D$86="",'У7 Ввод'!$E$86="",'У7 Ввод'!$D$86&gt;$B2),0,MAX(0,MIN(1,'У7 Ввод'!$E$86-NETWORKDAYS('У7 Ввод'!$D$86,$B2)+1))/Настройки!$E$13*100)</f>
        <v>0</v>
      </c>
      <c r="CD2" s="67" t="n">
        <f aca="false">IF(OR($D2=1,MONTH($B2)&lt;&gt;MONTH(StartDate),'У7 Ввод'!$D$87="",'У7 Ввод'!$E$87="",'У7 Ввод'!$D$87&gt;$B2),0,MAX(0,MIN(1,'У7 Ввод'!$E$87-NETWORKDAYS('У7 Ввод'!$D$87,$B2)+1))/Настройки!$E$13*100)</f>
        <v>0</v>
      </c>
      <c r="CE2" s="67" t="n">
        <f aca="false">IF(OR($D2=1,MONTH($B2)&lt;&gt;MONTH(StartDate),'У7 Ввод'!$D$88="",'У7 Ввод'!$E$88="",'У7 Ввод'!$D$88&gt;$B2),0,MAX(0,MIN(1,'У7 Ввод'!$E$88-NETWORKDAYS('У7 Ввод'!$D$88,$B2)+1))/Настройки!$E$13*100)</f>
        <v>0</v>
      </c>
      <c r="CF2" s="67" t="n">
        <f aca="false">IF(OR($D2=1,MONTH($B2)&lt;&gt;MONTH(StartDate),'У7 Ввод'!$D$89="",'У7 Ввод'!$E$89="",'У7 Ввод'!$D$89&gt;$B2),0,MAX(0,MIN(1,'У7 Ввод'!$E$89-NETWORKDAYS('У7 Ввод'!$D$89,$B2)+1))/Настройки!$E$13*100)</f>
        <v>0</v>
      </c>
      <c r="CG2" s="67" t="n">
        <f aca="false">IF(OR($D2=1,MONTH($B2)&lt;&gt;MONTH(StartDate),'У7 Ввод'!$D$90="",'У7 Ввод'!$E$90="",'У7 Ввод'!$D$90&gt;$B2),0,MAX(0,MIN(1,'У7 Ввод'!$E$90-NETWORKDAYS('У7 Ввод'!$D$90,$B2)+1))/Настройки!$E$13*100)</f>
        <v>0</v>
      </c>
      <c r="CH2" s="67" t="n">
        <f aca="false">IF(OR($D2=1,MONTH($B2)&lt;&gt;MONTH(StartDate),'У7 Ввод'!$D$91="",'У7 Ввод'!$E$91="",'У7 Ввод'!$D$91&gt;$B2),0,MAX(0,MIN(1,'У7 Ввод'!$E$91-NETWORKDAYS('У7 Ввод'!$D$91,$B2)+1))/Настройки!$E$13*100)</f>
        <v>0</v>
      </c>
      <c r="CI2" s="67" t="n">
        <f aca="false">IF(OR($D2=1,MONTH($B2)&lt;&gt;MONTH(StartDate),'У7 Ввод'!$D$92="",'У7 Ввод'!$E$92="",'У7 Ввод'!$D$92&gt;$B2),0,MAX(0,MIN(1,'У7 Ввод'!$E$92-NETWORKDAYS('У7 Ввод'!$D$92,$B2)+1))/Настройки!$E$13*100)</f>
        <v>0</v>
      </c>
      <c r="CJ2" s="67" t="n">
        <f aca="false">IF(OR($D2=1,MONTH($B2)&lt;&gt;MONTH(StartDate),'У7 Ввод'!$D$93="",'У7 Ввод'!$E$93="",'У7 Ввод'!$D$93&gt;$B2),0,MAX(0,MIN(1,'У7 Ввод'!$E$93-NETWORKDAYS('У7 Ввод'!$D$93,$B2)+1))/Настройки!$E$13*100)</f>
        <v>0</v>
      </c>
      <c r="CK2" s="67" t="n">
        <f aca="false">IF(OR($D2=1,MONTH($B2)&lt;&gt;MONTH(StartDate),'У7 Ввод'!$D$94="",'У7 Ввод'!$E$94="",'У7 Ввод'!$D$94&gt;$B2),0,MAX(0,MIN(1,'У7 Ввод'!$E$94-NETWORKDAYS('У7 Ввод'!$D$94,$B2)+1))/Настройки!$E$13*100)</f>
        <v>0</v>
      </c>
      <c r="CL2" s="67" t="n">
        <f aca="false">IF(OR($D2=1,MONTH($B2)&lt;&gt;MONTH(StartDate),'У7 Ввод'!$D$95="",'У7 Ввод'!$E$95="",'У7 Ввод'!$D$95&gt;$B2),0,MAX(0,MIN(1,'У7 Ввод'!$E$95-NETWORKDAYS('У7 Ввод'!$D$95,$B2)+1))/Настройки!$E$13*100)</f>
        <v>0</v>
      </c>
      <c r="CM2" s="67" t="n">
        <f aca="false">IF(OR($D2=1,MONTH($B2)&lt;&gt;MONTH(StartDate),'У7 Ввод'!$D$96="",'У7 Ввод'!$E$96="",'У7 Ввод'!$D$96&gt;$B2),0,MAX(0,MIN(1,'У7 Ввод'!$E$96-NETWORKDAYS('У7 Ввод'!$D$96,$B2)+1))/Настройки!$E$13*100)</f>
        <v>0</v>
      </c>
      <c r="CN2" s="67" t="n">
        <f aca="false">IF(OR($D2=1,MONTH($B2)&lt;&gt;MONTH(StartDate),'У7 Ввод'!$D$97="",'У7 Ввод'!$E$97="",'У7 Ввод'!$D$97&gt;$B2),0,MAX(0,MIN(1,'У7 Ввод'!$E$97-NETWORKDAYS('У7 Ввод'!$D$97,$B2)+1))/Настройки!$E$13*100)</f>
        <v>0</v>
      </c>
      <c r="CO2" s="67" t="n">
        <f aca="false">IF(OR($D2=1,MONTH($B2)&lt;&gt;MONTH(StartDate),'У7 Ввод'!$D$98="",'У7 Ввод'!$E$98="",'У7 Ввод'!$D$98&gt;$B2),0,MAX(0,MIN(1,'У7 Ввод'!$E$98-NETWORKDAYS('У7 Ввод'!$D$98,$B2)+1))/Настройки!$E$13*100)</f>
        <v>0</v>
      </c>
      <c r="CP2" s="67" t="n">
        <f aca="false">IF(OR($D2=1,MONTH($B2)&lt;&gt;MONTH(StartDate),'У7 Ввод'!$D$99="",'У7 Ввод'!$E$99="",'У7 Ввод'!$D$99&gt;$B2),0,MAX(0,MIN(1,'У7 Ввод'!$E$99-NETWORKDAYS('У7 Ввод'!$D$99,$B2)+1))/Настройки!$E$13*100)</f>
        <v>0</v>
      </c>
      <c r="CQ2" s="67" t="n">
        <f aca="false">IF(OR($D2=1,MONTH($B2)&lt;&gt;MONTH(StartDate),'У7 Ввод'!$D$100="",'У7 Ввод'!$E$100="",'У7 Ввод'!$D$100&gt;$B2),0,MAX(0,MIN(1,'У7 Ввод'!$E$100-NETWORKDAYS('У7 Ввод'!$D$100,$B2)+1))/Настройки!$E$13*100)</f>
        <v>0</v>
      </c>
      <c r="CR2" s="67" t="n">
        <f aca="false">IF(OR($D2=1,MONTH($B2)&lt;&gt;MONTH(StartDate),'У7 Ввод'!$D$101="",'У7 Ввод'!$E$101="",'У7 Ввод'!$D$101&gt;$B2),0,MAX(0,MIN(1,'У7 Ввод'!$E$101-NETWORKDAYS('У7 Ввод'!$D$101,$B2)+1))/Настройки!$E$13*100)</f>
        <v>0</v>
      </c>
      <c r="CS2" s="67" t="n">
        <f aca="false">IF(OR($D2=1,MONTH($B2)&lt;&gt;MONTH(StartDate),'У7 Ввод'!$D$102="",'У7 Ввод'!$E$102="",'У7 Ввод'!$D$102&gt;$B2),0,MAX(0,MIN(1,'У7 Ввод'!$E$102-NETWORKDAYS('У7 Ввод'!$D$102,$B2)+1))/Настройки!$E$13*100)</f>
        <v>0</v>
      </c>
      <c r="CT2" s="67" t="n">
        <f aca="false">IF(OR($D2=1,MONTH($B2)&lt;&gt;MONTH(StartDate),'У7 Ввод'!$D$103="",'У7 Ввод'!$E$103="",'У7 Ввод'!$D$103&gt;$B2),0,MAX(0,MIN(1,'У7 Ввод'!$E$103-NETWORKDAYS('У7 Ввод'!$D$103,$B2)+1))/Настройки!$E$13*100)</f>
        <v>0</v>
      </c>
      <c r="CU2" s="67" t="n">
        <f aca="false">IF(OR($D2=1,MONTH($B2)&lt;&gt;MONTH(StartDate),'У7 Ввод'!$D$104="",'У7 Ввод'!$E$104="",'У7 Ввод'!$D$104&gt;$B2),0,MAX(0,MIN(1,'У7 Ввод'!$E$104-NETWORKDAYS('У7 Ввод'!$D$104,$B2)+1))/Настройки!$E$13*100)</f>
        <v>0</v>
      </c>
      <c r="CV2" s="67" t="n">
        <f aca="false">IF(OR($D2=1,MONTH($B2)&lt;&gt;MONTH(StartDate),'У7 Ввод'!$D$105="",'У7 Ввод'!$E$105="",'У7 Ввод'!$D$105&gt;$B2),0,MAX(0,MIN(1,'У7 Ввод'!$E$105-NETWORKDAYS('У7 Ввод'!$D$105,$B2)+1))/Настройки!$E$13*100)</f>
        <v>0</v>
      </c>
      <c r="CW2" s="67" t="n">
        <f aca="false">IF(OR($D2=1,MONTH($B2)&lt;&gt;MONTH(StartDate),'У7 Ввод'!$D$106="",'У7 Ввод'!$E$106="",'У7 Ввод'!$D$106&gt;$B2),0,MAX(0,MIN(1,'У7 Ввод'!$E$106-NETWORKDAYS('У7 Ввод'!$D$106,$B2)+1))/Настройки!$E$13*100)</f>
        <v>0</v>
      </c>
      <c r="CX2" s="67" t="n">
        <f aca="false">IF(OR($D2=1,MONTH($B2)&lt;&gt;MONTH(StartDate),'У7 Ввод'!$D$107="",'У7 Ввод'!$E$107="",'У7 Ввод'!$D$107&gt;$B2),0,MAX(0,MIN(1,'У7 Ввод'!$E$107-NETWORKDAYS('У7 Ввод'!$D$107,$B2)+1))/Настройки!$E$13*100)</f>
        <v>0</v>
      </c>
      <c r="CY2" s="67" t="n">
        <f aca="false">IF(OR($D2=1,MONTH($B2)&lt;&gt;MONTH(StartDate),'У7 Ввод'!$D$108="",'У7 Ввод'!$E$108="",'У7 Ввод'!$D$108&gt;$B2),0,MAX(0,MIN(1,'У7 Ввод'!$E$108-NETWORKDAYS('У7 Ввод'!$D$108,$B2)+1))/Настройки!$E$13*100)</f>
        <v>0</v>
      </c>
      <c r="CZ2" s="67" t="n">
        <f aca="false">IF(OR($D2=1,MONTH($B2)&lt;&gt;MONTH(StartDate),'У7 Ввод'!$D$109="",'У7 Ввод'!$E$109="",'У7 Ввод'!$D$109&gt;$B2),0,MAX(0,MIN(1,'У7 Ввод'!$E$109-NETWORKDAYS('У7 Ввод'!$D$109,$B2)+1))/Настройки!$E$13*100)</f>
        <v>0</v>
      </c>
      <c r="DA2" s="67" t="n">
        <f aca="false">IF(OR($D2=1,MONTH($B2)&lt;&gt;MONTH(StartDate),'У7 Ввод'!$D$110="",'У7 Ввод'!$E$110="",'У7 Ввод'!$D$110&gt;$B2),0,MAX(0,MIN(1,'У7 Ввод'!$E$110-NETWORKDAYS('У7 Ввод'!$D$110,$B2)+1))/Настройки!$E$13*100)</f>
        <v>0</v>
      </c>
      <c r="DB2" s="67" t="n">
        <f aca="false">IF(OR($D2=1,MONTH($B2)&lt;&gt;MONTH(StartDate),'У7 Ввод'!$D$111="",'У7 Ввод'!$E$111="",'У7 Ввод'!$D$111&gt;$B2),0,MAX(0,MIN(1,'У7 Ввод'!$E$111-NETWORKDAYS('У7 Ввод'!$D$111,$B2)+1))/Настройки!$E$13*100)</f>
        <v>0</v>
      </c>
      <c r="DC2" s="67" t="n">
        <f aca="false">IF(OR($D2=1,MONTH($B2)&lt;&gt;MONTH(StartDate),'У7 Ввод'!$D$112="",'У7 Ввод'!$E$112="",'У7 Ввод'!$D$112&gt;$B2),0,MAX(0,MIN(1,'У7 Ввод'!$E$112-NETWORKDAYS('У7 Ввод'!$D$112,$B2)+1))/Настройки!$E$13*100)</f>
        <v>0</v>
      </c>
      <c r="DD2" s="67" t="n">
        <f aca="false">IF(OR($D2=1,MONTH($B2)&lt;&gt;MONTH(StartDate),'У7 Ввод'!$D$113="",'У7 Ввод'!$E$113="",'У7 Ввод'!$D$113&gt;$B2),0,MAX(0,MIN(1,'У7 Ввод'!$E$113-NETWORKDAYS('У7 Ввод'!$D$113,$B2)+1))/Настройки!$E$13*100)</f>
        <v>0</v>
      </c>
      <c r="DE2" s="67" t="n">
        <f aca="false">IF(OR($D2=1,MONTH($B2)&lt;&gt;MONTH(StartDate),'У7 Ввод'!$D$114="",'У7 Ввод'!$E$114="",'У7 Ввод'!$D$114&gt;$B2),0,MAX(0,MIN(1,'У7 Ввод'!$E$114-NETWORKDAYS('У7 Ввод'!$D$114,$B2)+1))/Настройки!$E$13*100)</f>
        <v>0</v>
      </c>
      <c r="DF2" s="67" t="n">
        <f aca="false">IF(OR($D2=1,MONTH($B2)&lt;&gt;MONTH(StartDate),'У7 Ввод'!$D$115="",'У7 Ввод'!$E$115="",'У7 Ввод'!$D$115&gt;$B2),0,MAX(0,MIN(1,'У7 Ввод'!$E$115-NETWORKDAYS('У7 Ввод'!$D$115,$B2)+1))/Настройки!$E$13*100)</f>
        <v>0</v>
      </c>
      <c r="DG2" s="67" t="n">
        <f aca="false">IF(OR($D2=1,MONTH($B2)&lt;&gt;MONTH(StartDate),'У7 Ввод'!$D$116="",'У7 Ввод'!$E$116="",'У7 Ввод'!$D$116&gt;$B2),0,MAX(0,MIN(1,'У7 Ввод'!$E$116-NETWORKDAYS('У7 Ввод'!$D$116,$B2)+1))/Настройки!$E$13*100)</f>
        <v>0</v>
      </c>
      <c r="DH2" s="67" t="n">
        <f aca="false">IF(OR($D2=1,MONTH($B2)&lt;&gt;MONTH(StartDate),'У7 Ввод'!$D$117="",'У7 Ввод'!$E$117="",'У7 Ввод'!$D$117&gt;$B2),0,MAX(0,MIN(1,'У7 Ввод'!$E$117-NETWORKDAYS('У7 Ввод'!$D$117,$B2)+1))/Настройки!$E$13*100)</f>
        <v>0</v>
      </c>
      <c r="DI2" s="67" t="n">
        <f aca="false">IF(OR($D2=1,MONTH($B2)&lt;&gt;MONTH(StartDate),'У7 Ввод'!$D$118="",'У7 Ввод'!$E$118="",'У7 Ввод'!$D$118&gt;$B2),0,MAX(0,MIN(1,'У7 Ввод'!$E$118-NETWORKDAYS('У7 Ввод'!$D$118,$B2)+1))/Настройки!$E$13*100)</f>
        <v>0</v>
      </c>
      <c r="DJ2" s="67" t="n">
        <f aca="false">IF(OR($D2=1,MONTH($B2)&lt;&gt;MONTH(StartDate),'У7 Ввод'!$D$119="",'У7 Ввод'!$E$119="",'У7 Ввод'!$D$119&gt;$B2),0,MAX(0,MIN(1,'У7 Ввод'!$E$119-NETWORKDAYS('У7 Ввод'!$D$119,$B2)+1))/Настройки!$E$13*100)</f>
        <v>0</v>
      </c>
      <c r="DK2" s="67" t="n">
        <f aca="false">IF(OR($D2=1,MONTH($B2)&lt;&gt;MONTH(StartDate),'У7 Ввод'!$D$120="",'У7 Ввод'!$E$120="",'У7 Ввод'!$D$120&gt;$B2),0,MAX(0,MIN(1,'У7 Ввод'!$E$120-NETWORKDAYS('У7 Ввод'!$D$120,$B2)+1))/Настройки!$E$13*100)</f>
        <v>0</v>
      </c>
      <c r="DL2" s="67" t="n">
        <f aca="false">IF(OR($D2=1,MONTH($B2)&lt;&gt;MONTH(StartDate),'У7 Ввод'!$D$121="",'У7 Ввод'!$E$121="",'У7 Ввод'!$D$121&gt;$B2),0,MAX(0,MIN(1,'У7 Ввод'!$E$121-NETWORKDAYS('У7 Ввод'!$D$121,$B2)+1))/Настройки!$E$13*100)</f>
        <v>0</v>
      </c>
      <c r="DM2" s="67" t="n">
        <f aca="false">IF(OR($D2=1,MONTH($B2)&lt;&gt;MONTH(StartDate),'У7 Ввод'!$D$122="",'У7 Ввод'!$E$122="",'У7 Ввод'!$D$122&gt;$B2),0,MAX(0,MIN(1,'У7 Ввод'!$E$122-NETWORKDAYS('У7 Ввод'!$D$122,$B2)+1))/Настройки!$E$13*100)</f>
        <v>0</v>
      </c>
      <c r="DN2" s="67" t="n">
        <f aca="false">IF(OR($D2=1,MONTH($B2)&lt;&gt;MONTH(StartDate),'У7 Ввод'!$D$123="",'У7 Ввод'!$E$123="",'У7 Ввод'!$D$123&gt;$B2),0,MAX(0,MIN(1,'У7 Ввод'!$E$123-NETWORKDAYS('У7 Ввод'!$D$123,$B2)+1))/Настройки!$E$13*100)</f>
        <v>0</v>
      </c>
      <c r="DO2" s="67" t="n">
        <f aca="false">IF(OR($D2=1,MONTH($B2)&lt;&gt;MONTH(StartDate),'У7 Ввод'!$D$124="",'У7 Ввод'!$E$124="",'У7 Ввод'!$D$124&gt;$B2),0,MAX(0,MIN(1,'У7 Ввод'!$E$124-NETWORKDAYS('У7 Ввод'!$D$124,$B2)+1))/Настройки!$E$13*100)</f>
        <v>0</v>
      </c>
      <c r="DP2" s="67" t="n">
        <f aca="false">IF(OR($D2=1,MONTH($B2)&lt;&gt;MONTH(StartDate),'У7 Ввод'!$D$125="",'У7 Ввод'!$E$125="",'У7 Ввод'!$D$125&gt;$B2),0,MAX(0,MIN(1,'У7 Ввод'!$E$125-NETWORKDAYS('У7 Ввод'!$D$125,$B2)+1))/Настройки!$E$13*100)</f>
        <v>0</v>
      </c>
      <c r="DQ2" s="67" t="n">
        <f aca="false">IF(OR($D2=1,MONTH($B2)&lt;&gt;MONTH(StartDate),'У7 Ввод'!$D$126="",'У7 Ввод'!$E$126="",'У7 Ввод'!$D$126&gt;$B2),0,MAX(0,MIN(1,'У7 Ввод'!$E$126-NETWORKDAYS('У7 Ввод'!$D$126,$B2)+1))/Настройки!$E$13*100)</f>
        <v>0</v>
      </c>
      <c r="DR2" s="67" t="n">
        <f aca="false">IF(OR($D2=1,MONTH($B2)&lt;&gt;MONTH(StartDate),'У7 Ввод'!$D$127="",'У7 Ввод'!$E$127="",'У7 Ввод'!$D$127&gt;$B2),0,MAX(0,MIN(1,'У7 Ввод'!$E$127-NETWORKDAYS('У7 Ввод'!$D$127,$B2)+1))/Настройки!$E$13*100)</f>
        <v>0</v>
      </c>
      <c r="DS2" s="67" t="n">
        <f aca="false">IF(OR($D2=1,MONTH($B2)&lt;&gt;MONTH(StartDate),'У7 Ввод'!$D$128="",'У7 Ввод'!$E$128="",'У7 Ввод'!$D$128&gt;$B2),0,MAX(0,MIN(1,'У7 Ввод'!$E$128-NETWORKDAYS('У7 Ввод'!$D$128,$B2)+1))/Настройки!$E$13*100)</f>
        <v>0</v>
      </c>
      <c r="DT2" s="67" t="n">
        <f aca="false">IF(OR($D2=1,MONTH($B2)&lt;&gt;MONTH(StartDate),'У7 Ввод'!$D$129="",'У7 Ввод'!$E$129="",'У7 Ввод'!$D$129&gt;$B2),0,MAX(0,MIN(1,'У7 Ввод'!$E$129-NETWORKDAYS('У7 Ввод'!$D$129,$B2)+1))/Настройки!$E$13*100)</f>
        <v>0</v>
      </c>
      <c r="DU2" s="67" t="n">
        <f aca="false">IF(OR($D2=1,MONTH($B2)&lt;&gt;MONTH(StartDate),'У7 Ввод'!$D$130="",'У7 Ввод'!$E$130="",'У7 Ввод'!$D$130&gt;$B2),0,MAX(0,MIN(1,'У7 Ввод'!$E$130-NETWORKDAYS('У7 Ввод'!$D$130,$B2)+1))/Настройки!$E$13*100)</f>
        <v>0</v>
      </c>
      <c r="DV2" s="67" t="n">
        <f aca="false">IF(OR($D2=1,MONTH($B2)&lt;&gt;MONTH(StartDate),'У7 Ввод'!$D$131="",'У7 Ввод'!$E$131="",'У7 Ввод'!$D$131&gt;$B2),0,MAX(0,MIN(1,'У7 Ввод'!$E$131-NETWORKDAYS('У7 Ввод'!$D$131,$B2)+1))/Настройки!$E$13*100)</f>
        <v>0</v>
      </c>
      <c r="DW2" s="67" t="n">
        <f aca="false">IF(OR($D2=1,MONTH($B2)&lt;&gt;MONTH(StartDate),'У7 Ввод'!$D$132="",'У7 Ввод'!$E$132="",'У7 Ввод'!$D$132&gt;$B2),0,MAX(0,MIN(1,'У7 Ввод'!$E$132-NETWORKDAYS('У7 Ввод'!$D$132,$B2)+1))/Настройки!$E$13*100)</f>
        <v>0</v>
      </c>
      <c r="DX2" s="67" t="n">
        <f aca="false">IF(OR($D2=1,MONTH($B2)&lt;&gt;MONTH(StartDate),'У7 Ввод'!$D$133="",'У7 Ввод'!$E$133="",'У7 Ввод'!$D$133&gt;$B2),0,MAX(0,MIN(1,'У7 Ввод'!$E$133-NETWORKDAYS('У7 Ввод'!$D$133,$B2)+1))/Настройки!$E$13*100)</f>
        <v>0</v>
      </c>
      <c r="DY2" s="67" t="n">
        <f aca="false">IF(OR($D2=1,MONTH($B2)&lt;&gt;MONTH(StartDate),'У7 Ввод'!$D$134="",'У7 Ввод'!$E$134="",'У7 Ввод'!$D$134&gt;$B2),0,MAX(0,MIN(1,'У7 Ввод'!$E$134-NETWORKDAYS('У7 Ввод'!$D$134,$B2)+1))/Настройки!$E$13*100)</f>
        <v>0</v>
      </c>
      <c r="DZ2" s="67" t="n">
        <f aca="false">IF(OR($D2=1,MONTH($B2)&lt;&gt;MONTH(StartDate),'У7 Ввод'!$D$135="",'У7 Ввод'!$E$135="",'У7 Ввод'!$D$135&gt;$B2),0,MAX(0,MIN(1,'У7 Ввод'!$E$135-NETWORKDAYS('У7 Ввод'!$D$135,$B2)+1))/Настройки!$E$13*100)</f>
        <v>0</v>
      </c>
      <c r="EA2" s="67" t="n">
        <f aca="false">IF(OR($D2=1,MONTH($B2)&lt;&gt;MONTH(StartDate),'У7 Ввод'!$D$136="",'У7 Ввод'!$E$136="",'У7 Ввод'!$D$136&gt;$B2),0,MAX(0,MIN(1,'У7 Ввод'!$E$136-NETWORKDAYS('У7 Ввод'!$D$136,$B2)+1))/Настройки!$E$13*100)</f>
        <v>0</v>
      </c>
      <c r="EB2" s="67" t="n">
        <f aca="false">IF(OR($D2=1,MONTH($B2)&lt;&gt;MONTH(StartDate),'У7 Ввод'!$D$137="",'У7 Ввод'!$E$137="",'У7 Ввод'!$D$137&gt;$B2),0,MAX(0,MIN(1,'У7 Ввод'!$E$137-NETWORKDAYS('У7 Ввод'!$D$137,$B2)+1))/Настройки!$E$13*100)</f>
        <v>0</v>
      </c>
      <c r="EC2" s="67" t="n">
        <f aca="false">IF(OR($D2=1,MONTH($B2)&lt;&gt;MONTH(StartDate),'У7 Ввод'!$D$138="",'У7 Ввод'!$E$138="",'У7 Ввод'!$D$138&gt;$B2),0,MAX(0,MIN(1,'У7 Ввод'!$E$138-NETWORKDAYS('У7 Ввод'!$D$138,$B2)+1))/Настройки!$E$13*100)</f>
        <v>0</v>
      </c>
      <c r="ED2" s="67" t="n">
        <f aca="false">IF(OR($D2=1,MONTH($B2)&lt;&gt;MONTH(StartDate),'У7 Ввод'!$D$139="",'У7 Ввод'!$E$139="",'У7 Ввод'!$D$139&gt;$B2),0,MAX(0,MIN(1,'У7 Ввод'!$E$139-NETWORKDAYS('У7 Ввод'!$D$139,$B2)+1))/Настройки!$E$13*100)</f>
        <v>0</v>
      </c>
      <c r="EE2" s="67" t="n">
        <f aca="false">IF(OR($D2=1,MONTH($B2)&lt;&gt;MONTH(StartDate),'У7 Ввод'!$D$140="",'У7 Ввод'!$E$140="",'У7 Ввод'!$D$140&gt;$B2),0,MAX(0,MIN(1,'У7 Ввод'!$E$140-NETWORKDAYS('У7 Ввод'!$D$140,$B2)+1))/Настройки!$E$13*100)</f>
        <v>0</v>
      </c>
      <c r="EF2" s="67" t="n">
        <f aca="false">IF(OR($D2=1,MONTH($B2)&lt;&gt;MONTH(StartDate),'У7 Ввод'!$D$141="",'У7 Ввод'!$E$141="",'У7 Ввод'!$D$141&gt;$B2),0,MAX(0,MIN(1,'У7 Ввод'!$E$141-NETWORKDAYS('У7 Ввод'!$D$141,$B2)+1))/Настройки!$E$13*100)</f>
        <v>0</v>
      </c>
      <c r="EG2" s="67" t="n">
        <f aca="false">IF(OR($D2=1,MONTH($B2)&lt;&gt;MONTH(StartDate),'У7 Ввод'!$D$142="",'У7 Ввод'!$E$142="",'У7 Ввод'!$D$142&gt;$B2),0,MAX(0,MIN(1,'У7 Ввод'!$E$142-NETWORKDAYS('У7 Ввод'!$D$142,$B2)+1))/Настройки!$E$13*100)</f>
        <v>0</v>
      </c>
      <c r="EH2" s="67" t="n">
        <f aca="false">IF(OR($D2=1,MONTH($B2)&lt;&gt;MONTH(StartDate),'У7 Ввод'!$D$143="",'У7 Ввод'!$E$143="",'У7 Ввод'!$D$143&gt;$B2),0,MAX(0,MIN(1,'У7 Ввод'!$E$143-NETWORKDAYS('У7 Ввод'!$D$143,$B2)+1))/Настройки!$E$13*100)</f>
        <v>0</v>
      </c>
      <c r="EI2" s="67" t="n">
        <f aca="false">IF(OR($D2=1,MONTH($B2)&lt;&gt;MONTH(StartDate),'У7 Ввод'!$D$144="",'У7 Ввод'!$E$144="",'У7 Ввод'!$D$144&gt;$B2),0,MAX(0,MIN(1,'У7 Ввод'!$E$144-NETWORKDAYS('У7 Ввод'!$D$144,$B2)+1))/Настройки!$E$13*100)</f>
        <v>0</v>
      </c>
      <c r="EJ2" s="67" t="n">
        <f aca="false">IF(OR($D2=1,MONTH($B2)&lt;&gt;MONTH(StartDate),'У7 Ввод'!$D$145="",'У7 Ввод'!$E$145="",'У7 Ввод'!$D$145&gt;$B2),0,MAX(0,MIN(1,'У7 Ввод'!$E$145-NETWORKDAYS('У7 Ввод'!$D$145,$B2)+1))/Настройки!$E$13*100)</f>
        <v>0</v>
      </c>
      <c r="EK2" s="67" t="n">
        <f aca="false">IF(OR($D2=1,MONTH($B2)&lt;&gt;MONTH(StartDate),'У7 Ввод'!$D$146="",'У7 Ввод'!$E$146="",'У7 Ввод'!$D$146&gt;$B2),0,MAX(0,MIN(1,'У7 Ввод'!$E$146-NETWORKDAYS('У7 Ввод'!$D$146,$B2)+1))/Настройки!$E$13*100)</f>
        <v>0</v>
      </c>
      <c r="EL2" s="67" t="n">
        <f aca="false">IF(OR($D2=1,MONTH($B2)&lt;&gt;MONTH(StartDate),'У7 Ввод'!$D$147="",'У7 Ввод'!$E$147="",'У7 Ввод'!$D$147&gt;$B2),0,MAX(0,MIN(1,'У7 Ввод'!$E$147-NETWORKDAYS('У7 Ввод'!$D$147,$B2)+1))/Настройки!$E$13*100)</f>
        <v>0</v>
      </c>
      <c r="EM2" s="67" t="n">
        <f aca="false">IF(OR($D2=1,MONTH($B2)&lt;&gt;MONTH(StartDate),'У7 Ввод'!$D$148="",'У7 Ввод'!$E$148="",'У7 Ввод'!$D$148&gt;$B2),0,MAX(0,MIN(1,'У7 Ввод'!$E$148-NETWORKDAYS('У7 Ввод'!$D$148,$B2)+1))/Настройки!$E$13*100)</f>
        <v>0</v>
      </c>
      <c r="EN2" s="67" t="n">
        <f aca="false">IF(OR($D2=1,MONTH($B2)&lt;&gt;MONTH(StartDate),'У7 Ввод'!$D$149="",'У7 Ввод'!$E$149="",'У7 Ввод'!$D$149&gt;$B2),0,MAX(0,MIN(1,'У7 Ввод'!$E$149-NETWORKDAYS('У7 Ввод'!$D$149,$B2)+1))/Настройки!$E$13*100)</f>
        <v>0</v>
      </c>
      <c r="EO2" s="67" t="n">
        <f aca="false">IF(OR($D2=1,MONTH($B2)&lt;&gt;MONTH(StartDate),'У7 Ввод'!$D$150="",'У7 Ввод'!$E$150="",'У7 Ввод'!$D$150&gt;$B2),0,MAX(0,MIN(1,'У7 Ввод'!$E$150-NETWORKDAYS('У7 Ввод'!$D$150,$B2)+1))/Настройки!$E$13*100)</f>
        <v>0</v>
      </c>
      <c r="EP2" s="67" t="n">
        <f aca="false">IF(OR($D2=1,MONTH($B2)&lt;&gt;MONTH(StartDate),'У7 Ввод'!$D$151="",'У7 Ввод'!$E$151="",'У7 Ввод'!$D$151&gt;$B2),0,MAX(0,MIN(1,'У7 Ввод'!$E$151-NETWORKDAYS('У7 Ввод'!$D$151,$B2)+1))/Настройки!$E$13*100)</f>
        <v>0</v>
      </c>
      <c r="EQ2" s="67" t="n">
        <f aca="false">IF(OR($D2=1,MONTH($B2)&lt;&gt;MONTH(StartDate),'У7 Ввод'!$D$152="",'У7 Ввод'!$E$152="",'У7 Ввод'!$D$152&gt;$B2),0,MAX(0,MIN(1,'У7 Ввод'!$E$152-NETWORKDAYS('У7 Ввод'!$D$152,$B2)+1))/Настройки!$E$13*100)</f>
        <v>0</v>
      </c>
      <c r="ER2" s="67" t="n">
        <f aca="false">IF(OR($D2=1,MONTH($B2)&lt;&gt;MONTH(StartDate),'У7 Ввод'!$D$153="",'У7 Ввод'!$E$153="",'У7 Ввод'!$D$153&gt;$B2),0,MAX(0,MIN(1,'У7 Ввод'!$E$153-NETWORKDAYS('У7 Ввод'!$D$153,$B2)+1))/Настройки!$E$13*100)</f>
        <v>0</v>
      </c>
      <c r="ES2" s="67" t="n">
        <f aca="false">IF(OR($D2=1,MONTH($B2)&lt;&gt;MONTH(StartDate),'У7 Ввод'!$D$154="",'У7 Ввод'!$E$154="",'У7 Ввод'!$D$154&gt;$B2),0,MAX(0,MIN(1,'У7 Ввод'!$E$154-NETWORKDAYS('У7 Ввод'!$D$154,$B2)+1))/Настройки!$E$13*100)</f>
        <v>0</v>
      </c>
      <c r="ET2" s="67" t="n">
        <f aca="false">IF(OR($D2=1,MONTH($B2)&lt;&gt;MONTH(StartDate),'У7 Ввод'!$D$155="",'У7 Ввод'!$E$155="",'У7 Ввод'!$D$155&gt;$B2),0,MAX(0,MIN(1,'У7 Ввод'!$E$155-NETWORKDAYS('У7 Ввод'!$D$155,$B2)+1))/Настройки!$E$13*100)</f>
        <v>0</v>
      </c>
      <c r="EU2" s="67" t="n">
        <f aca="false">IF(OR($D2=1,MONTH($B2)&lt;&gt;MONTH(StartDate),'У7 Ввод'!$D$156="",'У7 Ввод'!$E$156="",'У7 Ввод'!$D$156&gt;$B2),0,MAX(0,MIN(1,'У7 Ввод'!$E$156-NETWORKDAYS('У7 Ввод'!$D$156,$B2)+1))/Настройки!$E$13*100)</f>
        <v>0</v>
      </c>
      <c r="EV2" s="67" t="n">
        <f aca="false">IF(OR($D2=1,MONTH($B2)&lt;&gt;MONTH(StartDate),'У7 Ввод'!$D$157="",'У7 Ввод'!$E$157="",'У7 Ввод'!$D$157&gt;$B2),0,MAX(0,MIN(1,'У7 Ввод'!$E$157-NETWORKDAYS('У7 Ввод'!$D$157,$B2)+1))/Настройки!$E$13*100)</f>
        <v>0</v>
      </c>
      <c r="EW2" s="67" t="n">
        <f aca="false">IF(OR($D2=1,MONTH($B2)&lt;&gt;MONTH(StartDate),'У7 Ввод'!$D$158="",'У7 Ввод'!$E$158="",'У7 Ввод'!$D$158&gt;$B2),0,MAX(0,MIN(1,'У7 Ввод'!$E$158-NETWORKDAYS('У7 Ввод'!$D$158,$B2)+1))/Настройки!$E$13*100)</f>
        <v>0</v>
      </c>
      <c r="EX2" s="67" t="n">
        <f aca="false">IF(OR($D2=1,MONTH($B2)&lt;&gt;MONTH(StartDate),'У7 Ввод'!$D$159="",'У7 Ввод'!$E$159="",'У7 Ввод'!$D$159&gt;$B2),0,MAX(0,MIN(1,'У7 Ввод'!$E$159-NETWORKDAYS('У7 Ввод'!$D$159,$B2)+1))/Настройки!$E$13*100)</f>
        <v>0</v>
      </c>
      <c r="EY2" s="67" t="n">
        <f aca="false">IF(OR($D2=1,MONTH($B2)&lt;&gt;MONTH(StartDate),'У7 Ввод'!$D$160="",'У7 Ввод'!$E$160="",'У7 Ввод'!$D$160&gt;$B2),0,MAX(0,MIN(1,'У7 Ввод'!$E$160-NETWORKDAYS('У7 Ввод'!$D$160,$B2)+1))/Настройки!$E$13*100)</f>
        <v>0</v>
      </c>
      <c r="EZ2" s="67" t="n">
        <f aca="false">IF(OR($D2=1,MONTH($B2)&lt;&gt;MONTH(StartDate),'У7 Ввод'!$D$161="",'У7 Ввод'!$E$161="",'У7 Ввод'!$D$161&gt;$B2),0,MAX(0,MIN(1,'У7 Ввод'!$E$161-NETWORKDAYS('У7 Ввод'!$D$161,$B2)+1))/Настройки!$E$13*100)</f>
        <v>0</v>
      </c>
      <c r="FA2" s="67" t="n">
        <f aca="false">IF(OR($D2=1,MONTH($B2)&lt;&gt;MONTH(StartDate),'У7 Ввод'!$D$162="",'У7 Ввод'!$E$162="",'У7 Ввод'!$D$162&gt;$B2),0,MAX(0,MIN(1,'У7 Ввод'!$E$162-NETWORKDAYS('У7 Ввод'!$D$162,$B2)+1))/Настройки!$E$13*100)</f>
        <v>0</v>
      </c>
      <c r="FB2" s="67" t="n">
        <f aca="false">IF(OR($D2=1,MONTH($B2)&lt;&gt;MONTH(StartDate),'У7 Ввод'!$D$163="",'У7 Ввод'!$E$163="",'У7 Ввод'!$D$163&gt;$B2),0,MAX(0,MIN(1,'У7 Ввод'!$E$163-NETWORKDAYS('У7 Ввод'!$D$163,$B2)+1))/Настройки!$E$13*100)</f>
        <v>0</v>
      </c>
      <c r="FC2" s="67" t="n">
        <f aca="false">IF(OR($D2=1,MONTH($B2)&lt;&gt;MONTH(StartDate),'У7 Ввод'!$D$164="",'У7 Ввод'!$E$164="",'У7 Ввод'!$D$164&gt;$B2),0,MAX(0,MIN(1,'У7 Ввод'!$E$164-NETWORKDAYS('У7 Ввод'!$D$164,$B2)+1))/Настройки!$E$13*100)</f>
        <v>0</v>
      </c>
      <c r="FD2" s="67" t="n">
        <f aca="false">IF(OR($D2=1,MONTH($B2)&lt;&gt;MONTH(StartDate),'У7 Ввод'!$D$165="",'У7 Ввод'!$E$165="",'У7 Ввод'!$D$165&gt;$B2),0,MAX(0,MIN(1,'У7 Ввод'!$E$165-NETWORKDAYS('У7 Ввод'!$D$165,$B2)+1))/Настройки!$E$13*100)</f>
        <v>0</v>
      </c>
      <c r="FE2" s="67" t="n">
        <f aca="false">IF(OR($D2=1,MONTH($B2)&lt;&gt;MONTH(StartDate),'У7 Ввод'!$D$166="",'У7 Ввод'!$E$166="",'У7 Ввод'!$D$166&gt;$B2),0,MAX(0,MIN(1,'У7 Ввод'!$E$166-NETWORKDAYS('У7 Ввод'!$D$166,$B2)+1))/Настройки!$E$13*100)</f>
        <v>0</v>
      </c>
      <c r="FF2" s="67" t="n">
        <f aca="false">IF(OR($D2=1,MONTH($B2)&lt;&gt;MONTH(StartDate),'У7 Ввод'!$D$167="",'У7 Ввод'!$E$167="",'У7 Ввод'!$D$167&gt;$B2),0,MAX(0,MIN(1,'У7 Ввод'!$E$167-NETWORKDAYS('У7 Ввод'!$D$167,$B2)+1))/Настройки!$E$13*100)</f>
        <v>0</v>
      </c>
      <c r="FG2" s="67" t="n">
        <f aca="false">IF(OR($D2=1,MONTH($B2)&lt;&gt;MONTH(StartDate),'У7 Ввод'!$D$168="",'У7 Ввод'!$E$168="",'У7 Ввод'!$D$168&gt;$B2),0,MAX(0,MIN(1,'У7 Ввод'!$E$168-NETWORKDAYS('У7 Ввод'!$D$168,$B2)+1))/Настройки!$E$13*100)</f>
        <v>0</v>
      </c>
      <c r="FH2" s="67" t="n">
        <f aca="false">IF(OR($D2=1,MONTH($B2)&lt;&gt;MONTH(StartDate),'У7 Ввод'!$D$169="",'У7 Ввод'!$E$169="",'У7 Ввод'!$D$169&gt;$B2),0,MAX(0,MIN(1,'У7 Ввод'!$E$169-NETWORKDAYS('У7 Ввод'!$D$169,$B2)+1))/Настройки!$E$13*100)</f>
        <v>0</v>
      </c>
      <c r="FI2" s="67" t="n">
        <f aca="false">IF(OR($D2=1,MONTH($B2)&lt;&gt;MONTH(StartDate),'У7 Ввод'!$D$170="",'У7 Ввод'!$E$170="",'У7 Ввод'!$D$170&gt;$B2),0,MAX(0,MIN(1,'У7 Ввод'!$E$170-NETWORKDAYS('У7 Ввод'!$D$170,$B2)+1))/Настройки!$E$13*100)</f>
        <v>0</v>
      </c>
      <c r="FJ2" s="67" t="n">
        <f aca="false">IF(OR($D2=1,MONTH($B2)&lt;&gt;MONTH(StartDate),'У7 Ввод'!$D$171="",'У7 Ввод'!$E$171="",'У7 Ввод'!$D$171&gt;$B2),0,MAX(0,MIN(1,'У7 Ввод'!$E$171-NETWORKDAYS('У7 Ввод'!$D$171,$B2)+1))/Настройки!$E$13*100)</f>
        <v>0</v>
      </c>
      <c r="FK2" s="67" t="n">
        <f aca="false">IF(OR($D2=1,MONTH($B2)&lt;&gt;MONTH(StartDate),'У7 Ввод'!$D$172="",'У7 Ввод'!$E$172="",'У7 Ввод'!$D$172&gt;$B2),0,MAX(0,MIN(1,'У7 Ввод'!$E$172-NETWORKDAYS('У7 Ввод'!$D$172,$B2)+1))/Настройки!$E$13*100)</f>
        <v>0</v>
      </c>
      <c r="FL2" s="67" t="n">
        <f aca="false">IF(OR($D2=1,MONTH($B2)&lt;&gt;MONTH(StartDate),'У7 Ввод'!$D$173="",'У7 Ввод'!$E$173="",'У7 Ввод'!$D$173&gt;$B2),0,MAX(0,MIN(1,'У7 Ввод'!$E$173-NETWORKDAYS('У7 Ввод'!$D$173,$B2)+1))/Настройки!$E$13*100)</f>
        <v>0</v>
      </c>
      <c r="FM2" s="67" t="n">
        <f aca="false">IF(OR($D2=1,MONTH($B2)&lt;&gt;MONTH(StartDate),'У7 Ввод'!$D$174="",'У7 Ввод'!$E$174="",'У7 Ввод'!$D$174&gt;$B2),0,MAX(0,MIN(1,'У7 Ввод'!$E$174-NETWORKDAYS('У7 Ввод'!$D$174,$B2)+1))/Настройки!$E$13*100)</f>
        <v>0</v>
      </c>
      <c r="FN2" s="67" t="n">
        <f aca="false">IF(OR($D2=1,MONTH($B2)&lt;&gt;MONTH(StartDate),'У7 Ввод'!$D$175="",'У7 Ввод'!$E$175="",'У7 Ввод'!$D$175&gt;$B2),0,MAX(0,MIN(1,'У7 Ввод'!$E$175-NETWORKDAYS('У7 Ввод'!$D$175,$B2)+1))/Настройки!$E$13*100)</f>
        <v>0</v>
      </c>
      <c r="FO2" s="67" t="n">
        <f aca="false">IF(OR($D2=1,MONTH($B2)&lt;&gt;MONTH(StartDate),'У7 Ввод'!$D$176="",'У7 Ввод'!$E$176="",'У7 Ввод'!$D$176&gt;$B2),0,MAX(0,MIN(1,'У7 Ввод'!$E$176-NETWORKDAYS('У7 Ввод'!$D$176,$B2)+1))/Настройки!$E$13*100)</f>
        <v>0</v>
      </c>
      <c r="FP2" s="67" t="n">
        <f aca="false">IF(OR($D2=1,MONTH($B2)&lt;&gt;MONTH(StartDate),'У7 Ввод'!$D$177="",'У7 Ввод'!$E$177="",'У7 Ввод'!$D$177&gt;$B2),0,MAX(0,MIN(1,'У7 Ввод'!$E$177-NETWORKDAYS('У7 Ввод'!$D$177,$B2)+1))/Настройки!$E$13*100)</f>
        <v>0</v>
      </c>
      <c r="FQ2" s="67" t="n">
        <f aca="false">IF(OR($D2=1,MONTH($B2)&lt;&gt;MONTH(StartDate),'У7 Ввод'!$D$178="",'У7 Ввод'!$E$178="",'У7 Ввод'!$D$178&gt;$B2),0,MAX(0,MIN(1,'У7 Ввод'!$E$178-NETWORKDAYS('У7 Ввод'!$D$178,$B2)+1))/Настройки!$E$13*100)</f>
        <v>0</v>
      </c>
      <c r="FR2" s="67" t="n">
        <f aca="false">IF(OR($D2=1,MONTH($B2)&lt;&gt;MONTH(StartDate),'У7 Ввод'!$D$179="",'У7 Ввод'!$E$179="",'У7 Ввод'!$D$179&gt;$B2),0,MAX(0,MIN(1,'У7 Ввод'!$E$179-NETWORKDAYS('У7 Ввод'!$D$179,$B2)+1))/Настройки!$E$13*100)</f>
        <v>0</v>
      </c>
      <c r="FS2" s="67" t="n">
        <f aca="false">IF(OR($D2=1,MONTH($B2)&lt;&gt;MONTH(StartDate),'У7 Ввод'!$D$180="",'У7 Ввод'!$E$180="",'У7 Ввод'!$D$180&gt;$B2),0,MAX(0,MIN(1,'У7 Ввод'!$E$180-NETWORKDAYS('У7 Ввод'!$D$180,$B2)+1))/Настройки!$E$13*100)</f>
        <v>0</v>
      </c>
      <c r="FT2" s="67" t="n">
        <f aca="false">IF(OR($D2=1,MONTH($B2)&lt;&gt;MONTH(StartDate),'У7 Ввод'!$D$181="",'У7 Ввод'!$E$181="",'У7 Ввод'!$D$181&gt;$B2),0,MAX(0,MIN(1,'У7 Ввод'!$E$181-NETWORKDAYS('У7 Ввод'!$D$181,$B2)+1))/Настройки!$E$13*100)</f>
        <v>0</v>
      </c>
      <c r="FU2" s="67" t="n">
        <f aca="false">IF(OR($D2=1,MONTH($B2)&lt;&gt;MONTH(StartDate),'У7 Ввод'!$D$182="",'У7 Ввод'!$E$182="",'У7 Ввод'!$D$182&gt;$B2),0,MAX(0,MIN(1,'У7 Ввод'!$E$182-NETWORKDAYS('У7 Ввод'!$D$182,$B2)+1))/Настройки!$E$13*100)</f>
        <v>0</v>
      </c>
      <c r="FV2" s="67" t="n">
        <f aca="false">IF(OR($D2=1,MONTH($B2)&lt;&gt;MONTH(StartDate),'У7 Ввод'!$D$183="",'У7 Ввод'!$E$183="",'У7 Ввод'!$D$183&gt;$B2),0,MAX(0,MIN(1,'У7 Ввод'!$E$183-NETWORKDAYS('У7 Ввод'!$D$183,$B2)+1))/Настройки!$E$13*100)</f>
        <v>0</v>
      </c>
      <c r="FW2" s="67" t="n">
        <f aca="false">IF(OR($D2=1,MONTH($B2)&lt;&gt;MONTH(StartDate),'У7 Ввод'!$D$184="",'У7 Ввод'!$E$184="",'У7 Ввод'!$D$184&gt;$B2),0,MAX(0,MIN(1,'У7 Ввод'!$E$184-NETWORKDAYS('У7 Ввод'!$D$184,$B2)+1))/Настройки!$E$13*100)</f>
        <v>0</v>
      </c>
      <c r="FX2" s="67" t="n">
        <f aca="false">IF(OR($D2=1,MONTH($B2)&lt;&gt;MONTH(StartDate),'У7 Ввод'!$D$185="",'У7 Ввод'!$E$185="",'У7 Ввод'!$D$185&gt;$B2),0,MAX(0,MIN(1,'У7 Ввод'!$E$185-NETWORKDAYS('У7 Ввод'!$D$185,$B2)+1))/Настройки!$E$13*100)</f>
        <v>0</v>
      </c>
      <c r="FY2" s="67" t="n">
        <f aca="false">IF(OR($D2=1,MONTH($B2)&lt;&gt;MONTH(StartDate),'У7 Ввод'!$D$186="",'У7 Ввод'!$E$186="",'У7 Ввод'!$D$186&gt;$B2),0,MAX(0,MIN(1,'У7 Ввод'!$E$186-NETWORKDAYS('У7 Ввод'!$D$186,$B2)+1))/Настройки!$E$13*100)</f>
        <v>0</v>
      </c>
      <c r="FZ2" s="67" t="n">
        <f aca="false">IF(OR($D2=1,MONTH($B2)&lt;&gt;MONTH(StartDate),'У7 Ввод'!$D$187="",'У7 Ввод'!$E$187="",'У7 Ввод'!$D$187&gt;$B2),0,MAX(0,MIN(1,'У7 Ввод'!$E$187-NETWORKDAYS('У7 Ввод'!$D$187,$B2)+1))/Настройки!$E$13*100)</f>
        <v>0</v>
      </c>
      <c r="GA2" s="67" t="n">
        <f aca="false">IF(OR($D2=1,MONTH($B2)&lt;&gt;MONTH(StartDate),'У7 Ввод'!$D$188="",'У7 Ввод'!$E$188="",'У7 Ввод'!$D$188&gt;$B2),0,MAX(0,MIN(1,'У7 Ввод'!$E$188-NETWORKDAYS('У7 Ввод'!$D$188,$B2)+1))/Настройки!$E$13*100)</f>
        <v>0</v>
      </c>
      <c r="GB2" s="67" t="n">
        <f aca="false">IF(OR($D2=1,MONTH($B2)&lt;&gt;MONTH(StartDate),'У7 Ввод'!$D$189="",'У7 Ввод'!$E$189="",'У7 Ввод'!$D$189&gt;$B2),0,MAX(0,MIN(1,'У7 Ввод'!$E$189-NETWORKDAYS('У7 Ввод'!$D$189,$B2)+1))/Настройки!$E$13*100)</f>
        <v>0</v>
      </c>
      <c r="GC2" s="67" t="n">
        <f aca="false">IF(OR($D2=1,MONTH($B2)&lt;&gt;MONTH(StartDate),'У7 Ввод'!$D$190="",'У7 Ввод'!$E$190="",'У7 Ввод'!$D$190&gt;$B2),0,MAX(0,MIN(1,'У7 Ввод'!$E$190-NETWORKDAYS('У7 Ввод'!$D$190,$B2)+1))/Настройки!$E$13*100)</f>
        <v>0</v>
      </c>
      <c r="GD2" s="67" t="n">
        <f aca="false">IF(OR($D2=1,MONTH($B2)&lt;&gt;MONTH(StartDate),'У7 Ввод'!$D$191="",'У7 Ввод'!$E$191="",'У7 Ввод'!$D$191&gt;$B2),0,MAX(0,MIN(1,'У7 Ввод'!$E$191-NETWORKDAYS('У7 Ввод'!$D$191,$B2)+1))/Настройки!$E$13*100)</f>
        <v>0</v>
      </c>
      <c r="GE2" s="67" t="n">
        <f aca="false">IF(OR($D2=1,MONTH($B2)&lt;&gt;MONTH(StartDate),'У7 Ввод'!$D$192="",'У7 Ввод'!$E$192="",'У7 Ввод'!$D$192&gt;$B2),0,MAX(0,MIN(1,'У7 Ввод'!$E$192-NETWORKDAYS('У7 Ввод'!$D$192,$B2)+1))/Настройки!$E$13*100)</f>
        <v>0</v>
      </c>
      <c r="GF2" s="67" t="n">
        <f aca="false">IF(OR($D2=1,MONTH($B2)&lt;&gt;MONTH(StartDate),'У7 Ввод'!$D$193="",'У7 Ввод'!$E$193="",'У7 Ввод'!$D$193&gt;$B2),0,MAX(0,MIN(1,'У7 Ввод'!$E$193-NETWORKDAYS('У7 Ввод'!$D$193,$B2)+1))/Настройки!$E$13*100)</f>
        <v>0</v>
      </c>
      <c r="GG2" s="67" t="n">
        <f aca="false">IF(OR($D2=1,MONTH($B2)&lt;&gt;MONTH(StartDate),'У7 Ввод'!$D$194="",'У7 Ввод'!$E$194="",'У7 Ввод'!$D$194&gt;$B2),0,MAX(0,MIN(1,'У7 Ввод'!$E$194-NETWORKDAYS('У7 Ввод'!$D$194,$B2)+1))/Настройки!$E$13*100)</f>
        <v>0</v>
      </c>
      <c r="GH2" s="67" t="n">
        <f aca="false">IF(OR($D2=1,MONTH($B2)&lt;&gt;MONTH(StartDate),'У7 Ввод'!$D$195="",'У7 Ввод'!$E$195="",'У7 Ввод'!$D$195&gt;$B2),0,MAX(0,MIN(1,'У7 Ввод'!$E$195-NETWORKDAYS('У7 Ввод'!$D$195,$B2)+1))/Настройки!$E$13*100)</f>
        <v>0</v>
      </c>
      <c r="GI2" s="67" t="n">
        <f aca="false">IF(OR($D2=1,MONTH($B2)&lt;&gt;MONTH(StartDate),'У7 Ввод'!$D$196="",'У7 Ввод'!$E$196="",'У7 Ввод'!$D$196&gt;$B2),0,MAX(0,MIN(1,'У7 Ввод'!$E$196-NETWORKDAYS('У7 Ввод'!$D$196,$B2)+1))/Настройки!$E$13*100)</f>
        <v>0</v>
      </c>
      <c r="GJ2" s="67" t="n">
        <f aca="false">IF(OR($D2=1,MONTH($B2)&lt;&gt;MONTH(StartDate),'У7 Ввод'!$D$197="",'У7 Ввод'!$E$197="",'У7 Ввод'!$D$197&gt;$B2),0,MAX(0,MIN(1,'У7 Ввод'!$E$197-NETWORKDAYS('У7 Ввод'!$D$197,$B2)+1))/Настройки!$E$13*100)</f>
        <v>0</v>
      </c>
      <c r="GK2" s="67" t="n">
        <f aca="false">IF(OR($D2=1,MONTH($B2)&lt;&gt;MONTH(StartDate),'У7 Ввод'!$D$198="",'У7 Ввод'!$E$198="",'У7 Ввод'!$D$198&gt;$B2),0,MAX(0,MIN(1,'У7 Ввод'!$E$198-NETWORKDAYS('У7 Ввод'!$D$198,$B2)+1))/Настройки!$E$13*100)</f>
        <v>0</v>
      </c>
      <c r="GL2" s="67" t="n">
        <f aca="false">IF(OR($D2=1,MONTH($B2)&lt;&gt;MONTH(StartDate),'У7 Ввод'!$D$199="",'У7 Ввод'!$E$199="",'У7 Ввод'!$D$199&gt;$B2),0,MAX(0,MIN(1,'У7 Ввод'!$E$199-NETWORKDAYS('У7 Ввод'!$D$199,$B2)+1))/Настройки!$E$13*100)</f>
        <v>0</v>
      </c>
      <c r="GM2" s="67" t="n">
        <f aca="false">IF(OR($D2=1,MONTH($B2)&lt;&gt;MONTH(StartDate),'У7 Ввод'!$D$200="",'У7 Ввод'!$E$200="",'У7 Ввод'!$D$200&gt;$B2),0,MAX(0,MIN(1,'У7 Ввод'!$E$200-NETWORKDAYS('У7 Ввод'!$D$200,$B2)+1))/Настройки!$E$13*100)</f>
        <v>0</v>
      </c>
      <c r="GN2" s="67" t="n">
        <f aca="false">IF(OR($D2=1,MONTH($B2)&lt;&gt;MONTH(StartDate),'У7 Ввод'!$D$201="",'У7 Ввод'!$E$201="",'У7 Ввод'!$D$201&gt;$B2),0,MAX(0,MIN(1,'У7 Ввод'!$E$201-NETWORKDAYS('У7 Ввод'!$D$201,$B2)+1))/Настройки!$E$13*100)</f>
        <v>0</v>
      </c>
      <c r="GO2" s="67" t="n">
        <f aca="false">IF(OR($D2=1,MONTH($B2)&lt;&gt;MONTH(StartDate),'У7 Ввод'!$D$202="",'У7 Ввод'!$E$202="",'У7 Ввод'!$D$202&gt;$B2),0,MAX(0,MIN(1,'У7 Ввод'!$E$202-NETWORKDAYS('У7 Ввод'!$D$202,$B2)+1))/Настройки!$E$13*100)</f>
        <v>0</v>
      </c>
      <c r="GP2" s="67" t="n">
        <f aca="false">IF(OR($D2=1,MONTH($B2)&lt;&gt;MONTH(StartDate),'У7 Ввод'!$D$203="",'У7 Ввод'!$E$203="",'У7 Ввод'!$D$203&gt;$B2),0,MAX(0,MIN(1,'У7 Ввод'!$E$203-NETWORKDAYS('У7 Ввод'!$D$203,$B2)+1))/Настройки!$E$13*100)</f>
        <v>0</v>
      </c>
      <c r="GQ2" s="67" t="n">
        <f aca="false">IF(OR($D2=1,MONTH($B2)&lt;&gt;MONTH(StartDate),'У7 Ввод'!$D$204="",'У7 Ввод'!$E$204="",'У7 Ввод'!$D$204&gt;$B2),0,MAX(0,MIN(1,'У7 Ввод'!$E$204-NETWORKDAYS('У7 Ввод'!$D$204,$B2)+1))/Настройки!$E$13*100)</f>
        <v>0</v>
      </c>
      <c r="GR2" s="67" t="n">
        <f aca="false">IF(OR($D2=1,MONTH($B2)&lt;&gt;MONTH(StartDate),'У7 Ввод'!$D$205="",'У7 Ввод'!$E$205="",'У7 Ввод'!$D$205&gt;$B2),0,MAX(0,MIN(1,'У7 Ввод'!$E$205-NETWORKDAYS('У7 Ввод'!$D$205,$B2)+1))/Настройки!$E$13*100)</f>
        <v>0</v>
      </c>
      <c r="GS2" s="67" t="n">
        <f aca="false">IF(OR($D2=1,MONTH($B2)&lt;&gt;MONTH(StartDate),'У7 Ввод'!$D$206="",'У7 Ввод'!$E$206="",'У7 Ввод'!$D$206&gt;$B2),0,MAX(0,MIN(1,'У7 Ввод'!$E$206-NETWORKDAYS('У7 Ввод'!$D$206,$B2)+1))/Настройки!$E$13*100)</f>
        <v>0</v>
      </c>
      <c r="GT2" s="67" t="n">
        <f aca="false">IF(OR($D2=1,MONTH($B2)&lt;&gt;MONTH(StartDate),'У7 Ввод'!$D$207="",'У7 Ввод'!$E$207="",'У7 Ввод'!$D$207&gt;$B2),0,MAX(0,MIN(1,'У7 Ввод'!$E$207-NETWORKDAYS('У7 Ввод'!$D$207,$B2)+1))/Настройки!$E$13*100)</f>
        <v>0</v>
      </c>
      <c r="GU2" s="67" t="n">
        <f aca="false">IF(OR($D2=1,MONTH($B2)&lt;&gt;MONTH(StartDate),'У7 Ввод'!$D$208="",'У7 Ввод'!$E$208="",'У7 Ввод'!$D$208&gt;$B2),0,MAX(0,MIN(1,'У7 Ввод'!$E$208-NETWORKDAYS('У7 Ввод'!$D$208,$B2)+1))/Настройки!$E$13*100)</f>
        <v>0</v>
      </c>
      <c r="GV2" s="67" t="n">
        <f aca="false">IF(OR($D2=1,MONTH($B2)&lt;&gt;MONTH(StartDate),'У7 Ввод'!$D$209="",'У7 Ввод'!$E$209="",'У7 Ввод'!$D$209&gt;$B2),0,MAX(0,MIN(1,'У7 Ввод'!$E$209-NETWORKDAYS('У7 Ввод'!$D$209,$B2)+1))/Настройки!$E$13*100)</f>
        <v>0</v>
      </c>
      <c r="GW2" s="67" t="n">
        <f aca="false">IF(OR($D2=1,MONTH($B2)&lt;&gt;MONTH(StartDate),'У7 Ввод'!$D$210="",'У7 Ввод'!$E$210="",'У7 Ввод'!$D$210&gt;$B2),0,MAX(0,MIN(1,'У7 Ввод'!$E$210-NETWORKDAYS('У7 Ввод'!$D$210,$B2)+1))/Настройки!$E$13*100)</f>
        <v>0</v>
      </c>
      <c r="GX2" s="67" t="n">
        <f aca="false">IF(OR($D2=1,MONTH($B2)&lt;&gt;MONTH(StartDate),'У7 Ввод'!$D$211="",'У7 Ввод'!$E$211="",'У7 Ввод'!$D$211&gt;$B2),0,MAX(0,MIN(1,'У7 Ввод'!$E$211-NETWORKDAYS('У7 Ввод'!$D$211,$B2)+1))/Настройки!$E$13*100)</f>
        <v>0</v>
      </c>
      <c r="GY2" s="67" t="n">
        <f aca="false">IF(OR($D2=1,MONTH($B2)&lt;&gt;MONTH(StartDate),'У7 Ввод'!$D$212="",'У7 Ввод'!$E$212="",'У7 Ввод'!$D$212&gt;$B2),0,MAX(0,MIN(1,'У7 Ввод'!$E$212-NETWORKDAYS('У7 Ввод'!$D$212,$B2)+1))/Настройки!$E$13*100)</f>
        <v>0</v>
      </c>
      <c r="GZ2" s="67" t="n">
        <f aca="false">IF(OR($D2=1,MONTH($B2)&lt;&gt;MONTH(StartDate),'У7 Ввод'!$D$213="",'У7 Ввод'!$E$213="",'У7 Ввод'!$D$213&gt;$B2),0,MAX(0,MIN(1,'У7 Ввод'!$E$213-NETWORKDAYS('У7 Ввод'!$D$213,$B2)+1))/Настройки!$E$13*100)</f>
        <v>0</v>
      </c>
      <c r="HA2" s="67" t="n">
        <f aca="false">IF(OR($D2=1,MONTH($B2)&lt;&gt;MONTH(StartDate),'У7 Ввод'!$D$214="",'У7 Ввод'!$E$214="",'У7 Ввод'!$D$214&gt;$B2),0,MAX(0,MIN(1,'У7 Ввод'!$E$214-NETWORKDAYS('У7 Ввод'!$D$214,$B2)+1))/Настройки!$E$13*100)</f>
        <v>0</v>
      </c>
      <c r="HB2" s="67" t="n">
        <f aca="false">IF(OR($D2=1,MONTH($B2)&lt;&gt;MONTH(StartDate),'У7 Ввод'!$D$215="",'У7 Ввод'!$E$215="",'У7 Ввод'!$D$215&gt;$B2),0,MAX(0,MIN(1,'У7 Ввод'!$E$215-NETWORKDAYS('У7 Ввод'!$D$215,$B2)+1))/Настройки!$E$13*100)</f>
        <v>0</v>
      </c>
      <c r="HC2" s="67" t="n">
        <f aca="false">IF(OR($D2=1,MONTH($B2)&lt;&gt;MONTH(StartDate),'У7 Ввод'!$D$216="",'У7 Ввод'!$E$216="",'У7 Ввод'!$D$216&gt;$B2),0,MAX(0,MIN(1,'У7 Ввод'!$E$216-NETWORKDAYS('У7 Ввод'!$D$216,$B2)+1))/Настройки!$E$13*100)</f>
        <v>0</v>
      </c>
      <c r="HD2" s="67" t="n">
        <f aca="false">IF(OR($D2=1,MONTH($B2)&lt;&gt;MONTH(StartDate),'У7 Ввод'!$D$217="",'У7 Ввод'!$E$217="",'У7 Ввод'!$D$217&gt;$B2),0,MAX(0,MIN(1,'У7 Ввод'!$E$217-NETWORKDAYS('У7 Ввод'!$D$217,$B2)+1))/Настройки!$E$13*100)</f>
        <v>0</v>
      </c>
      <c r="HE2" s="67" t="n">
        <f aca="false">IF(OR($D2=1,MONTH($B2)&lt;&gt;MONTH(StartDate),'У7 Ввод'!$D$218="",'У7 Ввод'!$E$218="",'У7 Ввод'!$D$218&gt;$B2),0,MAX(0,MIN(1,'У7 Ввод'!$E$218-NETWORKDAYS('У7 Ввод'!$D$218,$B2)+1))/Настройки!$E$13*100)</f>
        <v>0</v>
      </c>
      <c r="HF2" s="67" t="n">
        <f aca="false">IF(OR($D2=1,MONTH($B2)&lt;&gt;MONTH(StartDate),'У7 Ввод'!$D$219="",'У7 Ввод'!$E$219="",'У7 Ввод'!$D$219&gt;$B2),0,MAX(0,MIN(1,'У7 Ввод'!$E$219-NETWORKDAYS('У7 Ввод'!$D$219,$B2)+1))/Настройки!$E$13*100)</f>
        <v>0</v>
      </c>
      <c r="HG2" s="67" t="n">
        <f aca="false">IF(OR($D2=1,MONTH($B2)&lt;&gt;MONTH(StartDate),'У7 Ввод'!$D$220="",'У7 Ввод'!$E$220="",'У7 Ввод'!$D$220&gt;$B2),0,MAX(0,MIN(1,'У7 Ввод'!$E$220-NETWORKDAYS('У7 Ввод'!$D$220,$B2)+1))/Настройки!$E$13*100)</f>
        <v>0</v>
      </c>
      <c r="HH2" s="67" t="n">
        <f aca="false">IF(OR($D2=1,MONTH($B2)&lt;&gt;MONTH(StartDate),'У7 Ввод'!$D$221="",'У7 Ввод'!$E$221="",'У7 Ввод'!$D$221&gt;$B2),0,MAX(0,MIN(1,'У7 Ввод'!$E$221-NETWORKDAYS('У7 Ввод'!$D$221,$B2)+1))/Настройки!$E$13*100)</f>
        <v>0</v>
      </c>
      <c r="HI2" s="67" t="n">
        <f aca="false">IF(OR($D2=1,MONTH($B2)&lt;&gt;MONTH(StartDate),'У7 Ввод'!$D$222="",'У7 Ввод'!$E$222="",'У7 Ввод'!$D$222&gt;$B2),0,MAX(0,MIN(1,'У7 Ввод'!$E$222-NETWORKDAYS('У7 Ввод'!$D$222,$B2)+1))/Настройки!$E$13*100)</f>
        <v>0</v>
      </c>
      <c r="HJ2" s="67" t="n">
        <f aca="false">IF(OR($D2=1,MONTH($B2)&lt;&gt;MONTH(StartDate),'У7 Ввод'!$D$223="",'У7 Ввод'!$E$223="",'У7 Ввод'!$D$223&gt;$B2),0,MAX(0,MIN(1,'У7 Ввод'!$E$223-NETWORKDAYS('У7 Ввод'!$D$223,$B2)+1))/Настройки!$E$13*100)</f>
        <v>0</v>
      </c>
      <c r="HK2" s="67" t="n">
        <f aca="false">IF(OR($D2=1,MONTH($B2)&lt;&gt;MONTH(StartDate),'У7 Ввод'!$D$224="",'У7 Ввод'!$E$224="",'У7 Ввод'!$D$224&gt;$B2),0,MAX(0,MIN(1,'У7 Ввод'!$E$224-NETWORKDAYS('У7 Ввод'!$D$224,$B2)+1))/Настройки!$E$13*100)</f>
        <v>0</v>
      </c>
      <c r="HL2" s="67" t="n">
        <f aca="false">IF(OR($D2=1,MONTH($B2)&lt;&gt;MONTH(StartDate),'У7 Ввод'!$D$225="",'У7 Ввод'!$E$225="",'У7 Ввод'!$D$225&gt;$B2),0,MAX(0,MIN(1,'У7 Ввод'!$E$225-NETWORKDAYS('У7 Ввод'!$D$225,$B2)+1))/Настройки!$E$13*100)</f>
        <v>0</v>
      </c>
      <c r="HM2" s="67" t="n">
        <f aca="false">IF(OR($D2=1,MONTH($B2)&lt;&gt;MONTH(StartDate),'У7 Ввод'!$D$226="",'У7 Ввод'!$E$226="",'У7 Ввод'!$D$226&gt;$B2),0,MAX(0,MIN(1,'У7 Ввод'!$E$226-NETWORKDAYS('У7 Ввод'!$D$226,$B2)+1))/Настройки!$E$13*100)</f>
        <v>0</v>
      </c>
      <c r="HN2" s="67" t="n">
        <f aca="false">IF(OR($D2=1,MONTH($B2)&lt;&gt;MONTH(StartDate),'У7 Ввод'!$D$227="",'У7 Ввод'!$E$227="",'У7 Ввод'!$D$227&gt;$B2),0,MAX(0,MIN(1,'У7 Ввод'!$E$227-NETWORKDAYS('У7 Ввод'!$D$227,$B2)+1))/Настройки!$E$13*100)</f>
        <v>0</v>
      </c>
      <c r="HO2" s="67" t="n">
        <f aca="false">IF(OR($D2=1,MONTH($B2)&lt;&gt;MONTH(StartDate),'У7 Ввод'!$D$228="",'У7 Ввод'!$E$228="",'У7 Ввод'!$D$228&gt;$B2),0,MAX(0,MIN(1,'У7 Ввод'!$E$228-NETWORKDAYS('У7 Ввод'!$D$228,$B2)+1))/Настройки!$E$13*100)</f>
        <v>0</v>
      </c>
      <c r="HP2" s="67" t="n">
        <f aca="false">IF(OR($D2=1,MONTH($B2)&lt;&gt;MONTH(StartDate),'У7 Ввод'!$D$229="",'У7 Ввод'!$E$229="",'У7 Ввод'!$D$229&gt;$B2),0,MAX(0,MIN(1,'У7 Ввод'!$E$229-NETWORKDAYS('У7 Ввод'!$D$229,$B2)+1))/Настройки!$E$13*100)</f>
        <v>0</v>
      </c>
      <c r="HQ2" s="67" t="n">
        <f aca="false">IF(OR($D2=1,MONTH($B2)&lt;&gt;MONTH(StartDate),'У7 Ввод'!$D$230="",'У7 Ввод'!$E$230="",'У7 Ввод'!$D$230&gt;$B2),0,MAX(0,MIN(1,'У7 Ввод'!$E$230-NETWORKDAYS('У7 Ввод'!$D$230,$B2)+1))/Настройки!$E$13*100)</f>
        <v>0</v>
      </c>
      <c r="HR2" s="67" t="n">
        <f aca="false">IF(OR($D2=1,MONTH($B2)&lt;&gt;MONTH(StartDate),'У7 Ввод'!$D$231="",'У7 Ввод'!$E$231="",'У7 Ввод'!$D$231&gt;$B2),0,MAX(0,MIN(1,'У7 Ввод'!$E$231-NETWORKDAYS('У7 Ввод'!$D$231,$B2)+1))/Настройки!$E$13*100)</f>
        <v>0</v>
      </c>
      <c r="HS2" s="67" t="n">
        <f aca="false">IF(OR($D2=1,MONTH($B2)&lt;&gt;MONTH(StartDate),'У7 Ввод'!$D$232="",'У7 Ввод'!$E$232="",'У7 Ввод'!$D$232&gt;$B2),0,MAX(0,MIN(1,'У7 Ввод'!$E$232-NETWORKDAYS('У7 Ввод'!$D$232,$B2)+1))/Настройки!$E$13*100)</f>
        <v>0</v>
      </c>
      <c r="HT2" s="67" t="n">
        <f aca="false">IF(OR($D2=1,MONTH($B2)&lt;&gt;MONTH(StartDate),'У7 Ввод'!$D$233="",'У7 Ввод'!$E$233="",'У7 Ввод'!$D$233&gt;$B2),0,MAX(0,MIN(1,'У7 Ввод'!$E$233-NETWORKDAYS('У7 Ввод'!$D$233,$B2)+1))/Настройки!$E$13*100)</f>
        <v>0</v>
      </c>
      <c r="HU2" s="67" t="n">
        <f aca="false">IF(OR($D2=1,MONTH($B2)&lt;&gt;MONTH(StartDate),'У7 Ввод'!$D$234="",'У7 Ввод'!$E$234="",'У7 Ввод'!$D$234&gt;$B2),0,MAX(0,MIN(1,'У7 Ввод'!$E$234-NETWORKDAYS('У7 Ввод'!$D$234,$B2)+1))/Настройки!$E$13*100)</f>
        <v>0</v>
      </c>
      <c r="HV2" s="67" t="n">
        <f aca="false">IF(OR($D2=1,MONTH($B2)&lt;&gt;MONTH(StartDate),'У7 Ввод'!$D$235="",'У7 Ввод'!$E$235="",'У7 Ввод'!$D$235&gt;$B2),0,MAX(0,MIN(1,'У7 Ввод'!$E$235-NETWORKDAYS('У7 Ввод'!$D$235,$B2)+1))/Настройки!$E$13*100)</f>
        <v>0</v>
      </c>
      <c r="HW2" s="67" t="n">
        <f aca="false">IF(OR($D2=1,MONTH($B2)&lt;&gt;MONTH(StartDate),'У7 Ввод'!$D$236="",'У7 Ввод'!$E$236="",'У7 Ввод'!$D$236&gt;$B2),0,MAX(0,MIN(1,'У7 Ввод'!$E$236-NETWORKDAYS('У7 Ввод'!$D$236,$B2)+1))/Настройки!$E$13*100)</f>
        <v>0</v>
      </c>
      <c r="HX2" s="67" t="n">
        <f aca="false">IF(OR($D2=1,MONTH($B2)&lt;&gt;MONTH(StartDate),'У7 Ввод'!$D$237="",'У7 Ввод'!$E$237="",'У7 Ввод'!$D$237&gt;$B2),0,MAX(0,MIN(1,'У7 Ввод'!$E$237-NETWORKDAYS('У7 Ввод'!$D$237,$B2)+1))/Настройки!$E$13*100)</f>
        <v>0</v>
      </c>
      <c r="HY2" s="67" t="n">
        <f aca="false">IF(OR($D2=1,MONTH($B2)&lt;&gt;MONTH(StartDate),'У7 Ввод'!$D$238="",'У7 Ввод'!$E$238="",'У7 Ввод'!$D$238&gt;$B2),0,MAX(0,MIN(1,'У7 Ввод'!$E$238-NETWORKDAYS('У7 Ввод'!$D$238,$B2)+1))/Настройки!$E$13*100)</f>
        <v>0</v>
      </c>
      <c r="HZ2" s="67" t="n">
        <f aca="false">IF(OR($D2=1,MONTH($B2)&lt;&gt;MONTH(StartDate),'У7 Ввод'!$D$239="",'У7 Ввод'!$E$239="",'У7 Ввод'!$D$239&gt;$B2),0,MAX(0,MIN(1,'У7 Ввод'!$E$239-NETWORKDAYS('У7 Ввод'!$D$239,$B2)+1))/Настройки!$E$13*100)</f>
        <v>0</v>
      </c>
      <c r="IA2" s="67" t="n">
        <f aca="false">IF(OR($D2=1,MONTH($B2)&lt;&gt;MONTH(StartDate),'У7 Ввод'!$D$240="",'У7 Ввод'!$E$240="",'У7 Ввод'!$D$240&gt;$B2),0,MAX(0,MIN(1,'У7 Ввод'!$E$240-NETWORKDAYS('У7 Ввод'!$D$240,$B2)+1))/Настройки!$E$13*100)</f>
        <v>0</v>
      </c>
      <c r="IB2" s="67" t="n">
        <f aca="false">IF(OR($D2=1,MONTH($B2)&lt;&gt;MONTH(StartDate),'У7 Ввод'!$D$241="",'У7 Ввод'!$E$241="",'У7 Ввод'!$D$241&gt;$B2),0,MAX(0,MIN(1,'У7 Ввод'!$E$241-NETWORKDAYS('У7 Ввод'!$D$241,$B2)+1))/Настройки!$E$13*100)</f>
        <v>0</v>
      </c>
      <c r="IC2" s="67" t="n">
        <f aca="false">IF(OR($D2=1,MONTH($B2)&lt;&gt;MONTH(StartDate),'У7 Ввод'!$D$242="",'У7 Ввод'!$E$242="",'У7 Ввод'!$D$242&gt;$B2),0,MAX(0,MIN(1,'У7 Ввод'!$E$242-NETWORKDAYS('У7 Ввод'!$D$242,$B2)+1))/Настройки!$E$13*100)</f>
        <v>0</v>
      </c>
      <c r="ID2" s="67" t="n">
        <f aca="false">IF(OR($D2=1,MONTH($B2)&lt;&gt;MONTH(StartDate),'У7 Ввод'!$D$243="",'У7 Ввод'!$E$243="",'У7 Ввод'!$D$243&gt;$B2),0,MAX(0,MIN(1,'У7 Ввод'!$E$243-NETWORKDAYS('У7 Ввод'!$D$243,$B2)+1))/Настройки!$E$13*100)</f>
        <v>0</v>
      </c>
      <c r="IE2" s="67" t="n">
        <f aca="false">IF(OR($D2=1,MONTH($B2)&lt;&gt;MONTH(StartDate),'У7 Ввод'!$D$244="",'У7 Ввод'!$E$244="",'У7 Ввод'!$D$244&gt;$B2),0,MAX(0,MIN(1,'У7 Ввод'!$E$244-NETWORKDAYS('У7 Ввод'!$D$244,$B2)+1))/Настройки!$E$13*100)</f>
        <v>0</v>
      </c>
      <c r="IF2" s="67" t="n">
        <f aca="false">IF(OR($D2=1,MONTH($B2)&lt;&gt;MONTH(StartDate),'У7 Ввод'!$D$245="",'У7 Ввод'!$E$245="",'У7 Ввод'!$D$245&gt;$B2),0,MAX(0,MIN(1,'У7 Ввод'!$E$245-NETWORKDAYS('У7 Ввод'!$D$245,$B2)+1))/Настройки!$E$13*100)</f>
        <v>0</v>
      </c>
      <c r="IG2" s="67" t="n">
        <f aca="false">IF(OR($D2=1,MONTH($B2)&lt;&gt;MONTH(StartDate),'У7 Ввод'!$D$246="",'У7 Ввод'!$E$246="",'У7 Ввод'!$D$246&gt;$B2),0,MAX(0,MIN(1,'У7 Ввод'!$E$246-NETWORKDAYS('У7 Ввод'!$D$246,$B2)+1))/Настройки!$E$13*100)</f>
        <v>0</v>
      </c>
      <c r="IH2" s="67" t="n">
        <f aca="false">IF(OR($D2=1,MONTH($B2)&lt;&gt;MONTH(StartDate),'У7 Ввод'!$D$247="",'У7 Ввод'!$E$247="",'У7 Ввод'!$D$247&gt;$B2),0,MAX(0,MIN(1,'У7 Ввод'!$E$247-NETWORKDAYS('У7 Ввод'!$D$247,$B2)+1))/Настройки!$E$13*100)</f>
        <v>0</v>
      </c>
      <c r="II2" s="67" t="n">
        <f aca="false">IF(OR($D2=1,MONTH($B2)&lt;&gt;MONTH(StartDate),'У7 Ввод'!$D$248="",'У7 Ввод'!$E$248="",'У7 Ввод'!$D$248&gt;$B2),0,MAX(0,MIN(1,'У7 Ввод'!$E$248-NETWORKDAYS('У7 Ввод'!$D$248,$B2)+1))/Настройки!$E$13*100)</f>
        <v>0</v>
      </c>
      <c r="IJ2" s="67" t="n">
        <f aca="false">IF(OR($D2=1,MONTH($B2)&lt;&gt;MONTH(StartDate),'У7 Ввод'!$D$249="",'У7 Ввод'!$E$249="",'У7 Ввод'!$D$249&gt;$B2),0,MAX(0,MIN(1,'У7 Ввод'!$E$249-NETWORKDAYS('У7 Ввод'!$D$249,$B2)+1))/Настройки!$E$13*100)</f>
        <v>0</v>
      </c>
      <c r="IK2" s="67" t="n">
        <f aca="false">IF(OR($D2=1,MONTH($B2)&lt;&gt;MONTH(StartDate),'У7 Ввод'!$D$250="",'У7 Ввод'!$E$250="",'У7 Ввод'!$D$250&gt;$B2),0,MAX(0,MIN(1,'У7 Ввод'!$E$250-NETWORKDAYS('У7 Ввод'!$D$250,$B2)+1))/Настройки!$E$13*100)</f>
        <v>0</v>
      </c>
      <c r="IL2" s="67" t="n">
        <f aca="false">IF(OR($D2=1,MONTH($B2)&lt;&gt;MONTH(StartDate),'У7 Ввод'!$D$251="",'У7 Ввод'!$E$251="",'У7 Ввод'!$D$251&gt;$B2),0,MAX(0,MIN(1,'У7 Ввод'!$E$251-NETWORKDAYS('У7 Ввод'!$D$251,$B2)+1))/Настройки!$E$13*100)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IF(OR($D3=1,MONTH($B3)&lt;&gt;MONTH(StartDate),'У7 Ввод'!$D$12="",'У7 Ввод'!$E$12="",'У7 Ввод'!$D$12&gt;$B3),0,MAX(0,MIN(1,'У7 Ввод'!$E$12-NETWORKDAYS('У7 Ввод'!$D$12,$B3)+1))/Настройки!$E$13*100)</f>
        <v>0</v>
      </c>
      <c r="H3" s="67" t="n">
        <f aca="false">IF(OR($D3=1,MONTH($B3)&lt;&gt;MONTH(StartDate),'У7 Ввод'!$D$13="",'У7 Ввод'!$E$13="",'У7 Ввод'!$D$13&gt;$B3),0,MAX(0,MIN(1,'У7 Ввод'!$E$13-NETWORKDAYS('У7 Ввод'!$D$13,$B3)+1))/Настройки!$E$13*100)</f>
        <v>0</v>
      </c>
      <c r="I3" s="67" t="n">
        <f aca="false">IF(OR($D3=1,MONTH($B3)&lt;&gt;MONTH(StartDate),'У7 Ввод'!$D$14="",'У7 Ввод'!$E$14="",'У7 Ввод'!$D$14&gt;$B3),0,MAX(0,MIN(1,'У7 Ввод'!$E$14-NETWORKDAYS('У7 Ввод'!$D$14,$B3)+1))/Настройки!$E$13*100)</f>
        <v>0</v>
      </c>
      <c r="J3" s="67" t="n">
        <f aca="false">IF(OR($D3=1,MONTH($B3)&lt;&gt;MONTH(StartDate),'У7 Ввод'!$D$15="",'У7 Ввод'!$E$15="",'У7 Ввод'!$D$15&gt;$B3),0,MAX(0,MIN(1,'У7 Ввод'!$E$15-NETWORKDAYS('У7 Ввод'!$D$15,$B3)+1))/Настройки!$E$13*100)</f>
        <v>0</v>
      </c>
      <c r="K3" s="67" t="n">
        <f aca="false">IF(OR($D3=1,MONTH($B3)&lt;&gt;MONTH(StartDate),'У7 Ввод'!$D$16="",'У7 Ввод'!$E$16="",'У7 Ввод'!$D$16&gt;$B3),0,MAX(0,MIN(1,'У7 Ввод'!$E$16-NETWORKDAYS('У7 Ввод'!$D$16,$B3)+1))/Настройки!$E$13*100)</f>
        <v>0</v>
      </c>
      <c r="L3" s="67" t="n">
        <f aca="false">IF(OR($D3=1,MONTH($B3)&lt;&gt;MONTH(StartDate),'У7 Ввод'!$D$17="",'У7 Ввод'!$E$17="",'У7 Ввод'!$D$17&gt;$B3),0,MAX(0,MIN(1,'У7 Ввод'!$E$17-NETWORKDAYS('У7 Ввод'!$D$17,$B3)+1))/Настройки!$E$13*100)</f>
        <v>0</v>
      </c>
      <c r="M3" s="67" t="n">
        <f aca="false">IF(OR($D3=1,MONTH($B3)&lt;&gt;MONTH(StartDate),'У7 Ввод'!$D$18="",'У7 Ввод'!$E$18="",'У7 Ввод'!$D$18&gt;$B3),0,MAX(0,MIN(1,'У7 Ввод'!$E$18-NETWORKDAYS('У7 Ввод'!$D$18,$B3)+1))/Настройки!$E$13*100)</f>
        <v>0</v>
      </c>
      <c r="N3" s="67" t="n">
        <f aca="false">IF(OR($D3=1,MONTH($B3)&lt;&gt;MONTH(StartDate),'У7 Ввод'!$D$19="",'У7 Ввод'!$E$19="",'У7 Ввод'!$D$19&gt;$B3),0,MAX(0,MIN(1,'У7 Ввод'!$E$19-NETWORKDAYS('У7 Ввод'!$D$19,$B3)+1))/Настройки!$E$13*100)</f>
        <v>0</v>
      </c>
      <c r="O3" s="67" t="n">
        <f aca="false">IF(OR($D3=1,MONTH($B3)&lt;&gt;MONTH(StartDate),'У7 Ввод'!$D$20="",'У7 Ввод'!$E$20="",'У7 Ввод'!$D$20&gt;$B3),0,MAX(0,MIN(1,'У7 Ввод'!$E$20-NETWORKDAYS('У7 Ввод'!$D$20,$B3)+1))/Настройки!$E$13*100)</f>
        <v>0</v>
      </c>
      <c r="P3" s="67" t="n">
        <f aca="false">IF(OR($D3=1,MONTH($B3)&lt;&gt;MONTH(StartDate),'У7 Ввод'!$D$21="",'У7 Ввод'!$E$21="",'У7 Ввод'!$D$21&gt;$B3),0,MAX(0,MIN(1,'У7 Ввод'!$E$21-NETWORKDAYS('У7 Ввод'!$D$21,$B3)+1))/Настройки!$E$13*100)</f>
        <v>0</v>
      </c>
      <c r="Q3" s="67" t="n">
        <f aca="false">IF(OR($D3=1,MONTH($B3)&lt;&gt;MONTH(StartDate),'У7 Ввод'!$D$22="",'У7 Ввод'!$E$22="",'У7 Ввод'!$D$22&gt;$B3),0,MAX(0,MIN(1,'У7 Ввод'!$E$22-NETWORKDAYS('У7 Ввод'!$D$22,$B3)+1))/Настройки!$E$13*100)</f>
        <v>0</v>
      </c>
      <c r="R3" s="67" t="n">
        <f aca="false">IF(OR($D3=1,MONTH($B3)&lt;&gt;MONTH(StartDate),'У7 Ввод'!$D$23="",'У7 Ввод'!$E$23="",'У7 Ввод'!$D$23&gt;$B3),0,MAX(0,MIN(1,'У7 Ввод'!$E$23-NETWORKDAYS('У7 Ввод'!$D$23,$B3)+1))/Настройки!$E$13*100)</f>
        <v>0</v>
      </c>
      <c r="S3" s="67" t="n">
        <f aca="false">IF(OR($D3=1,MONTH($B3)&lt;&gt;MONTH(StartDate),'У7 Ввод'!$D$24="",'У7 Ввод'!$E$24="",'У7 Ввод'!$D$24&gt;$B3),0,MAX(0,MIN(1,'У7 Ввод'!$E$24-NETWORKDAYS('У7 Ввод'!$D$24,$B3)+1))/Настройки!$E$13*100)</f>
        <v>0</v>
      </c>
      <c r="T3" s="67" t="n">
        <f aca="false">IF(OR($D3=1,MONTH($B3)&lt;&gt;MONTH(StartDate),'У7 Ввод'!$D$25="",'У7 Ввод'!$E$25="",'У7 Ввод'!$D$25&gt;$B3),0,MAX(0,MIN(1,'У7 Ввод'!$E$25-NETWORKDAYS('У7 Ввод'!$D$25,$B3)+1))/Настройки!$E$13*100)</f>
        <v>0</v>
      </c>
      <c r="U3" s="67" t="n">
        <f aca="false">IF(OR($D3=1,MONTH($B3)&lt;&gt;MONTH(StartDate),'У7 Ввод'!$D$26="",'У7 Ввод'!$E$26="",'У7 Ввод'!$D$26&gt;$B3),0,MAX(0,MIN(1,'У7 Ввод'!$E$26-NETWORKDAYS('У7 Ввод'!$D$26,$B3)+1))/Настройки!$E$13*100)</f>
        <v>0</v>
      </c>
      <c r="V3" s="67" t="n">
        <f aca="false">IF(OR($D3=1,MONTH($B3)&lt;&gt;MONTH(StartDate),'У7 Ввод'!$D$27="",'У7 Ввод'!$E$27="",'У7 Ввод'!$D$27&gt;$B3),0,MAX(0,MIN(1,'У7 Ввод'!$E$27-NETWORKDAYS('У7 Ввод'!$D$27,$B3)+1))/Настройки!$E$13*100)</f>
        <v>0</v>
      </c>
      <c r="W3" s="67" t="n">
        <f aca="false">IF(OR($D3=1,MONTH($B3)&lt;&gt;MONTH(StartDate),'У7 Ввод'!$D$28="",'У7 Ввод'!$E$28="",'У7 Ввод'!$D$28&gt;$B3),0,MAX(0,MIN(1,'У7 Ввод'!$E$28-NETWORKDAYS('У7 Ввод'!$D$28,$B3)+1))/Настройки!$E$13*100)</f>
        <v>0</v>
      </c>
      <c r="X3" s="67" t="n">
        <f aca="false">IF(OR($D3=1,MONTH($B3)&lt;&gt;MONTH(StartDate),'У7 Ввод'!$D$29="",'У7 Ввод'!$E$29="",'У7 Ввод'!$D$29&gt;$B3),0,MAX(0,MIN(1,'У7 Ввод'!$E$29-NETWORKDAYS('У7 Ввод'!$D$29,$B3)+1))/Настройки!$E$13*100)</f>
        <v>0</v>
      </c>
      <c r="Y3" s="67" t="n">
        <f aca="false">IF(OR($D3=1,MONTH($B3)&lt;&gt;MONTH(StartDate),'У7 Ввод'!$D$30="",'У7 Ввод'!$E$30="",'У7 Ввод'!$D$30&gt;$B3),0,MAX(0,MIN(1,'У7 Ввод'!$E$30-NETWORKDAYS('У7 Ввод'!$D$30,$B3)+1))/Настройки!$E$13*100)</f>
        <v>0</v>
      </c>
      <c r="Z3" s="67" t="n">
        <f aca="false">IF(OR($D3=1,MONTH($B3)&lt;&gt;MONTH(StartDate),'У7 Ввод'!$D$31="",'У7 Ввод'!$E$31="",'У7 Ввод'!$D$31&gt;$B3),0,MAX(0,MIN(1,'У7 Ввод'!$E$31-NETWORKDAYS('У7 Ввод'!$D$31,$B3)+1))/Настройки!$E$13*100)</f>
        <v>0</v>
      </c>
      <c r="AA3" s="67" t="n">
        <f aca="false">IF(OR($D3=1,MONTH($B3)&lt;&gt;MONTH(StartDate),'У7 Ввод'!$D$32="",'У7 Ввод'!$E$32="",'У7 Ввод'!$D$32&gt;$B3),0,MAX(0,MIN(1,'У7 Ввод'!$E$32-NETWORKDAYS('У7 Ввод'!$D$32,$B3)+1))/Настройки!$E$13*100)</f>
        <v>0</v>
      </c>
      <c r="AB3" s="67" t="n">
        <f aca="false">IF(OR($D3=1,MONTH($B3)&lt;&gt;MONTH(StartDate),'У7 Ввод'!$D$33="",'У7 Ввод'!$E$33="",'У7 Ввод'!$D$33&gt;$B3),0,MAX(0,MIN(1,'У7 Ввод'!$E$33-NETWORKDAYS('У7 Ввод'!$D$33,$B3)+1))/Настройки!$E$13*100)</f>
        <v>0</v>
      </c>
      <c r="AC3" s="67" t="n">
        <f aca="false">IF(OR($D3=1,MONTH($B3)&lt;&gt;MONTH(StartDate),'У7 Ввод'!$D$34="",'У7 Ввод'!$E$34="",'У7 Ввод'!$D$34&gt;$B3),0,MAX(0,MIN(1,'У7 Ввод'!$E$34-NETWORKDAYS('У7 Ввод'!$D$34,$B3)+1))/Настройки!$E$13*100)</f>
        <v>0</v>
      </c>
      <c r="AD3" s="67" t="n">
        <f aca="false">IF(OR($D3=1,MONTH($B3)&lt;&gt;MONTH(StartDate),'У7 Ввод'!$D$35="",'У7 Ввод'!$E$35="",'У7 Ввод'!$D$35&gt;$B3),0,MAX(0,MIN(1,'У7 Ввод'!$E$35-NETWORKDAYS('У7 Ввод'!$D$35,$B3)+1))/Настройки!$E$13*100)</f>
        <v>0</v>
      </c>
      <c r="AE3" s="67" t="n">
        <f aca="false">IF(OR($D3=1,MONTH($B3)&lt;&gt;MONTH(StartDate),'У7 Ввод'!$D$36="",'У7 Ввод'!$E$36="",'У7 Ввод'!$D$36&gt;$B3),0,MAX(0,MIN(1,'У7 Ввод'!$E$36-NETWORKDAYS('У7 Ввод'!$D$36,$B3)+1))/Настройки!$E$13*100)</f>
        <v>0</v>
      </c>
      <c r="AF3" s="67" t="n">
        <f aca="false">IF(OR($D3=1,MONTH($B3)&lt;&gt;MONTH(StartDate),'У7 Ввод'!$D$37="",'У7 Ввод'!$E$37="",'У7 Ввод'!$D$37&gt;$B3),0,MAX(0,MIN(1,'У7 Ввод'!$E$37-NETWORKDAYS('У7 Ввод'!$D$37,$B3)+1))/Настройки!$E$13*100)</f>
        <v>0</v>
      </c>
      <c r="AG3" s="67" t="n">
        <f aca="false">IF(OR($D3=1,MONTH($B3)&lt;&gt;MONTH(StartDate),'У7 Ввод'!$D$38="",'У7 Ввод'!$E$38="",'У7 Ввод'!$D$38&gt;$B3),0,MAX(0,MIN(1,'У7 Ввод'!$E$38-NETWORKDAYS('У7 Ввод'!$D$38,$B3)+1))/Настройки!$E$13*100)</f>
        <v>0</v>
      </c>
      <c r="AH3" s="67" t="n">
        <f aca="false">IF(OR($D3=1,MONTH($B3)&lt;&gt;MONTH(StartDate),'У7 Ввод'!$D$39="",'У7 Ввод'!$E$39="",'У7 Ввод'!$D$39&gt;$B3),0,MAX(0,MIN(1,'У7 Ввод'!$E$39-NETWORKDAYS('У7 Ввод'!$D$39,$B3)+1))/Настройки!$E$13*100)</f>
        <v>0</v>
      </c>
      <c r="AI3" s="67" t="n">
        <f aca="false">IF(OR($D3=1,MONTH($B3)&lt;&gt;MONTH(StartDate),'У7 Ввод'!$D$40="",'У7 Ввод'!$E$40="",'У7 Ввод'!$D$40&gt;$B3),0,MAX(0,MIN(1,'У7 Ввод'!$E$40-NETWORKDAYS('У7 Ввод'!$D$40,$B3)+1))/Настройки!$E$13*100)</f>
        <v>0</v>
      </c>
      <c r="AJ3" s="67" t="n">
        <f aca="false">IF(OR($D3=1,MONTH($B3)&lt;&gt;MONTH(StartDate),'У7 Ввод'!$D$41="",'У7 Ввод'!$E$41="",'У7 Ввод'!$D$41&gt;$B3),0,MAX(0,MIN(1,'У7 Ввод'!$E$41-NETWORKDAYS('У7 Ввод'!$D$41,$B3)+1))/Настройки!$E$13*100)</f>
        <v>0</v>
      </c>
      <c r="AK3" s="67" t="n">
        <f aca="false">IF(OR($D3=1,MONTH($B3)&lt;&gt;MONTH(StartDate),'У7 Ввод'!$D$42="",'У7 Ввод'!$E$42="",'У7 Ввод'!$D$42&gt;$B3),0,MAX(0,MIN(1,'У7 Ввод'!$E$42-NETWORKDAYS('У7 Ввод'!$D$42,$B3)+1))/Настройки!$E$13*100)</f>
        <v>0</v>
      </c>
      <c r="AL3" s="67" t="n">
        <f aca="false">IF(OR($D3=1,MONTH($B3)&lt;&gt;MONTH(StartDate),'У7 Ввод'!$D$43="",'У7 Ввод'!$E$43="",'У7 Ввод'!$D$43&gt;$B3),0,MAX(0,MIN(1,'У7 Ввод'!$E$43-NETWORKDAYS('У7 Ввод'!$D$43,$B3)+1))/Настройки!$E$13*100)</f>
        <v>0</v>
      </c>
      <c r="AM3" s="67" t="n">
        <f aca="false">IF(OR($D3=1,MONTH($B3)&lt;&gt;MONTH(StartDate),'У7 Ввод'!$D$44="",'У7 Ввод'!$E$44="",'У7 Ввод'!$D$44&gt;$B3),0,MAX(0,MIN(1,'У7 Ввод'!$E$44-NETWORKDAYS('У7 Ввод'!$D$44,$B3)+1))/Настройки!$E$13*100)</f>
        <v>0</v>
      </c>
      <c r="AN3" s="67" t="n">
        <f aca="false">IF(OR($D3=1,MONTH($B3)&lt;&gt;MONTH(StartDate),'У7 Ввод'!$D$45="",'У7 Ввод'!$E$45="",'У7 Ввод'!$D$45&gt;$B3),0,MAX(0,MIN(1,'У7 Ввод'!$E$45-NETWORKDAYS('У7 Ввод'!$D$45,$B3)+1))/Настройки!$E$13*100)</f>
        <v>0</v>
      </c>
      <c r="AO3" s="67" t="n">
        <f aca="false">IF(OR($D3=1,MONTH($B3)&lt;&gt;MONTH(StartDate),'У7 Ввод'!$D$46="",'У7 Ввод'!$E$46="",'У7 Ввод'!$D$46&gt;$B3),0,MAX(0,MIN(1,'У7 Ввод'!$E$46-NETWORKDAYS('У7 Ввод'!$D$46,$B3)+1))/Настройки!$E$13*100)</f>
        <v>0</v>
      </c>
      <c r="AP3" s="67" t="n">
        <f aca="false">IF(OR($D3=1,MONTH($B3)&lt;&gt;MONTH(StartDate),'У7 Ввод'!$D$47="",'У7 Ввод'!$E$47="",'У7 Ввод'!$D$47&gt;$B3),0,MAX(0,MIN(1,'У7 Ввод'!$E$47-NETWORKDAYS('У7 Ввод'!$D$47,$B3)+1))/Настройки!$E$13*100)</f>
        <v>0</v>
      </c>
      <c r="AQ3" s="67" t="n">
        <f aca="false">IF(OR($D3=1,MONTH($B3)&lt;&gt;MONTH(StartDate),'У7 Ввод'!$D$48="",'У7 Ввод'!$E$48="",'У7 Ввод'!$D$48&gt;$B3),0,MAX(0,MIN(1,'У7 Ввод'!$E$48-NETWORKDAYS('У7 Ввод'!$D$48,$B3)+1))/Настройки!$E$13*100)</f>
        <v>0</v>
      </c>
      <c r="AR3" s="67" t="n">
        <f aca="false">IF(OR($D3=1,MONTH($B3)&lt;&gt;MONTH(StartDate),'У7 Ввод'!$D$49="",'У7 Ввод'!$E$49="",'У7 Ввод'!$D$49&gt;$B3),0,MAX(0,MIN(1,'У7 Ввод'!$E$49-NETWORKDAYS('У7 Ввод'!$D$49,$B3)+1))/Настройки!$E$13*100)</f>
        <v>0</v>
      </c>
      <c r="AS3" s="67" t="n">
        <f aca="false">IF(OR($D3=1,MONTH($B3)&lt;&gt;MONTH(StartDate),'У7 Ввод'!$D$50="",'У7 Ввод'!$E$50="",'У7 Ввод'!$D$50&gt;$B3),0,MAX(0,MIN(1,'У7 Ввод'!$E$50-NETWORKDAYS('У7 Ввод'!$D$50,$B3)+1))/Настройки!$E$13*100)</f>
        <v>0</v>
      </c>
      <c r="AT3" s="67" t="n">
        <f aca="false">IF(OR($D3=1,MONTH($B3)&lt;&gt;MONTH(StartDate),'У7 Ввод'!$D$51="",'У7 Ввод'!$E$51="",'У7 Ввод'!$D$51&gt;$B3),0,MAX(0,MIN(1,'У7 Ввод'!$E$51-NETWORKDAYS('У7 Ввод'!$D$51,$B3)+1))/Настройки!$E$13*100)</f>
        <v>0</v>
      </c>
      <c r="AU3" s="67" t="n">
        <f aca="false">IF(OR($D3=1,MONTH($B3)&lt;&gt;MONTH(StartDate),'У7 Ввод'!$D$52="",'У7 Ввод'!$E$52="",'У7 Ввод'!$D$52&gt;$B3),0,MAX(0,MIN(1,'У7 Ввод'!$E$52-NETWORKDAYS('У7 Ввод'!$D$52,$B3)+1))/Настройки!$E$13*100)</f>
        <v>0</v>
      </c>
      <c r="AV3" s="67" t="n">
        <f aca="false">IF(OR($D3=1,MONTH($B3)&lt;&gt;MONTH(StartDate),'У7 Ввод'!$D$53="",'У7 Ввод'!$E$53="",'У7 Ввод'!$D$53&gt;$B3),0,MAX(0,MIN(1,'У7 Ввод'!$E$53-NETWORKDAYS('У7 Ввод'!$D$53,$B3)+1))/Настройки!$E$13*100)</f>
        <v>0</v>
      </c>
      <c r="AW3" s="67" t="n">
        <f aca="false">IF(OR($D3=1,MONTH($B3)&lt;&gt;MONTH(StartDate),'У7 Ввод'!$D$54="",'У7 Ввод'!$E$54="",'У7 Ввод'!$D$54&gt;$B3),0,MAX(0,MIN(1,'У7 Ввод'!$E$54-NETWORKDAYS('У7 Ввод'!$D$54,$B3)+1))/Настройки!$E$13*100)</f>
        <v>0</v>
      </c>
      <c r="AX3" s="67" t="n">
        <f aca="false">IF(OR($D3=1,MONTH($B3)&lt;&gt;MONTH(StartDate),'У7 Ввод'!$D$55="",'У7 Ввод'!$E$55="",'У7 Ввод'!$D$55&gt;$B3),0,MAX(0,MIN(1,'У7 Ввод'!$E$55-NETWORKDAYS('У7 Ввод'!$D$55,$B3)+1))/Настройки!$E$13*100)</f>
        <v>0</v>
      </c>
      <c r="AY3" s="67" t="n">
        <f aca="false">IF(OR($D3=1,MONTH($B3)&lt;&gt;MONTH(StartDate),'У7 Ввод'!$D$56="",'У7 Ввод'!$E$56="",'У7 Ввод'!$D$56&gt;$B3),0,MAX(0,MIN(1,'У7 Ввод'!$E$56-NETWORKDAYS('У7 Ввод'!$D$56,$B3)+1))/Настройки!$E$13*100)</f>
        <v>0</v>
      </c>
      <c r="AZ3" s="67" t="n">
        <f aca="false">IF(OR($D3=1,MONTH($B3)&lt;&gt;MONTH(StartDate),'У7 Ввод'!$D$57="",'У7 Ввод'!$E$57="",'У7 Ввод'!$D$57&gt;$B3),0,MAX(0,MIN(1,'У7 Ввод'!$E$57-NETWORKDAYS('У7 Ввод'!$D$57,$B3)+1))/Настройки!$E$13*100)</f>
        <v>0</v>
      </c>
      <c r="BA3" s="67" t="n">
        <f aca="false">IF(OR($D3=1,MONTH($B3)&lt;&gt;MONTH(StartDate),'У7 Ввод'!$D$58="",'У7 Ввод'!$E$58="",'У7 Ввод'!$D$58&gt;$B3),0,MAX(0,MIN(1,'У7 Ввод'!$E$58-NETWORKDAYS('У7 Ввод'!$D$58,$B3)+1))/Настройки!$E$13*100)</f>
        <v>0</v>
      </c>
      <c r="BB3" s="67" t="n">
        <f aca="false">IF(OR($D3=1,MONTH($B3)&lt;&gt;MONTH(StartDate),'У7 Ввод'!$D$59="",'У7 Ввод'!$E$59="",'У7 Ввод'!$D$59&gt;$B3),0,MAX(0,MIN(1,'У7 Ввод'!$E$59-NETWORKDAYS('У7 Ввод'!$D$59,$B3)+1))/Настройки!$E$13*100)</f>
        <v>0</v>
      </c>
      <c r="BC3" s="67" t="n">
        <f aca="false">IF(OR($D3=1,MONTH($B3)&lt;&gt;MONTH(StartDate),'У7 Ввод'!$D$60="",'У7 Ввод'!$E$60="",'У7 Ввод'!$D$60&gt;$B3),0,MAX(0,MIN(1,'У7 Ввод'!$E$60-NETWORKDAYS('У7 Ввод'!$D$60,$B3)+1))/Настройки!$E$13*100)</f>
        <v>0</v>
      </c>
      <c r="BD3" s="67" t="n">
        <f aca="false">IF(OR($D3=1,MONTH($B3)&lt;&gt;MONTH(StartDate),'У7 Ввод'!$D$61="",'У7 Ввод'!$E$61="",'У7 Ввод'!$D$61&gt;$B3),0,MAX(0,MIN(1,'У7 Ввод'!$E$61-NETWORKDAYS('У7 Ввод'!$D$61,$B3)+1))/Настройки!$E$13*100)</f>
        <v>0</v>
      </c>
      <c r="BE3" s="67" t="n">
        <f aca="false">IF(OR($D3=1,MONTH($B3)&lt;&gt;MONTH(StartDate),'У7 Ввод'!$D$62="",'У7 Ввод'!$E$62="",'У7 Ввод'!$D$62&gt;$B3),0,MAX(0,MIN(1,'У7 Ввод'!$E$62-NETWORKDAYS('У7 Ввод'!$D$62,$B3)+1))/Настройки!$E$13*100)</f>
        <v>0</v>
      </c>
      <c r="BF3" s="67" t="n">
        <f aca="false">IF(OR($D3=1,MONTH($B3)&lt;&gt;MONTH(StartDate),'У7 Ввод'!$D$63="",'У7 Ввод'!$E$63="",'У7 Ввод'!$D$63&gt;$B3),0,MAX(0,MIN(1,'У7 Ввод'!$E$63-NETWORKDAYS('У7 Ввод'!$D$63,$B3)+1))/Настройки!$E$13*100)</f>
        <v>0</v>
      </c>
      <c r="BG3" s="67" t="n">
        <f aca="false">IF(OR($D3=1,MONTH($B3)&lt;&gt;MONTH(StartDate),'У7 Ввод'!$D$64="",'У7 Ввод'!$E$64="",'У7 Ввод'!$D$64&gt;$B3),0,MAX(0,MIN(1,'У7 Ввод'!$E$64-NETWORKDAYS('У7 Ввод'!$D$64,$B3)+1))/Настройки!$E$13*100)</f>
        <v>0</v>
      </c>
      <c r="BH3" s="67" t="n">
        <f aca="false">IF(OR($D3=1,MONTH($B3)&lt;&gt;MONTH(StartDate),'У7 Ввод'!$D$65="",'У7 Ввод'!$E$65="",'У7 Ввод'!$D$65&gt;$B3),0,MAX(0,MIN(1,'У7 Ввод'!$E$65-NETWORKDAYS('У7 Ввод'!$D$65,$B3)+1))/Настройки!$E$13*100)</f>
        <v>0</v>
      </c>
      <c r="BI3" s="67" t="n">
        <f aca="false">IF(OR($D3=1,MONTH($B3)&lt;&gt;MONTH(StartDate),'У7 Ввод'!$D$66="",'У7 Ввод'!$E$66="",'У7 Ввод'!$D$66&gt;$B3),0,MAX(0,MIN(1,'У7 Ввод'!$E$66-NETWORKDAYS('У7 Ввод'!$D$66,$B3)+1))/Настройки!$E$13*100)</f>
        <v>0</v>
      </c>
      <c r="BJ3" s="67" t="n">
        <f aca="false">IF(OR($D3=1,MONTH($B3)&lt;&gt;MONTH(StartDate),'У7 Ввод'!$D$67="",'У7 Ввод'!$E$67="",'У7 Ввод'!$D$67&gt;$B3),0,MAX(0,MIN(1,'У7 Ввод'!$E$67-NETWORKDAYS('У7 Ввод'!$D$67,$B3)+1))/Настройки!$E$13*100)</f>
        <v>0</v>
      </c>
      <c r="BK3" s="67" t="n">
        <f aca="false">IF(OR($D3=1,MONTH($B3)&lt;&gt;MONTH(StartDate),'У7 Ввод'!$D$68="",'У7 Ввод'!$E$68="",'У7 Ввод'!$D$68&gt;$B3),0,MAX(0,MIN(1,'У7 Ввод'!$E$68-NETWORKDAYS('У7 Ввод'!$D$68,$B3)+1))/Настройки!$E$13*100)</f>
        <v>0</v>
      </c>
      <c r="BL3" s="67" t="n">
        <f aca="false">IF(OR($D3=1,MONTH($B3)&lt;&gt;MONTH(StartDate),'У7 Ввод'!$D$69="",'У7 Ввод'!$E$69="",'У7 Ввод'!$D$69&gt;$B3),0,MAX(0,MIN(1,'У7 Ввод'!$E$69-NETWORKDAYS('У7 Ввод'!$D$69,$B3)+1))/Настройки!$E$13*100)</f>
        <v>0</v>
      </c>
      <c r="BM3" s="67" t="n">
        <f aca="false">IF(OR($D3=1,MONTH($B3)&lt;&gt;MONTH(StartDate),'У7 Ввод'!$D$70="",'У7 Ввод'!$E$70="",'У7 Ввод'!$D$70&gt;$B3),0,MAX(0,MIN(1,'У7 Ввод'!$E$70-NETWORKDAYS('У7 Ввод'!$D$70,$B3)+1))/Настройки!$E$13*100)</f>
        <v>0</v>
      </c>
      <c r="BN3" s="67" t="n">
        <f aca="false">IF(OR($D3=1,MONTH($B3)&lt;&gt;MONTH(StartDate),'У7 Ввод'!$D$71="",'У7 Ввод'!$E$71="",'У7 Ввод'!$D$71&gt;$B3),0,MAX(0,MIN(1,'У7 Ввод'!$E$71-NETWORKDAYS('У7 Ввод'!$D$71,$B3)+1))/Настройки!$E$13*100)</f>
        <v>0</v>
      </c>
      <c r="BO3" s="67" t="n">
        <f aca="false">IF(OR($D3=1,MONTH($B3)&lt;&gt;MONTH(StartDate),'У7 Ввод'!$D$72="",'У7 Ввод'!$E$72="",'У7 Ввод'!$D$72&gt;$B3),0,MAX(0,MIN(1,'У7 Ввод'!$E$72-NETWORKDAYS('У7 Ввод'!$D$72,$B3)+1))/Настройки!$E$13*100)</f>
        <v>0</v>
      </c>
      <c r="BP3" s="67" t="n">
        <f aca="false">IF(OR($D3=1,MONTH($B3)&lt;&gt;MONTH(StartDate),'У7 Ввод'!$D$73="",'У7 Ввод'!$E$73="",'У7 Ввод'!$D$73&gt;$B3),0,MAX(0,MIN(1,'У7 Ввод'!$E$73-NETWORKDAYS('У7 Ввод'!$D$73,$B3)+1))/Настройки!$E$13*100)</f>
        <v>0</v>
      </c>
      <c r="BQ3" s="67" t="n">
        <f aca="false">IF(OR($D3=1,MONTH($B3)&lt;&gt;MONTH(StartDate),'У7 Ввод'!$D$74="",'У7 Ввод'!$E$74="",'У7 Ввод'!$D$74&gt;$B3),0,MAX(0,MIN(1,'У7 Ввод'!$E$74-NETWORKDAYS('У7 Ввод'!$D$74,$B3)+1))/Настройки!$E$13*100)</f>
        <v>0</v>
      </c>
      <c r="BR3" s="67" t="n">
        <f aca="false">IF(OR($D3=1,MONTH($B3)&lt;&gt;MONTH(StartDate),'У7 Ввод'!$D$75="",'У7 Ввод'!$E$75="",'У7 Ввод'!$D$75&gt;$B3),0,MAX(0,MIN(1,'У7 Ввод'!$E$75-NETWORKDAYS('У7 Ввод'!$D$75,$B3)+1))/Настройки!$E$13*100)</f>
        <v>0</v>
      </c>
      <c r="BS3" s="67" t="n">
        <f aca="false">IF(OR($D3=1,MONTH($B3)&lt;&gt;MONTH(StartDate),'У7 Ввод'!$D$76="",'У7 Ввод'!$E$76="",'У7 Ввод'!$D$76&gt;$B3),0,MAX(0,MIN(1,'У7 Ввод'!$E$76-NETWORKDAYS('У7 Ввод'!$D$76,$B3)+1))/Настройки!$E$13*100)</f>
        <v>0</v>
      </c>
      <c r="BT3" s="67" t="n">
        <f aca="false">IF(OR($D3=1,MONTH($B3)&lt;&gt;MONTH(StartDate),'У7 Ввод'!$D$77="",'У7 Ввод'!$E$77="",'У7 Ввод'!$D$77&gt;$B3),0,MAX(0,MIN(1,'У7 Ввод'!$E$77-NETWORKDAYS('У7 Ввод'!$D$77,$B3)+1))/Настройки!$E$13*100)</f>
        <v>0</v>
      </c>
      <c r="BU3" s="67" t="n">
        <f aca="false">IF(OR($D3=1,MONTH($B3)&lt;&gt;MONTH(StartDate),'У7 Ввод'!$D$78="",'У7 Ввод'!$E$78="",'У7 Ввод'!$D$78&gt;$B3),0,MAX(0,MIN(1,'У7 Ввод'!$E$78-NETWORKDAYS('У7 Ввод'!$D$78,$B3)+1))/Настройки!$E$13*100)</f>
        <v>0</v>
      </c>
      <c r="BV3" s="67" t="n">
        <f aca="false">IF(OR($D3=1,MONTH($B3)&lt;&gt;MONTH(StartDate),'У7 Ввод'!$D$79="",'У7 Ввод'!$E$79="",'У7 Ввод'!$D$79&gt;$B3),0,MAX(0,MIN(1,'У7 Ввод'!$E$79-NETWORKDAYS('У7 Ввод'!$D$79,$B3)+1))/Настройки!$E$13*100)</f>
        <v>0</v>
      </c>
      <c r="BW3" s="67" t="n">
        <f aca="false">IF(OR($D3=1,MONTH($B3)&lt;&gt;MONTH(StartDate),'У7 Ввод'!$D$80="",'У7 Ввод'!$E$80="",'У7 Ввод'!$D$80&gt;$B3),0,MAX(0,MIN(1,'У7 Ввод'!$E$80-NETWORKDAYS('У7 Ввод'!$D$80,$B3)+1))/Настройки!$E$13*100)</f>
        <v>0</v>
      </c>
      <c r="BX3" s="67" t="n">
        <f aca="false">IF(OR($D3=1,MONTH($B3)&lt;&gt;MONTH(StartDate),'У7 Ввод'!$D$81="",'У7 Ввод'!$E$81="",'У7 Ввод'!$D$81&gt;$B3),0,MAX(0,MIN(1,'У7 Ввод'!$E$81-NETWORKDAYS('У7 Ввод'!$D$81,$B3)+1))/Настройки!$E$13*100)</f>
        <v>0</v>
      </c>
      <c r="BY3" s="67" t="n">
        <f aca="false">IF(OR($D3=1,MONTH($B3)&lt;&gt;MONTH(StartDate),'У7 Ввод'!$D$82="",'У7 Ввод'!$E$82="",'У7 Ввод'!$D$82&gt;$B3),0,MAX(0,MIN(1,'У7 Ввод'!$E$82-NETWORKDAYS('У7 Ввод'!$D$82,$B3)+1))/Настройки!$E$13*100)</f>
        <v>0</v>
      </c>
      <c r="BZ3" s="67" t="n">
        <f aca="false">IF(OR($D3=1,MONTH($B3)&lt;&gt;MONTH(StartDate),'У7 Ввод'!$D$83="",'У7 Ввод'!$E$83="",'У7 Ввод'!$D$83&gt;$B3),0,MAX(0,MIN(1,'У7 Ввод'!$E$83-NETWORKDAYS('У7 Ввод'!$D$83,$B3)+1))/Настройки!$E$13*100)</f>
        <v>0</v>
      </c>
      <c r="CA3" s="67" t="n">
        <f aca="false">IF(OR($D3=1,MONTH($B3)&lt;&gt;MONTH(StartDate),'У7 Ввод'!$D$84="",'У7 Ввод'!$E$84="",'У7 Ввод'!$D$84&gt;$B3),0,MAX(0,MIN(1,'У7 Ввод'!$E$84-NETWORKDAYS('У7 Ввод'!$D$84,$B3)+1))/Настройки!$E$13*100)</f>
        <v>0</v>
      </c>
      <c r="CB3" s="67" t="n">
        <f aca="false">IF(OR($D3=1,MONTH($B3)&lt;&gt;MONTH(StartDate),'У7 Ввод'!$D$85="",'У7 Ввод'!$E$85="",'У7 Ввод'!$D$85&gt;$B3),0,MAX(0,MIN(1,'У7 Ввод'!$E$85-NETWORKDAYS('У7 Ввод'!$D$85,$B3)+1))/Настройки!$E$13*100)</f>
        <v>0</v>
      </c>
      <c r="CC3" s="67" t="n">
        <f aca="false">IF(OR($D3=1,MONTH($B3)&lt;&gt;MONTH(StartDate),'У7 Ввод'!$D$86="",'У7 Ввод'!$E$86="",'У7 Ввод'!$D$86&gt;$B3),0,MAX(0,MIN(1,'У7 Ввод'!$E$86-NETWORKDAYS('У7 Ввод'!$D$86,$B3)+1))/Настройки!$E$13*100)</f>
        <v>0</v>
      </c>
      <c r="CD3" s="67" t="n">
        <f aca="false">IF(OR($D3=1,MONTH($B3)&lt;&gt;MONTH(StartDate),'У7 Ввод'!$D$87="",'У7 Ввод'!$E$87="",'У7 Ввод'!$D$87&gt;$B3),0,MAX(0,MIN(1,'У7 Ввод'!$E$87-NETWORKDAYS('У7 Ввод'!$D$87,$B3)+1))/Настройки!$E$13*100)</f>
        <v>0</v>
      </c>
      <c r="CE3" s="67" t="n">
        <f aca="false">IF(OR($D3=1,MONTH($B3)&lt;&gt;MONTH(StartDate),'У7 Ввод'!$D$88="",'У7 Ввод'!$E$88="",'У7 Ввод'!$D$88&gt;$B3),0,MAX(0,MIN(1,'У7 Ввод'!$E$88-NETWORKDAYS('У7 Ввод'!$D$88,$B3)+1))/Настройки!$E$13*100)</f>
        <v>0</v>
      </c>
      <c r="CF3" s="67" t="n">
        <f aca="false">IF(OR($D3=1,MONTH($B3)&lt;&gt;MONTH(StartDate),'У7 Ввод'!$D$89="",'У7 Ввод'!$E$89="",'У7 Ввод'!$D$89&gt;$B3),0,MAX(0,MIN(1,'У7 Ввод'!$E$89-NETWORKDAYS('У7 Ввод'!$D$89,$B3)+1))/Настройки!$E$13*100)</f>
        <v>0</v>
      </c>
      <c r="CG3" s="67" t="n">
        <f aca="false">IF(OR($D3=1,MONTH($B3)&lt;&gt;MONTH(StartDate),'У7 Ввод'!$D$90="",'У7 Ввод'!$E$90="",'У7 Ввод'!$D$90&gt;$B3),0,MAX(0,MIN(1,'У7 Ввод'!$E$90-NETWORKDAYS('У7 Ввод'!$D$90,$B3)+1))/Настройки!$E$13*100)</f>
        <v>0</v>
      </c>
      <c r="CH3" s="67" t="n">
        <f aca="false">IF(OR($D3=1,MONTH($B3)&lt;&gt;MONTH(StartDate),'У7 Ввод'!$D$91="",'У7 Ввод'!$E$91="",'У7 Ввод'!$D$91&gt;$B3),0,MAX(0,MIN(1,'У7 Ввод'!$E$91-NETWORKDAYS('У7 Ввод'!$D$91,$B3)+1))/Настройки!$E$13*100)</f>
        <v>0</v>
      </c>
      <c r="CI3" s="67" t="n">
        <f aca="false">IF(OR($D3=1,MONTH($B3)&lt;&gt;MONTH(StartDate),'У7 Ввод'!$D$92="",'У7 Ввод'!$E$92="",'У7 Ввод'!$D$92&gt;$B3),0,MAX(0,MIN(1,'У7 Ввод'!$E$92-NETWORKDAYS('У7 Ввод'!$D$92,$B3)+1))/Настройки!$E$13*100)</f>
        <v>0</v>
      </c>
      <c r="CJ3" s="67" t="n">
        <f aca="false">IF(OR($D3=1,MONTH($B3)&lt;&gt;MONTH(StartDate),'У7 Ввод'!$D$93="",'У7 Ввод'!$E$93="",'У7 Ввод'!$D$93&gt;$B3),0,MAX(0,MIN(1,'У7 Ввод'!$E$93-NETWORKDAYS('У7 Ввод'!$D$93,$B3)+1))/Настройки!$E$13*100)</f>
        <v>0</v>
      </c>
      <c r="CK3" s="67" t="n">
        <f aca="false">IF(OR($D3=1,MONTH($B3)&lt;&gt;MONTH(StartDate),'У7 Ввод'!$D$94="",'У7 Ввод'!$E$94="",'У7 Ввод'!$D$94&gt;$B3),0,MAX(0,MIN(1,'У7 Ввод'!$E$94-NETWORKDAYS('У7 Ввод'!$D$94,$B3)+1))/Настройки!$E$13*100)</f>
        <v>0</v>
      </c>
      <c r="CL3" s="67" t="n">
        <f aca="false">IF(OR($D3=1,MONTH($B3)&lt;&gt;MONTH(StartDate),'У7 Ввод'!$D$95="",'У7 Ввод'!$E$95="",'У7 Ввод'!$D$95&gt;$B3),0,MAX(0,MIN(1,'У7 Ввод'!$E$95-NETWORKDAYS('У7 Ввод'!$D$95,$B3)+1))/Настройки!$E$13*100)</f>
        <v>0</v>
      </c>
      <c r="CM3" s="67" t="n">
        <f aca="false">IF(OR($D3=1,MONTH($B3)&lt;&gt;MONTH(StartDate),'У7 Ввод'!$D$96="",'У7 Ввод'!$E$96="",'У7 Ввод'!$D$96&gt;$B3),0,MAX(0,MIN(1,'У7 Ввод'!$E$96-NETWORKDAYS('У7 Ввод'!$D$96,$B3)+1))/Настройки!$E$13*100)</f>
        <v>0</v>
      </c>
      <c r="CN3" s="67" t="n">
        <f aca="false">IF(OR($D3=1,MONTH($B3)&lt;&gt;MONTH(StartDate),'У7 Ввод'!$D$97="",'У7 Ввод'!$E$97="",'У7 Ввод'!$D$97&gt;$B3),0,MAX(0,MIN(1,'У7 Ввод'!$E$97-NETWORKDAYS('У7 Ввод'!$D$97,$B3)+1))/Настройки!$E$13*100)</f>
        <v>0</v>
      </c>
      <c r="CO3" s="67" t="n">
        <f aca="false">IF(OR($D3=1,MONTH($B3)&lt;&gt;MONTH(StartDate),'У7 Ввод'!$D$98="",'У7 Ввод'!$E$98="",'У7 Ввод'!$D$98&gt;$B3),0,MAX(0,MIN(1,'У7 Ввод'!$E$98-NETWORKDAYS('У7 Ввод'!$D$98,$B3)+1))/Настройки!$E$13*100)</f>
        <v>0</v>
      </c>
      <c r="CP3" s="67" t="n">
        <f aca="false">IF(OR($D3=1,MONTH($B3)&lt;&gt;MONTH(StartDate),'У7 Ввод'!$D$99="",'У7 Ввод'!$E$99="",'У7 Ввод'!$D$99&gt;$B3),0,MAX(0,MIN(1,'У7 Ввод'!$E$99-NETWORKDAYS('У7 Ввод'!$D$99,$B3)+1))/Настройки!$E$13*100)</f>
        <v>0</v>
      </c>
      <c r="CQ3" s="67" t="n">
        <f aca="false">IF(OR($D3=1,MONTH($B3)&lt;&gt;MONTH(StartDate),'У7 Ввод'!$D$100="",'У7 Ввод'!$E$100="",'У7 Ввод'!$D$100&gt;$B3),0,MAX(0,MIN(1,'У7 Ввод'!$E$100-NETWORKDAYS('У7 Ввод'!$D$100,$B3)+1))/Настройки!$E$13*100)</f>
        <v>0</v>
      </c>
      <c r="CR3" s="67" t="n">
        <f aca="false">IF(OR($D3=1,MONTH($B3)&lt;&gt;MONTH(StartDate),'У7 Ввод'!$D$101="",'У7 Ввод'!$E$101="",'У7 Ввод'!$D$101&gt;$B3),0,MAX(0,MIN(1,'У7 Ввод'!$E$101-NETWORKDAYS('У7 Ввод'!$D$101,$B3)+1))/Настройки!$E$13*100)</f>
        <v>0</v>
      </c>
      <c r="CS3" s="67" t="n">
        <f aca="false">IF(OR($D3=1,MONTH($B3)&lt;&gt;MONTH(StartDate),'У7 Ввод'!$D$102="",'У7 Ввод'!$E$102="",'У7 Ввод'!$D$102&gt;$B3),0,MAX(0,MIN(1,'У7 Ввод'!$E$102-NETWORKDAYS('У7 Ввод'!$D$102,$B3)+1))/Настройки!$E$13*100)</f>
        <v>0</v>
      </c>
      <c r="CT3" s="67" t="n">
        <f aca="false">IF(OR($D3=1,MONTH($B3)&lt;&gt;MONTH(StartDate),'У7 Ввод'!$D$103="",'У7 Ввод'!$E$103="",'У7 Ввод'!$D$103&gt;$B3),0,MAX(0,MIN(1,'У7 Ввод'!$E$103-NETWORKDAYS('У7 Ввод'!$D$103,$B3)+1))/Настройки!$E$13*100)</f>
        <v>0</v>
      </c>
      <c r="CU3" s="67" t="n">
        <f aca="false">IF(OR($D3=1,MONTH($B3)&lt;&gt;MONTH(StartDate),'У7 Ввод'!$D$104="",'У7 Ввод'!$E$104="",'У7 Ввод'!$D$104&gt;$B3),0,MAX(0,MIN(1,'У7 Ввод'!$E$104-NETWORKDAYS('У7 Ввод'!$D$104,$B3)+1))/Настройки!$E$13*100)</f>
        <v>0</v>
      </c>
      <c r="CV3" s="67" t="n">
        <f aca="false">IF(OR($D3=1,MONTH($B3)&lt;&gt;MONTH(StartDate),'У7 Ввод'!$D$105="",'У7 Ввод'!$E$105="",'У7 Ввод'!$D$105&gt;$B3),0,MAX(0,MIN(1,'У7 Ввод'!$E$105-NETWORKDAYS('У7 Ввод'!$D$105,$B3)+1))/Настройки!$E$13*100)</f>
        <v>0</v>
      </c>
      <c r="CW3" s="67" t="n">
        <f aca="false">IF(OR($D3=1,MONTH($B3)&lt;&gt;MONTH(StartDate),'У7 Ввод'!$D$106="",'У7 Ввод'!$E$106="",'У7 Ввод'!$D$106&gt;$B3),0,MAX(0,MIN(1,'У7 Ввод'!$E$106-NETWORKDAYS('У7 Ввод'!$D$106,$B3)+1))/Настройки!$E$13*100)</f>
        <v>0</v>
      </c>
      <c r="CX3" s="67" t="n">
        <f aca="false">IF(OR($D3=1,MONTH($B3)&lt;&gt;MONTH(StartDate),'У7 Ввод'!$D$107="",'У7 Ввод'!$E$107="",'У7 Ввод'!$D$107&gt;$B3),0,MAX(0,MIN(1,'У7 Ввод'!$E$107-NETWORKDAYS('У7 Ввод'!$D$107,$B3)+1))/Настройки!$E$13*100)</f>
        <v>0</v>
      </c>
      <c r="CY3" s="67" t="n">
        <f aca="false">IF(OR($D3=1,MONTH($B3)&lt;&gt;MONTH(StartDate),'У7 Ввод'!$D$108="",'У7 Ввод'!$E$108="",'У7 Ввод'!$D$108&gt;$B3),0,MAX(0,MIN(1,'У7 Ввод'!$E$108-NETWORKDAYS('У7 Ввод'!$D$108,$B3)+1))/Настройки!$E$13*100)</f>
        <v>0</v>
      </c>
      <c r="CZ3" s="67" t="n">
        <f aca="false">IF(OR($D3=1,MONTH($B3)&lt;&gt;MONTH(StartDate),'У7 Ввод'!$D$109="",'У7 Ввод'!$E$109="",'У7 Ввод'!$D$109&gt;$B3),0,MAX(0,MIN(1,'У7 Ввод'!$E$109-NETWORKDAYS('У7 Ввод'!$D$109,$B3)+1))/Настройки!$E$13*100)</f>
        <v>0</v>
      </c>
      <c r="DA3" s="67" t="n">
        <f aca="false">IF(OR($D3=1,MONTH($B3)&lt;&gt;MONTH(StartDate),'У7 Ввод'!$D$110="",'У7 Ввод'!$E$110="",'У7 Ввод'!$D$110&gt;$B3),0,MAX(0,MIN(1,'У7 Ввод'!$E$110-NETWORKDAYS('У7 Ввод'!$D$110,$B3)+1))/Настройки!$E$13*100)</f>
        <v>0</v>
      </c>
      <c r="DB3" s="67" t="n">
        <f aca="false">IF(OR($D3=1,MONTH($B3)&lt;&gt;MONTH(StartDate),'У7 Ввод'!$D$111="",'У7 Ввод'!$E$111="",'У7 Ввод'!$D$111&gt;$B3),0,MAX(0,MIN(1,'У7 Ввод'!$E$111-NETWORKDAYS('У7 Ввод'!$D$111,$B3)+1))/Настройки!$E$13*100)</f>
        <v>0</v>
      </c>
      <c r="DC3" s="67" t="n">
        <f aca="false">IF(OR($D3=1,MONTH($B3)&lt;&gt;MONTH(StartDate),'У7 Ввод'!$D$112="",'У7 Ввод'!$E$112="",'У7 Ввод'!$D$112&gt;$B3),0,MAX(0,MIN(1,'У7 Ввод'!$E$112-NETWORKDAYS('У7 Ввод'!$D$112,$B3)+1))/Настройки!$E$13*100)</f>
        <v>0</v>
      </c>
      <c r="DD3" s="67" t="n">
        <f aca="false">IF(OR($D3=1,MONTH($B3)&lt;&gt;MONTH(StartDate),'У7 Ввод'!$D$113="",'У7 Ввод'!$E$113="",'У7 Ввод'!$D$113&gt;$B3),0,MAX(0,MIN(1,'У7 Ввод'!$E$113-NETWORKDAYS('У7 Ввод'!$D$113,$B3)+1))/Настройки!$E$13*100)</f>
        <v>0</v>
      </c>
      <c r="DE3" s="67" t="n">
        <f aca="false">IF(OR($D3=1,MONTH($B3)&lt;&gt;MONTH(StartDate),'У7 Ввод'!$D$114="",'У7 Ввод'!$E$114="",'У7 Ввод'!$D$114&gt;$B3),0,MAX(0,MIN(1,'У7 Ввод'!$E$114-NETWORKDAYS('У7 Ввод'!$D$114,$B3)+1))/Настройки!$E$13*100)</f>
        <v>0</v>
      </c>
      <c r="DF3" s="67" t="n">
        <f aca="false">IF(OR($D3=1,MONTH($B3)&lt;&gt;MONTH(StartDate),'У7 Ввод'!$D$115="",'У7 Ввод'!$E$115="",'У7 Ввод'!$D$115&gt;$B3),0,MAX(0,MIN(1,'У7 Ввод'!$E$115-NETWORKDAYS('У7 Ввод'!$D$115,$B3)+1))/Настройки!$E$13*100)</f>
        <v>0</v>
      </c>
      <c r="DG3" s="67" t="n">
        <f aca="false">IF(OR($D3=1,MONTH($B3)&lt;&gt;MONTH(StartDate),'У7 Ввод'!$D$116="",'У7 Ввод'!$E$116="",'У7 Ввод'!$D$116&gt;$B3),0,MAX(0,MIN(1,'У7 Ввод'!$E$116-NETWORKDAYS('У7 Ввод'!$D$116,$B3)+1))/Настройки!$E$13*100)</f>
        <v>0</v>
      </c>
      <c r="DH3" s="67" t="n">
        <f aca="false">IF(OR($D3=1,MONTH($B3)&lt;&gt;MONTH(StartDate),'У7 Ввод'!$D$117="",'У7 Ввод'!$E$117="",'У7 Ввод'!$D$117&gt;$B3),0,MAX(0,MIN(1,'У7 Ввод'!$E$117-NETWORKDAYS('У7 Ввод'!$D$117,$B3)+1))/Настройки!$E$13*100)</f>
        <v>0</v>
      </c>
      <c r="DI3" s="67" t="n">
        <f aca="false">IF(OR($D3=1,MONTH($B3)&lt;&gt;MONTH(StartDate),'У7 Ввод'!$D$118="",'У7 Ввод'!$E$118="",'У7 Ввод'!$D$118&gt;$B3),0,MAX(0,MIN(1,'У7 Ввод'!$E$118-NETWORKDAYS('У7 Ввод'!$D$118,$B3)+1))/Настройки!$E$13*100)</f>
        <v>0</v>
      </c>
      <c r="DJ3" s="67" t="n">
        <f aca="false">IF(OR($D3=1,MONTH($B3)&lt;&gt;MONTH(StartDate),'У7 Ввод'!$D$119="",'У7 Ввод'!$E$119="",'У7 Ввод'!$D$119&gt;$B3),0,MAX(0,MIN(1,'У7 Ввод'!$E$119-NETWORKDAYS('У7 Ввод'!$D$119,$B3)+1))/Настройки!$E$13*100)</f>
        <v>0</v>
      </c>
      <c r="DK3" s="67" t="n">
        <f aca="false">IF(OR($D3=1,MONTH($B3)&lt;&gt;MONTH(StartDate),'У7 Ввод'!$D$120="",'У7 Ввод'!$E$120="",'У7 Ввод'!$D$120&gt;$B3),0,MAX(0,MIN(1,'У7 Ввод'!$E$120-NETWORKDAYS('У7 Ввод'!$D$120,$B3)+1))/Настройки!$E$13*100)</f>
        <v>0</v>
      </c>
      <c r="DL3" s="67" t="n">
        <f aca="false">IF(OR($D3=1,MONTH($B3)&lt;&gt;MONTH(StartDate),'У7 Ввод'!$D$121="",'У7 Ввод'!$E$121="",'У7 Ввод'!$D$121&gt;$B3),0,MAX(0,MIN(1,'У7 Ввод'!$E$121-NETWORKDAYS('У7 Ввод'!$D$121,$B3)+1))/Настройки!$E$13*100)</f>
        <v>0</v>
      </c>
      <c r="DM3" s="67" t="n">
        <f aca="false">IF(OR($D3=1,MONTH($B3)&lt;&gt;MONTH(StartDate),'У7 Ввод'!$D$122="",'У7 Ввод'!$E$122="",'У7 Ввод'!$D$122&gt;$B3),0,MAX(0,MIN(1,'У7 Ввод'!$E$122-NETWORKDAYS('У7 Ввод'!$D$122,$B3)+1))/Настройки!$E$13*100)</f>
        <v>0</v>
      </c>
      <c r="DN3" s="67" t="n">
        <f aca="false">IF(OR($D3=1,MONTH($B3)&lt;&gt;MONTH(StartDate),'У7 Ввод'!$D$123="",'У7 Ввод'!$E$123="",'У7 Ввод'!$D$123&gt;$B3),0,MAX(0,MIN(1,'У7 Ввод'!$E$123-NETWORKDAYS('У7 Ввод'!$D$123,$B3)+1))/Настройки!$E$13*100)</f>
        <v>0</v>
      </c>
      <c r="DO3" s="67" t="n">
        <f aca="false">IF(OR($D3=1,MONTH($B3)&lt;&gt;MONTH(StartDate),'У7 Ввод'!$D$124="",'У7 Ввод'!$E$124="",'У7 Ввод'!$D$124&gt;$B3),0,MAX(0,MIN(1,'У7 Ввод'!$E$124-NETWORKDAYS('У7 Ввод'!$D$124,$B3)+1))/Настройки!$E$13*100)</f>
        <v>0</v>
      </c>
      <c r="DP3" s="67" t="n">
        <f aca="false">IF(OR($D3=1,MONTH($B3)&lt;&gt;MONTH(StartDate),'У7 Ввод'!$D$125="",'У7 Ввод'!$E$125="",'У7 Ввод'!$D$125&gt;$B3),0,MAX(0,MIN(1,'У7 Ввод'!$E$125-NETWORKDAYS('У7 Ввод'!$D$125,$B3)+1))/Настройки!$E$13*100)</f>
        <v>0</v>
      </c>
      <c r="DQ3" s="67" t="n">
        <f aca="false">IF(OR($D3=1,MONTH($B3)&lt;&gt;MONTH(StartDate),'У7 Ввод'!$D$126="",'У7 Ввод'!$E$126="",'У7 Ввод'!$D$126&gt;$B3),0,MAX(0,MIN(1,'У7 Ввод'!$E$126-NETWORKDAYS('У7 Ввод'!$D$126,$B3)+1))/Настройки!$E$13*100)</f>
        <v>0</v>
      </c>
      <c r="DR3" s="67" t="n">
        <f aca="false">IF(OR($D3=1,MONTH($B3)&lt;&gt;MONTH(StartDate),'У7 Ввод'!$D$127="",'У7 Ввод'!$E$127="",'У7 Ввод'!$D$127&gt;$B3),0,MAX(0,MIN(1,'У7 Ввод'!$E$127-NETWORKDAYS('У7 Ввод'!$D$127,$B3)+1))/Настройки!$E$13*100)</f>
        <v>0</v>
      </c>
      <c r="DS3" s="67" t="n">
        <f aca="false">IF(OR($D3=1,MONTH($B3)&lt;&gt;MONTH(StartDate),'У7 Ввод'!$D$128="",'У7 Ввод'!$E$128="",'У7 Ввод'!$D$128&gt;$B3),0,MAX(0,MIN(1,'У7 Ввод'!$E$128-NETWORKDAYS('У7 Ввод'!$D$128,$B3)+1))/Настройки!$E$13*100)</f>
        <v>0</v>
      </c>
      <c r="DT3" s="67" t="n">
        <f aca="false">IF(OR($D3=1,MONTH($B3)&lt;&gt;MONTH(StartDate),'У7 Ввод'!$D$129="",'У7 Ввод'!$E$129="",'У7 Ввод'!$D$129&gt;$B3),0,MAX(0,MIN(1,'У7 Ввод'!$E$129-NETWORKDAYS('У7 Ввод'!$D$129,$B3)+1))/Настройки!$E$13*100)</f>
        <v>0</v>
      </c>
      <c r="DU3" s="67" t="n">
        <f aca="false">IF(OR($D3=1,MONTH($B3)&lt;&gt;MONTH(StartDate),'У7 Ввод'!$D$130="",'У7 Ввод'!$E$130="",'У7 Ввод'!$D$130&gt;$B3),0,MAX(0,MIN(1,'У7 Ввод'!$E$130-NETWORKDAYS('У7 Ввод'!$D$130,$B3)+1))/Настройки!$E$13*100)</f>
        <v>0</v>
      </c>
      <c r="DV3" s="67" t="n">
        <f aca="false">IF(OR($D3=1,MONTH($B3)&lt;&gt;MONTH(StartDate),'У7 Ввод'!$D$131="",'У7 Ввод'!$E$131="",'У7 Ввод'!$D$131&gt;$B3),0,MAX(0,MIN(1,'У7 Ввод'!$E$131-NETWORKDAYS('У7 Ввод'!$D$131,$B3)+1))/Настройки!$E$13*100)</f>
        <v>0</v>
      </c>
      <c r="DW3" s="67" t="n">
        <f aca="false">IF(OR($D3=1,MONTH($B3)&lt;&gt;MONTH(StartDate),'У7 Ввод'!$D$132="",'У7 Ввод'!$E$132="",'У7 Ввод'!$D$132&gt;$B3),0,MAX(0,MIN(1,'У7 Ввод'!$E$132-NETWORKDAYS('У7 Ввод'!$D$132,$B3)+1))/Настройки!$E$13*100)</f>
        <v>0</v>
      </c>
      <c r="DX3" s="67" t="n">
        <f aca="false">IF(OR($D3=1,MONTH($B3)&lt;&gt;MONTH(StartDate),'У7 Ввод'!$D$133="",'У7 Ввод'!$E$133="",'У7 Ввод'!$D$133&gt;$B3),0,MAX(0,MIN(1,'У7 Ввод'!$E$133-NETWORKDAYS('У7 Ввод'!$D$133,$B3)+1))/Настройки!$E$13*100)</f>
        <v>0</v>
      </c>
      <c r="DY3" s="67" t="n">
        <f aca="false">IF(OR($D3=1,MONTH($B3)&lt;&gt;MONTH(StartDate),'У7 Ввод'!$D$134="",'У7 Ввод'!$E$134="",'У7 Ввод'!$D$134&gt;$B3),0,MAX(0,MIN(1,'У7 Ввод'!$E$134-NETWORKDAYS('У7 Ввод'!$D$134,$B3)+1))/Настройки!$E$13*100)</f>
        <v>0</v>
      </c>
      <c r="DZ3" s="67" t="n">
        <f aca="false">IF(OR($D3=1,MONTH($B3)&lt;&gt;MONTH(StartDate),'У7 Ввод'!$D$135="",'У7 Ввод'!$E$135="",'У7 Ввод'!$D$135&gt;$B3),0,MAX(0,MIN(1,'У7 Ввод'!$E$135-NETWORKDAYS('У7 Ввод'!$D$135,$B3)+1))/Настройки!$E$13*100)</f>
        <v>0</v>
      </c>
      <c r="EA3" s="67" t="n">
        <f aca="false">IF(OR($D3=1,MONTH($B3)&lt;&gt;MONTH(StartDate),'У7 Ввод'!$D$136="",'У7 Ввод'!$E$136="",'У7 Ввод'!$D$136&gt;$B3),0,MAX(0,MIN(1,'У7 Ввод'!$E$136-NETWORKDAYS('У7 Ввод'!$D$136,$B3)+1))/Настройки!$E$13*100)</f>
        <v>0</v>
      </c>
      <c r="EB3" s="67" t="n">
        <f aca="false">IF(OR($D3=1,MONTH($B3)&lt;&gt;MONTH(StartDate),'У7 Ввод'!$D$137="",'У7 Ввод'!$E$137="",'У7 Ввод'!$D$137&gt;$B3),0,MAX(0,MIN(1,'У7 Ввод'!$E$137-NETWORKDAYS('У7 Ввод'!$D$137,$B3)+1))/Настройки!$E$13*100)</f>
        <v>0</v>
      </c>
      <c r="EC3" s="67" t="n">
        <f aca="false">IF(OR($D3=1,MONTH($B3)&lt;&gt;MONTH(StartDate),'У7 Ввод'!$D$138="",'У7 Ввод'!$E$138="",'У7 Ввод'!$D$138&gt;$B3),0,MAX(0,MIN(1,'У7 Ввод'!$E$138-NETWORKDAYS('У7 Ввод'!$D$138,$B3)+1))/Настройки!$E$13*100)</f>
        <v>0</v>
      </c>
      <c r="ED3" s="67" t="n">
        <f aca="false">IF(OR($D3=1,MONTH($B3)&lt;&gt;MONTH(StartDate),'У7 Ввод'!$D$139="",'У7 Ввод'!$E$139="",'У7 Ввод'!$D$139&gt;$B3),0,MAX(0,MIN(1,'У7 Ввод'!$E$139-NETWORKDAYS('У7 Ввод'!$D$139,$B3)+1))/Настройки!$E$13*100)</f>
        <v>0</v>
      </c>
      <c r="EE3" s="67" t="n">
        <f aca="false">IF(OR($D3=1,MONTH($B3)&lt;&gt;MONTH(StartDate),'У7 Ввод'!$D$140="",'У7 Ввод'!$E$140="",'У7 Ввод'!$D$140&gt;$B3),0,MAX(0,MIN(1,'У7 Ввод'!$E$140-NETWORKDAYS('У7 Ввод'!$D$140,$B3)+1))/Настройки!$E$13*100)</f>
        <v>0</v>
      </c>
      <c r="EF3" s="67" t="n">
        <f aca="false">IF(OR($D3=1,MONTH($B3)&lt;&gt;MONTH(StartDate),'У7 Ввод'!$D$141="",'У7 Ввод'!$E$141="",'У7 Ввод'!$D$141&gt;$B3),0,MAX(0,MIN(1,'У7 Ввод'!$E$141-NETWORKDAYS('У7 Ввод'!$D$141,$B3)+1))/Настройки!$E$13*100)</f>
        <v>0</v>
      </c>
      <c r="EG3" s="67" t="n">
        <f aca="false">IF(OR($D3=1,MONTH($B3)&lt;&gt;MONTH(StartDate),'У7 Ввод'!$D$142="",'У7 Ввод'!$E$142="",'У7 Ввод'!$D$142&gt;$B3),0,MAX(0,MIN(1,'У7 Ввод'!$E$142-NETWORKDAYS('У7 Ввод'!$D$142,$B3)+1))/Настройки!$E$13*100)</f>
        <v>0</v>
      </c>
      <c r="EH3" s="67" t="n">
        <f aca="false">IF(OR($D3=1,MONTH($B3)&lt;&gt;MONTH(StartDate),'У7 Ввод'!$D$143="",'У7 Ввод'!$E$143="",'У7 Ввод'!$D$143&gt;$B3),0,MAX(0,MIN(1,'У7 Ввод'!$E$143-NETWORKDAYS('У7 Ввод'!$D$143,$B3)+1))/Настройки!$E$13*100)</f>
        <v>0</v>
      </c>
      <c r="EI3" s="67" t="n">
        <f aca="false">IF(OR($D3=1,MONTH($B3)&lt;&gt;MONTH(StartDate),'У7 Ввод'!$D$144="",'У7 Ввод'!$E$144="",'У7 Ввод'!$D$144&gt;$B3),0,MAX(0,MIN(1,'У7 Ввод'!$E$144-NETWORKDAYS('У7 Ввод'!$D$144,$B3)+1))/Настройки!$E$13*100)</f>
        <v>0</v>
      </c>
      <c r="EJ3" s="67" t="n">
        <f aca="false">IF(OR($D3=1,MONTH($B3)&lt;&gt;MONTH(StartDate),'У7 Ввод'!$D$145="",'У7 Ввод'!$E$145="",'У7 Ввод'!$D$145&gt;$B3),0,MAX(0,MIN(1,'У7 Ввод'!$E$145-NETWORKDAYS('У7 Ввод'!$D$145,$B3)+1))/Настройки!$E$13*100)</f>
        <v>0</v>
      </c>
      <c r="EK3" s="67" t="n">
        <f aca="false">IF(OR($D3=1,MONTH($B3)&lt;&gt;MONTH(StartDate),'У7 Ввод'!$D$146="",'У7 Ввод'!$E$146="",'У7 Ввод'!$D$146&gt;$B3),0,MAX(0,MIN(1,'У7 Ввод'!$E$146-NETWORKDAYS('У7 Ввод'!$D$146,$B3)+1))/Настройки!$E$13*100)</f>
        <v>0</v>
      </c>
      <c r="EL3" s="67" t="n">
        <f aca="false">IF(OR($D3=1,MONTH($B3)&lt;&gt;MONTH(StartDate),'У7 Ввод'!$D$147="",'У7 Ввод'!$E$147="",'У7 Ввод'!$D$147&gt;$B3),0,MAX(0,MIN(1,'У7 Ввод'!$E$147-NETWORKDAYS('У7 Ввод'!$D$147,$B3)+1))/Настройки!$E$13*100)</f>
        <v>0</v>
      </c>
      <c r="EM3" s="67" t="n">
        <f aca="false">IF(OR($D3=1,MONTH($B3)&lt;&gt;MONTH(StartDate),'У7 Ввод'!$D$148="",'У7 Ввод'!$E$148="",'У7 Ввод'!$D$148&gt;$B3),0,MAX(0,MIN(1,'У7 Ввод'!$E$148-NETWORKDAYS('У7 Ввод'!$D$148,$B3)+1))/Настройки!$E$13*100)</f>
        <v>0</v>
      </c>
      <c r="EN3" s="67" t="n">
        <f aca="false">IF(OR($D3=1,MONTH($B3)&lt;&gt;MONTH(StartDate),'У7 Ввод'!$D$149="",'У7 Ввод'!$E$149="",'У7 Ввод'!$D$149&gt;$B3),0,MAX(0,MIN(1,'У7 Ввод'!$E$149-NETWORKDAYS('У7 Ввод'!$D$149,$B3)+1))/Настройки!$E$13*100)</f>
        <v>0</v>
      </c>
      <c r="EO3" s="67" t="n">
        <f aca="false">IF(OR($D3=1,MONTH($B3)&lt;&gt;MONTH(StartDate),'У7 Ввод'!$D$150="",'У7 Ввод'!$E$150="",'У7 Ввод'!$D$150&gt;$B3),0,MAX(0,MIN(1,'У7 Ввод'!$E$150-NETWORKDAYS('У7 Ввод'!$D$150,$B3)+1))/Настройки!$E$13*100)</f>
        <v>0</v>
      </c>
      <c r="EP3" s="67" t="n">
        <f aca="false">IF(OR($D3=1,MONTH($B3)&lt;&gt;MONTH(StartDate),'У7 Ввод'!$D$151="",'У7 Ввод'!$E$151="",'У7 Ввод'!$D$151&gt;$B3),0,MAX(0,MIN(1,'У7 Ввод'!$E$151-NETWORKDAYS('У7 Ввод'!$D$151,$B3)+1))/Настройки!$E$13*100)</f>
        <v>0</v>
      </c>
      <c r="EQ3" s="67" t="n">
        <f aca="false">IF(OR($D3=1,MONTH($B3)&lt;&gt;MONTH(StartDate),'У7 Ввод'!$D$152="",'У7 Ввод'!$E$152="",'У7 Ввод'!$D$152&gt;$B3),0,MAX(0,MIN(1,'У7 Ввод'!$E$152-NETWORKDAYS('У7 Ввод'!$D$152,$B3)+1))/Настройки!$E$13*100)</f>
        <v>0</v>
      </c>
      <c r="ER3" s="67" t="n">
        <f aca="false">IF(OR($D3=1,MONTH($B3)&lt;&gt;MONTH(StartDate),'У7 Ввод'!$D$153="",'У7 Ввод'!$E$153="",'У7 Ввод'!$D$153&gt;$B3),0,MAX(0,MIN(1,'У7 Ввод'!$E$153-NETWORKDAYS('У7 Ввод'!$D$153,$B3)+1))/Настройки!$E$13*100)</f>
        <v>0</v>
      </c>
      <c r="ES3" s="67" t="n">
        <f aca="false">IF(OR($D3=1,MONTH($B3)&lt;&gt;MONTH(StartDate),'У7 Ввод'!$D$154="",'У7 Ввод'!$E$154="",'У7 Ввод'!$D$154&gt;$B3),0,MAX(0,MIN(1,'У7 Ввод'!$E$154-NETWORKDAYS('У7 Ввод'!$D$154,$B3)+1))/Настройки!$E$13*100)</f>
        <v>0</v>
      </c>
      <c r="ET3" s="67" t="n">
        <f aca="false">IF(OR($D3=1,MONTH($B3)&lt;&gt;MONTH(StartDate),'У7 Ввод'!$D$155="",'У7 Ввод'!$E$155="",'У7 Ввод'!$D$155&gt;$B3),0,MAX(0,MIN(1,'У7 Ввод'!$E$155-NETWORKDAYS('У7 Ввод'!$D$155,$B3)+1))/Настройки!$E$13*100)</f>
        <v>0</v>
      </c>
      <c r="EU3" s="67" t="n">
        <f aca="false">IF(OR($D3=1,MONTH($B3)&lt;&gt;MONTH(StartDate),'У7 Ввод'!$D$156="",'У7 Ввод'!$E$156="",'У7 Ввод'!$D$156&gt;$B3),0,MAX(0,MIN(1,'У7 Ввод'!$E$156-NETWORKDAYS('У7 Ввод'!$D$156,$B3)+1))/Настройки!$E$13*100)</f>
        <v>0</v>
      </c>
      <c r="EV3" s="67" t="n">
        <f aca="false">IF(OR($D3=1,MONTH($B3)&lt;&gt;MONTH(StartDate),'У7 Ввод'!$D$157="",'У7 Ввод'!$E$157="",'У7 Ввод'!$D$157&gt;$B3),0,MAX(0,MIN(1,'У7 Ввод'!$E$157-NETWORKDAYS('У7 Ввод'!$D$157,$B3)+1))/Настройки!$E$13*100)</f>
        <v>0</v>
      </c>
      <c r="EW3" s="67" t="n">
        <f aca="false">IF(OR($D3=1,MONTH($B3)&lt;&gt;MONTH(StartDate),'У7 Ввод'!$D$158="",'У7 Ввод'!$E$158="",'У7 Ввод'!$D$158&gt;$B3),0,MAX(0,MIN(1,'У7 Ввод'!$E$158-NETWORKDAYS('У7 Ввод'!$D$158,$B3)+1))/Настройки!$E$13*100)</f>
        <v>0</v>
      </c>
      <c r="EX3" s="67" t="n">
        <f aca="false">IF(OR($D3=1,MONTH($B3)&lt;&gt;MONTH(StartDate),'У7 Ввод'!$D$159="",'У7 Ввод'!$E$159="",'У7 Ввод'!$D$159&gt;$B3),0,MAX(0,MIN(1,'У7 Ввод'!$E$159-NETWORKDAYS('У7 Ввод'!$D$159,$B3)+1))/Настройки!$E$13*100)</f>
        <v>0</v>
      </c>
      <c r="EY3" s="67" t="n">
        <f aca="false">IF(OR($D3=1,MONTH($B3)&lt;&gt;MONTH(StartDate),'У7 Ввод'!$D$160="",'У7 Ввод'!$E$160="",'У7 Ввод'!$D$160&gt;$B3),0,MAX(0,MIN(1,'У7 Ввод'!$E$160-NETWORKDAYS('У7 Ввод'!$D$160,$B3)+1))/Настройки!$E$13*100)</f>
        <v>0</v>
      </c>
      <c r="EZ3" s="67" t="n">
        <f aca="false">IF(OR($D3=1,MONTH($B3)&lt;&gt;MONTH(StartDate),'У7 Ввод'!$D$161="",'У7 Ввод'!$E$161="",'У7 Ввод'!$D$161&gt;$B3),0,MAX(0,MIN(1,'У7 Ввод'!$E$161-NETWORKDAYS('У7 Ввод'!$D$161,$B3)+1))/Настройки!$E$13*100)</f>
        <v>0</v>
      </c>
      <c r="FA3" s="67" t="n">
        <f aca="false">IF(OR($D3=1,MONTH($B3)&lt;&gt;MONTH(StartDate),'У7 Ввод'!$D$162="",'У7 Ввод'!$E$162="",'У7 Ввод'!$D$162&gt;$B3),0,MAX(0,MIN(1,'У7 Ввод'!$E$162-NETWORKDAYS('У7 Ввод'!$D$162,$B3)+1))/Настройки!$E$13*100)</f>
        <v>0</v>
      </c>
      <c r="FB3" s="67" t="n">
        <f aca="false">IF(OR($D3=1,MONTH($B3)&lt;&gt;MONTH(StartDate),'У7 Ввод'!$D$163="",'У7 Ввод'!$E$163="",'У7 Ввод'!$D$163&gt;$B3),0,MAX(0,MIN(1,'У7 Ввод'!$E$163-NETWORKDAYS('У7 Ввод'!$D$163,$B3)+1))/Настройки!$E$13*100)</f>
        <v>0</v>
      </c>
      <c r="FC3" s="67" t="n">
        <f aca="false">IF(OR($D3=1,MONTH($B3)&lt;&gt;MONTH(StartDate),'У7 Ввод'!$D$164="",'У7 Ввод'!$E$164="",'У7 Ввод'!$D$164&gt;$B3),0,MAX(0,MIN(1,'У7 Ввод'!$E$164-NETWORKDAYS('У7 Ввод'!$D$164,$B3)+1))/Настройки!$E$13*100)</f>
        <v>0</v>
      </c>
      <c r="FD3" s="67" t="n">
        <f aca="false">IF(OR($D3=1,MONTH($B3)&lt;&gt;MONTH(StartDate),'У7 Ввод'!$D$165="",'У7 Ввод'!$E$165="",'У7 Ввод'!$D$165&gt;$B3),0,MAX(0,MIN(1,'У7 Ввод'!$E$165-NETWORKDAYS('У7 Ввод'!$D$165,$B3)+1))/Настройки!$E$13*100)</f>
        <v>0</v>
      </c>
      <c r="FE3" s="67" t="n">
        <f aca="false">IF(OR($D3=1,MONTH($B3)&lt;&gt;MONTH(StartDate),'У7 Ввод'!$D$166="",'У7 Ввод'!$E$166="",'У7 Ввод'!$D$166&gt;$B3),0,MAX(0,MIN(1,'У7 Ввод'!$E$166-NETWORKDAYS('У7 Ввод'!$D$166,$B3)+1))/Настройки!$E$13*100)</f>
        <v>0</v>
      </c>
      <c r="FF3" s="67" t="n">
        <f aca="false">IF(OR($D3=1,MONTH($B3)&lt;&gt;MONTH(StartDate),'У7 Ввод'!$D$167="",'У7 Ввод'!$E$167="",'У7 Ввод'!$D$167&gt;$B3),0,MAX(0,MIN(1,'У7 Ввод'!$E$167-NETWORKDAYS('У7 Ввод'!$D$167,$B3)+1))/Настройки!$E$13*100)</f>
        <v>0</v>
      </c>
      <c r="FG3" s="67" t="n">
        <f aca="false">IF(OR($D3=1,MONTH($B3)&lt;&gt;MONTH(StartDate),'У7 Ввод'!$D$168="",'У7 Ввод'!$E$168="",'У7 Ввод'!$D$168&gt;$B3),0,MAX(0,MIN(1,'У7 Ввод'!$E$168-NETWORKDAYS('У7 Ввод'!$D$168,$B3)+1))/Настройки!$E$13*100)</f>
        <v>0</v>
      </c>
      <c r="FH3" s="67" t="n">
        <f aca="false">IF(OR($D3=1,MONTH($B3)&lt;&gt;MONTH(StartDate),'У7 Ввод'!$D$169="",'У7 Ввод'!$E$169="",'У7 Ввод'!$D$169&gt;$B3),0,MAX(0,MIN(1,'У7 Ввод'!$E$169-NETWORKDAYS('У7 Ввод'!$D$169,$B3)+1))/Настройки!$E$13*100)</f>
        <v>0</v>
      </c>
      <c r="FI3" s="67" t="n">
        <f aca="false">IF(OR($D3=1,MONTH($B3)&lt;&gt;MONTH(StartDate),'У7 Ввод'!$D$170="",'У7 Ввод'!$E$170="",'У7 Ввод'!$D$170&gt;$B3),0,MAX(0,MIN(1,'У7 Ввод'!$E$170-NETWORKDAYS('У7 Ввод'!$D$170,$B3)+1))/Настройки!$E$13*100)</f>
        <v>0</v>
      </c>
      <c r="FJ3" s="67" t="n">
        <f aca="false">IF(OR($D3=1,MONTH($B3)&lt;&gt;MONTH(StartDate),'У7 Ввод'!$D$171="",'У7 Ввод'!$E$171="",'У7 Ввод'!$D$171&gt;$B3),0,MAX(0,MIN(1,'У7 Ввод'!$E$171-NETWORKDAYS('У7 Ввод'!$D$171,$B3)+1))/Настройки!$E$13*100)</f>
        <v>0</v>
      </c>
      <c r="FK3" s="67" t="n">
        <f aca="false">IF(OR($D3=1,MONTH($B3)&lt;&gt;MONTH(StartDate),'У7 Ввод'!$D$172="",'У7 Ввод'!$E$172="",'У7 Ввод'!$D$172&gt;$B3),0,MAX(0,MIN(1,'У7 Ввод'!$E$172-NETWORKDAYS('У7 Ввод'!$D$172,$B3)+1))/Настройки!$E$13*100)</f>
        <v>0</v>
      </c>
      <c r="FL3" s="67" t="n">
        <f aca="false">IF(OR($D3=1,MONTH($B3)&lt;&gt;MONTH(StartDate),'У7 Ввод'!$D$173="",'У7 Ввод'!$E$173="",'У7 Ввод'!$D$173&gt;$B3),0,MAX(0,MIN(1,'У7 Ввод'!$E$173-NETWORKDAYS('У7 Ввод'!$D$173,$B3)+1))/Настройки!$E$13*100)</f>
        <v>0</v>
      </c>
      <c r="FM3" s="67" t="n">
        <f aca="false">IF(OR($D3=1,MONTH($B3)&lt;&gt;MONTH(StartDate),'У7 Ввод'!$D$174="",'У7 Ввод'!$E$174="",'У7 Ввод'!$D$174&gt;$B3),0,MAX(0,MIN(1,'У7 Ввод'!$E$174-NETWORKDAYS('У7 Ввод'!$D$174,$B3)+1))/Настройки!$E$13*100)</f>
        <v>0</v>
      </c>
      <c r="FN3" s="67" t="n">
        <f aca="false">IF(OR($D3=1,MONTH($B3)&lt;&gt;MONTH(StartDate),'У7 Ввод'!$D$175="",'У7 Ввод'!$E$175="",'У7 Ввод'!$D$175&gt;$B3),0,MAX(0,MIN(1,'У7 Ввод'!$E$175-NETWORKDAYS('У7 Ввод'!$D$175,$B3)+1))/Настройки!$E$13*100)</f>
        <v>0</v>
      </c>
      <c r="FO3" s="67" t="n">
        <f aca="false">IF(OR($D3=1,MONTH($B3)&lt;&gt;MONTH(StartDate),'У7 Ввод'!$D$176="",'У7 Ввод'!$E$176="",'У7 Ввод'!$D$176&gt;$B3),0,MAX(0,MIN(1,'У7 Ввод'!$E$176-NETWORKDAYS('У7 Ввод'!$D$176,$B3)+1))/Настройки!$E$13*100)</f>
        <v>0</v>
      </c>
      <c r="FP3" s="67" t="n">
        <f aca="false">IF(OR($D3=1,MONTH($B3)&lt;&gt;MONTH(StartDate),'У7 Ввод'!$D$177="",'У7 Ввод'!$E$177="",'У7 Ввод'!$D$177&gt;$B3),0,MAX(0,MIN(1,'У7 Ввод'!$E$177-NETWORKDAYS('У7 Ввод'!$D$177,$B3)+1))/Настройки!$E$13*100)</f>
        <v>0</v>
      </c>
      <c r="FQ3" s="67" t="n">
        <f aca="false">IF(OR($D3=1,MONTH($B3)&lt;&gt;MONTH(StartDate),'У7 Ввод'!$D$178="",'У7 Ввод'!$E$178="",'У7 Ввод'!$D$178&gt;$B3),0,MAX(0,MIN(1,'У7 Ввод'!$E$178-NETWORKDAYS('У7 Ввод'!$D$178,$B3)+1))/Настройки!$E$13*100)</f>
        <v>0</v>
      </c>
      <c r="FR3" s="67" t="n">
        <f aca="false">IF(OR($D3=1,MONTH($B3)&lt;&gt;MONTH(StartDate),'У7 Ввод'!$D$179="",'У7 Ввод'!$E$179="",'У7 Ввод'!$D$179&gt;$B3),0,MAX(0,MIN(1,'У7 Ввод'!$E$179-NETWORKDAYS('У7 Ввод'!$D$179,$B3)+1))/Настройки!$E$13*100)</f>
        <v>0</v>
      </c>
      <c r="FS3" s="67" t="n">
        <f aca="false">IF(OR($D3=1,MONTH($B3)&lt;&gt;MONTH(StartDate),'У7 Ввод'!$D$180="",'У7 Ввод'!$E$180="",'У7 Ввод'!$D$180&gt;$B3),0,MAX(0,MIN(1,'У7 Ввод'!$E$180-NETWORKDAYS('У7 Ввод'!$D$180,$B3)+1))/Настройки!$E$13*100)</f>
        <v>0</v>
      </c>
      <c r="FT3" s="67" t="n">
        <f aca="false">IF(OR($D3=1,MONTH($B3)&lt;&gt;MONTH(StartDate),'У7 Ввод'!$D$181="",'У7 Ввод'!$E$181="",'У7 Ввод'!$D$181&gt;$B3),0,MAX(0,MIN(1,'У7 Ввод'!$E$181-NETWORKDAYS('У7 Ввод'!$D$181,$B3)+1))/Настройки!$E$13*100)</f>
        <v>0</v>
      </c>
      <c r="FU3" s="67" t="n">
        <f aca="false">IF(OR($D3=1,MONTH($B3)&lt;&gt;MONTH(StartDate),'У7 Ввод'!$D$182="",'У7 Ввод'!$E$182="",'У7 Ввод'!$D$182&gt;$B3),0,MAX(0,MIN(1,'У7 Ввод'!$E$182-NETWORKDAYS('У7 Ввод'!$D$182,$B3)+1))/Настройки!$E$13*100)</f>
        <v>0</v>
      </c>
      <c r="FV3" s="67" t="n">
        <f aca="false">IF(OR($D3=1,MONTH($B3)&lt;&gt;MONTH(StartDate),'У7 Ввод'!$D$183="",'У7 Ввод'!$E$183="",'У7 Ввод'!$D$183&gt;$B3),0,MAX(0,MIN(1,'У7 Ввод'!$E$183-NETWORKDAYS('У7 Ввод'!$D$183,$B3)+1))/Настройки!$E$13*100)</f>
        <v>0</v>
      </c>
      <c r="FW3" s="67" t="n">
        <f aca="false">IF(OR($D3=1,MONTH($B3)&lt;&gt;MONTH(StartDate),'У7 Ввод'!$D$184="",'У7 Ввод'!$E$184="",'У7 Ввод'!$D$184&gt;$B3),0,MAX(0,MIN(1,'У7 Ввод'!$E$184-NETWORKDAYS('У7 Ввод'!$D$184,$B3)+1))/Настройки!$E$13*100)</f>
        <v>0</v>
      </c>
      <c r="FX3" s="67" t="n">
        <f aca="false">IF(OR($D3=1,MONTH($B3)&lt;&gt;MONTH(StartDate),'У7 Ввод'!$D$185="",'У7 Ввод'!$E$185="",'У7 Ввод'!$D$185&gt;$B3),0,MAX(0,MIN(1,'У7 Ввод'!$E$185-NETWORKDAYS('У7 Ввод'!$D$185,$B3)+1))/Настройки!$E$13*100)</f>
        <v>0</v>
      </c>
      <c r="FY3" s="67" t="n">
        <f aca="false">IF(OR($D3=1,MONTH($B3)&lt;&gt;MONTH(StartDate),'У7 Ввод'!$D$186="",'У7 Ввод'!$E$186="",'У7 Ввод'!$D$186&gt;$B3),0,MAX(0,MIN(1,'У7 Ввод'!$E$186-NETWORKDAYS('У7 Ввод'!$D$186,$B3)+1))/Настройки!$E$13*100)</f>
        <v>0</v>
      </c>
      <c r="FZ3" s="67" t="n">
        <f aca="false">IF(OR($D3=1,MONTH($B3)&lt;&gt;MONTH(StartDate),'У7 Ввод'!$D$187="",'У7 Ввод'!$E$187="",'У7 Ввод'!$D$187&gt;$B3),0,MAX(0,MIN(1,'У7 Ввод'!$E$187-NETWORKDAYS('У7 Ввод'!$D$187,$B3)+1))/Настройки!$E$13*100)</f>
        <v>0</v>
      </c>
      <c r="GA3" s="67" t="n">
        <f aca="false">IF(OR($D3=1,MONTH($B3)&lt;&gt;MONTH(StartDate),'У7 Ввод'!$D$188="",'У7 Ввод'!$E$188="",'У7 Ввод'!$D$188&gt;$B3),0,MAX(0,MIN(1,'У7 Ввод'!$E$188-NETWORKDAYS('У7 Ввод'!$D$188,$B3)+1))/Настройки!$E$13*100)</f>
        <v>0</v>
      </c>
      <c r="GB3" s="67" t="n">
        <f aca="false">IF(OR($D3=1,MONTH($B3)&lt;&gt;MONTH(StartDate),'У7 Ввод'!$D$189="",'У7 Ввод'!$E$189="",'У7 Ввод'!$D$189&gt;$B3),0,MAX(0,MIN(1,'У7 Ввод'!$E$189-NETWORKDAYS('У7 Ввод'!$D$189,$B3)+1))/Настройки!$E$13*100)</f>
        <v>0</v>
      </c>
      <c r="GC3" s="67" t="n">
        <f aca="false">IF(OR($D3=1,MONTH($B3)&lt;&gt;MONTH(StartDate),'У7 Ввод'!$D$190="",'У7 Ввод'!$E$190="",'У7 Ввод'!$D$190&gt;$B3),0,MAX(0,MIN(1,'У7 Ввод'!$E$190-NETWORKDAYS('У7 Ввод'!$D$190,$B3)+1))/Настройки!$E$13*100)</f>
        <v>0</v>
      </c>
      <c r="GD3" s="67" t="n">
        <f aca="false">IF(OR($D3=1,MONTH($B3)&lt;&gt;MONTH(StartDate),'У7 Ввод'!$D$191="",'У7 Ввод'!$E$191="",'У7 Ввод'!$D$191&gt;$B3),0,MAX(0,MIN(1,'У7 Ввод'!$E$191-NETWORKDAYS('У7 Ввод'!$D$191,$B3)+1))/Настройки!$E$13*100)</f>
        <v>0</v>
      </c>
      <c r="GE3" s="67" t="n">
        <f aca="false">IF(OR($D3=1,MONTH($B3)&lt;&gt;MONTH(StartDate),'У7 Ввод'!$D$192="",'У7 Ввод'!$E$192="",'У7 Ввод'!$D$192&gt;$B3),0,MAX(0,MIN(1,'У7 Ввод'!$E$192-NETWORKDAYS('У7 Ввод'!$D$192,$B3)+1))/Настройки!$E$13*100)</f>
        <v>0</v>
      </c>
      <c r="GF3" s="67" t="n">
        <f aca="false">IF(OR($D3=1,MONTH($B3)&lt;&gt;MONTH(StartDate),'У7 Ввод'!$D$193="",'У7 Ввод'!$E$193="",'У7 Ввод'!$D$193&gt;$B3),0,MAX(0,MIN(1,'У7 Ввод'!$E$193-NETWORKDAYS('У7 Ввод'!$D$193,$B3)+1))/Настройки!$E$13*100)</f>
        <v>0</v>
      </c>
      <c r="GG3" s="67" t="n">
        <f aca="false">IF(OR($D3=1,MONTH($B3)&lt;&gt;MONTH(StartDate),'У7 Ввод'!$D$194="",'У7 Ввод'!$E$194="",'У7 Ввод'!$D$194&gt;$B3),0,MAX(0,MIN(1,'У7 Ввод'!$E$194-NETWORKDAYS('У7 Ввод'!$D$194,$B3)+1))/Настройки!$E$13*100)</f>
        <v>0</v>
      </c>
      <c r="GH3" s="67" t="n">
        <f aca="false">IF(OR($D3=1,MONTH($B3)&lt;&gt;MONTH(StartDate),'У7 Ввод'!$D$195="",'У7 Ввод'!$E$195="",'У7 Ввод'!$D$195&gt;$B3),0,MAX(0,MIN(1,'У7 Ввод'!$E$195-NETWORKDAYS('У7 Ввод'!$D$195,$B3)+1))/Настройки!$E$13*100)</f>
        <v>0</v>
      </c>
      <c r="GI3" s="67" t="n">
        <f aca="false">IF(OR($D3=1,MONTH($B3)&lt;&gt;MONTH(StartDate),'У7 Ввод'!$D$196="",'У7 Ввод'!$E$196="",'У7 Ввод'!$D$196&gt;$B3),0,MAX(0,MIN(1,'У7 Ввод'!$E$196-NETWORKDAYS('У7 Ввод'!$D$196,$B3)+1))/Настройки!$E$13*100)</f>
        <v>0</v>
      </c>
      <c r="GJ3" s="67" t="n">
        <f aca="false">IF(OR($D3=1,MONTH($B3)&lt;&gt;MONTH(StartDate),'У7 Ввод'!$D$197="",'У7 Ввод'!$E$197="",'У7 Ввод'!$D$197&gt;$B3),0,MAX(0,MIN(1,'У7 Ввод'!$E$197-NETWORKDAYS('У7 Ввод'!$D$197,$B3)+1))/Настройки!$E$13*100)</f>
        <v>0</v>
      </c>
      <c r="GK3" s="67" t="n">
        <f aca="false">IF(OR($D3=1,MONTH($B3)&lt;&gt;MONTH(StartDate),'У7 Ввод'!$D$198="",'У7 Ввод'!$E$198="",'У7 Ввод'!$D$198&gt;$B3),0,MAX(0,MIN(1,'У7 Ввод'!$E$198-NETWORKDAYS('У7 Ввод'!$D$198,$B3)+1))/Настройки!$E$13*100)</f>
        <v>0</v>
      </c>
      <c r="GL3" s="67" t="n">
        <f aca="false">IF(OR($D3=1,MONTH($B3)&lt;&gt;MONTH(StartDate),'У7 Ввод'!$D$199="",'У7 Ввод'!$E$199="",'У7 Ввод'!$D$199&gt;$B3),0,MAX(0,MIN(1,'У7 Ввод'!$E$199-NETWORKDAYS('У7 Ввод'!$D$199,$B3)+1))/Настройки!$E$13*100)</f>
        <v>0</v>
      </c>
      <c r="GM3" s="67" t="n">
        <f aca="false">IF(OR($D3=1,MONTH($B3)&lt;&gt;MONTH(StartDate),'У7 Ввод'!$D$200="",'У7 Ввод'!$E$200="",'У7 Ввод'!$D$200&gt;$B3),0,MAX(0,MIN(1,'У7 Ввод'!$E$200-NETWORKDAYS('У7 Ввод'!$D$200,$B3)+1))/Настройки!$E$13*100)</f>
        <v>0</v>
      </c>
      <c r="GN3" s="67" t="n">
        <f aca="false">IF(OR($D3=1,MONTH($B3)&lt;&gt;MONTH(StartDate),'У7 Ввод'!$D$201="",'У7 Ввод'!$E$201="",'У7 Ввод'!$D$201&gt;$B3),0,MAX(0,MIN(1,'У7 Ввод'!$E$201-NETWORKDAYS('У7 Ввод'!$D$201,$B3)+1))/Настройки!$E$13*100)</f>
        <v>0</v>
      </c>
      <c r="GO3" s="67" t="n">
        <f aca="false">IF(OR($D3=1,MONTH($B3)&lt;&gt;MONTH(StartDate),'У7 Ввод'!$D$202="",'У7 Ввод'!$E$202="",'У7 Ввод'!$D$202&gt;$B3),0,MAX(0,MIN(1,'У7 Ввод'!$E$202-NETWORKDAYS('У7 Ввод'!$D$202,$B3)+1))/Настройки!$E$13*100)</f>
        <v>0</v>
      </c>
      <c r="GP3" s="67" t="n">
        <f aca="false">IF(OR($D3=1,MONTH($B3)&lt;&gt;MONTH(StartDate),'У7 Ввод'!$D$203="",'У7 Ввод'!$E$203="",'У7 Ввод'!$D$203&gt;$B3),0,MAX(0,MIN(1,'У7 Ввод'!$E$203-NETWORKDAYS('У7 Ввод'!$D$203,$B3)+1))/Настройки!$E$13*100)</f>
        <v>0</v>
      </c>
      <c r="GQ3" s="67" t="n">
        <f aca="false">IF(OR($D3=1,MONTH($B3)&lt;&gt;MONTH(StartDate),'У7 Ввод'!$D$204="",'У7 Ввод'!$E$204="",'У7 Ввод'!$D$204&gt;$B3),0,MAX(0,MIN(1,'У7 Ввод'!$E$204-NETWORKDAYS('У7 Ввод'!$D$204,$B3)+1))/Настройки!$E$13*100)</f>
        <v>0</v>
      </c>
      <c r="GR3" s="67" t="n">
        <f aca="false">IF(OR($D3=1,MONTH($B3)&lt;&gt;MONTH(StartDate),'У7 Ввод'!$D$205="",'У7 Ввод'!$E$205="",'У7 Ввод'!$D$205&gt;$B3),0,MAX(0,MIN(1,'У7 Ввод'!$E$205-NETWORKDAYS('У7 Ввод'!$D$205,$B3)+1))/Настройки!$E$13*100)</f>
        <v>0</v>
      </c>
      <c r="GS3" s="67" t="n">
        <f aca="false">IF(OR($D3=1,MONTH($B3)&lt;&gt;MONTH(StartDate),'У7 Ввод'!$D$206="",'У7 Ввод'!$E$206="",'У7 Ввод'!$D$206&gt;$B3),0,MAX(0,MIN(1,'У7 Ввод'!$E$206-NETWORKDAYS('У7 Ввод'!$D$206,$B3)+1))/Настройки!$E$13*100)</f>
        <v>0</v>
      </c>
      <c r="GT3" s="67" t="n">
        <f aca="false">IF(OR($D3=1,MONTH($B3)&lt;&gt;MONTH(StartDate),'У7 Ввод'!$D$207="",'У7 Ввод'!$E$207="",'У7 Ввод'!$D$207&gt;$B3),0,MAX(0,MIN(1,'У7 Ввод'!$E$207-NETWORKDAYS('У7 Ввод'!$D$207,$B3)+1))/Настройки!$E$13*100)</f>
        <v>0</v>
      </c>
      <c r="GU3" s="67" t="n">
        <f aca="false">IF(OR($D3=1,MONTH($B3)&lt;&gt;MONTH(StartDate),'У7 Ввод'!$D$208="",'У7 Ввод'!$E$208="",'У7 Ввод'!$D$208&gt;$B3),0,MAX(0,MIN(1,'У7 Ввод'!$E$208-NETWORKDAYS('У7 Ввод'!$D$208,$B3)+1))/Настройки!$E$13*100)</f>
        <v>0</v>
      </c>
      <c r="GV3" s="67" t="n">
        <f aca="false">IF(OR($D3=1,MONTH($B3)&lt;&gt;MONTH(StartDate),'У7 Ввод'!$D$209="",'У7 Ввод'!$E$209="",'У7 Ввод'!$D$209&gt;$B3),0,MAX(0,MIN(1,'У7 Ввод'!$E$209-NETWORKDAYS('У7 Ввод'!$D$209,$B3)+1))/Настройки!$E$13*100)</f>
        <v>0</v>
      </c>
      <c r="GW3" s="67" t="n">
        <f aca="false">IF(OR($D3=1,MONTH($B3)&lt;&gt;MONTH(StartDate),'У7 Ввод'!$D$210="",'У7 Ввод'!$E$210="",'У7 Ввод'!$D$210&gt;$B3),0,MAX(0,MIN(1,'У7 Ввод'!$E$210-NETWORKDAYS('У7 Ввод'!$D$210,$B3)+1))/Настройки!$E$13*100)</f>
        <v>0</v>
      </c>
      <c r="GX3" s="67" t="n">
        <f aca="false">IF(OR($D3=1,MONTH($B3)&lt;&gt;MONTH(StartDate),'У7 Ввод'!$D$211="",'У7 Ввод'!$E$211="",'У7 Ввод'!$D$211&gt;$B3),0,MAX(0,MIN(1,'У7 Ввод'!$E$211-NETWORKDAYS('У7 Ввод'!$D$211,$B3)+1))/Настройки!$E$13*100)</f>
        <v>0</v>
      </c>
      <c r="GY3" s="67" t="n">
        <f aca="false">IF(OR($D3=1,MONTH($B3)&lt;&gt;MONTH(StartDate),'У7 Ввод'!$D$212="",'У7 Ввод'!$E$212="",'У7 Ввод'!$D$212&gt;$B3),0,MAX(0,MIN(1,'У7 Ввод'!$E$212-NETWORKDAYS('У7 Ввод'!$D$212,$B3)+1))/Настройки!$E$13*100)</f>
        <v>0</v>
      </c>
      <c r="GZ3" s="67" t="n">
        <f aca="false">IF(OR($D3=1,MONTH($B3)&lt;&gt;MONTH(StartDate),'У7 Ввод'!$D$213="",'У7 Ввод'!$E$213="",'У7 Ввод'!$D$213&gt;$B3),0,MAX(0,MIN(1,'У7 Ввод'!$E$213-NETWORKDAYS('У7 Ввод'!$D$213,$B3)+1))/Настройки!$E$13*100)</f>
        <v>0</v>
      </c>
      <c r="HA3" s="67" t="n">
        <f aca="false">IF(OR($D3=1,MONTH($B3)&lt;&gt;MONTH(StartDate),'У7 Ввод'!$D$214="",'У7 Ввод'!$E$214="",'У7 Ввод'!$D$214&gt;$B3),0,MAX(0,MIN(1,'У7 Ввод'!$E$214-NETWORKDAYS('У7 Ввод'!$D$214,$B3)+1))/Настройки!$E$13*100)</f>
        <v>0</v>
      </c>
      <c r="HB3" s="67" t="n">
        <f aca="false">IF(OR($D3=1,MONTH($B3)&lt;&gt;MONTH(StartDate),'У7 Ввод'!$D$215="",'У7 Ввод'!$E$215="",'У7 Ввод'!$D$215&gt;$B3),0,MAX(0,MIN(1,'У7 Ввод'!$E$215-NETWORKDAYS('У7 Ввод'!$D$215,$B3)+1))/Настройки!$E$13*100)</f>
        <v>0</v>
      </c>
      <c r="HC3" s="67" t="n">
        <f aca="false">IF(OR($D3=1,MONTH($B3)&lt;&gt;MONTH(StartDate),'У7 Ввод'!$D$216="",'У7 Ввод'!$E$216="",'У7 Ввод'!$D$216&gt;$B3),0,MAX(0,MIN(1,'У7 Ввод'!$E$216-NETWORKDAYS('У7 Ввод'!$D$216,$B3)+1))/Настройки!$E$13*100)</f>
        <v>0</v>
      </c>
      <c r="HD3" s="67" t="n">
        <f aca="false">IF(OR($D3=1,MONTH($B3)&lt;&gt;MONTH(StartDate),'У7 Ввод'!$D$217="",'У7 Ввод'!$E$217="",'У7 Ввод'!$D$217&gt;$B3),0,MAX(0,MIN(1,'У7 Ввод'!$E$217-NETWORKDAYS('У7 Ввод'!$D$217,$B3)+1))/Настройки!$E$13*100)</f>
        <v>0</v>
      </c>
      <c r="HE3" s="67" t="n">
        <f aca="false">IF(OR($D3=1,MONTH($B3)&lt;&gt;MONTH(StartDate),'У7 Ввод'!$D$218="",'У7 Ввод'!$E$218="",'У7 Ввод'!$D$218&gt;$B3),0,MAX(0,MIN(1,'У7 Ввод'!$E$218-NETWORKDAYS('У7 Ввод'!$D$218,$B3)+1))/Настройки!$E$13*100)</f>
        <v>0</v>
      </c>
      <c r="HF3" s="67" t="n">
        <f aca="false">IF(OR($D3=1,MONTH($B3)&lt;&gt;MONTH(StartDate),'У7 Ввод'!$D$219="",'У7 Ввод'!$E$219="",'У7 Ввод'!$D$219&gt;$B3),0,MAX(0,MIN(1,'У7 Ввод'!$E$219-NETWORKDAYS('У7 Ввод'!$D$219,$B3)+1))/Настройки!$E$13*100)</f>
        <v>0</v>
      </c>
      <c r="HG3" s="67" t="n">
        <f aca="false">IF(OR($D3=1,MONTH($B3)&lt;&gt;MONTH(StartDate),'У7 Ввод'!$D$220="",'У7 Ввод'!$E$220="",'У7 Ввод'!$D$220&gt;$B3),0,MAX(0,MIN(1,'У7 Ввод'!$E$220-NETWORKDAYS('У7 Ввод'!$D$220,$B3)+1))/Настройки!$E$13*100)</f>
        <v>0</v>
      </c>
      <c r="HH3" s="67" t="n">
        <f aca="false">IF(OR($D3=1,MONTH($B3)&lt;&gt;MONTH(StartDate),'У7 Ввод'!$D$221="",'У7 Ввод'!$E$221="",'У7 Ввод'!$D$221&gt;$B3),0,MAX(0,MIN(1,'У7 Ввод'!$E$221-NETWORKDAYS('У7 Ввод'!$D$221,$B3)+1))/Настройки!$E$13*100)</f>
        <v>0</v>
      </c>
      <c r="HI3" s="67" t="n">
        <f aca="false">IF(OR($D3=1,MONTH($B3)&lt;&gt;MONTH(StartDate),'У7 Ввод'!$D$222="",'У7 Ввод'!$E$222="",'У7 Ввод'!$D$222&gt;$B3),0,MAX(0,MIN(1,'У7 Ввод'!$E$222-NETWORKDAYS('У7 Ввод'!$D$222,$B3)+1))/Настройки!$E$13*100)</f>
        <v>0</v>
      </c>
      <c r="HJ3" s="67" t="n">
        <f aca="false">IF(OR($D3=1,MONTH($B3)&lt;&gt;MONTH(StartDate),'У7 Ввод'!$D$223="",'У7 Ввод'!$E$223="",'У7 Ввод'!$D$223&gt;$B3),0,MAX(0,MIN(1,'У7 Ввод'!$E$223-NETWORKDAYS('У7 Ввод'!$D$223,$B3)+1))/Настройки!$E$13*100)</f>
        <v>0</v>
      </c>
      <c r="HK3" s="67" t="n">
        <f aca="false">IF(OR($D3=1,MONTH($B3)&lt;&gt;MONTH(StartDate),'У7 Ввод'!$D$224="",'У7 Ввод'!$E$224="",'У7 Ввод'!$D$224&gt;$B3),0,MAX(0,MIN(1,'У7 Ввод'!$E$224-NETWORKDAYS('У7 Ввод'!$D$224,$B3)+1))/Настройки!$E$13*100)</f>
        <v>0</v>
      </c>
      <c r="HL3" s="67" t="n">
        <f aca="false">IF(OR($D3=1,MONTH($B3)&lt;&gt;MONTH(StartDate),'У7 Ввод'!$D$225="",'У7 Ввод'!$E$225="",'У7 Ввод'!$D$225&gt;$B3),0,MAX(0,MIN(1,'У7 Ввод'!$E$225-NETWORKDAYS('У7 Ввод'!$D$225,$B3)+1))/Настройки!$E$13*100)</f>
        <v>0</v>
      </c>
      <c r="HM3" s="67" t="n">
        <f aca="false">IF(OR($D3=1,MONTH($B3)&lt;&gt;MONTH(StartDate),'У7 Ввод'!$D$226="",'У7 Ввод'!$E$226="",'У7 Ввод'!$D$226&gt;$B3),0,MAX(0,MIN(1,'У7 Ввод'!$E$226-NETWORKDAYS('У7 Ввод'!$D$226,$B3)+1))/Настройки!$E$13*100)</f>
        <v>0</v>
      </c>
      <c r="HN3" s="67" t="n">
        <f aca="false">IF(OR($D3=1,MONTH($B3)&lt;&gt;MONTH(StartDate),'У7 Ввод'!$D$227="",'У7 Ввод'!$E$227="",'У7 Ввод'!$D$227&gt;$B3),0,MAX(0,MIN(1,'У7 Ввод'!$E$227-NETWORKDAYS('У7 Ввод'!$D$227,$B3)+1))/Настройки!$E$13*100)</f>
        <v>0</v>
      </c>
      <c r="HO3" s="67" t="n">
        <f aca="false">IF(OR($D3=1,MONTH($B3)&lt;&gt;MONTH(StartDate),'У7 Ввод'!$D$228="",'У7 Ввод'!$E$228="",'У7 Ввод'!$D$228&gt;$B3),0,MAX(0,MIN(1,'У7 Ввод'!$E$228-NETWORKDAYS('У7 Ввод'!$D$228,$B3)+1))/Настройки!$E$13*100)</f>
        <v>0</v>
      </c>
      <c r="HP3" s="67" t="n">
        <f aca="false">IF(OR($D3=1,MONTH($B3)&lt;&gt;MONTH(StartDate),'У7 Ввод'!$D$229="",'У7 Ввод'!$E$229="",'У7 Ввод'!$D$229&gt;$B3),0,MAX(0,MIN(1,'У7 Ввод'!$E$229-NETWORKDAYS('У7 Ввод'!$D$229,$B3)+1))/Настройки!$E$13*100)</f>
        <v>0</v>
      </c>
      <c r="HQ3" s="67" t="n">
        <f aca="false">IF(OR($D3=1,MONTH($B3)&lt;&gt;MONTH(StartDate),'У7 Ввод'!$D$230="",'У7 Ввод'!$E$230="",'У7 Ввод'!$D$230&gt;$B3),0,MAX(0,MIN(1,'У7 Ввод'!$E$230-NETWORKDAYS('У7 Ввод'!$D$230,$B3)+1))/Настройки!$E$13*100)</f>
        <v>0</v>
      </c>
      <c r="HR3" s="67" t="n">
        <f aca="false">IF(OR($D3=1,MONTH($B3)&lt;&gt;MONTH(StartDate),'У7 Ввод'!$D$231="",'У7 Ввод'!$E$231="",'У7 Ввод'!$D$231&gt;$B3),0,MAX(0,MIN(1,'У7 Ввод'!$E$231-NETWORKDAYS('У7 Ввод'!$D$231,$B3)+1))/Настройки!$E$13*100)</f>
        <v>0</v>
      </c>
      <c r="HS3" s="67" t="n">
        <f aca="false">IF(OR($D3=1,MONTH($B3)&lt;&gt;MONTH(StartDate),'У7 Ввод'!$D$232="",'У7 Ввод'!$E$232="",'У7 Ввод'!$D$232&gt;$B3),0,MAX(0,MIN(1,'У7 Ввод'!$E$232-NETWORKDAYS('У7 Ввод'!$D$232,$B3)+1))/Настройки!$E$13*100)</f>
        <v>0</v>
      </c>
      <c r="HT3" s="67" t="n">
        <f aca="false">IF(OR($D3=1,MONTH($B3)&lt;&gt;MONTH(StartDate),'У7 Ввод'!$D$233="",'У7 Ввод'!$E$233="",'У7 Ввод'!$D$233&gt;$B3),0,MAX(0,MIN(1,'У7 Ввод'!$E$233-NETWORKDAYS('У7 Ввод'!$D$233,$B3)+1))/Настройки!$E$13*100)</f>
        <v>0</v>
      </c>
      <c r="HU3" s="67" t="n">
        <f aca="false">IF(OR($D3=1,MONTH($B3)&lt;&gt;MONTH(StartDate),'У7 Ввод'!$D$234="",'У7 Ввод'!$E$234="",'У7 Ввод'!$D$234&gt;$B3),0,MAX(0,MIN(1,'У7 Ввод'!$E$234-NETWORKDAYS('У7 Ввод'!$D$234,$B3)+1))/Настройки!$E$13*100)</f>
        <v>0</v>
      </c>
      <c r="HV3" s="67" t="n">
        <f aca="false">IF(OR($D3=1,MONTH($B3)&lt;&gt;MONTH(StartDate),'У7 Ввод'!$D$235="",'У7 Ввод'!$E$235="",'У7 Ввод'!$D$235&gt;$B3),0,MAX(0,MIN(1,'У7 Ввод'!$E$235-NETWORKDAYS('У7 Ввод'!$D$235,$B3)+1))/Настройки!$E$13*100)</f>
        <v>0</v>
      </c>
      <c r="HW3" s="67" t="n">
        <f aca="false">IF(OR($D3=1,MONTH($B3)&lt;&gt;MONTH(StartDate),'У7 Ввод'!$D$236="",'У7 Ввод'!$E$236="",'У7 Ввод'!$D$236&gt;$B3),0,MAX(0,MIN(1,'У7 Ввод'!$E$236-NETWORKDAYS('У7 Ввод'!$D$236,$B3)+1))/Настройки!$E$13*100)</f>
        <v>0</v>
      </c>
      <c r="HX3" s="67" t="n">
        <f aca="false">IF(OR($D3=1,MONTH($B3)&lt;&gt;MONTH(StartDate),'У7 Ввод'!$D$237="",'У7 Ввод'!$E$237="",'У7 Ввод'!$D$237&gt;$B3),0,MAX(0,MIN(1,'У7 Ввод'!$E$237-NETWORKDAYS('У7 Ввод'!$D$237,$B3)+1))/Настройки!$E$13*100)</f>
        <v>0</v>
      </c>
      <c r="HY3" s="67" t="n">
        <f aca="false">IF(OR($D3=1,MONTH($B3)&lt;&gt;MONTH(StartDate),'У7 Ввод'!$D$238="",'У7 Ввод'!$E$238="",'У7 Ввод'!$D$238&gt;$B3),0,MAX(0,MIN(1,'У7 Ввод'!$E$238-NETWORKDAYS('У7 Ввод'!$D$238,$B3)+1))/Настройки!$E$13*100)</f>
        <v>0</v>
      </c>
      <c r="HZ3" s="67" t="n">
        <f aca="false">IF(OR($D3=1,MONTH($B3)&lt;&gt;MONTH(StartDate),'У7 Ввод'!$D$239="",'У7 Ввод'!$E$239="",'У7 Ввод'!$D$239&gt;$B3),0,MAX(0,MIN(1,'У7 Ввод'!$E$239-NETWORKDAYS('У7 Ввод'!$D$239,$B3)+1))/Настройки!$E$13*100)</f>
        <v>0</v>
      </c>
      <c r="IA3" s="67" t="n">
        <f aca="false">IF(OR($D3=1,MONTH($B3)&lt;&gt;MONTH(StartDate),'У7 Ввод'!$D$240="",'У7 Ввод'!$E$240="",'У7 Ввод'!$D$240&gt;$B3),0,MAX(0,MIN(1,'У7 Ввод'!$E$240-NETWORKDAYS('У7 Ввод'!$D$240,$B3)+1))/Настройки!$E$13*100)</f>
        <v>0</v>
      </c>
      <c r="IB3" s="67" t="n">
        <f aca="false">IF(OR($D3=1,MONTH($B3)&lt;&gt;MONTH(StartDate),'У7 Ввод'!$D$241="",'У7 Ввод'!$E$241="",'У7 Ввод'!$D$241&gt;$B3),0,MAX(0,MIN(1,'У7 Ввод'!$E$241-NETWORKDAYS('У7 Ввод'!$D$241,$B3)+1))/Настройки!$E$13*100)</f>
        <v>0</v>
      </c>
      <c r="IC3" s="67" t="n">
        <f aca="false">IF(OR($D3=1,MONTH($B3)&lt;&gt;MONTH(StartDate),'У7 Ввод'!$D$242="",'У7 Ввод'!$E$242="",'У7 Ввод'!$D$242&gt;$B3),0,MAX(0,MIN(1,'У7 Ввод'!$E$242-NETWORKDAYS('У7 Ввод'!$D$242,$B3)+1))/Настройки!$E$13*100)</f>
        <v>0</v>
      </c>
      <c r="ID3" s="67" t="n">
        <f aca="false">IF(OR($D3=1,MONTH($B3)&lt;&gt;MONTH(StartDate),'У7 Ввод'!$D$243="",'У7 Ввод'!$E$243="",'У7 Ввод'!$D$243&gt;$B3),0,MAX(0,MIN(1,'У7 Ввод'!$E$243-NETWORKDAYS('У7 Ввод'!$D$243,$B3)+1))/Настройки!$E$13*100)</f>
        <v>0</v>
      </c>
      <c r="IE3" s="67" t="n">
        <f aca="false">IF(OR($D3=1,MONTH($B3)&lt;&gt;MONTH(StartDate),'У7 Ввод'!$D$244="",'У7 Ввод'!$E$244="",'У7 Ввод'!$D$244&gt;$B3),0,MAX(0,MIN(1,'У7 Ввод'!$E$244-NETWORKDAYS('У7 Ввод'!$D$244,$B3)+1))/Настройки!$E$13*100)</f>
        <v>0</v>
      </c>
      <c r="IF3" s="67" t="n">
        <f aca="false">IF(OR($D3=1,MONTH($B3)&lt;&gt;MONTH(StartDate),'У7 Ввод'!$D$245="",'У7 Ввод'!$E$245="",'У7 Ввод'!$D$245&gt;$B3),0,MAX(0,MIN(1,'У7 Ввод'!$E$245-NETWORKDAYS('У7 Ввод'!$D$245,$B3)+1))/Настройки!$E$13*100)</f>
        <v>0</v>
      </c>
      <c r="IG3" s="67" t="n">
        <f aca="false">IF(OR($D3=1,MONTH($B3)&lt;&gt;MONTH(StartDate),'У7 Ввод'!$D$246="",'У7 Ввод'!$E$246="",'У7 Ввод'!$D$246&gt;$B3),0,MAX(0,MIN(1,'У7 Ввод'!$E$246-NETWORKDAYS('У7 Ввод'!$D$246,$B3)+1))/Настройки!$E$13*100)</f>
        <v>0</v>
      </c>
      <c r="IH3" s="67" t="n">
        <f aca="false">IF(OR($D3=1,MONTH($B3)&lt;&gt;MONTH(StartDate),'У7 Ввод'!$D$247="",'У7 Ввод'!$E$247="",'У7 Ввод'!$D$247&gt;$B3),0,MAX(0,MIN(1,'У7 Ввод'!$E$247-NETWORKDAYS('У7 Ввод'!$D$247,$B3)+1))/Настройки!$E$13*100)</f>
        <v>0</v>
      </c>
      <c r="II3" s="67" t="n">
        <f aca="false">IF(OR($D3=1,MONTH($B3)&lt;&gt;MONTH(StartDate),'У7 Ввод'!$D$248="",'У7 Ввод'!$E$248="",'У7 Ввод'!$D$248&gt;$B3),0,MAX(0,MIN(1,'У7 Ввод'!$E$248-NETWORKDAYS('У7 Ввод'!$D$248,$B3)+1))/Настройки!$E$13*100)</f>
        <v>0</v>
      </c>
      <c r="IJ3" s="67" t="n">
        <f aca="false">IF(OR($D3=1,MONTH($B3)&lt;&gt;MONTH(StartDate),'У7 Ввод'!$D$249="",'У7 Ввод'!$E$249="",'У7 Ввод'!$D$249&gt;$B3),0,MAX(0,MIN(1,'У7 Ввод'!$E$249-NETWORKDAYS('У7 Ввод'!$D$249,$B3)+1))/Настройки!$E$13*100)</f>
        <v>0</v>
      </c>
      <c r="IK3" s="67" t="n">
        <f aca="false">IF(OR($D3=1,MONTH($B3)&lt;&gt;MONTH(StartDate),'У7 Ввод'!$D$250="",'У7 Ввод'!$E$250="",'У7 Ввод'!$D$250&gt;$B3),0,MAX(0,MIN(1,'У7 Ввод'!$E$250-NETWORKDAYS('У7 Ввод'!$D$250,$B3)+1))/Настройки!$E$13*100)</f>
        <v>0</v>
      </c>
      <c r="IL3" s="67" t="n">
        <f aca="false">IF(OR($D3=1,MONTH($B3)&lt;&gt;MONTH(StartDate),'У7 Ввод'!$D$251="",'У7 Ввод'!$E$251="",'У7 Ввод'!$D$251&gt;$B3),0,MAX(0,MIN(1,'У7 Ввод'!$E$251-NETWORKDAYS('У7 Ввод'!$D$251,$B3)+1))/Настройки!$E$13*100)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IF(OR($D4=1,MONTH($B4)&lt;&gt;MONTH(StartDate),'У7 Ввод'!$D$12="",'У7 Ввод'!$E$12="",'У7 Ввод'!$D$12&gt;$B4),0,MAX(0,MIN(1,'У7 Ввод'!$E$12-NETWORKDAYS('У7 Ввод'!$D$12,$B4)+1))/Настройки!$E$13*100)</f>
        <v>0</v>
      </c>
      <c r="H4" s="67" t="n">
        <f aca="false">IF(OR($D4=1,MONTH($B4)&lt;&gt;MONTH(StartDate),'У7 Ввод'!$D$13="",'У7 Ввод'!$E$13="",'У7 Ввод'!$D$13&gt;$B4),0,MAX(0,MIN(1,'У7 Ввод'!$E$13-NETWORKDAYS('У7 Ввод'!$D$13,$B4)+1))/Настройки!$E$13*100)</f>
        <v>0</v>
      </c>
      <c r="I4" s="67" t="n">
        <f aca="false">IF(OR($D4=1,MONTH($B4)&lt;&gt;MONTH(StartDate),'У7 Ввод'!$D$14="",'У7 Ввод'!$E$14="",'У7 Ввод'!$D$14&gt;$B4),0,MAX(0,MIN(1,'У7 Ввод'!$E$14-NETWORKDAYS('У7 Ввод'!$D$14,$B4)+1))/Настройки!$E$13*100)</f>
        <v>0</v>
      </c>
      <c r="J4" s="67" t="n">
        <f aca="false">IF(OR($D4=1,MONTH($B4)&lt;&gt;MONTH(StartDate),'У7 Ввод'!$D$15="",'У7 Ввод'!$E$15="",'У7 Ввод'!$D$15&gt;$B4),0,MAX(0,MIN(1,'У7 Ввод'!$E$15-NETWORKDAYS('У7 Ввод'!$D$15,$B4)+1))/Настройки!$E$13*100)</f>
        <v>0</v>
      </c>
      <c r="K4" s="67" t="n">
        <f aca="false">IF(OR($D4=1,MONTH($B4)&lt;&gt;MONTH(StartDate),'У7 Ввод'!$D$16="",'У7 Ввод'!$E$16="",'У7 Ввод'!$D$16&gt;$B4),0,MAX(0,MIN(1,'У7 Ввод'!$E$16-NETWORKDAYS('У7 Ввод'!$D$16,$B4)+1))/Настройки!$E$13*100)</f>
        <v>0</v>
      </c>
      <c r="L4" s="67" t="n">
        <f aca="false">IF(OR($D4=1,MONTH($B4)&lt;&gt;MONTH(StartDate),'У7 Ввод'!$D$17="",'У7 Ввод'!$E$17="",'У7 Ввод'!$D$17&gt;$B4),0,MAX(0,MIN(1,'У7 Ввод'!$E$17-NETWORKDAYS('У7 Ввод'!$D$17,$B4)+1))/Настройки!$E$13*100)</f>
        <v>0</v>
      </c>
      <c r="M4" s="67" t="n">
        <f aca="false">IF(OR($D4=1,MONTH($B4)&lt;&gt;MONTH(StartDate),'У7 Ввод'!$D$18="",'У7 Ввод'!$E$18="",'У7 Ввод'!$D$18&gt;$B4),0,MAX(0,MIN(1,'У7 Ввод'!$E$18-NETWORKDAYS('У7 Ввод'!$D$18,$B4)+1))/Настройки!$E$13*100)</f>
        <v>0</v>
      </c>
      <c r="N4" s="67" t="n">
        <f aca="false">IF(OR($D4=1,MONTH($B4)&lt;&gt;MONTH(StartDate),'У7 Ввод'!$D$19="",'У7 Ввод'!$E$19="",'У7 Ввод'!$D$19&gt;$B4),0,MAX(0,MIN(1,'У7 Ввод'!$E$19-NETWORKDAYS('У7 Ввод'!$D$19,$B4)+1))/Настройки!$E$13*100)</f>
        <v>0</v>
      </c>
      <c r="O4" s="67" t="n">
        <f aca="false">IF(OR($D4=1,MONTH($B4)&lt;&gt;MONTH(StartDate),'У7 Ввод'!$D$20="",'У7 Ввод'!$E$20="",'У7 Ввод'!$D$20&gt;$B4),0,MAX(0,MIN(1,'У7 Ввод'!$E$20-NETWORKDAYS('У7 Ввод'!$D$20,$B4)+1))/Настройки!$E$13*100)</f>
        <v>0</v>
      </c>
      <c r="P4" s="67" t="n">
        <f aca="false">IF(OR($D4=1,MONTH($B4)&lt;&gt;MONTH(StartDate),'У7 Ввод'!$D$21="",'У7 Ввод'!$E$21="",'У7 Ввод'!$D$21&gt;$B4),0,MAX(0,MIN(1,'У7 Ввод'!$E$21-NETWORKDAYS('У7 Ввод'!$D$21,$B4)+1))/Настройки!$E$13*100)</f>
        <v>0</v>
      </c>
      <c r="Q4" s="67" t="n">
        <f aca="false">IF(OR($D4=1,MONTH($B4)&lt;&gt;MONTH(StartDate),'У7 Ввод'!$D$22="",'У7 Ввод'!$E$22="",'У7 Ввод'!$D$22&gt;$B4),0,MAX(0,MIN(1,'У7 Ввод'!$E$22-NETWORKDAYS('У7 Ввод'!$D$22,$B4)+1))/Настройки!$E$13*100)</f>
        <v>0</v>
      </c>
      <c r="R4" s="67" t="n">
        <f aca="false">IF(OR($D4=1,MONTH($B4)&lt;&gt;MONTH(StartDate),'У7 Ввод'!$D$23="",'У7 Ввод'!$E$23="",'У7 Ввод'!$D$23&gt;$B4),0,MAX(0,MIN(1,'У7 Ввод'!$E$23-NETWORKDAYS('У7 Ввод'!$D$23,$B4)+1))/Настройки!$E$13*100)</f>
        <v>0</v>
      </c>
      <c r="S4" s="67" t="n">
        <f aca="false">IF(OR($D4=1,MONTH($B4)&lt;&gt;MONTH(StartDate),'У7 Ввод'!$D$24="",'У7 Ввод'!$E$24="",'У7 Ввод'!$D$24&gt;$B4),0,MAX(0,MIN(1,'У7 Ввод'!$E$24-NETWORKDAYS('У7 Ввод'!$D$24,$B4)+1))/Настройки!$E$13*100)</f>
        <v>0</v>
      </c>
      <c r="T4" s="67" t="n">
        <f aca="false">IF(OR($D4=1,MONTH($B4)&lt;&gt;MONTH(StartDate),'У7 Ввод'!$D$25="",'У7 Ввод'!$E$25="",'У7 Ввод'!$D$25&gt;$B4),0,MAX(0,MIN(1,'У7 Ввод'!$E$25-NETWORKDAYS('У7 Ввод'!$D$25,$B4)+1))/Настройки!$E$13*100)</f>
        <v>0</v>
      </c>
      <c r="U4" s="67" t="n">
        <f aca="false">IF(OR($D4=1,MONTH($B4)&lt;&gt;MONTH(StartDate),'У7 Ввод'!$D$26="",'У7 Ввод'!$E$26="",'У7 Ввод'!$D$26&gt;$B4),0,MAX(0,MIN(1,'У7 Ввод'!$E$26-NETWORKDAYS('У7 Ввод'!$D$26,$B4)+1))/Настройки!$E$13*100)</f>
        <v>0</v>
      </c>
      <c r="V4" s="67" t="n">
        <f aca="false">IF(OR($D4=1,MONTH($B4)&lt;&gt;MONTH(StartDate),'У7 Ввод'!$D$27="",'У7 Ввод'!$E$27="",'У7 Ввод'!$D$27&gt;$B4),0,MAX(0,MIN(1,'У7 Ввод'!$E$27-NETWORKDAYS('У7 Ввод'!$D$27,$B4)+1))/Настройки!$E$13*100)</f>
        <v>0</v>
      </c>
      <c r="W4" s="67" t="n">
        <f aca="false">IF(OR($D4=1,MONTH($B4)&lt;&gt;MONTH(StartDate),'У7 Ввод'!$D$28="",'У7 Ввод'!$E$28="",'У7 Ввод'!$D$28&gt;$B4),0,MAX(0,MIN(1,'У7 Ввод'!$E$28-NETWORKDAYS('У7 Ввод'!$D$28,$B4)+1))/Настройки!$E$13*100)</f>
        <v>0</v>
      </c>
      <c r="X4" s="67" t="n">
        <f aca="false">IF(OR($D4=1,MONTH($B4)&lt;&gt;MONTH(StartDate),'У7 Ввод'!$D$29="",'У7 Ввод'!$E$29="",'У7 Ввод'!$D$29&gt;$B4),0,MAX(0,MIN(1,'У7 Ввод'!$E$29-NETWORKDAYS('У7 Ввод'!$D$29,$B4)+1))/Настройки!$E$13*100)</f>
        <v>0</v>
      </c>
      <c r="Y4" s="67" t="n">
        <f aca="false">IF(OR($D4=1,MONTH($B4)&lt;&gt;MONTH(StartDate),'У7 Ввод'!$D$30="",'У7 Ввод'!$E$30="",'У7 Ввод'!$D$30&gt;$B4),0,MAX(0,MIN(1,'У7 Ввод'!$E$30-NETWORKDAYS('У7 Ввод'!$D$30,$B4)+1))/Настройки!$E$13*100)</f>
        <v>0</v>
      </c>
      <c r="Z4" s="67" t="n">
        <f aca="false">IF(OR($D4=1,MONTH($B4)&lt;&gt;MONTH(StartDate),'У7 Ввод'!$D$31="",'У7 Ввод'!$E$31="",'У7 Ввод'!$D$31&gt;$B4),0,MAX(0,MIN(1,'У7 Ввод'!$E$31-NETWORKDAYS('У7 Ввод'!$D$31,$B4)+1))/Настройки!$E$13*100)</f>
        <v>0</v>
      </c>
      <c r="AA4" s="67" t="n">
        <f aca="false">IF(OR($D4=1,MONTH($B4)&lt;&gt;MONTH(StartDate),'У7 Ввод'!$D$32="",'У7 Ввод'!$E$32="",'У7 Ввод'!$D$32&gt;$B4),0,MAX(0,MIN(1,'У7 Ввод'!$E$32-NETWORKDAYS('У7 Ввод'!$D$32,$B4)+1))/Настройки!$E$13*100)</f>
        <v>0</v>
      </c>
      <c r="AB4" s="67" t="n">
        <f aca="false">IF(OR($D4=1,MONTH($B4)&lt;&gt;MONTH(StartDate),'У7 Ввод'!$D$33="",'У7 Ввод'!$E$33="",'У7 Ввод'!$D$33&gt;$B4),0,MAX(0,MIN(1,'У7 Ввод'!$E$33-NETWORKDAYS('У7 Ввод'!$D$33,$B4)+1))/Настройки!$E$13*100)</f>
        <v>0</v>
      </c>
      <c r="AC4" s="67" t="n">
        <f aca="false">IF(OR($D4=1,MONTH($B4)&lt;&gt;MONTH(StartDate),'У7 Ввод'!$D$34="",'У7 Ввод'!$E$34="",'У7 Ввод'!$D$34&gt;$B4),0,MAX(0,MIN(1,'У7 Ввод'!$E$34-NETWORKDAYS('У7 Ввод'!$D$34,$B4)+1))/Настройки!$E$13*100)</f>
        <v>0</v>
      </c>
      <c r="AD4" s="67" t="n">
        <f aca="false">IF(OR($D4=1,MONTH($B4)&lt;&gt;MONTH(StartDate),'У7 Ввод'!$D$35="",'У7 Ввод'!$E$35="",'У7 Ввод'!$D$35&gt;$B4),0,MAX(0,MIN(1,'У7 Ввод'!$E$35-NETWORKDAYS('У7 Ввод'!$D$35,$B4)+1))/Настройки!$E$13*100)</f>
        <v>0</v>
      </c>
      <c r="AE4" s="67" t="n">
        <f aca="false">IF(OR($D4=1,MONTH($B4)&lt;&gt;MONTH(StartDate),'У7 Ввод'!$D$36="",'У7 Ввод'!$E$36="",'У7 Ввод'!$D$36&gt;$B4),0,MAX(0,MIN(1,'У7 Ввод'!$E$36-NETWORKDAYS('У7 Ввод'!$D$36,$B4)+1))/Настройки!$E$13*100)</f>
        <v>0</v>
      </c>
      <c r="AF4" s="67" t="n">
        <f aca="false">IF(OR($D4=1,MONTH($B4)&lt;&gt;MONTH(StartDate),'У7 Ввод'!$D$37="",'У7 Ввод'!$E$37="",'У7 Ввод'!$D$37&gt;$B4),0,MAX(0,MIN(1,'У7 Ввод'!$E$37-NETWORKDAYS('У7 Ввод'!$D$37,$B4)+1))/Настройки!$E$13*100)</f>
        <v>0</v>
      </c>
      <c r="AG4" s="67" t="n">
        <f aca="false">IF(OR($D4=1,MONTH($B4)&lt;&gt;MONTH(StartDate),'У7 Ввод'!$D$38="",'У7 Ввод'!$E$38="",'У7 Ввод'!$D$38&gt;$B4),0,MAX(0,MIN(1,'У7 Ввод'!$E$38-NETWORKDAYS('У7 Ввод'!$D$38,$B4)+1))/Настройки!$E$13*100)</f>
        <v>0</v>
      </c>
      <c r="AH4" s="67" t="n">
        <f aca="false">IF(OR($D4=1,MONTH($B4)&lt;&gt;MONTH(StartDate),'У7 Ввод'!$D$39="",'У7 Ввод'!$E$39="",'У7 Ввод'!$D$39&gt;$B4),0,MAX(0,MIN(1,'У7 Ввод'!$E$39-NETWORKDAYS('У7 Ввод'!$D$39,$B4)+1))/Настройки!$E$13*100)</f>
        <v>0</v>
      </c>
      <c r="AI4" s="67" t="n">
        <f aca="false">IF(OR($D4=1,MONTH($B4)&lt;&gt;MONTH(StartDate),'У7 Ввод'!$D$40="",'У7 Ввод'!$E$40="",'У7 Ввод'!$D$40&gt;$B4),0,MAX(0,MIN(1,'У7 Ввод'!$E$40-NETWORKDAYS('У7 Ввод'!$D$40,$B4)+1))/Настройки!$E$13*100)</f>
        <v>0</v>
      </c>
      <c r="AJ4" s="67" t="n">
        <f aca="false">IF(OR($D4=1,MONTH($B4)&lt;&gt;MONTH(StartDate),'У7 Ввод'!$D$41="",'У7 Ввод'!$E$41="",'У7 Ввод'!$D$41&gt;$B4),0,MAX(0,MIN(1,'У7 Ввод'!$E$41-NETWORKDAYS('У7 Ввод'!$D$41,$B4)+1))/Настройки!$E$13*100)</f>
        <v>0</v>
      </c>
      <c r="AK4" s="67" t="n">
        <f aca="false">IF(OR($D4=1,MONTH($B4)&lt;&gt;MONTH(StartDate),'У7 Ввод'!$D$42="",'У7 Ввод'!$E$42="",'У7 Ввод'!$D$42&gt;$B4),0,MAX(0,MIN(1,'У7 Ввод'!$E$42-NETWORKDAYS('У7 Ввод'!$D$42,$B4)+1))/Настройки!$E$13*100)</f>
        <v>0</v>
      </c>
      <c r="AL4" s="67" t="n">
        <f aca="false">IF(OR($D4=1,MONTH($B4)&lt;&gt;MONTH(StartDate),'У7 Ввод'!$D$43="",'У7 Ввод'!$E$43="",'У7 Ввод'!$D$43&gt;$B4),0,MAX(0,MIN(1,'У7 Ввод'!$E$43-NETWORKDAYS('У7 Ввод'!$D$43,$B4)+1))/Настройки!$E$13*100)</f>
        <v>0</v>
      </c>
      <c r="AM4" s="67" t="n">
        <f aca="false">IF(OR($D4=1,MONTH($B4)&lt;&gt;MONTH(StartDate),'У7 Ввод'!$D$44="",'У7 Ввод'!$E$44="",'У7 Ввод'!$D$44&gt;$B4),0,MAX(0,MIN(1,'У7 Ввод'!$E$44-NETWORKDAYS('У7 Ввод'!$D$44,$B4)+1))/Настройки!$E$13*100)</f>
        <v>0</v>
      </c>
      <c r="AN4" s="67" t="n">
        <f aca="false">IF(OR($D4=1,MONTH($B4)&lt;&gt;MONTH(StartDate),'У7 Ввод'!$D$45="",'У7 Ввод'!$E$45="",'У7 Ввод'!$D$45&gt;$B4),0,MAX(0,MIN(1,'У7 Ввод'!$E$45-NETWORKDAYS('У7 Ввод'!$D$45,$B4)+1))/Настройки!$E$13*100)</f>
        <v>0</v>
      </c>
      <c r="AO4" s="67" t="n">
        <f aca="false">IF(OR($D4=1,MONTH($B4)&lt;&gt;MONTH(StartDate),'У7 Ввод'!$D$46="",'У7 Ввод'!$E$46="",'У7 Ввод'!$D$46&gt;$B4),0,MAX(0,MIN(1,'У7 Ввод'!$E$46-NETWORKDAYS('У7 Ввод'!$D$46,$B4)+1))/Настройки!$E$13*100)</f>
        <v>0</v>
      </c>
      <c r="AP4" s="67" t="n">
        <f aca="false">IF(OR($D4=1,MONTH($B4)&lt;&gt;MONTH(StartDate),'У7 Ввод'!$D$47="",'У7 Ввод'!$E$47="",'У7 Ввод'!$D$47&gt;$B4),0,MAX(0,MIN(1,'У7 Ввод'!$E$47-NETWORKDAYS('У7 Ввод'!$D$47,$B4)+1))/Настройки!$E$13*100)</f>
        <v>0</v>
      </c>
      <c r="AQ4" s="67" t="n">
        <f aca="false">IF(OR($D4=1,MONTH($B4)&lt;&gt;MONTH(StartDate),'У7 Ввод'!$D$48="",'У7 Ввод'!$E$48="",'У7 Ввод'!$D$48&gt;$B4),0,MAX(0,MIN(1,'У7 Ввод'!$E$48-NETWORKDAYS('У7 Ввод'!$D$48,$B4)+1))/Настройки!$E$13*100)</f>
        <v>0</v>
      </c>
      <c r="AR4" s="67" t="n">
        <f aca="false">IF(OR($D4=1,MONTH($B4)&lt;&gt;MONTH(StartDate),'У7 Ввод'!$D$49="",'У7 Ввод'!$E$49="",'У7 Ввод'!$D$49&gt;$B4),0,MAX(0,MIN(1,'У7 Ввод'!$E$49-NETWORKDAYS('У7 Ввод'!$D$49,$B4)+1))/Настройки!$E$13*100)</f>
        <v>0</v>
      </c>
      <c r="AS4" s="67" t="n">
        <f aca="false">IF(OR($D4=1,MONTH($B4)&lt;&gt;MONTH(StartDate),'У7 Ввод'!$D$50="",'У7 Ввод'!$E$50="",'У7 Ввод'!$D$50&gt;$B4),0,MAX(0,MIN(1,'У7 Ввод'!$E$50-NETWORKDAYS('У7 Ввод'!$D$50,$B4)+1))/Настройки!$E$13*100)</f>
        <v>0</v>
      </c>
      <c r="AT4" s="67" t="n">
        <f aca="false">IF(OR($D4=1,MONTH($B4)&lt;&gt;MONTH(StartDate),'У7 Ввод'!$D$51="",'У7 Ввод'!$E$51="",'У7 Ввод'!$D$51&gt;$B4),0,MAX(0,MIN(1,'У7 Ввод'!$E$51-NETWORKDAYS('У7 Ввод'!$D$51,$B4)+1))/Настройки!$E$13*100)</f>
        <v>0</v>
      </c>
      <c r="AU4" s="67" t="n">
        <f aca="false">IF(OR($D4=1,MONTH($B4)&lt;&gt;MONTH(StartDate),'У7 Ввод'!$D$52="",'У7 Ввод'!$E$52="",'У7 Ввод'!$D$52&gt;$B4),0,MAX(0,MIN(1,'У7 Ввод'!$E$52-NETWORKDAYS('У7 Ввод'!$D$52,$B4)+1))/Настройки!$E$13*100)</f>
        <v>0</v>
      </c>
      <c r="AV4" s="67" t="n">
        <f aca="false">IF(OR($D4=1,MONTH($B4)&lt;&gt;MONTH(StartDate),'У7 Ввод'!$D$53="",'У7 Ввод'!$E$53="",'У7 Ввод'!$D$53&gt;$B4),0,MAX(0,MIN(1,'У7 Ввод'!$E$53-NETWORKDAYS('У7 Ввод'!$D$53,$B4)+1))/Настройки!$E$13*100)</f>
        <v>0</v>
      </c>
      <c r="AW4" s="67" t="n">
        <f aca="false">IF(OR($D4=1,MONTH($B4)&lt;&gt;MONTH(StartDate),'У7 Ввод'!$D$54="",'У7 Ввод'!$E$54="",'У7 Ввод'!$D$54&gt;$B4),0,MAX(0,MIN(1,'У7 Ввод'!$E$54-NETWORKDAYS('У7 Ввод'!$D$54,$B4)+1))/Настройки!$E$13*100)</f>
        <v>0</v>
      </c>
      <c r="AX4" s="67" t="n">
        <f aca="false">IF(OR($D4=1,MONTH($B4)&lt;&gt;MONTH(StartDate),'У7 Ввод'!$D$55="",'У7 Ввод'!$E$55="",'У7 Ввод'!$D$55&gt;$B4),0,MAX(0,MIN(1,'У7 Ввод'!$E$55-NETWORKDAYS('У7 Ввод'!$D$55,$B4)+1))/Настройки!$E$13*100)</f>
        <v>0</v>
      </c>
      <c r="AY4" s="67" t="n">
        <f aca="false">IF(OR($D4=1,MONTH($B4)&lt;&gt;MONTH(StartDate),'У7 Ввод'!$D$56="",'У7 Ввод'!$E$56="",'У7 Ввод'!$D$56&gt;$B4),0,MAX(0,MIN(1,'У7 Ввод'!$E$56-NETWORKDAYS('У7 Ввод'!$D$56,$B4)+1))/Настройки!$E$13*100)</f>
        <v>0</v>
      </c>
      <c r="AZ4" s="67" t="n">
        <f aca="false">IF(OR($D4=1,MONTH($B4)&lt;&gt;MONTH(StartDate),'У7 Ввод'!$D$57="",'У7 Ввод'!$E$57="",'У7 Ввод'!$D$57&gt;$B4),0,MAX(0,MIN(1,'У7 Ввод'!$E$57-NETWORKDAYS('У7 Ввод'!$D$57,$B4)+1))/Настройки!$E$13*100)</f>
        <v>0</v>
      </c>
      <c r="BA4" s="67" t="n">
        <f aca="false">IF(OR($D4=1,MONTH($B4)&lt;&gt;MONTH(StartDate),'У7 Ввод'!$D$58="",'У7 Ввод'!$E$58="",'У7 Ввод'!$D$58&gt;$B4),0,MAX(0,MIN(1,'У7 Ввод'!$E$58-NETWORKDAYS('У7 Ввод'!$D$58,$B4)+1))/Настройки!$E$13*100)</f>
        <v>0</v>
      </c>
      <c r="BB4" s="67" t="n">
        <f aca="false">IF(OR($D4=1,MONTH($B4)&lt;&gt;MONTH(StartDate),'У7 Ввод'!$D$59="",'У7 Ввод'!$E$59="",'У7 Ввод'!$D$59&gt;$B4),0,MAX(0,MIN(1,'У7 Ввод'!$E$59-NETWORKDAYS('У7 Ввод'!$D$59,$B4)+1))/Настройки!$E$13*100)</f>
        <v>0</v>
      </c>
      <c r="BC4" s="67" t="n">
        <f aca="false">IF(OR($D4=1,MONTH($B4)&lt;&gt;MONTH(StartDate),'У7 Ввод'!$D$60="",'У7 Ввод'!$E$60="",'У7 Ввод'!$D$60&gt;$B4),0,MAX(0,MIN(1,'У7 Ввод'!$E$60-NETWORKDAYS('У7 Ввод'!$D$60,$B4)+1))/Настройки!$E$13*100)</f>
        <v>0</v>
      </c>
      <c r="BD4" s="67" t="n">
        <f aca="false">IF(OR($D4=1,MONTH($B4)&lt;&gt;MONTH(StartDate),'У7 Ввод'!$D$61="",'У7 Ввод'!$E$61="",'У7 Ввод'!$D$61&gt;$B4),0,MAX(0,MIN(1,'У7 Ввод'!$E$61-NETWORKDAYS('У7 Ввод'!$D$61,$B4)+1))/Настройки!$E$13*100)</f>
        <v>0</v>
      </c>
      <c r="BE4" s="67" t="n">
        <f aca="false">IF(OR($D4=1,MONTH($B4)&lt;&gt;MONTH(StartDate),'У7 Ввод'!$D$62="",'У7 Ввод'!$E$62="",'У7 Ввод'!$D$62&gt;$B4),0,MAX(0,MIN(1,'У7 Ввод'!$E$62-NETWORKDAYS('У7 Ввод'!$D$62,$B4)+1))/Настройки!$E$13*100)</f>
        <v>0</v>
      </c>
      <c r="BF4" s="67" t="n">
        <f aca="false">IF(OR($D4=1,MONTH($B4)&lt;&gt;MONTH(StartDate),'У7 Ввод'!$D$63="",'У7 Ввод'!$E$63="",'У7 Ввод'!$D$63&gt;$B4),0,MAX(0,MIN(1,'У7 Ввод'!$E$63-NETWORKDAYS('У7 Ввод'!$D$63,$B4)+1))/Настройки!$E$13*100)</f>
        <v>0</v>
      </c>
      <c r="BG4" s="67" t="n">
        <f aca="false">IF(OR($D4=1,MONTH($B4)&lt;&gt;MONTH(StartDate),'У7 Ввод'!$D$64="",'У7 Ввод'!$E$64="",'У7 Ввод'!$D$64&gt;$B4),0,MAX(0,MIN(1,'У7 Ввод'!$E$64-NETWORKDAYS('У7 Ввод'!$D$64,$B4)+1))/Настройки!$E$13*100)</f>
        <v>0</v>
      </c>
      <c r="BH4" s="67" t="n">
        <f aca="false">IF(OR($D4=1,MONTH($B4)&lt;&gt;MONTH(StartDate),'У7 Ввод'!$D$65="",'У7 Ввод'!$E$65="",'У7 Ввод'!$D$65&gt;$B4),0,MAX(0,MIN(1,'У7 Ввод'!$E$65-NETWORKDAYS('У7 Ввод'!$D$65,$B4)+1))/Настройки!$E$13*100)</f>
        <v>0</v>
      </c>
      <c r="BI4" s="67" t="n">
        <f aca="false">IF(OR($D4=1,MONTH($B4)&lt;&gt;MONTH(StartDate),'У7 Ввод'!$D$66="",'У7 Ввод'!$E$66="",'У7 Ввод'!$D$66&gt;$B4),0,MAX(0,MIN(1,'У7 Ввод'!$E$66-NETWORKDAYS('У7 Ввод'!$D$66,$B4)+1))/Настройки!$E$13*100)</f>
        <v>0</v>
      </c>
      <c r="BJ4" s="67" t="n">
        <f aca="false">IF(OR($D4=1,MONTH($B4)&lt;&gt;MONTH(StartDate),'У7 Ввод'!$D$67="",'У7 Ввод'!$E$67="",'У7 Ввод'!$D$67&gt;$B4),0,MAX(0,MIN(1,'У7 Ввод'!$E$67-NETWORKDAYS('У7 Ввод'!$D$67,$B4)+1))/Настройки!$E$13*100)</f>
        <v>0</v>
      </c>
      <c r="BK4" s="67" t="n">
        <f aca="false">IF(OR($D4=1,MONTH($B4)&lt;&gt;MONTH(StartDate),'У7 Ввод'!$D$68="",'У7 Ввод'!$E$68="",'У7 Ввод'!$D$68&gt;$B4),0,MAX(0,MIN(1,'У7 Ввод'!$E$68-NETWORKDAYS('У7 Ввод'!$D$68,$B4)+1))/Настройки!$E$13*100)</f>
        <v>0</v>
      </c>
      <c r="BL4" s="67" t="n">
        <f aca="false">IF(OR($D4=1,MONTH($B4)&lt;&gt;MONTH(StartDate),'У7 Ввод'!$D$69="",'У7 Ввод'!$E$69="",'У7 Ввод'!$D$69&gt;$B4),0,MAX(0,MIN(1,'У7 Ввод'!$E$69-NETWORKDAYS('У7 Ввод'!$D$69,$B4)+1))/Настройки!$E$13*100)</f>
        <v>0</v>
      </c>
      <c r="BM4" s="67" t="n">
        <f aca="false">IF(OR($D4=1,MONTH($B4)&lt;&gt;MONTH(StartDate),'У7 Ввод'!$D$70="",'У7 Ввод'!$E$70="",'У7 Ввод'!$D$70&gt;$B4),0,MAX(0,MIN(1,'У7 Ввод'!$E$70-NETWORKDAYS('У7 Ввод'!$D$70,$B4)+1))/Настройки!$E$13*100)</f>
        <v>0</v>
      </c>
      <c r="BN4" s="67" t="n">
        <f aca="false">IF(OR($D4=1,MONTH($B4)&lt;&gt;MONTH(StartDate),'У7 Ввод'!$D$71="",'У7 Ввод'!$E$71="",'У7 Ввод'!$D$71&gt;$B4),0,MAX(0,MIN(1,'У7 Ввод'!$E$71-NETWORKDAYS('У7 Ввод'!$D$71,$B4)+1))/Настройки!$E$13*100)</f>
        <v>0</v>
      </c>
      <c r="BO4" s="67" t="n">
        <f aca="false">IF(OR($D4=1,MONTH($B4)&lt;&gt;MONTH(StartDate),'У7 Ввод'!$D$72="",'У7 Ввод'!$E$72="",'У7 Ввод'!$D$72&gt;$B4),0,MAX(0,MIN(1,'У7 Ввод'!$E$72-NETWORKDAYS('У7 Ввод'!$D$72,$B4)+1))/Настройки!$E$13*100)</f>
        <v>0</v>
      </c>
      <c r="BP4" s="67" t="n">
        <f aca="false">IF(OR($D4=1,MONTH($B4)&lt;&gt;MONTH(StartDate),'У7 Ввод'!$D$73="",'У7 Ввод'!$E$73="",'У7 Ввод'!$D$73&gt;$B4),0,MAX(0,MIN(1,'У7 Ввод'!$E$73-NETWORKDAYS('У7 Ввод'!$D$73,$B4)+1))/Настройки!$E$13*100)</f>
        <v>0</v>
      </c>
      <c r="BQ4" s="67" t="n">
        <f aca="false">IF(OR($D4=1,MONTH($B4)&lt;&gt;MONTH(StartDate),'У7 Ввод'!$D$74="",'У7 Ввод'!$E$74="",'У7 Ввод'!$D$74&gt;$B4),0,MAX(0,MIN(1,'У7 Ввод'!$E$74-NETWORKDAYS('У7 Ввод'!$D$74,$B4)+1))/Настройки!$E$13*100)</f>
        <v>0</v>
      </c>
      <c r="BR4" s="67" t="n">
        <f aca="false">IF(OR($D4=1,MONTH($B4)&lt;&gt;MONTH(StartDate),'У7 Ввод'!$D$75="",'У7 Ввод'!$E$75="",'У7 Ввод'!$D$75&gt;$B4),0,MAX(0,MIN(1,'У7 Ввод'!$E$75-NETWORKDAYS('У7 Ввод'!$D$75,$B4)+1))/Настройки!$E$13*100)</f>
        <v>0</v>
      </c>
      <c r="BS4" s="67" t="n">
        <f aca="false">IF(OR($D4=1,MONTH($B4)&lt;&gt;MONTH(StartDate),'У7 Ввод'!$D$76="",'У7 Ввод'!$E$76="",'У7 Ввод'!$D$76&gt;$B4),0,MAX(0,MIN(1,'У7 Ввод'!$E$76-NETWORKDAYS('У7 Ввод'!$D$76,$B4)+1))/Настройки!$E$13*100)</f>
        <v>0</v>
      </c>
      <c r="BT4" s="67" t="n">
        <f aca="false">IF(OR($D4=1,MONTH($B4)&lt;&gt;MONTH(StartDate),'У7 Ввод'!$D$77="",'У7 Ввод'!$E$77="",'У7 Ввод'!$D$77&gt;$B4),0,MAX(0,MIN(1,'У7 Ввод'!$E$77-NETWORKDAYS('У7 Ввод'!$D$77,$B4)+1))/Настройки!$E$13*100)</f>
        <v>0</v>
      </c>
      <c r="BU4" s="67" t="n">
        <f aca="false">IF(OR($D4=1,MONTH($B4)&lt;&gt;MONTH(StartDate),'У7 Ввод'!$D$78="",'У7 Ввод'!$E$78="",'У7 Ввод'!$D$78&gt;$B4),0,MAX(0,MIN(1,'У7 Ввод'!$E$78-NETWORKDAYS('У7 Ввод'!$D$78,$B4)+1))/Настройки!$E$13*100)</f>
        <v>0</v>
      </c>
      <c r="BV4" s="67" t="n">
        <f aca="false">IF(OR($D4=1,MONTH($B4)&lt;&gt;MONTH(StartDate),'У7 Ввод'!$D$79="",'У7 Ввод'!$E$79="",'У7 Ввод'!$D$79&gt;$B4),0,MAX(0,MIN(1,'У7 Ввод'!$E$79-NETWORKDAYS('У7 Ввод'!$D$79,$B4)+1))/Настройки!$E$13*100)</f>
        <v>0</v>
      </c>
      <c r="BW4" s="67" t="n">
        <f aca="false">IF(OR($D4=1,MONTH($B4)&lt;&gt;MONTH(StartDate),'У7 Ввод'!$D$80="",'У7 Ввод'!$E$80="",'У7 Ввод'!$D$80&gt;$B4),0,MAX(0,MIN(1,'У7 Ввод'!$E$80-NETWORKDAYS('У7 Ввод'!$D$80,$B4)+1))/Настройки!$E$13*100)</f>
        <v>0</v>
      </c>
      <c r="BX4" s="67" t="n">
        <f aca="false">IF(OR($D4=1,MONTH($B4)&lt;&gt;MONTH(StartDate),'У7 Ввод'!$D$81="",'У7 Ввод'!$E$81="",'У7 Ввод'!$D$81&gt;$B4),0,MAX(0,MIN(1,'У7 Ввод'!$E$81-NETWORKDAYS('У7 Ввод'!$D$81,$B4)+1))/Настройки!$E$13*100)</f>
        <v>0</v>
      </c>
      <c r="BY4" s="67" t="n">
        <f aca="false">IF(OR($D4=1,MONTH($B4)&lt;&gt;MONTH(StartDate),'У7 Ввод'!$D$82="",'У7 Ввод'!$E$82="",'У7 Ввод'!$D$82&gt;$B4),0,MAX(0,MIN(1,'У7 Ввод'!$E$82-NETWORKDAYS('У7 Ввод'!$D$82,$B4)+1))/Настройки!$E$13*100)</f>
        <v>0</v>
      </c>
      <c r="BZ4" s="67" t="n">
        <f aca="false">IF(OR($D4=1,MONTH($B4)&lt;&gt;MONTH(StartDate),'У7 Ввод'!$D$83="",'У7 Ввод'!$E$83="",'У7 Ввод'!$D$83&gt;$B4),0,MAX(0,MIN(1,'У7 Ввод'!$E$83-NETWORKDAYS('У7 Ввод'!$D$83,$B4)+1))/Настройки!$E$13*100)</f>
        <v>0</v>
      </c>
      <c r="CA4" s="67" t="n">
        <f aca="false">IF(OR($D4=1,MONTH($B4)&lt;&gt;MONTH(StartDate),'У7 Ввод'!$D$84="",'У7 Ввод'!$E$84="",'У7 Ввод'!$D$84&gt;$B4),0,MAX(0,MIN(1,'У7 Ввод'!$E$84-NETWORKDAYS('У7 Ввод'!$D$84,$B4)+1))/Настройки!$E$13*100)</f>
        <v>0</v>
      </c>
      <c r="CB4" s="67" t="n">
        <f aca="false">IF(OR($D4=1,MONTH($B4)&lt;&gt;MONTH(StartDate),'У7 Ввод'!$D$85="",'У7 Ввод'!$E$85="",'У7 Ввод'!$D$85&gt;$B4),0,MAX(0,MIN(1,'У7 Ввод'!$E$85-NETWORKDAYS('У7 Ввод'!$D$85,$B4)+1))/Настройки!$E$13*100)</f>
        <v>0</v>
      </c>
      <c r="CC4" s="67" t="n">
        <f aca="false">IF(OR($D4=1,MONTH($B4)&lt;&gt;MONTH(StartDate),'У7 Ввод'!$D$86="",'У7 Ввод'!$E$86="",'У7 Ввод'!$D$86&gt;$B4),0,MAX(0,MIN(1,'У7 Ввод'!$E$86-NETWORKDAYS('У7 Ввод'!$D$86,$B4)+1))/Настройки!$E$13*100)</f>
        <v>0</v>
      </c>
      <c r="CD4" s="67" t="n">
        <f aca="false">IF(OR($D4=1,MONTH($B4)&lt;&gt;MONTH(StartDate),'У7 Ввод'!$D$87="",'У7 Ввод'!$E$87="",'У7 Ввод'!$D$87&gt;$B4),0,MAX(0,MIN(1,'У7 Ввод'!$E$87-NETWORKDAYS('У7 Ввод'!$D$87,$B4)+1))/Настройки!$E$13*100)</f>
        <v>0</v>
      </c>
      <c r="CE4" s="67" t="n">
        <f aca="false">IF(OR($D4=1,MONTH($B4)&lt;&gt;MONTH(StartDate),'У7 Ввод'!$D$88="",'У7 Ввод'!$E$88="",'У7 Ввод'!$D$88&gt;$B4),0,MAX(0,MIN(1,'У7 Ввод'!$E$88-NETWORKDAYS('У7 Ввод'!$D$88,$B4)+1))/Настройки!$E$13*100)</f>
        <v>0</v>
      </c>
      <c r="CF4" s="67" t="n">
        <f aca="false">IF(OR($D4=1,MONTH($B4)&lt;&gt;MONTH(StartDate),'У7 Ввод'!$D$89="",'У7 Ввод'!$E$89="",'У7 Ввод'!$D$89&gt;$B4),0,MAX(0,MIN(1,'У7 Ввод'!$E$89-NETWORKDAYS('У7 Ввод'!$D$89,$B4)+1))/Настройки!$E$13*100)</f>
        <v>0</v>
      </c>
      <c r="CG4" s="67" t="n">
        <f aca="false">IF(OR($D4=1,MONTH($B4)&lt;&gt;MONTH(StartDate),'У7 Ввод'!$D$90="",'У7 Ввод'!$E$90="",'У7 Ввод'!$D$90&gt;$B4),0,MAX(0,MIN(1,'У7 Ввод'!$E$90-NETWORKDAYS('У7 Ввод'!$D$90,$B4)+1))/Настройки!$E$13*100)</f>
        <v>0</v>
      </c>
      <c r="CH4" s="67" t="n">
        <f aca="false">IF(OR($D4=1,MONTH($B4)&lt;&gt;MONTH(StartDate),'У7 Ввод'!$D$91="",'У7 Ввод'!$E$91="",'У7 Ввод'!$D$91&gt;$B4),0,MAX(0,MIN(1,'У7 Ввод'!$E$91-NETWORKDAYS('У7 Ввод'!$D$91,$B4)+1))/Настройки!$E$13*100)</f>
        <v>0</v>
      </c>
      <c r="CI4" s="67" t="n">
        <f aca="false">IF(OR($D4=1,MONTH($B4)&lt;&gt;MONTH(StartDate),'У7 Ввод'!$D$92="",'У7 Ввод'!$E$92="",'У7 Ввод'!$D$92&gt;$B4),0,MAX(0,MIN(1,'У7 Ввод'!$E$92-NETWORKDAYS('У7 Ввод'!$D$92,$B4)+1))/Настройки!$E$13*100)</f>
        <v>0</v>
      </c>
      <c r="CJ4" s="67" t="n">
        <f aca="false">IF(OR($D4=1,MONTH($B4)&lt;&gt;MONTH(StartDate),'У7 Ввод'!$D$93="",'У7 Ввод'!$E$93="",'У7 Ввод'!$D$93&gt;$B4),0,MAX(0,MIN(1,'У7 Ввод'!$E$93-NETWORKDAYS('У7 Ввод'!$D$93,$B4)+1))/Настройки!$E$13*100)</f>
        <v>0</v>
      </c>
      <c r="CK4" s="67" t="n">
        <f aca="false">IF(OR($D4=1,MONTH($B4)&lt;&gt;MONTH(StartDate),'У7 Ввод'!$D$94="",'У7 Ввод'!$E$94="",'У7 Ввод'!$D$94&gt;$B4),0,MAX(0,MIN(1,'У7 Ввод'!$E$94-NETWORKDAYS('У7 Ввод'!$D$94,$B4)+1))/Настройки!$E$13*100)</f>
        <v>0</v>
      </c>
      <c r="CL4" s="67" t="n">
        <f aca="false">IF(OR($D4=1,MONTH($B4)&lt;&gt;MONTH(StartDate),'У7 Ввод'!$D$95="",'У7 Ввод'!$E$95="",'У7 Ввод'!$D$95&gt;$B4),0,MAX(0,MIN(1,'У7 Ввод'!$E$95-NETWORKDAYS('У7 Ввод'!$D$95,$B4)+1))/Настройки!$E$13*100)</f>
        <v>0</v>
      </c>
      <c r="CM4" s="67" t="n">
        <f aca="false">IF(OR($D4=1,MONTH($B4)&lt;&gt;MONTH(StartDate),'У7 Ввод'!$D$96="",'У7 Ввод'!$E$96="",'У7 Ввод'!$D$96&gt;$B4),0,MAX(0,MIN(1,'У7 Ввод'!$E$96-NETWORKDAYS('У7 Ввод'!$D$96,$B4)+1))/Настройки!$E$13*100)</f>
        <v>0</v>
      </c>
      <c r="CN4" s="67" t="n">
        <f aca="false">IF(OR($D4=1,MONTH($B4)&lt;&gt;MONTH(StartDate),'У7 Ввод'!$D$97="",'У7 Ввод'!$E$97="",'У7 Ввод'!$D$97&gt;$B4),0,MAX(0,MIN(1,'У7 Ввод'!$E$97-NETWORKDAYS('У7 Ввод'!$D$97,$B4)+1))/Настройки!$E$13*100)</f>
        <v>0</v>
      </c>
      <c r="CO4" s="67" t="n">
        <f aca="false">IF(OR($D4=1,MONTH($B4)&lt;&gt;MONTH(StartDate),'У7 Ввод'!$D$98="",'У7 Ввод'!$E$98="",'У7 Ввод'!$D$98&gt;$B4),0,MAX(0,MIN(1,'У7 Ввод'!$E$98-NETWORKDAYS('У7 Ввод'!$D$98,$B4)+1))/Настройки!$E$13*100)</f>
        <v>0</v>
      </c>
      <c r="CP4" s="67" t="n">
        <f aca="false">IF(OR($D4=1,MONTH($B4)&lt;&gt;MONTH(StartDate),'У7 Ввод'!$D$99="",'У7 Ввод'!$E$99="",'У7 Ввод'!$D$99&gt;$B4),0,MAX(0,MIN(1,'У7 Ввод'!$E$99-NETWORKDAYS('У7 Ввод'!$D$99,$B4)+1))/Настройки!$E$13*100)</f>
        <v>0</v>
      </c>
      <c r="CQ4" s="67" t="n">
        <f aca="false">IF(OR($D4=1,MONTH($B4)&lt;&gt;MONTH(StartDate),'У7 Ввод'!$D$100="",'У7 Ввод'!$E$100="",'У7 Ввод'!$D$100&gt;$B4),0,MAX(0,MIN(1,'У7 Ввод'!$E$100-NETWORKDAYS('У7 Ввод'!$D$100,$B4)+1))/Настройки!$E$13*100)</f>
        <v>0</v>
      </c>
      <c r="CR4" s="67" t="n">
        <f aca="false">IF(OR($D4=1,MONTH($B4)&lt;&gt;MONTH(StartDate),'У7 Ввод'!$D$101="",'У7 Ввод'!$E$101="",'У7 Ввод'!$D$101&gt;$B4),0,MAX(0,MIN(1,'У7 Ввод'!$E$101-NETWORKDAYS('У7 Ввод'!$D$101,$B4)+1))/Настройки!$E$13*100)</f>
        <v>0</v>
      </c>
      <c r="CS4" s="67" t="n">
        <f aca="false">IF(OR($D4=1,MONTH($B4)&lt;&gt;MONTH(StartDate),'У7 Ввод'!$D$102="",'У7 Ввод'!$E$102="",'У7 Ввод'!$D$102&gt;$B4),0,MAX(0,MIN(1,'У7 Ввод'!$E$102-NETWORKDAYS('У7 Ввод'!$D$102,$B4)+1))/Настройки!$E$13*100)</f>
        <v>0</v>
      </c>
      <c r="CT4" s="67" t="n">
        <f aca="false">IF(OR($D4=1,MONTH($B4)&lt;&gt;MONTH(StartDate),'У7 Ввод'!$D$103="",'У7 Ввод'!$E$103="",'У7 Ввод'!$D$103&gt;$B4),0,MAX(0,MIN(1,'У7 Ввод'!$E$103-NETWORKDAYS('У7 Ввод'!$D$103,$B4)+1))/Настройки!$E$13*100)</f>
        <v>0</v>
      </c>
      <c r="CU4" s="67" t="n">
        <f aca="false">IF(OR($D4=1,MONTH($B4)&lt;&gt;MONTH(StartDate),'У7 Ввод'!$D$104="",'У7 Ввод'!$E$104="",'У7 Ввод'!$D$104&gt;$B4),0,MAX(0,MIN(1,'У7 Ввод'!$E$104-NETWORKDAYS('У7 Ввод'!$D$104,$B4)+1))/Настройки!$E$13*100)</f>
        <v>0</v>
      </c>
      <c r="CV4" s="67" t="n">
        <f aca="false">IF(OR($D4=1,MONTH($B4)&lt;&gt;MONTH(StartDate),'У7 Ввод'!$D$105="",'У7 Ввод'!$E$105="",'У7 Ввод'!$D$105&gt;$B4),0,MAX(0,MIN(1,'У7 Ввод'!$E$105-NETWORKDAYS('У7 Ввод'!$D$105,$B4)+1))/Настройки!$E$13*100)</f>
        <v>0</v>
      </c>
      <c r="CW4" s="67" t="n">
        <f aca="false">IF(OR($D4=1,MONTH($B4)&lt;&gt;MONTH(StartDate),'У7 Ввод'!$D$106="",'У7 Ввод'!$E$106="",'У7 Ввод'!$D$106&gt;$B4),0,MAX(0,MIN(1,'У7 Ввод'!$E$106-NETWORKDAYS('У7 Ввод'!$D$106,$B4)+1))/Настройки!$E$13*100)</f>
        <v>0</v>
      </c>
      <c r="CX4" s="67" t="n">
        <f aca="false">IF(OR($D4=1,MONTH($B4)&lt;&gt;MONTH(StartDate),'У7 Ввод'!$D$107="",'У7 Ввод'!$E$107="",'У7 Ввод'!$D$107&gt;$B4),0,MAX(0,MIN(1,'У7 Ввод'!$E$107-NETWORKDAYS('У7 Ввод'!$D$107,$B4)+1))/Настройки!$E$13*100)</f>
        <v>0</v>
      </c>
      <c r="CY4" s="67" t="n">
        <f aca="false">IF(OR($D4=1,MONTH($B4)&lt;&gt;MONTH(StartDate),'У7 Ввод'!$D$108="",'У7 Ввод'!$E$108="",'У7 Ввод'!$D$108&gt;$B4),0,MAX(0,MIN(1,'У7 Ввод'!$E$108-NETWORKDAYS('У7 Ввод'!$D$108,$B4)+1))/Настройки!$E$13*100)</f>
        <v>0</v>
      </c>
      <c r="CZ4" s="67" t="n">
        <f aca="false">IF(OR($D4=1,MONTH($B4)&lt;&gt;MONTH(StartDate),'У7 Ввод'!$D$109="",'У7 Ввод'!$E$109="",'У7 Ввод'!$D$109&gt;$B4),0,MAX(0,MIN(1,'У7 Ввод'!$E$109-NETWORKDAYS('У7 Ввод'!$D$109,$B4)+1))/Настройки!$E$13*100)</f>
        <v>0</v>
      </c>
      <c r="DA4" s="67" t="n">
        <f aca="false">IF(OR($D4=1,MONTH($B4)&lt;&gt;MONTH(StartDate),'У7 Ввод'!$D$110="",'У7 Ввод'!$E$110="",'У7 Ввод'!$D$110&gt;$B4),0,MAX(0,MIN(1,'У7 Ввод'!$E$110-NETWORKDAYS('У7 Ввод'!$D$110,$B4)+1))/Настройки!$E$13*100)</f>
        <v>0</v>
      </c>
      <c r="DB4" s="67" t="n">
        <f aca="false">IF(OR($D4=1,MONTH($B4)&lt;&gt;MONTH(StartDate),'У7 Ввод'!$D$111="",'У7 Ввод'!$E$111="",'У7 Ввод'!$D$111&gt;$B4),0,MAX(0,MIN(1,'У7 Ввод'!$E$111-NETWORKDAYS('У7 Ввод'!$D$111,$B4)+1))/Настройки!$E$13*100)</f>
        <v>0</v>
      </c>
      <c r="DC4" s="67" t="n">
        <f aca="false">IF(OR($D4=1,MONTH($B4)&lt;&gt;MONTH(StartDate),'У7 Ввод'!$D$112="",'У7 Ввод'!$E$112="",'У7 Ввод'!$D$112&gt;$B4),0,MAX(0,MIN(1,'У7 Ввод'!$E$112-NETWORKDAYS('У7 Ввод'!$D$112,$B4)+1))/Настройки!$E$13*100)</f>
        <v>0</v>
      </c>
      <c r="DD4" s="67" t="n">
        <f aca="false">IF(OR($D4=1,MONTH($B4)&lt;&gt;MONTH(StartDate),'У7 Ввод'!$D$113="",'У7 Ввод'!$E$113="",'У7 Ввод'!$D$113&gt;$B4),0,MAX(0,MIN(1,'У7 Ввод'!$E$113-NETWORKDAYS('У7 Ввод'!$D$113,$B4)+1))/Настройки!$E$13*100)</f>
        <v>0</v>
      </c>
      <c r="DE4" s="67" t="n">
        <f aca="false">IF(OR($D4=1,MONTH($B4)&lt;&gt;MONTH(StartDate),'У7 Ввод'!$D$114="",'У7 Ввод'!$E$114="",'У7 Ввод'!$D$114&gt;$B4),0,MAX(0,MIN(1,'У7 Ввод'!$E$114-NETWORKDAYS('У7 Ввод'!$D$114,$B4)+1))/Настройки!$E$13*100)</f>
        <v>0</v>
      </c>
      <c r="DF4" s="67" t="n">
        <f aca="false">IF(OR($D4=1,MONTH($B4)&lt;&gt;MONTH(StartDate),'У7 Ввод'!$D$115="",'У7 Ввод'!$E$115="",'У7 Ввод'!$D$115&gt;$B4),0,MAX(0,MIN(1,'У7 Ввод'!$E$115-NETWORKDAYS('У7 Ввод'!$D$115,$B4)+1))/Настройки!$E$13*100)</f>
        <v>0</v>
      </c>
      <c r="DG4" s="67" t="n">
        <f aca="false">IF(OR($D4=1,MONTH($B4)&lt;&gt;MONTH(StartDate),'У7 Ввод'!$D$116="",'У7 Ввод'!$E$116="",'У7 Ввод'!$D$116&gt;$B4),0,MAX(0,MIN(1,'У7 Ввод'!$E$116-NETWORKDAYS('У7 Ввод'!$D$116,$B4)+1))/Настройки!$E$13*100)</f>
        <v>0</v>
      </c>
      <c r="DH4" s="67" t="n">
        <f aca="false">IF(OR($D4=1,MONTH($B4)&lt;&gt;MONTH(StartDate),'У7 Ввод'!$D$117="",'У7 Ввод'!$E$117="",'У7 Ввод'!$D$117&gt;$B4),0,MAX(0,MIN(1,'У7 Ввод'!$E$117-NETWORKDAYS('У7 Ввод'!$D$117,$B4)+1))/Настройки!$E$13*100)</f>
        <v>0</v>
      </c>
      <c r="DI4" s="67" t="n">
        <f aca="false">IF(OR($D4=1,MONTH($B4)&lt;&gt;MONTH(StartDate),'У7 Ввод'!$D$118="",'У7 Ввод'!$E$118="",'У7 Ввод'!$D$118&gt;$B4),0,MAX(0,MIN(1,'У7 Ввод'!$E$118-NETWORKDAYS('У7 Ввод'!$D$118,$B4)+1))/Настройки!$E$13*100)</f>
        <v>0</v>
      </c>
      <c r="DJ4" s="67" t="n">
        <f aca="false">IF(OR($D4=1,MONTH($B4)&lt;&gt;MONTH(StartDate),'У7 Ввод'!$D$119="",'У7 Ввод'!$E$119="",'У7 Ввод'!$D$119&gt;$B4),0,MAX(0,MIN(1,'У7 Ввод'!$E$119-NETWORKDAYS('У7 Ввод'!$D$119,$B4)+1))/Настройки!$E$13*100)</f>
        <v>0</v>
      </c>
      <c r="DK4" s="67" t="n">
        <f aca="false">IF(OR($D4=1,MONTH($B4)&lt;&gt;MONTH(StartDate),'У7 Ввод'!$D$120="",'У7 Ввод'!$E$120="",'У7 Ввод'!$D$120&gt;$B4),0,MAX(0,MIN(1,'У7 Ввод'!$E$120-NETWORKDAYS('У7 Ввод'!$D$120,$B4)+1))/Настройки!$E$13*100)</f>
        <v>0</v>
      </c>
      <c r="DL4" s="67" t="n">
        <f aca="false">IF(OR($D4=1,MONTH($B4)&lt;&gt;MONTH(StartDate),'У7 Ввод'!$D$121="",'У7 Ввод'!$E$121="",'У7 Ввод'!$D$121&gt;$B4),0,MAX(0,MIN(1,'У7 Ввод'!$E$121-NETWORKDAYS('У7 Ввод'!$D$121,$B4)+1))/Настройки!$E$13*100)</f>
        <v>0</v>
      </c>
      <c r="DM4" s="67" t="n">
        <f aca="false">IF(OR($D4=1,MONTH($B4)&lt;&gt;MONTH(StartDate),'У7 Ввод'!$D$122="",'У7 Ввод'!$E$122="",'У7 Ввод'!$D$122&gt;$B4),0,MAX(0,MIN(1,'У7 Ввод'!$E$122-NETWORKDAYS('У7 Ввод'!$D$122,$B4)+1))/Настройки!$E$13*100)</f>
        <v>0</v>
      </c>
      <c r="DN4" s="67" t="n">
        <f aca="false">IF(OR($D4=1,MONTH($B4)&lt;&gt;MONTH(StartDate),'У7 Ввод'!$D$123="",'У7 Ввод'!$E$123="",'У7 Ввод'!$D$123&gt;$B4),0,MAX(0,MIN(1,'У7 Ввод'!$E$123-NETWORKDAYS('У7 Ввод'!$D$123,$B4)+1))/Настройки!$E$13*100)</f>
        <v>0</v>
      </c>
      <c r="DO4" s="67" t="n">
        <f aca="false">IF(OR($D4=1,MONTH($B4)&lt;&gt;MONTH(StartDate),'У7 Ввод'!$D$124="",'У7 Ввод'!$E$124="",'У7 Ввод'!$D$124&gt;$B4),0,MAX(0,MIN(1,'У7 Ввод'!$E$124-NETWORKDAYS('У7 Ввод'!$D$124,$B4)+1))/Настройки!$E$13*100)</f>
        <v>0</v>
      </c>
      <c r="DP4" s="67" t="n">
        <f aca="false">IF(OR($D4=1,MONTH($B4)&lt;&gt;MONTH(StartDate),'У7 Ввод'!$D$125="",'У7 Ввод'!$E$125="",'У7 Ввод'!$D$125&gt;$B4),0,MAX(0,MIN(1,'У7 Ввод'!$E$125-NETWORKDAYS('У7 Ввод'!$D$125,$B4)+1))/Настройки!$E$13*100)</f>
        <v>0</v>
      </c>
      <c r="DQ4" s="67" t="n">
        <f aca="false">IF(OR($D4=1,MONTH($B4)&lt;&gt;MONTH(StartDate),'У7 Ввод'!$D$126="",'У7 Ввод'!$E$126="",'У7 Ввод'!$D$126&gt;$B4),0,MAX(0,MIN(1,'У7 Ввод'!$E$126-NETWORKDAYS('У7 Ввод'!$D$126,$B4)+1))/Настройки!$E$13*100)</f>
        <v>0</v>
      </c>
      <c r="DR4" s="67" t="n">
        <f aca="false">IF(OR($D4=1,MONTH($B4)&lt;&gt;MONTH(StartDate),'У7 Ввод'!$D$127="",'У7 Ввод'!$E$127="",'У7 Ввод'!$D$127&gt;$B4),0,MAX(0,MIN(1,'У7 Ввод'!$E$127-NETWORKDAYS('У7 Ввод'!$D$127,$B4)+1))/Настройки!$E$13*100)</f>
        <v>0</v>
      </c>
      <c r="DS4" s="67" t="n">
        <f aca="false">IF(OR($D4=1,MONTH($B4)&lt;&gt;MONTH(StartDate),'У7 Ввод'!$D$128="",'У7 Ввод'!$E$128="",'У7 Ввод'!$D$128&gt;$B4),0,MAX(0,MIN(1,'У7 Ввод'!$E$128-NETWORKDAYS('У7 Ввод'!$D$128,$B4)+1))/Настройки!$E$13*100)</f>
        <v>0</v>
      </c>
      <c r="DT4" s="67" t="n">
        <f aca="false">IF(OR($D4=1,MONTH($B4)&lt;&gt;MONTH(StartDate),'У7 Ввод'!$D$129="",'У7 Ввод'!$E$129="",'У7 Ввод'!$D$129&gt;$B4),0,MAX(0,MIN(1,'У7 Ввод'!$E$129-NETWORKDAYS('У7 Ввод'!$D$129,$B4)+1))/Настройки!$E$13*100)</f>
        <v>0</v>
      </c>
      <c r="DU4" s="67" t="n">
        <f aca="false">IF(OR($D4=1,MONTH($B4)&lt;&gt;MONTH(StartDate),'У7 Ввод'!$D$130="",'У7 Ввод'!$E$130="",'У7 Ввод'!$D$130&gt;$B4),0,MAX(0,MIN(1,'У7 Ввод'!$E$130-NETWORKDAYS('У7 Ввод'!$D$130,$B4)+1))/Настройки!$E$13*100)</f>
        <v>0</v>
      </c>
      <c r="DV4" s="67" t="n">
        <f aca="false">IF(OR($D4=1,MONTH($B4)&lt;&gt;MONTH(StartDate),'У7 Ввод'!$D$131="",'У7 Ввод'!$E$131="",'У7 Ввод'!$D$131&gt;$B4),0,MAX(0,MIN(1,'У7 Ввод'!$E$131-NETWORKDAYS('У7 Ввод'!$D$131,$B4)+1))/Настройки!$E$13*100)</f>
        <v>0</v>
      </c>
      <c r="DW4" s="67" t="n">
        <f aca="false">IF(OR($D4=1,MONTH($B4)&lt;&gt;MONTH(StartDate),'У7 Ввод'!$D$132="",'У7 Ввод'!$E$132="",'У7 Ввод'!$D$132&gt;$B4),0,MAX(0,MIN(1,'У7 Ввод'!$E$132-NETWORKDAYS('У7 Ввод'!$D$132,$B4)+1))/Настройки!$E$13*100)</f>
        <v>0</v>
      </c>
      <c r="DX4" s="67" t="n">
        <f aca="false">IF(OR($D4=1,MONTH($B4)&lt;&gt;MONTH(StartDate),'У7 Ввод'!$D$133="",'У7 Ввод'!$E$133="",'У7 Ввод'!$D$133&gt;$B4),0,MAX(0,MIN(1,'У7 Ввод'!$E$133-NETWORKDAYS('У7 Ввод'!$D$133,$B4)+1))/Настройки!$E$13*100)</f>
        <v>0</v>
      </c>
      <c r="DY4" s="67" t="n">
        <f aca="false">IF(OR($D4=1,MONTH($B4)&lt;&gt;MONTH(StartDate),'У7 Ввод'!$D$134="",'У7 Ввод'!$E$134="",'У7 Ввод'!$D$134&gt;$B4),0,MAX(0,MIN(1,'У7 Ввод'!$E$134-NETWORKDAYS('У7 Ввод'!$D$134,$B4)+1))/Настройки!$E$13*100)</f>
        <v>0</v>
      </c>
      <c r="DZ4" s="67" t="n">
        <f aca="false">IF(OR($D4=1,MONTH($B4)&lt;&gt;MONTH(StartDate),'У7 Ввод'!$D$135="",'У7 Ввод'!$E$135="",'У7 Ввод'!$D$135&gt;$B4),0,MAX(0,MIN(1,'У7 Ввод'!$E$135-NETWORKDAYS('У7 Ввод'!$D$135,$B4)+1))/Настройки!$E$13*100)</f>
        <v>0</v>
      </c>
      <c r="EA4" s="67" t="n">
        <f aca="false">IF(OR($D4=1,MONTH($B4)&lt;&gt;MONTH(StartDate),'У7 Ввод'!$D$136="",'У7 Ввод'!$E$136="",'У7 Ввод'!$D$136&gt;$B4),0,MAX(0,MIN(1,'У7 Ввод'!$E$136-NETWORKDAYS('У7 Ввод'!$D$136,$B4)+1))/Настройки!$E$13*100)</f>
        <v>0</v>
      </c>
      <c r="EB4" s="67" t="n">
        <f aca="false">IF(OR($D4=1,MONTH($B4)&lt;&gt;MONTH(StartDate),'У7 Ввод'!$D$137="",'У7 Ввод'!$E$137="",'У7 Ввод'!$D$137&gt;$B4),0,MAX(0,MIN(1,'У7 Ввод'!$E$137-NETWORKDAYS('У7 Ввод'!$D$137,$B4)+1))/Настройки!$E$13*100)</f>
        <v>0</v>
      </c>
      <c r="EC4" s="67" t="n">
        <f aca="false">IF(OR($D4=1,MONTH($B4)&lt;&gt;MONTH(StartDate),'У7 Ввод'!$D$138="",'У7 Ввод'!$E$138="",'У7 Ввод'!$D$138&gt;$B4),0,MAX(0,MIN(1,'У7 Ввод'!$E$138-NETWORKDAYS('У7 Ввод'!$D$138,$B4)+1))/Настройки!$E$13*100)</f>
        <v>0</v>
      </c>
      <c r="ED4" s="67" t="n">
        <f aca="false">IF(OR($D4=1,MONTH($B4)&lt;&gt;MONTH(StartDate),'У7 Ввод'!$D$139="",'У7 Ввод'!$E$139="",'У7 Ввод'!$D$139&gt;$B4),0,MAX(0,MIN(1,'У7 Ввод'!$E$139-NETWORKDAYS('У7 Ввод'!$D$139,$B4)+1))/Настройки!$E$13*100)</f>
        <v>0</v>
      </c>
      <c r="EE4" s="67" t="n">
        <f aca="false">IF(OR($D4=1,MONTH($B4)&lt;&gt;MONTH(StartDate),'У7 Ввод'!$D$140="",'У7 Ввод'!$E$140="",'У7 Ввод'!$D$140&gt;$B4),0,MAX(0,MIN(1,'У7 Ввод'!$E$140-NETWORKDAYS('У7 Ввод'!$D$140,$B4)+1))/Настройки!$E$13*100)</f>
        <v>0</v>
      </c>
      <c r="EF4" s="67" t="n">
        <f aca="false">IF(OR($D4=1,MONTH($B4)&lt;&gt;MONTH(StartDate),'У7 Ввод'!$D$141="",'У7 Ввод'!$E$141="",'У7 Ввод'!$D$141&gt;$B4),0,MAX(0,MIN(1,'У7 Ввод'!$E$141-NETWORKDAYS('У7 Ввод'!$D$141,$B4)+1))/Настройки!$E$13*100)</f>
        <v>0</v>
      </c>
      <c r="EG4" s="67" t="n">
        <f aca="false">IF(OR($D4=1,MONTH($B4)&lt;&gt;MONTH(StartDate),'У7 Ввод'!$D$142="",'У7 Ввод'!$E$142="",'У7 Ввод'!$D$142&gt;$B4),0,MAX(0,MIN(1,'У7 Ввод'!$E$142-NETWORKDAYS('У7 Ввод'!$D$142,$B4)+1))/Настройки!$E$13*100)</f>
        <v>0</v>
      </c>
      <c r="EH4" s="67" t="n">
        <f aca="false">IF(OR($D4=1,MONTH($B4)&lt;&gt;MONTH(StartDate),'У7 Ввод'!$D$143="",'У7 Ввод'!$E$143="",'У7 Ввод'!$D$143&gt;$B4),0,MAX(0,MIN(1,'У7 Ввод'!$E$143-NETWORKDAYS('У7 Ввод'!$D$143,$B4)+1))/Настройки!$E$13*100)</f>
        <v>0</v>
      </c>
      <c r="EI4" s="67" t="n">
        <f aca="false">IF(OR($D4=1,MONTH($B4)&lt;&gt;MONTH(StartDate),'У7 Ввод'!$D$144="",'У7 Ввод'!$E$144="",'У7 Ввод'!$D$144&gt;$B4),0,MAX(0,MIN(1,'У7 Ввод'!$E$144-NETWORKDAYS('У7 Ввод'!$D$144,$B4)+1))/Настройки!$E$13*100)</f>
        <v>0</v>
      </c>
      <c r="EJ4" s="67" t="n">
        <f aca="false">IF(OR($D4=1,MONTH($B4)&lt;&gt;MONTH(StartDate),'У7 Ввод'!$D$145="",'У7 Ввод'!$E$145="",'У7 Ввод'!$D$145&gt;$B4),0,MAX(0,MIN(1,'У7 Ввод'!$E$145-NETWORKDAYS('У7 Ввод'!$D$145,$B4)+1))/Настройки!$E$13*100)</f>
        <v>0</v>
      </c>
      <c r="EK4" s="67" t="n">
        <f aca="false">IF(OR($D4=1,MONTH($B4)&lt;&gt;MONTH(StartDate),'У7 Ввод'!$D$146="",'У7 Ввод'!$E$146="",'У7 Ввод'!$D$146&gt;$B4),0,MAX(0,MIN(1,'У7 Ввод'!$E$146-NETWORKDAYS('У7 Ввод'!$D$146,$B4)+1))/Настройки!$E$13*100)</f>
        <v>0</v>
      </c>
      <c r="EL4" s="67" t="n">
        <f aca="false">IF(OR($D4=1,MONTH($B4)&lt;&gt;MONTH(StartDate),'У7 Ввод'!$D$147="",'У7 Ввод'!$E$147="",'У7 Ввод'!$D$147&gt;$B4),0,MAX(0,MIN(1,'У7 Ввод'!$E$147-NETWORKDAYS('У7 Ввод'!$D$147,$B4)+1))/Настройки!$E$13*100)</f>
        <v>0</v>
      </c>
      <c r="EM4" s="67" t="n">
        <f aca="false">IF(OR($D4=1,MONTH($B4)&lt;&gt;MONTH(StartDate),'У7 Ввод'!$D$148="",'У7 Ввод'!$E$148="",'У7 Ввод'!$D$148&gt;$B4),0,MAX(0,MIN(1,'У7 Ввод'!$E$148-NETWORKDAYS('У7 Ввод'!$D$148,$B4)+1))/Настройки!$E$13*100)</f>
        <v>0</v>
      </c>
      <c r="EN4" s="67" t="n">
        <f aca="false">IF(OR($D4=1,MONTH($B4)&lt;&gt;MONTH(StartDate),'У7 Ввод'!$D$149="",'У7 Ввод'!$E$149="",'У7 Ввод'!$D$149&gt;$B4),0,MAX(0,MIN(1,'У7 Ввод'!$E$149-NETWORKDAYS('У7 Ввод'!$D$149,$B4)+1))/Настройки!$E$13*100)</f>
        <v>0</v>
      </c>
      <c r="EO4" s="67" t="n">
        <f aca="false">IF(OR($D4=1,MONTH($B4)&lt;&gt;MONTH(StartDate),'У7 Ввод'!$D$150="",'У7 Ввод'!$E$150="",'У7 Ввод'!$D$150&gt;$B4),0,MAX(0,MIN(1,'У7 Ввод'!$E$150-NETWORKDAYS('У7 Ввод'!$D$150,$B4)+1))/Настройки!$E$13*100)</f>
        <v>0</v>
      </c>
      <c r="EP4" s="67" t="n">
        <f aca="false">IF(OR($D4=1,MONTH($B4)&lt;&gt;MONTH(StartDate),'У7 Ввод'!$D$151="",'У7 Ввод'!$E$151="",'У7 Ввод'!$D$151&gt;$B4),0,MAX(0,MIN(1,'У7 Ввод'!$E$151-NETWORKDAYS('У7 Ввод'!$D$151,$B4)+1))/Настройки!$E$13*100)</f>
        <v>0</v>
      </c>
      <c r="EQ4" s="67" t="n">
        <f aca="false">IF(OR($D4=1,MONTH($B4)&lt;&gt;MONTH(StartDate),'У7 Ввод'!$D$152="",'У7 Ввод'!$E$152="",'У7 Ввод'!$D$152&gt;$B4),0,MAX(0,MIN(1,'У7 Ввод'!$E$152-NETWORKDAYS('У7 Ввод'!$D$152,$B4)+1))/Настройки!$E$13*100)</f>
        <v>0</v>
      </c>
      <c r="ER4" s="67" t="n">
        <f aca="false">IF(OR($D4=1,MONTH($B4)&lt;&gt;MONTH(StartDate),'У7 Ввод'!$D$153="",'У7 Ввод'!$E$153="",'У7 Ввод'!$D$153&gt;$B4),0,MAX(0,MIN(1,'У7 Ввод'!$E$153-NETWORKDAYS('У7 Ввод'!$D$153,$B4)+1))/Настройки!$E$13*100)</f>
        <v>0</v>
      </c>
      <c r="ES4" s="67" t="n">
        <f aca="false">IF(OR($D4=1,MONTH($B4)&lt;&gt;MONTH(StartDate),'У7 Ввод'!$D$154="",'У7 Ввод'!$E$154="",'У7 Ввод'!$D$154&gt;$B4),0,MAX(0,MIN(1,'У7 Ввод'!$E$154-NETWORKDAYS('У7 Ввод'!$D$154,$B4)+1))/Настройки!$E$13*100)</f>
        <v>0</v>
      </c>
      <c r="ET4" s="67" t="n">
        <f aca="false">IF(OR($D4=1,MONTH($B4)&lt;&gt;MONTH(StartDate),'У7 Ввод'!$D$155="",'У7 Ввод'!$E$155="",'У7 Ввод'!$D$155&gt;$B4),0,MAX(0,MIN(1,'У7 Ввод'!$E$155-NETWORKDAYS('У7 Ввод'!$D$155,$B4)+1))/Настройки!$E$13*100)</f>
        <v>0</v>
      </c>
      <c r="EU4" s="67" t="n">
        <f aca="false">IF(OR($D4=1,MONTH($B4)&lt;&gt;MONTH(StartDate),'У7 Ввод'!$D$156="",'У7 Ввод'!$E$156="",'У7 Ввод'!$D$156&gt;$B4),0,MAX(0,MIN(1,'У7 Ввод'!$E$156-NETWORKDAYS('У7 Ввод'!$D$156,$B4)+1))/Настройки!$E$13*100)</f>
        <v>0</v>
      </c>
      <c r="EV4" s="67" t="n">
        <f aca="false">IF(OR($D4=1,MONTH($B4)&lt;&gt;MONTH(StartDate),'У7 Ввод'!$D$157="",'У7 Ввод'!$E$157="",'У7 Ввод'!$D$157&gt;$B4),0,MAX(0,MIN(1,'У7 Ввод'!$E$157-NETWORKDAYS('У7 Ввод'!$D$157,$B4)+1))/Настройки!$E$13*100)</f>
        <v>0</v>
      </c>
      <c r="EW4" s="67" t="n">
        <f aca="false">IF(OR($D4=1,MONTH($B4)&lt;&gt;MONTH(StartDate),'У7 Ввод'!$D$158="",'У7 Ввод'!$E$158="",'У7 Ввод'!$D$158&gt;$B4),0,MAX(0,MIN(1,'У7 Ввод'!$E$158-NETWORKDAYS('У7 Ввод'!$D$158,$B4)+1))/Настройки!$E$13*100)</f>
        <v>0</v>
      </c>
      <c r="EX4" s="67" t="n">
        <f aca="false">IF(OR($D4=1,MONTH($B4)&lt;&gt;MONTH(StartDate),'У7 Ввод'!$D$159="",'У7 Ввод'!$E$159="",'У7 Ввод'!$D$159&gt;$B4),0,MAX(0,MIN(1,'У7 Ввод'!$E$159-NETWORKDAYS('У7 Ввод'!$D$159,$B4)+1))/Настройки!$E$13*100)</f>
        <v>0</v>
      </c>
      <c r="EY4" s="67" t="n">
        <f aca="false">IF(OR($D4=1,MONTH($B4)&lt;&gt;MONTH(StartDate),'У7 Ввод'!$D$160="",'У7 Ввод'!$E$160="",'У7 Ввод'!$D$160&gt;$B4),0,MAX(0,MIN(1,'У7 Ввод'!$E$160-NETWORKDAYS('У7 Ввод'!$D$160,$B4)+1))/Настройки!$E$13*100)</f>
        <v>0</v>
      </c>
      <c r="EZ4" s="67" t="n">
        <f aca="false">IF(OR($D4=1,MONTH($B4)&lt;&gt;MONTH(StartDate),'У7 Ввод'!$D$161="",'У7 Ввод'!$E$161="",'У7 Ввод'!$D$161&gt;$B4),0,MAX(0,MIN(1,'У7 Ввод'!$E$161-NETWORKDAYS('У7 Ввод'!$D$161,$B4)+1))/Настройки!$E$13*100)</f>
        <v>0</v>
      </c>
      <c r="FA4" s="67" t="n">
        <f aca="false">IF(OR($D4=1,MONTH($B4)&lt;&gt;MONTH(StartDate),'У7 Ввод'!$D$162="",'У7 Ввод'!$E$162="",'У7 Ввод'!$D$162&gt;$B4),0,MAX(0,MIN(1,'У7 Ввод'!$E$162-NETWORKDAYS('У7 Ввод'!$D$162,$B4)+1))/Настройки!$E$13*100)</f>
        <v>0</v>
      </c>
      <c r="FB4" s="67" t="n">
        <f aca="false">IF(OR($D4=1,MONTH($B4)&lt;&gt;MONTH(StartDate),'У7 Ввод'!$D$163="",'У7 Ввод'!$E$163="",'У7 Ввод'!$D$163&gt;$B4),0,MAX(0,MIN(1,'У7 Ввод'!$E$163-NETWORKDAYS('У7 Ввод'!$D$163,$B4)+1))/Настройки!$E$13*100)</f>
        <v>0</v>
      </c>
      <c r="FC4" s="67" t="n">
        <f aca="false">IF(OR($D4=1,MONTH($B4)&lt;&gt;MONTH(StartDate),'У7 Ввод'!$D$164="",'У7 Ввод'!$E$164="",'У7 Ввод'!$D$164&gt;$B4),0,MAX(0,MIN(1,'У7 Ввод'!$E$164-NETWORKDAYS('У7 Ввод'!$D$164,$B4)+1))/Настройки!$E$13*100)</f>
        <v>0</v>
      </c>
      <c r="FD4" s="67" t="n">
        <f aca="false">IF(OR($D4=1,MONTH($B4)&lt;&gt;MONTH(StartDate),'У7 Ввод'!$D$165="",'У7 Ввод'!$E$165="",'У7 Ввод'!$D$165&gt;$B4),0,MAX(0,MIN(1,'У7 Ввод'!$E$165-NETWORKDAYS('У7 Ввод'!$D$165,$B4)+1))/Настройки!$E$13*100)</f>
        <v>0</v>
      </c>
      <c r="FE4" s="67" t="n">
        <f aca="false">IF(OR($D4=1,MONTH($B4)&lt;&gt;MONTH(StartDate),'У7 Ввод'!$D$166="",'У7 Ввод'!$E$166="",'У7 Ввод'!$D$166&gt;$B4),0,MAX(0,MIN(1,'У7 Ввод'!$E$166-NETWORKDAYS('У7 Ввод'!$D$166,$B4)+1))/Настройки!$E$13*100)</f>
        <v>0</v>
      </c>
      <c r="FF4" s="67" t="n">
        <f aca="false">IF(OR($D4=1,MONTH($B4)&lt;&gt;MONTH(StartDate),'У7 Ввод'!$D$167="",'У7 Ввод'!$E$167="",'У7 Ввод'!$D$167&gt;$B4),0,MAX(0,MIN(1,'У7 Ввод'!$E$167-NETWORKDAYS('У7 Ввод'!$D$167,$B4)+1))/Настройки!$E$13*100)</f>
        <v>0</v>
      </c>
      <c r="FG4" s="67" t="n">
        <f aca="false">IF(OR($D4=1,MONTH($B4)&lt;&gt;MONTH(StartDate),'У7 Ввод'!$D$168="",'У7 Ввод'!$E$168="",'У7 Ввод'!$D$168&gt;$B4),0,MAX(0,MIN(1,'У7 Ввод'!$E$168-NETWORKDAYS('У7 Ввод'!$D$168,$B4)+1))/Настройки!$E$13*100)</f>
        <v>0</v>
      </c>
      <c r="FH4" s="67" t="n">
        <f aca="false">IF(OR($D4=1,MONTH($B4)&lt;&gt;MONTH(StartDate),'У7 Ввод'!$D$169="",'У7 Ввод'!$E$169="",'У7 Ввод'!$D$169&gt;$B4),0,MAX(0,MIN(1,'У7 Ввод'!$E$169-NETWORKDAYS('У7 Ввод'!$D$169,$B4)+1))/Настройки!$E$13*100)</f>
        <v>0</v>
      </c>
      <c r="FI4" s="67" t="n">
        <f aca="false">IF(OR($D4=1,MONTH($B4)&lt;&gt;MONTH(StartDate),'У7 Ввод'!$D$170="",'У7 Ввод'!$E$170="",'У7 Ввод'!$D$170&gt;$B4),0,MAX(0,MIN(1,'У7 Ввод'!$E$170-NETWORKDAYS('У7 Ввод'!$D$170,$B4)+1))/Настройки!$E$13*100)</f>
        <v>0</v>
      </c>
      <c r="FJ4" s="67" t="n">
        <f aca="false">IF(OR($D4=1,MONTH($B4)&lt;&gt;MONTH(StartDate),'У7 Ввод'!$D$171="",'У7 Ввод'!$E$171="",'У7 Ввод'!$D$171&gt;$B4),0,MAX(0,MIN(1,'У7 Ввод'!$E$171-NETWORKDAYS('У7 Ввод'!$D$171,$B4)+1))/Настройки!$E$13*100)</f>
        <v>0</v>
      </c>
      <c r="FK4" s="67" t="n">
        <f aca="false">IF(OR($D4=1,MONTH($B4)&lt;&gt;MONTH(StartDate),'У7 Ввод'!$D$172="",'У7 Ввод'!$E$172="",'У7 Ввод'!$D$172&gt;$B4),0,MAX(0,MIN(1,'У7 Ввод'!$E$172-NETWORKDAYS('У7 Ввод'!$D$172,$B4)+1))/Настройки!$E$13*100)</f>
        <v>0</v>
      </c>
      <c r="FL4" s="67" t="n">
        <f aca="false">IF(OR($D4=1,MONTH($B4)&lt;&gt;MONTH(StartDate),'У7 Ввод'!$D$173="",'У7 Ввод'!$E$173="",'У7 Ввод'!$D$173&gt;$B4),0,MAX(0,MIN(1,'У7 Ввод'!$E$173-NETWORKDAYS('У7 Ввод'!$D$173,$B4)+1))/Настройки!$E$13*100)</f>
        <v>0</v>
      </c>
      <c r="FM4" s="67" t="n">
        <f aca="false">IF(OR($D4=1,MONTH($B4)&lt;&gt;MONTH(StartDate),'У7 Ввод'!$D$174="",'У7 Ввод'!$E$174="",'У7 Ввод'!$D$174&gt;$B4),0,MAX(0,MIN(1,'У7 Ввод'!$E$174-NETWORKDAYS('У7 Ввод'!$D$174,$B4)+1))/Настройки!$E$13*100)</f>
        <v>0</v>
      </c>
      <c r="FN4" s="67" t="n">
        <f aca="false">IF(OR($D4=1,MONTH($B4)&lt;&gt;MONTH(StartDate),'У7 Ввод'!$D$175="",'У7 Ввод'!$E$175="",'У7 Ввод'!$D$175&gt;$B4),0,MAX(0,MIN(1,'У7 Ввод'!$E$175-NETWORKDAYS('У7 Ввод'!$D$175,$B4)+1))/Настройки!$E$13*100)</f>
        <v>0</v>
      </c>
      <c r="FO4" s="67" t="n">
        <f aca="false">IF(OR($D4=1,MONTH($B4)&lt;&gt;MONTH(StartDate),'У7 Ввод'!$D$176="",'У7 Ввод'!$E$176="",'У7 Ввод'!$D$176&gt;$B4),0,MAX(0,MIN(1,'У7 Ввод'!$E$176-NETWORKDAYS('У7 Ввод'!$D$176,$B4)+1))/Настройки!$E$13*100)</f>
        <v>0</v>
      </c>
      <c r="FP4" s="67" t="n">
        <f aca="false">IF(OR($D4=1,MONTH($B4)&lt;&gt;MONTH(StartDate),'У7 Ввод'!$D$177="",'У7 Ввод'!$E$177="",'У7 Ввод'!$D$177&gt;$B4),0,MAX(0,MIN(1,'У7 Ввод'!$E$177-NETWORKDAYS('У7 Ввод'!$D$177,$B4)+1))/Настройки!$E$13*100)</f>
        <v>0</v>
      </c>
      <c r="FQ4" s="67" t="n">
        <f aca="false">IF(OR($D4=1,MONTH($B4)&lt;&gt;MONTH(StartDate),'У7 Ввод'!$D$178="",'У7 Ввод'!$E$178="",'У7 Ввод'!$D$178&gt;$B4),0,MAX(0,MIN(1,'У7 Ввод'!$E$178-NETWORKDAYS('У7 Ввод'!$D$178,$B4)+1))/Настройки!$E$13*100)</f>
        <v>0</v>
      </c>
      <c r="FR4" s="67" t="n">
        <f aca="false">IF(OR($D4=1,MONTH($B4)&lt;&gt;MONTH(StartDate),'У7 Ввод'!$D$179="",'У7 Ввод'!$E$179="",'У7 Ввод'!$D$179&gt;$B4),0,MAX(0,MIN(1,'У7 Ввод'!$E$179-NETWORKDAYS('У7 Ввод'!$D$179,$B4)+1))/Настройки!$E$13*100)</f>
        <v>0</v>
      </c>
      <c r="FS4" s="67" t="n">
        <f aca="false">IF(OR($D4=1,MONTH($B4)&lt;&gt;MONTH(StartDate),'У7 Ввод'!$D$180="",'У7 Ввод'!$E$180="",'У7 Ввод'!$D$180&gt;$B4),0,MAX(0,MIN(1,'У7 Ввод'!$E$180-NETWORKDAYS('У7 Ввод'!$D$180,$B4)+1))/Настройки!$E$13*100)</f>
        <v>0</v>
      </c>
      <c r="FT4" s="67" t="n">
        <f aca="false">IF(OR($D4=1,MONTH($B4)&lt;&gt;MONTH(StartDate),'У7 Ввод'!$D$181="",'У7 Ввод'!$E$181="",'У7 Ввод'!$D$181&gt;$B4),0,MAX(0,MIN(1,'У7 Ввод'!$E$181-NETWORKDAYS('У7 Ввод'!$D$181,$B4)+1))/Настройки!$E$13*100)</f>
        <v>0</v>
      </c>
      <c r="FU4" s="67" t="n">
        <f aca="false">IF(OR($D4=1,MONTH($B4)&lt;&gt;MONTH(StartDate),'У7 Ввод'!$D$182="",'У7 Ввод'!$E$182="",'У7 Ввод'!$D$182&gt;$B4),0,MAX(0,MIN(1,'У7 Ввод'!$E$182-NETWORKDAYS('У7 Ввод'!$D$182,$B4)+1))/Настройки!$E$13*100)</f>
        <v>0</v>
      </c>
      <c r="FV4" s="67" t="n">
        <f aca="false">IF(OR($D4=1,MONTH($B4)&lt;&gt;MONTH(StartDate),'У7 Ввод'!$D$183="",'У7 Ввод'!$E$183="",'У7 Ввод'!$D$183&gt;$B4),0,MAX(0,MIN(1,'У7 Ввод'!$E$183-NETWORKDAYS('У7 Ввод'!$D$183,$B4)+1))/Настройки!$E$13*100)</f>
        <v>0</v>
      </c>
      <c r="FW4" s="67" t="n">
        <f aca="false">IF(OR($D4=1,MONTH($B4)&lt;&gt;MONTH(StartDate),'У7 Ввод'!$D$184="",'У7 Ввод'!$E$184="",'У7 Ввод'!$D$184&gt;$B4),0,MAX(0,MIN(1,'У7 Ввод'!$E$184-NETWORKDAYS('У7 Ввод'!$D$184,$B4)+1))/Настройки!$E$13*100)</f>
        <v>0</v>
      </c>
      <c r="FX4" s="67" t="n">
        <f aca="false">IF(OR($D4=1,MONTH($B4)&lt;&gt;MONTH(StartDate),'У7 Ввод'!$D$185="",'У7 Ввод'!$E$185="",'У7 Ввод'!$D$185&gt;$B4),0,MAX(0,MIN(1,'У7 Ввод'!$E$185-NETWORKDAYS('У7 Ввод'!$D$185,$B4)+1))/Настройки!$E$13*100)</f>
        <v>0</v>
      </c>
      <c r="FY4" s="67" t="n">
        <f aca="false">IF(OR($D4=1,MONTH($B4)&lt;&gt;MONTH(StartDate),'У7 Ввод'!$D$186="",'У7 Ввод'!$E$186="",'У7 Ввод'!$D$186&gt;$B4),0,MAX(0,MIN(1,'У7 Ввод'!$E$186-NETWORKDAYS('У7 Ввод'!$D$186,$B4)+1))/Настройки!$E$13*100)</f>
        <v>0</v>
      </c>
      <c r="FZ4" s="67" t="n">
        <f aca="false">IF(OR($D4=1,MONTH($B4)&lt;&gt;MONTH(StartDate),'У7 Ввод'!$D$187="",'У7 Ввод'!$E$187="",'У7 Ввод'!$D$187&gt;$B4),0,MAX(0,MIN(1,'У7 Ввод'!$E$187-NETWORKDAYS('У7 Ввод'!$D$187,$B4)+1))/Настройки!$E$13*100)</f>
        <v>0</v>
      </c>
      <c r="GA4" s="67" t="n">
        <f aca="false">IF(OR($D4=1,MONTH($B4)&lt;&gt;MONTH(StartDate),'У7 Ввод'!$D$188="",'У7 Ввод'!$E$188="",'У7 Ввод'!$D$188&gt;$B4),0,MAX(0,MIN(1,'У7 Ввод'!$E$188-NETWORKDAYS('У7 Ввод'!$D$188,$B4)+1))/Настройки!$E$13*100)</f>
        <v>0</v>
      </c>
      <c r="GB4" s="67" t="n">
        <f aca="false">IF(OR($D4=1,MONTH($B4)&lt;&gt;MONTH(StartDate),'У7 Ввод'!$D$189="",'У7 Ввод'!$E$189="",'У7 Ввод'!$D$189&gt;$B4),0,MAX(0,MIN(1,'У7 Ввод'!$E$189-NETWORKDAYS('У7 Ввод'!$D$189,$B4)+1))/Настройки!$E$13*100)</f>
        <v>0</v>
      </c>
      <c r="GC4" s="67" t="n">
        <f aca="false">IF(OR($D4=1,MONTH($B4)&lt;&gt;MONTH(StartDate),'У7 Ввод'!$D$190="",'У7 Ввод'!$E$190="",'У7 Ввод'!$D$190&gt;$B4),0,MAX(0,MIN(1,'У7 Ввод'!$E$190-NETWORKDAYS('У7 Ввод'!$D$190,$B4)+1))/Настройки!$E$13*100)</f>
        <v>0</v>
      </c>
      <c r="GD4" s="67" t="n">
        <f aca="false">IF(OR($D4=1,MONTH($B4)&lt;&gt;MONTH(StartDate),'У7 Ввод'!$D$191="",'У7 Ввод'!$E$191="",'У7 Ввод'!$D$191&gt;$B4),0,MAX(0,MIN(1,'У7 Ввод'!$E$191-NETWORKDAYS('У7 Ввод'!$D$191,$B4)+1))/Настройки!$E$13*100)</f>
        <v>0</v>
      </c>
      <c r="GE4" s="67" t="n">
        <f aca="false">IF(OR($D4=1,MONTH($B4)&lt;&gt;MONTH(StartDate),'У7 Ввод'!$D$192="",'У7 Ввод'!$E$192="",'У7 Ввод'!$D$192&gt;$B4),0,MAX(0,MIN(1,'У7 Ввод'!$E$192-NETWORKDAYS('У7 Ввод'!$D$192,$B4)+1))/Настройки!$E$13*100)</f>
        <v>0</v>
      </c>
      <c r="GF4" s="67" t="n">
        <f aca="false">IF(OR($D4=1,MONTH($B4)&lt;&gt;MONTH(StartDate),'У7 Ввод'!$D$193="",'У7 Ввод'!$E$193="",'У7 Ввод'!$D$193&gt;$B4),0,MAX(0,MIN(1,'У7 Ввод'!$E$193-NETWORKDAYS('У7 Ввод'!$D$193,$B4)+1))/Настройки!$E$13*100)</f>
        <v>0</v>
      </c>
      <c r="GG4" s="67" t="n">
        <f aca="false">IF(OR($D4=1,MONTH($B4)&lt;&gt;MONTH(StartDate),'У7 Ввод'!$D$194="",'У7 Ввод'!$E$194="",'У7 Ввод'!$D$194&gt;$B4),0,MAX(0,MIN(1,'У7 Ввод'!$E$194-NETWORKDAYS('У7 Ввод'!$D$194,$B4)+1))/Настройки!$E$13*100)</f>
        <v>0</v>
      </c>
      <c r="GH4" s="67" t="n">
        <f aca="false">IF(OR($D4=1,MONTH($B4)&lt;&gt;MONTH(StartDate),'У7 Ввод'!$D$195="",'У7 Ввод'!$E$195="",'У7 Ввод'!$D$195&gt;$B4),0,MAX(0,MIN(1,'У7 Ввод'!$E$195-NETWORKDAYS('У7 Ввод'!$D$195,$B4)+1))/Настройки!$E$13*100)</f>
        <v>0</v>
      </c>
      <c r="GI4" s="67" t="n">
        <f aca="false">IF(OR($D4=1,MONTH($B4)&lt;&gt;MONTH(StartDate),'У7 Ввод'!$D$196="",'У7 Ввод'!$E$196="",'У7 Ввод'!$D$196&gt;$B4),0,MAX(0,MIN(1,'У7 Ввод'!$E$196-NETWORKDAYS('У7 Ввод'!$D$196,$B4)+1))/Настройки!$E$13*100)</f>
        <v>0</v>
      </c>
      <c r="GJ4" s="67" t="n">
        <f aca="false">IF(OR($D4=1,MONTH($B4)&lt;&gt;MONTH(StartDate),'У7 Ввод'!$D$197="",'У7 Ввод'!$E$197="",'У7 Ввод'!$D$197&gt;$B4),0,MAX(0,MIN(1,'У7 Ввод'!$E$197-NETWORKDAYS('У7 Ввод'!$D$197,$B4)+1))/Настройки!$E$13*100)</f>
        <v>0</v>
      </c>
      <c r="GK4" s="67" t="n">
        <f aca="false">IF(OR($D4=1,MONTH($B4)&lt;&gt;MONTH(StartDate),'У7 Ввод'!$D$198="",'У7 Ввод'!$E$198="",'У7 Ввод'!$D$198&gt;$B4),0,MAX(0,MIN(1,'У7 Ввод'!$E$198-NETWORKDAYS('У7 Ввод'!$D$198,$B4)+1))/Настройки!$E$13*100)</f>
        <v>0</v>
      </c>
      <c r="GL4" s="67" t="n">
        <f aca="false">IF(OR($D4=1,MONTH($B4)&lt;&gt;MONTH(StartDate),'У7 Ввод'!$D$199="",'У7 Ввод'!$E$199="",'У7 Ввод'!$D$199&gt;$B4),0,MAX(0,MIN(1,'У7 Ввод'!$E$199-NETWORKDAYS('У7 Ввод'!$D$199,$B4)+1))/Настройки!$E$13*100)</f>
        <v>0</v>
      </c>
      <c r="GM4" s="67" t="n">
        <f aca="false">IF(OR($D4=1,MONTH($B4)&lt;&gt;MONTH(StartDate),'У7 Ввод'!$D$200="",'У7 Ввод'!$E$200="",'У7 Ввод'!$D$200&gt;$B4),0,MAX(0,MIN(1,'У7 Ввод'!$E$200-NETWORKDAYS('У7 Ввод'!$D$200,$B4)+1))/Настройки!$E$13*100)</f>
        <v>0</v>
      </c>
      <c r="GN4" s="67" t="n">
        <f aca="false">IF(OR($D4=1,MONTH($B4)&lt;&gt;MONTH(StartDate),'У7 Ввод'!$D$201="",'У7 Ввод'!$E$201="",'У7 Ввод'!$D$201&gt;$B4),0,MAX(0,MIN(1,'У7 Ввод'!$E$201-NETWORKDAYS('У7 Ввод'!$D$201,$B4)+1))/Настройки!$E$13*100)</f>
        <v>0</v>
      </c>
      <c r="GO4" s="67" t="n">
        <f aca="false">IF(OR($D4=1,MONTH($B4)&lt;&gt;MONTH(StartDate),'У7 Ввод'!$D$202="",'У7 Ввод'!$E$202="",'У7 Ввод'!$D$202&gt;$B4),0,MAX(0,MIN(1,'У7 Ввод'!$E$202-NETWORKDAYS('У7 Ввод'!$D$202,$B4)+1))/Настройки!$E$13*100)</f>
        <v>0</v>
      </c>
      <c r="GP4" s="67" t="n">
        <f aca="false">IF(OR($D4=1,MONTH($B4)&lt;&gt;MONTH(StartDate),'У7 Ввод'!$D$203="",'У7 Ввод'!$E$203="",'У7 Ввод'!$D$203&gt;$B4),0,MAX(0,MIN(1,'У7 Ввод'!$E$203-NETWORKDAYS('У7 Ввод'!$D$203,$B4)+1))/Настройки!$E$13*100)</f>
        <v>0</v>
      </c>
      <c r="GQ4" s="67" t="n">
        <f aca="false">IF(OR($D4=1,MONTH($B4)&lt;&gt;MONTH(StartDate),'У7 Ввод'!$D$204="",'У7 Ввод'!$E$204="",'У7 Ввод'!$D$204&gt;$B4),0,MAX(0,MIN(1,'У7 Ввод'!$E$204-NETWORKDAYS('У7 Ввод'!$D$204,$B4)+1))/Настройки!$E$13*100)</f>
        <v>0</v>
      </c>
      <c r="GR4" s="67" t="n">
        <f aca="false">IF(OR($D4=1,MONTH($B4)&lt;&gt;MONTH(StartDate),'У7 Ввод'!$D$205="",'У7 Ввод'!$E$205="",'У7 Ввод'!$D$205&gt;$B4),0,MAX(0,MIN(1,'У7 Ввод'!$E$205-NETWORKDAYS('У7 Ввод'!$D$205,$B4)+1))/Настройки!$E$13*100)</f>
        <v>0</v>
      </c>
      <c r="GS4" s="67" t="n">
        <f aca="false">IF(OR($D4=1,MONTH($B4)&lt;&gt;MONTH(StartDate),'У7 Ввод'!$D$206="",'У7 Ввод'!$E$206="",'У7 Ввод'!$D$206&gt;$B4),0,MAX(0,MIN(1,'У7 Ввод'!$E$206-NETWORKDAYS('У7 Ввод'!$D$206,$B4)+1))/Настройки!$E$13*100)</f>
        <v>0</v>
      </c>
      <c r="GT4" s="67" t="n">
        <f aca="false">IF(OR($D4=1,MONTH($B4)&lt;&gt;MONTH(StartDate),'У7 Ввод'!$D$207="",'У7 Ввод'!$E$207="",'У7 Ввод'!$D$207&gt;$B4),0,MAX(0,MIN(1,'У7 Ввод'!$E$207-NETWORKDAYS('У7 Ввод'!$D$207,$B4)+1))/Настройки!$E$13*100)</f>
        <v>0</v>
      </c>
      <c r="GU4" s="67" t="n">
        <f aca="false">IF(OR($D4=1,MONTH($B4)&lt;&gt;MONTH(StartDate),'У7 Ввод'!$D$208="",'У7 Ввод'!$E$208="",'У7 Ввод'!$D$208&gt;$B4),0,MAX(0,MIN(1,'У7 Ввод'!$E$208-NETWORKDAYS('У7 Ввод'!$D$208,$B4)+1))/Настройки!$E$13*100)</f>
        <v>0</v>
      </c>
      <c r="GV4" s="67" t="n">
        <f aca="false">IF(OR($D4=1,MONTH($B4)&lt;&gt;MONTH(StartDate),'У7 Ввод'!$D$209="",'У7 Ввод'!$E$209="",'У7 Ввод'!$D$209&gt;$B4),0,MAX(0,MIN(1,'У7 Ввод'!$E$209-NETWORKDAYS('У7 Ввод'!$D$209,$B4)+1))/Настройки!$E$13*100)</f>
        <v>0</v>
      </c>
      <c r="GW4" s="67" t="n">
        <f aca="false">IF(OR($D4=1,MONTH($B4)&lt;&gt;MONTH(StartDate),'У7 Ввод'!$D$210="",'У7 Ввод'!$E$210="",'У7 Ввод'!$D$210&gt;$B4),0,MAX(0,MIN(1,'У7 Ввод'!$E$210-NETWORKDAYS('У7 Ввод'!$D$210,$B4)+1))/Настройки!$E$13*100)</f>
        <v>0</v>
      </c>
      <c r="GX4" s="67" t="n">
        <f aca="false">IF(OR($D4=1,MONTH($B4)&lt;&gt;MONTH(StartDate),'У7 Ввод'!$D$211="",'У7 Ввод'!$E$211="",'У7 Ввод'!$D$211&gt;$B4),0,MAX(0,MIN(1,'У7 Ввод'!$E$211-NETWORKDAYS('У7 Ввод'!$D$211,$B4)+1))/Настройки!$E$13*100)</f>
        <v>0</v>
      </c>
      <c r="GY4" s="67" t="n">
        <f aca="false">IF(OR($D4=1,MONTH($B4)&lt;&gt;MONTH(StartDate),'У7 Ввод'!$D$212="",'У7 Ввод'!$E$212="",'У7 Ввод'!$D$212&gt;$B4),0,MAX(0,MIN(1,'У7 Ввод'!$E$212-NETWORKDAYS('У7 Ввод'!$D$212,$B4)+1))/Настройки!$E$13*100)</f>
        <v>0</v>
      </c>
      <c r="GZ4" s="67" t="n">
        <f aca="false">IF(OR($D4=1,MONTH($B4)&lt;&gt;MONTH(StartDate),'У7 Ввод'!$D$213="",'У7 Ввод'!$E$213="",'У7 Ввод'!$D$213&gt;$B4),0,MAX(0,MIN(1,'У7 Ввод'!$E$213-NETWORKDAYS('У7 Ввод'!$D$213,$B4)+1))/Настройки!$E$13*100)</f>
        <v>0</v>
      </c>
      <c r="HA4" s="67" t="n">
        <f aca="false">IF(OR($D4=1,MONTH($B4)&lt;&gt;MONTH(StartDate),'У7 Ввод'!$D$214="",'У7 Ввод'!$E$214="",'У7 Ввод'!$D$214&gt;$B4),0,MAX(0,MIN(1,'У7 Ввод'!$E$214-NETWORKDAYS('У7 Ввод'!$D$214,$B4)+1))/Настройки!$E$13*100)</f>
        <v>0</v>
      </c>
      <c r="HB4" s="67" t="n">
        <f aca="false">IF(OR($D4=1,MONTH($B4)&lt;&gt;MONTH(StartDate),'У7 Ввод'!$D$215="",'У7 Ввод'!$E$215="",'У7 Ввод'!$D$215&gt;$B4),0,MAX(0,MIN(1,'У7 Ввод'!$E$215-NETWORKDAYS('У7 Ввод'!$D$215,$B4)+1))/Настройки!$E$13*100)</f>
        <v>0</v>
      </c>
      <c r="HC4" s="67" t="n">
        <f aca="false">IF(OR($D4=1,MONTH($B4)&lt;&gt;MONTH(StartDate),'У7 Ввод'!$D$216="",'У7 Ввод'!$E$216="",'У7 Ввод'!$D$216&gt;$B4),0,MAX(0,MIN(1,'У7 Ввод'!$E$216-NETWORKDAYS('У7 Ввод'!$D$216,$B4)+1))/Настройки!$E$13*100)</f>
        <v>0</v>
      </c>
      <c r="HD4" s="67" t="n">
        <f aca="false">IF(OR($D4=1,MONTH($B4)&lt;&gt;MONTH(StartDate),'У7 Ввод'!$D$217="",'У7 Ввод'!$E$217="",'У7 Ввод'!$D$217&gt;$B4),0,MAX(0,MIN(1,'У7 Ввод'!$E$217-NETWORKDAYS('У7 Ввод'!$D$217,$B4)+1))/Настройки!$E$13*100)</f>
        <v>0</v>
      </c>
      <c r="HE4" s="67" t="n">
        <f aca="false">IF(OR($D4=1,MONTH($B4)&lt;&gt;MONTH(StartDate),'У7 Ввод'!$D$218="",'У7 Ввод'!$E$218="",'У7 Ввод'!$D$218&gt;$B4),0,MAX(0,MIN(1,'У7 Ввод'!$E$218-NETWORKDAYS('У7 Ввод'!$D$218,$B4)+1))/Настройки!$E$13*100)</f>
        <v>0</v>
      </c>
      <c r="HF4" s="67" t="n">
        <f aca="false">IF(OR($D4=1,MONTH($B4)&lt;&gt;MONTH(StartDate),'У7 Ввод'!$D$219="",'У7 Ввод'!$E$219="",'У7 Ввод'!$D$219&gt;$B4),0,MAX(0,MIN(1,'У7 Ввод'!$E$219-NETWORKDAYS('У7 Ввод'!$D$219,$B4)+1))/Настройки!$E$13*100)</f>
        <v>0</v>
      </c>
      <c r="HG4" s="67" t="n">
        <f aca="false">IF(OR($D4=1,MONTH($B4)&lt;&gt;MONTH(StartDate),'У7 Ввод'!$D$220="",'У7 Ввод'!$E$220="",'У7 Ввод'!$D$220&gt;$B4),0,MAX(0,MIN(1,'У7 Ввод'!$E$220-NETWORKDAYS('У7 Ввод'!$D$220,$B4)+1))/Настройки!$E$13*100)</f>
        <v>0</v>
      </c>
      <c r="HH4" s="67" t="n">
        <f aca="false">IF(OR($D4=1,MONTH($B4)&lt;&gt;MONTH(StartDate),'У7 Ввод'!$D$221="",'У7 Ввод'!$E$221="",'У7 Ввод'!$D$221&gt;$B4),0,MAX(0,MIN(1,'У7 Ввод'!$E$221-NETWORKDAYS('У7 Ввод'!$D$221,$B4)+1))/Настройки!$E$13*100)</f>
        <v>0</v>
      </c>
      <c r="HI4" s="67" t="n">
        <f aca="false">IF(OR($D4=1,MONTH($B4)&lt;&gt;MONTH(StartDate),'У7 Ввод'!$D$222="",'У7 Ввод'!$E$222="",'У7 Ввод'!$D$222&gt;$B4),0,MAX(0,MIN(1,'У7 Ввод'!$E$222-NETWORKDAYS('У7 Ввод'!$D$222,$B4)+1))/Настройки!$E$13*100)</f>
        <v>0</v>
      </c>
      <c r="HJ4" s="67" t="n">
        <f aca="false">IF(OR($D4=1,MONTH($B4)&lt;&gt;MONTH(StartDate),'У7 Ввод'!$D$223="",'У7 Ввод'!$E$223="",'У7 Ввод'!$D$223&gt;$B4),0,MAX(0,MIN(1,'У7 Ввод'!$E$223-NETWORKDAYS('У7 Ввод'!$D$223,$B4)+1))/Настройки!$E$13*100)</f>
        <v>0</v>
      </c>
      <c r="HK4" s="67" t="n">
        <f aca="false">IF(OR($D4=1,MONTH($B4)&lt;&gt;MONTH(StartDate),'У7 Ввод'!$D$224="",'У7 Ввод'!$E$224="",'У7 Ввод'!$D$224&gt;$B4),0,MAX(0,MIN(1,'У7 Ввод'!$E$224-NETWORKDAYS('У7 Ввод'!$D$224,$B4)+1))/Настройки!$E$13*100)</f>
        <v>0</v>
      </c>
      <c r="HL4" s="67" t="n">
        <f aca="false">IF(OR($D4=1,MONTH($B4)&lt;&gt;MONTH(StartDate),'У7 Ввод'!$D$225="",'У7 Ввод'!$E$225="",'У7 Ввод'!$D$225&gt;$B4),0,MAX(0,MIN(1,'У7 Ввод'!$E$225-NETWORKDAYS('У7 Ввод'!$D$225,$B4)+1))/Настройки!$E$13*100)</f>
        <v>0</v>
      </c>
      <c r="HM4" s="67" t="n">
        <f aca="false">IF(OR($D4=1,MONTH($B4)&lt;&gt;MONTH(StartDate),'У7 Ввод'!$D$226="",'У7 Ввод'!$E$226="",'У7 Ввод'!$D$226&gt;$B4),0,MAX(0,MIN(1,'У7 Ввод'!$E$226-NETWORKDAYS('У7 Ввод'!$D$226,$B4)+1))/Настройки!$E$13*100)</f>
        <v>0</v>
      </c>
      <c r="HN4" s="67" t="n">
        <f aca="false">IF(OR($D4=1,MONTH($B4)&lt;&gt;MONTH(StartDate),'У7 Ввод'!$D$227="",'У7 Ввод'!$E$227="",'У7 Ввод'!$D$227&gt;$B4),0,MAX(0,MIN(1,'У7 Ввод'!$E$227-NETWORKDAYS('У7 Ввод'!$D$227,$B4)+1))/Настройки!$E$13*100)</f>
        <v>0</v>
      </c>
      <c r="HO4" s="67" t="n">
        <f aca="false">IF(OR($D4=1,MONTH($B4)&lt;&gt;MONTH(StartDate),'У7 Ввод'!$D$228="",'У7 Ввод'!$E$228="",'У7 Ввод'!$D$228&gt;$B4),0,MAX(0,MIN(1,'У7 Ввод'!$E$228-NETWORKDAYS('У7 Ввод'!$D$228,$B4)+1))/Настройки!$E$13*100)</f>
        <v>0</v>
      </c>
      <c r="HP4" s="67" t="n">
        <f aca="false">IF(OR($D4=1,MONTH($B4)&lt;&gt;MONTH(StartDate),'У7 Ввод'!$D$229="",'У7 Ввод'!$E$229="",'У7 Ввод'!$D$229&gt;$B4),0,MAX(0,MIN(1,'У7 Ввод'!$E$229-NETWORKDAYS('У7 Ввод'!$D$229,$B4)+1))/Настройки!$E$13*100)</f>
        <v>0</v>
      </c>
      <c r="HQ4" s="67" t="n">
        <f aca="false">IF(OR($D4=1,MONTH($B4)&lt;&gt;MONTH(StartDate),'У7 Ввод'!$D$230="",'У7 Ввод'!$E$230="",'У7 Ввод'!$D$230&gt;$B4),0,MAX(0,MIN(1,'У7 Ввод'!$E$230-NETWORKDAYS('У7 Ввод'!$D$230,$B4)+1))/Настройки!$E$13*100)</f>
        <v>0</v>
      </c>
      <c r="HR4" s="67" t="n">
        <f aca="false">IF(OR($D4=1,MONTH($B4)&lt;&gt;MONTH(StartDate),'У7 Ввод'!$D$231="",'У7 Ввод'!$E$231="",'У7 Ввод'!$D$231&gt;$B4),0,MAX(0,MIN(1,'У7 Ввод'!$E$231-NETWORKDAYS('У7 Ввод'!$D$231,$B4)+1))/Настройки!$E$13*100)</f>
        <v>0</v>
      </c>
      <c r="HS4" s="67" t="n">
        <f aca="false">IF(OR($D4=1,MONTH($B4)&lt;&gt;MONTH(StartDate),'У7 Ввод'!$D$232="",'У7 Ввод'!$E$232="",'У7 Ввод'!$D$232&gt;$B4),0,MAX(0,MIN(1,'У7 Ввод'!$E$232-NETWORKDAYS('У7 Ввод'!$D$232,$B4)+1))/Настройки!$E$13*100)</f>
        <v>0</v>
      </c>
      <c r="HT4" s="67" t="n">
        <f aca="false">IF(OR($D4=1,MONTH($B4)&lt;&gt;MONTH(StartDate),'У7 Ввод'!$D$233="",'У7 Ввод'!$E$233="",'У7 Ввод'!$D$233&gt;$B4),0,MAX(0,MIN(1,'У7 Ввод'!$E$233-NETWORKDAYS('У7 Ввод'!$D$233,$B4)+1))/Настройки!$E$13*100)</f>
        <v>0</v>
      </c>
      <c r="HU4" s="67" t="n">
        <f aca="false">IF(OR($D4=1,MONTH($B4)&lt;&gt;MONTH(StartDate),'У7 Ввод'!$D$234="",'У7 Ввод'!$E$234="",'У7 Ввод'!$D$234&gt;$B4),0,MAX(0,MIN(1,'У7 Ввод'!$E$234-NETWORKDAYS('У7 Ввод'!$D$234,$B4)+1))/Настройки!$E$13*100)</f>
        <v>0</v>
      </c>
      <c r="HV4" s="67" t="n">
        <f aca="false">IF(OR($D4=1,MONTH($B4)&lt;&gt;MONTH(StartDate),'У7 Ввод'!$D$235="",'У7 Ввод'!$E$235="",'У7 Ввод'!$D$235&gt;$B4),0,MAX(0,MIN(1,'У7 Ввод'!$E$235-NETWORKDAYS('У7 Ввод'!$D$235,$B4)+1))/Настройки!$E$13*100)</f>
        <v>0</v>
      </c>
      <c r="HW4" s="67" t="n">
        <f aca="false">IF(OR($D4=1,MONTH($B4)&lt;&gt;MONTH(StartDate),'У7 Ввод'!$D$236="",'У7 Ввод'!$E$236="",'У7 Ввод'!$D$236&gt;$B4),0,MAX(0,MIN(1,'У7 Ввод'!$E$236-NETWORKDAYS('У7 Ввод'!$D$236,$B4)+1))/Настройки!$E$13*100)</f>
        <v>0</v>
      </c>
      <c r="HX4" s="67" t="n">
        <f aca="false">IF(OR($D4=1,MONTH($B4)&lt;&gt;MONTH(StartDate),'У7 Ввод'!$D$237="",'У7 Ввод'!$E$237="",'У7 Ввод'!$D$237&gt;$B4),0,MAX(0,MIN(1,'У7 Ввод'!$E$237-NETWORKDAYS('У7 Ввод'!$D$237,$B4)+1))/Настройки!$E$13*100)</f>
        <v>0</v>
      </c>
      <c r="HY4" s="67" t="n">
        <f aca="false">IF(OR($D4=1,MONTH($B4)&lt;&gt;MONTH(StartDate),'У7 Ввод'!$D$238="",'У7 Ввод'!$E$238="",'У7 Ввод'!$D$238&gt;$B4),0,MAX(0,MIN(1,'У7 Ввод'!$E$238-NETWORKDAYS('У7 Ввод'!$D$238,$B4)+1))/Настройки!$E$13*100)</f>
        <v>0</v>
      </c>
      <c r="HZ4" s="67" t="n">
        <f aca="false">IF(OR($D4=1,MONTH($B4)&lt;&gt;MONTH(StartDate),'У7 Ввод'!$D$239="",'У7 Ввод'!$E$239="",'У7 Ввод'!$D$239&gt;$B4),0,MAX(0,MIN(1,'У7 Ввод'!$E$239-NETWORKDAYS('У7 Ввод'!$D$239,$B4)+1))/Настройки!$E$13*100)</f>
        <v>0</v>
      </c>
      <c r="IA4" s="67" t="n">
        <f aca="false">IF(OR($D4=1,MONTH($B4)&lt;&gt;MONTH(StartDate),'У7 Ввод'!$D$240="",'У7 Ввод'!$E$240="",'У7 Ввод'!$D$240&gt;$B4),0,MAX(0,MIN(1,'У7 Ввод'!$E$240-NETWORKDAYS('У7 Ввод'!$D$240,$B4)+1))/Настройки!$E$13*100)</f>
        <v>0</v>
      </c>
      <c r="IB4" s="67" t="n">
        <f aca="false">IF(OR($D4=1,MONTH($B4)&lt;&gt;MONTH(StartDate),'У7 Ввод'!$D$241="",'У7 Ввод'!$E$241="",'У7 Ввод'!$D$241&gt;$B4),0,MAX(0,MIN(1,'У7 Ввод'!$E$241-NETWORKDAYS('У7 Ввод'!$D$241,$B4)+1))/Настройки!$E$13*100)</f>
        <v>0</v>
      </c>
      <c r="IC4" s="67" t="n">
        <f aca="false">IF(OR($D4=1,MONTH($B4)&lt;&gt;MONTH(StartDate),'У7 Ввод'!$D$242="",'У7 Ввод'!$E$242="",'У7 Ввод'!$D$242&gt;$B4),0,MAX(0,MIN(1,'У7 Ввод'!$E$242-NETWORKDAYS('У7 Ввод'!$D$242,$B4)+1))/Настройки!$E$13*100)</f>
        <v>0</v>
      </c>
      <c r="ID4" s="67" t="n">
        <f aca="false">IF(OR($D4=1,MONTH($B4)&lt;&gt;MONTH(StartDate),'У7 Ввод'!$D$243="",'У7 Ввод'!$E$243="",'У7 Ввод'!$D$243&gt;$B4),0,MAX(0,MIN(1,'У7 Ввод'!$E$243-NETWORKDAYS('У7 Ввод'!$D$243,$B4)+1))/Настройки!$E$13*100)</f>
        <v>0</v>
      </c>
      <c r="IE4" s="67" t="n">
        <f aca="false">IF(OR($D4=1,MONTH($B4)&lt;&gt;MONTH(StartDate),'У7 Ввод'!$D$244="",'У7 Ввод'!$E$244="",'У7 Ввод'!$D$244&gt;$B4),0,MAX(0,MIN(1,'У7 Ввод'!$E$244-NETWORKDAYS('У7 Ввод'!$D$244,$B4)+1))/Настройки!$E$13*100)</f>
        <v>0</v>
      </c>
      <c r="IF4" s="67" t="n">
        <f aca="false">IF(OR($D4=1,MONTH($B4)&lt;&gt;MONTH(StartDate),'У7 Ввод'!$D$245="",'У7 Ввод'!$E$245="",'У7 Ввод'!$D$245&gt;$B4),0,MAX(0,MIN(1,'У7 Ввод'!$E$245-NETWORKDAYS('У7 Ввод'!$D$245,$B4)+1))/Настройки!$E$13*100)</f>
        <v>0</v>
      </c>
      <c r="IG4" s="67" t="n">
        <f aca="false">IF(OR($D4=1,MONTH($B4)&lt;&gt;MONTH(StartDate),'У7 Ввод'!$D$246="",'У7 Ввод'!$E$246="",'У7 Ввод'!$D$246&gt;$B4),0,MAX(0,MIN(1,'У7 Ввод'!$E$246-NETWORKDAYS('У7 Ввод'!$D$246,$B4)+1))/Настройки!$E$13*100)</f>
        <v>0</v>
      </c>
      <c r="IH4" s="67" t="n">
        <f aca="false">IF(OR($D4=1,MONTH($B4)&lt;&gt;MONTH(StartDate),'У7 Ввод'!$D$247="",'У7 Ввод'!$E$247="",'У7 Ввод'!$D$247&gt;$B4),0,MAX(0,MIN(1,'У7 Ввод'!$E$247-NETWORKDAYS('У7 Ввод'!$D$247,$B4)+1))/Настройки!$E$13*100)</f>
        <v>0</v>
      </c>
      <c r="II4" s="67" t="n">
        <f aca="false">IF(OR($D4=1,MONTH($B4)&lt;&gt;MONTH(StartDate),'У7 Ввод'!$D$248="",'У7 Ввод'!$E$248="",'У7 Ввод'!$D$248&gt;$B4),0,MAX(0,MIN(1,'У7 Ввод'!$E$248-NETWORKDAYS('У7 Ввод'!$D$248,$B4)+1))/Настройки!$E$13*100)</f>
        <v>0</v>
      </c>
      <c r="IJ4" s="67" t="n">
        <f aca="false">IF(OR($D4=1,MONTH($B4)&lt;&gt;MONTH(StartDate),'У7 Ввод'!$D$249="",'У7 Ввод'!$E$249="",'У7 Ввод'!$D$249&gt;$B4),0,MAX(0,MIN(1,'У7 Ввод'!$E$249-NETWORKDAYS('У7 Ввод'!$D$249,$B4)+1))/Настройки!$E$13*100)</f>
        <v>0</v>
      </c>
      <c r="IK4" s="67" t="n">
        <f aca="false">IF(OR($D4=1,MONTH($B4)&lt;&gt;MONTH(StartDate),'У7 Ввод'!$D$250="",'У7 Ввод'!$E$250="",'У7 Ввод'!$D$250&gt;$B4),0,MAX(0,MIN(1,'У7 Ввод'!$E$250-NETWORKDAYS('У7 Ввод'!$D$250,$B4)+1))/Настройки!$E$13*100)</f>
        <v>0</v>
      </c>
      <c r="IL4" s="67" t="n">
        <f aca="false">IF(OR($D4=1,MONTH($B4)&lt;&gt;MONTH(StartDate),'У7 Ввод'!$D$251="",'У7 Ввод'!$E$251="",'У7 Ввод'!$D$251&gt;$B4),0,MAX(0,MIN(1,'У7 Ввод'!$E$251-NETWORKDAYS('У7 Ввод'!$D$251,$B4)+1))/Настройки!$E$13*100)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IF(OR($D5=1,MONTH($B5)&lt;&gt;MONTH(StartDate),'У7 Ввод'!$D$12="",'У7 Ввод'!$E$12="",'У7 Ввод'!$D$12&gt;$B5),0,MAX(0,MIN(1,'У7 Ввод'!$E$12-NETWORKDAYS('У7 Ввод'!$D$12,$B5)+1))/Настройки!$E$13*100)</f>
        <v>0</v>
      </c>
      <c r="H5" s="67" t="n">
        <f aca="false">IF(OR($D5=1,MONTH($B5)&lt;&gt;MONTH(StartDate),'У7 Ввод'!$D$13="",'У7 Ввод'!$E$13="",'У7 Ввод'!$D$13&gt;$B5),0,MAX(0,MIN(1,'У7 Ввод'!$E$13-NETWORKDAYS('У7 Ввод'!$D$13,$B5)+1))/Настройки!$E$13*100)</f>
        <v>0</v>
      </c>
      <c r="I5" s="67" t="n">
        <f aca="false">IF(OR($D5=1,MONTH($B5)&lt;&gt;MONTH(StartDate),'У7 Ввод'!$D$14="",'У7 Ввод'!$E$14="",'У7 Ввод'!$D$14&gt;$B5),0,MAX(0,MIN(1,'У7 Ввод'!$E$14-NETWORKDAYS('У7 Ввод'!$D$14,$B5)+1))/Настройки!$E$13*100)</f>
        <v>0</v>
      </c>
      <c r="J5" s="67" t="n">
        <f aca="false">IF(OR($D5=1,MONTH($B5)&lt;&gt;MONTH(StartDate),'У7 Ввод'!$D$15="",'У7 Ввод'!$E$15="",'У7 Ввод'!$D$15&gt;$B5),0,MAX(0,MIN(1,'У7 Ввод'!$E$15-NETWORKDAYS('У7 Ввод'!$D$15,$B5)+1))/Настройки!$E$13*100)</f>
        <v>0</v>
      </c>
      <c r="K5" s="67" t="n">
        <f aca="false">IF(OR($D5=1,MONTH($B5)&lt;&gt;MONTH(StartDate),'У7 Ввод'!$D$16="",'У7 Ввод'!$E$16="",'У7 Ввод'!$D$16&gt;$B5),0,MAX(0,MIN(1,'У7 Ввод'!$E$16-NETWORKDAYS('У7 Ввод'!$D$16,$B5)+1))/Настройки!$E$13*100)</f>
        <v>0</v>
      </c>
      <c r="L5" s="67" t="n">
        <f aca="false">IF(OR($D5=1,MONTH($B5)&lt;&gt;MONTH(StartDate),'У7 Ввод'!$D$17="",'У7 Ввод'!$E$17="",'У7 Ввод'!$D$17&gt;$B5),0,MAX(0,MIN(1,'У7 Ввод'!$E$17-NETWORKDAYS('У7 Ввод'!$D$17,$B5)+1))/Настройки!$E$13*100)</f>
        <v>0</v>
      </c>
      <c r="M5" s="67" t="n">
        <f aca="false">IF(OR($D5=1,MONTH($B5)&lt;&gt;MONTH(StartDate),'У7 Ввод'!$D$18="",'У7 Ввод'!$E$18="",'У7 Ввод'!$D$18&gt;$B5),0,MAX(0,MIN(1,'У7 Ввод'!$E$18-NETWORKDAYS('У7 Ввод'!$D$18,$B5)+1))/Настройки!$E$13*100)</f>
        <v>0</v>
      </c>
      <c r="N5" s="67" t="n">
        <f aca="false">IF(OR($D5=1,MONTH($B5)&lt;&gt;MONTH(StartDate),'У7 Ввод'!$D$19="",'У7 Ввод'!$E$19="",'У7 Ввод'!$D$19&gt;$B5),0,MAX(0,MIN(1,'У7 Ввод'!$E$19-NETWORKDAYS('У7 Ввод'!$D$19,$B5)+1))/Настройки!$E$13*100)</f>
        <v>0</v>
      </c>
      <c r="O5" s="67" t="n">
        <f aca="false">IF(OR($D5=1,MONTH($B5)&lt;&gt;MONTH(StartDate),'У7 Ввод'!$D$20="",'У7 Ввод'!$E$20="",'У7 Ввод'!$D$20&gt;$B5),0,MAX(0,MIN(1,'У7 Ввод'!$E$20-NETWORKDAYS('У7 Ввод'!$D$20,$B5)+1))/Настройки!$E$13*100)</f>
        <v>0</v>
      </c>
      <c r="P5" s="67" t="n">
        <f aca="false">IF(OR($D5=1,MONTH($B5)&lt;&gt;MONTH(StartDate),'У7 Ввод'!$D$21="",'У7 Ввод'!$E$21="",'У7 Ввод'!$D$21&gt;$B5),0,MAX(0,MIN(1,'У7 Ввод'!$E$21-NETWORKDAYS('У7 Ввод'!$D$21,$B5)+1))/Настройки!$E$13*100)</f>
        <v>0</v>
      </c>
      <c r="Q5" s="67" t="n">
        <f aca="false">IF(OR($D5=1,MONTH($B5)&lt;&gt;MONTH(StartDate),'У7 Ввод'!$D$22="",'У7 Ввод'!$E$22="",'У7 Ввод'!$D$22&gt;$B5),0,MAX(0,MIN(1,'У7 Ввод'!$E$22-NETWORKDAYS('У7 Ввод'!$D$22,$B5)+1))/Настройки!$E$13*100)</f>
        <v>0</v>
      </c>
      <c r="R5" s="67" t="n">
        <f aca="false">IF(OR($D5=1,MONTH($B5)&lt;&gt;MONTH(StartDate),'У7 Ввод'!$D$23="",'У7 Ввод'!$E$23="",'У7 Ввод'!$D$23&gt;$B5),0,MAX(0,MIN(1,'У7 Ввод'!$E$23-NETWORKDAYS('У7 Ввод'!$D$23,$B5)+1))/Настройки!$E$13*100)</f>
        <v>0</v>
      </c>
      <c r="S5" s="67" t="n">
        <f aca="false">IF(OR($D5=1,MONTH($B5)&lt;&gt;MONTH(StartDate),'У7 Ввод'!$D$24="",'У7 Ввод'!$E$24="",'У7 Ввод'!$D$24&gt;$B5),0,MAX(0,MIN(1,'У7 Ввод'!$E$24-NETWORKDAYS('У7 Ввод'!$D$24,$B5)+1))/Настройки!$E$13*100)</f>
        <v>0</v>
      </c>
      <c r="T5" s="67" t="n">
        <f aca="false">IF(OR($D5=1,MONTH($B5)&lt;&gt;MONTH(StartDate),'У7 Ввод'!$D$25="",'У7 Ввод'!$E$25="",'У7 Ввод'!$D$25&gt;$B5),0,MAX(0,MIN(1,'У7 Ввод'!$E$25-NETWORKDAYS('У7 Ввод'!$D$25,$B5)+1))/Настройки!$E$13*100)</f>
        <v>0</v>
      </c>
      <c r="U5" s="67" t="n">
        <f aca="false">IF(OR($D5=1,MONTH($B5)&lt;&gt;MONTH(StartDate),'У7 Ввод'!$D$26="",'У7 Ввод'!$E$26="",'У7 Ввод'!$D$26&gt;$B5),0,MAX(0,MIN(1,'У7 Ввод'!$E$26-NETWORKDAYS('У7 Ввод'!$D$26,$B5)+1))/Настройки!$E$13*100)</f>
        <v>0</v>
      </c>
      <c r="V5" s="67" t="n">
        <f aca="false">IF(OR($D5=1,MONTH($B5)&lt;&gt;MONTH(StartDate),'У7 Ввод'!$D$27="",'У7 Ввод'!$E$27="",'У7 Ввод'!$D$27&gt;$B5),0,MAX(0,MIN(1,'У7 Ввод'!$E$27-NETWORKDAYS('У7 Ввод'!$D$27,$B5)+1))/Настройки!$E$13*100)</f>
        <v>0</v>
      </c>
      <c r="W5" s="67" t="n">
        <f aca="false">IF(OR($D5=1,MONTH($B5)&lt;&gt;MONTH(StartDate),'У7 Ввод'!$D$28="",'У7 Ввод'!$E$28="",'У7 Ввод'!$D$28&gt;$B5),0,MAX(0,MIN(1,'У7 Ввод'!$E$28-NETWORKDAYS('У7 Ввод'!$D$28,$B5)+1))/Настройки!$E$13*100)</f>
        <v>0</v>
      </c>
      <c r="X5" s="67" t="n">
        <f aca="false">IF(OR($D5=1,MONTH($B5)&lt;&gt;MONTH(StartDate),'У7 Ввод'!$D$29="",'У7 Ввод'!$E$29="",'У7 Ввод'!$D$29&gt;$B5),0,MAX(0,MIN(1,'У7 Ввод'!$E$29-NETWORKDAYS('У7 Ввод'!$D$29,$B5)+1))/Настройки!$E$13*100)</f>
        <v>0</v>
      </c>
      <c r="Y5" s="67" t="n">
        <f aca="false">IF(OR($D5=1,MONTH($B5)&lt;&gt;MONTH(StartDate),'У7 Ввод'!$D$30="",'У7 Ввод'!$E$30="",'У7 Ввод'!$D$30&gt;$B5),0,MAX(0,MIN(1,'У7 Ввод'!$E$30-NETWORKDAYS('У7 Ввод'!$D$30,$B5)+1))/Настройки!$E$13*100)</f>
        <v>0</v>
      </c>
      <c r="Z5" s="67" t="n">
        <f aca="false">IF(OR($D5=1,MONTH($B5)&lt;&gt;MONTH(StartDate),'У7 Ввод'!$D$31="",'У7 Ввод'!$E$31="",'У7 Ввод'!$D$31&gt;$B5),0,MAX(0,MIN(1,'У7 Ввод'!$E$31-NETWORKDAYS('У7 Ввод'!$D$31,$B5)+1))/Настройки!$E$13*100)</f>
        <v>0</v>
      </c>
      <c r="AA5" s="67" t="n">
        <f aca="false">IF(OR($D5=1,MONTH($B5)&lt;&gt;MONTH(StartDate),'У7 Ввод'!$D$32="",'У7 Ввод'!$E$32="",'У7 Ввод'!$D$32&gt;$B5),0,MAX(0,MIN(1,'У7 Ввод'!$E$32-NETWORKDAYS('У7 Ввод'!$D$32,$B5)+1))/Настройки!$E$13*100)</f>
        <v>0</v>
      </c>
      <c r="AB5" s="67" t="n">
        <f aca="false">IF(OR($D5=1,MONTH($B5)&lt;&gt;MONTH(StartDate),'У7 Ввод'!$D$33="",'У7 Ввод'!$E$33="",'У7 Ввод'!$D$33&gt;$B5),0,MAX(0,MIN(1,'У7 Ввод'!$E$33-NETWORKDAYS('У7 Ввод'!$D$33,$B5)+1))/Настройки!$E$13*100)</f>
        <v>0</v>
      </c>
      <c r="AC5" s="67" t="n">
        <f aca="false">IF(OR($D5=1,MONTH($B5)&lt;&gt;MONTH(StartDate),'У7 Ввод'!$D$34="",'У7 Ввод'!$E$34="",'У7 Ввод'!$D$34&gt;$B5),0,MAX(0,MIN(1,'У7 Ввод'!$E$34-NETWORKDAYS('У7 Ввод'!$D$34,$B5)+1))/Настройки!$E$13*100)</f>
        <v>0</v>
      </c>
      <c r="AD5" s="67" t="n">
        <f aca="false">IF(OR($D5=1,MONTH($B5)&lt;&gt;MONTH(StartDate),'У7 Ввод'!$D$35="",'У7 Ввод'!$E$35="",'У7 Ввод'!$D$35&gt;$B5),0,MAX(0,MIN(1,'У7 Ввод'!$E$35-NETWORKDAYS('У7 Ввод'!$D$35,$B5)+1))/Настройки!$E$13*100)</f>
        <v>0</v>
      </c>
      <c r="AE5" s="67" t="n">
        <f aca="false">IF(OR($D5=1,MONTH($B5)&lt;&gt;MONTH(StartDate),'У7 Ввод'!$D$36="",'У7 Ввод'!$E$36="",'У7 Ввод'!$D$36&gt;$B5),0,MAX(0,MIN(1,'У7 Ввод'!$E$36-NETWORKDAYS('У7 Ввод'!$D$36,$B5)+1))/Настройки!$E$13*100)</f>
        <v>0</v>
      </c>
      <c r="AF5" s="67" t="n">
        <f aca="false">IF(OR($D5=1,MONTH($B5)&lt;&gt;MONTH(StartDate),'У7 Ввод'!$D$37="",'У7 Ввод'!$E$37="",'У7 Ввод'!$D$37&gt;$B5),0,MAX(0,MIN(1,'У7 Ввод'!$E$37-NETWORKDAYS('У7 Ввод'!$D$37,$B5)+1))/Настройки!$E$13*100)</f>
        <v>0</v>
      </c>
      <c r="AG5" s="67" t="n">
        <f aca="false">IF(OR($D5=1,MONTH($B5)&lt;&gt;MONTH(StartDate),'У7 Ввод'!$D$38="",'У7 Ввод'!$E$38="",'У7 Ввод'!$D$38&gt;$B5),0,MAX(0,MIN(1,'У7 Ввод'!$E$38-NETWORKDAYS('У7 Ввод'!$D$38,$B5)+1))/Настройки!$E$13*100)</f>
        <v>0</v>
      </c>
      <c r="AH5" s="67" t="n">
        <f aca="false">IF(OR($D5=1,MONTH($B5)&lt;&gt;MONTH(StartDate),'У7 Ввод'!$D$39="",'У7 Ввод'!$E$39="",'У7 Ввод'!$D$39&gt;$B5),0,MAX(0,MIN(1,'У7 Ввод'!$E$39-NETWORKDAYS('У7 Ввод'!$D$39,$B5)+1))/Настройки!$E$13*100)</f>
        <v>0</v>
      </c>
      <c r="AI5" s="67" t="n">
        <f aca="false">IF(OR($D5=1,MONTH($B5)&lt;&gt;MONTH(StartDate),'У7 Ввод'!$D$40="",'У7 Ввод'!$E$40="",'У7 Ввод'!$D$40&gt;$B5),0,MAX(0,MIN(1,'У7 Ввод'!$E$40-NETWORKDAYS('У7 Ввод'!$D$40,$B5)+1))/Настройки!$E$13*100)</f>
        <v>0</v>
      </c>
      <c r="AJ5" s="67" t="n">
        <f aca="false">IF(OR($D5=1,MONTH($B5)&lt;&gt;MONTH(StartDate),'У7 Ввод'!$D$41="",'У7 Ввод'!$E$41="",'У7 Ввод'!$D$41&gt;$B5),0,MAX(0,MIN(1,'У7 Ввод'!$E$41-NETWORKDAYS('У7 Ввод'!$D$41,$B5)+1))/Настройки!$E$13*100)</f>
        <v>0</v>
      </c>
      <c r="AK5" s="67" t="n">
        <f aca="false">IF(OR($D5=1,MONTH($B5)&lt;&gt;MONTH(StartDate),'У7 Ввод'!$D$42="",'У7 Ввод'!$E$42="",'У7 Ввод'!$D$42&gt;$B5),0,MAX(0,MIN(1,'У7 Ввод'!$E$42-NETWORKDAYS('У7 Ввод'!$D$42,$B5)+1))/Настройки!$E$13*100)</f>
        <v>0</v>
      </c>
      <c r="AL5" s="67" t="n">
        <f aca="false">IF(OR($D5=1,MONTH($B5)&lt;&gt;MONTH(StartDate),'У7 Ввод'!$D$43="",'У7 Ввод'!$E$43="",'У7 Ввод'!$D$43&gt;$B5),0,MAX(0,MIN(1,'У7 Ввод'!$E$43-NETWORKDAYS('У7 Ввод'!$D$43,$B5)+1))/Настройки!$E$13*100)</f>
        <v>0</v>
      </c>
      <c r="AM5" s="67" t="n">
        <f aca="false">IF(OR($D5=1,MONTH($B5)&lt;&gt;MONTH(StartDate),'У7 Ввод'!$D$44="",'У7 Ввод'!$E$44="",'У7 Ввод'!$D$44&gt;$B5),0,MAX(0,MIN(1,'У7 Ввод'!$E$44-NETWORKDAYS('У7 Ввод'!$D$44,$B5)+1))/Настройки!$E$13*100)</f>
        <v>0</v>
      </c>
      <c r="AN5" s="67" t="n">
        <f aca="false">IF(OR($D5=1,MONTH($B5)&lt;&gt;MONTH(StartDate),'У7 Ввод'!$D$45="",'У7 Ввод'!$E$45="",'У7 Ввод'!$D$45&gt;$B5),0,MAX(0,MIN(1,'У7 Ввод'!$E$45-NETWORKDAYS('У7 Ввод'!$D$45,$B5)+1))/Настройки!$E$13*100)</f>
        <v>0</v>
      </c>
      <c r="AO5" s="67" t="n">
        <f aca="false">IF(OR($D5=1,MONTH($B5)&lt;&gt;MONTH(StartDate),'У7 Ввод'!$D$46="",'У7 Ввод'!$E$46="",'У7 Ввод'!$D$46&gt;$B5),0,MAX(0,MIN(1,'У7 Ввод'!$E$46-NETWORKDAYS('У7 Ввод'!$D$46,$B5)+1))/Настройки!$E$13*100)</f>
        <v>0</v>
      </c>
      <c r="AP5" s="67" t="n">
        <f aca="false">IF(OR($D5=1,MONTH($B5)&lt;&gt;MONTH(StartDate),'У7 Ввод'!$D$47="",'У7 Ввод'!$E$47="",'У7 Ввод'!$D$47&gt;$B5),0,MAX(0,MIN(1,'У7 Ввод'!$E$47-NETWORKDAYS('У7 Ввод'!$D$47,$B5)+1))/Настройки!$E$13*100)</f>
        <v>0</v>
      </c>
      <c r="AQ5" s="67" t="n">
        <f aca="false">IF(OR($D5=1,MONTH($B5)&lt;&gt;MONTH(StartDate),'У7 Ввод'!$D$48="",'У7 Ввод'!$E$48="",'У7 Ввод'!$D$48&gt;$B5),0,MAX(0,MIN(1,'У7 Ввод'!$E$48-NETWORKDAYS('У7 Ввод'!$D$48,$B5)+1))/Настройки!$E$13*100)</f>
        <v>0</v>
      </c>
      <c r="AR5" s="67" t="n">
        <f aca="false">IF(OR($D5=1,MONTH($B5)&lt;&gt;MONTH(StartDate),'У7 Ввод'!$D$49="",'У7 Ввод'!$E$49="",'У7 Ввод'!$D$49&gt;$B5),0,MAX(0,MIN(1,'У7 Ввод'!$E$49-NETWORKDAYS('У7 Ввод'!$D$49,$B5)+1))/Настройки!$E$13*100)</f>
        <v>0</v>
      </c>
      <c r="AS5" s="67" t="n">
        <f aca="false">IF(OR($D5=1,MONTH($B5)&lt;&gt;MONTH(StartDate),'У7 Ввод'!$D$50="",'У7 Ввод'!$E$50="",'У7 Ввод'!$D$50&gt;$B5),0,MAX(0,MIN(1,'У7 Ввод'!$E$50-NETWORKDAYS('У7 Ввод'!$D$50,$B5)+1))/Настройки!$E$13*100)</f>
        <v>0</v>
      </c>
      <c r="AT5" s="67" t="n">
        <f aca="false">IF(OR($D5=1,MONTH($B5)&lt;&gt;MONTH(StartDate),'У7 Ввод'!$D$51="",'У7 Ввод'!$E$51="",'У7 Ввод'!$D$51&gt;$B5),0,MAX(0,MIN(1,'У7 Ввод'!$E$51-NETWORKDAYS('У7 Ввод'!$D$51,$B5)+1))/Настройки!$E$13*100)</f>
        <v>0</v>
      </c>
      <c r="AU5" s="67" t="n">
        <f aca="false">IF(OR($D5=1,MONTH($B5)&lt;&gt;MONTH(StartDate),'У7 Ввод'!$D$52="",'У7 Ввод'!$E$52="",'У7 Ввод'!$D$52&gt;$B5),0,MAX(0,MIN(1,'У7 Ввод'!$E$52-NETWORKDAYS('У7 Ввод'!$D$52,$B5)+1))/Настройки!$E$13*100)</f>
        <v>0</v>
      </c>
      <c r="AV5" s="67" t="n">
        <f aca="false">IF(OR($D5=1,MONTH($B5)&lt;&gt;MONTH(StartDate),'У7 Ввод'!$D$53="",'У7 Ввод'!$E$53="",'У7 Ввод'!$D$53&gt;$B5),0,MAX(0,MIN(1,'У7 Ввод'!$E$53-NETWORKDAYS('У7 Ввод'!$D$53,$B5)+1))/Настройки!$E$13*100)</f>
        <v>0</v>
      </c>
      <c r="AW5" s="67" t="n">
        <f aca="false">IF(OR($D5=1,MONTH($B5)&lt;&gt;MONTH(StartDate),'У7 Ввод'!$D$54="",'У7 Ввод'!$E$54="",'У7 Ввод'!$D$54&gt;$B5),0,MAX(0,MIN(1,'У7 Ввод'!$E$54-NETWORKDAYS('У7 Ввод'!$D$54,$B5)+1))/Настройки!$E$13*100)</f>
        <v>0</v>
      </c>
      <c r="AX5" s="67" t="n">
        <f aca="false">IF(OR($D5=1,MONTH($B5)&lt;&gt;MONTH(StartDate),'У7 Ввод'!$D$55="",'У7 Ввод'!$E$55="",'У7 Ввод'!$D$55&gt;$B5),0,MAX(0,MIN(1,'У7 Ввод'!$E$55-NETWORKDAYS('У7 Ввод'!$D$55,$B5)+1))/Настройки!$E$13*100)</f>
        <v>0</v>
      </c>
      <c r="AY5" s="67" t="n">
        <f aca="false">IF(OR($D5=1,MONTH($B5)&lt;&gt;MONTH(StartDate),'У7 Ввод'!$D$56="",'У7 Ввод'!$E$56="",'У7 Ввод'!$D$56&gt;$B5),0,MAX(0,MIN(1,'У7 Ввод'!$E$56-NETWORKDAYS('У7 Ввод'!$D$56,$B5)+1))/Настройки!$E$13*100)</f>
        <v>0</v>
      </c>
      <c r="AZ5" s="67" t="n">
        <f aca="false">IF(OR($D5=1,MONTH($B5)&lt;&gt;MONTH(StartDate),'У7 Ввод'!$D$57="",'У7 Ввод'!$E$57="",'У7 Ввод'!$D$57&gt;$B5),0,MAX(0,MIN(1,'У7 Ввод'!$E$57-NETWORKDAYS('У7 Ввод'!$D$57,$B5)+1))/Настройки!$E$13*100)</f>
        <v>0</v>
      </c>
      <c r="BA5" s="67" t="n">
        <f aca="false">IF(OR($D5=1,MONTH($B5)&lt;&gt;MONTH(StartDate),'У7 Ввод'!$D$58="",'У7 Ввод'!$E$58="",'У7 Ввод'!$D$58&gt;$B5),0,MAX(0,MIN(1,'У7 Ввод'!$E$58-NETWORKDAYS('У7 Ввод'!$D$58,$B5)+1))/Настройки!$E$13*100)</f>
        <v>0</v>
      </c>
      <c r="BB5" s="67" t="n">
        <f aca="false">IF(OR($D5=1,MONTH($B5)&lt;&gt;MONTH(StartDate),'У7 Ввод'!$D$59="",'У7 Ввод'!$E$59="",'У7 Ввод'!$D$59&gt;$B5),0,MAX(0,MIN(1,'У7 Ввод'!$E$59-NETWORKDAYS('У7 Ввод'!$D$59,$B5)+1))/Настройки!$E$13*100)</f>
        <v>0</v>
      </c>
      <c r="BC5" s="67" t="n">
        <f aca="false">IF(OR($D5=1,MONTH($B5)&lt;&gt;MONTH(StartDate),'У7 Ввод'!$D$60="",'У7 Ввод'!$E$60="",'У7 Ввод'!$D$60&gt;$B5),0,MAX(0,MIN(1,'У7 Ввод'!$E$60-NETWORKDAYS('У7 Ввод'!$D$60,$B5)+1))/Настройки!$E$13*100)</f>
        <v>0</v>
      </c>
      <c r="BD5" s="67" t="n">
        <f aca="false">IF(OR($D5=1,MONTH($B5)&lt;&gt;MONTH(StartDate),'У7 Ввод'!$D$61="",'У7 Ввод'!$E$61="",'У7 Ввод'!$D$61&gt;$B5),0,MAX(0,MIN(1,'У7 Ввод'!$E$61-NETWORKDAYS('У7 Ввод'!$D$61,$B5)+1))/Настройки!$E$13*100)</f>
        <v>0</v>
      </c>
      <c r="BE5" s="67" t="n">
        <f aca="false">IF(OR($D5=1,MONTH($B5)&lt;&gt;MONTH(StartDate),'У7 Ввод'!$D$62="",'У7 Ввод'!$E$62="",'У7 Ввод'!$D$62&gt;$B5),0,MAX(0,MIN(1,'У7 Ввод'!$E$62-NETWORKDAYS('У7 Ввод'!$D$62,$B5)+1))/Настройки!$E$13*100)</f>
        <v>0</v>
      </c>
      <c r="BF5" s="67" t="n">
        <f aca="false">IF(OR($D5=1,MONTH($B5)&lt;&gt;MONTH(StartDate),'У7 Ввод'!$D$63="",'У7 Ввод'!$E$63="",'У7 Ввод'!$D$63&gt;$B5),0,MAX(0,MIN(1,'У7 Ввод'!$E$63-NETWORKDAYS('У7 Ввод'!$D$63,$B5)+1))/Настройки!$E$13*100)</f>
        <v>0</v>
      </c>
      <c r="BG5" s="67" t="n">
        <f aca="false">IF(OR($D5=1,MONTH($B5)&lt;&gt;MONTH(StartDate),'У7 Ввод'!$D$64="",'У7 Ввод'!$E$64="",'У7 Ввод'!$D$64&gt;$B5),0,MAX(0,MIN(1,'У7 Ввод'!$E$64-NETWORKDAYS('У7 Ввод'!$D$64,$B5)+1))/Настройки!$E$13*100)</f>
        <v>0</v>
      </c>
      <c r="BH5" s="67" t="n">
        <f aca="false">IF(OR($D5=1,MONTH($B5)&lt;&gt;MONTH(StartDate),'У7 Ввод'!$D$65="",'У7 Ввод'!$E$65="",'У7 Ввод'!$D$65&gt;$B5),0,MAX(0,MIN(1,'У7 Ввод'!$E$65-NETWORKDAYS('У7 Ввод'!$D$65,$B5)+1))/Настройки!$E$13*100)</f>
        <v>0</v>
      </c>
      <c r="BI5" s="67" t="n">
        <f aca="false">IF(OR($D5=1,MONTH($B5)&lt;&gt;MONTH(StartDate),'У7 Ввод'!$D$66="",'У7 Ввод'!$E$66="",'У7 Ввод'!$D$66&gt;$B5),0,MAX(0,MIN(1,'У7 Ввод'!$E$66-NETWORKDAYS('У7 Ввод'!$D$66,$B5)+1))/Настройки!$E$13*100)</f>
        <v>0</v>
      </c>
      <c r="BJ5" s="67" t="n">
        <f aca="false">IF(OR($D5=1,MONTH($B5)&lt;&gt;MONTH(StartDate),'У7 Ввод'!$D$67="",'У7 Ввод'!$E$67="",'У7 Ввод'!$D$67&gt;$B5),0,MAX(0,MIN(1,'У7 Ввод'!$E$67-NETWORKDAYS('У7 Ввод'!$D$67,$B5)+1))/Настройки!$E$13*100)</f>
        <v>0</v>
      </c>
      <c r="BK5" s="67" t="n">
        <f aca="false">IF(OR($D5=1,MONTH($B5)&lt;&gt;MONTH(StartDate),'У7 Ввод'!$D$68="",'У7 Ввод'!$E$68="",'У7 Ввод'!$D$68&gt;$B5),0,MAX(0,MIN(1,'У7 Ввод'!$E$68-NETWORKDAYS('У7 Ввод'!$D$68,$B5)+1))/Настройки!$E$13*100)</f>
        <v>0</v>
      </c>
      <c r="BL5" s="67" t="n">
        <f aca="false">IF(OR($D5=1,MONTH($B5)&lt;&gt;MONTH(StartDate),'У7 Ввод'!$D$69="",'У7 Ввод'!$E$69="",'У7 Ввод'!$D$69&gt;$B5),0,MAX(0,MIN(1,'У7 Ввод'!$E$69-NETWORKDAYS('У7 Ввод'!$D$69,$B5)+1))/Настройки!$E$13*100)</f>
        <v>0</v>
      </c>
      <c r="BM5" s="67" t="n">
        <f aca="false">IF(OR($D5=1,MONTH($B5)&lt;&gt;MONTH(StartDate),'У7 Ввод'!$D$70="",'У7 Ввод'!$E$70="",'У7 Ввод'!$D$70&gt;$B5),0,MAX(0,MIN(1,'У7 Ввод'!$E$70-NETWORKDAYS('У7 Ввод'!$D$70,$B5)+1))/Настройки!$E$13*100)</f>
        <v>0</v>
      </c>
      <c r="BN5" s="67" t="n">
        <f aca="false">IF(OR($D5=1,MONTH($B5)&lt;&gt;MONTH(StartDate),'У7 Ввод'!$D$71="",'У7 Ввод'!$E$71="",'У7 Ввод'!$D$71&gt;$B5),0,MAX(0,MIN(1,'У7 Ввод'!$E$71-NETWORKDAYS('У7 Ввод'!$D$71,$B5)+1))/Настройки!$E$13*100)</f>
        <v>0</v>
      </c>
      <c r="BO5" s="67" t="n">
        <f aca="false">IF(OR($D5=1,MONTH($B5)&lt;&gt;MONTH(StartDate),'У7 Ввод'!$D$72="",'У7 Ввод'!$E$72="",'У7 Ввод'!$D$72&gt;$B5),0,MAX(0,MIN(1,'У7 Ввод'!$E$72-NETWORKDAYS('У7 Ввод'!$D$72,$B5)+1))/Настройки!$E$13*100)</f>
        <v>0</v>
      </c>
      <c r="BP5" s="67" t="n">
        <f aca="false">IF(OR($D5=1,MONTH($B5)&lt;&gt;MONTH(StartDate),'У7 Ввод'!$D$73="",'У7 Ввод'!$E$73="",'У7 Ввод'!$D$73&gt;$B5),0,MAX(0,MIN(1,'У7 Ввод'!$E$73-NETWORKDAYS('У7 Ввод'!$D$73,$B5)+1))/Настройки!$E$13*100)</f>
        <v>0</v>
      </c>
      <c r="BQ5" s="67" t="n">
        <f aca="false">IF(OR($D5=1,MONTH($B5)&lt;&gt;MONTH(StartDate),'У7 Ввод'!$D$74="",'У7 Ввод'!$E$74="",'У7 Ввод'!$D$74&gt;$B5),0,MAX(0,MIN(1,'У7 Ввод'!$E$74-NETWORKDAYS('У7 Ввод'!$D$74,$B5)+1))/Настройки!$E$13*100)</f>
        <v>0</v>
      </c>
      <c r="BR5" s="67" t="n">
        <f aca="false">IF(OR($D5=1,MONTH($B5)&lt;&gt;MONTH(StartDate),'У7 Ввод'!$D$75="",'У7 Ввод'!$E$75="",'У7 Ввод'!$D$75&gt;$B5),0,MAX(0,MIN(1,'У7 Ввод'!$E$75-NETWORKDAYS('У7 Ввод'!$D$75,$B5)+1))/Настройки!$E$13*100)</f>
        <v>0</v>
      </c>
      <c r="BS5" s="67" t="n">
        <f aca="false">IF(OR($D5=1,MONTH($B5)&lt;&gt;MONTH(StartDate),'У7 Ввод'!$D$76="",'У7 Ввод'!$E$76="",'У7 Ввод'!$D$76&gt;$B5),0,MAX(0,MIN(1,'У7 Ввод'!$E$76-NETWORKDAYS('У7 Ввод'!$D$76,$B5)+1))/Настройки!$E$13*100)</f>
        <v>0</v>
      </c>
      <c r="BT5" s="67" t="n">
        <f aca="false">IF(OR($D5=1,MONTH($B5)&lt;&gt;MONTH(StartDate),'У7 Ввод'!$D$77="",'У7 Ввод'!$E$77="",'У7 Ввод'!$D$77&gt;$B5),0,MAX(0,MIN(1,'У7 Ввод'!$E$77-NETWORKDAYS('У7 Ввод'!$D$77,$B5)+1))/Настройки!$E$13*100)</f>
        <v>0</v>
      </c>
      <c r="BU5" s="67" t="n">
        <f aca="false">IF(OR($D5=1,MONTH($B5)&lt;&gt;MONTH(StartDate),'У7 Ввод'!$D$78="",'У7 Ввод'!$E$78="",'У7 Ввод'!$D$78&gt;$B5),0,MAX(0,MIN(1,'У7 Ввод'!$E$78-NETWORKDAYS('У7 Ввод'!$D$78,$B5)+1))/Настройки!$E$13*100)</f>
        <v>0</v>
      </c>
      <c r="BV5" s="67" t="n">
        <f aca="false">IF(OR($D5=1,MONTH($B5)&lt;&gt;MONTH(StartDate),'У7 Ввод'!$D$79="",'У7 Ввод'!$E$79="",'У7 Ввод'!$D$79&gt;$B5),0,MAX(0,MIN(1,'У7 Ввод'!$E$79-NETWORKDAYS('У7 Ввод'!$D$79,$B5)+1))/Настройки!$E$13*100)</f>
        <v>0</v>
      </c>
      <c r="BW5" s="67" t="n">
        <f aca="false">IF(OR($D5=1,MONTH($B5)&lt;&gt;MONTH(StartDate),'У7 Ввод'!$D$80="",'У7 Ввод'!$E$80="",'У7 Ввод'!$D$80&gt;$B5),0,MAX(0,MIN(1,'У7 Ввод'!$E$80-NETWORKDAYS('У7 Ввод'!$D$80,$B5)+1))/Настройки!$E$13*100)</f>
        <v>0</v>
      </c>
      <c r="BX5" s="67" t="n">
        <f aca="false">IF(OR($D5=1,MONTH($B5)&lt;&gt;MONTH(StartDate),'У7 Ввод'!$D$81="",'У7 Ввод'!$E$81="",'У7 Ввод'!$D$81&gt;$B5),0,MAX(0,MIN(1,'У7 Ввод'!$E$81-NETWORKDAYS('У7 Ввод'!$D$81,$B5)+1))/Настройки!$E$13*100)</f>
        <v>0</v>
      </c>
      <c r="BY5" s="67" t="n">
        <f aca="false">IF(OR($D5=1,MONTH($B5)&lt;&gt;MONTH(StartDate),'У7 Ввод'!$D$82="",'У7 Ввод'!$E$82="",'У7 Ввод'!$D$82&gt;$B5),0,MAX(0,MIN(1,'У7 Ввод'!$E$82-NETWORKDAYS('У7 Ввод'!$D$82,$B5)+1))/Настройки!$E$13*100)</f>
        <v>0</v>
      </c>
      <c r="BZ5" s="67" t="n">
        <f aca="false">IF(OR($D5=1,MONTH($B5)&lt;&gt;MONTH(StartDate),'У7 Ввод'!$D$83="",'У7 Ввод'!$E$83="",'У7 Ввод'!$D$83&gt;$B5),0,MAX(0,MIN(1,'У7 Ввод'!$E$83-NETWORKDAYS('У7 Ввод'!$D$83,$B5)+1))/Настройки!$E$13*100)</f>
        <v>0</v>
      </c>
      <c r="CA5" s="67" t="n">
        <f aca="false">IF(OR($D5=1,MONTH($B5)&lt;&gt;MONTH(StartDate),'У7 Ввод'!$D$84="",'У7 Ввод'!$E$84="",'У7 Ввод'!$D$84&gt;$B5),0,MAX(0,MIN(1,'У7 Ввод'!$E$84-NETWORKDAYS('У7 Ввод'!$D$84,$B5)+1))/Настройки!$E$13*100)</f>
        <v>0</v>
      </c>
      <c r="CB5" s="67" t="n">
        <f aca="false">IF(OR($D5=1,MONTH($B5)&lt;&gt;MONTH(StartDate),'У7 Ввод'!$D$85="",'У7 Ввод'!$E$85="",'У7 Ввод'!$D$85&gt;$B5),0,MAX(0,MIN(1,'У7 Ввод'!$E$85-NETWORKDAYS('У7 Ввод'!$D$85,$B5)+1))/Настройки!$E$13*100)</f>
        <v>0</v>
      </c>
      <c r="CC5" s="67" t="n">
        <f aca="false">IF(OR($D5=1,MONTH($B5)&lt;&gt;MONTH(StartDate),'У7 Ввод'!$D$86="",'У7 Ввод'!$E$86="",'У7 Ввод'!$D$86&gt;$B5),0,MAX(0,MIN(1,'У7 Ввод'!$E$86-NETWORKDAYS('У7 Ввод'!$D$86,$B5)+1))/Настройки!$E$13*100)</f>
        <v>0</v>
      </c>
      <c r="CD5" s="67" t="n">
        <f aca="false">IF(OR($D5=1,MONTH($B5)&lt;&gt;MONTH(StartDate),'У7 Ввод'!$D$87="",'У7 Ввод'!$E$87="",'У7 Ввод'!$D$87&gt;$B5),0,MAX(0,MIN(1,'У7 Ввод'!$E$87-NETWORKDAYS('У7 Ввод'!$D$87,$B5)+1))/Настройки!$E$13*100)</f>
        <v>0</v>
      </c>
      <c r="CE5" s="67" t="n">
        <f aca="false">IF(OR($D5=1,MONTH($B5)&lt;&gt;MONTH(StartDate),'У7 Ввод'!$D$88="",'У7 Ввод'!$E$88="",'У7 Ввод'!$D$88&gt;$B5),0,MAX(0,MIN(1,'У7 Ввод'!$E$88-NETWORKDAYS('У7 Ввод'!$D$88,$B5)+1))/Настройки!$E$13*100)</f>
        <v>0</v>
      </c>
      <c r="CF5" s="67" t="n">
        <f aca="false">IF(OR($D5=1,MONTH($B5)&lt;&gt;MONTH(StartDate),'У7 Ввод'!$D$89="",'У7 Ввод'!$E$89="",'У7 Ввод'!$D$89&gt;$B5),0,MAX(0,MIN(1,'У7 Ввод'!$E$89-NETWORKDAYS('У7 Ввод'!$D$89,$B5)+1))/Настройки!$E$13*100)</f>
        <v>0</v>
      </c>
      <c r="CG5" s="67" t="n">
        <f aca="false">IF(OR($D5=1,MONTH($B5)&lt;&gt;MONTH(StartDate),'У7 Ввод'!$D$90="",'У7 Ввод'!$E$90="",'У7 Ввод'!$D$90&gt;$B5),0,MAX(0,MIN(1,'У7 Ввод'!$E$90-NETWORKDAYS('У7 Ввод'!$D$90,$B5)+1))/Настройки!$E$13*100)</f>
        <v>0</v>
      </c>
      <c r="CH5" s="67" t="n">
        <f aca="false">IF(OR($D5=1,MONTH($B5)&lt;&gt;MONTH(StartDate),'У7 Ввод'!$D$91="",'У7 Ввод'!$E$91="",'У7 Ввод'!$D$91&gt;$B5),0,MAX(0,MIN(1,'У7 Ввод'!$E$91-NETWORKDAYS('У7 Ввод'!$D$91,$B5)+1))/Настройки!$E$13*100)</f>
        <v>0</v>
      </c>
      <c r="CI5" s="67" t="n">
        <f aca="false">IF(OR($D5=1,MONTH($B5)&lt;&gt;MONTH(StartDate),'У7 Ввод'!$D$92="",'У7 Ввод'!$E$92="",'У7 Ввод'!$D$92&gt;$B5),0,MAX(0,MIN(1,'У7 Ввод'!$E$92-NETWORKDAYS('У7 Ввод'!$D$92,$B5)+1))/Настройки!$E$13*100)</f>
        <v>0</v>
      </c>
      <c r="CJ5" s="67" t="n">
        <f aca="false">IF(OR($D5=1,MONTH($B5)&lt;&gt;MONTH(StartDate),'У7 Ввод'!$D$93="",'У7 Ввод'!$E$93="",'У7 Ввод'!$D$93&gt;$B5),0,MAX(0,MIN(1,'У7 Ввод'!$E$93-NETWORKDAYS('У7 Ввод'!$D$93,$B5)+1))/Настройки!$E$13*100)</f>
        <v>0</v>
      </c>
      <c r="CK5" s="67" t="n">
        <f aca="false">IF(OR($D5=1,MONTH($B5)&lt;&gt;MONTH(StartDate),'У7 Ввод'!$D$94="",'У7 Ввод'!$E$94="",'У7 Ввод'!$D$94&gt;$B5),0,MAX(0,MIN(1,'У7 Ввод'!$E$94-NETWORKDAYS('У7 Ввод'!$D$94,$B5)+1))/Настройки!$E$13*100)</f>
        <v>0</v>
      </c>
      <c r="CL5" s="67" t="n">
        <f aca="false">IF(OR($D5=1,MONTH($B5)&lt;&gt;MONTH(StartDate),'У7 Ввод'!$D$95="",'У7 Ввод'!$E$95="",'У7 Ввод'!$D$95&gt;$B5),0,MAX(0,MIN(1,'У7 Ввод'!$E$95-NETWORKDAYS('У7 Ввод'!$D$95,$B5)+1))/Настройки!$E$13*100)</f>
        <v>0</v>
      </c>
      <c r="CM5" s="67" t="n">
        <f aca="false">IF(OR($D5=1,MONTH($B5)&lt;&gt;MONTH(StartDate),'У7 Ввод'!$D$96="",'У7 Ввод'!$E$96="",'У7 Ввод'!$D$96&gt;$B5),0,MAX(0,MIN(1,'У7 Ввод'!$E$96-NETWORKDAYS('У7 Ввод'!$D$96,$B5)+1))/Настройки!$E$13*100)</f>
        <v>0</v>
      </c>
      <c r="CN5" s="67" t="n">
        <f aca="false">IF(OR($D5=1,MONTH($B5)&lt;&gt;MONTH(StartDate),'У7 Ввод'!$D$97="",'У7 Ввод'!$E$97="",'У7 Ввод'!$D$97&gt;$B5),0,MAX(0,MIN(1,'У7 Ввод'!$E$97-NETWORKDAYS('У7 Ввод'!$D$97,$B5)+1))/Настройки!$E$13*100)</f>
        <v>0</v>
      </c>
      <c r="CO5" s="67" t="n">
        <f aca="false">IF(OR($D5=1,MONTH($B5)&lt;&gt;MONTH(StartDate),'У7 Ввод'!$D$98="",'У7 Ввод'!$E$98="",'У7 Ввод'!$D$98&gt;$B5),0,MAX(0,MIN(1,'У7 Ввод'!$E$98-NETWORKDAYS('У7 Ввод'!$D$98,$B5)+1))/Настройки!$E$13*100)</f>
        <v>0</v>
      </c>
      <c r="CP5" s="67" t="n">
        <f aca="false">IF(OR($D5=1,MONTH($B5)&lt;&gt;MONTH(StartDate),'У7 Ввод'!$D$99="",'У7 Ввод'!$E$99="",'У7 Ввод'!$D$99&gt;$B5),0,MAX(0,MIN(1,'У7 Ввод'!$E$99-NETWORKDAYS('У7 Ввод'!$D$99,$B5)+1))/Настройки!$E$13*100)</f>
        <v>0</v>
      </c>
      <c r="CQ5" s="67" t="n">
        <f aca="false">IF(OR($D5=1,MONTH($B5)&lt;&gt;MONTH(StartDate),'У7 Ввод'!$D$100="",'У7 Ввод'!$E$100="",'У7 Ввод'!$D$100&gt;$B5),0,MAX(0,MIN(1,'У7 Ввод'!$E$100-NETWORKDAYS('У7 Ввод'!$D$100,$B5)+1))/Настройки!$E$13*100)</f>
        <v>0</v>
      </c>
      <c r="CR5" s="67" t="n">
        <f aca="false">IF(OR($D5=1,MONTH($B5)&lt;&gt;MONTH(StartDate),'У7 Ввод'!$D$101="",'У7 Ввод'!$E$101="",'У7 Ввод'!$D$101&gt;$B5),0,MAX(0,MIN(1,'У7 Ввод'!$E$101-NETWORKDAYS('У7 Ввод'!$D$101,$B5)+1))/Настройки!$E$13*100)</f>
        <v>0</v>
      </c>
      <c r="CS5" s="67" t="n">
        <f aca="false">IF(OR($D5=1,MONTH($B5)&lt;&gt;MONTH(StartDate),'У7 Ввод'!$D$102="",'У7 Ввод'!$E$102="",'У7 Ввод'!$D$102&gt;$B5),0,MAX(0,MIN(1,'У7 Ввод'!$E$102-NETWORKDAYS('У7 Ввод'!$D$102,$B5)+1))/Настройки!$E$13*100)</f>
        <v>0</v>
      </c>
      <c r="CT5" s="67" t="n">
        <f aca="false">IF(OR($D5=1,MONTH($B5)&lt;&gt;MONTH(StartDate),'У7 Ввод'!$D$103="",'У7 Ввод'!$E$103="",'У7 Ввод'!$D$103&gt;$B5),0,MAX(0,MIN(1,'У7 Ввод'!$E$103-NETWORKDAYS('У7 Ввод'!$D$103,$B5)+1))/Настройки!$E$13*100)</f>
        <v>0</v>
      </c>
      <c r="CU5" s="67" t="n">
        <f aca="false">IF(OR($D5=1,MONTH($B5)&lt;&gt;MONTH(StartDate),'У7 Ввод'!$D$104="",'У7 Ввод'!$E$104="",'У7 Ввод'!$D$104&gt;$B5),0,MAX(0,MIN(1,'У7 Ввод'!$E$104-NETWORKDAYS('У7 Ввод'!$D$104,$B5)+1))/Настройки!$E$13*100)</f>
        <v>0</v>
      </c>
      <c r="CV5" s="67" t="n">
        <f aca="false">IF(OR($D5=1,MONTH($B5)&lt;&gt;MONTH(StartDate),'У7 Ввод'!$D$105="",'У7 Ввод'!$E$105="",'У7 Ввод'!$D$105&gt;$B5),0,MAX(0,MIN(1,'У7 Ввод'!$E$105-NETWORKDAYS('У7 Ввод'!$D$105,$B5)+1))/Настройки!$E$13*100)</f>
        <v>0</v>
      </c>
      <c r="CW5" s="67" t="n">
        <f aca="false">IF(OR($D5=1,MONTH($B5)&lt;&gt;MONTH(StartDate),'У7 Ввод'!$D$106="",'У7 Ввод'!$E$106="",'У7 Ввод'!$D$106&gt;$B5),0,MAX(0,MIN(1,'У7 Ввод'!$E$106-NETWORKDAYS('У7 Ввод'!$D$106,$B5)+1))/Настройки!$E$13*100)</f>
        <v>0</v>
      </c>
      <c r="CX5" s="67" t="n">
        <f aca="false">IF(OR($D5=1,MONTH($B5)&lt;&gt;MONTH(StartDate),'У7 Ввод'!$D$107="",'У7 Ввод'!$E$107="",'У7 Ввод'!$D$107&gt;$B5),0,MAX(0,MIN(1,'У7 Ввод'!$E$107-NETWORKDAYS('У7 Ввод'!$D$107,$B5)+1))/Настройки!$E$13*100)</f>
        <v>0</v>
      </c>
      <c r="CY5" s="67" t="n">
        <f aca="false">IF(OR($D5=1,MONTH($B5)&lt;&gt;MONTH(StartDate),'У7 Ввод'!$D$108="",'У7 Ввод'!$E$108="",'У7 Ввод'!$D$108&gt;$B5),0,MAX(0,MIN(1,'У7 Ввод'!$E$108-NETWORKDAYS('У7 Ввод'!$D$108,$B5)+1))/Настройки!$E$13*100)</f>
        <v>0</v>
      </c>
      <c r="CZ5" s="67" t="n">
        <f aca="false">IF(OR($D5=1,MONTH($B5)&lt;&gt;MONTH(StartDate),'У7 Ввод'!$D$109="",'У7 Ввод'!$E$109="",'У7 Ввод'!$D$109&gt;$B5),0,MAX(0,MIN(1,'У7 Ввод'!$E$109-NETWORKDAYS('У7 Ввод'!$D$109,$B5)+1))/Настройки!$E$13*100)</f>
        <v>0</v>
      </c>
      <c r="DA5" s="67" t="n">
        <f aca="false">IF(OR($D5=1,MONTH($B5)&lt;&gt;MONTH(StartDate),'У7 Ввод'!$D$110="",'У7 Ввод'!$E$110="",'У7 Ввод'!$D$110&gt;$B5),0,MAX(0,MIN(1,'У7 Ввод'!$E$110-NETWORKDAYS('У7 Ввод'!$D$110,$B5)+1))/Настройки!$E$13*100)</f>
        <v>0</v>
      </c>
      <c r="DB5" s="67" t="n">
        <f aca="false">IF(OR($D5=1,MONTH($B5)&lt;&gt;MONTH(StartDate),'У7 Ввод'!$D$111="",'У7 Ввод'!$E$111="",'У7 Ввод'!$D$111&gt;$B5),0,MAX(0,MIN(1,'У7 Ввод'!$E$111-NETWORKDAYS('У7 Ввод'!$D$111,$B5)+1))/Настройки!$E$13*100)</f>
        <v>0</v>
      </c>
      <c r="DC5" s="67" t="n">
        <f aca="false">IF(OR($D5=1,MONTH($B5)&lt;&gt;MONTH(StartDate),'У7 Ввод'!$D$112="",'У7 Ввод'!$E$112="",'У7 Ввод'!$D$112&gt;$B5),0,MAX(0,MIN(1,'У7 Ввод'!$E$112-NETWORKDAYS('У7 Ввод'!$D$112,$B5)+1))/Настройки!$E$13*100)</f>
        <v>0</v>
      </c>
      <c r="DD5" s="67" t="n">
        <f aca="false">IF(OR($D5=1,MONTH($B5)&lt;&gt;MONTH(StartDate),'У7 Ввод'!$D$113="",'У7 Ввод'!$E$113="",'У7 Ввод'!$D$113&gt;$B5),0,MAX(0,MIN(1,'У7 Ввод'!$E$113-NETWORKDAYS('У7 Ввод'!$D$113,$B5)+1))/Настройки!$E$13*100)</f>
        <v>0</v>
      </c>
      <c r="DE5" s="67" t="n">
        <f aca="false">IF(OR($D5=1,MONTH($B5)&lt;&gt;MONTH(StartDate),'У7 Ввод'!$D$114="",'У7 Ввод'!$E$114="",'У7 Ввод'!$D$114&gt;$B5),0,MAX(0,MIN(1,'У7 Ввод'!$E$114-NETWORKDAYS('У7 Ввод'!$D$114,$B5)+1))/Настройки!$E$13*100)</f>
        <v>0</v>
      </c>
      <c r="DF5" s="67" t="n">
        <f aca="false">IF(OR($D5=1,MONTH($B5)&lt;&gt;MONTH(StartDate),'У7 Ввод'!$D$115="",'У7 Ввод'!$E$115="",'У7 Ввод'!$D$115&gt;$B5),0,MAX(0,MIN(1,'У7 Ввод'!$E$115-NETWORKDAYS('У7 Ввод'!$D$115,$B5)+1))/Настройки!$E$13*100)</f>
        <v>0</v>
      </c>
      <c r="DG5" s="67" t="n">
        <f aca="false">IF(OR($D5=1,MONTH($B5)&lt;&gt;MONTH(StartDate),'У7 Ввод'!$D$116="",'У7 Ввод'!$E$116="",'У7 Ввод'!$D$116&gt;$B5),0,MAX(0,MIN(1,'У7 Ввод'!$E$116-NETWORKDAYS('У7 Ввод'!$D$116,$B5)+1))/Настройки!$E$13*100)</f>
        <v>0</v>
      </c>
      <c r="DH5" s="67" t="n">
        <f aca="false">IF(OR($D5=1,MONTH($B5)&lt;&gt;MONTH(StartDate),'У7 Ввод'!$D$117="",'У7 Ввод'!$E$117="",'У7 Ввод'!$D$117&gt;$B5),0,MAX(0,MIN(1,'У7 Ввод'!$E$117-NETWORKDAYS('У7 Ввод'!$D$117,$B5)+1))/Настройки!$E$13*100)</f>
        <v>0</v>
      </c>
      <c r="DI5" s="67" t="n">
        <f aca="false">IF(OR($D5=1,MONTH($B5)&lt;&gt;MONTH(StartDate),'У7 Ввод'!$D$118="",'У7 Ввод'!$E$118="",'У7 Ввод'!$D$118&gt;$B5),0,MAX(0,MIN(1,'У7 Ввод'!$E$118-NETWORKDAYS('У7 Ввод'!$D$118,$B5)+1))/Настройки!$E$13*100)</f>
        <v>0</v>
      </c>
      <c r="DJ5" s="67" t="n">
        <f aca="false">IF(OR($D5=1,MONTH($B5)&lt;&gt;MONTH(StartDate),'У7 Ввод'!$D$119="",'У7 Ввод'!$E$119="",'У7 Ввод'!$D$119&gt;$B5),0,MAX(0,MIN(1,'У7 Ввод'!$E$119-NETWORKDAYS('У7 Ввод'!$D$119,$B5)+1))/Настройки!$E$13*100)</f>
        <v>0</v>
      </c>
      <c r="DK5" s="67" t="n">
        <f aca="false">IF(OR($D5=1,MONTH($B5)&lt;&gt;MONTH(StartDate),'У7 Ввод'!$D$120="",'У7 Ввод'!$E$120="",'У7 Ввод'!$D$120&gt;$B5),0,MAX(0,MIN(1,'У7 Ввод'!$E$120-NETWORKDAYS('У7 Ввод'!$D$120,$B5)+1))/Настройки!$E$13*100)</f>
        <v>0</v>
      </c>
      <c r="DL5" s="67" t="n">
        <f aca="false">IF(OR($D5=1,MONTH($B5)&lt;&gt;MONTH(StartDate),'У7 Ввод'!$D$121="",'У7 Ввод'!$E$121="",'У7 Ввод'!$D$121&gt;$B5),0,MAX(0,MIN(1,'У7 Ввод'!$E$121-NETWORKDAYS('У7 Ввод'!$D$121,$B5)+1))/Настройки!$E$13*100)</f>
        <v>0</v>
      </c>
      <c r="DM5" s="67" t="n">
        <f aca="false">IF(OR($D5=1,MONTH($B5)&lt;&gt;MONTH(StartDate),'У7 Ввод'!$D$122="",'У7 Ввод'!$E$122="",'У7 Ввод'!$D$122&gt;$B5),0,MAX(0,MIN(1,'У7 Ввод'!$E$122-NETWORKDAYS('У7 Ввод'!$D$122,$B5)+1))/Настройки!$E$13*100)</f>
        <v>0</v>
      </c>
      <c r="DN5" s="67" t="n">
        <f aca="false">IF(OR($D5=1,MONTH($B5)&lt;&gt;MONTH(StartDate),'У7 Ввод'!$D$123="",'У7 Ввод'!$E$123="",'У7 Ввод'!$D$123&gt;$B5),0,MAX(0,MIN(1,'У7 Ввод'!$E$123-NETWORKDAYS('У7 Ввод'!$D$123,$B5)+1))/Настройки!$E$13*100)</f>
        <v>0</v>
      </c>
      <c r="DO5" s="67" t="n">
        <f aca="false">IF(OR($D5=1,MONTH($B5)&lt;&gt;MONTH(StartDate),'У7 Ввод'!$D$124="",'У7 Ввод'!$E$124="",'У7 Ввод'!$D$124&gt;$B5),0,MAX(0,MIN(1,'У7 Ввод'!$E$124-NETWORKDAYS('У7 Ввод'!$D$124,$B5)+1))/Настройки!$E$13*100)</f>
        <v>0</v>
      </c>
      <c r="DP5" s="67" t="n">
        <f aca="false">IF(OR($D5=1,MONTH($B5)&lt;&gt;MONTH(StartDate),'У7 Ввод'!$D$125="",'У7 Ввод'!$E$125="",'У7 Ввод'!$D$125&gt;$B5),0,MAX(0,MIN(1,'У7 Ввод'!$E$125-NETWORKDAYS('У7 Ввод'!$D$125,$B5)+1))/Настройки!$E$13*100)</f>
        <v>0</v>
      </c>
      <c r="DQ5" s="67" t="n">
        <f aca="false">IF(OR($D5=1,MONTH($B5)&lt;&gt;MONTH(StartDate),'У7 Ввод'!$D$126="",'У7 Ввод'!$E$126="",'У7 Ввод'!$D$126&gt;$B5),0,MAX(0,MIN(1,'У7 Ввод'!$E$126-NETWORKDAYS('У7 Ввод'!$D$126,$B5)+1))/Настройки!$E$13*100)</f>
        <v>0</v>
      </c>
      <c r="DR5" s="67" t="n">
        <f aca="false">IF(OR($D5=1,MONTH($B5)&lt;&gt;MONTH(StartDate),'У7 Ввод'!$D$127="",'У7 Ввод'!$E$127="",'У7 Ввод'!$D$127&gt;$B5),0,MAX(0,MIN(1,'У7 Ввод'!$E$127-NETWORKDAYS('У7 Ввод'!$D$127,$B5)+1))/Настройки!$E$13*100)</f>
        <v>0</v>
      </c>
      <c r="DS5" s="67" t="n">
        <f aca="false">IF(OR($D5=1,MONTH($B5)&lt;&gt;MONTH(StartDate),'У7 Ввод'!$D$128="",'У7 Ввод'!$E$128="",'У7 Ввод'!$D$128&gt;$B5),0,MAX(0,MIN(1,'У7 Ввод'!$E$128-NETWORKDAYS('У7 Ввод'!$D$128,$B5)+1))/Настройки!$E$13*100)</f>
        <v>0</v>
      </c>
      <c r="DT5" s="67" t="n">
        <f aca="false">IF(OR($D5=1,MONTH($B5)&lt;&gt;MONTH(StartDate),'У7 Ввод'!$D$129="",'У7 Ввод'!$E$129="",'У7 Ввод'!$D$129&gt;$B5),0,MAX(0,MIN(1,'У7 Ввод'!$E$129-NETWORKDAYS('У7 Ввод'!$D$129,$B5)+1))/Настройки!$E$13*100)</f>
        <v>0</v>
      </c>
      <c r="DU5" s="67" t="n">
        <f aca="false">IF(OR($D5=1,MONTH($B5)&lt;&gt;MONTH(StartDate),'У7 Ввод'!$D$130="",'У7 Ввод'!$E$130="",'У7 Ввод'!$D$130&gt;$B5),0,MAX(0,MIN(1,'У7 Ввод'!$E$130-NETWORKDAYS('У7 Ввод'!$D$130,$B5)+1))/Настройки!$E$13*100)</f>
        <v>0</v>
      </c>
      <c r="DV5" s="67" t="n">
        <f aca="false">IF(OR($D5=1,MONTH($B5)&lt;&gt;MONTH(StartDate),'У7 Ввод'!$D$131="",'У7 Ввод'!$E$131="",'У7 Ввод'!$D$131&gt;$B5),0,MAX(0,MIN(1,'У7 Ввод'!$E$131-NETWORKDAYS('У7 Ввод'!$D$131,$B5)+1))/Настройки!$E$13*100)</f>
        <v>0</v>
      </c>
      <c r="DW5" s="67" t="n">
        <f aca="false">IF(OR($D5=1,MONTH($B5)&lt;&gt;MONTH(StartDate),'У7 Ввод'!$D$132="",'У7 Ввод'!$E$132="",'У7 Ввод'!$D$132&gt;$B5),0,MAX(0,MIN(1,'У7 Ввод'!$E$132-NETWORKDAYS('У7 Ввод'!$D$132,$B5)+1))/Настройки!$E$13*100)</f>
        <v>0</v>
      </c>
      <c r="DX5" s="67" t="n">
        <f aca="false">IF(OR($D5=1,MONTH($B5)&lt;&gt;MONTH(StartDate),'У7 Ввод'!$D$133="",'У7 Ввод'!$E$133="",'У7 Ввод'!$D$133&gt;$B5),0,MAX(0,MIN(1,'У7 Ввод'!$E$133-NETWORKDAYS('У7 Ввод'!$D$133,$B5)+1))/Настройки!$E$13*100)</f>
        <v>0</v>
      </c>
      <c r="DY5" s="67" t="n">
        <f aca="false">IF(OR($D5=1,MONTH($B5)&lt;&gt;MONTH(StartDate),'У7 Ввод'!$D$134="",'У7 Ввод'!$E$134="",'У7 Ввод'!$D$134&gt;$B5),0,MAX(0,MIN(1,'У7 Ввод'!$E$134-NETWORKDAYS('У7 Ввод'!$D$134,$B5)+1))/Настройки!$E$13*100)</f>
        <v>0</v>
      </c>
      <c r="DZ5" s="67" t="n">
        <f aca="false">IF(OR($D5=1,MONTH($B5)&lt;&gt;MONTH(StartDate),'У7 Ввод'!$D$135="",'У7 Ввод'!$E$135="",'У7 Ввод'!$D$135&gt;$B5),0,MAX(0,MIN(1,'У7 Ввод'!$E$135-NETWORKDAYS('У7 Ввод'!$D$135,$B5)+1))/Настройки!$E$13*100)</f>
        <v>0</v>
      </c>
      <c r="EA5" s="67" t="n">
        <f aca="false">IF(OR($D5=1,MONTH($B5)&lt;&gt;MONTH(StartDate),'У7 Ввод'!$D$136="",'У7 Ввод'!$E$136="",'У7 Ввод'!$D$136&gt;$B5),0,MAX(0,MIN(1,'У7 Ввод'!$E$136-NETWORKDAYS('У7 Ввод'!$D$136,$B5)+1))/Настройки!$E$13*100)</f>
        <v>0</v>
      </c>
      <c r="EB5" s="67" t="n">
        <f aca="false">IF(OR($D5=1,MONTH($B5)&lt;&gt;MONTH(StartDate),'У7 Ввод'!$D$137="",'У7 Ввод'!$E$137="",'У7 Ввод'!$D$137&gt;$B5),0,MAX(0,MIN(1,'У7 Ввод'!$E$137-NETWORKDAYS('У7 Ввод'!$D$137,$B5)+1))/Настройки!$E$13*100)</f>
        <v>0</v>
      </c>
      <c r="EC5" s="67" t="n">
        <f aca="false">IF(OR($D5=1,MONTH($B5)&lt;&gt;MONTH(StartDate),'У7 Ввод'!$D$138="",'У7 Ввод'!$E$138="",'У7 Ввод'!$D$138&gt;$B5),0,MAX(0,MIN(1,'У7 Ввод'!$E$138-NETWORKDAYS('У7 Ввод'!$D$138,$B5)+1))/Настройки!$E$13*100)</f>
        <v>0</v>
      </c>
      <c r="ED5" s="67" t="n">
        <f aca="false">IF(OR($D5=1,MONTH($B5)&lt;&gt;MONTH(StartDate),'У7 Ввод'!$D$139="",'У7 Ввод'!$E$139="",'У7 Ввод'!$D$139&gt;$B5),0,MAX(0,MIN(1,'У7 Ввод'!$E$139-NETWORKDAYS('У7 Ввод'!$D$139,$B5)+1))/Настройки!$E$13*100)</f>
        <v>0</v>
      </c>
      <c r="EE5" s="67" t="n">
        <f aca="false">IF(OR($D5=1,MONTH($B5)&lt;&gt;MONTH(StartDate),'У7 Ввод'!$D$140="",'У7 Ввод'!$E$140="",'У7 Ввод'!$D$140&gt;$B5),0,MAX(0,MIN(1,'У7 Ввод'!$E$140-NETWORKDAYS('У7 Ввод'!$D$140,$B5)+1))/Настройки!$E$13*100)</f>
        <v>0</v>
      </c>
      <c r="EF5" s="67" t="n">
        <f aca="false">IF(OR($D5=1,MONTH($B5)&lt;&gt;MONTH(StartDate),'У7 Ввод'!$D$141="",'У7 Ввод'!$E$141="",'У7 Ввод'!$D$141&gt;$B5),0,MAX(0,MIN(1,'У7 Ввод'!$E$141-NETWORKDAYS('У7 Ввод'!$D$141,$B5)+1))/Настройки!$E$13*100)</f>
        <v>0</v>
      </c>
      <c r="EG5" s="67" t="n">
        <f aca="false">IF(OR($D5=1,MONTH($B5)&lt;&gt;MONTH(StartDate),'У7 Ввод'!$D$142="",'У7 Ввод'!$E$142="",'У7 Ввод'!$D$142&gt;$B5),0,MAX(0,MIN(1,'У7 Ввод'!$E$142-NETWORKDAYS('У7 Ввод'!$D$142,$B5)+1))/Настройки!$E$13*100)</f>
        <v>0</v>
      </c>
      <c r="EH5" s="67" t="n">
        <f aca="false">IF(OR($D5=1,MONTH($B5)&lt;&gt;MONTH(StartDate),'У7 Ввод'!$D$143="",'У7 Ввод'!$E$143="",'У7 Ввод'!$D$143&gt;$B5),0,MAX(0,MIN(1,'У7 Ввод'!$E$143-NETWORKDAYS('У7 Ввод'!$D$143,$B5)+1))/Настройки!$E$13*100)</f>
        <v>0</v>
      </c>
      <c r="EI5" s="67" t="n">
        <f aca="false">IF(OR($D5=1,MONTH($B5)&lt;&gt;MONTH(StartDate),'У7 Ввод'!$D$144="",'У7 Ввод'!$E$144="",'У7 Ввод'!$D$144&gt;$B5),0,MAX(0,MIN(1,'У7 Ввод'!$E$144-NETWORKDAYS('У7 Ввод'!$D$144,$B5)+1))/Настройки!$E$13*100)</f>
        <v>0</v>
      </c>
      <c r="EJ5" s="67" t="n">
        <f aca="false">IF(OR($D5=1,MONTH($B5)&lt;&gt;MONTH(StartDate),'У7 Ввод'!$D$145="",'У7 Ввод'!$E$145="",'У7 Ввод'!$D$145&gt;$B5),0,MAX(0,MIN(1,'У7 Ввод'!$E$145-NETWORKDAYS('У7 Ввод'!$D$145,$B5)+1))/Настройки!$E$13*100)</f>
        <v>0</v>
      </c>
      <c r="EK5" s="67" t="n">
        <f aca="false">IF(OR($D5=1,MONTH($B5)&lt;&gt;MONTH(StartDate),'У7 Ввод'!$D$146="",'У7 Ввод'!$E$146="",'У7 Ввод'!$D$146&gt;$B5),0,MAX(0,MIN(1,'У7 Ввод'!$E$146-NETWORKDAYS('У7 Ввод'!$D$146,$B5)+1))/Настройки!$E$13*100)</f>
        <v>0</v>
      </c>
      <c r="EL5" s="67" t="n">
        <f aca="false">IF(OR($D5=1,MONTH($B5)&lt;&gt;MONTH(StartDate),'У7 Ввод'!$D$147="",'У7 Ввод'!$E$147="",'У7 Ввод'!$D$147&gt;$B5),0,MAX(0,MIN(1,'У7 Ввод'!$E$147-NETWORKDAYS('У7 Ввод'!$D$147,$B5)+1))/Настройки!$E$13*100)</f>
        <v>0</v>
      </c>
      <c r="EM5" s="67" t="n">
        <f aca="false">IF(OR($D5=1,MONTH($B5)&lt;&gt;MONTH(StartDate),'У7 Ввод'!$D$148="",'У7 Ввод'!$E$148="",'У7 Ввод'!$D$148&gt;$B5),0,MAX(0,MIN(1,'У7 Ввод'!$E$148-NETWORKDAYS('У7 Ввод'!$D$148,$B5)+1))/Настройки!$E$13*100)</f>
        <v>0</v>
      </c>
      <c r="EN5" s="67" t="n">
        <f aca="false">IF(OR($D5=1,MONTH($B5)&lt;&gt;MONTH(StartDate),'У7 Ввод'!$D$149="",'У7 Ввод'!$E$149="",'У7 Ввод'!$D$149&gt;$B5),0,MAX(0,MIN(1,'У7 Ввод'!$E$149-NETWORKDAYS('У7 Ввод'!$D$149,$B5)+1))/Настройки!$E$13*100)</f>
        <v>0</v>
      </c>
      <c r="EO5" s="67" t="n">
        <f aca="false">IF(OR($D5=1,MONTH($B5)&lt;&gt;MONTH(StartDate),'У7 Ввод'!$D$150="",'У7 Ввод'!$E$150="",'У7 Ввод'!$D$150&gt;$B5),0,MAX(0,MIN(1,'У7 Ввод'!$E$150-NETWORKDAYS('У7 Ввод'!$D$150,$B5)+1))/Настройки!$E$13*100)</f>
        <v>0</v>
      </c>
      <c r="EP5" s="67" t="n">
        <f aca="false">IF(OR($D5=1,MONTH($B5)&lt;&gt;MONTH(StartDate),'У7 Ввод'!$D$151="",'У7 Ввод'!$E$151="",'У7 Ввод'!$D$151&gt;$B5),0,MAX(0,MIN(1,'У7 Ввод'!$E$151-NETWORKDAYS('У7 Ввод'!$D$151,$B5)+1))/Настройки!$E$13*100)</f>
        <v>0</v>
      </c>
      <c r="EQ5" s="67" t="n">
        <f aca="false">IF(OR($D5=1,MONTH($B5)&lt;&gt;MONTH(StartDate),'У7 Ввод'!$D$152="",'У7 Ввод'!$E$152="",'У7 Ввод'!$D$152&gt;$B5),0,MAX(0,MIN(1,'У7 Ввод'!$E$152-NETWORKDAYS('У7 Ввод'!$D$152,$B5)+1))/Настройки!$E$13*100)</f>
        <v>0</v>
      </c>
      <c r="ER5" s="67" t="n">
        <f aca="false">IF(OR($D5=1,MONTH($B5)&lt;&gt;MONTH(StartDate),'У7 Ввод'!$D$153="",'У7 Ввод'!$E$153="",'У7 Ввод'!$D$153&gt;$B5),0,MAX(0,MIN(1,'У7 Ввод'!$E$153-NETWORKDAYS('У7 Ввод'!$D$153,$B5)+1))/Настройки!$E$13*100)</f>
        <v>0</v>
      </c>
      <c r="ES5" s="67" t="n">
        <f aca="false">IF(OR($D5=1,MONTH($B5)&lt;&gt;MONTH(StartDate),'У7 Ввод'!$D$154="",'У7 Ввод'!$E$154="",'У7 Ввод'!$D$154&gt;$B5),0,MAX(0,MIN(1,'У7 Ввод'!$E$154-NETWORKDAYS('У7 Ввод'!$D$154,$B5)+1))/Настройки!$E$13*100)</f>
        <v>0</v>
      </c>
      <c r="ET5" s="67" t="n">
        <f aca="false">IF(OR($D5=1,MONTH($B5)&lt;&gt;MONTH(StartDate),'У7 Ввод'!$D$155="",'У7 Ввод'!$E$155="",'У7 Ввод'!$D$155&gt;$B5),0,MAX(0,MIN(1,'У7 Ввод'!$E$155-NETWORKDAYS('У7 Ввод'!$D$155,$B5)+1))/Настройки!$E$13*100)</f>
        <v>0</v>
      </c>
      <c r="EU5" s="67" t="n">
        <f aca="false">IF(OR($D5=1,MONTH($B5)&lt;&gt;MONTH(StartDate),'У7 Ввод'!$D$156="",'У7 Ввод'!$E$156="",'У7 Ввод'!$D$156&gt;$B5),0,MAX(0,MIN(1,'У7 Ввод'!$E$156-NETWORKDAYS('У7 Ввод'!$D$156,$B5)+1))/Настройки!$E$13*100)</f>
        <v>0</v>
      </c>
      <c r="EV5" s="67" t="n">
        <f aca="false">IF(OR($D5=1,MONTH($B5)&lt;&gt;MONTH(StartDate),'У7 Ввод'!$D$157="",'У7 Ввод'!$E$157="",'У7 Ввод'!$D$157&gt;$B5),0,MAX(0,MIN(1,'У7 Ввод'!$E$157-NETWORKDAYS('У7 Ввод'!$D$157,$B5)+1))/Настройки!$E$13*100)</f>
        <v>0</v>
      </c>
      <c r="EW5" s="67" t="n">
        <f aca="false">IF(OR($D5=1,MONTH($B5)&lt;&gt;MONTH(StartDate),'У7 Ввод'!$D$158="",'У7 Ввод'!$E$158="",'У7 Ввод'!$D$158&gt;$B5),0,MAX(0,MIN(1,'У7 Ввод'!$E$158-NETWORKDAYS('У7 Ввод'!$D$158,$B5)+1))/Настройки!$E$13*100)</f>
        <v>0</v>
      </c>
      <c r="EX5" s="67" t="n">
        <f aca="false">IF(OR($D5=1,MONTH($B5)&lt;&gt;MONTH(StartDate),'У7 Ввод'!$D$159="",'У7 Ввод'!$E$159="",'У7 Ввод'!$D$159&gt;$B5),0,MAX(0,MIN(1,'У7 Ввод'!$E$159-NETWORKDAYS('У7 Ввод'!$D$159,$B5)+1))/Настройки!$E$13*100)</f>
        <v>0</v>
      </c>
      <c r="EY5" s="67" t="n">
        <f aca="false">IF(OR($D5=1,MONTH($B5)&lt;&gt;MONTH(StartDate),'У7 Ввод'!$D$160="",'У7 Ввод'!$E$160="",'У7 Ввод'!$D$160&gt;$B5),0,MAX(0,MIN(1,'У7 Ввод'!$E$160-NETWORKDAYS('У7 Ввод'!$D$160,$B5)+1))/Настройки!$E$13*100)</f>
        <v>0</v>
      </c>
      <c r="EZ5" s="67" t="n">
        <f aca="false">IF(OR($D5=1,MONTH($B5)&lt;&gt;MONTH(StartDate),'У7 Ввод'!$D$161="",'У7 Ввод'!$E$161="",'У7 Ввод'!$D$161&gt;$B5),0,MAX(0,MIN(1,'У7 Ввод'!$E$161-NETWORKDAYS('У7 Ввод'!$D$161,$B5)+1))/Настройки!$E$13*100)</f>
        <v>0</v>
      </c>
      <c r="FA5" s="67" t="n">
        <f aca="false">IF(OR($D5=1,MONTH($B5)&lt;&gt;MONTH(StartDate),'У7 Ввод'!$D$162="",'У7 Ввод'!$E$162="",'У7 Ввод'!$D$162&gt;$B5),0,MAX(0,MIN(1,'У7 Ввод'!$E$162-NETWORKDAYS('У7 Ввод'!$D$162,$B5)+1))/Настройки!$E$13*100)</f>
        <v>0</v>
      </c>
      <c r="FB5" s="67" t="n">
        <f aca="false">IF(OR($D5=1,MONTH($B5)&lt;&gt;MONTH(StartDate),'У7 Ввод'!$D$163="",'У7 Ввод'!$E$163="",'У7 Ввод'!$D$163&gt;$B5),0,MAX(0,MIN(1,'У7 Ввод'!$E$163-NETWORKDAYS('У7 Ввод'!$D$163,$B5)+1))/Настройки!$E$13*100)</f>
        <v>0</v>
      </c>
      <c r="FC5" s="67" t="n">
        <f aca="false">IF(OR($D5=1,MONTH($B5)&lt;&gt;MONTH(StartDate),'У7 Ввод'!$D$164="",'У7 Ввод'!$E$164="",'У7 Ввод'!$D$164&gt;$B5),0,MAX(0,MIN(1,'У7 Ввод'!$E$164-NETWORKDAYS('У7 Ввод'!$D$164,$B5)+1))/Настройки!$E$13*100)</f>
        <v>0</v>
      </c>
      <c r="FD5" s="67" t="n">
        <f aca="false">IF(OR($D5=1,MONTH($B5)&lt;&gt;MONTH(StartDate),'У7 Ввод'!$D$165="",'У7 Ввод'!$E$165="",'У7 Ввод'!$D$165&gt;$B5),0,MAX(0,MIN(1,'У7 Ввод'!$E$165-NETWORKDAYS('У7 Ввод'!$D$165,$B5)+1))/Настройки!$E$13*100)</f>
        <v>0</v>
      </c>
      <c r="FE5" s="67" t="n">
        <f aca="false">IF(OR($D5=1,MONTH($B5)&lt;&gt;MONTH(StartDate),'У7 Ввод'!$D$166="",'У7 Ввод'!$E$166="",'У7 Ввод'!$D$166&gt;$B5),0,MAX(0,MIN(1,'У7 Ввод'!$E$166-NETWORKDAYS('У7 Ввод'!$D$166,$B5)+1))/Настройки!$E$13*100)</f>
        <v>0</v>
      </c>
      <c r="FF5" s="67" t="n">
        <f aca="false">IF(OR($D5=1,MONTH($B5)&lt;&gt;MONTH(StartDate),'У7 Ввод'!$D$167="",'У7 Ввод'!$E$167="",'У7 Ввод'!$D$167&gt;$B5),0,MAX(0,MIN(1,'У7 Ввод'!$E$167-NETWORKDAYS('У7 Ввод'!$D$167,$B5)+1))/Настройки!$E$13*100)</f>
        <v>0</v>
      </c>
      <c r="FG5" s="67" t="n">
        <f aca="false">IF(OR($D5=1,MONTH($B5)&lt;&gt;MONTH(StartDate),'У7 Ввод'!$D$168="",'У7 Ввод'!$E$168="",'У7 Ввод'!$D$168&gt;$B5),0,MAX(0,MIN(1,'У7 Ввод'!$E$168-NETWORKDAYS('У7 Ввод'!$D$168,$B5)+1))/Настройки!$E$13*100)</f>
        <v>0</v>
      </c>
      <c r="FH5" s="67" t="n">
        <f aca="false">IF(OR($D5=1,MONTH($B5)&lt;&gt;MONTH(StartDate),'У7 Ввод'!$D$169="",'У7 Ввод'!$E$169="",'У7 Ввод'!$D$169&gt;$B5),0,MAX(0,MIN(1,'У7 Ввод'!$E$169-NETWORKDAYS('У7 Ввод'!$D$169,$B5)+1))/Настройки!$E$13*100)</f>
        <v>0</v>
      </c>
      <c r="FI5" s="67" t="n">
        <f aca="false">IF(OR($D5=1,MONTH($B5)&lt;&gt;MONTH(StartDate),'У7 Ввод'!$D$170="",'У7 Ввод'!$E$170="",'У7 Ввод'!$D$170&gt;$B5),0,MAX(0,MIN(1,'У7 Ввод'!$E$170-NETWORKDAYS('У7 Ввод'!$D$170,$B5)+1))/Настройки!$E$13*100)</f>
        <v>0</v>
      </c>
      <c r="FJ5" s="67" t="n">
        <f aca="false">IF(OR($D5=1,MONTH($B5)&lt;&gt;MONTH(StartDate),'У7 Ввод'!$D$171="",'У7 Ввод'!$E$171="",'У7 Ввод'!$D$171&gt;$B5),0,MAX(0,MIN(1,'У7 Ввод'!$E$171-NETWORKDAYS('У7 Ввод'!$D$171,$B5)+1))/Настройки!$E$13*100)</f>
        <v>0</v>
      </c>
      <c r="FK5" s="67" t="n">
        <f aca="false">IF(OR($D5=1,MONTH($B5)&lt;&gt;MONTH(StartDate),'У7 Ввод'!$D$172="",'У7 Ввод'!$E$172="",'У7 Ввод'!$D$172&gt;$B5),0,MAX(0,MIN(1,'У7 Ввод'!$E$172-NETWORKDAYS('У7 Ввод'!$D$172,$B5)+1))/Настройки!$E$13*100)</f>
        <v>0</v>
      </c>
      <c r="FL5" s="67" t="n">
        <f aca="false">IF(OR($D5=1,MONTH($B5)&lt;&gt;MONTH(StartDate),'У7 Ввод'!$D$173="",'У7 Ввод'!$E$173="",'У7 Ввод'!$D$173&gt;$B5),0,MAX(0,MIN(1,'У7 Ввод'!$E$173-NETWORKDAYS('У7 Ввод'!$D$173,$B5)+1))/Настройки!$E$13*100)</f>
        <v>0</v>
      </c>
      <c r="FM5" s="67" t="n">
        <f aca="false">IF(OR($D5=1,MONTH($B5)&lt;&gt;MONTH(StartDate),'У7 Ввод'!$D$174="",'У7 Ввод'!$E$174="",'У7 Ввод'!$D$174&gt;$B5),0,MAX(0,MIN(1,'У7 Ввод'!$E$174-NETWORKDAYS('У7 Ввод'!$D$174,$B5)+1))/Настройки!$E$13*100)</f>
        <v>0</v>
      </c>
      <c r="FN5" s="67" t="n">
        <f aca="false">IF(OR($D5=1,MONTH($B5)&lt;&gt;MONTH(StartDate),'У7 Ввод'!$D$175="",'У7 Ввод'!$E$175="",'У7 Ввод'!$D$175&gt;$B5),0,MAX(0,MIN(1,'У7 Ввод'!$E$175-NETWORKDAYS('У7 Ввод'!$D$175,$B5)+1))/Настройки!$E$13*100)</f>
        <v>0</v>
      </c>
      <c r="FO5" s="67" t="n">
        <f aca="false">IF(OR($D5=1,MONTH($B5)&lt;&gt;MONTH(StartDate),'У7 Ввод'!$D$176="",'У7 Ввод'!$E$176="",'У7 Ввод'!$D$176&gt;$B5),0,MAX(0,MIN(1,'У7 Ввод'!$E$176-NETWORKDAYS('У7 Ввод'!$D$176,$B5)+1))/Настройки!$E$13*100)</f>
        <v>0</v>
      </c>
      <c r="FP5" s="67" t="n">
        <f aca="false">IF(OR($D5=1,MONTH($B5)&lt;&gt;MONTH(StartDate),'У7 Ввод'!$D$177="",'У7 Ввод'!$E$177="",'У7 Ввод'!$D$177&gt;$B5),0,MAX(0,MIN(1,'У7 Ввод'!$E$177-NETWORKDAYS('У7 Ввод'!$D$177,$B5)+1))/Настройки!$E$13*100)</f>
        <v>0</v>
      </c>
      <c r="FQ5" s="67" t="n">
        <f aca="false">IF(OR($D5=1,MONTH($B5)&lt;&gt;MONTH(StartDate),'У7 Ввод'!$D$178="",'У7 Ввод'!$E$178="",'У7 Ввод'!$D$178&gt;$B5),0,MAX(0,MIN(1,'У7 Ввод'!$E$178-NETWORKDAYS('У7 Ввод'!$D$178,$B5)+1))/Настройки!$E$13*100)</f>
        <v>0</v>
      </c>
      <c r="FR5" s="67" t="n">
        <f aca="false">IF(OR($D5=1,MONTH($B5)&lt;&gt;MONTH(StartDate),'У7 Ввод'!$D$179="",'У7 Ввод'!$E$179="",'У7 Ввод'!$D$179&gt;$B5),0,MAX(0,MIN(1,'У7 Ввод'!$E$179-NETWORKDAYS('У7 Ввод'!$D$179,$B5)+1))/Настройки!$E$13*100)</f>
        <v>0</v>
      </c>
      <c r="FS5" s="67" t="n">
        <f aca="false">IF(OR($D5=1,MONTH($B5)&lt;&gt;MONTH(StartDate),'У7 Ввод'!$D$180="",'У7 Ввод'!$E$180="",'У7 Ввод'!$D$180&gt;$B5),0,MAX(0,MIN(1,'У7 Ввод'!$E$180-NETWORKDAYS('У7 Ввод'!$D$180,$B5)+1))/Настройки!$E$13*100)</f>
        <v>0</v>
      </c>
      <c r="FT5" s="67" t="n">
        <f aca="false">IF(OR($D5=1,MONTH($B5)&lt;&gt;MONTH(StartDate),'У7 Ввод'!$D$181="",'У7 Ввод'!$E$181="",'У7 Ввод'!$D$181&gt;$B5),0,MAX(0,MIN(1,'У7 Ввод'!$E$181-NETWORKDAYS('У7 Ввод'!$D$181,$B5)+1))/Настройки!$E$13*100)</f>
        <v>0</v>
      </c>
      <c r="FU5" s="67" t="n">
        <f aca="false">IF(OR($D5=1,MONTH($B5)&lt;&gt;MONTH(StartDate),'У7 Ввод'!$D$182="",'У7 Ввод'!$E$182="",'У7 Ввод'!$D$182&gt;$B5),0,MAX(0,MIN(1,'У7 Ввод'!$E$182-NETWORKDAYS('У7 Ввод'!$D$182,$B5)+1))/Настройки!$E$13*100)</f>
        <v>0</v>
      </c>
      <c r="FV5" s="67" t="n">
        <f aca="false">IF(OR($D5=1,MONTH($B5)&lt;&gt;MONTH(StartDate),'У7 Ввод'!$D$183="",'У7 Ввод'!$E$183="",'У7 Ввод'!$D$183&gt;$B5),0,MAX(0,MIN(1,'У7 Ввод'!$E$183-NETWORKDAYS('У7 Ввод'!$D$183,$B5)+1))/Настройки!$E$13*100)</f>
        <v>0</v>
      </c>
      <c r="FW5" s="67" t="n">
        <f aca="false">IF(OR($D5=1,MONTH($B5)&lt;&gt;MONTH(StartDate),'У7 Ввод'!$D$184="",'У7 Ввод'!$E$184="",'У7 Ввод'!$D$184&gt;$B5),0,MAX(0,MIN(1,'У7 Ввод'!$E$184-NETWORKDAYS('У7 Ввод'!$D$184,$B5)+1))/Настройки!$E$13*100)</f>
        <v>0</v>
      </c>
      <c r="FX5" s="67" t="n">
        <f aca="false">IF(OR($D5=1,MONTH($B5)&lt;&gt;MONTH(StartDate),'У7 Ввод'!$D$185="",'У7 Ввод'!$E$185="",'У7 Ввод'!$D$185&gt;$B5),0,MAX(0,MIN(1,'У7 Ввод'!$E$185-NETWORKDAYS('У7 Ввод'!$D$185,$B5)+1))/Настройки!$E$13*100)</f>
        <v>0</v>
      </c>
      <c r="FY5" s="67" t="n">
        <f aca="false">IF(OR($D5=1,MONTH($B5)&lt;&gt;MONTH(StartDate),'У7 Ввод'!$D$186="",'У7 Ввод'!$E$186="",'У7 Ввод'!$D$186&gt;$B5),0,MAX(0,MIN(1,'У7 Ввод'!$E$186-NETWORKDAYS('У7 Ввод'!$D$186,$B5)+1))/Настройки!$E$13*100)</f>
        <v>0</v>
      </c>
      <c r="FZ5" s="67" t="n">
        <f aca="false">IF(OR($D5=1,MONTH($B5)&lt;&gt;MONTH(StartDate),'У7 Ввод'!$D$187="",'У7 Ввод'!$E$187="",'У7 Ввод'!$D$187&gt;$B5),0,MAX(0,MIN(1,'У7 Ввод'!$E$187-NETWORKDAYS('У7 Ввод'!$D$187,$B5)+1))/Настройки!$E$13*100)</f>
        <v>0</v>
      </c>
      <c r="GA5" s="67" t="n">
        <f aca="false">IF(OR($D5=1,MONTH($B5)&lt;&gt;MONTH(StartDate),'У7 Ввод'!$D$188="",'У7 Ввод'!$E$188="",'У7 Ввод'!$D$188&gt;$B5),0,MAX(0,MIN(1,'У7 Ввод'!$E$188-NETWORKDAYS('У7 Ввод'!$D$188,$B5)+1))/Настройки!$E$13*100)</f>
        <v>0</v>
      </c>
      <c r="GB5" s="67" t="n">
        <f aca="false">IF(OR($D5=1,MONTH($B5)&lt;&gt;MONTH(StartDate),'У7 Ввод'!$D$189="",'У7 Ввод'!$E$189="",'У7 Ввод'!$D$189&gt;$B5),0,MAX(0,MIN(1,'У7 Ввод'!$E$189-NETWORKDAYS('У7 Ввод'!$D$189,$B5)+1))/Настройки!$E$13*100)</f>
        <v>0</v>
      </c>
      <c r="GC5" s="67" t="n">
        <f aca="false">IF(OR($D5=1,MONTH($B5)&lt;&gt;MONTH(StartDate),'У7 Ввод'!$D$190="",'У7 Ввод'!$E$190="",'У7 Ввод'!$D$190&gt;$B5),0,MAX(0,MIN(1,'У7 Ввод'!$E$190-NETWORKDAYS('У7 Ввод'!$D$190,$B5)+1))/Настройки!$E$13*100)</f>
        <v>0</v>
      </c>
      <c r="GD5" s="67" t="n">
        <f aca="false">IF(OR($D5=1,MONTH($B5)&lt;&gt;MONTH(StartDate),'У7 Ввод'!$D$191="",'У7 Ввод'!$E$191="",'У7 Ввод'!$D$191&gt;$B5),0,MAX(0,MIN(1,'У7 Ввод'!$E$191-NETWORKDAYS('У7 Ввод'!$D$191,$B5)+1))/Настройки!$E$13*100)</f>
        <v>0</v>
      </c>
      <c r="GE5" s="67" t="n">
        <f aca="false">IF(OR($D5=1,MONTH($B5)&lt;&gt;MONTH(StartDate),'У7 Ввод'!$D$192="",'У7 Ввод'!$E$192="",'У7 Ввод'!$D$192&gt;$B5),0,MAX(0,MIN(1,'У7 Ввод'!$E$192-NETWORKDAYS('У7 Ввод'!$D$192,$B5)+1))/Настройки!$E$13*100)</f>
        <v>0</v>
      </c>
      <c r="GF5" s="67" t="n">
        <f aca="false">IF(OR($D5=1,MONTH($B5)&lt;&gt;MONTH(StartDate),'У7 Ввод'!$D$193="",'У7 Ввод'!$E$193="",'У7 Ввод'!$D$193&gt;$B5),0,MAX(0,MIN(1,'У7 Ввод'!$E$193-NETWORKDAYS('У7 Ввод'!$D$193,$B5)+1))/Настройки!$E$13*100)</f>
        <v>0</v>
      </c>
      <c r="GG5" s="67" t="n">
        <f aca="false">IF(OR($D5=1,MONTH($B5)&lt;&gt;MONTH(StartDate),'У7 Ввод'!$D$194="",'У7 Ввод'!$E$194="",'У7 Ввод'!$D$194&gt;$B5),0,MAX(0,MIN(1,'У7 Ввод'!$E$194-NETWORKDAYS('У7 Ввод'!$D$194,$B5)+1))/Настройки!$E$13*100)</f>
        <v>0</v>
      </c>
      <c r="GH5" s="67" t="n">
        <f aca="false">IF(OR($D5=1,MONTH($B5)&lt;&gt;MONTH(StartDate),'У7 Ввод'!$D$195="",'У7 Ввод'!$E$195="",'У7 Ввод'!$D$195&gt;$B5),0,MAX(0,MIN(1,'У7 Ввод'!$E$195-NETWORKDAYS('У7 Ввод'!$D$195,$B5)+1))/Настройки!$E$13*100)</f>
        <v>0</v>
      </c>
      <c r="GI5" s="67" t="n">
        <f aca="false">IF(OR($D5=1,MONTH($B5)&lt;&gt;MONTH(StartDate),'У7 Ввод'!$D$196="",'У7 Ввод'!$E$196="",'У7 Ввод'!$D$196&gt;$B5),0,MAX(0,MIN(1,'У7 Ввод'!$E$196-NETWORKDAYS('У7 Ввод'!$D$196,$B5)+1))/Настройки!$E$13*100)</f>
        <v>0</v>
      </c>
      <c r="GJ5" s="67" t="n">
        <f aca="false">IF(OR($D5=1,MONTH($B5)&lt;&gt;MONTH(StartDate),'У7 Ввод'!$D$197="",'У7 Ввод'!$E$197="",'У7 Ввод'!$D$197&gt;$B5),0,MAX(0,MIN(1,'У7 Ввод'!$E$197-NETWORKDAYS('У7 Ввод'!$D$197,$B5)+1))/Настройки!$E$13*100)</f>
        <v>0</v>
      </c>
      <c r="GK5" s="67" t="n">
        <f aca="false">IF(OR($D5=1,MONTH($B5)&lt;&gt;MONTH(StartDate),'У7 Ввод'!$D$198="",'У7 Ввод'!$E$198="",'У7 Ввод'!$D$198&gt;$B5),0,MAX(0,MIN(1,'У7 Ввод'!$E$198-NETWORKDAYS('У7 Ввод'!$D$198,$B5)+1))/Настройки!$E$13*100)</f>
        <v>0</v>
      </c>
      <c r="GL5" s="67" t="n">
        <f aca="false">IF(OR($D5=1,MONTH($B5)&lt;&gt;MONTH(StartDate),'У7 Ввод'!$D$199="",'У7 Ввод'!$E$199="",'У7 Ввод'!$D$199&gt;$B5),0,MAX(0,MIN(1,'У7 Ввод'!$E$199-NETWORKDAYS('У7 Ввод'!$D$199,$B5)+1))/Настройки!$E$13*100)</f>
        <v>0</v>
      </c>
      <c r="GM5" s="67" t="n">
        <f aca="false">IF(OR($D5=1,MONTH($B5)&lt;&gt;MONTH(StartDate),'У7 Ввод'!$D$200="",'У7 Ввод'!$E$200="",'У7 Ввод'!$D$200&gt;$B5),0,MAX(0,MIN(1,'У7 Ввод'!$E$200-NETWORKDAYS('У7 Ввод'!$D$200,$B5)+1))/Настройки!$E$13*100)</f>
        <v>0</v>
      </c>
      <c r="GN5" s="67" t="n">
        <f aca="false">IF(OR($D5=1,MONTH($B5)&lt;&gt;MONTH(StartDate),'У7 Ввод'!$D$201="",'У7 Ввод'!$E$201="",'У7 Ввод'!$D$201&gt;$B5),0,MAX(0,MIN(1,'У7 Ввод'!$E$201-NETWORKDAYS('У7 Ввод'!$D$201,$B5)+1))/Настройки!$E$13*100)</f>
        <v>0</v>
      </c>
      <c r="GO5" s="67" t="n">
        <f aca="false">IF(OR($D5=1,MONTH($B5)&lt;&gt;MONTH(StartDate),'У7 Ввод'!$D$202="",'У7 Ввод'!$E$202="",'У7 Ввод'!$D$202&gt;$B5),0,MAX(0,MIN(1,'У7 Ввод'!$E$202-NETWORKDAYS('У7 Ввод'!$D$202,$B5)+1))/Настройки!$E$13*100)</f>
        <v>0</v>
      </c>
      <c r="GP5" s="67" t="n">
        <f aca="false">IF(OR($D5=1,MONTH($B5)&lt;&gt;MONTH(StartDate),'У7 Ввод'!$D$203="",'У7 Ввод'!$E$203="",'У7 Ввод'!$D$203&gt;$B5),0,MAX(0,MIN(1,'У7 Ввод'!$E$203-NETWORKDAYS('У7 Ввод'!$D$203,$B5)+1))/Настройки!$E$13*100)</f>
        <v>0</v>
      </c>
      <c r="GQ5" s="67" t="n">
        <f aca="false">IF(OR($D5=1,MONTH($B5)&lt;&gt;MONTH(StartDate),'У7 Ввод'!$D$204="",'У7 Ввод'!$E$204="",'У7 Ввод'!$D$204&gt;$B5),0,MAX(0,MIN(1,'У7 Ввод'!$E$204-NETWORKDAYS('У7 Ввод'!$D$204,$B5)+1))/Настройки!$E$13*100)</f>
        <v>0</v>
      </c>
      <c r="GR5" s="67" t="n">
        <f aca="false">IF(OR($D5=1,MONTH($B5)&lt;&gt;MONTH(StartDate),'У7 Ввод'!$D$205="",'У7 Ввод'!$E$205="",'У7 Ввод'!$D$205&gt;$B5),0,MAX(0,MIN(1,'У7 Ввод'!$E$205-NETWORKDAYS('У7 Ввод'!$D$205,$B5)+1))/Настройки!$E$13*100)</f>
        <v>0</v>
      </c>
      <c r="GS5" s="67" t="n">
        <f aca="false">IF(OR($D5=1,MONTH($B5)&lt;&gt;MONTH(StartDate),'У7 Ввод'!$D$206="",'У7 Ввод'!$E$206="",'У7 Ввод'!$D$206&gt;$B5),0,MAX(0,MIN(1,'У7 Ввод'!$E$206-NETWORKDAYS('У7 Ввод'!$D$206,$B5)+1))/Настройки!$E$13*100)</f>
        <v>0</v>
      </c>
      <c r="GT5" s="67" t="n">
        <f aca="false">IF(OR($D5=1,MONTH($B5)&lt;&gt;MONTH(StartDate),'У7 Ввод'!$D$207="",'У7 Ввод'!$E$207="",'У7 Ввод'!$D$207&gt;$B5),0,MAX(0,MIN(1,'У7 Ввод'!$E$207-NETWORKDAYS('У7 Ввод'!$D$207,$B5)+1))/Настройки!$E$13*100)</f>
        <v>0</v>
      </c>
      <c r="GU5" s="67" t="n">
        <f aca="false">IF(OR($D5=1,MONTH($B5)&lt;&gt;MONTH(StartDate),'У7 Ввод'!$D$208="",'У7 Ввод'!$E$208="",'У7 Ввод'!$D$208&gt;$B5),0,MAX(0,MIN(1,'У7 Ввод'!$E$208-NETWORKDAYS('У7 Ввод'!$D$208,$B5)+1))/Настройки!$E$13*100)</f>
        <v>0</v>
      </c>
      <c r="GV5" s="67" t="n">
        <f aca="false">IF(OR($D5=1,MONTH($B5)&lt;&gt;MONTH(StartDate),'У7 Ввод'!$D$209="",'У7 Ввод'!$E$209="",'У7 Ввод'!$D$209&gt;$B5),0,MAX(0,MIN(1,'У7 Ввод'!$E$209-NETWORKDAYS('У7 Ввод'!$D$209,$B5)+1))/Настройки!$E$13*100)</f>
        <v>0</v>
      </c>
      <c r="GW5" s="67" t="n">
        <f aca="false">IF(OR($D5=1,MONTH($B5)&lt;&gt;MONTH(StartDate),'У7 Ввод'!$D$210="",'У7 Ввод'!$E$210="",'У7 Ввод'!$D$210&gt;$B5),0,MAX(0,MIN(1,'У7 Ввод'!$E$210-NETWORKDAYS('У7 Ввод'!$D$210,$B5)+1))/Настройки!$E$13*100)</f>
        <v>0</v>
      </c>
      <c r="GX5" s="67" t="n">
        <f aca="false">IF(OR($D5=1,MONTH($B5)&lt;&gt;MONTH(StartDate),'У7 Ввод'!$D$211="",'У7 Ввод'!$E$211="",'У7 Ввод'!$D$211&gt;$B5),0,MAX(0,MIN(1,'У7 Ввод'!$E$211-NETWORKDAYS('У7 Ввод'!$D$211,$B5)+1))/Настройки!$E$13*100)</f>
        <v>0</v>
      </c>
      <c r="GY5" s="67" t="n">
        <f aca="false">IF(OR($D5=1,MONTH($B5)&lt;&gt;MONTH(StartDate),'У7 Ввод'!$D$212="",'У7 Ввод'!$E$212="",'У7 Ввод'!$D$212&gt;$B5),0,MAX(0,MIN(1,'У7 Ввод'!$E$212-NETWORKDAYS('У7 Ввод'!$D$212,$B5)+1))/Настройки!$E$13*100)</f>
        <v>0</v>
      </c>
      <c r="GZ5" s="67" t="n">
        <f aca="false">IF(OR($D5=1,MONTH($B5)&lt;&gt;MONTH(StartDate),'У7 Ввод'!$D$213="",'У7 Ввод'!$E$213="",'У7 Ввод'!$D$213&gt;$B5),0,MAX(0,MIN(1,'У7 Ввод'!$E$213-NETWORKDAYS('У7 Ввод'!$D$213,$B5)+1))/Настройки!$E$13*100)</f>
        <v>0</v>
      </c>
      <c r="HA5" s="67" t="n">
        <f aca="false">IF(OR($D5=1,MONTH($B5)&lt;&gt;MONTH(StartDate),'У7 Ввод'!$D$214="",'У7 Ввод'!$E$214="",'У7 Ввод'!$D$214&gt;$B5),0,MAX(0,MIN(1,'У7 Ввод'!$E$214-NETWORKDAYS('У7 Ввод'!$D$214,$B5)+1))/Настройки!$E$13*100)</f>
        <v>0</v>
      </c>
      <c r="HB5" s="67" t="n">
        <f aca="false">IF(OR($D5=1,MONTH($B5)&lt;&gt;MONTH(StartDate),'У7 Ввод'!$D$215="",'У7 Ввод'!$E$215="",'У7 Ввод'!$D$215&gt;$B5),0,MAX(0,MIN(1,'У7 Ввод'!$E$215-NETWORKDAYS('У7 Ввод'!$D$215,$B5)+1))/Настройки!$E$13*100)</f>
        <v>0</v>
      </c>
      <c r="HC5" s="67" t="n">
        <f aca="false">IF(OR($D5=1,MONTH($B5)&lt;&gt;MONTH(StartDate),'У7 Ввод'!$D$216="",'У7 Ввод'!$E$216="",'У7 Ввод'!$D$216&gt;$B5),0,MAX(0,MIN(1,'У7 Ввод'!$E$216-NETWORKDAYS('У7 Ввод'!$D$216,$B5)+1))/Настройки!$E$13*100)</f>
        <v>0</v>
      </c>
      <c r="HD5" s="67" t="n">
        <f aca="false">IF(OR($D5=1,MONTH($B5)&lt;&gt;MONTH(StartDate),'У7 Ввод'!$D$217="",'У7 Ввод'!$E$217="",'У7 Ввод'!$D$217&gt;$B5),0,MAX(0,MIN(1,'У7 Ввод'!$E$217-NETWORKDAYS('У7 Ввод'!$D$217,$B5)+1))/Настройки!$E$13*100)</f>
        <v>0</v>
      </c>
      <c r="HE5" s="67" t="n">
        <f aca="false">IF(OR($D5=1,MONTH($B5)&lt;&gt;MONTH(StartDate),'У7 Ввод'!$D$218="",'У7 Ввод'!$E$218="",'У7 Ввод'!$D$218&gt;$B5),0,MAX(0,MIN(1,'У7 Ввод'!$E$218-NETWORKDAYS('У7 Ввод'!$D$218,$B5)+1))/Настройки!$E$13*100)</f>
        <v>0</v>
      </c>
      <c r="HF5" s="67" t="n">
        <f aca="false">IF(OR($D5=1,MONTH($B5)&lt;&gt;MONTH(StartDate),'У7 Ввод'!$D$219="",'У7 Ввод'!$E$219="",'У7 Ввод'!$D$219&gt;$B5),0,MAX(0,MIN(1,'У7 Ввод'!$E$219-NETWORKDAYS('У7 Ввод'!$D$219,$B5)+1))/Настройки!$E$13*100)</f>
        <v>0</v>
      </c>
      <c r="HG5" s="67" t="n">
        <f aca="false">IF(OR($D5=1,MONTH($B5)&lt;&gt;MONTH(StartDate),'У7 Ввод'!$D$220="",'У7 Ввод'!$E$220="",'У7 Ввод'!$D$220&gt;$B5),0,MAX(0,MIN(1,'У7 Ввод'!$E$220-NETWORKDAYS('У7 Ввод'!$D$220,$B5)+1))/Настройки!$E$13*100)</f>
        <v>0</v>
      </c>
      <c r="HH5" s="67" t="n">
        <f aca="false">IF(OR($D5=1,MONTH($B5)&lt;&gt;MONTH(StartDate),'У7 Ввод'!$D$221="",'У7 Ввод'!$E$221="",'У7 Ввод'!$D$221&gt;$B5),0,MAX(0,MIN(1,'У7 Ввод'!$E$221-NETWORKDAYS('У7 Ввод'!$D$221,$B5)+1))/Настройки!$E$13*100)</f>
        <v>0</v>
      </c>
      <c r="HI5" s="67" t="n">
        <f aca="false">IF(OR($D5=1,MONTH($B5)&lt;&gt;MONTH(StartDate),'У7 Ввод'!$D$222="",'У7 Ввод'!$E$222="",'У7 Ввод'!$D$222&gt;$B5),0,MAX(0,MIN(1,'У7 Ввод'!$E$222-NETWORKDAYS('У7 Ввод'!$D$222,$B5)+1))/Настройки!$E$13*100)</f>
        <v>0</v>
      </c>
      <c r="HJ5" s="67" t="n">
        <f aca="false">IF(OR($D5=1,MONTH($B5)&lt;&gt;MONTH(StartDate),'У7 Ввод'!$D$223="",'У7 Ввод'!$E$223="",'У7 Ввод'!$D$223&gt;$B5),0,MAX(0,MIN(1,'У7 Ввод'!$E$223-NETWORKDAYS('У7 Ввод'!$D$223,$B5)+1))/Настройки!$E$13*100)</f>
        <v>0</v>
      </c>
      <c r="HK5" s="67" t="n">
        <f aca="false">IF(OR($D5=1,MONTH($B5)&lt;&gt;MONTH(StartDate),'У7 Ввод'!$D$224="",'У7 Ввод'!$E$224="",'У7 Ввод'!$D$224&gt;$B5),0,MAX(0,MIN(1,'У7 Ввод'!$E$224-NETWORKDAYS('У7 Ввод'!$D$224,$B5)+1))/Настройки!$E$13*100)</f>
        <v>0</v>
      </c>
      <c r="HL5" s="67" t="n">
        <f aca="false">IF(OR($D5=1,MONTH($B5)&lt;&gt;MONTH(StartDate),'У7 Ввод'!$D$225="",'У7 Ввод'!$E$225="",'У7 Ввод'!$D$225&gt;$B5),0,MAX(0,MIN(1,'У7 Ввод'!$E$225-NETWORKDAYS('У7 Ввод'!$D$225,$B5)+1))/Настройки!$E$13*100)</f>
        <v>0</v>
      </c>
      <c r="HM5" s="67" t="n">
        <f aca="false">IF(OR($D5=1,MONTH($B5)&lt;&gt;MONTH(StartDate),'У7 Ввод'!$D$226="",'У7 Ввод'!$E$226="",'У7 Ввод'!$D$226&gt;$B5),0,MAX(0,MIN(1,'У7 Ввод'!$E$226-NETWORKDAYS('У7 Ввод'!$D$226,$B5)+1))/Настройки!$E$13*100)</f>
        <v>0</v>
      </c>
      <c r="HN5" s="67" t="n">
        <f aca="false">IF(OR($D5=1,MONTH($B5)&lt;&gt;MONTH(StartDate),'У7 Ввод'!$D$227="",'У7 Ввод'!$E$227="",'У7 Ввод'!$D$227&gt;$B5),0,MAX(0,MIN(1,'У7 Ввод'!$E$227-NETWORKDAYS('У7 Ввод'!$D$227,$B5)+1))/Настройки!$E$13*100)</f>
        <v>0</v>
      </c>
      <c r="HO5" s="67" t="n">
        <f aca="false">IF(OR($D5=1,MONTH($B5)&lt;&gt;MONTH(StartDate),'У7 Ввод'!$D$228="",'У7 Ввод'!$E$228="",'У7 Ввод'!$D$228&gt;$B5),0,MAX(0,MIN(1,'У7 Ввод'!$E$228-NETWORKDAYS('У7 Ввод'!$D$228,$B5)+1))/Настройки!$E$13*100)</f>
        <v>0</v>
      </c>
      <c r="HP5" s="67" t="n">
        <f aca="false">IF(OR($D5=1,MONTH($B5)&lt;&gt;MONTH(StartDate),'У7 Ввод'!$D$229="",'У7 Ввод'!$E$229="",'У7 Ввод'!$D$229&gt;$B5),0,MAX(0,MIN(1,'У7 Ввод'!$E$229-NETWORKDAYS('У7 Ввод'!$D$229,$B5)+1))/Настройки!$E$13*100)</f>
        <v>0</v>
      </c>
      <c r="HQ5" s="67" t="n">
        <f aca="false">IF(OR($D5=1,MONTH($B5)&lt;&gt;MONTH(StartDate),'У7 Ввод'!$D$230="",'У7 Ввод'!$E$230="",'У7 Ввод'!$D$230&gt;$B5),0,MAX(0,MIN(1,'У7 Ввод'!$E$230-NETWORKDAYS('У7 Ввод'!$D$230,$B5)+1))/Настройки!$E$13*100)</f>
        <v>0</v>
      </c>
      <c r="HR5" s="67" t="n">
        <f aca="false">IF(OR($D5=1,MONTH($B5)&lt;&gt;MONTH(StartDate),'У7 Ввод'!$D$231="",'У7 Ввод'!$E$231="",'У7 Ввод'!$D$231&gt;$B5),0,MAX(0,MIN(1,'У7 Ввод'!$E$231-NETWORKDAYS('У7 Ввод'!$D$231,$B5)+1))/Настройки!$E$13*100)</f>
        <v>0</v>
      </c>
      <c r="HS5" s="67" t="n">
        <f aca="false">IF(OR($D5=1,MONTH($B5)&lt;&gt;MONTH(StartDate),'У7 Ввод'!$D$232="",'У7 Ввод'!$E$232="",'У7 Ввод'!$D$232&gt;$B5),0,MAX(0,MIN(1,'У7 Ввод'!$E$232-NETWORKDAYS('У7 Ввод'!$D$232,$B5)+1))/Настройки!$E$13*100)</f>
        <v>0</v>
      </c>
      <c r="HT5" s="67" t="n">
        <f aca="false">IF(OR($D5=1,MONTH($B5)&lt;&gt;MONTH(StartDate),'У7 Ввод'!$D$233="",'У7 Ввод'!$E$233="",'У7 Ввод'!$D$233&gt;$B5),0,MAX(0,MIN(1,'У7 Ввод'!$E$233-NETWORKDAYS('У7 Ввод'!$D$233,$B5)+1))/Настройки!$E$13*100)</f>
        <v>0</v>
      </c>
      <c r="HU5" s="67" t="n">
        <f aca="false">IF(OR($D5=1,MONTH($B5)&lt;&gt;MONTH(StartDate),'У7 Ввод'!$D$234="",'У7 Ввод'!$E$234="",'У7 Ввод'!$D$234&gt;$B5),0,MAX(0,MIN(1,'У7 Ввод'!$E$234-NETWORKDAYS('У7 Ввод'!$D$234,$B5)+1))/Настройки!$E$13*100)</f>
        <v>0</v>
      </c>
      <c r="HV5" s="67" t="n">
        <f aca="false">IF(OR($D5=1,MONTH($B5)&lt;&gt;MONTH(StartDate),'У7 Ввод'!$D$235="",'У7 Ввод'!$E$235="",'У7 Ввод'!$D$235&gt;$B5),0,MAX(0,MIN(1,'У7 Ввод'!$E$235-NETWORKDAYS('У7 Ввод'!$D$235,$B5)+1))/Настройки!$E$13*100)</f>
        <v>0</v>
      </c>
      <c r="HW5" s="67" t="n">
        <f aca="false">IF(OR($D5=1,MONTH($B5)&lt;&gt;MONTH(StartDate),'У7 Ввод'!$D$236="",'У7 Ввод'!$E$236="",'У7 Ввод'!$D$236&gt;$B5),0,MAX(0,MIN(1,'У7 Ввод'!$E$236-NETWORKDAYS('У7 Ввод'!$D$236,$B5)+1))/Настройки!$E$13*100)</f>
        <v>0</v>
      </c>
      <c r="HX5" s="67" t="n">
        <f aca="false">IF(OR($D5=1,MONTH($B5)&lt;&gt;MONTH(StartDate),'У7 Ввод'!$D$237="",'У7 Ввод'!$E$237="",'У7 Ввод'!$D$237&gt;$B5),0,MAX(0,MIN(1,'У7 Ввод'!$E$237-NETWORKDAYS('У7 Ввод'!$D$237,$B5)+1))/Настройки!$E$13*100)</f>
        <v>0</v>
      </c>
      <c r="HY5" s="67" t="n">
        <f aca="false">IF(OR($D5=1,MONTH($B5)&lt;&gt;MONTH(StartDate),'У7 Ввод'!$D$238="",'У7 Ввод'!$E$238="",'У7 Ввод'!$D$238&gt;$B5),0,MAX(0,MIN(1,'У7 Ввод'!$E$238-NETWORKDAYS('У7 Ввод'!$D$238,$B5)+1))/Настройки!$E$13*100)</f>
        <v>0</v>
      </c>
      <c r="HZ5" s="67" t="n">
        <f aca="false">IF(OR($D5=1,MONTH($B5)&lt;&gt;MONTH(StartDate),'У7 Ввод'!$D$239="",'У7 Ввод'!$E$239="",'У7 Ввод'!$D$239&gt;$B5),0,MAX(0,MIN(1,'У7 Ввод'!$E$239-NETWORKDAYS('У7 Ввод'!$D$239,$B5)+1))/Настройки!$E$13*100)</f>
        <v>0</v>
      </c>
      <c r="IA5" s="67" t="n">
        <f aca="false">IF(OR($D5=1,MONTH($B5)&lt;&gt;MONTH(StartDate),'У7 Ввод'!$D$240="",'У7 Ввод'!$E$240="",'У7 Ввод'!$D$240&gt;$B5),0,MAX(0,MIN(1,'У7 Ввод'!$E$240-NETWORKDAYS('У7 Ввод'!$D$240,$B5)+1))/Настройки!$E$13*100)</f>
        <v>0</v>
      </c>
      <c r="IB5" s="67" t="n">
        <f aca="false">IF(OR($D5=1,MONTH($B5)&lt;&gt;MONTH(StartDate),'У7 Ввод'!$D$241="",'У7 Ввод'!$E$241="",'У7 Ввод'!$D$241&gt;$B5),0,MAX(0,MIN(1,'У7 Ввод'!$E$241-NETWORKDAYS('У7 Ввод'!$D$241,$B5)+1))/Настройки!$E$13*100)</f>
        <v>0</v>
      </c>
      <c r="IC5" s="67" t="n">
        <f aca="false">IF(OR($D5=1,MONTH($B5)&lt;&gt;MONTH(StartDate),'У7 Ввод'!$D$242="",'У7 Ввод'!$E$242="",'У7 Ввод'!$D$242&gt;$B5),0,MAX(0,MIN(1,'У7 Ввод'!$E$242-NETWORKDAYS('У7 Ввод'!$D$242,$B5)+1))/Настройки!$E$13*100)</f>
        <v>0</v>
      </c>
      <c r="ID5" s="67" t="n">
        <f aca="false">IF(OR($D5=1,MONTH($B5)&lt;&gt;MONTH(StartDate),'У7 Ввод'!$D$243="",'У7 Ввод'!$E$243="",'У7 Ввод'!$D$243&gt;$B5),0,MAX(0,MIN(1,'У7 Ввод'!$E$243-NETWORKDAYS('У7 Ввод'!$D$243,$B5)+1))/Настройки!$E$13*100)</f>
        <v>0</v>
      </c>
      <c r="IE5" s="67" t="n">
        <f aca="false">IF(OR($D5=1,MONTH($B5)&lt;&gt;MONTH(StartDate),'У7 Ввод'!$D$244="",'У7 Ввод'!$E$244="",'У7 Ввод'!$D$244&gt;$B5),0,MAX(0,MIN(1,'У7 Ввод'!$E$244-NETWORKDAYS('У7 Ввод'!$D$244,$B5)+1))/Настройки!$E$13*100)</f>
        <v>0</v>
      </c>
      <c r="IF5" s="67" t="n">
        <f aca="false">IF(OR($D5=1,MONTH($B5)&lt;&gt;MONTH(StartDate),'У7 Ввод'!$D$245="",'У7 Ввод'!$E$245="",'У7 Ввод'!$D$245&gt;$B5),0,MAX(0,MIN(1,'У7 Ввод'!$E$245-NETWORKDAYS('У7 Ввод'!$D$245,$B5)+1))/Настройки!$E$13*100)</f>
        <v>0</v>
      </c>
      <c r="IG5" s="67" t="n">
        <f aca="false">IF(OR($D5=1,MONTH($B5)&lt;&gt;MONTH(StartDate),'У7 Ввод'!$D$246="",'У7 Ввод'!$E$246="",'У7 Ввод'!$D$246&gt;$B5),0,MAX(0,MIN(1,'У7 Ввод'!$E$246-NETWORKDAYS('У7 Ввод'!$D$246,$B5)+1))/Настройки!$E$13*100)</f>
        <v>0</v>
      </c>
      <c r="IH5" s="67" t="n">
        <f aca="false">IF(OR($D5=1,MONTH($B5)&lt;&gt;MONTH(StartDate),'У7 Ввод'!$D$247="",'У7 Ввод'!$E$247="",'У7 Ввод'!$D$247&gt;$B5),0,MAX(0,MIN(1,'У7 Ввод'!$E$247-NETWORKDAYS('У7 Ввод'!$D$247,$B5)+1))/Настройки!$E$13*100)</f>
        <v>0</v>
      </c>
      <c r="II5" s="67" t="n">
        <f aca="false">IF(OR($D5=1,MONTH($B5)&lt;&gt;MONTH(StartDate),'У7 Ввод'!$D$248="",'У7 Ввод'!$E$248="",'У7 Ввод'!$D$248&gt;$B5),0,MAX(0,MIN(1,'У7 Ввод'!$E$248-NETWORKDAYS('У7 Ввод'!$D$248,$B5)+1))/Настройки!$E$13*100)</f>
        <v>0</v>
      </c>
      <c r="IJ5" s="67" t="n">
        <f aca="false">IF(OR($D5=1,MONTH($B5)&lt;&gt;MONTH(StartDate),'У7 Ввод'!$D$249="",'У7 Ввод'!$E$249="",'У7 Ввод'!$D$249&gt;$B5),0,MAX(0,MIN(1,'У7 Ввод'!$E$249-NETWORKDAYS('У7 Ввод'!$D$249,$B5)+1))/Настройки!$E$13*100)</f>
        <v>0</v>
      </c>
      <c r="IK5" s="67" t="n">
        <f aca="false">IF(OR($D5=1,MONTH($B5)&lt;&gt;MONTH(StartDate),'У7 Ввод'!$D$250="",'У7 Ввод'!$E$250="",'У7 Ввод'!$D$250&gt;$B5),0,MAX(0,MIN(1,'У7 Ввод'!$E$250-NETWORKDAYS('У7 Ввод'!$D$250,$B5)+1))/Настройки!$E$13*100)</f>
        <v>0</v>
      </c>
      <c r="IL5" s="67" t="n">
        <f aca="false">IF(OR($D5=1,MONTH($B5)&lt;&gt;MONTH(StartDate),'У7 Ввод'!$D$251="",'У7 Ввод'!$E$251="",'У7 Ввод'!$D$251&gt;$B5),0,MAX(0,MIN(1,'У7 Ввод'!$E$251-NETWORKDAYS('У7 Ввод'!$D$251,$B5)+1))/Настройки!$E$13*100)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IF(OR($D6=1,MONTH($B6)&lt;&gt;MONTH(StartDate),'У7 Ввод'!$D$12="",'У7 Ввод'!$E$12="",'У7 Ввод'!$D$12&gt;$B6),0,MAX(0,MIN(1,'У7 Ввод'!$E$12-NETWORKDAYS('У7 Ввод'!$D$12,$B6)+1))/Настройки!$E$13*100)</f>
        <v>0</v>
      </c>
      <c r="H6" s="67" t="n">
        <f aca="false">IF(OR($D6=1,MONTH($B6)&lt;&gt;MONTH(StartDate),'У7 Ввод'!$D$13="",'У7 Ввод'!$E$13="",'У7 Ввод'!$D$13&gt;$B6),0,MAX(0,MIN(1,'У7 Ввод'!$E$13-NETWORKDAYS('У7 Ввод'!$D$13,$B6)+1))/Настройки!$E$13*100)</f>
        <v>0</v>
      </c>
      <c r="I6" s="67" t="n">
        <f aca="false">IF(OR($D6=1,MONTH($B6)&lt;&gt;MONTH(StartDate),'У7 Ввод'!$D$14="",'У7 Ввод'!$E$14="",'У7 Ввод'!$D$14&gt;$B6),0,MAX(0,MIN(1,'У7 Ввод'!$E$14-NETWORKDAYS('У7 Ввод'!$D$14,$B6)+1))/Настройки!$E$13*100)</f>
        <v>0</v>
      </c>
      <c r="J6" s="67" t="n">
        <f aca="false">IF(OR($D6=1,MONTH($B6)&lt;&gt;MONTH(StartDate),'У7 Ввод'!$D$15="",'У7 Ввод'!$E$15="",'У7 Ввод'!$D$15&gt;$B6),0,MAX(0,MIN(1,'У7 Ввод'!$E$15-NETWORKDAYS('У7 Ввод'!$D$15,$B6)+1))/Настройки!$E$13*100)</f>
        <v>0</v>
      </c>
      <c r="K6" s="67" t="n">
        <f aca="false">IF(OR($D6=1,MONTH($B6)&lt;&gt;MONTH(StartDate),'У7 Ввод'!$D$16="",'У7 Ввод'!$E$16="",'У7 Ввод'!$D$16&gt;$B6),0,MAX(0,MIN(1,'У7 Ввод'!$E$16-NETWORKDAYS('У7 Ввод'!$D$16,$B6)+1))/Настройки!$E$13*100)</f>
        <v>0</v>
      </c>
      <c r="L6" s="67" t="n">
        <f aca="false">IF(OR($D6=1,MONTH($B6)&lt;&gt;MONTH(StartDate),'У7 Ввод'!$D$17="",'У7 Ввод'!$E$17="",'У7 Ввод'!$D$17&gt;$B6),0,MAX(0,MIN(1,'У7 Ввод'!$E$17-NETWORKDAYS('У7 Ввод'!$D$17,$B6)+1))/Настройки!$E$13*100)</f>
        <v>0</v>
      </c>
      <c r="M6" s="67" t="n">
        <f aca="false">IF(OR($D6=1,MONTH($B6)&lt;&gt;MONTH(StartDate),'У7 Ввод'!$D$18="",'У7 Ввод'!$E$18="",'У7 Ввод'!$D$18&gt;$B6),0,MAX(0,MIN(1,'У7 Ввод'!$E$18-NETWORKDAYS('У7 Ввод'!$D$18,$B6)+1))/Настройки!$E$13*100)</f>
        <v>0</v>
      </c>
      <c r="N6" s="67" t="n">
        <f aca="false">IF(OR($D6=1,MONTH($B6)&lt;&gt;MONTH(StartDate),'У7 Ввод'!$D$19="",'У7 Ввод'!$E$19="",'У7 Ввод'!$D$19&gt;$B6),0,MAX(0,MIN(1,'У7 Ввод'!$E$19-NETWORKDAYS('У7 Ввод'!$D$19,$B6)+1))/Настройки!$E$13*100)</f>
        <v>0</v>
      </c>
      <c r="O6" s="67" t="n">
        <f aca="false">IF(OR($D6=1,MONTH($B6)&lt;&gt;MONTH(StartDate),'У7 Ввод'!$D$20="",'У7 Ввод'!$E$20="",'У7 Ввод'!$D$20&gt;$B6),0,MAX(0,MIN(1,'У7 Ввод'!$E$20-NETWORKDAYS('У7 Ввод'!$D$20,$B6)+1))/Настройки!$E$13*100)</f>
        <v>0</v>
      </c>
      <c r="P6" s="67" t="n">
        <f aca="false">IF(OR($D6=1,MONTH($B6)&lt;&gt;MONTH(StartDate),'У7 Ввод'!$D$21="",'У7 Ввод'!$E$21="",'У7 Ввод'!$D$21&gt;$B6),0,MAX(0,MIN(1,'У7 Ввод'!$E$21-NETWORKDAYS('У7 Ввод'!$D$21,$B6)+1))/Настройки!$E$13*100)</f>
        <v>0</v>
      </c>
      <c r="Q6" s="67" t="n">
        <f aca="false">IF(OR($D6=1,MONTH($B6)&lt;&gt;MONTH(StartDate),'У7 Ввод'!$D$22="",'У7 Ввод'!$E$22="",'У7 Ввод'!$D$22&gt;$B6),0,MAX(0,MIN(1,'У7 Ввод'!$E$22-NETWORKDAYS('У7 Ввод'!$D$22,$B6)+1))/Настройки!$E$13*100)</f>
        <v>0</v>
      </c>
      <c r="R6" s="67" t="n">
        <f aca="false">IF(OR($D6=1,MONTH($B6)&lt;&gt;MONTH(StartDate),'У7 Ввод'!$D$23="",'У7 Ввод'!$E$23="",'У7 Ввод'!$D$23&gt;$B6),0,MAX(0,MIN(1,'У7 Ввод'!$E$23-NETWORKDAYS('У7 Ввод'!$D$23,$B6)+1))/Настройки!$E$13*100)</f>
        <v>0</v>
      </c>
      <c r="S6" s="67" t="n">
        <f aca="false">IF(OR($D6=1,MONTH($B6)&lt;&gt;MONTH(StartDate),'У7 Ввод'!$D$24="",'У7 Ввод'!$E$24="",'У7 Ввод'!$D$24&gt;$B6),0,MAX(0,MIN(1,'У7 Ввод'!$E$24-NETWORKDAYS('У7 Ввод'!$D$24,$B6)+1))/Настройки!$E$13*100)</f>
        <v>0</v>
      </c>
      <c r="T6" s="67" t="n">
        <f aca="false">IF(OR($D6=1,MONTH($B6)&lt;&gt;MONTH(StartDate),'У7 Ввод'!$D$25="",'У7 Ввод'!$E$25="",'У7 Ввод'!$D$25&gt;$B6),0,MAX(0,MIN(1,'У7 Ввод'!$E$25-NETWORKDAYS('У7 Ввод'!$D$25,$B6)+1))/Настройки!$E$13*100)</f>
        <v>0</v>
      </c>
      <c r="U6" s="67" t="n">
        <f aca="false">IF(OR($D6=1,MONTH($B6)&lt;&gt;MONTH(StartDate),'У7 Ввод'!$D$26="",'У7 Ввод'!$E$26="",'У7 Ввод'!$D$26&gt;$B6),0,MAX(0,MIN(1,'У7 Ввод'!$E$26-NETWORKDAYS('У7 Ввод'!$D$26,$B6)+1))/Настройки!$E$13*100)</f>
        <v>0</v>
      </c>
      <c r="V6" s="67" t="n">
        <f aca="false">IF(OR($D6=1,MONTH($B6)&lt;&gt;MONTH(StartDate),'У7 Ввод'!$D$27="",'У7 Ввод'!$E$27="",'У7 Ввод'!$D$27&gt;$B6),0,MAX(0,MIN(1,'У7 Ввод'!$E$27-NETWORKDAYS('У7 Ввод'!$D$27,$B6)+1))/Настройки!$E$13*100)</f>
        <v>0</v>
      </c>
      <c r="W6" s="67" t="n">
        <f aca="false">IF(OR($D6=1,MONTH($B6)&lt;&gt;MONTH(StartDate),'У7 Ввод'!$D$28="",'У7 Ввод'!$E$28="",'У7 Ввод'!$D$28&gt;$B6),0,MAX(0,MIN(1,'У7 Ввод'!$E$28-NETWORKDAYS('У7 Ввод'!$D$28,$B6)+1))/Настройки!$E$13*100)</f>
        <v>0</v>
      </c>
      <c r="X6" s="67" t="n">
        <f aca="false">IF(OR($D6=1,MONTH($B6)&lt;&gt;MONTH(StartDate),'У7 Ввод'!$D$29="",'У7 Ввод'!$E$29="",'У7 Ввод'!$D$29&gt;$B6),0,MAX(0,MIN(1,'У7 Ввод'!$E$29-NETWORKDAYS('У7 Ввод'!$D$29,$B6)+1))/Настройки!$E$13*100)</f>
        <v>0</v>
      </c>
      <c r="Y6" s="67" t="n">
        <f aca="false">IF(OR($D6=1,MONTH($B6)&lt;&gt;MONTH(StartDate),'У7 Ввод'!$D$30="",'У7 Ввод'!$E$30="",'У7 Ввод'!$D$30&gt;$B6),0,MAX(0,MIN(1,'У7 Ввод'!$E$30-NETWORKDAYS('У7 Ввод'!$D$30,$B6)+1))/Настройки!$E$13*100)</f>
        <v>0</v>
      </c>
      <c r="Z6" s="67" t="n">
        <f aca="false">IF(OR($D6=1,MONTH($B6)&lt;&gt;MONTH(StartDate),'У7 Ввод'!$D$31="",'У7 Ввод'!$E$31="",'У7 Ввод'!$D$31&gt;$B6),0,MAX(0,MIN(1,'У7 Ввод'!$E$31-NETWORKDAYS('У7 Ввод'!$D$31,$B6)+1))/Настройки!$E$13*100)</f>
        <v>0</v>
      </c>
      <c r="AA6" s="67" t="n">
        <f aca="false">IF(OR($D6=1,MONTH($B6)&lt;&gt;MONTH(StartDate),'У7 Ввод'!$D$32="",'У7 Ввод'!$E$32="",'У7 Ввод'!$D$32&gt;$B6),0,MAX(0,MIN(1,'У7 Ввод'!$E$32-NETWORKDAYS('У7 Ввод'!$D$32,$B6)+1))/Настройки!$E$13*100)</f>
        <v>0</v>
      </c>
      <c r="AB6" s="67" t="n">
        <f aca="false">IF(OR($D6=1,MONTH($B6)&lt;&gt;MONTH(StartDate),'У7 Ввод'!$D$33="",'У7 Ввод'!$E$33="",'У7 Ввод'!$D$33&gt;$B6),0,MAX(0,MIN(1,'У7 Ввод'!$E$33-NETWORKDAYS('У7 Ввод'!$D$33,$B6)+1))/Настройки!$E$13*100)</f>
        <v>0</v>
      </c>
      <c r="AC6" s="67" t="n">
        <f aca="false">IF(OR($D6=1,MONTH($B6)&lt;&gt;MONTH(StartDate),'У7 Ввод'!$D$34="",'У7 Ввод'!$E$34="",'У7 Ввод'!$D$34&gt;$B6),0,MAX(0,MIN(1,'У7 Ввод'!$E$34-NETWORKDAYS('У7 Ввод'!$D$34,$B6)+1))/Настройки!$E$13*100)</f>
        <v>0</v>
      </c>
      <c r="AD6" s="67" t="n">
        <f aca="false">IF(OR($D6=1,MONTH($B6)&lt;&gt;MONTH(StartDate),'У7 Ввод'!$D$35="",'У7 Ввод'!$E$35="",'У7 Ввод'!$D$35&gt;$B6),0,MAX(0,MIN(1,'У7 Ввод'!$E$35-NETWORKDAYS('У7 Ввод'!$D$35,$B6)+1))/Настройки!$E$13*100)</f>
        <v>0</v>
      </c>
      <c r="AE6" s="67" t="n">
        <f aca="false">IF(OR($D6=1,MONTH($B6)&lt;&gt;MONTH(StartDate),'У7 Ввод'!$D$36="",'У7 Ввод'!$E$36="",'У7 Ввод'!$D$36&gt;$B6),0,MAX(0,MIN(1,'У7 Ввод'!$E$36-NETWORKDAYS('У7 Ввод'!$D$36,$B6)+1))/Настройки!$E$13*100)</f>
        <v>0</v>
      </c>
      <c r="AF6" s="67" t="n">
        <f aca="false">IF(OR($D6=1,MONTH($B6)&lt;&gt;MONTH(StartDate),'У7 Ввод'!$D$37="",'У7 Ввод'!$E$37="",'У7 Ввод'!$D$37&gt;$B6),0,MAX(0,MIN(1,'У7 Ввод'!$E$37-NETWORKDAYS('У7 Ввод'!$D$37,$B6)+1))/Настройки!$E$13*100)</f>
        <v>0</v>
      </c>
      <c r="AG6" s="67" t="n">
        <f aca="false">IF(OR($D6=1,MONTH($B6)&lt;&gt;MONTH(StartDate),'У7 Ввод'!$D$38="",'У7 Ввод'!$E$38="",'У7 Ввод'!$D$38&gt;$B6),0,MAX(0,MIN(1,'У7 Ввод'!$E$38-NETWORKDAYS('У7 Ввод'!$D$38,$B6)+1))/Настройки!$E$13*100)</f>
        <v>0</v>
      </c>
      <c r="AH6" s="67" t="n">
        <f aca="false">IF(OR($D6=1,MONTH($B6)&lt;&gt;MONTH(StartDate),'У7 Ввод'!$D$39="",'У7 Ввод'!$E$39="",'У7 Ввод'!$D$39&gt;$B6),0,MAX(0,MIN(1,'У7 Ввод'!$E$39-NETWORKDAYS('У7 Ввод'!$D$39,$B6)+1))/Настройки!$E$13*100)</f>
        <v>0</v>
      </c>
      <c r="AI6" s="67" t="n">
        <f aca="false">IF(OR($D6=1,MONTH($B6)&lt;&gt;MONTH(StartDate),'У7 Ввод'!$D$40="",'У7 Ввод'!$E$40="",'У7 Ввод'!$D$40&gt;$B6),0,MAX(0,MIN(1,'У7 Ввод'!$E$40-NETWORKDAYS('У7 Ввод'!$D$40,$B6)+1))/Настройки!$E$13*100)</f>
        <v>0</v>
      </c>
      <c r="AJ6" s="67" t="n">
        <f aca="false">IF(OR($D6=1,MONTH($B6)&lt;&gt;MONTH(StartDate),'У7 Ввод'!$D$41="",'У7 Ввод'!$E$41="",'У7 Ввод'!$D$41&gt;$B6),0,MAX(0,MIN(1,'У7 Ввод'!$E$41-NETWORKDAYS('У7 Ввод'!$D$41,$B6)+1))/Настройки!$E$13*100)</f>
        <v>0</v>
      </c>
      <c r="AK6" s="67" t="n">
        <f aca="false">IF(OR($D6=1,MONTH($B6)&lt;&gt;MONTH(StartDate),'У7 Ввод'!$D$42="",'У7 Ввод'!$E$42="",'У7 Ввод'!$D$42&gt;$B6),0,MAX(0,MIN(1,'У7 Ввод'!$E$42-NETWORKDAYS('У7 Ввод'!$D$42,$B6)+1))/Настройки!$E$13*100)</f>
        <v>0</v>
      </c>
      <c r="AL6" s="67" t="n">
        <f aca="false">IF(OR($D6=1,MONTH($B6)&lt;&gt;MONTH(StartDate),'У7 Ввод'!$D$43="",'У7 Ввод'!$E$43="",'У7 Ввод'!$D$43&gt;$B6),0,MAX(0,MIN(1,'У7 Ввод'!$E$43-NETWORKDAYS('У7 Ввод'!$D$43,$B6)+1))/Настройки!$E$13*100)</f>
        <v>0</v>
      </c>
      <c r="AM6" s="67" t="n">
        <f aca="false">IF(OR($D6=1,MONTH($B6)&lt;&gt;MONTH(StartDate),'У7 Ввод'!$D$44="",'У7 Ввод'!$E$44="",'У7 Ввод'!$D$44&gt;$B6),0,MAX(0,MIN(1,'У7 Ввод'!$E$44-NETWORKDAYS('У7 Ввод'!$D$44,$B6)+1))/Настройки!$E$13*100)</f>
        <v>0</v>
      </c>
      <c r="AN6" s="67" t="n">
        <f aca="false">IF(OR($D6=1,MONTH($B6)&lt;&gt;MONTH(StartDate),'У7 Ввод'!$D$45="",'У7 Ввод'!$E$45="",'У7 Ввод'!$D$45&gt;$B6),0,MAX(0,MIN(1,'У7 Ввод'!$E$45-NETWORKDAYS('У7 Ввод'!$D$45,$B6)+1))/Настройки!$E$13*100)</f>
        <v>0</v>
      </c>
      <c r="AO6" s="67" t="n">
        <f aca="false">IF(OR($D6=1,MONTH($B6)&lt;&gt;MONTH(StartDate),'У7 Ввод'!$D$46="",'У7 Ввод'!$E$46="",'У7 Ввод'!$D$46&gt;$B6),0,MAX(0,MIN(1,'У7 Ввод'!$E$46-NETWORKDAYS('У7 Ввод'!$D$46,$B6)+1))/Настройки!$E$13*100)</f>
        <v>0</v>
      </c>
      <c r="AP6" s="67" t="n">
        <f aca="false">IF(OR($D6=1,MONTH($B6)&lt;&gt;MONTH(StartDate),'У7 Ввод'!$D$47="",'У7 Ввод'!$E$47="",'У7 Ввод'!$D$47&gt;$B6),0,MAX(0,MIN(1,'У7 Ввод'!$E$47-NETWORKDAYS('У7 Ввод'!$D$47,$B6)+1))/Настройки!$E$13*100)</f>
        <v>0</v>
      </c>
      <c r="AQ6" s="67" t="n">
        <f aca="false">IF(OR($D6=1,MONTH($B6)&lt;&gt;MONTH(StartDate),'У7 Ввод'!$D$48="",'У7 Ввод'!$E$48="",'У7 Ввод'!$D$48&gt;$B6),0,MAX(0,MIN(1,'У7 Ввод'!$E$48-NETWORKDAYS('У7 Ввод'!$D$48,$B6)+1))/Настройки!$E$13*100)</f>
        <v>0</v>
      </c>
      <c r="AR6" s="67" t="n">
        <f aca="false">IF(OR($D6=1,MONTH($B6)&lt;&gt;MONTH(StartDate),'У7 Ввод'!$D$49="",'У7 Ввод'!$E$49="",'У7 Ввод'!$D$49&gt;$B6),0,MAX(0,MIN(1,'У7 Ввод'!$E$49-NETWORKDAYS('У7 Ввод'!$D$49,$B6)+1))/Настройки!$E$13*100)</f>
        <v>0</v>
      </c>
      <c r="AS6" s="67" t="n">
        <f aca="false">IF(OR($D6=1,MONTH($B6)&lt;&gt;MONTH(StartDate),'У7 Ввод'!$D$50="",'У7 Ввод'!$E$50="",'У7 Ввод'!$D$50&gt;$B6),0,MAX(0,MIN(1,'У7 Ввод'!$E$50-NETWORKDAYS('У7 Ввод'!$D$50,$B6)+1))/Настройки!$E$13*100)</f>
        <v>0</v>
      </c>
      <c r="AT6" s="67" t="n">
        <f aca="false">IF(OR($D6=1,MONTH($B6)&lt;&gt;MONTH(StartDate),'У7 Ввод'!$D$51="",'У7 Ввод'!$E$51="",'У7 Ввод'!$D$51&gt;$B6),0,MAX(0,MIN(1,'У7 Ввод'!$E$51-NETWORKDAYS('У7 Ввод'!$D$51,$B6)+1))/Настройки!$E$13*100)</f>
        <v>0</v>
      </c>
      <c r="AU6" s="67" t="n">
        <f aca="false">IF(OR($D6=1,MONTH($B6)&lt;&gt;MONTH(StartDate),'У7 Ввод'!$D$52="",'У7 Ввод'!$E$52="",'У7 Ввод'!$D$52&gt;$B6),0,MAX(0,MIN(1,'У7 Ввод'!$E$52-NETWORKDAYS('У7 Ввод'!$D$52,$B6)+1))/Настройки!$E$13*100)</f>
        <v>0</v>
      </c>
      <c r="AV6" s="67" t="n">
        <f aca="false">IF(OR($D6=1,MONTH($B6)&lt;&gt;MONTH(StartDate),'У7 Ввод'!$D$53="",'У7 Ввод'!$E$53="",'У7 Ввод'!$D$53&gt;$B6),0,MAX(0,MIN(1,'У7 Ввод'!$E$53-NETWORKDAYS('У7 Ввод'!$D$53,$B6)+1))/Настройки!$E$13*100)</f>
        <v>0</v>
      </c>
      <c r="AW6" s="67" t="n">
        <f aca="false">IF(OR($D6=1,MONTH($B6)&lt;&gt;MONTH(StartDate),'У7 Ввод'!$D$54="",'У7 Ввод'!$E$54="",'У7 Ввод'!$D$54&gt;$B6),0,MAX(0,MIN(1,'У7 Ввод'!$E$54-NETWORKDAYS('У7 Ввод'!$D$54,$B6)+1))/Настройки!$E$13*100)</f>
        <v>0</v>
      </c>
      <c r="AX6" s="67" t="n">
        <f aca="false">IF(OR($D6=1,MONTH($B6)&lt;&gt;MONTH(StartDate),'У7 Ввод'!$D$55="",'У7 Ввод'!$E$55="",'У7 Ввод'!$D$55&gt;$B6),0,MAX(0,MIN(1,'У7 Ввод'!$E$55-NETWORKDAYS('У7 Ввод'!$D$55,$B6)+1))/Настройки!$E$13*100)</f>
        <v>0</v>
      </c>
      <c r="AY6" s="67" t="n">
        <f aca="false">IF(OR($D6=1,MONTH($B6)&lt;&gt;MONTH(StartDate),'У7 Ввод'!$D$56="",'У7 Ввод'!$E$56="",'У7 Ввод'!$D$56&gt;$B6),0,MAX(0,MIN(1,'У7 Ввод'!$E$56-NETWORKDAYS('У7 Ввод'!$D$56,$B6)+1))/Настройки!$E$13*100)</f>
        <v>0</v>
      </c>
      <c r="AZ6" s="67" t="n">
        <f aca="false">IF(OR($D6=1,MONTH($B6)&lt;&gt;MONTH(StartDate),'У7 Ввод'!$D$57="",'У7 Ввод'!$E$57="",'У7 Ввод'!$D$57&gt;$B6),0,MAX(0,MIN(1,'У7 Ввод'!$E$57-NETWORKDAYS('У7 Ввод'!$D$57,$B6)+1))/Настройки!$E$13*100)</f>
        <v>0</v>
      </c>
      <c r="BA6" s="67" t="n">
        <f aca="false">IF(OR($D6=1,MONTH($B6)&lt;&gt;MONTH(StartDate),'У7 Ввод'!$D$58="",'У7 Ввод'!$E$58="",'У7 Ввод'!$D$58&gt;$B6),0,MAX(0,MIN(1,'У7 Ввод'!$E$58-NETWORKDAYS('У7 Ввод'!$D$58,$B6)+1))/Настройки!$E$13*100)</f>
        <v>0</v>
      </c>
      <c r="BB6" s="67" t="n">
        <f aca="false">IF(OR($D6=1,MONTH($B6)&lt;&gt;MONTH(StartDate),'У7 Ввод'!$D$59="",'У7 Ввод'!$E$59="",'У7 Ввод'!$D$59&gt;$B6),0,MAX(0,MIN(1,'У7 Ввод'!$E$59-NETWORKDAYS('У7 Ввод'!$D$59,$B6)+1))/Настройки!$E$13*100)</f>
        <v>0</v>
      </c>
      <c r="BC6" s="67" t="n">
        <f aca="false">IF(OR($D6=1,MONTH($B6)&lt;&gt;MONTH(StartDate),'У7 Ввод'!$D$60="",'У7 Ввод'!$E$60="",'У7 Ввод'!$D$60&gt;$B6),0,MAX(0,MIN(1,'У7 Ввод'!$E$60-NETWORKDAYS('У7 Ввод'!$D$60,$B6)+1))/Настройки!$E$13*100)</f>
        <v>0</v>
      </c>
      <c r="BD6" s="67" t="n">
        <f aca="false">IF(OR($D6=1,MONTH($B6)&lt;&gt;MONTH(StartDate),'У7 Ввод'!$D$61="",'У7 Ввод'!$E$61="",'У7 Ввод'!$D$61&gt;$B6),0,MAX(0,MIN(1,'У7 Ввод'!$E$61-NETWORKDAYS('У7 Ввод'!$D$61,$B6)+1))/Настройки!$E$13*100)</f>
        <v>0</v>
      </c>
      <c r="BE6" s="67" t="n">
        <f aca="false">IF(OR($D6=1,MONTH($B6)&lt;&gt;MONTH(StartDate),'У7 Ввод'!$D$62="",'У7 Ввод'!$E$62="",'У7 Ввод'!$D$62&gt;$B6),0,MAX(0,MIN(1,'У7 Ввод'!$E$62-NETWORKDAYS('У7 Ввод'!$D$62,$B6)+1))/Настройки!$E$13*100)</f>
        <v>0</v>
      </c>
      <c r="BF6" s="67" t="n">
        <f aca="false">IF(OR($D6=1,MONTH($B6)&lt;&gt;MONTH(StartDate),'У7 Ввод'!$D$63="",'У7 Ввод'!$E$63="",'У7 Ввод'!$D$63&gt;$B6),0,MAX(0,MIN(1,'У7 Ввод'!$E$63-NETWORKDAYS('У7 Ввод'!$D$63,$B6)+1))/Настройки!$E$13*100)</f>
        <v>0</v>
      </c>
      <c r="BG6" s="67" t="n">
        <f aca="false">IF(OR($D6=1,MONTH($B6)&lt;&gt;MONTH(StartDate),'У7 Ввод'!$D$64="",'У7 Ввод'!$E$64="",'У7 Ввод'!$D$64&gt;$B6),0,MAX(0,MIN(1,'У7 Ввод'!$E$64-NETWORKDAYS('У7 Ввод'!$D$64,$B6)+1))/Настройки!$E$13*100)</f>
        <v>0</v>
      </c>
      <c r="BH6" s="67" t="n">
        <f aca="false">IF(OR($D6=1,MONTH($B6)&lt;&gt;MONTH(StartDate),'У7 Ввод'!$D$65="",'У7 Ввод'!$E$65="",'У7 Ввод'!$D$65&gt;$B6),0,MAX(0,MIN(1,'У7 Ввод'!$E$65-NETWORKDAYS('У7 Ввод'!$D$65,$B6)+1))/Настройки!$E$13*100)</f>
        <v>0</v>
      </c>
      <c r="BI6" s="67" t="n">
        <f aca="false">IF(OR($D6=1,MONTH($B6)&lt;&gt;MONTH(StartDate),'У7 Ввод'!$D$66="",'У7 Ввод'!$E$66="",'У7 Ввод'!$D$66&gt;$B6),0,MAX(0,MIN(1,'У7 Ввод'!$E$66-NETWORKDAYS('У7 Ввод'!$D$66,$B6)+1))/Настройки!$E$13*100)</f>
        <v>0</v>
      </c>
      <c r="BJ6" s="67" t="n">
        <f aca="false">IF(OR($D6=1,MONTH($B6)&lt;&gt;MONTH(StartDate),'У7 Ввод'!$D$67="",'У7 Ввод'!$E$67="",'У7 Ввод'!$D$67&gt;$B6),0,MAX(0,MIN(1,'У7 Ввод'!$E$67-NETWORKDAYS('У7 Ввод'!$D$67,$B6)+1))/Настройки!$E$13*100)</f>
        <v>0</v>
      </c>
      <c r="BK6" s="67" t="n">
        <f aca="false">IF(OR($D6=1,MONTH($B6)&lt;&gt;MONTH(StartDate),'У7 Ввод'!$D$68="",'У7 Ввод'!$E$68="",'У7 Ввод'!$D$68&gt;$B6),0,MAX(0,MIN(1,'У7 Ввод'!$E$68-NETWORKDAYS('У7 Ввод'!$D$68,$B6)+1))/Настройки!$E$13*100)</f>
        <v>0</v>
      </c>
      <c r="BL6" s="67" t="n">
        <f aca="false">IF(OR($D6=1,MONTH($B6)&lt;&gt;MONTH(StartDate),'У7 Ввод'!$D$69="",'У7 Ввод'!$E$69="",'У7 Ввод'!$D$69&gt;$B6),0,MAX(0,MIN(1,'У7 Ввод'!$E$69-NETWORKDAYS('У7 Ввод'!$D$69,$B6)+1))/Настройки!$E$13*100)</f>
        <v>0</v>
      </c>
      <c r="BM6" s="67" t="n">
        <f aca="false">IF(OR($D6=1,MONTH($B6)&lt;&gt;MONTH(StartDate),'У7 Ввод'!$D$70="",'У7 Ввод'!$E$70="",'У7 Ввод'!$D$70&gt;$B6),0,MAX(0,MIN(1,'У7 Ввод'!$E$70-NETWORKDAYS('У7 Ввод'!$D$70,$B6)+1))/Настройки!$E$13*100)</f>
        <v>0</v>
      </c>
      <c r="BN6" s="67" t="n">
        <f aca="false">IF(OR($D6=1,MONTH($B6)&lt;&gt;MONTH(StartDate),'У7 Ввод'!$D$71="",'У7 Ввод'!$E$71="",'У7 Ввод'!$D$71&gt;$B6),0,MAX(0,MIN(1,'У7 Ввод'!$E$71-NETWORKDAYS('У7 Ввод'!$D$71,$B6)+1))/Настройки!$E$13*100)</f>
        <v>0</v>
      </c>
      <c r="BO6" s="67" t="n">
        <f aca="false">IF(OR($D6=1,MONTH($B6)&lt;&gt;MONTH(StartDate),'У7 Ввод'!$D$72="",'У7 Ввод'!$E$72="",'У7 Ввод'!$D$72&gt;$B6),0,MAX(0,MIN(1,'У7 Ввод'!$E$72-NETWORKDAYS('У7 Ввод'!$D$72,$B6)+1))/Настройки!$E$13*100)</f>
        <v>0</v>
      </c>
      <c r="BP6" s="67" t="n">
        <f aca="false">IF(OR($D6=1,MONTH($B6)&lt;&gt;MONTH(StartDate),'У7 Ввод'!$D$73="",'У7 Ввод'!$E$73="",'У7 Ввод'!$D$73&gt;$B6),0,MAX(0,MIN(1,'У7 Ввод'!$E$73-NETWORKDAYS('У7 Ввод'!$D$73,$B6)+1))/Настройки!$E$13*100)</f>
        <v>0</v>
      </c>
      <c r="BQ6" s="67" t="n">
        <f aca="false">IF(OR($D6=1,MONTH($B6)&lt;&gt;MONTH(StartDate),'У7 Ввод'!$D$74="",'У7 Ввод'!$E$74="",'У7 Ввод'!$D$74&gt;$B6),0,MAX(0,MIN(1,'У7 Ввод'!$E$74-NETWORKDAYS('У7 Ввод'!$D$74,$B6)+1))/Настройки!$E$13*100)</f>
        <v>0</v>
      </c>
      <c r="BR6" s="67" t="n">
        <f aca="false">IF(OR($D6=1,MONTH($B6)&lt;&gt;MONTH(StartDate),'У7 Ввод'!$D$75="",'У7 Ввод'!$E$75="",'У7 Ввод'!$D$75&gt;$B6),0,MAX(0,MIN(1,'У7 Ввод'!$E$75-NETWORKDAYS('У7 Ввод'!$D$75,$B6)+1))/Настройки!$E$13*100)</f>
        <v>0</v>
      </c>
      <c r="BS6" s="67" t="n">
        <f aca="false">IF(OR($D6=1,MONTH($B6)&lt;&gt;MONTH(StartDate),'У7 Ввод'!$D$76="",'У7 Ввод'!$E$76="",'У7 Ввод'!$D$76&gt;$B6),0,MAX(0,MIN(1,'У7 Ввод'!$E$76-NETWORKDAYS('У7 Ввод'!$D$76,$B6)+1))/Настройки!$E$13*100)</f>
        <v>0</v>
      </c>
      <c r="BT6" s="67" t="n">
        <f aca="false">IF(OR($D6=1,MONTH($B6)&lt;&gt;MONTH(StartDate),'У7 Ввод'!$D$77="",'У7 Ввод'!$E$77="",'У7 Ввод'!$D$77&gt;$B6),0,MAX(0,MIN(1,'У7 Ввод'!$E$77-NETWORKDAYS('У7 Ввод'!$D$77,$B6)+1))/Настройки!$E$13*100)</f>
        <v>0</v>
      </c>
      <c r="BU6" s="67" t="n">
        <f aca="false">IF(OR($D6=1,MONTH($B6)&lt;&gt;MONTH(StartDate),'У7 Ввод'!$D$78="",'У7 Ввод'!$E$78="",'У7 Ввод'!$D$78&gt;$B6),0,MAX(0,MIN(1,'У7 Ввод'!$E$78-NETWORKDAYS('У7 Ввод'!$D$78,$B6)+1))/Настройки!$E$13*100)</f>
        <v>0</v>
      </c>
      <c r="BV6" s="67" t="n">
        <f aca="false">IF(OR($D6=1,MONTH($B6)&lt;&gt;MONTH(StartDate),'У7 Ввод'!$D$79="",'У7 Ввод'!$E$79="",'У7 Ввод'!$D$79&gt;$B6),0,MAX(0,MIN(1,'У7 Ввод'!$E$79-NETWORKDAYS('У7 Ввод'!$D$79,$B6)+1))/Настройки!$E$13*100)</f>
        <v>0</v>
      </c>
      <c r="BW6" s="67" t="n">
        <f aca="false">IF(OR($D6=1,MONTH($B6)&lt;&gt;MONTH(StartDate),'У7 Ввод'!$D$80="",'У7 Ввод'!$E$80="",'У7 Ввод'!$D$80&gt;$B6),0,MAX(0,MIN(1,'У7 Ввод'!$E$80-NETWORKDAYS('У7 Ввод'!$D$80,$B6)+1))/Настройки!$E$13*100)</f>
        <v>0</v>
      </c>
      <c r="BX6" s="67" t="n">
        <f aca="false">IF(OR($D6=1,MONTH($B6)&lt;&gt;MONTH(StartDate),'У7 Ввод'!$D$81="",'У7 Ввод'!$E$81="",'У7 Ввод'!$D$81&gt;$B6),0,MAX(0,MIN(1,'У7 Ввод'!$E$81-NETWORKDAYS('У7 Ввод'!$D$81,$B6)+1))/Настройки!$E$13*100)</f>
        <v>0</v>
      </c>
      <c r="BY6" s="67" t="n">
        <f aca="false">IF(OR($D6=1,MONTH($B6)&lt;&gt;MONTH(StartDate),'У7 Ввод'!$D$82="",'У7 Ввод'!$E$82="",'У7 Ввод'!$D$82&gt;$B6),0,MAX(0,MIN(1,'У7 Ввод'!$E$82-NETWORKDAYS('У7 Ввод'!$D$82,$B6)+1))/Настройки!$E$13*100)</f>
        <v>0</v>
      </c>
      <c r="BZ6" s="67" t="n">
        <f aca="false">IF(OR($D6=1,MONTH($B6)&lt;&gt;MONTH(StartDate),'У7 Ввод'!$D$83="",'У7 Ввод'!$E$83="",'У7 Ввод'!$D$83&gt;$B6),0,MAX(0,MIN(1,'У7 Ввод'!$E$83-NETWORKDAYS('У7 Ввод'!$D$83,$B6)+1))/Настройки!$E$13*100)</f>
        <v>0</v>
      </c>
      <c r="CA6" s="67" t="n">
        <f aca="false">IF(OR($D6=1,MONTH($B6)&lt;&gt;MONTH(StartDate),'У7 Ввод'!$D$84="",'У7 Ввод'!$E$84="",'У7 Ввод'!$D$84&gt;$B6),0,MAX(0,MIN(1,'У7 Ввод'!$E$84-NETWORKDAYS('У7 Ввод'!$D$84,$B6)+1))/Настройки!$E$13*100)</f>
        <v>0</v>
      </c>
      <c r="CB6" s="67" t="n">
        <f aca="false">IF(OR($D6=1,MONTH($B6)&lt;&gt;MONTH(StartDate),'У7 Ввод'!$D$85="",'У7 Ввод'!$E$85="",'У7 Ввод'!$D$85&gt;$B6),0,MAX(0,MIN(1,'У7 Ввод'!$E$85-NETWORKDAYS('У7 Ввод'!$D$85,$B6)+1))/Настройки!$E$13*100)</f>
        <v>0</v>
      </c>
      <c r="CC6" s="67" t="n">
        <f aca="false">IF(OR($D6=1,MONTH($B6)&lt;&gt;MONTH(StartDate),'У7 Ввод'!$D$86="",'У7 Ввод'!$E$86="",'У7 Ввод'!$D$86&gt;$B6),0,MAX(0,MIN(1,'У7 Ввод'!$E$86-NETWORKDAYS('У7 Ввод'!$D$86,$B6)+1))/Настройки!$E$13*100)</f>
        <v>0</v>
      </c>
      <c r="CD6" s="67" t="n">
        <f aca="false">IF(OR($D6=1,MONTH($B6)&lt;&gt;MONTH(StartDate),'У7 Ввод'!$D$87="",'У7 Ввод'!$E$87="",'У7 Ввод'!$D$87&gt;$B6),0,MAX(0,MIN(1,'У7 Ввод'!$E$87-NETWORKDAYS('У7 Ввод'!$D$87,$B6)+1))/Настройки!$E$13*100)</f>
        <v>0</v>
      </c>
      <c r="CE6" s="67" t="n">
        <f aca="false">IF(OR($D6=1,MONTH($B6)&lt;&gt;MONTH(StartDate),'У7 Ввод'!$D$88="",'У7 Ввод'!$E$88="",'У7 Ввод'!$D$88&gt;$B6),0,MAX(0,MIN(1,'У7 Ввод'!$E$88-NETWORKDAYS('У7 Ввод'!$D$88,$B6)+1))/Настройки!$E$13*100)</f>
        <v>0</v>
      </c>
      <c r="CF6" s="67" t="n">
        <f aca="false">IF(OR($D6=1,MONTH($B6)&lt;&gt;MONTH(StartDate),'У7 Ввод'!$D$89="",'У7 Ввод'!$E$89="",'У7 Ввод'!$D$89&gt;$B6),0,MAX(0,MIN(1,'У7 Ввод'!$E$89-NETWORKDAYS('У7 Ввод'!$D$89,$B6)+1))/Настройки!$E$13*100)</f>
        <v>0</v>
      </c>
      <c r="CG6" s="67" t="n">
        <f aca="false">IF(OR($D6=1,MONTH($B6)&lt;&gt;MONTH(StartDate),'У7 Ввод'!$D$90="",'У7 Ввод'!$E$90="",'У7 Ввод'!$D$90&gt;$B6),0,MAX(0,MIN(1,'У7 Ввод'!$E$90-NETWORKDAYS('У7 Ввод'!$D$90,$B6)+1))/Настройки!$E$13*100)</f>
        <v>0</v>
      </c>
      <c r="CH6" s="67" t="n">
        <f aca="false">IF(OR($D6=1,MONTH($B6)&lt;&gt;MONTH(StartDate),'У7 Ввод'!$D$91="",'У7 Ввод'!$E$91="",'У7 Ввод'!$D$91&gt;$B6),0,MAX(0,MIN(1,'У7 Ввод'!$E$91-NETWORKDAYS('У7 Ввод'!$D$91,$B6)+1))/Настройки!$E$13*100)</f>
        <v>0</v>
      </c>
      <c r="CI6" s="67" t="n">
        <f aca="false">IF(OR($D6=1,MONTH($B6)&lt;&gt;MONTH(StartDate),'У7 Ввод'!$D$92="",'У7 Ввод'!$E$92="",'У7 Ввод'!$D$92&gt;$B6),0,MAX(0,MIN(1,'У7 Ввод'!$E$92-NETWORKDAYS('У7 Ввод'!$D$92,$B6)+1))/Настройки!$E$13*100)</f>
        <v>0</v>
      </c>
      <c r="CJ6" s="67" t="n">
        <f aca="false">IF(OR($D6=1,MONTH($B6)&lt;&gt;MONTH(StartDate),'У7 Ввод'!$D$93="",'У7 Ввод'!$E$93="",'У7 Ввод'!$D$93&gt;$B6),0,MAX(0,MIN(1,'У7 Ввод'!$E$93-NETWORKDAYS('У7 Ввод'!$D$93,$B6)+1))/Настройки!$E$13*100)</f>
        <v>0</v>
      </c>
      <c r="CK6" s="67" t="n">
        <f aca="false">IF(OR($D6=1,MONTH($B6)&lt;&gt;MONTH(StartDate),'У7 Ввод'!$D$94="",'У7 Ввод'!$E$94="",'У7 Ввод'!$D$94&gt;$B6),0,MAX(0,MIN(1,'У7 Ввод'!$E$94-NETWORKDAYS('У7 Ввод'!$D$94,$B6)+1))/Настройки!$E$13*100)</f>
        <v>0</v>
      </c>
      <c r="CL6" s="67" t="n">
        <f aca="false">IF(OR($D6=1,MONTH($B6)&lt;&gt;MONTH(StartDate),'У7 Ввод'!$D$95="",'У7 Ввод'!$E$95="",'У7 Ввод'!$D$95&gt;$B6),0,MAX(0,MIN(1,'У7 Ввод'!$E$95-NETWORKDAYS('У7 Ввод'!$D$95,$B6)+1))/Настройки!$E$13*100)</f>
        <v>0</v>
      </c>
      <c r="CM6" s="67" t="n">
        <f aca="false">IF(OR($D6=1,MONTH($B6)&lt;&gt;MONTH(StartDate),'У7 Ввод'!$D$96="",'У7 Ввод'!$E$96="",'У7 Ввод'!$D$96&gt;$B6),0,MAX(0,MIN(1,'У7 Ввод'!$E$96-NETWORKDAYS('У7 Ввод'!$D$96,$B6)+1))/Настройки!$E$13*100)</f>
        <v>0</v>
      </c>
      <c r="CN6" s="67" t="n">
        <f aca="false">IF(OR($D6=1,MONTH($B6)&lt;&gt;MONTH(StartDate),'У7 Ввод'!$D$97="",'У7 Ввод'!$E$97="",'У7 Ввод'!$D$97&gt;$B6),0,MAX(0,MIN(1,'У7 Ввод'!$E$97-NETWORKDAYS('У7 Ввод'!$D$97,$B6)+1))/Настройки!$E$13*100)</f>
        <v>0</v>
      </c>
      <c r="CO6" s="67" t="n">
        <f aca="false">IF(OR($D6=1,MONTH($B6)&lt;&gt;MONTH(StartDate),'У7 Ввод'!$D$98="",'У7 Ввод'!$E$98="",'У7 Ввод'!$D$98&gt;$B6),0,MAX(0,MIN(1,'У7 Ввод'!$E$98-NETWORKDAYS('У7 Ввод'!$D$98,$B6)+1))/Настройки!$E$13*100)</f>
        <v>0</v>
      </c>
      <c r="CP6" s="67" t="n">
        <f aca="false">IF(OR($D6=1,MONTH($B6)&lt;&gt;MONTH(StartDate),'У7 Ввод'!$D$99="",'У7 Ввод'!$E$99="",'У7 Ввод'!$D$99&gt;$B6),0,MAX(0,MIN(1,'У7 Ввод'!$E$99-NETWORKDAYS('У7 Ввод'!$D$99,$B6)+1))/Настройки!$E$13*100)</f>
        <v>0</v>
      </c>
      <c r="CQ6" s="67" t="n">
        <f aca="false">IF(OR($D6=1,MONTH($B6)&lt;&gt;MONTH(StartDate),'У7 Ввод'!$D$100="",'У7 Ввод'!$E$100="",'У7 Ввод'!$D$100&gt;$B6),0,MAX(0,MIN(1,'У7 Ввод'!$E$100-NETWORKDAYS('У7 Ввод'!$D$100,$B6)+1))/Настройки!$E$13*100)</f>
        <v>0</v>
      </c>
      <c r="CR6" s="67" t="n">
        <f aca="false">IF(OR($D6=1,MONTH($B6)&lt;&gt;MONTH(StartDate),'У7 Ввод'!$D$101="",'У7 Ввод'!$E$101="",'У7 Ввод'!$D$101&gt;$B6),0,MAX(0,MIN(1,'У7 Ввод'!$E$101-NETWORKDAYS('У7 Ввод'!$D$101,$B6)+1))/Настройки!$E$13*100)</f>
        <v>0</v>
      </c>
      <c r="CS6" s="67" t="n">
        <f aca="false">IF(OR($D6=1,MONTH($B6)&lt;&gt;MONTH(StartDate),'У7 Ввод'!$D$102="",'У7 Ввод'!$E$102="",'У7 Ввод'!$D$102&gt;$B6),0,MAX(0,MIN(1,'У7 Ввод'!$E$102-NETWORKDAYS('У7 Ввод'!$D$102,$B6)+1))/Настройки!$E$13*100)</f>
        <v>0</v>
      </c>
      <c r="CT6" s="67" t="n">
        <f aca="false">IF(OR($D6=1,MONTH($B6)&lt;&gt;MONTH(StartDate),'У7 Ввод'!$D$103="",'У7 Ввод'!$E$103="",'У7 Ввод'!$D$103&gt;$B6),0,MAX(0,MIN(1,'У7 Ввод'!$E$103-NETWORKDAYS('У7 Ввод'!$D$103,$B6)+1))/Настройки!$E$13*100)</f>
        <v>0</v>
      </c>
      <c r="CU6" s="67" t="n">
        <f aca="false">IF(OR($D6=1,MONTH($B6)&lt;&gt;MONTH(StartDate),'У7 Ввод'!$D$104="",'У7 Ввод'!$E$104="",'У7 Ввод'!$D$104&gt;$B6),0,MAX(0,MIN(1,'У7 Ввод'!$E$104-NETWORKDAYS('У7 Ввод'!$D$104,$B6)+1))/Настройки!$E$13*100)</f>
        <v>0</v>
      </c>
      <c r="CV6" s="67" t="n">
        <f aca="false">IF(OR($D6=1,MONTH($B6)&lt;&gt;MONTH(StartDate),'У7 Ввод'!$D$105="",'У7 Ввод'!$E$105="",'У7 Ввод'!$D$105&gt;$B6),0,MAX(0,MIN(1,'У7 Ввод'!$E$105-NETWORKDAYS('У7 Ввод'!$D$105,$B6)+1))/Настройки!$E$13*100)</f>
        <v>0</v>
      </c>
      <c r="CW6" s="67" t="n">
        <f aca="false">IF(OR($D6=1,MONTH($B6)&lt;&gt;MONTH(StartDate),'У7 Ввод'!$D$106="",'У7 Ввод'!$E$106="",'У7 Ввод'!$D$106&gt;$B6),0,MAX(0,MIN(1,'У7 Ввод'!$E$106-NETWORKDAYS('У7 Ввод'!$D$106,$B6)+1))/Настройки!$E$13*100)</f>
        <v>0</v>
      </c>
      <c r="CX6" s="67" t="n">
        <f aca="false">IF(OR($D6=1,MONTH($B6)&lt;&gt;MONTH(StartDate),'У7 Ввод'!$D$107="",'У7 Ввод'!$E$107="",'У7 Ввод'!$D$107&gt;$B6),0,MAX(0,MIN(1,'У7 Ввод'!$E$107-NETWORKDAYS('У7 Ввод'!$D$107,$B6)+1))/Настройки!$E$13*100)</f>
        <v>0</v>
      </c>
      <c r="CY6" s="67" t="n">
        <f aca="false">IF(OR($D6=1,MONTH($B6)&lt;&gt;MONTH(StartDate),'У7 Ввод'!$D$108="",'У7 Ввод'!$E$108="",'У7 Ввод'!$D$108&gt;$B6),0,MAX(0,MIN(1,'У7 Ввод'!$E$108-NETWORKDAYS('У7 Ввод'!$D$108,$B6)+1))/Настройки!$E$13*100)</f>
        <v>0</v>
      </c>
      <c r="CZ6" s="67" t="n">
        <f aca="false">IF(OR($D6=1,MONTH($B6)&lt;&gt;MONTH(StartDate),'У7 Ввод'!$D$109="",'У7 Ввод'!$E$109="",'У7 Ввод'!$D$109&gt;$B6),0,MAX(0,MIN(1,'У7 Ввод'!$E$109-NETWORKDAYS('У7 Ввод'!$D$109,$B6)+1))/Настройки!$E$13*100)</f>
        <v>0</v>
      </c>
      <c r="DA6" s="67" t="n">
        <f aca="false">IF(OR($D6=1,MONTH($B6)&lt;&gt;MONTH(StartDate),'У7 Ввод'!$D$110="",'У7 Ввод'!$E$110="",'У7 Ввод'!$D$110&gt;$B6),0,MAX(0,MIN(1,'У7 Ввод'!$E$110-NETWORKDAYS('У7 Ввод'!$D$110,$B6)+1))/Настройки!$E$13*100)</f>
        <v>0</v>
      </c>
      <c r="DB6" s="67" t="n">
        <f aca="false">IF(OR($D6=1,MONTH($B6)&lt;&gt;MONTH(StartDate),'У7 Ввод'!$D$111="",'У7 Ввод'!$E$111="",'У7 Ввод'!$D$111&gt;$B6),0,MAX(0,MIN(1,'У7 Ввод'!$E$111-NETWORKDAYS('У7 Ввод'!$D$111,$B6)+1))/Настройки!$E$13*100)</f>
        <v>0</v>
      </c>
      <c r="DC6" s="67" t="n">
        <f aca="false">IF(OR($D6=1,MONTH($B6)&lt;&gt;MONTH(StartDate),'У7 Ввод'!$D$112="",'У7 Ввод'!$E$112="",'У7 Ввод'!$D$112&gt;$B6),0,MAX(0,MIN(1,'У7 Ввод'!$E$112-NETWORKDAYS('У7 Ввод'!$D$112,$B6)+1))/Настройки!$E$13*100)</f>
        <v>0</v>
      </c>
      <c r="DD6" s="67" t="n">
        <f aca="false">IF(OR($D6=1,MONTH($B6)&lt;&gt;MONTH(StartDate),'У7 Ввод'!$D$113="",'У7 Ввод'!$E$113="",'У7 Ввод'!$D$113&gt;$B6),0,MAX(0,MIN(1,'У7 Ввод'!$E$113-NETWORKDAYS('У7 Ввод'!$D$113,$B6)+1))/Настройки!$E$13*100)</f>
        <v>0</v>
      </c>
      <c r="DE6" s="67" t="n">
        <f aca="false">IF(OR($D6=1,MONTH($B6)&lt;&gt;MONTH(StartDate),'У7 Ввод'!$D$114="",'У7 Ввод'!$E$114="",'У7 Ввод'!$D$114&gt;$B6),0,MAX(0,MIN(1,'У7 Ввод'!$E$114-NETWORKDAYS('У7 Ввод'!$D$114,$B6)+1))/Настройки!$E$13*100)</f>
        <v>0</v>
      </c>
      <c r="DF6" s="67" t="n">
        <f aca="false">IF(OR($D6=1,MONTH($B6)&lt;&gt;MONTH(StartDate),'У7 Ввод'!$D$115="",'У7 Ввод'!$E$115="",'У7 Ввод'!$D$115&gt;$B6),0,MAX(0,MIN(1,'У7 Ввод'!$E$115-NETWORKDAYS('У7 Ввод'!$D$115,$B6)+1))/Настройки!$E$13*100)</f>
        <v>0</v>
      </c>
      <c r="DG6" s="67" t="n">
        <f aca="false">IF(OR($D6=1,MONTH($B6)&lt;&gt;MONTH(StartDate),'У7 Ввод'!$D$116="",'У7 Ввод'!$E$116="",'У7 Ввод'!$D$116&gt;$B6),0,MAX(0,MIN(1,'У7 Ввод'!$E$116-NETWORKDAYS('У7 Ввод'!$D$116,$B6)+1))/Настройки!$E$13*100)</f>
        <v>0</v>
      </c>
      <c r="DH6" s="67" t="n">
        <f aca="false">IF(OR($D6=1,MONTH($B6)&lt;&gt;MONTH(StartDate),'У7 Ввод'!$D$117="",'У7 Ввод'!$E$117="",'У7 Ввод'!$D$117&gt;$B6),0,MAX(0,MIN(1,'У7 Ввод'!$E$117-NETWORKDAYS('У7 Ввод'!$D$117,$B6)+1))/Настройки!$E$13*100)</f>
        <v>0</v>
      </c>
      <c r="DI6" s="67" t="n">
        <f aca="false">IF(OR($D6=1,MONTH($B6)&lt;&gt;MONTH(StartDate),'У7 Ввод'!$D$118="",'У7 Ввод'!$E$118="",'У7 Ввод'!$D$118&gt;$B6),0,MAX(0,MIN(1,'У7 Ввод'!$E$118-NETWORKDAYS('У7 Ввод'!$D$118,$B6)+1))/Настройки!$E$13*100)</f>
        <v>0</v>
      </c>
      <c r="DJ6" s="67" t="n">
        <f aca="false">IF(OR($D6=1,MONTH($B6)&lt;&gt;MONTH(StartDate),'У7 Ввод'!$D$119="",'У7 Ввод'!$E$119="",'У7 Ввод'!$D$119&gt;$B6),0,MAX(0,MIN(1,'У7 Ввод'!$E$119-NETWORKDAYS('У7 Ввод'!$D$119,$B6)+1))/Настройки!$E$13*100)</f>
        <v>0</v>
      </c>
      <c r="DK6" s="67" t="n">
        <f aca="false">IF(OR($D6=1,MONTH($B6)&lt;&gt;MONTH(StartDate),'У7 Ввод'!$D$120="",'У7 Ввод'!$E$120="",'У7 Ввод'!$D$120&gt;$B6),0,MAX(0,MIN(1,'У7 Ввод'!$E$120-NETWORKDAYS('У7 Ввод'!$D$120,$B6)+1))/Настройки!$E$13*100)</f>
        <v>0</v>
      </c>
      <c r="DL6" s="67" t="n">
        <f aca="false">IF(OR($D6=1,MONTH($B6)&lt;&gt;MONTH(StartDate),'У7 Ввод'!$D$121="",'У7 Ввод'!$E$121="",'У7 Ввод'!$D$121&gt;$B6),0,MAX(0,MIN(1,'У7 Ввод'!$E$121-NETWORKDAYS('У7 Ввод'!$D$121,$B6)+1))/Настройки!$E$13*100)</f>
        <v>0</v>
      </c>
      <c r="DM6" s="67" t="n">
        <f aca="false">IF(OR($D6=1,MONTH($B6)&lt;&gt;MONTH(StartDate),'У7 Ввод'!$D$122="",'У7 Ввод'!$E$122="",'У7 Ввод'!$D$122&gt;$B6),0,MAX(0,MIN(1,'У7 Ввод'!$E$122-NETWORKDAYS('У7 Ввод'!$D$122,$B6)+1))/Настройки!$E$13*100)</f>
        <v>0</v>
      </c>
      <c r="DN6" s="67" t="n">
        <f aca="false">IF(OR($D6=1,MONTH($B6)&lt;&gt;MONTH(StartDate),'У7 Ввод'!$D$123="",'У7 Ввод'!$E$123="",'У7 Ввод'!$D$123&gt;$B6),0,MAX(0,MIN(1,'У7 Ввод'!$E$123-NETWORKDAYS('У7 Ввод'!$D$123,$B6)+1))/Настройки!$E$13*100)</f>
        <v>0</v>
      </c>
      <c r="DO6" s="67" t="n">
        <f aca="false">IF(OR($D6=1,MONTH($B6)&lt;&gt;MONTH(StartDate),'У7 Ввод'!$D$124="",'У7 Ввод'!$E$124="",'У7 Ввод'!$D$124&gt;$B6),0,MAX(0,MIN(1,'У7 Ввод'!$E$124-NETWORKDAYS('У7 Ввод'!$D$124,$B6)+1))/Настройки!$E$13*100)</f>
        <v>0</v>
      </c>
      <c r="DP6" s="67" t="n">
        <f aca="false">IF(OR($D6=1,MONTH($B6)&lt;&gt;MONTH(StartDate),'У7 Ввод'!$D$125="",'У7 Ввод'!$E$125="",'У7 Ввод'!$D$125&gt;$B6),0,MAX(0,MIN(1,'У7 Ввод'!$E$125-NETWORKDAYS('У7 Ввод'!$D$125,$B6)+1))/Настройки!$E$13*100)</f>
        <v>0</v>
      </c>
      <c r="DQ6" s="67" t="n">
        <f aca="false">IF(OR($D6=1,MONTH($B6)&lt;&gt;MONTH(StartDate),'У7 Ввод'!$D$126="",'У7 Ввод'!$E$126="",'У7 Ввод'!$D$126&gt;$B6),0,MAX(0,MIN(1,'У7 Ввод'!$E$126-NETWORKDAYS('У7 Ввод'!$D$126,$B6)+1))/Настройки!$E$13*100)</f>
        <v>0</v>
      </c>
      <c r="DR6" s="67" t="n">
        <f aca="false">IF(OR($D6=1,MONTH($B6)&lt;&gt;MONTH(StartDate),'У7 Ввод'!$D$127="",'У7 Ввод'!$E$127="",'У7 Ввод'!$D$127&gt;$B6),0,MAX(0,MIN(1,'У7 Ввод'!$E$127-NETWORKDAYS('У7 Ввод'!$D$127,$B6)+1))/Настройки!$E$13*100)</f>
        <v>0</v>
      </c>
      <c r="DS6" s="67" t="n">
        <f aca="false">IF(OR($D6=1,MONTH($B6)&lt;&gt;MONTH(StartDate),'У7 Ввод'!$D$128="",'У7 Ввод'!$E$128="",'У7 Ввод'!$D$128&gt;$B6),0,MAX(0,MIN(1,'У7 Ввод'!$E$128-NETWORKDAYS('У7 Ввод'!$D$128,$B6)+1))/Настройки!$E$13*100)</f>
        <v>0</v>
      </c>
      <c r="DT6" s="67" t="n">
        <f aca="false">IF(OR($D6=1,MONTH($B6)&lt;&gt;MONTH(StartDate),'У7 Ввод'!$D$129="",'У7 Ввод'!$E$129="",'У7 Ввод'!$D$129&gt;$B6),0,MAX(0,MIN(1,'У7 Ввод'!$E$129-NETWORKDAYS('У7 Ввод'!$D$129,$B6)+1))/Настройки!$E$13*100)</f>
        <v>0</v>
      </c>
      <c r="DU6" s="67" t="n">
        <f aca="false">IF(OR($D6=1,MONTH($B6)&lt;&gt;MONTH(StartDate),'У7 Ввод'!$D$130="",'У7 Ввод'!$E$130="",'У7 Ввод'!$D$130&gt;$B6),0,MAX(0,MIN(1,'У7 Ввод'!$E$130-NETWORKDAYS('У7 Ввод'!$D$130,$B6)+1))/Настройки!$E$13*100)</f>
        <v>0</v>
      </c>
      <c r="DV6" s="67" t="n">
        <f aca="false">IF(OR($D6=1,MONTH($B6)&lt;&gt;MONTH(StartDate),'У7 Ввод'!$D$131="",'У7 Ввод'!$E$131="",'У7 Ввод'!$D$131&gt;$B6),0,MAX(0,MIN(1,'У7 Ввод'!$E$131-NETWORKDAYS('У7 Ввод'!$D$131,$B6)+1))/Настройки!$E$13*100)</f>
        <v>0</v>
      </c>
      <c r="DW6" s="67" t="n">
        <f aca="false">IF(OR($D6=1,MONTH($B6)&lt;&gt;MONTH(StartDate),'У7 Ввод'!$D$132="",'У7 Ввод'!$E$132="",'У7 Ввод'!$D$132&gt;$B6),0,MAX(0,MIN(1,'У7 Ввод'!$E$132-NETWORKDAYS('У7 Ввод'!$D$132,$B6)+1))/Настройки!$E$13*100)</f>
        <v>0</v>
      </c>
      <c r="DX6" s="67" t="n">
        <f aca="false">IF(OR($D6=1,MONTH($B6)&lt;&gt;MONTH(StartDate),'У7 Ввод'!$D$133="",'У7 Ввод'!$E$133="",'У7 Ввод'!$D$133&gt;$B6),0,MAX(0,MIN(1,'У7 Ввод'!$E$133-NETWORKDAYS('У7 Ввод'!$D$133,$B6)+1))/Настройки!$E$13*100)</f>
        <v>0</v>
      </c>
      <c r="DY6" s="67" t="n">
        <f aca="false">IF(OR($D6=1,MONTH($B6)&lt;&gt;MONTH(StartDate),'У7 Ввод'!$D$134="",'У7 Ввод'!$E$134="",'У7 Ввод'!$D$134&gt;$B6),0,MAX(0,MIN(1,'У7 Ввод'!$E$134-NETWORKDAYS('У7 Ввод'!$D$134,$B6)+1))/Настройки!$E$13*100)</f>
        <v>0</v>
      </c>
      <c r="DZ6" s="67" t="n">
        <f aca="false">IF(OR($D6=1,MONTH($B6)&lt;&gt;MONTH(StartDate),'У7 Ввод'!$D$135="",'У7 Ввод'!$E$135="",'У7 Ввод'!$D$135&gt;$B6),0,MAX(0,MIN(1,'У7 Ввод'!$E$135-NETWORKDAYS('У7 Ввод'!$D$135,$B6)+1))/Настройки!$E$13*100)</f>
        <v>0</v>
      </c>
      <c r="EA6" s="67" t="n">
        <f aca="false">IF(OR($D6=1,MONTH($B6)&lt;&gt;MONTH(StartDate),'У7 Ввод'!$D$136="",'У7 Ввод'!$E$136="",'У7 Ввод'!$D$136&gt;$B6),0,MAX(0,MIN(1,'У7 Ввод'!$E$136-NETWORKDAYS('У7 Ввод'!$D$136,$B6)+1))/Настройки!$E$13*100)</f>
        <v>0</v>
      </c>
      <c r="EB6" s="67" t="n">
        <f aca="false">IF(OR($D6=1,MONTH($B6)&lt;&gt;MONTH(StartDate),'У7 Ввод'!$D$137="",'У7 Ввод'!$E$137="",'У7 Ввод'!$D$137&gt;$B6),0,MAX(0,MIN(1,'У7 Ввод'!$E$137-NETWORKDAYS('У7 Ввод'!$D$137,$B6)+1))/Настройки!$E$13*100)</f>
        <v>0</v>
      </c>
      <c r="EC6" s="67" t="n">
        <f aca="false">IF(OR($D6=1,MONTH($B6)&lt;&gt;MONTH(StartDate),'У7 Ввод'!$D$138="",'У7 Ввод'!$E$138="",'У7 Ввод'!$D$138&gt;$B6),0,MAX(0,MIN(1,'У7 Ввод'!$E$138-NETWORKDAYS('У7 Ввод'!$D$138,$B6)+1))/Настройки!$E$13*100)</f>
        <v>0</v>
      </c>
      <c r="ED6" s="67" t="n">
        <f aca="false">IF(OR($D6=1,MONTH($B6)&lt;&gt;MONTH(StartDate),'У7 Ввод'!$D$139="",'У7 Ввод'!$E$139="",'У7 Ввод'!$D$139&gt;$B6),0,MAX(0,MIN(1,'У7 Ввод'!$E$139-NETWORKDAYS('У7 Ввод'!$D$139,$B6)+1))/Настройки!$E$13*100)</f>
        <v>0</v>
      </c>
      <c r="EE6" s="67" t="n">
        <f aca="false">IF(OR($D6=1,MONTH($B6)&lt;&gt;MONTH(StartDate),'У7 Ввод'!$D$140="",'У7 Ввод'!$E$140="",'У7 Ввод'!$D$140&gt;$B6),0,MAX(0,MIN(1,'У7 Ввод'!$E$140-NETWORKDAYS('У7 Ввод'!$D$140,$B6)+1))/Настройки!$E$13*100)</f>
        <v>0</v>
      </c>
      <c r="EF6" s="67" t="n">
        <f aca="false">IF(OR($D6=1,MONTH($B6)&lt;&gt;MONTH(StartDate),'У7 Ввод'!$D$141="",'У7 Ввод'!$E$141="",'У7 Ввод'!$D$141&gt;$B6),0,MAX(0,MIN(1,'У7 Ввод'!$E$141-NETWORKDAYS('У7 Ввод'!$D$141,$B6)+1))/Настройки!$E$13*100)</f>
        <v>0</v>
      </c>
      <c r="EG6" s="67" t="n">
        <f aca="false">IF(OR($D6=1,MONTH($B6)&lt;&gt;MONTH(StartDate),'У7 Ввод'!$D$142="",'У7 Ввод'!$E$142="",'У7 Ввод'!$D$142&gt;$B6),0,MAX(0,MIN(1,'У7 Ввод'!$E$142-NETWORKDAYS('У7 Ввод'!$D$142,$B6)+1))/Настройки!$E$13*100)</f>
        <v>0</v>
      </c>
      <c r="EH6" s="67" t="n">
        <f aca="false">IF(OR($D6=1,MONTH($B6)&lt;&gt;MONTH(StartDate),'У7 Ввод'!$D$143="",'У7 Ввод'!$E$143="",'У7 Ввод'!$D$143&gt;$B6),0,MAX(0,MIN(1,'У7 Ввод'!$E$143-NETWORKDAYS('У7 Ввод'!$D$143,$B6)+1))/Настройки!$E$13*100)</f>
        <v>0</v>
      </c>
      <c r="EI6" s="67" t="n">
        <f aca="false">IF(OR($D6=1,MONTH($B6)&lt;&gt;MONTH(StartDate),'У7 Ввод'!$D$144="",'У7 Ввод'!$E$144="",'У7 Ввод'!$D$144&gt;$B6),0,MAX(0,MIN(1,'У7 Ввод'!$E$144-NETWORKDAYS('У7 Ввод'!$D$144,$B6)+1))/Настройки!$E$13*100)</f>
        <v>0</v>
      </c>
      <c r="EJ6" s="67" t="n">
        <f aca="false">IF(OR($D6=1,MONTH($B6)&lt;&gt;MONTH(StartDate),'У7 Ввод'!$D$145="",'У7 Ввод'!$E$145="",'У7 Ввод'!$D$145&gt;$B6),0,MAX(0,MIN(1,'У7 Ввод'!$E$145-NETWORKDAYS('У7 Ввод'!$D$145,$B6)+1))/Настройки!$E$13*100)</f>
        <v>0</v>
      </c>
      <c r="EK6" s="67" t="n">
        <f aca="false">IF(OR($D6=1,MONTH($B6)&lt;&gt;MONTH(StartDate),'У7 Ввод'!$D$146="",'У7 Ввод'!$E$146="",'У7 Ввод'!$D$146&gt;$B6),0,MAX(0,MIN(1,'У7 Ввод'!$E$146-NETWORKDAYS('У7 Ввод'!$D$146,$B6)+1))/Настройки!$E$13*100)</f>
        <v>0</v>
      </c>
      <c r="EL6" s="67" t="n">
        <f aca="false">IF(OR($D6=1,MONTH($B6)&lt;&gt;MONTH(StartDate),'У7 Ввод'!$D$147="",'У7 Ввод'!$E$147="",'У7 Ввод'!$D$147&gt;$B6),0,MAX(0,MIN(1,'У7 Ввод'!$E$147-NETWORKDAYS('У7 Ввод'!$D$147,$B6)+1))/Настройки!$E$13*100)</f>
        <v>0</v>
      </c>
      <c r="EM6" s="67" t="n">
        <f aca="false">IF(OR($D6=1,MONTH($B6)&lt;&gt;MONTH(StartDate),'У7 Ввод'!$D$148="",'У7 Ввод'!$E$148="",'У7 Ввод'!$D$148&gt;$B6),0,MAX(0,MIN(1,'У7 Ввод'!$E$148-NETWORKDAYS('У7 Ввод'!$D$148,$B6)+1))/Настройки!$E$13*100)</f>
        <v>0</v>
      </c>
      <c r="EN6" s="67" t="n">
        <f aca="false">IF(OR($D6=1,MONTH($B6)&lt;&gt;MONTH(StartDate),'У7 Ввод'!$D$149="",'У7 Ввод'!$E$149="",'У7 Ввод'!$D$149&gt;$B6),0,MAX(0,MIN(1,'У7 Ввод'!$E$149-NETWORKDAYS('У7 Ввод'!$D$149,$B6)+1))/Настройки!$E$13*100)</f>
        <v>0</v>
      </c>
      <c r="EO6" s="67" t="n">
        <f aca="false">IF(OR($D6=1,MONTH($B6)&lt;&gt;MONTH(StartDate),'У7 Ввод'!$D$150="",'У7 Ввод'!$E$150="",'У7 Ввод'!$D$150&gt;$B6),0,MAX(0,MIN(1,'У7 Ввод'!$E$150-NETWORKDAYS('У7 Ввод'!$D$150,$B6)+1))/Настройки!$E$13*100)</f>
        <v>0</v>
      </c>
      <c r="EP6" s="67" t="n">
        <f aca="false">IF(OR($D6=1,MONTH($B6)&lt;&gt;MONTH(StartDate),'У7 Ввод'!$D$151="",'У7 Ввод'!$E$151="",'У7 Ввод'!$D$151&gt;$B6),0,MAX(0,MIN(1,'У7 Ввод'!$E$151-NETWORKDAYS('У7 Ввод'!$D$151,$B6)+1))/Настройки!$E$13*100)</f>
        <v>0</v>
      </c>
      <c r="EQ6" s="67" t="n">
        <f aca="false">IF(OR($D6=1,MONTH($B6)&lt;&gt;MONTH(StartDate),'У7 Ввод'!$D$152="",'У7 Ввод'!$E$152="",'У7 Ввод'!$D$152&gt;$B6),0,MAX(0,MIN(1,'У7 Ввод'!$E$152-NETWORKDAYS('У7 Ввод'!$D$152,$B6)+1))/Настройки!$E$13*100)</f>
        <v>0</v>
      </c>
      <c r="ER6" s="67" t="n">
        <f aca="false">IF(OR($D6=1,MONTH($B6)&lt;&gt;MONTH(StartDate),'У7 Ввод'!$D$153="",'У7 Ввод'!$E$153="",'У7 Ввод'!$D$153&gt;$B6),0,MAX(0,MIN(1,'У7 Ввод'!$E$153-NETWORKDAYS('У7 Ввод'!$D$153,$B6)+1))/Настройки!$E$13*100)</f>
        <v>0</v>
      </c>
      <c r="ES6" s="67" t="n">
        <f aca="false">IF(OR($D6=1,MONTH($B6)&lt;&gt;MONTH(StartDate),'У7 Ввод'!$D$154="",'У7 Ввод'!$E$154="",'У7 Ввод'!$D$154&gt;$B6),0,MAX(0,MIN(1,'У7 Ввод'!$E$154-NETWORKDAYS('У7 Ввод'!$D$154,$B6)+1))/Настройки!$E$13*100)</f>
        <v>0</v>
      </c>
      <c r="ET6" s="67" t="n">
        <f aca="false">IF(OR($D6=1,MONTH($B6)&lt;&gt;MONTH(StartDate),'У7 Ввод'!$D$155="",'У7 Ввод'!$E$155="",'У7 Ввод'!$D$155&gt;$B6),0,MAX(0,MIN(1,'У7 Ввод'!$E$155-NETWORKDAYS('У7 Ввод'!$D$155,$B6)+1))/Настройки!$E$13*100)</f>
        <v>0</v>
      </c>
      <c r="EU6" s="67" t="n">
        <f aca="false">IF(OR($D6=1,MONTH($B6)&lt;&gt;MONTH(StartDate),'У7 Ввод'!$D$156="",'У7 Ввод'!$E$156="",'У7 Ввод'!$D$156&gt;$B6),0,MAX(0,MIN(1,'У7 Ввод'!$E$156-NETWORKDAYS('У7 Ввод'!$D$156,$B6)+1))/Настройки!$E$13*100)</f>
        <v>0</v>
      </c>
      <c r="EV6" s="67" t="n">
        <f aca="false">IF(OR($D6=1,MONTH($B6)&lt;&gt;MONTH(StartDate),'У7 Ввод'!$D$157="",'У7 Ввод'!$E$157="",'У7 Ввод'!$D$157&gt;$B6),0,MAX(0,MIN(1,'У7 Ввод'!$E$157-NETWORKDAYS('У7 Ввод'!$D$157,$B6)+1))/Настройки!$E$13*100)</f>
        <v>0</v>
      </c>
      <c r="EW6" s="67" t="n">
        <f aca="false">IF(OR($D6=1,MONTH($B6)&lt;&gt;MONTH(StartDate),'У7 Ввод'!$D$158="",'У7 Ввод'!$E$158="",'У7 Ввод'!$D$158&gt;$B6),0,MAX(0,MIN(1,'У7 Ввод'!$E$158-NETWORKDAYS('У7 Ввод'!$D$158,$B6)+1))/Настройки!$E$13*100)</f>
        <v>0</v>
      </c>
      <c r="EX6" s="67" t="n">
        <f aca="false">IF(OR($D6=1,MONTH($B6)&lt;&gt;MONTH(StartDate),'У7 Ввод'!$D$159="",'У7 Ввод'!$E$159="",'У7 Ввод'!$D$159&gt;$B6),0,MAX(0,MIN(1,'У7 Ввод'!$E$159-NETWORKDAYS('У7 Ввод'!$D$159,$B6)+1))/Настройки!$E$13*100)</f>
        <v>0</v>
      </c>
      <c r="EY6" s="67" t="n">
        <f aca="false">IF(OR($D6=1,MONTH($B6)&lt;&gt;MONTH(StartDate),'У7 Ввод'!$D$160="",'У7 Ввод'!$E$160="",'У7 Ввод'!$D$160&gt;$B6),0,MAX(0,MIN(1,'У7 Ввод'!$E$160-NETWORKDAYS('У7 Ввод'!$D$160,$B6)+1))/Настройки!$E$13*100)</f>
        <v>0</v>
      </c>
      <c r="EZ6" s="67" t="n">
        <f aca="false">IF(OR($D6=1,MONTH($B6)&lt;&gt;MONTH(StartDate),'У7 Ввод'!$D$161="",'У7 Ввод'!$E$161="",'У7 Ввод'!$D$161&gt;$B6),0,MAX(0,MIN(1,'У7 Ввод'!$E$161-NETWORKDAYS('У7 Ввод'!$D$161,$B6)+1))/Настройки!$E$13*100)</f>
        <v>0</v>
      </c>
      <c r="FA6" s="67" t="n">
        <f aca="false">IF(OR($D6=1,MONTH($B6)&lt;&gt;MONTH(StartDate),'У7 Ввод'!$D$162="",'У7 Ввод'!$E$162="",'У7 Ввод'!$D$162&gt;$B6),0,MAX(0,MIN(1,'У7 Ввод'!$E$162-NETWORKDAYS('У7 Ввод'!$D$162,$B6)+1))/Настройки!$E$13*100)</f>
        <v>0</v>
      </c>
      <c r="FB6" s="67" t="n">
        <f aca="false">IF(OR($D6=1,MONTH($B6)&lt;&gt;MONTH(StartDate),'У7 Ввод'!$D$163="",'У7 Ввод'!$E$163="",'У7 Ввод'!$D$163&gt;$B6),0,MAX(0,MIN(1,'У7 Ввод'!$E$163-NETWORKDAYS('У7 Ввод'!$D$163,$B6)+1))/Настройки!$E$13*100)</f>
        <v>0</v>
      </c>
      <c r="FC6" s="67" t="n">
        <f aca="false">IF(OR($D6=1,MONTH($B6)&lt;&gt;MONTH(StartDate),'У7 Ввод'!$D$164="",'У7 Ввод'!$E$164="",'У7 Ввод'!$D$164&gt;$B6),0,MAX(0,MIN(1,'У7 Ввод'!$E$164-NETWORKDAYS('У7 Ввод'!$D$164,$B6)+1))/Настройки!$E$13*100)</f>
        <v>0</v>
      </c>
      <c r="FD6" s="67" t="n">
        <f aca="false">IF(OR($D6=1,MONTH($B6)&lt;&gt;MONTH(StartDate),'У7 Ввод'!$D$165="",'У7 Ввод'!$E$165="",'У7 Ввод'!$D$165&gt;$B6),0,MAX(0,MIN(1,'У7 Ввод'!$E$165-NETWORKDAYS('У7 Ввод'!$D$165,$B6)+1))/Настройки!$E$13*100)</f>
        <v>0</v>
      </c>
      <c r="FE6" s="67" t="n">
        <f aca="false">IF(OR($D6=1,MONTH($B6)&lt;&gt;MONTH(StartDate),'У7 Ввод'!$D$166="",'У7 Ввод'!$E$166="",'У7 Ввод'!$D$166&gt;$B6),0,MAX(0,MIN(1,'У7 Ввод'!$E$166-NETWORKDAYS('У7 Ввод'!$D$166,$B6)+1))/Настройки!$E$13*100)</f>
        <v>0</v>
      </c>
      <c r="FF6" s="67" t="n">
        <f aca="false">IF(OR($D6=1,MONTH($B6)&lt;&gt;MONTH(StartDate),'У7 Ввод'!$D$167="",'У7 Ввод'!$E$167="",'У7 Ввод'!$D$167&gt;$B6),0,MAX(0,MIN(1,'У7 Ввод'!$E$167-NETWORKDAYS('У7 Ввод'!$D$167,$B6)+1))/Настройки!$E$13*100)</f>
        <v>0</v>
      </c>
      <c r="FG6" s="67" t="n">
        <f aca="false">IF(OR($D6=1,MONTH($B6)&lt;&gt;MONTH(StartDate),'У7 Ввод'!$D$168="",'У7 Ввод'!$E$168="",'У7 Ввод'!$D$168&gt;$B6),0,MAX(0,MIN(1,'У7 Ввод'!$E$168-NETWORKDAYS('У7 Ввод'!$D$168,$B6)+1))/Настройки!$E$13*100)</f>
        <v>0</v>
      </c>
      <c r="FH6" s="67" t="n">
        <f aca="false">IF(OR($D6=1,MONTH($B6)&lt;&gt;MONTH(StartDate),'У7 Ввод'!$D$169="",'У7 Ввод'!$E$169="",'У7 Ввод'!$D$169&gt;$B6),0,MAX(0,MIN(1,'У7 Ввод'!$E$169-NETWORKDAYS('У7 Ввод'!$D$169,$B6)+1))/Настройки!$E$13*100)</f>
        <v>0</v>
      </c>
      <c r="FI6" s="67" t="n">
        <f aca="false">IF(OR($D6=1,MONTH($B6)&lt;&gt;MONTH(StartDate),'У7 Ввод'!$D$170="",'У7 Ввод'!$E$170="",'У7 Ввод'!$D$170&gt;$B6),0,MAX(0,MIN(1,'У7 Ввод'!$E$170-NETWORKDAYS('У7 Ввод'!$D$170,$B6)+1))/Настройки!$E$13*100)</f>
        <v>0</v>
      </c>
      <c r="FJ6" s="67" t="n">
        <f aca="false">IF(OR($D6=1,MONTH($B6)&lt;&gt;MONTH(StartDate),'У7 Ввод'!$D$171="",'У7 Ввод'!$E$171="",'У7 Ввод'!$D$171&gt;$B6),0,MAX(0,MIN(1,'У7 Ввод'!$E$171-NETWORKDAYS('У7 Ввод'!$D$171,$B6)+1))/Настройки!$E$13*100)</f>
        <v>0</v>
      </c>
      <c r="FK6" s="67" t="n">
        <f aca="false">IF(OR($D6=1,MONTH($B6)&lt;&gt;MONTH(StartDate),'У7 Ввод'!$D$172="",'У7 Ввод'!$E$172="",'У7 Ввод'!$D$172&gt;$B6),0,MAX(0,MIN(1,'У7 Ввод'!$E$172-NETWORKDAYS('У7 Ввод'!$D$172,$B6)+1))/Настройки!$E$13*100)</f>
        <v>0</v>
      </c>
      <c r="FL6" s="67" t="n">
        <f aca="false">IF(OR($D6=1,MONTH($B6)&lt;&gt;MONTH(StartDate),'У7 Ввод'!$D$173="",'У7 Ввод'!$E$173="",'У7 Ввод'!$D$173&gt;$B6),0,MAX(0,MIN(1,'У7 Ввод'!$E$173-NETWORKDAYS('У7 Ввод'!$D$173,$B6)+1))/Настройки!$E$13*100)</f>
        <v>0</v>
      </c>
      <c r="FM6" s="67" t="n">
        <f aca="false">IF(OR($D6=1,MONTH($B6)&lt;&gt;MONTH(StartDate),'У7 Ввод'!$D$174="",'У7 Ввод'!$E$174="",'У7 Ввод'!$D$174&gt;$B6),0,MAX(0,MIN(1,'У7 Ввод'!$E$174-NETWORKDAYS('У7 Ввод'!$D$174,$B6)+1))/Настройки!$E$13*100)</f>
        <v>0</v>
      </c>
      <c r="FN6" s="67" t="n">
        <f aca="false">IF(OR($D6=1,MONTH($B6)&lt;&gt;MONTH(StartDate),'У7 Ввод'!$D$175="",'У7 Ввод'!$E$175="",'У7 Ввод'!$D$175&gt;$B6),0,MAX(0,MIN(1,'У7 Ввод'!$E$175-NETWORKDAYS('У7 Ввод'!$D$175,$B6)+1))/Настройки!$E$13*100)</f>
        <v>0</v>
      </c>
      <c r="FO6" s="67" t="n">
        <f aca="false">IF(OR($D6=1,MONTH($B6)&lt;&gt;MONTH(StartDate),'У7 Ввод'!$D$176="",'У7 Ввод'!$E$176="",'У7 Ввод'!$D$176&gt;$B6),0,MAX(0,MIN(1,'У7 Ввод'!$E$176-NETWORKDAYS('У7 Ввод'!$D$176,$B6)+1))/Настройки!$E$13*100)</f>
        <v>0</v>
      </c>
      <c r="FP6" s="67" t="n">
        <f aca="false">IF(OR($D6=1,MONTH($B6)&lt;&gt;MONTH(StartDate),'У7 Ввод'!$D$177="",'У7 Ввод'!$E$177="",'У7 Ввод'!$D$177&gt;$B6),0,MAX(0,MIN(1,'У7 Ввод'!$E$177-NETWORKDAYS('У7 Ввод'!$D$177,$B6)+1))/Настройки!$E$13*100)</f>
        <v>0</v>
      </c>
      <c r="FQ6" s="67" t="n">
        <f aca="false">IF(OR($D6=1,MONTH($B6)&lt;&gt;MONTH(StartDate),'У7 Ввод'!$D$178="",'У7 Ввод'!$E$178="",'У7 Ввод'!$D$178&gt;$B6),0,MAX(0,MIN(1,'У7 Ввод'!$E$178-NETWORKDAYS('У7 Ввод'!$D$178,$B6)+1))/Настройки!$E$13*100)</f>
        <v>0</v>
      </c>
      <c r="FR6" s="67" t="n">
        <f aca="false">IF(OR($D6=1,MONTH($B6)&lt;&gt;MONTH(StartDate),'У7 Ввод'!$D$179="",'У7 Ввод'!$E$179="",'У7 Ввод'!$D$179&gt;$B6),0,MAX(0,MIN(1,'У7 Ввод'!$E$179-NETWORKDAYS('У7 Ввод'!$D$179,$B6)+1))/Настройки!$E$13*100)</f>
        <v>0</v>
      </c>
      <c r="FS6" s="67" t="n">
        <f aca="false">IF(OR($D6=1,MONTH($B6)&lt;&gt;MONTH(StartDate),'У7 Ввод'!$D$180="",'У7 Ввод'!$E$180="",'У7 Ввод'!$D$180&gt;$B6),0,MAX(0,MIN(1,'У7 Ввод'!$E$180-NETWORKDAYS('У7 Ввод'!$D$180,$B6)+1))/Настройки!$E$13*100)</f>
        <v>0</v>
      </c>
      <c r="FT6" s="67" t="n">
        <f aca="false">IF(OR($D6=1,MONTH($B6)&lt;&gt;MONTH(StartDate),'У7 Ввод'!$D$181="",'У7 Ввод'!$E$181="",'У7 Ввод'!$D$181&gt;$B6),0,MAX(0,MIN(1,'У7 Ввод'!$E$181-NETWORKDAYS('У7 Ввод'!$D$181,$B6)+1))/Настройки!$E$13*100)</f>
        <v>0</v>
      </c>
      <c r="FU6" s="67" t="n">
        <f aca="false">IF(OR($D6=1,MONTH($B6)&lt;&gt;MONTH(StartDate),'У7 Ввод'!$D$182="",'У7 Ввод'!$E$182="",'У7 Ввод'!$D$182&gt;$B6),0,MAX(0,MIN(1,'У7 Ввод'!$E$182-NETWORKDAYS('У7 Ввод'!$D$182,$B6)+1))/Настройки!$E$13*100)</f>
        <v>0</v>
      </c>
      <c r="FV6" s="67" t="n">
        <f aca="false">IF(OR($D6=1,MONTH($B6)&lt;&gt;MONTH(StartDate),'У7 Ввод'!$D$183="",'У7 Ввод'!$E$183="",'У7 Ввод'!$D$183&gt;$B6),0,MAX(0,MIN(1,'У7 Ввод'!$E$183-NETWORKDAYS('У7 Ввод'!$D$183,$B6)+1))/Настройки!$E$13*100)</f>
        <v>0</v>
      </c>
      <c r="FW6" s="67" t="n">
        <f aca="false">IF(OR($D6=1,MONTH($B6)&lt;&gt;MONTH(StartDate),'У7 Ввод'!$D$184="",'У7 Ввод'!$E$184="",'У7 Ввод'!$D$184&gt;$B6),0,MAX(0,MIN(1,'У7 Ввод'!$E$184-NETWORKDAYS('У7 Ввод'!$D$184,$B6)+1))/Настройки!$E$13*100)</f>
        <v>0</v>
      </c>
      <c r="FX6" s="67" t="n">
        <f aca="false">IF(OR($D6=1,MONTH($B6)&lt;&gt;MONTH(StartDate),'У7 Ввод'!$D$185="",'У7 Ввод'!$E$185="",'У7 Ввод'!$D$185&gt;$B6),0,MAX(0,MIN(1,'У7 Ввод'!$E$185-NETWORKDAYS('У7 Ввод'!$D$185,$B6)+1))/Настройки!$E$13*100)</f>
        <v>0</v>
      </c>
      <c r="FY6" s="67" t="n">
        <f aca="false">IF(OR($D6=1,MONTH($B6)&lt;&gt;MONTH(StartDate),'У7 Ввод'!$D$186="",'У7 Ввод'!$E$186="",'У7 Ввод'!$D$186&gt;$B6),0,MAX(0,MIN(1,'У7 Ввод'!$E$186-NETWORKDAYS('У7 Ввод'!$D$186,$B6)+1))/Настройки!$E$13*100)</f>
        <v>0</v>
      </c>
      <c r="FZ6" s="67" t="n">
        <f aca="false">IF(OR($D6=1,MONTH($B6)&lt;&gt;MONTH(StartDate),'У7 Ввод'!$D$187="",'У7 Ввод'!$E$187="",'У7 Ввод'!$D$187&gt;$B6),0,MAX(0,MIN(1,'У7 Ввод'!$E$187-NETWORKDAYS('У7 Ввод'!$D$187,$B6)+1))/Настройки!$E$13*100)</f>
        <v>0</v>
      </c>
      <c r="GA6" s="67" t="n">
        <f aca="false">IF(OR($D6=1,MONTH($B6)&lt;&gt;MONTH(StartDate),'У7 Ввод'!$D$188="",'У7 Ввод'!$E$188="",'У7 Ввод'!$D$188&gt;$B6),0,MAX(0,MIN(1,'У7 Ввод'!$E$188-NETWORKDAYS('У7 Ввод'!$D$188,$B6)+1))/Настройки!$E$13*100)</f>
        <v>0</v>
      </c>
      <c r="GB6" s="67" t="n">
        <f aca="false">IF(OR($D6=1,MONTH($B6)&lt;&gt;MONTH(StartDate),'У7 Ввод'!$D$189="",'У7 Ввод'!$E$189="",'У7 Ввод'!$D$189&gt;$B6),0,MAX(0,MIN(1,'У7 Ввод'!$E$189-NETWORKDAYS('У7 Ввод'!$D$189,$B6)+1))/Настройки!$E$13*100)</f>
        <v>0</v>
      </c>
      <c r="GC6" s="67" t="n">
        <f aca="false">IF(OR($D6=1,MONTH($B6)&lt;&gt;MONTH(StartDate),'У7 Ввод'!$D$190="",'У7 Ввод'!$E$190="",'У7 Ввод'!$D$190&gt;$B6),0,MAX(0,MIN(1,'У7 Ввод'!$E$190-NETWORKDAYS('У7 Ввод'!$D$190,$B6)+1))/Настройки!$E$13*100)</f>
        <v>0</v>
      </c>
      <c r="GD6" s="67" t="n">
        <f aca="false">IF(OR($D6=1,MONTH($B6)&lt;&gt;MONTH(StartDate),'У7 Ввод'!$D$191="",'У7 Ввод'!$E$191="",'У7 Ввод'!$D$191&gt;$B6),0,MAX(0,MIN(1,'У7 Ввод'!$E$191-NETWORKDAYS('У7 Ввод'!$D$191,$B6)+1))/Настройки!$E$13*100)</f>
        <v>0</v>
      </c>
      <c r="GE6" s="67" t="n">
        <f aca="false">IF(OR($D6=1,MONTH($B6)&lt;&gt;MONTH(StartDate),'У7 Ввод'!$D$192="",'У7 Ввод'!$E$192="",'У7 Ввод'!$D$192&gt;$B6),0,MAX(0,MIN(1,'У7 Ввод'!$E$192-NETWORKDAYS('У7 Ввод'!$D$192,$B6)+1))/Настройки!$E$13*100)</f>
        <v>0</v>
      </c>
      <c r="GF6" s="67" t="n">
        <f aca="false">IF(OR($D6=1,MONTH($B6)&lt;&gt;MONTH(StartDate),'У7 Ввод'!$D$193="",'У7 Ввод'!$E$193="",'У7 Ввод'!$D$193&gt;$B6),0,MAX(0,MIN(1,'У7 Ввод'!$E$193-NETWORKDAYS('У7 Ввод'!$D$193,$B6)+1))/Настройки!$E$13*100)</f>
        <v>0</v>
      </c>
      <c r="GG6" s="67" t="n">
        <f aca="false">IF(OR($D6=1,MONTH($B6)&lt;&gt;MONTH(StartDate),'У7 Ввод'!$D$194="",'У7 Ввод'!$E$194="",'У7 Ввод'!$D$194&gt;$B6),0,MAX(0,MIN(1,'У7 Ввод'!$E$194-NETWORKDAYS('У7 Ввод'!$D$194,$B6)+1))/Настройки!$E$13*100)</f>
        <v>0</v>
      </c>
      <c r="GH6" s="67" t="n">
        <f aca="false">IF(OR($D6=1,MONTH($B6)&lt;&gt;MONTH(StartDate),'У7 Ввод'!$D$195="",'У7 Ввод'!$E$195="",'У7 Ввод'!$D$195&gt;$B6),0,MAX(0,MIN(1,'У7 Ввод'!$E$195-NETWORKDAYS('У7 Ввод'!$D$195,$B6)+1))/Настройки!$E$13*100)</f>
        <v>0</v>
      </c>
      <c r="GI6" s="67" t="n">
        <f aca="false">IF(OR($D6=1,MONTH($B6)&lt;&gt;MONTH(StartDate),'У7 Ввод'!$D$196="",'У7 Ввод'!$E$196="",'У7 Ввод'!$D$196&gt;$B6),0,MAX(0,MIN(1,'У7 Ввод'!$E$196-NETWORKDAYS('У7 Ввод'!$D$196,$B6)+1))/Настройки!$E$13*100)</f>
        <v>0</v>
      </c>
      <c r="GJ6" s="67" t="n">
        <f aca="false">IF(OR($D6=1,MONTH($B6)&lt;&gt;MONTH(StartDate),'У7 Ввод'!$D$197="",'У7 Ввод'!$E$197="",'У7 Ввод'!$D$197&gt;$B6),0,MAX(0,MIN(1,'У7 Ввод'!$E$197-NETWORKDAYS('У7 Ввод'!$D$197,$B6)+1))/Настройки!$E$13*100)</f>
        <v>0</v>
      </c>
      <c r="GK6" s="67" t="n">
        <f aca="false">IF(OR($D6=1,MONTH($B6)&lt;&gt;MONTH(StartDate),'У7 Ввод'!$D$198="",'У7 Ввод'!$E$198="",'У7 Ввод'!$D$198&gt;$B6),0,MAX(0,MIN(1,'У7 Ввод'!$E$198-NETWORKDAYS('У7 Ввод'!$D$198,$B6)+1))/Настройки!$E$13*100)</f>
        <v>0</v>
      </c>
      <c r="GL6" s="67" t="n">
        <f aca="false">IF(OR($D6=1,MONTH($B6)&lt;&gt;MONTH(StartDate),'У7 Ввод'!$D$199="",'У7 Ввод'!$E$199="",'У7 Ввод'!$D$199&gt;$B6),0,MAX(0,MIN(1,'У7 Ввод'!$E$199-NETWORKDAYS('У7 Ввод'!$D$199,$B6)+1))/Настройки!$E$13*100)</f>
        <v>0</v>
      </c>
      <c r="GM6" s="67" t="n">
        <f aca="false">IF(OR($D6=1,MONTH($B6)&lt;&gt;MONTH(StartDate),'У7 Ввод'!$D$200="",'У7 Ввод'!$E$200="",'У7 Ввод'!$D$200&gt;$B6),0,MAX(0,MIN(1,'У7 Ввод'!$E$200-NETWORKDAYS('У7 Ввод'!$D$200,$B6)+1))/Настройки!$E$13*100)</f>
        <v>0</v>
      </c>
      <c r="GN6" s="67" t="n">
        <f aca="false">IF(OR($D6=1,MONTH($B6)&lt;&gt;MONTH(StartDate),'У7 Ввод'!$D$201="",'У7 Ввод'!$E$201="",'У7 Ввод'!$D$201&gt;$B6),0,MAX(0,MIN(1,'У7 Ввод'!$E$201-NETWORKDAYS('У7 Ввод'!$D$201,$B6)+1))/Настройки!$E$13*100)</f>
        <v>0</v>
      </c>
      <c r="GO6" s="67" t="n">
        <f aca="false">IF(OR($D6=1,MONTH($B6)&lt;&gt;MONTH(StartDate),'У7 Ввод'!$D$202="",'У7 Ввод'!$E$202="",'У7 Ввод'!$D$202&gt;$B6),0,MAX(0,MIN(1,'У7 Ввод'!$E$202-NETWORKDAYS('У7 Ввод'!$D$202,$B6)+1))/Настройки!$E$13*100)</f>
        <v>0</v>
      </c>
      <c r="GP6" s="67" t="n">
        <f aca="false">IF(OR($D6=1,MONTH($B6)&lt;&gt;MONTH(StartDate),'У7 Ввод'!$D$203="",'У7 Ввод'!$E$203="",'У7 Ввод'!$D$203&gt;$B6),0,MAX(0,MIN(1,'У7 Ввод'!$E$203-NETWORKDAYS('У7 Ввод'!$D$203,$B6)+1))/Настройки!$E$13*100)</f>
        <v>0</v>
      </c>
      <c r="GQ6" s="67" t="n">
        <f aca="false">IF(OR($D6=1,MONTH($B6)&lt;&gt;MONTH(StartDate),'У7 Ввод'!$D$204="",'У7 Ввод'!$E$204="",'У7 Ввод'!$D$204&gt;$B6),0,MAX(0,MIN(1,'У7 Ввод'!$E$204-NETWORKDAYS('У7 Ввод'!$D$204,$B6)+1))/Настройки!$E$13*100)</f>
        <v>0</v>
      </c>
      <c r="GR6" s="67" t="n">
        <f aca="false">IF(OR($D6=1,MONTH($B6)&lt;&gt;MONTH(StartDate),'У7 Ввод'!$D$205="",'У7 Ввод'!$E$205="",'У7 Ввод'!$D$205&gt;$B6),0,MAX(0,MIN(1,'У7 Ввод'!$E$205-NETWORKDAYS('У7 Ввод'!$D$205,$B6)+1))/Настройки!$E$13*100)</f>
        <v>0</v>
      </c>
      <c r="GS6" s="67" t="n">
        <f aca="false">IF(OR($D6=1,MONTH($B6)&lt;&gt;MONTH(StartDate),'У7 Ввод'!$D$206="",'У7 Ввод'!$E$206="",'У7 Ввод'!$D$206&gt;$B6),0,MAX(0,MIN(1,'У7 Ввод'!$E$206-NETWORKDAYS('У7 Ввод'!$D$206,$B6)+1))/Настройки!$E$13*100)</f>
        <v>0</v>
      </c>
      <c r="GT6" s="67" t="n">
        <f aca="false">IF(OR($D6=1,MONTH($B6)&lt;&gt;MONTH(StartDate),'У7 Ввод'!$D$207="",'У7 Ввод'!$E$207="",'У7 Ввод'!$D$207&gt;$B6),0,MAX(0,MIN(1,'У7 Ввод'!$E$207-NETWORKDAYS('У7 Ввод'!$D$207,$B6)+1))/Настройки!$E$13*100)</f>
        <v>0</v>
      </c>
      <c r="GU6" s="67" t="n">
        <f aca="false">IF(OR($D6=1,MONTH($B6)&lt;&gt;MONTH(StartDate),'У7 Ввод'!$D$208="",'У7 Ввод'!$E$208="",'У7 Ввод'!$D$208&gt;$B6),0,MAX(0,MIN(1,'У7 Ввод'!$E$208-NETWORKDAYS('У7 Ввод'!$D$208,$B6)+1))/Настройки!$E$13*100)</f>
        <v>0</v>
      </c>
      <c r="GV6" s="67" t="n">
        <f aca="false">IF(OR($D6=1,MONTH($B6)&lt;&gt;MONTH(StartDate),'У7 Ввод'!$D$209="",'У7 Ввод'!$E$209="",'У7 Ввод'!$D$209&gt;$B6),0,MAX(0,MIN(1,'У7 Ввод'!$E$209-NETWORKDAYS('У7 Ввод'!$D$209,$B6)+1))/Настройки!$E$13*100)</f>
        <v>0</v>
      </c>
      <c r="GW6" s="67" t="n">
        <f aca="false">IF(OR($D6=1,MONTH($B6)&lt;&gt;MONTH(StartDate),'У7 Ввод'!$D$210="",'У7 Ввод'!$E$210="",'У7 Ввод'!$D$210&gt;$B6),0,MAX(0,MIN(1,'У7 Ввод'!$E$210-NETWORKDAYS('У7 Ввод'!$D$210,$B6)+1))/Настройки!$E$13*100)</f>
        <v>0</v>
      </c>
      <c r="GX6" s="67" t="n">
        <f aca="false">IF(OR($D6=1,MONTH($B6)&lt;&gt;MONTH(StartDate),'У7 Ввод'!$D$211="",'У7 Ввод'!$E$211="",'У7 Ввод'!$D$211&gt;$B6),0,MAX(0,MIN(1,'У7 Ввод'!$E$211-NETWORKDAYS('У7 Ввод'!$D$211,$B6)+1))/Настройки!$E$13*100)</f>
        <v>0</v>
      </c>
      <c r="GY6" s="67" t="n">
        <f aca="false">IF(OR($D6=1,MONTH($B6)&lt;&gt;MONTH(StartDate),'У7 Ввод'!$D$212="",'У7 Ввод'!$E$212="",'У7 Ввод'!$D$212&gt;$B6),0,MAX(0,MIN(1,'У7 Ввод'!$E$212-NETWORKDAYS('У7 Ввод'!$D$212,$B6)+1))/Настройки!$E$13*100)</f>
        <v>0</v>
      </c>
      <c r="GZ6" s="67" t="n">
        <f aca="false">IF(OR($D6=1,MONTH($B6)&lt;&gt;MONTH(StartDate),'У7 Ввод'!$D$213="",'У7 Ввод'!$E$213="",'У7 Ввод'!$D$213&gt;$B6),0,MAX(0,MIN(1,'У7 Ввод'!$E$213-NETWORKDAYS('У7 Ввод'!$D$213,$B6)+1))/Настройки!$E$13*100)</f>
        <v>0</v>
      </c>
      <c r="HA6" s="67" t="n">
        <f aca="false">IF(OR($D6=1,MONTH($B6)&lt;&gt;MONTH(StartDate),'У7 Ввод'!$D$214="",'У7 Ввод'!$E$214="",'У7 Ввод'!$D$214&gt;$B6),0,MAX(0,MIN(1,'У7 Ввод'!$E$214-NETWORKDAYS('У7 Ввод'!$D$214,$B6)+1))/Настройки!$E$13*100)</f>
        <v>0</v>
      </c>
      <c r="HB6" s="67" t="n">
        <f aca="false">IF(OR($D6=1,MONTH($B6)&lt;&gt;MONTH(StartDate),'У7 Ввод'!$D$215="",'У7 Ввод'!$E$215="",'У7 Ввод'!$D$215&gt;$B6),0,MAX(0,MIN(1,'У7 Ввод'!$E$215-NETWORKDAYS('У7 Ввод'!$D$215,$B6)+1))/Настройки!$E$13*100)</f>
        <v>0</v>
      </c>
      <c r="HC6" s="67" t="n">
        <f aca="false">IF(OR($D6=1,MONTH($B6)&lt;&gt;MONTH(StartDate),'У7 Ввод'!$D$216="",'У7 Ввод'!$E$216="",'У7 Ввод'!$D$216&gt;$B6),0,MAX(0,MIN(1,'У7 Ввод'!$E$216-NETWORKDAYS('У7 Ввод'!$D$216,$B6)+1))/Настройки!$E$13*100)</f>
        <v>0</v>
      </c>
      <c r="HD6" s="67" t="n">
        <f aca="false">IF(OR($D6=1,MONTH($B6)&lt;&gt;MONTH(StartDate),'У7 Ввод'!$D$217="",'У7 Ввод'!$E$217="",'У7 Ввод'!$D$217&gt;$B6),0,MAX(0,MIN(1,'У7 Ввод'!$E$217-NETWORKDAYS('У7 Ввод'!$D$217,$B6)+1))/Настройки!$E$13*100)</f>
        <v>0</v>
      </c>
      <c r="HE6" s="67" t="n">
        <f aca="false">IF(OR($D6=1,MONTH($B6)&lt;&gt;MONTH(StartDate),'У7 Ввод'!$D$218="",'У7 Ввод'!$E$218="",'У7 Ввод'!$D$218&gt;$B6),0,MAX(0,MIN(1,'У7 Ввод'!$E$218-NETWORKDAYS('У7 Ввод'!$D$218,$B6)+1))/Настройки!$E$13*100)</f>
        <v>0</v>
      </c>
      <c r="HF6" s="67" t="n">
        <f aca="false">IF(OR($D6=1,MONTH($B6)&lt;&gt;MONTH(StartDate),'У7 Ввод'!$D$219="",'У7 Ввод'!$E$219="",'У7 Ввод'!$D$219&gt;$B6),0,MAX(0,MIN(1,'У7 Ввод'!$E$219-NETWORKDAYS('У7 Ввод'!$D$219,$B6)+1))/Настройки!$E$13*100)</f>
        <v>0</v>
      </c>
      <c r="HG6" s="67" t="n">
        <f aca="false">IF(OR($D6=1,MONTH($B6)&lt;&gt;MONTH(StartDate),'У7 Ввод'!$D$220="",'У7 Ввод'!$E$220="",'У7 Ввод'!$D$220&gt;$B6),0,MAX(0,MIN(1,'У7 Ввод'!$E$220-NETWORKDAYS('У7 Ввод'!$D$220,$B6)+1))/Настройки!$E$13*100)</f>
        <v>0</v>
      </c>
      <c r="HH6" s="67" t="n">
        <f aca="false">IF(OR($D6=1,MONTH($B6)&lt;&gt;MONTH(StartDate),'У7 Ввод'!$D$221="",'У7 Ввод'!$E$221="",'У7 Ввод'!$D$221&gt;$B6),0,MAX(0,MIN(1,'У7 Ввод'!$E$221-NETWORKDAYS('У7 Ввод'!$D$221,$B6)+1))/Настройки!$E$13*100)</f>
        <v>0</v>
      </c>
      <c r="HI6" s="67" t="n">
        <f aca="false">IF(OR($D6=1,MONTH($B6)&lt;&gt;MONTH(StartDate),'У7 Ввод'!$D$222="",'У7 Ввод'!$E$222="",'У7 Ввод'!$D$222&gt;$B6),0,MAX(0,MIN(1,'У7 Ввод'!$E$222-NETWORKDAYS('У7 Ввод'!$D$222,$B6)+1))/Настройки!$E$13*100)</f>
        <v>0</v>
      </c>
      <c r="HJ6" s="67" t="n">
        <f aca="false">IF(OR($D6=1,MONTH($B6)&lt;&gt;MONTH(StartDate),'У7 Ввод'!$D$223="",'У7 Ввод'!$E$223="",'У7 Ввод'!$D$223&gt;$B6),0,MAX(0,MIN(1,'У7 Ввод'!$E$223-NETWORKDAYS('У7 Ввод'!$D$223,$B6)+1))/Настройки!$E$13*100)</f>
        <v>0</v>
      </c>
      <c r="HK6" s="67" t="n">
        <f aca="false">IF(OR($D6=1,MONTH($B6)&lt;&gt;MONTH(StartDate),'У7 Ввод'!$D$224="",'У7 Ввод'!$E$224="",'У7 Ввод'!$D$224&gt;$B6),0,MAX(0,MIN(1,'У7 Ввод'!$E$224-NETWORKDAYS('У7 Ввод'!$D$224,$B6)+1))/Настройки!$E$13*100)</f>
        <v>0</v>
      </c>
      <c r="HL6" s="67" t="n">
        <f aca="false">IF(OR($D6=1,MONTH($B6)&lt;&gt;MONTH(StartDate),'У7 Ввод'!$D$225="",'У7 Ввод'!$E$225="",'У7 Ввод'!$D$225&gt;$B6),0,MAX(0,MIN(1,'У7 Ввод'!$E$225-NETWORKDAYS('У7 Ввод'!$D$225,$B6)+1))/Настройки!$E$13*100)</f>
        <v>0</v>
      </c>
      <c r="HM6" s="67" t="n">
        <f aca="false">IF(OR($D6=1,MONTH($B6)&lt;&gt;MONTH(StartDate),'У7 Ввод'!$D$226="",'У7 Ввод'!$E$226="",'У7 Ввод'!$D$226&gt;$B6),0,MAX(0,MIN(1,'У7 Ввод'!$E$226-NETWORKDAYS('У7 Ввод'!$D$226,$B6)+1))/Настройки!$E$13*100)</f>
        <v>0</v>
      </c>
      <c r="HN6" s="67" t="n">
        <f aca="false">IF(OR($D6=1,MONTH($B6)&lt;&gt;MONTH(StartDate),'У7 Ввод'!$D$227="",'У7 Ввод'!$E$227="",'У7 Ввод'!$D$227&gt;$B6),0,MAX(0,MIN(1,'У7 Ввод'!$E$227-NETWORKDAYS('У7 Ввод'!$D$227,$B6)+1))/Настройки!$E$13*100)</f>
        <v>0</v>
      </c>
      <c r="HO6" s="67" t="n">
        <f aca="false">IF(OR($D6=1,MONTH($B6)&lt;&gt;MONTH(StartDate),'У7 Ввод'!$D$228="",'У7 Ввод'!$E$228="",'У7 Ввод'!$D$228&gt;$B6),0,MAX(0,MIN(1,'У7 Ввод'!$E$228-NETWORKDAYS('У7 Ввод'!$D$228,$B6)+1))/Настройки!$E$13*100)</f>
        <v>0</v>
      </c>
      <c r="HP6" s="67" t="n">
        <f aca="false">IF(OR($D6=1,MONTH($B6)&lt;&gt;MONTH(StartDate),'У7 Ввод'!$D$229="",'У7 Ввод'!$E$229="",'У7 Ввод'!$D$229&gt;$B6),0,MAX(0,MIN(1,'У7 Ввод'!$E$229-NETWORKDAYS('У7 Ввод'!$D$229,$B6)+1))/Настройки!$E$13*100)</f>
        <v>0</v>
      </c>
      <c r="HQ6" s="67" t="n">
        <f aca="false">IF(OR($D6=1,MONTH($B6)&lt;&gt;MONTH(StartDate),'У7 Ввод'!$D$230="",'У7 Ввод'!$E$230="",'У7 Ввод'!$D$230&gt;$B6),0,MAX(0,MIN(1,'У7 Ввод'!$E$230-NETWORKDAYS('У7 Ввод'!$D$230,$B6)+1))/Настройки!$E$13*100)</f>
        <v>0</v>
      </c>
      <c r="HR6" s="67" t="n">
        <f aca="false">IF(OR($D6=1,MONTH($B6)&lt;&gt;MONTH(StartDate),'У7 Ввод'!$D$231="",'У7 Ввод'!$E$231="",'У7 Ввод'!$D$231&gt;$B6),0,MAX(0,MIN(1,'У7 Ввод'!$E$231-NETWORKDAYS('У7 Ввод'!$D$231,$B6)+1))/Настройки!$E$13*100)</f>
        <v>0</v>
      </c>
      <c r="HS6" s="67" t="n">
        <f aca="false">IF(OR($D6=1,MONTH($B6)&lt;&gt;MONTH(StartDate),'У7 Ввод'!$D$232="",'У7 Ввод'!$E$232="",'У7 Ввод'!$D$232&gt;$B6),0,MAX(0,MIN(1,'У7 Ввод'!$E$232-NETWORKDAYS('У7 Ввод'!$D$232,$B6)+1))/Настройки!$E$13*100)</f>
        <v>0</v>
      </c>
      <c r="HT6" s="67" t="n">
        <f aca="false">IF(OR($D6=1,MONTH($B6)&lt;&gt;MONTH(StartDate),'У7 Ввод'!$D$233="",'У7 Ввод'!$E$233="",'У7 Ввод'!$D$233&gt;$B6),0,MAX(0,MIN(1,'У7 Ввод'!$E$233-NETWORKDAYS('У7 Ввод'!$D$233,$B6)+1))/Настройки!$E$13*100)</f>
        <v>0</v>
      </c>
      <c r="HU6" s="67" t="n">
        <f aca="false">IF(OR($D6=1,MONTH($B6)&lt;&gt;MONTH(StartDate),'У7 Ввод'!$D$234="",'У7 Ввод'!$E$234="",'У7 Ввод'!$D$234&gt;$B6),0,MAX(0,MIN(1,'У7 Ввод'!$E$234-NETWORKDAYS('У7 Ввод'!$D$234,$B6)+1))/Настройки!$E$13*100)</f>
        <v>0</v>
      </c>
      <c r="HV6" s="67" t="n">
        <f aca="false">IF(OR($D6=1,MONTH($B6)&lt;&gt;MONTH(StartDate),'У7 Ввод'!$D$235="",'У7 Ввод'!$E$235="",'У7 Ввод'!$D$235&gt;$B6),0,MAX(0,MIN(1,'У7 Ввод'!$E$235-NETWORKDAYS('У7 Ввод'!$D$235,$B6)+1))/Настройки!$E$13*100)</f>
        <v>0</v>
      </c>
      <c r="HW6" s="67" t="n">
        <f aca="false">IF(OR($D6=1,MONTH($B6)&lt;&gt;MONTH(StartDate),'У7 Ввод'!$D$236="",'У7 Ввод'!$E$236="",'У7 Ввод'!$D$236&gt;$B6),0,MAX(0,MIN(1,'У7 Ввод'!$E$236-NETWORKDAYS('У7 Ввод'!$D$236,$B6)+1))/Настройки!$E$13*100)</f>
        <v>0</v>
      </c>
      <c r="HX6" s="67" t="n">
        <f aca="false">IF(OR($D6=1,MONTH($B6)&lt;&gt;MONTH(StartDate),'У7 Ввод'!$D$237="",'У7 Ввод'!$E$237="",'У7 Ввод'!$D$237&gt;$B6),0,MAX(0,MIN(1,'У7 Ввод'!$E$237-NETWORKDAYS('У7 Ввод'!$D$237,$B6)+1))/Настройки!$E$13*100)</f>
        <v>0</v>
      </c>
      <c r="HY6" s="67" t="n">
        <f aca="false">IF(OR($D6=1,MONTH($B6)&lt;&gt;MONTH(StartDate),'У7 Ввод'!$D$238="",'У7 Ввод'!$E$238="",'У7 Ввод'!$D$238&gt;$B6),0,MAX(0,MIN(1,'У7 Ввод'!$E$238-NETWORKDAYS('У7 Ввод'!$D$238,$B6)+1))/Настройки!$E$13*100)</f>
        <v>0</v>
      </c>
      <c r="HZ6" s="67" t="n">
        <f aca="false">IF(OR($D6=1,MONTH($B6)&lt;&gt;MONTH(StartDate),'У7 Ввод'!$D$239="",'У7 Ввод'!$E$239="",'У7 Ввод'!$D$239&gt;$B6),0,MAX(0,MIN(1,'У7 Ввод'!$E$239-NETWORKDAYS('У7 Ввод'!$D$239,$B6)+1))/Настройки!$E$13*100)</f>
        <v>0</v>
      </c>
      <c r="IA6" s="67" t="n">
        <f aca="false">IF(OR($D6=1,MONTH($B6)&lt;&gt;MONTH(StartDate),'У7 Ввод'!$D$240="",'У7 Ввод'!$E$240="",'У7 Ввод'!$D$240&gt;$B6),0,MAX(0,MIN(1,'У7 Ввод'!$E$240-NETWORKDAYS('У7 Ввод'!$D$240,$B6)+1))/Настройки!$E$13*100)</f>
        <v>0</v>
      </c>
      <c r="IB6" s="67" t="n">
        <f aca="false">IF(OR($D6=1,MONTH($B6)&lt;&gt;MONTH(StartDate),'У7 Ввод'!$D$241="",'У7 Ввод'!$E$241="",'У7 Ввод'!$D$241&gt;$B6),0,MAX(0,MIN(1,'У7 Ввод'!$E$241-NETWORKDAYS('У7 Ввод'!$D$241,$B6)+1))/Настройки!$E$13*100)</f>
        <v>0</v>
      </c>
      <c r="IC6" s="67" t="n">
        <f aca="false">IF(OR($D6=1,MONTH($B6)&lt;&gt;MONTH(StartDate),'У7 Ввод'!$D$242="",'У7 Ввод'!$E$242="",'У7 Ввод'!$D$242&gt;$B6),0,MAX(0,MIN(1,'У7 Ввод'!$E$242-NETWORKDAYS('У7 Ввод'!$D$242,$B6)+1))/Настройки!$E$13*100)</f>
        <v>0</v>
      </c>
      <c r="ID6" s="67" t="n">
        <f aca="false">IF(OR($D6=1,MONTH($B6)&lt;&gt;MONTH(StartDate),'У7 Ввод'!$D$243="",'У7 Ввод'!$E$243="",'У7 Ввод'!$D$243&gt;$B6),0,MAX(0,MIN(1,'У7 Ввод'!$E$243-NETWORKDAYS('У7 Ввод'!$D$243,$B6)+1))/Настройки!$E$13*100)</f>
        <v>0</v>
      </c>
      <c r="IE6" s="67" t="n">
        <f aca="false">IF(OR($D6=1,MONTH($B6)&lt;&gt;MONTH(StartDate),'У7 Ввод'!$D$244="",'У7 Ввод'!$E$244="",'У7 Ввод'!$D$244&gt;$B6),0,MAX(0,MIN(1,'У7 Ввод'!$E$244-NETWORKDAYS('У7 Ввод'!$D$244,$B6)+1))/Настройки!$E$13*100)</f>
        <v>0</v>
      </c>
      <c r="IF6" s="67" t="n">
        <f aca="false">IF(OR($D6=1,MONTH($B6)&lt;&gt;MONTH(StartDate),'У7 Ввод'!$D$245="",'У7 Ввод'!$E$245="",'У7 Ввод'!$D$245&gt;$B6),0,MAX(0,MIN(1,'У7 Ввод'!$E$245-NETWORKDAYS('У7 Ввод'!$D$245,$B6)+1))/Настройки!$E$13*100)</f>
        <v>0</v>
      </c>
      <c r="IG6" s="67" t="n">
        <f aca="false">IF(OR($D6=1,MONTH($B6)&lt;&gt;MONTH(StartDate),'У7 Ввод'!$D$246="",'У7 Ввод'!$E$246="",'У7 Ввод'!$D$246&gt;$B6),0,MAX(0,MIN(1,'У7 Ввод'!$E$246-NETWORKDAYS('У7 Ввод'!$D$246,$B6)+1))/Настройки!$E$13*100)</f>
        <v>0</v>
      </c>
      <c r="IH6" s="67" t="n">
        <f aca="false">IF(OR($D6=1,MONTH($B6)&lt;&gt;MONTH(StartDate),'У7 Ввод'!$D$247="",'У7 Ввод'!$E$247="",'У7 Ввод'!$D$247&gt;$B6),0,MAX(0,MIN(1,'У7 Ввод'!$E$247-NETWORKDAYS('У7 Ввод'!$D$247,$B6)+1))/Настройки!$E$13*100)</f>
        <v>0</v>
      </c>
      <c r="II6" s="67" t="n">
        <f aca="false">IF(OR($D6=1,MONTH($B6)&lt;&gt;MONTH(StartDate),'У7 Ввод'!$D$248="",'У7 Ввод'!$E$248="",'У7 Ввод'!$D$248&gt;$B6),0,MAX(0,MIN(1,'У7 Ввод'!$E$248-NETWORKDAYS('У7 Ввод'!$D$248,$B6)+1))/Настройки!$E$13*100)</f>
        <v>0</v>
      </c>
      <c r="IJ6" s="67" t="n">
        <f aca="false">IF(OR($D6=1,MONTH($B6)&lt;&gt;MONTH(StartDate),'У7 Ввод'!$D$249="",'У7 Ввод'!$E$249="",'У7 Ввод'!$D$249&gt;$B6),0,MAX(0,MIN(1,'У7 Ввод'!$E$249-NETWORKDAYS('У7 Ввод'!$D$249,$B6)+1))/Настройки!$E$13*100)</f>
        <v>0</v>
      </c>
      <c r="IK6" s="67" t="n">
        <f aca="false">IF(OR($D6=1,MONTH($B6)&lt;&gt;MONTH(StartDate),'У7 Ввод'!$D$250="",'У7 Ввод'!$E$250="",'У7 Ввод'!$D$250&gt;$B6),0,MAX(0,MIN(1,'У7 Ввод'!$E$250-NETWORKDAYS('У7 Ввод'!$D$250,$B6)+1))/Настройки!$E$13*100)</f>
        <v>0</v>
      </c>
      <c r="IL6" s="67" t="n">
        <f aca="false">IF(OR($D6=1,MONTH($B6)&lt;&gt;MONTH(StartDate),'У7 Ввод'!$D$251="",'У7 Ввод'!$E$251="",'У7 Ввод'!$D$251&gt;$B6),0,MAX(0,MIN(1,'У7 Ввод'!$E$251-NETWORKDAYS('У7 Ввод'!$D$251,$B6)+1))/Настройки!$E$13*100)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0</v>
      </c>
      <c r="F7" s="49" t="n">
        <f aca="false">IF(OR(MONTH(B7)&lt;&gt;MONTH(StartDate),D7=1),"",100)</f>
        <v>100</v>
      </c>
      <c r="G7" s="67" t="n">
        <f aca="false">IF(OR($D7=1,MONTH($B7)&lt;&gt;MONTH(StartDate),'У7 Ввод'!$D$12="",'У7 Ввод'!$E$12="",'У7 Ввод'!$D$12&gt;$B7),0,MAX(0,MIN(1,'У7 Ввод'!$E$12-NETWORKDAYS('У7 Ввод'!$D$12,$B7)+1))/Настройки!$E$13*100)</f>
        <v>0</v>
      </c>
      <c r="H7" s="67" t="n">
        <f aca="false">IF(OR($D7=1,MONTH($B7)&lt;&gt;MONTH(StartDate),'У7 Ввод'!$D$13="",'У7 Ввод'!$E$13="",'У7 Ввод'!$D$13&gt;$B7),0,MAX(0,MIN(1,'У7 Ввод'!$E$13-NETWORKDAYS('У7 Ввод'!$D$13,$B7)+1))/Настройки!$E$13*100)</f>
        <v>0</v>
      </c>
      <c r="I7" s="67" t="n">
        <f aca="false">IF(OR($D7=1,MONTH($B7)&lt;&gt;MONTH(StartDate),'У7 Ввод'!$D$14="",'У7 Ввод'!$E$14="",'У7 Ввод'!$D$14&gt;$B7),0,MAX(0,MIN(1,'У7 Ввод'!$E$14-NETWORKDAYS('У7 Ввод'!$D$14,$B7)+1))/Настройки!$E$13*100)</f>
        <v>0</v>
      </c>
      <c r="J7" s="67" t="n">
        <f aca="false">IF(OR($D7=1,MONTH($B7)&lt;&gt;MONTH(StartDate),'У7 Ввод'!$D$15="",'У7 Ввод'!$E$15="",'У7 Ввод'!$D$15&gt;$B7),0,MAX(0,MIN(1,'У7 Ввод'!$E$15-NETWORKDAYS('У7 Ввод'!$D$15,$B7)+1))/Настройки!$E$13*100)</f>
        <v>0</v>
      </c>
      <c r="K7" s="67" t="n">
        <f aca="false">IF(OR($D7=1,MONTH($B7)&lt;&gt;MONTH(StartDate),'У7 Ввод'!$D$16="",'У7 Ввод'!$E$16="",'У7 Ввод'!$D$16&gt;$B7),0,MAX(0,MIN(1,'У7 Ввод'!$E$16-NETWORKDAYS('У7 Ввод'!$D$16,$B7)+1))/Настройки!$E$13*100)</f>
        <v>0</v>
      </c>
      <c r="L7" s="67" t="n">
        <f aca="false">IF(OR($D7=1,MONTH($B7)&lt;&gt;MONTH(StartDate),'У7 Ввод'!$D$17="",'У7 Ввод'!$E$17="",'У7 Ввод'!$D$17&gt;$B7),0,MAX(0,MIN(1,'У7 Ввод'!$E$17-NETWORKDAYS('У7 Ввод'!$D$17,$B7)+1))/Настройки!$E$13*100)</f>
        <v>0</v>
      </c>
      <c r="M7" s="67" t="n">
        <f aca="false">IF(OR($D7=1,MONTH($B7)&lt;&gt;MONTH(StartDate),'У7 Ввод'!$D$18="",'У7 Ввод'!$E$18="",'У7 Ввод'!$D$18&gt;$B7),0,MAX(0,MIN(1,'У7 Ввод'!$E$18-NETWORKDAYS('У7 Ввод'!$D$18,$B7)+1))/Настройки!$E$13*100)</f>
        <v>0</v>
      </c>
      <c r="N7" s="67" t="n">
        <f aca="false">IF(OR($D7=1,MONTH($B7)&lt;&gt;MONTH(StartDate),'У7 Ввод'!$D$19="",'У7 Ввод'!$E$19="",'У7 Ввод'!$D$19&gt;$B7),0,MAX(0,MIN(1,'У7 Ввод'!$E$19-NETWORKDAYS('У7 Ввод'!$D$19,$B7)+1))/Настройки!$E$13*100)</f>
        <v>0</v>
      </c>
      <c r="O7" s="67" t="n">
        <f aca="false">IF(OR($D7=1,MONTH($B7)&lt;&gt;MONTH(StartDate),'У7 Ввод'!$D$20="",'У7 Ввод'!$E$20="",'У7 Ввод'!$D$20&gt;$B7),0,MAX(0,MIN(1,'У7 Ввод'!$E$20-NETWORKDAYS('У7 Ввод'!$D$20,$B7)+1))/Настройки!$E$13*100)</f>
        <v>0</v>
      </c>
      <c r="P7" s="67" t="n">
        <f aca="false">IF(OR($D7=1,MONTH($B7)&lt;&gt;MONTH(StartDate),'У7 Ввод'!$D$21="",'У7 Ввод'!$E$21="",'У7 Ввод'!$D$21&gt;$B7),0,MAX(0,MIN(1,'У7 Ввод'!$E$21-NETWORKDAYS('У7 Ввод'!$D$21,$B7)+1))/Настройки!$E$13*100)</f>
        <v>0</v>
      </c>
      <c r="Q7" s="67" t="n">
        <f aca="false">IF(OR($D7=1,MONTH($B7)&lt;&gt;MONTH(StartDate),'У7 Ввод'!$D$22="",'У7 Ввод'!$E$22="",'У7 Ввод'!$D$22&gt;$B7),0,MAX(0,MIN(1,'У7 Ввод'!$E$22-NETWORKDAYS('У7 Ввод'!$D$22,$B7)+1))/Настройки!$E$13*100)</f>
        <v>0</v>
      </c>
      <c r="R7" s="67" t="n">
        <f aca="false">IF(OR($D7=1,MONTH($B7)&lt;&gt;MONTH(StartDate),'У7 Ввод'!$D$23="",'У7 Ввод'!$E$23="",'У7 Ввод'!$D$23&gt;$B7),0,MAX(0,MIN(1,'У7 Ввод'!$E$23-NETWORKDAYS('У7 Ввод'!$D$23,$B7)+1))/Настройки!$E$13*100)</f>
        <v>0</v>
      </c>
      <c r="S7" s="67" t="n">
        <f aca="false">IF(OR($D7=1,MONTH($B7)&lt;&gt;MONTH(StartDate),'У7 Ввод'!$D$24="",'У7 Ввод'!$E$24="",'У7 Ввод'!$D$24&gt;$B7),0,MAX(0,MIN(1,'У7 Ввод'!$E$24-NETWORKDAYS('У7 Ввод'!$D$24,$B7)+1))/Настройки!$E$13*100)</f>
        <v>0</v>
      </c>
      <c r="T7" s="67" t="n">
        <f aca="false">IF(OR($D7=1,MONTH($B7)&lt;&gt;MONTH(StartDate),'У7 Ввод'!$D$25="",'У7 Ввод'!$E$25="",'У7 Ввод'!$D$25&gt;$B7),0,MAX(0,MIN(1,'У7 Ввод'!$E$25-NETWORKDAYS('У7 Ввод'!$D$25,$B7)+1))/Настройки!$E$13*100)</f>
        <v>0</v>
      </c>
      <c r="U7" s="67" t="n">
        <f aca="false">IF(OR($D7=1,MONTH($B7)&lt;&gt;MONTH(StartDate),'У7 Ввод'!$D$26="",'У7 Ввод'!$E$26="",'У7 Ввод'!$D$26&gt;$B7),0,MAX(0,MIN(1,'У7 Ввод'!$E$26-NETWORKDAYS('У7 Ввод'!$D$26,$B7)+1))/Настройки!$E$13*100)</f>
        <v>0</v>
      </c>
      <c r="V7" s="67" t="n">
        <f aca="false">IF(OR($D7=1,MONTH($B7)&lt;&gt;MONTH(StartDate),'У7 Ввод'!$D$27="",'У7 Ввод'!$E$27="",'У7 Ввод'!$D$27&gt;$B7),0,MAX(0,MIN(1,'У7 Ввод'!$E$27-NETWORKDAYS('У7 Ввод'!$D$27,$B7)+1))/Настройки!$E$13*100)</f>
        <v>0</v>
      </c>
      <c r="W7" s="67" t="n">
        <f aca="false">IF(OR($D7=1,MONTH($B7)&lt;&gt;MONTH(StartDate),'У7 Ввод'!$D$28="",'У7 Ввод'!$E$28="",'У7 Ввод'!$D$28&gt;$B7),0,MAX(0,MIN(1,'У7 Ввод'!$E$28-NETWORKDAYS('У7 Ввод'!$D$28,$B7)+1))/Настройки!$E$13*100)</f>
        <v>0</v>
      </c>
      <c r="X7" s="67" t="n">
        <f aca="false">IF(OR($D7=1,MONTH($B7)&lt;&gt;MONTH(StartDate),'У7 Ввод'!$D$29="",'У7 Ввод'!$E$29="",'У7 Ввод'!$D$29&gt;$B7),0,MAX(0,MIN(1,'У7 Ввод'!$E$29-NETWORKDAYS('У7 Ввод'!$D$29,$B7)+1))/Настройки!$E$13*100)</f>
        <v>0</v>
      </c>
      <c r="Y7" s="67" t="n">
        <f aca="false">IF(OR($D7=1,MONTH($B7)&lt;&gt;MONTH(StartDate),'У7 Ввод'!$D$30="",'У7 Ввод'!$E$30="",'У7 Ввод'!$D$30&gt;$B7),0,MAX(0,MIN(1,'У7 Ввод'!$E$30-NETWORKDAYS('У7 Ввод'!$D$30,$B7)+1))/Настройки!$E$13*100)</f>
        <v>0</v>
      </c>
      <c r="Z7" s="67" t="n">
        <f aca="false">IF(OR($D7=1,MONTH($B7)&lt;&gt;MONTH(StartDate),'У7 Ввод'!$D$31="",'У7 Ввод'!$E$31="",'У7 Ввод'!$D$31&gt;$B7),0,MAX(0,MIN(1,'У7 Ввод'!$E$31-NETWORKDAYS('У7 Ввод'!$D$31,$B7)+1))/Настройки!$E$13*100)</f>
        <v>0</v>
      </c>
      <c r="AA7" s="67" t="n">
        <f aca="false">IF(OR($D7=1,MONTH($B7)&lt;&gt;MONTH(StartDate),'У7 Ввод'!$D$32="",'У7 Ввод'!$E$32="",'У7 Ввод'!$D$32&gt;$B7),0,MAX(0,MIN(1,'У7 Ввод'!$E$32-NETWORKDAYS('У7 Ввод'!$D$32,$B7)+1))/Настройки!$E$13*100)</f>
        <v>0</v>
      </c>
      <c r="AB7" s="67" t="n">
        <f aca="false">IF(OR($D7=1,MONTH($B7)&lt;&gt;MONTH(StartDate),'У7 Ввод'!$D$33="",'У7 Ввод'!$E$33="",'У7 Ввод'!$D$33&gt;$B7),0,MAX(0,MIN(1,'У7 Ввод'!$E$33-NETWORKDAYS('У7 Ввод'!$D$33,$B7)+1))/Настройки!$E$13*100)</f>
        <v>0</v>
      </c>
      <c r="AC7" s="67" t="n">
        <f aca="false">IF(OR($D7=1,MONTH($B7)&lt;&gt;MONTH(StartDate),'У7 Ввод'!$D$34="",'У7 Ввод'!$E$34="",'У7 Ввод'!$D$34&gt;$B7),0,MAX(0,MIN(1,'У7 Ввод'!$E$34-NETWORKDAYS('У7 Ввод'!$D$34,$B7)+1))/Настройки!$E$13*100)</f>
        <v>0</v>
      </c>
      <c r="AD7" s="67" t="n">
        <f aca="false">IF(OR($D7=1,MONTH($B7)&lt;&gt;MONTH(StartDate),'У7 Ввод'!$D$35="",'У7 Ввод'!$E$35="",'У7 Ввод'!$D$35&gt;$B7),0,MAX(0,MIN(1,'У7 Ввод'!$E$35-NETWORKDAYS('У7 Ввод'!$D$35,$B7)+1))/Настройки!$E$13*100)</f>
        <v>0</v>
      </c>
      <c r="AE7" s="67" t="n">
        <f aca="false">IF(OR($D7=1,MONTH($B7)&lt;&gt;MONTH(StartDate),'У7 Ввод'!$D$36="",'У7 Ввод'!$E$36="",'У7 Ввод'!$D$36&gt;$B7),0,MAX(0,MIN(1,'У7 Ввод'!$E$36-NETWORKDAYS('У7 Ввод'!$D$36,$B7)+1))/Настройки!$E$13*100)</f>
        <v>0</v>
      </c>
      <c r="AF7" s="67" t="n">
        <f aca="false">IF(OR($D7=1,MONTH($B7)&lt;&gt;MONTH(StartDate),'У7 Ввод'!$D$37="",'У7 Ввод'!$E$37="",'У7 Ввод'!$D$37&gt;$B7),0,MAX(0,MIN(1,'У7 Ввод'!$E$37-NETWORKDAYS('У7 Ввод'!$D$37,$B7)+1))/Настройки!$E$13*100)</f>
        <v>0</v>
      </c>
      <c r="AG7" s="67" t="n">
        <f aca="false">IF(OR($D7=1,MONTH($B7)&lt;&gt;MONTH(StartDate),'У7 Ввод'!$D$38="",'У7 Ввод'!$E$38="",'У7 Ввод'!$D$38&gt;$B7),0,MAX(0,MIN(1,'У7 Ввод'!$E$38-NETWORKDAYS('У7 Ввод'!$D$38,$B7)+1))/Настройки!$E$13*100)</f>
        <v>0</v>
      </c>
      <c r="AH7" s="67" t="n">
        <f aca="false">IF(OR($D7=1,MONTH($B7)&lt;&gt;MONTH(StartDate),'У7 Ввод'!$D$39="",'У7 Ввод'!$E$39="",'У7 Ввод'!$D$39&gt;$B7),0,MAX(0,MIN(1,'У7 Ввод'!$E$39-NETWORKDAYS('У7 Ввод'!$D$39,$B7)+1))/Настройки!$E$13*100)</f>
        <v>0</v>
      </c>
      <c r="AI7" s="67" t="n">
        <f aca="false">IF(OR($D7=1,MONTH($B7)&lt;&gt;MONTH(StartDate),'У7 Ввод'!$D$40="",'У7 Ввод'!$E$40="",'У7 Ввод'!$D$40&gt;$B7),0,MAX(0,MIN(1,'У7 Ввод'!$E$40-NETWORKDAYS('У7 Ввод'!$D$40,$B7)+1))/Настройки!$E$13*100)</f>
        <v>0</v>
      </c>
      <c r="AJ7" s="67" t="n">
        <f aca="false">IF(OR($D7=1,MONTH($B7)&lt;&gt;MONTH(StartDate),'У7 Ввод'!$D$41="",'У7 Ввод'!$E$41="",'У7 Ввод'!$D$41&gt;$B7),0,MAX(0,MIN(1,'У7 Ввод'!$E$41-NETWORKDAYS('У7 Ввод'!$D$41,$B7)+1))/Настройки!$E$13*100)</f>
        <v>0</v>
      </c>
      <c r="AK7" s="67" t="n">
        <f aca="false">IF(OR($D7=1,MONTH($B7)&lt;&gt;MONTH(StartDate),'У7 Ввод'!$D$42="",'У7 Ввод'!$E$42="",'У7 Ввод'!$D$42&gt;$B7),0,MAX(0,MIN(1,'У7 Ввод'!$E$42-NETWORKDAYS('У7 Ввод'!$D$42,$B7)+1))/Настройки!$E$13*100)</f>
        <v>0</v>
      </c>
      <c r="AL7" s="67" t="n">
        <f aca="false">IF(OR($D7=1,MONTH($B7)&lt;&gt;MONTH(StartDate),'У7 Ввод'!$D$43="",'У7 Ввод'!$E$43="",'У7 Ввод'!$D$43&gt;$B7),0,MAX(0,MIN(1,'У7 Ввод'!$E$43-NETWORKDAYS('У7 Ввод'!$D$43,$B7)+1))/Настройки!$E$13*100)</f>
        <v>0</v>
      </c>
      <c r="AM7" s="67" t="n">
        <f aca="false">IF(OR($D7=1,MONTH($B7)&lt;&gt;MONTH(StartDate),'У7 Ввод'!$D$44="",'У7 Ввод'!$E$44="",'У7 Ввод'!$D$44&gt;$B7),0,MAX(0,MIN(1,'У7 Ввод'!$E$44-NETWORKDAYS('У7 Ввод'!$D$44,$B7)+1))/Настройки!$E$13*100)</f>
        <v>0</v>
      </c>
      <c r="AN7" s="67" t="n">
        <f aca="false">IF(OR($D7=1,MONTH($B7)&lt;&gt;MONTH(StartDate),'У7 Ввод'!$D$45="",'У7 Ввод'!$E$45="",'У7 Ввод'!$D$45&gt;$B7),0,MAX(0,MIN(1,'У7 Ввод'!$E$45-NETWORKDAYS('У7 Ввод'!$D$45,$B7)+1))/Настройки!$E$13*100)</f>
        <v>0</v>
      </c>
      <c r="AO7" s="67" t="n">
        <f aca="false">IF(OR($D7=1,MONTH($B7)&lt;&gt;MONTH(StartDate),'У7 Ввод'!$D$46="",'У7 Ввод'!$E$46="",'У7 Ввод'!$D$46&gt;$B7),0,MAX(0,MIN(1,'У7 Ввод'!$E$46-NETWORKDAYS('У7 Ввод'!$D$46,$B7)+1))/Настройки!$E$13*100)</f>
        <v>0</v>
      </c>
      <c r="AP7" s="67" t="n">
        <f aca="false">IF(OR($D7=1,MONTH($B7)&lt;&gt;MONTH(StartDate),'У7 Ввод'!$D$47="",'У7 Ввод'!$E$47="",'У7 Ввод'!$D$47&gt;$B7),0,MAX(0,MIN(1,'У7 Ввод'!$E$47-NETWORKDAYS('У7 Ввод'!$D$47,$B7)+1))/Настройки!$E$13*100)</f>
        <v>0</v>
      </c>
      <c r="AQ7" s="67" t="n">
        <f aca="false">IF(OR($D7=1,MONTH($B7)&lt;&gt;MONTH(StartDate),'У7 Ввод'!$D$48="",'У7 Ввод'!$E$48="",'У7 Ввод'!$D$48&gt;$B7),0,MAX(0,MIN(1,'У7 Ввод'!$E$48-NETWORKDAYS('У7 Ввод'!$D$48,$B7)+1))/Настройки!$E$13*100)</f>
        <v>0</v>
      </c>
      <c r="AR7" s="67" t="n">
        <f aca="false">IF(OR($D7=1,MONTH($B7)&lt;&gt;MONTH(StartDate),'У7 Ввод'!$D$49="",'У7 Ввод'!$E$49="",'У7 Ввод'!$D$49&gt;$B7),0,MAX(0,MIN(1,'У7 Ввод'!$E$49-NETWORKDAYS('У7 Ввод'!$D$49,$B7)+1))/Настройки!$E$13*100)</f>
        <v>0</v>
      </c>
      <c r="AS7" s="67" t="n">
        <f aca="false">IF(OR($D7=1,MONTH($B7)&lt;&gt;MONTH(StartDate),'У7 Ввод'!$D$50="",'У7 Ввод'!$E$50="",'У7 Ввод'!$D$50&gt;$B7),0,MAX(0,MIN(1,'У7 Ввод'!$E$50-NETWORKDAYS('У7 Ввод'!$D$50,$B7)+1))/Настройки!$E$13*100)</f>
        <v>0</v>
      </c>
      <c r="AT7" s="67" t="n">
        <f aca="false">IF(OR($D7=1,MONTH($B7)&lt;&gt;MONTH(StartDate),'У7 Ввод'!$D$51="",'У7 Ввод'!$E$51="",'У7 Ввод'!$D$51&gt;$B7),0,MAX(0,MIN(1,'У7 Ввод'!$E$51-NETWORKDAYS('У7 Ввод'!$D$51,$B7)+1))/Настройки!$E$13*100)</f>
        <v>0</v>
      </c>
      <c r="AU7" s="67" t="n">
        <f aca="false">IF(OR($D7=1,MONTH($B7)&lt;&gt;MONTH(StartDate),'У7 Ввод'!$D$52="",'У7 Ввод'!$E$52="",'У7 Ввод'!$D$52&gt;$B7),0,MAX(0,MIN(1,'У7 Ввод'!$E$52-NETWORKDAYS('У7 Ввод'!$D$52,$B7)+1))/Настройки!$E$13*100)</f>
        <v>0</v>
      </c>
      <c r="AV7" s="67" t="n">
        <f aca="false">IF(OR($D7=1,MONTH($B7)&lt;&gt;MONTH(StartDate),'У7 Ввод'!$D$53="",'У7 Ввод'!$E$53="",'У7 Ввод'!$D$53&gt;$B7),0,MAX(0,MIN(1,'У7 Ввод'!$E$53-NETWORKDAYS('У7 Ввод'!$D$53,$B7)+1))/Настройки!$E$13*100)</f>
        <v>0</v>
      </c>
      <c r="AW7" s="67" t="n">
        <f aca="false">IF(OR($D7=1,MONTH($B7)&lt;&gt;MONTH(StartDate),'У7 Ввод'!$D$54="",'У7 Ввод'!$E$54="",'У7 Ввод'!$D$54&gt;$B7),0,MAX(0,MIN(1,'У7 Ввод'!$E$54-NETWORKDAYS('У7 Ввод'!$D$54,$B7)+1))/Настройки!$E$13*100)</f>
        <v>0</v>
      </c>
      <c r="AX7" s="67" t="n">
        <f aca="false">IF(OR($D7=1,MONTH($B7)&lt;&gt;MONTH(StartDate),'У7 Ввод'!$D$55="",'У7 Ввод'!$E$55="",'У7 Ввод'!$D$55&gt;$B7),0,MAX(0,MIN(1,'У7 Ввод'!$E$55-NETWORKDAYS('У7 Ввод'!$D$55,$B7)+1))/Настройки!$E$13*100)</f>
        <v>0</v>
      </c>
      <c r="AY7" s="67" t="n">
        <f aca="false">IF(OR($D7=1,MONTH($B7)&lt;&gt;MONTH(StartDate),'У7 Ввод'!$D$56="",'У7 Ввод'!$E$56="",'У7 Ввод'!$D$56&gt;$B7),0,MAX(0,MIN(1,'У7 Ввод'!$E$56-NETWORKDAYS('У7 Ввод'!$D$56,$B7)+1))/Настройки!$E$13*100)</f>
        <v>0</v>
      </c>
      <c r="AZ7" s="67" t="n">
        <f aca="false">IF(OR($D7=1,MONTH($B7)&lt;&gt;MONTH(StartDate),'У7 Ввод'!$D$57="",'У7 Ввод'!$E$57="",'У7 Ввод'!$D$57&gt;$B7),0,MAX(0,MIN(1,'У7 Ввод'!$E$57-NETWORKDAYS('У7 Ввод'!$D$57,$B7)+1))/Настройки!$E$13*100)</f>
        <v>0</v>
      </c>
      <c r="BA7" s="67" t="n">
        <f aca="false">IF(OR($D7=1,MONTH($B7)&lt;&gt;MONTH(StartDate),'У7 Ввод'!$D$58="",'У7 Ввод'!$E$58="",'У7 Ввод'!$D$58&gt;$B7),0,MAX(0,MIN(1,'У7 Ввод'!$E$58-NETWORKDAYS('У7 Ввод'!$D$58,$B7)+1))/Настройки!$E$13*100)</f>
        <v>0</v>
      </c>
      <c r="BB7" s="67" t="n">
        <f aca="false">IF(OR($D7=1,MONTH($B7)&lt;&gt;MONTH(StartDate),'У7 Ввод'!$D$59="",'У7 Ввод'!$E$59="",'У7 Ввод'!$D$59&gt;$B7),0,MAX(0,MIN(1,'У7 Ввод'!$E$59-NETWORKDAYS('У7 Ввод'!$D$59,$B7)+1))/Настройки!$E$13*100)</f>
        <v>0</v>
      </c>
      <c r="BC7" s="67" t="n">
        <f aca="false">IF(OR($D7=1,MONTH($B7)&lt;&gt;MONTH(StartDate),'У7 Ввод'!$D$60="",'У7 Ввод'!$E$60="",'У7 Ввод'!$D$60&gt;$B7),0,MAX(0,MIN(1,'У7 Ввод'!$E$60-NETWORKDAYS('У7 Ввод'!$D$60,$B7)+1))/Настройки!$E$13*100)</f>
        <v>0</v>
      </c>
      <c r="BD7" s="67" t="n">
        <f aca="false">IF(OR($D7=1,MONTH($B7)&lt;&gt;MONTH(StartDate),'У7 Ввод'!$D$61="",'У7 Ввод'!$E$61="",'У7 Ввод'!$D$61&gt;$B7),0,MAX(0,MIN(1,'У7 Ввод'!$E$61-NETWORKDAYS('У7 Ввод'!$D$61,$B7)+1))/Настройки!$E$13*100)</f>
        <v>0</v>
      </c>
      <c r="BE7" s="67" t="n">
        <f aca="false">IF(OR($D7=1,MONTH($B7)&lt;&gt;MONTH(StartDate),'У7 Ввод'!$D$62="",'У7 Ввод'!$E$62="",'У7 Ввод'!$D$62&gt;$B7),0,MAX(0,MIN(1,'У7 Ввод'!$E$62-NETWORKDAYS('У7 Ввод'!$D$62,$B7)+1))/Настройки!$E$13*100)</f>
        <v>0</v>
      </c>
      <c r="BF7" s="67" t="n">
        <f aca="false">IF(OR($D7=1,MONTH($B7)&lt;&gt;MONTH(StartDate),'У7 Ввод'!$D$63="",'У7 Ввод'!$E$63="",'У7 Ввод'!$D$63&gt;$B7),0,MAX(0,MIN(1,'У7 Ввод'!$E$63-NETWORKDAYS('У7 Ввод'!$D$63,$B7)+1))/Настройки!$E$13*100)</f>
        <v>0</v>
      </c>
      <c r="BG7" s="67" t="n">
        <f aca="false">IF(OR($D7=1,MONTH($B7)&lt;&gt;MONTH(StartDate),'У7 Ввод'!$D$64="",'У7 Ввод'!$E$64="",'У7 Ввод'!$D$64&gt;$B7),0,MAX(0,MIN(1,'У7 Ввод'!$E$64-NETWORKDAYS('У7 Ввод'!$D$64,$B7)+1))/Настройки!$E$13*100)</f>
        <v>0</v>
      </c>
      <c r="BH7" s="67" t="n">
        <f aca="false">IF(OR($D7=1,MONTH($B7)&lt;&gt;MONTH(StartDate),'У7 Ввод'!$D$65="",'У7 Ввод'!$E$65="",'У7 Ввод'!$D$65&gt;$B7),0,MAX(0,MIN(1,'У7 Ввод'!$E$65-NETWORKDAYS('У7 Ввод'!$D$65,$B7)+1))/Настройки!$E$13*100)</f>
        <v>0</v>
      </c>
      <c r="BI7" s="67" t="n">
        <f aca="false">IF(OR($D7=1,MONTH($B7)&lt;&gt;MONTH(StartDate),'У7 Ввод'!$D$66="",'У7 Ввод'!$E$66="",'У7 Ввод'!$D$66&gt;$B7),0,MAX(0,MIN(1,'У7 Ввод'!$E$66-NETWORKDAYS('У7 Ввод'!$D$66,$B7)+1))/Настройки!$E$13*100)</f>
        <v>0</v>
      </c>
      <c r="BJ7" s="67" t="n">
        <f aca="false">IF(OR($D7=1,MONTH($B7)&lt;&gt;MONTH(StartDate),'У7 Ввод'!$D$67="",'У7 Ввод'!$E$67="",'У7 Ввод'!$D$67&gt;$B7),0,MAX(0,MIN(1,'У7 Ввод'!$E$67-NETWORKDAYS('У7 Ввод'!$D$67,$B7)+1))/Настройки!$E$13*100)</f>
        <v>0</v>
      </c>
      <c r="BK7" s="67" t="n">
        <f aca="false">IF(OR($D7=1,MONTH($B7)&lt;&gt;MONTH(StartDate),'У7 Ввод'!$D$68="",'У7 Ввод'!$E$68="",'У7 Ввод'!$D$68&gt;$B7),0,MAX(0,MIN(1,'У7 Ввод'!$E$68-NETWORKDAYS('У7 Ввод'!$D$68,$B7)+1))/Настройки!$E$13*100)</f>
        <v>0</v>
      </c>
      <c r="BL7" s="67" t="n">
        <f aca="false">IF(OR($D7=1,MONTH($B7)&lt;&gt;MONTH(StartDate),'У7 Ввод'!$D$69="",'У7 Ввод'!$E$69="",'У7 Ввод'!$D$69&gt;$B7),0,MAX(0,MIN(1,'У7 Ввод'!$E$69-NETWORKDAYS('У7 Ввод'!$D$69,$B7)+1))/Настройки!$E$13*100)</f>
        <v>0</v>
      </c>
      <c r="BM7" s="67" t="n">
        <f aca="false">IF(OR($D7=1,MONTH($B7)&lt;&gt;MONTH(StartDate),'У7 Ввод'!$D$70="",'У7 Ввод'!$E$70="",'У7 Ввод'!$D$70&gt;$B7),0,MAX(0,MIN(1,'У7 Ввод'!$E$70-NETWORKDAYS('У7 Ввод'!$D$70,$B7)+1))/Настройки!$E$13*100)</f>
        <v>0</v>
      </c>
      <c r="BN7" s="67" t="n">
        <f aca="false">IF(OR($D7=1,MONTH($B7)&lt;&gt;MONTH(StartDate),'У7 Ввод'!$D$71="",'У7 Ввод'!$E$71="",'У7 Ввод'!$D$71&gt;$B7),0,MAX(0,MIN(1,'У7 Ввод'!$E$71-NETWORKDAYS('У7 Ввод'!$D$71,$B7)+1))/Настройки!$E$13*100)</f>
        <v>0</v>
      </c>
      <c r="BO7" s="67" t="n">
        <f aca="false">IF(OR($D7=1,MONTH($B7)&lt;&gt;MONTH(StartDate),'У7 Ввод'!$D$72="",'У7 Ввод'!$E$72="",'У7 Ввод'!$D$72&gt;$B7),0,MAX(0,MIN(1,'У7 Ввод'!$E$72-NETWORKDAYS('У7 Ввод'!$D$72,$B7)+1))/Настройки!$E$13*100)</f>
        <v>0</v>
      </c>
      <c r="BP7" s="67" t="n">
        <f aca="false">IF(OR($D7=1,MONTH($B7)&lt;&gt;MONTH(StartDate),'У7 Ввод'!$D$73="",'У7 Ввод'!$E$73="",'У7 Ввод'!$D$73&gt;$B7),0,MAX(0,MIN(1,'У7 Ввод'!$E$73-NETWORKDAYS('У7 Ввод'!$D$73,$B7)+1))/Настройки!$E$13*100)</f>
        <v>0</v>
      </c>
      <c r="BQ7" s="67" t="n">
        <f aca="false">IF(OR($D7=1,MONTH($B7)&lt;&gt;MONTH(StartDate),'У7 Ввод'!$D$74="",'У7 Ввод'!$E$74="",'У7 Ввод'!$D$74&gt;$B7),0,MAX(0,MIN(1,'У7 Ввод'!$E$74-NETWORKDAYS('У7 Ввод'!$D$74,$B7)+1))/Настройки!$E$13*100)</f>
        <v>0</v>
      </c>
      <c r="BR7" s="67" t="n">
        <f aca="false">IF(OR($D7=1,MONTH($B7)&lt;&gt;MONTH(StartDate),'У7 Ввод'!$D$75="",'У7 Ввод'!$E$75="",'У7 Ввод'!$D$75&gt;$B7),0,MAX(0,MIN(1,'У7 Ввод'!$E$75-NETWORKDAYS('У7 Ввод'!$D$75,$B7)+1))/Настройки!$E$13*100)</f>
        <v>0</v>
      </c>
      <c r="BS7" s="67" t="n">
        <f aca="false">IF(OR($D7=1,MONTH($B7)&lt;&gt;MONTH(StartDate),'У7 Ввод'!$D$76="",'У7 Ввод'!$E$76="",'У7 Ввод'!$D$76&gt;$B7),0,MAX(0,MIN(1,'У7 Ввод'!$E$76-NETWORKDAYS('У7 Ввод'!$D$76,$B7)+1))/Настройки!$E$13*100)</f>
        <v>0</v>
      </c>
      <c r="BT7" s="67" t="n">
        <f aca="false">IF(OR($D7=1,MONTH($B7)&lt;&gt;MONTH(StartDate),'У7 Ввод'!$D$77="",'У7 Ввод'!$E$77="",'У7 Ввод'!$D$77&gt;$B7),0,MAX(0,MIN(1,'У7 Ввод'!$E$77-NETWORKDAYS('У7 Ввод'!$D$77,$B7)+1))/Настройки!$E$13*100)</f>
        <v>0</v>
      </c>
      <c r="BU7" s="67" t="n">
        <f aca="false">IF(OR($D7=1,MONTH($B7)&lt;&gt;MONTH(StartDate),'У7 Ввод'!$D$78="",'У7 Ввод'!$E$78="",'У7 Ввод'!$D$78&gt;$B7),0,MAX(0,MIN(1,'У7 Ввод'!$E$78-NETWORKDAYS('У7 Ввод'!$D$78,$B7)+1))/Настройки!$E$13*100)</f>
        <v>0</v>
      </c>
      <c r="BV7" s="67" t="n">
        <f aca="false">IF(OR($D7=1,MONTH($B7)&lt;&gt;MONTH(StartDate),'У7 Ввод'!$D$79="",'У7 Ввод'!$E$79="",'У7 Ввод'!$D$79&gt;$B7),0,MAX(0,MIN(1,'У7 Ввод'!$E$79-NETWORKDAYS('У7 Ввод'!$D$79,$B7)+1))/Настройки!$E$13*100)</f>
        <v>0</v>
      </c>
      <c r="BW7" s="67" t="n">
        <f aca="false">IF(OR($D7=1,MONTH($B7)&lt;&gt;MONTH(StartDate),'У7 Ввод'!$D$80="",'У7 Ввод'!$E$80="",'У7 Ввод'!$D$80&gt;$B7),0,MAX(0,MIN(1,'У7 Ввод'!$E$80-NETWORKDAYS('У7 Ввод'!$D$80,$B7)+1))/Настройки!$E$13*100)</f>
        <v>0</v>
      </c>
      <c r="BX7" s="67" t="n">
        <f aca="false">IF(OR($D7=1,MONTH($B7)&lt;&gt;MONTH(StartDate),'У7 Ввод'!$D$81="",'У7 Ввод'!$E$81="",'У7 Ввод'!$D$81&gt;$B7),0,MAX(0,MIN(1,'У7 Ввод'!$E$81-NETWORKDAYS('У7 Ввод'!$D$81,$B7)+1))/Настройки!$E$13*100)</f>
        <v>0</v>
      </c>
      <c r="BY7" s="67" t="n">
        <f aca="false">IF(OR($D7=1,MONTH($B7)&lt;&gt;MONTH(StartDate),'У7 Ввод'!$D$82="",'У7 Ввод'!$E$82="",'У7 Ввод'!$D$82&gt;$B7),0,MAX(0,MIN(1,'У7 Ввод'!$E$82-NETWORKDAYS('У7 Ввод'!$D$82,$B7)+1))/Настройки!$E$13*100)</f>
        <v>0</v>
      </c>
      <c r="BZ7" s="67" t="n">
        <f aca="false">IF(OR($D7=1,MONTH($B7)&lt;&gt;MONTH(StartDate),'У7 Ввод'!$D$83="",'У7 Ввод'!$E$83="",'У7 Ввод'!$D$83&gt;$B7),0,MAX(0,MIN(1,'У7 Ввод'!$E$83-NETWORKDAYS('У7 Ввод'!$D$83,$B7)+1))/Настройки!$E$13*100)</f>
        <v>0</v>
      </c>
      <c r="CA7" s="67" t="n">
        <f aca="false">IF(OR($D7=1,MONTH($B7)&lt;&gt;MONTH(StartDate),'У7 Ввод'!$D$84="",'У7 Ввод'!$E$84="",'У7 Ввод'!$D$84&gt;$B7),0,MAX(0,MIN(1,'У7 Ввод'!$E$84-NETWORKDAYS('У7 Ввод'!$D$84,$B7)+1))/Настройки!$E$13*100)</f>
        <v>0</v>
      </c>
      <c r="CB7" s="67" t="n">
        <f aca="false">IF(OR($D7=1,MONTH($B7)&lt;&gt;MONTH(StartDate),'У7 Ввод'!$D$85="",'У7 Ввод'!$E$85="",'У7 Ввод'!$D$85&gt;$B7),0,MAX(0,MIN(1,'У7 Ввод'!$E$85-NETWORKDAYS('У7 Ввод'!$D$85,$B7)+1))/Настройки!$E$13*100)</f>
        <v>0</v>
      </c>
      <c r="CC7" s="67" t="n">
        <f aca="false">IF(OR($D7=1,MONTH($B7)&lt;&gt;MONTH(StartDate),'У7 Ввод'!$D$86="",'У7 Ввод'!$E$86="",'У7 Ввод'!$D$86&gt;$B7),0,MAX(0,MIN(1,'У7 Ввод'!$E$86-NETWORKDAYS('У7 Ввод'!$D$86,$B7)+1))/Настройки!$E$13*100)</f>
        <v>0</v>
      </c>
      <c r="CD7" s="67" t="n">
        <f aca="false">IF(OR($D7=1,MONTH($B7)&lt;&gt;MONTH(StartDate),'У7 Ввод'!$D$87="",'У7 Ввод'!$E$87="",'У7 Ввод'!$D$87&gt;$B7),0,MAX(0,MIN(1,'У7 Ввод'!$E$87-NETWORKDAYS('У7 Ввод'!$D$87,$B7)+1))/Настройки!$E$13*100)</f>
        <v>0</v>
      </c>
      <c r="CE7" s="67" t="n">
        <f aca="false">IF(OR($D7=1,MONTH($B7)&lt;&gt;MONTH(StartDate),'У7 Ввод'!$D$88="",'У7 Ввод'!$E$88="",'У7 Ввод'!$D$88&gt;$B7),0,MAX(0,MIN(1,'У7 Ввод'!$E$88-NETWORKDAYS('У7 Ввод'!$D$88,$B7)+1))/Настройки!$E$13*100)</f>
        <v>0</v>
      </c>
      <c r="CF7" s="67" t="n">
        <f aca="false">IF(OR($D7=1,MONTH($B7)&lt;&gt;MONTH(StartDate),'У7 Ввод'!$D$89="",'У7 Ввод'!$E$89="",'У7 Ввод'!$D$89&gt;$B7),0,MAX(0,MIN(1,'У7 Ввод'!$E$89-NETWORKDAYS('У7 Ввод'!$D$89,$B7)+1))/Настройки!$E$13*100)</f>
        <v>0</v>
      </c>
      <c r="CG7" s="67" t="n">
        <f aca="false">IF(OR($D7=1,MONTH($B7)&lt;&gt;MONTH(StartDate),'У7 Ввод'!$D$90="",'У7 Ввод'!$E$90="",'У7 Ввод'!$D$90&gt;$B7),0,MAX(0,MIN(1,'У7 Ввод'!$E$90-NETWORKDAYS('У7 Ввод'!$D$90,$B7)+1))/Настройки!$E$13*100)</f>
        <v>0</v>
      </c>
      <c r="CH7" s="67" t="n">
        <f aca="false">IF(OR($D7=1,MONTH($B7)&lt;&gt;MONTH(StartDate),'У7 Ввод'!$D$91="",'У7 Ввод'!$E$91="",'У7 Ввод'!$D$91&gt;$B7),0,MAX(0,MIN(1,'У7 Ввод'!$E$91-NETWORKDAYS('У7 Ввод'!$D$91,$B7)+1))/Настройки!$E$13*100)</f>
        <v>0</v>
      </c>
      <c r="CI7" s="67" t="n">
        <f aca="false">IF(OR($D7=1,MONTH($B7)&lt;&gt;MONTH(StartDate),'У7 Ввод'!$D$92="",'У7 Ввод'!$E$92="",'У7 Ввод'!$D$92&gt;$B7),0,MAX(0,MIN(1,'У7 Ввод'!$E$92-NETWORKDAYS('У7 Ввод'!$D$92,$B7)+1))/Настройки!$E$13*100)</f>
        <v>0</v>
      </c>
      <c r="CJ7" s="67" t="n">
        <f aca="false">IF(OR($D7=1,MONTH($B7)&lt;&gt;MONTH(StartDate),'У7 Ввод'!$D$93="",'У7 Ввод'!$E$93="",'У7 Ввод'!$D$93&gt;$B7),0,MAX(0,MIN(1,'У7 Ввод'!$E$93-NETWORKDAYS('У7 Ввод'!$D$93,$B7)+1))/Настройки!$E$13*100)</f>
        <v>0</v>
      </c>
      <c r="CK7" s="67" t="n">
        <f aca="false">IF(OR($D7=1,MONTH($B7)&lt;&gt;MONTH(StartDate),'У7 Ввод'!$D$94="",'У7 Ввод'!$E$94="",'У7 Ввод'!$D$94&gt;$B7),0,MAX(0,MIN(1,'У7 Ввод'!$E$94-NETWORKDAYS('У7 Ввод'!$D$94,$B7)+1))/Настройки!$E$13*100)</f>
        <v>0</v>
      </c>
      <c r="CL7" s="67" t="n">
        <f aca="false">IF(OR($D7=1,MONTH($B7)&lt;&gt;MONTH(StartDate),'У7 Ввод'!$D$95="",'У7 Ввод'!$E$95="",'У7 Ввод'!$D$95&gt;$B7),0,MAX(0,MIN(1,'У7 Ввод'!$E$95-NETWORKDAYS('У7 Ввод'!$D$95,$B7)+1))/Настройки!$E$13*100)</f>
        <v>0</v>
      </c>
      <c r="CM7" s="67" t="n">
        <f aca="false">IF(OR($D7=1,MONTH($B7)&lt;&gt;MONTH(StartDate),'У7 Ввод'!$D$96="",'У7 Ввод'!$E$96="",'У7 Ввод'!$D$96&gt;$B7),0,MAX(0,MIN(1,'У7 Ввод'!$E$96-NETWORKDAYS('У7 Ввод'!$D$96,$B7)+1))/Настройки!$E$13*100)</f>
        <v>0</v>
      </c>
      <c r="CN7" s="67" t="n">
        <f aca="false">IF(OR($D7=1,MONTH($B7)&lt;&gt;MONTH(StartDate),'У7 Ввод'!$D$97="",'У7 Ввод'!$E$97="",'У7 Ввод'!$D$97&gt;$B7),0,MAX(0,MIN(1,'У7 Ввод'!$E$97-NETWORKDAYS('У7 Ввод'!$D$97,$B7)+1))/Настройки!$E$13*100)</f>
        <v>0</v>
      </c>
      <c r="CO7" s="67" t="n">
        <f aca="false">IF(OR($D7=1,MONTH($B7)&lt;&gt;MONTH(StartDate),'У7 Ввод'!$D$98="",'У7 Ввод'!$E$98="",'У7 Ввод'!$D$98&gt;$B7),0,MAX(0,MIN(1,'У7 Ввод'!$E$98-NETWORKDAYS('У7 Ввод'!$D$98,$B7)+1))/Настройки!$E$13*100)</f>
        <v>0</v>
      </c>
      <c r="CP7" s="67" t="n">
        <f aca="false">IF(OR($D7=1,MONTH($B7)&lt;&gt;MONTH(StartDate),'У7 Ввод'!$D$99="",'У7 Ввод'!$E$99="",'У7 Ввод'!$D$99&gt;$B7),0,MAX(0,MIN(1,'У7 Ввод'!$E$99-NETWORKDAYS('У7 Ввод'!$D$99,$B7)+1))/Настройки!$E$13*100)</f>
        <v>0</v>
      </c>
      <c r="CQ7" s="67" t="n">
        <f aca="false">IF(OR($D7=1,MONTH($B7)&lt;&gt;MONTH(StartDate),'У7 Ввод'!$D$100="",'У7 Ввод'!$E$100="",'У7 Ввод'!$D$100&gt;$B7),0,MAX(0,MIN(1,'У7 Ввод'!$E$100-NETWORKDAYS('У7 Ввод'!$D$100,$B7)+1))/Настройки!$E$13*100)</f>
        <v>0</v>
      </c>
      <c r="CR7" s="67" t="n">
        <f aca="false">IF(OR($D7=1,MONTH($B7)&lt;&gt;MONTH(StartDate),'У7 Ввод'!$D$101="",'У7 Ввод'!$E$101="",'У7 Ввод'!$D$101&gt;$B7),0,MAX(0,MIN(1,'У7 Ввод'!$E$101-NETWORKDAYS('У7 Ввод'!$D$101,$B7)+1))/Настройки!$E$13*100)</f>
        <v>0</v>
      </c>
      <c r="CS7" s="67" t="n">
        <f aca="false">IF(OR($D7=1,MONTH($B7)&lt;&gt;MONTH(StartDate),'У7 Ввод'!$D$102="",'У7 Ввод'!$E$102="",'У7 Ввод'!$D$102&gt;$B7),0,MAX(0,MIN(1,'У7 Ввод'!$E$102-NETWORKDAYS('У7 Ввод'!$D$102,$B7)+1))/Настройки!$E$13*100)</f>
        <v>0</v>
      </c>
      <c r="CT7" s="67" t="n">
        <f aca="false">IF(OR($D7=1,MONTH($B7)&lt;&gt;MONTH(StartDate),'У7 Ввод'!$D$103="",'У7 Ввод'!$E$103="",'У7 Ввод'!$D$103&gt;$B7),0,MAX(0,MIN(1,'У7 Ввод'!$E$103-NETWORKDAYS('У7 Ввод'!$D$103,$B7)+1))/Настройки!$E$13*100)</f>
        <v>0</v>
      </c>
      <c r="CU7" s="67" t="n">
        <f aca="false">IF(OR($D7=1,MONTH($B7)&lt;&gt;MONTH(StartDate),'У7 Ввод'!$D$104="",'У7 Ввод'!$E$104="",'У7 Ввод'!$D$104&gt;$B7),0,MAX(0,MIN(1,'У7 Ввод'!$E$104-NETWORKDAYS('У7 Ввод'!$D$104,$B7)+1))/Настройки!$E$13*100)</f>
        <v>0</v>
      </c>
      <c r="CV7" s="67" t="n">
        <f aca="false">IF(OR($D7=1,MONTH($B7)&lt;&gt;MONTH(StartDate),'У7 Ввод'!$D$105="",'У7 Ввод'!$E$105="",'У7 Ввод'!$D$105&gt;$B7),0,MAX(0,MIN(1,'У7 Ввод'!$E$105-NETWORKDAYS('У7 Ввод'!$D$105,$B7)+1))/Настройки!$E$13*100)</f>
        <v>0</v>
      </c>
      <c r="CW7" s="67" t="n">
        <f aca="false">IF(OR($D7=1,MONTH($B7)&lt;&gt;MONTH(StartDate),'У7 Ввод'!$D$106="",'У7 Ввод'!$E$106="",'У7 Ввод'!$D$106&gt;$B7),0,MAX(0,MIN(1,'У7 Ввод'!$E$106-NETWORKDAYS('У7 Ввод'!$D$106,$B7)+1))/Настройки!$E$13*100)</f>
        <v>0</v>
      </c>
      <c r="CX7" s="67" t="n">
        <f aca="false">IF(OR($D7=1,MONTH($B7)&lt;&gt;MONTH(StartDate),'У7 Ввод'!$D$107="",'У7 Ввод'!$E$107="",'У7 Ввод'!$D$107&gt;$B7),0,MAX(0,MIN(1,'У7 Ввод'!$E$107-NETWORKDAYS('У7 Ввод'!$D$107,$B7)+1))/Настройки!$E$13*100)</f>
        <v>0</v>
      </c>
      <c r="CY7" s="67" t="n">
        <f aca="false">IF(OR($D7=1,MONTH($B7)&lt;&gt;MONTH(StartDate),'У7 Ввод'!$D$108="",'У7 Ввод'!$E$108="",'У7 Ввод'!$D$108&gt;$B7),0,MAX(0,MIN(1,'У7 Ввод'!$E$108-NETWORKDAYS('У7 Ввод'!$D$108,$B7)+1))/Настройки!$E$13*100)</f>
        <v>0</v>
      </c>
      <c r="CZ7" s="67" t="n">
        <f aca="false">IF(OR($D7=1,MONTH($B7)&lt;&gt;MONTH(StartDate),'У7 Ввод'!$D$109="",'У7 Ввод'!$E$109="",'У7 Ввод'!$D$109&gt;$B7),0,MAX(0,MIN(1,'У7 Ввод'!$E$109-NETWORKDAYS('У7 Ввод'!$D$109,$B7)+1))/Настройки!$E$13*100)</f>
        <v>0</v>
      </c>
      <c r="DA7" s="67" t="n">
        <f aca="false">IF(OR($D7=1,MONTH($B7)&lt;&gt;MONTH(StartDate),'У7 Ввод'!$D$110="",'У7 Ввод'!$E$110="",'У7 Ввод'!$D$110&gt;$B7),0,MAX(0,MIN(1,'У7 Ввод'!$E$110-NETWORKDAYS('У7 Ввод'!$D$110,$B7)+1))/Настройки!$E$13*100)</f>
        <v>0</v>
      </c>
      <c r="DB7" s="67" t="n">
        <f aca="false">IF(OR($D7=1,MONTH($B7)&lt;&gt;MONTH(StartDate),'У7 Ввод'!$D$111="",'У7 Ввод'!$E$111="",'У7 Ввод'!$D$111&gt;$B7),0,MAX(0,MIN(1,'У7 Ввод'!$E$111-NETWORKDAYS('У7 Ввод'!$D$111,$B7)+1))/Настройки!$E$13*100)</f>
        <v>0</v>
      </c>
      <c r="DC7" s="67" t="n">
        <f aca="false">IF(OR($D7=1,MONTH($B7)&lt;&gt;MONTH(StartDate),'У7 Ввод'!$D$112="",'У7 Ввод'!$E$112="",'У7 Ввод'!$D$112&gt;$B7),0,MAX(0,MIN(1,'У7 Ввод'!$E$112-NETWORKDAYS('У7 Ввод'!$D$112,$B7)+1))/Настройки!$E$13*100)</f>
        <v>0</v>
      </c>
      <c r="DD7" s="67" t="n">
        <f aca="false">IF(OR($D7=1,MONTH($B7)&lt;&gt;MONTH(StartDate),'У7 Ввод'!$D$113="",'У7 Ввод'!$E$113="",'У7 Ввод'!$D$113&gt;$B7),0,MAX(0,MIN(1,'У7 Ввод'!$E$113-NETWORKDAYS('У7 Ввод'!$D$113,$B7)+1))/Настройки!$E$13*100)</f>
        <v>0</v>
      </c>
      <c r="DE7" s="67" t="n">
        <f aca="false">IF(OR($D7=1,MONTH($B7)&lt;&gt;MONTH(StartDate),'У7 Ввод'!$D$114="",'У7 Ввод'!$E$114="",'У7 Ввод'!$D$114&gt;$B7),0,MAX(0,MIN(1,'У7 Ввод'!$E$114-NETWORKDAYS('У7 Ввод'!$D$114,$B7)+1))/Настройки!$E$13*100)</f>
        <v>0</v>
      </c>
      <c r="DF7" s="67" t="n">
        <f aca="false">IF(OR($D7=1,MONTH($B7)&lt;&gt;MONTH(StartDate),'У7 Ввод'!$D$115="",'У7 Ввод'!$E$115="",'У7 Ввод'!$D$115&gt;$B7),0,MAX(0,MIN(1,'У7 Ввод'!$E$115-NETWORKDAYS('У7 Ввод'!$D$115,$B7)+1))/Настройки!$E$13*100)</f>
        <v>0</v>
      </c>
      <c r="DG7" s="67" t="n">
        <f aca="false">IF(OR($D7=1,MONTH($B7)&lt;&gt;MONTH(StartDate),'У7 Ввод'!$D$116="",'У7 Ввод'!$E$116="",'У7 Ввод'!$D$116&gt;$B7),0,MAX(0,MIN(1,'У7 Ввод'!$E$116-NETWORKDAYS('У7 Ввод'!$D$116,$B7)+1))/Настройки!$E$13*100)</f>
        <v>0</v>
      </c>
      <c r="DH7" s="67" t="n">
        <f aca="false">IF(OR($D7=1,MONTH($B7)&lt;&gt;MONTH(StartDate),'У7 Ввод'!$D$117="",'У7 Ввод'!$E$117="",'У7 Ввод'!$D$117&gt;$B7),0,MAX(0,MIN(1,'У7 Ввод'!$E$117-NETWORKDAYS('У7 Ввод'!$D$117,$B7)+1))/Настройки!$E$13*100)</f>
        <v>0</v>
      </c>
      <c r="DI7" s="67" t="n">
        <f aca="false">IF(OR($D7=1,MONTH($B7)&lt;&gt;MONTH(StartDate),'У7 Ввод'!$D$118="",'У7 Ввод'!$E$118="",'У7 Ввод'!$D$118&gt;$B7),0,MAX(0,MIN(1,'У7 Ввод'!$E$118-NETWORKDAYS('У7 Ввод'!$D$118,$B7)+1))/Настройки!$E$13*100)</f>
        <v>0</v>
      </c>
      <c r="DJ7" s="67" t="n">
        <f aca="false">IF(OR($D7=1,MONTH($B7)&lt;&gt;MONTH(StartDate),'У7 Ввод'!$D$119="",'У7 Ввод'!$E$119="",'У7 Ввод'!$D$119&gt;$B7),0,MAX(0,MIN(1,'У7 Ввод'!$E$119-NETWORKDAYS('У7 Ввод'!$D$119,$B7)+1))/Настройки!$E$13*100)</f>
        <v>0</v>
      </c>
      <c r="DK7" s="67" t="n">
        <f aca="false">IF(OR($D7=1,MONTH($B7)&lt;&gt;MONTH(StartDate),'У7 Ввод'!$D$120="",'У7 Ввод'!$E$120="",'У7 Ввод'!$D$120&gt;$B7),0,MAX(0,MIN(1,'У7 Ввод'!$E$120-NETWORKDAYS('У7 Ввод'!$D$120,$B7)+1))/Настройки!$E$13*100)</f>
        <v>0</v>
      </c>
      <c r="DL7" s="67" t="n">
        <f aca="false">IF(OR($D7=1,MONTH($B7)&lt;&gt;MONTH(StartDate),'У7 Ввод'!$D$121="",'У7 Ввод'!$E$121="",'У7 Ввод'!$D$121&gt;$B7),0,MAX(0,MIN(1,'У7 Ввод'!$E$121-NETWORKDAYS('У7 Ввод'!$D$121,$B7)+1))/Настройки!$E$13*100)</f>
        <v>0</v>
      </c>
      <c r="DM7" s="67" t="n">
        <f aca="false">IF(OR($D7=1,MONTH($B7)&lt;&gt;MONTH(StartDate),'У7 Ввод'!$D$122="",'У7 Ввод'!$E$122="",'У7 Ввод'!$D$122&gt;$B7),0,MAX(0,MIN(1,'У7 Ввод'!$E$122-NETWORKDAYS('У7 Ввод'!$D$122,$B7)+1))/Настройки!$E$13*100)</f>
        <v>0</v>
      </c>
      <c r="DN7" s="67" t="n">
        <f aca="false">IF(OR($D7=1,MONTH($B7)&lt;&gt;MONTH(StartDate),'У7 Ввод'!$D$123="",'У7 Ввод'!$E$123="",'У7 Ввод'!$D$123&gt;$B7),0,MAX(0,MIN(1,'У7 Ввод'!$E$123-NETWORKDAYS('У7 Ввод'!$D$123,$B7)+1))/Настройки!$E$13*100)</f>
        <v>0</v>
      </c>
      <c r="DO7" s="67" t="n">
        <f aca="false">IF(OR($D7=1,MONTH($B7)&lt;&gt;MONTH(StartDate),'У7 Ввод'!$D$124="",'У7 Ввод'!$E$124="",'У7 Ввод'!$D$124&gt;$B7),0,MAX(0,MIN(1,'У7 Ввод'!$E$124-NETWORKDAYS('У7 Ввод'!$D$124,$B7)+1))/Настройки!$E$13*100)</f>
        <v>0</v>
      </c>
      <c r="DP7" s="67" t="n">
        <f aca="false">IF(OR($D7=1,MONTH($B7)&lt;&gt;MONTH(StartDate),'У7 Ввод'!$D$125="",'У7 Ввод'!$E$125="",'У7 Ввод'!$D$125&gt;$B7),0,MAX(0,MIN(1,'У7 Ввод'!$E$125-NETWORKDAYS('У7 Ввод'!$D$125,$B7)+1))/Настройки!$E$13*100)</f>
        <v>0</v>
      </c>
      <c r="DQ7" s="67" t="n">
        <f aca="false">IF(OR($D7=1,MONTH($B7)&lt;&gt;MONTH(StartDate),'У7 Ввод'!$D$126="",'У7 Ввод'!$E$126="",'У7 Ввод'!$D$126&gt;$B7),0,MAX(0,MIN(1,'У7 Ввод'!$E$126-NETWORKDAYS('У7 Ввод'!$D$126,$B7)+1))/Настройки!$E$13*100)</f>
        <v>0</v>
      </c>
      <c r="DR7" s="67" t="n">
        <f aca="false">IF(OR($D7=1,MONTH($B7)&lt;&gt;MONTH(StartDate),'У7 Ввод'!$D$127="",'У7 Ввод'!$E$127="",'У7 Ввод'!$D$127&gt;$B7),0,MAX(0,MIN(1,'У7 Ввод'!$E$127-NETWORKDAYS('У7 Ввод'!$D$127,$B7)+1))/Настройки!$E$13*100)</f>
        <v>0</v>
      </c>
      <c r="DS7" s="67" t="n">
        <f aca="false">IF(OR($D7=1,MONTH($B7)&lt;&gt;MONTH(StartDate),'У7 Ввод'!$D$128="",'У7 Ввод'!$E$128="",'У7 Ввод'!$D$128&gt;$B7),0,MAX(0,MIN(1,'У7 Ввод'!$E$128-NETWORKDAYS('У7 Ввод'!$D$128,$B7)+1))/Настройки!$E$13*100)</f>
        <v>0</v>
      </c>
      <c r="DT7" s="67" t="n">
        <f aca="false">IF(OR($D7=1,MONTH($B7)&lt;&gt;MONTH(StartDate),'У7 Ввод'!$D$129="",'У7 Ввод'!$E$129="",'У7 Ввод'!$D$129&gt;$B7),0,MAX(0,MIN(1,'У7 Ввод'!$E$129-NETWORKDAYS('У7 Ввод'!$D$129,$B7)+1))/Настройки!$E$13*100)</f>
        <v>0</v>
      </c>
      <c r="DU7" s="67" t="n">
        <f aca="false">IF(OR($D7=1,MONTH($B7)&lt;&gt;MONTH(StartDate),'У7 Ввод'!$D$130="",'У7 Ввод'!$E$130="",'У7 Ввод'!$D$130&gt;$B7),0,MAX(0,MIN(1,'У7 Ввод'!$E$130-NETWORKDAYS('У7 Ввод'!$D$130,$B7)+1))/Настройки!$E$13*100)</f>
        <v>0</v>
      </c>
      <c r="DV7" s="67" t="n">
        <f aca="false">IF(OR($D7=1,MONTH($B7)&lt;&gt;MONTH(StartDate),'У7 Ввод'!$D$131="",'У7 Ввод'!$E$131="",'У7 Ввод'!$D$131&gt;$B7),0,MAX(0,MIN(1,'У7 Ввод'!$E$131-NETWORKDAYS('У7 Ввод'!$D$131,$B7)+1))/Настройки!$E$13*100)</f>
        <v>0</v>
      </c>
      <c r="DW7" s="67" t="n">
        <f aca="false">IF(OR($D7=1,MONTH($B7)&lt;&gt;MONTH(StartDate),'У7 Ввод'!$D$132="",'У7 Ввод'!$E$132="",'У7 Ввод'!$D$132&gt;$B7),0,MAX(0,MIN(1,'У7 Ввод'!$E$132-NETWORKDAYS('У7 Ввод'!$D$132,$B7)+1))/Настройки!$E$13*100)</f>
        <v>0</v>
      </c>
      <c r="DX7" s="67" t="n">
        <f aca="false">IF(OR($D7=1,MONTH($B7)&lt;&gt;MONTH(StartDate),'У7 Ввод'!$D$133="",'У7 Ввод'!$E$133="",'У7 Ввод'!$D$133&gt;$B7),0,MAX(0,MIN(1,'У7 Ввод'!$E$133-NETWORKDAYS('У7 Ввод'!$D$133,$B7)+1))/Настройки!$E$13*100)</f>
        <v>0</v>
      </c>
      <c r="DY7" s="67" t="n">
        <f aca="false">IF(OR($D7=1,MONTH($B7)&lt;&gt;MONTH(StartDate),'У7 Ввод'!$D$134="",'У7 Ввод'!$E$134="",'У7 Ввод'!$D$134&gt;$B7),0,MAX(0,MIN(1,'У7 Ввод'!$E$134-NETWORKDAYS('У7 Ввод'!$D$134,$B7)+1))/Настройки!$E$13*100)</f>
        <v>0</v>
      </c>
      <c r="DZ7" s="67" t="n">
        <f aca="false">IF(OR($D7=1,MONTH($B7)&lt;&gt;MONTH(StartDate),'У7 Ввод'!$D$135="",'У7 Ввод'!$E$135="",'У7 Ввод'!$D$135&gt;$B7),0,MAX(0,MIN(1,'У7 Ввод'!$E$135-NETWORKDAYS('У7 Ввод'!$D$135,$B7)+1))/Настройки!$E$13*100)</f>
        <v>0</v>
      </c>
      <c r="EA7" s="67" t="n">
        <f aca="false">IF(OR($D7=1,MONTH($B7)&lt;&gt;MONTH(StartDate),'У7 Ввод'!$D$136="",'У7 Ввод'!$E$136="",'У7 Ввод'!$D$136&gt;$B7),0,MAX(0,MIN(1,'У7 Ввод'!$E$136-NETWORKDAYS('У7 Ввод'!$D$136,$B7)+1))/Настройки!$E$13*100)</f>
        <v>0</v>
      </c>
      <c r="EB7" s="67" t="n">
        <f aca="false">IF(OR($D7=1,MONTH($B7)&lt;&gt;MONTH(StartDate),'У7 Ввод'!$D$137="",'У7 Ввод'!$E$137="",'У7 Ввод'!$D$137&gt;$B7),0,MAX(0,MIN(1,'У7 Ввод'!$E$137-NETWORKDAYS('У7 Ввод'!$D$137,$B7)+1))/Настройки!$E$13*100)</f>
        <v>0</v>
      </c>
      <c r="EC7" s="67" t="n">
        <f aca="false">IF(OR($D7=1,MONTH($B7)&lt;&gt;MONTH(StartDate),'У7 Ввод'!$D$138="",'У7 Ввод'!$E$138="",'У7 Ввод'!$D$138&gt;$B7),0,MAX(0,MIN(1,'У7 Ввод'!$E$138-NETWORKDAYS('У7 Ввод'!$D$138,$B7)+1))/Настройки!$E$13*100)</f>
        <v>0</v>
      </c>
      <c r="ED7" s="67" t="n">
        <f aca="false">IF(OR($D7=1,MONTH($B7)&lt;&gt;MONTH(StartDate),'У7 Ввод'!$D$139="",'У7 Ввод'!$E$139="",'У7 Ввод'!$D$139&gt;$B7),0,MAX(0,MIN(1,'У7 Ввод'!$E$139-NETWORKDAYS('У7 Ввод'!$D$139,$B7)+1))/Настройки!$E$13*100)</f>
        <v>0</v>
      </c>
      <c r="EE7" s="67" t="n">
        <f aca="false">IF(OR($D7=1,MONTH($B7)&lt;&gt;MONTH(StartDate),'У7 Ввод'!$D$140="",'У7 Ввод'!$E$140="",'У7 Ввод'!$D$140&gt;$B7),0,MAX(0,MIN(1,'У7 Ввод'!$E$140-NETWORKDAYS('У7 Ввод'!$D$140,$B7)+1))/Настройки!$E$13*100)</f>
        <v>0</v>
      </c>
      <c r="EF7" s="67" t="n">
        <f aca="false">IF(OR($D7=1,MONTH($B7)&lt;&gt;MONTH(StartDate),'У7 Ввод'!$D$141="",'У7 Ввод'!$E$141="",'У7 Ввод'!$D$141&gt;$B7),0,MAX(0,MIN(1,'У7 Ввод'!$E$141-NETWORKDAYS('У7 Ввод'!$D$141,$B7)+1))/Настройки!$E$13*100)</f>
        <v>0</v>
      </c>
      <c r="EG7" s="67" t="n">
        <f aca="false">IF(OR($D7=1,MONTH($B7)&lt;&gt;MONTH(StartDate),'У7 Ввод'!$D$142="",'У7 Ввод'!$E$142="",'У7 Ввод'!$D$142&gt;$B7),0,MAX(0,MIN(1,'У7 Ввод'!$E$142-NETWORKDAYS('У7 Ввод'!$D$142,$B7)+1))/Настройки!$E$13*100)</f>
        <v>0</v>
      </c>
      <c r="EH7" s="67" t="n">
        <f aca="false">IF(OR($D7=1,MONTH($B7)&lt;&gt;MONTH(StartDate),'У7 Ввод'!$D$143="",'У7 Ввод'!$E$143="",'У7 Ввод'!$D$143&gt;$B7),0,MAX(0,MIN(1,'У7 Ввод'!$E$143-NETWORKDAYS('У7 Ввод'!$D$143,$B7)+1))/Настройки!$E$13*100)</f>
        <v>0</v>
      </c>
      <c r="EI7" s="67" t="n">
        <f aca="false">IF(OR($D7=1,MONTH($B7)&lt;&gt;MONTH(StartDate),'У7 Ввод'!$D$144="",'У7 Ввод'!$E$144="",'У7 Ввод'!$D$144&gt;$B7),0,MAX(0,MIN(1,'У7 Ввод'!$E$144-NETWORKDAYS('У7 Ввод'!$D$144,$B7)+1))/Настройки!$E$13*100)</f>
        <v>0</v>
      </c>
      <c r="EJ7" s="67" t="n">
        <f aca="false">IF(OR($D7=1,MONTH($B7)&lt;&gt;MONTH(StartDate),'У7 Ввод'!$D$145="",'У7 Ввод'!$E$145="",'У7 Ввод'!$D$145&gt;$B7),0,MAX(0,MIN(1,'У7 Ввод'!$E$145-NETWORKDAYS('У7 Ввод'!$D$145,$B7)+1))/Настройки!$E$13*100)</f>
        <v>0</v>
      </c>
      <c r="EK7" s="67" t="n">
        <f aca="false">IF(OR($D7=1,MONTH($B7)&lt;&gt;MONTH(StartDate),'У7 Ввод'!$D$146="",'У7 Ввод'!$E$146="",'У7 Ввод'!$D$146&gt;$B7),0,MAX(0,MIN(1,'У7 Ввод'!$E$146-NETWORKDAYS('У7 Ввод'!$D$146,$B7)+1))/Настройки!$E$13*100)</f>
        <v>0</v>
      </c>
      <c r="EL7" s="67" t="n">
        <f aca="false">IF(OR($D7=1,MONTH($B7)&lt;&gt;MONTH(StartDate),'У7 Ввод'!$D$147="",'У7 Ввод'!$E$147="",'У7 Ввод'!$D$147&gt;$B7),0,MAX(0,MIN(1,'У7 Ввод'!$E$147-NETWORKDAYS('У7 Ввод'!$D$147,$B7)+1))/Настройки!$E$13*100)</f>
        <v>0</v>
      </c>
      <c r="EM7" s="67" t="n">
        <f aca="false">IF(OR($D7=1,MONTH($B7)&lt;&gt;MONTH(StartDate),'У7 Ввод'!$D$148="",'У7 Ввод'!$E$148="",'У7 Ввод'!$D$148&gt;$B7),0,MAX(0,MIN(1,'У7 Ввод'!$E$148-NETWORKDAYS('У7 Ввод'!$D$148,$B7)+1))/Настройки!$E$13*100)</f>
        <v>0</v>
      </c>
      <c r="EN7" s="67" t="n">
        <f aca="false">IF(OR($D7=1,MONTH($B7)&lt;&gt;MONTH(StartDate),'У7 Ввод'!$D$149="",'У7 Ввод'!$E$149="",'У7 Ввод'!$D$149&gt;$B7),0,MAX(0,MIN(1,'У7 Ввод'!$E$149-NETWORKDAYS('У7 Ввод'!$D$149,$B7)+1))/Настройки!$E$13*100)</f>
        <v>0</v>
      </c>
      <c r="EO7" s="67" t="n">
        <f aca="false">IF(OR($D7=1,MONTH($B7)&lt;&gt;MONTH(StartDate),'У7 Ввод'!$D$150="",'У7 Ввод'!$E$150="",'У7 Ввод'!$D$150&gt;$B7),0,MAX(0,MIN(1,'У7 Ввод'!$E$150-NETWORKDAYS('У7 Ввод'!$D$150,$B7)+1))/Настройки!$E$13*100)</f>
        <v>0</v>
      </c>
      <c r="EP7" s="67" t="n">
        <f aca="false">IF(OR($D7=1,MONTH($B7)&lt;&gt;MONTH(StartDate),'У7 Ввод'!$D$151="",'У7 Ввод'!$E$151="",'У7 Ввод'!$D$151&gt;$B7),0,MAX(0,MIN(1,'У7 Ввод'!$E$151-NETWORKDAYS('У7 Ввод'!$D$151,$B7)+1))/Настройки!$E$13*100)</f>
        <v>0</v>
      </c>
      <c r="EQ7" s="67" t="n">
        <f aca="false">IF(OR($D7=1,MONTH($B7)&lt;&gt;MONTH(StartDate),'У7 Ввод'!$D$152="",'У7 Ввод'!$E$152="",'У7 Ввод'!$D$152&gt;$B7),0,MAX(0,MIN(1,'У7 Ввод'!$E$152-NETWORKDAYS('У7 Ввод'!$D$152,$B7)+1))/Настройки!$E$13*100)</f>
        <v>0</v>
      </c>
      <c r="ER7" s="67" t="n">
        <f aca="false">IF(OR($D7=1,MONTH($B7)&lt;&gt;MONTH(StartDate),'У7 Ввод'!$D$153="",'У7 Ввод'!$E$153="",'У7 Ввод'!$D$153&gt;$B7),0,MAX(0,MIN(1,'У7 Ввод'!$E$153-NETWORKDAYS('У7 Ввод'!$D$153,$B7)+1))/Настройки!$E$13*100)</f>
        <v>0</v>
      </c>
      <c r="ES7" s="67" t="n">
        <f aca="false">IF(OR($D7=1,MONTH($B7)&lt;&gt;MONTH(StartDate),'У7 Ввод'!$D$154="",'У7 Ввод'!$E$154="",'У7 Ввод'!$D$154&gt;$B7),0,MAX(0,MIN(1,'У7 Ввод'!$E$154-NETWORKDAYS('У7 Ввод'!$D$154,$B7)+1))/Настройки!$E$13*100)</f>
        <v>0</v>
      </c>
      <c r="ET7" s="67" t="n">
        <f aca="false">IF(OR($D7=1,MONTH($B7)&lt;&gt;MONTH(StartDate),'У7 Ввод'!$D$155="",'У7 Ввод'!$E$155="",'У7 Ввод'!$D$155&gt;$B7),0,MAX(0,MIN(1,'У7 Ввод'!$E$155-NETWORKDAYS('У7 Ввод'!$D$155,$B7)+1))/Настройки!$E$13*100)</f>
        <v>0</v>
      </c>
      <c r="EU7" s="67" t="n">
        <f aca="false">IF(OR($D7=1,MONTH($B7)&lt;&gt;MONTH(StartDate),'У7 Ввод'!$D$156="",'У7 Ввод'!$E$156="",'У7 Ввод'!$D$156&gt;$B7),0,MAX(0,MIN(1,'У7 Ввод'!$E$156-NETWORKDAYS('У7 Ввод'!$D$156,$B7)+1))/Настройки!$E$13*100)</f>
        <v>0</v>
      </c>
      <c r="EV7" s="67" t="n">
        <f aca="false">IF(OR($D7=1,MONTH($B7)&lt;&gt;MONTH(StartDate),'У7 Ввод'!$D$157="",'У7 Ввод'!$E$157="",'У7 Ввод'!$D$157&gt;$B7),0,MAX(0,MIN(1,'У7 Ввод'!$E$157-NETWORKDAYS('У7 Ввод'!$D$157,$B7)+1))/Настройки!$E$13*100)</f>
        <v>0</v>
      </c>
      <c r="EW7" s="67" t="n">
        <f aca="false">IF(OR($D7=1,MONTH($B7)&lt;&gt;MONTH(StartDate),'У7 Ввод'!$D$158="",'У7 Ввод'!$E$158="",'У7 Ввод'!$D$158&gt;$B7),0,MAX(0,MIN(1,'У7 Ввод'!$E$158-NETWORKDAYS('У7 Ввод'!$D$158,$B7)+1))/Настройки!$E$13*100)</f>
        <v>0</v>
      </c>
      <c r="EX7" s="67" t="n">
        <f aca="false">IF(OR($D7=1,MONTH($B7)&lt;&gt;MONTH(StartDate),'У7 Ввод'!$D$159="",'У7 Ввод'!$E$159="",'У7 Ввод'!$D$159&gt;$B7),0,MAX(0,MIN(1,'У7 Ввод'!$E$159-NETWORKDAYS('У7 Ввод'!$D$159,$B7)+1))/Настройки!$E$13*100)</f>
        <v>0</v>
      </c>
      <c r="EY7" s="67" t="n">
        <f aca="false">IF(OR($D7=1,MONTH($B7)&lt;&gt;MONTH(StartDate),'У7 Ввод'!$D$160="",'У7 Ввод'!$E$160="",'У7 Ввод'!$D$160&gt;$B7),0,MAX(0,MIN(1,'У7 Ввод'!$E$160-NETWORKDAYS('У7 Ввод'!$D$160,$B7)+1))/Настройки!$E$13*100)</f>
        <v>0</v>
      </c>
      <c r="EZ7" s="67" t="n">
        <f aca="false">IF(OR($D7=1,MONTH($B7)&lt;&gt;MONTH(StartDate),'У7 Ввод'!$D$161="",'У7 Ввод'!$E$161="",'У7 Ввод'!$D$161&gt;$B7),0,MAX(0,MIN(1,'У7 Ввод'!$E$161-NETWORKDAYS('У7 Ввод'!$D$161,$B7)+1))/Настройки!$E$13*100)</f>
        <v>0</v>
      </c>
      <c r="FA7" s="67" t="n">
        <f aca="false">IF(OR($D7=1,MONTH($B7)&lt;&gt;MONTH(StartDate),'У7 Ввод'!$D$162="",'У7 Ввод'!$E$162="",'У7 Ввод'!$D$162&gt;$B7),0,MAX(0,MIN(1,'У7 Ввод'!$E$162-NETWORKDAYS('У7 Ввод'!$D$162,$B7)+1))/Настройки!$E$13*100)</f>
        <v>0</v>
      </c>
      <c r="FB7" s="67" t="n">
        <f aca="false">IF(OR($D7=1,MONTH($B7)&lt;&gt;MONTH(StartDate),'У7 Ввод'!$D$163="",'У7 Ввод'!$E$163="",'У7 Ввод'!$D$163&gt;$B7),0,MAX(0,MIN(1,'У7 Ввод'!$E$163-NETWORKDAYS('У7 Ввод'!$D$163,$B7)+1))/Настройки!$E$13*100)</f>
        <v>0</v>
      </c>
      <c r="FC7" s="67" t="n">
        <f aca="false">IF(OR($D7=1,MONTH($B7)&lt;&gt;MONTH(StartDate),'У7 Ввод'!$D$164="",'У7 Ввод'!$E$164="",'У7 Ввод'!$D$164&gt;$B7),0,MAX(0,MIN(1,'У7 Ввод'!$E$164-NETWORKDAYS('У7 Ввод'!$D$164,$B7)+1))/Настройки!$E$13*100)</f>
        <v>0</v>
      </c>
      <c r="FD7" s="67" t="n">
        <f aca="false">IF(OR($D7=1,MONTH($B7)&lt;&gt;MONTH(StartDate),'У7 Ввод'!$D$165="",'У7 Ввод'!$E$165="",'У7 Ввод'!$D$165&gt;$B7),0,MAX(0,MIN(1,'У7 Ввод'!$E$165-NETWORKDAYS('У7 Ввод'!$D$165,$B7)+1))/Настройки!$E$13*100)</f>
        <v>0</v>
      </c>
      <c r="FE7" s="67" t="n">
        <f aca="false">IF(OR($D7=1,MONTH($B7)&lt;&gt;MONTH(StartDate),'У7 Ввод'!$D$166="",'У7 Ввод'!$E$166="",'У7 Ввод'!$D$166&gt;$B7),0,MAX(0,MIN(1,'У7 Ввод'!$E$166-NETWORKDAYS('У7 Ввод'!$D$166,$B7)+1))/Настройки!$E$13*100)</f>
        <v>0</v>
      </c>
      <c r="FF7" s="67" t="n">
        <f aca="false">IF(OR($D7=1,MONTH($B7)&lt;&gt;MONTH(StartDate),'У7 Ввод'!$D$167="",'У7 Ввод'!$E$167="",'У7 Ввод'!$D$167&gt;$B7),0,MAX(0,MIN(1,'У7 Ввод'!$E$167-NETWORKDAYS('У7 Ввод'!$D$167,$B7)+1))/Настройки!$E$13*100)</f>
        <v>0</v>
      </c>
      <c r="FG7" s="67" t="n">
        <f aca="false">IF(OR($D7=1,MONTH($B7)&lt;&gt;MONTH(StartDate),'У7 Ввод'!$D$168="",'У7 Ввод'!$E$168="",'У7 Ввод'!$D$168&gt;$B7),0,MAX(0,MIN(1,'У7 Ввод'!$E$168-NETWORKDAYS('У7 Ввод'!$D$168,$B7)+1))/Настройки!$E$13*100)</f>
        <v>0</v>
      </c>
      <c r="FH7" s="67" t="n">
        <f aca="false">IF(OR($D7=1,MONTH($B7)&lt;&gt;MONTH(StartDate),'У7 Ввод'!$D$169="",'У7 Ввод'!$E$169="",'У7 Ввод'!$D$169&gt;$B7),0,MAX(0,MIN(1,'У7 Ввод'!$E$169-NETWORKDAYS('У7 Ввод'!$D$169,$B7)+1))/Настройки!$E$13*100)</f>
        <v>0</v>
      </c>
      <c r="FI7" s="67" t="n">
        <f aca="false">IF(OR($D7=1,MONTH($B7)&lt;&gt;MONTH(StartDate),'У7 Ввод'!$D$170="",'У7 Ввод'!$E$170="",'У7 Ввод'!$D$170&gt;$B7),0,MAX(0,MIN(1,'У7 Ввод'!$E$170-NETWORKDAYS('У7 Ввод'!$D$170,$B7)+1))/Настройки!$E$13*100)</f>
        <v>0</v>
      </c>
      <c r="FJ7" s="67" t="n">
        <f aca="false">IF(OR($D7=1,MONTH($B7)&lt;&gt;MONTH(StartDate),'У7 Ввод'!$D$171="",'У7 Ввод'!$E$171="",'У7 Ввод'!$D$171&gt;$B7),0,MAX(0,MIN(1,'У7 Ввод'!$E$171-NETWORKDAYS('У7 Ввод'!$D$171,$B7)+1))/Настройки!$E$13*100)</f>
        <v>0</v>
      </c>
      <c r="FK7" s="67" t="n">
        <f aca="false">IF(OR($D7=1,MONTH($B7)&lt;&gt;MONTH(StartDate),'У7 Ввод'!$D$172="",'У7 Ввод'!$E$172="",'У7 Ввод'!$D$172&gt;$B7),0,MAX(0,MIN(1,'У7 Ввод'!$E$172-NETWORKDAYS('У7 Ввод'!$D$172,$B7)+1))/Настройки!$E$13*100)</f>
        <v>0</v>
      </c>
      <c r="FL7" s="67" t="n">
        <f aca="false">IF(OR($D7=1,MONTH($B7)&lt;&gt;MONTH(StartDate),'У7 Ввод'!$D$173="",'У7 Ввод'!$E$173="",'У7 Ввод'!$D$173&gt;$B7),0,MAX(0,MIN(1,'У7 Ввод'!$E$173-NETWORKDAYS('У7 Ввод'!$D$173,$B7)+1))/Настройки!$E$13*100)</f>
        <v>0</v>
      </c>
      <c r="FM7" s="67" t="n">
        <f aca="false">IF(OR($D7=1,MONTH($B7)&lt;&gt;MONTH(StartDate),'У7 Ввод'!$D$174="",'У7 Ввод'!$E$174="",'У7 Ввод'!$D$174&gt;$B7),0,MAX(0,MIN(1,'У7 Ввод'!$E$174-NETWORKDAYS('У7 Ввод'!$D$174,$B7)+1))/Настройки!$E$13*100)</f>
        <v>0</v>
      </c>
      <c r="FN7" s="67" t="n">
        <f aca="false">IF(OR($D7=1,MONTH($B7)&lt;&gt;MONTH(StartDate),'У7 Ввод'!$D$175="",'У7 Ввод'!$E$175="",'У7 Ввод'!$D$175&gt;$B7),0,MAX(0,MIN(1,'У7 Ввод'!$E$175-NETWORKDAYS('У7 Ввод'!$D$175,$B7)+1))/Настройки!$E$13*100)</f>
        <v>0</v>
      </c>
      <c r="FO7" s="67" t="n">
        <f aca="false">IF(OR($D7=1,MONTH($B7)&lt;&gt;MONTH(StartDate),'У7 Ввод'!$D$176="",'У7 Ввод'!$E$176="",'У7 Ввод'!$D$176&gt;$B7),0,MAX(0,MIN(1,'У7 Ввод'!$E$176-NETWORKDAYS('У7 Ввод'!$D$176,$B7)+1))/Настройки!$E$13*100)</f>
        <v>0</v>
      </c>
      <c r="FP7" s="67" t="n">
        <f aca="false">IF(OR($D7=1,MONTH($B7)&lt;&gt;MONTH(StartDate),'У7 Ввод'!$D$177="",'У7 Ввод'!$E$177="",'У7 Ввод'!$D$177&gt;$B7),0,MAX(0,MIN(1,'У7 Ввод'!$E$177-NETWORKDAYS('У7 Ввод'!$D$177,$B7)+1))/Настройки!$E$13*100)</f>
        <v>0</v>
      </c>
      <c r="FQ7" s="67" t="n">
        <f aca="false">IF(OR($D7=1,MONTH($B7)&lt;&gt;MONTH(StartDate),'У7 Ввод'!$D$178="",'У7 Ввод'!$E$178="",'У7 Ввод'!$D$178&gt;$B7),0,MAX(0,MIN(1,'У7 Ввод'!$E$178-NETWORKDAYS('У7 Ввод'!$D$178,$B7)+1))/Настройки!$E$13*100)</f>
        <v>0</v>
      </c>
      <c r="FR7" s="67" t="n">
        <f aca="false">IF(OR($D7=1,MONTH($B7)&lt;&gt;MONTH(StartDate),'У7 Ввод'!$D$179="",'У7 Ввод'!$E$179="",'У7 Ввод'!$D$179&gt;$B7),0,MAX(0,MIN(1,'У7 Ввод'!$E$179-NETWORKDAYS('У7 Ввод'!$D$179,$B7)+1))/Настройки!$E$13*100)</f>
        <v>0</v>
      </c>
      <c r="FS7" s="67" t="n">
        <f aca="false">IF(OR($D7=1,MONTH($B7)&lt;&gt;MONTH(StartDate),'У7 Ввод'!$D$180="",'У7 Ввод'!$E$180="",'У7 Ввод'!$D$180&gt;$B7),0,MAX(0,MIN(1,'У7 Ввод'!$E$180-NETWORKDAYS('У7 Ввод'!$D$180,$B7)+1))/Настройки!$E$13*100)</f>
        <v>0</v>
      </c>
      <c r="FT7" s="67" t="n">
        <f aca="false">IF(OR($D7=1,MONTH($B7)&lt;&gt;MONTH(StartDate),'У7 Ввод'!$D$181="",'У7 Ввод'!$E$181="",'У7 Ввод'!$D$181&gt;$B7),0,MAX(0,MIN(1,'У7 Ввод'!$E$181-NETWORKDAYS('У7 Ввод'!$D$181,$B7)+1))/Настройки!$E$13*100)</f>
        <v>0</v>
      </c>
      <c r="FU7" s="67" t="n">
        <f aca="false">IF(OR($D7=1,MONTH($B7)&lt;&gt;MONTH(StartDate),'У7 Ввод'!$D$182="",'У7 Ввод'!$E$182="",'У7 Ввод'!$D$182&gt;$B7),0,MAX(0,MIN(1,'У7 Ввод'!$E$182-NETWORKDAYS('У7 Ввод'!$D$182,$B7)+1))/Настройки!$E$13*100)</f>
        <v>0</v>
      </c>
      <c r="FV7" s="67" t="n">
        <f aca="false">IF(OR($D7=1,MONTH($B7)&lt;&gt;MONTH(StartDate),'У7 Ввод'!$D$183="",'У7 Ввод'!$E$183="",'У7 Ввод'!$D$183&gt;$B7),0,MAX(0,MIN(1,'У7 Ввод'!$E$183-NETWORKDAYS('У7 Ввод'!$D$183,$B7)+1))/Настройки!$E$13*100)</f>
        <v>0</v>
      </c>
      <c r="FW7" s="67" t="n">
        <f aca="false">IF(OR($D7=1,MONTH($B7)&lt;&gt;MONTH(StartDate),'У7 Ввод'!$D$184="",'У7 Ввод'!$E$184="",'У7 Ввод'!$D$184&gt;$B7),0,MAX(0,MIN(1,'У7 Ввод'!$E$184-NETWORKDAYS('У7 Ввод'!$D$184,$B7)+1))/Настройки!$E$13*100)</f>
        <v>0</v>
      </c>
      <c r="FX7" s="67" t="n">
        <f aca="false">IF(OR($D7=1,MONTH($B7)&lt;&gt;MONTH(StartDate),'У7 Ввод'!$D$185="",'У7 Ввод'!$E$185="",'У7 Ввод'!$D$185&gt;$B7),0,MAX(0,MIN(1,'У7 Ввод'!$E$185-NETWORKDAYS('У7 Ввод'!$D$185,$B7)+1))/Настройки!$E$13*100)</f>
        <v>0</v>
      </c>
      <c r="FY7" s="67" t="n">
        <f aca="false">IF(OR($D7=1,MONTH($B7)&lt;&gt;MONTH(StartDate),'У7 Ввод'!$D$186="",'У7 Ввод'!$E$186="",'У7 Ввод'!$D$186&gt;$B7),0,MAX(0,MIN(1,'У7 Ввод'!$E$186-NETWORKDAYS('У7 Ввод'!$D$186,$B7)+1))/Настройки!$E$13*100)</f>
        <v>0</v>
      </c>
      <c r="FZ7" s="67" t="n">
        <f aca="false">IF(OR($D7=1,MONTH($B7)&lt;&gt;MONTH(StartDate),'У7 Ввод'!$D$187="",'У7 Ввод'!$E$187="",'У7 Ввод'!$D$187&gt;$B7),0,MAX(0,MIN(1,'У7 Ввод'!$E$187-NETWORKDAYS('У7 Ввод'!$D$187,$B7)+1))/Настройки!$E$13*100)</f>
        <v>0</v>
      </c>
      <c r="GA7" s="67" t="n">
        <f aca="false">IF(OR($D7=1,MONTH($B7)&lt;&gt;MONTH(StartDate),'У7 Ввод'!$D$188="",'У7 Ввод'!$E$188="",'У7 Ввод'!$D$188&gt;$B7),0,MAX(0,MIN(1,'У7 Ввод'!$E$188-NETWORKDAYS('У7 Ввод'!$D$188,$B7)+1))/Настройки!$E$13*100)</f>
        <v>0</v>
      </c>
      <c r="GB7" s="67" t="n">
        <f aca="false">IF(OR($D7=1,MONTH($B7)&lt;&gt;MONTH(StartDate),'У7 Ввод'!$D$189="",'У7 Ввод'!$E$189="",'У7 Ввод'!$D$189&gt;$B7),0,MAX(0,MIN(1,'У7 Ввод'!$E$189-NETWORKDAYS('У7 Ввод'!$D$189,$B7)+1))/Настройки!$E$13*100)</f>
        <v>0</v>
      </c>
      <c r="GC7" s="67" t="n">
        <f aca="false">IF(OR($D7=1,MONTH($B7)&lt;&gt;MONTH(StartDate),'У7 Ввод'!$D$190="",'У7 Ввод'!$E$190="",'У7 Ввод'!$D$190&gt;$B7),0,MAX(0,MIN(1,'У7 Ввод'!$E$190-NETWORKDAYS('У7 Ввод'!$D$190,$B7)+1))/Настройки!$E$13*100)</f>
        <v>0</v>
      </c>
      <c r="GD7" s="67" t="n">
        <f aca="false">IF(OR($D7=1,MONTH($B7)&lt;&gt;MONTH(StartDate),'У7 Ввод'!$D$191="",'У7 Ввод'!$E$191="",'У7 Ввод'!$D$191&gt;$B7),0,MAX(0,MIN(1,'У7 Ввод'!$E$191-NETWORKDAYS('У7 Ввод'!$D$191,$B7)+1))/Настройки!$E$13*100)</f>
        <v>0</v>
      </c>
      <c r="GE7" s="67" t="n">
        <f aca="false">IF(OR($D7=1,MONTH($B7)&lt;&gt;MONTH(StartDate),'У7 Ввод'!$D$192="",'У7 Ввод'!$E$192="",'У7 Ввод'!$D$192&gt;$B7),0,MAX(0,MIN(1,'У7 Ввод'!$E$192-NETWORKDAYS('У7 Ввод'!$D$192,$B7)+1))/Настройки!$E$13*100)</f>
        <v>0</v>
      </c>
      <c r="GF7" s="67" t="n">
        <f aca="false">IF(OR($D7=1,MONTH($B7)&lt;&gt;MONTH(StartDate),'У7 Ввод'!$D$193="",'У7 Ввод'!$E$193="",'У7 Ввод'!$D$193&gt;$B7),0,MAX(0,MIN(1,'У7 Ввод'!$E$193-NETWORKDAYS('У7 Ввод'!$D$193,$B7)+1))/Настройки!$E$13*100)</f>
        <v>0</v>
      </c>
      <c r="GG7" s="67" t="n">
        <f aca="false">IF(OR($D7=1,MONTH($B7)&lt;&gt;MONTH(StartDate),'У7 Ввод'!$D$194="",'У7 Ввод'!$E$194="",'У7 Ввод'!$D$194&gt;$B7),0,MAX(0,MIN(1,'У7 Ввод'!$E$194-NETWORKDAYS('У7 Ввод'!$D$194,$B7)+1))/Настройки!$E$13*100)</f>
        <v>0</v>
      </c>
      <c r="GH7" s="67" t="n">
        <f aca="false">IF(OR($D7=1,MONTH($B7)&lt;&gt;MONTH(StartDate),'У7 Ввод'!$D$195="",'У7 Ввод'!$E$195="",'У7 Ввод'!$D$195&gt;$B7),0,MAX(0,MIN(1,'У7 Ввод'!$E$195-NETWORKDAYS('У7 Ввод'!$D$195,$B7)+1))/Настройки!$E$13*100)</f>
        <v>0</v>
      </c>
      <c r="GI7" s="67" t="n">
        <f aca="false">IF(OR($D7=1,MONTH($B7)&lt;&gt;MONTH(StartDate),'У7 Ввод'!$D$196="",'У7 Ввод'!$E$196="",'У7 Ввод'!$D$196&gt;$B7),0,MAX(0,MIN(1,'У7 Ввод'!$E$196-NETWORKDAYS('У7 Ввод'!$D$196,$B7)+1))/Настройки!$E$13*100)</f>
        <v>0</v>
      </c>
      <c r="GJ7" s="67" t="n">
        <f aca="false">IF(OR($D7=1,MONTH($B7)&lt;&gt;MONTH(StartDate),'У7 Ввод'!$D$197="",'У7 Ввод'!$E$197="",'У7 Ввод'!$D$197&gt;$B7),0,MAX(0,MIN(1,'У7 Ввод'!$E$197-NETWORKDAYS('У7 Ввод'!$D$197,$B7)+1))/Настройки!$E$13*100)</f>
        <v>0</v>
      </c>
      <c r="GK7" s="67" t="n">
        <f aca="false">IF(OR($D7=1,MONTH($B7)&lt;&gt;MONTH(StartDate),'У7 Ввод'!$D$198="",'У7 Ввод'!$E$198="",'У7 Ввод'!$D$198&gt;$B7),0,MAX(0,MIN(1,'У7 Ввод'!$E$198-NETWORKDAYS('У7 Ввод'!$D$198,$B7)+1))/Настройки!$E$13*100)</f>
        <v>0</v>
      </c>
      <c r="GL7" s="67" t="n">
        <f aca="false">IF(OR($D7=1,MONTH($B7)&lt;&gt;MONTH(StartDate),'У7 Ввод'!$D$199="",'У7 Ввод'!$E$199="",'У7 Ввод'!$D$199&gt;$B7),0,MAX(0,MIN(1,'У7 Ввод'!$E$199-NETWORKDAYS('У7 Ввод'!$D$199,$B7)+1))/Настройки!$E$13*100)</f>
        <v>0</v>
      </c>
      <c r="GM7" s="67" t="n">
        <f aca="false">IF(OR($D7=1,MONTH($B7)&lt;&gt;MONTH(StartDate),'У7 Ввод'!$D$200="",'У7 Ввод'!$E$200="",'У7 Ввод'!$D$200&gt;$B7),0,MAX(0,MIN(1,'У7 Ввод'!$E$200-NETWORKDAYS('У7 Ввод'!$D$200,$B7)+1))/Настройки!$E$13*100)</f>
        <v>0</v>
      </c>
      <c r="GN7" s="67" t="n">
        <f aca="false">IF(OR($D7=1,MONTH($B7)&lt;&gt;MONTH(StartDate),'У7 Ввод'!$D$201="",'У7 Ввод'!$E$201="",'У7 Ввод'!$D$201&gt;$B7),0,MAX(0,MIN(1,'У7 Ввод'!$E$201-NETWORKDAYS('У7 Ввод'!$D$201,$B7)+1))/Настройки!$E$13*100)</f>
        <v>0</v>
      </c>
      <c r="GO7" s="67" t="n">
        <f aca="false">IF(OR($D7=1,MONTH($B7)&lt;&gt;MONTH(StartDate),'У7 Ввод'!$D$202="",'У7 Ввод'!$E$202="",'У7 Ввод'!$D$202&gt;$B7),0,MAX(0,MIN(1,'У7 Ввод'!$E$202-NETWORKDAYS('У7 Ввод'!$D$202,$B7)+1))/Настройки!$E$13*100)</f>
        <v>0</v>
      </c>
      <c r="GP7" s="67" t="n">
        <f aca="false">IF(OR($D7=1,MONTH($B7)&lt;&gt;MONTH(StartDate),'У7 Ввод'!$D$203="",'У7 Ввод'!$E$203="",'У7 Ввод'!$D$203&gt;$B7),0,MAX(0,MIN(1,'У7 Ввод'!$E$203-NETWORKDAYS('У7 Ввод'!$D$203,$B7)+1))/Настройки!$E$13*100)</f>
        <v>0</v>
      </c>
      <c r="GQ7" s="67" t="n">
        <f aca="false">IF(OR($D7=1,MONTH($B7)&lt;&gt;MONTH(StartDate),'У7 Ввод'!$D$204="",'У7 Ввод'!$E$204="",'У7 Ввод'!$D$204&gt;$B7),0,MAX(0,MIN(1,'У7 Ввод'!$E$204-NETWORKDAYS('У7 Ввод'!$D$204,$B7)+1))/Настройки!$E$13*100)</f>
        <v>0</v>
      </c>
      <c r="GR7" s="67" t="n">
        <f aca="false">IF(OR($D7=1,MONTH($B7)&lt;&gt;MONTH(StartDate),'У7 Ввод'!$D$205="",'У7 Ввод'!$E$205="",'У7 Ввод'!$D$205&gt;$B7),0,MAX(0,MIN(1,'У7 Ввод'!$E$205-NETWORKDAYS('У7 Ввод'!$D$205,$B7)+1))/Настройки!$E$13*100)</f>
        <v>0</v>
      </c>
      <c r="GS7" s="67" t="n">
        <f aca="false">IF(OR($D7=1,MONTH($B7)&lt;&gt;MONTH(StartDate),'У7 Ввод'!$D$206="",'У7 Ввод'!$E$206="",'У7 Ввод'!$D$206&gt;$B7),0,MAX(0,MIN(1,'У7 Ввод'!$E$206-NETWORKDAYS('У7 Ввод'!$D$206,$B7)+1))/Настройки!$E$13*100)</f>
        <v>0</v>
      </c>
      <c r="GT7" s="67" t="n">
        <f aca="false">IF(OR($D7=1,MONTH($B7)&lt;&gt;MONTH(StartDate),'У7 Ввод'!$D$207="",'У7 Ввод'!$E$207="",'У7 Ввод'!$D$207&gt;$B7),0,MAX(0,MIN(1,'У7 Ввод'!$E$207-NETWORKDAYS('У7 Ввод'!$D$207,$B7)+1))/Настройки!$E$13*100)</f>
        <v>0</v>
      </c>
      <c r="GU7" s="67" t="n">
        <f aca="false">IF(OR($D7=1,MONTH($B7)&lt;&gt;MONTH(StartDate),'У7 Ввод'!$D$208="",'У7 Ввод'!$E$208="",'У7 Ввод'!$D$208&gt;$B7),0,MAX(0,MIN(1,'У7 Ввод'!$E$208-NETWORKDAYS('У7 Ввод'!$D$208,$B7)+1))/Настройки!$E$13*100)</f>
        <v>0</v>
      </c>
      <c r="GV7" s="67" t="n">
        <f aca="false">IF(OR($D7=1,MONTH($B7)&lt;&gt;MONTH(StartDate),'У7 Ввод'!$D$209="",'У7 Ввод'!$E$209="",'У7 Ввод'!$D$209&gt;$B7),0,MAX(0,MIN(1,'У7 Ввод'!$E$209-NETWORKDAYS('У7 Ввод'!$D$209,$B7)+1))/Настройки!$E$13*100)</f>
        <v>0</v>
      </c>
      <c r="GW7" s="67" t="n">
        <f aca="false">IF(OR($D7=1,MONTH($B7)&lt;&gt;MONTH(StartDate),'У7 Ввод'!$D$210="",'У7 Ввод'!$E$210="",'У7 Ввод'!$D$210&gt;$B7),0,MAX(0,MIN(1,'У7 Ввод'!$E$210-NETWORKDAYS('У7 Ввод'!$D$210,$B7)+1))/Настройки!$E$13*100)</f>
        <v>0</v>
      </c>
      <c r="GX7" s="67" t="n">
        <f aca="false">IF(OR($D7=1,MONTH($B7)&lt;&gt;MONTH(StartDate),'У7 Ввод'!$D$211="",'У7 Ввод'!$E$211="",'У7 Ввод'!$D$211&gt;$B7),0,MAX(0,MIN(1,'У7 Ввод'!$E$211-NETWORKDAYS('У7 Ввод'!$D$211,$B7)+1))/Настройки!$E$13*100)</f>
        <v>0</v>
      </c>
      <c r="GY7" s="67" t="n">
        <f aca="false">IF(OR($D7=1,MONTH($B7)&lt;&gt;MONTH(StartDate),'У7 Ввод'!$D$212="",'У7 Ввод'!$E$212="",'У7 Ввод'!$D$212&gt;$B7),0,MAX(0,MIN(1,'У7 Ввод'!$E$212-NETWORKDAYS('У7 Ввод'!$D$212,$B7)+1))/Настройки!$E$13*100)</f>
        <v>0</v>
      </c>
      <c r="GZ7" s="67" t="n">
        <f aca="false">IF(OR($D7=1,MONTH($B7)&lt;&gt;MONTH(StartDate),'У7 Ввод'!$D$213="",'У7 Ввод'!$E$213="",'У7 Ввод'!$D$213&gt;$B7),0,MAX(0,MIN(1,'У7 Ввод'!$E$213-NETWORKDAYS('У7 Ввод'!$D$213,$B7)+1))/Настройки!$E$13*100)</f>
        <v>0</v>
      </c>
      <c r="HA7" s="67" t="n">
        <f aca="false">IF(OR($D7=1,MONTH($B7)&lt;&gt;MONTH(StartDate),'У7 Ввод'!$D$214="",'У7 Ввод'!$E$214="",'У7 Ввод'!$D$214&gt;$B7),0,MAX(0,MIN(1,'У7 Ввод'!$E$214-NETWORKDAYS('У7 Ввод'!$D$214,$B7)+1))/Настройки!$E$13*100)</f>
        <v>0</v>
      </c>
      <c r="HB7" s="67" t="n">
        <f aca="false">IF(OR($D7=1,MONTH($B7)&lt;&gt;MONTH(StartDate),'У7 Ввод'!$D$215="",'У7 Ввод'!$E$215="",'У7 Ввод'!$D$215&gt;$B7),0,MAX(0,MIN(1,'У7 Ввод'!$E$215-NETWORKDAYS('У7 Ввод'!$D$215,$B7)+1))/Настройки!$E$13*100)</f>
        <v>0</v>
      </c>
      <c r="HC7" s="67" t="n">
        <f aca="false">IF(OR($D7=1,MONTH($B7)&lt;&gt;MONTH(StartDate),'У7 Ввод'!$D$216="",'У7 Ввод'!$E$216="",'У7 Ввод'!$D$216&gt;$B7),0,MAX(0,MIN(1,'У7 Ввод'!$E$216-NETWORKDAYS('У7 Ввод'!$D$216,$B7)+1))/Настройки!$E$13*100)</f>
        <v>0</v>
      </c>
      <c r="HD7" s="67" t="n">
        <f aca="false">IF(OR($D7=1,MONTH($B7)&lt;&gt;MONTH(StartDate),'У7 Ввод'!$D$217="",'У7 Ввод'!$E$217="",'У7 Ввод'!$D$217&gt;$B7),0,MAX(0,MIN(1,'У7 Ввод'!$E$217-NETWORKDAYS('У7 Ввод'!$D$217,$B7)+1))/Настройки!$E$13*100)</f>
        <v>0</v>
      </c>
      <c r="HE7" s="67" t="n">
        <f aca="false">IF(OR($D7=1,MONTH($B7)&lt;&gt;MONTH(StartDate),'У7 Ввод'!$D$218="",'У7 Ввод'!$E$218="",'У7 Ввод'!$D$218&gt;$B7),0,MAX(0,MIN(1,'У7 Ввод'!$E$218-NETWORKDAYS('У7 Ввод'!$D$218,$B7)+1))/Настройки!$E$13*100)</f>
        <v>0</v>
      </c>
      <c r="HF7" s="67" t="n">
        <f aca="false">IF(OR($D7=1,MONTH($B7)&lt;&gt;MONTH(StartDate),'У7 Ввод'!$D$219="",'У7 Ввод'!$E$219="",'У7 Ввод'!$D$219&gt;$B7),0,MAX(0,MIN(1,'У7 Ввод'!$E$219-NETWORKDAYS('У7 Ввод'!$D$219,$B7)+1))/Настройки!$E$13*100)</f>
        <v>0</v>
      </c>
      <c r="HG7" s="67" t="n">
        <f aca="false">IF(OR($D7=1,MONTH($B7)&lt;&gt;MONTH(StartDate),'У7 Ввод'!$D$220="",'У7 Ввод'!$E$220="",'У7 Ввод'!$D$220&gt;$B7),0,MAX(0,MIN(1,'У7 Ввод'!$E$220-NETWORKDAYS('У7 Ввод'!$D$220,$B7)+1))/Настройки!$E$13*100)</f>
        <v>0</v>
      </c>
      <c r="HH7" s="67" t="n">
        <f aca="false">IF(OR($D7=1,MONTH($B7)&lt;&gt;MONTH(StartDate),'У7 Ввод'!$D$221="",'У7 Ввод'!$E$221="",'У7 Ввод'!$D$221&gt;$B7),0,MAX(0,MIN(1,'У7 Ввод'!$E$221-NETWORKDAYS('У7 Ввод'!$D$221,$B7)+1))/Настройки!$E$13*100)</f>
        <v>0</v>
      </c>
      <c r="HI7" s="67" t="n">
        <f aca="false">IF(OR($D7=1,MONTH($B7)&lt;&gt;MONTH(StartDate),'У7 Ввод'!$D$222="",'У7 Ввод'!$E$222="",'У7 Ввод'!$D$222&gt;$B7),0,MAX(0,MIN(1,'У7 Ввод'!$E$222-NETWORKDAYS('У7 Ввод'!$D$222,$B7)+1))/Настройки!$E$13*100)</f>
        <v>0</v>
      </c>
      <c r="HJ7" s="67" t="n">
        <f aca="false">IF(OR($D7=1,MONTH($B7)&lt;&gt;MONTH(StartDate),'У7 Ввод'!$D$223="",'У7 Ввод'!$E$223="",'У7 Ввод'!$D$223&gt;$B7),0,MAX(0,MIN(1,'У7 Ввод'!$E$223-NETWORKDAYS('У7 Ввод'!$D$223,$B7)+1))/Настройки!$E$13*100)</f>
        <v>0</v>
      </c>
      <c r="HK7" s="67" t="n">
        <f aca="false">IF(OR($D7=1,MONTH($B7)&lt;&gt;MONTH(StartDate),'У7 Ввод'!$D$224="",'У7 Ввод'!$E$224="",'У7 Ввод'!$D$224&gt;$B7),0,MAX(0,MIN(1,'У7 Ввод'!$E$224-NETWORKDAYS('У7 Ввод'!$D$224,$B7)+1))/Настройки!$E$13*100)</f>
        <v>0</v>
      </c>
      <c r="HL7" s="67" t="n">
        <f aca="false">IF(OR($D7=1,MONTH($B7)&lt;&gt;MONTH(StartDate),'У7 Ввод'!$D$225="",'У7 Ввод'!$E$225="",'У7 Ввод'!$D$225&gt;$B7),0,MAX(0,MIN(1,'У7 Ввод'!$E$225-NETWORKDAYS('У7 Ввод'!$D$225,$B7)+1))/Настройки!$E$13*100)</f>
        <v>0</v>
      </c>
      <c r="HM7" s="67" t="n">
        <f aca="false">IF(OR($D7=1,MONTH($B7)&lt;&gt;MONTH(StartDate),'У7 Ввод'!$D$226="",'У7 Ввод'!$E$226="",'У7 Ввод'!$D$226&gt;$B7),0,MAX(0,MIN(1,'У7 Ввод'!$E$226-NETWORKDAYS('У7 Ввод'!$D$226,$B7)+1))/Настройки!$E$13*100)</f>
        <v>0</v>
      </c>
      <c r="HN7" s="67" t="n">
        <f aca="false">IF(OR($D7=1,MONTH($B7)&lt;&gt;MONTH(StartDate),'У7 Ввод'!$D$227="",'У7 Ввод'!$E$227="",'У7 Ввод'!$D$227&gt;$B7),0,MAX(0,MIN(1,'У7 Ввод'!$E$227-NETWORKDAYS('У7 Ввод'!$D$227,$B7)+1))/Настройки!$E$13*100)</f>
        <v>0</v>
      </c>
      <c r="HO7" s="67" t="n">
        <f aca="false">IF(OR($D7=1,MONTH($B7)&lt;&gt;MONTH(StartDate),'У7 Ввод'!$D$228="",'У7 Ввод'!$E$228="",'У7 Ввод'!$D$228&gt;$B7),0,MAX(0,MIN(1,'У7 Ввод'!$E$228-NETWORKDAYS('У7 Ввод'!$D$228,$B7)+1))/Настройки!$E$13*100)</f>
        <v>0</v>
      </c>
      <c r="HP7" s="67" t="n">
        <f aca="false">IF(OR($D7=1,MONTH($B7)&lt;&gt;MONTH(StartDate),'У7 Ввод'!$D$229="",'У7 Ввод'!$E$229="",'У7 Ввод'!$D$229&gt;$B7),0,MAX(0,MIN(1,'У7 Ввод'!$E$229-NETWORKDAYS('У7 Ввод'!$D$229,$B7)+1))/Настройки!$E$13*100)</f>
        <v>0</v>
      </c>
      <c r="HQ7" s="67" t="n">
        <f aca="false">IF(OR($D7=1,MONTH($B7)&lt;&gt;MONTH(StartDate),'У7 Ввод'!$D$230="",'У7 Ввод'!$E$230="",'У7 Ввод'!$D$230&gt;$B7),0,MAX(0,MIN(1,'У7 Ввод'!$E$230-NETWORKDAYS('У7 Ввод'!$D$230,$B7)+1))/Настройки!$E$13*100)</f>
        <v>0</v>
      </c>
      <c r="HR7" s="67" t="n">
        <f aca="false">IF(OR($D7=1,MONTH($B7)&lt;&gt;MONTH(StartDate),'У7 Ввод'!$D$231="",'У7 Ввод'!$E$231="",'У7 Ввод'!$D$231&gt;$B7),0,MAX(0,MIN(1,'У7 Ввод'!$E$231-NETWORKDAYS('У7 Ввод'!$D$231,$B7)+1))/Настройки!$E$13*100)</f>
        <v>0</v>
      </c>
      <c r="HS7" s="67" t="n">
        <f aca="false">IF(OR($D7=1,MONTH($B7)&lt;&gt;MONTH(StartDate),'У7 Ввод'!$D$232="",'У7 Ввод'!$E$232="",'У7 Ввод'!$D$232&gt;$B7),0,MAX(0,MIN(1,'У7 Ввод'!$E$232-NETWORKDAYS('У7 Ввод'!$D$232,$B7)+1))/Настройки!$E$13*100)</f>
        <v>0</v>
      </c>
      <c r="HT7" s="67" t="n">
        <f aca="false">IF(OR($D7=1,MONTH($B7)&lt;&gt;MONTH(StartDate),'У7 Ввод'!$D$233="",'У7 Ввод'!$E$233="",'У7 Ввод'!$D$233&gt;$B7),0,MAX(0,MIN(1,'У7 Ввод'!$E$233-NETWORKDAYS('У7 Ввод'!$D$233,$B7)+1))/Настройки!$E$13*100)</f>
        <v>0</v>
      </c>
      <c r="HU7" s="67" t="n">
        <f aca="false">IF(OR($D7=1,MONTH($B7)&lt;&gt;MONTH(StartDate),'У7 Ввод'!$D$234="",'У7 Ввод'!$E$234="",'У7 Ввод'!$D$234&gt;$B7),0,MAX(0,MIN(1,'У7 Ввод'!$E$234-NETWORKDAYS('У7 Ввод'!$D$234,$B7)+1))/Настройки!$E$13*100)</f>
        <v>0</v>
      </c>
      <c r="HV7" s="67" t="n">
        <f aca="false">IF(OR($D7=1,MONTH($B7)&lt;&gt;MONTH(StartDate),'У7 Ввод'!$D$235="",'У7 Ввод'!$E$235="",'У7 Ввод'!$D$235&gt;$B7),0,MAX(0,MIN(1,'У7 Ввод'!$E$235-NETWORKDAYS('У7 Ввод'!$D$235,$B7)+1))/Настройки!$E$13*100)</f>
        <v>0</v>
      </c>
      <c r="HW7" s="67" t="n">
        <f aca="false">IF(OR($D7=1,MONTH($B7)&lt;&gt;MONTH(StartDate),'У7 Ввод'!$D$236="",'У7 Ввод'!$E$236="",'У7 Ввод'!$D$236&gt;$B7),0,MAX(0,MIN(1,'У7 Ввод'!$E$236-NETWORKDAYS('У7 Ввод'!$D$236,$B7)+1))/Настройки!$E$13*100)</f>
        <v>0</v>
      </c>
      <c r="HX7" s="67" t="n">
        <f aca="false">IF(OR($D7=1,MONTH($B7)&lt;&gt;MONTH(StartDate),'У7 Ввод'!$D$237="",'У7 Ввод'!$E$237="",'У7 Ввод'!$D$237&gt;$B7),0,MAX(0,MIN(1,'У7 Ввод'!$E$237-NETWORKDAYS('У7 Ввод'!$D$237,$B7)+1))/Настройки!$E$13*100)</f>
        <v>0</v>
      </c>
      <c r="HY7" s="67" t="n">
        <f aca="false">IF(OR($D7=1,MONTH($B7)&lt;&gt;MONTH(StartDate),'У7 Ввод'!$D$238="",'У7 Ввод'!$E$238="",'У7 Ввод'!$D$238&gt;$B7),0,MAX(0,MIN(1,'У7 Ввод'!$E$238-NETWORKDAYS('У7 Ввод'!$D$238,$B7)+1))/Настройки!$E$13*100)</f>
        <v>0</v>
      </c>
      <c r="HZ7" s="67" t="n">
        <f aca="false">IF(OR($D7=1,MONTH($B7)&lt;&gt;MONTH(StartDate),'У7 Ввод'!$D$239="",'У7 Ввод'!$E$239="",'У7 Ввод'!$D$239&gt;$B7),0,MAX(0,MIN(1,'У7 Ввод'!$E$239-NETWORKDAYS('У7 Ввод'!$D$239,$B7)+1))/Настройки!$E$13*100)</f>
        <v>0</v>
      </c>
      <c r="IA7" s="67" t="n">
        <f aca="false">IF(OR($D7=1,MONTH($B7)&lt;&gt;MONTH(StartDate),'У7 Ввод'!$D$240="",'У7 Ввод'!$E$240="",'У7 Ввод'!$D$240&gt;$B7),0,MAX(0,MIN(1,'У7 Ввод'!$E$240-NETWORKDAYS('У7 Ввод'!$D$240,$B7)+1))/Настройки!$E$13*100)</f>
        <v>0</v>
      </c>
      <c r="IB7" s="67" t="n">
        <f aca="false">IF(OR($D7=1,MONTH($B7)&lt;&gt;MONTH(StartDate),'У7 Ввод'!$D$241="",'У7 Ввод'!$E$241="",'У7 Ввод'!$D$241&gt;$B7),0,MAX(0,MIN(1,'У7 Ввод'!$E$241-NETWORKDAYS('У7 Ввод'!$D$241,$B7)+1))/Настройки!$E$13*100)</f>
        <v>0</v>
      </c>
      <c r="IC7" s="67" t="n">
        <f aca="false">IF(OR($D7=1,MONTH($B7)&lt;&gt;MONTH(StartDate),'У7 Ввод'!$D$242="",'У7 Ввод'!$E$242="",'У7 Ввод'!$D$242&gt;$B7),0,MAX(0,MIN(1,'У7 Ввод'!$E$242-NETWORKDAYS('У7 Ввод'!$D$242,$B7)+1))/Настройки!$E$13*100)</f>
        <v>0</v>
      </c>
      <c r="ID7" s="67" t="n">
        <f aca="false">IF(OR($D7=1,MONTH($B7)&lt;&gt;MONTH(StartDate),'У7 Ввод'!$D$243="",'У7 Ввод'!$E$243="",'У7 Ввод'!$D$243&gt;$B7),0,MAX(0,MIN(1,'У7 Ввод'!$E$243-NETWORKDAYS('У7 Ввод'!$D$243,$B7)+1))/Настройки!$E$13*100)</f>
        <v>0</v>
      </c>
      <c r="IE7" s="67" t="n">
        <f aca="false">IF(OR($D7=1,MONTH($B7)&lt;&gt;MONTH(StartDate),'У7 Ввод'!$D$244="",'У7 Ввод'!$E$244="",'У7 Ввод'!$D$244&gt;$B7),0,MAX(0,MIN(1,'У7 Ввод'!$E$244-NETWORKDAYS('У7 Ввод'!$D$244,$B7)+1))/Настройки!$E$13*100)</f>
        <v>0</v>
      </c>
      <c r="IF7" s="67" t="n">
        <f aca="false">IF(OR($D7=1,MONTH($B7)&lt;&gt;MONTH(StartDate),'У7 Ввод'!$D$245="",'У7 Ввод'!$E$245="",'У7 Ввод'!$D$245&gt;$B7),0,MAX(0,MIN(1,'У7 Ввод'!$E$245-NETWORKDAYS('У7 Ввод'!$D$245,$B7)+1))/Настройки!$E$13*100)</f>
        <v>0</v>
      </c>
      <c r="IG7" s="67" t="n">
        <f aca="false">IF(OR($D7=1,MONTH($B7)&lt;&gt;MONTH(StartDate),'У7 Ввод'!$D$246="",'У7 Ввод'!$E$246="",'У7 Ввод'!$D$246&gt;$B7),0,MAX(0,MIN(1,'У7 Ввод'!$E$246-NETWORKDAYS('У7 Ввод'!$D$246,$B7)+1))/Настройки!$E$13*100)</f>
        <v>0</v>
      </c>
      <c r="IH7" s="67" t="n">
        <f aca="false">IF(OR($D7=1,MONTH($B7)&lt;&gt;MONTH(StartDate),'У7 Ввод'!$D$247="",'У7 Ввод'!$E$247="",'У7 Ввод'!$D$247&gt;$B7),0,MAX(0,MIN(1,'У7 Ввод'!$E$247-NETWORKDAYS('У7 Ввод'!$D$247,$B7)+1))/Настройки!$E$13*100)</f>
        <v>0</v>
      </c>
      <c r="II7" s="67" t="n">
        <f aca="false">IF(OR($D7=1,MONTH($B7)&lt;&gt;MONTH(StartDate),'У7 Ввод'!$D$248="",'У7 Ввод'!$E$248="",'У7 Ввод'!$D$248&gt;$B7),0,MAX(0,MIN(1,'У7 Ввод'!$E$248-NETWORKDAYS('У7 Ввод'!$D$248,$B7)+1))/Настройки!$E$13*100)</f>
        <v>0</v>
      </c>
      <c r="IJ7" s="67" t="n">
        <f aca="false">IF(OR($D7=1,MONTH($B7)&lt;&gt;MONTH(StartDate),'У7 Ввод'!$D$249="",'У7 Ввод'!$E$249="",'У7 Ввод'!$D$249&gt;$B7),0,MAX(0,MIN(1,'У7 Ввод'!$E$249-NETWORKDAYS('У7 Ввод'!$D$249,$B7)+1))/Настройки!$E$13*100)</f>
        <v>0</v>
      </c>
      <c r="IK7" s="67" t="n">
        <f aca="false">IF(OR($D7=1,MONTH($B7)&lt;&gt;MONTH(StartDate),'У7 Ввод'!$D$250="",'У7 Ввод'!$E$250="",'У7 Ввод'!$D$250&gt;$B7),0,MAX(0,MIN(1,'У7 Ввод'!$E$250-NETWORKDAYS('У7 Ввод'!$D$250,$B7)+1))/Настройки!$E$13*100)</f>
        <v>0</v>
      </c>
      <c r="IL7" s="67" t="n">
        <f aca="false">IF(OR($D7=1,MONTH($B7)&lt;&gt;MONTH(StartDate),'У7 Ввод'!$D$251="",'У7 Ввод'!$E$251="",'У7 Ввод'!$D$251&gt;$B7),0,MAX(0,MIN(1,'У7 Ввод'!$E$251-NETWORKDAYS('У7 Ввод'!$D$251,$B7)+1))/Настройки!$E$13*100)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0</v>
      </c>
      <c r="F8" s="49" t="n">
        <f aca="false">IF(OR(MONTH(B8)&lt;&gt;MONTH(StartDate),D8=1),"",100)</f>
        <v>100</v>
      </c>
      <c r="G8" s="67" t="n">
        <f aca="false">IF(OR($D8=1,MONTH($B8)&lt;&gt;MONTH(StartDate),'У7 Ввод'!$D$12="",'У7 Ввод'!$E$12="",'У7 Ввод'!$D$12&gt;$B8),0,MAX(0,MIN(1,'У7 Ввод'!$E$12-NETWORKDAYS('У7 Ввод'!$D$12,$B8)+1))/Настройки!$E$13*100)</f>
        <v>0</v>
      </c>
      <c r="H8" s="67" t="n">
        <f aca="false">IF(OR($D8=1,MONTH($B8)&lt;&gt;MONTH(StartDate),'У7 Ввод'!$D$13="",'У7 Ввод'!$E$13="",'У7 Ввод'!$D$13&gt;$B8),0,MAX(0,MIN(1,'У7 Ввод'!$E$13-NETWORKDAYS('У7 Ввод'!$D$13,$B8)+1))/Настройки!$E$13*100)</f>
        <v>0</v>
      </c>
      <c r="I8" s="67" t="n">
        <f aca="false">IF(OR($D8=1,MONTH($B8)&lt;&gt;MONTH(StartDate),'У7 Ввод'!$D$14="",'У7 Ввод'!$E$14="",'У7 Ввод'!$D$14&gt;$B8),0,MAX(0,MIN(1,'У7 Ввод'!$E$14-NETWORKDAYS('У7 Ввод'!$D$14,$B8)+1))/Настройки!$E$13*100)</f>
        <v>0</v>
      </c>
      <c r="J8" s="67" t="n">
        <f aca="false">IF(OR($D8=1,MONTH($B8)&lt;&gt;MONTH(StartDate),'У7 Ввод'!$D$15="",'У7 Ввод'!$E$15="",'У7 Ввод'!$D$15&gt;$B8),0,MAX(0,MIN(1,'У7 Ввод'!$E$15-NETWORKDAYS('У7 Ввод'!$D$15,$B8)+1))/Настройки!$E$13*100)</f>
        <v>0</v>
      </c>
      <c r="K8" s="67" t="n">
        <f aca="false">IF(OR($D8=1,MONTH($B8)&lt;&gt;MONTH(StartDate),'У7 Ввод'!$D$16="",'У7 Ввод'!$E$16="",'У7 Ввод'!$D$16&gt;$B8),0,MAX(0,MIN(1,'У7 Ввод'!$E$16-NETWORKDAYS('У7 Ввод'!$D$16,$B8)+1))/Настройки!$E$13*100)</f>
        <v>0</v>
      </c>
      <c r="L8" s="67" t="n">
        <f aca="false">IF(OR($D8=1,MONTH($B8)&lt;&gt;MONTH(StartDate),'У7 Ввод'!$D$17="",'У7 Ввод'!$E$17="",'У7 Ввод'!$D$17&gt;$B8),0,MAX(0,MIN(1,'У7 Ввод'!$E$17-NETWORKDAYS('У7 Ввод'!$D$17,$B8)+1))/Настройки!$E$13*100)</f>
        <v>0</v>
      </c>
      <c r="M8" s="67" t="n">
        <f aca="false">IF(OR($D8=1,MONTH($B8)&lt;&gt;MONTH(StartDate),'У7 Ввод'!$D$18="",'У7 Ввод'!$E$18="",'У7 Ввод'!$D$18&gt;$B8),0,MAX(0,MIN(1,'У7 Ввод'!$E$18-NETWORKDAYS('У7 Ввод'!$D$18,$B8)+1))/Настройки!$E$13*100)</f>
        <v>0</v>
      </c>
      <c r="N8" s="67" t="n">
        <f aca="false">IF(OR($D8=1,MONTH($B8)&lt;&gt;MONTH(StartDate),'У7 Ввод'!$D$19="",'У7 Ввод'!$E$19="",'У7 Ввод'!$D$19&gt;$B8),0,MAX(0,MIN(1,'У7 Ввод'!$E$19-NETWORKDAYS('У7 Ввод'!$D$19,$B8)+1))/Настройки!$E$13*100)</f>
        <v>0</v>
      </c>
      <c r="O8" s="67" t="n">
        <f aca="false">IF(OR($D8=1,MONTH($B8)&lt;&gt;MONTH(StartDate),'У7 Ввод'!$D$20="",'У7 Ввод'!$E$20="",'У7 Ввод'!$D$20&gt;$B8),0,MAX(0,MIN(1,'У7 Ввод'!$E$20-NETWORKDAYS('У7 Ввод'!$D$20,$B8)+1))/Настройки!$E$13*100)</f>
        <v>0</v>
      </c>
      <c r="P8" s="67" t="n">
        <f aca="false">IF(OR($D8=1,MONTH($B8)&lt;&gt;MONTH(StartDate),'У7 Ввод'!$D$21="",'У7 Ввод'!$E$21="",'У7 Ввод'!$D$21&gt;$B8),0,MAX(0,MIN(1,'У7 Ввод'!$E$21-NETWORKDAYS('У7 Ввод'!$D$21,$B8)+1))/Настройки!$E$13*100)</f>
        <v>0</v>
      </c>
      <c r="Q8" s="67" t="n">
        <f aca="false">IF(OR($D8=1,MONTH($B8)&lt;&gt;MONTH(StartDate),'У7 Ввод'!$D$22="",'У7 Ввод'!$E$22="",'У7 Ввод'!$D$22&gt;$B8),0,MAX(0,MIN(1,'У7 Ввод'!$E$22-NETWORKDAYS('У7 Ввод'!$D$22,$B8)+1))/Настройки!$E$13*100)</f>
        <v>0</v>
      </c>
      <c r="R8" s="67" t="n">
        <f aca="false">IF(OR($D8=1,MONTH($B8)&lt;&gt;MONTH(StartDate),'У7 Ввод'!$D$23="",'У7 Ввод'!$E$23="",'У7 Ввод'!$D$23&gt;$B8),0,MAX(0,MIN(1,'У7 Ввод'!$E$23-NETWORKDAYS('У7 Ввод'!$D$23,$B8)+1))/Настройки!$E$13*100)</f>
        <v>0</v>
      </c>
      <c r="S8" s="67" t="n">
        <f aca="false">IF(OR($D8=1,MONTH($B8)&lt;&gt;MONTH(StartDate),'У7 Ввод'!$D$24="",'У7 Ввод'!$E$24="",'У7 Ввод'!$D$24&gt;$B8),0,MAX(0,MIN(1,'У7 Ввод'!$E$24-NETWORKDAYS('У7 Ввод'!$D$24,$B8)+1))/Настройки!$E$13*100)</f>
        <v>0</v>
      </c>
      <c r="T8" s="67" t="n">
        <f aca="false">IF(OR($D8=1,MONTH($B8)&lt;&gt;MONTH(StartDate),'У7 Ввод'!$D$25="",'У7 Ввод'!$E$25="",'У7 Ввод'!$D$25&gt;$B8),0,MAX(0,MIN(1,'У7 Ввод'!$E$25-NETWORKDAYS('У7 Ввод'!$D$25,$B8)+1))/Настройки!$E$13*100)</f>
        <v>0</v>
      </c>
      <c r="U8" s="67" t="n">
        <f aca="false">IF(OR($D8=1,MONTH($B8)&lt;&gt;MONTH(StartDate),'У7 Ввод'!$D$26="",'У7 Ввод'!$E$26="",'У7 Ввод'!$D$26&gt;$B8),0,MAX(0,MIN(1,'У7 Ввод'!$E$26-NETWORKDAYS('У7 Ввод'!$D$26,$B8)+1))/Настройки!$E$13*100)</f>
        <v>0</v>
      </c>
      <c r="V8" s="67" t="n">
        <f aca="false">IF(OR($D8=1,MONTH($B8)&lt;&gt;MONTH(StartDate),'У7 Ввод'!$D$27="",'У7 Ввод'!$E$27="",'У7 Ввод'!$D$27&gt;$B8),0,MAX(0,MIN(1,'У7 Ввод'!$E$27-NETWORKDAYS('У7 Ввод'!$D$27,$B8)+1))/Настройки!$E$13*100)</f>
        <v>0</v>
      </c>
      <c r="W8" s="67" t="n">
        <f aca="false">IF(OR($D8=1,MONTH($B8)&lt;&gt;MONTH(StartDate),'У7 Ввод'!$D$28="",'У7 Ввод'!$E$28="",'У7 Ввод'!$D$28&gt;$B8),0,MAX(0,MIN(1,'У7 Ввод'!$E$28-NETWORKDAYS('У7 Ввод'!$D$28,$B8)+1))/Настройки!$E$13*100)</f>
        <v>0</v>
      </c>
      <c r="X8" s="67" t="n">
        <f aca="false">IF(OR($D8=1,MONTH($B8)&lt;&gt;MONTH(StartDate),'У7 Ввод'!$D$29="",'У7 Ввод'!$E$29="",'У7 Ввод'!$D$29&gt;$B8),0,MAX(0,MIN(1,'У7 Ввод'!$E$29-NETWORKDAYS('У7 Ввод'!$D$29,$B8)+1))/Настройки!$E$13*100)</f>
        <v>0</v>
      </c>
      <c r="Y8" s="67" t="n">
        <f aca="false">IF(OR($D8=1,MONTH($B8)&lt;&gt;MONTH(StartDate),'У7 Ввод'!$D$30="",'У7 Ввод'!$E$30="",'У7 Ввод'!$D$30&gt;$B8),0,MAX(0,MIN(1,'У7 Ввод'!$E$30-NETWORKDAYS('У7 Ввод'!$D$30,$B8)+1))/Настройки!$E$13*100)</f>
        <v>0</v>
      </c>
      <c r="Z8" s="67" t="n">
        <f aca="false">IF(OR($D8=1,MONTH($B8)&lt;&gt;MONTH(StartDate),'У7 Ввод'!$D$31="",'У7 Ввод'!$E$31="",'У7 Ввод'!$D$31&gt;$B8),0,MAX(0,MIN(1,'У7 Ввод'!$E$31-NETWORKDAYS('У7 Ввод'!$D$31,$B8)+1))/Настройки!$E$13*100)</f>
        <v>0</v>
      </c>
      <c r="AA8" s="67" t="n">
        <f aca="false">IF(OR($D8=1,MONTH($B8)&lt;&gt;MONTH(StartDate),'У7 Ввод'!$D$32="",'У7 Ввод'!$E$32="",'У7 Ввод'!$D$32&gt;$B8),0,MAX(0,MIN(1,'У7 Ввод'!$E$32-NETWORKDAYS('У7 Ввод'!$D$32,$B8)+1))/Настройки!$E$13*100)</f>
        <v>0</v>
      </c>
      <c r="AB8" s="67" t="n">
        <f aca="false">IF(OR($D8=1,MONTH($B8)&lt;&gt;MONTH(StartDate),'У7 Ввод'!$D$33="",'У7 Ввод'!$E$33="",'У7 Ввод'!$D$33&gt;$B8),0,MAX(0,MIN(1,'У7 Ввод'!$E$33-NETWORKDAYS('У7 Ввод'!$D$33,$B8)+1))/Настройки!$E$13*100)</f>
        <v>0</v>
      </c>
      <c r="AC8" s="67" t="n">
        <f aca="false">IF(OR($D8=1,MONTH($B8)&lt;&gt;MONTH(StartDate),'У7 Ввод'!$D$34="",'У7 Ввод'!$E$34="",'У7 Ввод'!$D$34&gt;$B8),0,MAX(0,MIN(1,'У7 Ввод'!$E$34-NETWORKDAYS('У7 Ввод'!$D$34,$B8)+1))/Настройки!$E$13*100)</f>
        <v>0</v>
      </c>
      <c r="AD8" s="67" t="n">
        <f aca="false">IF(OR($D8=1,MONTH($B8)&lt;&gt;MONTH(StartDate),'У7 Ввод'!$D$35="",'У7 Ввод'!$E$35="",'У7 Ввод'!$D$35&gt;$B8),0,MAX(0,MIN(1,'У7 Ввод'!$E$35-NETWORKDAYS('У7 Ввод'!$D$35,$B8)+1))/Настройки!$E$13*100)</f>
        <v>0</v>
      </c>
      <c r="AE8" s="67" t="n">
        <f aca="false">IF(OR($D8=1,MONTH($B8)&lt;&gt;MONTH(StartDate),'У7 Ввод'!$D$36="",'У7 Ввод'!$E$36="",'У7 Ввод'!$D$36&gt;$B8),0,MAX(0,MIN(1,'У7 Ввод'!$E$36-NETWORKDAYS('У7 Ввод'!$D$36,$B8)+1))/Настройки!$E$13*100)</f>
        <v>0</v>
      </c>
      <c r="AF8" s="67" t="n">
        <f aca="false">IF(OR($D8=1,MONTH($B8)&lt;&gt;MONTH(StartDate),'У7 Ввод'!$D$37="",'У7 Ввод'!$E$37="",'У7 Ввод'!$D$37&gt;$B8),0,MAX(0,MIN(1,'У7 Ввод'!$E$37-NETWORKDAYS('У7 Ввод'!$D$37,$B8)+1))/Настройки!$E$13*100)</f>
        <v>0</v>
      </c>
      <c r="AG8" s="67" t="n">
        <f aca="false">IF(OR($D8=1,MONTH($B8)&lt;&gt;MONTH(StartDate),'У7 Ввод'!$D$38="",'У7 Ввод'!$E$38="",'У7 Ввод'!$D$38&gt;$B8),0,MAX(0,MIN(1,'У7 Ввод'!$E$38-NETWORKDAYS('У7 Ввод'!$D$38,$B8)+1))/Настройки!$E$13*100)</f>
        <v>0</v>
      </c>
      <c r="AH8" s="67" t="n">
        <f aca="false">IF(OR($D8=1,MONTH($B8)&lt;&gt;MONTH(StartDate),'У7 Ввод'!$D$39="",'У7 Ввод'!$E$39="",'У7 Ввод'!$D$39&gt;$B8),0,MAX(0,MIN(1,'У7 Ввод'!$E$39-NETWORKDAYS('У7 Ввод'!$D$39,$B8)+1))/Настройки!$E$13*100)</f>
        <v>0</v>
      </c>
      <c r="AI8" s="67" t="n">
        <f aca="false">IF(OR($D8=1,MONTH($B8)&lt;&gt;MONTH(StartDate),'У7 Ввод'!$D$40="",'У7 Ввод'!$E$40="",'У7 Ввод'!$D$40&gt;$B8),0,MAX(0,MIN(1,'У7 Ввод'!$E$40-NETWORKDAYS('У7 Ввод'!$D$40,$B8)+1))/Настройки!$E$13*100)</f>
        <v>0</v>
      </c>
      <c r="AJ8" s="67" t="n">
        <f aca="false">IF(OR($D8=1,MONTH($B8)&lt;&gt;MONTH(StartDate),'У7 Ввод'!$D$41="",'У7 Ввод'!$E$41="",'У7 Ввод'!$D$41&gt;$B8),0,MAX(0,MIN(1,'У7 Ввод'!$E$41-NETWORKDAYS('У7 Ввод'!$D$41,$B8)+1))/Настройки!$E$13*100)</f>
        <v>0</v>
      </c>
      <c r="AK8" s="67" t="n">
        <f aca="false">IF(OR($D8=1,MONTH($B8)&lt;&gt;MONTH(StartDate),'У7 Ввод'!$D$42="",'У7 Ввод'!$E$42="",'У7 Ввод'!$D$42&gt;$B8),0,MAX(0,MIN(1,'У7 Ввод'!$E$42-NETWORKDAYS('У7 Ввод'!$D$42,$B8)+1))/Настройки!$E$13*100)</f>
        <v>0</v>
      </c>
      <c r="AL8" s="67" t="n">
        <f aca="false">IF(OR($D8=1,MONTH($B8)&lt;&gt;MONTH(StartDate),'У7 Ввод'!$D$43="",'У7 Ввод'!$E$43="",'У7 Ввод'!$D$43&gt;$B8),0,MAX(0,MIN(1,'У7 Ввод'!$E$43-NETWORKDAYS('У7 Ввод'!$D$43,$B8)+1))/Настройки!$E$13*100)</f>
        <v>0</v>
      </c>
      <c r="AM8" s="67" t="n">
        <f aca="false">IF(OR($D8=1,MONTH($B8)&lt;&gt;MONTH(StartDate),'У7 Ввод'!$D$44="",'У7 Ввод'!$E$44="",'У7 Ввод'!$D$44&gt;$B8),0,MAX(0,MIN(1,'У7 Ввод'!$E$44-NETWORKDAYS('У7 Ввод'!$D$44,$B8)+1))/Настройки!$E$13*100)</f>
        <v>0</v>
      </c>
      <c r="AN8" s="67" t="n">
        <f aca="false">IF(OR($D8=1,MONTH($B8)&lt;&gt;MONTH(StartDate),'У7 Ввод'!$D$45="",'У7 Ввод'!$E$45="",'У7 Ввод'!$D$45&gt;$B8),0,MAX(0,MIN(1,'У7 Ввод'!$E$45-NETWORKDAYS('У7 Ввод'!$D$45,$B8)+1))/Настройки!$E$13*100)</f>
        <v>0</v>
      </c>
      <c r="AO8" s="67" t="n">
        <f aca="false">IF(OR($D8=1,MONTH($B8)&lt;&gt;MONTH(StartDate),'У7 Ввод'!$D$46="",'У7 Ввод'!$E$46="",'У7 Ввод'!$D$46&gt;$B8),0,MAX(0,MIN(1,'У7 Ввод'!$E$46-NETWORKDAYS('У7 Ввод'!$D$46,$B8)+1))/Настройки!$E$13*100)</f>
        <v>0</v>
      </c>
      <c r="AP8" s="67" t="n">
        <f aca="false">IF(OR($D8=1,MONTH($B8)&lt;&gt;MONTH(StartDate),'У7 Ввод'!$D$47="",'У7 Ввод'!$E$47="",'У7 Ввод'!$D$47&gt;$B8),0,MAX(0,MIN(1,'У7 Ввод'!$E$47-NETWORKDAYS('У7 Ввод'!$D$47,$B8)+1))/Настройки!$E$13*100)</f>
        <v>0</v>
      </c>
      <c r="AQ8" s="67" t="n">
        <f aca="false">IF(OR($D8=1,MONTH($B8)&lt;&gt;MONTH(StartDate),'У7 Ввод'!$D$48="",'У7 Ввод'!$E$48="",'У7 Ввод'!$D$48&gt;$B8),0,MAX(0,MIN(1,'У7 Ввод'!$E$48-NETWORKDAYS('У7 Ввод'!$D$48,$B8)+1))/Настройки!$E$13*100)</f>
        <v>0</v>
      </c>
      <c r="AR8" s="67" t="n">
        <f aca="false">IF(OR($D8=1,MONTH($B8)&lt;&gt;MONTH(StartDate),'У7 Ввод'!$D$49="",'У7 Ввод'!$E$49="",'У7 Ввод'!$D$49&gt;$B8),0,MAX(0,MIN(1,'У7 Ввод'!$E$49-NETWORKDAYS('У7 Ввод'!$D$49,$B8)+1))/Настройки!$E$13*100)</f>
        <v>0</v>
      </c>
      <c r="AS8" s="67" t="n">
        <f aca="false">IF(OR($D8=1,MONTH($B8)&lt;&gt;MONTH(StartDate),'У7 Ввод'!$D$50="",'У7 Ввод'!$E$50="",'У7 Ввод'!$D$50&gt;$B8),0,MAX(0,MIN(1,'У7 Ввод'!$E$50-NETWORKDAYS('У7 Ввод'!$D$50,$B8)+1))/Настройки!$E$13*100)</f>
        <v>0</v>
      </c>
      <c r="AT8" s="67" t="n">
        <f aca="false">IF(OR($D8=1,MONTH($B8)&lt;&gt;MONTH(StartDate),'У7 Ввод'!$D$51="",'У7 Ввод'!$E$51="",'У7 Ввод'!$D$51&gt;$B8),0,MAX(0,MIN(1,'У7 Ввод'!$E$51-NETWORKDAYS('У7 Ввод'!$D$51,$B8)+1))/Настройки!$E$13*100)</f>
        <v>0</v>
      </c>
      <c r="AU8" s="67" t="n">
        <f aca="false">IF(OR($D8=1,MONTH($B8)&lt;&gt;MONTH(StartDate),'У7 Ввод'!$D$52="",'У7 Ввод'!$E$52="",'У7 Ввод'!$D$52&gt;$B8),0,MAX(0,MIN(1,'У7 Ввод'!$E$52-NETWORKDAYS('У7 Ввод'!$D$52,$B8)+1))/Настройки!$E$13*100)</f>
        <v>0</v>
      </c>
      <c r="AV8" s="67" t="n">
        <f aca="false">IF(OR($D8=1,MONTH($B8)&lt;&gt;MONTH(StartDate),'У7 Ввод'!$D$53="",'У7 Ввод'!$E$53="",'У7 Ввод'!$D$53&gt;$B8),0,MAX(0,MIN(1,'У7 Ввод'!$E$53-NETWORKDAYS('У7 Ввод'!$D$53,$B8)+1))/Настройки!$E$13*100)</f>
        <v>0</v>
      </c>
      <c r="AW8" s="67" t="n">
        <f aca="false">IF(OR($D8=1,MONTH($B8)&lt;&gt;MONTH(StartDate),'У7 Ввод'!$D$54="",'У7 Ввод'!$E$54="",'У7 Ввод'!$D$54&gt;$B8),0,MAX(0,MIN(1,'У7 Ввод'!$E$54-NETWORKDAYS('У7 Ввод'!$D$54,$B8)+1))/Настройки!$E$13*100)</f>
        <v>0</v>
      </c>
      <c r="AX8" s="67" t="n">
        <f aca="false">IF(OR($D8=1,MONTH($B8)&lt;&gt;MONTH(StartDate),'У7 Ввод'!$D$55="",'У7 Ввод'!$E$55="",'У7 Ввод'!$D$55&gt;$B8),0,MAX(0,MIN(1,'У7 Ввод'!$E$55-NETWORKDAYS('У7 Ввод'!$D$55,$B8)+1))/Настройки!$E$13*100)</f>
        <v>0</v>
      </c>
      <c r="AY8" s="67" t="n">
        <f aca="false">IF(OR($D8=1,MONTH($B8)&lt;&gt;MONTH(StartDate),'У7 Ввод'!$D$56="",'У7 Ввод'!$E$56="",'У7 Ввод'!$D$56&gt;$B8),0,MAX(0,MIN(1,'У7 Ввод'!$E$56-NETWORKDAYS('У7 Ввод'!$D$56,$B8)+1))/Настройки!$E$13*100)</f>
        <v>0</v>
      </c>
      <c r="AZ8" s="67" t="n">
        <f aca="false">IF(OR($D8=1,MONTH($B8)&lt;&gt;MONTH(StartDate),'У7 Ввод'!$D$57="",'У7 Ввод'!$E$57="",'У7 Ввод'!$D$57&gt;$B8),0,MAX(0,MIN(1,'У7 Ввод'!$E$57-NETWORKDAYS('У7 Ввод'!$D$57,$B8)+1))/Настройки!$E$13*100)</f>
        <v>0</v>
      </c>
      <c r="BA8" s="67" t="n">
        <f aca="false">IF(OR($D8=1,MONTH($B8)&lt;&gt;MONTH(StartDate),'У7 Ввод'!$D$58="",'У7 Ввод'!$E$58="",'У7 Ввод'!$D$58&gt;$B8),0,MAX(0,MIN(1,'У7 Ввод'!$E$58-NETWORKDAYS('У7 Ввод'!$D$58,$B8)+1))/Настройки!$E$13*100)</f>
        <v>0</v>
      </c>
      <c r="BB8" s="67" t="n">
        <f aca="false">IF(OR($D8=1,MONTH($B8)&lt;&gt;MONTH(StartDate),'У7 Ввод'!$D$59="",'У7 Ввод'!$E$59="",'У7 Ввод'!$D$59&gt;$B8),0,MAX(0,MIN(1,'У7 Ввод'!$E$59-NETWORKDAYS('У7 Ввод'!$D$59,$B8)+1))/Настройки!$E$13*100)</f>
        <v>0</v>
      </c>
      <c r="BC8" s="67" t="n">
        <f aca="false">IF(OR($D8=1,MONTH($B8)&lt;&gt;MONTH(StartDate),'У7 Ввод'!$D$60="",'У7 Ввод'!$E$60="",'У7 Ввод'!$D$60&gt;$B8),0,MAX(0,MIN(1,'У7 Ввод'!$E$60-NETWORKDAYS('У7 Ввод'!$D$60,$B8)+1))/Настройки!$E$13*100)</f>
        <v>0</v>
      </c>
      <c r="BD8" s="67" t="n">
        <f aca="false">IF(OR($D8=1,MONTH($B8)&lt;&gt;MONTH(StartDate),'У7 Ввод'!$D$61="",'У7 Ввод'!$E$61="",'У7 Ввод'!$D$61&gt;$B8),0,MAX(0,MIN(1,'У7 Ввод'!$E$61-NETWORKDAYS('У7 Ввод'!$D$61,$B8)+1))/Настройки!$E$13*100)</f>
        <v>0</v>
      </c>
      <c r="BE8" s="67" t="n">
        <f aca="false">IF(OR($D8=1,MONTH($B8)&lt;&gt;MONTH(StartDate),'У7 Ввод'!$D$62="",'У7 Ввод'!$E$62="",'У7 Ввод'!$D$62&gt;$B8),0,MAX(0,MIN(1,'У7 Ввод'!$E$62-NETWORKDAYS('У7 Ввод'!$D$62,$B8)+1))/Настройки!$E$13*100)</f>
        <v>0</v>
      </c>
      <c r="BF8" s="67" t="n">
        <f aca="false">IF(OR($D8=1,MONTH($B8)&lt;&gt;MONTH(StartDate),'У7 Ввод'!$D$63="",'У7 Ввод'!$E$63="",'У7 Ввод'!$D$63&gt;$B8),0,MAX(0,MIN(1,'У7 Ввод'!$E$63-NETWORKDAYS('У7 Ввод'!$D$63,$B8)+1))/Настройки!$E$13*100)</f>
        <v>0</v>
      </c>
      <c r="BG8" s="67" t="n">
        <f aca="false">IF(OR($D8=1,MONTH($B8)&lt;&gt;MONTH(StartDate),'У7 Ввод'!$D$64="",'У7 Ввод'!$E$64="",'У7 Ввод'!$D$64&gt;$B8),0,MAX(0,MIN(1,'У7 Ввод'!$E$64-NETWORKDAYS('У7 Ввод'!$D$64,$B8)+1))/Настройки!$E$13*100)</f>
        <v>0</v>
      </c>
      <c r="BH8" s="67" t="n">
        <f aca="false">IF(OR($D8=1,MONTH($B8)&lt;&gt;MONTH(StartDate),'У7 Ввод'!$D$65="",'У7 Ввод'!$E$65="",'У7 Ввод'!$D$65&gt;$B8),0,MAX(0,MIN(1,'У7 Ввод'!$E$65-NETWORKDAYS('У7 Ввод'!$D$65,$B8)+1))/Настройки!$E$13*100)</f>
        <v>0</v>
      </c>
      <c r="BI8" s="67" t="n">
        <f aca="false">IF(OR($D8=1,MONTH($B8)&lt;&gt;MONTH(StartDate),'У7 Ввод'!$D$66="",'У7 Ввод'!$E$66="",'У7 Ввод'!$D$66&gt;$B8),0,MAX(0,MIN(1,'У7 Ввод'!$E$66-NETWORKDAYS('У7 Ввод'!$D$66,$B8)+1))/Настройки!$E$13*100)</f>
        <v>0</v>
      </c>
      <c r="BJ8" s="67" t="n">
        <f aca="false">IF(OR($D8=1,MONTH($B8)&lt;&gt;MONTH(StartDate),'У7 Ввод'!$D$67="",'У7 Ввод'!$E$67="",'У7 Ввод'!$D$67&gt;$B8),0,MAX(0,MIN(1,'У7 Ввод'!$E$67-NETWORKDAYS('У7 Ввод'!$D$67,$B8)+1))/Настройки!$E$13*100)</f>
        <v>0</v>
      </c>
      <c r="BK8" s="67" t="n">
        <f aca="false">IF(OR($D8=1,MONTH($B8)&lt;&gt;MONTH(StartDate),'У7 Ввод'!$D$68="",'У7 Ввод'!$E$68="",'У7 Ввод'!$D$68&gt;$B8),0,MAX(0,MIN(1,'У7 Ввод'!$E$68-NETWORKDAYS('У7 Ввод'!$D$68,$B8)+1))/Настройки!$E$13*100)</f>
        <v>0</v>
      </c>
      <c r="BL8" s="67" t="n">
        <f aca="false">IF(OR($D8=1,MONTH($B8)&lt;&gt;MONTH(StartDate),'У7 Ввод'!$D$69="",'У7 Ввод'!$E$69="",'У7 Ввод'!$D$69&gt;$B8),0,MAX(0,MIN(1,'У7 Ввод'!$E$69-NETWORKDAYS('У7 Ввод'!$D$69,$B8)+1))/Настройки!$E$13*100)</f>
        <v>0</v>
      </c>
      <c r="BM8" s="67" t="n">
        <f aca="false">IF(OR($D8=1,MONTH($B8)&lt;&gt;MONTH(StartDate),'У7 Ввод'!$D$70="",'У7 Ввод'!$E$70="",'У7 Ввод'!$D$70&gt;$B8),0,MAX(0,MIN(1,'У7 Ввод'!$E$70-NETWORKDAYS('У7 Ввод'!$D$70,$B8)+1))/Настройки!$E$13*100)</f>
        <v>0</v>
      </c>
      <c r="BN8" s="67" t="n">
        <f aca="false">IF(OR($D8=1,MONTH($B8)&lt;&gt;MONTH(StartDate),'У7 Ввод'!$D$71="",'У7 Ввод'!$E$71="",'У7 Ввод'!$D$71&gt;$B8),0,MAX(0,MIN(1,'У7 Ввод'!$E$71-NETWORKDAYS('У7 Ввод'!$D$71,$B8)+1))/Настройки!$E$13*100)</f>
        <v>0</v>
      </c>
      <c r="BO8" s="67" t="n">
        <f aca="false">IF(OR($D8=1,MONTH($B8)&lt;&gt;MONTH(StartDate),'У7 Ввод'!$D$72="",'У7 Ввод'!$E$72="",'У7 Ввод'!$D$72&gt;$B8),0,MAX(0,MIN(1,'У7 Ввод'!$E$72-NETWORKDAYS('У7 Ввод'!$D$72,$B8)+1))/Настройки!$E$13*100)</f>
        <v>0</v>
      </c>
      <c r="BP8" s="67" t="n">
        <f aca="false">IF(OR($D8=1,MONTH($B8)&lt;&gt;MONTH(StartDate),'У7 Ввод'!$D$73="",'У7 Ввод'!$E$73="",'У7 Ввод'!$D$73&gt;$B8),0,MAX(0,MIN(1,'У7 Ввод'!$E$73-NETWORKDAYS('У7 Ввод'!$D$73,$B8)+1))/Настройки!$E$13*100)</f>
        <v>0</v>
      </c>
      <c r="BQ8" s="67" t="n">
        <f aca="false">IF(OR($D8=1,MONTH($B8)&lt;&gt;MONTH(StartDate),'У7 Ввод'!$D$74="",'У7 Ввод'!$E$74="",'У7 Ввод'!$D$74&gt;$B8),0,MAX(0,MIN(1,'У7 Ввод'!$E$74-NETWORKDAYS('У7 Ввод'!$D$74,$B8)+1))/Настройки!$E$13*100)</f>
        <v>0</v>
      </c>
      <c r="BR8" s="67" t="n">
        <f aca="false">IF(OR($D8=1,MONTH($B8)&lt;&gt;MONTH(StartDate),'У7 Ввод'!$D$75="",'У7 Ввод'!$E$75="",'У7 Ввод'!$D$75&gt;$B8),0,MAX(0,MIN(1,'У7 Ввод'!$E$75-NETWORKDAYS('У7 Ввод'!$D$75,$B8)+1))/Настройки!$E$13*100)</f>
        <v>0</v>
      </c>
      <c r="BS8" s="67" t="n">
        <f aca="false">IF(OR($D8=1,MONTH($B8)&lt;&gt;MONTH(StartDate),'У7 Ввод'!$D$76="",'У7 Ввод'!$E$76="",'У7 Ввод'!$D$76&gt;$B8),0,MAX(0,MIN(1,'У7 Ввод'!$E$76-NETWORKDAYS('У7 Ввод'!$D$76,$B8)+1))/Настройки!$E$13*100)</f>
        <v>0</v>
      </c>
      <c r="BT8" s="67" t="n">
        <f aca="false">IF(OR($D8=1,MONTH($B8)&lt;&gt;MONTH(StartDate),'У7 Ввод'!$D$77="",'У7 Ввод'!$E$77="",'У7 Ввод'!$D$77&gt;$B8),0,MAX(0,MIN(1,'У7 Ввод'!$E$77-NETWORKDAYS('У7 Ввод'!$D$77,$B8)+1))/Настройки!$E$13*100)</f>
        <v>0</v>
      </c>
      <c r="BU8" s="67" t="n">
        <f aca="false">IF(OR($D8=1,MONTH($B8)&lt;&gt;MONTH(StartDate),'У7 Ввод'!$D$78="",'У7 Ввод'!$E$78="",'У7 Ввод'!$D$78&gt;$B8),0,MAX(0,MIN(1,'У7 Ввод'!$E$78-NETWORKDAYS('У7 Ввод'!$D$78,$B8)+1))/Настройки!$E$13*100)</f>
        <v>0</v>
      </c>
      <c r="BV8" s="67" t="n">
        <f aca="false">IF(OR($D8=1,MONTH($B8)&lt;&gt;MONTH(StartDate),'У7 Ввод'!$D$79="",'У7 Ввод'!$E$79="",'У7 Ввод'!$D$79&gt;$B8),0,MAX(0,MIN(1,'У7 Ввод'!$E$79-NETWORKDAYS('У7 Ввод'!$D$79,$B8)+1))/Настройки!$E$13*100)</f>
        <v>0</v>
      </c>
      <c r="BW8" s="67" t="n">
        <f aca="false">IF(OR($D8=1,MONTH($B8)&lt;&gt;MONTH(StartDate),'У7 Ввод'!$D$80="",'У7 Ввод'!$E$80="",'У7 Ввод'!$D$80&gt;$B8),0,MAX(0,MIN(1,'У7 Ввод'!$E$80-NETWORKDAYS('У7 Ввод'!$D$80,$B8)+1))/Настройки!$E$13*100)</f>
        <v>0</v>
      </c>
      <c r="BX8" s="67" t="n">
        <f aca="false">IF(OR($D8=1,MONTH($B8)&lt;&gt;MONTH(StartDate),'У7 Ввод'!$D$81="",'У7 Ввод'!$E$81="",'У7 Ввод'!$D$81&gt;$B8),0,MAX(0,MIN(1,'У7 Ввод'!$E$81-NETWORKDAYS('У7 Ввод'!$D$81,$B8)+1))/Настройки!$E$13*100)</f>
        <v>0</v>
      </c>
      <c r="BY8" s="67" t="n">
        <f aca="false">IF(OR($D8=1,MONTH($B8)&lt;&gt;MONTH(StartDate),'У7 Ввод'!$D$82="",'У7 Ввод'!$E$82="",'У7 Ввод'!$D$82&gt;$B8),0,MAX(0,MIN(1,'У7 Ввод'!$E$82-NETWORKDAYS('У7 Ввод'!$D$82,$B8)+1))/Настройки!$E$13*100)</f>
        <v>0</v>
      </c>
      <c r="BZ8" s="67" t="n">
        <f aca="false">IF(OR($D8=1,MONTH($B8)&lt;&gt;MONTH(StartDate),'У7 Ввод'!$D$83="",'У7 Ввод'!$E$83="",'У7 Ввод'!$D$83&gt;$B8),0,MAX(0,MIN(1,'У7 Ввод'!$E$83-NETWORKDAYS('У7 Ввод'!$D$83,$B8)+1))/Настройки!$E$13*100)</f>
        <v>0</v>
      </c>
      <c r="CA8" s="67" t="n">
        <f aca="false">IF(OR($D8=1,MONTH($B8)&lt;&gt;MONTH(StartDate),'У7 Ввод'!$D$84="",'У7 Ввод'!$E$84="",'У7 Ввод'!$D$84&gt;$B8),0,MAX(0,MIN(1,'У7 Ввод'!$E$84-NETWORKDAYS('У7 Ввод'!$D$84,$B8)+1))/Настройки!$E$13*100)</f>
        <v>0</v>
      </c>
      <c r="CB8" s="67" t="n">
        <f aca="false">IF(OR($D8=1,MONTH($B8)&lt;&gt;MONTH(StartDate),'У7 Ввод'!$D$85="",'У7 Ввод'!$E$85="",'У7 Ввод'!$D$85&gt;$B8),0,MAX(0,MIN(1,'У7 Ввод'!$E$85-NETWORKDAYS('У7 Ввод'!$D$85,$B8)+1))/Настройки!$E$13*100)</f>
        <v>0</v>
      </c>
      <c r="CC8" s="67" t="n">
        <f aca="false">IF(OR($D8=1,MONTH($B8)&lt;&gt;MONTH(StartDate),'У7 Ввод'!$D$86="",'У7 Ввод'!$E$86="",'У7 Ввод'!$D$86&gt;$B8),0,MAX(0,MIN(1,'У7 Ввод'!$E$86-NETWORKDAYS('У7 Ввод'!$D$86,$B8)+1))/Настройки!$E$13*100)</f>
        <v>0</v>
      </c>
      <c r="CD8" s="67" t="n">
        <f aca="false">IF(OR($D8=1,MONTH($B8)&lt;&gt;MONTH(StartDate),'У7 Ввод'!$D$87="",'У7 Ввод'!$E$87="",'У7 Ввод'!$D$87&gt;$B8),0,MAX(0,MIN(1,'У7 Ввод'!$E$87-NETWORKDAYS('У7 Ввод'!$D$87,$B8)+1))/Настройки!$E$13*100)</f>
        <v>0</v>
      </c>
      <c r="CE8" s="67" t="n">
        <f aca="false">IF(OR($D8=1,MONTH($B8)&lt;&gt;MONTH(StartDate),'У7 Ввод'!$D$88="",'У7 Ввод'!$E$88="",'У7 Ввод'!$D$88&gt;$B8),0,MAX(0,MIN(1,'У7 Ввод'!$E$88-NETWORKDAYS('У7 Ввод'!$D$88,$B8)+1))/Настройки!$E$13*100)</f>
        <v>0</v>
      </c>
      <c r="CF8" s="67" t="n">
        <f aca="false">IF(OR($D8=1,MONTH($B8)&lt;&gt;MONTH(StartDate),'У7 Ввод'!$D$89="",'У7 Ввод'!$E$89="",'У7 Ввод'!$D$89&gt;$B8),0,MAX(0,MIN(1,'У7 Ввод'!$E$89-NETWORKDAYS('У7 Ввод'!$D$89,$B8)+1))/Настройки!$E$13*100)</f>
        <v>0</v>
      </c>
      <c r="CG8" s="67" t="n">
        <f aca="false">IF(OR($D8=1,MONTH($B8)&lt;&gt;MONTH(StartDate),'У7 Ввод'!$D$90="",'У7 Ввод'!$E$90="",'У7 Ввод'!$D$90&gt;$B8),0,MAX(0,MIN(1,'У7 Ввод'!$E$90-NETWORKDAYS('У7 Ввод'!$D$90,$B8)+1))/Настройки!$E$13*100)</f>
        <v>0</v>
      </c>
      <c r="CH8" s="67" t="n">
        <f aca="false">IF(OR($D8=1,MONTH($B8)&lt;&gt;MONTH(StartDate),'У7 Ввод'!$D$91="",'У7 Ввод'!$E$91="",'У7 Ввод'!$D$91&gt;$B8),0,MAX(0,MIN(1,'У7 Ввод'!$E$91-NETWORKDAYS('У7 Ввод'!$D$91,$B8)+1))/Настройки!$E$13*100)</f>
        <v>0</v>
      </c>
      <c r="CI8" s="67" t="n">
        <f aca="false">IF(OR($D8=1,MONTH($B8)&lt;&gt;MONTH(StartDate),'У7 Ввод'!$D$92="",'У7 Ввод'!$E$92="",'У7 Ввод'!$D$92&gt;$B8),0,MAX(0,MIN(1,'У7 Ввод'!$E$92-NETWORKDAYS('У7 Ввод'!$D$92,$B8)+1))/Настройки!$E$13*100)</f>
        <v>0</v>
      </c>
      <c r="CJ8" s="67" t="n">
        <f aca="false">IF(OR($D8=1,MONTH($B8)&lt;&gt;MONTH(StartDate),'У7 Ввод'!$D$93="",'У7 Ввод'!$E$93="",'У7 Ввод'!$D$93&gt;$B8),0,MAX(0,MIN(1,'У7 Ввод'!$E$93-NETWORKDAYS('У7 Ввод'!$D$93,$B8)+1))/Настройки!$E$13*100)</f>
        <v>0</v>
      </c>
      <c r="CK8" s="67" t="n">
        <f aca="false">IF(OR($D8=1,MONTH($B8)&lt;&gt;MONTH(StartDate),'У7 Ввод'!$D$94="",'У7 Ввод'!$E$94="",'У7 Ввод'!$D$94&gt;$B8),0,MAX(0,MIN(1,'У7 Ввод'!$E$94-NETWORKDAYS('У7 Ввод'!$D$94,$B8)+1))/Настройки!$E$13*100)</f>
        <v>0</v>
      </c>
      <c r="CL8" s="67" t="n">
        <f aca="false">IF(OR($D8=1,MONTH($B8)&lt;&gt;MONTH(StartDate),'У7 Ввод'!$D$95="",'У7 Ввод'!$E$95="",'У7 Ввод'!$D$95&gt;$B8),0,MAX(0,MIN(1,'У7 Ввод'!$E$95-NETWORKDAYS('У7 Ввод'!$D$95,$B8)+1))/Настройки!$E$13*100)</f>
        <v>0</v>
      </c>
      <c r="CM8" s="67" t="n">
        <f aca="false">IF(OR($D8=1,MONTH($B8)&lt;&gt;MONTH(StartDate),'У7 Ввод'!$D$96="",'У7 Ввод'!$E$96="",'У7 Ввод'!$D$96&gt;$B8),0,MAX(0,MIN(1,'У7 Ввод'!$E$96-NETWORKDAYS('У7 Ввод'!$D$96,$B8)+1))/Настройки!$E$13*100)</f>
        <v>0</v>
      </c>
      <c r="CN8" s="67" t="n">
        <f aca="false">IF(OR($D8=1,MONTH($B8)&lt;&gt;MONTH(StartDate),'У7 Ввод'!$D$97="",'У7 Ввод'!$E$97="",'У7 Ввод'!$D$97&gt;$B8),0,MAX(0,MIN(1,'У7 Ввод'!$E$97-NETWORKDAYS('У7 Ввод'!$D$97,$B8)+1))/Настройки!$E$13*100)</f>
        <v>0</v>
      </c>
      <c r="CO8" s="67" t="n">
        <f aca="false">IF(OR($D8=1,MONTH($B8)&lt;&gt;MONTH(StartDate),'У7 Ввод'!$D$98="",'У7 Ввод'!$E$98="",'У7 Ввод'!$D$98&gt;$B8),0,MAX(0,MIN(1,'У7 Ввод'!$E$98-NETWORKDAYS('У7 Ввод'!$D$98,$B8)+1))/Настройки!$E$13*100)</f>
        <v>0</v>
      </c>
      <c r="CP8" s="67" t="n">
        <f aca="false">IF(OR($D8=1,MONTH($B8)&lt;&gt;MONTH(StartDate),'У7 Ввод'!$D$99="",'У7 Ввод'!$E$99="",'У7 Ввод'!$D$99&gt;$B8),0,MAX(0,MIN(1,'У7 Ввод'!$E$99-NETWORKDAYS('У7 Ввод'!$D$99,$B8)+1))/Настройки!$E$13*100)</f>
        <v>0</v>
      </c>
      <c r="CQ8" s="67" t="n">
        <f aca="false">IF(OR($D8=1,MONTH($B8)&lt;&gt;MONTH(StartDate),'У7 Ввод'!$D$100="",'У7 Ввод'!$E$100="",'У7 Ввод'!$D$100&gt;$B8),0,MAX(0,MIN(1,'У7 Ввод'!$E$100-NETWORKDAYS('У7 Ввод'!$D$100,$B8)+1))/Настройки!$E$13*100)</f>
        <v>0</v>
      </c>
      <c r="CR8" s="67" t="n">
        <f aca="false">IF(OR($D8=1,MONTH($B8)&lt;&gt;MONTH(StartDate),'У7 Ввод'!$D$101="",'У7 Ввод'!$E$101="",'У7 Ввод'!$D$101&gt;$B8),0,MAX(0,MIN(1,'У7 Ввод'!$E$101-NETWORKDAYS('У7 Ввод'!$D$101,$B8)+1))/Настройки!$E$13*100)</f>
        <v>0</v>
      </c>
      <c r="CS8" s="67" t="n">
        <f aca="false">IF(OR($D8=1,MONTH($B8)&lt;&gt;MONTH(StartDate),'У7 Ввод'!$D$102="",'У7 Ввод'!$E$102="",'У7 Ввод'!$D$102&gt;$B8),0,MAX(0,MIN(1,'У7 Ввод'!$E$102-NETWORKDAYS('У7 Ввод'!$D$102,$B8)+1))/Настройки!$E$13*100)</f>
        <v>0</v>
      </c>
      <c r="CT8" s="67" t="n">
        <f aca="false">IF(OR($D8=1,MONTH($B8)&lt;&gt;MONTH(StartDate),'У7 Ввод'!$D$103="",'У7 Ввод'!$E$103="",'У7 Ввод'!$D$103&gt;$B8),0,MAX(0,MIN(1,'У7 Ввод'!$E$103-NETWORKDAYS('У7 Ввод'!$D$103,$B8)+1))/Настройки!$E$13*100)</f>
        <v>0</v>
      </c>
      <c r="CU8" s="67" t="n">
        <f aca="false">IF(OR($D8=1,MONTH($B8)&lt;&gt;MONTH(StartDate),'У7 Ввод'!$D$104="",'У7 Ввод'!$E$104="",'У7 Ввод'!$D$104&gt;$B8),0,MAX(0,MIN(1,'У7 Ввод'!$E$104-NETWORKDAYS('У7 Ввод'!$D$104,$B8)+1))/Настройки!$E$13*100)</f>
        <v>0</v>
      </c>
      <c r="CV8" s="67" t="n">
        <f aca="false">IF(OR($D8=1,MONTH($B8)&lt;&gt;MONTH(StartDate),'У7 Ввод'!$D$105="",'У7 Ввод'!$E$105="",'У7 Ввод'!$D$105&gt;$B8),0,MAX(0,MIN(1,'У7 Ввод'!$E$105-NETWORKDAYS('У7 Ввод'!$D$105,$B8)+1))/Настройки!$E$13*100)</f>
        <v>0</v>
      </c>
      <c r="CW8" s="67" t="n">
        <f aca="false">IF(OR($D8=1,MONTH($B8)&lt;&gt;MONTH(StartDate),'У7 Ввод'!$D$106="",'У7 Ввод'!$E$106="",'У7 Ввод'!$D$106&gt;$B8),0,MAX(0,MIN(1,'У7 Ввод'!$E$106-NETWORKDAYS('У7 Ввод'!$D$106,$B8)+1))/Настройки!$E$13*100)</f>
        <v>0</v>
      </c>
      <c r="CX8" s="67" t="n">
        <f aca="false">IF(OR($D8=1,MONTH($B8)&lt;&gt;MONTH(StartDate),'У7 Ввод'!$D$107="",'У7 Ввод'!$E$107="",'У7 Ввод'!$D$107&gt;$B8),0,MAX(0,MIN(1,'У7 Ввод'!$E$107-NETWORKDAYS('У7 Ввод'!$D$107,$B8)+1))/Настройки!$E$13*100)</f>
        <v>0</v>
      </c>
      <c r="CY8" s="67" t="n">
        <f aca="false">IF(OR($D8=1,MONTH($B8)&lt;&gt;MONTH(StartDate),'У7 Ввод'!$D$108="",'У7 Ввод'!$E$108="",'У7 Ввод'!$D$108&gt;$B8),0,MAX(0,MIN(1,'У7 Ввод'!$E$108-NETWORKDAYS('У7 Ввод'!$D$108,$B8)+1))/Настройки!$E$13*100)</f>
        <v>0</v>
      </c>
      <c r="CZ8" s="67" t="n">
        <f aca="false">IF(OR($D8=1,MONTH($B8)&lt;&gt;MONTH(StartDate),'У7 Ввод'!$D$109="",'У7 Ввод'!$E$109="",'У7 Ввод'!$D$109&gt;$B8),0,MAX(0,MIN(1,'У7 Ввод'!$E$109-NETWORKDAYS('У7 Ввод'!$D$109,$B8)+1))/Настройки!$E$13*100)</f>
        <v>0</v>
      </c>
      <c r="DA8" s="67" t="n">
        <f aca="false">IF(OR($D8=1,MONTH($B8)&lt;&gt;MONTH(StartDate),'У7 Ввод'!$D$110="",'У7 Ввод'!$E$110="",'У7 Ввод'!$D$110&gt;$B8),0,MAX(0,MIN(1,'У7 Ввод'!$E$110-NETWORKDAYS('У7 Ввод'!$D$110,$B8)+1))/Настройки!$E$13*100)</f>
        <v>0</v>
      </c>
      <c r="DB8" s="67" t="n">
        <f aca="false">IF(OR($D8=1,MONTH($B8)&lt;&gt;MONTH(StartDate),'У7 Ввод'!$D$111="",'У7 Ввод'!$E$111="",'У7 Ввод'!$D$111&gt;$B8),0,MAX(0,MIN(1,'У7 Ввод'!$E$111-NETWORKDAYS('У7 Ввод'!$D$111,$B8)+1))/Настройки!$E$13*100)</f>
        <v>0</v>
      </c>
      <c r="DC8" s="67" t="n">
        <f aca="false">IF(OR($D8=1,MONTH($B8)&lt;&gt;MONTH(StartDate),'У7 Ввод'!$D$112="",'У7 Ввод'!$E$112="",'У7 Ввод'!$D$112&gt;$B8),0,MAX(0,MIN(1,'У7 Ввод'!$E$112-NETWORKDAYS('У7 Ввод'!$D$112,$B8)+1))/Настройки!$E$13*100)</f>
        <v>0</v>
      </c>
      <c r="DD8" s="67" t="n">
        <f aca="false">IF(OR($D8=1,MONTH($B8)&lt;&gt;MONTH(StartDate),'У7 Ввод'!$D$113="",'У7 Ввод'!$E$113="",'У7 Ввод'!$D$113&gt;$B8),0,MAX(0,MIN(1,'У7 Ввод'!$E$113-NETWORKDAYS('У7 Ввод'!$D$113,$B8)+1))/Настройки!$E$13*100)</f>
        <v>0</v>
      </c>
      <c r="DE8" s="67" t="n">
        <f aca="false">IF(OR($D8=1,MONTH($B8)&lt;&gt;MONTH(StartDate),'У7 Ввод'!$D$114="",'У7 Ввод'!$E$114="",'У7 Ввод'!$D$114&gt;$B8),0,MAX(0,MIN(1,'У7 Ввод'!$E$114-NETWORKDAYS('У7 Ввод'!$D$114,$B8)+1))/Настройки!$E$13*100)</f>
        <v>0</v>
      </c>
      <c r="DF8" s="67" t="n">
        <f aca="false">IF(OR($D8=1,MONTH($B8)&lt;&gt;MONTH(StartDate),'У7 Ввод'!$D$115="",'У7 Ввод'!$E$115="",'У7 Ввод'!$D$115&gt;$B8),0,MAX(0,MIN(1,'У7 Ввод'!$E$115-NETWORKDAYS('У7 Ввод'!$D$115,$B8)+1))/Настройки!$E$13*100)</f>
        <v>0</v>
      </c>
      <c r="DG8" s="67" t="n">
        <f aca="false">IF(OR($D8=1,MONTH($B8)&lt;&gt;MONTH(StartDate),'У7 Ввод'!$D$116="",'У7 Ввод'!$E$116="",'У7 Ввод'!$D$116&gt;$B8),0,MAX(0,MIN(1,'У7 Ввод'!$E$116-NETWORKDAYS('У7 Ввод'!$D$116,$B8)+1))/Настройки!$E$13*100)</f>
        <v>0</v>
      </c>
      <c r="DH8" s="67" t="n">
        <f aca="false">IF(OR($D8=1,MONTH($B8)&lt;&gt;MONTH(StartDate),'У7 Ввод'!$D$117="",'У7 Ввод'!$E$117="",'У7 Ввод'!$D$117&gt;$B8),0,MAX(0,MIN(1,'У7 Ввод'!$E$117-NETWORKDAYS('У7 Ввод'!$D$117,$B8)+1))/Настройки!$E$13*100)</f>
        <v>0</v>
      </c>
      <c r="DI8" s="67" t="n">
        <f aca="false">IF(OR($D8=1,MONTH($B8)&lt;&gt;MONTH(StartDate),'У7 Ввод'!$D$118="",'У7 Ввод'!$E$118="",'У7 Ввод'!$D$118&gt;$B8),0,MAX(0,MIN(1,'У7 Ввод'!$E$118-NETWORKDAYS('У7 Ввод'!$D$118,$B8)+1))/Настройки!$E$13*100)</f>
        <v>0</v>
      </c>
      <c r="DJ8" s="67" t="n">
        <f aca="false">IF(OR($D8=1,MONTH($B8)&lt;&gt;MONTH(StartDate),'У7 Ввод'!$D$119="",'У7 Ввод'!$E$119="",'У7 Ввод'!$D$119&gt;$B8),0,MAX(0,MIN(1,'У7 Ввод'!$E$119-NETWORKDAYS('У7 Ввод'!$D$119,$B8)+1))/Настройки!$E$13*100)</f>
        <v>0</v>
      </c>
      <c r="DK8" s="67" t="n">
        <f aca="false">IF(OR($D8=1,MONTH($B8)&lt;&gt;MONTH(StartDate),'У7 Ввод'!$D$120="",'У7 Ввод'!$E$120="",'У7 Ввод'!$D$120&gt;$B8),0,MAX(0,MIN(1,'У7 Ввод'!$E$120-NETWORKDAYS('У7 Ввод'!$D$120,$B8)+1))/Настройки!$E$13*100)</f>
        <v>0</v>
      </c>
      <c r="DL8" s="67" t="n">
        <f aca="false">IF(OR($D8=1,MONTH($B8)&lt;&gt;MONTH(StartDate),'У7 Ввод'!$D$121="",'У7 Ввод'!$E$121="",'У7 Ввод'!$D$121&gt;$B8),0,MAX(0,MIN(1,'У7 Ввод'!$E$121-NETWORKDAYS('У7 Ввод'!$D$121,$B8)+1))/Настройки!$E$13*100)</f>
        <v>0</v>
      </c>
      <c r="DM8" s="67" t="n">
        <f aca="false">IF(OR($D8=1,MONTH($B8)&lt;&gt;MONTH(StartDate),'У7 Ввод'!$D$122="",'У7 Ввод'!$E$122="",'У7 Ввод'!$D$122&gt;$B8),0,MAX(0,MIN(1,'У7 Ввод'!$E$122-NETWORKDAYS('У7 Ввод'!$D$122,$B8)+1))/Настройки!$E$13*100)</f>
        <v>0</v>
      </c>
      <c r="DN8" s="67" t="n">
        <f aca="false">IF(OR($D8=1,MONTH($B8)&lt;&gt;MONTH(StartDate),'У7 Ввод'!$D$123="",'У7 Ввод'!$E$123="",'У7 Ввод'!$D$123&gt;$B8),0,MAX(0,MIN(1,'У7 Ввод'!$E$123-NETWORKDAYS('У7 Ввод'!$D$123,$B8)+1))/Настройки!$E$13*100)</f>
        <v>0</v>
      </c>
      <c r="DO8" s="67" t="n">
        <f aca="false">IF(OR($D8=1,MONTH($B8)&lt;&gt;MONTH(StartDate),'У7 Ввод'!$D$124="",'У7 Ввод'!$E$124="",'У7 Ввод'!$D$124&gt;$B8),0,MAX(0,MIN(1,'У7 Ввод'!$E$124-NETWORKDAYS('У7 Ввод'!$D$124,$B8)+1))/Настройки!$E$13*100)</f>
        <v>0</v>
      </c>
      <c r="DP8" s="67" t="n">
        <f aca="false">IF(OR($D8=1,MONTH($B8)&lt;&gt;MONTH(StartDate),'У7 Ввод'!$D$125="",'У7 Ввод'!$E$125="",'У7 Ввод'!$D$125&gt;$B8),0,MAX(0,MIN(1,'У7 Ввод'!$E$125-NETWORKDAYS('У7 Ввод'!$D$125,$B8)+1))/Настройки!$E$13*100)</f>
        <v>0</v>
      </c>
      <c r="DQ8" s="67" t="n">
        <f aca="false">IF(OR($D8=1,MONTH($B8)&lt;&gt;MONTH(StartDate),'У7 Ввод'!$D$126="",'У7 Ввод'!$E$126="",'У7 Ввод'!$D$126&gt;$B8),0,MAX(0,MIN(1,'У7 Ввод'!$E$126-NETWORKDAYS('У7 Ввод'!$D$126,$B8)+1))/Настройки!$E$13*100)</f>
        <v>0</v>
      </c>
      <c r="DR8" s="67" t="n">
        <f aca="false">IF(OR($D8=1,MONTH($B8)&lt;&gt;MONTH(StartDate),'У7 Ввод'!$D$127="",'У7 Ввод'!$E$127="",'У7 Ввод'!$D$127&gt;$B8),0,MAX(0,MIN(1,'У7 Ввод'!$E$127-NETWORKDAYS('У7 Ввод'!$D$127,$B8)+1))/Настройки!$E$13*100)</f>
        <v>0</v>
      </c>
      <c r="DS8" s="67" t="n">
        <f aca="false">IF(OR($D8=1,MONTH($B8)&lt;&gt;MONTH(StartDate),'У7 Ввод'!$D$128="",'У7 Ввод'!$E$128="",'У7 Ввод'!$D$128&gt;$B8),0,MAX(0,MIN(1,'У7 Ввод'!$E$128-NETWORKDAYS('У7 Ввод'!$D$128,$B8)+1))/Настройки!$E$13*100)</f>
        <v>0</v>
      </c>
      <c r="DT8" s="67" t="n">
        <f aca="false">IF(OR($D8=1,MONTH($B8)&lt;&gt;MONTH(StartDate),'У7 Ввод'!$D$129="",'У7 Ввод'!$E$129="",'У7 Ввод'!$D$129&gt;$B8),0,MAX(0,MIN(1,'У7 Ввод'!$E$129-NETWORKDAYS('У7 Ввод'!$D$129,$B8)+1))/Настройки!$E$13*100)</f>
        <v>0</v>
      </c>
      <c r="DU8" s="67" t="n">
        <f aca="false">IF(OR($D8=1,MONTH($B8)&lt;&gt;MONTH(StartDate),'У7 Ввод'!$D$130="",'У7 Ввод'!$E$130="",'У7 Ввод'!$D$130&gt;$B8),0,MAX(0,MIN(1,'У7 Ввод'!$E$130-NETWORKDAYS('У7 Ввод'!$D$130,$B8)+1))/Настройки!$E$13*100)</f>
        <v>0</v>
      </c>
      <c r="DV8" s="67" t="n">
        <f aca="false">IF(OR($D8=1,MONTH($B8)&lt;&gt;MONTH(StartDate),'У7 Ввод'!$D$131="",'У7 Ввод'!$E$131="",'У7 Ввод'!$D$131&gt;$B8),0,MAX(0,MIN(1,'У7 Ввод'!$E$131-NETWORKDAYS('У7 Ввод'!$D$131,$B8)+1))/Настройки!$E$13*100)</f>
        <v>0</v>
      </c>
      <c r="DW8" s="67" t="n">
        <f aca="false">IF(OR($D8=1,MONTH($B8)&lt;&gt;MONTH(StartDate),'У7 Ввод'!$D$132="",'У7 Ввод'!$E$132="",'У7 Ввод'!$D$132&gt;$B8),0,MAX(0,MIN(1,'У7 Ввод'!$E$132-NETWORKDAYS('У7 Ввод'!$D$132,$B8)+1))/Настройки!$E$13*100)</f>
        <v>0</v>
      </c>
      <c r="DX8" s="67" t="n">
        <f aca="false">IF(OR($D8=1,MONTH($B8)&lt;&gt;MONTH(StartDate),'У7 Ввод'!$D$133="",'У7 Ввод'!$E$133="",'У7 Ввод'!$D$133&gt;$B8),0,MAX(0,MIN(1,'У7 Ввод'!$E$133-NETWORKDAYS('У7 Ввод'!$D$133,$B8)+1))/Настройки!$E$13*100)</f>
        <v>0</v>
      </c>
      <c r="DY8" s="67" t="n">
        <f aca="false">IF(OR($D8=1,MONTH($B8)&lt;&gt;MONTH(StartDate),'У7 Ввод'!$D$134="",'У7 Ввод'!$E$134="",'У7 Ввод'!$D$134&gt;$B8),0,MAX(0,MIN(1,'У7 Ввод'!$E$134-NETWORKDAYS('У7 Ввод'!$D$134,$B8)+1))/Настройки!$E$13*100)</f>
        <v>0</v>
      </c>
      <c r="DZ8" s="67" t="n">
        <f aca="false">IF(OR($D8=1,MONTH($B8)&lt;&gt;MONTH(StartDate),'У7 Ввод'!$D$135="",'У7 Ввод'!$E$135="",'У7 Ввод'!$D$135&gt;$B8),0,MAX(0,MIN(1,'У7 Ввод'!$E$135-NETWORKDAYS('У7 Ввод'!$D$135,$B8)+1))/Настройки!$E$13*100)</f>
        <v>0</v>
      </c>
      <c r="EA8" s="67" t="n">
        <f aca="false">IF(OR($D8=1,MONTH($B8)&lt;&gt;MONTH(StartDate),'У7 Ввод'!$D$136="",'У7 Ввод'!$E$136="",'У7 Ввод'!$D$136&gt;$B8),0,MAX(0,MIN(1,'У7 Ввод'!$E$136-NETWORKDAYS('У7 Ввод'!$D$136,$B8)+1))/Настройки!$E$13*100)</f>
        <v>0</v>
      </c>
      <c r="EB8" s="67" t="n">
        <f aca="false">IF(OR($D8=1,MONTH($B8)&lt;&gt;MONTH(StartDate),'У7 Ввод'!$D$137="",'У7 Ввод'!$E$137="",'У7 Ввод'!$D$137&gt;$B8),0,MAX(0,MIN(1,'У7 Ввод'!$E$137-NETWORKDAYS('У7 Ввод'!$D$137,$B8)+1))/Настройки!$E$13*100)</f>
        <v>0</v>
      </c>
      <c r="EC8" s="67" t="n">
        <f aca="false">IF(OR($D8=1,MONTH($B8)&lt;&gt;MONTH(StartDate),'У7 Ввод'!$D$138="",'У7 Ввод'!$E$138="",'У7 Ввод'!$D$138&gt;$B8),0,MAX(0,MIN(1,'У7 Ввод'!$E$138-NETWORKDAYS('У7 Ввод'!$D$138,$B8)+1))/Настройки!$E$13*100)</f>
        <v>0</v>
      </c>
      <c r="ED8" s="67" t="n">
        <f aca="false">IF(OR($D8=1,MONTH($B8)&lt;&gt;MONTH(StartDate),'У7 Ввод'!$D$139="",'У7 Ввод'!$E$139="",'У7 Ввод'!$D$139&gt;$B8),0,MAX(0,MIN(1,'У7 Ввод'!$E$139-NETWORKDAYS('У7 Ввод'!$D$139,$B8)+1))/Настройки!$E$13*100)</f>
        <v>0</v>
      </c>
      <c r="EE8" s="67" t="n">
        <f aca="false">IF(OR($D8=1,MONTH($B8)&lt;&gt;MONTH(StartDate),'У7 Ввод'!$D$140="",'У7 Ввод'!$E$140="",'У7 Ввод'!$D$140&gt;$B8),0,MAX(0,MIN(1,'У7 Ввод'!$E$140-NETWORKDAYS('У7 Ввод'!$D$140,$B8)+1))/Настройки!$E$13*100)</f>
        <v>0</v>
      </c>
      <c r="EF8" s="67" t="n">
        <f aca="false">IF(OR($D8=1,MONTH($B8)&lt;&gt;MONTH(StartDate),'У7 Ввод'!$D$141="",'У7 Ввод'!$E$141="",'У7 Ввод'!$D$141&gt;$B8),0,MAX(0,MIN(1,'У7 Ввод'!$E$141-NETWORKDAYS('У7 Ввод'!$D$141,$B8)+1))/Настройки!$E$13*100)</f>
        <v>0</v>
      </c>
      <c r="EG8" s="67" t="n">
        <f aca="false">IF(OR($D8=1,MONTH($B8)&lt;&gt;MONTH(StartDate),'У7 Ввод'!$D$142="",'У7 Ввод'!$E$142="",'У7 Ввод'!$D$142&gt;$B8),0,MAX(0,MIN(1,'У7 Ввод'!$E$142-NETWORKDAYS('У7 Ввод'!$D$142,$B8)+1))/Настройки!$E$13*100)</f>
        <v>0</v>
      </c>
      <c r="EH8" s="67" t="n">
        <f aca="false">IF(OR($D8=1,MONTH($B8)&lt;&gt;MONTH(StartDate),'У7 Ввод'!$D$143="",'У7 Ввод'!$E$143="",'У7 Ввод'!$D$143&gt;$B8),0,MAX(0,MIN(1,'У7 Ввод'!$E$143-NETWORKDAYS('У7 Ввод'!$D$143,$B8)+1))/Настройки!$E$13*100)</f>
        <v>0</v>
      </c>
      <c r="EI8" s="67" t="n">
        <f aca="false">IF(OR($D8=1,MONTH($B8)&lt;&gt;MONTH(StartDate),'У7 Ввод'!$D$144="",'У7 Ввод'!$E$144="",'У7 Ввод'!$D$144&gt;$B8),0,MAX(0,MIN(1,'У7 Ввод'!$E$144-NETWORKDAYS('У7 Ввод'!$D$144,$B8)+1))/Настройки!$E$13*100)</f>
        <v>0</v>
      </c>
      <c r="EJ8" s="67" t="n">
        <f aca="false">IF(OR($D8=1,MONTH($B8)&lt;&gt;MONTH(StartDate),'У7 Ввод'!$D$145="",'У7 Ввод'!$E$145="",'У7 Ввод'!$D$145&gt;$B8),0,MAX(0,MIN(1,'У7 Ввод'!$E$145-NETWORKDAYS('У7 Ввод'!$D$145,$B8)+1))/Настройки!$E$13*100)</f>
        <v>0</v>
      </c>
      <c r="EK8" s="67" t="n">
        <f aca="false">IF(OR($D8=1,MONTH($B8)&lt;&gt;MONTH(StartDate),'У7 Ввод'!$D$146="",'У7 Ввод'!$E$146="",'У7 Ввод'!$D$146&gt;$B8),0,MAX(0,MIN(1,'У7 Ввод'!$E$146-NETWORKDAYS('У7 Ввод'!$D$146,$B8)+1))/Настройки!$E$13*100)</f>
        <v>0</v>
      </c>
      <c r="EL8" s="67" t="n">
        <f aca="false">IF(OR($D8=1,MONTH($B8)&lt;&gt;MONTH(StartDate),'У7 Ввод'!$D$147="",'У7 Ввод'!$E$147="",'У7 Ввод'!$D$147&gt;$B8),0,MAX(0,MIN(1,'У7 Ввод'!$E$147-NETWORKDAYS('У7 Ввод'!$D$147,$B8)+1))/Настройки!$E$13*100)</f>
        <v>0</v>
      </c>
      <c r="EM8" s="67" t="n">
        <f aca="false">IF(OR($D8=1,MONTH($B8)&lt;&gt;MONTH(StartDate),'У7 Ввод'!$D$148="",'У7 Ввод'!$E$148="",'У7 Ввод'!$D$148&gt;$B8),0,MAX(0,MIN(1,'У7 Ввод'!$E$148-NETWORKDAYS('У7 Ввод'!$D$148,$B8)+1))/Настройки!$E$13*100)</f>
        <v>0</v>
      </c>
      <c r="EN8" s="67" t="n">
        <f aca="false">IF(OR($D8=1,MONTH($B8)&lt;&gt;MONTH(StartDate),'У7 Ввод'!$D$149="",'У7 Ввод'!$E$149="",'У7 Ввод'!$D$149&gt;$B8),0,MAX(0,MIN(1,'У7 Ввод'!$E$149-NETWORKDAYS('У7 Ввод'!$D$149,$B8)+1))/Настройки!$E$13*100)</f>
        <v>0</v>
      </c>
      <c r="EO8" s="67" t="n">
        <f aca="false">IF(OR($D8=1,MONTH($B8)&lt;&gt;MONTH(StartDate),'У7 Ввод'!$D$150="",'У7 Ввод'!$E$150="",'У7 Ввод'!$D$150&gt;$B8),0,MAX(0,MIN(1,'У7 Ввод'!$E$150-NETWORKDAYS('У7 Ввод'!$D$150,$B8)+1))/Настройки!$E$13*100)</f>
        <v>0</v>
      </c>
      <c r="EP8" s="67" t="n">
        <f aca="false">IF(OR($D8=1,MONTH($B8)&lt;&gt;MONTH(StartDate),'У7 Ввод'!$D$151="",'У7 Ввод'!$E$151="",'У7 Ввод'!$D$151&gt;$B8),0,MAX(0,MIN(1,'У7 Ввод'!$E$151-NETWORKDAYS('У7 Ввод'!$D$151,$B8)+1))/Настройки!$E$13*100)</f>
        <v>0</v>
      </c>
      <c r="EQ8" s="67" t="n">
        <f aca="false">IF(OR($D8=1,MONTH($B8)&lt;&gt;MONTH(StartDate),'У7 Ввод'!$D$152="",'У7 Ввод'!$E$152="",'У7 Ввод'!$D$152&gt;$B8),0,MAX(0,MIN(1,'У7 Ввод'!$E$152-NETWORKDAYS('У7 Ввод'!$D$152,$B8)+1))/Настройки!$E$13*100)</f>
        <v>0</v>
      </c>
      <c r="ER8" s="67" t="n">
        <f aca="false">IF(OR($D8=1,MONTH($B8)&lt;&gt;MONTH(StartDate),'У7 Ввод'!$D$153="",'У7 Ввод'!$E$153="",'У7 Ввод'!$D$153&gt;$B8),0,MAX(0,MIN(1,'У7 Ввод'!$E$153-NETWORKDAYS('У7 Ввод'!$D$153,$B8)+1))/Настройки!$E$13*100)</f>
        <v>0</v>
      </c>
      <c r="ES8" s="67" t="n">
        <f aca="false">IF(OR($D8=1,MONTH($B8)&lt;&gt;MONTH(StartDate),'У7 Ввод'!$D$154="",'У7 Ввод'!$E$154="",'У7 Ввод'!$D$154&gt;$B8),0,MAX(0,MIN(1,'У7 Ввод'!$E$154-NETWORKDAYS('У7 Ввод'!$D$154,$B8)+1))/Настройки!$E$13*100)</f>
        <v>0</v>
      </c>
      <c r="ET8" s="67" t="n">
        <f aca="false">IF(OR($D8=1,MONTH($B8)&lt;&gt;MONTH(StartDate),'У7 Ввод'!$D$155="",'У7 Ввод'!$E$155="",'У7 Ввод'!$D$155&gt;$B8),0,MAX(0,MIN(1,'У7 Ввод'!$E$155-NETWORKDAYS('У7 Ввод'!$D$155,$B8)+1))/Настройки!$E$13*100)</f>
        <v>0</v>
      </c>
      <c r="EU8" s="67" t="n">
        <f aca="false">IF(OR($D8=1,MONTH($B8)&lt;&gt;MONTH(StartDate),'У7 Ввод'!$D$156="",'У7 Ввод'!$E$156="",'У7 Ввод'!$D$156&gt;$B8),0,MAX(0,MIN(1,'У7 Ввод'!$E$156-NETWORKDAYS('У7 Ввод'!$D$156,$B8)+1))/Настройки!$E$13*100)</f>
        <v>0</v>
      </c>
      <c r="EV8" s="67" t="n">
        <f aca="false">IF(OR($D8=1,MONTH($B8)&lt;&gt;MONTH(StartDate),'У7 Ввод'!$D$157="",'У7 Ввод'!$E$157="",'У7 Ввод'!$D$157&gt;$B8),0,MAX(0,MIN(1,'У7 Ввод'!$E$157-NETWORKDAYS('У7 Ввод'!$D$157,$B8)+1))/Настройки!$E$13*100)</f>
        <v>0</v>
      </c>
      <c r="EW8" s="67" t="n">
        <f aca="false">IF(OR($D8=1,MONTH($B8)&lt;&gt;MONTH(StartDate),'У7 Ввод'!$D$158="",'У7 Ввод'!$E$158="",'У7 Ввод'!$D$158&gt;$B8),0,MAX(0,MIN(1,'У7 Ввод'!$E$158-NETWORKDAYS('У7 Ввод'!$D$158,$B8)+1))/Настройки!$E$13*100)</f>
        <v>0</v>
      </c>
      <c r="EX8" s="67" t="n">
        <f aca="false">IF(OR($D8=1,MONTH($B8)&lt;&gt;MONTH(StartDate),'У7 Ввод'!$D$159="",'У7 Ввод'!$E$159="",'У7 Ввод'!$D$159&gt;$B8),0,MAX(0,MIN(1,'У7 Ввод'!$E$159-NETWORKDAYS('У7 Ввод'!$D$159,$B8)+1))/Настройки!$E$13*100)</f>
        <v>0</v>
      </c>
      <c r="EY8" s="67" t="n">
        <f aca="false">IF(OR($D8=1,MONTH($B8)&lt;&gt;MONTH(StartDate),'У7 Ввод'!$D$160="",'У7 Ввод'!$E$160="",'У7 Ввод'!$D$160&gt;$B8),0,MAX(0,MIN(1,'У7 Ввод'!$E$160-NETWORKDAYS('У7 Ввод'!$D$160,$B8)+1))/Настройки!$E$13*100)</f>
        <v>0</v>
      </c>
      <c r="EZ8" s="67" t="n">
        <f aca="false">IF(OR($D8=1,MONTH($B8)&lt;&gt;MONTH(StartDate),'У7 Ввод'!$D$161="",'У7 Ввод'!$E$161="",'У7 Ввод'!$D$161&gt;$B8),0,MAX(0,MIN(1,'У7 Ввод'!$E$161-NETWORKDAYS('У7 Ввод'!$D$161,$B8)+1))/Настройки!$E$13*100)</f>
        <v>0</v>
      </c>
      <c r="FA8" s="67" t="n">
        <f aca="false">IF(OR($D8=1,MONTH($B8)&lt;&gt;MONTH(StartDate),'У7 Ввод'!$D$162="",'У7 Ввод'!$E$162="",'У7 Ввод'!$D$162&gt;$B8),0,MAX(0,MIN(1,'У7 Ввод'!$E$162-NETWORKDAYS('У7 Ввод'!$D$162,$B8)+1))/Настройки!$E$13*100)</f>
        <v>0</v>
      </c>
      <c r="FB8" s="67" t="n">
        <f aca="false">IF(OR($D8=1,MONTH($B8)&lt;&gt;MONTH(StartDate),'У7 Ввод'!$D$163="",'У7 Ввод'!$E$163="",'У7 Ввод'!$D$163&gt;$B8),0,MAX(0,MIN(1,'У7 Ввод'!$E$163-NETWORKDAYS('У7 Ввод'!$D$163,$B8)+1))/Настройки!$E$13*100)</f>
        <v>0</v>
      </c>
      <c r="FC8" s="67" t="n">
        <f aca="false">IF(OR($D8=1,MONTH($B8)&lt;&gt;MONTH(StartDate),'У7 Ввод'!$D$164="",'У7 Ввод'!$E$164="",'У7 Ввод'!$D$164&gt;$B8),0,MAX(0,MIN(1,'У7 Ввод'!$E$164-NETWORKDAYS('У7 Ввод'!$D$164,$B8)+1))/Настройки!$E$13*100)</f>
        <v>0</v>
      </c>
      <c r="FD8" s="67" t="n">
        <f aca="false">IF(OR($D8=1,MONTH($B8)&lt;&gt;MONTH(StartDate),'У7 Ввод'!$D$165="",'У7 Ввод'!$E$165="",'У7 Ввод'!$D$165&gt;$B8),0,MAX(0,MIN(1,'У7 Ввод'!$E$165-NETWORKDAYS('У7 Ввод'!$D$165,$B8)+1))/Настройки!$E$13*100)</f>
        <v>0</v>
      </c>
      <c r="FE8" s="67" t="n">
        <f aca="false">IF(OR($D8=1,MONTH($B8)&lt;&gt;MONTH(StartDate),'У7 Ввод'!$D$166="",'У7 Ввод'!$E$166="",'У7 Ввод'!$D$166&gt;$B8),0,MAX(0,MIN(1,'У7 Ввод'!$E$166-NETWORKDAYS('У7 Ввод'!$D$166,$B8)+1))/Настройки!$E$13*100)</f>
        <v>0</v>
      </c>
      <c r="FF8" s="67" t="n">
        <f aca="false">IF(OR($D8=1,MONTH($B8)&lt;&gt;MONTH(StartDate),'У7 Ввод'!$D$167="",'У7 Ввод'!$E$167="",'У7 Ввод'!$D$167&gt;$B8),0,MAX(0,MIN(1,'У7 Ввод'!$E$167-NETWORKDAYS('У7 Ввод'!$D$167,$B8)+1))/Настройки!$E$13*100)</f>
        <v>0</v>
      </c>
      <c r="FG8" s="67" t="n">
        <f aca="false">IF(OR($D8=1,MONTH($B8)&lt;&gt;MONTH(StartDate),'У7 Ввод'!$D$168="",'У7 Ввод'!$E$168="",'У7 Ввод'!$D$168&gt;$B8),0,MAX(0,MIN(1,'У7 Ввод'!$E$168-NETWORKDAYS('У7 Ввод'!$D$168,$B8)+1))/Настройки!$E$13*100)</f>
        <v>0</v>
      </c>
      <c r="FH8" s="67" t="n">
        <f aca="false">IF(OR($D8=1,MONTH($B8)&lt;&gt;MONTH(StartDate),'У7 Ввод'!$D$169="",'У7 Ввод'!$E$169="",'У7 Ввод'!$D$169&gt;$B8),0,MAX(0,MIN(1,'У7 Ввод'!$E$169-NETWORKDAYS('У7 Ввод'!$D$169,$B8)+1))/Настройки!$E$13*100)</f>
        <v>0</v>
      </c>
      <c r="FI8" s="67" t="n">
        <f aca="false">IF(OR($D8=1,MONTH($B8)&lt;&gt;MONTH(StartDate),'У7 Ввод'!$D$170="",'У7 Ввод'!$E$170="",'У7 Ввод'!$D$170&gt;$B8),0,MAX(0,MIN(1,'У7 Ввод'!$E$170-NETWORKDAYS('У7 Ввод'!$D$170,$B8)+1))/Настройки!$E$13*100)</f>
        <v>0</v>
      </c>
      <c r="FJ8" s="67" t="n">
        <f aca="false">IF(OR($D8=1,MONTH($B8)&lt;&gt;MONTH(StartDate),'У7 Ввод'!$D$171="",'У7 Ввод'!$E$171="",'У7 Ввод'!$D$171&gt;$B8),0,MAX(0,MIN(1,'У7 Ввод'!$E$171-NETWORKDAYS('У7 Ввод'!$D$171,$B8)+1))/Настройки!$E$13*100)</f>
        <v>0</v>
      </c>
      <c r="FK8" s="67" t="n">
        <f aca="false">IF(OR($D8=1,MONTH($B8)&lt;&gt;MONTH(StartDate),'У7 Ввод'!$D$172="",'У7 Ввод'!$E$172="",'У7 Ввод'!$D$172&gt;$B8),0,MAX(0,MIN(1,'У7 Ввод'!$E$172-NETWORKDAYS('У7 Ввод'!$D$172,$B8)+1))/Настройки!$E$13*100)</f>
        <v>0</v>
      </c>
      <c r="FL8" s="67" t="n">
        <f aca="false">IF(OR($D8=1,MONTH($B8)&lt;&gt;MONTH(StartDate),'У7 Ввод'!$D$173="",'У7 Ввод'!$E$173="",'У7 Ввод'!$D$173&gt;$B8),0,MAX(0,MIN(1,'У7 Ввод'!$E$173-NETWORKDAYS('У7 Ввод'!$D$173,$B8)+1))/Настройки!$E$13*100)</f>
        <v>0</v>
      </c>
      <c r="FM8" s="67" t="n">
        <f aca="false">IF(OR($D8=1,MONTH($B8)&lt;&gt;MONTH(StartDate),'У7 Ввод'!$D$174="",'У7 Ввод'!$E$174="",'У7 Ввод'!$D$174&gt;$B8),0,MAX(0,MIN(1,'У7 Ввод'!$E$174-NETWORKDAYS('У7 Ввод'!$D$174,$B8)+1))/Настройки!$E$13*100)</f>
        <v>0</v>
      </c>
      <c r="FN8" s="67" t="n">
        <f aca="false">IF(OR($D8=1,MONTH($B8)&lt;&gt;MONTH(StartDate),'У7 Ввод'!$D$175="",'У7 Ввод'!$E$175="",'У7 Ввод'!$D$175&gt;$B8),0,MAX(0,MIN(1,'У7 Ввод'!$E$175-NETWORKDAYS('У7 Ввод'!$D$175,$B8)+1))/Настройки!$E$13*100)</f>
        <v>0</v>
      </c>
      <c r="FO8" s="67" t="n">
        <f aca="false">IF(OR($D8=1,MONTH($B8)&lt;&gt;MONTH(StartDate),'У7 Ввод'!$D$176="",'У7 Ввод'!$E$176="",'У7 Ввод'!$D$176&gt;$B8),0,MAX(0,MIN(1,'У7 Ввод'!$E$176-NETWORKDAYS('У7 Ввод'!$D$176,$B8)+1))/Настройки!$E$13*100)</f>
        <v>0</v>
      </c>
      <c r="FP8" s="67" t="n">
        <f aca="false">IF(OR($D8=1,MONTH($B8)&lt;&gt;MONTH(StartDate),'У7 Ввод'!$D$177="",'У7 Ввод'!$E$177="",'У7 Ввод'!$D$177&gt;$B8),0,MAX(0,MIN(1,'У7 Ввод'!$E$177-NETWORKDAYS('У7 Ввод'!$D$177,$B8)+1))/Настройки!$E$13*100)</f>
        <v>0</v>
      </c>
      <c r="FQ8" s="67" t="n">
        <f aca="false">IF(OR($D8=1,MONTH($B8)&lt;&gt;MONTH(StartDate),'У7 Ввод'!$D$178="",'У7 Ввод'!$E$178="",'У7 Ввод'!$D$178&gt;$B8),0,MAX(0,MIN(1,'У7 Ввод'!$E$178-NETWORKDAYS('У7 Ввод'!$D$178,$B8)+1))/Настройки!$E$13*100)</f>
        <v>0</v>
      </c>
      <c r="FR8" s="67" t="n">
        <f aca="false">IF(OR($D8=1,MONTH($B8)&lt;&gt;MONTH(StartDate),'У7 Ввод'!$D$179="",'У7 Ввод'!$E$179="",'У7 Ввод'!$D$179&gt;$B8),0,MAX(0,MIN(1,'У7 Ввод'!$E$179-NETWORKDAYS('У7 Ввод'!$D$179,$B8)+1))/Настройки!$E$13*100)</f>
        <v>0</v>
      </c>
      <c r="FS8" s="67" t="n">
        <f aca="false">IF(OR($D8=1,MONTH($B8)&lt;&gt;MONTH(StartDate),'У7 Ввод'!$D$180="",'У7 Ввод'!$E$180="",'У7 Ввод'!$D$180&gt;$B8),0,MAX(0,MIN(1,'У7 Ввод'!$E$180-NETWORKDAYS('У7 Ввод'!$D$180,$B8)+1))/Настройки!$E$13*100)</f>
        <v>0</v>
      </c>
      <c r="FT8" s="67" t="n">
        <f aca="false">IF(OR($D8=1,MONTH($B8)&lt;&gt;MONTH(StartDate),'У7 Ввод'!$D$181="",'У7 Ввод'!$E$181="",'У7 Ввод'!$D$181&gt;$B8),0,MAX(0,MIN(1,'У7 Ввод'!$E$181-NETWORKDAYS('У7 Ввод'!$D$181,$B8)+1))/Настройки!$E$13*100)</f>
        <v>0</v>
      </c>
      <c r="FU8" s="67" t="n">
        <f aca="false">IF(OR($D8=1,MONTH($B8)&lt;&gt;MONTH(StartDate),'У7 Ввод'!$D$182="",'У7 Ввод'!$E$182="",'У7 Ввод'!$D$182&gt;$B8),0,MAX(0,MIN(1,'У7 Ввод'!$E$182-NETWORKDAYS('У7 Ввод'!$D$182,$B8)+1))/Настройки!$E$13*100)</f>
        <v>0</v>
      </c>
      <c r="FV8" s="67" t="n">
        <f aca="false">IF(OR($D8=1,MONTH($B8)&lt;&gt;MONTH(StartDate),'У7 Ввод'!$D$183="",'У7 Ввод'!$E$183="",'У7 Ввод'!$D$183&gt;$B8),0,MAX(0,MIN(1,'У7 Ввод'!$E$183-NETWORKDAYS('У7 Ввод'!$D$183,$B8)+1))/Настройки!$E$13*100)</f>
        <v>0</v>
      </c>
      <c r="FW8" s="67" t="n">
        <f aca="false">IF(OR($D8=1,MONTH($B8)&lt;&gt;MONTH(StartDate),'У7 Ввод'!$D$184="",'У7 Ввод'!$E$184="",'У7 Ввод'!$D$184&gt;$B8),0,MAX(0,MIN(1,'У7 Ввод'!$E$184-NETWORKDAYS('У7 Ввод'!$D$184,$B8)+1))/Настройки!$E$13*100)</f>
        <v>0</v>
      </c>
      <c r="FX8" s="67" t="n">
        <f aca="false">IF(OR($D8=1,MONTH($B8)&lt;&gt;MONTH(StartDate),'У7 Ввод'!$D$185="",'У7 Ввод'!$E$185="",'У7 Ввод'!$D$185&gt;$B8),0,MAX(0,MIN(1,'У7 Ввод'!$E$185-NETWORKDAYS('У7 Ввод'!$D$185,$B8)+1))/Настройки!$E$13*100)</f>
        <v>0</v>
      </c>
      <c r="FY8" s="67" t="n">
        <f aca="false">IF(OR($D8=1,MONTH($B8)&lt;&gt;MONTH(StartDate),'У7 Ввод'!$D$186="",'У7 Ввод'!$E$186="",'У7 Ввод'!$D$186&gt;$B8),0,MAX(0,MIN(1,'У7 Ввод'!$E$186-NETWORKDAYS('У7 Ввод'!$D$186,$B8)+1))/Настройки!$E$13*100)</f>
        <v>0</v>
      </c>
      <c r="FZ8" s="67" t="n">
        <f aca="false">IF(OR($D8=1,MONTH($B8)&lt;&gt;MONTH(StartDate),'У7 Ввод'!$D$187="",'У7 Ввод'!$E$187="",'У7 Ввод'!$D$187&gt;$B8),0,MAX(0,MIN(1,'У7 Ввод'!$E$187-NETWORKDAYS('У7 Ввод'!$D$187,$B8)+1))/Настройки!$E$13*100)</f>
        <v>0</v>
      </c>
      <c r="GA8" s="67" t="n">
        <f aca="false">IF(OR($D8=1,MONTH($B8)&lt;&gt;MONTH(StartDate),'У7 Ввод'!$D$188="",'У7 Ввод'!$E$188="",'У7 Ввод'!$D$188&gt;$B8),0,MAX(0,MIN(1,'У7 Ввод'!$E$188-NETWORKDAYS('У7 Ввод'!$D$188,$B8)+1))/Настройки!$E$13*100)</f>
        <v>0</v>
      </c>
      <c r="GB8" s="67" t="n">
        <f aca="false">IF(OR($D8=1,MONTH($B8)&lt;&gt;MONTH(StartDate),'У7 Ввод'!$D$189="",'У7 Ввод'!$E$189="",'У7 Ввод'!$D$189&gt;$B8),0,MAX(0,MIN(1,'У7 Ввод'!$E$189-NETWORKDAYS('У7 Ввод'!$D$189,$B8)+1))/Настройки!$E$13*100)</f>
        <v>0</v>
      </c>
      <c r="GC8" s="67" t="n">
        <f aca="false">IF(OR($D8=1,MONTH($B8)&lt;&gt;MONTH(StartDate),'У7 Ввод'!$D$190="",'У7 Ввод'!$E$190="",'У7 Ввод'!$D$190&gt;$B8),0,MAX(0,MIN(1,'У7 Ввод'!$E$190-NETWORKDAYS('У7 Ввод'!$D$190,$B8)+1))/Настройки!$E$13*100)</f>
        <v>0</v>
      </c>
      <c r="GD8" s="67" t="n">
        <f aca="false">IF(OR($D8=1,MONTH($B8)&lt;&gt;MONTH(StartDate),'У7 Ввод'!$D$191="",'У7 Ввод'!$E$191="",'У7 Ввод'!$D$191&gt;$B8),0,MAX(0,MIN(1,'У7 Ввод'!$E$191-NETWORKDAYS('У7 Ввод'!$D$191,$B8)+1))/Настройки!$E$13*100)</f>
        <v>0</v>
      </c>
      <c r="GE8" s="67" t="n">
        <f aca="false">IF(OR($D8=1,MONTH($B8)&lt;&gt;MONTH(StartDate),'У7 Ввод'!$D$192="",'У7 Ввод'!$E$192="",'У7 Ввод'!$D$192&gt;$B8),0,MAX(0,MIN(1,'У7 Ввод'!$E$192-NETWORKDAYS('У7 Ввод'!$D$192,$B8)+1))/Настройки!$E$13*100)</f>
        <v>0</v>
      </c>
      <c r="GF8" s="67" t="n">
        <f aca="false">IF(OR($D8=1,MONTH($B8)&lt;&gt;MONTH(StartDate),'У7 Ввод'!$D$193="",'У7 Ввод'!$E$193="",'У7 Ввод'!$D$193&gt;$B8),0,MAX(0,MIN(1,'У7 Ввод'!$E$193-NETWORKDAYS('У7 Ввод'!$D$193,$B8)+1))/Настройки!$E$13*100)</f>
        <v>0</v>
      </c>
      <c r="GG8" s="67" t="n">
        <f aca="false">IF(OR($D8=1,MONTH($B8)&lt;&gt;MONTH(StartDate),'У7 Ввод'!$D$194="",'У7 Ввод'!$E$194="",'У7 Ввод'!$D$194&gt;$B8),0,MAX(0,MIN(1,'У7 Ввод'!$E$194-NETWORKDAYS('У7 Ввод'!$D$194,$B8)+1))/Настройки!$E$13*100)</f>
        <v>0</v>
      </c>
      <c r="GH8" s="67" t="n">
        <f aca="false">IF(OR($D8=1,MONTH($B8)&lt;&gt;MONTH(StartDate),'У7 Ввод'!$D$195="",'У7 Ввод'!$E$195="",'У7 Ввод'!$D$195&gt;$B8),0,MAX(0,MIN(1,'У7 Ввод'!$E$195-NETWORKDAYS('У7 Ввод'!$D$195,$B8)+1))/Настройки!$E$13*100)</f>
        <v>0</v>
      </c>
      <c r="GI8" s="67" t="n">
        <f aca="false">IF(OR($D8=1,MONTH($B8)&lt;&gt;MONTH(StartDate),'У7 Ввод'!$D$196="",'У7 Ввод'!$E$196="",'У7 Ввод'!$D$196&gt;$B8),0,MAX(0,MIN(1,'У7 Ввод'!$E$196-NETWORKDAYS('У7 Ввод'!$D$196,$B8)+1))/Настройки!$E$13*100)</f>
        <v>0</v>
      </c>
      <c r="GJ8" s="67" t="n">
        <f aca="false">IF(OR($D8=1,MONTH($B8)&lt;&gt;MONTH(StartDate),'У7 Ввод'!$D$197="",'У7 Ввод'!$E$197="",'У7 Ввод'!$D$197&gt;$B8),0,MAX(0,MIN(1,'У7 Ввод'!$E$197-NETWORKDAYS('У7 Ввод'!$D$197,$B8)+1))/Настройки!$E$13*100)</f>
        <v>0</v>
      </c>
      <c r="GK8" s="67" t="n">
        <f aca="false">IF(OR($D8=1,MONTH($B8)&lt;&gt;MONTH(StartDate),'У7 Ввод'!$D$198="",'У7 Ввод'!$E$198="",'У7 Ввод'!$D$198&gt;$B8),0,MAX(0,MIN(1,'У7 Ввод'!$E$198-NETWORKDAYS('У7 Ввод'!$D$198,$B8)+1))/Настройки!$E$13*100)</f>
        <v>0</v>
      </c>
      <c r="GL8" s="67" t="n">
        <f aca="false">IF(OR($D8=1,MONTH($B8)&lt;&gt;MONTH(StartDate),'У7 Ввод'!$D$199="",'У7 Ввод'!$E$199="",'У7 Ввод'!$D$199&gt;$B8),0,MAX(0,MIN(1,'У7 Ввод'!$E$199-NETWORKDAYS('У7 Ввод'!$D$199,$B8)+1))/Настройки!$E$13*100)</f>
        <v>0</v>
      </c>
      <c r="GM8" s="67" t="n">
        <f aca="false">IF(OR($D8=1,MONTH($B8)&lt;&gt;MONTH(StartDate),'У7 Ввод'!$D$200="",'У7 Ввод'!$E$200="",'У7 Ввод'!$D$200&gt;$B8),0,MAX(0,MIN(1,'У7 Ввод'!$E$200-NETWORKDAYS('У7 Ввод'!$D$200,$B8)+1))/Настройки!$E$13*100)</f>
        <v>0</v>
      </c>
      <c r="GN8" s="67" t="n">
        <f aca="false">IF(OR($D8=1,MONTH($B8)&lt;&gt;MONTH(StartDate),'У7 Ввод'!$D$201="",'У7 Ввод'!$E$201="",'У7 Ввод'!$D$201&gt;$B8),0,MAX(0,MIN(1,'У7 Ввод'!$E$201-NETWORKDAYS('У7 Ввод'!$D$201,$B8)+1))/Настройки!$E$13*100)</f>
        <v>0</v>
      </c>
      <c r="GO8" s="67" t="n">
        <f aca="false">IF(OR($D8=1,MONTH($B8)&lt;&gt;MONTH(StartDate),'У7 Ввод'!$D$202="",'У7 Ввод'!$E$202="",'У7 Ввод'!$D$202&gt;$B8),0,MAX(0,MIN(1,'У7 Ввод'!$E$202-NETWORKDAYS('У7 Ввод'!$D$202,$B8)+1))/Настройки!$E$13*100)</f>
        <v>0</v>
      </c>
      <c r="GP8" s="67" t="n">
        <f aca="false">IF(OR($D8=1,MONTH($B8)&lt;&gt;MONTH(StartDate),'У7 Ввод'!$D$203="",'У7 Ввод'!$E$203="",'У7 Ввод'!$D$203&gt;$B8),0,MAX(0,MIN(1,'У7 Ввод'!$E$203-NETWORKDAYS('У7 Ввод'!$D$203,$B8)+1))/Настройки!$E$13*100)</f>
        <v>0</v>
      </c>
      <c r="GQ8" s="67" t="n">
        <f aca="false">IF(OR($D8=1,MONTH($B8)&lt;&gt;MONTH(StartDate),'У7 Ввод'!$D$204="",'У7 Ввод'!$E$204="",'У7 Ввод'!$D$204&gt;$B8),0,MAX(0,MIN(1,'У7 Ввод'!$E$204-NETWORKDAYS('У7 Ввод'!$D$204,$B8)+1))/Настройки!$E$13*100)</f>
        <v>0</v>
      </c>
      <c r="GR8" s="67" t="n">
        <f aca="false">IF(OR($D8=1,MONTH($B8)&lt;&gt;MONTH(StartDate),'У7 Ввод'!$D$205="",'У7 Ввод'!$E$205="",'У7 Ввод'!$D$205&gt;$B8),0,MAX(0,MIN(1,'У7 Ввод'!$E$205-NETWORKDAYS('У7 Ввод'!$D$205,$B8)+1))/Настройки!$E$13*100)</f>
        <v>0</v>
      </c>
      <c r="GS8" s="67" t="n">
        <f aca="false">IF(OR($D8=1,MONTH($B8)&lt;&gt;MONTH(StartDate),'У7 Ввод'!$D$206="",'У7 Ввод'!$E$206="",'У7 Ввод'!$D$206&gt;$B8),0,MAX(0,MIN(1,'У7 Ввод'!$E$206-NETWORKDAYS('У7 Ввод'!$D$206,$B8)+1))/Настройки!$E$13*100)</f>
        <v>0</v>
      </c>
      <c r="GT8" s="67" t="n">
        <f aca="false">IF(OR($D8=1,MONTH($B8)&lt;&gt;MONTH(StartDate),'У7 Ввод'!$D$207="",'У7 Ввод'!$E$207="",'У7 Ввод'!$D$207&gt;$B8),0,MAX(0,MIN(1,'У7 Ввод'!$E$207-NETWORKDAYS('У7 Ввод'!$D$207,$B8)+1))/Настройки!$E$13*100)</f>
        <v>0</v>
      </c>
      <c r="GU8" s="67" t="n">
        <f aca="false">IF(OR($D8=1,MONTH($B8)&lt;&gt;MONTH(StartDate),'У7 Ввод'!$D$208="",'У7 Ввод'!$E$208="",'У7 Ввод'!$D$208&gt;$B8),0,MAX(0,MIN(1,'У7 Ввод'!$E$208-NETWORKDAYS('У7 Ввод'!$D$208,$B8)+1))/Настройки!$E$13*100)</f>
        <v>0</v>
      </c>
      <c r="GV8" s="67" t="n">
        <f aca="false">IF(OR($D8=1,MONTH($B8)&lt;&gt;MONTH(StartDate),'У7 Ввод'!$D$209="",'У7 Ввод'!$E$209="",'У7 Ввод'!$D$209&gt;$B8),0,MAX(0,MIN(1,'У7 Ввод'!$E$209-NETWORKDAYS('У7 Ввод'!$D$209,$B8)+1))/Настройки!$E$13*100)</f>
        <v>0</v>
      </c>
      <c r="GW8" s="67" t="n">
        <f aca="false">IF(OR($D8=1,MONTH($B8)&lt;&gt;MONTH(StartDate),'У7 Ввод'!$D$210="",'У7 Ввод'!$E$210="",'У7 Ввод'!$D$210&gt;$B8),0,MAX(0,MIN(1,'У7 Ввод'!$E$210-NETWORKDAYS('У7 Ввод'!$D$210,$B8)+1))/Настройки!$E$13*100)</f>
        <v>0</v>
      </c>
      <c r="GX8" s="67" t="n">
        <f aca="false">IF(OR($D8=1,MONTH($B8)&lt;&gt;MONTH(StartDate),'У7 Ввод'!$D$211="",'У7 Ввод'!$E$211="",'У7 Ввод'!$D$211&gt;$B8),0,MAX(0,MIN(1,'У7 Ввод'!$E$211-NETWORKDAYS('У7 Ввод'!$D$211,$B8)+1))/Настройки!$E$13*100)</f>
        <v>0</v>
      </c>
      <c r="GY8" s="67" t="n">
        <f aca="false">IF(OR($D8=1,MONTH($B8)&lt;&gt;MONTH(StartDate),'У7 Ввод'!$D$212="",'У7 Ввод'!$E$212="",'У7 Ввод'!$D$212&gt;$B8),0,MAX(0,MIN(1,'У7 Ввод'!$E$212-NETWORKDAYS('У7 Ввод'!$D$212,$B8)+1))/Настройки!$E$13*100)</f>
        <v>0</v>
      </c>
      <c r="GZ8" s="67" t="n">
        <f aca="false">IF(OR($D8=1,MONTH($B8)&lt;&gt;MONTH(StartDate),'У7 Ввод'!$D$213="",'У7 Ввод'!$E$213="",'У7 Ввод'!$D$213&gt;$B8),0,MAX(0,MIN(1,'У7 Ввод'!$E$213-NETWORKDAYS('У7 Ввод'!$D$213,$B8)+1))/Настройки!$E$13*100)</f>
        <v>0</v>
      </c>
      <c r="HA8" s="67" t="n">
        <f aca="false">IF(OR($D8=1,MONTH($B8)&lt;&gt;MONTH(StartDate),'У7 Ввод'!$D$214="",'У7 Ввод'!$E$214="",'У7 Ввод'!$D$214&gt;$B8),0,MAX(0,MIN(1,'У7 Ввод'!$E$214-NETWORKDAYS('У7 Ввод'!$D$214,$B8)+1))/Настройки!$E$13*100)</f>
        <v>0</v>
      </c>
      <c r="HB8" s="67" t="n">
        <f aca="false">IF(OR($D8=1,MONTH($B8)&lt;&gt;MONTH(StartDate),'У7 Ввод'!$D$215="",'У7 Ввод'!$E$215="",'У7 Ввод'!$D$215&gt;$B8),0,MAX(0,MIN(1,'У7 Ввод'!$E$215-NETWORKDAYS('У7 Ввод'!$D$215,$B8)+1))/Настройки!$E$13*100)</f>
        <v>0</v>
      </c>
      <c r="HC8" s="67" t="n">
        <f aca="false">IF(OR($D8=1,MONTH($B8)&lt;&gt;MONTH(StartDate),'У7 Ввод'!$D$216="",'У7 Ввод'!$E$216="",'У7 Ввод'!$D$216&gt;$B8),0,MAX(0,MIN(1,'У7 Ввод'!$E$216-NETWORKDAYS('У7 Ввод'!$D$216,$B8)+1))/Настройки!$E$13*100)</f>
        <v>0</v>
      </c>
      <c r="HD8" s="67" t="n">
        <f aca="false">IF(OR($D8=1,MONTH($B8)&lt;&gt;MONTH(StartDate),'У7 Ввод'!$D$217="",'У7 Ввод'!$E$217="",'У7 Ввод'!$D$217&gt;$B8),0,MAX(0,MIN(1,'У7 Ввод'!$E$217-NETWORKDAYS('У7 Ввод'!$D$217,$B8)+1))/Настройки!$E$13*100)</f>
        <v>0</v>
      </c>
      <c r="HE8" s="67" t="n">
        <f aca="false">IF(OR($D8=1,MONTH($B8)&lt;&gt;MONTH(StartDate),'У7 Ввод'!$D$218="",'У7 Ввод'!$E$218="",'У7 Ввод'!$D$218&gt;$B8),0,MAX(0,MIN(1,'У7 Ввод'!$E$218-NETWORKDAYS('У7 Ввод'!$D$218,$B8)+1))/Настройки!$E$13*100)</f>
        <v>0</v>
      </c>
      <c r="HF8" s="67" t="n">
        <f aca="false">IF(OR($D8=1,MONTH($B8)&lt;&gt;MONTH(StartDate),'У7 Ввод'!$D$219="",'У7 Ввод'!$E$219="",'У7 Ввод'!$D$219&gt;$B8),0,MAX(0,MIN(1,'У7 Ввод'!$E$219-NETWORKDAYS('У7 Ввод'!$D$219,$B8)+1))/Настройки!$E$13*100)</f>
        <v>0</v>
      </c>
      <c r="HG8" s="67" t="n">
        <f aca="false">IF(OR($D8=1,MONTH($B8)&lt;&gt;MONTH(StartDate),'У7 Ввод'!$D$220="",'У7 Ввод'!$E$220="",'У7 Ввод'!$D$220&gt;$B8),0,MAX(0,MIN(1,'У7 Ввод'!$E$220-NETWORKDAYS('У7 Ввод'!$D$220,$B8)+1))/Настройки!$E$13*100)</f>
        <v>0</v>
      </c>
      <c r="HH8" s="67" t="n">
        <f aca="false">IF(OR($D8=1,MONTH($B8)&lt;&gt;MONTH(StartDate),'У7 Ввод'!$D$221="",'У7 Ввод'!$E$221="",'У7 Ввод'!$D$221&gt;$B8),0,MAX(0,MIN(1,'У7 Ввод'!$E$221-NETWORKDAYS('У7 Ввод'!$D$221,$B8)+1))/Настройки!$E$13*100)</f>
        <v>0</v>
      </c>
      <c r="HI8" s="67" t="n">
        <f aca="false">IF(OR($D8=1,MONTH($B8)&lt;&gt;MONTH(StartDate),'У7 Ввод'!$D$222="",'У7 Ввод'!$E$222="",'У7 Ввод'!$D$222&gt;$B8),0,MAX(0,MIN(1,'У7 Ввод'!$E$222-NETWORKDAYS('У7 Ввод'!$D$222,$B8)+1))/Настройки!$E$13*100)</f>
        <v>0</v>
      </c>
      <c r="HJ8" s="67" t="n">
        <f aca="false">IF(OR($D8=1,MONTH($B8)&lt;&gt;MONTH(StartDate),'У7 Ввод'!$D$223="",'У7 Ввод'!$E$223="",'У7 Ввод'!$D$223&gt;$B8),0,MAX(0,MIN(1,'У7 Ввод'!$E$223-NETWORKDAYS('У7 Ввод'!$D$223,$B8)+1))/Настройки!$E$13*100)</f>
        <v>0</v>
      </c>
      <c r="HK8" s="67" t="n">
        <f aca="false">IF(OR($D8=1,MONTH($B8)&lt;&gt;MONTH(StartDate),'У7 Ввод'!$D$224="",'У7 Ввод'!$E$224="",'У7 Ввод'!$D$224&gt;$B8),0,MAX(0,MIN(1,'У7 Ввод'!$E$224-NETWORKDAYS('У7 Ввод'!$D$224,$B8)+1))/Настройки!$E$13*100)</f>
        <v>0</v>
      </c>
      <c r="HL8" s="67" t="n">
        <f aca="false">IF(OR($D8=1,MONTH($B8)&lt;&gt;MONTH(StartDate),'У7 Ввод'!$D$225="",'У7 Ввод'!$E$225="",'У7 Ввод'!$D$225&gt;$B8),0,MAX(0,MIN(1,'У7 Ввод'!$E$225-NETWORKDAYS('У7 Ввод'!$D$225,$B8)+1))/Настройки!$E$13*100)</f>
        <v>0</v>
      </c>
      <c r="HM8" s="67" t="n">
        <f aca="false">IF(OR($D8=1,MONTH($B8)&lt;&gt;MONTH(StartDate),'У7 Ввод'!$D$226="",'У7 Ввод'!$E$226="",'У7 Ввод'!$D$226&gt;$B8),0,MAX(0,MIN(1,'У7 Ввод'!$E$226-NETWORKDAYS('У7 Ввод'!$D$226,$B8)+1))/Настройки!$E$13*100)</f>
        <v>0</v>
      </c>
      <c r="HN8" s="67" t="n">
        <f aca="false">IF(OR($D8=1,MONTH($B8)&lt;&gt;MONTH(StartDate),'У7 Ввод'!$D$227="",'У7 Ввод'!$E$227="",'У7 Ввод'!$D$227&gt;$B8),0,MAX(0,MIN(1,'У7 Ввод'!$E$227-NETWORKDAYS('У7 Ввод'!$D$227,$B8)+1))/Настройки!$E$13*100)</f>
        <v>0</v>
      </c>
      <c r="HO8" s="67" t="n">
        <f aca="false">IF(OR($D8=1,MONTH($B8)&lt;&gt;MONTH(StartDate),'У7 Ввод'!$D$228="",'У7 Ввод'!$E$228="",'У7 Ввод'!$D$228&gt;$B8),0,MAX(0,MIN(1,'У7 Ввод'!$E$228-NETWORKDAYS('У7 Ввод'!$D$228,$B8)+1))/Настройки!$E$13*100)</f>
        <v>0</v>
      </c>
      <c r="HP8" s="67" t="n">
        <f aca="false">IF(OR($D8=1,MONTH($B8)&lt;&gt;MONTH(StartDate),'У7 Ввод'!$D$229="",'У7 Ввод'!$E$229="",'У7 Ввод'!$D$229&gt;$B8),0,MAX(0,MIN(1,'У7 Ввод'!$E$229-NETWORKDAYS('У7 Ввод'!$D$229,$B8)+1))/Настройки!$E$13*100)</f>
        <v>0</v>
      </c>
      <c r="HQ8" s="67" t="n">
        <f aca="false">IF(OR($D8=1,MONTH($B8)&lt;&gt;MONTH(StartDate),'У7 Ввод'!$D$230="",'У7 Ввод'!$E$230="",'У7 Ввод'!$D$230&gt;$B8),0,MAX(0,MIN(1,'У7 Ввод'!$E$230-NETWORKDAYS('У7 Ввод'!$D$230,$B8)+1))/Настройки!$E$13*100)</f>
        <v>0</v>
      </c>
      <c r="HR8" s="67" t="n">
        <f aca="false">IF(OR($D8=1,MONTH($B8)&lt;&gt;MONTH(StartDate),'У7 Ввод'!$D$231="",'У7 Ввод'!$E$231="",'У7 Ввод'!$D$231&gt;$B8),0,MAX(0,MIN(1,'У7 Ввод'!$E$231-NETWORKDAYS('У7 Ввод'!$D$231,$B8)+1))/Настройки!$E$13*100)</f>
        <v>0</v>
      </c>
      <c r="HS8" s="67" t="n">
        <f aca="false">IF(OR($D8=1,MONTH($B8)&lt;&gt;MONTH(StartDate),'У7 Ввод'!$D$232="",'У7 Ввод'!$E$232="",'У7 Ввод'!$D$232&gt;$B8),0,MAX(0,MIN(1,'У7 Ввод'!$E$232-NETWORKDAYS('У7 Ввод'!$D$232,$B8)+1))/Настройки!$E$13*100)</f>
        <v>0</v>
      </c>
      <c r="HT8" s="67" t="n">
        <f aca="false">IF(OR($D8=1,MONTH($B8)&lt;&gt;MONTH(StartDate),'У7 Ввод'!$D$233="",'У7 Ввод'!$E$233="",'У7 Ввод'!$D$233&gt;$B8),0,MAX(0,MIN(1,'У7 Ввод'!$E$233-NETWORKDAYS('У7 Ввод'!$D$233,$B8)+1))/Настройки!$E$13*100)</f>
        <v>0</v>
      </c>
      <c r="HU8" s="67" t="n">
        <f aca="false">IF(OR($D8=1,MONTH($B8)&lt;&gt;MONTH(StartDate),'У7 Ввод'!$D$234="",'У7 Ввод'!$E$234="",'У7 Ввод'!$D$234&gt;$B8),0,MAX(0,MIN(1,'У7 Ввод'!$E$234-NETWORKDAYS('У7 Ввод'!$D$234,$B8)+1))/Настройки!$E$13*100)</f>
        <v>0</v>
      </c>
      <c r="HV8" s="67" t="n">
        <f aca="false">IF(OR($D8=1,MONTH($B8)&lt;&gt;MONTH(StartDate),'У7 Ввод'!$D$235="",'У7 Ввод'!$E$235="",'У7 Ввод'!$D$235&gt;$B8),0,MAX(0,MIN(1,'У7 Ввод'!$E$235-NETWORKDAYS('У7 Ввод'!$D$235,$B8)+1))/Настройки!$E$13*100)</f>
        <v>0</v>
      </c>
      <c r="HW8" s="67" t="n">
        <f aca="false">IF(OR($D8=1,MONTH($B8)&lt;&gt;MONTH(StartDate),'У7 Ввод'!$D$236="",'У7 Ввод'!$E$236="",'У7 Ввод'!$D$236&gt;$B8),0,MAX(0,MIN(1,'У7 Ввод'!$E$236-NETWORKDAYS('У7 Ввод'!$D$236,$B8)+1))/Настройки!$E$13*100)</f>
        <v>0</v>
      </c>
      <c r="HX8" s="67" t="n">
        <f aca="false">IF(OR($D8=1,MONTH($B8)&lt;&gt;MONTH(StartDate),'У7 Ввод'!$D$237="",'У7 Ввод'!$E$237="",'У7 Ввод'!$D$237&gt;$B8),0,MAX(0,MIN(1,'У7 Ввод'!$E$237-NETWORKDAYS('У7 Ввод'!$D$237,$B8)+1))/Настройки!$E$13*100)</f>
        <v>0</v>
      </c>
      <c r="HY8" s="67" t="n">
        <f aca="false">IF(OR($D8=1,MONTH($B8)&lt;&gt;MONTH(StartDate),'У7 Ввод'!$D$238="",'У7 Ввод'!$E$238="",'У7 Ввод'!$D$238&gt;$B8),0,MAX(0,MIN(1,'У7 Ввод'!$E$238-NETWORKDAYS('У7 Ввод'!$D$238,$B8)+1))/Настройки!$E$13*100)</f>
        <v>0</v>
      </c>
      <c r="HZ8" s="67" t="n">
        <f aca="false">IF(OR($D8=1,MONTH($B8)&lt;&gt;MONTH(StartDate),'У7 Ввод'!$D$239="",'У7 Ввод'!$E$239="",'У7 Ввод'!$D$239&gt;$B8),0,MAX(0,MIN(1,'У7 Ввод'!$E$239-NETWORKDAYS('У7 Ввод'!$D$239,$B8)+1))/Настройки!$E$13*100)</f>
        <v>0</v>
      </c>
      <c r="IA8" s="67" t="n">
        <f aca="false">IF(OR($D8=1,MONTH($B8)&lt;&gt;MONTH(StartDate),'У7 Ввод'!$D$240="",'У7 Ввод'!$E$240="",'У7 Ввод'!$D$240&gt;$B8),0,MAX(0,MIN(1,'У7 Ввод'!$E$240-NETWORKDAYS('У7 Ввод'!$D$240,$B8)+1))/Настройки!$E$13*100)</f>
        <v>0</v>
      </c>
      <c r="IB8" s="67" t="n">
        <f aca="false">IF(OR($D8=1,MONTH($B8)&lt;&gt;MONTH(StartDate),'У7 Ввод'!$D$241="",'У7 Ввод'!$E$241="",'У7 Ввод'!$D$241&gt;$B8),0,MAX(0,MIN(1,'У7 Ввод'!$E$241-NETWORKDAYS('У7 Ввод'!$D$241,$B8)+1))/Настройки!$E$13*100)</f>
        <v>0</v>
      </c>
      <c r="IC8" s="67" t="n">
        <f aca="false">IF(OR($D8=1,MONTH($B8)&lt;&gt;MONTH(StartDate),'У7 Ввод'!$D$242="",'У7 Ввод'!$E$242="",'У7 Ввод'!$D$242&gt;$B8),0,MAX(0,MIN(1,'У7 Ввод'!$E$242-NETWORKDAYS('У7 Ввод'!$D$242,$B8)+1))/Настройки!$E$13*100)</f>
        <v>0</v>
      </c>
      <c r="ID8" s="67" t="n">
        <f aca="false">IF(OR($D8=1,MONTH($B8)&lt;&gt;MONTH(StartDate),'У7 Ввод'!$D$243="",'У7 Ввод'!$E$243="",'У7 Ввод'!$D$243&gt;$B8),0,MAX(0,MIN(1,'У7 Ввод'!$E$243-NETWORKDAYS('У7 Ввод'!$D$243,$B8)+1))/Настройки!$E$13*100)</f>
        <v>0</v>
      </c>
      <c r="IE8" s="67" t="n">
        <f aca="false">IF(OR($D8=1,MONTH($B8)&lt;&gt;MONTH(StartDate),'У7 Ввод'!$D$244="",'У7 Ввод'!$E$244="",'У7 Ввод'!$D$244&gt;$B8),0,MAX(0,MIN(1,'У7 Ввод'!$E$244-NETWORKDAYS('У7 Ввод'!$D$244,$B8)+1))/Настройки!$E$13*100)</f>
        <v>0</v>
      </c>
      <c r="IF8" s="67" t="n">
        <f aca="false">IF(OR($D8=1,MONTH($B8)&lt;&gt;MONTH(StartDate),'У7 Ввод'!$D$245="",'У7 Ввод'!$E$245="",'У7 Ввод'!$D$245&gt;$B8),0,MAX(0,MIN(1,'У7 Ввод'!$E$245-NETWORKDAYS('У7 Ввод'!$D$245,$B8)+1))/Настройки!$E$13*100)</f>
        <v>0</v>
      </c>
      <c r="IG8" s="67" t="n">
        <f aca="false">IF(OR($D8=1,MONTH($B8)&lt;&gt;MONTH(StartDate),'У7 Ввод'!$D$246="",'У7 Ввод'!$E$246="",'У7 Ввод'!$D$246&gt;$B8),0,MAX(0,MIN(1,'У7 Ввод'!$E$246-NETWORKDAYS('У7 Ввод'!$D$246,$B8)+1))/Настройки!$E$13*100)</f>
        <v>0</v>
      </c>
      <c r="IH8" s="67" t="n">
        <f aca="false">IF(OR($D8=1,MONTH($B8)&lt;&gt;MONTH(StartDate),'У7 Ввод'!$D$247="",'У7 Ввод'!$E$247="",'У7 Ввод'!$D$247&gt;$B8),0,MAX(0,MIN(1,'У7 Ввод'!$E$247-NETWORKDAYS('У7 Ввод'!$D$247,$B8)+1))/Настройки!$E$13*100)</f>
        <v>0</v>
      </c>
      <c r="II8" s="67" t="n">
        <f aca="false">IF(OR($D8=1,MONTH($B8)&lt;&gt;MONTH(StartDate),'У7 Ввод'!$D$248="",'У7 Ввод'!$E$248="",'У7 Ввод'!$D$248&gt;$B8),0,MAX(0,MIN(1,'У7 Ввод'!$E$248-NETWORKDAYS('У7 Ввод'!$D$248,$B8)+1))/Настройки!$E$13*100)</f>
        <v>0</v>
      </c>
      <c r="IJ8" s="67" t="n">
        <f aca="false">IF(OR($D8=1,MONTH($B8)&lt;&gt;MONTH(StartDate),'У7 Ввод'!$D$249="",'У7 Ввод'!$E$249="",'У7 Ввод'!$D$249&gt;$B8),0,MAX(0,MIN(1,'У7 Ввод'!$E$249-NETWORKDAYS('У7 Ввод'!$D$249,$B8)+1))/Настройки!$E$13*100)</f>
        <v>0</v>
      </c>
      <c r="IK8" s="67" t="n">
        <f aca="false">IF(OR($D8=1,MONTH($B8)&lt;&gt;MONTH(StartDate),'У7 Ввод'!$D$250="",'У7 Ввод'!$E$250="",'У7 Ввод'!$D$250&gt;$B8),0,MAX(0,MIN(1,'У7 Ввод'!$E$250-NETWORKDAYS('У7 Ввод'!$D$250,$B8)+1))/Настройки!$E$13*100)</f>
        <v>0</v>
      </c>
      <c r="IL8" s="67" t="n">
        <f aca="false">IF(OR($D8=1,MONTH($B8)&lt;&gt;MONTH(StartDate),'У7 Ввод'!$D$251="",'У7 Ввод'!$E$251="",'У7 Ввод'!$D$251&gt;$B8),0,MAX(0,MIN(1,'У7 Ввод'!$E$251-NETWORKDAYS('У7 Ввод'!$D$251,$B8)+1))/Настройки!$E$13*100)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0</v>
      </c>
      <c r="F9" s="49" t="n">
        <f aca="false">IF(OR(MONTH(B9)&lt;&gt;MONTH(StartDate),D9=1),"",100)</f>
        <v>100</v>
      </c>
      <c r="G9" s="67" t="n">
        <f aca="false">IF(OR($D9=1,MONTH($B9)&lt;&gt;MONTH(StartDate),'У7 Ввод'!$D$12="",'У7 Ввод'!$E$12="",'У7 Ввод'!$D$12&gt;$B9),0,MAX(0,MIN(1,'У7 Ввод'!$E$12-NETWORKDAYS('У7 Ввод'!$D$12,$B9)+1))/Настройки!$E$13*100)</f>
        <v>0</v>
      </c>
      <c r="H9" s="67" t="n">
        <f aca="false">IF(OR($D9=1,MONTH($B9)&lt;&gt;MONTH(StartDate),'У7 Ввод'!$D$13="",'У7 Ввод'!$E$13="",'У7 Ввод'!$D$13&gt;$B9),0,MAX(0,MIN(1,'У7 Ввод'!$E$13-NETWORKDAYS('У7 Ввод'!$D$13,$B9)+1))/Настройки!$E$13*100)</f>
        <v>0</v>
      </c>
      <c r="I9" s="67" t="n">
        <f aca="false">IF(OR($D9=1,MONTH($B9)&lt;&gt;MONTH(StartDate),'У7 Ввод'!$D$14="",'У7 Ввод'!$E$14="",'У7 Ввод'!$D$14&gt;$B9),0,MAX(0,MIN(1,'У7 Ввод'!$E$14-NETWORKDAYS('У7 Ввод'!$D$14,$B9)+1))/Настройки!$E$13*100)</f>
        <v>0</v>
      </c>
      <c r="J9" s="67" t="n">
        <f aca="false">IF(OR($D9=1,MONTH($B9)&lt;&gt;MONTH(StartDate),'У7 Ввод'!$D$15="",'У7 Ввод'!$E$15="",'У7 Ввод'!$D$15&gt;$B9),0,MAX(0,MIN(1,'У7 Ввод'!$E$15-NETWORKDAYS('У7 Ввод'!$D$15,$B9)+1))/Настройки!$E$13*100)</f>
        <v>0</v>
      </c>
      <c r="K9" s="67" t="n">
        <f aca="false">IF(OR($D9=1,MONTH($B9)&lt;&gt;MONTH(StartDate),'У7 Ввод'!$D$16="",'У7 Ввод'!$E$16="",'У7 Ввод'!$D$16&gt;$B9),0,MAX(0,MIN(1,'У7 Ввод'!$E$16-NETWORKDAYS('У7 Ввод'!$D$16,$B9)+1))/Настройки!$E$13*100)</f>
        <v>0</v>
      </c>
      <c r="L9" s="67" t="n">
        <f aca="false">IF(OR($D9=1,MONTH($B9)&lt;&gt;MONTH(StartDate),'У7 Ввод'!$D$17="",'У7 Ввод'!$E$17="",'У7 Ввод'!$D$17&gt;$B9),0,MAX(0,MIN(1,'У7 Ввод'!$E$17-NETWORKDAYS('У7 Ввод'!$D$17,$B9)+1))/Настройки!$E$13*100)</f>
        <v>0</v>
      </c>
      <c r="M9" s="67" t="n">
        <f aca="false">IF(OR($D9=1,MONTH($B9)&lt;&gt;MONTH(StartDate),'У7 Ввод'!$D$18="",'У7 Ввод'!$E$18="",'У7 Ввод'!$D$18&gt;$B9),0,MAX(0,MIN(1,'У7 Ввод'!$E$18-NETWORKDAYS('У7 Ввод'!$D$18,$B9)+1))/Настройки!$E$13*100)</f>
        <v>0</v>
      </c>
      <c r="N9" s="67" t="n">
        <f aca="false">IF(OR($D9=1,MONTH($B9)&lt;&gt;MONTH(StartDate),'У7 Ввод'!$D$19="",'У7 Ввод'!$E$19="",'У7 Ввод'!$D$19&gt;$B9),0,MAX(0,MIN(1,'У7 Ввод'!$E$19-NETWORKDAYS('У7 Ввод'!$D$19,$B9)+1))/Настройки!$E$13*100)</f>
        <v>0</v>
      </c>
      <c r="O9" s="67" t="n">
        <f aca="false">IF(OR($D9=1,MONTH($B9)&lt;&gt;MONTH(StartDate),'У7 Ввод'!$D$20="",'У7 Ввод'!$E$20="",'У7 Ввод'!$D$20&gt;$B9),0,MAX(0,MIN(1,'У7 Ввод'!$E$20-NETWORKDAYS('У7 Ввод'!$D$20,$B9)+1))/Настройки!$E$13*100)</f>
        <v>0</v>
      </c>
      <c r="P9" s="67" t="n">
        <f aca="false">IF(OR($D9=1,MONTH($B9)&lt;&gt;MONTH(StartDate),'У7 Ввод'!$D$21="",'У7 Ввод'!$E$21="",'У7 Ввод'!$D$21&gt;$B9),0,MAX(0,MIN(1,'У7 Ввод'!$E$21-NETWORKDAYS('У7 Ввод'!$D$21,$B9)+1))/Настройки!$E$13*100)</f>
        <v>0</v>
      </c>
      <c r="Q9" s="67" t="n">
        <f aca="false">IF(OR($D9=1,MONTH($B9)&lt;&gt;MONTH(StartDate),'У7 Ввод'!$D$22="",'У7 Ввод'!$E$22="",'У7 Ввод'!$D$22&gt;$B9),0,MAX(0,MIN(1,'У7 Ввод'!$E$22-NETWORKDAYS('У7 Ввод'!$D$22,$B9)+1))/Настройки!$E$13*100)</f>
        <v>0</v>
      </c>
      <c r="R9" s="67" t="n">
        <f aca="false">IF(OR($D9=1,MONTH($B9)&lt;&gt;MONTH(StartDate),'У7 Ввод'!$D$23="",'У7 Ввод'!$E$23="",'У7 Ввод'!$D$23&gt;$B9),0,MAX(0,MIN(1,'У7 Ввод'!$E$23-NETWORKDAYS('У7 Ввод'!$D$23,$B9)+1))/Настройки!$E$13*100)</f>
        <v>0</v>
      </c>
      <c r="S9" s="67" t="n">
        <f aca="false">IF(OR($D9=1,MONTH($B9)&lt;&gt;MONTH(StartDate),'У7 Ввод'!$D$24="",'У7 Ввод'!$E$24="",'У7 Ввод'!$D$24&gt;$B9),0,MAX(0,MIN(1,'У7 Ввод'!$E$24-NETWORKDAYS('У7 Ввод'!$D$24,$B9)+1))/Настройки!$E$13*100)</f>
        <v>0</v>
      </c>
      <c r="T9" s="67" t="n">
        <f aca="false">IF(OR($D9=1,MONTH($B9)&lt;&gt;MONTH(StartDate),'У7 Ввод'!$D$25="",'У7 Ввод'!$E$25="",'У7 Ввод'!$D$25&gt;$B9),0,MAX(0,MIN(1,'У7 Ввод'!$E$25-NETWORKDAYS('У7 Ввод'!$D$25,$B9)+1))/Настройки!$E$13*100)</f>
        <v>0</v>
      </c>
      <c r="U9" s="67" t="n">
        <f aca="false">IF(OR($D9=1,MONTH($B9)&lt;&gt;MONTH(StartDate),'У7 Ввод'!$D$26="",'У7 Ввод'!$E$26="",'У7 Ввод'!$D$26&gt;$B9),0,MAX(0,MIN(1,'У7 Ввод'!$E$26-NETWORKDAYS('У7 Ввод'!$D$26,$B9)+1))/Настройки!$E$13*100)</f>
        <v>0</v>
      </c>
      <c r="V9" s="67" t="n">
        <f aca="false">IF(OR($D9=1,MONTH($B9)&lt;&gt;MONTH(StartDate),'У7 Ввод'!$D$27="",'У7 Ввод'!$E$27="",'У7 Ввод'!$D$27&gt;$B9),0,MAX(0,MIN(1,'У7 Ввод'!$E$27-NETWORKDAYS('У7 Ввод'!$D$27,$B9)+1))/Настройки!$E$13*100)</f>
        <v>0</v>
      </c>
      <c r="W9" s="67" t="n">
        <f aca="false">IF(OR($D9=1,MONTH($B9)&lt;&gt;MONTH(StartDate),'У7 Ввод'!$D$28="",'У7 Ввод'!$E$28="",'У7 Ввод'!$D$28&gt;$B9),0,MAX(0,MIN(1,'У7 Ввод'!$E$28-NETWORKDAYS('У7 Ввод'!$D$28,$B9)+1))/Настройки!$E$13*100)</f>
        <v>0</v>
      </c>
      <c r="X9" s="67" t="n">
        <f aca="false">IF(OR($D9=1,MONTH($B9)&lt;&gt;MONTH(StartDate),'У7 Ввод'!$D$29="",'У7 Ввод'!$E$29="",'У7 Ввод'!$D$29&gt;$B9),0,MAX(0,MIN(1,'У7 Ввод'!$E$29-NETWORKDAYS('У7 Ввод'!$D$29,$B9)+1))/Настройки!$E$13*100)</f>
        <v>0</v>
      </c>
      <c r="Y9" s="67" t="n">
        <f aca="false">IF(OR($D9=1,MONTH($B9)&lt;&gt;MONTH(StartDate),'У7 Ввод'!$D$30="",'У7 Ввод'!$E$30="",'У7 Ввод'!$D$30&gt;$B9),0,MAX(0,MIN(1,'У7 Ввод'!$E$30-NETWORKDAYS('У7 Ввод'!$D$30,$B9)+1))/Настройки!$E$13*100)</f>
        <v>0</v>
      </c>
      <c r="Z9" s="67" t="n">
        <f aca="false">IF(OR($D9=1,MONTH($B9)&lt;&gt;MONTH(StartDate),'У7 Ввод'!$D$31="",'У7 Ввод'!$E$31="",'У7 Ввод'!$D$31&gt;$B9),0,MAX(0,MIN(1,'У7 Ввод'!$E$31-NETWORKDAYS('У7 Ввод'!$D$31,$B9)+1))/Настройки!$E$13*100)</f>
        <v>0</v>
      </c>
      <c r="AA9" s="67" t="n">
        <f aca="false">IF(OR($D9=1,MONTH($B9)&lt;&gt;MONTH(StartDate),'У7 Ввод'!$D$32="",'У7 Ввод'!$E$32="",'У7 Ввод'!$D$32&gt;$B9),0,MAX(0,MIN(1,'У7 Ввод'!$E$32-NETWORKDAYS('У7 Ввод'!$D$32,$B9)+1))/Настройки!$E$13*100)</f>
        <v>0</v>
      </c>
      <c r="AB9" s="67" t="n">
        <f aca="false">IF(OR($D9=1,MONTH($B9)&lt;&gt;MONTH(StartDate),'У7 Ввод'!$D$33="",'У7 Ввод'!$E$33="",'У7 Ввод'!$D$33&gt;$B9),0,MAX(0,MIN(1,'У7 Ввод'!$E$33-NETWORKDAYS('У7 Ввод'!$D$33,$B9)+1))/Настройки!$E$13*100)</f>
        <v>0</v>
      </c>
      <c r="AC9" s="67" t="n">
        <f aca="false">IF(OR($D9=1,MONTH($B9)&lt;&gt;MONTH(StartDate),'У7 Ввод'!$D$34="",'У7 Ввод'!$E$34="",'У7 Ввод'!$D$34&gt;$B9),0,MAX(0,MIN(1,'У7 Ввод'!$E$34-NETWORKDAYS('У7 Ввод'!$D$34,$B9)+1))/Настройки!$E$13*100)</f>
        <v>0</v>
      </c>
      <c r="AD9" s="67" t="n">
        <f aca="false">IF(OR($D9=1,MONTH($B9)&lt;&gt;MONTH(StartDate),'У7 Ввод'!$D$35="",'У7 Ввод'!$E$35="",'У7 Ввод'!$D$35&gt;$B9),0,MAX(0,MIN(1,'У7 Ввод'!$E$35-NETWORKDAYS('У7 Ввод'!$D$35,$B9)+1))/Настройки!$E$13*100)</f>
        <v>0</v>
      </c>
      <c r="AE9" s="67" t="n">
        <f aca="false">IF(OR($D9=1,MONTH($B9)&lt;&gt;MONTH(StartDate),'У7 Ввод'!$D$36="",'У7 Ввод'!$E$36="",'У7 Ввод'!$D$36&gt;$B9),0,MAX(0,MIN(1,'У7 Ввод'!$E$36-NETWORKDAYS('У7 Ввод'!$D$36,$B9)+1))/Настройки!$E$13*100)</f>
        <v>0</v>
      </c>
      <c r="AF9" s="67" t="n">
        <f aca="false">IF(OR($D9=1,MONTH($B9)&lt;&gt;MONTH(StartDate),'У7 Ввод'!$D$37="",'У7 Ввод'!$E$37="",'У7 Ввод'!$D$37&gt;$B9),0,MAX(0,MIN(1,'У7 Ввод'!$E$37-NETWORKDAYS('У7 Ввод'!$D$37,$B9)+1))/Настройки!$E$13*100)</f>
        <v>0</v>
      </c>
      <c r="AG9" s="67" t="n">
        <f aca="false">IF(OR($D9=1,MONTH($B9)&lt;&gt;MONTH(StartDate),'У7 Ввод'!$D$38="",'У7 Ввод'!$E$38="",'У7 Ввод'!$D$38&gt;$B9),0,MAX(0,MIN(1,'У7 Ввод'!$E$38-NETWORKDAYS('У7 Ввод'!$D$38,$B9)+1))/Настройки!$E$13*100)</f>
        <v>0</v>
      </c>
      <c r="AH9" s="67" t="n">
        <f aca="false">IF(OR($D9=1,MONTH($B9)&lt;&gt;MONTH(StartDate),'У7 Ввод'!$D$39="",'У7 Ввод'!$E$39="",'У7 Ввод'!$D$39&gt;$B9),0,MAX(0,MIN(1,'У7 Ввод'!$E$39-NETWORKDAYS('У7 Ввод'!$D$39,$B9)+1))/Настройки!$E$13*100)</f>
        <v>0</v>
      </c>
      <c r="AI9" s="67" t="n">
        <f aca="false">IF(OR($D9=1,MONTH($B9)&lt;&gt;MONTH(StartDate),'У7 Ввод'!$D$40="",'У7 Ввод'!$E$40="",'У7 Ввод'!$D$40&gt;$B9),0,MAX(0,MIN(1,'У7 Ввод'!$E$40-NETWORKDAYS('У7 Ввод'!$D$40,$B9)+1))/Настройки!$E$13*100)</f>
        <v>0</v>
      </c>
      <c r="AJ9" s="67" t="n">
        <f aca="false">IF(OR($D9=1,MONTH($B9)&lt;&gt;MONTH(StartDate),'У7 Ввод'!$D$41="",'У7 Ввод'!$E$41="",'У7 Ввод'!$D$41&gt;$B9),0,MAX(0,MIN(1,'У7 Ввод'!$E$41-NETWORKDAYS('У7 Ввод'!$D$41,$B9)+1))/Настройки!$E$13*100)</f>
        <v>0</v>
      </c>
      <c r="AK9" s="67" t="n">
        <f aca="false">IF(OR($D9=1,MONTH($B9)&lt;&gt;MONTH(StartDate),'У7 Ввод'!$D$42="",'У7 Ввод'!$E$42="",'У7 Ввод'!$D$42&gt;$B9),0,MAX(0,MIN(1,'У7 Ввод'!$E$42-NETWORKDAYS('У7 Ввод'!$D$42,$B9)+1))/Настройки!$E$13*100)</f>
        <v>0</v>
      </c>
      <c r="AL9" s="67" t="n">
        <f aca="false">IF(OR($D9=1,MONTH($B9)&lt;&gt;MONTH(StartDate),'У7 Ввод'!$D$43="",'У7 Ввод'!$E$43="",'У7 Ввод'!$D$43&gt;$B9),0,MAX(0,MIN(1,'У7 Ввод'!$E$43-NETWORKDAYS('У7 Ввод'!$D$43,$B9)+1))/Настройки!$E$13*100)</f>
        <v>0</v>
      </c>
      <c r="AM9" s="67" t="n">
        <f aca="false">IF(OR($D9=1,MONTH($B9)&lt;&gt;MONTH(StartDate),'У7 Ввод'!$D$44="",'У7 Ввод'!$E$44="",'У7 Ввод'!$D$44&gt;$B9),0,MAX(0,MIN(1,'У7 Ввод'!$E$44-NETWORKDAYS('У7 Ввод'!$D$44,$B9)+1))/Настройки!$E$13*100)</f>
        <v>0</v>
      </c>
      <c r="AN9" s="67" t="n">
        <f aca="false">IF(OR($D9=1,MONTH($B9)&lt;&gt;MONTH(StartDate),'У7 Ввод'!$D$45="",'У7 Ввод'!$E$45="",'У7 Ввод'!$D$45&gt;$B9),0,MAX(0,MIN(1,'У7 Ввод'!$E$45-NETWORKDAYS('У7 Ввод'!$D$45,$B9)+1))/Настройки!$E$13*100)</f>
        <v>0</v>
      </c>
      <c r="AO9" s="67" t="n">
        <f aca="false">IF(OR($D9=1,MONTH($B9)&lt;&gt;MONTH(StartDate),'У7 Ввод'!$D$46="",'У7 Ввод'!$E$46="",'У7 Ввод'!$D$46&gt;$B9),0,MAX(0,MIN(1,'У7 Ввод'!$E$46-NETWORKDAYS('У7 Ввод'!$D$46,$B9)+1))/Настройки!$E$13*100)</f>
        <v>0</v>
      </c>
      <c r="AP9" s="67" t="n">
        <f aca="false">IF(OR($D9=1,MONTH($B9)&lt;&gt;MONTH(StartDate),'У7 Ввод'!$D$47="",'У7 Ввод'!$E$47="",'У7 Ввод'!$D$47&gt;$B9),0,MAX(0,MIN(1,'У7 Ввод'!$E$47-NETWORKDAYS('У7 Ввод'!$D$47,$B9)+1))/Настройки!$E$13*100)</f>
        <v>0</v>
      </c>
      <c r="AQ9" s="67" t="n">
        <f aca="false">IF(OR($D9=1,MONTH($B9)&lt;&gt;MONTH(StartDate),'У7 Ввод'!$D$48="",'У7 Ввод'!$E$48="",'У7 Ввод'!$D$48&gt;$B9),0,MAX(0,MIN(1,'У7 Ввод'!$E$48-NETWORKDAYS('У7 Ввод'!$D$48,$B9)+1))/Настройки!$E$13*100)</f>
        <v>0</v>
      </c>
      <c r="AR9" s="67" t="n">
        <f aca="false">IF(OR($D9=1,MONTH($B9)&lt;&gt;MONTH(StartDate),'У7 Ввод'!$D$49="",'У7 Ввод'!$E$49="",'У7 Ввод'!$D$49&gt;$B9),0,MAX(0,MIN(1,'У7 Ввод'!$E$49-NETWORKDAYS('У7 Ввод'!$D$49,$B9)+1))/Настройки!$E$13*100)</f>
        <v>0</v>
      </c>
      <c r="AS9" s="67" t="n">
        <f aca="false">IF(OR($D9=1,MONTH($B9)&lt;&gt;MONTH(StartDate),'У7 Ввод'!$D$50="",'У7 Ввод'!$E$50="",'У7 Ввод'!$D$50&gt;$B9),0,MAX(0,MIN(1,'У7 Ввод'!$E$50-NETWORKDAYS('У7 Ввод'!$D$50,$B9)+1))/Настройки!$E$13*100)</f>
        <v>0</v>
      </c>
      <c r="AT9" s="67" t="n">
        <f aca="false">IF(OR($D9=1,MONTH($B9)&lt;&gt;MONTH(StartDate),'У7 Ввод'!$D$51="",'У7 Ввод'!$E$51="",'У7 Ввод'!$D$51&gt;$B9),0,MAX(0,MIN(1,'У7 Ввод'!$E$51-NETWORKDAYS('У7 Ввод'!$D$51,$B9)+1))/Настройки!$E$13*100)</f>
        <v>0</v>
      </c>
      <c r="AU9" s="67" t="n">
        <f aca="false">IF(OR($D9=1,MONTH($B9)&lt;&gt;MONTH(StartDate),'У7 Ввод'!$D$52="",'У7 Ввод'!$E$52="",'У7 Ввод'!$D$52&gt;$B9),0,MAX(0,MIN(1,'У7 Ввод'!$E$52-NETWORKDAYS('У7 Ввод'!$D$52,$B9)+1))/Настройки!$E$13*100)</f>
        <v>0</v>
      </c>
      <c r="AV9" s="67" t="n">
        <f aca="false">IF(OR($D9=1,MONTH($B9)&lt;&gt;MONTH(StartDate),'У7 Ввод'!$D$53="",'У7 Ввод'!$E$53="",'У7 Ввод'!$D$53&gt;$B9),0,MAX(0,MIN(1,'У7 Ввод'!$E$53-NETWORKDAYS('У7 Ввод'!$D$53,$B9)+1))/Настройки!$E$13*100)</f>
        <v>0</v>
      </c>
      <c r="AW9" s="67" t="n">
        <f aca="false">IF(OR($D9=1,MONTH($B9)&lt;&gt;MONTH(StartDate),'У7 Ввод'!$D$54="",'У7 Ввод'!$E$54="",'У7 Ввод'!$D$54&gt;$B9),0,MAX(0,MIN(1,'У7 Ввод'!$E$54-NETWORKDAYS('У7 Ввод'!$D$54,$B9)+1))/Настройки!$E$13*100)</f>
        <v>0</v>
      </c>
      <c r="AX9" s="67" t="n">
        <f aca="false">IF(OR($D9=1,MONTH($B9)&lt;&gt;MONTH(StartDate),'У7 Ввод'!$D$55="",'У7 Ввод'!$E$55="",'У7 Ввод'!$D$55&gt;$B9),0,MAX(0,MIN(1,'У7 Ввод'!$E$55-NETWORKDAYS('У7 Ввод'!$D$55,$B9)+1))/Настройки!$E$13*100)</f>
        <v>0</v>
      </c>
      <c r="AY9" s="67" t="n">
        <f aca="false">IF(OR($D9=1,MONTH($B9)&lt;&gt;MONTH(StartDate),'У7 Ввод'!$D$56="",'У7 Ввод'!$E$56="",'У7 Ввод'!$D$56&gt;$B9),0,MAX(0,MIN(1,'У7 Ввод'!$E$56-NETWORKDAYS('У7 Ввод'!$D$56,$B9)+1))/Настройки!$E$13*100)</f>
        <v>0</v>
      </c>
      <c r="AZ9" s="67" t="n">
        <f aca="false">IF(OR($D9=1,MONTH($B9)&lt;&gt;MONTH(StartDate),'У7 Ввод'!$D$57="",'У7 Ввод'!$E$57="",'У7 Ввод'!$D$57&gt;$B9),0,MAX(0,MIN(1,'У7 Ввод'!$E$57-NETWORKDAYS('У7 Ввод'!$D$57,$B9)+1))/Настройки!$E$13*100)</f>
        <v>0</v>
      </c>
      <c r="BA9" s="67" t="n">
        <f aca="false">IF(OR($D9=1,MONTH($B9)&lt;&gt;MONTH(StartDate),'У7 Ввод'!$D$58="",'У7 Ввод'!$E$58="",'У7 Ввод'!$D$58&gt;$B9),0,MAX(0,MIN(1,'У7 Ввод'!$E$58-NETWORKDAYS('У7 Ввод'!$D$58,$B9)+1))/Настройки!$E$13*100)</f>
        <v>0</v>
      </c>
      <c r="BB9" s="67" t="n">
        <f aca="false">IF(OR($D9=1,MONTH($B9)&lt;&gt;MONTH(StartDate),'У7 Ввод'!$D$59="",'У7 Ввод'!$E$59="",'У7 Ввод'!$D$59&gt;$B9),0,MAX(0,MIN(1,'У7 Ввод'!$E$59-NETWORKDAYS('У7 Ввод'!$D$59,$B9)+1))/Настройки!$E$13*100)</f>
        <v>0</v>
      </c>
      <c r="BC9" s="67" t="n">
        <f aca="false">IF(OR($D9=1,MONTH($B9)&lt;&gt;MONTH(StartDate),'У7 Ввод'!$D$60="",'У7 Ввод'!$E$60="",'У7 Ввод'!$D$60&gt;$B9),0,MAX(0,MIN(1,'У7 Ввод'!$E$60-NETWORKDAYS('У7 Ввод'!$D$60,$B9)+1))/Настройки!$E$13*100)</f>
        <v>0</v>
      </c>
      <c r="BD9" s="67" t="n">
        <f aca="false">IF(OR($D9=1,MONTH($B9)&lt;&gt;MONTH(StartDate),'У7 Ввод'!$D$61="",'У7 Ввод'!$E$61="",'У7 Ввод'!$D$61&gt;$B9),0,MAX(0,MIN(1,'У7 Ввод'!$E$61-NETWORKDAYS('У7 Ввод'!$D$61,$B9)+1))/Настройки!$E$13*100)</f>
        <v>0</v>
      </c>
      <c r="BE9" s="67" t="n">
        <f aca="false">IF(OR($D9=1,MONTH($B9)&lt;&gt;MONTH(StartDate),'У7 Ввод'!$D$62="",'У7 Ввод'!$E$62="",'У7 Ввод'!$D$62&gt;$B9),0,MAX(0,MIN(1,'У7 Ввод'!$E$62-NETWORKDAYS('У7 Ввод'!$D$62,$B9)+1))/Настройки!$E$13*100)</f>
        <v>0</v>
      </c>
      <c r="BF9" s="67" t="n">
        <f aca="false">IF(OR($D9=1,MONTH($B9)&lt;&gt;MONTH(StartDate),'У7 Ввод'!$D$63="",'У7 Ввод'!$E$63="",'У7 Ввод'!$D$63&gt;$B9),0,MAX(0,MIN(1,'У7 Ввод'!$E$63-NETWORKDAYS('У7 Ввод'!$D$63,$B9)+1))/Настройки!$E$13*100)</f>
        <v>0</v>
      </c>
      <c r="BG9" s="67" t="n">
        <f aca="false">IF(OR($D9=1,MONTH($B9)&lt;&gt;MONTH(StartDate),'У7 Ввод'!$D$64="",'У7 Ввод'!$E$64="",'У7 Ввод'!$D$64&gt;$B9),0,MAX(0,MIN(1,'У7 Ввод'!$E$64-NETWORKDAYS('У7 Ввод'!$D$64,$B9)+1))/Настройки!$E$13*100)</f>
        <v>0</v>
      </c>
      <c r="BH9" s="67" t="n">
        <f aca="false">IF(OR($D9=1,MONTH($B9)&lt;&gt;MONTH(StartDate),'У7 Ввод'!$D$65="",'У7 Ввод'!$E$65="",'У7 Ввод'!$D$65&gt;$B9),0,MAX(0,MIN(1,'У7 Ввод'!$E$65-NETWORKDAYS('У7 Ввод'!$D$65,$B9)+1))/Настройки!$E$13*100)</f>
        <v>0</v>
      </c>
      <c r="BI9" s="67" t="n">
        <f aca="false">IF(OR($D9=1,MONTH($B9)&lt;&gt;MONTH(StartDate),'У7 Ввод'!$D$66="",'У7 Ввод'!$E$66="",'У7 Ввод'!$D$66&gt;$B9),0,MAX(0,MIN(1,'У7 Ввод'!$E$66-NETWORKDAYS('У7 Ввод'!$D$66,$B9)+1))/Настройки!$E$13*100)</f>
        <v>0</v>
      </c>
      <c r="BJ9" s="67" t="n">
        <f aca="false">IF(OR($D9=1,MONTH($B9)&lt;&gt;MONTH(StartDate),'У7 Ввод'!$D$67="",'У7 Ввод'!$E$67="",'У7 Ввод'!$D$67&gt;$B9),0,MAX(0,MIN(1,'У7 Ввод'!$E$67-NETWORKDAYS('У7 Ввод'!$D$67,$B9)+1))/Настройки!$E$13*100)</f>
        <v>0</v>
      </c>
      <c r="BK9" s="67" t="n">
        <f aca="false">IF(OR($D9=1,MONTH($B9)&lt;&gt;MONTH(StartDate),'У7 Ввод'!$D$68="",'У7 Ввод'!$E$68="",'У7 Ввод'!$D$68&gt;$B9),0,MAX(0,MIN(1,'У7 Ввод'!$E$68-NETWORKDAYS('У7 Ввод'!$D$68,$B9)+1))/Настройки!$E$13*100)</f>
        <v>0</v>
      </c>
      <c r="BL9" s="67" t="n">
        <f aca="false">IF(OR($D9=1,MONTH($B9)&lt;&gt;MONTH(StartDate),'У7 Ввод'!$D$69="",'У7 Ввод'!$E$69="",'У7 Ввод'!$D$69&gt;$B9),0,MAX(0,MIN(1,'У7 Ввод'!$E$69-NETWORKDAYS('У7 Ввод'!$D$69,$B9)+1))/Настройки!$E$13*100)</f>
        <v>0</v>
      </c>
      <c r="BM9" s="67" t="n">
        <f aca="false">IF(OR($D9=1,MONTH($B9)&lt;&gt;MONTH(StartDate),'У7 Ввод'!$D$70="",'У7 Ввод'!$E$70="",'У7 Ввод'!$D$70&gt;$B9),0,MAX(0,MIN(1,'У7 Ввод'!$E$70-NETWORKDAYS('У7 Ввод'!$D$70,$B9)+1))/Настройки!$E$13*100)</f>
        <v>0</v>
      </c>
      <c r="BN9" s="67" t="n">
        <f aca="false">IF(OR($D9=1,MONTH($B9)&lt;&gt;MONTH(StartDate),'У7 Ввод'!$D$71="",'У7 Ввод'!$E$71="",'У7 Ввод'!$D$71&gt;$B9),0,MAX(0,MIN(1,'У7 Ввод'!$E$71-NETWORKDAYS('У7 Ввод'!$D$71,$B9)+1))/Настройки!$E$13*100)</f>
        <v>0</v>
      </c>
      <c r="BO9" s="67" t="n">
        <f aca="false">IF(OR($D9=1,MONTH($B9)&lt;&gt;MONTH(StartDate),'У7 Ввод'!$D$72="",'У7 Ввод'!$E$72="",'У7 Ввод'!$D$72&gt;$B9),0,MAX(0,MIN(1,'У7 Ввод'!$E$72-NETWORKDAYS('У7 Ввод'!$D$72,$B9)+1))/Настройки!$E$13*100)</f>
        <v>0</v>
      </c>
      <c r="BP9" s="67" t="n">
        <f aca="false">IF(OR($D9=1,MONTH($B9)&lt;&gt;MONTH(StartDate),'У7 Ввод'!$D$73="",'У7 Ввод'!$E$73="",'У7 Ввод'!$D$73&gt;$B9),0,MAX(0,MIN(1,'У7 Ввод'!$E$73-NETWORKDAYS('У7 Ввод'!$D$73,$B9)+1))/Настройки!$E$13*100)</f>
        <v>0</v>
      </c>
      <c r="BQ9" s="67" t="n">
        <f aca="false">IF(OR($D9=1,MONTH($B9)&lt;&gt;MONTH(StartDate),'У7 Ввод'!$D$74="",'У7 Ввод'!$E$74="",'У7 Ввод'!$D$74&gt;$B9),0,MAX(0,MIN(1,'У7 Ввод'!$E$74-NETWORKDAYS('У7 Ввод'!$D$74,$B9)+1))/Настройки!$E$13*100)</f>
        <v>0</v>
      </c>
      <c r="BR9" s="67" t="n">
        <f aca="false">IF(OR($D9=1,MONTH($B9)&lt;&gt;MONTH(StartDate),'У7 Ввод'!$D$75="",'У7 Ввод'!$E$75="",'У7 Ввод'!$D$75&gt;$B9),0,MAX(0,MIN(1,'У7 Ввод'!$E$75-NETWORKDAYS('У7 Ввод'!$D$75,$B9)+1))/Настройки!$E$13*100)</f>
        <v>0</v>
      </c>
      <c r="BS9" s="67" t="n">
        <f aca="false">IF(OR($D9=1,MONTH($B9)&lt;&gt;MONTH(StartDate),'У7 Ввод'!$D$76="",'У7 Ввод'!$E$76="",'У7 Ввод'!$D$76&gt;$B9),0,MAX(0,MIN(1,'У7 Ввод'!$E$76-NETWORKDAYS('У7 Ввод'!$D$76,$B9)+1))/Настройки!$E$13*100)</f>
        <v>0</v>
      </c>
      <c r="BT9" s="67" t="n">
        <f aca="false">IF(OR($D9=1,MONTH($B9)&lt;&gt;MONTH(StartDate),'У7 Ввод'!$D$77="",'У7 Ввод'!$E$77="",'У7 Ввод'!$D$77&gt;$B9),0,MAX(0,MIN(1,'У7 Ввод'!$E$77-NETWORKDAYS('У7 Ввод'!$D$77,$B9)+1))/Настройки!$E$13*100)</f>
        <v>0</v>
      </c>
      <c r="BU9" s="67" t="n">
        <f aca="false">IF(OR($D9=1,MONTH($B9)&lt;&gt;MONTH(StartDate),'У7 Ввод'!$D$78="",'У7 Ввод'!$E$78="",'У7 Ввод'!$D$78&gt;$B9),0,MAX(0,MIN(1,'У7 Ввод'!$E$78-NETWORKDAYS('У7 Ввод'!$D$78,$B9)+1))/Настройки!$E$13*100)</f>
        <v>0</v>
      </c>
      <c r="BV9" s="67" t="n">
        <f aca="false">IF(OR($D9=1,MONTH($B9)&lt;&gt;MONTH(StartDate),'У7 Ввод'!$D$79="",'У7 Ввод'!$E$79="",'У7 Ввод'!$D$79&gt;$B9),0,MAX(0,MIN(1,'У7 Ввод'!$E$79-NETWORKDAYS('У7 Ввод'!$D$79,$B9)+1))/Настройки!$E$13*100)</f>
        <v>0</v>
      </c>
      <c r="BW9" s="67" t="n">
        <f aca="false">IF(OR($D9=1,MONTH($B9)&lt;&gt;MONTH(StartDate),'У7 Ввод'!$D$80="",'У7 Ввод'!$E$80="",'У7 Ввод'!$D$80&gt;$B9),0,MAX(0,MIN(1,'У7 Ввод'!$E$80-NETWORKDAYS('У7 Ввод'!$D$80,$B9)+1))/Настройки!$E$13*100)</f>
        <v>0</v>
      </c>
      <c r="BX9" s="67" t="n">
        <f aca="false">IF(OR($D9=1,MONTH($B9)&lt;&gt;MONTH(StartDate),'У7 Ввод'!$D$81="",'У7 Ввод'!$E$81="",'У7 Ввод'!$D$81&gt;$B9),0,MAX(0,MIN(1,'У7 Ввод'!$E$81-NETWORKDAYS('У7 Ввод'!$D$81,$B9)+1))/Настройки!$E$13*100)</f>
        <v>0</v>
      </c>
      <c r="BY9" s="67" t="n">
        <f aca="false">IF(OR($D9=1,MONTH($B9)&lt;&gt;MONTH(StartDate),'У7 Ввод'!$D$82="",'У7 Ввод'!$E$82="",'У7 Ввод'!$D$82&gt;$B9),0,MAX(0,MIN(1,'У7 Ввод'!$E$82-NETWORKDAYS('У7 Ввод'!$D$82,$B9)+1))/Настройки!$E$13*100)</f>
        <v>0</v>
      </c>
      <c r="BZ9" s="67" t="n">
        <f aca="false">IF(OR($D9=1,MONTH($B9)&lt;&gt;MONTH(StartDate),'У7 Ввод'!$D$83="",'У7 Ввод'!$E$83="",'У7 Ввод'!$D$83&gt;$B9),0,MAX(0,MIN(1,'У7 Ввод'!$E$83-NETWORKDAYS('У7 Ввод'!$D$83,$B9)+1))/Настройки!$E$13*100)</f>
        <v>0</v>
      </c>
      <c r="CA9" s="67" t="n">
        <f aca="false">IF(OR($D9=1,MONTH($B9)&lt;&gt;MONTH(StartDate),'У7 Ввод'!$D$84="",'У7 Ввод'!$E$84="",'У7 Ввод'!$D$84&gt;$B9),0,MAX(0,MIN(1,'У7 Ввод'!$E$84-NETWORKDAYS('У7 Ввод'!$D$84,$B9)+1))/Настройки!$E$13*100)</f>
        <v>0</v>
      </c>
      <c r="CB9" s="67" t="n">
        <f aca="false">IF(OR($D9=1,MONTH($B9)&lt;&gt;MONTH(StartDate),'У7 Ввод'!$D$85="",'У7 Ввод'!$E$85="",'У7 Ввод'!$D$85&gt;$B9),0,MAX(0,MIN(1,'У7 Ввод'!$E$85-NETWORKDAYS('У7 Ввод'!$D$85,$B9)+1))/Настройки!$E$13*100)</f>
        <v>0</v>
      </c>
      <c r="CC9" s="67" t="n">
        <f aca="false">IF(OR($D9=1,MONTH($B9)&lt;&gt;MONTH(StartDate),'У7 Ввод'!$D$86="",'У7 Ввод'!$E$86="",'У7 Ввод'!$D$86&gt;$B9),0,MAX(0,MIN(1,'У7 Ввод'!$E$86-NETWORKDAYS('У7 Ввод'!$D$86,$B9)+1))/Настройки!$E$13*100)</f>
        <v>0</v>
      </c>
      <c r="CD9" s="67" t="n">
        <f aca="false">IF(OR($D9=1,MONTH($B9)&lt;&gt;MONTH(StartDate),'У7 Ввод'!$D$87="",'У7 Ввод'!$E$87="",'У7 Ввод'!$D$87&gt;$B9),0,MAX(0,MIN(1,'У7 Ввод'!$E$87-NETWORKDAYS('У7 Ввод'!$D$87,$B9)+1))/Настройки!$E$13*100)</f>
        <v>0</v>
      </c>
      <c r="CE9" s="67" t="n">
        <f aca="false">IF(OR($D9=1,MONTH($B9)&lt;&gt;MONTH(StartDate),'У7 Ввод'!$D$88="",'У7 Ввод'!$E$88="",'У7 Ввод'!$D$88&gt;$B9),0,MAX(0,MIN(1,'У7 Ввод'!$E$88-NETWORKDAYS('У7 Ввод'!$D$88,$B9)+1))/Настройки!$E$13*100)</f>
        <v>0</v>
      </c>
      <c r="CF9" s="67" t="n">
        <f aca="false">IF(OR($D9=1,MONTH($B9)&lt;&gt;MONTH(StartDate),'У7 Ввод'!$D$89="",'У7 Ввод'!$E$89="",'У7 Ввод'!$D$89&gt;$B9),0,MAX(0,MIN(1,'У7 Ввод'!$E$89-NETWORKDAYS('У7 Ввод'!$D$89,$B9)+1))/Настройки!$E$13*100)</f>
        <v>0</v>
      </c>
      <c r="CG9" s="67" t="n">
        <f aca="false">IF(OR($D9=1,MONTH($B9)&lt;&gt;MONTH(StartDate),'У7 Ввод'!$D$90="",'У7 Ввод'!$E$90="",'У7 Ввод'!$D$90&gt;$B9),0,MAX(0,MIN(1,'У7 Ввод'!$E$90-NETWORKDAYS('У7 Ввод'!$D$90,$B9)+1))/Настройки!$E$13*100)</f>
        <v>0</v>
      </c>
      <c r="CH9" s="67" t="n">
        <f aca="false">IF(OR($D9=1,MONTH($B9)&lt;&gt;MONTH(StartDate),'У7 Ввод'!$D$91="",'У7 Ввод'!$E$91="",'У7 Ввод'!$D$91&gt;$B9),0,MAX(0,MIN(1,'У7 Ввод'!$E$91-NETWORKDAYS('У7 Ввод'!$D$91,$B9)+1))/Настройки!$E$13*100)</f>
        <v>0</v>
      </c>
      <c r="CI9" s="67" t="n">
        <f aca="false">IF(OR($D9=1,MONTH($B9)&lt;&gt;MONTH(StartDate),'У7 Ввод'!$D$92="",'У7 Ввод'!$E$92="",'У7 Ввод'!$D$92&gt;$B9),0,MAX(0,MIN(1,'У7 Ввод'!$E$92-NETWORKDAYS('У7 Ввод'!$D$92,$B9)+1))/Настройки!$E$13*100)</f>
        <v>0</v>
      </c>
      <c r="CJ9" s="67" t="n">
        <f aca="false">IF(OR($D9=1,MONTH($B9)&lt;&gt;MONTH(StartDate),'У7 Ввод'!$D$93="",'У7 Ввод'!$E$93="",'У7 Ввод'!$D$93&gt;$B9),0,MAX(0,MIN(1,'У7 Ввод'!$E$93-NETWORKDAYS('У7 Ввод'!$D$93,$B9)+1))/Настройки!$E$13*100)</f>
        <v>0</v>
      </c>
      <c r="CK9" s="67" t="n">
        <f aca="false">IF(OR($D9=1,MONTH($B9)&lt;&gt;MONTH(StartDate),'У7 Ввод'!$D$94="",'У7 Ввод'!$E$94="",'У7 Ввод'!$D$94&gt;$B9),0,MAX(0,MIN(1,'У7 Ввод'!$E$94-NETWORKDAYS('У7 Ввод'!$D$94,$B9)+1))/Настройки!$E$13*100)</f>
        <v>0</v>
      </c>
      <c r="CL9" s="67" t="n">
        <f aca="false">IF(OR($D9=1,MONTH($B9)&lt;&gt;MONTH(StartDate),'У7 Ввод'!$D$95="",'У7 Ввод'!$E$95="",'У7 Ввод'!$D$95&gt;$B9),0,MAX(0,MIN(1,'У7 Ввод'!$E$95-NETWORKDAYS('У7 Ввод'!$D$95,$B9)+1))/Настройки!$E$13*100)</f>
        <v>0</v>
      </c>
      <c r="CM9" s="67" t="n">
        <f aca="false">IF(OR($D9=1,MONTH($B9)&lt;&gt;MONTH(StartDate),'У7 Ввод'!$D$96="",'У7 Ввод'!$E$96="",'У7 Ввод'!$D$96&gt;$B9),0,MAX(0,MIN(1,'У7 Ввод'!$E$96-NETWORKDAYS('У7 Ввод'!$D$96,$B9)+1))/Настройки!$E$13*100)</f>
        <v>0</v>
      </c>
      <c r="CN9" s="67" t="n">
        <f aca="false">IF(OR($D9=1,MONTH($B9)&lt;&gt;MONTH(StartDate),'У7 Ввод'!$D$97="",'У7 Ввод'!$E$97="",'У7 Ввод'!$D$97&gt;$B9),0,MAX(0,MIN(1,'У7 Ввод'!$E$97-NETWORKDAYS('У7 Ввод'!$D$97,$B9)+1))/Настройки!$E$13*100)</f>
        <v>0</v>
      </c>
      <c r="CO9" s="67" t="n">
        <f aca="false">IF(OR($D9=1,MONTH($B9)&lt;&gt;MONTH(StartDate),'У7 Ввод'!$D$98="",'У7 Ввод'!$E$98="",'У7 Ввод'!$D$98&gt;$B9),0,MAX(0,MIN(1,'У7 Ввод'!$E$98-NETWORKDAYS('У7 Ввод'!$D$98,$B9)+1))/Настройки!$E$13*100)</f>
        <v>0</v>
      </c>
      <c r="CP9" s="67" t="n">
        <f aca="false">IF(OR($D9=1,MONTH($B9)&lt;&gt;MONTH(StartDate),'У7 Ввод'!$D$99="",'У7 Ввод'!$E$99="",'У7 Ввод'!$D$99&gt;$B9),0,MAX(0,MIN(1,'У7 Ввод'!$E$99-NETWORKDAYS('У7 Ввод'!$D$99,$B9)+1))/Настройки!$E$13*100)</f>
        <v>0</v>
      </c>
      <c r="CQ9" s="67" t="n">
        <f aca="false">IF(OR($D9=1,MONTH($B9)&lt;&gt;MONTH(StartDate),'У7 Ввод'!$D$100="",'У7 Ввод'!$E$100="",'У7 Ввод'!$D$100&gt;$B9),0,MAX(0,MIN(1,'У7 Ввод'!$E$100-NETWORKDAYS('У7 Ввод'!$D$100,$B9)+1))/Настройки!$E$13*100)</f>
        <v>0</v>
      </c>
      <c r="CR9" s="67" t="n">
        <f aca="false">IF(OR($D9=1,MONTH($B9)&lt;&gt;MONTH(StartDate),'У7 Ввод'!$D$101="",'У7 Ввод'!$E$101="",'У7 Ввод'!$D$101&gt;$B9),0,MAX(0,MIN(1,'У7 Ввод'!$E$101-NETWORKDAYS('У7 Ввод'!$D$101,$B9)+1))/Настройки!$E$13*100)</f>
        <v>0</v>
      </c>
      <c r="CS9" s="67" t="n">
        <f aca="false">IF(OR($D9=1,MONTH($B9)&lt;&gt;MONTH(StartDate),'У7 Ввод'!$D$102="",'У7 Ввод'!$E$102="",'У7 Ввод'!$D$102&gt;$B9),0,MAX(0,MIN(1,'У7 Ввод'!$E$102-NETWORKDAYS('У7 Ввод'!$D$102,$B9)+1))/Настройки!$E$13*100)</f>
        <v>0</v>
      </c>
      <c r="CT9" s="67" t="n">
        <f aca="false">IF(OR($D9=1,MONTH($B9)&lt;&gt;MONTH(StartDate),'У7 Ввод'!$D$103="",'У7 Ввод'!$E$103="",'У7 Ввод'!$D$103&gt;$B9),0,MAX(0,MIN(1,'У7 Ввод'!$E$103-NETWORKDAYS('У7 Ввод'!$D$103,$B9)+1))/Настройки!$E$13*100)</f>
        <v>0</v>
      </c>
      <c r="CU9" s="67" t="n">
        <f aca="false">IF(OR($D9=1,MONTH($B9)&lt;&gt;MONTH(StartDate),'У7 Ввод'!$D$104="",'У7 Ввод'!$E$104="",'У7 Ввод'!$D$104&gt;$B9),0,MAX(0,MIN(1,'У7 Ввод'!$E$104-NETWORKDAYS('У7 Ввод'!$D$104,$B9)+1))/Настройки!$E$13*100)</f>
        <v>0</v>
      </c>
      <c r="CV9" s="67" t="n">
        <f aca="false">IF(OR($D9=1,MONTH($B9)&lt;&gt;MONTH(StartDate),'У7 Ввод'!$D$105="",'У7 Ввод'!$E$105="",'У7 Ввод'!$D$105&gt;$B9),0,MAX(0,MIN(1,'У7 Ввод'!$E$105-NETWORKDAYS('У7 Ввод'!$D$105,$B9)+1))/Настройки!$E$13*100)</f>
        <v>0</v>
      </c>
      <c r="CW9" s="67" t="n">
        <f aca="false">IF(OR($D9=1,MONTH($B9)&lt;&gt;MONTH(StartDate),'У7 Ввод'!$D$106="",'У7 Ввод'!$E$106="",'У7 Ввод'!$D$106&gt;$B9),0,MAX(0,MIN(1,'У7 Ввод'!$E$106-NETWORKDAYS('У7 Ввод'!$D$106,$B9)+1))/Настройки!$E$13*100)</f>
        <v>0</v>
      </c>
      <c r="CX9" s="67" t="n">
        <f aca="false">IF(OR($D9=1,MONTH($B9)&lt;&gt;MONTH(StartDate),'У7 Ввод'!$D$107="",'У7 Ввод'!$E$107="",'У7 Ввод'!$D$107&gt;$B9),0,MAX(0,MIN(1,'У7 Ввод'!$E$107-NETWORKDAYS('У7 Ввод'!$D$107,$B9)+1))/Настройки!$E$13*100)</f>
        <v>0</v>
      </c>
      <c r="CY9" s="67" t="n">
        <f aca="false">IF(OR($D9=1,MONTH($B9)&lt;&gt;MONTH(StartDate),'У7 Ввод'!$D$108="",'У7 Ввод'!$E$108="",'У7 Ввод'!$D$108&gt;$B9),0,MAX(0,MIN(1,'У7 Ввод'!$E$108-NETWORKDAYS('У7 Ввод'!$D$108,$B9)+1))/Настройки!$E$13*100)</f>
        <v>0</v>
      </c>
      <c r="CZ9" s="67" t="n">
        <f aca="false">IF(OR($D9=1,MONTH($B9)&lt;&gt;MONTH(StartDate),'У7 Ввод'!$D$109="",'У7 Ввод'!$E$109="",'У7 Ввод'!$D$109&gt;$B9),0,MAX(0,MIN(1,'У7 Ввод'!$E$109-NETWORKDAYS('У7 Ввод'!$D$109,$B9)+1))/Настройки!$E$13*100)</f>
        <v>0</v>
      </c>
      <c r="DA9" s="67" t="n">
        <f aca="false">IF(OR($D9=1,MONTH($B9)&lt;&gt;MONTH(StartDate),'У7 Ввод'!$D$110="",'У7 Ввод'!$E$110="",'У7 Ввод'!$D$110&gt;$B9),0,MAX(0,MIN(1,'У7 Ввод'!$E$110-NETWORKDAYS('У7 Ввод'!$D$110,$B9)+1))/Настройки!$E$13*100)</f>
        <v>0</v>
      </c>
      <c r="DB9" s="67" t="n">
        <f aca="false">IF(OR($D9=1,MONTH($B9)&lt;&gt;MONTH(StartDate),'У7 Ввод'!$D$111="",'У7 Ввод'!$E$111="",'У7 Ввод'!$D$111&gt;$B9),0,MAX(0,MIN(1,'У7 Ввод'!$E$111-NETWORKDAYS('У7 Ввод'!$D$111,$B9)+1))/Настройки!$E$13*100)</f>
        <v>0</v>
      </c>
      <c r="DC9" s="67" t="n">
        <f aca="false">IF(OR($D9=1,MONTH($B9)&lt;&gt;MONTH(StartDate),'У7 Ввод'!$D$112="",'У7 Ввод'!$E$112="",'У7 Ввод'!$D$112&gt;$B9),0,MAX(0,MIN(1,'У7 Ввод'!$E$112-NETWORKDAYS('У7 Ввод'!$D$112,$B9)+1))/Настройки!$E$13*100)</f>
        <v>0</v>
      </c>
      <c r="DD9" s="67" t="n">
        <f aca="false">IF(OR($D9=1,MONTH($B9)&lt;&gt;MONTH(StartDate),'У7 Ввод'!$D$113="",'У7 Ввод'!$E$113="",'У7 Ввод'!$D$113&gt;$B9),0,MAX(0,MIN(1,'У7 Ввод'!$E$113-NETWORKDAYS('У7 Ввод'!$D$113,$B9)+1))/Настройки!$E$13*100)</f>
        <v>0</v>
      </c>
      <c r="DE9" s="67" t="n">
        <f aca="false">IF(OR($D9=1,MONTH($B9)&lt;&gt;MONTH(StartDate),'У7 Ввод'!$D$114="",'У7 Ввод'!$E$114="",'У7 Ввод'!$D$114&gt;$B9),0,MAX(0,MIN(1,'У7 Ввод'!$E$114-NETWORKDAYS('У7 Ввод'!$D$114,$B9)+1))/Настройки!$E$13*100)</f>
        <v>0</v>
      </c>
      <c r="DF9" s="67" t="n">
        <f aca="false">IF(OR($D9=1,MONTH($B9)&lt;&gt;MONTH(StartDate),'У7 Ввод'!$D$115="",'У7 Ввод'!$E$115="",'У7 Ввод'!$D$115&gt;$B9),0,MAX(0,MIN(1,'У7 Ввод'!$E$115-NETWORKDAYS('У7 Ввод'!$D$115,$B9)+1))/Настройки!$E$13*100)</f>
        <v>0</v>
      </c>
      <c r="DG9" s="67" t="n">
        <f aca="false">IF(OR($D9=1,MONTH($B9)&lt;&gt;MONTH(StartDate),'У7 Ввод'!$D$116="",'У7 Ввод'!$E$116="",'У7 Ввод'!$D$116&gt;$B9),0,MAX(0,MIN(1,'У7 Ввод'!$E$116-NETWORKDAYS('У7 Ввод'!$D$116,$B9)+1))/Настройки!$E$13*100)</f>
        <v>0</v>
      </c>
      <c r="DH9" s="67" t="n">
        <f aca="false">IF(OR($D9=1,MONTH($B9)&lt;&gt;MONTH(StartDate),'У7 Ввод'!$D$117="",'У7 Ввод'!$E$117="",'У7 Ввод'!$D$117&gt;$B9),0,MAX(0,MIN(1,'У7 Ввод'!$E$117-NETWORKDAYS('У7 Ввод'!$D$117,$B9)+1))/Настройки!$E$13*100)</f>
        <v>0</v>
      </c>
      <c r="DI9" s="67" t="n">
        <f aca="false">IF(OR($D9=1,MONTH($B9)&lt;&gt;MONTH(StartDate),'У7 Ввод'!$D$118="",'У7 Ввод'!$E$118="",'У7 Ввод'!$D$118&gt;$B9),0,MAX(0,MIN(1,'У7 Ввод'!$E$118-NETWORKDAYS('У7 Ввод'!$D$118,$B9)+1))/Настройки!$E$13*100)</f>
        <v>0</v>
      </c>
      <c r="DJ9" s="67" t="n">
        <f aca="false">IF(OR($D9=1,MONTH($B9)&lt;&gt;MONTH(StartDate),'У7 Ввод'!$D$119="",'У7 Ввод'!$E$119="",'У7 Ввод'!$D$119&gt;$B9),0,MAX(0,MIN(1,'У7 Ввод'!$E$119-NETWORKDAYS('У7 Ввод'!$D$119,$B9)+1))/Настройки!$E$13*100)</f>
        <v>0</v>
      </c>
      <c r="DK9" s="67" t="n">
        <f aca="false">IF(OR($D9=1,MONTH($B9)&lt;&gt;MONTH(StartDate),'У7 Ввод'!$D$120="",'У7 Ввод'!$E$120="",'У7 Ввод'!$D$120&gt;$B9),0,MAX(0,MIN(1,'У7 Ввод'!$E$120-NETWORKDAYS('У7 Ввод'!$D$120,$B9)+1))/Настройки!$E$13*100)</f>
        <v>0</v>
      </c>
      <c r="DL9" s="67" t="n">
        <f aca="false">IF(OR($D9=1,MONTH($B9)&lt;&gt;MONTH(StartDate),'У7 Ввод'!$D$121="",'У7 Ввод'!$E$121="",'У7 Ввод'!$D$121&gt;$B9),0,MAX(0,MIN(1,'У7 Ввод'!$E$121-NETWORKDAYS('У7 Ввод'!$D$121,$B9)+1))/Настройки!$E$13*100)</f>
        <v>0</v>
      </c>
      <c r="DM9" s="67" t="n">
        <f aca="false">IF(OR($D9=1,MONTH($B9)&lt;&gt;MONTH(StartDate),'У7 Ввод'!$D$122="",'У7 Ввод'!$E$122="",'У7 Ввод'!$D$122&gt;$B9),0,MAX(0,MIN(1,'У7 Ввод'!$E$122-NETWORKDAYS('У7 Ввод'!$D$122,$B9)+1))/Настройки!$E$13*100)</f>
        <v>0</v>
      </c>
      <c r="DN9" s="67" t="n">
        <f aca="false">IF(OR($D9=1,MONTH($B9)&lt;&gt;MONTH(StartDate),'У7 Ввод'!$D$123="",'У7 Ввод'!$E$123="",'У7 Ввод'!$D$123&gt;$B9),0,MAX(0,MIN(1,'У7 Ввод'!$E$123-NETWORKDAYS('У7 Ввод'!$D$123,$B9)+1))/Настройки!$E$13*100)</f>
        <v>0</v>
      </c>
      <c r="DO9" s="67" t="n">
        <f aca="false">IF(OR($D9=1,MONTH($B9)&lt;&gt;MONTH(StartDate),'У7 Ввод'!$D$124="",'У7 Ввод'!$E$124="",'У7 Ввод'!$D$124&gt;$B9),0,MAX(0,MIN(1,'У7 Ввод'!$E$124-NETWORKDAYS('У7 Ввод'!$D$124,$B9)+1))/Настройки!$E$13*100)</f>
        <v>0</v>
      </c>
      <c r="DP9" s="67" t="n">
        <f aca="false">IF(OR($D9=1,MONTH($B9)&lt;&gt;MONTH(StartDate),'У7 Ввод'!$D$125="",'У7 Ввод'!$E$125="",'У7 Ввод'!$D$125&gt;$B9),0,MAX(0,MIN(1,'У7 Ввод'!$E$125-NETWORKDAYS('У7 Ввод'!$D$125,$B9)+1))/Настройки!$E$13*100)</f>
        <v>0</v>
      </c>
      <c r="DQ9" s="67" t="n">
        <f aca="false">IF(OR($D9=1,MONTH($B9)&lt;&gt;MONTH(StartDate),'У7 Ввод'!$D$126="",'У7 Ввод'!$E$126="",'У7 Ввод'!$D$126&gt;$B9),0,MAX(0,MIN(1,'У7 Ввод'!$E$126-NETWORKDAYS('У7 Ввод'!$D$126,$B9)+1))/Настройки!$E$13*100)</f>
        <v>0</v>
      </c>
      <c r="DR9" s="67" t="n">
        <f aca="false">IF(OR($D9=1,MONTH($B9)&lt;&gt;MONTH(StartDate),'У7 Ввод'!$D$127="",'У7 Ввод'!$E$127="",'У7 Ввод'!$D$127&gt;$B9),0,MAX(0,MIN(1,'У7 Ввод'!$E$127-NETWORKDAYS('У7 Ввод'!$D$127,$B9)+1))/Настройки!$E$13*100)</f>
        <v>0</v>
      </c>
      <c r="DS9" s="67" t="n">
        <f aca="false">IF(OR($D9=1,MONTH($B9)&lt;&gt;MONTH(StartDate),'У7 Ввод'!$D$128="",'У7 Ввод'!$E$128="",'У7 Ввод'!$D$128&gt;$B9),0,MAX(0,MIN(1,'У7 Ввод'!$E$128-NETWORKDAYS('У7 Ввод'!$D$128,$B9)+1))/Настройки!$E$13*100)</f>
        <v>0</v>
      </c>
      <c r="DT9" s="67" t="n">
        <f aca="false">IF(OR($D9=1,MONTH($B9)&lt;&gt;MONTH(StartDate),'У7 Ввод'!$D$129="",'У7 Ввод'!$E$129="",'У7 Ввод'!$D$129&gt;$B9),0,MAX(0,MIN(1,'У7 Ввод'!$E$129-NETWORKDAYS('У7 Ввод'!$D$129,$B9)+1))/Настройки!$E$13*100)</f>
        <v>0</v>
      </c>
      <c r="DU9" s="67" t="n">
        <f aca="false">IF(OR($D9=1,MONTH($B9)&lt;&gt;MONTH(StartDate),'У7 Ввод'!$D$130="",'У7 Ввод'!$E$130="",'У7 Ввод'!$D$130&gt;$B9),0,MAX(0,MIN(1,'У7 Ввод'!$E$130-NETWORKDAYS('У7 Ввод'!$D$130,$B9)+1))/Настройки!$E$13*100)</f>
        <v>0</v>
      </c>
      <c r="DV9" s="67" t="n">
        <f aca="false">IF(OR($D9=1,MONTH($B9)&lt;&gt;MONTH(StartDate),'У7 Ввод'!$D$131="",'У7 Ввод'!$E$131="",'У7 Ввод'!$D$131&gt;$B9),0,MAX(0,MIN(1,'У7 Ввод'!$E$131-NETWORKDAYS('У7 Ввод'!$D$131,$B9)+1))/Настройки!$E$13*100)</f>
        <v>0</v>
      </c>
      <c r="DW9" s="67" t="n">
        <f aca="false">IF(OR($D9=1,MONTH($B9)&lt;&gt;MONTH(StartDate),'У7 Ввод'!$D$132="",'У7 Ввод'!$E$132="",'У7 Ввод'!$D$132&gt;$B9),0,MAX(0,MIN(1,'У7 Ввод'!$E$132-NETWORKDAYS('У7 Ввод'!$D$132,$B9)+1))/Настройки!$E$13*100)</f>
        <v>0</v>
      </c>
      <c r="DX9" s="67" t="n">
        <f aca="false">IF(OR($D9=1,MONTH($B9)&lt;&gt;MONTH(StartDate),'У7 Ввод'!$D$133="",'У7 Ввод'!$E$133="",'У7 Ввод'!$D$133&gt;$B9),0,MAX(0,MIN(1,'У7 Ввод'!$E$133-NETWORKDAYS('У7 Ввод'!$D$133,$B9)+1))/Настройки!$E$13*100)</f>
        <v>0</v>
      </c>
      <c r="DY9" s="67" t="n">
        <f aca="false">IF(OR($D9=1,MONTH($B9)&lt;&gt;MONTH(StartDate),'У7 Ввод'!$D$134="",'У7 Ввод'!$E$134="",'У7 Ввод'!$D$134&gt;$B9),0,MAX(0,MIN(1,'У7 Ввод'!$E$134-NETWORKDAYS('У7 Ввод'!$D$134,$B9)+1))/Настройки!$E$13*100)</f>
        <v>0</v>
      </c>
      <c r="DZ9" s="67" t="n">
        <f aca="false">IF(OR($D9=1,MONTH($B9)&lt;&gt;MONTH(StartDate),'У7 Ввод'!$D$135="",'У7 Ввод'!$E$135="",'У7 Ввод'!$D$135&gt;$B9),0,MAX(0,MIN(1,'У7 Ввод'!$E$135-NETWORKDAYS('У7 Ввод'!$D$135,$B9)+1))/Настройки!$E$13*100)</f>
        <v>0</v>
      </c>
      <c r="EA9" s="67" t="n">
        <f aca="false">IF(OR($D9=1,MONTH($B9)&lt;&gt;MONTH(StartDate),'У7 Ввод'!$D$136="",'У7 Ввод'!$E$136="",'У7 Ввод'!$D$136&gt;$B9),0,MAX(0,MIN(1,'У7 Ввод'!$E$136-NETWORKDAYS('У7 Ввод'!$D$136,$B9)+1))/Настройки!$E$13*100)</f>
        <v>0</v>
      </c>
      <c r="EB9" s="67" t="n">
        <f aca="false">IF(OR($D9=1,MONTH($B9)&lt;&gt;MONTH(StartDate),'У7 Ввод'!$D$137="",'У7 Ввод'!$E$137="",'У7 Ввод'!$D$137&gt;$B9),0,MAX(0,MIN(1,'У7 Ввод'!$E$137-NETWORKDAYS('У7 Ввод'!$D$137,$B9)+1))/Настройки!$E$13*100)</f>
        <v>0</v>
      </c>
      <c r="EC9" s="67" t="n">
        <f aca="false">IF(OR($D9=1,MONTH($B9)&lt;&gt;MONTH(StartDate),'У7 Ввод'!$D$138="",'У7 Ввод'!$E$138="",'У7 Ввод'!$D$138&gt;$B9),0,MAX(0,MIN(1,'У7 Ввод'!$E$138-NETWORKDAYS('У7 Ввод'!$D$138,$B9)+1))/Настройки!$E$13*100)</f>
        <v>0</v>
      </c>
      <c r="ED9" s="67" t="n">
        <f aca="false">IF(OR($D9=1,MONTH($B9)&lt;&gt;MONTH(StartDate),'У7 Ввод'!$D$139="",'У7 Ввод'!$E$139="",'У7 Ввод'!$D$139&gt;$B9),0,MAX(0,MIN(1,'У7 Ввод'!$E$139-NETWORKDAYS('У7 Ввод'!$D$139,$B9)+1))/Настройки!$E$13*100)</f>
        <v>0</v>
      </c>
      <c r="EE9" s="67" t="n">
        <f aca="false">IF(OR($D9=1,MONTH($B9)&lt;&gt;MONTH(StartDate),'У7 Ввод'!$D$140="",'У7 Ввод'!$E$140="",'У7 Ввод'!$D$140&gt;$B9),0,MAX(0,MIN(1,'У7 Ввод'!$E$140-NETWORKDAYS('У7 Ввод'!$D$140,$B9)+1))/Настройки!$E$13*100)</f>
        <v>0</v>
      </c>
      <c r="EF9" s="67" t="n">
        <f aca="false">IF(OR($D9=1,MONTH($B9)&lt;&gt;MONTH(StartDate),'У7 Ввод'!$D$141="",'У7 Ввод'!$E$141="",'У7 Ввод'!$D$141&gt;$B9),0,MAX(0,MIN(1,'У7 Ввод'!$E$141-NETWORKDAYS('У7 Ввод'!$D$141,$B9)+1))/Настройки!$E$13*100)</f>
        <v>0</v>
      </c>
      <c r="EG9" s="67" t="n">
        <f aca="false">IF(OR($D9=1,MONTH($B9)&lt;&gt;MONTH(StartDate),'У7 Ввод'!$D$142="",'У7 Ввод'!$E$142="",'У7 Ввод'!$D$142&gt;$B9),0,MAX(0,MIN(1,'У7 Ввод'!$E$142-NETWORKDAYS('У7 Ввод'!$D$142,$B9)+1))/Настройки!$E$13*100)</f>
        <v>0</v>
      </c>
      <c r="EH9" s="67" t="n">
        <f aca="false">IF(OR($D9=1,MONTH($B9)&lt;&gt;MONTH(StartDate),'У7 Ввод'!$D$143="",'У7 Ввод'!$E$143="",'У7 Ввод'!$D$143&gt;$B9),0,MAX(0,MIN(1,'У7 Ввод'!$E$143-NETWORKDAYS('У7 Ввод'!$D$143,$B9)+1))/Настройки!$E$13*100)</f>
        <v>0</v>
      </c>
      <c r="EI9" s="67" t="n">
        <f aca="false">IF(OR($D9=1,MONTH($B9)&lt;&gt;MONTH(StartDate),'У7 Ввод'!$D$144="",'У7 Ввод'!$E$144="",'У7 Ввод'!$D$144&gt;$B9),0,MAX(0,MIN(1,'У7 Ввод'!$E$144-NETWORKDAYS('У7 Ввод'!$D$144,$B9)+1))/Настройки!$E$13*100)</f>
        <v>0</v>
      </c>
      <c r="EJ9" s="67" t="n">
        <f aca="false">IF(OR($D9=1,MONTH($B9)&lt;&gt;MONTH(StartDate),'У7 Ввод'!$D$145="",'У7 Ввод'!$E$145="",'У7 Ввод'!$D$145&gt;$B9),0,MAX(0,MIN(1,'У7 Ввод'!$E$145-NETWORKDAYS('У7 Ввод'!$D$145,$B9)+1))/Настройки!$E$13*100)</f>
        <v>0</v>
      </c>
      <c r="EK9" s="67" t="n">
        <f aca="false">IF(OR($D9=1,MONTH($B9)&lt;&gt;MONTH(StartDate),'У7 Ввод'!$D$146="",'У7 Ввод'!$E$146="",'У7 Ввод'!$D$146&gt;$B9),0,MAX(0,MIN(1,'У7 Ввод'!$E$146-NETWORKDAYS('У7 Ввод'!$D$146,$B9)+1))/Настройки!$E$13*100)</f>
        <v>0</v>
      </c>
      <c r="EL9" s="67" t="n">
        <f aca="false">IF(OR($D9=1,MONTH($B9)&lt;&gt;MONTH(StartDate),'У7 Ввод'!$D$147="",'У7 Ввод'!$E$147="",'У7 Ввод'!$D$147&gt;$B9),0,MAX(0,MIN(1,'У7 Ввод'!$E$147-NETWORKDAYS('У7 Ввод'!$D$147,$B9)+1))/Настройки!$E$13*100)</f>
        <v>0</v>
      </c>
      <c r="EM9" s="67" t="n">
        <f aca="false">IF(OR($D9=1,MONTH($B9)&lt;&gt;MONTH(StartDate),'У7 Ввод'!$D$148="",'У7 Ввод'!$E$148="",'У7 Ввод'!$D$148&gt;$B9),0,MAX(0,MIN(1,'У7 Ввод'!$E$148-NETWORKDAYS('У7 Ввод'!$D$148,$B9)+1))/Настройки!$E$13*100)</f>
        <v>0</v>
      </c>
      <c r="EN9" s="67" t="n">
        <f aca="false">IF(OR($D9=1,MONTH($B9)&lt;&gt;MONTH(StartDate),'У7 Ввод'!$D$149="",'У7 Ввод'!$E$149="",'У7 Ввод'!$D$149&gt;$B9),0,MAX(0,MIN(1,'У7 Ввод'!$E$149-NETWORKDAYS('У7 Ввод'!$D$149,$B9)+1))/Настройки!$E$13*100)</f>
        <v>0</v>
      </c>
      <c r="EO9" s="67" t="n">
        <f aca="false">IF(OR($D9=1,MONTH($B9)&lt;&gt;MONTH(StartDate),'У7 Ввод'!$D$150="",'У7 Ввод'!$E$150="",'У7 Ввод'!$D$150&gt;$B9),0,MAX(0,MIN(1,'У7 Ввод'!$E$150-NETWORKDAYS('У7 Ввод'!$D$150,$B9)+1))/Настройки!$E$13*100)</f>
        <v>0</v>
      </c>
      <c r="EP9" s="67" t="n">
        <f aca="false">IF(OR($D9=1,MONTH($B9)&lt;&gt;MONTH(StartDate),'У7 Ввод'!$D$151="",'У7 Ввод'!$E$151="",'У7 Ввод'!$D$151&gt;$B9),0,MAX(0,MIN(1,'У7 Ввод'!$E$151-NETWORKDAYS('У7 Ввод'!$D$151,$B9)+1))/Настройки!$E$13*100)</f>
        <v>0</v>
      </c>
      <c r="EQ9" s="67" t="n">
        <f aca="false">IF(OR($D9=1,MONTH($B9)&lt;&gt;MONTH(StartDate),'У7 Ввод'!$D$152="",'У7 Ввод'!$E$152="",'У7 Ввод'!$D$152&gt;$B9),0,MAX(0,MIN(1,'У7 Ввод'!$E$152-NETWORKDAYS('У7 Ввод'!$D$152,$B9)+1))/Настройки!$E$13*100)</f>
        <v>0</v>
      </c>
      <c r="ER9" s="67" t="n">
        <f aca="false">IF(OR($D9=1,MONTH($B9)&lt;&gt;MONTH(StartDate),'У7 Ввод'!$D$153="",'У7 Ввод'!$E$153="",'У7 Ввод'!$D$153&gt;$B9),0,MAX(0,MIN(1,'У7 Ввод'!$E$153-NETWORKDAYS('У7 Ввод'!$D$153,$B9)+1))/Настройки!$E$13*100)</f>
        <v>0</v>
      </c>
      <c r="ES9" s="67" t="n">
        <f aca="false">IF(OR($D9=1,MONTH($B9)&lt;&gt;MONTH(StartDate),'У7 Ввод'!$D$154="",'У7 Ввод'!$E$154="",'У7 Ввод'!$D$154&gt;$B9),0,MAX(0,MIN(1,'У7 Ввод'!$E$154-NETWORKDAYS('У7 Ввод'!$D$154,$B9)+1))/Настройки!$E$13*100)</f>
        <v>0</v>
      </c>
      <c r="ET9" s="67" t="n">
        <f aca="false">IF(OR($D9=1,MONTH($B9)&lt;&gt;MONTH(StartDate),'У7 Ввод'!$D$155="",'У7 Ввод'!$E$155="",'У7 Ввод'!$D$155&gt;$B9),0,MAX(0,MIN(1,'У7 Ввод'!$E$155-NETWORKDAYS('У7 Ввод'!$D$155,$B9)+1))/Настройки!$E$13*100)</f>
        <v>0</v>
      </c>
      <c r="EU9" s="67" t="n">
        <f aca="false">IF(OR($D9=1,MONTH($B9)&lt;&gt;MONTH(StartDate),'У7 Ввод'!$D$156="",'У7 Ввод'!$E$156="",'У7 Ввод'!$D$156&gt;$B9),0,MAX(0,MIN(1,'У7 Ввод'!$E$156-NETWORKDAYS('У7 Ввод'!$D$156,$B9)+1))/Настройки!$E$13*100)</f>
        <v>0</v>
      </c>
      <c r="EV9" s="67" t="n">
        <f aca="false">IF(OR($D9=1,MONTH($B9)&lt;&gt;MONTH(StartDate),'У7 Ввод'!$D$157="",'У7 Ввод'!$E$157="",'У7 Ввод'!$D$157&gt;$B9),0,MAX(0,MIN(1,'У7 Ввод'!$E$157-NETWORKDAYS('У7 Ввод'!$D$157,$B9)+1))/Настройки!$E$13*100)</f>
        <v>0</v>
      </c>
      <c r="EW9" s="67" t="n">
        <f aca="false">IF(OR($D9=1,MONTH($B9)&lt;&gt;MONTH(StartDate),'У7 Ввод'!$D$158="",'У7 Ввод'!$E$158="",'У7 Ввод'!$D$158&gt;$B9),0,MAX(0,MIN(1,'У7 Ввод'!$E$158-NETWORKDAYS('У7 Ввод'!$D$158,$B9)+1))/Настройки!$E$13*100)</f>
        <v>0</v>
      </c>
      <c r="EX9" s="67" t="n">
        <f aca="false">IF(OR($D9=1,MONTH($B9)&lt;&gt;MONTH(StartDate),'У7 Ввод'!$D$159="",'У7 Ввод'!$E$159="",'У7 Ввод'!$D$159&gt;$B9),0,MAX(0,MIN(1,'У7 Ввод'!$E$159-NETWORKDAYS('У7 Ввод'!$D$159,$B9)+1))/Настройки!$E$13*100)</f>
        <v>0</v>
      </c>
      <c r="EY9" s="67" t="n">
        <f aca="false">IF(OR($D9=1,MONTH($B9)&lt;&gt;MONTH(StartDate),'У7 Ввод'!$D$160="",'У7 Ввод'!$E$160="",'У7 Ввод'!$D$160&gt;$B9),0,MAX(0,MIN(1,'У7 Ввод'!$E$160-NETWORKDAYS('У7 Ввод'!$D$160,$B9)+1))/Настройки!$E$13*100)</f>
        <v>0</v>
      </c>
      <c r="EZ9" s="67" t="n">
        <f aca="false">IF(OR($D9=1,MONTH($B9)&lt;&gt;MONTH(StartDate),'У7 Ввод'!$D$161="",'У7 Ввод'!$E$161="",'У7 Ввод'!$D$161&gt;$B9),0,MAX(0,MIN(1,'У7 Ввод'!$E$161-NETWORKDAYS('У7 Ввод'!$D$161,$B9)+1))/Настройки!$E$13*100)</f>
        <v>0</v>
      </c>
      <c r="FA9" s="67" t="n">
        <f aca="false">IF(OR($D9=1,MONTH($B9)&lt;&gt;MONTH(StartDate),'У7 Ввод'!$D$162="",'У7 Ввод'!$E$162="",'У7 Ввод'!$D$162&gt;$B9),0,MAX(0,MIN(1,'У7 Ввод'!$E$162-NETWORKDAYS('У7 Ввод'!$D$162,$B9)+1))/Настройки!$E$13*100)</f>
        <v>0</v>
      </c>
      <c r="FB9" s="67" t="n">
        <f aca="false">IF(OR($D9=1,MONTH($B9)&lt;&gt;MONTH(StartDate),'У7 Ввод'!$D$163="",'У7 Ввод'!$E$163="",'У7 Ввод'!$D$163&gt;$B9),0,MAX(0,MIN(1,'У7 Ввод'!$E$163-NETWORKDAYS('У7 Ввод'!$D$163,$B9)+1))/Настройки!$E$13*100)</f>
        <v>0</v>
      </c>
      <c r="FC9" s="67" t="n">
        <f aca="false">IF(OR($D9=1,MONTH($B9)&lt;&gt;MONTH(StartDate),'У7 Ввод'!$D$164="",'У7 Ввод'!$E$164="",'У7 Ввод'!$D$164&gt;$B9),0,MAX(0,MIN(1,'У7 Ввод'!$E$164-NETWORKDAYS('У7 Ввод'!$D$164,$B9)+1))/Настройки!$E$13*100)</f>
        <v>0</v>
      </c>
      <c r="FD9" s="67" t="n">
        <f aca="false">IF(OR($D9=1,MONTH($B9)&lt;&gt;MONTH(StartDate),'У7 Ввод'!$D$165="",'У7 Ввод'!$E$165="",'У7 Ввод'!$D$165&gt;$B9),0,MAX(0,MIN(1,'У7 Ввод'!$E$165-NETWORKDAYS('У7 Ввод'!$D$165,$B9)+1))/Настройки!$E$13*100)</f>
        <v>0</v>
      </c>
      <c r="FE9" s="67" t="n">
        <f aca="false">IF(OR($D9=1,MONTH($B9)&lt;&gt;MONTH(StartDate),'У7 Ввод'!$D$166="",'У7 Ввод'!$E$166="",'У7 Ввод'!$D$166&gt;$B9),0,MAX(0,MIN(1,'У7 Ввод'!$E$166-NETWORKDAYS('У7 Ввод'!$D$166,$B9)+1))/Настройки!$E$13*100)</f>
        <v>0</v>
      </c>
      <c r="FF9" s="67" t="n">
        <f aca="false">IF(OR($D9=1,MONTH($B9)&lt;&gt;MONTH(StartDate),'У7 Ввод'!$D$167="",'У7 Ввод'!$E$167="",'У7 Ввод'!$D$167&gt;$B9),0,MAX(0,MIN(1,'У7 Ввод'!$E$167-NETWORKDAYS('У7 Ввод'!$D$167,$B9)+1))/Настройки!$E$13*100)</f>
        <v>0</v>
      </c>
      <c r="FG9" s="67" t="n">
        <f aca="false">IF(OR($D9=1,MONTH($B9)&lt;&gt;MONTH(StartDate),'У7 Ввод'!$D$168="",'У7 Ввод'!$E$168="",'У7 Ввод'!$D$168&gt;$B9),0,MAX(0,MIN(1,'У7 Ввод'!$E$168-NETWORKDAYS('У7 Ввод'!$D$168,$B9)+1))/Настройки!$E$13*100)</f>
        <v>0</v>
      </c>
      <c r="FH9" s="67" t="n">
        <f aca="false">IF(OR($D9=1,MONTH($B9)&lt;&gt;MONTH(StartDate),'У7 Ввод'!$D$169="",'У7 Ввод'!$E$169="",'У7 Ввод'!$D$169&gt;$B9),0,MAX(0,MIN(1,'У7 Ввод'!$E$169-NETWORKDAYS('У7 Ввод'!$D$169,$B9)+1))/Настройки!$E$13*100)</f>
        <v>0</v>
      </c>
      <c r="FI9" s="67" t="n">
        <f aca="false">IF(OR($D9=1,MONTH($B9)&lt;&gt;MONTH(StartDate),'У7 Ввод'!$D$170="",'У7 Ввод'!$E$170="",'У7 Ввод'!$D$170&gt;$B9),0,MAX(0,MIN(1,'У7 Ввод'!$E$170-NETWORKDAYS('У7 Ввод'!$D$170,$B9)+1))/Настройки!$E$13*100)</f>
        <v>0</v>
      </c>
      <c r="FJ9" s="67" t="n">
        <f aca="false">IF(OR($D9=1,MONTH($B9)&lt;&gt;MONTH(StartDate),'У7 Ввод'!$D$171="",'У7 Ввод'!$E$171="",'У7 Ввод'!$D$171&gt;$B9),0,MAX(0,MIN(1,'У7 Ввод'!$E$171-NETWORKDAYS('У7 Ввод'!$D$171,$B9)+1))/Настройки!$E$13*100)</f>
        <v>0</v>
      </c>
      <c r="FK9" s="67" t="n">
        <f aca="false">IF(OR($D9=1,MONTH($B9)&lt;&gt;MONTH(StartDate),'У7 Ввод'!$D$172="",'У7 Ввод'!$E$172="",'У7 Ввод'!$D$172&gt;$B9),0,MAX(0,MIN(1,'У7 Ввод'!$E$172-NETWORKDAYS('У7 Ввод'!$D$172,$B9)+1))/Настройки!$E$13*100)</f>
        <v>0</v>
      </c>
      <c r="FL9" s="67" t="n">
        <f aca="false">IF(OR($D9=1,MONTH($B9)&lt;&gt;MONTH(StartDate),'У7 Ввод'!$D$173="",'У7 Ввод'!$E$173="",'У7 Ввод'!$D$173&gt;$B9),0,MAX(0,MIN(1,'У7 Ввод'!$E$173-NETWORKDAYS('У7 Ввод'!$D$173,$B9)+1))/Настройки!$E$13*100)</f>
        <v>0</v>
      </c>
      <c r="FM9" s="67" t="n">
        <f aca="false">IF(OR($D9=1,MONTH($B9)&lt;&gt;MONTH(StartDate),'У7 Ввод'!$D$174="",'У7 Ввод'!$E$174="",'У7 Ввод'!$D$174&gt;$B9),0,MAX(0,MIN(1,'У7 Ввод'!$E$174-NETWORKDAYS('У7 Ввод'!$D$174,$B9)+1))/Настройки!$E$13*100)</f>
        <v>0</v>
      </c>
      <c r="FN9" s="67" t="n">
        <f aca="false">IF(OR($D9=1,MONTH($B9)&lt;&gt;MONTH(StartDate),'У7 Ввод'!$D$175="",'У7 Ввод'!$E$175="",'У7 Ввод'!$D$175&gt;$B9),0,MAX(0,MIN(1,'У7 Ввод'!$E$175-NETWORKDAYS('У7 Ввод'!$D$175,$B9)+1))/Настройки!$E$13*100)</f>
        <v>0</v>
      </c>
      <c r="FO9" s="67" t="n">
        <f aca="false">IF(OR($D9=1,MONTH($B9)&lt;&gt;MONTH(StartDate),'У7 Ввод'!$D$176="",'У7 Ввод'!$E$176="",'У7 Ввод'!$D$176&gt;$B9),0,MAX(0,MIN(1,'У7 Ввод'!$E$176-NETWORKDAYS('У7 Ввод'!$D$176,$B9)+1))/Настройки!$E$13*100)</f>
        <v>0</v>
      </c>
      <c r="FP9" s="67" t="n">
        <f aca="false">IF(OR($D9=1,MONTH($B9)&lt;&gt;MONTH(StartDate),'У7 Ввод'!$D$177="",'У7 Ввод'!$E$177="",'У7 Ввод'!$D$177&gt;$B9),0,MAX(0,MIN(1,'У7 Ввод'!$E$177-NETWORKDAYS('У7 Ввод'!$D$177,$B9)+1))/Настройки!$E$13*100)</f>
        <v>0</v>
      </c>
      <c r="FQ9" s="67" t="n">
        <f aca="false">IF(OR($D9=1,MONTH($B9)&lt;&gt;MONTH(StartDate),'У7 Ввод'!$D$178="",'У7 Ввод'!$E$178="",'У7 Ввод'!$D$178&gt;$B9),0,MAX(0,MIN(1,'У7 Ввод'!$E$178-NETWORKDAYS('У7 Ввод'!$D$178,$B9)+1))/Настройки!$E$13*100)</f>
        <v>0</v>
      </c>
      <c r="FR9" s="67" t="n">
        <f aca="false">IF(OR($D9=1,MONTH($B9)&lt;&gt;MONTH(StartDate),'У7 Ввод'!$D$179="",'У7 Ввод'!$E$179="",'У7 Ввод'!$D$179&gt;$B9),0,MAX(0,MIN(1,'У7 Ввод'!$E$179-NETWORKDAYS('У7 Ввод'!$D$179,$B9)+1))/Настройки!$E$13*100)</f>
        <v>0</v>
      </c>
      <c r="FS9" s="67" t="n">
        <f aca="false">IF(OR($D9=1,MONTH($B9)&lt;&gt;MONTH(StartDate),'У7 Ввод'!$D$180="",'У7 Ввод'!$E$180="",'У7 Ввод'!$D$180&gt;$B9),0,MAX(0,MIN(1,'У7 Ввод'!$E$180-NETWORKDAYS('У7 Ввод'!$D$180,$B9)+1))/Настройки!$E$13*100)</f>
        <v>0</v>
      </c>
      <c r="FT9" s="67" t="n">
        <f aca="false">IF(OR($D9=1,MONTH($B9)&lt;&gt;MONTH(StartDate),'У7 Ввод'!$D$181="",'У7 Ввод'!$E$181="",'У7 Ввод'!$D$181&gt;$B9),0,MAX(0,MIN(1,'У7 Ввод'!$E$181-NETWORKDAYS('У7 Ввод'!$D$181,$B9)+1))/Настройки!$E$13*100)</f>
        <v>0</v>
      </c>
      <c r="FU9" s="67" t="n">
        <f aca="false">IF(OR($D9=1,MONTH($B9)&lt;&gt;MONTH(StartDate),'У7 Ввод'!$D$182="",'У7 Ввод'!$E$182="",'У7 Ввод'!$D$182&gt;$B9),0,MAX(0,MIN(1,'У7 Ввод'!$E$182-NETWORKDAYS('У7 Ввод'!$D$182,$B9)+1))/Настройки!$E$13*100)</f>
        <v>0</v>
      </c>
      <c r="FV9" s="67" t="n">
        <f aca="false">IF(OR($D9=1,MONTH($B9)&lt;&gt;MONTH(StartDate),'У7 Ввод'!$D$183="",'У7 Ввод'!$E$183="",'У7 Ввод'!$D$183&gt;$B9),0,MAX(0,MIN(1,'У7 Ввод'!$E$183-NETWORKDAYS('У7 Ввод'!$D$183,$B9)+1))/Настройки!$E$13*100)</f>
        <v>0</v>
      </c>
      <c r="FW9" s="67" t="n">
        <f aca="false">IF(OR($D9=1,MONTH($B9)&lt;&gt;MONTH(StartDate),'У7 Ввод'!$D$184="",'У7 Ввод'!$E$184="",'У7 Ввод'!$D$184&gt;$B9),0,MAX(0,MIN(1,'У7 Ввод'!$E$184-NETWORKDAYS('У7 Ввод'!$D$184,$B9)+1))/Настройки!$E$13*100)</f>
        <v>0</v>
      </c>
      <c r="FX9" s="67" t="n">
        <f aca="false">IF(OR($D9=1,MONTH($B9)&lt;&gt;MONTH(StartDate),'У7 Ввод'!$D$185="",'У7 Ввод'!$E$185="",'У7 Ввод'!$D$185&gt;$B9),0,MAX(0,MIN(1,'У7 Ввод'!$E$185-NETWORKDAYS('У7 Ввод'!$D$185,$B9)+1))/Настройки!$E$13*100)</f>
        <v>0</v>
      </c>
      <c r="FY9" s="67" t="n">
        <f aca="false">IF(OR($D9=1,MONTH($B9)&lt;&gt;MONTH(StartDate),'У7 Ввод'!$D$186="",'У7 Ввод'!$E$186="",'У7 Ввод'!$D$186&gt;$B9),0,MAX(0,MIN(1,'У7 Ввод'!$E$186-NETWORKDAYS('У7 Ввод'!$D$186,$B9)+1))/Настройки!$E$13*100)</f>
        <v>0</v>
      </c>
      <c r="FZ9" s="67" t="n">
        <f aca="false">IF(OR($D9=1,MONTH($B9)&lt;&gt;MONTH(StartDate),'У7 Ввод'!$D$187="",'У7 Ввод'!$E$187="",'У7 Ввод'!$D$187&gt;$B9),0,MAX(0,MIN(1,'У7 Ввод'!$E$187-NETWORKDAYS('У7 Ввод'!$D$187,$B9)+1))/Настройки!$E$13*100)</f>
        <v>0</v>
      </c>
      <c r="GA9" s="67" t="n">
        <f aca="false">IF(OR($D9=1,MONTH($B9)&lt;&gt;MONTH(StartDate),'У7 Ввод'!$D$188="",'У7 Ввод'!$E$188="",'У7 Ввод'!$D$188&gt;$B9),0,MAX(0,MIN(1,'У7 Ввод'!$E$188-NETWORKDAYS('У7 Ввод'!$D$188,$B9)+1))/Настройки!$E$13*100)</f>
        <v>0</v>
      </c>
      <c r="GB9" s="67" t="n">
        <f aca="false">IF(OR($D9=1,MONTH($B9)&lt;&gt;MONTH(StartDate),'У7 Ввод'!$D$189="",'У7 Ввод'!$E$189="",'У7 Ввод'!$D$189&gt;$B9),0,MAX(0,MIN(1,'У7 Ввод'!$E$189-NETWORKDAYS('У7 Ввод'!$D$189,$B9)+1))/Настройки!$E$13*100)</f>
        <v>0</v>
      </c>
      <c r="GC9" s="67" t="n">
        <f aca="false">IF(OR($D9=1,MONTH($B9)&lt;&gt;MONTH(StartDate),'У7 Ввод'!$D$190="",'У7 Ввод'!$E$190="",'У7 Ввод'!$D$190&gt;$B9),0,MAX(0,MIN(1,'У7 Ввод'!$E$190-NETWORKDAYS('У7 Ввод'!$D$190,$B9)+1))/Настройки!$E$13*100)</f>
        <v>0</v>
      </c>
      <c r="GD9" s="67" t="n">
        <f aca="false">IF(OR($D9=1,MONTH($B9)&lt;&gt;MONTH(StartDate),'У7 Ввод'!$D$191="",'У7 Ввод'!$E$191="",'У7 Ввод'!$D$191&gt;$B9),0,MAX(0,MIN(1,'У7 Ввод'!$E$191-NETWORKDAYS('У7 Ввод'!$D$191,$B9)+1))/Настройки!$E$13*100)</f>
        <v>0</v>
      </c>
      <c r="GE9" s="67" t="n">
        <f aca="false">IF(OR($D9=1,MONTH($B9)&lt;&gt;MONTH(StartDate),'У7 Ввод'!$D$192="",'У7 Ввод'!$E$192="",'У7 Ввод'!$D$192&gt;$B9),0,MAX(0,MIN(1,'У7 Ввод'!$E$192-NETWORKDAYS('У7 Ввод'!$D$192,$B9)+1))/Настройки!$E$13*100)</f>
        <v>0</v>
      </c>
      <c r="GF9" s="67" t="n">
        <f aca="false">IF(OR($D9=1,MONTH($B9)&lt;&gt;MONTH(StartDate),'У7 Ввод'!$D$193="",'У7 Ввод'!$E$193="",'У7 Ввод'!$D$193&gt;$B9),0,MAX(0,MIN(1,'У7 Ввод'!$E$193-NETWORKDAYS('У7 Ввод'!$D$193,$B9)+1))/Настройки!$E$13*100)</f>
        <v>0</v>
      </c>
      <c r="GG9" s="67" t="n">
        <f aca="false">IF(OR($D9=1,MONTH($B9)&lt;&gt;MONTH(StartDate),'У7 Ввод'!$D$194="",'У7 Ввод'!$E$194="",'У7 Ввод'!$D$194&gt;$B9),0,MAX(0,MIN(1,'У7 Ввод'!$E$194-NETWORKDAYS('У7 Ввод'!$D$194,$B9)+1))/Настройки!$E$13*100)</f>
        <v>0</v>
      </c>
      <c r="GH9" s="67" t="n">
        <f aca="false">IF(OR($D9=1,MONTH($B9)&lt;&gt;MONTH(StartDate),'У7 Ввод'!$D$195="",'У7 Ввод'!$E$195="",'У7 Ввод'!$D$195&gt;$B9),0,MAX(0,MIN(1,'У7 Ввод'!$E$195-NETWORKDAYS('У7 Ввод'!$D$195,$B9)+1))/Настройки!$E$13*100)</f>
        <v>0</v>
      </c>
      <c r="GI9" s="67" t="n">
        <f aca="false">IF(OR($D9=1,MONTH($B9)&lt;&gt;MONTH(StartDate),'У7 Ввод'!$D$196="",'У7 Ввод'!$E$196="",'У7 Ввод'!$D$196&gt;$B9),0,MAX(0,MIN(1,'У7 Ввод'!$E$196-NETWORKDAYS('У7 Ввод'!$D$196,$B9)+1))/Настройки!$E$13*100)</f>
        <v>0</v>
      </c>
      <c r="GJ9" s="67" t="n">
        <f aca="false">IF(OR($D9=1,MONTH($B9)&lt;&gt;MONTH(StartDate),'У7 Ввод'!$D$197="",'У7 Ввод'!$E$197="",'У7 Ввод'!$D$197&gt;$B9),0,MAX(0,MIN(1,'У7 Ввод'!$E$197-NETWORKDAYS('У7 Ввод'!$D$197,$B9)+1))/Настройки!$E$13*100)</f>
        <v>0</v>
      </c>
      <c r="GK9" s="67" t="n">
        <f aca="false">IF(OR($D9=1,MONTH($B9)&lt;&gt;MONTH(StartDate),'У7 Ввод'!$D$198="",'У7 Ввод'!$E$198="",'У7 Ввод'!$D$198&gt;$B9),0,MAX(0,MIN(1,'У7 Ввод'!$E$198-NETWORKDAYS('У7 Ввод'!$D$198,$B9)+1))/Настройки!$E$13*100)</f>
        <v>0</v>
      </c>
      <c r="GL9" s="67" t="n">
        <f aca="false">IF(OR($D9=1,MONTH($B9)&lt;&gt;MONTH(StartDate),'У7 Ввод'!$D$199="",'У7 Ввод'!$E$199="",'У7 Ввод'!$D$199&gt;$B9),0,MAX(0,MIN(1,'У7 Ввод'!$E$199-NETWORKDAYS('У7 Ввод'!$D$199,$B9)+1))/Настройки!$E$13*100)</f>
        <v>0</v>
      </c>
      <c r="GM9" s="67" t="n">
        <f aca="false">IF(OR($D9=1,MONTH($B9)&lt;&gt;MONTH(StartDate),'У7 Ввод'!$D$200="",'У7 Ввод'!$E$200="",'У7 Ввод'!$D$200&gt;$B9),0,MAX(0,MIN(1,'У7 Ввод'!$E$200-NETWORKDAYS('У7 Ввод'!$D$200,$B9)+1))/Настройки!$E$13*100)</f>
        <v>0</v>
      </c>
      <c r="GN9" s="67" t="n">
        <f aca="false">IF(OR($D9=1,MONTH($B9)&lt;&gt;MONTH(StartDate),'У7 Ввод'!$D$201="",'У7 Ввод'!$E$201="",'У7 Ввод'!$D$201&gt;$B9),0,MAX(0,MIN(1,'У7 Ввод'!$E$201-NETWORKDAYS('У7 Ввод'!$D$201,$B9)+1))/Настройки!$E$13*100)</f>
        <v>0</v>
      </c>
      <c r="GO9" s="67" t="n">
        <f aca="false">IF(OR($D9=1,MONTH($B9)&lt;&gt;MONTH(StartDate),'У7 Ввод'!$D$202="",'У7 Ввод'!$E$202="",'У7 Ввод'!$D$202&gt;$B9),0,MAX(0,MIN(1,'У7 Ввод'!$E$202-NETWORKDAYS('У7 Ввод'!$D$202,$B9)+1))/Настройки!$E$13*100)</f>
        <v>0</v>
      </c>
      <c r="GP9" s="67" t="n">
        <f aca="false">IF(OR($D9=1,MONTH($B9)&lt;&gt;MONTH(StartDate),'У7 Ввод'!$D$203="",'У7 Ввод'!$E$203="",'У7 Ввод'!$D$203&gt;$B9),0,MAX(0,MIN(1,'У7 Ввод'!$E$203-NETWORKDAYS('У7 Ввод'!$D$203,$B9)+1))/Настройки!$E$13*100)</f>
        <v>0</v>
      </c>
      <c r="GQ9" s="67" t="n">
        <f aca="false">IF(OR($D9=1,MONTH($B9)&lt;&gt;MONTH(StartDate),'У7 Ввод'!$D$204="",'У7 Ввод'!$E$204="",'У7 Ввод'!$D$204&gt;$B9),0,MAX(0,MIN(1,'У7 Ввод'!$E$204-NETWORKDAYS('У7 Ввод'!$D$204,$B9)+1))/Настройки!$E$13*100)</f>
        <v>0</v>
      </c>
      <c r="GR9" s="67" t="n">
        <f aca="false">IF(OR($D9=1,MONTH($B9)&lt;&gt;MONTH(StartDate),'У7 Ввод'!$D$205="",'У7 Ввод'!$E$205="",'У7 Ввод'!$D$205&gt;$B9),0,MAX(0,MIN(1,'У7 Ввод'!$E$205-NETWORKDAYS('У7 Ввод'!$D$205,$B9)+1))/Настройки!$E$13*100)</f>
        <v>0</v>
      </c>
      <c r="GS9" s="67" t="n">
        <f aca="false">IF(OR($D9=1,MONTH($B9)&lt;&gt;MONTH(StartDate),'У7 Ввод'!$D$206="",'У7 Ввод'!$E$206="",'У7 Ввод'!$D$206&gt;$B9),0,MAX(0,MIN(1,'У7 Ввод'!$E$206-NETWORKDAYS('У7 Ввод'!$D$206,$B9)+1))/Настройки!$E$13*100)</f>
        <v>0</v>
      </c>
      <c r="GT9" s="67" t="n">
        <f aca="false">IF(OR($D9=1,MONTH($B9)&lt;&gt;MONTH(StartDate),'У7 Ввод'!$D$207="",'У7 Ввод'!$E$207="",'У7 Ввод'!$D$207&gt;$B9),0,MAX(0,MIN(1,'У7 Ввод'!$E$207-NETWORKDAYS('У7 Ввод'!$D$207,$B9)+1))/Настройки!$E$13*100)</f>
        <v>0</v>
      </c>
      <c r="GU9" s="67" t="n">
        <f aca="false">IF(OR($D9=1,MONTH($B9)&lt;&gt;MONTH(StartDate),'У7 Ввод'!$D$208="",'У7 Ввод'!$E$208="",'У7 Ввод'!$D$208&gt;$B9),0,MAX(0,MIN(1,'У7 Ввод'!$E$208-NETWORKDAYS('У7 Ввод'!$D$208,$B9)+1))/Настройки!$E$13*100)</f>
        <v>0</v>
      </c>
      <c r="GV9" s="67" t="n">
        <f aca="false">IF(OR($D9=1,MONTH($B9)&lt;&gt;MONTH(StartDate),'У7 Ввод'!$D$209="",'У7 Ввод'!$E$209="",'У7 Ввод'!$D$209&gt;$B9),0,MAX(0,MIN(1,'У7 Ввод'!$E$209-NETWORKDAYS('У7 Ввод'!$D$209,$B9)+1))/Настройки!$E$13*100)</f>
        <v>0</v>
      </c>
      <c r="GW9" s="67" t="n">
        <f aca="false">IF(OR($D9=1,MONTH($B9)&lt;&gt;MONTH(StartDate),'У7 Ввод'!$D$210="",'У7 Ввод'!$E$210="",'У7 Ввод'!$D$210&gt;$B9),0,MAX(0,MIN(1,'У7 Ввод'!$E$210-NETWORKDAYS('У7 Ввод'!$D$210,$B9)+1))/Настройки!$E$13*100)</f>
        <v>0</v>
      </c>
      <c r="GX9" s="67" t="n">
        <f aca="false">IF(OR($D9=1,MONTH($B9)&lt;&gt;MONTH(StartDate),'У7 Ввод'!$D$211="",'У7 Ввод'!$E$211="",'У7 Ввод'!$D$211&gt;$B9),0,MAX(0,MIN(1,'У7 Ввод'!$E$211-NETWORKDAYS('У7 Ввод'!$D$211,$B9)+1))/Настройки!$E$13*100)</f>
        <v>0</v>
      </c>
      <c r="GY9" s="67" t="n">
        <f aca="false">IF(OR($D9=1,MONTH($B9)&lt;&gt;MONTH(StartDate),'У7 Ввод'!$D$212="",'У7 Ввод'!$E$212="",'У7 Ввод'!$D$212&gt;$B9),0,MAX(0,MIN(1,'У7 Ввод'!$E$212-NETWORKDAYS('У7 Ввод'!$D$212,$B9)+1))/Настройки!$E$13*100)</f>
        <v>0</v>
      </c>
      <c r="GZ9" s="67" t="n">
        <f aca="false">IF(OR($D9=1,MONTH($B9)&lt;&gt;MONTH(StartDate),'У7 Ввод'!$D$213="",'У7 Ввод'!$E$213="",'У7 Ввод'!$D$213&gt;$B9),0,MAX(0,MIN(1,'У7 Ввод'!$E$213-NETWORKDAYS('У7 Ввод'!$D$213,$B9)+1))/Настройки!$E$13*100)</f>
        <v>0</v>
      </c>
      <c r="HA9" s="67" t="n">
        <f aca="false">IF(OR($D9=1,MONTH($B9)&lt;&gt;MONTH(StartDate),'У7 Ввод'!$D$214="",'У7 Ввод'!$E$214="",'У7 Ввод'!$D$214&gt;$B9),0,MAX(0,MIN(1,'У7 Ввод'!$E$214-NETWORKDAYS('У7 Ввод'!$D$214,$B9)+1))/Настройки!$E$13*100)</f>
        <v>0</v>
      </c>
      <c r="HB9" s="67" t="n">
        <f aca="false">IF(OR($D9=1,MONTH($B9)&lt;&gt;MONTH(StartDate),'У7 Ввод'!$D$215="",'У7 Ввод'!$E$215="",'У7 Ввод'!$D$215&gt;$B9),0,MAX(0,MIN(1,'У7 Ввод'!$E$215-NETWORKDAYS('У7 Ввод'!$D$215,$B9)+1))/Настройки!$E$13*100)</f>
        <v>0</v>
      </c>
      <c r="HC9" s="67" t="n">
        <f aca="false">IF(OR($D9=1,MONTH($B9)&lt;&gt;MONTH(StartDate),'У7 Ввод'!$D$216="",'У7 Ввод'!$E$216="",'У7 Ввод'!$D$216&gt;$B9),0,MAX(0,MIN(1,'У7 Ввод'!$E$216-NETWORKDAYS('У7 Ввод'!$D$216,$B9)+1))/Настройки!$E$13*100)</f>
        <v>0</v>
      </c>
      <c r="HD9" s="67" t="n">
        <f aca="false">IF(OR($D9=1,MONTH($B9)&lt;&gt;MONTH(StartDate),'У7 Ввод'!$D$217="",'У7 Ввод'!$E$217="",'У7 Ввод'!$D$217&gt;$B9),0,MAX(0,MIN(1,'У7 Ввод'!$E$217-NETWORKDAYS('У7 Ввод'!$D$217,$B9)+1))/Настройки!$E$13*100)</f>
        <v>0</v>
      </c>
      <c r="HE9" s="67" t="n">
        <f aca="false">IF(OR($D9=1,MONTH($B9)&lt;&gt;MONTH(StartDate),'У7 Ввод'!$D$218="",'У7 Ввод'!$E$218="",'У7 Ввод'!$D$218&gt;$B9),0,MAX(0,MIN(1,'У7 Ввод'!$E$218-NETWORKDAYS('У7 Ввод'!$D$218,$B9)+1))/Настройки!$E$13*100)</f>
        <v>0</v>
      </c>
      <c r="HF9" s="67" t="n">
        <f aca="false">IF(OR($D9=1,MONTH($B9)&lt;&gt;MONTH(StartDate),'У7 Ввод'!$D$219="",'У7 Ввод'!$E$219="",'У7 Ввод'!$D$219&gt;$B9),0,MAX(0,MIN(1,'У7 Ввод'!$E$219-NETWORKDAYS('У7 Ввод'!$D$219,$B9)+1))/Настройки!$E$13*100)</f>
        <v>0</v>
      </c>
      <c r="HG9" s="67" t="n">
        <f aca="false">IF(OR($D9=1,MONTH($B9)&lt;&gt;MONTH(StartDate),'У7 Ввод'!$D$220="",'У7 Ввод'!$E$220="",'У7 Ввод'!$D$220&gt;$B9),0,MAX(0,MIN(1,'У7 Ввод'!$E$220-NETWORKDAYS('У7 Ввод'!$D$220,$B9)+1))/Настройки!$E$13*100)</f>
        <v>0</v>
      </c>
      <c r="HH9" s="67" t="n">
        <f aca="false">IF(OR($D9=1,MONTH($B9)&lt;&gt;MONTH(StartDate),'У7 Ввод'!$D$221="",'У7 Ввод'!$E$221="",'У7 Ввод'!$D$221&gt;$B9),0,MAX(0,MIN(1,'У7 Ввод'!$E$221-NETWORKDAYS('У7 Ввод'!$D$221,$B9)+1))/Настройки!$E$13*100)</f>
        <v>0</v>
      </c>
      <c r="HI9" s="67" t="n">
        <f aca="false">IF(OR($D9=1,MONTH($B9)&lt;&gt;MONTH(StartDate),'У7 Ввод'!$D$222="",'У7 Ввод'!$E$222="",'У7 Ввод'!$D$222&gt;$B9),0,MAX(0,MIN(1,'У7 Ввод'!$E$222-NETWORKDAYS('У7 Ввод'!$D$222,$B9)+1))/Настройки!$E$13*100)</f>
        <v>0</v>
      </c>
      <c r="HJ9" s="67" t="n">
        <f aca="false">IF(OR($D9=1,MONTH($B9)&lt;&gt;MONTH(StartDate),'У7 Ввод'!$D$223="",'У7 Ввод'!$E$223="",'У7 Ввод'!$D$223&gt;$B9),0,MAX(0,MIN(1,'У7 Ввод'!$E$223-NETWORKDAYS('У7 Ввод'!$D$223,$B9)+1))/Настройки!$E$13*100)</f>
        <v>0</v>
      </c>
      <c r="HK9" s="67" t="n">
        <f aca="false">IF(OR($D9=1,MONTH($B9)&lt;&gt;MONTH(StartDate),'У7 Ввод'!$D$224="",'У7 Ввод'!$E$224="",'У7 Ввод'!$D$224&gt;$B9),0,MAX(0,MIN(1,'У7 Ввод'!$E$224-NETWORKDAYS('У7 Ввод'!$D$224,$B9)+1))/Настройки!$E$13*100)</f>
        <v>0</v>
      </c>
      <c r="HL9" s="67" t="n">
        <f aca="false">IF(OR($D9=1,MONTH($B9)&lt;&gt;MONTH(StartDate),'У7 Ввод'!$D$225="",'У7 Ввод'!$E$225="",'У7 Ввод'!$D$225&gt;$B9),0,MAX(0,MIN(1,'У7 Ввод'!$E$225-NETWORKDAYS('У7 Ввод'!$D$225,$B9)+1))/Настройки!$E$13*100)</f>
        <v>0</v>
      </c>
      <c r="HM9" s="67" t="n">
        <f aca="false">IF(OR($D9=1,MONTH($B9)&lt;&gt;MONTH(StartDate),'У7 Ввод'!$D$226="",'У7 Ввод'!$E$226="",'У7 Ввод'!$D$226&gt;$B9),0,MAX(0,MIN(1,'У7 Ввод'!$E$226-NETWORKDAYS('У7 Ввод'!$D$226,$B9)+1))/Настройки!$E$13*100)</f>
        <v>0</v>
      </c>
      <c r="HN9" s="67" t="n">
        <f aca="false">IF(OR($D9=1,MONTH($B9)&lt;&gt;MONTH(StartDate),'У7 Ввод'!$D$227="",'У7 Ввод'!$E$227="",'У7 Ввод'!$D$227&gt;$B9),0,MAX(0,MIN(1,'У7 Ввод'!$E$227-NETWORKDAYS('У7 Ввод'!$D$227,$B9)+1))/Настройки!$E$13*100)</f>
        <v>0</v>
      </c>
      <c r="HO9" s="67" t="n">
        <f aca="false">IF(OR($D9=1,MONTH($B9)&lt;&gt;MONTH(StartDate),'У7 Ввод'!$D$228="",'У7 Ввод'!$E$228="",'У7 Ввод'!$D$228&gt;$B9),0,MAX(0,MIN(1,'У7 Ввод'!$E$228-NETWORKDAYS('У7 Ввод'!$D$228,$B9)+1))/Настройки!$E$13*100)</f>
        <v>0</v>
      </c>
      <c r="HP9" s="67" t="n">
        <f aca="false">IF(OR($D9=1,MONTH($B9)&lt;&gt;MONTH(StartDate),'У7 Ввод'!$D$229="",'У7 Ввод'!$E$229="",'У7 Ввод'!$D$229&gt;$B9),0,MAX(0,MIN(1,'У7 Ввод'!$E$229-NETWORKDAYS('У7 Ввод'!$D$229,$B9)+1))/Настройки!$E$13*100)</f>
        <v>0</v>
      </c>
      <c r="HQ9" s="67" t="n">
        <f aca="false">IF(OR($D9=1,MONTH($B9)&lt;&gt;MONTH(StartDate),'У7 Ввод'!$D$230="",'У7 Ввод'!$E$230="",'У7 Ввод'!$D$230&gt;$B9),0,MAX(0,MIN(1,'У7 Ввод'!$E$230-NETWORKDAYS('У7 Ввод'!$D$230,$B9)+1))/Настройки!$E$13*100)</f>
        <v>0</v>
      </c>
      <c r="HR9" s="67" t="n">
        <f aca="false">IF(OR($D9=1,MONTH($B9)&lt;&gt;MONTH(StartDate),'У7 Ввод'!$D$231="",'У7 Ввод'!$E$231="",'У7 Ввод'!$D$231&gt;$B9),0,MAX(0,MIN(1,'У7 Ввод'!$E$231-NETWORKDAYS('У7 Ввод'!$D$231,$B9)+1))/Настройки!$E$13*100)</f>
        <v>0</v>
      </c>
      <c r="HS9" s="67" t="n">
        <f aca="false">IF(OR($D9=1,MONTH($B9)&lt;&gt;MONTH(StartDate),'У7 Ввод'!$D$232="",'У7 Ввод'!$E$232="",'У7 Ввод'!$D$232&gt;$B9),0,MAX(0,MIN(1,'У7 Ввод'!$E$232-NETWORKDAYS('У7 Ввод'!$D$232,$B9)+1))/Настройки!$E$13*100)</f>
        <v>0</v>
      </c>
      <c r="HT9" s="67" t="n">
        <f aca="false">IF(OR($D9=1,MONTH($B9)&lt;&gt;MONTH(StartDate),'У7 Ввод'!$D$233="",'У7 Ввод'!$E$233="",'У7 Ввод'!$D$233&gt;$B9),0,MAX(0,MIN(1,'У7 Ввод'!$E$233-NETWORKDAYS('У7 Ввод'!$D$233,$B9)+1))/Настройки!$E$13*100)</f>
        <v>0</v>
      </c>
      <c r="HU9" s="67" t="n">
        <f aca="false">IF(OR($D9=1,MONTH($B9)&lt;&gt;MONTH(StartDate),'У7 Ввод'!$D$234="",'У7 Ввод'!$E$234="",'У7 Ввод'!$D$234&gt;$B9),0,MAX(0,MIN(1,'У7 Ввод'!$E$234-NETWORKDAYS('У7 Ввод'!$D$234,$B9)+1))/Настройки!$E$13*100)</f>
        <v>0</v>
      </c>
      <c r="HV9" s="67" t="n">
        <f aca="false">IF(OR($D9=1,MONTH($B9)&lt;&gt;MONTH(StartDate),'У7 Ввод'!$D$235="",'У7 Ввод'!$E$235="",'У7 Ввод'!$D$235&gt;$B9),0,MAX(0,MIN(1,'У7 Ввод'!$E$235-NETWORKDAYS('У7 Ввод'!$D$235,$B9)+1))/Настройки!$E$13*100)</f>
        <v>0</v>
      </c>
      <c r="HW9" s="67" t="n">
        <f aca="false">IF(OR($D9=1,MONTH($B9)&lt;&gt;MONTH(StartDate),'У7 Ввод'!$D$236="",'У7 Ввод'!$E$236="",'У7 Ввод'!$D$236&gt;$B9),0,MAX(0,MIN(1,'У7 Ввод'!$E$236-NETWORKDAYS('У7 Ввод'!$D$236,$B9)+1))/Настройки!$E$13*100)</f>
        <v>0</v>
      </c>
      <c r="HX9" s="67" t="n">
        <f aca="false">IF(OR($D9=1,MONTH($B9)&lt;&gt;MONTH(StartDate),'У7 Ввод'!$D$237="",'У7 Ввод'!$E$237="",'У7 Ввод'!$D$237&gt;$B9),0,MAX(0,MIN(1,'У7 Ввод'!$E$237-NETWORKDAYS('У7 Ввод'!$D$237,$B9)+1))/Настройки!$E$13*100)</f>
        <v>0</v>
      </c>
      <c r="HY9" s="67" t="n">
        <f aca="false">IF(OR($D9=1,MONTH($B9)&lt;&gt;MONTH(StartDate),'У7 Ввод'!$D$238="",'У7 Ввод'!$E$238="",'У7 Ввод'!$D$238&gt;$B9),0,MAX(0,MIN(1,'У7 Ввод'!$E$238-NETWORKDAYS('У7 Ввод'!$D$238,$B9)+1))/Настройки!$E$13*100)</f>
        <v>0</v>
      </c>
      <c r="HZ9" s="67" t="n">
        <f aca="false">IF(OR($D9=1,MONTH($B9)&lt;&gt;MONTH(StartDate),'У7 Ввод'!$D$239="",'У7 Ввод'!$E$239="",'У7 Ввод'!$D$239&gt;$B9),0,MAX(0,MIN(1,'У7 Ввод'!$E$239-NETWORKDAYS('У7 Ввод'!$D$239,$B9)+1))/Настройки!$E$13*100)</f>
        <v>0</v>
      </c>
      <c r="IA9" s="67" t="n">
        <f aca="false">IF(OR($D9=1,MONTH($B9)&lt;&gt;MONTH(StartDate),'У7 Ввод'!$D$240="",'У7 Ввод'!$E$240="",'У7 Ввод'!$D$240&gt;$B9),0,MAX(0,MIN(1,'У7 Ввод'!$E$240-NETWORKDAYS('У7 Ввод'!$D$240,$B9)+1))/Настройки!$E$13*100)</f>
        <v>0</v>
      </c>
      <c r="IB9" s="67" t="n">
        <f aca="false">IF(OR($D9=1,MONTH($B9)&lt;&gt;MONTH(StartDate),'У7 Ввод'!$D$241="",'У7 Ввод'!$E$241="",'У7 Ввод'!$D$241&gt;$B9),0,MAX(0,MIN(1,'У7 Ввод'!$E$241-NETWORKDAYS('У7 Ввод'!$D$241,$B9)+1))/Настройки!$E$13*100)</f>
        <v>0</v>
      </c>
      <c r="IC9" s="67" t="n">
        <f aca="false">IF(OR($D9=1,MONTH($B9)&lt;&gt;MONTH(StartDate),'У7 Ввод'!$D$242="",'У7 Ввод'!$E$242="",'У7 Ввод'!$D$242&gt;$B9),0,MAX(0,MIN(1,'У7 Ввод'!$E$242-NETWORKDAYS('У7 Ввод'!$D$242,$B9)+1))/Настройки!$E$13*100)</f>
        <v>0</v>
      </c>
      <c r="ID9" s="67" t="n">
        <f aca="false">IF(OR($D9=1,MONTH($B9)&lt;&gt;MONTH(StartDate),'У7 Ввод'!$D$243="",'У7 Ввод'!$E$243="",'У7 Ввод'!$D$243&gt;$B9),0,MAX(0,MIN(1,'У7 Ввод'!$E$243-NETWORKDAYS('У7 Ввод'!$D$243,$B9)+1))/Настройки!$E$13*100)</f>
        <v>0</v>
      </c>
      <c r="IE9" s="67" t="n">
        <f aca="false">IF(OR($D9=1,MONTH($B9)&lt;&gt;MONTH(StartDate),'У7 Ввод'!$D$244="",'У7 Ввод'!$E$244="",'У7 Ввод'!$D$244&gt;$B9),0,MAX(0,MIN(1,'У7 Ввод'!$E$244-NETWORKDAYS('У7 Ввод'!$D$244,$B9)+1))/Настройки!$E$13*100)</f>
        <v>0</v>
      </c>
      <c r="IF9" s="67" t="n">
        <f aca="false">IF(OR($D9=1,MONTH($B9)&lt;&gt;MONTH(StartDate),'У7 Ввод'!$D$245="",'У7 Ввод'!$E$245="",'У7 Ввод'!$D$245&gt;$B9),0,MAX(0,MIN(1,'У7 Ввод'!$E$245-NETWORKDAYS('У7 Ввод'!$D$245,$B9)+1))/Настройки!$E$13*100)</f>
        <v>0</v>
      </c>
      <c r="IG9" s="67" t="n">
        <f aca="false">IF(OR($D9=1,MONTH($B9)&lt;&gt;MONTH(StartDate),'У7 Ввод'!$D$246="",'У7 Ввод'!$E$246="",'У7 Ввод'!$D$246&gt;$B9),0,MAX(0,MIN(1,'У7 Ввод'!$E$246-NETWORKDAYS('У7 Ввод'!$D$246,$B9)+1))/Настройки!$E$13*100)</f>
        <v>0</v>
      </c>
      <c r="IH9" s="67" t="n">
        <f aca="false">IF(OR($D9=1,MONTH($B9)&lt;&gt;MONTH(StartDate),'У7 Ввод'!$D$247="",'У7 Ввод'!$E$247="",'У7 Ввод'!$D$247&gt;$B9),0,MAX(0,MIN(1,'У7 Ввод'!$E$247-NETWORKDAYS('У7 Ввод'!$D$247,$B9)+1))/Настройки!$E$13*100)</f>
        <v>0</v>
      </c>
      <c r="II9" s="67" t="n">
        <f aca="false">IF(OR($D9=1,MONTH($B9)&lt;&gt;MONTH(StartDate),'У7 Ввод'!$D$248="",'У7 Ввод'!$E$248="",'У7 Ввод'!$D$248&gt;$B9),0,MAX(0,MIN(1,'У7 Ввод'!$E$248-NETWORKDAYS('У7 Ввод'!$D$248,$B9)+1))/Настройки!$E$13*100)</f>
        <v>0</v>
      </c>
      <c r="IJ9" s="67" t="n">
        <f aca="false">IF(OR($D9=1,MONTH($B9)&lt;&gt;MONTH(StartDate),'У7 Ввод'!$D$249="",'У7 Ввод'!$E$249="",'У7 Ввод'!$D$249&gt;$B9),0,MAX(0,MIN(1,'У7 Ввод'!$E$249-NETWORKDAYS('У7 Ввод'!$D$249,$B9)+1))/Настройки!$E$13*100)</f>
        <v>0</v>
      </c>
      <c r="IK9" s="67" t="n">
        <f aca="false">IF(OR($D9=1,MONTH($B9)&lt;&gt;MONTH(StartDate),'У7 Ввод'!$D$250="",'У7 Ввод'!$E$250="",'У7 Ввод'!$D$250&gt;$B9),0,MAX(0,MIN(1,'У7 Ввод'!$E$250-NETWORKDAYS('У7 Ввод'!$D$250,$B9)+1))/Настройки!$E$13*100)</f>
        <v>0</v>
      </c>
      <c r="IL9" s="67" t="n">
        <f aca="false">IF(OR($D9=1,MONTH($B9)&lt;&gt;MONTH(StartDate),'У7 Ввод'!$D$251="",'У7 Ввод'!$E$251="",'У7 Ввод'!$D$251&gt;$B9),0,MAX(0,MIN(1,'У7 Ввод'!$E$251-NETWORKDAYS('У7 Ввод'!$D$251,$B9)+1))/Настройки!$E$13*100)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0</v>
      </c>
      <c r="F10" s="49" t="n">
        <f aca="false">IF(OR(MONTH(B10)&lt;&gt;MONTH(StartDate),D10=1),"",100)</f>
        <v>100</v>
      </c>
      <c r="G10" s="67" t="n">
        <f aca="false">IF(OR($D10=1,MONTH($B10)&lt;&gt;MONTH(StartDate),'У7 Ввод'!$D$12="",'У7 Ввод'!$E$12="",'У7 Ввод'!$D$12&gt;$B10),0,MAX(0,MIN(1,'У7 Ввод'!$E$12-NETWORKDAYS('У7 Ввод'!$D$12,$B10)+1))/Настройки!$E$13*100)</f>
        <v>0</v>
      </c>
      <c r="H10" s="67" t="n">
        <f aca="false">IF(OR($D10=1,MONTH($B10)&lt;&gt;MONTH(StartDate),'У7 Ввод'!$D$13="",'У7 Ввод'!$E$13="",'У7 Ввод'!$D$13&gt;$B10),0,MAX(0,MIN(1,'У7 Ввод'!$E$13-NETWORKDAYS('У7 Ввод'!$D$13,$B10)+1))/Настройки!$E$13*100)</f>
        <v>0</v>
      </c>
      <c r="I10" s="67" t="n">
        <f aca="false">IF(OR($D10=1,MONTH($B10)&lt;&gt;MONTH(StartDate),'У7 Ввод'!$D$14="",'У7 Ввод'!$E$14="",'У7 Ввод'!$D$14&gt;$B10),0,MAX(0,MIN(1,'У7 Ввод'!$E$14-NETWORKDAYS('У7 Ввод'!$D$14,$B10)+1))/Настройки!$E$13*100)</f>
        <v>0</v>
      </c>
      <c r="J10" s="67" t="n">
        <f aca="false">IF(OR($D10=1,MONTH($B10)&lt;&gt;MONTH(StartDate),'У7 Ввод'!$D$15="",'У7 Ввод'!$E$15="",'У7 Ввод'!$D$15&gt;$B10),0,MAX(0,MIN(1,'У7 Ввод'!$E$15-NETWORKDAYS('У7 Ввод'!$D$15,$B10)+1))/Настройки!$E$13*100)</f>
        <v>0</v>
      </c>
      <c r="K10" s="67" t="n">
        <f aca="false">IF(OR($D10=1,MONTH($B10)&lt;&gt;MONTH(StartDate),'У7 Ввод'!$D$16="",'У7 Ввод'!$E$16="",'У7 Ввод'!$D$16&gt;$B10),0,MAX(0,MIN(1,'У7 Ввод'!$E$16-NETWORKDAYS('У7 Ввод'!$D$16,$B10)+1))/Настройки!$E$13*100)</f>
        <v>0</v>
      </c>
      <c r="L10" s="67" t="n">
        <f aca="false">IF(OR($D10=1,MONTH($B10)&lt;&gt;MONTH(StartDate),'У7 Ввод'!$D$17="",'У7 Ввод'!$E$17="",'У7 Ввод'!$D$17&gt;$B10),0,MAX(0,MIN(1,'У7 Ввод'!$E$17-NETWORKDAYS('У7 Ввод'!$D$17,$B10)+1))/Настройки!$E$13*100)</f>
        <v>0</v>
      </c>
      <c r="M10" s="67" t="n">
        <f aca="false">IF(OR($D10=1,MONTH($B10)&lt;&gt;MONTH(StartDate),'У7 Ввод'!$D$18="",'У7 Ввод'!$E$18="",'У7 Ввод'!$D$18&gt;$B10),0,MAX(0,MIN(1,'У7 Ввод'!$E$18-NETWORKDAYS('У7 Ввод'!$D$18,$B10)+1))/Настройки!$E$13*100)</f>
        <v>0</v>
      </c>
      <c r="N10" s="67" t="n">
        <f aca="false">IF(OR($D10=1,MONTH($B10)&lt;&gt;MONTH(StartDate),'У7 Ввод'!$D$19="",'У7 Ввод'!$E$19="",'У7 Ввод'!$D$19&gt;$B10),0,MAX(0,MIN(1,'У7 Ввод'!$E$19-NETWORKDAYS('У7 Ввод'!$D$19,$B10)+1))/Настройки!$E$13*100)</f>
        <v>0</v>
      </c>
      <c r="O10" s="67" t="n">
        <f aca="false">IF(OR($D10=1,MONTH($B10)&lt;&gt;MONTH(StartDate),'У7 Ввод'!$D$20="",'У7 Ввод'!$E$20="",'У7 Ввод'!$D$20&gt;$B10),0,MAX(0,MIN(1,'У7 Ввод'!$E$20-NETWORKDAYS('У7 Ввод'!$D$20,$B10)+1))/Настройки!$E$13*100)</f>
        <v>0</v>
      </c>
      <c r="P10" s="67" t="n">
        <f aca="false">IF(OR($D10=1,MONTH($B10)&lt;&gt;MONTH(StartDate),'У7 Ввод'!$D$21="",'У7 Ввод'!$E$21="",'У7 Ввод'!$D$21&gt;$B10),0,MAX(0,MIN(1,'У7 Ввод'!$E$21-NETWORKDAYS('У7 Ввод'!$D$21,$B10)+1))/Настройки!$E$13*100)</f>
        <v>0</v>
      </c>
      <c r="Q10" s="67" t="n">
        <f aca="false">IF(OR($D10=1,MONTH($B10)&lt;&gt;MONTH(StartDate),'У7 Ввод'!$D$22="",'У7 Ввод'!$E$22="",'У7 Ввод'!$D$22&gt;$B10),0,MAX(0,MIN(1,'У7 Ввод'!$E$22-NETWORKDAYS('У7 Ввод'!$D$22,$B10)+1))/Настройки!$E$13*100)</f>
        <v>0</v>
      </c>
      <c r="R10" s="67" t="n">
        <f aca="false">IF(OR($D10=1,MONTH($B10)&lt;&gt;MONTH(StartDate),'У7 Ввод'!$D$23="",'У7 Ввод'!$E$23="",'У7 Ввод'!$D$23&gt;$B10),0,MAX(0,MIN(1,'У7 Ввод'!$E$23-NETWORKDAYS('У7 Ввод'!$D$23,$B10)+1))/Настройки!$E$13*100)</f>
        <v>0</v>
      </c>
      <c r="S10" s="67" t="n">
        <f aca="false">IF(OR($D10=1,MONTH($B10)&lt;&gt;MONTH(StartDate),'У7 Ввод'!$D$24="",'У7 Ввод'!$E$24="",'У7 Ввод'!$D$24&gt;$B10),0,MAX(0,MIN(1,'У7 Ввод'!$E$24-NETWORKDAYS('У7 Ввод'!$D$24,$B10)+1))/Настройки!$E$13*100)</f>
        <v>0</v>
      </c>
      <c r="T10" s="67" t="n">
        <f aca="false">IF(OR($D10=1,MONTH($B10)&lt;&gt;MONTH(StartDate),'У7 Ввод'!$D$25="",'У7 Ввод'!$E$25="",'У7 Ввод'!$D$25&gt;$B10),0,MAX(0,MIN(1,'У7 Ввод'!$E$25-NETWORKDAYS('У7 Ввод'!$D$25,$B10)+1))/Настройки!$E$13*100)</f>
        <v>0</v>
      </c>
      <c r="U10" s="67" t="n">
        <f aca="false">IF(OR($D10=1,MONTH($B10)&lt;&gt;MONTH(StartDate),'У7 Ввод'!$D$26="",'У7 Ввод'!$E$26="",'У7 Ввод'!$D$26&gt;$B10),0,MAX(0,MIN(1,'У7 Ввод'!$E$26-NETWORKDAYS('У7 Ввод'!$D$26,$B10)+1))/Настройки!$E$13*100)</f>
        <v>0</v>
      </c>
      <c r="V10" s="67" t="n">
        <f aca="false">IF(OR($D10=1,MONTH($B10)&lt;&gt;MONTH(StartDate),'У7 Ввод'!$D$27="",'У7 Ввод'!$E$27="",'У7 Ввод'!$D$27&gt;$B10),0,MAX(0,MIN(1,'У7 Ввод'!$E$27-NETWORKDAYS('У7 Ввод'!$D$27,$B10)+1))/Настройки!$E$13*100)</f>
        <v>0</v>
      </c>
      <c r="W10" s="67" t="n">
        <f aca="false">IF(OR($D10=1,MONTH($B10)&lt;&gt;MONTH(StartDate),'У7 Ввод'!$D$28="",'У7 Ввод'!$E$28="",'У7 Ввод'!$D$28&gt;$B10),0,MAX(0,MIN(1,'У7 Ввод'!$E$28-NETWORKDAYS('У7 Ввод'!$D$28,$B10)+1))/Настройки!$E$13*100)</f>
        <v>0</v>
      </c>
      <c r="X10" s="67" t="n">
        <f aca="false">IF(OR($D10=1,MONTH($B10)&lt;&gt;MONTH(StartDate),'У7 Ввод'!$D$29="",'У7 Ввод'!$E$29="",'У7 Ввод'!$D$29&gt;$B10),0,MAX(0,MIN(1,'У7 Ввод'!$E$29-NETWORKDAYS('У7 Ввод'!$D$29,$B10)+1))/Настройки!$E$13*100)</f>
        <v>0</v>
      </c>
      <c r="Y10" s="67" t="n">
        <f aca="false">IF(OR($D10=1,MONTH($B10)&lt;&gt;MONTH(StartDate),'У7 Ввод'!$D$30="",'У7 Ввод'!$E$30="",'У7 Ввод'!$D$30&gt;$B10),0,MAX(0,MIN(1,'У7 Ввод'!$E$30-NETWORKDAYS('У7 Ввод'!$D$30,$B10)+1))/Настройки!$E$13*100)</f>
        <v>0</v>
      </c>
      <c r="Z10" s="67" t="n">
        <f aca="false">IF(OR($D10=1,MONTH($B10)&lt;&gt;MONTH(StartDate),'У7 Ввод'!$D$31="",'У7 Ввод'!$E$31="",'У7 Ввод'!$D$31&gt;$B10),0,MAX(0,MIN(1,'У7 Ввод'!$E$31-NETWORKDAYS('У7 Ввод'!$D$31,$B10)+1))/Настройки!$E$13*100)</f>
        <v>0</v>
      </c>
      <c r="AA10" s="67" t="n">
        <f aca="false">IF(OR($D10=1,MONTH($B10)&lt;&gt;MONTH(StartDate),'У7 Ввод'!$D$32="",'У7 Ввод'!$E$32="",'У7 Ввод'!$D$32&gt;$B10),0,MAX(0,MIN(1,'У7 Ввод'!$E$32-NETWORKDAYS('У7 Ввод'!$D$32,$B10)+1))/Настройки!$E$13*100)</f>
        <v>0</v>
      </c>
      <c r="AB10" s="67" t="n">
        <f aca="false">IF(OR($D10=1,MONTH($B10)&lt;&gt;MONTH(StartDate),'У7 Ввод'!$D$33="",'У7 Ввод'!$E$33="",'У7 Ввод'!$D$33&gt;$B10),0,MAX(0,MIN(1,'У7 Ввод'!$E$33-NETWORKDAYS('У7 Ввод'!$D$33,$B10)+1))/Настройки!$E$13*100)</f>
        <v>0</v>
      </c>
      <c r="AC10" s="67" t="n">
        <f aca="false">IF(OR($D10=1,MONTH($B10)&lt;&gt;MONTH(StartDate),'У7 Ввод'!$D$34="",'У7 Ввод'!$E$34="",'У7 Ввод'!$D$34&gt;$B10),0,MAX(0,MIN(1,'У7 Ввод'!$E$34-NETWORKDAYS('У7 Ввод'!$D$34,$B10)+1))/Настройки!$E$13*100)</f>
        <v>0</v>
      </c>
      <c r="AD10" s="67" t="n">
        <f aca="false">IF(OR($D10=1,MONTH($B10)&lt;&gt;MONTH(StartDate),'У7 Ввод'!$D$35="",'У7 Ввод'!$E$35="",'У7 Ввод'!$D$35&gt;$B10),0,MAX(0,MIN(1,'У7 Ввод'!$E$35-NETWORKDAYS('У7 Ввод'!$D$35,$B10)+1))/Настройки!$E$13*100)</f>
        <v>0</v>
      </c>
      <c r="AE10" s="67" t="n">
        <f aca="false">IF(OR($D10=1,MONTH($B10)&lt;&gt;MONTH(StartDate),'У7 Ввод'!$D$36="",'У7 Ввод'!$E$36="",'У7 Ввод'!$D$36&gt;$B10),0,MAX(0,MIN(1,'У7 Ввод'!$E$36-NETWORKDAYS('У7 Ввод'!$D$36,$B10)+1))/Настройки!$E$13*100)</f>
        <v>0</v>
      </c>
      <c r="AF10" s="67" t="n">
        <f aca="false">IF(OR($D10=1,MONTH($B10)&lt;&gt;MONTH(StartDate),'У7 Ввод'!$D$37="",'У7 Ввод'!$E$37="",'У7 Ввод'!$D$37&gt;$B10),0,MAX(0,MIN(1,'У7 Ввод'!$E$37-NETWORKDAYS('У7 Ввод'!$D$37,$B10)+1))/Настройки!$E$13*100)</f>
        <v>0</v>
      </c>
      <c r="AG10" s="67" t="n">
        <f aca="false">IF(OR($D10=1,MONTH($B10)&lt;&gt;MONTH(StartDate),'У7 Ввод'!$D$38="",'У7 Ввод'!$E$38="",'У7 Ввод'!$D$38&gt;$B10),0,MAX(0,MIN(1,'У7 Ввод'!$E$38-NETWORKDAYS('У7 Ввод'!$D$38,$B10)+1))/Настройки!$E$13*100)</f>
        <v>0</v>
      </c>
      <c r="AH10" s="67" t="n">
        <f aca="false">IF(OR($D10=1,MONTH($B10)&lt;&gt;MONTH(StartDate),'У7 Ввод'!$D$39="",'У7 Ввод'!$E$39="",'У7 Ввод'!$D$39&gt;$B10),0,MAX(0,MIN(1,'У7 Ввод'!$E$39-NETWORKDAYS('У7 Ввод'!$D$39,$B10)+1))/Настройки!$E$13*100)</f>
        <v>0</v>
      </c>
      <c r="AI10" s="67" t="n">
        <f aca="false">IF(OR($D10=1,MONTH($B10)&lt;&gt;MONTH(StartDate),'У7 Ввод'!$D$40="",'У7 Ввод'!$E$40="",'У7 Ввод'!$D$40&gt;$B10),0,MAX(0,MIN(1,'У7 Ввод'!$E$40-NETWORKDAYS('У7 Ввод'!$D$40,$B10)+1))/Настройки!$E$13*100)</f>
        <v>0</v>
      </c>
      <c r="AJ10" s="67" t="n">
        <f aca="false">IF(OR($D10=1,MONTH($B10)&lt;&gt;MONTH(StartDate),'У7 Ввод'!$D$41="",'У7 Ввод'!$E$41="",'У7 Ввод'!$D$41&gt;$B10),0,MAX(0,MIN(1,'У7 Ввод'!$E$41-NETWORKDAYS('У7 Ввод'!$D$41,$B10)+1))/Настройки!$E$13*100)</f>
        <v>0</v>
      </c>
      <c r="AK10" s="67" t="n">
        <f aca="false">IF(OR($D10=1,MONTH($B10)&lt;&gt;MONTH(StartDate),'У7 Ввод'!$D$42="",'У7 Ввод'!$E$42="",'У7 Ввод'!$D$42&gt;$B10),0,MAX(0,MIN(1,'У7 Ввод'!$E$42-NETWORKDAYS('У7 Ввод'!$D$42,$B10)+1))/Настройки!$E$13*100)</f>
        <v>0</v>
      </c>
      <c r="AL10" s="67" t="n">
        <f aca="false">IF(OR($D10=1,MONTH($B10)&lt;&gt;MONTH(StartDate),'У7 Ввод'!$D$43="",'У7 Ввод'!$E$43="",'У7 Ввод'!$D$43&gt;$B10),0,MAX(0,MIN(1,'У7 Ввод'!$E$43-NETWORKDAYS('У7 Ввод'!$D$43,$B10)+1))/Настройки!$E$13*100)</f>
        <v>0</v>
      </c>
      <c r="AM10" s="67" t="n">
        <f aca="false">IF(OR($D10=1,MONTH($B10)&lt;&gt;MONTH(StartDate),'У7 Ввод'!$D$44="",'У7 Ввод'!$E$44="",'У7 Ввод'!$D$44&gt;$B10),0,MAX(0,MIN(1,'У7 Ввод'!$E$44-NETWORKDAYS('У7 Ввод'!$D$44,$B10)+1))/Настройки!$E$13*100)</f>
        <v>0</v>
      </c>
      <c r="AN10" s="67" t="n">
        <f aca="false">IF(OR($D10=1,MONTH($B10)&lt;&gt;MONTH(StartDate),'У7 Ввод'!$D$45="",'У7 Ввод'!$E$45="",'У7 Ввод'!$D$45&gt;$B10),0,MAX(0,MIN(1,'У7 Ввод'!$E$45-NETWORKDAYS('У7 Ввод'!$D$45,$B10)+1))/Настройки!$E$13*100)</f>
        <v>0</v>
      </c>
      <c r="AO10" s="67" t="n">
        <f aca="false">IF(OR($D10=1,MONTH($B10)&lt;&gt;MONTH(StartDate),'У7 Ввод'!$D$46="",'У7 Ввод'!$E$46="",'У7 Ввод'!$D$46&gt;$B10),0,MAX(0,MIN(1,'У7 Ввод'!$E$46-NETWORKDAYS('У7 Ввод'!$D$46,$B10)+1))/Настройки!$E$13*100)</f>
        <v>0</v>
      </c>
      <c r="AP10" s="67" t="n">
        <f aca="false">IF(OR($D10=1,MONTH($B10)&lt;&gt;MONTH(StartDate),'У7 Ввод'!$D$47="",'У7 Ввод'!$E$47="",'У7 Ввод'!$D$47&gt;$B10),0,MAX(0,MIN(1,'У7 Ввод'!$E$47-NETWORKDAYS('У7 Ввод'!$D$47,$B10)+1))/Настройки!$E$13*100)</f>
        <v>0</v>
      </c>
      <c r="AQ10" s="67" t="n">
        <f aca="false">IF(OR($D10=1,MONTH($B10)&lt;&gt;MONTH(StartDate),'У7 Ввод'!$D$48="",'У7 Ввод'!$E$48="",'У7 Ввод'!$D$48&gt;$B10),0,MAX(0,MIN(1,'У7 Ввод'!$E$48-NETWORKDAYS('У7 Ввод'!$D$48,$B10)+1))/Настройки!$E$13*100)</f>
        <v>0</v>
      </c>
      <c r="AR10" s="67" t="n">
        <f aca="false">IF(OR($D10=1,MONTH($B10)&lt;&gt;MONTH(StartDate),'У7 Ввод'!$D$49="",'У7 Ввод'!$E$49="",'У7 Ввод'!$D$49&gt;$B10),0,MAX(0,MIN(1,'У7 Ввод'!$E$49-NETWORKDAYS('У7 Ввод'!$D$49,$B10)+1))/Настройки!$E$13*100)</f>
        <v>0</v>
      </c>
      <c r="AS10" s="67" t="n">
        <f aca="false">IF(OR($D10=1,MONTH($B10)&lt;&gt;MONTH(StartDate),'У7 Ввод'!$D$50="",'У7 Ввод'!$E$50="",'У7 Ввод'!$D$50&gt;$B10),0,MAX(0,MIN(1,'У7 Ввод'!$E$50-NETWORKDAYS('У7 Ввод'!$D$50,$B10)+1))/Настройки!$E$13*100)</f>
        <v>0</v>
      </c>
      <c r="AT10" s="67" t="n">
        <f aca="false">IF(OR($D10=1,MONTH($B10)&lt;&gt;MONTH(StartDate),'У7 Ввод'!$D$51="",'У7 Ввод'!$E$51="",'У7 Ввод'!$D$51&gt;$B10),0,MAX(0,MIN(1,'У7 Ввод'!$E$51-NETWORKDAYS('У7 Ввод'!$D$51,$B10)+1))/Настройки!$E$13*100)</f>
        <v>0</v>
      </c>
      <c r="AU10" s="67" t="n">
        <f aca="false">IF(OR($D10=1,MONTH($B10)&lt;&gt;MONTH(StartDate),'У7 Ввод'!$D$52="",'У7 Ввод'!$E$52="",'У7 Ввод'!$D$52&gt;$B10),0,MAX(0,MIN(1,'У7 Ввод'!$E$52-NETWORKDAYS('У7 Ввод'!$D$52,$B10)+1))/Настройки!$E$13*100)</f>
        <v>0</v>
      </c>
      <c r="AV10" s="67" t="n">
        <f aca="false">IF(OR($D10=1,MONTH($B10)&lt;&gt;MONTH(StartDate),'У7 Ввод'!$D$53="",'У7 Ввод'!$E$53="",'У7 Ввод'!$D$53&gt;$B10),0,MAX(0,MIN(1,'У7 Ввод'!$E$53-NETWORKDAYS('У7 Ввод'!$D$53,$B10)+1))/Настройки!$E$13*100)</f>
        <v>0</v>
      </c>
      <c r="AW10" s="67" t="n">
        <f aca="false">IF(OR($D10=1,MONTH($B10)&lt;&gt;MONTH(StartDate),'У7 Ввод'!$D$54="",'У7 Ввод'!$E$54="",'У7 Ввод'!$D$54&gt;$B10),0,MAX(0,MIN(1,'У7 Ввод'!$E$54-NETWORKDAYS('У7 Ввод'!$D$54,$B10)+1))/Настройки!$E$13*100)</f>
        <v>0</v>
      </c>
      <c r="AX10" s="67" t="n">
        <f aca="false">IF(OR($D10=1,MONTH($B10)&lt;&gt;MONTH(StartDate),'У7 Ввод'!$D$55="",'У7 Ввод'!$E$55="",'У7 Ввод'!$D$55&gt;$B10),0,MAX(0,MIN(1,'У7 Ввод'!$E$55-NETWORKDAYS('У7 Ввод'!$D$55,$B10)+1))/Настройки!$E$13*100)</f>
        <v>0</v>
      </c>
      <c r="AY10" s="67" t="n">
        <f aca="false">IF(OR($D10=1,MONTH($B10)&lt;&gt;MONTH(StartDate),'У7 Ввод'!$D$56="",'У7 Ввод'!$E$56="",'У7 Ввод'!$D$56&gt;$B10),0,MAX(0,MIN(1,'У7 Ввод'!$E$56-NETWORKDAYS('У7 Ввод'!$D$56,$B10)+1))/Настройки!$E$13*100)</f>
        <v>0</v>
      </c>
      <c r="AZ10" s="67" t="n">
        <f aca="false">IF(OR($D10=1,MONTH($B10)&lt;&gt;MONTH(StartDate),'У7 Ввод'!$D$57="",'У7 Ввод'!$E$57="",'У7 Ввод'!$D$57&gt;$B10),0,MAX(0,MIN(1,'У7 Ввод'!$E$57-NETWORKDAYS('У7 Ввод'!$D$57,$B10)+1))/Настройки!$E$13*100)</f>
        <v>0</v>
      </c>
      <c r="BA10" s="67" t="n">
        <f aca="false">IF(OR($D10=1,MONTH($B10)&lt;&gt;MONTH(StartDate),'У7 Ввод'!$D$58="",'У7 Ввод'!$E$58="",'У7 Ввод'!$D$58&gt;$B10),0,MAX(0,MIN(1,'У7 Ввод'!$E$58-NETWORKDAYS('У7 Ввод'!$D$58,$B10)+1))/Настройки!$E$13*100)</f>
        <v>0</v>
      </c>
      <c r="BB10" s="67" t="n">
        <f aca="false">IF(OR($D10=1,MONTH($B10)&lt;&gt;MONTH(StartDate),'У7 Ввод'!$D$59="",'У7 Ввод'!$E$59="",'У7 Ввод'!$D$59&gt;$B10),0,MAX(0,MIN(1,'У7 Ввод'!$E$59-NETWORKDAYS('У7 Ввод'!$D$59,$B10)+1))/Настройки!$E$13*100)</f>
        <v>0</v>
      </c>
      <c r="BC10" s="67" t="n">
        <f aca="false">IF(OR($D10=1,MONTH($B10)&lt;&gt;MONTH(StartDate),'У7 Ввод'!$D$60="",'У7 Ввод'!$E$60="",'У7 Ввод'!$D$60&gt;$B10),0,MAX(0,MIN(1,'У7 Ввод'!$E$60-NETWORKDAYS('У7 Ввод'!$D$60,$B10)+1))/Настройки!$E$13*100)</f>
        <v>0</v>
      </c>
      <c r="BD10" s="67" t="n">
        <f aca="false">IF(OR($D10=1,MONTH($B10)&lt;&gt;MONTH(StartDate),'У7 Ввод'!$D$61="",'У7 Ввод'!$E$61="",'У7 Ввод'!$D$61&gt;$B10),0,MAX(0,MIN(1,'У7 Ввод'!$E$61-NETWORKDAYS('У7 Ввод'!$D$61,$B10)+1))/Настройки!$E$13*100)</f>
        <v>0</v>
      </c>
      <c r="BE10" s="67" t="n">
        <f aca="false">IF(OR($D10=1,MONTH($B10)&lt;&gt;MONTH(StartDate),'У7 Ввод'!$D$62="",'У7 Ввод'!$E$62="",'У7 Ввод'!$D$62&gt;$B10),0,MAX(0,MIN(1,'У7 Ввод'!$E$62-NETWORKDAYS('У7 Ввод'!$D$62,$B10)+1))/Настройки!$E$13*100)</f>
        <v>0</v>
      </c>
      <c r="BF10" s="67" t="n">
        <f aca="false">IF(OR($D10=1,MONTH($B10)&lt;&gt;MONTH(StartDate),'У7 Ввод'!$D$63="",'У7 Ввод'!$E$63="",'У7 Ввод'!$D$63&gt;$B10),0,MAX(0,MIN(1,'У7 Ввод'!$E$63-NETWORKDAYS('У7 Ввод'!$D$63,$B10)+1))/Настройки!$E$13*100)</f>
        <v>0</v>
      </c>
      <c r="BG10" s="67" t="n">
        <f aca="false">IF(OR($D10=1,MONTH($B10)&lt;&gt;MONTH(StartDate),'У7 Ввод'!$D$64="",'У7 Ввод'!$E$64="",'У7 Ввод'!$D$64&gt;$B10),0,MAX(0,MIN(1,'У7 Ввод'!$E$64-NETWORKDAYS('У7 Ввод'!$D$64,$B10)+1))/Настройки!$E$13*100)</f>
        <v>0</v>
      </c>
      <c r="BH10" s="67" t="n">
        <f aca="false">IF(OR($D10=1,MONTH($B10)&lt;&gt;MONTH(StartDate),'У7 Ввод'!$D$65="",'У7 Ввод'!$E$65="",'У7 Ввод'!$D$65&gt;$B10),0,MAX(0,MIN(1,'У7 Ввод'!$E$65-NETWORKDAYS('У7 Ввод'!$D$65,$B10)+1))/Настройки!$E$13*100)</f>
        <v>0</v>
      </c>
      <c r="BI10" s="67" t="n">
        <f aca="false">IF(OR($D10=1,MONTH($B10)&lt;&gt;MONTH(StartDate),'У7 Ввод'!$D$66="",'У7 Ввод'!$E$66="",'У7 Ввод'!$D$66&gt;$B10),0,MAX(0,MIN(1,'У7 Ввод'!$E$66-NETWORKDAYS('У7 Ввод'!$D$66,$B10)+1))/Настройки!$E$13*100)</f>
        <v>0</v>
      </c>
      <c r="BJ10" s="67" t="n">
        <f aca="false">IF(OR($D10=1,MONTH($B10)&lt;&gt;MONTH(StartDate),'У7 Ввод'!$D$67="",'У7 Ввод'!$E$67="",'У7 Ввод'!$D$67&gt;$B10),0,MAX(0,MIN(1,'У7 Ввод'!$E$67-NETWORKDAYS('У7 Ввод'!$D$67,$B10)+1))/Настройки!$E$13*100)</f>
        <v>0</v>
      </c>
      <c r="BK10" s="67" t="n">
        <f aca="false">IF(OR($D10=1,MONTH($B10)&lt;&gt;MONTH(StartDate),'У7 Ввод'!$D$68="",'У7 Ввод'!$E$68="",'У7 Ввод'!$D$68&gt;$B10),0,MAX(0,MIN(1,'У7 Ввод'!$E$68-NETWORKDAYS('У7 Ввод'!$D$68,$B10)+1))/Настройки!$E$13*100)</f>
        <v>0</v>
      </c>
      <c r="BL10" s="67" t="n">
        <f aca="false">IF(OR($D10=1,MONTH($B10)&lt;&gt;MONTH(StartDate),'У7 Ввод'!$D$69="",'У7 Ввод'!$E$69="",'У7 Ввод'!$D$69&gt;$B10),0,MAX(0,MIN(1,'У7 Ввод'!$E$69-NETWORKDAYS('У7 Ввод'!$D$69,$B10)+1))/Настройки!$E$13*100)</f>
        <v>0</v>
      </c>
      <c r="BM10" s="67" t="n">
        <f aca="false">IF(OR($D10=1,MONTH($B10)&lt;&gt;MONTH(StartDate),'У7 Ввод'!$D$70="",'У7 Ввод'!$E$70="",'У7 Ввод'!$D$70&gt;$B10),0,MAX(0,MIN(1,'У7 Ввод'!$E$70-NETWORKDAYS('У7 Ввод'!$D$70,$B10)+1))/Настройки!$E$13*100)</f>
        <v>0</v>
      </c>
      <c r="BN10" s="67" t="n">
        <f aca="false">IF(OR($D10=1,MONTH($B10)&lt;&gt;MONTH(StartDate),'У7 Ввод'!$D$71="",'У7 Ввод'!$E$71="",'У7 Ввод'!$D$71&gt;$B10),0,MAX(0,MIN(1,'У7 Ввод'!$E$71-NETWORKDAYS('У7 Ввод'!$D$71,$B10)+1))/Настройки!$E$13*100)</f>
        <v>0</v>
      </c>
      <c r="BO10" s="67" t="n">
        <f aca="false">IF(OR($D10=1,MONTH($B10)&lt;&gt;MONTH(StartDate),'У7 Ввод'!$D$72="",'У7 Ввод'!$E$72="",'У7 Ввод'!$D$72&gt;$B10),0,MAX(0,MIN(1,'У7 Ввод'!$E$72-NETWORKDAYS('У7 Ввод'!$D$72,$B10)+1))/Настройки!$E$13*100)</f>
        <v>0</v>
      </c>
      <c r="BP10" s="67" t="n">
        <f aca="false">IF(OR($D10=1,MONTH($B10)&lt;&gt;MONTH(StartDate),'У7 Ввод'!$D$73="",'У7 Ввод'!$E$73="",'У7 Ввод'!$D$73&gt;$B10),0,MAX(0,MIN(1,'У7 Ввод'!$E$73-NETWORKDAYS('У7 Ввод'!$D$73,$B10)+1))/Настройки!$E$13*100)</f>
        <v>0</v>
      </c>
      <c r="BQ10" s="67" t="n">
        <f aca="false">IF(OR($D10=1,MONTH($B10)&lt;&gt;MONTH(StartDate),'У7 Ввод'!$D$74="",'У7 Ввод'!$E$74="",'У7 Ввод'!$D$74&gt;$B10),0,MAX(0,MIN(1,'У7 Ввод'!$E$74-NETWORKDAYS('У7 Ввод'!$D$74,$B10)+1))/Настройки!$E$13*100)</f>
        <v>0</v>
      </c>
      <c r="BR10" s="67" t="n">
        <f aca="false">IF(OR($D10=1,MONTH($B10)&lt;&gt;MONTH(StartDate),'У7 Ввод'!$D$75="",'У7 Ввод'!$E$75="",'У7 Ввод'!$D$75&gt;$B10),0,MAX(0,MIN(1,'У7 Ввод'!$E$75-NETWORKDAYS('У7 Ввод'!$D$75,$B10)+1))/Настройки!$E$13*100)</f>
        <v>0</v>
      </c>
      <c r="BS10" s="67" t="n">
        <f aca="false">IF(OR($D10=1,MONTH($B10)&lt;&gt;MONTH(StartDate),'У7 Ввод'!$D$76="",'У7 Ввод'!$E$76="",'У7 Ввод'!$D$76&gt;$B10),0,MAX(0,MIN(1,'У7 Ввод'!$E$76-NETWORKDAYS('У7 Ввод'!$D$76,$B10)+1))/Настройки!$E$13*100)</f>
        <v>0</v>
      </c>
      <c r="BT10" s="67" t="n">
        <f aca="false">IF(OR($D10=1,MONTH($B10)&lt;&gt;MONTH(StartDate),'У7 Ввод'!$D$77="",'У7 Ввод'!$E$77="",'У7 Ввод'!$D$77&gt;$B10),0,MAX(0,MIN(1,'У7 Ввод'!$E$77-NETWORKDAYS('У7 Ввод'!$D$77,$B10)+1))/Настройки!$E$13*100)</f>
        <v>0</v>
      </c>
      <c r="BU10" s="67" t="n">
        <f aca="false">IF(OR($D10=1,MONTH($B10)&lt;&gt;MONTH(StartDate),'У7 Ввод'!$D$78="",'У7 Ввод'!$E$78="",'У7 Ввод'!$D$78&gt;$B10),0,MAX(0,MIN(1,'У7 Ввод'!$E$78-NETWORKDAYS('У7 Ввод'!$D$78,$B10)+1))/Настройки!$E$13*100)</f>
        <v>0</v>
      </c>
      <c r="BV10" s="67" t="n">
        <f aca="false">IF(OR($D10=1,MONTH($B10)&lt;&gt;MONTH(StartDate),'У7 Ввод'!$D$79="",'У7 Ввод'!$E$79="",'У7 Ввод'!$D$79&gt;$B10),0,MAX(0,MIN(1,'У7 Ввод'!$E$79-NETWORKDAYS('У7 Ввод'!$D$79,$B10)+1))/Настройки!$E$13*100)</f>
        <v>0</v>
      </c>
      <c r="BW10" s="67" t="n">
        <f aca="false">IF(OR($D10=1,MONTH($B10)&lt;&gt;MONTH(StartDate),'У7 Ввод'!$D$80="",'У7 Ввод'!$E$80="",'У7 Ввод'!$D$80&gt;$B10),0,MAX(0,MIN(1,'У7 Ввод'!$E$80-NETWORKDAYS('У7 Ввод'!$D$80,$B10)+1))/Настройки!$E$13*100)</f>
        <v>0</v>
      </c>
      <c r="BX10" s="67" t="n">
        <f aca="false">IF(OR($D10=1,MONTH($B10)&lt;&gt;MONTH(StartDate),'У7 Ввод'!$D$81="",'У7 Ввод'!$E$81="",'У7 Ввод'!$D$81&gt;$B10),0,MAX(0,MIN(1,'У7 Ввод'!$E$81-NETWORKDAYS('У7 Ввод'!$D$81,$B10)+1))/Настройки!$E$13*100)</f>
        <v>0</v>
      </c>
      <c r="BY10" s="67" t="n">
        <f aca="false">IF(OR($D10=1,MONTH($B10)&lt;&gt;MONTH(StartDate),'У7 Ввод'!$D$82="",'У7 Ввод'!$E$82="",'У7 Ввод'!$D$82&gt;$B10),0,MAX(0,MIN(1,'У7 Ввод'!$E$82-NETWORKDAYS('У7 Ввод'!$D$82,$B10)+1))/Настройки!$E$13*100)</f>
        <v>0</v>
      </c>
      <c r="BZ10" s="67" t="n">
        <f aca="false">IF(OR($D10=1,MONTH($B10)&lt;&gt;MONTH(StartDate),'У7 Ввод'!$D$83="",'У7 Ввод'!$E$83="",'У7 Ввод'!$D$83&gt;$B10),0,MAX(0,MIN(1,'У7 Ввод'!$E$83-NETWORKDAYS('У7 Ввод'!$D$83,$B10)+1))/Настройки!$E$13*100)</f>
        <v>0</v>
      </c>
      <c r="CA10" s="67" t="n">
        <f aca="false">IF(OR($D10=1,MONTH($B10)&lt;&gt;MONTH(StartDate),'У7 Ввод'!$D$84="",'У7 Ввод'!$E$84="",'У7 Ввод'!$D$84&gt;$B10),0,MAX(0,MIN(1,'У7 Ввод'!$E$84-NETWORKDAYS('У7 Ввод'!$D$84,$B10)+1))/Настройки!$E$13*100)</f>
        <v>0</v>
      </c>
      <c r="CB10" s="67" t="n">
        <f aca="false">IF(OR($D10=1,MONTH($B10)&lt;&gt;MONTH(StartDate),'У7 Ввод'!$D$85="",'У7 Ввод'!$E$85="",'У7 Ввод'!$D$85&gt;$B10),0,MAX(0,MIN(1,'У7 Ввод'!$E$85-NETWORKDAYS('У7 Ввод'!$D$85,$B10)+1))/Настройки!$E$13*100)</f>
        <v>0</v>
      </c>
      <c r="CC10" s="67" t="n">
        <f aca="false">IF(OR($D10=1,MONTH($B10)&lt;&gt;MONTH(StartDate),'У7 Ввод'!$D$86="",'У7 Ввод'!$E$86="",'У7 Ввод'!$D$86&gt;$B10),0,MAX(0,MIN(1,'У7 Ввод'!$E$86-NETWORKDAYS('У7 Ввод'!$D$86,$B10)+1))/Настройки!$E$13*100)</f>
        <v>0</v>
      </c>
      <c r="CD10" s="67" t="n">
        <f aca="false">IF(OR($D10=1,MONTH($B10)&lt;&gt;MONTH(StartDate),'У7 Ввод'!$D$87="",'У7 Ввод'!$E$87="",'У7 Ввод'!$D$87&gt;$B10),0,MAX(0,MIN(1,'У7 Ввод'!$E$87-NETWORKDAYS('У7 Ввод'!$D$87,$B10)+1))/Настройки!$E$13*100)</f>
        <v>0</v>
      </c>
      <c r="CE10" s="67" t="n">
        <f aca="false">IF(OR($D10=1,MONTH($B10)&lt;&gt;MONTH(StartDate),'У7 Ввод'!$D$88="",'У7 Ввод'!$E$88="",'У7 Ввод'!$D$88&gt;$B10),0,MAX(0,MIN(1,'У7 Ввод'!$E$88-NETWORKDAYS('У7 Ввод'!$D$88,$B10)+1))/Настройки!$E$13*100)</f>
        <v>0</v>
      </c>
      <c r="CF10" s="67" t="n">
        <f aca="false">IF(OR($D10=1,MONTH($B10)&lt;&gt;MONTH(StartDate),'У7 Ввод'!$D$89="",'У7 Ввод'!$E$89="",'У7 Ввод'!$D$89&gt;$B10),0,MAX(0,MIN(1,'У7 Ввод'!$E$89-NETWORKDAYS('У7 Ввод'!$D$89,$B10)+1))/Настройки!$E$13*100)</f>
        <v>0</v>
      </c>
      <c r="CG10" s="67" t="n">
        <f aca="false">IF(OR($D10=1,MONTH($B10)&lt;&gt;MONTH(StartDate),'У7 Ввод'!$D$90="",'У7 Ввод'!$E$90="",'У7 Ввод'!$D$90&gt;$B10),0,MAX(0,MIN(1,'У7 Ввод'!$E$90-NETWORKDAYS('У7 Ввод'!$D$90,$B10)+1))/Настройки!$E$13*100)</f>
        <v>0</v>
      </c>
      <c r="CH10" s="67" t="n">
        <f aca="false">IF(OR($D10=1,MONTH($B10)&lt;&gt;MONTH(StartDate),'У7 Ввод'!$D$91="",'У7 Ввод'!$E$91="",'У7 Ввод'!$D$91&gt;$B10),0,MAX(0,MIN(1,'У7 Ввод'!$E$91-NETWORKDAYS('У7 Ввод'!$D$91,$B10)+1))/Настройки!$E$13*100)</f>
        <v>0</v>
      </c>
      <c r="CI10" s="67" t="n">
        <f aca="false">IF(OR($D10=1,MONTH($B10)&lt;&gt;MONTH(StartDate),'У7 Ввод'!$D$92="",'У7 Ввод'!$E$92="",'У7 Ввод'!$D$92&gt;$B10),0,MAX(0,MIN(1,'У7 Ввод'!$E$92-NETWORKDAYS('У7 Ввод'!$D$92,$B10)+1))/Настройки!$E$13*100)</f>
        <v>0</v>
      </c>
      <c r="CJ10" s="67" t="n">
        <f aca="false">IF(OR($D10=1,MONTH($B10)&lt;&gt;MONTH(StartDate),'У7 Ввод'!$D$93="",'У7 Ввод'!$E$93="",'У7 Ввод'!$D$93&gt;$B10),0,MAX(0,MIN(1,'У7 Ввод'!$E$93-NETWORKDAYS('У7 Ввод'!$D$93,$B10)+1))/Настройки!$E$13*100)</f>
        <v>0</v>
      </c>
      <c r="CK10" s="67" t="n">
        <f aca="false">IF(OR($D10=1,MONTH($B10)&lt;&gt;MONTH(StartDate),'У7 Ввод'!$D$94="",'У7 Ввод'!$E$94="",'У7 Ввод'!$D$94&gt;$B10),0,MAX(0,MIN(1,'У7 Ввод'!$E$94-NETWORKDAYS('У7 Ввод'!$D$94,$B10)+1))/Настройки!$E$13*100)</f>
        <v>0</v>
      </c>
      <c r="CL10" s="67" t="n">
        <f aca="false">IF(OR($D10=1,MONTH($B10)&lt;&gt;MONTH(StartDate),'У7 Ввод'!$D$95="",'У7 Ввод'!$E$95="",'У7 Ввод'!$D$95&gt;$B10),0,MAX(0,MIN(1,'У7 Ввод'!$E$95-NETWORKDAYS('У7 Ввод'!$D$95,$B10)+1))/Настройки!$E$13*100)</f>
        <v>0</v>
      </c>
      <c r="CM10" s="67" t="n">
        <f aca="false">IF(OR($D10=1,MONTH($B10)&lt;&gt;MONTH(StartDate),'У7 Ввод'!$D$96="",'У7 Ввод'!$E$96="",'У7 Ввод'!$D$96&gt;$B10),0,MAX(0,MIN(1,'У7 Ввод'!$E$96-NETWORKDAYS('У7 Ввод'!$D$96,$B10)+1))/Настройки!$E$13*100)</f>
        <v>0</v>
      </c>
      <c r="CN10" s="67" t="n">
        <f aca="false">IF(OR($D10=1,MONTH($B10)&lt;&gt;MONTH(StartDate),'У7 Ввод'!$D$97="",'У7 Ввод'!$E$97="",'У7 Ввод'!$D$97&gt;$B10),0,MAX(0,MIN(1,'У7 Ввод'!$E$97-NETWORKDAYS('У7 Ввод'!$D$97,$B10)+1))/Настройки!$E$13*100)</f>
        <v>0</v>
      </c>
      <c r="CO10" s="67" t="n">
        <f aca="false">IF(OR($D10=1,MONTH($B10)&lt;&gt;MONTH(StartDate),'У7 Ввод'!$D$98="",'У7 Ввод'!$E$98="",'У7 Ввод'!$D$98&gt;$B10),0,MAX(0,MIN(1,'У7 Ввод'!$E$98-NETWORKDAYS('У7 Ввод'!$D$98,$B10)+1))/Настройки!$E$13*100)</f>
        <v>0</v>
      </c>
      <c r="CP10" s="67" t="n">
        <f aca="false">IF(OR($D10=1,MONTH($B10)&lt;&gt;MONTH(StartDate),'У7 Ввод'!$D$99="",'У7 Ввод'!$E$99="",'У7 Ввод'!$D$99&gt;$B10),0,MAX(0,MIN(1,'У7 Ввод'!$E$99-NETWORKDAYS('У7 Ввод'!$D$99,$B10)+1))/Настройки!$E$13*100)</f>
        <v>0</v>
      </c>
      <c r="CQ10" s="67" t="n">
        <f aca="false">IF(OR($D10=1,MONTH($B10)&lt;&gt;MONTH(StartDate),'У7 Ввод'!$D$100="",'У7 Ввод'!$E$100="",'У7 Ввод'!$D$100&gt;$B10),0,MAX(0,MIN(1,'У7 Ввод'!$E$100-NETWORKDAYS('У7 Ввод'!$D$100,$B10)+1))/Настройки!$E$13*100)</f>
        <v>0</v>
      </c>
      <c r="CR10" s="67" t="n">
        <f aca="false">IF(OR($D10=1,MONTH($B10)&lt;&gt;MONTH(StartDate),'У7 Ввод'!$D$101="",'У7 Ввод'!$E$101="",'У7 Ввод'!$D$101&gt;$B10),0,MAX(0,MIN(1,'У7 Ввод'!$E$101-NETWORKDAYS('У7 Ввод'!$D$101,$B10)+1))/Настройки!$E$13*100)</f>
        <v>0</v>
      </c>
      <c r="CS10" s="67" t="n">
        <f aca="false">IF(OR($D10=1,MONTH($B10)&lt;&gt;MONTH(StartDate),'У7 Ввод'!$D$102="",'У7 Ввод'!$E$102="",'У7 Ввод'!$D$102&gt;$B10),0,MAX(0,MIN(1,'У7 Ввод'!$E$102-NETWORKDAYS('У7 Ввод'!$D$102,$B10)+1))/Настройки!$E$13*100)</f>
        <v>0</v>
      </c>
      <c r="CT10" s="67" t="n">
        <f aca="false">IF(OR($D10=1,MONTH($B10)&lt;&gt;MONTH(StartDate),'У7 Ввод'!$D$103="",'У7 Ввод'!$E$103="",'У7 Ввод'!$D$103&gt;$B10),0,MAX(0,MIN(1,'У7 Ввод'!$E$103-NETWORKDAYS('У7 Ввод'!$D$103,$B10)+1))/Настройки!$E$13*100)</f>
        <v>0</v>
      </c>
      <c r="CU10" s="67" t="n">
        <f aca="false">IF(OR($D10=1,MONTH($B10)&lt;&gt;MONTH(StartDate),'У7 Ввод'!$D$104="",'У7 Ввод'!$E$104="",'У7 Ввод'!$D$104&gt;$B10),0,MAX(0,MIN(1,'У7 Ввод'!$E$104-NETWORKDAYS('У7 Ввод'!$D$104,$B10)+1))/Настройки!$E$13*100)</f>
        <v>0</v>
      </c>
      <c r="CV10" s="67" t="n">
        <f aca="false">IF(OR($D10=1,MONTH($B10)&lt;&gt;MONTH(StartDate),'У7 Ввод'!$D$105="",'У7 Ввод'!$E$105="",'У7 Ввод'!$D$105&gt;$B10),0,MAX(0,MIN(1,'У7 Ввод'!$E$105-NETWORKDAYS('У7 Ввод'!$D$105,$B10)+1))/Настройки!$E$13*100)</f>
        <v>0</v>
      </c>
      <c r="CW10" s="67" t="n">
        <f aca="false">IF(OR($D10=1,MONTH($B10)&lt;&gt;MONTH(StartDate),'У7 Ввод'!$D$106="",'У7 Ввод'!$E$106="",'У7 Ввод'!$D$106&gt;$B10),0,MAX(0,MIN(1,'У7 Ввод'!$E$106-NETWORKDAYS('У7 Ввод'!$D$106,$B10)+1))/Настройки!$E$13*100)</f>
        <v>0</v>
      </c>
      <c r="CX10" s="67" t="n">
        <f aca="false">IF(OR($D10=1,MONTH($B10)&lt;&gt;MONTH(StartDate),'У7 Ввод'!$D$107="",'У7 Ввод'!$E$107="",'У7 Ввод'!$D$107&gt;$B10),0,MAX(0,MIN(1,'У7 Ввод'!$E$107-NETWORKDAYS('У7 Ввод'!$D$107,$B10)+1))/Настройки!$E$13*100)</f>
        <v>0</v>
      </c>
      <c r="CY10" s="67" t="n">
        <f aca="false">IF(OR($D10=1,MONTH($B10)&lt;&gt;MONTH(StartDate),'У7 Ввод'!$D$108="",'У7 Ввод'!$E$108="",'У7 Ввод'!$D$108&gt;$B10),0,MAX(0,MIN(1,'У7 Ввод'!$E$108-NETWORKDAYS('У7 Ввод'!$D$108,$B10)+1))/Настройки!$E$13*100)</f>
        <v>0</v>
      </c>
      <c r="CZ10" s="67" t="n">
        <f aca="false">IF(OR($D10=1,MONTH($B10)&lt;&gt;MONTH(StartDate),'У7 Ввод'!$D$109="",'У7 Ввод'!$E$109="",'У7 Ввод'!$D$109&gt;$B10),0,MAX(0,MIN(1,'У7 Ввод'!$E$109-NETWORKDAYS('У7 Ввод'!$D$109,$B10)+1))/Настройки!$E$13*100)</f>
        <v>0</v>
      </c>
      <c r="DA10" s="67" t="n">
        <f aca="false">IF(OR($D10=1,MONTH($B10)&lt;&gt;MONTH(StartDate),'У7 Ввод'!$D$110="",'У7 Ввод'!$E$110="",'У7 Ввод'!$D$110&gt;$B10),0,MAX(0,MIN(1,'У7 Ввод'!$E$110-NETWORKDAYS('У7 Ввод'!$D$110,$B10)+1))/Настройки!$E$13*100)</f>
        <v>0</v>
      </c>
      <c r="DB10" s="67" t="n">
        <f aca="false">IF(OR($D10=1,MONTH($B10)&lt;&gt;MONTH(StartDate),'У7 Ввод'!$D$111="",'У7 Ввод'!$E$111="",'У7 Ввод'!$D$111&gt;$B10),0,MAX(0,MIN(1,'У7 Ввод'!$E$111-NETWORKDAYS('У7 Ввод'!$D$111,$B10)+1))/Настройки!$E$13*100)</f>
        <v>0</v>
      </c>
      <c r="DC10" s="67" t="n">
        <f aca="false">IF(OR($D10=1,MONTH($B10)&lt;&gt;MONTH(StartDate),'У7 Ввод'!$D$112="",'У7 Ввод'!$E$112="",'У7 Ввод'!$D$112&gt;$B10),0,MAX(0,MIN(1,'У7 Ввод'!$E$112-NETWORKDAYS('У7 Ввод'!$D$112,$B10)+1))/Настройки!$E$13*100)</f>
        <v>0</v>
      </c>
      <c r="DD10" s="67" t="n">
        <f aca="false">IF(OR($D10=1,MONTH($B10)&lt;&gt;MONTH(StartDate),'У7 Ввод'!$D$113="",'У7 Ввод'!$E$113="",'У7 Ввод'!$D$113&gt;$B10),0,MAX(0,MIN(1,'У7 Ввод'!$E$113-NETWORKDAYS('У7 Ввод'!$D$113,$B10)+1))/Настройки!$E$13*100)</f>
        <v>0</v>
      </c>
      <c r="DE10" s="67" t="n">
        <f aca="false">IF(OR($D10=1,MONTH($B10)&lt;&gt;MONTH(StartDate),'У7 Ввод'!$D$114="",'У7 Ввод'!$E$114="",'У7 Ввод'!$D$114&gt;$B10),0,MAX(0,MIN(1,'У7 Ввод'!$E$114-NETWORKDAYS('У7 Ввод'!$D$114,$B10)+1))/Настройки!$E$13*100)</f>
        <v>0</v>
      </c>
      <c r="DF10" s="67" t="n">
        <f aca="false">IF(OR($D10=1,MONTH($B10)&lt;&gt;MONTH(StartDate),'У7 Ввод'!$D$115="",'У7 Ввод'!$E$115="",'У7 Ввод'!$D$115&gt;$B10),0,MAX(0,MIN(1,'У7 Ввод'!$E$115-NETWORKDAYS('У7 Ввод'!$D$115,$B10)+1))/Настройки!$E$13*100)</f>
        <v>0</v>
      </c>
      <c r="DG10" s="67" t="n">
        <f aca="false">IF(OR($D10=1,MONTH($B10)&lt;&gt;MONTH(StartDate),'У7 Ввод'!$D$116="",'У7 Ввод'!$E$116="",'У7 Ввод'!$D$116&gt;$B10),0,MAX(0,MIN(1,'У7 Ввод'!$E$116-NETWORKDAYS('У7 Ввод'!$D$116,$B10)+1))/Настройки!$E$13*100)</f>
        <v>0</v>
      </c>
      <c r="DH10" s="67" t="n">
        <f aca="false">IF(OR($D10=1,MONTH($B10)&lt;&gt;MONTH(StartDate),'У7 Ввод'!$D$117="",'У7 Ввод'!$E$117="",'У7 Ввод'!$D$117&gt;$B10),0,MAX(0,MIN(1,'У7 Ввод'!$E$117-NETWORKDAYS('У7 Ввод'!$D$117,$B10)+1))/Настройки!$E$13*100)</f>
        <v>0</v>
      </c>
      <c r="DI10" s="67" t="n">
        <f aca="false">IF(OR($D10=1,MONTH($B10)&lt;&gt;MONTH(StartDate),'У7 Ввод'!$D$118="",'У7 Ввод'!$E$118="",'У7 Ввод'!$D$118&gt;$B10),0,MAX(0,MIN(1,'У7 Ввод'!$E$118-NETWORKDAYS('У7 Ввод'!$D$118,$B10)+1))/Настройки!$E$13*100)</f>
        <v>0</v>
      </c>
      <c r="DJ10" s="67" t="n">
        <f aca="false">IF(OR($D10=1,MONTH($B10)&lt;&gt;MONTH(StartDate),'У7 Ввод'!$D$119="",'У7 Ввод'!$E$119="",'У7 Ввод'!$D$119&gt;$B10),0,MAX(0,MIN(1,'У7 Ввод'!$E$119-NETWORKDAYS('У7 Ввод'!$D$119,$B10)+1))/Настройки!$E$13*100)</f>
        <v>0</v>
      </c>
      <c r="DK10" s="67" t="n">
        <f aca="false">IF(OR($D10=1,MONTH($B10)&lt;&gt;MONTH(StartDate),'У7 Ввод'!$D$120="",'У7 Ввод'!$E$120="",'У7 Ввод'!$D$120&gt;$B10),0,MAX(0,MIN(1,'У7 Ввод'!$E$120-NETWORKDAYS('У7 Ввод'!$D$120,$B10)+1))/Настройки!$E$13*100)</f>
        <v>0</v>
      </c>
      <c r="DL10" s="67" t="n">
        <f aca="false">IF(OR($D10=1,MONTH($B10)&lt;&gt;MONTH(StartDate),'У7 Ввод'!$D$121="",'У7 Ввод'!$E$121="",'У7 Ввод'!$D$121&gt;$B10),0,MAX(0,MIN(1,'У7 Ввод'!$E$121-NETWORKDAYS('У7 Ввод'!$D$121,$B10)+1))/Настройки!$E$13*100)</f>
        <v>0</v>
      </c>
      <c r="DM10" s="67" t="n">
        <f aca="false">IF(OR($D10=1,MONTH($B10)&lt;&gt;MONTH(StartDate),'У7 Ввод'!$D$122="",'У7 Ввод'!$E$122="",'У7 Ввод'!$D$122&gt;$B10),0,MAX(0,MIN(1,'У7 Ввод'!$E$122-NETWORKDAYS('У7 Ввод'!$D$122,$B10)+1))/Настройки!$E$13*100)</f>
        <v>0</v>
      </c>
      <c r="DN10" s="67" t="n">
        <f aca="false">IF(OR($D10=1,MONTH($B10)&lt;&gt;MONTH(StartDate),'У7 Ввод'!$D$123="",'У7 Ввод'!$E$123="",'У7 Ввод'!$D$123&gt;$B10),0,MAX(0,MIN(1,'У7 Ввод'!$E$123-NETWORKDAYS('У7 Ввод'!$D$123,$B10)+1))/Настройки!$E$13*100)</f>
        <v>0</v>
      </c>
      <c r="DO10" s="67" t="n">
        <f aca="false">IF(OR($D10=1,MONTH($B10)&lt;&gt;MONTH(StartDate),'У7 Ввод'!$D$124="",'У7 Ввод'!$E$124="",'У7 Ввод'!$D$124&gt;$B10),0,MAX(0,MIN(1,'У7 Ввод'!$E$124-NETWORKDAYS('У7 Ввод'!$D$124,$B10)+1))/Настройки!$E$13*100)</f>
        <v>0</v>
      </c>
      <c r="DP10" s="67" t="n">
        <f aca="false">IF(OR($D10=1,MONTH($B10)&lt;&gt;MONTH(StartDate),'У7 Ввод'!$D$125="",'У7 Ввод'!$E$125="",'У7 Ввод'!$D$125&gt;$B10),0,MAX(0,MIN(1,'У7 Ввод'!$E$125-NETWORKDAYS('У7 Ввод'!$D$125,$B10)+1))/Настройки!$E$13*100)</f>
        <v>0</v>
      </c>
      <c r="DQ10" s="67" t="n">
        <f aca="false">IF(OR($D10=1,MONTH($B10)&lt;&gt;MONTH(StartDate),'У7 Ввод'!$D$126="",'У7 Ввод'!$E$126="",'У7 Ввод'!$D$126&gt;$B10),0,MAX(0,MIN(1,'У7 Ввод'!$E$126-NETWORKDAYS('У7 Ввод'!$D$126,$B10)+1))/Настройки!$E$13*100)</f>
        <v>0</v>
      </c>
      <c r="DR10" s="67" t="n">
        <f aca="false">IF(OR($D10=1,MONTH($B10)&lt;&gt;MONTH(StartDate),'У7 Ввод'!$D$127="",'У7 Ввод'!$E$127="",'У7 Ввод'!$D$127&gt;$B10),0,MAX(0,MIN(1,'У7 Ввод'!$E$127-NETWORKDAYS('У7 Ввод'!$D$127,$B10)+1))/Настройки!$E$13*100)</f>
        <v>0</v>
      </c>
      <c r="DS10" s="67" t="n">
        <f aca="false">IF(OR($D10=1,MONTH($B10)&lt;&gt;MONTH(StartDate),'У7 Ввод'!$D$128="",'У7 Ввод'!$E$128="",'У7 Ввод'!$D$128&gt;$B10),0,MAX(0,MIN(1,'У7 Ввод'!$E$128-NETWORKDAYS('У7 Ввод'!$D$128,$B10)+1))/Настройки!$E$13*100)</f>
        <v>0</v>
      </c>
      <c r="DT10" s="67" t="n">
        <f aca="false">IF(OR($D10=1,MONTH($B10)&lt;&gt;MONTH(StartDate),'У7 Ввод'!$D$129="",'У7 Ввод'!$E$129="",'У7 Ввод'!$D$129&gt;$B10),0,MAX(0,MIN(1,'У7 Ввод'!$E$129-NETWORKDAYS('У7 Ввод'!$D$129,$B10)+1))/Настройки!$E$13*100)</f>
        <v>0</v>
      </c>
      <c r="DU10" s="67" t="n">
        <f aca="false">IF(OR($D10=1,MONTH($B10)&lt;&gt;MONTH(StartDate),'У7 Ввод'!$D$130="",'У7 Ввод'!$E$130="",'У7 Ввод'!$D$130&gt;$B10),0,MAX(0,MIN(1,'У7 Ввод'!$E$130-NETWORKDAYS('У7 Ввод'!$D$130,$B10)+1))/Настройки!$E$13*100)</f>
        <v>0</v>
      </c>
      <c r="DV10" s="67" t="n">
        <f aca="false">IF(OR($D10=1,MONTH($B10)&lt;&gt;MONTH(StartDate),'У7 Ввод'!$D$131="",'У7 Ввод'!$E$131="",'У7 Ввод'!$D$131&gt;$B10),0,MAX(0,MIN(1,'У7 Ввод'!$E$131-NETWORKDAYS('У7 Ввод'!$D$131,$B10)+1))/Настройки!$E$13*100)</f>
        <v>0</v>
      </c>
      <c r="DW10" s="67" t="n">
        <f aca="false">IF(OR($D10=1,MONTH($B10)&lt;&gt;MONTH(StartDate),'У7 Ввод'!$D$132="",'У7 Ввод'!$E$132="",'У7 Ввод'!$D$132&gt;$B10),0,MAX(0,MIN(1,'У7 Ввод'!$E$132-NETWORKDAYS('У7 Ввод'!$D$132,$B10)+1))/Настройки!$E$13*100)</f>
        <v>0</v>
      </c>
      <c r="DX10" s="67" t="n">
        <f aca="false">IF(OR($D10=1,MONTH($B10)&lt;&gt;MONTH(StartDate),'У7 Ввод'!$D$133="",'У7 Ввод'!$E$133="",'У7 Ввод'!$D$133&gt;$B10),0,MAX(0,MIN(1,'У7 Ввод'!$E$133-NETWORKDAYS('У7 Ввод'!$D$133,$B10)+1))/Настройки!$E$13*100)</f>
        <v>0</v>
      </c>
      <c r="DY10" s="67" t="n">
        <f aca="false">IF(OR($D10=1,MONTH($B10)&lt;&gt;MONTH(StartDate),'У7 Ввод'!$D$134="",'У7 Ввод'!$E$134="",'У7 Ввод'!$D$134&gt;$B10),0,MAX(0,MIN(1,'У7 Ввод'!$E$134-NETWORKDAYS('У7 Ввод'!$D$134,$B10)+1))/Настройки!$E$13*100)</f>
        <v>0</v>
      </c>
      <c r="DZ10" s="67" t="n">
        <f aca="false">IF(OR($D10=1,MONTH($B10)&lt;&gt;MONTH(StartDate),'У7 Ввод'!$D$135="",'У7 Ввод'!$E$135="",'У7 Ввод'!$D$135&gt;$B10),0,MAX(0,MIN(1,'У7 Ввод'!$E$135-NETWORKDAYS('У7 Ввод'!$D$135,$B10)+1))/Настройки!$E$13*100)</f>
        <v>0</v>
      </c>
      <c r="EA10" s="67" t="n">
        <f aca="false">IF(OR($D10=1,MONTH($B10)&lt;&gt;MONTH(StartDate),'У7 Ввод'!$D$136="",'У7 Ввод'!$E$136="",'У7 Ввод'!$D$136&gt;$B10),0,MAX(0,MIN(1,'У7 Ввод'!$E$136-NETWORKDAYS('У7 Ввод'!$D$136,$B10)+1))/Настройки!$E$13*100)</f>
        <v>0</v>
      </c>
      <c r="EB10" s="67" t="n">
        <f aca="false">IF(OR($D10=1,MONTH($B10)&lt;&gt;MONTH(StartDate),'У7 Ввод'!$D$137="",'У7 Ввод'!$E$137="",'У7 Ввод'!$D$137&gt;$B10),0,MAX(0,MIN(1,'У7 Ввод'!$E$137-NETWORKDAYS('У7 Ввод'!$D$137,$B10)+1))/Настройки!$E$13*100)</f>
        <v>0</v>
      </c>
      <c r="EC10" s="67" t="n">
        <f aca="false">IF(OR($D10=1,MONTH($B10)&lt;&gt;MONTH(StartDate),'У7 Ввод'!$D$138="",'У7 Ввод'!$E$138="",'У7 Ввод'!$D$138&gt;$B10),0,MAX(0,MIN(1,'У7 Ввод'!$E$138-NETWORKDAYS('У7 Ввод'!$D$138,$B10)+1))/Настройки!$E$13*100)</f>
        <v>0</v>
      </c>
      <c r="ED10" s="67" t="n">
        <f aca="false">IF(OR($D10=1,MONTH($B10)&lt;&gt;MONTH(StartDate),'У7 Ввод'!$D$139="",'У7 Ввод'!$E$139="",'У7 Ввод'!$D$139&gt;$B10),0,MAX(0,MIN(1,'У7 Ввод'!$E$139-NETWORKDAYS('У7 Ввод'!$D$139,$B10)+1))/Настройки!$E$13*100)</f>
        <v>0</v>
      </c>
      <c r="EE10" s="67" t="n">
        <f aca="false">IF(OR($D10=1,MONTH($B10)&lt;&gt;MONTH(StartDate),'У7 Ввод'!$D$140="",'У7 Ввод'!$E$140="",'У7 Ввод'!$D$140&gt;$B10),0,MAX(0,MIN(1,'У7 Ввод'!$E$140-NETWORKDAYS('У7 Ввод'!$D$140,$B10)+1))/Настройки!$E$13*100)</f>
        <v>0</v>
      </c>
      <c r="EF10" s="67" t="n">
        <f aca="false">IF(OR($D10=1,MONTH($B10)&lt;&gt;MONTH(StartDate),'У7 Ввод'!$D$141="",'У7 Ввод'!$E$141="",'У7 Ввод'!$D$141&gt;$B10),0,MAX(0,MIN(1,'У7 Ввод'!$E$141-NETWORKDAYS('У7 Ввод'!$D$141,$B10)+1))/Настройки!$E$13*100)</f>
        <v>0</v>
      </c>
      <c r="EG10" s="67" t="n">
        <f aca="false">IF(OR($D10=1,MONTH($B10)&lt;&gt;MONTH(StartDate),'У7 Ввод'!$D$142="",'У7 Ввод'!$E$142="",'У7 Ввод'!$D$142&gt;$B10),0,MAX(0,MIN(1,'У7 Ввод'!$E$142-NETWORKDAYS('У7 Ввод'!$D$142,$B10)+1))/Настройки!$E$13*100)</f>
        <v>0</v>
      </c>
      <c r="EH10" s="67" t="n">
        <f aca="false">IF(OR($D10=1,MONTH($B10)&lt;&gt;MONTH(StartDate),'У7 Ввод'!$D$143="",'У7 Ввод'!$E$143="",'У7 Ввод'!$D$143&gt;$B10),0,MAX(0,MIN(1,'У7 Ввод'!$E$143-NETWORKDAYS('У7 Ввод'!$D$143,$B10)+1))/Настройки!$E$13*100)</f>
        <v>0</v>
      </c>
      <c r="EI10" s="67" t="n">
        <f aca="false">IF(OR($D10=1,MONTH($B10)&lt;&gt;MONTH(StartDate),'У7 Ввод'!$D$144="",'У7 Ввод'!$E$144="",'У7 Ввод'!$D$144&gt;$B10),0,MAX(0,MIN(1,'У7 Ввод'!$E$144-NETWORKDAYS('У7 Ввод'!$D$144,$B10)+1))/Настройки!$E$13*100)</f>
        <v>0</v>
      </c>
      <c r="EJ10" s="67" t="n">
        <f aca="false">IF(OR($D10=1,MONTH($B10)&lt;&gt;MONTH(StartDate),'У7 Ввод'!$D$145="",'У7 Ввод'!$E$145="",'У7 Ввод'!$D$145&gt;$B10),0,MAX(0,MIN(1,'У7 Ввод'!$E$145-NETWORKDAYS('У7 Ввод'!$D$145,$B10)+1))/Настройки!$E$13*100)</f>
        <v>0</v>
      </c>
      <c r="EK10" s="67" t="n">
        <f aca="false">IF(OR($D10=1,MONTH($B10)&lt;&gt;MONTH(StartDate),'У7 Ввод'!$D$146="",'У7 Ввод'!$E$146="",'У7 Ввод'!$D$146&gt;$B10),0,MAX(0,MIN(1,'У7 Ввод'!$E$146-NETWORKDAYS('У7 Ввод'!$D$146,$B10)+1))/Настройки!$E$13*100)</f>
        <v>0</v>
      </c>
      <c r="EL10" s="67" t="n">
        <f aca="false">IF(OR($D10=1,MONTH($B10)&lt;&gt;MONTH(StartDate),'У7 Ввод'!$D$147="",'У7 Ввод'!$E$147="",'У7 Ввод'!$D$147&gt;$B10),0,MAX(0,MIN(1,'У7 Ввод'!$E$147-NETWORKDAYS('У7 Ввод'!$D$147,$B10)+1))/Настройки!$E$13*100)</f>
        <v>0</v>
      </c>
      <c r="EM10" s="67" t="n">
        <f aca="false">IF(OR($D10=1,MONTH($B10)&lt;&gt;MONTH(StartDate),'У7 Ввод'!$D$148="",'У7 Ввод'!$E$148="",'У7 Ввод'!$D$148&gt;$B10),0,MAX(0,MIN(1,'У7 Ввод'!$E$148-NETWORKDAYS('У7 Ввод'!$D$148,$B10)+1))/Настройки!$E$13*100)</f>
        <v>0</v>
      </c>
      <c r="EN10" s="67" t="n">
        <f aca="false">IF(OR($D10=1,MONTH($B10)&lt;&gt;MONTH(StartDate),'У7 Ввод'!$D$149="",'У7 Ввод'!$E$149="",'У7 Ввод'!$D$149&gt;$B10),0,MAX(0,MIN(1,'У7 Ввод'!$E$149-NETWORKDAYS('У7 Ввод'!$D$149,$B10)+1))/Настройки!$E$13*100)</f>
        <v>0</v>
      </c>
      <c r="EO10" s="67" t="n">
        <f aca="false">IF(OR($D10=1,MONTH($B10)&lt;&gt;MONTH(StartDate),'У7 Ввод'!$D$150="",'У7 Ввод'!$E$150="",'У7 Ввод'!$D$150&gt;$B10),0,MAX(0,MIN(1,'У7 Ввод'!$E$150-NETWORKDAYS('У7 Ввод'!$D$150,$B10)+1))/Настройки!$E$13*100)</f>
        <v>0</v>
      </c>
      <c r="EP10" s="67" t="n">
        <f aca="false">IF(OR($D10=1,MONTH($B10)&lt;&gt;MONTH(StartDate),'У7 Ввод'!$D$151="",'У7 Ввод'!$E$151="",'У7 Ввод'!$D$151&gt;$B10),0,MAX(0,MIN(1,'У7 Ввод'!$E$151-NETWORKDAYS('У7 Ввод'!$D$151,$B10)+1))/Настройки!$E$13*100)</f>
        <v>0</v>
      </c>
      <c r="EQ10" s="67" t="n">
        <f aca="false">IF(OR($D10=1,MONTH($B10)&lt;&gt;MONTH(StartDate),'У7 Ввод'!$D$152="",'У7 Ввод'!$E$152="",'У7 Ввод'!$D$152&gt;$B10),0,MAX(0,MIN(1,'У7 Ввод'!$E$152-NETWORKDAYS('У7 Ввод'!$D$152,$B10)+1))/Настройки!$E$13*100)</f>
        <v>0</v>
      </c>
      <c r="ER10" s="67" t="n">
        <f aca="false">IF(OR($D10=1,MONTH($B10)&lt;&gt;MONTH(StartDate),'У7 Ввод'!$D$153="",'У7 Ввод'!$E$153="",'У7 Ввод'!$D$153&gt;$B10),0,MAX(0,MIN(1,'У7 Ввод'!$E$153-NETWORKDAYS('У7 Ввод'!$D$153,$B10)+1))/Настройки!$E$13*100)</f>
        <v>0</v>
      </c>
      <c r="ES10" s="67" t="n">
        <f aca="false">IF(OR($D10=1,MONTH($B10)&lt;&gt;MONTH(StartDate),'У7 Ввод'!$D$154="",'У7 Ввод'!$E$154="",'У7 Ввод'!$D$154&gt;$B10),0,MAX(0,MIN(1,'У7 Ввод'!$E$154-NETWORKDAYS('У7 Ввод'!$D$154,$B10)+1))/Настройки!$E$13*100)</f>
        <v>0</v>
      </c>
      <c r="ET10" s="67" t="n">
        <f aca="false">IF(OR($D10=1,MONTH($B10)&lt;&gt;MONTH(StartDate),'У7 Ввод'!$D$155="",'У7 Ввод'!$E$155="",'У7 Ввод'!$D$155&gt;$B10),0,MAX(0,MIN(1,'У7 Ввод'!$E$155-NETWORKDAYS('У7 Ввод'!$D$155,$B10)+1))/Настройки!$E$13*100)</f>
        <v>0</v>
      </c>
      <c r="EU10" s="67" t="n">
        <f aca="false">IF(OR($D10=1,MONTH($B10)&lt;&gt;MONTH(StartDate),'У7 Ввод'!$D$156="",'У7 Ввод'!$E$156="",'У7 Ввод'!$D$156&gt;$B10),0,MAX(0,MIN(1,'У7 Ввод'!$E$156-NETWORKDAYS('У7 Ввод'!$D$156,$B10)+1))/Настройки!$E$13*100)</f>
        <v>0</v>
      </c>
      <c r="EV10" s="67" t="n">
        <f aca="false">IF(OR($D10=1,MONTH($B10)&lt;&gt;MONTH(StartDate),'У7 Ввод'!$D$157="",'У7 Ввод'!$E$157="",'У7 Ввод'!$D$157&gt;$B10),0,MAX(0,MIN(1,'У7 Ввод'!$E$157-NETWORKDAYS('У7 Ввод'!$D$157,$B10)+1))/Настройки!$E$13*100)</f>
        <v>0</v>
      </c>
      <c r="EW10" s="67" t="n">
        <f aca="false">IF(OR($D10=1,MONTH($B10)&lt;&gt;MONTH(StartDate),'У7 Ввод'!$D$158="",'У7 Ввод'!$E$158="",'У7 Ввод'!$D$158&gt;$B10),0,MAX(0,MIN(1,'У7 Ввод'!$E$158-NETWORKDAYS('У7 Ввод'!$D$158,$B10)+1))/Настройки!$E$13*100)</f>
        <v>0</v>
      </c>
      <c r="EX10" s="67" t="n">
        <f aca="false">IF(OR($D10=1,MONTH($B10)&lt;&gt;MONTH(StartDate),'У7 Ввод'!$D$159="",'У7 Ввод'!$E$159="",'У7 Ввод'!$D$159&gt;$B10),0,MAX(0,MIN(1,'У7 Ввод'!$E$159-NETWORKDAYS('У7 Ввод'!$D$159,$B10)+1))/Настройки!$E$13*100)</f>
        <v>0</v>
      </c>
      <c r="EY10" s="67" t="n">
        <f aca="false">IF(OR($D10=1,MONTH($B10)&lt;&gt;MONTH(StartDate),'У7 Ввод'!$D$160="",'У7 Ввод'!$E$160="",'У7 Ввод'!$D$160&gt;$B10),0,MAX(0,MIN(1,'У7 Ввод'!$E$160-NETWORKDAYS('У7 Ввод'!$D$160,$B10)+1))/Настройки!$E$13*100)</f>
        <v>0</v>
      </c>
      <c r="EZ10" s="67" t="n">
        <f aca="false">IF(OR($D10=1,MONTH($B10)&lt;&gt;MONTH(StartDate),'У7 Ввод'!$D$161="",'У7 Ввод'!$E$161="",'У7 Ввод'!$D$161&gt;$B10),0,MAX(0,MIN(1,'У7 Ввод'!$E$161-NETWORKDAYS('У7 Ввод'!$D$161,$B10)+1))/Настройки!$E$13*100)</f>
        <v>0</v>
      </c>
      <c r="FA10" s="67" t="n">
        <f aca="false">IF(OR($D10=1,MONTH($B10)&lt;&gt;MONTH(StartDate),'У7 Ввод'!$D$162="",'У7 Ввод'!$E$162="",'У7 Ввод'!$D$162&gt;$B10),0,MAX(0,MIN(1,'У7 Ввод'!$E$162-NETWORKDAYS('У7 Ввод'!$D$162,$B10)+1))/Настройки!$E$13*100)</f>
        <v>0</v>
      </c>
      <c r="FB10" s="67" t="n">
        <f aca="false">IF(OR($D10=1,MONTH($B10)&lt;&gt;MONTH(StartDate),'У7 Ввод'!$D$163="",'У7 Ввод'!$E$163="",'У7 Ввод'!$D$163&gt;$B10),0,MAX(0,MIN(1,'У7 Ввод'!$E$163-NETWORKDAYS('У7 Ввод'!$D$163,$B10)+1))/Настройки!$E$13*100)</f>
        <v>0</v>
      </c>
      <c r="FC10" s="67" t="n">
        <f aca="false">IF(OR($D10=1,MONTH($B10)&lt;&gt;MONTH(StartDate),'У7 Ввод'!$D$164="",'У7 Ввод'!$E$164="",'У7 Ввод'!$D$164&gt;$B10),0,MAX(0,MIN(1,'У7 Ввод'!$E$164-NETWORKDAYS('У7 Ввод'!$D$164,$B10)+1))/Настройки!$E$13*100)</f>
        <v>0</v>
      </c>
      <c r="FD10" s="67" t="n">
        <f aca="false">IF(OR($D10=1,MONTH($B10)&lt;&gt;MONTH(StartDate),'У7 Ввод'!$D$165="",'У7 Ввод'!$E$165="",'У7 Ввод'!$D$165&gt;$B10),0,MAX(0,MIN(1,'У7 Ввод'!$E$165-NETWORKDAYS('У7 Ввод'!$D$165,$B10)+1))/Настройки!$E$13*100)</f>
        <v>0</v>
      </c>
      <c r="FE10" s="67" t="n">
        <f aca="false">IF(OR($D10=1,MONTH($B10)&lt;&gt;MONTH(StartDate),'У7 Ввод'!$D$166="",'У7 Ввод'!$E$166="",'У7 Ввод'!$D$166&gt;$B10),0,MAX(0,MIN(1,'У7 Ввод'!$E$166-NETWORKDAYS('У7 Ввод'!$D$166,$B10)+1))/Настройки!$E$13*100)</f>
        <v>0</v>
      </c>
      <c r="FF10" s="67" t="n">
        <f aca="false">IF(OR($D10=1,MONTH($B10)&lt;&gt;MONTH(StartDate),'У7 Ввод'!$D$167="",'У7 Ввод'!$E$167="",'У7 Ввод'!$D$167&gt;$B10),0,MAX(0,MIN(1,'У7 Ввод'!$E$167-NETWORKDAYS('У7 Ввод'!$D$167,$B10)+1))/Настройки!$E$13*100)</f>
        <v>0</v>
      </c>
      <c r="FG10" s="67" t="n">
        <f aca="false">IF(OR($D10=1,MONTH($B10)&lt;&gt;MONTH(StartDate),'У7 Ввод'!$D$168="",'У7 Ввод'!$E$168="",'У7 Ввод'!$D$168&gt;$B10),0,MAX(0,MIN(1,'У7 Ввод'!$E$168-NETWORKDAYS('У7 Ввод'!$D$168,$B10)+1))/Настройки!$E$13*100)</f>
        <v>0</v>
      </c>
      <c r="FH10" s="67" t="n">
        <f aca="false">IF(OR($D10=1,MONTH($B10)&lt;&gt;MONTH(StartDate),'У7 Ввод'!$D$169="",'У7 Ввод'!$E$169="",'У7 Ввод'!$D$169&gt;$B10),0,MAX(0,MIN(1,'У7 Ввод'!$E$169-NETWORKDAYS('У7 Ввод'!$D$169,$B10)+1))/Настройки!$E$13*100)</f>
        <v>0</v>
      </c>
      <c r="FI10" s="67" t="n">
        <f aca="false">IF(OR($D10=1,MONTH($B10)&lt;&gt;MONTH(StartDate),'У7 Ввод'!$D$170="",'У7 Ввод'!$E$170="",'У7 Ввод'!$D$170&gt;$B10),0,MAX(0,MIN(1,'У7 Ввод'!$E$170-NETWORKDAYS('У7 Ввод'!$D$170,$B10)+1))/Настройки!$E$13*100)</f>
        <v>0</v>
      </c>
      <c r="FJ10" s="67" t="n">
        <f aca="false">IF(OR($D10=1,MONTH($B10)&lt;&gt;MONTH(StartDate),'У7 Ввод'!$D$171="",'У7 Ввод'!$E$171="",'У7 Ввод'!$D$171&gt;$B10),0,MAX(0,MIN(1,'У7 Ввод'!$E$171-NETWORKDAYS('У7 Ввод'!$D$171,$B10)+1))/Настройки!$E$13*100)</f>
        <v>0</v>
      </c>
      <c r="FK10" s="67" t="n">
        <f aca="false">IF(OR($D10=1,MONTH($B10)&lt;&gt;MONTH(StartDate),'У7 Ввод'!$D$172="",'У7 Ввод'!$E$172="",'У7 Ввод'!$D$172&gt;$B10),0,MAX(0,MIN(1,'У7 Ввод'!$E$172-NETWORKDAYS('У7 Ввод'!$D$172,$B10)+1))/Настройки!$E$13*100)</f>
        <v>0</v>
      </c>
      <c r="FL10" s="67" t="n">
        <f aca="false">IF(OR($D10=1,MONTH($B10)&lt;&gt;MONTH(StartDate),'У7 Ввод'!$D$173="",'У7 Ввод'!$E$173="",'У7 Ввод'!$D$173&gt;$B10),0,MAX(0,MIN(1,'У7 Ввод'!$E$173-NETWORKDAYS('У7 Ввод'!$D$173,$B10)+1))/Настройки!$E$13*100)</f>
        <v>0</v>
      </c>
      <c r="FM10" s="67" t="n">
        <f aca="false">IF(OR($D10=1,MONTH($B10)&lt;&gt;MONTH(StartDate),'У7 Ввод'!$D$174="",'У7 Ввод'!$E$174="",'У7 Ввод'!$D$174&gt;$B10),0,MAX(0,MIN(1,'У7 Ввод'!$E$174-NETWORKDAYS('У7 Ввод'!$D$174,$B10)+1))/Настройки!$E$13*100)</f>
        <v>0</v>
      </c>
      <c r="FN10" s="67" t="n">
        <f aca="false">IF(OR($D10=1,MONTH($B10)&lt;&gt;MONTH(StartDate),'У7 Ввод'!$D$175="",'У7 Ввод'!$E$175="",'У7 Ввод'!$D$175&gt;$B10),0,MAX(0,MIN(1,'У7 Ввод'!$E$175-NETWORKDAYS('У7 Ввод'!$D$175,$B10)+1))/Настройки!$E$13*100)</f>
        <v>0</v>
      </c>
      <c r="FO10" s="67" t="n">
        <f aca="false">IF(OR($D10=1,MONTH($B10)&lt;&gt;MONTH(StartDate),'У7 Ввод'!$D$176="",'У7 Ввод'!$E$176="",'У7 Ввод'!$D$176&gt;$B10),0,MAX(0,MIN(1,'У7 Ввод'!$E$176-NETWORKDAYS('У7 Ввод'!$D$176,$B10)+1))/Настройки!$E$13*100)</f>
        <v>0</v>
      </c>
      <c r="FP10" s="67" t="n">
        <f aca="false">IF(OR($D10=1,MONTH($B10)&lt;&gt;MONTH(StartDate),'У7 Ввод'!$D$177="",'У7 Ввод'!$E$177="",'У7 Ввод'!$D$177&gt;$B10),0,MAX(0,MIN(1,'У7 Ввод'!$E$177-NETWORKDAYS('У7 Ввод'!$D$177,$B10)+1))/Настройки!$E$13*100)</f>
        <v>0</v>
      </c>
      <c r="FQ10" s="67" t="n">
        <f aca="false">IF(OR($D10=1,MONTH($B10)&lt;&gt;MONTH(StartDate),'У7 Ввод'!$D$178="",'У7 Ввод'!$E$178="",'У7 Ввод'!$D$178&gt;$B10),0,MAX(0,MIN(1,'У7 Ввод'!$E$178-NETWORKDAYS('У7 Ввод'!$D$178,$B10)+1))/Настройки!$E$13*100)</f>
        <v>0</v>
      </c>
      <c r="FR10" s="67" t="n">
        <f aca="false">IF(OR($D10=1,MONTH($B10)&lt;&gt;MONTH(StartDate),'У7 Ввод'!$D$179="",'У7 Ввод'!$E$179="",'У7 Ввод'!$D$179&gt;$B10),0,MAX(0,MIN(1,'У7 Ввод'!$E$179-NETWORKDAYS('У7 Ввод'!$D$179,$B10)+1))/Настройки!$E$13*100)</f>
        <v>0</v>
      </c>
      <c r="FS10" s="67" t="n">
        <f aca="false">IF(OR($D10=1,MONTH($B10)&lt;&gt;MONTH(StartDate),'У7 Ввод'!$D$180="",'У7 Ввод'!$E$180="",'У7 Ввод'!$D$180&gt;$B10),0,MAX(0,MIN(1,'У7 Ввод'!$E$180-NETWORKDAYS('У7 Ввод'!$D$180,$B10)+1))/Настройки!$E$13*100)</f>
        <v>0</v>
      </c>
      <c r="FT10" s="67" t="n">
        <f aca="false">IF(OR($D10=1,MONTH($B10)&lt;&gt;MONTH(StartDate),'У7 Ввод'!$D$181="",'У7 Ввод'!$E$181="",'У7 Ввод'!$D$181&gt;$B10),0,MAX(0,MIN(1,'У7 Ввод'!$E$181-NETWORKDAYS('У7 Ввод'!$D$181,$B10)+1))/Настройки!$E$13*100)</f>
        <v>0</v>
      </c>
      <c r="FU10" s="67" t="n">
        <f aca="false">IF(OR($D10=1,MONTH($B10)&lt;&gt;MONTH(StartDate),'У7 Ввод'!$D$182="",'У7 Ввод'!$E$182="",'У7 Ввод'!$D$182&gt;$B10),0,MAX(0,MIN(1,'У7 Ввод'!$E$182-NETWORKDAYS('У7 Ввод'!$D$182,$B10)+1))/Настройки!$E$13*100)</f>
        <v>0</v>
      </c>
      <c r="FV10" s="67" t="n">
        <f aca="false">IF(OR($D10=1,MONTH($B10)&lt;&gt;MONTH(StartDate),'У7 Ввод'!$D$183="",'У7 Ввод'!$E$183="",'У7 Ввод'!$D$183&gt;$B10),0,MAX(0,MIN(1,'У7 Ввод'!$E$183-NETWORKDAYS('У7 Ввод'!$D$183,$B10)+1))/Настройки!$E$13*100)</f>
        <v>0</v>
      </c>
      <c r="FW10" s="67" t="n">
        <f aca="false">IF(OR($D10=1,MONTH($B10)&lt;&gt;MONTH(StartDate),'У7 Ввод'!$D$184="",'У7 Ввод'!$E$184="",'У7 Ввод'!$D$184&gt;$B10),0,MAX(0,MIN(1,'У7 Ввод'!$E$184-NETWORKDAYS('У7 Ввод'!$D$184,$B10)+1))/Настройки!$E$13*100)</f>
        <v>0</v>
      </c>
      <c r="FX10" s="67" t="n">
        <f aca="false">IF(OR($D10=1,MONTH($B10)&lt;&gt;MONTH(StartDate),'У7 Ввод'!$D$185="",'У7 Ввод'!$E$185="",'У7 Ввод'!$D$185&gt;$B10),0,MAX(0,MIN(1,'У7 Ввод'!$E$185-NETWORKDAYS('У7 Ввод'!$D$185,$B10)+1))/Настройки!$E$13*100)</f>
        <v>0</v>
      </c>
      <c r="FY10" s="67" t="n">
        <f aca="false">IF(OR($D10=1,MONTH($B10)&lt;&gt;MONTH(StartDate),'У7 Ввод'!$D$186="",'У7 Ввод'!$E$186="",'У7 Ввод'!$D$186&gt;$B10),0,MAX(0,MIN(1,'У7 Ввод'!$E$186-NETWORKDAYS('У7 Ввод'!$D$186,$B10)+1))/Настройки!$E$13*100)</f>
        <v>0</v>
      </c>
      <c r="FZ10" s="67" t="n">
        <f aca="false">IF(OR($D10=1,MONTH($B10)&lt;&gt;MONTH(StartDate),'У7 Ввод'!$D$187="",'У7 Ввод'!$E$187="",'У7 Ввод'!$D$187&gt;$B10),0,MAX(0,MIN(1,'У7 Ввод'!$E$187-NETWORKDAYS('У7 Ввод'!$D$187,$B10)+1))/Настройки!$E$13*100)</f>
        <v>0</v>
      </c>
      <c r="GA10" s="67" t="n">
        <f aca="false">IF(OR($D10=1,MONTH($B10)&lt;&gt;MONTH(StartDate),'У7 Ввод'!$D$188="",'У7 Ввод'!$E$188="",'У7 Ввод'!$D$188&gt;$B10),0,MAX(0,MIN(1,'У7 Ввод'!$E$188-NETWORKDAYS('У7 Ввод'!$D$188,$B10)+1))/Настройки!$E$13*100)</f>
        <v>0</v>
      </c>
      <c r="GB10" s="67" t="n">
        <f aca="false">IF(OR($D10=1,MONTH($B10)&lt;&gt;MONTH(StartDate),'У7 Ввод'!$D$189="",'У7 Ввод'!$E$189="",'У7 Ввод'!$D$189&gt;$B10),0,MAX(0,MIN(1,'У7 Ввод'!$E$189-NETWORKDAYS('У7 Ввод'!$D$189,$B10)+1))/Настройки!$E$13*100)</f>
        <v>0</v>
      </c>
      <c r="GC10" s="67" t="n">
        <f aca="false">IF(OR($D10=1,MONTH($B10)&lt;&gt;MONTH(StartDate),'У7 Ввод'!$D$190="",'У7 Ввод'!$E$190="",'У7 Ввод'!$D$190&gt;$B10),0,MAX(0,MIN(1,'У7 Ввод'!$E$190-NETWORKDAYS('У7 Ввод'!$D$190,$B10)+1))/Настройки!$E$13*100)</f>
        <v>0</v>
      </c>
      <c r="GD10" s="67" t="n">
        <f aca="false">IF(OR($D10=1,MONTH($B10)&lt;&gt;MONTH(StartDate),'У7 Ввод'!$D$191="",'У7 Ввод'!$E$191="",'У7 Ввод'!$D$191&gt;$B10),0,MAX(0,MIN(1,'У7 Ввод'!$E$191-NETWORKDAYS('У7 Ввод'!$D$191,$B10)+1))/Настройки!$E$13*100)</f>
        <v>0</v>
      </c>
      <c r="GE10" s="67" t="n">
        <f aca="false">IF(OR($D10=1,MONTH($B10)&lt;&gt;MONTH(StartDate),'У7 Ввод'!$D$192="",'У7 Ввод'!$E$192="",'У7 Ввод'!$D$192&gt;$B10),0,MAX(0,MIN(1,'У7 Ввод'!$E$192-NETWORKDAYS('У7 Ввод'!$D$192,$B10)+1))/Настройки!$E$13*100)</f>
        <v>0</v>
      </c>
      <c r="GF10" s="67" t="n">
        <f aca="false">IF(OR($D10=1,MONTH($B10)&lt;&gt;MONTH(StartDate),'У7 Ввод'!$D$193="",'У7 Ввод'!$E$193="",'У7 Ввод'!$D$193&gt;$B10),0,MAX(0,MIN(1,'У7 Ввод'!$E$193-NETWORKDAYS('У7 Ввод'!$D$193,$B10)+1))/Настройки!$E$13*100)</f>
        <v>0</v>
      </c>
      <c r="GG10" s="67" t="n">
        <f aca="false">IF(OR($D10=1,MONTH($B10)&lt;&gt;MONTH(StartDate),'У7 Ввод'!$D$194="",'У7 Ввод'!$E$194="",'У7 Ввод'!$D$194&gt;$B10),0,MAX(0,MIN(1,'У7 Ввод'!$E$194-NETWORKDAYS('У7 Ввод'!$D$194,$B10)+1))/Настройки!$E$13*100)</f>
        <v>0</v>
      </c>
      <c r="GH10" s="67" t="n">
        <f aca="false">IF(OR($D10=1,MONTH($B10)&lt;&gt;MONTH(StartDate),'У7 Ввод'!$D$195="",'У7 Ввод'!$E$195="",'У7 Ввод'!$D$195&gt;$B10),0,MAX(0,MIN(1,'У7 Ввод'!$E$195-NETWORKDAYS('У7 Ввод'!$D$195,$B10)+1))/Настройки!$E$13*100)</f>
        <v>0</v>
      </c>
      <c r="GI10" s="67" t="n">
        <f aca="false">IF(OR($D10=1,MONTH($B10)&lt;&gt;MONTH(StartDate),'У7 Ввод'!$D$196="",'У7 Ввод'!$E$196="",'У7 Ввод'!$D$196&gt;$B10),0,MAX(0,MIN(1,'У7 Ввод'!$E$196-NETWORKDAYS('У7 Ввод'!$D$196,$B10)+1))/Настройки!$E$13*100)</f>
        <v>0</v>
      </c>
      <c r="GJ10" s="67" t="n">
        <f aca="false">IF(OR($D10=1,MONTH($B10)&lt;&gt;MONTH(StartDate),'У7 Ввод'!$D$197="",'У7 Ввод'!$E$197="",'У7 Ввод'!$D$197&gt;$B10),0,MAX(0,MIN(1,'У7 Ввод'!$E$197-NETWORKDAYS('У7 Ввод'!$D$197,$B10)+1))/Настройки!$E$13*100)</f>
        <v>0</v>
      </c>
      <c r="GK10" s="67" t="n">
        <f aca="false">IF(OR($D10=1,MONTH($B10)&lt;&gt;MONTH(StartDate),'У7 Ввод'!$D$198="",'У7 Ввод'!$E$198="",'У7 Ввод'!$D$198&gt;$B10),0,MAX(0,MIN(1,'У7 Ввод'!$E$198-NETWORKDAYS('У7 Ввод'!$D$198,$B10)+1))/Настройки!$E$13*100)</f>
        <v>0</v>
      </c>
      <c r="GL10" s="67" t="n">
        <f aca="false">IF(OR($D10=1,MONTH($B10)&lt;&gt;MONTH(StartDate),'У7 Ввод'!$D$199="",'У7 Ввод'!$E$199="",'У7 Ввод'!$D$199&gt;$B10),0,MAX(0,MIN(1,'У7 Ввод'!$E$199-NETWORKDAYS('У7 Ввод'!$D$199,$B10)+1))/Настройки!$E$13*100)</f>
        <v>0</v>
      </c>
      <c r="GM10" s="67" t="n">
        <f aca="false">IF(OR($D10=1,MONTH($B10)&lt;&gt;MONTH(StartDate),'У7 Ввод'!$D$200="",'У7 Ввод'!$E$200="",'У7 Ввод'!$D$200&gt;$B10),0,MAX(0,MIN(1,'У7 Ввод'!$E$200-NETWORKDAYS('У7 Ввод'!$D$200,$B10)+1))/Настройки!$E$13*100)</f>
        <v>0</v>
      </c>
      <c r="GN10" s="67" t="n">
        <f aca="false">IF(OR($D10=1,MONTH($B10)&lt;&gt;MONTH(StartDate),'У7 Ввод'!$D$201="",'У7 Ввод'!$E$201="",'У7 Ввод'!$D$201&gt;$B10),0,MAX(0,MIN(1,'У7 Ввод'!$E$201-NETWORKDAYS('У7 Ввод'!$D$201,$B10)+1))/Настройки!$E$13*100)</f>
        <v>0</v>
      </c>
      <c r="GO10" s="67" t="n">
        <f aca="false">IF(OR($D10=1,MONTH($B10)&lt;&gt;MONTH(StartDate),'У7 Ввод'!$D$202="",'У7 Ввод'!$E$202="",'У7 Ввод'!$D$202&gt;$B10),0,MAX(0,MIN(1,'У7 Ввод'!$E$202-NETWORKDAYS('У7 Ввод'!$D$202,$B10)+1))/Настройки!$E$13*100)</f>
        <v>0</v>
      </c>
      <c r="GP10" s="67" t="n">
        <f aca="false">IF(OR($D10=1,MONTH($B10)&lt;&gt;MONTH(StartDate),'У7 Ввод'!$D$203="",'У7 Ввод'!$E$203="",'У7 Ввод'!$D$203&gt;$B10),0,MAX(0,MIN(1,'У7 Ввод'!$E$203-NETWORKDAYS('У7 Ввод'!$D$203,$B10)+1))/Настройки!$E$13*100)</f>
        <v>0</v>
      </c>
      <c r="GQ10" s="67" t="n">
        <f aca="false">IF(OR($D10=1,MONTH($B10)&lt;&gt;MONTH(StartDate),'У7 Ввод'!$D$204="",'У7 Ввод'!$E$204="",'У7 Ввод'!$D$204&gt;$B10),0,MAX(0,MIN(1,'У7 Ввод'!$E$204-NETWORKDAYS('У7 Ввод'!$D$204,$B10)+1))/Настройки!$E$13*100)</f>
        <v>0</v>
      </c>
      <c r="GR10" s="67" t="n">
        <f aca="false">IF(OR($D10=1,MONTH($B10)&lt;&gt;MONTH(StartDate),'У7 Ввод'!$D$205="",'У7 Ввод'!$E$205="",'У7 Ввод'!$D$205&gt;$B10),0,MAX(0,MIN(1,'У7 Ввод'!$E$205-NETWORKDAYS('У7 Ввод'!$D$205,$B10)+1))/Настройки!$E$13*100)</f>
        <v>0</v>
      </c>
      <c r="GS10" s="67" t="n">
        <f aca="false">IF(OR($D10=1,MONTH($B10)&lt;&gt;MONTH(StartDate),'У7 Ввод'!$D$206="",'У7 Ввод'!$E$206="",'У7 Ввод'!$D$206&gt;$B10),0,MAX(0,MIN(1,'У7 Ввод'!$E$206-NETWORKDAYS('У7 Ввод'!$D$206,$B10)+1))/Настройки!$E$13*100)</f>
        <v>0</v>
      </c>
      <c r="GT10" s="67" t="n">
        <f aca="false">IF(OR($D10=1,MONTH($B10)&lt;&gt;MONTH(StartDate),'У7 Ввод'!$D$207="",'У7 Ввод'!$E$207="",'У7 Ввод'!$D$207&gt;$B10),0,MAX(0,MIN(1,'У7 Ввод'!$E$207-NETWORKDAYS('У7 Ввод'!$D$207,$B10)+1))/Настройки!$E$13*100)</f>
        <v>0</v>
      </c>
      <c r="GU10" s="67" t="n">
        <f aca="false">IF(OR($D10=1,MONTH($B10)&lt;&gt;MONTH(StartDate),'У7 Ввод'!$D$208="",'У7 Ввод'!$E$208="",'У7 Ввод'!$D$208&gt;$B10),0,MAX(0,MIN(1,'У7 Ввод'!$E$208-NETWORKDAYS('У7 Ввод'!$D$208,$B10)+1))/Настройки!$E$13*100)</f>
        <v>0</v>
      </c>
      <c r="GV10" s="67" t="n">
        <f aca="false">IF(OR($D10=1,MONTH($B10)&lt;&gt;MONTH(StartDate),'У7 Ввод'!$D$209="",'У7 Ввод'!$E$209="",'У7 Ввод'!$D$209&gt;$B10),0,MAX(0,MIN(1,'У7 Ввод'!$E$209-NETWORKDAYS('У7 Ввод'!$D$209,$B10)+1))/Настройки!$E$13*100)</f>
        <v>0</v>
      </c>
      <c r="GW10" s="67" t="n">
        <f aca="false">IF(OR($D10=1,MONTH($B10)&lt;&gt;MONTH(StartDate),'У7 Ввод'!$D$210="",'У7 Ввод'!$E$210="",'У7 Ввод'!$D$210&gt;$B10),0,MAX(0,MIN(1,'У7 Ввод'!$E$210-NETWORKDAYS('У7 Ввод'!$D$210,$B10)+1))/Настройки!$E$13*100)</f>
        <v>0</v>
      </c>
      <c r="GX10" s="67" t="n">
        <f aca="false">IF(OR($D10=1,MONTH($B10)&lt;&gt;MONTH(StartDate),'У7 Ввод'!$D$211="",'У7 Ввод'!$E$211="",'У7 Ввод'!$D$211&gt;$B10),0,MAX(0,MIN(1,'У7 Ввод'!$E$211-NETWORKDAYS('У7 Ввод'!$D$211,$B10)+1))/Настройки!$E$13*100)</f>
        <v>0</v>
      </c>
      <c r="GY10" s="67" t="n">
        <f aca="false">IF(OR($D10=1,MONTH($B10)&lt;&gt;MONTH(StartDate),'У7 Ввод'!$D$212="",'У7 Ввод'!$E$212="",'У7 Ввод'!$D$212&gt;$B10),0,MAX(0,MIN(1,'У7 Ввод'!$E$212-NETWORKDAYS('У7 Ввод'!$D$212,$B10)+1))/Настройки!$E$13*100)</f>
        <v>0</v>
      </c>
      <c r="GZ10" s="67" t="n">
        <f aca="false">IF(OR($D10=1,MONTH($B10)&lt;&gt;MONTH(StartDate),'У7 Ввод'!$D$213="",'У7 Ввод'!$E$213="",'У7 Ввод'!$D$213&gt;$B10),0,MAX(0,MIN(1,'У7 Ввод'!$E$213-NETWORKDAYS('У7 Ввод'!$D$213,$B10)+1))/Настройки!$E$13*100)</f>
        <v>0</v>
      </c>
      <c r="HA10" s="67" t="n">
        <f aca="false">IF(OR($D10=1,MONTH($B10)&lt;&gt;MONTH(StartDate),'У7 Ввод'!$D$214="",'У7 Ввод'!$E$214="",'У7 Ввод'!$D$214&gt;$B10),0,MAX(0,MIN(1,'У7 Ввод'!$E$214-NETWORKDAYS('У7 Ввод'!$D$214,$B10)+1))/Настройки!$E$13*100)</f>
        <v>0</v>
      </c>
      <c r="HB10" s="67" t="n">
        <f aca="false">IF(OR($D10=1,MONTH($B10)&lt;&gt;MONTH(StartDate),'У7 Ввод'!$D$215="",'У7 Ввод'!$E$215="",'У7 Ввод'!$D$215&gt;$B10),0,MAX(0,MIN(1,'У7 Ввод'!$E$215-NETWORKDAYS('У7 Ввод'!$D$215,$B10)+1))/Настройки!$E$13*100)</f>
        <v>0</v>
      </c>
      <c r="HC10" s="67" t="n">
        <f aca="false">IF(OR($D10=1,MONTH($B10)&lt;&gt;MONTH(StartDate),'У7 Ввод'!$D$216="",'У7 Ввод'!$E$216="",'У7 Ввод'!$D$216&gt;$B10),0,MAX(0,MIN(1,'У7 Ввод'!$E$216-NETWORKDAYS('У7 Ввод'!$D$216,$B10)+1))/Настройки!$E$13*100)</f>
        <v>0</v>
      </c>
      <c r="HD10" s="67" t="n">
        <f aca="false">IF(OR($D10=1,MONTH($B10)&lt;&gt;MONTH(StartDate),'У7 Ввод'!$D$217="",'У7 Ввод'!$E$217="",'У7 Ввод'!$D$217&gt;$B10),0,MAX(0,MIN(1,'У7 Ввод'!$E$217-NETWORKDAYS('У7 Ввод'!$D$217,$B10)+1))/Настройки!$E$13*100)</f>
        <v>0</v>
      </c>
      <c r="HE10" s="67" t="n">
        <f aca="false">IF(OR($D10=1,MONTH($B10)&lt;&gt;MONTH(StartDate),'У7 Ввод'!$D$218="",'У7 Ввод'!$E$218="",'У7 Ввод'!$D$218&gt;$B10),0,MAX(0,MIN(1,'У7 Ввод'!$E$218-NETWORKDAYS('У7 Ввод'!$D$218,$B10)+1))/Настройки!$E$13*100)</f>
        <v>0</v>
      </c>
      <c r="HF10" s="67" t="n">
        <f aca="false">IF(OR($D10=1,MONTH($B10)&lt;&gt;MONTH(StartDate),'У7 Ввод'!$D$219="",'У7 Ввод'!$E$219="",'У7 Ввод'!$D$219&gt;$B10),0,MAX(0,MIN(1,'У7 Ввод'!$E$219-NETWORKDAYS('У7 Ввод'!$D$219,$B10)+1))/Настройки!$E$13*100)</f>
        <v>0</v>
      </c>
      <c r="HG10" s="67" t="n">
        <f aca="false">IF(OR($D10=1,MONTH($B10)&lt;&gt;MONTH(StartDate),'У7 Ввод'!$D$220="",'У7 Ввод'!$E$220="",'У7 Ввод'!$D$220&gt;$B10),0,MAX(0,MIN(1,'У7 Ввод'!$E$220-NETWORKDAYS('У7 Ввод'!$D$220,$B10)+1))/Настройки!$E$13*100)</f>
        <v>0</v>
      </c>
      <c r="HH10" s="67" t="n">
        <f aca="false">IF(OR($D10=1,MONTH($B10)&lt;&gt;MONTH(StartDate),'У7 Ввод'!$D$221="",'У7 Ввод'!$E$221="",'У7 Ввод'!$D$221&gt;$B10),0,MAX(0,MIN(1,'У7 Ввод'!$E$221-NETWORKDAYS('У7 Ввод'!$D$221,$B10)+1))/Настройки!$E$13*100)</f>
        <v>0</v>
      </c>
      <c r="HI10" s="67" t="n">
        <f aca="false">IF(OR($D10=1,MONTH($B10)&lt;&gt;MONTH(StartDate),'У7 Ввод'!$D$222="",'У7 Ввод'!$E$222="",'У7 Ввод'!$D$222&gt;$B10),0,MAX(0,MIN(1,'У7 Ввод'!$E$222-NETWORKDAYS('У7 Ввод'!$D$222,$B10)+1))/Настройки!$E$13*100)</f>
        <v>0</v>
      </c>
      <c r="HJ10" s="67" t="n">
        <f aca="false">IF(OR($D10=1,MONTH($B10)&lt;&gt;MONTH(StartDate),'У7 Ввод'!$D$223="",'У7 Ввод'!$E$223="",'У7 Ввод'!$D$223&gt;$B10),0,MAX(0,MIN(1,'У7 Ввод'!$E$223-NETWORKDAYS('У7 Ввод'!$D$223,$B10)+1))/Настройки!$E$13*100)</f>
        <v>0</v>
      </c>
      <c r="HK10" s="67" t="n">
        <f aca="false">IF(OR($D10=1,MONTH($B10)&lt;&gt;MONTH(StartDate),'У7 Ввод'!$D$224="",'У7 Ввод'!$E$224="",'У7 Ввод'!$D$224&gt;$B10),0,MAX(0,MIN(1,'У7 Ввод'!$E$224-NETWORKDAYS('У7 Ввод'!$D$224,$B10)+1))/Настройки!$E$13*100)</f>
        <v>0</v>
      </c>
      <c r="HL10" s="67" t="n">
        <f aca="false">IF(OR($D10=1,MONTH($B10)&lt;&gt;MONTH(StartDate),'У7 Ввод'!$D$225="",'У7 Ввод'!$E$225="",'У7 Ввод'!$D$225&gt;$B10),0,MAX(0,MIN(1,'У7 Ввод'!$E$225-NETWORKDAYS('У7 Ввод'!$D$225,$B10)+1))/Настройки!$E$13*100)</f>
        <v>0</v>
      </c>
      <c r="HM10" s="67" t="n">
        <f aca="false">IF(OR($D10=1,MONTH($B10)&lt;&gt;MONTH(StartDate),'У7 Ввод'!$D$226="",'У7 Ввод'!$E$226="",'У7 Ввод'!$D$226&gt;$B10),0,MAX(0,MIN(1,'У7 Ввод'!$E$226-NETWORKDAYS('У7 Ввод'!$D$226,$B10)+1))/Настройки!$E$13*100)</f>
        <v>0</v>
      </c>
      <c r="HN10" s="67" t="n">
        <f aca="false">IF(OR($D10=1,MONTH($B10)&lt;&gt;MONTH(StartDate),'У7 Ввод'!$D$227="",'У7 Ввод'!$E$227="",'У7 Ввод'!$D$227&gt;$B10),0,MAX(0,MIN(1,'У7 Ввод'!$E$227-NETWORKDAYS('У7 Ввод'!$D$227,$B10)+1))/Настройки!$E$13*100)</f>
        <v>0</v>
      </c>
      <c r="HO10" s="67" t="n">
        <f aca="false">IF(OR($D10=1,MONTH($B10)&lt;&gt;MONTH(StartDate),'У7 Ввод'!$D$228="",'У7 Ввод'!$E$228="",'У7 Ввод'!$D$228&gt;$B10),0,MAX(0,MIN(1,'У7 Ввод'!$E$228-NETWORKDAYS('У7 Ввод'!$D$228,$B10)+1))/Настройки!$E$13*100)</f>
        <v>0</v>
      </c>
      <c r="HP10" s="67" t="n">
        <f aca="false">IF(OR($D10=1,MONTH($B10)&lt;&gt;MONTH(StartDate),'У7 Ввод'!$D$229="",'У7 Ввод'!$E$229="",'У7 Ввод'!$D$229&gt;$B10),0,MAX(0,MIN(1,'У7 Ввод'!$E$229-NETWORKDAYS('У7 Ввод'!$D$229,$B10)+1))/Настройки!$E$13*100)</f>
        <v>0</v>
      </c>
      <c r="HQ10" s="67" t="n">
        <f aca="false">IF(OR($D10=1,MONTH($B10)&lt;&gt;MONTH(StartDate),'У7 Ввод'!$D$230="",'У7 Ввод'!$E$230="",'У7 Ввод'!$D$230&gt;$B10),0,MAX(0,MIN(1,'У7 Ввод'!$E$230-NETWORKDAYS('У7 Ввод'!$D$230,$B10)+1))/Настройки!$E$13*100)</f>
        <v>0</v>
      </c>
      <c r="HR10" s="67" t="n">
        <f aca="false">IF(OR($D10=1,MONTH($B10)&lt;&gt;MONTH(StartDate),'У7 Ввод'!$D$231="",'У7 Ввод'!$E$231="",'У7 Ввод'!$D$231&gt;$B10),0,MAX(0,MIN(1,'У7 Ввод'!$E$231-NETWORKDAYS('У7 Ввод'!$D$231,$B10)+1))/Настройки!$E$13*100)</f>
        <v>0</v>
      </c>
      <c r="HS10" s="67" t="n">
        <f aca="false">IF(OR($D10=1,MONTH($B10)&lt;&gt;MONTH(StartDate),'У7 Ввод'!$D$232="",'У7 Ввод'!$E$232="",'У7 Ввод'!$D$232&gt;$B10),0,MAX(0,MIN(1,'У7 Ввод'!$E$232-NETWORKDAYS('У7 Ввод'!$D$232,$B10)+1))/Настройки!$E$13*100)</f>
        <v>0</v>
      </c>
      <c r="HT10" s="67" t="n">
        <f aca="false">IF(OR($D10=1,MONTH($B10)&lt;&gt;MONTH(StartDate),'У7 Ввод'!$D$233="",'У7 Ввод'!$E$233="",'У7 Ввод'!$D$233&gt;$B10),0,MAX(0,MIN(1,'У7 Ввод'!$E$233-NETWORKDAYS('У7 Ввод'!$D$233,$B10)+1))/Настройки!$E$13*100)</f>
        <v>0</v>
      </c>
      <c r="HU10" s="67" t="n">
        <f aca="false">IF(OR($D10=1,MONTH($B10)&lt;&gt;MONTH(StartDate),'У7 Ввод'!$D$234="",'У7 Ввод'!$E$234="",'У7 Ввод'!$D$234&gt;$B10),0,MAX(0,MIN(1,'У7 Ввод'!$E$234-NETWORKDAYS('У7 Ввод'!$D$234,$B10)+1))/Настройки!$E$13*100)</f>
        <v>0</v>
      </c>
      <c r="HV10" s="67" t="n">
        <f aca="false">IF(OR($D10=1,MONTH($B10)&lt;&gt;MONTH(StartDate),'У7 Ввод'!$D$235="",'У7 Ввод'!$E$235="",'У7 Ввод'!$D$235&gt;$B10),0,MAX(0,MIN(1,'У7 Ввод'!$E$235-NETWORKDAYS('У7 Ввод'!$D$235,$B10)+1))/Настройки!$E$13*100)</f>
        <v>0</v>
      </c>
      <c r="HW10" s="67" t="n">
        <f aca="false">IF(OR($D10=1,MONTH($B10)&lt;&gt;MONTH(StartDate),'У7 Ввод'!$D$236="",'У7 Ввод'!$E$236="",'У7 Ввод'!$D$236&gt;$B10),0,MAX(0,MIN(1,'У7 Ввод'!$E$236-NETWORKDAYS('У7 Ввод'!$D$236,$B10)+1))/Настройки!$E$13*100)</f>
        <v>0</v>
      </c>
      <c r="HX10" s="67" t="n">
        <f aca="false">IF(OR($D10=1,MONTH($B10)&lt;&gt;MONTH(StartDate),'У7 Ввод'!$D$237="",'У7 Ввод'!$E$237="",'У7 Ввод'!$D$237&gt;$B10),0,MAX(0,MIN(1,'У7 Ввод'!$E$237-NETWORKDAYS('У7 Ввод'!$D$237,$B10)+1))/Настройки!$E$13*100)</f>
        <v>0</v>
      </c>
      <c r="HY10" s="67" t="n">
        <f aca="false">IF(OR($D10=1,MONTH($B10)&lt;&gt;MONTH(StartDate),'У7 Ввод'!$D$238="",'У7 Ввод'!$E$238="",'У7 Ввод'!$D$238&gt;$B10),0,MAX(0,MIN(1,'У7 Ввод'!$E$238-NETWORKDAYS('У7 Ввод'!$D$238,$B10)+1))/Настройки!$E$13*100)</f>
        <v>0</v>
      </c>
      <c r="HZ10" s="67" t="n">
        <f aca="false">IF(OR($D10=1,MONTH($B10)&lt;&gt;MONTH(StartDate),'У7 Ввод'!$D$239="",'У7 Ввод'!$E$239="",'У7 Ввод'!$D$239&gt;$B10),0,MAX(0,MIN(1,'У7 Ввод'!$E$239-NETWORKDAYS('У7 Ввод'!$D$239,$B10)+1))/Настройки!$E$13*100)</f>
        <v>0</v>
      </c>
      <c r="IA10" s="67" t="n">
        <f aca="false">IF(OR($D10=1,MONTH($B10)&lt;&gt;MONTH(StartDate),'У7 Ввод'!$D$240="",'У7 Ввод'!$E$240="",'У7 Ввод'!$D$240&gt;$B10),0,MAX(0,MIN(1,'У7 Ввод'!$E$240-NETWORKDAYS('У7 Ввод'!$D$240,$B10)+1))/Настройки!$E$13*100)</f>
        <v>0</v>
      </c>
      <c r="IB10" s="67" t="n">
        <f aca="false">IF(OR($D10=1,MONTH($B10)&lt;&gt;MONTH(StartDate),'У7 Ввод'!$D$241="",'У7 Ввод'!$E$241="",'У7 Ввод'!$D$241&gt;$B10),0,MAX(0,MIN(1,'У7 Ввод'!$E$241-NETWORKDAYS('У7 Ввод'!$D$241,$B10)+1))/Настройки!$E$13*100)</f>
        <v>0</v>
      </c>
      <c r="IC10" s="67" t="n">
        <f aca="false">IF(OR($D10=1,MONTH($B10)&lt;&gt;MONTH(StartDate),'У7 Ввод'!$D$242="",'У7 Ввод'!$E$242="",'У7 Ввод'!$D$242&gt;$B10),0,MAX(0,MIN(1,'У7 Ввод'!$E$242-NETWORKDAYS('У7 Ввод'!$D$242,$B10)+1))/Настройки!$E$13*100)</f>
        <v>0</v>
      </c>
      <c r="ID10" s="67" t="n">
        <f aca="false">IF(OR($D10=1,MONTH($B10)&lt;&gt;MONTH(StartDate),'У7 Ввод'!$D$243="",'У7 Ввод'!$E$243="",'У7 Ввод'!$D$243&gt;$B10),0,MAX(0,MIN(1,'У7 Ввод'!$E$243-NETWORKDAYS('У7 Ввод'!$D$243,$B10)+1))/Настройки!$E$13*100)</f>
        <v>0</v>
      </c>
      <c r="IE10" s="67" t="n">
        <f aca="false">IF(OR($D10=1,MONTH($B10)&lt;&gt;MONTH(StartDate),'У7 Ввод'!$D$244="",'У7 Ввод'!$E$244="",'У7 Ввод'!$D$244&gt;$B10),0,MAX(0,MIN(1,'У7 Ввод'!$E$244-NETWORKDAYS('У7 Ввод'!$D$244,$B10)+1))/Настройки!$E$13*100)</f>
        <v>0</v>
      </c>
      <c r="IF10" s="67" t="n">
        <f aca="false">IF(OR($D10=1,MONTH($B10)&lt;&gt;MONTH(StartDate),'У7 Ввод'!$D$245="",'У7 Ввод'!$E$245="",'У7 Ввод'!$D$245&gt;$B10),0,MAX(0,MIN(1,'У7 Ввод'!$E$245-NETWORKDAYS('У7 Ввод'!$D$245,$B10)+1))/Настройки!$E$13*100)</f>
        <v>0</v>
      </c>
      <c r="IG10" s="67" t="n">
        <f aca="false">IF(OR($D10=1,MONTH($B10)&lt;&gt;MONTH(StartDate),'У7 Ввод'!$D$246="",'У7 Ввод'!$E$246="",'У7 Ввод'!$D$246&gt;$B10),0,MAX(0,MIN(1,'У7 Ввод'!$E$246-NETWORKDAYS('У7 Ввод'!$D$246,$B10)+1))/Настройки!$E$13*100)</f>
        <v>0</v>
      </c>
      <c r="IH10" s="67" t="n">
        <f aca="false">IF(OR($D10=1,MONTH($B10)&lt;&gt;MONTH(StartDate),'У7 Ввод'!$D$247="",'У7 Ввод'!$E$247="",'У7 Ввод'!$D$247&gt;$B10),0,MAX(0,MIN(1,'У7 Ввод'!$E$247-NETWORKDAYS('У7 Ввод'!$D$247,$B10)+1))/Настройки!$E$13*100)</f>
        <v>0</v>
      </c>
      <c r="II10" s="67" t="n">
        <f aca="false">IF(OR($D10=1,MONTH($B10)&lt;&gt;MONTH(StartDate),'У7 Ввод'!$D$248="",'У7 Ввод'!$E$248="",'У7 Ввод'!$D$248&gt;$B10),0,MAX(0,MIN(1,'У7 Ввод'!$E$248-NETWORKDAYS('У7 Ввод'!$D$248,$B10)+1))/Настройки!$E$13*100)</f>
        <v>0</v>
      </c>
      <c r="IJ10" s="67" t="n">
        <f aca="false">IF(OR($D10=1,MONTH($B10)&lt;&gt;MONTH(StartDate),'У7 Ввод'!$D$249="",'У7 Ввод'!$E$249="",'У7 Ввод'!$D$249&gt;$B10),0,MAX(0,MIN(1,'У7 Ввод'!$E$249-NETWORKDAYS('У7 Ввод'!$D$249,$B10)+1))/Настройки!$E$13*100)</f>
        <v>0</v>
      </c>
      <c r="IK10" s="67" t="n">
        <f aca="false">IF(OR($D10=1,MONTH($B10)&lt;&gt;MONTH(StartDate),'У7 Ввод'!$D$250="",'У7 Ввод'!$E$250="",'У7 Ввод'!$D$250&gt;$B10),0,MAX(0,MIN(1,'У7 Ввод'!$E$250-NETWORKDAYS('У7 Ввод'!$D$250,$B10)+1))/Настройки!$E$13*100)</f>
        <v>0</v>
      </c>
      <c r="IL10" s="67" t="n">
        <f aca="false">IF(OR($D10=1,MONTH($B10)&lt;&gt;MONTH(StartDate),'У7 Ввод'!$D$251="",'У7 Ввод'!$E$251="",'У7 Ввод'!$D$251&gt;$B10),0,MAX(0,MIN(1,'У7 Ввод'!$E$251-NETWORKDAYS('У7 Ввод'!$D$251,$B10)+1))/Настройки!$E$13*100)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0</v>
      </c>
      <c r="F11" s="49" t="n">
        <f aca="false">IF(OR(MONTH(B11)&lt;&gt;MONTH(StartDate),D11=1),"",100)</f>
        <v>100</v>
      </c>
      <c r="G11" s="67" t="n">
        <f aca="false">IF(OR($D11=1,MONTH($B11)&lt;&gt;MONTH(StartDate),'У7 Ввод'!$D$12="",'У7 Ввод'!$E$12="",'У7 Ввод'!$D$12&gt;$B11),0,MAX(0,MIN(1,'У7 Ввод'!$E$12-NETWORKDAYS('У7 Ввод'!$D$12,$B11)+1))/Настройки!$E$13*100)</f>
        <v>0</v>
      </c>
      <c r="H11" s="67" t="n">
        <f aca="false">IF(OR($D11=1,MONTH($B11)&lt;&gt;MONTH(StartDate),'У7 Ввод'!$D$13="",'У7 Ввод'!$E$13="",'У7 Ввод'!$D$13&gt;$B11),0,MAX(0,MIN(1,'У7 Ввод'!$E$13-NETWORKDAYS('У7 Ввод'!$D$13,$B11)+1))/Настройки!$E$13*100)</f>
        <v>0</v>
      </c>
      <c r="I11" s="67" t="n">
        <f aca="false">IF(OR($D11=1,MONTH($B11)&lt;&gt;MONTH(StartDate),'У7 Ввод'!$D$14="",'У7 Ввод'!$E$14="",'У7 Ввод'!$D$14&gt;$B11),0,MAX(0,MIN(1,'У7 Ввод'!$E$14-NETWORKDAYS('У7 Ввод'!$D$14,$B11)+1))/Настройки!$E$13*100)</f>
        <v>0</v>
      </c>
      <c r="J11" s="67" t="n">
        <f aca="false">IF(OR($D11=1,MONTH($B11)&lt;&gt;MONTH(StartDate),'У7 Ввод'!$D$15="",'У7 Ввод'!$E$15="",'У7 Ввод'!$D$15&gt;$B11),0,MAX(0,MIN(1,'У7 Ввод'!$E$15-NETWORKDAYS('У7 Ввод'!$D$15,$B11)+1))/Настройки!$E$13*100)</f>
        <v>0</v>
      </c>
      <c r="K11" s="67" t="n">
        <f aca="false">IF(OR($D11=1,MONTH($B11)&lt;&gt;MONTH(StartDate),'У7 Ввод'!$D$16="",'У7 Ввод'!$E$16="",'У7 Ввод'!$D$16&gt;$B11),0,MAX(0,MIN(1,'У7 Ввод'!$E$16-NETWORKDAYS('У7 Ввод'!$D$16,$B11)+1))/Настройки!$E$13*100)</f>
        <v>0</v>
      </c>
      <c r="L11" s="67" t="n">
        <f aca="false">IF(OR($D11=1,MONTH($B11)&lt;&gt;MONTH(StartDate),'У7 Ввод'!$D$17="",'У7 Ввод'!$E$17="",'У7 Ввод'!$D$17&gt;$B11),0,MAX(0,MIN(1,'У7 Ввод'!$E$17-NETWORKDAYS('У7 Ввод'!$D$17,$B11)+1))/Настройки!$E$13*100)</f>
        <v>0</v>
      </c>
      <c r="M11" s="67" t="n">
        <f aca="false">IF(OR($D11=1,MONTH($B11)&lt;&gt;MONTH(StartDate),'У7 Ввод'!$D$18="",'У7 Ввод'!$E$18="",'У7 Ввод'!$D$18&gt;$B11),0,MAX(0,MIN(1,'У7 Ввод'!$E$18-NETWORKDAYS('У7 Ввод'!$D$18,$B11)+1))/Настройки!$E$13*100)</f>
        <v>0</v>
      </c>
      <c r="N11" s="67" t="n">
        <f aca="false">IF(OR($D11=1,MONTH($B11)&lt;&gt;MONTH(StartDate),'У7 Ввод'!$D$19="",'У7 Ввод'!$E$19="",'У7 Ввод'!$D$19&gt;$B11),0,MAX(0,MIN(1,'У7 Ввод'!$E$19-NETWORKDAYS('У7 Ввод'!$D$19,$B11)+1))/Настройки!$E$13*100)</f>
        <v>0</v>
      </c>
      <c r="O11" s="67" t="n">
        <f aca="false">IF(OR($D11=1,MONTH($B11)&lt;&gt;MONTH(StartDate),'У7 Ввод'!$D$20="",'У7 Ввод'!$E$20="",'У7 Ввод'!$D$20&gt;$B11),0,MAX(0,MIN(1,'У7 Ввод'!$E$20-NETWORKDAYS('У7 Ввод'!$D$20,$B11)+1))/Настройки!$E$13*100)</f>
        <v>0</v>
      </c>
      <c r="P11" s="67" t="n">
        <f aca="false">IF(OR($D11=1,MONTH($B11)&lt;&gt;MONTH(StartDate),'У7 Ввод'!$D$21="",'У7 Ввод'!$E$21="",'У7 Ввод'!$D$21&gt;$B11),0,MAX(0,MIN(1,'У7 Ввод'!$E$21-NETWORKDAYS('У7 Ввод'!$D$21,$B11)+1))/Настройки!$E$13*100)</f>
        <v>0</v>
      </c>
      <c r="Q11" s="67" t="n">
        <f aca="false">IF(OR($D11=1,MONTH($B11)&lt;&gt;MONTH(StartDate),'У7 Ввод'!$D$22="",'У7 Ввод'!$E$22="",'У7 Ввод'!$D$22&gt;$B11),0,MAX(0,MIN(1,'У7 Ввод'!$E$22-NETWORKDAYS('У7 Ввод'!$D$22,$B11)+1))/Настройки!$E$13*100)</f>
        <v>0</v>
      </c>
      <c r="R11" s="67" t="n">
        <f aca="false">IF(OR($D11=1,MONTH($B11)&lt;&gt;MONTH(StartDate),'У7 Ввод'!$D$23="",'У7 Ввод'!$E$23="",'У7 Ввод'!$D$23&gt;$B11),0,MAX(0,MIN(1,'У7 Ввод'!$E$23-NETWORKDAYS('У7 Ввод'!$D$23,$B11)+1))/Настройки!$E$13*100)</f>
        <v>0</v>
      </c>
      <c r="S11" s="67" t="n">
        <f aca="false">IF(OR($D11=1,MONTH($B11)&lt;&gt;MONTH(StartDate),'У7 Ввод'!$D$24="",'У7 Ввод'!$E$24="",'У7 Ввод'!$D$24&gt;$B11),0,MAX(0,MIN(1,'У7 Ввод'!$E$24-NETWORKDAYS('У7 Ввод'!$D$24,$B11)+1))/Настройки!$E$13*100)</f>
        <v>0</v>
      </c>
      <c r="T11" s="67" t="n">
        <f aca="false">IF(OR($D11=1,MONTH($B11)&lt;&gt;MONTH(StartDate),'У7 Ввод'!$D$25="",'У7 Ввод'!$E$25="",'У7 Ввод'!$D$25&gt;$B11),0,MAX(0,MIN(1,'У7 Ввод'!$E$25-NETWORKDAYS('У7 Ввод'!$D$25,$B11)+1))/Настройки!$E$13*100)</f>
        <v>0</v>
      </c>
      <c r="U11" s="67" t="n">
        <f aca="false">IF(OR($D11=1,MONTH($B11)&lt;&gt;MONTH(StartDate),'У7 Ввод'!$D$26="",'У7 Ввод'!$E$26="",'У7 Ввод'!$D$26&gt;$B11),0,MAX(0,MIN(1,'У7 Ввод'!$E$26-NETWORKDAYS('У7 Ввод'!$D$26,$B11)+1))/Настройки!$E$13*100)</f>
        <v>0</v>
      </c>
      <c r="V11" s="67" t="n">
        <f aca="false">IF(OR($D11=1,MONTH($B11)&lt;&gt;MONTH(StartDate),'У7 Ввод'!$D$27="",'У7 Ввод'!$E$27="",'У7 Ввод'!$D$27&gt;$B11),0,MAX(0,MIN(1,'У7 Ввод'!$E$27-NETWORKDAYS('У7 Ввод'!$D$27,$B11)+1))/Настройки!$E$13*100)</f>
        <v>0</v>
      </c>
      <c r="W11" s="67" t="n">
        <f aca="false">IF(OR($D11=1,MONTH($B11)&lt;&gt;MONTH(StartDate),'У7 Ввод'!$D$28="",'У7 Ввод'!$E$28="",'У7 Ввод'!$D$28&gt;$B11),0,MAX(0,MIN(1,'У7 Ввод'!$E$28-NETWORKDAYS('У7 Ввод'!$D$28,$B11)+1))/Настройки!$E$13*100)</f>
        <v>0</v>
      </c>
      <c r="X11" s="67" t="n">
        <f aca="false">IF(OR($D11=1,MONTH($B11)&lt;&gt;MONTH(StartDate),'У7 Ввод'!$D$29="",'У7 Ввод'!$E$29="",'У7 Ввод'!$D$29&gt;$B11),0,MAX(0,MIN(1,'У7 Ввод'!$E$29-NETWORKDAYS('У7 Ввод'!$D$29,$B11)+1))/Настройки!$E$13*100)</f>
        <v>0</v>
      </c>
      <c r="Y11" s="67" t="n">
        <f aca="false">IF(OR($D11=1,MONTH($B11)&lt;&gt;MONTH(StartDate),'У7 Ввод'!$D$30="",'У7 Ввод'!$E$30="",'У7 Ввод'!$D$30&gt;$B11),0,MAX(0,MIN(1,'У7 Ввод'!$E$30-NETWORKDAYS('У7 Ввод'!$D$30,$B11)+1))/Настройки!$E$13*100)</f>
        <v>0</v>
      </c>
      <c r="Z11" s="67" t="n">
        <f aca="false">IF(OR($D11=1,MONTH($B11)&lt;&gt;MONTH(StartDate),'У7 Ввод'!$D$31="",'У7 Ввод'!$E$31="",'У7 Ввод'!$D$31&gt;$B11),0,MAX(0,MIN(1,'У7 Ввод'!$E$31-NETWORKDAYS('У7 Ввод'!$D$31,$B11)+1))/Настройки!$E$13*100)</f>
        <v>0</v>
      </c>
      <c r="AA11" s="67" t="n">
        <f aca="false">IF(OR($D11=1,MONTH($B11)&lt;&gt;MONTH(StartDate),'У7 Ввод'!$D$32="",'У7 Ввод'!$E$32="",'У7 Ввод'!$D$32&gt;$B11),0,MAX(0,MIN(1,'У7 Ввод'!$E$32-NETWORKDAYS('У7 Ввод'!$D$32,$B11)+1))/Настройки!$E$13*100)</f>
        <v>0</v>
      </c>
      <c r="AB11" s="67" t="n">
        <f aca="false">IF(OR($D11=1,MONTH($B11)&lt;&gt;MONTH(StartDate),'У7 Ввод'!$D$33="",'У7 Ввод'!$E$33="",'У7 Ввод'!$D$33&gt;$B11),0,MAX(0,MIN(1,'У7 Ввод'!$E$33-NETWORKDAYS('У7 Ввод'!$D$33,$B11)+1))/Настройки!$E$13*100)</f>
        <v>0</v>
      </c>
      <c r="AC11" s="67" t="n">
        <f aca="false">IF(OR($D11=1,MONTH($B11)&lt;&gt;MONTH(StartDate),'У7 Ввод'!$D$34="",'У7 Ввод'!$E$34="",'У7 Ввод'!$D$34&gt;$B11),0,MAX(0,MIN(1,'У7 Ввод'!$E$34-NETWORKDAYS('У7 Ввод'!$D$34,$B11)+1))/Настройки!$E$13*100)</f>
        <v>0</v>
      </c>
      <c r="AD11" s="67" t="n">
        <f aca="false">IF(OR($D11=1,MONTH($B11)&lt;&gt;MONTH(StartDate),'У7 Ввод'!$D$35="",'У7 Ввод'!$E$35="",'У7 Ввод'!$D$35&gt;$B11),0,MAX(0,MIN(1,'У7 Ввод'!$E$35-NETWORKDAYS('У7 Ввод'!$D$35,$B11)+1))/Настройки!$E$13*100)</f>
        <v>0</v>
      </c>
      <c r="AE11" s="67" t="n">
        <f aca="false">IF(OR($D11=1,MONTH($B11)&lt;&gt;MONTH(StartDate),'У7 Ввод'!$D$36="",'У7 Ввод'!$E$36="",'У7 Ввод'!$D$36&gt;$B11),0,MAX(0,MIN(1,'У7 Ввод'!$E$36-NETWORKDAYS('У7 Ввод'!$D$36,$B11)+1))/Настройки!$E$13*100)</f>
        <v>0</v>
      </c>
      <c r="AF11" s="67" t="n">
        <f aca="false">IF(OR($D11=1,MONTH($B11)&lt;&gt;MONTH(StartDate),'У7 Ввод'!$D$37="",'У7 Ввод'!$E$37="",'У7 Ввод'!$D$37&gt;$B11),0,MAX(0,MIN(1,'У7 Ввод'!$E$37-NETWORKDAYS('У7 Ввод'!$D$37,$B11)+1))/Настройки!$E$13*100)</f>
        <v>0</v>
      </c>
      <c r="AG11" s="67" t="n">
        <f aca="false">IF(OR($D11=1,MONTH($B11)&lt;&gt;MONTH(StartDate),'У7 Ввод'!$D$38="",'У7 Ввод'!$E$38="",'У7 Ввод'!$D$38&gt;$B11),0,MAX(0,MIN(1,'У7 Ввод'!$E$38-NETWORKDAYS('У7 Ввод'!$D$38,$B11)+1))/Настройки!$E$13*100)</f>
        <v>0</v>
      </c>
      <c r="AH11" s="67" t="n">
        <f aca="false">IF(OR($D11=1,MONTH($B11)&lt;&gt;MONTH(StartDate),'У7 Ввод'!$D$39="",'У7 Ввод'!$E$39="",'У7 Ввод'!$D$39&gt;$B11),0,MAX(0,MIN(1,'У7 Ввод'!$E$39-NETWORKDAYS('У7 Ввод'!$D$39,$B11)+1))/Настройки!$E$13*100)</f>
        <v>0</v>
      </c>
      <c r="AI11" s="67" t="n">
        <f aca="false">IF(OR($D11=1,MONTH($B11)&lt;&gt;MONTH(StartDate),'У7 Ввод'!$D$40="",'У7 Ввод'!$E$40="",'У7 Ввод'!$D$40&gt;$B11),0,MAX(0,MIN(1,'У7 Ввод'!$E$40-NETWORKDAYS('У7 Ввод'!$D$40,$B11)+1))/Настройки!$E$13*100)</f>
        <v>0</v>
      </c>
      <c r="AJ11" s="67" t="n">
        <f aca="false">IF(OR($D11=1,MONTH($B11)&lt;&gt;MONTH(StartDate),'У7 Ввод'!$D$41="",'У7 Ввод'!$E$41="",'У7 Ввод'!$D$41&gt;$B11),0,MAX(0,MIN(1,'У7 Ввод'!$E$41-NETWORKDAYS('У7 Ввод'!$D$41,$B11)+1))/Настройки!$E$13*100)</f>
        <v>0</v>
      </c>
      <c r="AK11" s="67" t="n">
        <f aca="false">IF(OR($D11=1,MONTH($B11)&lt;&gt;MONTH(StartDate),'У7 Ввод'!$D$42="",'У7 Ввод'!$E$42="",'У7 Ввод'!$D$42&gt;$B11),0,MAX(0,MIN(1,'У7 Ввод'!$E$42-NETWORKDAYS('У7 Ввод'!$D$42,$B11)+1))/Настройки!$E$13*100)</f>
        <v>0</v>
      </c>
      <c r="AL11" s="67" t="n">
        <f aca="false">IF(OR($D11=1,MONTH($B11)&lt;&gt;MONTH(StartDate),'У7 Ввод'!$D$43="",'У7 Ввод'!$E$43="",'У7 Ввод'!$D$43&gt;$B11),0,MAX(0,MIN(1,'У7 Ввод'!$E$43-NETWORKDAYS('У7 Ввод'!$D$43,$B11)+1))/Настройки!$E$13*100)</f>
        <v>0</v>
      </c>
      <c r="AM11" s="67" t="n">
        <f aca="false">IF(OR($D11=1,MONTH($B11)&lt;&gt;MONTH(StartDate),'У7 Ввод'!$D$44="",'У7 Ввод'!$E$44="",'У7 Ввод'!$D$44&gt;$B11),0,MAX(0,MIN(1,'У7 Ввод'!$E$44-NETWORKDAYS('У7 Ввод'!$D$44,$B11)+1))/Настройки!$E$13*100)</f>
        <v>0</v>
      </c>
      <c r="AN11" s="67" t="n">
        <f aca="false">IF(OR($D11=1,MONTH($B11)&lt;&gt;MONTH(StartDate),'У7 Ввод'!$D$45="",'У7 Ввод'!$E$45="",'У7 Ввод'!$D$45&gt;$B11),0,MAX(0,MIN(1,'У7 Ввод'!$E$45-NETWORKDAYS('У7 Ввод'!$D$45,$B11)+1))/Настройки!$E$13*100)</f>
        <v>0</v>
      </c>
      <c r="AO11" s="67" t="n">
        <f aca="false">IF(OR($D11=1,MONTH($B11)&lt;&gt;MONTH(StartDate),'У7 Ввод'!$D$46="",'У7 Ввод'!$E$46="",'У7 Ввод'!$D$46&gt;$B11),0,MAX(0,MIN(1,'У7 Ввод'!$E$46-NETWORKDAYS('У7 Ввод'!$D$46,$B11)+1))/Настройки!$E$13*100)</f>
        <v>0</v>
      </c>
      <c r="AP11" s="67" t="n">
        <f aca="false">IF(OR($D11=1,MONTH($B11)&lt;&gt;MONTH(StartDate),'У7 Ввод'!$D$47="",'У7 Ввод'!$E$47="",'У7 Ввод'!$D$47&gt;$B11),0,MAX(0,MIN(1,'У7 Ввод'!$E$47-NETWORKDAYS('У7 Ввод'!$D$47,$B11)+1))/Настройки!$E$13*100)</f>
        <v>0</v>
      </c>
      <c r="AQ11" s="67" t="n">
        <f aca="false">IF(OR($D11=1,MONTH($B11)&lt;&gt;MONTH(StartDate),'У7 Ввод'!$D$48="",'У7 Ввод'!$E$48="",'У7 Ввод'!$D$48&gt;$B11),0,MAX(0,MIN(1,'У7 Ввод'!$E$48-NETWORKDAYS('У7 Ввод'!$D$48,$B11)+1))/Настройки!$E$13*100)</f>
        <v>0</v>
      </c>
      <c r="AR11" s="67" t="n">
        <f aca="false">IF(OR($D11=1,MONTH($B11)&lt;&gt;MONTH(StartDate),'У7 Ввод'!$D$49="",'У7 Ввод'!$E$49="",'У7 Ввод'!$D$49&gt;$B11),0,MAX(0,MIN(1,'У7 Ввод'!$E$49-NETWORKDAYS('У7 Ввод'!$D$49,$B11)+1))/Настройки!$E$13*100)</f>
        <v>0</v>
      </c>
      <c r="AS11" s="67" t="n">
        <f aca="false">IF(OR($D11=1,MONTH($B11)&lt;&gt;MONTH(StartDate),'У7 Ввод'!$D$50="",'У7 Ввод'!$E$50="",'У7 Ввод'!$D$50&gt;$B11),0,MAX(0,MIN(1,'У7 Ввод'!$E$50-NETWORKDAYS('У7 Ввод'!$D$50,$B11)+1))/Настройки!$E$13*100)</f>
        <v>0</v>
      </c>
      <c r="AT11" s="67" t="n">
        <f aca="false">IF(OR($D11=1,MONTH($B11)&lt;&gt;MONTH(StartDate),'У7 Ввод'!$D$51="",'У7 Ввод'!$E$51="",'У7 Ввод'!$D$51&gt;$B11),0,MAX(0,MIN(1,'У7 Ввод'!$E$51-NETWORKDAYS('У7 Ввод'!$D$51,$B11)+1))/Настройки!$E$13*100)</f>
        <v>0</v>
      </c>
      <c r="AU11" s="67" t="n">
        <f aca="false">IF(OR($D11=1,MONTH($B11)&lt;&gt;MONTH(StartDate),'У7 Ввод'!$D$52="",'У7 Ввод'!$E$52="",'У7 Ввод'!$D$52&gt;$B11),0,MAX(0,MIN(1,'У7 Ввод'!$E$52-NETWORKDAYS('У7 Ввод'!$D$52,$B11)+1))/Настройки!$E$13*100)</f>
        <v>0</v>
      </c>
      <c r="AV11" s="67" t="n">
        <f aca="false">IF(OR($D11=1,MONTH($B11)&lt;&gt;MONTH(StartDate),'У7 Ввод'!$D$53="",'У7 Ввод'!$E$53="",'У7 Ввод'!$D$53&gt;$B11),0,MAX(0,MIN(1,'У7 Ввод'!$E$53-NETWORKDAYS('У7 Ввод'!$D$53,$B11)+1))/Настройки!$E$13*100)</f>
        <v>0</v>
      </c>
      <c r="AW11" s="67" t="n">
        <f aca="false">IF(OR($D11=1,MONTH($B11)&lt;&gt;MONTH(StartDate),'У7 Ввод'!$D$54="",'У7 Ввод'!$E$54="",'У7 Ввод'!$D$54&gt;$B11),0,MAX(0,MIN(1,'У7 Ввод'!$E$54-NETWORKDAYS('У7 Ввод'!$D$54,$B11)+1))/Настройки!$E$13*100)</f>
        <v>0</v>
      </c>
      <c r="AX11" s="67" t="n">
        <f aca="false">IF(OR($D11=1,MONTH($B11)&lt;&gt;MONTH(StartDate),'У7 Ввод'!$D$55="",'У7 Ввод'!$E$55="",'У7 Ввод'!$D$55&gt;$B11),0,MAX(0,MIN(1,'У7 Ввод'!$E$55-NETWORKDAYS('У7 Ввод'!$D$55,$B11)+1))/Настройки!$E$13*100)</f>
        <v>0</v>
      </c>
      <c r="AY11" s="67" t="n">
        <f aca="false">IF(OR($D11=1,MONTH($B11)&lt;&gt;MONTH(StartDate),'У7 Ввод'!$D$56="",'У7 Ввод'!$E$56="",'У7 Ввод'!$D$56&gt;$B11),0,MAX(0,MIN(1,'У7 Ввод'!$E$56-NETWORKDAYS('У7 Ввод'!$D$56,$B11)+1))/Настройки!$E$13*100)</f>
        <v>0</v>
      </c>
      <c r="AZ11" s="67" t="n">
        <f aca="false">IF(OR($D11=1,MONTH($B11)&lt;&gt;MONTH(StartDate),'У7 Ввод'!$D$57="",'У7 Ввод'!$E$57="",'У7 Ввод'!$D$57&gt;$B11),0,MAX(0,MIN(1,'У7 Ввод'!$E$57-NETWORKDAYS('У7 Ввод'!$D$57,$B11)+1))/Настройки!$E$13*100)</f>
        <v>0</v>
      </c>
      <c r="BA11" s="67" t="n">
        <f aca="false">IF(OR($D11=1,MONTH($B11)&lt;&gt;MONTH(StartDate),'У7 Ввод'!$D$58="",'У7 Ввод'!$E$58="",'У7 Ввод'!$D$58&gt;$B11),0,MAX(0,MIN(1,'У7 Ввод'!$E$58-NETWORKDAYS('У7 Ввод'!$D$58,$B11)+1))/Настройки!$E$13*100)</f>
        <v>0</v>
      </c>
      <c r="BB11" s="67" t="n">
        <f aca="false">IF(OR($D11=1,MONTH($B11)&lt;&gt;MONTH(StartDate),'У7 Ввод'!$D$59="",'У7 Ввод'!$E$59="",'У7 Ввод'!$D$59&gt;$B11),0,MAX(0,MIN(1,'У7 Ввод'!$E$59-NETWORKDAYS('У7 Ввод'!$D$59,$B11)+1))/Настройки!$E$13*100)</f>
        <v>0</v>
      </c>
      <c r="BC11" s="67" t="n">
        <f aca="false">IF(OR($D11=1,MONTH($B11)&lt;&gt;MONTH(StartDate),'У7 Ввод'!$D$60="",'У7 Ввод'!$E$60="",'У7 Ввод'!$D$60&gt;$B11),0,MAX(0,MIN(1,'У7 Ввод'!$E$60-NETWORKDAYS('У7 Ввод'!$D$60,$B11)+1))/Настройки!$E$13*100)</f>
        <v>0</v>
      </c>
      <c r="BD11" s="67" t="n">
        <f aca="false">IF(OR($D11=1,MONTH($B11)&lt;&gt;MONTH(StartDate),'У7 Ввод'!$D$61="",'У7 Ввод'!$E$61="",'У7 Ввод'!$D$61&gt;$B11),0,MAX(0,MIN(1,'У7 Ввод'!$E$61-NETWORKDAYS('У7 Ввод'!$D$61,$B11)+1))/Настройки!$E$13*100)</f>
        <v>0</v>
      </c>
      <c r="BE11" s="67" t="n">
        <f aca="false">IF(OR($D11=1,MONTH($B11)&lt;&gt;MONTH(StartDate),'У7 Ввод'!$D$62="",'У7 Ввод'!$E$62="",'У7 Ввод'!$D$62&gt;$B11),0,MAX(0,MIN(1,'У7 Ввод'!$E$62-NETWORKDAYS('У7 Ввод'!$D$62,$B11)+1))/Настройки!$E$13*100)</f>
        <v>0</v>
      </c>
      <c r="BF11" s="67" t="n">
        <f aca="false">IF(OR($D11=1,MONTH($B11)&lt;&gt;MONTH(StartDate),'У7 Ввод'!$D$63="",'У7 Ввод'!$E$63="",'У7 Ввод'!$D$63&gt;$B11),0,MAX(0,MIN(1,'У7 Ввод'!$E$63-NETWORKDAYS('У7 Ввод'!$D$63,$B11)+1))/Настройки!$E$13*100)</f>
        <v>0</v>
      </c>
      <c r="BG11" s="67" t="n">
        <f aca="false">IF(OR($D11=1,MONTH($B11)&lt;&gt;MONTH(StartDate),'У7 Ввод'!$D$64="",'У7 Ввод'!$E$64="",'У7 Ввод'!$D$64&gt;$B11),0,MAX(0,MIN(1,'У7 Ввод'!$E$64-NETWORKDAYS('У7 Ввод'!$D$64,$B11)+1))/Настройки!$E$13*100)</f>
        <v>0</v>
      </c>
      <c r="BH11" s="67" t="n">
        <f aca="false">IF(OR($D11=1,MONTH($B11)&lt;&gt;MONTH(StartDate),'У7 Ввод'!$D$65="",'У7 Ввод'!$E$65="",'У7 Ввод'!$D$65&gt;$B11),0,MAX(0,MIN(1,'У7 Ввод'!$E$65-NETWORKDAYS('У7 Ввод'!$D$65,$B11)+1))/Настройки!$E$13*100)</f>
        <v>0</v>
      </c>
      <c r="BI11" s="67" t="n">
        <f aca="false">IF(OR($D11=1,MONTH($B11)&lt;&gt;MONTH(StartDate),'У7 Ввод'!$D$66="",'У7 Ввод'!$E$66="",'У7 Ввод'!$D$66&gt;$B11),0,MAX(0,MIN(1,'У7 Ввод'!$E$66-NETWORKDAYS('У7 Ввод'!$D$66,$B11)+1))/Настройки!$E$13*100)</f>
        <v>0</v>
      </c>
      <c r="BJ11" s="67" t="n">
        <f aca="false">IF(OR($D11=1,MONTH($B11)&lt;&gt;MONTH(StartDate),'У7 Ввод'!$D$67="",'У7 Ввод'!$E$67="",'У7 Ввод'!$D$67&gt;$B11),0,MAX(0,MIN(1,'У7 Ввод'!$E$67-NETWORKDAYS('У7 Ввод'!$D$67,$B11)+1))/Настройки!$E$13*100)</f>
        <v>0</v>
      </c>
      <c r="BK11" s="67" t="n">
        <f aca="false">IF(OR($D11=1,MONTH($B11)&lt;&gt;MONTH(StartDate),'У7 Ввод'!$D$68="",'У7 Ввод'!$E$68="",'У7 Ввод'!$D$68&gt;$B11),0,MAX(0,MIN(1,'У7 Ввод'!$E$68-NETWORKDAYS('У7 Ввод'!$D$68,$B11)+1))/Настройки!$E$13*100)</f>
        <v>0</v>
      </c>
      <c r="BL11" s="67" t="n">
        <f aca="false">IF(OR($D11=1,MONTH($B11)&lt;&gt;MONTH(StartDate),'У7 Ввод'!$D$69="",'У7 Ввод'!$E$69="",'У7 Ввод'!$D$69&gt;$B11),0,MAX(0,MIN(1,'У7 Ввод'!$E$69-NETWORKDAYS('У7 Ввод'!$D$69,$B11)+1))/Настройки!$E$13*100)</f>
        <v>0</v>
      </c>
      <c r="BM11" s="67" t="n">
        <f aca="false">IF(OR($D11=1,MONTH($B11)&lt;&gt;MONTH(StartDate),'У7 Ввод'!$D$70="",'У7 Ввод'!$E$70="",'У7 Ввод'!$D$70&gt;$B11),0,MAX(0,MIN(1,'У7 Ввод'!$E$70-NETWORKDAYS('У7 Ввод'!$D$70,$B11)+1))/Настройки!$E$13*100)</f>
        <v>0</v>
      </c>
      <c r="BN11" s="67" t="n">
        <f aca="false">IF(OR($D11=1,MONTH($B11)&lt;&gt;MONTH(StartDate),'У7 Ввод'!$D$71="",'У7 Ввод'!$E$71="",'У7 Ввод'!$D$71&gt;$B11),0,MAX(0,MIN(1,'У7 Ввод'!$E$71-NETWORKDAYS('У7 Ввод'!$D$71,$B11)+1))/Настройки!$E$13*100)</f>
        <v>0</v>
      </c>
      <c r="BO11" s="67" t="n">
        <f aca="false">IF(OR($D11=1,MONTH($B11)&lt;&gt;MONTH(StartDate),'У7 Ввод'!$D$72="",'У7 Ввод'!$E$72="",'У7 Ввод'!$D$72&gt;$B11),0,MAX(0,MIN(1,'У7 Ввод'!$E$72-NETWORKDAYS('У7 Ввод'!$D$72,$B11)+1))/Настройки!$E$13*100)</f>
        <v>0</v>
      </c>
      <c r="BP11" s="67" t="n">
        <f aca="false">IF(OR($D11=1,MONTH($B11)&lt;&gt;MONTH(StartDate),'У7 Ввод'!$D$73="",'У7 Ввод'!$E$73="",'У7 Ввод'!$D$73&gt;$B11),0,MAX(0,MIN(1,'У7 Ввод'!$E$73-NETWORKDAYS('У7 Ввод'!$D$73,$B11)+1))/Настройки!$E$13*100)</f>
        <v>0</v>
      </c>
      <c r="BQ11" s="67" t="n">
        <f aca="false">IF(OR($D11=1,MONTH($B11)&lt;&gt;MONTH(StartDate),'У7 Ввод'!$D$74="",'У7 Ввод'!$E$74="",'У7 Ввод'!$D$74&gt;$B11),0,MAX(0,MIN(1,'У7 Ввод'!$E$74-NETWORKDAYS('У7 Ввод'!$D$74,$B11)+1))/Настройки!$E$13*100)</f>
        <v>0</v>
      </c>
      <c r="BR11" s="67" t="n">
        <f aca="false">IF(OR($D11=1,MONTH($B11)&lt;&gt;MONTH(StartDate),'У7 Ввод'!$D$75="",'У7 Ввод'!$E$75="",'У7 Ввод'!$D$75&gt;$B11),0,MAX(0,MIN(1,'У7 Ввод'!$E$75-NETWORKDAYS('У7 Ввод'!$D$75,$B11)+1))/Настройки!$E$13*100)</f>
        <v>0</v>
      </c>
      <c r="BS11" s="67" t="n">
        <f aca="false">IF(OR($D11=1,MONTH($B11)&lt;&gt;MONTH(StartDate),'У7 Ввод'!$D$76="",'У7 Ввод'!$E$76="",'У7 Ввод'!$D$76&gt;$B11),0,MAX(0,MIN(1,'У7 Ввод'!$E$76-NETWORKDAYS('У7 Ввод'!$D$76,$B11)+1))/Настройки!$E$13*100)</f>
        <v>0</v>
      </c>
      <c r="BT11" s="67" t="n">
        <f aca="false">IF(OR($D11=1,MONTH($B11)&lt;&gt;MONTH(StartDate),'У7 Ввод'!$D$77="",'У7 Ввод'!$E$77="",'У7 Ввод'!$D$77&gt;$B11),0,MAX(0,MIN(1,'У7 Ввод'!$E$77-NETWORKDAYS('У7 Ввод'!$D$77,$B11)+1))/Настройки!$E$13*100)</f>
        <v>0</v>
      </c>
      <c r="BU11" s="67" t="n">
        <f aca="false">IF(OR($D11=1,MONTH($B11)&lt;&gt;MONTH(StartDate),'У7 Ввод'!$D$78="",'У7 Ввод'!$E$78="",'У7 Ввод'!$D$78&gt;$B11),0,MAX(0,MIN(1,'У7 Ввод'!$E$78-NETWORKDAYS('У7 Ввод'!$D$78,$B11)+1))/Настройки!$E$13*100)</f>
        <v>0</v>
      </c>
      <c r="BV11" s="67" t="n">
        <f aca="false">IF(OR($D11=1,MONTH($B11)&lt;&gt;MONTH(StartDate),'У7 Ввод'!$D$79="",'У7 Ввод'!$E$79="",'У7 Ввод'!$D$79&gt;$B11),0,MAX(0,MIN(1,'У7 Ввод'!$E$79-NETWORKDAYS('У7 Ввод'!$D$79,$B11)+1))/Настройки!$E$13*100)</f>
        <v>0</v>
      </c>
      <c r="BW11" s="67" t="n">
        <f aca="false">IF(OR($D11=1,MONTH($B11)&lt;&gt;MONTH(StartDate),'У7 Ввод'!$D$80="",'У7 Ввод'!$E$80="",'У7 Ввод'!$D$80&gt;$B11),0,MAX(0,MIN(1,'У7 Ввод'!$E$80-NETWORKDAYS('У7 Ввод'!$D$80,$B11)+1))/Настройки!$E$13*100)</f>
        <v>0</v>
      </c>
      <c r="BX11" s="67" t="n">
        <f aca="false">IF(OR($D11=1,MONTH($B11)&lt;&gt;MONTH(StartDate),'У7 Ввод'!$D$81="",'У7 Ввод'!$E$81="",'У7 Ввод'!$D$81&gt;$B11),0,MAX(0,MIN(1,'У7 Ввод'!$E$81-NETWORKDAYS('У7 Ввод'!$D$81,$B11)+1))/Настройки!$E$13*100)</f>
        <v>0</v>
      </c>
      <c r="BY11" s="67" t="n">
        <f aca="false">IF(OR($D11=1,MONTH($B11)&lt;&gt;MONTH(StartDate),'У7 Ввод'!$D$82="",'У7 Ввод'!$E$82="",'У7 Ввод'!$D$82&gt;$B11),0,MAX(0,MIN(1,'У7 Ввод'!$E$82-NETWORKDAYS('У7 Ввод'!$D$82,$B11)+1))/Настройки!$E$13*100)</f>
        <v>0</v>
      </c>
      <c r="BZ11" s="67" t="n">
        <f aca="false">IF(OR($D11=1,MONTH($B11)&lt;&gt;MONTH(StartDate),'У7 Ввод'!$D$83="",'У7 Ввод'!$E$83="",'У7 Ввод'!$D$83&gt;$B11),0,MAX(0,MIN(1,'У7 Ввод'!$E$83-NETWORKDAYS('У7 Ввод'!$D$83,$B11)+1))/Настройки!$E$13*100)</f>
        <v>0</v>
      </c>
      <c r="CA11" s="67" t="n">
        <f aca="false">IF(OR($D11=1,MONTH($B11)&lt;&gt;MONTH(StartDate),'У7 Ввод'!$D$84="",'У7 Ввод'!$E$84="",'У7 Ввод'!$D$84&gt;$B11),0,MAX(0,MIN(1,'У7 Ввод'!$E$84-NETWORKDAYS('У7 Ввод'!$D$84,$B11)+1))/Настройки!$E$13*100)</f>
        <v>0</v>
      </c>
      <c r="CB11" s="67" t="n">
        <f aca="false">IF(OR($D11=1,MONTH($B11)&lt;&gt;MONTH(StartDate),'У7 Ввод'!$D$85="",'У7 Ввод'!$E$85="",'У7 Ввод'!$D$85&gt;$B11),0,MAX(0,MIN(1,'У7 Ввод'!$E$85-NETWORKDAYS('У7 Ввод'!$D$85,$B11)+1))/Настройки!$E$13*100)</f>
        <v>0</v>
      </c>
      <c r="CC11" s="67" t="n">
        <f aca="false">IF(OR($D11=1,MONTH($B11)&lt;&gt;MONTH(StartDate),'У7 Ввод'!$D$86="",'У7 Ввод'!$E$86="",'У7 Ввод'!$D$86&gt;$B11),0,MAX(0,MIN(1,'У7 Ввод'!$E$86-NETWORKDAYS('У7 Ввод'!$D$86,$B11)+1))/Настройки!$E$13*100)</f>
        <v>0</v>
      </c>
      <c r="CD11" s="67" t="n">
        <f aca="false">IF(OR($D11=1,MONTH($B11)&lt;&gt;MONTH(StartDate),'У7 Ввод'!$D$87="",'У7 Ввод'!$E$87="",'У7 Ввод'!$D$87&gt;$B11),0,MAX(0,MIN(1,'У7 Ввод'!$E$87-NETWORKDAYS('У7 Ввод'!$D$87,$B11)+1))/Настройки!$E$13*100)</f>
        <v>0</v>
      </c>
      <c r="CE11" s="67" t="n">
        <f aca="false">IF(OR($D11=1,MONTH($B11)&lt;&gt;MONTH(StartDate),'У7 Ввод'!$D$88="",'У7 Ввод'!$E$88="",'У7 Ввод'!$D$88&gt;$B11),0,MAX(0,MIN(1,'У7 Ввод'!$E$88-NETWORKDAYS('У7 Ввод'!$D$88,$B11)+1))/Настройки!$E$13*100)</f>
        <v>0</v>
      </c>
      <c r="CF11" s="67" t="n">
        <f aca="false">IF(OR($D11=1,MONTH($B11)&lt;&gt;MONTH(StartDate),'У7 Ввод'!$D$89="",'У7 Ввод'!$E$89="",'У7 Ввод'!$D$89&gt;$B11),0,MAX(0,MIN(1,'У7 Ввод'!$E$89-NETWORKDAYS('У7 Ввод'!$D$89,$B11)+1))/Настройки!$E$13*100)</f>
        <v>0</v>
      </c>
      <c r="CG11" s="67" t="n">
        <f aca="false">IF(OR($D11=1,MONTH($B11)&lt;&gt;MONTH(StartDate),'У7 Ввод'!$D$90="",'У7 Ввод'!$E$90="",'У7 Ввод'!$D$90&gt;$B11),0,MAX(0,MIN(1,'У7 Ввод'!$E$90-NETWORKDAYS('У7 Ввод'!$D$90,$B11)+1))/Настройки!$E$13*100)</f>
        <v>0</v>
      </c>
      <c r="CH11" s="67" t="n">
        <f aca="false">IF(OR($D11=1,MONTH($B11)&lt;&gt;MONTH(StartDate),'У7 Ввод'!$D$91="",'У7 Ввод'!$E$91="",'У7 Ввод'!$D$91&gt;$B11),0,MAX(0,MIN(1,'У7 Ввод'!$E$91-NETWORKDAYS('У7 Ввод'!$D$91,$B11)+1))/Настройки!$E$13*100)</f>
        <v>0</v>
      </c>
      <c r="CI11" s="67" t="n">
        <f aca="false">IF(OR($D11=1,MONTH($B11)&lt;&gt;MONTH(StartDate),'У7 Ввод'!$D$92="",'У7 Ввод'!$E$92="",'У7 Ввод'!$D$92&gt;$B11),0,MAX(0,MIN(1,'У7 Ввод'!$E$92-NETWORKDAYS('У7 Ввод'!$D$92,$B11)+1))/Настройки!$E$13*100)</f>
        <v>0</v>
      </c>
      <c r="CJ11" s="67" t="n">
        <f aca="false">IF(OR($D11=1,MONTH($B11)&lt;&gt;MONTH(StartDate),'У7 Ввод'!$D$93="",'У7 Ввод'!$E$93="",'У7 Ввод'!$D$93&gt;$B11),0,MAX(0,MIN(1,'У7 Ввод'!$E$93-NETWORKDAYS('У7 Ввод'!$D$93,$B11)+1))/Настройки!$E$13*100)</f>
        <v>0</v>
      </c>
      <c r="CK11" s="67" t="n">
        <f aca="false">IF(OR($D11=1,MONTH($B11)&lt;&gt;MONTH(StartDate),'У7 Ввод'!$D$94="",'У7 Ввод'!$E$94="",'У7 Ввод'!$D$94&gt;$B11),0,MAX(0,MIN(1,'У7 Ввод'!$E$94-NETWORKDAYS('У7 Ввод'!$D$94,$B11)+1))/Настройки!$E$13*100)</f>
        <v>0</v>
      </c>
      <c r="CL11" s="67" t="n">
        <f aca="false">IF(OR($D11=1,MONTH($B11)&lt;&gt;MONTH(StartDate),'У7 Ввод'!$D$95="",'У7 Ввод'!$E$95="",'У7 Ввод'!$D$95&gt;$B11),0,MAX(0,MIN(1,'У7 Ввод'!$E$95-NETWORKDAYS('У7 Ввод'!$D$95,$B11)+1))/Настройки!$E$13*100)</f>
        <v>0</v>
      </c>
      <c r="CM11" s="67" t="n">
        <f aca="false">IF(OR($D11=1,MONTH($B11)&lt;&gt;MONTH(StartDate),'У7 Ввод'!$D$96="",'У7 Ввод'!$E$96="",'У7 Ввод'!$D$96&gt;$B11),0,MAX(0,MIN(1,'У7 Ввод'!$E$96-NETWORKDAYS('У7 Ввод'!$D$96,$B11)+1))/Настройки!$E$13*100)</f>
        <v>0</v>
      </c>
      <c r="CN11" s="67" t="n">
        <f aca="false">IF(OR($D11=1,MONTH($B11)&lt;&gt;MONTH(StartDate),'У7 Ввод'!$D$97="",'У7 Ввод'!$E$97="",'У7 Ввод'!$D$97&gt;$B11),0,MAX(0,MIN(1,'У7 Ввод'!$E$97-NETWORKDAYS('У7 Ввод'!$D$97,$B11)+1))/Настройки!$E$13*100)</f>
        <v>0</v>
      </c>
      <c r="CO11" s="67" t="n">
        <f aca="false">IF(OR($D11=1,MONTH($B11)&lt;&gt;MONTH(StartDate),'У7 Ввод'!$D$98="",'У7 Ввод'!$E$98="",'У7 Ввод'!$D$98&gt;$B11),0,MAX(0,MIN(1,'У7 Ввод'!$E$98-NETWORKDAYS('У7 Ввод'!$D$98,$B11)+1))/Настройки!$E$13*100)</f>
        <v>0</v>
      </c>
      <c r="CP11" s="67" t="n">
        <f aca="false">IF(OR($D11=1,MONTH($B11)&lt;&gt;MONTH(StartDate),'У7 Ввод'!$D$99="",'У7 Ввод'!$E$99="",'У7 Ввод'!$D$99&gt;$B11),0,MAX(0,MIN(1,'У7 Ввод'!$E$99-NETWORKDAYS('У7 Ввод'!$D$99,$B11)+1))/Настройки!$E$13*100)</f>
        <v>0</v>
      </c>
      <c r="CQ11" s="67" t="n">
        <f aca="false">IF(OR($D11=1,MONTH($B11)&lt;&gt;MONTH(StartDate),'У7 Ввод'!$D$100="",'У7 Ввод'!$E$100="",'У7 Ввод'!$D$100&gt;$B11),0,MAX(0,MIN(1,'У7 Ввод'!$E$100-NETWORKDAYS('У7 Ввод'!$D$100,$B11)+1))/Настройки!$E$13*100)</f>
        <v>0</v>
      </c>
      <c r="CR11" s="67" t="n">
        <f aca="false">IF(OR($D11=1,MONTH($B11)&lt;&gt;MONTH(StartDate),'У7 Ввод'!$D$101="",'У7 Ввод'!$E$101="",'У7 Ввод'!$D$101&gt;$B11),0,MAX(0,MIN(1,'У7 Ввод'!$E$101-NETWORKDAYS('У7 Ввод'!$D$101,$B11)+1))/Настройки!$E$13*100)</f>
        <v>0</v>
      </c>
      <c r="CS11" s="67" t="n">
        <f aca="false">IF(OR($D11=1,MONTH($B11)&lt;&gt;MONTH(StartDate),'У7 Ввод'!$D$102="",'У7 Ввод'!$E$102="",'У7 Ввод'!$D$102&gt;$B11),0,MAX(0,MIN(1,'У7 Ввод'!$E$102-NETWORKDAYS('У7 Ввод'!$D$102,$B11)+1))/Настройки!$E$13*100)</f>
        <v>0</v>
      </c>
      <c r="CT11" s="67" t="n">
        <f aca="false">IF(OR($D11=1,MONTH($B11)&lt;&gt;MONTH(StartDate),'У7 Ввод'!$D$103="",'У7 Ввод'!$E$103="",'У7 Ввод'!$D$103&gt;$B11),0,MAX(0,MIN(1,'У7 Ввод'!$E$103-NETWORKDAYS('У7 Ввод'!$D$103,$B11)+1))/Настройки!$E$13*100)</f>
        <v>0</v>
      </c>
      <c r="CU11" s="67" t="n">
        <f aca="false">IF(OR($D11=1,MONTH($B11)&lt;&gt;MONTH(StartDate),'У7 Ввод'!$D$104="",'У7 Ввод'!$E$104="",'У7 Ввод'!$D$104&gt;$B11),0,MAX(0,MIN(1,'У7 Ввод'!$E$104-NETWORKDAYS('У7 Ввод'!$D$104,$B11)+1))/Настройки!$E$13*100)</f>
        <v>0</v>
      </c>
      <c r="CV11" s="67" t="n">
        <f aca="false">IF(OR($D11=1,MONTH($B11)&lt;&gt;MONTH(StartDate),'У7 Ввод'!$D$105="",'У7 Ввод'!$E$105="",'У7 Ввод'!$D$105&gt;$B11),0,MAX(0,MIN(1,'У7 Ввод'!$E$105-NETWORKDAYS('У7 Ввод'!$D$105,$B11)+1))/Настройки!$E$13*100)</f>
        <v>0</v>
      </c>
      <c r="CW11" s="67" t="n">
        <f aca="false">IF(OR($D11=1,MONTH($B11)&lt;&gt;MONTH(StartDate),'У7 Ввод'!$D$106="",'У7 Ввод'!$E$106="",'У7 Ввод'!$D$106&gt;$B11),0,MAX(0,MIN(1,'У7 Ввод'!$E$106-NETWORKDAYS('У7 Ввод'!$D$106,$B11)+1))/Настройки!$E$13*100)</f>
        <v>0</v>
      </c>
      <c r="CX11" s="67" t="n">
        <f aca="false">IF(OR($D11=1,MONTH($B11)&lt;&gt;MONTH(StartDate),'У7 Ввод'!$D$107="",'У7 Ввод'!$E$107="",'У7 Ввод'!$D$107&gt;$B11),0,MAX(0,MIN(1,'У7 Ввод'!$E$107-NETWORKDAYS('У7 Ввод'!$D$107,$B11)+1))/Настройки!$E$13*100)</f>
        <v>0</v>
      </c>
      <c r="CY11" s="67" t="n">
        <f aca="false">IF(OR($D11=1,MONTH($B11)&lt;&gt;MONTH(StartDate),'У7 Ввод'!$D$108="",'У7 Ввод'!$E$108="",'У7 Ввод'!$D$108&gt;$B11),0,MAX(0,MIN(1,'У7 Ввод'!$E$108-NETWORKDAYS('У7 Ввод'!$D$108,$B11)+1))/Настройки!$E$13*100)</f>
        <v>0</v>
      </c>
      <c r="CZ11" s="67" t="n">
        <f aca="false">IF(OR($D11=1,MONTH($B11)&lt;&gt;MONTH(StartDate),'У7 Ввод'!$D$109="",'У7 Ввод'!$E$109="",'У7 Ввод'!$D$109&gt;$B11),0,MAX(0,MIN(1,'У7 Ввод'!$E$109-NETWORKDAYS('У7 Ввод'!$D$109,$B11)+1))/Настройки!$E$13*100)</f>
        <v>0</v>
      </c>
      <c r="DA11" s="67" t="n">
        <f aca="false">IF(OR($D11=1,MONTH($B11)&lt;&gt;MONTH(StartDate),'У7 Ввод'!$D$110="",'У7 Ввод'!$E$110="",'У7 Ввод'!$D$110&gt;$B11),0,MAX(0,MIN(1,'У7 Ввод'!$E$110-NETWORKDAYS('У7 Ввод'!$D$110,$B11)+1))/Настройки!$E$13*100)</f>
        <v>0</v>
      </c>
      <c r="DB11" s="67" t="n">
        <f aca="false">IF(OR($D11=1,MONTH($B11)&lt;&gt;MONTH(StartDate),'У7 Ввод'!$D$111="",'У7 Ввод'!$E$111="",'У7 Ввод'!$D$111&gt;$B11),0,MAX(0,MIN(1,'У7 Ввод'!$E$111-NETWORKDAYS('У7 Ввод'!$D$111,$B11)+1))/Настройки!$E$13*100)</f>
        <v>0</v>
      </c>
      <c r="DC11" s="67" t="n">
        <f aca="false">IF(OR($D11=1,MONTH($B11)&lt;&gt;MONTH(StartDate),'У7 Ввод'!$D$112="",'У7 Ввод'!$E$112="",'У7 Ввод'!$D$112&gt;$B11),0,MAX(0,MIN(1,'У7 Ввод'!$E$112-NETWORKDAYS('У7 Ввод'!$D$112,$B11)+1))/Настройки!$E$13*100)</f>
        <v>0</v>
      </c>
      <c r="DD11" s="67" t="n">
        <f aca="false">IF(OR($D11=1,MONTH($B11)&lt;&gt;MONTH(StartDate),'У7 Ввод'!$D$113="",'У7 Ввод'!$E$113="",'У7 Ввод'!$D$113&gt;$B11),0,MAX(0,MIN(1,'У7 Ввод'!$E$113-NETWORKDAYS('У7 Ввод'!$D$113,$B11)+1))/Настройки!$E$13*100)</f>
        <v>0</v>
      </c>
      <c r="DE11" s="67" t="n">
        <f aca="false">IF(OR($D11=1,MONTH($B11)&lt;&gt;MONTH(StartDate),'У7 Ввод'!$D$114="",'У7 Ввод'!$E$114="",'У7 Ввод'!$D$114&gt;$B11),0,MAX(0,MIN(1,'У7 Ввод'!$E$114-NETWORKDAYS('У7 Ввод'!$D$114,$B11)+1))/Настройки!$E$13*100)</f>
        <v>0</v>
      </c>
      <c r="DF11" s="67" t="n">
        <f aca="false">IF(OR($D11=1,MONTH($B11)&lt;&gt;MONTH(StartDate),'У7 Ввод'!$D$115="",'У7 Ввод'!$E$115="",'У7 Ввод'!$D$115&gt;$B11),0,MAX(0,MIN(1,'У7 Ввод'!$E$115-NETWORKDAYS('У7 Ввод'!$D$115,$B11)+1))/Настройки!$E$13*100)</f>
        <v>0</v>
      </c>
      <c r="DG11" s="67" t="n">
        <f aca="false">IF(OR($D11=1,MONTH($B11)&lt;&gt;MONTH(StartDate),'У7 Ввод'!$D$116="",'У7 Ввод'!$E$116="",'У7 Ввод'!$D$116&gt;$B11),0,MAX(0,MIN(1,'У7 Ввод'!$E$116-NETWORKDAYS('У7 Ввод'!$D$116,$B11)+1))/Настройки!$E$13*100)</f>
        <v>0</v>
      </c>
      <c r="DH11" s="67" t="n">
        <f aca="false">IF(OR($D11=1,MONTH($B11)&lt;&gt;MONTH(StartDate),'У7 Ввод'!$D$117="",'У7 Ввод'!$E$117="",'У7 Ввод'!$D$117&gt;$B11),0,MAX(0,MIN(1,'У7 Ввод'!$E$117-NETWORKDAYS('У7 Ввод'!$D$117,$B11)+1))/Настройки!$E$13*100)</f>
        <v>0</v>
      </c>
      <c r="DI11" s="67" t="n">
        <f aca="false">IF(OR($D11=1,MONTH($B11)&lt;&gt;MONTH(StartDate),'У7 Ввод'!$D$118="",'У7 Ввод'!$E$118="",'У7 Ввод'!$D$118&gt;$B11),0,MAX(0,MIN(1,'У7 Ввод'!$E$118-NETWORKDAYS('У7 Ввод'!$D$118,$B11)+1))/Настройки!$E$13*100)</f>
        <v>0</v>
      </c>
      <c r="DJ11" s="67" t="n">
        <f aca="false">IF(OR($D11=1,MONTH($B11)&lt;&gt;MONTH(StartDate),'У7 Ввод'!$D$119="",'У7 Ввод'!$E$119="",'У7 Ввод'!$D$119&gt;$B11),0,MAX(0,MIN(1,'У7 Ввод'!$E$119-NETWORKDAYS('У7 Ввод'!$D$119,$B11)+1))/Настройки!$E$13*100)</f>
        <v>0</v>
      </c>
      <c r="DK11" s="67" t="n">
        <f aca="false">IF(OR($D11=1,MONTH($B11)&lt;&gt;MONTH(StartDate),'У7 Ввод'!$D$120="",'У7 Ввод'!$E$120="",'У7 Ввод'!$D$120&gt;$B11),0,MAX(0,MIN(1,'У7 Ввод'!$E$120-NETWORKDAYS('У7 Ввод'!$D$120,$B11)+1))/Настройки!$E$13*100)</f>
        <v>0</v>
      </c>
      <c r="DL11" s="67" t="n">
        <f aca="false">IF(OR($D11=1,MONTH($B11)&lt;&gt;MONTH(StartDate),'У7 Ввод'!$D$121="",'У7 Ввод'!$E$121="",'У7 Ввод'!$D$121&gt;$B11),0,MAX(0,MIN(1,'У7 Ввод'!$E$121-NETWORKDAYS('У7 Ввод'!$D$121,$B11)+1))/Настройки!$E$13*100)</f>
        <v>0</v>
      </c>
      <c r="DM11" s="67" t="n">
        <f aca="false">IF(OR($D11=1,MONTH($B11)&lt;&gt;MONTH(StartDate),'У7 Ввод'!$D$122="",'У7 Ввод'!$E$122="",'У7 Ввод'!$D$122&gt;$B11),0,MAX(0,MIN(1,'У7 Ввод'!$E$122-NETWORKDAYS('У7 Ввод'!$D$122,$B11)+1))/Настройки!$E$13*100)</f>
        <v>0</v>
      </c>
      <c r="DN11" s="67" t="n">
        <f aca="false">IF(OR($D11=1,MONTH($B11)&lt;&gt;MONTH(StartDate),'У7 Ввод'!$D$123="",'У7 Ввод'!$E$123="",'У7 Ввод'!$D$123&gt;$B11),0,MAX(0,MIN(1,'У7 Ввод'!$E$123-NETWORKDAYS('У7 Ввод'!$D$123,$B11)+1))/Настройки!$E$13*100)</f>
        <v>0</v>
      </c>
      <c r="DO11" s="67" t="n">
        <f aca="false">IF(OR($D11=1,MONTH($B11)&lt;&gt;MONTH(StartDate),'У7 Ввод'!$D$124="",'У7 Ввод'!$E$124="",'У7 Ввод'!$D$124&gt;$B11),0,MAX(0,MIN(1,'У7 Ввод'!$E$124-NETWORKDAYS('У7 Ввод'!$D$124,$B11)+1))/Настройки!$E$13*100)</f>
        <v>0</v>
      </c>
      <c r="DP11" s="67" t="n">
        <f aca="false">IF(OR($D11=1,MONTH($B11)&lt;&gt;MONTH(StartDate),'У7 Ввод'!$D$125="",'У7 Ввод'!$E$125="",'У7 Ввод'!$D$125&gt;$B11),0,MAX(0,MIN(1,'У7 Ввод'!$E$125-NETWORKDAYS('У7 Ввод'!$D$125,$B11)+1))/Настройки!$E$13*100)</f>
        <v>0</v>
      </c>
      <c r="DQ11" s="67" t="n">
        <f aca="false">IF(OR($D11=1,MONTH($B11)&lt;&gt;MONTH(StartDate),'У7 Ввод'!$D$126="",'У7 Ввод'!$E$126="",'У7 Ввод'!$D$126&gt;$B11),0,MAX(0,MIN(1,'У7 Ввод'!$E$126-NETWORKDAYS('У7 Ввод'!$D$126,$B11)+1))/Настройки!$E$13*100)</f>
        <v>0</v>
      </c>
      <c r="DR11" s="67" t="n">
        <f aca="false">IF(OR($D11=1,MONTH($B11)&lt;&gt;MONTH(StartDate),'У7 Ввод'!$D$127="",'У7 Ввод'!$E$127="",'У7 Ввод'!$D$127&gt;$B11),0,MAX(0,MIN(1,'У7 Ввод'!$E$127-NETWORKDAYS('У7 Ввод'!$D$127,$B11)+1))/Настройки!$E$13*100)</f>
        <v>0</v>
      </c>
      <c r="DS11" s="67" t="n">
        <f aca="false">IF(OR($D11=1,MONTH($B11)&lt;&gt;MONTH(StartDate),'У7 Ввод'!$D$128="",'У7 Ввод'!$E$128="",'У7 Ввод'!$D$128&gt;$B11),0,MAX(0,MIN(1,'У7 Ввод'!$E$128-NETWORKDAYS('У7 Ввод'!$D$128,$B11)+1))/Настройки!$E$13*100)</f>
        <v>0</v>
      </c>
      <c r="DT11" s="67" t="n">
        <f aca="false">IF(OR($D11=1,MONTH($B11)&lt;&gt;MONTH(StartDate),'У7 Ввод'!$D$129="",'У7 Ввод'!$E$129="",'У7 Ввод'!$D$129&gt;$B11),0,MAX(0,MIN(1,'У7 Ввод'!$E$129-NETWORKDAYS('У7 Ввод'!$D$129,$B11)+1))/Настройки!$E$13*100)</f>
        <v>0</v>
      </c>
      <c r="DU11" s="67" t="n">
        <f aca="false">IF(OR($D11=1,MONTH($B11)&lt;&gt;MONTH(StartDate),'У7 Ввод'!$D$130="",'У7 Ввод'!$E$130="",'У7 Ввод'!$D$130&gt;$B11),0,MAX(0,MIN(1,'У7 Ввод'!$E$130-NETWORKDAYS('У7 Ввод'!$D$130,$B11)+1))/Настройки!$E$13*100)</f>
        <v>0</v>
      </c>
      <c r="DV11" s="67" t="n">
        <f aca="false">IF(OR($D11=1,MONTH($B11)&lt;&gt;MONTH(StartDate),'У7 Ввод'!$D$131="",'У7 Ввод'!$E$131="",'У7 Ввод'!$D$131&gt;$B11),0,MAX(0,MIN(1,'У7 Ввод'!$E$131-NETWORKDAYS('У7 Ввод'!$D$131,$B11)+1))/Настройки!$E$13*100)</f>
        <v>0</v>
      </c>
      <c r="DW11" s="67" t="n">
        <f aca="false">IF(OR($D11=1,MONTH($B11)&lt;&gt;MONTH(StartDate),'У7 Ввод'!$D$132="",'У7 Ввод'!$E$132="",'У7 Ввод'!$D$132&gt;$B11),0,MAX(0,MIN(1,'У7 Ввод'!$E$132-NETWORKDAYS('У7 Ввод'!$D$132,$B11)+1))/Настройки!$E$13*100)</f>
        <v>0</v>
      </c>
      <c r="DX11" s="67" t="n">
        <f aca="false">IF(OR($D11=1,MONTH($B11)&lt;&gt;MONTH(StartDate),'У7 Ввод'!$D$133="",'У7 Ввод'!$E$133="",'У7 Ввод'!$D$133&gt;$B11),0,MAX(0,MIN(1,'У7 Ввод'!$E$133-NETWORKDAYS('У7 Ввод'!$D$133,$B11)+1))/Настройки!$E$13*100)</f>
        <v>0</v>
      </c>
      <c r="DY11" s="67" t="n">
        <f aca="false">IF(OR($D11=1,MONTH($B11)&lt;&gt;MONTH(StartDate),'У7 Ввод'!$D$134="",'У7 Ввод'!$E$134="",'У7 Ввод'!$D$134&gt;$B11),0,MAX(0,MIN(1,'У7 Ввод'!$E$134-NETWORKDAYS('У7 Ввод'!$D$134,$B11)+1))/Настройки!$E$13*100)</f>
        <v>0</v>
      </c>
      <c r="DZ11" s="67" t="n">
        <f aca="false">IF(OR($D11=1,MONTH($B11)&lt;&gt;MONTH(StartDate),'У7 Ввод'!$D$135="",'У7 Ввод'!$E$135="",'У7 Ввод'!$D$135&gt;$B11),0,MAX(0,MIN(1,'У7 Ввод'!$E$135-NETWORKDAYS('У7 Ввод'!$D$135,$B11)+1))/Настройки!$E$13*100)</f>
        <v>0</v>
      </c>
      <c r="EA11" s="67" t="n">
        <f aca="false">IF(OR($D11=1,MONTH($B11)&lt;&gt;MONTH(StartDate),'У7 Ввод'!$D$136="",'У7 Ввод'!$E$136="",'У7 Ввод'!$D$136&gt;$B11),0,MAX(0,MIN(1,'У7 Ввод'!$E$136-NETWORKDAYS('У7 Ввод'!$D$136,$B11)+1))/Настройки!$E$13*100)</f>
        <v>0</v>
      </c>
      <c r="EB11" s="67" t="n">
        <f aca="false">IF(OR($D11=1,MONTH($B11)&lt;&gt;MONTH(StartDate),'У7 Ввод'!$D$137="",'У7 Ввод'!$E$137="",'У7 Ввод'!$D$137&gt;$B11),0,MAX(0,MIN(1,'У7 Ввод'!$E$137-NETWORKDAYS('У7 Ввод'!$D$137,$B11)+1))/Настройки!$E$13*100)</f>
        <v>0</v>
      </c>
      <c r="EC11" s="67" t="n">
        <f aca="false">IF(OR($D11=1,MONTH($B11)&lt;&gt;MONTH(StartDate),'У7 Ввод'!$D$138="",'У7 Ввод'!$E$138="",'У7 Ввод'!$D$138&gt;$B11),0,MAX(0,MIN(1,'У7 Ввод'!$E$138-NETWORKDAYS('У7 Ввод'!$D$138,$B11)+1))/Настройки!$E$13*100)</f>
        <v>0</v>
      </c>
      <c r="ED11" s="67" t="n">
        <f aca="false">IF(OR($D11=1,MONTH($B11)&lt;&gt;MONTH(StartDate),'У7 Ввод'!$D$139="",'У7 Ввод'!$E$139="",'У7 Ввод'!$D$139&gt;$B11),0,MAX(0,MIN(1,'У7 Ввод'!$E$139-NETWORKDAYS('У7 Ввод'!$D$139,$B11)+1))/Настройки!$E$13*100)</f>
        <v>0</v>
      </c>
      <c r="EE11" s="67" t="n">
        <f aca="false">IF(OR($D11=1,MONTH($B11)&lt;&gt;MONTH(StartDate),'У7 Ввод'!$D$140="",'У7 Ввод'!$E$140="",'У7 Ввод'!$D$140&gt;$B11),0,MAX(0,MIN(1,'У7 Ввод'!$E$140-NETWORKDAYS('У7 Ввод'!$D$140,$B11)+1))/Настройки!$E$13*100)</f>
        <v>0</v>
      </c>
      <c r="EF11" s="67" t="n">
        <f aca="false">IF(OR($D11=1,MONTH($B11)&lt;&gt;MONTH(StartDate),'У7 Ввод'!$D$141="",'У7 Ввод'!$E$141="",'У7 Ввод'!$D$141&gt;$B11),0,MAX(0,MIN(1,'У7 Ввод'!$E$141-NETWORKDAYS('У7 Ввод'!$D$141,$B11)+1))/Настройки!$E$13*100)</f>
        <v>0</v>
      </c>
      <c r="EG11" s="67" t="n">
        <f aca="false">IF(OR($D11=1,MONTH($B11)&lt;&gt;MONTH(StartDate),'У7 Ввод'!$D$142="",'У7 Ввод'!$E$142="",'У7 Ввод'!$D$142&gt;$B11),0,MAX(0,MIN(1,'У7 Ввод'!$E$142-NETWORKDAYS('У7 Ввод'!$D$142,$B11)+1))/Настройки!$E$13*100)</f>
        <v>0</v>
      </c>
      <c r="EH11" s="67" t="n">
        <f aca="false">IF(OR($D11=1,MONTH($B11)&lt;&gt;MONTH(StartDate),'У7 Ввод'!$D$143="",'У7 Ввод'!$E$143="",'У7 Ввод'!$D$143&gt;$B11),0,MAX(0,MIN(1,'У7 Ввод'!$E$143-NETWORKDAYS('У7 Ввод'!$D$143,$B11)+1))/Настройки!$E$13*100)</f>
        <v>0</v>
      </c>
      <c r="EI11" s="67" t="n">
        <f aca="false">IF(OR($D11=1,MONTH($B11)&lt;&gt;MONTH(StartDate),'У7 Ввод'!$D$144="",'У7 Ввод'!$E$144="",'У7 Ввод'!$D$144&gt;$B11),0,MAX(0,MIN(1,'У7 Ввод'!$E$144-NETWORKDAYS('У7 Ввод'!$D$144,$B11)+1))/Настройки!$E$13*100)</f>
        <v>0</v>
      </c>
      <c r="EJ11" s="67" t="n">
        <f aca="false">IF(OR($D11=1,MONTH($B11)&lt;&gt;MONTH(StartDate),'У7 Ввод'!$D$145="",'У7 Ввод'!$E$145="",'У7 Ввод'!$D$145&gt;$B11),0,MAX(0,MIN(1,'У7 Ввод'!$E$145-NETWORKDAYS('У7 Ввод'!$D$145,$B11)+1))/Настройки!$E$13*100)</f>
        <v>0</v>
      </c>
      <c r="EK11" s="67" t="n">
        <f aca="false">IF(OR($D11=1,MONTH($B11)&lt;&gt;MONTH(StartDate),'У7 Ввод'!$D$146="",'У7 Ввод'!$E$146="",'У7 Ввод'!$D$146&gt;$B11),0,MAX(0,MIN(1,'У7 Ввод'!$E$146-NETWORKDAYS('У7 Ввод'!$D$146,$B11)+1))/Настройки!$E$13*100)</f>
        <v>0</v>
      </c>
      <c r="EL11" s="67" t="n">
        <f aca="false">IF(OR($D11=1,MONTH($B11)&lt;&gt;MONTH(StartDate),'У7 Ввод'!$D$147="",'У7 Ввод'!$E$147="",'У7 Ввод'!$D$147&gt;$B11),0,MAX(0,MIN(1,'У7 Ввод'!$E$147-NETWORKDAYS('У7 Ввод'!$D$147,$B11)+1))/Настройки!$E$13*100)</f>
        <v>0</v>
      </c>
      <c r="EM11" s="67" t="n">
        <f aca="false">IF(OR($D11=1,MONTH($B11)&lt;&gt;MONTH(StartDate),'У7 Ввод'!$D$148="",'У7 Ввод'!$E$148="",'У7 Ввод'!$D$148&gt;$B11),0,MAX(0,MIN(1,'У7 Ввод'!$E$148-NETWORKDAYS('У7 Ввод'!$D$148,$B11)+1))/Настройки!$E$13*100)</f>
        <v>0</v>
      </c>
      <c r="EN11" s="67" t="n">
        <f aca="false">IF(OR($D11=1,MONTH($B11)&lt;&gt;MONTH(StartDate),'У7 Ввод'!$D$149="",'У7 Ввод'!$E$149="",'У7 Ввод'!$D$149&gt;$B11),0,MAX(0,MIN(1,'У7 Ввод'!$E$149-NETWORKDAYS('У7 Ввод'!$D$149,$B11)+1))/Настройки!$E$13*100)</f>
        <v>0</v>
      </c>
      <c r="EO11" s="67" t="n">
        <f aca="false">IF(OR($D11=1,MONTH($B11)&lt;&gt;MONTH(StartDate),'У7 Ввод'!$D$150="",'У7 Ввод'!$E$150="",'У7 Ввод'!$D$150&gt;$B11),0,MAX(0,MIN(1,'У7 Ввод'!$E$150-NETWORKDAYS('У7 Ввод'!$D$150,$B11)+1))/Настройки!$E$13*100)</f>
        <v>0</v>
      </c>
      <c r="EP11" s="67" t="n">
        <f aca="false">IF(OR($D11=1,MONTH($B11)&lt;&gt;MONTH(StartDate),'У7 Ввод'!$D$151="",'У7 Ввод'!$E$151="",'У7 Ввод'!$D$151&gt;$B11),0,MAX(0,MIN(1,'У7 Ввод'!$E$151-NETWORKDAYS('У7 Ввод'!$D$151,$B11)+1))/Настройки!$E$13*100)</f>
        <v>0</v>
      </c>
      <c r="EQ11" s="67" t="n">
        <f aca="false">IF(OR($D11=1,MONTH($B11)&lt;&gt;MONTH(StartDate),'У7 Ввод'!$D$152="",'У7 Ввод'!$E$152="",'У7 Ввод'!$D$152&gt;$B11),0,MAX(0,MIN(1,'У7 Ввод'!$E$152-NETWORKDAYS('У7 Ввод'!$D$152,$B11)+1))/Настройки!$E$13*100)</f>
        <v>0</v>
      </c>
      <c r="ER11" s="67" t="n">
        <f aca="false">IF(OR($D11=1,MONTH($B11)&lt;&gt;MONTH(StartDate),'У7 Ввод'!$D$153="",'У7 Ввод'!$E$153="",'У7 Ввод'!$D$153&gt;$B11),0,MAX(0,MIN(1,'У7 Ввод'!$E$153-NETWORKDAYS('У7 Ввод'!$D$153,$B11)+1))/Настройки!$E$13*100)</f>
        <v>0</v>
      </c>
      <c r="ES11" s="67" t="n">
        <f aca="false">IF(OR($D11=1,MONTH($B11)&lt;&gt;MONTH(StartDate),'У7 Ввод'!$D$154="",'У7 Ввод'!$E$154="",'У7 Ввод'!$D$154&gt;$B11),0,MAX(0,MIN(1,'У7 Ввод'!$E$154-NETWORKDAYS('У7 Ввод'!$D$154,$B11)+1))/Настройки!$E$13*100)</f>
        <v>0</v>
      </c>
      <c r="ET11" s="67" t="n">
        <f aca="false">IF(OR($D11=1,MONTH($B11)&lt;&gt;MONTH(StartDate),'У7 Ввод'!$D$155="",'У7 Ввод'!$E$155="",'У7 Ввод'!$D$155&gt;$B11),0,MAX(0,MIN(1,'У7 Ввод'!$E$155-NETWORKDAYS('У7 Ввод'!$D$155,$B11)+1))/Настройки!$E$13*100)</f>
        <v>0</v>
      </c>
      <c r="EU11" s="67" t="n">
        <f aca="false">IF(OR($D11=1,MONTH($B11)&lt;&gt;MONTH(StartDate),'У7 Ввод'!$D$156="",'У7 Ввод'!$E$156="",'У7 Ввод'!$D$156&gt;$B11),0,MAX(0,MIN(1,'У7 Ввод'!$E$156-NETWORKDAYS('У7 Ввод'!$D$156,$B11)+1))/Настройки!$E$13*100)</f>
        <v>0</v>
      </c>
      <c r="EV11" s="67" t="n">
        <f aca="false">IF(OR($D11=1,MONTH($B11)&lt;&gt;MONTH(StartDate),'У7 Ввод'!$D$157="",'У7 Ввод'!$E$157="",'У7 Ввод'!$D$157&gt;$B11),0,MAX(0,MIN(1,'У7 Ввод'!$E$157-NETWORKDAYS('У7 Ввод'!$D$157,$B11)+1))/Настройки!$E$13*100)</f>
        <v>0</v>
      </c>
      <c r="EW11" s="67" t="n">
        <f aca="false">IF(OR($D11=1,MONTH($B11)&lt;&gt;MONTH(StartDate),'У7 Ввод'!$D$158="",'У7 Ввод'!$E$158="",'У7 Ввод'!$D$158&gt;$B11),0,MAX(0,MIN(1,'У7 Ввод'!$E$158-NETWORKDAYS('У7 Ввод'!$D$158,$B11)+1))/Настройки!$E$13*100)</f>
        <v>0</v>
      </c>
      <c r="EX11" s="67" t="n">
        <f aca="false">IF(OR($D11=1,MONTH($B11)&lt;&gt;MONTH(StartDate),'У7 Ввод'!$D$159="",'У7 Ввод'!$E$159="",'У7 Ввод'!$D$159&gt;$B11),0,MAX(0,MIN(1,'У7 Ввод'!$E$159-NETWORKDAYS('У7 Ввод'!$D$159,$B11)+1))/Настройки!$E$13*100)</f>
        <v>0</v>
      </c>
      <c r="EY11" s="67" t="n">
        <f aca="false">IF(OR($D11=1,MONTH($B11)&lt;&gt;MONTH(StartDate),'У7 Ввод'!$D$160="",'У7 Ввод'!$E$160="",'У7 Ввод'!$D$160&gt;$B11),0,MAX(0,MIN(1,'У7 Ввод'!$E$160-NETWORKDAYS('У7 Ввод'!$D$160,$B11)+1))/Настройки!$E$13*100)</f>
        <v>0</v>
      </c>
      <c r="EZ11" s="67" t="n">
        <f aca="false">IF(OR($D11=1,MONTH($B11)&lt;&gt;MONTH(StartDate),'У7 Ввод'!$D$161="",'У7 Ввод'!$E$161="",'У7 Ввод'!$D$161&gt;$B11),0,MAX(0,MIN(1,'У7 Ввод'!$E$161-NETWORKDAYS('У7 Ввод'!$D$161,$B11)+1))/Настройки!$E$13*100)</f>
        <v>0</v>
      </c>
      <c r="FA11" s="67" t="n">
        <f aca="false">IF(OR($D11=1,MONTH($B11)&lt;&gt;MONTH(StartDate),'У7 Ввод'!$D$162="",'У7 Ввод'!$E$162="",'У7 Ввод'!$D$162&gt;$B11),0,MAX(0,MIN(1,'У7 Ввод'!$E$162-NETWORKDAYS('У7 Ввод'!$D$162,$B11)+1))/Настройки!$E$13*100)</f>
        <v>0</v>
      </c>
      <c r="FB11" s="67" t="n">
        <f aca="false">IF(OR($D11=1,MONTH($B11)&lt;&gt;MONTH(StartDate),'У7 Ввод'!$D$163="",'У7 Ввод'!$E$163="",'У7 Ввод'!$D$163&gt;$B11),0,MAX(0,MIN(1,'У7 Ввод'!$E$163-NETWORKDAYS('У7 Ввод'!$D$163,$B11)+1))/Настройки!$E$13*100)</f>
        <v>0</v>
      </c>
      <c r="FC11" s="67" t="n">
        <f aca="false">IF(OR($D11=1,MONTH($B11)&lt;&gt;MONTH(StartDate),'У7 Ввод'!$D$164="",'У7 Ввод'!$E$164="",'У7 Ввод'!$D$164&gt;$B11),0,MAX(0,MIN(1,'У7 Ввод'!$E$164-NETWORKDAYS('У7 Ввод'!$D$164,$B11)+1))/Настройки!$E$13*100)</f>
        <v>0</v>
      </c>
      <c r="FD11" s="67" t="n">
        <f aca="false">IF(OR($D11=1,MONTH($B11)&lt;&gt;MONTH(StartDate),'У7 Ввод'!$D$165="",'У7 Ввод'!$E$165="",'У7 Ввод'!$D$165&gt;$B11),0,MAX(0,MIN(1,'У7 Ввод'!$E$165-NETWORKDAYS('У7 Ввод'!$D$165,$B11)+1))/Настройки!$E$13*100)</f>
        <v>0</v>
      </c>
      <c r="FE11" s="67" t="n">
        <f aca="false">IF(OR($D11=1,MONTH($B11)&lt;&gt;MONTH(StartDate),'У7 Ввод'!$D$166="",'У7 Ввод'!$E$166="",'У7 Ввод'!$D$166&gt;$B11),0,MAX(0,MIN(1,'У7 Ввод'!$E$166-NETWORKDAYS('У7 Ввод'!$D$166,$B11)+1))/Настройки!$E$13*100)</f>
        <v>0</v>
      </c>
      <c r="FF11" s="67" t="n">
        <f aca="false">IF(OR($D11=1,MONTH($B11)&lt;&gt;MONTH(StartDate),'У7 Ввод'!$D$167="",'У7 Ввод'!$E$167="",'У7 Ввод'!$D$167&gt;$B11),0,MAX(0,MIN(1,'У7 Ввод'!$E$167-NETWORKDAYS('У7 Ввод'!$D$167,$B11)+1))/Настройки!$E$13*100)</f>
        <v>0</v>
      </c>
      <c r="FG11" s="67" t="n">
        <f aca="false">IF(OR($D11=1,MONTH($B11)&lt;&gt;MONTH(StartDate),'У7 Ввод'!$D$168="",'У7 Ввод'!$E$168="",'У7 Ввод'!$D$168&gt;$B11),0,MAX(0,MIN(1,'У7 Ввод'!$E$168-NETWORKDAYS('У7 Ввод'!$D$168,$B11)+1))/Настройки!$E$13*100)</f>
        <v>0</v>
      </c>
      <c r="FH11" s="67" t="n">
        <f aca="false">IF(OR($D11=1,MONTH($B11)&lt;&gt;MONTH(StartDate),'У7 Ввод'!$D$169="",'У7 Ввод'!$E$169="",'У7 Ввод'!$D$169&gt;$B11),0,MAX(0,MIN(1,'У7 Ввод'!$E$169-NETWORKDAYS('У7 Ввод'!$D$169,$B11)+1))/Настройки!$E$13*100)</f>
        <v>0</v>
      </c>
      <c r="FI11" s="67" t="n">
        <f aca="false">IF(OR($D11=1,MONTH($B11)&lt;&gt;MONTH(StartDate),'У7 Ввод'!$D$170="",'У7 Ввод'!$E$170="",'У7 Ввод'!$D$170&gt;$B11),0,MAX(0,MIN(1,'У7 Ввод'!$E$170-NETWORKDAYS('У7 Ввод'!$D$170,$B11)+1))/Настройки!$E$13*100)</f>
        <v>0</v>
      </c>
      <c r="FJ11" s="67" t="n">
        <f aca="false">IF(OR($D11=1,MONTH($B11)&lt;&gt;MONTH(StartDate),'У7 Ввод'!$D$171="",'У7 Ввод'!$E$171="",'У7 Ввод'!$D$171&gt;$B11),0,MAX(0,MIN(1,'У7 Ввод'!$E$171-NETWORKDAYS('У7 Ввод'!$D$171,$B11)+1))/Настройки!$E$13*100)</f>
        <v>0</v>
      </c>
      <c r="FK11" s="67" t="n">
        <f aca="false">IF(OR($D11=1,MONTH($B11)&lt;&gt;MONTH(StartDate),'У7 Ввод'!$D$172="",'У7 Ввод'!$E$172="",'У7 Ввод'!$D$172&gt;$B11),0,MAX(0,MIN(1,'У7 Ввод'!$E$172-NETWORKDAYS('У7 Ввод'!$D$172,$B11)+1))/Настройки!$E$13*100)</f>
        <v>0</v>
      </c>
      <c r="FL11" s="67" t="n">
        <f aca="false">IF(OR($D11=1,MONTH($B11)&lt;&gt;MONTH(StartDate),'У7 Ввод'!$D$173="",'У7 Ввод'!$E$173="",'У7 Ввод'!$D$173&gt;$B11),0,MAX(0,MIN(1,'У7 Ввод'!$E$173-NETWORKDAYS('У7 Ввод'!$D$173,$B11)+1))/Настройки!$E$13*100)</f>
        <v>0</v>
      </c>
      <c r="FM11" s="67" t="n">
        <f aca="false">IF(OR($D11=1,MONTH($B11)&lt;&gt;MONTH(StartDate),'У7 Ввод'!$D$174="",'У7 Ввод'!$E$174="",'У7 Ввод'!$D$174&gt;$B11),0,MAX(0,MIN(1,'У7 Ввод'!$E$174-NETWORKDAYS('У7 Ввод'!$D$174,$B11)+1))/Настройки!$E$13*100)</f>
        <v>0</v>
      </c>
      <c r="FN11" s="67" t="n">
        <f aca="false">IF(OR($D11=1,MONTH($B11)&lt;&gt;MONTH(StartDate),'У7 Ввод'!$D$175="",'У7 Ввод'!$E$175="",'У7 Ввод'!$D$175&gt;$B11),0,MAX(0,MIN(1,'У7 Ввод'!$E$175-NETWORKDAYS('У7 Ввод'!$D$175,$B11)+1))/Настройки!$E$13*100)</f>
        <v>0</v>
      </c>
      <c r="FO11" s="67" t="n">
        <f aca="false">IF(OR($D11=1,MONTH($B11)&lt;&gt;MONTH(StartDate),'У7 Ввод'!$D$176="",'У7 Ввод'!$E$176="",'У7 Ввод'!$D$176&gt;$B11),0,MAX(0,MIN(1,'У7 Ввод'!$E$176-NETWORKDAYS('У7 Ввод'!$D$176,$B11)+1))/Настройки!$E$13*100)</f>
        <v>0</v>
      </c>
      <c r="FP11" s="67" t="n">
        <f aca="false">IF(OR($D11=1,MONTH($B11)&lt;&gt;MONTH(StartDate),'У7 Ввод'!$D$177="",'У7 Ввод'!$E$177="",'У7 Ввод'!$D$177&gt;$B11),0,MAX(0,MIN(1,'У7 Ввод'!$E$177-NETWORKDAYS('У7 Ввод'!$D$177,$B11)+1))/Настройки!$E$13*100)</f>
        <v>0</v>
      </c>
      <c r="FQ11" s="67" t="n">
        <f aca="false">IF(OR($D11=1,MONTH($B11)&lt;&gt;MONTH(StartDate),'У7 Ввод'!$D$178="",'У7 Ввод'!$E$178="",'У7 Ввод'!$D$178&gt;$B11),0,MAX(0,MIN(1,'У7 Ввод'!$E$178-NETWORKDAYS('У7 Ввод'!$D$178,$B11)+1))/Настройки!$E$13*100)</f>
        <v>0</v>
      </c>
      <c r="FR11" s="67" t="n">
        <f aca="false">IF(OR($D11=1,MONTH($B11)&lt;&gt;MONTH(StartDate),'У7 Ввод'!$D$179="",'У7 Ввод'!$E$179="",'У7 Ввод'!$D$179&gt;$B11),0,MAX(0,MIN(1,'У7 Ввод'!$E$179-NETWORKDAYS('У7 Ввод'!$D$179,$B11)+1))/Настройки!$E$13*100)</f>
        <v>0</v>
      </c>
      <c r="FS11" s="67" t="n">
        <f aca="false">IF(OR($D11=1,MONTH($B11)&lt;&gt;MONTH(StartDate),'У7 Ввод'!$D$180="",'У7 Ввод'!$E$180="",'У7 Ввод'!$D$180&gt;$B11),0,MAX(0,MIN(1,'У7 Ввод'!$E$180-NETWORKDAYS('У7 Ввод'!$D$180,$B11)+1))/Настройки!$E$13*100)</f>
        <v>0</v>
      </c>
      <c r="FT11" s="67" t="n">
        <f aca="false">IF(OR($D11=1,MONTH($B11)&lt;&gt;MONTH(StartDate),'У7 Ввод'!$D$181="",'У7 Ввод'!$E$181="",'У7 Ввод'!$D$181&gt;$B11),0,MAX(0,MIN(1,'У7 Ввод'!$E$181-NETWORKDAYS('У7 Ввод'!$D$181,$B11)+1))/Настройки!$E$13*100)</f>
        <v>0</v>
      </c>
      <c r="FU11" s="67" t="n">
        <f aca="false">IF(OR($D11=1,MONTH($B11)&lt;&gt;MONTH(StartDate),'У7 Ввод'!$D$182="",'У7 Ввод'!$E$182="",'У7 Ввод'!$D$182&gt;$B11),0,MAX(0,MIN(1,'У7 Ввод'!$E$182-NETWORKDAYS('У7 Ввод'!$D$182,$B11)+1))/Настройки!$E$13*100)</f>
        <v>0</v>
      </c>
      <c r="FV11" s="67" t="n">
        <f aca="false">IF(OR($D11=1,MONTH($B11)&lt;&gt;MONTH(StartDate),'У7 Ввод'!$D$183="",'У7 Ввод'!$E$183="",'У7 Ввод'!$D$183&gt;$B11),0,MAX(0,MIN(1,'У7 Ввод'!$E$183-NETWORKDAYS('У7 Ввод'!$D$183,$B11)+1))/Настройки!$E$13*100)</f>
        <v>0</v>
      </c>
      <c r="FW11" s="67" t="n">
        <f aca="false">IF(OR($D11=1,MONTH($B11)&lt;&gt;MONTH(StartDate),'У7 Ввод'!$D$184="",'У7 Ввод'!$E$184="",'У7 Ввод'!$D$184&gt;$B11),0,MAX(0,MIN(1,'У7 Ввод'!$E$184-NETWORKDAYS('У7 Ввод'!$D$184,$B11)+1))/Настройки!$E$13*100)</f>
        <v>0</v>
      </c>
      <c r="FX11" s="67" t="n">
        <f aca="false">IF(OR($D11=1,MONTH($B11)&lt;&gt;MONTH(StartDate),'У7 Ввод'!$D$185="",'У7 Ввод'!$E$185="",'У7 Ввод'!$D$185&gt;$B11),0,MAX(0,MIN(1,'У7 Ввод'!$E$185-NETWORKDAYS('У7 Ввод'!$D$185,$B11)+1))/Настройки!$E$13*100)</f>
        <v>0</v>
      </c>
      <c r="FY11" s="67" t="n">
        <f aca="false">IF(OR($D11=1,MONTH($B11)&lt;&gt;MONTH(StartDate),'У7 Ввод'!$D$186="",'У7 Ввод'!$E$186="",'У7 Ввод'!$D$186&gt;$B11),0,MAX(0,MIN(1,'У7 Ввод'!$E$186-NETWORKDAYS('У7 Ввод'!$D$186,$B11)+1))/Настройки!$E$13*100)</f>
        <v>0</v>
      </c>
      <c r="FZ11" s="67" t="n">
        <f aca="false">IF(OR($D11=1,MONTH($B11)&lt;&gt;MONTH(StartDate),'У7 Ввод'!$D$187="",'У7 Ввод'!$E$187="",'У7 Ввод'!$D$187&gt;$B11),0,MAX(0,MIN(1,'У7 Ввод'!$E$187-NETWORKDAYS('У7 Ввод'!$D$187,$B11)+1))/Настройки!$E$13*100)</f>
        <v>0</v>
      </c>
      <c r="GA11" s="67" t="n">
        <f aca="false">IF(OR($D11=1,MONTH($B11)&lt;&gt;MONTH(StartDate),'У7 Ввод'!$D$188="",'У7 Ввод'!$E$188="",'У7 Ввод'!$D$188&gt;$B11),0,MAX(0,MIN(1,'У7 Ввод'!$E$188-NETWORKDAYS('У7 Ввод'!$D$188,$B11)+1))/Настройки!$E$13*100)</f>
        <v>0</v>
      </c>
      <c r="GB11" s="67" t="n">
        <f aca="false">IF(OR($D11=1,MONTH($B11)&lt;&gt;MONTH(StartDate),'У7 Ввод'!$D$189="",'У7 Ввод'!$E$189="",'У7 Ввод'!$D$189&gt;$B11),0,MAX(0,MIN(1,'У7 Ввод'!$E$189-NETWORKDAYS('У7 Ввод'!$D$189,$B11)+1))/Настройки!$E$13*100)</f>
        <v>0</v>
      </c>
      <c r="GC11" s="67" t="n">
        <f aca="false">IF(OR($D11=1,MONTH($B11)&lt;&gt;MONTH(StartDate),'У7 Ввод'!$D$190="",'У7 Ввод'!$E$190="",'У7 Ввод'!$D$190&gt;$B11),0,MAX(0,MIN(1,'У7 Ввод'!$E$190-NETWORKDAYS('У7 Ввод'!$D$190,$B11)+1))/Настройки!$E$13*100)</f>
        <v>0</v>
      </c>
      <c r="GD11" s="67" t="n">
        <f aca="false">IF(OR($D11=1,MONTH($B11)&lt;&gt;MONTH(StartDate),'У7 Ввод'!$D$191="",'У7 Ввод'!$E$191="",'У7 Ввод'!$D$191&gt;$B11),0,MAX(0,MIN(1,'У7 Ввод'!$E$191-NETWORKDAYS('У7 Ввод'!$D$191,$B11)+1))/Настройки!$E$13*100)</f>
        <v>0</v>
      </c>
      <c r="GE11" s="67" t="n">
        <f aca="false">IF(OR($D11=1,MONTH($B11)&lt;&gt;MONTH(StartDate),'У7 Ввод'!$D$192="",'У7 Ввод'!$E$192="",'У7 Ввод'!$D$192&gt;$B11),0,MAX(0,MIN(1,'У7 Ввод'!$E$192-NETWORKDAYS('У7 Ввод'!$D$192,$B11)+1))/Настройки!$E$13*100)</f>
        <v>0</v>
      </c>
      <c r="GF11" s="67" t="n">
        <f aca="false">IF(OR($D11=1,MONTH($B11)&lt;&gt;MONTH(StartDate),'У7 Ввод'!$D$193="",'У7 Ввод'!$E$193="",'У7 Ввод'!$D$193&gt;$B11),0,MAX(0,MIN(1,'У7 Ввод'!$E$193-NETWORKDAYS('У7 Ввод'!$D$193,$B11)+1))/Настройки!$E$13*100)</f>
        <v>0</v>
      </c>
      <c r="GG11" s="67" t="n">
        <f aca="false">IF(OR($D11=1,MONTH($B11)&lt;&gt;MONTH(StartDate),'У7 Ввод'!$D$194="",'У7 Ввод'!$E$194="",'У7 Ввод'!$D$194&gt;$B11),0,MAX(0,MIN(1,'У7 Ввод'!$E$194-NETWORKDAYS('У7 Ввод'!$D$194,$B11)+1))/Настройки!$E$13*100)</f>
        <v>0</v>
      </c>
      <c r="GH11" s="67" t="n">
        <f aca="false">IF(OR($D11=1,MONTH($B11)&lt;&gt;MONTH(StartDate),'У7 Ввод'!$D$195="",'У7 Ввод'!$E$195="",'У7 Ввод'!$D$195&gt;$B11),0,MAX(0,MIN(1,'У7 Ввод'!$E$195-NETWORKDAYS('У7 Ввод'!$D$195,$B11)+1))/Настройки!$E$13*100)</f>
        <v>0</v>
      </c>
      <c r="GI11" s="67" t="n">
        <f aca="false">IF(OR($D11=1,MONTH($B11)&lt;&gt;MONTH(StartDate),'У7 Ввод'!$D$196="",'У7 Ввод'!$E$196="",'У7 Ввод'!$D$196&gt;$B11),0,MAX(0,MIN(1,'У7 Ввод'!$E$196-NETWORKDAYS('У7 Ввод'!$D$196,$B11)+1))/Настройки!$E$13*100)</f>
        <v>0</v>
      </c>
      <c r="GJ11" s="67" t="n">
        <f aca="false">IF(OR($D11=1,MONTH($B11)&lt;&gt;MONTH(StartDate),'У7 Ввод'!$D$197="",'У7 Ввод'!$E$197="",'У7 Ввод'!$D$197&gt;$B11),0,MAX(0,MIN(1,'У7 Ввод'!$E$197-NETWORKDAYS('У7 Ввод'!$D$197,$B11)+1))/Настройки!$E$13*100)</f>
        <v>0</v>
      </c>
      <c r="GK11" s="67" t="n">
        <f aca="false">IF(OR($D11=1,MONTH($B11)&lt;&gt;MONTH(StartDate),'У7 Ввод'!$D$198="",'У7 Ввод'!$E$198="",'У7 Ввод'!$D$198&gt;$B11),0,MAX(0,MIN(1,'У7 Ввод'!$E$198-NETWORKDAYS('У7 Ввод'!$D$198,$B11)+1))/Настройки!$E$13*100)</f>
        <v>0</v>
      </c>
      <c r="GL11" s="67" t="n">
        <f aca="false">IF(OR($D11=1,MONTH($B11)&lt;&gt;MONTH(StartDate),'У7 Ввод'!$D$199="",'У7 Ввод'!$E$199="",'У7 Ввод'!$D$199&gt;$B11),0,MAX(0,MIN(1,'У7 Ввод'!$E$199-NETWORKDAYS('У7 Ввод'!$D$199,$B11)+1))/Настройки!$E$13*100)</f>
        <v>0</v>
      </c>
      <c r="GM11" s="67" t="n">
        <f aca="false">IF(OR($D11=1,MONTH($B11)&lt;&gt;MONTH(StartDate),'У7 Ввод'!$D$200="",'У7 Ввод'!$E$200="",'У7 Ввод'!$D$200&gt;$B11),0,MAX(0,MIN(1,'У7 Ввод'!$E$200-NETWORKDAYS('У7 Ввод'!$D$200,$B11)+1))/Настройки!$E$13*100)</f>
        <v>0</v>
      </c>
      <c r="GN11" s="67" t="n">
        <f aca="false">IF(OR($D11=1,MONTH($B11)&lt;&gt;MONTH(StartDate),'У7 Ввод'!$D$201="",'У7 Ввод'!$E$201="",'У7 Ввод'!$D$201&gt;$B11),0,MAX(0,MIN(1,'У7 Ввод'!$E$201-NETWORKDAYS('У7 Ввод'!$D$201,$B11)+1))/Настройки!$E$13*100)</f>
        <v>0</v>
      </c>
      <c r="GO11" s="67" t="n">
        <f aca="false">IF(OR($D11=1,MONTH($B11)&lt;&gt;MONTH(StartDate),'У7 Ввод'!$D$202="",'У7 Ввод'!$E$202="",'У7 Ввод'!$D$202&gt;$B11),0,MAX(0,MIN(1,'У7 Ввод'!$E$202-NETWORKDAYS('У7 Ввод'!$D$202,$B11)+1))/Настройки!$E$13*100)</f>
        <v>0</v>
      </c>
      <c r="GP11" s="67" t="n">
        <f aca="false">IF(OR($D11=1,MONTH($B11)&lt;&gt;MONTH(StartDate),'У7 Ввод'!$D$203="",'У7 Ввод'!$E$203="",'У7 Ввод'!$D$203&gt;$B11),0,MAX(0,MIN(1,'У7 Ввод'!$E$203-NETWORKDAYS('У7 Ввод'!$D$203,$B11)+1))/Настройки!$E$13*100)</f>
        <v>0</v>
      </c>
      <c r="GQ11" s="67" t="n">
        <f aca="false">IF(OR($D11=1,MONTH($B11)&lt;&gt;MONTH(StartDate),'У7 Ввод'!$D$204="",'У7 Ввод'!$E$204="",'У7 Ввод'!$D$204&gt;$B11),0,MAX(0,MIN(1,'У7 Ввод'!$E$204-NETWORKDAYS('У7 Ввод'!$D$204,$B11)+1))/Настройки!$E$13*100)</f>
        <v>0</v>
      </c>
      <c r="GR11" s="67" t="n">
        <f aca="false">IF(OR($D11=1,MONTH($B11)&lt;&gt;MONTH(StartDate),'У7 Ввод'!$D$205="",'У7 Ввод'!$E$205="",'У7 Ввод'!$D$205&gt;$B11),0,MAX(0,MIN(1,'У7 Ввод'!$E$205-NETWORKDAYS('У7 Ввод'!$D$205,$B11)+1))/Настройки!$E$13*100)</f>
        <v>0</v>
      </c>
      <c r="GS11" s="67" t="n">
        <f aca="false">IF(OR($D11=1,MONTH($B11)&lt;&gt;MONTH(StartDate),'У7 Ввод'!$D$206="",'У7 Ввод'!$E$206="",'У7 Ввод'!$D$206&gt;$B11),0,MAX(0,MIN(1,'У7 Ввод'!$E$206-NETWORKDAYS('У7 Ввод'!$D$206,$B11)+1))/Настройки!$E$13*100)</f>
        <v>0</v>
      </c>
      <c r="GT11" s="67" t="n">
        <f aca="false">IF(OR($D11=1,MONTH($B11)&lt;&gt;MONTH(StartDate),'У7 Ввод'!$D$207="",'У7 Ввод'!$E$207="",'У7 Ввод'!$D$207&gt;$B11),0,MAX(0,MIN(1,'У7 Ввод'!$E$207-NETWORKDAYS('У7 Ввод'!$D$207,$B11)+1))/Настройки!$E$13*100)</f>
        <v>0</v>
      </c>
      <c r="GU11" s="67" t="n">
        <f aca="false">IF(OR($D11=1,MONTH($B11)&lt;&gt;MONTH(StartDate),'У7 Ввод'!$D$208="",'У7 Ввод'!$E$208="",'У7 Ввод'!$D$208&gt;$B11),0,MAX(0,MIN(1,'У7 Ввод'!$E$208-NETWORKDAYS('У7 Ввод'!$D$208,$B11)+1))/Настройки!$E$13*100)</f>
        <v>0</v>
      </c>
      <c r="GV11" s="67" t="n">
        <f aca="false">IF(OR($D11=1,MONTH($B11)&lt;&gt;MONTH(StartDate),'У7 Ввод'!$D$209="",'У7 Ввод'!$E$209="",'У7 Ввод'!$D$209&gt;$B11),0,MAX(0,MIN(1,'У7 Ввод'!$E$209-NETWORKDAYS('У7 Ввод'!$D$209,$B11)+1))/Настройки!$E$13*100)</f>
        <v>0</v>
      </c>
      <c r="GW11" s="67" t="n">
        <f aca="false">IF(OR($D11=1,MONTH($B11)&lt;&gt;MONTH(StartDate),'У7 Ввод'!$D$210="",'У7 Ввод'!$E$210="",'У7 Ввод'!$D$210&gt;$B11),0,MAX(0,MIN(1,'У7 Ввод'!$E$210-NETWORKDAYS('У7 Ввод'!$D$210,$B11)+1))/Настройки!$E$13*100)</f>
        <v>0</v>
      </c>
      <c r="GX11" s="67" t="n">
        <f aca="false">IF(OR($D11=1,MONTH($B11)&lt;&gt;MONTH(StartDate),'У7 Ввод'!$D$211="",'У7 Ввод'!$E$211="",'У7 Ввод'!$D$211&gt;$B11),0,MAX(0,MIN(1,'У7 Ввод'!$E$211-NETWORKDAYS('У7 Ввод'!$D$211,$B11)+1))/Настройки!$E$13*100)</f>
        <v>0</v>
      </c>
      <c r="GY11" s="67" t="n">
        <f aca="false">IF(OR($D11=1,MONTH($B11)&lt;&gt;MONTH(StartDate),'У7 Ввод'!$D$212="",'У7 Ввод'!$E$212="",'У7 Ввод'!$D$212&gt;$B11),0,MAX(0,MIN(1,'У7 Ввод'!$E$212-NETWORKDAYS('У7 Ввод'!$D$212,$B11)+1))/Настройки!$E$13*100)</f>
        <v>0</v>
      </c>
      <c r="GZ11" s="67" t="n">
        <f aca="false">IF(OR($D11=1,MONTH($B11)&lt;&gt;MONTH(StartDate),'У7 Ввод'!$D$213="",'У7 Ввод'!$E$213="",'У7 Ввод'!$D$213&gt;$B11),0,MAX(0,MIN(1,'У7 Ввод'!$E$213-NETWORKDAYS('У7 Ввод'!$D$213,$B11)+1))/Настройки!$E$13*100)</f>
        <v>0</v>
      </c>
      <c r="HA11" s="67" t="n">
        <f aca="false">IF(OR($D11=1,MONTH($B11)&lt;&gt;MONTH(StartDate),'У7 Ввод'!$D$214="",'У7 Ввод'!$E$214="",'У7 Ввод'!$D$214&gt;$B11),0,MAX(0,MIN(1,'У7 Ввод'!$E$214-NETWORKDAYS('У7 Ввод'!$D$214,$B11)+1))/Настройки!$E$13*100)</f>
        <v>0</v>
      </c>
      <c r="HB11" s="67" t="n">
        <f aca="false">IF(OR($D11=1,MONTH($B11)&lt;&gt;MONTH(StartDate),'У7 Ввод'!$D$215="",'У7 Ввод'!$E$215="",'У7 Ввод'!$D$215&gt;$B11),0,MAX(0,MIN(1,'У7 Ввод'!$E$215-NETWORKDAYS('У7 Ввод'!$D$215,$B11)+1))/Настройки!$E$13*100)</f>
        <v>0</v>
      </c>
      <c r="HC11" s="67" t="n">
        <f aca="false">IF(OR($D11=1,MONTH($B11)&lt;&gt;MONTH(StartDate),'У7 Ввод'!$D$216="",'У7 Ввод'!$E$216="",'У7 Ввод'!$D$216&gt;$B11),0,MAX(0,MIN(1,'У7 Ввод'!$E$216-NETWORKDAYS('У7 Ввод'!$D$216,$B11)+1))/Настройки!$E$13*100)</f>
        <v>0</v>
      </c>
      <c r="HD11" s="67" t="n">
        <f aca="false">IF(OR($D11=1,MONTH($B11)&lt;&gt;MONTH(StartDate),'У7 Ввод'!$D$217="",'У7 Ввод'!$E$217="",'У7 Ввод'!$D$217&gt;$B11),0,MAX(0,MIN(1,'У7 Ввод'!$E$217-NETWORKDAYS('У7 Ввод'!$D$217,$B11)+1))/Настройки!$E$13*100)</f>
        <v>0</v>
      </c>
      <c r="HE11" s="67" t="n">
        <f aca="false">IF(OR($D11=1,MONTH($B11)&lt;&gt;MONTH(StartDate),'У7 Ввод'!$D$218="",'У7 Ввод'!$E$218="",'У7 Ввод'!$D$218&gt;$B11),0,MAX(0,MIN(1,'У7 Ввод'!$E$218-NETWORKDAYS('У7 Ввод'!$D$218,$B11)+1))/Настройки!$E$13*100)</f>
        <v>0</v>
      </c>
      <c r="HF11" s="67" t="n">
        <f aca="false">IF(OR($D11=1,MONTH($B11)&lt;&gt;MONTH(StartDate),'У7 Ввод'!$D$219="",'У7 Ввод'!$E$219="",'У7 Ввод'!$D$219&gt;$B11),0,MAX(0,MIN(1,'У7 Ввод'!$E$219-NETWORKDAYS('У7 Ввод'!$D$219,$B11)+1))/Настройки!$E$13*100)</f>
        <v>0</v>
      </c>
      <c r="HG11" s="67" t="n">
        <f aca="false">IF(OR($D11=1,MONTH($B11)&lt;&gt;MONTH(StartDate),'У7 Ввод'!$D$220="",'У7 Ввод'!$E$220="",'У7 Ввод'!$D$220&gt;$B11),0,MAX(0,MIN(1,'У7 Ввод'!$E$220-NETWORKDAYS('У7 Ввод'!$D$220,$B11)+1))/Настройки!$E$13*100)</f>
        <v>0</v>
      </c>
      <c r="HH11" s="67" t="n">
        <f aca="false">IF(OR($D11=1,MONTH($B11)&lt;&gt;MONTH(StartDate),'У7 Ввод'!$D$221="",'У7 Ввод'!$E$221="",'У7 Ввод'!$D$221&gt;$B11),0,MAX(0,MIN(1,'У7 Ввод'!$E$221-NETWORKDAYS('У7 Ввод'!$D$221,$B11)+1))/Настройки!$E$13*100)</f>
        <v>0</v>
      </c>
      <c r="HI11" s="67" t="n">
        <f aca="false">IF(OR($D11=1,MONTH($B11)&lt;&gt;MONTH(StartDate),'У7 Ввод'!$D$222="",'У7 Ввод'!$E$222="",'У7 Ввод'!$D$222&gt;$B11),0,MAX(0,MIN(1,'У7 Ввод'!$E$222-NETWORKDAYS('У7 Ввод'!$D$222,$B11)+1))/Настройки!$E$13*100)</f>
        <v>0</v>
      </c>
      <c r="HJ11" s="67" t="n">
        <f aca="false">IF(OR($D11=1,MONTH($B11)&lt;&gt;MONTH(StartDate),'У7 Ввод'!$D$223="",'У7 Ввод'!$E$223="",'У7 Ввод'!$D$223&gt;$B11),0,MAX(0,MIN(1,'У7 Ввод'!$E$223-NETWORKDAYS('У7 Ввод'!$D$223,$B11)+1))/Настройки!$E$13*100)</f>
        <v>0</v>
      </c>
      <c r="HK11" s="67" t="n">
        <f aca="false">IF(OR($D11=1,MONTH($B11)&lt;&gt;MONTH(StartDate),'У7 Ввод'!$D$224="",'У7 Ввод'!$E$224="",'У7 Ввод'!$D$224&gt;$B11),0,MAX(0,MIN(1,'У7 Ввод'!$E$224-NETWORKDAYS('У7 Ввод'!$D$224,$B11)+1))/Настройки!$E$13*100)</f>
        <v>0</v>
      </c>
      <c r="HL11" s="67" t="n">
        <f aca="false">IF(OR($D11=1,MONTH($B11)&lt;&gt;MONTH(StartDate),'У7 Ввод'!$D$225="",'У7 Ввод'!$E$225="",'У7 Ввод'!$D$225&gt;$B11),0,MAX(0,MIN(1,'У7 Ввод'!$E$225-NETWORKDAYS('У7 Ввод'!$D$225,$B11)+1))/Настройки!$E$13*100)</f>
        <v>0</v>
      </c>
      <c r="HM11" s="67" t="n">
        <f aca="false">IF(OR($D11=1,MONTH($B11)&lt;&gt;MONTH(StartDate),'У7 Ввод'!$D$226="",'У7 Ввод'!$E$226="",'У7 Ввод'!$D$226&gt;$B11),0,MAX(0,MIN(1,'У7 Ввод'!$E$226-NETWORKDAYS('У7 Ввод'!$D$226,$B11)+1))/Настройки!$E$13*100)</f>
        <v>0</v>
      </c>
      <c r="HN11" s="67" t="n">
        <f aca="false">IF(OR($D11=1,MONTH($B11)&lt;&gt;MONTH(StartDate),'У7 Ввод'!$D$227="",'У7 Ввод'!$E$227="",'У7 Ввод'!$D$227&gt;$B11),0,MAX(0,MIN(1,'У7 Ввод'!$E$227-NETWORKDAYS('У7 Ввод'!$D$227,$B11)+1))/Настройки!$E$13*100)</f>
        <v>0</v>
      </c>
      <c r="HO11" s="67" t="n">
        <f aca="false">IF(OR($D11=1,MONTH($B11)&lt;&gt;MONTH(StartDate),'У7 Ввод'!$D$228="",'У7 Ввод'!$E$228="",'У7 Ввод'!$D$228&gt;$B11),0,MAX(0,MIN(1,'У7 Ввод'!$E$228-NETWORKDAYS('У7 Ввод'!$D$228,$B11)+1))/Настройки!$E$13*100)</f>
        <v>0</v>
      </c>
      <c r="HP11" s="67" t="n">
        <f aca="false">IF(OR($D11=1,MONTH($B11)&lt;&gt;MONTH(StartDate),'У7 Ввод'!$D$229="",'У7 Ввод'!$E$229="",'У7 Ввод'!$D$229&gt;$B11),0,MAX(0,MIN(1,'У7 Ввод'!$E$229-NETWORKDAYS('У7 Ввод'!$D$229,$B11)+1))/Настройки!$E$13*100)</f>
        <v>0</v>
      </c>
      <c r="HQ11" s="67" t="n">
        <f aca="false">IF(OR($D11=1,MONTH($B11)&lt;&gt;MONTH(StartDate),'У7 Ввод'!$D$230="",'У7 Ввод'!$E$230="",'У7 Ввод'!$D$230&gt;$B11),0,MAX(0,MIN(1,'У7 Ввод'!$E$230-NETWORKDAYS('У7 Ввод'!$D$230,$B11)+1))/Настройки!$E$13*100)</f>
        <v>0</v>
      </c>
      <c r="HR11" s="67" t="n">
        <f aca="false">IF(OR($D11=1,MONTH($B11)&lt;&gt;MONTH(StartDate),'У7 Ввод'!$D$231="",'У7 Ввод'!$E$231="",'У7 Ввод'!$D$231&gt;$B11),0,MAX(0,MIN(1,'У7 Ввод'!$E$231-NETWORKDAYS('У7 Ввод'!$D$231,$B11)+1))/Настройки!$E$13*100)</f>
        <v>0</v>
      </c>
      <c r="HS11" s="67" t="n">
        <f aca="false">IF(OR($D11=1,MONTH($B11)&lt;&gt;MONTH(StartDate),'У7 Ввод'!$D$232="",'У7 Ввод'!$E$232="",'У7 Ввод'!$D$232&gt;$B11),0,MAX(0,MIN(1,'У7 Ввод'!$E$232-NETWORKDAYS('У7 Ввод'!$D$232,$B11)+1))/Настройки!$E$13*100)</f>
        <v>0</v>
      </c>
      <c r="HT11" s="67" t="n">
        <f aca="false">IF(OR($D11=1,MONTH($B11)&lt;&gt;MONTH(StartDate),'У7 Ввод'!$D$233="",'У7 Ввод'!$E$233="",'У7 Ввод'!$D$233&gt;$B11),0,MAX(0,MIN(1,'У7 Ввод'!$E$233-NETWORKDAYS('У7 Ввод'!$D$233,$B11)+1))/Настройки!$E$13*100)</f>
        <v>0</v>
      </c>
      <c r="HU11" s="67" t="n">
        <f aca="false">IF(OR($D11=1,MONTH($B11)&lt;&gt;MONTH(StartDate),'У7 Ввод'!$D$234="",'У7 Ввод'!$E$234="",'У7 Ввод'!$D$234&gt;$B11),0,MAX(0,MIN(1,'У7 Ввод'!$E$234-NETWORKDAYS('У7 Ввод'!$D$234,$B11)+1))/Настройки!$E$13*100)</f>
        <v>0</v>
      </c>
      <c r="HV11" s="67" t="n">
        <f aca="false">IF(OR($D11=1,MONTH($B11)&lt;&gt;MONTH(StartDate),'У7 Ввод'!$D$235="",'У7 Ввод'!$E$235="",'У7 Ввод'!$D$235&gt;$B11),0,MAX(0,MIN(1,'У7 Ввод'!$E$235-NETWORKDAYS('У7 Ввод'!$D$235,$B11)+1))/Настройки!$E$13*100)</f>
        <v>0</v>
      </c>
      <c r="HW11" s="67" t="n">
        <f aca="false">IF(OR($D11=1,MONTH($B11)&lt;&gt;MONTH(StartDate),'У7 Ввод'!$D$236="",'У7 Ввод'!$E$236="",'У7 Ввод'!$D$236&gt;$B11),0,MAX(0,MIN(1,'У7 Ввод'!$E$236-NETWORKDAYS('У7 Ввод'!$D$236,$B11)+1))/Настройки!$E$13*100)</f>
        <v>0</v>
      </c>
      <c r="HX11" s="67" t="n">
        <f aca="false">IF(OR($D11=1,MONTH($B11)&lt;&gt;MONTH(StartDate),'У7 Ввод'!$D$237="",'У7 Ввод'!$E$237="",'У7 Ввод'!$D$237&gt;$B11),0,MAX(0,MIN(1,'У7 Ввод'!$E$237-NETWORKDAYS('У7 Ввод'!$D$237,$B11)+1))/Настройки!$E$13*100)</f>
        <v>0</v>
      </c>
      <c r="HY11" s="67" t="n">
        <f aca="false">IF(OR($D11=1,MONTH($B11)&lt;&gt;MONTH(StartDate),'У7 Ввод'!$D$238="",'У7 Ввод'!$E$238="",'У7 Ввод'!$D$238&gt;$B11),0,MAX(0,MIN(1,'У7 Ввод'!$E$238-NETWORKDAYS('У7 Ввод'!$D$238,$B11)+1))/Настройки!$E$13*100)</f>
        <v>0</v>
      </c>
      <c r="HZ11" s="67" t="n">
        <f aca="false">IF(OR($D11=1,MONTH($B11)&lt;&gt;MONTH(StartDate),'У7 Ввод'!$D$239="",'У7 Ввод'!$E$239="",'У7 Ввод'!$D$239&gt;$B11),0,MAX(0,MIN(1,'У7 Ввод'!$E$239-NETWORKDAYS('У7 Ввод'!$D$239,$B11)+1))/Настройки!$E$13*100)</f>
        <v>0</v>
      </c>
      <c r="IA11" s="67" t="n">
        <f aca="false">IF(OR($D11=1,MONTH($B11)&lt;&gt;MONTH(StartDate),'У7 Ввод'!$D$240="",'У7 Ввод'!$E$240="",'У7 Ввод'!$D$240&gt;$B11),0,MAX(0,MIN(1,'У7 Ввод'!$E$240-NETWORKDAYS('У7 Ввод'!$D$240,$B11)+1))/Настройки!$E$13*100)</f>
        <v>0</v>
      </c>
      <c r="IB11" s="67" t="n">
        <f aca="false">IF(OR($D11=1,MONTH($B11)&lt;&gt;MONTH(StartDate),'У7 Ввод'!$D$241="",'У7 Ввод'!$E$241="",'У7 Ввод'!$D$241&gt;$B11),0,MAX(0,MIN(1,'У7 Ввод'!$E$241-NETWORKDAYS('У7 Ввод'!$D$241,$B11)+1))/Настройки!$E$13*100)</f>
        <v>0</v>
      </c>
      <c r="IC11" s="67" t="n">
        <f aca="false">IF(OR($D11=1,MONTH($B11)&lt;&gt;MONTH(StartDate),'У7 Ввод'!$D$242="",'У7 Ввод'!$E$242="",'У7 Ввод'!$D$242&gt;$B11),0,MAX(0,MIN(1,'У7 Ввод'!$E$242-NETWORKDAYS('У7 Ввод'!$D$242,$B11)+1))/Настройки!$E$13*100)</f>
        <v>0</v>
      </c>
      <c r="ID11" s="67" t="n">
        <f aca="false">IF(OR($D11=1,MONTH($B11)&lt;&gt;MONTH(StartDate),'У7 Ввод'!$D$243="",'У7 Ввод'!$E$243="",'У7 Ввод'!$D$243&gt;$B11),0,MAX(0,MIN(1,'У7 Ввод'!$E$243-NETWORKDAYS('У7 Ввод'!$D$243,$B11)+1))/Настройки!$E$13*100)</f>
        <v>0</v>
      </c>
      <c r="IE11" s="67" t="n">
        <f aca="false">IF(OR($D11=1,MONTH($B11)&lt;&gt;MONTH(StartDate),'У7 Ввод'!$D$244="",'У7 Ввод'!$E$244="",'У7 Ввод'!$D$244&gt;$B11),0,MAX(0,MIN(1,'У7 Ввод'!$E$244-NETWORKDAYS('У7 Ввод'!$D$244,$B11)+1))/Настройки!$E$13*100)</f>
        <v>0</v>
      </c>
      <c r="IF11" s="67" t="n">
        <f aca="false">IF(OR($D11=1,MONTH($B11)&lt;&gt;MONTH(StartDate),'У7 Ввод'!$D$245="",'У7 Ввод'!$E$245="",'У7 Ввод'!$D$245&gt;$B11),0,MAX(0,MIN(1,'У7 Ввод'!$E$245-NETWORKDAYS('У7 Ввод'!$D$245,$B11)+1))/Настройки!$E$13*100)</f>
        <v>0</v>
      </c>
      <c r="IG11" s="67" t="n">
        <f aca="false">IF(OR($D11=1,MONTH($B11)&lt;&gt;MONTH(StartDate),'У7 Ввод'!$D$246="",'У7 Ввод'!$E$246="",'У7 Ввод'!$D$246&gt;$B11),0,MAX(0,MIN(1,'У7 Ввод'!$E$246-NETWORKDAYS('У7 Ввод'!$D$246,$B11)+1))/Настройки!$E$13*100)</f>
        <v>0</v>
      </c>
      <c r="IH11" s="67" t="n">
        <f aca="false">IF(OR($D11=1,MONTH($B11)&lt;&gt;MONTH(StartDate),'У7 Ввод'!$D$247="",'У7 Ввод'!$E$247="",'У7 Ввод'!$D$247&gt;$B11),0,MAX(0,MIN(1,'У7 Ввод'!$E$247-NETWORKDAYS('У7 Ввод'!$D$247,$B11)+1))/Настройки!$E$13*100)</f>
        <v>0</v>
      </c>
      <c r="II11" s="67" t="n">
        <f aca="false">IF(OR($D11=1,MONTH($B11)&lt;&gt;MONTH(StartDate),'У7 Ввод'!$D$248="",'У7 Ввод'!$E$248="",'У7 Ввод'!$D$248&gt;$B11),0,MAX(0,MIN(1,'У7 Ввод'!$E$248-NETWORKDAYS('У7 Ввод'!$D$248,$B11)+1))/Настройки!$E$13*100)</f>
        <v>0</v>
      </c>
      <c r="IJ11" s="67" t="n">
        <f aca="false">IF(OR($D11=1,MONTH($B11)&lt;&gt;MONTH(StartDate),'У7 Ввод'!$D$249="",'У7 Ввод'!$E$249="",'У7 Ввод'!$D$249&gt;$B11),0,MAX(0,MIN(1,'У7 Ввод'!$E$249-NETWORKDAYS('У7 Ввод'!$D$249,$B11)+1))/Настройки!$E$13*100)</f>
        <v>0</v>
      </c>
      <c r="IK11" s="67" t="n">
        <f aca="false">IF(OR($D11=1,MONTH($B11)&lt;&gt;MONTH(StartDate),'У7 Ввод'!$D$250="",'У7 Ввод'!$E$250="",'У7 Ввод'!$D$250&gt;$B11),0,MAX(0,MIN(1,'У7 Ввод'!$E$250-NETWORKDAYS('У7 Ввод'!$D$250,$B11)+1))/Настройки!$E$13*100)</f>
        <v>0</v>
      </c>
      <c r="IL11" s="67" t="n">
        <f aca="false">IF(OR($D11=1,MONTH($B11)&lt;&gt;MONTH(StartDate),'У7 Ввод'!$D$251="",'У7 Ввод'!$E$251="",'У7 Ввод'!$D$251&gt;$B11),0,MAX(0,MIN(1,'У7 Ввод'!$E$251-NETWORKDAYS('У7 Ввод'!$D$251,$B11)+1))/Настройки!$E$13*100)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IF(OR($D12=1,MONTH($B12)&lt;&gt;MONTH(StartDate),'У7 Ввод'!$D$12="",'У7 Ввод'!$E$12="",'У7 Ввод'!$D$12&gt;$B12),0,MAX(0,MIN(1,'У7 Ввод'!$E$12-NETWORKDAYS('У7 Ввод'!$D$12,$B12)+1))/Настройки!$E$13*100)</f>
        <v>0</v>
      </c>
      <c r="H12" s="67" t="n">
        <f aca="false">IF(OR($D12=1,MONTH($B12)&lt;&gt;MONTH(StartDate),'У7 Ввод'!$D$13="",'У7 Ввод'!$E$13="",'У7 Ввод'!$D$13&gt;$B12),0,MAX(0,MIN(1,'У7 Ввод'!$E$13-NETWORKDAYS('У7 Ввод'!$D$13,$B12)+1))/Настройки!$E$13*100)</f>
        <v>0</v>
      </c>
      <c r="I12" s="67" t="n">
        <f aca="false">IF(OR($D12=1,MONTH($B12)&lt;&gt;MONTH(StartDate),'У7 Ввод'!$D$14="",'У7 Ввод'!$E$14="",'У7 Ввод'!$D$14&gt;$B12),0,MAX(0,MIN(1,'У7 Ввод'!$E$14-NETWORKDAYS('У7 Ввод'!$D$14,$B12)+1))/Настройки!$E$13*100)</f>
        <v>0</v>
      </c>
      <c r="J12" s="67" t="n">
        <f aca="false">IF(OR($D12=1,MONTH($B12)&lt;&gt;MONTH(StartDate),'У7 Ввод'!$D$15="",'У7 Ввод'!$E$15="",'У7 Ввод'!$D$15&gt;$B12),0,MAX(0,MIN(1,'У7 Ввод'!$E$15-NETWORKDAYS('У7 Ввод'!$D$15,$B12)+1))/Настройки!$E$13*100)</f>
        <v>0</v>
      </c>
      <c r="K12" s="67" t="n">
        <f aca="false">IF(OR($D12=1,MONTH($B12)&lt;&gt;MONTH(StartDate),'У7 Ввод'!$D$16="",'У7 Ввод'!$E$16="",'У7 Ввод'!$D$16&gt;$B12),0,MAX(0,MIN(1,'У7 Ввод'!$E$16-NETWORKDAYS('У7 Ввод'!$D$16,$B12)+1))/Настройки!$E$13*100)</f>
        <v>0</v>
      </c>
      <c r="L12" s="67" t="n">
        <f aca="false">IF(OR($D12=1,MONTH($B12)&lt;&gt;MONTH(StartDate),'У7 Ввод'!$D$17="",'У7 Ввод'!$E$17="",'У7 Ввод'!$D$17&gt;$B12),0,MAX(0,MIN(1,'У7 Ввод'!$E$17-NETWORKDAYS('У7 Ввод'!$D$17,$B12)+1))/Настройки!$E$13*100)</f>
        <v>0</v>
      </c>
      <c r="M12" s="67" t="n">
        <f aca="false">IF(OR($D12=1,MONTH($B12)&lt;&gt;MONTH(StartDate),'У7 Ввод'!$D$18="",'У7 Ввод'!$E$18="",'У7 Ввод'!$D$18&gt;$B12),0,MAX(0,MIN(1,'У7 Ввод'!$E$18-NETWORKDAYS('У7 Ввод'!$D$18,$B12)+1))/Настройки!$E$13*100)</f>
        <v>0</v>
      </c>
      <c r="N12" s="67" t="n">
        <f aca="false">IF(OR($D12=1,MONTH($B12)&lt;&gt;MONTH(StartDate),'У7 Ввод'!$D$19="",'У7 Ввод'!$E$19="",'У7 Ввод'!$D$19&gt;$B12),0,MAX(0,MIN(1,'У7 Ввод'!$E$19-NETWORKDAYS('У7 Ввод'!$D$19,$B12)+1))/Настройки!$E$13*100)</f>
        <v>0</v>
      </c>
      <c r="O12" s="67" t="n">
        <f aca="false">IF(OR($D12=1,MONTH($B12)&lt;&gt;MONTH(StartDate),'У7 Ввод'!$D$20="",'У7 Ввод'!$E$20="",'У7 Ввод'!$D$20&gt;$B12),0,MAX(0,MIN(1,'У7 Ввод'!$E$20-NETWORKDAYS('У7 Ввод'!$D$20,$B12)+1))/Настройки!$E$13*100)</f>
        <v>0</v>
      </c>
      <c r="P12" s="67" t="n">
        <f aca="false">IF(OR($D12=1,MONTH($B12)&lt;&gt;MONTH(StartDate),'У7 Ввод'!$D$21="",'У7 Ввод'!$E$21="",'У7 Ввод'!$D$21&gt;$B12),0,MAX(0,MIN(1,'У7 Ввод'!$E$21-NETWORKDAYS('У7 Ввод'!$D$21,$B12)+1))/Настройки!$E$13*100)</f>
        <v>0</v>
      </c>
      <c r="Q12" s="67" t="n">
        <f aca="false">IF(OR($D12=1,MONTH($B12)&lt;&gt;MONTH(StartDate),'У7 Ввод'!$D$22="",'У7 Ввод'!$E$22="",'У7 Ввод'!$D$22&gt;$B12),0,MAX(0,MIN(1,'У7 Ввод'!$E$22-NETWORKDAYS('У7 Ввод'!$D$22,$B12)+1))/Настройки!$E$13*100)</f>
        <v>0</v>
      </c>
      <c r="R12" s="67" t="n">
        <f aca="false">IF(OR($D12=1,MONTH($B12)&lt;&gt;MONTH(StartDate),'У7 Ввод'!$D$23="",'У7 Ввод'!$E$23="",'У7 Ввод'!$D$23&gt;$B12),0,MAX(0,MIN(1,'У7 Ввод'!$E$23-NETWORKDAYS('У7 Ввод'!$D$23,$B12)+1))/Настройки!$E$13*100)</f>
        <v>0</v>
      </c>
      <c r="S12" s="67" t="n">
        <f aca="false">IF(OR($D12=1,MONTH($B12)&lt;&gt;MONTH(StartDate),'У7 Ввод'!$D$24="",'У7 Ввод'!$E$24="",'У7 Ввод'!$D$24&gt;$B12),0,MAX(0,MIN(1,'У7 Ввод'!$E$24-NETWORKDAYS('У7 Ввод'!$D$24,$B12)+1))/Настройки!$E$13*100)</f>
        <v>0</v>
      </c>
      <c r="T12" s="67" t="n">
        <f aca="false">IF(OR($D12=1,MONTH($B12)&lt;&gt;MONTH(StartDate),'У7 Ввод'!$D$25="",'У7 Ввод'!$E$25="",'У7 Ввод'!$D$25&gt;$B12),0,MAX(0,MIN(1,'У7 Ввод'!$E$25-NETWORKDAYS('У7 Ввод'!$D$25,$B12)+1))/Настройки!$E$13*100)</f>
        <v>0</v>
      </c>
      <c r="U12" s="67" t="n">
        <f aca="false">IF(OR($D12=1,MONTH($B12)&lt;&gt;MONTH(StartDate),'У7 Ввод'!$D$26="",'У7 Ввод'!$E$26="",'У7 Ввод'!$D$26&gt;$B12),0,MAX(0,MIN(1,'У7 Ввод'!$E$26-NETWORKDAYS('У7 Ввод'!$D$26,$B12)+1))/Настройки!$E$13*100)</f>
        <v>0</v>
      </c>
      <c r="V12" s="67" t="n">
        <f aca="false">IF(OR($D12=1,MONTH($B12)&lt;&gt;MONTH(StartDate),'У7 Ввод'!$D$27="",'У7 Ввод'!$E$27="",'У7 Ввод'!$D$27&gt;$B12),0,MAX(0,MIN(1,'У7 Ввод'!$E$27-NETWORKDAYS('У7 Ввод'!$D$27,$B12)+1))/Настройки!$E$13*100)</f>
        <v>0</v>
      </c>
      <c r="W12" s="67" t="n">
        <f aca="false">IF(OR($D12=1,MONTH($B12)&lt;&gt;MONTH(StartDate),'У7 Ввод'!$D$28="",'У7 Ввод'!$E$28="",'У7 Ввод'!$D$28&gt;$B12),0,MAX(0,MIN(1,'У7 Ввод'!$E$28-NETWORKDAYS('У7 Ввод'!$D$28,$B12)+1))/Настройки!$E$13*100)</f>
        <v>0</v>
      </c>
      <c r="X12" s="67" t="n">
        <f aca="false">IF(OR($D12=1,MONTH($B12)&lt;&gt;MONTH(StartDate),'У7 Ввод'!$D$29="",'У7 Ввод'!$E$29="",'У7 Ввод'!$D$29&gt;$B12),0,MAX(0,MIN(1,'У7 Ввод'!$E$29-NETWORKDAYS('У7 Ввод'!$D$29,$B12)+1))/Настройки!$E$13*100)</f>
        <v>0</v>
      </c>
      <c r="Y12" s="67" t="n">
        <f aca="false">IF(OR($D12=1,MONTH($B12)&lt;&gt;MONTH(StartDate),'У7 Ввод'!$D$30="",'У7 Ввод'!$E$30="",'У7 Ввод'!$D$30&gt;$B12),0,MAX(0,MIN(1,'У7 Ввод'!$E$30-NETWORKDAYS('У7 Ввод'!$D$30,$B12)+1))/Настройки!$E$13*100)</f>
        <v>0</v>
      </c>
      <c r="Z12" s="67" t="n">
        <f aca="false">IF(OR($D12=1,MONTH($B12)&lt;&gt;MONTH(StartDate),'У7 Ввод'!$D$31="",'У7 Ввод'!$E$31="",'У7 Ввод'!$D$31&gt;$B12),0,MAX(0,MIN(1,'У7 Ввод'!$E$31-NETWORKDAYS('У7 Ввод'!$D$31,$B12)+1))/Настройки!$E$13*100)</f>
        <v>0</v>
      </c>
      <c r="AA12" s="67" t="n">
        <f aca="false">IF(OR($D12=1,MONTH($B12)&lt;&gt;MONTH(StartDate),'У7 Ввод'!$D$32="",'У7 Ввод'!$E$32="",'У7 Ввод'!$D$32&gt;$B12),0,MAX(0,MIN(1,'У7 Ввод'!$E$32-NETWORKDAYS('У7 Ввод'!$D$32,$B12)+1))/Настройки!$E$13*100)</f>
        <v>0</v>
      </c>
      <c r="AB12" s="67" t="n">
        <f aca="false">IF(OR($D12=1,MONTH($B12)&lt;&gt;MONTH(StartDate),'У7 Ввод'!$D$33="",'У7 Ввод'!$E$33="",'У7 Ввод'!$D$33&gt;$B12),0,MAX(0,MIN(1,'У7 Ввод'!$E$33-NETWORKDAYS('У7 Ввод'!$D$33,$B12)+1))/Настройки!$E$13*100)</f>
        <v>0</v>
      </c>
      <c r="AC12" s="67" t="n">
        <f aca="false">IF(OR($D12=1,MONTH($B12)&lt;&gt;MONTH(StartDate),'У7 Ввод'!$D$34="",'У7 Ввод'!$E$34="",'У7 Ввод'!$D$34&gt;$B12),0,MAX(0,MIN(1,'У7 Ввод'!$E$34-NETWORKDAYS('У7 Ввод'!$D$34,$B12)+1))/Настройки!$E$13*100)</f>
        <v>0</v>
      </c>
      <c r="AD12" s="67" t="n">
        <f aca="false">IF(OR($D12=1,MONTH($B12)&lt;&gt;MONTH(StartDate),'У7 Ввод'!$D$35="",'У7 Ввод'!$E$35="",'У7 Ввод'!$D$35&gt;$B12),0,MAX(0,MIN(1,'У7 Ввод'!$E$35-NETWORKDAYS('У7 Ввод'!$D$35,$B12)+1))/Настройки!$E$13*100)</f>
        <v>0</v>
      </c>
      <c r="AE12" s="67" t="n">
        <f aca="false">IF(OR($D12=1,MONTH($B12)&lt;&gt;MONTH(StartDate),'У7 Ввод'!$D$36="",'У7 Ввод'!$E$36="",'У7 Ввод'!$D$36&gt;$B12),0,MAX(0,MIN(1,'У7 Ввод'!$E$36-NETWORKDAYS('У7 Ввод'!$D$36,$B12)+1))/Настройки!$E$13*100)</f>
        <v>0</v>
      </c>
      <c r="AF12" s="67" t="n">
        <f aca="false">IF(OR($D12=1,MONTH($B12)&lt;&gt;MONTH(StartDate),'У7 Ввод'!$D$37="",'У7 Ввод'!$E$37="",'У7 Ввод'!$D$37&gt;$B12),0,MAX(0,MIN(1,'У7 Ввод'!$E$37-NETWORKDAYS('У7 Ввод'!$D$37,$B12)+1))/Настройки!$E$13*100)</f>
        <v>0</v>
      </c>
      <c r="AG12" s="67" t="n">
        <f aca="false">IF(OR($D12=1,MONTH($B12)&lt;&gt;MONTH(StartDate),'У7 Ввод'!$D$38="",'У7 Ввод'!$E$38="",'У7 Ввод'!$D$38&gt;$B12),0,MAX(0,MIN(1,'У7 Ввод'!$E$38-NETWORKDAYS('У7 Ввод'!$D$38,$B12)+1))/Настройки!$E$13*100)</f>
        <v>0</v>
      </c>
      <c r="AH12" s="67" t="n">
        <f aca="false">IF(OR($D12=1,MONTH($B12)&lt;&gt;MONTH(StartDate),'У7 Ввод'!$D$39="",'У7 Ввод'!$E$39="",'У7 Ввод'!$D$39&gt;$B12),0,MAX(0,MIN(1,'У7 Ввод'!$E$39-NETWORKDAYS('У7 Ввод'!$D$39,$B12)+1))/Настройки!$E$13*100)</f>
        <v>0</v>
      </c>
      <c r="AI12" s="67" t="n">
        <f aca="false">IF(OR($D12=1,MONTH($B12)&lt;&gt;MONTH(StartDate),'У7 Ввод'!$D$40="",'У7 Ввод'!$E$40="",'У7 Ввод'!$D$40&gt;$B12),0,MAX(0,MIN(1,'У7 Ввод'!$E$40-NETWORKDAYS('У7 Ввод'!$D$40,$B12)+1))/Настройки!$E$13*100)</f>
        <v>0</v>
      </c>
      <c r="AJ12" s="67" t="n">
        <f aca="false">IF(OR($D12=1,MONTH($B12)&lt;&gt;MONTH(StartDate),'У7 Ввод'!$D$41="",'У7 Ввод'!$E$41="",'У7 Ввод'!$D$41&gt;$B12),0,MAX(0,MIN(1,'У7 Ввод'!$E$41-NETWORKDAYS('У7 Ввод'!$D$41,$B12)+1))/Настройки!$E$13*100)</f>
        <v>0</v>
      </c>
      <c r="AK12" s="67" t="n">
        <f aca="false">IF(OR($D12=1,MONTH($B12)&lt;&gt;MONTH(StartDate),'У7 Ввод'!$D$42="",'У7 Ввод'!$E$42="",'У7 Ввод'!$D$42&gt;$B12),0,MAX(0,MIN(1,'У7 Ввод'!$E$42-NETWORKDAYS('У7 Ввод'!$D$42,$B12)+1))/Настройки!$E$13*100)</f>
        <v>0</v>
      </c>
      <c r="AL12" s="67" t="n">
        <f aca="false">IF(OR($D12=1,MONTH($B12)&lt;&gt;MONTH(StartDate),'У7 Ввод'!$D$43="",'У7 Ввод'!$E$43="",'У7 Ввод'!$D$43&gt;$B12),0,MAX(0,MIN(1,'У7 Ввод'!$E$43-NETWORKDAYS('У7 Ввод'!$D$43,$B12)+1))/Настройки!$E$13*100)</f>
        <v>0</v>
      </c>
      <c r="AM12" s="67" t="n">
        <f aca="false">IF(OR($D12=1,MONTH($B12)&lt;&gt;MONTH(StartDate),'У7 Ввод'!$D$44="",'У7 Ввод'!$E$44="",'У7 Ввод'!$D$44&gt;$B12),0,MAX(0,MIN(1,'У7 Ввод'!$E$44-NETWORKDAYS('У7 Ввод'!$D$44,$B12)+1))/Настройки!$E$13*100)</f>
        <v>0</v>
      </c>
      <c r="AN12" s="67" t="n">
        <f aca="false">IF(OR($D12=1,MONTH($B12)&lt;&gt;MONTH(StartDate),'У7 Ввод'!$D$45="",'У7 Ввод'!$E$45="",'У7 Ввод'!$D$45&gt;$B12),0,MAX(0,MIN(1,'У7 Ввод'!$E$45-NETWORKDAYS('У7 Ввод'!$D$45,$B12)+1))/Настройки!$E$13*100)</f>
        <v>0</v>
      </c>
      <c r="AO12" s="67" t="n">
        <f aca="false">IF(OR($D12=1,MONTH($B12)&lt;&gt;MONTH(StartDate),'У7 Ввод'!$D$46="",'У7 Ввод'!$E$46="",'У7 Ввод'!$D$46&gt;$B12),0,MAX(0,MIN(1,'У7 Ввод'!$E$46-NETWORKDAYS('У7 Ввод'!$D$46,$B12)+1))/Настройки!$E$13*100)</f>
        <v>0</v>
      </c>
      <c r="AP12" s="67" t="n">
        <f aca="false">IF(OR($D12=1,MONTH($B12)&lt;&gt;MONTH(StartDate),'У7 Ввод'!$D$47="",'У7 Ввод'!$E$47="",'У7 Ввод'!$D$47&gt;$B12),0,MAX(0,MIN(1,'У7 Ввод'!$E$47-NETWORKDAYS('У7 Ввод'!$D$47,$B12)+1))/Настройки!$E$13*100)</f>
        <v>0</v>
      </c>
      <c r="AQ12" s="67" t="n">
        <f aca="false">IF(OR($D12=1,MONTH($B12)&lt;&gt;MONTH(StartDate),'У7 Ввод'!$D$48="",'У7 Ввод'!$E$48="",'У7 Ввод'!$D$48&gt;$B12),0,MAX(0,MIN(1,'У7 Ввод'!$E$48-NETWORKDAYS('У7 Ввод'!$D$48,$B12)+1))/Настройки!$E$13*100)</f>
        <v>0</v>
      </c>
      <c r="AR12" s="67" t="n">
        <f aca="false">IF(OR($D12=1,MONTH($B12)&lt;&gt;MONTH(StartDate),'У7 Ввод'!$D$49="",'У7 Ввод'!$E$49="",'У7 Ввод'!$D$49&gt;$B12),0,MAX(0,MIN(1,'У7 Ввод'!$E$49-NETWORKDAYS('У7 Ввод'!$D$49,$B12)+1))/Настройки!$E$13*100)</f>
        <v>0</v>
      </c>
      <c r="AS12" s="67" t="n">
        <f aca="false">IF(OR($D12=1,MONTH($B12)&lt;&gt;MONTH(StartDate),'У7 Ввод'!$D$50="",'У7 Ввод'!$E$50="",'У7 Ввод'!$D$50&gt;$B12),0,MAX(0,MIN(1,'У7 Ввод'!$E$50-NETWORKDAYS('У7 Ввод'!$D$50,$B12)+1))/Настройки!$E$13*100)</f>
        <v>0</v>
      </c>
      <c r="AT12" s="67" t="n">
        <f aca="false">IF(OR($D12=1,MONTH($B12)&lt;&gt;MONTH(StartDate),'У7 Ввод'!$D$51="",'У7 Ввод'!$E$51="",'У7 Ввод'!$D$51&gt;$B12),0,MAX(0,MIN(1,'У7 Ввод'!$E$51-NETWORKDAYS('У7 Ввод'!$D$51,$B12)+1))/Настройки!$E$13*100)</f>
        <v>0</v>
      </c>
      <c r="AU12" s="67" t="n">
        <f aca="false">IF(OR($D12=1,MONTH($B12)&lt;&gt;MONTH(StartDate),'У7 Ввод'!$D$52="",'У7 Ввод'!$E$52="",'У7 Ввод'!$D$52&gt;$B12),0,MAX(0,MIN(1,'У7 Ввод'!$E$52-NETWORKDAYS('У7 Ввод'!$D$52,$B12)+1))/Настройки!$E$13*100)</f>
        <v>0</v>
      </c>
      <c r="AV12" s="67" t="n">
        <f aca="false">IF(OR($D12=1,MONTH($B12)&lt;&gt;MONTH(StartDate),'У7 Ввод'!$D$53="",'У7 Ввод'!$E$53="",'У7 Ввод'!$D$53&gt;$B12),0,MAX(0,MIN(1,'У7 Ввод'!$E$53-NETWORKDAYS('У7 Ввод'!$D$53,$B12)+1))/Настройки!$E$13*100)</f>
        <v>0</v>
      </c>
      <c r="AW12" s="67" t="n">
        <f aca="false">IF(OR($D12=1,MONTH($B12)&lt;&gt;MONTH(StartDate),'У7 Ввод'!$D$54="",'У7 Ввод'!$E$54="",'У7 Ввод'!$D$54&gt;$B12),0,MAX(0,MIN(1,'У7 Ввод'!$E$54-NETWORKDAYS('У7 Ввод'!$D$54,$B12)+1))/Настройки!$E$13*100)</f>
        <v>0</v>
      </c>
      <c r="AX12" s="67" t="n">
        <f aca="false">IF(OR($D12=1,MONTH($B12)&lt;&gt;MONTH(StartDate),'У7 Ввод'!$D$55="",'У7 Ввод'!$E$55="",'У7 Ввод'!$D$55&gt;$B12),0,MAX(0,MIN(1,'У7 Ввод'!$E$55-NETWORKDAYS('У7 Ввод'!$D$55,$B12)+1))/Настройки!$E$13*100)</f>
        <v>0</v>
      </c>
      <c r="AY12" s="67" t="n">
        <f aca="false">IF(OR($D12=1,MONTH($B12)&lt;&gt;MONTH(StartDate),'У7 Ввод'!$D$56="",'У7 Ввод'!$E$56="",'У7 Ввод'!$D$56&gt;$B12),0,MAX(0,MIN(1,'У7 Ввод'!$E$56-NETWORKDAYS('У7 Ввод'!$D$56,$B12)+1))/Настройки!$E$13*100)</f>
        <v>0</v>
      </c>
      <c r="AZ12" s="67" t="n">
        <f aca="false">IF(OR($D12=1,MONTH($B12)&lt;&gt;MONTH(StartDate),'У7 Ввод'!$D$57="",'У7 Ввод'!$E$57="",'У7 Ввод'!$D$57&gt;$B12),0,MAX(0,MIN(1,'У7 Ввод'!$E$57-NETWORKDAYS('У7 Ввод'!$D$57,$B12)+1))/Настройки!$E$13*100)</f>
        <v>0</v>
      </c>
      <c r="BA12" s="67" t="n">
        <f aca="false">IF(OR($D12=1,MONTH($B12)&lt;&gt;MONTH(StartDate),'У7 Ввод'!$D$58="",'У7 Ввод'!$E$58="",'У7 Ввод'!$D$58&gt;$B12),0,MAX(0,MIN(1,'У7 Ввод'!$E$58-NETWORKDAYS('У7 Ввод'!$D$58,$B12)+1))/Настройки!$E$13*100)</f>
        <v>0</v>
      </c>
      <c r="BB12" s="67" t="n">
        <f aca="false">IF(OR($D12=1,MONTH($B12)&lt;&gt;MONTH(StartDate),'У7 Ввод'!$D$59="",'У7 Ввод'!$E$59="",'У7 Ввод'!$D$59&gt;$B12),0,MAX(0,MIN(1,'У7 Ввод'!$E$59-NETWORKDAYS('У7 Ввод'!$D$59,$B12)+1))/Настройки!$E$13*100)</f>
        <v>0</v>
      </c>
      <c r="BC12" s="67" t="n">
        <f aca="false">IF(OR($D12=1,MONTH($B12)&lt;&gt;MONTH(StartDate),'У7 Ввод'!$D$60="",'У7 Ввод'!$E$60="",'У7 Ввод'!$D$60&gt;$B12),0,MAX(0,MIN(1,'У7 Ввод'!$E$60-NETWORKDAYS('У7 Ввод'!$D$60,$B12)+1))/Настройки!$E$13*100)</f>
        <v>0</v>
      </c>
      <c r="BD12" s="67" t="n">
        <f aca="false">IF(OR($D12=1,MONTH($B12)&lt;&gt;MONTH(StartDate),'У7 Ввод'!$D$61="",'У7 Ввод'!$E$61="",'У7 Ввод'!$D$61&gt;$B12),0,MAX(0,MIN(1,'У7 Ввод'!$E$61-NETWORKDAYS('У7 Ввод'!$D$61,$B12)+1))/Настройки!$E$13*100)</f>
        <v>0</v>
      </c>
      <c r="BE12" s="67" t="n">
        <f aca="false">IF(OR($D12=1,MONTH($B12)&lt;&gt;MONTH(StartDate),'У7 Ввод'!$D$62="",'У7 Ввод'!$E$62="",'У7 Ввод'!$D$62&gt;$B12),0,MAX(0,MIN(1,'У7 Ввод'!$E$62-NETWORKDAYS('У7 Ввод'!$D$62,$B12)+1))/Настройки!$E$13*100)</f>
        <v>0</v>
      </c>
      <c r="BF12" s="67" t="n">
        <f aca="false">IF(OR($D12=1,MONTH($B12)&lt;&gt;MONTH(StartDate),'У7 Ввод'!$D$63="",'У7 Ввод'!$E$63="",'У7 Ввод'!$D$63&gt;$B12),0,MAX(0,MIN(1,'У7 Ввод'!$E$63-NETWORKDAYS('У7 Ввод'!$D$63,$B12)+1))/Настройки!$E$13*100)</f>
        <v>0</v>
      </c>
      <c r="BG12" s="67" t="n">
        <f aca="false">IF(OR($D12=1,MONTH($B12)&lt;&gt;MONTH(StartDate),'У7 Ввод'!$D$64="",'У7 Ввод'!$E$64="",'У7 Ввод'!$D$64&gt;$B12),0,MAX(0,MIN(1,'У7 Ввод'!$E$64-NETWORKDAYS('У7 Ввод'!$D$64,$B12)+1))/Настройки!$E$13*100)</f>
        <v>0</v>
      </c>
      <c r="BH12" s="67" t="n">
        <f aca="false">IF(OR($D12=1,MONTH($B12)&lt;&gt;MONTH(StartDate),'У7 Ввод'!$D$65="",'У7 Ввод'!$E$65="",'У7 Ввод'!$D$65&gt;$B12),0,MAX(0,MIN(1,'У7 Ввод'!$E$65-NETWORKDAYS('У7 Ввод'!$D$65,$B12)+1))/Настройки!$E$13*100)</f>
        <v>0</v>
      </c>
      <c r="BI12" s="67" t="n">
        <f aca="false">IF(OR($D12=1,MONTH($B12)&lt;&gt;MONTH(StartDate),'У7 Ввод'!$D$66="",'У7 Ввод'!$E$66="",'У7 Ввод'!$D$66&gt;$B12),0,MAX(0,MIN(1,'У7 Ввод'!$E$66-NETWORKDAYS('У7 Ввод'!$D$66,$B12)+1))/Настройки!$E$13*100)</f>
        <v>0</v>
      </c>
      <c r="BJ12" s="67" t="n">
        <f aca="false">IF(OR($D12=1,MONTH($B12)&lt;&gt;MONTH(StartDate),'У7 Ввод'!$D$67="",'У7 Ввод'!$E$67="",'У7 Ввод'!$D$67&gt;$B12),0,MAX(0,MIN(1,'У7 Ввод'!$E$67-NETWORKDAYS('У7 Ввод'!$D$67,$B12)+1))/Настройки!$E$13*100)</f>
        <v>0</v>
      </c>
      <c r="BK12" s="67" t="n">
        <f aca="false">IF(OR($D12=1,MONTH($B12)&lt;&gt;MONTH(StartDate),'У7 Ввод'!$D$68="",'У7 Ввод'!$E$68="",'У7 Ввод'!$D$68&gt;$B12),0,MAX(0,MIN(1,'У7 Ввод'!$E$68-NETWORKDAYS('У7 Ввод'!$D$68,$B12)+1))/Настройки!$E$13*100)</f>
        <v>0</v>
      </c>
      <c r="BL12" s="67" t="n">
        <f aca="false">IF(OR($D12=1,MONTH($B12)&lt;&gt;MONTH(StartDate),'У7 Ввод'!$D$69="",'У7 Ввод'!$E$69="",'У7 Ввод'!$D$69&gt;$B12),0,MAX(0,MIN(1,'У7 Ввод'!$E$69-NETWORKDAYS('У7 Ввод'!$D$69,$B12)+1))/Настройки!$E$13*100)</f>
        <v>0</v>
      </c>
      <c r="BM12" s="67" t="n">
        <f aca="false">IF(OR($D12=1,MONTH($B12)&lt;&gt;MONTH(StartDate),'У7 Ввод'!$D$70="",'У7 Ввод'!$E$70="",'У7 Ввод'!$D$70&gt;$B12),0,MAX(0,MIN(1,'У7 Ввод'!$E$70-NETWORKDAYS('У7 Ввод'!$D$70,$B12)+1))/Настройки!$E$13*100)</f>
        <v>0</v>
      </c>
      <c r="BN12" s="67" t="n">
        <f aca="false">IF(OR($D12=1,MONTH($B12)&lt;&gt;MONTH(StartDate),'У7 Ввод'!$D$71="",'У7 Ввод'!$E$71="",'У7 Ввод'!$D$71&gt;$B12),0,MAX(0,MIN(1,'У7 Ввод'!$E$71-NETWORKDAYS('У7 Ввод'!$D$71,$B12)+1))/Настройки!$E$13*100)</f>
        <v>0</v>
      </c>
      <c r="BO12" s="67" t="n">
        <f aca="false">IF(OR($D12=1,MONTH($B12)&lt;&gt;MONTH(StartDate),'У7 Ввод'!$D$72="",'У7 Ввод'!$E$72="",'У7 Ввод'!$D$72&gt;$B12),0,MAX(0,MIN(1,'У7 Ввод'!$E$72-NETWORKDAYS('У7 Ввод'!$D$72,$B12)+1))/Настройки!$E$13*100)</f>
        <v>0</v>
      </c>
      <c r="BP12" s="67" t="n">
        <f aca="false">IF(OR($D12=1,MONTH($B12)&lt;&gt;MONTH(StartDate),'У7 Ввод'!$D$73="",'У7 Ввод'!$E$73="",'У7 Ввод'!$D$73&gt;$B12),0,MAX(0,MIN(1,'У7 Ввод'!$E$73-NETWORKDAYS('У7 Ввод'!$D$73,$B12)+1))/Настройки!$E$13*100)</f>
        <v>0</v>
      </c>
      <c r="BQ12" s="67" t="n">
        <f aca="false">IF(OR($D12=1,MONTH($B12)&lt;&gt;MONTH(StartDate),'У7 Ввод'!$D$74="",'У7 Ввод'!$E$74="",'У7 Ввод'!$D$74&gt;$B12),0,MAX(0,MIN(1,'У7 Ввод'!$E$74-NETWORKDAYS('У7 Ввод'!$D$74,$B12)+1))/Настройки!$E$13*100)</f>
        <v>0</v>
      </c>
      <c r="BR12" s="67" t="n">
        <f aca="false">IF(OR($D12=1,MONTH($B12)&lt;&gt;MONTH(StartDate),'У7 Ввод'!$D$75="",'У7 Ввод'!$E$75="",'У7 Ввод'!$D$75&gt;$B12),0,MAX(0,MIN(1,'У7 Ввод'!$E$75-NETWORKDAYS('У7 Ввод'!$D$75,$B12)+1))/Настройки!$E$13*100)</f>
        <v>0</v>
      </c>
      <c r="BS12" s="67" t="n">
        <f aca="false">IF(OR($D12=1,MONTH($B12)&lt;&gt;MONTH(StartDate),'У7 Ввод'!$D$76="",'У7 Ввод'!$E$76="",'У7 Ввод'!$D$76&gt;$B12),0,MAX(0,MIN(1,'У7 Ввод'!$E$76-NETWORKDAYS('У7 Ввод'!$D$76,$B12)+1))/Настройки!$E$13*100)</f>
        <v>0</v>
      </c>
      <c r="BT12" s="67" t="n">
        <f aca="false">IF(OR($D12=1,MONTH($B12)&lt;&gt;MONTH(StartDate),'У7 Ввод'!$D$77="",'У7 Ввод'!$E$77="",'У7 Ввод'!$D$77&gt;$B12),0,MAX(0,MIN(1,'У7 Ввод'!$E$77-NETWORKDAYS('У7 Ввод'!$D$77,$B12)+1))/Настройки!$E$13*100)</f>
        <v>0</v>
      </c>
      <c r="BU12" s="67" t="n">
        <f aca="false">IF(OR($D12=1,MONTH($B12)&lt;&gt;MONTH(StartDate),'У7 Ввод'!$D$78="",'У7 Ввод'!$E$78="",'У7 Ввод'!$D$78&gt;$B12),0,MAX(0,MIN(1,'У7 Ввод'!$E$78-NETWORKDAYS('У7 Ввод'!$D$78,$B12)+1))/Настройки!$E$13*100)</f>
        <v>0</v>
      </c>
      <c r="BV12" s="67" t="n">
        <f aca="false">IF(OR($D12=1,MONTH($B12)&lt;&gt;MONTH(StartDate),'У7 Ввод'!$D$79="",'У7 Ввод'!$E$79="",'У7 Ввод'!$D$79&gt;$B12),0,MAX(0,MIN(1,'У7 Ввод'!$E$79-NETWORKDAYS('У7 Ввод'!$D$79,$B12)+1))/Настройки!$E$13*100)</f>
        <v>0</v>
      </c>
      <c r="BW12" s="67" t="n">
        <f aca="false">IF(OR($D12=1,MONTH($B12)&lt;&gt;MONTH(StartDate),'У7 Ввод'!$D$80="",'У7 Ввод'!$E$80="",'У7 Ввод'!$D$80&gt;$B12),0,MAX(0,MIN(1,'У7 Ввод'!$E$80-NETWORKDAYS('У7 Ввод'!$D$80,$B12)+1))/Настройки!$E$13*100)</f>
        <v>0</v>
      </c>
      <c r="BX12" s="67" t="n">
        <f aca="false">IF(OR($D12=1,MONTH($B12)&lt;&gt;MONTH(StartDate),'У7 Ввод'!$D$81="",'У7 Ввод'!$E$81="",'У7 Ввод'!$D$81&gt;$B12),0,MAX(0,MIN(1,'У7 Ввод'!$E$81-NETWORKDAYS('У7 Ввод'!$D$81,$B12)+1))/Настройки!$E$13*100)</f>
        <v>0</v>
      </c>
      <c r="BY12" s="67" t="n">
        <f aca="false">IF(OR($D12=1,MONTH($B12)&lt;&gt;MONTH(StartDate),'У7 Ввод'!$D$82="",'У7 Ввод'!$E$82="",'У7 Ввод'!$D$82&gt;$B12),0,MAX(0,MIN(1,'У7 Ввод'!$E$82-NETWORKDAYS('У7 Ввод'!$D$82,$B12)+1))/Настройки!$E$13*100)</f>
        <v>0</v>
      </c>
      <c r="BZ12" s="67" t="n">
        <f aca="false">IF(OR($D12=1,MONTH($B12)&lt;&gt;MONTH(StartDate),'У7 Ввод'!$D$83="",'У7 Ввод'!$E$83="",'У7 Ввод'!$D$83&gt;$B12),0,MAX(0,MIN(1,'У7 Ввод'!$E$83-NETWORKDAYS('У7 Ввод'!$D$83,$B12)+1))/Настройки!$E$13*100)</f>
        <v>0</v>
      </c>
      <c r="CA12" s="67" t="n">
        <f aca="false">IF(OR($D12=1,MONTH($B12)&lt;&gt;MONTH(StartDate),'У7 Ввод'!$D$84="",'У7 Ввод'!$E$84="",'У7 Ввод'!$D$84&gt;$B12),0,MAX(0,MIN(1,'У7 Ввод'!$E$84-NETWORKDAYS('У7 Ввод'!$D$84,$B12)+1))/Настройки!$E$13*100)</f>
        <v>0</v>
      </c>
      <c r="CB12" s="67" t="n">
        <f aca="false">IF(OR($D12=1,MONTH($B12)&lt;&gt;MONTH(StartDate),'У7 Ввод'!$D$85="",'У7 Ввод'!$E$85="",'У7 Ввод'!$D$85&gt;$B12),0,MAX(0,MIN(1,'У7 Ввод'!$E$85-NETWORKDAYS('У7 Ввод'!$D$85,$B12)+1))/Настройки!$E$13*100)</f>
        <v>0</v>
      </c>
      <c r="CC12" s="67" t="n">
        <f aca="false">IF(OR($D12=1,MONTH($B12)&lt;&gt;MONTH(StartDate),'У7 Ввод'!$D$86="",'У7 Ввод'!$E$86="",'У7 Ввод'!$D$86&gt;$B12),0,MAX(0,MIN(1,'У7 Ввод'!$E$86-NETWORKDAYS('У7 Ввод'!$D$86,$B12)+1))/Настройки!$E$13*100)</f>
        <v>0</v>
      </c>
      <c r="CD12" s="67" t="n">
        <f aca="false">IF(OR($D12=1,MONTH($B12)&lt;&gt;MONTH(StartDate),'У7 Ввод'!$D$87="",'У7 Ввод'!$E$87="",'У7 Ввод'!$D$87&gt;$B12),0,MAX(0,MIN(1,'У7 Ввод'!$E$87-NETWORKDAYS('У7 Ввод'!$D$87,$B12)+1))/Настройки!$E$13*100)</f>
        <v>0</v>
      </c>
      <c r="CE12" s="67" t="n">
        <f aca="false">IF(OR($D12=1,MONTH($B12)&lt;&gt;MONTH(StartDate),'У7 Ввод'!$D$88="",'У7 Ввод'!$E$88="",'У7 Ввод'!$D$88&gt;$B12),0,MAX(0,MIN(1,'У7 Ввод'!$E$88-NETWORKDAYS('У7 Ввод'!$D$88,$B12)+1))/Настройки!$E$13*100)</f>
        <v>0</v>
      </c>
      <c r="CF12" s="67" t="n">
        <f aca="false">IF(OR($D12=1,MONTH($B12)&lt;&gt;MONTH(StartDate),'У7 Ввод'!$D$89="",'У7 Ввод'!$E$89="",'У7 Ввод'!$D$89&gt;$B12),0,MAX(0,MIN(1,'У7 Ввод'!$E$89-NETWORKDAYS('У7 Ввод'!$D$89,$B12)+1))/Настройки!$E$13*100)</f>
        <v>0</v>
      </c>
      <c r="CG12" s="67" t="n">
        <f aca="false">IF(OR($D12=1,MONTH($B12)&lt;&gt;MONTH(StartDate),'У7 Ввод'!$D$90="",'У7 Ввод'!$E$90="",'У7 Ввод'!$D$90&gt;$B12),0,MAX(0,MIN(1,'У7 Ввод'!$E$90-NETWORKDAYS('У7 Ввод'!$D$90,$B12)+1))/Настройки!$E$13*100)</f>
        <v>0</v>
      </c>
      <c r="CH12" s="67" t="n">
        <f aca="false">IF(OR($D12=1,MONTH($B12)&lt;&gt;MONTH(StartDate),'У7 Ввод'!$D$91="",'У7 Ввод'!$E$91="",'У7 Ввод'!$D$91&gt;$B12),0,MAX(0,MIN(1,'У7 Ввод'!$E$91-NETWORKDAYS('У7 Ввод'!$D$91,$B12)+1))/Настройки!$E$13*100)</f>
        <v>0</v>
      </c>
      <c r="CI12" s="67" t="n">
        <f aca="false">IF(OR($D12=1,MONTH($B12)&lt;&gt;MONTH(StartDate),'У7 Ввод'!$D$92="",'У7 Ввод'!$E$92="",'У7 Ввод'!$D$92&gt;$B12),0,MAX(0,MIN(1,'У7 Ввод'!$E$92-NETWORKDAYS('У7 Ввод'!$D$92,$B12)+1))/Настройки!$E$13*100)</f>
        <v>0</v>
      </c>
      <c r="CJ12" s="67" t="n">
        <f aca="false">IF(OR($D12=1,MONTH($B12)&lt;&gt;MONTH(StartDate),'У7 Ввод'!$D$93="",'У7 Ввод'!$E$93="",'У7 Ввод'!$D$93&gt;$B12),0,MAX(0,MIN(1,'У7 Ввод'!$E$93-NETWORKDAYS('У7 Ввод'!$D$93,$B12)+1))/Настройки!$E$13*100)</f>
        <v>0</v>
      </c>
      <c r="CK12" s="67" t="n">
        <f aca="false">IF(OR($D12=1,MONTH($B12)&lt;&gt;MONTH(StartDate),'У7 Ввод'!$D$94="",'У7 Ввод'!$E$94="",'У7 Ввод'!$D$94&gt;$B12),0,MAX(0,MIN(1,'У7 Ввод'!$E$94-NETWORKDAYS('У7 Ввод'!$D$94,$B12)+1))/Настройки!$E$13*100)</f>
        <v>0</v>
      </c>
      <c r="CL12" s="67" t="n">
        <f aca="false">IF(OR($D12=1,MONTH($B12)&lt;&gt;MONTH(StartDate),'У7 Ввод'!$D$95="",'У7 Ввод'!$E$95="",'У7 Ввод'!$D$95&gt;$B12),0,MAX(0,MIN(1,'У7 Ввод'!$E$95-NETWORKDAYS('У7 Ввод'!$D$95,$B12)+1))/Настройки!$E$13*100)</f>
        <v>0</v>
      </c>
      <c r="CM12" s="67" t="n">
        <f aca="false">IF(OR($D12=1,MONTH($B12)&lt;&gt;MONTH(StartDate),'У7 Ввод'!$D$96="",'У7 Ввод'!$E$96="",'У7 Ввод'!$D$96&gt;$B12),0,MAX(0,MIN(1,'У7 Ввод'!$E$96-NETWORKDAYS('У7 Ввод'!$D$96,$B12)+1))/Настройки!$E$13*100)</f>
        <v>0</v>
      </c>
      <c r="CN12" s="67" t="n">
        <f aca="false">IF(OR($D12=1,MONTH($B12)&lt;&gt;MONTH(StartDate),'У7 Ввод'!$D$97="",'У7 Ввод'!$E$97="",'У7 Ввод'!$D$97&gt;$B12),0,MAX(0,MIN(1,'У7 Ввод'!$E$97-NETWORKDAYS('У7 Ввод'!$D$97,$B12)+1))/Настройки!$E$13*100)</f>
        <v>0</v>
      </c>
      <c r="CO12" s="67" t="n">
        <f aca="false">IF(OR($D12=1,MONTH($B12)&lt;&gt;MONTH(StartDate),'У7 Ввод'!$D$98="",'У7 Ввод'!$E$98="",'У7 Ввод'!$D$98&gt;$B12),0,MAX(0,MIN(1,'У7 Ввод'!$E$98-NETWORKDAYS('У7 Ввод'!$D$98,$B12)+1))/Настройки!$E$13*100)</f>
        <v>0</v>
      </c>
      <c r="CP12" s="67" t="n">
        <f aca="false">IF(OR($D12=1,MONTH($B12)&lt;&gt;MONTH(StartDate),'У7 Ввод'!$D$99="",'У7 Ввод'!$E$99="",'У7 Ввод'!$D$99&gt;$B12),0,MAX(0,MIN(1,'У7 Ввод'!$E$99-NETWORKDAYS('У7 Ввод'!$D$99,$B12)+1))/Настройки!$E$13*100)</f>
        <v>0</v>
      </c>
      <c r="CQ12" s="67" t="n">
        <f aca="false">IF(OR($D12=1,MONTH($B12)&lt;&gt;MONTH(StartDate),'У7 Ввод'!$D$100="",'У7 Ввод'!$E$100="",'У7 Ввод'!$D$100&gt;$B12),0,MAX(0,MIN(1,'У7 Ввод'!$E$100-NETWORKDAYS('У7 Ввод'!$D$100,$B12)+1))/Настройки!$E$13*100)</f>
        <v>0</v>
      </c>
      <c r="CR12" s="67" t="n">
        <f aca="false">IF(OR($D12=1,MONTH($B12)&lt;&gt;MONTH(StartDate),'У7 Ввод'!$D$101="",'У7 Ввод'!$E$101="",'У7 Ввод'!$D$101&gt;$B12),0,MAX(0,MIN(1,'У7 Ввод'!$E$101-NETWORKDAYS('У7 Ввод'!$D$101,$B12)+1))/Настройки!$E$13*100)</f>
        <v>0</v>
      </c>
      <c r="CS12" s="67" t="n">
        <f aca="false">IF(OR($D12=1,MONTH($B12)&lt;&gt;MONTH(StartDate),'У7 Ввод'!$D$102="",'У7 Ввод'!$E$102="",'У7 Ввод'!$D$102&gt;$B12),0,MAX(0,MIN(1,'У7 Ввод'!$E$102-NETWORKDAYS('У7 Ввод'!$D$102,$B12)+1))/Настройки!$E$13*100)</f>
        <v>0</v>
      </c>
      <c r="CT12" s="67" t="n">
        <f aca="false">IF(OR($D12=1,MONTH($B12)&lt;&gt;MONTH(StartDate),'У7 Ввод'!$D$103="",'У7 Ввод'!$E$103="",'У7 Ввод'!$D$103&gt;$B12),0,MAX(0,MIN(1,'У7 Ввод'!$E$103-NETWORKDAYS('У7 Ввод'!$D$103,$B12)+1))/Настройки!$E$13*100)</f>
        <v>0</v>
      </c>
      <c r="CU12" s="67" t="n">
        <f aca="false">IF(OR($D12=1,MONTH($B12)&lt;&gt;MONTH(StartDate),'У7 Ввод'!$D$104="",'У7 Ввод'!$E$104="",'У7 Ввод'!$D$104&gt;$B12),0,MAX(0,MIN(1,'У7 Ввод'!$E$104-NETWORKDAYS('У7 Ввод'!$D$104,$B12)+1))/Настройки!$E$13*100)</f>
        <v>0</v>
      </c>
      <c r="CV12" s="67" t="n">
        <f aca="false">IF(OR($D12=1,MONTH($B12)&lt;&gt;MONTH(StartDate),'У7 Ввод'!$D$105="",'У7 Ввод'!$E$105="",'У7 Ввод'!$D$105&gt;$B12),0,MAX(0,MIN(1,'У7 Ввод'!$E$105-NETWORKDAYS('У7 Ввод'!$D$105,$B12)+1))/Настройки!$E$13*100)</f>
        <v>0</v>
      </c>
      <c r="CW12" s="67" t="n">
        <f aca="false">IF(OR($D12=1,MONTH($B12)&lt;&gt;MONTH(StartDate),'У7 Ввод'!$D$106="",'У7 Ввод'!$E$106="",'У7 Ввод'!$D$106&gt;$B12),0,MAX(0,MIN(1,'У7 Ввод'!$E$106-NETWORKDAYS('У7 Ввод'!$D$106,$B12)+1))/Настройки!$E$13*100)</f>
        <v>0</v>
      </c>
      <c r="CX12" s="67" t="n">
        <f aca="false">IF(OR($D12=1,MONTH($B12)&lt;&gt;MONTH(StartDate),'У7 Ввод'!$D$107="",'У7 Ввод'!$E$107="",'У7 Ввод'!$D$107&gt;$B12),0,MAX(0,MIN(1,'У7 Ввод'!$E$107-NETWORKDAYS('У7 Ввод'!$D$107,$B12)+1))/Настройки!$E$13*100)</f>
        <v>0</v>
      </c>
      <c r="CY12" s="67" t="n">
        <f aca="false">IF(OR($D12=1,MONTH($B12)&lt;&gt;MONTH(StartDate),'У7 Ввод'!$D$108="",'У7 Ввод'!$E$108="",'У7 Ввод'!$D$108&gt;$B12),0,MAX(0,MIN(1,'У7 Ввод'!$E$108-NETWORKDAYS('У7 Ввод'!$D$108,$B12)+1))/Настройки!$E$13*100)</f>
        <v>0</v>
      </c>
      <c r="CZ12" s="67" t="n">
        <f aca="false">IF(OR($D12=1,MONTH($B12)&lt;&gt;MONTH(StartDate),'У7 Ввод'!$D$109="",'У7 Ввод'!$E$109="",'У7 Ввод'!$D$109&gt;$B12),0,MAX(0,MIN(1,'У7 Ввод'!$E$109-NETWORKDAYS('У7 Ввод'!$D$109,$B12)+1))/Настройки!$E$13*100)</f>
        <v>0</v>
      </c>
      <c r="DA12" s="67" t="n">
        <f aca="false">IF(OR($D12=1,MONTH($B12)&lt;&gt;MONTH(StartDate),'У7 Ввод'!$D$110="",'У7 Ввод'!$E$110="",'У7 Ввод'!$D$110&gt;$B12),0,MAX(0,MIN(1,'У7 Ввод'!$E$110-NETWORKDAYS('У7 Ввод'!$D$110,$B12)+1))/Настройки!$E$13*100)</f>
        <v>0</v>
      </c>
      <c r="DB12" s="67" t="n">
        <f aca="false">IF(OR($D12=1,MONTH($B12)&lt;&gt;MONTH(StartDate),'У7 Ввод'!$D$111="",'У7 Ввод'!$E$111="",'У7 Ввод'!$D$111&gt;$B12),0,MAX(0,MIN(1,'У7 Ввод'!$E$111-NETWORKDAYS('У7 Ввод'!$D$111,$B12)+1))/Настройки!$E$13*100)</f>
        <v>0</v>
      </c>
      <c r="DC12" s="67" t="n">
        <f aca="false">IF(OR($D12=1,MONTH($B12)&lt;&gt;MONTH(StartDate),'У7 Ввод'!$D$112="",'У7 Ввод'!$E$112="",'У7 Ввод'!$D$112&gt;$B12),0,MAX(0,MIN(1,'У7 Ввод'!$E$112-NETWORKDAYS('У7 Ввод'!$D$112,$B12)+1))/Настройки!$E$13*100)</f>
        <v>0</v>
      </c>
      <c r="DD12" s="67" t="n">
        <f aca="false">IF(OR($D12=1,MONTH($B12)&lt;&gt;MONTH(StartDate),'У7 Ввод'!$D$113="",'У7 Ввод'!$E$113="",'У7 Ввод'!$D$113&gt;$B12),0,MAX(0,MIN(1,'У7 Ввод'!$E$113-NETWORKDAYS('У7 Ввод'!$D$113,$B12)+1))/Настройки!$E$13*100)</f>
        <v>0</v>
      </c>
      <c r="DE12" s="67" t="n">
        <f aca="false">IF(OR($D12=1,MONTH($B12)&lt;&gt;MONTH(StartDate),'У7 Ввод'!$D$114="",'У7 Ввод'!$E$114="",'У7 Ввод'!$D$114&gt;$B12),0,MAX(0,MIN(1,'У7 Ввод'!$E$114-NETWORKDAYS('У7 Ввод'!$D$114,$B12)+1))/Настройки!$E$13*100)</f>
        <v>0</v>
      </c>
      <c r="DF12" s="67" t="n">
        <f aca="false">IF(OR($D12=1,MONTH($B12)&lt;&gt;MONTH(StartDate),'У7 Ввод'!$D$115="",'У7 Ввод'!$E$115="",'У7 Ввод'!$D$115&gt;$B12),0,MAX(0,MIN(1,'У7 Ввод'!$E$115-NETWORKDAYS('У7 Ввод'!$D$115,$B12)+1))/Настройки!$E$13*100)</f>
        <v>0</v>
      </c>
      <c r="DG12" s="67" t="n">
        <f aca="false">IF(OR($D12=1,MONTH($B12)&lt;&gt;MONTH(StartDate),'У7 Ввод'!$D$116="",'У7 Ввод'!$E$116="",'У7 Ввод'!$D$116&gt;$B12),0,MAX(0,MIN(1,'У7 Ввод'!$E$116-NETWORKDAYS('У7 Ввод'!$D$116,$B12)+1))/Настройки!$E$13*100)</f>
        <v>0</v>
      </c>
      <c r="DH12" s="67" t="n">
        <f aca="false">IF(OR($D12=1,MONTH($B12)&lt;&gt;MONTH(StartDate),'У7 Ввод'!$D$117="",'У7 Ввод'!$E$117="",'У7 Ввод'!$D$117&gt;$B12),0,MAX(0,MIN(1,'У7 Ввод'!$E$117-NETWORKDAYS('У7 Ввод'!$D$117,$B12)+1))/Настройки!$E$13*100)</f>
        <v>0</v>
      </c>
      <c r="DI12" s="67" t="n">
        <f aca="false">IF(OR($D12=1,MONTH($B12)&lt;&gt;MONTH(StartDate),'У7 Ввод'!$D$118="",'У7 Ввод'!$E$118="",'У7 Ввод'!$D$118&gt;$B12),0,MAX(0,MIN(1,'У7 Ввод'!$E$118-NETWORKDAYS('У7 Ввод'!$D$118,$B12)+1))/Настройки!$E$13*100)</f>
        <v>0</v>
      </c>
      <c r="DJ12" s="67" t="n">
        <f aca="false">IF(OR($D12=1,MONTH($B12)&lt;&gt;MONTH(StartDate),'У7 Ввод'!$D$119="",'У7 Ввод'!$E$119="",'У7 Ввод'!$D$119&gt;$B12),0,MAX(0,MIN(1,'У7 Ввод'!$E$119-NETWORKDAYS('У7 Ввод'!$D$119,$B12)+1))/Настройки!$E$13*100)</f>
        <v>0</v>
      </c>
      <c r="DK12" s="67" t="n">
        <f aca="false">IF(OR($D12=1,MONTH($B12)&lt;&gt;MONTH(StartDate),'У7 Ввод'!$D$120="",'У7 Ввод'!$E$120="",'У7 Ввод'!$D$120&gt;$B12),0,MAX(0,MIN(1,'У7 Ввод'!$E$120-NETWORKDAYS('У7 Ввод'!$D$120,$B12)+1))/Настройки!$E$13*100)</f>
        <v>0</v>
      </c>
      <c r="DL12" s="67" t="n">
        <f aca="false">IF(OR($D12=1,MONTH($B12)&lt;&gt;MONTH(StartDate),'У7 Ввод'!$D$121="",'У7 Ввод'!$E$121="",'У7 Ввод'!$D$121&gt;$B12),0,MAX(0,MIN(1,'У7 Ввод'!$E$121-NETWORKDAYS('У7 Ввод'!$D$121,$B12)+1))/Настройки!$E$13*100)</f>
        <v>0</v>
      </c>
      <c r="DM12" s="67" t="n">
        <f aca="false">IF(OR($D12=1,MONTH($B12)&lt;&gt;MONTH(StartDate),'У7 Ввод'!$D$122="",'У7 Ввод'!$E$122="",'У7 Ввод'!$D$122&gt;$B12),0,MAX(0,MIN(1,'У7 Ввод'!$E$122-NETWORKDAYS('У7 Ввод'!$D$122,$B12)+1))/Настройки!$E$13*100)</f>
        <v>0</v>
      </c>
      <c r="DN12" s="67" t="n">
        <f aca="false">IF(OR($D12=1,MONTH($B12)&lt;&gt;MONTH(StartDate),'У7 Ввод'!$D$123="",'У7 Ввод'!$E$123="",'У7 Ввод'!$D$123&gt;$B12),0,MAX(0,MIN(1,'У7 Ввод'!$E$123-NETWORKDAYS('У7 Ввод'!$D$123,$B12)+1))/Настройки!$E$13*100)</f>
        <v>0</v>
      </c>
      <c r="DO12" s="67" t="n">
        <f aca="false">IF(OR($D12=1,MONTH($B12)&lt;&gt;MONTH(StartDate),'У7 Ввод'!$D$124="",'У7 Ввод'!$E$124="",'У7 Ввод'!$D$124&gt;$B12),0,MAX(0,MIN(1,'У7 Ввод'!$E$124-NETWORKDAYS('У7 Ввод'!$D$124,$B12)+1))/Настройки!$E$13*100)</f>
        <v>0</v>
      </c>
      <c r="DP12" s="67" t="n">
        <f aca="false">IF(OR($D12=1,MONTH($B12)&lt;&gt;MONTH(StartDate),'У7 Ввод'!$D$125="",'У7 Ввод'!$E$125="",'У7 Ввод'!$D$125&gt;$B12),0,MAX(0,MIN(1,'У7 Ввод'!$E$125-NETWORKDAYS('У7 Ввод'!$D$125,$B12)+1))/Настройки!$E$13*100)</f>
        <v>0</v>
      </c>
      <c r="DQ12" s="67" t="n">
        <f aca="false">IF(OR($D12=1,MONTH($B12)&lt;&gt;MONTH(StartDate),'У7 Ввод'!$D$126="",'У7 Ввод'!$E$126="",'У7 Ввод'!$D$126&gt;$B12),0,MAX(0,MIN(1,'У7 Ввод'!$E$126-NETWORKDAYS('У7 Ввод'!$D$126,$B12)+1))/Настройки!$E$13*100)</f>
        <v>0</v>
      </c>
      <c r="DR12" s="67" t="n">
        <f aca="false">IF(OR($D12=1,MONTH($B12)&lt;&gt;MONTH(StartDate),'У7 Ввод'!$D$127="",'У7 Ввод'!$E$127="",'У7 Ввод'!$D$127&gt;$B12),0,MAX(0,MIN(1,'У7 Ввод'!$E$127-NETWORKDAYS('У7 Ввод'!$D$127,$B12)+1))/Настройки!$E$13*100)</f>
        <v>0</v>
      </c>
      <c r="DS12" s="67" t="n">
        <f aca="false">IF(OR($D12=1,MONTH($B12)&lt;&gt;MONTH(StartDate),'У7 Ввод'!$D$128="",'У7 Ввод'!$E$128="",'У7 Ввод'!$D$128&gt;$B12),0,MAX(0,MIN(1,'У7 Ввод'!$E$128-NETWORKDAYS('У7 Ввод'!$D$128,$B12)+1))/Настройки!$E$13*100)</f>
        <v>0</v>
      </c>
      <c r="DT12" s="67" t="n">
        <f aca="false">IF(OR($D12=1,MONTH($B12)&lt;&gt;MONTH(StartDate),'У7 Ввод'!$D$129="",'У7 Ввод'!$E$129="",'У7 Ввод'!$D$129&gt;$B12),0,MAX(0,MIN(1,'У7 Ввод'!$E$129-NETWORKDAYS('У7 Ввод'!$D$129,$B12)+1))/Настройки!$E$13*100)</f>
        <v>0</v>
      </c>
      <c r="DU12" s="67" t="n">
        <f aca="false">IF(OR($D12=1,MONTH($B12)&lt;&gt;MONTH(StartDate),'У7 Ввод'!$D$130="",'У7 Ввод'!$E$130="",'У7 Ввод'!$D$130&gt;$B12),0,MAX(0,MIN(1,'У7 Ввод'!$E$130-NETWORKDAYS('У7 Ввод'!$D$130,$B12)+1))/Настройки!$E$13*100)</f>
        <v>0</v>
      </c>
      <c r="DV12" s="67" t="n">
        <f aca="false">IF(OR($D12=1,MONTH($B12)&lt;&gt;MONTH(StartDate),'У7 Ввод'!$D$131="",'У7 Ввод'!$E$131="",'У7 Ввод'!$D$131&gt;$B12),0,MAX(0,MIN(1,'У7 Ввод'!$E$131-NETWORKDAYS('У7 Ввод'!$D$131,$B12)+1))/Настройки!$E$13*100)</f>
        <v>0</v>
      </c>
      <c r="DW12" s="67" t="n">
        <f aca="false">IF(OR($D12=1,MONTH($B12)&lt;&gt;MONTH(StartDate),'У7 Ввод'!$D$132="",'У7 Ввод'!$E$132="",'У7 Ввод'!$D$132&gt;$B12),0,MAX(0,MIN(1,'У7 Ввод'!$E$132-NETWORKDAYS('У7 Ввод'!$D$132,$B12)+1))/Настройки!$E$13*100)</f>
        <v>0</v>
      </c>
      <c r="DX12" s="67" t="n">
        <f aca="false">IF(OR($D12=1,MONTH($B12)&lt;&gt;MONTH(StartDate),'У7 Ввод'!$D$133="",'У7 Ввод'!$E$133="",'У7 Ввод'!$D$133&gt;$B12),0,MAX(0,MIN(1,'У7 Ввод'!$E$133-NETWORKDAYS('У7 Ввод'!$D$133,$B12)+1))/Настройки!$E$13*100)</f>
        <v>0</v>
      </c>
      <c r="DY12" s="67" t="n">
        <f aca="false">IF(OR($D12=1,MONTH($B12)&lt;&gt;MONTH(StartDate),'У7 Ввод'!$D$134="",'У7 Ввод'!$E$134="",'У7 Ввод'!$D$134&gt;$B12),0,MAX(0,MIN(1,'У7 Ввод'!$E$134-NETWORKDAYS('У7 Ввод'!$D$134,$B12)+1))/Настройки!$E$13*100)</f>
        <v>0</v>
      </c>
      <c r="DZ12" s="67" t="n">
        <f aca="false">IF(OR($D12=1,MONTH($B12)&lt;&gt;MONTH(StartDate),'У7 Ввод'!$D$135="",'У7 Ввод'!$E$135="",'У7 Ввод'!$D$135&gt;$B12),0,MAX(0,MIN(1,'У7 Ввод'!$E$135-NETWORKDAYS('У7 Ввод'!$D$135,$B12)+1))/Настройки!$E$13*100)</f>
        <v>0</v>
      </c>
      <c r="EA12" s="67" t="n">
        <f aca="false">IF(OR($D12=1,MONTH($B12)&lt;&gt;MONTH(StartDate),'У7 Ввод'!$D$136="",'У7 Ввод'!$E$136="",'У7 Ввод'!$D$136&gt;$B12),0,MAX(0,MIN(1,'У7 Ввод'!$E$136-NETWORKDAYS('У7 Ввод'!$D$136,$B12)+1))/Настройки!$E$13*100)</f>
        <v>0</v>
      </c>
      <c r="EB12" s="67" t="n">
        <f aca="false">IF(OR($D12=1,MONTH($B12)&lt;&gt;MONTH(StartDate),'У7 Ввод'!$D$137="",'У7 Ввод'!$E$137="",'У7 Ввод'!$D$137&gt;$B12),0,MAX(0,MIN(1,'У7 Ввод'!$E$137-NETWORKDAYS('У7 Ввод'!$D$137,$B12)+1))/Настройки!$E$13*100)</f>
        <v>0</v>
      </c>
      <c r="EC12" s="67" t="n">
        <f aca="false">IF(OR($D12=1,MONTH($B12)&lt;&gt;MONTH(StartDate),'У7 Ввод'!$D$138="",'У7 Ввод'!$E$138="",'У7 Ввод'!$D$138&gt;$B12),0,MAX(0,MIN(1,'У7 Ввод'!$E$138-NETWORKDAYS('У7 Ввод'!$D$138,$B12)+1))/Настройки!$E$13*100)</f>
        <v>0</v>
      </c>
      <c r="ED12" s="67" t="n">
        <f aca="false">IF(OR($D12=1,MONTH($B12)&lt;&gt;MONTH(StartDate),'У7 Ввод'!$D$139="",'У7 Ввод'!$E$139="",'У7 Ввод'!$D$139&gt;$B12),0,MAX(0,MIN(1,'У7 Ввод'!$E$139-NETWORKDAYS('У7 Ввод'!$D$139,$B12)+1))/Настройки!$E$13*100)</f>
        <v>0</v>
      </c>
      <c r="EE12" s="67" t="n">
        <f aca="false">IF(OR($D12=1,MONTH($B12)&lt;&gt;MONTH(StartDate),'У7 Ввод'!$D$140="",'У7 Ввод'!$E$140="",'У7 Ввод'!$D$140&gt;$B12),0,MAX(0,MIN(1,'У7 Ввод'!$E$140-NETWORKDAYS('У7 Ввод'!$D$140,$B12)+1))/Настройки!$E$13*100)</f>
        <v>0</v>
      </c>
      <c r="EF12" s="67" t="n">
        <f aca="false">IF(OR($D12=1,MONTH($B12)&lt;&gt;MONTH(StartDate),'У7 Ввод'!$D$141="",'У7 Ввод'!$E$141="",'У7 Ввод'!$D$141&gt;$B12),0,MAX(0,MIN(1,'У7 Ввод'!$E$141-NETWORKDAYS('У7 Ввод'!$D$141,$B12)+1))/Настройки!$E$13*100)</f>
        <v>0</v>
      </c>
      <c r="EG12" s="67" t="n">
        <f aca="false">IF(OR($D12=1,MONTH($B12)&lt;&gt;MONTH(StartDate),'У7 Ввод'!$D$142="",'У7 Ввод'!$E$142="",'У7 Ввод'!$D$142&gt;$B12),0,MAX(0,MIN(1,'У7 Ввод'!$E$142-NETWORKDAYS('У7 Ввод'!$D$142,$B12)+1))/Настройки!$E$13*100)</f>
        <v>0</v>
      </c>
      <c r="EH12" s="67" t="n">
        <f aca="false">IF(OR($D12=1,MONTH($B12)&lt;&gt;MONTH(StartDate),'У7 Ввод'!$D$143="",'У7 Ввод'!$E$143="",'У7 Ввод'!$D$143&gt;$B12),0,MAX(0,MIN(1,'У7 Ввод'!$E$143-NETWORKDAYS('У7 Ввод'!$D$143,$B12)+1))/Настройки!$E$13*100)</f>
        <v>0</v>
      </c>
      <c r="EI12" s="67" t="n">
        <f aca="false">IF(OR($D12=1,MONTH($B12)&lt;&gt;MONTH(StartDate),'У7 Ввод'!$D$144="",'У7 Ввод'!$E$144="",'У7 Ввод'!$D$144&gt;$B12),0,MAX(0,MIN(1,'У7 Ввод'!$E$144-NETWORKDAYS('У7 Ввод'!$D$144,$B12)+1))/Настройки!$E$13*100)</f>
        <v>0</v>
      </c>
      <c r="EJ12" s="67" t="n">
        <f aca="false">IF(OR($D12=1,MONTH($B12)&lt;&gt;MONTH(StartDate),'У7 Ввод'!$D$145="",'У7 Ввод'!$E$145="",'У7 Ввод'!$D$145&gt;$B12),0,MAX(0,MIN(1,'У7 Ввод'!$E$145-NETWORKDAYS('У7 Ввод'!$D$145,$B12)+1))/Настройки!$E$13*100)</f>
        <v>0</v>
      </c>
      <c r="EK12" s="67" t="n">
        <f aca="false">IF(OR($D12=1,MONTH($B12)&lt;&gt;MONTH(StartDate),'У7 Ввод'!$D$146="",'У7 Ввод'!$E$146="",'У7 Ввод'!$D$146&gt;$B12),0,MAX(0,MIN(1,'У7 Ввод'!$E$146-NETWORKDAYS('У7 Ввод'!$D$146,$B12)+1))/Настройки!$E$13*100)</f>
        <v>0</v>
      </c>
      <c r="EL12" s="67" t="n">
        <f aca="false">IF(OR($D12=1,MONTH($B12)&lt;&gt;MONTH(StartDate),'У7 Ввод'!$D$147="",'У7 Ввод'!$E$147="",'У7 Ввод'!$D$147&gt;$B12),0,MAX(0,MIN(1,'У7 Ввод'!$E$147-NETWORKDAYS('У7 Ввод'!$D$147,$B12)+1))/Настройки!$E$13*100)</f>
        <v>0</v>
      </c>
      <c r="EM12" s="67" t="n">
        <f aca="false">IF(OR($D12=1,MONTH($B12)&lt;&gt;MONTH(StartDate),'У7 Ввод'!$D$148="",'У7 Ввод'!$E$148="",'У7 Ввод'!$D$148&gt;$B12),0,MAX(0,MIN(1,'У7 Ввод'!$E$148-NETWORKDAYS('У7 Ввод'!$D$148,$B12)+1))/Настройки!$E$13*100)</f>
        <v>0</v>
      </c>
      <c r="EN12" s="67" t="n">
        <f aca="false">IF(OR($D12=1,MONTH($B12)&lt;&gt;MONTH(StartDate),'У7 Ввод'!$D$149="",'У7 Ввод'!$E$149="",'У7 Ввод'!$D$149&gt;$B12),0,MAX(0,MIN(1,'У7 Ввод'!$E$149-NETWORKDAYS('У7 Ввод'!$D$149,$B12)+1))/Настройки!$E$13*100)</f>
        <v>0</v>
      </c>
      <c r="EO12" s="67" t="n">
        <f aca="false">IF(OR($D12=1,MONTH($B12)&lt;&gt;MONTH(StartDate),'У7 Ввод'!$D$150="",'У7 Ввод'!$E$150="",'У7 Ввод'!$D$150&gt;$B12),0,MAX(0,MIN(1,'У7 Ввод'!$E$150-NETWORKDAYS('У7 Ввод'!$D$150,$B12)+1))/Настройки!$E$13*100)</f>
        <v>0</v>
      </c>
      <c r="EP12" s="67" t="n">
        <f aca="false">IF(OR($D12=1,MONTH($B12)&lt;&gt;MONTH(StartDate),'У7 Ввод'!$D$151="",'У7 Ввод'!$E$151="",'У7 Ввод'!$D$151&gt;$B12),0,MAX(0,MIN(1,'У7 Ввод'!$E$151-NETWORKDAYS('У7 Ввод'!$D$151,$B12)+1))/Настройки!$E$13*100)</f>
        <v>0</v>
      </c>
      <c r="EQ12" s="67" t="n">
        <f aca="false">IF(OR($D12=1,MONTH($B12)&lt;&gt;MONTH(StartDate),'У7 Ввод'!$D$152="",'У7 Ввод'!$E$152="",'У7 Ввод'!$D$152&gt;$B12),0,MAX(0,MIN(1,'У7 Ввод'!$E$152-NETWORKDAYS('У7 Ввод'!$D$152,$B12)+1))/Настройки!$E$13*100)</f>
        <v>0</v>
      </c>
      <c r="ER12" s="67" t="n">
        <f aca="false">IF(OR($D12=1,MONTH($B12)&lt;&gt;MONTH(StartDate),'У7 Ввод'!$D$153="",'У7 Ввод'!$E$153="",'У7 Ввод'!$D$153&gt;$B12),0,MAX(0,MIN(1,'У7 Ввод'!$E$153-NETWORKDAYS('У7 Ввод'!$D$153,$B12)+1))/Настройки!$E$13*100)</f>
        <v>0</v>
      </c>
      <c r="ES12" s="67" t="n">
        <f aca="false">IF(OR($D12=1,MONTH($B12)&lt;&gt;MONTH(StartDate),'У7 Ввод'!$D$154="",'У7 Ввод'!$E$154="",'У7 Ввод'!$D$154&gt;$B12),0,MAX(0,MIN(1,'У7 Ввод'!$E$154-NETWORKDAYS('У7 Ввод'!$D$154,$B12)+1))/Настройки!$E$13*100)</f>
        <v>0</v>
      </c>
      <c r="ET12" s="67" t="n">
        <f aca="false">IF(OR($D12=1,MONTH($B12)&lt;&gt;MONTH(StartDate),'У7 Ввод'!$D$155="",'У7 Ввод'!$E$155="",'У7 Ввод'!$D$155&gt;$B12),0,MAX(0,MIN(1,'У7 Ввод'!$E$155-NETWORKDAYS('У7 Ввод'!$D$155,$B12)+1))/Настройки!$E$13*100)</f>
        <v>0</v>
      </c>
      <c r="EU12" s="67" t="n">
        <f aca="false">IF(OR($D12=1,MONTH($B12)&lt;&gt;MONTH(StartDate),'У7 Ввод'!$D$156="",'У7 Ввод'!$E$156="",'У7 Ввод'!$D$156&gt;$B12),0,MAX(0,MIN(1,'У7 Ввод'!$E$156-NETWORKDAYS('У7 Ввод'!$D$156,$B12)+1))/Настройки!$E$13*100)</f>
        <v>0</v>
      </c>
      <c r="EV12" s="67" t="n">
        <f aca="false">IF(OR($D12=1,MONTH($B12)&lt;&gt;MONTH(StartDate),'У7 Ввод'!$D$157="",'У7 Ввод'!$E$157="",'У7 Ввод'!$D$157&gt;$B12),0,MAX(0,MIN(1,'У7 Ввод'!$E$157-NETWORKDAYS('У7 Ввод'!$D$157,$B12)+1))/Настройки!$E$13*100)</f>
        <v>0</v>
      </c>
      <c r="EW12" s="67" t="n">
        <f aca="false">IF(OR($D12=1,MONTH($B12)&lt;&gt;MONTH(StartDate),'У7 Ввод'!$D$158="",'У7 Ввод'!$E$158="",'У7 Ввод'!$D$158&gt;$B12),0,MAX(0,MIN(1,'У7 Ввод'!$E$158-NETWORKDAYS('У7 Ввод'!$D$158,$B12)+1))/Настройки!$E$13*100)</f>
        <v>0</v>
      </c>
      <c r="EX12" s="67" t="n">
        <f aca="false">IF(OR($D12=1,MONTH($B12)&lt;&gt;MONTH(StartDate),'У7 Ввод'!$D$159="",'У7 Ввод'!$E$159="",'У7 Ввод'!$D$159&gt;$B12),0,MAX(0,MIN(1,'У7 Ввод'!$E$159-NETWORKDAYS('У7 Ввод'!$D$159,$B12)+1))/Настройки!$E$13*100)</f>
        <v>0</v>
      </c>
      <c r="EY12" s="67" t="n">
        <f aca="false">IF(OR($D12=1,MONTH($B12)&lt;&gt;MONTH(StartDate),'У7 Ввод'!$D$160="",'У7 Ввод'!$E$160="",'У7 Ввод'!$D$160&gt;$B12),0,MAX(0,MIN(1,'У7 Ввод'!$E$160-NETWORKDAYS('У7 Ввод'!$D$160,$B12)+1))/Настройки!$E$13*100)</f>
        <v>0</v>
      </c>
      <c r="EZ12" s="67" t="n">
        <f aca="false">IF(OR($D12=1,MONTH($B12)&lt;&gt;MONTH(StartDate),'У7 Ввод'!$D$161="",'У7 Ввод'!$E$161="",'У7 Ввод'!$D$161&gt;$B12),0,MAX(0,MIN(1,'У7 Ввод'!$E$161-NETWORKDAYS('У7 Ввод'!$D$161,$B12)+1))/Настройки!$E$13*100)</f>
        <v>0</v>
      </c>
      <c r="FA12" s="67" t="n">
        <f aca="false">IF(OR($D12=1,MONTH($B12)&lt;&gt;MONTH(StartDate),'У7 Ввод'!$D$162="",'У7 Ввод'!$E$162="",'У7 Ввод'!$D$162&gt;$B12),0,MAX(0,MIN(1,'У7 Ввод'!$E$162-NETWORKDAYS('У7 Ввод'!$D$162,$B12)+1))/Настройки!$E$13*100)</f>
        <v>0</v>
      </c>
      <c r="FB12" s="67" t="n">
        <f aca="false">IF(OR($D12=1,MONTH($B12)&lt;&gt;MONTH(StartDate),'У7 Ввод'!$D$163="",'У7 Ввод'!$E$163="",'У7 Ввод'!$D$163&gt;$B12),0,MAX(0,MIN(1,'У7 Ввод'!$E$163-NETWORKDAYS('У7 Ввод'!$D$163,$B12)+1))/Настройки!$E$13*100)</f>
        <v>0</v>
      </c>
      <c r="FC12" s="67" t="n">
        <f aca="false">IF(OR($D12=1,MONTH($B12)&lt;&gt;MONTH(StartDate),'У7 Ввод'!$D$164="",'У7 Ввод'!$E$164="",'У7 Ввод'!$D$164&gt;$B12),0,MAX(0,MIN(1,'У7 Ввод'!$E$164-NETWORKDAYS('У7 Ввод'!$D$164,$B12)+1))/Настройки!$E$13*100)</f>
        <v>0</v>
      </c>
      <c r="FD12" s="67" t="n">
        <f aca="false">IF(OR($D12=1,MONTH($B12)&lt;&gt;MONTH(StartDate),'У7 Ввод'!$D$165="",'У7 Ввод'!$E$165="",'У7 Ввод'!$D$165&gt;$B12),0,MAX(0,MIN(1,'У7 Ввод'!$E$165-NETWORKDAYS('У7 Ввод'!$D$165,$B12)+1))/Настройки!$E$13*100)</f>
        <v>0</v>
      </c>
      <c r="FE12" s="67" t="n">
        <f aca="false">IF(OR($D12=1,MONTH($B12)&lt;&gt;MONTH(StartDate),'У7 Ввод'!$D$166="",'У7 Ввод'!$E$166="",'У7 Ввод'!$D$166&gt;$B12),0,MAX(0,MIN(1,'У7 Ввод'!$E$166-NETWORKDAYS('У7 Ввод'!$D$166,$B12)+1))/Настройки!$E$13*100)</f>
        <v>0</v>
      </c>
      <c r="FF12" s="67" t="n">
        <f aca="false">IF(OR($D12=1,MONTH($B12)&lt;&gt;MONTH(StartDate),'У7 Ввод'!$D$167="",'У7 Ввод'!$E$167="",'У7 Ввод'!$D$167&gt;$B12),0,MAX(0,MIN(1,'У7 Ввод'!$E$167-NETWORKDAYS('У7 Ввод'!$D$167,$B12)+1))/Настройки!$E$13*100)</f>
        <v>0</v>
      </c>
      <c r="FG12" s="67" t="n">
        <f aca="false">IF(OR($D12=1,MONTH($B12)&lt;&gt;MONTH(StartDate),'У7 Ввод'!$D$168="",'У7 Ввод'!$E$168="",'У7 Ввод'!$D$168&gt;$B12),0,MAX(0,MIN(1,'У7 Ввод'!$E$168-NETWORKDAYS('У7 Ввод'!$D$168,$B12)+1))/Настройки!$E$13*100)</f>
        <v>0</v>
      </c>
      <c r="FH12" s="67" t="n">
        <f aca="false">IF(OR($D12=1,MONTH($B12)&lt;&gt;MONTH(StartDate),'У7 Ввод'!$D$169="",'У7 Ввод'!$E$169="",'У7 Ввод'!$D$169&gt;$B12),0,MAX(0,MIN(1,'У7 Ввод'!$E$169-NETWORKDAYS('У7 Ввод'!$D$169,$B12)+1))/Настройки!$E$13*100)</f>
        <v>0</v>
      </c>
      <c r="FI12" s="67" t="n">
        <f aca="false">IF(OR($D12=1,MONTH($B12)&lt;&gt;MONTH(StartDate),'У7 Ввод'!$D$170="",'У7 Ввод'!$E$170="",'У7 Ввод'!$D$170&gt;$B12),0,MAX(0,MIN(1,'У7 Ввод'!$E$170-NETWORKDAYS('У7 Ввод'!$D$170,$B12)+1))/Настройки!$E$13*100)</f>
        <v>0</v>
      </c>
      <c r="FJ12" s="67" t="n">
        <f aca="false">IF(OR($D12=1,MONTH($B12)&lt;&gt;MONTH(StartDate),'У7 Ввод'!$D$171="",'У7 Ввод'!$E$171="",'У7 Ввод'!$D$171&gt;$B12),0,MAX(0,MIN(1,'У7 Ввод'!$E$171-NETWORKDAYS('У7 Ввод'!$D$171,$B12)+1))/Настройки!$E$13*100)</f>
        <v>0</v>
      </c>
      <c r="FK12" s="67" t="n">
        <f aca="false">IF(OR($D12=1,MONTH($B12)&lt;&gt;MONTH(StartDate),'У7 Ввод'!$D$172="",'У7 Ввод'!$E$172="",'У7 Ввод'!$D$172&gt;$B12),0,MAX(0,MIN(1,'У7 Ввод'!$E$172-NETWORKDAYS('У7 Ввод'!$D$172,$B12)+1))/Настройки!$E$13*100)</f>
        <v>0</v>
      </c>
      <c r="FL12" s="67" t="n">
        <f aca="false">IF(OR($D12=1,MONTH($B12)&lt;&gt;MONTH(StartDate),'У7 Ввод'!$D$173="",'У7 Ввод'!$E$173="",'У7 Ввод'!$D$173&gt;$B12),0,MAX(0,MIN(1,'У7 Ввод'!$E$173-NETWORKDAYS('У7 Ввод'!$D$173,$B12)+1))/Настройки!$E$13*100)</f>
        <v>0</v>
      </c>
      <c r="FM12" s="67" t="n">
        <f aca="false">IF(OR($D12=1,MONTH($B12)&lt;&gt;MONTH(StartDate),'У7 Ввод'!$D$174="",'У7 Ввод'!$E$174="",'У7 Ввод'!$D$174&gt;$B12),0,MAX(0,MIN(1,'У7 Ввод'!$E$174-NETWORKDAYS('У7 Ввод'!$D$174,$B12)+1))/Настройки!$E$13*100)</f>
        <v>0</v>
      </c>
      <c r="FN12" s="67" t="n">
        <f aca="false">IF(OR($D12=1,MONTH($B12)&lt;&gt;MONTH(StartDate),'У7 Ввод'!$D$175="",'У7 Ввод'!$E$175="",'У7 Ввод'!$D$175&gt;$B12),0,MAX(0,MIN(1,'У7 Ввод'!$E$175-NETWORKDAYS('У7 Ввод'!$D$175,$B12)+1))/Настройки!$E$13*100)</f>
        <v>0</v>
      </c>
      <c r="FO12" s="67" t="n">
        <f aca="false">IF(OR($D12=1,MONTH($B12)&lt;&gt;MONTH(StartDate),'У7 Ввод'!$D$176="",'У7 Ввод'!$E$176="",'У7 Ввод'!$D$176&gt;$B12),0,MAX(0,MIN(1,'У7 Ввод'!$E$176-NETWORKDAYS('У7 Ввод'!$D$176,$B12)+1))/Настройки!$E$13*100)</f>
        <v>0</v>
      </c>
      <c r="FP12" s="67" t="n">
        <f aca="false">IF(OR($D12=1,MONTH($B12)&lt;&gt;MONTH(StartDate),'У7 Ввод'!$D$177="",'У7 Ввод'!$E$177="",'У7 Ввод'!$D$177&gt;$B12),0,MAX(0,MIN(1,'У7 Ввод'!$E$177-NETWORKDAYS('У7 Ввод'!$D$177,$B12)+1))/Настройки!$E$13*100)</f>
        <v>0</v>
      </c>
      <c r="FQ12" s="67" t="n">
        <f aca="false">IF(OR($D12=1,MONTH($B12)&lt;&gt;MONTH(StartDate),'У7 Ввод'!$D$178="",'У7 Ввод'!$E$178="",'У7 Ввод'!$D$178&gt;$B12),0,MAX(0,MIN(1,'У7 Ввод'!$E$178-NETWORKDAYS('У7 Ввод'!$D$178,$B12)+1))/Настройки!$E$13*100)</f>
        <v>0</v>
      </c>
      <c r="FR12" s="67" t="n">
        <f aca="false">IF(OR($D12=1,MONTH($B12)&lt;&gt;MONTH(StartDate),'У7 Ввод'!$D$179="",'У7 Ввод'!$E$179="",'У7 Ввод'!$D$179&gt;$B12),0,MAX(0,MIN(1,'У7 Ввод'!$E$179-NETWORKDAYS('У7 Ввод'!$D$179,$B12)+1))/Настройки!$E$13*100)</f>
        <v>0</v>
      </c>
      <c r="FS12" s="67" t="n">
        <f aca="false">IF(OR($D12=1,MONTH($B12)&lt;&gt;MONTH(StartDate),'У7 Ввод'!$D$180="",'У7 Ввод'!$E$180="",'У7 Ввод'!$D$180&gt;$B12),0,MAX(0,MIN(1,'У7 Ввод'!$E$180-NETWORKDAYS('У7 Ввод'!$D$180,$B12)+1))/Настройки!$E$13*100)</f>
        <v>0</v>
      </c>
      <c r="FT12" s="67" t="n">
        <f aca="false">IF(OR($D12=1,MONTH($B12)&lt;&gt;MONTH(StartDate),'У7 Ввод'!$D$181="",'У7 Ввод'!$E$181="",'У7 Ввод'!$D$181&gt;$B12),0,MAX(0,MIN(1,'У7 Ввод'!$E$181-NETWORKDAYS('У7 Ввод'!$D$181,$B12)+1))/Настройки!$E$13*100)</f>
        <v>0</v>
      </c>
      <c r="FU12" s="67" t="n">
        <f aca="false">IF(OR($D12=1,MONTH($B12)&lt;&gt;MONTH(StartDate),'У7 Ввод'!$D$182="",'У7 Ввод'!$E$182="",'У7 Ввод'!$D$182&gt;$B12),0,MAX(0,MIN(1,'У7 Ввод'!$E$182-NETWORKDAYS('У7 Ввод'!$D$182,$B12)+1))/Настройки!$E$13*100)</f>
        <v>0</v>
      </c>
      <c r="FV12" s="67" t="n">
        <f aca="false">IF(OR($D12=1,MONTH($B12)&lt;&gt;MONTH(StartDate),'У7 Ввод'!$D$183="",'У7 Ввод'!$E$183="",'У7 Ввод'!$D$183&gt;$B12),0,MAX(0,MIN(1,'У7 Ввод'!$E$183-NETWORKDAYS('У7 Ввод'!$D$183,$B12)+1))/Настройки!$E$13*100)</f>
        <v>0</v>
      </c>
      <c r="FW12" s="67" t="n">
        <f aca="false">IF(OR($D12=1,MONTH($B12)&lt;&gt;MONTH(StartDate),'У7 Ввод'!$D$184="",'У7 Ввод'!$E$184="",'У7 Ввод'!$D$184&gt;$B12),0,MAX(0,MIN(1,'У7 Ввод'!$E$184-NETWORKDAYS('У7 Ввод'!$D$184,$B12)+1))/Настройки!$E$13*100)</f>
        <v>0</v>
      </c>
      <c r="FX12" s="67" t="n">
        <f aca="false">IF(OR($D12=1,MONTH($B12)&lt;&gt;MONTH(StartDate),'У7 Ввод'!$D$185="",'У7 Ввод'!$E$185="",'У7 Ввод'!$D$185&gt;$B12),0,MAX(0,MIN(1,'У7 Ввод'!$E$185-NETWORKDAYS('У7 Ввод'!$D$185,$B12)+1))/Настройки!$E$13*100)</f>
        <v>0</v>
      </c>
      <c r="FY12" s="67" t="n">
        <f aca="false">IF(OR($D12=1,MONTH($B12)&lt;&gt;MONTH(StartDate),'У7 Ввод'!$D$186="",'У7 Ввод'!$E$186="",'У7 Ввод'!$D$186&gt;$B12),0,MAX(0,MIN(1,'У7 Ввод'!$E$186-NETWORKDAYS('У7 Ввод'!$D$186,$B12)+1))/Настройки!$E$13*100)</f>
        <v>0</v>
      </c>
      <c r="FZ12" s="67" t="n">
        <f aca="false">IF(OR($D12=1,MONTH($B12)&lt;&gt;MONTH(StartDate),'У7 Ввод'!$D$187="",'У7 Ввод'!$E$187="",'У7 Ввод'!$D$187&gt;$B12),0,MAX(0,MIN(1,'У7 Ввод'!$E$187-NETWORKDAYS('У7 Ввод'!$D$187,$B12)+1))/Настройки!$E$13*100)</f>
        <v>0</v>
      </c>
      <c r="GA12" s="67" t="n">
        <f aca="false">IF(OR($D12=1,MONTH($B12)&lt;&gt;MONTH(StartDate),'У7 Ввод'!$D$188="",'У7 Ввод'!$E$188="",'У7 Ввод'!$D$188&gt;$B12),0,MAX(0,MIN(1,'У7 Ввод'!$E$188-NETWORKDAYS('У7 Ввод'!$D$188,$B12)+1))/Настройки!$E$13*100)</f>
        <v>0</v>
      </c>
      <c r="GB12" s="67" t="n">
        <f aca="false">IF(OR($D12=1,MONTH($B12)&lt;&gt;MONTH(StartDate),'У7 Ввод'!$D$189="",'У7 Ввод'!$E$189="",'У7 Ввод'!$D$189&gt;$B12),0,MAX(0,MIN(1,'У7 Ввод'!$E$189-NETWORKDAYS('У7 Ввод'!$D$189,$B12)+1))/Настройки!$E$13*100)</f>
        <v>0</v>
      </c>
      <c r="GC12" s="67" t="n">
        <f aca="false">IF(OR($D12=1,MONTH($B12)&lt;&gt;MONTH(StartDate),'У7 Ввод'!$D$190="",'У7 Ввод'!$E$190="",'У7 Ввод'!$D$190&gt;$B12),0,MAX(0,MIN(1,'У7 Ввод'!$E$190-NETWORKDAYS('У7 Ввод'!$D$190,$B12)+1))/Настройки!$E$13*100)</f>
        <v>0</v>
      </c>
      <c r="GD12" s="67" t="n">
        <f aca="false">IF(OR($D12=1,MONTH($B12)&lt;&gt;MONTH(StartDate),'У7 Ввод'!$D$191="",'У7 Ввод'!$E$191="",'У7 Ввод'!$D$191&gt;$B12),0,MAX(0,MIN(1,'У7 Ввод'!$E$191-NETWORKDAYS('У7 Ввод'!$D$191,$B12)+1))/Настройки!$E$13*100)</f>
        <v>0</v>
      </c>
      <c r="GE12" s="67" t="n">
        <f aca="false">IF(OR($D12=1,MONTH($B12)&lt;&gt;MONTH(StartDate),'У7 Ввод'!$D$192="",'У7 Ввод'!$E$192="",'У7 Ввод'!$D$192&gt;$B12),0,MAX(0,MIN(1,'У7 Ввод'!$E$192-NETWORKDAYS('У7 Ввод'!$D$192,$B12)+1))/Настройки!$E$13*100)</f>
        <v>0</v>
      </c>
      <c r="GF12" s="67" t="n">
        <f aca="false">IF(OR($D12=1,MONTH($B12)&lt;&gt;MONTH(StartDate),'У7 Ввод'!$D$193="",'У7 Ввод'!$E$193="",'У7 Ввод'!$D$193&gt;$B12),0,MAX(0,MIN(1,'У7 Ввод'!$E$193-NETWORKDAYS('У7 Ввод'!$D$193,$B12)+1))/Настройки!$E$13*100)</f>
        <v>0</v>
      </c>
      <c r="GG12" s="67" t="n">
        <f aca="false">IF(OR($D12=1,MONTH($B12)&lt;&gt;MONTH(StartDate),'У7 Ввод'!$D$194="",'У7 Ввод'!$E$194="",'У7 Ввод'!$D$194&gt;$B12),0,MAX(0,MIN(1,'У7 Ввод'!$E$194-NETWORKDAYS('У7 Ввод'!$D$194,$B12)+1))/Настройки!$E$13*100)</f>
        <v>0</v>
      </c>
      <c r="GH12" s="67" t="n">
        <f aca="false">IF(OR($D12=1,MONTH($B12)&lt;&gt;MONTH(StartDate),'У7 Ввод'!$D$195="",'У7 Ввод'!$E$195="",'У7 Ввод'!$D$195&gt;$B12),0,MAX(0,MIN(1,'У7 Ввод'!$E$195-NETWORKDAYS('У7 Ввод'!$D$195,$B12)+1))/Настройки!$E$13*100)</f>
        <v>0</v>
      </c>
      <c r="GI12" s="67" t="n">
        <f aca="false">IF(OR($D12=1,MONTH($B12)&lt;&gt;MONTH(StartDate),'У7 Ввод'!$D$196="",'У7 Ввод'!$E$196="",'У7 Ввод'!$D$196&gt;$B12),0,MAX(0,MIN(1,'У7 Ввод'!$E$196-NETWORKDAYS('У7 Ввод'!$D$196,$B12)+1))/Настройки!$E$13*100)</f>
        <v>0</v>
      </c>
      <c r="GJ12" s="67" t="n">
        <f aca="false">IF(OR($D12=1,MONTH($B12)&lt;&gt;MONTH(StartDate),'У7 Ввод'!$D$197="",'У7 Ввод'!$E$197="",'У7 Ввод'!$D$197&gt;$B12),0,MAX(0,MIN(1,'У7 Ввод'!$E$197-NETWORKDAYS('У7 Ввод'!$D$197,$B12)+1))/Настройки!$E$13*100)</f>
        <v>0</v>
      </c>
      <c r="GK12" s="67" t="n">
        <f aca="false">IF(OR($D12=1,MONTH($B12)&lt;&gt;MONTH(StartDate),'У7 Ввод'!$D$198="",'У7 Ввод'!$E$198="",'У7 Ввод'!$D$198&gt;$B12),0,MAX(0,MIN(1,'У7 Ввод'!$E$198-NETWORKDAYS('У7 Ввод'!$D$198,$B12)+1))/Настройки!$E$13*100)</f>
        <v>0</v>
      </c>
      <c r="GL12" s="67" t="n">
        <f aca="false">IF(OR($D12=1,MONTH($B12)&lt;&gt;MONTH(StartDate),'У7 Ввод'!$D$199="",'У7 Ввод'!$E$199="",'У7 Ввод'!$D$199&gt;$B12),0,MAX(0,MIN(1,'У7 Ввод'!$E$199-NETWORKDAYS('У7 Ввод'!$D$199,$B12)+1))/Настройки!$E$13*100)</f>
        <v>0</v>
      </c>
      <c r="GM12" s="67" t="n">
        <f aca="false">IF(OR($D12=1,MONTH($B12)&lt;&gt;MONTH(StartDate),'У7 Ввод'!$D$200="",'У7 Ввод'!$E$200="",'У7 Ввод'!$D$200&gt;$B12),0,MAX(0,MIN(1,'У7 Ввод'!$E$200-NETWORKDAYS('У7 Ввод'!$D$200,$B12)+1))/Настройки!$E$13*100)</f>
        <v>0</v>
      </c>
      <c r="GN12" s="67" t="n">
        <f aca="false">IF(OR($D12=1,MONTH($B12)&lt;&gt;MONTH(StartDate),'У7 Ввод'!$D$201="",'У7 Ввод'!$E$201="",'У7 Ввод'!$D$201&gt;$B12),0,MAX(0,MIN(1,'У7 Ввод'!$E$201-NETWORKDAYS('У7 Ввод'!$D$201,$B12)+1))/Настройки!$E$13*100)</f>
        <v>0</v>
      </c>
      <c r="GO12" s="67" t="n">
        <f aca="false">IF(OR($D12=1,MONTH($B12)&lt;&gt;MONTH(StartDate),'У7 Ввод'!$D$202="",'У7 Ввод'!$E$202="",'У7 Ввод'!$D$202&gt;$B12),0,MAX(0,MIN(1,'У7 Ввод'!$E$202-NETWORKDAYS('У7 Ввод'!$D$202,$B12)+1))/Настройки!$E$13*100)</f>
        <v>0</v>
      </c>
      <c r="GP12" s="67" t="n">
        <f aca="false">IF(OR($D12=1,MONTH($B12)&lt;&gt;MONTH(StartDate),'У7 Ввод'!$D$203="",'У7 Ввод'!$E$203="",'У7 Ввод'!$D$203&gt;$B12),0,MAX(0,MIN(1,'У7 Ввод'!$E$203-NETWORKDAYS('У7 Ввод'!$D$203,$B12)+1))/Настройки!$E$13*100)</f>
        <v>0</v>
      </c>
      <c r="GQ12" s="67" t="n">
        <f aca="false">IF(OR($D12=1,MONTH($B12)&lt;&gt;MONTH(StartDate),'У7 Ввод'!$D$204="",'У7 Ввод'!$E$204="",'У7 Ввод'!$D$204&gt;$B12),0,MAX(0,MIN(1,'У7 Ввод'!$E$204-NETWORKDAYS('У7 Ввод'!$D$204,$B12)+1))/Настройки!$E$13*100)</f>
        <v>0</v>
      </c>
      <c r="GR12" s="67" t="n">
        <f aca="false">IF(OR($D12=1,MONTH($B12)&lt;&gt;MONTH(StartDate),'У7 Ввод'!$D$205="",'У7 Ввод'!$E$205="",'У7 Ввод'!$D$205&gt;$B12),0,MAX(0,MIN(1,'У7 Ввод'!$E$205-NETWORKDAYS('У7 Ввод'!$D$205,$B12)+1))/Настройки!$E$13*100)</f>
        <v>0</v>
      </c>
      <c r="GS12" s="67" t="n">
        <f aca="false">IF(OR($D12=1,MONTH($B12)&lt;&gt;MONTH(StartDate),'У7 Ввод'!$D$206="",'У7 Ввод'!$E$206="",'У7 Ввод'!$D$206&gt;$B12),0,MAX(0,MIN(1,'У7 Ввод'!$E$206-NETWORKDAYS('У7 Ввод'!$D$206,$B12)+1))/Настройки!$E$13*100)</f>
        <v>0</v>
      </c>
      <c r="GT12" s="67" t="n">
        <f aca="false">IF(OR($D12=1,MONTH($B12)&lt;&gt;MONTH(StartDate),'У7 Ввод'!$D$207="",'У7 Ввод'!$E$207="",'У7 Ввод'!$D$207&gt;$B12),0,MAX(0,MIN(1,'У7 Ввод'!$E$207-NETWORKDAYS('У7 Ввод'!$D$207,$B12)+1))/Настройки!$E$13*100)</f>
        <v>0</v>
      </c>
      <c r="GU12" s="67" t="n">
        <f aca="false">IF(OR($D12=1,MONTH($B12)&lt;&gt;MONTH(StartDate),'У7 Ввод'!$D$208="",'У7 Ввод'!$E$208="",'У7 Ввод'!$D$208&gt;$B12),0,MAX(0,MIN(1,'У7 Ввод'!$E$208-NETWORKDAYS('У7 Ввод'!$D$208,$B12)+1))/Настройки!$E$13*100)</f>
        <v>0</v>
      </c>
      <c r="GV12" s="67" t="n">
        <f aca="false">IF(OR($D12=1,MONTH($B12)&lt;&gt;MONTH(StartDate),'У7 Ввод'!$D$209="",'У7 Ввод'!$E$209="",'У7 Ввод'!$D$209&gt;$B12),0,MAX(0,MIN(1,'У7 Ввод'!$E$209-NETWORKDAYS('У7 Ввод'!$D$209,$B12)+1))/Настройки!$E$13*100)</f>
        <v>0</v>
      </c>
      <c r="GW12" s="67" t="n">
        <f aca="false">IF(OR($D12=1,MONTH($B12)&lt;&gt;MONTH(StartDate),'У7 Ввод'!$D$210="",'У7 Ввод'!$E$210="",'У7 Ввод'!$D$210&gt;$B12),0,MAX(0,MIN(1,'У7 Ввод'!$E$210-NETWORKDAYS('У7 Ввод'!$D$210,$B12)+1))/Настройки!$E$13*100)</f>
        <v>0</v>
      </c>
      <c r="GX12" s="67" t="n">
        <f aca="false">IF(OR($D12=1,MONTH($B12)&lt;&gt;MONTH(StartDate),'У7 Ввод'!$D$211="",'У7 Ввод'!$E$211="",'У7 Ввод'!$D$211&gt;$B12),0,MAX(0,MIN(1,'У7 Ввод'!$E$211-NETWORKDAYS('У7 Ввод'!$D$211,$B12)+1))/Настройки!$E$13*100)</f>
        <v>0</v>
      </c>
      <c r="GY12" s="67" t="n">
        <f aca="false">IF(OR($D12=1,MONTH($B12)&lt;&gt;MONTH(StartDate),'У7 Ввод'!$D$212="",'У7 Ввод'!$E$212="",'У7 Ввод'!$D$212&gt;$B12),0,MAX(0,MIN(1,'У7 Ввод'!$E$212-NETWORKDAYS('У7 Ввод'!$D$212,$B12)+1))/Настройки!$E$13*100)</f>
        <v>0</v>
      </c>
      <c r="GZ12" s="67" t="n">
        <f aca="false">IF(OR($D12=1,MONTH($B12)&lt;&gt;MONTH(StartDate),'У7 Ввод'!$D$213="",'У7 Ввод'!$E$213="",'У7 Ввод'!$D$213&gt;$B12),0,MAX(0,MIN(1,'У7 Ввод'!$E$213-NETWORKDAYS('У7 Ввод'!$D$213,$B12)+1))/Настройки!$E$13*100)</f>
        <v>0</v>
      </c>
      <c r="HA12" s="67" t="n">
        <f aca="false">IF(OR($D12=1,MONTH($B12)&lt;&gt;MONTH(StartDate),'У7 Ввод'!$D$214="",'У7 Ввод'!$E$214="",'У7 Ввод'!$D$214&gt;$B12),0,MAX(0,MIN(1,'У7 Ввод'!$E$214-NETWORKDAYS('У7 Ввод'!$D$214,$B12)+1))/Настройки!$E$13*100)</f>
        <v>0</v>
      </c>
      <c r="HB12" s="67" t="n">
        <f aca="false">IF(OR($D12=1,MONTH($B12)&lt;&gt;MONTH(StartDate),'У7 Ввод'!$D$215="",'У7 Ввод'!$E$215="",'У7 Ввод'!$D$215&gt;$B12),0,MAX(0,MIN(1,'У7 Ввод'!$E$215-NETWORKDAYS('У7 Ввод'!$D$215,$B12)+1))/Настройки!$E$13*100)</f>
        <v>0</v>
      </c>
      <c r="HC12" s="67" t="n">
        <f aca="false">IF(OR($D12=1,MONTH($B12)&lt;&gt;MONTH(StartDate),'У7 Ввод'!$D$216="",'У7 Ввод'!$E$216="",'У7 Ввод'!$D$216&gt;$B12),0,MAX(0,MIN(1,'У7 Ввод'!$E$216-NETWORKDAYS('У7 Ввод'!$D$216,$B12)+1))/Настройки!$E$13*100)</f>
        <v>0</v>
      </c>
      <c r="HD12" s="67" t="n">
        <f aca="false">IF(OR($D12=1,MONTH($B12)&lt;&gt;MONTH(StartDate),'У7 Ввод'!$D$217="",'У7 Ввод'!$E$217="",'У7 Ввод'!$D$217&gt;$B12),0,MAX(0,MIN(1,'У7 Ввод'!$E$217-NETWORKDAYS('У7 Ввод'!$D$217,$B12)+1))/Настройки!$E$13*100)</f>
        <v>0</v>
      </c>
      <c r="HE12" s="67" t="n">
        <f aca="false">IF(OR($D12=1,MONTH($B12)&lt;&gt;MONTH(StartDate),'У7 Ввод'!$D$218="",'У7 Ввод'!$E$218="",'У7 Ввод'!$D$218&gt;$B12),0,MAX(0,MIN(1,'У7 Ввод'!$E$218-NETWORKDAYS('У7 Ввод'!$D$218,$B12)+1))/Настройки!$E$13*100)</f>
        <v>0</v>
      </c>
      <c r="HF12" s="67" t="n">
        <f aca="false">IF(OR($D12=1,MONTH($B12)&lt;&gt;MONTH(StartDate),'У7 Ввод'!$D$219="",'У7 Ввод'!$E$219="",'У7 Ввод'!$D$219&gt;$B12),0,MAX(0,MIN(1,'У7 Ввод'!$E$219-NETWORKDAYS('У7 Ввод'!$D$219,$B12)+1))/Настройки!$E$13*100)</f>
        <v>0</v>
      </c>
      <c r="HG12" s="67" t="n">
        <f aca="false">IF(OR($D12=1,MONTH($B12)&lt;&gt;MONTH(StartDate),'У7 Ввод'!$D$220="",'У7 Ввод'!$E$220="",'У7 Ввод'!$D$220&gt;$B12),0,MAX(0,MIN(1,'У7 Ввод'!$E$220-NETWORKDAYS('У7 Ввод'!$D$220,$B12)+1))/Настройки!$E$13*100)</f>
        <v>0</v>
      </c>
      <c r="HH12" s="67" t="n">
        <f aca="false">IF(OR($D12=1,MONTH($B12)&lt;&gt;MONTH(StartDate),'У7 Ввод'!$D$221="",'У7 Ввод'!$E$221="",'У7 Ввод'!$D$221&gt;$B12),0,MAX(0,MIN(1,'У7 Ввод'!$E$221-NETWORKDAYS('У7 Ввод'!$D$221,$B12)+1))/Настройки!$E$13*100)</f>
        <v>0</v>
      </c>
      <c r="HI12" s="67" t="n">
        <f aca="false">IF(OR($D12=1,MONTH($B12)&lt;&gt;MONTH(StartDate),'У7 Ввод'!$D$222="",'У7 Ввод'!$E$222="",'У7 Ввод'!$D$222&gt;$B12),0,MAX(0,MIN(1,'У7 Ввод'!$E$222-NETWORKDAYS('У7 Ввод'!$D$222,$B12)+1))/Настройки!$E$13*100)</f>
        <v>0</v>
      </c>
      <c r="HJ12" s="67" t="n">
        <f aca="false">IF(OR($D12=1,MONTH($B12)&lt;&gt;MONTH(StartDate),'У7 Ввод'!$D$223="",'У7 Ввод'!$E$223="",'У7 Ввод'!$D$223&gt;$B12),0,MAX(0,MIN(1,'У7 Ввод'!$E$223-NETWORKDAYS('У7 Ввод'!$D$223,$B12)+1))/Настройки!$E$13*100)</f>
        <v>0</v>
      </c>
      <c r="HK12" s="67" t="n">
        <f aca="false">IF(OR($D12=1,MONTH($B12)&lt;&gt;MONTH(StartDate),'У7 Ввод'!$D$224="",'У7 Ввод'!$E$224="",'У7 Ввод'!$D$224&gt;$B12),0,MAX(0,MIN(1,'У7 Ввод'!$E$224-NETWORKDAYS('У7 Ввод'!$D$224,$B12)+1))/Настройки!$E$13*100)</f>
        <v>0</v>
      </c>
      <c r="HL12" s="67" t="n">
        <f aca="false">IF(OR($D12=1,MONTH($B12)&lt;&gt;MONTH(StartDate),'У7 Ввод'!$D$225="",'У7 Ввод'!$E$225="",'У7 Ввод'!$D$225&gt;$B12),0,MAX(0,MIN(1,'У7 Ввод'!$E$225-NETWORKDAYS('У7 Ввод'!$D$225,$B12)+1))/Настройки!$E$13*100)</f>
        <v>0</v>
      </c>
      <c r="HM12" s="67" t="n">
        <f aca="false">IF(OR($D12=1,MONTH($B12)&lt;&gt;MONTH(StartDate),'У7 Ввод'!$D$226="",'У7 Ввод'!$E$226="",'У7 Ввод'!$D$226&gt;$B12),0,MAX(0,MIN(1,'У7 Ввод'!$E$226-NETWORKDAYS('У7 Ввод'!$D$226,$B12)+1))/Настройки!$E$13*100)</f>
        <v>0</v>
      </c>
      <c r="HN12" s="67" t="n">
        <f aca="false">IF(OR($D12=1,MONTH($B12)&lt;&gt;MONTH(StartDate),'У7 Ввод'!$D$227="",'У7 Ввод'!$E$227="",'У7 Ввод'!$D$227&gt;$B12),0,MAX(0,MIN(1,'У7 Ввод'!$E$227-NETWORKDAYS('У7 Ввод'!$D$227,$B12)+1))/Настройки!$E$13*100)</f>
        <v>0</v>
      </c>
      <c r="HO12" s="67" t="n">
        <f aca="false">IF(OR($D12=1,MONTH($B12)&lt;&gt;MONTH(StartDate),'У7 Ввод'!$D$228="",'У7 Ввод'!$E$228="",'У7 Ввод'!$D$228&gt;$B12),0,MAX(0,MIN(1,'У7 Ввод'!$E$228-NETWORKDAYS('У7 Ввод'!$D$228,$B12)+1))/Настройки!$E$13*100)</f>
        <v>0</v>
      </c>
      <c r="HP12" s="67" t="n">
        <f aca="false">IF(OR($D12=1,MONTH($B12)&lt;&gt;MONTH(StartDate),'У7 Ввод'!$D$229="",'У7 Ввод'!$E$229="",'У7 Ввод'!$D$229&gt;$B12),0,MAX(0,MIN(1,'У7 Ввод'!$E$229-NETWORKDAYS('У7 Ввод'!$D$229,$B12)+1))/Настройки!$E$13*100)</f>
        <v>0</v>
      </c>
      <c r="HQ12" s="67" t="n">
        <f aca="false">IF(OR($D12=1,MONTH($B12)&lt;&gt;MONTH(StartDate),'У7 Ввод'!$D$230="",'У7 Ввод'!$E$230="",'У7 Ввод'!$D$230&gt;$B12),0,MAX(0,MIN(1,'У7 Ввод'!$E$230-NETWORKDAYS('У7 Ввод'!$D$230,$B12)+1))/Настройки!$E$13*100)</f>
        <v>0</v>
      </c>
      <c r="HR12" s="67" t="n">
        <f aca="false">IF(OR($D12=1,MONTH($B12)&lt;&gt;MONTH(StartDate),'У7 Ввод'!$D$231="",'У7 Ввод'!$E$231="",'У7 Ввод'!$D$231&gt;$B12),0,MAX(0,MIN(1,'У7 Ввод'!$E$231-NETWORKDAYS('У7 Ввод'!$D$231,$B12)+1))/Настройки!$E$13*100)</f>
        <v>0</v>
      </c>
      <c r="HS12" s="67" t="n">
        <f aca="false">IF(OR($D12=1,MONTH($B12)&lt;&gt;MONTH(StartDate),'У7 Ввод'!$D$232="",'У7 Ввод'!$E$232="",'У7 Ввод'!$D$232&gt;$B12),0,MAX(0,MIN(1,'У7 Ввод'!$E$232-NETWORKDAYS('У7 Ввод'!$D$232,$B12)+1))/Настройки!$E$13*100)</f>
        <v>0</v>
      </c>
      <c r="HT12" s="67" t="n">
        <f aca="false">IF(OR($D12=1,MONTH($B12)&lt;&gt;MONTH(StartDate),'У7 Ввод'!$D$233="",'У7 Ввод'!$E$233="",'У7 Ввод'!$D$233&gt;$B12),0,MAX(0,MIN(1,'У7 Ввод'!$E$233-NETWORKDAYS('У7 Ввод'!$D$233,$B12)+1))/Настройки!$E$13*100)</f>
        <v>0</v>
      </c>
      <c r="HU12" s="67" t="n">
        <f aca="false">IF(OR($D12=1,MONTH($B12)&lt;&gt;MONTH(StartDate),'У7 Ввод'!$D$234="",'У7 Ввод'!$E$234="",'У7 Ввод'!$D$234&gt;$B12),0,MAX(0,MIN(1,'У7 Ввод'!$E$234-NETWORKDAYS('У7 Ввод'!$D$234,$B12)+1))/Настройки!$E$13*100)</f>
        <v>0</v>
      </c>
      <c r="HV12" s="67" t="n">
        <f aca="false">IF(OR($D12=1,MONTH($B12)&lt;&gt;MONTH(StartDate),'У7 Ввод'!$D$235="",'У7 Ввод'!$E$235="",'У7 Ввод'!$D$235&gt;$B12),0,MAX(0,MIN(1,'У7 Ввод'!$E$235-NETWORKDAYS('У7 Ввод'!$D$235,$B12)+1))/Настройки!$E$13*100)</f>
        <v>0</v>
      </c>
      <c r="HW12" s="67" t="n">
        <f aca="false">IF(OR($D12=1,MONTH($B12)&lt;&gt;MONTH(StartDate),'У7 Ввод'!$D$236="",'У7 Ввод'!$E$236="",'У7 Ввод'!$D$236&gt;$B12),0,MAX(0,MIN(1,'У7 Ввод'!$E$236-NETWORKDAYS('У7 Ввод'!$D$236,$B12)+1))/Настройки!$E$13*100)</f>
        <v>0</v>
      </c>
      <c r="HX12" s="67" t="n">
        <f aca="false">IF(OR($D12=1,MONTH($B12)&lt;&gt;MONTH(StartDate),'У7 Ввод'!$D$237="",'У7 Ввод'!$E$237="",'У7 Ввод'!$D$237&gt;$B12),0,MAX(0,MIN(1,'У7 Ввод'!$E$237-NETWORKDAYS('У7 Ввод'!$D$237,$B12)+1))/Настройки!$E$13*100)</f>
        <v>0</v>
      </c>
      <c r="HY12" s="67" t="n">
        <f aca="false">IF(OR($D12=1,MONTH($B12)&lt;&gt;MONTH(StartDate),'У7 Ввод'!$D$238="",'У7 Ввод'!$E$238="",'У7 Ввод'!$D$238&gt;$B12),0,MAX(0,MIN(1,'У7 Ввод'!$E$238-NETWORKDAYS('У7 Ввод'!$D$238,$B12)+1))/Настройки!$E$13*100)</f>
        <v>0</v>
      </c>
      <c r="HZ12" s="67" t="n">
        <f aca="false">IF(OR($D12=1,MONTH($B12)&lt;&gt;MONTH(StartDate),'У7 Ввод'!$D$239="",'У7 Ввод'!$E$239="",'У7 Ввод'!$D$239&gt;$B12),0,MAX(0,MIN(1,'У7 Ввод'!$E$239-NETWORKDAYS('У7 Ввод'!$D$239,$B12)+1))/Настройки!$E$13*100)</f>
        <v>0</v>
      </c>
      <c r="IA12" s="67" t="n">
        <f aca="false">IF(OR($D12=1,MONTH($B12)&lt;&gt;MONTH(StartDate),'У7 Ввод'!$D$240="",'У7 Ввод'!$E$240="",'У7 Ввод'!$D$240&gt;$B12),0,MAX(0,MIN(1,'У7 Ввод'!$E$240-NETWORKDAYS('У7 Ввод'!$D$240,$B12)+1))/Настройки!$E$13*100)</f>
        <v>0</v>
      </c>
      <c r="IB12" s="67" t="n">
        <f aca="false">IF(OR($D12=1,MONTH($B12)&lt;&gt;MONTH(StartDate),'У7 Ввод'!$D$241="",'У7 Ввод'!$E$241="",'У7 Ввод'!$D$241&gt;$B12),0,MAX(0,MIN(1,'У7 Ввод'!$E$241-NETWORKDAYS('У7 Ввод'!$D$241,$B12)+1))/Настройки!$E$13*100)</f>
        <v>0</v>
      </c>
      <c r="IC12" s="67" t="n">
        <f aca="false">IF(OR($D12=1,MONTH($B12)&lt;&gt;MONTH(StartDate),'У7 Ввод'!$D$242="",'У7 Ввод'!$E$242="",'У7 Ввод'!$D$242&gt;$B12),0,MAX(0,MIN(1,'У7 Ввод'!$E$242-NETWORKDAYS('У7 Ввод'!$D$242,$B12)+1))/Настройки!$E$13*100)</f>
        <v>0</v>
      </c>
      <c r="ID12" s="67" t="n">
        <f aca="false">IF(OR($D12=1,MONTH($B12)&lt;&gt;MONTH(StartDate),'У7 Ввод'!$D$243="",'У7 Ввод'!$E$243="",'У7 Ввод'!$D$243&gt;$B12),0,MAX(0,MIN(1,'У7 Ввод'!$E$243-NETWORKDAYS('У7 Ввод'!$D$243,$B12)+1))/Настройки!$E$13*100)</f>
        <v>0</v>
      </c>
      <c r="IE12" s="67" t="n">
        <f aca="false">IF(OR($D12=1,MONTH($B12)&lt;&gt;MONTH(StartDate),'У7 Ввод'!$D$244="",'У7 Ввод'!$E$244="",'У7 Ввод'!$D$244&gt;$B12),0,MAX(0,MIN(1,'У7 Ввод'!$E$244-NETWORKDAYS('У7 Ввод'!$D$244,$B12)+1))/Настройки!$E$13*100)</f>
        <v>0</v>
      </c>
      <c r="IF12" s="67" t="n">
        <f aca="false">IF(OR($D12=1,MONTH($B12)&lt;&gt;MONTH(StartDate),'У7 Ввод'!$D$245="",'У7 Ввод'!$E$245="",'У7 Ввод'!$D$245&gt;$B12),0,MAX(0,MIN(1,'У7 Ввод'!$E$245-NETWORKDAYS('У7 Ввод'!$D$245,$B12)+1))/Настройки!$E$13*100)</f>
        <v>0</v>
      </c>
      <c r="IG12" s="67" t="n">
        <f aca="false">IF(OR($D12=1,MONTH($B12)&lt;&gt;MONTH(StartDate),'У7 Ввод'!$D$246="",'У7 Ввод'!$E$246="",'У7 Ввод'!$D$246&gt;$B12),0,MAX(0,MIN(1,'У7 Ввод'!$E$246-NETWORKDAYS('У7 Ввод'!$D$246,$B12)+1))/Настройки!$E$13*100)</f>
        <v>0</v>
      </c>
      <c r="IH12" s="67" t="n">
        <f aca="false">IF(OR($D12=1,MONTH($B12)&lt;&gt;MONTH(StartDate),'У7 Ввод'!$D$247="",'У7 Ввод'!$E$247="",'У7 Ввод'!$D$247&gt;$B12),0,MAX(0,MIN(1,'У7 Ввод'!$E$247-NETWORKDAYS('У7 Ввод'!$D$247,$B12)+1))/Настройки!$E$13*100)</f>
        <v>0</v>
      </c>
      <c r="II12" s="67" t="n">
        <f aca="false">IF(OR($D12=1,MONTH($B12)&lt;&gt;MONTH(StartDate),'У7 Ввод'!$D$248="",'У7 Ввод'!$E$248="",'У7 Ввод'!$D$248&gt;$B12),0,MAX(0,MIN(1,'У7 Ввод'!$E$248-NETWORKDAYS('У7 Ввод'!$D$248,$B12)+1))/Настройки!$E$13*100)</f>
        <v>0</v>
      </c>
      <c r="IJ12" s="67" t="n">
        <f aca="false">IF(OR($D12=1,MONTH($B12)&lt;&gt;MONTH(StartDate),'У7 Ввод'!$D$249="",'У7 Ввод'!$E$249="",'У7 Ввод'!$D$249&gt;$B12),0,MAX(0,MIN(1,'У7 Ввод'!$E$249-NETWORKDAYS('У7 Ввод'!$D$249,$B12)+1))/Настройки!$E$13*100)</f>
        <v>0</v>
      </c>
      <c r="IK12" s="67" t="n">
        <f aca="false">IF(OR($D12=1,MONTH($B12)&lt;&gt;MONTH(StartDate),'У7 Ввод'!$D$250="",'У7 Ввод'!$E$250="",'У7 Ввод'!$D$250&gt;$B12),0,MAX(0,MIN(1,'У7 Ввод'!$E$250-NETWORKDAYS('У7 Ввод'!$D$250,$B12)+1))/Настройки!$E$13*100)</f>
        <v>0</v>
      </c>
      <c r="IL12" s="67" t="n">
        <f aca="false">IF(OR($D12=1,MONTH($B12)&lt;&gt;MONTH(StartDate),'У7 Ввод'!$D$251="",'У7 Ввод'!$E$251="",'У7 Ввод'!$D$251&gt;$B12),0,MAX(0,MIN(1,'У7 Ввод'!$E$251-NETWORKDAYS('У7 Ввод'!$D$251,$B12)+1))/Настройки!$E$13*100)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IF(OR($D13=1,MONTH($B13)&lt;&gt;MONTH(StartDate),'У7 Ввод'!$D$12="",'У7 Ввод'!$E$12="",'У7 Ввод'!$D$12&gt;$B13),0,MAX(0,MIN(1,'У7 Ввод'!$E$12-NETWORKDAYS('У7 Ввод'!$D$12,$B13)+1))/Настройки!$E$13*100)</f>
        <v>0</v>
      </c>
      <c r="H13" s="67" t="n">
        <f aca="false">IF(OR($D13=1,MONTH($B13)&lt;&gt;MONTH(StartDate),'У7 Ввод'!$D$13="",'У7 Ввод'!$E$13="",'У7 Ввод'!$D$13&gt;$B13),0,MAX(0,MIN(1,'У7 Ввод'!$E$13-NETWORKDAYS('У7 Ввод'!$D$13,$B13)+1))/Настройки!$E$13*100)</f>
        <v>0</v>
      </c>
      <c r="I13" s="67" t="n">
        <f aca="false">IF(OR($D13=1,MONTH($B13)&lt;&gt;MONTH(StartDate),'У7 Ввод'!$D$14="",'У7 Ввод'!$E$14="",'У7 Ввод'!$D$14&gt;$B13),0,MAX(0,MIN(1,'У7 Ввод'!$E$14-NETWORKDAYS('У7 Ввод'!$D$14,$B13)+1))/Настройки!$E$13*100)</f>
        <v>0</v>
      </c>
      <c r="J13" s="67" t="n">
        <f aca="false">IF(OR($D13=1,MONTH($B13)&lt;&gt;MONTH(StartDate),'У7 Ввод'!$D$15="",'У7 Ввод'!$E$15="",'У7 Ввод'!$D$15&gt;$B13),0,MAX(0,MIN(1,'У7 Ввод'!$E$15-NETWORKDAYS('У7 Ввод'!$D$15,$B13)+1))/Настройки!$E$13*100)</f>
        <v>0</v>
      </c>
      <c r="K13" s="67" t="n">
        <f aca="false">IF(OR($D13=1,MONTH($B13)&lt;&gt;MONTH(StartDate),'У7 Ввод'!$D$16="",'У7 Ввод'!$E$16="",'У7 Ввод'!$D$16&gt;$B13),0,MAX(0,MIN(1,'У7 Ввод'!$E$16-NETWORKDAYS('У7 Ввод'!$D$16,$B13)+1))/Настройки!$E$13*100)</f>
        <v>0</v>
      </c>
      <c r="L13" s="67" t="n">
        <f aca="false">IF(OR($D13=1,MONTH($B13)&lt;&gt;MONTH(StartDate),'У7 Ввод'!$D$17="",'У7 Ввод'!$E$17="",'У7 Ввод'!$D$17&gt;$B13),0,MAX(0,MIN(1,'У7 Ввод'!$E$17-NETWORKDAYS('У7 Ввод'!$D$17,$B13)+1))/Настройки!$E$13*100)</f>
        <v>0</v>
      </c>
      <c r="M13" s="67" t="n">
        <f aca="false">IF(OR($D13=1,MONTH($B13)&lt;&gt;MONTH(StartDate),'У7 Ввод'!$D$18="",'У7 Ввод'!$E$18="",'У7 Ввод'!$D$18&gt;$B13),0,MAX(0,MIN(1,'У7 Ввод'!$E$18-NETWORKDAYS('У7 Ввод'!$D$18,$B13)+1))/Настройки!$E$13*100)</f>
        <v>0</v>
      </c>
      <c r="N13" s="67" t="n">
        <f aca="false">IF(OR($D13=1,MONTH($B13)&lt;&gt;MONTH(StartDate),'У7 Ввод'!$D$19="",'У7 Ввод'!$E$19="",'У7 Ввод'!$D$19&gt;$B13),0,MAX(0,MIN(1,'У7 Ввод'!$E$19-NETWORKDAYS('У7 Ввод'!$D$19,$B13)+1))/Настройки!$E$13*100)</f>
        <v>0</v>
      </c>
      <c r="O13" s="67" t="n">
        <f aca="false">IF(OR($D13=1,MONTH($B13)&lt;&gt;MONTH(StartDate),'У7 Ввод'!$D$20="",'У7 Ввод'!$E$20="",'У7 Ввод'!$D$20&gt;$B13),0,MAX(0,MIN(1,'У7 Ввод'!$E$20-NETWORKDAYS('У7 Ввод'!$D$20,$B13)+1))/Настройки!$E$13*100)</f>
        <v>0</v>
      </c>
      <c r="P13" s="67" t="n">
        <f aca="false">IF(OR($D13=1,MONTH($B13)&lt;&gt;MONTH(StartDate),'У7 Ввод'!$D$21="",'У7 Ввод'!$E$21="",'У7 Ввод'!$D$21&gt;$B13),0,MAX(0,MIN(1,'У7 Ввод'!$E$21-NETWORKDAYS('У7 Ввод'!$D$21,$B13)+1))/Настройки!$E$13*100)</f>
        <v>0</v>
      </c>
      <c r="Q13" s="67" t="n">
        <f aca="false">IF(OR($D13=1,MONTH($B13)&lt;&gt;MONTH(StartDate),'У7 Ввод'!$D$22="",'У7 Ввод'!$E$22="",'У7 Ввод'!$D$22&gt;$B13),0,MAX(0,MIN(1,'У7 Ввод'!$E$22-NETWORKDAYS('У7 Ввод'!$D$22,$B13)+1))/Настройки!$E$13*100)</f>
        <v>0</v>
      </c>
      <c r="R13" s="67" t="n">
        <f aca="false">IF(OR($D13=1,MONTH($B13)&lt;&gt;MONTH(StartDate),'У7 Ввод'!$D$23="",'У7 Ввод'!$E$23="",'У7 Ввод'!$D$23&gt;$B13),0,MAX(0,MIN(1,'У7 Ввод'!$E$23-NETWORKDAYS('У7 Ввод'!$D$23,$B13)+1))/Настройки!$E$13*100)</f>
        <v>0</v>
      </c>
      <c r="S13" s="67" t="n">
        <f aca="false">IF(OR($D13=1,MONTH($B13)&lt;&gt;MONTH(StartDate),'У7 Ввод'!$D$24="",'У7 Ввод'!$E$24="",'У7 Ввод'!$D$24&gt;$B13),0,MAX(0,MIN(1,'У7 Ввод'!$E$24-NETWORKDAYS('У7 Ввод'!$D$24,$B13)+1))/Настройки!$E$13*100)</f>
        <v>0</v>
      </c>
      <c r="T13" s="67" t="n">
        <f aca="false">IF(OR($D13=1,MONTH($B13)&lt;&gt;MONTH(StartDate),'У7 Ввод'!$D$25="",'У7 Ввод'!$E$25="",'У7 Ввод'!$D$25&gt;$B13),0,MAX(0,MIN(1,'У7 Ввод'!$E$25-NETWORKDAYS('У7 Ввод'!$D$25,$B13)+1))/Настройки!$E$13*100)</f>
        <v>0</v>
      </c>
      <c r="U13" s="67" t="n">
        <f aca="false">IF(OR($D13=1,MONTH($B13)&lt;&gt;MONTH(StartDate),'У7 Ввод'!$D$26="",'У7 Ввод'!$E$26="",'У7 Ввод'!$D$26&gt;$B13),0,MAX(0,MIN(1,'У7 Ввод'!$E$26-NETWORKDAYS('У7 Ввод'!$D$26,$B13)+1))/Настройки!$E$13*100)</f>
        <v>0</v>
      </c>
      <c r="V13" s="67" t="n">
        <f aca="false">IF(OR($D13=1,MONTH($B13)&lt;&gt;MONTH(StartDate),'У7 Ввод'!$D$27="",'У7 Ввод'!$E$27="",'У7 Ввод'!$D$27&gt;$B13),0,MAX(0,MIN(1,'У7 Ввод'!$E$27-NETWORKDAYS('У7 Ввод'!$D$27,$B13)+1))/Настройки!$E$13*100)</f>
        <v>0</v>
      </c>
      <c r="W13" s="67" t="n">
        <f aca="false">IF(OR($D13=1,MONTH($B13)&lt;&gt;MONTH(StartDate),'У7 Ввод'!$D$28="",'У7 Ввод'!$E$28="",'У7 Ввод'!$D$28&gt;$B13),0,MAX(0,MIN(1,'У7 Ввод'!$E$28-NETWORKDAYS('У7 Ввод'!$D$28,$B13)+1))/Настройки!$E$13*100)</f>
        <v>0</v>
      </c>
      <c r="X13" s="67" t="n">
        <f aca="false">IF(OR($D13=1,MONTH($B13)&lt;&gt;MONTH(StartDate),'У7 Ввод'!$D$29="",'У7 Ввод'!$E$29="",'У7 Ввод'!$D$29&gt;$B13),0,MAX(0,MIN(1,'У7 Ввод'!$E$29-NETWORKDAYS('У7 Ввод'!$D$29,$B13)+1))/Настройки!$E$13*100)</f>
        <v>0</v>
      </c>
      <c r="Y13" s="67" t="n">
        <f aca="false">IF(OR($D13=1,MONTH($B13)&lt;&gt;MONTH(StartDate),'У7 Ввод'!$D$30="",'У7 Ввод'!$E$30="",'У7 Ввод'!$D$30&gt;$B13),0,MAX(0,MIN(1,'У7 Ввод'!$E$30-NETWORKDAYS('У7 Ввод'!$D$30,$B13)+1))/Настройки!$E$13*100)</f>
        <v>0</v>
      </c>
      <c r="Z13" s="67" t="n">
        <f aca="false">IF(OR($D13=1,MONTH($B13)&lt;&gt;MONTH(StartDate),'У7 Ввод'!$D$31="",'У7 Ввод'!$E$31="",'У7 Ввод'!$D$31&gt;$B13),0,MAX(0,MIN(1,'У7 Ввод'!$E$31-NETWORKDAYS('У7 Ввод'!$D$31,$B13)+1))/Настройки!$E$13*100)</f>
        <v>0</v>
      </c>
      <c r="AA13" s="67" t="n">
        <f aca="false">IF(OR($D13=1,MONTH($B13)&lt;&gt;MONTH(StartDate),'У7 Ввод'!$D$32="",'У7 Ввод'!$E$32="",'У7 Ввод'!$D$32&gt;$B13),0,MAX(0,MIN(1,'У7 Ввод'!$E$32-NETWORKDAYS('У7 Ввод'!$D$32,$B13)+1))/Настройки!$E$13*100)</f>
        <v>0</v>
      </c>
      <c r="AB13" s="67" t="n">
        <f aca="false">IF(OR($D13=1,MONTH($B13)&lt;&gt;MONTH(StartDate),'У7 Ввод'!$D$33="",'У7 Ввод'!$E$33="",'У7 Ввод'!$D$33&gt;$B13),0,MAX(0,MIN(1,'У7 Ввод'!$E$33-NETWORKDAYS('У7 Ввод'!$D$33,$B13)+1))/Настройки!$E$13*100)</f>
        <v>0</v>
      </c>
      <c r="AC13" s="67" t="n">
        <f aca="false">IF(OR($D13=1,MONTH($B13)&lt;&gt;MONTH(StartDate),'У7 Ввод'!$D$34="",'У7 Ввод'!$E$34="",'У7 Ввод'!$D$34&gt;$B13),0,MAX(0,MIN(1,'У7 Ввод'!$E$34-NETWORKDAYS('У7 Ввод'!$D$34,$B13)+1))/Настройки!$E$13*100)</f>
        <v>0</v>
      </c>
      <c r="AD13" s="67" t="n">
        <f aca="false">IF(OR($D13=1,MONTH($B13)&lt;&gt;MONTH(StartDate),'У7 Ввод'!$D$35="",'У7 Ввод'!$E$35="",'У7 Ввод'!$D$35&gt;$B13),0,MAX(0,MIN(1,'У7 Ввод'!$E$35-NETWORKDAYS('У7 Ввод'!$D$35,$B13)+1))/Настройки!$E$13*100)</f>
        <v>0</v>
      </c>
      <c r="AE13" s="67" t="n">
        <f aca="false">IF(OR($D13=1,MONTH($B13)&lt;&gt;MONTH(StartDate),'У7 Ввод'!$D$36="",'У7 Ввод'!$E$36="",'У7 Ввод'!$D$36&gt;$B13),0,MAX(0,MIN(1,'У7 Ввод'!$E$36-NETWORKDAYS('У7 Ввод'!$D$36,$B13)+1))/Настройки!$E$13*100)</f>
        <v>0</v>
      </c>
      <c r="AF13" s="67" t="n">
        <f aca="false">IF(OR($D13=1,MONTH($B13)&lt;&gt;MONTH(StartDate),'У7 Ввод'!$D$37="",'У7 Ввод'!$E$37="",'У7 Ввод'!$D$37&gt;$B13),0,MAX(0,MIN(1,'У7 Ввод'!$E$37-NETWORKDAYS('У7 Ввод'!$D$37,$B13)+1))/Настройки!$E$13*100)</f>
        <v>0</v>
      </c>
      <c r="AG13" s="67" t="n">
        <f aca="false">IF(OR($D13=1,MONTH($B13)&lt;&gt;MONTH(StartDate),'У7 Ввод'!$D$38="",'У7 Ввод'!$E$38="",'У7 Ввод'!$D$38&gt;$B13),0,MAX(0,MIN(1,'У7 Ввод'!$E$38-NETWORKDAYS('У7 Ввод'!$D$38,$B13)+1))/Настройки!$E$13*100)</f>
        <v>0</v>
      </c>
      <c r="AH13" s="67" t="n">
        <f aca="false">IF(OR($D13=1,MONTH($B13)&lt;&gt;MONTH(StartDate),'У7 Ввод'!$D$39="",'У7 Ввод'!$E$39="",'У7 Ввод'!$D$39&gt;$B13),0,MAX(0,MIN(1,'У7 Ввод'!$E$39-NETWORKDAYS('У7 Ввод'!$D$39,$B13)+1))/Настройки!$E$13*100)</f>
        <v>0</v>
      </c>
      <c r="AI13" s="67" t="n">
        <f aca="false">IF(OR($D13=1,MONTH($B13)&lt;&gt;MONTH(StartDate),'У7 Ввод'!$D$40="",'У7 Ввод'!$E$40="",'У7 Ввод'!$D$40&gt;$B13),0,MAX(0,MIN(1,'У7 Ввод'!$E$40-NETWORKDAYS('У7 Ввод'!$D$40,$B13)+1))/Настройки!$E$13*100)</f>
        <v>0</v>
      </c>
      <c r="AJ13" s="67" t="n">
        <f aca="false">IF(OR($D13=1,MONTH($B13)&lt;&gt;MONTH(StartDate),'У7 Ввод'!$D$41="",'У7 Ввод'!$E$41="",'У7 Ввод'!$D$41&gt;$B13),0,MAX(0,MIN(1,'У7 Ввод'!$E$41-NETWORKDAYS('У7 Ввод'!$D$41,$B13)+1))/Настройки!$E$13*100)</f>
        <v>0</v>
      </c>
      <c r="AK13" s="67" t="n">
        <f aca="false">IF(OR($D13=1,MONTH($B13)&lt;&gt;MONTH(StartDate),'У7 Ввод'!$D$42="",'У7 Ввод'!$E$42="",'У7 Ввод'!$D$42&gt;$B13),0,MAX(0,MIN(1,'У7 Ввод'!$E$42-NETWORKDAYS('У7 Ввод'!$D$42,$B13)+1))/Настройки!$E$13*100)</f>
        <v>0</v>
      </c>
      <c r="AL13" s="67" t="n">
        <f aca="false">IF(OR($D13=1,MONTH($B13)&lt;&gt;MONTH(StartDate),'У7 Ввод'!$D$43="",'У7 Ввод'!$E$43="",'У7 Ввод'!$D$43&gt;$B13),0,MAX(0,MIN(1,'У7 Ввод'!$E$43-NETWORKDAYS('У7 Ввод'!$D$43,$B13)+1))/Настройки!$E$13*100)</f>
        <v>0</v>
      </c>
      <c r="AM13" s="67" t="n">
        <f aca="false">IF(OR($D13=1,MONTH($B13)&lt;&gt;MONTH(StartDate),'У7 Ввод'!$D$44="",'У7 Ввод'!$E$44="",'У7 Ввод'!$D$44&gt;$B13),0,MAX(0,MIN(1,'У7 Ввод'!$E$44-NETWORKDAYS('У7 Ввод'!$D$44,$B13)+1))/Настройки!$E$13*100)</f>
        <v>0</v>
      </c>
      <c r="AN13" s="67" t="n">
        <f aca="false">IF(OR($D13=1,MONTH($B13)&lt;&gt;MONTH(StartDate),'У7 Ввод'!$D$45="",'У7 Ввод'!$E$45="",'У7 Ввод'!$D$45&gt;$B13),0,MAX(0,MIN(1,'У7 Ввод'!$E$45-NETWORKDAYS('У7 Ввод'!$D$45,$B13)+1))/Настройки!$E$13*100)</f>
        <v>0</v>
      </c>
      <c r="AO13" s="67" t="n">
        <f aca="false">IF(OR($D13=1,MONTH($B13)&lt;&gt;MONTH(StartDate),'У7 Ввод'!$D$46="",'У7 Ввод'!$E$46="",'У7 Ввод'!$D$46&gt;$B13),0,MAX(0,MIN(1,'У7 Ввод'!$E$46-NETWORKDAYS('У7 Ввод'!$D$46,$B13)+1))/Настройки!$E$13*100)</f>
        <v>0</v>
      </c>
      <c r="AP13" s="67" t="n">
        <f aca="false">IF(OR($D13=1,MONTH($B13)&lt;&gt;MONTH(StartDate),'У7 Ввод'!$D$47="",'У7 Ввод'!$E$47="",'У7 Ввод'!$D$47&gt;$B13),0,MAX(0,MIN(1,'У7 Ввод'!$E$47-NETWORKDAYS('У7 Ввод'!$D$47,$B13)+1))/Настройки!$E$13*100)</f>
        <v>0</v>
      </c>
      <c r="AQ13" s="67" t="n">
        <f aca="false">IF(OR($D13=1,MONTH($B13)&lt;&gt;MONTH(StartDate),'У7 Ввод'!$D$48="",'У7 Ввод'!$E$48="",'У7 Ввод'!$D$48&gt;$B13),0,MAX(0,MIN(1,'У7 Ввод'!$E$48-NETWORKDAYS('У7 Ввод'!$D$48,$B13)+1))/Настройки!$E$13*100)</f>
        <v>0</v>
      </c>
      <c r="AR13" s="67" t="n">
        <f aca="false">IF(OR($D13=1,MONTH($B13)&lt;&gt;MONTH(StartDate),'У7 Ввод'!$D$49="",'У7 Ввод'!$E$49="",'У7 Ввод'!$D$49&gt;$B13),0,MAX(0,MIN(1,'У7 Ввод'!$E$49-NETWORKDAYS('У7 Ввод'!$D$49,$B13)+1))/Настройки!$E$13*100)</f>
        <v>0</v>
      </c>
      <c r="AS13" s="67" t="n">
        <f aca="false">IF(OR($D13=1,MONTH($B13)&lt;&gt;MONTH(StartDate),'У7 Ввод'!$D$50="",'У7 Ввод'!$E$50="",'У7 Ввод'!$D$50&gt;$B13),0,MAX(0,MIN(1,'У7 Ввод'!$E$50-NETWORKDAYS('У7 Ввод'!$D$50,$B13)+1))/Настройки!$E$13*100)</f>
        <v>0</v>
      </c>
      <c r="AT13" s="67" t="n">
        <f aca="false">IF(OR($D13=1,MONTH($B13)&lt;&gt;MONTH(StartDate),'У7 Ввод'!$D$51="",'У7 Ввод'!$E$51="",'У7 Ввод'!$D$51&gt;$B13),0,MAX(0,MIN(1,'У7 Ввод'!$E$51-NETWORKDAYS('У7 Ввод'!$D$51,$B13)+1))/Настройки!$E$13*100)</f>
        <v>0</v>
      </c>
      <c r="AU13" s="67" t="n">
        <f aca="false">IF(OR($D13=1,MONTH($B13)&lt;&gt;MONTH(StartDate),'У7 Ввод'!$D$52="",'У7 Ввод'!$E$52="",'У7 Ввод'!$D$52&gt;$B13),0,MAX(0,MIN(1,'У7 Ввод'!$E$52-NETWORKDAYS('У7 Ввод'!$D$52,$B13)+1))/Настройки!$E$13*100)</f>
        <v>0</v>
      </c>
      <c r="AV13" s="67" t="n">
        <f aca="false">IF(OR($D13=1,MONTH($B13)&lt;&gt;MONTH(StartDate),'У7 Ввод'!$D$53="",'У7 Ввод'!$E$53="",'У7 Ввод'!$D$53&gt;$B13),0,MAX(0,MIN(1,'У7 Ввод'!$E$53-NETWORKDAYS('У7 Ввод'!$D$53,$B13)+1))/Настройки!$E$13*100)</f>
        <v>0</v>
      </c>
      <c r="AW13" s="67" t="n">
        <f aca="false">IF(OR($D13=1,MONTH($B13)&lt;&gt;MONTH(StartDate),'У7 Ввод'!$D$54="",'У7 Ввод'!$E$54="",'У7 Ввод'!$D$54&gt;$B13),0,MAX(0,MIN(1,'У7 Ввод'!$E$54-NETWORKDAYS('У7 Ввод'!$D$54,$B13)+1))/Настройки!$E$13*100)</f>
        <v>0</v>
      </c>
      <c r="AX13" s="67" t="n">
        <f aca="false">IF(OR($D13=1,MONTH($B13)&lt;&gt;MONTH(StartDate),'У7 Ввод'!$D$55="",'У7 Ввод'!$E$55="",'У7 Ввод'!$D$55&gt;$B13),0,MAX(0,MIN(1,'У7 Ввод'!$E$55-NETWORKDAYS('У7 Ввод'!$D$55,$B13)+1))/Настройки!$E$13*100)</f>
        <v>0</v>
      </c>
      <c r="AY13" s="67" t="n">
        <f aca="false">IF(OR($D13=1,MONTH($B13)&lt;&gt;MONTH(StartDate),'У7 Ввод'!$D$56="",'У7 Ввод'!$E$56="",'У7 Ввод'!$D$56&gt;$B13),0,MAX(0,MIN(1,'У7 Ввод'!$E$56-NETWORKDAYS('У7 Ввод'!$D$56,$B13)+1))/Настройки!$E$13*100)</f>
        <v>0</v>
      </c>
      <c r="AZ13" s="67" t="n">
        <f aca="false">IF(OR($D13=1,MONTH($B13)&lt;&gt;MONTH(StartDate),'У7 Ввод'!$D$57="",'У7 Ввод'!$E$57="",'У7 Ввод'!$D$57&gt;$B13),0,MAX(0,MIN(1,'У7 Ввод'!$E$57-NETWORKDAYS('У7 Ввод'!$D$57,$B13)+1))/Настройки!$E$13*100)</f>
        <v>0</v>
      </c>
      <c r="BA13" s="67" t="n">
        <f aca="false">IF(OR($D13=1,MONTH($B13)&lt;&gt;MONTH(StartDate),'У7 Ввод'!$D$58="",'У7 Ввод'!$E$58="",'У7 Ввод'!$D$58&gt;$B13),0,MAX(0,MIN(1,'У7 Ввод'!$E$58-NETWORKDAYS('У7 Ввод'!$D$58,$B13)+1))/Настройки!$E$13*100)</f>
        <v>0</v>
      </c>
      <c r="BB13" s="67" t="n">
        <f aca="false">IF(OR($D13=1,MONTH($B13)&lt;&gt;MONTH(StartDate),'У7 Ввод'!$D$59="",'У7 Ввод'!$E$59="",'У7 Ввод'!$D$59&gt;$B13),0,MAX(0,MIN(1,'У7 Ввод'!$E$59-NETWORKDAYS('У7 Ввод'!$D$59,$B13)+1))/Настройки!$E$13*100)</f>
        <v>0</v>
      </c>
      <c r="BC13" s="67" t="n">
        <f aca="false">IF(OR($D13=1,MONTH($B13)&lt;&gt;MONTH(StartDate),'У7 Ввод'!$D$60="",'У7 Ввод'!$E$60="",'У7 Ввод'!$D$60&gt;$B13),0,MAX(0,MIN(1,'У7 Ввод'!$E$60-NETWORKDAYS('У7 Ввод'!$D$60,$B13)+1))/Настройки!$E$13*100)</f>
        <v>0</v>
      </c>
      <c r="BD13" s="67" t="n">
        <f aca="false">IF(OR($D13=1,MONTH($B13)&lt;&gt;MONTH(StartDate),'У7 Ввод'!$D$61="",'У7 Ввод'!$E$61="",'У7 Ввод'!$D$61&gt;$B13),0,MAX(0,MIN(1,'У7 Ввод'!$E$61-NETWORKDAYS('У7 Ввод'!$D$61,$B13)+1))/Настройки!$E$13*100)</f>
        <v>0</v>
      </c>
      <c r="BE13" s="67" t="n">
        <f aca="false">IF(OR($D13=1,MONTH($B13)&lt;&gt;MONTH(StartDate),'У7 Ввод'!$D$62="",'У7 Ввод'!$E$62="",'У7 Ввод'!$D$62&gt;$B13),0,MAX(0,MIN(1,'У7 Ввод'!$E$62-NETWORKDAYS('У7 Ввод'!$D$62,$B13)+1))/Настройки!$E$13*100)</f>
        <v>0</v>
      </c>
      <c r="BF13" s="67" t="n">
        <f aca="false">IF(OR($D13=1,MONTH($B13)&lt;&gt;MONTH(StartDate),'У7 Ввод'!$D$63="",'У7 Ввод'!$E$63="",'У7 Ввод'!$D$63&gt;$B13),0,MAX(0,MIN(1,'У7 Ввод'!$E$63-NETWORKDAYS('У7 Ввод'!$D$63,$B13)+1))/Настройки!$E$13*100)</f>
        <v>0</v>
      </c>
      <c r="BG13" s="67" t="n">
        <f aca="false">IF(OR($D13=1,MONTH($B13)&lt;&gt;MONTH(StartDate),'У7 Ввод'!$D$64="",'У7 Ввод'!$E$64="",'У7 Ввод'!$D$64&gt;$B13),0,MAX(0,MIN(1,'У7 Ввод'!$E$64-NETWORKDAYS('У7 Ввод'!$D$64,$B13)+1))/Настройки!$E$13*100)</f>
        <v>0</v>
      </c>
      <c r="BH13" s="67" t="n">
        <f aca="false">IF(OR($D13=1,MONTH($B13)&lt;&gt;MONTH(StartDate),'У7 Ввод'!$D$65="",'У7 Ввод'!$E$65="",'У7 Ввод'!$D$65&gt;$B13),0,MAX(0,MIN(1,'У7 Ввод'!$E$65-NETWORKDAYS('У7 Ввод'!$D$65,$B13)+1))/Настройки!$E$13*100)</f>
        <v>0</v>
      </c>
      <c r="BI13" s="67" t="n">
        <f aca="false">IF(OR($D13=1,MONTH($B13)&lt;&gt;MONTH(StartDate),'У7 Ввод'!$D$66="",'У7 Ввод'!$E$66="",'У7 Ввод'!$D$66&gt;$B13),0,MAX(0,MIN(1,'У7 Ввод'!$E$66-NETWORKDAYS('У7 Ввод'!$D$66,$B13)+1))/Настройки!$E$13*100)</f>
        <v>0</v>
      </c>
      <c r="BJ13" s="67" t="n">
        <f aca="false">IF(OR($D13=1,MONTH($B13)&lt;&gt;MONTH(StartDate),'У7 Ввод'!$D$67="",'У7 Ввод'!$E$67="",'У7 Ввод'!$D$67&gt;$B13),0,MAX(0,MIN(1,'У7 Ввод'!$E$67-NETWORKDAYS('У7 Ввод'!$D$67,$B13)+1))/Настройки!$E$13*100)</f>
        <v>0</v>
      </c>
      <c r="BK13" s="67" t="n">
        <f aca="false">IF(OR($D13=1,MONTH($B13)&lt;&gt;MONTH(StartDate),'У7 Ввод'!$D$68="",'У7 Ввод'!$E$68="",'У7 Ввод'!$D$68&gt;$B13),0,MAX(0,MIN(1,'У7 Ввод'!$E$68-NETWORKDAYS('У7 Ввод'!$D$68,$B13)+1))/Настройки!$E$13*100)</f>
        <v>0</v>
      </c>
      <c r="BL13" s="67" t="n">
        <f aca="false">IF(OR($D13=1,MONTH($B13)&lt;&gt;MONTH(StartDate),'У7 Ввод'!$D$69="",'У7 Ввод'!$E$69="",'У7 Ввод'!$D$69&gt;$B13),0,MAX(0,MIN(1,'У7 Ввод'!$E$69-NETWORKDAYS('У7 Ввод'!$D$69,$B13)+1))/Настройки!$E$13*100)</f>
        <v>0</v>
      </c>
      <c r="BM13" s="67" t="n">
        <f aca="false">IF(OR($D13=1,MONTH($B13)&lt;&gt;MONTH(StartDate),'У7 Ввод'!$D$70="",'У7 Ввод'!$E$70="",'У7 Ввод'!$D$70&gt;$B13),0,MAX(0,MIN(1,'У7 Ввод'!$E$70-NETWORKDAYS('У7 Ввод'!$D$70,$B13)+1))/Настройки!$E$13*100)</f>
        <v>0</v>
      </c>
      <c r="BN13" s="67" t="n">
        <f aca="false">IF(OR($D13=1,MONTH($B13)&lt;&gt;MONTH(StartDate),'У7 Ввод'!$D$71="",'У7 Ввод'!$E$71="",'У7 Ввод'!$D$71&gt;$B13),0,MAX(0,MIN(1,'У7 Ввод'!$E$71-NETWORKDAYS('У7 Ввод'!$D$71,$B13)+1))/Настройки!$E$13*100)</f>
        <v>0</v>
      </c>
      <c r="BO13" s="67" t="n">
        <f aca="false">IF(OR($D13=1,MONTH($B13)&lt;&gt;MONTH(StartDate),'У7 Ввод'!$D$72="",'У7 Ввод'!$E$72="",'У7 Ввод'!$D$72&gt;$B13),0,MAX(0,MIN(1,'У7 Ввод'!$E$72-NETWORKDAYS('У7 Ввод'!$D$72,$B13)+1))/Настройки!$E$13*100)</f>
        <v>0</v>
      </c>
      <c r="BP13" s="67" t="n">
        <f aca="false">IF(OR($D13=1,MONTH($B13)&lt;&gt;MONTH(StartDate),'У7 Ввод'!$D$73="",'У7 Ввод'!$E$73="",'У7 Ввод'!$D$73&gt;$B13),0,MAX(0,MIN(1,'У7 Ввод'!$E$73-NETWORKDAYS('У7 Ввод'!$D$73,$B13)+1))/Настройки!$E$13*100)</f>
        <v>0</v>
      </c>
      <c r="BQ13" s="67" t="n">
        <f aca="false">IF(OR($D13=1,MONTH($B13)&lt;&gt;MONTH(StartDate),'У7 Ввод'!$D$74="",'У7 Ввод'!$E$74="",'У7 Ввод'!$D$74&gt;$B13),0,MAX(0,MIN(1,'У7 Ввод'!$E$74-NETWORKDAYS('У7 Ввод'!$D$74,$B13)+1))/Настройки!$E$13*100)</f>
        <v>0</v>
      </c>
      <c r="BR13" s="67" t="n">
        <f aca="false">IF(OR($D13=1,MONTH($B13)&lt;&gt;MONTH(StartDate),'У7 Ввод'!$D$75="",'У7 Ввод'!$E$75="",'У7 Ввод'!$D$75&gt;$B13),0,MAX(0,MIN(1,'У7 Ввод'!$E$75-NETWORKDAYS('У7 Ввод'!$D$75,$B13)+1))/Настройки!$E$13*100)</f>
        <v>0</v>
      </c>
      <c r="BS13" s="67" t="n">
        <f aca="false">IF(OR($D13=1,MONTH($B13)&lt;&gt;MONTH(StartDate),'У7 Ввод'!$D$76="",'У7 Ввод'!$E$76="",'У7 Ввод'!$D$76&gt;$B13),0,MAX(0,MIN(1,'У7 Ввод'!$E$76-NETWORKDAYS('У7 Ввод'!$D$76,$B13)+1))/Настройки!$E$13*100)</f>
        <v>0</v>
      </c>
      <c r="BT13" s="67" t="n">
        <f aca="false">IF(OR($D13=1,MONTH($B13)&lt;&gt;MONTH(StartDate),'У7 Ввод'!$D$77="",'У7 Ввод'!$E$77="",'У7 Ввод'!$D$77&gt;$B13),0,MAX(0,MIN(1,'У7 Ввод'!$E$77-NETWORKDAYS('У7 Ввод'!$D$77,$B13)+1))/Настройки!$E$13*100)</f>
        <v>0</v>
      </c>
      <c r="BU13" s="67" t="n">
        <f aca="false">IF(OR($D13=1,MONTH($B13)&lt;&gt;MONTH(StartDate),'У7 Ввод'!$D$78="",'У7 Ввод'!$E$78="",'У7 Ввод'!$D$78&gt;$B13),0,MAX(0,MIN(1,'У7 Ввод'!$E$78-NETWORKDAYS('У7 Ввод'!$D$78,$B13)+1))/Настройки!$E$13*100)</f>
        <v>0</v>
      </c>
      <c r="BV13" s="67" t="n">
        <f aca="false">IF(OR($D13=1,MONTH($B13)&lt;&gt;MONTH(StartDate),'У7 Ввод'!$D$79="",'У7 Ввод'!$E$79="",'У7 Ввод'!$D$79&gt;$B13),0,MAX(0,MIN(1,'У7 Ввод'!$E$79-NETWORKDAYS('У7 Ввод'!$D$79,$B13)+1))/Настройки!$E$13*100)</f>
        <v>0</v>
      </c>
      <c r="BW13" s="67" t="n">
        <f aca="false">IF(OR($D13=1,MONTH($B13)&lt;&gt;MONTH(StartDate),'У7 Ввод'!$D$80="",'У7 Ввод'!$E$80="",'У7 Ввод'!$D$80&gt;$B13),0,MAX(0,MIN(1,'У7 Ввод'!$E$80-NETWORKDAYS('У7 Ввод'!$D$80,$B13)+1))/Настройки!$E$13*100)</f>
        <v>0</v>
      </c>
      <c r="BX13" s="67" t="n">
        <f aca="false">IF(OR($D13=1,MONTH($B13)&lt;&gt;MONTH(StartDate),'У7 Ввод'!$D$81="",'У7 Ввод'!$E$81="",'У7 Ввод'!$D$81&gt;$B13),0,MAX(0,MIN(1,'У7 Ввод'!$E$81-NETWORKDAYS('У7 Ввод'!$D$81,$B13)+1))/Настройки!$E$13*100)</f>
        <v>0</v>
      </c>
      <c r="BY13" s="67" t="n">
        <f aca="false">IF(OR($D13=1,MONTH($B13)&lt;&gt;MONTH(StartDate),'У7 Ввод'!$D$82="",'У7 Ввод'!$E$82="",'У7 Ввод'!$D$82&gt;$B13),0,MAX(0,MIN(1,'У7 Ввод'!$E$82-NETWORKDAYS('У7 Ввод'!$D$82,$B13)+1))/Настройки!$E$13*100)</f>
        <v>0</v>
      </c>
      <c r="BZ13" s="67" t="n">
        <f aca="false">IF(OR($D13=1,MONTH($B13)&lt;&gt;MONTH(StartDate),'У7 Ввод'!$D$83="",'У7 Ввод'!$E$83="",'У7 Ввод'!$D$83&gt;$B13),0,MAX(0,MIN(1,'У7 Ввод'!$E$83-NETWORKDAYS('У7 Ввод'!$D$83,$B13)+1))/Настройки!$E$13*100)</f>
        <v>0</v>
      </c>
      <c r="CA13" s="67" t="n">
        <f aca="false">IF(OR($D13=1,MONTH($B13)&lt;&gt;MONTH(StartDate),'У7 Ввод'!$D$84="",'У7 Ввод'!$E$84="",'У7 Ввод'!$D$84&gt;$B13),0,MAX(0,MIN(1,'У7 Ввод'!$E$84-NETWORKDAYS('У7 Ввод'!$D$84,$B13)+1))/Настройки!$E$13*100)</f>
        <v>0</v>
      </c>
      <c r="CB13" s="67" t="n">
        <f aca="false">IF(OR($D13=1,MONTH($B13)&lt;&gt;MONTH(StartDate),'У7 Ввод'!$D$85="",'У7 Ввод'!$E$85="",'У7 Ввод'!$D$85&gt;$B13),0,MAX(0,MIN(1,'У7 Ввод'!$E$85-NETWORKDAYS('У7 Ввод'!$D$85,$B13)+1))/Настройки!$E$13*100)</f>
        <v>0</v>
      </c>
      <c r="CC13" s="67" t="n">
        <f aca="false">IF(OR($D13=1,MONTH($B13)&lt;&gt;MONTH(StartDate),'У7 Ввод'!$D$86="",'У7 Ввод'!$E$86="",'У7 Ввод'!$D$86&gt;$B13),0,MAX(0,MIN(1,'У7 Ввод'!$E$86-NETWORKDAYS('У7 Ввод'!$D$86,$B13)+1))/Настройки!$E$13*100)</f>
        <v>0</v>
      </c>
      <c r="CD13" s="67" t="n">
        <f aca="false">IF(OR($D13=1,MONTH($B13)&lt;&gt;MONTH(StartDate),'У7 Ввод'!$D$87="",'У7 Ввод'!$E$87="",'У7 Ввод'!$D$87&gt;$B13),0,MAX(0,MIN(1,'У7 Ввод'!$E$87-NETWORKDAYS('У7 Ввод'!$D$87,$B13)+1))/Настройки!$E$13*100)</f>
        <v>0</v>
      </c>
      <c r="CE13" s="67" t="n">
        <f aca="false">IF(OR($D13=1,MONTH($B13)&lt;&gt;MONTH(StartDate),'У7 Ввод'!$D$88="",'У7 Ввод'!$E$88="",'У7 Ввод'!$D$88&gt;$B13),0,MAX(0,MIN(1,'У7 Ввод'!$E$88-NETWORKDAYS('У7 Ввод'!$D$88,$B13)+1))/Настройки!$E$13*100)</f>
        <v>0</v>
      </c>
      <c r="CF13" s="67" t="n">
        <f aca="false">IF(OR($D13=1,MONTH($B13)&lt;&gt;MONTH(StartDate),'У7 Ввод'!$D$89="",'У7 Ввод'!$E$89="",'У7 Ввод'!$D$89&gt;$B13),0,MAX(0,MIN(1,'У7 Ввод'!$E$89-NETWORKDAYS('У7 Ввод'!$D$89,$B13)+1))/Настройки!$E$13*100)</f>
        <v>0</v>
      </c>
      <c r="CG13" s="67" t="n">
        <f aca="false">IF(OR($D13=1,MONTH($B13)&lt;&gt;MONTH(StartDate),'У7 Ввод'!$D$90="",'У7 Ввод'!$E$90="",'У7 Ввод'!$D$90&gt;$B13),0,MAX(0,MIN(1,'У7 Ввод'!$E$90-NETWORKDAYS('У7 Ввод'!$D$90,$B13)+1))/Настройки!$E$13*100)</f>
        <v>0</v>
      </c>
      <c r="CH13" s="67" t="n">
        <f aca="false">IF(OR($D13=1,MONTH($B13)&lt;&gt;MONTH(StartDate),'У7 Ввод'!$D$91="",'У7 Ввод'!$E$91="",'У7 Ввод'!$D$91&gt;$B13),0,MAX(0,MIN(1,'У7 Ввод'!$E$91-NETWORKDAYS('У7 Ввод'!$D$91,$B13)+1))/Настройки!$E$13*100)</f>
        <v>0</v>
      </c>
      <c r="CI13" s="67" t="n">
        <f aca="false">IF(OR($D13=1,MONTH($B13)&lt;&gt;MONTH(StartDate),'У7 Ввод'!$D$92="",'У7 Ввод'!$E$92="",'У7 Ввод'!$D$92&gt;$B13),0,MAX(0,MIN(1,'У7 Ввод'!$E$92-NETWORKDAYS('У7 Ввод'!$D$92,$B13)+1))/Настройки!$E$13*100)</f>
        <v>0</v>
      </c>
      <c r="CJ13" s="67" t="n">
        <f aca="false">IF(OR($D13=1,MONTH($B13)&lt;&gt;MONTH(StartDate),'У7 Ввод'!$D$93="",'У7 Ввод'!$E$93="",'У7 Ввод'!$D$93&gt;$B13),0,MAX(0,MIN(1,'У7 Ввод'!$E$93-NETWORKDAYS('У7 Ввод'!$D$93,$B13)+1))/Настройки!$E$13*100)</f>
        <v>0</v>
      </c>
      <c r="CK13" s="67" t="n">
        <f aca="false">IF(OR($D13=1,MONTH($B13)&lt;&gt;MONTH(StartDate),'У7 Ввод'!$D$94="",'У7 Ввод'!$E$94="",'У7 Ввод'!$D$94&gt;$B13),0,MAX(0,MIN(1,'У7 Ввод'!$E$94-NETWORKDAYS('У7 Ввод'!$D$94,$B13)+1))/Настройки!$E$13*100)</f>
        <v>0</v>
      </c>
      <c r="CL13" s="67" t="n">
        <f aca="false">IF(OR($D13=1,MONTH($B13)&lt;&gt;MONTH(StartDate),'У7 Ввод'!$D$95="",'У7 Ввод'!$E$95="",'У7 Ввод'!$D$95&gt;$B13),0,MAX(0,MIN(1,'У7 Ввод'!$E$95-NETWORKDAYS('У7 Ввод'!$D$95,$B13)+1))/Настройки!$E$13*100)</f>
        <v>0</v>
      </c>
      <c r="CM13" s="67" t="n">
        <f aca="false">IF(OR($D13=1,MONTH($B13)&lt;&gt;MONTH(StartDate),'У7 Ввод'!$D$96="",'У7 Ввод'!$E$96="",'У7 Ввод'!$D$96&gt;$B13),0,MAX(0,MIN(1,'У7 Ввод'!$E$96-NETWORKDAYS('У7 Ввод'!$D$96,$B13)+1))/Настройки!$E$13*100)</f>
        <v>0</v>
      </c>
      <c r="CN13" s="67" t="n">
        <f aca="false">IF(OR($D13=1,MONTH($B13)&lt;&gt;MONTH(StartDate),'У7 Ввод'!$D$97="",'У7 Ввод'!$E$97="",'У7 Ввод'!$D$97&gt;$B13),0,MAX(0,MIN(1,'У7 Ввод'!$E$97-NETWORKDAYS('У7 Ввод'!$D$97,$B13)+1))/Настройки!$E$13*100)</f>
        <v>0</v>
      </c>
      <c r="CO13" s="67" t="n">
        <f aca="false">IF(OR($D13=1,MONTH($B13)&lt;&gt;MONTH(StartDate),'У7 Ввод'!$D$98="",'У7 Ввод'!$E$98="",'У7 Ввод'!$D$98&gt;$B13),0,MAX(0,MIN(1,'У7 Ввод'!$E$98-NETWORKDAYS('У7 Ввод'!$D$98,$B13)+1))/Настройки!$E$13*100)</f>
        <v>0</v>
      </c>
      <c r="CP13" s="67" t="n">
        <f aca="false">IF(OR($D13=1,MONTH($B13)&lt;&gt;MONTH(StartDate),'У7 Ввод'!$D$99="",'У7 Ввод'!$E$99="",'У7 Ввод'!$D$99&gt;$B13),0,MAX(0,MIN(1,'У7 Ввод'!$E$99-NETWORKDAYS('У7 Ввод'!$D$99,$B13)+1))/Настройки!$E$13*100)</f>
        <v>0</v>
      </c>
      <c r="CQ13" s="67" t="n">
        <f aca="false">IF(OR($D13=1,MONTH($B13)&lt;&gt;MONTH(StartDate),'У7 Ввод'!$D$100="",'У7 Ввод'!$E$100="",'У7 Ввод'!$D$100&gt;$B13),0,MAX(0,MIN(1,'У7 Ввод'!$E$100-NETWORKDAYS('У7 Ввод'!$D$100,$B13)+1))/Настройки!$E$13*100)</f>
        <v>0</v>
      </c>
      <c r="CR13" s="67" t="n">
        <f aca="false">IF(OR($D13=1,MONTH($B13)&lt;&gt;MONTH(StartDate),'У7 Ввод'!$D$101="",'У7 Ввод'!$E$101="",'У7 Ввод'!$D$101&gt;$B13),0,MAX(0,MIN(1,'У7 Ввод'!$E$101-NETWORKDAYS('У7 Ввод'!$D$101,$B13)+1))/Настройки!$E$13*100)</f>
        <v>0</v>
      </c>
      <c r="CS13" s="67" t="n">
        <f aca="false">IF(OR($D13=1,MONTH($B13)&lt;&gt;MONTH(StartDate),'У7 Ввод'!$D$102="",'У7 Ввод'!$E$102="",'У7 Ввод'!$D$102&gt;$B13),0,MAX(0,MIN(1,'У7 Ввод'!$E$102-NETWORKDAYS('У7 Ввод'!$D$102,$B13)+1))/Настройки!$E$13*100)</f>
        <v>0</v>
      </c>
      <c r="CT13" s="67" t="n">
        <f aca="false">IF(OR($D13=1,MONTH($B13)&lt;&gt;MONTH(StartDate),'У7 Ввод'!$D$103="",'У7 Ввод'!$E$103="",'У7 Ввод'!$D$103&gt;$B13),0,MAX(0,MIN(1,'У7 Ввод'!$E$103-NETWORKDAYS('У7 Ввод'!$D$103,$B13)+1))/Настройки!$E$13*100)</f>
        <v>0</v>
      </c>
      <c r="CU13" s="67" t="n">
        <f aca="false">IF(OR($D13=1,MONTH($B13)&lt;&gt;MONTH(StartDate),'У7 Ввод'!$D$104="",'У7 Ввод'!$E$104="",'У7 Ввод'!$D$104&gt;$B13),0,MAX(0,MIN(1,'У7 Ввод'!$E$104-NETWORKDAYS('У7 Ввод'!$D$104,$B13)+1))/Настройки!$E$13*100)</f>
        <v>0</v>
      </c>
      <c r="CV13" s="67" t="n">
        <f aca="false">IF(OR($D13=1,MONTH($B13)&lt;&gt;MONTH(StartDate),'У7 Ввод'!$D$105="",'У7 Ввод'!$E$105="",'У7 Ввод'!$D$105&gt;$B13),0,MAX(0,MIN(1,'У7 Ввод'!$E$105-NETWORKDAYS('У7 Ввод'!$D$105,$B13)+1))/Настройки!$E$13*100)</f>
        <v>0</v>
      </c>
      <c r="CW13" s="67" t="n">
        <f aca="false">IF(OR($D13=1,MONTH($B13)&lt;&gt;MONTH(StartDate),'У7 Ввод'!$D$106="",'У7 Ввод'!$E$106="",'У7 Ввод'!$D$106&gt;$B13),0,MAX(0,MIN(1,'У7 Ввод'!$E$106-NETWORKDAYS('У7 Ввод'!$D$106,$B13)+1))/Настройки!$E$13*100)</f>
        <v>0</v>
      </c>
      <c r="CX13" s="67" t="n">
        <f aca="false">IF(OR($D13=1,MONTH($B13)&lt;&gt;MONTH(StartDate),'У7 Ввод'!$D$107="",'У7 Ввод'!$E$107="",'У7 Ввод'!$D$107&gt;$B13),0,MAX(0,MIN(1,'У7 Ввод'!$E$107-NETWORKDAYS('У7 Ввод'!$D$107,$B13)+1))/Настройки!$E$13*100)</f>
        <v>0</v>
      </c>
      <c r="CY13" s="67" t="n">
        <f aca="false">IF(OR($D13=1,MONTH($B13)&lt;&gt;MONTH(StartDate),'У7 Ввод'!$D$108="",'У7 Ввод'!$E$108="",'У7 Ввод'!$D$108&gt;$B13),0,MAX(0,MIN(1,'У7 Ввод'!$E$108-NETWORKDAYS('У7 Ввод'!$D$108,$B13)+1))/Настройки!$E$13*100)</f>
        <v>0</v>
      </c>
      <c r="CZ13" s="67" t="n">
        <f aca="false">IF(OR($D13=1,MONTH($B13)&lt;&gt;MONTH(StartDate),'У7 Ввод'!$D$109="",'У7 Ввод'!$E$109="",'У7 Ввод'!$D$109&gt;$B13),0,MAX(0,MIN(1,'У7 Ввод'!$E$109-NETWORKDAYS('У7 Ввод'!$D$109,$B13)+1))/Настройки!$E$13*100)</f>
        <v>0</v>
      </c>
      <c r="DA13" s="67" t="n">
        <f aca="false">IF(OR($D13=1,MONTH($B13)&lt;&gt;MONTH(StartDate),'У7 Ввод'!$D$110="",'У7 Ввод'!$E$110="",'У7 Ввод'!$D$110&gt;$B13),0,MAX(0,MIN(1,'У7 Ввод'!$E$110-NETWORKDAYS('У7 Ввод'!$D$110,$B13)+1))/Настройки!$E$13*100)</f>
        <v>0</v>
      </c>
      <c r="DB13" s="67" t="n">
        <f aca="false">IF(OR($D13=1,MONTH($B13)&lt;&gt;MONTH(StartDate),'У7 Ввод'!$D$111="",'У7 Ввод'!$E$111="",'У7 Ввод'!$D$111&gt;$B13),0,MAX(0,MIN(1,'У7 Ввод'!$E$111-NETWORKDAYS('У7 Ввод'!$D$111,$B13)+1))/Настройки!$E$13*100)</f>
        <v>0</v>
      </c>
      <c r="DC13" s="67" t="n">
        <f aca="false">IF(OR($D13=1,MONTH($B13)&lt;&gt;MONTH(StartDate),'У7 Ввод'!$D$112="",'У7 Ввод'!$E$112="",'У7 Ввод'!$D$112&gt;$B13),0,MAX(0,MIN(1,'У7 Ввод'!$E$112-NETWORKDAYS('У7 Ввод'!$D$112,$B13)+1))/Настройки!$E$13*100)</f>
        <v>0</v>
      </c>
      <c r="DD13" s="67" t="n">
        <f aca="false">IF(OR($D13=1,MONTH($B13)&lt;&gt;MONTH(StartDate),'У7 Ввод'!$D$113="",'У7 Ввод'!$E$113="",'У7 Ввод'!$D$113&gt;$B13),0,MAX(0,MIN(1,'У7 Ввод'!$E$113-NETWORKDAYS('У7 Ввод'!$D$113,$B13)+1))/Настройки!$E$13*100)</f>
        <v>0</v>
      </c>
      <c r="DE13" s="67" t="n">
        <f aca="false">IF(OR($D13=1,MONTH($B13)&lt;&gt;MONTH(StartDate),'У7 Ввод'!$D$114="",'У7 Ввод'!$E$114="",'У7 Ввод'!$D$114&gt;$B13),0,MAX(0,MIN(1,'У7 Ввод'!$E$114-NETWORKDAYS('У7 Ввод'!$D$114,$B13)+1))/Настройки!$E$13*100)</f>
        <v>0</v>
      </c>
      <c r="DF13" s="67" t="n">
        <f aca="false">IF(OR($D13=1,MONTH($B13)&lt;&gt;MONTH(StartDate),'У7 Ввод'!$D$115="",'У7 Ввод'!$E$115="",'У7 Ввод'!$D$115&gt;$B13),0,MAX(0,MIN(1,'У7 Ввод'!$E$115-NETWORKDAYS('У7 Ввод'!$D$115,$B13)+1))/Настройки!$E$13*100)</f>
        <v>0</v>
      </c>
      <c r="DG13" s="67" t="n">
        <f aca="false">IF(OR($D13=1,MONTH($B13)&lt;&gt;MONTH(StartDate),'У7 Ввод'!$D$116="",'У7 Ввод'!$E$116="",'У7 Ввод'!$D$116&gt;$B13),0,MAX(0,MIN(1,'У7 Ввод'!$E$116-NETWORKDAYS('У7 Ввод'!$D$116,$B13)+1))/Настройки!$E$13*100)</f>
        <v>0</v>
      </c>
      <c r="DH13" s="67" t="n">
        <f aca="false">IF(OR($D13=1,MONTH($B13)&lt;&gt;MONTH(StartDate),'У7 Ввод'!$D$117="",'У7 Ввод'!$E$117="",'У7 Ввод'!$D$117&gt;$B13),0,MAX(0,MIN(1,'У7 Ввод'!$E$117-NETWORKDAYS('У7 Ввод'!$D$117,$B13)+1))/Настройки!$E$13*100)</f>
        <v>0</v>
      </c>
      <c r="DI13" s="67" t="n">
        <f aca="false">IF(OR($D13=1,MONTH($B13)&lt;&gt;MONTH(StartDate),'У7 Ввод'!$D$118="",'У7 Ввод'!$E$118="",'У7 Ввод'!$D$118&gt;$B13),0,MAX(0,MIN(1,'У7 Ввод'!$E$118-NETWORKDAYS('У7 Ввод'!$D$118,$B13)+1))/Настройки!$E$13*100)</f>
        <v>0</v>
      </c>
      <c r="DJ13" s="67" t="n">
        <f aca="false">IF(OR($D13=1,MONTH($B13)&lt;&gt;MONTH(StartDate),'У7 Ввод'!$D$119="",'У7 Ввод'!$E$119="",'У7 Ввод'!$D$119&gt;$B13),0,MAX(0,MIN(1,'У7 Ввод'!$E$119-NETWORKDAYS('У7 Ввод'!$D$119,$B13)+1))/Настройки!$E$13*100)</f>
        <v>0</v>
      </c>
      <c r="DK13" s="67" t="n">
        <f aca="false">IF(OR($D13=1,MONTH($B13)&lt;&gt;MONTH(StartDate),'У7 Ввод'!$D$120="",'У7 Ввод'!$E$120="",'У7 Ввод'!$D$120&gt;$B13),0,MAX(0,MIN(1,'У7 Ввод'!$E$120-NETWORKDAYS('У7 Ввод'!$D$120,$B13)+1))/Настройки!$E$13*100)</f>
        <v>0</v>
      </c>
      <c r="DL13" s="67" t="n">
        <f aca="false">IF(OR($D13=1,MONTH($B13)&lt;&gt;MONTH(StartDate),'У7 Ввод'!$D$121="",'У7 Ввод'!$E$121="",'У7 Ввод'!$D$121&gt;$B13),0,MAX(0,MIN(1,'У7 Ввод'!$E$121-NETWORKDAYS('У7 Ввод'!$D$121,$B13)+1))/Настройки!$E$13*100)</f>
        <v>0</v>
      </c>
      <c r="DM13" s="67" t="n">
        <f aca="false">IF(OR($D13=1,MONTH($B13)&lt;&gt;MONTH(StartDate),'У7 Ввод'!$D$122="",'У7 Ввод'!$E$122="",'У7 Ввод'!$D$122&gt;$B13),0,MAX(0,MIN(1,'У7 Ввод'!$E$122-NETWORKDAYS('У7 Ввод'!$D$122,$B13)+1))/Настройки!$E$13*100)</f>
        <v>0</v>
      </c>
      <c r="DN13" s="67" t="n">
        <f aca="false">IF(OR($D13=1,MONTH($B13)&lt;&gt;MONTH(StartDate),'У7 Ввод'!$D$123="",'У7 Ввод'!$E$123="",'У7 Ввод'!$D$123&gt;$B13),0,MAX(0,MIN(1,'У7 Ввод'!$E$123-NETWORKDAYS('У7 Ввод'!$D$123,$B13)+1))/Настройки!$E$13*100)</f>
        <v>0</v>
      </c>
      <c r="DO13" s="67" t="n">
        <f aca="false">IF(OR($D13=1,MONTH($B13)&lt;&gt;MONTH(StartDate),'У7 Ввод'!$D$124="",'У7 Ввод'!$E$124="",'У7 Ввод'!$D$124&gt;$B13),0,MAX(0,MIN(1,'У7 Ввод'!$E$124-NETWORKDAYS('У7 Ввод'!$D$124,$B13)+1))/Настройки!$E$13*100)</f>
        <v>0</v>
      </c>
      <c r="DP13" s="67" t="n">
        <f aca="false">IF(OR($D13=1,MONTH($B13)&lt;&gt;MONTH(StartDate),'У7 Ввод'!$D$125="",'У7 Ввод'!$E$125="",'У7 Ввод'!$D$125&gt;$B13),0,MAX(0,MIN(1,'У7 Ввод'!$E$125-NETWORKDAYS('У7 Ввод'!$D$125,$B13)+1))/Настройки!$E$13*100)</f>
        <v>0</v>
      </c>
      <c r="DQ13" s="67" t="n">
        <f aca="false">IF(OR($D13=1,MONTH($B13)&lt;&gt;MONTH(StartDate),'У7 Ввод'!$D$126="",'У7 Ввод'!$E$126="",'У7 Ввод'!$D$126&gt;$B13),0,MAX(0,MIN(1,'У7 Ввод'!$E$126-NETWORKDAYS('У7 Ввод'!$D$126,$B13)+1))/Настройки!$E$13*100)</f>
        <v>0</v>
      </c>
      <c r="DR13" s="67" t="n">
        <f aca="false">IF(OR($D13=1,MONTH($B13)&lt;&gt;MONTH(StartDate),'У7 Ввод'!$D$127="",'У7 Ввод'!$E$127="",'У7 Ввод'!$D$127&gt;$B13),0,MAX(0,MIN(1,'У7 Ввод'!$E$127-NETWORKDAYS('У7 Ввод'!$D$127,$B13)+1))/Настройки!$E$13*100)</f>
        <v>0</v>
      </c>
      <c r="DS13" s="67" t="n">
        <f aca="false">IF(OR($D13=1,MONTH($B13)&lt;&gt;MONTH(StartDate),'У7 Ввод'!$D$128="",'У7 Ввод'!$E$128="",'У7 Ввод'!$D$128&gt;$B13),0,MAX(0,MIN(1,'У7 Ввод'!$E$128-NETWORKDAYS('У7 Ввод'!$D$128,$B13)+1))/Настройки!$E$13*100)</f>
        <v>0</v>
      </c>
      <c r="DT13" s="67" t="n">
        <f aca="false">IF(OR($D13=1,MONTH($B13)&lt;&gt;MONTH(StartDate),'У7 Ввод'!$D$129="",'У7 Ввод'!$E$129="",'У7 Ввод'!$D$129&gt;$B13),0,MAX(0,MIN(1,'У7 Ввод'!$E$129-NETWORKDAYS('У7 Ввод'!$D$129,$B13)+1))/Настройки!$E$13*100)</f>
        <v>0</v>
      </c>
      <c r="DU13" s="67" t="n">
        <f aca="false">IF(OR($D13=1,MONTH($B13)&lt;&gt;MONTH(StartDate),'У7 Ввод'!$D$130="",'У7 Ввод'!$E$130="",'У7 Ввод'!$D$130&gt;$B13),0,MAX(0,MIN(1,'У7 Ввод'!$E$130-NETWORKDAYS('У7 Ввод'!$D$130,$B13)+1))/Настройки!$E$13*100)</f>
        <v>0</v>
      </c>
      <c r="DV13" s="67" t="n">
        <f aca="false">IF(OR($D13=1,MONTH($B13)&lt;&gt;MONTH(StartDate),'У7 Ввод'!$D$131="",'У7 Ввод'!$E$131="",'У7 Ввод'!$D$131&gt;$B13),0,MAX(0,MIN(1,'У7 Ввод'!$E$131-NETWORKDAYS('У7 Ввод'!$D$131,$B13)+1))/Настройки!$E$13*100)</f>
        <v>0</v>
      </c>
      <c r="DW13" s="67" t="n">
        <f aca="false">IF(OR($D13=1,MONTH($B13)&lt;&gt;MONTH(StartDate),'У7 Ввод'!$D$132="",'У7 Ввод'!$E$132="",'У7 Ввод'!$D$132&gt;$B13),0,MAX(0,MIN(1,'У7 Ввод'!$E$132-NETWORKDAYS('У7 Ввод'!$D$132,$B13)+1))/Настройки!$E$13*100)</f>
        <v>0</v>
      </c>
      <c r="DX13" s="67" t="n">
        <f aca="false">IF(OR($D13=1,MONTH($B13)&lt;&gt;MONTH(StartDate),'У7 Ввод'!$D$133="",'У7 Ввод'!$E$133="",'У7 Ввод'!$D$133&gt;$B13),0,MAX(0,MIN(1,'У7 Ввод'!$E$133-NETWORKDAYS('У7 Ввод'!$D$133,$B13)+1))/Настройки!$E$13*100)</f>
        <v>0</v>
      </c>
      <c r="DY13" s="67" t="n">
        <f aca="false">IF(OR($D13=1,MONTH($B13)&lt;&gt;MONTH(StartDate),'У7 Ввод'!$D$134="",'У7 Ввод'!$E$134="",'У7 Ввод'!$D$134&gt;$B13),0,MAX(0,MIN(1,'У7 Ввод'!$E$134-NETWORKDAYS('У7 Ввод'!$D$134,$B13)+1))/Настройки!$E$13*100)</f>
        <v>0</v>
      </c>
      <c r="DZ13" s="67" t="n">
        <f aca="false">IF(OR($D13=1,MONTH($B13)&lt;&gt;MONTH(StartDate),'У7 Ввод'!$D$135="",'У7 Ввод'!$E$135="",'У7 Ввод'!$D$135&gt;$B13),0,MAX(0,MIN(1,'У7 Ввод'!$E$135-NETWORKDAYS('У7 Ввод'!$D$135,$B13)+1))/Настройки!$E$13*100)</f>
        <v>0</v>
      </c>
      <c r="EA13" s="67" t="n">
        <f aca="false">IF(OR($D13=1,MONTH($B13)&lt;&gt;MONTH(StartDate),'У7 Ввод'!$D$136="",'У7 Ввод'!$E$136="",'У7 Ввод'!$D$136&gt;$B13),0,MAX(0,MIN(1,'У7 Ввод'!$E$136-NETWORKDAYS('У7 Ввод'!$D$136,$B13)+1))/Настройки!$E$13*100)</f>
        <v>0</v>
      </c>
      <c r="EB13" s="67" t="n">
        <f aca="false">IF(OR($D13=1,MONTH($B13)&lt;&gt;MONTH(StartDate),'У7 Ввод'!$D$137="",'У7 Ввод'!$E$137="",'У7 Ввод'!$D$137&gt;$B13),0,MAX(0,MIN(1,'У7 Ввод'!$E$137-NETWORKDAYS('У7 Ввод'!$D$137,$B13)+1))/Настройки!$E$13*100)</f>
        <v>0</v>
      </c>
      <c r="EC13" s="67" t="n">
        <f aca="false">IF(OR($D13=1,MONTH($B13)&lt;&gt;MONTH(StartDate),'У7 Ввод'!$D$138="",'У7 Ввод'!$E$138="",'У7 Ввод'!$D$138&gt;$B13),0,MAX(0,MIN(1,'У7 Ввод'!$E$138-NETWORKDAYS('У7 Ввод'!$D$138,$B13)+1))/Настройки!$E$13*100)</f>
        <v>0</v>
      </c>
      <c r="ED13" s="67" t="n">
        <f aca="false">IF(OR($D13=1,MONTH($B13)&lt;&gt;MONTH(StartDate),'У7 Ввод'!$D$139="",'У7 Ввод'!$E$139="",'У7 Ввод'!$D$139&gt;$B13),0,MAX(0,MIN(1,'У7 Ввод'!$E$139-NETWORKDAYS('У7 Ввод'!$D$139,$B13)+1))/Настройки!$E$13*100)</f>
        <v>0</v>
      </c>
      <c r="EE13" s="67" t="n">
        <f aca="false">IF(OR($D13=1,MONTH($B13)&lt;&gt;MONTH(StartDate),'У7 Ввод'!$D$140="",'У7 Ввод'!$E$140="",'У7 Ввод'!$D$140&gt;$B13),0,MAX(0,MIN(1,'У7 Ввод'!$E$140-NETWORKDAYS('У7 Ввод'!$D$140,$B13)+1))/Настройки!$E$13*100)</f>
        <v>0</v>
      </c>
      <c r="EF13" s="67" t="n">
        <f aca="false">IF(OR($D13=1,MONTH($B13)&lt;&gt;MONTH(StartDate),'У7 Ввод'!$D$141="",'У7 Ввод'!$E$141="",'У7 Ввод'!$D$141&gt;$B13),0,MAX(0,MIN(1,'У7 Ввод'!$E$141-NETWORKDAYS('У7 Ввод'!$D$141,$B13)+1))/Настройки!$E$13*100)</f>
        <v>0</v>
      </c>
      <c r="EG13" s="67" t="n">
        <f aca="false">IF(OR($D13=1,MONTH($B13)&lt;&gt;MONTH(StartDate),'У7 Ввод'!$D$142="",'У7 Ввод'!$E$142="",'У7 Ввод'!$D$142&gt;$B13),0,MAX(0,MIN(1,'У7 Ввод'!$E$142-NETWORKDAYS('У7 Ввод'!$D$142,$B13)+1))/Настройки!$E$13*100)</f>
        <v>0</v>
      </c>
      <c r="EH13" s="67" t="n">
        <f aca="false">IF(OR($D13=1,MONTH($B13)&lt;&gt;MONTH(StartDate),'У7 Ввод'!$D$143="",'У7 Ввод'!$E$143="",'У7 Ввод'!$D$143&gt;$B13),0,MAX(0,MIN(1,'У7 Ввод'!$E$143-NETWORKDAYS('У7 Ввод'!$D$143,$B13)+1))/Настройки!$E$13*100)</f>
        <v>0</v>
      </c>
      <c r="EI13" s="67" t="n">
        <f aca="false">IF(OR($D13=1,MONTH($B13)&lt;&gt;MONTH(StartDate),'У7 Ввод'!$D$144="",'У7 Ввод'!$E$144="",'У7 Ввод'!$D$144&gt;$B13),0,MAX(0,MIN(1,'У7 Ввод'!$E$144-NETWORKDAYS('У7 Ввод'!$D$144,$B13)+1))/Настройки!$E$13*100)</f>
        <v>0</v>
      </c>
      <c r="EJ13" s="67" t="n">
        <f aca="false">IF(OR($D13=1,MONTH($B13)&lt;&gt;MONTH(StartDate),'У7 Ввод'!$D$145="",'У7 Ввод'!$E$145="",'У7 Ввод'!$D$145&gt;$B13),0,MAX(0,MIN(1,'У7 Ввод'!$E$145-NETWORKDAYS('У7 Ввод'!$D$145,$B13)+1))/Настройки!$E$13*100)</f>
        <v>0</v>
      </c>
      <c r="EK13" s="67" t="n">
        <f aca="false">IF(OR($D13=1,MONTH($B13)&lt;&gt;MONTH(StartDate),'У7 Ввод'!$D$146="",'У7 Ввод'!$E$146="",'У7 Ввод'!$D$146&gt;$B13),0,MAX(0,MIN(1,'У7 Ввод'!$E$146-NETWORKDAYS('У7 Ввод'!$D$146,$B13)+1))/Настройки!$E$13*100)</f>
        <v>0</v>
      </c>
      <c r="EL13" s="67" t="n">
        <f aca="false">IF(OR($D13=1,MONTH($B13)&lt;&gt;MONTH(StartDate),'У7 Ввод'!$D$147="",'У7 Ввод'!$E$147="",'У7 Ввод'!$D$147&gt;$B13),0,MAX(0,MIN(1,'У7 Ввод'!$E$147-NETWORKDAYS('У7 Ввод'!$D$147,$B13)+1))/Настройки!$E$13*100)</f>
        <v>0</v>
      </c>
      <c r="EM13" s="67" t="n">
        <f aca="false">IF(OR($D13=1,MONTH($B13)&lt;&gt;MONTH(StartDate),'У7 Ввод'!$D$148="",'У7 Ввод'!$E$148="",'У7 Ввод'!$D$148&gt;$B13),0,MAX(0,MIN(1,'У7 Ввод'!$E$148-NETWORKDAYS('У7 Ввод'!$D$148,$B13)+1))/Настройки!$E$13*100)</f>
        <v>0</v>
      </c>
      <c r="EN13" s="67" t="n">
        <f aca="false">IF(OR($D13=1,MONTH($B13)&lt;&gt;MONTH(StartDate),'У7 Ввод'!$D$149="",'У7 Ввод'!$E$149="",'У7 Ввод'!$D$149&gt;$B13),0,MAX(0,MIN(1,'У7 Ввод'!$E$149-NETWORKDAYS('У7 Ввод'!$D$149,$B13)+1))/Настройки!$E$13*100)</f>
        <v>0</v>
      </c>
      <c r="EO13" s="67" t="n">
        <f aca="false">IF(OR($D13=1,MONTH($B13)&lt;&gt;MONTH(StartDate),'У7 Ввод'!$D$150="",'У7 Ввод'!$E$150="",'У7 Ввод'!$D$150&gt;$B13),0,MAX(0,MIN(1,'У7 Ввод'!$E$150-NETWORKDAYS('У7 Ввод'!$D$150,$B13)+1))/Настройки!$E$13*100)</f>
        <v>0</v>
      </c>
      <c r="EP13" s="67" t="n">
        <f aca="false">IF(OR($D13=1,MONTH($B13)&lt;&gt;MONTH(StartDate),'У7 Ввод'!$D$151="",'У7 Ввод'!$E$151="",'У7 Ввод'!$D$151&gt;$B13),0,MAX(0,MIN(1,'У7 Ввод'!$E$151-NETWORKDAYS('У7 Ввод'!$D$151,$B13)+1))/Настройки!$E$13*100)</f>
        <v>0</v>
      </c>
      <c r="EQ13" s="67" t="n">
        <f aca="false">IF(OR($D13=1,MONTH($B13)&lt;&gt;MONTH(StartDate),'У7 Ввод'!$D$152="",'У7 Ввод'!$E$152="",'У7 Ввод'!$D$152&gt;$B13),0,MAX(0,MIN(1,'У7 Ввод'!$E$152-NETWORKDAYS('У7 Ввод'!$D$152,$B13)+1))/Настройки!$E$13*100)</f>
        <v>0</v>
      </c>
      <c r="ER13" s="67" t="n">
        <f aca="false">IF(OR($D13=1,MONTH($B13)&lt;&gt;MONTH(StartDate),'У7 Ввод'!$D$153="",'У7 Ввод'!$E$153="",'У7 Ввод'!$D$153&gt;$B13),0,MAX(0,MIN(1,'У7 Ввод'!$E$153-NETWORKDAYS('У7 Ввод'!$D$153,$B13)+1))/Настройки!$E$13*100)</f>
        <v>0</v>
      </c>
      <c r="ES13" s="67" t="n">
        <f aca="false">IF(OR($D13=1,MONTH($B13)&lt;&gt;MONTH(StartDate),'У7 Ввод'!$D$154="",'У7 Ввод'!$E$154="",'У7 Ввод'!$D$154&gt;$B13),0,MAX(0,MIN(1,'У7 Ввод'!$E$154-NETWORKDAYS('У7 Ввод'!$D$154,$B13)+1))/Настройки!$E$13*100)</f>
        <v>0</v>
      </c>
      <c r="ET13" s="67" t="n">
        <f aca="false">IF(OR($D13=1,MONTH($B13)&lt;&gt;MONTH(StartDate),'У7 Ввод'!$D$155="",'У7 Ввод'!$E$155="",'У7 Ввод'!$D$155&gt;$B13),0,MAX(0,MIN(1,'У7 Ввод'!$E$155-NETWORKDAYS('У7 Ввод'!$D$155,$B13)+1))/Настройки!$E$13*100)</f>
        <v>0</v>
      </c>
      <c r="EU13" s="67" t="n">
        <f aca="false">IF(OR($D13=1,MONTH($B13)&lt;&gt;MONTH(StartDate),'У7 Ввод'!$D$156="",'У7 Ввод'!$E$156="",'У7 Ввод'!$D$156&gt;$B13),0,MAX(0,MIN(1,'У7 Ввод'!$E$156-NETWORKDAYS('У7 Ввод'!$D$156,$B13)+1))/Настройки!$E$13*100)</f>
        <v>0</v>
      </c>
      <c r="EV13" s="67" t="n">
        <f aca="false">IF(OR($D13=1,MONTH($B13)&lt;&gt;MONTH(StartDate),'У7 Ввод'!$D$157="",'У7 Ввод'!$E$157="",'У7 Ввод'!$D$157&gt;$B13),0,MAX(0,MIN(1,'У7 Ввод'!$E$157-NETWORKDAYS('У7 Ввод'!$D$157,$B13)+1))/Настройки!$E$13*100)</f>
        <v>0</v>
      </c>
      <c r="EW13" s="67" t="n">
        <f aca="false">IF(OR($D13=1,MONTH($B13)&lt;&gt;MONTH(StartDate),'У7 Ввод'!$D$158="",'У7 Ввод'!$E$158="",'У7 Ввод'!$D$158&gt;$B13),0,MAX(0,MIN(1,'У7 Ввод'!$E$158-NETWORKDAYS('У7 Ввод'!$D$158,$B13)+1))/Настройки!$E$13*100)</f>
        <v>0</v>
      </c>
      <c r="EX13" s="67" t="n">
        <f aca="false">IF(OR($D13=1,MONTH($B13)&lt;&gt;MONTH(StartDate),'У7 Ввод'!$D$159="",'У7 Ввод'!$E$159="",'У7 Ввод'!$D$159&gt;$B13),0,MAX(0,MIN(1,'У7 Ввод'!$E$159-NETWORKDAYS('У7 Ввод'!$D$159,$B13)+1))/Настройки!$E$13*100)</f>
        <v>0</v>
      </c>
      <c r="EY13" s="67" t="n">
        <f aca="false">IF(OR($D13=1,MONTH($B13)&lt;&gt;MONTH(StartDate),'У7 Ввод'!$D$160="",'У7 Ввод'!$E$160="",'У7 Ввод'!$D$160&gt;$B13),0,MAX(0,MIN(1,'У7 Ввод'!$E$160-NETWORKDAYS('У7 Ввод'!$D$160,$B13)+1))/Настройки!$E$13*100)</f>
        <v>0</v>
      </c>
      <c r="EZ13" s="67" t="n">
        <f aca="false">IF(OR($D13=1,MONTH($B13)&lt;&gt;MONTH(StartDate),'У7 Ввод'!$D$161="",'У7 Ввод'!$E$161="",'У7 Ввод'!$D$161&gt;$B13),0,MAX(0,MIN(1,'У7 Ввод'!$E$161-NETWORKDAYS('У7 Ввод'!$D$161,$B13)+1))/Настройки!$E$13*100)</f>
        <v>0</v>
      </c>
      <c r="FA13" s="67" t="n">
        <f aca="false">IF(OR($D13=1,MONTH($B13)&lt;&gt;MONTH(StartDate),'У7 Ввод'!$D$162="",'У7 Ввод'!$E$162="",'У7 Ввод'!$D$162&gt;$B13),0,MAX(0,MIN(1,'У7 Ввод'!$E$162-NETWORKDAYS('У7 Ввод'!$D$162,$B13)+1))/Настройки!$E$13*100)</f>
        <v>0</v>
      </c>
      <c r="FB13" s="67" t="n">
        <f aca="false">IF(OR($D13=1,MONTH($B13)&lt;&gt;MONTH(StartDate),'У7 Ввод'!$D$163="",'У7 Ввод'!$E$163="",'У7 Ввод'!$D$163&gt;$B13),0,MAX(0,MIN(1,'У7 Ввод'!$E$163-NETWORKDAYS('У7 Ввод'!$D$163,$B13)+1))/Настройки!$E$13*100)</f>
        <v>0</v>
      </c>
      <c r="FC13" s="67" t="n">
        <f aca="false">IF(OR($D13=1,MONTH($B13)&lt;&gt;MONTH(StartDate),'У7 Ввод'!$D$164="",'У7 Ввод'!$E$164="",'У7 Ввод'!$D$164&gt;$B13),0,MAX(0,MIN(1,'У7 Ввод'!$E$164-NETWORKDAYS('У7 Ввод'!$D$164,$B13)+1))/Настройки!$E$13*100)</f>
        <v>0</v>
      </c>
      <c r="FD13" s="67" t="n">
        <f aca="false">IF(OR($D13=1,MONTH($B13)&lt;&gt;MONTH(StartDate),'У7 Ввод'!$D$165="",'У7 Ввод'!$E$165="",'У7 Ввод'!$D$165&gt;$B13),0,MAX(0,MIN(1,'У7 Ввод'!$E$165-NETWORKDAYS('У7 Ввод'!$D$165,$B13)+1))/Настройки!$E$13*100)</f>
        <v>0</v>
      </c>
      <c r="FE13" s="67" t="n">
        <f aca="false">IF(OR($D13=1,MONTH($B13)&lt;&gt;MONTH(StartDate),'У7 Ввод'!$D$166="",'У7 Ввод'!$E$166="",'У7 Ввод'!$D$166&gt;$B13),0,MAX(0,MIN(1,'У7 Ввод'!$E$166-NETWORKDAYS('У7 Ввод'!$D$166,$B13)+1))/Настройки!$E$13*100)</f>
        <v>0</v>
      </c>
      <c r="FF13" s="67" t="n">
        <f aca="false">IF(OR($D13=1,MONTH($B13)&lt;&gt;MONTH(StartDate),'У7 Ввод'!$D$167="",'У7 Ввод'!$E$167="",'У7 Ввод'!$D$167&gt;$B13),0,MAX(0,MIN(1,'У7 Ввод'!$E$167-NETWORKDAYS('У7 Ввод'!$D$167,$B13)+1))/Настройки!$E$13*100)</f>
        <v>0</v>
      </c>
      <c r="FG13" s="67" t="n">
        <f aca="false">IF(OR($D13=1,MONTH($B13)&lt;&gt;MONTH(StartDate),'У7 Ввод'!$D$168="",'У7 Ввод'!$E$168="",'У7 Ввод'!$D$168&gt;$B13),0,MAX(0,MIN(1,'У7 Ввод'!$E$168-NETWORKDAYS('У7 Ввод'!$D$168,$B13)+1))/Настройки!$E$13*100)</f>
        <v>0</v>
      </c>
      <c r="FH13" s="67" t="n">
        <f aca="false">IF(OR($D13=1,MONTH($B13)&lt;&gt;MONTH(StartDate),'У7 Ввод'!$D$169="",'У7 Ввод'!$E$169="",'У7 Ввод'!$D$169&gt;$B13),0,MAX(0,MIN(1,'У7 Ввод'!$E$169-NETWORKDAYS('У7 Ввод'!$D$169,$B13)+1))/Настройки!$E$13*100)</f>
        <v>0</v>
      </c>
      <c r="FI13" s="67" t="n">
        <f aca="false">IF(OR($D13=1,MONTH($B13)&lt;&gt;MONTH(StartDate),'У7 Ввод'!$D$170="",'У7 Ввод'!$E$170="",'У7 Ввод'!$D$170&gt;$B13),0,MAX(0,MIN(1,'У7 Ввод'!$E$170-NETWORKDAYS('У7 Ввод'!$D$170,$B13)+1))/Настройки!$E$13*100)</f>
        <v>0</v>
      </c>
      <c r="FJ13" s="67" t="n">
        <f aca="false">IF(OR($D13=1,MONTH($B13)&lt;&gt;MONTH(StartDate),'У7 Ввод'!$D$171="",'У7 Ввод'!$E$171="",'У7 Ввод'!$D$171&gt;$B13),0,MAX(0,MIN(1,'У7 Ввод'!$E$171-NETWORKDAYS('У7 Ввод'!$D$171,$B13)+1))/Настройки!$E$13*100)</f>
        <v>0</v>
      </c>
      <c r="FK13" s="67" t="n">
        <f aca="false">IF(OR($D13=1,MONTH($B13)&lt;&gt;MONTH(StartDate),'У7 Ввод'!$D$172="",'У7 Ввод'!$E$172="",'У7 Ввод'!$D$172&gt;$B13),0,MAX(0,MIN(1,'У7 Ввод'!$E$172-NETWORKDAYS('У7 Ввод'!$D$172,$B13)+1))/Настройки!$E$13*100)</f>
        <v>0</v>
      </c>
      <c r="FL13" s="67" t="n">
        <f aca="false">IF(OR($D13=1,MONTH($B13)&lt;&gt;MONTH(StartDate),'У7 Ввод'!$D$173="",'У7 Ввод'!$E$173="",'У7 Ввод'!$D$173&gt;$B13),0,MAX(0,MIN(1,'У7 Ввод'!$E$173-NETWORKDAYS('У7 Ввод'!$D$173,$B13)+1))/Настройки!$E$13*100)</f>
        <v>0</v>
      </c>
      <c r="FM13" s="67" t="n">
        <f aca="false">IF(OR($D13=1,MONTH($B13)&lt;&gt;MONTH(StartDate),'У7 Ввод'!$D$174="",'У7 Ввод'!$E$174="",'У7 Ввод'!$D$174&gt;$B13),0,MAX(0,MIN(1,'У7 Ввод'!$E$174-NETWORKDAYS('У7 Ввод'!$D$174,$B13)+1))/Настройки!$E$13*100)</f>
        <v>0</v>
      </c>
      <c r="FN13" s="67" t="n">
        <f aca="false">IF(OR($D13=1,MONTH($B13)&lt;&gt;MONTH(StartDate),'У7 Ввод'!$D$175="",'У7 Ввод'!$E$175="",'У7 Ввод'!$D$175&gt;$B13),0,MAX(0,MIN(1,'У7 Ввод'!$E$175-NETWORKDAYS('У7 Ввод'!$D$175,$B13)+1))/Настройки!$E$13*100)</f>
        <v>0</v>
      </c>
      <c r="FO13" s="67" t="n">
        <f aca="false">IF(OR($D13=1,MONTH($B13)&lt;&gt;MONTH(StartDate),'У7 Ввод'!$D$176="",'У7 Ввод'!$E$176="",'У7 Ввод'!$D$176&gt;$B13),0,MAX(0,MIN(1,'У7 Ввод'!$E$176-NETWORKDAYS('У7 Ввод'!$D$176,$B13)+1))/Настройки!$E$13*100)</f>
        <v>0</v>
      </c>
      <c r="FP13" s="67" t="n">
        <f aca="false">IF(OR($D13=1,MONTH($B13)&lt;&gt;MONTH(StartDate),'У7 Ввод'!$D$177="",'У7 Ввод'!$E$177="",'У7 Ввод'!$D$177&gt;$B13),0,MAX(0,MIN(1,'У7 Ввод'!$E$177-NETWORKDAYS('У7 Ввод'!$D$177,$B13)+1))/Настройки!$E$13*100)</f>
        <v>0</v>
      </c>
      <c r="FQ13" s="67" t="n">
        <f aca="false">IF(OR($D13=1,MONTH($B13)&lt;&gt;MONTH(StartDate),'У7 Ввод'!$D$178="",'У7 Ввод'!$E$178="",'У7 Ввод'!$D$178&gt;$B13),0,MAX(0,MIN(1,'У7 Ввод'!$E$178-NETWORKDAYS('У7 Ввод'!$D$178,$B13)+1))/Настройки!$E$13*100)</f>
        <v>0</v>
      </c>
      <c r="FR13" s="67" t="n">
        <f aca="false">IF(OR($D13=1,MONTH($B13)&lt;&gt;MONTH(StartDate),'У7 Ввод'!$D$179="",'У7 Ввод'!$E$179="",'У7 Ввод'!$D$179&gt;$B13),0,MAX(0,MIN(1,'У7 Ввод'!$E$179-NETWORKDAYS('У7 Ввод'!$D$179,$B13)+1))/Настройки!$E$13*100)</f>
        <v>0</v>
      </c>
      <c r="FS13" s="67" t="n">
        <f aca="false">IF(OR($D13=1,MONTH($B13)&lt;&gt;MONTH(StartDate),'У7 Ввод'!$D$180="",'У7 Ввод'!$E$180="",'У7 Ввод'!$D$180&gt;$B13),0,MAX(0,MIN(1,'У7 Ввод'!$E$180-NETWORKDAYS('У7 Ввод'!$D$180,$B13)+1))/Настройки!$E$13*100)</f>
        <v>0</v>
      </c>
      <c r="FT13" s="67" t="n">
        <f aca="false">IF(OR($D13=1,MONTH($B13)&lt;&gt;MONTH(StartDate),'У7 Ввод'!$D$181="",'У7 Ввод'!$E$181="",'У7 Ввод'!$D$181&gt;$B13),0,MAX(0,MIN(1,'У7 Ввод'!$E$181-NETWORKDAYS('У7 Ввод'!$D$181,$B13)+1))/Настройки!$E$13*100)</f>
        <v>0</v>
      </c>
      <c r="FU13" s="67" t="n">
        <f aca="false">IF(OR($D13=1,MONTH($B13)&lt;&gt;MONTH(StartDate),'У7 Ввод'!$D$182="",'У7 Ввод'!$E$182="",'У7 Ввод'!$D$182&gt;$B13),0,MAX(0,MIN(1,'У7 Ввод'!$E$182-NETWORKDAYS('У7 Ввод'!$D$182,$B13)+1))/Настройки!$E$13*100)</f>
        <v>0</v>
      </c>
      <c r="FV13" s="67" t="n">
        <f aca="false">IF(OR($D13=1,MONTH($B13)&lt;&gt;MONTH(StartDate),'У7 Ввод'!$D$183="",'У7 Ввод'!$E$183="",'У7 Ввод'!$D$183&gt;$B13),0,MAX(0,MIN(1,'У7 Ввод'!$E$183-NETWORKDAYS('У7 Ввод'!$D$183,$B13)+1))/Настройки!$E$13*100)</f>
        <v>0</v>
      </c>
      <c r="FW13" s="67" t="n">
        <f aca="false">IF(OR($D13=1,MONTH($B13)&lt;&gt;MONTH(StartDate),'У7 Ввод'!$D$184="",'У7 Ввод'!$E$184="",'У7 Ввод'!$D$184&gt;$B13),0,MAX(0,MIN(1,'У7 Ввод'!$E$184-NETWORKDAYS('У7 Ввод'!$D$184,$B13)+1))/Настройки!$E$13*100)</f>
        <v>0</v>
      </c>
      <c r="FX13" s="67" t="n">
        <f aca="false">IF(OR($D13=1,MONTH($B13)&lt;&gt;MONTH(StartDate),'У7 Ввод'!$D$185="",'У7 Ввод'!$E$185="",'У7 Ввод'!$D$185&gt;$B13),0,MAX(0,MIN(1,'У7 Ввод'!$E$185-NETWORKDAYS('У7 Ввод'!$D$185,$B13)+1))/Настройки!$E$13*100)</f>
        <v>0</v>
      </c>
      <c r="FY13" s="67" t="n">
        <f aca="false">IF(OR($D13=1,MONTH($B13)&lt;&gt;MONTH(StartDate),'У7 Ввод'!$D$186="",'У7 Ввод'!$E$186="",'У7 Ввод'!$D$186&gt;$B13),0,MAX(0,MIN(1,'У7 Ввод'!$E$186-NETWORKDAYS('У7 Ввод'!$D$186,$B13)+1))/Настройки!$E$13*100)</f>
        <v>0</v>
      </c>
      <c r="FZ13" s="67" t="n">
        <f aca="false">IF(OR($D13=1,MONTH($B13)&lt;&gt;MONTH(StartDate),'У7 Ввод'!$D$187="",'У7 Ввод'!$E$187="",'У7 Ввод'!$D$187&gt;$B13),0,MAX(0,MIN(1,'У7 Ввод'!$E$187-NETWORKDAYS('У7 Ввод'!$D$187,$B13)+1))/Настройки!$E$13*100)</f>
        <v>0</v>
      </c>
      <c r="GA13" s="67" t="n">
        <f aca="false">IF(OR($D13=1,MONTH($B13)&lt;&gt;MONTH(StartDate),'У7 Ввод'!$D$188="",'У7 Ввод'!$E$188="",'У7 Ввод'!$D$188&gt;$B13),0,MAX(0,MIN(1,'У7 Ввод'!$E$188-NETWORKDAYS('У7 Ввод'!$D$188,$B13)+1))/Настройки!$E$13*100)</f>
        <v>0</v>
      </c>
      <c r="GB13" s="67" t="n">
        <f aca="false">IF(OR($D13=1,MONTH($B13)&lt;&gt;MONTH(StartDate),'У7 Ввод'!$D$189="",'У7 Ввод'!$E$189="",'У7 Ввод'!$D$189&gt;$B13),0,MAX(0,MIN(1,'У7 Ввод'!$E$189-NETWORKDAYS('У7 Ввод'!$D$189,$B13)+1))/Настройки!$E$13*100)</f>
        <v>0</v>
      </c>
      <c r="GC13" s="67" t="n">
        <f aca="false">IF(OR($D13=1,MONTH($B13)&lt;&gt;MONTH(StartDate),'У7 Ввод'!$D$190="",'У7 Ввод'!$E$190="",'У7 Ввод'!$D$190&gt;$B13),0,MAX(0,MIN(1,'У7 Ввод'!$E$190-NETWORKDAYS('У7 Ввод'!$D$190,$B13)+1))/Настройки!$E$13*100)</f>
        <v>0</v>
      </c>
      <c r="GD13" s="67" t="n">
        <f aca="false">IF(OR($D13=1,MONTH($B13)&lt;&gt;MONTH(StartDate),'У7 Ввод'!$D$191="",'У7 Ввод'!$E$191="",'У7 Ввод'!$D$191&gt;$B13),0,MAX(0,MIN(1,'У7 Ввод'!$E$191-NETWORKDAYS('У7 Ввод'!$D$191,$B13)+1))/Настройки!$E$13*100)</f>
        <v>0</v>
      </c>
      <c r="GE13" s="67" t="n">
        <f aca="false">IF(OR($D13=1,MONTH($B13)&lt;&gt;MONTH(StartDate),'У7 Ввод'!$D$192="",'У7 Ввод'!$E$192="",'У7 Ввод'!$D$192&gt;$B13),0,MAX(0,MIN(1,'У7 Ввод'!$E$192-NETWORKDAYS('У7 Ввод'!$D$192,$B13)+1))/Настройки!$E$13*100)</f>
        <v>0</v>
      </c>
      <c r="GF13" s="67" t="n">
        <f aca="false">IF(OR($D13=1,MONTH($B13)&lt;&gt;MONTH(StartDate),'У7 Ввод'!$D$193="",'У7 Ввод'!$E$193="",'У7 Ввод'!$D$193&gt;$B13),0,MAX(0,MIN(1,'У7 Ввод'!$E$193-NETWORKDAYS('У7 Ввод'!$D$193,$B13)+1))/Настройки!$E$13*100)</f>
        <v>0</v>
      </c>
      <c r="GG13" s="67" t="n">
        <f aca="false">IF(OR($D13=1,MONTH($B13)&lt;&gt;MONTH(StartDate),'У7 Ввод'!$D$194="",'У7 Ввод'!$E$194="",'У7 Ввод'!$D$194&gt;$B13),0,MAX(0,MIN(1,'У7 Ввод'!$E$194-NETWORKDAYS('У7 Ввод'!$D$194,$B13)+1))/Настройки!$E$13*100)</f>
        <v>0</v>
      </c>
      <c r="GH13" s="67" t="n">
        <f aca="false">IF(OR($D13=1,MONTH($B13)&lt;&gt;MONTH(StartDate),'У7 Ввод'!$D$195="",'У7 Ввод'!$E$195="",'У7 Ввод'!$D$195&gt;$B13),0,MAX(0,MIN(1,'У7 Ввод'!$E$195-NETWORKDAYS('У7 Ввод'!$D$195,$B13)+1))/Настройки!$E$13*100)</f>
        <v>0</v>
      </c>
      <c r="GI13" s="67" t="n">
        <f aca="false">IF(OR($D13=1,MONTH($B13)&lt;&gt;MONTH(StartDate),'У7 Ввод'!$D$196="",'У7 Ввод'!$E$196="",'У7 Ввод'!$D$196&gt;$B13),0,MAX(0,MIN(1,'У7 Ввод'!$E$196-NETWORKDAYS('У7 Ввод'!$D$196,$B13)+1))/Настройки!$E$13*100)</f>
        <v>0</v>
      </c>
      <c r="GJ13" s="67" t="n">
        <f aca="false">IF(OR($D13=1,MONTH($B13)&lt;&gt;MONTH(StartDate),'У7 Ввод'!$D$197="",'У7 Ввод'!$E$197="",'У7 Ввод'!$D$197&gt;$B13),0,MAX(0,MIN(1,'У7 Ввод'!$E$197-NETWORKDAYS('У7 Ввод'!$D$197,$B13)+1))/Настройки!$E$13*100)</f>
        <v>0</v>
      </c>
      <c r="GK13" s="67" t="n">
        <f aca="false">IF(OR($D13=1,MONTH($B13)&lt;&gt;MONTH(StartDate),'У7 Ввод'!$D$198="",'У7 Ввод'!$E$198="",'У7 Ввод'!$D$198&gt;$B13),0,MAX(0,MIN(1,'У7 Ввод'!$E$198-NETWORKDAYS('У7 Ввод'!$D$198,$B13)+1))/Настройки!$E$13*100)</f>
        <v>0</v>
      </c>
      <c r="GL13" s="67" t="n">
        <f aca="false">IF(OR($D13=1,MONTH($B13)&lt;&gt;MONTH(StartDate),'У7 Ввод'!$D$199="",'У7 Ввод'!$E$199="",'У7 Ввод'!$D$199&gt;$B13),0,MAX(0,MIN(1,'У7 Ввод'!$E$199-NETWORKDAYS('У7 Ввод'!$D$199,$B13)+1))/Настройки!$E$13*100)</f>
        <v>0</v>
      </c>
      <c r="GM13" s="67" t="n">
        <f aca="false">IF(OR($D13=1,MONTH($B13)&lt;&gt;MONTH(StartDate),'У7 Ввод'!$D$200="",'У7 Ввод'!$E$200="",'У7 Ввод'!$D$200&gt;$B13),0,MAX(0,MIN(1,'У7 Ввод'!$E$200-NETWORKDAYS('У7 Ввод'!$D$200,$B13)+1))/Настройки!$E$13*100)</f>
        <v>0</v>
      </c>
      <c r="GN13" s="67" t="n">
        <f aca="false">IF(OR($D13=1,MONTH($B13)&lt;&gt;MONTH(StartDate),'У7 Ввод'!$D$201="",'У7 Ввод'!$E$201="",'У7 Ввод'!$D$201&gt;$B13),0,MAX(0,MIN(1,'У7 Ввод'!$E$201-NETWORKDAYS('У7 Ввод'!$D$201,$B13)+1))/Настройки!$E$13*100)</f>
        <v>0</v>
      </c>
      <c r="GO13" s="67" t="n">
        <f aca="false">IF(OR($D13=1,MONTH($B13)&lt;&gt;MONTH(StartDate),'У7 Ввод'!$D$202="",'У7 Ввод'!$E$202="",'У7 Ввод'!$D$202&gt;$B13),0,MAX(0,MIN(1,'У7 Ввод'!$E$202-NETWORKDAYS('У7 Ввод'!$D$202,$B13)+1))/Настройки!$E$13*100)</f>
        <v>0</v>
      </c>
      <c r="GP13" s="67" t="n">
        <f aca="false">IF(OR($D13=1,MONTH($B13)&lt;&gt;MONTH(StartDate),'У7 Ввод'!$D$203="",'У7 Ввод'!$E$203="",'У7 Ввод'!$D$203&gt;$B13),0,MAX(0,MIN(1,'У7 Ввод'!$E$203-NETWORKDAYS('У7 Ввод'!$D$203,$B13)+1))/Настройки!$E$13*100)</f>
        <v>0</v>
      </c>
      <c r="GQ13" s="67" t="n">
        <f aca="false">IF(OR($D13=1,MONTH($B13)&lt;&gt;MONTH(StartDate),'У7 Ввод'!$D$204="",'У7 Ввод'!$E$204="",'У7 Ввод'!$D$204&gt;$B13),0,MAX(0,MIN(1,'У7 Ввод'!$E$204-NETWORKDAYS('У7 Ввод'!$D$204,$B13)+1))/Настройки!$E$13*100)</f>
        <v>0</v>
      </c>
      <c r="GR13" s="67" t="n">
        <f aca="false">IF(OR($D13=1,MONTH($B13)&lt;&gt;MONTH(StartDate),'У7 Ввод'!$D$205="",'У7 Ввод'!$E$205="",'У7 Ввод'!$D$205&gt;$B13),0,MAX(0,MIN(1,'У7 Ввод'!$E$205-NETWORKDAYS('У7 Ввод'!$D$205,$B13)+1))/Настройки!$E$13*100)</f>
        <v>0</v>
      </c>
      <c r="GS13" s="67" t="n">
        <f aca="false">IF(OR($D13=1,MONTH($B13)&lt;&gt;MONTH(StartDate),'У7 Ввод'!$D$206="",'У7 Ввод'!$E$206="",'У7 Ввод'!$D$206&gt;$B13),0,MAX(0,MIN(1,'У7 Ввод'!$E$206-NETWORKDAYS('У7 Ввод'!$D$206,$B13)+1))/Настройки!$E$13*100)</f>
        <v>0</v>
      </c>
      <c r="GT13" s="67" t="n">
        <f aca="false">IF(OR($D13=1,MONTH($B13)&lt;&gt;MONTH(StartDate),'У7 Ввод'!$D$207="",'У7 Ввод'!$E$207="",'У7 Ввод'!$D$207&gt;$B13),0,MAX(0,MIN(1,'У7 Ввод'!$E$207-NETWORKDAYS('У7 Ввод'!$D$207,$B13)+1))/Настройки!$E$13*100)</f>
        <v>0</v>
      </c>
      <c r="GU13" s="67" t="n">
        <f aca="false">IF(OR($D13=1,MONTH($B13)&lt;&gt;MONTH(StartDate),'У7 Ввод'!$D$208="",'У7 Ввод'!$E$208="",'У7 Ввод'!$D$208&gt;$B13),0,MAX(0,MIN(1,'У7 Ввод'!$E$208-NETWORKDAYS('У7 Ввод'!$D$208,$B13)+1))/Настройки!$E$13*100)</f>
        <v>0</v>
      </c>
      <c r="GV13" s="67" t="n">
        <f aca="false">IF(OR($D13=1,MONTH($B13)&lt;&gt;MONTH(StartDate),'У7 Ввод'!$D$209="",'У7 Ввод'!$E$209="",'У7 Ввод'!$D$209&gt;$B13),0,MAX(0,MIN(1,'У7 Ввод'!$E$209-NETWORKDAYS('У7 Ввод'!$D$209,$B13)+1))/Настройки!$E$13*100)</f>
        <v>0</v>
      </c>
      <c r="GW13" s="67" t="n">
        <f aca="false">IF(OR($D13=1,MONTH($B13)&lt;&gt;MONTH(StartDate),'У7 Ввод'!$D$210="",'У7 Ввод'!$E$210="",'У7 Ввод'!$D$210&gt;$B13),0,MAX(0,MIN(1,'У7 Ввод'!$E$210-NETWORKDAYS('У7 Ввод'!$D$210,$B13)+1))/Настройки!$E$13*100)</f>
        <v>0</v>
      </c>
      <c r="GX13" s="67" t="n">
        <f aca="false">IF(OR($D13=1,MONTH($B13)&lt;&gt;MONTH(StartDate),'У7 Ввод'!$D$211="",'У7 Ввод'!$E$211="",'У7 Ввод'!$D$211&gt;$B13),0,MAX(0,MIN(1,'У7 Ввод'!$E$211-NETWORKDAYS('У7 Ввод'!$D$211,$B13)+1))/Настройки!$E$13*100)</f>
        <v>0</v>
      </c>
      <c r="GY13" s="67" t="n">
        <f aca="false">IF(OR($D13=1,MONTH($B13)&lt;&gt;MONTH(StartDate),'У7 Ввод'!$D$212="",'У7 Ввод'!$E$212="",'У7 Ввод'!$D$212&gt;$B13),0,MAX(0,MIN(1,'У7 Ввод'!$E$212-NETWORKDAYS('У7 Ввод'!$D$212,$B13)+1))/Настройки!$E$13*100)</f>
        <v>0</v>
      </c>
      <c r="GZ13" s="67" t="n">
        <f aca="false">IF(OR($D13=1,MONTH($B13)&lt;&gt;MONTH(StartDate),'У7 Ввод'!$D$213="",'У7 Ввод'!$E$213="",'У7 Ввод'!$D$213&gt;$B13),0,MAX(0,MIN(1,'У7 Ввод'!$E$213-NETWORKDAYS('У7 Ввод'!$D$213,$B13)+1))/Настройки!$E$13*100)</f>
        <v>0</v>
      </c>
      <c r="HA13" s="67" t="n">
        <f aca="false">IF(OR($D13=1,MONTH($B13)&lt;&gt;MONTH(StartDate),'У7 Ввод'!$D$214="",'У7 Ввод'!$E$214="",'У7 Ввод'!$D$214&gt;$B13),0,MAX(0,MIN(1,'У7 Ввод'!$E$214-NETWORKDAYS('У7 Ввод'!$D$214,$B13)+1))/Настройки!$E$13*100)</f>
        <v>0</v>
      </c>
      <c r="HB13" s="67" t="n">
        <f aca="false">IF(OR($D13=1,MONTH($B13)&lt;&gt;MONTH(StartDate),'У7 Ввод'!$D$215="",'У7 Ввод'!$E$215="",'У7 Ввод'!$D$215&gt;$B13),0,MAX(0,MIN(1,'У7 Ввод'!$E$215-NETWORKDAYS('У7 Ввод'!$D$215,$B13)+1))/Настройки!$E$13*100)</f>
        <v>0</v>
      </c>
      <c r="HC13" s="67" t="n">
        <f aca="false">IF(OR($D13=1,MONTH($B13)&lt;&gt;MONTH(StartDate),'У7 Ввод'!$D$216="",'У7 Ввод'!$E$216="",'У7 Ввод'!$D$216&gt;$B13),0,MAX(0,MIN(1,'У7 Ввод'!$E$216-NETWORKDAYS('У7 Ввод'!$D$216,$B13)+1))/Настройки!$E$13*100)</f>
        <v>0</v>
      </c>
      <c r="HD13" s="67" t="n">
        <f aca="false">IF(OR($D13=1,MONTH($B13)&lt;&gt;MONTH(StartDate),'У7 Ввод'!$D$217="",'У7 Ввод'!$E$217="",'У7 Ввод'!$D$217&gt;$B13),0,MAX(0,MIN(1,'У7 Ввод'!$E$217-NETWORKDAYS('У7 Ввод'!$D$217,$B13)+1))/Настройки!$E$13*100)</f>
        <v>0</v>
      </c>
      <c r="HE13" s="67" t="n">
        <f aca="false">IF(OR($D13=1,MONTH($B13)&lt;&gt;MONTH(StartDate),'У7 Ввод'!$D$218="",'У7 Ввод'!$E$218="",'У7 Ввод'!$D$218&gt;$B13),0,MAX(0,MIN(1,'У7 Ввод'!$E$218-NETWORKDAYS('У7 Ввод'!$D$218,$B13)+1))/Настройки!$E$13*100)</f>
        <v>0</v>
      </c>
      <c r="HF13" s="67" t="n">
        <f aca="false">IF(OR($D13=1,MONTH($B13)&lt;&gt;MONTH(StartDate),'У7 Ввод'!$D$219="",'У7 Ввод'!$E$219="",'У7 Ввод'!$D$219&gt;$B13),0,MAX(0,MIN(1,'У7 Ввод'!$E$219-NETWORKDAYS('У7 Ввод'!$D$219,$B13)+1))/Настройки!$E$13*100)</f>
        <v>0</v>
      </c>
      <c r="HG13" s="67" t="n">
        <f aca="false">IF(OR($D13=1,MONTH($B13)&lt;&gt;MONTH(StartDate),'У7 Ввод'!$D$220="",'У7 Ввод'!$E$220="",'У7 Ввод'!$D$220&gt;$B13),0,MAX(0,MIN(1,'У7 Ввод'!$E$220-NETWORKDAYS('У7 Ввод'!$D$220,$B13)+1))/Настройки!$E$13*100)</f>
        <v>0</v>
      </c>
      <c r="HH13" s="67" t="n">
        <f aca="false">IF(OR($D13=1,MONTH($B13)&lt;&gt;MONTH(StartDate),'У7 Ввод'!$D$221="",'У7 Ввод'!$E$221="",'У7 Ввод'!$D$221&gt;$B13),0,MAX(0,MIN(1,'У7 Ввод'!$E$221-NETWORKDAYS('У7 Ввод'!$D$221,$B13)+1))/Настройки!$E$13*100)</f>
        <v>0</v>
      </c>
      <c r="HI13" s="67" t="n">
        <f aca="false">IF(OR($D13=1,MONTH($B13)&lt;&gt;MONTH(StartDate),'У7 Ввод'!$D$222="",'У7 Ввод'!$E$222="",'У7 Ввод'!$D$222&gt;$B13),0,MAX(0,MIN(1,'У7 Ввод'!$E$222-NETWORKDAYS('У7 Ввод'!$D$222,$B13)+1))/Настройки!$E$13*100)</f>
        <v>0</v>
      </c>
      <c r="HJ13" s="67" t="n">
        <f aca="false">IF(OR($D13=1,MONTH($B13)&lt;&gt;MONTH(StartDate),'У7 Ввод'!$D$223="",'У7 Ввод'!$E$223="",'У7 Ввод'!$D$223&gt;$B13),0,MAX(0,MIN(1,'У7 Ввод'!$E$223-NETWORKDAYS('У7 Ввод'!$D$223,$B13)+1))/Настройки!$E$13*100)</f>
        <v>0</v>
      </c>
      <c r="HK13" s="67" t="n">
        <f aca="false">IF(OR($D13=1,MONTH($B13)&lt;&gt;MONTH(StartDate),'У7 Ввод'!$D$224="",'У7 Ввод'!$E$224="",'У7 Ввод'!$D$224&gt;$B13),0,MAX(0,MIN(1,'У7 Ввод'!$E$224-NETWORKDAYS('У7 Ввод'!$D$224,$B13)+1))/Настройки!$E$13*100)</f>
        <v>0</v>
      </c>
      <c r="HL13" s="67" t="n">
        <f aca="false">IF(OR($D13=1,MONTH($B13)&lt;&gt;MONTH(StartDate),'У7 Ввод'!$D$225="",'У7 Ввод'!$E$225="",'У7 Ввод'!$D$225&gt;$B13),0,MAX(0,MIN(1,'У7 Ввод'!$E$225-NETWORKDAYS('У7 Ввод'!$D$225,$B13)+1))/Настройки!$E$13*100)</f>
        <v>0</v>
      </c>
      <c r="HM13" s="67" t="n">
        <f aca="false">IF(OR($D13=1,MONTH($B13)&lt;&gt;MONTH(StartDate),'У7 Ввод'!$D$226="",'У7 Ввод'!$E$226="",'У7 Ввод'!$D$226&gt;$B13),0,MAX(0,MIN(1,'У7 Ввод'!$E$226-NETWORKDAYS('У7 Ввод'!$D$226,$B13)+1))/Настройки!$E$13*100)</f>
        <v>0</v>
      </c>
      <c r="HN13" s="67" t="n">
        <f aca="false">IF(OR($D13=1,MONTH($B13)&lt;&gt;MONTH(StartDate),'У7 Ввод'!$D$227="",'У7 Ввод'!$E$227="",'У7 Ввод'!$D$227&gt;$B13),0,MAX(0,MIN(1,'У7 Ввод'!$E$227-NETWORKDAYS('У7 Ввод'!$D$227,$B13)+1))/Настройки!$E$13*100)</f>
        <v>0</v>
      </c>
      <c r="HO13" s="67" t="n">
        <f aca="false">IF(OR($D13=1,MONTH($B13)&lt;&gt;MONTH(StartDate),'У7 Ввод'!$D$228="",'У7 Ввод'!$E$228="",'У7 Ввод'!$D$228&gt;$B13),0,MAX(0,MIN(1,'У7 Ввод'!$E$228-NETWORKDAYS('У7 Ввод'!$D$228,$B13)+1))/Настройки!$E$13*100)</f>
        <v>0</v>
      </c>
      <c r="HP13" s="67" t="n">
        <f aca="false">IF(OR($D13=1,MONTH($B13)&lt;&gt;MONTH(StartDate),'У7 Ввод'!$D$229="",'У7 Ввод'!$E$229="",'У7 Ввод'!$D$229&gt;$B13),0,MAX(0,MIN(1,'У7 Ввод'!$E$229-NETWORKDAYS('У7 Ввод'!$D$229,$B13)+1))/Настройки!$E$13*100)</f>
        <v>0</v>
      </c>
      <c r="HQ13" s="67" t="n">
        <f aca="false">IF(OR($D13=1,MONTH($B13)&lt;&gt;MONTH(StartDate),'У7 Ввод'!$D$230="",'У7 Ввод'!$E$230="",'У7 Ввод'!$D$230&gt;$B13),0,MAX(0,MIN(1,'У7 Ввод'!$E$230-NETWORKDAYS('У7 Ввод'!$D$230,$B13)+1))/Настройки!$E$13*100)</f>
        <v>0</v>
      </c>
      <c r="HR13" s="67" t="n">
        <f aca="false">IF(OR($D13=1,MONTH($B13)&lt;&gt;MONTH(StartDate),'У7 Ввод'!$D$231="",'У7 Ввод'!$E$231="",'У7 Ввод'!$D$231&gt;$B13),0,MAX(0,MIN(1,'У7 Ввод'!$E$231-NETWORKDAYS('У7 Ввод'!$D$231,$B13)+1))/Настройки!$E$13*100)</f>
        <v>0</v>
      </c>
      <c r="HS13" s="67" t="n">
        <f aca="false">IF(OR($D13=1,MONTH($B13)&lt;&gt;MONTH(StartDate),'У7 Ввод'!$D$232="",'У7 Ввод'!$E$232="",'У7 Ввод'!$D$232&gt;$B13),0,MAX(0,MIN(1,'У7 Ввод'!$E$232-NETWORKDAYS('У7 Ввод'!$D$232,$B13)+1))/Настройки!$E$13*100)</f>
        <v>0</v>
      </c>
      <c r="HT13" s="67" t="n">
        <f aca="false">IF(OR($D13=1,MONTH($B13)&lt;&gt;MONTH(StartDate),'У7 Ввод'!$D$233="",'У7 Ввод'!$E$233="",'У7 Ввод'!$D$233&gt;$B13),0,MAX(0,MIN(1,'У7 Ввод'!$E$233-NETWORKDAYS('У7 Ввод'!$D$233,$B13)+1))/Настройки!$E$13*100)</f>
        <v>0</v>
      </c>
      <c r="HU13" s="67" t="n">
        <f aca="false">IF(OR($D13=1,MONTH($B13)&lt;&gt;MONTH(StartDate),'У7 Ввод'!$D$234="",'У7 Ввод'!$E$234="",'У7 Ввод'!$D$234&gt;$B13),0,MAX(0,MIN(1,'У7 Ввод'!$E$234-NETWORKDAYS('У7 Ввод'!$D$234,$B13)+1))/Настройки!$E$13*100)</f>
        <v>0</v>
      </c>
      <c r="HV13" s="67" t="n">
        <f aca="false">IF(OR($D13=1,MONTH($B13)&lt;&gt;MONTH(StartDate),'У7 Ввод'!$D$235="",'У7 Ввод'!$E$235="",'У7 Ввод'!$D$235&gt;$B13),0,MAX(0,MIN(1,'У7 Ввод'!$E$235-NETWORKDAYS('У7 Ввод'!$D$235,$B13)+1))/Настройки!$E$13*100)</f>
        <v>0</v>
      </c>
      <c r="HW13" s="67" t="n">
        <f aca="false">IF(OR($D13=1,MONTH($B13)&lt;&gt;MONTH(StartDate),'У7 Ввод'!$D$236="",'У7 Ввод'!$E$236="",'У7 Ввод'!$D$236&gt;$B13),0,MAX(0,MIN(1,'У7 Ввод'!$E$236-NETWORKDAYS('У7 Ввод'!$D$236,$B13)+1))/Настройки!$E$13*100)</f>
        <v>0</v>
      </c>
      <c r="HX13" s="67" t="n">
        <f aca="false">IF(OR($D13=1,MONTH($B13)&lt;&gt;MONTH(StartDate),'У7 Ввод'!$D$237="",'У7 Ввод'!$E$237="",'У7 Ввод'!$D$237&gt;$B13),0,MAX(0,MIN(1,'У7 Ввод'!$E$237-NETWORKDAYS('У7 Ввод'!$D$237,$B13)+1))/Настройки!$E$13*100)</f>
        <v>0</v>
      </c>
      <c r="HY13" s="67" t="n">
        <f aca="false">IF(OR($D13=1,MONTH($B13)&lt;&gt;MONTH(StartDate),'У7 Ввод'!$D$238="",'У7 Ввод'!$E$238="",'У7 Ввод'!$D$238&gt;$B13),0,MAX(0,MIN(1,'У7 Ввод'!$E$238-NETWORKDAYS('У7 Ввод'!$D$238,$B13)+1))/Настройки!$E$13*100)</f>
        <v>0</v>
      </c>
      <c r="HZ13" s="67" t="n">
        <f aca="false">IF(OR($D13=1,MONTH($B13)&lt;&gt;MONTH(StartDate),'У7 Ввод'!$D$239="",'У7 Ввод'!$E$239="",'У7 Ввод'!$D$239&gt;$B13),0,MAX(0,MIN(1,'У7 Ввод'!$E$239-NETWORKDAYS('У7 Ввод'!$D$239,$B13)+1))/Настройки!$E$13*100)</f>
        <v>0</v>
      </c>
      <c r="IA13" s="67" t="n">
        <f aca="false">IF(OR($D13=1,MONTH($B13)&lt;&gt;MONTH(StartDate),'У7 Ввод'!$D$240="",'У7 Ввод'!$E$240="",'У7 Ввод'!$D$240&gt;$B13),0,MAX(0,MIN(1,'У7 Ввод'!$E$240-NETWORKDAYS('У7 Ввод'!$D$240,$B13)+1))/Настройки!$E$13*100)</f>
        <v>0</v>
      </c>
      <c r="IB13" s="67" t="n">
        <f aca="false">IF(OR($D13=1,MONTH($B13)&lt;&gt;MONTH(StartDate),'У7 Ввод'!$D$241="",'У7 Ввод'!$E$241="",'У7 Ввод'!$D$241&gt;$B13),0,MAX(0,MIN(1,'У7 Ввод'!$E$241-NETWORKDAYS('У7 Ввод'!$D$241,$B13)+1))/Настройки!$E$13*100)</f>
        <v>0</v>
      </c>
      <c r="IC13" s="67" t="n">
        <f aca="false">IF(OR($D13=1,MONTH($B13)&lt;&gt;MONTH(StartDate),'У7 Ввод'!$D$242="",'У7 Ввод'!$E$242="",'У7 Ввод'!$D$242&gt;$B13),0,MAX(0,MIN(1,'У7 Ввод'!$E$242-NETWORKDAYS('У7 Ввод'!$D$242,$B13)+1))/Настройки!$E$13*100)</f>
        <v>0</v>
      </c>
      <c r="ID13" s="67" t="n">
        <f aca="false">IF(OR($D13=1,MONTH($B13)&lt;&gt;MONTH(StartDate),'У7 Ввод'!$D$243="",'У7 Ввод'!$E$243="",'У7 Ввод'!$D$243&gt;$B13),0,MAX(0,MIN(1,'У7 Ввод'!$E$243-NETWORKDAYS('У7 Ввод'!$D$243,$B13)+1))/Настройки!$E$13*100)</f>
        <v>0</v>
      </c>
      <c r="IE13" s="67" t="n">
        <f aca="false">IF(OR($D13=1,MONTH($B13)&lt;&gt;MONTH(StartDate),'У7 Ввод'!$D$244="",'У7 Ввод'!$E$244="",'У7 Ввод'!$D$244&gt;$B13),0,MAX(0,MIN(1,'У7 Ввод'!$E$244-NETWORKDAYS('У7 Ввод'!$D$244,$B13)+1))/Настройки!$E$13*100)</f>
        <v>0</v>
      </c>
      <c r="IF13" s="67" t="n">
        <f aca="false">IF(OR($D13=1,MONTH($B13)&lt;&gt;MONTH(StartDate),'У7 Ввод'!$D$245="",'У7 Ввод'!$E$245="",'У7 Ввод'!$D$245&gt;$B13),0,MAX(0,MIN(1,'У7 Ввод'!$E$245-NETWORKDAYS('У7 Ввод'!$D$245,$B13)+1))/Настройки!$E$13*100)</f>
        <v>0</v>
      </c>
      <c r="IG13" s="67" t="n">
        <f aca="false">IF(OR($D13=1,MONTH($B13)&lt;&gt;MONTH(StartDate),'У7 Ввод'!$D$246="",'У7 Ввод'!$E$246="",'У7 Ввод'!$D$246&gt;$B13),0,MAX(0,MIN(1,'У7 Ввод'!$E$246-NETWORKDAYS('У7 Ввод'!$D$246,$B13)+1))/Настройки!$E$13*100)</f>
        <v>0</v>
      </c>
      <c r="IH13" s="67" t="n">
        <f aca="false">IF(OR($D13=1,MONTH($B13)&lt;&gt;MONTH(StartDate),'У7 Ввод'!$D$247="",'У7 Ввод'!$E$247="",'У7 Ввод'!$D$247&gt;$B13),0,MAX(0,MIN(1,'У7 Ввод'!$E$247-NETWORKDAYS('У7 Ввод'!$D$247,$B13)+1))/Настройки!$E$13*100)</f>
        <v>0</v>
      </c>
      <c r="II13" s="67" t="n">
        <f aca="false">IF(OR($D13=1,MONTH($B13)&lt;&gt;MONTH(StartDate),'У7 Ввод'!$D$248="",'У7 Ввод'!$E$248="",'У7 Ввод'!$D$248&gt;$B13),0,MAX(0,MIN(1,'У7 Ввод'!$E$248-NETWORKDAYS('У7 Ввод'!$D$248,$B13)+1))/Настройки!$E$13*100)</f>
        <v>0</v>
      </c>
      <c r="IJ13" s="67" t="n">
        <f aca="false">IF(OR($D13=1,MONTH($B13)&lt;&gt;MONTH(StartDate),'У7 Ввод'!$D$249="",'У7 Ввод'!$E$249="",'У7 Ввод'!$D$249&gt;$B13),0,MAX(0,MIN(1,'У7 Ввод'!$E$249-NETWORKDAYS('У7 Ввод'!$D$249,$B13)+1))/Настройки!$E$13*100)</f>
        <v>0</v>
      </c>
      <c r="IK13" s="67" t="n">
        <f aca="false">IF(OR($D13=1,MONTH($B13)&lt;&gt;MONTH(StartDate),'У7 Ввод'!$D$250="",'У7 Ввод'!$E$250="",'У7 Ввод'!$D$250&gt;$B13),0,MAX(0,MIN(1,'У7 Ввод'!$E$250-NETWORKDAYS('У7 Ввод'!$D$250,$B13)+1))/Настройки!$E$13*100)</f>
        <v>0</v>
      </c>
      <c r="IL13" s="67" t="n">
        <f aca="false">IF(OR($D13=1,MONTH($B13)&lt;&gt;MONTH(StartDate),'У7 Ввод'!$D$251="",'У7 Ввод'!$E$251="",'У7 Ввод'!$D$251&gt;$B13),0,MAX(0,MIN(1,'У7 Ввод'!$E$251-NETWORKDAYS('У7 Ввод'!$D$251,$B13)+1))/Настройки!$E$13*100)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IF(OR($D14=1,MONTH($B14)&lt;&gt;MONTH(StartDate),'У7 Ввод'!$D$12="",'У7 Ввод'!$E$12="",'У7 Ввод'!$D$12&gt;$B14),0,MAX(0,MIN(1,'У7 Ввод'!$E$12-NETWORKDAYS('У7 Ввод'!$D$12,$B14)+1))/Настройки!$E$13*100)</f>
        <v>0</v>
      </c>
      <c r="H14" s="67" t="n">
        <f aca="false">IF(OR($D14=1,MONTH($B14)&lt;&gt;MONTH(StartDate),'У7 Ввод'!$D$13="",'У7 Ввод'!$E$13="",'У7 Ввод'!$D$13&gt;$B14),0,MAX(0,MIN(1,'У7 Ввод'!$E$13-NETWORKDAYS('У7 Ввод'!$D$13,$B14)+1))/Настройки!$E$13*100)</f>
        <v>0</v>
      </c>
      <c r="I14" s="67" t="n">
        <f aca="false">IF(OR($D14=1,MONTH($B14)&lt;&gt;MONTH(StartDate),'У7 Ввод'!$D$14="",'У7 Ввод'!$E$14="",'У7 Ввод'!$D$14&gt;$B14),0,MAX(0,MIN(1,'У7 Ввод'!$E$14-NETWORKDAYS('У7 Ввод'!$D$14,$B14)+1))/Настройки!$E$13*100)</f>
        <v>0</v>
      </c>
      <c r="J14" s="67" t="n">
        <f aca="false">IF(OR($D14=1,MONTH($B14)&lt;&gt;MONTH(StartDate),'У7 Ввод'!$D$15="",'У7 Ввод'!$E$15="",'У7 Ввод'!$D$15&gt;$B14),0,MAX(0,MIN(1,'У7 Ввод'!$E$15-NETWORKDAYS('У7 Ввод'!$D$15,$B14)+1))/Настройки!$E$13*100)</f>
        <v>0</v>
      </c>
      <c r="K14" s="67" t="n">
        <f aca="false">IF(OR($D14=1,MONTH($B14)&lt;&gt;MONTH(StartDate),'У7 Ввод'!$D$16="",'У7 Ввод'!$E$16="",'У7 Ввод'!$D$16&gt;$B14),0,MAX(0,MIN(1,'У7 Ввод'!$E$16-NETWORKDAYS('У7 Ввод'!$D$16,$B14)+1))/Настройки!$E$13*100)</f>
        <v>0</v>
      </c>
      <c r="L14" s="67" t="n">
        <f aca="false">IF(OR($D14=1,MONTH($B14)&lt;&gt;MONTH(StartDate),'У7 Ввод'!$D$17="",'У7 Ввод'!$E$17="",'У7 Ввод'!$D$17&gt;$B14),0,MAX(0,MIN(1,'У7 Ввод'!$E$17-NETWORKDAYS('У7 Ввод'!$D$17,$B14)+1))/Настройки!$E$13*100)</f>
        <v>0</v>
      </c>
      <c r="M14" s="67" t="n">
        <f aca="false">IF(OR($D14=1,MONTH($B14)&lt;&gt;MONTH(StartDate),'У7 Ввод'!$D$18="",'У7 Ввод'!$E$18="",'У7 Ввод'!$D$18&gt;$B14),0,MAX(0,MIN(1,'У7 Ввод'!$E$18-NETWORKDAYS('У7 Ввод'!$D$18,$B14)+1))/Настройки!$E$13*100)</f>
        <v>0</v>
      </c>
      <c r="N14" s="67" t="n">
        <f aca="false">IF(OR($D14=1,MONTH($B14)&lt;&gt;MONTH(StartDate),'У7 Ввод'!$D$19="",'У7 Ввод'!$E$19="",'У7 Ввод'!$D$19&gt;$B14),0,MAX(0,MIN(1,'У7 Ввод'!$E$19-NETWORKDAYS('У7 Ввод'!$D$19,$B14)+1))/Настройки!$E$13*100)</f>
        <v>0</v>
      </c>
      <c r="O14" s="67" t="n">
        <f aca="false">IF(OR($D14=1,MONTH($B14)&lt;&gt;MONTH(StartDate),'У7 Ввод'!$D$20="",'У7 Ввод'!$E$20="",'У7 Ввод'!$D$20&gt;$B14),0,MAX(0,MIN(1,'У7 Ввод'!$E$20-NETWORKDAYS('У7 Ввод'!$D$20,$B14)+1))/Настройки!$E$13*100)</f>
        <v>0</v>
      </c>
      <c r="P14" s="67" t="n">
        <f aca="false">IF(OR($D14=1,MONTH($B14)&lt;&gt;MONTH(StartDate),'У7 Ввод'!$D$21="",'У7 Ввод'!$E$21="",'У7 Ввод'!$D$21&gt;$B14),0,MAX(0,MIN(1,'У7 Ввод'!$E$21-NETWORKDAYS('У7 Ввод'!$D$21,$B14)+1))/Настройки!$E$13*100)</f>
        <v>0</v>
      </c>
      <c r="Q14" s="67" t="n">
        <f aca="false">IF(OR($D14=1,MONTH($B14)&lt;&gt;MONTH(StartDate),'У7 Ввод'!$D$22="",'У7 Ввод'!$E$22="",'У7 Ввод'!$D$22&gt;$B14),0,MAX(0,MIN(1,'У7 Ввод'!$E$22-NETWORKDAYS('У7 Ввод'!$D$22,$B14)+1))/Настройки!$E$13*100)</f>
        <v>0</v>
      </c>
      <c r="R14" s="67" t="n">
        <f aca="false">IF(OR($D14=1,MONTH($B14)&lt;&gt;MONTH(StartDate),'У7 Ввод'!$D$23="",'У7 Ввод'!$E$23="",'У7 Ввод'!$D$23&gt;$B14),0,MAX(0,MIN(1,'У7 Ввод'!$E$23-NETWORKDAYS('У7 Ввод'!$D$23,$B14)+1))/Настройки!$E$13*100)</f>
        <v>0</v>
      </c>
      <c r="S14" s="67" t="n">
        <f aca="false">IF(OR($D14=1,MONTH($B14)&lt;&gt;MONTH(StartDate),'У7 Ввод'!$D$24="",'У7 Ввод'!$E$24="",'У7 Ввод'!$D$24&gt;$B14),0,MAX(0,MIN(1,'У7 Ввод'!$E$24-NETWORKDAYS('У7 Ввод'!$D$24,$B14)+1))/Настройки!$E$13*100)</f>
        <v>0</v>
      </c>
      <c r="T14" s="67" t="n">
        <f aca="false">IF(OR($D14=1,MONTH($B14)&lt;&gt;MONTH(StartDate),'У7 Ввод'!$D$25="",'У7 Ввод'!$E$25="",'У7 Ввод'!$D$25&gt;$B14),0,MAX(0,MIN(1,'У7 Ввод'!$E$25-NETWORKDAYS('У7 Ввод'!$D$25,$B14)+1))/Настройки!$E$13*100)</f>
        <v>0</v>
      </c>
      <c r="U14" s="67" t="n">
        <f aca="false">IF(OR($D14=1,MONTH($B14)&lt;&gt;MONTH(StartDate),'У7 Ввод'!$D$26="",'У7 Ввод'!$E$26="",'У7 Ввод'!$D$26&gt;$B14),0,MAX(0,MIN(1,'У7 Ввод'!$E$26-NETWORKDAYS('У7 Ввод'!$D$26,$B14)+1))/Настройки!$E$13*100)</f>
        <v>0</v>
      </c>
      <c r="V14" s="67" t="n">
        <f aca="false">IF(OR($D14=1,MONTH($B14)&lt;&gt;MONTH(StartDate),'У7 Ввод'!$D$27="",'У7 Ввод'!$E$27="",'У7 Ввод'!$D$27&gt;$B14),0,MAX(0,MIN(1,'У7 Ввод'!$E$27-NETWORKDAYS('У7 Ввод'!$D$27,$B14)+1))/Настройки!$E$13*100)</f>
        <v>0</v>
      </c>
      <c r="W14" s="67" t="n">
        <f aca="false">IF(OR($D14=1,MONTH($B14)&lt;&gt;MONTH(StartDate),'У7 Ввод'!$D$28="",'У7 Ввод'!$E$28="",'У7 Ввод'!$D$28&gt;$B14),0,MAX(0,MIN(1,'У7 Ввод'!$E$28-NETWORKDAYS('У7 Ввод'!$D$28,$B14)+1))/Настройки!$E$13*100)</f>
        <v>0</v>
      </c>
      <c r="X14" s="67" t="n">
        <f aca="false">IF(OR($D14=1,MONTH($B14)&lt;&gt;MONTH(StartDate),'У7 Ввод'!$D$29="",'У7 Ввод'!$E$29="",'У7 Ввод'!$D$29&gt;$B14),0,MAX(0,MIN(1,'У7 Ввод'!$E$29-NETWORKDAYS('У7 Ввод'!$D$29,$B14)+1))/Настройки!$E$13*100)</f>
        <v>0</v>
      </c>
      <c r="Y14" s="67" t="n">
        <f aca="false">IF(OR($D14=1,MONTH($B14)&lt;&gt;MONTH(StartDate),'У7 Ввод'!$D$30="",'У7 Ввод'!$E$30="",'У7 Ввод'!$D$30&gt;$B14),0,MAX(0,MIN(1,'У7 Ввод'!$E$30-NETWORKDAYS('У7 Ввод'!$D$30,$B14)+1))/Настройки!$E$13*100)</f>
        <v>0</v>
      </c>
      <c r="Z14" s="67" t="n">
        <f aca="false">IF(OR($D14=1,MONTH($B14)&lt;&gt;MONTH(StartDate),'У7 Ввод'!$D$31="",'У7 Ввод'!$E$31="",'У7 Ввод'!$D$31&gt;$B14),0,MAX(0,MIN(1,'У7 Ввод'!$E$31-NETWORKDAYS('У7 Ввод'!$D$31,$B14)+1))/Настройки!$E$13*100)</f>
        <v>0</v>
      </c>
      <c r="AA14" s="67" t="n">
        <f aca="false">IF(OR($D14=1,MONTH($B14)&lt;&gt;MONTH(StartDate),'У7 Ввод'!$D$32="",'У7 Ввод'!$E$32="",'У7 Ввод'!$D$32&gt;$B14),0,MAX(0,MIN(1,'У7 Ввод'!$E$32-NETWORKDAYS('У7 Ввод'!$D$32,$B14)+1))/Настройки!$E$13*100)</f>
        <v>0</v>
      </c>
      <c r="AB14" s="67" t="n">
        <f aca="false">IF(OR($D14=1,MONTH($B14)&lt;&gt;MONTH(StartDate),'У7 Ввод'!$D$33="",'У7 Ввод'!$E$33="",'У7 Ввод'!$D$33&gt;$B14),0,MAX(0,MIN(1,'У7 Ввод'!$E$33-NETWORKDAYS('У7 Ввод'!$D$33,$B14)+1))/Настройки!$E$13*100)</f>
        <v>0</v>
      </c>
      <c r="AC14" s="67" t="n">
        <f aca="false">IF(OR($D14=1,MONTH($B14)&lt;&gt;MONTH(StartDate),'У7 Ввод'!$D$34="",'У7 Ввод'!$E$34="",'У7 Ввод'!$D$34&gt;$B14),0,MAX(0,MIN(1,'У7 Ввод'!$E$34-NETWORKDAYS('У7 Ввод'!$D$34,$B14)+1))/Настройки!$E$13*100)</f>
        <v>0</v>
      </c>
      <c r="AD14" s="67" t="n">
        <f aca="false">IF(OR($D14=1,MONTH($B14)&lt;&gt;MONTH(StartDate),'У7 Ввод'!$D$35="",'У7 Ввод'!$E$35="",'У7 Ввод'!$D$35&gt;$B14),0,MAX(0,MIN(1,'У7 Ввод'!$E$35-NETWORKDAYS('У7 Ввод'!$D$35,$B14)+1))/Настройки!$E$13*100)</f>
        <v>0</v>
      </c>
      <c r="AE14" s="67" t="n">
        <f aca="false">IF(OR($D14=1,MONTH($B14)&lt;&gt;MONTH(StartDate),'У7 Ввод'!$D$36="",'У7 Ввод'!$E$36="",'У7 Ввод'!$D$36&gt;$B14),0,MAX(0,MIN(1,'У7 Ввод'!$E$36-NETWORKDAYS('У7 Ввод'!$D$36,$B14)+1))/Настройки!$E$13*100)</f>
        <v>0</v>
      </c>
      <c r="AF14" s="67" t="n">
        <f aca="false">IF(OR($D14=1,MONTH($B14)&lt;&gt;MONTH(StartDate),'У7 Ввод'!$D$37="",'У7 Ввод'!$E$37="",'У7 Ввод'!$D$37&gt;$B14),0,MAX(0,MIN(1,'У7 Ввод'!$E$37-NETWORKDAYS('У7 Ввод'!$D$37,$B14)+1))/Настройки!$E$13*100)</f>
        <v>0</v>
      </c>
      <c r="AG14" s="67" t="n">
        <f aca="false">IF(OR($D14=1,MONTH($B14)&lt;&gt;MONTH(StartDate),'У7 Ввод'!$D$38="",'У7 Ввод'!$E$38="",'У7 Ввод'!$D$38&gt;$B14),0,MAX(0,MIN(1,'У7 Ввод'!$E$38-NETWORKDAYS('У7 Ввод'!$D$38,$B14)+1))/Настройки!$E$13*100)</f>
        <v>0</v>
      </c>
      <c r="AH14" s="67" t="n">
        <f aca="false">IF(OR($D14=1,MONTH($B14)&lt;&gt;MONTH(StartDate),'У7 Ввод'!$D$39="",'У7 Ввод'!$E$39="",'У7 Ввод'!$D$39&gt;$B14),0,MAX(0,MIN(1,'У7 Ввод'!$E$39-NETWORKDAYS('У7 Ввод'!$D$39,$B14)+1))/Настройки!$E$13*100)</f>
        <v>0</v>
      </c>
      <c r="AI14" s="67" t="n">
        <f aca="false">IF(OR($D14=1,MONTH($B14)&lt;&gt;MONTH(StartDate),'У7 Ввод'!$D$40="",'У7 Ввод'!$E$40="",'У7 Ввод'!$D$40&gt;$B14),0,MAX(0,MIN(1,'У7 Ввод'!$E$40-NETWORKDAYS('У7 Ввод'!$D$40,$B14)+1))/Настройки!$E$13*100)</f>
        <v>0</v>
      </c>
      <c r="AJ14" s="67" t="n">
        <f aca="false">IF(OR($D14=1,MONTH($B14)&lt;&gt;MONTH(StartDate),'У7 Ввод'!$D$41="",'У7 Ввод'!$E$41="",'У7 Ввод'!$D$41&gt;$B14),0,MAX(0,MIN(1,'У7 Ввод'!$E$41-NETWORKDAYS('У7 Ввод'!$D$41,$B14)+1))/Настройки!$E$13*100)</f>
        <v>0</v>
      </c>
      <c r="AK14" s="67" t="n">
        <f aca="false">IF(OR($D14=1,MONTH($B14)&lt;&gt;MONTH(StartDate),'У7 Ввод'!$D$42="",'У7 Ввод'!$E$42="",'У7 Ввод'!$D$42&gt;$B14),0,MAX(0,MIN(1,'У7 Ввод'!$E$42-NETWORKDAYS('У7 Ввод'!$D$42,$B14)+1))/Настройки!$E$13*100)</f>
        <v>0</v>
      </c>
      <c r="AL14" s="67" t="n">
        <f aca="false">IF(OR($D14=1,MONTH($B14)&lt;&gt;MONTH(StartDate),'У7 Ввод'!$D$43="",'У7 Ввод'!$E$43="",'У7 Ввод'!$D$43&gt;$B14),0,MAX(0,MIN(1,'У7 Ввод'!$E$43-NETWORKDAYS('У7 Ввод'!$D$43,$B14)+1))/Настройки!$E$13*100)</f>
        <v>0</v>
      </c>
      <c r="AM14" s="67" t="n">
        <f aca="false">IF(OR($D14=1,MONTH($B14)&lt;&gt;MONTH(StartDate),'У7 Ввод'!$D$44="",'У7 Ввод'!$E$44="",'У7 Ввод'!$D$44&gt;$B14),0,MAX(0,MIN(1,'У7 Ввод'!$E$44-NETWORKDAYS('У7 Ввод'!$D$44,$B14)+1))/Настройки!$E$13*100)</f>
        <v>0</v>
      </c>
      <c r="AN14" s="67" t="n">
        <f aca="false">IF(OR($D14=1,MONTH($B14)&lt;&gt;MONTH(StartDate),'У7 Ввод'!$D$45="",'У7 Ввод'!$E$45="",'У7 Ввод'!$D$45&gt;$B14),0,MAX(0,MIN(1,'У7 Ввод'!$E$45-NETWORKDAYS('У7 Ввод'!$D$45,$B14)+1))/Настройки!$E$13*100)</f>
        <v>0</v>
      </c>
      <c r="AO14" s="67" t="n">
        <f aca="false">IF(OR($D14=1,MONTH($B14)&lt;&gt;MONTH(StartDate),'У7 Ввод'!$D$46="",'У7 Ввод'!$E$46="",'У7 Ввод'!$D$46&gt;$B14),0,MAX(0,MIN(1,'У7 Ввод'!$E$46-NETWORKDAYS('У7 Ввод'!$D$46,$B14)+1))/Настройки!$E$13*100)</f>
        <v>0</v>
      </c>
      <c r="AP14" s="67" t="n">
        <f aca="false">IF(OR($D14=1,MONTH($B14)&lt;&gt;MONTH(StartDate),'У7 Ввод'!$D$47="",'У7 Ввод'!$E$47="",'У7 Ввод'!$D$47&gt;$B14),0,MAX(0,MIN(1,'У7 Ввод'!$E$47-NETWORKDAYS('У7 Ввод'!$D$47,$B14)+1))/Настройки!$E$13*100)</f>
        <v>0</v>
      </c>
      <c r="AQ14" s="67" t="n">
        <f aca="false">IF(OR($D14=1,MONTH($B14)&lt;&gt;MONTH(StartDate),'У7 Ввод'!$D$48="",'У7 Ввод'!$E$48="",'У7 Ввод'!$D$48&gt;$B14),0,MAX(0,MIN(1,'У7 Ввод'!$E$48-NETWORKDAYS('У7 Ввод'!$D$48,$B14)+1))/Настройки!$E$13*100)</f>
        <v>0</v>
      </c>
      <c r="AR14" s="67" t="n">
        <f aca="false">IF(OR($D14=1,MONTH($B14)&lt;&gt;MONTH(StartDate),'У7 Ввод'!$D$49="",'У7 Ввод'!$E$49="",'У7 Ввод'!$D$49&gt;$B14),0,MAX(0,MIN(1,'У7 Ввод'!$E$49-NETWORKDAYS('У7 Ввод'!$D$49,$B14)+1))/Настройки!$E$13*100)</f>
        <v>0</v>
      </c>
      <c r="AS14" s="67" t="n">
        <f aca="false">IF(OR($D14=1,MONTH($B14)&lt;&gt;MONTH(StartDate),'У7 Ввод'!$D$50="",'У7 Ввод'!$E$50="",'У7 Ввод'!$D$50&gt;$B14),0,MAX(0,MIN(1,'У7 Ввод'!$E$50-NETWORKDAYS('У7 Ввод'!$D$50,$B14)+1))/Настройки!$E$13*100)</f>
        <v>0</v>
      </c>
      <c r="AT14" s="67" t="n">
        <f aca="false">IF(OR($D14=1,MONTH($B14)&lt;&gt;MONTH(StartDate),'У7 Ввод'!$D$51="",'У7 Ввод'!$E$51="",'У7 Ввод'!$D$51&gt;$B14),0,MAX(0,MIN(1,'У7 Ввод'!$E$51-NETWORKDAYS('У7 Ввод'!$D$51,$B14)+1))/Настройки!$E$13*100)</f>
        <v>0</v>
      </c>
      <c r="AU14" s="67" t="n">
        <f aca="false">IF(OR($D14=1,MONTH($B14)&lt;&gt;MONTH(StartDate),'У7 Ввод'!$D$52="",'У7 Ввод'!$E$52="",'У7 Ввод'!$D$52&gt;$B14),0,MAX(0,MIN(1,'У7 Ввод'!$E$52-NETWORKDAYS('У7 Ввод'!$D$52,$B14)+1))/Настройки!$E$13*100)</f>
        <v>0</v>
      </c>
      <c r="AV14" s="67" t="n">
        <f aca="false">IF(OR($D14=1,MONTH($B14)&lt;&gt;MONTH(StartDate),'У7 Ввод'!$D$53="",'У7 Ввод'!$E$53="",'У7 Ввод'!$D$53&gt;$B14),0,MAX(0,MIN(1,'У7 Ввод'!$E$53-NETWORKDAYS('У7 Ввод'!$D$53,$B14)+1))/Настройки!$E$13*100)</f>
        <v>0</v>
      </c>
      <c r="AW14" s="67" t="n">
        <f aca="false">IF(OR($D14=1,MONTH($B14)&lt;&gt;MONTH(StartDate),'У7 Ввод'!$D$54="",'У7 Ввод'!$E$54="",'У7 Ввод'!$D$54&gt;$B14),0,MAX(0,MIN(1,'У7 Ввод'!$E$54-NETWORKDAYS('У7 Ввод'!$D$54,$B14)+1))/Настройки!$E$13*100)</f>
        <v>0</v>
      </c>
      <c r="AX14" s="67" t="n">
        <f aca="false">IF(OR($D14=1,MONTH($B14)&lt;&gt;MONTH(StartDate),'У7 Ввод'!$D$55="",'У7 Ввод'!$E$55="",'У7 Ввод'!$D$55&gt;$B14),0,MAX(0,MIN(1,'У7 Ввод'!$E$55-NETWORKDAYS('У7 Ввод'!$D$55,$B14)+1))/Настройки!$E$13*100)</f>
        <v>0</v>
      </c>
      <c r="AY14" s="67" t="n">
        <f aca="false">IF(OR($D14=1,MONTH($B14)&lt;&gt;MONTH(StartDate),'У7 Ввод'!$D$56="",'У7 Ввод'!$E$56="",'У7 Ввод'!$D$56&gt;$B14),0,MAX(0,MIN(1,'У7 Ввод'!$E$56-NETWORKDAYS('У7 Ввод'!$D$56,$B14)+1))/Настройки!$E$13*100)</f>
        <v>0</v>
      </c>
      <c r="AZ14" s="67" t="n">
        <f aca="false">IF(OR($D14=1,MONTH($B14)&lt;&gt;MONTH(StartDate),'У7 Ввод'!$D$57="",'У7 Ввод'!$E$57="",'У7 Ввод'!$D$57&gt;$B14),0,MAX(0,MIN(1,'У7 Ввод'!$E$57-NETWORKDAYS('У7 Ввод'!$D$57,$B14)+1))/Настройки!$E$13*100)</f>
        <v>0</v>
      </c>
      <c r="BA14" s="67" t="n">
        <f aca="false">IF(OR($D14=1,MONTH($B14)&lt;&gt;MONTH(StartDate),'У7 Ввод'!$D$58="",'У7 Ввод'!$E$58="",'У7 Ввод'!$D$58&gt;$B14),0,MAX(0,MIN(1,'У7 Ввод'!$E$58-NETWORKDAYS('У7 Ввод'!$D$58,$B14)+1))/Настройки!$E$13*100)</f>
        <v>0</v>
      </c>
      <c r="BB14" s="67" t="n">
        <f aca="false">IF(OR($D14=1,MONTH($B14)&lt;&gt;MONTH(StartDate),'У7 Ввод'!$D$59="",'У7 Ввод'!$E$59="",'У7 Ввод'!$D$59&gt;$B14),0,MAX(0,MIN(1,'У7 Ввод'!$E$59-NETWORKDAYS('У7 Ввод'!$D$59,$B14)+1))/Настройки!$E$13*100)</f>
        <v>0</v>
      </c>
      <c r="BC14" s="67" t="n">
        <f aca="false">IF(OR($D14=1,MONTH($B14)&lt;&gt;MONTH(StartDate),'У7 Ввод'!$D$60="",'У7 Ввод'!$E$60="",'У7 Ввод'!$D$60&gt;$B14),0,MAX(0,MIN(1,'У7 Ввод'!$E$60-NETWORKDAYS('У7 Ввод'!$D$60,$B14)+1))/Настройки!$E$13*100)</f>
        <v>0</v>
      </c>
      <c r="BD14" s="67" t="n">
        <f aca="false">IF(OR($D14=1,MONTH($B14)&lt;&gt;MONTH(StartDate),'У7 Ввод'!$D$61="",'У7 Ввод'!$E$61="",'У7 Ввод'!$D$61&gt;$B14),0,MAX(0,MIN(1,'У7 Ввод'!$E$61-NETWORKDAYS('У7 Ввод'!$D$61,$B14)+1))/Настройки!$E$13*100)</f>
        <v>0</v>
      </c>
      <c r="BE14" s="67" t="n">
        <f aca="false">IF(OR($D14=1,MONTH($B14)&lt;&gt;MONTH(StartDate),'У7 Ввод'!$D$62="",'У7 Ввод'!$E$62="",'У7 Ввод'!$D$62&gt;$B14),0,MAX(0,MIN(1,'У7 Ввод'!$E$62-NETWORKDAYS('У7 Ввод'!$D$62,$B14)+1))/Настройки!$E$13*100)</f>
        <v>0</v>
      </c>
      <c r="BF14" s="67" t="n">
        <f aca="false">IF(OR($D14=1,MONTH($B14)&lt;&gt;MONTH(StartDate),'У7 Ввод'!$D$63="",'У7 Ввод'!$E$63="",'У7 Ввод'!$D$63&gt;$B14),0,MAX(0,MIN(1,'У7 Ввод'!$E$63-NETWORKDAYS('У7 Ввод'!$D$63,$B14)+1))/Настройки!$E$13*100)</f>
        <v>0</v>
      </c>
      <c r="BG14" s="67" t="n">
        <f aca="false">IF(OR($D14=1,MONTH($B14)&lt;&gt;MONTH(StartDate),'У7 Ввод'!$D$64="",'У7 Ввод'!$E$64="",'У7 Ввод'!$D$64&gt;$B14),0,MAX(0,MIN(1,'У7 Ввод'!$E$64-NETWORKDAYS('У7 Ввод'!$D$64,$B14)+1))/Настройки!$E$13*100)</f>
        <v>0</v>
      </c>
      <c r="BH14" s="67" t="n">
        <f aca="false">IF(OR($D14=1,MONTH($B14)&lt;&gt;MONTH(StartDate),'У7 Ввод'!$D$65="",'У7 Ввод'!$E$65="",'У7 Ввод'!$D$65&gt;$B14),0,MAX(0,MIN(1,'У7 Ввод'!$E$65-NETWORKDAYS('У7 Ввод'!$D$65,$B14)+1))/Настройки!$E$13*100)</f>
        <v>0</v>
      </c>
      <c r="BI14" s="67" t="n">
        <f aca="false">IF(OR($D14=1,MONTH($B14)&lt;&gt;MONTH(StartDate),'У7 Ввод'!$D$66="",'У7 Ввод'!$E$66="",'У7 Ввод'!$D$66&gt;$B14),0,MAX(0,MIN(1,'У7 Ввод'!$E$66-NETWORKDAYS('У7 Ввод'!$D$66,$B14)+1))/Настройки!$E$13*100)</f>
        <v>0</v>
      </c>
      <c r="BJ14" s="67" t="n">
        <f aca="false">IF(OR($D14=1,MONTH($B14)&lt;&gt;MONTH(StartDate),'У7 Ввод'!$D$67="",'У7 Ввод'!$E$67="",'У7 Ввод'!$D$67&gt;$B14),0,MAX(0,MIN(1,'У7 Ввод'!$E$67-NETWORKDAYS('У7 Ввод'!$D$67,$B14)+1))/Настройки!$E$13*100)</f>
        <v>0</v>
      </c>
      <c r="BK14" s="67" t="n">
        <f aca="false">IF(OR($D14=1,MONTH($B14)&lt;&gt;MONTH(StartDate),'У7 Ввод'!$D$68="",'У7 Ввод'!$E$68="",'У7 Ввод'!$D$68&gt;$B14),0,MAX(0,MIN(1,'У7 Ввод'!$E$68-NETWORKDAYS('У7 Ввод'!$D$68,$B14)+1))/Настройки!$E$13*100)</f>
        <v>0</v>
      </c>
      <c r="BL14" s="67" t="n">
        <f aca="false">IF(OR($D14=1,MONTH($B14)&lt;&gt;MONTH(StartDate),'У7 Ввод'!$D$69="",'У7 Ввод'!$E$69="",'У7 Ввод'!$D$69&gt;$B14),0,MAX(0,MIN(1,'У7 Ввод'!$E$69-NETWORKDAYS('У7 Ввод'!$D$69,$B14)+1))/Настройки!$E$13*100)</f>
        <v>0</v>
      </c>
      <c r="BM14" s="67" t="n">
        <f aca="false">IF(OR($D14=1,MONTH($B14)&lt;&gt;MONTH(StartDate),'У7 Ввод'!$D$70="",'У7 Ввод'!$E$70="",'У7 Ввод'!$D$70&gt;$B14),0,MAX(0,MIN(1,'У7 Ввод'!$E$70-NETWORKDAYS('У7 Ввод'!$D$70,$B14)+1))/Настройки!$E$13*100)</f>
        <v>0</v>
      </c>
      <c r="BN14" s="67" t="n">
        <f aca="false">IF(OR($D14=1,MONTH($B14)&lt;&gt;MONTH(StartDate),'У7 Ввод'!$D$71="",'У7 Ввод'!$E$71="",'У7 Ввод'!$D$71&gt;$B14),0,MAX(0,MIN(1,'У7 Ввод'!$E$71-NETWORKDAYS('У7 Ввод'!$D$71,$B14)+1))/Настройки!$E$13*100)</f>
        <v>0</v>
      </c>
      <c r="BO14" s="67" t="n">
        <f aca="false">IF(OR($D14=1,MONTH($B14)&lt;&gt;MONTH(StartDate),'У7 Ввод'!$D$72="",'У7 Ввод'!$E$72="",'У7 Ввод'!$D$72&gt;$B14),0,MAX(0,MIN(1,'У7 Ввод'!$E$72-NETWORKDAYS('У7 Ввод'!$D$72,$B14)+1))/Настройки!$E$13*100)</f>
        <v>0</v>
      </c>
      <c r="BP14" s="67" t="n">
        <f aca="false">IF(OR($D14=1,MONTH($B14)&lt;&gt;MONTH(StartDate),'У7 Ввод'!$D$73="",'У7 Ввод'!$E$73="",'У7 Ввод'!$D$73&gt;$B14),0,MAX(0,MIN(1,'У7 Ввод'!$E$73-NETWORKDAYS('У7 Ввод'!$D$73,$B14)+1))/Настройки!$E$13*100)</f>
        <v>0</v>
      </c>
      <c r="BQ14" s="67" t="n">
        <f aca="false">IF(OR($D14=1,MONTH($B14)&lt;&gt;MONTH(StartDate),'У7 Ввод'!$D$74="",'У7 Ввод'!$E$74="",'У7 Ввод'!$D$74&gt;$B14),0,MAX(0,MIN(1,'У7 Ввод'!$E$74-NETWORKDAYS('У7 Ввод'!$D$74,$B14)+1))/Настройки!$E$13*100)</f>
        <v>0</v>
      </c>
      <c r="BR14" s="67" t="n">
        <f aca="false">IF(OR($D14=1,MONTH($B14)&lt;&gt;MONTH(StartDate),'У7 Ввод'!$D$75="",'У7 Ввод'!$E$75="",'У7 Ввод'!$D$75&gt;$B14),0,MAX(0,MIN(1,'У7 Ввод'!$E$75-NETWORKDAYS('У7 Ввод'!$D$75,$B14)+1))/Настройки!$E$13*100)</f>
        <v>0</v>
      </c>
      <c r="BS14" s="67" t="n">
        <f aca="false">IF(OR($D14=1,MONTH($B14)&lt;&gt;MONTH(StartDate),'У7 Ввод'!$D$76="",'У7 Ввод'!$E$76="",'У7 Ввод'!$D$76&gt;$B14),0,MAX(0,MIN(1,'У7 Ввод'!$E$76-NETWORKDAYS('У7 Ввод'!$D$76,$B14)+1))/Настройки!$E$13*100)</f>
        <v>0</v>
      </c>
      <c r="BT14" s="67" t="n">
        <f aca="false">IF(OR($D14=1,MONTH($B14)&lt;&gt;MONTH(StartDate),'У7 Ввод'!$D$77="",'У7 Ввод'!$E$77="",'У7 Ввод'!$D$77&gt;$B14),0,MAX(0,MIN(1,'У7 Ввод'!$E$77-NETWORKDAYS('У7 Ввод'!$D$77,$B14)+1))/Настройки!$E$13*100)</f>
        <v>0</v>
      </c>
      <c r="BU14" s="67" t="n">
        <f aca="false">IF(OR($D14=1,MONTH($B14)&lt;&gt;MONTH(StartDate),'У7 Ввод'!$D$78="",'У7 Ввод'!$E$78="",'У7 Ввод'!$D$78&gt;$B14),0,MAX(0,MIN(1,'У7 Ввод'!$E$78-NETWORKDAYS('У7 Ввод'!$D$78,$B14)+1))/Настройки!$E$13*100)</f>
        <v>0</v>
      </c>
      <c r="BV14" s="67" t="n">
        <f aca="false">IF(OR($D14=1,MONTH($B14)&lt;&gt;MONTH(StartDate),'У7 Ввод'!$D$79="",'У7 Ввод'!$E$79="",'У7 Ввод'!$D$79&gt;$B14),0,MAX(0,MIN(1,'У7 Ввод'!$E$79-NETWORKDAYS('У7 Ввод'!$D$79,$B14)+1))/Настройки!$E$13*100)</f>
        <v>0</v>
      </c>
      <c r="BW14" s="67" t="n">
        <f aca="false">IF(OR($D14=1,MONTH($B14)&lt;&gt;MONTH(StartDate),'У7 Ввод'!$D$80="",'У7 Ввод'!$E$80="",'У7 Ввод'!$D$80&gt;$B14),0,MAX(0,MIN(1,'У7 Ввод'!$E$80-NETWORKDAYS('У7 Ввод'!$D$80,$B14)+1))/Настройки!$E$13*100)</f>
        <v>0</v>
      </c>
      <c r="BX14" s="67" t="n">
        <f aca="false">IF(OR($D14=1,MONTH($B14)&lt;&gt;MONTH(StartDate),'У7 Ввод'!$D$81="",'У7 Ввод'!$E$81="",'У7 Ввод'!$D$81&gt;$B14),0,MAX(0,MIN(1,'У7 Ввод'!$E$81-NETWORKDAYS('У7 Ввод'!$D$81,$B14)+1))/Настройки!$E$13*100)</f>
        <v>0</v>
      </c>
      <c r="BY14" s="67" t="n">
        <f aca="false">IF(OR($D14=1,MONTH($B14)&lt;&gt;MONTH(StartDate),'У7 Ввод'!$D$82="",'У7 Ввод'!$E$82="",'У7 Ввод'!$D$82&gt;$B14),0,MAX(0,MIN(1,'У7 Ввод'!$E$82-NETWORKDAYS('У7 Ввод'!$D$82,$B14)+1))/Настройки!$E$13*100)</f>
        <v>0</v>
      </c>
      <c r="BZ14" s="67" t="n">
        <f aca="false">IF(OR($D14=1,MONTH($B14)&lt;&gt;MONTH(StartDate),'У7 Ввод'!$D$83="",'У7 Ввод'!$E$83="",'У7 Ввод'!$D$83&gt;$B14),0,MAX(0,MIN(1,'У7 Ввод'!$E$83-NETWORKDAYS('У7 Ввод'!$D$83,$B14)+1))/Настройки!$E$13*100)</f>
        <v>0</v>
      </c>
      <c r="CA14" s="67" t="n">
        <f aca="false">IF(OR($D14=1,MONTH($B14)&lt;&gt;MONTH(StartDate),'У7 Ввод'!$D$84="",'У7 Ввод'!$E$84="",'У7 Ввод'!$D$84&gt;$B14),0,MAX(0,MIN(1,'У7 Ввод'!$E$84-NETWORKDAYS('У7 Ввод'!$D$84,$B14)+1))/Настройки!$E$13*100)</f>
        <v>0</v>
      </c>
      <c r="CB14" s="67" t="n">
        <f aca="false">IF(OR($D14=1,MONTH($B14)&lt;&gt;MONTH(StartDate),'У7 Ввод'!$D$85="",'У7 Ввод'!$E$85="",'У7 Ввод'!$D$85&gt;$B14),0,MAX(0,MIN(1,'У7 Ввод'!$E$85-NETWORKDAYS('У7 Ввод'!$D$85,$B14)+1))/Настройки!$E$13*100)</f>
        <v>0</v>
      </c>
      <c r="CC14" s="67" t="n">
        <f aca="false">IF(OR($D14=1,MONTH($B14)&lt;&gt;MONTH(StartDate),'У7 Ввод'!$D$86="",'У7 Ввод'!$E$86="",'У7 Ввод'!$D$86&gt;$B14),0,MAX(0,MIN(1,'У7 Ввод'!$E$86-NETWORKDAYS('У7 Ввод'!$D$86,$B14)+1))/Настройки!$E$13*100)</f>
        <v>0</v>
      </c>
      <c r="CD14" s="67" t="n">
        <f aca="false">IF(OR($D14=1,MONTH($B14)&lt;&gt;MONTH(StartDate),'У7 Ввод'!$D$87="",'У7 Ввод'!$E$87="",'У7 Ввод'!$D$87&gt;$B14),0,MAX(0,MIN(1,'У7 Ввод'!$E$87-NETWORKDAYS('У7 Ввод'!$D$87,$B14)+1))/Настройки!$E$13*100)</f>
        <v>0</v>
      </c>
      <c r="CE14" s="67" t="n">
        <f aca="false">IF(OR($D14=1,MONTH($B14)&lt;&gt;MONTH(StartDate),'У7 Ввод'!$D$88="",'У7 Ввод'!$E$88="",'У7 Ввод'!$D$88&gt;$B14),0,MAX(0,MIN(1,'У7 Ввод'!$E$88-NETWORKDAYS('У7 Ввод'!$D$88,$B14)+1))/Настройки!$E$13*100)</f>
        <v>0</v>
      </c>
      <c r="CF14" s="67" t="n">
        <f aca="false">IF(OR($D14=1,MONTH($B14)&lt;&gt;MONTH(StartDate),'У7 Ввод'!$D$89="",'У7 Ввод'!$E$89="",'У7 Ввод'!$D$89&gt;$B14),0,MAX(0,MIN(1,'У7 Ввод'!$E$89-NETWORKDAYS('У7 Ввод'!$D$89,$B14)+1))/Настройки!$E$13*100)</f>
        <v>0</v>
      </c>
      <c r="CG14" s="67" t="n">
        <f aca="false">IF(OR($D14=1,MONTH($B14)&lt;&gt;MONTH(StartDate),'У7 Ввод'!$D$90="",'У7 Ввод'!$E$90="",'У7 Ввод'!$D$90&gt;$B14),0,MAX(0,MIN(1,'У7 Ввод'!$E$90-NETWORKDAYS('У7 Ввод'!$D$90,$B14)+1))/Настройки!$E$13*100)</f>
        <v>0</v>
      </c>
      <c r="CH14" s="67" t="n">
        <f aca="false">IF(OR($D14=1,MONTH($B14)&lt;&gt;MONTH(StartDate),'У7 Ввод'!$D$91="",'У7 Ввод'!$E$91="",'У7 Ввод'!$D$91&gt;$B14),0,MAX(0,MIN(1,'У7 Ввод'!$E$91-NETWORKDAYS('У7 Ввод'!$D$91,$B14)+1))/Настройки!$E$13*100)</f>
        <v>0</v>
      </c>
      <c r="CI14" s="67" t="n">
        <f aca="false">IF(OR($D14=1,MONTH($B14)&lt;&gt;MONTH(StartDate),'У7 Ввод'!$D$92="",'У7 Ввод'!$E$92="",'У7 Ввод'!$D$92&gt;$B14),0,MAX(0,MIN(1,'У7 Ввод'!$E$92-NETWORKDAYS('У7 Ввод'!$D$92,$B14)+1))/Настройки!$E$13*100)</f>
        <v>0</v>
      </c>
      <c r="CJ14" s="67" t="n">
        <f aca="false">IF(OR($D14=1,MONTH($B14)&lt;&gt;MONTH(StartDate),'У7 Ввод'!$D$93="",'У7 Ввод'!$E$93="",'У7 Ввод'!$D$93&gt;$B14),0,MAX(0,MIN(1,'У7 Ввод'!$E$93-NETWORKDAYS('У7 Ввод'!$D$93,$B14)+1))/Настройки!$E$13*100)</f>
        <v>0</v>
      </c>
      <c r="CK14" s="67" t="n">
        <f aca="false">IF(OR($D14=1,MONTH($B14)&lt;&gt;MONTH(StartDate),'У7 Ввод'!$D$94="",'У7 Ввод'!$E$94="",'У7 Ввод'!$D$94&gt;$B14),0,MAX(0,MIN(1,'У7 Ввод'!$E$94-NETWORKDAYS('У7 Ввод'!$D$94,$B14)+1))/Настройки!$E$13*100)</f>
        <v>0</v>
      </c>
      <c r="CL14" s="67" t="n">
        <f aca="false">IF(OR($D14=1,MONTH($B14)&lt;&gt;MONTH(StartDate),'У7 Ввод'!$D$95="",'У7 Ввод'!$E$95="",'У7 Ввод'!$D$95&gt;$B14),0,MAX(0,MIN(1,'У7 Ввод'!$E$95-NETWORKDAYS('У7 Ввод'!$D$95,$B14)+1))/Настройки!$E$13*100)</f>
        <v>0</v>
      </c>
      <c r="CM14" s="67" t="n">
        <f aca="false">IF(OR($D14=1,MONTH($B14)&lt;&gt;MONTH(StartDate),'У7 Ввод'!$D$96="",'У7 Ввод'!$E$96="",'У7 Ввод'!$D$96&gt;$B14),0,MAX(0,MIN(1,'У7 Ввод'!$E$96-NETWORKDAYS('У7 Ввод'!$D$96,$B14)+1))/Настройки!$E$13*100)</f>
        <v>0</v>
      </c>
      <c r="CN14" s="67" t="n">
        <f aca="false">IF(OR($D14=1,MONTH($B14)&lt;&gt;MONTH(StartDate),'У7 Ввод'!$D$97="",'У7 Ввод'!$E$97="",'У7 Ввод'!$D$97&gt;$B14),0,MAX(0,MIN(1,'У7 Ввод'!$E$97-NETWORKDAYS('У7 Ввод'!$D$97,$B14)+1))/Настройки!$E$13*100)</f>
        <v>0</v>
      </c>
      <c r="CO14" s="67" t="n">
        <f aca="false">IF(OR($D14=1,MONTH($B14)&lt;&gt;MONTH(StartDate),'У7 Ввод'!$D$98="",'У7 Ввод'!$E$98="",'У7 Ввод'!$D$98&gt;$B14),0,MAX(0,MIN(1,'У7 Ввод'!$E$98-NETWORKDAYS('У7 Ввод'!$D$98,$B14)+1))/Настройки!$E$13*100)</f>
        <v>0</v>
      </c>
      <c r="CP14" s="67" t="n">
        <f aca="false">IF(OR($D14=1,MONTH($B14)&lt;&gt;MONTH(StartDate),'У7 Ввод'!$D$99="",'У7 Ввод'!$E$99="",'У7 Ввод'!$D$99&gt;$B14),0,MAX(0,MIN(1,'У7 Ввод'!$E$99-NETWORKDAYS('У7 Ввод'!$D$99,$B14)+1))/Настройки!$E$13*100)</f>
        <v>0</v>
      </c>
      <c r="CQ14" s="67" t="n">
        <f aca="false">IF(OR($D14=1,MONTH($B14)&lt;&gt;MONTH(StartDate),'У7 Ввод'!$D$100="",'У7 Ввод'!$E$100="",'У7 Ввод'!$D$100&gt;$B14),0,MAX(0,MIN(1,'У7 Ввод'!$E$100-NETWORKDAYS('У7 Ввод'!$D$100,$B14)+1))/Настройки!$E$13*100)</f>
        <v>0</v>
      </c>
      <c r="CR14" s="67" t="n">
        <f aca="false">IF(OR($D14=1,MONTH($B14)&lt;&gt;MONTH(StartDate),'У7 Ввод'!$D$101="",'У7 Ввод'!$E$101="",'У7 Ввод'!$D$101&gt;$B14),0,MAX(0,MIN(1,'У7 Ввод'!$E$101-NETWORKDAYS('У7 Ввод'!$D$101,$B14)+1))/Настройки!$E$13*100)</f>
        <v>0</v>
      </c>
      <c r="CS14" s="67" t="n">
        <f aca="false">IF(OR($D14=1,MONTH($B14)&lt;&gt;MONTH(StartDate),'У7 Ввод'!$D$102="",'У7 Ввод'!$E$102="",'У7 Ввод'!$D$102&gt;$B14),0,MAX(0,MIN(1,'У7 Ввод'!$E$102-NETWORKDAYS('У7 Ввод'!$D$102,$B14)+1))/Настройки!$E$13*100)</f>
        <v>0</v>
      </c>
      <c r="CT14" s="67" t="n">
        <f aca="false">IF(OR($D14=1,MONTH($B14)&lt;&gt;MONTH(StartDate),'У7 Ввод'!$D$103="",'У7 Ввод'!$E$103="",'У7 Ввод'!$D$103&gt;$B14),0,MAX(0,MIN(1,'У7 Ввод'!$E$103-NETWORKDAYS('У7 Ввод'!$D$103,$B14)+1))/Настройки!$E$13*100)</f>
        <v>0</v>
      </c>
      <c r="CU14" s="67" t="n">
        <f aca="false">IF(OR($D14=1,MONTH($B14)&lt;&gt;MONTH(StartDate),'У7 Ввод'!$D$104="",'У7 Ввод'!$E$104="",'У7 Ввод'!$D$104&gt;$B14),0,MAX(0,MIN(1,'У7 Ввод'!$E$104-NETWORKDAYS('У7 Ввод'!$D$104,$B14)+1))/Настройки!$E$13*100)</f>
        <v>0</v>
      </c>
      <c r="CV14" s="67" t="n">
        <f aca="false">IF(OR($D14=1,MONTH($B14)&lt;&gt;MONTH(StartDate),'У7 Ввод'!$D$105="",'У7 Ввод'!$E$105="",'У7 Ввод'!$D$105&gt;$B14),0,MAX(0,MIN(1,'У7 Ввод'!$E$105-NETWORKDAYS('У7 Ввод'!$D$105,$B14)+1))/Настройки!$E$13*100)</f>
        <v>0</v>
      </c>
      <c r="CW14" s="67" t="n">
        <f aca="false">IF(OR($D14=1,MONTH($B14)&lt;&gt;MONTH(StartDate),'У7 Ввод'!$D$106="",'У7 Ввод'!$E$106="",'У7 Ввод'!$D$106&gt;$B14),0,MAX(0,MIN(1,'У7 Ввод'!$E$106-NETWORKDAYS('У7 Ввод'!$D$106,$B14)+1))/Настройки!$E$13*100)</f>
        <v>0</v>
      </c>
      <c r="CX14" s="67" t="n">
        <f aca="false">IF(OR($D14=1,MONTH($B14)&lt;&gt;MONTH(StartDate),'У7 Ввод'!$D$107="",'У7 Ввод'!$E$107="",'У7 Ввод'!$D$107&gt;$B14),0,MAX(0,MIN(1,'У7 Ввод'!$E$107-NETWORKDAYS('У7 Ввод'!$D$107,$B14)+1))/Настройки!$E$13*100)</f>
        <v>0</v>
      </c>
      <c r="CY14" s="67" t="n">
        <f aca="false">IF(OR($D14=1,MONTH($B14)&lt;&gt;MONTH(StartDate),'У7 Ввод'!$D$108="",'У7 Ввод'!$E$108="",'У7 Ввод'!$D$108&gt;$B14),0,MAX(0,MIN(1,'У7 Ввод'!$E$108-NETWORKDAYS('У7 Ввод'!$D$108,$B14)+1))/Настройки!$E$13*100)</f>
        <v>0</v>
      </c>
      <c r="CZ14" s="67" t="n">
        <f aca="false">IF(OR($D14=1,MONTH($B14)&lt;&gt;MONTH(StartDate),'У7 Ввод'!$D$109="",'У7 Ввод'!$E$109="",'У7 Ввод'!$D$109&gt;$B14),0,MAX(0,MIN(1,'У7 Ввод'!$E$109-NETWORKDAYS('У7 Ввод'!$D$109,$B14)+1))/Настройки!$E$13*100)</f>
        <v>0</v>
      </c>
      <c r="DA14" s="67" t="n">
        <f aca="false">IF(OR($D14=1,MONTH($B14)&lt;&gt;MONTH(StartDate),'У7 Ввод'!$D$110="",'У7 Ввод'!$E$110="",'У7 Ввод'!$D$110&gt;$B14),0,MAX(0,MIN(1,'У7 Ввод'!$E$110-NETWORKDAYS('У7 Ввод'!$D$110,$B14)+1))/Настройки!$E$13*100)</f>
        <v>0</v>
      </c>
      <c r="DB14" s="67" t="n">
        <f aca="false">IF(OR($D14=1,MONTH($B14)&lt;&gt;MONTH(StartDate),'У7 Ввод'!$D$111="",'У7 Ввод'!$E$111="",'У7 Ввод'!$D$111&gt;$B14),0,MAX(0,MIN(1,'У7 Ввод'!$E$111-NETWORKDAYS('У7 Ввод'!$D$111,$B14)+1))/Настройки!$E$13*100)</f>
        <v>0</v>
      </c>
      <c r="DC14" s="67" t="n">
        <f aca="false">IF(OR($D14=1,MONTH($B14)&lt;&gt;MONTH(StartDate),'У7 Ввод'!$D$112="",'У7 Ввод'!$E$112="",'У7 Ввод'!$D$112&gt;$B14),0,MAX(0,MIN(1,'У7 Ввод'!$E$112-NETWORKDAYS('У7 Ввод'!$D$112,$B14)+1))/Настройки!$E$13*100)</f>
        <v>0</v>
      </c>
      <c r="DD14" s="67" t="n">
        <f aca="false">IF(OR($D14=1,MONTH($B14)&lt;&gt;MONTH(StartDate),'У7 Ввод'!$D$113="",'У7 Ввод'!$E$113="",'У7 Ввод'!$D$113&gt;$B14),0,MAX(0,MIN(1,'У7 Ввод'!$E$113-NETWORKDAYS('У7 Ввод'!$D$113,$B14)+1))/Настройки!$E$13*100)</f>
        <v>0</v>
      </c>
      <c r="DE14" s="67" t="n">
        <f aca="false">IF(OR($D14=1,MONTH($B14)&lt;&gt;MONTH(StartDate),'У7 Ввод'!$D$114="",'У7 Ввод'!$E$114="",'У7 Ввод'!$D$114&gt;$B14),0,MAX(0,MIN(1,'У7 Ввод'!$E$114-NETWORKDAYS('У7 Ввод'!$D$114,$B14)+1))/Настройки!$E$13*100)</f>
        <v>0</v>
      </c>
      <c r="DF14" s="67" t="n">
        <f aca="false">IF(OR($D14=1,MONTH($B14)&lt;&gt;MONTH(StartDate),'У7 Ввод'!$D$115="",'У7 Ввод'!$E$115="",'У7 Ввод'!$D$115&gt;$B14),0,MAX(0,MIN(1,'У7 Ввод'!$E$115-NETWORKDAYS('У7 Ввод'!$D$115,$B14)+1))/Настройки!$E$13*100)</f>
        <v>0</v>
      </c>
      <c r="DG14" s="67" t="n">
        <f aca="false">IF(OR($D14=1,MONTH($B14)&lt;&gt;MONTH(StartDate),'У7 Ввод'!$D$116="",'У7 Ввод'!$E$116="",'У7 Ввод'!$D$116&gt;$B14),0,MAX(0,MIN(1,'У7 Ввод'!$E$116-NETWORKDAYS('У7 Ввод'!$D$116,$B14)+1))/Настройки!$E$13*100)</f>
        <v>0</v>
      </c>
      <c r="DH14" s="67" t="n">
        <f aca="false">IF(OR($D14=1,MONTH($B14)&lt;&gt;MONTH(StartDate),'У7 Ввод'!$D$117="",'У7 Ввод'!$E$117="",'У7 Ввод'!$D$117&gt;$B14),0,MAX(0,MIN(1,'У7 Ввод'!$E$117-NETWORKDAYS('У7 Ввод'!$D$117,$B14)+1))/Настройки!$E$13*100)</f>
        <v>0</v>
      </c>
      <c r="DI14" s="67" t="n">
        <f aca="false">IF(OR($D14=1,MONTH($B14)&lt;&gt;MONTH(StartDate),'У7 Ввод'!$D$118="",'У7 Ввод'!$E$118="",'У7 Ввод'!$D$118&gt;$B14),0,MAX(0,MIN(1,'У7 Ввод'!$E$118-NETWORKDAYS('У7 Ввод'!$D$118,$B14)+1))/Настройки!$E$13*100)</f>
        <v>0</v>
      </c>
      <c r="DJ14" s="67" t="n">
        <f aca="false">IF(OR($D14=1,MONTH($B14)&lt;&gt;MONTH(StartDate),'У7 Ввод'!$D$119="",'У7 Ввод'!$E$119="",'У7 Ввод'!$D$119&gt;$B14),0,MAX(0,MIN(1,'У7 Ввод'!$E$119-NETWORKDAYS('У7 Ввод'!$D$119,$B14)+1))/Настройки!$E$13*100)</f>
        <v>0</v>
      </c>
      <c r="DK14" s="67" t="n">
        <f aca="false">IF(OR($D14=1,MONTH($B14)&lt;&gt;MONTH(StartDate),'У7 Ввод'!$D$120="",'У7 Ввод'!$E$120="",'У7 Ввод'!$D$120&gt;$B14),0,MAX(0,MIN(1,'У7 Ввод'!$E$120-NETWORKDAYS('У7 Ввод'!$D$120,$B14)+1))/Настройки!$E$13*100)</f>
        <v>0</v>
      </c>
      <c r="DL14" s="67" t="n">
        <f aca="false">IF(OR($D14=1,MONTH($B14)&lt;&gt;MONTH(StartDate),'У7 Ввод'!$D$121="",'У7 Ввод'!$E$121="",'У7 Ввод'!$D$121&gt;$B14),0,MAX(0,MIN(1,'У7 Ввод'!$E$121-NETWORKDAYS('У7 Ввод'!$D$121,$B14)+1))/Настройки!$E$13*100)</f>
        <v>0</v>
      </c>
      <c r="DM14" s="67" t="n">
        <f aca="false">IF(OR($D14=1,MONTH($B14)&lt;&gt;MONTH(StartDate),'У7 Ввод'!$D$122="",'У7 Ввод'!$E$122="",'У7 Ввод'!$D$122&gt;$B14),0,MAX(0,MIN(1,'У7 Ввод'!$E$122-NETWORKDAYS('У7 Ввод'!$D$122,$B14)+1))/Настройки!$E$13*100)</f>
        <v>0</v>
      </c>
      <c r="DN14" s="67" t="n">
        <f aca="false">IF(OR($D14=1,MONTH($B14)&lt;&gt;MONTH(StartDate),'У7 Ввод'!$D$123="",'У7 Ввод'!$E$123="",'У7 Ввод'!$D$123&gt;$B14),0,MAX(0,MIN(1,'У7 Ввод'!$E$123-NETWORKDAYS('У7 Ввод'!$D$123,$B14)+1))/Настройки!$E$13*100)</f>
        <v>0</v>
      </c>
      <c r="DO14" s="67" t="n">
        <f aca="false">IF(OR($D14=1,MONTH($B14)&lt;&gt;MONTH(StartDate),'У7 Ввод'!$D$124="",'У7 Ввод'!$E$124="",'У7 Ввод'!$D$124&gt;$B14),0,MAX(0,MIN(1,'У7 Ввод'!$E$124-NETWORKDAYS('У7 Ввод'!$D$124,$B14)+1))/Настройки!$E$13*100)</f>
        <v>0</v>
      </c>
      <c r="DP14" s="67" t="n">
        <f aca="false">IF(OR($D14=1,MONTH($B14)&lt;&gt;MONTH(StartDate),'У7 Ввод'!$D$125="",'У7 Ввод'!$E$125="",'У7 Ввод'!$D$125&gt;$B14),0,MAX(0,MIN(1,'У7 Ввод'!$E$125-NETWORKDAYS('У7 Ввод'!$D$125,$B14)+1))/Настройки!$E$13*100)</f>
        <v>0</v>
      </c>
      <c r="DQ14" s="67" t="n">
        <f aca="false">IF(OR($D14=1,MONTH($B14)&lt;&gt;MONTH(StartDate),'У7 Ввод'!$D$126="",'У7 Ввод'!$E$126="",'У7 Ввод'!$D$126&gt;$B14),0,MAX(0,MIN(1,'У7 Ввод'!$E$126-NETWORKDAYS('У7 Ввод'!$D$126,$B14)+1))/Настройки!$E$13*100)</f>
        <v>0</v>
      </c>
      <c r="DR14" s="67" t="n">
        <f aca="false">IF(OR($D14=1,MONTH($B14)&lt;&gt;MONTH(StartDate),'У7 Ввод'!$D$127="",'У7 Ввод'!$E$127="",'У7 Ввод'!$D$127&gt;$B14),0,MAX(0,MIN(1,'У7 Ввод'!$E$127-NETWORKDAYS('У7 Ввод'!$D$127,$B14)+1))/Настройки!$E$13*100)</f>
        <v>0</v>
      </c>
      <c r="DS14" s="67" t="n">
        <f aca="false">IF(OR($D14=1,MONTH($B14)&lt;&gt;MONTH(StartDate),'У7 Ввод'!$D$128="",'У7 Ввод'!$E$128="",'У7 Ввод'!$D$128&gt;$B14),0,MAX(0,MIN(1,'У7 Ввод'!$E$128-NETWORKDAYS('У7 Ввод'!$D$128,$B14)+1))/Настройки!$E$13*100)</f>
        <v>0</v>
      </c>
      <c r="DT14" s="67" t="n">
        <f aca="false">IF(OR($D14=1,MONTH($B14)&lt;&gt;MONTH(StartDate),'У7 Ввод'!$D$129="",'У7 Ввод'!$E$129="",'У7 Ввод'!$D$129&gt;$B14),0,MAX(0,MIN(1,'У7 Ввод'!$E$129-NETWORKDAYS('У7 Ввод'!$D$129,$B14)+1))/Настройки!$E$13*100)</f>
        <v>0</v>
      </c>
      <c r="DU14" s="67" t="n">
        <f aca="false">IF(OR($D14=1,MONTH($B14)&lt;&gt;MONTH(StartDate),'У7 Ввод'!$D$130="",'У7 Ввод'!$E$130="",'У7 Ввод'!$D$130&gt;$B14),0,MAX(0,MIN(1,'У7 Ввод'!$E$130-NETWORKDAYS('У7 Ввод'!$D$130,$B14)+1))/Настройки!$E$13*100)</f>
        <v>0</v>
      </c>
      <c r="DV14" s="67" t="n">
        <f aca="false">IF(OR($D14=1,MONTH($B14)&lt;&gt;MONTH(StartDate),'У7 Ввод'!$D$131="",'У7 Ввод'!$E$131="",'У7 Ввод'!$D$131&gt;$B14),0,MAX(0,MIN(1,'У7 Ввод'!$E$131-NETWORKDAYS('У7 Ввод'!$D$131,$B14)+1))/Настройки!$E$13*100)</f>
        <v>0</v>
      </c>
      <c r="DW14" s="67" t="n">
        <f aca="false">IF(OR($D14=1,MONTH($B14)&lt;&gt;MONTH(StartDate),'У7 Ввод'!$D$132="",'У7 Ввод'!$E$132="",'У7 Ввод'!$D$132&gt;$B14),0,MAX(0,MIN(1,'У7 Ввод'!$E$132-NETWORKDAYS('У7 Ввод'!$D$132,$B14)+1))/Настройки!$E$13*100)</f>
        <v>0</v>
      </c>
      <c r="DX14" s="67" t="n">
        <f aca="false">IF(OR($D14=1,MONTH($B14)&lt;&gt;MONTH(StartDate),'У7 Ввод'!$D$133="",'У7 Ввод'!$E$133="",'У7 Ввод'!$D$133&gt;$B14),0,MAX(0,MIN(1,'У7 Ввод'!$E$133-NETWORKDAYS('У7 Ввод'!$D$133,$B14)+1))/Настройки!$E$13*100)</f>
        <v>0</v>
      </c>
      <c r="DY14" s="67" t="n">
        <f aca="false">IF(OR($D14=1,MONTH($B14)&lt;&gt;MONTH(StartDate),'У7 Ввод'!$D$134="",'У7 Ввод'!$E$134="",'У7 Ввод'!$D$134&gt;$B14),0,MAX(0,MIN(1,'У7 Ввод'!$E$134-NETWORKDAYS('У7 Ввод'!$D$134,$B14)+1))/Настройки!$E$13*100)</f>
        <v>0</v>
      </c>
      <c r="DZ14" s="67" t="n">
        <f aca="false">IF(OR($D14=1,MONTH($B14)&lt;&gt;MONTH(StartDate),'У7 Ввод'!$D$135="",'У7 Ввод'!$E$135="",'У7 Ввод'!$D$135&gt;$B14),0,MAX(0,MIN(1,'У7 Ввод'!$E$135-NETWORKDAYS('У7 Ввод'!$D$135,$B14)+1))/Настройки!$E$13*100)</f>
        <v>0</v>
      </c>
      <c r="EA14" s="67" t="n">
        <f aca="false">IF(OR($D14=1,MONTH($B14)&lt;&gt;MONTH(StartDate),'У7 Ввод'!$D$136="",'У7 Ввод'!$E$136="",'У7 Ввод'!$D$136&gt;$B14),0,MAX(0,MIN(1,'У7 Ввод'!$E$136-NETWORKDAYS('У7 Ввод'!$D$136,$B14)+1))/Настройки!$E$13*100)</f>
        <v>0</v>
      </c>
      <c r="EB14" s="67" t="n">
        <f aca="false">IF(OR($D14=1,MONTH($B14)&lt;&gt;MONTH(StartDate),'У7 Ввод'!$D$137="",'У7 Ввод'!$E$137="",'У7 Ввод'!$D$137&gt;$B14),0,MAX(0,MIN(1,'У7 Ввод'!$E$137-NETWORKDAYS('У7 Ввод'!$D$137,$B14)+1))/Настройки!$E$13*100)</f>
        <v>0</v>
      </c>
      <c r="EC14" s="67" t="n">
        <f aca="false">IF(OR($D14=1,MONTH($B14)&lt;&gt;MONTH(StartDate),'У7 Ввод'!$D$138="",'У7 Ввод'!$E$138="",'У7 Ввод'!$D$138&gt;$B14),0,MAX(0,MIN(1,'У7 Ввод'!$E$138-NETWORKDAYS('У7 Ввод'!$D$138,$B14)+1))/Настройки!$E$13*100)</f>
        <v>0</v>
      </c>
      <c r="ED14" s="67" t="n">
        <f aca="false">IF(OR($D14=1,MONTH($B14)&lt;&gt;MONTH(StartDate),'У7 Ввод'!$D$139="",'У7 Ввод'!$E$139="",'У7 Ввод'!$D$139&gt;$B14),0,MAX(0,MIN(1,'У7 Ввод'!$E$139-NETWORKDAYS('У7 Ввод'!$D$139,$B14)+1))/Настройки!$E$13*100)</f>
        <v>0</v>
      </c>
      <c r="EE14" s="67" t="n">
        <f aca="false">IF(OR($D14=1,MONTH($B14)&lt;&gt;MONTH(StartDate),'У7 Ввод'!$D$140="",'У7 Ввод'!$E$140="",'У7 Ввод'!$D$140&gt;$B14),0,MAX(0,MIN(1,'У7 Ввод'!$E$140-NETWORKDAYS('У7 Ввод'!$D$140,$B14)+1))/Настройки!$E$13*100)</f>
        <v>0</v>
      </c>
      <c r="EF14" s="67" t="n">
        <f aca="false">IF(OR($D14=1,MONTH($B14)&lt;&gt;MONTH(StartDate),'У7 Ввод'!$D$141="",'У7 Ввод'!$E$141="",'У7 Ввод'!$D$141&gt;$B14),0,MAX(0,MIN(1,'У7 Ввод'!$E$141-NETWORKDAYS('У7 Ввод'!$D$141,$B14)+1))/Настройки!$E$13*100)</f>
        <v>0</v>
      </c>
      <c r="EG14" s="67" t="n">
        <f aca="false">IF(OR($D14=1,MONTH($B14)&lt;&gt;MONTH(StartDate),'У7 Ввод'!$D$142="",'У7 Ввод'!$E$142="",'У7 Ввод'!$D$142&gt;$B14),0,MAX(0,MIN(1,'У7 Ввод'!$E$142-NETWORKDAYS('У7 Ввод'!$D$142,$B14)+1))/Настройки!$E$13*100)</f>
        <v>0</v>
      </c>
      <c r="EH14" s="67" t="n">
        <f aca="false">IF(OR($D14=1,MONTH($B14)&lt;&gt;MONTH(StartDate),'У7 Ввод'!$D$143="",'У7 Ввод'!$E$143="",'У7 Ввод'!$D$143&gt;$B14),0,MAX(0,MIN(1,'У7 Ввод'!$E$143-NETWORKDAYS('У7 Ввод'!$D$143,$B14)+1))/Настройки!$E$13*100)</f>
        <v>0</v>
      </c>
      <c r="EI14" s="67" t="n">
        <f aca="false">IF(OR($D14=1,MONTH($B14)&lt;&gt;MONTH(StartDate),'У7 Ввод'!$D$144="",'У7 Ввод'!$E$144="",'У7 Ввод'!$D$144&gt;$B14),0,MAX(0,MIN(1,'У7 Ввод'!$E$144-NETWORKDAYS('У7 Ввод'!$D$144,$B14)+1))/Настройки!$E$13*100)</f>
        <v>0</v>
      </c>
      <c r="EJ14" s="67" t="n">
        <f aca="false">IF(OR($D14=1,MONTH($B14)&lt;&gt;MONTH(StartDate),'У7 Ввод'!$D$145="",'У7 Ввод'!$E$145="",'У7 Ввод'!$D$145&gt;$B14),0,MAX(0,MIN(1,'У7 Ввод'!$E$145-NETWORKDAYS('У7 Ввод'!$D$145,$B14)+1))/Настройки!$E$13*100)</f>
        <v>0</v>
      </c>
      <c r="EK14" s="67" t="n">
        <f aca="false">IF(OR($D14=1,MONTH($B14)&lt;&gt;MONTH(StartDate),'У7 Ввод'!$D$146="",'У7 Ввод'!$E$146="",'У7 Ввод'!$D$146&gt;$B14),0,MAX(0,MIN(1,'У7 Ввод'!$E$146-NETWORKDAYS('У7 Ввод'!$D$146,$B14)+1))/Настройки!$E$13*100)</f>
        <v>0</v>
      </c>
      <c r="EL14" s="67" t="n">
        <f aca="false">IF(OR($D14=1,MONTH($B14)&lt;&gt;MONTH(StartDate),'У7 Ввод'!$D$147="",'У7 Ввод'!$E$147="",'У7 Ввод'!$D$147&gt;$B14),0,MAX(0,MIN(1,'У7 Ввод'!$E$147-NETWORKDAYS('У7 Ввод'!$D$147,$B14)+1))/Настройки!$E$13*100)</f>
        <v>0</v>
      </c>
      <c r="EM14" s="67" t="n">
        <f aca="false">IF(OR($D14=1,MONTH($B14)&lt;&gt;MONTH(StartDate),'У7 Ввод'!$D$148="",'У7 Ввод'!$E$148="",'У7 Ввод'!$D$148&gt;$B14),0,MAX(0,MIN(1,'У7 Ввод'!$E$148-NETWORKDAYS('У7 Ввод'!$D$148,$B14)+1))/Настройки!$E$13*100)</f>
        <v>0</v>
      </c>
      <c r="EN14" s="67" t="n">
        <f aca="false">IF(OR($D14=1,MONTH($B14)&lt;&gt;MONTH(StartDate),'У7 Ввод'!$D$149="",'У7 Ввод'!$E$149="",'У7 Ввод'!$D$149&gt;$B14),0,MAX(0,MIN(1,'У7 Ввод'!$E$149-NETWORKDAYS('У7 Ввод'!$D$149,$B14)+1))/Настройки!$E$13*100)</f>
        <v>0</v>
      </c>
      <c r="EO14" s="67" t="n">
        <f aca="false">IF(OR($D14=1,MONTH($B14)&lt;&gt;MONTH(StartDate),'У7 Ввод'!$D$150="",'У7 Ввод'!$E$150="",'У7 Ввод'!$D$150&gt;$B14),0,MAX(0,MIN(1,'У7 Ввод'!$E$150-NETWORKDAYS('У7 Ввод'!$D$150,$B14)+1))/Настройки!$E$13*100)</f>
        <v>0</v>
      </c>
      <c r="EP14" s="67" t="n">
        <f aca="false">IF(OR($D14=1,MONTH($B14)&lt;&gt;MONTH(StartDate),'У7 Ввод'!$D$151="",'У7 Ввод'!$E$151="",'У7 Ввод'!$D$151&gt;$B14),0,MAX(0,MIN(1,'У7 Ввод'!$E$151-NETWORKDAYS('У7 Ввод'!$D$151,$B14)+1))/Настройки!$E$13*100)</f>
        <v>0</v>
      </c>
      <c r="EQ14" s="67" t="n">
        <f aca="false">IF(OR($D14=1,MONTH($B14)&lt;&gt;MONTH(StartDate),'У7 Ввод'!$D$152="",'У7 Ввод'!$E$152="",'У7 Ввод'!$D$152&gt;$B14),0,MAX(0,MIN(1,'У7 Ввод'!$E$152-NETWORKDAYS('У7 Ввод'!$D$152,$B14)+1))/Настройки!$E$13*100)</f>
        <v>0</v>
      </c>
      <c r="ER14" s="67" t="n">
        <f aca="false">IF(OR($D14=1,MONTH($B14)&lt;&gt;MONTH(StartDate),'У7 Ввод'!$D$153="",'У7 Ввод'!$E$153="",'У7 Ввод'!$D$153&gt;$B14),0,MAX(0,MIN(1,'У7 Ввод'!$E$153-NETWORKDAYS('У7 Ввод'!$D$153,$B14)+1))/Настройки!$E$13*100)</f>
        <v>0</v>
      </c>
      <c r="ES14" s="67" t="n">
        <f aca="false">IF(OR($D14=1,MONTH($B14)&lt;&gt;MONTH(StartDate),'У7 Ввод'!$D$154="",'У7 Ввод'!$E$154="",'У7 Ввод'!$D$154&gt;$B14),0,MAX(0,MIN(1,'У7 Ввод'!$E$154-NETWORKDAYS('У7 Ввод'!$D$154,$B14)+1))/Настройки!$E$13*100)</f>
        <v>0</v>
      </c>
      <c r="ET14" s="67" t="n">
        <f aca="false">IF(OR($D14=1,MONTH($B14)&lt;&gt;MONTH(StartDate),'У7 Ввод'!$D$155="",'У7 Ввод'!$E$155="",'У7 Ввод'!$D$155&gt;$B14),0,MAX(0,MIN(1,'У7 Ввод'!$E$155-NETWORKDAYS('У7 Ввод'!$D$155,$B14)+1))/Настройки!$E$13*100)</f>
        <v>0</v>
      </c>
      <c r="EU14" s="67" t="n">
        <f aca="false">IF(OR($D14=1,MONTH($B14)&lt;&gt;MONTH(StartDate),'У7 Ввод'!$D$156="",'У7 Ввод'!$E$156="",'У7 Ввод'!$D$156&gt;$B14),0,MAX(0,MIN(1,'У7 Ввод'!$E$156-NETWORKDAYS('У7 Ввод'!$D$156,$B14)+1))/Настройки!$E$13*100)</f>
        <v>0</v>
      </c>
      <c r="EV14" s="67" t="n">
        <f aca="false">IF(OR($D14=1,MONTH($B14)&lt;&gt;MONTH(StartDate),'У7 Ввод'!$D$157="",'У7 Ввод'!$E$157="",'У7 Ввод'!$D$157&gt;$B14),0,MAX(0,MIN(1,'У7 Ввод'!$E$157-NETWORKDAYS('У7 Ввод'!$D$157,$B14)+1))/Настройки!$E$13*100)</f>
        <v>0</v>
      </c>
      <c r="EW14" s="67" t="n">
        <f aca="false">IF(OR($D14=1,MONTH($B14)&lt;&gt;MONTH(StartDate),'У7 Ввод'!$D$158="",'У7 Ввод'!$E$158="",'У7 Ввод'!$D$158&gt;$B14),0,MAX(0,MIN(1,'У7 Ввод'!$E$158-NETWORKDAYS('У7 Ввод'!$D$158,$B14)+1))/Настройки!$E$13*100)</f>
        <v>0</v>
      </c>
      <c r="EX14" s="67" t="n">
        <f aca="false">IF(OR($D14=1,MONTH($B14)&lt;&gt;MONTH(StartDate),'У7 Ввод'!$D$159="",'У7 Ввод'!$E$159="",'У7 Ввод'!$D$159&gt;$B14),0,MAX(0,MIN(1,'У7 Ввод'!$E$159-NETWORKDAYS('У7 Ввод'!$D$159,$B14)+1))/Настройки!$E$13*100)</f>
        <v>0</v>
      </c>
      <c r="EY14" s="67" t="n">
        <f aca="false">IF(OR($D14=1,MONTH($B14)&lt;&gt;MONTH(StartDate),'У7 Ввод'!$D$160="",'У7 Ввод'!$E$160="",'У7 Ввод'!$D$160&gt;$B14),0,MAX(0,MIN(1,'У7 Ввод'!$E$160-NETWORKDAYS('У7 Ввод'!$D$160,$B14)+1))/Настройки!$E$13*100)</f>
        <v>0</v>
      </c>
      <c r="EZ14" s="67" t="n">
        <f aca="false">IF(OR($D14=1,MONTH($B14)&lt;&gt;MONTH(StartDate),'У7 Ввод'!$D$161="",'У7 Ввод'!$E$161="",'У7 Ввод'!$D$161&gt;$B14),0,MAX(0,MIN(1,'У7 Ввод'!$E$161-NETWORKDAYS('У7 Ввод'!$D$161,$B14)+1))/Настройки!$E$13*100)</f>
        <v>0</v>
      </c>
      <c r="FA14" s="67" t="n">
        <f aca="false">IF(OR($D14=1,MONTH($B14)&lt;&gt;MONTH(StartDate),'У7 Ввод'!$D$162="",'У7 Ввод'!$E$162="",'У7 Ввод'!$D$162&gt;$B14),0,MAX(0,MIN(1,'У7 Ввод'!$E$162-NETWORKDAYS('У7 Ввод'!$D$162,$B14)+1))/Настройки!$E$13*100)</f>
        <v>0</v>
      </c>
      <c r="FB14" s="67" t="n">
        <f aca="false">IF(OR($D14=1,MONTH($B14)&lt;&gt;MONTH(StartDate),'У7 Ввод'!$D$163="",'У7 Ввод'!$E$163="",'У7 Ввод'!$D$163&gt;$B14),0,MAX(0,MIN(1,'У7 Ввод'!$E$163-NETWORKDAYS('У7 Ввод'!$D$163,$B14)+1))/Настройки!$E$13*100)</f>
        <v>0</v>
      </c>
      <c r="FC14" s="67" t="n">
        <f aca="false">IF(OR($D14=1,MONTH($B14)&lt;&gt;MONTH(StartDate),'У7 Ввод'!$D$164="",'У7 Ввод'!$E$164="",'У7 Ввод'!$D$164&gt;$B14),0,MAX(0,MIN(1,'У7 Ввод'!$E$164-NETWORKDAYS('У7 Ввод'!$D$164,$B14)+1))/Настройки!$E$13*100)</f>
        <v>0</v>
      </c>
      <c r="FD14" s="67" t="n">
        <f aca="false">IF(OR($D14=1,MONTH($B14)&lt;&gt;MONTH(StartDate),'У7 Ввод'!$D$165="",'У7 Ввод'!$E$165="",'У7 Ввод'!$D$165&gt;$B14),0,MAX(0,MIN(1,'У7 Ввод'!$E$165-NETWORKDAYS('У7 Ввод'!$D$165,$B14)+1))/Настройки!$E$13*100)</f>
        <v>0</v>
      </c>
      <c r="FE14" s="67" t="n">
        <f aca="false">IF(OR($D14=1,MONTH($B14)&lt;&gt;MONTH(StartDate),'У7 Ввод'!$D$166="",'У7 Ввод'!$E$166="",'У7 Ввод'!$D$166&gt;$B14),0,MAX(0,MIN(1,'У7 Ввод'!$E$166-NETWORKDAYS('У7 Ввод'!$D$166,$B14)+1))/Настройки!$E$13*100)</f>
        <v>0</v>
      </c>
      <c r="FF14" s="67" t="n">
        <f aca="false">IF(OR($D14=1,MONTH($B14)&lt;&gt;MONTH(StartDate),'У7 Ввод'!$D$167="",'У7 Ввод'!$E$167="",'У7 Ввод'!$D$167&gt;$B14),0,MAX(0,MIN(1,'У7 Ввод'!$E$167-NETWORKDAYS('У7 Ввод'!$D$167,$B14)+1))/Настройки!$E$13*100)</f>
        <v>0</v>
      </c>
      <c r="FG14" s="67" t="n">
        <f aca="false">IF(OR($D14=1,MONTH($B14)&lt;&gt;MONTH(StartDate),'У7 Ввод'!$D$168="",'У7 Ввод'!$E$168="",'У7 Ввод'!$D$168&gt;$B14),0,MAX(0,MIN(1,'У7 Ввод'!$E$168-NETWORKDAYS('У7 Ввод'!$D$168,$B14)+1))/Настройки!$E$13*100)</f>
        <v>0</v>
      </c>
      <c r="FH14" s="67" t="n">
        <f aca="false">IF(OR($D14=1,MONTH($B14)&lt;&gt;MONTH(StartDate),'У7 Ввод'!$D$169="",'У7 Ввод'!$E$169="",'У7 Ввод'!$D$169&gt;$B14),0,MAX(0,MIN(1,'У7 Ввод'!$E$169-NETWORKDAYS('У7 Ввод'!$D$169,$B14)+1))/Настройки!$E$13*100)</f>
        <v>0</v>
      </c>
      <c r="FI14" s="67" t="n">
        <f aca="false">IF(OR($D14=1,MONTH($B14)&lt;&gt;MONTH(StartDate),'У7 Ввод'!$D$170="",'У7 Ввод'!$E$170="",'У7 Ввод'!$D$170&gt;$B14),0,MAX(0,MIN(1,'У7 Ввод'!$E$170-NETWORKDAYS('У7 Ввод'!$D$170,$B14)+1))/Настройки!$E$13*100)</f>
        <v>0</v>
      </c>
      <c r="FJ14" s="67" t="n">
        <f aca="false">IF(OR($D14=1,MONTH($B14)&lt;&gt;MONTH(StartDate),'У7 Ввод'!$D$171="",'У7 Ввод'!$E$171="",'У7 Ввод'!$D$171&gt;$B14),0,MAX(0,MIN(1,'У7 Ввод'!$E$171-NETWORKDAYS('У7 Ввод'!$D$171,$B14)+1))/Настройки!$E$13*100)</f>
        <v>0</v>
      </c>
      <c r="FK14" s="67" t="n">
        <f aca="false">IF(OR($D14=1,MONTH($B14)&lt;&gt;MONTH(StartDate),'У7 Ввод'!$D$172="",'У7 Ввод'!$E$172="",'У7 Ввод'!$D$172&gt;$B14),0,MAX(0,MIN(1,'У7 Ввод'!$E$172-NETWORKDAYS('У7 Ввод'!$D$172,$B14)+1))/Настройки!$E$13*100)</f>
        <v>0</v>
      </c>
      <c r="FL14" s="67" t="n">
        <f aca="false">IF(OR($D14=1,MONTH($B14)&lt;&gt;MONTH(StartDate),'У7 Ввод'!$D$173="",'У7 Ввод'!$E$173="",'У7 Ввод'!$D$173&gt;$B14),0,MAX(0,MIN(1,'У7 Ввод'!$E$173-NETWORKDAYS('У7 Ввод'!$D$173,$B14)+1))/Настройки!$E$13*100)</f>
        <v>0</v>
      </c>
      <c r="FM14" s="67" t="n">
        <f aca="false">IF(OR($D14=1,MONTH($B14)&lt;&gt;MONTH(StartDate),'У7 Ввод'!$D$174="",'У7 Ввод'!$E$174="",'У7 Ввод'!$D$174&gt;$B14),0,MAX(0,MIN(1,'У7 Ввод'!$E$174-NETWORKDAYS('У7 Ввод'!$D$174,$B14)+1))/Настройки!$E$13*100)</f>
        <v>0</v>
      </c>
      <c r="FN14" s="67" t="n">
        <f aca="false">IF(OR($D14=1,MONTH($B14)&lt;&gt;MONTH(StartDate),'У7 Ввод'!$D$175="",'У7 Ввод'!$E$175="",'У7 Ввод'!$D$175&gt;$B14),0,MAX(0,MIN(1,'У7 Ввод'!$E$175-NETWORKDAYS('У7 Ввод'!$D$175,$B14)+1))/Настройки!$E$13*100)</f>
        <v>0</v>
      </c>
      <c r="FO14" s="67" t="n">
        <f aca="false">IF(OR($D14=1,MONTH($B14)&lt;&gt;MONTH(StartDate),'У7 Ввод'!$D$176="",'У7 Ввод'!$E$176="",'У7 Ввод'!$D$176&gt;$B14),0,MAX(0,MIN(1,'У7 Ввод'!$E$176-NETWORKDAYS('У7 Ввод'!$D$176,$B14)+1))/Настройки!$E$13*100)</f>
        <v>0</v>
      </c>
      <c r="FP14" s="67" t="n">
        <f aca="false">IF(OR($D14=1,MONTH($B14)&lt;&gt;MONTH(StartDate),'У7 Ввод'!$D$177="",'У7 Ввод'!$E$177="",'У7 Ввод'!$D$177&gt;$B14),0,MAX(0,MIN(1,'У7 Ввод'!$E$177-NETWORKDAYS('У7 Ввод'!$D$177,$B14)+1))/Настройки!$E$13*100)</f>
        <v>0</v>
      </c>
      <c r="FQ14" s="67" t="n">
        <f aca="false">IF(OR($D14=1,MONTH($B14)&lt;&gt;MONTH(StartDate),'У7 Ввод'!$D$178="",'У7 Ввод'!$E$178="",'У7 Ввод'!$D$178&gt;$B14),0,MAX(0,MIN(1,'У7 Ввод'!$E$178-NETWORKDAYS('У7 Ввод'!$D$178,$B14)+1))/Настройки!$E$13*100)</f>
        <v>0</v>
      </c>
      <c r="FR14" s="67" t="n">
        <f aca="false">IF(OR($D14=1,MONTH($B14)&lt;&gt;MONTH(StartDate),'У7 Ввод'!$D$179="",'У7 Ввод'!$E$179="",'У7 Ввод'!$D$179&gt;$B14),0,MAX(0,MIN(1,'У7 Ввод'!$E$179-NETWORKDAYS('У7 Ввод'!$D$179,$B14)+1))/Настройки!$E$13*100)</f>
        <v>0</v>
      </c>
      <c r="FS14" s="67" t="n">
        <f aca="false">IF(OR($D14=1,MONTH($B14)&lt;&gt;MONTH(StartDate),'У7 Ввод'!$D$180="",'У7 Ввод'!$E$180="",'У7 Ввод'!$D$180&gt;$B14),0,MAX(0,MIN(1,'У7 Ввод'!$E$180-NETWORKDAYS('У7 Ввод'!$D$180,$B14)+1))/Настройки!$E$13*100)</f>
        <v>0</v>
      </c>
      <c r="FT14" s="67" t="n">
        <f aca="false">IF(OR($D14=1,MONTH($B14)&lt;&gt;MONTH(StartDate),'У7 Ввод'!$D$181="",'У7 Ввод'!$E$181="",'У7 Ввод'!$D$181&gt;$B14),0,MAX(0,MIN(1,'У7 Ввод'!$E$181-NETWORKDAYS('У7 Ввод'!$D$181,$B14)+1))/Настройки!$E$13*100)</f>
        <v>0</v>
      </c>
      <c r="FU14" s="67" t="n">
        <f aca="false">IF(OR($D14=1,MONTH($B14)&lt;&gt;MONTH(StartDate),'У7 Ввод'!$D$182="",'У7 Ввод'!$E$182="",'У7 Ввод'!$D$182&gt;$B14),0,MAX(0,MIN(1,'У7 Ввод'!$E$182-NETWORKDAYS('У7 Ввод'!$D$182,$B14)+1))/Настройки!$E$13*100)</f>
        <v>0</v>
      </c>
      <c r="FV14" s="67" t="n">
        <f aca="false">IF(OR($D14=1,MONTH($B14)&lt;&gt;MONTH(StartDate),'У7 Ввод'!$D$183="",'У7 Ввод'!$E$183="",'У7 Ввод'!$D$183&gt;$B14),0,MAX(0,MIN(1,'У7 Ввод'!$E$183-NETWORKDAYS('У7 Ввод'!$D$183,$B14)+1))/Настройки!$E$13*100)</f>
        <v>0</v>
      </c>
      <c r="FW14" s="67" t="n">
        <f aca="false">IF(OR($D14=1,MONTH($B14)&lt;&gt;MONTH(StartDate),'У7 Ввод'!$D$184="",'У7 Ввод'!$E$184="",'У7 Ввод'!$D$184&gt;$B14),0,MAX(0,MIN(1,'У7 Ввод'!$E$184-NETWORKDAYS('У7 Ввод'!$D$184,$B14)+1))/Настройки!$E$13*100)</f>
        <v>0</v>
      </c>
      <c r="FX14" s="67" t="n">
        <f aca="false">IF(OR($D14=1,MONTH($B14)&lt;&gt;MONTH(StartDate),'У7 Ввод'!$D$185="",'У7 Ввод'!$E$185="",'У7 Ввод'!$D$185&gt;$B14),0,MAX(0,MIN(1,'У7 Ввод'!$E$185-NETWORKDAYS('У7 Ввод'!$D$185,$B14)+1))/Настройки!$E$13*100)</f>
        <v>0</v>
      </c>
      <c r="FY14" s="67" t="n">
        <f aca="false">IF(OR($D14=1,MONTH($B14)&lt;&gt;MONTH(StartDate),'У7 Ввод'!$D$186="",'У7 Ввод'!$E$186="",'У7 Ввод'!$D$186&gt;$B14),0,MAX(0,MIN(1,'У7 Ввод'!$E$186-NETWORKDAYS('У7 Ввод'!$D$186,$B14)+1))/Настройки!$E$13*100)</f>
        <v>0</v>
      </c>
      <c r="FZ14" s="67" t="n">
        <f aca="false">IF(OR($D14=1,MONTH($B14)&lt;&gt;MONTH(StartDate),'У7 Ввод'!$D$187="",'У7 Ввод'!$E$187="",'У7 Ввод'!$D$187&gt;$B14),0,MAX(0,MIN(1,'У7 Ввод'!$E$187-NETWORKDAYS('У7 Ввод'!$D$187,$B14)+1))/Настройки!$E$13*100)</f>
        <v>0</v>
      </c>
      <c r="GA14" s="67" t="n">
        <f aca="false">IF(OR($D14=1,MONTH($B14)&lt;&gt;MONTH(StartDate),'У7 Ввод'!$D$188="",'У7 Ввод'!$E$188="",'У7 Ввод'!$D$188&gt;$B14),0,MAX(0,MIN(1,'У7 Ввод'!$E$188-NETWORKDAYS('У7 Ввод'!$D$188,$B14)+1))/Настройки!$E$13*100)</f>
        <v>0</v>
      </c>
      <c r="GB14" s="67" t="n">
        <f aca="false">IF(OR($D14=1,MONTH($B14)&lt;&gt;MONTH(StartDate),'У7 Ввод'!$D$189="",'У7 Ввод'!$E$189="",'У7 Ввод'!$D$189&gt;$B14),0,MAX(0,MIN(1,'У7 Ввод'!$E$189-NETWORKDAYS('У7 Ввод'!$D$189,$B14)+1))/Настройки!$E$13*100)</f>
        <v>0</v>
      </c>
      <c r="GC14" s="67" t="n">
        <f aca="false">IF(OR($D14=1,MONTH($B14)&lt;&gt;MONTH(StartDate),'У7 Ввод'!$D$190="",'У7 Ввод'!$E$190="",'У7 Ввод'!$D$190&gt;$B14),0,MAX(0,MIN(1,'У7 Ввод'!$E$190-NETWORKDAYS('У7 Ввод'!$D$190,$B14)+1))/Настройки!$E$13*100)</f>
        <v>0</v>
      </c>
      <c r="GD14" s="67" t="n">
        <f aca="false">IF(OR($D14=1,MONTH($B14)&lt;&gt;MONTH(StartDate),'У7 Ввод'!$D$191="",'У7 Ввод'!$E$191="",'У7 Ввод'!$D$191&gt;$B14),0,MAX(0,MIN(1,'У7 Ввод'!$E$191-NETWORKDAYS('У7 Ввод'!$D$191,$B14)+1))/Настройки!$E$13*100)</f>
        <v>0</v>
      </c>
      <c r="GE14" s="67" t="n">
        <f aca="false">IF(OR($D14=1,MONTH($B14)&lt;&gt;MONTH(StartDate),'У7 Ввод'!$D$192="",'У7 Ввод'!$E$192="",'У7 Ввод'!$D$192&gt;$B14),0,MAX(0,MIN(1,'У7 Ввод'!$E$192-NETWORKDAYS('У7 Ввод'!$D$192,$B14)+1))/Настройки!$E$13*100)</f>
        <v>0</v>
      </c>
      <c r="GF14" s="67" t="n">
        <f aca="false">IF(OR($D14=1,MONTH($B14)&lt;&gt;MONTH(StartDate),'У7 Ввод'!$D$193="",'У7 Ввод'!$E$193="",'У7 Ввод'!$D$193&gt;$B14),0,MAX(0,MIN(1,'У7 Ввод'!$E$193-NETWORKDAYS('У7 Ввод'!$D$193,$B14)+1))/Настройки!$E$13*100)</f>
        <v>0</v>
      </c>
      <c r="GG14" s="67" t="n">
        <f aca="false">IF(OR($D14=1,MONTH($B14)&lt;&gt;MONTH(StartDate),'У7 Ввод'!$D$194="",'У7 Ввод'!$E$194="",'У7 Ввод'!$D$194&gt;$B14),0,MAX(0,MIN(1,'У7 Ввод'!$E$194-NETWORKDAYS('У7 Ввод'!$D$194,$B14)+1))/Настройки!$E$13*100)</f>
        <v>0</v>
      </c>
      <c r="GH14" s="67" t="n">
        <f aca="false">IF(OR($D14=1,MONTH($B14)&lt;&gt;MONTH(StartDate),'У7 Ввод'!$D$195="",'У7 Ввод'!$E$195="",'У7 Ввод'!$D$195&gt;$B14),0,MAX(0,MIN(1,'У7 Ввод'!$E$195-NETWORKDAYS('У7 Ввод'!$D$195,$B14)+1))/Настройки!$E$13*100)</f>
        <v>0</v>
      </c>
      <c r="GI14" s="67" t="n">
        <f aca="false">IF(OR($D14=1,MONTH($B14)&lt;&gt;MONTH(StartDate),'У7 Ввод'!$D$196="",'У7 Ввод'!$E$196="",'У7 Ввод'!$D$196&gt;$B14),0,MAX(0,MIN(1,'У7 Ввод'!$E$196-NETWORKDAYS('У7 Ввод'!$D$196,$B14)+1))/Настройки!$E$13*100)</f>
        <v>0</v>
      </c>
      <c r="GJ14" s="67" t="n">
        <f aca="false">IF(OR($D14=1,MONTH($B14)&lt;&gt;MONTH(StartDate),'У7 Ввод'!$D$197="",'У7 Ввод'!$E$197="",'У7 Ввод'!$D$197&gt;$B14),0,MAX(0,MIN(1,'У7 Ввод'!$E$197-NETWORKDAYS('У7 Ввод'!$D$197,$B14)+1))/Настройки!$E$13*100)</f>
        <v>0</v>
      </c>
      <c r="GK14" s="67" t="n">
        <f aca="false">IF(OR($D14=1,MONTH($B14)&lt;&gt;MONTH(StartDate),'У7 Ввод'!$D$198="",'У7 Ввод'!$E$198="",'У7 Ввод'!$D$198&gt;$B14),0,MAX(0,MIN(1,'У7 Ввод'!$E$198-NETWORKDAYS('У7 Ввод'!$D$198,$B14)+1))/Настройки!$E$13*100)</f>
        <v>0</v>
      </c>
      <c r="GL14" s="67" t="n">
        <f aca="false">IF(OR($D14=1,MONTH($B14)&lt;&gt;MONTH(StartDate),'У7 Ввод'!$D$199="",'У7 Ввод'!$E$199="",'У7 Ввод'!$D$199&gt;$B14),0,MAX(0,MIN(1,'У7 Ввод'!$E$199-NETWORKDAYS('У7 Ввод'!$D$199,$B14)+1))/Настройки!$E$13*100)</f>
        <v>0</v>
      </c>
      <c r="GM14" s="67" t="n">
        <f aca="false">IF(OR($D14=1,MONTH($B14)&lt;&gt;MONTH(StartDate),'У7 Ввод'!$D$200="",'У7 Ввод'!$E$200="",'У7 Ввод'!$D$200&gt;$B14),0,MAX(0,MIN(1,'У7 Ввод'!$E$200-NETWORKDAYS('У7 Ввод'!$D$200,$B14)+1))/Настройки!$E$13*100)</f>
        <v>0</v>
      </c>
      <c r="GN14" s="67" t="n">
        <f aca="false">IF(OR($D14=1,MONTH($B14)&lt;&gt;MONTH(StartDate),'У7 Ввод'!$D$201="",'У7 Ввод'!$E$201="",'У7 Ввод'!$D$201&gt;$B14),0,MAX(0,MIN(1,'У7 Ввод'!$E$201-NETWORKDAYS('У7 Ввод'!$D$201,$B14)+1))/Настройки!$E$13*100)</f>
        <v>0</v>
      </c>
      <c r="GO14" s="67" t="n">
        <f aca="false">IF(OR($D14=1,MONTH($B14)&lt;&gt;MONTH(StartDate),'У7 Ввод'!$D$202="",'У7 Ввод'!$E$202="",'У7 Ввод'!$D$202&gt;$B14),0,MAX(0,MIN(1,'У7 Ввод'!$E$202-NETWORKDAYS('У7 Ввод'!$D$202,$B14)+1))/Настройки!$E$13*100)</f>
        <v>0</v>
      </c>
      <c r="GP14" s="67" t="n">
        <f aca="false">IF(OR($D14=1,MONTH($B14)&lt;&gt;MONTH(StartDate),'У7 Ввод'!$D$203="",'У7 Ввод'!$E$203="",'У7 Ввод'!$D$203&gt;$B14),0,MAX(0,MIN(1,'У7 Ввод'!$E$203-NETWORKDAYS('У7 Ввод'!$D$203,$B14)+1))/Настройки!$E$13*100)</f>
        <v>0</v>
      </c>
      <c r="GQ14" s="67" t="n">
        <f aca="false">IF(OR($D14=1,MONTH($B14)&lt;&gt;MONTH(StartDate),'У7 Ввод'!$D$204="",'У7 Ввод'!$E$204="",'У7 Ввод'!$D$204&gt;$B14),0,MAX(0,MIN(1,'У7 Ввод'!$E$204-NETWORKDAYS('У7 Ввод'!$D$204,$B14)+1))/Настройки!$E$13*100)</f>
        <v>0</v>
      </c>
      <c r="GR14" s="67" t="n">
        <f aca="false">IF(OR($D14=1,MONTH($B14)&lt;&gt;MONTH(StartDate),'У7 Ввод'!$D$205="",'У7 Ввод'!$E$205="",'У7 Ввод'!$D$205&gt;$B14),0,MAX(0,MIN(1,'У7 Ввод'!$E$205-NETWORKDAYS('У7 Ввод'!$D$205,$B14)+1))/Настройки!$E$13*100)</f>
        <v>0</v>
      </c>
      <c r="GS14" s="67" t="n">
        <f aca="false">IF(OR($D14=1,MONTH($B14)&lt;&gt;MONTH(StartDate),'У7 Ввод'!$D$206="",'У7 Ввод'!$E$206="",'У7 Ввод'!$D$206&gt;$B14),0,MAX(0,MIN(1,'У7 Ввод'!$E$206-NETWORKDAYS('У7 Ввод'!$D$206,$B14)+1))/Настройки!$E$13*100)</f>
        <v>0</v>
      </c>
      <c r="GT14" s="67" t="n">
        <f aca="false">IF(OR($D14=1,MONTH($B14)&lt;&gt;MONTH(StartDate),'У7 Ввод'!$D$207="",'У7 Ввод'!$E$207="",'У7 Ввод'!$D$207&gt;$B14),0,MAX(0,MIN(1,'У7 Ввод'!$E$207-NETWORKDAYS('У7 Ввод'!$D$207,$B14)+1))/Настройки!$E$13*100)</f>
        <v>0</v>
      </c>
      <c r="GU14" s="67" t="n">
        <f aca="false">IF(OR($D14=1,MONTH($B14)&lt;&gt;MONTH(StartDate),'У7 Ввод'!$D$208="",'У7 Ввод'!$E$208="",'У7 Ввод'!$D$208&gt;$B14),0,MAX(0,MIN(1,'У7 Ввод'!$E$208-NETWORKDAYS('У7 Ввод'!$D$208,$B14)+1))/Настройки!$E$13*100)</f>
        <v>0</v>
      </c>
      <c r="GV14" s="67" t="n">
        <f aca="false">IF(OR($D14=1,MONTH($B14)&lt;&gt;MONTH(StartDate),'У7 Ввод'!$D$209="",'У7 Ввод'!$E$209="",'У7 Ввод'!$D$209&gt;$B14),0,MAX(0,MIN(1,'У7 Ввод'!$E$209-NETWORKDAYS('У7 Ввод'!$D$209,$B14)+1))/Настройки!$E$13*100)</f>
        <v>0</v>
      </c>
      <c r="GW14" s="67" t="n">
        <f aca="false">IF(OR($D14=1,MONTH($B14)&lt;&gt;MONTH(StartDate),'У7 Ввод'!$D$210="",'У7 Ввод'!$E$210="",'У7 Ввод'!$D$210&gt;$B14),0,MAX(0,MIN(1,'У7 Ввод'!$E$210-NETWORKDAYS('У7 Ввод'!$D$210,$B14)+1))/Настройки!$E$13*100)</f>
        <v>0</v>
      </c>
      <c r="GX14" s="67" t="n">
        <f aca="false">IF(OR($D14=1,MONTH($B14)&lt;&gt;MONTH(StartDate),'У7 Ввод'!$D$211="",'У7 Ввод'!$E$211="",'У7 Ввод'!$D$211&gt;$B14),0,MAX(0,MIN(1,'У7 Ввод'!$E$211-NETWORKDAYS('У7 Ввод'!$D$211,$B14)+1))/Настройки!$E$13*100)</f>
        <v>0</v>
      </c>
      <c r="GY14" s="67" t="n">
        <f aca="false">IF(OR($D14=1,MONTH($B14)&lt;&gt;MONTH(StartDate),'У7 Ввод'!$D$212="",'У7 Ввод'!$E$212="",'У7 Ввод'!$D$212&gt;$B14),0,MAX(0,MIN(1,'У7 Ввод'!$E$212-NETWORKDAYS('У7 Ввод'!$D$212,$B14)+1))/Настройки!$E$13*100)</f>
        <v>0</v>
      </c>
      <c r="GZ14" s="67" t="n">
        <f aca="false">IF(OR($D14=1,MONTH($B14)&lt;&gt;MONTH(StartDate),'У7 Ввод'!$D$213="",'У7 Ввод'!$E$213="",'У7 Ввод'!$D$213&gt;$B14),0,MAX(0,MIN(1,'У7 Ввод'!$E$213-NETWORKDAYS('У7 Ввод'!$D$213,$B14)+1))/Настройки!$E$13*100)</f>
        <v>0</v>
      </c>
      <c r="HA14" s="67" t="n">
        <f aca="false">IF(OR($D14=1,MONTH($B14)&lt;&gt;MONTH(StartDate),'У7 Ввод'!$D$214="",'У7 Ввод'!$E$214="",'У7 Ввод'!$D$214&gt;$B14),0,MAX(0,MIN(1,'У7 Ввод'!$E$214-NETWORKDAYS('У7 Ввод'!$D$214,$B14)+1))/Настройки!$E$13*100)</f>
        <v>0</v>
      </c>
      <c r="HB14" s="67" t="n">
        <f aca="false">IF(OR($D14=1,MONTH($B14)&lt;&gt;MONTH(StartDate),'У7 Ввод'!$D$215="",'У7 Ввод'!$E$215="",'У7 Ввод'!$D$215&gt;$B14),0,MAX(0,MIN(1,'У7 Ввод'!$E$215-NETWORKDAYS('У7 Ввод'!$D$215,$B14)+1))/Настройки!$E$13*100)</f>
        <v>0</v>
      </c>
      <c r="HC14" s="67" t="n">
        <f aca="false">IF(OR($D14=1,MONTH($B14)&lt;&gt;MONTH(StartDate),'У7 Ввод'!$D$216="",'У7 Ввод'!$E$216="",'У7 Ввод'!$D$216&gt;$B14),0,MAX(0,MIN(1,'У7 Ввод'!$E$216-NETWORKDAYS('У7 Ввод'!$D$216,$B14)+1))/Настройки!$E$13*100)</f>
        <v>0</v>
      </c>
      <c r="HD14" s="67" t="n">
        <f aca="false">IF(OR($D14=1,MONTH($B14)&lt;&gt;MONTH(StartDate),'У7 Ввод'!$D$217="",'У7 Ввод'!$E$217="",'У7 Ввод'!$D$217&gt;$B14),0,MAX(0,MIN(1,'У7 Ввод'!$E$217-NETWORKDAYS('У7 Ввод'!$D$217,$B14)+1))/Настройки!$E$13*100)</f>
        <v>0</v>
      </c>
      <c r="HE14" s="67" t="n">
        <f aca="false">IF(OR($D14=1,MONTH($B14)&lt;&gt;MONTH(StartDate),'У7 Ввод'!$D$218="",'У7 Ввод'!$E$218="",'У7 Ввод'!$D$218&gt;$B14),0,MAX(0,MIN(1,'У7 Ввод'!$E$218-NETWORKDAYS('У7 Ввод'!$D$218,$B14)+1))/Настройки!$E$13*100)</f>
        <v>0</v>
      </c>
      <c r="HF14" s="67" t="n">
        <f aca="false">IF(OR($D14=1,MONTH($B14)&lt;&gt;MONTH(StartDate),'У7 Ввод'!$D$219="",'У7 Ввод'!$E$219="",'У7 Ввод'!$D$219&gt;$B14),0,MAX(0,MIN(1,'У7 Ввод'!$E$219-NETWORKDAYS('У7 Ввод'!$D$219,$B14)+1))/Настройки!$E$13*100)</f>
        <v>0</v>
      </c>
      <c r="HG14" s="67" t="n">
        <f aca="false">IF(OR($D14=1,MONTH($B14)&lt;&gt;MONTH(StartDate),'У7 Ввод'!$D$220="",'У7 Ввод'!$E$220="",'У7 Ввод'!$D$220&gt;$B14),0,MAX(0,MIN(1,'У7 Ввод'!$E$220-NETWORKDAYS('У7 Ввод'!$D$220,$B14)+1))/Настройки!$E$13*100)</f>
        <v>0</v>
      </c>
      <c r="HH14" s="67" t="n">
        <f aca="false">IF(OR($D14=1,MONTH($B14)&lt;&gt;MONTH(StartDate),'У7 Ввод'!$D$221="",'У7 Ввод'!$E$221="",'У7 Ввод'!$D$221&gt;$B14),0,MAX(0,MIN(1,'У7 Ввод'!$E$221-NETWORKDAYS('У7 Ввод'!$D$221,$B14)+1))/Настройки!$E$13*100)</f>
        <v>0</v>
      </c>
      <c r="HI14" s="67" t="n">
        <f aca="false">IF(OR($D14=1,MONTH($B14)&lt;&gt;MONTH(StartDate),'У7 Ввод'!$D$222="",'У7 Ввод'!$E$222="",'У7 Ввод'!$D$222&gt;$B14),0,MAX(0,MIN(1,'У7 Ввод'!$E$222-NETWORKDAYS('У7 Ввод'!$D$222,$B14)+1))/Настройки!$E$13*100)</f>
        <v>0</v>
      </c>
      <c r="HJ14" s="67" t="n">
        <f aca="false">IF(OR($D14=1,MONTH($B14)&lt;&gt;MONTH(StartDate),'У7 Ввод'!$D$223="",'У7 Ввод'!$E$223="",'У7 Ввод'!$D$223&gt;$B14),0,MAX(0,MIN(1,'У7 Ввод'!$E$223-NETWORKDAYS('У7 Ввод'!$D$223,$B14)+1))/Настройки!$E$13*100)</f>
        <v>0</v>
      </c>
      <c r="HK14" s="67" t="n">
        <f aca="false">IF(OR($D14=1,MONTH($B14)&lt;&gt;MONTH(StartDate),'У7 Ввод'!$D$224="",'У7 Ввод'!$E$224="",'У7 Ввод'!$D$224&gt;$B14),0,MAX(0,MIN(1,'У7 Ввод'!$E$224-NETWORKDAYS('У7 Ввод'!$D$224,$B14)+1))/Настройки!$E$13*100)</f>
        <v>0</v>
      </c>
      <c r="HL14" s="67" t="n">
        <f aca="false">IF(OR($D14=1,MONTH($B14)&lt;&gt;MONTH(StartDate),'У7 Ввод'!$D$225="",'У7 Ввод'!$E$225="",'У7 Ввод'!$D$225&gt;$B14),0,MAX(0,MIN(1,'У7 Ввод'!$E$225-NETWORKDAYS('У7 Ввод'!$D$225,$B14)+1))/Настройки!$E$13*100)</f>
        <v>0</v>
      </c>
      <c r="HM14" s="67" t="n">
        <f aca="false">IF(OR($D14=1,MONTH($B14)&lt;&gt;MONTH(StartDate),'У7 Ввод'!$D$226="",'У7 Ввод'!$E$226="",'У7 Ввод'!$D$226&gt;$B14),0,MAX(0,MIN(1,'У7 Ввод'!$E$226-NETWORKDAYS('У7 Ввод'!$D$226,$B14)+1))/Настройки!$E$13*100)</f>
        <v>0</v>
      </c>
      <c r="HN14" s="67" t="n">
        <f aca="false">IF(OR($D14=1,MONTH($B14)&lt;&gt;MONTH(StartDate),'У7 Ввод'!$D$227="",'У7 Ввод'!$E$227="",'У7 Ввод'!$D$227&gt;$B14),0,MAX(0,MIN(1,'У7 Ввод'!$E$227-NETWORKDAYS('У7 Ввод'!$D$227,$B14)+1))/Настройки!$E$13*100)</f>
        <v>0</v>
      </c>
      <c r="HO14" s="67" t="n">
        <f aca="false">IF(OR($D14=1,MONTH($B14)&lt;&gt;MONTH(StartDate),'У7 Ввод'!$D$228="",'У7 Ввод'!$E$228="",'У7 Ввод'!$D$228&gt;$B14),0,MAX(0,MIN(1,'У7 Ввод'!$E$228-NETWORKDAYS('У7 Ввод'!$D$228,$B14)+1))/Настройки!$E$13*100)</f>
        <v>0</v>
      </c>
      <c r="HP14" s="67" t="n">
        <f aca="false">IF(OR($D14=1,MONTH($B14)&lt;&gt;MONTH(StartDate),'У7 Ввод'!$D$229="",'У7 Ввод'!$E$229="",'У7 Ввод'!$D$229&gt;$B14),0,MAX(0,MIN(1,'У7 Ввод'!$E$229-NETWORKDAYS('У7 Ввод'!$D$229,$B14)+1))/Настройки!$E$13*100)</f>
        <v>0</v>
      </c>
      <c r="HQ14" s="67" t="n">
        <f aca="false">IF(OR($D14=1,MONTH($B14)&lt;&gt;MONTH(StartDate),'У7 Ввод'!$D$230="",'У7 Ввод'!$E$230="",'У7 Ввод'!$D$230&gt;$B14),0,MAX(0,MIN(1,'У7 Ввод'!$E$230-NETWORKDAYS('У7 Ввод'!$D$230,$B14)+1))/Настройки!$E$13*100)</f>
        <v>0</v>
      </c>
      <c r="HR14" s="67" t="n">
        <f aca="false">IF(OR($D14=1,MONTH($B14)&lt;&gt;MONTH(StartDate),'У7 Ввод'!$D$231="",'У7 Ввод'!$E$231="",'У7 Ввод'!$D$231&gt;$B14),0,MAX(0,MIN(1,'У7 Ввод'!$E$231-NETWORKDAYS('У7 Ввод'!$D$231,$B14)+1))/Настройки!$E$13*100)</f>
        <v>0</v>
      </c>
      <c r="HS14" s="67" t="n">
        <f aca="false">IF(OR($D14=1,MONTH($B14)&lt;&gt;MONTH(StartDate),'У7 Ввод'!$D$232="",'У7 Ввод'!$E$232="",'У7 Ввод'!$D$232&gt;$B14),0,MAX(0,MIN(1,'У7 Ввод'!$E$232-NETWORKDAYS('У7 Ввод'!$D$232,$B14)+1))/Настройки!$E$13*100)</f>
        <v>0</v>
      </c>
      <c r="HT14" s="67" t="n">
        <f aca="false">IF(OR($D14=1,MONTH($B14)&lt;&gt;MONTH(StartDate),'У7 Ввод'!$D$233="",'У7 Ввод'!$E$233="",'У7 Ввод'!$D$233&gt;$B14),0,MAX(0,MIN(1,'У7 Ввод'!$E$233-NETWORKDAYS('У7 Ввод'!$D$233,$B14)+1))/Настройки!$E$13*100)</f>
        <v>0</v>
      </c>
      <c r="HU14" s="67" t="n">
        <f aca="false">IF(OR($D14=1,MONTH($B14)&lt;&gt;MONTH(StartDate),'У7 Ввод'!$D$234="",'У7 Ввод'!$E$234="",'У7 Ввод'!$D$234&gt;$B14),0,MAX(0,MIN(1,'У7 Ввод'!$E$234-NETWORKDAYS('У7 Ввод'!$D$234,$B14)+1))/Настройки!$E$13*100)</f>
        <v>0</v>
      </c>
      <c r="HV14" s="67" t="n">
        <f aca="false">IF(OR($D14=1,MONTH($B14)&lt;&gt;MONTH(StartDate),'У7 Ввод'!$D$235="",'У7 Ввод'!$E$235="",'У7 Ввод'!$D$235&gt;$B14),0,MAX(0,MIN(1,'У7 Ввод'!$E$235-NETWORKDAYS('У7 Ввод'!$D$235,$B14)+1))/Настройки!$E$13*100)</f>
        <v>0</v>
      </c>
      <c r="HW14" s="67" t="n">
        <f aca="false">IF(OR($D14=1,MONTH($B14)&lt;&gt;MONTH(StartDate),'У7 Ввод'!$D$236="",'У7 Ввод'!$E$236="",'У7 Ввод'!$D$236&gt;$B14),0,MAX(0,MIN(1,'У7 Ввод'!$E$236-NETWORKDAYS('У7 Ввод'!$D$236,$B14)+1))/Настройки!$E$13*100)</f>
        <v>0</v>
      </c>
      <c r="HX14" s="67" t="n">
        <f aca="false">IF(OR($D14=1,MONTH($B14)&lt;&gt;MONTH(StartDate),'У7 Ввод'!$D$237="",'У7 Ввод'!$E$237="",'У7 Ввод'!$D$237&gt;$B14),0,MAX(0,MIN(1,'У7 Ввод'!$E$237-NETWORKDAYS('У7 Ввод'!$D$237,$B14)+1))/Настройки!$E$13*100)</f>
        <v>0</v>
      </c>
      <c r="HY14" s="67" t="n">
        <f aca="false">IF(OR($D14=1,MONTH($B14)&lt;&gt;MONTH(StartDate),'У7 Ввод'!$D$238="",'У7 Ввод'!$E$238="",'У7 Ввод'!$D$238&gt;$B14),0,MAX(0,MIN(1,'У7 Ввод'!$E$238-NETWORKDAYS('У7 Ввод'!$D$238,$B14)+1))/Настройки!$E$13*100)</f>
        <v>0</v>
      </c>
      <c r="HZ14" s="67" t="n">
        <f aca="false">IF(OR($D14=1,MONTH($B14)&lt;&gt;MONTH(StartDate),'У7 Ввод'!$D$239="",'У7 Ввод'!$E$239="",'У7 Ввод'!$D$239&gt;$B14),0,MAX(0,MIN(1,'У7 Ввод'!$E$239-NETWORKDAYS('У7 Ввод'!$D$239,$B14)+1))/Настройки!$E$13*100)</f>
        <v>0</v>
      </c>
      <c r="IA14" s="67" t="n">
        <f aca="false">IF(OR($D14=1,MONTH($B14)&lt;&gt;MONTH(StartDate),'У7 Ввод'!$D$240="",'У7 Ввод'!$E$240="",'У7 Ввод'!$D$240&gt;$B14),0,MAX(0,MIN(1,'У7 Ввод'!$E$240-NETWORKDAYS('У7 Ввод'!$D$240,$B14)+1))/Настройки!$E$13*100)</f>
        <v>0</v>
      </c>
      <c r="IB14" s="67" t="n">
        <f aca="false">IF(OR($D14=1,MONTH($B14)&lt;&gt;MONTH(StartDate),'У7 Ввод'!$D$241="",'У7 Ввод'!$E$241="",'У7 Ввод'!$D$241&gt;$B14),0,MAX(0,MIN(1,'У7 Ввод'!$E$241-NETWORKDAYS('У7 Ввод'!$D$241,$B14)+1))/Настройки!$E$13*100)</f>
        <v>0</v>
      </c>
      <c r="IC14" s="67" t="n">
        <f aca="false">IF(OR($D14=1,MONTH($B14)&lt;&gt;MONTH(StartDate),'У7 Ввод'!$D$242="",'У7 Ввод'!$E$242="",'У7 Ввод'!$D$242&gt;$B14),0,MAX(0,MIN(1,'У7 Ввод'!$E$242-NETWORKDAYS('У7 Ввод'!$D$242,$B14)+1))/Настройки!$E$13*100)</f>
        <v>0</v>
      </c>
      <c r="ID14" s="67" t="n">
        <f aca="false">IF(OR($D14=1,MONTH($B14)&lt;&gt;MONTH(StartDate),'У7 Ввод'!$D$243="",'У7 Ввод'!$E$243="",'У7 Ввод'!$D$243&gt;$B14),0,MAX(0,MIN(1,'У7 Ввод'!$E$243-NETWORKDAYS('У7 Ввод'!$D$243,$B14)+1))/Настройки!$E$13*100)</f>
        <v>0</v>
      </c>
      <c r="IE14" s="67" t="n">
        <f aca="false">IF(OR($D14=1,MONTH($B14)&lt;&gt;MONTH(StartDate),'У7 Ввод'!$D$244="",'У7 Ввод'!$E$244="",'У7 Ввод'!$D$244&gt;$B14),0,MAX(0,MIN(1,'У7 Ввод'!$E$244-NETWORKDAYS('У7 Ввод'!$D$244,$B14)+1))/Настройки!$E$13*100)</f>
        <v>0</v>
      </c>
      <c r="IF14" s="67" t="n">
        <f aca="false">IF(OR($D14=1,MONTH($B14)&lt;&gt;MONTH(StartDate),'У7 Ввод'!$D$245="",'У7 Ввод'!$E$245="",'У7 Ввод'!$D$245&gt;$B14),0,MAX(0,MIN(1,'У7 Ввод'!$E$245-NETWORKDAYS('У7 Ввод'!$D$245,$B14)+1))/Настройки!$E$13*100)</f>
        <v>0</v>
      </c>
      <c r="IG14" s="67" t="n">
        <f aca="false">IF(OR($D14=1,MONTH($B14)&lt;&gt;MONTH(StartDate),'У7 Ввод'!$D$246="",'У7 Ввод'!$E$246="",'У7 Ввод'!$D$246&gt;$B14),0,MAX(0,MIN(1,'У7 Ввод'!$E$246-NETWORKDAYS('У7 Ввод'!$D$246,$B14)+1))/Настройки!$E$13*100)</f>
        <v>0</v>
      </c>
      <c r="IH14" s="67" t="n">
        <f aca="false">IF(OR($D14=1,MONTH($B14)&lt;&gt;MONTH(StartDate),'У7 Ввод'!$D$247="",'У7 Ввод'!$E$247="",'У7 Ввод'!$D$247&gt;$B14),0,MAX(0,MIN(1,'У7 Ввод'!$E$247-NETWORKDAYS('У7 Ввод'!$D$247,$B14)+1))/Настройки!$E$13*100)</f>
        <v>0</v>
      </c>
      <c r="II14" s="67" t="n">
        <f aca="false">IF(OR($D14=1,MONTH($B14)&lt;&gt;MONTH(StartDate),'У7 Ввод'!$D$248="",'У7 Ввод'!$E$248="",'У7 Ввод'!$D$248&gt;$B14),0,MAX(0,MIN(1,'У7 Ввод'!$E$248-NETWORKDAYS('У7 Ввод'!$D$248,$B14)+1))/Настройки!$E$13*100)</f>
        <v>0</v>
      </c>
      <c r="IJ14" s="67" t="n">
        <f aca="false">IF(OR($D14=1,MONTH($B14)&lt;&gt;MONTH(StartDate),'У7 Ввод'!$D$249="",'У7 Ввод'!$E$249="",'У7 Ввод'!$D$249&gt;$B14),0,MAX(0,MIN(1,'У7 Ввод'!$E$249-NETWORKDAYS('У7 Ввод'!$D$249,$B14)+1))/Настройки!$E$13*100)</f>
        <v>0</v>
      </c>
      <c r="IK14" s="67" t="n">
        <f aca="false">IF(OR($D14=1,MONTH($B14)&lt;&gt;MONTH(StartDate),'У7 Ввод'!$D$250="",'У7 Ввод'!$E$250="",'У7 Ввод'!$D$250&gt;$B14),0,MAX(0,MIN(1,'У7 Ввод'!$E$250-NETWORKDAYS('У7 Ввод'!$D$250,$B14)+1))/Настройки!$E$13*100)</f>
        <v>0</v>
      </c>
      <c r="IL14" s="67" t="n">
        <f aca="false">IF(OR($D14=1,MONTH($B14)&lt;&gt;MONTH(StartDate),'У7 Ввод'!$D$251="",'У7 Ввод'!$E$251="",'У7 Ввод'!$D$251&gt;$B14),0,MAX(0,MIN(1,'У7 Ввод'!$E$251-NETWORKDAYS('У7 Ввод'!$D$251,$B14)+1))/Настройки!$E$13*100)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IF(OR($D15=1,MONTH($B15)&lt;&gt;MONTH(StartDate),'У7 Ввод'!$D$12="",'У7 Ввод'!$E$12="",'У7 Ввод'!$D$12&gt;$B15),0,MAX(0,MIN(1,'У7 Ввод'!$E$12-NETWORKDAYS('У7 Ввод'!$D$12,$B15)+1))/Настройки!$E$13*100)</f>
        <v>0</v>
      </c>
      <c r="H15" s="67" t="n">
        <f aca="false">IF(OR($D15=1,MONTH($B15)&lt;&gt;MONTH(StartDate),'У7 Ввод'!$D$13="",'У7 Ввод'!$E$13="",'У7 Ввод'!$D$13&gt;$B15),0,MAX(0,MIN(1,'У7 Ввод'!$E$13-NETWORKDAYS('У7 Ввод'!$D$13,$B15)+1))/Настройки!$E$13*100)</f>
        <v>0</v>
      </c>
      <c r="I15" s="67" t="n">
        <f aca="false">IF(OR($D15=1,MONTH($B15)&lt;&gt;MONTH(StartDate),'У7 Ввод'!$D$14="",'У7 Ввод'!$E$14="",'У7 Ввод'!$D$14&gt;$B15),0,MAX(0,MIN(1,'У7 Ввод'!$E$14-NETWORKDAYS('У7 Ввод'!$D$14,$B15)+1))/Настройки!$E$13*100)</f>
        <v>0</v>
      </c>
      <c r="J15" s="67" t="n">
        <f aca="false">IF(OR($D15=1,MONTH($B15)&lt;&gt;MONTH(StartDate),'У7 Ввод'!$D$15="",'У7 Ввод'!$E$15="",'У7 Ввод'!$D$15&gt;$B15),0,MAX(0,MIN(1,'У7 Ввод'!$E$15-NETWORKDAYS('У7 Ввод'!$D$15,$B15)+1))/Настройки!$E$13*100)</f>
        <v>0</v>
      </c>
      <c r="K15" s="67" t="n">
        <f aca="false">IF(OR($D15=1,MONTH($B15)&lt;&gt;MONTH(StartDate),'У7 Ввод'!$D$16="",'У7 Ввод'!$E$16="",'У7 Ввод'!$D$16&gt;$B15),0,MAX(0,MIN(1,'У7 Ввод'!$E$16-NETWORKDAYS('У7 Ввод'!$D$16,$B15)+1))/Настройки!$E$13*100)</f>
        <v>0</v>
      </c>
      <c r="L15" s="67" t="n">
        <f aca="false">IF(OR($D15=1,MONTH($B15)&lt;&gt;MONTH(StartDate),'У7 Ввод'!$D$17="",'У7 Ввод'!$E$17="",'У7 Ввод'!$D$17&gt;$B15),0,MAX(0,MIN(1,'У7 Ввод'!$E$17-NETWORKDAYS('У7 Ввод'!$D$17,$B15)+1))/Настройки!$E$13*100)</f>
        <v>0</v>
      </c>
      <c r="M15" s="67" t="n">
        <f aca="false">IF(OR($D15=1,MONTH($B15)&lt;&gt;MONTH(StartDate),'У7 Ввод'!$D$18="",'У7 Ввод'!$E$18="",'У7 Ввод'!$D$18&gt;$B15),0,MAX(0,MIN(1,'У7 Ввод'!$E$18-NETWORKDAYS('У7 Ввод'!$D$18,$B15)+1))/Настройки!$E$13*100)</f>
        <v>0</v>
      </c>
      <c r="N15" s="67" t="n">
        <f aca="false">IF(OR($D15=1,MONTH($B15)&lt;&gt;MONTH(StartDate),'У7 Ввод'!$D$19="",'У7 Ввод'!$E$19="",'У7 Ввод'!$D$19&gt;$B15),0,MAX(0,MIN(1,'У7 Ввод'!$E$19-NETWORKDAYS('У7 Ввод'!$D$19,$B15)+1))/Настройки!$E$13*100)</f>
        <v>0</v>
      </c>
      <c r="O15" s="67" t="n">
        <f aca="false">IF(OR($D15=1,MONTH($B15)&lt;&gt;MONTH(StartDate),'У7 Ввод'!$D$20="",'У7 Ввод'!$E$20="",'У7 Ввод'!$D$20&gt;$B15),0,MAX(0,MIN(1,'У7 Ввод'!$E$20-NETWORKDAYS('У7 Ввод'!$D$20,$B15)+1))/Настройки!$E$13*100)</f>
        <v>0</v>
      </c>
      <c r="P15" s="67" t="n">
        <f aca="false">IF(OR($D15=1,MONTH($B15)&lt;&gt;MONTH(StartDate),'У7 Ввод'!$D$21="",'У7 Ввод'!$E$21="",'У7 Ввод'!$D$21&gt;$B15),0,MAX(0,MIN(1,'У7 Ввод'!$E$21-NETWORKDAYS('У7 Ввод'!$D$21,$B15)+1))/Настройки!$E$13*100)</f>
        <v>0</v>
      </c>
      <c r="Q15" s="67" t="n">
        <f aca="false">IF(OR($D15=1,MONTH($B15)&lt;&gt;MONTH(StartDate),'У7 Ввод'!$D$22="",'У7 Ввод'!$E$22="",'У7 Ввод'!$D$22&gt;$B15),0,MAX(0,MIN(1,'У7 Ввод'!$E$22-NETWORKDAYS('У7 Ввод'!$D$22,$B15)+1))/Настройки!$E$13*100)</f>
        <v>0</v>
      </c>
      <c r="R15" s="67" t="n">
        <f aca="false">IF(OR($D15=1,MONTH($B15)&lt;&gt;MONTH(StartDate),'У7 Ввод'!$D$23="",'У7 Ввод'!$E$23="",'У7 Ввод'!$D$23&gt;$B15),0,MAX(0,MIN(1,'У7 Ввод'!$E$23-NETWORKDAYS('У7 Ввод'!$D$23,$B15)+1))/Настройки!$E$13*100)</f>
        <v>0</v>
      </c>
      <c r="S15" s="67" t="n">
        <f aca="false">IF(OR($D15=1,MONTH($B15)&lt;&gt;MONTH(StartDate),'У7 Ввод'!$D$24="",'У7 Ввод'!$E$24="",'У7 Ввод'!$D$24&gt;$B15),0,MAX(0,MIN(1,'У7 Ввод'!$E$24-NETWORKDAYS('У7 Ввод'!$D$24,$B15)+1))/Настройки!$E$13*100)</f>
        <v>0</v>
      </c>
      <c r="T15" s="67" t="n">
        <f aca="false">IF(OR($D15=1,MONTH($B15)&lt;&gt;MONTH(StartDate),'У7 Ввод'!$D$25="",'У7 Ввод'!$E$25="",'У7 Ввод'!$D$25&gt;$B15),0,MAX(0,MIN(1,'У7 Ввод'!$E$25-NETWORKDAYS('У7 Ввод'!$D$25,$B15)+1))/Настройки!$E$13*100)</f>
        <v>0</v>
      </c>
      <c r="U15" s="67" t="n">
        <f aca="false">IF(OR($D15=1,MONTH($B15)&lt;&gt;MONTH(StartDate),'У7 Ввод'!$D$26="",'У7 Ввод'!$E$26="",'У7 Ввод'!$D$26&gt;$B15),0,MAX(0,MIN(1,'У7 Ввод'!$E$26-NETWORKDAYS('У7 Ввод'!$D$26,$B15)+1))/Настройки!$E$13*100)</f>
        <v>0</v>
      </c>
      <c r="V15" s="67" t="n">
        <f aca="false">IF(OR($D15=1,MONTH($B15)&lt;&gt;MONTH(StartDate),'У7 Ввод'!$D$27="",'У7 Ввод'!$E$27="",'У7 Ввод'!$D$27&gt;$B15),0,MAX(0,MIN(1,'У7 Ввод'!$E$27-NETWORKDAYS('У7 Ввод'!$D$27,$B15)+1))/Настройки!$E$13*100)</f>
        <v>0</v>
      </c>
      <c r="W15" s="67" t="n">
        <f aca="false">IF(OR($D15=1,MONTH($B15)&lt;&gt;MONTH(StartDate),'У7 Ввод'!$D$28="",'У7 Ввод'!$E$28="",'У7 Ввод'!$D$28&gt;$B15),0,MAX(0,MIN(1,'У7 Ввод'!$E$28-NETWORKDAYS('У7 Ввод'!$D$28,$B15)+1))/Настройки!$E$13*100)</f>
        <v>0</v>
      </c>
      <c r="X15" s="67" t="n">
        <f aca="false">IF(OR($D15=1,MONTH($B15)&lt;&gt;MONTH(StartDate),'У7 Ввод'!$D$29="",'У7 Ввод'!$E$29="",'У7 Ввод'!$D$29&gt;$B15),0,MAX(0,MIN(1,'У7 Ввод'!$E$29-NETWORKDAYS('У7 Ввод'!$D$29,$B15)+1))/Настройки!$E$13*100)</f>
        <v>0</v>
      </c>
      <c r="Y15" s="67" t="n">
        <f aca="false">IF(OR($D15=1,MONTH($B15)&lt;&gt;MONTH(StartDate),'У7 Ввод'!$D$30="",'У7 Ввод'!$E$30="",'У7 Ввод'!$D$30&gt;$B15),0,MAX(0,MIN(1,'У7 Ввод'!$E$30-NETWORKDAYS('У7 Ввод'!$D$30,$B15)+1))/Настройки!$E$13*100)</f>
        <v>0</v>
      </c>
      <c r="Z15" s="67" t="n">
        <f aca="false">IF(OR($D15=1,MONTH($B15)&lt;&gt;MONTH(StartDate),'У7 Ввод'!$D$31="",'У7 Ввод'!$E$31="",'У7 Ввод'!$D$31&gt;$B15),0,MAX(0,MIN(1,'У7 Ввод'!$E$31-NETWORKDAYS('У7 Ввод'!$D$31,$B15)+1))/Настройки!$E$13*100)</f>
        <v>0</v>
      </c>
      <c r="AA15" s="67" t="n">
        <f aca="false">IF(OR($D15=1,MONTH($B15)&lt;&gt;MONTH(StartDate),'У7 Ввод'!$D$32="",'У7 Ввод'!$E$32="",'У7 Ввод'!$D$32&gt;$B15),0,MAX(0,MIN(1,'У7 Ввод'!$E$32-NETWORKDAYS('У7 Ввод'!$D$32,$B15)+1))/Настройки!$E$13*100)</f>
        <v>0</v>
      </c>
      <c r="AB15" s="67" t="n">
        <f aca="false">IF(OR($D15=1,MONTH($B15)&lt;&gt;MONTH(StartDate),'У7 Ввод'!$D$33="",'У7 Ввод'!$E$33="",'У7 Ввод'!$D$33&gt;$B15),0,MAX(0,MIN(1,'У7 Ввод'!$E$33-NETWORKDAYS('У7 Ввод'!$D$33,$B15)+1))/Настройки!$E$13*100)</f>
        <v>0</v>
      </c>
      <c r="AC15" s="67" t="n">
        <f aca="false">IF(OR($D15=1,MONTH($B15)&lt;&gt;MONTH(StartDate),'У7 Ввод'!$D$34="",'У7 Ввод'!$E$34="",'У7 Ввод'!$D$34&gt;$B15),0,MAX(0,MIN(1,'У7 Ввод'!$E$34-NETWORKDAYS('У7 Ввод'!$D$34,$B15)+1))/Настройки!$E$13*100)</f>
        <v>0</v>
      </c>
      <c r="AD15" s="67" t="n">
        <f aca="false">IF(OR($D15=1,MONTH($B15)&lt;&gt;MONTH(StartDate),'У7 Ввод'!$D$35="",'У7 Ввод'!$E$35="",'У7 Ввод'!$D$35&gt;$B15),0,MAX(0,MIN(1,'У7 Ввод'!$E$35-NETWORKDAYS('У7 Ввод'!$D$35,$B15)+1))/Настройки!$E$13*100)</f>
        <v>0</v>
      </c>
      <c r="AE15" s="67" t="n">
        <f aca="false">IF(OR($D15=1,MONTH($B15)&lt;&gt;MONTH(StartDate),'У7 Ввод'!$D$36="",'У7 Ввод'!$E$36="",'У7 Ввод'!$D$36&gt;$B15),0,MAX(0,MIN(1,'У7 Ввод'!$E$36-NETWORKDAYS('У7 Ввод'!$D$36,$B15)+1))/Настройки!$E$13*100)</f>
        <v>0</v>
      </c>
      <c r="AF15" s="67" t="n">
        <f aca="false">IF(OR($D15=1,MONTH($B15)&lt;&gt;MONTH(StartDate),'У7 Ввод'!$D$37="",'У7 Ввод'!$E$37="",'У7 Ввод'!$D$37&gt;$B15),0,MAX(0,MIN(1,'У7 Ввод'!$E$37-NETWORKDAYS('У7 Ввод'!$D$37,$B15)+1))/Настройки!$E$13*100)</f>
        <v>0</v>
      </c>
      <c r="AG15" s="67" t="n">
        <f aca="false">IF(OR($D15=1,MONTH($B15)&lt;&gt;MONTH(StartDate),'У7 Ввод'!$D$38="",'У7 Ввод'!$E$38="",'У7 Ввод'!$D$38&gt;$B15),0,MAX(0,MIN(1,'У7 Ввод'!$E$38-NETWORKDAYS('У7 Ввод'!$D$38,$B15)+1))/Настройки!$E$13*100)</f>
        <v>0</v>
      </c>
      <c r="AH15" s="67" t="n">
        <f aca="false">IF(OR($D15=1,MONTH($B15)&lt;&gt;MONTH(StartDate),'У7 Ввод'!$D$39="",'У7 Ввод'!$E$39="",'У7 Ввод'!$D$39&gt;$B15),0,MAX(0,MIN(1,'У7 Ввод'!$E$39-NETWORKDAYS('У7 Ввод'!$D$39,$B15)+1))/Настройки!$E$13*100)</f>
        <v>0</v>
      </c>
      <c r="AI15" s="67" t="n">
        <f aca="false">IF(OR($D15=1,MONTH($B15)&lt;&gt;MONTH(StartDate),'У7 Ввод'!$D$40="",'У7 Ввод'!$E$40="",'У7 Ввод'!$D$40&gt;$B15),0,MAX(0,MIN(1,'У7 Ввод'!$E$40-NETWORKDAYS('У7 Ввод'!$D$40,$B15)+1))/Настройки!$E$13*100)</f>
        <v>0</v>
      </c>
      <c r="AJ15" s="67" t="n">
        <f aca="false">IF(OR($D15=1,MONTH($B15)&lt;&gt;MONTH(StartDate),'У7 Ввод'!$D$41="",'У7 Ввод'!$E$41="",'У7 Ввод'!$D$41&gt;$B15),0,MAX(0,MIN(1,'У7 Ввод'!$E$41-NETWORKDAYS('У7 Ввод'!$D$41,$B15)+1))/Настройки!$E$13*100)</f>
        <v>0</v>
      </c>
      <c r="AK15" s="67" t="n">
        <f aca="false">IF(OR($D15=1,MONTH($B15)&lt;&gt;MONTH(StartDate),'У7 Ввод'!$D$42="",'У7 Ввод'!$E$42="",'У7 Ввод'!$D$42&gt;$B15),0,MAX(0,MIN(1,'У7 Ввод'!$E$42-NETWORKDAYS('У7 Ввод'!$D$42,$B15)+1))/Настройки!$E$13*100)</f>
        <v>0</v>
      </c>
      <c r="AL15" s="67" t="n">
        <f aca="false">IF(OR($D15=1,MONTH($B15)&lt;&gt;MONTH(StartDate),'У7 Ввод'!$D$43="",'У7 Ввод'!$E$43="",'У7 Ввод'!$D$43&gt;$B15),0,MAX(0,MIN(1,'У7 Ввод'!$E$43-NETWORKDAYS('У7 Ввод'!$D$43,$B15)+1))/Настройки!$E$13*100)</f>
        <v>0</v>
      </c>
      <c r="AM15" s="67" t="n">
        <f aca="false">IF(OR($D15=1,MONTH($B15)&lt;&gt;MONTH(StartDate),'У7 Ввод'!$D$44="",'У7 Ввод'!$E$44="",'У7 Ввод'!$D$44&gt;$B15),0,MAX(0,MIN(1,'У7 Ввод'!$E$44-NETWORKDAYS('У7 Ввод'!$D$44,$B15)+1))/Настройки!$E$13*100)</f>
        <v>0</v>
      </c>
      <c r="AN15" s="67" t="n">
        <f aca="false">IF(OR($D15=1,MONTH($B15)&lt;&gt;MONTH(StartDate),'У7 Ввод'!$D$45="",'У7 Ввод'!$E$45="",'У7 Ввод'!$D$45&gt;$B15),0,MAX(0,MIN(1,'У7 Ввод'!$E$45-NETWORKDAYS('У7 Ввод'!$D$45,$B15)+1))/Настройки!$E$13*100)</f>
        <v>0</v>
      </c>
      <c r="AO15" s="67" t="n">
        <f aca="false">IF(OR($D15=1,MONTH($B15)&lt;&gt;MONTH(StartDate),'У7 Ввод'!$D$46="",'У7 Ввод'!$E$46="",'У7 Ввод'!$D$46&gt;$B15),0,MAX(0,MIN(1,'У7 Ввод'!$E$46-NETWORKDAYS('У7 Ввод'!$D$46,$B15)+1))/Настройки!$E$13*100)</f>
        <v>0</v>
      </c>
      <c r="AP15" s="67" t="n">
        <f aca="false">IF(OR($D15=1,MONTH($B15)&lt;&gt;MONTH(StartDate),'У7 Ввод'!$D$47="",'У7 Ввод'!$E$47="",'У7 Ввод'!$D$47&gt;$B15),0,MAX(0,MIN(1,'У7 Ввод'!$E$47-NETWORKDAYS('У7 Ввод'!$D$47,$B15)+1))/Настройки!$E$13*100)</f>
        <v>0</v>
      </c>
      <c r="AQ15" s="67" t="n">
        <f aca="false">IF(OR($D15=1,MONTH($B15)&lt;&gt;MONTH(StartDate),'У7 Ввод'!$D$48="",'У7 Ввод'!$E$48="",'У7 Ввод'!$D$48&gt;$B15),0,MAX(0,MIN(1,'У7 Ввод'!$E$48-NETWORKDAYS('У7 Ввод'!$D$48,$B15)+1))/Настройки!$E$13*100)</f>
        <v>0</v>
      </c>
      <c r="AR15" s="67" t="n">
        <f aca="false">IF(OR($D15=1,MONTH($B15)&lt;&gt;MONTH(StartDate),'У7 Ввод'!$D$49="",'У7 Ввод'!$E$49="",'У7 Ввод'!$D$49&gt;$B15),0,MAX(0,MIN(1,'У7 Ввод'!$E$49-NETWORKDAYS('У7 Ввод'!$D$49,$B15)+1))/Настройки!$E$13*100)</f>
        <v>0</v>
      </c>
      <c r="AS15" s="67" t="n">
        <f aca="false">IF(OR($D15=1,MONTH($B15)&lt;&gt;MONTH(StartDate),'У7 Ввод'!$D$50="",'У7 Ввод'!$E$50="",'У7 Ввод'!$D$50&gt;$B15),0,MAX(0,MIN(1,'У7 Ввод'!$E$50-NETWORKDAYS('У7 Ввод'!$D$50,$B15)+1))/Настройки!$E$13*100)</f>
        <v>0</v>
      </c>
      <c r="AT15" s="67" t="n">
        <f aca="false">IF(OR($D15=1,MONTH($B15)&lt;&gt;MONTH(StartDate),'У7 Ввод'!$D$51="",'У7 Ввод'!$E$51="",'У7 Ввод'!$D$51&gt;$B15),0,MAX(0,MIN(1,'У7 Ввод'!$E$51-NETWORKDAYS('У7 Ввод'!$D$51,$B15)+1))/Настройки!$E$13*100)</f>
        <v>0</v>
      </c>
      <c r="AU15" s="67" t="n">
        <f aca="false">IF(OR($D15=1,MONTH($B15)&lt;&gt;MONTH(StartDate),'У7 Ввод'!$D$52="",'У7 Ввод'!$E$52="",'У7 Ввод'!$D$52&gt;$B15),0,MAX(0,MIN(1,'У7 Ввод'!$E$52-NETWORKDAYS('У7 Ввод'!$D$52,$B15)+1))/Настройки!$E$13*100)</f>
        <v>0</v>
      </c>
      <c r="AV15" s="67" t="n">
        <f aca="false">IF(OR($D15=1,MONTH($B15)&lt;&gt;MONTH(StartDate),'У7 Ввод'!$D$53="",'У7 Ввод'!$E$53="",'У7 Ввод'!$D$53&gt;$B15),0,MAX(0,MIN(1,'У7 Ввод'!$E$53-NETWORKDAYS('У7 Ввод'!$D$53,$B15)+1))/Настройки!$E$13*100)</f>
        <v>0</v>
      </c>
      <c r="AW15" s="67" t="n">
        <f aca="false">IF(OR($D15=1,MONTH($B15)&lt;&gt;MONTH(StartDate),'У7 Ввод'!$D$54="",'У7 Ввод'!$E$54="",'У7 Ввод'!$D$54&gt;$B15),0,MAX(0,MIN(1,'У7 Ввод'!$E$54-NETWORKDAYS('У7 Ввод'!$D$54,$B15)+1))/Настройки!$E$13*100)</f>
        <v>0</v>
      </c>
      <c r="AX15" s="67" t="n">
        <f aca="false">IF(OR($D15=1,MONTH($B15)&lt;&gt;MONTH(StartDate),'У7 Ввод'!$D$55="",'У7 Ввод'!$E$55="",'У7 Ввод'!$D$55&gt;$B15),0,MAX(0,MIN(1,'У7 Ввод'!$E$55-NETWORKDAYS('У7 Ввод'!$D$55,$B15)+1))/Настройки!$E$13*100)</f>
        <v>0</v>
      </c>
      <c r="AY15" s="67" t="n">
        <f aca="false">IF(OR($D15=1,MONTH($B15)&lt;&gt;MONTH(StartDate),'У7 Ввод'!$D$56="",'У7 Ввод'!$E$56="",'У7 Ввод'!$D$56&gt;$B15),0,MAX(0,MIN(1,'У7 Ввод'!$E$56-NETWORKDAYS('У7 Ввод'!$D$56,$B15)+1))/Настройки!$E$13*100)</f>
        <v>0</v>
      </c>
      <c r="AZ15" s="67" t="n">
        <f aca="false">IF(OR($D15=1,MONTH($B15)&lt;&gt;MONTH(StartDate),'У7 Ввод'!$D$57="",'У7 Ввод'!$E$57="",'У7 Ввод'!$D$57&gt;$B15),0,MAX(0,MIN(1,'У7 Ввод'!$E$57-NETWORKDAYS('У7 Ввод'!$D$57,$B15)+1))/Настройки!$E$13*100)</f>
        <v>0</v>
      </c>
      <c r="BA15" s="67" t="n">
        <f aca="false">IF(OR($D15=1,MONTH($B15)&lt;&gt;MONTH(StartDate),'У7 Ввод'!$D$58="",'У7 Ввод'!$E$58="",'У7 Ввод'!$D$58&gt;$B15),0,MAX(0,MIN(1,'У7 Ввод'!$E$58-NETWORKDAYS('У7 Ввод'!$D$58,$B15)+1))/Настройки!$E$13*100)</f>
        <v>0</v>
      </c>
      <c r="BB15" s="67" t="n">
        <f aca="false">IF(OR($D15=1,MONTH($B15)&lt;&gt;MONTH(StartDate),'У7 Ввод'!$D$59="",'У7 Ввод'!$E$59="",'У7 Ввод'!$D$59&gt;$B15),0,MAX(0,MIN(1,'У7 Ввод'!$E$59-NETWORKDAYS('У7 Ввод'!$D$59,$B15)+1))/Настройки!$E$13*100)</f>
        <v>0</v>
      </c>
      <c r="BC15" s="67" t="n">
        <f aca="false">IF(OR($D15=1,MONTH($B15)&lt;&gt;MONTH(StartDate),'У7 Ввод'!$D$60="",'У7 Ввод'!$E$60="",'У7 Ввод'!$D$60&gt;$B15),0,MAX(0,MIN(1,'У7 Ввод'!$E$60-NETWORKDAYS('У7 Ввод'!$D$60,$B15)+1))/Настройки!$E$13*100)</f>
        <v>0</v>
      </c>
      <c r="BD15" s="67" t="n">
        <f aca="false">IF(OR($D15=1,MONTH($B15)&lt;&gt;MONTH(StartDate),'У7 Ввод'!$D$61="",'У7 Ввод'!$E$61="",'У7 Ввод'!$D$61&gt;$B15),0,MAX(0,MIN(1,'У7 Ввод'!$E$61-NETWORKDAYS('У7 Ввод'!$D$61,$B15)+1))/Настройки!$E$13*100)</f>
        <v>0</v>
      </c>
      <c r="BE15" s="67" t="n">
        <f aca="false">IF(OR($D15=1,MONTH($B15)&lt;&gt;MONTH(StartDate),'У7 Ввод'!$D$62="",'У7 Ввод'!$E$62="",'У7 Ввод'!$D$62&gt;$B15),0,MAX(0,MIN(1,'У7 Ввод'!$E$62-NETWORKDAYS('У7 Ввод'!$D$62,$B15)+1))/Настройки!$E$13*100)</f>
        <v>0</v>
      </c>
      <c r="BF15" s="67" t="n">
        <f aca="false">IF(OR($D15=1,MONTH($B15)&lt;&gt;MONTH(StartDate),'У7 Ввод'!$D$63="",'У7 Ввод'!$E$63="",'У7 Ввод'!$D$63&gt;$B15),0,MAX(0,MIN(1,'У7 Ввод'!$E$63-NETWORKDAYS('У7 Ввод'!$D$63,$B15)+1))/Настройки!$E$13*100)</f>
        <v>0</v>
      </c>
      <c r="BG15" s="67" t="n">
        <f aca="false">IF(OR($D15=1,MONTH($B15)&lt;&gt;MONTH(StartDate),'У7 Ввод'!$D$64="",'У7 Ввод'!$E$64="",'У7 Ввод'!$D$64&gt;$B15),0,MAX(0,MIN(1,'У7 Ввод'!$E$64-NETWORKDAYS('У7 Ввод'!$D$64,$B15)+1))/Настройки!$E$13*100)</f>
        <v>0</v>
      </c>
      <c r="BH15" s="67" t="n">
        <f aca="false">IF(OR($D15=1,MONTH($B15)&lt;&gt;MONTH(StartDate),'У7 Ввод'!$D$65="",'У7 Ввод'!$E$65="",'У7 Ввод'!$D$65&gt;$B15),0,MAX(0,MIN(1,'У7 Ввод'!$E$65-NETWORKDAYS('У7 Ввод'!$D$65,$B15)+1))/Настройки!$E$13*100)</f>
        <v>0</v>
      </c>
      <c r="BI15" s="67" t="n">
        <f aca="false">IF(OR($D15=1,MONTH($B15)&lt;&gt;MONTH(StartDate),'У7 Ввод'!$D$66="",'У7 Ввод'!$E$66="",'У7 Ввод'!$D$66&gt;$B15),0,MAX(0,MIN(1,'У7 Ввод'!$E$66-NETWORKDAYS('У7 Ввод'!$D$66,$B15)+1))/Настройки!$E$13*100)</f>
        <v>0</v>
      </c>
      <c r="BJ15" s="67" t="n">
        <f aca="false">IF(OR($D15=1,MONTH($B15)&lt;&gt;MONTH(StartDate),'У7 Ввод'!$D$67="",'У7 Ввод'!$E$67="",'У7 Ввод'!$D$67&gt;$B15),0,MAX(0,MIN(1,'У7 Ввод'!$E$67-NETWORKDAYS('У7 Ввод'!$D$67,$B15)+1))/Настройки!$E$13*100)</f>
        <v>0</v>
      </c>
      <c r="BK15" s="67" t="n">
        <f aca="false">IF(OR($D15=1,MONTH($B15)&lt;&gt;MONTH(StartDate),'У7 Ввод'!$D$68="",'У7 Ввод'!$E$68="",'У7 Ввод'!$D$68&gt;$B15),0,MAX(0,MIN(1,'У7 Ввод'!$E$68-NETWORKDAYS('У7 Ввод'!$D$68,$B15)+1))/Настройки!$E$13*100)</f>
        <v>0</v>
      </c>
      <c r="BL15" s="67" t="n">
        <f aca="false">IF(OR($D15=1,MONTH($B15)&lt;&gt;MONTH(StartDate),'У7 Ввод'!$D$69="",'У7 Ввод'!$E$69="",'У7 Ввод'!$D$69&gt;$B15),0,MAX(0,MIN(1,'У7 Ввод'!$E$69-NETWORKDAYS('У7 Ввод'!$D$69,$B15)+1))/Настройки!$E$13*100)</f>
        <v>0</v>
      </c>
      <c r="BM15" s="67" t="n">
        <f aca="false">IF(OR($D15=1,MONTH($B15)&lt;&gt;MONTH(StartDate),'У7 Ввод'!$D$70="",'У7 Ввод'!$E$70="",'У7 Ввод'!$D$70&gt;$B15),0,MAX(0,MIN(1,'У7 Ввод'!$E$70-NETWORKDAYS('У7 Ввод'!$D$70,$B15)+1))/Настройки!$E$13*100)</f>
        <v>0</v>
      </c>
      <c r="BN15" s="67" t="n">
        <f aca="false">IF(OR($D15=1,MONTH($B15)&lt;&gt;MONTH(StartDate),'У7 Ввод'!$D$71="",'У7 Ввод'!$E$71="",'У7 Ввод'!$D$71&gt;$B15),0,MAX(0,MIN(1,'У7 Ввод'!$E$71-NETWORKDAYS('У7 Ввод'!$D$71,$B15)+1))/Настройки!$E$13*100)</f>
        <v>0</v>
      </c>
      <c r="BO15" s="67" t="n">
        <f aca="false">IF(OR($D15=1,MONTH($B15)&lt;&gt;MONTH(StartDate),'У7 Ввод'!$D$72="",'У7 Ввод'!$E$72="",'У7 Ввод'!$D$72&gt;$B15),0,MAX(0,MIN(1,'У7 Ввод'!$E$72-NETWORKDAYS('У7 Ввод'!$D$72,$B15)+1))/Настройки!$E$13*100)</f>
        <v>0</v>
      </c>
      <c r="BP15" s="67" t="n">
        <f aca="false">IF(OR($D15=1,MONTH($B15)&lt;&gt;MONTH(StartDate),'У7 Ввод'!$D$73="",'У7 Ввод'!$E$73="",'У7 Ввод'!$D$73&gt;$B15),0,MAX(0,MIN(1,'У7 Ввод'!$E$73-NETWORKDAYS('У7 Ввод'!$D$73,$B15)+1))/Настройки!$E$13*100)</f>
        <v>0</v>
      </c>
      <c r="BQ15" s="67" t="n">
        <f aca="false">IF(OR($D15=1,MONTH($B15)&lt;&gt;MONTH(StartDate),'У7 Ввод'!$D$74="",'У7 Ввод'!$E$74="",'У7 Ввод'!$D$74&gt;$B15),0,MAX(0,MIN(1,'У7 Ввод'!$E$74-NETWORKDAYS('У7 Ввод'!$D$74,$B15)+1))/Настройки!$E$13*100)</f>
        <v>0</v>
      </c>
      <c r="BR15" s="67" t="n">
        <f aca="false">IF(OR($D15=1,MONTH($B15)&lt;&gt;MONTH(StartDate),'У7 Ввод'!$D$75="",'У7 Ввод'!$E$75="",'У7 Ввод'!$D$75&gt;$B15),0,MAX(0,MIN(1,'У7 Ввод'!$E$75-NETWORKDAYS('У7 Ввод'!$D$75,$B15)+1))/Настройки!$E$13*100)</f>
        <v>0</v>
      </c>
      <c r="BS15" s="67" t="n">
        <f aca="false">IF(OR($D15=1,MONTH($B15)&lt;&gt;MONTH(StartDate),'У7 Ввод'!$D$76="",'У7 Ввод'!$E$76="",'У7 Ввод'!$D$76&gt;$B15),0,MAX(0,MIN(1,'У7 Ввод'!$E$76-NETWORKDAYS('У7 Ввод'!$D$76,$B15)+1))/Настройки!$E$13*100)</f>
        <v>0</v>
      </c>
      <c r="BT15" s="67" t="n">
        <f aca="false">IF(OR($D15=1,MONTH($B15)&lt;&gt;MONTH(StartDate),'У7 Ввод'!$D$77="",'У7 Ввод'!$E$77="",'У7 Ввод'!$D$77&gt;$B15),0,MAX(0,MIN(1,'У7 Ввод'!$E$77-NETWORKDAYS('У7 Ввод'!$D$77,$B15)+1))/Настройки!$E$13*100)</f>
        <v>0</v>
      </c>
      <c r="BU15" s="67" t="n">
        <f aca="false">IF(OR($D15=1,MONTH($B15)&lt;&gt;MONTH(StartDate),'У7 Ввод'!$D$78="",'У7 Ввод'!$E$78="",'У7 Ввод'!$D$78&gt;$B15),0,MAX(0,MIN(1,'У7 Ввод'!$E$78-NETWORKDAYS('У7 Ввод'!$D$78,$B15)+1))/Настройки!$E$13*100)</f>
        <v>0</v>
      </c>
      <c r="BV15" s="67" t="n">
        <f aca="false">IF(OR($D15=1,MONTH($B15)&lt;&gt;MONTH(StartDate),'У7 Ввод'!$D$79="",'У7 Ввод'!$E$79="",'У7 Ввод'!$D$79&gt;$B15),0,MAX(0,MIN(1,'У7 Ввод'!$E$79-NETWORKDAYS('У7 Ввод'!$D$79,$B15)+1))/Настройки!$E$13*100)</f>
        <v>0</v>
      </c>
      <c r="BW15" s="67" t="n">
        <f aca="false">IF(OR($D15=1,MONTH($B15)&lt;&gt;MONTH(StartDate),'У7 Ввод'!$D$80="",'У7 Ввод'!$E$80="",'У7 Ввод'!$D$80&gt;$B15),0,MAX(0,MIN(1,'У7 Ввод'!$E$80-NETWORKDAYS('У7 Ввод'!$D$80,$B15)+1))/Настройки!$E$13*100)</f>
        <v>0</v>
      </c>
      <c r="BX15" s="67" t="n">
        <f aca="false">IF(OR($D15=1,MONTH($B15)&lt;&gt;MONTH(StartDate),'У7 Ввод'!$D$81="",'У7 Ввод'!$E$81="",'У7 Ввод'!$D$81&gt;$B15),0,MAX(0,MIN(1,'У7 Ввод'!$E$81-NETWORKDAYS('У7 Ввод'!$D$81,$B15)+1))/Настройки!$E$13*100)</f>
        <v>0</v>
      </c>
      <c r="BY15" s="67" t="n">
        <f aca="false">IF(OR($D15=1,MONTH($B15)&lt;&gt;MONTH(StartDate),'У7 Ввод'!$D$82="",'У7 Ввод'!$E$82="",'У7 Ввод'!$D$82&gt;$B15),0,MAX(0,MIN(1,'У7 Ввод'!$E$82-NETWORKDAYS('У7 Ввод'!$D$82,$B15)+1))/Настройки!$E$13*100)</f>
        <v>0</v>
      </c>
      <c r="BZ15" s="67" t="n">
        <f aca="false">IF(OR($D15=1,MONTH($B15)&lt;&gt;MONTH(StartDate),'У7 Ввод'!$D$83="",'У7 Ввод'!$E$83="",'У7 Ввод'!$D$83&gt;$B15),0,MAX(0,MIN(1,'У7 Ввод'!$E$83-NETWORKDAYS('У7 Ввод'!$D$83,$B15)+1))/Настройки!$E$13*100)</f>
        <v>0</v>
      </c>
      <c r="CA15" s="67" t="n">
        <f aca="false">IF(OR($D15=1,MONTH($B15)&lt;&gt;MONTH(StartDate),'У7 Ввод'!$D$84="",'У7 Ввод'!$E$84="",'У7 Ввод'!$D$84&gt;$B15),0,MAX(0,MIN(1,'У7 Ввод'!$E$84-NETWORKDAYS('У7 Ввод'!$D$84,$B15)+1))/Настройки!$E$13*100)</f>
        <v>0</v>
      </c>
      <c r="CB15" s="67" t="n">
        <f aca="false">IF(OR($D15=1,MONTH($B15)&lt;&gt;MONTH(StartDate),'У7 Ввод'!$D$85="",'У7 Ввод'!$E$85="",'У7 Ввод'!$D$85&gt;$B15),0,MAX(0,MIN(1,'У7 Ввод'!$E$85-NETWORKDAYS('У7 Ввод'!$D$85,$B15)+1))/Настройки!$E$13*100)</f>
        <v>0</v>
      </c>
      <c r="CC15" s="67" t="n">
        <f aca="false">IF(OR($D15=1,MONTH($B15)&lt;&gt;MONTH(StartDate),'У7 Ввод'!$D$86="",'У7 Ввод'!$E$86="",'У7 Ввод'!$D$86&gt;$B15),0,MAX(0,MIN(1,'У7 Ввод'!$E$86-NETWORKDAYS('У7 Ввод'!$D$86,$B15)+1))/Настройки!$E$13*100)</f>
        <v>0</v>
      </c>
      <c r="CD15" s="67" t="n">
        <f aca="false">IF(OR($D15=1,MONTH($B15)&lt;&gt;MONTH(StartDate),'У7 Ввод'!$D$87="",'У7 Ввод'!$E$87="",'У7 Ввод'!$D$87&gt;$B15),0,MAX(0,MIN(1,'У7 Ввод'!$E$87-NETWORKDAYS('У7 Ввод'!$D$87,$B15)+1))/Настройки!$E$13*100)</f>
        <v>0</v>
      </c>
      <c r="CE15" s="67" t="n">
        <f aca="false">IF(OR($D15=1,MONTH($B15)&lt;&gt;MONTH(StartDate),'У7 Ввод'!$D$88="",'У7 Ввод'!$E$88="",'У7 Ввод'!$D$88&gt;$B15),0,MAX(0,MIN(1,'У7 Ввод'!$E$88-NETWORKDAYS('У7 Ввод'!$D$88,$B15)+1))/Настройки!$E$13*100)</f>
        <v>0</v>
      </c>
      <c r="CF15" s="67" t="n">
        <f aca="false">IF(OR($D15=1,MONTH($B15)&lt;&gt;MONTH(StartDate),'У7 Ввод'!$D$89="",'У7 Ввод'!$E$89="",'У7 Ввод'!$D$89&gt;$B15),0,MAX(0,MIN(1,'У7 Ввод'!$E$89-NETWORKDAYS('У7 Ввод'!$D$89,$B15)+1))/Настройки!$E$13*100)</f>
        <v>0</v>
      </c>
      <c r="CG15" s="67" t="n">
        <f aca="false">IF(OR($D15=1,MONTH($B15)&lt;&gt;MONTH(StartDate),'У7 Ввод'!$D$90="",'У7 Ввод'!$E$90="",'У7 Ввод'!$D$90&gt;$B15),0,MAX(0,MIN(1,'У7 Ввод'!$E$90-NETWORKDAYS('У7 Ввод'!$D$90,$B15)+1))/Настройки!$E$13*100)</f>
        <v>0</v>
      </c>
      <c r="CH15" s="67" t="n">
        <f aca="false">IF(OR($D15=1,MONTH($B15)&lt;&gt;MONTH(StartDate),'У7 Ввод'!$D$91="",'У7 Ввод'!$E$91="",'У7 Ввод'!$D$91&gt;$B15),0,MAX(0,MIN(1,'У7 Ввод'!$E$91-NETWORKDAYS('У7 Ввод'!$D$91,$B15)+1))/Настройки!$E$13*100)</f>
        <v>0</v>
      </c>
      <c r="CI15" s="67" t="n">
        <f aca="false">IF(OR($D15=1,MONTH($B15)&lt;&gt;MONTH(StartDate),'У7 Ввод'!$D$92="",'У7 Ввод'!$E$92="",'У7 Ввод'!$D$92&gt;$B15),0,MAX(0,MIN(1,'У7 Ввод'!$E$92-NETWORKDAYS('У7 Ввод'!$D$92,$B15)+1))/Настройки!$E$13*100)</f>
        <v>0</v>
      </c>
      <c r="CJ15" s="67" t="n">
        <f aca="false">IF(OR($D15=1,MONTH($B15)&lt;&gt;MONTH(StartDate),'У7 Ввод'!$D$93="",'У7 Ввод'!$E$93="",'У7 Ввод'!$D$93&gt;$B15),0,MAX(0,MIN(1,'У7 Ввод'!$E$93-NETWORKDAYS('У7 Ввод'!$D$93,$B15)+1))/Настройки!$E$13*100)</f>
        <v>0</v>
      </c>
      <c r="CK15" s="67" t="n">
        <f aca="false">IF(OR($D15=1,MONTH($B15)&lt;&gt;MONTH(StartDate),'У7 Ввод'!$D$94="",'У7 Ввод'!$E$94="",'У7 Ввод'!$D$94&gt;$B15),0,MAX(0,MIN(1,'У7 Ввод'!$E$94-NETWORKDAYS('У7 Ввод'!$D$94,$B15)+1))/Настройки!$E$13*100)</f>
        <v>0</v>
      </c>
      <c r="CL15" s="67" t="n">
        <f aca="false">IF(OR($D15=1,MONTH($B15)&lt;&gt;MONTH(StartDate),'У7 Ввод'!$D$95="",'У7 Ввод'!$E$95="",'У7 Ввод'!$D$95&gt;$B15),0,MAX(0,MIN(1,'У7 Ввод'!$E$95-NETWORKDAYS('У7 Ввод'!$D$95,$B15)+1))/Настройки!$E$13*100)</f>
        <v>0</v>
      </c>
      <c r="CM15" s="67" t="n">
        <f aca="false">IF(OR($D15=1,MONTH($B15)&lt;&gt;MONTH(StartDate),'У7 Ввод'!$D$96="",'У7 Ввод'!$E$96="",'У7 Ввод'!$D$96&gt;$B15),0,MAX(0,MIN(1,'У7 Ввод'!$E$96-NETWORKDAYS('У7 Ввод'!$D$96,$B15)+1))/Настройки!$E$13*100)</f>
        <v>0</v>
      </c>
      <c r="CN15" s="67" t="n">
        <f aca="false">IF(OR($D15=1,MONTH($B15)&lt;&gt;MONTH(StartDate),'У7 Ввод'!$D$97="",'У7 Ввод'!$E$97="",'У7 Ввод'!$D$97&gt;$B15),0,MAX(0,MIN(1,'У7 Ввод'!$E$97-NETWORKDAYS('У7 Ввод'!$D$97,$B15)+1))/Настройки!$E$13*100)</f>
        <v>0</v>
      </c>
      <c r="CO15" s="67" t="n">
        <f aca="false">IF(OR($D15=1,MONTH($B15)&lt;&gt;MONTH(StartDate),'У7 Ввод'!$D$98="",'У7 Ввод'!$E$98="",'У7 Ввод'!$D$98&gt;$B15),0,MAX(0,MIN(1,'У7 Ввод'!$E$98-NETWORKDAYS('У7 Ввод'!$D$98,$B15)+1))/Настройки!$E$13*100)</f>
        <v>0</v>
      </c>
      <c r="CP15" s="67" t="n">
        <f aca="false">IF(OR($D15=1,MONTH($B15)&lt;&gt;MONTH(StartDate),'У7 Ввод'!$D$99="",'У7 Ввод'!$E$99="",'У7 Ввод'!$D$99&gt;$B15),0,MAX(0,MIN(1,'У7 Ввод'!$E$99-NETWORKDAYS('У7 Ввод'!$D$99,$B15)+1))/Настройки!$E$13*100)</f>
        <v>0</v>
      </c>
      <c r="CQ15" s="67" t="n">
        <f aca="false">IF(OR($D15=1,MONTH($B15)&lt;&gt;MONTH(StartDate),'У7 Ввод'!$D$100="",'У7 Ввод'!$E$100="",'У7 Ввод'!$D$100&gt;$B15),0,MAX(0,MIN(1,'У7 Ввод'!$E$100-NETWORKDAYS('У7 Ввод'!$D$100,$B15)+1))/Настройки!$E$13*100)</f>
        <v>0</v>
      </c>
      <c r="CR15" s="67" t="n">
        <f aca="false">IF(OR($D15=1,MONTH($B15)&lt;&gt;MONTH(StartDate),'У7 Ввод'!$D$101="",'У7 Ввод'!$E$101="",'У7 Ввод'!$D$101&gt;$B15),0,MAX(0,MIN(1,'У7 Ввод'!$E$101-NETWORKDAYS('У7 Ввод'!$D$101,$B15)+1))/Настройки!$E$13*100)</f>
        <v>0</v>
      </c>
      <c r="CS15" s="67" t="n">
        <f aca="false">IF(OR($D15=1,MONTH($B15)&lt;&gt;MONTH(StartDate),'У7 Ввод'!$D$102="",'У7 Ввод'!$E$102="",'У7 Ввод'!$D$102&gt;$B15),0,MAX(0,MIN(1,'У7 Ввод'!$E$102-NETWORKDAYS('У7 Ввод'!$D$102,$B15)+1))/Настройки!$E$13*100)</f>
        <v>0</v>
      </c>
      <c r="CT15" s="67" t="n">
        <f aca="false">IF(OR($D15=1,MONTH($B15)&lt;&gt;MONTH(StartDate),'У7 Ввод'!$D$103="",'У7 Ввод'!$E$103="",'У7 Ввод'!$D$103&gt;$B15),0,MAX(0,MIN(1,'У7 Ввод'!$E$103-NETWORKDAYS('У7 Ввод'!$D$103,$B15)+1))/Настройки!$E$13*100)</f>
        <v>0</v>
      </c>
      <c r="CU15" s="67" t="n">
        <f aca="false">IF(OR($D15=1,MONTH($B15)&lt;&gt;MONTH(StartDate),'У7 Ввод'!$D$104="",'У7 Ввод'!$E$104="",'У7 Ввод'!$D$104&gt;$B15),0,MAX(0,MIN(1,'У7 Ввод'!$E$104-NETWORKDAYS('У7 Ввод'!$D$104,$B15)+1))/Настройки!$E$13*100)</f>
        <v>0</v>
      </c>
      <c r="CV15" s="67" t="n">
        <f aca="false">IF(OR($D15=1,MONTH($B15)&lt;&gt;MONTH(StartDate),'У7 Ввод'!$D$105="",'У7 Ввод'!$E$105="",'У7 Ввод'!$D$105&gt;$B15),0,MAX(0,MIN(1,'У7 Ввод'!$E$105-NETWORKDAYS('У7 Ввод'!$D$105,$B15)+1))/Настройки!$E$13*100)</f>
        <v>0</v>
      </c>
      <c r="CW15" s="67" t="n">
        <f aca="false">IF(OR($D15=1,MONTH($B15)&lt;&gt;MONTH(StartDate),'У7 Ввод'!$D$106="",'У7 Ввод'!$E$106="",'У7 Ввод'!$D$106&gt;$B15),0,MAX(0,MIN(1,'У7 Ввод'!$E$106-NETWORKDAYS('У7 Ввод'!$D$106,$B15)+1))/Настройки!$E$13*100)</f>
        <v>0</v>
      </c>
      <c r="CX15" s="67" t="n">
        <f aca="false">IF(OR($D15=1,MONTH($B15)&lt;&gt;MONTH(StartDate),'У7 Ввод'!$D$107="",'У7 Ввод'!$E$107="",'У7 Ввод'!$D$107&gt;$B15),0,MAX(0,MIN(1,'У7 Ввод'!$E$107-NETWORKDAYS('У7 Ввод'!$D$107,$B15)+1))/Настройки!$E$13*100)</f>
        <v>0</v>
      </c>
      <c r="CY15" s="67" t="n">
        <f aca="false">IF(OR($D15=1,MONTH($B15)&lt;&gt;MONTH(StartDate),'У7 Ввод'!$D$108="",'У7 Ввод'!$E$108="",'У7 Ввод'!$D$108&gt;$B15),0,MAX(0,MIN(1,'У7 Ввод'!$E$108-NETWORKDAYS('У7 Ввод'!$D$108,$B15)+1))/Настройки!$E$13*100)</f>
        <v>0</v>
      </c>
      <c r="CZ15" s="67" t="n">
        <f aca="false">IF(OR($D15=1,MONTH($B15)&lt;&gt;MONTH(StartDate),'У7 Ввод'!$D$109="",'У7 Ввод'!$E$109="",'У7 Ввод'!$D$109&gt;$B15),0,MAX(0,MIN(1,'У7 Ввод'!$E$109-NETWORKDAYS('У7 Ввод'!$D$109,$B15)+1))/Настройки!$E$13*100)</f>
        <v>0</v>
      </c>
      <c r="DA15" s="67" t="n">
        <f aca="false">IF(OR($D15=1,MONTH($B15)&lt;&gt;MONTH(StartDate),'У7 Ввод'!$D$110="",'У7 Ввод'!$E$110="",'У7 Ввод'!$D$110&gt;$B15),0,MAX(0,MIN(1,'У7 Ввод'!$E$110-NETWORKDAYS('У7 Ввод'!$D$110,$B15)+1))/Настройки!$E$13*100)</f>
        <v>0</v>
      </c>
      <c r="DB15" s="67" t="n">
        <f aca="false">IF(OR($D15=1,MONTH($B15)&lt;&gt;MONTH(StartDate),'У7 Ввод'!$D$111="",'У7 Ввод'!$E$111="",'У7 Ввод'!$D$111&gt;$B15),0,MAX(0,MIN(1,'У7 Ввод'!$E$111-NETWORKDAYS('У7 Ввод'!$D$111,$B15)+1))/Настройки!$E$13*100)</f>
        <v>0</v>
      </c>
      <c r="DC15" s="67" t="n">
        <f aca="false">IF(OR($D15=1,MONTH($B15)&lt;&gt;MONTH(StartDate),'У7 Ввод'!$D$112="",'У7 Ввод'!$E$112="",'У7 Ввод'!$D$112&gt;$B15),0,MAX(0,MIN(1,'У7 Ввод'!$E$112-NETWORKDAYS('У7 Ввод'!$D$112,$B15)+1))/Настройки!$E$13*100)</f>
        <v>0</v>
      </c>
      <c r="DD15" s="67" t="n">
        <f aca="false">IF(OR($D15=1,MONTH($B15)&lt;&gt;MONTH(StartDate),'У7 Ввод'!$D$113="",'У7 Ввод'!$E$113="",'У7 Ввод'!$D$113&gt;$B15),0,MAX(0,MIN(1,'У7 Ввод'!$E$113-NETWORKDAYS('У7 Ввод'!$D$113,$B15)+1))/Настройки!$E$13*100)</f>
        <v>0</v>
      </c>
      <c r="DE15" s="67" t="n">
        <f aca="false">IF(OR($D15=1,MONTH($B15)&lt;&gt;MONTH(StartDate),'У7 Ввод'!$D$114="",'У7 Ввод'!$E$114="",'У7 Ввод'!$D$114&gt;$B15),0,MAX(0,MIN(1,'У7 Ввод'!$E$114-NETWORKDAYS('У7 Ввод'!$D$114,$B15)+1))/Настройки!$E$13*100)</f>
        <v>0</v>
      </c>
      <c r="DF15" s="67" t="n">
        <f aca="false">IF(OR($D15=1,MONTH($B15)&lt;&gt;MONTH(StartDate),'У7 Ввод'!$D$115="",'У7 Ввод'!$E$115="",'У7 Ввод'!$D$115&gt;$B15),0,MAX(0,MIN(1,'У7 Ввод'!$E$115-NETWORKDAYS('У7 Ввод'!$D$115,$B15)+1))/Настройки!$E$13*100)</f>
        <v>0</v>
      </c>
      <c r="DG15" s="67" t="n">
        <f aca="false">IF(OR($D15=1,MONTH($B15)&lt;&gt;MONTH(StartDate),'У7 Ввод'!$D$116="",'У7 Ввод'!$E$116="",'У7 Ввод'!$D$116&gt;$B15),0,MAX(0,MIN(1,'У7 Ввод'!$E$116-NETWORKDAYS('У7 Ввод'!$D$116,$B15)+1))/Настройки!$E$13*100)</f>
        <v>0</v>
      </c>
      <c r="DH15" s="67" t="n">
        <f aca="false">IF(OR($D15=1,MONTH($B15)&lt;&gt;MONTH(StartDate),'У7 Ввод'!$D$117="",'У7 Ввод'!$E$117="",'У7 Ввод'!$D$117&gt;$B15),0,MAX(0,MIN(1,'У7 Ввод'!$E$117-NETWORKDAYS('У7 Ввод'!$D$117,$B15)+1))/Настройки!$E$13*100)</f>
        <v>0</v>
      </c>
      <c r="DI15" s="67" t="n">
        <f aca="false">IF(OR($D15=1,MONTH($B15)&lt;&gt;MONTH(StartDate),'У7 Ввод'!$D$118="",'У7 Ввод'!$E$118="",'У7 Ввод'!$D$118&gt;$B15),0,MAX(0,MIN(1,'У7 Ввод'!$E$118-NETWORKDAYS('У7 Ввод'!$D$118,$B15)+1))/Настройки!$E$13*100)</f>
        <v>0</v>
      </c>
      <c r="DJ15" s="67" t="n">
        <f aca="false">IF(OR($D15=1,MONTH($B15)&lt;&gt;MONTH(StartDate),'У7 Ввод'!$D$119="",'У7 Ввод'!$E$119="",'У7 Ввод'!$D$119&gt;$B15),0,MAX(0,MIN(1,'У7 Ввод'!$E$119-NETWORKDAYS('У7 Ввод'!$D$119,$B15)+1))/Настройки!$E$13*100)</f>
        <v>0</v>
      </c>
      <c r="DK15" s="67" t="n">
        <f aca="false">IF(OR($D15=1,MONTH($B15)&lt;&gt;MONTH(StartDate),'У7 Ввод'!$D$120="",'У7 Ввод'!$E$120="",'У7 Ввод'!$D$120&gt;$B15),0,MAX(0,MIN(1,'У7 Ввод'!$E$120-NETWORKDAYS('У7 Ввод'!$D$120,$B15)+1))/Настройки!$E$13*100)</f>
        <v>0</v>
      </c>
      <c r="DL15" s="67" t="n">
        <f aca="false">IF(OR($D15=1,MONTH($B15)&lt;&gt;MONTH(StartDate),'У7 Ввод'!$D$121="",'У7 Ввод'!$E$121="",'У7 Ввод'!$D$121&gt;$B15),0,MAX(0,MIN(1,'У7 Ввод'!$E$121-NETWORKDAYS('У7 Ввод'!$D$121,$B15)+1))/Настройки!$E$13*100)</f>
        <v>0</v>
      </c>
      <c r="DM15" s="67" t="n">
        <f aca="false">IF(OR($D15=1,MONTH($B15)&lt;&gt;MONTH(StartDate),'У7 Ввод'!$D$122="",'У7 Ввод'!$E$122="",'У7 Ввод'!$D$122&gt;$B15),0,MAX(0,MIN(1,'У7 Ввод'!$E$122-NETWORKDAYS('У7 Ввод'!$D$122,$B15)+1))/Настройки!$E$13*100)</f>
        <v>0</v>
      </c>
      <c r="DN15" s="67" t="n">
        <f aca="false">IF(OR($D15=1,MONTH($B15)&lt;&gt;MONTH(StartDate),'У7 Ввод'!$D$123="",'У7 Ввод'!$E$123="",'У7 Ввод'!$D$123&gt;$B15),0,MAX(0,MIN(1,'У7 Ввод'!$E$123-NETWORKDAYS('У7 Ввод'!$D$123,$B15)+1))/Настройки!$E$13*100)</f>
        <v>0</v>
      </c>
      <c r="DO15" s="67" t="n">
        <f aca="false">IF(OR($D15=1,MONTH($B15)&lt;&gt;MONTH(StartDate),'У7 Ввод'!$D$124="",'У7 Ввод'!$E$124="",'У7 Ввод'!$D$124&gt;$B15),0,MAX(0,MIN(1,'У7 Ввод'!$E$124-NETWORKDAYS('У7 Ввод'!$D$124,$B15)+1))/Настройки!$E$13*100)</f>
        <v>0</v>
      </c>
      <c r="DP15" s="67" t="n">
        <f aca="false">IF(OR($D15=1,MONTH($B15)&lt;&gt;MONTH(StartDate),'У7 Ввод'!$D$125="",'У7 Ввод'!$E$125="",'У7 Ввод'!$D$125&gt;$B15),0,MAX(0,MIN(1,'У7 Ввод'!$E$125-NETWORKDAYS('У7 Ввод'!$D$125,$B15)+1))/Настройки!$E$13*100)</f>
        <v>0</v>
      </c>
      <c r="DQ15" s="67" t="n">
        <f aca="false">IF(OR($D15=1,MONTH($B15)&lt;&gt;MONTH(StartDate),'У7 Ввод'!$D$126="",'У7 Ввод'!$E$126="",'У7 Ввод'!$D$126&gt;$B15),0,MAX(0,MIN(1,'У7 Ввод'!$E$126-NETWORKDAYS('У7 Ввод'!$D$126,$B15)+1))/Настройки!$E$13*100)</f>
        <v>0</v>
      </c>
      <c r="DR15" s="67" t="n">
        <f aca="false">IF(OR($D15=1,MONTH($B15)&lt;&gt;MONTH(StartDate),'У7 Ввод'!$D$127="",'У7 Ввод'!$E$127="",'У7 Ввод'!$D$127&gt;$B15),0,MAX(0,MIN(1,'У7 Ввод'!$E$127-NETWORKDAYS('У7 Ввод'!$D$127,$B15)+1))/Настройки!$E$13*100)</f>
        <v>0</v>
      </c>
      <c r="DS15" s="67" t="n">
        <f aca="false">IF(OR($D15=1,MONTH($B15)&lt;&gt;MONTH(StartDate),'У7 Ввод'!$D$128="",'У7 Ввод'!$E$128="",'У7 Ввод'!$D$128&gt;$B15),0,MAX(0,MIN(1,'У7 Ввод'!$E$128-NETWORKDAYS('У7 Ввод'!$D$128,$B15)+1))/Настройки!$E$13*100)</f>
        <v>0</v>
      </c>
      <c r="DT15" s="67" t="n">
        <f aca="false">IF(OR($D15=1,MONTH($B15)&lt;&gt;MONTH(StartDate),'У7 Ввод'!$D$129="",'У7 Ввод'!$E$129="",'У7 Ввод'!$D$129&gt;$B15),0,MAX(0,MIN(1,'У7 Ввод'!$E$129-NETWORKDAYS('У7 Ввод'!$D$129,$B15)+1))/Настройки!$E$13*100)</f>
        <v>0</v>
      </c>
      <c r="DU15" s="67" t="n">
        <f aca="false">IF(OR($D15=1,MONTH($B15)&lt;&gt;MONTH(StartDate),'У7 Ввод'!$D$130="",'У7 Ввод'!$E$130="",'У7 Ввод'!$D$130&gt;$B15),0,MAX(0,MIN(1,'У7 Ввод'!$E$130-NETWORKDAYS('У7 Ввод'!$D$130,$B15)+1))/Настройки!$E$13*100)</f>
        <v>0</v>
      </c>
      <c r="DV15" s="67" t="n">
        <f aca="false">IF(OR($D15=1,MONTH($B15)&lt;&gt;MONTH(StartDate),'У7 Ввод'!$D$131="",'У7 Ввод'!$E$131="",'У7 Ввод'!$D$131&gt;$B15),0,MAX(0,MIN(1,'У7 Ввод'!$E$131-NETWORKDAYS('У7 Ввод'!$D$131,$B15)+1))/Настройки!$E$13*100)</f>
        <v>0</v>
      </c>
      <c r="DW15" s="67" t="n">
        <f aca="false">IF(OR($D15=1,MONTH($B15)&lt;&gt;MONTH(StartDate),'У7 Ввод'!$D$132="",'У7 Ввод'!$E$132="",'У7 Ввод'!$D$132&gt;$B15),0,MAX(0,MIN(1,'У7 Ввод'!$E$132-NETWORKDAYS('У7 Ввод'!$D$132,$B15)+1))/Настройки!$E$13*100)</f>
        <v>0</v>
      </c>
      <c r="DX15" s="67" t="n">
        <f aca="false">IF(OR($D15=1,MONTH($B15)&lt;&gt;MONTH(StartDate),'У7 Ввод'!$D$133="",'У7 Ввод'!$E$133="",'У7 Ввод'!$D$133&gt;$B15),0,MAX(0,MIN(1,'У7 Ввод'!$E$133-NETWORKDAYS('У7 Ввод'!$D$133,$B15)+1))/Настройки!$E$13*100)</f>
        <v>0</v>
      </c>
      <c r="DY15" s="67" t="n">
        <f aca="false">IF(OR($D15=1,MONTH($B15)&lt;&gt;MONTH(StartDate),'У7 Ввод'!$D$134="",'У7 Ввод'!$E$134="",'У7 Ввод'!$D$134&gt;$B15),0,MAX(0,MIN(1,'У7 Ввод'!$E$134-NETWORKDAYS('У7 Ввод'!$D$134,$B15)+1))/Настройки!$E$13*100)</f>
        <v>0</v>
      </c>
      <c r="DZ15" s="67" t="n">
        <f aca="false">IF(OR($D15=1,MONTH($B15)&lt;&gt;MONTH(StartDate),'У7 Ввод'!$D$135="",'У7 Ввод'!$E$135="",'У7 Ввод'!$D$135&gt;$B15),0,MAX(0,MIN(1,'У7 Ввод'!$E$135-NETWORKDAYS('У7 Ввод'!$D$135,$B15)+1))/Настройки!$E$13*100)</f>
        <v>0</v>
      </c>
      <c r="EA15" s="67" t="n">
        <f aca="false">IF(OR($D15=1,MONTH($B15)&lt;&gt;MONTH(StartDate),'У7 Ввод'!$D$136="",'У7 Ввод'!$E$136="",'У7 Ввод'!$D$136&gt;$B15),0,MAX(0,MIN(1,'У7 Ввод'!$E$136-NETWORKDAYS('У7 Ввод'!$D$136,$B15)+1))/Настройки!$E$13*100)</f>
        <v>0</v>
      </c>
      <c r="EB15" s="67" t="n">
        <f aca="false">IF(OR($D15=1,MONTH($B15)&lt;&gt;MONTH(StartDate),'У7 Ввод'!$D$137="",'У7 Ввод'!$E$137="",'У7 Ввод'!$D$137&gt;$B15),0,MAX(0,MIN(1,'У7 Ввод'!$E$137-NETWORKDAYS('У7 Ввод'!$D$137,$B15)+1))/Настройки!$E$13*100)</f>
        <v>0</v>
      </c>
      <c r="EC15" s="67" t="n">
        <f aca="false">IF(OR($D15=1,MONTH($B15)&lt;&gt;MONTH(StartDate),'У7 Ввод'!$D$138="",'У7 Ввод'!$E$138="",'У7 Ввод'!$D$138&gt;$B15),0,MAX(0,MIN(1,'У7 Ввод'!$E$138-NETWORKDAYS('У7 Ввод'!$D$138,$B15)+1))/Настройки!$E$13*100)</f>
        <v>0</v>
      </c>
      <c r="ED15" s="67" t="n">
        <f aca="false">IF(OR($D15=1,MONTH($B15)&lt;&gt;MONTH(StartDate),'У7 Ввод'!$D$139="",'У7 Ввод'!$E$139="",'У7 Ввод'!$D$139&gt;$B15),0,MAX(0,MIN(1,'У7 Ввод'!$E$139-NETWORKDAYS('У7 Ввод'!$D$139,$B15)+1))/Настройки!$E$13*100)</f>
        <v>0</v>
      </c>
      <c r="EE15" s="67" t="n">
        <f aca="false">IF(OR($D15=1,MONTH($B15)&lt;&gt;MONTH(StartDate),'У7 Ввод'!$D$140="",'У7 Ввод'!$E$140="",'У7 Ввод'!$D$140&gt;$B15),0,MAX(0,MIN(1,'У7 Ввод'!$E$140-NETWORKDAYS('У7 Ввод'!$D$140,$B15)+1))/Настройки!$E$13*100)</f>
        <v>0</v>
      </c>
      <c r="EF15" s="67" t="n">
        <f aca="false">IF(OR($D15=1,MONTH($B15)&lt;&gt;MONTH(StartDate),'У7 Ввод'!$D$141="",'У7 Ввод'!$E$141="",'У7 Ввод'!$D$141&gt;$B15),0,MAX(0,MIN(1,'У7 Ввод'!$E$141-NETWORKDAYS('У7 Ввод'!$D$141,$B15)+1))/Настройки!$E$13*100)</f>
        <v>0</v>
      </c>
      <c r="EG15" s="67" t="n">
        <f aca="false">IF(OR($D15=1,MONTH($B15)&lt;&gt;MONTH(StartDate),'У7 Ввод'!$D$142="",'У7 Ввод'!$E$142="",'У7 Ввод'!$D$142&gt;$B15),0,MAX(0,MIN(1,'У7 Ввод'!$E$142-NETWORKDAYS('У7 Ввод'!$D$142,$B15)+1))/Настройки!$E$13*100)</f>
        <v>0</v>
      </c>
      <c r="EH15" s="67" t="n">
        <f aca="false">IF(OR($D15=1,MONTH($B15)&lt;&gt;MONTH(StartDate),'У7 Ввод'!$D$143="",'У7 Ввод'!$E$143="",'У7 Ввод'!$D$143&gt;$B15),0,MAX(0,MIN(1,'У7 Ввод'!$E$143-NETWORKDAYS('У7 Ввод'!$D$143,$B15)+1))/Настройки!$E$13*100)</f>
        <v>0</v>
      </c>
      <c r="EI15" s="67" t="n">
        <f aca="false">IF(OR($D15=1,MONTH($B15)&lt;&gt;MONTH(StartDate),'У7 Ввод'!$D$144="",'У7 Ввод'!$E$144="",'У7 Ввод'!$D$144&gt;$B15),0,MAX(0,MIN(1,'У7 Ввод'!$E$144-NETWORKDAYS('У7 Ввод'!$D$144,$B15)+1))/Настройки!$E$13*100)</f>
        <v>0</v>
      </c>
      <c r="EJ15" s="67" t="n">
        <f aca="false">IF(OR($D15=1,MONTH($B15)&lt;&gt;MONTH(StartDate),'У7 Ввод'!$D$145="",'У7 Ввод'!$E$145="",'У7 Ввод'!$D$145&gt;$B15),0,MAX(0,MIN(1,'У7 Ввод'!$E$145-NETWORKDAYS('У7 Ввод'!$D$145,$B15)+1))/Настройки!$E$13*100)</f>
        <v>0</v>
      </c>
      <c r="EK15" s="67" t="n">
        <f aca="false">IF(OR($D15=1,MONTH($B15)&lt;&gt;MONTH(StartDate),'У7 Ввод'!$D$146="",'У7 Ввод'!$E$146="",'У7 Ввод'!$D$146&gt;$B15),0,MAX(0,MIN(1,'У7 Ввод'!$E$146-NETWORKDAYS('У7 Ввод'!$D$146,$B15)+1))/Настройки!$E$13*100)</f>
        <v>0</v>
      </c>
      <c r="EL15" s="67" t="n">
        <f aca="false">IF(OR($D15=1,MONTH($B15)&lt;&gt;MONTH(StartDate),'У7 Ввод'!$D$147="",'У7 Ввод'!$E$147="",'У7 Ввод'!$D$147&gt;$B15),0,MAX(0,MIN(1,'У7 Ввод'!$E$147-NETWORKDAYS('У7 Ввод'!$D$147,$B15)+1))/Настройки!$E$13*100)</f>
        <v>0</v>
      </c>
      <c r="EM15" s="67" t="n">
        <f aca="false">IF(OR($D15=1,MONTH($B15)&lt;&gt;MONTH(StartDate),'У7 Ввод'!$D$148="",'У7 Ввод'!$E$148="",'У7 Ввод'!$D$148&gt;$B15),0,MAX(0,MIN(1,'У7 Ввод'!$E$148-NETWORKDAYS('У7 Ввод'!$D$148,$B15)+1))/Настройки!$E$13*100)</f>
        <v>0</v>
      </c>
      <c r="EN15" s="67" t="n">
        <f aca="false">IF(OR($D15=1,MONTH($B15)&lt;&gt;MONTH(StartDate),'У7 Ввод'!$D$149="",'У7 Ввод'!$E$149="",'У7 Ввод'!$D$149&gt;$B15),0,MAX(0,MIN(1,'У7 Ввод'!$E$149-NETWORKDAYS('У7 Ввод'!$D$149,$B15)+1))/Настройки!$E$13*100)</f>
        <v>0</v>
      </c>
      <c r="EO15" s="67" t="n">
        <f aca="false">IF(OR($D15=1,MONTH($B15)&lt;&gt;MONTH(StartDate),'У7 Ввод'!$D$150="",'У7 Ввод'!$E$150="",'У7 Ввод'!$D$150&gt;$B15),0,MAX(0,MIN(1,'У7 Ввод'!$E$150-NETWORKDAYS('У7 Ввод'!$D$150,$B15)+1))/Настройки!$E$13*100)</f>
        <v>0</v>
      </c>
      <c r="EP15" s="67" t="n">
        <f aca="false">IF(OR($D15=1,MONTH($B15)&lt;&gt;MONTH(StartDate),'У7 Ввод'!$D$151="",'У7 Ввод'!$E$151="",'У7 Ввод'!$D$151&gt;$B15),0,MAX(0,MIN(1,'У7 Ввод'!$E$151-NETWORKDAYS('У7 Ввод'!$D$151,$B15)+1))/Настройки!$E$13*100)</f>
        <v>0</v>
      </c>
      <c r="EQ15" s="67" t="n">
        <f aca="false">IF(OR($D15=1,MONTH($B15)&lt;&gt;MONTH(StartDate),'У7 Ввод'!$D$152="",'У7 Ввод'!$E$152="",'У7 Ввод'!$D$152&gt;$B15),0,MAX(0,MIN(1,'У7 Ввод'!$E$152-NETWORKDAYS('У7 Ввод'!$D$152,$B15)+1))/Настройки!$E$13*100)</f>
        <v>0</v>
      </c>
      <c r="ER15" s="67" t="n">
        <f aca="false">IF(OR($D15=1,MONTH($B15)&lt;&gt;MONTH(StartDate),'У7 Ввод'!$D$153="",'У7 Ввод'!$E$153="",'У7 Ввод'!$D$153&gt;$B15),0,MAX(0,MIN(1,'У7 Ввод'!$E$153-NETWORKDAYS('У7 Ввод'!$D$153,$B15)+1))/Настройки!$E$13*100)</f>
        <v>0</v>
      </c>
      <c r="ES15" s="67" t="n">
        <f aca="false">IF(OR($D15=1,MONTH($B15)&lt;&gt;MONTH(StartDate),'У7 Ввод'!$D$154="",'У7 Ввод'!$E$154="",'У7 Ввод'!$D$154&gt;$B15),0,MAX(0,MIN(1,'У7 Ввод'!$E$154-NETWORKDAYS('У7 Ввод'!$D$154,$B15)+1))/Настройки!$E$13*100)</f>
        <v>0</v>
      </c>
      <c r="ET15" s="67" t="n">
        <f aca="false">IF(OR($D15=1,MONTH($B15)&lt;&gt;MONTH(StartDate),'У7 Ввод'!$D$155="",'У7 Ввод'!$E$155="",'У7 Ввод'!$D$155&gt;$B15),0,MAX(0,MIN(1,'У7 Ввод'!$E$155-NETWORKDAYS('У7 Ввод'!$D$155,$B15)+1))/Настройки!$E$13*100)</f>
        <v>0</v>
      </c>
      <c r="EU15" s="67" t="n">
        <f aca="false">IF(OR($D15=1,MONTH($B15)&lt;&gt;MONTH(StartDate),'У7 Ввод'!$D$156="",'У7 Ввод'!$E$156="",'У7 Ввод'!$D$156&gt;$B15),0,MAX(0,MIN(1,'У7 Ввод'!$E$156-NETWORKDAYS('У7 Ввод'!$D$156,$B15)+1))/Настройки!$E$13*100)</f>
        <v>0</v>
      </c>
      <c r="EV15" s="67" t="n">
        <f aca="false">IF(OR($D15=1,MONTH($B15)&lt;&gt;MONTH(StartDate),'У7 Ввод'!$D$157="",'У7 Ввод'!$E$157="",'У7 Ввод'!$D$157&gt;$B15),0,MAX(0,MIN(1,'У7 Ввод'!$E$157-NETWORKDAYS('У7 Ввод'!$D$157,$B15)+1))/Настройки!$E$13*100)</f>
        <v>0</v>
      </c>
      <c r="EW15" s="67" t="n">
        <f aca="false">IF(OR($D15=1,MONTH($B15)&lt;&gt;MONTH(StartDate),'У7 Ввод'!$D$158="",'У7 Ввод'!$E$158="",'У7 Ввод'!$D$158&gt;$B15),0,MAX(0,MIN(1,'У7 Ввод'!$E$158-NETWORKDAYS('У7 Ввод'!$D$158,$B15)+1))/Настройки!$E$13*100)</f>
        <v>0</v>
      </c>
      <c r="EX15" s="67" t="n">
        <f aca="false">IF(OR($D15=1,MONTH($B15)&lt;&gt;MONTH(StartDate),'У7 Ввод'!$D$159="",'У7 Ввод'!$E$159="",'У7 Ввод'!$D$159&gt;$B15),0,MAX(0,MIN(1,'У7 Ввод'!$E$159-NETWORKDAYS('У7 Ввод'!$D$159,$B15)+1))/Настройки!$E$13*100)</f>
        <v>0</v>
      </c>
      <c r="EY15" s="67" t="n">
        <f aca="false">IF(OR($D15=1,MONTH($B15)&lt;&gt;MONTH(StartDate),'У7 Ввод'!$D$160="",'У7 Ввод'!$E$160="",'У7 Ввод'!$D$160&gt;$B15),0,MAX(0,MIN(1,'У7 Ввод'!$E$160-NETWORKDAYS('У7 Ввод'!$D$160,$B15)+1))/Настройки!$E$13*100)</f>
        <v>0</v>
      </c>
      <c r="EZ15" s="67" t="n">
        <f aca="false">IF(OR($D15=1,MONTH($B15)&lt;&gt;MONTH(StartDate),'У7 Ввод'!$D$161="",'У7 Ввод'!$E$161="",'У7 Ввод'!$D$161&gt;$B15),0,MAX(0,MIN(1,'У7 Ввод'!$E$161-NETWORKDAYS('У7 Ввод'!$D$161,$B15)+1))/Настройки!$E$13*100)</f>
        <v>0</v>
      </c>
      <c r="FA15" s="67" t="n">
        <f aca="false">IF(OR($D15=1,MONTH($B15)&lt;&gt;MONTH(StartDate),'У7 Ввод'!$D$162="",'У7 Ввод'!$E$162="",'У7 Ввод'!$D$162&gt;$B15),0,MAX(0,MIN(1,'У7 Ввод'!$E$162-NETWORKDAYS('У7 Ввод'!$D$162,$B15)+1))/Настройки!$E$13*100)</f>
        <v>0</v>
      </c>
      <c r="FB15" s="67" t="n">
        <f aca="false">IF(OR($D15=1,MONTH($B15)&lt;&gt;MONTH(StartDate),'У7 Ввод'!$D$163="",'У7 Ввод'!$E$163="",'У7 Ввод'!$D$163&gt;$B15),0,MAX(0,MIN(1,'У7 Ввод'!$E$163-NETWORKDAYS('У7 Ввод'!$D$163,$B15)+1))/Настройки!$E$13*100)</f>
        <v>0</v>
      </c>
      <c r="FC15" s="67" t="n">
        <f aca="false">IF(OR($D15=1,MONTH($B15)&lt;&gt;MONTH(StartDate),'У7 Ввод'!$D$164="",'У7 Ввод'!$E$164="",'У7 Ввод'!$D$164&gt;$B15),0,MAX(0,MIN(1,'У7 Ввод'!$E$164-NETWORKDAYS('У7 Ввод'!$D$164,$B15)+1))/Настройки!$E$13*100)</f>
        <v>0</v>
      </c>
      <c r="FD15" s="67" t="n">
        <f aca="false">IF(OR($D15=1,MONTH($B15)&lt;&gt;MONTH(StartDate),'У7 Ввод'!$D$165="",'У7 Ввод'!$E$165="",'У7 Ввод'!$D$165&gt;$B15),0,MAX(0,MIN(1,'У7 Ввод'!$E$165-NETWORKDAYS('У7 Ввод'!$D$165,$B15)+1))/Настройки!$E$13*100)</f>
        <v>0</v>
      </c>
      <c r="FE15" s="67" t="n">
        <f aca="false">IF(OR($D15=1,MONTH($B15)&lt;&gt;MONTH(StartDate),'У7 Ввод'!$D$166="",'У7 Ввод'!$E$166="",'У7 Ввод'!$D$166&gt;$B15),0,MAX(0,MIN(1,'У7 Ввод'!$E$166-NETWORKDAYS('У7 Ввод'!$D$166,$B15)+1))/Настройки!$E$13*100)</f>
        <v>0</v>
      </c>
      <c r="FF15" s="67" t="n">
        <f aca="false">IF(OR($D15=1,MONTH($B15)&lt;&gt;MONTH(StartDate),'У7 Ввод'!$D$167="",'У7 Ввод'!$E$167="",'У7 Ввод'!$D$167&gt;$B15),0,MAX(0,MIN(1,'У7 Ввод'!$E$167-NETWORKDAYS('У7 Ввод'!$D$167,$B15)+1))/Настройки!$E$13*100)</f>
        <v>0</v>
      </c>
      <c r="FG15" s="67" t="n">
        <f aca="false">IF(OR($D15=1,MONTH($B15)&lt;&gt;MONTH(StartDate),'У7 Ввод'!$D$168="",'У7 Ввод'!$E$168="",'У7 Ввод'!$D$168&gt;$B15),0,MAX(0,MIN(1,'У7 Ввод'!$E$168-NETWORKDAYS('У7 Ввод'!$D$168,$B15)+1))/Настройки!$E$13*100)</f>
        <v>0</v>
      </c>
      <c r="FH15" s="67" t="n">
        <f aca="false">IF(OR($D15=1,MONTH($B15)&lt;&gt;MONTH(StartDate),'У7 Ввод'!$D$169="",'У7 Ввод'!$E$169="",'У7 Ввод'!$D$169&gt;$B15),0,MAX(0,MIN(1,'У7 Ввод'!$E$169-NETWORKDAYS('У7 Ввод'!$D$169,$B15)+1))/Настройки!$E$13*100)</f>
        <v>0</v>
      </c>
      <c r="FI15" s="67" t="n">
        <f aca="false">IF(OR($D15=1,MONTH($B15)&lt;&gt;MONTH(StartDate),'У7 Ввод'!$D$170="",'У7 Ввод'!$E$170="",'У7 Ввод'!$D$170&gt;$B15),0,MAX(0,MIN(1,'У7 Ввод'!$E$170-NETWORKDAYS('У7 Ввод'!$D$170,$B15)+1))/Настройки!$E$13*100)</f>
        <v>0</v>
      </c>
      <c r="FJ15" s="67" t="n">
        <f aca="false">IF(OR($D15=1,MONTH($B15)&lt;&gt;MONTH(StartDate),'У7 Ввод'!$D$171="",'У7 Ввод'!$E$171="",'У7 Ввод'!$D$171&gt;$B15),0,MAX(0,MIN(1,'У7 Ввод'!$E$171-NETWORKDAYS('У7 Ввод'!$D$171,$B15)+1))/Настройки!$E$13*100)</f>
        <v>0</v>
      </c>
      <c r="FK15" s="67" t="n">
        <f aca="false">IF(OR($D15=1,MONTH($B15)&lt;&gt;MONTH(StartDate),'У7 Ввод'!$D$172="",'У7 Ввод'!$E$172="",'У7 Ввод'!$D$172&gt;$B15),0,MAX(0,MIN(1,'У7 Ввод'!$E$172-NETWORKDAYS('У7 Ввод'!$D$172,$B15)+1))/Настройки!$E$13*100)</f>
        <v>0</v>
      </c>
      <c r="FL15" s="67" t="n">
        <f aca="false">IF(OR($D15=1,MONTH($B15)&lt;&gt;MONTH(StartDate),'У7 Ввод'!$D$173="",'У7 Ввод'!$E$173="",'У7 Ввод'!$D$173&gt;$B15),0,MAX(0,MIN(1,'У7 Ввод'!$E$173-NETWORKDAYS('У7 Ввод'!$D$173,$B15)+1))/Настройки!$E$13*100)</f>
        <v>0</v>
      </c>
      <c r="FM15" s="67" t="n">
        <f aca="false">IF(OR($D15=1,MONTH($B15)&lt;&gt;MONTH(StartDate),'У7 Ввод'!$D$174="",'У7 Ввод'!$E$174="",'У7 Ввод'!$D$174&gt;$B15),0,MAX(0,MIN(1,'У7 Ввод'!$E$174-NETWORKDAYS('У7 Ввод'!$D$174,$B15)+1))/Настройки!$E$13*100)</f>
        <v>0</v>
      </c>
      <c r="FN15" s="67" t="n">
        <f aca="false">IF(OR($D15=1,MONTH($B15)&lt;&gt;MONTH(StartDate),'У7 Ввод'!$D$175="",'У7 Ввод'!$E$175="",'У7 Ввод'!$D$175&gt;$B15),0,MAX(0,MIN(1,'У7 Ввод'!$E$175-NETWORKDAYS('У7 Ввод'!$D$175,$B15)+1))/Настройки!$E$13*100)</f>
        <v>0</v>
      </c>
      <c r="FO15" s="67" t="n">
        <f aca="false">IF(OR($D15=1,MONTH($B15)&lt;&gt;MONTH(StartDate),'У7 Ввод'!$D$176="",'У7 Ввод'!$E$176="",'У7 Ввод'!$D$176&gt;$B15),0,MAX(0,MIN(1,'У7 Ввод'!$E$176-NETWORKDAYS('У7 Ввод'!$D$176,$B15)+1))/Настройки!$E$13*100)</f>
        <v>0</v>
      </c>
      <c r="FP15" s="67" t="n">
        <f aca="false">IF(OR($D15=1,MONTH($B15)&lt;&gt;MONTH(StartDate),'У7 Ввод'!$D$177="",'У7 Ввод'!$E$177="",'У7 Ввод'!$D$177&gt;$B15),0,MAX(0,MIN(1,'У7 Ввод'!$E$177-NETWORKDAYS('У7 Ввод'!$D$177,$B15)+1))/Настройки!$E$13*100)</f>
        <v>0</v>
      </c>
      <c r="FQ15" s="67" t="n">
        <f aca="false">IF(OR($D15=1,MONTH($B15)&lt;&gt;MONTH(StartDate),'У7 Ввод'!$D$178="",'У7 Ввод'!$E$178="",'У7 Ввод'!$D$178&gt;$B15),0,MAX(0,MIN(1,'У7 Ввод'!$E$178-NETWORKDAYS('У7 Ввод'!$D$178,$B15)+1))/Настройки!$E$13*100)</f>
        <v>0</v>
      </c>
      <c r="FR15" s="67" t="n">
        <f aca="false">IF(OR($D15=1,MONTH($B15)&lt;&gt;MONTH(StartDate),'У7 Ввод'!$D$179="",'У7 Ввод'!$E$179="",'У7 Ввод'!$D$179&gt;$B15),0,MAX(0,MIN(1,'У7 Ввод'!$E$179-NETWORKDAYS('У7 Ввод'!$D$179,$B15)+1))/Настройки!$E$13*100)</f>
        <v>0</v>
      </c>
      <c r="FS15" s="67" t="n">
        <f aca="false">IF(OR($D15=1,MONTH($B15)&lt;&gt;MONTH(StartDate),'У7 Ввод'!$D$180="",'У7 Ввод'!$E$180="",'У7 Ввод'!$D$180&gt;$B15),0,MAX(0,MIN(1,'У7 Ввод'!$E$180-NETWORKDAYS('У7 Ввод'!$D$180,$B15)+1))/Настройки!$E$13*100)</f>
        <v>0</v>
      </c>
      <c r="FT15" s="67" t="n">
        <f aca="false">IF(OR($D15=1,MONTH($B15)&lt;&gt;MONTH(StartDate),'У7 Ввод'!$D$181="",'У7 Ввод'!$E$181="",'У7 Ввод'!$D$181&gt;$B15),0,MAX(0,MIN(1,'У7 Ввод'!$E$181-NETWORKDAYS('У7 Ввод'!$D$181,$B15)+1))/Настройки!$E$13*100)</f>
        <v>0</v>
      </c>
      <c r="FU15" s="67" t="n">
        <f aca="false">IF(OR($D15=1,MONTH($B15)&lt;&gt;MONTH(StartDate),'У7 Ввод'!$D$182="",'У7 Ввод'!$E$182="",'У7 Ввод'!$D$182&gt;$B15),0,MAX(0,MIN(1,'У7 Ввод'!$E$182-NETWORKDAYS('У7 Ввод'!$D$182,$B15)+1))/Настройки!$E$13*100)</f>
        <v>0</v>
      </c>
      <c r="FV15" s="67" t="n">
        <f aca="false">IF(OR($D15=1,MONTH($B15)&lt;&gt;MONTH(StartDate),'У7 Ввод'!$D$183="",'У7 Ввод'!$E$183="",'У7 Ввод'!$D$183&gt;$B15),0,MAX(0,MIN(1,'У7 Ввод'!$E$183-NETWORKDAYS('У7 Ввод'!$D$183,$B15)+1))/Настройки!$E$13*100)</f>
        <v>0</v>
      </c>
      <c r="FW15" s="67" t="n">
        <f aca="false">IF(OR($D15=1,MONTH($B15)&lt;&gt;MONTH(StartDate),'У7 Ввод'!$D$184="",'У7 Ввод'!$E$184="",'У7 Ввод'!$D$184&gt;$B15),0,MAX(0,MIN(1,'У7 Ввод'!$E$184-NETWORKDAYS('У7 Ввод'!$D$184,$B15)+1))/Настройки!$E$13*100)</f>
        <v>0</v>
      </c>
      <c r="FX15" s="67" t="n">
        <f aca="false">IF(OR($D15=1,MONTH($B15)&lt;&gt;MONTH(StartDate),'У7 Ввод'!$D$185="",'У7 Ввод'!$E$185="",'У7 Ввод'!$D$185&gt;$B15),0,MAX(0,MIN(1,'У7 Ввод'!$E$185-NETWORKDAYS('У7 Ввод'!$D$185,$B15)+1))/Настройки!$E$13*100)</f>
        <v>0</v>
      </c>
      <c r="FY15" s="67" t="n">
        <f aca="false">IF(OR($D15=1,MONTH($B15)&lt;&gt;MONTH(StartDate),'У7 Ввод'!$D$186="",'У7 Ввод'!$E$186="",'У7 Ввод'!$D$186&gt;$B15),0,MAX(0,MIN(1,'У7 Ввод'!$E$186-NETWORKDAYS('У7 Ввод'!$D$186,$B15)+1))/Настройки!$E$13*100)</f>
        <v>0</v>
      </c>
      <c r="FZ15" s="67" t="n">
        <f aca="false">IF(OR($D15=1,MONTH($B15)&lt;&gt;MONTH(StartDate),'У7 Ввод'!$D$187="",'У7 Ввод'!$E$187="",'У7 Ввод'!$D$187&gt;$B15),0,MAX(0,MIN(1,'У7 Ввод'!$E$187-NETWORKDAYS('У7 Ввод'!$D$187,$B15)+1))/Настройки!$E$13*100)</f>
        <v>0</v>
      </c>
      <c r="GA15" s="67" t="n">
        <f aca="false">IF(OR($D15=1,MONTH($B15)&lt;&gt;MONTH(StartDate),'У7 Ввод'!$D$188="",'У7 Ввод'!$E$188="",'У7 Ввод'!$D$188&gt;$B15),0,MAX(0,MIN(1,'У7 Ввод'!$E$188-NETWORKDAYS('У7 Ввод'!$D$188,$B15)+1))/Настройки!$E$13*100)</f>
        <v>0</v>
      </c>
      <c r="GB15" s="67" t="n">
        <f aca="false">IF(OR($D15=1,MONTH($B15)&lt;&gt;MONTH(StartDate),'У7 Ввод'!$D$189="",'У7 Ввод'!$E$189="",'У7 Ввод'!$D$189&gt;$B15),0,MAX(0,MIN(1,'У7 Ввод'!$E$189-NETWORKDAYS('У7 Ввод'!$D$189,$B15)+1))/Настройки!$E$13*100)</f>
        <v>0</v>
      </c>
      <c r="GC15" s="67" t="n">
        <f aca="false">IF(OR($D15=1,MONTH($B15)&lt;&gt;MONTH(StartDate),'У7 Ввод'!$D$190="",'У7 Ввод'!$E$190="",'У7 Ввод'!$D$190&gt;$B15),0,MAX(0,MIN(1,'У7 Ввод'!$E$190-NETWORKDAYS('У7 Ввод'!$D$190,$B15)+1))/Настройки!$E$13*100)</f>
        <v>0</v>
      </c>
      <c r="GD15" s="67" t="n">
        <f aca="false">IF(OR($D15=1,MONTH($B15)&lt;&gt;MONTH(StartDate),'У7 Ввод'!$D$191="",'У7 Ввод'!$E$191="",'У7 Ввод'!$D$191&gt;$B15),0,MAX(0,MIN(1,'У7 Ввод'!$E$191-NETWORKDAYS('У7 Ввод'!$D$191,$B15)+1))/Настройки!$E$13*100)</f>
        <v>0</v>
      </c>
      <c r="GE15" s="67" t="n">
        <f aca="false">IF(OR($D15=1,MONTH($B15)&lt;&gt;MONTH(StartDate),'У7 Ввод'!$D$192="",'У7 Ввод'!$E$192="",'У7 Ввод'!$D$192&gt;$B15),0,MAX(0,MIN(1,'У7 Ввод'!$E$192-NETWORKDAYS('У7 Ввод'!$D$192,$B15)+1))/Настройки!$E$13*100)</f>
        <v>0</v>
      </c>
      <c r="GF15" s="67" t="n">
        <f aca="false">IF(OR($D15=1,MONTH($B15)&lt;&gt;MONTH(StartDate),'У7 Ввод'!$D$193="",'У7 Ввод'!$E$193="",'У7 Ввод'!$D$193&gt;$B15),0,MAX(0,MIN(1,'У7 Ввод'!$E$193-NETWORKDAYS('У7 Ввод'!$D$193,$B15)+1))/Настройки!$E$13*100)</f>
        <v>0</v>
      </c>
      <c r="GG15" s="67" t="n">
        <f aca="false">IF(OR($D15=1,MONTH($B15)&lt;&gt;MONTH(StartDate),'У7 Ввод'!$D$194="",'У7 Ввод'!$E$194="",'У7 Ввод'!$D$194&gt;$B15),0,MAX(0,MIN(1,'У7 Ввод'!$E$194-NETWORKDAYS('У7 Ввод'!$D$194,$B15)+1))/Настройки!$E$13*100)</f>
        <v>0</v>
      </c>
      <c r="GH15" s="67" t="n">
        <f aca="false">IF(OR($D15=1,MONTH($B15)&lt;&gt;MONTH(StartDate),'У7 Ввод'!$D$195="",'У7 Ввод'!$E$195="",'У7 Ввод'!$D$195&gt;$B15),0,MAX(0,MIN(1,'У7 Ввод'!$E$195-NETWORKDAYS('У7 Ввод'!$D$195,$B15)+1))/Настройки!$E$13*100)</f>
        <v>0</v>
      </c>
      <c r="GI15" s="67" t="n">
        <f aca="false">IF(OR($D15=1,MONTH($B15)&lt;&gt;MONTH(StartDate),'У7 Ввод'!$D$196="",'У7 Ввод'!$E$196="",'У7 Ввод'!$D$196&gt;$B15),0,MAX(0,MIN(1,'У7 Ввод'!$E$196-NETWORKDAYS('У7 Ввод'!$D$196,$B15)+1))/Настройки!$E$13*100)</f>
        <v>0</v>
      </c>
      <c r="GJ15" s="67" t="n">
        <f aca="false">IF(OR($D15=1,MONTH($B15)&lt;&gt;MONTH(StartDate),'У7 Ввод'!$D$197="",'У7 Ввод'!$E$197="",'У7 Ввод'!$D$197&gt;$B15),0,MAX(0,MIN(1,'У7 Ввод'!$E$197-NETWORKDAYS('У7 Ввод'!$D$197,$B15)+1))/Настройки!$E$13*100)</f>
        <v>0</v>
      </c>
      <c r="GK15" s="67" t="n">
        <f aca="false">IF(OR($D15=1,MONTH($B15)&lt;&gt;MONTH(StartDate),'У7 Ввод'!$D$198="",'У7 Ввод'!$E$198="",'У7 Ввод'!$D$198&gt;$B15),0,MAX(0,MIN(1,'У7 Ввод'!$E$198-NETWORKDAYS('У7 Ввод'!$D$198,$B15)+1))/Настройки!$E$13*100)</f>
        <v>0</v>
      </c>
      <c r="GL15" s="67" t="n">
        <f aca="false">IF(OR($D15=1,MONTH($B15)&lt;&gt;MONTH(StartDate),'У7 Ввод'!$D$199="",'У7 Ввод'!$E$199="",'У7 Ввод'!$D$199&gt;$B15),0,MAX(0,MIN(1,'У7 Ввод'!$E$199-NETWORKDAYS('У7 Ввод'!$D$199,$B15)+1))/Настройки!$E$13*100)</f>
        <v>0</v>
      </c>
      <c r="GM15" s="67" t="n">
        <f aca="false">IF(OR($D15=1,MONTH($B15)&lt;&gt;MONTH(StartDate),'У7 Ввод'!$D$200="",'У7 Ввод'!$E$200="",'У7 Ввод'!$D$200&gt;$B15),0,MAX(0,MIN(1,'У7 Ввод'!$E$200-NETWORKDAYS('У7 Ввод'!$D$200,$B15)+1))/Настройки!$E$13*100)</f>
        <v>0</v>
      </c>
      <c r="GN15" s="67" t="n">
        <f aca="false">IF(OR($D15=1,MONTH($B15)&lt;&gt;MONTH(StartDate),'У7 Ввод'!$D$201="",'У7 Ввод'!$E$201="",'У7 Ввод'!$D$201&gt;$B15),0,MAX(0,MIN(1,'У7 Ввод'!$E$201-NETWORKDAYS('У7 Ввод'!$D$201,$B15)+1))/Настройки!$E$13*100)</f>
        <v>0</v>
      </c>
      <c r="GO15" s="67" t="n">
        <f aca="false">IF(OR($D15=1,MONTH($B15)&lt;&gt;MONTH(StartDate),'У7 Ввод'!$D$202="",'У7 Ввод'!$E$202="",'У7 Ввод'!$D$202&gt;$B15),0,MAX(0,MIN(1,'У7 Ввод'!$E$202-NETWORKDAYS('У7 Ввод'!$D$202,$B15)+1))/Настройки!$E$13*100)</f>
        <v>0</v>
      </c>
      <c r="GP15" s="67" t="n">
        <f aca="false">IF(OR($D15=1,MONTH($B15)&lt;&gt;MONTH(StartDate),'У7 Ввод'!$D$203="",'У7 Ввод'!$E$203="",'У7 Ввод'!$D$203&gt;$B15),0,MAX(0,MIN(1,'У7 Ввод'!$E$203-NETWORKDAYS('У7 Ввод'!$D$203,$B15)+1))/Настройки!$E$13*100)</f>
        <v>0</v>
      </c>
      <c r="GQ15" s="67" t="n">
        <f aca="false">IF(OR($D15=1,MONTH($B15)&lt;&gt;MONTH(StartDate),'У7 Ввод'!$D$204="",'У7 Ввод'!$E$204="",'У7 Ввод'!$D$204&gt;$B15),0,MAX(0,MIN(1,'У7 Ввод'!$E$204-NETWORKDAYS('У7 Ввод'!$D$204,$B15)+1))/Настройки!$E$13*100)</f>
        <v>0</v>
      </c>
      <c r="GR15" s="67" t="n">
        <f aca="false">IF(OR($D15=1,MONTH($B15)&lt;&gt;MONTH(StartDate),'У7 Ввод'!$D$205="",'У7 Ввод'!$E$205="",'У7 Ввод'!$D$205&gt;$B15),0,MAX(0,MIN(1,'У7 Ввод'!$E$205-NETWORKDAYS('У7 Ввод'!$D$205,$B15)+1))/Настройки!$E$13*100)</f>
        <v>0</v>
      </c>
      <c r="GS15" s="67" t="n">
        <f aca="false">IF(OR($D15=1,MONTH($B15)&lt;&gt;MONTH(StartDate),'У7 Ввод'!$D$206="",'У7 Ввод'!$E$206="",'У7 Ввод'!$D$206&gt;$B15),0,MAX(0,MIN(1,'У7 Ввод'!$E$206-NETWORKDAYS('У7 Ввод'!$D$206,$B15)+1))/Настройки!$E$13*100)</f>
        <v>0</v>
      </c>
      <c r="GT15" s="67" t="n">
        <f aca="false">IF(OR($D15=1,MONTH($B15)&lt;&gt;MONTH(StartDate),'У7 Ввод'!$D$207="",'У7 Ввод'!$E$207="",'У7 Ввод'!$D$207&gt;$B15),0,MAX(0,MIN(1,'У7 Ввод'!$E$207-NETWORKDAYS('У7 Ввод'!$D$207,$B15)+1))/Настройки!$E$13*100)</f>
        <v>0</v>
      </c>
      <c r="GU15" s="67" t="n">
        <f aca="false">IF(OR($D15=1,MONTH($B15)&lt;&gt;MONTH(StartDate),'У7 Ввод'!$D$208="",'У7 Ввод'!$E$208="",'У7 Ввод'!$D$208&gt;$B15),0,MAX(0,MIN(1,'У7 Ввод'!$E$208-NETWORKDAYS('У7 Ввод'!$D$208,$B15)+1))/Настройки!$E$13*100)</f>
        <v>0</v>
      </c>
      <c r="GV15" s="67" t="n">
        <f aca="false">IF(OR($D15=1,MONTH($B15)&lt;&gt;MONTH(StartDate),'У7 Ввод'!$D$209="",'У7 Ввод'!$E$209="",'У7 Ввод'!$D$209&gt;$B15),0,MAX(0,MIN(1,'У7 Ввод'!$E$209-NETWORKDAYS('У7 Ввод'!$D$209,$B15)+1))/Настройки!$E$13*100)</f>
        <v>0</v>
      </c>
      <c r="GW15" s="67" t="n">
        <f aca="false">IF(OR($D15=1,MONTH($B15)&lt;&gt;MONTH(StartDate),'У7 Ввод'!$D$210="",'У7 Ввод'!$E$210="",'У7 Ввод'!$D$210&gt;$B15),0,MAX(0,MIN(1,'У7 Ввод'!$E$210-NETWORKDAYS('У7 Ввод'!$D$210,$B15)+1))/Настройки!$E$13*100)</f>
        <v>0</v>
      </c>
      <c r="GX15" s="67" t="n">
        <f aca="false">IF(OR($D15=1,MONTH($B15)&lt;&gt;MONTH(StartDate),'У7 Ввод'!$D$211="",'У7 Ввод'!$E$211="",'У7 Ввод'!$D$211&gt;$B15),0,MAX(0,MIN(1,'У7 Ввод'!$E$211-NETWORKDAYS('У7 Ввод'!$D$211,$B15)+1))/Настройки!$E$13*100)</f>
        <v>0</v>
      </c>
      <c r="GY15" s="67" t="n">
        <f aca="false">IF(OR($D15=1,MONTH($B15)&lt;&gt;MONTH(StartDate),'У7 Ввод'!$D$212="",'У7 Ввод'!$E$212="",'У7 Ввод'!$D$212&gt;$B15),0,MAX(0,MIN(1,'У7 Ввод'!$E$212-NETWORKDAYS('У7 Ввод'!$D$212,$B15)+1))/Настройки!$E$13*100)</f>
        <v>0</v>
      </c>
      <c r="GZ15" s="67" t="n">
        <f aca="false">IF(OR($D15=1,MONTH($B15)&lt;&gt;MONTH(StartDate),'У7 Ввод'!$D$213="",'У7 Ввод'!$E$213="",'У7 Ввод'!$D$213&gt;$B15),0,MAX(0,MIN(1,'У7 Ввод'!$E$213-NETWORKDAYS('У7 Ввод'!$D$213,$B15)+1))/Настройки!$E$13*100)</f>
        <v>0</v>
      </c>
      <c r="HA15" s="67" t="n">
        <f aca="false">IF(OR($D15=1,MONTH($B15)&lt;&gt;MONTH(StartDate),'У7 Ввод'!$D$214="",'У7 Ввод'!$E$214="",'У7 Ввод'!$D$214&gt;$B15),0,MAX(0,MIN(1,'У7 Ввод'!$E$214-NETWORKDAYS('У7 Ввод'!$D$214,$B15)+1))/Настройки!$E$13*100)</f>
        <v>0</v>
      </c>
      <c r="HB15" s="67" t="n">
        <f aca="false">IF(OR($D15=1,MONTH($B15)&lt;&gt;MONTH(StartDate),'У7 Ввод'!$D$215="",'У7 Ввод'!$E$215="",'У7 Ввод'!$D$215&gt;$B15),0,MAX(0,MIN(1,'У7 Ввод'!$E$215-NETWORKDAYS('У7 Ввод'!$D$215,$B15)+1))/Настройки!$E$13*100)</f>
        <v>0</v>
      </c>
      <c r="HC15" s="67" t="n">
        <f aca="false">IF(OR($D15=1,MONTH($B15)&lt;&gt;MONTH(StartDate),'У7 Ввод'!$D$216="",'У7 Ввод'!$E$216="",'У7 Ввод'!$D$216&gt;$B15),0,MAX(0,MIN(1,'У7 Ввод'!$E$216-NETWORKDAYS('У7 Ввод'!$D$216,$B15)+1))/Настройки!$E$13*100)</f>
        <v>0</v>
      </c>
      <c r="HD15" s="67" t="n">
        <f aca="false">IF(OR($D15=1,MONTH($B15)&lt;&gt;MONTH(StartDate),'У7 Ввод'!$D$217="",'У7 Ввод'!$E$217="",'У7 Ввод'!$D$217&gt;$B15),0,MAX(0,MIN(1,'У7 Ввод'!$E$217-NETWORKDAYS('У7 Ввод'!$D$217,$B15)+1))/Настройки!$E$13*100)</f>
        <v>0</v>
      </c>
      <c r="HE15" s="67" t="n">
        <f aca="false">IF(OR($D15=1,MONTH($B15)&lt;&gt;MONTH(StartDate),'У7 Ввод'!$D$218="",'У7 Ввод'!$E$218="",'У7 Ввод'!$D$218&gt;$B15),0,MAX(0,MIN(1,'У7 Ввод'!$E$218-NETWORKDAYS('У7 Ввод'!$D$218,$B15)+1))/Настройки!$E$13*100)</f>
        <v>0</v>
      </c>
      <c r="HF15" s="67" t="n">
        <f aca="false">IF(OR($D15=1,MONTH($B15)&lt;&gt;MONTH(StartDate),'У7 Ввод'!$D$219="",'У7 Ввод'!$E$219="",'У7 Ввод'!$D$219&gt;$B15),0,MAX(0,MIN(1,'У7 Ввод'!$E$219-NETWORKDAYS('У7 Ввод'!$D$219,$B15)+1))/Настройки!$E$13*100)</f>
        <v>0</v>
      </c>
      <c r="HG15" s="67" t="n">
        <f aca="false">IF(OR($D15=1,MONTH($B15)&lt;&gt;MONTH(StartDate),'У7 Ввод'!$D$220="",'У7 Ввод'!$E$220="",'У7 Ввод'!$D$220&gt;$B15),0,MAX(0,MIN(1,'У7 Ввод'!$E$220-NETWORKDAYS('У7 Ввод'!$D$220,$B15)+1))/Настройки!$E$13*100)</f>
        <v>0</v>
      </c>
      <c r="HH15" s="67" t="n">
        <f aca="false">IF(OR($D15=1,MONTH($B15)&lt;&gt;MONTH(StartDate),'У7 Ввод'!$D$221="",'У7 Ввод'!$E$221="",'У7 Ввод'!$D$221&gt;$B15),0,MAX(0,MIN(1,'У7 Ввод'!$E$221-NETWORKDAYS('У7 Ввод'!$D$221,$B15)+1))/Настройки!$E$13*100)</f>
        <v>0</v>
      </c>
      <c r="HI15" s="67" t="n">
        <f aca="false">IF(OR($D15=1,MONTH($B15)&lt;&gt;MONTH(StartDate),'У7 Ввод'!$D$222="",'У7 Ввод'!$E$222="",'У7 Ввод'!$D$222&gt;$B15),0,MAX(0,MIN(1,'У7 Ввод'!$E$222-NETWORKDAYS('У7 Ввод'!$D$222,$B15)+1))/Настройки!$E$13*100)</f>
        <v>0</v>
      </c>
      <c r="HJ15" s="67" t="n">
        <f aca="false">IF(OR($D15=1,MONTH($B15)&lt;&gt;MONTH(StartDate),'У7 Ввод'!$D$223="",'У7 Ввод'!$E$223="",'У7 Ввод'!$D$223&gt;$B15),0,MAX(0,MIN(1,'У7 Ввод'!$E$223-NETWORKDAYS('У7 Ввод'!$D$223,$B15)+1))/Настройки!$E$13*100)</f>
        <v>0</v>
      </c>
      <c r="HK15" s="67" t="n">
        <f aca="false">IF(OR($D15=1,MONTH($B15)&lt;&gt;MONTH(StartDate),'У7 Ввод'!$D$224="",'У7 Ввод'!$E$224="",'У7 Ввод'!$D$224&gt;$B15),0,MAX(0,MIN(1,'У7 Ввод'!$E$224-NETWORKDAYS('У7 Ввод'!$D$224,$B15)+1))/Настройки!$E$13*100)</f>
        <v>0</v>
      </c>
      <c r="HL15" s="67" t="n">
        <f aca="false">IF(OR($D15=1,MONTH($B15)&lt;&gt;MONTH(StartDate),'У7 Ввод'!$D$225="",'У7 Ввод'!$E$225="",'У7 Ввод'!$D$225&gt;$B15),0,MAX(0,MIN(1,'У7 Ввод'!$E$225-NETWORKDAYS('У7 Ввод'!$D$225,$B15)+1))/Настройки!$E$13*100)</f>
        <v>0</v>
      </c>
      <c r="HM15" s="67" t="n">
        <f aca="false">IF(OR($D15=1,MONTH($B15)&lt;&gt;MONTH(StartDate),'У7 Ввод'!$D$226="",'У7 Ввод'!$E$226="",'У7 Ввод'!$D$226&gt;$B15),0,MAX(0,MIN(1,'У7 Ввод'!$E$226-NETWORKDAYS('У7 Ввод'!$D$226,$B15)+1))/Настройки!$E$13*100)</f>
        <v>0</v>
      </c>
      <c r="HN15" s="67" t="n">
        <f aca="false">IF(OR($D15=1,MONTH($B15)&lt;&gt;MONTH(StartDate),'У7 Ввод'!$D$227="",'У7 Ввод'!$E$227="",'У7 Ввод'!$D$227&gt;$B15),0,MAX(0,MIN(1,'У7 Ввод'!$E$227-NETWORKDAYS('У7 Ввод'!$D$227,$B15)+1))/Настройки!$E$13*100)</f>
        <v>0</v>
      </c>
      <c r="HO15" s="67" t="n">
        <f aca="false">IF(OR($D15=1,MONTH($B15)&lt;&gt;MONTH(StartDate),'У7 Ввод'!$D$228="",'У7 Ввод'!$E$228="",'У7 Ввод'!$D$228&gt;$B15),0,MAX(0,MIN(1,'У7 Ввод'!$E$228-NETWORKDAYS('У7 Ввод'!$D$228,$B15)+1))/Настройки!$E$13*100)</f>
        <v>0</v>
      </c>
      <c r="HP15" s="67" t="n">
        <f aca="false">IF(OR($D15=1,MONTH($B15)&lt;&gt;MONTH(StartDate),'У7 Ввод'!$D$229="",'У7 Ввод'!$E$229="",'У7 Ввод'!$D$229&gt;$B15),0,MAX(0,MIN(1,'У7 Ввод'!$E$229-NETWORKDAYS('У7 Ввод'!$D$229,$B15)+1))/Настройки!$E$13*100)</f>
        <v>0</v>
      </c>
      <c r="HQ15" s="67" t="n">
        <f aca="false">IF(OR($D15=1,MONTH($B15)&lt;&gt;MONTH(StartDate),'У7 Ввод'!$D$230="",'У7 Ввод'!$E$230="",'У7 Ввод'!$D$230&gt;$B15),0,MAX(0,MIN(1,'У7 Ввод'!$E$230-NETWORKDAYS('У7 Ввод'!$D$230,$B15)+1))/Настройки!$E$13*100)</f>
        <v>0</v>
      </c>
      <c r="HR15" s="67" t="n">
        <f aca="false">IF(OR($D15=1,MONTH($B15)&lt;&gt;MONTH(StartDate),'У7 Ввод'!$D$231="",'У7 Ввод'!$E$231="",'У7 Ввод'!$D$231&gt;$B15),0,MAX(0,MIN(1,'У7 Ввод'!$E$231-NETWORKDAYS('У7 Ввод'!$D$231,$B15)+1))/Настройки!$E$13*100)</f>
        <v>0</v>
      </c>
      <c r="HS15" s="67" t="n">
        <f aca="false">IF(OR($D15=1,MONTH($B15)&lt;&gt;MONTH(StartDate),'У7 Ввод'!$D$232="",'У7 Ввод'!$E$232="",'У7 Ввод'!$D$232&gt;$B15),0,MAX(0,MIN(1,'У7 Ввод'!$E$232-NETWORKDAYS('У7 Ввод'!$D$232,$B15)+1))/Настройки!$E$13*100)</f>
        <v>0</v>
      </c>
      <c r="HT15" s="67" t="n">
        <f aca="false">IF(OR($D15=1,MONTH($B15)&lt;&gt;MONTH(StartDate),'У7 Ввод'!$D$233="",'У7 Ввод'!$E$233="",'У7 Ввод'!$D$233&gt;$B15),0,MAX(0,MIN(1,'У7 Ввод'!$E$233-NETWORKDAYS('У7 Ввод'!$D$233,$B15)+1))/Настройки!$E$13*100)</f>
        <v>0</v>
      </c>
      <c r="HU15" s="67" t="n">
        <f aca="false">IF(OR($D15=1,MONTH($B15)&lt;&gt;MONTH(StartDate),'У7 Ввод'!$D$234="",'У7 Ввод'!$E$234="",'У7 Ввод'!$D$234&gt;$B15),0,MAX(0,MIN(1,'У7 Ввод'!$E$234-NETWORKDAYS('У7 Ввод'!$D$234,$B15)+1))/Настройки!$E$13*100)</f>
        <v>0</v>
      </c>
      <c r="HV15" s="67" t="n">
        <f aca="false">IF(OR($D15=1,MONTH($B15)&lt;&gt;MONTH(StartDate),'У7 Ввод'!$D$235="",'У7 Ввод'!$E$235="",'У7 Ввод'!$D$235&gt;$B15),0,MAX(0,MIN(1,'У7 Ввод'!$E$235-NETWORKDAYS('У7 Ввод'!$D$235,$B15)+1))/Настройки!$E$13*100)</f>
        <v>0</v>
      </c>
      <c r="HW15" s="67" t="n">
        <f aca="false">IF(OR($D15=1,MONTH($B15)&lt;&gt;MONTH(StartDate),'У7 Ввод'!$D$236="",'У7 Ввод'!$E$236="",'У7 Ввод'!$D$236&gt;$B15),0,MAX(0,MIN(1,'У7 Ввод'!$E$236-NETWORKDAYS('У7 Ввод'!$D$236,$B15)+1))/Настройки!$E$13*100)</f>
        <v>0</v>
      </c>
      <c r="HX15" s="67" t="n">
        <f aca="false">IF(OR($D15=1,MONTH($B15)&lt;&gt;MONTH(StartDate),'У7 Ввод'!$D$237="",'У7 Ввод'!$E$237="",'У7 Ввод'!$D$237&gt;$B15),0,MAX(0,MIN(1,'У7 Ввод'!$E$237-NETWORKDAYS('У7 Ввод'!$D$237,$B15)+1))/Настройки!$E$13*100)</f>
        <v>0</v>
      </c>
      <c r="HY15" s="67" t="n">
        <f aca="false">IF(OR($D15=1,MONTH($B15)&lt;&gt;MONTH(StartDate),'У7 Ввод'!$D$238="",'У7 Ввод'!$E$238="",'У7 Ввод'!$D$238&gt;$B15),0,MAX(0,MIN(1,'У7 Ввод'!$E$238-NETWORKDAYS('У7 Ввод'!$D$238,$B15)+1))/Настройки!$E$13*100)</f>
        <v>0</v>
      </c>
      <c r="HZ15" s="67" t="n">
        <f aca="false">IF(OR($D15=1,MONTH($B15)&lt;&gt;MONTH(StartDate),'У7 Ввод'!$D$239="",'У7 Ввод'!$E$239="",'У7 Ввод'!$D$239&gt;$B15),0,MAX(0,MIN(1,'У7 Ввод'!$E$239-NETWORKDAYS('У7 Ввод'!$D$239,$B15)+1))/Настройки!$E$13*100)</f>
        <v>0</v>
      </c>
      <c r="IA15" s="67" t="n">
        <f aca="false">IF(OR($D15=1,MONTH($B15)&lt;&gt;MONTH(StartDate),'У7 Ввод'!$D$240="",'У7 Ввод'!$E$240="",'У7 Ввод'!$D$240&gt;$B15),0,MAX(0,MIN(1,'У7 Ввод'!$E$240-NETWORKDAYS('У7 Ввод'!$D$240,$B15)+1))/Настройки!$E$13*100)</f>
        <v>0</v>
      </c>
      <c r="IB15" s="67" t="n">
        <f aca="false">IF(OR($D15=1,MONTH($B15)&lt;&gt;MONTH(StartDate),'У7 Ввод'!$D$241="",'У7 Ввод'!$E$241="",'У7 Ввод'!$D$241&gt;$B15),0,MAX(0,MIN(1,'У7 Ввод'!$E$241-NETWORKDAYS('У7 Ввод'!$D$241,$B15)+1))/Настройки!$E$13*100)</f>
        <v>0</v>
      </c>
      <c r="IC15" s="67" t="n">
        <f aca="false">IF(OR($D15=1,MONTH($B15)&lt;&gt;MONTH(StartDate),'У7 Ввод'!$D$242="",'У7 Ввод'!$E$242="",'У7 Ввод'!$D$242&gt;$B15),0,MAX(0,MIN(1,'У7 Ввод'!$E$242-NETWORKDAYS('У7 Ввод'!$D$242,$B15)+1))/Настройки!$E$13*100)</f>
        <v>0</v>
      </c>
      <c r="ID15" s="67" t="n">
        <f aca="false">IF(OR($D15=1,MONTH($B15)&lt;&gt;MONTH(StartDate),'У7 Ввод'!$D$243="",'У7 Ввод'!$E$243="",'У7 Ввод'!$D$243&gt;$B15),0,MAX(0,MIN(1,'У7 Ввод'!$E$243-NETWORKDAYS('У7 Ввод'!$D$243,$B15)+1))/Настройки!$E$13*100)</f>
        <v>0</v>
      </c>
      <c r="IE15" s="67" t="n">
        <f aca="false">IF(OR($D15=1,MONTH($B15)&lt;&gt;MONTH(StartDate),'У7 Ввод'!$D$244="",'У7 Ввод'!$E$244="",'У7 Ввод'!$D$244&gt;$B15),0,MAX(0,MIN(1,'У7 Ввод'!$E$244-NETWORKDAYS('У7 Ввод'!$D$244,$B15)+1))/Настройки!$E$13*100)</f>
        <v>0</v>
      </c>
      <c r="IF15" s="67" t="n">
        <f aca="false">IF(OR($D15=1,MONTH($B15)&lt;&gt;MONTH(StartDate),'У7 Ввод'!$D$245="",'У7 Ввод'!$E$245="",'У7 Ввод'!$D$245&gt;$B15),0,MAX(0,MIN(1,'У7 Ввод'!$E$245-NETWORKDAYS('У7 Ввод'!$D$245,$B15)+1))/Настройки!$E$13*100)</f>
        <v>0</v>
      </c>
      <c r="IG15" s="67" t="n">
        <f aca="false">IF(OR($D15=1,MONTH($B15)&lt;&gt;MONTH(StartDate),'У7 Ввод'!$D$246="",'У7 Ввод'!$E$246="",'У7 Ввод'!$D$246&gt;$B15),0,MAX(0,MIN(1,'У7 Ввод'!$E$246-NETWORKDAYS('У7 Ввод'!$D$246,$B15)+1))/Настройки!$E$13*100)</f>
        <v>0</v>
      </c>
      <c r="IH15" s="67" t="n">
        <f aca="false">IF(OR($D15=1,MONTH($B15)&lt;&gt;MONTH(StartDate),'У7 Ввод'!$D$247="",'У7 Ввод'!$E$247="",'У7 Ввод'!$D$247&gt;$B15),0,MAX(0,MIN(1,'У7 Ввод'!$E$247-NETWORKDAYS('У7 Ввод'!$D$247,$B15)+1))/Настройки!$E$13*100)</f>
        <v>0</v>
      </c>
      <c r="II15" s="67" t="n">
        <f aca="false">IF(OR($D15=1,MONTH($B15)&lt;&gt;MONTH(StartDate),'У7 Ввод'!$D$248="",'У7 Ввод'!$E$248="",'У7 Ввод'!$D$248&gt;$B15),0,MAX(0,MIN(1,'У7 Ввод'!$E$248-NETWORKDAYS('У7 Ввод'!$D$248,$B15)+1))/Настройки!$E$13*100)</f>
        <v>0</v>
      </c>
      <c r="IJ15" s="67" t="n">
        <f aca="false">IF(OR($D15=1,MONTH($B15)&lt;&gt;MONTH(StartDate),'У7 Ввод'!$D$249="",'У7 Ввод'!$E$249="",'У7 Ввод'!$D$249&gt;$B15),0,MAX(0,MIN(1,'У7 Ввод'!$E$249-NETWORKDAYS('У7 Ввод'!$D$249,$B15)+1))/Настройки!$E$13*100)</f>
        <v>0</v>
      </c>
      <c r="IK15" s="67" t="n">
        <f aca="false">IF(OR($D15=1,MONTH($B15)&lt;&gt;MONTH(StartDate),'У7 Ввод'!$D$250="",'У7 Ввод'!$E$250="",'У7 Ввод'!$D$250&gt;$B15),0,MAX(0,MIN(1,'У7 Ввод'!$E$250-NETWORKDAYS('У7 Ввод'!$D$250,$B15)+1))/Настройки!$E$13*100)</f>
        <v>0</v>
      </c>
      <c r="IL15" s="67" t="n">
        <f aca="false">IF(OR($D15=1,MONTH($B15)&lt;&gt;MONTH(StartDate),'У7 Ввод'!$D$251="",'У7 Ввод'!$E$251="",'У7 Ввод'!$D$251&gt;$B15),0,MAX(0,MIN(1,'У7 Ввод'!$E$251-NETWORKDAYS('У7 Ввод'!$D$251,$B15)+1))/Настройки!$E$13*100)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50</v>
      </c>
      <c r="F16" s="49" t="n">
        <f aca="false">IF(OR(MONTH(B16)&lt;&gt;MONTH(StartDate),D16=1),"",100)</f>
        <v>100</v>
      </c>
      <c r="G16" s="67" t="n">
        <f aca="false">IF(OR($D16=1,MONTH($B16)&lt;&gt;MONTH(StartDate),'У7 Ввод'!$D$12="",'У7 Ввод'!$E$12="",'У7 Ввод'!$D$12&gt;$B16),0,MAX(0,MIN(1,'У7 Ввод'!$E$12-NETWORKDAYS('У7 Ввод'!$D$12,$B16)+1))/Настройки!$E$13*100)</f>
        <v>0</v>
      </c>
      <c r="H16" s="67" t="n">
        <f aca="false">IF(OR($D16=1,MONTH($B16)&lt;&gt;MONTH(StartDate),'У7 Ввод'!$D$13="",'У7 Ввод'!$E$13="",'У7 Ввод'!$D$13&gt;$B16),0,MAX(0,MIN(1,'У7 Ввод'!$E$13-NETWORKDAYS('У7 Ввод'!$D$13,$B16)+1))/Настройки!$E$13*100)</f>
        <v>0</v>
      </c>
      <c r="I16" s="67" t="n">
        <f aca="false">IF(OR($D16=1,MONTH($B16)&lt;&gt;MONTH(StartDate),'У7 Ввод'!$D$14="",'У7 Ввод'!$E$14="",'У7 Ввод'!$D$14&gt;$B16),0,MAX(0,MIN(1,'У7 Ввод'!$E$14-NETWORKDAYS('У7 Ввод'!$D$14,$B16)+1))/Настройки!$E$13*100)</f>
        <v>50</v>
      </c>
      <c r="J16" s="67" t="n">
        <f aca="false">IF(OR($D16=1,MONTH($B16)&lt;&gt;MONTH(StartDate),'У7 Ввод'!$D$15="",'У7 Ввод'!$E$15="",'У7 Ввод'!$D$15&gt;$B16),0,MAX(0,MIN(1,'У7 Ввод'!$E$15-NETWORKDAYS('У7 Ввод'!$D$15,$B16)+1))/Настройки!$E$13*100)</f>
        <v>0</v>
      </c>
      <c r="K16" s="67" t="n">
        <f aca="false">IF(OR($D16=1,MONTH($B16)&lt;&gt;MONTH(StartDate),'У7 Ввод'!$D$16="",'У7 Ввод'!$E$16="",'У7 Ввод'!$D$16&gt;$B16),0,MAX(0,MIN(1,'У7 Ввод'!$E$16-NETWORKDAYS('У7 Ввод'!$D$16,$B16)+1))/Настройки!$E$13*100)</f>
        <v>0</v>
      </c>
      <c r="L16" s="67" t="n">
        <f aca="false">IF(OR($D16=1,MONTH($B16)&lt;&gt;MONTH(StartDate),'У7 Ввод'!$D$17="",'У7 Ввод'!$E$17="",'У7 Ввод'!$D$17&gt;$B16),0,MAX(0,MIN(1,'У7 Ввод'!$E$17-NETWORKDAYS('У7 Ввод'!$D$17,$B16)+1))/Настройки!$E$13*100)</f>
        <v>0</v>
      </c>
      <c r="M16" s="67" t="n">
        <f aca="false">IF(OR($D16=1,MONTH($B16)&lt;&gt;MONTH(StartDate),'У7 Ввод'!$D$18="",'У7 Ввод'!$E$18="",'У7 Ввод'!$D$18&gt;$B16),0,MAX(0,MIN(1,'У7 Ввод'!$E$18-NETWORKDAYS('У7 Ввод'!$D$18,$B16)+1))/Настройки!$E$13*100)</f>
        <v>0</v>
      </c>
      <c r="N16" s="67" t="n">
        <f aca="false">IF(OR($D16=1,MONTH($B16)&lt;&gt;MONTH(StartDate),'У7 Ввод'!$D$19="",'У7 Ввод'!$E$19="",'У7 Ввод'!$D$19&gt;$B16),0,MAX(0,MIN(1,'У7 Ввод'!$E$19-NETWORKDAYS('У7 Ввод'!$D$19,$B16)+1))/Настройки!$E$13*100)</f>
        <v>0</v>
      </c>
      <c r="O16" s="67" t="n">
        <f aca="false">IF(OR($D16=1,MONTH($B16)&lt;&gt;MONTH(StartDate),'У7 Ввод'!$D$20="",'У7 Ввод'!$E$20="",'У7 Ввод'!$D$20&gt;$B16),0,MAX(0,MIN(1,'У7 Ввод'!$E$20-NETWORKDAYS('У7 Ввод'!$D$20,$B16)+1))/Настройки!$E$13*100)</f>
        <v>0</v>
      </c>
      <c r="P16" s="67" t="n">
        <f aca="false">IF(OR($D16=1,MONTH($B16)&lt;&gt;MONTH(StartDate),'У7 Ввод'!$D$21="",'У7 Ввод'!$E$21="",'У7 Ввод'!$D$21&gt;$B16),0,MAX(0,MIN(1,'У7 Ввод'!$E$21-NETWORKDAYS('У7 Ввод'!$D$21,$B16)+1))/Настройки!$E$13*100)</f>
        <v>0</v>
      </c>
      <c r="Q16" s="67" t="n">
        <f aca="false">IF(OR($D16=1,MONTH($B16)&lt;&gt;MONTH(StartDate),'У7 Ввод'!$D$22="",'У7 Ввод'!$E$22="",'У7 Ввод'!$D$22&gt;$B16),0,MAX(0,MIN(1,'У7 Ввод'!$E$22-NETWORKDAYS('У7 Ввод'!$D$22,$B16)+1))/Настройки!$E$13*100)</f>
        <v>0</v>
      </c>
      <c r="R16" s="67" t="n">
        <f aca="false">IF(OR($D16=1,MONTH($B16)&lt;&gt;MONTH(StartDate),'У7 Ввод'!$D$23="",'У7 Ввод'!$E$23="",'У7 Ввод'!$D$23&gt;$B16),0,MAX(0,MIN(1,'У7 Ввод'!$E$23-NETWORKDAYS('У7 Ввод'!$D$23,$B16)+1))/Настройки!$E$13*100)</f>
        <v>0</v>
      </c>
      <c r="S16" s="67" t="n">
        <f aca="false">IF(OR($D16=1,MONTH($B16)&lt;&gt;MONTH(StartDate),'У7 Ввод'!$D$24="",'У7 Ввод'!$E$24="",'У7 Ввод'!$D$24&gt;$B16),0,MAX(0,MIN(1,'У7 Ввод'!$E$24-NETWORKDAYS('У7 Ввод'!$D$24,$B16)+1))/Настройки!$E$13*100)</f>
        <v>0</v>
      </c>
      <c r="T16" s="67" t="n">
        <f aca="false">IF(OR($D16=1,MONTH($B16)&lt;&gt;MONTH(StartDate),'У7 Ввод'!$D$25="",'У7 Ввод'!$E$25="",'У7 Ввод'!$D$25&gt;$B16),0,MAX(0,MIN(1,'У7 Ввод'!$E$25-NETWORKDAYS('У7 Ввод'!$D$25,$B16)+1))/Настройки!$E$13*100)</f>
        <v>0</v>
      </c>
      <c r="U16" s="67" t="n">
        <f aca="false">IF(OR($D16=1,MONTH($B16)&lt;&gt;MONTH(StartDate),'У7 Ввод'!$D$26="",'У7 Ввод'!$E$26="",'У7 Ввод'!$D$26&gt;$B16),0,MAX(0,MIN(1,'У7 Ввод'!$E$26-NETWORKDAYS('У7 Ввод'!$D$26,$B16)+1))/Настройки!$E$13*100)</f>
        <v>0</v>
      </c>
      <c r="V16" s="67" t="n">
        <f aca="false">IF(OR($D16=1,MONTH($B16)&lt;&gt;MONTH(StartDate),'У7 Ввод'!$D$27="",'У7 Ввод'!$E$27="",'У7 Ввод'!$D$27&gt;$B16),0,MAX(0,MIN(1,'У7 Ввод'!$E$27-NETWORKDAYS('У7 Ввод'!$D$27,$B16)+1))/Настройки!$E$13*100)</f>
        <v>0</v>
      </c>
      <c r="W16" s="67" t="n">
        <f aca="false">IF(OR($D16=1,MONTH($B16)&lt;&gt;MONTH(StartDate),'У7 Ввод'!$D$28="",'У7 Ввод'!$E$28="",'У7 Ввод'!$D$28&gt;$B16),0,MAX(0,MIN(1,'У7 Ввод'!$E$28-NETWORKDAYS('У7 Ввод'!$D$28,$B16)+1))/Настройки!$E$13*100)</f>
        <v>0</v>
      </c>
      <c r="X16" s="67" t="n">
        <f aca="false">IF(OR($D16=1,MONTH($B16)&lt;&gt;MONTH(StartDate),'У7 Ввод'!$D$29="",'У7 Ввод'!$E$29="",'У7 Ввод'!$D$29&gt;$B16),0,MAX(0,MIN(1,'У7 Ввод'!$E$29-NETWORKDAYS('У7 Ввод'!$D$29,$B16)+1))/Настройки!$E$13*100)</f>
        <v>0</v>
      </c>
      <c r="Y16" s="67" t="n">
        <f aca="false">IF(OR($D16=1,MONTH($B16)&lt;&gt;MONTH(StartDate),'У7 Ввод'!$D$30="",'У7 Ввод'!$E$30="",'У7 Ввод'!$D$30&gt;$B16),0,MAX(0,MIN(1,'У7 Ввод'!$E$30-NETWORKDAYS('У7 Ввод'!$D$30,$B16)+1))/Настройки!$E$13*100)</f>
        <v>0</v>
      </c>
      <c r="Z16" s="67" t="n">
        <f aca="false">IF(OR($D16=1,MONTH($B16)&lt;&gt;MONTH(StartDate),'У7 Ввод'!$D$31="",'У7 Ввод'!$E$31="",'У7 Ввод'!$D$31&gt;$B16),0,MAX(0,MIN(1,'У7 Ввод'!$E$31-NETWORKDAYS('У7 Ввод'!$D$31,$B16)+1))/Настройки!$E$13*100)</f>
        <v>0</v>
      </c>
      <c r="AA16" s="67" t="n">
        <f aca="false">IF(OR($D16=1,MONTH($B16)&lt;&gt;MONTH(StartDate),'У7 Ввод'!$D$32="",'У7 Ввод'!$E$32="",'У7 Ввод'!$D$32&gt;$B16),0,MAX(0,MIN(1,'У7 Ввод'!$E$32-NETWORKDAYS('У7 Ввод'!$D$32,$B16)+1))/Настройки!$E$13*100)</f>
        <v>0</v>
      </c>
      <c r="AB16" s="67" t="n">
        <f aca="false">IF(OR($D16=1,MONTH($B16)&lt;&gt;MONTH(StartDate),'У7 Ввод'!$D$33="",'У7 Ввод'!$E$33="",'У7 Ввод'!$D$33&gt;$B16),0,MAX(0,MIN(1,'У7 Ввод'!$E$33-NETWORKDAYS('У7 Ввод'!$D$33,$B16)+1))/Настройки!$E$13*100)</f>
        <v>0</v>
      </c>
      <c r="AC16" s="67" t="n">
        <f aca="false">IF(OR($D16=1,MONTH($B16)&lt;&gt;MONTH(StartDate),'У7 Ввод'!$D$34="",'У7 Ввод'!$E$34="",'У7 Ввод'!$D$34&gt;$B16),0,MAX(0,MIN(1,'У7 Ввод'!$E$34-NETWORKDAYS('У7 Ввод'!$D$34,$B16)+1))/Настройки!$E$13*100)</f>
        <v>0</v>
      </c>
      <c r="AD16" s="67" t="n">
        <f aca="false">IF(OR($D16=1,MONTH($B16)&lt;&gt;MONTH(StartDate),'У7 Ввод'!$D$35="",'У7 Ввод'!$E$35="",'У7 Ввод'!$D$35&gt;$B16),0,MAX(0,MIN(1,'У7 Ввод'!$E$35-NETWORKDAYS('У7 Ввод'!$D$35,$B16)+1))/Настройки!$E$13*100)</f>
        <v>0</v>
      </c>
      <c r="AE16" s="67" t="n">
        <f aca="false">IF(OR($D16=1,MONTH($B16)&lt;&gt;MONTH(StartDate),'У7 Ввод'!$D$36="",'У7 Ввод'!$E$36="",'У7 Ввод'!$D$36&gt;$B16),0,MAX(0,MIN(1,'У7 Ввод'!$E$36-NETWORKDAYS('У7 Ввод'!$D$36,$B16)+1))/Настройки!$E$13*100)</f>
        <v>0</v>
      </c>
      <c r="AF16" s="67" t="n">
        <f aca="false">IF(OR($D16=1,MONTH($B16)&lt;&gt;MONTH(StartDate),'У7 Ввод'!$D$37="",'У7 Ввод'!$E$37="",'У7 Ввод'!$D$37&gt;$B16),0,MAX(0,MIN(1,'У7 Ввод'!$E$37-NETWORKDAYS('У7 Ввод'!$D$37,$B16)+1))/Настройки!$E$13*100)</f>
        <v>0</v>
      </c>
      <c r="AG16" s="67" t="n">
        <f aca="false">IF(OR($D16=1,MONTH($B16)&lt;&gt;MONTH(StartDate),'У7 Ввод'!$D$38="",'У7 Ввод'!$E$38="",'У7 Ввод'!$D$38&gt;$B16),0,MAX(0,MIN(1,'У7 Ввод'!$E$38-NETWORKDAYS('У7 Ввод'!$D$38,$B16)+1))/Настройки!$E$13*100)</f>
        <v>0</v>
      </c>
      <c r="AH16" s="67" t="n">
        <f aca="false">IF(OR($D16=1,MONTH($B16)&lt;&gt;MONTH(StartDate),'У7 Ввод'!$D$39="",'У7 Ввод'!$E$39="",'У7 Ввод'!$D$39&gt;$B16),0,MAX(0,MIN(1,'У7 Ввод'!$E$39-NETWORKDAYS('У7 Ввод'!$D$39,$B16)+1))/Настройки!$E$13*100)</f>
        <v>0</v>
      </c>
      <c r="AI16" s="67" t="n">
        <f aca="false">IF(OR($D16=1,MONTH($B16)&lt;&gt;MONTH(StartDate),'У7 Ввод'!$D$40="",'У7 Ввод'!$E$40="",'У7 Ввод'!$D$40&gt;$B16),0,MAX(0,MIN(1,'У7 Ввод'!$E$40-NETWORKDAYS('У7 Ввод'!$D$40,$B16)+1))/Настройки!$E$13*100)</f>
        <v>0</v>
      </c>
      <c r="AJ16" s="67" t="n">
        <f aca="false">IF(OR($D16=1,MONTH($B16)&lt;&gt;MONTH(StartDate),'У7 Ввод'!$D$41="",'У7 Ввод'!$E$41="",'У7 Ввод'!$D$41&gt;$B16),0,MAX(0,MIN(1,'У7 Ввод'!$E$41-NETWORKDAYS('У7 Ввод'!$D$41,$B16)+1))/Настройки!$E$13*100)</f>
        <v>0</v>
      </c>
      <c r="AK16" s="67" t="n">
        <f aca="false">IF(OR($D16=1,MONTH($B16)&lt;&gt;MONTH(StartDate),'У7 Ввод'!$D$42="",'У7 Ввод'!$E$42="",'У7 Ввод'!$D$42&gt;$B16),0,MAX(0,MIN(1,'У7 Ввод'!$E$42-NETWORKDAYS('У7 Ввод'!$D$42,$B16)+1))/Настройки!$E$13*100)</f>
        <v>0</v>
      </c>
      <c r="AL16" s="67" t="n">
        <f aca="false">IF(OR($D16=1,MONTH($B16)&lt;&gt;MONTH(StartDate),'У7 Ввод'!$D$43="",'У7 Ввод'!$E$43="",'У7 Ввод'!$D$43&gt;$B16),0,MAX(0,MIN(1,'У7 Ввод'!$E$43-NETWORKDAYS('У7 Ввод'!$D$43,$B16)+1))/Настройки!$E$13*100)</f>
        <v>0</v>
      </c>
      <c r="AM16" s="67" t="n">
        <f aca="false">IF(OR($D16=1,MONTH($B16)&lt;&gt;MONTH(StartDate),'У7 Ввод'!$D$44="",'У7 Ввод'!$E$44="",'У7 Ввод'!$D$44&gt;$B16),0,MAX(0,MIN(1,'У7 Ввод'!$E$44-NETWORKDAYS('У7 Ввод'!$D$44,$B16)+1))/Настройки!$E$13*100)</f>
        <v>0</v>
      </c>
      <c r="AN16" s="67" t="n">
        <f aca="false">IF(OR($D16=1,MONTH($B16)&lt;&gt;MONTH(StartDate),'У7 Ввод'!$D$45="",'У7 Ввод'!$E$45="",'У7 Ввод'!$D$45&gt;$B16),0,MAX(0,MIN(1,'У7 Ввод'!$E$45-NETWORKDAYS('У7 Ввод'!$D$45,$B16)+1))/Настройки!$E$13*100)</f>
        <v>0</v>
      </c>
      <c r="AO16" s="67" t="n">
        <f aca="false">IF(OR($D16=1,MONTH($B16)&lt;&gt;MONTH(StartDate),'У7 Ввод'!$D$46="",'У7 Ввод'!$E$46="",'У7 Ввод'!$D$46&gt;$B16),0,MAX(0,MIN(1,'У7 Ввод'!$E$46-NETWORKDAYS('У7 Ввод'!$D$46,$B16)+1))/Настройки!$E$13*100)</f>
        <v>0</v>
      </c>
      <c r="AP16" s="67" t="n">
        <f aca="false">IF(OR($D16=1,MONTH($B16)&lt;&gt;MONTH(StartDate),'У7 Ввод'!$D$47="",'У7 Ввод'!$E$47="",'У7 Ввод'!$D$47&gt;$B16),0,MAX(0,MIN(1,'У7 Ввод'!$E$47-NETWORKDAYS('У7 Ввод'!$D$47,$B16)+1))/Настройки!$E$13*100)</f>
        <v>0</v>
      </c>
      <c r="AQ16" s="67" t="n">
        <f aca="false">IF(OR($D16=1,MONTH($B16)&lt;&gt;MONTH(StartDate),'У7 Ввод'!$D$48="",'У7 Ввод'!$E$48="",'У7 Ввод'!$D$48&gt;$B16),0,MAX(0,MIN(1,'У7 Ввод'!$E$48-NETWORKDAYS('У7 Ввод'!$D$48,$B16)+1))/Настройки!$E$13*100)</f>
        <v>0</v>
      </c>
      <c r="AR16" s="67" t="n">
        <f aca="false">IF(OR($D16=1,MONTH($B16)&lt;&gt;MONTH(StartDate),'У7 Ввод'!$D$49="",'У7 Ввод'!$E$49="",'У7 Ввод'!$D$49&gt;$B16),0,MAX(0,MIN(1,'У7 Ввод'!$E$49-NETWORKDAYS('У7 Ввод'!$D$49,$B16)+1))/Настройки!$E$13*100)</f>
        <v>0</v>
      </c>
      <c r="AS16" s="67" t="n">
        <f aca="false">IF(OR($D16=1,MONTH($B16)&lt;&gt;MONTH(StartDate),'У7 Ввод'!$D$50="",'У7 Ввод'!$E$50="",'У7 Ввод'!$D$50&gt;$B16),0,MAX(0,MIN(1,'У7 Ввод'!$E$50-NETWORKDAYS('У7 Ввод'!$D$50,$B16)+1))/Настройки!$E$13*100)</f>
        <v>0</v>
      </c>
      <c r="AT16" s="67" t="n">
        <f aca="false">IF(OR($D16=1,MONTH($B16)&lt;&gt;MONTH(StartDate),'У7 Ввод'!$D$51="",'У7 Ввод'!$E$51="",'У7 Ввод'!$D$51&gt;$B16),0,MAX(0,MIN(1,'У7 Ввод'!$E$51-NETWORKDAYS('У7 Ввод'!$D$51,$B16)+1))/Настройки!$E$13*100)</f>
        <v>0</v>
      </c>
      <c r="AU16" s="67" t="n">
        <f aca="false">IF(OR($D16=1,MONTH($B16)&lt;&gt;MONTH(StartDate),'У7 Ввод'!$D$52="",'У7 Ввод'!$E$52="",'У7 Ввод'!$D$52&gt;$B16),0,MAX(0,MIN(1,'У7 Ввод'!$E$52-NETWORKDAYS('У7 Ввод'!$D$52,$B16)+1))/Настройки!$E$13*100)</f>
        <v>0</v>
      </c>
      <c r="AV16" s="67" t="n">
        <f aca="false">IF(OR($D16=1,MONTH($B16)&lt;&gt;MONTH(StartDate),'У7 Ввод'!$D$53="",'У7 Ввод'!$E$53="",'У7 Ввод'!$D$53&gt;$B16),0,MAX(0,MIN(1,'У7 Ввод'!$E$53-NETWORKDAYS('У7 Ввод'!$D$53,$B16)+1))/Настройки!$E$13*100)</f>
        <v>0</v>
      </c>
      <c r="AW16" s="67" t="n">
        <f aca="false">IF(OR($D16=1,MONTH($B16)&lt;&gt;MONTH(StartDate),'У7 Ввод'!$D$54="",'У7 Ввод'!$E$54="",'У7 Ввод'!$D$54&gt;$B16),0,MAX(0,MIN(1,'У7 Ввод'!$E$54-NETWORKDAYS('У7 Ввод'!$D$54,$B16)+1))/Настройки!$E$13*100)</f>
        <v>0</v>
      </c>
      <c r="AX16" s="67" t="n">
        <f aca="false">IF(OR($D16=1,MONTH($B16)&lt;&gt;MONTH(StartDate),'У7 Ввод'!$D$55="",'У7 Ввод'!$E$55="",'У7 Ввод'!$D$55&gt;$B16),0,MAX(0,MIN(1,'У7 Ввод'!$E$55-NETWORKDAYS('У7 Ввод'!$D$55,$B16)+1))/Настройки!$E$13*100)</f>
        <v>0</v>
      </c>
      <c r="AY16" s="67" t="n">
        <f aca="false">IF(OR($D16=1,MONTH($B16)&lt;&gt;MONTH(StartDate),'У7 Ввод'!$D$56="",'У7 Ввод'!$E$56="",'У7 Ввод'!$D$56&gt;$B16),0,MAX(0,MIN(1,'У7 Ввод'!$E$56-NETWORKDAYS('У7 Ввод'!$D$56,$B16)+1))/Настройки!$E$13*100)</f>
        <v>0</v>
      </c>
      <c r="AZ16" s="67" t="n">
        <f aca="false">IF(OR($D16=1,MONTH($B16)&lt;&gt;MONTH(StartDate),'У7 Ввод'!$D$57="",'У7 Ввод'!$E$57="",'У7 Ввод'!$D$57&gt;$B16),0,MAX(0,MIN(1,'У7 Ввод'!$E$57-NETWORKDAYS('У7 Ввод'!$D$57,$B16)+1))/Настройки!$E$13*100)</f>
        <v>0</v>
      </c>
      <c r="BA16" s="67" t="n">
        <f aca="false">IF(OR($D16=1,MONTH($B16)&lt;&gt;MONTH(StartDate),'У7 Ввод'!$D$58="",'У7 Ввод'!$E$58="",'У7 Ввод'!$D$58&gt;$B16),0,MAX(0,MIN(1,'У7 Ввод'!$E$58-NETWORKDAYS('У7 Ввод'!$D$58,$B16)+1))/Настройки!$E$13*100)</f>
        <v>0</v>
      </c>
      <c r="BB16" s="67" t="n">
        <f aca="false">IF(OR($D16=1,MONTH($B16)&lt;&gt;MONTH(StartDate),'У7 Ввод'!$D$59="",'У7 Ввод'!$E$59="",'У7 Ввод'!$D$59&gt;$B16),0,MAX(0,MIN(1,'У7 Ввод'!$E$59-NETWORKDAYS('У7 Ввод'!$D$59,$B16)+1))/Настройки!$E$13*100)</f>
        <v>0</v>
      </c>
      <c r="BC16" s="67" t="n">
        <f aca="false">IF(OR($D16=1,MONTH($B16)&lt;&gt;MONTH(StartDate),'У7 Ввод'!$D$60="",'У7 Ввод'!$E$60="",'У7 Ввод'!$D$60&gt;$B16),0,MAX(0,MIN(1,'У7 Ввод'!$E$60-NETWORKDAYS('У7 Ввод'!$D$60,$B16)+1))/Настройки!$E$13*100)</f>
        <v>0</v>
      </c>
      <c r="BD16" s="67" t="n">
        <f aca="false">IF(OR($D16=1,MONTH($B16)&lt;&gt;MONTH(StartDate),'У7 Ввод'!$D$61="",'У7 Ввод'!$E$61="",'У7 Ввод'!$D$61&gt;$B16),0,MAX(0,MIN(1,'У7 Ввод'!$E$61-NETWORKDAYS('У7 Ввод'!$D$61,$B16)+1))/Настройки!$E$13*100)</f>
        <v>0</v>
      </c>
      <c r="BE16" s="67" t="n">
        <f aca="false">IF(OR($D16=1,MONTH($B16)&lt;&gt;MONTH(StartDate),'У7 Ввод'!$D$62="",'У7 Ввод'!$E$62="",'У7 Ввод'!$D$62&gt;$B16),0,MAX(0,MIN(1,'У7 Ввод'!$E$62-NETWORKDAYS('У7 Ввод'!$D$62,$B16)+1))/Настройки!$E$13*100)</f>
        <v>0</v>
      </c>
      <c r="BF16" s="67" t="n">
        <f aca="false">IF(OR($D16=1,MONTH($B16)&lt;&gt;MONTH(StartDate),'У7 Ввод'!$D$63="",'У7 Ввод'!$E$63="",'У7 Ввод'!$D$63&gt;$B16),0,MAX(0,MIN(1,'У7 Ввод'!$E$63-NETWORKDAYS('У7 Ввод'!$D$63,$B16)+1))/Настройки!$E$13*100)</f>
        <v>0</v>
      </c>
      <c r="BG16" s="67" t="n">
        <f aca="false">IF(OR($D16=1,MONTH($B16)&lt;&gt;MONTH(StartDate),'У7 Ввод'!$D$64="",'У7 Ввод'!$E$64="",'У7 Ввод'!$D$64&gt;$B16),0,MAX(0,MIN(1,'У7 Ввод'!$E$64-NETWORKDAYS('У7 Ввод'!$D$64,$B16)+1))/Настройки!$E$13*100)</f>
        <v>0</v>
      </c>
      <c r="BH16" s="67" t="n">
        <f aca="false">IF(OR($D16=1,MONTH($B16)&lt;&gt;MONTH(StartDate),'У7 Ввод'!$D$65="",'У7 Ввод'!$E$65="",'У7 Ввод'!$D$65&gt;$B16),0,MAX(0,MIN(1,'У7 Ввод'!$E$65-NETWORKDAYS('У7 Ввод'!$D$65,$B16)+1))/Настройки!$E$13*100)</f>
        <v>0</v>
      </c>
      <c r="BI16" s="67" t="n">
        <f aca="false">IF(OR($D16=1,MONTH($B16)&lt;&gt;MONTH(StartDate),'У7 Ввод'!$D$66="",'У7 Ввод'!$E$66="",'У7 Ввод'!$D$66&gt;$B16),0,MAX(0,MIN(1,'У7 Ввод'!$E$66-NETWORKDAYS('У7 Ввод'!$D$66,$B16)+1))/Настройки!$E$13*100)</f>
        <v>0</v>
      </c>
      <c r="BJ16" s="67" t="n">
        <f aca="false">IF(OR($D16=1,MONTH($B16)&lt;&gt;MONTH(StartDate),'У7 Ввод'!$D$67="",'У7 Ввод'!$E$67="",'У7 Ввод'!$D$67&gt;$B16),0,MAX(0,MIN(1,'У7 Ввод'!$E$67-NETWORKDAYS('У7 Ввод'!$D$67,$B16)+1))/Настройки!$E$13*100)</f>
        <v>0</v>
      </c>
      <c r="BK16" s="67" t="n">
        <f aca="false">IF(OR($D16=1,MONTH($B16)&lt;&gt;MONTH(StartDate),'У7 Ввод'!$D$68="",'У7 Ввод'!$E$68="",'У7 Ввод'!$D$68&gt;$B16),0,MAX(0,MIN(1,'У7 Ввод'!$E$68-NETWORKDAYS('У7 Ввод'!$D$68,$B16)+1))/Настройки!$E$13*100)</f>
        <v>0</v>
      </c>
      <c r="BL16" s="67" t="n">
        <f aca="false">IF(OR($D16=1,MONTH($B16)&lt;&gt;MONTH(StartDate),'У7 Ввод'!$D$69="",'У7 Ввод'!$E$69="",'У7 Ввод'!$D$69&gt;$B16),0,MAX(0,MIN(1,'У7 Ввод'!$E$69-NETWORKDAYS('У7 Ввод'!$D$69,$B16)+1))/Настройки!$E$13*100)</f>
        <v>0</v>
      </c>
      <c r="BM16" s="67" t="n">
        <f aca="false">IF(OR($D16=1,MONTH($B16)&lt;&gt;MONTH(StartDate),'У7 Ввод'!$D$70="",'У7 Ввод'!$E$70="",'У7 Ввод'!$D$70&gt;$B16),0,MAX(0,MIN(1,'У7 Ввод'!$E$70-NETWORKDAYS('У7 Ввод'!$D$70,$B16)+1))/Настройки!$E$13*100)</f>
        <v>0</v>
      </c>
      <c r="BN16" s="67" t="n">
        <f aca="false">IF(OR($D16=1,MONTH($B16)&lt;&gt;MONTH(StartDate),'У7 Ввод'!$D$71="",'У7 Ввод'!$E$71="",'У7 Ввод'!$D$71&gt;$B16),0,MAX(0,MIN(1,'У7 Ввод'!$E$71-NETWORKDAYS('У7 Ввод'!$D$71,$B16)+1))/Настройки!$E$13*100)</f>
        <v>0</v>
      </c>
      <c r="BO16" s="67" t="n">
        <f aca="false">IF(OR($D16=1,MONTH($B16)&lt;&gt;MONTH(StartDate),'У7 Ввод'!$D$72="",'У7 Ввод'!$E$72="",'У7 Ввод'!$D$72&gt;$B16),0,MAX(0,MIN(1,'У7 Ввод'!$E$72-NETWORKDAYS('У7 Ввод'!$D$72,$B16)+1))/Настройки!$E$13*100)</f>
        <v>0</v>
      </c>
      <c r="BP16" s="67" t="n">
        <f aca="false">IF(OR($D16=1,MONTH($B16)&lt;&gt;MONTH(StartDate),'У7 Ввод'!$D$73="",'У7 Ввод'!$E$73="",'У7 Ввод'!$D$73&gt;$B16),0,MAX(0,MIN(1,'У7 Ввод'!$E$73-NETWORKDAYS('У7 Ввод'!$D$73,$B16)+1))/Настройки!$E$13*100)</f>
        <v>0</v>
      </c>
      <c r="BQ16" s="67" t="n">
        <f aca="false">IF(OR($D16=1,MONTH($B16)&lt;&gt;MONTH(StartDate),'У7 Ввод'!$D$74="",'У7 Ввод'!$E$74="",'У7 Ввод'!$D$74&gt;$B16),0,MAX(0,MIN(1,'У7 Ввод'!$E$74-NETWORKDAYS('У7 Ввод'!$D$74,$B16)+1))/Настройки!$E$13*100)</f>
        <v>0</v>
      </c>
      <c r="BR16" s="67" t="n">
        <f aca="false">IF(OR($D16=1,MONTH($B16)&lt;&gt;MONTH(StartDate),'У7 Ввод'!$D$75="",'У7 Ввод'!$E$75="",'У7 Ввод'!$D$75&gt;$B16),0,MAX(0,MIN(1,'У7 Ввод'!$E$75-NETWORKDAYS('У7 Ввод'!$D$75,$B16)+1))/Настройки!$E$13*100)</f>
        <v>0</v>
      </c>
      <c r="BS16" s="67" t="n">
        <f aca="false">IF(OR($D16=1,MONTH($B16)&lt;&gt;MONTH(StartDate),'У7 Ввод'!$D$76="",'У7 Ввод'!$E$76="",'У7 Ввод'!$D$76&gt;$B16),0,MAX(0,MIN(1,'У7 Ввод'!$E$76-NETWORKDAYS('У7 Ввод'!$D$76,$B16)+1))/Настройки!$E$13*100)</f>
        <v>0</v>
      </c>
      <c r="BT16" s="67" t="n">
        <f aca="false">IF(OR($D16=1,MONTH($B16)&lt;&gt;MONTH(StartDate),'У7 Ввод'!$D$77="",'У7 Ввод'!$E$77="",'У7 Ввод'!$D$77&gt;$B16),0,MAX(0,MIN(1,'У7 Ввод'!$E$77-NETWORKDAYS('У7 Ввод'!$D$77,$B16)+1))/Настройки!$E$13*100)</f>
        <v>0</v>
      </c>
      <c r="BU16" s="67" t="n">
        <f aca="false">IF(OR($D16=1,MONTH($B16)&lt;&gt;MONTH(StartDate),'У7 Ввод'!$D$78="",'У7 Ввод'!$E$78="",'У7 Ввод'!$D$78&gt;$B16),0,MAX(0,MIN(1,'У7 Ввод'!$E$78-NETWORKDAYS('У7 Ввод'!$D$78,$B16)+1))/Настройки!$E$13*100)</f>
        <v>0</v>
      </c>
      <c r="BV16" s="67" t="n">
        <f aca="false">IF(OR($D16=1,MONTH($B16)&lt;&gt;MONTH(StartDate),'У7 Ввод'!$D$79="",'У7 Ввод'!$E$79="",'У7 Ввод'!$D$79&gt;$B16),0,MAX(0,MIN(1,'У7 Ввод'!$E$79-NETWORKDAYS('У7 Ввод'!$D$79,$B16)+1))/Настройки!$E$13*100)</f>
        <v>0</v>
      </c>
      <c r="BW16" s="67" t="n">
        <f aca="false">IF(OR($D16=1,MONTH($B16)&lt;&gt;MONTH(StartDate),'У7 Ввод'!$D$80="",'У7 Ввод'!$E$80="",'У7 Ввод'!$D$80&gt;$B16),0,MAX(0,MIN(1,'У7 Ввод'!$E$80-NETWORKDAYS('У7 Ввод'!$D$80,$B16)+1))/Настройки!$E$13*100)</f>
        <v>0</v>
      </c>
      <c r="BX16" s="67" t="n">
        <f aca="false">IF(OR($D16=1,MONTH($B16)&lt;&gt;MONTH(StartDate),'У7 Ввод'!$D$81="",'У7 Ввод'!$E$81="",'У7 Ввод'!$D$81&gt;$B16),0,MAX(0,MIN(1,'У7 Ввод'!$E$81-NETWORKDAYS('У7 Ввод'!$D$81,$B16)+1))/Настройки!$E$13*100)</f>
        <v>0</v>
      </c>
      <c r="BY16" s="67" t="n">
        <f aca="false">IF(OR($D16=1,MONTH($B16)&lt;&gt;MONTH(StartDate),'У7 Ввод'!$D$82="",'У7 Ввод'!$E$82="",'У7 Ввод'!$D$82&gt;$B16),0,MAX(0,MIN(1,'У7 Ввод'!$E$82-NETWORKDAYS('У7 Ввод'!$D$82,$B16)+1))/Настройки!$E$13*100)</f>
        <v>0</v>
      </c>
      <c r="BZ16" s="67" t="n">
        <f aca="false">IF(OR($D16=1,MONTH($B16)&lt;&gt;MONTH(StartDate),'У7 Ввод'!$D$83="",'У7 Ввод'!$E$83="",'У7 Ввод'!$D$83&gt;$B16),0,MAX(0,MIN(1,'У7 Ввод'!$E$83-NETWORKDAYS('У7 Ввод'!$D$83,$B16)+1))/Настройки!$E$13*100)</f>
        <v>0</v>
      </c>
      <c r="CA16" s="67" t="n">
        <f aca="false">IF(OR($D16=1,MONTH($B16)&lt;&gt;MONTH(StartDate),'У7 Ввод'!$D$84="",'У7 Ввод'!$E$84="",'У7 Ввод'!$D$84&gt;$B16),0,MAX(0,MIN(1,'У7 Ввод'!$E$84-NETWORKDAYS('У7 Ввод'!$D$84,$B16)+1))/Настройки!$E$13*100)</f>
        <v>0</v>
      </c>
      <c r="CB16" s="67" t="n">
        <f aca="false">IF(OR($D16=1,MONTH($B16)&lt;&gt;MONTH(StartDate),'У7 Ввод'!$D$85="",'У7 Ввод'!$E$85="",'У7 Ввод'!$D$85&gt;$B16),0,MAX(0,MIN(1,'У7 Ввод'!$E$85-NETWORKDAYS('У7 Ввод'!$D$85,$B16)+1))/Настройки!$E$13*100)</f>
        <v>0</v>
      </c>
      <c r="CC16" s="67" t="n">
        <f aca="false">IF(OR($D16=1,MONTH($B16)&lt;&gt;MONTH(StartDate),'У7 Ввод'!$D$86="",'У7 Ввод'!$E$86="",'У7 Ввод'!$D$86&gt;$B16),0,MAX(0,MIN(1,'У7 Ввод'!$E$86-NETWORKDAYS('У7 Ввод'!$D$86,$B16)+1))/Настройки!$E$13*100)</f>
        <v>0</v>
      </c>
      <c r="CD16" s="67" t="n">
        <f aca="false">IF(OR($D16=1,MONTH($B16)&lt;&gt;MONTH(StartDate),'У7 Ввод'!$D$87="",'У7 Ввод'!$E$87="",'У7 Ввод'!$D$87&gt;$B16),0,MAX(0,MIN(1,'У7 Ввод'!$E$87-NETWORKDAYS('У7 Ввод'!$D$87,$B16)+1))/Настройки!$E$13*100)</f>
        <v>0</v>
      </c>
      <c r="CE16" s="67" t="n">
        <f aca="false">IF(OR($D16=1,MONTH($B16)&lt;&gt;MONTH(StartDate),'У7 Ввод'!$D$88="",'У7 Ввод'!$E$88="",'У7 Ввод'!$D$88&gt;$B16),0,MAX(0,MIN(1,'У7 Ввод'!$E$88-NETWORKDAYS('У7 Ввод'!$D$88,$B16)+1))/Настройки!$E$13*100)</f>
        <v>0</v>
      </c>
      <c r="CF16" s="67" t="n">
        <f aca="false">IF(OR($D16=1,MONTH($B16)&lt;&gt;MONTH(StartDate),'У7 Ввод'!$D$89="",'У7 Ввод'!$E$89="",'У7 Ввод'!$D$89&gt;$B16),0,MAX(0,MIN(1,'У7 Ввод'!$E$89-NETWORKDAYS('У7 Ввод'!$D$89,$B16)+1))/Настройки!$E$13*100)</f>
        <v>0</v>
      </c>
      <c r="CG16" s="67" t="n">
        <f aca="false">IF(OR($D16=1,MONTH($B16)&lt;&gt;MONTH(StartDate),'У7 Ввод'!$D$90="",'У7 Ввод'!$E$90="",'У7 Ввод'!$D$90&gt;$B16),0,MAX(0,MIN(1,'У7 Ввод'!$E$90-NETWORKDAYS('У7 Ввод'!$D$90,$B16)+1))/Настройки!$E$13*100)</f>
        <v>0</v>
      </c>
      <c r="CH16" s="67" t="n">
        <f aca="false">IF(OR($D16=1,MONTH($B16)&lt;&gt;MONTH(StartDate),'У7 Ввод'!$D$91="",'У7 Ввод'!$E$91="",'У7 Ввод'!$D$91&gt;$B16),0,MAX(0,MIN(1,'У7 Ввод'!$E$91-NETWORKDAYS('У7 Ввод'!$D$91,$B16)+1))/Настройки!$E$13*100)</f>
        <v>0</v>
      </c>
      <c r="CI16" s="67" t="n">
        <f aca="false">IF(OR($D16=1,MONTH($B16)&lt;&gt;MONTH(StartDate),'У7 Ввод'!$D$92="",'У7 Ввод'!$E$92="",'У7 Ввод'!$D$92&gt;$B16),0,MAX(0,MIN(1,'У7 Ввод'!$E$92-NETWORKDAYS('У7 Ввод'!$D$92,$B16)+1))/Настройки!$E$13*100)</f>
        <v>0</v>
      </c>
      <c r="CJ16" s="67" t="n">
        <f aca="false">IF(OR($D16=1,MONTH($B16)&lt;&gt;MONTH(StartDate),'У7 Ввод'!$D$93="",'У7 Ввод'!$E$93="",'У7 Ввод'!$D$93&gt;$B16),0,MAX(0,MIN(1,'У7 Ввод'!$E$93-NETWORKDAYS('У7 Ввод'!$D$93,$B16)+1))/Настройки!$E$13*100)</f>
        <v>0</v>
      </c>
      <c r="CK16" s="67" t="n">
        <f aca="false">IF(OR($D16=1,MONTH($B16)&lt;&gt;MONTH(StartDate),'У7 Ввод'!$D$94="",'У7 Ввод'!$E$94="",'У7 Ввод'!$D$94&gt;$B16),0,MAX(0,MIN(1,'У7 Ввод'!$E$94-NETWORKDAYS('У7 Ввод'!$D$94,$B16)+1))/Настройки!$E$13*100)</f>
        <v>0</v>
      </c>
      <c r="CL16" s="67" t="n">
        <f aca="false">IF(OR($D16=1,MONTH($B16)&lt;&gt;MONTH(StartDate),'У7 Ввод'!$D$95="",'У7 Ввод'!$E$95="",'У7 Ввод'!$D$95&gt;$B16),0,MAX(0,MIN(1,'У7 Ввод'!$E$95-NETWORKDAYS('У7 Ввод'!$D$95,$B16)+1))/Настройки!$E$13*100)</f>
        <v>0</v>
      </c>
      <c r="CM16" s="67" t="n">
        <f aca="false">IF(OR($D16=1,MONTH($B16)&lt;&gt;MONTH(StartDate),'У7 Ввод'!$D$96="",'У7 Ввод'!$E$96="",'У7 Ввод'!$D$96&gt;$B16),0,MAX(0,MIN(1,'У7 Ввод'!$E$96-NETWORKDAYS('У7 Ввод'!$D$96,$B16)+1))/Настройки!$E$13*100)</f>
        <v>0</v>
      </c>
      <c r="CN16" s="67" t="n">
        <f aca="false">IF(OR($D16=1,MONTH($B16)&lt;&gt;MONTH(StartDate),'У7 Ввод'!$D$97="",'У7 Ввод'!$E$97="",'У7 Ввод'!$D$97&gt;$B16),0,MAX(0,MIN(1,'У7 Ввод'!$E$97-NETWORKDAYS('У7 Ввод'!$D$97,$B16)+1))/Настройки!$E$13*100)</f>
        <v>0</v>
      </c>
      <c r="CO16" s="67" t="n">
        <f aca="false">IF(OR($D16=1,MONTH($B16)&lt;&gt;MONTH(StartDate),'У7 Ввод'!$D$98="",'У7 Ввод'!$E$98="",'У7 Ввод'!$D$98&gt;$B16),0,MAX(0,MIN(1,'У7 Ввод'!$E$98-NETWORKDAYS('У7 Ввод'!$D$98,$B16)+1))/Настройки!$E$13*100)</f>
        <v>0</v>
      </c>
      <c r="CP16" s="67" t="n">
        <f aca="false">IF(OR($D16=1,MONTH($B16)&lt;&gt;MONTH(StartDate),'У7 Ввод'!$D$99="",'У7 Ввод'!$E$99="",'У7 Ввод'!$D$99&gt;$B16),0,MAX(0,MIN(1,'У7 Ввод'!$E$99-NETWORKDAYS('У7 Ввод'!$D$99,$B16)+1))/Настройки!$E$13*100)</f>
        <v>0</v>
      </c>
      <c r="CQ16" s="67" t="n">
        <f aca="false">IF(OR($D16=1,MONTH($B16)&lt;&gt;MONTH(StartDate),'У7 Ввод'!$D$100="",'У7 Ввод'!$E$100="",'У7 Ввод'!$D$100&gt;$B16),0,MAX(0,MIN(1,'У7 Ввод'!$E$100-NETWORKDAYS('У7 Ввод'!$D$100,$B16)+1))/Настройки!$E$13*100)</f>
        <v>0</v>
      </c>
      <c r="CR16" s="67" t="n">
        <f aca="false">IF(OR($D16=1,MONTH($B16)&lt;&gt;MONTH(StartDate),'У7 Ввод'!$D$101="",'У7 Ввод'!$E$101="",'У7 Ввод'!$D$101&gt;$B16),0,MAX(0,MIN(1,'У7 Ввод'!$E$101-NETWORKDAYS('У7 Ввод'!$D$101,$B16)+1))/Настройки!$E$13*100)</f>
        <v>0</v>
      </c>
      <c r="CS16" s="67" t="n">
        <f aca="false">IF(OR($D16=1,MONTH($B16)&lt;&gt;MONTH(StartDate),'У7 Ввод'!$D$102="",'У7 Ввод'!$E$102="",'У7 Ввод'!$D$102&gt;$B16),0,MAX(0,MIN(1,'У7 Ввод'!$E$102-NETWORKDAYS('У7 Ввод'!$D$102,$B16)+1))/Настройки!$E$13*100)</f>
        <v>0</v>
      </c>
      <c r="CT16" s="67" t="n">
        <f aca="false">IF(OR($D16=1,MONTH($B16)&lt;&gt;MONTH(StartDate),'У7 Ввод'!$D$103="",'У7 Ввод'!$E$103="",'У7 Ввод'!$D$103&gt;$B16),0,MAX(0,MIN(1,'У7 Ввод'!$E$103-NETWORKDAYS('У7 Ввод'!$D$103,$B16)+1))/Настройки!$E$13*100)</f>
        <v>0</v>
      </c>
      <c r="CU16" s="67" t="n">
        <f aca="false">IF(OR($D16=1,MONTH($B16)&lt;&gt;MONTH(StartDate),'У7 Ввод'!$D$104="",'У7 Ввод'!$E$104="",'У7 Ввод'!$D$104&gt;$B16),0,MAX(0,MIN(1,'У7 Ввод'!$E$104-NETWORKDAYS('У7 Ввод'!$D$104,$B16)+1))/Настройки!$E$13*100)</f>
        <v>0</v>
      </c>
      <c r="CV16" s="67" t="n">
        <f aca="false">IF(OR($D16=1,MONTH($B16)&lt;&gt;MONTH(StartDate),'У7 Ввод'!$D$105="",'У7 Ввод'!$E$105="",'У7 Ввод'!$D$105&gt;$B16),0,MAX(0,MIN(1,'У7 Ввод'!$E$105-NETWORKDAYS('У7 Ввод'!$D$105,$B16)+1))/Настройки!$E$13*100)</f>
        <v>0</v>
      </c>
      <c r="CW16" s="67" t="n">
        <f aca="false">IF(OR($D16=1,MONTH($B16)&lt;&gt;MONTH(StartDate),'У7 Ввод'!$D$106="",'У7 Ввод'!$E$106="",'У7 Ввод'!$D$106&gt;$B16),0,MAX(0,MIN(1,'У7 Ввод'!$E$106-NETWORKDAYS('У7 Ввод'!$D$106,$B16)+1))/Настройки!$E$13*100)</f>
        <v>0</v>
      </c>
      <c r="CX16" s="67" t="n">
        <f aca="false">IF(OR($D16=1,MONTH($B16)&lt;&gt;MONTH(StartDate),'У7 Ввод'!$D$107="",'У7 Ввод'!$E$107="",'У7 Ввод'!$D$107&gt;$B16),0,MAX(0,MIN(1,'У7 Ввод'!$E$107-NETWORKDAYS('У7 Ввод'!$D$107,$B16)+1))/Настройки!$E$13*100)</f>
        <v>0</v>
      </c>
      <c r="CY16" s="67" t="n">
        <f aca="false">IF(OR($D16=1,MONTH($B16)&lt;&gt;MONTH(StartDate),'У7 Ввод'!$D$108="",'У7 Ввод'!$E$108="",'У7 Ввод'!$D$108&gt;$B16),0,MAX(0,MIN(1,'У7 Ввод'!$E$108-NETWORKDAYS('У7 Ввод'!$D$108,$B16)+1))/Настройки!$E$13*100)</f>
        <v>0</v>
      </c>
      <c r="CZ16" s="67" t="n">
        <f aca="false">IF(OR($D16=1,MONTH($B16)&lt;&gt;MONTH(StartDate),'У7 Ввод'!$D$109="",'У7 Ввод'!$E$109="",'У7 Ввод'!$D$109&gt;$B16),0,MAX(0,MIN(1,'У7 Ввод'!$E$109-NETWORKDAYS('У7 Ввод'!$D$109,$B16)+1))/Настройки!$E$13*100)</f>
        <v>0</v>
      </c>
      <c r="DA16" s="67" t="n">
        <f aca="false">IF(OR($D16=1,MONTH($B16)&lt;&gt;MONTH(StartDate),'У7 Ввод'!$D$110="",'У7 Ввод'!$E$110="",'У7 Ввод'!$D$110&gt;$B16),0,MAX(0,MIN(1,'У7 Ввод'!$E$110-NETWORKDAYS('У7 Ввод'!$D$110,$B16)+1))/Настройки!$E$13*100)</f>
        <v>0</v>
      </c>
      <c r="DB16" s="67" t="n">
        <f aca="false">IF(OR($D16=1,MONTH($B16)&lt;&gt;MONTH(StartDate),'У7 Ввод'!$D$111="",'У7 Ввод'!$E$111="",'У7 Ввод'!$D$111&gt;$B16),0,MAX(0,MIN(1,'У7 Ввод'!$E$111-NETWORKDAYS('У7 Ввод'!$D$111,$B16)+1))/Настройки!$E$13*100)</f>
        <v>0</v>
      </c>
      <c r="DC16" s="67" t="n">
        <f aca="false">IF(OR($D16=1,MONTH($B16)&lt;&gt;MONTH(StartDate),'У7 Ввод'!$D$112="",'У7 Ввод'!$E$112="",'У7 Ввод'!$D$112&gt;$B16),0,MAX(0,MIN(1,'У7 Ввод'!$E$112-NETWORKDAYS('У7 Ввод'!$D$112,$B16)+1))/Настройки!$E$13*100)</f>
        <v>0</v>
      </c>
      <c r="DD16" s="67" t="n">
        <f aca="false">IF(OR($D16=1,MONTH($B16)&lt;&gt;MONTH(StartDate),'У7 Ввод'!$D$113="",'У7 Ввод'!$E$113="",'У7 Ввод'!$D$113&gt;$B16),0,MAX(0,MIN(1,'У7 Ввод'!$E$113-NETWORKDAYS('У7 Ввод'!$D$113,$B16)+1))/Настройки!$E$13*100)</f>
        <v>0</v>
      </c>
      <c r="DE16" s="67" t="n">
        <f aca="false">IF(OR($D16=1,MONTH($B16)&lt;&gt;MONTH(StartDate),'У7 Ввод'!$D$114="",'У7 Ввод'!$E$114="",'У7 Ввод'!$D$114&gt;$B16),0,MAX(0,MIN(1,'У7 Ввод'!$E$114-NETWORKDAYS('У7 Ввод'!$D$114,$B16)+1))/Настройки!$E$13*100)</f>
        <v>0</v>
      </c>
      <c r="DF16" s="67" t="n">
        <f aca="false">IF(OR($D16=1,MONTH($B16)&lt;&gt;MONTH(StartDate),'У7 Ввод'!$D$115="",'У7 Ввод'!$E$115="",'У7 Ввод'!$D$115&gt;$B16),0,MAX(0,MIN(1,'У7 Ввод'!$E$115-NETWORKDAYS('У7 Ввод'!$D$115,$B16)+1))/Настройки!$E$13*100)</f>
        <v>0</v>
      </c>
      <c r="DG16" s="67" t="n">
        <f aca="false">IF(OR($D16=1,MONTH($B16)&lt;&gt;MONTH(StartDate),'У7 Ввод'!$D$116="",'У7 Ввод'!$E$116="",'У7 Ввод'!$D$116&gt;$B16),0,MAX(0,MIN(1,'У7 Ввод'!$E$116-NETWORKDAYS('У7 Ввод'!$D$116,$B16)+1))/Настройки!$E$13*100)</f>
        <v>0</v>
      </c>
      <c r="DH16" s="67" t="n">
        <f aca="false">IF(OR($D16=1,MONTH($B16)&lt;&gt;MONTH(StartDate),'У7 Ввод'!$D$117="",'У7 Ввод'!$E$117="",'У7 Ввод'!$D$117&gt;$B16),0,MAX(0,MIN(1,'У7 Ввод'!$E$117-NETWORKDAYS('У7 Ввод'!$D$117,$B16)+1))/Настройки!$E$13*100)</f>
        <v>0</v>
      </c>
      <c r="DI16" s="67" t="n">
        <f aca="false">IF(OR($D16=1,MONTH($B16)&lt;&gt;MONTH(StartDate),'У7 Ввод'!$D$118="",'У7 Ввод'!$E$118="",'У7 Ввод'!$D$118&gt;$B16),0,MAX(0,MIN(1,'У7 Ввод'!$E$118-NETWORKDAYS('У7 Ввод'!$D$118,$B16)+1))/Настройки!$E$13*100)</f>
        <v>0</v>
      </c>
      <c r="DJ16" s="67" t="n">
        <f aca="false">IF(OR($D16=1,MONTH($B16)&lt;&gt;MONTH(StartDate),'У7 Ввод'!$D$119="",'У7 Ввод'!$E$119="",'У7 Ввод'!$D$119&gt;$B16),0,MAX(0,MIN(1,'У7 Ввод'!$E$119-NETWORKDAYS('У7 Ввод'!$D$119,$B16)+1))/Настройки!$E$13*100)</f>
        <v>0</v>
      </c>
      <c r="DK16" s="67" t="n">
        <f aca="false">IF(OR($D16=1,MONTH($B16)&lt;&gt;MONTH(StartDate),'У7 Ввод'!$D$120="",'У7 Ввод'!$E$120="",'У7 Ввод'!$D$120&gt;$B16),0,MAX(0,MIN(1,'У7 Ввод'!$E$120-NETWORKDAYS('У7 Ввод'!$D$120,$B16)+1))/Настройки!$E$13*100)</f>
        <v>0</v>
      </c>
      <c r="DL16" s="67" t="n">
        <f aca="false">IF(OR($D16=1,MONTH($B16)&lt;&gt;MONTH(StartDate),'У7 Ввод'!$D$121="",'У7 Ввод'!$E$121="",'У7 Ввод'!$D$121&gt;$B16),0,MAX(0,MIN(1,'У7 Ввод'!$E$121-NETWORKDAYS('У7 Ввод'!$D$121,$B16)+1))/Настройки!$E$13*100)</f>
        <v>0</v>
      </c>
      <c r="DM16" s="67" t="n">
        <f aca="false">IF(OR($D16=1,MONTH($B16)&lt;&gt;MONTH(StartDate),'У7 Ввод'!$D$122="",'У7 Ввод'!$E$122="",'У7 Ввод'!$D$122&gt;$B16),0,MAX(0,MIN(1,'У7 Ввод'!$E$122-NETWORKDAYS('У7 Ввод'!$D$122,$B16)+1))/Настройки!$E$13*100)</f>
        <v>0</v>
      </c>
      <c r="DN16" s="67" t="n">
        <f aca="false">IF(OR($D16=1,MONTH($B16)&lt;&gt;MONTH(StartDate),'У7 Ввод'!$D$123="",'У7 Ввод'!$E$123="",'У7 Ввод'!$D$123&gt;$B16),0,MAX(0,MIN(1,'У7 Ввод'!$E$123-NETWORKDAYS('У7 Ввод'!$D$123,$B16)+1))/Настройки!$E$13*100)</f>
        <v>0</v>
      </c>
      <c r="DO16" s="67" t="n">
        <f aca="false">IF(OR($D16=1,MONTH($B16)&lt;&gt;MONTH(StartDate),'У7 Ввод'!$D$124="",'У7 Ввод'!$E$124="",'У7 Ввод'!$D$124&gt;$B16),0,MAX(0,MIN(1,'У7 Ввод'!$E$124-NETWORKDAYS('У7 Ввод'!$D$124,$B16)+1))/Настройки!$E$13*100)</f>
        <v>0</v>
      </c>
      <c r="DP16" s="67" t="n">
        <f aca="false">IF(OR($D16=1,MONTH($B16)&lt;&gt;MONTH(StartDate),'У7 Ввод'!$D$125="",'У7 Ввод'!$E$125="",'У7 Ввод'!$D$125&gt;$B16),0,MAX(0,MIN(1,'У7 Ввод'!$E$125-NETWORKDAYS('У7 Ввод'!$D$125,$B16)+1))/Настройки!$E$13*100)</f>
        <v>0</v>
      </c>
      <c r="DQ16" s="67" t="n">
        <f aca="false">IF(OR($D16=1,MONTH($B16)&lt;&gt;MONTH(StartDate),'У7 Ввод'!$D$126="",'У7 Ввод'!$E$126="",'У7 Ввод'!$D$126&gt;$B16),0,MAX(0,MIN(1,'У7 Ввод'!$E$126-NETWORKDAYS('У7 Ввод'!$D$126,$B16)+1))/Настройки!$E$13*100)</f>
        <v>0</v>
      </c>
      <c r="DR16" s="67" t="n">
        <f aca="false">IF(OR($D16=1,MONTH($B16)&lt;&gt;MONTH(StartDate),'У7 Ввод'!$D$127="",'У7 Ввод'!$E$127="",'У7 Ввод'!$D$127&gt;$B16),0,MAX(0,MIN(1,'У7 Ввод'!$E$127-NETWORKDAYS('У7 Ввод'!$D$127,$B16)+1))/Настройки!$E$13*100)</f>
        <v>0</v>
      </c>
      <c r="DS16" s="67" t="n">
        <f aca="false">IF(OR($D16=1,MONTH($B16)&lt;&gt;MONTH(StartDate),'У7 Ввод'!$D$128="",'У7 Ввод'!$E$128="",'У7 Ввод'!$D$128&gt;$B16),0,MAX(0,MIN(1,'У7 Ввод'!$E$128-NETWORKDAYS('У7 Ввод'!$D$128,$B16)+1))/Настройки!$E$13*100)</f>
        <v>0</v>
      </c>
      <c r="DT16" s="67" t="n">
        <f aca="false">IF(OR($D16=1,MONTH($B16)&lt;&gt;MONTH(StartDate),'У7 Ввод'!$D$129="",'У7 Ввод'!$E$129="",'У7 Ввод'!$D$129&gt;$B16),0,MAX(0,MIN(1,'У7 Ввод'!$E$129-NETWORKDAYS('У7 Ввод'!$D$129,$B16)+1))/Настройки!$E$13*100)</f>
        <v>0</v>
      </c>
      <c r="DU16" s="67" t="n">
        <f aca="false">IF(OR($D16=1,MONTH($B16)&lt;&gt;MONTH(StartDate),'У7 Ввод'!$D$130="",'У7 Ввод'!$E$130="",'У7 Ввод'!$D$130&gt;$B16),0,MAX(0,MIN(1,'У7 Ввод'!$E$130-NETWORKDAYS('У7 Ввод'!$D$130,$B16)+1))/Настройки!$E$13*100)</f>
        <v>0</v>
      </c>
      <c r="DV16" s="67" t="n">
        <f aca="false">IF(OR($D16=1,MONTH($B16)&lt;&gt;MONTH(StartDate),'У7 Ввод'!$D$131="",'У7 Ввод'!$E$131="",'У7 Ввод'!$D$131&gt;$B16),0,MAX(0,MIN(1,'У7 Ввод'!$E$131-NETWORKDAYS('У7 Ввод'!$D$131,$B16)+1))/Настройки!$E$13*100)</f>
        <v>0</v>
      </c>
      <c r="DW16" s="67" t="n">
        <f aca="false">IF(OR($D16=1,MONTH($B16)&lt;&gt;MONTH(StartDate),'У7 Ввод'!$D$132="",'У7 Ввод'!$E$132="",'У7 Ввод'!$D$132&gt;$B16),0,MAX(0,MIN(1,'У7 Ввод'!$E$132-NETWORKDAYS('У7 Ввод'!$D$132,$B16)+1))/Настройки!$E$13*100)</f>
        <v>0</v>
      </c>
      <c r="DX16" s="67" t="n">
        <f aca="false">IF(OR($D16=1,MONTH($B16)&lt;&gt;MONTH(StartDate),'У7 Ввод'!$D$133="",'У7 Ввод'!$E$133="",'У7 Ввод'!$D$133&gt;$B16),0,MAX(0,MIN(1,'У7 Ввод'!$E$133-NETWORKDAYS('У7 Ввод'!$D$133,$B16)+1))/Настройки!$E$13*100)</f>
        <v>0</v>
      </c>
      <c r="DY16" s="67" t="n">
        <f aca="false">IF(OR($D16=1,MONTH($B16)&lt;&gt;MONTH(StartDate),'У7 Ввод'!$D$134="",'У7 Ввод'!$E$134="",'У7 Ввод'!$D$134&gt;$B16),0,MAX(0,MIN(1,'У7 Ввод'!$E$134-NETWORKDAYS('У7 Ввод'!$D$134,$B16)+1))/Настройки!$E$13*100)</f>
        <v>0</v>
      </c>
      <c r="DZ16" s="67" t="n">
        <f aca="false">IF(OR($D16=1,MONTH($B16)&lt;&gt;MONTH(StartDate),'У7 Ввод'!$D$135="",'У7 Ввод'!$E$135="",'У7 Ввод'!$D$135&gt;$B16),0,MAX(0,MIN(1,'У7 Ввод'!$E$135-NETWORKDAYS('У7 Ввод'!$D$135,$B16)+1))/Настройки!$E$13*100)</f>
        <v>0</v>
      </c>
      <c r="EA16" s="67" t="n">
        <f aca="false">IF(OR($D16=1,MONTH($B16)&lt;&gt;MONTH(StartDate),'У7 Ввод'!$D$136="",'У7 Ввод'!$E$136="",'У7 Ввод'!$D$136&gt;$B16),0,MAX(0,MIN(1,'У7 Ввод'!$E$136-NETWORKDAYS('У7 Ввод'!$D$136,$B16)+1))/Настройки!$E$13*100)</f>
        <v>0</v>
      </c>
      <c r="EB16" s="67" t="n">
        <f aca="false">IF(OR($D16=1,MONTH($B16)&lt;&gt;MONTH(StartDate),'У7 Ввод'!$D$137="",'У7 Ввод'!$E$137="",'У7 Ввод'!$D$137&gt;$B16),0,MAX(0,MIN(1,'У7 Ввод'!$E$137-NETWORKDAYS('У7 Ввод'!$D$137,$B16)+1))/Настройки!$E$13*100)</f>
        <v>0</v>
      </c>
      <c r="EC16" s="67" t="n">
        <f aca="false">IF(OR($D16=1,MONTH($B16)&lt;&gt;MONTH(StartDate),'У7 Ввод'!$D$138="",'У7 Ввод'!$E$138="",'У7 Ввод'!$D$138&gt;$B16),0,MAX(0,MIN(1,'У7 Ввод'!$E$138-NETWORKDAYS('У7 Ввод'!$D$138,$B16)+1))/Настройки!$E$13*100)</f>
        <v>0</v>
      </c>
      <c r="ED16" s="67" t="n">
        <f aca="false">IF(OR($D16=1,MONTH($B16)&lt;&gt;MONTH(StartDate),'У7 Ввод'!$D$139="",'У7 Ввод'!$E$139="",'У7 Ввод'!$D$139&gt;$B16),0,MAX(0,MIN(1,'У7 Ввод'!$E$139-NETWORKDAYS('У7 Ввод'!$D$139,$B16)+1))/Настройки!$E$13*100)</f>
        <v>0</v>
      </c>
      <c r="EE16" s="67" t="n">
        <f aca="false">IF(OR($D16=1,MONTH($B16)&lt;&gt;MONTH(StartDate),'У7 Ввод'!$D$140="",'У7 Ввод'!$E$140="",'У7 Ввод'!$D$140&gt;$B16),0,MAX(0,MIN(1,'У7 Ввод'!$E$140-NETWORKDAYS('У7 Ввод'!$D$140,$B16)+1))/Настройки!$E$13*100)</f>
        <v>0</v>
      </c>
      <c r="EF16" s="67" t="n">
        <f aca="false">IF(OR($D16=1,MONTH($B16)&lt;&gt;MONTH(StartDate),'У7 Ввод'!$D$141="",'У7 Ввод'!$E$141="",'У7 Ввод'!$D$141&gt;$B16),0,MAX(0,MIN(1,'У7 Ввод'!$E$141-NETWORKDAYS('У7 Ввод'!$D$141,$B16)+1))/Настройки!$E$13*100)</f>
        <v>0</v>
      </c>
      <c r="EG16" s="67" t="n">
        <f aca="false">IF(OR($D16=1,MONTH($B16)&lt;&gt;MONTH(StartDate),'У7 Ввод'!$D$142="",'У7 Ввод'!$E$142="",'У7 Ввод'!$D$142&gt;$B16),0,MAX(0,MIN(1,'У7 Ввод'!$E$142-NETWORKDAYS('У7 Ввод'!$D$142,$B16)+1))/Настройки!$E$13*100)</f>
        <v>0</v>
      </c>
      <c r="EH16" s="67" t="n">
        <f aca="false">IF(OR($D16=1,MONTH($B16)&lt;&gt;MONTH(StartDate),'У7 Ввод'!$D$143="",'У7 Ввод'!$E$143="",'У7 Ввод'!$D$143&gt;$B16),0,MAX(0,MIN(1,'У7 Ввод'!$E$143-NETWORKDAYS('У7 Ввод'!$D$143,$B16)+1))/Настройки!$E$13*100)</f>
        <v>0</v>
      </c>
      <c r="EI16" s="67" t="n">
        <f aca="false">IF(OR($D16=1,MONTH($B16)&lt;&gt;MONTH(StartDate),'У7 Ввод'!$D$144="",'У7 Ввод'!$E$144="",'У7 Ввод'!$D$144&gt;$B16),0,MAX(0,MIN(1,'У7 Ввод'!$E$144-NETWORKDAYS('У7 Ввод'!$D$144,$B16)+1))/Настройки!$E$13*100)</f>
        <v>0</v>
      </c>
      <c r="EJ16" s="67" t="n">
        <f aca="false">IF(OR($D16=1,MONTH($B16)&lt;&gt;MONTH(StartDate),'У7 Ввод'!$D$145="",'У7 Ввод'!$E$145="",'У7 Ввод'!$D$145&gt;$B16),0,MAX(0,MIN(1,'У7 Ввод'!$E$145-NETWORKDAYS('У7 Ввод'!$D$145,$B16)+1))/Настройки!$E$13*100)</f>
        <v>0</v>
      </c>
      <c r="EK16" s="67" t="n">
        <f aca="false">IF(OR($D16=1,MONTH($B16)&lt;&gt;MONTH(StartDate),'У7 Ввод'!$D$146="",'У7 Ввод'!$E$146="",'У7 Ввод'!$D$146&gt;$B16),0,MAX(0,MIN(1,'У7 Ввод'!$E$146-NETWORKDAYS('У7 Ввод'!$D$146,$B16)+1))/Настройки!$E$13*100)</f>
        <v>0</v>
      </c>
      <c r="EL16" s="67" t="n">
        <f aca="false">IF(OR($D16=1,MONTH($B16)&lt;&gt;MONTH(StartDate),'У7 Ввод'!$D$147="",'У7 Ввод'!$E$147="",'У7 Ввод'!$D$147&gt;$B16),0,MAX(0,MIN(1,'У7 Ввод'!$E$147-NETWORKDAYS('У7 Ввод'!$D$147,$B16)+1))/Настройки!$E$13*100)</f>
        <v>0</v>
      </c>
      <c r="EM16" s="67" t="n">
        <f aca="false">IF(OR($D16=1,MONTH($B16)&lt;&gt;MONTH(StartDate),'У7 Ввод'!$D$148="",'У7 Ввод'!$E$148="",'У7 Ввод'!$D$148&gt;$B16),0,MAX(0,MIN(1,'У7 Ввод'!$E$148-NETWORKDAYS('У7 Ввод'!$D$148,$B16)+1))/Настройки!$E$13*100)</f>
        <v>0</v>
      </c>
      <c r="EN16" s="67" t="n">
        <f aca="false">IF(OR($D16=1,MONTH($B16)&lt;&gt;MONTH(StartDate),'У7 Ввод'!$D$149="",'У7 Ввод'!$E$149="",'У7 Ввод'!$D$149&gt;$B16),0,MAX(0,MIN(1,'У7 Ввод'!$E$149-NETWORKDAYS('У7 Ввод'!$D$149,$B16)+1))/Настройки!$E$13*100)</f>
        <v>0</v>
      </c>
      <c r="EO16" s="67" t="n">
        <f aca="false">IF(OR($D16=1,MONTH($B16)&lt;&gt;MONTH(StartDate),'У7 Ввод'!$D$150="",'У7 Ввод'!$E$150="",'У7 Ввод'!$D$150&gt;$B16),0,MAX(0,MIN(1,'У7 Ввод'!$E$150-NETWORKDAYS('У7 Ввод'!$D$150,$B16)+1))/Настройки!$E$13*100)</f>
        <v>0</v>
      </c>
      <c r="EP16" s="67" t="n">
        <f aca="false">IF(OR($D16=1,MONTH($B16)&lt;&gt;MONTH(StartDate),'У7 Ввод'!$D$151="",'У7 Ввод'!$E$151="",'У7 Ввод'!$D$151&gt;$B16),0,MAX(0,MIN(1,'У7 Ввод'!$E$151-NETWORKDAYS('У7 Ввод'!$D$151,$B16)+1))/Настройки!$E$13*100)</f>
        <v>0</v>
      </c>
      <c r="EQ16" s="67" t="n">
        <f aca="false">IF(OR($D16=1,MONTH($B16)&lt;&gt;MONTH(StartDate),'У7 Ввод'!$D$152="",'У7 Ввод'!$E$152="",'У7 Ввод'!$D$152&gt;$B16),0,MAX(0,MIN(1,'У7 Ввод'!$E$152-NETWORKDAYS('У7 Ввод'!$D$152,$B16)+1))/Настройки!$E$13*100)</f>
        <v>0</v>
      </c>
      <c r="ER16" s="67" t="n">
        <f aca="false">IF(OR($D16=1,MONTH($B16)&lt;&gt;MONTH(StartDate),'У7 Ввод'!$D$153="",'У7 Ввод'!$E$153="",'У7 Ввод'!$D$153&gt;$B16),0,MAX(0,MIN(1,'У7 Ввод'!$E$153-NETWORKDAYS('У7 Ввод'!$D$153,$B16)+1))/Настройки!$E$13*100)</f>
        <v>0</v>
      </c>
      <c r="ES16" s="67" t="n">
        <f aca="false">IF(OR($D16=1,MONTH($B16)&lt;&gt;MONTH(StartDate),'У7 Ввод'!$D$154="",'У7 Ввод'!$E$154="",'У7 Ввод'!$D$154&gt;$B16),0,MAX(0,MIN(1,'У7 Ввод'!$E$154-NETWORKDAYS('У7 Ввод'!$D$154,$B16)+1))/Настройки!$E$13*100)</f>
        <v>0</v>
      </c>
      <c r="ET16" s="67" t="n">
        <f aca="false">IF(OR($D16=1,MONTH($B16)&lt;&gt;MONTH(StartDate),'У7 Ввод'!$D$155="",'У7 Ввод'!$E$155="",'У7 Ввод'!$D$155&gt;$B16),0,MAX(0,MIN(1,'У7 Ввод'!$E$155-NETWORKDAYS('У7 Ввод'!$D$155,$B16)+1))/Настройки!$E$13*100)</f>
        <v>0</v>
      </c>
      <c r="EU16" s="67" t="n">
        <f aca="false">IF(OR($D16=1,MONTH($B16)&lt;&gt;MONTH(StartDate),'У7 Ввод'!$D$156="",'У7 Ввод'!$E$156="",'У7 Ввод'!$D$156&gt;$B16),0,MAX(0,MIN(1,'У7 Ввод'!$E$156-NETWORKDAYS('У7 Ввод'!$D$156,$B16)+1))/Настройки!$E$13*100)</f>
        <v>0</v>
      </c>
      <c r="EV16" s="67" t="n">
        <f aca="false">IF(OR($D16=1,MONTH($B16)&lt;&gt;MONTH(StartDate),'У7 Ввод'!$D$157="",'У7 Ввод'!$E$157="",'У7 Ввод'!$D$157&gt;$B16),0,MAX(0,MIN(1,'У7 Ввод'!$E$157-NETWORKDAYS('У7 Ввод'!$D$157,$B16)+1))/Настройки!$E$13*100)</f>
        <v>0</v>
      </c>
      <c r="EW16" s="67" t="n">
        <f aca="false">IF(OR($D16=1,MONTH($B16)&lt;&gt;MONTH(StartDate),'У7 Ввод'!$D$158="",'У7 Ввод'!$E$158="",'У7 Ввод'!$D$158&gt;$B16),0,MAX(0,MIN(1,'У7 Ввод'!$E$158-NETWORKDAYS('У7 Ввод'!$D$158,$B16)+1))/Настройки!$E$13*100)</f>
        <v>0</v>
      </c>
      <c r="EX16" s="67" t="n">
        <f aca="false">IF(OR($D16=1,MONTH($B16)&lt;&gt;MONTH(StartDate),'У7 Ввод'!$D$159="",'У7 Ввод'!$E$159="",'У7 Ввод'!$D$159&gt;$B16),0,MAX(0,MIN(1,'У7 Ввод'!$E$159-NETWORKDAYS('У7 Ввод'!$D$159,$B16)+1))/Настройки!$E$13*100)</f>
        <v>0</v>
      </c>
      <c r="EY16" s="67" t="n">
        <f aca="false">IF(OR($D16=1,MONTH($B16)&lt;&gt;MONTH(StartDate),'У7 Ввод'!$D$160="",'У7 Ввод'!$E$160="",'У7 Ввод'!$D$160&gt;$B16),0,MAX(0,MIN(1,'У7 Ввод'!$E$160-NETWORKDAYS('У7 Ввод'!$D$160,$B16)+1))/Настройки!$E$13*100)</f>
        <v>0</v>
      </c>
      <c r="EZ16" s="67" t="n">
        <f aca="false">IF(OR($D16=1,MONTH($B16)&lt;&gt;MONTH(StartDate),'У7 Ввод'!$D$161="",'У7 Ввод'!$E$161="",'У7 Ввод'!$D$161&gt;$B16),0,MAX(0,MIN(1,'У7 Ввод'!$E$161-NETWORKDAYS('У7 Ввод'!$D$161,$B16)+1))/Настройки!$E$13*100)</f>
        <v>0</v>
      </c>
      <c r="FA16" s="67" t="n">
        <f aca="false">IF(OR($D16=1,MONTH($B16)&lt;&gt;MONTH(StartDate),'У7 Ввод'!$D$162="",'У7 Ввод'!$E$162="",'У7 Ввод'!$D$162&gt;$B16),0,MAX(0,MIN(1,'У7 Ввод'!$E$162-NETWORKDAYS('У7 Ввод'!$D$162,$B16)+1))/Настройки!$E$13*100)</f>
        <v>0</v>
      </c>
      <c r="FB16" s="67" t="n">
        <f aca="false">IF(OR($D16=1,MONTH($B16)&lt;&gt;MONTH(StartDate),'У7 Ввод'!$D$163="",'У7 Ввод'!$E$163="",'У7 Ввод'!$D$163&gt;$B16),0,MAX(0,MIN(1,'У7 Ввод'!$E$163-NETWORKDAYS('У7 Ввод'!$D$163,$B16)+1))/Настройки!$E$13*100)</f>
        <v>0</v>
      </c>
      <c r="FC16" s="67" t="n">
        <f aca="false">IF(OR($D16=1,MONTH($B16)&lt;&gt;MONTH(StartDate),'У7 Ввод'!$D$164="",'У7 Ввод'!$E$164="",'У7 Ввод'!$D$164&gt;$B16),0,MAX(0,MIN(1,'У7 Ввод'!$E$164-NETWORKDAYS('У7 Ввод'!$D$164,$B16)+1))/Настройки!$E$13*100)</f>
        <v>0</v>
      </c>
      <c r="FD16" s="67" t="n">
        <f aca="false">IF(OR($D16=1,MONTH($B16)&lt;&gt;MONTH(StartDate),'У7 Ввод'!$D$165="",'У7 Ввод'!$E$165="",'У7 Ввод'!$D$165&gt;$B16),0,MAX(0,MIN(1,'У7 Ввод'!$E$165-NETWORKDAYS('У7 Ввод'!$D$165,$B16)+1))/Настройки!$E$13*100)</f>
        <v>0</v>
      </c>
      <c r="FE16" s="67" t="n">
        <f aca="false">IF(OR($D16=1,MONTH($B16)&lt;&gt;MONTH(StartDate),'У7 Ввод'!$D$166="",'У7 Ввод'!$E$166="",'У7 Ввод'!$D$166&gt;$B16),0,MAX(0,MIN(1,'У7 Ввод'!$E$166-NETWORKDAYS('У7 Ввод'!$D$166,$B16)+1))/Настройки!$E$13*100)</f>
        <v>0</v>
      </c>
      <c r="FF16" s="67" t="n">
        <f aca="false">IF(OR($D16=1,MONTH($B16)&lt;&gt;MONTH(StartDate),'У7 Ввод'!$D$167="",'У7 Ввод'!$E$167="",'У7 Ввод'!$D$167&gt;$B16),0,MAX(0,MIN(1,'У7 Ввод'!$E$167-NETWORKDAYS('У7 Ввод'!$D$167,$B16)+1))/Настройки!$E$13*100)</f>
        <v>0</v>
      </c>
      <c r="FG16" s="67" t="n">
        <f aca="false">IF(OR($D16=1,MONTH($B16)&lt;&gt;MONTH(StartDate),'У7 Ввод'!$D$168="",'У7 Ввод'!$E$168="",'У7 Ввод'!$D$168&gt;$B16),0,MAX(0,MIN(1,'У7 Ввод'!$E$168-NETWORKDAYS('У7 Ввод'!$D$168,$B16)+1))/Настройки!$E$13*100)</f>
        <v>0</v>
      </c>
      <c r="FH16" s="67" t="n">
        <f aca="false">IF(OR($D16=1,MONTH($B16)&lt;&gt;MONTH(StartDate),'У7 Ввод'!$D$169="",'У7 Ввод'!$E$169="",'У7 Ввод'!$D$169&gt;$B16),0,MAX(0,MIN(1,'У7 Ввод'!$E$169-NETWORKDAYS('У7 Ввод'!$D$169,$B16)+1))/Настройки!$E$13*100)</f>
        <v>0</v>
      </c>
      <c r="FI16" s="67" t="n">
        <f aca="false">IF(OR($D16=1,MONTH($B16)&lt;&gt;MONTH(StartDate),'У7 Ввод'!$D$170="",'У7 Ввод'!$E$170="",'У7 Ввод'!$D$170&gt;$B16),0,MAX(0,MIN(1,'У7 Ввод'!$E$170-NETWORKDAYS('У7 Ввод'!$D$170,$B16)+1))/Настройки!$E$13*100)</f>
        <v>0</v>
      </c>
      <c r="FJ16" s="67" t="n">
        <f aca="false">IF(OR($D16=1,MONTH($B16)&lt;&gt;MONTH(StartDate),'У7 Ввод'!$D$171="",'У7 Ввод'!$E$171="",'У7 Ввод'!$D$171&gt;$B16),0,MAX(0,MIN(1,'У7 Ввод'!$E$171-NETWORKDAYS('У7 Ввод'!$D$171,$B16)+1))/Настройки!$E$13*100)</f>
        <v>0</v>
      </c>
      <c r="FK16" s="67" t="n">
        <f aca="false">IF(OR($D16=1,MONTH($B16)&lt;&gt;MONTH(StartDate),'У7 Ввод'!$D$172="",'У7 Ввод'!$E$172="",'У7 Ввод'!$D$172&gt;$B16),0,MAX(0,MIN(1,'У7 Ввод'!$E$172-NETWORKDAYS('У7 Ввод'!$D$172,$B16)+1))/Настройки!$E$13*100)</f>
        <v>0</v>
      </c>
      <c r="FL16" s="67" t="n">
        <f aca="false">IF(OR($D16=1,MONTH($B16)&lt;&gt;MONTH(StartDate),'У7 Ввод'!$D$173="",'У7 Ввод'!$E$173="",'У7 Ввод'!$D$173&gt;$B16),0,MAX(0,MIN(1,'У7 Ввод'!$E$173-NETWORKDAYS('У7 Ввод'!$D$173,$B16)+1))/Настройки!$E$13*100)</f>
        <v>0</v>
      </c>
      <c r="FM16" s="67" t="n">
        <f aca="false">IF(OR($D16=1,MONTH($B16)&lt;&gt;MONTH(StartDate),'У7 Ввод'!$D$174="",'У7 Ввод'!$E$174="",'У7 Ввод'!$D$174&gt;$B16),0,MAX(0,MIN(1,'У7 Ввод'!$E$174-NETWORKDAYS('У7 Ввод'!$D$174,$B16)+1))/Настройки!$E$13*100)</f>
        <v>0</v>
      </c>
      <c r="FN16" s="67" t="n">
        <f aca="false">IF(OR($D16=1,MONTH($B16)&lt;&gt;MONTH(StartDate),'У7 Ввод'!$D$175="",'У7 Ввод'!$E$175="",'У7 Ввод'!$D$175&gt;$B16),0,MAX(0,MIN(1,'У7 Ввод'!$E$175-NETWORKDAYS('У7 Ввод'!$D$175,$B16)+1))/Настройки!$E$13*100)</f>
        <v>0</v>
      </c>
      <c r="FO16" s="67" t="n">
        <f aca="false">IF(OR($D16=1,MONTH($B16)&lt;&gt;MONTH(StartDate),'У7 Ввод'!$D$176="",'У7 Ввод'!$E$176="",'У7 Ввод'!$D$176&gt;$B16),0,MAX(0,MIN(1,'У7 Ввод'!$E$176-NETWORKDAYS('У7 Ввод'!$D$176,$B16)+1))/Настройки!$E$13*100)</f>
        <v>0</v>
      </c>
      <c r="FP16" s="67" t="n">
        <f aca="false">IF(OR($D16=1,MONTH($B16)&lt;&gt;MONTH(StartDate),'У7 Ввод'!$D$177="",'У7 Ввод'!$E$177="",'У7 Ввод'!$D$177&gt;$B16),0,MAX(0,MIN(1,'У7 Ввод'!$E$177-NETWORKDAYS('У7 Ввод'!$D$177,$B16)+1))/Настройки!$E$13*100)</f>
        <v>0</v>
      </c>
      <c r="FQ16" s="67" t="n">
        <f aca="false">IF(OR($D16=1,MONTH($B16)&lt;&gt;MONTH(StartDate),'У7 Ввод'!$D$178="",'У7 Ввод'!$E$178="",'У7 Ввод'!$D$178&gt;$B16),0,MAX(0,MIN(1,'У7 Ввод'!$E$178-NETWORKDAYS('У7 Ввод'!$D$178,$B16)+1))/Настройки!$E$13*100)</f>
        <v>0</v>
      </c>
      <c r="FR16" s="67" t="n">
        <f aca="false">IF(OR($D16=1,MONTH($B16)&lt;&gt;MONTH(StartDate),'У7 Ввод'!$D$179="",'У7 Ввод'!$E$179="",'У7 Ввод'!$D$179&gt;$B16),0,MAX(0,MIN(1,'У7 Ввод'!$E$179-NETWORKDAYS('У7 Ввод'!$D$179,$B16)+1))/Настройки!$E$13*100)</f>
        <v>0</v>
      </c>
      <c r="FS16" s="67" t="n">
        <f aca="false">IF(OR($D16=1,MONTH($B16)&lt;&gt;MONTH(StartDate),'У7 Ввод'!$D$180="",'У7 Ввод'!$E$180="",'У7 Ввод'!$D$180&gt;$B16),0,MAX(0,MIN(1,'У7 Ввод'!$E$180-NETWORKDAYS('У7 Ввод'!$D$180,$B16)+1))/Настройки!$E$13*100)</f>
        <v>0</v>
      </c>
      <c r="FT16" s="67" t="n">
        <f aca="false">IF(OR($D16=1,MONTH($B16)&lt;&gt;MONTH(StartDate),'У7 Ввод'!$D$181="",'У7 Ввод'!$E$181="",'У7 Ввод'!$D$181&gt;$B16),0,MAX(0,MIN(1,'У7 Ввод'!$E$181-NETWORKDAYS('У7 Ввод'!$D$181,$B16)+1))/Настройки!$E$13*100)</f>
        <v>0</v>
      </c>
      <c r="FU16" s="67" t="n">
        <f aca="false">IF(OR($D16=1,MONTH($B16)&lt;&gt;MONTH(StartDate),'У7 Ввод'!$D$182="",'У7 Ввод'!$E$182="",'У7 Ввод'!$D$182&gt;$B16),0,MAX(0,MIN(1,'У7 Ввод'!$E$182-NETWORKDAYS('У7 Ввод'!$D$182,$B16)+1))/Настройки!$E$13*100)</f>
        <v>0</v>
      </c>
      <c r="FV16" s="67" t="n">
        <f aca="false">IF(OR($D16=1,MONTH($B16)&lt;&gt;MONTH(StartDate),'У7 Ввод'!$D$183="",'У7 Ввод'!$E$183="",'У7 Ввод'!$D$183&gt;$B16),0,MAX(0,MIN(1,'У7 Ввод'!$E$183-NETWORKDAYS('У7 Ввод'!$D$183,$B16)+1))/Настройки!$E$13*100)</f>
        <v>0</v>
      </c>
      <c r="FW16" s="67" t="n">
        <f aca="false">IF(OR($D16=1,MONTH($B16)&lt;&gt;MONTH(StartDate),'У7 Ввод'!$D$184="",'У7 Ввод'!$E$184="",'У7 Ввод'!$D$184&gt;$B16),0,MAX(0,MIN(1,'У7 Ввод'!$E$184-NETWORKDAYS('У7 Ввод'!$D$184,$B16)+1))/Настройки!$E$13*100)</f>
        <v>0</v>
      </c>
      <c r="FX16" s="67" t="n">
        <f aca="false">IF(OR($D16=1,MONTH($B16)&lt;&gt;MONTH(StartDate),'У7 Ввод'!$D$185="",'У7 Ввод'!$E$185="",'У7 Ввод'!$D$185&gt;$B16),0,MAX(0,MIN(1,'У7 Ввод'!$E$185-NETWORKDAYS('У7 Ввод'!$D$185,$B16)+1))/Настройки!$E$13*100)</f>
        <v>0</v>
      </c>
      <c r="FY16" s="67" t="n">
        <f aca="false">IF(OR($D16=1,MONTH($B16)&lt;&gt;MONTH(StartDate),'У7 Ввод'!$D$186="",'У7 Ввод'!$E$186="",'У7 Ввод'!$D$186&gt;$B16),0,MAX(0,MIN(1,'У7 Ввод'!$E$186-NETWORKDAYS('У7 Ввод'!$D$186,$B16)+1))/Настройки!$E$13*100)</f>
        <v>0</v>
      </c>
      <c r="FZ16" s="67" t="n">
        <f aca="false">IF(OR($D16=1,MONTH($B16)&lt;&gt;MONTH(StartDate),'У7 Ввод'!$D$187="",'У7 Ввод'!$E$187="",'У7 Ввод'!$D$187&gt;$B16),0,MAX(0,MIN(1,'У7 Ввод'!$E$187-NETWORKDAYS('У7 Ввод'!$D$187,$B16)+1))/Настройки!$E$13*100)</f>
        <v>0</v>
      </c>
      <c r="GA16" s="67" t="n">
        <f aca="false">IF(OR($D16=1,MONTH($B16)&lt;&gt;MONTH(StartDate),'У7 Ввод'!$D$188="",'У7 Ввод'!$E$188="",'У7 Ввод'!$D$188&gt;$B16),0,MAX(0,MIN(1,'У7 Ввод'!$E$188-NETWORKDAYS('У7 Ввод'!$D$188,$B16)+1))/Настройки!$E$13*100)</f>
        <v>0</v>
      </c>
      <c r="GB16" s="67" t="n">
        <f aca="false">IF(OR($D16=1,MONTH($B16)&lt;&gt;MONTH(StartDate),'У7 Ввод'!$D$189="",'У7 Ввод'!$E$189="",'У7 Ввод'!$D$189&gt;$B16),0,MAX(0,MIN(1,'У7 Ввод'!$E$189-NETWORKDAYS('У7 Ввод'!$D$189,$B16)+1))/Настройки!$E$13*100)</f>
        <v>0</v>
      </c>
      <c r="GC16" s="67" t="n">
        <f aca="false">IF(OR($D16=1,MONTH($B16)&lt;&gt;MONTH(StartDate),'У7 Ввод'!$D$190="",'У7 Ввод'!$E$190="",'У7 Ввод'!$D$190&gt;$B16),0,MAX(0,MIN(1,'У7 Ввод'!$E$190-NETWORKDAYS('У7 Ввод'!$D$190,$B16)+1))/Настройки!$E$13*100)</f>
        <v>0</v>
      </c>
      <c r="GD16" s="67" t="n">
        <f aca="false">IF(OR($D16=1,MONTH($B16)&lt;&gt;MONTH(StartDate),'У7 Ввод'!$D$191="",'У7 Ввод'!$E$191="",'У7 Ввод'!$D$191&gt;$B16),0,MAX(0,MIN(1,'У7 Ввод'!$E$191-NETWORKDAYS('У7 Ввод'!$D$191,$B16)+1))/Настройки!$E$13*100)</f>
        <v>0</v>
      </c>
      <c r="GE16" s="67" t="n">
        <f aca="false">IF(OR($D16=1,MONTH($B16)&lt;&gt;MONTH(StartDate),'У7 Ввод'!$D$192="",'У7 Ввод'!$E$192="",'У7 Ввод'!$D$192&gt;$B16),0,MAX(0,MIN(1,'У7 Ввод'!$E$192-NETWORKDAYS('У7 Ввод'!$D$192,$B16)+1))/Настройки!$E$13*100)</f>
        <v>0</v>
      </c>
      <c r="GF16" s="67" t="n">
        <f aca="false">IF(OR($D16=1,MONTH($B16)&lt;&gt;MONTH(StartDate),'У7 Ввод'!$D$193="",'У7 Ввод'!$E$193="",'У7 Ввод'!$D$193&gt;$B16),0,MAX(0,MIN(1,'У7 Ввод'!$E$193-NETWORKDAYS('У7 Ввод'!$D$193,$B16)+1))/Настройки!$E$13*100)</f>
        <v>0</v>
      </c>
      <c r="GG16" s="67" t="n">
        <f aca="false">IF(OR($D16=1,MONTH($B16)&lt;&gt;MONTH(StartDate),'У7 Ввод'!$D$194="",'У7 Ввод'!$E$194="",'У7 Ввод'!$D$194&gt;$B16),0,MAX(0,MIN(1,'У7 Ввод'!$E$194-NETWORKDAYS('У7 Ввод'!$D$194,$B16)+1))/Настройки!$E$13*100)</f>
        <v>0</v>
      </c>
      <c r="GH16" s="67" t="n">
        <f aca="false">IF(OR($D16=1,MONTH($B16)&lt;&gt;MONTH(StartDate),'У7 Ввод'!$D$195="",'У7 Ввод'!$E$195="",'У7 Ввод'!$D$195&gt;$B16),0,MAX(0,MIN(1,'У7 Ввод'!$E$195-NETWORKDAYS('У7 Ввод'!$D$195,$B16)+1))/Настройки!$E$13*100)</f>
        <v>0</v>
      </c>
      <c r="GI16" s="67" t="n">
        <f aca="false">IF(OR($D16=1,MONTH($B16)&lt;&gt;MONTH(StartDate),'У7 Ввод'!$D$196="",'У7 Ввод'!$E$196="",'У7 Ввод'!$D$196&gt;$B16),0,MAX(0,MIN(1,'У7 Ввод'!$E$196-NETWORKDAYS('У7 Ввод'!$D$196,$B16)+1))/Настройки!$E$13*100)</f>
        <v>0</v>
      </c>
      <c r="GJ16" s="67" t="n">
        <f aca="false">IF(OR($D16=1,MONTH($B16)&lt;&gt;MONTH(StartDate),'У7 Ввод'!$D$197="",'У7 Ввод'!$E$197="",'У7 Ввод'!$D$197&gt;$B16),0,MAX(0,MIN(1,'У7 Ввод'!$E$197-NETWORKDAYS('У7 Ввод'!$D$197,$B16)+1))/Настройки!$E$13*100)</f>
        <v>0</v>
      </c>
      <c r="GK16" s="67" t="n">
        <f aca="false">IF(OR($D16=1,MONTH($B16)&lt;&gt;MONTH(StartDate),'У7 Ввод'!$D$198="",'У7 Ввод'!$E$198="",'У7 Ввод'!$D$198&gt;$B16),0,MAX(0,MIN(1,'У7 Ввод'!$E$198-NETWORKDAYS('У7 Ввод'!$D$198,$B16)+1))/Настройки!$E$13*100)</f>
        <v>0</v>
      </c>
      <c r="GL16" s="67" t="n">
        <f aca="false">IF(OR($D16=1,MONTH($B16)&lt;&gt;MONTH(StartDate),'У7 Ввод'!$D$199="",'У7 Ввод'!$E$199="",'У7 Ввод'!$D$199&gt;$B16),0,MAX(0,MIN(1,'У7 Ввод'!$E$199-NETWORKDAYS('У7 Ввод'!$D$199,$B16)+1))/Настройки!$E$13*100)</f>
        <v>0</v>
      </c>
      <c r="GM16" s="67" t="n">
        <f aca="false">IF(OR($D16=1,MONTH($B16)&lt;&gt;MONTH(StartDate),'У7 Ввод'!$D$200="",'У7 Ввод'!$E$200="",'У7 Ввод'!$D$200&gt;$B16),0,MAX(0,MIN(1,'У7 Ввод'!$E$200-NETWORKDAYS('У7 Ввод'!$D$200,$B16)+1))/Настройки!$E$13*100)</f>
        <v>0</v>
      </c>
      <c r="GN16" s="67" t="n">
        <f aca="false">IF(OR($D16=1,MONTH($B16)&lt;&gt;MONTH(StartDate),'У7 Ввод'!$D$201="",'У7 Ввод'!$E$201="",'У7 Ввод'!$D$201&gt;$B16),0,MAX(0,MIN(1,'У7 Ввод'!$E$201-NETWORKDAYS('У7 Ввод'!$D$201,$B16)+1))/Настройки!$E$13*100)</f>
        <v>0</v>
      </c>
      <c r="GO16" s="67" t="n">
        <f aca="false">IF(OR($D16=1,MONTH($B16)&lt;&gt;MONTH(StartDate),'У7 Ввод'!$D$202="",'У7 Ввод'!$E$202="",'У7 Ввод'!$D$202&gt;$B16),0,MAX(0,MIN(1,'У7 Ввод'!$E$202-NETWORKDAYS('У7 Ввод'!$D$202,$B16)+1))/Настройки!$E$13*100)</f>
        <v>0</v>
      </c>
      <c r="GP16" s="67" t="n">
        <f aca="false">IF(OR($D16=1,MONTH($B16)&lt;&gt;MONTH(StartDate),'У7 Ввод'!$D$203="",'У7 Ввод'!$E$203="",'У7 Ввод'!$D$203&gt;$B16),0,MAX(0,MIN(1,'У7 Ввод'!$E$203-NETWORKDAYS('У7 Ввод'!$D$203,$B16)+1))/Настройки!$E$13*100)</f>
        <v>0</v>
      </c>
      <c r="GQ16" s="67" t="n">
        <f aca="false">IF(OR($D16=1,MONTH($B16)&lt;&gt;MONTH(StartDate),'У7 Ввод'!$D$204="",'У7 Ввод'!$E$204="",'У7 Ввод'!$D$204&gt;$B16),0,MAX(0,MIN(1,'У7 Ввод'!$E$204-NETWORKDAYS('У7 Ввод'!$D$204,$B16)+1))/Настройки!$E$13*100)</f>
        <v>0</v>
      </c>
      <c r="GR16" s="67" t="n">
        <f aca="false">IF(OR($D16=1,MONTH($B16)&lt;&gt;MONTH(StartDate),'У7 Ввод'!$D$205="",'У7 Ввод'!$E$205="",'У7 Ввод'!$D$205&gt;$B16),0,MAX(0,MIN(1,'У7 Ввод'!$E$205-NETWORKDAYS('У7 Ввод'!$D$205,$B16)+1))/Настройки!$E$13*100)</f>
        <v>0</v>
      </c>
      <c r="GS16" s="67" t="n">
        <f aca="false">IF(OR($D16=1,MONTH($B16)&lt;&gt;MONTH(StartDate),'У7 Ввод'!$D$206="",'У7 Ввод'!$E$206="",'У7 Ввод'!$D$206&gt;$B16),0,MAX(0,MIN(1,'У7 Ввод'!$E$206-NETWORKDAYS('У7 Ввод'!$D$206,$B16)+1))/Настройки!$E$13*100)</f>
        <v>0</v>
      </c>
      <c r="GT16" s="67" t="n">
        <f aca="false">IF(OR($D16=1,MONTH($B16)&lt;&gt;MONTH(StartDate),'У7 Ввод'!$D$207="",'У7 Ввод'!$E$207="",'У7 Ввод'!$D$207&gt;$B16),0,MAX(0,MIN(1,'У7 Ввод'!$E$207-NETWORKDAYS('У7 Ввод'!$D$207,$B16)+1))/Настройки!$E$13*100)</f>
        <v>0</v>
      </c>
      <c r="GU16" s="67" t="n">
        <f aca="false">IF(OR($D16=1,MONTH($B16)&lt;&gt;MONTH(StartDate),'У7 Ввод'!$D$208="",'У7 Ввод'!$E$208="",'У7 Ввод'!$D$208&gt;$B16),0,MAX(0,MIN(1,'У7 Ввод'!$E$208-NETWORKDAYS('У7 Ввод'!$D$208,$B16)+1))/Настройки!$E$13*100)</f>
        <v>0</v>
      </c>
      <c r="GV16" s="67" t="n">
        <f aca="false">IF(OR($D16=1,MONTH($B16)&lt;&gt;MONTH(StartDate),'У7 Ввод'!$D$209="",'У7 Ввод'!$E$209="",'У7 Ввод'!$D$209&gt;$B16),0,MAX(0,MIN(1,'У7 Ввод'!$E$209-NETWORKDAYS('У7 Ввод'!$D$209,$B16)+1))/Настройки!$E$13*100)</f>
        <v>0</v>
      </c>
      <c r="GW16" s="67" t="n">
        <f aca="false">IF(OR($D16=1,MONTH($B16)&lt;&gt;MONTH(StartDate),'У7 Ввод'!$D$210="",'У7 Ввод'!$E$210="",'У7 Ввод'!$D$210&gt;$B16),0,MAX(0,MIN(1,'У7 Ввод'!$E$210-NETWORKDAYS('У7 Ввод'!$D$210,$B16)+1))/Настройки!$E$13*100)</f>
        <v>0</v>
      </c>
      <c r="GX16" s="67" t="n">
        <f aca="false">IF(OR($D16=1,MONTH($B16)&lt;&gt;MONTH(StartDate),'У7 Ввод'!$D$211="",'У7 Ввод'!$E$211="",'У7 Ввод'!$D$211&gt;$B16),0,MAX(0,MIN(1,'У7 Ввод'!$E$211-NETWORKDAYS('У7 Ввод'!$D$211,$B16)+1))/Настройки!$E$13*100)</f>
        <v>0</v>
      </c>
      <c r="GY16" s="67" t="n">
        <f aca="false">IF(OR($D16=1,MONTH($B16)&lt;&gt;MONTH(StartDate),'У7 Ввод'!$D$212="",'У7 Ввод'!$E$212="",'У7 Ввод'!$D$212&gt;$B16),0,MAX(0,MIN(1,'У7 Ввод'!$E$212-NETWORKDAYS('У7 Ввод'!$D$212,$B16)+1))/Настройки!$E$13*100)</f>
        <v>0</v>
      </c>
      <c r="GZ16" s="67" t="n">
        <f aca="false">IF(OR($D16=1,MONTH($B16)&lt;&gt;MONTH(StartDate),'У7 Ввод'!$D$213="",'У7 Ввод'!$E$213="",'У7 Ввод'!$D$213&gt;$B16),0,MAX(0,MIN(1,'У7 Ввод'!$E$213-NETWORKDAYS('У7 Ввод'!$D$213,$B16)+1))/Настройки!$E$13*100)</f>
        <v>0</v>
      </c>
      <c r="HA16" s="67" t="n">
        <f aca="false">IF(OR($D16=1,MONTH($B16)&lt;&gt;MONTH(StartDate),'У7 Ввод'!$D$214="",'У7 Ввод'!$E$214="",'У7 Ввод'!$D$214&gt;$B16),0,MAX(0,MIN(1,'У7 Ввод'!$E$214-NETWORKDAYS('У7 Ввод'!$D$214,$B16)+1))/Настройки!$E$13*100)</f>
        <v>0</v>
      </c>
      <c r="HB16" s="67" t="n">
        <f aca="false">IF(OR($D16=1,MONTH($B16)&lt;&gt;MONTH(StartDate),'У7 Ввод'!$D$215="",'У7 Ввод'!$E$215="",'У7 Ввод'!$D$215&gt;$B16),0,MAX(0,MIN(1,'У7 Ввод'!$E$215-NETWORKDAYS('У7 Ввод'!$D$215,$B16)+1))/Настройки!$E$13*100)</f>
        <v>0</v>
      </c>
      <c r="HC16" s="67" t="n">
        <f aca="false">IF(OR($D16=1,MONTH($B16)&lt;&gt;MONTH(StartDate),'У7 Ввод'!$D$216="",'У7 Ввод'!$E$216="",'У7 Ввод'!$D$216&gt;$B16),0,MAX(0,MIN(1,'У7 Ввод'!$E$216-NETWORKDAYS('У7 Ввод'!$D$216,$B16)+1))/Настройки!$E$13*100)</f>
        <v>0</v>
      </c>
      <c r="HD16" s="67" t="n">
        <f aca="false">IF(OR($D16=1,MONTH($B16)&lt;&gt;MONTH(StartDate),'У7 Ввод'!$D$217="",'У7 Ввод'!$E$217="",'У7 Ввод'!$D$217&gt;$B16),0,MAX(0,MIN(1,'У7 Ввод'!$E$217-NETWORKDAYS('У7 Ввод'!$D$217,$B16)+1))/Настройки!$E$13*100)</f>
        <v>0</v>
      </c>
      <c r="HE16" s="67" t="n">
        <f aca="false">IF(OR($D16=1,MONTH($B16)&lt;&gt;MONTH(StartDate),'У7 Ввод'!$D$218="",'У7 Ввод'!$E$218="",'У7 Ввод'!$D$218&gt;$B16),0,MAX(0,MIN(1,'У7 Ввод'!$E$218-NETWORKDAYS('У7 Ввод'!$D$218,$B16)+1))/Настройки!$E$13*100)</f>
        <v>0</v>
      </c>
      <c r="HF16" s="67" t="n">
        <f aca="false">IF(OR($D16=1,MONTH($B16)&lt;&gt;MONTH(StartDate),'У7 Ввод'!$D$219="",'У7 Ввод'!$E$219="",'У7 Ввод'!$D$219&gt;$B16),0,MAX(0,MIN(1,'У7 Ввод'!$E$219-NETWORKDAYS('У7 Ввод'!$D$219,$B16)+1))/Настройки!$E$13*100)</f>
        <v>0</v>
      </c>
      <c r="HG16" s="67" t="n">
        <f aca="false">IF(OR($D16=1,MONTH($B16)&lt;&gt;MONTH(StartDate),'У7 Ввод'!$D$220="",'У7 Ввод'!$E$220="",'У7 Ввод'!$D$220&gt;$B16),0,MAX(0,MIN(1,'У7 Ввод'!$E$220-NETWORKDAYS('У7 Ввод'!$D$220,$B16)+1))/Настройки!$E$13*100)</f>
        <v>0</v>
      </c>
      <c r="HH16" s="67" t="n">
        <f aca="false">IF(OR($D16=1,MONTH($B16)&lt;&gt;MONTH(StartDate),'У7 Ввод'!$D$221="",'У7 Ввод'!$E$221="",'У7 Ввод'!$D$221&gt;$B16),0,MAX(0,MIN(1,'У7 Ввод'!$E$221-NETWORKDAYS('У7 Ввод'!$D$221,$B16)+1))/Настройки!$E$13*100)</f>
        <v>0</v>
      </c>
      <c r="HI16" s="67" t="n">
        <f aca="false">IF(OR($D16=1,MONTH($B16)&lt;&gt;MONTH(StartDate),'У7 Ввод'!$D$222="",'У7 Ввод'!$E$222="",'У7 Ввод'!$D$222&gt;$B16),0,MAX(0,MIN(1,'У7 Ввод'!$E$222-NETWORKDAYS('У7 Ввод'!$D$222,$B16)+1))/Настройки!$E$13*100)</f>
        <v>0</v>
      </c>
      <c r="HJ16" s="67" t="n">
        <f aca="false">IF(OR($D16=1,MONTH($B16)&lt;&gt;MONTH(StartDate),'У7 Ввод'!$D$223="",'У7 Ввод'!$E$223="",'У7 Ввод'!$D$223&gt;$B16),0,MAX(0,MIN(1,'У7 Ввод'!$E$223-NETWORKDAYS('У7 Ввод'!$D$223,$B16)+1))/Настройки!$E$13*100)</f>
        <v>0</v>
      </c>
      <c r="HK16" s="67" t="n">
        <f aca="false">IF(OR($D16=1,MONTH($B16)&lt;&gt;MONTH(StartDate),'У7 Ввод'!$D$224="",'У7 Ввод'!$E$224="",'У7 Ввод'!$D$224&gt;$B16),0,MAX(0,MIN(1,'У7 Ввод'!$E$224-NETWORKDAYS('У7 Ввод'!$D$224,$B16)+1))/Настройки!$E$13*100)</f>
        <v>0</v>
      </c>
      <c r="HL16" s="67" t="n">
        <f aca="false">IF(OR($D16=1,MONTH($B16)&lt;&gt;MONTH(StartDate),'У7 Ввод'!$D$225="",'У7 Ввод'!$E$225="",'У7 Ввод'!$D$225&gt;$B16),0,MAX(0,MIN(1,'У7 Ввод'!$E$225-NETWORKDAYS('У7 Ввод'!$D$225,$B16)+1))/Настройки!$E$13*100)</f>
        <v>0</v>
      </c>
      <c r="HM16" s="67" t="n">
        <f aca="false">IF(OR($D16=1,MONTH($B16)&lt;&gt;MONTH(StartDate),'У7 Ввод'!$D$226="",'У7 Ввод'!$E$226="",'У7 Ввод'!$D$226&gt;$B16),0,MAX(0,MIN(1,'У7 Ввод'!$E$226-NETWORKDAYS('У7 Ввод'!$D$226,$B16)+1))/Настройки!$E$13*100)</f>
        <v>0</v>
      </c>
      <c r="HN16" s="67" t="n">
        <f aca="false">IF(OR($D16=1,MONTH($B16)&lt;&gt;MONTH(StartDate),'У7 Ввод'!$D$227="",'У7 Ввод'!$E$227="",'У7 Ввод'!$D$227&gt;$B16),0,MAX(0,MIN(1,'У7 Ввод'!$E$227-NETWORKDAYS('У7 Ввод'!$D$227,$B16)+1))/Настройки!$E$13*100)</f>
        <v>0</v>
      </c>
      <c r="HO16" s="67" t="n">
        <f aca="false">IF(OR($D16=1,MONTH($B16)&lt;&gt;MONTH(StartDate),'У7 Ввод'!$D$228="",'У7 Ввод'!$E$228="",'У7 Ввод'!$D$228&gt;$B16),0,MAX(0,MIN(1,'У7 Ввод'!$E$228-NETWORKDAYS('У7 Ввод'!$D$228,$B16)+1))/Настройки!$E$13*100)</f>
        <v>0</v>
      </c>
      <c r="HP16" s="67" t="n">
        <f aca="false">IF(OR($D16=1,MONTH($B16)&lt;&gt;MONTH(StartDate),'У7 Ввод'!$D$229="",'У7 Ввод'!$E$229="",'У7 Ввод'!$D$229&gt;$B16),0,MAX(0,MIN(1,'У7 Ввод'!$E$229-NETWORKDAYS('У7 Ввод'!$D$229,$B16)+1))/Настройки!$E$13*100)</f>
        <v>0</v>
      </c>
      <c r="HQ16" s="67" t="n">
        <f aca="false">IF(OR($D16=1,MONTH($B16)&lt;&gt;MONTH(StartDate),'У7 Ввод'!$D$230="",'У7 Ввод'!$E$230="",'У7 Ввод'!$D$230&gt;$B16),0,MAX(0,MIN(1,'У7 Ввод'!$E$230-NETWORKDAYS('У7 Ввод'!$D$230,$B16)+1))/Настройки!$E$13*100)</f>
        <v>0</v>
      </c>
      <c r="HR16" s="67" t="n">
        <f aca="false">IF(OR($D16=1,MONTH($B16)&lt;&gt;MONTH(StartDate),'У7 Ввод'!$D$231="",'У7 Ввод'!$E$231="",'У7 Ввод'!$D$231&gt;$B16),0,MAX(0,MIN(1,'У7 Ввод'!$E$231-NETWORKDAYS('У7 Ввод'!$D$231,$B16)+1))/Настройки!$E$13*100)</f>
        <v>0</v>
      </c>
      <c r="HS16" s="67" t="n">
        <f aca="false">IF(OR($D16=1,MONTH($B16)&lt;&gt;MONTH(StartDate),'У7 Ввод'!$D$232="",'У7 Ввод'!$E$232="",'У7 Ввод'!$D$232&gt;$B16),0,MAX(0,MIN(1,'У7 Ввод'!$E$232-NETWORKDAYS('У7 Ввод'!$D$232,$B16)+1))/Настройки!$E$13*100)</f>
        <v>0</v>
      </c>
      <c r="HT16" s="67" t="n">
        <f aca="false">IF(OR($D16=1,MONTH($B16)&lt;&gt;MONTH(StartDate),'У7 Ввод'!$D$233="",'У7 Ввод'!$E$233="",'У7 Ввод'!$D$233&gt;$B16),0,MAX(0,MIN(1,'У7 Ввод'!$E$233-NETWORKDAYS('У7 Ввод'!$D$233,$B16)+1))/Настройки!$E$13*100)</f>
        <v>0</v>
      </c>
      <c r="HU16" s="67" t="n">
        <f aca="false">IF(OR($D16=1,MONTH($B16)&lt;&gt;MONTH(StartDate),'У7 Ввод'!$D$234="",'У7 Ввод'!$E$234="",'У7 Ввод'!$D$234&gt;$B16),0,MAX(0,MIN(1,'У7 Ввод'!$E$234-NETWORKDAYS('У7 Ввод'!$D$234,$B16)+1))/Настройки!$E$13*100)</f>
        <v>0</v>
      </c>
      <c r="HV16" s="67" t="n">
        <f aca="false">IF(OR($D16=1,MONTH($B16)&lt;&gt;MONTH(StartDate),'У7 Ввод'!$D$235="",'У7 Ввод'!$E$235="",'У7 Ввод'!$D$235&gt;$B16),0,MAX(0,MIN(1,'У7 Ввод'!$E$235-NETWORKDAYS('У7 Ввод'!$D$235,$B16)+1))/Настройки!$E$13*100)</f>
        <v>0</v>
      </c>
      <c r="HW16" s="67" t="n">
        <f aca="false">IF(OR($D16=1,MONTH($B16)&lt;&gt;MONTH(StartDate),'У7 Ввод'!$D$236="",'У7 Ввод'!$E$236="",'У7 Ввод'!$D$236&gt;$B16),0,MAX(0,MIN(1,'У7 Ввод'!$E$236-NETWORKDAYS('У7 Ввод'!$D$236,$B16)+1))/Настройки!$E$13*100)</f>
        <v>0</v>
      </c>
      <c r="HX16" s="67" t="n">
        <f aca="false">IF(OR($D16=1,MONTH($B16)&lt;&gt;MONTH(StartDate),'У7 Ввод'!$D$237="",'У7 Ввод'!$E$237="",'У7 Ввод'!$D$237&gt;$B16),0,MAX(0,MIN(1,'У7 Ввод'!$E$237-NETWORKDAYS('У7 Ввод'!$D$237,$B16)+1))/Настройки!$E$13*100)</f>
        <v>0</v>
      </c>
      <c r="HY16" s="67" t="n">
        <f aca="false">IF(OR($D16=1,MONTH($B16)&lt;&gt;MONTH(StartDate),'У7 Ввод'!$D$238="",'У7 Ввод'!$E$238="",'У7 Ввод'!$D$238&gt;$B16),0,MAX(0,MIN(1,'У7 Ввод'!$E$238-NETWORKDAYS('У7 Ввод'!$D$238,$B16)+1))/Настройки!$E$13*100)</f>
        <v>0</v>
      </c>
      <c r="HZ16" s="67" t="n">
        <f aca="false">IF(OR($D16=1,MONTH($B16)&lt;&gt;MONTH(StartDate),'У7 Ввод'!$D$239="",'У7 Ввод'!$E$239="",'У7 Ввод'!$D$239&gt;$B16),0,MAX(0,MIN(1,'У7 Ввод'!$E$239-NETWORKDAYS('У7 Ввод'!$D$239,$B16)+1))/Настройки!$E$13*100)</f>
        <v>0</v>
      </c>
      <c r="IA16" s="67" t="n">
        <f aca="false">IF(OR($D16=1,MONTH($B16)&lt;&gt;MONTH(StartDate),'У7 Ввод'!$D$240="",'У7 Ввод'!$E$240="",'У7 Ввод'!$D$240&gt;$B16),0,MAX(0,MIN(1,'У7 Ввод'!$E$240-NETWORKDAYS('У7 Ввод'!$D$240,$B16)+1))/Настройки!$E$13*100)</f>
        <v>0</v>
      </c>
      <c r="IB16" s="67" t="n">
        <f aca="false">IF(OR($D16=1,MONTH($B16)&lt;&gt;MONTH(StartDate),'У7 Ввод'!$D$241="",'У7 Ввод'!$E$241="",'У7 Ввод'!$D$241&gt;$B16),0,MAX(0,MIN(1,'У7 Ввод'!$E$241-NETWORKDAYS('У7 Ввод'!$D$241,$B16)+1))/Настройки!$E$13*100)</f>
        <v>0</v>
      </c>
      <c r="IC16" s="67" t="n">
        <f aca="false">IF(OR($D16=1,MONTH($B16)&lt;&gt;MONTH(StartDate),'У7 Ввод'!$D$242="",'У7 Ввод'!$E$242="",'У7 Ввод'!$D$242&gt;$B16),0,MAX(0,MIN(1,'У7 Ввод'!$E$242-NETWORKDAYS('У7 Ввод'!$D$242,$B16)+1))/Настройки!$E$13*100)</f>
        <v>0</v>
      </c>
      <c r="ID16" s="67" t="n">
        <f aca="false">IF(OR($D16=1,MONTH($B16)&lt;&gt;MONTH(StartDate),'У7 Ввод'!$D$243="",'У7 Ввод'!$E$243="",'У7 Ввод'!$D$243&gt;$B16),0,MAX(0,MIN(1,'У7 Ввод'!$E$243-NETWORKDAYS('У7 Ввод'!$D$243,$B16)+1))/Настройки!$E$13*100)</f>
        <v>0</v>
      </c>
      <c r="IE16" s="67" t="n">
        <f aca="false">IF(OR($D16=1,MONTH($B16)&lt;&gt;MONTH(StartDate),'У7 Ввод'!$D$244="",'У7 Ввод'!$E$244="",'У7 Ввод'!$D$244&gt;$B16),0,MAX(0,MIN(1,'У7 Ввод'!$E$244-NETWORKDAYS('У7 Ввод'!$D$244,$B16)+1))/Настройки!$E$13*100)</f>
        <v>0</v>
      </c>
      <c r="IF16" s="67" t="n">
        <f aca="false">IF(OR($D16=1,MONTH($B16)&lt;&gt;MONTH(StartDate),'У7 Ввод'!$D$245="",'У7 Ввод'!$E$245="",'У7 Ввод'!$D$245&gt;$B16),0,MAX(0,MIN(1,'У7 Ввод'!$E$245-NETWORKDAYS('У7 Ввод'!$D$245,$B16)+1))/Настройки!$E$13*100)</f>
        <v>0</v>
      </c>
      <c r="IG16" s="67" t="n">
        <f aca="false">IF(OR($D16=1,MONTH($B16)&lt;&gt;MONTH(StartDate),'У7 Ввод'!$D$246="",'У7 Ввод'!$E$246="",'У7 Ввод'!$D$246&gt;$B16),0,MAX(0,MIN(1,'У7 Ввод'!$E$246-NETWORKDAYS('У7 Ввод'!$D$246,$B16)+1))/Настройки!$E$13*100)</f>
        <v>0</v>
      </c>
      <c r="IH16" s="67" t="n">
        <f aca="false">IF(OR($D16=1,MONTH($B16)&lt;&gt;MONTH(StartDate),'У7 Ввод'!$D$247="",'У7 Ввод'!$E$247="",'У7 Ввод'!$D$247&gt;$B16),0,MAX(0,MIN(1,'У7 Ввод'!$E$247-NETWORKDAYS('У7 Ввод'!$D$247,$B16)+1))/Настройки!$E$13*100)</f>
        <v>0</v>
      </c>
      <c r="II16" s="67" t="n">
        <f aca="false">IF(OR($D16=1,MONTH($B16)&lt;&gt;MONTH(StartDate),'У7 Ввод'!$D$248="",'У7 Ввод'!$E$248="",'У7 Ввод'!$D$248&gt;$B16),0,MAX(0,MIN(1,'У7 Ввод'!$E$248-NETWORKDAYS('У7 Ввод'!$D$248,$B16)+1))/Настройки!$E$13*100)</f>
        <v>0</v>
      </c>
      <c r="IJ16" s="67" t="n">
        <f aca="false">IF(OR($D16=1,MONTH($B16)&lt;&gt;MONTH(StartDate),'У7 Ввод'!$D$249="",'У7 Ввод'!$E$249="",'У7 Ввод'!$D$249&gt;$B16),0,MAX(0,MIN(1,'У7 Ввод'!$E$249-NETWORKDAYS('У7 Ввод'!$D$249,$B16)+1))/Настройки!$E$13*100)</f>
        <v>0</v>
      </c>
      <c r="IK16" s="67" t="n">
        <f aca="false">IF(OR($D16=1,MONTH($B16)&lt;&gt;MONTH(StartDate),'У7 Ввод'!$D$250="",'У7 Ввод'!$E$250="",'У7 Ввод'!$D$250&gt;$B16),0,MAX(0,MIN(1,'У7 Ввод'!$E$250-NETWORKDAYS('У7 Ввод'!$D$250,$B16)+1))/Настройки!$E$13*100)</f>
        <v>0</v>
      </c>
      <c r="IL16" s="67" t="n">
        <f aca="false">IF(OR($D16=1,MONTH($B16)&lt;&gt;MONTH(StartDate),'У7 Ввод'!$D$251="",'У7 Ввод'!$E$251="",'У7 Ввод'!$D$251&gt;$B16),0,MAX(0,MIN(1,'У7 Ввод'!$E$251-NETWORKDAYS('У7 Ввод'!$D$251,$B16)+1))/Настройки!$E$13*100)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100</v>
      </c>
      <c r="F17" s="49" t="n">
        <f aca="false">IF(OR(MONTH(B17)&lt;&gt;MONTH(StartDate),D17=1),"",100)</f>
        <v>100</v>
      </c>
      <c r="G17" s="67" t="n">
        <f aca="false">IF(OR($D17=1,MONTH($B17)&lt;&gt;MONTH(StartDate),'У7 Ввод'!$D$12="",'У7 Ввод'!$E$12="",'У7 Ввод'!$D$12&gt;$B17),0,MAX(0,MIN(1,'У7 Ввод'!$E$12-NETWORKDAYS('У7 Ввод'!$D$12,$B17)+1))/Настройки!$E$13*100)</f>
        <v>0</v>
      </c>
      <c r="H17" s="67" t="n">
        <f aca="false">IF(OR($D17=1,MONTH($B17)&lt;&gt;MONTH(StartDate),'У7 Ввод'!$D$13="",'У7 Ввод'!$E$13="",'У7 Ввод'!$D$13&gt;$B17),0,MAX(0,MIN(1,'У7 Ввод'!$E$13-NETWORKDAYS('У7 Ввод'!$D$13,$B17)+1))/Настройки!$E$13*100)</f>
        <v>0</v>
      </c>
      <c r="I17" s="67" t="n">
        <f aca="false">IF(OR($D17=1,MONTH($B17)&lt;&gt;MONTH(StartDate),'У7 Ввод'!$D$14="",'У7 Ввод'!$E$14="",'У7 Ввод'!$D$14&gt;$B17),0,MAX(0,MIN(1,'У7 Ввод'!$E$14-NETWORKDAYS('У7 Ввод'!$D$14,$B17)+1))/Настройки!$E$13*100)</f>
        <v>50</v>
      </c>
      <c r="J17" s="67" t="n">
        <f aca="false">IF(OR($D17=1,MONTH($B17)&lt;&gt;MONTH(StartDate),'У7 Ввод'!$D$15="",'У7 Ввод'!$E$15="",'У7 Ввод'!$D$15&gt;$B17),0,MAX(0,MIN(1,'У7 Ввод'!$E$15-NETWORKDAYS('У7 Ввод'!$D$15,$B17)+1))/Настройки!$E$13*100)</f>
        <v>0</v>
      </c>
      <c r="K17" s="67" t="n">
        <f aca="false">IF(OR($D17=1,MONTH($B17)&lt;&gt;MONTH(StartDate),'У7 Ввод'!$D$16="",'У7 Ввод'!$E$16="",'У7 Ввод'!$D$16&gt;$B17),0,MAX(0,MIN(1,'У7 Ввод'!$E$16-NETWORKDAYS('У7 Ввод'!$D$16,$B17)+1))/Настройки!$E$13*100)</f>
        <v>0</v>
      </c>
      <c r="L17" s="67" t="n">
        <f aca="false">IF(OR($D17=1,MONTH($B17)&lt;&gt;MONTH(StartDate),'У7 Ввод'!$D$17="",'У7 Ввод'!$E$17="",'У7 Ввод'!$D$17&gt;$B17),0,MAX(0,MIN(1,'У7 Ввод'!$E$17-NETWORKDAYS('У7 Ввод'!$D$17,$B17)+1))/Настройки!$E$13*100)</f>
        <v>0</v>
      </c>
      <c r="M17" s="67" t="n">
        <f aca="false">IF(OR($D17=1,MONTH($B17)&lt;&gt;MONTH(StartDate),'У7 Ввод'!$D$18="",'У7 Ввод'!$E$18="",'У7 Ввод'!$D$18&gt;$B17),0,MAX(0,MIN(1,'У7 Ввод'!$E$18-NETWORKDAYS('У7 Ввод'!$D$18,$B17)+1))/Настройки!$E$13*100)</f>
        <v>0</v>
      </c>
      <c r="N17" s="67" t="n">
        <f aca="false">IF(OR($D17=1,MONTH($B17)&lt;&gt;MONTH(StartDate),'У7 Ввод'!$D$19="",'У7 Ввод'!$E$19="",'У7 Ввод'!$D$19&gt;$B17),0,MAX(0,MIN(1,'У7 Ввод'!$E$19-NETWORKDAYS('У7 Ввод'!$D$19,$B17)+1))/Настройки!$E$13*100)</f>
        <v>0</v>
      </c>
      <c r="O17" s="67" t="n">
        <f aca="false">IF(OR($D17=1,MONTH($B17)&lt;&gt;MONTH(StartDate),'У7 Ввод'!$D$20="",'У7 Ввод'!$E$20="",'У7 Ввод'!$D$20&gt;$B17),0,MAX(0,MIN(1,'У7 Ввод'!$E$20-NETWORKDAYS('У7 Ввод'!$D$20,$B17)+1))/Настройки!$E$13*100)</f>
        <v>0</v>
      </c>
      <c r="P17" s="67" t="n">
        <f aca="false">IF(OR($D17=1,MONTH($B17)&lt;&gt;MONTH(StartDate),'У7 Ввод'!$D$21="",'У7 Ввод'!$E$21="",'У7 Ввод'!$D$21&gt;$B17),0,MAX(0,MIN(1,'У7 Ввод'!$E$21-NETWORKDAYS('У7 Ввод'!$D$21,$B17)+1))/Настройки!$E$13*100)</f>
        <v>0</v>
      </c>
      <c r="Q17" s="67" t="n">
        <f aca="false">IF(OR($D17=1,MONTH($B17)&lt;&gt;MONTH(StartDate),'У7 Ввод'!$D$22="",'У7 Ввод'!$E$22="",'У7 Ввод'!$D$22&gt;$B17),0,MAX(0,MIN(1,'У7 Ввод'!$E$22-NETWORKDAYS('У7 Ввод'!$D$22,$B17)+1))/Настройки!$E$13*100)</f>
        <v>50</v>
      </c>
      <c r="R17" s="67" t="n">
        <f aca="false">IF(OR($D17=1,MONTH($B17)&lt;&gt;MONTH(StartDate),'У7 Ввод'!$D$23="",'У7 Ввод'!$E$23="",'У7 Ввод'!$D$23&gt;$B17),0,MAX(0,MIN(1,'У7 Ввод'!$E$23-NETWORKDAYS('У7 Ввод'!$D$23,$B17)+1))/Настройки!$E$13*100)</f>
        <v>0</v>
      </c>
      <c r="S17" s="67" t="n">
        <f aca="false">IF(OR($D17=1,MONTH($B17)&lt;&gt;MONTH(StartDate),'У7 Ввод'!$D$24="",'У7 Ввод'!$E$24="",'У7 Ввод'!$D$24&gt;$B17),0,MAX(0,MIN(1,'У7 Ввод'!$E$24-NETWORKDAYS('У7 Ввод'!$D$24,$B17)+1))/Настройки!$E$13*100)</f>
        <v>0</v>
      </c>
      <c r="T17" s="67" t="n">
        <f aca="false">IF(OR($D17=1,MONTH($B17)&lt;&gt;MONTH(StartDate),'У7 Ввод'!$D$25="",'У7 Ввод'!$E$25="",'У7 Ввод'!$D$25&gt;$B17),0,MAX(0,MIN(1,'У7 Ввод'!$E$25-NETWORKDAYS('У7 Ввод'!$D$25,$B17)+1))/Настройки!$E$13*100)</f>
        <v>0</v>
      </c>
      <c r="U17" s="67" t="n">
        <f aca="false">IF(OR($D17=1,MONTH($B17)&lt;&gt;MONTH(StartDate),'У7 Ввод'!$D$26="",'У7 Ввод'!$E$26="",'У7 Ввод'!$D$26&gt;$B17),0,MAX(0,MIN(1,'У7 Ввод'!$E$26-NETWORKDAYS('У7 Ввод'!$D$26,$B17)+1))/Настройки!$E$13*100)</f>
        <v>0</v>
      </c>
      <c r="V17" s="67" t="n">
        <f aca="false">IF(OR($D17=1,MONTH($B17)&lt;&gt;MONTH(StartDate),'У7 Ввод'!$D$27="",'У7 Ввод'!$E$27="",'У7 Ввод'!$D$27&gt;$B17),0,MAX(0,MIN(1,'У7 Ввод'!$E$27-NETWORKDAYS('У7 Ввод'!$D$27,$B17)+1))/Настройки!$E$13*100)</f>
        <v>0</v>
      </c>
      <c r="W17" s="67" t="n">
        <f aca="false">IF(OR($D17=1,MONTH($B17)&lt;&gt;MONTH(StartDate),'У7 Ввод'!$D$28="",'У7 Ввод'!$E$28="",'У7 Ввод'!$D$28&gt;$B17),0,MAX(0,MIN(1,'У7 Ввод'!$E$28-NETWORKDAYS('У7 Ввод'!$D$28,$B17)+1))/Настройки!$E$13*100)</f>
        <v>0</v>
      </c>
      <c r="X17" s="67" t="n">
        <f aca="false">IF(OR($D17=1,MONTH($B17)&lt;&gt;MONTH(StartDate),'У7 Ввод'!$D$29="",'У7 Ввод'!$E$29="",'У7 Ввод'!$D$29&gt;$B17),0,MAX(0,MIN(1,'У7 Ввод'!$E$29-NETWORKDAYS('У7 Ввод'!$D$29,$B17)+1))/Настройки!$E$13*100)</f>
        <v>0</v>
      </c>
      <c r="Y17" s="67" t="n">
        <f aca="false">IF(OR($D17=1,MONTH($B17)&lt;&gt;MONTH(StartDate),'У7 Ввод'!$D$30="",'У7 Ввод'!$E$30="",'У7 Ввод'!$D$30&gt;$B17),0,MAX(0,MIN(1,'У7 Ввод'!$E$30-NETWORKDAYS('У7 Ввод'!$D$30,$B17)+1))/Настройки!$E$13*100)</f>
        <v>0</v>
      </c>
      <c r="Z17" s="67" t="n">
        <f aca="false">IF(OR($D17=1,MONTH($B17)&lt;&gt;MONTH(StartDate),'У7 Ввод'!$D$31="",'У7 Ввод'!$E$31="",'У7 Ввод'!$D$31&gt;$B17),0,MAX(0,MIN(1,'У7 Ввод'!$E$31-NETWORKDAYS('У7 Ввод'!$D$31,$B17)+1))/Настройки!$E$13*100)</f>
        <v>0</v>
      </c>
      <c r="AA17" s="67" t="n">
        <f aca="false">IF(OR($D17=1,MONTH($B17)&lt;&gt;MONTH(StartDate),'У7 Ввод'!$D$32="",'У7 Ввод'!$E$32="",'У7 Ввод'!$D$32&gt;$B17),0,MAX(0,MIN(1,'У7 Ввод'!$E$32-NETWORKDAYS('У7 Ввод'!$D$32,$B17)+1))/Настройки!$E$13*100)</f>
        <v>0</v>
      </c>
      <c r="AB17" s="67" t="n">
        <f aca="false">IF(OR($D17=1,MONTH($B17)&lt;&gt;MONTH(StartDate),'У7 Ввод'!$D$33="",'У7 Ввод'!$E$33="",'У7 Ввод'!$D$33&gt;$B17),0,MAX(0,MIN(1,'У7 Ввод'!$E$33-NETWORKDAYS('У7 Ввод'!$D$33,$B17)+1))/Настройки!$E$13*100)</f>
        <v>0</v>
      </c>
      <c r="AC17" s="67" t="n">
        <f aca="false">IF(OR($D17=1,MONTH($B17)&lt;&gt;MONTH(StartDate),'У7 Ввод'!$D$34="",'У7 Ввод'!$E$34="",'У7 Ввод'!$D$34&gt;$B17),0,MAX(0,MIN(1,'У7 Ввод'!$E$34-NETWORKDAYS('У7 Ввод'!$D$34,$B17)+1))/Настройки!$E$13*100)</f>
        <v>0</v>
      </c>
      <c r="AD17" s="67" t="n">
        <f aca="false">IF(OR($D17=1,MONTH($B17)&lt;&gt;MONTH(StartDate),'У7 Ввод'!$D$35="",'У7 Ввод'!$E$35="",'У7 Ввод'!$D$35&gt;$B17),0,MAX(0,MIN(1,'У7 Ввод'!$E$35-NETWORKDAYS('У7 Ввод'!$D$35,$B17)+1))/Настройки!$E$13*100)</f>
        <v>0</v>
      </c>
      <c r="AE17" s="67" t="n">
        <f aca="false">IF(OR($D17=1,MONTH($B17)&lt;&gt;MONTH(StartDate),'У7 Ввод'!$D$36="",'У7 Ввод'!$E$36="",'У7 Ввод'!$D$36&gt;$B17),0,MAX(0,MIN(1,'У7 Ввод'!$E$36-NETWORKDAYS('У7 Ввод'!$D$36,$B17)+1))/Настройки!$E$13*100)</f>
        <v>0</v>
      </c>
      <c r="AF17" s="67" t="n">
        <f aca="false">IF(OR($D17=1,MONTH($B17)&lt;&gt;MONTH(StartDate),'У7 Ввод'!$D$37="",'У7 Ввод'!$E$37="",'У7 Ввод'!$D$37&gt;$B17),0,MAX(0,MIN(1,'У7 Ввод'!$E$37-NETWORKDAYS('У7 Ввод'!$D$37,$B17)+1))/Настройки!$E$13*100)</f>
        <v>0</v>
      </c>
      <c r="AG17" s="67" t="n">
        <f aca="false">IF(OR($D17=1,MONTH($B17)&lt;&gt;MONTH(StartDate),'У7 Ввод'!$D$38="",'У7 Ввод'!$E$38="",'У7 Ввод'!$D$38&gt;$B17),0,MAX(0,MIN(1,'У7 Ввод'!$E$38-NETWORKDAYS('У7 Ввод'!$D$38,$B17)+1))/Настройки!$E$13*100)</f>
        <v>0</v>
      </c>
      <c r="AH17" s="67" t="n">
        <f aca="false">IF(OR($D17=1,MONTH($B17)&lt;&gt;MONTH(StartDate),'У7 Ввод'!$D$39="",'У7 Ввод'!$E$39="",'У7 Ввод'!$D$39&gt;$B17),0,MAX(0,MIN(1,'У7 Ввод'!$E$39-NETWORKDAYS('У7 Ввод'!$D$39,$B17)+1))/Настройки!$E$13*100)</f>
        <v>0</v>
      </c>
      <c r="AI17" s="67" t="n">
        <f aca="false">IF(OR($D17=1,MONTH($B17)&lt;&gt;MONTH(StartDate),'У7 Ввод'!$D$40="",'У7 Ввод'!$E$40="",'У7 Ввод'!$D$40&gt;$B17),0,MAX(0,MIN(1,'У7 Ввод'!$E$40-NETWORKDAYS('У7 Ввод'!$D$40,$B17)+1))/Настройки!$E$13*100)</f>
        <v>0</v>
      </c>
      <c r="AJ17" s="67" t="n">
        <f aca="false">IF(OR($D17=1,MONTH($B17)&lt;&gt;MONTH(StartDate),'У7 Ввод'!$D$41="",'У7 Ввод'!$E$41="",'У7 Ввод'!$D$41&gt;$B17),0,MAX(0,MIN(1,'У7 Ввод'!$E$41-NETWORKDAYS('У7 Ввод'!$D$41,$B17)+1))/Настройки!$E$13*100)</f>
        <v>0</v>
      </c>
      <c r="AK17" s="67" t="n">
        <f aca="false">IF(OR($D17=1,MONTH($B17)&lt;&gt;MONTH(StartDate),'У7 Ввод'!$D$42="",'У7 Ввод'!$E$42="",'У7 Ввод'!$D$42&gt;$B17),0,MAX(0,MIN(1,'У7 Ввод'!$E$42-NETWORKDAYS('У7 Ввод'!$D$42,$B17)+1))/Настройки!$E$13*100)</f>
        <v>0</v>
      </c>
      <c r="AL17" s="67" t="n">
        <f aca="false">IF(OR($D17=1,MONTH($B17)&lt;&gt;MONTH(StartDate),'У7 Ввод'!$D$43="",'У7 Ввод'!$E$43="",'У7 Ввод'!$D$43&gt;$B17),0,MAX(0,MIN(1,'У7 Ввод'!$E$43-NETWORKDAYS('У7 Ввод'!$D$43,$B17)+1))/Настройки!$E$13*100)</f>
        <v>0</v>
      </c>
      <c r="AM17" s="67" t="n">
        <f aca="false">IF(OR($D17=1,MONTH($B17)&lt;&gt;MONTH(StartDate),'У7 Ввод'!$D$44="",'У7 Ввод'!$E$44="",'У7 Ввод'!$D$44&gt;$B17),0,MAX(0,MIN(1,'У7 Ввод'!$E$44-NETWORKDAYS('У7 Ввод'!$D$44,$B17)+1))/Настройки!$E$13*100)</f>
        <v>0</v>
      </c>
      <c r="AN17" s="67" t="n">
        <f aca="false">IF(OR($D17=1,MONTH($B17)&lt;&gt;MONTH(StartDate),'У7 Ввод'!$D$45="",'У7 Ввод'!$E$45="",'У7 Ввод'!$D$45&gt;$B17),0,MAX(0,MIN(1,'У7 Ввод'!$E$45-NETWORKDAYS('У7 Ввод'!$D$45,$B17)+1))/Настройки!$E$13*100)</f>
        <v>0</v>
      </c>
      <c r="AO17" s="67" t="n">
        <f aca="false">IF(OR($D17=1,MONTH($B17)&lt;&gt;MONTH(StartDate),'У7 Ввод'!$D$46="",'У7 Ввод'!$E$46="",'У7 Ввод'!$D$46&gt;$B17),0,MAX(0,MIN(1,'У7 Ввод'!$E$46-NETWORKDAYS('У7 Ввод'!$D$46,$B17)+1))/Настройки!$E$13*100)</f>
        <v>0</v>
      </c>
      <c r="AP17" s="67" t="n">
        <f aca="false">IF(OR($D17=1,MONTH($B17)&lt;&gt;MONTH(StartDate),'У7 Ввод'!$D$47="",'У7 Ввод'!$E$47="",'У7 Ввод'!$D$47&gt;$B17),0,MAX(0,MIN(1,'У7 Ввод'!$E$47-NETWORKDAYS('У7 Ввод'!$D$47,$B17)+1))/Настройки!$E$13*100)</f>
        <v>0</v>
      </c>
      <c r="AQ17" s="67" t="n">
        <f aca="false">IF(OR($D17=1,MONTH($B17)&lt;&gt;MONTH(StartDate),'У7 Ввод'!$D$48="",'У7 Ввод'!$E$48="",'У7 Ввод'!$D$48&gt;$B17),0,MAX(0,MIN(1,'У7 Ввод'!$E$48-NETWORKDAYS('У7 Ввод'!$D$48,$B17)+1))/Настройки!$E$13*100)</f>
        <v>0</v>
      </c>
      <c r="AR17" s="67" t="n">
        <f aca="false">IF(OR($D17=1,MONTH($B17)&lt;&gt;MONTH(StartDate),'У7 Ввод'!$D$49="",'У7 Ввод'!$E$49="",'У7 Ввод'!$D$49&gt;$B17),0,MAX(0,MIN(1,'У7 Ввод'!$E$49-NETWORKDAYS('У7 Ввод'!$D$49,$B17)+1))/Настройки!$E$13*100)</f>
        <v>0</v>
      </c>
      <c r="AS17" s="67" t="n">
        <f aca="false">IF(OR($D17=1,MONTH($B17)&lt;&gt;MONTH(StartDate),'У7 Ввод'!$D$50="",'У7 Ввод'!$E$50="",'У7 Ввод'!$D$50&gt;$B17),0,MAX(0,MIN(1,'У7 Ввод'!$E$50-NETWORKDAYS('У7 Ввод'!$D$50,$B17)+1))/Настройки!$E$13*100)</f>
        <v>0</v>
      </c>
      <c r="AT17" s="67" t="n">
        <f aca="false">IF(OR($D17=1,MONTH($B17)&lt;&gt;MONTH(StartDate),'У7 Ввод'!$D$51="",'У7 Ввод'!$E$51="",'У7 Ввод'!$D$51&gt;$B17),0,MAX(0,MIN(1,'У7 Ввод'!$E$51-NETWORKDAYS('У7 Ввод'!$D$51,$B17)+1))/Настройки!$E$13*100)</f>
        <v>0</v>
      </c>
      <c r="AU17" s="67" t="n">
        <f aca="false">IF(OR($D17=1,MONTH($B17)&lt;&gt;MONTH(StartDate),'У7 Ввод'!$D$52="",'У7 Ввод'!$E$52="",'У7 Ввод'!$D$52&gt;$B17),0,MAX(0,MIN(1,'У7 Ввод'!$E$52-NETWORKDAYS('У7 Ввод'!$D$52,$B17)+1))/Настройки!$E$13*100)</f>
        <v>0</v>
      </c>
      <c r="AV17" s="67" t="n">
        <f aca="false">IF(OR($D17=1,MONTH($B17)&lt;&gt;MONTH(StartDate),'У7 Ввод'!$D$53="",'У7 Ввод'!$E$53="",'У7 Ввод'!$D$53&gt;$B17),0,MAX(0,MIN(1,'У7 Ввод'!$E$53-NETWORKDAYS('У7 Ввод'!$D$53,$B17)+1))/Настройки!$E$13*100)</f>
        <v>0</v>
      </c>
      <c r="AW17" s="67" t="n">
        <f aca="false">IF(OR($D17=1,MONTH($B17)&lt;&gt;MONTH(StartDate),'У7 Ввод'!$D$54="",'У7 Ввод'!$E$54="",'У7 Ввод'!$D$54&gt;$B17),0,MAX(0,MIN(1,'У7 Ввод'!$E$54-NETWORKDAYS('У7 Ввод'!$D$54,$B17)+1))/Настройки!$E$13*100)</f>
        <v>0</v>
      </c>
      <c r="AX17" s="67" t="n">
        <f aca="false">IF(OR($D17=1,MONTH($B17)&lt;&gt;MONTH(StartDate),'У7 Ввод'!$D$55="",'У7 Ввод'!$E$55="",'У7 Ввод'!$D$55&gt;$B17),0,MAX(0,MIN(1,'У7 Ввод'!$E$55-NETWORKDAYS('У7 Ввод'!$D$55,$B17)+1))/Настройки!$E$13*100)</f>
        <v>0</v>
      </c>
      <c r="AY17" s="67" t="n">
        <f aca="false">IF(OR($D17=1,MONTH($B17)&lt;&gt;MONTH(StartDate),'У7 Ввод'!$D$56="",'У7 Ввод'!$E$56="",'У7 Ввод'!$D$56&gt;$B17),0,MAX(0,MIN(1,'У7 Ввод'!$E$56-NETWORKDAYS('У7 Ввод'!$D$56,$B17)+1))/Настройки!$E$13*100)</f>
        <v>0</v>
      </c>
      <c r="AZ17" s="67" t="n">
        <f aca="false">IF(OR($D17=1,MONTH($B17)&lt;&gt;MONTH(StartDate),'У7 Ввод'!$D$57="",'У7 Ввод'!$E$57="",'У7 Ввод'!$D$57&gt;$B17),0,MAX(0,MIN(1,'У7 Ввод'!$E$57-NETWORKDAYS('У7 Ввод'!$D$57,$B17)+1))/Настройки!$E$13*100)</f>
        <v>0</v>
      </c>
      <c r="BA17" s="67" t="n">
        <f aca="false">IF(OR($D17=1,MONTH($B17)&lt;&gt;MONTH(StartDate),'У7 Ввод'!$D$58="",'У7 Ввод'!$E$58="",'У7 Ввод'!$D$58&gt;$B17),0,MAX(0,MIN(1,'У7 Ввод'!$E$58-NETWORKDAYS('У7 Ввод'!$D$58,$B17)+1))/Настройки!$E$13*100)</f>
        <v>0</v>
      </c>
      <c r="BB17" s="67" t="n">
        <f aca="false">IF(OR($D17=1,MONTH($B17)&lt;&gt;MONTH(StartDate),'У7 Ввод'!$D$59="",'У7 Ввод'!$E$59="",'У7 Ввод'!$D$59&gt;$B17),0,MAX(0,MIN(1,'У7 Ввод'!$E$59-NETWORKDAYS('У7 Ввод'!$D$59,$B17)+1))/Настройки!$E$13*100)</f>
        <v>0</v>
      </c>
      <c r="BC17" s="67" t="n">
        <f aca="false">IF(OR($D17=1,MONTH($B17)&lt;&gt;MONTH(StartDate),'У7 Ввод'!$D$60="",'У7 Ввод'!$E$60="",'У7 Ввод'!$D$60&gt;$B17),0,MAX(0,MIN(1,'У7 Ввод'!$E$60-NETWORKDAYS('У7 Ввод'!$D$60,$B17)+1))/Настройки!$E$13*100)</f>
        <v>0</v>
      </c>
      <c r="BD17" s="67" t="n">
        <f aca="false">IF(OR($D17=1,MONTH($B17)&lt;&gt;MONTH(StartDate),'У7 Ввод'!$D$61="",'У7 Ввод'!$E$61="",'У7 Ввод'!$D$61&gt;$B17),0,MAX(0,MIN(1,'У7 Ввод'!$E$61-NETWORKDAYS('У7 Ввод'!$D$61,$B17)+1))/Настройки!$E$13*100)</f>
        <v>0</v>
      </c>
      <c r="BE17" s="67" t="n">
        <f aca="false">IF(OR($D17=1,MONTH($B17)&lt;&gt;MONTH(StartDate),'У7 Ввод'!$D$62="",'У7 Ввод'!$E$62="",'У7 Ввод'!$D$62&gt;$B17),0,MAX(0,MIN(1,'У7 Ввод'!$E$62-NETWORKDAYS('У7 Ввод'!$D$62,$B17)+1))/Настройки!$E$13*100)</f>
        <v>0</v>
      </c>
      <c r="BF17" s="67" t="n">
        <f aca="false">IF(OR($D17=1,MONTH($B17)&lt;&gt;MONTH(StartDate),'У7 Ввод'!$D$63="",'У7 Ввод'!$E$63="",'У7 Ввод'!$D$63&gt;$B17),0,MAX(0,MIN(1,'У7 Ввод'!$E$63-NETWORKDAYS('У7 Ввод'!$D$63,$B17)+1))/Настройки!$E$13*100)</f>
        <v>0</v>
      </c>
      <c r="BG17" s="67" t="n">
        <f aca="false">IF(OR($D17=1,MONTH($B17)&lt;&gt;MONTH(StartDate),'У7 Ввод'!$D$64="",'У7 Ввод'!$E$64="",'У7 Ввод'!$D$64&gt;$B17),0,MAX(0,MIN(1,'У7 Ввод'!$E$64-NETWORKDAYS('У7 Ввод'!$D$64,$B17)+1))/Настройки!$E$13*100)</f>
        <v>0</v>
      </c>
      <c r="BH17" s="67" t="n">
        <f aca="false">IF(OR($D17=1,MONTH($B17)&lt;&gt;MONTH(StartDate),'У7 Ввод'!$D$65="",'У7 Ввод'!$E$65="",'У7 Ввод'!$D$65&gt;$B17),0,MAX(0,MIN(1,'У7 Ввод'!$E$65-NETWORKDAYS('У7 Ввод'!$D$65,$B17)+1))/Настройки!$E$13*100)</f>
        <v>0</v>
      </c>
      <c r="BI17" s="67" t="n">
        <f aca="false">IF(OR($D17=1,MONTH($B17)&lt;&gt;MONTH(StartDate),'У7 Ввод'!$D$66="",'У7 Ввод'!$E$66="",'У7 Ввод'!$D$66&gt;$B17),0,MAX(0,MIN(1,'У7 Ввод'!$E$66-NETWORKDAYS('У7 Ввод'!$D$66,$B17)+1))/Настройки!$E$13*100)</f>
        <v>0</v>
      </c>
      <c r="BJ17" s="67" t="n">
        <f aca="false">IF(OR($D17=1,MONTH($B17)&lt;&gt;MONTH(StartDate),'У7 Ввод'!$D$67="",'У7 Ввод'!$E$67="",'У7 Ввод'!$D$67&gt;$B17),0,MAX(0,MIN(1,'У7 Ввод'!$E$67-NETWORKDAYS('У7 Ввод'!$D$67,$B17)+1))/Настройки!$E$13*100)</f>
        <v>0</v>
      </c>
      <c r="BK17" s="67" t="n">
        <f aca="false">IF(OR($D17=1,MONTH($B17)&lt;&gt;MONTH(StartDate),'У7 Ввод'!$D$68="",'У7 Ввод'!$E$68="",'У7 Ввод'!$D$68&gt;$B17),0,MAX(0,MIN(1,'У7 Ввод'!$E$68-NETWORKDAYS('У7 Ввод'!$D$68,$B17)+1))/Настройки!$E$13*100)</f>
        <v>0</v>
      </c>
      <c r="BL17" s="67" t="n">
        <f aca="false">IF(OR($D17=1,MONTH($B17)&lt;&gt;MONTH(StartDate),'У7 Ввод'!$D$69="",'У7 Ввод'!$E$69="",'У7 Ввод'!$D$69&gt;$B17),0,MAX(0,MIN(1,'У7 Ввод'!$E$69-NETWORKDAYS('У7 Ввод'!$D$69,$B17)+1))/Настройки!$E$13*100)</f>
        <v>0</v>
      </c>
      <c r="BM17" s="67" t="n">
        <f aca="false">IF(OR($D17=1,MONTH($B17)&lt;&gt;MONTH(StartDate),'У7 Ввод'!$D$70="",'У7 Ввод'!$E$70="",'У7 Ввод'!$D$70&gt;$B17),0,MAX(0,MIN(1,'У7 Ввод'!$E$70-NETWORKDAYS('У7 Ввод'!$D$70,$B17)+1))/Настройки!$E$13*100)</f>
        <v>0</v>
      </c>
      <c r="BN17" s="67" t="n">
        <f aca="false">IF(OR($D17=1,MONTH($B17)&lt;&gt;MONTH(StartDate),'У7 Ввод'!$D$71="",'У7 Ввод'!$E$71="",'У7 Ввод'!$D$71&gt;$B17),0,MAX(0,MIN(1,'У7 Ввод'!$E$71-NETWORKDAYS('У7 Ввод'!$D$71,$B17)+1))/Настройки!$E$13*100)</f>
        <v>0</v>
      </c>
      <c r="BO17" s="67" t="n">
        <f aca="false">IF(OR($D17=1,MONTH($B17)&lt;&gt;MONTH(StartDate),'У7 Ввод'!$D$72="",'У7 Ввод'!$E$72="",'У7 Ввод'!$D$72&gt;$B17),0,MAX(0,MIN(1,'У7 Ввод'!$E$72-NETWORKDAYS('У7 Ввод'!$D$72,$B17)+1))/Настройки!$E$13*100)</f>
        <v>0</v>
      </c>
      <c r="BP17" s="67" t="n">
        <f aca="false">IF(OR($D17=1,MONTH($B17)&lt;&gt;MONTH(StartDate),'У7 Ввод'!$D$73="",'У7 Ввод'!$E$73="",'У7 Ввод'!$D$73&gt;$B17),0,MAX(0,MIN(1,'У7 Ввод'!$E$73-NETWORKDAYS('У7 Ввод'!$D$73,$B17)+1))/Настройки!$E$13*100)</f>
        <v>0</v>
      </c>
      <c r="BQ17" s="67" t="n">
        <f aca="false">IF(OR($D17=1,MONTH($B17)&lt;&gt;MONTH(StartDate),'У7 Ввод'!$D$74="",'У7 Ввод'!$E$74="",'У7 Ввод'!$D$74&gt;$B17),0,MAX(0,MIN(1,'У7 Ввод'!$E$74-NETWORKDAYS('У7 Ввод'!$D$74,$B17)+1))/Настройки!$E$13*100)</f>
        <v>0</v>
      </c>
      <c r="BR17" s="67" t="n">
        <f aca="false">IF(OR($D17=1,MONTH($B17)&lt;&gt;MONTH(StartDate),'У7 Ввод'!$D$75="",'У7 Ввод'!$E$75="",'У7 Ввод'!$D$75&gt;$B17),0,MAX(0,MIN(1,'У7 Ввод'!$E$75-NETWORKDAYS('У7 Ввод'!$D$75,$B17)+1))/Настройки!$E$13*100)</f>
        <v>0</v>
      </c>
      <c r="BS17" s="67" t="n">
        <f aca="false">IF(OR($D17=1,MONTH($B17)&lt;&gt;MONTH(StartDate),'У7 Ввод'!$D$76="",'У7 Ввод'!$E$76="",'У7 Ввод'!$D$76&gt;$B17),0,MAX(0,MIN(1,'У7 Ввод'!$E$76-NETWORKDAYS('У7 Ввод'!$D$76,$B17)+1))/Настройки!$E$13*100)</f>
        <v>0</v>
      </c>
      <c r="BT17" s="67" t="n">
        <f aca="false">IF(OR($D17=1,MONTH($B17)&lt;&gt;MONTH(StartDate),'У7 Ввод'!$D$77="",'У7 Ввод'!$E$77="",'У7 Ввод'!$D$77&gt;$B17),0,MAX(0,MIN(1,'У7 Ввод'!$E$77-NETWORKDAYS('У7 Ввод'!$D$77,$B17)+1))/Настройки!$E$13*100)</f>
        <v>0</v>
      </c>
      <c r="BU17" s="67" t="n">
        <f aca="false">IF(OR($D17=1,MONTH($B17)&lt;&gt;MONTH(StartDate),'У7 Ввод'!$D$78="",'У7 Ввод'!$E$78="",'У7 Ввод'!$D$78&gt;$B17),0,MAX(0,MIN(1,'У7 Ввод'!$E$78-NETWORKDAYS('У7 Ввод'!$D$78,$B17)+1))/Настройки!$E$13*100)</f>
        <v>0</v>
      </c>
      <c r="BV17" s="67" t="n">
        <f aca="false">IF(OR($D17=1,MONTH($B17)&lt;&gt;MONTH(StartDate),'У7 Ввод'!$D$79="",'У7 Ввод'!$E$79="",'У7 Ввод'!$D$79&gt;$B17),0,MAX(0,MIN(1,'У7 Ввод'!$E$79-NETWORKDAYS('У7 Ввод'!$D$79,$B17)+1))/Настройки!$E$13*100)</f>
        <v>0</v>
      </c>
      <c r="BW17" s="67" t="n">
        <f aca="false">IF(OR($D17=1,MONTH($B17)&lt;&gt;MONTH(StartDate),'У7 Ввод'!$D$80="",'У7 Ввод'!$E$80="",'У7 Ввод'!$D$80&gt;$B17),0,MAX(0,MIN(1,'У7 Ввод'!$E$80-NETWORKDAYS('У7 Ввод'!$D$80,$B17)+1))/Настройки!$E$13*100)</f>
        <v>0</v>
      </c>
      <c r="BX17" s="67" t="n">
        <f aca="false">IF(OR($D17=1,MONTH($B17)&lt;&gt;MONTH(StartDate),'У7 Ввод'!$D$81="",'У7 Ввод'!$E$81="",'У7 Ввод'!$D$81&gt;$B17),0,MAX(0,MIN(1,'У7 Ввод'!$E$81-NETWORKDAYS('У7 Ввод'!$D$81,$B17)+1))/Настройки!$E$13*100)</f>
        <v>0</v>
      </c>
      <c r="BY17" s="67" t="n">
        <f aca="false">IF(OR($D17=1,MONTH($B17)&lt;&gt;MONTH(StartDate),'У7 Ввод'!$D$82="",'У7 Ввод'!$E$82="",'У7 Ввод'!$D$82&gt;$B17),0,MAX(0,MIN(1,'У7 Ввод'!$E$82-NETWORKDAYS('У7 Ввод'!$D$82,$B17)+1))/Настройки!$E$13*100)</f>
        <v>0</v>
      </c>
      <c r="BZ17" s="67" t="n">
        <f aca="false">IF(OR($D17=1,MONTH($B17)&lt;&gt;MONTH(StartDate),'У7 Ввод'!$D$83="",'У7 Ввод'!$E$83="",'У7 Ввод'!$D$83&gt;$B17),0,MAX(0,MIN(1,'У7 Ввод'!$E$83-NETWORKDAYS('У7 Ввод'!$D$83,$B17)+1))/Настройки!$E$13*100)</f>
        <v>0</v>
      </c>
      <c r="CA17" s="67" t="n">
        <f aca="false">IF(OR($D17=1,MONTH($B17)&lt;&gt;MONTH(StartDate),'У7 Ввод'!$D$84="",'У7 Ввод'!$E$84="",'У7 Ввод'!$D$84&gt;$B17),0,MAX(0,MIN(1,'У7 Ввод'!$E$84-NETWORKDAYS('У7 Ввод'!$D$84,$B17)+1))/Настройки!$E$13*100)</f>
        <v>0</v>
      </c>
      <c r="CB17" s="67" t="n">
        <f aca="false">IF(OR($D17=1,MONTH($B17)&lt;&gt;MONTH(StartDate),'У7 Ввод'!$D$85="",'У7 Ввод'!$E$85="",'У7 Ввод'!$D$85&gt;$B17),0,MAX(0,MIN(1,'У7 Ввод'!$E$85-NETWORKDAYS('У7 Ввод'!$D$85,$B17)+1))/Настройки!$E$13*100)</f>
        <v>0</v>
      </c>
      <c r="CC17" s="67" t="n">
        <f aca="false">IF(OR($D17=1,MONTH($B17)&lt;&gt;MONTH(StartDate),'У7 Ввод'!$D$86="",'У7 Ввод'!$E$86="",'У7 Ввод'!$D$86&gt;$B17),0,MAX(0,MIN(1,'У7 Ввод'!$E$86-NETWORKDAYS('У7 Ввод'!$D$86,$B17)+1))/Настройки!$E$13*100)</f>
        <v>0</v>
      </c>
      <c r="CD17" s="67" t="n">
        <f aca="false">IF(OR($D17=1,MONTH($B17)&lt;&gt;MONTH(StartDate),'У7 Ввод'!$D$87="",'У7 Ввод'!$E$87="",'У7 Ввод'!$D$87&gt;$B17),0,MAX(0,MIN(1,'У7 Ввод'!$E$87-NETWORKDAYS('У7 Ввод'!$D$87,$B17)+1))/Настройки!$E$13*100)</f>
        <v>0</v>
      </c>
      <c r="CE17" s="67" t="n">
        <f aca="false">IF(OR($D17=1,MONTH($B17)&lt;&gt;MONTH(StartDate),'У7 Ввод'!$D$88="",'У7 Ввод'!$E$88="",'У7 Ввод'!$D$88&gt;$B17),0,MAX(0,MIN(1,'У7 Ввод'!$E$88-NETWORKDAYS('У7 Ввод'!$D$88,$B17)+1))/Настройки!$E$13*100)</f>
        <v>0</v>
      </c>
      <c r="CF17" s="67" t="n">
        <f aca="false">IF(OR($D17=1,MONTH($B17)&lt;&gt;MONTH(StartDate),'У7 Ввод'!$D$89="",'У7 Ввод'!$E$89="",'У7 Ввод'!$D$89&gt;$B17),0,MAX(0,MIN(1,'У7 Ввод'!$E$89-NETWORKDAYS('У7 Ввод'!$D$89,$B17)+1))/Настройки!$E$13*100)</f>
        <v>0</v>
      </c>
      <c r="CG17" s="67" t="n">
        <f aca="false">IF(OR($D17=1,MONTH($B17)&lt;&gt;MONTH(StartDate),'У7 Ввод'!$D$90="",'У7 Ввод'!$E$90="",'У7 Ввод'!$D$90&gt;$B17),0,MAX(0,MIN(1,'У7 Ввод'!$E$90-NETWORKDAYS('У7 Ввод'!$D$90,$B17)+1))/Настройки!$E$13*100)</f>
        <v>0</v>
      </c>
      <c r="CH17" s="67" t="n">
        <f aca="false">IF(OR($D17=1,MONTH($B17)&lt;&gt;MONTH(StartDate),'У7 Ввод'!$D$91="",'У7 Ввод'!$E$91="",'У7 Ввод'!$D$91&gt;$B17),0,MAX(0,MIN(1,'У7 Ввод'!$E$91-NETWORKDAYS('У7 Ввод'!$D$91,$B17)+1))/Настройки!$E$13*100)</f>
        <v>0</v>
      </c>
      <c r="CI17" s="67" t="n">
        <f aca="false">IF(OR($D17=1,MONTH($B17)&lt;&gt;MONTH(StartDate),'У7 Ввод'!$D$92="",'У7 Ввод'!$E$92="",'У7 Ввод'!$D$92&gt;$B17),0,MAX(0,MIN(1,'У7 Ввод'!$E$92-NETWORKDAYS('У7 Ввод'!$D$92,$B17)+1))/Настройки!$E$13*100)</f>
        <v>0</v>
      </c>
      <c r="CJ17" s="67" t="n">
        <f aca="false">IF(OR($D17=1,MONTH($B17)&lt;&gt;MONTH(StartDate),'У7 Ввод'!$D$93="",'У7 Ввод'!$E$93="",'У7 Ввод'!$D$93&gt;$B17),0,MAX(0,MIN(1,'У7 Ввод'!$E$93-NETWORKDAYS('У7 Ввод'!$D$93,$B17)+1))/Настройки!$E$13*100)</f>
        <v>0</v>
      </c>
      <c r="CK17" s="67" t="n">
        <f aca="false">IF(OR($D17=1,MONTH($B17)&lt;&gt;MONTH(StartDate),'У7 Ввод'!$D$94="",'У7 Ввод'!$E$94="",'У7 Ввод'!$D$94&gt;$B17),0,MAX(0,MIN(1,'У7 Ввод'!$E$94-NETWORKDAYS('У7 Ввод'!$D$94,$B17)+1))/Настройки!$E$13*100)</f>
        <v>0</v>
      </c>
      <c r="CL17" s="67" t="n">
        <f aca="false">IF(OR($D17=1,MONTH($B17)&lt;&gt;MONTH(StartDate),'У7 Ввод'!$D$95="",'У7 Ввод'!$E$95="",'У7 Ввод'!$D$95&gt;$B17),0,MAX(0,MIN(1,'У7 Ввод'!$E$95-NETWORKDAYS('У7 Ввод'!$D$95,$B17)+1))/Настройки!$E$13*100)</f>
        <v>0</v>
      </c>
      <c r="CM17" s="67" t="n">
        <f aca="false">IF(OR($D17=1,MONTH($B17)&lt;&gt;MONTH(StartDate),'У7 Ввод'!$D$96="",'У7 Ввод'!$E$96="",'У7 Ввод'!$D$96&gt;$B17),0,MAX(0,MIN(1,'У7 Ввод'!$E$96-NETWORKDAYS('У7 Ввод'!$D$96,$B17)+1))/Настройки!$E$13*100)</f>
        <v>0</v>
      </c>
      <c r="CN17" s="67" t="n">
        <f aca="false">IF(OR($D17=1,MONTH($B17)&lt;&gt;MONTH(StartDate),'У7 Ввод'!$D$97="",'У7 Ввод'!$E$97="",'У7 Ввод'!$D$97&gt;$B17),0,MAX(0,MIN(1,'У7 Ввод'!$E$97-NETWORKDAYS('У7 Ввод'!$D$97,$B17)+1))/Настройки!$E$13*100)</f>
        <v>0</v>
      </c>
      <c r="CO17" s="67" t="n">
        <f aca="false">IF(OR($D17=1,MONTH($B17)&lt;&gt;MONTH(StartDate),'У7 Ввод'!$D$98="",'У7 Ввод'!$E$98="",'У7 Ввод'!$D$98&gt;$B17),0,MAX(0,MIN(1,'У7 Ввод'!$E$98-NETWORKDAYS('У7 Ввод'!$D$98,$B17)+1))/Настройки!$E$13*100)</f>
        <v>0</v>
      </c>
      <c r="CP17" s="67" t="n">
        <f aca="false">IF(OR($D17=1,MONTH($B17)&lt;&gt;MONTH(StartDate),'У7 Ввод'!$D$99="",'У7 Ввод'!$E$99="",'У7 Ввод'!$D$99&gt;$B17),0,MAX(0,MIN(1,'У7 Ввод'!$E$99-NETWORKDAYS('У7 Ввод'!$D$99,$B17)+1))/Настройки!$E$13*100)</f>
        <v>0</v>
      </c>
      <c r="CQ17" s="67" t="n">
        <f aca="false">IF(OR($D17=1,MONTH($B17)&lt;&gt;MONTH(StartDate),'У7 Ввод'!$D$100="",'У7 Ввод'!$E$100="",'У7 Ввод'!$D$100&gt;$B17),0,MAX(0,MIN(1,'У7 Ввод'!$E$100-NETWORKDAYS('У7 Ввод'!$D$100,$B17)+1))/Настройки!$E$13*100)</f>
        <v>0</v>
      </c>
      <c r="CR17" s="67" t="n">
        <f aca="false">IF(OR($D17=1,MONTH($B17)&lt;&gt;MONTH(StartDate),'У7 Ввод'!$D$101="",'У7 Ввод'!$E$101="",'У7 Ввод'!$D$101&gt;$B17),0,MAX(0,MIN(1,'У7 Ввод'!$E$101-NETWORKDAYS('У7 Ввод'!$D$101,$B17)+1))/Настройки!$E$13*100)</f>
        <v>0</v>
      </c>
      <c r="CS17" s="67" t="n">
        <f aca="false">IF(OR($D17=1,MONTH($B17)&lt;&gt;MONTH(StartDate),'У7 Ввод'!$D$102="",'У7 Ввод'!$E$102="",'У7 Ввод'!$D$102&gt;$B17),0,MAX(0,MIN(1,'У7 Ввод'!$E$102-NETWORKDAYS('У7 Ввод'!$D$102,$B17)+1))/Настройки!$E$13*100)</f>
        <v>0</v>
      </c>
      <c r="CT17" s="67" t="n">
        <f aca="false">IF(OR($D17=1,MONTH($B17)&lt;&gt;MONTH(StartDate),'У7 Ввод'!$D$103="",'У7 Ввод'!$E$103="",'У7 Ввод'!$D$103&gt;$B17),0,MAX(0,MIN(1,'У7 Ввод'!$E$103-NETWORKDAYS('У7 Ввод'!$D$103,$B17)+1))/Настройки!$E$13*100)</f>
        <v>0</v>
      </c>
      <c r="CU17" s="67" t="n">
        <f aca="false">IF(OR($D17=1,MONTH($B17)&lt;&gt;MONTH(StartDate),'У7 Ввод'!$D$104="",'У7 Ввод'!$E$104="",'У7 Ввод'!$D$104&gt;$B17),0,MAX(0,MIN(1,'У7 Ввод'!$E$104-NETWORKDAYS('У7 Ввод'!$D$104,$B17)+1))/Настройки!$E$13*100)</f>
        <v>0</v>
      </c>
      <c r="CV17" s="67" t="n">
        <f aca="false">IF(OR($D17=1,MONTH($B17)&lt;&gt;MONTH(StartDate),'У7 Ввод'!$D$105="",'У7 Ввод'!$E$105="",'У7 Ввод'!$D$105&gt;$B17),0,MAX(0,MIN(1,'У7 Ввод'!$E$105-NETWORKDAYS('У7 Ввод'!$D$105,$B17)+1))/Настройки!$E$13*100)</f>
        <v>0</v>
      </c>
      <c r="CW17" s="67" t="n">
        <f aca="false">IF(OR($D17=1,MONTH($B17)&lt;&gt;MONTH(StartDate),'У7 Ввод'!$D$106="",'У7 Ввод'!$E$106="",'У7 Ввод'!$D$106&gt;$B17),0,MAX(0,MIN(1,'У7 Ввод'!$E$106-NETWORKDAYS('У7 Ввод'!$D$106,$B17)+1))/Настройки!$E$13*100)</f>
        <v>0</v>
      </c>
      <c r="CX17" s="67" t="n">
        <f aca="false">IF(OR($D17=1,MONTH($B17)&lt;&gt;MONTH(StartDate),'У7 Ввод'!$D$107="",'У7 Ввод'!$E$107="",'У7 Ввод'!$D$107&gt;$B17),0,MAX(0,MIN(1,'У7 Ввод'!$E$107-NETWORKDAYS('У7 Ввод'!$D$107,$B17)+1))/Настройки!$E$13*100)</f>
        <v>0</v>
      </c>
      <c r="CY17" s="67" t="n">
        <f aca="false">IF(OR($D17=1,MONTH($B17)&lt;&gt;MONTH(StartDate),'У7 Ввод'!$D$108="",'У7 Ввод'!$E$108="",'У7 Ввод'!$D$108&gt;$B17),0,MAX(0,MIN(1,'У7 Ввод'!$E$108-NETWORKDAYS('У7 Ввод'!$D$108,$B17)+1))/Настройки!$E$13*100)</f>
        <v>0</v>
      </c>
      <c r="CZ17" s="67" t="n">
        <f aca="false">IF(OR($D17=1,MONTH($B17)&lt;&gt;MONTH(StartDate),'У7 Ввод'!$D$109="",'У7 Ввод'!$E$109="",'У7 Ввод'!$D$109&gt;$B17),0,MAX(0,MIN(1,'У7 Ввод'!$E$109-NETWORKDAYS('У7 Ввод'!$D$109,$B17)+1))/Настройки!$E$13*100)</f>
        <v>0</v>
      </c>
      <c r="DA17" s="67" t="n">
        <f aca="false">IF(OR($D17=1,MONTH($B17)&lt;&gt;MONTH(StartDate),'У7 Ввод'!$D$110="",'У7 Ввод'!$E$110="",'У7 Ввод'!$D$110&gt;$B17),0,MAX(0,MIN(1,'У7 Ввод'!$E$110-NETWORKDAYS('У7 Ввод'!$D$110,$B17)+1))/Настройки!$E$13*100)</f>
        <v>0</v>
      </c>
      <c r="DB17" s="67" t="n">
        <f aca="false">IF(OR($D17=1,MONTH($B17)&lt;&gt;MONTH(StartDate),'У7 Ввод'!$D$111="",'У7 Ввод'!$E$111="",'У7 Ввод'!$D$111&gt;$B17),0,MAX(0,MIN(1,'У7 Ввод'!$E$111-NETWORKDAYS('У7 Ввод'!$D$111,$B17)+1))/Настройки!$E$13*100)</f>
        <v>0</v>
      </c>
      <c r="DC17" s="67" t="n">
        <f aca="false">IF(OR($D17=1,MONTH($B17)&lt;&gt;MONTH(StartDate),'У7 Ввод'!$D$112="",'У7 Ввод'!$E$112="",'У7 Ввод'!$D$112&gt;$B17),0,MAX(0,MIN(1,'У7 Ввод'!$E$112-NETWORKDAYS('У7 Ввод'!$D$112,$B17)+1))/Настройки!$E$13*100)</f>
        <v>0</v>
      </c>
      <c r="DD17" s="67" t="n">
        <f aca="false">IF(OR($D17=1,MONTH($B17)&lt;&gt;MONTH(StartDate),'У7 Ввод'!$D$113="",'У7 Ввод'!$E$113="",'У7 Ввод'!$D$113&gt;$B17),0,MAX(0,MIN(1,'У7 Ввод'!$E$113-NETWORKDAYS('У7 Ввод'!$D$113,$B17)+1))/Настройки!$E$13*100)</f>
        <v>0</v>
      </c>
      <c r="DE17" s="67" t="n">
        <f aca="false">IF(OR($D17=1,MONTH($B17)&lt;&gt;MONTH(StartDate),'У7 Ввод'!$D$114="",'У7 Ввод'!$E$114="",'У7 Ввод'!$D$114&gt;$B17),0,MAX(0,MIN(1,'У7 Ввод'!$E$114-NETWORKDAYS('У7 Ввод'!$D$114,$B17)+1))/Настройки!$E$13*100)</f>
        <v>0</v>
      </c>
      <c r="DF17" s="67" t="n">
        <f aca="false">IF(OR($D17=1,MONTH($B17)&lt;&gt;MONTH(StartDate),'У7 Ввод'!$D$115="",'У7 Ввод'!$E$115="",'У7 Ввод'!$D$115&gt;$B17),0,MAX(0,MIN(1,'У7 Ввод'!$E$115-NETWORKDAYS('У7 Ввод'!$D$115,$B17)+1))/Настройки!$E$13*100)</f>
        <v>0</v>
      </c>
      <c r="DG17" s="67" t="n">
        <f aca="false">IF(OR($D17=1,MONTH($B17)&lt;&gt;MONTH(StartDate),'У7 Ввод'!$D$116="",'У7 Ввод'!$E$116="",'У7 Ввод'!$D$116&gt;$B17),0,MAX(0,MIN(1,'У7 Ввод'!$E$116-NETWORKDAYS('У7 Ввод'!$D$116,$B17)+1))/Настройки!$E$13*100)</f>
        <v>0</v>
      </c>
      <c r="DH17" s="67" t="n">
        <f aca="false">IF(OR($D17=1,MONTH($B17)&lt;&gt;MONTH(StartDate),'У7 Ввод'!$D$117="",'У7 Ввод'!$E$117="",'У7 Ввод'!$D$117&gt;$B17),0,MAX(0,MIN(1,'У7 Ввод'!$E$117-NETWORKDAYS('У7 Ввод'!$D$117,$B17)+1))/Настройки!$E$13*100)</f>
        <v>0</v>
      </c>
      <c r="DI17" s="67" t="n">
        <f aca="false">IF(OR($D17=1,MONTH($B17)&lt;&gt;MONTH(StartDate),'У7 Ввод'!$D$118="",'У7 Ввод'!$E$118="",'У7 Ввод'!$D$118&gt;$B17),0,MAX(0,MIN(1,'У7 Ввод'!$E$118-NETWORKDAYS('У7 Ввод'!$D$118,$B17)+1))/Настройки!$E$13*100)</f>
        <v>0</v>
      </c>
      <c r="DJ17" s="67" t="n">
        <f aca="false">IF(OR($D17=1,MONTH($B17)&lt;&gt;MONTH(StartDate),'У7 Ввод'!$D$119="",'У7 Ввод'!$E$119="",'У7 Ввод'!$D$119&gt;$B17),0,MAX(0,MIN(1,'У7 Ввод'!$E$119-NETWORKDAYS('У7 Ввод'!$D$119,$B17)+1))/Настройки!$E$13*100)</f>
        <v>0</v>
      </c>
      <c r="DK17" s="67" t="n">
        <f aca="false">IF(OR($D17=1,MONTH($B17)&lt;&gt;MONTH(StartDate),'У7 Ввод'!$D$120="",'У7 Ввод'!$E$120="",'У7 Ввод'!$D$120&gt;$B17),0,MAX(0,MIN(1,'У7 Ввод'!$E$120-NETWORKDAYS('У7 Ввод'!$D$120,$B17)+1))/Настройки!$E$13*100)</f>
        <v>0</v>
      </c>
      <c r="DL17" s="67" t="n">
        <f aca="false">IF(OR($D17=1,MONTH($B17)&lt;&gt;MONTH(StartDate),'У7 Ввод'!$D$121="",'У7 Ввод'!$E$121="",'У7 Ввод'!$D$121&gt;$B17),0,MAX(0,MIN(1,'У7 Ввод'!$E$121-NETWORKDAYS('У7 Ввод'!$D$121,$B17)+1))/Настройки!$E$13*100)</f>
        <v>0</v>
      </c>
      <c r="DM17" s="67" t="n">
        <f aca="false">IF(OR($D17=1,MONTH($B17)&lt;&gt;MONTH(StartDate),'У7 Ввод'!$D$122="",'У7 Ввод'!$E$122="",'У7 Ввод'!$D$122&gt;$B17),0,MAX(0,MIN(1,'У7 Ввод'!$E$122-NETWORKDAYS('У7 Ввод'!$D$122,$B17)+1))/Настройки!$E$13*100)</f>
        <v>0</v>
      </c>
      <c r="DN17" s="67" t="n">
        <f aca="false">IF(OR($D17=1,MONTH($B17)&lt;&gt;MONTH(StartDate),'У7 Ввод'!$D$123="",'У7 Ввод'!$E$123="",'У7 Ввод'!$D$123&gt;$B17),0,MAX(0,MIN(1,'У7 Ввод'!$E$123-NETWORKDAYS('У7 Ввод'!$D$123,$B17)+1))/Настройки!$E$13*100)</f>
        <v>0</v>
      </c>
      <c r="DO17" s="67" t="n">
        <f aca="false">IF(OR($D17=1,MONTH($B17)&lt;&gt;MONTH(StartDate),'У7 Ввод'!$D$124="",'У7 Ввод'!$E$124="",'У7 Ввод'!$D$124&gt;$B17),0,MAX(0,MIN(1,'У7 Ввод'!$E$124-NETWORKDAYS('У7 Ввод'!$D$124,$B17)+1))/Настройки!$E$13*100)</f>
        <v>0</v>
      </c>
      <c r="DP17" s="67" t="n">
        <f aca="false">IF(OR($D17=1,MONTH($B17)&lt;&gt;MONTH(StartDate),'У7 Ввод'!$D$125="",'У7 Ввод'!$E$125="",'У7 Ввод'!$D$125&gt;$B17),0,MAX(0,MIN(1,'У7 Ввод'!$E$125-NETWORKDAYS('У7 Ввод'!$D$125,$B17)+1))/Настройки!$E$13*100)</f>
        <v>0</v>
      </c>
      <c r="DQ17" s="67" t="n">
        <f aca="false">IF(OR($D17=1,MONTH($B17)&lt;&gt;MONTH(StartDate),'У7 Ввод'!$D$126="",'У7 Ввод'!$E$126="",'У7 Ввод'!$D$126&gt;$B17),0,MAX(0,MIN(1,'У7 Ввод'!$E$126-NETWORKDAYS('У7 Ввод'!$D$126,$B17)+1))/Настройки!$E$13*100)</f>
        <v>0</v>
      </c>
      <c r="DR17" s="67" t="n">
        <f aca="false">IF(OR($D17=1,MONTH($B17)&lt;&gt;MONTH(StartDate),'У7 Ввод'!$D$127="",'У7 Ввод'!$E$127="",'У7 Ввод'!$D$127&gt;$B17),0,MAX(0,MIN(1,'У7 Ввод'!$E$127-NETWORKDAYS('У7 Ввод'!$D$127,$B17)+1))/Настройки!$E$13*100)</f>
        <v>0</v>
      </c>
      <c r="DS17" s="67" t="n">
        <f aca="false">IF(OR($D17=1,MONTH($B17)&lt;&gt;MONTH(StartDate),'У7 Ввод'!$D$128="",'У7 Ввод'!$E$128="",'У7 Ввод'!$D$128&gt;$B17),0,MAX(0,MIN(1,'У7 Ввод'!$E$128-NETWORKDAYS('У7 Ввод'!$D$128,$B17)+1))/Настройки!$E$13*100)</f>
        <v>0</v>
      </c>
      <c r="DT17" s="67" t="n">
        <f aca="false">IF(OR($D17=1,MONTH($B17)&lt;&gt;MONTH(StartDate),'У7 Ввод'!$D$129="",'У7 Ввод'!$E$129="",'У7 Ввод'!$D$129&gt;$B17),0,MAX(0,MIN(1,'У7 Ввод'!$E$129-NETWORKDAYS('У7 Ввод'!$D$129,$B17)+1))/Настройки!$E$13*100)</f>
        <v>0</v>
      </c>
      <c r="DU17" s="67" t="n">
        <f aca="false">IF(OR($D17=1,MONTH($B17)&lt;&gt;MONTH(StartDate),'У7 Ввод'!$D$130="",'У7 Ввод'!$E$130="",'У7 Ввод'!$D$130&gt;$B17),0,MAX(0,MIN(1,'У7 Ввод'!$E$130-NETWORKDAYS('У7 Ввод'!$D$130,$B17)+1))/Настройки!$E$13*100)</f>
        <v>0</v>
      </c>
      <c r="DV17" s="67" t="n">
        <f aca="false">IF(OR($D17=1,MONTH($B17)&lt;&gt;MONTH(StartDate),'У7 Ввод'!$D$131="",'У7 Ввод'!$E$131="",'У7 Ввод'!$D$131&gt;$B17),0,MAX(0,MIN(1,'У7 Ввод'!$E$131-NETWORKDAYS('У7 Ввод'!$D$131,$B17)+1))/Настройки!$E$13*100)</f>
        <v>0</v>
      </c>
      <c r="DW17" s="67" t="n">
        <f aca="false">IF(OR($D17=1,MONTH($B17)&lt;&gt;MONTH(StartDate),'У7 Ввод'!$D$132="",'У7 Ввод'!$E$132="",'У7 Ввод'!$D$132&gt;$B17),0,MAX(0,MIN(1,'У7 Ввод'!$E$132-NETWORKDAYS('У7 Ввод'!$D$132,$B17)+1))/Настройки!$E$13*100)</f>
        <v>0</v>
      </c>
      <c r="DX17" s="67" t="n">
        <f aca="false">IF(OR($D17=1,MONTH($B17)&lt;&gt;MONTH(StartDate),'У7 Ввод'!$D$133="",'У7 Ввод'!$E$133="",'У7 Ввод'!$D$133&gt;$B17),0,MAX(0,MIN(1,'У7 Ввод'!$E$133-NETWORKDAYS('У7 Ввод'!$D$133,$B17)+1))/Настройки!$E$13*100)</f>
        <v>0</v>
      </c>
      <c r="DY17" s="67" t="n">
        <f aca="false">IF(OR($D17=1,MONTH($B17)&lt;&gt;MONTH(StartDate),'У7 Ввод'!$D$134="",'У7 Ввод'!$E$134="",'У7 Ввод'!$D$134&gt;$B17),0,MAX(0,MIN(1,'У7 Ввод'!$E$134-NETWORKDAYS('У7 Ввод'!$D$134,$B17)+1))/Настройки!$E$13*100)</f>
        <v>0</v>
      </c>
      <c r="DZ17" s="67" t="n">
        <f aca="false">IF(OR($D17=1,MONTH($B17)&lt;&gt;MONTH(StartDate),'У7 Ввод'!$D$135="",'У7 Ввод'!$E$135="",'У7 Ввод'!$D$135&gt;$B17),0,MAX(0,MIN(1,'У7 Ввод'!$E$135-NETWORKDAYS('У7 Ввод'!$D$135,$B17)+1))/Настройки!$E$13*100)</f>
        <v>0</v>
      </c>
      <c r="EA17" s="67" t="n">
        <f aca="false">IF(OR($D17=1,MONTH($B17)&lt;&gt;MONTH(StartDate),'У7 Ввод'!$D$136="",'У7 Ввод'!$E$136="",'У7 Ввод'!$D$136&gt;$B17),0,MAX(0,MIN(1,'У7 Ввод'!$E$136-NETWORKDAYS('У7 Ввод'!$D$136,$B17)+1))/Настройки!$E$13*100)</f>
        <v>0</v>
      </c>
      <c r="EB17" s="67" t="n">
        <f aca="false">IF(OR($D17=1,MONTH($B17)&lt;&gt;MONTH(StartDate),'У7 Ввод'!$D$137="",'У7 Ввод'!$E$137="",'У7 Ввод'!$D$137&gt;$B17),0,MAX(0,MIN(1,'У7 Ввод'!$E$137-NETWORKDAYS('У7 Ввод'!$D$137,$B17)+1))/Настройки!$E$13*100)</f>
        <v>0</v>
      </c>
      <c r="EC17" s="67" t="n">
        <f aca="false">IF(OR($D17=1,MONTH($B17)&lt;&gt;MONTH(StartDate),'У7 Ввод'!$D$138="",'У7 Ввод'!$E$138="",'У7 Ввод'!$D$138&gt;$B17),0,MAX(0,MIN(1,'У7 Ввод'!$E$138-NETWORKDAYS('У7 Ввод'!$D$138,$B17)+1))/Настройки!$E$13*100)</f>
        <v>0</v>
      </c>
      <c r="ED17" s="67" t="n">
        <f aca="false">IF(OR($D17=1,MONTH($B17)&lt;&gt;MONTH(StartDate),'У7 Ввод'!$D$139="",'У7 Ввод'!$E$139="",'У7 Ввод'!$D$139&gt;$B17),0,MAX(0,MIN(1,'У7 Ввод'!$E$139-NETWORKDAYS('У7 Ввод'!$D$139,$B17)+1))/Настройки!$E$13*100)</f>
        <v>0</v>
      </c>
      <c r="EE17" s="67" t="n">
        <f aca="false">IF(OR($D17=1,MONTH($B17)&lt;&gt;MONTH(StartDate),'У7 Ввод'!$D$140="",'У7 Ввод'!$E$140="",'У7 Ввод'!$D$140&gt;$B17),0,MAX(0,MIN(1,'У7 Ввод'!$E$140-NETWORKDAYS('У7 Ввод'!$D$140,$B17)+1))/Настройки!$E$13*100)</f>
        <v>0</v>
      </c>
      <c r="EF17" s="67" t="n">
        <f aca="false">IF(OR($D17=1,MONTH($B17)&lt;&gt;MONTH(StartDate),'У7 Ввод'!$D$141="",'У7 Ввод'!$E$141="",'У7 Ввод'!$D$141&gt;$B17),0,MAX(0,MIN(1,'У7 Ввод'!$E$141-NETWORKDAYS('У7 Ввод'!$D$141,$B17)+1))/Настройки!$E$13*100)</f>
        <v>0</v>
      </c>
      <c r="EG17" s="67" t="n">
        <f aca="false">IF(OR($D17=1,MONTH($B17)&lt;&gt;MONTH(StartDate),'У7 Ввод'!$D$142="",'У7 Ввод'!$E$142="",'У7 Ввод'!$D$142&gt;$B17),0,MAX(0,MIN(1,'У7 Ввод'!$E$142-NETWORKDAYS('У7 Ввод'!$D$142,$B17)+1))/Настройки!$E$13*100)</f>
        <v>0</v>
      </c>
      <c r="EH17" s="67" t="n">
        <f aca="false">IF(OR($D17=1,MONTH($B17)&lt;&gt;MONTH(StartDate),'У7 Ввод'!$D$143="",'У7 Ввод'!$E$143="",'У7 Ввод'!$D$143&gt;$B17),0,MAX(0,MIN(1,'У7 Ввод'!$E$143-NETWORKDAYS('У7 Ввод'!$D$143,$B17)+1))/Настройки!$E$13*100)</f>
        <v>0</v>
      </c>
      <c r="EI17" s="67" t="n">
        <f aca="false">IF(OR($D17=1,MONTH($B17)&lt;&gt;MONTH(StartDate),'У7 Ввод'!$D$144="",'У7 Ввод'!$E$144="",'У7 Ввод'!$D$144&gt;$B17),0,MAX(0,MIN(1,'У7 Ввод'!$E$144-NETWORKDAYS('У7 Ввод'!$D$144,$B17)+1))/Настройки!$E$13*100)</f>
        <v>0</v>
      </c>
      <c r="EJ17" s="67" t="n">
        <f aca="false">IF(OR($D17=1,MONTH($B17)&lt;&gt;MONTH(StartDate),'У7 Ввод'!$D$145="",'У7 Ввод'!$E$145="",'У7 Ввод'!$D$145&gt;$B17),0,MAX(0,MIN(1,'У7 Ввод'!$E$145-NETWORKDAYS('У7 Ввод'!$D$145,$B17)+1))/Настройки!$E$13*100)</f>
        <v>0</v>
      </c>
      <c r="EK17" s="67" t="n">
        <f aca="false">IF(OR($D17=1,MONTH($B17)&lt;&gt;MONTH(StartDate),'У7 Ввод'!$D$146="",'У7 Ввод'!$E$146="",'У7 Ввод'!$D$146&gt;$B17),0,MAX(0,MIN(1,'У7 Ввод'!$E$146-NETWORKDAYS('У7 Ввод'!$D$146,$B17)+1))/Настройки!$E$13*100)</f>
        <v>0</v>
      </c>
      <c r="EL17" s="67" t="n">
        <f aca="false">IF(OR($D17=1,MONTH($B17)&lt;&gt;MONTH(StartDate),'У7 Ввод'!$D$147="",'У7 Ввод'!$E$147="",'У7 Ввод'!$D$147&gt;$B17),0,MAX(0,MIN(1,'У7 Ввод'!$E$147-NETWORKDAYS('У7 Ввод'!$D$147,$B17)+1))/Настройки!$E$13*100)</f>
        <v>0</v>
      </c>
      <c r="EM17" s="67" t="n">
        <f aca="false">IF(OR($D17=1,MONTH($B17)&lt;&gt;MONTH(StartDate),'У7 Ввод'!$D$148="",'У7 Ввод'!$E$148="",'У7 Ввод'!$D$148&gt;$B17),0,MAX(0,MIN(1,'У7 Ввод'!$E$148-NETWORKDAYS('У7 Ввод'!$D$148,$B17)+1))/Настройки!$E$13*100)</f>
        <v>0</v>
      </c>
      <c r="EN17" s="67" t="n">
        <f aca="false">IF(OR($D17=1,MONTH($B17)&lt;&gt;MONTH(StartDate),'У7 Ввод'!$D$149="",'У7 Ввод'!$E$149="",'У7 Ввод'!$D$149&gt;$B17),0,MAX(0,MIN(1,'У7 Ввод'!$E$149-NETWORKDAYS('У7 Ввод'!$D$149,$B17)+1))/Настройки!$E$13*100)</f>
        <v>0</v>
      </c>
      <c r="EO17" s="67" t="n">
        <f aca="false">IF(OR($D17=1,MONTH($B17)&lt;&gt;MONTH(StartDate),'У7 Ввод'!$D$150="",'У7 Ввод'!$E$150="",'У7 Ввод'!$D$150&gt;$B17),0,MAX(0,MIN(1,'У7 Ввод'!$E$150-NETWORKDAYS('У7 Ввод'!$D$150,$B17)+1))/Настройки!$E$13*100)</f>
        <v>0</v>
      </c>
      <c r="EP17" s="67" t="n">
        <f aca="false">IF(OR($D17=1,MONTH($B17)&lt;&gt;MONTH(StartDate),'У7 Ввод'!$D$151="",'У7 Ввод'!$E$151="",'У7 Ввод'!$D$151&gt;$B17),0,MAX(0,MIN(1,'У7 Ввод'!$E$151-NETWORKDAYS('У7 Ввод'!$D$151,$B17)+1))/Настройки!$E$13*100)</f>
        <v>0</v>
      </c>
      <c r="EQ17" s="67" t="n">
        <f aca="false">IF(OR($D17=1,MONTH($B17)&lt;&gt;MONTH(StartDate),'У7 Ввод'!$D$152="",'У7 Ввод'!$E$152="",'У7 Ввод'!$D$152&gt;$B17),0,MAX(0,MIN(1,'У7 Ввод'!$E$152-NETWORKDAYS('У7 Ввод'!$D$152,$B17)+1))/Настройки!$E$13*100)</f>
        <v>0</v>
      </c>
      <c r="ER17" s="67" t="n">
        <f aca="false">IF(OR($D17=1,MONTH($B17)&lt;&gt;MONTH(StartDate),'У7 Ввод'!$D$153="",'У7 Ввод'!$E$153="",'У7 Ввод'!$D$153&gt;$B17),0,MAX(0,MIN(1,'У7 Ввод'!$E$153-NETWORKDAYS('У7 Ввод'!$D$153,$B17)+1))/Настройки!$E$13*100)</f>
        <v>0</v>
      </c>
      <c r="ES17" s="67" t="n">
        <f aca="false">IF(OR($D17=1,MONTH($B17)&lt;&gt;MONTH(StartDate),'У7 Ввод'!$D$154="",'У7 Ввод'!$E$154="",'У7 Ввод'!$D$154&gt;$B17),0,MAX(0,MIN(1,'У7 Ввод'!$E$154-NETWORKDAYS('У7 Ввод'!$D$154,$B17)+1))/Настройки!$E$13*100)</f>
        <v>0</v>
      </c>
      <c r="ET17" s="67" t="n">
        <f aca="false">IF(OR($D17=1,MONTH($B17)&lt;&gt;MONTH(StartDate),'У7 Ввод'!$D$155="",'У7 Ввод'!$E$155="",'У7 Ввод'!$D$155&gt;$B17),0,MAX(0,MIN(1,'У7 Ввод'!$E$155-NETWORKDAYS('У7 Ввод'!$D$155,$B17)+1))/Настройки!$E$13*100)</f>
        <v>0</v>
      </c>
      <c r="EU17" s="67" t="n">
        <f aca="false">IF(OR($D17=1,MONTH($B17)&lt;&gt;MONTH(StartDate),'У7 Ввод'!$D$156="",'У7 Ввод'!$E$156="",'У7 Ввод'!$D$156&gt;$B17),0,MAX(0,MIN(1,'У7 Ввод'!$E$156-NETWORKDAYS('У7 Ввод'!$D$156,$B17)+1))/Настройки!$E$13*100)</f>
        <v>0</v>
      </c>
      <c r="EV17" s="67" t="n">
        <f aca="false">IF(OR($D17=1,MONTH($B17)&lt;&gt;MONTH(StartDate),'У7 Ввод'!$D$157="",'У7 Ввод'!$E$157="",'У7 Ввод'!$D$157&gt;$B17),0,MAX(0,MIN(1,'У7 Ввод'!$E$157-NETWORKDAYS('У7 Ввод'!$D$157,$B17)+1))/Настройки!$E$13*100)</f>
        <v>0</v>
      </c>
      <c r="EW17" s="67" t="n">
        <f aca="false">IF(OR($D17=1,MONTH($B17)&lt;&gt;MONTH(StartDate),'У7 Ввод'!$D$158="",'У7 Ввод'!$E$158="",'У7 Ввод'!$D$158&gt;$B17),0,MAX(0,MIN(1,'У7 Ввод'!$E$158-NETWORKDAYS('У7 Ввод'!$D$158,$B17)+1))/Настройки!$E$13*100)</f>
        <v>0</v>
      </c>
      <c r="EX17" s="67" t="n">
        <f aca="false">IF(OR($D17=1,MONTH($B17)&lt;&gt;MONTH(StartDate),'У7 Ввод'!$D$159="",'У7 Ввод'!$E$159="",'У7 Ввод'!$D$159&gt;$B17),0,MAX(0,MIN(1,'У7 Ввод'!$E$159-NETWORKDAYS('У7 Ввод'!$D$159,$B17)+1))/Настройки!$E$13*100)</f>
        <v>0</v>
      </c>
      <c r="EY17" s="67" t="n">
        <f aca="false">IF(OR($D17=1,MONTH($B17)&lt;&gt;MONTH(StartDate),'У7 Ввод'!$D$160="",'У7 Ввод'!$E$160="",'У7 Ввод'!$D$160&gt;$B17),0,MAX(0,MIN(1,'У7 Ввод'!$E$160-NETWORKDAYS('У7 Ввод'!$D$160,$B17)+1))/Настройки!$E$13*100)</f>
        <v>0</v>
      </c>
      <c r="EZ17" s="67" t="n">
        <f aca="false">IF(OR($D17=1,MONTH($B17)&lt;&gt;MONTH(StartDate),'У7 Ввод'!$D$161="",'У7 Ввод'!$E$161="",'У7 Ввод'!$D$161&gt;$B17),0,MAX(0,MIN(1,'У7 Ввод'!$E$161-NETWORKDAYS('У7 Ввод'!$D$161,$B17)+1))/Настройки!$E$13*100)</f>
        <v>0</v>
      </c>
      <c r="FA17" s="67" t="n">
        <f aca="false">IF(OR($D17=1,MONTH($B17)&lt;&gt;MONTH(StartDate),'У7 Ввод'!$D$162="",'У7 Ввод'!$E$162="",'У7 Ввод'!$D$162&gt;$B17),0,MAX(0,MIN(1,'У7 Ввод'!$E$162-NETWORKDAYS('У7 Ввод'!$D$162,$B17)+1))/Настройки!$E$13*100)</f>
        <v>0</v>
      </c>
      <c r="FB17" s="67" t="n">
        <f aca="false">IF(OR($D17=1,MONTH($B17)&lt;&gt;MONTH(StartDate),'У7 Ввод'!$D$163="",'У7 Ввод'!$E$163="",'У7 Ввод'!$D$163&gt;$B17),0,MAX(0,MIN(1,'У7 Ввод'!$E$163-NETWORKDAYS('У7 Ввод'!$D$163,$B17)+1))/Настройки!$E$13*100)</f>
        <v>0</v>
      </c>
      <c r="FC17" s="67" t="n">
        <f aca="false">IF(OR($D17=1,MONTH($B17)&lt;&gt;MONTH(StartDate),'У7 Ввод'!$D$164="",'У7 Ввод'!$E$164="",'У7 Ввод'!$D$164&gt;$B17),0,MAX(0,MIN(1,'У7 Ввод'!$E$164-NETWORKDAYS('У7 Ввод'!$D$164,$B17)+1))/Настройки!$E$13*100)</f>
        <v>0</v>
      </c>
      <c r="FD17" s="67" t="n">
        <f aca="false">IF(OR($D17=1,MONTH($B17)&lt;&gt;MONTH(StartDate),'У7 Ввод'!$D$165="",'У7 Ввод'!$E$165="",'У7 Ввод'!$D$165&gt;$B17),0,MAX(0,MIN(1,'У7 Ввод'!$E$165-NETWORKDAYS('У7 Ввод'!$D$165,$B17)+1))/Настройки!$E$13*100)</f>
        <v>0</v>
      </c>
      <c r="FE17" s="67" t="n">
        <f aca="false">IF(OR($D17=1,MONTH($B17)&lt;&gt;MONTH(StartDate),'У7 Ввод'!$D$166="",'У7 Ввод'!$E$166="",'У7 Ввод'!$D$166&gt;$B17),0,MAX(0,MIN(1,'У7 Ввод'!$E$166-NETWORKDAYS('У7 Ввод'!$D$166,$B17)+1))/Настройки!$E$13*100)</f>
        <v>0</v>
      </c>
      <c r="FF17" s="67" t="n">
        <f aca="false">IF(OR($D17=1,MONTH($B17)&lt;&gt;MONTH(StartDate),'У7 Ввод'!$D$167="",'У7 Ввод'!$E$167="",'У7 Ввод'!$D$167&gt;$B17),0,MAX(0,MIN(1,'У7 Ввод'!$E$167-NETWORKDAYS('У7 Ввод'!$D$167,$B17)+1))/Настройки!$E$13*100)</f>
        <v>0</v>
      </c>
      <c r="FG17" s="67" t="n">
        <f aca="false">IF(OR($D17=1,MONTH($B17)&lt;&gt;MONTH(StartDate),'У7 Ввод'!$D$168="",'У7 Ввод'!$E$168="",'У7 Ввод'!$D$168&gt;$B17),0,MAX(0,MIN(1,'У7 Ввод'!$E$168-NETWORKDAYS('У7 Ввод'!$D$168,$B17)+1))/Настройки!$E$13*100)</f>
        <v>0</v>
      </c>
      <c r="FH17" s="67" t="n">
        <f aca="false">IF(OR($D17=1,MONTH($B17)&lt;&gt;MONTH(StartDate),'У7 Ввод'!$D$169="",'У7 Ввод'!$E$169="",'У7 Ввод'!$D$169&gt;$B17),0,MAX(0,MIN(1,'У7 Ввод'!$E$169-NETWORKDAYS('У7 Ввод'!$D$169,$B17)+1))/Настройки!$E$13*100)</f>
        <v>0</v>
      </c>
      <c r="FI17" s="67" t="n">
        <f aca="false">IF(OR($D17=1,MONTH($B17)&lt;&gt;MONTH(StartDate),'У7 Ввод'!$D$170="",'У7 Ввод'!$E$170="",'У7 Ввод'!$D$170&gt;$B17),0,MAX(0,MIN(1,'У7 Ввод'!$E$170-NETWORKDAYS('У7 Ввод'!$D$170,$B17)+1))/Настройки!$E$13*100)</f>
        <v>0</v>
      </c>
      <c r="FJ17" s="67" t="n">
        <f aca="false">IF(OR($D17=1,MONTH($B17)&lt;&gt;MONTH(StartDate),'У7 Ввод'!$D$171="",'У7 Ввод'!$E$171="",'У7 Ввод'!$D$171&gt;$B17),0,MAX(0,MIN(1,'У7 Ввод'!$E$171-NETWORKDAYS('У7 Ввод'!$D$171,$B17)+1))/Настройки!$E$13*100)</f>
        <v>0</v>
      </c>
      <c r="FK17" s="67" t="n">
        <f aca="false">IF(OR($D17=1,MONTH($B17)&lt;&gt;MONTH(StartDate),'У7 Ввод'!$D$172="",'У7 Ввод'!$E$172="",'У7 Ввод'!$D$172&gt;$B17),0,MAX(0,MIN(1,'У7 Ввод'!$E$172-NETWORKDAYS('У7 Ввод'!$D$172,$B17)+1))/Настройки!$E$13*100)</f>
        <v>0</v>
      </c>
      <c r="FL17" s="67" t="n">
        <f aca="false">IF(OR($D17=1,MONTH($B17)&lt;&gt;MONTH(StartDate),'У7 Ввод'!$D$173="",'У7 Ввод'!$E$173="",'У7 Ввод'!$D$173&gt;$B17),0,MAX(0,MIN(1,'У7 Ввод'!$E$173-NETWORKDAYS('У7 Ввод'!$D$173,$B17)+1))/Настройки!$E$13*100)</f>
        <v>0</v>
      </c>
      <c r="FM17" s="67" t="n">
        <f aca="false">IF(OR($D17=1,MONTH($B17)&lt;&gt;MONTH(StartDate),'У7 Ввод'!$D$174="",'У7 Ввод'!$E$174="",'У7 Ввод'!$D$174&gt;$B17),0,MAX(0,MIN(1,'У7 Ввод'!$E$174-NETWORKDAYS('У7 Ввод'!$D$174,$B17)+1))/Настройки!$E$13*100)</f>
        <v>0</v>
      </c>
      <c r="FN17" s="67" t="n">
        <f aca="false">IF(OR($D17=1,MONTH($B17)&lt;&gt;MONTH(StartDate),'У7 Ввод'!$D$175="",'У7 Ввод'!$E$175="",'У7 Ввод'!$D$175&gt;$B17),0,MAX(0,MIN(1,'У7 Ввод'!$E$175-NETWORKDAYS('У7 Ввод'!$D$175,$B17)+1))/Настройки!$E$13*100)</f>
        <v>0</v>
      </c>
      <c r="FO17" s="67" t="n">
        <f aca="false">IF(OR($D17=1,MONTH($B17)&lt;&gt;MONTH(StartDate),'У7 Ввод'!$D$176="",'У7 Ввод'!$E$176="",'У7 Ввод'!$D$176&gt;$B17),0,MAX(0,MIN(1,'У7 Ввод'!$E$176-NETWORKDAYS('У7 Ввод'!$D$176,$B17)+1))/Настройки!$E$13*100)</f>
        <v>0</v>
      </c>
      <c r="FP17" s="67" t="n">
        <f aca="false">IF(OR($D17=1,MONTH($B17)&lt;&gt;MONTH(StartDate),'У7 Ввод'!$D$177="",'У7 Ввод'!$E$177="",'У7 Ввод'!$D$177&gt;$B17),0,MAX(0,MIN(1,'У7 Ввод'!$E$177-NETWORKDAYS('У7 Ввод'!$D$177,$B17)+1))/Настройки!$E$13*100)</f>
        <v>0</v>
      </c>
      <c r="FQ17" s="67" t="n">
        <f aca="false">IF(OR($D17=1,MONTH($B17)&lt;&gt;MONTH(StartDate),'У7 Ввод'!$D$178="",'У7 Ввод'!$E$178="",'У7 Ввод'!$D$178&gt;$B17),0,MAX(0,MIN(1,'У7 Ввод'!$E$178-NETWORKDAYS('У7 Ввод'!$D$178,$B17)+1))/Настройки!$E$13*100)</f>
        <v>0</v>
      </c>
      <c r="FR17" s="67" t="n">
        <f aca="false">IF(OR($D17=1,MONTH($B17)&lt;&gt;MONTH(StartDate),'У7 Ввод'!$D$179="",'У7 Ввод'!$E$179="",'У7 Ввод'!$D$179&gt;$B17),0,MAX(0,MIN(1,'У7 Ввод'!$E$179-NETWORKDAYS('У7 Ввод'!$D$179,$B17)+1))/Настройки!$E$13*100)</f>
        <v>0</v>
      </c>
      <c r="FS17" s="67" t="n">
        <f aca="false">IF(OR($D17=1,MONTH($B17)&lt;&gt;MONTH(StartDate),'У7 Ввод'!$D$180="",'У7 Ввод'!$E$180="",'У7 Ввод'!$D$180&gt;$B17),0,MAX(0,MIN(1,'У7 Ввод'!$E$180-NETWORKDAYS('У7 Ввод'!$D$180,$B17)+1))/Настройки!$E$13*100)</f>
        <v>0</v>
      </c>
      <c r="FT17" s="67" t="n">
        <f aca="false">IF(OR($D17=1,MONTH($B17)&lt;&gt;MONTH(StartDate),'У7 Ввод'!$D$181="",'У7 Ввод'!$E$181="",'У7 Ввод'!$D$181&gt;$B17),0,MAX(0,MIN(1,'У7 Ввод'!$E$181-NETWORKDAYS('У7 Ввод'!$D$181,$B17)+1))/Настройки!$E$13*100)</f>
        <v>0</v>
      </c>
      <c r="FU17" s="67" t="n">
        <f aca="false">IF(OR($D17=1,MONTH($B17)&lt;&gt;MONTH(StartDate),'У7 Ввод'!$D$182="",'У7 Ввод'!$E$182="",'У7 Ввод'!$D$182&gt;$B17),0,MAX(0,MIN(1,'У7 Ввод'!$E$182-NETWORKDAYS('У7 Ввод'!$D$182,$B17)+1))/Настройки!$E$13*100)</f>
        <v>0</v>
      </c>
      <c r="FV17" s="67" t="n">
        <f aca="false">IF(OR($D17=1,MONTH($B17)&lt;&gt;MONTH(StartDate),'У7 Ввод'!$D$183="",'У7 Ввод'!$E$183="",'У7 Ввод'!$D$183&gt;$B17),0,MAX(0,MIN(1,'У7 Ввод'!$E$183-NETWORKDAYS('У7 Ввод'!$D$183,$B17)+1))/Настройки!$E$13*100)</f>
        <v>0</v>
      </c>
      <c r="FW17" s="67" t="n">
        <f aca="false">IF(OR($D17=1,MONTH($B17)&lt;&gt;MONTH(StartDate),'У7 Ввод'!$D$184="",'У7 Ввод'!$E$184="",'У7 Ввод'!$D$184&gt;$B17),0,MAX(0,MIN(1,'У7 Ввод'!$E$184-NETWORKDAYS('У7 Ввод'!$D$184,$B17)+1))/Настройки!$E$13*100)</f>
        <v>0</v>
      </c>
      <c r="FX17" s="67" t="n">
        <f aca="false">IF(OR($D17=1,MONTH($B17)&lt;&gt;MONTH(StartDate),'У7 Ввод'!$D$185="",'У7 Ввод'!$E$185="",'У7 Ввод'!$D$185&gt;$B17),0,MAX(0,MIN(1,'У7 Ввод'!$E$185-NETWORKDAYS('У7 Ввод'!$D$185,$B17)+1))/Настройки!$E$13*100)</f>
        <v>0</v>
      </c>
      <c r="FY17" s="67" t="n">
        <f aca="false">IF(OR($D17=1,MONTH($B17)&lt;&gt;MONTH(StartDate),'У7 Ввод'!$D$186="",'У7 Ввод'!$E$186="",'У7 Ввод'!$D$186&gt;$B17),0,MAX(0,MIN(1,'У7 Ввод'!$E$186-NETWORKDAYS('У7 Ввод'!$D$186,$B17)+1))/Настройки!$E$13*100)</f>
        <v>0</v>
      </c>
      <c r="FZ17" s="67" t="n">
        <f aca="false">IF(OR($D17=1,MONTH($B17)&lt;&gt;MONTH(StartDate),'У7 Ввод'!$D$187="",'У7 Ввод'!$E$187="",'У7 Ввод'!$D$187&gt;$B17),0,MAX(0,MIN(1,'У7 Ввод'!$E$187-NETWORKDAYS('У7 Ввод'!$D$187,$B17)+1))/Настройки!$E$13*100)</f>
        <v>0</v>
      </c>
      <c r="GA17" s="67" t="n">
        <f aca="false">IF(OR($D17=1,MONTH($B17)&lt;&gt;MONTH(StartDate),'У7 Ввод'!$D$188="",'У7 Ввод'!$E$188="",'У7 Ввод'!$D$188&gt;$B17),0,MAX(0,MIN(1,'У7 Ввод'!$E$188-NETWORKDAYS('У7 Ввод'!$D$188,$B17)+1))/Настройки!$E$13*100)</f>
        <v>0</v>
      </c>
      <c r="GB17" s="67" t="n">
        <f aca="false">IF(OR($D17=1,MONTH($B17)&lt;&gt;MONTH(StartDate),'У7 Ввод'!$D$189="",'У7 Ввод'!$E$189="",'У7 Ввод'!$D$189&gt;$B17),0,MAX(0,MIN(1,'У7 Ввод'!$E$189-NETWORKDAYS('У7 Ввод'!$D$189,$B17)+1))/Настройки!$E$13*100)</f>
        <v>0</v>
      </c>
      <c r="GC17" s="67" t="n">
        <f aca="false">IF(OR($D17=1,MONTH($B17)&lt;&gt;MONTH(StartDate),'У7 Ввод'!$D$190="",'У7 Ввод'!$E$190="",'У7 Ввод'!$D$190&gt;$B17),0,MAX(0,MIN(1,'У7 Ввод'!$E$190-NETWORKDAYS('У7 Ввод'!$D$190,$B17)+1))/Настройки!$E$13*100)</f>
        <v>0</v>
      </c>
      <c r="GD17" s="67" t="n">
        <f aca="false">IF(OR($D17=1,MONTH($B17)&lt;&gt;MONTH(StartDate),'У7 Ввод'!$D$191="",'У7 Ввод'!$E$191="",'У7 Ввод'!$D$191&gt;$B17),0,MAX(0,MIN(1,'У7 Ввод'!$E$191-NETWORKDAYS('У7 Ввод'!$D$191,$B17)+1))/Настройки!$E$13*100)</f>
        <v>0</v>
      </c>
      <c r="GE17" s="67" t="n">
        <f aca="false">IF(OR($D17=1,MONTH($B17)&lt;&gt;MONTH(StartDate),'У7 Ввод'!$D$192="",'У7 Ввод'!$E$192="",'У7 Ввод'!$D$192&gt;$B17),0,MAX(0,MIN(1,'У7 Ввод'!$E$192-NETWORKDAYS('У7 Ввод'!$D$192,$B17)+1))/Настройки!$E$13*100)</f>
        <v>0</v>
      </c>
      <c r="GF17" s="67" t="n">
        <f aca="false">IF(OR($D17=1,MONTH($B17)&lt;&gt;MONTH(StartDate),'У7 Ввод'!$D$193="",'У7 Ввод'!$E$193="",'У7 Ввод'!$D$193&gt;$B17),0,MAX(0,MIN(1,'У7 Ввод'!$E$193-NETWORKDAYS('У7 Ввод'!$D$193,$B17)+1))/Настройки!$E$13*100)</f>
        <v>0</v>
      </c>
      <c r="GG17" s="67" t="n">
        <f aca="false">IF(OR($D17=1,MONTH($B17)&lt;&gt;MONTH(StartDate),'У7 Ввод'!$D$194="",'У7 Ввод'!$E$194="",'У7 Ввод'!$D$194&gt;$B17),0,MAX(0,MIN(1,'У7 Ввод'!$E$194-NETWORKDAYS('У7 Ввод'!$D$194,$B17)+1))/Настройки!$E$13*100)</f>
        <v>0</v>
      </c>
      <c r="GH17" s="67" t="n">
        <f aca="false">IF(OR($D17=1,MONTH($B17)&lt;&gt;MONTH(StartDate),'У7 Ввод'!$D$195="",'У7 Ввод'!$E$195="",'У7 Ввод'!$D$195&gt;$B17),0,MAX(0,MIN(1,'У7 Ввод'!$E$195-NETWORKDAYS('У7 Ввод'!$D$195,$B17)+1))/Настройки!$E$13*100)</f>
        <v>0</v>
      </c>
      <c r="GI17" s="67" t="n">
        <f aca="false">IF(OR($D17=1,MONTH($B17)&lt;&gt;MONTH(StartDate),'У7 Ввод'!$D$196="",'У7 Ввод'!$E$196="",'У7 Ввод'!$D$196&gt;$B17),0,MAX(0,MIN(1,'У7 Ввод'!$E$196-NETWORKDAYS('У7 Ввод'!$D$196,$B17)+1))/Настройки!$E$13*100)</f>
        <v>0</v>
      </c>
      <c r="GJ17" s="67" t="n">
        <f aca="false">IF(OR($D17=1,MONTH($B17)&lt;&gt;MONTH(StartDate),'У7 Ввод'!$D$197="",'У7 Ввод'!$E$197="",'У7 Ввод'!$D$197&gt;$B17),0,MAX(0,MIN(1,'У7 Ввод'!$E$197-NETWORKDAYS('У7 Ввод'!$D$197,$B17)+1))/Настройки!$E$13*100)</f>
        <v>0</v>
      </c>
      <c r="GK17" s="67" t="n">
        <f aca="false">IF(OR($D17=1,MONTH($B17)&lt;&gt;MONTH(StartDate),'У7 Ввод'!$D$198="",'У7 Ввод'!$E$198="",'У7 Ввод'!$D$198&gt;$B17),0,MAX(0,MIN(1,'У7 Ввод'!$E$198-NETWORKDAYS('У7 Ввод'!$D$198,$B17)+1))/Настройки!$E$13*100)</f>
        <v>0</v>
      </c>
      <c r="GL17" s="67" t="n">
        <f aca="false">IF(OR($D17=1,MONTH($B17)&lt;&gt;MONTH(StartDate),'У7 Ввод'!$D$199="",'У7 Ввод'!$E$199="",'У7 Ввод'!$D$199&gt;$B17),0,MAX(0,MIN(1,'У7 Ввод'!$E$199-NETWORKDAYS('У7 Ввод'!$D$199,$B17)+1))/Настройки!$E$13*100)</f>
        <v>0</v>
      </c>
      <c r="GM17" s="67" t="n">
        <f aca="false">IF(OR($D17=1,MONTH($B17)&lt;&gt;MONTH(StartDate),'У7 Ввод'!$D$200="",'У7 Ввод'!$E$200="",'У7 Ввод'!$D$200&gt;$B17),0,MAX(0,MIN(1,'У7 Ввод'!$E$200-NETWORKDAYS('У7 Ввод'!$D$200,$B17)+1))/Настройки!$E$13*100)</f>
        <v>0</v>
      </c>
      <c r="GN17" s="67" t="n">
        <f aca="false">IF(OR($D17=1,MONTH($B17)&lt;&gt;MONTH(StartDate),'У7 Ввод'!$D$201="",'У7 Ввод'!$E$201="",'У7 Ввод'!$D$201&gt;$B17),0,MAX(0,MIN(1,'У7 Ввод'!$E$201-NETWORKDAYS('У7 Ввод'!$D$201,$B17)+1))/Настройки!$E$13*100)</f>
        <v>0</v>
      </c>
      <c r="GO17" s="67" t="n">
        <f aca="false">IF(OR($D17=1,MONTH($B17)&lt;&gt;MONTH(StartDate),'У7 Ввод'!$D$202="",'У7 Ввод'!$E$202="",'У7 Ввод'!$D$202&gt;$B17),0,MAX(0,MIN(1,'У7 Ввод'!$E$202-NETWORKDAYS('У7 Ввод'!$D$202,$B17)+1))/Настройки!$E$13*100)</f>
        <v>0</v>
      </c>
      <c r="GP17" s="67" t="n">
        <f aca="false">IF(OR($D17=1,MONTH($B17)&lt;&gt;MONTH(StartDate),'У7 Ввод'!$D$203="",'У7 Ввод'!$E$203="",'У7 Ввод'!$D$203&gt;$B17),0,MAX(0,MIN(1,'У7 Ввод'!$E$203-NETWORKDAYS('У7 Ввод'!$D$203,$B17)+1))/Настройки!$E$13*100)</f>
        <v>0</v>
      </c>
      <c r="GQ17" s="67" t="n">
        <f aca="false">IF(OR($D17=1,MONTH($B17)&lt;&gt;MONTH(StartDate),'У7 Ввод'!$D$204="",'У7 Ввод'!$E$204="",'У7 Ввод'!$D$204&gt;$B17),0,MAX(0,MIN(1,'У7 Ввод'!$E$204-NETWORKDAYS('У7 Ввод'!$D$204,$B17)+1))/Настройки!$E$13*100)</f>
        <v>0</v>
      </c>
      <c r="GR17" s="67" t="n">
        <f aca="false">IF(OR($D17=1,MONTH($B17)&lt;&gt;MONTH(StartDate),'У7 Ввод'!$D$205="",'У7 Ввод'!$E$205="",'У7 Ввод'!$D$205&gt;$B17),0,MAX(0,MIN(1,'У7 Ввод'!$E$205-NETWORKDAYS('У7 Ввод'!$D$205,$B17)+1))/Настройки!$E$13*100)</f>
        <v>0</v>
      </c>
      <c r="GS17" s="67" t="n">
        <f aca="false">IF(OR($D17=1,MONTH($B17)&lt;&gt;MONTH(StartDate),'У7 Ввод'!$D$206="",'У7 Ввод'!$E$206="",'У7 Ввод'!$D$206&gt;$B17),0,MAX(0,MIN(1,'У7 Ввод'!$E$206-NETWORKDAYS('У7 Ввод'!$D$206,$B17)+1))/Настройки!$E$13*100)</f>
        <v>0</v>
      </c>
      <c r="GT17" s="67" t="n">
        <f aca="false">IF(OR($D17=1,MONTH($B17)&lt;&gt;MONTH(StartDate),'У7 Ввод'!$D$207="",'У7 Ввод'!$E$207="",'У7 Ввод'!$D$207&gt;$B17),0,MAX(0,MIN(1,'У7 Ввод'!$E$207-NETWORKDAYS('У7 Ввод'!$D$207,$B17)+1))/Настройки!$E$13*100)</f>
        <v>0</v>
      </c>
      <c r="GU17" s="67" t="n">
        <f aca="false">IF(OR($D17=1,MONTH($B17)&lt;&gt;MONTH(StartDate),'У7 Ввод'!$D$208="",'У7 Ввод'!$E$208="",'У7 Ввод'!$D$208&gt;$B17),0,MAX(0,MIN(1,'У7 Ввод'!$E$208-NETWORKDAYS('У7 Ввод'!$D$208,$B17)+1))/Настройки!$E$13*100)</f>
        <v>0</v>
      </c>
      <c r="GV17" s="67" t="n">
        <f aca="false">IF(OR($D17=1,MONTH($B17)&lt;&gt;MONTH(StartDate),'У7 Ввод'!$D$209="",'У7 Ввод'!$E$209="",'У7 Ввод'!$D$209&gt;$B17),0,MAX(0,MIN(1,'У7 Ввод'!$E$209-NETWORKDAYS('У7 Ввод'!$D$209,$B17)+1))/Настройки!$E$13*100)</f>
        <v>0</v>
      </c>
      <c r="GW17" s="67" t="n">
        <f aca="false">IF(OR($D17=1,MONTH($B17)&lt;&gt;MONTH(StartDate),'У7 Ввод'!$D$210="",'У7 Ввод'!$E$210="",'У7 Ввод'!$D$210&gt;$B17),0,MAX(0,MIN(1,'У7 Ввод'!$E$210-NETWORKDAYS('У7 Ввод'!$D$210,$B17)+1))/Настройки!$E$13*100)</f>
        <v>0</v>
      </c>
      <c r="GX17" s="67" t="n">
        <f aca="false">IF(OR($D17=1,MONTH($B17)&lt;&gt;MONTH(StartDate),'У7 Ввод'!$D$211="",'У7 Ввод'!$E$211="",'У7 Ввод'!$D$211&gt;$B17),0,MAX(0,MIN(1,'У7 Ввод'!$E$211-NETWORKDAYS('У7 Ввод'!$D$211,$B17)+1))/Настройки!$E$13*100)</f>
        <v>0</v>
      </c>
      <c r="GY17" s="67" t="n">
        <f aca="false">IF(OR($D17=1,MONTH($B17)&lt;&gt;MONTH(StartDate),'У7 Ввод'!$D$212="",'У7 Ввод'!$E$212="",'У7 Ввод'!$D$212&gt;$B17),0,MAX(0,MIN(1,'У7 Ввод'!$E$212-NETWORKDAYS('У7 Ввод'!$D$212,$B17)+1))/Настройки!$E$13*100)</f>
        <v>0</v>
      </c>
      <c r="GZ17" s="67" t="n">
        <f aca="false">IF(OR($D17=1,MONTH($B17)&lt;&gt;MONTH(StartDate),'У7 Ввод'!$D$213="",'У7 Ввод'!$E$213="",'У7 Ввод'!$D$213&gt;$B17),0,MAX(0,MIN(1,'У7 Ввод'!$E$213-NETWORKDAYS('У7 Ввод'!$D$213,$B17)+1))/Настройки!$E$13*100)</f>
        <v>0</v>
      </c>
      <c r="HA17" s="67" t="n">
        <f aca="false">IF(OR($D17=1,MONTH($B17)&lt;&gt;MONTH(StartDate),'У7 Ввод'!$D$214="",'У7 Ввод'!$E$214="",'У7 Ввод'!$D$214&gt;$B17),0,MAX(0,MIN(1,'У7 Ввод'!$E$214-NETWORKDAYS('У7 Ввод'!$D$214,$B17)+1))/Настройки!$E$13*100)</f>
        <v>0</v>
      </c>
      <c r="HB17" s="67" t="n">
        <f aca="false">IF(OR($D17=1,MONTH($B17)&lt;&gt;MONTH(StartDate),'У7 Ввод'!$D$215="",'У7 Ввод'!$E$215="",'У7 Ввод'!$D$215&gt;$B17),0,MAX(0,MIN(1,'У7 Ввод'!$E$215-NETWORKDAYS('У7 Ввод'!$D$215,$B17)+1))/Настройки!$E$13*100)</f>
        <v>0</v>
      </c>
      <c r="HC17" s="67" t="n">
        <f aca="false">IF(OR($D17=1,MONTH($B17)&lt;&gt;MONTH(StartDate),'У7 Ввод'!$D$216="",'У7 Ввод'!$E$216="",'У7 Ввод'!$D$216&gt;$B17),0,MAX(0,MIN(1,'У7 Ввод'!$E$216-NETWORKDAYS('У7 Ввод'!$D$216,$B17)+1))/Настройки!$E$13*100)</f>
        <v>0</v>
      </c>
      <c r="HD17" s="67" t="n">
        <f aca="false">IF(OR($D17=1,MONTH($B17)&lt;&gt;MONTH(StartDate),'У7 Ввод'!$D$217="",'У7 Ввод'!$E$217="",'У7 Ввод'!$D$217&gt;$B17),0,MAX(0,MIN(1,'У7 Ввод'!$E$217-NETWORKDAYS('У7 Ввод'!$D$217,$B17)+1))/Настройки!$E$13*100)</f>
        <v>0</v>
      </c>
      <c r="HE17" s="67" t="n">
        <f aca="false">IF(OR($D17=1,MONTH($B17)&lt;&gt;MONTH(StartDate),'У7 Ввод'!$D$218="",'У7 Ввод'!$E$218="",'У7 Ввод'!$D$218&gt;$B17),0,MAX(0,MIN(1,'У7 Ввод'!$E$218-NETWORKDAYS('У7 Ввод'!$D$218,$B17)+1))/Настройки!$E$13*100)</f>
        <v>0</v>
      </c>
      <c r="HF17" s="67" t="n">
        <f aca="false">IF(OR($D17=1,MONTH($B17)&lt;&gt;MONTH(StartDate),'У7 Ввод'!$D$219="",'У7 Ввод'!$E$219="",'У7 Ввод'!$D$219&gt;$B17),0,MAX(0,MIN(1,'У7 Ввод'!$E$219-NETWORKDAYS('У7 Ввод'!$D$219,$B17)+1))/Настройки!$E$13*100)</f>
        <v>0</v>
      </c>
      <c r="HG17" s="67" t="n">
        <f aca="false">IF(OR($D17=1,MONTH($B17)&lt;&gt;MONTH(StartDate),'У7 Ввод'!$D$220="",'У7 Ввод'!$E$220="",'У7 Ввод'!$D$220&gt;$B17),0,MAX(0,MIN(1,'У7 Ввод'!$E$220-NETWORKDAYS('У7 Ввод'!$D$220,$B17)+1))/Настройки!$E$13*100)</f>
        <v>0</v>
      </c>
      <c r="HH17" s="67" t="n">
        <f aca="false">IF(OR($D17=1,MONTH($B17)&lt;&gt;MONTH(StartDate),'У7 Ввод'!$D$221="",'У7 Ввод'!$E$221="",'У7 Ввод'!$D$221&gt;$B17),0,MAX(0,MIN(1,'У7 Ввод'!$E$221-NETWORKDAYS('У7 Ввод'!$D$221,$B17)+1))/Настройки!$E$13*100)</f>
        <v>0</v>
      </c>
      <c r="HI17" s="67" t="n">
        <f aca="false">IF(OR($D17=1,MONTH($B17)&lt;&gt;MONTH(StartDate),'У7 Ввод'!$D$222="",'У7 Ввод'!$E$222="",'У7 Ввод'!$D$222&gt;$B17),0,MAX(0,MIN(1,'У7 Ввод'!$E$222-NETWORKDAYS('У7 Ввод'!$D$222,$B17)+1))/Настройки!$E$13*100)</f>
        <v>0</v>
      </c>
      <c r="HJ17" s="67" t="n">
        <f aca="false">IF(OR($D17=1,MONTH($B17)&lt;&gt;MONTH(StartDate),'У7 Ввод'!$D$223="",'У7 Ввод'!$E$223="",'У7 Ввод'!$D$223&gt;$B17),0,MAX(0,MIN(1,'У7 Ввод'!$E$223-NETWORKDAYS('У7 Ввод'!$D$223,$B17)+1))/Настройки!$E$13*100)</f>
        <v>0</v>
      </c>
      <c r="HK17" s="67" t="n">
        <f aca="false">IF(OR($D17=1,MONTH($B17)&lt;&gt;MONTH(StartDate),'У7 Ввод'!$D$224="",'У7 Ввод'!$E$224="",'У7 Ввод'!$D$224&gt;$B17),0,MAX(0,MIN(1,'У7 Ввод'!$E$224-NETWORKDAYS('У7 Ввод'!$D$224,$B17)+1))/Настройки!$E$13*100)</f>
        <v>0</v>
      </c>
      <c r="HL17" s="67" t="n">
        <f aca="false">IF(OR($D17=1,MONTH($B17)&lt;&gt;MONTH(StartDate),'У7 Ввод'!$D$225="",'У7 Ввод'!$E$225="",'У7 Ввод'!$D$225&gt;$B17),0,MAX(0,MIN(1,'У7 Ввод'!$E$225-NETWORKDAYS('У7 Ввод'!$D$225,$B17)+1))/Настройки!$E$13*100)</f>
        <v>0</v>
      </c>
      <c r="HM17" s="67" t="n">
        <f aca="false">IF(OR($D17=1,MONTH($B17)&lt;&gt;MONTH(StartDate),'У7 Ввод'!$D$226="",'У7 Ввод'!$E$226="",'У7 Ввод'!$D$226&gt;$B17),0,MAX(0,MIN(1,'У7 Ввод'!$E$226-NETWORKDAYS('У7 Ввод'!$D$226,$B17)+1))/Настройки!$E$13*100)</f>
        <v>0</v>
      </c>
      <c r="HN17" s="67" t="n">
        <f aca="false">IF(OR($D17=1,MONTH($B17)&lt;&gt;MONTH(StartDate),'У7 Ввод'!$D$227="",'У7 Ввод'!$E$227="",'У7 Ввод'!$D$227&gt;$B17),0,MAX(0,MIN(1,'У7 Ввод'!$E$227-NETWORKDAYS('У7 Ввод'!$D$227,$B17)+1))/Настройки!$E$13*100)</f>
        <v>0</v>
      </c>
      <c r="HO17" s="67" t="n">
        <f aca="false">IF(OR($D17=1,MONTH($B17)&lt;&gt;MONTH(StartDate),'У7 Ввод'!$D$228="",'У7 Ввод'!$E$228="",'У7 Ввод'!$D$228&gt;$B17),0,MAX(0,MIN(1,'У7 Ввод'!$E$228-NETWORKDAYS('У7 Ввод'!$D$228,$B17)+1))/Настройки!$E$13*100)</f>
        <v>0</v>
      </c>
      <c r="HP17" s="67" t="n">
        <f aca="false">IF(OR($D17=1,MONTH($B17)&lt;&gt;MONTH(StartDate),'У7 Ввод'!$D$229="",'У7 Ввод'!$E$229="",'У7 Ввод'!$D$229&gt;$B17),0,MAX(0,MIN(1,'У7 Ввод'!$E$229-NETWORKDAYS('У7 Ввод'!$D$229,$B17)+1))/Настройки!$E$13*100)</f>
        <v>0</v>
      </c>
      <c r="HQ17" s="67" t="n">
        <f aca="false">IF(OR($D17=1,MONTH($B17)&lt;&gt;MONTH(StartDate),'У7 Ввод'!$D$230="",'У7 Ввод'!$E$230="",'У7 Ввод'!$D$230&gt;$B17),0,MAX(0,MIN(1,'У7 Ввод'!$E$230-NETWORKDAYS('У7 Ввод'!$D$230,$B17)+1))/Настройки!$E$13*100)</f>
        <v>0</v>
      </c>
      <c r="HR17" s="67" t="n">
        <f aca="false">IF(OR($D17=1,MONTH($B17)&lt;&gt;MONTH(StartDate),'У7 Ввод'!$D$231="",'У7 Ввод'!$E$231="",'У7 Ввод'!$D$231&gt;$B17),0,MAX(0,MIN(1,'У7 Ввод'!$E$231-NETWORKDAYS('У7 Ввод'!$D$231,$B17)+1))/Настройки!$E$13*100)</f>
        <v>0</v>
      </c>
      <c r="HS17" s="67" t="n">
        <f aca="false">IF(OR($D17=1,MONTH($B17)&lt;&gt;MONTH(StartDate),'У7 Ввод'!$D$232="",'У7 Ввод'!$E$232="",'У7 Ввод'!$D$232&gt;$B17),0,MAX(0,MIN(1,'У7 Ввод'!$E$232-NETWORKDAYS('У7 Ввод'!$D$232,$B17)+1))/Настройки!$E$13*100)</f>
        <v>0</v>
      </c>
      <c r="HT17" s="67" t="n">
        <f aca="false">IF(OR($D17=1,MONTH($B17)&lt;&gt;MONTH(StartDate),'У7 Ввод'!$D$233="",'У7 Ввод'!$E$233="",'У7 Ввод'!$D$233&gt;$B17),0,MAX(0,MIN(1,'У7 Ввод'!$E$233-NETWORKDAYS('У7 Ввод'!$D$233,$B17)+1))/Настройки!$E$13*100)</f>
        <v>0</v>
      </c>
      <c r="HU17" s="67" t="n">
        <f aca="false">IF(OR($D17=1,MONTH($B17)&lt;&gt;MONTH(StartDate),'У7 Ввод'!$D$234="",'У7 Ввод'!$E$234="",'У7 Ввод'!$D$234&gt;$B17),0,MAX(0,MIN(1,'У7 Ввод'!$E$234-NETWORKDAYS('У7 Ввод'!$D$234,$B17)+1))/Настройки!$E$13*100)</f>
        <v>0</v>
      </c>
      <c r="HV17" s="67" t="n">
        <f aca="false">IF(OR($D17=1,MONTH($B17)&lt;&gt;MONTH(StartDate),'У7 Ввод'!$D$235="",'У7 Ввод'!$E$235="",'У7 Ввод'!$D$235&gt;$B17),0,MAX(0,MIN(1,'У7 Ввод'!$E$235-NETWORKDAYS('У7 Ввод'!$D$235,$B17)+1))/Настройки!$E$13*100)</f>
        <v>0</v>
      </c>
      <c r="HW17" s="67" t="n">
        <f aca="false">IF(OR($D17=1,MONTH($B17)&lt;&gt;MONTH(StartDate),'У7 Ввод'!$D$236="",'У7 Ввод'!$E$236="",'У7 Ввод'!$D$236&gt;$B17),0,MAX(0,MIN(1,'У7 Ввод'!$E$236-NETWORKDAYS('У7 Ввод'!$D$236,$B17)+1))/Настройки!$E$13*100)</f>
        <v>0</v>
      </c>
      <c r="HX17" s="67" t="n">
        <f aca="false">IF(OR($D17=1,MONTH($B17)&lt;&gt;MONTH(StartDate),'У7 Ввод'!$D$237="",'У7 Ввод'!$E$237="",'У7 Ввод'!$D$237&gt;$B17),0,MAX(0,MIN(1,'У7 Ввод'!$E$237-NETWORKDAYS('У7 Ввод'!$D$237,$B17)+1))/Настройки!$E$13*100)</f>
        <v>0</v>
      </c>
      <c r="HY17" s="67" t="n">
        <f aca="false">IF(OR($D17=1,MONTH($B17)&lt;&gt;MONTH(StartDate),'У7 Ввод'!$D$238="",'У7 Ввод'!$E$238="",'У7 Ввод'!$D$238&gt;$B17),0,MAX(0,MIN(1,'У7 Ввод'!$E$238-NETWORKDAYS('У7 Ввод'!$D$238,$B17)+1))/Настройки!$E$13*100)</f>
        <v>0</v>
      </c>
      <c r="HZ17" s="67" t="n">
        <f aca="false">IF(OR($D17=1,MONTH($B17)&lt;&gt;MONTH(StartDate),'У7 Ввод'!$D$239="",'У7 Ввод'!$E$239="",'У7 Ввод'!$D$239&gt;$B17),0,MAX(0,MIN(1,'У7 Ввод'!$E$239-NETWORKDAYS('У7 Ввод'!$D$239,$B17)+1))/Настройки!$E$13*100)</f>
        <v>0</v>
      </c>
      <c r="IA17" s="67" t="n">
        <f aca="false">IF(OR($D17=1,MONTH($B17)&lt;&gt;MONTH(StartDate),'У7 Ввод'!$D$240="",'У7 Ввод'!$E$240="",'У7 Ввод'!$D$240&gt;$B17),0,MAX(0,MIN(1,'У7 Ввод'!$E$240-NETWORKDAYS('У7 Ввод'!$D$240,$B17)+1))/Настройки!$E$13*100)</f>
        <v>0</v>
      </c>
      <c r="IB17" s="67" t="n">
        <f aca="false">IF(OR($D17=1,MONTH($B17)&lt;&gt;MONTH(StartDate),'У7 Ввод'!$D$241="",'У7 Ввод'!$E$241="",'У7 Ввод'!$D$241&gt;$B17),0,MAX(0,MIN(1,'У7 Ввод'!$E$241-NETWORKDAYS('У7 Ввод'!$D$241,$B17)+1))/Настройки!$E$13*100)</f>
        <v>0</v>
      </c>
      <c r="IC17" s="67" t="n">
        <f aca="false">IF(OR($D17=1,MONTH($B17)&lt;&gt;MONTH(StartDate),'У7 Ввод'!$D$242="",'У7 Ввод'!$E$242="",'У7 Ввод'!$D$242&gt;$B17),0,MAX(0,MIN(1,'У7 Ввод'!$E$242-NETWORKDAYS('У7 Ввод'!$D$242,$B17)+1))/Настройки!$E$13*100)</f>
        <v>0</v>
      </c>
      <c r="ID17" s="67" t="n">
        <f aca="false">IF(OR($D17=1,MONTH($B17)&lt;&gt;MONTH(StartDate),'У7 Ввод'!$D$243="",'У7 Ввод'!$E$243="",'У7 Ввод'!$D$243&gt;$B17),0,MAX(0,MIN(1,'У7 Ввод'!$E$243-NETWORKDAYS('У7 Ввод'!$D$243,$B17)+1))/Настройки!$E$13*100)</f>
        <v>0</v>
      </c>
      <c r="IE17" s="67" t="n">
        <f aca="false">IF(OR($D17=1,MONTH($B17)&lt;&gt;MONTH(StartDate),'У7 Ввод'!$D$244="",'У7 Ввод'!$E$244="",'У7 Ввод'!$D$244&gt;$B17),0,MAX(0,MIN(1,'У7 Ввод'!$E$244-NETWORKDAYS('У7 Ввод'!$D$244,$B17)+1))/Настройки!$E$13*100)</f>
        <v>0</v>
      </c>
      <c r="IF17" s="67" t="n">
        <f aca="false">IF(OR($D17=1,MONTH($B17)&lt;&gt;MONTH(StartDate),'У7 Ввод'!$D$245="",'У7 Ввод'!$E$245="",'У7 Ввод'!$D$245&gt;$B17),0,MAX(0,MIN(1,'У7 Ввод'!$E$245-NETWORKDAYS('У7 Ввод'!$D$245,$B17)+1))/Настройки!$E$13*100)</f>
        <v>0</v>
      </c>
      <c r="IG17" s="67" t="n">
        <f aca="false">IF(OR($D17=1,MONTH($B17)&lt;&gt;MONTH(StartDate),'У7 Ввод'!$D$246="",'У7 Ввод'!$E$246="",'У7 Ввод'!$D$246&gt;$B17),0,MAX(0,MIN(1,'У7 Ввод'!$E$246-NETWORKDAYS('У7 Ввод'!$D$246,$B17)+1))/Настройки!$E$13*100)</f>
        <v>0</v>
      </c>
      <c r="IH17" s="67" t="n">
        <f aca="false">IF(OR($D17=1,MONTH($B17)&lt;&gt;MONTH(StartDate),'У7 Ввод'!$D$247="",'У7 Ввод'!$E$247="",'У7 Ввод'!$D$247&gt;$B17),0,MAX(0,MIN(1,'У7 Ввод'!$E$247-NETWORKDAYS('У7 Ввод'!$D$247,$B17)+1))/Настройки!$E$13*100)</f>
        <v>0</v>
      </c>
      <c r="II17" s="67" t="n">
        <f aca="false">IF(OR($D17=1,MONTH($B17)&lt;&gt;MONTH(StartDate),'У7 Ввод'!$D$248="",'У7 Ввод'!$E$248="",'У7 Ввод'!$D$248&gt;$B17),0,MAX(0,MIN(1,'У7 Ввод'!$E$248-NETWORKDAYS('У7 Ввод'!$D$248,$B17)+1))/Настройки!$E$13*100)</f>
        <v>0</v>
      </c>
      <c r="IJ17" s="67" t="n">
        <f aca="false">IF(OR($D17=1,MONTH($B17)&lt;&gt;MONTH(StartDate),'У7 Ввод'!$D$249="",'У7 Ввод'!$E$249="",'У7 Ввод'!$D$249&gt;$B17),0,MAX(0,MIN(1,'У7 Ввод'!$E$249-NETWORKDAYS('У7 Ввод'!$D$249,$B17)+1))/Настройки!$E$13*100)</f>
        <v>0</v>
      </c>
      <c r="IK17" s="67" t="n">
        <f aca="false">IF(OR($D17=1,MONTH($B17)&lt;&gt;MONTH(StartDate),'У7 Ввод'!$D$250="",'У7 Ввод'!$E$250="",'У7 Ввод'!$D$250&gt;$B17),0,MAX(0,MIN(1,'У7 Ввод'!$E$250-NETWORKDAYS('У7 Ввод'!$D$250,$B17)+1))/Настройки!$E$13*100)</f>
        <v>0</v>
      </c>
      <c r="IL17" s="67" t="n">
        <f aca="false">IF(OR($D17=1,MONTH($B17)&lt;&gt;MONTH(StartDate),'У7 Ввод'!$D$251="",'У7 Ввод'!$E$251="",'У7 Ввод'!$D$251&gt;$B17),0,MAX(0,MIN(1,'У7 Ввод'!$E$251-NETWORKDAYS('У7 Ввод'!$D$251,$B17)+1))/Настройки!$E$13*100)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50</v>
      </c>
      <c r="F18" s="49" t="n">
        <f aca="false">IF(OR(MONTH(B18)&lt;&gt;MONTH(StartDate),D18=1),"",100)</f>
        <v>100</v>
      </c>
      <c r="G18" s="67" t="n">
        <f aca="false">IF(OR($D18=1,MONTH($B18)&lt;&gt;MONTH(StartDate),'У7 Ввод'!$D$12="",'У7 Ввод'!$E$12="",'У7 Ввод'!$D$12&gt;$B18),0,MAX(0,MIN(1,'У7 Ввод'!$E$12-NETWORKDAYS('У7 Ввод'!$D$12,$B18)+1))/Настройки!$E$13*100)</f>
        <v>0</v>
      </c>
      <c r="H18" s="67" t="n">
        <f aca="false">IF(OR($D18=1,MONTH($B18)&lt;&gt;MONTH(StartDate),'У7 Ввод'!$D$13="",'У7 Ввод'!$E$13="",'У7 Ввод'!$D$13&gt;$B18),0,MAX(0,MIN(1,'У7 Ввод'!$E$13-NETWORKDAYS('У7 Ввод'!$D$13,$B18)+1))/Настройки!$E$13*100)</f>
        <v>0</v>
      </c>
      <c r="I18" s="67" t="n">
        <f aca="false">IF(OR($D18=1,MONTH($B18)&lt;&gt;MONTH(StartDate),'У7 Ввод'!$D$14="",'У7 Ввод'!$E$14="",'У7 Ввод'!$D$14&gt;$B18),0,MAX(0,MIN(1,'У7 Ввод'!$E$14-NETWORKDAYS('У7 Ввод'!$D$14,$B18)+1))/Настройки!$E$13*100)</f>
        <v>0</v>
      </c>
      <c r="J18" s="67" t="n">
        <f aca="false">IF(OR($D18=1,MONTH($B18)&lt;&gt;MONTH(StartDate),'У7 Ввод'!$D$15="",'У7 Ввод'!$E$15="",'У7 Ввод'!$D$15&gt;$B18),0,MAX(0,MIN(1,'У7 Ввод'!$E$15-NETWORKDAYS('У7 Ввод'!$D$15,$B18)+1))/Настройки!$E$13*100)</f>
        <v>0</v>
      </c>
      <c r="K18" s="67" t="n">
        <f aca="false">IF(OR($D18=1,MONTH($B18)&lt;&gt;MONTH(StartDate),'У7 Ввод'!$D$16="",'У7 Ввод'!$E$16="",'У7 Ввод'!$D$16&gt;$B18),0,MAX(0,MIN(1,'У7 Ввод'!$E$16-NETWORKDAYS('У7 Ввод'!$D$16,$B18)+1))/Настройки!$E$13*100)</f>
        <v>0</v>
      </c>
      <c r="L18" s="67" t="n">
        <f aca="false">IF(OR($D18=1,MONTH($B18)&lt;&gt;MONTH(StartDate),'У7 Ввод'!$D$17="",'У7 Ввод'!$E$17="",'У7 Ввод'!$D$17&gt;$B18),0,MAX(0,MIN(1,'У7 Ввод'!$E$17-NETWORKDAYS('У7 Ввод'!$D$17,$B18)+1))/Настройки!$E$13*100)</f>
        <v>0</v>
      </c>
      <c r="M18" s="67" t="n">
        <f aca="false">IF(OR($D18=1,MONTH($B18)&lt;&gt;MONTH(StartDate),'У7 Ввод'!$D$18="",'У7 Ввод'!$E$18="",'У7 Ввод'!$D$18&gt;$B18),0,MAX(0,MIN(1,'У7 Ввод'!$E$18-NETWORKDAYS('У7 Ввод'!$D$18,$B18)+1))/Настройки!$E$13*100)</f>
        <v>0</v>
      </c>
      <c r="N18" s="67" t="n">
        <f aca="false">IF(OR($D18=1,MONTH($B18)&lt;&gt;MONTH(StartDate),'У7 Ввод'!$D$19="",'У7 Ввод'!$E$19="",'У7 Ввод'!$D$19&gt;$B18),0,MAX(0,MIN(1,'У7 Ввод'!$E$19-NETWORKDAYS('У7 Ввод'!$D$19,$B18)+1))/Настройки!$E$13*100)</f>
        <v>0</v>
      </c>
      <c r="O18" s="67" t="n">
        <f aca="false">IF(OR($D18=1,MONTH($B18)&lt;&gt;MONTH(StartDate),'У7 Ввод'!$D$20="",'У7 Ввод'!$E$20="",'У7 Ввод'!$D$20&gt;$B18),0,MAX(0,MIN(1,'У7 Ввод'!$E$20-NETWORKDAYS('У7 Ввод'!$D$20,$B18)+1))/Настройки!$E$13*100)</f>
        <v>0</v>
      </c>
      <c r="P18" s="67" t="n">
        <f aca="false">IF(OR($D18=1,MONTH($B18)&lt;&gt;MONTH(StartDate),'У7 Ввод'!$D$21="",'У7 Ввод'!$E$21="",'У7 Ввод'!$D$21&gt;$B18),0,MAX(0,MIN(1,'У7 Ввод'!$E$21-NETWORKDAYS('У7 Ввод'!$D$21,$B18)+1))/Настройки!$E$13*100)</f>
        <v>0</v>
      </c>
      <c r="Q18" s="67" t="n">
        <f aca="false">IF(OR($D18=1,MONTH($B18)&lt;&gt;MONTH(StartDate),'У7 Ввод'!$D$22="",'У7 Ввод'!$E$22="",'У7 Ввод'!$D$22&gt;$B18),0,MAX(0,MIN(1,'У7 Ввод'!$E$22-NETWORKDAYS('У7 Ввод'!$D$22,$B18)+1))/Настройки!$E$13*100)</f>
        <v>50</v>
      </c>
      <c r="R18" s="67" t="n">
        <f aca="false">IF(OR($D18=1,MONTH($B18)&lt;&gt;MONTH(StartDate),'У7 Ввод'!$D$23="",'У7 Ввод'!$E$23="",'У7 Ввод'!$D$23&gt;$B18),0,MAX(0,MIN(1,'У7 Ввод'!$E$23-NETWORKDAYS('У7 Ввод'!$D$23,$B18)+1))/Настройки!$E$13*100)</f>
        <v>0</v>
      </c>
      <c r="S18" s="67" t="n">
        <f aca="false">IF(OR($D18=1,MONTH($B18)&lt;&gt;MONTH(StartDate),'У7 Ввод'!$D$24="",'У7 Ввод'!$E$24="",'У7 Ввод'!$D$24&gt;$B18),0,MAX(0,MIN(1,'У7 Ввод'!$E$24-NETWORKDAYS('У7 Ввод'!$D$24,$B18)+1))/Настройки!$E$13*100)</f>
        <v>0</v>
      </c>
      <c r="T18" s="67" t="n">
        <f aca="false">IF(OR($D18=1,MONTH($B18)&lt;&gt;MONTH(StartDate),'У7 Ввод'!$D$25="",'У7 Ввод'!$E$25="",'У7 Ввод'!$D$25&gt;$B18),0,MAX(0,MIN(1,'У7 Ввод'!$E$25-NETWORKDAYS('У7 Ввод'!$D$25,$B18)+1))/Настройки!$E$13*100)</f>
        <v>0</v>
      </c>
      <c r="U18" s="67" t="n">
        <f aca="false">IF(OR($D18=1,MONTH($B18)&lt;&gt;MONTH(StartDate),'У7 Ввод'!$D$26="",'У7 Ввод'!$E$26="",'У7 Ввод'!$D$26&gt;$B18),0,MAX(0,MIN(1,'У7 Ввод'!$E$26-NETWORKDAYS('У7 Ввод'!$D$26,$B18)+1))/Настройки!$E$13*100)</f>
        <v>0</v>
      </c>
      <c r="V18" s="67" t="n">
        <f aca="false">IF(OR($D18=1,MONTH($B18)&lt;&gt;MONTH(StartDate),'У7 Ввод'!$D$27="",'У7 Ввод'!$E$27="",'У7 Ввод'!$D$27&gt;$B18),0,MAX(0,MIN(1,'У7 Ввод'!$E$27-NETWORKDAYS('У7 Ввод'!$D$27,$B18)+1))/Настройки!$E$13*100)</f>
        <v>0</v>
      </c>
      <c r="W18" s="67" t="n">
        <f aca="false">IF(OR($D18=1,MONTH($B18)&lt;&gt;MONTH(StartDate),'У7 Ввод'!$D$28="",'У7 Ввод'!$E$28="",'У7 Ввод'!$D$28&gt;$B18),0,MAX(0,MIN(1,'У7 Ввод'!$E$28-NETWORKDAYS('У7 Ввод'!$D$28,$B18)+1))/Настройки!$E$13*100)</f>
        <v>0</v>
      </c>
      <c r="X18" s="67" t="n">
        <f aca="false">IF(OR($D18=1,MONTH($B18)&lt;&gt;MONTH(StartDate),'У7 Ввод'!$D$29="",'У7 Ввод'!$E$29="",'У7 Ввод'!$D$29&gt;$B18),0,MAX(0,MIN(1,'У7 Ввод'!$E$29-NETWORKDAYS('У7 Ввод'!$D$29,$B18)+1))/Настройки!$E$13*100)</f>
        <v>0</v>
      </c>
      <c r="Y18" s="67" t="n">
        <f aca="false">IF(OR($D18=1,MONTH($B18)&lt;&gt;MONTH(StartDate),'У7 Ввод'!$D$30="",'У7 Ввод'!$E$30="",'У7 Ввод'!$D$30&gt;$B18),0,MAX(0,MIN(1,'У7 Ввод'!$E$30-NETWORKDAYS('У7 Ввод'!$D$30,$B18)+1))/Настройки!$E$13*100)</f>
        <v>0</v>
      </c>
      <c r="Z18" s="67" t="n">
        <f aca="false">IF(OR($D18=1,MONTH($B18)&lt;&gt;MONTH(StartDate),'У7 Ввод'!$D$31="",'У7 Ввод'!$E$31="",'У7 Ввод'!$D$31&gt;$B18),0,MAX(0,MIN(1,'У7 Ввод'!$E$31-NETWORKDAYS('У7 Ввод'!$D$31,$B18)+1))/Настройки!$E$13*100)</f>
        <v>0</v>
      </c>
      <c r="AA18" s="67" t="n">
        <f aca="false">IF(OR($D18=1,MONTH($B18)&lt;&gt;MONTH(StartDate),'У7 Ввод'!$D$32="",'У7 Ввод'!$E$32="",'У7 Ввод'!$D$32&gt;$B18),0,MAX(0,MIN(1,'У7 Ввод'!$E$32-NETWORKDAYS('У7 Ввод'!$D$32,$B18)+1))/Настройки!$E$13*100)</f>
        <v>0</v>
      </c>
      <c r="AB18" s="67" t="n">
        <f aca="false">IF(OR($D18=1,MONTH($B18)&lt;&gt;MONTH(StartDate),'У7 Ввод'!$D$33="",'У7 Ввод'!$E$33="",'У7 Ввод'!$D$33&gt;$B18),0,MAX(0,MIN(1,'У7 Ввод'!$E$33-NETWORKDAYS('У7 Ввод'!$D$33,$B18)+1))/Настройки!$E$13*100)</f>
        <v>0</v>
      </c>
      <c r="AC18" s="67" t="n">
        <f aca="false">IF(OR($D18=1,MONTH($B18)&lt;&gt;MONTH(StartDate),'У7 Ввод'!$D$34="",'У7 Ввод'!$E$34="",'У7 Ввод'!$D$34&gt;$B18),0,MAX(0,MIN(1,'У7 Ввод'!$E$34-NETWORKDAYS('У7 Ввод'!$D$34,$B18)+1))/Настройки!$E$13*100)</f>
        <v>0</v>
      </c>
      <c r="AD18" s="67" t="n">
        <f aca="false">IF(OR($D18=1,MONTH($B18)&lt;&gt;MONTH(StartDate),'У7 Ввод'!$D$35="",'У7 Ввод'!$E$35="",'У7 Ввод'!$D$35&gt;$B18),0,MAX(0,MIN(1,'У7 Ввод'!$E$35-NETWORKDAYS('У7 Ввод'!$D$35,$B18)+1))/Настройки!$E$13*100)</f>
        <v>0</v>
      </c>
      <c r="AE18" s="67" t="n">
        <f aca="false">IF(OR($D18=1,MONTH($B18)&lt;&gt;MONTH(StartDate),'У7 Ввод'!$D$36="",'У7 Ввод'!$E$36="",'У7 Ввод'!$D$36&gt;$B18),0,MAX(0,MIN(1,'У7 Ввод'!$E$36-NETWORKDAYS('У7 Ввод'!$D$36,$B18)+1))/Настройки!$E$13*100)</f>
        <v>0</v>
      </c>
      <c r="AF18" s="67" t="n">
        <f aca="false">IF(OR($D18=1,MONTH($B18)&lt;&gt;MONTH(StartDate),'У7 Ввод'!$D$37="",'У7 Ввод'!$E$37="",'У7 Ввод'!$D$37&gt;$B18),0,MAX(0,MIN(1,'У7 Ввод'!$E$37-NETWORKDAYS('У7 Ввод'!$D$37,$B18)+1))/Настройки!$E$13*100)</f>
        <v>0</v>
      </c>
      <c r="AG18" s="67" t="n">
        <f aca="false">IF(OR($D18=1,MONTH($B18)&lt;&gt;MONTH(StartDate),'У7 Ввод'!$D$38="",'У7 Ввод'!$E$38="",'У7 Ввод'!$D$38&gt;$B18),0,MAX(0,MIN(1,'У7 Ввод'!$E$38-NETWORKDAYS('У7 Ввод'!$D$38,$B18)+1))/Настройки!$E$13*100)</f>
        <v>0</v>
      </c>
      <c r="AH18" s="67" t="n">
        <f aca="false">IF(OR($D18=1,MONTH($B18)&lt;&gt;MONTH(StartDate),'У7 Ввод'!$D$39="",'У7 Ввод'!$E$39="",'У7 Ввод'!$D$39&gt;$B18),0,MAX(0,MIN(1,'У7 Ввод'!$E$39-NETWORKDAYS('У7 Ввод'!$D$39,$B18)+1))/Настройки!$E$13*100)</f>
        <v>0</v>
      </c>
      <c r="AI18" s="67" t="n">
        <f aca="false">IF(OR($D18=1,MONTH($B18)&lt;&gt;MONTH(StartDate),'У7 Ввод'!$D$40="",'У7 Ввод'!$E$40="",'У7 Ввод'!$D$40&gt;$B18),0,MAX(0,MIN(1,'У7 Ввод'!$E$40-NETWORKDAYS('У7 Ввод'!$D$40,$B18)+1))/Настройки!$E$13*100)</f>
        <v>0</v>
      </c>
      <c r="AJ18" s="67" t="n">
        <f aca="false">IF(OR($D18=1,MONTH($B18)&lt;&gt;MONTH(StartDate),'У7 Ввод'!$D$41="",'У7 Ввод'!$E$41="",'У7 Ввод'!$D$41&gt;$B18),0,MAX(0,MIN(1,'У7 Ввод'!$E$41-NETWORKDAYS('У7 Ввод'!$D$41,$B18)+1))/Настройки!$E$13*100)</f>
        <v>0</v>
      </c>
      <c r="AK18" s="67" t="n">
        <f aca="false">IF(OR($D18=1,MONTH($B18)&lt;&gt;MONTH(StartDate),'У7 Ввод'!$D$42="",'У7 Ввод'!$E$42="",'У7 Ввод'!$D$42&gt;$B18),0,MAX(0,MIN(1,'У7 Ввод'!$E$42-NETWORKDAYS('У7 Ввод'!$D$42,$B18)+1))/Настройки!$E$13*100)</f>
        <v>0</v>
      </c>
      <c r="AL18" s="67" t="n">
        <f aca="false">IF(OR($D18=1,MONTH($B18)&lt;&gt;MONTH(StartDate),'У7 Ввод'!$D$43="",'У7 Ввод'!$E$43="",'У7 Ввод'!$D$43&gt;$B18),0,MAX(0,MIN(1,'У7 Ввод'!$E$43-NETWORKDAYS('У7 Ввод'!$D$43,$B18)+1))/Настройки!$E$13*100)</f>
        <v>0</v>
      </c>
      <c r="AM18" s="67" t="n">
        <f aca="false">IF(OR($D18=1,MONTH($B18)&lt;&gt;MONTH(StartDate),'У7 Ввод'!$D$44="",'У7 Ввод'!$E$44="",'У7 Ввод'!$D$44&gt;$B18),0,MAX(0,MIN(1,'У7 Ввод'!$E$44-NETWORKDAYS('У7 Ввод'!$D$44,$B18)+1))/Настройки!$E$13*100)</f>
        <v>0</v>
      </c>
      <c r="AN18" s="67" t="n">
        <f aca="false">IF(OR($D18=1,MONTH($B18)&lt;&gt;MONTH(StartDate),'У7 Ввод'!$D$45="",'У7 Ввод'!$E$45="",'У7 Ввод'!$D$45&gt;$B18),0,MAX(0,MIN(1,'У7 Ввод'!$E$45-NETWORKDAYS('У7 Ввод'!$D$45,$B18)+1))/Настройки!$E$13*100)</f>
        <v>0</v>
      </c>
      <c r="AO18" s="67" t="n">
        <f aca="false">IF(OR($D18=1,MONTH($B18)&lt;&gt;MONTH(StartDate),'У7 Ввод'!$D$46="",'У7 Ввод'!$E$46="",'У7 Ввод'!$D$46&gt;$B18),0,MAX(0,MIN(1,'У7 Ввод'!$E$46-NETWORKDAYS('У7 Ввод'!$D$46,$B18)+1))/Настройки!$E$13*100)</f>
        <v>0</v>
      </c>
      <c r="AP18" s="67" t="n">
        <f aca="false">IF(OR($D18=1,MONTH($B18)&lt;&gt;MONTH(StartDate),'У7 Ввод'!$D$47="",'У7 Ввод'!$E$47="",'У7 Ввод'!$D$47&gt;$B18),0,MAX(0,MIN(1,'У7 Ввод'!$E$47-NETWORKDAYS('У7 Ввод'!$D$47,$B18)+1))/Настройки!$E$13*100)</f>
        <v>0</v>
      </c>
      <c r="AQ18" s="67" t="n">
        <f aca="false">IF(OR($D18=1,MONTH($B18)&lt;&gt;MONTH(StartDate),'У7 Ввод'!$D$48="",'У7 Ввод'!$E$48="",'У7 Ввод'!$D$48&gt;$B18),0,MAX(0,MIN(1,'У7 Ввод'!$E$48-NETWORKDAYS('У7 Ввод'!$D$48,$B18)+1))/Настройки!$E$13*100)</f>
        <v>0</v>
      </c>
      <c r="AR18" s="67" t="n">
        <f aca="false">IF(OR($D18=1,MONTH($B18)&lt;&gt;MONTH(StartDate),'У7 Ввод'!$D$49="",'У7 Ввод'!$E$49="",'У7 Ввод'!$D$49&gt;$B18),0,MAX(0,MIN(1,'У7 Ввод'!$E$49-NETWORKDAYS('У7 Ввод'!$D$49,$B18)+1))/Настройки!$E$13*100)</f>
        <v>0</v>
      </c>
      <c r="AS18" s="67" t="n">
        <f aca="false">IF(OR($D18=1,MONTH($B18)&lt;&gt;MONTH(StartDate),'У7 Ввод'!$D$50="",'У7 Ввод'!$E$50="",'У7 Ввод'!$D$50&gt;$B18),0,MAX(0,MIN(1,'У7 Ввод'!$E$50-NETWORKDAYS('У7 Ввод'!$D$50,$B18)+1))/Настройки!$E$13*100)</f>
        <v>0</v>
      </c>
      <c r="AT18" s="67" t="n">
        <f aca="false">IF(OR($D18=1,MONTH($B18)&lt;&gt;MONTH(StartDate),'У7 Ввод'!$D$51="",'У7 Ввод'!$E$51="",'У7 Ввод'!$D$51&gt;$B18),0,MAX(0,MIN(1,'У7 Ввод'!$E$51-NETWORKDAYS('У7 Ввод'!$D$51,$B18)+1))/Настройки!$E$13*100)</f>
        <v>0</v>
      </c>
      <c r="AU18" s="67" t="n">
        <f aca="false">IF(OR($D18=1,MONTH($B18)&lt;&gt;MONTH(StartDate),'У7 Ввод'!$D$52="",'У7 Ввод'!$E$52="",'У7 Ввод'!$D$52&gt;$B18),0,MAX(0,MIN(1,'У7 Ввод'!$E$52-NETWORKDAYS('У7 Ввод'!$D$52,$B18)+1))/Настройки!$E$13*100)</f>
        <v>0</v>
      </c>
      <c r="AV18" s="67" t="n">
        <f aca="false">IF(OR($D18=1,MONTH($B18)&lt;&gt;MONTH(StartDate),'У7 Ввод'!$D$53="",'У7 Ввод'!$E$53="",'У7 Ввод'!$D$53&gt;$B18),0,MAX(0,MIN(1,'У7 Ввод'!$E$53-NETWORKDAYS('У7 Ввод'!$D$53,$B18)+1))/Настройки!$E$13*100)</f>
        <v>0</v>
      </c>
      <c r="AW18" s="67" t="n">
        <f aca="false">IF(OR($D18=1,MONTH($B18)&lt;&gt;MONTH(StartDate),'У7 Ввод'!$D$54="",'У7 Ввод'!$E$54="",'У7 Ввод'!$D$54&gt;$B18),0,MAX(0,MIN(1,'У7 Ввод'!$E$54-NETWORKDAYS('У7 Ввод'!$D$54,$B18)+1))/Настройки!$E$13*100)</f>
        <v>0</v>
      </c>
      <c r="AX18" s="67" t="n">
        <f aca="false">IF(OR($D18=1,MONTH($B18)&lt;&gt;MONTH(StartDate),'У7 Ввод'!$D$55="",'У7 Ввод'!$E$55="",'У7 Ввод'!$D$55&gt;$B18),0,MAX(0,MIN(1,'У7 Ввод'!$E$55-NETWORKDAYS('У7 Ввод'!$D$55,$B18)+1))/Настройки!$E$13*100)</f>
        <v>0</v>
      </c>
      <c r="AY18" s="67" t="n">
        <f aca="false">IF(OR($D18=1,MONTH($B18)&lt;&gt;MONTH(StartDate),'У7 Ввод'!$D$56="",'У7 Ввод'!$E$56="",'У7 Ввод'!$D$56&gt;$B18),0,MAX(0,MIN(1,'У7 Ввод'!$E$56-NETWORKDAYS('У7 Ввод'!$D$56,$B18)+1))/Настройки!$E$13*100)</f>
        <v>0</v>
      </c>
      <c r="AZ18" s="67" t="n">
        <f aca="false">IF(OR($D18=1,MONTH($B18)&lt;&gt;MONTH(StartDate),'У7 Ввод'!$D$57="",'У7 Ввод'!$E$57="",'У7 Ввод'!$D$57&gt;$B18),0,MAX(0,MIN(1,'У7 Ввод'!$E$57-NETWORKDAYS('У7 Ввод'!$D$57,$B18)+1))/Настройки!$E$13*100)</f>
        <v>0</v>
      </c>
      <c r="BA18" s="67" t="n">
        <f aca="false">IF(OR($D18=1,MONTH($B18)&lt;&gt;MONTH(StartDate),'У7 Ввод'!$D$58="",'У7 Ввод'!$E$58="",'У7 Ввод'!$D$58&gt;$B18),0,MAX(0,MIN(1,'У7 Ввод'!$E$58-NETWORKDAYS('У7 Ввод'!$D$58,$B18)+1))/Настройки!$E$13*100)</f>
        <v>0</v>
      </c>
      <c r="BB18" s="67" t="n">
        <f aca="false">IF(OR($D18=1,MONTH($B18)&lt;&gt;MONTH(StartDate),'У7 Ввод'!$D$59="",'У7 Ввод'!$E$59="",'У7 Ввод'!$D$59&gt;$B18),0,MAX(0,MIN(1,'У7 Ввод'!$E$59-NETWORKDAYS('У7 Ввод'!$D$59,$B18)+1))/Настройки!$E$13*100)</f>
        <v>0</v>
      </c>
      <c r="BC18" s="67" t="n">
        <f aca="false">IF(OR($D18=1,MONTH($B18)&lt;&gt;MONTH(StartDate),'У7 Ввод'!$D$60="",'У7 Ввод'!$E$60="",'У7 Ввод'!$D$60&gt;$B18),0,MAX(0,MIN(1,'У7 Ввод'!$E$60-NETWORKDAYS('У7 Ввод'!$D$60,$B18)+1))/Настройки!$E$13*100)</f>
        <v>0</v>
      </c>
      <c r="BD18" s="67" t="n">
        <f aca="false">IF(OR($D18=1,MONTH($B18)&lt;&gt;MONTH(StartDate),'У7 Ввод'!$D$61="",'У7 Ввод'!$E$61="",'У7 Ввод'!$D$61&gt;$B18),0,MAX(0,MIN(1,'У7 Ввод'!$E$61-NETWORKDAYS('У7 Ввод'!$D$61,$B18)+1))/Настройки!$E$13*100)</f>
        <v>0</v>
      </c>
      <c r="BE18" s="67" t="n">
        <f aca="false">IF(OR($D18=1,MONTH($B18)&lt;&gt;MONTH(StartDate),'У7 Ввод'!$D$62="",'У7 Ввод'!$E$62="",'У7 Ввод'!$D$62&gt;$B18),0,MAX(0,MIN(1,'У7 Ввод'!$E$62-NETWORKDAYS('У7 Ввод'!$D$62,$B18)+1))/Настройки!$E$13*100)</f>
        <v>0</v>
      </c>
      <c r="BF18" s="67" t="n">
        <f aca="false">IF(OR($D18=1,MONTH($B18)&lt;&gt;MONTH(StartDate),'У7 Ввод'!$D$63="",'У7 Ввод'!$E$63="",'У7 Ввод'!$D$63&gt;$B18),0,MAX(0,MIN(1,'У7 Ввод'!$E$63-NETWORKDAYS('У7 Ввод'!$D$63,$B18)+1))/Настройки!$E$13*100)</f>
        <v>0</v>
      </c>
      <c r="BG18" s="67" t="n">
        <f aca="false">IF(OR($D18=1,MONTH($B18)&lt;&gt;MONTH(StartDate),'У7 Ввод'!$D$64="",'У7 Ввод'!$E$64="",'У7 Ввод'!$D$64&gt;$B18),0,MAX(0,MIN(1,'У7 Ввод'!$E$64-NETWORKDAYS('У7 Ввод'!$D$64,$B18)+1))/Настройки!$E$13*100)</f>
        <v>0</v>
      </c>
      <c r="BH18" s="67" t="n">
        <f aca="false">IF(OR($D18=1,MONTH($B18)&lt;&gt;MONTH(StartDate),'У7 Ввод'!$D$65="",'У7 Ввод'!$E$65="",'У7 Ввод'!$D$65&gt;$B18),0,MAX(0,MIN(1,'У7 Ввод'!$E$65-NETWORKDAYS('У7 Ввод'!$D$65,$B18)+1))/Настройки!$E$13*100)</f>
        <v>0</v>
      </c>
      <c r="BI18" s="67" t="n">
        <f aca="false">IF(OR($D18=1,MONTH($B18)&lt;&gt;MONTH(StartDate),'У7 Ввод'!$D$66="",'У7 Ввод'!$E$66="",'У7 Ввод'!$D$66&gt;$B18),0,MAX(0,MIN(1,'У7 Ввод'!$E$66-NETWORKDAYS('У7 Ввод'!$D$66,$B18)+1))/Настройки!$E$13*100)</f>
        <v>0</v>
      </c>
      <c r="BJ18" s="67" t="n">
        <f aca="false">IF(OR($D18=1,MONTH($B18)&lt;&gt;MONTH(StartDate),'У7 Ввод'!$D$67="",'У7 Ввод'!$E$67="",'У7 Ввод'!$D$67&gt;$B18),0,MAX(0,MIN(1,'У7 Ввод'!$E$67-NETWORKDAYS('У7 Ввод'!$D$67,$B18)+1))/Настройки!$E$13*100)</f>
        <v>0</v>
      </c>
      <c r="BK18" s="67" t="n">
        <f aca="false">IF(OR($D18=1,MONTH($B18)&lt;&gt;MONTH(StartDate),'У7 Ввод'!$D$68="",'У7 Ввод'!$E$68="",'У7 Ввод'!$D$68&gt;$B18),0,MAX(0,MIN(1,'У7 Ввод'!$E$68-NETWORKDAYS('У7 Ввод'!$D$68,$B18)+1))/Настройки!$E$13*100)</f>
        <v>0</v>
      </c>
      <c r="BL18" s="67" t="n">
        <f aca="false">IF(OR($D18=1,MONTH($B18)&lt;&gt;MONTH(StartDate),'У7 Ввод'!$D$69="",'У7 Ввод'!$E$69="",'У7 Ввод'!$D$69&gt;$B18),0,MAX(0,MIN(1,'У7 Ввод'!$E$69-NETWORKDAYS('У7 Ввод'!$D$69,$B18)+1))/Настройки!$E$13*100)</f>
        <v>0</v>
      </c>
      <c r="BM18" s="67" t="n">
        <f aca="false">IF(OR($D18=1,MONTH($B18)&lt;&gt;MONTH(StartDate),'У7 Ввод'!$D$70="",'У7 Ввод'!$E$70="",'У7 Ввод'!$D$70&gt;$B18),0,MAX(0,MIN(1,'У7 Ввод'!$E$70-NETWORKDAYS('У7 Ввод'!$D$70,$B18)+1))/Настройки!$E$13*100)</f>
        <v>0</v>
      </c>
      <c r="BN18" s="67" t="n">
        <f aca="false">IF(OR($D18=1,MONTH($B18)&lt;&gt;MONTH(StartDate),'У7 Ввод'!$D$71="",'У7 Ввод'!$E$71="",'У7 Ввод'!$D$71&gt;$B18),0,MAX(0,MIN(1,'У7 Ввод'!$E$71-NETWORKDAYS('У7 Ввод'!$D$71,$B18)+1))/Настройки!$E$13*100)</f>
        <v>0</v>
      </c>
      <c r="BO18" s="67" t="n">
        <f aca="false">IF(OR($D18=1,MONTH($B18)&lt;&gt;MONTH(StartDate),'У7 Ввод'!$D$72="",'У7 Ввод'!$E$72="",'У7 Ввод'!$D$72&gt;$B18),0,MAX(0,MIN(1,'У7 Ввод'!$E$72-NETWORKDAYS('У7 Ввод'!$D$72,$B18)+1))/Настройки!$E$13*100)</f>
        <v>0</v>
      </c>
      <c r="BP18" s="67" t="n">
        <f aca="false">IF(OR($D18=1,MONTH($B18)&lt;&gt;MONTH(StartDate),'У7 Ввод'!$D$73="",'У7 Ввод'!$E$73="",'У7 Ввод'!$D$73&gt;$B18),0,MAX(0,MIN(1,'У7 Ввод'!$E$73-NETWORKDAYS('У7 Ввод'!$D$73,$B18)+1))/Настройки!$E$13*100)</f>
        <v>0</v>
      </c>
      <c r="BQ18" s="67" t="n">
        <f aca="false">IF(OR($D18=1,MONTH($B18)&lt;&gt;MONTH(StartDate),'У7 Ввод'!$D$74="",'У7 Ввод'!$E$74="",'У7 Ввод'!$D$74&gt;$B18),0,MAX(0,MIN(1,'У7 Ввод'!$E$74-NETWORKDAYS('У7 Ввод'!$D$74,$B18)+1))/Настройки!$E$13*100)</f>
        <v>0</v>
      </c>
      <c r="BR18" s="67" t="n">
        <f aca="false">IF(OR($D18=1,MONTH($B18)&lt;&gt;MONTH(StartDate),'У7 Ввод'!$D$75="",'У7 Ввод'!$E$75="",'У7 Ввод'!$D$75&gt;$B18),0,MAX(0,MIN(1,'У7 Ввод'!$E$75-NETWORKDAYS('У7 Ввод'!$D$75,$B18)+1))/Настройки!$E$13*100)</f>
        <v>0</v>
      </c>
      <c r="BS18" s="67" t="n">
        <f aca="false">IF(OR($D18=1,MONTH($B18)&lt;&gt;MONTH(StartDate),'У7 Ввод'!$D$76="",'У7 Ввод'!$E$76="",'У7 Ввод'!$D$76&gt;$B18),0,MAX(0,MIN(1,'У7 Ввод'!$E$76-NETWORKDAYS('У7 Ввод'!$D$76,$B18)+1))/Настройки!$E$13*100)</f>
        <v>0</v>
      </c>
      <c r="BT18" s="67" t="n">
        <f aca="false">IF(OR($D18=1,MONTH($B18)&lt;&gt;MONTH(StartDate),'У7 Ввод'!$D$77="",'У7 Ввод'!$E$77="",'У7 Ввод'!$D$77&gt;$B18),0,MAX(0,MIN(1,'У7 Ввод'!$E$77-NETWORKDAYS('У7 Ввод'!$D$77,$B18)+1))/Настройки!$E$13*100)</f>
        <v>0</v>
      </c>
      <c r="BU18" s="67" t="n">
        <f aca="false">IF(OR($D18=1,MONTH($B18)&lt;&gt;MONTH(StartDate),'У7 Ввод'!$D$78="",'У7 Ввод'!$E$78="",'У7 Ввод'!$D$78&gt;$B18),0,MAX(0,MIN(1,'У7 Ввод'!$E$78-NETWORKDAYS('У7 Ввод'!$D$78,$B18)+1))/Настройки!$E$13*100)</f>
        <v>0</v>
      </c>
      <c r="BV18" s="67" t="n">
        <f aca="false">IF(OR($D18=1,MONTH($B18)&lt;&gt;MONTH(StartDate),'У7 Ввод'!$D$79="",'У7 Ввод'!$E$79="",'У7 Ввод'!$D$79&gt;$B18),0,MAX(0,MIN(1,'У7 Ввод'!$E$79-NETWORKDAYS('У7 Ввод'!$D$79,$B18)+1))/Настройки!$E$13*100)</f>
        <v>0</v>
      </c>
      <c r="BW18" s="67" t="n">
        <f aca="false">IF(OR($D18=1,MONTH($B18)&lt;&gt;MONTH(StartDate),'У7 Ввод'!$D$80="",'У7 Ввод'!$E$80="",'У7 Ввод'!$D$80&gt;$B18),0,MAX(0,MIN(1,'У7 Ввод'!$E$80-NETWORKDAYS('У7 Ввод'!$D$80,$B18)+1))/Настройки!$E$13*100)</f>
        <v>0</v>
      </c>
      <c r="BX18" s="67" t="n">
        <f aca="false">IF(OR($D18=1,MONTH($B18)&lt;&gt;MONTH(StartDate),'У7 Ввод'!$D$81="",'У7 Ввод'!$E$81="",'У7 Ввод'!$D$81&gt;$B18),0,MAX(0,MIN(1,'У7 Ввод'!$E$81-NETWORKDAYS('У7 Ввод'!$D$81,$B18)+1))/Настройки!$E$13*100)</f>
        <v>0</v>
      </c>
      <c r="BY18" s="67" t="n">
        <f aca="false">IF(OR($D18=1,MONTH($B18)&lt;&gt;MONTH(StartDate),'У7 Ввод'!$D$82="",'У7 Ввод'!$E$82="",'У7 Ввод'!$D$82&gt;$B18),0,MAX(0,MIN(1,'У7 Ввод'!$E$82-NETWORKDAYS('У7 Ввод'!$D$82,$B18)+1))/Настройки!$E$13*100)</f>
        <v>0</v>
      </c>
      <c r="BZ18" s="67" t="n">
        <f aca="false">IF(OR($D18=1,MONTH($B18)&lt;&gt;MONTH(StartDate),'У7 Ввод'!$D$83="",'У7 Ввод'!$E$83="",'У7 Ввод'!$D$83&gt;$B18),0,MAX(0,MIN(1,'У7 Ввод'!$E$83-NETWORKDAYS('У7 Ввод'!$D$83,$B18)+1))/Настройки!$E$13*100)</f>
        <v>0</v>
      </c>
      <c r="CA18" s="67" t="n">
        <f aca="false">IF(OR($D18=1,MONTH($B18)&lt;&gt;MONTH(StartDate),'У7 Ввод'!$D$84="",'У7 Ввод'!$E$84="",'У7 Ввод'!$D$84&gt;$B18),0,MAX(0,MIN(1,'У7 Ввод'!$E$84-NETWORKDAYS('У7 Ввод'!$D$84,$B18)+1))/Настройки!$E$13*100)</f>
        <v>0</v>
      </c>
      <c r="CB18" s="67" t="n">
        <f aca="false">IF(OR($D18=1,MONTH($B18)&lt;&gt;MONTH(StartDate),'У7 Ввод'!$D$85="",'У7 Ввод'!$E$85="",'У7 Ввод'!$D$85&gt;$B18),0,MAX(0,MIN(1,'У7 Ввод'!$E$85-NETWORKDAYS('У7 Ввод'!$D$85,$B18)+1))/Настройки!$E$13*100)</f>
        <v>0</v>
      </c>
      <c r="CC18" s="67" t="n">
        <f aca="false">IF(OR($D18=1,MONTH($B18)&lt;&gt;MONTH(StartDate),'У7 Ввод'!$D$86="",'У7 Ввод'!$E$86="",'У7 Ввод'!$D$86&gt;$B18),0,MAX(0,MIN(1,'У7 Ввод'!$E$86-NETWORKDAYS('У7 Ввод'!$D$86,$B18)+1))/Настройки!$E$13*100)</f>
        <v>0</v>
      </c>
      <c r="CD18" s="67" t="n">
        <f aca="false">IF(OR($D18=1,MONTH($B18)&lt;&gt;MONTH(StartDate),'У7 Ввод'!$D$87="",'У7 Ввод'!$E$87="",'У7 Ввод'!$D$87&gt;$B18),0,MAX(0,MIN(1,'У7 Ввод'!$E$87-NETWORKDAYS('У7 Ввод'!$D$87,$B18)+1))/Настройки!$E$13*100)</f>
        <v>0</v>
      </c>
      <c r="CE18" s="67" t="n">
        <f aca="false">IF(OR($D18=1,MONTH($B18)&lt;&gt;MONTH(StartDate),'У7 Ввод'!$D$88="",'У7 Ввод'!$E$88="",'У7 Ввод'!$D$88&gt;$B18),0,MAX(0,MIN(1,'У7 Ввод'!$E$88-NETWORKDAYS('У7 Ввод'!$D$88,$B18)+1))/Настройки!$E$13*100)</f>
        <v>0</v>
      </c>
      <c r="CF18" s="67" t="n">
        <f aca="false">IF(OR($D18=1,MONTH($B18)&lt;&gt;MONTH(StartDate),'У7 Ввод'!$D$89="",'У7 Ввод'!$E$89="",'У7 Ввод'!$D$89&gt;$B18),0,MAX(0,MIN(1,'У7 Ввод'!$E$89-NETWORKDAYS('У7 Ввод'!$D$89,$B18)+1))/Настройки!$E$13*100)</f>
        <v>0</v>
      </c>
      <c r="CG18" s="67" t="n">
        <f aca="false">IF(OR($D18=1,MONTH($B18)&lt;&gt;MONTH(StartDate),'У7 Ввод'!$D$90="",'У7 Ввод'!$E$90="",'У7 Ввод'!$D$90&gt;$B18),0,MAX(0,MIN(1,'У7 Ввод'!$E$90-NETWORKDAYS('У7 Ввод'!$D$90,$B18)+1))/Настройки!$E$13*100)</f>
        <v>0</v>
      </c>
      <c r="CH18" s="67" t="n">
        <f aca="false">IF(OR($D18=1,MONTH($B18)&lt;&gt;MONTH(StartDate),'У7 Ввод'!$D$91="",'У7 Ввод'!$E$91="",'У7 Ввод'!$D$91&gt;$B18),0,MAX(0,MIN(1,'У7 Ввод'!$E$91-NETWORKDAYS('У7 Ввод'!$D$91,$B18)+1))/Настройки!$E$13*100)</f>
        <v>0</v>
      </c>
      <c r="CI18" s="67" t="n">
        <f aca="false">IF(OR($D18=1,MONTH($B18)&lt;&gt;MONTH(StartDate),'У7 Ввод'!$D$92="",'У7 Ввод'!$E$92="",'У7 Ввод'!$D$92&gt;$B18),0,MAX(0,MIN(1,'У7 Ввод'!$E$92-NETWORKDAYS('У7 Ввод'!$D$92,$B18)+1))/Настройки!$E$13*100)</f>
        <v>0</v>
      </c>
      <c r="CJ18" s="67" t="n">
        <f aca="false">IF(OR($D18=1,MONTH($B18)&lt;&gt;MONTH(StartDate),'У7 Ввод'!$D$93="",'У7 Ввод'!$E$93="",'У7 Ввод'!$D$93&gt;$B18),0,MAX(0,MIN(1,'У7 Ввод'!$E$93-NETWORKDAYS('У7 Ввод'!$D$93,$B18)+1))/Настройки!$E$13*100)</f>
        <v>0</v>
      </c>
      <c r="CK18" s="67" t="n">
        <f aca="false">IF(OR($D18=1,MONTH($B18)&lt;&gt;MONTH(StartDate),'У7 Ввод'!$D$94="",'У7 Ввод'!$E$94="",'У7 Ввод'!$D$94&gt;$B18),0,MAX(0,MIN(1,'У7 Ввод'!$E$94-NETWORKDAYS('У7 Ввод'!$D$94,$B18)+1))/Настройки!$E$13*100)</f>
        <v>0</v>
      </c>
      <c r="CL18" s="67" t="n">
        <f aca="false">IF(OR($D18=1,MONTH($B18)&lt;&gt;MONTH(StartDate),'У7 Ввод'!$D$95="",'У7 Ввод'!$E$95="",'У7 Ввод'!$D$95&gt;$B18),0,MAX(0,MIN(1,'У7 Ввод'!$E$95-NETWORKDAYS('У7 Ввод'!$D$95,$B18)+1))/Настройки!$E$13*100)</f>
        <v>0</v>
      </c>
      <c r="CM18" s="67" t="n">
        <f aca="false">IF(OR($D18=1,MONTH($B18)&lt;&gt;MONTH(StartDate),'У7 Ввод'!$D$96="",'У7 Ввод'!$E$96="",'У7 Ввод'!$D$96&gt;$B18),0,MAX(0,MIN(1,'У7 Ввод'!$E$96-NETWORKDAYS('У7 Ввод'!$D$96,$B18)+1))/Настройки!$E$13*100)</f>
        <v>0</v>
      </c>
      <c r="CN18" s="67" t="n">
        <f aca="false">IF(OR($D18=1,MONTH($B18)&lt;&gt;MONTH(StartDate),'У7 Ввод'!$D$97="",'У7 Ввод'!$E$97="",'У7 Ввод'!$D$97&gt;$B18),0,MAX(0,MIN(1,'У7 Ввод'!$E$97-NETWORKDAYS('У7 Ввод'!$D$97,$B18)+1))/Настройки!$E$13*100)</f>
        <v>0</v>
      </c>
      <c r="CO18" s="67" t="n">
        <f aca="false">IF(OR($D18=1,MONTH($B18)&lt;&gt;MONTH(StartDate),'У7 Ввод'!$D$98="",'У7 Ввод'!$E$98="",'У7 Ввод'!$D$98&gt;$B18),0,MAX(0,MIN(1,'У7 Ввод'!$E$98-NETWORKDAYS('У7 Ввод'!$D$98,$B18)+1))/Настройки!$E$13*100)</f>
        <v>0</v>
      </c>
      <c r="CP18" s="67" t="n">
        <f aca="false">IF(OR($D18=1,MONTH($B18)&lt;&gt;MONTH(StartDate),'У7 Ввод'!$D$99="",'У7 Ввод'!$E$99="",'У7 Ввод'!$D$99&gt;$B18),0,MAX(0,MIN(1,'У7 Ввод'!$E$99-NETWORKDAYS('У7 Ввод'!$D$99,$B18)+1))/Настройки!$E$13*100)</f>
        <v>0</v>
      </c>
      <c r="CQ18" s="67" t="n">
        <f aca="false">IF(OR($D18=1,MONTH($B18)&lt;&gt;MONTH(StartDate),'У7 Ввод'!$D$100="",'У7 Ввод'!$E$100="",'У7 Ввод'!$D$100&gt;$B18),0,MAX(0,MIN(1,'У7 Ввод'!$E$100-NETWORKDAYS('У7 Ввод'!$D$100,$B18)+1))/Настройки!$E$13*100)</f>
        <v>0</v>
      </c>
      <c r="CR18" s="67" t="n">
        <f aca="false">IF(OR($D18=1,MONTH($B18)&lt;&gt;MONTH(StartDate),'У7 Ввод'!$D$101="",'У7 Ввод'!$E$101="",'У7 Ввод'!$D$101&gt;$B18),0,MAX(0,MIN(1,'У7 Ввод'!$E$101-NETWORKDAYS('У7 Ввод'!$D$101,$B18)+1))/Настройки!$E$13*100)</f>
        <v>0</v>
      </c>
      <c r="CS18" s="67" t="n">
        <f aca="false">IF(OR($D18=1,MONTH($B18)&lt;&gt;MONTH(StartDate),'У7 Ввод'!$D$102="",'У7 Ввод'!$E$102="",'У7 Ввод'!$D$102&gt;$B18),0,MAX(0,MIN(1,'У7 Ввод'!$E$102-NETWORKDAYS('У7 Ввод'!$D$102,$B18)+1))/Настройки!$E$13*100)</f>
        <v>0</v>
      </c>
      <c r="CT18" s="67" t="n">
        <f aca="false">IF(OR($D18=1,MONTH($B18)&lt;&gt;MONTH(StartDate),'У7 Ввод'!$D$103="",'У7 Ввод'!$E$103="",'У7 Ввод'!$D$103&gt;$B18),0,MAX(0,MIN(1,'У7 Ввод'!$E$103-NETWORKDAYS('У7 Ввод'!$D$103,$B18)+1))/Настройки!$E$13*100)</f>
        <v>0</v>
      </c>
      <c r="CU18" s="67" t="n">
        <f aca="false">IF(OR($D18=1,MONTH($B18)&lt;&gt;MONTH(StartDate),'У7 Ввод'!$D$104="",'У7 Ввод'!$E$104="",'У7 Ввод'!$D$104&gt;$B18),0,MAX(0,MIN(1,'У7 Ввод'!$E$104-NETWORKDAYS('У7 Ввод'!$D$104,$B18)+1))/Настройки!$E$13*100)</f>
        <v>0</v>
      </c>
      <c r="CV18" s="67" t="n">
        <f aca="false">IF(OR($D18=1,MONTH($B18)&lt;&gt;MONTH(StartDate),'У7 Ввод'!$D$105="",'У7 Ввод'!$E$105="",'У7 Ввод'!$D$105&gt;$B18),0,MAX(0,MIN(1,'У7 Ввод'!$E$105-NETWORKDAYS('У7 Ввод'!$D$105,$B18)+1))/Настройки!$E$13*100)</f>
        <v>0</v>
      </c>
      <c r="CW18" s="67" t="n">
        <f aca="false">IF(OR($D18=1,MONTH($B18)&lt;&gt;MONTH(StartDate),'У7 Ввод'!$D$106="",'У7 Ввод'!$E$106="",'У7 Ввод'!$D$106&gt;$B18),0,MAX(0,MIN(1,'У7 Ввод'!$E$106-NETWORKDAYS('У7 Ввод'!$D$106,$B18)+1))/Настройки!$E$13*100)</f>
        <v>0</v>
      </c>
      <c r="CX18" s="67" t="n">
        <f aca="false">IF(OR($D18=1,MONTH($B18)&lt;&gt;MONTH(StartDate),'У7 Ввод'!$D$107="",'У7 Ввод'!$E$107="",'У7 Ввод'!$D$107&gt;$B18),0,MAX(0,MIN(1,'У7 Ввод'!$E$107-NETWORKDAYS('У7 Ввод'!$D$107,$B18)+1))/Настройки!$E$13*100)</f>
        <v>0</v>
      </c>
      <c r="CY18" s="67" t="n">
        <f aca="false">IF(OR($D18=1,MONTH($B18)&lt;&gt;MONTH(StartDate),'У7 Ввод'!$D$108="",'У7 Ввод'!$E$108="",'У7 Ввод'!$D$108&gt;$B18),0,MAX(0,MIN(1,'У7 Ввод'!$E$108-NETWORKDAYS('У7 Ввод'!$D$108,$B18)+1))/Настройки!$E$13*100)</f>
        <v>0</v>
      </c>
      <c r="CZ18" s="67" t="n">
        <f aca="false">IF(OR($D18=1,MONTH($B18)&lt;&gt;MONTH(StartDate),'У7 Ввод'!$D$109="",'У7 Ввод'!$E$109="",'У7 Ввод'!$D$109&gt;$B18),0,MAX(0,MIN(1,'У7 Ввод'!$E$109-NETWORKDAYS('У7 Ввод'!$D$109,$B18)+1))/Настройки!$E$13*100)</f>
        <v>0</v>
      </c>
      <c r="DA18" s="67" t="n">
        <f aca="false">IF(OR($D18=1,MONTH($B18)&lt;&gt;MONTH(StartDate),'У7 Ввод'!$D$110="",'У7 Ввод'!$E$110="",'У7 Ввод'!$D$110&gt;$B18),0,MAX(0,MIN(1,'У7 Ввод'!$E$110-NETWORKDAYS('У7 Ввод'!$D$110,$B18)+1))/Настройки!$E$13*100)</f>
        <v>0</v>
      </c>
      <c r="DB18" s="67" t="n">
        <f aca="false">IF(OR($D18=1,MONTH($B18)&lt;&gt;MONTH(StartDate),'У7 Ввод'!$D$111="",'У7 Ввод'!$E$111="",'У7 Ввод'!$D$111&gt;$B18),0,MAX(0,MIN(1,'У7 Ввод'!$E$111-NETWORKDAYS('У7 Ввод'!$D$111,$B18)+1))/Настройки!$E$13*100)</f>
        <v>0</v>
      </c>
      <c r="DC18" s="67" t="n">
        <f aca="false">IF(OR($D18=1,MONTH($B18)&lt;&gt;MONTH(StartDate),'У7 Ввод'!$D$112="",'У7 Ввод'!$E$112="",'У7 Ввод'!$D$112&gt;$B18),0,MAX(0,MIN(1,'У7 Ввод'!$E$112-NETWORKDAYS('У7 Ввод'!$D$112,$B18)+1))/Настройки!$E$13*100)</f>
        <v>0</v>
      </c>
      <c r="DD18" s="67" t="n">
        <f aca="false">IF(OR($D18=1,MONTH($B18)&lt;&gt;MONTH(StartDate),'У7 Ввод'!$D$113="",'У7 Ввод'!$E$113="",'У7 Ввод'!$D$113&gt;$B18),0,MAX(0,MIN(1,'У7 Ввод'!$E$113-NETWORKDAYS('У7 Ввод'!$D$113,$B18)+1))/Настройки!$E$13*100)</f>
        <v>0</v>
      </c>
      <c r="DE18" s="67" t="n">
        <f aca="false">IF(OR($D18=1,MONTH($B18)&lt;&gt;MONTH(StartDate),'У7 Ввод'!$D$114="",'У7 Ввод'!$E$114="",'У7 Ввод'!$D$114&gt;$B18),0,MAX(0,MIN(1,'У7 Ввод'!$E$114-NETWORKDAYS('У7 Ввод'!$D$114,$B18)+1))/Настройки!$E$13*100)</f>
        <v>0</v>
      </c>
      <c r="DF18" s="67" t="n">
        <f aca="false">IF(OR($D18=1,MONTH($B18)&lt;&gt;MONTH(StartDate),'У7 Ввод'!$D$115="",'У7 Ввод'!$E$115="",'У7 Ввод'!$D$115&gt;$B18),0,MAX(0,MIN(1,'У7 Ввод'!$E$115-NETWORKDAYS('У7 Ввод'!$D$115,$B18)+1))/Настройки!$E$13*100)</f>
        <v>0</v>
      </c>
      <c r="DG18" s="67" t="n">
        <f aca="false">IF(OR($D18=1,MONTH($B18)&lt;&gt;MONTH(StartDate),'У7 Ввод'!$D$116="",'У7 Ввод'!$E$116="",'У7 Ввод'!$D$116&gt;$B18),0,MAX(0,MIN(1,'У7 Ввод'!$E$116-NETWORKDAYS('У7 Ввод'!$D$116,$B18)+1))/Настройки!$E$13*100)</f>
        <v>0</v>
      </c>
      <c r="DH18" s="67" t="n">
        <f aca="false">IF(OR($D18=1,MONTH($B18)&lt;&gt;MONTH(StartDate),'У7 Ввод'!$D$117="",'У7 Ввод'!$E$117="",'У7 Ввод'!$D$117&gt;$B18),0,MAX(0,MIN(1,'У7 Ввод'!$E$117-NETWORKDAYS('У7 Ввод'!$D$117,$B18)+1))/Настройки!$E$13*100)</f>
        <v>0</v>
      </c>
      <c r="DI18" s="67" t="n">
        <f aca="false">IF(OR($D18=1,MONTH($B18)&lt;&gt;MONTH(StartDate),'У7 Ввод'!$D$118="",'У7 Ввод'!$E$118="",'У7 Ввод'!$D$118&gt;$B18),0,MAX(0,MIN(1,'У7 Ввод'!$E$118-NETWORKDAYS('У7 Ввод'!$D$118,$B18)+1))/Настройки!$E$13*100)</f>
        <v>0</v>
      </c>
      <c r="DJ18" s="67" t="n">
        <f aca="false">IF(OR($D18=1,MONTH($B18)&lt;&gt;MONTH(StartDate),'У7 Ввод'!$D$119="",'У7 Ввод'!$E$119="",'У7 Ввод'!$D$119&gt;$B18),0,MAX(0,MIN(1,'У7 Ввод'!$E$119-NETWORKDAYS('У7 Ввод'!$D$119,$B18)+1))/Настройки!$E$13*100)</f>
        <v>0</v>
      </c>
      <c r="DK18" s="67" t="n">
        <f aca="false">IF(OR($D18=1,MONTH($B18)&lt;&gt;MONTH(StartDate),'У7 Ввод'!$D$120="",'У7 Ввод'!$E$120="",'У7 Ввод'!$D$120&gt;$B18),0,MAX(0,MIN(1,'У7 Ввод'!$E$120-NETWORKDAYS('У7 Ввод'!$D$120,$B18)+1))/Настройки!$E$13*100)</f>
        <v>0</v>
      </c>
      <c r="DL18" s="67" t="n">
        <f aca="false">IF(OR($D18=1,MONTH($B18)&lt;&gt;MONTH(StartDate),'У7 Ввод'!$D$121="",'У7 Ввод'!$E$121="",'У7 Ввод'!$D$121&gt;$B18),0,MAX(0,MIN(1,'У7 Ввод'!$E$121-NETWORKDAYS('У7 Ввод'!$D$121,$B18)+1))/Настройки!$E$13*100)</f>
        <v>0</v>
      </c>
      <c r="DM18" s="67" t="n">
        <f aca="false">IF(OR($D18=1,MONTH($B18)&lt;&gt;MONTH(StartDate),'У7 Ввод'!$D$122="",'У7 Ввод'!$E$122="",'У7 Ввод'!$D$122&gt;$B18),0,MAX(0,MIN(1,'У7 Ввод'!$E$122-NETWORKDAYS('У7 Ввод'!$D$122,$B18)+1))/Настройки!$E$13*100)</f>
        <v>0</v>
      </c>
      <c r="DN18" s="67" t="n">
        <f aca="false">IF(OR($D18=1,MONTH($B18)&lt;&gt;MONTH(StartDate),'У7 Ввод'!$D$123="",'У7 Ввод'!$E$123="",'У7 Ввод'!$D$123&gt;$B18),0,MAX(0,MIN(1,'У7 Ввод'!$E$123-NETWORKDAYS('У7 Ввод'!$D$123,$B18)+1))/Настройки!$E$13*100)</f>
        <v>0</v>
      </c>
      <c r="DO18" s="67" t="n">
        <f aca="false">IF(OR($D18=1,MONTH($B18)&lt;&gt;MONTH(StartDate),'У7 Ввод'!$D$124="",'У7 Ввод'!$E$124="",'У7 Ввод'!$D$124&gt;$B18),0,MAX(0,MIN(1,'У7 Ввод'!$E$124-NETWORKDAYS('У7 Ввод'!$D$124,$B18)+1))/Настройки!$E$13*100)</f>
        <v>0</v>
      </c>
      <c r="DP18" s="67" t="n">
        <f aca="false">IF(OR($D18=1,MONTH($B18)&lt;&gt;MONTH(StartDate),'У7 Ввод'!$D$125="",'У7 Ввод'!$E$125="",'У7 Ввод'!$D$125&gt;$B18),0,MAX(0,MIN(1,'У7 Ввод'!$E$125-NETWORKDAYS('У7 Ввод'!$D$125,$B18)+1))/Настройки!$E$13*100)</f>
        <v>0</v>
      </c>
      <c r="DQ18" s="67" t="n">
        <f aca="false">IF(OR($D18=1,MONTH($B18)&lt;&gt;MONTH(StartDate),'У7 Ввод'!$D$126="",'У7 Ввод'!$E$126="",'У7 Ввод'!$D$126&gt;$B18),0,MAX(0,MIN(1,'У7 Ввод'!$E$126-NETWORKDAYS('У7 Ввод'!$D$126,$B18)+1))/Настройки!$E$13*100)</f>
        <v>0</v>
      </c>
      <c r="DR18" s="67" t="n">
        <f aca="false">IF(OR($D18=1,MONTH($B18)&lt;&gt;MONTH(StartDate),'У7 Ввод'!$D$127="",'У7 Ввод'!$E$127="",'У7 Ввод'!$D$127&gt;$B18),0,MAX(0,MIN(1,'У7 Ввод'!$E$127-NETWORKDAYS('У7 Ввод'!$D$127,$B18)+1))/Настройки!$E$13*100)</f>
        <v>0</v>
      </c>
      <c r="DS18" s="67" t="n">
        <f aca="false">IF(OR($D18=1,MONTH($B18)&lt;&gt;MONTH(StartDate),'У7 Ввод'!$D$128="",'У7 Ввод'!$E$128="",'У7 Ввод'!$D$128&gt;$B18),0,MAX(0,MIN(1,'У7 Ввод'!$E$128-NETWORKDAYS('У7 Ввод'!$D$128,$B18)+1))/Настройки!$E$13*100)</f>
        <v>0</v>
      </c>
      <c r="DT18" s="67" t="n">
        <f aca="false">IF(OR($D18=1,MONTH($B18)&lt;&gt;MONTH(StartDate),'У7 Ввод'!$D$129="",'У7 Ввод'!$E$129="",'У7 Ввод'!$D$129&gt;$B18),0,MAX(0,MIN(1,'У7 Ввод'!$E$129-NETWORKDAYS('У7 Ввод'!$D$129,$B18)+1))/Настройки!$E$13*100)</f>
        <v>0</v>
      </c>
      <c r="DU18" s="67" t="n">
        <f aca="false">IF(OR($D18=1,MONTH($B18)&lt;&gt;MONTH(StartDate),'У7 Ввод'!$D$130="",'У7 Ввод'!$E$130="",'У7 Ввод'!$D$130&gt;$B18),0,MAX(0,MIN(1,'У7 Ввод'!$E$130-NETWORKDAYS('У7 Ввод'!$D$130,$B18)+1))/Настройки!$E$13*100)</f>
        <v>0</v>
      </c>
      <c r="DV18" s="67" t="n">
        <f aca="false">IF(OR($D18=1,MONTH($B18)&lt;&gt;MONTH(StartDate),'У7 Ввод'!$D$131="",'У7 Ввод'!$E$131="",'У7 Ввод'!$D$131&gt;$B18),0,MAX(0,MIN(1,'У7 Ввод'!$E$131-NETWORKDAYS('У7 Ввод'!$D$131,$B18)+1))/Настройки!$E$13*100)</f>
        <v>0</v>
      </c>
      <c r="DW18" s="67" t="n">
        <f aca="false">IF(OR($D18=1,MONTH($B18)&lt;&gt;MONTH(StartDate),'У7 Ввод'!$D$132="",'У7 Ввод'!$E$132="",'У7 Ввод'!$D$132&gt;$B18),0,MAX(0,MIN(1,'У7 Ввод'!$E$132-NETWORKDAYS('У7 Ввод'!$D$132,$B18)+1))/Настройки!$E$13*100)</f>
        <v>0</v>
      </c>
      <c r="DX18" s="67" t="n">
        <f aca="false">IF(OR($D18=1,MONTH($B18)&lt;&gt;MONTH(StartDate),'У7 Ввод'!$D$133="",'У7 Ввод'!$E$133="",'У7 Ввод'!$D$133&gt;$B18),0,MAX(0,MIN(1,'У7 Ввод'!$E$133-NETWORKDAYS('У7 Ввод'!$D$133,$B18)+1))/Настройки!$E$13*100)</f>
        <v>0</v>
      </c>
      <c r="DY18" s="67" t="n">
        <f aca="false">IF(OR($D18=1,MONTH($B18)&lt;&gt;MONTH(StartDate),'У7 Ввод'!$D$134="",'У7 Ввод'!$E$134="",'У7 Ввод'!$D$134&gt;$B18),0,MAX(0,MIN(1,'У7 Ввод'!$E$134-NETWORKDAYS('У7 Ввод'!$D$134,$B18)+1))/Настройки!$E$13*100)</f>
        <v>0</v>
      </c>
      <c r="DZ18" s="67" t="n">
        <f aca="false">IF(OR($D18=1,MONTH($B18)&lt;&gt;MONTH(StartDate),'У7 Ввод'!$D$135="",'У7 Ввод'!$E$135="",'У7 Ввод'!$D$135&gt;$B18),0,MAX(0,MIN(1,'У7 Ввод'!$E$135-NETWORKDAYS('У7 Ввод'!$D$135,$B18)+1))/Настройки!$E$13*100)</f>
        <v>0</v>
      </c>
      <c r="EA18" s="67" t="n">
        <f aca="false">IF(OR($D18=1,MONTH($B18)&lt;&gt;MONTH(StartDate),'У7 Ввод'!$D$136="",'У7 Ввод'!$E$136="",'У7 Ввод'!$D$136&gt;$B18),0,MAX(0,MIN(1,'У7 Ввод'!$E$136-NETWORKDAYS('У7 Ввод'!$D$136,$B18)+1))/Настройки!$E$13*100)</f>
        <v>0</v>
      </c>
      <c r="EB18" s="67" t="n">
        <f aca="false">IF(OR($D18=1,MONTH($B18)&lt;&gt;MONTH(StartDate),'У7 Ввод'!$D$137="",'У7 Ввод'!$E$137="",'У7 Ввод'!$D$137&gt;$B18),0,MAX(0,MIN(1,'У7 Ввод'!$E$137-NETWORKDAYS('У7 Ввод'!$D$137,$B18)+1))/Настройки!$E$13*100)</f>
        <v>0</v>
      </c>
      <c r="EC18" s="67" t="n">
        <f aca="false">IF(OR($D18=1,MONTH($B18)&lt;&gt;MONTH(StartDate),'У7 Ввод'!$D$138="",'У7 Ввод'!$E$138="",'У7 Ввод'!$D$138&gt;$B18),0,MAX(0,MIN(1,'У7 Ввод'!$E$138-NETWORKDAYS('У7 Ввод'!$D$138,$B18)+1))/Настройки!$E$13*100)</f>
        <v>0</v>
      </c>
      <c r="ED18" s="67" t="n">
        <f aca="false">IF(OR($D18=1,MONTH($B18)&lt;&gt;MONTH(StartDate),'У7 Ввод'!$D$139="",'У7 Ввод'!$E$139="",'У7 Ввод'!$D$139&gt;$B18),0,MAX(0,MIN(1,'У7 Ввод'!$E$139-NETWORKDAYS('У7 Ввод'!$D$139,$B18)+1))/Настройки!$E$13*100)</f>
        <v>0</v>
      </c>
      <c r="EE18" s="67" t="n">
        <f aca="false">IF(OR($D18=1,MONTH($B18)&lt;&gt;MONTH(StartDate),'У7 Ввод'!$D$140="",'У7 Ввод'!$E$140="",'У7 Ввод'!$D$140&gt;$B18),0,MAX(0,MIN(1,'У7 Ввод'!$E$140-NETWORKDAYS('У7 Ввод'!$D$140,$B18)+1))/Настройки!$E$13*100)</f>
        <v>0</v>
      </c>
      <c r="EF18" s="67" t="n">
        <f aca="false">IF(OR($D18=1,MONTH($B18)&lt;&gt;MONTH(StartDate),'У7 Ввод'!$D$141="",'У7 Ввод'!$E$141="",'У7 Ввод'!$D$141&gt;$B18),0,MAX(0,MIN(1,'У7 Ввод'!$E$141-NETWORKDAYS('У7 Ввод'!$D$141,$B18)+1))/Настройки!$E$13*100)</f>
        <v>0</v>
      </c>
      <c r="EG18" s="67" t="n">
        <f aca="false">IF(OR($D18=1,MONTH($B18)&lt;&gt;MONTH(StartDate),'У7 Ввод'!$D$142="",'У7 Ввод'!$E$142="",'У7 Ввод'!$D$142&gt;$B18),0,MAX(0,MIN(1,'У7 Ввод'!$E$142-NETWORKDAYS('У7 Ввод'!$D$142,$B18)+1))/Настройки!$E$13*100)</f>
        <v>0</v>
      </c>
      <c r="EH18" s="67" t="n">
        <f aca="false">IF(OR($D18=1,MONTH($B18)&lt;&gt;MONTH(StartDate),'У7 Ввод'!$D$143="",'У7 Ввод'!$E$143="",'У7 Ввод'!$D$143&gt;$B18),0,MAX(0,MIN(1,'У7 Ввод'!$E$143-NETWORKDAYS('У7 Ввод'!$D$143,$B18)+1))/Настройки!$E$13*100)</f>
        <v>0</v>
      </c>
      <c r="EI18" s="67" t="n">
        <f aca="false">IF(OR($D18=1,MONTH($B18)&lt;&gt;MONTH(StartDate),'У7 Ввод'!$D$144="",'У7 Ввод'!$E$144="",'У7 Ввод'!$D$144&gt;$B18),0,MAX(0,MIN(1,'У7 Ввод'!$E$144-NETWORKDAYS('У7 Ввод'!$D$144,$B18)+1))/Настройки!$E$13*100)</f>
        <v>0</v>
      </c>
      <c r="EJ18" s="67" t="n">
        <f aca="false">IF(OR($D18=1,MONTH($B18)&lt;&gt;MONTH(StartDate),'У7 Ввод'!$D$145="",'У7 Ввод'!$E$145="",'У7 Ввод'!$D$145&gt;$B18),0,MAX(0,MIN(1,'У7 Ввод'!$E$145-NETWORKDAYS('У7 Ввод'!$D$145,$B18)+1))/Настройки!$E$13*100)</f>
        <v>0</v>
      </c>
      <c r="EK18" s="67" t="n">
        <f aca="false">IF(OR($D18=1,MONTH($B18)&lt;&gt;MONTH(StartDate),'У7 Ввод'!$D$146="",'У7 Ввод'!$E$146="",'У7 Ввод'!$D$146&gt;$B18),0,MAX(0,MIN(1,'У7 Ввод'!$E$146-NETWORKDAYS('У7 Ввод'!$D$146,$B18)+1))/Настройки!$E$13*100)</f>
        <v>0</v>
      </c>
      <c r="EL18" s="67" t="n">
        <f aca="false">IF(OR($D18=1,MONTH($B18)&lt;&gt;MONTH(StartDate),'У7 Ввод'!$D$147="",'У7 Ввод'!$E$147="",'У7 Ввод'!$D$147&gt;$B18),0,MAX(0,MIN(1,'У7 Ввод'!$E$147-NETWORKDAYS('У7 Ввод'!$D$147,$B18)+1))/Настройки!$E$13*100)</f>
        <v>0</v>
      </c>
      <c r="EM18" s="67" t="n">
        <f aca="false">IF(OR($D18=1,MONTH($B18)&lt;&gt;MONTH(StartDate),'У7 Ввод'!$D$148="",'У7 Ввод'!$E$148="",'У7 Ввод'!$D$148&gt;$B18),0,MAX(0,MIN(1,'У7 Ввод'!$E$148-NETWORKDAYS('У7 Ввод'!$D$148,$B18)+1))/Настройки!$E$13*100)</f>
        <v>0</v>
      </c>
      <c r="EN18" s="67" t="n">
        <f aca="false">IF(OR($D18=1,MONTH($B18)&lt;&gt;MONTH(StartDate),'У7 Ввод'!$D$149="",'У7 Ввод'!$E$149="",'У7 Ввод'!$D$149&gt;$B18),0,MAX(0,MIN(1,'У7 Ввод'!$E$149-NETWORKDAYS('У7 Ввод'!$D$149,$B18)+1))/Настройки!$E$13*100)</f>
        <v>0</v>
      </c>
      <c r="EO18" s="67" t="n">
        <f aca="false">IF(OR($D18=1,MONTH($B18)&lt;&gt;MONTH(StartDate),'У7 Ввод'!$D$150="",'У7 Ввод'!$E$150="",'У7 Ввод'!$D$150&gt;$B18),0,MAX(0,MIN(1,'У7 Ввод'!$E$150-NETWORKDAYS('У7 Ввод'!$D$150,$B18)+1))/Настройки!$E$13*100)</f>
        <v>0</v>
      </c>
      <c r="EP18" s="67" t="n">
        <f aca="false">IF(OR($D18=1,MONTH($B18)&lt;&gt;MONTH(StartDate),'У7 Ввод'!$D$151="",'У7 Ввод'!$E$151="",'У7 Ввод'!$D$151&gt;$B18),0,MAX(0,MIN(1,'У7 Ввод'!$E$151-NETWORKDAYS('У7 Ввод'!$D$151,$B18)+1))/Настройки!$E$13*100)</f>
        <v>0</v>
      </c>
      <c r="EQ18" s="67" t="n">
        <f aca="false">IF(OR($D18=1,MONTH($B18)&lt;&gt;MONTH(StartDate),'У7 Ввод'!$D$152="",'У7 Ввод'!$E$152="",'У7 Ввод'!$D$152&gt;$B18),0,MAX(0,MIN(1,'У7 Ввод'!$E$152-NETWORKDAYS('У7 Ввод'!$D$152,$B18)+1))/Настройки!$E$13*100)</f>
        <v>0</v>
      </c>
      <c r="ER18" s="67" t="n">
        <f aca="false">IF(OR($D18=1,MONTH($B18)&lt;&gt;MONTH(StartDate),'У7 Ввод'!$D$153="",'У7 Ввод'!$E$153="",'У7 Ввод'!$D$153&gt;$B18),0,MAX(0,MIN(1,'У7 Ввод'!$E$153-NETWORKDAYS('У7 Ввод'!$D$153,$B18)+1))/Настройки!$E$13*100)</f>
        <v>0</v>
      </c>
      <c r="ES18" s="67" t="n">
        <f aca="false">IF(OR($D18=1,MONTH($B18)&lt;&gt;MONTH(StartDate),'У7 Ввод'!$D$154="",'У7 Ввод'!$E$154="",'У7 Ввод'!$D$154&gt;$B18),0,MAX(0,MIN(1,'У7 Ввод'!$E$154-NETWORKDAYS('У7 Ввод'!$D$154,$B18)+1))/Настройки!$E$13*100)</f>
        <v>0</v>
      </c>
      <c r="ET18" s="67" t="n">
        <f aca="false">IF(OR($D18=1,MONTH($B18)&lt;&gt;MONTH(StartDate),'У7 Ввод'!$D$155="",'У7 Ввод'!$E$155="",'У7 Ввод'!$D$155&gt;$B18),0,MAX(0,MIN(1,'У7 Ввод'!$E$155-NETWORKDAYS('У7 Ввод'!$D$155,$B18)+1))/Настройки!$E$13*100)</f>
        <v>0</v>
      </c>
      <c r="EU18" s="67" t="n">
        <f aca="false">IF(OR($D18=1,MONTH($B18)&lt;&gt;MONTH(StartDate),'У7 Ввод'!$D$156="",'У7 Ввод'!$E$156="",'У7 Ввод'!$D$156&gt;$B18),0,MAX(0,MIN(1,'У7 Ввод'!$E$156-NETWORKDAYS('У7 Ввод'!$D$156,$B18)+1))/Настройки!$E$13*100)</f>
        <v>0</v>
      </c>
      <c r="EV18" s="67" t="n">
        <f aca="false">IF(OR($D18=1,MONTH($B18)&lt;&gt;MONTH(StartDate),'У7 Ввод'!$D$157="",'У7 Ввод'!$E$157="",'У7 Ввод'!$D$157&gt;$B18),0,MAX(0,MIN(1,'У7 Ввод'!$E$157-NETWORKDAYS('У7 Ввод'!$D$157,$B18)+1))/Настройки!$E$13*100)</f>
        <v>0</v>
      </c>
      <c r="EW18" s="67" t="n">
        <f aca="false">IF(OR($D18=1,MONTH($B18)&lt;&gt;MONTH(StartDate),'У7 Ввод'!$D$158="",'У7 Ввод'!$E$158="",'У7 Ввод'!$D$158&gt;$B18),0,MAX(0,MIN(1,'У7 Ввод'!$E$158-NETWORKDAYS('У7 Ввод'!$D$158,$B18)+1))/Настройки!$E$13*100)</f>
        <v>0</v>
      </c>
      <c r="EX18" s="67" t="n">
        <f aca="false">IF(OR($D18=1,MONTH($B18)&lt;&gt;MONTH(StartDate),'У7 Ввод'!$D$159="",'У7 Ввод'!$E$159="",'У7 Ввод'!$D$159&gt;$B18),0,MAX(0,MIN(1,'У7 Ввод'!$E$159-NETWORKDAYS('У7 Ввод'!$D$159,$B18)+1))/Настройки!$E$13*100)</f>
        <v>0</v>
      </c>
      <c r="EY18" s="67" t="n">
        <f aca="false">IF(OR($D18=1,MONTH($B18)&lt;&gt;MONTH(StartDate),'У7 Ввод'!$D$160="",'У7 Ввод'!$E$160="",'У7 Ввод'!$D$160&gt;$B18),0,MAX(0,MIN(1,'У7 Ввод'!$E$160-NETWORKDAYS('У7 Ввод'!$D$160,$B18)+1))/Настройки!$E$13*100)</f>
        <v>0</v>
      </c>
      <c r="EZ18" s="67" t="n">
        <f aca="false">IF(OR($D18=1,MONTH($B18)&lt;&gt;MONTH(StartDate),'У7 Ввод'!$D$161="",'У7 Ввод'!$E$161="",'У7 Ввод'!$D$161&gt;$B18),0,MAX(0,MIN(1,'У7 Ввод'!$E$161-NETWORKDAYS('У7 Ввод'!$D$161,$B18)+1))/Настройки!$E$13*100)</f>
        <v>0</v>
      </c>
      <c r="FA18" s="67" t="n">
        <f aca="false">IF(OR($D18=1,MONTH($B18)&lt;&gt;MONTH(StartDate),'У7 Ввод'!$D$162="",'У7 Ввод'!$E$162="",'У7 Ввод'!$D$162&gt;$B18),0,MAX(0,MIN(1,'У7 Ввод'!$E$162-NETWORKDAYS('У7 Ввод'!$D$162,$B18)+1))/Настройки!$E$13*100)</f>
        <v>0</v>
      </c>
      <c r="FB18" s="67" t="n">
        <f aca="false">IF(OR($D18=1,MONTH($B18)&lt;&gt;MONTH(StartDate),'У7 Ввод'!$D$163="",'У7 Ввод'!$E$163="",'У7 Ввод'!$D$163&gt;$B18),0,MAX(0,MIN(1,'У7 Ввод'!$E$163-NETWORKDAYS('У7 Ввод'!$D$163,$B18)+1))/Настройки!$E$13*100)</f>
        <v>0</v>
      </c>
      <c r="FC18" s="67" t="n">
        <f aca="false">IF(OR($D18=1,MONTH($B18)&lt;&gt;MONTH(StartDate),'У7 Ввод'!$D$164="",'У7 Ввод'!$E$164="",'У7 Ввод'!$D$164&gt;$B18),0,MAX(0,MIN(1,'У7 Ввод'!$E$164-NETWORKDAYS('У7 Ввод'!$D$164,$B18)+1))/Настройки!$E$13*100)</f>
        <v>0</v>
      </c>
      <c r="FD18" s="67" t="n">
        <f aca="false">IF(OR($D18=1,MONTH($B18)&lt;&gt;MONTH(StartDate),'У7 Ввод'!$D$165="",'У7 Ввод'!$E$165="",'У7 Ввод'!$D$165&gt;$B18),0,MAX(0,MIN(1,'У7 Ввод'!$E$165-NETWORKDAYS('У7 Ввод'!$D$165,$B18)+1))/Настройки!$E$13*100)</f>
        <v>0</v>
      </c>
      <c r="FE18" s="67" t="n">
        <f aca="false">IF(OR($D18=1,MONTH($B18)&lt;&gt;MONTH(StartDate),'У7 Ввод'!$D$166="",'У7 Ввод'!$E$166="",'У7 Ввод'!$D$166&gt;$B18),0,MAX(0,MIN(1,'У7 Ввод'!$E$166-NETWORKDAYS('У7 Ввод'!$D$166,$B18)+1))/Настройки!$E$13*100)</f>
        <v>0</v>
      </c>
      <c r="FF18" s="67" t="n">
        <f aca="false">IF(OR($D18=1,MONTH($B18)&lt;&gt;MONTH(StartDate),'У7 Ввод'!$D$167="",'У7 Ввод'!$E$167="",'У7 Ввод'!$D$167&gt;$B18),0,MAX(0,MIN(1,'У7 Ввод'!$E$167-NETWORKDAYS('У7 Ввод'!$D$167,$B18)+1))/Настройки!$E$13*100)</f>
        <v>0</v>
      </c>
      <c r="FG18" s="67" t="n">
        <f aca="false">IF(OR($D18=1,MONTH($B18)&lt;&gt;MONTH(StartDate),'У7 Ввод'!$D$168="",'У7 Ввод'!$E$168="",'У7 Ввод'!$D$168&gt;$B18),0,MAX(0,MIN(1,'У7 Ввод'!$E$168-NETWORKDAYS('У7 Ввод'!$D$168,$B18)+1))/Настройки!$E$13*100)</f>
        <v>0</v>
      </c>
      <c r="FH18" s="67" t="n">
        <f aca="false">IF(OR($D18=1,MONTH($B18)&lt;&gt;MONTH(StartDate),'У7 Ввод'!$D$169="",'У7 Ввод'!$E$169="",'У7 Ввод'!$D$169&gt;$B18),0,MAX(0,MIN(1,'У7 Ввод'!$E$169-NETWORKDAYS('У7 Ввод'!$D$169,$B18)+1))/Настройки!$E$13*100)</f>
        <v>0</v>
      </c>
      <c r="FI18" s="67" t="n">
        <f aca="false">IF(OR($D18=1,MONTH($B18)&lt;&gt;MONTH(StartDate),'У7 Ввод'!$D$170="",'У7 Ввод'!$E$170="",'У7 Ввод'!$D$170&gt;$B18),0,MAX(0,MIN(1,'У7 Ввод'!$E$170-NETWORKDAYS('У7 Ввод'!$D$170,$B18)+1))/Настройки!$E$13*100)</f>
        <v>0</v>
      </c>
      <c r="FJ18" s="67" t="n">
        <f aca="false">IF(OR($D18=1,MONTH($B18)&lt;&gt;MONTH(StartDate),'У7 Ввод'!$D$171="",'У7 Ввод'!$E$171="",'У7 Ввод'!$D$171&gt;$B18),0,MAX(0,MIN(1,'У7 Ввод'!$E$171-NETWORKDAYS('У7 Ввод'!$D$171,$B18)+1))/Настройки!$E$13*100)</f>
        <v>0</v>
      </c>
      <c r="FK18" s="67" t="n">
        <f aca="false">IF(OR($D18=1,MONTH($B18)&lt;&gt;MONTH(StartDate),'У7 Ввод'!$D$172="",'У7 Ввод'!$E$172="",'У7 Ввод'!$D$172&gt;$B18),0,MAX(0,MIN(1,'У7 Ввод'!$E$172-NETWORKDAYS('У7 Ввод'!$D$172,$B18)+1))/Настройки!$E$13*100)</f>
        <v>0</v>
      </c>
      <c r="FL18" s="67" t="n">
        <f aca="false">IF(OR($D18=1,MONTH($B18)&lt;&gt;MONTH(StartDate),'У7 Ввод'!$D$173="",'У7 Ввод'!$E$173="",'У7 Ввод'!$D$173&gt;$B18),0,MAX(0,MIN(1,'У7 Ввод'!$E$173-NETWORKDAYS('У7 Ввод'!$D$173,$B18)+1))/Настройки!$E$13*100)</f>
        <v>0</v>
      </c>
      <c r="FM18" s="67" t="n">
        <f aca="false">IF(OR($D18=1,MONTH($B18)&lt;&gt;MONTH(StartDate),'У7 Ввод'!$D$174="",'У7 Ввод'!$E$174="",'У7 Ввод'!$D$174&gt;$B18),0,MAX(0,MIN(1,'У7 Ввод'!$E$174-NETWORKDAYS('У7 Ввод'!$D$174,$B18)+1))/Настройки!$E$13*100)</f>
        <v>0</v>
      </c>
      <c r="FN18" s="67" t="n">
        <f aca="false">IF(OR($D18=1,MONTH($B18)&lt;&gt;MONTH(StartDate),'У7 Ввод'!$D$175="",'У7 Ввод'!$E$175="",'У7 Ввод'!$D$175&gt;$B18),0,MAX(0,MIN(1,'У7 Ввод'!$E$175-NETWORKDAYS('У7 Ввод'!$D$175,$B18)+1))/Настройки!$E$13*100)</f>
        <v>0</v>
      </c>
      <c r="FO18" s="67" t="n">
        <f aca="false">IF(OR($D18=1,MONTH($B18)&lt;&gt;MONTH(StartDate),'У7 Ввод'!$D$176="",'У7 Ввод'!$E$176="",'У7 Ввод'!$D$176&gt;$B18),0,MAX(0,MIN(1,'У7 Ввод'!$E$176-NETWORKDAYS('У7 Ввод'!$D$176,$B18)+1))/Настройки!$E$13*100)</f>
        <v>0</v>
      </c>
      <c r="FP18" s="67" t="n">
        <f aca="false">IF(OR($D18=1,MONTH($B18)&lt;&gt;MONTH(StartDate),'У7 Ввод'!$D$177="",'У7 Ввод'!$E$177="",'У7 Ввод'!$D$177&gt;$B18),0,MAX(0,MIN(1,'У7 Ввод'!$E$177-NETWORKDAYS('У7 Ввод'!$D$177,$B18)+1))/Настройки!$E$13*100)</f>
        <v>0</v>
      </c>
      <c r="FQ18" s="67" t="n">
        <f aca="false">IF(OR($D18=1,MONTH($B18)&lt;&gt;MONTH(StartDate),'У7 Ввод'!$D$178="",'У7 Ввод'!$E$178="",'У7 Ввод'!$D$178&gt;$B18),0,MAX(0,MIN(1,'У7 Ввод'!$E$178-NETWORKDAYS('У7 Ввод'!$D$178,$B18)+1))/Настройки!$E$13*100)</f>
        <v>0</v>
      </c>
      <c r="FR18" s="67" t="n">
        <f aca="false">IF(OR($D18=1,MONTH($B18)&lt;&gt;MONTH(StartDate),'У7 Ввод'!$D$179="",'У7 Ввод'!$E$179="",'У7 Ввод'!$D$179&gt;$B18),0,MAX(0,MIN(1,'У7 Ввод'!$E$179-NETWORKDAYS('У7 Ввод'!$D$179,$B18)+1))/Настройки!$E$13*100)</f>
        <v>0</v>
      </c>
      <c r="FS18" s="67" t="n">
        <f aca="false">IF(OR($D18=1,MONTH($B18)&lt;&gt;MONTH(StartDate),'У7 Ввод'!$D$180="",'У7 Ввод'!$E$180="",'У7 Ввод'!$D$180&gt;$B18),0,MAX(0,MIN(1,'У7 Ввод'!$E$180-NETWORKDAYS('У7 Ввод'!$D$180,$B18)+1))/Настройки!$E$13*100)</f>
        <v>0</v>
      </c>
      <c r="FT18" s="67" t="n">
        <f aca="false">IF(OR($D18=1,MONTH($B18)&lt;&gt;MONTH(StartDate),'У7 Ввод'!$D$181="",'У7 Ввод'!$E$181="",'У7 Ввод'!$D$181&gt;$B18),0,MAX(0,MIN(1,'У7 Ввод'!$E$181-NETWORKDAYS('У7 Ввод'!$D$181,$B18)+1))/Настройки!$E$13*100)</f>
        <v>0</v>
      </c>
      <c r="FU18" s="67" t="n">
        <f aca="false">IF(OR($D18=1,MONTH($B18)&lt;&gt;MONTH(StartDate),'У7 Ввод'!$D$182="",'У7 Ввод'!$E$182="",'У7 Ввод'!$D$182&gt;$B18),0,MAX(0,MIN(1,'У7 Ввод'!$E$182-NETWORKDAYS('У7 Ввод'!$D$182,$B18)+1))/Настройки!$E$13*100)</f>
        <v>0</v>
      </c>
      <c r="FV18" s="67" t="n">
        <f aca="false">IF(OR($D18=1,MONTH($B18)&lt;&gt;MONTH(StartDate),'У7 Ввод'!$D$183="",'У7 Ввод'!$E$183="",'У7 Ввод'!$D$183&gt;$B18),0,MAX(0,MIN(1,'У7 Ввод'!$E$183-NETWORKDAYS('У7 Ввод'!$D$183,$B18)+1))/Настройки!$E$13*100)</f>
        <v>0</v>
      </c>
      <c r="FW18" s="67" t="n">
        <f aca="false">IF(OR($D18=1,MONTH($B18)&lt;&gt;MONTH(StartDate),'У7 Ввод'!$D$184="",'У7 Ввод'!$E$184="",'У7 Ввод'!$D$184&gt;$B18),0,MAX(0,MIN(1,'У7 Ввод'!$E$184-NETWORKDAYS('У7 Ввод'!$D$184,$B18)+1))/Настройки!$E$13*100)</f>
        <v>0</v>
      </c>
      <c r="FX18" s="67" t="n">
        <f aca="false">IF(OR($D18=1,MONTH($B18)&lt;&gt;MONTH(StartDate),'У7 Ввод'!$D$185="",'У7 Ввод'!$E$185="",'У7 Ввод'!$D$185&gt;$B18),0,MAX(0,MIN(1,'У7 Ввод'!$E$185-NETWORKDAYS('У7 Ввод'!$D$185,$B18)+1))/Настройки!$E$13*100)</f>
        <v>0</v>
      </c>
      <c r="FY18" s="67" t="n">
        <f aca="false">IF(OR($D18=1,MONTH($B18)&lt;&gt;MONTH(StartDate),'У7 Ввод'!$D$186="",'У7 Ввод'!$E$186="",'У7 Ввод'!$D$186&gt;$B18),0,MAX(0,MIN(1,'У7 Ввод'!$E$186-NETWORKDAYS('У7 Ввод'!$D$186,$B18)+1))/Настройки!$E$13*100)</f>
        <v>0</v>
      </c>
      <c r="FZ18" s="67" t="n">
        <f aca="false">IF(OR($D18=1,MONTH($B18)&lt;&gt;MONTH(StartDate),'У7 Ввод'!$D$187="",'У7 Ввод'!$E$187="",'У7 Ввод'!$D$187&gt;$B18),0,MAX(0,MIN(1,'У7 Ввод'!$E$187-NETWORKDAYS('У7 Ввод'!$D$187,$B18)+1))/Настройки!$E$13*100)</f>
        <v>0</v>
      </c>
      <c r="GA18" s="67" t="n">
        <f aca="false">IF(OR($D18=1,MONTH($B18)&lt;&gt;MONTH(StartDate),'У7 Ввод'!$D$188="",'У7 Ввод'!$E$188="",'У7 Ввод'!$D$188&gt;$B18),0,MAX(0,MIN(1,'У7 Ввод'!$E$188-NETWORKDAYS('У7 Ввод'!$D$188,$B18)+1))/Настройки!$E$13*100)</f>
        <v>0</v>
      </c>
      <c r="GB18" s="67" t="n">
        <f aca="false">IF(OR($D18=1,MONTH($B18)&lt;&gt;MONTH(StartDate),'У7 Ввод'!$D$189="",'У7 Ввод'!$E$189="",'У7 Ввод'!$D$189&gt;$B18),0,MAX(0,MIN(1,'У7 Ввод'!$E$189-NETWORKDAYS('У7 Ввод'!$D$189,$B18)+1))/Настройки!$E$13*100)</f>
        <v>0</v>
      </c>
      <c r="GC18" s="67" t="n">
        <f aca="false">IF(OR($D18=1,MONTH($B18)&lt;&gt;MONTH(StartDate),'У7 Ввод'!$D$190="",'У7 Ввод'!$E$190="",'У7 Ввод'!$D$190&gt;$B18),0,MAX(0,MIN(1,'У7 Ввод'!$E$190-NETWORKDAYS('У7 Ввод'!$D$190,$B18)+1))/Настройки!$E$13*100)</f>
        <v>0</v>
      </c>
      <c r="GD18" s="67" t="n">
        <f aca="false">IF(OR($D18=1,MONTH($B18)&lt;&gt;MONTH(StartDate),'У7 Ввод'!$D$191="",'У7 Ввод'!$E$191="",'У7 Ввод'!$D$191&gt;$B18),0,MAX(0,MIN(1,'У7 Ввод'!$E$191-NETWORKDAYS('У7 Ввод'!$D$191,$B18)+1))/Настройки!$E$13*100)</f>
        <v>0</v>
      </c>
      <c r="GE18" s="67" t="n">
        <f aca="false">IF(OR($D18=1,MONTH($B18)&lt;&gt;MONTH(StartDate),'У7 Ввод'!$D$192="",'У7 Ввод'!$E$192="",'У7 Ввод'!$D$192&gt;$B18),0,MAX(0,MIN(1,'У7 Ввод'!$E$192-NETWORKDAYS('У7 Ввод'!$D$192,$B18)+1))/Настройки!$E$13*100)</f>
        <v>0</v>
      </c>
      <c r="GF18" s="67" t="n">
        <f aca="false">IF(OR($D18=1,MONTH($B18)&lt;&gt;MONTH(StartDate),'У7 Ввод'!$D$193="",'У7 Ввод'!$E$193="",'У7 Ввод'!$D$193&gt;$B18),0,MAX(0,MIN(1,'У7 Ввод'!$E$193-NETWORKDAYS('У7 Ввод'!$D$193,$B18)+1))/Настройки!$E$13*100)</f>
        <v>0</v>
      </c>
      <c r="GG18" s="67" t="n">
        <f aca="false">IF(OR($D18=1,MONTH($B18)&lt;&gt;MONTH(StartDate),'У7 Ввод'!$D$194="",'У7 Ввод'!$E$194="",'У7 Ввод'!$D$194&gt;$B18),0,MAX(0,MIN(1,'У7 Ввод'!$E$194-NETWORKDAYS('У7 Ввод'!$D$194,$B18)+1))/Настройки!$E$13*100)</f>
        <v>0</v>
      </c>
      <c r="GH18" s="67" t="n">
        <f aca="false">IF(OR($D18=1,MONTH($B18)&lt;&gt;MONTH(StartDate),'У7 Ввод'!$D$195="",'У7 Ввод'!$E$195="",'У7 Ввод'!$D$195&gt;$B18),0,MAX(0,MIN(1,'У7 Ввод'!$E$195-NETWORKDAYS('У7 Ввод'!$D$195,$B18)+1))/Настройки!$E$13*100)</f>
        <v>0</v>
      </c>
      <c r="GI18" s="67" t="n">
        <f aca="false">IF(OR($D18=1,MONTH($B18)&lt;&gt;MONTH(StartDate),'У7 Ввод'!$D$196="",'У7 Ввод'!$E$196="",'У7 Ввод'!$D$196&gt;$B18),0,MAX(0,MIN(1,'У7 Ввод'!$E$196-NETWORKDAYS('У7 Ввод'!$D$196,$B18)+1))/Настройки!$E$13*100)</f>
        <v>0</v>
      </c>
      <c r="GJ18" s="67" t="n">
        <f aca="false">IF(OR($D18=1,MONTH($B18)&lt;&gt;MONTH(StartDate),'У7 Ввод'!$D$197="",'У7 Ввод'!$E$197="",'У7 Ввод'!$D$197&gt;$B18),0,MAX(0,MIN(1,'У7 Ввод'!$E$197-NETWORKDAYS('У7 Ввод'!$D$197,$B18)+1))/Настройки!$E$13*100)</f>
        <v>0</v>
      </c>
      <c r="GK18" s="67" t="n">
        <f aca="false">IF(OR($D18=1,MONTH($B18)&lt;&gt;MONTH(StartDate),'У7 Ввод'!$D$198="",'У7 Ввод'!$E$198="",'У7 Ввод'!$D$198&gt;$B18),0,MAX(0,MIN(1,'У7 Ввод'!$E$198-NETWORKDAYS('У7 Ввод'!$D$198,$B18)+1))/Настройки!$E$13*100)</f>
        <v>0</v>
      </c>
      <c r="GL18" s="67" t="n">
        <f aca="false">IF(OR($D18=1,MONTH($B18)&lt;&gt;MONTH(StartDate),'У7 Ввод'!$D$199="",'У7 Ввод'!$E$199="",'У7 Ввод'!$D$199&gt;$B18),0,MAX(0,MIN(1,'У7 Ввод'!$E$199-NETWORKDAYS('У7 Ввод'!$D$199,$B18)+1))/Настройки!$E$13*100)</f>
        <v>0</v>
      </c>
      <c r="GM18" s="67" t="n">
        <f aca="false">IF(OR($D18=1,MONTH($B18)&lt;&gt;MONTH(StartDate),'У7 Ввод'!$D$200="",'У7 Ввод'!$E$200="",'У7 Ввод'!$D$200&gt;$B18),0,MAX(0,MIN(1,'У7 Ввод'!$E$200-NETWORKDAYS('У7 Ввод'!$D$200,$B18)+1))/Настройки!$E$13*100)</f>
        <v>0</v>
      </c>
      <c r="GN18" s="67" t="n">
        <f aca="false">IF(OR($D18=1,MONTH($B18)&lt;&gt;MONTH(StartDate),'У7 Ввод'!$D$201="",'У7 Ввод'!$E$201="",'У7 Ввод'!$D$201&gt;$B18),0,MAX(0,MIN(1,'У7 Ввод'!$E$201-NETWORKDAYS('У7 Ввод'!$D$201,$B18)+1))/Настройки!$E$13*100)</f>
        <v>0</v>
      </c>
      <c r="GO18" s="67" t="n">
        <f aca="false">IF(OR($D18=1,MONTH($B18)&lt;&gt;MONTH(StartDate),'У7 Ввод'!$D$202="",'У7 Ввод'!$E$202="",'У7 Ввод'!$D$202&gt;$B18),0,MAX(0,MIN(1,'У7 Ввод'!$E$202-NETWORKDAYS('У7 Ввод'!$D$202,$B18)+1))/Настройки!$E$13*100)</f>
        <v>0</v>
      </c>
      <c r="GP18" s="67" t="n">
        <f aca="false">IF(OR($D18=1,MONTH($B18)&lt;&gt;MONTH(StartDate),'У7 Ввод'!$D$203="",'У7 Ввод'!$E$203="",'У7 Ввод'!$D$203&gt;$B18),0,MAX(0,MIN(1,'У7 Ввод'!$E$203-NETWORKDAYS('У7 Ввод'!$D$203,$B18)+1))/Настройки!$E$13*100)</f>
        <v>0</v>
      </c>
      <c r="GQ18" s="67" t="n">
        <f aca="false">IF(OR($D18=1,MONTH($B18)&lt;&gt;MONTH(StartDate),'У7 Ввод'!$D$204="",'У7 Ввод'!$E$204="",'У7 Ввод'!$D$204&gt;$B18),0,MAX(0,MIN(1,'У7 Ввод'!$E$204-NETWORKDAYS('У7 Ввод'!$D$204,$B18)+1))/Настройки!$E$13*100)</f>
        <v>0</v>
      </c>
      <c r="GR18" s="67" t="n">
        <f aca="false">IF(OR($D18=1,MONTH($B18)&lt;&gt;MONTH(StartDate),'У7 Ввод'!$D$205="",'У7 Ввод'!$E$205="",'У7 Ввод'!$D$205&gt;$B18),0,MAX(0,MIN(1,'У7 Ввод'!$E$205-NETWORKDAYS('У7 Ввод'!$D$205,$B18)+1))/Настройки!$E$13*100)</f>
        <v>0</v>
      </c>
      <c r="GS18" s="67" t="n">
        <f aca="false">IF(OR($D18=1,MONTH($B18)&lt;&gt;MONTH(StartDate),'У7 Ввод'!$D$206="",'У7 Ввод'!$E$206="",'У7 Ввод'!$D$206&gt;$B18),0,MAX(0,MIN(1,'У7 Ввод'!$E$206-NETWORKDAYS('У7 Ввод'!$D$206,$B18)+1))/Настройки!$E$13*100)</f>
        <v>0</v>
      </c>
      <c r="GT18" s="67" t="n">
        <f aca="false">IF(OR($D18=1,MONTH($B18)&lt;&gt;MONTH(StartDate),'У7 Ввод'!$D$207="",'У7 Ввод'!$E$207="",'У7 Ввод'!$D$207&gt;$B18),0,MAX(0,MIN(1,'У7 Ввод'!$E$207-NETWORKDAYS('У7 Ввод'!$D$207,$B18)+1))/Настройки!$E$13*100)</f>
        <v>0</v>
      </c>
      <c r="GU18" s="67" t="n">
        <f aca="false">IF(OR($D18=1,MONTH($B18)&lt;&gt;MONTH(StartDate),'У7 Ввод'!$D$208="",'У7 Ввод'!$E$208="",'У7 Ввод'!$D$208&gt;$B18),0,MAX(0,MIN(1,'У7 Ввод'!$E$208-NETWORKDAYS('У7 Ввод'!$D$208,$B18)+1))/Настройки!$E$13*100)</f>
        <v>0</v>
      </c>
      <c r="GV18" s="67" t="n">
        <f aca="false">IF(OR($D18=1,MONTH($B18)&lt;&gt;MONTH(StartDate),'У7 Ввод'!$D$209="",'У7 Ввод'!$E$209="",'У7 Ввод'!$D$209&gt;$B18),0,MAX(0,MIN(1,'У7 Ввод'!$E$209-NETWORKDAYS('У7 Ввод'!$D$209,$B18)+1))/Настройки!$E$13*100)</f>
        <v>0</v>
      </c>
      <c r="GW18" s="67" t="n">
        <f aca="false">IF(OR($D18=1,MONTH($B18)&lt;&gt;MONTH(StartDate),'У7 Ввод'!$D$210="",'У7 Ввод'!$E$210="",'У7 Ввод'!$D$210&gt;$B18),0,MAX(0,MIN(1,'У7 Ввод'!$E$210-NETWORKDAYS('У7 Ввод'!$D$210,$B18)+1))/Настройки!$E$13*100)</f>
        <v>0</v>
      </c>
      <c r="GX18" s="67" t="n">
        <f aca="false">IF(OR($D18=1,MONTH($B18)&lt;&gt;MONTH(StartDate),'У7 Ввод'!$D$211="",'У7 Ввод'!$E$211="",'У7 Ввод'!$D$211&gt;$B18),0,MAX(0,MIN(1,'У7 Ввод'!$E$211-NETWORKDAYS('У7 Ввод'!$D$211,$B18)+1))/Настройки!$E$13*100)</f>
        <v>0</v>
      </c>
      <c r="GY18" s="67" t="n">
        <f aca="false">IF(OR($D18=1,MONTH($B18)&lt;&gt;MONTH(StartDate),'У7 Ввод'!$D$212="",'У7 Ввод'!$E$212="",'У7 Ввод'!$D$212&gt;$B18),0,MAX(0,MIN(1,'У7 Ввод'!$E$212-NETWORKDAYS('У7 Ввод'!$D$212,$B18)+1))/Настройки!$E$13*100)</f>
        <v>0</v>
      </c>
      <c r="GZ18" s="67" t="n">
        <f aca="false">IF(OR($D18=1,MONTH($B18)&lt;&gt;MONTH(StartDate),'У7 Ввод'!$D$213="",'У7 Ввод'!$E$213="",'У7 Ввод'!$D$213&gt;$B18),0,MAX(0,MIN(1,'У7 Ввод'!$E$213-NETWORKDAYS('У7 Ввод'!$D$213,$B18)+1))/Настройки!$E$13*100)</f>
        <v>0</v>
      </c>
      <c r="HA18" s="67" t="n">
        <f aca="false">IF(OR($D18=1,MONTH($B18)&lt;&gt;MONTH(StartDate),'У7 Ввод'!$D$214="",'У7 Ввод'!$E$214="",'У7 Ввод'!$D$214&gt;$B18),0,MAX(0,MIN(1,'У7 Ввод'!$E$214-NETWORKDAYS('У7 Ввод'!$D$214,$B18)+1))/Настройки!$E$13*100)</f>
        <v>0</v>
      </c>
      <c r="HB18" s="67" t="n">
        <f aca="false">IF(OR($D18=1,MONTH($B18)&lt;&gt;MONTH(StartDate),'У7 Ввод'!$D$215="",'У7 Ввод'!$E$215="",'У7 Ввод'!$D$215&gt;$B18),0,MAX(0,MIN(1,'У7 Ввод'!$E$215-NETWORKDAYS('У7 Ввод'!$D$215,$B18)+1))/Настройки!$E$13*100)</f>
        <v>0</v>
      </c>
      <c r="HC18" s="67" t="n">
        <f aca="false">IF(OR($D18=1,MONTH($B18)&lt;&gt;MONTH(StartDate),'У7 Ввод'!$D$216="",'У7 Ввод'!$E$216="",'У7 Ввод'!$D$216&gt;$B18),0,MAX(0,MIN(1,'У7 Ввод'!$E$216-NETWORKDAYS('У7 Ввод'!$D$216,$B18)+1))/Настройки!$E$13*100)</f>
        <v>0</v>
      </c>
      <c r="HD18" s="67" t="n">
        <f aca="false">IF(OR($D18=1,MONTH($B18)&lt;&gt;MONTH(StartDate),'У7 Ввод'!$D$217="",'У7 Ввод'!$E$217="",'У7 Ввод'!$D$217&gt;$B18),0,MAX(0,MIN(1,'У7 Ввод'!$E$217-NETWORKDAYS('У7 Ввод'!$D$217,$B18)+1))/Настройки!$E$13*100)</f>
        <v>0</v>
      </c>
      <c r="HE18" s="67" t="n">
        <f aca="false">IF(OR($D18=1,MONTH($B18)&lt;&gt;MONTH(StartDate),'У7 Ввод'!$D$218="",'У7 Ввод'!$E$218="",'У7 Ввод'!$D$218&gt;$B18),0,MAX(0,MIN(1,'У7 Ввод'!$E$218-NETWORKDAYS('У7 Ввод'!$D$218,$B18)+1))/Настройки!$E$13*100)</f>
        <v>0</v>
      </c>
      <c r="HF18" s="67" t="n">
        <f aca="false">IF(OR($D18=1,MONTH($B18)&lt;&gt;MONTH(StartDate),'У7 Ввод'!$D$219="",'У7 Ввод'!$E$219="",'У7 Ввод'!$D$219&gt;$B18),0,MAX(0,MIN(1,'У7 Ввод'!$E$219-NETWORKDAYS('У7 Ввод'!$D$219,$B18)+1))/Настройки!$E$13*100)</f>
        <v>0</v>
      </c>
      <c r="HG18" s="67" t="n">
        <f aca="false">IF(OR($D18=1,MONTH($B18)&lt;&gt;MONTH(StartDate),'У7 Ввод'!$D$220="",'У7 Ввод'!$E$220="",'У7 Ввод'!$D$220&gt;$B18),0,MAX(0,MIN(1,'У7 Ввод'!$E$220-NETWORKDAYS('У7 Ввод'!$D$220,$B18)+1))/Настройки!$E$13*100)</f>
        <v>0</v>
      </c>
      <c r="HH18" s="67" t="n">
        <f aca="false">IF(OR($D18=1,MONTH($B18)&lt;&gt;MONTH(StartDate),'У7 Ввод'!$D$221="",'У7 Ввод'!$E$221="",'У7 Ввод'!$D$221&gt;$B18),0,MAX(0,MIN(1,'У7 Ввод'!$E$221-NETWORKDAYS('У7 Ввод'!$D$221,$B18)+1))/Настройки!$E$13*100)</f>
        <v>0</v>
      </c>
      <c r="HI18" s="67" t="n">
        <f aca="false">IF(OR($D18=1,MONTH($B18)&lt;&gt;MONTH(StartDate),'У7 Ввод'!$D$222="",'У7 Ввод'!$E$222="",'У7 Ввод'!$D$222&gt;$B18),0,MAX(0,MIN(1,'У7 Ввод'!$E$222-NETWORKDAYS('У7 Ввод'!$D$222,$B18)+1))/Настройки!$E$13*100)</f>
        <v>0</v>
      </c>
      <c r="HJ18" s="67" t="n">
        <f aca="false">IF(OR($D18=1,MONTH($B18)&lt;&gt;MONTH(StartDate),'У7 Ввод'!$D$223="",'У7 Ввод'!$E$223="",'У7 Ввод'!$D$223&gt;$B18),0,MAX(0,MIN(1,'У7 Ввод'!$E$223-NETWORKDAYS('У7 Ввод'!$D$223,$B18)+1))/Настройки!$E$13*100)</f>
        <v>0</v>
      </c>
      <c r="HK18" s="67" t="n">
        <f aca="false">IF(OR($D18=1,MONTH($B18)&lt;&gt;MONTH(StartDate),'У7 Ввод'!$D$224="",'У7 Ввод'!$E$224="",'У7 Ввод'!$D$224&gt;$B18),0,MAX(0,MIN(1,'У7 Ввод'!$E$224-NETWORKDAYS('У7 Ввод'!$D$224,$B18)+1))/Настройки!$E$13*100)</f>
        <v>0</v>
      </c>
      <c r="HL18" s="67" t="n">
        <f aca="false">IF(OR($D18=1,MONTH($B18)&lt;&gt;MONTH(StartDate),'У7 Ввод'!$D$225="",'У7 Ввод'!$E$225="",'У7 Ввод'!$D$225&gt;$B18),0,MAX(0,MIN(1,'У7 Ввод'!$E$225-NETWORKDAYS('У7 Ввод'!$D$225,$B18)+1))/Настройки!$E$13*100)</f>
        <v>0</v>
      </c>
      <c r="HM18" s="67" t="n">
        <f aca="false">IF(OR($D18=1,MONTH($B18)&lt;&gt;MONTH(StartDate),'У7 Ввод'!$D$226="",'У7 Ввод'!$E$226="",'У7 Ввод'!$D$226&gt;$B18),0,MAX(0,MIN(1,'У7 Ввод'!$E$226-NETWORKDAYS('У7 Ввод'!$D$226,$B18)+1))/Настройки!$E$13*100)</f>
        <v>0</v>
      </c>
      <c r="HN18" s="67" t="n">
        <f aca="false">IF(OR($D18=1,MONTH($B18)&lt;&gt;MONTH(StartDate),'У7 Ввод'!$D$227="",'У7 Ввод'!$E$227="",'У7 Ввод'!$D$227&gt;$B18),0,MAX(0,MIN(1,'У7 Ввод'!$E$227-NETWORKDAYS('У7 Ввод'!$D$227,$B18)+1))/Настройки!$E$13*100)</f>
        <v>0</v>
      </c>
      <c r="HO18" s="67" t="n">
        <f aca="false">IF(OR($D18=1,MONTH($B18)&lt;&gt;MONTH(StartDate),'У7 Ввод'!$D$228="",'У7 Ввод'!$E$228="",'У7 Ввод'!$D$228&gt;$B18),0,MAX(0,MIN(1,'У7 Ввод'!$E$228-NETWORKDAYS('У7 Ввод'!$D$228,$B18)+1))/Настройки!$E$13*100)</f>
        <v>0</v>
      </c>
      <c r="HP18" s="67" t="n">
        <f aca="false">IF(OR($D18=1,MONTH($B18)&lt;&gt;MONTH(StartDate),'У7 Ввод'!$D$229="",'У7 Ввод'!$E$229="",'У7 Ввод'!$D$229&gt;$B18),0,MAX(0,MIN(1,'У7 Ввод'!$E$229-NETWORKDAYS('У7 Ввод'!$D$229,$B18)+1))/Настройки!$E$13*100)</f>
        <v>0</v>
      </c>
      <c r="HQ18" s="67" t="n">
        <f aca="false">IF(OR($D18=1,MONTH($B18)&lt;&gt;MONTH(StartDate),'У7 Ввод'!$D$230="",'У7 Ввод'!$E$230="",'У7 Ввод'!$D$230&gt;$B18),0,MAX(0,MIN(1,'У7 Ввод'!$E$230-NETWORKDAYS('У7 Ввод'!$D$230,$B18)+1))/Настройки!$E$13*100)</f>
        <v>0</v>
      </c>
      <c r="HR18" s="67" t="n">
        <f aca="false">IF(OR($D18=1,MONTH($B18)&lt;&gt;MONTH(StartDate),'У7 Ввод'!$D$231="",'У7 Ввод'!$E$231="",'У7 Ввод'!$D$231&gt;$B18),0,MAX(0,MIN(1,'У7 Ввод'!$E$231-NETWORKDAYS('У7 Ввод'!$D$231,$B18)+1))/Настройки!$E$13*100)</f>
        <v>0</v>
      </c>
      <c r="HS18" s="67" t="n">
        <f aca="false">IF(OR($D18=1,MONTH($B18)&lt;&gt;MONTH(StartDate),'У7 Ввод'!$D$232="",'У7 Ввод'!$E$232="",'У7 Ввод'!$D$232&gt;$B18),0,MAX(0,MIN(1,'У7 Ввод'!$E$232-NETWORKDAYS('У7 Ввод'!$D$232,$B18)+1))/Настройки!$E$13*100)</f>
        <v>0</v>
      </c>
      <c r="HT18" s="67" t="n">
        <f aca="false">IF(OR($D18=1,MONTH($B18)&lt;&gt;MONTH(StartDate),'У7 Ввод'!$D$233="",'У7 Ввод'!$E$233="",'У7 Ввод'!$D$233&gt;$B18),0,MAX(0,MIN(1,'У7 Ввод'!$E$233-NETWORKDAYS('У7 Ввод'!$D$233,$B18)+1))/Настройки!$E$13*100)</f>
        <v>0</v>
      </c>
      <c r="HU18" s="67" t="n">
        <f aca="false">IF(OR($D18=1,MONTH($B18)&lt;&gt;MONTH(StartDate),'У7 Ввод'!$D$234="",'У7 Ввод'!$E$234="",'У7 Ввод'!$D$234&gt;$B18),0,MAX(0,MIN(1,'У7 Ввод'!$E$234-NETWORKDAYS('У7 Ввод'!$D$234,$B18)+1))/Настройки!$E$13*100)</f>
        <v>0</v>
      </c>
      <c r="HV18" s="67" t="n">
        <f aca="false">IF(OR($D18=1,MONTH($B18)&lt;&gt;MONTH(StartDate),'У7 Ввод'!$D$235="",'У7 Ввод'!$E$235="",'У7 Ввод'!$D$235&gt;$B18),0,MAX(0,MIN(1,'У7 Ввод'!$E$235-NETWORKDAYS('У7 Ввод'!$D$235,$B18)+1))/Настройки!$E$13*100)</f>
        <v>0</v>
      </c>
      <c r="HW18" s="67" t="n">
        <f aca="false">IF(OR($D18=1,MONTH($B18)&lt;&gt;MONTH(StartDate),'У7 Ввод'!$D$236="",'У7 Ввод'!$E$236="",'У7 Ввод'!$D$236&gt;$B18),0,MAX(0,MIN(1,'У7 Ввод'!$E$236-NETWORKDAYS('У7 Ввод'!$D$236,$B18)+1))/Настройки!$E$13*100)</f>
        <v>0</v>
      </c>
      <c r="HX18" s="67" t="n">
        <f aca="false">IF(OR($D18=1,MONTH($B18)&lt;&gt;MONTH(StartDate),'У7 Ввод'!$D$237="",'У7 Ввод'!$E$237="",'У7 Ввод'!$D$237&gt;$B18),0,MAX(0,MIN(1,'У7 Ввод'!$E$237-NETWORKDAYS('У7 Ввод'!$D$237,$B18)+1))/Настройки!$E$13*100)</f>
        <v>0</v>
      </c>
      <c r="HY18" s="67" t="n">
        <f aca="false">IF(OR($D18=1,MONTH($B18)&lt;&gt;MONTH(StartDate),'У7 Ввод'!$D$238="",'У7 Ввод'!$E$238="",'У7 Ввод'!$D$238&gt;$B18),0,MAX(0,MIN(1,'У7 Ввод'!$E$238-NETWORKDAYS('У7 Ввод'!$D$238,$B18)+1))/Настройки!$E$13*100)</f>
        <v>0</v>
      </c>
      <c r="HZ18" s="67" t="n">
        <f aca="false">IF(OR($D18=1,MONTH($B18)&lt;&gt;MONTH(StartDate),'У7 Ввод'!$D$239="",'У7 Ввод'!$E$239="",'У7 Ввод'!$D$239&gt;$B18),0,MAX(0,MIN(1,'У7 Ввод'!$E$239-NETWORKDAYS('У7 Ввод'!$D$239,$B18)+1))/Настройки!$E$13*100)</f>
        <v>0</v>
      </c>
      <c r="IA18" s="67" t="n">
        <f aca="false">IF(OR($D18=1,MONTH($B18)&lt;&gt;MONTH(StartDate),'У7 Ввод'!$D$240="",'У7 Ввод'!$E$240="",'У7 Ввод'!$D$240&gt;$B18),0,MAX(0,MIN(1,'У7 Ввод'!$E$240-NETWORKDAYS('У7 Ввод'!$D$240,$B18)+1))/Настройки!$E$13*100)</f>
        <v>0</v>
      </c>
      <c r="IB18" s="67" t="n">
        <f aca="false">IF(OR($D18=1,MONTH($B18)&lt;&gt;MONTH(StartDate),'У7 Ввод'!$D$241="",'У7 Ввод'!$E$241="",'У7 Ввод'!$D$241&gt;$B18),0,MAX(0,MIN(1,'У7 Ввод'!$E$241-NETWORKDAYS('У7 Ввод'!$D$241,$B18)+1))/Настройки!$E$13*100)</f>
        <v>0</v>
      </c>
      <c r="IC18" s="67" t="n">
        <f aca="false">IF(OR($D18=1,MONTH($B18)&lt;&gt;MONTH(StartDate),'У7 Ввод'!$D$242="",'У7 Ввод'!$E$242="",'У7 Ввод'!$D$242&gt;$B18),0,MAX(0,MIN(1,'У7 Ввод'!$E$242-NETWORKDAYS('У7 Ввод'!$D$242,$B18)+1))/Настройки!$E$13*100)</f>
        <v>0</v>
      </c>
      <c r="ID18" s="67" t="n">
        <f aca="false">IF(OR($D18=1,MONTH($B18)&lt;&gt;MONTH(StartDate),'У7 Ввод'!$D$243="",'У7 Ввод'!$E$243="",'У7 Ввод'!$D$243&gt;$B18),0,MAX(0,MIN(1,'У7 Ввод'!$E$243-NETWORKDAYS('У7 Ввод'!$D$243,$B18)+1))/Настройки!$E$13*100)</f>
        <v>0</v>
      </c>
      <c r="IE18" s="67" t="n">
        <f aca="false">IF(OR($D18=1,MONTH($B18)&lt;&gt;MONTH(StartDate),'У7 Ввод'!$D$244="",'У7 Ввод'!$E$244="",'У7 Ввод'!$D$244&gt;$B18),0,MAX(0,MIN(1,'У7 Ввод'!$E$244-NETWORKDAYS('У7 Ввод'!$D$244,$B18)+1))/Настройки!$E$13*100)</f>
        <v>0</v>
      </c>
      <c r="IF18" s="67" t="n">
        <f aca="false">IF(OR($D18=1,MONTH($B18)&lt;&gt;MONTH(StartDate),'У7 Ввод'!$D$245="",'У7 Ввод'!$E$245="",'У7 Ввод'!$D$245&gt;$B18),0,MAX(0,MIN(1,'У7 Ввод'!$E$245-NETWORKDAYS('У7 Ввод'!$D$245,$B18)+1))/Настройки!$E$13*100)</f>
        <v>0</v>
      </c>
      <c r="IG18" s="67" t="n">
        <f aca="false">IF(OR($D18=1,MONTH($B18)&lt;&gt;MONTH(StartDate),'У7 Ввод'!$D$246="",'У7 Ввод'!$E$246="",'У7 Ввод'!$D$246&gt;$B18),0,MAX(0,MIN(1,'У7 Ввод'!$E$246-NETWORKDAYS('У7 Ввод'!$D$246,$B18)+1))/Настройки!$E$13*100)</f>
        <v>0</v>
      </c>
      <c r="IH18" s="67" t="n">
        <f aca="false">IF(OR($D18=1,MONTH($B18)&lt;&gt;MONTH(StartDate),'У7 Ввод'!$D$247="",'У7 Ввод'!$E$247="",'У7 Ввод'!$D$247&gt;$B18),0,MAX(0,MIN(1,'У7 Ввод'!$E$247-NETWORKDAYS('У7 Ввод'!$D$247,$B18)+1))/Настройки!$E$13*100)</f>
        <v>0</v>
      </c>
      <c r="II18" s="67" t="n">
        <f aca="false">IF(OR($D18=1,MONTH($B18)&lt;&gt;MONTH(StartDate),'У7 Ввод'!$D$248="",'У7 Ввод'!$E$248="",'У7 Ввод'!$D$248&gt;$B18),0,MAX(0,MIN(1,'У7 Ввод'!$E$248-NETWORKDAYS('У7 Ввод'!$D$248,$B18)+1))/Настройки!$E$13*100)</f>
        <v>0</v>
      </c>
      <c r="IJ18" s="67" t="n">
        <f aca="false">IF(OR($D18=1,MONTH($B18)&lt;&gt;MONTH(StartDate),'У7 Ввод'!$D$249="",'У7 Ввод'!$E$249="",'У7 Ввод'!$D$249&gt;$B18),0,MAX(0,MIN(1,'У7 Ввод'!$E$249-NETWORKDAYS('У7 Ввод'!$D$249,$B18)+1))/Настройки!$E$13*100)</f>
        <v>0</v>
      </c>
      <c r="IK18" s="67" t="n">
        <f aca="false">IF(OR($D18=1,MONTH($B18)&lt;&gt;MONTH(StartDate),'У7 Ввод'!$D$250="",'У7 Ввод'!$E$250="",'У7 Ввод'!$D$250&gt;$B18),0,MAX(0,MIN(1,'У7 Ввод'!$E$250-NETWORKDAYS('У7 Ввод'!$D$250,$B18)+1))/Настройки!$E$13*100)</f>
        <v>0</v>
      </c>
      <c r="IL18" s="67" t="n">
        <f aca="false">IF(OR($D18=1,MONTH($B18)&lt;&gt;MONTH(StartDate),'У7 Ввод'!$D$251="",'У7 Ввод'!$E$251="",'У7 Ввод'!$D$251&gt;$B18),0,MAX(0,MIN(1,'У7 Ввод'!$E$251-NETWORKDAYS('У7 Ввод'!$D$251,$B18)+1))/Настройки!$E$13*100)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IF(OR($D19=1,MONTH($B19)&lt;&gt;MONTH(StartDate),'У7 Ввод'!$D$12="",'У7 Ввод'!$E$12="",'У7 Ввод'!$D$12&gt;$B19),0,MAX(0,MIN(1,'У7 Ввод'!$E$12-NETWORKDAYS('У7 Ввод'!$D$12,$B19)+1))/Настройки!$E$13*100)</f>
        <v>0</v>
      </c>
      <c r="H19" s="67" t="n">
        <f aca="false">IF(OR($D19=1,MONTH($B19)&lt;&gt;MONTH(StartDate),'У7 Ввод'!$D$13="",'У7 Ввод'!$E$13="",'У7 Ввод'!$D$13&gt;$B19),0,MAX(0,MIN(1,'У7 Ввод'!$E$13-NETWORKDAYS('У7 Ввод'!$D$13,$B19)+1))/Настройки!$E$13*100)</f>
        <v>0</v>
      </c>
      <c r="I19" s="67" t="n">
        <f aca="false">IF(OR($D19=1,MONTH($B19)&lt;&gt;MONTH(StartDate),'У7 Ввод'!$D$14="",'У7 Ввод'!$E$14="",'У7 Ввод'!$D$14&gt;$B19),0,MAX(0,MIN(1,'У7 Ввод'!$E$14-NETWORKDAYS('У7 Ввод'!$D$14,$B19)+1))/Настройки!$E$13*100)</f>
        <v>0</v>
      </c>
      <c r="J19" s="67" t="n">
        <f aca="false">IF(OR($D19=1,MONTH($B19)&lt;&gt;MONTH(StartDate),'У7 Ввод'!$D$15="",'У7 Ввод'!$E$15="",'У7 Ввод'!$D$15&gt;$B19),0,MAX(0,MIN(1,'У7 Ввод'!$E$15-NETWORKDAYS('У7 Ввод'!$D$15,$B19)+1))/Настройки!$E$13*100)</f>
        <v>0</v>
      </c>
      <c r="K19" s="67" t="n">
        <f aca="false">IF(OR($D19=1,MONTH($B19)&lt;&gt;MONTH(StartDate),'У7 Ввод'!$D$16="",'У7 Ввод'!$E$16="",'У7 Ввод'!$D$16&gt;$B19),0,MAX(0,MIN(1,'У7 Ввод'!$E$16-NETWORKDAYS('У7 Ввод'!$D$16,$B19)+1))/Настройки!$E$13*100)</f>
        <v>0</v>
      </c>
      <c r="L19" s="67" t="n">
        <f aca="false">IF(OR($D19=1,MONTH($B19)&lt;&gt;MONTH(StartDate),'У7 Ввод'!$D$17="",'У7 Ввод'!$E$17="",'У7 Ввод'!$D$17&gt;$B19),0,MAX(0,MIN(1,'У7 Ввод'!$E$17-NETWORKDAYS('У7 Ввод'!$D$17,$B19)+1))/Настройки!$E$13*100)</f>
        <v>0</v>
      </c>
      <c r="M19" s="67" t="n">
        <f aca="false">IF(OR($D19=1,MONTH($B19)&lt;&gt;MONTH(StartDate),'У7 Ввод'!$D$18="",'У7 Ввод'!$E$18="",'У7 Ввод'!$D$18&gt;$B19),0,MAX(0,MIN(1,'У7 Ввод'!$E$18-NETWORKDAYS('У7 Ввод'!$D$18,$B19)+1))/Настройки!$E$13*100)</f>
        <v>0</v>
      </c>
      <c r="N19" s="67" t="n">
        <f aca="false">IF(OR($D19=1,MONTH($B19)&lt;&gt;MONTH(StartDate),'У7 Ввод'!$D$19="",'У7 Ввод'!$E$19="",'У7 Ввод'!$D$19&gt;$B19),0,MAX(0,MIN(1,'У7 Ввод'!$E$19-NETWORKDAYS('У7 Ввод'!$D$19,$B19)+1))/Настройки!$E$13*100)</f>
        <v>0</v>
      </c>
      <c r="O19" s="67" t="n">
        <f aca="false">IF(OR($D19=1,MONTH($B19)&lt;&gt;MONTH(StartDate),'У7 Ввод'!$D$20="",'У7 Ввод'!$E$20="",'У7 Ввод'!$D$20&gt;$B19),0,MAX(0,MIN(1,'У7 Ввод'!$E$20-NETWORKDAYS('У7 Ввод'!$D$20,$B19)+1))/Настройки!$E$13*100)</f>
        <v>0</v>
      </c>
      <c r="P19" s="67" t="n">
        <f aca="false">IF(OR($D19=1,MONTH($B19)&lt;&gt;MONTH(StartDate),'У7 Ввод'!$D$21="",'У7 Ввод'!$E$21="",'У7 Ввод'!$D$21&gt;$B19),0,MAX(0,MIN(1,'У7 Ввод'!$E$21-NETWORKDAYS('У7 Ввод'!$D$21,$B19)+1))/Настройки!$E$13*100)</f>
        <v>0</v>
      </c>
      <c r="Q19" s="67" t="n">
        <f aca="false">IF(OR($D19=1,MONTH($B19)&lt;&gt;MONTH(StartDate),'У7 Ввод'!$D$22="",'У7 Ввод'!$E$22="",'У7 Ввод'!$D$22&gt;$B19),0,MAX(0,MIN(1,'У7 Ввод'!$E$22-NETWORKDAYS('У7 Ввод'!$D$22,$B19)+1))/Настройки!$E$13*100)</f>
        <v>0</v>
      </c>
      <c r="R19" s="67" t="n">
        <f aca="false">IF(OR($D19=1,MONTH($B19)&lt;&gt;MONTH(StartDate),'У7 Ввод'!$D$23="",'У7 Ввод'!$E$23="",'У7 Ввод'!$D$23&gt;$B19),0,MAX(0,MIN(1,'У7 Ввод'!$E$23-NETWORKDAYS('У7 Ввод'!$D$23,$B19)+1))/Настройки!$E$13*100)</f>
        <v>0</v>
      </c>
      <c r="S19" s="67" t="n">
        <f aca="false">IF(OR($D19=1,MONTH($B19)&lt;&gt;MONTH(StartDate),'У7 Ввод'!$D$24="",'У7 Ввод'!$E$24="",'У7 Ввод'!$D$24&gt;$B19),0,MAX(0,MIN(1,'У7 Ввод'!$E$24-NETWORKDAYS('У7 Ввод'!$D$24,$B19)+1))/Настройки!$E$13*100)</f>
        <v>0</v>
      </c>
      <c r="T19" s="67" t="n">
        <f aca="false">IF(OR($D19=1,MONTH($B19)&lt;&gt;MONTH(StartDate),'У7 Ввод'!$D$25="",'У7 Ввод'!$E$25="",'У7 Ввод'!$D$25&gt;$B19),0,MAX(0,MIN(1,'У7 Ввод'!$E$25-NETWORKDAYS('У7 Ввод'!$D$25,$B19)+1))/Настройки!$E$13*100)</f>
        <v>0</v>
      </c>
      <c r="U19" s="67" t="n">
        <f aca="false">IF(OR($D19=1,MONTH($B19)&lt;&gt;MONTH(StartDate),'У7 Ввод'!$D$26="",'У7 Ввод'!$E$26="",'У7 Ввод'!$D$26&gt;$B19),0,MAX(0,MIN(1,'У7 Ввод'!$E$26-NETWORKDAYS('У7 Ввод'!$D$26,$B19)+1))/Настройки!$E$13*100)</f>
        <v>0</v>
      </c>
      <c r="V19" s="67" t="n">
        <f aca="false">IF(OR($D19=1,MONTH($B19)&lt;&gt;MONTH(StartDate),'У7 Ввод'!$D$27="",'У7 Ввод'!$E$27="",'У7 Ввод'!$D$27&gt;$B19),0,MAX(0,MIN(1,'У7 Ввод'!$E$27-NETWORKDAYS('У7 Ввод'!$D$27,$B19)+1))/Настройки!$E$13*100)</f>
        <v>0</v>
      </c>
      <c r="W19" s="67" t="n">
        <f aca="false">IF(OR($D19=1,MONTH($B19)&lt;&gt;MONTH(StartDate),'У7 Ввод'!$D$28="",'У7 Ввод'!$E$28="",'У7 Ввод'!$D$28&gt;$B19),0,MAX(0,MIN(1,'У7 Ввод'!$E$28-NETWORKDAYS('У7 Ввод'!$D$28,$B19)+1))/Настройки!$E$13*100)</f>
        <v>0</v>
      </c>
      <c r="X19" s="67" t="n">
        <f aca="false">IF(OR($D19=1,MONTH($B19)&lt;&gt;MONTH(StartDate),'У7 Ввод'!$D$29="",'У7 Ввод'!$E$29="",'У7 Ввод'!$D$29&gt;$B19),0,MAX(0,MIN(1,'У7 Ввод'!$E$29-NETWORKDAYS('У7 Ввод'!$D$29,$B19)+1))/Настройки!$E$13*100)</f>
        <v>0</v>
      </c>
      <c r="Y19" s="67" t="n">
        <f aca="false">IF(OR($D19=1,MONTH($B19)&lt;&gt;MONTH(StartDate),'У7 Ввод'!$D$30="",'У7 Ввод'!$E$30="",'У7 Ввод'!$D$30&gt;$B19),0,MAX(0,MIN(1,'У7 Ввод'!$E$30-NETWORKDAYS('У7 Ввод'!$D$30,$B19)+1))/Настройки!$E$13*100)</f>
        <v>0</v>
      </c>
      <c r="Z19" s="67" t="n">
        <f aca="false">IF(OR($D19=1,MONTH($B19)&lt;&gt;MONTH(StartDate),'У7 Ввод'!$D$31="",'У7 Ввод'!$E$31="",'У7 Ввод'!$D$31&gt;$B19),0,MAX(0,MIN(1,'У7 Ввод'!$E$31-NETWORKDAYS('У7 Ввод'!$D$31,$B19)+1))/Настройки!$E$13*100)</f>
        <v>0</v>
      </c>
      <c r="AA19" s="67" t="n">
        <f aca="false">IF(OR($D19=1,MONTH($B19)&lt;&gt;MONTH(StartDate),'У7 Ввод'!$D$32="",'У7 Ввод'!$E$32="",'У7 Ввод'!$D$32&gt;$B19),0,MAX(0,MIN(1,'У7 Ввод'!$E$32-NETWORKDAYS('У7 Ввод'!$D$32,$B19)+1))/Настройки!$E$13*100)</f>
        <v>0</v>
      </c>
      <c r="AB19" s="67" t="n">
        <f aca="false">IF(OR($D19=1,MONTH($B19)&lt;&gt;MONTH(StartDate),'У7 Ввод'!$D$33="",'У7 Ввод'!$E$33="",'У7 Ввод'!$D$33&gt;$B19),0,MAX(0,MIN(1,'У7 Ввод'!$E$33-NETWORKDAYS('У7 Ввод'!$D$33,$B19)+1))/Настройки!$E$13*100)</f>
        <v>0</v>
      </c>
      <c r="AC19" s="67" t="n">
        <f aca="false">IF(OR($D19=1,MONTH($B19)&lt;&gt;MONTH(StartDate),'У7 Ввод'!$D$34="",'У7 Ввод'!$E$34="",'У7 Ввод'!$D$34&gt;$B19),0,MAX(0,MIN(1,'У7 Ввод'!$E$34-NETWORKDAYS('У7 Ввод'!$D$34,$B19)+1))/Настройки!$E$13*100)</f>
        <v>0</v>
      </c>
      <c r="AD19" s="67" t="n">
        <f aca="false">IF(OR($D19=1,MONTH($B19)&lt;&gt;MONTH(StartDate),'У7 Ввод'!$D$35="",'У7 Ввод'!$E$35="",'У7 Ввод'!$D$35&gt;$B19),0,MAX(0,MIN(1,'У7 Ввод'!$E$35-NETWORKDAYS('У7 Ввод'!$D$35,$B19)+1))/Настройки!$E$13*100)</f>
        <v>0</v>
      </c>
      <c r="AE19" s="67" t="n">
        <f aca="false">IF(OR($D19=1,MONTH($B19)&lt;&gt;MONTH(StartDate),'У7 Ввод'!$D$36="",'У7 Ввод'!$E$36="",'У7 Ввод'!$D$36&gt;$B19),0,MAX(0,MIN(1,'У7 Ввод'!$E$36-NETWORKDAYS('У7 Ввод'!$D$36,$B19)+1))/Настройки!$E$13*100)</f>
        <v>0</v>
      </c>
      <c r="AF19" s="67" t="n">
        <f aca="false">IF(OR($D19=1,MONTH($B19)&lt;&gt;MONTH(StartDate),'У7 Ввод'!$D$37="",'У7 Ввод'!$E$37="",'У7 Ввод'!$D$37&gt;$B19),0,MAX(0,MIN(1,'У7 Ввод'!$E$37-NETWORKDAYS('У7 Ввод'!$D$37,$B19)+1))/Настройки!$E$13*100)</f>
        <v>0</v>
      </c>
      <c r="AG19" s="67" t="n">
        <f aca="false">IF(OR($D19=1,MONTH($B19)&lt;&gt;MONTH(StartDate),'У7 Ввод'!$D$38="",'У7 Ввод'!$E$38="",'У7 Ввод'!$D$38&gt;$B19),0,MAX(0,MIN(1,'У7 Ввод'!$E$38-NETWORKDAYS('У7 Ввод'!$D$38,$B19)+1))/Настройки!$E$13*100)</f>
        <v>0</v>
      </c>
      <c r="AH19" s="67" t="n">
        <f aca="false">IF(OR($D19=1,MONTH($B19)&lt;&gt;MONTH(StartDate),'У7 Ввод'!$D$39="",'У7 Ввод'!$E$39="",'У7 Ввод'!$D$39&gt;$B19),0,MAX(0,MIN(1,'У7 Ввод'!$E$39-NETWORKDAYS('У7 Ввод'!$D$39,$B19)+1))/Настройки!$E$13*100)</f>
        <v>0</v>
      </c>
      <c r="AI19" s="67" t="n">
        <f aca="false">IF(OR($D19=1,MONTH($B19)&lt;&gt;MONTH(StartDate),'У7 Ввод'!$D$40="",'У7 Ввод'!$E$40="",'У7 Ввод'!$D$40&gt;$B19),0,MAX(0,MIN(1,'У7 Ввод'!$E$40-NETWORKDAYS('У7 Ввод'!$D$40,$B19)+1))/Настройки!$E$13*100)</f>
        <v>0</v>
      </c>
      <c r="AJ19" s="67" t="n">
        <f aca="false">IF(OR($D19=1,MONTH($B19)&lt;&gt;MONTH(StartDate),'У7 Ввод'!$D$41="",'У7 Ввод'!$E$41="",'У7 Ввод'!$D$41&gt;$B19),0,MAX(0,MIN(1,'У7 Ввод'!$E$41-NETWORKDAYS('У7 Ввод'!$D$41,$B19)+1))/Настройки!$E$13*100)</f>
        <v>0</v>
      </c>
      <c r="AK19" s="67" t="n">
        <f aca="false">IF(OR($D19=1,MONTH($B19)&lt;&gt;MONTH(StartDate),'У7 Ввод'!$D$42="",'У7 Ввод'!$E$42="",'У7 Ввод'!$D$42&gt;$B19),0,MAX(0,MIN(1,'У7 Ввод'!$E$42-NETWORKDAYS('У7 Ввод'!$D$42,$B19)+1))/Настройки!$E$13*100)</f>
        <v>0</v>
      </c>
      <c r="AL19" s="67" t="n">
        <f aca="false">IF(OR($D19=1,MONTH($B19)&lt;&gt;MONTH(StartDate),'У7 Ввод'!$D$43="",'У7 Ввод'!$E$43="",'У7 Ввод'!$D$43&gt;$B19),0,MAX(0,MIN(1,'У7 Ввод'!$E$43-NETWORKDAYS('У7 Ввод'!$D$43,$B19)+1))/Настройки!$E$13*100)</f>
        <v>0</v>
      </c>
      <c r="AM19" s="67" t="n">
        <f aca="false">IF(OR($D19=1,MONTH($B19)&lt;&gt;MONTH(StartDate),'У7 Ввод'!$D$44="",'У7 Ввод'!$E$44="",'У7 Ввод'!$D$44&gt;$B19),0,MAX(0,MIN(1,'У7 Ввод'!$E$44-NETWORKDAYS('У7 Ввод'!$D$44,$B19)+1))/Настройки!$E$13*100)</f>
        <v>0</v>
      </c>
      <c r="AN19" s="67" t="n">
        <f aca="false">IF(OR($D19=1,MONTH($B19)&lt;&gt;MONTH(StartDate),'У7 Ввод'!$D$45="",'У7 Ввод'!$E$45="",'У7 Ввод'!$D$45&gt;$B19),0,MAX(0,MIN(1,'У7 Ввод'!$E$45-NETWORKDAYS('У7 Ввод'!$D$45,$B19)+1))/Настройки!$E$13*100)</f>
        <v>0</v>
      </c>
      <c r="AO19" s="67" t="n">
        <f aca="false">IF(OR($D19=1,MONTH($B19)&lt;&gt;MONTH(StartDate),'У7 Ввод'!$D$46="",'У7 Ввод'!$E$46="",'У7 Ввод'!$D$46&gt;$B19),0,MAX(0,MIN(1,'У7 Ввод'!$E$46-NETWORKDAYS('У7 Ввод'!$D$46,$B19)+1))/Настройки!$E$13*100)</f>
        <v>0</v>
      </c>
      <c r="AP19" s="67" t="n">
        <f aca="false">IF(OR($D19=1,MONTH($B19)&lt;&gt;MONTH(StartDate),'У7 Ввод'!$D$47="",'У7 Ввод'!$E$47="",'У7 Ввод'!$D$47&gt;$B19),0,MAX(0,MIN(1,'У7 Ввод'!$E$47-NETWORKDAYS('У7 Ввод'!$D$47,$B19)+1))/Настройки!$E$13*100)</f>
        <v>0</v>
      </c>
      <c r="AQ19" s="67" t="n">
        <f aca="false">IF(OR($D19=1,MONTH($B19)&lt;&gt;MONTH(StartDate),'У7 Ввод'!$D$48="",'У7 Ввод'!$E$48="",'У7 Ввод'!$D$48&gt;$B19),0,MAX(0,MIN(1,'У7 Ввод'!$E$48-NETWORKDAYS('У7 Ввод'!$D$48,$B19)+1))/Настройки!$E$13*100)</f>
        <v>0</v>
      </c>
      <c r="AR19" s="67" t="n">
        <f aca="false">IF(OR($D19=1,MONTH($B19)&lt;&gt;MONTH(StartDate),'У7 Ввод'!$D$49="",'У7 Ввод'!$E$49="",'У7 Ввод'!$D$49&gt;$B19),0,MAX(0,MIN(1,'У7 Ввод'!$E$49-NETWORKDAYS('У7 Ввод'!$D$49,$B19)+1))/Настройки!$E$13*100)</f>
        <v>0</v>
      </c>
      <c r="AS19" s="67" t="n">
        <f aca="false">IF(OR($D19=1,MONTH($B19)&lt;&gt;MONTH(StartDate),'У7 Ввод'!$D$50="",'У7 Ввод'!$E$50="",'У7 Ввод'!$D$50&gt;$B19),0,MAX(0,MIN(1,'У7 Ввод'!$E$50-NETWORKDAYS('У7 Ввод'!$D$50,$B19)+1))/Настройки!$E$13*100)</f>
        <v>0</v>
      </c>
      <c r="AT19" s="67" t="n">
        <f aca="false">IF(OR($D19=1,MONTH($B19)&lt;&gt;MONTH(StartDate),'У7 Ввод'!$D$51="",'У7 Ввод'!$E$51="",'У7 Ввод'!$D$51&gt;$B19),0,MAX(0,MIN(1,'У7 Ввод'!$E$51-NETWORKDAYS('У7 Ввод'!$D$51,$B19)+1))/Настройки!$E$13*100)</f>
        <v>0</v>
      </c>
      <c r="AU19" s="67" t="n">
        <f aca="false">IF(OR($D19=1,MONTH($B19)&lt;&gt;MONTH(StartDate),'У7 Ввод'!$D$52="",'У7 Ввод'!$E$52="",'У7 Ввод'!$D$52&gt;$B19),0,MAX(0,MIN(1,'У7 Ввод'!$E$52-NETWORKDAYS('У7 Ввод'!$D$52,$B19)+1))/Настройки!$E$13*100)</f>
        <v>0</v>
      </c>
      <c r="AV19" s="67" t="n">
        <f aca="false">IF(OR($D19=1,MONTH($B19)&lt;&gt;MONTH(StartDate),'У7 Ввод'!$D$53="",'У7 Ввод'!$E$53="",'У7 Ввод'!$D$53&gt;$B19),0,MAX(0,MIN(1,'У7 Ввод'!$E$53-NETWORKDAYS('У7 Ввод'!$D$53,$B19)+1))/Настройки!$E$13*100)</f>
        <v>0</v>
      </c>
      <c r="AW19" s="67" t="n">
        <f aca="false">IF(OR($D19=1,MONTH($B19)&lt;&gt;MONTH(StartDate),'У7 Ввод'!$D$54="",'У7 Ввод'!$E$54="",'У7 Ввод'!$D$54&gt;$B19),0,MAX(0,MIN(1,'У7 Ввод'!$E$54-NETWORKDAYS('У7 Ввод'!$D$54,$B19)+1))/Настройки!$E$13*100)</f>
        <v>0</v>
      </c>
      <c r="AX19" s="67" t="n">
        <f aca="false">IF(OR($D19=1,MONTH($B19)&lt;&gt;MONTH(StartDate),'У7 Ввод'!$D$55="",'У7 Ввод'!$E$55="",'У7 Ввод'!$D$55&gt;$B19),0,MAX(0,MIN(1,'У7 Ввод'!$E$55-NETWORKDAYS('У7 Ввод'!$D$55,$B19)+1))/Настройки!$E$13*100)</f>
        <v>0</v>
      </c>
      <c r="AY19" s="67" t="n">
        <f aca="false">IF(OR($D19=1,MONTH($B19)&lt;&gt;MONTH(StartDate),'У7 Ввод'!$D$56="",'У7 Ввод'!$E$56="",'У7 Ввод'!$D$56&gt;$B19),0,MAX(0,MIN(1,'У7 Ввод'!$E$56-NETWORKDAYS('У7 Ввод'!$D$56,$B19)+1))/Настройки!$E$13*100)</f>
        <v>0</v>
      </c>
      <c r="AZ19" s="67" t="n">
        <f aca="false">IF(OR($D19=1,MONTH($B19)&lt;&gt;MONTH(StartDate),'У7 Ввод'!$D$57="",'У7 Ввод'!$E$57="",'У7 Ввод'!$D$57&gt;$B19),0,MAX(0,MIN(1,'У7 Ввод'!$E$57-NETWORKDAYS('У7 Ввод'!$D$57,$B19)+1))/Настройки!$E$13*100)</f>
        <v>0</v>
      </c>
      <c r="BA19" s="67" t="n">
        <f aca="false">IF(OR($D19=1,MONTH($B19)&lt;&gt;MONTH(StartDate),'У7 Ввод'!$D$58="",'У7 Ввод'!$E$58="",'У7 Ввод'!$D$58&gt;$B19),0,MAX(0,MIN(1,'У7 Ввод'!$E$58-NETWORKDAYS('У7 Ввод'!$D$58,$B19)+1))/Настройки!$E$13*100)</f>
        <v>0</v>
      </c>
      <c r="BB19" s="67" t="n">
        <f aca="false">IF(OR($D19=1,MONTH($B19)&lt;&gt;MONTH(StartDate),'У7 Ввод'!$D$59="",'У7 Ввод'!$E$59="",'У7 Ввод'!$D$59&gt;$B19),0,MAX(0,MIN(1,'У7 Ввод'!$E$59-NETWORKDAYS('У7 Ввод'!$D$59,$B19)+1))/Настройки!$E$13*100)</f>
        <v>0</v>
      </c>
      <c r="BC19" s="67" t="n">
        <f aca="false">IF(OR($D19=1,MONTH($B19)&lt;&gt;MONTH(StartDate),'У7 Ввод'!$D$60="",'У7 Ввод'!$E$60="",'У7 Ввод'!$D$60&gt;$B19),0,MAX(0,MIN(1,'У7 Ввод'!$E$60-NETWORKDAYS('У7 Ввод'!$D$60,$B19)+1))/Настройки!$E$13*100)</f>
        <v>0</v>
      </c>
      <c r="BD19" s="67" t="n">
        <f aca="false">IF(OR($D19=1,MONTH($B19)&lt;&gt;MONTH(StartDate),'У7 Ввод'!$D$61="",'У7 Ввод'!$E$61="",'У7 Ввод'!$D$61&gt;$B19),0,MAX(0,MIN(1,'У7 Ввод'!$E$61-NETWORKDAYS('У7 Ввод'!$D$61,$B19)+1))/Настройки!$E$13*100)</f>
        <v>0</v>
      </c>
      <c r="BE19" s="67" t="n">
        <f aca="false">IF(OR($D19=1,MONTH($B19)&lt;&gt;MONTH(StartDate),'У7 Ввод'!$D$62="",'У7 Ввод'!$E$62="",'У7 Ввод'!$D$62&gt;$B19),0,MAX(0,MIN(1,'У7 Ввод'!$E$62-NETWORKDAYS('У7 Ввод'!$D$62,$B19)+1))/Настройки!$E$13*100)</f>
        <v>0</v>
      </c>
      <c r="BF19" s="67" t="n">
        <f aca="false">IF(OR($D19=1,MONTH($B19)&lt;&gt;MONTH(StartDate),'У7 Ввод'!$D$63="",'У7 Ввод'!$E$63="",'У7 Ввод'!$D$63&gt;$B19),0,MAX(0,MIN(1,'У7 Ввод'!$E$63-NETWORKDAYS('У7 Ввод'!$D$63,$B19)+1))/Настройки!$E$13*100)</f>
        <v>0</v>
      </c>
      <c r="BG19" s="67" t="n">
        <f aca="false">IF(OR($D19=1,MONTH($B19)&lt;&gt;MONTH(StartDate),'У7 Ввод'!$D$64="",'У7 Ввод'!$E$64="",'У7 Ввод'!$D$64&gt;$B19),0,MAX(0,MIN(1,'У7 Ввод'!$E$64-NETWORKDAYS('У7 Ввод'!$D$64,$B19)+1))/Настройки!$E$13*100)</f>
        <v>0</v>
      </c>
      <c r="BH19" s="67" t="n">
        <f aca="false">IF(OR($D19=1,MONTH($B19)&lt;&gt;MONTH(StartDate),'У7 Ввод'!$D$65="",'У7 Ввод'!$E$65="",'У7 Ввод'!$D$65&gt;$B19),0,MAX(0,MIN(1,'У7 Ввод'!$E$65-NETWORKDAYS('У7 Ввод'!$D$65,$B19)+1))/Настройки!$E$13*100)</f>
        <v>0</v>
      </c>
      <c r="BI19" s="67" t="n">
        <f aca="false">IF(OR($D19=1,MONTH($B19)&lt;&gt;MONTH(StartDate),'У7 Ввод'!$D$66="",'У7 Ввод'!$E$66="",'У7 Ввод'!$D$66&gt;$B19),0,MAX(0,MIN(1,'У7 Ввод'!$E$66-NETWORKDAYS('У7 Ввод'!$D$66,$B19)+1))/Настройки!$E$13*100)</f>
        <v>0</v>
      </c>
      <c r="BJ19" s="67" t="n">
        <f aca="false">IF(OR($D19=1,MONTH($B19)&lt;&gt;MONTH(StartDate),'У7 Ввод'!$D$67="",'У7 Ввод'!$E$67="",'У7 Ввод'!$D$67&gt;$B19),0,MAX(0,MIN(1,'У7 Ввод'!$E$67-NETWORKDAYS('У7 Ввод'!$D$67,$B19)+1))/Настройки!$E$13*100)</f>
        <v>0</v>
      </c>
      <c r="BK19" s="67" t="n">
        <f aca="false">IF(OR($D19=1,MONTH($B19)&lt;&gt;MONTH(StartDate),'У7 Ввод'!$D$68="",'У7 Ввод'!$E$68="",'У7 Ввод'!$D$68&gt;$B19),0,MAX(0,MIN(1,'У7 Ввод'!$E$68-NETWORKDAYS('У7 Ввод'!$D$68,$B19)+1))/Настройки!$E$13*100)</f>
        <v>0</v>
      </c>
      <c r="BL19" s="67" t="n">
        <f aca="false">IF(OR($D19=1,MONTH($B19)&lt;&gt;MONTH(StartDate),'У7 Ввод'!$D$69="",'У7 Ввод'!$E$69="",'У7 Ввод'!$D$69&gt;$B19),0,MAX(0,MIN(1,'У7 Ввод'!$E$69-NETWORKDAYS('У7 Ввод'!$D$69,$B19)+1))/Настройки!$E$13*100)</f>
        <v>0</v>
      </c>
      <c r="BM19" s="67" t="n">
        <f aca="false">IF(OR($D19=1,MONTH($B19)&lt;&gt;MONTH(StartDate),'У7 Ввод'!$D$70="",'У7 Ввод'!$E$70="",'У7 Ввод'!$D$70&gt;$B19),0,MAX(0,MIN(1,'У7 Ввод'!$E$70-NETWORKDAYS('У7 Ввод'!$D$70,$B19)+1))/Настройки!$E$13*100)</f>
        <v>0</v>
      </c>
      <c r="BN19" s="67" t="n">
        <f aca="false">IF(OR($D19=1,MONTH($B19)&lt;&gt;MONTH(StartDate),'У7 Ввод'!$D$71="",'У7 Ввод'!$E$71="",'У7 Ввод'!$D$71&gt;$B19),0,MAX(0,MIN(1,'У7 Ввод'!$E$71-NETWORKDAYS('У7 Ввод'!$D$71,$B19)+1))/Настройки!$E$13*100)</f>
        <v>0</v>
      </c>
      <c r="BO19" s="67" t="n">
        <f aca="false">IF(OR($D19=1,MONTH($B19)&lt;&gt;MONTH(StartDate),'У7 Ввод'!$D$72="",'У7 Ввод'!$E$72="",'У7 Ввод'!$D$72&gt;$B19),0,MAX(0,MIN(1,'У7 Ввод'!$E$72-NETWORKDAYS('У7 Ввод'!$D$72,$B19)+1))/Настройки!$E$13*100)</f>
        <v>0</v>
      </c>
      <c r="BP19" s="67" t="n">
        <f aca="false">IF(OR($D19=1,MONTH($B19)&lt;&gt;MONTH(StartDate),'У7 Ввод'!$D$73="",'У7 Ввод'!$E$73="",'У7 Ввод'!$D$73&gt;$B19),0,MAX(0,MIN(1,'У7 Ввод'!$E$73-NETWORKDAYS('У7 Ввод'!$D$73,$B19)+1))/Настройки!$E$13*100)</f>
        <v>0</v>
      </c>
      <c r="BQ19" s="67" t="n">
        <f aca="false">IF(OR($D19=1,MONTH($B19)&lt;&gt;MONTH(StartDate),'У7 Ввод'!$D$74="",'У7 Ввод'!$E$74="",'У7 Ввод'!$D$74&gt;$B19),0,MAX(0,MIN(1,'У7 Ввод'!$E$74-NETWORKDAYS('У7 Ввод'!$D$74,$B19)+1))/Настройки!$E$13*100)</f>
        <v>0</v>
      </c>
      <c r="BR19" s="67" t="n">
        <f aca="false">IF(OR($D19=1,MONTH($B19)&lt;&gt;MONTH(StartDate),'У7 Ввод'!$D$75="",'У7 Ввод'!$E$75="",'У7 Ввод'!$D$75&gt;$B19),0,MAX(0,MIN(1,'У7 Ввод'!$E$75-NETWORKDAYS('У7 Ввод'!$D$75,$B19)+1))/Настройки!$E$13*100)</f>
        <v>0</v>
      </c>
      <c r="BS19" s="67" t="n">
        <f aca="false">IF(OR($D19=1,MONTH($B19)&lt;&gt;MONTH(StartDate),'У7 Ввод'!$D$76="",'У7 Ввод'!$E$76="",'У7 Ввод'!$D$76&gt;$B19),0,MAX(0,MIN(1,'У7 Ввод'!$E$76-NETWORKDAYS('У7 Ввод'!$D$76,$B19)+1))/Настройки!$E$13*100)</f>
        <v>0</v>
      </c>
      <c r="BT19" s="67" t="n">
        <f aca="false">IF(OR($D19=1,MONTH($B19)&lt;&gt;MONTH(StartDate),'У7 Ввод'!$D$77="",'У7 Ввод'!$E$77="",'У7 Ввод'!$D$77&gt;$B19),0,MAX(0,MIN(1,'У7 Ввод'!$E$77-NETWORKDAYS('У7 Ввод'!$D$77,$B19)+1))/Настройки!$E$13*100)</f>
        <v>0</v>
      </c>
      <c r="BU19" s="67" t="n">
        <f aca="false">IF(OR($D19=1,MONTH($B19)&lt;&gt;MONTH(StartDate),'У7 Ввод'!$D$78="",'У7 Ввод'!$E$78="",'У7 Ввод'!$D$78&gt;$B19),0,MAX(0,MIN(1,'У7 Ввод'!$E$78-NETWORKDAYS('У7 Ввод'!$D$78,$B19)+1))/Настройки!$E$13*100)</f>
        <v>0</v>
      </c>
      <c r="BV19" s="67" t="n">
        <f aca="false">IF(OR($D19=1,MONTH($B19)&lt;&gt;MONTH(StartDate),'У7 Ввод'!$D$79="",'У7 Ввод'!$E$79="",'У7 Ввод'!$D$79&gt;$B19),0,MAX(0,MIN(1,'У7 Ввод'!$E$79-NETWORKDAYS('У7 Ввод'!$D$79,$B19)+1))/Настройки!$E$13*100)</f>
        <v>0</v>
      </c>
      <c r="BW19" s="67" t="n">
        <f aca="false">IF(OR($D19=1,MONTH($B19)&lt;&gt;MONTH(StartDate),'У7 Ввод'!$D$80="",'У7 Ввод'!$E$80="",'У7 Ввод'!$D$80&gt;$B19),0,MAX(0,MIN(1,'У7 Ввод'!$E$80-NETWORKDAYS('У7 Ввод'!$D$80,$B19)+1))/Настройки!$E$13*100)</f>
        <v>0</v>
      </c>
      <c r="BX19" s="67" t="n">
        <f aca="false">IF(OR($D19=1,MONTH($B19)&lt;&gt;MONTH(StartDate),'У7 Ввод'!$D$81="",'У7 Ввод'!$E$81="",'У7 Ввод'!$D$81&gt;$B19),0,MAX(0,MIN(1,'У7 Ввод'!$E$81-NETWORKDAYS('У7 Ввод'!$D$81,$B19)+1))/Настройки!$E$13*100)</f>
        <v>0</v>
      </c>
      <c r="BY19" s="67" t="n">
        <f aca="false">IF(OR($D19=1,MONTH($B19)&lt;&gt;MONTH(StartDate),'У7 Ввод'!$D$82="",'У7 Ввод'!$E$82="",'У7 Ввод'!$D$82&gt;$B19),0,MAX(0,MIN(1,'У7 Ввод'!$E$82-NETWORKDAYS('У7 Ввод'!$D$82,$B19)+1))/Настройки!$E$13*100)</f>
        <v>0</v>
      </c>
      <c r="BZ19" s="67" t="n">
        <f aca="false">IF(OR($D19=1,MONTH($B19)&lt;&gt;MONTH(StartDate),'У7 Ввод'!$D$83="",'У7 Ввод'!$E$83="",'У7 Ввод'!$D$83&gt;$B19),0,MAX(0,MIN(1,'У7 Ввод'!$E$83-NETWORKDAYS('У7 Ввод'!$D$83,$B19)+1))/Настройки!$E$13*100)</f>
        <v>0</v>
      </c>
      <c r="CA19" s="67" t="n">
        <f aca="false">IF(OR($D19=1,MONTH($B19)&lt;&gt;MONTH(StartDate),'У7 Ввод'!$D$84="",'У7 Ввод'!$E$84="",'У7 Ввод'!$D$84&gt;$B19),0,MAX(0,MIN(1,'У7 Ввод'!$E$84-NETWORKDAYS('У7 Ввод'!$D$84,$B19)+1))/Настройки!$E$13*100)</f>
        <v>0</v>
      </c>
      <c r="CB19" s="67" t="n">
        <f aca="false">IF(OR($D19=1,MONTH($B19)&lt;&gt;MONTH(StartDate),'У7 Ввод'!$D$85="",'У7 Ввод'!$E$85="",'У7 Ввод'!$D$85&gt;$B19),0,MAX(0,MIN(1,'У7 Ввод'!$E$85-NETWORKDAYS('У7 Ввод'!$D$85,$B19)+1))/Настройки!$E$13*100)</f>
        <v>0</v>
      </c>
      <c r="CC19" s="67" t="n">
        <f aca="false">IF(OR($D19=1,MONTH($B19)&lt;&gt;MONTH(StartDate),'У7 Ввод'!$D$86="",'У7 Ввод'!$E$86="",'У7 Ввод'!$D$86&gt;$B19),0,MAX(0,MIN(1,'У7 Ввод'!$E$86-NETWORKDAYS('У7 Ввод'!$D$86,$B19)+1))/Настройки!$E$13*100)</f>
        <v>0</v>
      </c>
      <c r="CD19" s="67" t="n">
        <f aca="false">IF(OR($D19=1,MONTH($B19)&lt;&gt;MONTH(StartDate),'У7 Ввод'!$D$87="",'У7 Ввод'!$E$87="",'У7 Ввод'!$D$87&gt;$B19),0,MAX(0,MIN(1,'У7 Ввод'!$E$87-NETWORKDAYS('У7 Ввод'!$D$87,$B19)+1))/Настройки!$E$13*100)</f>
        <v>0</v>
      </c>
      <c r="CE19" s="67" t="n">
        <f aca="false">IF(OR($D19=1,MONTH($B19)&lt;&gt;MONTH(StartDate),'У7 Ввод'!$D$88="",'У7 Ввод'!$E$88="",'У7 Ввод'!$D$88&gt;$B19),0,MAX(0,MIN(1,'У7 Ввод'!$E$88-NETWORKDAYS('У7 Ввод'!$D$88,$B19)+1))/Настройки!$E$13*100)</f>
        <v>0</v>
      </c>
      <c r="CF19" s="67" t="n">
        <f aca="false">IF(OR($D19=1,MONTH($B19)&lt;&gt;MONTH(StartDate),'У7 Ввод'!$D$89="",'У7 Ввод'!$E$89="",'У7 Ввод'!$D$89&gt;$B19),0,MAX(0,MIN(1,'У7 Ввод'!$E$89-NETWORKDAYS('У7 Ввод'!$D$89,$B19)+1))/Настройки!$E$13*100)</f>
        <v>0</v>
      </c>
      <c r="CG19" s="67" t="n">
        <f aca="false">IF(OR($D19=1,MONTH($B19)&lt;&gt;MONTH(StartDate),'У7 Ввод'!$D$90="",'У7 Ввод'!$E$90="",'У7 Ввод'!$D$90&gt;$B19),0,MAX(0,MIN(1,'У7 Ввод'!$E$90-NETWORKDAYS('У7 Ввод'!$D$90,$B19)+1))/Настройки!$E$13*100)</f>
        <v>0</v>
      </c>
      <c r="CH19" s="67" t="n">
        <f aca="false">IF(OR($D19=1,MONTH($B19)&lt;&gt;MONTH(StartDate),'У7 Ввод'!$D$91="",'У7 Ввод'!$E$91="",'У7 Ввод'!$D$91&gt;$B19),0,MAX(0,MIN(1,'У7 Ввод'!$E$91-NETWORKDAYS('У7 Ввод'!$D$91,$B19)+1))/Настройки!$E$13*100)</f>
        <v>0</v>
      </c>
      <c r="CI19" s="67" t="n">
        <f aca="false">IF(OR($D19=1,MONTH($B19)&lt;&gt;MONTH(StartDate),'У7 Ввод'!$D$92="",'У7 Ввод'!$E$92="",'У7 Ввод'!$D$92&gt;$B19),0,MAX(0,MIN(1,'У7 Ввод'!$E$92-NETWORKDAYS('У7 Ввод'!$D$92,$B19)+1))/Настройки!$E$13*100)</f>
        <v>0</v>
      </c>
      <c r="CJ19" s="67" t="n">
        <f aca="false">IF(OR($D19=1,MONTH($B19)&lt;&gt;MONTH(StartDate),'У7 Ввод'!$D$93="",'У7 Ввод'!$E$93="",'У7 Ввод'!$D$93&gt;$B19),0,MAX(0,MIN(1,'У7 Ввод'!$E$93-NETWORKDAYS('У7 Ввод'!$D$93,$B19)+1))/Настройки!$E$13*100)</f>
        <v>0</v>
      </c>
      <c r="CK19" s="67" t="n">
        <f aca="false">IF(OR($D19=1,MONTH($B19)&lt;&gt;MONTH(StartDate),'У7 Ввод'!$D$94="",'У7 Ввод'!$E$94="",'У7 Ввод'!$D$94&gt;$B19),0,MAX(0,MIN(1,'У7 Ввод'!$E$94-NETWORKDAYS('У7 Ввод'!$D$94,$B19)+1))/Настройки!$E$13*100)</f>
        <v>0</v>
      </c>
      <c r="CL19" s="67" t="n">
        <f aca="false">IF(OR($D19=1,MONTH($B19)&lt;&gt;MONTH(StartDate),'У7 Ввод'!$D$95="",'У7 Ввод'!$E$95="",'У7 Ввод'!$D$95&gt;$B19),0,MAX(0,MIN(1,'У7 Ввод'!$E$95-NETWORKDAYS('У7 Ввод'!$D$95,$B19)+1))/Настройки!$E$13*100)</f>
        <v>0</v>
      </c>
      <c r="CM19" s="67" t="n">
        <f aca="false">IF(OR($D19=1,MONTH($B19)&lt;&gt;MONTH(StartDate),'У7 Ввод'!$D$96="",'У7 Ввод'!$E$96="",'У7 Ввод'!$D$96&gt;$B19),0,MAX(0,MIN(1,'У7 Ввод'!$E$96-NETWORKDAYS('У7 Ввод'!$D$96,$B19)+1))/Настройки!$E$13*100)</f>
        <v>0</v>
      </c>
      <c r="CN19" s="67" t="n">
        <f aca="false">IF(OR($D19=1,MONTH($B19)&lt;&gt;MONTH(StartDate),'У7 Ввод'!$D$97="",'У7 Ввод'!$E$97="",'У7 Ввод'!$D$97&gt;$B19),0,MAX(0,MIN(1,'У7 Ввод'!$E$97-NETWORKDAYS('У7 Ввод'!$D$97,$B19)+1))/Настройки!$E$13*100)</f>
        <v>0</v>
      </c>
      <c r="CO19" s="67" t="n">
        <f aca="false">IF(OR($D19=1,MONTH($B19)&lt;&gt;MONTH(StartDate),'У7 Ввод'!$D$98="",'У7 Ввод'!$E$98="",'У7 Ввод'!$D$98&gt;$B19),0,MAX(0,MIN(1,'У7 Ввод'!$E$98-NETWORKDAYS('У7 Ввод'!$D$98,$B19)+1))/Настройки!$E$13*100)</f>
        <v>0</v>
      </c>
      <c r="CP19" s="67" t="n">
        <f aca="false">IF(OR($D19=1,MONTH($B19)&lt;&gt;MONTH(StartDate),'У7 Ввод'!$D$99="",'У7 Ввод'!$E$99="",'У7 Ввод'!$D$99&gt;$B19),0,MAX(0,MIN(1,'У7 Ввод'!$E$99-NETWORKDAYS('У7 Ввод'!$D$99,$B19)+1))/Настройки!$E$13*100)</f>
        <v>0</v>
      </c>
      <c r="CQ19" s="67" t="n">
        <f aca="false">IF(OR($D19=1,MONTH($B19)&lt;&gt;MONTH(StartDate),'У7 Ввод'!$D$100="",'У7 Ввод'!$E$100="",'У7 Ввод'!$D$100&gt;$B19),0,MAX(0,MIN(1,'У7 Ввод'!$E$100-NETWORKDAYS('У7 Ввод'!$D$100,$B19)+1))/Настройки!$E$13*100)</f>
        <v>0</v>
      </c>
      <c r="CR19" s="67" t="n">
        <f aca="false">IF(OR($D19=1,MONTH($B19)&lt;&gt;MONTH(StartDate),'У7 Ввод'!$D$101="",'У7 Ввод'!$E$101="",'У7 Ввод'!$D$101&gt;$B19),0,MAX(0,MIN(1,'У7 Ввод'!$E$101-NETWORKDAYS('У7 Ввод'!$D$101,$B19)+1))/Настройки!$E$13*100)</f>
        <v>0</v>
      </c>
      <c r="CS19" s="67" t="n">
        <f aca="false">IF(OR($D19=1,MONTH($B19)&lt;&gt;MONTH(StartDate),'У7 Ввод'!$D$102="",'У7 Ввод'!$E$102="",'У7 Ввод'!$D$102&gt;$B19),0,MAX(0,MIN(1,'У7 Ввод'!$E$102-NETWORKDAYS('У7 Ввод'!$D$102,$B19)+1))/Настройки!$E$13*100)</f>
        <v>0</v>
      </c>
      <c r="CT19" s="67" t="n">
        <f aca="false">IF(OR($D19=1,MONTH($B19)&lt;&gt;MONTH(StartDate),'У7 Ввод'!$D$103="",'У7 Ввод'!$E$103="",'У7 Ввод'!$D$103&gt;$B19),0,MAX(0,MIN(1,'У7 Ввод'!$E$103-NETWORKDAYS('У7 Ввод'!$D$103,$B19)+1))/Настройки!$E$13*100)</f>
        <v>0</v>
      </c>
      <c r="CU19" s="67" t="n">
        <f aca="false">IF(OR($D19=1,MONTH($B19)&lt;&gt;MONTH(StartDate),'У7 Ввод'!$D$104="",'У7 Ввод'!$E$104="",'У7 Ввод'!$D$104&gt;$B19),0,MAX(0,MIN(1,'У7 Ввод'!$E$104-NETWORKDAYS('У7 Ввод'!$D$104,$B19)+1))/Настройки!$E$13*100)</f>
        <v>0</v>
      </c>
      <c r="CV19" s="67" t="n">
        <f aca="false">IF(OR($D19=1,MONTH($B19)&lt;&gt;MONTH(StartDate),'У7 Ввод'!$D$105="",'У7 Ввод'!$E$105="",'У7 Ввод'!$D$105&gt;$B19),0,MAX(0,MIN(1,'У7 Ввод'!$E$105-NETWORKDAYS('У7 Ввод'!$D$105,$B19)+1))/Настройки!$E$13*100)</f>
        <v>0</v>
      </c>
      <c r="CW19" s="67" t="n">
        <f aca="false">IF(OR($D19=1,MONTH($B19)&lt;&gt;MONTH(StartDate),'У7 Ввод'!$D$106="",'У7 Ввод'!$E$106="",'У7 Ввод'!$D$106&gt;$B19),0,MAX(0,MIN(1,'У7 Ввод'!$E$106-NETWORKDAYS('У7 Ввод'!$D$106,$B19)+1))/Настройки!$E$13*100)</f>
        <v>0</v>
      </c>
      <c r="CX19" s="67" t="n">
        <f aca="false">IF(OR($D19=1,MONTH($B19)&lt;&gt;MONTH(StartDate),'У7 Ввод'!$D$107="",'У7 Ввод'!$E$107="",'У7 Ввод'!$D$107&gt;$B19),0,MAX(0,MIN(1,'У7 Ввод'!$E$107-NETWORKDAYS('У7 Ввод'!$D$107,$B19)+1))/Настройки!$E$13*100)</f>
        <v>0</v>
      </c>
      <c r="CY19" s="67" t="n">
        <f aca="false">IF(OR($D19=1,MONTH($B19)&lt;&gt;MONTH(StartDate),'У7 Ввод'!$D$108="",'У7 Ввод'!$E$108="",'У7 Ввод'!$D$108&gt;$B19),0,MAX(0,MIN(1,'У7 Ввод'!$E$108-NETWORKDAYS('У7 Ввод'!$D$108,$B19)+1))/Настройки!$E$13*100)</f>
        <v>0</v>
      </c>
      <c r="CZ19" s="67" t="n">
        <f aca="false">IF(OR($D19=1,MONTH($B19)&lt;&gt;MONTH(StartDate),'У7 Ввод'!$D$109="",'У7 Ввод'!$E$109="",'У7 Ввод'!$D$109&gt;$B19),0,MAX(0,MIN(1,'У7 Ввод'!$E$109-NETWORKDAYS('У7 Ввод'!$D$109,$B19)+1))/Настройки!$E$13*100)</f>
        <v>0</v>
      </c>
      <c r="DA19" s="67" t="n">
        <f aca="false">IF(OR($D19=1,MONTH($B19)&lt;&gt;MONTH(StartDate),'У7 Ввод'!$D$110="",'У7 Ввод'!$E$110="",'У7 Ввод'!$D$110&gt;$B19),0,MAX(0,MIN(1,'У7 Ввод'!$E$110-NETWORKDAYS('У7 Ввод'!$D$110,$B19)+1))/Настройки!$E$13*100)</f>
        <v>0</v>
      </c>
      <c r="DB19" s="67" t="n">
        <f aca="false">IF(OR($D19=1,MONTH($B19)&lt;&gt;MONTH(StartDate),'У7 Ввод'!$D$111="",'У7 Ввод'!$E$111="",'У7 Ввод'!$D$111&gt;$B19),0,MAX(0,MIN(1,'У7 Ввод'!$E$111-NETWORKDAYS('У7 Ввод'!$D$111,$B19)+1))/Настройки!$E$13*100)</f>
        <v>0</v>
      </c>
      <c r="DC19" s="67" t="n">
        <f aca="false">IF(OR($D19=1,MONTH($B19)&lt;&gt;MONTH(StartDate),'У7 Ввод'!$D$112="",'У7 Ввод'!$E$112="",'У7 Ввод'!$D$112&gt;$B19),0,MAX(0,MIN(1,'У7 Ввод'!$E$112-NETWORKDAYS('У7 Ввод'!$D$112,$B19)+1))/Настройки!$E$13*100)</f>
        <v>0</v>
      </c>
      <c r="DD19" s="67" t="n">
        <f aca="false">IF(OR($D19=1,MONTH($B19)&lt;&gt;MONTH(StartDate),'У7 Ввод'!$D$113="",'У7 Ввод'!$E$113="",'У7 Ввод'!$D$113&gt;$B19),0,MAX(0,MIN(1,'У7 Ввод'!$E$113-NETWORKDAYS('У7 Ввод'!$D$113,$B19)+1))/Настройки!$E$13*100)</f>
        <v>0</v>
      </c>
      <c r="DE19" s="67" t="n">
        <f aca="false">IF(OR($D19=1,MONTH($B19)&lt;&gt;MONTH(StartDate),'У7 Ввод'!$D$114="",'У7 Ввод'!$E$114="",'У7 Ввод'!$D$114&gt;$B19),0,MAX(0,MIN(1,'У7 Ввод'!$E$114-NETWORKDAYS('У7 Ввод'!$D$114,$B19)+1))/Настройки!$E$13*100)</f>
        <v>0</v>
      </c>
      <c r="DF19" s="67" t="n">
        <f aca="false">IF(OR($D19=1,MONTH($B19)&lt;&gt;MONTH(StartDate),'У7 Ввод'!$D$115="",'У7 Ввод'!$E$115="",'У7 Ввод'!$D$115&gt;$B19),0,MAX(0,MIN(1,'У7 Ввод'!$E$115-NETWORKDAYS('У7 Ввод'!$D$115,$B19)+1))/Настройки!$E$13*100)</f>
        <v>0</v>
      </c>
      <c r="DG19" s="67" t="n">
        <f aca="false">IF(OR($D19=1,MONTH($B19)&lt;&gt;MONTH(StartDate),'У7 Ввод'!$D$116="",'У7 Ввод'!$E$116="",'У7 Ввод'!$D$116&gt;$B19),0,MAX(0,MIN(1,'У7 Ввод'!$E$116-NETWORKDAYS('У7 Ввод'!$D$116,$B19)+1))/Настройки!$E$13*100)</f>
        <v>0</v>
      </c>
      <c r="DH19" s="67" t="n">
        <f aca="false">IF(OR($D19=1,MONTH($B19)&lt;&gt;MONTH(StartDate),'У7 Ввод'!$D$117="",'У7 Ввод'!$E$117="",'У7 Ввод'!$D$117&gt;$B19),0,MAX(0,MIN(1,'У7 Ввод'!$E$117-NETWORKDAYS('У7 Ввод'!$D$117,$B19)+1))/Настройки!$E$13*100)</f>
        <v>0</v>
      </c>
      <c r="DI19" s="67" t="n">
        <f aca="false">IF(OR($D19=1,MONTH($B19)&lt;&gt;MONTH(StartDate),'У7 Ввод'!$D$118="",'У7 Ввод'!$E$118="",'У7 Ввод'!$D$118&gt;$B19),0,MAX(0,MIN(1,'У7 Ввод'!$E$118-NETWORKDAYS('У7 Ввод'!$D$118,$B19)+1))/Настройки!$E$13*100)</f>
        <v>0</v>
      </c>
      <c r="DJ19" s="67" t="n">
        <f aca="false">IF(OR($D19=1,MONTH($B19)&lt;&gt;MONTH(StartDate),'У7 Ввод'!$D$119="",'У7 Ввод'!$E$119="",'У7 Ввод'!$D$119&gt;$B19),0,MAX(0,MIN(1,'У7 Ввод'!$E$119-NETWORKDAYS('У7 Ввод'!$D$119,$B19)+1))/Настройки!$E$13*100)</f>
        <v>0</v>
      </c>
      <c r="DK19" s="67" t="n">
        <f aca="false">IF(OR($D19=1,MONTH($B19)&lt;&gt;MONTH(StartDate),'У7 Ввод'!$D$120="",'У7 Ввод'!$E$120="",'У7 Ввод'!$D$120&gt;$B19),0,MAX(0,MIN(1,'У7 Ввод'!$E$120-NETWORKDAYS('У7 Ввод'!$D$120,$B19)+1))/Настройки!$E$13*100)</f>
        <v>0</v>
      </c>
      <c r="DL19" s="67" t="n">
        <f aca="false">IF(OR($D19=1,MONTH($B19)&lt;&gt;MONTH(StartDate),'У7 Ввод'!$D$121="",'У7 Ввод'!$E$121="",'У7 Ввод'!$D$121&gt;$B19),0,MAX(0,MIN(1,'У7 Ввод'!$E$121-NETWORKDAYS('У7 Ввод'!$D$121,$B19)+1))/Настройки!$E$13*100)</f>
        <v>0</v>
      </c>
      <c r="DM19" s="67" t="n">
        <f aca="false">IF(OR($D19=1,MONTH($B19)&lt;&gt;MONTH(StartDate),'У7 Ввод'!$D$122="",'У7 Ввод'!$E$122="",'У7 Ввод'!$D$122&gt;$B19),0,MAX(0,MIN(1,'У7 Ввод'!$E$122-NETWORKDAYS('У7 Ввод'!$D$122,$B19)+1))/Настройки!$E$13*100)</f>
        <v>0</v>
      </c>
      <c r="DN19" s="67" t="n">
        <f aca="false">IF(OR($D19=1,MONTH($B19)&lt;&gt;MONTH(StartDate),'У7 Ввод'!$D$123="",'У7 Ввод'!$E$123="",'У7 Ввод'!$D$123&gt;$B19),0,MAX(0,MIN(1,'У7 Ввод'!$E$123-NETWORKDAYS('У7 Ввод'!$D$123,$B19)+1))/Настройки!$E$13*100)</f>
        <v>0</v>
      </c>
      <c r="DO19" s="67" t="n">
        <f aca="false">IF(OR($D19=1,MONTH($B19)&lt;&gt;MONTH(StartDate),'У7 Ввод'!$D$124="",'У7 Ввод'!$E$124="",'У7 Ввод'!$D$124&gt;$B19),0,MAX(0,MIN(1,'У7 Ввод'!$E$124-NETWORKDAYS('У7 Ввод'!$D$124,$B19)+1))/Настройки!$E$13*100)</f>
        <v>0</v>
      </c>
      <c r="DP19" s="67" t="n">
        <f aca="false">IF(OR($D19=1,MONTH($B19)&lt;&gt;MONTH(StartDate),'У7 Ввод'!$D$125="",'У7 Ввод'!$E$125="",'У7 Ввод'!$D$125&gt;$B19),0,MAX(0,MIN(1,'У7 Ввод'!$E$125-NETWORKDAYS('У7 Ввод'!$D$125,$B19)+1))/Настройки!$E$13*100)</f>
        <v>0</v>
      </c>
      <c r="DQ19" s="67" t="n">
        <f aca="false">IF(OR($D19=1,MONTH($B19)&lt;&gt;MONTH(StartDate),'У7 Ввод'!$D$126="",'У7 Ввод'!$E$126="",'У7 Ввод'!$D$126&gt;$B19),0,MAX(0,MIN(1,'У7 Ввод'!$E$126-NETWORKDAYS('У7 Ввод'!$D$126,$B19)+1))/Настройки!$E$13*100)</f>
        <v>0</v>
      </c>
      <c r="DR19" s="67" t="n">
        <f aca="false">IF(OR($D19=1,MONTH($B19)&lt;&gt;MONTH(StartDate),'У7 Ввод'!$D$127="",'У7 Ввод'!$E$127="",'У7 Ввод'!$D$127&gt;$B19),0,MAX(0,MIN(1,'У7 Ввод'!$E$127-NETWORKDAYS('У7 Ввод'!$D$127,$B19)+1))/Настройки!$E$13*100)</f>
        <v>0</v>
      </c>
      <c r="DS19" s="67" t="n">
        <f aca="false">IF(OR($D19=1,MONTH($B19)&lt;&gt;MONTH(StartDate),'У7 Ввод'!$D$128="",'У7 Ввод'!$E$128="",'У7 Ввод'!$D$128&gt;$B19),0,MAX(0,MIN(1,'У7 Ввод'!$E$128-NETWORKDAYS('У7 Ввод'!$D$128,$B19)+1))/Настройки!$E$13*100)</f>
        <v>0</v>
      </c>
      <c r="DT19" s="67" t="n">
        <f aca="false">IF(OR($D19=1,MONTH($B19)&lt;&gt;MONTH(StartDate),'У7 Ввод'!$D$129="",'У7 Ввод'!$E$129="",'У7 Ввод'!$D$129&gt;$B19),0,MAX(0,MIN(1,'У7 Ввод'!$E$129-NETWORKDAYS('У7 Ввод'!$D$129,$B19)+1))/Настройки!$E$13*100)</f>
        <v>0</v>
      </c>
      <c r="DU19" s="67" t="n">
        <f aca="false">IF(OR($D19=1,MONTH($B19)&lt;&gt;MONTH(StartDate),'У7 Ввод'!$D$130="",'У7 Ввод'!$E$130="",'У7 Ввод'!$D$130&gt;$B19),0,MAX(0,MIN(1,'У7 Ввод'!$E$130-NETWORKDAYS('У7 Ввод'!$D$130,$B19)+1))/Настройки!$E$13*100)</f>
        <v>0</v>
      </c>
      <c r="DV19" s="67" t="n">
        <f aca="false">IF(OR($D19=1,MONTH($B19)&lt;&gt;MONTH(StartDate),'У7 Ввод'!$D$131="",'У7 Ввод'!$E$131="",'У7 Ввод'!$D$131&gt;$B19),0,MAX(0,MIN(1,'У7 Ввод'!$E$131-NETWORKDAYS('У7 Ввод'!$D$131,$B19)+1))/Настройки!$E$13*100)</f>
        <v>0</v>
      </c>
      <c r="DW19" s="67" t="n">
        <f aca="false">IF(OR($D19=1,MONTH($B19)&lt;&gt;MONTH(StartDate),'У7 Ввод'!$D$132="",'У7 Ввод'!$E$132="",'У7 Ввод'!$D$132&gt;$B19),0,MAX(0,MIN(1,'У7 Ввод'!$E$132-NETWORKDAYS('У7 Ввод'!$D$132,$B19)+1))/Настройки!$E$13*100)</f>
        <v>0</v>
      </c>
      <c r="DX19" s="67" t="n">
        <f aca="false">IF(OR($D19=1,MONTH($B19)&lt;&gt;MONTH(StartDate),'У7 Ввод'!$D$133="",'У7 Ввод'!$E$133="",'У7 Ввод'!$D$133&gt;$B19),0,MAX(0,MIN(1,'У7 Ввод'!$E$133-NETWORKDAYS('У7 Ввод'!$D$133,$B19)+1))/Настройки!$E$13*100)</f>
        <v>0</v>
      </c>
      <c r="DY19" s="67" t="n">
        <f aca="false">IF(OR($D19=1,MONTH($B19)&lt;&gt;MONTH(StartDate),'У7 Ввод'!$D$134="",'У7 Ввод'!$E$134="",'У7 Ввод'!$D$134&gt;$B19),0,MAX(0,MIN(1,'У7 Ввод'!$E$134-NETWORKDAYS('У7 Ввод'!$D$134,$B19)+1))/Настройки!$E$13*100)</f>
        <v>0</v>
      </c>
      <c r="DZ19" s="67" t="n">
        <f aca="false">IF(OR($D19=1,MONTH($B19)&lt;&gt;MONTH(StartDate),'У7 Ввод'!$D$135="",'У7 Ввод'!$E$135="",'У7 Ввод'!$D$135&gt;$B19),0,MAX(0,MIN(1,'У7 Ввод'!$E$135-NETWORKDAYS('У7 Ввод'!$D$135,$B19)+1))/Настройки!$E$13*100)</f>
        <v>0</v>
      </c>
      <c r="EA19" s="67" t="n">
        <f aca="false">IF(OR($D19=1,MONTH($B19)&lt;&gt;MONTH(StartDate),'У7 Ввод'!$D$136="",'У7 Ввод'!$E$136="",'У7 Ввод'!$D$136&gt;$B19),0,MAX(0,MIN(1,'У7 Ввод'!$E$136-NETWORKDAYS('У7 Ввод'!$D$136,$B19)+1))/Настройки!$E$13*100)</f>
        <v>0</v>
      </c>
      <c r="EB19" s="67" t="n">
        <f aca="false">IF(OR($D19=1,MONTH($B19)&lt;&gt;MONTH(StartDate),'У7 Ввод'!$D$137="",'У7 Ввод'!$E$137="",'У7 Ввод'!$D$137&gt;$B19),0,MAX(0,MIN(1,'У7 Ввод'!$E$137-NETWORKDAYS('У7 Ввод'!$D$137,$B19)+1))/Настройки!$E$13*100)</f>
        <v>0</v>
      </c>
      <c r="EC19" s="67" t="n">
        <f aca="false">IF(OR($D19=1,MONTH($B19)&lt;&gt;MONTH(StartDate),'У7 Ввод'!$D$138="",'У7 Ввод'!$E$138="",'У7 Ввод'!$D$138&gt;$B19),0,MAX(0,MIN(1,'У7 Ввод'!$E$138-NETWORKDAYS('У7 Ввод'!$D$138,$B19)+1))/Настройки!$E$13*100)</f>
        <v>0</v>
      </c>
      <c r="ED19" s="67" t="n">
        <f aca="false">IF(OR($D19=1,MONTH($B19)&lt;&gt;MONTH(StartDate),'У7 Ввод'!$D$139="",'У7 Ввод'!$E$139="",'У7 Ввод'!$D$139&gt;$B19),0,MAX(0,MIN(1,'У7 Ввод'!$E$139-NETWORKDAYS('У7 Ввод'!$D$139,$B19)+1))/Настройки!$E$13*100)</f>
        <v>0</v>
      </c>
      <c r="EE19" s="67" t="n">
        <f aca="false">IF(OR($D19=1,MONTH($B19)&lt;&gt;MONTH(StartDate),'У7 Ввод'!$D$140="",'У7 Ввод'!$E$140="",'У7 Ввод'!$D$140&gt;$B19),0,MAX(0,MIN(1,'У7 Ввод'!$E$140-NETWORKDAYS('У7 Ввод'!$D$140,$B19)+1))/Настройки!$E$13*100)</f>
        <v>0</v>
      </c>
      <c r="EF19" s="67" t="n">
        <f aca="false">IF(OR($D19=1,MONTH($B19)&lt;&gt;MONTH(StartDate),'У7 Ввод'!$D$141="",'У7 Ввод'!$E$141="",'У7 Ввод'!$D$141&gt;$B19),0,MAX(0,MIN(1,'У7 Ввод'!$E$141-NETWORKDAYS('У7 Ввод'!$D$141,$B19)+1))/Настройки!$E$13*100)</f>
        <v>0</v>
      </c>
      <c r="EG19" s="67" t="n">
        <f aca="false">IF(OR($D19=1,MONTH($B19)&lt;&gt;MONTH(StartDate),'У7 Ввод'!$D$142="",'У7 Ввод'!$E$142="",'У7 Ввод'!$D$142&gt;$B19),0,MAX(0,MIN(1,'У7 Ввод'!$E$142-NETWORKDAYS('У7 Ввод'!$D$142,$B19)+1))/Настройки!$E$13*100)</f>
        <v>0</v>
      </c>
      <c r="EH19" s="67" t="n">
        <f aca="false">IF(OR($D19=1,MONTH($B19)&lt;&gt;MONTH(StartDate),'У7 Ввод'!$D$143="",'У7 Ввод'!$E$143="",'У7 Ввод'!$D$143&gt;$B19),0,MAX(0,MIN(1,'У7 Ввод'!$E$143-NETWORKDAYS('У7 Ввод'!$D$143,$B19)+1))/Настройки!$E$13*100)</f>
        <v>0</v>
      </c>
      <c r="EI19" s="67" t="n">
        <f aca="false">IF(OR($D19=1,MONTH($B19)&lt;&gt;MONTH(StartDate),'У7 Ввод'!$D$144="",'У7 Ввод'!$E$144="",'У7 Ввод'!$D$144&gt;$B19),0,MAX(0,MIN(1,'У7 Ввод'!$E$144-NETWORKDAYS('У7 Ввод'!$D$144,$B19)+1))/Настройки!$E$13*100)</f>
        <v>0</v>
      </c>
      <c r="EJ19" s="67" t="n">
        <f aca="false">IF(OR($D19=1,MONTH($B19)&lt;&gt;MONTH(StartDate),'У7 Ввод'!$D$145="",'У7 Ввод'!$E$145="",'У7 Ввод'!$D$145&gt;$B19),0,MAX(0,MIN(1,'У7 Ввод'!$E$145-NETWORKDAYS('У7 Ввод'!$D$145,$B19)+1))/Настройки!$E$13*100)</f>
        <v>0</v>
      </c>
      <c r="EK19" s="67" t="n">
        <f aca="false">IF(OR($D19=1,MONTH($B19)&lt;&gt;MONTH(StartDate),'У7 Ввод'!$D$146="",'У7 Ввод'!$E$146="",'У7 Ввод'!$D$146&gt;$B19),0,MAX(0,MIN(1,'У7 Ввод'!$E$146-NETWORKDAYS('У7 Ввод'!$D$146,$B19)+1))/Настройки!$E$13*100)</f>
        <v>0</v>
      </c>
      <c r="EL19" s="67" t="n">
        <f aca="false">IF(OR($D19=1,MONTH($B19)&lt;&gt;MONTH(StartDate),'У7 Ввод'!$D$147="",'У7 Ввод'!$E$147="",'У7 Ввод'!$D$147&gt;$B19),0,MAX(0,MIN(1,'У7 Ввод'!$E$147-NETWORKDAYS('У7 Ввод'!$D$147,$B19)+1))/Настройки!$E$13*100)</f>
        <v>0</v>
      </c>
      <c r="EM19" s="67" t="n">
        <f aca="false">IF(OR($D19=1,MONTH($B19)&lt;&gt;MONTH(StartDate),'У7 Ввод'!$D$148="",'У7 Ввод'!$E$148="",'У7 Ввод'!$D$148&gt;$B19),0,MAX(0,MIN(1,'У7 Ввод'!$E$148-NETWORKDAYS('У7 Ввод'!$D$148,$B19)+1))/Настройки!$E$13*100)</f>
        <v>0</v>
      </c>
      <c r="EN19" s="67" t="n">
        <f aca="false">IF(OR($D19=1,MONTH($B19)&lt;&gt;MONTH(StartDate),'У7 Ввод'!$D$149="",'У7 Ввод'!$E$149="",'У7 Ввод'!$D$149&gt;$B19),0,MAX(0,MIN(1,'У7 Ввод'!$E$149-NETWORKDAYS('У7 Ввод'!$D$149,$B19)+1))/Настройки!$E$13*100)</f>
        <v>0</v>
      </c>
      <c r="EO19" s="67" t="n">
        <f aca="false">IF(OR($D19=1,MONTH($B19)&lt;&gt;MONTH(StartDate),'У7 Ввод'!$D$150="",'У7 Ввод'!$E$150="",'У7 Ввод'!$D$150&gt;$B19),0,MAX(0,MIN(1,'У7 Ввод'!$E$150-NETWORKDAYS('У7 Ввод'!$D$150,$B19)+1))/Настройки!$E$13*100)</f>
        <v>0</v>
      </c>
      <c r="EP19" s="67" t="n">
        <f aca="false">IF(OR($D19=1,MONTH($B19)&lt;&gt;MONTH(StartDate),'У7 Ввод'!$D$151="",'У7 Ввод'!$E$151="",'У7 Ввод'!$D$151&gt;$B19),0,MAX(0,MIN(1,'У7 Ввод'!$E$151-NETWORKDAYS('У7 Ввод'!$D$151,$B19)+1))/Настройки!$E$13*100)</f>
        <v>0</v>
      </c>
      <c r="EQ19" s="67" t="n">
        <f aca="false">IF(OR($D19=1,MONTH($B19)&lt;&gt;MONTH(StartDate),'У7 Ввод'!$D$152="",'У7 Ввод'!$E$152="",'У7 Ввод'!$D$152&gt;$B19),0,MAX(0,MIN(1,'У7 Ввод'!$E$152-NETWORKDAYS('У7 Ввод'!$D$152,$B19)+1))/Настройки!$E$13*100)</f>
        <v>0</v>
      </c>
      <c r="ER19" s="67" t="n">
        <f aca="false">IF(OR($D19=1,MONTH($B19)&lt;&gt;MONTH(StartDate),'У7 Ввод'!$D$153="",'У7 Ввод'!$E$153="",'У7 Ввод'!$D$153&gt;$B19),0,MAX(0,MIN(1,'У7 Ввод'!$E$153-NETWORKDAYS('У7 Ввод'!$D$153,$B19)+1))/Настройки!$E$13*100)</f>
        <v>0</v>
      </c>
      <c r="ES19" s="67" t="n">
        <f aca="false">IF(OR($D19=1,MONTH($B19)&lt;&gt;MONTH(StartDate),'У7 Ввод'!$D$154="",'У7 Ввод'!$E$154="",'У7 Ввод'!$D$154&gt;$B19),0,MAX(0,MIN(1,'У7 Ввод'!$E$154-NETWORKDAYS('У7 Ввод'!$D$154,$B19)+1))/Настройки!$E$13*100)</f>
        <v>0</v>
      </c>
      <c r="ET19" s="67" t="n">
        <f aca="false">IF(OR($D19=1,MONTH($B19)&lt;&gt;MONTH(StartDate),'У7 Ввод'!$D$155="",'У7 Ввод'!$E$155="",'У7 Ввод'!$D$155&gt;$B19),0,MAX(0,MIN(1,'У7 Ввод'!$E$155-NETWORKDAYS('У7 Ввод'!$D$155,$B19)+1))/Настройки!$E$13*100)</f>
        <v>0</v>
      </c>
      <c r="EU19" s="67" t="n">
        <f aca="false">IF(OR($D19=1,MONTH($B19)&lt;&gt;MONTH(StartDate),'У7 Ввод'!$D$156="",'У7 Ввод'!$E$156="",'У7 Ввод'!$D$156&gt;$B19),0,MAX(0,MIN(1,'У7 Ввод'!$E$156-NETWORKDAYS('У7 Ввод'!$D$156,$B19)+1))/Настройки!$E$13*100)</f>
        <v>0</v>
      </c>
      <c r="EV19" s="67" t="n">
        <f aca="false">IF(OR($D19=1,MONTH($B19)&lt;&gt;MONTH(StartDate),'У7 Ввод'!$D$157="",'У7 Ввод'!$E$157="",'У7 Ввод'!$D$157&gt;$B19),0,MAX(0,MIN(1,'У7 Ввод'!$E$157-NETWORKDAYS('У7 Ввод'!$D$157,$B19)+1))/Настройки!$E$13*100)</f>
        <v>0</v>
      </c>
      <c r="EW19" s="67" t="n">
        <f aca="false">IF(OR($D19=1,MONTH($B19)&lt;&gt;MONTH(StartDate),'У7 Ввод'!$D$158="",'У7 Ввод'!$E$158="",'У7 Ввод'!$D$158&gt;$B19),0,MAX(0,MIN(1,'У7 Ввод'!$E$158-NETWORKDAYS('У7 Ввод'!$D$158,$B19)+1))/Настройки!$E$13*100)</f>
        <v>0</v>
      </c>
      <c r="EX19" s="67" t="n">
        <f aca="false">IF(OR($D19=1,MONTH($B19)&lt;&gt;MONTH(StartDate),'У7 Ввод'!$D$159="",'У7 Ввод'!$E$159="",'У7 Ввод'!$D$159&gt;$B19),0,MAX(0,MIN(1,'У7 Ввод'!$E$159-NETWORKDAYS('У7 Ввод'!$D$159,$B19)+1))/Настройки!$E$13*100)</f>
        <v>0</v>
      </c>
      <c r="EY19" s="67" t="n">
        <f aca="false">IF(OR($D19=1,MONTH($B19)&lt;&gt;MONTH(StartDate),'У7 Ввод'!$D$160="",'У7 Ввод'!$E$160="",'У7 Ввод'!$D$160&gt;$B19),0,MAX(0,MIN(1,'У7 Ввод'!$E$160-NETWORKDAYS('У7 Ввод'!$D$160,$B19)+1))/Настройки!$E$13*100)</f>
        <v>0</v>
      </c>
      <c r="EZ19" s="67" t="n">
        <f aca="false">IF(OR($D19=1,MONTH($B19)&lt;&gt;MONTH(StartDate),'У7 Ввод'!$D$161="",'У7 Ввод'!$E$161="",'У7 Ввод'!$D$161&gt;$B19),0,MAX(0,MIN(1,'У7 Ввод'!$E$161-NETWORKDAYS('У7 Ввод'!$D$161,$B19)+1))/Настройки!$E$13*100)</f>
        <v>0</v>
      </c>
      <c r="FA19" s="67" t="n">
        <f aca="false">IF(OR($D19=1,MONTH($B19)&lt;&gt;MONTH(StartDate),'У7 Ввод'!$D$162="",'У7 Ввод'!$E$162="",'У7 Ввод'!$D$162&gt;$B19),0,MAX(0,MIN(1,'У7 Ввод'!$E$162-NETWORKDAYS('У7 Ввод'!$D$162,$B19)+1))/Настройки!$E$13*100)</f>
        <v>0</v>
      </c>
      <c r="FB19" s="67" t="n">
        <f aca="false">IF(OR($D19=1,MONTH($B19)&lt;&gt;MONTH(StartDate),'У7 Ввод'!$D$163="",'У7 Ввод'!$E$163="",'У7 Ввод'!$D$163&gt;$B19),0,MAX(0,MIN(1,'У7 Ввод'!$E$163-NETWORKDAYS('У7 Ввод'!$D$163,$B19)+1))/Настройки!$E$13*100)</f>
        <v>0</v>
      </c>
      <c r="FC19" s="67" t="n">
        <f aca="false">IF(OR($D19=1,MONTH($B19)&lt;&gt;MONTH(StartDate),'У7 Ввод'!$D$164="",'У7 Ввод'!$E$164="",'У7 Ввод'!$D$164&gt;$B19),0,MAX(0,MIN(1,'У7 Ввод'!$E$164-NETWORKDAYS('У7 Ввод'!$D$164,$B19)+1))/Настройки!$E$13*100)</f>
        <v>0</v>
      </c>
      <c r="FD19" s="67" t="n">
        <f aca="false">IF(OR($D19=1,MONTH($B19)&lt;&gt;MONTH(StartDate),'У7 Ввод'!$D$165="",'У7 Ввод'!$E$165="",'У7 Ввод'!$D$165&gt;$B19),0,MAX(0,MIN(1,'У7 Ввод'!$E$165-NETWORKDAYS('У7 Ввод'!$D$165,$B19)+1))/Настройки!$E$13*100)</f>
        <v>0</v>
      </c>
      <c r="FE19" s="67" t="n">
        <f aca="false">IF(OR($D19=1,MONTH($B19)&lt;&gt;MONTH(StartDate),'У7 Ввод'!$D$166="",'У7 Ввод'!$E$166="",'У7 Ввод'!$D$166&gt;$B19),0,MAX(0,MIN(1,'У7 Ввод'!$E$166-NETWORKDAYS('У7 Ввод'!$D$166,$B19)+1))/Настройки!$E$13*100)</f>
        <v>0</v>
      </c>
      <c r="FF19" s="67" t="n">
        <f aca="false">IF(OR($D19=1,MONTH($B19)&lt;&gt;MONTH(StartDate),'У7 Ввод'!$D$167="",'У7 Ввод'!$E$167="",'У7 Ввод'!$D$167&gt;$B19),0,MAX(0,MIN(1,'У7 Ввод'!$E$167-NETWORKDAYS('У7 Ввод'!$D$167,$B19)+1))/Настройки!$E$13*100)</f>
        <v>0</v>
      </c>
      <c r="FG19" s="67" t="n">
        <f aca="false">IF(OR($D19=1,MONTH($B19)&lt;&gt;MONTH(StartDate),'У7 Ввод'!$D$168="",'У7 Ввод'!$E$168="",'У7 Ввод'!$D$168&gt;$B19),0,MAX(0,MIN(1,'У7 Ввод'!$E$168-NETWORKDAYS('У7 Ввод'!$D$168,$B19)+1))/Настройки!$E$13*100)</f>
        <v>0</v>
      </c>
      <c r="FH19" s="67" t="n">
        <f aca="false">IF(OR($D19=1,MONTH($B19)&lt;&gt;MONTH(StartDate),'У7 Ввод'!$D$169="",'У7 Ввод'!$E$169="",'У7 Ввод'!$D$169&gt;$B19),0,MAX(0,MIN(1,'У7 Ввод'!$E$169-NETWORKDAYS('У7 Ввод'!$D$169,$B19)+1))/Настройки!$E$13*100)</f>
        <v>0</v>
      </c>
      <c r="FI19" s="67" t="n">
        <f aca="false">IF(OR($D19=1,MONTH($B19)&lt;&gt;MONTH(StartDate),'У7 Ввод'!$D$170="",'У7 Ввод'!$E$170="",'У7 Ввод'!$D$170&gt;$B19),0,MAX(0,MIN(1,'У7 Ввод'!$E$170-NETWORKDAYS('У7 Ввод'!$D$170,$B19)+1))/Настройки!$E$13*100)</f>
        <v>0</v>
      </c>
      <c r="FJ19" s="67" t="n">
        <f aca="false">IF(OR($D19=1,MONTH($B19)&lt;&gt;MONTH(StartDate),'У7 Ввод'!$D$171="",'У7 Ввод'!$E$171="",'У7 Ввод'!$D$171&gt;$B19),0,MAX(0,MIN(1,'У7 Ввод'!$E$171-NETWORKDAYS('У7 Ввод'!$D$171,$B19)+1))/Настройки!$E$13*100)</f>
        <v>0</v>
      </c>
      <c r="FK19" s="67" t="n">
        <f aca="false">IF(OR($D19=1,MONTH($B19)&lt;&gt;MONTH(StartDate),'У7 Ввод'!$D$172="",'У7 Ввод'!$E$172="",'У7 Ввод'!$D$172&gt;$B19),0,MAX(0,MIN(1,'У7 Ввод'!$E$172-NETWORKDAYS('У7 Ввод'!$D$172,$B19)+1))/Настройки!$E$13*100)</f>
        <v>0</v>
      </c>
      <c r="FL19" s="67" t="n">
        <f aca="false">IF(OR($D19=1,MONTH($B19)&lt;&gt;MONTH(StartDate),'У7 Ввод'!$D$173="",'У7 Ввод'!$E$173="",'У7 Ввод'!$D$173&gt;$B19),0,MAX(0,MIN(1,'У7 Ввод'!$E$173-NETWORKDAYS('У7 Ввод'!$D$173,$B19)+1))/Настройки!$E$13*100)</f>
        <v>0</v>
      </c>
      <c r="FM19" s="67" t="n">
        <f aca="false">IF(OR($D19=1,MONTH($B19)&lt;&gt;MONTH(StartDate),'У7 Ввод'!$D$174="",'У7 Ввод'!$E$174="",'У7 Ввод'!$D$174&gt;$B19),0,MAX(0,MIN(1,'У7 Ввод'!$E$174-NETWORKDAYS('У7 Ввод'!$D$174,$B19)+1))/Настройки!$E$13*100)</f>
        <v>0</v>
      </c>
      <c r="FN19" s="67" t="n">
        <f aca="false">IF(OR($D19=1,MONTH($B19)&lt;&gt;MONTH(StartDate),'У7 Ввод'!$D$175="",'У7 Ввод'!$E$175="",'У7 Ввод'!$D$175&gt;$B19),0,MAX(0,MIN(1,'У7 Ввод'!$E$175-NETWORKDAYS('У7 Ввод'!$D$175,$B19)+1))/Настройки!$E$13*100)</f>
        <v>0</v>
      </c>
      <c r="FO19" s="67" t="n">
        <f aca="false">IF(OR($D19=1,MONTH($B19)&lt;&gt;MONTH(StartDate),'У7 Ввод'!$D$176="",'У7 Ввод'!$E$176="",'У7 Ввод'!$D$176&gt;$B19),0,MAX(0,MIN(1,'У7 Ввод'!$E$176-NETWORKDAYS('У7 Ввод'!$D$176,$B19)+1))/Настройки!$E$13*100)</f>
        <v>0</v>
      </c>
      <c r="FP19" s="67" t="n">
        <f aca="false">IF(OR($D19=1,MONTH($B19)&lt;&gt;MONTH(StartDate),'У7 Ввод'!$D$177="",'У7 Ввод'!$E$177="",'У7 Ввод'!$D$177&gt;$B19),0,MAX(0,MIN(1,'У7 Ввод'!$E$177-NETWORKDAYS('У7 Ввод'!$D$177,$B19)+1))/Настройки!$E$13*100)</f>
        <v>0</v>
      </c>
      <c r="FQ19" s="67" t="n">
        <f aca="false">IF(OR($D19=1,MONTH($B19)&lt;&gt;MONTH(StartDate),'У7 Ввод'!$D$178="",'У7 Ввод'!$E$178="",'У7 Ввод'!$D$178&gt;$B19),0,MAX(0,MIN(1,'У7 Ввод'!$E$178-NETWORKDAYS('У7 Ввод'!$D$178,$B19)+1))/Настройки!$E$13*100)</f>
        <v>0</v>
      </c>
      <c r="FR19" s="67" t="n">
        <f aca="false">IF(OR($D19=1,MONTH($B19)&lt;&gt;MONTH(StartDate),'У7 Ввод'!$D$179="",'У7 Ввод'!$E$179="",'У7 Ввод'!$D$179&gt;$B19),0,MAX(0,MIN(1,'У7 Ввод'!$E$179-NETWORKDAYS('У7 Ввод'!$D$179,$B19)+1))/Настройки!$E$13*100)</f>
        <v>0</v>
      </c>
      <c r="FS19" s="67" t="n">
        <f aca="false">IF(OR($D19=1,MONTH($B19)&lt;&gt;MONTH(StartDate),'У7 Ввод'!$D$180="",'У7 Ввод'!$E$180="",'У7 Ввод'!$D$180&gt;$B19),0,MAX(0,MIN(1,'У7 Ввод'!$E$180-NETWORKDAYS('У7 Ввод'!$D$180,$B19)+1))/Настройки!$E$13*100)</f>
        <v>0</v>
      </c>
      <c r="FT19" s="67" t="n">
        <f aca="false">IF(OR($D19=1,MONTH($B19)&lt;&gt;MONTH(StartDate),'У7 Ввод'!$D$181="",'У7 Ввод'!$E$181="",'У7 Ввод'!$D$181&gt;$B19),0,MAX(0,MIN(1,'У7 Ввод'!$E$181-NETWORKDAYS('У7 Ввод'!$D$181,$B19)+1))/Настройки!$E$13*100)</f>
        <v>0</v>
      </c>
      <c r="FU19" s="67" t="n">
        <f aca="false">IF(OR($D19=1,MONTH($B19)&lt;&gt;MONTH(StartDate),'У7 Ввод'!$D$182="",'У7 Ввод'!$E$182="",'У7 Ввод'!$D$182&gt;$B19),0,MAX(0,MIN(1,'У7 Ввод'!$E$182-NETWORKDAYS('У7 Ввод'!$D$182,$B19)+1))/Настройки!$E$13*100)</f>
        <v>0</v>
      </c>
      <c r="FV19" s="67" t="n">
        <f aca="false">IF(OR($D19=1,MONTH($B19)&lt;&gt;MONTH(StartDate),'У7 Ввод'!$D$183="",'У7 Ввод'!$E$183="",'У7 Ввод'!$D$183&gt;$B19),0,MAX(0,MIN(1,'У7 Ввод'!$E$183-NETWORKDAYS('У7 Ввод'!$D$183,$B19)+1))/Настройки!$E$13*100)</f>
        <v>0</v>
      </c>
      <c r="FW19" s="67" t="n">
        <f aca="false">IF(OR($D19=1,MONTH($B19)&lt;&gt;MONTH(StartDate),'У7 Ввод'!$D$184="",'У7 Ввод'!$E$184="",'У7 Ввод'!$D$184&gt;$B19),0,MAX(0,MIN(1,'У7 Ввод'!$E$184-NETWORKDAYS('У7 Ввод'!$D$184,$B19)+1))/Настройки!$E$13*100)</f>
        <v>0</v>
      </c>
      <c r="FX19" s="67" t="n">
        <f aca="false">IF(OR($D19=1,MONTH($B19)&lt;&gt;MONTH(StartDate),'У7 Ввод'!$D$185="",'У7 Ввод'!$E$185="",'У7 Ввод'!$D$185&gt;$B19),0,MAX(0,MIN(1,'У7 Ввод'!$E$185-NETWORKDAYS('У7 Ввод'!$D$185,$B19)+1))/Настройки!$E$13*100)</f>
        <v>0</v>
      </c>
      <c r="FY19" s="67" t="n">
        <f aca="false">IF(OR($D19=1,MONTH($B19)&lt;&gt;MONTH(StartDate),'У7 Ввод'!$D$186="",'У7 Ввод'!$E$186="",'У7 Ввод'!$D$186&gt;$B19),0,MAX(0,MIN(1,'У7 Ввод'!$E$186-NETWORKDAYS('У7 Ввод'!$D$186,$B19)+1))/Настройки!$E$13*100)</f>
        <v>0</v>
      </c>
      <c r="FZ19" s="67" t="n">
        <f aca="false">IF(OR($D19=1,MONTH($B19)&lt;&gt;MONTH(StartDate),'У7 Ввод'!$D$187="",'У7 Ввод'!$E$187="",'У7 Ввод'!$D$187&gt;$B19),0,MAX(0,MIN(1,'У7 Ввод'!$E$187-NETWORKDAYS('У7 Ввод'!$D$187,$B19)+1))/Настройки!$E$13*100)</f>
        <v>0</v>
      </c>
      <c r="GA19" s="67" t="n">
        <f aca="false">IF(OR($D19=1,MONTH($B19)&lt;&gt;MONTH(StartDate),'У7 Ввод'!$D$188="",'У7 Ввод'!$E$188="",'У7 Ввод'!$D$188&gt;$B19),0,MAX(0,MIN(1,'У7 Ввод'!$E$188-NETWORKDAYS('У7 Ввод'!$D$188,$B19)+1))/Настройки!$E$13*100)</f>
        <v>0</v>
      </c>
      <c r="GB19" s="67" t="n">
        <f aca="false">IF(OR($D19=1,MONTH($B19)&lt;&gt;MONTH(StartDate),'У7 Ввод'!$D$189="",'У7 Ввод'!$E$189="",'У7 Ввод'!$D$189&gt;$B19),0,MAX(0,MIN(1,'У7 Ввод'!$E$189-NETWORKDAYS('У7 Ввод'!$D$189,$B19)+1))/Настройки!$E$13*100)</f>
        <v>0</v>
      </c>
      <c r="GC19" s="67" t="n">
        <f aca="false">IF(OR($D19=1,MONTH($B19)&lt;&gt;MONTH(StartDate),'У7 Ввод'!$D$190="",'У7 Ввод'!$E$190="",'У7 Ввод'!$D$190&gt;$B19),0,MAX(0,MIN(1,'У7 Ввод'!$E$190-NETWORKDAYS('У7 Ввод'!$D$190,$B19)+1))/Настройки!$E$13*100)</f>
        <v>0</v>
      </c>
      <c r="GD19" s="67" t="n">
        <f aca="false">IF(OR($D19=1,MONTH($B19)&lt;&gt;MONTH(StartDate),'У7 Ввод'!$D$191="",'У7 Ввод'!$E$191="",'У7 Ввод'!$D$191&gt;$B19),0,MAX(0,MIN(1,'У7 Ввод'!$E$191-NETWORKDAYS('У7 Ввод'!$D$191,$B19)+1))/Настройки!$E$13*100)</f>
        <v>0</v>
      </c>
      <c r="GE19" s="67" t="n">
        <f aca="false">IF(OR($D19=1,MONTH($B19)&lt;&gt;MONTH(StartDate),'У7 Ввод'!$D$192="",'У7 Ввод'!$E$192="",'У7 Ввод'!$D$192&gt;$B19),0,MAX(0,MIN(1,'У7 Ввод'!$E$192-NETWORKDAYS('У7 Ввод'!$D$192,$B19)+1))/Настройки!$E$13*100)</f>
        <v>0</v>
      </c>
      <c r="GF19" s="67" t="n">
        <f aca="false">IF(OR($D19=1,MONTH($B19)&lt;&gt;MONTH(StartDate),'У7 Ввод'!$D$193="",'У7 Ввод'!$E$193="",'У7 Ввод'!$D$193&gt;$B19),0,MAX(0,MIN(1,'У7 Ввод'!$E$193-NETWORKDAYS('У7 Ввод'!$D$193,$B19)+1))/Настройки!$E$13*100)</f>
        <v>0</v>
      </c>
      <c r="GG19" s="67" t="n">
        <f aca="false">IF(OR($D19=1,MONTH($B19)&lt;&gt;MONTH(StartDate),'У7 Ввод'!$D$194="",'У7 Ввод'!$E$194="",'У7 Ввод'!$D$194&gt;$B19),0,MAX(0,MIN(1,'У7 Ввод'!$E$194-NETWORKDAYS('У7 Ввод'!$D$194,$B19)+1))/Настройки!$E$13*100)</f>
        <v>0</v>
      </c>
      <c r="GH19" s="67" t="n">
        <f aca="false">IF(OR($D19=1,MONTH($B19)&lt;&gt;MONTH(StartDate),'У7 Ввод'!$D$195="",'У7 Ввод'!$E$195="",'У7 Ввод'!$D$195&gt;$B19),0,MAX(0,MIN(1,'У7 Ввод'!$E$195-NETWORKDAYS('У7 Ввод'!$D$195,$B19)+1))/Настройки!$E$13*100)</f>
        <v>0</v>
      </c>
      <c r="GI19" s="67" t="n">
        <f aca="false">IF(OR($D19=1,MONTH($B19)&lt;&gt;MONTH(StartDate),'У7 Ввод'!$D$196="",'У7 Ввод'!$E$196="",'У7 Ввод'!$D$196&gt;$B19),0,MAX(0,MIN(1,'У7 Ввод'!$E$196-NETWORKDAYS('У7 Ввод'!$D$196,$B19)+1))/Настройки!$E$13*100)</f>
        <v>0</v>
      </c>
      <c r="GJ19" s="67" t="n">
        <f aca="false">IF(OR($D19=1,MONTH($B19)&lt;&gt;MONTH(StartDate),'У7 Ввод'!$D$197="",'У7 Ввод'!$E$197="",'У7 Ввод'!$D$197&gt;$B19),0,MAX(0,MIN(1,'У7 Ввод'!$E$197-NETWORKDAYS('У7 Ввод'!$D$197,$B19)+1))/Настройки!$E$13*100)</f>
        <v>0</v>
      </c>
      <c r="GK19" s="67" t="n">
        <f aca="false">IF(OR($D19=1,MONTH($B19)&lt;&gt;MONTH(StartDate),'У7 Ввод'!$D$198="",'У7 Ввод'!$E$198="",'У7 Ввод'!$D$198&gt;$B19),0,MAX(0,MIN(1,'У7 Ввод'!$E$198-NETWORKDAYS('У7 Ввод'!$D$198,$B19)+1))/Настройки!$E$13*100)</f>
        <v>0</v>
      </c>
      <c r="GL19" s="67" t="n">
        <f aca="false">IF(OR($D19=1,MONTH($B19)&lt;&gt;MONTH(StartDate),'У7 Ввод'!$D$199="",'У7 Ввод'!$E$199="",'У7 Ввод'!$D$199&gt;$B19),0,MAX(0,MIN(1,'У7 Ввод'!$E$199-NETWORKDAYS('У7 Ввод'!$D$199,$B19)+1))/Настройки!$E$13*100)</f>
        <v>0</v>
      </c>
      <c r="GM19" s="67" t="n">
        <f aca="false">IF(OR($D19=1,MONTH($B19)&lt;&gt;MONTH(StartDate),'У7 Ввод'!$D$200="",'У7 Ввод'!$E$200="",'У7 Ввод'!$D$200&gt;$B19),0,MAX(0,MIN(1,'У7 Ввод'!$E$200-NETWORKDAYS('У7 Ввод'!$D$200,$B19)+1))/Настройки!$E$13*100)</f>
        <v>0</v>
      </c>
      <c r="GN19" s="67" t="n">
        <f aca="false">IF(OR($D19=1,MONTH($B19)&lt;&gt;MONTH(StartDate),'У7 Ввод'!$D$201="",'У7 Ввод'!$E$201="",'У7 Ввод'!$D$201&gt;$B19),0,MAX(0,MIN(1,'У7 Ввод'!$E$201-NETWORKDAYS('У7 Ввод'!$D$201,$B19)+1))/Настройки!$E$13*100)</f>
        <v>0</v>
      </c>
      <c r="GO19" s="67" t="n">
        <f aca="false">IF(OR($D19=1,MONTH($B19)&lt;&gt;MONTH(StartDate),'У7 Ввод'!$D$202="",'У7 Ввод'!$E$202="",'У7 Ввод'!$D$202&gt;$B19),0,MAX(0,MIN(1,'У7 Ввод'!$E$202-NETWORKDAYS('У7 Ввод'!$D$202,$B19)+1))/Настройки!$E$13*100)</f>
        <v>0</v>
      </c>
      <c r="GP19" s="67" t="n">
        <f aca="false">IF(OR($D19=1,MONTH($B19)&lt;&gt;MONTH(StartDate),'У7 Ввод'!$D$203="",'У7 Ввод'!$E$203="",'У7 Ввод'!$D$203&gt;$B19),0,MAX(0,MIN(1,'У7 Ввод'!$E$203-NETWORKDAYS('У7 Ввод'!$D$203,$B19)+1))/Настройки!$E$13*100)</f>
        <v>0</v>
      </c>
      <c r="GQ19" s="67" t="n">
        <f aca="false">IF(OR($D19=1,MONTH($B19)&lt;&gt;MONTH(StartDate),'У7 Ввод'!$D$204="",'У7 Ввод'!$E$204="",'У7 Ввод'!$D$204&gt;$B19),0,MAX(0,MIN(1,'У7 Ввод'!$E$204-NETWORKDAYS('У7 Ввод'!$D$204,$B19)+1))/Настройки!$E$13*100)</f>
        <v>0</v>
      </c>
      <c r="GR19" s="67" t="n">
        <f aca="false">IF(OR($D19=1,MONTH($B19)&lt;&gt;MONTH(StartDate),'У7 Ввод'!$D$205="",'У7 Ввод'!$E$205="",'У7 Ввод'!$D$205&gt;$B19),0,MAX(0,MIN(1,'У7 Ввод'!$E$205-NETWORKDAYS('У7 Ввод'!$D$205,$B19)+1))/Настройки!$E$13*100)</f>
        <v>0</v>
      </c>
      <c r="GS19" s="67" t="n">
        <f aca="false">IF(OR($D19=1,MONTH($B19)&lt;&gt;MONTH(StartDate),'У7 Ввод'!$D$206="",'У7 Ввод'!$E$206="",'У7 Ввод'!$D$206&gt;$B19),0,MAX(0,MIN(1,'У7 Ввод'!$E$206-NETWORKDAYS('У7 Ввод'!$D$206,$B19)+1))/Настройки!$E$13*100)</f>
        <v>0</v>
      </c>
      <c r="GT19" s="67" t="n">
        <f aca="false">IF(OR($D19=1,MONTH($B19)&lt;&gt;MONTH(StartDate),'У7 Ввод'!$D$207="",'У7 Ввод'!$E$207="",'У7 Ввод'!$D$207&gt;$B19),0,MAX(0,MIN(1,'У7 Ввод'!$E$207-NETWORKDAYS('У7 Ввод'!$D$207,$B19)+1))/Настройки!$E$13*100)</f>
        <v>0</v>
      </c>
      <c r="GU19" s="67" t="n">
        <f aca="false">IF(OR($D19=1,MONTH($B19)&lt;&gt;MONTH(StartDate),'У7 Ввод'!$D$208="",'У7 Ввод'!$E$208="",'У7 Ввод'!$D$208&gt;$B19),0,MAX(0,MIN(1,'У7 Ввод'!$E$208-NETWORKDAYS('У7 Ввод'!$D$208,$B19)+1))/Настройки!$E$13*100)</f>
        <v>0</v>
      </c>
      <c r="GV19" s="67" t="n">
        <f aca="false">IF(OR($D19=1,MONTH($B19)&lt;&gt;MONTH(StartDate),'У7 Ввод'!$D$209="",'У7 Ввод'!$E$209="",'У7 Ввод'!$D$209&gt;$B19),0,MAX(0,MIN(1,'У7 Ввод'!$E$209-NETWORKDAYS('У7 Ввод'!$D$209,$B19)+1))/Настройки!$E$13*100)</f>
        <v>0</v>
      </c>
      <c r="GW19" s="67" t="n">
        <f aca="false">IF(OR($D19=1,MONTH($B19)&lt;&gt;MONTH(StartDate),'У7 Ввод'!$D$210="",'У7 Ввод'!$E$210="",'У7 Ввод'!$D$210&gt;$B19),0,MAX(0,MIN(1,'У7 Ввод'!$E$210-NETWORKDAYS('У7 Ввод'!$D$210,$B19)+1))/Настройки!$E$13*100)</f>
        <v>0</v>
      </c>
      <c r="GX19" s="67" t="n">
        <f aca="false">IF(OR($D19=1,MONTH($B19)&lt;&gt;MONTH(StartDate),'У7 Ввод'!$D$211="",'У7 Ввод'!$E$211="",'У7 Ввод'!$D$211&gt;$B19),0,MAX(0,MIN(1,'У7 Ввод'!$E$211-NETWORKDAYS('У7 Ввод'!$D$211,$B19)+1))/Настройки!$E$13*100)</f>
        <v>0</v>
      </c>
      <c r="GY19" s="67" t="n">
        <f aca="false">IF(OR($D19=1,MONTH($B19)&lt;&gt;MONTH(StartDate),'У7 Ввод'!$D$212="",'У7 Ввод'!$E$212="",'У7 Ввод'!$D$212&gt;$B19),0,MAX(0,MIN(1,'У7 Ввод'!$E$212-NETWORKDAYS('У7 Ввод'!$D$212,$B19)+1))/Настройки!$E$13*100)</f>
        <v>0</v>
      </c>
      <c r="GZ19" s="67" t="n">
        <f aca="false">IF(OR($D19=1,MONTH($B19)&lt;&gt;MONTH(StartDate),'У7 Ввод'!$D$213="",'У7 Ввод'!$E$213="",'У7 Ввод'!$D$213&gt;$B19),0,MAX(0,MIN(1,'У7 Ввод'!$E$213-NETWORKDAYS('У7 Ввод'!$D$213,$B19)+1))/Настройки!$E$13*100)</f>
        <v>0</v>
      </c>
      <c r="HA19" s="67" t="n">
        <f aca="false">IF(OR($D19=1,MONTH($B19)&lt;&gt;MONTH(StartDate),'У7 Ввод'!$D$214="",'У7 Ввод'!$E$214="",'У7 Ввод'!$D$214&gt;$B19),0,MAX(0,MIN(1,'У7 Ввод'!$E$214-NETWORKDAYS('У7 Ввод'!$D$214,$B19)+1))/Настройки!$E$13*100)</f>
        <v>0</v>
      </c>
      <c r="HB19" s="67" t="n">
        <f aca="false">IF(OR($D19=1,MONTH($B19)&lt;&gt;MONTH(StartDate),'У7 Ввод'!$D$215="",'У7 Ввод'!$E$215="",'У7 Ввод'!$D$215&gt;$B19),0,MAX(0,MIN(1,'У7 Ввод'!$E$215-NETWORKDAYS('У7 Ввод'!$D$215,$B19)+1))/Настройки!$E$13*100)</f>
        <v>0</v>
      </c>
      <c r="HC19" s="67" t="n">
        <f aca="false">IF(OR($D19=1,MONTH($B19)&lt;&gt;MONTH(StartDate),'У7 Ввод'!$D$216="",'У7 Ввод'!$E$216="",'У7 Ввод'!$D$216&gt;$B19),0,MAX(0,MIN(1,'У7 Ввод'!$E$216-NETWORKDAYS('У7 Ввод'!$D$216,$B19)+1))/Настройки!$E$13*100)</f>
        <v>0</v>
      </c>
      <c r="HD19" s="67" t="n">
        <f aca="false">IF(OR($D19=1,MONTH($B19)&lt;&gt;MONTH(StartDate),'У7 Ввод'!$D$217="",'У7 Ввод'!$E$217="",'У7 Ввод'!$D$217&gt;$B19),0,MAX(0,MIN(1,'У7 Ввод'!$E$217-NETWORKDAYS('У7 Ввод'!$D$217,$B19)+1))/Настройки!$E$13*100)</f>
        <v>0</v>
      </c>
      <c r="HE19" s="67" t="n">
        <f aca="false">IF(OR($D19=1,MONTH($B19)&lt;&gt;MONTH(StartDate),'У7 Ввод'!$D$218="",'У7 Ввод'!$E$218="",'У7 Ввод'!$D$218&gt;$B19),0,MAX(0,MIN(1,'У7 Ввод'!$E$218-NETWORKDAYS('У7 Ввод'!$D$218,$B19)+1))/Настройки!$E$13*100)</f>
        <v>0</v>
      </c>
      <c r="HF19" s="67" t="n">
        <f aca="false">IF(OR($D19=1,MONTH($B19)&lt;&gt;MONTH(StartDate),'У7 Ввод'!$D$219="",'У7 Ввод'!$E$219="",'У7 Ввод'!$D$219&gt;$B19),0,MAX(0,MIN(1,'У7 Ввод'!$E$219-NETWORKDAYS('У7 Ввод'!$D$219,$B19)+1))/Настройки!$E$13*100)</f>
        <v>0</v>
      </c>
      <c r="HG19" s="67" t="n">
        <f aca="false">IF(OR($D19=1,MONTH($B19)&lt;&gt;MONTH(StartDate),'У7 Ввод'!$D$220="",'У7 Ввод'!$E$220="",'У7 Ввод'!$D$220&gt;$B19),0,MAX(0,MIN(1,'У7 Ввод'!$E$220-NETWORKDAYS('У7 Ввод'!$D$220,$B19)+1))/Настройки!$E$13*100)</f>
        <v>0</v>
      </c>
      <c r="HH19" s="67" t="n">
        <f aca="false">IF(OR($D19=1,MONTH($B19)&lt;&gt;MONTH(StartDate),'У7 Ввод'!$D$221="",'У7 Ввод'!$E$221="",'У7 Ввод'!$D$221&gt;$B19),0,MAX(0,MIN(1,'У7 Ввод'!$E$221-NETWORKDAYS('У7 Ввод'!$D$221,$B19)+1))/Настройки!$E$13*100)</f>
        <v>0</v>
      </c>
      <c r="HI19" s="67" t="n">
        <f aca="false">IF(OR($D19=1,MONTH($B19)&lt;&gt;MONTH(StartDate),'У7 Ввод'!$D$222="",'У7 Ввод'!$E$222="",'У7 Ввод'!$D$222&gt;$B19),0,MAX(0,MIN(1,'У7 Ввод'!$E$222-NETWORKDAYS('У7 Ввод'!$D$222,$B19)+1))/Настройки!$E$13*100)</f>
        <v>0</v>
      </c>
      <c r="HJ19" s="67" t="n">
        <f aca="false">IF(OR($D19=1,MONTH($B19)&lt;&gt;MONTH(StartDate),'У7 Ввод'!$D$223="",'У7 Ввод'!$E$223="",'У7 Ввод'!$D$223&gt;$B19),0,MAX(0,MIN(1,'У7 Ввод'!$E$223-NETWORKDAYS('У7 Ввод'!$D$223,$B19)+1))/Настройки!$E$13*100)</f>
        <v>0</v>
      </c>
      <c r="HK19" s="67" t="n">
        <f aca="false">IF(OR($D19=1,MONTH($B19)&lt;&gt;MONTH(StartDate),'У7 Ввод'!$D$224="",'У7 Ввод'!$E$224="",'У7 Ввод'!$D$224&gt;$B19),0,MAX(0,MIN(1,'У7 Ввод'!$E$224-NETWORKDAYS('У7 Ввод'!$D$224,$B19)+1))/Настройки!$E$13*100)</f>
        <v>0</v>
      </c>
      <c r="HL19" s="67" t="n">
        <f aca="false">IF(OR($D19=1,MONTH($B19)&lt;&gt;MONTH(StartDate),'У7 Ввод'!$D$225="",'У7 Ввод'!$E$225="",'У7 Ввод'!$D$225&gt;$B19),0,MAX(0,MIN(1,'У7 Ввод'!$E$225-NETWORKDAYS('У7 Ввод'!$D$225,$B19)+1))/Настройки!$E$13*100)</f>
        <v>0</v>
      </c>
      <c r="HM19" s="67" t="n">
        <f aca="false">IF(OR($D19=1,MONTH($B19)&lt;&gt;MONTH(StartDate),'У7 Ввод'!$D$226="",'У7 Ввод'!$E$226="",'У7 Ввод'!$D$226&gt;$B19),0,MAX(0,MIN(1,'У7 Ввод'!$E$226-NETWORKDAYS('У7 Ввод'!$D$226,$B19)+1))/Настройки!$E$13*100)</f>
        <v>0</v>
      </c>
      <c r="HN19" s="67" t="n">
        <f aca="false">IF(OR($D19=1,MONTH($B19)&lt;&gt;MONTH(StartDate),'У7 Ввод'!$D$227="",'У7 Ввод'!$E$227="",'У7 Ввод'!$D$227&gt;$B19),0,MAX(0,MIN(1,'У7 Ввод'!$E$227-NETWORKDAYS('У7 Ввод'!$D$227,$B19)+1))/Настройки!$E$13*100)</f>
        <v>0</v>
      </c>
      <c r="HO19" s="67" t="n">
        <f aca="false">IF(OR($D19=1,MONTH($B19)&lt;&gt;MONTH(StartDate),'У7 Ввод'!$D$228="",'У7 Ввод'!$E$228="",'У7 Ввод'!$D$228&gt;$B19),0,MAX(0,MIN(1,'У7 Ввод'!$E$228-NETWORKDAYS('У7 Ввод'!$D$228,$B19)+1))/Настройки!$E$13*100)</f>
        <v>0</v>
      </c>
      <c r="HP19" s="67" t="n">
        <f aca="false">IF(OR($D19=1,MONTH($B19)&lt;&gt;MONTH(StartDate),'У7 Ввод'!$D$229="",'У7 Ввод'!$E$229="",'У7 Ввод'!$D$229&gt;$B19),0,MAX(0,MIN(1,'У7 Ввод'!$E$229-NETWORKDAYS('У7 Ввод'!$D$229,$B19)+1))/Настройки!$E$13*100)</f>
        <v>0</v>
      </c>
      <c r="HQ19" s="67" t="n">
        <f aca="false">IF(OR($D19=1,MONTH($B19)&lt;&gt;MONTH(StartDate),'У7 Ввод'!$D$230="",'У7 Ввод'!$E$230="",'У7 Ввод'!$D$230&gt;$B19),0,MAX(0,MIN(1,'У7 Ввод'!$E$230-NETWORKDAYS('У7 Ввод'!$D$230,$B19)+1))/Настройки!$E$13*100)</f>
        <v>0</v>
      </c>
      <c r="HR19" s="67" t="n">
        <f aca="false">IF(OR($D19=1,MONTH($B19)&lt;&gt;MONTH(StartDate),'У7 Ввод'!$D$231="",'У7 Ввод'!$E$231="",'У7 Ввод'!$D$231&gt;$B19),0,MAX(0,MIN(1,'У7 Ввод'!$E$231-NETWORKDAYS('У7 Ввод'!$D$231,$B19)+1))/Настройки!$E$13*100)</f>
        <v>0</v>
      </c>
      <c r="HS19" s="67" t="n">
        <f aca="false">IF(OR($D19=1,MONTH($B19)&lt;&gt;MONTH(StartDate),'У7 Ввод'!$D$232="",'У7 Ввод'!$E$232="",'У7 Ввод'!$D$232&gt;$B19),0,MAX(0,MIN(1,'У7 Ввод'!$E$232-NETWORKDAYS('У7 Ввод'!$D$232,$B19)+1))/Настройки!$E$13*100)</f>
        <v>0</v>
      </c>
      <c r="HT19" s="67" t="n">
        <f aca="false">IF(OR($D19=1,MONTH($B19)&lt;&gt;MONTH(StartDate),'У7 Ввод'!$D$233="",'У7 Ввод'!$E$233="",'У7 Ввод'!$D$233&gt;$B19),0,MAX(0,MIN(1,'У7 Ввод'!$E$233-NETWORKDAYS('У7 Ввод'!$D$233,$B19)+1))/Настройки!$E$13*100)</f>
        <v>0</v>
      </c>
      <c r="HU19" s="67" t="n">
        <f aca="false">IF(OR($D19=1,MONTH($B19)&lt;&gt;MONTH(StartDate),'У7 Ввод'!$D$234="",'У7 Ввод'!$E$234="",'У7 Ввод'!$D$234&gt;$B19),0,MAX(0,MIN(1,'У7 Ввод'!$E$234-NETWORKDAYS('У7 Ввод'!$D$234,$B19)+1))/Настройки!$E$13*100)</f>
        <v>0</v>
      </c>
      <c r="HV19" s="67" t="n">
        <f aca="false">IF(OR($D19=1,MONTH($B19)&lt;&gt;MONTH(StartDate),'У7 Ввод'!$D$235="",'У7 Ввод'!$E$235="",'У7 Ввод'!$D$235&gt;$B19),0,MAX(0,MIN(1,'У7 Ввод'!$E$235-NETWORKDAYS('У7 Ввод'!$D$235,$B19)+1))/Настройки!$E$13*100)</f>
        <v>0</v>
      </c>
      <c r="HW19" s="67" t="n">
        <f aca="false">IF(OR($D19=1,MONTH($B19)&lt;&gt;MONTH(StartDate),'У7 Ввод'!$D$236="",'У7 Ввод'!$E$236="",'У7 Ввод'!$D$236&gt;$B19),0,MAX(0,MIN(1,'У7 Ввод'!$E$236-NETWORKDAYS('У7 Ввод'!$D$236,$B19)+1))/Настройки!$E$13*100)</f>
        <v>0</v>
      </c>
      <c r="HX19" s="67" t="n">
        <f aca="false">IF(OR($D19=1,MONTH($B19)&lt;&gt;MONTH(StartDate),'У7 Ввод'!$D$237="",'У7 Ввод'!$E$237="",'У7 Ввод'!$D$237&gt;$B19),0,MAX(0,MIN(1,'У7 Ввод'!$E$237-NETWORKDAYS('У7 Ввод'!$D$237,$B19)+1))/Настройки!$E$13*100)</f>
        <v>0</v>
      </c>
      <c r="HY19" s="67" t="n">
        <f aca="false">IF(OR($D19=1,MONTH($B19)&lt;&gt;MONTH(StartDate),'У7 Ввод'!$D$238="",'У7 Ввод'!$E$238="",'У7 Ввод'!$D$238&gt;$B19),0,MAX(0,MIN(1,'У7 Ввод'!$E$238-NETWORKDAYS('У7 Ввод'!$D$238,$B19)+1))/Настройки!$E$13*100)</f>
        <v>0</v>
      </c>
      <c r="HZ19" s="67" t="n">
        <f aca="false">IF(OR($D19=1,MONTH($B19)&lt;&gt;MONTH(StartDate),'У7 Ввод'!$D$239="",'У7 Ввод'!$E$239="",'У7 Ввод'!$D$239&gt;$B19),0,MAX(0,MIN(1,'У7 Ввод'!$E$239-NETWORKDAYS('У7 Ввод'!$D$239,$B19)+1))/Настройки!$E$13*100)</f>
        <v>0</v>
      </c>
      <c r="IA19" s="67" t="n">
        <f aca="false">IF(OR($D19=1,MONTH($B19)&lt;&gt;MONTH(StartDate),'У7 Ввод'!$D$240="",'У7 Ввод'!$E$240="",'У7 Ввод'!$D$240&gt;$B19),0,MAX(0,MIN(1,'У7 Ввод'!$E$240-NETWORKDAYS('У7 Ввод'!$D$240,$B19)+1))/Настройки!$E$13*100)</f>
        <v>0</v>
      </c>
      <c r="IB19" s="67" t="n">
        <f aca="false">IF(OR($D19=1,MONTH($B19)&lt;&gt;MONTH(StartDate),'У7 Ввод'!$D$241="",'У7 Ввод'!$E$241="",'У7 Ввод'!$D$241&gt;$B19),0,MAX(0,MIN(1,'У7 Ввод'!$E$241-NETWORKDAYS('У7 Ввод'!$D$241,$B19)+1))/Настройки!$E$13*100)</f>
        <v>0</v>
      </c>
      <c r="IC19" s="67" t="n">
        <f aca="false">IF(OR($D19=1,MONTH($B19)&lt;&gt;MONTH(StartDate),'У7 Ввод'!$D$242="",'У7 Ввод'!$E$242="",'У7 Ввод'!$D$242&gt;$B19),0,MAX(0,MIN(1,'У7 Ввод'!$E$242-NETWORKDAYS('У7 Ввод'!$D$242,$B19)+1))/Настройки!$E$13*100)</f>
        <v>0</v>
      </c>
      <c r="ID19" s="67" t="n">
        <f aca="false">IF(OR($D19=1,MONTH($B19)&lt;&gt;MONTH(StartDate),'У7 Ввод'!$D$243="",'У7 Ввод'!$E$243="",'У7 Ввод'!$D$243&gt;$B19),0,MAX(0,MIN(1,'У7 Ввод'!$E$243-NETWORKDAYS('У7 Ввод'!$D$243,$B19)+1))/Настройки!$E$13*100)</f>
        <v>0</v>
      </c>
      <c r="IE19" s="67" t="n">
        <f aca="false">IF(OR($D19=1,MONTH($B19)&lt;&gt;MONTH(StartDate),'У7 Ввод'!$D$244="",'У7 Ввод'!$E$244="",'У7 Ввод'!$D$244&gt;$B19),0,MAX(0,MIN(1,'У7 Ввод'!$E$244-NETWORKDAYS('У7 Ввод'!$D$244,$B19)+1))/Настройки!$E$13*100)</f>
        <v>0</v>
      </c>
      <c r="IF19" s="67" t="n">
        <f aca="false">IF(OR($D19=1,MONTH($B19)&lt;&gt;MONTH(StartDate),'У7 Ввод'!$D$245="",'У7 Ввод'!$E$245="",'У7 Ввод'!$D$245&gt;$B19),0,MAX(0,MIN(1,'У7 Ввод'!$E$245-NETWORKDAYS('У7 Ввод'!$D$245,$B19)+1))/Настройки!$E$13*100)</f>
        <v>0</v>
      </c>
      <c r="IG19" s="67" t="n">
        <f aca="false">IF(OR($D19=1,MONTH($B19)&lt;&gt;MONTH(StartDate),'У7 Ввод'!$D$246="",'У7 Ввод'!$E$246="",'У7 Ввод'!$D$246&gt;$B19),0,MAX(0,MIN(1,'У7 Ввод'!$E$246-NETWORKDAYS('У7 Ввод'!$D$246,$B19)+1))/Настройки!$E$13*100)</f>
        <v>0</v>
      </c>
      <c r="IH19" s="67" t="n">
        <f aca="false">IF(OR($D19=1,MONTH($B19)&lt;&gt;MONTH(StartDate),'У7 Ввод'!$D$247="",'У7 Ввод'!$E$247="",'У7 Ввод'!$D$247&gt;$B19),0,MAX(0,MIN(1,'У7 Ввод'!$E$247-NETWORKDAYS('У7 Ввод'!$D$247,$B19)+1))/Настройки!$E$13*100)</f>
        <v>0</v>
      </c>
      <c r="II19" s="67" t="n">
        <f aca="false">IF(OR($D19=1,MONTH($B19)&lt;&gt;MONTH(StartDate),'У7 Ввод'!$D$248="",'У7 Ввод'!$E$248="",'У7 Ввод'!$D$248&gt;$B19),0,MAX(0,MIN(1,'У7 Ввод'!$E$248-NETWORKDAYS('У7 Ввод'!$D$248,$B19)+1))/Настройки!$E$13*100)</f>
        <v>0</v>
      </c>
      <c r="IJ19" s="67" t="n">
        <f aca="false">IF(OR($D19=1,MONTH($B19)&lt;&gt;MONTH(StartDate),'У7 Ввод'!$D$249="",'У7 Ввод'!$E$249="",'У7 Ввод'!$D$249&gt;$B19),0,MAX(0,MIN(1,'У7 Ввод'!$E$249-NETWORKDAYS('У7 Ввод'!$D$249,$B19)+1))/Настройки!$E$13*100)</f>
        <v>0</v>
      </c>
      <c r="IK19" s="67" t="n">
        <f aca="false">IF(OR($D19=1,MONTH($B19)&lt;&gt;MONTH(StartDate),'У7 Ввод'!$D$250="",'У7 Ввод'!$E$250="",'У7 Ввод'!$D$250&gt;$B19),0,MAX(0,MIN(1,'У7 Ввод'!$E$250-NETWORKDAYS('У7 Ввод'!$D$250,$B19)+1))/Настройки!$E$13*100)</f>
        <v>0</v>
      </c>
      <c r="IL19" s="67" t="n">
        <f aca="false">IF(OR($D19=1,MONTH($B19)&lt;&gt;MONTH(StartDate),'У7 Ввод'!$D$251="",'У7 Ввод'!$E$251="",'У7 Ввод'!$D$251&gt;$B19),0,MAX(0,MIN(1,'У7 Ввод'!$E$251-NETWORKDAYS('У7 Ввод'!$D$251,$B19)+1))/Настройки!$E$13*100)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IF(OR($D20=1,MONTH($B20)&lt;&gt;MONTH(StartDate),'У7 Ввод'!$D$12="",'У7 Ввод'!$E$12="",'У7 Ввод'!$D$12&gt;$B20),0,MAX(0,MIN(1,'У7 Ввод'!$E$12-NETWORKDAYS('У7 Ввод'!$D$12,$B20)+1))/Настройки!$E$13*100)</f>
        <v>0</v>
      </c>
      <c r="H20" s="67" t="n">
        <f aca="false">IF(OR($D20=1,MONTH($B20)&lt;&gt;MONTH(StartDate),'У7 Ввод'!$D$13="",'У7 Ввод'!$E$13="",'У7 Ввод'!$D$13&gt;$B20),0,MAX(0,MIN(1,'У7 Ввод'!$E$13-NETWORKDAYS('У7 Ввод'!$D$13,$B20)+1))/Настройки!$E$13*100)</f>
        <v>0</v>
      </c>
      <c r="I20" s="67" t="n">
        <f aca="false">IF(OR($D20=1,MONTH($B20)&lt;&gt;MONTH(StartDate),'У7 Ввод'!$D$14="",'У7 Ввод'!$E$14="",'У7 Ввод'!$D$14&gt;$B20),0,MAX(0,MIN(1,'У7 Ввод'!$E$14-NETWORKDAYS('У7 Ввод'!$D$14,$B20)+1))/Настройки!$E$13*100)</f>
        <v>0</v>
      </c>
      <c r="J20" s="67" t="n">
        <f aca="false">IF(OR($D20=1,MONTH($B20)&lt;&gt;MONTH(StartDate),'У7 Ввод'!$D$15="",'У7 Ввод'!$E$15="",'У7 Ввод'!$D$15&gt;$B20),0,MAX(0,MIN(1,'У7 Ввод'!$E$15-NETWORKDAYS('У7 Ввод'!$D$15,$B20)+1))/Настройки!$E$13*100)</f>
        <v>0</v>
      </c>
      <c r="K20" s="67" t="n">
        <f aca="false">IF(OR($D20=1,MONTH($B20)&lt;&gt;MONTH(StartDate),'У7 Ввод'!$D$16="",'У7 Ввод'!$E$16="",'У7 Ввод'!$D$16&gt;$B20),0,MAX(0,MIN(1,'У7 Ввод'!$E$16-NETWORKDAYS('У7 Ввод'!$D$16,$B20)+1))/Настройки!$E$13*100)</f>
        <v>0</v>
      </c>
      <c r="L20" s="67" t="n">
        <f aca="false">IF(OR($D20=1,MONTH($B20)&lt;&gt;MONTH(StartDate),'У7 Ввод'!$D$17="",'У7 Ввод'!$E$17="",'У7 Ввод'!$D$17&gt;$B20),0,MAX(0,MIN(1,'У7 Ввод'!$E$17-NETWORKDAYS('У7 Ввод'!$D$17,$B20)+1))/Настройки!$E$13*100)</f>
        <v>0</v>
      </c>
      <c r="M20" s="67" t="n">
        <f aca="false">IF(OR($D20=1,MONTH($B20)&lt;&gt;MONTH(StartDate),'У7 Ввод'!$D$18="",'У7 Ввод'!$E$18="",'У7 Ввод'!$D$18&gt;$B20),0,MAX(0,MIN(1,'У7 Ввод'!$E$18-NETWORKDAYS('У7 Ввод'!$D$18,$B20)+1))/Настройки!$E$13*100)</f>
        <v>0</v>
      </c>
      <c r="N20" s="67" t="n">
        <f aca="false">IF(OR($D20=1,MONTH($B20)&lt;&gt;MONTH(StartDate),'У7 Ввод'!$D$19="",'У7 Ввод'!$E$19="",'У7 Ввод'!$D$19&gt;$B20),0,MAX(0,MIN(1,'У7 Ввод'!$E$19-NETWORKDAYS('У7 Ввод'!$D$19,$B20)+1))/Настройки!$E$13*100)</f>
        <v>0</v>
      </c>
      <c r="O20" s="67" t="n">
        <f aca="false">IF(OR($D20=1,MONTH($B20)&lt;&gt;MONTH(StartDate),'У7 Ввод'!$D$20="",'У7 Ввод'!$E$20="",'У7 Ввод'!$D$20&gt;$B20),0,MAX(0,MIN(1,'У7 Ввод'!$E$20-NETWORKDAYS('У7 Ввод'!$D$20,$B20)+1))/Настройки!$E$13*100)</f>
        <v>0</v>
      </c>
      <c r="P20" s="67" t="n">
        <f aca="false">IF(OR($D20=1,MONTH($B20)&lt;&gt;MONTH(StartDate),'У7 Ввод'!$D$21="",'У7 Ввод'!$E$21="",'У7 Ввод'!$D$21&gt;$B20),0,MAX(0,MIN(1,'У7 Ввод'!$E$21-NETWORKDAYS('У7 Ввод'!$D$21,$B20)+1))/Настройки!$E$13*100)</f>
        <v>0</v>
      </c>
      <c r="Q20" s="67" t="n">
        <f aca="false">IF(OR($D20=1,MONTH($B20)&lt;&gt;MONTH(StartDate),'У7 Ввод'!$D$22="",'У7 Ввод'!$E$22="",'У7 Ввод'!$D$22&gt;$B20),0,MAX(0,MIN(1,'У7 Ввод'!$E$22-NETWORKDAYS('У7 Ввод'!$D$22,$B20)+1))/Настройки!$E$13*100)</f>
        <v>0</v>
      </c>
      <c r="R20" s="67" t="n">
        <f aca="false">IF(OR($D20=1,MONTH($B20)&lt;&gt;MONTH(StartDate),'У7 Ввод'!$D$23="",'У7 Ввод'!$E$23="",'У7 Ввод'!$D$23&gt;$B20),0,MAX(0,MIN(1,'У7 Ввод'!$E$23-NETWORKDAYS('У7 Ввод'!$D$23,$B20)+1))/Настройки!$E$13*100)</f>
        <v>0</v>
      </c>
      <c r="S20" s="67" t="n">
        <f aca="false">IF(OR($D20=1,MONTH($B20)&lt;&gt;MONTH(StartDate),'У7 Ввод'!$D$24="",'У7 Ввод'!$E$24="",'У7 Ввод'!$D$24&gt;$B20),0,MAX(0,MIN(1,'У7 Ввод'!$E$24-NETWORKDAYS('У7 Ввод'!$D$24,$B20)+1))/Настройки!$E$13*100)</f>
        <v>0</v>
      </c>
      <c r="T20" s="67" t="n">
        <f aca="false">IF(OR($D20=1,MONTH($B20)&lt;&gt;MONTH(StartDate),'У7 Ввод'!$D$25="",'У7 Ввод'!$E$25="",'У7 Ввод'!$D$25&gt;$B20),0,MAX(0,MIN(1,'У7 Ввод'!$E$25-NETWORKDAYS('У7 Ввод'!$D$25,$B20)+1))/Настройки!$E$13*100)</f>
        <v>0</v>
      </c>
      <c r="U20" s="67" t="n">
        <f aca="false">IF(OR($D20=1,MONTH($B20)&lt;&gt;MONTH(StartDate),'У7 Ввод'!$D$26="",'У7 Ввод'!$E$26="",'У7 Ввод'!$D$26&gt;$B20),0,MAX(0,MIN(1,'У7 Ввод'!$E$26-NETWORKDAYS('У7 Ввод'!$D$26,$B20)+1))/Настройки!$E$13*100)</f>
        <v>0</v>
      </c>
      <c r="V20" s="67" t="n">
        <f aca="false">IF(OR($D20=1,MONTH($B20)&lt;&gt;MONTH(StartDate),'У7 Ввод'!$D$27="",'У7 Ввод'!$E$27="",'У7 Ввод'!$D$27&gt;$B20),0,MAX(0,MIN(1,'У7 Ввод'!$E$27-NETWORKDAYS('У7 Ввод'!$D$27,$B20)+1))/Настройки!$E$13*100)</f>
        <v>0</v>
      </c>
      <c r="W20" s="67" t="n">
        <f aca="false">IF(OR($D20=1,MONTH($B20)&lt;&gt;MONTH(StartDate),'У7 Ввод'!$D$28="",'У7 Ввод'!$E$28="",'У7 Ввод'!$D$28&gt;$B20),0,MAX(0,MIN(1,'У7 Ввод'!$E$28-NETWORKDAYS('У7 Ввод'!$D$28,$B20)+1))/Настройки!$E$13*100)</f>
        <v>0</v>
      </c>
      <c r="X20" s="67" t="n">
        <f aca="false">IF(OR($D20=1,MONTH($B20)&lt;&gt;MONTH(StartDate),'У7 Ввод'!$D$29="",'У7 Ввод'!$E$29="",'У7 Ввод'!$D$29&gt;$B20),0,MAX(0,MIN(1,'У7 Ввод'!$E$29-NETWORKDAYS('У7 Ввод'!$D$29,$B20)+1))/Настройки!$E$13*100)</f>
        <v>0</v>
      </c>
      <c r="Y20" s="67" t="n">
        <f aca="false">IF(OR($D20=1,MONTH($B20)&lt;&gt;MONTH(StartDate),'У7 Ввод'!$D$30="",'У7 Ввод'!$E$30="",'У7 Ввод'!$D$30&gt;$B20),0,MAX(0,MIN(1,'У7 Ввод'!$E$30-NETWORKDAYS('У7 Ввод'!$D$30,$B20)+1))/Настройки!$E$13*100)</f>
        <v>0</v>
      </c>
      <c r="Z20" s="67" t="n">
        <f aca="false">IF(OR($D20=1,MONTH($B20)&lt;&gt;MONTH(StartDate),'У7 Ввод'!$D$31="",'У7 Ввод'!$E$31="",'У7 Ввод'!$D$31&gt;$B20),0,MAX(0,MIN(1,'У7 Ввод'!$E$31-NETWORKDAYS('У7 Ввод'!$D$31,$B20)+1))/Настройки!$E$13*100)</f>
        <v>0</v>
      </c>
      <c r="AA20" s="67" t="n">
        <f aca="false">IF(OR($D20=1,MONTH($B20)&lt;&gt;MONTH(StartDate),'У7 Ввод'!$D$32="",'У7 Ввод'!$E$32="",'У7 Ввод'!$D$32&gt;$B20),0,MAX(0,MIN(1,'У7 Ввод'!$E$32-NETWORKDAYS('У7 Ввод'!$D$32,$B20)+1))/Настройки!$E$13*100)</f>
        <v>0</v>
      </c>
      <c r="AB20" s="67" t="n">
        <f aca="false">IF(OR($D20=1,MONTH($B20)&lt;&gt;MONTH(StartDate),'У7 Ввод'!$D$33="",'У7 Ввод'!$E$33="",'У7 Ввод'!$D$33&gt;$B20),0,MAX(0,MIN(1,'У7 Ввод'!$E$33-NETWORKDAYS('У7 Ввод'!$D$33,$B20)+1))/Настройки!$E$13*100)</f>
        <v>0</v>
      </c>
      <c r="AC20" s="67" t="n">
        <f aca="false">IF(OR($D20=1,MONTH($B20)&lt;&gt;MONTH(StartDate),'У7 Ввод'!$D$34="",'У7 Ввод'!$E$34="",'У7 Ввод'!$D$34&gt;$B20),0,MAX(0,MIN(1,'У7 Ввод'!$E$34-NETWORKDAYS('У7 Ввод'!$D$34,$B20)+1))/Настройки!$E$13*100)</f>
        <v>0</v>
      </c>
      <c r="AD20" s="67" t="n">
        <f aca="false">IF(OR($D20=1,MONTH($B20)&lt;&gt;MONTH(StartDate),'У7 Ввод'!$D$35="",'У7 Ввод'!$E$35="",'У7 Ввод'!$D$35&gt;$B20),0,MAX(0,MIN(1,'У7 Ввод'!$E$35-NETWORKDAYS('У7 Ввод'!$D$35,$B20)+1))/Настройки!$E$13*100)</f>
        <v>0</v>
      </c>
      <c r="AE20" s="67" t="n">
        <f aca="false">IF(OR($D20=1,MONTH($B20)&lt;&gt;MONTH(StartDate),'У7 Ввод'!$D$36="",'У7 Ввод'!$E$36="",'У7 Ввод'!$D$36&gt;$B20),0,MAX(0,MIN(1,'У7 Ввод'!$E$36-NETWORKDAYS('У7 Ввод'!$D$36,$B20)+1))/Настройки!$E$13*100)</f>
        <v>0</v>
      </c>
      <c r="AF20" s="67" t="n">
        <f aca="false">IF(OR($D20=1,MONTH($B20)&lt;&gt;MONTH(StartDate),'У7 Ввод'!$D$37="",'У7 Ввод'!$E$37="",'У7 Ввод'!$D$37&gt;$B20),0,MAX(0,MIN(1,'У7 Ввод'!$E$37-NETWORKDAYS('У7 Ввод'!$D$37,$B20)+1))/Настройки!$E$13*100)</f>
        <v>0</v>
      </c>
      <c r="AG20" s="67" t="n">
        <f aca="false">IF(OR($D20=1,MONTH($B20)&lt;&gt;MONTH(StartDate),'У7 Ввод'!$D$38="",'У7 Ввод'!$E$38="",'У7 Ввод'!$D$38&gt;$B20),0,MAX(0,MIN(1,'У7 Ввод'!$E$38-NETWORKDAYS('У7 Ввод'!$D$38,$B20)+1))/Настройки!$E$13*100)</f>
        <v>0</v>
      </c>
      <c r="AH20" s="67" t="n">
        <f aca="false">IF(OR($D20=1,MONTH($B20)&lt;&gt;MONTH(StartDate),'У7 Ввод'!$D$39="",'У7 Ввод'!$E$39="",'У7 Ввод'!$D$39&gt;$B20),0,MAX(0,MIN(1,'У7 Ввод'!$E$39-NETWORKDAYS('У7 Ввод'!$D$39,$B20)+1))/Настройки!$E$13*100)</f>
        <v>0</v>
      </c>
      <c r="AI20" s="67" t="n">
        <f aca="false">IF(OR($D20=1,MONTH($B20)&lt;&gt;MONTH(StartDate),'У7 Ввод'!$D$40="",'У7 Ввод'!$E$40="",'У7 Ввод'!$D$40&gt;$B20),0,MAX(0,MIN(1,'У7 Ввод'!$E$40-NETWORKDAYS('У7 Ввод'!$D$40,$B20)+1))/Настройки!$E$13*100)</f>
        <v>0</v>
      </c>
      <c r="AJ20" s="67" t="n">
        <f aca="false">IF(OR($D20=1,MONTH($B20)&lt;&gt;MONTH(StartDate),'У7 Ввод'!$D$41="",'У7 Ввод'!$E$41="",'У7 Ввод'!$D$41&gt;$B20),0,MAX(0,MIN(1,'У7 Ввод'!$E$41-NETWORKDAYS('У7 Ввод'!$D$41,$B20)+1))/Настройки!$E$13*100)</f>
        <v>0</v>
      </c>
      <c r="AK20" s="67" t="n">
        <f aca="false">IF(OR($D20=1,MONTH($B20)&lt;&gt;MONTH(StartDate),'У7 Ввод'!$D$42="",'У7 Ввод'!$E$42="",'У7 Ввод'!$D$42&gt;$B20),0,MAX(0,MIN(1,'У7 Ввод'!$E$42-NETWORKDAYS('У7 Ввод'!$D$42,$B20)+1))/Настройки!$E$13*100)</f>
        <v>0</v>
      </c>
      <c r="AL20" s="67" t="n">
        <f aca="false">IF(OR($D20=1,MONTH($B20)&lt;&gt;MONTH(StartDate),'У7 Ввод'!$D$43="",'У7 Ввод'!$E$43="",'У7 Ввод'!$D$43&gt;$B20),0,MAX(0,MIN(1,'У7 Ввод'!$E$43-NETWORKDAYS('У7 Ввод'!$D$43,$B20)+1))/Настройки!$E$13*100)</f>
        <v>0</v>
      </c>
      <c r="AM20" s="67" t="n">
        <f aca="false">IF(OR($D20=1,MONTH($B20)&lt;&gt;MONTH(StartDate),'У7 Ввод'!$D$44="",'У7 Ввод'!$E$44="",'У7 Ввод'!$D$44&gt;$B20),0,MAX(0,MIN(1,'У7 Ввод'!$E$44-NETWORKDAYS('У7 Ввод'!$D$44,$B20)+1))/Настройки!$E$13*100)</f>
        <v>0</v>
      </c>
      <c r="AN20" s="67" t="n">
        <f aca="false">IF(OR($D20=1,MONTH($B20)&lt;&gt;MONTH(StartDate),'У7 Ввод'!$D$45="",'У7 Ввод'!$E$45="",'У7 Ввод'!$D$45&gt;$B20),0,MAX(0,MIN(1,'У7 Ввод'!$E$45-NETWORKDAYS('У7 Ввод'!$D$45,$B20)+1))/Настройки!$E$13*100)</f>
        <v>0</v>
      </c>
      <c r="AO20" s="67" t="n">
        <f aca="false">IF(OR($D20=1,MONTH($B20)&lt;&gt;MONTH(StartDate),'У7 Ввод'!$D$46="",'У7 Ввод'!$E$46="",'У7 Ввод'!$D$46&gt;$B20),0,MAX(0,MIN(1,'У7 Ввод'!$E$46-NETWORKDAYS('У7 Ввод'!$D$46,$B20)+1))/Настройки!$E$13*100)</f>
        <v>0</v>
      </c>
      <c r="AP20" s="67" t="n">
        <f aca="false">IF(OR($D20=1,MONTH($B20)&lt;&gt;MONTH(StartDate),'У7 Ввод'!$D$47="",'У7 Ввод'!$E$47="",'У7 Ввод'!$D$47&gt;$B20),0,MAX(0,MIN(1,'У7 Ввод'!$E$47-NETWORKDAYS('У7 Ввод'!$D$47,$B20)+1))/Настройки!$E$13*100)</f>
        <v>0</v>
      </c>
      <c r="AQ20" s="67" t="n">
        <f aca="false">IF(OR($D20=1,MONTH($B20)&lt;&gt;MONTH(StartDate),'У7 Ввод'!$D$48="",'У7 Ввод'!$E$48="",'У7 Ввод'!$D$48&gt;$B20),0,MAX(0,MIN(1,'У7 Ввод'!$E$48-NETWORKDAYS('У7 Ввод'!$D$48,$B20)+1))/Настройки!$E$13*100)</f>
        <v>0</v>
      </c>
      <c r="AR20" s="67" t="n">
        <f aca="false">IF(OR($D20=1,MONTH($B20)&lt;&gt;MONTH(StartDate),'У7 Ввод'!$D$49="",'У7 Ввод'!$E$49="",'У7 Ввод'!$D$49&gt;$B20),0,MAX(0,MIN(1,'У7 Ввод'!$E$49-NETWORKDAYS('У7 Ввод'!$D$49,$B20)+1))/Настройки!$E$13*100)</f>
        <v>0</v>
      </c>
      <c r="AS20" s="67" t="n">
        <f aca="false">IF(OR($D20=1,MONTH($B20)&lt;&gt;MONTH(StartDate),'У7 Ввод'!$D$50="",'У7 Ввод'!$E$50="",'У7 Ввод'!$D$50&gt;$B20),0,MAX(0,MIN(1,'У7 Ввод'!$E$50-NETWORKDAYS('У7 Ввод'!$D$50,$B20)+1))/Настройки!$E$13*100)</f>
        <v>0</v>
      </c>
      <c r="AT20" s="67" t="n">
        <f aca="false">IF(OR($D20=1,MONTH($B20)&lt;&gt;MONTH(StartDate),'У7 Ввод'!$D$51="",'У7 Ввод'!$E$51="",'У7 Ввод'!$D$51&gt;$B20),0,MAX(0,MIN(1,'У7 Ввод'!$E$51-NETWORKDAYS('У7 Ввод'!$D$51,$B20)+1))/Настройки!$E$13*100)</f>
        <v>0</v>
      </c>
      <c r="AU20" s="67" t="n">
        <f aca="false">IF(OR($D20=1,MONTH($B20)&lt;&gt;MONTH(StartDate),'У7 Ввод'!$D$52="",'У7 Ввод'!$E$52="",'У7 Ввод'!$D$52&gt;$B20),0,MAX(0,MIN(1,'У7 Ввод'!$E$52-NETWORKDAYS('У7 Ввод'!$D$52,$B20)+1))/Настройки!$E$13*100)</f>
        <v>0</v>
      </c>
      <c r="AV20" s="67" t="n">
        <f aca="false">IF(OR($D20=1,MONTH($B20)&lt;&gt;MONTH(StartDate),'У7 Ввод'!$D$53="",'У7 Ввод'!$E$53="",'У7 Ввод'!$D$53&gt;$B20),0,MAX(0,MIN(1,'У7 Ввод'!$E$53-NETWORKDAYS('У7 Ввод'!$D$53,$B20)+1))/Настройки!$E$13*100)</f>
        <v>0</v>
      </c>
      <c r="AW20" s="67" t="n">
        <f aca="false">IF(OR($D20=1,MONTH($B20)&lt;&gt;MONTH(StartDate),'У7 Ввод'!$D$54="",'У7 Ввод'!$E$54="",'У7 Ввод'!$D$54&gt;$B20),0,MAX(0,MIN(1,'У7 Ввод'!$E$54-NETWORKDAYS('У7 Ввод'!$D$54,$B20)+1))/Настройки!$E$13*100)</f>
        <v>0</v>
      </c>
      <c r="AX20" s="67" t="n">
        <f aca="false">IF(OR($D20=1,MONTH($B20)&lt;&gt;MONTH(StartDate),'У7 Ввод'!$D$55="",'У7 Ввод'!$E$55="",'У7 Ввод'!$D$55&gt;$B20),0,MAX(0,MIN(1,'У7 Ввод'!$E$55-NETWORKDAYS('У7 Ввод'!$D$55,$B20)+1))/Настройки!$E$13*100)</f>
        <v>0</v>
      </c>
      <c r="AY20" s="67" t="n">
        <f aca="false">IF(OR($D20=1,MONTH($B20)&lt;&gt;MONTH(StartDate),'У7 Ввод'!$D$56="",'У7 Ввод'!$E$56="",'У7 Ввод'!$D$56&gt;$B20),0,MAX(0,MIN(1,'У7 Ввод'!$E$56-NETWORKDAYS('У7 Ввод'!$D$56,$B20)+1))/Настройки!$E$13*100)</f>
        <v>0</v>
      </c>
      <c r="AZ20" s="67" t="n">
        <f aca="false">IF(OR($D20=1,MONTH($B20)&lt;&gt;MONTH(StartDate),'У7 Ввод'!$D$57="",'У7 Ввод'!$E$57="",'У7 Ввод'!$D$57&gt;$B20),0,MAX(0,MIN(1,'У7 Ввод'!$E$57-NETWORKDAYS('У7 Ввод'!$D$57,$B20)+1))/Настройки!$E$13*100)</f>
        <v>0</v>
      </c>
      <c r="BA20" s="67" t="n">
        <f aca="false">IF(OR($D20=1,MONTH($B20)&lt;&gt;MONTH(StartDate),'У7 Ввод'!$D$58="",'У7 Ввод'!$E$58="",'У7 Ввод'!$D$58&gt;$B20),0,MAX(0,MIN(1,'У7 Ввод'!$E$58-NETWORKDAYS('У7 Ввод'!$D$58,$B20)+1))/Настройки!$E$13*100)</f>
        <v>0</v>
      </c>
      <c r="BB20" s="67" t="n">
        <f aca="false">IF(OR($D20=1,MONTH($B20)&lt;&gt;MONTH(StartDate),'У7 Ввод'!$D$59="",'У7 Ввод'!$E$59="",'У7 Ввод'!$D$59&gt;$B20),0,MAX(0,MIN(1,'У7 Ввод'!$E$59-NETWORKDAYS('У7 Ввод'!$D$59,$B20)+1))/Настройки!$E$13*100)</f>
        <v>0</v>
      </c>
      <c r="BC20" s="67" t="n">
        <f aca="false">IF(OR($D20=1,MONTH($B20)&lt;&gt;MONTH(StartDate),'У7 Ввод'!$D$60="",'У7 Ввод'!$E$60="",'У7 Ввод'!$D$60&gt;$B20),0,MAX(0,MIN(1,'У7 Ввод'!$E$60-NETWORKDAYS('У7 Ввод'!$D$60,$B20)+1))/Настройки!$E$13*100)</f>
        <v>0</v>
      </c>
      <c r="BD20" s="67" t="n">
        <f aca="false">IF(OR($D20=1,MONTH($B20)&lt;&gt;MONTH(StartDate),'У7 Ввод'!$D$61="",'У7 Ввод'!$E$61="",'У7 Ввод'!$D$61&gt;$B20),0,MAX(0,MIN(1,'У7 Ввод'!$E$61-NETWORKDAYS('У7 Ввод'!$D$61,$B20)+1))/Настройки!$E$13*100)</f>
        <v>0</v>
      </c>
      <c r="BE20" s="67" t="n">
        <f aca="false">IF(OR($D20=1,MONTH($B20)&lt;&gt;MONTH(StartDate),'У7 Ввод'!$D$62="",'У7 Ввод'!$E$62="",'У7 Ввод'!$D$62&gt;$B20),0,MAX(0,MIN(1,'У7 Ввод'!$E$62-NETWORKDAYS('У7 Ввод'!$D$62,$B20)+1))/Настройки!$E$13*100)</f>
        <v>0</v>
      </c>
      <c r="BF20" s="67" t="n">
        <f aca="false">IF(OR($D20=1,MONTH($B20)&lt;&gt;MONTH(StartDate),'У7 Ввод'!$D$63="",'У7 Ввод'!$E$63="",'У7 Ввод'!$D$63&gt;$B20),0,MAX(0,MIN(1,'У7 Ввод'!$E$63-NETWORKDAYS('У7 Ввод'!$D$63,$B20)+1))/Настройки!$E$13*100)</f>
        <v>0</v>
      </c>
      <c r="BG20" s="67" t="n">
        <f aca="false">IF(OR($D20=1,MONTH($B20)&lt;&gt;MONTH(StartDate),'У7 Ввод'!$D$64="",'У7 Ввод'!$E$64="",'У7 Ввод'!$D$64&gt;$B20),0,MAX(0,MIN(1,'У7 Ввод'!$E$64-NETWORKDAYS('У7 Ввод'!$D$64,$B20)+1))/Настройки!$E$13*100)</f>
        <v>0</v>
      </c>
      <c r="BH20" s="67" t="n">
        <f aca="false">IF(OR($D20=1,MONTH($B20)&lt;&gt;MONTH(StartDate),'У7 Ввод'!$D$65="",'У7 Ввод'!$E$65="",'У7 Ввод'!$D$65&gt;$B20),0,MAX(0,MIN(1,'У7 Ввод'!$E$65-NETWORKDAYS('У7 Ввод'!$D$65,$B20)+1))/Настройки!$E$13*100)</f>
        <v>0</v>
      </c>
      <c r="BI20" s="67" t="n">
        <f aca="false">IF(OR($D20=1,MONTH($B20)&lt;&gt;MONTH(StartDate),'У7 Ввод'!$D$66="",'У7 Ввод'!$E$66="",'У7 Ввод'!$D$66&gt;$B20),0,MAX(0,MIN(1,'У7 Ввод'!$E$66-NETWORKDAYS('У7 Ввод'!$D$66,$B20)+1))/Настройки!$E$13*100)</f>
        <v>0</v>
      </c>
      <c r="BJ20" s="67" t="n">
        <f aca="false">IF(OR($D20=1,MONTH($B20)&lt;&gt;MONTH(StartDate),'У7 Ввод'!$D$67="",'У7 Ввод'!$E$67="",'У7 Ввод'!$D$67&gt;$B20),0,MAX(0,MIN(1,'У7 Ввод'!$E$67-NETWORKDAYS('У7 Ввод'!$D$67,$B20)+1))/Настройки!$E$13*100)</f>
        <v>0</v>
      </c>
      <c r="BK20" s="67" t="n">
        <f aca="false">IF(OR($D20=1,MONTH($B20)&lt;&gt;MONTH(StartDate),'У7 Ввод'!$D$68="",'У7 Ввод'!$E$68="",'У7 Ввод'!$D$68&gt;$B20),0,MAX(0,MIN(1,'У7 Ввод'!$E$68-NETWORKDAYS('У7 Ввод'!$D$68,$B20)+1))/Настройки!$E$13*100)</f>
        <v>0</v>
      </c>
      <c r="BL20" s="67" t="n">
        <f aca="false">IF(OR($D20=1,MONTH($B20)&lt;&gt;MONTH(StartDate),'У7 Ввод'!$D$69="",'У7 Ввод'!$E$69="",'У7 Ввод'!$D$69&gt;$B20),0,MAX(0,MIN(1,'У7 Ввод'!$E$69-NETWORKDAYS('У7 Ввод'!$D$69,$B20)+1))/Настройки!$E$13*100)</f>
        <v>0</v>
      </c>
      <c r="BM20" s="67" t="n">
        <f aca="false">IF(OR($D20=1,MONTH($B20)&lt;&gt;MONTH(StartDate),'У7 Ввод'!$D$70="",'У7 Ввод'!$E$70="",'У7 Ввод'!$D$70&gt;$B20),0,MAX(0,MIN(1,'У7 Ввод'!$E$70-NETWORKDAYS('У7 Ввод'!$D$70,$B20)+1))/Настройки!$E$13*100)</f>
        <v>0</v>
      </c>
      <c r="BN20" s="67" t="n">
        <f aca="false">IF(OR($D20=1,MONTH($B20)&lt;&gt;MONTH(StartDate),'У7 Ввод'!$D$71="",'У7 Ввод'!$E$71="",'У7 Ввод'!$D$71&gt;$B20),0,MAX(0,MIN(1,'У7 Ввод'!$E$71-NETWORKDAYS('У7 Ввод'!$D$71,$B20)+1))/Настройки!$E$13*100)</f>
        <v>0</v>
      </c>
      <c r="BO20" s="67" t="n">
        <f aca="false">IF(OR($D20=1,MONTH($B20)&lt;&gt;MONTH(StartDate),'У7 Ввод'!$D$72="",'У7 Ввод'!$E$72="",'У7 Ввод'!$D$72&gt;$B20),0,MAX(0,MIN(1,'У7 Ввод'!$E$72-NETWORKDAYS('У7 Ввод'!$D$72,$B20)+1))/Настройки!$E$13*100)</f>
        <v>0</v>
      </c>
      <c r="BP20" s="67" t="n">
        <f aca="false">IF(OR($D20=1,MONTH($B20)&lt;&gt;MONTH(StartDate),'У7 Ввод'!$D$73="",'У7 Ввод'!$E$73="",'У7 Ввод'!$D$73&gt;$B20),0,MAX(0,MIN(1,'У7 Ввод'!$E$73-NETWORKDAYS('У7 Ввод'!$D$73,$B20)+1))/Настройки!$E$13*100)</f>
        <v>0</v>
      </c>
      <c r="BQ20" s="67" t="n">
        <f aca="false">IF(OR($D20=1,MONTH($B20)&lt;&gt;MONTH(StartDate),'У7 Ввод'!$D$74="",'У7 Ввод'!$E$74="",'У7 Ввод'!$D$74&gt;$B20),0,MAX(0,MIN(1,'У7 Ввод'!$E$74-NETWORKDAYS('У7 Ввод'!$D$74,$B20)+1))/Настройки!$E$13*100)</f>
        <v>0</v>
      </c>
      <c r="BR20" s="67" t="n">
        <f aca="false">IF(OR($D20=1,MONTH($B20)&lt;&gt;MONTH(StartDate),'У7 Ввод'!$D$75="",'У7 Ввод'!$E$75="",'У7 Ввод'!$D$75&gt;$B20),0,MAX(0,MIN(1,'У7 Ввод'!$E$75-NETWORKDAYS('У7 Ввод'!$D$75,$B20)+1))/Настройки!$E$13*100)</f>
        <v>0</v>
      </c>
      <c r="BS20" s="67" t="n">
        <f aca="false">IF(OR($D20=1,MONTH($B20)&lt;&gt;MONTH(StartDate),'У7 Ввод'!$D$76="",'У7 Ввод'!$E$76="",'У7 Ввод'!$D$76&gt;$B20),0,MAX(0,MIN(1,'У7 Ввод'!$E$76-NETWORKDAYS('У7 Ввод'!$D$76,$B20)+1))/Настройки!$E$13*100)</f>
        <v>0</v>
      </c>
      <c r="BT20" s="67" t="n">
        <f aca="false">IF(OR($D20=1,MONTH($B20)&lt;&gt;MONTH(StartDate),'У7 Ввод'!$D$77="",'У7 Ввод'!$E$77="",'У7 Ввод'!$D$77&gt;$B20),0,MAX(0,MIN(1,'У7 Ввод'!$E$77-NETWORKDAYS('У7 Ввод'!$D$77,$B20)+1))/Настройки!$E$13*100)</f>
        <v>0</v>
      </c>
      <c r="BU20" s="67" t="n">
        <f aca="false">IF(OR($D20=1,MONTH($B20)&lt;&gt;MONTH(StartDate),'У7 Ввод'!$D$78="",'У7 Ввод'!$E$78="",'У7 Ввод'!$D$78&gt;$B20),0,MAX(0,MIN(1,'У7 Ввод'!$E$78-NETWORKDAYS('У7 Ввод'!$D$78,$B20)+1))/Настройки!$E$13*100)</f>
        <v>0</v>
      </c>
      <c r="BV20" s="67" t="n">
        <f aca="false">IF(OR($D20=1,MONTH($B20)&lt;&gt;MONTH(StartDate),'У7 Ввод'!$D$79="",'У7 Ввод'!$E$79="",'У7 Ввод'!$D$79&gt;$B20),0,MAX(0,MIN(1,'У7 Ввод'!$E$79-NETWORKDAYS('У7 Ввод'!$D$79,$B20)+1))/Настройки!$E$13*100)</f>
        <v>0</v>
      </c>
      <c r="BW20" s="67" t="n">
        <f aca="false">IF(OR($D20=1,MONTH($B20)&lt;&gt;MONTH(StartDate),'У7 Ввод'!$D$80="",'У7 Ввод'!$E$80="",'У7 Ввод'!$D$80&gt;$B20),0,MAX(0,MIN(1,'У7 Ввод'!$E$80-NETWORKDAYS('У7 Ввод'!$D$80,$B20)+1))/Настройки!$E$13*100)</f>
        <v>0</v>
      </c>
      <c r="BX20" s="67" t="n">
        <f aca="false">IF(OR($D20=1,MONTH($B20)&lt;&gt;MONTH(StartDate),'У7 Ввод'!$D$81="",'У7 Ввод'!$E$81="",'У7 Ввод'!$D$81&gt;$B20),0,MAX(0,MIN(1,'У7 Ввод'!$E$81-NETWORKDAYS('У7 Ввод'!$D$81,$B20)+1))/Настройки!$E$13*100)</f>
        <v>0</v>
      </c>
      <c r="BY20" s="67" t="n">
        <f aca="false">IF(OR($D20=1,MONTH($B20)&lt;&gt;MONTH(StartDate),'У7 Ввод'!$D$82="",'У7 Ввод'!$E$82="",'У7 Ввод'!$D$82&gt;$B20),0,MAX(0,MIN(1,'У7 Ввод'!$E$82-NETWORKDAYS('У7 Ввод'!$D$82,$B20)+1))/Настройки!$E$13*100)</f>
        <v>0</v>
      </c>
      <c r="BZ20" s="67" t="n">
        <f aca="false">IF(OR($D20=1,MONTH($B20)&lt;&gt;MONTH(StartDate),'У7 Ввод'!$D$83="",'У7 Ввод'!$E$83="",'У7 Ввод'!$D$83&gt;$B20),0,MAX(0,MIN(1,'У7 Ввод'!$E$83-NETWORKDAYS('У7 Ввод'!$D$83,$B20)+1))/Настройки!$E$13*100)</f>
        <v>0</v>
      </c>
      <c r="CA20" s="67" t="n">
        <f aca="false">IF(OR($D20=1,MONTH($B20)&lt;&gt;MONTH(StartDate),'У7 Ввод'!$D$84="",'У7 Ввод'!$E$84="",'У7 Ввод'!$D$84&gt;$B20),0,MAX(0,MIN(1,'У7 Ввод'!$E$84-NETWORKDAYS('У7 Ввод'!$D$84,$B20)+1))/Настройки!$E$13*100)</f>
        <v>0</v>
      </c>
      <c r="CB20" s="67" t="n">
        <f aca="false">IF(OR($D20=1,MONTH($B20)&lt;&gt;MONTH(StartDate),'У7 Ввод'!$D$85="",'У7 Ввод'!$E$85="",'У7 Ввод'!$D$85&gt;$B20),0,MAX(0,MIN(1,'У7 Ввод'!$E$85-NETWORKDAYS('У7 Ввод'!$D$85,$B20)+1))/Настройки!$E$13*100)</f>
        <v>0</v>
      </c>
      <c r="CC20" s="67" t="n">
        <f aca="false">IF(OR($D20=1,MONTH($B20)&lt;&gt;MONTH(StartDate),'У7 Ввод'!$D$86="",'У7 Ввод'!$E$86="",'У7 Ввод'!$D$86&gt;$B20),0,MAX(0,MIN(1,'У7 Ввод'!$E$86-NETWORKDAYS('У7 Ввод'!$D$86,$B20)+1))/Настройки!$E$13*100)</f>
        <v>0</v>
      </c>
      <c r="CD20" s="67" t="n">
        <f aca="false">IF(OR($D20=1,MONTH($B20)&lt;&gt;MONTH(StartDate),'У7 Ввод'!$D$87="",'У7 Ввод'!$E$87="",'У7 Ввод'!$D$87&gt;$B20),0,MAX(0,MIN(1,'У7 Ввод'!$E$87-NETWORKDAYS('У7 Ввод'!$D$87,$B20)+1))/Настройки!$E$13*100)</f>
        <v>0</v>
      </c>
      <c r="CE20" s="67" t="n">
        <f aca="false">IF(OR($D20=1,MONTH($B20)&lt;&gt;MONTH(StartDate),'У7 Ввод'!$D$88="",'У7 Ввод'!$E$88="",'У7 Ввод'!$D$88&gt;$B20),0,MAX(0,MIN(1,'У7 Ввод'!$E$88-NETWORKDAYS('У7 Ввод'!$D$88,$B20)+1))/Настройки!$E$13*100)</f>
        <v>0</v>
      </c>
      <c r="CF20" s="67" t="n">
        <f aca="false">IF(OR($D20=1,MONTH($B20)&lt;&gt;MONTH(StartDate),'У7 Ввод'!$D$89="",'У7 Ввод'!$E$89="",'У7 Ввод'!$D$89&gt;$B20),0,MAX(0,MIN(1,'У7 Ввод'!$E$89-NETWORKDAYS('У7 Ввод'!$D$89,$B20)+1))/Настройки!$E$13*100)</f>
        <v>0</v>
      </c>
      <c r="CG20" s="67" t="n">
        <f aca="false">IF(OR($D20=1,MONTH($B20)&lt;&gt;MONTH(StartDate),'У7 Ввод'!$D$90="",'У7 Ввод'!$E$90="",'У7 Ввод'!$D$90&gt;$B20),0,MAX(0,MIN(1,'У7 Ввод'!$E$90-NETWORKDAYS('У7 Ввод'!$D$90,$B20)+1))/Настройки!$E$13*100)</f>
        <v>0</v>
      </c>
      <c r="CH20" s="67" t="n">
        <f aca="false">IF(OR($D20=1,MONTH($B20)&lt;&gt;MONTH(StartDate),'У7 Ввод'!$D$91="",'У7 Ввод'!$E$91="",'У7 Ввод'!$D$91&gt;$B20),0,MAX(0,MIN(1,'У7 Ввод'!$E$91-NETWORKDAYS('У7 Ввод'!$D$91,$B20)+1))/Настройки!$E$13*100)</f>
        <v>0</v>
      </c>
      <c r="CI20" s="67" t="n">
        <f aca="false">IF(OR($D20=1,MONTH($B20)&lt;&gt;MONTH(StartDate),'У7 Ввод'!$D$92="",'У7 Ввод'!$E$92="",'У7 Ввод'!$D$92&gt;$B20),0,MAX(0,MIN(1,'У7 Ввод'!$E$92-NETWORKDAYS('У7 Ввод'!$D$92,$B20)+1))/Настройки!$E$13*100)</f>
        <v>0</v>
      </c>
      <c r="CJ20" s="67" t="n">
        <f aca="false">IF(OR($D20=1,MONTH($B20)&lt;&gt;MONTH(StartDate),'У7 Ввод'!$D$93="",'У7 Ввод'!$E$93="",'У7 Ввод'!$D$93&gt;$B20),0,MAX(0,MIN(1,'У7 Ввод'!$E$93-NETWORKDAYS('У7 Ввод'!$D$93,$B20)+1))/Настройки!$E$13*100)</f>
        <v>0</v>
      </c>
      <c r="CK20" s="67" t="n">
        <f aca="false">IF(OR($D20=1,MONTH($B20)&lt;&gt;MONTH(StartDate),'У7 Ввод'!$D$94="",'У7 Ввод'!$E$94="",'У7 Ввод'!$D$94&gt;$B20),0,MAX(0,MIN(1,'У7 Ввод'!$E$94-NETWORKDAYS('У7 Ввод'!$D$94,$B20)+1))/Настройки!$E$13*100)</f>
        <v>0</v>
      </c>
      <c r="CL20" s="67" t="n">
        <f aca="false">IF(OR($D20=1,MONTH($B20)&lt;&gt;MONTH(StartDate),'У7 Ввод'!$D$95="",'У7 Ввод'!$E$95="",'У7 Ввод'!$D$95&gt;$B20),0,MAX(0,MIN(1,'У7 Ввод'!$E$95-NETWORKDAYS('У7 Ввод'!$D$95,$B20)+1))/Настройки!$E$13*100)</f>
        <v>0</v>
      </c>
      <c r="CM20" s="67" t="n">
        <f aca="false">IF(OR($D20=1,MONTH($B20)&lt;&gt;MONTH(StartDate),'У7 Ввод'!$D$96="",'У7 Ввод'!$E$96="",'У7 Ввод'!$D$96&gt;$B20),0,MAX(0,MIN(1,'У7 Ввод'!$E$96-NETWORKDAYS('У7 Ввод'!$D$96,$B20)+1))/Настройки!$E$13*100)</f>
        <v>0</v>
      </c>
      <c r="CN20" s="67" t="n">
        <f aca="false">IF(OR($D20=1,MONTH($B20)&lt;&gt;MONTH(StartDate),'У7 Ввод'!$D$97="",'У7 Ввод'!$E$97="",'У7 Ввод'!$D$97&gt;$B20),0,MAX(0,MIN(1,'У7 Ввод'!$E$97-NETWORKDAYS('У7 Ввод'!$D$97,$B20)+1))/Настройки!$E$13*100)</f>
        <v>0</v>
      </c>
      <c r="CO20" s="67" t="n">
        <f aca="false">IF(OR($D20=1,MONTH($B20)&lt;&gt;MONTH(StartDate),'У7 Ввод'!$D$98="",'У7 Ввод'!$E$98="",'У7 Ввод'!$D$98&gt;$B20),0,MAX(0,MIN(1,'У7 Ввод'!$E$98-NETWORKDAYS('У7 Ввод'!$D$98,$B20)+1))/Настройки!$E$13*100)</f>
        <v>0</v>
      </c>
      <c r="CP20" s="67" t="n">
        <f aca="false">IF(OR($D20=1,MONTH($B20)&lt;&gt;MONTH(StartDate),'У7 Ввод'!$D$99="",'У7 Ввод'!$E$99="",'У7 Ввод'!$D$99&gt;$B20),0,MAX(0,MIN(1,'У7 Ввод'!$E$99-NETWORKDAYS('У7 Ввод'!$D$99,$B20)+1))/Настройки!$E$13*100)</f>
        <v>0</v>
      </c>
      <c r="CQ20" s="67" t="n">
        <f aca="false">IF(OR($D20=1,MONTH($B20)&lt;&gt;MONTH(StartDate),'У7 Ввод'!$D$100="",'У7 Ввод'!$E$100="",'У7 Ввод'!$D$100&gt;$B20),0,MAX(0,MIN(1,'У7 Ввод'!$E$100-NETWORKDAYS('У7 Ввод'!$D$100,$B20)+1))/Настройки!$E$13*100)</f>
        <v>0</v>
      </c>
      <c r="CR20" s="67" t="n">
        <f aca="false">IF(OR($D20=1,MONTH($B20)&lt;&gt;MONTH(StartDate),'У7 Ввод'!$D$101="",'У7 Ввод'!$E$101="",'У7 Ввод'!$D$101&gt;$B20),0,MAX(0,MIN(1,'У7 Ввод'!$E$101-NETWORKDAYS('У7 Ввод'!$D$101,$B20)+1))/Настройки!$E$13*100)</f>
        <v>0</v>
      </c>
      <c r="CS20" s="67" t="n">
        <f aca="false">IF(OR($D20=1,MONTH($B20)&lt;&gt;MONTH(StartDate),'У7 Ввод'!$D$102="",'У7 Ввод'!$E$102="",'У7 Ввод'!$D$102&gt;$B20),0,MAX(0,MIN(1,'У7 Ввод'!$E$102-NETWORKDAYS('У7 Ввод'!$D$102,$B20)+1))/Настройки!$E$13*100)</f>
        <v>0</v>
      </c>
      <c r="CT20" s="67" t="n">
        <f aca="false">IF(OR($D20=1,MONTH($B20)&lt;&gt;MONTH(StartDate),'У7 Ввод'!$D$103="",'У7 Ввод'!$E$103="",'У7 Ввод'!$D$103&gt;$B20),0,MAX(0,MIN(1,'У7 Ввод'!$E$103-NETWORKDAYS('У7 Ввод'!$D$103,$B20)+1))/Настройки!$E$13*100)</f>
        <v>0</v>
      </c>
      <c r="CU20" s="67" t="n">
        <f aca="false">IF(OR($D20=1,MONTH($B20)&lt;&gt;MONTH(StartDate),'У7 Ввод'!$D$104="",'У7 Ввод'!$E$104="",'У7 Ввод'!$D$104&gt;$B20),0,MAX(0,MIN(1,'У7 Ввод'!$E$104-NETWORKDAYS('У7 Ввод'!$D$104,$B20)+1))/Настройки!$E$13*100)</f>
        <v>0</v>
      </c>
      <c r="CV20" s="67" t="n">
        <f aca="false">IF(OR($D20=1,MONTH($B20)&lt;&gt;MONTH(StartDate),'У7 Ввод'!$D$105="",'У7 Ввод'!$E$105="",'У7 Ввод'!$D$105&gt;$B20),0,MAX(0,MIN(1,'У7 Ввод'!$E$105-NETWORKDAYS('У7 Ввод'!$D$105,$B20)+1))/Настройки!$E$13*100)</f>
        <v>0</v>
      </c>
      <c r="CW20" s="67" t="n">
        <f aca="false">IF(OR($D20=1,MONTH($B20)&lt;&gt;MONTH(StartDate),'У7 Ввод'!$D$106="",'У7 Ввод'!$E$106="",'У7 Ввод'!$D$106&gt;$B20),0,MAX(0,MIN(1,'У7 Ввод'!$E$106-NETWORKDAYS('У7 Ввод'!$D$106,$B20)+1))/Настройки!$E$13*100)</f>
        <v>0</v>
      </c>
      <c r="CX20" s="67" t="n">
        <f aca="false">IF(OR($D20=1,MONTH($B20)&lt;&gt;MONTH(StartDate),'У7 Ввод'!$D$107="",'У7 Ввод'!$E$107="",'У7 Ввод'!$D$107&gt;$B20),0,MAX(0,MIN(1,'У7 Ввод'!$E$107-NETWORKDAYS('У7 Ввод'!$D$107,$B20)+1))/Настройки!$E$13*100)</f>
        <v>0</v>
      </c>
      <c r="CY20" s="67" t="n">
        <f aca="false">IF(OR($D20=1,MONTH($B20)&lt;&gt;MONTH(StartDate),'У7 Ввод'!$D$108="",'У7 Ввод'!$E$108="",'У7 Ввод'!$D$108&gt;$B20),0,MAX(0,MIN(1,'У7 Ввод'!$E$108-NETWORKDAYS('У7 Ввод'!$D$108,$B20)+1))/Настройки!$E$13*100)</f>
        <v>0</v>
      </c>
      <c r="CZ20" s="67" t="n">
        <f aca="false">IF(OR($D20=1,MONTH($B20)&lt;&gt;MONTH(StartDate),'У7 Ввод'!$D$109="",'У7 Ввод'!$E$109="",'У7 Ввод'!$D$109&gt;$B20),0,MAX(0,MIN(1,'У7 Ввод'!$E$109-NETWORKDAYS('У7 Ввод'!$D$109,$B20)+1))/Настройки!$E$13*100)</f>
        <v>0</v>
      </c>
      <c r="DA20" s="67" t="n">
        <f aca="false">IF(OR($D20=1,MONTH($B20)&lt;&gt;MONTH(StartDate),'У7 Ввод'!$D$110="",'У7 Ввод'!$E$110="",'У7 Ввод'!$D$110&gt;$B20),0,MAX(0,MIN(1,'У7 Ввод'!$E$110-NETWORKDAYS('У7 Ввод'!$D$110,$B20)+1))/Настройки!$E$13*100)</f>
        <v>0</v>
      </c>
      <c r="DB20" s="67" t="n">
        <f aca="false">IF(OR($D20=1,MONTH($B20)&lt;&gt;MONTH(StartDate),'У7 Ввод'!$D$111="",'У7 Ввод'!$E$111="",'У7 Ввод'!$D$111&gt;$B20),0,MAX(0,MIN(1,'У7 Ввод'!$E$111-NETWORKDAYS('У7 Ввод'!$D$111,$B20)+1))/Настройки!$E$13*100)</f>
        <v>0</v>
      </c>
      <c r="DC20" s="67" t="n">
        <f aca="false">IF(OR($D20=1,MONTH($B20)&lt;&gt;MONTH(StartDate),'У7 Ввод'!$D$112="",'У7 Ввод'!$E$112="",'У7 Ввод'!$D$112&gt;$B20),0,MAX(0,MIN(1,'У7 Ввод'!$E$112-NETWORKDAYS('У7 Ввод'!$D$112,$B20)+1))/Настройки!$E$13*100)</f>
        <v>0</v>
      </c>
      <c r="DD20" s="67" t="n">
        <f aca="false">IF(OR($D20=1,MONTH($B20)&lt;&gt;MONTH(StartDate),'У7 Ввод'!$D$113="",'У7 Ввод'!$E$113="",'У7 Ввод'!$D$113&gt;$B20),0,MAX(0,MIN(1,'У7 Ввод'!$E$113-NETWORKDAYS('У7 Ввод'!$D$113,$B20)+1))/Настройки!$E$13*100)</f>
        <v>0</v>
      </c>
      <c r="DE20" s="67" t="n">
        <f aca="false">IF(OR($D20=1,MONTH($B20)&lt;&gt;MONTH(StartDate),'У7 Ввод'!$D$114="",'У7 Ввод'!$E$114="",'У7 Ввод'!$D$114&gt;$B20),0,MAX(0,MIN(1,'У7 Ввод'!$E$114-NETWORKDAYS('У7 Ввод'!$D$114,$B20)+1))/Настройки!$E$13*100)</f>
        <v>0</v>
      </c>
      <c r="DF20" s="67" t="n">
        <f aca="false">IF(OR($D20=1,MONTH($B20)&lt;&gt;MONTH(StartDate),'У7 Ввод'!$D$115="",'У7 Ввод'!$E$115="",'У7 Ввод'!$D$115&gt;$B20),0,MAX(0,MIN(1,'У7 Ввод'!$E$115-NETWORKDAYS('У7 Ввод'!$D$115,$B20)+1))/Настройки!$E$13*100)</f>
        <v>0</v>
      </c>
      <c r="DG20" s="67" t="n">
        <f aca="false">IF(OR($D20=1,MONTH($B20)&lt;&gt;MONTH(StartDate),'У7 Ввод'!$D$116="",'У7 Ввод'!$E$116="",'У7 Ввод'!$D$116&gt;$B20),0,MAX(0,MIN(1,'У7 Ввод'!$E$116-NETWORKDAYS('У7 Ввод'!$D$116,$B20)+1))/Настройки!$E$13*100)</f>
        <v>0</v>
      </c>
      <c r="DH20" s="67" t="n">
        <f aca="false">IF(OR($D20=1,MONTH($B20)&lt;&gt;MONTH(StartDate),'У7 Ввод'!$D$117="",'У7 Ввод'!$E$117="",'У7 Ввод'!$D$117&gt;$B20),0,MAX(0,MIN(1,'У7 Ввод'!$E$117-NETWORKDAYS('У7 Ввод'!$D$117,$B20)+1))/Настройки!$E$13*100)</f>
        <v>0</v>
      </c>
      <c r="DI20" s="67" t="n">
        <f aca="false">IF(OR($D20=1,MONTH($B20)&lt;&gt;MONTH(StartDate),'У7 Ввод'!$D$118="",'У7 Ввод'!$E$118="",'У7 Ввод'!$D$118&gt;$B20),0,MAX(0,MIN(1,'У7 Ввод'!$E$118-NETWORKDAYS('У7 Ввод'!$D$118,$B20)+1))/Настройки!$E$13*100)</f>
        <v>0</v>
      </c>
      <c r="DJ20" s="67" t="n">
        <f aca="false">IF(OR($D20=1,MONTH($B20)&lt;&gt;MONTH(StartDate),'У7 Ввод'!$D$119="",'У7 Ввод'!$E$119="",'У7 Ввод'!$D$119&gt;$B20),0,MAX(0,MIN(1,'У7 Ввод'!$E$119-NETWORKDAYS('У7 Ввод'!$D$119,$B20)+1))/Настройки!$E$13*100)</f>
        <v>0</v>
      </c>
      <c r="DK20" s="67" t="n">
        <f aca="false">IF(OR($D20=1,MONTH($B20)&lt;&gt;MONTH(StartDate),'У7 Ввод'!$D$120="",'У7 Ввод'!$E$120="",'У7 Ввод'!$D$120&gt;$B20),0,MAX(0,MIN(1,'У7 Ввод'!$E$120-NETWORKDAYS('У7 Ввод'!$D$120,$B20)+1))/Настройки!$E$13*100)</f>
        <v>0</v>
      </c>
      <c r="DL20" s="67" t="n">
        <f aca="false">IF(OR($D20=1,MONTH($B20)&lt;&gt;MONTH(StartDate),'У7 Ввод'!$D$121="",'У7 Ввод'!$E$121="",'У7 Ввод'!$D$121&gt;$B20),0,MAX(0,MIN(1,'У7 Ввод'!$E$121-NETWORKDAYS('У7 Ввод'!$D$121,$B20)+1))/Настройки!$E$13*100)</f>
        <v>0</v>
      </c>
      <c r="DM20" s="67" t="n">
        <f aca="false">IF(OR($D20=1,MONTH($B20)&lt;&gt;MONTH(StartDate),'У7 Ввод'!$D$122="",'У7 Ввод'!$E$122="",'У7 Ввод'!$D$122&gt;$B20),0,MAX(0,MIN(1,'У7 Ввод'!$E$122-NETWORKDAYS('У7 Ввод'!$D$122,$B20)+1))/Настройки!$E$13*100)</f>
        <v>0</v>
      </c>
      <c r="DN20" s="67" t="n">
        <f aca="false">IF(OR($D20=1,MONTH($B20)&lt;&gt;MONTH(StartDate),'У7 Ввод'!$D$123="",'У7 Ввод'!$E$123="",'У7 Ввод'!$D$123&gt;$B20),0,MAX(0,MIN(1,'У7 Ввод'!$E$123-NETWORKDAYS('У7 Ввод'!$D$123,$B20)+1))/Настройки!$E$13*100)</f>
        <v>0</v>
      </c>
      <c r="DO20" s="67" t="n">
        <f aca="false">IF(OR($D20=1,MONTH($B20)&lt;&gt;MONTH(StartDate),'У7 Ввод'!$D$124="",'У7 Ввод'!$E$124="",'У7 Ввод'!$D$124&gt;$B20),0,MAX(0,MIN(1,'У7 Ввод'!$E$124-NETWORKDAYS('У7 Ввод'!$D$124,$B20)+1))/Настройки!$E$13*100)</f>
        <v>0</v>
      </c>
      <c r="DP20" s="67" t="n">
        <f aca="false">IF(OR($D20=1,MONTH($B20)&lt;&gt;MONTH(StartDate),'У7 Ввод'!$D$125="",'У7 Ввод'!$E$125="",'У7 Ввод'!$D$125&gt;$B20),0,MAX(0,MIN(1,'У7 Ввод'!$E$125-NETWORKDAYS('У7 Ввод'!$D$125,$B20)+1))/Настройки!$E$13*100)</f>
        <v>0</v>
      </c>
      <c r="DQ20" s="67" t="n">
        <f aca="false">IF(OR($D20=1,MONTH($B20)&lt;&gt;MONTH(StartDate),'У7 Ввод'!$D$126="",'У7 Ввод'!$E$126="",'У7 Ввод'!$D$126&gt;$B20),0,MAX(0,MIN(1,'У7 Ввод'!$E$126-NETWORKDAYS('У7 Ввод'!$D$126,$B20)+1))/Настройки!$E$13*100)</f>
        <v>0</v>
      </c>
      <c r="DR20" s="67" t="n">
        <f aca="false">IF(OR($D20=1,MONTH($B20)&lt;&gt;MONTH(StartDate),'У7 Ввод'!$D$127="",'У7 Ввод'!$E$127="",'У7 Ввод'!$D$127&gt;$B20),0,MAX(0,MIN(1,'У7 Ввод'!$E$127-NETWORKDAYS('У7 Ввод'!$D$127,$B20)+1))/Настройки!$E$13*100)</f>
        <v>0</v>
      </c>
      <c r="DS20" s="67" t="n">
        <f aca="false">IF(OR($D20=1,MONTH($B20)&lt;&gt;MONTH(StartDate),'У7 Ввод'!$D$128="",'У7 Ввод'!$E$128="",'У7 Ввод'!$D$128&gt;$B20),0,MAX(0,MIN(1,'У7 Ввод'!$E$128-NETWORKDAYS('У7 Ввод'!$D$128,$B20)+1))/Настройки!$E$13*100)</f>
        <v>0</v>
      </c>
      <c r="DT20" s="67" t="n">
        <f aca="false">IF(OR($D20=1,MONTH($B20)&lt;&gt;MONTH(StartDate),'У7 Ввод'!$D$129="",'У7 Ввод'!$E$129="",'У7 Ввод'!$D$129&gt;$B20),0,MAX(0,MIN(1,'У7 Ввод'!$E$129-NETWORKDAYS('У7 Ввод'!$D$129,$B20)+1))/Настройки!$E$13*100)</f>
        <v>0</v>
      </c>
      <c r="DU20" s="67" t="n">
        <f aca="false">IF(OR($D20=1,MONTH($B20)&lt;&gt;MONTH(StartDate),'У7 Ввод'!$D$130="",'У7 Ввод'!$E$130="",'У7 Ввод'!$D$130&gt;$B20),0,MAX(0,MIN(1,'У7 Ввод'!$E$130-NETWORKDAYS('У7 Ввод'!$D$130,$B20)+1))/Настройки!$E$13*100)</f>
        <v>0</v>
      </c>
      <c r="DV20" s="67" t="n">
        <f aca="false">IF(OR($D20=1,MONTH($B20)&lt;&gt;MONTH(StartDate),'У7 Ввод'!$D$131="",'У7 Ввод'!$E$131="",'У7 Ввод'!$D$131&gt;$B20),0,MAX(0,MIN(1,'У7 Ввод'!$E$131-NETWORKDAYS('У7 Ввод'!$D$131,$B20)+1))/Настройки!$E$13*100)</f>
        <v>0</v>
      </c>
      <c r="DW20" s="67" t="n">
        <f aca="false">IF(OR($D20=1,MONTH($B20)&lt;&gt;MONTH(StartDate),'У7 Ввод'!$D$132="",'У7 Ввод'!$E$132="",'У7 Ввод'!$D$132&gt;$B20),0,MAX(0,MIN(1,'У7 Ввод'!$E$132-NETWORKDAYS('У7 Ввод'!$D$132,$B20)+1))/Настройки!$E$13*100)</f>
        <v>0</v>
      </c>
      <c r="DX20" s="67" t="n">
        <f aca="false">IF(OR($D20=1,MONTH($B20)&lt;&gt;MONTH(StartDate),'У7 Ввод'!$D$133="",'У7 Ввод'!$E$133="",'У7 Ввод'!$D$133&gt;$B20),0,MAX(0,MIN(1,'У7 Ввод'!$E$133-NETWORKDAYS('У7 Ввод'!$D$133,$B20)+1))/Настройки!$E$13*100)</f>
        <v>0</v>
      </c>
      <c r="DY20" s="67" t="n">
        <f aca="false">IF(OR($D20=1,MONTH($B20)&lt;&gt;MONTH(StartDate),'У7 Ввод'!$D$134="",'У7 Ввод'!$E$134="",'У7 Ввод'!$D$134&gt;$B20),0,MAX(0,MIN(1,'У7 Ввод'!$E$134-NETWORKDAYS('У7 Ввод'!$D$134,$B20)+1))/Настройки!$E$13*100)</f>
        <v>0</v>
      </c>
      <c r="DZ20" s="67" t="n">
        <f aca="false">IF(OR($D20=1,MONTH($B20)&lt;&gt;MONTH(StartDate),'У7 Ввод'!$D$135="",'У7 Ввод'!$E$135="",'У7 Ввод'!$D$135&gt;$B20),0,MAX(0,MIN(1,'У7 Ввод'!$E$135-NETWORKDAYS('У7 Ввод'!$D$135,$B20)+1))/Настройки!$E$13*100)</f>
        <v>0</v>
      </c>
      <c r="EA20" s="67" t="n">
        <f aca="false">IF(OR($D20=1,MONTH($B20)&lt;&gt;MONTH(StartDate),'У7 Ввод'!$D$136="",'У7 Ввод'!$E$136="",'У7 Ввод'!$D$136&gt;$B20),0,MAX(0,MIN(1,'У7 Ввод'!$E$136-NETWORKDAYS('У7 Ввод'!$D$136,$B20)+1))/Настройки!$E$13*100)</f>
        <v>0</v>
      </c>
      <c r="EB20" s="67" t="n">
        <f aca="false">IF(OR($D20=1,MONTH($B20)&lt;&gt;MONTH(StartDate),'У7 Ввод'!$D$137="",'У7 Ввод'!$E$137="",'У7 Ввод'!$D$137&gt;$B20),0,MAX(0,MIN(1,'У7 Ввод'!$E$137-NETWORKDAYS('У7 Ввод'!$D$137,$B20)+1))/Настройки!$E$13*100)</f>
        <v>0</v>
      </c>
      <c r="EC20" s="67" t="n">
        <f aca="false">IF(OR($D20=1,MONTH($B20)&lt;&gt;MONTH(StartDate),'У7 Ввод'!$D$138="",'У7 Ввод'!$E$138="",'У7 Ввод'!$D$138&gt;$B20),0,MAX(0,MIN(1,'У7 Ввод'!$E$138-NETWORKDAYS('У7 Ввод'!$D$138,$B20)+1))/Настройки!$E$13*100)</f>
        <v>0</v>
      </c>
      <c r="ED20" s="67" t="n">
        <f aca="false">IF(OR($D20=1,MONTH($B20)&lt;&gt;MONTH(StartDate),'У7 Ввод'!$D$139="",'У7 Ввод'!$E$139="",'У7 Ввод'!$D$139&gt;$B20),0,MAX(0,MIN(1,'У7 Ввод'!$E$139-NETWORKDAYS('У7 Ввод'!$D$139,$B20)+1))/Настройки!$E$13*100)</f>
        <v>0</v>
      </c>
      <c r="EE20" s="67" t="n">
        <f aca="false">IF(OR($D20=1,MONTH($B20)&lt;&gt;MONTH(StartDate),'У7 Ввод'!$D$140="",'У7 Ввод'!$E$140="",'У7 Ввод'!$D$140&gt;$B20),0,MAX(0,MIN(1,'У7 Ввод'!$E$140-NETWORKDAYS('У7 Ввод'!$D$140,$B20)+1))/Настройки!$E$13*100)</f>
        <v>0</v>
      </c>
      <c r="EF20" s="67" t="n">
        <f aca="false">IF(OR($D20=1,MONTH($B20)&lt;&gt;MONTH(StartDate),'У7 Ввод'!$D$141="",'У7 Ввод'!$E$141="",'У7 Ввод'!$D$141&gt;$B20),0,MAX(0,MIN(1,'У7 Ввод'!$E$141-NETWORKDAYS('У7 Ввод'!$D$141,$B20)+1))/Настройки!$E$13*100)</f>
        <v>0</v>
      </c>
      <c r="EG20" s="67" t="n">
        <f aca="false">IF(OR($D20=1,MONTH($B20)&lt;&gt;MONTH(StartDate),'У7 Ввод'!$D$142="",'У7 Ввод'!$E$142="",'У7 Ввод'!$D$142&gt;$B20),0,MAX(0,MIN(1,'У7 Ввод'!$E$142-NETWORKDAYS('У7 Ввод'!$D$142,$B20)+1))/Настройки!$E$13*100)</f>
        <v>0</v>
      </c>
      <c r="EH20" s="67" t="n">
        <f aca="false">IF(OR($D20=1,MONTH($B20)&lt;&gt;MONTH(StartDate),'У7 Ввод'!$D$143="",'У7 Ввод'!$E$143="",'У7 Ввод'!$D$143&gt;$B20),0,MAX(0,MIN(1,'У7 Ввод'!$E$143-NETWORKDAYS('У7 Ввод'!$D$143,$B20)+1))/Настройки!$E$13*100)</f>
        <v>0</v>
      </c>
      <c r="EI20" s="67" t="n">
        <f aca="false">IF(OR($D20=1,MONTH($B20)&lt;&gt;MONTH(StartDate),'У7 Ввод'!$D$144="",'У7 Ввод'!$E$144="",'У7 Ввод'!$D$144&gt;$B20),0,MAX(0,MIN(1,'У7 Ввод'!$E$144-NETWORKDAYS('У7 Ввод'!$D$144,$B20)+1))/Настройки!$E$13*100)</f>
        <v>0</v>
      </c>
      <c r="EJ20" s="67" t="n">
        <f aca="false">IF(OR($D20=1,MONTH($B20)&lt;&gt;MONTH(StartDate),'У7 Ввод'!$D$145="",'У7 Ввод'!$E$145="",'У7 Ввод'!$D$145&gt;$B20),0,MAX(0,MIN(1,'У7 Ввод'!$E$145-NETWORKDAYS('У7 Ввод'!$D$145,$B20)+1))/Настройки!$E$13*100)</f>
        <v>0</v>
      </c>
      <c r="EK20" s="67" t="n">
        <f aca="false">IF(OR($D20=1,MONTH($B20)&lt;&gt;MONTH(StartDate),'У7 Ввод'!$D$146="",'У7 Ввод'!$E$146="",'У7 Ввод'!$D$146&gt;$B20),0,MAX(0,MIN(1,'У7 Ввод'!$E$146-NETWORKDAYS('У7 Ввод'!$D$146,$B20)+1))/Настройки!$E$13*100)</f>
        <v>0</v>
      </c>
      <c r="EL20" s="67" t="n">
        <f aca="false">IF(OR($D20=1,MONTH($B20)&lt;&gt;MONTH(StartDate),'У7 Ввод'!$D$147="",'У7 Ввод'!$E$147="",'У7 Ввод'!$D$147&gt;$B20),0,MAX(0,MIN(1,'У7 Ввод'!$E$147-NETWORKDAYS('У7 Ввод'!$D$147,$B20)+1))/Настройки!$E$13*100)</f>
        <v>0</v>
      </c>
      <c r="EM20" s="67" t="n">
        <f aca="false">IF(OR($D20=1,MONTH($B20)&lt;&gt;MONTH(StartDate),'У7 Ввод'!$D$148="",'У7 Ввод'!$E$148="",'У7 Ввод'!$D$148&gt;$B20),0,MAX(0,MIN(1,'У7 Ввод'!$E$148-NETWORKDAYS('У7 Ввод'!$D$148,$B20)+1))/Настройки!$E$13*100)</f>
        <v>0</v>
      </c>
      <c r="EN20" s="67" t="n">
        <f aca="false">IF(OR($D20=1,MONTH($B20)&lt;&gt;MONTH(StartDate),'У7 Ввод'!$D$149="",'У7 Ввод'!$E$149="",'У7 Ввод'!$D$149&gt;$B20),0,MAX(0,MIN(1,'У7 Ввод'!$E$149-NETWORKDAYS('У7 Ввод'!$D$149,$B20)+1))/Настройки!$E$13*100)</f>
        <v>0</v>
      </c>
      <c r="EO20" s="67" t="n">
        <f aca="false">IF(OR($D20=1,MONTH($B20)&lt;&gt;MONTH(StartDate),'У7 Ввод'!$D$150="",'У7 Ввод'!$E$150="",'У7 Ввод'!$D$150&gt;$B20),0,MAX(0,MIN(1,'У7 Ввод'!$E$150-NETWORKDAYS('У7 Ввод'!$D$150,$B20)+1))/Настройки!$E$13*100)</f>
        <v>0</v>
      </c>
      <c r="EP20" s="67" t="n">
        <f aca="false">IF(OR($D20=1,MONTH($B20)&lt;&gt;MONTH(StartDate),'У7 Ввод'!$D$151="",'У7 Ввод'!$E$151="",'У7 Ввод'!$D$151&gt;$B20),0,MAX(0,MIN(1,'У7 Ввод'!$E$151-NETWORKDAYS('У7 Ввод'!$D$151,$B20)+1))/Настройки!$E$13*100)</f>
        <v>0</v>
      </c>
      <c r="EQ20" s="67" t="n">
        <f aca="false">IF(OR($D20=1,MONTH($B20)&lt;&gt;MONTH(StartDate),'У7 Ввод'!$D$152="",'У7 Ввод'!$E$152="",'У7 Ввод'!$D$152&gt;$B20),0,MAX(0,MIN(1,'У7 Ввод'!$E$152-NETWORKDAYS('У7 Ввод'!$D$152,$B20)+1))/Настройки!$E$13*100)</f>
        <v>0</v>
      </c>
      <c r="ER20" s="67" t="n">
        <f aca="false">IF(OR($D20=1,MONTH($B20)&lt;&gt;MONTH(StartDate),'У7 Ввод'!$D$153="",'У7 Ввод'!$E$153="",'У7 Ввод'!$D$153&gt;$B20),0,MAX(0,MIN(1,'У7 Ввод'!$E$153-NETWORKDAYS('У7 Ввод'!$D$153,$B20)+1))/Настройки!$E$13*100)</f>
        <v>0</v>
      </c>
      <c r="ES20" s="67" t="n">
        <f aca="false">IF(OR($D20=1,MONTH($B20)&lt;&gt;MONTH(StartDate),'У7 Ввод'!$D$154="",'У7 Ввод'!$E$154="",'У7 Ввод'!$D$154&gt;$B20),0,MAX(0,MIN(1,'У7 Ввод'!$E$154-NETWORKDAYS('У7 Ввод'!$D$154,$B20)+1))/Настройки!$E$13*100)</f>
        <v>0</v>
      </c>
      <c r="ET20" s="67" t="n">
        <f aca="false">IF(OR($D20=1,MONTH($B20)&lt;&gt;MONTH(StartDate),'У7 Ввод'!$D$155="",'У7 Ввод'!$E$155="",'У7 Ввод'!$D$155&gt;$B20),0,MAX(0,MIN(1,'У7 Ввод'!$E$155-NETWORKDAYS('У7 Ввод'!$D$155,$B20)+1))/Настройки!$E$13*100)</f>
        <v>0</v>
      </c>
      <c r="EU20" s="67" t="n">
        <f aca="false">IF(OR($D20=1,MONTH($B20)&lt;&gt;MONTH(StartDate),'У7 Ввод'!$D$156="",'У7 Ввод'!$E$156="",'У7 Ввод'!$D$156&gt;$B20),0,MAX(0,MIN(1,'У7 Ввод'!$E$156-NETWORKDAYS('У7 Ввод'!$D$156,$B20)+1))/Настройки!$E$13*100)</f>
        <v>0</v>
      </c>
      <c r="EV20" s="67" t="n">
        <f aca="false">IF(OR($D20=1,MONTH($B20)&lt;&gt;MONTH(StartDate),'У7 Ввод'!$D$157="",'У7 Ввод'!$E$157="",'У7 Ввод'!$D$157&gt;$B20),0,MAX(0,MIN(1,'У7 Ввод'!$E$157-NETWORKDAYS('У7 Ввод'!$D$157,$B20)+1))/Настройки!$E$13*100)</f>
        <v>0</v>
      </c>
      <c r="EW20" s="67" t="n">
        <f aca="false">IF(OR($D20=1,MONTH($B20)&lt;&gt;MONTH(StartDate),'У7 Ввод'!$D$158="",'У7 Ввод'!$E$158="",'У7 Ввод'!$D$158&gt;$B20),0,MAX(0,MIN(1,'У7 Ввод'!$E$158-NETWORKDAYS('У7 Ввод'!$D$158,$B20)+1))/Настройки!$E$13*100)</f>
        <v>0</v>
      </c>
      <c r="EX20" s="67" t="n">
        <f aca="false">IF(OR($D20=1,MONTH($B20)&lt;&gt;MONTH(StartDate),'У7 Ввод'!$D$159="",'У7 Ввод'!$E$159="",'У7 Ввод'!$D$159&gt;$B20),0,MAX(0,MIN(1,'У7 Ввод'!$E$159-NETWORKDAYS('У7 Ввод'!$D$159,$B20)+1))/Настройки!$E$13*100)</f>
        <v>0</v>
      </c>
      <c r="EY20" s="67" t="n">
        <f aca="false">IF(OR($D20=1,MONTH($B20)&lt;&gt;MONTH(StartDate),'У7 Ввод'!$D$160="",'У7 Ввод'!$E$160="",'У7 Ввод'!$D$160&gt;$B20),0,MAX(0,MIN(1,'У7 Ввод'!$E$160-NETWORKDAYS('У7 Ввод'!$D$160,$B20)+1))/Настройки!$E$13*100)</f>
        <v>0</v>
      </c>
      <c r="EZ20" s="67" t="n">
        <f aca="false">IF(OR($D20=1,MONTH($B20)&lt;&gt;MONTH(StartDate),'У7 Ввод'!$D$161="",'У7 Ввод'!$E$161="",'У7 Ввод'!$D$161&gt;$B20),0,MAX(0,MIN(1,'У7 Ввод'!$E$161-NETWORKDAYS('У7 Ввод'!$D$161,$B20)+1))/Настройки!$E$13*100)</f>
        <v>0</v>
      </c>
      <c r="FA20" s="67" t="n">
        <f aca="false">IF(OR($D20=1,MONTH($B20)&lt;&gt;MONTH(StartDate),'У7 Ввод'!$D$162="",'У7 Ввод'!$E$162="",'У7 Ввод'!$D$162&gt;$B20),0,MAX(0,MIN(1,'У7 Ввод'!$E$162-NETWORKDAYS('У7 Ввод'!$D$162,$B20)+1))/Настройки!$E$13*100)</f>
        <v>0</v>
      </c>
      <c r="FB20" s="67" t="n">
        <f aca="false">IF(OR($D20=1,MONTH($B20)&lt;&gt;MONTH(StartDate),'У7 Ввод'!$D$163="",'У7 Ввод'!$E$163="",'У7 Ввод'!$D$163&gt;$B20),0,MAX(0,MIN(1,'У7 Ввод'!$E$163-NETWORKDAYS('У7 Ввод'!$D$163,$B20)+1))/Настройки!$E$13*100)</f>
        <v>0</v>
      </c>
      <c r="FC20" s="67" t="n">
        <f aca="false">IF(OR($D20=1,MONTH($B20)&lt;&gt;MONTH(StartDate),'У7 Ввод'!$D$164="",'У7 Ввод'!$E$164="",'У7 Ввод'!$D$164&gt;$B20),0,MAX(0,MIN(1,'У7 Ввод'!$E$164-NETWORKDAYS('У7 Ввод'!$D$164,$B20)+1))/Настройки!$E$13*100)</f>
        <v>0</v>
      </c>
      <c r="FD20" s="67" t="n">
        <f aca="false">IF(OR($D20=1,MONTH($B20)&lt;&gt;MONTH(StartDate),'У7 Ввод'!$D$165="",'У7 Ввод'!$E$165="",'У7 Ввод'!$D$165&gt;$B20),0,MAX(0,MIN(1,'У7 Ввод'!$E$165-NETWORKDAYS('У7 Ввод'!$D$165,$B20)+1))/Настройки!$E$13*100)</f>
        <v>0</v>
      </c>
      <c r="FE20" s="67" t="n">
        <f aca="false">IF(OR($D20=1,MONTH($B20)&lt;&gt;MONTH(StartDate),'У7 Ввод'!$D$166="",'У7 Ввод'!$E$166="",'У7 Ввод'!$D$166&gt;$B20),0,MAX(0,MIN(1,'У7 Ввод'!$E$166-NETWORKDAYS('У7 Ввод'!$D$166,$B20)+1))/Настройки!$E$13*100)</f>
        <v>0</v>
      </c>
      <c r="FF20" s="67" t="n">
        <f aca="false">IF(OR($D20=1,MONTH($B20)&lt;&gt;MONTH(StartDate),'У7 Ввод'!$D$167="",'У7 Ввод'!$E$167="",'У7 Ввод'!$D$167&gt;$B20),0,MAX(0,MIN(1,'У7 Ввод'!$E$167-NETWORKDAYS('У7 Ввод'!$D$167,$B20)+1))/Настройки!$E$13*100)</f>
        <v>0</v>
      </c>
      <c r="FG20" s="67" t="n">
        <f aca="false">IF(OR($D20=1,MONTH($B20)&lt;&gt;MONTH(StartDate),'У7 Ввод'!$D$168="",'У7 Ввод'!$E$168="",'У7 Ввод'!$D$168&gt;$B20),0,MAX(0,MIN(1,'У7 Ввод'!$E$168-NETWORKDAYS('У7 Ввод'!$D$168,$B20)+1))/Настройки!$E$13*100)</f>
        <v>0</v>
      </c>
      <c r="FH20" s="67" t="n">
        <f aca="false">IF(OR($D20=1,MONTH($B20)&lt;&gt;MONTH(StartDate),'У7 Ввод'!$D$169="",'У7 Ввод'!$E$169="",'У7 Ввод'!$D$169&gt;$B20),0,MAX(0,MIN(1,'У7 Ввод'!$E$169-NETWORKDAYS('У7 Ввод'!$D$169,$B20)+1))/Настройки!$E$13*100)</f>
        <v>0</v>
      </c>
      <c r="FI20" s="67" t="n">
        <f aca="false">IF(OR($D20=1,MONTH($B20)&lt;&gt;MONTH(StartDate),'У7 Ввод'!$D$170="",'У7 Ввод'!$E$170="",'У7 Ввод'!$D$170&gt;$B20),0,MAX(0,MIN(1,'У7 Ввод'!$E$170-NETWORKDAYS('У7 Ввод'!$D$170,$B20)+1))/Настройки!$E$13*100)</f>
        <v>0</v>
      </c>
      <c r="FJ20" s="67" t="n">
        <f aca="false">IF(OR($D20=1,MONTH($B20)&lt;&gt;MONTH(StartDate),'У7 Ввод'!$D$171="",'У7 Ввод'!$E$171="",'У7 Ввод'!$D$171&gt;$B20),0,MAX(0,MIN(1,'У7 Ввод'!$E$171-NETWORKDAYS('У7 Ввод'!$D$171,$B20)+1))/Настройки!$E$13*100)</f>
        <v>0</v>
      </c>
      <c r="FK20" s="67" t="n">
        <f aca="false">IF(OR($D20=1,MONTH($B20)&lt;&gt;MONTH(StartDate),'У7 Ввод'!$D$172="",'У7 Ввод'!$E$172="",'У7 Ввод'!$D$172&gt;$B20),0,MAX(0,MIN(1,'У7 Ввод'!$E$172-NETWORKDAYS('У7 Ввод'!$D$172,$B20)+1))/Настройки!$E$13*100)</f>
        <v>0</v>
      </c>
      <c r="FL20" s="67" t="n">
        <f aca="false">IF(OR($D20=1,MONTH($B20)&lt;&gt;MONTH(StartDate),'У7 Ввод'!$D$173="",'У7 Ввод'!$E$173="",'У7 Ввод'!$D$173&gt;$B20),0,MAX(0,MIN(1,'У7 Ввод'!$E$173-NETWORKDAYS('У7 Ввод'!$D$173,$B20)+1))/Настройки!$E$13*100)</f>
        <v>0</v>
      </c>
      <c r="FM20" s="67" t="n">
        <f aca="false">IF(OR($D20=1,MONTH($B20)&lt;&gt;MONTH(StartDate),'У7 Ввод'!$D$174="",'У7 Ввод'!$E$174="",'У7 Ввод'!$D$174&gt;$B20),0,MAX(0,MIN(1,'У7 Ввод'!$E$174-NETWORKDAYS('У7 Ввод'!$D$174,$B20)+1))/Настройки!$E$13*100)</f>
        <v>0</v>
      </c>
      <c r="FN20" s="67" t="n">
        <f aca="false">IF(OR($D20=1,MONTH($B20)&lt;&gt;MONTH(StartDate),'У7 Ввод'!$D$175="",'У7 Ввод'!$E$175="",'У7 Ввод'!$D$175&gt;$B20),0,MAX(0,MIN(1,'У7 Ввод'!$E$175-NETWORKDAYS('У7 Ввод'!$D$175,$B20)+1))/Настройки!$E$13*100)</f>
        <v>0</v>
      </c>
      <c r="FO20" s="67" t="n">
        <f aca="false">IF(OR($D20=1,MONTH($B20)&lt;&gt;MONTH(StartDate),'У7 Ввод'!$D$176="",'У7 Ввод'!$E$176="",'У7 Ввод'!$D$176&gt;$B20),0,MAX(0,MIN(1,'У7 Ввод'!$E$176-NETWORKDAYS('У7 Ввод'!$D$176,$B20)+1))/Настройки!$E$13*100)</f>
        <v>0</v>
      </c>
      <c r="FP20" s="67" t="n">
        <f aca="false">IF(OR($D20=1,MONTH($B20)&lt;&gt;MONTH(StartDate),'У7 Ввод'!$D$177="",'У7 Ввод'!$E$177="",'У7 Ввод'!$D$177&gt;$B20),0,MAX(0,MIN(1,'У7 Ввод'!$E$177-NETWORKDAYS('У7 Ввод'!$D$177,$B20)+1))/Настройки!$E$13*100)</f>
        <v>0</v>
      </c>
      <c r="FQ20" s="67" t="n">
        <f aca="false">IF(OR($D20=1,MONTH($B20)&lt;&gt;MONTH(StartDate),'У7 Ввод'!$D$178="",'У7 Ввод'!$E$178="",'У7 Ввод'!$D$178&gt;$B20),0,MAX(0,MIN(1,'У7 Ввод'!$E$178-NETWORKDAYS('У7 Ввод'!$D$178,$B20)+1))/Настройки!$E$13*100)</f>
        <v>0</v>
      </c>
      <c r="FR20" s="67" t="n">
        <f aca="false">IF(OR($D20=1,MONTH($B20)&lt;&gt;MONTH(StartDate),'У7 Ввод'!$D$179="",'У7 Ввод'!$E$179="",'У7 Ввод'!$D$179&gt;$B20),0,MAX(0,MIN(1,'У7 Ввод'!$E$179-NETWORKDAYS('У7 Ввод'!$D$179,$B20)+1))/Настройки!$E$13*100)</f>
        <v>0</v>
      </c>
      <c r="FS20" s="67" t="n">
        <f aca="false">IF(OR($D20=1,MONTH($B20)&lt;&gt;MONTH(StartDate),'У7 Ввод'!$D$180="",'У7 Ввод'!$E$180="",'У7 Ввод'!$D$180&gt;$B20),0,MAX(0,MIN(1,'У7 Ввод'!$E$180-NETWORKDAYS('У7 Ввод'!$D$180,$B20)+1))/Настройки!$E$13*100)</f>
        <v>0</v>
      </c>
      <c r="FT20" s="67" t="n">
        <f aca="false">IF(OR($D20=1,MONTH($B20)&lt;&gt;MONTH(StartDate),'У7 Ввод'!$D$181="",'У7 Ввод'!$E$181="",'У7 Ввод'!$D$181&gt;$B20),0,MAX(0,MIN(1,'У7 Ввод'!$E$181-NETWORKDAYS('У7 Ввод'!$D$181,$B20)+1))/Настройки!$E$13*100)</f>
        <v>0</v>
      </c>
      <c r="FU20" s="67" t="n">
        <f aca="false">IF(OR($D20=1,MONTH($B20)&lt;&gt;MONTH(StartDate),'У7 Ввод'!$D$182="",'У7 Ввод'!$E$182="",'У7 Ввод'!$D$182&gt;$B20),0,MAX(0,MIN(1,'У7 Ввод'!$E$182-NETWORKDAYS('У7 Ввод'!$D$182,$B20)+1))/Настройки!$E$13*100)</f>
        <v>0</v>
      </c>
      <c r="FV20" s="67" t="n">
        <f aca="false">IF(OR($D20=1,MONTH($B20)&lt;&gt;MONTH(StartDate),'У7 Ввод'!$D$183="",'У7 Ввод'!$E$183="",'У7 Ввод'!$D$183&gt;$B20),0,MAX(0,MIN(1,'У7 Ввод'!$E$183-NETWORKDAYS('У7 Ввод'!$D$183,$B20)+1))/Настройки!$E$13*100)</f>
        <v>0</v>
      </c>
      <c r="FW20" s="67" t="n">
        <f aca="false">IF(OR($D20=1,MONTH($B20)&lt;&gt;MONTH(StartDate),'У7 Ввод'!$D$184="",'У7 Ввод'!$E$184="",'У7 Ввод'!$D$184&gt;$B20),0,MAX(0,MIN(1,'У7 Ввод'!$E$184-NETWORKDAYS('У7 Ввод'!$D$184,$B20)+1))/Настройки!$E$13*100)</f>
        <v>0</v>
      </c>
      <c r="FX20" s="67" t="n">
        <f aca="false">IF(OR($D20=1,MONTH($B20)&lt;&gt;MONTH(StartDate),'У7 Ввод'!$D$185="",'У7 Ввод'!$E$185="",'У7 Ввод'!$D$185&gt;$B20),0,MAX(0,MIN(1,'У7 Ввод'!$E$185-NETWORKDAYS('У7 Ввод'!$D$185,$B20)+1))/Настройки!$E$13*100)</f>
        <v>0</v>
      </c>
      <c r="FY20" s="67" t="n">
        <f aca="false">IF(OR($D20=1,MONTH($B20)&lt;&gt;MONTH(StartDate),'У7 Ввод'!$D$186="",'У7 Ввод'!$E$186="",'У7 Ввод'!$D$186&gt;$B20),0,MAX(0,MIN(1,'У7 Ввод'!$E$186-NETWORKDAYS('У7 Ввод'!$D$186,$B20)+1))/Настройки!$E$13*100)</f>
        <v>0</v>
      </c>
      <c r="FZ20" s="67" t="n">
        <f aca="false">IF(OR($D20=1,MONTH($B20)&lt;&gt;MONTH(StartDate),'У7 Ввод'!$D$187="",'У7 Ввод'!$E$187="",'У7 Ввод'!$D$187&gt;$B20),0,MAX(0,MIN(1,'У7 Ввод'!$E$187-NETWORKDAYS('У7 Ввод'!$D$187,$B20)+1))/Настройки!$E$13*100)</f>
        <v>0</v>
      </c>
      <c r="GA20" s="67" t="n">
        <f aca="false">IF(OR($D20=1,MONTH($B20)&lt;&gt;MONTH(StartDate),'У7 Ввод'!$D$188="",'У7 Ввод'!$E$188="",'У7 Ввод'!$D$188&gt;$B20),0,MAX(0,MIN(1,'У7 Ввод'!$E$188-NETWORKDAYS('У7 Ввод'!$D$188,$B20)+1))/Настройки!$E$13*100)</f>
        <v>0</v>
      </c>
      <c r="GB20" s="67" t="n">
        <f aca="false">IF(OR($D20=1,MONTH($B20)&lt;&gt;MONTH(StartDate),'У7 Ввод'!$D$189="",'У7 Ввод'!$E$189="",'У7 Ввод'!$D$189&gt;$B20),0,MAX(0,MIN(1,'У7 Ввод'!$E$189-NETWORKDAYS('У7 Ввод'!$D$189,$B20)+1))/Настройки!$E$13*100)</f>
        <v>0</v>
      </c>
      <c r="GC20" s="67" t="n">
        <f aca="false">IF(OR($D20=1,MONTH($B20)&lt;&gt;MONTH(StartDate),'У7 Ввод'!$D$190="",'У7 Ввод'!$E$190="",'У7 Ввод'!$D$190&gt;$B20),0,MAX(0,MIN(1,'У7 Ввод'!$E$190-NETWORKDAYS('У7 Ввод'!$D$190,$B20)+1))/Настройки!$E$13*100)</f>
        <v>0</v>
      </c>
      <c r="GD20" s="67" t="n">
        <f aca="false">IF(OR($D20=1,MONTH($B20)&lt;&gt;MONTH(StartDate),'У7 Ввод'!$D$191="",'У7 Ввод'!$E$191="",'У7 Ввод'!$D$191&gt;$B20),0,MAX(0,MIN(1,'У7 Ввод'!$E$191-NETWORKDAYS('У7 Ввод'!$D$191,$B20)+1))/Настройки!$E$13*100)</f>
        <v>0</v>
      </c>
      <c r="GE20" s="67" t="n">
        <f aca="false">IF(OR($D20=1,MONTH($B20)&lt;&gt;MONTH(StartDate),'У7 Ввод'!$D$192="",'У7 Ввод'!$E$192="",'У7 Ввод'!$D$192&gt;$B20),0,MAX(0,MIN(1,'У7 Ввод'!$E$192-NETWORKDAYS('У7 Ввод'!$D$192,$B20)+1))/Настройки!$E$13*100)</f>
        <v>0</v>
      </c>
      <c r="GF20" s="67" t="n">
        <f aca="false">IF(OR($D20=1,MONTH($B20)&lt;&gt;MONTH(StartDate),'У7 Ввод'!$D$193="",'У7 Ввод'!$E$193="",'У7 Ввод'!$D$193&gt;$B20),0,MAX(0,MIN(1,'У7 Ввод'!$E$193-NETWORKDAYS('У7 Ввод'!$D$193,$B20)+1))/Настройки!$E$13*100)</f>
        <v>0</v>
      </c>
      <c r="GG20" s="67" t="n">
        <f aca="false">IF(OR($D20=1,MONTH($B20)&lt;&gt;MONTH(StartDate),'У7 Ввод'!$D$194="",'У7 Ввод'!$E$194="",'У7 Ввод'!$D$194&gt;$B20),0,MAX(0,MIN(1,'У7 Ввод'!$E$194-NETWORKDAYS('У7 Ввод'!$D$194,$B20)+1))/Настройки!$E$13*100)</f>
        <v>0</v>
      </c>
      <c r="GH20" s="67" t="n">
        <f aca="false">IF(OR($D20=1,MONTH($B20)&lt;&gt;MONTH(StartDate),'У7 Ввод'!$D$195="",'У7 Ввод'!$E$195="",'У7 Ввод'!$D$195&gt;$B20),0,MAX(0,MIN(1,'У7 Ввод'!$E$195-NETWORKDAYS('У7 Ввод'!$D$195,$B20)+1))/Настройки!$E$13*100)</f>
        <v>0</v>
      </c>
      <c r="GI20" s="67" t="n">
        <f aca="false">IF(OR($D20=1,MONTH($B20)&lt;&gt;MONTH(StartDate),'У7 Ввод'!$D$196="",'У7 Ввод'!$E$196="",'У7 Ввод'!$D$196&gt;$B20),0,MAX(0,MIN(1,'У7 Ввод'!$E$196-NETWORKDAYS('У7 Ввод'!$D$196,$B20)+1))/Настройки!$E$13*100)</f>
        <v>0</v>
      </c>
      <c r="GJ20" s="67" t="n">
        <f aca="false">IF(OR($D20=1,MONTH($B20)&lt;&gt;MONTH(StartDate),'У7 Ввод'!$D$197="",'У7 Ввод'!$E$197="",'У7 Ввод'!$D$197&gt;$B20),0,MAX(0,MIN(1,'У7 Ввод'!$E$197-NETWORKDAYS('У7 Ввод'!$D$197,$B20)+1))/Настройки!$E$13*100)</f>
        <v>0</v>
      </c>
      <c r="GK20" s="67" t="n">
        <f aca="false">IF(OR($D20=1,MONTH($B20)&lt;&gt;MONTH(StartDate),'У7 Ввод'!$D$198="",'У7 Ввод'!$E$198="",'У7 Ввод'!$D$198&gt;$B20),0,MAX(0,MIN(1,'У7 Ввод'!$E$198-NETWORKDAYS('У7 Ввод'!$D$198,$B20)+1))/Настройки!$E$13*100)</f>
        <v>0</v>
      </c>
      <c r="GL20" s="67" t="n">
        <f aca="false">IF(OR($D20=1,MONTH($B20)&lt;&gt;MONTH(StartDate),'У7 Ввод'!$D$199="",'У7 Ввод'!$E$199="",'У7 Ввод'!$D$199&gt;$B20),0,MAX(0,MIN(1,'У7 Ввод'!$E$199-NETWORKDAYS('У7 Ввод'!$D$199,$B20)+1))/Настройки!$E$13*100)</f>
        <v>0</v>
      </c>
      <c r="GM20" s="67" t="n">
        <f aca="false">IF(OR($D20=1,MONTH($B20)&lt;&gt;MONTH(StartDate),'У7 Ввод'!$D$200="",'У7 Ввод'!$E$200="",'У7 Ввод'!$D$200&gt;$B20),0,MAX(0,MIN(1,'У7 Ввод'!$E$200-NETWORKDAYS('У7 Ввод'!$D$200,$B20)+1))/Настройки!$E$13*100)</f>
        <v>0</v>
      </c>
      <c r="GN20" s="67" t="n">
        <f aca="false">IF(OR($D20=1,MONTH($B20)&lt;&gt;MONTH(StartDate),'У7 Ввод'!$D$201="",'У7 Ввод'!$E$201="",'У7 Ввод'!$D$201&gt;$B20),0,MAX(0,MIN(1,'У7 Ввод'!$E$201-NETWORKDAYS('У7 Ввод'!$D$201,$B20)+1))/Настройки!$E$13*100)</f>
        <v>0</v>
      </c>
      <c r="GO20" s="67" t="n">
        <f aca="false">IF(OR($D20=1,MONTH($B20)&lt;&gt;MONTH(StartDate),'У7 Ввод'!$D$202="",'У7 Ввод'!$E$202="",'У7 Ввод'!$D$202&gt;$B20),0,MAX(0,MIN(1,'У7 Ввод'!$E$202-NETWORKDAYS('У7 Ввод'!$D$202,$B20)+1))/Настройки!$E$13*100)</f>
        <v>0</v>
      </c>
      <c r="GP20" s="67" t="n">
        <f aca="false">IF(OR($D20=1,MONTH($B20)&lt;&gt;MONTH(StartDate),'У7 Ввод'!$D$203="",'У7 Ввод'!$E$203="",'У7 Ввод'!$D$203&gt;$B20),0,MAX(0,MIN(1,'У7 Ввод'!$E$203-NETWORKDAYS('У7 Ввод'!$D$203,$B20)+1))/Настройки!$E$13*100)</f>
        <v>0</v>
      </c>
      <c r="GQ20" s="67" t="n">
        <f aca="false">IF(OR($D20=1,MONTH($B20)&lt;&gt;MONTH(StartDate),'У7 Ввод'!$D$204="",'У7 Ввод'!$E$204="",'У7 Ввод'!$D$204&gt;$B20),0,MAX(0,MIN(1,'У7 Ввод'!$E$204-NETWORKDAYS('У7 Ввод'!$D$204,$B20)+1))/Настройки!$E$13*100)</f>
        <v>0</v>
      </c>
      <c r="GR20" s="67" t="n">
        <f aca="false">IF(OR($D20=1,MONTH($B20)&lt;&gt;MONTH(StartDate),'У7 Ввод'!$D$205="",'У7 Ввод'!$E$205="",'У7 Ввод'!$D$205&gt;$B20),0,MAX(0,MIN(1,'У7 Ввод'!$E$205-NETWORKDAYS('У7 Ввод'!$D$205,$B20)+1))/Настройки!$E$13*100)</f>
        <v>0</v>
      </c>
      <c r="GS20" s="67" t="n">
        <f aca="false">IF(OR($D20=1,MONTH($B20)&lt;&gt;MONTH(StartDate),'У7 Ввод'!$D$206="",'У7 Ввод'!$E$206="",'У7 Ввод'!$D$206&gt;$B20),0,MAX(0,MIN(1,'У7 Ввод'!$E$206-NETWORKDAYS('У7 Ввод'!$D$206,$B20)+1))/Настройки!$E$13*100)</f>
        <v>0</v>
      </c>
      <c r="GT20" s="67" t="n">
        <f aca="false">IF(OR($D20=1,MONTH($B20)&lt;&gt;MONTH(StartDate),'У7 Ввод'!$D$207="",'У7 Ввод'!$E$207="",'У7 Ввод'!$D$207&gt;$B20),0,MAX(0,MIN(1,'У7 Ввод'!$E$207-NETWORKDAYS('У7 Ввод'!$D$207,$B20)+1))/Настройки!$E$13*100)</f>
        <v>0</v>
      </c>
      <c r="GU20" s="67" t="n">
        <f aca="false">IF(OR($D20=1,MONTH($B20)&lt;&gt;MONTH(StartDate),'У7 Ввод'!$D$208="",'У7 Ввод'!$E$208="",'У7 Ввод'!$D$208&gt;$B20),0,MAX(0,MIN(1,'У7 Ввод'!$E$208-NETWORKDAYS('У7 Ввод'!$D$208,$B20)+1))/Настройки!$E$13*100)</f>
        <v>0</v>
      </c>
      <c r="GV20" s="67" t="n">
        <f aca="false">IF(OR($D20=1,MONTH($B20)&lt;&gt;MONTH(StartDate),'У7 Ввод'!$D$209="",'У7 Ввод'!$E$209="",'У7 Ввод'!$D$209&gt;$B20),0,MAX(0,MIN(1,'У7 Ввод'!$E$209-NETWORKDAYS('У7 Ввод'!$D$209,$B20)+1))/Настройки!$E$13*100)</f>
        <v>0</v>
      </c>
      <c r="GW20" s="67" t="n">
        <f aca="false">IF(OR($D20=1,MONTH($B20)&lt;&gt;MONTH(StartDate),'У7 Ввод'!$D$210="",'У7 Ввод'!$E$210="",'У7 Ввод'!$D$210&gt;$B20),0,MAX(0,MIN(1,'У7 Ввод'!$E$210-NETWORKDAYS('У7 Ввод'!$D$210,$B20)+1))/Настройки!$E$13*100)</f>
        <v>0</v>
      </c>
      <c r="GX20" s="67" t="n">
        <f aca="false">IF(OR($D20=1,MONTH($B20)&lt;&gt;MONTH(StartDate),'У7 Ввод'!$D$211="",'У7 Ввод'!$E$211="",'У7 Ввод'!$D$211&gt;$B20),0,MAX(0,MIN(1,'У7 Ввод'!$E$211-NETWORKDAYS('У7 Ввод'!$D$211,$B20)+1))/Настройки!$E$13*100)</f>
        <v>0</v>
      </c>
      <c r="GY20" s="67" t="n">
        <f aca="false">IF(OR($D20=1,MONTH($B20)&lt;&gt;MONTH(StartDate),'У7 Ввод'!$D$212="",'У7 Ввод'!$E$212="",'У7 Ввод'!$D$212&gt;$B20),0,MAX(0,MIN(1,'У7 Ввод'!$E$212-NETWORKDAYS('У7 Ввод'!$D$212,$B20)+1))/Настройки!$E$13*100)</f>
        <v>0</v>
      </c>
      <c r="GZ20" s="67" t="n">
        <f aca="false">IF(OR($D20=1,MONTH($B20)&lt;&gt;MONTH(StartDate),'У7 Ввод'!$D$213="",'У7 Ввод'!$E$213="",'У7 Ввод'!$D$213&gt;$B20),0,MAX(0,MIN(1,'У7 Ввод'!$E$213-NETWORKDAYS('У7 Ввод'!$D$213,$B20)+1))/Настройки!$E$13*100)</f>
        <v>0</v>
      </c>
      <c r="HA20" s="67" t="n">
        <f aca="false">IF(OR($D20=1,MONTH($B20)&lt;&gt;MONTH(StartDate),'У7 Ввод'!$D$214="",'У7 Ввод'!$E$214="",'У7 Ввод'!$D$214&gt;$B20),0,MAX(0,MIN(1,'У7 Ввод'!$E$214-NETWORKDAYS('У7 Ввод'!$D$214,$B20)+1))/Настройки!$E$13*100)</f>
        <v>0</v>
      </c>
      <c r="HB20" s="67" t="n">
        <f aca="false">IF(OR($D20=1,MONTH($B20)&lt;&gt;MONTH(StartDate),'У7 Ввод'!$D$215="",'У7 Ввод'!$E$215="",'У7 Ввод'!$D$215&gt;$B20),0,MAX(0,MIN(1,'У7 Ввод'!$E$215-NETWORKDAYS('У7 Ввод'!$D$215,$B20)+1))/Настройки!$E$13*100)</f>
        <v>0</v>
      </c>
      <c r="HC20" s="67" t="n">
        <f aca="false">IF(OR($D20=1,MONTH($B20)&lt;&gt;MONTH(StartDate),'У7 Ввод'!$D$216="",'У7 Ввод'!$E$216="",'У7 Ввод'!$D$216&gt;$B20),0,MAX(0,MIN(1,'У7 Ввод'!$E$216-NETWORKDAYS('У7 Ввод'!$D$216,$B20)+1))/Настройки!$E$13*100)</f>
        <v>0</v>
      </c>
      <c r="HD20" s="67" t="n">
        <f aca="false">IF(OR($D20=1,MONTH($B20)&lt;&gt;MONTH(StartDate),'У7 Ввод'!$D$217="",'У7 Ввод'!$E$217="",'У7 Ввод'!$D$217&gt;$B20),0,MAX(0,MIN(1,'У7 Ввод'!$E$217-NETWORKDAYS('У7 Ввод'!$D$217,$B20)+1))/Настройки!$E$13*100)</f>
        <v>0</v>
      </c>
      <c r="HE20" s="67" t="n">
        <f aca="false">IF(OR($D20=1,MONTH($B20)&lt;&gt;MONTH(StartDate),'У7 Ввод'!$D$218="",'У7 Ввод'!$E$218="",'У7 Ввод'!$D$218&gt;$B20),0,MAX(0,MIN(1,'У7 Ввод'!$E$218-NETWORKDAYS('У7 Ввод'!$D$218,$B20)+1))/Настройки!$E$13*100)</f>
        <v>0</v>
      </c>
      <c r="HF20" s="67" t="n">
        <f aca="false">IF(OR($D20=1,MONTH($B20)&lt;&gt;MONTH(StartDate),'У7 Ввод'!$D$219="",'У7 Ввод'!$E$219="",'У7 Ввод'!$D$219&gt;$B20),0,MAX(0,MIN(1,'У7 Ввод'!$E$219-NETWORKDAYS('У7 Ввод'!$D$219,$B20)+1))/Настройки!$E$13*100)</f>
        <v>0</v>
      </c>
      <c r="HG20" s="67" t="n">
        <f aca="false">IF(OR($D20=1,MONTH($B20)&lt;&gt;MONTH(StartDate),'У7 Ввод'!$D$220="",'У7 Ввод'!$E$220="",'У7 Ввод'!$D$220&gt;$B20),0,MAX(0,MIN(1,'У7 Ввод'!$E$220-NETWORKDAYS('У7 Ввод'!$D$220,$B20)+1))/Настройки!$E$13*100)</f>
        <v>0</v>
      </c>
      <c r="HH20" s="67" t="n">
        <f aca="false">IF(OR($D20=1,MONTH($B20)&lt;&gt;MONTH(StartDate),'У7 Ввод'!$D$221="",'У7 Ввод'!$E$221="",'У7 Ввод'!$D$221&gt;$B20),0,MAX(0,MIN(1,'У7 Ввод'!$E$221-NETWORKDAYS('У7 Ввод'!$D$221,$B20)+1))/Настройки!$E$13*100)</f>
        <v>0</v>
      </c>
      <c r="HI20" s="67" t="n">
        <f aca="false">IF(OR($D20=1,MONTH($B20)&lt;&gt;MONTH(StartDate),'У7 Ввод'!$D$222="",'У7 Ввод'!$E$222="",'У7 Ввод'!$D$222&gt;$B20),0,MAX(0,MIN(1,'У7 Ввод'!$E$222-NETWORKDAYS('У7 Ввод'!$D$222,$B20)+1))/Настройки!$E$13*100)</f>
        <v>0</v>
      </c>
      <c r="HJ20" s="67" t="n">
        <f aca="false">IF(OR($D20=1,MONTH($B20)&lt;&gt;MONTH(StartDate),'У7 Ввод'!$D$223="",'У7 Ввод'!$E$223="",'У7 Ввод'!$D$223&gt;$B20),0,MAX(0,MIN(1,'У7 Ввод'!$E$223-NETWORKDAYS('У7 Ввод'!$D$223,$B20)+1))/Настройки!$E$13*100)</f>
        <v>0</v>
      </c>
      <c r="HK20" s="67" t="n">
        <f aca="false">IF(OR($D20=1,MONTH($B20)&lt;&gt;MONTH(StartDate),'У7 Ввод'!$D$224="",'У7 Ввод'!$E$224="",'У7 Ввод'!$D$224&gt;$B20),0,MAX(0,MIN(1,'У7 Ввод'!$E$224-NETWORKDAYS('У7 Ввод'!$D$224,$B20)+1))/Настройки!$E$13*100)</f>
        <v>0</v>
      </c>
      <c r="HL20" s="67" t="n">
        <f aca="false">IF(OR($D20=1,MONTH($B20)&lt;&gt;MONTH(StartDate),'У7 Ввод'!$D$225="",'У7 Ввод'!$E$225="",'У7 Ввод'!$D$225&gt;$B20),0,MAX(0,MIN(1,'У7 Ввод'!$E$225-NETWORKDAYS('У7 Ввод'!$D$225,$B20)+1))/Настройки!$E$13*100)</f>
        <v>0</v>
      </c>
      <c r="HM20" s="67" t="n">
        <f aca="false">IF(OR($D20=1,MONTH($B20)&lt;&gt;MONTH(StartDate),'У7 Ввод'!$D$226="",'У7 Ввод'!$E$226="",'У7 Ввод'!$D$226&gt;$B20),0,MAX(0,MIN(1,'У7 Ввод'!$E$226-NETWORKDAYS('У7 Ввод'!$D$226,$B20)+1))/Настройки!$E$13*100)</f>
        <v>0</v>
      </c>
      <c r="HN20" s="67" t="n">
        <f aca="false">IF(OR($D20=1,MONTH($B20)&lt;&gt;MONTH(StartDate),'У7 Ввод'!$D$227="",'У7 Ввод'!$E$227="",'У7 Ввод'!$D$227&gt;$B20),0,MAX(0,MIN(1,'У7 Ввод'!$E$227-NETWORKDAYS('У7 Ввод'!$D$227,$B20)+1))/Настройки!$E$13*100)</f>
        <v>0</v>
      </c>
      <c r="HO20" s="67" t="n">
        <f aca="false">IF(OR($D20=1,MONTH($B20)&lt;&gt;MONTH(StartDate),'У7 Ввод'!$D$228="",'У7 Ввод'!$E$228="",'У7 Ввод'!$D$228&gt;$B20),0,MAX(0,MIN(1,'У7 Ввод'!$E$228-NETWORKDAYS('У7 Ввод'!$D$228,$B20)+1))/Настройки!$E$13*100)</f>
        <v>0</v>
      </c>
      <c r="HP20" s="67" t="n">
        <f aca="false">IF(OR($D20=1,MONTH($B20)&lt;&gt;MONTH(StartDate),'У7 Ввод'!$D$229="",'У7 Ввод'!$E$229="",'У7 Ввод'!$D$229&gt;$B20),0,MAX(0,MIN(1,'У7 Ввод'!$E$229-NETWORKDAYS('У7 Ввод'!$D$229,$B20)+1))/Настройки!$E$13*100)</f>
        <v>0</v>
      </c>
      <c r="HQ20" s="67" t="n">
        <f aca="false">IF(OR($D20=1,MONTH($B20)&lt;&gt;MONTH(StartDate),'У7 Ввод'!$D$230="",'У7 Ввод'!$E$230="",'У7 Ввод'!$D$230&gt;$B20),0,MAX(0,MIN(1,'У7 Ввод'!$E$230-NETWORKDAYS('У7 Ввод'!$D$230,$B20)+1))/Настройки!$E$13*100)</f>
        <v>0</v>
      </c>
      <c r="HR20" s="67" t="n">
        <f aca="false">IF(OR($D20=1,MONTH($B20)&lt;&gt;MONTH(StartDate),'У7 Ввод'!$D$231="",'У7 Ввод'!$E$231="",'У7 Ввод'!$D$231&gt;$B20),0,MAX(0,MIN(1,'У7 Ввод'!$E$231-NETWORKDAYS('У7 Ввод'!$D$231,$B20)+1))/Настройки!$E$13*100)</f>
        <v>0</v>
      </c>
      <c r="HS20" s="67" t="n">
        <f aca="false">IF(OR($D20=1,MONTH($B20)&lt;&gt;MONTH(StartDate),'У7 Ввод'!$D$232="",'У7 Ввод'!$E$232="",'У7 Ввод'!$D$232&gt;$B20),0,MAX(0,MIN(1,'У7 Ввод'!$E$232-NETWORKDAYS('У7 Ввод'!$D$232,$B20)+1))/Настройки!$E$13*100)</f>
        <v>0</v>
      </c>
      <c r="HT20" s="67" t="n">
        <f aca="false">IF(OR($D20=1,MONTH($B20)&lt;&gt;MONTH(StartDate),'У7 Ввод'!$D$233="",'У7 Ввод'!$E$233="",'У7 Ввод'!$D$233&gt;$B20),0,MAX(0,MIN(1,'У7 Ввод'!$E$233-NETWORKDAYS('У7 Ввод'!$D$233,$B20)+1))/Настройки!$E$13*100)</f>
        <v>0</v>
      </c>
      <c r="HU20" s="67" t="n">
        <f aca="false">IF(OR($D20=1,MONTH($B20)&lt;&gt;MONTH(StartDate),'У7 Ввод'!$D$234="",'У7 Ввод'!$E$234="",'У7 Ввод'!$D$234&gt;$B20),0,MAX(0,MIN(1,'У7 Ввод'!$E$234-NETWORKDAYS('У7 Ввод'!$D$234,$B20)+1))/Настройки!$E$13*100)</f>
        <v>0</v>
      </c>
      <c r="HV20" s="67" t="n">
        <f aca="false">IF(OR($D20=1,MONTH($B20)&lt;&gt;MONTH(StartDate),'У7 Ввод'!$D$235="",'У7 Ввод'!$E$235="",'У7 Ввод'!$D$235&gt;$B20),0,MAX(0,MIN(1,'У7 Ввод'!$E$235-NETWORKDAYS('У7 Ввод'!$D$235,$B20)+1))/Настройки!$E$13*100)</f>
        <v>0</v>
      </c>
      <c r="HW20" s="67" t="n">
        <f aca="false">IF(OR($D20=1,MONTH($B20)&lt;&gt;MONTH(StartDate),'У7 Ввод'!$D$236="",'У7 Ввод'!$E$236="",'У7 Ввод'!$D$236&gt;$B20),0,MAX(0,MIN(1,'У7 Ввод'!$E$236-NETWORKDAYS('У7 Ввод'!$D$236,$B20)+1))/Настройки!$E$13*100)</f>
        <v>0</v>
      </c>
      <c r="HX20" s="67" t="n">
        <f aca="false">IF(OR($D20=1,MONTH($B20)&lt;&gt;MONTH(StartDate),'У7 Ввод'!$D$237="",'У7 Ввод'!$E$237="",'У7 Ввод'!$D$237&gt;$B20),0,MAX(0,MIN(1,'У7 Ввод'!$E$237-NETWORKDAYS('У7 Ввод'!$D$237,$B20)+1))/Настройки!$E$13*100)</f>
        <v>0</v>
      </c>
      <c r="HY20" s="67" t="n">
        <f aca="false">IF(OR($D20=1,MONTH($B20)&lt;&gt;MONTH(StartDate),'У7 Ввод'!$D$238="",'У7 Ввод'!$E$238="",'У7 Ввод'!$D$238&gt;$B20),0,MAX(0,MIN(1,'У7 Ввод'!$E$238-NETWORKDAYS('У7 Ввод'!$D$238,$B20)+1))/Настройки!$E$13*100)</f>
        <v>0</v>
      </c>
      <c r="HZ20" s="67" t="n">
        <f aca="false">IF(OR($D20=1,MONTH($B20)&lt;&gt;MONTH(StartDate),'У7 Ввод'!$D$239="",'У7 Ввод'!$E$239="",'У7 Ввод'!$D$239&gt;$B20),0,MAX(0,MIN(1,'У7 Ввод'!$E$239-NETWORKDAYS('У7 Ввод'!$D$239,$B20)+1))/Настройки!$E$13*100)</f>
        <v>0</v>
      </c>
      <c r="IA20" s="67" t="n">
        <f aca="false">IF(OR($D20=1,MONTH($B20)&lt;&gt;MONTH(StartDate),'У7 Ввод'!$D$240="",'У7 Ввод'!$E$240="",'У7 Ввод'!$D$240&gt;$B20),0,MAX(0,MIN(1,'У7 Ввод'!$E$240-NETWORKDAYS('У7 Ввод'!$D$240,$B20)+1))/Настройки!$E$13*100)</f>
        <v>0</v>
      </c>
      <c r="IB20" s="67" t="n">
        <f aca="false">IF(OR($D20=1,MONTH($B20)&lt;&gt;MONTH(StartDate),'У7 Ввод'!$D$241="",'У7 Ввод'!$E$241="",'У7 Ввод'!$D$241&gt;$B20),0,MAX(0,MIN(1,'У7 Ввод'!$E$241-NETWORKDAYS('У7 Ввод'!$D$241,$B20)+1))/Настройки!$E$13*100)</f>
        <v>0</v>
      </c>
      <c r="IC20" s="67" t="n">
        <f aca="false">IF(OR($D20=1,MONTH($B20)&lt;&gt;MONTH(StartDate),'У7 Ввод'!$D$242="",'У7 Ввод'!$E$242="",'У7 Ввод'!$D$242&gt;$B20),0,MAX(0,MIN(1,'У7 Ввод'!$E$242-NETWORKDAYS('У7 Ввод'!$D$242,$B20)+1))/Настройки!$E$13*100)</f>
        <v>0</v>
      </c>
      <c r="ID20" s="67" t="n">
        <f aca="false">IF(OR($D20=1,MONTH($B20)&lt;&gt;MONTH(StartDate),'У7 Ввод'!$D$243="",'У7 Ввод'!$E$243="",'У7 Ввод'!$D$243&gt;$B20),0,MAX(0,MIN(1,'У7 Ввод'!$E$243-NETWORKDAYS('У7 Ввод'!$D$243,$B20)+1))/Настройки!$E$13*100)</f>
        <v>0</v>
      </c>
      <c r="IE20" s="67" t="n">
        <f aca="false">IF(OR($D20=1,MONTH($B20)&lt;&gt;MONTH(StartDate),'У7 Ввод'!$D$244="",'У7 Ввод'!$E$244="",'У7 Ввод'!$D$244&gt;$B20),0,MAX(0,MIN(1,'У7 Ввод'!$E$244-NETWORKDAYS('У7 Ввод'!$D$244,$B20)+1))/Настройки!$E$13*100)</f>
        <v>0</v>
      </c>
      <c r="IF20" s="67" t="n">
        <f aca="false">IF(OR($D20=1,MONTH($B20)&lt;&gt;MONTH(StartDate),'У7 Ввод'!$D$245="",'У7 Ввод'!$E$245="",'У7 Ввод'!$D$245&gt;$B20),0,MAX(0,MIN(1,'У7 Ввод'!$E$245-NETWORKDAYS('У7 Ввод'!$D$245,$B20)+1))/Настройки!$E$13*100)</f>
        <v>0</v>
      </c>
      <c r="IG20" s="67" t="n">
        <f aca="false">IF(OR($D20=1,MONTH($B20)&lt;&gt;MONTH(StartDate),'У7 Ввод'!$D$246="",'У7 Ввод'!$E$246="",'У7 Ввод'!$D$246&gt;$B20),0,MAX(0,MIN(1,'У7 Ввод'!$E$246-NETWORKDAYS('У7 Ввод'!$D$246,$B20)+1))/Настройки!$E$13*100)</f>
        <v>0</v>
      </c>
      <c r="IH20" s="67" t="n">
        <f aca="false">IF(OR($D20=1,MONTH($B20)&lt;&gt;MONTH(StartDate),'У7 Ввод'!$D$247="",'У7 Ввод'!$E$247="",'У7 Ввод'!$D$247&gt;$B20),0,MAX(0,MIN(1,'У7 Ввод'!$E$247-NETWORKDAYS('У7 Ввод'!$D$247,$B20)+1))/Настройки!$E$13*100)</f>
        <v>0</v>
      </c>
      <c r="II20" s="67" t="n">
        <f aca="false">IF(OR($D20=1,MONTH($B20)&lt;&gt;MONTH(StartDate),'У7 Ввод'!$D$248="",'У7 Ввод'!$E$248="",'У7 Ввод'!$D$248&gt;$B20),0,MAX(0,MIN(1,'У7 Ввод'!$E$248-NETWORKDAYS('У7 Ввод'!$D$248,$B20)+1))/Настройки!$E$13*100)</f>
        <v>0</v>
      </c>
      <c r="IJ20" s="67" t="n">
        <f aca="false">IF(OR($D20=1,MONTH($B20)&lt;&gt;MONTH(StartDate),'У7 Ввод'!$D$249="",'У7 Ввод'!$E$249="",'У7 Ввод'!$D$249&gt;$B20),0,MAX(0,MIN(1,'У7 Ввод'!$E$249-NETWORKDAYS('У7 Ввод'!$D$249,$B20)+1))/Настройки!$E$13*100)</f>
        <v>0</v>
      </c>
      <c r="IK20" s="67" t="n">
        <f aca="false">IF(OR($D20=1,MONTH($B20)&lt;&gt;MONTH(StartDate),'У7 Ввод'!$D$250="",'У7 Ввод'!$E$250="",'У7 Ввод'!$D$250&gt;$B20),0,MAX(0,MIN(1,'У7 Ввод'!$E$250-NETWORKDAYS('У7 Ввод'!$D$250,$B20)+1))/Настройки!$E$13*100)</f>
        <v>0</v>
      </c>
      <c r="IL20" s="67" t="n">
        <f aca="false">IF(OR($D20=1,MONTH($B20)&lt;&gt;MONTH(StartDate),'У7 Ввод'!$D$251="",'У7 Ввод'!$E$251="",'У7 Ввод'!$D$251&gt;$B20),0,MAX(0,MIN(1,'У7 Ввод'!$E$251-NETWORKDAYS('У7 Ввод'!$D$251,$B20)+1))/Настройки!$E$13*100)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IF(OR($D21=1,MONTH($B21)&lt;&gt;MONTH(StartDate),'У7 Ввод'!$D$12="",'У7 Ввод'!$E$12="",'У7 Ввод'!$D$12&gt;$B21),0,MAX(0,MIN(1,'У7 Ввод'!$E$12-NETWORKDAYS('У7 Ввод'!$D$12,$B21)+1))/Настройки!$E$13*100)</f>
        <v>0</v>
      </c>
      <c r="H21" s="67" t="n">
        <f aca="false">IF(OR($D21=1,MONTH($B21)&lt;&gt;MONTH(StartDate),'У7 Ввод'!$D$13="",'У7 Ввод'!$E$13="",'У7 Ввод'!$D$13&gt;$B21),0,MAX(0,MIN(1,'У7 Ввод'!$E$13-NETWORKDAYS('У7 Ввод'!$D$13,$B21)+1))/Настройки!$E$13*100)</f>
        <v>0</v>
      </c>
      <c r="I21" s="67" t="n">
        <f aca="false">IF(OR($D21=1,MONTH($B21)&lt;&gt;MONTH(StartDate),'У7 Ввод'!$D$14="",'У7 Ввод'!$E$14="",'У7 Ввод'!$D$14&gt;$B21),0,MAX(0,MIN(1,'У7 Ввод'!$E$14-NETWORKDAYS('У7 Ввод'!$D$14,$B21)+1))/Настройки!$E$13*100)</f>
        <v>0</v>
      </c>
      <c r="J21" s="67" t="n">
        <f aca="false">IF(OR($D21=1,MONTH($B21)&lt;&gt;MONTH(StartDate),'У7 Ввод'!$D$15="",'У7 Ввод'!$E$15="",'У7 Ввод'!$D$15&gt;$B21),0,MAX(0,MIN(1,'У7 Ввод'!$E$15-NETWORKDAYS('У7 Ввод'!$D$15,$B21)+1))/Настройки!$E$13*100)</f>
        <v>0</v>
      </c>
      <c r="K21" s="67" t="n">
        <f aca="false">IF(OR($D21=1,MONTH($B21)&lt;&gt;MONTH(StartDate),'У7 Ввод'!$D$16="",'У7 Ввод'!$E$16="",'У7 Ввод'!$D$16&gt;$B21),0,MAX(0,MIN(1,'У7 Ввод'!$E$16-NETWORKDAYS('У7 Ввод'!$D$16,$B21)+1))/Настройки!$E$13*100)</f>
        <v>0</v>
      </c>
      <c r="L21" s="67" t="n">
        <f aca="false">IF(OR($D21=1,MONTH($B21)&lt;&gt;MONTH(StartDate),'У7 Ввод'!$D$17="",'У7 Ввод'!$E$17="",'У7 Ввод'!$D$17&gt;$B21),0,MAX(0,MIN(1,'У7 Ввод'!$E$17-NETWORKDAYS('У7 Ввод'!$D$17,$B21)+1))/Настройки!$E$13*100)</f>
        <v>0</v>
      </c>
      <c r="M21" s="67" t="n">
        <f aca="false">IF(OR($D21=1,MONTH($B21)&lt;&gt;MONTH(StartDate),'У7 Ввод'!$D$18="",'У7 Ввод'!$E$18="",'У7 Ввод'!$D$18&gt;$B21),0,MAX(0,MIN(1,'У7 Ввод'!$E$18-NETWORKDAYS('У7 Ввод'!$D$18,$B21)+1))/Настройки!$E$13*100)</f>
        <v>0</v>
      </c>
      <c r="N21" s="67" t="n">
        <f aca="false">IF(OR($D21=1,MONTH($B21)&lt;&gt;MONTH(StartDate),'У7 Ввод'!$D$19="",'У7 Ввод'!$E$19="",'У7 Ввод'!$D$19&gt;$B21),0,MAX(0,MIN(1,'У7 Ввод'!$E$19-NETWORKDAYS('У7 Ввод'!$D$19,$B21)+1))/Настройки!$E$13*100)</f>
        <v>0</v>
      </c>
      <c r="O21" s="67" t="n">
        <f aca="false">IF(OR($D21=1,MONTH($B21)&lt;&gt;MONTH(StartDate),'У7 Ввод'!$D$20="",'У7 Ввод'!$E$20="",'У7 Ввод'!$D$20&gt;$B21),0,MAX(0,MIN(1,'У7 Ввод'!$E$20-NETWORKDAYS('У7 Ввод'!$D$20,$B21)+1))/Настройки!$E$13*100)</f>
        <v>0</v>
      </c>
      <c r="P21" s="67" t="n">
        <f aca="false">IF(OR($D21=1,MONTH($B21)&lt;&gt;MONTH(StartDate),'У7 Ввод'!$D$21="",'У7 Ввод'!$E$21="",'У7 Ввод'!$D$21&gt;$B21),0,MAX(0,MIN(1,'У7 Ввод'!$E$21-NETWORKDAYS('У7 Ввод'!$D$21,$B21)+1))/Настройки!$E$13*100)</f>
        <v>0</v>
      </c>
      <c r="Q21" s="67" t="n">
        <f aca="false">IF(OR($D21=1,MONTH($B21)&lt;&gt;MONTH(StartDate),'У7 Ввод'!$D$22="",'У7 Ввод'!$E$22="",'У7 Ввод'!$D$22&gt;$B21),0,MAX(0,MIN(1,'У7 Ввод'!$E$22-NETWORKDAYS('У7 Ввод'!$D$22,$B21)+1))/Настройки!$E$13*100)</f>
        <v>0</v>
      </c>
      <c r="R21" s="67" t="n">
        <f aca="false">IF(OR($D21=1,MONTH($B21)&lt;&gt;MONTH(StartDate),'У7 Ввод'!$D$23="",'У7 Ввод'!$E$23="",'У7 Ввод'!$D$23&gt;$B21),0,MAX(0,MIN(1,'У7 Ввод'!$E$23-NETWORKDAYS('У7 Ввод'!$D$23,$B21)+1))/Настройки!$E$13*100)</f>
        <v>0</v>
      </c>
      <c r="S21" s="67" t="n">
        <f aca="false">IF(OR($D21=1,MONTH($B21)&lt;&gt;MONTH(StartDate),'У7 Ввод'!$D$24="",'У7 Ввод'!$E$24="",'У7 Ввод'!$D$24&gt;$B21),0,MAX(0,MIN(1,'У7 Ввод'!$E$24-NETWORKDAYS('У7 Ввод'!$D$24,$B21)+1))/Настройки!$E$13*100)</f>
        <v>0</v>
      </c>
      <c r="T21" s="67" t="n">
        <f aca="false">IF(OR($D21=1,MONTH($B21)&lt;&gt;MONTH(StartDate),'У7 Ввод'!$D$25="",'У7 Ввод'!$E$25="",'У7 Ввод'!$D$25&gt;$B21),0,MAX(0,MIN(1,'У7 Ввод'!$E$25-NETWORKDAYS('У7 Ввод'!$D$25,$B21)+1))/Настройки!$E$13*100)</f>
        <v>0</v>
      </c>
      <c r="U21" s="67" t="n">
        <f aca="false">IF(OR($D21=1,MONTH($B21)&lt;&gt;MONTH(StartDate),'У7 Ввод'!$D$26="",'У7 Ввод'!$E$26="",'У7 Ввод'!$D$26&gt;$B21),0,MAX(0,MIN(1,'У7 Ввод'!$E$26-NETWORKDAYS('У7 Ввод'!$D$26,$B21)+1))/Настройки!$E$13*100)</f>
        <v>0</v>
      </c>
      <c r="V21" s="67" t="n">
        <f aca="false">IF(OR($D21=1,MONTH($B21)&lt;&gt;MONTH(StartDate),'У7 Ввод'!$D$27="",'У7 Ввод'!$E$27="",'У7 Ввод'!$D$27&gt;$B21),0,MAX(0,MIN(1,'У7 Ввод'!$E$27-NETWORKDAYS('У7 Ввод'!$D$27,$B21)+1))/Настройки!$E$13*100)</f>
        <v>0</v>
      </c>
      <c r="W21" s="67" t="n">
        <f aca="false">IF(OR($D21=1,MONTH($B21)&lt;&gt;MONTH(StartDate),'У7 Ввод'!$D$28="",'У7 Ввод'!$E$28="",'У7 Ввод'!$D$28&gt;$B21),0,MAX(0,MIN(1,'У7 Ввод'!$E$28-NETWORKDAYS('У7 Ввод'!$D$28,$B21)+1))/Настройки!$E$13*100)</f>
        <v>0</v>
      </c>
      <c r="X21" s="67" t="n">
        <f aca="false">IF(OR($D21=1,MONTH($B21)&lt;&gt;MONTH(StartDate),'У7 Ввод'!$D$29="",'У7 Ввод'!$E$29="",'У7 Ввод'!$D$29&gt;$B21),0,MAX(0,MIN(1,'У7 Ввод'!$E$29-NETWORKDAYS('У7 Ввод'!$D$29,$B21)+1))/Настройки!$E$13*100)</f>
        <v>0</v>
      </c>
      <c r="Y21" s="67" t="n">
        <f aca="false">IF(OR($D21=1,MONTH($B21)&lt;&gt;MONTH(StartDate),'У7 Ввод'!$D$30="",'У7 Ввод'!$E$30="",'У7 Ввод'!$D$30&gt;$B21),0,MAX(0,MIN(1,'У7 Ввод'!$E$30-NETWORKDAYS('У7 Ввод'!$D$30,$B21)+1))/Настройки!$E$13*100)</f>
        <v>0</v>
      </c>
      <c r="Z21" s="67" t="n">
        <f aca="false">IF(OR($D21=1,MONTH($B21)&lt;&gt;MONTH(StartDate),'У7 Ввод'!$D$31="",'У7 Ввод'!$E$31="",'У7 Ввод'!$D$31&gt;$B21),0,MAX(0,MIN(1,'У7 Ввод'!$E$31-NETWORKDAYS('У7 Ввод'!$D$31,$B21)+1))/Настройки!$E$13*100)</f>
        <v>0</v>
      </c>
      <c r="AA21" s="67" t="n">
        <f aca="false">IF(OR($D21=1,MONTH($B21)&lt;&gt;MONTH(StartDate),'У7 Ввод'!$D$32="",'У7 Ввод'!$E$32="",'У7 Ввод'!$D$32&gt;$B21),0,MAX(0,MIN(1,'У7 Ввод'!$E$32-NETWORKDAYS('У7 Ввод'!$D$32,$B21)+1))/Настройки!$E$13*100)</f>
        <v>0</v>
      </c>
      <c r="AB21" s="67" t="n">
        <f aca="false">IF(OR($D21=1,MONTH($B21)&lt;&gt;MONTH(StartDate),'У7 Ввод'!$D$33="",'У7 Ввод'!$E$33="",'У7 Ввод'!$D$33&gt;$B21),0,MAX(0,MIN(1,'У7 Ввод'!$E$33-NETWORKDAYS('У7 Ввод'!$D$33,$B21)+1))/Настройки!$E$13*100)</f>
        <v>0</v>
      </c>
      <c r="AC21" s="67" t="n">
        <f aca="false">IF(OR($D21=1,MONTH($B21)&lt;&gt;MONTH(StartDate),'У7 Ввод'!$D$34="",'У7 Ввод'!$E$34="",'У7 Ввод'!$D$34&gt;$B21),0,MAX(0,MIN(1,'У7 Ввод'!$E$34-NETWORKDAYS('У7 Ввод'!$D$34,$B21)+1))/Настройки!$E$13*100)</f>
        <v>0</v>
      </c>
      <c r="AD21" s="67" t="n">
        <f aca="false">IF(OR($D21=1,MONTH($B21)&lt;&gt;MONTH(StartDate),'У7 Ввод'!$D$35="",'У7 Ввод'!$E$35="",'У7 Ввод'!$D$35&gt;$B21),0,MAX(0,MIN(1,'У7 Ввод'!$E$35-NETWORKDAYS('У7 Ввод'!$D$35,$B21)+1))/Настройки!$E$13*100)</f>
        <v>0</v>
      </c>
      <c r="AE21" s="67" t="n">
        <f aca="false">IF(OR($D21=1,MONTH($B21)&lt;&gt;MONTH(StartDate),'У7 Ввод'!$D$36="",'У7 Ввод'!$E$36="",'У7 Ввод'!$D$36&gt;$B21),0,MAX(0,MIN(1,'У7 Ввод'!$E$36-NETWORKDAYS('У7 Ввод'!$D$36,$B21)+1))/Настройки!$E$13*100)</f>
        <v>0</v>
      </c>
      <c r="AF21" s="67" t="n">
        <f aca="false">IF(OR($D21=1,MONTH($B21)&lt;&gt;MONTH(StartDate),'У7 Ввод'!$D$37="",'У7 Ввод'!$E$37="",'У7 Ввод'!$D$37&gt;$B21),0,MAX(0,MIN(1,'У7 Ввод'!$E$37-NETWORKDAYS('У7 Ввод'!$D$37,$B21)+1))/Настройки!$E$13*100)</f>
        <v>0</v>
      </c>
      <c r="AG21" s="67" t="n">
        <f aca="false">IF(OR($D21=1,MONTH($B21)&lt;&gt;MONTH(StartDate),'У7 Ввод'!$D$38="",'У7 Ввод'!$E$38="",'У7 Ввод'!$D$38&gt;$B21),0,MAX(0,MIN(1,'У7 Ввод'!$E$38-NETWORKDAYS('У7 Ввод'!$D$38,$B21)+1))/Настройки!$E$13*100)</f>
        <v>0</v>
      </c>
      <c r="AH21" s="67" t="n">
        <f aca="false">IF(OR($D21=1,MONTH($B21)&lt;&gt;MONTH(StartDate),'У7 Ввод'!$D$39="",'У7 Ввод'!$E$39="",'У7 Ввод'!$D$39&gt;$B21),0,MAX(0,MIN(1,'У7 Ввод'!$E$39-NETWORKDAYS('У7 Ввод'!$D$39,$B21)+1))/Настройки!$E$13*100)</f>
        <v>0</v>
      </c>
      <c r="AI21" s="67" t="n">
        <f aca="false">IF(OR($D21=1,MONTH($B21)&lt;&gt;MONTH(StartDate),'У7 Ввод'!$D$40="",'У7 Ввод'!$E$40="",'У7 Ввод'!$D$40&gt;$B21),0,MAX(0,MIN(1,'У7 Ввод'!$E$40-NETWORKDAYS('У7 Ввод'!$D$40,$B21)+1))/Настройки!$E$13*100)</f>
        <v>0</v>
      </c>
      <c r="AJ21" s="67" t="n">
        <f aca="false">IF(OR($D21=1,MONTH($B21)&lt;&gt;MONTH(StartDate),'У7 Ввод'!$D$41="",'У7 Ввод'!$E$41="",'У7 Ввод'!$D$41&gt;$B21),0,MAX(0,MIN(1,'У7 Ввод'!$E$41-NETWORKDAYS('У7 Ввод'!$D$41,$B21)+1))/Настройки!$E$13*100)</f>
        <v>0</v>
      </c>
      <c r="AK21" s="67" t="n">
        <f aca="false">IF(OR($D21=1,MONTH($B21)&lt;&gt;MONTH(StartDate),'У7 Ввод'!$D$42="",'У7 Ввод'!$E$42="",'У7 Ввод'!$D$42&gt;$B21),0,MAX(0,MIN(1,'У7 Ввод'!$E$42-NETWORKDAYS('У7 Ввод'!$D$42,$B21)+1))/Настройки!$E$13*100)</f>
        <v>0</v>
      </c>
      <c r="AL21" s="67" t="n">
        <f aca="false">IF(OR($D21=1,MONTH($B21)&lt;&gt;MONTH(StartDate),'У7 Ввод'!$D$43="",'У7 Ввод'!$E$43="",'У7 Ввод'!$D$43&gt;$B21),0,MAX(0,MIN(1,'У7 Ввод'!$E$43-NETWORKDAYS('У7 Ввод'!$D$43,$B21)+1))/Настройки!$E$13*100)</f>
        <v>0</v>
      </c>
      <c r="AM21" s="67" t="n">
        <f aca="false">IF(OR($D21=1,MONTH($B21)&lt;&gt;MONTH(StartDate),'У7 Ввод'!$D$44="",'У7 Ввод'!$E$44="",'У7 Ввод'!$D$44&gt;$B21),0,MAX(0,MIN(1,'У7 Ввод'!$E$44-NETWORKDAYS('У7 Ввод'!$D$44,$B21)+1))/Настройки!$E$13*100)</f>
        <v>0</v>
      </c>
      <c r="AN21" s="67" t="n">
        <f aca="false">IF(OR($D21=1,MONTH($B21)&lt;&gt;MONTH(StartDate),'У7 Ввод'!$D$45="",'У7 Ввод'!$E$45="",'У7 Ввод'!$D$45&gt;$B21),0,MAX(0,MIN(1,'У7 Ввод'!$E$45-NETWORKDAYS('У7 Ввод'!$D$45,$B21)+1))/Настройки!$E$13*100)</f>
        <v>0</v>
      </c>
      <c r="AO21" s="67" t="n">
        <f aca="false">IF(OR($D21=1,MONTH($B21)&lt;&gt;MONTH(StartDate),'У7 Ввод'!$D$46="",'У7 Ввод'!$E$46="",'У7 Ввод'!$D$46&gt;$B21),0,MAX(0,MIN(1,'У7 Ввод'!$E$46-NETWORKDAYS('У7 Ввод'!$D$46,$B21)+1))/Настройки!$E$13*100)</f>
        <v>0</v>
      </c>
      <c r="AP21" s="67" t="n">
        <f aca="false">IF(OR($D21=1,MONTH($B21)&lt;&gt;MONTH(StartDate),'У7 Ввод'!$D$47="",'У7 Ввод'!$E$47="",'У7 Ввод'!$D$47&gt;$B21),0,MAX(0,MIN(1,'У7 Ввод'!$E$47-NETWORKDAYS('У7 Ввод'!$D$47,$B21)+1))/Настройки!$E$13*100)</f>
        <v>0</v>
      </c>
      <c r="AQ21" s="67" t="n">
        <f aca="false">IF(OR($D21=1,MONTH($B21)&lt;&gt;MONTH(StartDate),'У7 Ввод'!$D$48="",'У7 Ввод'!$E$48="",'У7 Ввод'!$D$48&gt;$B21),0,MAX(0,MIN(1,'У7 Ввод'!$E$48-NETWORKDAYS('У7 Ввод'!$D$48,$B21)+1))/Настройки!$E$13*100)</f>
        <v>0</v>
      </c>
      <c r="AR21" s="67" t="n">
        <f aca="false">IF(OR($D21=1,MONTH($B21)&lt;&gt;MONTH(StartDate),'У7 Ввод'!$D$49="",'У7 Ввод'!$E$49="",'У7 Ввод'!$D$49&gt;$B21),0,MAX(0,MIN(1,'У7 Ввод'!$E$49-NETWORKDAYS('У7 Ввод'!$D$49,$B21)+1))/Настройки!$E$13*100)</f>
        <v>0</v>
      </c>
      <c r="AS21" s="67" t="n">
        <f aca="false">IF(OR($D21=1,MONTH($B21)&lt;&gt;MONTH(StartDate),'У7 Ввод'!$D$50="",'У7 Ввод'!$E$50="",'У7 Ввод'!$D$50&gt;$B21),0,MAX(0,MIN(1,'У7 Ввод'!$E$50-NETWORKDAYS('У7 Ввод'!$D$50,$B21)+1))/Настройки!$E$13*100)</f>
        <v>0</v>
      </c>
      <c r="AT21" s="67" t="n">
        <f aca="false">IF(OR($D21=1,MONTH($B21)&lt;&gt;MONTH(StartDate),'У7 Ввод'!$D$51="",'У7 Ввод'!$E$51="",'У7 Ввод'!$D$51&gt;$B21),0,MAX(0,MIN(1,'У7 Ввод'!$E$51-NETWORKDAYS('У7 Ввод'!$D$51,$B21)+1))/Настройки!$E$13*100)</f>
        <v>0</v>
      </c>
      <c r="AU21" s="67" t="n">
        <f aca="false">IF(OR($D21=1,MONTH($B21)&lt;&gt;MONTH(StartDate),'У7 Ввод'!$D$52="",'У7 Ввод'!$E$52="",'У7 Ввод'!$D$52&gt;$B21),0,MAX(0,MIN(1,'У7 Ввод'!$E$52-NETWORKDAYS('У7 Ввод'!$D$52,$B21)+1))/Настройки!$E$13*100)</f>
        <v>0</v>
      </c>
      <c r="AV21" s="67" t="n">
        <f aca="false">IF(OR($D21=1,MONTH($B21)&lt;&gt;MONTH(StartDate),'У7 Ввод'!$D$53="",'У7 Ввод'!$E$53="",'У7 Ввод'!$D$53&gt;$B21),0,MAX(0,MIN(1,'У7 Ввод'!$E$53-NETWORKDAYS('У7 Ввод'!$D$53,$B21)+1))/Настройки!$E$13*100)</f>
        <v>0</v>
      </c>
      <c r="AW21" s="67" t="n">
        <f aca="false">IF(OR($D21=1,MONTH($B21)&lt;&gt;MONTH(StartDate),'У7 Ввод'!$D$54="",'У7 Ввод'!$E$54="",'У7 Ввод'!$D$54&gt;$B21),0,MAX(0,MIN(1,'У7 Ввод'!$E$54-NETWORKDAYS('У7 Ввод'!$D$54,$B21)+1))/Настройки!$E$13*100)</f>
        <v>0</v>
      </c>
      <c r="AX21" s="67" t="n">
        <f aca="false">IF(OR($D21=1,MONTH($B21)&lt;&gt;MONTH(StartDate),'У7 Ввод'!$D$55="",'У7 Ввод'!$E$55="",'У7 Ввод'!$D$55&gt;$B21),0,MAX(0,MIN(1,'У7 Ввод'!$E$55-NETWORKDAYS('У7 Ввод'!$D$55,$B21)+1))/Настройки!$E$13*100)</f>
        <v>0</v>
      </c>
      <c r="AY21" s="67" t="n">
        <f aca="false">IF(OR($D21=1,MONTH($B21)&lt;&gt;MONTH(StartDate),'У7 Ввод'!$D$56="",'У7 Ввод'!$E$56="",'У7 Ввод'!$D$56&gt;$B21),0,MAX(0,MIN(1,'У7 Ввод'!$E$56-NETWORKDAYS('У7 Ввод'!$D$56,$B21)+1))/Настройки!$E$13*100)</f>
        <v>0</v>
      </c>
      <c r="AZ21" s="67" t="n">
        <f aca="false">IF(OR($D21=1,MONTH($B21)&lt;&gt;MONTH(StartDate),'У7 Ввод'!$D$57="",'У7 Ввод'!$E$57="",'У7 Ввод'!$D$57&gt;$B21),0,MAX(0,MIN(1,'У7 Ввод'!$E$57-NETWORKDAYS('У7 Ввод'!$D$57,$B21)+1))/Настройки!$E$13*100)</f>
        <v>0</v>
      </c>
      <c r="BA21" s="67" t="n">
        <f aca="false">IF(OR($D21=1,MONTH($B21)&lt;&gt;MONTH(StartDate),'У7 Ввод'!$D$58="",'У7 Ввод'!$E$58="",'У7 Ввод'!$D$58&gt;$B21),0,MAX(0,MIN(1,'У7 Ввод'!$E$58-NETWORKDAYS('У7 Ввод'!$D$58,$B21)+1))/Настройки!$E$13*100)</f>
        <v>0</v>
      </c>
      <c r="BB21" s="67" t="n">
        <f aca="false">IF(OR($D21=1,MONTH($B21)&lt;&gt;MONTH(StartDate),'У7 Ввод'!$D$59="",'У7 Ввод'!$E$59="",'У7 Ввод'!$D$59&gt;$B21),0,MAX(0,MIN(1,'У7 Ввод'!$E$59-NETWORKDAYS('У7 Ввод'!$D$59,$B21)+1))/Настройки!$E$13*100)</f>
        <v>0</v>
      </c>
      <c r="BC21" s="67" t="n">
        <f aca="false">IF(OR($D21=1,MONTH($B21)&lt;&gt;MONTH(StartDate),'У7 Ввод'!$D$60="",'У7 Ввод'!$E$60="",'У7 Ввод'!$D$60&gt;$B21),0,MAX(0,MIN(1,'У7 Ввод'!$E$60-NETWORKDAYS('У7 Ввод'!$D$60,$B21)+1))/Настройки!$E$13*100)</f>
        <v>0</v>
      </c>
      <c r="BD21" s="67" t="n">
        <f aca="false">IF(OR($D21=1,MONTH($B21)&lt;&gt;MONTH(StartDate),'У7 Ввод'!$D$61="",'У7 Ввод'!$E$61="",'У7 Ввод'!$D$61&gt;$B21),0,MAX(0,MIN(1,'У7 Ввод'!$E$61-NETWORKDAYS('У7 Ввод'!$D$61,$B21)+1))/Настройки!$E$13*100)</f>
        <v>0</v>
      </c>
      <c r="BE21" s="67" t="n">
        <f aca="false">IF(OR($D21=1,MONTH($B21)&lt;&gt;MONTH(StartDate),'У7 Ввод'!$D$62="",'У7 Ввод'!$E$62="",'У7 Ввод'!$D$62&gt;$B21),0,MAX(0,MIN(1,'У7 Ввод'!$E$62-NETWORKDAYS('У7 Ввод'!$D$62,$B21)+1))/Настройки!$E$13*100)</f>
        <v>0</v>
      </c>
      <c r="BF21" s="67" t="n">
        <f aca="false">IF(OR($D21=1,MONTH($B21)&lt;&gt;MONTH(StartDate),'У7 Ввод'!$D$63="",'У7 Ввод'!$E$63="",'У7 Ввод'!$D$63&gt;$B21),0,MAX(0,MIN(1,'У7 Ввод'!$E$63-NETWORKDAYS('У7 Ввод'!$D$63,$B21)+1))/Настройки!$E$13*100)</f>
        <v>0</v>
      </c>
      <c r="BG21" s="67" t="n">
        <f aca="false">IF(OR($D21=1,MONTH($B21)&lt;&gt;MONTH(StartDate),'У7 Ввод'!$D$64="",'У7 Ввод'!$E$64="",'У7 Ввод'!$D$64&gt;$B21),0,MAX(0,MIN(1,'У7 Ввод'!$E$64-NETWORKDAYS('У7 Ввод'!$D$64,$B21)+1))/Настройки!$E$13*100)</f>
        <v>0</v>
      </c>
      <c r="BH21" s="67" t="n">
        <f aca="false">IF(OR($D21=1,MONTH($B21)&lt;&gt;MONTH(StartDate),'У7 Ввод'!$D$65="",'У7 Ввод'!$E$65="",'У7 Ввод'!$D$65&gt;$B21),0,MAX(0,MIN(1,'У7 Ввод'!$E$65-NETWORKDAYS('У7 Ввод'!$D$65,$B21)+1))/Настройки!$E$13*100)</f>
        <v>0</v>
      </c>
      <c r="BI21" s="67" t="n">
        <f aca="false">IF(OR($D21=1,MONTH($B21)&lt;&gt;MONTH(StartDate),'У7 Ввод'!$D$66="",'У7 Ввод'!$E$66="",'У7 Ввод'!$D$66&gt;$B21),0,MAX(0,MIN(1,'У7 Ввод'!$E$66-NETWORKDAYS('У7 Ввод'!$D$66,$B21)+1))/Настройки!$E$13*100)</f>
        <v>0</v>
      </c>
      <c r="BJ21" s="67" t="n">
        <f aca="false">IF(OR($D21=1,MONTH($B21)&lt;&gt;MONTH(StartDate),'У7 Ввод'!$D$67="",'У7 Ввод'!$E$67="",'У7 Ввод'!$D$67&gt;$B21),0,MAX(0,MIN(1,'У7 Ввод'!$E$67-NETWORKDAYS('У7 Ввод'!$D$67,$B21)+1))/Настройки!$E$13*100)</f>
        <v>0</v>
      </c>
      <c r="BK21" s="67" t="n">
        <f aca="false">IF(OR($D21=1,MONTH($B21)&lt;&gt;MONTH(StartDate),'У7 Ввод'!$D$68="",'У7 Ввод'!$E$68="",'У7 Ввод'!$D$68&gt;$B21),0,MAX(0,MIN(1,'У7 Ввод'!$E$68-NETWORKDAYS('У7 Ввод'!$D$68,$B21)+1))/Настройки!$E$13*100)</f>
        <v>0</v>
      </c>
      <c r="BL21" s="67" t="n">
        <f aca="false">IF(OR($D21=1,MONTH($B21)&lt;&gt;MONTH(StartDate),'У7 Ввод'!$D$69="",'У7 Ввод'!$E$69="",'У7 Ввод'!$D$69&gt;$B21),0,MAX(0,MIN(1,'У7 Ввод'!$E$69-NETWORKDAYS('У7 Ввод'!$D$69,$B21)+1))/Настройки!$E$13*100)</f>
        <v>0</v>
      </c>
      <c r="BM21" s="67" t="n">
        <f aca="false">IF(OR($D21=1,MONTH($B21)&lt;&gt;MONTH(StartDate),'У7 Ввод'!$D$70="",'У7 Ввод'!$E$70="",'У7 Ввод'!$D$70&gt;$B21),0,MAX(0,MIN(1,'У7 Ввод'!$E$70-NETWORKDAYS('У7 Ввод'!$D$70,$B21)+1))/Настройки!$E$13*100)</f>
        <v>0</v>
      </c>
      <c r="BN21" s="67" t="n">
        <f aca="false">IF(OR($D21=1,MONTH($B21)&lt;&gt;MONTH(StartDate),'У7 Ввод'!$D$71="",'У7 Ввод'!$E$71="",'У7 Ввод'!$D$71&gt;$B21),0,MAX(0,MIN(1,'У7 Ввод'!$E$71-NETWORKDAYS('У7 Ввод'!$D$71,$B21)+1))/Настройки!$E$13*100)</f>
        <v>0</v>
      </c>
      <c r="BO21" s="67" t="n">
        <f aca="false">IF(OR($D21=1,MONTH($B21)&lt;&gt;MONTH(StartDate),'У7 Ввод'!$D$72="",'У7 Ввод'!$E$72="",'У7 Ввод'!$D$72&gt;$B21),0,MAX(0,MIN(1,'У7 Ввод'!$E$72-NETWORKDAYS('У7 Ввод'!$D$72,$B21)+1))/Настройки!$E$13*100)</f>
        <v>0</v>
      </c>
      <c r="BP21" s="67" t="n">
        <f aca="false">IF(OR($D21=1,MONTH($B21)&lt;&gt;MONTH(StartDate),'У7 Ввод'!$D$73="",'У7 Ввод'!$E$73="",'У7 Ввод'!$D$73&gt;$B21),0,MAX(0,MIN(1,'У7 Ввод'!$E$73-NETWORKDAYS('У7 Ввод'!$D$73,$B21)+1))/Настройки!$E$13*100)</f>
        <v>0</v>
      </c>
      <c r="BQ21" s="67" t="n">
        <f aca="false">IF(OR($D21=1,MONTH($B21)&lt;&gt;MONTH(StartDate),'У7 Ввод'!$D$74="",'У7 Ввод'!$E$74="",'У7 Ввод'!$D$74&gt;$B21),0,MAX(0,MIN(1,'У7 Ввод'!$E$74-NETWORKDAYS('У7 Ввод'!$D$74,$B21)+1))/Настройки!$E$13*100)</f>
        <v>0</v>
      </c>
      <c r="BR21" s="67" t="n">
        <f aca="false">IF(OR($D21=1,MONTH($B21)&lt;&gt;MONTH(StartDate),'У7 Ввод'!$D$75="",'У7 Ввод'!$E$75="",'У7 Ввод'!$D$75&gt;$B21),0,MAX(0,MIN(1,'У7 Ввод'!$E$75-NETWORKDAYS('У7 Ввод'!$D$75,$B21)+1))/Настройки!$E$13*100)</f>
        <v>0</v>
      </c>
      <c r="BS21" s="67" t="n">
        <f aca="false">IF(OR($D21=1,MONTH($B21)&lt;&gt;MONTH(StartDate),'У7 Ввод'!$D$76="",'У7 Ввод'!$E$76="",'У7 Ввод'!$D$76&gt;$B21),0,MAX(0,MIN(1,'У7 Ввод'!$E$76-NETWORKDAYS('У7 Ввод'!$D$76,$B21)+1))/Настройки!$E$13*100)</f>
        <v>0</v>
      </c>
      <c r="BT21" s="67" t="n">
        <f aca="false">IF(OR($D21=1,MONTH($B21)&lt;&gt;MONTH(StartDate),'У7 Ввод'!$D$77="",'У7 Ввод'!$E$77="",'У7 Ввод'!$D$77&gt;$B21),0,MAX(0,MIN(1,'У7 Ввод'!$E$77-NETWORKDAYS('У7 Ввод'!$D$77,$B21)+1))/Настройки!$E$13*100)</f>
        <v>0</v>
      </c>
      <c r="BU21" s="67" t="n">
        <f aca="false">IF(OR($D21=1,MONTH($B21)&lt;&gt;MONTH(StartDate),'У7 Ввод'!$D$78="",'У7 Ввод'!$E$78="",'У7 Ввод'!$D$78&gt;$B21),0,MAX(0,MIN(1,'У7 Ввод'!$E$78-NETWORKDAYS('У7 Ввод'!$D$78,$B21)+1))/Настройки!$E$13*100)</f>
        <v>0</v>
      </c>
      <c r="BV21" s="67" t="n">
        <f aca="false">IF(OR($D21=1,MONTH($B21)&lt;&gt;MONTH(StartDate),'У7 Ввод'!$D$79="",'У7 Ввод'!$E$79="",'У7 Ввод'!$D$79&gt;$B21),0,MAX(0,MIN(1,'У7 Ввод'!$E$79-NETWORKDAYS('У7 Ввод'!$D$79,$B21)+1))/Настройки!$E$13*100)</f>
        <v>0</v>
      </c>
      <c r="BW21" s="67" t="n">
        <f aca="false">IF(OR($D21=1,MONTH($B21)&lt;&gt;MONTH(StartDate),'У7 Ввод'!$D$80="",'У7 Ввод'!$E$80="",'У7 Ввод'!$D$80&gt;$B21),0,MAX(0,MIN(1,'У7 Ввод'!$E$80-NETWORKDAYS('У7 Ввод'!$D$80,$B21)+1))/Настройки!$E$13*100)</f>
        <v>0</v>
      </c>
      <c r="BX21" s="67" t="n">
        <f aca="false">IF(OR($D21=1,MONTH($B21)&lt;&gt;MONTH(StartDate),'У7 Ввод'!$D$81="",'У7 Ввод'!$E$81="",'У7 Ввод'!$D$81&gt;$B21),0,MAX(0,MIN(1,'У7 Ввод'!$E$81-NETWORKDAYS('У7 Ввод'!$D$81,$B21)+1))/Настройки!$E$13*100)</f>
        <v>0</v>
      </c>
      <c r="BY21" s="67" t="n">
        <f aca="false">IF(OR($D21=1,MONTH($B21)&lt;&gt;MONTH(StartDate),'У7 Ввод'!$D$82="",'У7 Ввод'!$E$82="",'У7 Ввод'!$D$82&gt;$B21),0,MAX(0,MIN(1,'У7 Ввод'!$E$82-NETWORKDAYS('У7 Ввод'!$D$82,$B21)+1))/Настройки!$E$13*100)</f>
        <v>0</v>
      </c>
      <c r="BZ21" s="67" t="n">
        <f aca="false">IF(OR($D21=1,MONTH($B21)&lt;&gt;MONTH(StartDate),'У7 Ввод'!$D$83="",'У7 Ввод'!$E$83="",'У7 Ввод'!$D$83&gt;$B21),0,MAX(0,MIN(1,'У7 Ввод'!$E$83-NETWORKDAYS('У7 Ввод'!$D$83,$B21)+1))/Настройки!$E$13*100)</f>
        <v>0</v>
      </c>
      <c r="CA21" s="67" t="n">
        <f aca="false">IF(OR($D21=1,MONTH($B21)&lt;&gt;MONTH(StartDate),'У7 Ввод'!$D$84="",'У7 Ввод'!$E$84="",'У7 Ввод'!$D$84&gt;$B21),0,MAX(0,MIN(1,'У7 Ввод'!$E$84-NETWORKDAYS('У7 Ввод'!$D$84,$B21)+1))/Настройки!$E$13*100)</f>
        <v>0</v>
      </c>
      <c r="CB21" s="67" t="n">
        <f aca="false">IF(OR($D21=1,MONTH($B21)&lt;&gt;MONTH(StartDate),'У7 Ввод'!$D$85="",'У7 Ввод'!$E$85="",'У7 Ввод'!$D$85&gt;$B21),0,MAX(0,MIN(1,'У7 Ввод'!$E$85-NETWORKDAYS('У7 Ввод'!$D$85,$B21)+1))/Настройки!$E$13*100)</f>
        <v>0</v>
      </c>
      <c r="CC21" s="67" t="n">
        <f aca="false">IF(OR($D21=1,MONTH($B21)&lt;&gt;MONTH(StartDate),'У7 Ввод'!$D$86="",'У7 Ввод'!$E$86="",'У7 Ввод'!$D$86&gt;$B21),0,MAX(0,MIN(1,'У7 Ввод'!$E$86-NETWORKDAYS('У7 Ввод'!$D$86,$B21)+1))/Настройки!$E$13*100)</f>
        <v>0</v>
      </c>
      <c r="CD21" s="67" t="n">
        <f aca="false">IF(OR($D21=1,MONTH($B21)&lt;&gt;MONTH(StartDate),'У7 Ввод'!$D$87="",'У7 Ввод'!$E$87="",'У7 Ввод'!$D$87&gt;$B21),0,MAX(0,MIN(1,'У7 Ввод'!$E$87-NETWORKDAYS('У7 Ввод'!$D$87,$B21)+1))/Настройки!$E$13*100)</f>
        <v>0</v>
      </c>
      <c r="CE21" s="67" t="n">
        <f aca="false">IF(OR($D21=1,MONTH($B21)&lt;&gt;MONTH(StartDate),'У7 Ввод'!$D$88="",'У7 Ввод'!$E$88="",'У7 Ввод'!$D$88&gt;$B21),0,MAX(0,MIN(1,'У7 Ввод'!$E$88-NETWORKDAYS('У7 Ввод'!$D$88,$B21)+1))/Настройки!$E$13*100)</f>
        <v>0</v>
      </c>
      <c r="CF21" s="67" t="n">
        <f aca="false">IF(OR($D21=1,MONTH($B21)&lt;&gt;MONTH(StartDate),'У7 Ввод'!$D$89="",'У7 Ввод'!$E$89="",'У7 Ввод'!$D$89&gt;$B21),0,MAX(0,MIN(1,'У7 Ввод'!$E$89-NETWORKDAYS('У7 Ввод'!$D$89,$B21)+1))/Настройки!$E$13*100)</f>
        <v>0</v>
      </c>
      <c r="CG21" s="67" t="n">
        <f aca="false">IF(OR($D21=1,MONTH($B21)&lt;&gt;MONTH(StartDate),'У7 Ввод'!$D$90="",'У7 Ввод'!$E$90="",'У7 Ввод'!$D$90&gt;$B21),0,MAX(0,MIN(1,'У7 Ввод'!$E$90-NETWORKDAYS('У7 Ввод'!$D$90,$B21)+1))/Настройки!$E$13*100)</f>
        <v>0</v>
      </c>
      <c r="CH21" s="67" t="n">
        <f aca="false">IF(OR($D21=1,MONTH($B21)&lt;&gt;MONTH(StartDate),'У7 Ввод'!$D$91="",'У7 Ввод'!$E$91="",'У7 Ввод'!$D$91&gt;$B21),0,MAX(0,MIN(1,'У7 Ввод'!$E$91-NETWORKDAYS('У7 Ввод'!$D$91,$B21)+1))/Настройки!$E$13*100)</f>
        <v>0</v>
      </c>
      <c r="CI21" s="67" t="n">
        <f aca="false">IF(OR($D21=1,MONTH($B21)&lt;&gt;MONTH(StartDate),'У7 Ввод'!$D$92="",'У7 Ввод'!$E$92="",'У7 Ввод'!$D$92&gt;$B21),0,MAX(0,MIN(1,'У7 Ввод'!$E$92-NETWORKDAYS('У7 Ввод'!$D$92,$B21)+1))/Настройки!$E$13*100)</f>
        <v>0</v>
      </c>
      <c r="CJ21" s="67" t="n">
        <f aca="false">IF(OR($D21=1,MONTH($B21)&lt;&gt;MONTH(StartDate),'У7 Ввод'!$D$93="",'У7 Ввод'!$E$93="",'У7 Ввод'!$D$93&gt;$B21),0,MAX(0,MIN(1,'У7 Ввод'!$E$93-NETWORKDAYS('У7 Ввод'!$D$93,$B21)+1))/Настройки!$E$13*100)</f>
        <v>0</v>
      </c>
      <c r="CK21" s="67" t="n">
        <f aca="false">IF(OR($D21=1,MONTH($B21)&lt;&gt;MONTH(StartDate),'У7 Ввод'!$D$94="",'У7 Ввод'!$E$94="",'У7 Ввод'!$D$94&gt;$B21),0,MAX(0,MIN(1,'У7 Ввод'!$E$94-NETWORKDAYS('У7 Ввод'!$D$94,$B21)+1))/Настройки!$E$13*100)</f>
        <v>0</v>
      </c>
      <c r="CL21" s="67" t="n">
        <f aca="false">IF(OR($D21=1,MONTH($B21)&lt;&gt;MONTH(StartDate),'У7 Ввод'!$D$95="",'У7 Ввод'!$E$95="",'У7 Ввод'!$D$95&gt;$B21),0,MAX(0,MIN(1,'У7 Ввод'!$E$95-NETWORKDAYS('У7 Ввод'!$D$95,$B21)+1))/Настройки!$E$13*100)</f>
        <v>0</v>
      </c>
      <c r="CM21" s="67" t="n">
        <f aca="false">IF(OR($D21=1,MONTH($B21)&lt;&gt;MONTH(StartDate),'У7 Ввод'!$D$96="",'У7 Ввод'!$E$96="",'У7 Ввод'!$D$96&gt;$B21),0,MAX(0,MIN(1,'У7 Ввод'!$E$96-NETWORKDAYS('У7 Ввод'!$D$96,$B21)+1))/Настройки!$E$13*100)</f>
        <v>0</v>
      </c>
      <c r="CN21" s="67" t="n">
        <f aca="false">IF(OR($D21=1,MONTH($B21)&lt;&gt;MONTH(StartDate),'У7 Ввод'!$D$97="",'У7 Ввод'!$E$97="",'У7 Ввод'!$D$97&gt;$B21),0,MAX(0,MIN(1,'У7 Ввод'!$E$97-NETWORKDAYS('У7 Ввод'!$D$97,$B21)+1))/Настройки!$E$13*100)</f>
        <v>0</v>
      </c>
      <c r="CO21" s="67" t="n">
        <f aca="false">IF(OR($D21=1,MONTH($B21)&lt;&gt;MONTH(StartDate),'У7 Ввод'!$D$98="",'У7 Ввод'!$E$98="",'У7 Ввод'!$D$98&gt;$B21),0,MAX(0,MIN(1,'У7 Ввод'!$E$98-NETWORKDAYS('У7 Ввод'!$D$98,$B21)+1))/Настройки!$E$13*100)</f>
        <v>0</v>
      </c>
      <c r="CP21" s="67" t="n">
        <f aca="false">IF(OR($D21=1,MONTH($B21)&lt;&gt;MONTH(StartDate),'У7 Ввод'!$D$99="",'У7 Ввод'!$E$99="",'У7 Ввод'!$D$99&gt;$B21),0,MAX(0,MIN(1,'У7 Ввод'!$E$99-NETWORKDAYS('У7 Ввод'!$D$99,$B21)+1))/Настройки!$E$13*100)</f>
        <v>0</v>
      </c>
      <c r="CQ21" s="67" t="n">
        <f aca="false">IF(OR($D21=1,MONTH($B21)&lt;&gt;MONTH(StartDate),'У7 Ввод'!$D$100="",'У7 Ввод'!$E$100="",'У7 Ввод'!$D$100&gt;$B21),0,MAX(0,MIN(1,'У7 Ввод'!$E$100-NETWORKDAYS('У7 Ввод'!$D$100,$B21)+1))/Настройки!$E$13*100)</f>
        <v>0</v>
      </c>
      <c r="CR21" s="67" t="n">
        <f aca="false">IF(OR($D21=1,MONTH($B21)&lt;&gt;MONTH(StartDate),'У7 Ввод'!$D$101="",'У7 Ввод'!$E$101="",'У7 Ввод'!$D$101&gt;$B21),0,MAX(0,MIN(1,'У7 Ввод'!$E$101-NETWORKDAYS('У7 Ввод'!$D$101,$B21)+1))/Настройки!$E$13*100)</f>
        <v>0</v>
      </c>
      <c r="CS21" s="67" t="n">
        <f aca="false">IF(OR($D21=1,MONTH($B21)&lt;&gt;MONTH(StartDate),'У7 Ввод'!$D$102="",'У7 Ввод'!$E$102="",'У7 Ввод'!$D$102&gt;$B21),0,MAX(0,MIN(1,'У7 Ввод'!$E$102-NETWORKDAYS('У7 Ввод'!$D$102,$B21)+1))/Настройки!$E$13*100)</f>
        <v>0</v>
      </c>
      <c r="CT21" s="67" t="n">
        <f aca="false">IF(OR($D21=1,MONTH($B21)&lt;&gt;MONTH(StartDate),'У7 Ввод'!$D$103="",'У7 Ввод'!$E$103="",'У7 Ввод'!$D$103&gt;$B21),0,MAX(0,MIN(1,'У7 Ввод'!$E$103-NETWORKDAYS('У7 Ввод'!$D$103,$B21)+1))/Настройки!$E$13*100)</f>
        <v>0</v>
      </c>
      <c r="CU21" s="67" t="n">
        <f aca="false">IF(OR($D21=1,MONTH($B21)&lt;&gt;MONTH(StartDate),'У7 Ввод'!$D$104="",'У7 Ввод'!$E$104="",'У7 Ввод'!$D$104&gt;$B21),0,MAX(0,MIN(1,'У7 Ввод'!$E$104-NETWORKDAYS('У7 Ввод'!$D$104,$B21)+1))/Настройки!$E$13*100)</f>
        <v>0</v>
      </c>
      <c r="CV21" s="67" t="n">
        <f aca="false">IF(OR($D21=1,MONTH($B21)&lt;&gt;MONTH(StartDate),'У7 Ввод'!$D$105="",'У7 Ввод'!$E$105="",'У7 Ввод'!$D$105&gt;$B21),0,MAX(0,MIN(1,'У7 Ввод'!$E$105-NETWORKDAYS('У7 Ввод'!$D$105,$B21)+1))/Настройки!$E$13*100)</f>
        <v>0</v>
      </c>
      <c r="CW21" s="67" t="n">
        <f aca="false">IF(OR($D21=1,MONTH($B21)&lt;&gt;MONTH(StartDate),'У7 Ввод'!$D$106="",'У7 Ввод'!$E$106="",'У7 Ввод'!$D$106&gt;$B21),0,MAX(0,MIN(1,'У7 Ввод'!$E$106-NETWORKDAYS('У7 Ввод'!$D$106,$B21)+1))/Настройки!$E$13*100)</f>
        <v>0</v>
      </c>
      <c r="CX21" s="67" t="n">
        <f aca="false">IF(OR($D21=1,MONTH($B21)&lt;&gt;MONTH(StartDate),'У7 Ввод'!$D$107="",'У7 Ввод'!$E$107="",'У7 Ввод'!$D$107&gt;$B21),0,MAX(0,MIN(1,'У7 Ввод'!$E$107-NETWORKDAYS('У7 Ввод'!$D$107,$B21)+1))/Настройки!$E$13*100)</f>
        <v>0</v>
      </c>
      <c r="CY21" s="67" t="n">
        <f aca="false">IF(OR($D21=1,MONTH($B21)&lt;&gt;MONTH(StartDate),'У7 Ввод'!$D$108="",'У7 Ввод'!$E$108="",'У7 Ввод'!$D$108&gt;$B21),0,MAX(0,MIN(1,'У7 Ввод'!$E$108-NETWORKDAYS('У7 Ввод'!$D$108,$B21)+1))/Настройки!$E$13*100)</f>
        <v>0</v>
      </c>
      <c r="CZ21" s="67" t="n">
        <f aca="false">IF(OR($D21=1,MONTH($B21)&lt;&gt;MONTH(StartDate),'У7 Ввод'!$D$109="",'У7 Ввод'!$E$109="",'У7 Ввод'!$D$109&gt;$B21),0,MAX(0,MIN(1,'У7 Ввод'!$E$109-NETWORKDAYS('У7 Ввод'!$D$109,$B21)+1))/Настройки!$E$13*100)</f>
        <v>0</v>
      </c>
      <c r="DA21" s="67" t="n">
        <f aca="false">IF(OR($D21=1,MONTH($B21)&lt;&gt;MONTH(StartDate),'У7 Ввод'!$D$110="",'У7 Ввод'!$E$110="",'У7 Ввод'!$D$110&gt;$B21),0,MAX(0,MIN(1,'У7 Ввод'!$E$110-NETWORKDAYS('У7 Ввод'!$D$110,$B21)+1))/Настройки!$E$13*100)</f>
        <v>0</v>
      </c>
      <c r="DB21" s="67" t="n">
        <f aca="false">IF(OR($D21=1,MONTH($B21)&lt;&gt;MONTH(StartDate),'У7 Ввод'!$D$111="",'У7 Ввод'!$E$111="",'У7 Ввод'!$D$111&gt;$B21),0,MAX(0,MIN(1,'У7 Ввод'!$E$111-NETWORKDAYS('У7 Ввод'!$D$111,$B21)+1))/Настройки!$E$13*100)</f>
        <v>0</v>
      </c>
      <c r="DC21" s="67" t="n">
        <f aca="false">IF(OR($D21=1,MONTH($B21)&lt;&gt;MONTH(StartDate),'У7 Ввод'!$D$112="",'У7 Ввод'!$E$112="",'У7 Ввод'!$D$112&gt;$B21),0,MAX(0,MIN(1,'У7 Ввод'!$E$112-NETWORKDAYS('У7 Ввод'!$D$112,$B21)+1))/Настройки!$E$13*100)</f>
        <v>0</v>
      </c>
      <c r="DD21" s="67" t="n">
        <f aca="false">IF(OR($D21=1,MONTH($B21)&lt;&gt;MONTH(StartDate),'У7 Ввод'!$D$113="",'У7 Ввод'!$E$113="",'У7 Ввод'!$D$113&gt;$B21),0,MAX(0,MIN(1,'У7 Ввод'!$E$113-NETWORKDAYS('У7 Ввод'!$D$113,$B21)+1))/Настройки!$E$13*100)</f>
        <v>0</v>
      </c>
      <c r="DE21" s="67" t="n">
        <f aca="false">IF(OR($D21=1,MONTH($B21)&lt;&gt;MONTH(StartDate),'У7 Ввод'!$D$114="",'У7 Ввод'!$E$114="",'У7 Ввод'!$D$114&gt;$B21),0,MAX(0,MIN(1,'У7 Ввод'!$E$114-NETWORKDAYS('У7 Ввод'!$D$114,$B21)+1))/Настройки!$E$13*100)</f>
        <v>0</v>
      </c>
      <c r="DF21" s="67" t="n">
        <f aca="false">IF(OR($D21=1,MONTH($B21)&lt;&gt;MONTH(StartDate),'У7 Ввод'!$D$115="",'У7 Ввод'!$E$115="",'У7 Ввод'!$D$115&gt;$B21),0,MAX(0,MIN(1,'У7 Ввод'!$E$115-NETWORKDAYS('У7 Ввод'!$D$115,$B21)+1))/Настройки!$E$13*100)</f>
        <v>0</v>
      </c>
      <c r="DG21" s="67" t="n">
        <f aca="false">IF(OR($D21=1,MONTH($B21)&lt;&gt;MONTH(StartDate),'У7 Ввод'!$D$116="",'У7 Ввод'!$E$116="",'У7 Ввод'!$D$116&gt;$B21),0,MAX(0,MIN(1,'У7 Ввод'!$E$116-NETWORKDAYS('У7 Ввод'!$D$116,$B21)+1))/Настройки!$E$13*100)</f>
        <v>0</v>
      </c>
      <c r="DH21" s="67" t="n">
        <f aca="false">IF(OR($D21=1,MONTH($B21)&lt;&gt;MONTH(StartDate),'У7 Ввод'!$D$117="",'У7 Ввод'!$E$117="",'У7 Ввод'!$D$117&gt;$B21),0,MAX(0,MIN(1,'У7 Ввод'!$E$117-NETWORKDAYS('У7 Ввод'!$D$117,$B21)+1))/Настройки!$E$13*100)</f>
        <v>0</v>
      </c>
      <c r="DI21" s="67" t="n">
        <f aca="false">IF(OR($D21=1,MONTH($B21)&lt;&gt;MONTH(StartDate),'У7 Ввод'!$D$118="",'У7 Ввод'!$E$118="",'У7 Ввод'!$D$118&gt;$B21),0,MAX(0,MIN(1,'У7 Ввод'!$E$118-NETWORKDAYS('У7 Ввод'!$D$118,$B21)+1))/Настройки!$E$13*100)</f>
        <v>0</v>
      </c>
      <c r="DJ21" s="67" t="n">
        <f aca="false">IF(OR($D21=1,MONTH($B21)&lt;&gt;MONTH(StartDate),'У7 Ввод'!$D$119="",'У7 Ввод'!$E$119="",'У7 Ввод'!$D$119&gt;$B21),0,MAX(0,MIN(1,'У7 Ввод'!$E$119-NETWORKDAYS('У7 Ввод'!$D$119,$B21)+1))/Настройки!$E$13*100)</f>
        <v>0</v>
      </c>
      <c r="DK21" s="67" t="n">
        <f aca="false">IF(OR($D21=1,MONTH($B21)&lt;&gt;MONTH(StartDate),'У7 Ввод'!$D$120="",'У7 Ввод'!$E$120="",'У7 Ввод'!$D$120&gt;$B21),0,MAX(0,MIN(1,'У7 Ввод'!$E$120-NETWORKDAYS('У7 Ввод'!$D$120,$B21)+1))/Настройки!$E$13*100)</f>
        <v>0</v>
      </c>
      <c r="DL21" s="67" t="n">
        <f aca="false">IF(OR($D21=1,MONTH($B21)&lt;&gt;MONTH(StartDate),'У7 Ввод'!$D$121="",'У7 Ввод'!$E$121="",'У7 Ввод'!$D$121&gt;$B21),0,MAX(0,MIN(1,'У7 Ввод'!$E$121-NETWORKDAYS('У7 Ввод'!$D$121,$B21)+1))/Настройки!$E$13*100)</f>
        <v>0</v>
      </c>
      <c r="DM21" s="67" t="n">
        <f aca="false">IF(OR($D21=1,MONTH($B21)&lt;&gt;MONTH(StartDate),'У7 Ввод'!$D$122="",'У7 Ввод'!$E$122="",'У7 Ввод'!$D$122&gt;$B21),0,MAX(0,MIN(1,'У7 Ввод'!$E$122-NETWORKDAYS('У7 Ввод'!$D$122,$B21)+1))/Настройки!$E$13*100)</f>
        <v>0</v>
      </c>
      <c r="DN21" s="67" t="n">
        <f aca="false">IF(OR($D21=1,MONTH($B21)&lt;&gt;MONTH(StartDate),'У7 Ввод'!$D$123="",'У7 Ввод'!$E$123="",'У7 Ввод'!$D$123&gt;$B21),0,MAX(0,MIN(1,'У7 Ввод'!$E$123-NETWORKDAYS('У7 Ввод'!$D$123,$B21)+1))/Настройки!$E$13*100)</f>
        <v>0</v>
      </c>
      <c r="DO21" s="67" t="n">
        <f aca="false">IF(OR($D21=1,MONTH($B21)&lt;&gt;MONTH(StartDate),'У7 Ввод'!$D$124="",'У7 Ввод'!$E$124="",'У7 Ввод'!$D$124&gt;$B21),0,MAX(0,MIN(1,'У7 Ввод'!$E$124-NETWORKDAYS('У7 Ввод'!$D$124,$B21)+1))/Настройки!$E$13*100)</f>
        <v>0</v>
      </c>
      <c r="DP21" s="67" t="n">
        <f aca="false">IF(OR($D21=1,MONTH($B21)&lt;&gt;MONTH(StartDate),'У7 Ввод'!$D$125="",'У7 Ввод'!$E$125="",'У7 Ввод'!$D$125&gt;$B21),0,MAX(0,MIN(1,'У7 Ввод'!$E$125-NETWORKDAYS('У7 Ввод'!$D$125,$B21)+1))/Настройки!$E$13*100)</f>
        <v>0</v>
      </c>
      <c r="DQ21" s="67" t="n">
        <f aca="false">IF(OR($D21=1,MONTH($B21)&lt;&gt;MONTH(StartDate),'У7 Ввод'!$D$126="",'У7 Ввод'!$E$126="",'У7 Ввод'!$D$126&gt;$B21),0,MAX(0,MIN(1,'У7 Ввод'!$E$126-NETWORKDAYS('У7 Ввод'!$D$126,$B21)+1))/Настройки!$E$13*100)</f>
        <v>0</v>
      </c>
      <c r="DR21" s="67" t="n">
        <f aca="false">IF(OR($D21=1,MONTH($B21)&lt;&gt;MONTH(StartDate),'У7 Ввод'!$D$127="",'У7 Ввод'!$E$127="",'У7 Ввод'!$D$127&gt;$B21),0,MAX(0,MIN(1,'У7 Ввод'!$E$127-NETWORKDAYS('У7 Ввод'!$D$127,$B21)+1))/Настройки!$E$13*100)</f>
        <v>0</v>
      </c>
      <c r="DS21" s="67" t="n">
        <f aca="false">IF(OR($D21=1,MONTH($B21)&lt;&gt;MONTH(StartDate),'У7 Ввод'!$D$128="",'У7 Ввод'!$E$128="",'У7 Ввод'!$D$128&gt;$B21),0,MAX(0,MIN(1,'У7 Ввод'!$E$128-NETWORKDAYS('У7 Ввод'!$D$128,$B21)+1))/Настройки!$E$13*100)</f>
        <v>0</v>
      </c>
      <c r="DT21" s="67" t="n">
        <f aca="false">IF(OR($D21=1,MONTH($B21)&lt;&gt;MONTH(StartDate),'У7 Ввод'!$D$129="",'У7 Ввод'!$E$129="",'У7 Ввод'!$D$129&gt;$B21),0,MAX(0,MIN(1,'У7 Ввод'!$E$129-NETWORKDAYS('У7 Ввод'!$D$129,$B21)+1))/Настройки!$E$13*100)</f>
        <v>0</v>
      </c>
      <c r="DU21" s="67" t="n">
        <f aca="false">IF(OR($D21=1,MONTH($B21)&lt;&gt;MONTH(StartDate),'У7 Ввод'!$D$130="",'У7 Ввод'!$E$130="",'У7 Ввод'!$D$130&gt;$B21),0,MAX(0,MIN(1,'У7 Ввод'!$E$130-NETWORKDAYS('У7 Ввод'!$D$130,$B21)+1))/Настройки!$E$13*100)</f>
        <v>0</v>
      </c>
      <c r="DV21" s="67" t="n">
        <f aca="false">IF(OR($D21=1,MONTH($B21)&lt;&gt;MONTH(StartDate),'У7 Ввод'!$D$131="",'У7 Ввод'!$E$131="",'У7 Ввод'!$D$131&gt;$B21),0,MAX(0,MIN(1,'У7 Ввод'!$E$131-NETWORKDAYS('У7 Ввод'!$D$131,$B21)+1))/Настройки!$E$13*100)</f>
        <v>0</v>
      </c>
      <c r="DW21" s="67" t="n">
        <f aca="false">IF(OR($D21=1,MONTH($B21)&lt;&gt;MONTH(StartDate),'У7 Ввод'!$D$132="",'У7 Ввод'!$E$132="",'У7 Ввод'!$D$132&gt;$B21),0,MAX(0,MIN(1,'У7 Ввод'!$E$132-NETWORKDAYS('У7 Ввод'!$D$132,$B21)+1))/Настройки!$E$13*100)</f>
        <v>0</v>
      </c>
      <c r="DX21" s="67" t="n">
        <f aca="false">IF(OR($D21=1,MONTH($B21)&lt;&gt;MONTH(StartDate),'У7 Ввод'!$D$133="",'У7 Ввод'!$E$133="",'У7 Ввод'!$D$133&gt;$B21),0,MAX(0,MIN(1,'У7 Ввод'!$E$133-NETWORKDAYS('У7 Ввод'!$D$133,$B21)+1))/Настройки!$E$13*100)</f>
        <v>0</v>
      </c>
      <c r="DY21" s="67" t="n">
        <f aca="false">IF(OR($D21=1,MONTH($B21)&lt;&gt;MONTH(StartDate),'У7 Ввод'!$D$134="",'У7 Ввод'!$E$134="",'У7 Ввод'!$D$134&gt;$B21),0,MAX(0,MIN(1,'У7 Ввод'!$E$134-NETWORKDAYS('У7 Ввод'!$D$134,$B21)+1))/Настройки!$E$13*100)</f>
        <v>0</v>
      </c>
      <c r="DZ21" s="67" t="n">
        <f aca="false">IF(OR($D21=1,MONTH($B21)&lt;&gt;MONTH(StartDate),'У7 Ввод'!$D$135="",'У7 Ввод'!$E$135="",'У7 Ввод'!$D$135&gt;$B21),0,MAX(0,MIN(1,'У7 Ввод'!$E$135-NETWORKDAYS('У7 Ввод'!$D$135,$B21)+1))/Настройки!$E$13*100)</f>
        <v>0</v>
      </c>
      <c r="EA21" s="67" t="n">
        <f aca="false">IF(OR($D21=1,MONTH($B21)&lt;&gt;MONTH(StartDate),'У7 Ввод'!$D$136="",'У7 Ввод'!$E$136="",'У7 Ввод'!$D$136&gt;$B21),0,MAX(0,MIN(1,'У7 Ввод'!$E$136-NETWORKDAYS('У7 Ввод'!$D$136,$B21)+1))/Настройки!$E$13*100)</f>
        <v>0</v>
      </c>
      <c r="EB21" s="67" t="n">
        <f aca="false">IF(OR($D21=1,MONTH($B21)&lt;&gt;MONTH(StartDate),'У7 Ввод'!$D$137="",'У7 Ввод'!$E$137="",'У7 Ввод'!$D$137&gt;$B21),0,MAX(0,MIN(1,'У7 Ввод'!$E$137-NETWORKDAYS('У7 Ввод'!$D$137,$B21)+1))/Настройки!$E$13*100)</f>
        <v>0</v>
      </c>
      <c r="EC21" s="67" t="n">
        <f aca="false">IF(OR($D21=1,MONTH($B21)&lt;&gt;MONTH(StartDate),'У7 Ввод'!$D$138="",'У7 Ввод'!$E$138="",'У7 Ввод'!$D$138&gt;$B21),0,MAX(0,MIN(1,'У7 Ввод'!$E$138-NETWORKDAYS('У7 Ввод'!$D$138,$B21)+1))/Настройки!$E$13*100)</f>
        <v>0</v>
      </c>
      <c r="ED21" s="67" t="n">
        <f aca="false">IF(OR($D21=1,MONTH($B21)&lt;&gt;MONTH(StartDate),'У7 Ввод'!$D$139="",'У7 Ввод'!$E$139="",'У7 Ввод'!$D$139&gt;$B21),0,MAX(0,MIN(1,'У7 Ввод'!$E$139-NETWORKDAYS('У7 Ввод'!$D$139,$B21)+1))/Настройки!$E$13*100)</f>
        <v>0</v>
      </c>
      <c r="EE21" s="67" t="n">
        <f aca="false">IF(OR($D21=1,MONTH($B21)&lt;&gt;MONTH(StartDate),'У7 Ввод'!$D$140="",'У7 Ввод'!$E$140="",'У7 Ввод'!$D$140&gt;$B21),0,MAX(0,MIN(1,'У7 Ввод'!$E$140-NETWORKDAYS('У7 Ввод'!$D$140,$B21)+1))/Настройки!$E$13*100)</f>
        <v>0</v>
      </c>
      <c r="EF21" s="67" t="n">
        <f aca="false">IF(OR($D21=1,MONTH($B21)&lt;&gt;MONTH(StartDate),'У7 Ввод'!$D$141="",'У7 Ввод'!$E$141="",'У7 Ввод'!$D$141&gt;$B21),0,MAX(0,MIN(1,'У7 Ввод'!$E$141-NETWORKDAYS('У7 Ввод'!$D$141,$B21)+1))/Настройки!$E$13*100)</f>
        <v>0</v>
      </c>
      <c r="EG21" s="67" t="n">
        <f aca="false">IF(OR($D21=1,MONTH($B21)&lt;&gt;MONTH(StartDate),'У7 Ввод'!$D$142="",'У7 Ввод'!$E$142="",'У7 Ввод'!$D$142&gt;$B21),0,MAX(0,MIN(1,'У7 Ввод'!$E$142-NETWORKDAYS('У7 Ввод'!$D$142,$B21)+1))/Настройки!$E$13*100)</f>
        <v>0</v>
      </c>
      <c r="EH21" s="67" t="n">
        <f aca="false">IF(OR($D21=1,MONTH($B21)&lt;&gt;MONTH(StartDate),'У7 Ввод'!$D$143="",'У7 Ввод'!$E$143="",'У7 Ввод'!$D$143&gt;$B21),0,MAX(0,MIN(1,'У7 Ввод'!$E$143-NETWORKDAYS('У7 Ввод'!$D$143,$B21)+1))/Настройки!$E$13*100)</f>
        <v>0</v>
      </c>
      <c r="EI21" s="67" t="n">
        <f aca="false">IF(OR($D21=1,MONTH($B21)&lt;&gt;MONTH(StartDate),'У7 Ввод'!$D$144="",'У7 Ввод'!$E$144="",'У7 Ввод'!$D$144&gt;$B21),0,MAX(0,MIN(1,'У7 Ввод'!$E$144-NETWORKDAYS('У7 Ввод'!$D$144,$B21)+1))/Настройки!$E$13*100)</f>
        <v>0</v>
      </c>
      <c r="EJ21" s="67" t="n">
        <f aca="false">IF(OR($D21=1,MONTH($B21)&lt;&gt;MONTH(StartDate),'У7 Ввод'!$D$145="",'У7 Ввод'!$E$145="",'У7 Ввод'!$D$145&gt;$B21),0,MAX(0,MIN(1,'У7 Ввод'!$E$145-NETWORKDAYS('У7 Ввод'!$D$145,$B21)+1))/Настройки!$E$13*100)</f>
        <v>0</v>
      </c>
      <c r="EK21" s="67" t="n">
        <f aca="false">IF(OR($D21=1,MONTH($B21)&lt;&gt;MONTH(StartDate),'У7 Ввод'!$D$146="",'У7 Ввод'!$E$146="",'У7 Ввод'!$D$146&gt;$B21),0,MAX(0,MIN(1,'У7 Ввод'!$E$146-NETWORKDAYS('У7 Ввод'!$D$146,$B21)+1))/Настройки!$E$13*100)</f>
        <v>0</v>
      </c>
      <c r="EL21" s="67" t="n">
        <f aca="false">IF(OR($D21=1,MONTH($B21)&lt;&gt;MONTH(StartDate),'У7 Ввод'!$D$147="",'У7 Ввод'!$E$147="",'У7 Ввод'!$D$147&gt;$B21),0,MAX(0,MIN(1,'У7 Ввод'!$E$147-NETWORKDAYS('У7 Ввод'!$D$147,$B21)+1))/Настройки!$E$13*100)</f>
        <v>0</v>
      </c>
      <c r="EM21" s="67" t="n">
        <f aca="false">IF(OR($D21=1,MONTH($B21)&lt;&gt;MONTH(StartDate),'У7 Ввод'!$D$148="",'У7 Ввод'!$E$148="",'У7 Ввод'!$D$148&gt;$B21),0,MAX(0,MIN(1,'У7 Ввод'!$E$148-NETWORKDAYS('У7 Ввод'!$D$148,$B21)+1))/Настройки!$E$13*100)</f>
        <v>0</v>
      </c>
      <c r="EN21" s="67" t="n">
        <f aca="false">IF(OR($D21=1,MONTH($B21)&lt;&gt;MONTH(StartDate),'У7 Ввод'!$D$149="",'У7 Ввод'!$E$149="",'У7 Ввод'!$D$149&gt;$B21),0,MAX(0,MIN(1,'У7 Ввод'!$E$149-NETWORKDAYS('У7 Ввод'!$D$149,$B21)+1))/Настройки!$E$13*100)</f>
        <v>0</v>
      </c>
      <c r="EO21" s="67" t="n">
        <f aca="false">IF(OR($D21=1,MONTH($B21)&lt;&gt;MONTH(StartDate),'У7 Ввод'!$D$150="",'У7 Ввод'!$E$150="",'У7 Ввод'!$D$150&gt;$B21),0,MAX(0,MIN(1,'У7 Ввод'!$E$150-NETWORKDAYS('У7 Ввод'!$D$150,$B21)+1))/Настройки!$E$13*100)</f>
        <v>0</v>
      </c>
      <c r="EP21" s="67" t="n">
        <f aca="false">IF(OR($D21=1,MONTH($B21)&lt;&gt;MONTH(StartDate),'У7 Ввод'!$D$151="",'У7 Ввод'!$E$151="",'У7 Ввод'!$D$151&gt;$B21),0,MAX(0,MIN(1,'У7 Ввод'!$E$151-NETWORKDAYS('У7 Ввод'!$D$151,$B21)+1))/Настройки!$E$13*100)</f>
        <v>0</v>
      </c>
      <c r="EQ21" s="67" t="n">
        <f aca="false">IF(OR($D21=1,MONTH($B21)&lt;&gt;MONTH(StartDate),'У7 Ввод'!$D$152="",'У7 Ввод'!$E$152="",'У7 Ввод'!$D$152&gt;$B21),0,MAX(0,MIN(1,'У7 Ввод'!$E$152-NETWORKDAYS('У7 Ввод'!$D$152,$B21)+1))/Настройки!$E$13*100)</f>
        <v>0</v>
      </c>
      <c r="ER21" s="67" t="n">
        <f aca="false">IF(OR($D21=1,MONTH($B21)&lt;&gt;MONTH(StartDate),'У7 Ввод'!$D$153="",'У7 Ввод'!$E$153="",'У7 Ввод'!$D$153&gt;$B21),0,MAX(0,MIN(1,'У7 Ввод'!$E$153-NETWORKDAYS('У7 Ввод'!$D$153,$B21)+1))/Настройки!$E$13*100)</f>
        <v>0</v>
      </c>
      <c r="ES21" s="67" t="n">
        <f aca="false">IF(OR($D21=1,MONTH($B21)&lt;&gt;MONTH(StartDate),'У7 Ввод'!$D$154="",'У7 Ввод'!$E$154="",'У7 Ввод'!$D$154&gt;$B21),0,MAX(0,MIN(1,'У7 Ввод'!$E$154-NETWORKDAYS('У7 Ввод'!$D$154,$B21)+1))/Настройки!$E$13*100)</f>
        <v>0</v>
      </c>
      <c r="ET21" s="67" t="n">
        <f aca="false">IF(OR($D21=1,MONTH($B21)&lt;&gt;MONTH(StartDate),'У7 Ввод'!$D$155="",'У7 Ввод'!$E$155="",'У7 Ввод'!$D$155&gt;$B21),0,MAX(0,MIN(1,'У7 Ввод'!$E$155-NETWORKDAYS('У7 Ввод'!$D$155,$B21)+1))/Настройки!$E$13*100)</f>
        <v>0</v>
      </c>
      <c r="EU21" s="67" t="n">
        <f aca="false">IF(OR($D21=1,MONTH($B21)&lt;&gt;MONTH(StartDate),'У7 Ввод'!$D$156="",'У7 Ввод'!$E$156="",'У7 Ввод'!$D$156&gt;$B21),0,MAX(0,MIN(1,'У7 Ввод'!$E$156-NETWORKDAYS('У7 Ввод'!$D$156,$B21)+1))/Настройки!$E$13*100)</f>
        <v>0</v>
      </c>
      <c r="EV21" s="67" t="n">
        <f aca="false">IF(OR($D21=1,MONTH($B21)&lt;&gt;MONTH(StartDate),'У7 Ввод'!$D$157="",'У7 Ввод'!$E$157="",'У7 Ввод'!$D$157&gt;$B21),0,MAX(0,MIN(1,'У7 Ввод'!$E$157-NETWORKDAYS('У7 Ввод'!$D$157,$B21)+1))/Настройки!$E$13*100)</f>
        <v>0</v>
      </c>
      <c r="EW21" s="67" t="n">
        <f aca="false">IF(OR($D21=1,MONTH($B21)&lt;&gt;MONTH(StartDate),'У7 Ввод'!$D$158="",'У7 Ввод'!$E$158="",'У7 Ввод'!$D$158&gt;$B21),0,MAX(0,MIN(1,'У7 Ввод'!$E$158-NETWORKDAYS('У7 Ввод'!$D$158,$B21)+1))/Настройки!$E$13*100)</f>
        <v>0</v>
      </c>
      <c r="EX21" s="67" t="n">
        <f aca="false">IF(OR($D21=1,MONTH($B21)&lt;&gt;MONTH(StartDate),'У7 Ввод'!$D$159="",'У7 Ввод'!$E$159="",'У7 Ввод'!$D$159&gt;$B21),0,MAX(0,MIN(1,'У7 Ввод'!$E$159-NETWORKDAYS('У7 Ввод'!$D$159,$B21)+1))/Настройки!$E$13*100)</f>
        <v>0</v>
      </c>
      <c r="EY21" s="67" t="n">
        <f aca="false">IF(OR($D21=1,MONTH($B21)&lt;&gt;MONTH(StartDate),'У7 Ввод'!$D$160="",'У7 Ввод'!$E$160="",'У7 Ввод'!$D$160&gt;$B21),0,MAX(0,MIN(1,'У7 Ввод'!$E$160-NETWORKDAYS('У7 Ввод'!$D$160,$B21)+1))/Настройки!$E$13*100)</f>
        <v>0</v>
      </c>
      <c r="EZ21" s="67" t="n">
        <f aca="false">IF(OR($D21=1,MONTH($B21)&lt;&gt;MONTH(StartDate),'У7 Ввод'!$D$161="",'У7 Ввод'!$E$161="",'У7 Ввод'!$D$161&gt;$B21),0,MAX(0,MIN(1,'У7 Ввод'!$E$161-NETWORKDAYS('У7 Ввод'!$D$161,$B21)+1))/Настройки!$E$13*100)</f>
        <v>0</v>
      </c>
      <c r="FA21" s="67" t="n">
        <f aca="false">IF(OR($D21=1,MONTH($B21)&lt;&gt;MONTH(StartDate),'У7 Ввод'!$D$162="",'У7 Ввод'!$E$162="",'У7 Ввод'!$D$162&gt;$B21),0,MAX(0,MIN(1,'У7 Ввод'!$E$162-NETWORKDAYS('У7 Ввод'!$D$162,$B21)+1))/Настройки!$E$13*100)</f>
        <v>0</v>
      </c>
      <c r="FB21" s="67" t="n">
        <f aca="false">IF(OR($D21=1,MONTH($B21)&lt;&gt;MONTH(StartDate),'У7 Ввод'!$D$163="",'У7 Ввод'!$E$163="",'У7 Ввод'!$D$163&gt;$B21),0,MAX(0,MIN(1,'У7 Ввод'!$E$163-NETWORKDAYS('У7 Ввод'!$D$163,$B21)+1))/Настройки!$E$13*100)</f>
        <v>0</v>
      </c>
      <c r="FC21" s="67" t="n">
        <f aca="false">IF(OR($D21=1,MONTH($B21)&lt;&gt;MONTH(StartDate),'У7 Ввод'!$D$164="",'У7 Ввод'!$E$164="",'У7 Ввод'!$D$164&gt;$B21),0,MAX(0,MIN(1,'У7 Ввод'!$E$164-NETWORKDAYS('У7 Ввод'!$D$164,$B21)+1))/Настройки!$E$13*100)</f>
        <v>0</v>
      </c>
      <c r="FD21" s="67" t="n">
        <f aca="false">IF(OR($D21=1,MONTH($B21)&lt;&gt;MONTH(StartDate),'У7 Ввод'!$D$165="",'У7 Ввод'!$E$165="",'У7 Ввод'!$D$165&gt;$B21),0,MAX(0,MIN(1,'У7 Ввод'!$E$165-NETWORKDAYS('У7 Ввод'!$D$165,$B21)+1))/Настройки!$E$13*100)</f>
        <v>0</v>
      </c>
      <c r="FE21" s="67" t="n">
        <f aca="false">IF(OR($D21=1,MONTH($B21)&lt;&gt;MONTH(StartDate),'У7 Ввод'!$D$166="",'У7 Ввод'!$E$166="",'У7 Ввод'!$D$166&gt;$B21),0,MAX(0,MIN(1,'У7 Ввод'!$E$166-NETWORKDAYS('У7 Ввод'!$D$166,$B21)+1))/Настройки!$E$13*100)</f>
        <v>0</v>
      </c>
      <c r="FF21" s="67" t="n">
        <f aca="false">IF(OR($D21=1,MONTH($B21)&lt;&gt;MONTH(StartDate),'У7 Ввод'!$D$167="",'У7 Ввод'!$E$167="",'У7 Ввод'!$D$167&gt;$B21),0,MAX(0,MIN(1,'У7 Ввод'!$E$167-NETWORKDAYS('У7 Ввод'!$D$167,$B21)+1))/Настройки!$E$13*100)</f>
        <v>0</v>
      </c>
      <c r="FG21" s="67" t="n">
        <f aca="false">IF(OR($D21=1,MONTH($B21)&lt;&gt;MONTH(StartDate),'У7 Ввод'!$D$168="",'У7 Ввод'!$E$168="",'У7 Ввод'!$D$168&gt;$B21),0,MAX(0,MIN(1,'У7 Ввод'!$E$168-NETWORKDAYS('У7 Ввод'!$D$168,$B21)+1))/Настройки!$E$13*100)</f>
        <v>0</v>
      </c>
      <c r="FH21" s="67" t="n">
        <f aca="false">IF(OR($D21=1,MONTH($B21)&lt;&gt;MONTH(StartDate),'У7 Ввод'!$D$169="",'У7 Ввод'!$E$169="",'У7 Ввод'!$D$169&gt;$B21),0,MAX(0,MIN(1,'У7 Ввод'!$E$169-NETWORKDAYS('У7 Ввод'!$D$169,$B21)+1))/Настройки!$E$13*100)</f>
        <v>0</v>
      </c>
      <c r="FI21" s="67" t="n">
        <f aca="false">IF(OR($D21=1,MONTH($B21)&lt;&gt;MONTH(StartDate),'У7 Ввод'!$D$170="",'У7 Ввод'!$E$170="",'У7 Ввод'!$D$170&gt;$B21),0,MAX(0,MIN(1,'У7 Ввод'!$E$170-NETWORKDAYS('У7 Ввод'!$D$170,$B21)+1))/Настройки!$E$13*100)</f>
        <v>0</v>
      </c>
      <c r="FJ21" s="67" t="n">
        <f aca="false">IF(OR($D21=1,MONTH($B21)&lt;&gt;MONTH(StartDate),'У7 Ввод'!$D$171="",'У7 Ввод'!$E$171="",'У7 Ввод'!$D$171&gt;$B21),0,MAX(0,MIN(1,'У7 Ввод'!$E$171-NETWORKDAYS('У7 Ввод'!$D$171,$B21)+1))/Настройки!$E$13*100)</f>
        <v>0</v>
      </c>
      <c r="FK21" s="67" t="n">
        <f aca="false">IF(OR($D21=1,MONTH($B21)&lt;&gt;MONTH(StartDate),'У7 Ввод'!$D$172="",'У7 Ввод'!$E$172="",'У7 Ввод'!$D$172&gt;$B21),0,MAX(0,MIN(1,'У7 Ввод'!$E$172-NETWORKDAYS('У7 Ввод'!$D$172,$B21)+1))/Настройки!$E$13*100)</f>
        <v>0</v>
      </c>
      <c r="FL21" s="67" t="n">
        <f aca="false">IF(OR($D21=1,MONTH($B21)&lt;&gt;MONTH(StartDate),'У7 Ввод'!$D$173="",'У7 Ввод'!$E$173="",'У7 Ввод'!$D$173&gt;$B21),0,MAX(0,MIN(1,'У7 Ввод'!$E$173-NETWORKDAYS('У7 Ввод'!$D$173,$B21)+1))/Настройки!$E$13*100)</f>
        <v>0</v>
      </c>
      <c r="FM21" s="67" t="n">
        <f aca="false">IF(OR($D21=1,MONTH($B21)&lt;&gt;MONTH(StartDate),'У7 Ввод'!$D$174="",'У7 Ввод'!$E$174="",'У7 Ввод'!$D$174&gt;$B21),0,MAX(0,MIN(1,'У7 Ввод'!$E$174-NETWORKDAYS('У7 Ввод'!$D$174,$B21)+1))/Настройки!$E$13*100)</f>
        <v>0</v>
      </c>
      <c r="FN21" s="67" t="n">
        <f aca="false">IF(OR($D21=1,MONTH($B21)&lt;&gt;MONTH(StartDate),'У7 Ввод'!$D$175="",'У7 Ввод'!$E$175="",'У7 Ввод'!$D$175&gt;$B21),0,MAX(0,MIN(1,'У7 Ввод'!$E$175-NETWORKDAYS('У7 Ввод'!$D$175,$B21)+1))/Настройки!$E$13*100)</f>
        <v>0</v>
      </c>
      <c r="FO21" s="67" t="n">
        <f aca="false">IF(OR($D21=1,MONTH($B21)&lt;&gt;MONTH(StartDate),'У7 Ввод'!$D$176="",'У7 Ввод'!$E$176="",'У7 Ввод'!$D$176&gt;$B21),0,MAX(0,MIN(1,'У7 Ввод'!$E$176-NETWORKDAYS('У7 Ввод'!$D$176,$B21)+1))/Настройки!$E$13*100)</f>
        <v>0</v>
      </c>
      <c r="FP21" s="67" t="n">
        <f aca="false">IF(OR($D21=1,MONTH($B21)&lt;&gt;MONTH(StartDate),'У7 Ввод'!$D$177="",'У7 Ввод'!$E$177="",'У7 Ввод'!$D$177&gt;$B21),0,MAX(0,MIN(1,'У7 Ввод'!$E$177-NETWORKDAYS('У7 Ввод'!$D$177,$B21)+1))/Настройки!$E$13*100)</f>
        <v>0</v>
      </c>
      <c r="FQ21" s="67" t="n">
        <f aca="false">IF(OR($D21=1,MONTH($B21)&lt;&gt;MONTH(StartDate),'У7 Ввод'!$D$178="",'У7 Ввод'!$E$178="",'У7 Ввод'!$D$178&gt;$B21),0,MAX(0,MIN(1,'У7 Ввод'!$E$178-NETWORKDAYS('У7 Ввод'!$D$178,$B21)+1))/Настройки!$E$13*100)</f>
        <v>0</v>
      </c>
      <c r="FR21" s="67" t="n">
        <f aca="false">IF(OR($D21=1,MONTH($B21)&lt;&gt;MONTH(StartDate),'У7 Ввод'!$D$179="",'У7 Ввод'!$E$179="",'У7 Ввод'!$D$179&gt;$B21),0,MAX(0,MIN(1,'У7 Ввод'!$E$179-NETWORKDAYS('У7 Ввод'!$D$179,$B21)+1))/Настройки!$E$13*100)</f>
        <v>0</v>
      </c>
      <c r="FS21" s="67" t="n">
        <f aca="false">IF(OR($D21=1,MONTH($B21)&lt;&gt;MONTH(StartDate),'У7 Ввод'!$D$180="",'У7 Ввод'!$E$180="",'У7 Ввод'!$D$180&gt;$B21),0,MAX(0,MIN(1,'У7 Ввод'!$E$180-NETWORKDAYS('У7 Ввод'!$D$180,$B21)+1))/Настройки!$E$13*100)</f>
        <v>0</v>
      </c>
      <c r="FT21" s="67" t="n">
        <f aca="false">IF(OR($D21=1,MONTH($B21)&lt;&gt;MONTH(StartDate),'У7 Ввод'!$D$181="",'У7 Ввод'!$E$181="",'У7 Ввод'!$D$181&gt;$B21),0,MAX(0,MIN(1,'У7 Ввод'!$E$181-NETWORKDAYS('У7 Ввод'!$D$181,$B21)+1))/Настройки!$E$13*100)</f>
        <v>0</v>
      </c>
      <c r="FU21" s="67" t="n">
        <f aca="false">IF(OR($D21=1,MONTH($B21)&lt;&gt;MONTH(StartDate),'У7 Ввод'!$D$182="",'У7 Ввод'!$E$182="",'У7 Ввод'!$D$182&gt;$B21),0,MAX(0,MIN(1,'У7 Ввод'!$E$182-NETWORKDAYS('У7 Ввод'!$D$182,$B21)+1))/Настройки!$E$13*100)</f>
        <v>0</v>
      </c>
      <c r="FV21" s="67" t="n">
        <f aca="false">IF(OR($D21=1,MONTH($B21)&lt;&gt;MONTH(StartDate),'У7 Ввод'!$D$183="",'У7 Ввод'!$E$183="",'У7 Ввод'!$D$183&gt;$B21),0,MAX(0,MIN(1,'У7 Ввод'!$E$183-NETWORKDAYS('У7 Ввод'!$D$183,$B21)+1))/Настройки!$E$13*100)</f>
        <v>0</v>
      </c>
      <c r="FW21" s="67" t="n">
        <f aca="false">IF(OR($D21=1,MONTH($B21)&lt;&gt;MONTH(StartDate),'У7 Ввод'!$D$184="",'У7 Ввод'!$E$184="",'У7 Ввод'!$D$184&gt;$B21),0,MAX(0,MIN(1,'У7 Ввод'!$E$184-NETWORKDAYS('У7 Ввод'!$D$184,$B21)+1))/Настройки!$E$13*100)</f>
        <v>0</v>
      </c>
      <c r="FX21" s="67" t="n">
        <f aca="false">IF(OR($D21=1,MONTH($B21)&lt;&gt;MONTH(StartDate),'У7 Ввод'!$D$185="",'У7 Ввод'!$E$185="",'У7 Ввод'!$D$185&gt;$B21),0,MAX(0,MIN(1,'У7 Ввод'!$E$185-NETWORKDAYS('У7 Ввод'!$D$185,$B21)+1))/Настройки!$E$13*100)</f>
        <v>0</v>
      </c>
      <c r="FY21" s="67" t="n">
        <f aca="false">IF(OR($D21=1,MONTH($B21)&lt;&gt;MONTH(StartDate),'У7 Ввод'!$D$186="",'У7 Ввод'!$E$186="",'У7 Ввод'!$D$186&gt;$B21),0,MAX(0,MIN(1,'У7 Ввод'!$E$186-NETWORKDAYS('У7 Ввод'!$D$186,$B21)+1))/Настройки!$E$13*100)</f>
        <v>0</v>
      </c>
      <c r="FZ21" s="67" t="n">
        <f aca="false">IF(OR($D21=1,MONTH($B21)&lt;&gt;MONTH(StartDate),'У7 Ввод'!$D$187="",'У7 Ввод'!$E$187="",'У7 Ввод'!$D$187&gt;$B21),0,MAX(0,MIN(1,'У7 Ввод'!$E$187-NETWORKDAYS('У7 Ввод'!$D$187,$B21)+1))/Настройки!$E$13*100)</f>
        <v>0</v>
      </c>
      <c r="GA21" s="67" t="n">
        <f aca="false">IF(OR($D21=1,MONTH($B21)&lt;&gt;MONTH(StartDate),'У7 Ввод'!$D$188="",'У7 Ввод'!$E$188="",'У7 Ввод'!$D$188&gt;$B21),0,MAX(0,MIN(1,'У7 Ввод'!$E$188-NETWORKDAYS('У7 Ввод'!$D$188,$B21)+1))/Настройки!$E$13*100)</f>
        <v>0</v>
      </c>
      <c r="GB21" s="67" t="n">
        <f aca="false">IF(OR($D21=1,MONTH($B21)&lt;&gt;MONTH(StartDate),'У7 Ввод'!$D$189="",'У7 Ввод'!$E$189="",'У7 Ввод'!$D$189&gt;$B21),0,MAX(0,MIN(1,'У7 Ввод'!$E$189-NETWORKDAYS('У7 Ввод'!$D$189,$B21)+1))/Настройки!$E$13*100)</f>
        <v>0</v>
      </c>
      <c r="GC21" s="67" t="n">
        <f aca="false">IF(OR($D21=1,MONTH($B21)&lt;&gt;MONTH(StartDate),'У7 Ввод'!$D$190="",'У7 Ввод'!$E$190="",'У7 Ввод'!$D$190&gt;$B21),0,MAX(0,MIN(1,'У7 Ввод'!$E$190-NETWORKDAYS('У7 Ввод'!$D$190,$B21)+1))/Настройки!$E$13*100)</f>
        <v>0</v>
      </c>
      <c r="GD21" s="67" t="n">
        <f aca="false">IF(OR($D21=1,MONTH($B21)&lt;&gt;MONTH(StartDate),'У7 Ввод'!$D$191="",'У7 Ввод'!$E$191="",'У7 Ввод'!$D$191&gt;$B21),0,MAX(0,MIN(1,'У7 Ввод'!$E$191-NETWORKDAYS('У7 Ввод'!$D$191,$B21)+1))/Настройки!$E$13*100)</f>
        <v>0</v>
      </c>
      <c r="GE21" s="67" t="n">
        <f aca="false">IF(OR($D21=1,MONTH($B21)&lt;&gt;MONTH(StartDate),'У7 Ввод'!$D$192="",'У7 Ввод'!$E$192="",'У7 Ввод'!$D$192&gt;$B21),0,MAX(0,MIN(1,'У7 Ввод'!$E$192-NETWORKDAYS('У7 Ввод'!$D$192,$B21)+1))/Настройки!$E$13*100)</f>
        <v>0</v>
      </c>
      <c r="GF21" s="67" t="n">
        <f aca="false">IF(OR($D21=1,MONTH($B21)&lt;&gt;MONTH(StartDate),'У7 Ввод'!$D$193="",'У7 Ввод'!$E$193="",'У7 Ввод'!$D$193&gt;$B21),0,MAX(0,MIN(1,'У7 Ввод'!$E$193-NETWORKDAYS('У7 Ввод'!$D$193,$B21)+1))/Настройки!$E$13*100)</f>
        <v>0</v>
      </c>
      <c r="GG21" s="67" t="n">
        <f aca="false">IF(OR($D21=1,MONTH($B21)&lt;&gt;MONTH(StartDate),'У7 Ввод'!$D$194="",'У7 Ввод'!$E$194="",'У7 Ввод'!$D$194&gt;$B21),0,MAX(0,MIN(1,'У7 Ввод'!$E$194-NETWORKDAYS('У7 Ввод'!$D$194,$B21)+1))/Настройки!$E$13*100)</f>
        <v>0</v>
      </c>
      <c r="GH21" s="67" t="n">
        <f aca="false">IF(OR($D21=1,MONTH($B21)&lt;&gt;MONTH(StartDate),'У7 Ввод'!$D$195="",'У7 Ввод'!$E$195="",'У7 Ввод'!$D$195&gt;$B21),0,MAX(0,MIN(1,'У7 Ввод'!$E$195-NETWORKDAYS('У7 Ввод'!$D$195,$B21)+1))/Настройки!$E$13*100)</f>
        <v>0</v>
      </c>
      <c r="GI21" s="67" t="n">
        <f aca="false">IF(OR($D21=1,MONTH($B21)&lt;&gt;MONTH(StartDate),'У7 Ввод'!$D$196="",'У7 Ввод'!$E$196="",'У7 Ввод'!$D$196&gt;$B21),0,MAX(0,MIN(1,'У7 Ввод'!$E$196-NETWORKDAYS('У7 Ввод'!$D$196,$B21)+1))/Настройки!$E$13*100)</f>
        <v>0</v>
      </c>
      <c r="GJ21" s="67" t="n">
        <f aca="false">IF(OR($D21=1,MONTH($B21)&lt;&gt;MONTH(StartDate),'У7 Ввод'!$D$197="",'У7 Ввод'!$E$197="",'У7 Ввод'!$D$197&gt;$B21),0,MAX(0,MIN(1,'У7 Ввод'!$E$197-NETWORKDAYS('У7 Ввод'!$D$197,$B21)+1))/Настройки!$E$13*100)</f>
        <v>0</v>
      </c>
      <c r="GK21" s="67" t="n">
        <f aca="false">IF(OR($D21=1,MONTH($B21)&lt;&gt;MONTH(StartDate),'У7 Ввод'!$D$198="",'У7 Ввод'!$E$198="",'У7 Ввод'!$D$198&gt;$B21),0,MAX(0,MIN(1,'У7 Ввод'!$E$198-NETWORKDAYS('У7 Ввод'!$D$198,$B21)+1))/Настройки!$E$13*100)</f>
        <v>0</v>
      </c>
      <c r="GL21" s="67" t="n">
        <f aca="false">IF(OR($D21=1,MONTH($B21)&lt;&gt;MONTH(StartDate),'У7 Ввод'!$D$199="",'У7 Ввод'!$E$199="",'У7 Ввод'!$D$199&gt;$B21),0,MAX(0,MIN(1,'У7 Ввод'!$E$199-NETWORKDAYS('У7 Ввод'!$D$199,$B21)+1))/Настройки!$E$13*100)</f>
        <v>0</v>
      </c>
      <c r="GM21" s="67" t="n">
        <f aca="false">IF(OR($D21=1,MONTH($B21)&lt;&gt;MONTH(StartDate),'У7 Ввод'!$D$200="",'У7 Ввод'!$E$200="",'У7 Ввод'!$D$200&gt;$B21),0,MAX(0,MIN(1,'У7 Ввод'!$E$200-NETWORKDAYS('У7 Ввод'!$D$200,$B21)+1))/Настройки!$E$13*100)</f>
        <v>0</v>
      </c>
      <c r="GN21" s="67" t="n">
        <f aca="false">IF(OR($D21=1,MONTH($B21)&lt;&gt;MONTH(StartDate),'У7 Ввод'!$D$201="",'У7 Ввод'!$E$201="",'У7 Ввод'!$D$201&gt;$B21),0,MAX(0,MIN(1,'У7 Ввод'!$E$201-NETWORKDAYS('У7 Ввод'!$D$201,$B21)+1))/Настройки!$E$13*100)</f>
        <v>0</v>
      </c>
      <c r="GO21" s="67" t="n">
        <f aca="false">IF(OR($D21=1,MONTH($B21)&lt;&gt;MONTH(StartDate),'У7 Ввод'!$D$202="",'У7 Ввод'!$E$202="",'У7 Ввод'!$D$202&gt;$B21),0,MAX(0,MIN(1,'У7 Ввод'!$E$202-NETWORKDAYS('У7 Ввод'!$D$202,$B21)+1))/Настройки!$E$13*100)</f>
        <v>0</v>
      </c>
      <c r="GP21" s="67" t="n">
        <f aca="false">IF(OR($D21=1,MONTH($B21)&lt;&gt;MONTH(StartDate),'У7 Ввод'!$D$203="",'У7 Ввод'!$E$203="",'У7 Ввод'!$D$203&gt;$B21),0,MAX(0,MIN(1,'У7 Ввод'!$E$203-NETWORKDAYS('У7 Ввод'!$D$203,$B21)+1))/Настройки!$E$13*100)</f>
        <v>0</v>
      </c>
      <c r="GQ21" s="67" t="n">
        <f aca="false">IF(OR($D21=1,MONTH($B21)&lt;&gt;MONTH(StartDate),'У7 Ввод'!$D$204="",'У7 Ввод'!$E$204="",'У7 Ввод'!$D$204&gt;$B21),0,MAX(0,MIN(1,'У7 Ввод'!$E$204-NETWORKDAYS('У7 Ввод'!$D$204,$B21)+1))/Настройки!$E$13*100)</f>
        <v>0</v>
      </c>
      <c r="GR21" s="67" t="n">
        <f aca="false">IF(OR($D21=1,MONTH($B21)&lt;&gt;MONTH(StartDate),'У7 Ввод'!$D$205="",'У7 Ввод'!$E$205="",'У7 Ввод'!$D$205&gt;$B21),0,MAX(0,MIN(1,'У7 Ввод'!$E$205-NETWORKDAYS('У7 Ввод'!$D$205,$B21)+1))/Настройки!$E$13*100)</f>
        <v>0</v>
      </c>
      <c r="GS21" s="67" t="n">
        <f aca="false">IF(OR($D21=1,MONTH($B21)&lt;&gt;MONTH(StartDate),'У7 Ввод'!$D$206="",'У7 Ввод'!$E$206="",'У7 Ввод'!$D$206&gt;$B21),0,MAX(0,MIN(1,'У7 Ввод'!$E$206-NETWORKDAYS('У7 Ввод'!$D$206,$B21)+1))/Настройки!$E$13*100)</f>
        <v>0</v>
      </c>
      <c r="GT21" s="67" t="n">
        <f aca="false">IF(OR($D21=1,MONTH($B21)&lt;&gt;MONTH(StartDate),'У7 Ввод'!$D$207="",'У7 Ввод'!$E$207="",'У7 Ввод'!$D$207&gt;$B21),0,MAX(0,MIN(1,'У7 Ввод'!$E$207-NETWORKDAYS('У7 Ввод'!$D$207,$B21)+1))/Настройки!$E$13*100)</f>
        <v>0</v>
      </c>
      <c r="GU21" s="67" t="n">
        <f aca="false">IF(OR($D21=1,MONTH($B21)&lt;&gt;MONTH(StartDate),'У7 Ввод'!$D$208="",'У7 Ввод'!$E$208="",'У7 Ввод'!$D$208&gt;$B21),0,MAX(0,MIN(1,'У7 Ввод'!$E$208-NETWORKDAYS('У7 Ввод'!$D$208,$B21)+1))/Настройки!$E$13*100)</f>
        <v>0</v>
      </c>
      <c r="GV21" s="67" t="n">
        <f aca="false">IF(OR($D21=1,MONTH($B21)&lt;&gt;MONTH(StartDate),'У7 Ввод'!$D$209="",'У7 Ввод'!$E$209="",'У7 Ввод'!$D$209&gt;$B21),0,MAX(0,MIN(1,'У7 Ввод'!$E$209-NETWORKDAYS('У7 Ввод'!$D$209,$B21)+1))/Настройки!$E$13*100)</f>
        <v>0</v>
      </c>
      <c r="GW21" s="67" t="n">
        <f aca="false">IF(OR($D21=1,MONTH($B21)&lt;&gt;MONTH(StartDate),'У7 Ввод'!$D$210="",'У7 Ввод'!$E$210="",'У7 Ввод'!$D$210&gt;$B21),0,MAX(0,MIN(1,'У7 Ввод'!$E$210-NETWORKDAYS('У7 Ввод'!$D$210,$B21)+1))/Настройки!$E$13*100)</f>
        <v>0</v>
      </c>
      <c r="GX21" s="67" t="n">
        <f aca="false">IF(OR($D21=1,MONTH($B21)&lt;&gt;MONTH(StartDate),'У7 Ввод'!$D$211="",'У7 Ввод'!$E$211="",'У7 Ввод'!$D$211&gt;$B21),0,MAX(0,MIN(1,'У7 Ввод'!$E$211-NETWORKDAYS('У7 Ввод'!$D$211,$B21)+1))/Настройки!$E$13*100)</f>
        <v>0</v>
      </c>
      <c r="GY21" s="67" t="n">
        <f aca="false">IF(OR($D21=1,MONTH($B21)&lt;&gt;MONTH(StartDate),'У7 Ввод'!$D$212="",'У7 Ввод'!$E$212="",'У7 Ввод'!$D$212&gt;$B21),0,MAX(0,MIN(1,'У7 Ввод'!$E$212-NETWORKDAYS('У7 Ввод'!$D$212,$B21)+1))/Настройки!$E$13*100)</f>
        <v>0</v>
      </c>
      <c r="GZ21" s="67" t="n">
        <f aca="false">IF(OR($D21=1,MONTH($B21)&lt;&gt;MONTH(StartDate),'У7 Ввод'!$D$213="",'У7 Ввод'!$E$213="",'У7 Ввод'!$D$213&gt;$B21),0,MAX(0,MIN(1,'У7 Ввод'!$E$213-NETWORKDAYS('У7 Ввод'!$D$213,$B21)+1))/Настройки!$E$13*100)</f>
        <v>0</v>
      </c>
      <c r="HA21" s="67" t="n">
        <f aca="false">IF(OR($D21=1,MONTH($B21)&lt;&gt;MONTH(StartDate),'У7 Ввод'!$D$214="",'У7 Ввод'!$E$214="",'У7 Ввод'!$D$214&gt;$B21),0,MAX(0,MIN(1,'У7 Ввод'!$E$214-NETWORKDAYS('У7 Ввод'!$D$214,$B21)+1))/Настройки!$E$13*100)</f>
        <v>0</v>
      </c>
      <c r="HB21" s="67" t="n">
        <f aca="false">IF(OR($D21=1,MONTH($B21)&lt;&gt;MONTH(StartDate),'У7 Ввод'!$D$215="",'У7 Ввод'!$E$215="",'У7 Ввод'!$D$215&gt;$B21),0,MAX(0,MIN(1,'У7 Ввод'!$E$215-NETWORKDAYS('У7 Ввод'!$D$215,$B21)+1))/Настройки!$E$13*100)</f>
        <v>0</v>
      </c>
      <c r="HC21" s="67" t="n">
        <f aca="false">IF(OR($D21=1,MONTH($B21)&lt;&gt;MONTH(StartDate),'У7 Ввод'!$D$216="",'У7 Ввод'!$E$216="",'У7 Ввод'!$D$216&gt;$B21),0,MAX(0,MIN(1,'У7 Ввод'!$E$216-NETWORKDAYS('У7 Ввод'!$D$216,$B21)+1))/Настройки!$E$13*100)</f>
        <v>0</v>
      </c>
      <c r="HD21" s="67" t="n">
        <f aca="false">IF(OR($D21=1,MONTH($B21)&lt;&gt;MONTH(StartDate),'У7 Ввод'!$D$217="",'У7 Ввод'!$E$217="",'У7 Ввод'!$D$217&gt;$B21),0,MAX(0,MIN(1,'У7 Ввод'!$E$217-NETWORKDAYS('У7 Ввод'!$D$217,$B21)+1))/Настройки!$E$13*100)</f>
        <v>0</v>
      </c>
      <c r="HE21" s="67" t="n">
        <f aca="false">IF(OR($D21=1,MONTH($B21)&lt;&gt;MONTH(StartDate),'У7 Ввод'!$D$218="",'У7 Ввод'!$E$218="",'У7 Ввод'!$D$218&gt;$B21),0,MAX(0,MIN(1,'У7 Ввод'!$E$218-NETWORKDAYS('У7 Ввод'!$D$218,$B21)+1))/Настройки!$E$13*100)</f>
        <v>0</v>
      </c>
      <c r="HF21" s="67" t="n">
        <f aca="false">IF(OR($D21=1,MONTH($B21)&lt;&gt;MONTH(StartDate),'У7 Ввод'!$D$219="",'У7 Ввод'!$E$219="",'У7 Ввод'!$D$219&gt;$B21),0,MAX(0,MIN(1,'У7 Ввод'!$E$219-NETWORKDAYS('У7 Ввод'!$D$219,$B21)+1))/Настройки!$E$13*100)</f>
        <v>0</v>
      </c>
      <c r="HG21" s="67" t="n">
        <f aca="false">IF(OR($D21=1,MONTH($B21)&lt;&gt;MONTH(StartDate),'У7 Ввод'!$D$220="",'У7 Ввод'!$E$220="",'У7 Ввод'!$D$220&gt;$B21),0,MAX(0,MIN(1,'У7 Ввод'!$E$220-NETWORKDAYS('У7 Ввод'!$D$220,$B21)+1))/Настройки!$E$13*100)</f>
        <v>0</v>
      </c>
      <c r="HH21" s="67" t="n">
        <f aca="false">IF(OR($D21=1,MONTH($B21)&lt;&gt;MONTH(StartDate),'У7 Ввод'!$D$221="",'У7 Ввод'!$E$221="",'У7 Ввод'!$D$221&gt;$B21),0,MAX(0,MIN(1,'У7 Ввод'!$E$221-NETWORKDAYS('У7 Ввод'!$D$221,$B21)+1))/Настройки!$E$13*100)</f>
        <v>0</v>
      </c>
      <c r="HI21" s="67" t="n">
        <f aca="false">IF(OR($D21=1,MONTH($B21)&lt;&gt;MONTH(StartDate),'У7 Ввод'!$D$222="",'У7 Ввод'!$E$222="",'У7 Ввод'!$D$222&gt;$B21),0,MAX(0,MIN(1,'У7 Ввод'!$E$222-NETWORKDAYS('У7 Ввод'!$D$222,$B21)+1))/Настройки!$E$13*100)</f>
        <v>0</v>
      </c>
      <c r="HJ21" s="67" t="n">
        <f aca="false">IF(OR($D21=1,MONTH($B21)&lt;&gt;MONTH(StartDate),'У7 Ввод'!$D$223="",'У7 Ввод'!$E$223="",'У7 Ввод'!$D$223&gt;$B21),0,MAX(0,MIN(1,'У7 Ввод'!$E$223-NETWORKDAYS('У7 Ввод'!$D$223,$B21)+1))/Настройки!$E$13*100)</f>
        <v>0</v>
      </c>
      <c r="HK21" s="67" t="n">
        <f aca="false">IF(OR($D21=1,MONTH($B21)&lt;&gt;MONTH(StartDate),'У7 Ввод'!$D$224="",'У7 Ввод'!$E$224="",'У7 Ввод'!$D$224&gt;$B21),0,MAX(0,MIN(1,'У7 Ввод'!$E$224-NETWORKDAYS('У7 Ввод'!$D$224,$B21)+1))/Настройки!$E$13*100)</f>
        <v>0</v>
      </c>
      <c r="HL21" s="67" t="n">
        <f aca="false">IF(OR($D21=1,MONTH($B21)&lt;&gt;MONTH(StartDate),'У7 Ввод'!$D$225="",'У7 Ввод'!$E$225="",'У7 Ввод'!$D$225&gt;$B21),0,MAX(0,MIN(1,'У7 Ввод'!$E$225-NETWORKDAYS('У7 Ввод'!$D$225,$B21)+1))/Настройки!$E$13*100)</f>
        <v>0</v>
      </c>
      <c r="HM21" s="67" t="n">
        <f aca="false">IF(OR($D21=1,MONTH($B21)&lt;&gt;MONTH(StartDate),'У7 Ввод'!$D$226="",'У7 Ввод'!$E$226="",'У7 Ввод'!$D$226&gt;$B21),0,MAX(0,MIN(1,'У7 Ввод'!$E$226-NETWORKDAYS('У7 Ввод'!$D$226,$B21)+1))/Настройки!$E$13*100)</f>
        <v>0</v>
      </c>
      <c r="HN21" s="67" t="n">
        <f aca="false">IF(OR($D21=1,MONTH($B21)&lt;&gt;MONTH(StartDate),'У7 Ввод'!$D$227="",'У7 Ввод'!$E$227="",'У7 Ввод'!$D$227&gt;$B21),0,MAX(0,MIN(1,'У7 Ввод'!$E$227-NETWORKDAYS('У7 Ввод'!$D$227,$B21)+1))/Настройки!$E$13*100)</f>
        <v>0</v>
      </c>
      <c r="HO21" s="67" t="n">
        <f aca="false">IF(OR($D21=1,MONTH($B21)&lt;&gt;MONTH(StartDate),'У7 Ввод'!$D$228="",'У7 Ввод'!$E$228="",'У7 Ввод'!$D$228&gt;$B21),0,MAX(0,MIN(1,'У7 Ввод'!$E$228-NETWORKDAYS('У7 Ввод'!$D$228,$B21)+1))/Настройки!$E$13*100)</f>
        <v>0</v>
      </c>
      <c r="HP21" s="67" t="n">
        <f aca="false">IF(OR($D21=1,MONTH($B21)&lt;&gt;MONTH(StartDate),'У7 Ввод'!$D$229="",'У7 Ввод'!$E$229="",'У7 Ввод'!$D$229&gt;$B21),0,MAX(0,MIN(1,'У7 Ввод'!$E$229-NETWORKDAYS('У7 Ввод'!$D$229,$B21)+1))/Настройки!$E$13*100)</f>
        <v>0</v>
      </c>
      <c r="HQ21" s="67" t="n">
        <f aca="false">IF(OR($D21=1,MONTH($B21)&lt;&gt;MONTH(StartDate),'У7 Ввод'!$D$230="",'У7 Ввод'!$E$230="",'У7 Ввод'!$D$230&gt;$B21),0,MAX(0,MIN(1,'У7 Ввод'!$E$230-NETWORKDAYS('У7 Ввод'!$D$230,$B21)+1))/Настройки!$E$13*100)</f>
        <v>0</v>
      </c>
      <c r="HR21" s="67" t="n">
        <f aca="false">IF(OR($D21=1,MONTH($B21)&lt;&gt;MONTH(StartDate),'У7 Ввод'!$D$231="",'У7 Ввод'!$E$231="",'У7 Ввод'!$D$231&gt;$B21),0,MAX(0,MIN(1,'У7 Ввод'!$E$231-NETWORKDAYS('У7 Ввод'!$D$231,$B21)+1))/Настройки!$E$13*100)</f>
        <v>0</v>
      </c>
      <c r="HS21" s="67" t="n">
        <f aca="false">IF(OR($D21=1,MONTH($B21)&lt;&gt;MONTH(StartDate),'У7 Ввод'!$D$232="",'У7 Ввод'!$E$232="",'У7 Ввод'!$D$232&gt;$B21),0,MAX(0,MIN(1,'У7 Ввод'!$E$232-NETWORKDAYS('У7 Ввод'!$D$232,$B21)+1))/Настройки!$E$13*100)</f>
        <v>0</v>
      </c>
      <c r="HT21" s="67" t="n">
        <f aca="false">IF(OR($D21=1,MONTH($B21)&lt;&gt;MONTH(StartDate),'У7 Ввод'!$D$233="",'У7 Ввод'!$E$233="",'У7 Ввод'!$D$233&gt;$B21),0,MAX(0,MIN(1,'У7 Ввод'!$E$233-NETWORKDAYS('У7 Ввод'!$D$233,$B21)+1))/Настройки!$E$13*100)</f>
        <v>0</v>
      </c>
      <c r="HU21" s="67" t="n">
        <f aca="false">IF(OR($D21=1,MONTH($B21)&lt;&gt;MONTH(StartDate),'У7 Ввод'!$D$234="",'У7 Ввод'!$E$234="",'У7 Ввод'!$D$234&gt;$B21),0,MAX(0,MIN(1,'У7 Ввод'!$E$234-NETWORKDAYS('У7 Ввод'!$D$234,$B21)+1))/Настройки!$E$13*100)</f>
        <v>0</v>
      </c>
      <c r="HV21" s="67" t="n">
        <f aca="false">IF(OR($D21=1,MONTH($B21)&lt;&gt;MONTH(StartDate),'У7 Ввод'!$D$235="",'У7 Ввод'!$E$235="",'У7 Ввод'!$D$235&gt;$B21),0,MAX(0,MIN(1,'У7 Ввод'!$E$235-NETWORKDAYS('У7 Ввод'!$D$235,$B21)+1))/Настройки!$E$13*100)</f>
        <v>0</v>
      </c>
      <c r="HW21" s="67" t="n">
        <f aca="false">IF(OR($D21=1,MONTH($B21)&lt;&gt;MONTH(StartDate),'У7 Ввод'!$D$236="",'У7 Ввод'!$E$236="",'У7 Ввод'!$D$236&gt;$B21),0,MAX(0,MIN(1,'У7 Ввод'!$E$236-NETWORKDAYS('У7 Ввод'!$D$236,$B21)+1))/Настройки!$E$13*100)</f>
        <v>0</v>
      </c>
      <c r="HX21" s="67" t="n">
        <f aca="false">IF(OR($D21=1,MONTH($B21)&lt;&gt;MONTH(StartDate),'У7 Ввод'!$D$237="",'У7 Ввод'!$E$237="",'У7 Ввод'!$D$237&gt;$B21),0,MAX(0,MIN(1,'У7 Ввод'!$E$237-NETWORKDAYS('У7 Ввод'!$D$237,$B21)+1))/Настройки!$E$13*100)</f>
        <v>0</v>
      </c>
      <c r="HY21" s="67" t="n">
        <f aca="false">IF(OR($D21=1,MONTH($B21)&lt;&gt;MONTH(StartDate),'У7 Ввод'!$D$238="",'У7 Ввод'!$E$238="",'У7 Ввод'!$D$238&gt;$B21),0,MAX(0,MIN(1,'У7 Ввод'!$E$238-NETWORKDAYS('У7 Ввод'!$D$238,$B21)+1))/Настройки!$E$13*100)</f>
        <v>0</v>
      </c>
      <c r="HZ21" s="67" t="n">
        <f aca="false">IF(OR($D21=1,MONTH($B21)&lt;&gt;MONTH(StartDate),'У7 Ввод'!$D$239="",'У7 Ввод'!$E$239="",'У7 Ввод'!$D$239&gt;$B21),0,MAX(0,MIN(1,'У7 Ввод'!$E$239-NETWORKDAYS('У7 Ввод'!$D$239,$B21)+1))/Настройки!$E$13*100)</f>
        <v>0</v>
      </c>
      <c r="IA21" s="67" t="n">
        <f aca="false">IF(OR($D21=1,MONTH($B21)&lt;&gt;MONTH(StartDate),'У7 Ввод'!$D$240="",'У7 Ввод'!$E$240="",'У7 Ввод'!$D$240&gt;$B21),0,MAX(0,MIN(1,'У7 Ввод'!$E$240-NETWORKDAYS('У7 Ввод'!$D$240,$B21)+1))/Настройки!$E$13*100)</f>
        <v>0</v>
      </c>
      <c r="IB21" s="67" t="n">
        <f aca="false">IF(OR($D21=1,MONTH($B21)&lt;&gt;MONTH(StartDate),'У7 Ввод'!$D$241="",'У7 Ввод'!$E$241="",'У7 Ввод'!$D$241&gt;$B21),0,MAX(0,MIN(1,'У7 Ввод'!$E$241-NETWORKDAYS('У7 Ввод'!$D$241,$B21)+1))/Настройки!$E$13*100)</f>
        <v>0</v>
      </c>
      <c r="IC21" s="67" t="n">
        <f aca="false">IF(OR($D21=1,MONTH($B21)&lt;&gt;MONTH(StartDate),'У7 Ввод'!$D$242="",'У7 Ввод'!$E$242="",'У7 Ввод'!$D$242&gt;$B21),0,MAX(0,MIN(1,'У7 Ввод'!$E$242-NETWORKDAYS('У7 Ввод'!$D$242,$B21)+1))/Настройки!$E$13*100)</f>
        <v>0</v>
      </c>
      <c r="ID21" s="67" t="n">
        <f aca="false">IF(OR($D21=1,MONTH($B21)&lt;&gt;MONTH(StartDate),'У7 Ввод'!$D$243="",'У7 Ввод'!$E$243="",'У7 Ввод'!$D$243&gt;$B21),0,MAX(0,MIN(1,'У7 Ввод'!$E$243-NETWORKDAYS('У7 Ввод'!$D$243,$B21)+1))/Настройки!$E$13*100)</f>
        <v>0</v>
      </c>
      <c r="IE21" s="67" t="n">
        <f aca="false">IF(OR($D21=1,MONTH($B21)&lt;&gt;MONTH(StartDate),'У7 Ввод'!$D$244="",'У7 Ввод'!$E$244="",'У7 Ввод'!$D$244&gt;$B21),0,MAX(0,MIN(1,'У7 Ввод'!$E$244-NETWORKDAYS('У7 Ввод'!$D$244,$B21)+1))/Настройки!$E$13*100)</f>
        <v>0</v>
      </c>
      <c r="IF21" s="67" t="n">
        <f aca="false">IF(OR($D21=1,MONTH($B21)&lt;&gt;MONTH(StartDate),'У7 Ввод'!$D$245="",'У7 Ввод'!$E$245="",'У7 Ввод'!$D$245&gt;$B21),0,MAX(0,MIN(1,'У7 Ввод'!$E$245-NETWORKDAYS('У7 Ввод'!$D$245,$B21)+1))/Настройки!$E$13*100)</f>
        <v>0</v>
      </c>
      <c r="IG21" s="67" t="n">
        <f aca="false">IF(OR($D21=1,MONTH($B21)&lt;&gt;MONTH(StartDate),'У7 Ввод'!$D$246="",'У7 Ввод'!$E$246="",'У7 Ввод'!$D$246&gt;$B21),0,MAX(0,MIN(1,'У7 Ввод'!$E$246-NETWORKDAYS('У7 Ввод'!$D$246,$B21)+1))/Настройки!$E$13*100)</f>
        <v>0</v>
      </c>
      <c r="IH21" s="67" t="n">
        <f aca="false">IF(OR($D21=1,MONTH($B21)&lt;&gt;MONTH(StartDate),'У7 Ввод'!$D$247="",'У7 Ввод'!$E$247="",'У7 Ввод'!$D$247&gt;$B21),0,MAX(0,MIN(1,'У7 Ввод'!$E$247-NETWORKDAYS('У7 Ввод'!$D$247,$B21)+1))/Настройки!$E$13*100)</f>
        <v>0</v>
      </c>
      <c r="II21" s="67" t="n">
        <f aca="false">IF(OR($D21=1,MONTH($B21)&lt;&gt;MONTH(StartDate),'У7 Ввод'!$D$248="",'У7 Ввод'!$E$248="",'У7 Ввод'!$D$248&gt;$B21),0,MAX(0,MIN(1,'У7 Ввод'!$E$248-NETWORKDAYS('У7 Ввод'!$D$248,$B21)+1))/Настройки!$E$13*100)</f>
        <v>0</v>
      </c>
      <c r="IJ21" s="67" t="n">
        <f aca="false">IF(OR($D21=1,MONTH($B21)&lt;&gt;MONTH(StartDate),'У7 Ввод'!$D$249="",'У7 Ввод'!$E$249="",'У7 Ввод'!$D$249&gt;$B21),0,MAX(0,MIN(1,'У7 Ввод'!$E$249-NETWORKDAYS('У7 Ввод'!$D$249,$B21)+1))/Настройки!$E$13*100)</f>
        <v>0</v>
      </c>
      <c r="IK21" s="67" t="n">
        <f aca="false">IF(OR($D21=1,MONTH($B21)&lt;&gt;MONTH(StartDate),'У7 Ввод'!$D$250="",'У7 Ввод'!$E$250="",'У7 Ввод'!$D$250&gt;$B21),0,MAX(0,MIN(1,'У7 Ввод'!$E$250-NETWORKDAYS('У7 Ввод'!$D$250,$B21)+1))/Настройки!$E$13*100)</f>
        <v>0</v>
      </c>
      <c r="IL21" s="67" t="n">
        <f aca="false">IF(OR($D21=1,MONTH($B21)&lt;&gt;MONTH(StartDate),'У7 Ввод'!$D$251="",'У7 Ввод'!$E$251="",'У7 Ввод'!$D$251&gt;$B21),0,MAX(0,MIN(1,'У7 Ввод'!$E$251-NETWORKDAYS('У7 Ввод'!$D$251,$B21)+1))/Настройки!$E$13*100)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IF(OR($D22=1,MONTH($B22)&lt;&gt;MONTH(StartDate),'У7 Ввод'!$D$12="",'У7 Ввод'!$E$12="",'У7 Ввод'!$D$12&gt;$B22),0,MAX(0,MIN(1,'У7 Ввод'!$E$12-NETWORKDAYS('У7 Ввод'!$D$12,$B22)+1))/Настройки!$E$13*100)</f>
        <v>0</v>
      </c>
      <c r="H22" s="67" t="n">
        <f aca="false">IF(OR($D22=1,MONTH($B22)&lt;&gt;MONTH(StartDate),'У7 Ввод'!$D$13="",'У7 Ввод'!$E$13="",'У7 Ввод'!$D$13&gt;$B22),0,MAX(0,MIN(1,'У7 Ввод'!$E$13-NETWORKDAYS('У7 Ввод'!$D$13,$B22)+1))/Настройки!$E$13*100)</f>
        <v>0</v>
      </c>
      <c r="I22" s="67" t="n">
        <f aca="false">IF(OR($D22=1,MONTH($B22)&lt;&gt;MONTH(StartDate),'У7 Ввод'!$D$14="",'У7 Ввод'!$E$14="",'У7 Ввод'!$D$14&gt;$B22),0,MAX(0,MIN(1,'У7 Ввод'!$E$14-NETWORKDAYS('У7 Ввод'!$D$14,$B22)+1))/Настройки!$E$13*100)</f>
        <v>0</v>
      </c>
      <c r="J22" s="67" t="n">
        <f aca="false">IF(OR($D22=1,MONTH($B22)&lt;&gt;MONTH(StartDate),'У7 Ввод'!$D$15="",'У7 Ввод'!$E$15="",'У7 Ввод'!$D$15&gt;$B22),0,MAX(0,MIN(1,'У7 Ввод'!$E$15-NETWORKDAYS('У7 Ввод'!$D$15,$B22)+1))/Настройки!$E$13*100)</f>
        <v>0</v>
      </c>
      <c r="K22" s="67" t="n">
        <f aca="false">IF(OR($D22=1,MONTH($B22)&lt;&gt;MONTH(StartDate),'У7 Ввод'!$D$16="",'У7 Ввод'!$E$16="",'У7 Ввод'!$D$16&gt;$B22),0,MAX(0,MIN(1,'У7 Ввод'!$E$16-NETWORKDAYS('У7 Ввод'!$D$16,$B22)+1))/Настройки!$E$13*100)</f>
        <v>0</v>
      </c>
      <c r="L22" s="67" t="n">
        <f aca="false">IF(OR($D22=1,MONTH($B22)&lt;&gt;MONTH(StartDate),'У7 Ввод'!$D$17="",'У7 Ввод'!$E$17="",'У7 Ввод'!$D$17&gt;$B22),0,MAX(0,MIN(1,'У7 Ввод'!$E$17-NETWORKDAYS('У7 Ввод'!$D$17,$B22)+1))/Настройки!$E$13*100)</f>
        <v>0</v>
      </c>
      <c r="M22" s="67" t="n">
        <f aca="false">IF(OR($D22=1,MONTH($B22)&lt;&gt;MONTH(StartDate),'У7 Ввод'!$D$18="",'У7 Ввод'!$E$18="",'У7 Ввод'!$D$18&gt;$B22),0,MAX(0,MIN(1,'У7 Ввод'!$E$18-NETWORKDAYS('У7 Ввод'!$D$18,$B22)+1))/Настройки!$E$13*100)</f>
        <v>0</v>
      </c>
      <c r="N22" s="67" t="n">
        <f aca="false">IF(OR($D22=1,MONTH($B22)&lt;&gt;MONTH(StartDate),'У7 Ввод'!$D$19="",'У7 Ввод'!$E$19="",'У7 Ввод'!$D$19&gt;$B22),0,MAX(0,MIN(1,'У7 Ввод'!$E$19-NETWORKDAYS('У7 Ввод'!$D$19,$B22)+1))/Настройки!$E$13*100)</f>
        <v>0</v>
      </c>
      <c r="O22" s="67" t="n">
        <f aca="false">IF(OR($D22=1,MONTH($B22)&lt;&gt;MONTH(StartDate),'У7 Ввод'!$D$20="",'У7 Ввод'!$E$20="",'У7 Ввод'!$D$20&gt;$B22),0,MAX(0,MIN(1,'У7 Ввод'!$E$20-NETWORKDAYS('У7 Ввод'!$D$20,$B22)+1))/Настройки!$E$13*100)</f>
        <v>0</v>
      </c>
      <c r="P22" s="67" t="n">
        <f aca="false">IF(OR($D22=1,MONTH($B22)&lt;&gt;MONTH(StartDate),'У7 Ввод'!$D$21="",'У7 Ввод'!$E$21="",'У7 Ввод'!$D$21&gt;$B22),0,MAX(0,MIN(1,'У7 Ввод'!$E$21-NETWORKDAYS('У7 Ввод'!$D$21,$B22)+1))/Настройки!$E$13*100)</f>
        <v>0</v>
      </c>
      <c r="Q22" s="67" t="n">
        <f aca="false">IF(OR($D22=1,MONTH($B22)&lt;&gt;MONTH(StartDate),'У7 Ввод'!$D$22="",'У7 Ввод'!$E$22="",'У7 Ввод'!$D$22&gt;$B22),0,MAX(0,MIN(1,'У7 Ввод'!$E$22-NETWORKDAYS('У7 Ввод'!$D$22,$B22)+1))/Настройки!$E$13*100)</f>
        <v>0</v>
      </c>
      <c r="R22" s="67" t="n">
        <f aca="false">IF(OR($D22=1,MONTH($B22)&lt;&gt;MONTH(StartDate),'У7 Ввод'!$D$23="",'У7 Ввод'!$E$23="",'У7 Ввод'!$D$23&gt;$B22),0,MAX(0,MIN(1,'У7 Ввод'!$E$23-NETWORKDAYS('У7 Ввод'!$D$23,$B22)+1))/Настройки!$E$13*100)</f>
        <v>0</v>
      </c>
      <c r="S22" s="67" t="n">
        <f aca="false">IF(OR($D22=1,MONTH($B22)&lt;&gt;MONTH(StartDate),'У7 Ввод'!$D$24="",'У7 Ввод'!$E$24="",'У7 Ввод'!$D$24&gt;$B22),0,MAX(0,MIN(1,'У7 Ввод'!$E$24-NETWORKDAYS('У7 Ввод'!$D$24,$B22)+1))/Настройки!$E$13*100)</f>
        <v>0</v>
      </c>
      <c r="T22" s="67" t="n">
        <f aca="false">IF(OR($D22=1,MONTH($B22)&lt;&gt;MONTH(StartDate),'У7 Ввод'!$D$25="",'У7 Ввод'!$E$25="",'У7 Ввод'!$D$25&gt;$B22),0,MAX(0,MIN(1,'У7 Ввод'!$E$25-NETWORKDAYS('У7 Ввод'!$D$25,$B22)+1))/Настройки!$E$13*100)</f>
        <v>0</v>
      </c>
      <c r="U22" s="67" t="n">
        <f aca="false">IF(OR($D22=1,MONTH($B22)&lt;&gt;MONTH(StartDate),'У7 Ввод'!$D$26="",'У7 Ввод'!$E$26="",'У7 Ввод'!$D$26&gt;$B22),0,MAX(0,MIN(1,'У7 Ввод'!$E$26-NETWORKDAYS('У7 Ввод'!$D$26,$B22)+1))/Настройки!$E$13*100)</f>
        <v>0</v>
      </c>
      <c r="V22" s="67" t="n">
        <f aca="false">IF(OR($D22=1,MONTH($B22)&lt;&gt;MONTH(StartDate),'У7 Ввод'!$D$27="",'У7 Ввод'!$E$27="",'У7 Ввод'!$D$27&gt;$B22),0,MAX(0,MIN(1,'У7 Ввод'!$E$27-NETWORKDAYS('У7 Ввод'!$D$27,$B22)+1))/Настройки!$E$13*100)</f>
        <v>0</v>
      </c>
      <c r="W22" s="67" t="n">
        <f aca="false">IF(OR($D22=1,MONTH($B22)&lt;&gt;MONTH(StartDate),'У7 Ввод'!$D$28="",'У7 Ввод'!$E$28="",'У7 Ввод'!$D$28&gt;$B22),0,MAX(0,MIN(1,'У7 Ввод'!$E$28-NETWORKDAYS('У7 Ввод'!$D$28,$B22)+1))/Настройки!$E$13*100)</f>
        <v>0</v>
      </c>
      <c r="X22" s="67" t="n">
        <f aca="false">IF(OR($D22=1,MONTH($B22)&lt;&gt;MONTH(StartDate),'У7 Ввод'!$D$29="",'У7 Ввод'!$E$29="",'У7 Ввод'!$D$29&gt;$B22),0,MAX(0,MIN(1,'У7 Ввод'!$E$29-NETWORKDAYS('У7 Ввод'!$D$29,$B22)+1))/Настройки!$E$13*100)</f>
        <v>0</v>
      </c>
      <c r="Y22" s="67" t="n">
        <f aca="false">IF(OR($D22=1,MONTH($B22)&lt;&gt;MONTH(StartDate),'У7 Ввод'!$D$30="",'У7 Ввод'!$E$30="",'У7 Ввод'!$D$30&gt;$B22),0,MAX(0,MIN(1,'У7 Ввод'!$E$30-NETWORKDAYS('У7 Ввод'!$D$30,$B22)+1))/Настройки!$E$13*100)</f>
        <v>0</v>
      </c>
      <c r="Z22" s="67" t="n">
        <f aca="false">IF(OR($D22=1,MONTH($B22)&lt;&gt;MONTH(StartDate),'У7 Ввод'!$D$31="",'У7 Ввод'!$E$31="",'У7 Ввод'!$D$31&gt;$B22),0,MAX(0,MIN(1,'У7 Ввод'!$E$31-NETWORKDAYS('У7 Ввод'!$D$31,$B22)+1))/Настройки!$E$13*100)</f>
        <v>0</v>
      </c>
      <c r="AA22" s="67" t="n">
        <f aca="false">IF(OR($D22=1,MONTH($B22)&lt;&gt;MONTH(StartDate),'У7 Ввод'!$D$32="",'У7 Ввод'!$E$32="",'У7 Ввод'!$D$32&gt;$B22),0,MAX(0,MIN(1,'У7 Ввод'!$E$32-NETWORKDAYS('У7 Ввод'!$D$32,$B22)+1))/Настройки!$E$13*100)</f>
        <v>0</v>
      </c>
      <c r="AB22" s="67" t="n">
        <f aca="false">IF(OR($D22=1,MONTH($B22)&lt;&gt;MONTH(StartDate),'У7 Ввод'!$D$33="",'У7 Ввод'!$E$33="",'У7 Ввод'!$D$33&gt;$B22),0,MAX(0,MIN(1,'У7 Ввод'!$E$33-NETWORKDAYS('У7 Ввод'!$D$33,$B22)+1))/Настройки!$E$13*100)</f>
        <v>0</v>
      </c>
      <c r="AC22" s="67" t="n">
        <f aca="false">IF(OR($D22=1,MONTH($B22)&lt;&gt;MONTH(StartDate),'У7 Ввод'!$D$34="",'У7 Ввод'!$E$34="",'У7 Ввод'!$D$34&gt;$B22),0,MAX(0,MIN(1,'У7 Ввод'!$E$34-NETWORKDAYS('У7 Ввод'!$D$34,$B22)+1))/Настройки!$E$13*100)</f>
        <v>0</v>
      </c>
      <c r="AD22" s="67" t="n">
        <f aca="false">IF(OR($D22=1,MONTH($B22)&lt;&gt;MONTH(StartDate),'У7 Ввод'!$D$35="",'У7 Ввод'!$E$35="",'У7 Ввод'!$D$35&gt;$B22),0,MAX(0,MIN(1,'У7 Ввод'!$E$35-NETWORKDAYS('У7 Ввод'!$D$35,$B22)+1))/Настройки!$E$13*100)</f>
        <v>0</v>
      </c>
      <c r="AE22" s="67" t="n">
        <f aca="false">IF(OR($D22=1,MONTH($B22)&lt;&gt;MONTH(StartDate),'У7 Ввод'!$D$36="",'У7 Ввод'!$E$36="",'У7 Ввод'!$D$36&gt;$B22),0,MAX(0,MIN(1,'У7 Ввод'!$E$36-NETWORKDAYS('У7 Ввод'!$D$36,$B22)+1))/Настройки!$E$13*100)</f>
        <v>0</v>
      </c>
      <c r="AF22" s="67" t="n">
        <f aca="false">IF(OR($D22=1,MONTH($B22)&lt;&gt;MONTH(StartDate),'У7 Ввод'!$D$37="",'У7 Ввод'!$E$37="",'У7 Ввод'!$D$37&gt;$B22),0,MAX(0,MIN(1,'У7 Ввод'!$E$37-NETWORKDAYS('У7 Ввод'!$D$37,$B22)+1))/Настройки!$E$13*100)</f>
        <v>0</v>
      </c>
      <c r="AG22" s="67" t="n">
        <f aca="false">IF(OR($D22=1,MONTH($B22)&lt;&gt;MONTH(StartDate),'У7 Ввод'!$D$38="",'У7 Ввод'!$E$38="",'У7 Ввод'!$D$38&gt;$B22),0,MAX(0,MIN(1,'У7 Ввод'!$E$38-NETWORKDAYS('У7 Ввод'!$D$38,$B22)+1))/Настройки!$E$13*100)</f>
        <v>0</v>
      </c>
      <c r="AH22" s="67" t="n">
        <f aca="false">IF(OR($D22=1,MONTH($B22)&lt;&gt;MONTH(StartDate),'У7 Ввод'!$D$39="",'У7 Ввод'!$E$39="",'У7 Ввод'!$D$39&gt;$B22),0,MAX(0,MIN(1,'У7 Ввод'!$E$39-NETWORKDAYS('У7 Ввод'!$D$39,$B22)+1))/Настройки!$E$13*100)</f>
        <v>0</v>
      </c>
      <c r="AI22" s="67" t="n">
        <f aca="false">IF(OR($D22=1,MONTH($B22)&lt;&gt;MONTH(StartDate),'У7 Ввод'!$D$40="",'У7 Ввод'!$E$40="",'У7 Ввод'!$D$40&gt;$B22),0,MAX(0,MIN(1,'У7 Ввод'!$E$40-NETWORKDAYS('У7 Ввод'!$D$40,$B22)+1))/Настройки!$E$13*100)</f>
        <v>0</v>
      </c>
      <c r="AJ22" s="67" t="n">
        <f aca="false">IF(OR($D22=1,MONTH($B22)&lt;&gt;MONTH(StartDate),'У7 Ввод'!$D$41="",'У7 Ввод'!$E$41="",'У7 Ввод'!$D$41&gt;$B22),0,MAX(0,MIN(1,'У7 Ввод'!$E$41-NETWORKDAYS('У7 Ввод'!$D$41,$B22)+1))/Настройки!$E$13*100)</f>
        <v>0</v>
      </c>
      <c r="AK22" s="67" t="n">
        <f aca="false">IF(OR($D22=1,MONTH($B22)&lt;&gt;MONTH(StartDate),'У7 Ввод'!$D$42="",'У7 Ввод'!$E$42="",'У7 Ввод'!$D$42&gt;$B22),0,MAX(0,MIN(1,'У7 Ввод'!$E$42-NETWORKDAYS('У7 Ввод'!$D$42,$B22)+1))/Настройки!$E$13*100)</f>
        <v>0</v>
      </c>
      <c r="AL22" s="67" t="n">
        <f aca="false">IF(OR($D22=1,MONTH($B22)&lt;&gt;MONTH(StartDate),'У7 Ввод'!$D$43="",'У7 Ввод'!$E$43="",'У7 Ввод'!$D$43&gt;$B22),0,MAX(0,MIN(1,'У7 Ввод'!$E$43-NETWORKDAYS('У7 Ввод'!$D$43,$B22)+1))/Настройки!$E$13*100)</f>
        <v>0</v>
      </c>
      <c r="AM22" s="67" t="n">
        <f aca="false">IF(OR($D22=1,MONTH($B22)&lt;&gt;MONTH(StartDate),'У7 Ввод'!$D$44="",'У7 Ввод'!$E$44="",'У7 Ввод'!$D$44&gt;$B22),0,MAX(0,MIN(1,'У7 Ввод'!$E$44-NETWORKDAYS('У7 Ввод'!$D$44,$B22)+1))/Настройки!$E$13*100)</f>
        <v>0</v>
      </c>
      <c r="AN22" s="67" t="n">
        <f aca="false">IF(OR($D22=1,MONTH($B22)&lt;&gt;MONTH(StartDate),'У7 Ввод'!$D$45="",'У7 Ввод'!$E$45="",'У7 Ввод'!$D$45&gt;$B22),0,MAX(0,MIN(1,'У7 Ввод'!$E$45-NETWORKDAYS('У7 Ввод'!$D$45,$B22)+1))/Настройки!$E$13*100)</f>
        <v>0</v>
      </c>
      <c r="AO22" s="67" t="n">
        <f aca="false">IF(OR($D22=1,MONTH($B22)&lt;&gt;MONTH(StartDate),'У7 Ввод'!$D$46="",'У7 Ввод'!$E$46="",'У7 Ввод'!$D$46&gt;$B22),0,MAX(0,MIN(1,'У7 Ввод'!$E$46-NETWORKDAYS('У7 Ввод'!$D$46,$B22)+1))/Настройки!$E$13*100)</f>
        <v>0</v>
      </c>
      <c r="AP22" s="67" t="n">
        <f aca="false">IF(OR($D22=1,MONTH($B22)&lt;&gt;MONTH(StartDate),'У7 Ввод'!$D$47="",'У7 Ввод'!$E$47="",'У7 Ввод'!$D$47&gt;$B22),0,MAX(0,MIN(1,'У7 Ввод'!$E$47-NETWORKDAYS('У7 Ввод'!$D$47,$B22)+1))/Настройки!$E$13*100)</f>
        <v>0</v>
      </c>
      <c r="AQ22" s="67" t="n">
        <f aca="false">IF(OR($D22=1,MONTH($B22)&lt;&gt;MONTH(StartDate),'У7 Ввод'!$D$48="",'У7 Ввод'!$E$48="",'У7 Ввод'!$D$48&gt;$B22),0,MAX(0,MIN(1,'У7 Ввод'!$E$48-NETWORKDAYS('У7 Ввод'!$D$48,$B22)+1))/Настройки!$E$13*100)</f>
        <v>0</v>
      </c>
      <c r="AR22" s="67" t="n">
        <f aca="false">IF(OR($D22=1,MONTH($B22)&lt;&gt;MONTH(StartDate),'У7 Ввод'!$D$49="",'У7 Ввод'!$E$49="",'У7 Ввод'!$D$49&gt;$B22),0,MAX(0,MIN(1,'У7 Ввод'!$E$49-NETWORKDAYS('У7 Ввод'!$D$49,$B22)+1))/Настройки!$E$13*100)</f>
        <v>0</v>
      </c>
      <c r="AS22" s="67" t="n">
        <f aca="false">IF(OR($D22=1,MONTH($B22)&lt;&gt;MONTH(StartDate),'У7 Ввод'!$D$50="",'У7 Ввод'!$E$50="",'У7 Ввод'!$D$50&gt;$B22),0,MAX(0,MIN(1,'У7 Ввод'!$E$50-NETWORKDAYS('У7 Ввод'!$D$50,$B22)+1))/Настройки!$E$13*100)</f>
        <v>0</v>
      </c>
      <c r="AT22" s="67" t="n">
        <f aca="false">IF(OR($D22=1,MONTH($B22)&lt;&gt;MONTH(StartDate),'У7 Ввод'!$D$51="",'У7 Ввод'!$E$51="",'У7 Ввод'!$D$51&gt;$B22),0,MAX(0,MIN(1,'У7 Ввод'!$E$51-NETWORKDAYS('У7 Ввод'!$D$51,$B22)+1))/Настройки!$E$13*100)</f>
        <v>0</v>
      </c>
      <c r="AU22" s="67" t="n">
        <f aca="false">IF(OR($D22=1,MONTH($B22)&lt;&gt;MONTH(StartDate),'У7 Ввод'!$D$52="",'У7 Ввод'!$E$52="",'У7 Ввод'!$D$52&gt;$B22),0,MAX(0,MIN(1,'У7 Ввод'!$E$52-NETWORKDAYS('У7 Ввод'!$D$52,$B22)+1))/Настройки!$E$13*100)</f>
        <v>0</v>
      </c>
      <c r="AV22" s="67" t="n">
        <f aca="false">IF(OR($D22=1,MONTH($B22)&lt;&gt;MONTH(StartDate),'У7 Ввод'!$D$53="",'У7 Ввод'!$E$53="",'У7 Ввод'!$D$53&gt;$B22),0,MAX(0,MIN(1,'У7 Ввод'!$E$53-NETWORKDAYS('У7 Ввод'!$D$53,$B22)+1))/Настройки!$E$13*100)</f>
        <v>0</v>
      </c>
      <c r="AW22" s="67" t="n">
        <f aca="false">IF(OR($D22=1,MONTH($B22)&lt;&gt;MONTH(StartDate),'У7 Ввод'!$D$54="",'У7 Ввод'!$E$54="",'У7 Ввод'!$D$54&gt;$B22),0,MAX(0,MIN(1,'У7 Ввод'!$E$54-NETWORKDAYS('У7 Ввод'!$D$54,$B22)+1))/Настройки!$E$13*100)</f>
        <v>0</v>
      </c>
      <c r="AX22" s="67" t="n">
        <f aca="false">IF(OR($D22=1,MONTH($B22)&lt;&gt;MONTH(StartDate),'У7 Ввод'!$D$55="",'У7 Ввод'!$E$55="",'У7 Ввод'!$D$55&gt;$B22),0,MAX(0,MIN(1,'У7 Ввод'!$E$55-NETWORKDAYS('У7 Ввод'!$D$55,$B22)+1))/Настройки!$E$13*100)</f>
        <v>0</v>
      </c>
      <c r="AY22" s="67" t="n">
        <f aca="false">IF(OR($D22=1,MONTH($B22)&lt;&gt;MONTH(StartDate),'У7 Ввод'!$D$56="",'У7 Ввод'!$E$56="",'У7 Ввод'!$D$56&gt;$B22),0,MAX(0,MIN(1,'У7 Ввод'!$E$56-NETWORKDAYS('У7 Ввод'!$D$56,$B22)+1))/Настройки!$E$13*100)</f>
        <v>0</v>
      </c>
      <c r="AZ22" s="67" t="n">
        <f aca="false">IF(OR($D22=1,MONTH($B22)&lt;&gt;MONTH(StartDate),'У7 Ввод'!$D$57="",'У7 Ввод'!$E$57="",'У7 Ввод'!$D$57&gt;$B22),0,MAX(0,MIN(1,'У7 Ввод'!$E$57-NETWORKDAYS('У7 Ввод'!$D$57,$B22)+1))/Настройки!$E$13*100)</f>
        <v>0</v>
      </c>
      <c r="BA22" s="67" t="n">
        <f aca="false">IF(OR($D22=1,MONTH($B22)&lt;&gt;MONTH(StartDate),'У7 Ввод'!$D$58="",'У7 Ввод'!$E$58="",'У7 Ввод'!$D$58&gt;$B22),0,MAX(0,MIN(1,'У7 Ввод'!$E$58-NETWORKDAYS('У7 Ввод'!$D$58,$B22)+1))/Настройки!$E$13*100)</f>
        <v>0</v>
      </c>
      <c r="BB22" s="67" t="n">
        <f aca="false">IF(OR($D22=1,MONTH($B22)&lt;&gt;MONTH(StartDate),'У7 Ввод'!$D$59="",'У7 Ввод'!$E$59="",'У7 Ввод'!$D$59&gt;$B22),0,MAX(0,MIN(1,'У7 Ввод'!$E$59-NETWORKDAYS('У7 Ввод'!$D$59,$B22)+1))/Настройки!$E$13*100)</f>
        <v>0</v>
      </c>
      <c r="BC22" s="67" t="n">
        <f aca="false">IF(OR($D22=1,MONTH($B22)&lt;&gt;MONTH(StartDate),'У7 Ввод'!$D$60="",'У7 Ввод'!$E$60="",'У7 Ввод'!$D$60&gt;$B22),0,MAX(0,MIN(1,'У7 Ввод'!$E$60-NETWORKDAYS('У7 Ввод'!$D$60,$B22)+1))/Настройки!$E$13*100)</f>
        <v>0</v>
      </c>
      <c r="BD22" s="67" t="n">
        <f aca="false">IF(OR($D22=1,MONTH($B22)&lt;&gt;MONTH(StartDate),'У7 Ввод'!$D$61="",'У7 Ввод'!$E$61="",'У7 Ввод'!$D$61&gt;$B22),0,MAX(0,MIN(1,'У7 Ввод'!$E$61-NETWORKDAYS('У7 Ввод'!$D$61,$B22)+1))/Настройки!$E$13*100)</f>
        <v>0</v>
      </c>
      <c r="BE22" s="67" t="n">
        <f aca="false">IF(OR($D22=1,MONTH($B22)&lt;&gt;MONTH(StartDate),'У7 Ввод'!$D$62="",'У7 Ввод'!$E$62="",'У7 Ввод'!$D$62&gt;$B22),0,MAX(0,MIN(1,'У7 Ввод'!$E$62-NETWORKDAYS('У7 Ввод'!$D$62,$B22)+1))/Настройки!$E$13*100)</f>
        <v>0</v>
      </c>
      <c r="BF22" s="67" t="n">
        <f aca="false">IF(OR($D22=1,MONTH($B22)&lt;&gt;MONTH(StartDate),'У7 Ввод'!$D$63="",'У7 Ввод'!$E$63="",'У7 Ввод'!$D$63&gt;$B22),0,MAX(0,MIN(1,'У7 Ввод'!$E$63-NETWORKDAYS('У7 Ввод'!$D$63,$B22)+1))/Настройки!$E$13*100)</f>
        <v>0</v>
      </c>
      <c r="BG22" s="67" t="n">
        <f aca="false">IF(OR($D22=1,MONTH($B22)&lt;&gt;MONTH(StartDate),'У7 Ввод'!$D$64="",'У7 Ввод'!$E$64="",'У7 Ввод'!$D$64&gt;$B22),0,MAX(0,MIN(1,'У7 Ввод'!$E$64-NETWORKDAYS('У7 Ввод'!$D$64,$B22)+1))/Настройки!$E$13*100)</f>
        <v>0</v>
      </c>
      <c r="BH22" s="67" t="n">
        <f aca="false">IF(OR($D22=1,MONTH($B22)&lt;&gt;MONTH(StartDate),'У7 Ввод'!$D$65="",'У7 Ввод'!$E$65="",'У7 Ввод'!$D$65&gt;$B22),0,MAX(0,MIN(1,'У7 Ввод'!$E$65-NETWORKDAYS('У7 Ввод'!$D$65,$B22)+1))/Настройки!$E$13*100)</f>
        <v>0</v>
      </c>
      <c r="BI22" s="67" t="n">
        <f aca="false">IF(OR($D22=1,MONTH($B22)&lt;&gt;MONTH(StartDate),'У7 Ввод'!$D$66="",'У7 Ввод'!$E$66="",'У7 Ввод'!$D$66&gt;$B22),0,MAX(0,MIN(1,'У7 Ввод'!$E$66-NETWORKDAYS('У7 Ввод'!$D$66,$B22)+1))/Настройки!$E$13*100)</f>
        <v>0</v>
      </c>
      <c r="BJ22" s="67" t="n">
        <f aca="false">IF(OR($D22=1,MONTH($B22)&lt;&gt;MONTH(StartDate),'У7 Ввод'!$D$67="",'У7 Ввод'!$E$67="",'У7 Ввод'!$D$67&gt;$B22),0,MAX(0,MIN(1,'У7 Ввод'!$E$67-NETWORKDAYS('У7 Ввод'!$D$67,$B22)+1))/Настройки!$E$13*100)</f>
        <v>0</v>
      </c>
      <c r="BK22" s="67" t="n">
        <f aca="false">IF(OR($D22=1,MONTH($B22)&lt;&gt;MONTH(StartDate),'У7 Ввод'!$D$68="",'У7 Ввод'!$E$68="",'У7 Ввод'!$D$68&gt;$B22),0,MAX(0,MIN(1,'У7 Ввод'!$E$68-NETWORKDAYS('У7 Ввод'!$D$68,$B22)+1))/Настройки!$E$13*100)</f>
        <v>0</v>
      </c>
      <c r="BL22" s="67" t="n">
        <f aca="false">IF(OR($D22=1,MONTH($B22)&lt;&gt;MONTH(StartDate),'У7 Ввод'!$D$69="",'У7 Ввод'!$E$69="",'У7 Ввод'!$D$69&gt;$B22),0,MAX(0,MIN(1,'У7 Ввод'!$E$69-NETWORKDAYS('У7 Ввод'!$D$69,$B22)+1))/Настройки!$E$13*100)</f>
        <v>0</v>
      </c>
      <c r="BM22" s="67" t="n">
        <f aca="false">IF(OR($D22=1,MONTH($B22)&lt;&gt;MONTH(StartDate),'У7 Ввод'!$D$70="",'У7 Ввод'!$E$70="",'У7 Ввод'!$D$70&gt;$B22),0,MAX(0,MIN(1,'У7 Ввод'!$E$70-NETWORKDAYS('У7 Ввод'!$D$70,$B22)+1))/Настройки!$E$13*100)</f>
        <v>0</v>
      </c>
      <c r="BN22" s="67" t="n">
        <f aca="false">IF(OR($D22=1,MONTH($B22)&lt;&gt;MONTH(StartDate),'У7 Ввод'!$D$71="",'У7 Ввод'!$E$71="",'У7 Ввод'!$D$71&gt;$B22),0,MAX(0,MIN(1,'У7 Ввод'!$E$71-NETWORKDAYS('У7 Ввод'!$D$71,$B22)+1))/Настройки!$E$13*100)</f>
        <v>0</v>
      </c>
      <c r="BO22" s="67" t="n">
        <f aca="false">IF(OR($D22=1,MONTH($B22)&lt;&gt;MONTH(StartDate),'У7 Ввод'!$D$72="",'У7 Ввод'!$E$72="",'У7 Ввод'!$D$72&gt;$B22),0,MAX(0,MIN(1,'У7 Ввод'!$E$72-NETWORKDAYS('У7 Ввод'!$D$72,$B22)+1))/Настройки!$E$13*100)</f>
        <v>0</v>
      </c>
      <c r="BP22" s="67" t="n">
        <f aca="false">IF(OR($D22=1,MONTH($B22)&lt;&gt;MONTH(StartDate),'У7 Ввод'!$D$73="",'У7 Ввод'!$E$73="",'У7 Ввод'!$D$73&gt;$B22),0,MAX(0,MIN(1,'У7 Ввод'!$E$73-NETWORKDAYS('У7 Ввод'!$D$73,$B22)+1))/Настройки!$E$13*100)</f>
        <v>0</v>
      </c>
      <c r="BQ22" s="67" t="n">
        <f aca="false">IF(OR($D22=1,MONTH($B22)&lt;&gt;MONTH(StartDate),'У7 Ввод'!$D$74="",'У7 Ввод'!$E$74="",'У7 Ввод'!$D$74&gt;$B22),0,MAX(0,MIN(1,'У7 Ввод'!$E$74-NETWORKDAYS('У7 Ввод'!$D$74,$B22)+1))/Настройки!$E$13*100)</f>
        <v>0</v>
      </c>
      <c r="BR22" s="67" t="n">
        <f aca="false">IF(OR($D22=1,MONTH($B22)&lt;&gt;MONTH(StartDate),'У7 Ввод'!$D$75="",'У7 Ввод'!$E$75="",'У7 Ввод'!$D$75&gt;$B22),0,MAX(0,MIN(1,'У7 Ввод'!$E$75-NETWORKDAYS('У7 Ввод'!$D$75,$B22)+1))/Настройки!$E$13*100)</f>
        <v>0</v>
      </c>
      <c r="BS22" s="67" t="n">
        <f aca="false">IF(OR($D22=1,MONTH($B22)&lt;&gt;MONTH(StartDate),'У7 Ввод'!$D$76="",'У7 Ввод'!$E$76="",'У7 Ввод'!$D$76&gt;$B22),0,MAX(0,MIN(1,'У7 Ввод'!$E$76-NETWORKDAYS('У7 Ввод'!$D$76,$B22)+1))/Настройки!$E$13*100)</f>
        <v>0</v>
      </c>
      <c r="BT22" s="67" t="n">
        <f aca="false">IF(OR($D22=1,MONTH($B22)&lt;&gt;MONTH(StartDate),'У7 Ввод'!$D$77="",'У7 Ввод'!$E$77="",'У7 Ввод'!$D$77&gt;$B22),0,MAX(0,MIN(1,'У7 Ввод'!$E$77-NETWORKDAYS('У7 Ввод'!$D$77,$B22)+1))/Настройки!$E$13*100)</f>
        <v>0</v>
      </c>
      <c r="BU22" s="67" t="n">
        <f aca="false">IF(OR($D22=1,MONTH($B22)&lt;&gt;MONTH(StartDate),'У7 Ввод'!$D$78="",'У7 Ввод'!$E$78="",'У7 Ввод'!$D$78&gt;$B22),0,MAX(0,MIN(1,'У7 Ввод'!$E$78-NETWORKDAYS('У7 Ввод'!$D$78,$B22)+1))/Настройки!$E$13*100)</f>
        <v>0</v>
      </c>
      <c r="BV22" s="67" t="n">
        <f aca="false">IF(OR($D22=1,MONTH($B22)&lt;&gt;MONTH(StartDate),'У7 Ввод'!$D$79="",'У7 Ввод'!$E$79="",'У7 Ввод'!$D$79&gt;$B22),0,MAX(0,MIN(1,'У7 Ввод'!$E$79-NETWORKDAYS('У7 Ввод'!$D$79,$B22)+1))/Настройки!$E$13*100)</f>
        <v>0</v>
      </c>
      <c r="BW22" s="67" t="n">
        <f aca="false">IF(OR($D22=1,MONTH($B22)&lt;&gt;MONTH(StartDate),'У7 Ввод'!$D$80="",'У7 Ввод'!$E$80="",'У7 Ввод'!$D$80&gt;$B22),0,MAX(0,MIN(1,'У7 Ввод'!$E$80-NETWORKDAYS('У7 Ввод'!$D$80,$B22)+1))/Настройки!$E$13*100)</f>
        <v>0</v>
      </c>
      <c r="BX22" s="67" t="n">
        <f aca="false">IF(OR($D22=1,MONTH($B22)&lt;&gt;MONTH(StartDate),'У7 Ввод'!$D$81="",'У7 Ввод'!$E$81="",'У7 Ввод'!$D$81&gt;$B22),0,MAX(0,MIN(1,'У7 Ввод'!$E$81-NETWORKDAYS('У7 Ввод'!$D$81,$B22)+1))/Настройки!$E$13*100)</f>
        <v>0</v>
      </c>
      <c r="BY22" s="67" t="n">
        <f aca="false">IF(OR($D22=1,MONTH($B22)&lt;&gt;MONTH(StartDate),'У7 Ввод'!$D$82="",'У7 Ввод'!$E$82="",'У7 Ввод'!$D$82&gt;$B22),0,MAX(0,MIN(1,'У7 Ввод'!$E$82-NETWORKDAYS('У7 Ввод'!$D$82,$B22)+1))/Настройки!$E$13*100)</f>
        <v>0</v>
      </c>
      <c r="BZ22" s="67" t="n">
        <f aca="false">IF(OR($D22=1,MONTH($B22)&lt;&gt;MONTH(StartDate),'У7 Ввод'!$D$83="",'У7 Ввод'!$E$83="",'У7 Ввод'!$D$83&gt;$B22),0,MAX(0,MIN(1,'У7 Ввод'!$E$83-NETWORKDAYS('У7 Ввод'!$D$83,$B22)+1))/Настройки!$E$13*100)</f>
        <v>0</v>
      </c>
      <c r="CA22" s="67" t="n">
        <f aca="false">IF(OR($D22=1,MONTH($B22)&lt;&gt;MONTH(StartDate),'У7 Ввод'!$D$84="",'У7 Ввод'!$E$84="",'У7 Ввод'!$D$84&gt;$B22),0,MAX(0,MIN(1,'У7 Ввод'!$E$84-NETWORKDAYS('У7 Ввод'!$D$84,$B22)+1))/Настройки!$E$13*100)</f>
        <v>0</v>
      </c>
      <c r="CB22" s="67" t="n">
        <f aca="false">IF(OR($D22=1,MONTH($B22)&lt;&gt;MONTH(StartDate),'У7 Ввод'!$D$85="",'У7 Ввод'!$E$85="",'У7 Ввод'!$D$85&gt;$B22),0,MAX(0,MIN(1,'У7 Ввод'!$E$85-NETWORKDAYS('У7 Ввод'!$D$85,$B22)+1))/Настройки!$E$13*100)</f>
        <v>0</v>
      </c>
      <c r="CC22" s="67" t="n">
        <f aca="false">IF(OR($D22=1,MONTH($B22)&lt;&gt;MONTH(StartDate),'У7 Ввод'!$D$86="",'У7 Ввод'!$E$86="",'У7 Ввод'!$D$86&gt;$B22),0,MAX(0,MIN(1,'У7 Ввод'!$E$86-NETWORKDAYS('У7 Ввод'!$D$86,$B22)+1))/Настройки!$E$13*100)</f>
        <v>0</v>
      </c>
      <c r="CD22" s="67" t="n">
        <f aca="false">IF(OR($D22=1,MONTH($B22)&lt;&gt;MONTH(StartDate),'У7 Ввод'!$D$87="",'У7 Ввод'!$E$87="",'У7 Ввод'!$D$87&gt;$B22),0,MAX(0,MIN(1,'У7 Ввод'!$E$87-NETWORKDAYS('У7 Ввод'!$D$87,$B22)+1))/Настройки!$E$13*100)</f>
        <v>0</v>
      </c>
      <c r="CE22" s="67" t="n">
        <f aca="false">IF(OR($D22=1,MONTH($B22)&lt;&gt;MONTH(StartDate),'У7 Ввод'!$D$88="",'У7 Ввод'!$E$88="",'У7 Ввод'!$D$88&gt;$B22),0,MAX(0,MIN(1,'У7 Ввод'!$E$88-NETWORKDAYS('У7 Ввод'!$D$88,$B22)+1))/Настройки!$E$13*100)</f>
        <v>0</v>
      </c>
      <c r="CF22" s="67" t="n">
        <f aca="false">IF(OR($D22=1,MONTH($B22)&lt;&gt;MONTH(StartDate),'У7 Ввод'!$D$89="",'У7 Ввод'!$E$89="",'У7 Ввод'!$D$89&gt;$B22),0,MAX(0,MIN(1,'У7 Ввод'!$E$89-NETWORKDAYS('У7 Ввод'!$D$89,$B22)+1))/Настройки!$E$13*100)</f>
        <v>0</v>
      </c>
      <c r="CG22" s="67" t="n">
        <f aca="false">IF(OR($D22=1,MONTH($B22)&lt;&gt;MONTH(StartDate),'У7 Ввод'!$D$90="",'У7 Ввод'!$E$90="",'У7 Ввод'!$D$90&gt;$B22),0,MAX(0,MIN(1,'У7 Ввод'!$E$90-NETWORKDAYS('У7 Ввод'!$D$90,$B22)+1))/Настройки!$E$13*100)</f>
        <v>0</v>
      </c>
      <c r="CH22" s="67" t="n">
        <f aca="false">IF(OR($D22=1,MONTH($B22)&lt;&gt;MONTH(StartDate),'У7 Ввод'!$D$91="",'У7 Ввод'!$E$91="",'У7 Ввод'!$D$91&gt;$B22),0,MAX(0,MIN(1,'У7 Ввод'!$E$91-NETWORKDAYS('У7 Ввод'!$D$91,$B22)+1))/Настройки!$E$13*100)</f>
        <v>0</v>
      </c>
      <c r="CI22" s="67" t="n">
        <f aca="false">IF(OR($D22=1,MONTH($B22)&lt;&gt;MONTH(StartDate),'У7 Ввод'!$D$92="",'У7 Ввод'!$E$92="",'У7 Ввод'!$D$92&gt;$B22),0,MAX(0,MIN(1,'У7 Ввод'!$E$92-NETWORKDAYS('У7 Ввод'!$D$92,$B22)+1))/Настройки!$E$13*100)</f>
        <v>0</v>
      </c>
      <c r="CJ22" s="67" t="n">
        <f aca="false">IF(OR($D22=1,MONTH($B22)&lt;&gt;MONTH(StartDate),'У7 Ввод'!$D$93="",'У7 Ввод'!$E$93="",'У7 Ввод'!$D$93&gt;$B22),0,MAX(0,MIN(1,'У7 Ввод'!$E$93-NETWORKDAYS('У7 Ввод'!$D$93,$B22)+1))/Настройки!$E$13*100)</f>
        <v>0</v>
      </c>
      <c r="CK22" s="67" t="n">
        <f aca="false">IF(OR($D22=1,MONTH($B22)&lt;&gt;MONTH(StartDate),'У7 Ввод'!$D$94="",'У7 Ввод'!$E$94="",'У7 Ввод'!$D$94&gt;$B22),0,MAX(0,MIN(1,'У7 Ввод'!$E$94-NETWORKDAYS('У7 Ввод'!$D$94,$B22)+1))/Настройки!$E$13*100)</f>
        <v>0</v>
      </c>
      <c r="CL22" s="67" t="n">
        <f aca="false">IF(OR($D22=1,MONTH($B22)&lt;&gt;MONTH(StartDate),'У7 Ввод'!$D$95="",'У7 Ввод'!$E$95="",'У7 Ввод'!$D$95&gt;$B22),0,MAX(0,MIN(1,'У7 Ввод'!$E$95-NETWORKDAYS('У7 Ввод'!$D$95,$B22)+1))/Настройки!$E$13*100)</f>
        <v>0</v>
      </c>
      <c r="CM22" s="67" t="n">
        <f aca="false">IF(OR($D22=1,MONTH($B22)&lt;&gt;MONTH(StartDate),'У7 Ввод'!$D$96="",'У7 Ввод'!$E$96="",'У7 Ввод'!$D$96&gt;$B22),0,MAX(0,MIN(1,'У7 Ввод'!$E$96-NETWORKDAYS('У7 Ввод'!$D$96,$B22)+1))/Настройки!$E$13*100)</f>
        <v>0</v>
      </c>
      <c r="CN22" s="67" t="n">
        <f aca="false">IF(OR($D22=1,MONTH($B22)&lt;&gt;MONTH(StartDate),'У7 Ввод'!$D$97="",'У7 Ввод'!$E$97="",'У7 Ввод'!$D$97&gt;$B22),0,MAX(0,MIN(1,'У7 Ввод'!$E$97-NETWORKDAYS('У7 Ввод'!$D$97,$B22)+1))/Настройки!$E$13*100)</f>
        <v>0</v>
      </c>
      <c r="CO22" s="67" t="n">
        <f aca="false">IF(OR($D22=1,MONTH($B22)&lt;&gt;MONTH(StartDate),'У7 Ввод'!$D$98="",'У7 Ввод'!$E$98="",'У7 Ввод'!$D$98&gt;$B22),0,MAX(0,MIN(1,'У7 Ввод'!$E$98-NETWORKDAYS('У7 Ввод'!$D$98,$B22)+1))/Настройки!$E$13*100)</f>
        <v>0</v>
      </c>
      <c r="CP22" s="67" t="n">
        <f aca="false">IF(OR($D22=1,MONTH($B22)&lt;&gt;MONTH(StartDate),'У7 Ввод'!$D$99="",'У7 Ввод'!$E$99="",'У7 Ввод'!$D$99&gt;$B22),0,MAX(0,MIN(1,'У7 Ввод'!$E$99-NETWORKDAYS('У7 Ввод'!$D$99,$B22)+1))/Настройки!$E$13*100)</f>
        <v>0</v>
      </c>
      <c r="CQ22" s="67" t="n">
        <f aca="false">IF(OR($D22=1,MONTH($B22)&lt;&gt;MONTH(StartDate),'У7 Ввод'!$D$100="",'У7 Ввод'!$E$100="",'У7 Ввод'!$D$100&gt;$B22),0,MAX(0,MIN(1,'У7 Ввод'!$E$100-NETWORKDAYS('У7 Ввод'!$D$100,$B22)+1))/Настройки!$E$13*100)</f>
        <v>0</v>
      </c>
      <c r="CR22" s="67" t="n">
        <f aca="false">IF(OR($D22=1,MONTH($B22)&lt;&gt;MONTH(StartDate),'У7 Ввод'!$D$101="",'У7 Ввод'!$E$101="",'У7 Ввод'!$D$101&gt;$B22),0,MAX(0,MIN(1,'У7 Ввод'!$E$101-NETWORKDAYS('У7 Ввод'!$D$101,$B22)+1))/Настройки!$E$13*100)</f>
        <v>0</v>
      </c>
      <c r="CS22" s="67" t="n">
        <f aca="false">IF(OR($D22=1,MONTH($B22)&lt;&gt;MONTH(StartDate),'У7 Ввод'!$D$102="",'У7 Ввод'!$E$102="",'У7 Ввод'!$D$102&gt;$B22),0,MAX(0,MIN(1,'У7 Ввод'!$E$102-NETWORKDAYS('У7 Ввод'!$D$102,$B22)+1))/Настройки!$E$13*100)</f>
        <v>0</v>
      </c>
      <c r="CT22" s="67" t="n">
        <f aca="false">IF(OR($D22=1,MONTH($B22)&lt;&gt;MONTH(StartDate),'У7 Ввод'!$D$103="",'У7 Ввод'!$E$103="",'У7 Ввод'!$D$103&gt;$B22),0,MAX(0,MIN(1,'У7 Ввод'!$E$103-NETWORKDAYS('У7 Ввод'!$D$103,$B22)+1))/Настройки!$E$13*100)</f>
        <v>0</v>
      </c>
      <c r="CU22" s="67" t="n">
        <f aca="false">IF(OR($D22=1,MONTH($B22)&lt;&gt;MONTH(StartDate),'У7 Ввод'!$D$104="",'У7 Ввод'!$E$104="",'У7 Ввод'!$D$104&gt;$B22),0,MAX(0,MIN(1,'У7 Ввод'!$E$104-NETWORKDAYS('У7 Ввод'!$D$104,$B22)+1))/Настройки!$E$13*100)</f>
        <v>0</v>
      </c>
      <c r="CV22" s="67" t="n">
        <f aca="false">IF(OR($D22=1,MONTH($B22)&lt;&gt;MONTH(StartDate),'У7 Ввод'!$D$105="",'У7 Ввод'!$E$105="",'У7 Ввод'!$D$105&gt;$B22),0,MAX(0,MIN(1,'У7 Ввод'!$E$105-NETWORKDAYS('У7 Ввод'!$D$105,$B22)+1))/Настройки!$E$13*100)</f>
        <v>0</v>
      </c>
      <c r="CW22" s="67" t="n">
        <f aca="false">IF(OR($D22=1,MONTH($B22)&lt;&gt;MONTH(StartDate),'У7 Ввод'!$D$106="",'У7 Ввод'!$E$106="",'У7 Ввод'!$D$106&gt;$B22),0,MAX(0,MIN(1,'У7 Ввод'!$E$106-NETWORKDAYS('У7 Ввод'!$D$106,$B22)+1))/Настройки!$E$13*100)</f>
        <v>0</v>
      </c>
      <c r="CX22" s="67" t="n">
        <f aca="false">IF(OR($D22=1,MONTH($B22)&lt;&gt;MONTH(StartDate),'У7 Ввод'!$D$107="",'У7 Ввод'!$E$107="",'У7 Ввод'!$D$107&gt;$B22),0,MAX(0,MIN(1,'У7 Ввод'!$E$107-NETWORKDAYS('У7 Ввод'!$D$107,$B22)+1))/Настройки!$E$13*100)</f>
        <v>0</v>
      </c>
      <c r="CY22" s="67" t="n">
        <f aca="false">IF(OR($D22=1,MONTH($B22)&lt;&gt;MONTH(StartDate),'У7 Ввод'!$D$108="",'У7 Ввод'!$E$108="",'У7 Ввод'!$D$108&gt;$B22),0,MAX(0,MIN(1,'У7 Ввод'!$E$108-NETWORKDAYS('У7 Ввод'!$D$108,$B22)+1))/Настройки!$E$13*100)</f>
        <v>0</v>
      </c>
      <c r="CZ22" s="67" t="n">
        <f aca="false">IF(OR($D22=1,MONTH($B22)&lt;&gt;MONTH(StartDate),'У7 Ввод'!$D$109="",'У7 Ввод'!$E$109="",'У7 Ввод'!$D$109&gt;$B22),0,MAX(0,MIN(1,'У7 Ввод'!$E$109-NETWORKDAYS('У7 Ввод'!$D$109,$B22)+1))/Настройки!$E$13*100)</f>
        <v>0</v>
      </c>
      <c r="DA22" s="67" t="n">
        <f aca="false">IF(OR($D22=1,MONTH($B22)&lt;&gt;MONTH(StartDate),'У7 Ввод'!$D$110="",'У7 Ввод'!$E$110="",'У7 Ввод'!$D$110&gt;$B22),0,MAX(0,MIN(1,'У7 Ввод'!$E$110-NETWORKDAYS('У7 Ввод'!$D$110,$B22)+1))/Настройки!$E$13*100)</f>
        <v>0</v>
      </c>
      <c r="DB22" s="67" t="n">
        <f aca="false">IF(OR($D22=1,MONTH($B22)&lt;&gt;MONTH(StartDate),'У7 Ввод'!$D$111="",'У7 Ввод'!$E$111="",'У7 Ввод'!$D$111&gt;$B22),0,MAX(0,MIN(1,'У7 Ввод'!$E$111-NETWORKDAYS('У7 Ввод'!$D$111,$B22)+1))/Настройки!$E$13*100)</f>
        <v>0</v>
      </c>
      <c r="DC22" s="67" t="n">
        <f aca="false">IF(OR($D22=1,MONTH($B22)&lt;&gt;MONTH(StartDate),'У7 Ввод'!$D$112="",'У7 Ввод'!$E$112="",'У7 Ввод'!$D$112&gt;$B22),0,MAX(0,MIN(1,'У7 Ввод'!$E$112-NETWORKDAYS('У7 Ввод'!$D$112,$B22)+1))/Настройки!$E$13*100)</f>
        <v>0</v>
      </c>
      <c r="DD22" s="67" t="n">
        <f aca="false">IF(OR($D22=1,MONTH($B22)&lt;&gt;MONTH(StartDate),'У7 Ввод'!$D$113="",'У7 Ввод'!$E$113="",'У7 Ввод'!$D$113&gt;$B22),0,MAX(0,MIN(1,'У7 Ввод'!$E$113-NETWORKDAYS('У7 Ввод'!$D$113,$B22)+1))/Настройки!$E$13*100)</f>
        <v>0</v>
      </c>
      <c r="DE22" s="67" t="n">
        <f aca="false">IF(OR($D22=1,MONTH($B22)&lt;&gt;MONTH(StartDate),'У7 Ввод'!$D$114="",'У7 Ввод'!$E$114="",'У7 Ввод'!$D$114&gt;$B22),0,MAX(0,MIN(1,'У7 Ввод'!$E$114-NETWORKDAYS('У7 Ввод'!$D$114,$B22)+1))/Настройки!$E$13*100)</f>
        <v>0</v>
      </c>
      <c r="DF22" s="67" t="n">
        <f aca="false">IF(OR($D22=1,MONTH($B22)&lt;&gt;MONTH(StartDate),'У7 Ввод'!$D$115="",'У7 Ввод'!$E$115="",'У7 Ввод'!$D$115&gt;$B22),0,MAX(0,MIN(1,'У7 Ввод'!$E$115-NETWORKDAYS('У7 Ввод'!$D$115,$B22)+1))/Настройки!$E$13*100)</f>
        <v>0</v>
      </c>
      <c r="DG22" s="67" t="n">
        <f aca="false">IF(OR($D22=1,MONTH($B22)&lt;&gt;MONTH(StartDate),'У7 Ввод'!$D$116="",'У7 Ввод'!$E$116="",'У7 Ввод'!$D$116&gt;$B22),0,MAX(0,MIN(1,'У7 Ввод'!$E$116-NETWORKDAYS('У7 Ввод'!$D$116,$B22)+1))/Настройки!$E$13*100)</f>
        <v>0</v>
      </c>
      <c r="DH22" s="67" t="n">
        <f aca="false">IF(OR($D22=1,MONTH($B22)&lt;&gt;MONTH(StartDate),'У7 Ввод'!$D$117="",'У7 Ввод'!$E$117="",'У7 Ввод'!$D$117&gt;$B22),0,MAX(0,MIN(1,'У7 Ввод'!$E$117-NETWORKDAYS('У7 Ввод'!$D$117,$B22)+1))/Настройки!$E$13*100)</f>
        <v>0</v>
      </c>
      <c r="DI22" s="67" t="n">
        <f aca="false">IF(OR($D22=1,MONTH($B22)&lt;&gt;MONTH(StartDate),'У7 Ввод'!$D$118="",'У7 Ввод'!$E$118="",'У7 Ввод'!$D$118&gt;$B22),0,MAX(0,MIN(1,'У7 Ввод'!$E$118-NETWORKDAYS('У7 Ввод'!$D$118,$B22)+1))/Настройки!$E$13*100)</f>
        <v>0</v>
      </c>
      <c r="DJ22" s="67" t="n">
        <f aca="false">IF(OR($D22=1,MONTH($B22)&lt;&gt;MONTH(StartDate),'У7 Ввод'!$D$119="",'У7 Ввод'!$E$119="",'У7 Ввод'!$D$119&gt;$B22),0,MAX(0,MIN(1,'У7 Ввод'!$E$119-NETWORKDAYS('У7 Ввод'!$D$119,$B22)+1))/Настройки!$E$13*100)</f>
        <v>0</v>
      </c>
      <c r="DK22" s="67" t="n">
        <f aca="false">IF(OR($D22=1,MONTH($B22)&lt;&gt;MONTH(StartDate),'У7 Ввод'!$D$120="",'У7 Ввод'!$E$120="",'У7 Ввод'!$D$120&gt;$B22),0,MAX(0,MIN(1,'У7 Ввод'!$E$120-NETWORKDAYS('У7 Ввод'!$D$120,$B22)+1))/Настройки!$E$13*100)</f>
        <v>0</v>
      </c>
      <c r="DL22" s="67" t="n">
        <f aca="false">IF(OR($D22=1,MONTH($B22)&lt;&gt;MONTH(StartDate),'У7 Ввод'!$D$121="",'У7 Ввод'!$E$121="",'У7 Ввод'!$D$121&gt;$B22),0,MAX(0,MIN(1,'У7 Ввод'!$E$121-NETWORKDAYS('У7 Ввод'!$D$121,$B22)+1))/Настройки!$E$13*100)</f>
        <v>0</v>
      </c>
      <c r="DM22" s="67" t="n">
        <f aca="false">IF(OR($D22=1,MONTH($B22)&lt;&gt;MONTH(StartDate),'У7 Ввод'!$D$122="",'У7 Ввод'!$E$122="",'У7 Ввод'!$D$122&gt;$B22),0,MAX(0,MIN(1,'У7 Ввод'!$E$122-NETWORKDAYS('У7 Ввод'!$D$122,$B22)+1))/Настройки!$E$13*100)</f>
        <v>0</v>
      </c>
      <c r="DN22" s="67" t="n">
        <f aca="false">IF(OR($D22=1,MONTH($B22)&lt;&gt;MONTH(StartDate),'У7 Ввод'!$D$123="",'У7 Ввод'!$E$123="",'У7 Ввод'!$D$123&gt;$B22),0,MAX(0,MIN(1,'У7 Ввод'!$E$123-NETWORKDAYS('У7 Ввод'!$D$123,$B22)+1))/Настройки!$E$13*100)</f>
        <v>0</v>
      </c>
      <c r="DO22" s="67" t="n">
        <f aca="false">IF(OR($D22=1,MONTH($B22)&lt;&gt;MONTH(StartDate),'У7 Ввод'!$D$124="",'У7 Ввод'!$E$124="",'У7 Ввод'!$D$124&gt;$B22),0,MAX(0,MIN(1,'У7 Ввод'!$E$124-NETWORKDAYS('У7 Ввод'!$D$124,$B22)+1))/Настройки!$E$13*100)</f>
        <v>0</v>
      </c>
      <c r="DP22" s="67" t="n">
        <f aca="false">IF(OR($D22=1,MONTH($B22)&lt;&gt;MONTH(StartDate),'У7 Ввод'!$D$125="",'У7 Ввод'!$E$125="",'У7 Ввод'!$D$125&gt;$B22),0,MAX(0,MIN(1,'У7 Ввод'!$E$125-NETWORKDAYS('У7 Ввод'!$D$125,$B22)+1))/Настройки!$E$13*100)</f>
        <v>0</v>
      </c>
      <c r="DQ22" s="67" t="n">
        <f aca="false">IF(OR($D22=1,MONTH($B22)&lt;&gt;MONTH(StartDate),'У7 Ввод'!$D$126="",'У7 Ввод'!$E$126="",'У7 Ввод'!$D$126&gt;$B22),0,MAX(0,MIN(1,'У7 Ввод'!$E$126-NETWORKDAYS('У7 Ввод'!$D$126,$B22)+1))/Настройки!$E$13*100)</f>
        <v>0</v>
      </c>
      <c r="DR22" s="67" t="n">
        <f aca="false">IF(OR($D22=1,MONTH($B22)&lt;&gt;MONTH(StartDate),'У7 Ввод'!$D$127="",'У7 Ввод'!$E$127="",'У7 Ввод'!$D$127&gt;$B22),0,MAX(0,MIN(1,'У7 Ввод'!$E$127-NETWORKDAYS('У7 Ввод'!$D$127,$B22)+1))/Настройки!$E$13*100)</f>
        <v>0</v>
      </c>
      <c r="DS22" s="67" t="n">
        <f aca="false">IF(OR($D22=1,MONTH($B22)&lt;&gt;MONTH(StartDate),'У7 Ввод'!$D$128="",'У7 Ввод'!$E$128="",'У7 Ввод'!$D$128&gt;$B22),0,MAX(0,MIN(1,'У7 Ввод'!$E$128-NETWORKDAYS('У7 Ввод'!$D$128,$B22)+1))/Настройки!$E$13*100)</f>
        <v>0</v>
      </c>
      <c r="DT22" s="67" t="n">
        <f aca="false">IF(OR($D22=1,MONTH($B22)&lt;&gt;MONTH(StartDate),'У7 Ввод'!$D$129="",'У7 Ввод'!$E$129="",'У7 Ввод'!$D$129&gt;$B22),0,MAX(0,MIN(1,'У7 Ввод'!$E$129-NETWORKDAYS('У7 Ввод'!$D$129,$B22)+1))/Настройки!$E$13*100)</f>
        <v>0</v>
      </c>
      <c r="DU22" s="67" t="n">
        <f aca="false">IF(OR($D22=1,MONTH($B22)&lt;&gt;MONTH(StartDate),'У7 Ввод'!$D$130="",'У7 Ввод'!$E$130="",'У7 Ввод'!$D$130&gt;$B22),0,MAX(0,MIN(1,'У7 Ввод'!$E$130-NETWORKDAYS('У7 Ввод'!$D$130,$B22)+1))/Настройки!$E$13*100)</f>
        <v>0</v>
      </c>
      <c r="DV22" s="67" t="n">
        <f aca="false">IF(OR($D22=1,MONTH($B22)&lt;&gt;MONTH(StartDate),'У7 Ввод'!$D$131="",'У7 Ввод'!$E$131="",'У7 Ввод'!$D$131&gt;$B22),0,MAX(0,MIN(1,'У7 Ввод'!$E$131-NETWORKDAYS('У7 Ввод'!$D$131,$B22)+1))/Настройки!$E$13*100)</f>
        <v>0</v>
      </c>
      <c r="DW22" s="67" t="n">
        <f aca="false">IF(OR($D22=1,MONTH($B22)&lt;&gt;MONTH(StartDate),'У7 Ввод'!$D$132="",'У7 Ввод'!$E$132="",'У7 Ввод'!$D$132&gt;$B22),0,MAX(0,MIN(1,'У7 Ввод'!$E$132-NETWORKDAYS('У7 Ввод'!$D$132,$B22)+1))/Настройки!$E$13*100)</f>
        <v>0</v>
      </c>
      <c r="DX22" s="67" t="n">
        <f aca="false">IF(OR($D22=1,MONTH($B22)&lt;&gt;MONTH(StartDate),'У7 Ввод'!$D$133="",'У7 Ввод'!$E$133="",'У7 Ввод'!$D$133&gt;$B22),0,MAX(0,MIN(1,'У7 Ввод'!$E$133-NETWORKDAYS('У7 Ввод'!$D$133,$B22)+1))/Настройки!$E$13*100)</f>
        <v>0</v>
      </c>
      <c r="DY22" s="67" t="n">
        <f aca="false">IF(OR($D22=1,MONTH($B22)&lt;&gt;MONTH(StartDate),'У7 Ввод'!$D$134="",'У7 Ввод'!$E$134="",'У7 Ввод'!$D$134&gt;$B22),0,MAX(0,MIN(1,'У7 Ввод'!$E$134-NETWORKDAYS('У7 Ввод'!$D$134,$B22)+1))/Настройки!$E$13*100)</f>
        <v>0</v>
      </c>
      <c r="DZ22" s="67" t="n">
        <f aca="false">IF(OR($D22=1,MONTH($B22)&lt;&gt;MONTH(StartDate),'У7 Ввод'!$D$135="",'У7 Ввод'!$E$135="",'У7 Ввод'!$D$135&gt;$B22),0,MAX(0,MIN(1,'У7 Ввод'!$E$135-NETWORKDAYS('У7 Ввод'!$D$135,$B22)+1))/Настройки!$E$13*100)</f>
        <v>0</v>
      </c>
      <c r="EA22" s="67" t="n">
        <f aca="false">IF(OR($D22=1,MONTH($B22)&lt;&gt;MONTH(StartDate),'У7 Ввод'!$D$136="",'У7 Ввод'!$E$136="",'У7 Ввод'!$D$136&gt;$B22),0,MAX(0,MIN(1,'У7 Ввод'!$E$136-NETWORKDAYS('У7 Ввод'!$D$136,$B22)+1))/Настройки!$E$13*100)</f>
        <v>0</v>
      </c>
      <c r="EB22" s="67" t="n">
        <f aca="false">IF(OR($D22=1,MONTH($B22)&lt;&gt;MONTH(StartDate),'У7 Ввод'!$D$137="",'У7 Ввод'!$E$137="",'У7 Ввод'!$D$137&gt;$B22),0,MAX(0,MIN(1,'У7 Ввод'!$E$137-NETWORKDAYS('У7 Ввод'!$D$137,$B22)+1))/Настройки!$E$13*100)</f>
        <v>0</v>
      </c>
      <c r="EC22" s="67" t="n">
        <f aca="false">IF(OR($D22=1,MONTH($B22)&lt;&gt;MONTH(StartDate),'У7 Ввод'!$D$138="",'У7 Ввод'!$E$138="",'У7 Ввод'!$D$138&gt;$B22),0,MAX(0,MIN(1,'У7 Ввод'!$E$138-NETWORKDAYS('У7 Ввод'!$D$138,$B22)+1))/Настройки!$E$13*100)</f>
        <v>0</v>
      </c>
      <c r="ED22" s="67" t="n">
        <f aca="false">IF(OR($D22=1,MONTH($B22)&lt;&gt;MONTH(StartDate),'У7 Ввод'!$D$139="",'У7 Ввод'!$E$139="",'У7 Ввод'!$D$139&gt;$B22),0,MAX(0,MIN(1,'У7 Ввод'!$E$139-NETWORKDAYS('У7 Ввод'!$D$139,$B22)+1))/Настройки!$E$13*100)</f>
        <v>0</v>
      </c>
      <c r="EE22" s="67" t="n">
        <f aca="false">IF(OR($D22=1,MONTH($B22)&lt;&gt;MONTH(StartDate),'У7 Ввод'!$D$140="",'У7 Ввод'!$E$140="",'У7 Ввод'!$D$140&gt;$B22),0,MAX(0,MIN(1,'У7 Ввод'!$E$140-NETWORKDAYS('У7 Ввод'!$D$140,$B22)+1))/Настройки!$E$13*100)</f>
        <v>0</v>
      </c>
      <c r="EF22" s="67" t="n">
        <f aca="false">IF(OR($D22=1,MONTH($B22)&lt;&gt;MONTH(StartDate),'У7 Ввод'!$D$141="",'У7 Ввод'!$E$141="",'У7 Ввод'!$D$141&gt;$B22),0,MAX(0,MIN(1,'У7 Ввод'!$E$141-NETWORKDAYS('У7 Ввод'!$D$141,$B22)+1))/Настройки!$E$13*100)</f>
        <v>0</v>
      </c>
      <c r="EG22" s="67" t="n">
        <f aca="false">IF(OR($D22=1,MONTH($B22)&lt;&gt;MONTH(StartDate),'У7 Ввод'!$D$142="",'У7 Ввод'!$E$142="",'У7 Ввод'!$D$142&gt;$B22),0,MAX(0,MIN(1,'У7 Ввод'!$E$142-NETWORKDAYS('У7 Ввод'!$D$142,$B22)+1))/Настройки!$E$13*100)</f>
        <v>0</v>
      </c>
      <c r="EH22" s="67" t="n">
        <f aca="false">IF(OR($D22=1,MONTH($B22)&lt;&gt;MONTH(StartDate),'У7 Ввод'!$D$143="",'У7 Ввод'!$E$143="",'У7 Ввод'!$D$143&gt;$B22),0,MAX(0,MIN(1,'У7 Ввод'!$E$143-NETWORKDAYS('У7 Ввод'!$D$143,$B22)+1))/Настройки!$E$13*100)</f>
        <v>0</v>
      </c>
      <c r="EI22" s="67" t="n">
        <f aca="false">IF(OR($D22=1,MONTH($B22)&lt;&gt;MONTH(StartDate),'У7 Ввод'!$D$144="",'У7 Ввод'!$E$144="",'У7 Ввод'!$D$144&gt;$B22),0,MAX(0,MIN(1,'У7 Ввод'!$E$144-NETWORKDAYS('У7 Ввод'!$D$144,$B22)+1))/Настройки!$E$13*100)</f>
        <v>0</v>
      </c>
      <c r="EJ22" s="67" t="n">
        <f aca="false">IF(OR($D22=1,MONTH($B22)&lt;&gt;MONTH(StartDate),'У7 Ввод'!$D$145="",'У7 Ввод'!$E$145="",'У7 Ввод'!$D$145&gt;$B22),0,MAX(0,MIN(1,'У7 Ввод'!$E$145-NETWORKDAYS('У7 Ввод'!$D$145,$B22)+1))/Настройки!$E$13*100)</f>
        <v>0</v>
      </c>
      <c r="EK22" s="67" t="n">
        <f aca="false">IF(OR($D22=1,MONTH($B22)&lt;&gt;MONTH(StartDate),'У7 Ввод'!$D$146="",'У7 Ввод'!$E$146="",'У7 Ввод'!$D$146&gt;$B22),0,MAX(0,MIN(1,'У7 Ввод'!$E$146-NETWORKDAYS('У7 Ввод'!$D$146,$B22)+1))/Настройки!$E$13*100)</f>
        <v>0</v>
      </c>
      <c r="EL22" s="67" t="n">
        <f aca="false">IF(OR($D22=1,MONTH($B22)&lt;&gt;MONTH(StartDate),'У7 Ввод'!$D$147="",'У7 Ввод'!$E$147="",'У7 Ввод'!$D$147&gt;$B22),0,MAX(0,MIN(1,'У7 Ввод'!$E$147-NETWORKDAYS('У7 Ввод'!$D$147,$B22)+1))/Настройки!$E$13*100)</f>
        <v>0</v>
      </c>
      <c r="EM22" s="67" t="n">
        <f aca="false">IF(OR($D22=1,MONTH($B22)&lt;&gt;MONTH(StartDate),'У7 Ввод'!$D$148="",'У7 Ввод'!$E$148="",'У7 Ввод'!$D$148&gt;$B22),0,MAX(0,MIN(1,'У7 Ввод'!$E$148-NETWORKDAYS('У7 Ввод'!$D$148,$B22)+1))/Настройки!$E$13*100)</f>
        <v>0</v>
      </c>
      <c r="EN22" s="67" t="n">
        <f aca="false">IF(OR($D22=1,MONTH($B22)&lt;&gt;MONTH(StartDate),'У7 Ввод'!$D$149="",'У7 Ввод'!$E$149="",'У7 Ввод'!$D$149&gt;$B22),0,MAX(0,MIN(1,'У7 Ввод'!$E$149-NETWORKDAYS('У7 Ввод'!$D$149,$B22)+1))/Настройки!$E$13*100)</f>
        <v>0</v>
      </c>
      <c r="EO22" s="67" t="n">
        <f aca="false">IF(OR($D22=1,MONTH($B22)&lt;&gt;MONTH(StartDate),'У7 Ввод'!$D$150="",'У7 Ввод'!$E$150="",'У7 Ввод'!$D$150&gt;$B22),0,MAX(0,MIN(1,'У7 Ввод'!$E$150-NETWORKDAYS('У7 Ввод'!$D$150,$B22)+1))/Настройки!$E$13*100)</f>
        <v>0</v>
      </c>
      <c r="EP22" s="67" t="n">
        <f aca="false">IF(OR($D22=1,MONTH($B22)&lt;&gt;MONTH(StartDate),'У7 Ввод'!$D$151="",'У7 Ввод'!$E$151="",'У7 Ввод'!$D$151&gt;$B22),0,MAX(0,MIN(1,'У7 Ввод'!$E$151-NETWORKDAYS('У7 Ввод'!$D$151,$B22)+1))/Настройки!$E$13*100)</f>
        <v>0</v>
      </c>
      <c r="EQ22" s="67" t="n">
        <f aca="false">IF(OR($D22=1,MONTH($B22)&lt;&gt;MONTH(StartDate),'У7 Ввод'!$D$152="",'У7 Ввод'!$E$152="",'У7 Ввод'!$D$152&gt;$B22),0,MAX(0,MIN(1,'У7 Ввод'!$E$152-NETWORKDAYS('У7 Ввод'!$D$152,$B22)+1))/Настройки!$E$13*100)</f>
        <v>0</v>
      </c>
      <c r="ER22" s="67" t="n">
        <f aca="false">IF(OR($D22=1,MONTH($B22)&lt;&gt;MONTH(StartDate),'У7 Ввод'!$D$153="",'У7 Ввод'!$E$153="",'У7 Ввод'!$D$153&gt;$B22),0,MAX(0,MIN(1,'У7 Ввод'!$E$153-NETWORKDAYS('У7 Ввод'!$D$153,$B22)+1))/Настройки!$E$13*100)</f>
        <v>0</v>
      </c>
      <c r="ES22" s="67" t="n">
        <f aca="false">IF(OR($D22=1,MONTH($B22)&lt;&gt;MONTH(StartDate),'У7 Ввод'!$D$154="",'У7 Ввод'!$E$154="",'У7 Ввод'!$D$154&gt;$B22),0,MAX(0,MIN(1,'У7 Ввод'!$E$154-NETWORKDAYS('У7 Ввод'!$D$154,$B22)+1))/Настройки!$E$13*100)</f>
        <v>0</v>
      </c>
      <c r="ET22" s="67" t="n">
        <f aca="false">IF(OR($D22=1,MONTH($B22)&lt;&gt;MONTH(StartDate),'У7 Ввод'!$D$155="",'У7 Ввод'!$E$155="",'У7 Ввод'!$D$155&gt;$B22),0,MAX(0,MIN(1,'У7 Ввод'!$E$155-NETWORKDAYS('У7 Ввод'!$D$155,$B22)+1))/Настройки!$E$13*100)</f>
        <v>0</v>
      </c>
      <c r="EU22" s="67" t="n">
        <f aca="false">IF(OR($D22=1,MONTH($B22)&lt;&gt;MONTH(StartDate),'У7 Ввод'!$D$156="",'У7 Ввод'!$E$156="",'У7 Ввод'!$D$156&gt;$B22),0,MAX(0,MIN(1,'У7 Ввод'!$E$156-NETWORKDAYS('У7 Ввод'!$D$156,$B22)+1))/Настройки!$E$13*100)</f>
        <v>0</v>
      </c>
      <c r="EV22" s="67" t="n">
        <f aca="false">IF(OR($D22=1,MONTH($B22)&lt;&gt;MONTH(StartDate),'У7 Ввод'!$D$157="",'У7 Ввод'!$E$157="",'У7 Ввод'!$D$157&gt;$B22),0,MAX(0,MIN(1,'У7 Ввод'!$E$157-NETWORKDAYS('У7 Ввод'!$D$157,$B22)+1))/Настройки!$E$13*100)</f>
        <v>0</v>
      </c>
      <c r="EW22" s="67" t="n">
        <f aca="false">IF(OR($D22=1,MONTH($B22)&lt;&gt;MONTH(StartDate),'У7 Ввод'!$D$158="",'У7 Ввод'!$E$158="",'У7 Ввод'!$D$158&gt;$B22),0,MAX(0,MIN(1,'У7 Ввод'!$E$158-NETWORKDAYS('У7 Ввод'!$D$158,$B22)+1))/Настройки!$E$13*100)</f>
        <v>0</v>
      </c>
      <c r="EX22" s="67" t="n">
        <f aca="false">IF(OR($D22=1,MONTH($B22)&lt;&gt;MONTH(StartDate),'У7 Ввод'!$D$159="",'У7 Ввод'!$E$159="",'У7 Ввод'!$D$159&gt;$B22),0,MAX(0,MIN(1,'У7 Ввод'!$E$159-NETWORKDAYS('У7 Ввод'!$D$159,$B22)+1))/Настройки!$E$13*100)</f>
        <v>0</v>
      </c>
      <c r="EY22" s="67" t="n">
        <f aca="false">IF(OR($D22=1,MONTH($B22)&lt;&gt;MONTH(StartDate),'У7 Ввод'!$D$160="",'У7 Ввод'!$E$160="",'У7 Ввод'!$D$160&gt;$B22),0,MAX(0,MIN(1,'У7 Ввод'!$E$160-NETWORKDAYS('У7 Ввод'!$D$160,$B22)+1))/Настройки!$E$13*100)</f>
        <v>0</v>
      </c>
      <c r="EZ22" s="67" t="n">
        <f aca="false">IF(OR($D22=1,MONTH($B22)&lt;&gt;MONTH(StartDate),'У7 Ввод'!$D$161="",'У7 Ввод'!$E$161="",'У7 Ввод'!$D$161&gt;$B22),0,MAX(0,MIN(1,'У7 Ввод'!$E$161-NETWORKDAYS('У7 Ввод'!$D$161,$B22)+1))/Настройки!$E$13*100)</f>
        <v>0</v>
      </c>
      <c r="FA22" s="67" t="n">
        <f aca="false">IF(OR($D22=1,MONTH($B22)&lt;&gt;MONTH(StartDate),'У7 Ввод'!$D$162="",'У7 Ввод'!$E$162="",'У7 Ввод'!$D$162&gt;$B22),0,MAX(0,MIN(1,'У7 Ввод'!$E$162-NETWORKDAYS('У7 Ввод'!$D$162,$B22)+1))/Настройки!$E$13*100)</f>
        <v>0</v>
      </c>
      <c r="FB22" s="67" t="n">
        <f aca="false">IF(OR($D22=1,MONTH($B22)&lt;&gt;MONTH(StartDate),'У7 Ввод'!$D$163="",'У7 Ввод'!$E$163="",'У7 Ввод'!$D$163&gt;$B22),0,MAX(0,MIN(1,'У7 Ввод'!$E$163-NETWORKDAYS('У7 Ввод'!$D$163,$B22)+1))/Настройки!$E$13*100)</f>
        <v>0</v>
      </c>
      <c r="FC22" s="67" t="n">
        <f aca="false">IF(OR($D22=1,MONTH($B22)&lt;&gt;MONTH(StartDate),'У7 Ввод'!$D$164="",'У7 Ввод'!$E$164="",'У7 Ввод'!$D$164&gt;$B22),0,MAX(0,MIN(1,'У7 Ввод'!$E$164-NETWORKDAYS('У7 Ввод'!$D$164,$B22)+1))/Настройки!$E$13*100)</f>
        <v>0</v>
      </c>
      <c r="FD22" s="67" t="n">
        <f aca="false">IF(OR($D22=1,MONTH($B22)&lt;&gt;MONTH(StartDate),'У7 Ввод'!$D$165="",'У7 Ввод'!$E$165="",'У7 Ввод'!$D$165&gt;$B22),0,MAX(0,MIN(1,'У7 Ввод'!$E$165-NETWORKDAYS('У7 Ввод'!$D$165,$B22)+1))/Настройки!$E$13*100)</f>
        <v>0</v>
      </c>
      <c r="FE22" s="67" t="n">
        <f aca="false">IF(OR($D22=1,MONTH($B22)&lt;&gt;MONTH(StartDate),'У7 Ввод'!$D$166="",'У7 Ввод'!$E$166="",'У7 Ввод'!$D$166&gt;$B22),0,MAX(0,MIN(1,'У7 Ввод'!$E$166-NETWORKDAYS('У7 Ввод'!$D$166,$B22)+1))/Настройки!$E$13*100)</f>
        <v>0</v>
      </c>
      <c r="FF22" s="67" t="n">
        <f aca="false">IF(OR($D22=1,MONTH($B22)&lt;&gt;MONTH(StartDate),'У7 Ввод'!$D$167="",'У7 Ввод'!$E$167="",'У7 Ввод'!$D$167&gt;$B22),0,MAX(0,MIN(1,'У7 Ввод'!$E$167-NETWORKDAYS('У7 Ввод'!$D$167,$B22)+1))/Настройки!$E$13*100)</f>
        <v>0</v>
      </c>
      <c r="FG22" s="67" t="n">
        <f aca="false">IF(OR($D22=1,MONTH($B22)&lt;&gt;MONTH(StartDate),'У7 Ввод'!$D$168="",'У7 Ввод'!$E$168="",'У7 Ввод'!$D$168&gt;$B22),0,MAX(0,MIN(1,'У7 Ввод'!$E$168-NETWORKDAYS('У7 Ввод'!$D$168,$B22)+1))/Настройки!$E$13*100)</f>
        <v>0</v>
      </c>
      <c r="FH22" s="67" t="n">
        <f aca="false">IF(OR($D22=1,MONTH($B22)&lt;&gt;MONTH(StartDate),'У7 Ввод'!$D$169="",'У7 Ввод'!$E$169="",'У7 Ввод'!$D$169&gt;$B22),0,MAX(0,MIN(1,'У7 Ввод'!$E$169-NETWORKDAYS('У7 Ввод'!$D$169,$B22)+1))/Настройки!$E$13*100)</f>
        <v>0</v>
      </c>
      <c r="FI22" s="67" t="n">
        <f aca="false">IF(OR($D22=1,MONTH($B22)&lt;&gt;MONTH(StartDate),'У7 Ввод'!$D$170="",'У7 Ввод'!$E$170="",'У7 Ввод'!$D$170&gt;$B22),0,MAX(0,MIN(1,'У7 Ввод'!$E$170-NETWORKDAYS('У7 Ввод'!$D$170,$B22)+1))/Настройки!$E$13*100)</f>
        <v>0</v>
      </c>
      <c r="FJ22" s="67" t="n">
        <f aca="false">IF(OR($D22=1,MONTH($B22)&lt;&gt;MONTH(StartDate),'У7 Ввод'!$D$171="",'У7 Ввод'!$E$171="",'У7 Ввод'!$D$171&gt;$B22),0,MAX(0,MIN(1,'У7 Ввод'!$E$171-NETWORKDAYS('У7 Ввод'!$D$171,$B22)+1))/Настройки!$E$13*100)</f>
        <v>0</v>
      </c>
      <c r="FK22" s="67" t="n">
        <f aca="false">IF(OR($D22=1,MONTH($B22)&lt;&gt;MONTH(StartDate),'У7 Ввод'!$D$172="",'У7 Ввод'!$E$172="",'У7 Ввод'!$D$172&gt;$B22),0,MAX(0,MIN(1,'У7 Ввод'!$E$172-NETWORKDAYS('У7 Ввод'!$D$172,$B22)+1))/Настройки!$E$13*100)</f>
        <v>0</v>
      </c>
      <c r="FL22" s="67" t="n">
        <f aca="false">IF(OR($D22=1,MONTH($B22)&lt;&gt;MONTH(StartDate),'У7 Ввод'!$D$173="",'У7 Ввод'!$E$173="",'У7 Ввод'!$D$173&gt;$B22),0,MAX(0,MIN(1,'У7 Ввод'!$E$173-NETWORKDAYS('У7 Ввод'!$D$173,$B22)+1))/Настройки!$E$13*100)</f>
        <v>0</v>
      </c>
      <c r="FM22" s="67" t="n">
        <f aca="false">IF(OR($D22=1,MONTH($B22)&lt;&gt;MONTH(StartDate),'У7 Ввод'!$D$174="",'У7 Ввод'!$E$174="",'У7 Ввод'!$D$174&gt;$B22),0,MAX(0,MIN(1,'У7 Ввод'!$E$174-NETWORKDAYS('У7 Ввод'!$D$174,$B22)+1))/Настройки!$E$13*100)</f>
        <v>0</v>
      </c>
      <c r="FN22" s="67" t="n">
        <f aca="false">IF(OR($D22=1,MONTH($B22)&lt;&gt;MONTH(StartDate),'У7 Ввод'!$D$175="",'У7 Ввод'!$E$175="",'У7 Ввод'!$D$175&gt;$B22),0,MAX(0,MIN(1,'У7 Ввод'!$E$175-NETWORKDAYS('У7 Ввод'!$D$175,$B22)+1))/Настройки!$E$13*100)</f>
        <v>0</v>
      </c>
      <c r="FO22" s="67" t="n">
        <f aca="false">IF(OR($D22=1,MONTH($B22)&lt;&gt;MONTH(StartDate),'У7 Ввод'!$D$176="",'У7 Ввод'!$E$176="",'У7 Ввод'!$D$176&gt;$B22),0,MAX(0,MIN(1,'У7 Ввод'!$E$176-NETWORKDAYS('У7 Ввод'!$D$176,$B22)+1))/Настройки!$E$13*100)</f>
        <v>0</v>
      </c>
      <c r="FP22" s="67" t="n">
        <f aca="false">IF(OR($D22=1,MONTH($B22)&lt;&gt;MONTH(StartDate),'У7 Ввод'!$D$177="",'У7 Ввод'!$E$177="",'У7 Ввод'!$D$177&gt;$B22),0,MAX(0,MIN(1,'У7 Ввод'!$E$177-NETWORKDAYS('У7 Ввод'!$D$177,$B22)+1))/Настройки!$E$13*100)</f>
        <v>0</v>
      </c>
      <c r="FQ22" s="67" t="n">
        <f aca="false">IF(OR($D22=1,MONTH($B22)&lt;&gt;MONTH(StartDate),'У7 Ввод'!$D$178="",'У7 Ввод'!$E$178="",'У7 Ввод'!$D$178&gt;$B22),0,MAX(0,MIN(1,'У7 Ввод'!$E$178-NETWORKDAYS('У7 Ввод'!$D$178,$B22)+1))/Настройки!$E$13*100)</f>
        <v>0</v>
      </c>
      <c r="FR22" s="67" t="n">
        <f aca="false">IF(OR($D22=1,MONTH($B22)&lt;&gt;MONTH(StartDate),'У7 Ввод'!$D$179="",'У7 Ввод'!$E$179="",'У7 Ввод'!$D$179&gt;$B22),0,MAX(0,MIN(1,'У7 Ввод'!$E$179-NETWORKDAYS('У7 Ввод'!$D$179,$B22)+1))/Настройки!$E$13*100)</f>
        <v>0</v>
      </c>
      <c r="FS22" s="67" t="n">
        <f aca="false">IF(OR($D22=1,MONTH($B22)&lt;&gt;MONTH(StartDate),'У7 Ввод'!$D$180="",'У7 Ввод'!$E$180="",'У7 Ввод'!$D$180&gt;$B22),0,MAX(0,MIN(1,'У7 Ввод'!$E$180-NETWORKDAYS('У7 Ввод'!$D$180,$B22)+1))/Настройки!$E$13*100)</f>
        <v>0</v>
      </c>
      <c r="FT22" s="67" t="n">
        <f aca="false">IF(OR($D22=1,MONTH($B22)&lt;&gt;MONTH(StartDate),'У7 Ввод'!$D$181="",'У7 Ввод'!$E$181="",'У7 Ввод'!$D$181&gt;$B22),0,MAX(0,MIN(1,'У7 Ввод'!$E$181-NETWORKDAYS('У7 Ввод'!$D$181,$B22)+1))/Настройки!$E$13*100)</f>
        <v>0</v>
      </c>
      <c r="FU22" s="67" t="n">
        <f aca="false">IF(OR($D22=1,MONTH($B22)&lt;&gt;MONTH(StartDate),'У7 Ввод'!$D$182="",'У7 Ввод'!$E$182="",'У7 Ввод'!$D$182&gt;$B22),0,MAX(0,MIN(1,'У7 Ввод'!$E$182-NETWORKDAYS('У7 Ввод'!$D$182,$B22)+1))/Настройки!$E$13*100)</f>
        <v>0</v>
      </c>
      <c r="FV22" s="67" t="n">
        <f aca="false">IF(OR($D22=1,MONTH($B22)&lt;&gt;MONTH(StartDate),'У7 Ввод'!$D$183="",'У7 Ввод'!$E$183="",'У7 Ввод'!$D$183&gt;$B22),0,MAX(0,MIN(1,'У7 Ввод'!$E$183-NETWORKDAYS('У7 Ввод'!$D$183,$B22)+1))/Настройки!$E$13*100)</f>
        <v>0</v>
      </c>
      <c r="FW22" s="67" t="n">
        <f aca="false">IF(OR($D22=1,MONTH($B22)&lt;&gt;MONTH(StartDate),'У7 Ввод'!$D$184="",'У7 Ввод'!$E$184="",'У7 Ввод'!$D$184&gt;$B22),0,MAX(0,MIN(1,'У7 Ввод'!$E$184-NETWORKDAYS('У7 Ввод'!$D$184,$B22)+1))/Настройки!$E$13*100)</f>
        <v>0</v>
      </c>
      <c r="FX22" s="67" t="n">
        <f aca="false">IF(OR($D22=1,MONTH($B22)&lt;&gt;MONTH(StartDate),'У7 Ввод'!$D$185="",'У7 Ввод'!$E$185="",'У7 Ввод'!$D$185&gt;$B22),0,MAX(0,MIN(1,'У7 Ввод'!$E$185-NETWORKDAYS('У7 Ввод'!$D$185,$B22)+1))/Настройки!$E$13*100)</f>
        <v>0</v>
      </c>
      <c r="FY22" s="67" t="n">
        <f aca="false">IF(OR($D22=1,MONTH($B22)&lt;&gt;MONTH(StartDate),'У7 Ввод'!$D$186="",'У7 Ввод'!$E$186="",'У7 Ввод'!$D$186&gt;$B22),0,MAX(0,MIN(1,'У7 Ввод'!$E$186-NETWORKDAYS('У7 Ввод'!$D$186,$B22)+1))/Настройки!$E$13*100)</f>
        <v>0</v>
      </c>
      <c r="FZ22" s="67" t="n">
        <f aca="false">IF(OR($D22=1,MONTH($B22)&lt;&gt;MONTH(StartDate),'У7 Ввод'!$D$187="",'У7 Ввод'!$E$187="",'У7 Ввод'!$D$187&gt;$B22),0,MAX(0,MIN(1,'У7 Ввод'!$E$187-NETWORKDAYS('У7 Ввод'!$D$187,$B22)+1))/Настройки!$E$13*100)</f>
        <v>0</v>
      </c>
      <c r="GA22" s="67" t="n">
        <f aca="false">IF(OR($D22=1,MONTH($B22)&lt;&gt;MONTH(StartDate),'У7 Ввод'!$D$188="",'У7 Ввод'!$E$188="",'У7 Ввод'!$D$188&gt;$B22),0,MAX(0,MIN(1,'У7 Ввод'!$E$188-NETWORKDAYS('У7 Ввод'!$D$188,$B22)+1))/Настройки!$E$13*100)</f>
        <v>0</v>
      </c>
      <c r="GB22" s="67" t="n">
        <f aca="false">IF(OR($D22=1,MONTH($B22)&lt;&gt;MONTH(StartDate),'У7 Ввод'!$D$189="",'У7 Ввод'!$E$189="",'У7 Ввод'!$D$189&gt;$B22),0,MAX(0,MIN(1,'У7 Ввод'!$E$189-NETWORKDAYS('У7 Ввод'!$D$189,$B22)+1))/Настройки!$E$13*100)</f>
        <v>0</v>
      </c>
      <c r="GC22" s="67" t="n">
        <f aca="false">IF(OR($D22=1,MONTH($B22)&lt;&gt;MONTH(StartDate),'У7 Ввод'!$D$190="",'У7 Ввод'!$E$190="",'У7 Ввод'!$D$190&gt;$B22),0,MAX(0,MIN(1,'У7 Ввод'!$E$190-NETWORKDAYS('У7 Ввод'!$D$190,$B22)+1))/Настройки!$E$13*100)</f>
        <v>0</v>
      </c>
      <c r="GD22" s="67" t="n">
        <f aca="false">IF(OR($D22=1,MONTH($B22)&lt;&gt;MONTH(StartDate),'У7 Ввод'!$D$191="",'У7 Ввод'!$E$191="",'У7 Ввод'!$D$191&gt;$B22),0,MAX(0,MIN(1,'У7 Ввод'!$E$191-NETWORKDAYS('У7 Ввод'!$D$191,$B22)+1))/Настройки!$E$13*100)</f>
        <v>0</v>
      </c>
      <c r="GE22" s="67" t="n">
        <f aca="false">IF(OR($D22=1,MONTH($B22)&lt;&gt;MONTH(StartDate),'У7 Ввод'!$D$192="",'У7 Ввод'!$E$192="",'У7 Ввод'!$D$192&gt;$B22),0,MAX(0,MIN(1,'У7 Ввод'!$E$192-NETWORKDAYS('У7 Ввод'!$D$192,$B22)+1))/Настройки!$E$13*100)</f>
        <v>0</v>
      </c>
      <c r="GF22" s="67" t="n">
        <f aca="false">IF(OR($D22=1,MONTH($B22)&lt;&gt;MONTH(StartDate),'У7 Ввод'!$D$193="",'У7 Ввод'!$E$193="",'У7 Ввод'!$D$193&gt;$B22),0,MAX(0,MIN(1,'У7 Ввод'!$E$193-NETWORKDAYS('У7 Ввод'!$D$193,$B22)+1))/Настройки!$E$13*100)</f>
        <v>0</v>
      </c>
      <c r="GG22" s="67" t="n">
        <f aca="false">IF(OR($D22=1,MONTH($B22)&lt;&gt;MONTH(StartDate),'У7 Ввод'!$D$194="",'У7 Ввод'!$E$194="",'У7 Ввод'!$D$194&gt;$B22),0,MAX(0,MIN(1,'У7 Ввод'!$E$194-NETWORKDAYS('У7 Ввод'!$D$194,$B22)+1))/Настройки!$E$13*100)</f>
        <v>0</v>
      </c>
      <c r="GH22" s="67" t="n">
        <f aca="false">IF(OR($D22=1,MONTH($B22)&lt;&gt;MONTH(StartDate),'У7 Ввод'!$D$195="",'У7 Ввод'!$E$195="",'У7 Ввод'!$D$195&gt;$B22),0,MAX(0,MIN(1,'У7 Ввод'!$E$195-NETWORKDAYS('У7 Ввод'!$D$195,$B22)+1))/Настройки!$E$13*100)</f>
        <v>0</v>
      </c>
      <c r="GI22" s="67" t="n">
        <f aca="false">IF(OR($D22=1,MONTH($B22)&lt;&gt;MONTH(StartDate),'У7 Ввод'!$D$196="",'У7 Ввод'!$E$196="",'У7 Ввод'!$D$196&gt;$B22),0,MAX(0,MIN(1,'У7 Ввод'!$E$196-NETWORKDAYS('У7 Ввод'!$D$196,$B22)+1))/Настройки!$E$13*100)</f>
        <v>0</v>
      </c>
      <c r="GJ22" s="67" t="n">
        <f aca="false">IF(OR($D22=1,MONTH($B22)&lt;&gt;MONTH(StartDate),'У7 Ввод'!$D$197="",'У7 Ввод'!$E$197="",'У7 Ввод'!$D$197&gt;$B22),0,MAX(0,MIN(1,'У7 Ввод'!$E$197-NETWORKDAYS('У7 Ввод'!$D$197,$B22)+1))/Настройки!$E$13*100)</f>
        <v>0</v>
      </c>
      <c r="GK22" s="67" t="n">
        <f aca="false">IF(OR($D22=1,MONTH($B22)&lt;&gt;MONTH(StartDate),'У7 Ввод'!$D$198="",'У7 Ввод'!$E$198="",'У7 Ввод'!$D$198&gt;$B22),0,MAX(0,MIN(1,'У7 Ввод'!$E$198-NETWORKDAYS('У7 Ввод'!$D$198,$B22)+1))/Настройки!$E$13*100)</f>
        <v>0</v>
      </c>
      <c r="GL22" s="67" t="n">
        <f aca="false">IF(OR($D22=1,MONTH($B22)&lt;&gt;MONTH(StartDate),'У7 Ввод'!$D$199="",'У7 Ввод'!$E$199="",'У7 Ввод'!$D$199&gt;$B22),0,MAX(0,MIN(1,'У7 Ввод'!$E$199-NETWORKDAYS('У7 Ввод'!$D$199,$B22)+1))/Настройки!$E$13*100)</f>
        <v>0</v>
      </c>
      <c r="GM22" s="67" t="n">
        <f aca="false">IF(OR($D22=1,MONTH($B22)&lt;&gt;MONTH(StartDate),'У7 Ввод'!$D$200="",'У7 Ввод'!$E$200="",'У7 Ввод'!$D$200&gt;$B22),0,MAX(0,MIN(1,'У7 Ввод'!$E$200-NETWORKDAYS('У7 Ввод'!$D$200,$B22)+1))/Настройки!$E$13*100)</f>
        <v>0</v>
      </c>
      <c r="GN22" s="67" t="n">
        <f aca="false">IF(OR($D22=1,MONTH($B22)&lt;&gt;MONTH(StartDate),'У7 Ввод'!$D$201="",'У7 Ввод'!$E$201="",'У7 Ввод'!$D$201&gt;$B22),0,MAX(0,MIN(1,'У7 Ввод'!$E$201-NETWORKDAYS('У7 Ввод'!$D$201,$B22)+1))/Настройки!$E$13*100)</f>
        <v>0</v>
      </c>
      <c r="GO22" s="67" t="n">
        <f aca="false">IF(OR($D22=1,MONTH($B22)&lt;&gt;MONTH(StartDate),'У7 Ввод'!$D$202="",'У7 Ввод'!$E$202="",'У7 Ввод'!$D$202&gt;$B22),0,MAX(0,MIN(1,'У7 Ввод'!$E$202-NETWORKDAYS('У7 Ввод'!$D$202,$B22)+1))/Настройки!$E$13*100)</f>
        <v>0</v>
      </c>
      <c r="GP22" s="67" t="n">
        <f aca="false">IF(OR($D22=1,MONTH($B22)&lt;&gt;MONTH(StartDate),'У7 Ввод'!$D$203="",'У7 Ввод'!$E$203="",'У7 Ввод'!$D$203&gt;$B22),0,MAX(0,MIN(1,'У7 Ввод'!$E$203-NETWORKDAYS('У7 Ввод'!$D$203,$B22)+1))/Настройки!$E$13*100)</f>
        <v>0</v>
      </c>
      <c r="GQ22" s="67" t="n">
        <f aca="false">IF(OR($D22=1,MONTH($B22)&lt;&gt;MONTH(StartDate),'У7 Ввод'!$D$204="",'У7 Ввод'!$E$204="",'У7 Ввод'!$D$204&gt;$B22),0,MAX(0,MIN(1,'У7 Ввод'!$E$204-NETWORKDAYS('У7 Ввод'!$D$204,$B22)+1))/Настройки!$E$13*100)</f>
        <v>0</v>
      </c>
      <c r="GR22" s="67" t="n">
        <f aca="false">IF(OR($D22=1,MONTH($B22)&lt;&gt;MONTH(StartDate),'У7 Ввод'!$D$205="",'У7 Ввод'!$E$205="",'У7 Ввод'!$D$205&gt;$B22),0,MAX(0,MIN(1,'У7 Ввод'!$E$205-NETWORKDAYS('У7 Ввод'!$D$205,$B22)+1))/Настройки!$E$13*100)</f>
        <v>0</v>
      </c>
      <c r="GS22" s="67" t="n">
        <f aca="false">IF(OR($D22=1,MONTH($B22)&lt;&gt;MONTH(StartDate),'У7 Ввод'!$D$206="",'У7 Ввод'!$E$206="",'У7 Ввод'!$D$206&gt;$B22),0,MAX(0,MIN(1,'У7 Ввод'!$E$206-NETWORKDAYS('У7 Ввод'!$D$206,$B22)+1))/Настройки!$E$13*100)</f>
        <v>0</v>
      </c>
      <c r="GT22" s="67" t="n">
        <f aca="false">IF(OR($D22=1,MONTH($B22)&lt;&gt;MONTH(StartDate),'У7 Ввод'!$D$207="",'У7 Ввод'!$E$207="",'У7 Ввод'!$D$207&gt;$B22),0,MAX(0,MIN(1,'У7 Ввод'!$E$207-NETWORKDAYS('У7 Ввод'!$D$207,$B22)+1))/Настройки!$E$13*100)</f>
        <v>0</v>
      </c>
      <c r="GU22" s="67" t="n">
        <f aca="false">IF(OR($D22=1,MONTH($B22)&lt;&gt;MONTH(StartDate),'У7 Ввод'!$D$208="",'У7 Ввод'!$E$208="",'У7 Ввод'!$D$208&gt;$B22),0,MAX(0,MIN(1,'У7 Ввод'!$E$208-NETWORKDAYS('У7 Ввод'!$D$208,$B22)+1))/Настройки!$E$13*100)</f>
        <v>0</v>
      </c>
      <c r="GV22" s="67" t="n">
        <f aca="false">IF(OR($D22=1,MONTH($B22)&lt;&gt;MONTH(StartDate),'У7 Ввод'!$D$209="",'У7 Ввод'!$E$209="",'У7 Ввод'!$D$209&gt;$B22),0,MAX(0,MIN(1,'У7 Ввод'!$E$209-NETWORKDAYS('У7 Ввод'!$D$209,$B22)+1))/Настройки!$E$13*100)</f>
        <v>0</v>
      </c>
      <c r="GW22" s="67" t="n">
        <f aca="false">IF(OR($D22=1,MONTH($B22)&lt;&gt;MONTH(StartDate),'У7 Ввод'!$D$210="",'У7 Ввод'!$E$210="",'У7 Ввод'!$D$210&gt;$B22),0,MAX(0,MIN(1,'У7 Ввод'!$E$210-NETWORKDAYS('У7 Ввод'!$D$210,$B22)+1))/Настройки!$E$13*100)</f>
        <v>0</v>
      </c>
      <c r="GX22" s="67" t="n">
        <f aca="false">IF(OR($D22=1,MONTH($B22)&lt;&gt;MONTH(StartDate),'У7 Ввод'!$D$211="",'У7 Ввод'!$E$211="",'У7 Ввод'!$D$211&gt;$B22),0,MAX(0,MIN(1,'У7 Ввод'!$E$211-NETWORKDAYS('У7 Ввод'!$D$211,$B22)+1))/Настройки!$E$13*100)</f>
        <v>0</v>
      </c>
      <c r="GY22" s="67" t="n">
        <f aca="false">IF(OR($D22=1,MONTH($B22)&lt;&gt;MONTH(StartDate),'У7 Ввод'!$D$212="",'У7 Ввод'!$E$212="",'У7 Ввод'!$D$212&gt;$B22),0,MAX(0,MIN(1,'У7 Ввод'!$E$212-NETWORKDAYS('У7 Ввод'!$D$212,$B22)+1))/Настройки!$E$13*100)</f>
        <v>0</v>
      </c>
      <c r="GZ22" s="67" t="n">
        <f aca="false">IF(OR($D22=1,MONTH($B22)&lt;&gt;MONTH(StartDate),'У7 Ввод'!$D$213="",'У7 Ввод'!$E$213="",'У7 Ввод'!$D$213&gt;$B22),0,MAX(0,MIN(1,'У7 Ввод'!$E$213-NETWORKDAYS('У7 Ввод'!$D$213,$B22)+1))/Настройки!$E$13*100)</f>
        <v>0</v>
      </c>
      <c r="HA22" s="67" t="n">
        <f aca="false">IF(OR($D22=1,MONTH($B22)&lt;&gt;MONTH(StartDate),'У7 Ввод'!$D$214="",'У7 Ввод'!$E$214="",'У7 Ввод'!$D$214&gt;$B22),0,MAX(0,MIN(1,'У7 Ввод'!$E$214-NETWORKDAYS('У7 Ввод'!$D$214,$B22)+1))/Настройки!$E$13*100)</f>
        <v>0</v>
      </c>
      <c r="HB22" s="67" t="n">
        <f aca="false">IF(OR($D22=1,MONTH($B22)&lt;&gt;MONTH(StartDate),'У7 Ввод'!$D$215="",'У7 Ввод'!$E$215="",'У7 Ввод'!$D$215&gt;$B22),0,MAX(0,MIN(1,'У7 Ввод'!$E$215-NETWORKDAYS('У7 Ввод'!$D$215,$B22)+1))/Настройки!$E$13*100)</f>
        <v>0</v>
      </c>
      <c r="HC22" s="67" t="n">
        <f aca="false">IF(OR($D22=1,MONTH($B22)&lt;&gt;MONTH(StartDate),'У7 Ввод'!$D$216="",'У7 Ввод'!$E$216="",'У7 Ввод'!$D$216&gt;$B22),0,MAX(0,MIN(1,'У7 Ввод'!$E$216-NETWORKDAYS('У7 Ввод'!$D$216,$B22)+1))/Настройки!$E$13*100)</f>
        <v>0</v>
      </c>
      <c r="HD22" s="67" t="n">
        <f aca="false">IF(OR($D22=1,MONTH($B22)&lt;&gt;MONTH(StartDate),'У7 Ввод'!$D$217="",'У7 Ввод'!$E$217="",'У7 Ввод'!$D$217&gt;$B22),0,MAX(0,MIN(1,'У7 Ввод'!$E$217-NETWORKDAYS('У7 Ввод'!$D$217,$B22)+1))/Настройки!$E$13*100)</f>
        <v>0</v>
      </c>
      <c r="HE22" s="67" t="n">
        <f aca="false">IF(OR($D22=1,MONTH($B22)&lt;&gt;MONTH(StartDate),'У7 Ввод'!$D$218="",'У7 Ввод'!$E$218="",'У7 Ввод'!$D$218&gt;$B22),0,MAX(0,MIN(1,'У7 Ввод'!$E$218-NETWORKDAYS('У7 Ввод'!$D$218,$B22)+1))/Настройки!$E$13*100)</f>
        <v>0</v>
      </c>
      <c r="HF22" s="67" t="n">
        <f aca="false">IF(OR($D22=1,MONTH($B22)&lt;&gt;MONTH(StartDate),'У7 Ввод'!$D$219="",'У7 Ввод'!$E$219="",'У7 Ввод'!$D$219&gt;$B22),0,MAX(0,MIN(1,'У7 Ввод'!$E$219-NETWORKDAYS('У7 Ввод'!$D$219,$B22)+1))/Настройки!$E$13*100)</f>
        <v>0</v>
      </c>
      <c r="HG22" s="67" t="n">
        <f aca="false">IF(OR($D22=1,MONTH($B22)&lt;&gt;MONTH(StartDate),'У7 Ввод'!$D$220="",'У7 Ввод'!$E$220="",'У7 Ввод'!$D$220&gt;$B22),0,MAX(0,MIN(1,'У7 Ввод'!$E$220-NETWORKDAYS('У7 Ввод'!$D$220,$B22)+1))/Настройки!$E$13*100)</f>
        <v>0</v>
      </c>
      <c r="HH22" s="67" t="n">
        <f aca="false">IF(OR($D22=1,MONTH($B22)&lt;&gt;MONTH(StartDate),'У7 Ввод'!$D$221="",'У7 Ввод'!$E$221="",'У7 Ввод'!$D$221&gt;$B22),0,MAX(0,MIN(1,'У7 Ввод'!$E$221-NETWORKDAYS('У7 Ввод'!$D$221,$B22)+1))/Настройки!$E$13*100)</f>
        <v>0</v>
      </c>
      <c r="HI22" s="67" t="n">
        <f aca="false">IF(OR($D22=1,MONTH($B22)&lt;&gt;MONTH(StartDate),'У7 Ввод'!$D$222="",'У7 Ввод'!$E$222="",'У7 Ввод'!$D$222&gt;$B22),0,MAX(0,MIN(1,'У7 Ввод'!$E$222-NETWORKDAYS('У7 Ввод'!$D$222,$B22)+1))/Настройки!$E$13*100)</f>
        <v>0</v>
      </c>
      <c r="HJ22" s="67" t="n">
        <f aca="false">IF(OR($D22=1,MONTH($B22)&lt;&gt;MONTH(StartDate),'У7 Ввод'!$D$223="",'У7 Ввод'!$E$223="",'У7 Ввод'!$D$223&gt;$B22),0,MAX(0,MIN(1,'У7 Ввод'!$E$223-NETWORKDAYS('У7 Ввод'!$D$223,$B22)+1))/Настройки!$E$13*100)</f>
        <v>0</v>
      </c>
      <c r="HK22" s="67" t="n">
        <f aca="false">IF(OR($D22=1,MONTH($B22)&lt;&gt;MONTH(StartDate),'У7 Ввод'!$D$224="",'У7 Ввод'!$E$224="",'У7 Ввод'!$D$224&gt;$B22),0,MAX(0,MIN(1,'У7 Ввод'!$E$224-NETWORKDAYS('У7 Ввод'!$D$224,$B22)+1))/Настройки!$E$13*100)</f>
        <v>0</v>
      </c>
      <c r="HL22" s="67" t="n">
        <f aca="false">IF(OR($D22=1,MONTH($B22)&lt;&gt;MONTH(StartDate),'У7 Ввод'!$D$225="",'У7 Ввод'!$E$225="",'У7 Ввод'!$D$225&gt;$B22),0,MAX(0,MIN(1,'У7 Ввод'!$E$225-NETWORKDAYS('У7 Ввод'!$D$225,$B22)+1))/Настройки!$E$13*100)</f>
        <v>0</v>
      </c>
      <c r="HM22" s="67" t="n">
        <f aca="false">IF(OR($D22=1,MONTH($B22)&lt;&gt;MONTH(StartDate),'У7 Ввод'!$D$226="",'У7 Ввод'!$E$226="",'У7 Ввод'!$D$226&gt;$B22),0,MAX(0,MIN(1,'У7 Ввод'!$E$226-NETWORKDAYS('У7 Ввод'!$D$226,$B22)+1))/Настройки!$E$13*100)</f>
        <v>0</v>
      </c>
      <c r="HN22" s="67" t="n">
        <f aca="false">IF(OR($D22=1,MONTH($B22)&lt;&gt;MONTH(StartDate),'У7 Ввод'!$D$227="",'У7 Ввод'!$E$227="",'У7 Ввод'!$D$227&gt;$B22),0,MAX(0,MIN(1,'У7 Ввод'!$E$227-NETWORKDAYS('У7 Ввод'!$D$227,$B22)+1))/Настройки!$E$13*100)</f>
        <v>0</v>
      </c>
      <c r="HO22" s="67" t="n">
        <f aca="false">IF(OR($D22=1,MONTH($B22)&lt;&gt;MONTH(StartDate),'У7 Ввод'!$D$228="",'У7 Ввод'!$E$228="",'У7 Ввод'!$D$228&gt;$B22),0,MAX(0,MIN(1,'У7 Ввод'!$E$228-NETWORKDAYS('У7 Ввод'!$D$228,$B22)+1))/Настройки!$E$13*100)</f>
        <v>0</v>
      </c>
      <c r="HP22" s="67" t="n">
        <f aca="false">IF(OR($D22=1,MONTH($B22)&lt;&gt;MONTH(StartDate),'У7 Ввод'!$D$229="",'У7 Ввод'!$E$229="",'У7 Ввод'!$D$229&gt;$B22),0,MAX(0,MIN(1,'У7 Ввод'!$E$229-NETWORKDAYS('У7 Ввод'!$D$229,$B22)+1))/Настройки!$E$13*100)</f>
        <v>0</v>
      </c>
      <c r="HQ22" s="67" t="n">
        <f aca="false">IF(OR($D22=1,MONTH($B22)&lt;&gt;MONTH(StartDate),'У7 Ввод'!$D$230="",'У7 Ввод'!$E$230="",'У7 Ввод'!$D$230&gt;$B22),0,MAX(0,MIN(1,'У7 Ввод'!$E$230-NETWORKDAYS('У7 Ввод'!$D$230,$B22)+1))/Настройки!$E$13*100)</f>
        <v>0</v>
      </c>
      <c r="HR22" s="67" t="n">
        <f aca="false">IF(OR($D22=1,MONTH($B22)&lt;&gt;MONTH(StartDate),'У7 Ввод'!$D$231="",'У7 Ввод'!$E$231="",'У7 Ввод'!$D$231&gt;$B22),0,MAX(0,MIN(1,'У7 Ввод'!$E$231-NETWORKDAYS('У7 Ввод'!$D$231,$B22)+1))/Настройки!$E$13*100)</f>
        <v>0</v>
      </c>
      <c r="HS22" s="67" t="n">
        <f aca="false">IF(OR($D22=1,MONTH($B22)&lt;&gt;MONTH(StartDate),'У7 Ввод'!$D$232="",'У7 Ввод'!$E$232="",'У7 Ввод'!$D$232&gt;$B22),0,MAX(0,MIN(1,'У7 Ввод'!$E$232-NETWORKDAYS('У7 Ввод'!$D$232,$B22)+1))/Настройки!$E$13*100)</f>
        <v>0</v>
      </c>
      <c r="HT22" s="67" t="n">
        <f aca="false">IF(OR($D22=1,MONTH($B22)&lt;&gt;MONTH(StartDate),'У7 Ввод'!$D$233="",'У7 Ввод'!$E$233="",'У7 Ввод'!$D$233&gt;$B22),0,MAX(0,MIN(1,'У7 Ввод'!$E$233-NETWORKDAYS('У7 Ввод'!$D$233,$B22)+1))/Настройки!$E$13*100)</f>
        <v>0</v>
      </c>
      <c r="HU22" s="67" t="n">
        <f aca="false">IF(OR($D22=1,MONTH($B22)&lt;&gt;MONTH(StartDate),'У7 Ввод'!$D$234="",'У7 Ввод'!$E$234="",'У7 Ввод'!$D$234&gt;$B22),0,MAX(0,MIN(1,'У7 Ввод'!$E$234-NETWORKDAYS('У7 Ввод'!$D$234,$B22)+1))/Настройки!$E$13*100)</f>
        <v>0</v>
      </c>
      <c r="HV22" s="67" t="n">
        <f aca="false">IF(OR($D22=1,MONTH($B22)&lt;&gt;MONTH(StartDate),'У7 Ввод'!$D$235="",'У7 Ввод'!$E$235="",'У7 Ввод'!$D$235&gt;$B22),0,MAX(0,MIN(1,'У7 Ввод'!$E$235-NETWORKDAYS('У7 Ввод'!$D$235,$B22)+1))/Настройки!$E$13*100)</f>
        <v>0</v>
      </c>
      <c r="HW22" s="67" t="n">
        <f aca="false">IF(OR($D22=1,MONTH($B22)&lt;&gt;MONTH(StartDate),'У7 Ввод'!$D$236="",'У7 Ввод'!$E$236="",'У7 Ввод'!$D$236&gt;$B22),0,MAX(0,MIN(1,'У7 Ввод'!$E$236-NETWORKDAYS('У7 Ввод'!$D$236,$B22)+1))/Настройки!$E$13*100)</f>
        <v>0</v>
      </c>
      <c r="HX22" s="67" t="n">
        <f aca="false">IF(OR($D22=1,MONTH($B22)&lt;&gt;MONTH(StartDate),'У7 Ввод'!$D$237="",'У7 Ввод'!$E$237="",'У7 Ввод'!$D$237&gt;$B22),0,MAX(0,MIN(1,'У7 Ввод'!$E$237-NETWORKDAYS('У7 Ввод'!$D$237,$B22)+1))/Настройки!$E$13*100)</f>
        <v>0</v>
      </c>
      <c r="HY22" s="67" t="n">
        <f aca="false">IF(OR($D22=1,MONTH($B22)&lt;&gt;MONTH(StartDate),'У7 Ввод'!$D$238="",'У7 Ввод'!$E$238="",'У7 Ввод'!$D$238&gt;$B22),0,MAX(0,MIN(1,'У7 Ввод'!$E$238-NETWORKDAYS('У7 Ввод'!$D$238,$B22)+1))/Настройки!$E$13*100)</f>
        <v>0</v>
      </c>
      <c r="HZ22" s="67" t="n">
        <f aca="false">IF(OR($D22=1,MONTH($B22)&lt;&gt;MONTH(StartDate),'У7 Ввод'!$D$239="",'У7 Ввод'!$E$239="",'У7 Ввод'!$D$239&gt;$B22),0,MAX(0,MIN(1,'У7 Ввод'!$E$239-NETWORKDAYS('У7 Ввод'!$D$239,$B22)+1))/Настройки!$E$13*100)</f>
        <v>0</v>
      </c>
      <c r="IA22" s="67" t="n">
        <f aca="false">IF(OR($D22=1,MONTH($B22)&lt;&gt;MONTH(StartDate),'У7 Ввод'!$D$240="",'У7 Ввод'!$E$240="",'У7 Ввод'!$D$240&gt;$B22),0,MAX(0,MIN(1,'У7 Ввод'!$E$240-NETWORKDAYS('У7 Ввод'!$D$240,$B22)+1))/Настройки!$E$13*100)</f>
        <v>0</v>
      </c>
      <c r="IB22" s="67" t="n">
        <f aca="false">IF(OR($D22=1,MONTH($B22)&lt;&gt;MONTH(StartDate),'У7 Ввод'!$D$241="",'У7 Ввод'!$E$241="",'У7 Ввод'!$D$241&gt;$B22),0,MAX(0,MIN(1,'У7 Ввод'!$E$241-NETWORKDAYS('У7 Ввод'!$D$241,$B22)+1))/Настройки!$E$13*100)</f>
        <v>0</v>
      </c>
      <c r="IC22" s="67" t="n">
        <f aca="false">IF(OR($D22=1,MONTH($B22)&lt;&gt;MONTH(StartDate),'У7 Ввод'!$D$242="",'У7 Ввод'!$E$242="",'У7 Ввод'!$D$242&gt;$B22),0,MAX(0,MIN(1,'У7 Ввод'!$E$242-NETWORKDAYS('У7 Ввод'!$D$242,$B22)+1))/Настройки!$E$13*100)</f>
        <v>0</v>
      </c>
      <c r="ID22" s="67" t="n">
        <f aca="false">IF(OR($D22=1,MONTH($B22)&lt;&gt;MONTH(StartDate),'У7 Ввод'!$D$243="",'У7 Ввод'!$E$243="",'У7 Ввод'!$D$243&gt;$B22),0,MAX(0,MIN(1,'У7 Ввод'!$E$243-NETWORKDAYS('У7 Ввод'!$D$243,$B22)+1))/Настройки!$E$13*100)</f>
        <v>0</v>
      </c>
      <c r="IE22" s="67" t="n">
        <f aca="false">IF(OR($D22=1,MONTH($B22)&lt;&gt;MONTH(StartDate),'У7 Ввод'!$D$244="",'У7 Ввод'!$E$244="",'У7 Ввод'!$D$244&gt;$B22),0,MAX(0,MIN(1,'У7 Ввод'!$E$244-NETWORKDAYS('У7 Ввод'!$D$244,$B22)+1))/Настройки!$E$13*100)</f>
        <v>0</v>
      </c>
      <c r="IF22" s="67" t="n">
        <f aca="false">IF(OR($D22=1,MONTH($B22)&lt;&gt;MONTH(StartDate),'У7 Ввод'!$D$245="",'У7 Ввод'!$E$245="",'У7 Ввод'!$D$245&gt;$B22),0,MAX(0,MIN(1,'У7 Ввод'!$E$245-NETWORKDAYS('У7 Ввод'!$D$245,$B22)+1))/Настройки!$E$13*100)</f>
        <v>0</v>
      </c>
      <c r="IG22" s="67" t="n">
        <f aca="false">IF(OR($D22=1,MONTH($B22)&lt;&gt;MONTH(StartDate),'У7 Ввод'!$D$246="",'У7 Ввод'!$E$246="",'У7 Ввод'!$D$246&gt;$B22),0,MAX(0,MIN(1,'У7 Ввод'!$E$246-NETWORKDAYS('У7 Ввод'!$D$246,$B22)+1))/Настройки!$E$13*100)</f>
        <v>0</v>
      </c>
      <c r="IH22" s="67" t="n">
        <f aca="false">IF(OR($D22=1,MONTH($B22)&lt;&gt;MONTH(StartDate),'У7 Ввод'!$D$247="",'У7 Ввод'!$E$247="",'У7 Ввод'!$D$247&gt;$B22),0,MAX(0,MIN(1,'У7 Ввод'!$E$247-NETWORKDAYS('У7 Ввод'!$D$247,$B22)+1))/Настройки!$E$13*100)</f>
        <v>0</v>
      </c>
      <c r="II22" s="67" t="n">
        <f aca="false">IF(OR($D22=1,MONTH($B22)&lt;&gt;MONTH(StartDate),'У7 Ввод'!$D$248="",'У7 Ввод'!$E$248="",'У7 Ввод'!$D$248&gt;$B22),0,MAX(0,MIN(1,'У7 Ввод'!$E$248-NETWORKDAYS('У7 Ввод'!$D$248,$B22)+1))/Настройки!$E$13*100)</f>
        <v>0</v>
      </c>
      <c r="IJ22" s="67" t="n">
        <f aca="false">IF(OR($D22=1,MONTH($B22)&lt;&gt;MONTH(StartDate),'У7 Ввод'!$D$249="",'У7 Ввод'!$E$249="",'У7 Ввод'!$D$249&gt;$B22),0,MAX(0,MIN(1,'У7 Ввод'!$E$249-NETWORKDAYS('У7 Ввод'!$D$249,$B22)+1))/Настройки!$E$13*100)</f>
        <v>0</v>
      </c>
      <c r="IK22" s="67" t="n">
        <f aca="false">IF(OR($D22=1,MONTH($B22)&lt;&gt;MONTH(StartDate),'У7 Ввод'!$D$250="",'У7 Ввод'!$E$250="",'У7 Ввод'!$D$250&gt;$B22),0,MAX(0,MIN(1,'У7 Ввод'!$E$250-NETWORKDAYS('У7 Ввод'!$D$250,$B22)+1))/Настройки!$E$13*100)</f>
        <v>0</v>
      </c>
      <c r="IL22" s="67" t="n">
        <f aca="false">IF(OR($D22=1,MONTH($B22)&lt;&gt;MONTH(StartDate),'У7 Ввод'!$D$251="",'У7 Ввод'!$E$251="",'У7 Ввод'!$D$251&gt;$B22),0,MAX(0,MIN(1,'У7 Ввод'!$E$251-NETWORKDAYS('У7 Ввод'!$D$251,$B22)+1))/Настройки!$E$13*100)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0</v>
      </c>
      <c r="F23" s="49" t="n">
        <f aca="false">IF(OR(MONTH(B23)&lt;&gt;MONTH(StartDate),D23=1),"",100)</f>
        <v>100</v>
      </c>
      <c r="G23" s="67" t="n">
        <f aca="false">IF(OR($D23=1,MONTH($B23)&lt;&gt;MONTH(StartDate),'У7 Ввод'!$D$12="",'У7 Ввод'!$E$12="",'У7 Ввод'!$D$12&gt;$B23),0,MAX(0,MIN(1,'У7 Ввод'!$E$12-NETWORKDAYS('У7 Ввод'!$D$12,$B23)+1))/Настройки!$E$13*100)</f>
        <v>0</v>
      </c>
      <c r="H23" s="67" t="n">
        <f aca="false">IF(OR($D23=1,MONTH($B23)&lt;&gt;MONTH(StartDate),'У7 Ввод'!$D$13="",'У7 Ввод'!$E$13="",'У7 Ввод'!$D$13&gt;$B23),0,MAX(0,MIN(1,'У7 Ввод'!$E$13-NETWORKDAYS('У7 Ввод'!$D$13,$B23)+1))/Настройки!$E$13*100)</f>
        <v>0</v>
      </c>
      <c r="I23" s="67" t="n">
        <f aca="false">IF(OR($D23=1,MONTH($B23)&lt;&gt;MONTH(StartDate),'У7 Ввод'!$D$14="",'У7 Ввод'!$E$14="",'У7 Ввод'!$D$14&gt;$B23),0,MAX(0,MIN(1,'У7 Ввод'!$E$14-NETWORKDAYS('У7 Ввод'!$D$14,$B23)+1))/Настройки!$E$13*100)</f>
        <v>0</v>
      </c>
      <c r="J23" s="67" t="n">
        <f aca="false">IF(OR($D23=1,MONTH($B23)&lt;&gt;MONTH(StartDate),'У7 Ввод'!$D$15="",'У7 Ввод'!$E$15="",'У7 Ввод'!$D$15&gt;$B23),0,MAX(0,MIN(1,'У7 Ввод'!$E$15-NETWORKDAYS('У7 Ввод'!$D$15,$B23)+1))/Настройки!$E$13*100)</f>
        <v>0</v>
      </c>
      <c r="K23" s="67" t="n">
        <f aca="false">IF(OR($D23=1,MONTH($B23)&lt;&gt;MONTH(StartDate),'У7 Ввод'!$D$16="",'У7 Ввод'!$E$16="",'У7 Ввод'!$D$16&gt;$B23),0,MAX(0,MIN(1,'У7 Ввод'!$E$16-NETWORKDAYS('У7 Ввод'!$D$16,$B23)+1))/Настройки!$E$13*100)</f>
        <v>0</v>
      </c>
      <c r="L23" s="67" t="n">
        <f aca="false">IF(OR($D23=1,MONTH($B23)&lt;&gt;MONTH(StartDate),'У7 Ввод'!$D$17="",'У7 Ввод'!$E$17="",'У7 Ввод'!$D$17&gt;$B23),0,MAX(0,MIN(1,'У7 Ввод'!$E$17-NETWORKDAYS('У7 Ввод'!$D$17,$B23)+1))/Настройки!$E$13*100)</f>
        <v>0</v>
      </c>
      <c r="M23" s="67" t="n">
        <f aca="false">IF(OR($D23=1,MONTH($B23)&lt;&gt;MONTH(StartDate),'У7 Ввод'!$D$18="",'У7 Ввод'!$E$18="",'У7 Ввод'!$D$18&gt;$B23),0,MAX(0,MIN(1,'У7 Ввод'!$E$18-NETWORKDAYS('У7 Ввод'!$D$18,$B23)+1))/Настройки!$E$13*100)</f>
        <v>0</v>
      </c>
      <c r="N23" s="67" t="n">
        <f aca="false">IF(OR($D23=1,MONTH($B23)&lt;&gt;MONTH(StartDate),'У7 Ввод'!$D$19="",'У7 Ввод'!$E$19="",'У7 Ввод'!$D$19&gt;$B23),0,MAX(0,MIN(1,'У7 Ввод'!$E$19-NETWORKDAYS('У7 Ввод'!$D$19,$B23)+1))/Настройки!$E$13*100)</f>
        <v>0</v>
      </c>
      <c r="O23" s="67" t="n">
        <f aca="false">IF(OR($D23=1,MONTH($B23)&lt;&gt;MONTH(StartDate),'У7 Ввод'!$D$20="",'У7 Ввод'!$E$20="",'У7 Ввод'!$D$20&gt;$B23),0,MAX(0,MIN(1,'У7 Ввод'!$E$20-NETWORKDAYS('У7 Ввод'!$D$20,$B23)+1))/Настройки!$E$13*100)</f>
        <v>0</v>
      </c>
      <c r="P23" s="67" t="n">
        <f aca="false">IF(OR($D23=1,MONTH($B23)&lt;&gt;MONTH(StartDate),'У7 Ввод'!$D$21="",'У7 Ввод'!$E$21="",'У7 Ввод'!$D$21&gt;$B23),0,MAX(0,MIN(1,'У7 Ввод'!$E$21-NETWORKDAYS('У7 Ввод'!$D$21,$B23)+1))/Настройки!$E$13*100)</f>
        <v>0</v>
      </c>
      <c r="Q23" s="67" t="n">
        <f aca="false">IF(OR($D23=1,MONTH($B23)&lt;&gt;MONTH(StartDate),'У7 Ввод'!$D$22="",'У7 Ввод'!$E$22="",'У7 Ввод'!$D$22&gt;$B23),0,MAX(0,MIN(1,'У7 Ввод'!$E$22-NETWORKDAYS('У7 Ввод'!$D$22,$B23)+1))/Настройки!$E$13*100)</f>
        <v>0</v>
      </c>
      <c r="R23" s="67" t="n">
        <f aca="false">IF(OR($D23=1,MONTH($B23)&lt;&gt;MONTH(StartDate),'У7 Ввод'!$D$23="",'У7 Ввод'!$E$23="",'У7 Ввод'!$D$23&gt;$B23),0,MAX(0,MIN(1,'У7 Ввод'!$E$23-NETWORKDAYS('У7 Ввод'!$D$23,$B23)+1))/Настройки!$E$13*100)</f>
        <v>0</v>
      </c>
      <c r="S23" s="67" t="n">
        <f aca="false">IF(OR($D23=1,MONTH($B23)&lt;&gt;MONTH(StartDate),'У7 Ввод'!$D$24="",'У7 Ввод'!$E$24="",'У7 Ввод'!$D$24&gt;$B23),0,MAX(0,MIN(1,'У7 Ввод'!$E$24-NETWORKDAYS('У7 Ввод'!$D$24,$B23)+1))/Настройки!$E$13*100)</f>
        <v>0</v>
      </c>
      <c r="T23" s="67" t="n">
        <f aca="false">IF(OR($D23=1,MONTH($B23)&lt;&gt;MONTH(StartDate),'У7 Ввод'!$D$25="",'У7 Ввод'!$E$25="",'У7 Ввод'!$D$25&gt;$B23),0,MAX(0,MIN(1,'У7 Ввод'!$E$25-NETWORKDAYS('У7 Ввод'!$D$25,$B23)+1))/Настройки!$E$13*100)</f>
        <v>0</v>
      </c>
      <c r="U23" s="67" t="n">
        <f aca="false">IF(OR($D23=1,MONTH($B23)&lt;&gt;MONTH(StartDate),'У7 Ввод'!$D$26="",'У7 Ввод'!$E$26="",'У7 Ввод'!$D$26&gt;$B23),0,MAX(0,MIN(1,'У7 Ввод'!$E$26-NETWORKDAYS('У7 Ввод'!$D$26,$B23)+1))/Настройки!$E$13*100)</f>
        <v>0</v>
      </c>
      <c r="V23" s="67" t="n">
        <f aca="false">IF(OR($D23=1,MONTH($B23)&lt;&gt;MONTH(StartDate),'У7 Ввод'!$D$27="",'У7 Ввод'!$E$27="",'У7 Ввод'!$D$27&gt;$B23),0,MAX(0,MIN(1,'У7 Ввод'!$E$27-NETWORKDAYS('У7 Ввод'!$D$27,$B23)+1))/Настройки!$E$13*100)</f>
        <v>0</v>
      </c>
      <c r="W23" s="67" t="n">
        <f aca="false">IF(OR($D23=1,MONTH($B23)&lt;&gt;MONTH(StartDate),'У7 Ввод'!$D$28="",'У7 Ввод'!$E$28="",'У7 Ввод'!$D$28&gt;$B23),0,MAX(0,MIN(1,'У7 Ввод'!$E$28-NETWORKDAYS('У7 Ввод'!$D$28,$B23)+1))/Настройки!$E$13*100)</f>
        <v>0</v>
      </c>
      <c r="X23" s="67" t="n">
        <f aca="false">IF(OR($D23=1,MONTH($B23)&lt;&gt;MONTH(StartDate),'У7 Ввод'!$D$29="",'У7 Ввод'!$E$29="",'У7 Ввод'!$D$29&gt;$B23),0,MAX(0,MIN(1,'У7 Ввод'!$E$29-NETWORKDAYS('У7 Ввод'!$D$29,$B23)+1))/Настройки!$E$13*100)</f>
        <v>0</v>
      </c>
      <c r="Y23" s="67" t="n">
        <f aca="false">IF(OR($D23=1,MONTH($B23)&lt;&gt;MONTH(StartDate),'У7 Ввод'!$D$30="",'У7 Ввод'!$E$30="",'У7 Ввод'!$D$30&gt;$B23),0,MAX(0,MIN(1,'У7 Ввод'!$E$30-NETWORKDAYS('У7 Ввод'!$D$30,$B23)+1))/Настройки!$E$13*100)</f>
        <v>0</v>
      </c>
      <c r="Z23" s="67" t="n">
        <f aca="false">IF(OR($D23=1,MONTH($B23)&lt;&gt;MONTH(StartDate),'У7 Ввод'!$D$31="",'У7 Ввод'!$E$31="",'У7 Ввод'!$D$31&gt;$B23),0,MAX(0,MIN(1,'У7 Ввод'!$E$31-NETWORKDAYS('У7 Ввод'!$D$31,$B23)+1))/Настройки!$E$13*100)</f>
        <v>0</v>
      </c>
      <c r="AA23" s="67" t="n">
        <f aca="false">IF(OR($D23=1,MONTH($B23)&lt;&gt;MONTH(StartDate),'У7 Ввод'!$D$32="",'У7 Ввод'!$E$32="",'У7 Ввод'!$D$32&gt;$B23),0,MAX(0,MIN(1,'У7 Ввод'!$E$32-NETWORKDAYS('У7 Ввод'!$D$32,$B23)+1))/Настройки!$E$13*100)</f>
        <v>0</v>
      </c>
      <c r="AB23" s="67" t="n">
        <f aca="false">IF(OR($D23=1,MONTH($B23)&lt;&gt;MONTH(StartDate),'У7 Ввод'!$D$33="",'У7 Ввод'!$E$33="",'У7 Ввод'!$D$33&gt;$B23),0,MAX(0,MIN(1,'У7 Ввод'!$E$33-NETWORKDAYS('У7 Ввод'!$D$33,$B23)+1))/Настройки!$E$13*100)</f>
        <v>0</v>
      </c>
      <c r="AC23" s="67" t="n">
        <f aca="false">IF(OR($D23=1,MONTH($B23)&lt;&gt;MONTH(StartDate),'У7 Ввод'!$D$34="",'У7 Ввод'!$E$34="",'У7 Ввод'!$D$34&gt;$B23),0,MAX(0,MIN(1,'У7 Ввод'!$E$34-NETWORKDAYS('У7 Ввод'!$D$34,$B23)+1))/Настройки!$E$13*100)</f>
        <v>0</v>
      </c>
      <c r="AD23" s="67" t="n">
        <f aca="false">IF(OR($D23=1,MONTH($B23)&lt;&gt;MONTH(StartDate),'У7 Ввод'!$D$35="",'У7 Ввод'!$E$35="",'У7 Ввод'!$D$35&gt;$B23),0,MAX(0,MIN(1,'У7 Ввод'!$E$35-NETWORKDAYS('У7 Ввод'!$D$35,$B23)+1))/Настройки!$E$13*100)</f>
        <v>0</v>
      </c>
      <c r="AE23" s="67" t="n">
        <f aca="false">IF(OR($D23=1,MONTH($B23)&lt;&gt;MONTH(StartDate),'У7 Ввод'!$D$36="",'У7 Ввод'!$E$36="",'У7 Ввод'!$D$36&gt;$B23),0,MAX(0,MIN(1,'У7 Ввод'!$E$36-NETWORKDAYS('У7 Ввод'!$D$36,$B23)+1))/Настройки!$E$13*100)</f>
        <v>0</v>
      </c>
      <c r="AF23" s="67" t="n">
        <f aca="false">IF(OR($D23=1,MONTH($B23)&lt;&gt;MONTH(StartDate),'У7 Ввод'!$D$37="",'У7 Ввод'!$E$37="",'У7 Ввод'!$D$37&gt;$B23),0,MAX(0,MIN(1,'У7 Ввод'!$E$37-NETWORKDAYS('У7 Ввод'!$D$37,$B23)+1))/Настройки!$E$13*100)</f>
        <v>0</v>
      </c>
      <c r="AG23" s="67" t="n">
        <f aca="false">IF(OR($D23=1,MONTH($B23)&lt;&gt;MONTH(StartDate),'У7 Ввод'!$D$38="",'У7 Ввод'!$E$38="",'У7 Ввод'!$D$38&gt;$B23),0,MAX(0,MIN(1,'У7 Ввод'!$E$38-NETWORKDAYS('У7 Ввод'!$D$38,$B23)+1))/Настройки!$E$13*100)</f>
        <v>0</v>
      </c>
      <c r="AH23" s="67" t="n">
        <f aca="false">IF(OR($D23=1,MONTH($B23)&lt;&gt;MONTH(StartDate),'У7 Ввод'!$D$39="",'У7 Ввод'!$E$39="",'У7 Ввод'!$D$39&gt;$B23),0,MAX(0,MIN(1,'У7 Ввод'!$E$39-NETWORKDAYS('У7 Ввод'!$D$39,$B23)+1))/Настройки!$E$13*100)</f>
        <v>0</v>
      </c>
      <c r="AI23" s="67" t="n">
        <f aca="false">IF(OR($D23=1,MONTH($B23)&lt;&gt;MONTH(StartDate),'У7 Ввод'!$D$40="",'У7 Ввод'!$E$40="",'У7 Ввод'!$D$40&gt;$B23),0,MAX(0,MIN(1,'У7 Ввод'!$E$40-NETWORKDAYS('У7 Ввод'!$D$40,$B23)+1))/Настройки!$E$13*100)</f>
        <v>0</v>
      </c>
      <c r="AJ23" s="67" t="n">
        <f aca="false">IF(OR($D23=1,MONTH($B23)&lt;&gt;MONTH(StartDate),'У7 Ввод'!$D$41="",'У7 Ввод'!$E$41="",'У7 Ввод'!$D$41&gt;$B23),0,MAX(0,MIN(1,'У7 Ввод'!$E$41-NETWORKDAYS('У7 Ввод'!$D$41,$B23)+1))/Настройки!$E$13*100)</f>
        <v>0</v>
      </c>
      <c r="AK23" s="67" t="n">
        <f aca="false">IF(OR($D23=1,MONTH($B23)&lt;&gt;MONTH(StartDate),'У7 Ввод'!$D$42="",'У7 Ввод'!$E$42="",'У7 Ввод'!$D$42&gt;$B23),0,MAX(0,MIN(1,'У7 Ввод'!$E$42-NETWORKDAYS('У7 Ввод'!$D$42,$B23)+1))/Настройки!$E$13*100)</f>
        <v>0</v>
      </c>
      <c r="AL23" s="67" t="n">
        <f aca="false">IF(OR($D23=1,MONTH($B23)&lt;&gt;MONTH(StartDate),'У7 Ввод'!$D$43="",'У7 Ввод'!$E$43="",'У7 Ввод'!$D$43&gt;$B23),0,MAX(0,MIN(1,'У7 Ввод'!$E$43-NETWORKDAYS('У7 Ввод'!$D$43,$B23)+1))/Настройки!$E$13*100)</f>
        <v>0</v>
      </c>
      <c r="AM23" s="67" t="n">
        <f aca="false">IF(OR($D23=1,MONTH($B23)&lt;&gt;MONTH(StartDate),'У7 Ввод'!$D$44="",'У7 Ввод'!$E$44="",'У7 Ввод'!$D$44&gt;$B23),0,MAX(0,MIN(1,'У7 Ввод'!$E$44-NETWORKDAYS('У7 Ввод'!$D$44,$B23)+1))/Настройки!$E$13*100)</f>
        <v>0</v>
      </c>
      <c r="AN23" s="67" t="n">
        <f aca="false">IF(OR($D23=1,MONTH($B23)&lt;&gt;MONTH(StartDate),'У7 Ввод'!$D$45="",'У7 Ввод'!$E$45="",'У7 Ввод'!$D$45&gt;$B23),0,MAX(0,MIN(1,'У7 Ввод'!$E$45-NETWORKDAYS('У7 Ввод'!$D$45,$B23)+1))/Настройки!$E$13*100)</f>
        <v>0</v>
      </c>
      <c r="AO23" s="67" t="n">
        <f aca="false">IF(OR($D23=1,MONTH($B23)&lt;&gt;MONTH(StartDate),'У7 Ввод'!$D$46="",'У7 Ввод'!$E$46="",'У7 Ввод'!$D$46&gt;$B23),0,MAX(0,MIN(1,'У7 Ввод'!$E$46-NETWORKDAYS('У7 Ввод'!$D$46,$B23)+1))/Настройки!$E$13*100)</f>
        <v>0</v>
      </c>
      <c r="AP23" s="67" t="n">
        <f aca="false">IF(OR($D23=1,MONTH($B23)&lt;&gt;MONTH(StartDate),'У7 Ввод'!$D$47="",'У7 Ввод'!$E$47="",'У7 Ввод'!$D$47&gt;$B23),0,MAX(0,MIN(1,'У7 Ввод'!$E$47-NETWORKDAYS('У7 Ввод'!$D$47,$B23)+1))/Настройки!$E$13*100)</f>
        <v>0</v>
      </c>
      <c r="AQ23" s="67" t="n">
        <f aca="false">IF(OR($D23=1,MONTH($B23)&lt;&gt;MONTH(StartDate),'У7 Ввод'!$D$48="",'У7 Ввод'!$E$48="",'У7 Ввод'!$D$48&gt;$B23),0,MAX(0,MIN(1,'У7 Ввод'!$E$48-NETWORKDAYS('У7 Ввод'!$D$48,$B23)+1))/Настройки!$E$13*100)</f>
        <v>0</v>
      </c>
      <c r="AR23" s="67" t="n">
        <f aca="false">IF(OR($D23=1,MONTH($B23)&lt;&gt;MONTH(StartDate),'У7 Ввод'!$D$49="",'У7 Ввод'!$E$49="",'У7 Ввод'!$D$49&gt;$B23),0,MAX(0,MIN(1,'У7 Ввод'!$E$49-NETWORKDAYS('У7 Ввод'!$D$49,$B23)+1))/Настройки!$E$13*100)</f>
        <v>0</v>
      </c>
      <c r="AS23" s="67" t="n">
        <f aca="false">IF(OR($D23=1,MONTH($B23)&lt;&gt;MONTH(StartDate),'У7 Ввод'!$D$50="",'У7 Ввод'!$E$50="",'У7 Ввод'!$D$50&gt;$B23),0,MAX(0,MIN(1,'У7 Ввод'!$E$50-NETWORKDAYS('У7 Ввод'!$D$50,$B23)+1))/Настройки!$E$13*100)</f>
        <v>0</v>
      </c>
      <c r="AT23" s="67" t="n">
        <f aca="false">IF(OR($D23=1,MONTH($B23)&lt;&gt;MONTH(StartDate),'У7 Ввод'!$D$51="",'У7 Ввод'!$E$51="",'У7 Ввод'!$D$51&gt;$B23),0,MAX(0,MIN(1,'У7 Ввод'!$E$51-NETWORKDAYS('У7 Ввод'!$D$51,$B23)+1))/Настройки!$E$13*100)</f>
        <v>0</v>
      </c>
      <c r="AU23" s="67" t="n">
        <f aca="false">IF(OR($D23=1,MONTH($B23)&lt;&gt;MONTH(StartDate),'У7 Ввод'!$D$52="",'У7 Ввод'!$E$52="",'У7 Ввод'!$D$52&gt;$B23),0,MAX(0,MIN(1,'У7 Ввод'!$E$52-NETWORKDAYS('У7 Ввод'!$D$52,$B23)+1))/Настройки!$E$13*100)</f>
        <v>0</v>
      </c>
      <c r="AV23" s="67" t="n">
        <f aca="false">IF(OR($D23=1,MONTH($B23)&lt;&gt;MONTH(StartDate),'У7 Ввод'!$D$53="",'У7 Ввод'!$E$53="",'У7 Ввод'!$D$53&gt;$B23),0,MAX(0,MIN(1,'У7 Ввод'!$E$53-NETWORKDAYS('У7 Ввод'!$D$53,$B23)+1))/Настройки!$E$13*100)</f>
        <v>0</v>
      </c>
      <c r="AW23" s="67" t="n">
        <f aca="false">IF(OR($D23=1,MONTH($B23)&lt;&gt;MONTH(StartDate),'У7 Ввод'!$D$54="",'У7 Ввод'!$E$54="",'У7 Ввод'!$D$54&gt;$B23),0,MAX(0,MIN(1,'У7 Ввод'!$E$54-NETWORKDAYS('У7 Ввод'!$D$54,$B23)+1))/Настройки!$E$13*100)</f>
        <v>0</v>
      </c>
      <c r="AX23" s="67" t="n">
        <f aca="false">IF(OR($D23=1,MONTH($B23)&lt;&gt;MONTH(StartDate),'У7 Ввод'!$D$55="",'У7 Ввод'!$E$55="",'У7 Ввод'!$D$55&gt;$B23),0,MAX(0,MIN(1,'У7 Ввод'!$E$55-NETWORKDAYS('У7 Ввод'!$D$55,$B23)+1))/Настройки!$E$13*100)</f>
        <v>0</v>
      </c>
      <c r="AY23" s="67" t="n">
        <f aca="false">IF(OR($D23=1,MONTH($B23)&lt;&gt;MONTH(StartDate),'У7 Ввод'!$D$56="",'У7 Ввод'!$E$56="",'У7 Ввод'!$D$56&gt;$B23),0,MAX(0,MIN(1,'У7 Ввод'!$E$56-NETWORKDAYS('У7 Ввод'!$D$56,$B23)+1))/Настройки!$E$13*100)</f>
        <v>0</v>
      </c>
      <c r="AZ23" s="67" t="n">
        <f aca="false">IF(OR($D23=1,MONTH($B23)&lt;&gt;MONTH(StartDate),'У7 Ввод'!$D$57="",'У7 Ввод'!$E$57="",'У7 Ввод'!$D$57&gt;$B23),0,MAX(0,MIN(1,'У7 Ввод'!$E$57-NETWORKDAYS('У7 Ввод'!$D$57,$B23)+1))/Настройки!$E$13*100)</f>
        <v>0</v>
      </c>
      <c r="BA23" s="67" t="n">
        <f aca="false">IF(OR($D23=1,MONTH($B23)&lt;&gt;MONTH(StartDate),'У7 Ввод'!$D$58="",'У7 Ввод'!$E$58="",'У7 Ввод'!$D$58&gt;$B23),0,MAX(0,MIN(1,'У7 Ввод'!$E$58-NETWORKDAYS('У7 Ввод'!$D$58,$B23)+1))/Настройки!$E$13*100)</f>
        <v>0</v>
      </c>
      <c r="BB23" s="67" t="n">
        <f aca="false">IF(OR($D23=1,MONTH($B23)&lt;&gt;MONTH(StartDate),'У7 Ввод'!$D$59="",'У7 Ввод'!$E$59="",'У7 Ввод'!$D$59&gt;$B23),0,MAX(0,MIN(1,'У7 Ввод'!$E$59-NETWORKDAYS('У7 Ввод'!$D$59,$B23)+1))/Настройки!$E$13*100)</f>
        <v>0</v>
      </c>
      <c r="BC23" s="67" t="n">
        <f aca="false">IF(OR($D23=1,MONTH($B23)&lt;&gt;MONTH(StartDate),'У7 Ввод'!$D$60="",'У7 Ввод'!$E$60="",'У7 Ввод'!$D$60&gt;$B23),0,MAX(0,MIN(1,'У7 Ввод'!$E$60-NETWORKDAYS('У7 Ввод'!$D$60,$B23)+1))/Настройки!$E$13*100)</f>
        <v>0</v>
      </c>
      <c r="BD23" s="67" t="n">
        <f aca="false">IF(OR($D23=1,MONTH($B23)&lt;&gt;MONTH(StartDate),'У7 Ввод'!$D$61="",'У7 Ввод'!$E$61="",'У7 Ввод'!$D$61&gt;$B23),0,MAX(0,MIN(1,'У7 Ввод'!$E$61-NETWORKDAYS('У7 Ввод'!$D$61,$B23)+1))/Настройки!$E$13*100)</f>
        <v>0</v>
      </c>
      <c r="BE23" s="67" t="n">
        <f aca="false">IF(OR($D23=1,MONTH($B23)&lt;&gt;MONTH(StartDate),'У7 Ввод'!$D$62="",'У7 Ввод'!$E$62="",'У7 Ввод'!$D$62&gt;$B23),0,MAX(0,MIN(1,'У7 Ввод'!$E$62-NETWORKDAYS('У7 Ввод'!$D$62,$B23)+1))/Настройки!$E$13*100)</f>
        <v>0</v>
      </c>
      <c r="BF23" s="67" t="n">
        <f aca="false">IF(OR($D23=1,MONTH($B23)&lt;&gt;MONTH(StartDate),'У7 Ввод'!$D$63="",'У7 Ввод'!$E$63="",'У7 Ввод'!$D$63&gt;$B23),0,MAX(0,MIN(1,'У7 Ввод'!$E$63-NETWORKDAYS('У7 Ввод'!$D$63,$B23)+1))/Настройки!$E$13*100)</f>
        <v>0</v>
      </c>
      <c r="BG23" s="67" t="n">
        <f aca="false">IF(OR($D23=1,MONTH($B23)&lt;&gt;MONTH(StartDate),'У7 Ввод'!$D$64="",'У7 Ввод'!$E$64="",'У7 Ввод'!$D$64&gt;$B23),0,MAX(0,MIN(1,'У7 Ввод'!$E$64-NETWORKDAYS('У7 Ввод'!$D$64,$B23)+1))/Настройки!$E$13*100)</f>
        <v>0</v>
      </c>
      <c r="BH23" s="67" t="n">
        <f aca="false">IF(OR($D23=1,MONTH($B23)&lt;&gt;MONTH(StartDate),'У7 Ввод'!$D$65="",'У7 Ввод'!$E$65="",'У7 Ввод'!$D$65&gt;$B23),0,MAX(0,MIN(1,'У7 Ввод'!$E$65-NETWORKDAYS('У7 Ввод'!$D$65,$B23)+1))/Настройки!$E$13*100)</f>
        <v>0</v>
      </c>
      <c r="BI23" s="67" t="n">
        <f aca="false">IF(OR($D23=1,MONTH($B23)&lt;&gt;MONTH(StartDate),'У7 Ввод'!$D$66="",'У7 Ввод'!$E$66="",'У7 Ввод'!$D$66&gt;$B23),0,MAX(0,MIN(1,'У7 Ввод'!$E$66-NETWORKDAYS('У7 Ввод'!$D$66,$B23)+1))/Настройки!$E$13*100)</f>
        <v>0</v>
      </c>
      <c r="BJ23" s="67" t="n">
        <f aca="false">IF(OR($D23=1,MONTH($B23)&lt;&gt;MONTH(StartDate),'У7 Ввод'!$D$67="",'У7 Ввод'!$E$67="",'У7 Ввод'!$D$67&gt;$B23),0,MAX(0,MIN(1,'У7 Ввод'!$E$67-NETWORKDAYS('У7 Ввод'!$D$67,$B23)+1))/Настройки!$E$13*100)</f>
        <v>0</v>
      </c>
      <c r="BK23" s="67" t="n">
        <f aca="false">IF(OR($D23=1,MONTH($B23)&lt;&gt;MONTH(StartDate),'У7 Ввод'!$D$68="",'У7 Ввод'!$E$68="",'У7 Ввод'!$D$68&gt;$B23),0,MAX(0,MIN(1,'У7 Ввод'!$E$68-NETWORKDAYS('У7 Ввод'!$D$68,$B23)+1))/Настройки!$E$13*100)</f>
        <v>0</v>
      </c>
      <c r="BL23" s="67" t="n">
        <f aca="false">IF(OR($D23=1,MONTH($B23)&lt;&gt;MONTH(StartDate),'У7 Ввод'!$D$69="",'У7 Ввод'!$E$69="",'У7 Ввод'!$D$69&gt;$B23),0,MAX(0,MIN(1,'У7 Ввод'!$E$69-NETWORKDAYS('У7 Ввод'!$D$69,$B23)+1))/Настройки!$E$13*100)</f>
        <v>0</v>
      </c>
      <c r="BM23" s="67" t="n">
        <f aca="false">IF(OR($D23=1,MONTH($B23)&lt;&gt;MONTH(StartDate),'У7 Ввод'!$D$70="",'У7 Ввод'!$E$70="",'У7 Ввод'!$D$70&gt;$B23),0,MAX(0,MIN(1,'У7 Ввод'!$E$70-NETWORKDAYS('У7 Ввод'!$D$70,$B23)+1))/Настройки!$E$13*100)</f>
        <v>0</v>
      </c>
      <c r="BN23" s="67" t="n">
        <f aca="false">IF(OR($D23=1,MONTH($B23)&lt;&gt;MONTH(StartDate),'У7 Ввод'!$D$71="",'У7 Ввод'!$E$71="",'У7 Ввод'!$D$71&gt;$B23),0,MAX(0,MIN(1,'У7 Ввод'!$E$71-NETWORKDAYS('У7 Ввод'!$D$71,$B23)+1))/Настройки!$E$13*100)</f>
        <v>0</v>
      </c>
      <c r="BO23" s="67" t="n">
        <f aca="false">IF(OR($D23=1,MONTH($B23)&lt;&gt;MONTH(StartDate),'У7 Ввод'!$D$72="",'У7 Ввод'!$E$72="",'У7 Ввод'!$D$72&gt;$B23),0,MAX(0,MIN(1,'У7 Ввод'!$E$72-NETWORKDAYS('У7 Ввод'!$D$72,$B23)+1))/Настройки!$E$13*100)</f>
        <v>0</v>
      </c>
      <c r="BP23" s="67" t="n">
        <f aca="false">IF(OR($D23=1,MONTH($B23)&lt;&gt;MONTH(StartDate),'У7 Ввод'!$D$73="",'У7 Ввод'!$E$73="",'У7 Ввод'!$D$73&gt;$B23),0,MAX(0,MIN(1,'У7 Ввод'!$E$73-NETWORKDAYS('У7 Ввод'!$D$73,$B23)+1))/Настройки!$E$13*100)</f>
        <v>0</v>
      </c>
      <c r="BQ23" s="67" t="n">
        <f aca="false">IF(OR($D23=1,MONTH($B23)&lt;&gt;MONTH(StartDate),'У7 Ввод'!$D$74="",'У7 Ввод'!$E$74="",'У7 Ввод'!$D$74&gt;$B23),0,MAX(0,MIN(1,'У7 Ввод'!$E$74-NETWORKDAYS('У7 Ввод'!$D$74,$B23)+1))/Настройки!$E$13*100)</f>
        <v>0</v>
      </c>
      <c r="BR23" s="67" t="n">
        <f aca="false">IF(OR($D23=1,MONTH($B23)&lt;&gt;MONTH(StartDate),'У7 Ввод'!$D$75="",'У7 Ввод'!$E$75="",'У7 Ввод'!$D$75&gt;$B23),0,MAX(0,MIN(1,'У7 Ввод'!$E$75-NETWORKDAYS('У7 Ввод'!$D$75,$B23)+1))/Настройки!$E$13*100)</f>
        <v>0</v>
      </c>
      <c r="BS23" s="67" t="n">
        <f aca="false">IF(OR($D23=1,MONTH($B23)&lt;&gt;MONTH(StartDate),'У7 Ввод'!$D$76="",'У7 Ввод'!$E$76="",'У7 Ввод'!$D$76&gt;$B23),0,MAX(0,MIN(1,'У7 Ввод'!$E$76-NETWORKDAYS('У7 Ввод'!$D$76,$B23)+1))/Настройки!$E$13*100)</f>
        <v>0</v>
      </c>
      <c r="BT23" s="67" t="n">
        <f aca="false">IF(OR($D23=1,MONTH($B23)&lt;&gt;MONTH(StartDate),'У7 Ввод'!$D$77="",'У7 Ввод'!$E$77="",'У7 Ввод'!$D$77&gt;$B23),0,MAX(0,MIN(1,'У7 Ввод'!$E$77-NETWORKDAYS('У7 Ввод'!$D$77,$B23)+1))/Настройки!$E$13*100)</f>
        <v>0</v>
      </c>
      <c r="BU23" s="67" t="n">
        <f aca="false">IF(OR($D23=1,MONTH($B23)&lt;&gt;MONTH(StartDate),'У7 Ввод'!$D$78="",'У7 Ввод'!$E$78="",'У7 Ввод'!$D$78&gt;$B23),0,MAX(0,MIN(1,'У7 Ввод'!$E$78-NETWORKDAYS('У7 Ввод'!$D$78,$B23)+1))/Настройки!$E$13*100)</f>
        <v>0</v>
      </c>
      <c r="BV23" s="67" t="n">
        <f aca="false">IF(OR($D23=1,MONTH($B23)&lt;&gt;MONTH(StartDate),'У7 Ввод'!$D$79="",'У7 Ввод'!$E$79="",'У7 Ввод'!$D$79&gt;$B23),0,MAX(0,MIN(1,'У7 Ввод'!$E$79-NETWORKDAYS('У7 Ввод'!$D$79,$B23)+1))/Настройки!$E$13*100)</f>
        <v>0</v>
      </c>
      <c r="BW23" s="67" t="n">
        <f aca="false">IF(OR($D23=1,MONTH($B23)&lt;&gt;MONTH(StartDate),'У7 Ввод'!$D$80="",'У7 Ввод'!$E$80="",'У7 Ввод'!$D$80&gt;$B23),0,MAX(0,MIN(1,'У7 Ввод'!$E$80-NETWORKDAYS('У7 Ввод'!$D$80,$B23)+1))/Настройки!$E$13*100)</f>
        <v>0</v>
      </c>
      <c r="BX23" s="67" t="n">
        <f aca="false">IF(OR($D23=1,MONTH($B23)&lt;&gt;MONTH(StartDate),'У7 Ввод'!$D$81="",'У7 Ввод'!$E$81="",'У7 Ввод'!$D$81&gt;$B23),0,MAX(0,MIN(1,'У7 Ввод'!$E$81-NETWORKDAYS('У7 Ввод'!$D$81,$B23)+1))/Настройки!$E$13*100)</f>
        <v>0</v>
      </c>
      <c r="BY23" s="67" t="n">
        <f aca="false">IF(OR($D23=1,MONTH($B23)&lt;&gt;MONTH(StartDate),'У7 Ввод'!$D$82="",'У7 Ввод'!$E$82="",'У7 Ввод'!$D$82&gt;$B23),0,MAX(0,MIN(1,'У7 Ввод'!$E$82-NETWORKDAYS('У7 Ввод'!$D$82,$B23)+1))/Настройки!$E$13*100)</f>
        <v>0</v>
      </c>
      <c r="BZ23" s="67" t="n">
        <f aca="false">IF(OR($D23=1,MONTH($B23)&lt;&gt;MONTH(StartDate),'У7 Ввод'!$D$83="",'У7 Ввод'!$E$83="",'У7 Ввод'!$D$83&gt;$B23),0,MAX(0,MIN(1,'У7 Ввод'!$E$83-NETWORKDAYS('У7 Ввод'!$D$83,$B23)+1))/Настройки!$E$13*100)</f>
        <v>0</v>
      </c>
      <c r="CA23" s="67" t="n">
        <f aca="false">IF(OR($D23=1,MONTH($B23)&lt;&gt;MONTH(StartDate),'У7 Ввод'!$D$84="",'У7 Ввод'!$E$84="",'У7 Ввод'!$D$84&gt;$B23),0,MAX(0,MIN(1,'У7 Ввод'!$E$84-NETWORKDAYS('У7 Ввод'!$D$84,$B23)+1))/Настройки!$E$13*100)</f>
        <v>0</v>
      </c>
      <c r="CB23" s="67" t="n">
        <f aca="false">IF(OR($D23=1,MONTH($B23)&lt;&gt;MONTH(StartDate),'У7 Ввод'!$D$85="",'У7 Ввод'!$E$85="",'У7 Ввод'!$D$85&gt;$B23),0,MAX(0,MIN(1,'У7 Ввод'!$E$85-NETWORKDAYS('У7 Ввод'!$D$85,$B23)+1))/Настройки!$E$13*100)</f>
        <v>0</v>
      </c>
      <c r="CC23" s="67" t="n">
        <f aca="false">IF(OR($D23=1,MONTH($B23)&lt;&gt;MONTH(StartDate),'У7 Ввод'!$D$86="",'У7 Ввод'!$E$86="",'У7 Ввод'!$D$86&gt;$B23),0,MAX(0,MIN(1,'У7 Ввод'!$E$86-NETWORKDAYS('У7 Ввод'!$D$86,$B23)+1))/Настройки!$E$13*100)</f>
        <v>0</v>
      </c>
      <c r="CD23" s="67" t="n">
        <f aca="false">IF(OR($D23=1,MONTH($B23)&lt;&gt;MONTH(StartDate),'У7 Ввод'!$D$87="",'У7 Ввод'!$E$87="",'У7 Ввод'!$D$87&gt;$B23),0,MAX(0,MIN(1,'У7 Ввод'!$E$87-NETWORKDAYS('У7 Ввод'!$D$87,$B23)+1))/Настройки!$E$13*100)</f>
        <v>0</v>
      </c>
      <c r="CE23" s="67" t="n">
        <f aca="false">IF(OR($D23=1,MONTH($B23)&lt;&gt;MONTH(StartDate),'У7 Ввод'!$D$88="",'У7 Ввод'!$E$88="",'У7 Ввод'!$D$88&gt;$B23),0,MAX(0,MIN(1,'У7 Ввод'!$E$88-NETWORKDAYS('У7 Ввод'!$D$88,$B23)+1))/Настройки!$E$13*100)</f>
        <v>0</v>
      </c>
      <c r="CF23" s="67" t="n">
        <f aca="false">IF(OR($D23=1,MONTH($B23)&lt;&gt;MONTH(StartDate),'У7 Ввод'!$D$89="",'У7 Ввод'!$E$89="",'У7 Ввод'!$D$89&gt;$B23),0,MAX(0,MIN(1,'У7 Ввод'!$E$89-NETWORKDAYS('У7 Ввод'!$D$89,$B23)+1))/Настройки!$E$13*100)</f>
        <v>0</v>
      </c>
      <c r="CG23" s="67" t="n">
        <f aca="false">IF(OR($D23=1,MONTH($B23)&lt;&gt;MONTH(StartDate),'У7 Ввод'!$D$90="",'У7 Ввод'!$E$90="",'У7 Ввод'!$D$90&gt;$B23),0,MAX(0,MIN(1,'У7 Ввод'!$E$90-NETWORKDAYS('У7 Ввод'!$D$90,$B23)+1))/Настройки!$E$13*100)</f>
        <v>0</v>
      </c>
      <c r="CH23" s="67" t="n">
        <f aca="false">IF(OR($D23=1,MONTH($B23)&lt;&gt;MONTH(StartDate),'У7 Ввод'!$D$91="",'У7 Ввод'!$E$91="",'У7 Ввод'!$D$91&gt;$B23),0,MAX(0,MIN(1,'У7 Ввод'!$E$91-NETWORKDAYS('У7 Ввод'!$D$91,$B23)+1))/Настройки!$E$13*100)</f>
        <v>0</v>
      </c>
      <c r="CI23" s="67" t="n">
        <f aca="false">IF(OR($D23=1,MONTH($B23)&lt;&gt;MONTH(StartDate),'У7 Ввод'!$D$92="",'У7 Ввод'!$E$92="",'У7 Ввод'!$D$92&gt;$B23),0,MAX(0,MIN(1,'У7 Ввод'!$E$92-NETWORKDAYS('У7 Ввод'!$D$92,$B23)+1))/Настройки!$E$13*100)</f>
        <v>0</v>
      </c>
      <c r="CJ23" s="67" t="n">
        <f aca="false">IF(OR($D23=1,MONTH($B23)&lt;&gt;MONTH(StartDate),'У7 Ввод'!$D$93="",'У7 Ввод'!$E$93="",'У7 Ввод'!$D$93&gt;$B23),0,MAX(0,MIN(1,'У7 Ввод'!$E$93-NETWORKDAYS('У7 Ввод'!$D$93,$B23)+1))/Настройки!$E$13*100)</f>
        <v>0</v>
      </c>
      <c r="CK23" s="67" t="n">
        <f aca="false">IF(OR($D23=1,MONTH($B23)&lt;&gt;MONTH(StartDate),'У7 Ввод'!$D$94="",'У7 Ввод'!$E$94="",'У7 Ввод'!$D$94&gt;$B23),0,MAX(0,MIN(1,'У7 Ввод'!$E$94-NETWORKDAYS('У7 Ввод'!$D$94,$B23)+1))/Настройки!$E$13*100)</f>
        <v>0</v>
      </c>
      <c r="CL23" s="67" t="n">
        <f aca="false">IF(OR($D23=1,MONTH($B23)&lt;&gt;MONTH(StartDate),'У7 Ввод'!$D$95="",'У7 Ввод'!$E$95="",'У7 Ввод'!$D$95&gt;$B23),0,MAX(0,MIN(1,'У7 Ввод'!$E$95-NETWORKDAYS('У7 Ввод'!$D$95,$B23)+1))/Настройки!$E$13*100)</f>
        <v>0</v>
      </c>
      <c r="CM23" s="67" t="n">
        <f aca="false">IF(OR($D23=1,MONTH($B23)&lt;&gt;MONTH(StartDate),'У7 Ввод'!$D$96="",'У7 Ввод'!$E$96="",'У7 Ввод'!$D$96&gt;$B23),0,MAX(0,MIN(1,'У7 Ввод'!$E$96-NETWORKDAYS('У7 Ввод'!$D$96,$B23)+1))/Настройки!$E$13*100)</f>
        <v>0</v>
      </c>
      <c r="CN23" s="67" t="n">
        <f aca="false">IF(OR($D23=1,MONTH($B23)&lt;&gt;MONTH(StartDate),'У7 Ввод'!$D$97="",'У7 Ввод'!$E$97="",'У7 Ввод'!$D$97&gt;$B23),0,MAX(0,MIN(1,'У7 Ввод'!$E$97-NETWORKDAYS('У7 Ввод'!$D$97,$B23)+1))/Настройки!$E$13*100)</f>
        <v>0</v>
      </c>
      <c r="CO23" s="67" t="n">
        <f aca="false">IF(OR($D23=1,MONTH($B23)&lt;&gt;MONTH(StartDate),'У7 Ввод'!$D$98="",'У7 Ввод'!$E$98="",'У7 Ввод'!$D$98&gt;$B23),0,MAX(0,MIN(1,'У7 Ввод'!$E$98-NETWORKDAYS('У7 Ввод'!$D$98,$B23)+1))/Настройки!$E$13*100)</f>
        <v>0</v>
      </c>
      <c r="CP23" s="67" t="n">
        <f aca="false">IF(OR($D23=1,MONTH($B23)&lt;&gt;MONTH(StartDate),'У7 Ввод'!$D$99="",'У7 Ввод'!$E$99="",'У7 Ввод'!$D$99&gt;$B23),0,MAX(0,MIN(1,'У7 Ввод'!$E$99-NETWORKDAYS('У7 Ввод'!$D$99,$B23)+1))/Настройки!$E$13*100)</f>
        <v>0</v>
      </c>
      <c r="CQ23" s="67" t="n">
        <f aca="false">IF(OR($D23=1,MONTH($B23)&lt;&gt;MONTH(StartDate),'У7 Ввод'!$D$100="",'У7 Ввод'!$E$100="",'У7 Ввод'!$D$100&gt;$B23),0,MAX(0,MIN(1,'У7 Ввод'!$E$100-NETWORKDAYS('У7 Ввод'!$D$100,$B23)+1))/Настройки!$E$13*100)</f>
        <v>0</v>
      </c>
      <c r="CR23" s="67" t="n">
        <f aca="false">IF(OR($D23=1,MONTH($B23)&lt;&gt;MONTH(StartDate),'У7 Ввод'!$D$101="",'У7 Ввод'!$E$101="",'У7 Ввод'!$D$101&gt;$B23),0,MAX(0,MIN(1,'У7 Ввод'!$E$101-NETWORKDAYS('У7 Ввод'!$D$101,$B23)+1))/Настройки!$E$13*100)</f>
        <v>0</v>
      </c>
      <c r="CS23" s="67" t="n">
        <f aca="false">IF(OR($D23=1,MONTH($B23)&lt;&gt;MONTH(StartDate),'У7 Ввод'!$D$102="",'У7 Ввод'!$E$102="",'У7 Ввод'!$D$102&gt;$B23),0,MAX(0,MIN(1,'У7 Ввод'!$E$102-NETWORKDAYS('У7 Ввод'!$D$102,$B23)+1))/Настройки!$E$13*100)</f>
        <v>0</v>
      </c>
      <c r="CT23" s="67" t="n">
        <f aca="false">IF(OR($D23=1,MONTH($B23)&lt;&gt;MONTH(StartDate),'У7 Ввод'!$D$103="",'У7 Ввод'!$E$103="",'У7 Ввод'!$D$103&gt;$B23),0,MAX(0,MIN(1,'У7 Ввод'!$E$103-NETWORKDAYS('У7 Ввод'!$D$103,$B23)+1))/Настройки!$E$13*100)</f>
        <v>0</v>
      </c>
      <c r="CU23" s="67" t="n">
        <f aca="false">IF(OR($D23=1,MONTH($B23)&lt;&gt;MONTH(StartDate),'У7 Ввод'!$D$104="",'У7 Ввод'!$E$104="",'У7 Ввод'!$D$104&gt;$B23),0,MAX(0,MIN(1,'У7 Ввод'!$E$104-NETWORKDAYS('У7 Ввод'!$D$104,$B23)+1))/Настройки!$E$13*100)</f>
        <v>0</v>
      </c>
      <c r="CV23" s="67" t="n">
        <f aca="false">IF(OR($D23=1,MONTH($B23)&lt;&gt;MONTH(StartDate),'У7 Ввод'!$D$105="",'У7 Ввод'!$E$105="",'У7 Ввод'!$D$105&gt;$B23),0,MAX(0,MIN(1,'У7 Ввод'!$E$105-NETWORKDAYS('У7 Ввод'!$D$105,$B23)+1))/Настройки!$E$13*100)</f>
        <v>0</v>
      </c>
      <c r="CW23" s="67" t="n">
        <f aca="false">IF(OR($D23=1,MONTH($B23)&lt;&gt;MONTH(StartDate),'У7 Ввод'!$D$106="",'У7 Ввод'!$E$106="",'У7 Ввод'!$D$106&gt;$B23),0,MAX(0,MIN(1,'У7 Ввод'!$E$106-NETWORKDAYS('У7 Ввод'!$D$106,$B23)+1))/Настройки!$E$13*100)</f>
        <v>0</v>
      </c>
      <c r="CX23" s="67" t="n">
        <f aca="false">IF(OR($D23=1,MONTH($B23)&lt;&gt;MONTH(StartDate),'У7 Ввод'!$D$107="",'У7 Ввод'!$E$107="",'У7 Ввод'!$D$107&gt;$B23),0,MAX(0,MIN(1,'У7 Ввод'!$E$107-NETWORKDAYS('У7 Ввод'!$D$107,$B23)+1))/Настройки!$E$13*100)</f>
        <v>0</v>
      </c>
      <c r="CY23" s="67" t="n">
        <f aca="false">IF(OR($D23=1,MONTH($B23)&lt;&gt;MONTH(StartDate),'У7 Ввод'!$D$108="",'У7 Ввод'!$E$108="",'У7 Ввод'!$D$108&gt;$B23),0,MAX(0,MIN(1,'У7 Ввод'!$E$108-NETWORKDAYS('У7 Ввод'!$D$108,$B23)+1))/Настройки!$E$13*100)</f>
        <v>0</v>
      </c>
      <c r="CZ23" s="67" t="n">
        <f aca="false">IF(OR($D23=1,MONTH($B23)&lt;&gt;MONTH(StartDate),'У7 Ввод'!$D$109="",'У7 Ввод'!$E$109="",'У7 Ввод'!$D$109&gt;$B23),0,MAX(0,MIN(1,'У7 Ввод'!$E$109-NETWORKDAYS('У7 Ввод'!$D$109,$B23)+1))/Настройки!$E$13*100)</f>
        <v>0</v>
      </c>
      <c r="DA23" s="67" t="n">
        <f aca="false">IF(OR($D23=1,MONTH($B23)&lt;&gt;MONTH(StartDate),'У7 Ввод'!$D$110="",'У7 Ввод'!$E$110="",'У7 Ввод'!$D$110&gt;$B23),0,MAX(0,MIN(1,'У7 Ввод'!$E$110-NETWORKDAYS('У7 Ввод'!$D$110,$B23)+1))/Настройки!$E$13*100)</f>
        <v>0</v>
      </c>
      <c r="DB23" s="67" t="n">
        <f aca="false">IF(OR($D23=1,MONTH($B23)&lt;&gt;MONTH(StartDate),'У7 Ввод'!$D$111="",'У7 Ввод'!$E$111="",'У7 Ввод'!$D$111&gt;$B23),0,MAX(0,MIN(1,'У7 Ввод'!$E$111-NETWORKDAYS('У7 Ввод'!$D$111,$B23)+1))/Настройки!$E$13*100)</f>
        <v>0</v>
      </c>
      <c r="DC23" s="67" t="n">
        <f aca="false">IF(OR($D23=1,MONTH($B23)&lt;&gt;MONTH(StartDate),'У7 Ввод'!$D$112="",'У7 Ввод'!$E$112="",'У7 Ввод'!$D$112&gt;$B23),0,MAX(0,MIN(1,'У7 Ввод'!$E$112-NETWORKDAYS('У7 Ввод'!$D$112,$B23)+1))/Настройки!$E$13*100)</f>
        <v>0</v>
      </c>
      <c r="DD23" s="67" t="n">
        <f aca="false">IF(OR($D23=1,MONTH($B23)&lt;&gt;MONTH(StartDate),'У7 Ввод'!$D$113="",'У7 Ввод'!$E$113="",'У7 Ввод'!$D$113&gt;$B23),0,MAX(0,MIN(1,'У7 Ввод'!$E$113-NETWORKDAYS('У7 Ввод'!$D$113,$B23)+1))/Настройки!$E$13*100)</f>
        <v>0</v>
      </c>
      <c r="DE23" s="67" t="n">
        <f aca="false">IF(OR($D23=1,MONTH($B23)&lt;&gt;MONTH(StartDate),'У7 Ввод'!$D$114="",'У7 Ввод'!$E$114="",'У7 Ввод'!$D$114&gt;$B23),0,MAX(0,MIN(1,'У7 Ввод'!$E$114-NETWORKDAYS('У7 Ввод'!$D$114,$B23)+1))/Настройки!$E$13*100)</f>
        <v>0</v>
      </c>
      <c r="DF23" s="67" t="n">
        <f aca="false">IF(OR($D23=1,MONTH($B23)&lt;&gt;MONTH(StartDate),'У7 Ввод'!$D$115="",'У7 Ввод'!$E$115="",'У7 Ввод'!$D$115&gt;$B23),0,MAX(0,MIN(1,'У7 Ввод'!$E$115-NETWORKDAYS('У7 Ввод'!$D$115,$B23)+1))/Настройки!$E$13*100)</f>
        <v>0</v>
      </c>
      <c r="DG23" s="67" t="n">
        <f aca="false">IF(OR($D23=1,MONTH($B23)&lt;&gt;MONTH(StartDate),'У7 Ввод'!$D$116="",'У7 Ввод'!$E$116="",'У7 Ввод'!$D$116&gt;$B23),0,MAX(0,MIN(1,'У7 Ввод'!$E$116-NETWORKDAYS('У7 Ввод'!$D$116,$B23)+1))/Настройки!$E$13*100)</f>
        <v>0</v>
      </c>
      <c r="DH23" s="67" t="n">
        <f aca="false">IF(OR($D23=1,MONTH($B23)&lt;&gt;MONTH(StartDate),'У7 Ввод'!$D$117="",'У7 Ввод'!$E$117="",'У7 Ввод'!$D$117&gt;$B23),0,MAX(0,MIN(1,'У7 Ввод'!$E$117-NETWORKDAYS('У7 Ввод'!$D$117,$B23)+1))/Настройки!$E$13*100)</f>
        <v>0</v>
      </c>
      <c r="DI23" s="67" t="n">
        <f aca="false">IF(OR($D23=1,MONTH($B23)&lt;&gt;MONTH(StartDate),'У7 Ввод'!$D$118="",'У7 Ввод'!$E$118="",'У7 Ввод'!$D$118&gt;$B23),0,MAX(0,MIN(1,'У7 Ввод'!$E$118-NETWORKDAYS('У7 Ввод'!$D$118,$B23)+1))/Настройки!$E$13*100)</f>
        <v>0</v>
      </c>
      <c r="DJ23" s="67" t="n">
        <f aca="false">IF(OR($D23=1,MONTH($B23)&lt;&gt;MONTH(StartDate),'У7 Ввод'!$D$119="",'У7 Ввод'!$E$119="",'У7 Ввод'!$D$119&gt;$B23),0,MAX(0,MIN(1,'У7 Ввод'!$E$119-NETWORKDAYS('У7 Ввод'!$D$119,$B23)+1))/Настройки!$E$13*100)</f>
        <v>0</v>
      </c>
      <c r="DK23" s="67" t="n">
        <f aca="false">IF(OR($D23=1,MONTH($B23)&lt;&gt;MONTH(StartDate),'У7 Ввод'!$D$120="",'У7 Ввод'!$E$120="",'У7 Ввод'!$D$120&gt;$B23),0,MAX(0,MIN(1,'У7 Ввод'!$E$120-NETWORKDAYS('У7 Ввод'!$D$120,$B23)+1))/Настройки!$E$13*100)</f>
        <v>0</v>
      </c>
      <c r="DL23" s="67" t="n">
        <f aca="false">IF(OR($D23=1,MONTH($B23)&lt;&gt;MONTH(StartDate),'У7 Ввод'!$D$121="",'У7 Ввод'!$E$121="",'У7 Ввод'!$D$121&gt;$B23),0,MAX(0,MIN(1,'У7 Ввод'!$E$121-NETWORKDAYS('У7 Ввод'!$D$121,$B23)+1))/Настройки!$E$13*100)</f>
        <v>0</v>
      </c>
      <c r="DM23" s="67" t="n">
        <f aca="false">IF(OR($D23=1,MONTH($B23)&lt;&gt;MONTH(StartDate),'У7 Ввод'!$D$122="",'У7 Ввод'!$E$122="",'У7 Ввод'!$D$122&gt;$B23),0,MAX(0,MIN(1,'У7 Ввод'!$E$122-NETWORKDAYS('У7 Ввод'!$D$122,$B23)+1))/Настройки!$E$13*100)</f>
        <v>0</v>
      </c>
      <c r="DN23" s="67" t="n">
        <f aca="false">IF(OR($D23=1,MONTH($B23)&lt;&gt;MONTH(StartDate),'У7 Ввод'!$D$123="",'У7 Ввод'!$E$123="",'У7 Ввод'!$D$123&gt;$B23),0,MAX(0,MIN(1,'У7 Ввод'!$E$123-NETWORKDAYS('У7 Ввод'!$D$123,$B23)+1))/Настройки!$E$13*100)</f>
        <v>0</v>
      </c>
      <c r="DO23" s="67" t="n">
        <f aca="false">IF(OR($D23=1,MONTH($B23)&lt;&gt;MONTH(StartDate),'У7 Ввод'!$D$124="",'У7 Ввод'!$E$124="",'У7 Ввод'!$D$124&gt;$B23),0,MAX(0,MIN(1,'У7 Ввод'!$E$124-NETWORKDAYS('У7 Ввод'!$D$124,$B23)+1))/Настройки!$E$13*100)</f>
        <v>0</v>
      </c>
      <c r="DP23" s="67" t="n">
        <f aca="false">IF(OR($D23=1,MONTH($B23)&lt;&gt;MONTH(StartDate),'У7 Ввод'!$D$125="",'У7 Ввод'!$E$125="",'У7 Ввод'!$D$125&gt;$B23),0,MAX(0,MIN(1,'У7 Ввод'!$E$125-NETWORKDAYS('У7 Ввод'!$D$125,$B23)+1))/Настройки!$E$13*100)</f>
        <v>0</v>
      </c>
      <c r="DQ23" s="67" t="n">
        <f aca="false">IF(OR($D23=1,MONTH($B23)&lt;&gt;MONTH(StartDate),'У7 Ввод'!$D$126="",'У7 Ввод'!$E$126="",'У7 Ввод'!$D$126&gt;$B23),0,MAX(0,MIN(1,'У7 Ввод'!$E$126-NETWORKDAYS('У7 Ввод'!$D$126,$B23)+1))/Настройки!$E$13*100)</f>
        <v>0</v>
      </c>
      <c r="DR23" s="67" t="n">
        <f aca="false">IF(OR($D23=1,MONTH($B23)&lt;&gt;MONTH(StartDate),'У7 Ввод'!$D$127="",'У7 Ввод'!$E$127="",'У7 Ввод'!$D$127&gt;$B23),0,MAX(0,MIN(1,'У7 Ввод'!$E$127-NETWORKDAYS('У7 Ввод'!$D$127,$B23)+1))/Настройки!$E$13*100)</f>
        <v>0</v>
      </c>
      <c r="DS23" s="67" t="n">
        <f aca="false">IF(OR($D23=1,MONTH($B23)&lt;&gt;MONTH(StartDate),'У7 Ввод'!$D$128="",'У7 Ввод'!$E$128="",'У7 Ввод'!$D$128&gt;$B23),0,MAX(0,MIN(1,'У7 Ввод'!$E$128-NETWORKDAYS('У7 Ввод'!$D$128,$B23)+1))/Настройки!$E$13*100)</f>
        <v>0</v>
      </c>
      <c r="DT23" s="67" t="n">
        <f aca="false">IF(OR($D23=1,MONTH($B23)&lt;&gt;MONTH(StartDate),'У7 Ввод'!$D$129="",'У7 Ввод'!$E$129="",'У7 Ввод'!$D$129&gt;$B23),0,MAX(0,MIN(1,'У7 Ввод'!$E$129-NETWORKDAYS('У7 Ввод'!$D$129,$B23)+1))/Настройки!$E$13*100)</f>
        <v>0</v>
      </c>
      <c r="DU23" s="67" t="n">
        <f aca="false">IF(OR($D23=1,MONTH($B23)&lt;&gt;MONTH(StartDate),'У7 Ввод'!$D$130="",'У7 Ввод'!$E$130="",'У7 Ввод'!$D$130&gt;$B23),0,MAX(0,MIN(1,'У7 Ввод'!$E$130-NETWORKDAYS('У7 Ввод'!$D$130,$B23)+1))/Настройки!$E$13*100)</f>
        <v>0</v>
      </c>
      <c r="DV23" s="67" t="n">
        <f aca="false">IF(OR($D23=1,MONTH($B23)&lt;&gt;MONTH(StartDate),'У7 Ввод'!$D$131="",'У7 Ввод'!$E$131="",'У7 Ввод'!$D$131&gt;$B23),0,MAX(0,MIN(1,'У7 Ввод'!$E$131-NETWORKDAYS('У7 Ввод'!$D$131,$B23)+1))/Настройки!$E$13*100)</f>
        <v>0</v>
      </c>
      <c r="DW23" s="67" t="n">
        <f aca="false">IF(OR($D23=1,MONTH($B23)&lt;&gt;MONTH(StartDate),'У7 Ввод'!$D$132="",'У7 Ввод'!$E$132="",'У7 Ввод'!$D$132&gt;$B23),0,MAX(0,MIN(1,'У7 Ввод'!$E$132-NETWORKDAYS('У7 Ввод'!$D$132,$B23)+1))/Настройки!$E$13*100)</f>
        <v>0</v>
      </c>
      <c r="DX23" s="67" t="n">
        <f aca="false">IF(OR($D23=1,MONTH($B23)&lt;&gt;MONTH(StartDate),'У7 Ввод'!$D$133="",'У7 Ввод'!$E$133="",'У7 Ввод'!$D$133&gt;$B23),0,MAX(0,MIN(1,'У7 Ввод'!$E$133-NETWORKDAYS('У7 Ввод'!$D$133,$B23)+1))/Настройки!$E$13*100)</f>
        <v>0</v>
      </c>
      <c r="DY23" s="67" t="n">
        <f aca="false">IF(OR($D23=1,MONTH($B23)&lt;&gt;MONTH(StartDate),'У7 Ввод'!$D$134="",'У7 Ввод'!$E$134="",'У7 Ввод'!$D$134&gt;$B23),0,MAX(0,MIN(1,'У7 Ввод'!$E$134-NETWORKDAYS('У7 Ввод'!$D$134,$B23)+1))/Настройки!$E$13*100)</f>
        <v>0</v>
      </c>
      <c r="DZ23" s="67" t="n">
        <f aca="false">IF(OR($D23=1,MONTH($B23)&lt;&gt;MONTH(StartDate),'У7 Ввод'!$D$135="",'У7 Ввод'!$E$135="",'У7 Ввод'!$D$135&gt;$B23),0,MAX(0,MIN(1,'У7 Ввод'!$E$135-NETWORKDAYS('У7 Ввод'!$D$135,$B23)+1))/Настройки!$E$13*100)</f>
        <v>0</v>
      </c>
      <c r="EA23" s="67" t="n">
        <f aca="false">IF(OR($D23=1,MONTH($B23)&lt;&gt;MONTH(StartDate),'У7 Ввод'!$D$136="",'У7 Ввод'!$E$136="",'У7 Ввод'!$D$136&gt;$B23),0,MAX(0,MIN(1,'У7 Ввод'!$E$136-NETWORKDAYS('У7 Ввод'!$D$136,$B23)+1))/Настройки!$E$13*100)</f>
        <v>0</v>
      </c>
      <c r="EB23" s="67" t="n">
        <f aca="false">IF(OR($D23=1,MONTH($B23)&lt;&gt;MONTH(StartDate),'У7 Ввод'!$D$137="",'У7 Ввод'!$E$137="",'У7 Ввод'!$D$137&gt;$B23),0,MAX(0,MIN(1,'У7 Ввод'!$E$137-NETWORKDAYS('У7 Ввод'!$D$137,$B23)+1))/Настройки!$E$13*100)</f>
        <v>0</v>
      </c>
      <c r="EC23" s="67" t="n">
        <f aca="false">IF(OR($D23=1,MONTH($B23)&lt;&gt;MONTH(StartDate),'У7 Ввод'!$D$138="",'У7 Ввод'!$E$138="",'У7 Ввод'!$D$138&gt;$B23),0,MAX(0,MIN(1,'У7 Ввод'!$E$138-NETWORKDAYS('У7 Ввод'!$D$138,$B23)+1))/Настройки!$E$13*100)</f>
        <v>0</v>
      </c>
      <c r="ED23" s="67" t="n">
        <f aca="false">IF(OR($D23=1,MONTH($B23)&lt;&gt;MONTH(StartDate),'У7 Ввод'!$D$139="",'У7 Ввод'!$E$139="",'У7 Ввод'!$D$139&gt;$B23),0,MAX(0,MIN(1,'У7 Ввод'!$E$139-NETWORKDAYS('У7 Ввод'!$D$139,$B23)+1))/Настройки!$E$13*100)</f>
        <v>0</v>
      </c>
      <c r="EE23" s="67" t="n">
        <f aca="false">IF(OR($D23=1,MONTH($B23)&lt;&gt;MONTH(StartDate),'У7 Ввод'!$D$140="",'У7 Ввод'!$E$140="",'У7 Ввод'!$D$140&gt;$B23),0,MAX(0,MIN(1,'У7 Ввод'!$E$140-NETWORKDAYS('У7 Ввод'!$D$140,$B23)+1))/Настройки!$E$13*100)</f>
        <v>0</v>
      </c>
      <c r="EF23" s="67" t="n">
        <f aca="false">IF(OR($D23=1,MONTH($B23)&lt;&gt;MONTH(StartDate),'У7 Ввод'!$D$141="",'У7 Ввод'!$E$141="",'У7 Ввод'!$D$141&gt;$B23),0,MAX(0,MIN(1,'У7 Ввод'!$E$141-NETWORKDAYS('У7 Ввод'!$D$141,$B23)+1))/Настройки!$E$13*100)</f>
        <v>0</v>
      </c>
      <c r="EG23" s="67" t="n">
        <f aca="false">IF(OR($D23=1,MONTH($B23)&lt;&gt;MONTH(StartDate),'У7 Ввод'!$D$142="",'У7 Ввод'!$E$142="",'У7 Ввод'!$D$142&gt;$B23),0,MAX(0,MIN(1,'У7 Ввод'!$E$142-NETWORKDAYS('У7 Ввод'!$D$142,$B23)+1))/Настройки!$E$13*100)</f>
        <v>0</v>
      </c>
      <c r="EH23" s="67" t="n">
        <f aca="false">IF(OR($D23=1,MONTH($B23)&lt;&gt;MONTH(StartDate),'У7 Ввод'!$D$143="",'У7 Ввод'!$E$143="",'У7 Ввод'!$D$143&gt;$B23),0,MAX(0,MIN(1,'У7 Ввод'!$E$143-NETWORKDAYS('У7 Ввод'!$D$143,$B23)+1))/Настройки!$E$13*100)</f>
        <v>0</v>
      </c>
      <c r="EI23" s="67" t="n">
        <f aca="false">IF(OR($D23=1,MONTH($B23)&lt;&gt;MONTH(StartDate),'У7 Ввод'!$D$144="",'У7 Ввод'!$E$144="",'У7 Ввод'!$D$144&gt;$B23),0,MAX(0,MIN(1,'У7 Ввод'!$E$144-NETWORKDAYS('У7 Ввод'!$D$144,$B23)+1))/Настройки!$E$13*100)</f>
        <v>0</v>
      </c>
      <c r="EJ23" s="67" t="n">
        <f aca="false">IF(OR($D23=1,MONTH($B23)&lt;&gt;MONTH(StartDate),'У7 Ввод'!$D$145="",'У7 Ввод'!$E$145="",'У7 Ввод'!$D$145&gt;$B23),0,MAX(0,MIN(1,'У7 Ввод'!$E$145-NETWORKDAYS('У7 Ввод'!$D$145,$B23)+1))/Настройки!$E$13*100)</f>
        <v>0</v>
      </c>
      <c r="EK23" s="67" t="n">
        <f aca="false">IF(OR($D23=1,MONTH($B23)&lt;&gt;MONTH(StartDate),'У7 Ввод'!$D$146="",'У7 Ввод'!$E$146="",'У7 Ввод'!$D$146&gt;$B23),0,MAX(0,MIN(1,'У7 Ввод'!$E$146-NETWORKDAYS('У7 Ввод'!$D$146,$B23)+1))/Настройки!$E$13*100)</f>
        <v>0</v>
      </c>
      <c r="EL23" s="67" t="n">
        <f aca="false">IF(OR($D23=1,MONTH($B23)&lt;&gt;MONTH(StartDate),'У7 Ввод'!$D$147="",'У7 Ввод'!$E$147="",'У7 Ввод'!$D$147&gt;$B23),0,MAX(0,MIN(1,'У7 Ввод'!$E$147-NETWORKDAYS('У7 Ввод'!$D$147,$B23)+1))/Настройки!$E$13*100)</f>
        <v>0</v>
      </c>
      <c r="EM23" s="67" t="n">
        <f aca="false">IF(OR($D23=1,MONTH($B23)&lt;&gt;MONTH(StartDate),'У7 Ввод'!$D$148="",'У7 Ввод'!$E$148="",'У7 Ввод'!$D$148&gt;$B23),0,MAX(0,MIN(1,'У7 Ввод'!$E$148-NETWORKDAYS('У7 Ввод'!$D$148,$B23)+1))/Настройки!$E$13*100)</f>
        <v>0</v>
      </c>
      <c r="EN23" s="67" t="n">
        <f aca="false">IF(OR($D23=1,MONTH($B23)&lt;&gt;MONTH(StartDate),'У7 Ввод'!$D$149="",'У7 Ввод'!$E$149="",'У7 Ввод'!$D$149&gt;$B23),0,MAX(0,MIN(1,'У7 Ввод'!$E$149-NETWORKDAYS('У7 Ввод'!$D$149,$B23)+1))/Настройки!$E$13*100)</f>
        <v>0</v>
      </c>
      <c r="EO23" s="67" t="n">
        <f aca="false">IF(OR($D23=1,MONTH($B23)&lt;&gt;MONTH(StartDate),'У7 Ввод'!$D$150="",'У7 Ввод'!$E$150="",'У7 Ввод'!$D$150&gt;$B23),0,MAX(0,MIN(1,'У7 Ввод'!$E$150-NETWORKDAYS('У7 Ввод'!$D$150,$B23)+1))/Настройки!$E$13*100)</f>
        <v>0</v>
      </c>
      <c r="EP23" s="67" t="n">
        <f aca="false">IF(OR($D23=1,MONTH($B23)&lt;&gt;MONTH(StartDate),'У7 Ввод'!$D$151="",'У7 Ввод'!$E$151="",'У7 Ввод'!$D$151&gt;$B23),0,MAX(0,MIN(1,'У7 Ввод'!$E$151-NETWORKDAYS('У7 Ввод'!$D$151,$B23)+1))/Настройки!$E$13*100)</f>
        <v>0</v>
      </c>
      <c r="EQ23" s="67" t="n">
        <f aca="false">IF(OR($D23=1,MONTH($B23)&lt;&gt;MONTH(StartDate),'У7 Ввод'!$D$152="",'У7 Ввод'!$E$152="",'У7 Ввод'!$D$152&gt;$B23),0,MAX(0,MIN(1,'У7 Ввод'!$E$152-NETWORKDAYS('У7 Ввод'!$D$152,$B23)+1))/Настройки!$E$13*100)</f>
        <v>0</v>
      </c>
      <c r="ER23" s="67" t="n">
        <f aca="false">IF(OR($D23=1,MONTH($B23)&lt;&gt;MONTH(StartDate),'У7 Ввод'!$D$153="",'У7 Ввод'!$E$153="",'У7 Ввод'!$D$153&gt;$B23),0,MAX(0,MIN(1,'У7 Ввод'!$E$153-NETWORKDAYS('У7 Ввод'!$D$153,$B23)+1))/Настройки!$E$13*100)</f>
        <v>0</v>
      </c>
      <c r="ES23" s="67" t="n">
        <f aca="false">IF(OR($D23=1,MONTH($B23)&lt;&gt;MONTH(StartDate),'У7 Ввод'!$D$154="",'У7 Ввод'!$E$154="",'У7 Ввод'!$D$154&gt;$B23),0,MAX(0,MIN(1,'У7 Ввод'!$E$154-NETWORKDAYS('У7 Ввод'!$D$154,$B23)+1))/Настройки!$E$13*100)</f>
        <v>0</v>
      </c>
      <c r="ET23" s="67" t="n">
        <f aca="false">IF(OR($D23=1,MONTH($B23)&lt;&gt;MONTH(StartDate),'У7 Ввод'!$D$155="",'У7 Ввод'!$E$155="",'У7 Ввод'!$D$155&gt;$B23),0,MAX(0,MIN(1,'У7 Ввод'!$E$155-NETWORKDAYS('У7 Ввод'!$D$155,$B23)+1))/Настройки!$E$13*100)</f>
        <v>0</v>
      </c>
      <c r="EU23" s="67" t="n">
        <f aca="false">IF(OR($D23=1,MONTH($B23)&lt;&gt;MONTH(StartDate),'У7 Ввод'!$D$156="",'У7 Ввод'!$E$156="",'У7 Ввод'!$D$156&gt;$B23),0,MAX(0,MIN(1,'У7 Ввод'!$E$156-NETWORKDAYS('У7 Ввод'!$D$156,$B23)+1))/Настройки!$E$13*100)</f>
        <v>0</v>
      </c>
      <c r="EV23" s="67" t="n">
        <f aca="false">IF(OR($D23=1,MONTH($B23)&lt;&gt;MONTH(StartDate),'У7 Ввод'!$D$157="",'У7 Ввод'!$E$157="",'У7 Ввод'!$D$157&gt;$B23),0,MAX(0,MIN(1,'У7 Ввод'!$E$157-NETWORKDAYS('У7 Ввод'!$D$157,$B23)+1))/Настройки!$E$13*100)</f>
        <v>0</v>
      </c>
      <c r="EW23" s="67" t="n">
        <f aca="false">IF(OR($D23=1,MONTH($B23)&lt;&gt;MONTH(StartDate),'У7 Ввод'!$D$158="",'У7 Ввод'!$E$158="",'У7 Ввод'!$D$158&gt;$B23),0,MAX(0,MIN(1,'У7 Ввод'!$E$158-NETWORKDAYS('У7 Ввод'!$D$158,$B23)+1))/Настройки!$E$13*100)</f>
        <v>0</v>
      </c>
      <c r="EX23" s="67" t="n">
        <f aca="false">IF(OR($D23=1,MONTH($B23)&lt;&gt;MONTH(StartDate),'У7 Ввод'!$D$159="",'У7 Ввод'!$E$159="",'У7 Ввод'!$D$159&gt;$B23),0,MAX(0,MIN(1,'У7 Ввод'!$E$159-NETWORKDAYS('У7 Ввод'!$D$159,$B23)+1))/Настройки!$E$13*100)</f>
        <v>0</v>
      </c>
      <c r="EY23" s="67" t="n">
        <f aca="false">IF(OR($D23=1,MONTH($B23)&lt;&gt;MONTH(StartDate),'У7 Ввод'!$D$160="",'У7 Ввод'!$E$160="",'У7 Ввод'!$D$160&gt;$B23),0,MAX(0,MIN(1,'У7 Ввод'!$E$160-NETWORKDAYS('У7 Ввод'!$D$160,$B23)+1))/Настройки!$E$13*100)</f>
        <v>0</v>
      </c>
      <c r="EZ23" s="67" t="n">
        <f aca="false">IF(OR($D23=1,MONTH($B23)&lt;&gt;MONTH(StartDate),'У7 Ввод'!$D$161="",'У7 Ввод'!$E$161="",'У7 Ввод'!$D$161&gt;$B23),0,MAX(0,MIN(1,'У7 Ввод'!$E$161-NETWORKDAYS('У7 Ввод'!$D$161,$B23)+1))/Настройки!$E$13*100)</f>
        <v>0</v>
      </c>
      <c r="FA23" s="67" t="n">
        <f aca="false">IF(OR($D23=1,MONTH($B23)&lt;&gt;MONTH(StartDate),'У7 Ввод'!$D$162="",'У7 Ввод'!$E$162="",'У7 Ввод'!$D$162&gt;$B23),0,MAX(0,MIN(1,'У7 Ввод'!$E$162-NETWORKDAYS('У7 Ввод'!$D$162,$B23)+1))/Настройки!$E$13*100)</f>
        <v>0</v>
      </c>
      <c r="FB23" s="67" t="n">
        <f aca="false">IF(OR($D23=1,MONTH($B23)&lt;&gt;MONTH(StartDate),'У7 Ввод'!$D$163="",'У7 Ввод'!$E$163="",'У7 Ввод'!$D$163&gt;$B23),0,MAX(0,MIN(1,'У7 Ввод'!$E$163-NETWORKDAYS('У7 Ввод'!$D$163,$B23)+1))/Настройки!$E$13*100)</f>
        <v>0</v>
      </c>
      <c r="FC23" s="67" t="n">
        <f aca="false">IF(OR($D23=1,MONTH($B23)&lt;&gt;MONTH(StartDate),'У7 Ввод'!$D$164="",'У7 Ввод'!$E$164="",'У7 Ввод'!$D$164&gt;$B23),0,MAX(0,MIN(1,'У7 Ввод'!$E$164-NETWORKDAYS('У7 Ввод'!$D$164,$B23)+1))/Настройки!$E$13*100)</f>
        <v>0</v>
      </c>
      <c r="FD23" s="67" t="n">
        <f aca="false">IF(OR($D23=1,MONTH($B23)&lt;&gt;MONTH(StartDate),'У7 Ввод'!$D$165="",'У7 Ввод'!$E$165="",'У7 Ввод'!$D$165&gt;$B23),0,MAX(0,MIN(1,'У7 Ввод'!$E$165-NETWORKDAYS('У7 Ввод'!$D$165,$B23)+1))/Настройки!$E$13*100)</f>
        <v>0</v>
      </c>
      <c r="FE23" s="67" t="n">
        <f aca="false">IF(OR($D23=1,MONTH($B23)&lt;&gt;MONTH(StartDate),'У7 Ввод'!$D$166="",'У7 Ввод'!$E$166="",'У7 Ввод'!$D$166&gt;$B23),0,MAX(0,MIN(1,'У7 Ввод'!$E$166-NETWORKDAYS('У7 Ввод'!$D$166,$B23)+1))/Настройки!$E$13*100)</f>
        <v>0</v>
      </c>
      <c r="FF23" s="67" t="n">
        <f aca="false">IF(OR($D23=1,MONTH($B23)&lt;&gt;MONTH(StartDate),'У7 Ввод'!$D$167="",'У7 Ввод'!$E$167="",'У7 Ввод'!$D$167&gt;$B23),0,MAX(0,MIN(1,'У7 Ввод'!$E$167-NETWORKDAYS('У7 Ввод'!$D$167,$B23)+1))/Настройки!$E$13*100)</f>
        <v>0</v>
      </c>
      <c r="FG23" s="67" t="n">
        <f aca="false">IF(OR($D23=1,MONTH($B23)&lt;&gt;MONTH(StartDate),'У7 Ввод'!$D$168="",'У7 Ввод'!$E$168="",'У7 Ввод'!$D$168&gt;$B23),0,MAX(0,MIN(1,'У7 Ввод'!$E$168-NETWORKDAYS('У7 Ввод'!$D$168,$B23)+1))/Настройки!$E$13*100)</f>
        <v>0</v>
      </c>
      <c r="FH23" s="67" t="n">
        <f aca="false">IF(OR($D23=1,MONTH($B23)&lt;&gt;MONTH(StartDate),'У7 Ввод'!$D$169="",'У7 Ввод'!$E$169="",'У7 Ввод'!$D$169&gt;$B23),0,MAX(0,MIN(1,'У7 Ввод'!$E$169-NETWORKDAYS('У7 Ввод'!$D$169,$B23)+1))/Настройки!$E$13*100)</f>
        <v>0</v>
      </c>
      <c r="FI23" s="67" t="n">
        <f aca="false">IF(OR($D23=1,MONTH($B23)&lt;&gt;MONTH(StartDate),'У7 Ввод'!$D$170="",'У7 Ввод'!$E$170="",'У7 Ввод'!$D$170&gt;$B23),0,MAX(0,MIN(1,'У7 Ввод'!$E$170-NETWORKDAYS('У7 Ввод'!$D$170,$B23)+1))/Настройки!$E$13*100)</f>
        <v>0</v>
      </c>
      <c r="FJ23" s="67" t="n">
        <f aca="false">IF(OR($D23=1,MONTH($B23)&lt;&gt;MONTH(StartDate),'У7 Ввод'!$D$171="",'У7 Ввод'!$E$171="",'У7 Ввод'!$D$171&gt;$B23),0,MAX(0,MIN(1,'У7 Ввод'!$E$171-NETWORKDAYS('У7 Ввод'!$D$171,$B23)+1))/Настройки!$E$13*100)</f>
        <v>0</v>
      </c>
      <c r="FK23" s="67" t="n">
        <f aca="false">IF(OR($D23=1,MONTH($B23)&lt;&gt;MONTH(StartDate),'У7 Ввод'!$D$172="",'У7 Ввод'!$E$172="",'У7 Ввод'!$D$172&gt;$B23),0,MAX(0,MIN(1,'У7 Ввод'!$E$172-NETWORKDAYS('У7 Ввод'!$D$172,$B23)+1))/Настройки!$E$13*100)</f>
        <v>0</v>
      </c>
      <c r="FL23" s="67" t="n">
        <f aca="false">IF(OR($D23=1,MONTH($B23)&lt;&gt;MONTH(StartDate),'У7 Ввод'!$D$173="",'У7 Ввод'!$E$173="",'У7 Ввод'!$D$173&gt;$B23),0,MAX(0,MIN(1,'У7 Ввод'!$E$173-NETWORKDAYS('У7 Ввод'!$D$173,$B23)+1))/Настройки!$E$13*100)</f>
        <v>0</v>
      </c>
      <c r="FM23" s="67" t="n">
        <f aca="false">IF(OR($D23=1,MONTH($B23)&lt;&gt;MONTH(StartDate),'У7 Ввод'!$D$174="",'У7 Ввод'!$E$174="",'У7 Ввод'!$D$174&gt;$B23),0,MAX(0,MIN(1,'У7 Ввод'!$E$174-NETWORKDAYS('У7 Ввод'!$D$174,$B23)+1))/Настройки!$E$13*100)</f>
        <v>0</v>
      </c>
      <c r="FN23" s="67" t="n">
        <f aca="false">IF(OR($D23=1,MONTH($B23)&lt;&gt;MONTH(StartDate),'У7 Ввод'!$D$175="",'У7 Ввод'!$E$175="",'У7 Ввод'!$D$175&gt;$B23),0,MAX(0,MIN(1,'У7 Ввод'!$E$175-NETWORKDAYS('У7 Ввод'!$D$175,$B23)+1))/Настройки!$E$13*100)</f>
        <v>0</v>
      </c>
      <c r="FO23" s="67" t="n">
        <f aca="false">IF(OR($D23=1,MONTH($B23)&lt;&gt;MONTH(StartDate),'У7 Ввод'!$D$176="",'У7 Ввод'!$E$176="",'У7 Ввод'!$D$176&gt;$B23),0,MAX(0,MIN(1,'У7 Ввод'!$E$176-NETWORKDAYS('У7 Ввод'!$D$176,$B23)+1))/Настройки!$E$13*100)</f>
        <v>0</v>
      </c>
      <c r="FP23" s="67" t="n">
        <f aca="false">IF(OR($D23=1,MONTH($B23)&lt;&gt;MONTH(StartDate),'У7 Ввод'!$D$177="",'У7 Ввод'!$E$177="",'У7 Ввод'!$D$177&gt;$B23),0,MAX(0,MIN(1,'У7 Ввод'!$E$177-NETWORKDAYS('У7 Ввод'!$D$177,$B23)+1))/Настройки!$E$13*100)</f>
        <v>0</v>
      </c>
      <c r="FQ23" s="67" t="n">
        <f aca="false">IF(OR($D23=1,MONTH($B23)&lt;&gt;MONTH(StartDate),'У7 Ввод'!$D$178="",'У7 Ввод'!$E$178="",'У7 Ввод'!$D$178&gt;$B23),0,MAX(0,MIN(1,'У7 Ввод'!$E$178-NETWORKDAYS('У7 Ввод'!$D$178,$B23)+1))/Настройки!$E$13*100)</f>
        <v>0</v>
      </c>
      <c r="FR23" s="67" t="n">
        <f aca="false">IF(OR($D23=1,MONTH($B23)&lt;&gt;MONTH(StartDate),'У7 Ввод'!$D$179="",'У7 Ввод'!$E$179="",'У7 Ввод'!$D$179&gt;$B23),0,MAX(0,MIN(1,'У7 Ввод'!$E$179-NETWORKDAYS('У7 Ввод'!$D$179,$B23)+1))/Настройки!$E$13*100)</f>
        <v>0</v>
      </c>
      <c r="FS23" s="67" t="n">
        <f aca="false">IF(OR($D23=1,MONTH($B23)&lt;&gt;MONTH(StartDate),'У7 Ввод'!$D$180="",'У7 Ввод'!$E$180="",'У7 Ввод'!$D$180&gt;$B23),0,MAX(0,MIN(1,'У7 Ввод'!$E$180-NETWORKDAYS('У7 Ввод'!$D$180,$B23)+1))/Настройки!$E$13*100)</f>
        <v>0</v>
      </c>
      <c r="FT23" s="67" t="n">
        <f aca="false">IF(OR($D23=1,MONTH($B23)&lt;&gt;MONTH(StartDate),'У7 Ввод'!$D$181="",'У7 Ввод'!$E$181="",'У7 Ввод'!$D$181&gt;$B23),0,MAX(0,MIN(1,'У7 Ввод'!$E$181-NETWORKDAYS('У7 Ввод'!$D$181,$B23)+1))/Настройки!$E$13*100)</f>
        <v>0</v>
      </c>
      <c r="FU23" s="67" t="n">
        <f aca="false">IF(OR($D23=1,MONTH($B23)&lt;&gt;MONTH(StartDate),'У7 Ввод'!$D$182="",'У7 Ввод'!$E$182="",'У7 Ввод'!$D$182&gt;$B23),0,MAX(0,MIN(1,'У7 Ввод'!$E$182-NETWORKDAYS('У7 Ввод'!$D$182,$B23)+1))/Настройки!$E$13*100)</f>
        <v>0</v>
      </c>
      <c r="FV23" s="67" t="n">
        <f aca="false">IF(OR($D23=1,MONTH($B23)&lt;&gt;MONTH(StartDate),'У7 Ввод'!$D$183="",'У7 Ввод'!$E$183="",'У7 Ввод'!$D$183&gt;$B23),0,MAX(0,MIN(1,'У7 Ввод'!$E$183-NETWORKDAYS('У7 Ввод'!$D$183,$B23)+1))/Настройки!$E$13*100)</f>
        <v>0</v>
      </c>
      <c r="FW23" s="67" t="n">
        <f aca="false">IF(OR($D23=1,MONTH($B23)&lt;&gt;MONTH(StartDate),'У7 Ввод'!$D$184="",'У7 Ввод'!$E$184="",'У7 Ввод'!$D$184&gt;$B23),0,MAX(0,MIN(1,'У7 Ввод'!$E$184-NETWORKDAYS('У7 Ввод'!$D$184,$B23)+1))/Настройки!$E$13*100)</f>
        <v>0</v>
      </c>
      <c r="FX23" s="67" t="n">
        <f aca="false">IF(OR($D23=1,MONTH($B23)&lt;&gt;MONTH(StartDate),'У7 Ввод'!$D$185="",'У7 Ввод'!$E$185="",'У7 Ввод'!$D$185&gt;$B23),0,MAX(0,MIN(1,'У7 Ввод'!$E$185-NETWORKDAYS('У7 Ввод'!$D$185,$B23)+1))/Настройки!$E$13*100)</f>
        <v>0</v>
      </c>
      <c r="FY23" s="67" t="n">
        <f aca="false">IF(OR($D23=1,MONTH($B23)&lt;&gt;MONTH(StartDate),'У7 Ввод'!$D$186="",'У7 Ввод'!$E$186="",'У7 Ввод'!$D$186&gt;$B23),0,MAX(0,MIN(1,'У7 Ввод'!$E$186-NETWORKDAYS('У7 Ввод'!$D$186,$B23)+1))/Настройки!$E$13*100)</f>
        <v>0</v>
      </c>
      <c r="FZ23" s="67" t="n">
        <f aca="false">IF(OR($D23=1,MONTH($B23)&lt;&gt;MONTH(StartDate),'У7 Ввод'!$D$187="",'У7 Ввод'!$E$187="",'У7 Ввод'!$D$187&gt;$B23),0,MAX(0,MIN(1,'У7 Ввод'!$E$187-NETWORKDAYS('У7 Ввод'!$D$187,$B23)+1))/Настройки!$E$13*100)</f>
        <v>0</v>
      </c>
      <c r="GA23" s="67" t="n">
        <f aca="false">IF(OR($D23=1,MONTH($B23)&lt;&gt;MONTH(StartDate),'У7 Ввод'!$D$188="",'У7 Ввод'!$E$188="",'У7 Ввод'!$D$188&gt;$B23),0,MAX(0,MIN(1,'У7 Ввод'!$E$188-NETWORKDAYS('У7 Ввод'!$D$188,$B23)+1))/Настройки!$E$13*100)</f>
        <v>0</v>
      </c>
      <c r="GB23" s="67" t="n">
        <f aca="false">IF(OR($D23=1,MONTH($B23)&lt;&gt;MONTH(StartDate),'У7 Ввод'!$D$189="",'У7 Ввод'!$E$189="",'У7 Ввод'!$D$189&gt;$B23),0,MAX(0,MIN(1,'У7 Ввод'!$E$189-NETWORKDAYS('У7 Ввод'!$D$189,$B23)+1))/Настройки!$E$13*100)</f>
        <v>0</v>
      </c>
      <c r="GC23" s="67" t="n">
        <f aca="false">IF(OR($D23=1,MONTH($B23)&lt;&gt;MONTH(StartDate),'У7 Ввод'!$D$190="",'У7 Ввод'!$E$190="",'У7 Ввод'!$D$190&gt;$B23),0,MAX(0,MIN(1,'У7 Ввод'!$E$190-NETWORKDAYS('У7 Ввод'!$D$190,$B23)+1))/Настройки!$E$13*100)</f>
        <v>0</v>
      </c>
      <c r="GD23" s="67" t="n">
        <f aca="false">IF(OR($D23=1,MONTH($B23)&lt;&gt;MONTH(StartDate),'У7 Ввод'!$D$191="",'У7 Ввод'!$E$191="",'У7 Ввод'!$D$191&gt;$B23),0,MAX(0,MIN(1,'У7 Ввод'!$E$191-NETWORKDAYS('У7 Ввод'!$D$191,$B23)+1))/Настройки!$E$13*100)</f>
        <v>0</v>
      </c>
      <c r="GE23" s="67" t="n">
        <f aca="false">IF(OR($D23=1,MONTH($B23)&lt;&gt;MONTH(StartDate),'У7 Ввод'!$D$192="",'У7 Ввод'!$E$192="",'У7 Ввод'!$D$192&gt;$B23),0,MAX(0,MIN(1,'У7 Ввод'!$E$192-NETWORKDAYS('У7 Ввод'!$D$192,$B23)+1))/Настройки!$E$13*100)</f>
        <v>0</v>
      </c>
      <c r="GF23" s="67" t="n">
        <f aca="false">IF(OR($D23=1,MONTH($B23)&lt;&gt;MONTH(StartDate),'У7 Ввод'!$D$193="",'У7 Ввод'!$E$193="",'У7 Ввод'!$D$193&gt;$B23),0,MAX(0,MIN(1,'У7 Ввод'!$E$193-NETWORKDAYS('У7 Ввод'!$D$193,$B23)+1))/Настройки!$E$13*100)</f>
        <v>0</v>
      </c>
      <c r="GG23" s="67" t="n">
        <f aca="false">IF(OR($D23=1,MONTH($B23)&lt;&gt;MONTH(StartDate),'У7 Ввод'!$D$194="",'У7 Ввод'!$E$194="",'У7 Ввод'!$D$194&gt;$B23),0,MAX(0,MIN(1,'У7 Ввод'!$E$194-NETWORKDAYS('У7 Ввод'!$D$194,$B23)+1))/Настройки!$E$13*100)</f>
        <v>0</v>
      </c>
      <c r="GH23" s="67" t="n">
        <f aca="false">IF(OR($D23=1,MONTH($B23)&lt;&gt;MONTH(StartDate),'У7 Ввод'!$D$195="",'У7 Ввод'!$E$195="",'У7 Ввод'!$D$195&gt;$B23),0,MAX(0,MIN(1,'У7 Ввод'!$E$195-NETWORKDAYS('У7 Ввод'!$D$195,$B23)+1))/Настройки!$E$13*100)</f>
        <v>0</v>
      </c>
      <c r="GI23" s="67" t="n">
        <f aca="false">IF(OR($D23=1,MONTH($B23)&lt;&gt;MONTH(StartDate),'У7 Ввод'!$D$196="",'У7 Ввод'!$E$196="",'У7 Ввод'!$D$196&gt;$B23),0,MAX(0,MIN(1,'У7 Ввод'!$E$196-NETWORKDAYS('У7 Ввод'!$D$196,$B23)+1))/Настройки!$E$13*100)</f>
        <v>0</v>
      </c>
      <c r="GJ23" s="67" t="n">
        <f aca="false">IF(OR($D23=1,MONTH($B23)&lt;&gt;MONTH(StartDate),'У7 Ввод'!$D$197="",'У7 Ввод'!$E$197="",'У7 Ввод'!$D$197&gt;$B23),0,MAX(0,MIN(1,'У7 Ввод'!$E$197-NETWORKDAYS('У7 Ввод'!$D$197,$B23)+1))/Настройки!$E$13*100)</f>
        <v>0</v>
      </c>
      <c r="GK23" s="67" t="n">
        <f aca="false">IF(OR($D23=1,MONTH($B23)&lt;&gt;MONTH(StartDate),'У7 Ввод'!$D$198="",'У7 Ввод'!$E$198="",'У7 Ввод'!$D$198&gt;$B23),0,MAX(0,MIN(1,'У7 Ввод'!$E$198-NETWORKDAYS('У7 Ввод'!$D$198,$B23)+1))/Настройки!$E$13*100)</f>
        <v>0</v>
      </c>
      <c r="GL23" s="67" t="n">
        <f aca="false">IF(OR($D23=1,MONTH($B23)&lt;&gt;MONTH(StartDate),'У7 Ввод'!$D$199="",'У7 Ввод'!$E$199="",'У7 Ввод'!$D$199&gt;$B23),0,MAX(0,MIN(1,'У7 Ввод'!$E$199-NETWORKDAYS('У7 Ввод'!$D$199,$B23)+1))/Настройки!$E$13*100)</f>
        <v>0</v>
      </c>
      <c r="GM23" s="67" t="n">
        <f aca="false">IF(OR($D23=1,MONTH($B23)&lt;&gt;MONTH(StartDate),'У7 Ввод'!$D$200="",'У7 Ввод'!$E$200="",'У7 Ввод'!$D$200&gt;$B23),0,MAX(0,MIN(1,'У7 Ввод'!$E$200-NETWORKDAYS('У7 Ввод'!$D$200,$B23)+1))/Настройки!$E$13*100)</f>
        <v>0</v>
      </c>
      <c r="GN23" s="67" t="n">
        <f aca="false">IF(OR($D23=1,MONTH($B23)&lt;&gt;MONTH(StartDate),'У7 Ввод'!$D$201="",'У7 Ввод'!$E$201="",'У7 Ввод'!$D$201&gt;$B23),0,MAX(0,MIN(1,'У7 Ввод'!$E$201-NETWORKDAYS('У7 Ввод'!$D$201,$B23)+1))/Настройки!$E$13*100)</f>
        <v>0</v>
      </c>
      <c r="GO23" s="67" t="n">
        <f aca="false">IF(OR($D23=1,MONTH($B23)&lt;&gt;MONTH(StartDate),'У7 Ввод'!$D$202="",'У7 Ввод'!$E$202="",'У7 Ввод'!$D$202&gt;$B23),0,MAX(0,MIN(1,'У7 Ввод'!$E$202-NETWORKDAYS('У7 Ввод'!$D$202,$B23)+1))/Настройки!$E$13*100)</f>
        <v>0</v>
      </c>
      <c r="GP23" s="67" t="n">
        <f aca="false">IF(OR($D23=1,MONTH($B23)&lt;&gt;MONTH(StartDate),'У7 Ввод'!$D$203="",'У7 Ввод'!$E$203="",'У7 Ввод'!$D$203&gt;$B23),0,MAX(0,MIN(1,'У7 Ввод'!$E$203-NETWORKDAYS('У7 Ввод'!$D$203,$B23)+1))/Настройки!$E$13*100)</f>
        <v>0</v>
      </c>
      <c r="GQ23" s="67" t="n">
        <f aca="false">IF(OR($D23=1,MONTH($B23)&lt;&gt;MONTH(StartDate),'У7 Ввод'!$D$204="",'У7 Ввод'!$E$204="",'У7 Ввод'!$D$204&gt;$B23),0,MAX(0,MIN(1,'У7 Ввод'!$E$204-NETWORKDAYS('У7 Ввод'!$D$204,$B23)+1))/Настройки!$E$13*100)</f>
        <v>0</v>
      </c>
      <c r="GR23" s="67" t="n">
        <f aca="false">IF(OR($D23=1,MONTH($B23)&lt;&gt;MONTH(StartDate),'У7 Ввод'!$D$205="",'У7 Ввод'!$E$205="",'У7 Ввод'!$D$205&gt;$B23),0,MAX(0,MIN(1,'У7 Ввод'!$E$205-NETWORKDAYS('У7 Ввод'!$D$205,$B23)+1))/Настройки!$E$13*100)</f>
        <v>0</v>
      </c>
      <c r="GS23" s="67" t="n">
        <f aca="false">IF(OR($D23=1,MONTH($B23)&lt;&gt;MONTH(StartDate),'У7 Ввод'!$D$206="",'У7 Ввод'!$E$206="",'У7 Ввод'!$D$206&gt;$B23),0,MAX(0,MIN(1,'У7 Ввод'!$E$206-NETWORKDAYS('У7 Ввод'!$D$206,$B23)+1))/Настройки!$E$13*100)</f>
        <v>0</v>
      </c>
      <c r="GT23" s="67" t="n">
        <f aca="false">IF(OR($D23=1,MONTH($B23)&lt;&gt;MONTH(StartDate),'У7 Ввод'!$D$207="",'У7 Ввод'!$E$207="",'У7 Ввод'!$D$207&gt;$B23),0,MAX(0,MIN(1,'У7 Ввод'!$E$207-NETWORKDAYS('У7 Ввод'!$D$207,$B23)+1))/Настройки!$E$13*100)</f>
        <v>0</v>
      </c>
      <c r="GU23" s="67" t="n">
        <f aca="false">IF(OR($D23=1,MONTH($B23)&lt;&gt;MONTH(StartDate),'У7 Ввод'!$D$208="",'У7 Ввод'!$E$208="",'У7 Ввод'!$D$208&gt;$B23),0,MAX(0,MIN(1,'У7 Ввод'!$E$208-NETWORKDAYS('У7 Ввод'!$D$208,$B23)+1))/Настройки!$E$13*100)</f>
        <v>0</v>
      </c>
      <c r="GV23" s="67" t="n">
        <f aca="false">IF(OR($D23=1,MONTH($B23)&lt;&gt;MONTH(StartDate),'У7 Ввод'!$D$209="",'У7 Ввод'!$E$209="",'У7 Ввод'!$D$209&gt;$B23),0,MAX(0,MIN(1,'У7 Ввод'!$E$209-NETWORKDAYS('У7 Ввод'!$D$209,$B23)+1))/Настройки!$E$13*100)</f>
        <v>0</v>
      </c>
      <c r="GW23" s="67" t="n">
        <f aca="false">IF(OR($D23=1,MONTH($B23)&lt;&gt;MONTH(StartDate),'У7 Ввод'!$D$210="",'У7 Ввод'!$E$210="",'У7 Ввод'!$D$210&gt;$B23),0,MAX(0,MIN(1,'У7 Ввод'!$E$210-NETWORKDAYS('У7 Ввод'!$D$210,$B23)+1))/Настройки!$E$13*100)</f>
        <v>0</v>
      </c>
      <c r="GX23" s="67" t="n">
        <f aca="false">IF(OR($D23=1,MONTH($B23)&lt;&gt;MONTH(StartDate),'У7 Ввод'!$D$211="",'У7 Ввод'!$E$211="",'У7 Ввод'!$D$211&gt;$B23),0,MAX(0,MIN(1,'У7 Ввод'!$E$211-NETWORKDAYS('У7 Ввод'!$D$211,$B23)+1))/Настройки!$E$13*100)</f>
        <v>0</v>
      </c>
      <c r="GY23" s="67" t="n">
        <f aca="false">IF(OR($D23=1,MONTH($B23)&lt;&gt;MONTH(StartDate),'У7 Ввод'!$D$212="",'У7 Ввод'!$E$212="",'У7 Ввод'!$D$212&gt;$B23),0,MAX(0,MIN(1,'У7 Ввод'!$E$212-NETWORKDAYS('У7 Ввод'!$D$212,$B23)+1))/Настройки!$E$13*100)</f>
        <v>0</v>
      </c>
      <c r="GZ23" s="67" t="n">
        <f aca="false">IF(OR($D23=1,MONTH($B23)&lt;&gt;MONTH(StartDate),'У7 Ввод'!$D$213="",'У7 Ввод'!$E$213="",'У7 Ввод'!$D$213&gt;$B23),0,MAX(0,MIN(1,'У7 Ввод'!$E$213-NETWORKDAYS('У7 Ввод'!$D$213,$B23)+1))/Настройки!$E$13*100)</f>
        <v>0</v>
      </c>
      <c r="HA23" s="67" t="n">
        <f aca="false">IF(OR($D23=1,MONTH($B23)&lt;&gt;MONTH(StartDate),'У7 Ввод'!$D$214="",'У7 Ввод'!$E$214="",'У7 Ввод'!$D$214&gt;$B23),0,MAX(0,MIN(1,'У7 Ввод'!$E$214-NETWORKDAYS('У7 Ввод'!$D$214,$B23)+1))/Настройки!$E$13*100)</f>
        <v>0</v>
      </c>
      <c r="HB23" s="67" t="n">
        <f aca="false">IF(OR($D23=1,MONTH($B23)&lt;&gt;MONTH(StartDate),'У7 Ввод'!$D$215="",'У7 Ввод'!$E$215="",'У7 Ввод'!$D$215&gt;$B23),0,MAX(0,MIN(1,'У7 Ввод'!$E$215-NETWORKDAYS('У7 Ввод'!$D$215,$B23)+1))/Настройки!$E$13*100)</f>
        <v>0</v>
      </c>
      <c r="HC23" s="67" t="n">
        <f aca="false">IF(OR($D23=1,MONTH($B23)&lt;&gt;MONTH(StartDate),'У7 Ввод'!$D$216="",'У7 Ввод'!$E$216="",'У7 Ввод'!$D$216&gt;$B23),0,MAX(0,MIN(1,'У7 Ввод'!$E$216-NETWORKDAYS('У7 Ввод'!$D$216,$B23)+1))/Настройки!$E$13*100)</f>
        <v>0</v>
      </c>
      <c r="HD23" s="67" t="n">
        <f aca="false">IF(OR($D23=1,MONTH($B23)&lt;&gt;MONTH(StartDate),'У7 Ввод'!$D$217="",'У7 Ввод'!$E$217="",'У7 Ввод'!$D$217&gt;$B23),0,MAX(0,MIN(1,'У7 Ввод'!$E$217-NETWORKDAYS('У7 Ввод'!$D$217,$B23)+1))/Настройки!$E$13*100)</f>
        <v>0</v>
      </c>
      <c r="HE23" s="67" t="n">
        <f aca="false">IF(OR($D23=1,MONTH($B23)&lt;&gt;MONTH(StartDate),'У7 Ввод'!$D$218="",'У7 Ввод'!$E$218="",'У7 Ввод'!$D$218&gt;$B23),0,MAX(0,MIN(1,'У7 Ввод'!$E$218-NETWORKDAYS('У7 Ввод'!$D$218,$B23)+1))/Настройки!$E$13*100)</f>
        <v>0</v>
      </c>
      <c r="HF23" s="67" t="n">
        <f aca="false">IF(OR($D23=1,MONTH($B23)&lt;&gt;MONTH(StartDate),'У7 Ввод'!$D$219="",'У7 Ввод'!$E$219="",'У7 Ввод'!$D$219&gt;$B23),0,MAX(0,MIN(1,'У7 Ввод'!$E$219-NETWORKDAYS('У7 Ввод'!$D$219,$B23)+1))/Настройки!$E$13*100)</f>
        <v>0</v>
      </c>
      <c r="HG23" s="67" t="n">
        <f aca="false">IF(OR($D23=1,MONTH($B23)&lt;&gt;MONTH(StartDate),'У7 Ввод'!$D$220="",'У7 Ввод'!$E$220="",'У7 Ввод'!$D$220&gt;$B23),0,MAX(0,MIN(1,'У7 Ввод'!$E$220-NETWORKDAYS('У7 Ввод'!$D$220,$B23)+1))/Настройки!$E$13*100)</f>
        <v>0</v>
      </c>
      <c r="HH23" s="67" t="n">
        <f aca="false">IF(OR($D23=1,MONTH($B23)&lt;&gt;MONTH(StartDate),'У7 Ввод'!$D$221="",'У7 Ввод'!$E$221="",'У7 Ввод'!$D$221&gt;$B23),0,MAX(0,MIN(1,'У7 Ввод'!$E$221-NETWORKDAYS('У7 Ввод'!$D$221,$B23)+1))/Настройки!$E$13*100)</f>
        <v>0</v>
      </c>
      <c r="HI23" s="67" t="n">
        <f aca="false">IF(OR($D23=1,MONTH($B23)&lt;&gt;MONTH(StartDate),'У7 Ввод'!$D$222="",'У7 Ввод'!$E$222="",'У7 Ввод'!$D$222&gt;$B23),0,MAX(0,MIN(1,'У7 Ввод'!$E$222-NETWORKDAYS('У7 Ввод'!$D$222,$B23)+1))/Настройки!$E$13*100)</f>
        <v>0</v>
      </c>
      <c r="HJ23" s="67" t="n">
        <f aca="false">IF(OR($D23=1,MONTH($B23)&lt;&gt;MONTH(StartDate),'У7 Ввод'!$D$223="",'У7 Ввод'!$E$223="",'У7 Ввод'!$D$223&gt;$B23),0,MAX(0,MIN(1,'У7 Ввод'!$E$223-NETWORKDAYS('У7 Ввод'!$D$223,$B23)+1))/Настройки!$E$13*100)</f>
        <v>0</v>
      </c>
      <c r="HK23" s="67" t="n">
        <f aca="false">IF(OR($D23=1,MONTH($B23)&lt;&gt;MONTH(StartDate),'У7 Ввод'!$D$224="",'У7 Ввод'!$E$224="",'У7 Ввод'!$D$224&gt;$B23),0,MAX(0,MIN(1,'У7 Ввод'!$E$224-NETWORKDAYS('У7 Ввод'!$D$224,$B23)+1))/Настройки!$E$13*100)</f>
        <v>0</v>
      </c>
      <c r="HL23" s="67" t="n">
        <f aca="false">IF(OR($D23=1,MONTH($B23)&lt;&gt;MONTH(StartDate),'У7 Ввод'!$D$225="",'У7 Ввод'!$E$225="",'У7 Ввод'!$D$225&gt;$B23),0,MAX(0,MIN(1,'У7 Ввод'!$E$225-NETWORKDAYS('У7 Ввод'!$D$225,$B23)+1))/Настройки!$E$13*100)</f>
        <v>0</v>
      </c>
      <c r="HM23" s="67" t="n">
        <f aca="false">IF(OR($D23=1,MONTH($B23)&lt;&gt;MONTH(StartDate),'У7 Ввод'!$D$226="",'У7 Ввод'!$E$226="",'У7 Ввод'!$D$226&gt;$B23),0,MAX(0,MIN(1,'У7 Ввод'!$E$226-NETWORKDAYS('У7 Ввод'!$D$226,$B23)+1))/Настройки!$E$13*100)</f>
        <v>0</v>
      </c>
      <c r="HN23" s="67" t="n">
        <f aca="false">IF(OR($D23=1,MONTH($B23)&lt;&gt;MONTH(StartDate),'У7 Ввод'!$D$227="",'У7 Ввод'!$E$227="",'У7 Ввод'!$D$227&gt;$B23),0,MAX(0,MIN(1,'У7 Ввод'!$E$227-NETWORKDAYS('У7 Ввод'!$D$227,$B23)+1))/Настройки!$E$13*100)</f>
        <v>0</v>
      </c>
      <c r="HO23" s="67" t="n">
        <f aca="false">IF(OR($D23=1,MONTH($B23)&lt;&gt;MONTH(StartDate),'У7 Ввод'!$D$228="",'У7 Ввод'!$E$228="",'У7 Ввод'!$D$228&gt;$B23),0,MAX(0,MIN(1,'У7 Ввод'!$E$228-NETWORKDAYS('У7 Ввод'!$D$228,$B23)+1))/Настройки!$E$13*100)</f>
        <v>0</v>
      </c>
      <c r="HP23" s="67" t="n">
        <f aca="false">IF(OR($D23=1,MONTH($B23)&lt;&gt;MONTH(StartDate),'У7 Ввод'!$D$229="",'У7 Ввод'!$E$229="",'У7 Ввод'!$D$229&gt;$B23),0,MAX(0,MIN(1,'У7 Ввод'!$E$229-NETWORKDAYS('У7 Ввод'!$D$229,$B23)+1))/Настройки!$E$13*100)</f>
        <v>0</v>
      </c>
      <c r="HQ23" s="67" t="n">
        <f aca="false">IF(OR($D23=1,MONTH($B23)&lt;&gt;MONTH(StartDate),'У7 Ввод'!$D$230="",'У7 Ввод'!$E$230="",'У7 Ввод'!$D$230&gt;$B23),0,MAX(0,MIN(1,'У7 Ввод'!$E$230-NETWORKDAYS('У7 Ввод'!$D$230,$B23)+1))/Настройки!$E$13*100)</f>
        <v>0</v>
      </c>
      <c r="HR23" s="67" t="n">
        <f aca="false">IF(OR($D23=1,MONTH($B23)&lt;&gt;MONTH(StartDate),'У7 Ввод'!$D$231="",'У7 Ввод'!$E$231="",'У7 Ввод'!$D$231&gt;$B23),0,MAX(0,MIN(1,'У7 Ввод'!$E$231-NETWORKDAYS('У7 Ввод'!$D$231,$B23)+1))/Настройки!$E$13*100)</f>
        <v>0</v>
      </c>
      <c r="HS23" s="67" t="n">
        <f aca="false">IF(OR($D23=1,MONTH($B23)&lt;&gt;MONTH(StartDate),'У7 Ввод'!$D$232="",'У7 Ввод'!$E$232="",'У7 Ввод'!$D$232&gt;$B23),0,MAX(0,MIN(1,'У7 Ввод'!$E$232-NETWORKDAYS('У7 Ввод'!$D$232,$B23)+1))/Настройки!$E$13*100)</f>
        <v>0</v>
      </c>
      <c r="HT23" s="67" t="n">
        <f aca="false">IF(OR($D23=1,MONTH($B23)&lt;&gt;MONTH(StartDate),'У7 Ввод'!$D$233="",'У7 Ввод'!$E$233="",'У7 Ввод'!$D$233&gt;$B23),0,MAX(0,MIN(1,'У7 Ввод'!$E$233-NETWORKDAYS('У7 Ввод'!$D$233,$B23)+1))/Настройки!$E$13*100)</f>
        <v>0</v>
      </c>
      <c r="HU23" s="67" t="n">
        <f aca="false">IF(OR($D23=1,MONTH($B23)&lt;&gt;MONTH(StartDate),'У7 Ввод'!$D$234="",'У7 Ввод'!$E$234="",'У7 Ввод'!$D$234&gt;$B23),0,MAX(0,MIN(1,'У7 Ввод'!$E$234-NETWORKDAYS('У7 Ввод'!$D$234,$B23)+1))/Настройки!$E$13*100)</f>
        <v>0</v>
      </c>
      <c r="HV23" s="67" t="n">
        <f aca="false">IF(OR($D23=1,MONTH($B23)&lt;&gt;MONTH(StartDate),'У7 Ввод'!$D$235="",'У7 Ввод'!$E$235="",'У7 Ввод'!$D$235&gt;$B23),0,MAX(0,MIN(1,'У7 Ввод'!$E$235-NETWORKDAYS('У7 Ввод'!$D$235,$B23)+1))/Настройки!$E$13*100)</f>
        <v>0</v>
      </c>
      <c r="HW23" s="67" t="n">
        <f aca="false">IF(OR($D23=1,MONTH($B23)&lt;&gt;MONTH(StartDate),'У7 Ввод'!$D$236="",'У7 Ввод'!$E$236="",'У7 Ввод'!$D$236&gt;$B23),0,MAX(0,MIN(1,'У7 Ввод'!$E$236-NETWORKDAYS('У7 Ввод'!$D$236,$B23)+1))/Настройки!$E$13*100)</f>
        <v>0</v>
      </c>
      <c r="HX23" s="67" t="n">
        <f aca="false">IF(OR($D23=1,MONTH($B23)&lt;&gt;MONTH(StartDate),'У7 Ввод'!$D$237="",'У7 Ввод'!$E$237="",'У7 Ввод'!$D$237&gt;$B23),0,MAX(0,MIN(1,'У7 Ввод'!$E$237-NETWORKDAYS('У7 Ввод'!$D$237,$B23)+1))/Настройки!$E$13*100)</f>
        <v>0</v>
      </c>
      <c r="HY23" s="67" t="n">
        <f aca="false">IF(OR($D23=1,MONTH($B23)&lt;&gt;MONTH(StartDate),'У7 Ввод'!$D$238="",'У7 Ввод'!$E$238="",'У7 Ввод'!$D$238&gt;$B23),0,MAX(0,MIN(1,'У7 Ввод'!$E$238-NETWORKDAYS('У7 Ввод'!$D$238,$B23)+1))/Настройки!$E$13*100)</f>
        <v>0</v>
      </c>
      <c r="HZ23" s="67" t="n">
        <f aca="false">IF(OR($D23=1,MONTH($B23)&lt;&gt;MONTH(StartDate),'У7 Ввод'!$D$239="",'У7 Ввод'!$E$239="",'У7 Ввод'!$D$239&gt;$B23),0,MAX(0,MIN(1,'У7 Ввод'!$E$239-NETWORKDAYS('У7 Ввод'!$D$239,$B23)+1))/Настройки!$E$13*100)</f>
        <v>0</v>
      </c>
      <c r="IA23" s="67" t="n">
        <f aca="false">IF(OR($D23=1,MONTH($B23)&lt;&gt;MONTH(StartDate),'У7 Ввод'!$D$240="",'У7 Ввод'!$E$240="",'У7 Ввод'!$D$240&gt;$B23),0,MAX(0,MIN(1,'У7 Ввод'!$E$240-NETWORKDAYS('У7 Ввод'!$D$240,$B23)+1))/Настройки!$E$13*100)</f>
        <v>0</v>
      </c>
      <c r="IB23" s="67" t="n">
        <f aca="false">IF(OR($D23=1,MONTH($B23)&lt;&gt;MONTH(StartDate),'У7 Ввод'!$D$241="",'У7 Ввод'!$E$241="",'У7 Ввод'!$D$241&gt;$B23),0,MAX(0,MIN(1,'У7 Ввод'!$E$241-NETWORKDAYS('У7 Ввод'!$D$241,$B23)+1))/Настройки!$E$13*100)</f>
        <v>0</v>
      </c>
      <c r="IC23" s="67" t="n">
        <f aca="false">IF(OR($D23=1,MONTH($B23)&lt;&gt;MONTH(StartDate),'У7 Ввод'!$D$242="",'У7 Ввод'!$E$242="",'У7 Ввод'!$D$242&gt;$B23),0,MAX(0,MIN(1,'У7 Ввод'!$E$242-NETWORKDAYS('У7 Ввод'!$D$242,$B23)+1))/Настройки!$E$13*100)</f>
        <v>0</v>
      </c>
      <c r="ID23" s="67" t="n">
        <f aca="false">IF(OR($D23=1,MONTH($B23)&lt;&gt;MONTH(StartDate),'У7 Ввод'!$D$243="",'У7 Ввод'!$E$243="",'У7 Ввод'!$D$243&gt;$B23),0,MAX(0,MIN(1,'У7 Ввод'!$E$243-NETWORKDAYS('У7 Ввод'!$D$243,$B23)+1))/Настройки!$E$13*100)</f>
        <v>0</v>
      </c>
      <c r="IE23" s="67" t="n">
        <f aca="false">IF(OR($D23=1,MONTH($B23)&lt;&gt;MONTH(StartDate),'У7 Ввод'!$D$244="",'У7 Ввод'!$E$244="",'У7 Ввод'!$D$244&gt;$B23),0,MAX(0,MIN(1,'У7 Ввод'!$E$244-NETWORKDAYS('У7 Ввод'!$D$244,$B23)+1))/Настройки!$E$13*100)</f>
        <v>0</v>
      </c>
      <c r="IF23" s="67" t="n">
        <f aca="false">IF(OR($D23=1,MONTH($B23)&lt;&gt;MONTH(StartDate),'У7 Ввод'!$D$245="",'У7 Ввод'!$E$245="",'У7 Ввод'!$D$245&gt;$B23),0,MAX(0,MIN(1,'У7 Ввод'!$E$245-NETWORKDAYS('У7 Ввод'!$D$245,$B23)+1))/Настройки!$E$13*100)</f>
        <v>0</v>
      </c>
      <c r="IG23" s="67" t="n">
        <f aca="false">IF(OR($D23=1,MONTH($B23)&lt;&gt;MONTH(StartDate),'У7 Ввод'!$D$246="",'У7 Ввод'!$E$246="",'У7 Ввод'!$D$246&gt;$B23),0,MAX(0,MIN(1,'У7 Ввод'!$E$246-NETWORKDAYS('У7 Ввод'!$D$246,$B23)+1))/Настройки!$E$13*100)</f>
        <v>0</v>
      </c>
      <c r="IH23" s="67" t="n">
        <f aca="false">IF(OR($D23=1,MONTH($B23)&lt;&gt;MONTH(StartDate),'У7 Ввод'!$D$247="",'У7 Ввод'!$E$247="",'У7 Ввод'!$D$247&gt;$B23),0,MAX(0,MIN(1,'У7 Ввод'!$E$247-NETWORKDAYS('У7 Ввод'!$D$247,$B23)+1))/Настройки!$E$13*100)</f>
        <v>0</v>
      </c>
      <c r="II23" s="67" t="n">
        <f aca="false">IF(OR($D23=1,MONTH($B23)&lt;&gt;MONTH(StartDate),'У7 Ввод'!$D$248="",'У7 Ввод'!$E$248="",'У7 Ввод'!$D$248&gt;$B23),0,MAX(0,MIN(1,'У7 Ввод'!$E$248-NETWORKDAYS('У7 Ввод'!$D$248,$B23)+1))/Настройки!$E$13*100)</f>
        <v>0</v>
      </c>
      <c r="IJ23" s="67" t="n">
        <f aca="false">IF(OR($D23=1,MONTH($B23)&lt;&gt;MONTH(StartDate),'У7 Ввод'!$D$249="",'У7 Ввод'!$E$249="",'У7 Ввод'!$D$249&gt;$B23),0,MAX(0,MIN(1,'У7 Ввод'!$E$249-NETWORKDAYS('У7 Ввод'!$D$249,$B23)+1))/Настройки!$E$13*100)</f>
        <v>0</v>
      </c>
      <c r="IK23" s="67" t="n">
        <f aca="false">IF(OR($D23=1,MONTH($B23)&lt;&gt;MONTH(StartDate),'У7 Ввод'!$D$250="",'У7 Ввод'!$E$250="",'У7 Ввод'!$D$250&gt;$B23),0,MAX(0,MIN(1,'У7 Ввод'!$E$250-NETWORKDAYS('У7 Ввод'!$D$250,$B23)+1))/Настройки!$E$13*100)</f>
        <v>0</v>
      </c>
      <c r="IL23" s="67" t="n">
        <f aca="false">IF(OR($D23=1,MONTH($B23)&lt;&gt;MONTH(StartDate),'У7 Ввод'!$D$251="",'У7 Ввод'!$E$251="",'У7 Ввод'!$D$251&gt;$B23),0,MAX(0,MIN(1,'У7 Ввод'!$E$251-NETWORKDAYS('У7 Ввод'!$D$251,$B23)+1))/Настройки!$E$13*100)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IF(OR($D24=1,MONTH($B24)&lt;&gt;MONTH(StartDate),'У7 Ввод'!$D$12="",'У7 Ввод'!$E$12="",'У7 Ввод'!$D$12&gt;$B24),0,MAX(0,MIN(1,'У7 Ввод'!$E$12-NETWORKDAYS('У7 Ввод'!$D$12,$B24)+1))/Настройки!$E$13*100)</f>
        <v>0</v>
      </c>
      <c r="H24" s="67" t="n">
        <f aca="false">IF(OR($D24=1,MONTH($B24)&lt;&gt;MONTH(StartDate),'У7 Ввод'!$D$13="",'У7 Ввод'!$E$13="",'У7 Ввод'!$D$13&gt;$B24),0,MAX(0,MIN(1,'У7 Ввод'!$E$13-NETWORKDAYS('У7 Ввод'!$D$13,$B24)+1))/Настройки!$E$13*100)</f>
        <v>0</v>
      </c>
      <c r="I24" s="67" t="n">
        <f aca="false">IF(OR($D24=1,MONTH($B24)&lt;&gt;MONTH(StartDate),'У7 Ввод'!$D$14="",'У7 Ввод'!$E$14="",'У7 Ввод'!$D$14&gt;$B24),0,MAX(0,MIN(1,'У7 Ввод'!$E$14-NETWORKDAYS('У7 Ввод'!$D$14,$B24)+1))/Настройки!$E$13*100)</f>
        <v>0</v>
      </c>
      <c r="J24" s="67" t="n">
        <f aca="false">IF(OR($D24=1,MONTH($B24)&lt;&gt;MONTH(StartDate),'У7 Ввод'!$D$15="",'У7 Ввод'!$E$15="",'У7 Ввод'!$D$15&gt;$B24),0,MAX(0,MIN(1,'У7 Ввод'!$E$15-NETWORKDAYS('У7 Ввод'!$D$15,$B24)+1))/Настройки!$E$13*100)</f>
        <v>0</v>
      </c>
      <c r="K24" s="67" t="n">
        <f aca="false">IF(OR($D24=1,MONTH($B24)&lt;&gt;MONTH(StartDate),'У7 Ввод'!$D$16="",'У7 Ввод'!$E$16="",'У7 Ввод'!$D$16&gt;$B24),0,MAX(0,MIN(1,'У7 Ввод'!$E$16-NETWORKDAYS('У7 Ввод'!$D$16,$B24)+1))/Настройки!$E$13*100)</f>
        <v>0</v>
      </c>
      <c r="L24" s="67" t="n">
        <f aca="false">IF(OR($D24=1,MONTH($B24)&lt;&gt;MONTH(StartDate),'У7 Ввод'!$D$17="",'У7 Ввод'!$E$17="",'У7 Ввод'!$D$17&gt;$B24),0,MAX(0,MIN(1,'У7 Ввод'!$E$17-NETWORKDAYS('У7 Ввод'!$D$17,$B24)+1))/Настройки!$E$13*100)</f>
        <v>0</v>
      </c>
      <c r="M24" s="67" t="n">
        <f aca="false">IF(OR($D24=1,MONTH($B24)&lt;&gt;MONTH(StartDate),'У7 Ввод'!$D$18="",'У7 Ввод'!$E$18="",'У7 Ввод'!$D$18&gt;$B24),0,MAX(0,MIN(1,'У7 Ввод'!$E$18-NETWORKDAYS('У7 Ввод'!$D$18,$B24)+1))/Настройки!$E$13*100)</f>
        <v>0</v>
      </c>
      <c r="N24" s="67" t="n">
        <f aca="false">IF(OR($D24=1,MONTH($B24)&lt;&gt;MONTH(StartDate),'У7 Ввод'!$D$19="",'У7 Ввод'!$E$19="",'У7 Ввод'!$D$19&gt;$B24),0,MAX(0,MIN(1,'У7 Ввод'!$E$19-NETWORKDAYS('У7 Ввод'!$D$19,$B24)+1))/Настройки!$E$13*100)</f>
        <v>0</v>
      </c>
      <c r="O24" s="67" t="n">
        <f aca="false">IF(OR($D24=1,MONTH($B24)&lt;&gt;MONTH(StartDate),'У7 Ввод'!$D$20="",'У7 Ввод'!$E$20="",'У7 Ввод'!$D$20&gt;$B24),0,MAX(0,MIN(1,'У7 Ввод'!$E$20-NETWORKDAYS('У7 Ввод'!$D$20,$B24)+1))/Настройки!$E$13*100)</f>
        <v>0</v>
      </c>
      <c r="P24" s="67" t="n">
        <f aca="false">IF(OR($D24=1,MONTH($B24)&lt;&gt;MONTH(StartDate),'У7 Ввод'!$D$21="",'У7 Ввод'!$E$21="",'У7 Ввод'!$D$21&gt;$B24),0,MAX(0,MIN(1,'У7 Ввод'!$E$21-NETWORKDAYS('У7 Ввод'!$D$21,$B24)+1))/Настройки!$E$13*100)</f>
        <v>0</v>
      </c>
      <c r="Q24" s="67" t="n">
        <f aca="false">IF(OR($D24=1,MONTH($B24)&lt;&gt;MONTH(StartDate),'У7 Ввод'!$D$22="",'У7 Ввод'!$E$22="",'У7 Ввод'!$D$22&gt;$B24),0,MAX(0,MIN(1,'У7 Ввод'!$E$22-NETWORKDAYS('У7 Ввод'!$D$22,$B24)+1))/Настройки!$E$13*100)</f>
        <v>0</v>
      </c>
      <c r="R24" s="67" t="n">
        <f aca="false">IF(OR($D24=1,MONTH($B24)&lt;&gt;MONTH(StartDate),'У7 Ввод'!$D$23="",'У7 Ввод'!$E$23="",'У7 Ввод'!$D$23&gt;$B24),0,MAX(0,MIN(1,'У7 Ввод'!$E$23-NETWORKDAYS('У7 Ввод'!$D$23,$B24)+1))/Настройки!$E$13*100)</f>
        <v>0</v>
      </c>
      <c r="S24" s="67" t="n">
        <f aca="false">IF(OR($D24=1,MONTH($B24)&lt;&gt;MONTH(StartDate),'У7 Ввод'!$D$24="",'У7 Ввод'!$E$24="",'У7 Ввод'!$D$24&gt;$B24),0,MAX(0,MIN(1,'У7 Ввод'!$E$24-NETWORKDAYS('У7 Ввод'!$D$24,$B24)+1))/Настройки!$E$13*100)</f>
        <v>0</v>
      </c>
      <c r="T24" s="67" t="n">
        <f aca="false">IF(OR($D24=1,MONTH($B24)&lt;&gt;MONTH(StartDate),'У7 Ввод'!$D$25="",'У7 Ввод'!$E$25="",'У7 Ввод'!$D$25&gt;$B24),0,MAX(0,MIN(1,'У7 Ввод'!$E$25-NETWORKDAYS('У7 Ввод'!$D$25,$B24)+1))/Настройки!$E$13*100)</f>
        <v>0</v>
      </c>
      <c r="U24" s="67" t="n">
        <f aca="false">IF(OR($D24=1,MONTH($B24)&lt;&gt;MONTH(StartDate),'У7 Ввод'!$D$26="",'У7 Ввод'!$E$26="",'У7 Ввод'!$D$26&gt;$B24),0,MAX(0,MIN(1,'У7 Ввод'!$E$26-NETWORKDAYS('У7 Ввод'!$D$26,$B24)+1))/Настройки!$E$13*100)</f>
        <v>0</v>
      </c>
      <c r="V24" s="67" t="n">
        <f aca="false">IF(OR($D24=1,MONTH($B24)&lt;&gt;MONTH(StartDate),'У7 Ввод'!$D$27="",'У7 Ввод'!$E$27="",'У7 Ввод'!$D$27&gt;$B24),0,MAX(0,MIN(1,'У7 Ввод'!$E$27-NETWORKDAYS('У7 Ввод'!$D$27,$B24)+1))/Настройки!$E$13*100)</f>
        <v>0</v>
      </c>
      <c r="W24" s="67" t="n">
        <f aca="false">IF(OR($D24=1,MONTH($B24)&lt;&gt;MONTH(StartDate),'У7 Ввод'!$D$28="",'У7 Ввод'!$E$28="",'У7 Ввод'!$D$28&gt;$B24),0,MAX(0,MIN(1,'У7 Ввод'!$E$28-NETWORKDAYS('У7 Ввод'!$D$28,$B24)+1))/Настройки!$E$13*100)</f>
        <v>0</v>
      </c>
      <c r="X24" s="67" t="n">
        <f aca="false">IF(OR($D24=1,MONTH($B24)&lt;&gt;MONTH(StartDate),'У7 Ввод'!$D$29="",'У7 Ввод'!$E$29="",'У7 Ввод'!$D$29&gt;$B24),0,MAX(0,MIN(1,'У7 Ввод'!$E$29-NETWORKDAYS('У7 Ввод'!$D$29,$B24)+1))/Настройки!$E$13*100)</f>
        <v>0</v>
      </c>
      <c r="Y24" s="67" t="n">
        <f aca="false">IF(OR($D24=1,MONTH($B24)&lt;&gt;MONTH(StartDate),'У7 Ввод'!$D$30="",'У7 Ввод'!$E$30="",'У7 Ввод'!$D$30&gt;$B24),0,MAX(0,MIN(1,'У7 Ввод'!$E$30-NETWORKDAYS('У7 Ввод'!$D$30,$B24)+1))/Настройки!$E$13*100)</f>
        <v>0</v>
      </c>
      <c r="Z24" s="67" t="n">
        <f aca="false">IF(OR($D24=1,MONTH($B24)&lt;&gt;MONTH(StartDate),'У7 Ввод'!$D$31="",'У7 Ввод'!$E$31="",'У7 Ввод'!$D$31&gt;$B24),0,MAX(0,MIN(1,'У7 Ввод'!$E$31-NETWORKDAYS('У7 Ввод'!$D$31,$B24)+1))/Настройки!$E$13*100)</f>
        <v>0</v>
      </c>
      <c r="AA24" s="67" t="n">
        <f aca="false">IF(OR($D24=1,MONTH($B24)&lt;&gt;MONTH(StartDate),'У7 Ввод'!$D$32="",'У7 Ввод'!$E$32="",'У7 Ввод'!$D$32&gt;$B24),0,MAX(0,MIN(1,'У7 Ввод'!$E$32-NETWORKDAYS('У7 Ввод'!$D$32,$B24)+1))/Настройки!$E$13*100)</f>
        <v>0</v>
      </c>
      <c r="AB24" s="67" t="n">
        <f aca="false">IF(OR($D24=1,MONTH($B24)&lt;&gt;MONTH(StartDate),'У7 Ввод'!$D$33="",'У7 Ввод'!$E$33="",'У7 Ввод'!$D$33&gt;$B24),0,MAX(0,MIN(1,'У7 Ввод'!$E$33-NETWORKDAYS('У7 Ввод'!$D$33,$B24)+1))/Настройки!$E$13*100)</f>
        <v>0</v>
      </c>
      <c r="AC24" s="67" t="n">
        <f aca="false">IF(OR($D24=1,MONTH($B24)&lt;&gt;MONTH(StartDate),'У7 Ввод'!$D$34="",'У7 Ввод'!$E$34="",'У7 Ввод'!$D$34&gt;$B24),0,MAX(0,MIN(1,'У7 Ввод'!$E$34-NETWORKDAYS('У7 Ввод'!$D$34,$B24)+1))/Настройки!$E$13*100)</f>
        <v>0</v>
      </c>
      <c r="AD24" s="67" t="n">
        <f aca="false">IF(OR($D24=1,MONTH($B24)&lt;&gt;MONTH(StartDate),'У7 Ввод'!$D$35="",'У7 Ввод'!$E$35="",'У7 Ввод'!$D$35&gt;$B24),0,MAX(0,MIN(1,'У7 Ввод'!$E$35-NETWORKDAYS('У7 Ввод'!$D$35,$B24)+1))/Настройки!$E$13*100)</f>
        <v>0</v>
      </c>
      <c r="AE24" s="67" t="n">
        <f aca="false">IF(OR($D24=1,MONTH($B24)&lt;&gt;MONTH(StartDate),'У7 Ввод'!$D$36="",'У7 Ввод'!$E$36="",'У7 Ввод'!$D$36&gt;$B24),0,MAX(0,MIN(1,'У7 Ввод'!$E$36-NETWORKDAYS('У7 Ввод'!$D$36,$B24)+1))/Настройки!$E$13*100)</f>
        <v>0</v>
      </c>
      <c r="AF24" s="67" t="n">
        <f aca="false">IF(OR($D24=1,MONTH($B24)&lt;&gt;MONTH(StartDate),'У7 Ввод'!$D$37="",'У7 Ввод'!$E$37="",'У7 Ввод'!$D$37&gt;$B24),0,MAX(0,MIN(1,'У7 Ввод'!$E$37-NETWORKDAYS('У7 Ввод'!$D$37,$B24)+1))/Настройки!$E$13*100)</f>
        <v>0</v>
      </c>
      <c r="AG24" s="67" t="n">
        <f aca="false">IF(OR($D24=1,MONTH($B24)&lt;&gt;MONTH(StartDate),'У7 Ввод'!$D$38="",'У7 Ввод'!$E$38="",'У7 Ввод'!$D$38&gt;$B24),0,MAX(0,MIN(1,'У7 Ввод'!$E$38-NETWORKDAYS('У7 Ввод'!$D$38,$B24)+1))/Настройки!$E$13*100)</f>
        <v>0</v>
      </c>
      <c r="AH24" s="67" t="n">
        <f aca="false">IF(OR($D24=1,MONTH($B24)&lt;&gt;MONTH(StartDate),'У7 Ввод'!$D$39="",'У7 Ввод'!$E$39="",'У7 Ввод'!$D$39&gt;$B24),0,MAX(0,MIN(1,'У7 Ввод'!$E$39-NETWORKDAYS('У7 Ввод'!$D$39,$B24)+1))/Настройки!$E$13*100)</f>
        <v>0</v>
      </c>
      <c r="AI24" s="67" t="n">
        <f aca="false">IF(OR($D24=1,MONTH($B24)&lt;&gt;MONTH(StartDate),'У7 Ввод'!$D$40="",'У7 Ввод'!$E$40="",'У7 Ввод'!$D$40&gt;$B24),0,MAX(0,MIN(1,'У7 Ввод'!$E$40-NETWORKDAYS('У7 Ввод'!$D$40,$B24)+1))/Настройки!$E$13*100)</f>
        <v>0</v>
      </c>
      <c r="AJ24" s="67" t="n">
        <f aca="false">IF(OR($D24=1,MONTH($B24)&lt;&gt;MONTH(StartDate),'У7 Ввод'!$D$41="",'У7 Ввод'!$E$41="",'У7 Ввод'!$D$41&gt;$B24),0,MAX(0,MIN(1,'У7 Ввод'!$E$41-NETWORKDAYS('У7 Ввод'!$D$41,$B24)+1))/Настройки!$E$13*100)</f>
        <v>0</v>
      </c>
      <c r="AK24" s="67" t="n">
        <f aca="false">IF(OR($D24=1,MONTH($B24)&lt;&gt;MONTH(StartDate),'У7 Ввод'!$D$42="",'У7 Ввод'!$E$42="",'У7 Ввод'!$D$42&gt;$B24),0,MAX(0,MIN(1,'У7 Ввод'!$E$42-NETWORKDAYS('У7 Ввод'!$D$42,$B24)+1))/Настройки!$E$13*100)</f>
        <v>0</v>
      </c>
      <c r="AL24" s="67" t="n">
        <f aca="false">IF(OR($D24=1,MONTH($B24)&lt;&gt;MONTH(StartDate),'У7 Ввод'!$D$43="",'У7 Ввод'!$E$43="",'У7 Ввод'!$D$43&gt;$B24),0,MAX(0,MIN(1,'У7 Ввод'!$E$43-NETWORKDAYS('У7 Ввод'!$D$43,$B24)+1))/Настройки!$E$13*100)</f>
        <v>0</v>
      </c>
      <c r="AM24" s="67" t="n">
        <f aca="false">IF(OR($D24=1,MONTH($B24)&lt;&gt;MONTH(StartDate),'У7 Ввод'!$D$44="",'У7 Ввод'!$E$44="",'У7 Ввод'!$D$44&gt;$B24),0,MAX(0,MIN(1,'У7 Ввод'!$E$44-NETWORKDAYS('У7 Ввод'!$D$44,$B24)+1))/Настройки!$E$13*100)</f>
        <v>0</v>
      </c>
      <c r="AN24" s="67" t="n">
        <f aca="false">IF(OR($D24=1,MONTH($B24)&lt;&gt;MONTH(StartDate),'У7 Ввод'!$D$45="",'У7 Ввод'!$E$45="",'У7 Ввод'!$D$45&gt;$B24),0,MAX(0,MIN(1,'У7 Ввод'!$E$45-NETWORKDAYS('У7 Ввод'!$D$45,$B24)+1))/Настройки!$E$13*100)</f>
        <v>0</v>
      </c>
      <c r="AO24" s="67" t="n">
        <f aca="false">IF(OR($D24=1,MONTH($B24)&lt;&gt;MONTH(StartDate),'У7 Ввод'!$D$46="",'У7 Ввод'!$E$46="",'У7 Ввод'!$D$46&gt;$B24),0,MAX(0,MIN(1,'У7 Ввод'!$E$46-NETWORKDAYS('У7 Ввод'!$D$46,$B24)+1))/Настройки!$E$13*100)</f>
        <v>0</v>
      </c>
      <c r="AP24" s="67" t="n">
        <f aca="false">IF(OR($D24=1,MONTH($B24)&lt;&gt;MONTH(StartDate),'У7 Ввод'!$D$47="",'У7 Ввод'!$E$47="",'У7 Ввод'!$D$47&gt;$B24),0,MAX(0,MIN(1,'У7 Ввод'!$E$47-NETWORKDAYS('У7 Ввод'!$D$47,$B24)+1))/Настройки!$E$13*100)</f>
        <v>0</v>
      </c>
      <c r="AQ24" s="67" t="n">
        <f aca="false">IF(OR($D24=1,MONTH($B24)&lt;&gt;MONTH(StartDate),'У7 Ввод'!$D$48="",'У7 Ввод'!$E$48="",'У7 Ввод'!$D$48&gt;$B24),0,MAX(0,MIN(1,'У7 Ввод'!$E$48-NETWORKDAYS('У7 Ввод'!$D$48,$B24)+1))/Настройки!$E$13*100)</f>
        <v>0</v>
      </c>
      <c r="AR24" s="67" t="n">
        <f aca="false">IF(OR($D24=1,MONTH($B24)&lt;&gt;MONTH(StartDate),'У7 Ввод'!$D$49="",'У7 Ввод'!$E$49="",'У7 Ввод'!$D$49&gt;$B24),0,MAX(0,MIN(1,'У7 Ввод'!$E$49-NETWORKDAYS('У7 Ввод'!$D$49,$B24)+1))/Настройки!$E$13*100)</f>
        <v>0</v>
      </c>
      <c r="AS24" s="67" t="n">
        <f aca="false">IF(OR($D24=1,MONTH($B24)&lt;&gt;MONTH(StartDate),'У7 Ввод'!$D$50="",'У7 Ввод'!$E$50="",'У7 Ввод'!$D$50&gt;$B24),0,MAX(0,MIN(1,'У7 Ввод'!$E$50-NETWORKDAYS('У7 Ввод'!$D$50,$B24)+1))/Настройки!$E$13*100)</f>
        <v>0</v>
      </c>
      <c r="AT24" s="67" t="n">
        <f aca="false">IF(OR($D24=1,MONTH($B24)&lt;&gt;MONTH(StartDate),'У7 Ввод'!$D$51="",'У7 Ввод'!$E$51="",'У7 Ввод'!$D$51&gt;$B24),0,MAX(0,MIN(1,'У7 Ввод'!$E$51-NETWORKDAYS('У7 Ввод'!$D$51,$B24)+1))/Настройки!$E$13*100)</f>
        <v>0</v>
      </c>
      <c r="AU24" s="67" t="n">
        <f aca="false">IF(OR($D24=1,MONTH($B24)&lt;&gt;MONTH(StartDate),'У7 Ввод'!$D$52="",'У7 Ввод'!$E$52="",'У7 Ввод'!$D$52&gt;$B24),0,MAX(0,MIN(1,'У7 Ввод'!$E$52-NETWORKDAYS('У7 Ввод'!$D$52,$B24)+1))/Настройки!$E$13*100)</f>
        <v>0</v>
      </c>
      <c r="AV24" s="67" t="n">
        <f aca="false">IF(OR($D24=1,MONTH($B24)&lt;&gt;MONTH(StartDate),'У7 Ввод'!$D$53="",'У7 Ввод'!$E$53="",'У7 Ввод'!$D$53&gt;$B24),0,MAX(0,MIN(1,'У7 Ввод'!$E$53-NETWORKDAYS('У7 Ввод'!$D$53,$B24)+1))/Настройки!$E$13*100)</f>
        <v>0</v>
      </c>
      <c r="AW24" s="67" t="n">
        <f aca="false">IF(OR($D24=1,MONTH($B24)&lt;&gt;MONTH(StartDate),'У7 Ввод'!$D$54="",'У7 Ввод'!$E$54="",'У7 Ввод'!$D$54&gt;$B24),0,MAX(0,MIN(1,'У7 Ввод'!$E$54-NETWORKDAYS('У7 Ввод'!$D$54,$B24)+1))/Настройки!$E$13*100)</f>
        <v>0</v>
      </c>
      <c r="AX24" s="67" t="n">
        <f aca="false">IF(OR($D24=1,MONTH($B24)&lt;&gt;MONTH(StartDate),'У7 Ввод'!$D$55="",'У7 Ввод'!$E$55="",'У7 Ввод'!$D$55&gt;$B24),0,MAX(0,MIN(1,'У7 Ввод'!$E$55-NETWORKDAYS('У7 Ввод'!$D$55,$B24)+1))/Настройки!$E$13*100)</f>
        <v>0</v>
      </c>
      <c r="AY24" s="67" t="n">
        <f aca="false">IF(OR($D24=1,MONTH($B24)&lt;&gt;MONTH(StartDate),'У7 Ввод'!$D$56="",'У7 Ввод'!$E$56="",'У7 Ввод'!$D$56&gt;$B24),0,MAX(0,MIN(1,'У7 Ввод'!$E$56-NETWORKDAYS('У7 Ввод'!$D$56,$B24)+1))/Настройки!$E$13*100)</f>
        <v>0</v>
      </c>
      <c r="AZ24" s="67" t="n">
        <f aca="false">IF(OR($D24=1,MONTH($B24)&lt;&gt;MONTH(StartDate),'У7 Ввод'!$D$57="",'У7 Ввод'!$E$57="",'У7 Ввод'!$D$57&gt;$B24),0,MAX(0,MIN(1,'У7 Ввод'!$E$57-NETWORKDAYS('У7 Ввод'!$D$57,$B24)+1))/Настройки!$E$13*100)</f>
        <v>0</v>
      </c>
      <c r="BA24" s="67" t="n">
        <f aca="false">IF(OR($D24=1,MONTH($B24)&lt;&gt;MONTH(StartDate),'У7 Ввод'!$D$58="",'У7 Ввод'!$E$58="",'У7 Ввод'!$D$58&gt;$B24),0,MAX(0,MIN(1,'У7 Ввод'!$E$58-NETWORKDAYS('У7 Ввод'!$D$58,$B24)+1))/Настройки!$E$13*100)</f>
        <v>0</v>
      </c>
      <c r="BB24" s="67" t="n">
        <f aca="false">IF(OR($D24=1,MONTH($B24)&lt;&gt;MONTH(StartDate),'У7 Ввод'!$D$59="",'У7 Ввод'!$E$59="",'У7 Ввод'!$D$59&gt;$B24),0,MAX(0,MIN(1,'У7 Ввод'!$E$59-NETWORKDAYS('У7 Ввод'!$D$59,$B24)+1))/Настройки!$E$13*100)</f>
        <v>0</v>
      </c>
      <c r="BC24" s="67" t="n">
        <f aca="false">IF(OR($D24=1,MONTH($B24)&lt;&gt;MONTH(StartDate),'У7 Ввод'!$D$60="",'У7 Ввод'!$E$60="",'У7 Ввод'!$D$60&gt;$B24),0,MAX(0,MIN(1,'У7 Ввод'!$E$60-NETWORKDAYS('У7 Ввод'!$D$60,$B24)+1))/Настройки!$E$13*100)</f>
        <v>0</v>
      </c>
      <c r="BD24" s="67" t="n">
        <f aca="false">IF(OR($D24=1,MONTH($B24)&lt;&gt;MONTH(StartDate),'У7 Ввод'!$D$61="",'У7 Ввод'!$E$61="",'У7 Ввод'!$D$61&gt;$B24),0,MAX(0,MIN(1,'У7 Ввод'!$E$61-NETWORKDAYS('У7 Ввод'!$D$61,$B24)+1))/Настройки!$E$13*100)</f>
        <v>0</v>
      </c>
      <c r="BE24" s="67" t="n">
        <f aca="false">IF(OR($D24=1,MONTH($B24)&lt;&gt;MONTH(StartDate),'У7 Ввод'!$D$62="",'У7 Ввод'!$E$62="",'У7 Ввод'!$D$62&gt;$B24),0,MAX(0,MIN(1,'У7 Ввод'!$E$62-NETWORKDAYS('У7 Ввод'!$D$62,$B24)+1))/Настройки!$E$13*100)</f>
        <v>0</v>
      </c>
      <c r="BF24" s="67" t="n">
        <f aca="false">IF(OR($D24=1,MONTH($B24)&lt;&gt;MONTH(StartDate),'У7 Ввод'!$D$63="",'У7 Ввод'!$E$63="",'У7 Ввод'!$D$63&gt;$B24),0,MAX(0,MIN(1,'У7 Ввод'!$E$63-NETWORKDAYS('У7 Ввод'!$D$63,$B24)+1))/Настройки!$E$13*100)</f>
        <v>0</v>
      </c>
      <c r="BG24" s="67" t="n">
        <f aca="false">IF(OR($D24=1,MONTH($B24)&lt;&gt;MONTH(StartDate),'У7 Ввод'!$D$64="",'У7 Ввод'!$E$64="",'У7 Ввод'!$D$64&gt;$B24),0,MAX(0,MIN(1,'У7 Ввод'!$E$64-NETWORKDAYS('У7 Ввод'!$D$64,$B24)+1))/Настройки!$E$13*100)</f>
        <v>0</v>
      </c>
      <c r="BH24" s="67" t="n">
        <f aca="false">IF(OR($D24=1,MONTH($B24)&lt;&gt;MONTH(StartDate),'У7 Ввод'!$D$65="",'У7 Ввод'!$E$65="",'У7 Ввод'!$D$65&gt;$B24),0,MAX(0,MIN(1,'У7 Ввод'!$E$65-NETWORKDAYS('У7 Ввод'!$D$65,$B24)+1))/Настройки!$E$13*100)</f>
        <v>0</v>
      </c>
      <c r="BI24" s="67" t="n">
        <f aca="false">IF(OR($D24=1,MONTH($B24)&lt;&gt;MONTH(StartDate),'У7 Ввод'!$D$66="",'У7 Ввод'!$E$66="",'У7 Ввод'!$D$66&gt;$B24),0,MAX(0,MIN(1,'У7 Ввод'!$E$66-NETWORKDAYS('У7 Ввод'!$D$66,$B24)+1))/Настройки!$E$13*100)</f>
        <v>0</v>
      </c>
      <c r="BJ24" s="67" t="n">
        <f aca="false">IF(OR($D24=1,MONTH($B24)&lt;&gt;MONTH(StartDate),'У7 Ввод'!$D$67="",'У7 Ввод'!$E$67="",'У7 Ввод'!$D$67&gt;$B24),0,MAX(0,MIN(1,'У7 Ввод'!$E$67-NETWORKDAYS('У7 Ввод'!$D$67,$B24)+1))/Настройки!$E$13*100)</f>
        <v>0</v>
      </c>
      <c r="BK24" s="67" t="n">
        <f aca="false">IF(OR($D24=1,MONTH($B24)&lt;&gt;MONTH(StartDate),'У7 Ввод'!$D$68="",'У7 Ввод'!$E$68="",'У7 Ввод'!$D$68&gt;$B24),0,MAX(0,MIN(1,'У7 Ввод'!$E$68-NETWORKDAYS('У7 Ввод'!$D$68,$B24)+1))/Настройки!$E$13*100)</f>
        <v>0</v>
      </c>
      <c r="BL24" s="67" t="n">
        <f aca="false">IF(OR($D24=1,MONTH($B24)&lt;&gt;MONTH(StartDate),'У7 Ввод'!$D$69="",'У7 Ввод'!$E$69="",'У7 Ввод'!$D$69&gt;$B24),0,MAX(0,MIN(1,'У7 Ввод'!$E$69-NETWORKDAYS('У7 Ввод'!$D$69,$B24)+1))/Настройки!$E$13*100)</f>
        <v>0</v>
      </c>
      <c r="BM24" s="67" t="n">
        <f aca="false">IF(OR($D24=1,MONTH($B24)&lt;&gt;MONTH(StartDate),'У7 Ввод'!$D$70="",'У7 Ввод'!$E$70="",'У7 Ввод'!$D$70&gt;$B24),0,MAX(0,MIN(1,'У7 Ввод'!$E$70-NETWORKDAYS('У7 Ввод'!$D$70,$B24)+1))/Настройки!$E$13*100)</f>
        <v>0</v>
      </c>
      <c r="BN24" s="67" t="n">
        <f aca="false">IF(OR($D24=1,MONTH($B24)&lt;&gt;MONTH(StartDate),'У7 Ввод'!$D$71="",'У7 Ввод'!$E$71="",'У7 Ввод'!$D$71&gt;$B24),0,MAX(0,MIN(1,'У7 Ввод'!$E$71-NETWORKDAYS('У7 Ввод'!$D$71,$B24)+1))/Настройки!$E$13*100)</f>
        <v>0</v>
      </c>
      <c r="BO24" s="67" t="n">
        <f aca="false">IF(OR($D24=1,MONTH($B24)&lt;&gt;MONTH(StartDate),'У7 Ввод'!$D$72="",'У7 Ввод'!$E$72="",'У7 Ввод'!$D$72&gt;$B24),0,MAX(0,MIN(1,'У7 Ввод'!$E$72-NETWORKDAYS('У7 Ввод'!$D$72,$B24)+1))/Настройки!$E$13*100)</f>
        <v>0</v>
      </c>
      <c r="BP24" s="67" t="n">
        <f aca="false">IF(OR($D24=1,MONTH($B24)&lt;&gt;MONTH(StartDate),'У7 Ввод'!$D$73="",'У7 Ввод'!$E$73="",'У7 Ввод'!$D$73&gt;$B24),0,MAX(0,MIN(1,'У7 Ввод'!$E$73-NETWORKDAYS('У7 Ввод'!$D$73,$B24)+1))/Настройки!$E$13*100)</f>
        <v>0</v>
      </c>
      <c r="BQ24" s="67" t="n">
        <f aca="false">IF(OR($D24=1,MONTH($B24)&lt;&gt;MONTH(StartDate),'У7 Ввод'!$D$74="",'У7 Ввод'!$E$74="",'У7 Ввод'!$D$74&gt;$B24),0,MAX(0,MIN(1,'У7 Ввод'!$E$74-NETWORKDAYS('У7 Ввод'!$D$74,$B24)+1))/Настройки!$E$13*100)</f>
        <v>0</v>
      </c>
      <c r="BR24" s="67" t="n">
        <f aca="false">IF(OR($D24=1,MONTH($B24)&lt;&gt;MONTH(StartDate),'У7 Ввод'!$D$75="",'У7 Ввод'!$E$75="",'У7 Ввод'!$D$75&gt;$B24),0,MAX(0,MIN(1,'У7 Ввод'!$E$75-NETWORKDAYS('У7 Ввод'!$D$75,$B24)+1))/Настройки!$E$13*100)</f>
        <v>0</v>
      </c>
      <c r="BS24" s="67" t="n">
        <f aca="false">IF(OR($D24=1,MONTH($B24)&lt;&gt;MONTH(StartDate),'У7 Ввод'!$D$76="",'У7 Ввод'!$E$76="",'У7 Ввод'!$D$76&gt;$B24),0,MAX(0,MIN(1,'У7 Ввод'!$E$76-NETWORKDAYS('У7 Ввод'!$D$76,$B24)+1))/Настройки!$E$13*100)</f>
        <v>0</v>
      </c>
      <c r="BT24" s="67" t="n">
        <f aca="false">IF(OR($D24=1,MONTH($B24)&lt;&gt;MONTH(StartDate),'У7 Ввод'!$D$77="",'У7 Ввод'!$E$77="",'У7 Ввод'!$D$77&gt;$B24),0,MAX(0,MIN(1,'У7 Ввод'!$E$77-NETWORKDAYS('У7 Ввод'!$D$77,$B24)+1))/Настройки!$E$13*100)</f>
        <v>0</v>
      </c>
      <c r="BU24" s="67" t="n">
        <f aca="false">IF(OR($D24=1,MONTH($B24)&lt;&gt;MONTH(StartDate),'У7 Ввод'!$D$78="",'У7 Ввод'!$E$78="",'У7 Ввод'!$D$78&gt;$B24),0,MAX(0,MIN(1,'У7 Ввод'!$E$78-NETWORKDAYS('У7 Ввод'!$D$78,$B24)+1))/Настройки!$E$13*100)</f>
        <v>0</v>
      </c>
      <c r="BV24" s="67" t="n">
        <f aca="false">IF(OR($D24=1,MONTH($B24)&lt;&gt;MONTH(StartDate),'У7 Ввод'!$D$79="",'У7 Ввод'!$E$79="",'У7 Ввод'!$D$79&gt;$B24),0,MAX(0,MIN(1,'У7 Ввод'!$E$79-NETWORKDAYS('У7 Ввод'!$D$79,$B24)+1))/Настройки!$E$13*100)</f>
        <v>0</v>
      </c>
      <c r="BW24" s="67" t="n">
        <f aca="false">IF(OR($D24=1,MONTH($B24)&lt;&gt;MONTH(StartDate),'У7 Ввод'!$D$80="",'У7 Ввод'!$E$80="",'У7 Ввод'!$D$80&gt;$B24),0,MAX(0,MIN(1,'У7 Ввод'!$E$80-NETWORKDAYS('У7 Ввод'!$D$80,$B24)+1))/Настройки!$E$13*100)</f>
        <v>0</v>
      </c>
      <c r="BX24" s="67" t="n">
        <f aca="false">IF(OR($D24=1,MONTH($B24)&lt;&gt;MONTH(StartDate),'У7 Ввод'!$D$81="",'У7 Ввод'!$E$81="",'У7 Ввод'!$D$81&gt;$B24),0,MAX(0,MIN(1,'У7 Ввод'!$E$81-NETWORKDAYS('У7 Ввод'!$D$81,$B24)+1))/Настройки!$E$13*100)</f>
        <v>0</v>
      </c>
      <c r="BY24" s="67" t="n">
        <f aca="false">IF(OR($D24=1,MONTH($B24)&lt;&gt;MONTH(StartDate),'У7 Ввод'!$D$82="",'У7 Ввод'!$E$82="",'У7 Ввод'!$D$82&gt;$B24),0,MAX(0,MIN(1,'У7 Ввод'!$E$82-NETWORKDAYS('У7 Ввод'!$D$82,$B24)+1))/Настройки!$E$13*100)</f>
        <v>0</v>
      </c>
      <c r="BZ24" s="67" t="n">
        <f aca="false">IF(OR($D24=1,MONTH($B24)&lt;&gt;MONTH(StartDate),'У7 Ввод'!$D$83="",'У7 Ввод'!$E$83="",'У7 Ввод'!$D$83&gt;$B24),0,MAX(0,MIN(1,'У7 Ввод'!$E$83-NETWORKDAYS('У7 Ввод'!$D$83,$B24)+1))/Настройки!$E$13*100)</f>
        <v>0</v>
      </c>
      <c r="CA24" s="67" t="n">
        <f aca="false">IF(OR($D24=1,MONTH($B24)&lt;&gt;MONTH(StartDate),'У7 Ввод'!$D$84="",'У7 Ввод'!$E$84="",'У7 Ввод'!$D$84&gt;$B24),0,MAX(0,MIN(1,'У7 Ввод'!$E$84-NETWORKDAYS('У7 Ввод'!$D$84,$B24)+1))/Настройки!$E$13*100)</f>
        <v>0</v>
      </c>
      <c r="CB24" s="67" t="n">
        <f aca="false">IF(OR($D24=1,MONTH($B24)&lt;&gt;MONTH(StartDate),'У7 Ввод'!$D$85="",'У7 Ввод'!$E$85="",'У7 Ввод'!$D$85&gt;$B24),0,MAX(0,MIN(1,'У7 Ввод'!$E$85-NETWORKDAYS('У7 Ввод'!$D$85,$B24)+1))/Настройки!$E$13*100)</f>
        <v>0</v>
      </c>
      <c r="CC24" s="67" t="n">
        <f aca="false">IF(OR($D24=1,MONTH($B24)&lt;&gt;MONTH(StartDate),'У7 Ввод'!$D$86="",'У7 Ввод'!$E$86="",'У7 Ввод'!$D$86&gt;$B24),0,MAX(0,MIN(1,'У7 Ввод'!$E$86-NETWORKDAYS('У7 Ввод'!$D$86,$B24)+1))/Настройки!$E$13*100)</f>
        <v>0</v>
      </c>
      <c r="CD24" s="67" t="n">
        <f aca="false">IF(OR($D24=1,MONTH($B24)&lt;&gt;MONTH(StartDate),'У7 Ввод'!$D$87="",'У7 Ввод'!$E$87="",'У7 Ввод'!$D$87&gt;$B24),0,MAX(0,MIN(1,'У7 Ввод'!$E$87-NETWORKDAYS('У7 Ввод'!$D$87,$B24)+1))/Настройки!$E$13*100)</f>
        <v>0</v>
      </c>
      <c r="CE24" s="67" t="n">
        <f aca="false">IF(OR($D24=1,MONTH($B24)&lt;&gt;MONTH(StartDate),'У7 Ввод'!$D$88="",'У7 Ввод'!$E$88="",'У7 Ввод'!$D$88&gt;$B24),0,MAX(0,MIN(1,'У7 Ввод'!$E$88-NETWORKDAYS('У7 Ввод'!$D$88,$B24)+1))/Настройки!$E$13*100)</f>
        <v>0</v>
      </c>
      <c r="CF24" s="67" t="n">
        <f aca="false">IF(OR($D24=1,MONTH($B24)&lt;&gt;MONTH(StartDate),'У7 Ввод'!$D$89="",'У7 Ввод'!$E$89="",'У7 Ввод'!$D$89&gt;$B24),0,MAX(0,MIN(1,'У7 Ввод'!$E$89-NETWORKDAYS('У7 Ввод'!$D$89,$B24)+1))/Настройки!$E$13*100)</f>
        <v>0</v>
      </c>
      <c r="CG24" s="67" t="n">
        <f aca="false">IF(OR($D24=1,MONTH($B24)&lt;&gt;MONTH(StartDate),'У7 Ввод'!$D$90="",'У7 Ввод'!$E$90="",'У7 Ввод'!$D$90&gt;$B24),0,MAX(0,MIN(1,'У7 Ввод'!$E$90-NETWORKDAYS('У7 Ввод'!$D$90,$B24)+1))/Настройки!$E$13*100)</f>
        <v>0</v>
      </c>
      <c r="CH24" s="67" t="n">
        <f aca="false">IF(OR($D24=1,MONTH($B24)&lt;&gt;MONTH(StartDate),'У7 Ввод'!$D$91="",'У7 Ввод'!$E$91="",'У7 Ввод'!$D$91&gt;$B24),0,MAX(0,MIN(1,'У7 Ввод'!$E$91-NETWORKDAYS('У7 Ввод'!$D$91,$B24)+1))/Настройки!$E$13*100)</f>
        <v>0</v>
      </c>
      <c r="CI24" s="67" t="n">
        <f aca="false">IF(OR($D24=1,MONTH($B24)&lt;&gt;MONTH(StartDate),'У7 Ввод'!$D$92="",'У7 Ввод'!$E$92="",'У7 Ввод'!$D$92&gt;$B24),0,MAX(0,MIN(1,'У7 Ввод'!$E$92-NETWORKDAYS('У7 Ввод'!$D$92,$B24)+1))/Настройки!$E$13*100)</f>
        <v>0</v>
      </c>
      <c r="CJ24" s="67" t="n">
        <f aca="false">IF(OR($D24=1,MONTH($B24)&lt;&gt;MONTH(StartDate),'У7 Ввод'!$D$93="",'У7 Ввод'!$E$93="",'У7 Ввод'!$D$93&gt;$B24),0,MAX(0,MIN(1,'У7 Ввод'!$E$93-NETWORKDAYS('У7 Ввод'!$D$93,$B24)+1))/Настройки!$E$13*100)</f>
        <v>0</v>
      </c>
      <c r="CK24" s="67" t="n">
        <f aca="false">IF(OR($D24=1,MONTH($B24)&lt;&gt;MONTH(StartDate),'У7 Ввод'!$D$94="",'У7 Ввод'!$E$94="",'У7 Ввод'!$D$94&gt;$B24),0,MAX(0,MIN(1,'У7 Ввод'!$E$94-NETWORKDAYS('У7 Ввод'!$D$94,$B24)+1))/Настройки!$E$13*100)</f>
        <v>0</v>
      </c>
      <c r="CL24" s="67" t="n">
        <f aca="false">IF(OR($D24=1,MONTH($B24)&lt;&gt;MONTH(StartDate),'У7 Ввод'!$D$95="",'У7 Ввод'!$E$95="",'У7 Ввод'!$D$95&gt;$B24),0,MAX(0,MIN(1,'У7 Ввод'!$E$95-NETWORKDAYS('У7 Ввод'!$D$95,$B24)+1))/Настройки!$E$13*100)</f>
        <v>0</v>
      </c>
      <c r="CM24" s="67" t="n">
        <f aca="false">IF(OR($D24=1,MONTH($B24)&lt;&gt;MONTH(StartDate),'У7 Ввод'!$D$96="",'У7 Ввод'!$E$96="",'У7 Ввод'!$D$96&gt;$B24),0,MAX(0,MIN(1,'У7 Ввод'!$E$96-NETWORKDAYS('У7 Ввод'!$D$96,$B24)+1))/Настройки!$E$13*100)</f>
        <v>0</v>
      </c>
      <c r="CN24" s="67" t="n">
        <f aca="false">IF(OR($D24=1,MONTH($B24)&lt;&gt;MONTH(StartDate),'У7 Ввод'!$D$97="",'У7 Ввод'!$E$97="",'У7 Ввод'!$D$97&gt;$B24),0,MAX(0,MIN(1,'У7 Ввод'!$E$97-NETWORKDAYS('У7 Ввод'!$D$97,$B24)+1))/Настройки!$E$13*100)</f>
        <v>0</v>
      </c>
      <c r="CO24" s="67" t="n">
        <f aca="false">IF(OR($D24=1,MONTH($B24)&lt;&gt;MONTH(StartDate),'У7 Ввод'!$D$98="",'У7 Ввод'!$E$98="",'У7 Ввод'!$D$98&gt;$B24),0,MAX(0,MIN(1,'У7 Ввод'!$E$98-NETWORKDAYS('У7 Ввод'!$D$98,$B24)+1))/Настройки!$E$13*100)</f>
        <v>0</v>
      </c>
      <c r="CP24" s="67" t="n">
        <f aca="false">IF(OR($D24=1,MONTH($B24)&lt;&gt;MONTH(StartDate),'У7 Ввод'!$D$99="",'У7 Ввод'!$E$99="",'У7 Ввод'!$D$99&gt;$B24),0,MAX(0,MIN(1,'У7 Ввод'!$E$99-NETWORKDAYS('У7 Ввод'!$D$99,$B24)+1))/Настройки!$E$13*100)</f>
        <v>0</v>
      </c>
      <c r="CQ24" s="67" t="n">
        <f aca="false">IF(OR($D24=1,MONTH($B24)&lt;&gt;MONTH(StartDate),'У7 Ввод'!$D$100="",'У7 Ввод'!$E$100="",'У7 Ввод'!$D$100&gt;$B24),0,MAX(0,MIN(1,'У7 Ввод'!$E$100-NETWORKDAYS('У7 Ввод'!$D$100,$B24)+1))/Настройки!$E$13*100)</f>
        <v>0</v>
      </c>
      <c r="CR24" s="67" t="n">
        <f aca="false">IF(OR($D24=1,MONTH($B24)&lt;&gt;MONTH(StartDate),'У7 Ввод'!$D$101="",'У7 Ввод'!$E$101="",'У7 Ввод'!$D$101&gt;$B24),0,MAX(0,MIN(1,'У7 Ввод'!$E$101-NETWORKDAYS('У7 Ввод'!$D$101,$B24)+1))/Настройки!$E$13*100)</f>
        <v>0</v>
      </c>
      <c r="CS24" s="67" t="n">
        <f aca="false">IF(OR($D24=1,MONTH($B24)&lt;&gt;MONTH(StartDate),'У7 Ввод'!$D$102="",'У7 Ввод'!$E$102="",'У7 Ввод'!$D$102&gt;$B24),0,MAX(0,MIN(1,'У7 Ввод'!$E$102-NETWORKDAYS('У7 Ввод'!$D$102,$B24)+1))/Настройки!$E$13*100)</f>
        <v>0</v>
      </c>
      <c r="CT24" s="67" t="n">
        <f aca="false">IF(OR($D24=1,MONTH($B24)&lt;&gt;MONTH(StartDate),'У7 Ввод'!$D$103="",'У7 Ввод'!$E$103="",'У7 Ввод'!$D$103&gt;$B24),0,MAX(0,MIN(1,'У7 Ввод'!$E$103-NETWORKDAYS('У7 Ввод'!$D$103,$B24)+1))/Настройки!$E$13*100)</f>
        <v>0</v>
      </c>
      <c r="CU24" s="67" t="n">
        <f aca="false">IF(OR($D24=1,MONTH($B24)&lt;&gt;MONTH(StartDate),'У7 Ввод'!$D$104="",'У7 Ввод'!$E$104="",'У7 Ввод'!$D$104&gt;$B24),0,MAX(0,MIN(1,'У7 Ввод'!$E$104-NETWORKDAYS('У7 Ввод'!$D$104,$B24)+1))/Настройки!$E$13*100)</f>
        <v>0</v>
      </c>
      <c r="CV24" s="67" t="n">
        <f aca="false">IF(OR($D24=1,MONTH($B24)&lt;&gt;MONTH(StartDate),'У7 Ввод'!$D$105="",'У7 Ввод'!$E$105="",'У7 Ввод'!$D$105&gt;$B24),0,MAX(0,MIN(1,'У7 Ввод'!$E$105-NETWORKDAYS('У7 Ввод'!$D$105,$B24)+1))/Настройки!$E$13*100)</f>
        <v>0</v>
      </c>
      <c r="CW24" s="67" t="n">
        <f aca="false">IF(OR($D24=1,MONTH($B24)&lt;&gt;MONTH(StartDate),'У7 Ввод'!$D$106="",'У7 Ввод'!$E$106="",'У7 Ввод'!$D$106&gt;$B24),0,MAX(0,MIN(1,'У7 Ввод'!$E$106-NETWORKDAYS('У7 Ввод'!$D$106,$B24)+1))/Настройки!$E$13*100)</f>
        <v>0</v>
      </c>
      <c r="CX24" s="67" t="n">
        <f aca="false">IF(OR($D24=1,MONTH($B24)&lt;&gt;MONTH(StartDate),'У7 Ввод'!$D$107="",'У7 Ввод'!$E$107="",'У7 Ввод'!$D$107&gt;$B24),0,MAX(0,MIN(1,'У7 Ввод'!$E$107-NETWORKDAYS('У7 Ввод'!$D$107,$B24)+1))/Настройки!$E$13*100)</f>
        <v>0</v>
      </c>
      <c r="CY24" s="67" t="n">
        <f aca="false">IF(OR($D24=1,MONTH($B24)&lt;&gt;MONTH(StartDate),'У7 Ввод'!$D$108="",'У7 Ввод'!$E$108="",'У7 Ввод'!$D$108&gt;$B24),0,MAX(0,MIN(1,'У7 Ввод'!$E$108-NETWORKDAYS('У7 Ввод'!$D$108,$B24)+1))/Настройки!$E$13*100)</f>
        <v>0</v>
      </c>
      <c r="CZ24" s="67" t="n">
        <f aca="false">IF(OR($D24=1,MONTH($B24)&lt;&gt;MONTH(StartDate),'У7 Ввод'!$D$109="",'У7 Ввод'!$E$109="",'У7 Ввод'!$D$109&gt;$B24),0,MAX(0,MIN(1,'У7 Ввод'!$E$109-NETWORKDAYS('У7 Ввод'!$D$109,$B24)+1))/Настройки!$E$13*100)</f>
        <v>0</v>
      </c>
      <c r="DA24" s="67" t="n">
        <f aca="false">IF(OR($D24=1,MONTH($B24)&lt;&gt;MONTH(StartDate),'У7 Ввод'!$D$110="",'У7 Ввод'!$E$110="",'У7 Ввод'!$D$110&gt;$B24),0,MAX(0,MIN(1,'У7 Ввод'!$E$110-NETWORKDAYS('У7 Ввод'!$D$110,$B24)+1))/Настройки!$E$13*100)</f>
        <v>0</v>
      </c>
      <c r="DB24" s="67" t="n">
        <f aca="false">IF(OR($D24=1,MONTH($B24)&lt;&gt;MONTH(StartDate),'У7 Ввод'!$D$111="",'У7 Ввод'!$E$111="",'У7 Ввод'!$D$111&gt;$B24),0,MAX(0,MIN(1,'У7 Ввод'!$E$111-NETWORKDAYS('У7 Ввод'!$D$111,$B24)+1))/Настройки!$E$13*100)</f>
        <v>0</v>
      </c>
      <c r="DC24" s="67" t="n">
        <f aca="false">IF(OR($D24=1,MONTH($B24)&lt;&gt;MONTH(StartDate),'У7 Ввод'!$D$112="",'У7 Ввод'!$E$112="",'У7 Ввод'!$D$112&gt;$B24),0,MAX(0,MIN(1,'У7 Ввод'!$E$112-NETWORKDAYS('У7 Ввод'!$D$112,$B24)+1))/Настройки!$E$13*100)</f>
        <v>0</v>
      </c>
      <c r="DD24" s="67" t="n">
        <f aca="false">IF(OR($D24=1,MONTH($B24)&lt;&gt;MONTH(StartDate),'У7 Ввод'!$D$113="",'У7 Ввод'!$E$113="",'У7 Ввод'!$D$113&gt;$B24),0,MAX(0,MIN(1,'У7 Ввод'!$E$113-NETWORKDAYS('У7 Ввод'!$D$113,$B24)+1))/Настройки!$E$13*100)</f>
        <v>0</v>
      </c>
      <c r="DE24" s="67" t="n">
        <f aca="false">IF(OR($D24=1,MONTH($B24)&lt;&gt;MONTH(StartDate),'У7 Ввод'!$D$114="",'У7 Ввод'!$E$114="",'У7 Ввод'!$D$114&gt;$B24),0,MAX(0,MIN(1,'У7 Ввод'!$E$114-NETWORKDAYS('У7 Ввод'!$D$114,$B24)+1))/Настройки!$E$13*100)</f>
        <v>0</v>
      </c>
      <c r="DF24" s="67" t="n">
        <f aca="false">IF(OR($D24=1,MONTH($B24)&lt;&gt;MONTH(StartDate),'У7 Ввод'!$D$115="",'У7 Ввод'!$E$115="",'У7 Ввод'!$D$115&gt;$B24),0,MAX(0,MIN(1,'У7 Ввод'!$E$115-NETWORKDAYS('У7 Ввод'!$D$115,$B24)+1))/Настройки!$E$13*100)</f>
        <v>0</v>
      </c>
      <c r="DG24" s="67" t="n">
        <f aca="false">IF(OR($D24=1,MONTH($B24)&lt;&gt;MONTH(StartDate),'У7 Ввод'!$D$116="",'У7 Ввод'!$E$116="",'У7 Ввод'!$D$116&gt;$B24),0,MAX(0,MIN(1,'У7 Ввод'!$E$116-NETWORKDAYS('У7 Ввод'!$D$116,$B24)+1))/Настройки!$E$13*100)</f>
        <v>0</v>
      </c>
      <c r="DH24" s="67" t="n">
        <f aca="false">IF(OR($D24=1,MONTH($B24)&lt;&gt;MONTH(StartDate),'У7 Ввод'!$D$117="",'У7 Ввод'!$E$117="",'У7 Ввод'!$D$117&gt;$B24),0,MAX(0,MIN(1,'У7 Ввод'!$E$117-NETWORKDAYS('У7 Ввод'!$D$117,$B24)+1))/Настройки!$E$13*100)</f>
        <v>0</v>
      </c>
      <c r="DI24" s="67" t="n">
        <f aca="false">IF(OR($D24=1,MONTH($B24)&lt;&gt;MONTH(StartDate),'У7 Ввод'!$D$118="",'У7 Ввод'!$E$118="",'У7 Ввод'!$D$118&gt;$B24),0,MAX(0,MIN(1,'У7 Ввод'!$E$118-NETWORKDAYS('У7 Ввод'!$D$118,$B24)+1))/Настройки!$E$13*100)</f>
        <v>0</v>
      </c>
      <c r="DJ24" s="67" t="n">
        <f aca="false">IF(OR($D24=1,MONTH($B24)&lt;&gt;MONTH(StartDate),'У7 Ввод'!$D$119="",'У7 Ввод'!$E$119="",'У7 Ввод'!$D$119&gt;$B24),0,MAX(0,MIN(1,'У7 Ввод'!$E$119-NETWORKDAYS('У7 Ввод'!$D$119,$B24)+1))/Настройки!$E$13*100)</f>
        <v>0</v>
      </c>
      <c r="DK24" s="67" t="n">
        <f aca="false">IF(OR($D24=1,MONTH($B24)&lt;&gt;MONTH(StartDate),'У7 Ввод'!$D$120="",'У7 Ввод'!$E$120="",'У7 Ввод'!$D$120&gt;$B24),0,MAX(0,MIN(1,'У7 Ввод'!$E$120-NETWORKDAYS('У7 Ввод'!$D$120,$B24)+1))/Настройки!$E$13*100)</f>
        <v>0</v>
      </c>
      <c r="DL24" s="67" t="n">
        <f aca="false">IF(OR($D24=1,MONTH($B24)&lt;&gt;MONTH(StartDate),'У7 Ввод'!$D$121="",'У7 Ввод'!$E$121="",'У7 Ввод'!$D$121&gt;$B24),0,MAX(0,MIN(1,'У7 Ввод'!$E$121-NETWORKDAYS('У7 Ввод'!$D$121,$B24)+1))/Настройки!$E$13*100)</f>
        <v>0</v>
      </c>
      <c r="DM24" s="67" t="n">
        <f aca="false">IF(OR($D24=1,MONTH($B24)&lt;&gt;MONTH(StartDate),'У7 Ввод'!$D$122="",'У7 Ввод'!$E$122="",'У7 Ввод'!$D$122&gt;$B24),0,MAX(0,MIN(1,'У7 Ввод'!$E$122-NETWORKDAYS('У7 Ввод'!$D$122,$B24)+1))/Настройки!$E$13*100)</f>
        <v>0</v>
      </c>
      <c r="DN24" s="67" t="n">
        <f aca="false">IF(OR($D24=1,MONTH($B24)&lt;&gt;MONTH(StartDate),'У7 Ввод'!$D$123="",'У7 Ввод'!$E$123="",'У7 Ввод'!$D$123&gt;$B24),0,MAX(0,MIN(1,'У7 Ввод'!$E$123-NETWORKDAYS('У7 Ввод'!$D$123,$B24)+1))/Настройки!$E$13*100)</f>
        <v>0</v>
      </c>
      <c r="DO24" s="67" t="n">
        <f aca="false">IF(OR($D24=1,MONTH($B24)&lt;&gt;MONTH(StartDate),'У7 Ввод'!$D$124="",'У7 Ввод'!$E$124="",'У7 Ввод'!$D$124&gt;$B24),0,MAX(0,MIN(1,'У7 Ввод'!$E$124-NETWORKDAYS('У7 Ввод'!$D$124,$B24)+1))/Настройки!$E$13*100)</f>
        <v>0</v>
      </c>
      <c r="DP24" s="67" t="n">
        <f aca="false">IF(OR($D24=1,MONTH($B24)&lt;&gt;MONTH(StartDate),'У7 Ввод'!$D$125="",'У7 Ввод'!$E$125="",'У7 Ввод'!$D$125&gt;$B24),0,MAX(0,MIN(1,'У7 Ввод'!$E$125-NETWORKDAYS('У7 Ввод'!$D$125,$B24)+1))/Настройки!$E$13*100)</f>
        <v>0</v>
      </c>
      <c r="DQ24" s="67" t="n">
        <f aca="false">IF(OR($D24=1,MONTH($B24)&lt;&gt;MONTH(StartDate),'У7 Ввод'!$D$126="",'У7 Ввод'!$E$126="",'У7 Ввод'!$D$126&gt;$B24),0,MAX(0,MIN(1,'У7 Ввод'!$E$126-NETWORKDAYS('У7 Ввод'!$D$126,$B24)+1))/Настройки!$E$13*100)</f>
        <v>0</v>
      </c>
      <c r="DR24" s="67" t="n">
        <f aca="false">IF(OR($D24=1,MONTH($B24)&lt;&gt;MONTH(StartDate),'У7 Ввод'!$D$127="",'У7 Ввод'!$E$127="",'У7 Ввод'!$D$127&gt;$B24),0,MAX(0,MIN(1,'У7 Ввод'!$E$127-NETWORKDAYS('У7 Ввод'!$D$127,$B24)+1))/Настройки!$E$13*100)</f>
        <v>0</v>
      </c>
      <c r="DS24" s="67" t="n">
        <f aca="false">IF(OR($D24=1,MONTH($B24)&lt;&gt;MONTH(StartDate),'У7 Ввод'!$D$128="",'У7 Ввод'!$E$128="",'У7 Ввод'!$D$128&gt;$B24),0,MAX(0,MIN(1,'У7 Ввод'!$E$128-NETWORKDAYS('У7 Ввод'!$D$128,$B24)+1))/Настройки!$E$13*100)</f>
        <v>0</v>
      </c>
      <c r="DT24" s="67" t="n">
        <f aca="false">IF(OR($D24=1,MONTH($B24)&lt;&gt;MONTH(StartDate),'У7 Ввод'!$D$129="",'У7 Ввод'!$E$129="",'У7 Ввод'!$D$129&gt;$B24),0,MAX(0,MIN(1,'У7 Ввод'!$E$129-NETWORKDAYS('У7 Ввод'!$D$129,$B24)+1))/Настройки!$E$13*100)</f>
        <v>0</v>
      </c>
      <c r="DU24" s="67" t="n">
        <f aca="false">IF(OR($D24=1,MONTH($B24)&lt;&gt;MONTH(StartDate),'У7 Ввод'!$D$130="",'У7 Ввод'!$E$130="",'У7 Ввод'!$D$130&gt;$B24),0,MAX(0,MIN(1,'У7 Ввод'!$E$130-NETWORKDAYS('У7 Ввод'!$D$130,$B24)+1))/Настройки!$E$13*100)</f>
        <v>0</v>
      </c>
      <c r="DV24" s="67" t="n">
        <f aca="false">IF(OR($D24=1,MONTH($B24)&lt;&gt;MONTH(StartDate),'У7 Ввод'!$D$131="",'У7 Ввод'!$E$131="",'У7 Ввод'!$D$131&gt;$B24),0,MAX(0,MIN(1,'У7 Ввод'!$E$131-NETWORKDAYS('У7 Ввод'!$D$131,$B24)+1))/Настройки!$E$13*100)</f>
        <v>0</v>
      </c>
      <c r="DW24" s="67" t="n">
        <f aca="false">IF(OR($D24=1,MONTH($B24)&lt;&gt;MONTH(StartDate),'У7 Ввод'!$D$132="",'У7 Ввод'!$E$132="",'У7 Ввод'!$D$132&gt;$B24),0,MAX(0,MIN(1,'У7 Ввод'!$E$132-NETWORKDAYS('У7 Ввод'!$D$132,$B24)+1))/Настройки!$E$13*100)</f>
        <v>0</v>
      </c>
      <c r="DX24" s="67" t="n">
        <f aca="false">IF(OR($D24=1,MONTH($B24)&lt;&gt;MONTH(StartDate),'У7 Ввод'!$D$133="",'У7 Ввод'!$E$133="",'У7 Ввод'!$D$133&gt;$B24),0,MAX(0,MIN(1,'У7 Ввод'!$E$133-NETWORKDAYS('У7 Ввод'!$D$133,$B24)+1))/Настройки!$E$13*100)</f>
        <v>0</v>
      </c>
      <c r="DY24" s="67" t="n">
        <f aca="false">IF(OR($D24=1,MONTH($B24)&lt;&gt;MONTH(StartDate),'У7 Ввод'!$D$134="",'У7 Ввод'!$E$134="",'У7 Ввод'!$D$134&gt;$B24),0,MAX(0,MIN(1,'У7 Ввод'!$E$134-NETWORKDAYS('У7 Ввод'!$D$134,$B24)+1))/Настройки!$E$13*100)</f>
        <v>0</v>
      </c>
      <c r="DZ24" s="67" t="n">
        <f aca="false">IF(OR($D24=1,MONTH($B24)&lt;&gt;MONTH(StartDate),'У7 Ввод'!$D$135="",'У7 Ввод'!$E$135="",'У7 Ввод'!$D$135&gt;$B24),0,MAX(0,MIN(1,'У7 Ввод'!$E$135-NETWORKDAYS('У7 Ввод'!$D$135,$B24)+1))/Настройки!$E$13*100)</f>
        <v>0</v>
      </c>
      <c r="EA24" s="67" t="n">
        <f aca="false">IF(OR($D24=1,MONTH($B24)&lt;&gt;MONTH(StartDate),'У7 Ввод'!$D$136="",'У7 Ввод'!$E$136="",'У7 Ввод'!$D$136&gt;$B24),0,MAX(0,MIN(1,'У7 Ввод'!$E$136-NETWORKDAYS('У7 Ввод'!$D$136,$B24)+1))/Настройки!$E$13*100)</f>
        <v>0</v>
      </c>
      <c r="EB24" s="67" t="n">
        <f aca="false">IF(OR($D24=1,MONTH($B24)&lt;&gt;MONTH(StartDate),'У7 Ввод'!$D$137="",'У7 Ввод'!$E$137="",'У7 Ввод'!$D$137&gt;$B24),0,MAX(0,MIN(1,'У7 Ввод'!$E$137-NETWORKDAYS('У7 Ввод'!$D$137,$B24)+1))/Настройки!$E$13*100)</f>
        <v>0</v>
      </c>
      <c r="EC24" s="67" t="n">
        <f aca="false">IF(OR($D24=1,MONTH($B24)&lt;&gt;MONTH(StartDate),'У7 Ввод'!$D$138="",'У7 Ввод'!$E$138="",'У7 Ввод'!$D$138&gt;$B24),0,MAX(0,MIN(1,'У7 Ввод'!$E$138-NETWORKDAYS('У7 Ввод'!$D$138,$B24)+1))/Настройки!$E$13*100)</f>
        <v>0</v>
      </c>
      <c r="ED24" s="67" t="n">
        <f aca="false">IF(OR($D24=1,MONTH($B24)&lt;&gt;MONTH(StartDate),'У7 Ввод'!$D$139="",'У7 Ввод'!$E$139="",'У7 Ввод'!$D$139&gt;$B24),0,MAX(0,MIN(1,'У7 Ввод'!$E$139-NETWORKDAYS('У7 Ввод'!$D$139,$B24)+1))/Настройки!$E$13*100)</f>
        <v>0</v>
      </c>
      <c r="EE24" s="67" t="n">
        <f aca="false">IF(OR($D24=1,MONTH($B24)&lt;&gt;MONTH(StartDate),'У7 Ввод'!$D$140="",'У7 Ввод'!$E$140="",'У7 Ввод'!$D$140&gt;$B24),0,MAX(0,MIN(1,'У7 Ввод'!$E$140-NETWORKDAYS('У7 Ввод'!$D$140,$B24)+1))/Настройки!$E$13*100)</f>
        <v>0</v>
      </c>
      <c r="EF24" s="67" t="n">
        <f aca="false">IF(OR($D24=1,MONTH($B24)&lt;&gt;MONTH(StartDate),'У7 Ввод'!$D$141="",'У7 Ввод'!$E$141="",'У7 Ввод'!$D$141&gt;$B24),0,MAX(0,MIN(1,'У7 Ввод'!$E$141-NETWORKDAYS('У7 Ввод'!$D$141,$B24)+1))/Настройки!$E$13*100)</f>
        <v>0</v>
      </c>
      <c r="EG24" s="67" t="n">
        <f aca="false">IF(OR($D24=1,MONTH($B24)&lt;&gt;MONTH(StartDate),'У7 Ввод'!$D$142="",'У7 Ввод'!$E$142="",'У7 Ввод'!$D$142&gt;$B24),0,MAX(0,MIN(1,'У7 Ввод'!$E$142-NETWORKDAYS('У7 Ввод'!$D$142,$B24)+1))/Настройки!$E$13*100)</f>
        <v>0</v>
      </c>
      <c r="EH24" s="67" t="n">
        <f aca="false">IF(OR($D24=1,MONTH($B24)&lt;&gt;MONTH(StartDate),'У7 Ввод'!$D$143="",'У7 Ввод'!$E$143="",'У7 Ввод'!$D$143&gt;$B24),0,MAX(0,MIN(1,'У7 Ввод'!$E$143-NETWORKDAYS('У7 Ввод'!$D$143,$B24)+1))/Настройки!$E$13*100)</f>
        <v>0</v>
      </c>
      <c r="EI24" s="67" t="n">
        <f aca="false">IF(OR($D24=1,MONTH($B24)&lt;&gt;MONTH(StartDate),'У7 Ввод'!$D$144="",'У7 Ввод'!$E$144="",'У7 Ввод'!$D$144&gt;$B24),0,MAX(0,MIN(1,'У7 Ввод'!$E$144-NETWORKDAYS('У7 Ввод'!$D$144,$B24)+1))/Настройки!$E$13*100)</f>
        <v>0</v>
      </c>
      <c r="EJ24" s="67" t="n">
        <f aca="false">IF(OR($D24=1,MONTH($B24)&lt;&gt;MONTH(StartDate),'У7 Ввод'!$D$145="",'У7 Ввод'!$E$145="",'У7 Ввод'!$D$145&gt;$B24),0,MAX(0,MIN(1,'У7 Ввод'!$E$145-NETWORKDAYS('У7 Ввод'!$D$145,$B24)+1))/Настройки!$E$13*100)</f>
        <v>0</v>
      </c>
      <c r="EK24" s="67" t="n">
        <f aca="false">IF(OR($D24=1,MONTH($B24)&lt;&gt;MONTH(StartDate),'У7 Ввод'!$D$146="",'У7 Ввод'!$E$146="",'У7 Ввод'!$D$146&gt;$B24),0,MAX(0,MIN(1,'У7 Ввод'!$E$146-NETWORKDAYS('У7 Ввод'!$D$146,$B24)+1))/Настройки!$E$13*100)</f>
        <v>0</v>
      </c>
      <c r="EL24" s="67" t="n">
        <f aca="false">IF(OR($D24=1,MONTH($B24)&lt;&gt;MONTH(StartDate),'У7 Ввод'!$D$147="",'У7 Ввод'!$E$147="",'У7 Ввод'!$D$147&gt;$B24),0,MAX(0,MIN(1,'У7 Ввод'!$E$147-NETWORKDAYS('У7 Ввод'!$D$147,$B24)+1))/Настройки!$E$13*100)</f>
        <v>0</v>
      </c>
      <c r="EM24" s="67" t="n">
        <f aca="false">IF(OR($D24=1,MONTH($B24)&lt;&gt;MONTH(StartDate),'У7 Ввод'!$D$148="",'У7 Ввод'!$E$148="",'У7 Ввод'!$D$148&gt;$B24),0,MAX(0,MIN(1,'У7 Ввод'!$E$148-NETWORKDAYS('У7 Ввод'!$D$148,$B24)+1))/Настройки!$E$13*100)</f>
        <v>0</v>
      </c>
      <c r="EN24" s="67" t="n">
        <f aca="false">IF(OR($D24=1,MONTH($B24)&lt;&gt;MONTH(StartDate),'У7 Ввод'!$D$149="",'У7 Ввод'!$E$149="",'У7 Ввод'!$D$149&gt;$B24),0,MAX(0,MIN(1,'У7 Ввод'!$E$149-NETWORKDAYS('У7 Ввод'!$D$149,$B24)+1))/Настройки!$E$13*100)</f>
        <v>0</v>
      </c>
      <c r="EO24" s="67" t="n">
        <f aca="false">IF(OR($D24=1,MONTH($B24)&lt;&gt;MONTH(StartDate),'У7 Ввод'!$D$150="",'У7 Ввод'!$E$150="",'У7 Ввод'!$D$150&gt;$B24),0,MAX(0,MIN(1,'У7 Ввод'!$E$150-NETWORKDAYS('У7 Ввод'!$D$150,$B24)+1))/Настройки!$E$13*100)</f>
        <v>0</v>
      </c>
      <c r="EP24" s="67" t="n">
        <f aca="false">IF(OR($D24=1,MONTH($B24)&lt;&gt;MONTH(StartDate),'У7 Ввод'!$D$151="",'У7 Ввод'!$E$151="",'У7 Ввод'!$D$151&gt;$B24),0,MAX(0,MIN(1,'У7 Ввод'!$E$151-NETWORKDAYS('У7 Ввод'!$D$151,$B24)+1))/Настройки!$E$13*100)</f>
        <v>0</v>
      </c>
      <c r="EQ24" s="67" t="n">
        <f aca="false">IF(OR($D24=1,MONTH($B24)&lt;&gt;MONTH(StartDate),'У7 Ввод'!$D$152="",'У7 Ввод'!$E$152="",'У7 Ввод'!$D$152&gt;$B24),0,MAX(0,MIN(1,'У7 Ввод'!$E$152-NETWORKDAYS('У7 Ввод'!$D$152,$B24)+1))/Настройки!$E$13*100)</f>
        <v>0</v>
      </c>
      <c r="ER24" s="67" t="n">
        <f aca="false">IF(OR($D24=1,MONTH($B24)&lt;&gt;MONTH(StartDate),'У7 Ввод'!$D$153="",'У7 Ввод'!$E$153="",'У7 Ввод'!$D$153&gt;$B24),0,MAX(0,MIN(1,'У7 Ввод'!$E$153-NETWORKDAYS('У7 Ввод'!$D$153,$B24)+1))/Настройки!$E$13*100)</f>
        <v>0</v>
      </c>
      <c r="ES24" s="67" t="n">
        <f aca="false">IF(OR($D24=1,MONTH($B24)&lt;&gt;MONTH(StartDate),'У7 Ввод'!$D$154="",'У7 Ввод'!$E$154="",'У7 Ввод'!$D$154&gt;$B24),0,MAX(0,MIN(1,'У7 Ввод'!$E$154-NETWORKDAYS('У7 Ввод'!$D$154,$B24)+1))/Настройки!$E$13*100)</f>
        <v>0</v>
      </c>
      <c r="ET24" s="67" t="n">
        <f aca="false">IF(OR($D24=1,MONTH($B24)&lt;&gt;MONTH(StartDate),'У7 Ввод'!$D$155="",'У7 Ввод'!$E$155="",'У7 Ввод'!$D$155&gt;$B24),0,MAX(0,MIN(1,'У7 Ввод'!$E$155-NETWORKDAYS('У7 Ввод'!$D$155,$B24)+1))/Настройки!$E$13*100)</f>
        <v>0</v>
      </c>
      <c r="EU24" s="67" t="n">
        <f aca="false">IF(OR($D24=1,MONTH($B24)&lt;&gt;MONTH(StartDate),'У7 Ввод'!$D$156="",'У7 Ввод'!$E$156="",'У7 Ввод'!$D$156&gt;$B24),0,MAX(0,MIN(1,'У7 Ввод'!$E$156-NETWORKDAYS('У7 Ввод'!$D$156,$B24)+1))/Настройки!$E$13*100)</f>
        <v>0</v>
      </c>
      <c r="EV24" s="67" t="n">
        <f aca="false">IF(OR($D24=1,MONTH($B24)&lt;&gt;MONTH(StartDate),'У7 Ввод'!$D$157="",'У7 Ввод'!$E$157="",'У7 Ввод'!$D$157&gt;$B24),0,MAX(0,MIN(1,'У7 Ввод'!$E$157-NETWORKDAYS('У7 Ввод'!$D$157,$B24)+1))/Настройки!$E$13*100)</f>
        <v>0</v>
      </c>
      <c r="EW24" s="67" t="n">
        <f aca="false">IF(OR($D24=1,MONTH($B24)&lt;&gt;MONTH(StartDate),'У7 Ввод'!$D$158="",'У7 Ввод'!$E$158="",'У7 Ввод'!$D$158&gt;$B24),0,MAX(0,MIN(1,'У7 Ввод'!$E$158-NETWORKDAYS('У7 Ввод'!$D$158,$B24)+1))/Настройки!$E$13*100)</f>
        <v>0</v>
      </c>
      <c r="EX24" s="67" t="n">
        <f aca="false">IF(OR($D24=1,MONTH($B24)&lt;&gt;MONTH(StartDate),'У7 Ввод'!$D$159="",'У7 Ввод'!$E$159="",'У7 Ввод'!$D$159&gt;$B24),0,MAX(0,MIN(1,'У7 Ввод'!$E$159-NETWORKDAYS('У7 Ввод'!$D$159,$B24)+1))/Настройки!$E$13*100)</f>
        <v>0</v>
      </c>
      <c r="EY24" s="67" t="n">
        <f aca="false">IF(OR($D24=1,MONTH($B24)&lt;&gt;MONTH(StartDate),'У7 Ввод'!$D$160="",'У7 Ввод'!$E$160="",'У7 Ввод'!$D$160&gt;$B24),0,MAX(0,MIN(1,'У7 Ввод'!$E$160-NETWORKDAYS('У7 Ввод'!$D$160,$B24)+1))/Настройки!$E$13*100)</f>
        <v>0</v>
      </c>
      <c r="EZ24" s="67" t="n">
        <f aca="false">IF(OR($D24=1,MONTH($B24)&lt;&gt;MONTH(StartDate),'У7 Ввод'!$D$161="",'У7 Ввод'!$E$161="",'У7 Ввод'!$D$161&gt;$B24),0,MAX(0,MIN(1,'У7 Ввод'!$E$161-NETWORKDAYS('У7 Ввод'!$D$161,$B24)+1))/Настройки!$E$13*100)</f>
        <v>0</v>
      </c>
      <c r="FA24" s="67" t="n">
        <f aca="false">IF(OR($D24=1,MONTH($B24)&lt;&gt;MONTH(StartDate),'У7 Ввод'!$D$162="",'У7 Ввод'!$E$162="",'У7 Ввод'!$D$162&gt;$B24),0,MAX(0,MIN(1,'У7 Ввод'!$E$162-NETWORKDAYS('У7 Ввод'!$D$162,$B24)+1))/Настройки!$E$13*100)</f>
        <v>0</v>
      </c>
      <c r="FB24" s="67" t="n">
        <f aca="false">IF(OR($D24=1,MONTH($B24)&lt;&gt;MONTH(StartDate),'У7 Ввод'!$D$163="",'У7 Ввод'!$E$163="",'У7 Ввод'!$D$163&gt;$B24),0,MAX(0,MIN(1,'У7 Ввод'!$E$163-NETWORKDAYS('У7 Ввод'!$D$163,$B24)+1))/Настройки!$E$13*100)</f>
        <v>0</v>
      </c>
      <c r="FC24" s="67" t="n">
        <f aca="false">IF(OR($D24=1,MONTH($B24)&lt;&gt;MONTH(StartDate),'У7 Ввод'!$D$164="",'У7 Ввод'!$E$164="",'У7 Ввод'!$D$164&gt;$B24),0,MAX(0,MIN(1,'У7 Ввод'!$E$164-NETWORKDAYS('У7 Ввод'!$D$164,$B24)+1))/Настройки!$E$13*100)</f>
        <v>0</v>
      </c>
      <c r="FD24" s="67" t="n">
        <f aca="false">IF(OR($D24=1,MONTH($B24)&lt;&gt;MONTH(StartDate),'У7 Ввод'!$D$165="",'У7 Ввод'!$E$165="",'У7 Ввод'!$D$165&gt;$B24),0,MAX(0,MIN(1,'У7 Ввод'!$E$165-NETWORKDAYS('У7 Ввод'!$D$165,$B24)+1))/Настройки!$E$13*100)</f>
        <v>0</v>
      </c>
      <c r="FE24" s="67" t="n">
        <f aca="false">IF(OR($D24=1,MONTH($B24)&lt;&gt;MONTH(StartDate),'У7 Ввод'!$D$166="",'У7 Ввод'!$E$166="",'У7 Ввод'!$D$166&gt;$B24),0,MAX(0,MIN(1,'У7 Ввод'!$E$166-NETWORKDAYS('У7 Ввод'!$D$166,$B24)+1))/Настройки!$E$13*100)</f>
        <v>0</v>
      </c>
      <c r="FF24" s="67" t="n">
        <f aca="false">IF(OR($D24=1,MONTH($B24)&lt;&gt;MONTH(StartDate),'У7 Ввод'!$D$167="",'У7 Ввод'!$E$167="",'У7 Ввод'!$D$167&gt;$B24),0,MAX(0,MIN(1,'У7 Ввод'!$E$167-NETWORKDAYS('У7 Ввод'!$D$167,$B24)+1))/Настройки!$E$13*100)</f>
        <v>0</v>
      </c>
      <c r="FG24" s="67" t="n">
        <f aca="false">IF(OR($D24=1,MONTH($B24)&lt;&gt;MONTH(StartDate),'У7 Ввод'!$D$168="",'У7 Ввод'!$E$168="",'У7 Ввод'!$D$168&gt;$B24),0,MAX(0,MIN(1,'У7 Ввод'!$E$168-NETWORKDAYS('У7 Ввод'!$D$168,$B24)+1))/Настройки!$E$13*100)</f>
        <v>0</v>
      </c>
      <c r="FH24" s="67" t="n">
        <f aca="false">IF(OR($D24=1,MONTH($B24)&lt;&gt;MONTH(StartDate),'У7 Ввод'!$D$169="",'У7 Ввод'!$E$169="",'У7 Ввод'!$D$169&gt;$B24),0,MAX(0,MIN(1,'У7 Ввод'!$E$169-NETWORKDAYS('У7 Ввод'!$D$169,$B24)+1))/Настройки!$E$13*100)</f>
        <v>0</v>
      </c>
      <c r="FI24" s="67" t="n">
        <f aca="false">IF(OR($D24=1,MONTH($B24)&lt;&gt;MONTH(StartDate),'У7 Ввод'!$D$170="",'У7 Ввод'!$E$170="",'У7 Ввод'!$D$170&gt;$B24),0,MAX(0,MIN(1,'У7 Ввод'!$E$170-NETWORKDAYS('У7 Ввод'!$D$170,$B24)+1))/Настройки!$E$13*100)</f>
        <v>0</v>
      </c>
      <c r="FJ24" s="67" t="n">
        <f aca="false">IF(OR($D24=1,MONTH($B24)&lt;&gt;MONTH(StartDate),'У7 Ввод'!$D$171="",'У7 Ввод'!$E$171="",'У7 Ввод'!$D$171&gt;$B24),0,MAX(0,MIN(1,'У7 Ввод'!$E$171-NETWORKDAYS('У7 Ввод'!$D$171,$B24)+1))/Настройки!$E$13*100)</f>
        <v>0</v>
      </c>
      <c r="FK24" s="67" t="n">
        <f aca="false">IF(OR($D24=1,MONTH($B24)&lt;&gt;MONTH(StartDate),'У7 Ввод'!$D$172="",'У7 Ввод'!$E$172="",'У7 Ввод'!$D$172&gt;$B24),0,MAX(0,MIN(1,'У7 Ввод'!$E$172-NETWORKDAYS('У7 Ввод'!$D$172,$B24)+1))/Настройки!$E$13*100)</f>
        <v>0</v>
      </c>
      <c r="FL24" s="67" t="n">
        <f aca="false">IF(OR($D24=1,MONTH($B24)&lt;&gt;MONTH(StartDate),'У7 Ввод'!$D$173="",'У7 Ввод'!$E$173="",'У7 Ввод'!$D$173&gt;$B24),0,MAX(0,MIN(1,'У7 Ввод'!$E$173-NETWORKDAYS('У7 Ввод'!$D$173,$B24)+1))/Настройки!$E$13*100)</f>
        <v>0</v>
      </c>
      <c r="FM24" s="67" t="n">
        <f aca="false">IF(OR($D24=1,MONTH($B24)&lt;&gt;MONTH(StartDate),'У7 Ввод'!$D$174="",'У7 Ввод'!$E$174="",'У7 Ввод'!$D$174&gt;$B24),0,MAX(0,MIN(1,'У7 Ввод'!$E$174-NETWORKDAYS('У7 Ввод'!$D$174,$B24)+1))/Настройки!$E$13*100)</f>
        <v>0</v>
      </c>
      <c r="FN24" s="67" t="n">
        <f aca="false">IF(OR($D24=1,MONTH($B24)&lt;&gt;MONTH(StartDate),'У7 Ввод'!$D$175="",'У7 Ввод'!$E$175="",'У7 Ввод'!$D$175&gt;$B24),0,MAX(0,MIN(1,'У7 Ввод'!$E$175-NETWORKDAYS('У7 Ввод'!$D$175,$B24)+1))/Настройки!$E$13*100)</f>
        <v>0</v>
      </c>
      <c r="FO24" s="67" t="n">
        <f aca="false">IF(OR($D24=1,MONTH($B24)&lt;&gt;MONTH(StartDate),'У7 Ввод'!$D$176="",'У7 Ввод'!$E$176="",'У7 Ввод'!$D$176&gt;$B24),0,MAX(0,MIN(1,'У7 Ввод'!$E$176-NETWORKDAYS('У7 Ввод'!$D$176,$B24)+1))/Настройки!$E$13*100)</f>
        <v>0</v>
      </c>
      <c r="FP24" s="67" t="n">
        <f aca="false">IF(OR($D24=1,MONTH($B24)&lt;&gt;MONTH(StartDate),'У7 Ввод'!$D$177="",'У7 Ввод'!$E$177="",'У7 Ввод'!$D$177&gt;$B24),0,MAX(0,MIN(1,'У7 Ввод'!$E$177-NETWORKDAYS('У7 Ввод'!$D$177,$B24)+1))/Настройки!$E$13*100)</f>
        <v>0</v>
      </c>
      <c r="FQ24" s="67" t="n">
        <f aca="false">IF(OR($D24=1,MONTH($B24)&lt;&gt;MONTH(StartDate),'У7 Ввод'!$D$178="",'У7 Ввод'!$E$178="",'У7 Ввод'!$D$178&gt;$B24),0,MAX(0,MIN(1,'У7 Ввод'!$E$178-NETWORKDAYS('У7 Ввод'!$D$178,$B24)+1))/Настройки!$E$13*100)</f>
        <v>0</v>
      </c>
      <c r="FR24" s="67" t="n">
        <f aca="false">IF(OR($D24=1,MONTH($B24)&lt;&gt;MONTH(StartDate),'У7 Ввод'!$D$179="",'У7 Ввод'!$E$179="",'У7 Ввод'!$D$179&gt;$B24),0,MAX(0,MIN(1,'У7 Ввод'!$E$179-NETWORKDAYS('У7 Ввод'!$D$179,$B24)+1))/Настройки!$E$13*100)</f>
        <v>0</v>
      </c>
      <c r="FS24" s="67" t="n">
        <f aca="false">IF(OR($D24=1,MONTH($B24)&lt;&gt;MONTH(StartDate),'У7 Ввод'!$D$180="",'У7 Ввод'!$E$180="",'У7 Ввод'!$D$180&gt;$B24),0,MAX(0,MIN(1,'У7 Ввод'!$E$180-NETWORKDAYS('У7 Ввод'!$D$180,$B24)+1))/Настройки!$E$13*100)</f>
        <v>0</v>
      </c>
      <c r="FT24" s="67" t="n">
        <f aca="false">IF(OR($D24=1,MONTH($B24)&lt;&gt;MONTH(StartDate),'У7 Ввод'!$D$181="",'У7 Ввод'!$E$181="",'У7 Ввод'!$D$181&gt;$B24),0,MAX(0,MIN(1,'У7 Ввод'!$E$181-NETWORKDAYS('У7 Ввод'!$D$181,$B24)+1))/Настройки!$E$13*100)</f>
        <v>0</v>
      </c>
      <c r="FU24" s="67" t="n">
        <f aca="false">IF(OR($D24=1,MONTH($B24)&lt;&gt;MONTH(StartDate),'У7 Ввод'!$D$182="",'У7 Ввод'!$E$182="",'У7 Ввод'!$D$182&gt;$B24),0,MAX(0,MIN(1,'У7 Ввод'!$E$182-NETWORKDAYS('У7 Ввод'!$D$182,$B24)+1))/Настройки!$E$13*100)</f>
        <v>0</v>
      </c>
      <c r="FV24" s="67" t="n">
        <f aca="false">IF(OR($D24=1,MONTH($B24)&lt;&gt;MONTH(StartDate),'У7 Ввод'!$D$183="",'У7 Ввод'!$E$183="",'У7 Ввод'!$D$183&gt;$B24),0,MAX(0,MIN(1,'У7 Ввод'!$E$183-NETWORKDAYS('У7 Ввод'!$D$183,$B24)+1))/Настройки!$E$13*100)</f>
        <v>0</v>
      </c>
      <c r="FW24" s="67" t="n">
        <f aca="false">IF(OR($D24=1,MONTH($B24)&lt;&gt;MONTH(StartDate),'У7 Ввод'!$D$184="",'У7 Ввод'!$E$184="",'У7 Ввод'!$D$184&gt;$B24),0,MAX(0,MIN(1,'У7 Ввод'!$E$184-NETWORKDAYS('У7 Ввод'!$D$184,$B24)+1))/Настройки!$E$13*100)</f>
        <v>0</v>
      </c>
      <c r="FX24" s="67" t="n">
        <f aca="false">IF(OR($D24=1,MONTH($B24)&lt;&gt;MONTH(StartDate),'У7 Ввод'!$D$185="",'У7 Ввод'!$E$185="",'У7 Ввод'!$D$185&gt;$B24),0,MAX(0,MIN(1,'У7 Ввод'!$E$185-NETWORKDAYS('У7 Ввод'!$D$185,$B24)+1))/Настройки!$E$13*100)</f>
        <v>0</v>
      </c>
      <c r="FY24" s="67" t="n">
        <f aca="false">IF(OR($D24=1,MONTH($B24)&lt;&gt;MONTH(StartDate),'У7 Ввод'!$D$186="",'У7 Ввод'!$E$186="",'У7 Ввод'!$D$186&gt;$B24),0,MAX(0,MIN(1,'У7 Ввод'!$E$186-NETWORKDAYS('У7 Ввод'!$D$186,$B24)+1))/Настройки!$E$13*100)</f>
        <v>0</v>
      </c>
      <c r="FZ24" s="67" t="n">
        <f aca="false">IF(OR($D24=1,MONTH($B24)&lt;&gt;MONTH(StartDate),'У7 Ввод'!$D$187="",'У7 Ввод'!$E$187="",'У7 Ввод'!$D$187&gt;$B24),0,MAX(0,MIN(1,'У7 Ввод'!$E$187-NETWORKDAYS('У7 Ввод'!$D$187,$B24)+1))/Настройки!$E$13*100)</f>
        <v>0</v>
      </c>
      <c r="GA24" s="67" t="n">
        <f aca="false">IF(OR($D24=1,MONTH($B24)&lt;&gt;MONTH(StartDate),'У7 Ввод'!$D$188="",'У7 Ввод'!$E$188="",'У7 Ввод'!$D$188&gt;$B24),0,MAX(0,MIN(1,'У7 Ввод'!$E$188-NETWORKDAYS('У7 Ввод'!$D$188,$B24)+1))/Настройки!$E$13*100)</f>
        <v>0</v>
      </c>
      <c r="GB24" s="67" t="n">
        <f aca="false">IF(OR($D24=1,MONTH($B24)&lt;&gt;MONTH(StartDate),'У7 Ввод'!$D$189="",'У7 Ввод'!$E$189="",'У7 Ввод'!$D$189&gt;$B24),0,MAX(0,MIN(1,'У7 Ввод'!$E$189-NETWORKDAYS('У7 Ввод'!$D$189,$B24)+1))/Настройки!$E$13*100)</f>
        <v>0</v>
      </c>
      <c r="GC24" s="67" t="n">
        <f aca="false">IF(OR($D24=1,MONTH($B24)&lt;&gt;MONTH(StartDate),'У7 Ввод'!$D$190="",'У7 Ввод'!$E$190="",'У7 Ввод'!$D$190&gt;$B24),0,MAX(0,MIN(1,'У7 Ввод'!$E$190-NETWORKDAYS('У7 Ввод'!$D$190,$B24)+1))/Настройки!$E$13*100)</f>
        <v>0</v>
      </c>
      <c r="GD24" s="67" t="n">
        <f aca="false">IF(OR($D24=1,MONTH($B24)&lt;&gt;MONTH(StartDate),'У7 Ввод'!$D$191="",'У7 Ввод'!$E$191="",'У7 Ввод'!$D$191&gt;$B24),0,MAX(0,MIN(1,'У7 Ввод'!$E$191-NETWORKDAYS('У7 Ввод'!$D$191,$B24)+1))/Настройки!$E$13*100)</f>
        <v>0</v>
      </c>
      <c r="GE24" s="67" t="n">
        <f aca="false">IF(OR($D24=1,MONTH($B24)&lt;&gt;MONTH(StartDate),'У7 Ввод'!$D$192="",'У7 Ввод'!$E$192="",'У7 Ввод'!$D$192&gt;$B24),0,MAX(0,MIN(1,'У7 Ввод'!$E$192-NETWORKDAYS('У7 Ввод'!$D$192,$B24)+1))/Настройки!$E$13*100)</f>
        <v>0</v>
      </c>
      <c r="GF24" s="67" t="n">
        <f aca="false">IF(OR($D24=1,MONTH($B24)&lt;&gt;MONTH(StartDate),'У7 Ввод'!$D$193="",'У7 Ввод'!$E$193="",'У7 Ввод'!$D$193&gt;$B24),0,MAX(0,MIN(1,'У7 Ввод'!$E$193-NETWORKDAYS('У7 Ввод'!$D$193,$B24)+1))/Настройки!$E$13*100)</f>
        <v>0</v>
      </c>
      <c r="GG24" s="67" t="n">
        <f aca="false">IF(OR($D24=1,MONTH($B24)&lt;&gt;MONTH(StartDate),'У7 Ввод'!$D$194="",'У7 Ввод'!$E$194="",'У7 Ввод'!$D$194&gt;$B24),0,MAX(0,MIN(1,'У7 Ввод'!$E$194-NETWORKDAYS('У7 Ввод'!$D$194,$B24)+1))/Настройки!$E$13*100)</f>
        <v>0</v>
      </c>
      <c r="GH24" s="67" t="n">
        <f aca="false">IF(OR($D24=1,MONTH($B24)&lt;&gt;MONTH(StartDate),'У7 Ввод'!$D$195="",'У7 Ввод'!$E$195="",'У7 Ввод'!$D$195&gt;$B24),0,MAX(0,MIN(1,'У7 Ввод'!$E$195-NETWORKDAYS('У7 Ввод'!$D$195,$B24)+1))/Настройки!$E$13*100)</f>
        <v>0</v>
      </c>
      <c r="GI24" s="67" t="n">
        <f aca="false">IF(OR($D24=1,MONTH($B24)&lt;&gt;MONTH(StartDate),'У7 Ввод'!$D$196="",'У7 Ввод'!$E$196="",'У7 Ввод'!$D$196&gt;$B24),0,MAX(0,MIN(1,'У7 Ввод'!$E$196-NETWORKDAYS('У7 Ввод'!$D$196,$B24)+1))/Настройки!$E$13*100)</f>
        <v>0</v>
      </c>
      <c r="GJ24" s="67" t="n">
        <f aca="false">IF(OR($D24=1,MONTH($B24)&lt;&gt;MONTH(StartDate),'У7 Ввод'!$D$197="",'У7 Ввод'!$E$197="",'У7 Ввод'!$D$197&gt;$B24),0,MAX(0,MIN(1,'У7 Ввод'!$E$197-NETWORKDAYS('У7 Ввод'!$D$197,$B24)+1))/Настройки!$E$13*100)</f>
        <v>0</v>
      </c>
      <c r="GK24" s="67" t="n">
        <f aca="false">IF(OR($D24=1,MONTH($B24)&lt;&gt;MONTH(StartDate),'У7 Ввод'!$D$198="",'У7 Ввод'!$E$198="",'У7 Ввод'!$D$198&gt;$B24),0,MAX(0,MIN(1,'У7 Ввод'!$E$198-NETWORKDAYS('У7 Ввод'!$D$198,$B24)+1))/Настройки!$E$13*100)</f>
        <v>0</v>
      </c>
      <c r="GL24" s="67" t="n">
        <f aca="false">IF(OR($D24=1,MONTH($B24)&lt;&gt;MONTH(StartDate),'У7 Ввод'!$D$199="",'У7 Ввод'!$E$199="",'У7 Ввод'!$D$199&gt;$B24),0,MAX(0,MIN(1,'У7 Ввод'!$E$199-NETWORKDAYS('У7 Ввод'!$D$199,$B24)+1))/Настройки!$E$13*100)</f>
        <v>0</v>
      </c>
      <c r="GM24" s="67" t="n">
        <f aca="false">IF(OR($D24=1,MONTH($B24)&lt;&gt;MONTH(StartDate),'У7 Ввод'!$D$200="",'У7 Ввод'!$E$200="",'У7 Ввод'!$D$200&gt;$B24),0,MAX(0,MIN(1,'У7 Ввод'!$E$200-NETWORKDAYS('У7 Ввод'!$D$200,$B24)+1))/Настройки!$E$13*100)</f>
        <v>0</v>
      </c>
      <c r="GN24" s="67" t="n">
        <f aca="false">IF(OR($D24=1,MONTH($B24)&lt;&gt;MONTH(StartDate),'У7 Ввод'!$D$201="",'У7 Ввод'!$E$201="",'У7 Ввод'!$D$201&gt;$B24),0,MAX(0,MIN(1,'У7 Ввод'!$E$201-NETWORKDAYS('У7 Ввод'!$D$201,$B24)+1))/Настройки!$E$13*100)</f>
        <v>0</v>
      </c>
      <c r="GO24" s="67" t="n">
        <f aca="false">IF(OR($D24=1,MONTH($B24)&lt;&gt;MONTH(StartDate),'У7 Ввод'!$D$202="",'У7 Ввод'!$E$202="",'У7 Ввод'!$D$202&gt;$B24),0,MAX(0,MIN(1,'У7 Ввод'!$E$202-NETWORKDAYS('У7 Ввод'!$D$202,$B24)+1))/Настройки!$E$13*100)</f>
        <v>0</v>
      </c>
      <c r="GP24" s="67" t="n">
        <f aca="false">IF(OR($D24=1,MONTH($B24)&lt;&gt;MONTH(StartDate),'У7 Ввод'!$D$203="",'У7 Ввод'!$E$203="",'У7 Ввод'!$D$203&gt;$B24),0,MAX(0,MIN(1,'У7 Ввод'!$E$203-NETWORKDAYS('У7 Ввод'!$D$203,$B24)+1))/Настройки!$E$13*100)</f>
        <v>0</v>
      </c>
      <c r="GQ24" s="67" t="n">
        <f aca="false">IF(OR($D24=1,MONTH($B24)&lt;&gt;MONTH(StartDate),'У7 Ввод'!$D$204="",'У7 Ввод'!$E$204="",'У7 Ввод'!$D$204&gt;$B24),0,MAX(0,MIN(1,'У7 Ввод'!$E$204-NETWORKDAYS('У7 Ввод'!$D$204,$B24)+1))/Настройки!$E$13*100)</f>
        <v>0</v>
      </c>
      <c r="GR24" s="67" t="n">
        <f aca="false">IF(OR($D24=1,MONTH($B24)&lt;&gt;MONTH(StartDate),'У7 Ввод'!$D$205="",'У7 Ввод'!$E$205="",'У7 Ввод'!$D$205&gt;$B24),0,MAX(0,MIN(1,'У7 Ввод'!$E$205-NETWORKDAYS('У7 Ввод'!$D$205,$B24)+1))/Настройки!$E$13*100)</f>
        <v>0</v>
      </c>
      <c r="GS24" s="67" t="n">
        <f aca="false">IF(OR($D24=1,MONTH($B24)&lt;&gt;MONTH(StartDate),'У7 Ввод'!$D$206="",'У7 Ввод'!$E$206="",'У7 Ввод'!$D$206&gt;$B24),0,MAX(0,MIN(1,'У7 Ввод'!$E$206-NETWORKDAYS('У7 Ввод'!$D$206,$B24)+1))/Настройки!$E$13*100)</f>
        <v>0</v>
      </c>
      <c r="GT24" s="67" t="n">
        <f aca="false">IF(OR($D24=1,MONTH($B24)&lt;&gt;MONTH(StartDate),'У7 Ввод'!$D$207="",'У7 Ввод'!$E$207="",'У7 Ввод'!$D$207&gt;$B24),0,MAX(0,MIN(1,'У7 Ввод'!$E$207-NETWORKDAYS('У7 Ввод'!$D$207,$B24)+1))/Настройки!$E$13*100)</f>
        <v>0</v>
      </c>
      <c r="GU24" s="67" t="n">
        <f aca="false">IF(OR($D24=1,MONTH($B24)&lt;&gt;MONTH(StartDate),'У7 Ввод'!$D$208="",'У7 Ввод'!$E$208="",'У7 Ввод'!$D$208&gt;$B24),0,MAX(0,MIN(1,'У7 Ввод'!$E$208-NETWORKDAYS('У7 Ввод'!$D$208,$B24)+1))/Настройки!$E$13*100)</f>
        <v>0</v>
      </c>
      <c r="GV24" s="67" t="n">
        <f aca="false">IF(OR($D24=1,MONTH($B24)&lt;&gt;MONTH(StartDate),'У7 Ввод'!$D$209="",'У7 Ввод'!$E$209="",'У7 Ввод'!$D$209&gt;$B24),0,MAX(0,MIN(1,'У7 Ввод'!$E$209-NETWORKDAYS('У7 Ввод'!$D$209,$B24)+1))/Настройки!$E$13*100)</f>
        <v>0</v>
      </c>
      <c r="GW24" s="67" t="n">
        <f aca="false">IF(OR($D24=1,MONTH($B24)&lt;&gt;MONTH(StartDate),'У7 Ввод'!$D$210="",'У7 Ввод'!$E$210="",'У7 Ввод'!$D$210&gt;$B24),0,MAX(0,MIN(1,'У7 Ввод'!$E$210-NETWORKDAYS('У7 Ввод'!$D$210,$B24)+1))/Настройки!$E$13*100)</f>
        <v>0</v>
      </c>
      <c r="GX24" s="67" t="n">
        <f aca="false">IF(OR($D24=1,MONTH($B24)&lt;&gt;MONTH(StartDate),'У7 Ввод'!$D$211="",'У7 Ввод'!$E$211="",'У7 Ввод'!$D$211&gt;$B24),0,MAX(0,MIN(1,'У7 Ввод'!$E$211-NETWORKDAYS('У7 Ввод'!$D$211,$B24)+1))/Настройки!$E$13*100)</f>
        <v>0</v>
      </c>
      <c r="GY24" s="67" t="n">
        <f aca="false">IF(OR($D24=1,MONTH($B24)&lt;&gt;MONTH(StartDate),'У7 Ввод'!$D$212="",'У7 Ввод'!$E$212="",'У7 Ввод'!$D$212&gt;$B24),0,MAX(0,MIN(1,'У7 Ввод'!$E$212-NETWORKDAYS('У7 Ввод'!$D$212,$B24)+1))/Настройки!$E$13*100)</f>
        <v>0</v>
      </c>
      <c r="GZ24" s="67" t="n">
        <f aca="false">IF(OR($D24=1,MONTH($B24)&lt;&gt;MONTH(StartDate),'У7 Ввод'!$D$213="",'У7 Ввод'!$E$213="",'У7 Ввод'!$D$213&gt;$B24),0,MAX(0,MIN(1,'У7 Ввод'!$E$213-NETWORKDAYS('У7 Ввод'!$D$213,$B24)+1))/Настройки!$E$13*100)</f>
        <v>0</v>
      </c>
      <c r="HA24" s="67" t="n">
        <f aca="false">IF(OR($D24=1,MONTH($B24)&lt;&gt;MONTH(StartDate),'У7 Ввод'!$D$214="",'У7 Ввод'!$E$214="",'У7 Ввод'!$D$214&gt;$B24),0,MAX(0,MIN(1,'У7 Ввод'!$E$214-NETWORKDAYS('У7 Ввод'!$D$214,$B24)+1))/Настройки!$E$13*100)</f>
        <v>0</v>
      </c>
      <c r="HB24" s="67" t="n">
        <f aca="false">IF(OR($D24=1,MONTH($B24)&lt;&gt;MONTH(StartDate),'У7 Ввод'!$D$215="",'У7 Ввод'!$E$215="",'У7 Ввод'!$D$215&gt;$B24),0,MAX(0,MIN(1,'У7 Ввод'!$E$215-NETWORKDAYS('У7 Ввод'!$D$215,$B24)+1))/Настройки!$E$13*100)</f>
        <v>0</v>
      </c>
      <c r="HC24" s="67" t="n">
        <f aca="false">IF(OR($D24=1,MONTH($B24)&lt;&gt;MONTH(StartDate),'У7 Ввод'!$D$216="",'У7 Ввод'!$E$216="",'У7 Ввод'!$D$216&gt;$B24),0,MAX(0,MIN(1,'У7 Ввод'!$E$216-NETWORKDAYS('У7 Ввод'!$D$216,$B24)+1))/Настройки!$E$13*100)</f>
        <v>0</v>
      </c>
      <c r="HD24" s="67" t="n">
        <f aca="false">IF(OR($D24=1,MONTH($B24)&lt;&gt;MONTH(StartDate),'У7 Ввод'!$D$217="",'У7 Ввод'!$E$217="",'У7 Ввод'!$D$217&gt;$B24),0,MAX(0,MIN(1,'У7 Ввод'!$E$217-NETWORKDAYS('У7 Ввод'!$D$217,$B24)+1))/Настройки!$E$13*100)</f>
        <v>0</v>
      </c>
      <c r="HE24" s="67" t="n">
        <f aca="false">IF(OR($D24=1,MONTH($B24)&lt;&gt;MONTH(StartDate),'У7 Ввод'!$D$218="",'У7 Ввод'!$E$218="",'У7 Ввод'!$D$218&gt;$B24),0,MAX(0,MIN(1,'У7 Ввод'!$E$218-NETWORKDAYS('У7 Ввод'!$D$218,$B24)+1))/Настройки!$E$13*100)</f>
        <v>0</v>
      </c>
      <c r="HF24" s="67" t="n">
        <f aca="false">IF(OR($D24=1,MONTH($B24)&lt;&gt;MONTH(StartDate),'У7 Ввод'!$D$219="",'У7 Ввод'!$E$219="",'У7 Ввод'!$D$219&gt;$B24),0,MAX(0,MIN(1,'У7 Ввод'!$E$219-NETWORKDAYS('У7 Ввод'!$D$219,$B24)+1))/Настройки!$E$13*100)</f>
        <v>0</v>
      </c>
      <c r="HG24" s="67" t="n">
        <f aca="false">IF(OR($D24=1,MONTH($B24)&lt;&gt;MONTH(StartDate),'У7 Ввод'!$D$220="",'У7 Ввод'!$E$220="",'У7 Ввод'!$D$220&gt;$B24),0,MAX(0,MIN(1,'У7 Ввод'!$E$220-NETWORKDAYS('У7 Ввод'!$D$220,$B24)+1))/Настройки!$E$13*100)</f>
        <v>0</v>
      </c>
      <c r="HH24" s="67" t="n">
        <f aca="false">IF(OR($D24=1,MONTH($B24)&lt;&gt;MONTH(StartDate),'У7 Ввод'!$D$221="",'У7 Ввод'!$E$221="",'У7 Ввод'!$D$221&gt;$B24),0,MAX(0,MIN(1,'У7 Ввод'!$E$221-NETWORKDAYS('У7 Ввод'!$D$221,$B24)+1))/Настройки!$E$13*100)</f>
        <v>0</v>
      </c>
      <c r="HI24" s="67" t="n">
        <f aca="false">IF(OR($D24=1,MONTH($B24)&lt;&gt;MONTH(StartDate),'У7 Ввод'!$D$222="",'У7 Ввод'!$E$222="",'У7 Ввод'!$D$222&gt;$B24),0,MAX(0,MIN(1,'У7 Ввод'!$E$222-NETWORKDAYS('У7 Ввод'!$D$222,$B24)+1))/Настройки!$E$13*100)</f>
        <v>0</v>
      </c>
      <c r="HJ24" s="67" t="n">
        <f aca="false">IF(OR($D24=1,MONTH($B24)&lt;&gt;MONTH(StartDate),'У7 Ввод'!$D$223="",'У7 Ввод'!$E$223="",'У7 Ввод'!$D$223&gt;$B24),0,MAX(0,MIN(1,'У7 Ввод'!$E$223-NETWORKDAYS('У7 Ввод'!$D$223,$B24)+1))/Настройки!$E$13*100)</f>
        <v>0</v>
      </c>
      <c r="HK24" s="67" t="n">
        <f aca="false">IF(OR($D24=1,MONTH($B24)&lt;&gt;MONTH(StartDate),'У7 Ввод'!$D$224="",'У7 Ввод'!$E$224="",'У7 Ввод'!$D$224&gt;$B24),0,MAX(0,MIN(1,'У7 Ввод'!$E$224-NETWORKDAYS('У7 Ввод'!$D$224,$B24)+1))/Настройки!$E$13*100)</f>
        <v>0</v>
      </c>
      <c r="HL24" s="67" t="n">
        <f aca="false">IF(OR($D24=1,MONTH($B24)&lt;&gt;MONTH(StartDate),'У7 Ввод'!$D$225="",'У7 Ввод'!$E$225="",'У7 Ввод'!$D$225&gt;$B24),0,MAX(0,MIN(1,'У7 Ввод'!$E$225-NETWORKDAYS('У7 Ввод'!$D$225,$B24)+1))/Настройки!$E$13*100)</f>
        <v>0</v>
      </c>
      <c r="HM24" s="67" t="n">
        <f aca="false">IF(OR($D24=1,MONTH($B24)&lt;&gt;MONTH(StartDate),'У7 Ввод'!$D$226="",'У7 Ввод'!$E$226="",'У7 Ввод'!$D$226&gt;$B24),0,MAX(0,MIN(1,'У7 Ввод'!$E$226-NETWORKDAYS('У7 Ввод'!$D$226,$B24)+1))/Настройки!$E$13*100)</f>
        <v>0</v>
      </c>
      <c r="HN24" s="67" t="n">
        <f aca="false">IF(OR($D24=1,MONTH($B24)&lt;&gt;MONTH(StartDate),'У7 Ввод'!$D$227="",'У7 Ввод'!$E$227="",'У7 Ввод'!$D$227&gt;$B24),0,MAX(0,MIN(1,'У7 Ввод'!$E$227-NETWORKDAYS('У7 Ввод'!$D$227,$B24)+1))/Настройки!$E$13*100)</f>
        <v>0</v>
      </c>
      <c r="HO24" s="67" t="n">
        <f aca="false">IF(OR($D24=1,MONTH($B24)&lt;&gt;MONTH(StartDate),'У7 Ввод'!$D$228="",'У7 Ввод'!$E$228="",'У7 Ввод'!$D$228&gt;$B24),0,MAX(0,MIN(1,'У7 Ввод'!$E$228-NETWORKDAYS('У7 Ввод'!$D$228,$B24)+1))/Настройки!$E$13*100)</f>
        <v>0</v>
      </c>
      <c r="HP24" s="67" t="n">
        <f aca="false">IF(OR($D24=1,MONTH($B24)&lt;&gt;MONTH(StartDate),'У7 Ввод'!$D$229="",'У7 Ввод'!$E$229="",'У7 Ввод'!$D$229&gt;$B24),0,MAX(0,MIN(1,'У7 Ввод'!$E$229-NETWORKDAYS('У7 Ввод'!$D$229,$B24)+1))/Настройки!$E$13*100)</f>
        <v>0</v>
      </c>
      <c r="HQ24" s="67" t="n">
        <f aca="false">IF(OR($D24=1,MONTH($B24)&lt;&gt;MONTH(StartDate),'У7 Ввод'!$D$230="",'У7 Ввод'!$E$230="",'У7 Ввод'!$D$230&gt;$B24),0,MAX(0,MIN(1,'У7 Ввод'!$E$230-NETWORKDAYS('У7 Ввод'!$D$230,$B24)+1))/Настройки!$E$13*100)</f>
        <v>0</v>
      </c>
      <c r="HR24" s="67" t="n">
        <f aca="false">IF(OR($D24=1,MONTH($B24)&lt;&gt;MONTH(StartDate),'У7 Ввод'!$D$231="",'У7 Ввод'!$E$231="",'У7 Ввод'!$D$231&gt;$B24),0,MAX(0,MIN(1,'У7 Ввод'!$E$231-NETWORKDAYS('У7 Ввод'!$D$231,$B24)+1))/Настройки!$E$13*100)</f>
        <v>0</v>
      </c>
      <c r="HS24" s="67" t="n">
        <f aca="false">IF(OR($D24=1,MONTH($B24)&lt;&gt;MONTH(StartDate),'У7 Ввод'!$D$232="",'У7 Ввод'!$E$232="",'У7 Ввод'!$D$232&gt;$B24),0,MAX(0,MIN(1,'У7 Ввод'!$E$232-NETWORKDAYS('У7 Ввод'!$D$232,$B24)+1))/Настройки!$E$13*100)</f>
        <v>0</v>
      </c>
      <c r="HT24" s="67" t="n">
        <f aca="false">IF(OR($D24=1,MONTH($B24)&lt;&gt;MONTH(StartDate),'У7 Ввод'!$D$233="",'У7 Ввод'!$E$233="",'У7 Ввод'!$D$233&gt;$B24),0,MAX(0,MIN(1,'У7 Ввод'!$E$233-NETWORKDAYS('У7 Ввод'!$D$233,$B24)+1))/Настройки!$E$13*100)</f>
        <v>0</v>
      </c>
      <c r="HU24" s="67" t="n">
        <f aca="false">IF(OR($D24=1,MONTH($B24)&lt;&gt;MONTH(StartDate),'У7 Ввод'!$D$234="",'У7 Ввод'!$E$234="",'У7 Ввод'!$D$234&gt;$B24),0,MAX(0,MIN(1,'У7 Ввод'!$E$234-NETWORKDAYS('У7 Ввод'!$D$234,$B24)+1))/Настройки!$E$13*100)</f>
        <v>0</v>
      </c>
      <c r="HV24" s="67" t="n">
        <f aca="false">IF(OR($D24=1,MONTH($B24)&lt;&gt;MONTH(StartDate),'У7 Ввод'!$D$235="",'У7 Ввод'!$E$235="",'У7 Ввод'!$D$235&gt;$B24),0,MAX(0,MIN(1,'У7 Ввод'!$E$235-NETWORKDAYS('У7 Ввод'!$D$235,$B24)+1))/Настройки!$E$13*100)</f>
        <v>0</v>
      </c>
      <c r="HW24" s="67" t="n">
        <f aca="false">IF(OR($D24=1,MONTH($B24)&lt;&gt;MONTH(StartDate),'У7 Ввод'!$D$236="",'У7 Ввод'!$E$236="",'У7 Ввод'!$D$236&gt;$B24),0,MAX(0,MIN(1,'У7 Ввод'!$E$236-NETWORKDAYS('У7 Ввод'!$D$236,$B24)+1))/Настройки!$E$13*100)</f>
        <v>0</v>
      </c>
      <c r="HX24" s="67" t="n">
        <f aca="false">IF(OR($D24=1,MONTH($B24)&lt;&gt;MONTH(StartDate),'У7 Ввод'!$D$237="",'У7 Ввод'!$E$237="",'У7 Ввод'!$D$237&gt;$B24),0,MAX(0,MIN(1,'У7 Ввод'!$E$237-NETWORKDAYS('У7 Ввод'!$D$237,$B24)+1))/Настройки!$E$13*100)</f>
        <v>0</v>
      </c>
      <c r="HY24" s="67" t="n">
        <f aca="false">IF(OR($D24=1,MONTH($B24)&lt;&gt;MONTH(StartDate),'У7 Ввод'!$D$238="",'У7 Ввод'!$E$238="",'У7 Ввод'!$D$238&gt;$B24),0,MAX(0,MIN(1,'У7 Ввод'!$E$238-NETWORKDAYS('У7 Ввод'!$D$238,$B24)+1))/Настройки!$E$13*100)</f>
        <v>0</v>
      </c>
      <c r="HZ24" s="67" t="n">
        <f aca="false">IF(OR($D24=1,MONTH($B24)&lt;&gt;MONTH(StartDate),'У7 Ввод'!$D$239="",'У7 Ввод'!$E$239="",'У7 Ввод'!$D$239&gt;$B24),0,MAX(0,MIN(1,'У7 Ввод'!$E$239-NETWORKDAYS('У7 Ввод'!$D$239,$B24)+1))/Настройки!$E$13*100)</f>
        <v>0</v>
      </c>
      <c r="IA24" s="67" t="n">
        <f aca="false">IF(OR($D24=1,MONTH($B24)&lt;&gt;MONTH(StartDate),'У7 Ввод'!$D$240="",'У7 Ввод'!$E$240="",'У7 Ввод'!$D$240&gt;$B24),0,MAX(0,MIN(1,'У7 Ввод'!$E$240-NETWORKDAYS('У7 Ввод'!$D$240,$B24)+1))/Настройки!$E$13*100)</f>
        <v>0</v>
      </c>
      <c r="IB24" s="67" t="n">
        <f aca="false">IF(OR($D24=1,MONTH($B24)&lt;&gt;MONTH(StartDate),'У7 Ввод'!$D$241="",'У7 Ввод'!$E$241="",'У7 Ввод'!$D$241&gt;$B24),0,MAX(0,MIN(1,'У7 Ввод'!$E$241-NETWORKDAYS('У7 Ввод'!$D$241,$B24)+1))/Настройки!$E$13*100)</f>
        <v>0</v>
      </c>
      <c r="IC24" s="67" t="n">
        <f aca="false">IF(OR($D24=1,MONTH($B24)&lt;&gt;MONTH(StartDate),'У7 Ввод'!$D$242="",'У7 Ввод'!$E$242="",'У7 Ввод'!$D$242&gt;$B24),0,MAX(0,MIN(1,'У7 Ввод'!$E$242-NETWORKDAYS('У7 Ввод'!$D$242,$B24)+1))/Настройки!$E$13*100)</f>
        <v>0</v>
      </c>
      <c r="ID24" s="67" t="n">
        <f aca="false">IF(OR($D24=1,MONTH($B24)&lt;&gt;MONTH(StartDate),'У7 Ввод'!$D$243="",'У7 Ввод'!$E$243="",'У7 Ввод'!$D$243&gt;$B24),0,MAX(0,MIN(1,'У7 Ввод'!$E$243-NETWORKDAYS('У7 Ввод'!$D$243,$B24)+1))/Настройки!$E$13*100)</f>
        <v>0</v>
      </c>
      <c r="IE24" s="67" t="n">
        <f aca="false">IF(OR($D24=1,MONTH($B24)&lt;&gt;MONTH(StartDate),'У7 Ввод'!$D$244="",'У7 Ввод'!$E$244="",'У7 Ввод'!$D$244&gt;$B24),0,MAX(0,MIN(1,'У7 Ввод'!$E$244-NETWORKDAYS('У7 Ввод'!$D$244,$B24)+1))/Настройки!$E$13*100)</f>
        <v>0</v>
      </c>
      <c r="IF24" s="67" t="n">
        <f aca="false">IF(OR($D24=1,MONTH($B24)&lt;&gt;MONTH(StartDate),'У7 Ввод'!$D$245="",'У7 Ввод'!$E$245="",'У7 Ввод'!$D$245&gt;$B24),0,MAX(0,MIN(1,'У7 Ввод'!$E$245-NETWORKDAYS('У7 Ввод'!$D$245,$B24)+1))/Настройки!$E$13*100)</f>
        <v>0</v>
      </c>
      <c r="IG24" s="67" t="n">
        <f aca="false">IF(OR($D24=1,MONTH($B24)&lt;&gt;MONTH(StartDate),'У7 Ввод'!$D$246="",'У7 Ввод'!$E$246="",'У7 Ввод'!$D$246&gt;$B24),0,MAX(0,MIN(1,'У7 Ввод'!$E$246-NETWORKDAYS('У7 Ввод'!$D$246,$B24)+1))/Настройки!$E$13*100)</f>
        <v>0</v>
      </c>
      <c r="IH24" s="67" t="n">
        <f aca="false">IF(OR($D24=1,MONTH($B24)&lt;&gt;MONTH(StartDate),'У7 Ввод'!$D$247="",'У7 Ввод'!$E$247="",'У7 Ввод'!$D$247&gt;$B24),0,MAX(0,MIN(1,'У7 Ввод'!$E$247-NETWORKDAYS('У7 Ввод'!$D$247,$B24)+1))/Настройки!$E$13*100)</f>
        <v>0</v>
      </c>
      <c r="II24" s="67" t="n">
        <f aca="false">IF(OR($D24=1,MONTH($B24)&lt;&gt;MONTH(StartDate),'У7 Ввод'!$D$248="",'У7 Ввод'!$E$248="",'У7 Ввод'!$D$248&gt;$B24),0,MAX(0,MIN(1,'У7 Ввод'!$E$248-NETWORKDAYS('У7 Ввод'!$D$248,$B24)+1))/Настройки!$E$13*100)</f>
        <v>0</v>
      </c>
      <c r="IJ24" s="67" t="n">
        <f aca="false">IF(OR($D24=1,MONTH($B24)&lt;&gt;MONTH(StartDate),'У7 Ввод'!$D$249="",'У7 Ввод'!$E$249="",'У7 Ввод'!$D$249&gt;$B24),0,MAX(0,MIN(1,'У7 Ввод'!$E$249-NETWORKDAYS('У7 Ввод'!$D$249,$B24)+1))/Настройки!$E$13*100)</f>
        <v>0</v>
      </c>
      <c r="IK24" s="67" t="n">
        <f aca="false">IF(OR($D24=1,MONTH($B24)&lt;&gt;MONTH(StartDate),'У7 Ввод'!$D$250="",'У7 Ввод'!$E$250="",'У7 Ввод'!$D$250&gt;$B24),0,MAX(0,MIN(1,'У7 Ввод'!$E$250-NETWORKDAYS('У7 Ввод'!$D$250,$B24)+1))/Настройки!$E$13*100)</f>
        <v>0</v>
      </c>
      <c r="IL24" s="67" t="n">
        <f aca="false">IF(OR($D24=1,MONTH($B24)&lt;&gt;MONTH(StartDate),'У7 Ввод'!$D$251="",'У7 Ввод'!$E$251="",'У7 Ввод'!$D$251&gt;$B24),0,MAX(0,MIN(1,'У7 Ввод'!$E$251-NETWORKDAYS('У7 Ввод'!$D$251,$B24)+1))/Настройки!$E$13*100)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IF(OR($D25=1,MONTH($B25)&lt;&gt;MONTH(StartDate),'У7 Ввод'!$D$12="",'У7 Ввод'!$E$12="",'У7 Ввод'!$D$12&gt;$B25),0,MAX(0,MIN(1,'У7 Ввод'!$E$12-NETWORKDAYS('У7 Ввод'!$D$12,$B25)+1))/Настройки!$E$13*100)</f>
        <v>0</v>
      </c>
      <c r="H25" s="67" t="n">
        <f aca="false">IF(OR($D25=1,MONTH($B25)&lt;&gt;MONTH(StartDate),'У7 Ввод'!$D$13="",'У7 Ввод'!$E$13="",'У7 Ввод'!$D$13&gt;$B25),0,MAX(0,MIN(1,'У7 Ввод'!$E$13-NETWORKDAYS('У7 Ввод'!$D$13,$B25)+1))/Настройки!$E$13*100)</f>
        <v>0</v>
      </c>
      <c r="I25" s="67" t="n">
        <f aca="false">IF(OR($D25=1,MONTH($B25)&lt;&gt;MONTH(StartDate),'У7 Ввод'!$D$14="",'У7 Ввод'!$E$14="",'У7 Ввод'!$D$14&gt;$B25),0,MAX(0,MIN(1,'У7 Ввод'!$E$14-NETWORKDAYS('У7 Ввод'!$D$14,$B25)+1))/Настройки!$E$13*100)</f>
        <v>0</v>
      </c>
      <c r="J25" s="67" t="n">
        <f aca="false">IF(OR($D25=1,MONTH($B25)&lt;&gt;MONTH(StartDate),'У7 Ввод'!$D$15="",'У7 Ввод'!$E$15="",'У7 Ввод'!$D$15&gt;$B25),0,MAX(0,MIN(1,'У7 Ввод'!$E$15-NETWORKDAYS('У7 Ввод'!$D$15,$B25)+1))/Настройки!$E$13*100)</f>
        <v>0</v>
      </c>
      <c r="K25" s="67" t="n">
        <f aca="false">IF(OR($D25=1,MONTH($B25)&lt;&gt;MONTH(StartDate),'У7 Ввод'!$D$16="",'У7 Ввод'!$E$16="",'У7 Ввод'!$D$16&gt;$B25),0,MAX(0,MIN(1,'У7 Ввод'!$E$16-NETWORKDAYS('У7 Ввод'!$D$16,$B25)+1))/Настройки!$E$13*100)</f>
        <v>0</v>
      </c>
      <c r="L25" s="67" t="n">
        <f aca="false">IF(OR($D25=1,MONTH($B25)&lt;&gt;MONTH(StartDate),'У7 Ввод'!$D$17="",'У7 Ввод'!$E$17="",'У7 Ввод'!$D$17&gt;$B25),0,MAX(0,MIN(1,'У7 Ввод'!$E$17-NETWORKDAYS('У7 Ввод'!$D$17,$B25)+1))/Настройки!$E$13*100)</f>
        <v>0</v>
      </c>
      <c r="M25" s="67" t="n">
        <f aca="false">IF(OR($D25=1,MONTH($B25)&lt;&gt;MONTH(StartDate),'У7 Ввод'!$D$18="",'У7 Ввод'!$E$18="",'У7 Ввод'!$D$18&gt;$B25),0,MAX(0,MIN(1,'У7 Ввод'!$E$18-NETWORKDAYS('У7 Ввод'!$D$18,$B25)+1))/Настройки!$E$13*100)</f>
        <v>0</v>
      </c>
      <c r="N25" s="67" t="n">
        <f aca="false">IF(OR($D25=1,MONTH($B25)&lt;&gt;MONTH(StartDate),'У7 Ввод'!$D$19="",'У7 Ввод'!$E$19="",'У7 Ввод'!$D$19&gt;$B25),0,MAX(0,MIN(1,'У7 Ввод'!$E$19-NETWORKDAYS('У7 Ввод'!$D$19,$B25)+1))/Настройки!$E$13*100)</f>
        <v>0</v>
      </c>
      <c r="O25" s="67" t="n">
        <f aca="false">IF(OR($D25=1,MONTH($B25)&lt;&gt;MONTH(StartDate),'У7 Ввод'!$D$20="",'У7 Ввод'!$E$20="",'У7 Ввод'!$D$20&gt;$B25),0,MAX(0,MIN(1,'У7 Ввод'!$E$20-NETWORKDAYS('У7 Ввод'!$D$20,$B25)+1))/Настройки!$E$13*100)</f>
        <v>0</v>
      </c>
      <c r="P25" s="67" t="n">
        <f aca="false">IF(OR($D25=1,MONTH($B25)&lt;&gt;MONTH(StartDate),'У7 Ввод'!$D$21="",'У7 Ввод'!$E$21="",'У7 Ввод'!$D$21&gt;$B25),0,MAX(0,MIN(1,'У7 Ввод'!$E$21-NETWORKDAYS('У7 Ввод'!$D$21,$B25)+1))/Настройки!$E$13*100)</f>
        <v>0</v>
      </c>
      <c r="Q25" s="67" t="n">
        <f aca="false">IF(OR($D25=1,MONTH($B25)&lt;&gt;MONTH(StartDate),'У7 Ввод'!$D$22="",'У7 Ввод'!$E$22="",'У7 Ввод'!$D$22&gt;$B25),0,MAX(0,MIN(1,'У7 Ввод'!$E$22-NETWORKDAYS('У7 Ввод'!$D$22,$B25)+1))/Настройки!$E$13*100)</f>
        <v>0</v>
      </c>
      <c r="R25" s="67" t="n">
        <f aca="false">IF(OR($D25=1,MONTH($B25)&lt;&gt;MONTH(StartDate),'У7 Ввод'!$D$23="",'У7 Ввод'!$E$23="",'У7 Ввод'!$D$23&gt;$B25),0,MAX(0,MIN(1,'У7 Ввод'!$E$23-NETWORKDAYS('У7 Ввод'!$D$23,$B25)+1))/Настройки!$E$13*100)</f>
        <v>0</v>
      </c>
      <c r="S25" s="67" t="n">
        <f aca="false">IF(OR($D25=1,MONTH($B25)&lt;&gt;MONTH(StartDate),'У7 Ввод'!$D$24="",'У7 Ввод'!$E$24="",'У7 Ввод'!$D$24&gt;$B25),0,MAX(0,MIN(1,'У7 Ввод'!$E$24-NETWORKDAYS('У7 Ввод'!$D$24,$B25)+1))/Настройки!$E$13*100)</f>
        <v>0</v>
      </c>
      <c r="T25" s="67" t="n">
        <f aca="false">IF(OR($D25=1,MONTH($B25)&lt;&gt;MONTH(StartDate),'У7 Ввод'!$D$25="",'У7 Ввод'!$E$25="",'У7 Ввод'!$D$25&gt;$B25),0,MAX(0,MIN(1,'У7 Ввод'!$E$25-NETWORKDAYS('У7 Ввод'!$D$25,$B25)+1))/Настройки!$E$13*100)</f>
        <v>0</v>
      </c>
      <c r="U25" s="67" t="n">
        <f aca="false">IF(OR($D25=1,MONTH($B25)&lt;&gt;MONTH(StartDate),'У7 Ввод'!$D$26="",'У7 Ввод'!$E$26="",'У7 Ввод'!$D$26&gt;$B25),0,MAX(0,MIN(1,'У7 Ввод'!$E$26-NETWORKDAYS('У7 Ввод'!$D$26,$B25)+1))/Настройки!$E$13*100)</f>
        <v>0</v>
      </c>
      <c r="V25" s="67" t="n">
        <f aca="false">IF(OR($D25=1,MONTH($B25)&lt;&gt;MONTH(StartDate),'У7 Ввод'!$D$27="",'У7 Ввод'!$E$27="",'У7 Ввод'!$D$27&gt;$B25),0,MAX(0,MIN(1,'У7 Ввод'!$E$27-NETWORKDAYS('У7 Ввод'!$D$27,$B25)+1))/Настройки!$E$13*100)</f>
        <v>0</v>
      </c>
      <c r="W25" s="67" t="n">
        <f aca="false">IF(OR($D25=1,MONTH($B25)&lt;&gt;MONTH(StartDate),'У7 Ввод'!$D$28="",'У7 Ввод'!$E$28="",'У7 Ввод'!$D$28&gt;$B25),0,MAX(0,MIN(1,'У7 Ввод'!$E$28-NETWORKDAYS('У7 Ввод'!$D$28,$B25)+1))/Настройки!$E$13*100)</f>
        <v>0</v>
      </c>
      <c r="X25" s="67" t="n">
        <f aca="false">IF(OR($D25=1,MONTH($B25)&lt;&gt;MONTH(StartDate),'У7 Ввод'!$D$29="",'У7 Ввод'!$E$29="",'У7 Ввод'!$D$29&gt;$B25),0,MAX(0,MIN(1,'У7 Ввод'!$E$29-NETWORKDAYS('У7 Ввод'!$D$29,$B25)+1))/Настройки!$E$13*100)</f>
        <v>0</v>
      </c>
      <c r="Y25" s="67" t="n">
        <f aca="false">IF(OR($D25=1,MONTH($B25)&lt;&gt;MONTH(StartDate),'У7 Ввод'!$D$30="",'У7 Ввод'!$E$30="",'У7 Ввод'!$D$30&gt;$B25),0,MAX(0,MIN(1,'У7 Ввод'!$E$30-NETWORKDAYS('У7 Ввод'!$D$30,$B25)+1))/Настройки!$E$13*100)</f>
        <v>0</v>
      </c>
      <c r="Z25" s="67" t="n">
        <f aca="false">IF(OR($D25=1,MONTH($B25)&lt;&gt;MONTH(StartDate),'У7 Ввод'!$D$31="",'У7 Ввод'!$E$31="",'У7 Ввод'!$D$31&gt;$B25),0,MAX(0,MIN(1,'У7 Ввод'!$E$31-NETWORKDAYS('У7 Ввод'!$D$31,$B25)+1))/Настройки!$E$13*100)</f>
        <v>0</v>
      </c>
      <c r="AA25" s="67" t="n">
        <f aca="false">IF(OR($D25=1,MONTH($B25)&lt;&gt;MONTH(StartDate),'У7 Ввод'!$D$32="",'У7 Ввод'!$E$32="",'У7 Ввод'!$D$32&gt;$B25),0,MAX(0,MIN(1,'У7 Ввод'!$E$32-NETWORKDAYS('У7 Ввод'!$D$32,$B25)+1))/Настройки!$E$13*100)</f>
        <v>0</v>
      </c>
      <c r="AB25" s="67" t="n">
        <f aca="false">IF(OR($D25=1,MONTH($B25)&lt;&gt;MONTH(StartDate),'У7 Ввод'!$D$33="",'У7 Ввод'!$E$33="",'У7 Ввод'!$D$33&gt;$B25),0,MAX(0,MIN(1,'У7 Ввод'!$E$33-NETWORKDAYS('У7 Ввод'!$D$33,$B25)+1))/Настройки!$E$13*100)</f>
        <v>0</v>
      </c>
      <c r="AC25" s="67" t="n">
        <f aca="false">IF(OR($D25=1,MONTH($B25)&lt;&gt;MONTH(StartDate),'У7 Ввод'!$D$34="",'У7 Ввод'!$E$34="",'У7 Ввод'!$D$34&gt;$B25),0,MAX(0,MIN(1,'У7 Ввод'!$E$34-NETWORKDAYS('У7 Ввод'!$D$34,$B25)+1))/Настройки!$E$13*100)</f>
        <v>0</v>
      </c>
      <c r="AD25" s="67" t="n">
        <f aca="false">IF(OR($D25=1,MONTH($B25)&lt;&gt;MONTH(StartDate),'У7 Ввод'!$D$35="",'У7 Ввод'!$E$35="",'У7 Ввод'!$D$35&gt;$B25),0,MAX(0,MIN(1,'У7 Ввод'!$E$35-NETWORKDAYS('У7 Ввод'!$D$35,$B25)+1))/Настройки!$E$13*100)</f>
        <v>0</v>
      </c>
      <c r="AE25" s="67" t="n">
        <f aca="false">IF(OR($D25=1,MONTH($B25)&lt;&gt;MONTH(StartDate),'У7 Ввод'!$D$36="",'У7 Ввод'!$E$36="",'У7 Ввод'!$D$36&gt;$B25),0,MAX(0,MIN(1,'У7 Ввод'!$E$36-NETWORKDAYS('У7 Ввод'!$D$36,$B25)+1))/Настройки!$E$13*100)</f>
        <v>0</v>
      </c>
      <c r="AF25" s="67" t="n">
        <f aca="false">IF(OR($D25=1,MONTH($B25)&lt;&gt;MONTH(StartDate),'У7 Ввод'!$D$37="",'У7 Ввод'!$E$37="",'У7 Ввод'!$D$37&gt;$B25),0,MAX(0,MIN(1,'У7 Ввод'!$E$37-NETWORKDAYS('У7 Ввод'!$D$37,$B25)+1))/Настройки!$E$13*100)</f>
        <v>0</v>
      </c>
      <c r="AG25" s="67" t="n">
        <f aca="false">IF(OR($D25=1,MONTH($B25)&lt;&gt;MONTH(StartDate),'У7 Ввод'!$D$38="",'У7 Ввод'!$E$38="",'У7 Ввод'!$D$38&gt;$B25),0,MAX(0,MIN(1,'У7 Ввод'!$E$38-NETWORKDAYS('У7 Ввод'!$D$38,$B25)+1))/Настройки!$E$13*100)</f>
        <v>0</v>
      </c>
      <c r="AH25" s="67" t="n">
        <f aca="false">IF(OR($D25=1,MONTH($B25)&lt;&gt;MONTH(StartDate),'У7 Ввод'!$D$39="",'У7 Ввод'!$E$39="",'У7 Ввод'!$D$39&gt;$B25),0,MAX(0,MIN(1,'У7 Ввод'!$E$39-NETWORKDAYS('У7 Ввод'!$D$39,$B25)+1))/Настройки!$E$13*100)</f>
        <v>0</v>
      </c>
      <c r="AI25" s="67" t="n">
        <f aca="false">IF(OR($D25=1,MONTH($B25)&lt;&gt;MONTH(StartDate),'У7 Ввод'!$D$40="",'У7 Ввод'!$E$40="",'У7 Ввод'!$D$40&gt;$B25),0,MAX(0,MIN(1,'У7 Ввод'!$E$40-NETWORKDAYS('У7 Ввод'!$D$40,$B25)+1))/Настройки!$E$13*100)</f>
        <v>0</v>
      </c>
      <c r="AJ25" s="67" t="n">
        <f aca="false">IF(OR($D25=1,MONTH($B25)&lt;&gt;MONTH(StartDate),'У7 Ввод'!$D$41="",'У7 Ввод'!$E$41="",'У7 Ввод'!$D$41&gt;$B25),0,MAX(0,MIN(1,'У7 Ввод'!$E$41-NETWORKDAYS('У7 Ввод'!$D$41,$B25)+1))/Настройки!$E$13*100)</f>
        <v>0</v>
      </c>
      <c r="AK25" s="67" t="n">
        <f aca="false">IF(OR($D25=1,MONTH($B25)&lt;&gt;MONTH(StartDate),'У7 Ввод'!$D$42="",'У7 Ввод'!$E$42="",'У7 Ввод'!$D$42&gt;$B25),0,MAX(0,MIN(1,'У7 Ввод'!$E$42-NETWORKDAYS('У7 Ввод'!$D$42,$B25)+1))/Настройки!$E$13*100)</f>
        <v>0</v>
      </c>
      <c r="AL25" s="67" t="n">
        <f aca="false">IF(OR($D25=1,MONTH($B25)&lt;&gt;MONTH(StartDate),'У7 Ввод'!$D$43="",'У7 Ввод'!$E$43="",'У7 Ввод'!$D$43&gt;$B25),0,MAX(0,MIN(1,'У7 Ввод'!$E$43-NETWORKDAYS('У7 Ввод'!$D$43,$B25)+1))/Настройки!$E$13*100)</f>
        <v>0</v>
      </c>
      <c r="AM25" s="67" t="n">
        <f aca="false">IF(OR($D25=1,MONTH($B25)&lt;&gt;MONTH(StartDate),'У7 Ввод'!$D$44="",'У7 Ввод'!$E$44="",'У7 Ввод'!$D$44&gt;$B25),0,MAX(0,MIN(1,'У7 Ввод'!$E$44-NETWORKDAYS('У7 Ввод'!$D$44,$B25)+1))/Настройки!$E$13*100)</f>
        <v>0</v>
      </c>
      <c r="AN25" s="67" t="n">
        <f aca="false">IF(OR($D25=1,MONTH($B25)&lt;&gt;MONTH(StartDate),'У7 Ввод'!$D$45="",'У7 Ввод'!$E$45="",'У7 Ввод'!$D$45&gt;$B25),0,MAX(0,MIN(1,'У7 Ввод'!$E$45-NETWORKDAYS('У7 Ввод'!$D$45,$B25)+1))/Настройки!$E$13*100)</f>
        <v>0</v>
      </c>
      <c r="AO25" s="67" t="n">
        <f aca="false">IF(OR($D25=1,MONTH($B25)&lt;&gt;MONTH(StartDate),'У7 Ввод'!$D$46="",'У7 Ввод'!$E$46="",'У7 Ввод'!$D$46&gt;$B25),0,MAX(0,MIN(1,'У7 Ввод'!$E$46-NETWORKDAYS('У7 Ввод'!$D$46,$B25)+1))/Настройки!$E$13*100)</f>
        <v>0</v>
      </c>
      <c r="AP25" s="67" t="n">
        <f aca="false">IF(OR($D25=1,MONTH($B25)&lt;&gt;MONTH(StartDate),'У7 Ввод'!$D$47="",'У7 Ввод'!$E$47="",'У7 Ввод'!$D$47&gt;$B25),0,MAX(0,MIN(1,'У7 Ввод'!$E$47-NETWORKDAYS('У7 Ввод'!$D$47,$B25)+1))/Настройки!$E$13*100)</f>
        <v>0</v>
      </c>
      <c r="AQ25" s="67" t="n">
        <f aca="false">IF(OR($D25=1,MONTH($B25)&lt;&gt;MONTH(StartDate),'У7 Ввод'!$D$48="",'У7 Ввод'!$E$48="",'У7 Ввод'!$D$48&gt;$B25),0,MAX(0,MIN(1,'У7 Ввод'!$E$48-NETWORKDAYS('У7 Ввод'!$D$48,$B25)+1))/Настройки!$E$13*100)</f>
        <v>0</v>
      </c>
      <c r="AR25" s="67" t="n">
        <f aca="false">IF(OR($D25=1,MONTH($B25)&lt;&gt;MONTH(StartDate),'У7 Ввод'!$D$49="",'У7 Ввод'!$E$49="",'У7 Ввод'!$D$49&gt;$B25),0,MAX(0,MIN(1,'У7 Ввод'!$E$49-NETWORKDAYS('У7 Ввод'!$D$49,$B25)+1))/Настройки!$E$13*100)</f>
        <v>0</v>
      </c>
      <c r="AS25" s="67" t="n">
        <f aca="false">IF(OR($D25=1,MONTH($B25)&lt;&gt;MONTH(StartDate),'У7 Ввод'!$D$50="",'У7 Ввод'!$E$50="",'У7 Ввод'!$D$50&gt;$B25),0,MAX(0,MIN(1,'У7 Ввод'!$E$50-NETWORKDAYS('У7 Ввод'!$D$50,$B25)+1))/Настройки!$E$13*100)</f>
        <v>0</v>
      </c>
      <c r="AT25" s="67" t="n">
        <f aca="false">IF(OR($D25=1,MONTH($B25)&lt;&gt;MONTH(StartDate),'У7 Ввод'!$D$51="",'У7 Ввод'!$E$51="",'У7 Ввод'!$D$51&gt;$B25),0,MAX(0,MIN(1,'У7 Ввод'!$E$51-NETWORKDAYS('У7 Ввод'!$D$51,$B25)+1))/Настройки!$E$13*100)</f>
        <v>0</v>
      </c>
      <c r="AU25" s="67" t="n">
        <f aca="false">IF(OR($D25=1,MONTH($B25)&lt;&gt;MONTH(StartDate),'У7 Ввод'!$D$52="",'У7 Ввод'!$E$52="",'У7 Ввод'!$D$52&gt;$B25),0,MAX(0,MIN(1,'У7 Ввод'!$E$52-NETWORKDAYS('У7 Ввод'!$D$52,$B25)+1))/Настройки!$E$13*100)</f>
        <v>0</v>
      </c>
      <c r="AV25" s="67" t="n">
        <f aca="false">IF(OR($D25=1,MONTH($B25)&lt;&gt;MONTH(StartDate),'У7 Ввод'!$D$53="",'У7 Ввод'!$E$53="",'У7 Ввод'!$D$53&gt;$B25),0,MAX(0,MIN(1,'У7 Ввод'!$E$53-NETWORKDAYS('У7 Ввод'!$D$53,$B25)+1))/Настройки!$E$13*100)</f>
        <v>0</v>
      </c>
      <c r="AW25" s="67" t="n">
        <f aca="false">IF(OR($D25=1,MONTH($B25)&lt;&gt;MONTH(StartDate),'У7 Ввод'!$D$54="",'У7 Ввод'!$E$54="",'У7 Ввод'!$D$54&gt;$B25),0,MAX(0,MIN(1,'У7 Ввод'!$E$54-NETWORKDAYS('У7 Ввод'!$D$54,$B25)+1))/Настройки!$E$13*100)</f>
        <v>0</v>
      </c>
      <c r="AX25" s="67" t="n">
        <f aca="false">IF(OR($D25=1,MONTH($B25)&lt;&gt;MONTH(StartDate),'У7 Ввод'!$D$55="",'У7 Ввод'!$E$55="",'У7 Ввод'!$D$55&gt;$B25),0,MAX(0,MIN(1,'У7 Ввод'!$E$55-NETWORKDAYS('У7 Ввод'!$D$55,$B25)+1))/Настройки!$E$13*100)</f>
        <v>0</v>
      </c>
      <c r="AY25" s="67" t="n">
        <f aca="false">IF(OR($D25=1,MONTH($B25)&lt;&gt;MONTH(StartDate),'У7 Ввод'!$D$56="",'У7 Ввод'!$E$56="",'У7 Ввод'!$D$56&gt;$B25),0,MAX(0,MIN(1,'У7 Ввод'!$E$56-NETWORKDAYS('У7 Ввод'!$D$56,$B25)+1))/Настройки!$E$13*100)</f>
        <v>0</v>
      </c>
      <c r="AZ25" s="67" t="n">
        <f aca="false">IF(OR($D25=1,MONTH($B25)&lt;&gt;MONTH(StartDate),'У7 Ввод'!$D$57="",'У7 Ввод'!$E$57="",'У7 Ввод'!$D$57&gt;$B25),0,MAX(0,MIN(1,'У7 Ввод'!$E$57-NETWORKDAYS('У7 Ввод'!$D$57,$B25)+1))/Настройки!$E$13*100)</f>
        <v>0</v>
      </c>
      <c r="BA25" s="67" t="n">
        <f aca="false">IF(OR($D25=1,MONTH($B25)&lt;&gt;MONTH(StartDate),'У7 Ввод'!$D$58="",'У7 Ввод'!$E$58="",'У7 Ввод'!$D$58&gt;$B25),0,MAX(0,MIN(1,'У7 Ввод'!$E$58-NETWORKDAYS('У7 Ввод'!$D$58,$B25)+1))/Настройки!$E$13*100)</f>
        <v>0</v>
      </c>
      <c r="BB25" s="67" t="n">
        <f aca="false">IF(OR($D25=1,MONTH($B25)&lt;&gt;MONTH(StartDate),'У7 Ввод'!$D$59="",'У7 Ввод'!$E$59="",'У7 Ввод'!$D$59&gt;$B25),0,MAX(0,MIN(1,'У7 Ввод'!$E$59-NETWORKDAYS('У7 Ввод'!$D$59,$B25)+1))/Настройки!$E$13*100)</f>
        <v>0</v>
      </c>
      <c r="BC25" s="67" t="n">
        <f aca="false">IF(OR($D25=1,MONTH($B25)&lt;&gt;MONTH(StartDate),'У7 Ввод'!$D$60="",'У7 Ввод'!$E$60="",'У7 Ввод'!$D$60&gt;$B25),0,MAX(0,MIN(1,'У7 Ввод'!$E$60-NETWORKDAYS('У7 Ввод'!$D$60,$B25)+1))/Настройки!$E$13*100)</f>
        <v>0</v>
      </c>
      <c r="BD25" s="67" t="n">
        <f aca="false">IF(OR($D25=1,MONTH($B25)&lt;&gt;MONTH(StartDate),'У7 Ввод'!$D$61="",'У7 Ввод'!$E$61="",'У7 Ввод'!$D$61&gt;$B25),0,MAX(0,MIN(1,'У7 Ввод'!$E$61-NETWORKDAYS('У7 Ввод'!$D$61,$B25)+1))/Настройки!$E$13*100)</f>
        <v>0</v>
      </c>
      <c r="BE25" s="67" t="n">
        <f aca="false">IF(OR($D25=1,MONTH($B25)&lt;&gt;MONTH(StartDate),'У7 Ввод'!$D$62="",'У7 Ввод'!$E$62="",'У7 Ввод'!$D$62&gt;$B25),0,MAX(0,MIN(1,'У7 Ввод'!$E$62-NETWORKDAYS('У7 Ввод'!$D$62,$B25)+1))/Настройки!$E$13*100)</f>
        <v>0</v>
      </c>
      <c r="BF25" s="67" t="n">
        <f aca="false">IF(OR($D25=1,MONTH($B25)&lt;&gt;MONTH(StartDate),'У7 Ввод'!$D$63="",'У7 Ввод'!$E$63="",'У7 Ввод'!$D$63&gt;$B25),0,MAX(0,MIN(1,'У7 Ввод'!$E$63-NETWORKDAYS('У7 Ввод'!$D$63,$B25)+1))/Настройки!$E$13*100)</f>
        <v>0</v>
      </c>
      <c r="BG25" s="67" t="n">
        <f aca="false">IF(OR($D25=1,MONTH($B25)&lt;&gt;MONTH(StartDate),'У7 Ввод'!$D$64="",'У7 Ввод'!$E$64="",'У7 Ввод'!$D$64&gt;$B25),0,MAX(0,MIN(1,'У7 Ввод'!$E$64-NETWORKDAYS('У7 Ввод'!$D$64,$B25)+1))/Настройки!$E$13*100)</f>
        <v>0</v>
      </c>
      <c r="BH25" s="67" t="n">
        <f aca="false">IF(OR($D25=1,MONTH($B25)&lt;&gt;MONTH(StartDate),'У7 Ввод'!$D$65="",'У7 Ввод'!$E$65="",'У7 Ввод'!$D$65&gt;$B25),0,MAX(0,MIN(1,'У7 Ввод'!$E$65-NETWORKDAYS('У7 Ввод'!$D$65,$B25)+1))/Настройки!$E$13*100)</f>
        <v>0</v>
      </c>
      <c r="BI25" s="67" t="n">
        <f aca="false">IF(OR($D25=1,MONTH($B25)&lt;&gt;MONTH(StartDate),'У7 Ввод'!$D$66="",'У7 Ввод'!$E$66="",'У7 Ввод'!$D$66&gt;$B25),0,MAX(0,MIN(1,'У7 Ввод'!$E$66-NETWORKDAYS('У7 Ввод'!$D$66,$B25)+1))/Настройки!$E$13*100)</f>
        <v>0</v>
      </c>
      <c r="BJ25" s="67" t="n">
        <f aca="false">IF(OR($D25=1,MONTH($B25)&lt;&gt;MONTH(StartDate),'У7 Ввод'!$D$67="",'У7 Ввод'!$E$67="",'У7 Ввод'!$D$67&gt;$B25),0,MAX(0,MIN(1,'У7 Ввод'!$E$67-NETWORKDAYS('У7 Ввод'!$D$67,$B25)+1))/Настройки!$E$13*100)</f>
        <v>0</v>
      </c>
      <c r="BK25" s="67" t="n">
        <f aca="false">IF(OR($D25=1,MONTH($B25)&lt;&gt;MONTH(StartDate),'У7 Ввод'!$D$68="",'У7 Ввод'!$E$68="",'У7 Ввод'!$D$68&gt;$B25),0,MAX(0,MIN(1,'У7 Ввод'!$E$68-NETWORKDAYS('У7 Ввод'!$D$68,$B25)+1))/Настройки!$E$13*100)</f>
        <v>0</v>
      </c>
      <c r="BL25" s="67" t="n">
        <f aca="false">IF(OR($D25=1,MONTH($B25)&lt;&gt;MONTH(StartDate),'У7 Ввод'!$D$69="",'У7 Ввод'!$E$69="",'У7 Ввод'!$D$69&gt;$B25),0,MAX(0,MIN(1,'У7 Ввод'!$E$69-NETWORKDAYS('У7 Ввод'!$D$69,$B25)+1))/Настройки!$E$13*100)</f>
        <v>0</v>
      </c>
      <c r="BM25" s="67" t="n">
        <f aca="false">IF(OR($D25=1,MONTH($B25)&lt;&gt;MONTH(StartDate),'У7 Ввод'!$D$70="",'У7 Ввод'!$E$70="",'У7 Ввод'!$D$70&gt;$B25),0,MAX(0,MIN(1,'У7 Ввод'!$E$70-NETWORKDAYS('У7 Ввод'!$D$70,$B25)+1))/Настройки!$E$13*100)</f>
        <v>0</v>
      </c>
      <c r="BN25" s="67" t="n">
        <f aca="false">IF(OR($D25=1,MONTH($B25)&lt;&gt;MONTH(StartDate),'У7 Ввод'!$D$71="",'У7 Ввод'!$E$71="",'У7 Ввод'!$D$71&gt;$B25),0,MAX(0,MIN(1,'У7 Ввод'!$E$71-NETWORKDAYS('У7 Ввод'!$D$71,$B25)+1))/Настройки!$E$13*100)</f>
        <v>0</v>
      </c>
      <c r="BO25" s="67" t="n">
        <f aca="false">IF(OR($D25=1,MONTH($B25)&lt;&gt;MONTH(StartDate),'У7 Ввод'!$D$72="",'У7 Ввод'!$E$72="",'У7 Ввод'!$D$72&gt;$B25),0,MAX(0,MIN(1,'У7 Ввод'!$E$72-NETWORKDAYS('У7 Ввод'!$D$72,$B25)+1))/Настройки!$E$13*100)</f>
        <v>0</v>
      </c>
      <c r="BP25" s="67" t="n">
        <f aca="false">IF(OR($D25=1,MONTH($B25)&lt;&gt;MONTH(StartDate),'У7 Ввод'!$D$73="",'У7 Ввод'!$E$73="",'У7 Ввод'!$D$73&gt;$B25),0,MAX(0,MIN(1,'У7 Ввод'!$E$73-NETWORKDAYS('У7 Ввод'!$D$73,$B25)+1))/Настройки!$E$13*100)</f>
        <v>0</v>
      </c>
      <c r="BQ25" s="67" t="n">
        <f aca="false">IF(OR($D25=1,MONTH($B25)&lt;&gt;MONTH(StartDate),'У7 Ввод'!$D$74="",'У7 Ввод'!$E$74="",'У7 Ввод'!$D$74&gt;$B25),0,MAX(0,MIN(1,'У7 Ввод'!$E$74-NETWORKDAYS('У7 Ввод'!$D$74,$B25)+1))/Настройки!$E$13*100)</f>
        <v>0</v>
      </c>
      <c r="BR25" s="67" t="n">
        <f aca="false">IF(OR($D25=1,MONTH($B25)&lt;&gt;MONTH(StartDate),'У7 Ввод'!$D$75="",'У7 Ввод'!$E$75="",'У7 Ввод'!$D$75&gt;$B25),0,MAX(0,MIN(1,'У7 Ввод'!$E$75-NETWORKDAYS('У7 Ввод'!$D$75,$B25)+1))/Настройки!$E$13*100)</f>
        <v>0</v>
      </c>
      <c r="BS25" s="67" t="n">
        <f aca="false">IF(OR($D25=1,MONTH($B25)&lt;&gt;MONTH(StartDate),'У7 Ввод'!$D$76="",'У7 Ввод'!$E$76="",'У7 Ввод'!$D$76&gt;$B25),0,MAX(0,MIN(1,'У7 Ввод'!$E$76-NETWORKDAYS('У7 Ввод'!$D$76,$B25)+1))/Настройки!$E$13*100)</f>
        <v>0</v>
      </c>
      <c r="BT25" s="67" t="n">
        <f aca="false">IF(OR($D25=1,MONTH($B25)&lt;&gt;MONTH(StartDate),'У7 Ввод'!$D$77="",'У7 Ввод'!$E$77="",'У7 Ввод'!$D$77&gt;$B25),0,MAX(0,MIN(1,'У7 Ввод'!$E$77-NETWORKDAYS('У7 Ввод'!$D$77,$B25)+1))/Настройки!$E$13*100)</f>
        <v>0</v>
      </c>
      <c r="BU25" s="67" t="n">
        <f aca="false">IF(OR($D25=1,MONTH($B25)&lt;&gt;MONTH(StartDate),'У7 Ввод'!$D$78="",'У7 Ввод'!$E$78="",'У7 Ввод'!$D$78&gt;$B25),0,MAX(0,MIN(1,'У7 Ввод'!$E$78-NETWORKDAYS('У7 Ввод'!$D$78,$B25)+1))/Настройки!$E$13*100)</f>
        <v>0</v>
      </c>
      <c r="BV25" s="67" t="n">
        <f aca="false">IF(OR($D25=1,MONTH($B25)&lt;&gt;MONTH(StartDate),'У7 Ввод'!$D$79="",'У7 Ввод'!$E$79="",'У7 Ввод'!$D$79&gt;$B25),0,MAX(0,MIN(1,'У7 Ввод'!$E$79-NETWORKDAYS('У7 Ввод'!$D$79,$B25)+1))/Настройки!$E$13*100)</f>
        <v>0</v>
      </c>
      <c r="BW25" s="67" t="n">
        <f aca="false">IF(OR($D25=1,MONTH($B25)&lt;&gt;MONTH(StartDate),'У7 Ввод'!$D$80="",'У7 Ввод'!$E$80="",'У7 Ввод'!$D$80&gt;$B25),0,MAX(0,MIN(1,'У7 Ввод'!$E$80-NETWORKDAYS('У7 Ввод'!$D$80,$B25)+1))/Настройки!$E$13*100)</f>
        <v>0</v>
      </c>
      <c r="BX25" s="67" t="n">
        <f aca="false">IF(OR($D25=1,MONTH($B25)&lt;&gt;MONTH(StartDate),'У7 Ввод'!$D$81="",'У7 Ввод'!$E$81="",'У7 Ввод'!$D$81&gt;$B25),0,MAX(0,MIN(1,'У7 Ввод'!$E$81-NETWORKDAYS('У7 Ввод'!$D$81,$B25)+1))/Настройки!$E$13*100)</f>
        <v>0</v>
      </c>
      <c r="BY25" s="67" t="n">
        <f aca="false">IF(OR($D25=1,MONTH($B25)&lt;&gt;MONTH(StartDate),'У7 Ввод'!$D$82="",'У7 Ввод'!$E$82="",'У7 Ввод'!$D$82&gt;$B25),0,MAX(0,MIN(1,'У7 Ввод'!$E$82-NETWORKDAYS('У7 Ввод'!$D$82,$B25)+1))/Настройки!$E$13*100)</f>
        <v>0</v>
      </c>
      <c r="BZ25" s="67" t="n">
        <f aca="false">IF(OR($D25=1,MONTH($B25)&lt;&gt;MONTH(StartDate),'У7 Ввод'!$D$83="",'У7 Ввод'!$E$83="",'У7 Ввод'!$D$83&gt;$B25),0,MAX(0,MIN(1,'У7 Ввод'!$E$83-NETWORKDAYS('У7 Ввод'!$D$83,$B25)+1))/Настройки!$E$13*100)</f>
        <v>0</v>
      </c>
      <c r="CA25" s="67" t="n">
        <f aca="false">IF(OR($D25=1,MONTH($B25)&lt;&gt;MONTH(StartDate),'У7 Ввод'!$D$84="",'У7 Ввод'!$E$84="",'У7 Ввод'!$D$84&gt;$B25),0,MAX(0,MIN(1,'У7 Ввод'!$E$84-NETWORKDAYS('У7 Ввод'!$D$84,$B25)+1))/Настройки!$E$13*100)</f>
        <v>0</v>
      </c>
      <c r="CB25" s="67" t="n">
        <f aca="false">IF(OR($D25=1,MONTH($B25)&lt;&gt;MONTH(StartDate),'У7 Ввод'!$D$85="",'У7 Ввод'!$E$85="",'У7 Ввод'!$D$85&gt;$B25),0,MAX(0,MIN(1,'У7 Ввод'!$E$85-NETWORKDAYS('У7 Ввод'!$D$85,$B25)+1))/Настройки!$E$13*100)</f>
        <v>0</v>
      </c>
      <c r="CC25" s="67" t="n">
        <f aca="false">IF(OR($D25=1,MONTH($B25)&lt;&gt;MONTH(StartDate),'У7 Ввод'!$D$86="",'У7 Ввод'!$E$86="",'У7 Ввод'!$D$86&gt;$B25),0,MAX(0,MIN(1,'У7 Ввод'!$E$86-NETWORKDAYS('У7 Ввод'!$D$86,$B25)+1))/Настройки!$E$13*100)</f>
        <v>0</v>
      </c>
      <c r="CD25" s="67" t="n">
        <f aca="false">IF(OR($D25=1,MONTH($B25)&lt;&gt;MONTH(StartDate),'У7 Ввод'!$D$87="",'У7 Ввод'!$E$87="",'У7 Ввод'!$D$87&gt;$B25),0,MAX(0,MIN(1,'У7 Ввод'!$E$87-NETWORKDAYS('У7 Ввод'!$D$87,$B25)+1))/Настройки!$E$13*100)</f>
        <v>0</v>
      </c>
      <c r="CE25" s="67" t="n">
        <f aca="false">IF(OR($D25=1,MONTH($B25)&lt;&gt;MONTH(StartDate),'У7 Ввод'!$D$88="",'У7 Ввод'!$E$88="",'У7 Ввод'!$D$88&gt;$B25),0,MAX(0,MIN(1,'У7 Ввод'!$E$88-NETWORKDAYS('У7 Ввод'!$D$88,$B25)+1))/Настройки!$E$13*100)</f>
        <v>0</v>
      </c>
      <c r="CF25" s="67" t="n">
        <f aca="false">IF(OR($D25=1,MONTH($B25)&lt;&gt;MONTH(StartDate),'У7 Ввод'!$D$89="",'У7 Ввод'!$E$89="",'У7 Ввод'!$D$89&gt;$B25),0,MAX(0,MIN(1,'У7 Ввод'!$E$89-NETWORKDAYS('У7 Ввод'!$D$89,$B25)+1))/Настройки!$E$13*100)</f>
        <v>0</v>
      </c>
      <c r="CG25" s="67" t="n">
        <f aca="false">IF(OR($D25=1,MONTH($B25)&lt;&gt;MONTH(StartDate),'У7 Ввод'!$D$90="",'У7 Ввод'!$E$90="",'У7 Ввод'!$D$90&gt;$B25),0,MAX(0,MIN(1,'У7 Ввод'!$E$90-NETWORKDAYS('У7 Ввод'!$D$90,$B25)+1))/Настройки!$E$13*100)</f>
        <v>0</v>
      </c>
      <c r="CH25" s="67" t="n">
        <f aca="false">IF(OR($D25=1,MONTH($B25)&lt;&gt;MONTH(StartDate),'У7 Ввод'!$D$91="",'У7 Ввод'!$E$91="",'У7 Ввод'!$D$91&gt;$B25),0,MAX(0,MIN(1,'У7 Ввод'!$E$91-NETWORKDAYS('У7 Ввод'!$D$91,$B25)+1))/Настройки!$E$13*100)</f>
        <v>0</v>
      </c>
      <c r="CI25" s="67" t="n">
        <f aca="false">IF(OR($D25=1,MONTH($B25)&lt;&gt;MONTH(StartDate),'У7 Ввод'!$D$92="",'У7 Ввод'!$E$92="",'У7 Ввод'!$D$92&gt;$B25),0,MAX(0,MIN(1,'У7 Ввод'!$E$92-NETWORKDAYS('У7 Ввод'!$D$92,$B25)+1))/Настройки!$E$13*100)</f>
        <v>0</v>
      </c>
      <c r="CJ25" s="67" t="n">
        <f aca="false">IF(OR($D25=1,MONTH($B25)&lt;&gt;MONTH(StartDate),'У7 Ввод'!$D$93="",'У7 Ввод'!$E$93="",'У7 Ввод'!$D$93&gt;$B25),0,MAX(0,MIN(1,'У7 Ввод'!$E$93-NETWORKDAYS('У7 Ввод'!$D$93,$B25)+1))/Настройки!$E$13*100)</f>
        <v>0</v>
      </c>
      <c r="CK25" s="67" t="n">
        <f aca="false">IF(OR($D25=1,MONTH($B25)&lt;&gt;MONTH(StartDate),'У7 Ввод'!$D$94="",'У7 Ввод'!$E$94="",'У7 Ввод'!$D$94&gt;$B25),0,MAX(0,MIN(1,'У7 Ввод'!$E$94-NETWORKDAYS('У7 Ввод'!$D$94,$B25)+1))/Настройки!$E$13*100)</f>
        <v>0</v>
      </c>
      <c r="CL25" s="67" t="n">
        <f aca="false">IF(OR($D25=1,MONTH($B25)&lt;&gt;MONTH(StartDate),'У7 Ввод'!$D$95="",'У7 Ввод'!$E$95="",'У7 Ввод'!$D$95&gt;$B25),0,MAX(0,MIN(1,'У7 Ввод'!$E$95-NETWORKDAYS('У7 Ввод'!$D$95,$B25)+1))/Настройки!$E$13*100)</f>
        <v>0</v>
      </c>
      <c r="CM25" s="67" t="n">
        <f aca="false">IF(OR($D25=1,MONTH($B25)&lt;&gt;MONTH(StartDate),'У7 Ввод'!$D$96="",'У7 Ввод'!$E$96="",'У7 Ввод'!$D$96&gt;$B25),0,MAX(0,MIN(1,'У7 Ввод'!$E$96-NETWORKDAYS('У7 Ввод'!$D$96,$B25)+1))/Настройки!$E$13*100)</f>
        <v>0</v>
      </c>
      <c r="CN25" s="67" t="n">
        <f aca="false">IF(OR($D25=1,MONTH($B25)&lt;&gt;MONTH(StartDate),'У7 Ввод'!$D$97="",'У7 Ввод'!$E$97="",'У7 Ввод'!$D$97&gt;$B25),0,MAX(0,MIN(1,'У7 Ввод'!$E$97-NETWORKDAYS('У7 Ввод'!$D$97,$B25)+1))/Настройки!$E$13*100)</f>
        <v>0</v>
      </c>
      <c r="CO25" s="67" t="n">
        <f aca="false">IF(OR($D25=1,MONTH($B25)&lt;&gt;MONTH(StartDate),'У7 Ввод'!$D$98="",'У7 Ввод'!$E$98="",'У7 Ввод'!$D$98&gt;$B25),0,MAX(0,MIN(1,'У7 Ввод'!$E$98-NETWORKDAYS('У7 Ввод'!$D$98,$B25)+1))/Настройки!$E$13*100)</f>
        <v>0</v>
      </c>
      <c r="CP25" s="67" t="n">
        <f aca="false">IF(OR($D25=1,MONTH($B25)&lt;&gt;MONTH(StartDate),'У7 Ввод'!$D$99="",'У7 Ввод'!$E$99="",'У7 Ввод'!$D$99&gt;$B25),0,MAX(0,MIN(1,'У7 Ввод'!$E$99-NETWORKDAYS('У7 Ввод'!$D$99,$B25)+1))/Настройки!$E$13*100)</f>
        <v>0</v>
      </c>
      <c r="CQ25" s="67" t="n">
        <f aca="false">IF(OR($D25=1,MONTH($B25)&lt;&gt;MONTH(StartDate),'У7 Ввод'!$D$100="",'У7 Ввод'!$E$100="",'У7 Ввод'!$D$100&gt;$B25),0,MAX(0,MIN(1,'У7 Ввод'!$E$100-NETWORKDAYS('У7 Ввод'!$D$100,$B25)+1))/Настройки!$E$13*100)</f>
        <v>0</v>
      </c>
      <c r="CR25" s="67" t="n">
        <f aca="false">IF(OR($D25=1,MONTH($B25)&lt;&gt;MONTH(StartDate),'У7 Ввод'!$D$101="",'У7 Ввод'!$E$101="",'У7 Ввод'!$D$101&gt;$B25),0,MAX(0,MIN(1,'У7 Ввод'!$E$101-NETWORKDAYS('У7 Ввод'!$D$101,$B25)+1))/Настройки!$E$13*100)</f>
        <v>0</v>
      </c>
      <c r="CS25" s="67" t="n">
        <f aca="false">IF(OR($D25=1,MONTH($B25)&lt;&gt;MONTH(StartDate),'У7 Ввод'!$D$102="",'У7 Ввод'!$E$102="",'У7 Ввод'!$D$102&gt;$B25),0,MAX(0,MIN(1,'У7 Ввод'!$E$102-NETWORKDAYS('У7 Ввод'!$D$102,$B25)+1))/Настройки!$E$13*100)</f>
        <v>0</v>
      </c>
      <c r="CT25" s="67" t="n">
        <f aca="false">IF(OR($D25=1,MONTH($B25)&lt;&gt;MONTH(StartDate),'У7 Ввод'!$D$103="",'У7 Ввод'!$E$103="",'У7 Ввод'!$D$103&gt;$B25),0,MAX(0,MIN(1,'У7 Ввод'!$E$103-NETWORKDAYS('У7 Ввод'!$D$103,$B25)+1))/Настройки!$E$13*100)</f>
        <v>0</v>
      </c>
      <c r="CU25" s="67" t="n">
        <f aca="false">IF(OR($D25=1,MONTH($B25)&lt;&gt;MONTH(StartDate),'У7 Ввод'!$D$104="",'У7 Ввод'!$E$104="",'У7 Ввод'!$D$104&gt;$B25),0,MAX(0,MIN(1,'У7 Ввод'!$E$104-NETWORKDAYS('У7 Ввод'!$D$104,$B25)+1))/Настройки!$E$13*100)</f>
        <v>0</v>
      </c>
      <c r="CV25" s="67" t="n">
        <f aca="false">IF(OR($D25=1,MONTH($B25)&lt;&gt;MONTH(StartDate),'У7 Ввод'!$D$105="",'У7 Ввод'!$E$105="",'У7 Ввод'!$D$105&gt;$B25),0,MAX(0,MIN(1,'У7 Ввод'!$E$105-NETWORKDAYS('У7 Ввод'!$D$105,$B25)+1))/Настройки!$E$13*100)</f>
        <v>0</v>
      </c>
      <c r="CW25" s="67" t="n">
        <f aca="false">IF(OR($D25=1,MONTH($B25)&lt;&gt;MONTH(StartDate),'У7 Ввод'!$D$106="",'У7 Ввод'!$E$106="",'У7 Ввод'!$D$106&gt;$B25),0,MAX(0,MIN(1,'У7 Ввод'!$E$106-NETWORKDAYS('У7 Ввод'!$D$106,$B25)+1))/Настройки!$E$13*100)</f>
        <v>0</v>
      </c>
      <c r="CX25" s="67" t="n">
        <f aca="false">IF(OR($D25=1,MONTH($B25)&lt;&gt;MONTH(StartDate),'У7 Ввод'!$D$107="",'У7 Ввод'!$E$107="",'У7 Ввод'!$D$107&gt;$B25),0,MAX(0,MIN(1,'У7 Ввод'!$E$107-NETWORKDAYS('У7 Ввод'!$D$107,$B25)+1))/Настройки!$E$13*100)</f>
        <v>0</v>
      </c>
      <c r="CY25" s="67" t="n">
        <f aca="false">IF(OR($D25=1,MONTH($B25)&lt;&gt;MONTH(StartDate),'У7 Ввод'!$D$108="",'У7 Ввод'!$E$108="",'У7 Ввод'!$D$108&gt;$B25),0,MAX(0,MIN(1,'У7 Ввод'!$E$108-NETWORKDAYS('У7 Ввод'!$D$108,$B25)+1))/Настройки!$E$13*100)</f>
        <v>0</v>
      </c>
      <c r="CZ25" s="67" t="n">
        <f aca="false">IF(OR($D25=1,MONTH($B25)&lt;&gt;MONTH(StartDate),'У7 Ввод'!$D$109="",'У7 Ввод'!$E$109="",'У7 Ввод'!$D$109&gt;$B25),0,MAX(0,MIN(1,'У7 Ввод'!$E$109-NETWORKDAYS('У7 Ввод'!$D$109,$B25)+1))/Настройки!$E$13*100)</f>
        <v>0</v>
      </c>
      <c r="DA25" s="67" t="n">
        <f aca="false">IF(OR($D25=1,MONTH($B25)&lt;&gt;MONTH(StartDate),'У7 Ввод'!$D$110="",'У7 Ввод'!$E$110="",'У7 Ввод'!$D$110&gt;$B25),0,MAX(0,MIN(1,'У7 Ввод'!$E$110-NETWORKDAYS('У7 Ввод'!$D$110,$B25)+1))/Настройки!$E$13*100)</f>
        <v>0</v>
      </c>
      <c r="DB25" s="67" t="n">
        <f aca="false">IF(OR($D25=1,MONTH($B25)&lt;&gt;MONTH(StartDate),'У7 Ввод'!$D$111="",'У7 Ввод'!$E$111="",'У7 Ввод'!$D$111&gt;$B25),0,MAX(0,MIN(1,'У7 Ввод'!$E$111-NETWORKDAYS('У7 Ввод'!$D$111,$B25)+1))/Настройки!$E$13*100)</f>
        <v>0</v>
      </c>
      <c r="DC25" s="67" t="n">
        <f aca="false">IF(OR($D25=1,MONTH($B25)&lt;&gt;MONTH(StartDate),'У7 Ввод'!$D$112="",'У7 Ввод'!$E$112="",'У7 Ввод'!$D$112&gt;$B25),0,MAX(0,MIN(1,'У7 Ввод'!$E$112-NETWORKDAYS('У7 Ввод'!$D$112,$B25)+1))/Настройки!$E$13*100)</f>
        <v>0</v>
      </c>
      <c r="DD25" s="67" t="n">
        <f aca="false">IF(OR($D25=1,MONTH($B25)&lt;&gt;MONTH(StartDate),'У7 Ввод'!$D$113="",'У7 Ввод'!$E$113="",'У7 Ввод'!$D$113&gt;$B25),0,MAX(0,MIN(1,'У7 Ввод'!$E$113-NETWORKDAYS('У7 Ввод'!$D$113,$B25)+1))/Настройки!$E$13*100)</f>
        <v>0</v>
      </c>
      <c r="DE25" s="67" t="n">
        <f aca="false">IF(OR($D25=1,MONTH($B25)&lt;&gt;MONTH(StartDate),'У7 Ввод'!$D$114="",'У7 Ввод'!$E$114="",'У7 Ввод'!$D$114&gt;$B25),0,MAX(0,MIN(1,'У7 Ввод'!$E$114-NETWORKDAYS('У7 Ввод'!$D$114,$B25)+1))/Настройки!$E$13*100)</f>
        <v>0</v>
      </c>
      <c r="DF25" s="67" t="n">
        <f aca="false">IF(OR($D25=1,MONTH($B25)&lt;&gt;MONTH(StartDate),'У7 Ввод'!$D$115="",'У7 Ввод'!$E$115="",'У7 Ввод'!$D$115&gt;$B25),0,MAX(0,MIN(1,'У7 Ввод'!$E$115-NETWORKDAYS('У7 Ввод'!$D$115,$B25)+1))/Настройки!$E$13*100)</f>
        <v>0</v>
      </c>
      <c r="DG25" s="67" t="n">
        <f aca="false">IF(OR($D25=1,MONTH($B25)&lt;&gt;MONTH(StartDate),'У7 Ввод'!$D$116="",'У7 Ввод'!$E$116="",'У7 Ввод'!$D$116&gt;$B25),0,MAX(0,MIN(1,'У7 Ввод'!$E$116-NETWORKDAYS('У7 Ввод'!$D$116,$B25)+1))/Настройки!$E$13*100)</f>
        <v>0</v>
      </c>
      <c r="DH25" s="67" t="n">
        <f aca="false">IF(OR($D25=1,MONTH($B25)&lt;&gt;MONTH(StartDate),'У7 Ввод'!$D$117="",'У7 Ввод'!$E$117="",'У7 Ввод'!$D$117&gt;$B25),0,MAX(0,MIN(1,'У7 Ввод'!$E$117-NETWORKDAYS('У7 Ввод'!$D$117,$B25)+1))/Настройки!$E$13*100)</f>
        <v>0</v>
      </c>
      <c r="DI25" s="67" t="n">
        <f aca="false">IF(OR($D25=1,MONTH($B25)&lt;&gt;MONTH(StartDate),'У7 Ввод'!$D$118="",'У7 Ввод'!$E$118="",'У7 Ввод'!$D$118&gt;$B25),0,MAX(0,MIN(1,'У7 Ввод'!$E$118-NETWORKDAYS('У7 Ввод'!$D$118,$B25)+1))/Настройки!$E$13*100)</f>
        <v>0</v>
      </c>
      <c r="DJ25" s="67" t="n">
        <f aca="false">IF(OR($D25=1,MONTH($B25)&lt;&gt;MONTH(StartDate),'У7 Ввод'!$D$119="",'У7 Ввод'!$E$119="",'У7 Ввод'!$D$119&gt;$B25),0,MAX(0,MIN(1,'У7 Ввод'!$E$119-NETWORKDAYS('У7 Ввод'!$D$119,$B25)+1))/Настройки!$E$13*100)</f>
        <v>0</v>
      </c>
      <c r="DK25" s="67" t="n">
        <f aca="false">IF(OR($D25=1,MONTH($B25)&lt;&gt;MONTH(StartDate),'У7 Ввод'!$D$120="",'У7 Ввод'!$E$120="",'У7 Ввод'!$D$120&gt;$B25),0,MAX(0,MIN(1,'У7 Ввод'!$E$120-NETWORKDAYS('У7 Ввод'!$D$120,$B25)+1))/Настройки!$E$13*100)</f>
        <v>0</v>
      </c>
      <c r="DL25" s="67" t="n">
        <f aca="false">IF(OR($D25=1,MONTH($B25)&lt;&gt;MONTH(StartDate),'У7 Ввод'!$D$121="",'У7 Ввод'!$E$121="",'У7 Ввод'!$D$121&gt;$B25),0,MAX(0,MIN(1,'У7 Ввод'!$E$121-NETWORKDAYS('У7 Ввод'!$D$121,$B25)+1))/Настройки!$E$13*100)</f>
        <v>0</v>
      </c>
      <c r="DM25" s="67" t="n">
        <f aca="false">IF(OR($D25=1,MONTH($B25)&lt;&gt;MONTH(StartDate),'У7 Ввод'!$D$122="",'У7 Ввод'!$E$122="",'У7 Ввод'!$D$122&gt;$B25),0,MAX(0,MIN(1,'У7 Ввод'!$E$122-NETWORKDAYS('У7 Ввод'!$D$122,$B25)+1))/Настройки!$E$13*100)</f>
        <v>0</v>
      </c>
      <c r="DN25" s="67" t="n">
        <f aca="false">IF(OR($D25=1,MONTH($B25)&lt;&gt;MONTH(StartDate),'У7 Ввод'!$D$123="",'У7 Ввод'!$E$123="",'У7 Ввод'!$D$123&gt;$B25),0,MAX(0,MIN(1,'У7 Ввод'!$E$123-NETWORKDAYS('У7 Ввод'!$D$123,$B25)+1))/Настройки!$E$13*100)</f>
        <v>0</v>
      </c>
      <c r="DO25" s="67" t="n">
        <f aca="false">IF(OR($D25=1,MONTH($B25)&lt;&gt;MONTH(StartDate),'У7 Ввод'!$D$124="",'У7 Ввод'!$E$124="",'У7 Ввод'!$D$124&gt;$B25),0,MAX(0,MIN(1,'У7 Ввод'!$E$124-NETWORKDAYS('У7 Ввод'!$D$124,$B25)+1))/Настройки!$E$13*100)</f>
        <v>0</v>
      </c>
      <c r="DP25" s="67" t="n">
        <f aca="false">IF(OR($D25=1,MONTH($B25)&lt;&gt;MONTH(StartDate),'У7 Ввод'!$D$125="",'У7 Ввод'!$E$125="",'У7 Ввод'!$D$125&gt;$B25),0,MAX(0,MIN(1,'У7 Ввод'!$E$125-NETWORKDAYS('У7 Ввод'!$D$125,$B25)+1))/Настройки!$E$13*100)</f>
        <v>0</v>
      </c>
      <c r="DQ25" s="67" t="n">
        <f aca="false">IF(OR($D25=1,MONTH($B25)&lt;&gt;MONTH(StartDate),'У7 Ввод'!$D$126="",'У7 Ввод'!$E$126="",'У7 Ввод'!$D$126&gt;$B25),0,MAX(0,MIN(1,'У7 Ввод'!$E$126-NETWORKDAYS('У7 Ввод'!$D$126,$B25)+1))/Настройки!$E$13*100)</f>
        <v>0</v>
      </c>
      <c r="DR25" s="67" t="n">
        <f aca="false">IF(OR($D25=1,MONTH($B25)&lt;&gt;MONTH(StartDate),'У7 Ввод'!$D$127="",'У7 Ввод'!$E$127="",'У7 Ввод'!$D$127&gt;$B25),0,MAX(0,MIN(1,'У7 Ввод'!$E$127-NETWORKDAYS('У7 Ввод'!$D$127,$B25)+1))/Настройки!$E$13*100)</f>
        <v>0</v>
      </c>
      <c r="DS25" s="67" t="n">
        <f aca="false">IF(OR($D25=1,MONTH($B25)&lt;&gt;MONTH(StartDate),'У7 Ввод'!$D$128="",'У7 Ввод'!$E$128="",'У7 Ввод'!$D$128&gt;$B25),0,MAX(0,MIN(1,'У7 Ввод'!$E$128-NETWORKDAYS('У7 Ввод'!$D$128,$B25)+1))/Настройки!$E$13*100)</f>
        <v>0</v>
      </c>
      <c r="DT25" s="67" t="n">
        <f aca="false">IF(OR($D25=1,MONTH($B25)&lt;&gt;MONTH(StartDate),'У7 Ввод'!$D$129="",'У7 Ввод'!$E$129="",'У7 Ввод'!$D$129&gt;$B25),0,MAX(0,MIN(1,'У7 Ввод'!$E$129-NETWORKDAYS('У7 Ввод'!$D$129,$B25)+1))/Настройки!$E$13*100)</f>
        <v>0</v>
      </c>
      <c r="DU25" s="67" t="n">
        <f aca="false">IF(OR($D25=1,MONTH($B25)&lt;&gt;MONTH(StartDate),'У7 Ввод'!$D$130="",'У7 Ввод'!$E$130="",'У7 Ввод'!$D$130&gt;$B25),0,MAX(0,MIN(1,'У7 Ввод'!$E$130-NETWORKDAYS('У7 Ввод'!$D$130,$B25)+1))/Настройки!$E$13*100)</f>
        <v>0</v>
      </c>
      <c r="DV25" s="67" t="n">
        <f aca="false">IF(OR($D25=1,MONTH($B25)&lt;&gt;MONTH(StartDate),'У7 Ввод'!$D$131="",'У7 Ввод'!$E$131="",'У7 Ввод'!$D$131&gt;$B25),0,MAX(0,MIN(1,'У7 Ввод'!$E$131-NETWORKDAYS('У7 Ввод'!$D$131,$B25)+1))/Настройки!$E$13*100)</f>
        <v>0</v>
      </c>
      <c r="DW25" s="67" t="n">
        <f aca="false">IF(OR($D25=1,MONTH($B25)&lt;&gt;MONTH(StartDate),'У7 Ввод'!$D$132="",'У7 Ввод'!$E$132="",'У7 Ввод'!$D$132&gt;$B25),0,MAX(0,MIN(1,'У7 Ввод'!$E$132-NETWORKDAYS('У7 Ввод'!$D$132,$B25)+1))/Настройки!$E$13*100)</f>
        <v>0</v>
      </c>
      <c r="DX25" s="67" t="n">
        <f aca="false">IF(OR($D25=1,MONTH($B25)&lt;&gt;MONTH(StartDate),'У7 Ввод'!$D$133="",'У7 Ввод'!$E$133="",'У7 Ввод'!$D$133&gt;$B25),0,MAX(0,MIN(1,'У7 Ввод'!$E$133-NETWORKDAYS('У7 Ввод'!$D$133,$B25)+1))/Настройки!$E$13*100)</f>
        <v>0</v>
      </c>
      <c r="DY25" s="67" t="n">
        <f aca="false">IF(OR($D25=1,MONTH($B25)&lt;&gt;MONTH(StartDate),'У7 Ввод'!$D$134="",'У7 Ввод'!$E$134="",'У7 Ввод'!$D$134&gt;$B25),0,MAX(0,MIN(1,'У7 Ввод'!$E$134-NETWORKDAYS('У7 Ввод'!$D$134,$B25)+1))/Настройки!$E$13*100)</f>
        <v>0</v>
      </c>
      <c r="DZ25" s="67" t="n">
        <f aca="false">IF(OR($D25=1,MONTH($B25)&lt;&gt;MONTH(StartDate),'У7 Ввод'!$D$135="",'У7 Ввод'!$E$135="",'У7 Ввод'!$D$135&gt;$B25),0,MAX(0,MIN(1,'У7 Ввод'!$E$135-NETWORKDAYS('У7 Ввод'!$D$135,$B25)+1))/Настройки!$E$13*100)</f>
        <v>0</v>
      </c>
      <c r="EA25" s="67" t="n">
        <f aca="false">IF(OR($D25=1,MONTH($B25)&lt;&gt;MONTH(StartDate),'У7 Ввод'!$D$136="",'У7 Ввод'!$E$136="",'У7 Ввод'!$D$136&gt;$B25),0,MAX(0,MIN(1,'У7 Ввод'!$E$136-NETWORKDAYS('У7 Ввод'!$D$136,$B25)+1))/Настройки!$E$13*100)</f>
        <v>0</v>
      </c>
      <c r="EB25" s="67" t="n">
        <f aca="false">IF(OR($D25=1,MONTH($B25)&lt;&gt;MONTH(StartDate),'У7 Ввод'!$D$137="",'У7 Ввод'!$E$137="",'У7 Ввод'!$D$137&gt;$B25),0,MAX(0,MIN(1,'У7 Ввод'!$E$137-NETWORKDAYS('У7 Ввод'!$D$137,$B25)+1))/Настройки!$E$13*100)</f>
        <v>0</v>
      </c>
      <c r="EC25" s="67" t="n">
        <f aca="false">IF(OR($D25=1,MONTH($B25)&lt;&gt;MONTH(StartDate),'У7 Ввод'!$D$138="",'У7 Ввод'!$E$138="",'У7 Ввод'!$D$138&gt;$B25),0,MAX(0,MIN(1,'У7 Ввод'!$E$138-NETWORKDAYS('У7 Ввод'!$D$138,$B25)+1))/Настройки!$E$13*100)</f>
        <v>0</v>
      </c>
      <c r="ED25" s="67" t="n">
        <f aca="false">IF(OR($D25=1,MONTH($B25)&lt;&gt;MONTH(StartDate),'У7 Ввод'!$D$139="",'У7 Ввод'!$E$139="",'У7 Ввод'!$D$139&gt;$B25),0,MAX(0,MIN(1,'У7 Ввод'!$E$139-NETWORKDAYS('У7 Ввод'!$D$139,$B25)+1))/Настройки!$E$13*100)</f>
        <v>0</v>
      </c>
      <c r="EE25" s="67" t="n">
        <f aca="false">IF(OR($D25=1,MONTH($B25)&lt;&gt;MONTH(StartDate),'У7 Ввод'!$D$140="",'У7 Ввод'!$E$140="",'У7 Ввод'!$D$140&gt;$B25),0,MAX(0,MIN(1,'У7 Ввод'!$E$140-NETWORKDAYS('У7 Ввод'!$D$140,$B25)+1))/Настройки!$E$13*100)</f>
        <v>0</v>
      </c>
      <c r="EF25" s="67" t="n">
        <f aca="false">IF(OR($D25=1,MONTH($B25)&lt;&gt;MONTH(StartDate),'У7 Ввод'!$D$141="",'У7 Ввод'!$E$141="",'У7 Ввод'!$D$141&gt;$B25),0,MAX(0,MIN(1,'У7 Ввод'!$E$141-NETWORKDAYS('У7 Ввод'!$D$141,$B25)+1))/Настройки!$E$13*100)</f>
        <v>0</v>
      </c>
      <c r="EG25" s="67" t="n">
        <f aca="false">IF(OR($D25=1,MONTH($B25)&lt;&gt;MONTH(StartDate),'У7 Ввод'!$D$142="",'У7 Ввод'!$E$142="",'У7 Ввод'!$D$142&gt;$B25),0,MAX(0,MIN(1,'У7 Ввод'!$E$142-NETWORKDAYS('У7 Ввод'!$D$142,$B25)+1))/Настройки!$E$13*100)</f>
        <v>0</v>
      </c>
      <c r="EH25" s="67" t="n">
        <f aca="false">IF(OR($D25=1,MONTH($B25)&lt;&gt;MONTH(StartDate),'У7 Ввод'!$D$143="",'У7 Ввод'!$E$143="",'У7 Ввод'!$D$143&gt;$B25),0,MAX(0,MIN(1,'У7 Ввод'!$E$143-NETWORKDAYS('У7 Ввод'!$D$143,$B25)+1))/Настройки!$E$13*100)</f>
        <v>0</v>
      </c>
      <c r="EI25" s="67" t="n">
        <f aca="false">IF(OR($D25=1,MONTH($B25)&lt;&gt;MONTH(StartDate),'У7 Ввод'!$D$144="",'У7 Ввод'!$E$144="",'У7 Ввод'!$D$144&gt;$B25),0,MAX(0,MIN(1,'У7 Ввод'!$E$144-NETWORKDAYS('У7 Ввод'!$D$144,$B25)+1))/Настройки!$E$13*100)</f>
        <v>0</v>
      </c>
      <c r="EJ25" s="67" t="n">
        <f aca="false">IF(OR($D25=1,MONTH($B25)&lt;&gt;MONTH(StartDate),'У7 Ввод'!$D$145="",'У7 Ввод'!$E$145="",'У7 Ввод'!$D$145&gt;$B25),0,MAX(0,MIN(1,'У7 Ввод'!$E$145-NETWORKDAYS('У7 Ввод'!$D$145,$B25)+1))/Настройки!$E$13*100)</f>
        <v>0</v>
      </c>
      <c r="EK25" s="67" t="n">
        <f aca="false">IF(OR($D25=1,MONTH($B25)&lt;&gt;MONTH(StartDate),'У7 Ввод'!$D$146="",'У7 Ввод'!$E$146="",'У7 Ввод'!$D$146&gt;$B25),0,MAX(0,MIN(1,'У7 Ввод'!$E$146-NETWORKDAYS('У7 Ввод'!$D$146,$B25)+1))/Настройки!$E$13*100)</f>
        <v>0</v>
      </c>
      <c r="EL25" s="67" t="n">
        <f aca="false">IF(OR($D25=1,MONTH($B25)&lt;&gt;MONTH(StartDate),'У7 Ввод'!$D$147="",'У7 Ввод'!$E$147="",'У7 Ввод'!$D$147&gt;$B25),0,MAX(0,MIN(1,'У7 Ввод'!$E$147-NETWORKDAYS('У7 Ввод'!$D$147,$B25)+1))/Настройки!$E$13*100)</f>
        <v>0</v>
      </c>
      <c r="EM25" s="67" t="n">
        <f aca="false">IF(OR($D25=1,MONTH($B25)&lt;&gt;MONTH(StartDate),'У7 Ввод'!$D$148="",'У7 Ввод'!$E$148="",'У7 Ввод'!$D$148&gt;$B25),0,MAX(0,MIN(1,'У7 Ввод'!$E$148-NETWORKDAYS('У7 Ввод'!$D$148,$B25)+1))/Настройки!$E$13*100)</f>
        <v>0</v>
      </c>
      <c r="EN25" s="67" t="n">
        <f aca="false">IF(OR($D25=1,MONTH($B25)&lt;&gt;MONTH(StartDate),'У7 Ввод'!$D$149="",'У7 Ввод'!$E$149="",'У7 Ввод'!$D$149&gt;$B25),0,MAX(0,MIN(1,'У7 Ввод'!$E$149-NETWORKDAYS('У7 Ввод'!$D$149,$B25)+1))/Настройки!$E$13*100)</f>
        <v>0</v>
      </c>
      <c r="EO25" s="67" t="n">
        <f aca="false">IF(OR($D25=1,MONTH($B25)&lt;&gt;MONTH(StartDate),'У7 Ввод'!$D$150="",'У7 Ввод'!$E$150="",'У7 Ввод'!$D$150&gt;$B25),0,MAX(0,MIN(1,'У7 Ввод'!$E$150-NETWORKDAYS('У7 Ввод'!$D$150,$B25)+1))/Настройки!$E$13*100)</f>
        <v>0</v>
      </c>
      <c r="EP25" s="67" t="n">
        <f aca="false">IF(OR($D25=1,MONTH($B25)&lt;&gt;MONTH(StartDate),'У7 Ввод'!$D$151="",'У7 Ввод'!$E$151="",'У7 Ввод'!$D$151&gt;$B25),0,MAX(0,MIN(1,'У7 Ввод'!$E$151-NETWORKDAYS('У7 Ввод'!$D$151,$B25)+1))/Настройки!$E$13*100)</f>
        <v>0</v>
      </c>
      <c r="EQ25" s="67" t="n">
        <f aca="false">IF(OR($D25=1,MONTH($B25)&lt;&gt;MONTH(StartDate),'У7 Ввод'!$D$152="",'У7 Ввод'!$E$152="",'У7 Ввод'!$D$152&gt;$B25),0,MAX(0,MIN(1,'У7 Ввод'!$E$152-NETWORKDAYS('У7 Ввод'!$D$152,$B25)+1))/Настройки!$E$13*100)</f>
        <v>0</v>
      </c>
      <c r="ER25" s="67" t="n">
        <f aca="false">IF(OR($D25=1,MONTH($B25)&lt;&gt;MONTH(StartDate),'У7 Ввод'!$D$153="",'У7 Ввод'!$E$153="",'У7 Ввод'!$D$153&gt;$B25),0,MAX(0,MIN(1,'У7 Ввод'!$E$153-NETWORKDAYS('У7 Ввод'!$D$153,$B25)+1))/Настройки!$E$13*100)</f>
        <v>0</v>
      </c>
      <c r="ES25" s="67" t="n">
        <f aca="false">IF(OR($D25=1,MONTH($B25)&lt;&gt;MONTH(StartDate),'У7 Ввод'!$D$154="",'У7 Ввод'!$E$154="",'У7 Ввод'!$D$154&gt;$B25),0,MAX(0,MIN(1,'У7 Ввод'!$E$154-NETWORKDAYS('У7 Ввод'!$D$154,$B25)+1))/Настройки!$E$13*100)</f>
        <v>0</v>
      </c>
      <c r="ET25" s="67" t="n">
        <f aca="false">IF(OR($D25=1,MONTH($B25)&lt;&gt;MONTH(StartDate),'У7 Ввод'!$D$155="",'У7 Ввод'!$E$155="",'У7 Ввод'!$D$155&gt;$B25),0,MAX(0,MIN(1,'У7 Ввод'!$E$155-NETWORKDAYS('У7 Ввод'!$D$155,$B25)+1))/Настройки!$E$13*100)</f>
        <v>0</v>
      </c>
      <c r="EU25" s="67" t="n">
        <f aca="false">IF(OR($D25=1,MONTH($B25)&lt;&gt;MONTH(StartDate),'У7 Ввод'!$D$156="",'У7 Ввод'!$E$156="",'У7 Ввод'!$D$156&gt;$B25),0,MAX(0,MIN(1,'У7 Ввод'!$E$156-NETWORKDAYS('У7 Ввод'!$D$156,$B25)+1))/Настройки!$E$13*100)</f>
        <v>0</v>
      </c>
      <c r="EV25" s="67" t="n">
        <f aca="false">IF(OR($D25=1,MONTH($B25)&lt;&gt;MONTH(StartDate),'У7 Ввод'!$D$157="",'У7 Ввод'!$E$157="",'У7 Ввод'!$D$157&gt;$B25),0,MAX(0,MIN(1,'У7 Ввод'!$E$157-NETWORKDAYS('У7 Ввод'!$D$157,$B25)+1))/Настройки!$E$13*100)</f>
        <v>0</v>
      </c>
      <c r="EW25" s="67" t="n">
        <f aca="false">IF(OR($D25=1,MONTH($B25)&lt;&gt;MONTH(StartDate),'У7 Ввод'!$D$158="",'У7 Ввод'!$E$158="",'У7 Ввод'!$D$158&gt;$B25),0,MAX(0,MIN(1,'У7 Ввод'!$E$158-NETWORKDAYS('У7 Ввод'!$D$158,$B25)+1))/Настройки!$E$13*100)</f>
        <v>0</v>
      </c>
      <c r="EX25" s="67" t="n">
        <f aca="false">IF(OR($D25=1,MONTH($B25)&lt;&gt;MONTH(StartDate),'У7 Ввод'!$D$159="",'У7 Ввод'!$E$159="",'У7 Ввод'!$D$159&gt;$B25),0,MAX(0,MIN(1,'У7 Ввод'!$E$159-NETWORKDAYS('У7 Ввод'!$D$159,$B25)+1))/Настройки!$E$13*100)</f>
        <v>0</v>
      </c>
      <c r="EY25" s="67" t="n">
        <f aca="false">IF(OR($D25=1,MONTH($B25)&lt;&gt;MONTH(StartDate),'У7 Ввод'!$D$160="",'У7 Ввод'!$E$160="",'У7 Ввод'!$D$160&gt;$B25),0,MAX(0,MIN(1,'У7 Ввод'!$E$160-NETWORKDAYS('У7 Ввод'!$D$160,$B25)+1))/Настройки!$E$13*100)</f>
        <v>0</v>
      </c>
      <c r="EZ25" s="67" t="n">
        <f aca="false">IF(OR($D25=1,MONTH($B25)&lt;&gt;MONTH(StartDate),'У7 Ввод'!$D$161="",'У7 Ввод'!$E$161="",'У7 Ввод'!$D$161&gt;$B25),0,MAX(0,MIN(1,'У7 Ввод'!$E$161-NETWORKDAYS('У7 Ввод'!$D$161,$B25)+1))/Настройки!$E$13*100)</f>
        <v>0</v>
      </c>
      <c r="FA25" s="67" t="n">
        <f aca="false">IF(OR($D25=1,MONTH($B25)&lt;&gt;MONTH(StartDate),'У7 Ввод'!$D$162="",'У7 Ввод'!$E$162="",'У7 Ввод'!$D$162&gt;$B25),0,MAX(0,MIN(1,'У7 Ввод'!$E$162-NETWORKDAYS('У7 Ввод'!$D$162,$B25)+1))/Настройки!$E$13*100)</f>
        <v>0</v>
      </c>
      <c r="FB25" s="67" t="n">
        <f aca="false">IF(OR($D25=1,MONTH($B25)&lt;&gt;MONTH(StartDate),'У7 Ввод'!$D$163="",'У7 Ввод'!$E$163="",'У7 Ввод'!$D$163&gt;$B25),0,MAX(0,MIN(1,'У7 Ввод'!$E$163-NETWORKDAYS('У7 Ввод'!$D$163,$B25)+1))/Настройки!$E$13*100)</f>
        <v>0</v>
      </c>
      <c r="FC25" s="67" t="n">
        <f aca="false">IF(OR($D25=1,MONTH($B25)&lt;&gt;MONTH(StartDate),'У7 Ввод'!$D$164="",'У7 Ввод'!$E$164="",'У7 Ввод'!$D$164&gt;$B25),0,MAX(0,MIN(1,'У7 Ввод'!$E$164-NETWORKDAYS('У7 Ввод'!$D$164,$B25)+1))/Настройки!$E$13*100)</f>
        <v>0</v>
      </c>
      <c r="FD25" s="67" t="n">
        <f aca="false">IF(OR($D25=1,MONTH($B25)&lt;&gt;MONTH(StartDate),'У7 Ввод'!$D$165="",'У7 Ввод'!$E$165="",'У7 Ввод'!$D$165&gt;$B25),0,MAX(0,MIN(1,'У7 Ввод'!$E$165-NETWORKDAYS('У7 Ввод'!$D$165,$B25)+1))/Настройки!$E$13*100)</f>
        <v>0</v>
      </c>
      <c r="FE25" s="67" t="n">
        <f aca="false">IF(OR($D25=1,MONTH($B25)&lt;&gt;MONTH(StartDate),'У7 Ввод'!$D$166="",'У7 Ввод'!$E$166="",'У7 Ввод'!$D$166&gt;$B25),0,MAX(0,MIN(1,'У7 Ввод'!$E$166-NETWORKDAYS('У7 Ввод'!$D$166,$B25)+1))/Настройки!$E$13*100)</f>
        <v>0</v>
      </c>
      <c r="FF25" s="67" t="n">
        <f aca="false">IF(OR($D25=1,MONTH($B25)&lt;&gt;MONTH(StartDate),'У7 Ввод'!$D$167="",'У7 Ввод'!$E$167="",'У7 Ввод'!$D$167&gt;$B25),0,MAX(0,MIN(1,'У7 Ввод'!$E$167-NETWORKDAYS('У7 Ввод'!$D$167,$B25)+1))/Настройки!$E$13*100)</f>
        <v>0</v>
      </c>
      <c r="FG25" s="67" t="n">
        <f aca="false">IF(OR($D25=1,MONTH($B25)&lt;&gt;MONTH(StartDate),'У7 Ввод'!$D$168="",'У7 Ввод'!$E$168="",'У7 Ввод'!$D$168&gt;$B25),0,MAX(0,MIN(1,'У7 Ввод'!$E$168-NETWORKDAYS('У7 Ввод'!$D$168,$B25)+1))/Настройки!$E$13*100)</f>
        <v>0</v>
      </c>
      <c r="FH25" s="67" t="n">
        <f aca="false">IF(OR($D25=1,MONTH($B25)&lt;&gt;MONTH(StartDate),'У7 Ввод'!$D$169="",'У7 Ввод'!$E$169="",'У7 Ввод'!$D$169&gt;$B25),0,MAX(0,MIN(1,'У7 Ввод'!$E$169-NETWORKDAYS('У7 Ввод'!$D$169,$B25)+1))/Настройки!$E$13*100)</f>
        <v>0</v>
      </c>
      <c r="FI25" s="67" t="n">
        <f aca="false">IF(OR($D25=1,MONTH($B25)&lt;&gt;MONTH(StartDate),'У7 Ввод'!$D$170="",'У7 Ввод'!$E$170="",'У7 Ввод'!$D$170&gt;$B25),0,MAX(0,MIN(1,'У7 Ввод'!$E$170-NETWORKDAYS('У7 Ввод'!$D$170,$B25)+1))/Настройки!$E$13*100)</f>
        <v>0</v>
      </c>
      <c r="FJ25" s="67" t="n">
        <f aca="false">IF(OR($D25=1,MONTH($B25)&lt;&gt;MONTH(StartDate),'У7 Ввод'!$D$171="",'У7 Ввод'!$E$171="",'У7 Ввод'!$D$171&gt;$B25),0,MAX(0,MIN(1,'У7 Ввод'!$E$171-NETWORKDAYS('У7 Ввод'!$D$171,$B25)+1))/Настройки!$E$13*100)</f>
        <v>0</v>
      </c>
      <c r="FK25" s="67" t="n">
        <f aca="false">IF(OR($D25=1,MONTH($B25)&lt;&gt;MONTH(StartDate),'У7 Ввод'!$D$172="",'У7 Ввод'!$E$172="",'У7 Ввод'!$D$172&gt;$B25),0,MAX(0,MIN(1,'У7 Ввод'!$E$172-NETWORKDAYS('У7 Ввод'!$D$172,$B25)+1))/Настройки!$E$13*100)</f>
        <v>0</v>
      </c>
      <c r="FL25" s="67" t="n">
        <f aca="false">IF(OR($D25=1,MONTH($B25)&lt;&gt;MONTH(StartDate),'У7 Ввод'!$D$173="",'У7 Ввод'!$E$173="",'У7 Ввод'!$D$173&gt;$B25),0,MAX(0,MIN(1,'У7 Ввод'!$E$173-NETWORKDAYS('У7 Ввод'!$D$173,$B25)+1))/Настройки!$E$13*100)</f>
        <v>0</v>
      </c>
      <c r="FM25" s="67" t="n">
        <f aca="false">IF(OR($D25=1,MONTH($B25)&lt;&gt;MONTH(StartDate),'У7 Ввод'!$D$174="",'У7 Ввод'!$E$174="",'У7 Ввод'!$D$174&gt;$B25),0,MAX(0,MIN(1,'У7 Ввод'!$E$174-NETWORKDAYS('У7 Ввод'!$D$174,$B25)+1))/Настройки!$E$13*100)</f>
        <v>0</v>
      </c>
      <c r="FN25" s="67" t="n">
        <f aca="false">IF(OR($D25=1,MONTH($B25)&lt;&gt;MONTH(StartDate),'У7 Ввод'!$D$175="",'У7 Ввод'!$E$175="",'У7 Ввод'!$D$175&gt;$B25),0,MAX(0,MIN(1,'У7 Ввод'!$E$175-NETWORKDAYS('У7 Ввод'!$D$175,$B25)+1))/Настройки!$E$13*100)</f>
        <v>0</v>
      </c>
      <c r="FO25" s="67" t="n">
        <f aca="false">IF(OR($D25=1,MONTH($B25)&lt;&gt;MONTH(StartDate),'У7 Ввод'!$D$176="",'У7 Ввод'!$E$176="",'У7 Ввод'!$D$176&gt;$B25),0,MAX(0,MIN(1,'У7 Ввод'!$E$176-NETWORKDAYS('У7 Ввод'!$D$176,$B25)+1))/Настройки!$E$13*100)</f>
        <v>0</v>
      </c>
      <c r="FP25" s="67" t="n">
        <f aca="false">IF(OR($D25=1,MONTH($B25)&lt;&gt;MONTH(StartDate),'У7 Ввод'!$D$177="",'У7 Ввод'!$E$177="",'У7 Ввод'!$D$177&gt;$B25),0,MAX(0,MIN(1,'У7 Ввод'!$E$177-NETWORKDAYS('У7 Ввод'!$D$177,$B25)+1))/Настройки!$E$13*100)</f>
        <v>0</v>
      </c>
      <c r="FQ25" s="67" t="n">
        <f aca="false">IF(OR($D25=1,MONTH($B25)&lt;&gt;MONTH(StartDate),'У7 Ввод'!$D$178="",'У7 Ввод'!$E$178="",'У7 Ввод'!$D$178&gt;$B25),0,MAX(0,MIN(1,'У7 Ввод'!$E$178-NETWORKDAYS('У7 Ввод'!$D$178,$B25)+1))/Настройки!$E$13*100)</f>
        <v>0</v>
      </c>
      <c r="FR25" s="67" t="n">
        <f aca="false">IF(OR($D25=1,MONTH($B25)&lt;&gt;MONTH(StartDate),'У7 Ввод'!$D$179="",'У7 Ввод'!$E$179="",'У7 Ввод'!$D$179&gt;$B25),0,MAX(0,MIN(1,'У7 Ввод'!$E$179-NETWORKDAYS('У7 Ввод'!$D$179,$B25)+1))/Настройки!$E$13*100)</f>
        <v>0</v>
      </c>
      <c r="FS25" s="67" t="n">
        <f aca="false">IF(OR($D25=1,MONTH($B25)&lt;&gt;MONTH(StartDate),'У7 Ввод'!$D$180="",'У7 Ввод'!$E$180="",'У7 Ввод'!$D$180&gt;$B25),0,MAX(0,MIN(1,'У7 Ввод'!$E$180-NETWORKDAYS('У7 Ввод'!$D$180,$B25)+1))/Настройки!$E$13*100)</f>
        <v>0</v>
      </c>
      <c r="FT25" s="67" t="n">
        <f aca="false">IF(OR($D25=1,MONTH($B25)&lt;&gt;MONTH(StartDate),'У7 Ввод'!$D$181="",'У7 Ввод'!$E$181="",'У7 Ввод'!$D$181&gt;$B25),0,MAX(0,MIN(1,'У7 Ввод'!$E$181-NETWORKDAYS('У7 Ввод'!$D$181,$B25)+1))/Настройки!$E$13*100)</f>
        <v>0</v>
      </c>
      <c r="FU25" s="67" t="n">
        <f aca="false">IF(OR($D25=1,MONTH($B25)&lt;&gt;MONTH(StartDate),'У7 Ввод'!$D$182="",'У7 Ввод'!$E$182="",'У7 Ввод'!$D$182&gt;$B25),0,MAX(0,MIN(1,'У7 Ввод'!$E$182-NETWORKDAYS('У7 Ввод'!$D$182,$B25)+1))/Настройки!$E$13*100)</f>
        <v>0</v>
      </c>
      <c r="FV25" s="67" t="n">
        <f aca="false">IF(OR($D25=1,MONTH($B25)&lt;&gt;MONTH(StartDate),'У7 Ввод'!$D$183="",'У7 Ввод'!$E$183="",'У7 Ввод'!$D$183&gt;$B25),0,MAX(0,MIN(1,'У7 Ввод'!$E$183-NETWORKDAYS('У7 Ввод'!$D$183,$B25)+1))/Настройки!$E$13*100)</f>
        <v>0</v>
      </c>
      <c r="FW25" s="67" t="n">
        <f aca="false">IF(OR($D25=1,MONTH($B25)&lt;&gt;MONTH(StartDate),'У7 Ввод'!$D$184="",'У7 Ввод'!$E$184="",'У7 Ввод'!$D$184&gt;$B25),0,MAX(0,MIN(1,'У7 Ввод'!$E$184-NETWORKDAYS('У7 Ввод'!$D$184,$B25)+1))/Настройки!$E$13*100)</f>
        <v>0</v>
      </c>
      <c r="FX25" s="67" t="n">
        <f aca="false">IF(OR($D25=1,MONTH($B25)&lt;&gt;MONTH(StartDate),'У7 Ввод'!$D$185="",'У7 Ввод'!$E$185="",'У7 Ввод'!$D$185&gt;$B25),0,MAX(0,MIN(1,'У7 Ввод'!$E$185-NETWORKDAYS('У7 Ввод'!$D$185,$B25)+1))/Настройки!$E$13*100)</f>
        <v>0</v>
      </c>
      <c r="FY25" s="67" t="n">
        <f aca="false">IF(OR($D25=1,MONTH($B25)&lt;&gt;MONTH(StartDate),'У7 Ввод'!$D$186="",'У7 Ввод'!$E$186="",'У7 Ввод'!$D$186&gt;$B25),0,MAX(0,MIN(1,'У7 Ввод'!$E$186-NETWORKDAYS('У7 Ввод'!$D$186,$B25)+1))/Настройки!$E$13*100)</f>
        <v>0</v>
      </c>
      <c r="FZ25" s="67" t="n">
        <f aca="false">IF(OR($D25=1,MONTH($B25)&lt;&gt;MONTH(StartDate),'У7 Ввод'!$D$187="",'У7 Ввод'!$E$187="",'У7 Ввод'!$D$187&gt;$B25),0,MAX(0,MIN(1,'У7 Ввод'!$E$187-NETWORKDAYS('У7 Ввод'!$D$187,$B25)+1))/Настройки!$E$13*100)</f>
        <v>0</v>
      </c>
      <c r="GA25" s="67" t="n">
        <f aca="false">IF(OR($D25=1,MONTH($B25)&lt;&gt;MONTH(StartDate),'У7 Ввод'!$D$188="",'У7 Ввод'!$E$188="",'У7 Ввод'!$D$188&gt;$B25),0,MAX(0,MIN(1,'У7 Ввод'!$E$188-NETWORKDAYS('У7 Ввод'!$D$188,$B25)+1))/Настройки!$E$13*100)</f>
        <v>0</v>
      </c>
      <c r="GB25" s="67" t="n">
        <f aca="false">IF(OR($D25=1,MONTH($B25)&lt;&gt;MONTH(StartDate),'У7 Ввод'!$D$189="",'У7 Ввод'!$E$189="",'У7 Ввод'!$D$189&gt;$B25),0,MAX(0,MIN(1,'У7 Ввод'!$E$189-NETWORKDAYS('У7 Ввод'!$D$189,$B25)+1))/Настройки!$E$13*100)</f>
        <v>0</v>
      </c>
      <c r="GC25" s="67" t="n">
        <f aca="false">IF(OR($D25=1,MONTH($B25)&lt;&gt;MONTH(StartDate),'У7 Ввод'!$D$190="",'У7 Ввод'!$E$190="",'У7 Ввод'!$D$190&gt;$B25),0,MAX(0,MIN(1,'У7 Ввод'!$E$190-NETWORKDAYS('У7 Ввод'!$D$190,$B25)+1))/Настройки!$E$13*100)</f>
        <v>0</v>
      </c>
      <c r="GD25" s="67" t="n">
        <f aca="false">IF(OR($D25=1,MONTH($B25)&lt;&gt;MONTH(StartDate),'У7 Ввод'!$D$191="",'У7 Ввод'!$E$191="",'У7 Ввод'!$D$191&gt;$B25),0,MAX(0,MIN(1,'У7 Ввод'!$E$191-NETWORKDAYS('У7 Ввод'!$D$191,$B25)+1))/Настройки!$E$13*100)</f>
        <v>0</v>
      </c>
      <c r="GE25" s="67" t="n">
        <f aca="false">IF(OR($D25=1,MONTH($B25)&lt;&gt;MONTH(StartDate),'У7 Ввод'!$D$192="",'У7 Ввод'!$E$192="",'У7 Ввод'!$D$192&gt;$B25),0,MAX(0,MIN(1,'У7 Ввод'!$E$192-NETWORKDAYS('У7 Ввод'!$D$192,$B25)+1))/Настройки!$E$13*100)</f>
        <v>0</v>
      </c>
      <c r="GF25" s="67" t="n">
        <f aca="false">IF(OR($D25=1,MONTH($B25)&lt;&gt;MONTH(StartDate),'У7 Ввод'!$D$193="",'У7 Ввод'!$E$193="",'У7 Ввод'!$D$193&gt;$B25),0,MAX(0,MIN(1,'У7 Ввод'!$E$193-NETWORKDAYS('У7 Ввод'!$D$193,$B25)+1))/Настройки!$E$13*100)</f>
        <v>0</v>
      </c>
      <c r="GG25" s="67" t="n">
        <f aca="false">IF(OR($D25=1,MONTH($B25)&lt;&gt;MONTH(StartDate),'У7 Ввод'!$D$194="",'У7 Ввод'!$E$194="",'У7 Ввод'!$D$194&gt;$B25),0,MAX(0,MIN(1,'У7 Ввод'!$E$194-NETWORKDAYS('У7 Ввод'!$D$194,$B25)+1))/Настройки!$E$13*100)</f>
        <v>0</v>
      </c>
      <c r="GH25" s="67" t="n">
        <f aca="false">IF(OR($D25=1,MONTH($B25)&lt;&gt;MONTH(StartDate),'У7 Ввод'!$D$195="",'У7 Ввод'!$E$195="",'У7 Ввод'!$D$195&gt;$B25),0,MAX(0,MIN(1,'У7 Ввод'!$E$195-NETWORKDAYS('У7 Ввод'!$D$195,$B25)+1))/Настройки!$E$13*100)</f>
        <v>0</v>
      </c>
      <c r="GI25" s="67" t="n">
        <f aca="false">IF(OR($D25=1,MONTH($B25)&lt;&gt;MONTH(StartDate),'У7 Ввод'!$D$196="",'У7 Ввод'!$E$196="",'У7 Ввод'!$D$196&gt;$B25),0,MAX(0,MIN(1,'У7 Ввод'!$E$196-NETWORKDAYS('У7 Ввод'!$D$196,$B25)+1))/Настройки!$E$13*100)</f>
        <v>0</v>
      </c>
      <c r="GJ25" s="67" t="n">
        <f aca="false">IF(OR($D25=1,MONTH($B25)&lt;&gt;MONTH(StartDate),'У7 Ввод'!$D$197="",'У7 Ввод'!$E$197="",'У7 Ввод'!$D$197&gt;$B25),0,MAX(0,MIN(1,'У7 Ввод'!$E$197-NETWORKDAYS('У7 Ввод'!$D$197,$B25)+1))/Настройки!$E$13*100)</f>
        <v>0</v>
      </c>
      <c r="GK25" s="67" t="n">
        <f aca="false">IF(OR($D25=1,MONTH($B25)&lt;&gt;MONTH(StartDate),'У7 Ввод'!$D$198="",'У7 Ввод'!$E$198="",'У7 Ввод'!$D$198&gt;$B25),0,MAX(0,MIN(1,'У7 Ввод'!$E$198-NETWORKDAYS('У7 Ввод'!$D$198,$B25)+1))/Настройки!$E$13*100)</f>
        <v>0</v>
      </c>
      <c r="GL25" s="67" t="n">
        <f aca="false">IF(OR($D25=1,MONTH($B25)&lt;&gt;MONTH(StartDate),'У7 Ввод'!$D$199="",'У7 Ввод'!$E$199="",'У7 Ввод'!$D$199&gt;$B25),0,MAX(0,MIN(1,'У7 Ввод'!$E$199-NETWORKDAYS('У7 Ввод'!$D$199,$B25)+1))/Настройки!$E$13*100)</f>
        <v>0</v>
      </c>
      <c r="GM25" s="67" t="n">
        <f aca="false">IF(OR($D25=1,MONTH($B25)&lt;&gt;MONTH(StartDate),'У7 Ввод'!$D$200="",'У7 Ввод'!$E$200="",'У7 Ввод'!$D$200&gt;$B25),0,MAX(0,MIN(1,'У7 Ввод'!$E$200-NETWORKDAYS('У7 Ввод'!$D$200,$B25)+1))/Настройки!$E$13*100)</f>
        <v>0</v>
      </c>
      <c r="GN25" s="67" t="n">
        <f aca="false">IF(OR($D25=1,MONTH($B25)&lt;&gt;MONTH(StartDate),'У7 Ввод'!$D$201="",'У7 Ввод'!$E$201="",'У7 Ввод'!$D$201&gt;$B25),0,MAX(0,MIN(1,'У7 Ввод'!$E$201-NETWORKDAYS('У7 Ввод'!$D$201,$B25)+1))/Настройки!$E$13*100)</f>
        <v>0</v>
      </c>
      <c r="GO25" s="67" t="n">
        <f aca="false">IF(OR($D25=1,MONTH($B25)&lt;&gt;MONTH(StartDate),'У7 Ввод'!$D$202="",'У7 Ввод'!$E$202="",'У7 Ввод'!$D$202&gt;$B25),0,MAX(0,MIN(1,'У7 Ввод'!$E$202-NETWORKDAYS('У7 Ввод'!$D$202,$B25)+1))/Настройки!$E$13*100)</f>
        <v>0</v>
      </c>
      <c r="GP25" s="67" t="n">
        <f aca="false">IF(OR($D25=1,MONTH($B25)&lt;&gt;MONTH(StartDate),'У7 Ввод'!$D$203="",'У7 Ввод'!$E$203="",'У7 Ввод'!$D$203&gt;$B25),0,MAX(0,MIN(1,'У7 Ввод'!$E$203-NETWORKDAYS('У7 Ввод'!$D$203,$B25)+1))/Настройки!$E$13*100)</f>
        <v>0</v>
      </c>
      <c r="GQ25" s="67" t="n">
        <f aca="false">IF(OR($D25=1,MONTH($B25)&lt;&gt;MONTH(StartDate),'У7 Ввод'!$D$204="",'У7 Ввод'!$E$204="",'У7 Ввод'!$D$204&gt;$B25),0,MAX(0,MIN(1,'У7 Ввод'!$E$204-NETWORKDAYS('У7 Ввод'!$D$204,$B25)+1))/Настройки!$E$13*100)</f>
        <v>0</v>
      </c>
      <c r="GR25" s="67" t="n">
        <f aca="false">IF(OR($D25=1,MONTH($B25)&lt;&gt;MONTH(StartDate),'У7 Ввод'!$D$205="",'У7 Ввод'!$E$205="",'У7 Ввод'!$D$205&gt;$B25),0,MAX(0,MIN(1,'У7 Ввод'!$E$205-NETWORKDAYS('У7 Ввод'!$D$205,$B25)+1))/Настройки!$E$13*100)</f>
        <v>0</v>
      </c>
      <c r="GS25" s="67" t="n">
        <f aca="false">IF(OR($D25=1,MONTH($B25)&lt;&gt;MONTH(StartDate),'У7 Ввод'!$D$206="",'У7 Ввод'!$E$206="",'У7 Ввод'!$D$206&gt;$B25),0,MAX(0,MIN(1,'У7 Ввод'!$E$206-NETWORKDAYS('У7 Ввод'!$D$206,$B25)+1))/Настройки!$E$13*100)</f>
        <v>0</v>
      </c>
      <c r="GT25" s="67" t="n">
        <f aca="false">IF(OR($D25=1,MONTH($B25)&lt;&gt;MONTH(StartDate),'У7 Ввод'!$D$207="",'У7 Ввод'!$E$207="",'У7 Ввод'!$D$207&gt;$B25),0,MAX(0,MIN(1,'У7 Ввод'!$E$207-NETWORKDAYS('У7 Ввод'!$D$207,$B25)+1))/Настройки!$E$13*100)</f>
        <v>0</v>
      </c>
      <c r="GU25" s="67" t="n">
        <f aca="false">IF(OR($D25=1,MONTH($B25)&lt;&gt;MONTH(StartDate),'У7 Ввод'!$D$208="",'У7 Ввод'!$E$208="",'У7 Ввод'!$D$208&gt;$B25),0,MAX(0,MIN(1,'У7 Ввод'!$E$208-NETWORKDAYS('У7 Ввод'!$D$208,$B25)+1))/Настройки!$E$13*100)</f>
        <v>0</v>
      </c>
      <c r="GV25" s="67" t="n">
        <f aca="false">IF(OR($D25=1,MONTH($B25)&lt;&gt;MONTH(StartDate),'У7 Ввод'!$D$209="",'У7 Ввод'!$E$209="",'У7 Ввод'!$D$209&gt;$B25),0,MAX(0,MIN(1,'У7 Ввод'!$E$209-NETWORKDAYS('У7 Ввод'!$D$209,$B25)+1))/Настройки!$E$13*100)</f>
        <v>0</v>
      </c>
      <c r="GW25" s="67" t="n">
        <f aca="false">IF(OR($D25=1,MONTH($B25)&lt;&gt;MONTH(StartDate),'У7 Ввод'!$D$210="",'У7 Ввод'!$E$210="",'У7 Ввод'!$D$210&gt;$B25),0,MAX(0,MIN(1,'У7 Ввод'!$E$210-NETWORKDAYS('У7 Ввод'!$D$210,$B25)+1))/Настройки!$E$13*100)</f>
        <v>0</v>
      </c>
      <c r="GX25" s="67" t="n">
        <f aca="false">IF(OR($D25=1,MONTH($B25)&lt;&gt;MONTH(StartDate),'У7 Ввод'!$D$211="",'У7 Ввод'!$E$211="",'У7 Ввод'!$D$211&gt;$B25),0,MAX(0,MIN(1,'У7 Ввод'!$E$211-NETWORKDAYS('У7 Ввод'!$D$211,$B25)+1))/Настройки!$E$13*100)</f>
        <v>0</v>
      </c>
      <c r="GY25" s="67" t="n">
        <f aca="false">IF(OR($D25=1,MONTH($B25)&lt;&gt;MONTH(StartDate),'У7 Ввод'!$D$212="",'У7 Ввод'!$E$212="",'У7 Ввод'!$D$212&gt;$B25),0,MAX(0,MIN(1,'У7 Ввод'!$E$212-NETWORKDAYS('У7 Ввод'!$D$212,$B25)+1))/Настройки!$E$13*100)</f>
        <v>0</v>
      </c>
      <c r="GZ25" s="67" t="n">
        <f aca="false">IF(OR($D25=1,MONTH($B25)&lt;&gt;MONTH(StartDate),'У7 Ввод'!$D$213="",'У7 Ввод'!$E$213="",'У7 Ввод'!$D$213&gt;$B25),0,MAX(0,MIN(1,'У7 Ввод'!$E$213-NETWORKDAYS('У7 Ввод'!$D$213,$B25)+1))/Настройки!$E$13*100)</f>
        <v>0</v>
      </c>
      <c r="HA25" s="67" t="n">
        <f aca="false">IF(OR($D25=1,MONTH($B25)&lt;&gt;MONTH(StartDate),'У7 Ввод'!$D$214="",'У7 Ввод'!$E$214="",'У7 Ввод'!$D$214&gt;$B25),0,MAX(0,MIN(1,'У7 Ввод'!$E$214-NETWORKDAYS('У7 Ввод'!$D$214,$B25)+1))/Настройки!$E$13*100)</f>
        <v>0</v>
      </c>
      <c r="HB25" s="67" t="n">
        <f aca="false">IF(OR($D25=1,MONTH($B25)&lt;&gt;MONTH(StartDate),'У7 Ввод'!$D$215="",'У7 Ввод'!$E$215="",'У7 Ввод'!$D$215&gt;$B25),0,MAX(0,MIN(1,'У7 Ввод'!$E$215-NETWORKDAYS('У7 Ввод'!$D$215,$B25)+1))/Настройки!$E$13*100)</f>
        <v>0</v>
      </c>
      <c r="HC25" s="67" t="n">
        <f aca="false">IF(OR($D25=1,MONTH($B25)&lt;&gt;MONTH(StartDate),'У7 Ввод'!$D$216="",'У7 Ввод'!$E$216="",'У7 Ввод'!$D$216&gt;$B25),0,MAX(0,MIN(1,'У7 Ввод'!$E$216-NETWORKDAYS('У7 Ввод'!$D$216,$B25)+1))/Настройки!$E$13*100)</f>
        <v>0</v>
      </c>
      <c r="HD25" s="67" t="n">
        <f aca="false">IF(OR($D25=1,MONTH($B25)&lt;&gt;MONTH(StartDate),'У7 Ввод'!$D$217="",'У7 Ввод'!$E$217="",'У7 Ввод'!$D$217&gt;$B25),0,MAX(0,MIN(1,'У7 Ввод'!$E$217-NETWORKDAYS('У7 Ввод'!$D$217,$B25)+1))/Настройки!$E$13*100)</f>
        <v>0</v>
      </c>
      <c r="HE25" s="67" t="n">
        <f aca="false">IF(OR($D25=1,MONTH($B25)&lt;&gt;MONTH(StartDate),'У7 Ввод'!$D$218="",'У7 Ввод'!$E$218="",'У7 Ввод'!$D$218&gt;$B25),0,MAX(0,MIN(1,'У7 Ввод'!$E$218-NETWORKDAYS('У7 Ввод'!$D$218,$B25)+1))/Настройки!$E$13*100)</f>
        <v>0</v>
      </c>
      <c r="HF25" s="67" t="n">
        <f aca="false">IF(OR($D25=1,MONTH($B25)&lt;&gt;MONTH(StartDate),'У7 Ввод'!$D$219="",'У7 Ввод'!$E$219="",'У7 Ввод'!$D$219&gt;$B25),0,MAX(0,MIN(1,'У7 Ввод'!$E$219-NETWORKDAYS('У7 Ввод'!$D$219,$B25)+1))/Настройки!$E$13*100)</f>
        <v>0</v>
      </c>
      <c r="HG25" s="67" t="n">
        <f aca="false">IF(OR($D25=1,MONTH($B25)&lt;&gt;MONTH(StartDate),'У7 Ввод'!$D$220="",'У7 Ввод'!$E$220="",'У7 Ввод'!$D$220&gt;$B25),0,MAX(0,MIN(1,'У7 Ввод'!$E$220-NETWORKDAYS('У7 Ввод'!$D$220,$B25)+1))/Настройки!$E$13*100)</f>
        <v>0</v>
      </c>
      <c r="HH25" s="67" t="n">
        <f aca="false">IF(OR($D25=1,MONTH($B25)&lt;&gt;MONTH(StartDate),'У7 Ввод'!$D$221="",'У7 Ввод'!$E$221="",'У7 Ввод'!$D$221&gt;$B25),0,MAX(0,MIN(1,'У7 Ввод'!$E$221-NETWORKDAYS('У7 Ввод'!$D$221,$B25)+1))/Настройки!$E$13*100)</f>
        <v>0</v>
      </c>
      <c r="HI25" s="67" t="n">
        <f aca="false">IF(OR($D25=1,MONTH($B25)&lt;&gt;MONTH(StartDate),'У7 Ввод'!$D$222="",'У7 Ввод'!$E$222="",'У7 Ввод'!$D$222&gt;$B25),0,MAX(0,MIN(1,'У7 Ввод'!$E$222-NETWORKDAYS('У7 Ввод'!$D$222,$B25)+1))/Настройки!$E$13*100)</f>
        <v>0</v>
      </c>
      <c r="HJ25" s="67" t="n">
        <f aca="false">IF(OR($D25=1,MONTH($B25)&lt;&gt;MONTH(StartDate),'У7 Ввод'!$D$223="",'У7 Ввод'!$E$223="",'У7 Ввод'!$D$223&gt;$B25),0,MAX(0,MIN(1,'У7 Ввод'!$E$223-NETWORKDAYS('У7 Ввод'!$D$223,$B25)+1))/Настройки!$E$13*100)</f>
        <v>0</v>
      </c>
      <c r="HK25" s="67" t="n">
        <f aca="false">IF(OR($D25=1,MONTH($B25)&lt;&gt;MONTH(StartDate),'У7 Ввод'!$D$224="",'У7 Ввод'!$E$224="",'У7 Ввод'!$D$224&gt;$B25),0,MAX(0,MIN(1,'У7 Ввод'!$E$224-NETWORKDAYS('У7 Ввод'!$D$224,$B25)+1))/Настройки!$E$13*100)</f>
        <v>0</v>
      </c>
      <c r="HL25" s="67" t="n">
        <f aca="false">IF(OR($D25=1,MONTH($B25)&lt;&gt;MONTH(StartDate),'У7 Ввод'!$D$225="",'У7 Ввод'!$E$225="",'У7 Ввод'!$D$225&gt;$B25),0,MAX(0,MIN(1,'У7 Ввод'!$E$225-NETWORKDAYS('У7 Ввод'!$D$225,$B25)+1))/Настройки!$E$13*100)</f>
        <v>0</v>
      </c>
      <c r="HM25" s="67" t="n">
        <f aca="false">IF(OR($D25=1,MONTH($B25)&lt;&gt;MONTH(StartDate),'У7 Ввод'!$D$226="",'У7 Ввод'!$E$226="",'У7 Ввод'!$D$226&gt;$B25),0,MAX(0,MIN(1,'У7 Ввод'!$E$226-NETWORKDAYS('У7 Ввод'!$D$226,$B25)+1))/Настройки!$E$13*100)</f>
        <v>0</v>
      </c>
      <c r="HN25" s="67" t="n">
        <f aca="false">IF(OR($D25=1,MONTH($B25)&lt;&gt;MONTH(StartDate),'У7 Ввод'!$D$227="",'У7 Ввод'!$E$227="",'У7 Ввод'!$D$227&gt;$B25),0,MAX(0,MIN(1,'У7 Ввод'!$E$227-NETWORKDAYS('У7 Ввод'!$D$227,$B25)+1))/Настройки!$E$13*100)</f>
        <v>0</v>
      </c>
      <c r="HO25" s="67" t="n">
        <f aca="false">IF(OR($D25=1,MONTH($B25)&lt;&gt;MONTH(StartDate),'У7 Ввод'!$D$228="",'У7 Ввод'!$E$228="",'У7 Ввод'!$D$228&gt;$B25),0,MAX(0,MIN(1,'У7 Ввод'!$E$228-NETWORKDAYS('У7 Ввод'!$D$228,$B25)+1))/Настройки!$E$13*100)</f>
        <v>0</v>
      </c>
      <c r="HP25" s="67" t="n">
        <f aca="false">IF(OR($D25=1,MONTH($B25)&lt;&gt;MONTH(StartDate),'У7 Ввод'!$D$229="",'У7 Ввод'!$E$229="",'У7 Ввод'!$D$229&gt;$B25),0,MAX(0,MIN(1,'У7 Ввод'!$E$229-NETWORKDAYS('У7 Ввод'!$D$229,$B25)+1))/Настройки!$E$13*100)</f>
        <v>0</v>
      </c>
      <c r="HQ25" s="67" t="n">
        <f aca="false">IF(OR($D25=1,MONTH($B25)&lt;&gt;MONTH(StartDate),'У7 Ввод'!$D$230="",'У7 Ввод'!$E$230="",'У7 Ввод'!$D$230&gt;$B25),0,MAX(0,MIN(1,'У7 Ввод'!$E$230-NETWORKDAYS('У7 Ввод'!$D$230,$B25)+1))/Настройки!$E$13*100)</f>
        <v>0</v>
      </c>
      <c r="HR25" s="67" t="n">
        <f aca="false">IF(OR($D25=1,MONTH($B25)&lt;&gt;MONTH(StartDate),'У7 Ввод'!$D$231="",'У7 Ввод'!$E$231="",'У7 Ввод'!$D$231&gt;$B25),0,MAX(0,MIN(1,'У7 Ввод'!$E$231-NETWORKDAYS('У7 Ввод'!$D$231,$B25)+1))/Настройки!$E$13*100)</f>
        <v>0</v>
      </c>
      <c r="HS25" s="67" t="n">
        <f aca="false">IF(OR($D25=1,MONTH($B25)&lt;&gt;MONTH(StartDate),'У7 Ввод'!$D$232="",'У7 Ввод'!$E$232="",'У7 Ввод'!$D$232&gt;$B25),0,MAX(0,MIN(1,'У7 Ввод'!$E$232-NETWORKDAYS('У7 Ввод'!$D$232,$B25)+1))/Настройки!$E$13*100)</f>
        <v>0</v>
      </c>
      <c r="HT25" s="67" t="n">
        <f aca="false">IF(OR($D25=1,MONTH($B25)&lt;&gt;MONTH(StartDate),'У7 Ввод'!$D$233="",'У7 Ввод'!$E$233="",'У7 Ввод'!$D$233&gt;$B25),0,MAX(0,MIN(1,'У7 Ввод'!$E$233-NETWORKDAYS('У7 Ввод'!$D$233,$B25)+1))/Настройки!$E$13*100)</f>
        <v>0</v>
      </c>
      <c r="HU25" s="67" t="n">
        <f aca="false">IF(OR($D25=1,MONTH($B25)&lt;&gt;MONTH(StartDate),'У7 Ввод'!$D$234="",'У7 Ввод'!$E$234="",'У7 Ввод'!$D$234&gt;$B25),0,MAX(0,MIN(1,'У7 Ввод'!$E$234-NETWORKDAYS('У7 Ввод'!$D$234,$B25)+1))/Настройки!$E$13*100)</f>
        <v>0</v>
      </c>
      <c r="HV25" s="67" t="n">
        <f aca="false">IF(OR($D25=1,MONTH($B25)&lt;&gt;MONTH(StartDate),'У7 Ввод'!$D$235="",'У7 Ввод'!$E$235="",'У7 Ввод'!$D$235&gt;$B25),0,MAX(0,MIN(1,'У7 Ввод'!$E$235-NETWORKDAYS('У7 Ввод'!$D$235,$B25)+1))/Настройки!$E$13*100)</f>
        <v>0</v>
      </c>
      <c r="HW25" s="67" t="n">
        <f aca="false">IF(OR($D25=1,MONTH($B25)&lt;&gt;MONTH(StartDate),'У7 Ввод'!$D$236="",'У7 Ввод'!$E$236="",'У7 Ввод'!$D$236&gt;$B25),0,MAX(0,MIN(1,'У7 Ввод'!$E$236-NETWORKDAYS('У7 Ввод'!$D$236,$B25)+1))/Настройки!$E$13*100)</f>
        <v>0</v>
      </c>
      <c r="HX25" s="67" t="n">
        <f aca="false">IF(OR($D25=1,MONTH($B25)&lt;&gt;MONTH(StartDate),'У7 Ввод'!$D$237="",'У7 Ввод'!$E$237="",'У7 Ввод'!$D$237&gt;$B25),0,MAX(0,MIN(1,'У7 Ввод'!$E$237-NETWORKDAYS('У7 Ввод'!$D$237,$B25)+1))/Настройки!$E$13*100)</f>
        <v>0</v>
      </c>
      <c r="HY25" s="67" t="n">
        <f aca="false">IF(OR($D25=1,MONTH($B25)&lt;&gt;MONTH(StartDate),'У7 Ввод'!$D$238="",'У7 Ввод'!$E$238="",'У7 Ввод'!$D$238&gt;$B25),0,MAX(0,MIN(1,'У7 Ввод'!$E$238-NETWORKDAYS('У7 Ввод'!$D$238,$B25)+1))/Настройки!$E$13*100)</f>
        <v>0</v>
      </c>
      <c r="HZ25" s="67" t="n">
        <f aca="false">IF(OR($D25=1,MONTH($B25)&lt;&gt;MONTH(StartDate),'У7 Ввод'!$D$239="",'У7 Ввод'!$E$239="",'У7 Ввод'!$D$239&gt;$B25),0,MAX(0,MIN(1,'У7 Ввод'!$E$239-NETWORKDAYS('У7 Ввод'!$D$239,$B25)+1))/Настройки!$E$13*100)</f>
        <v>0</v>
      </c>
      <c r="IA25" s="67" t="n">
        <f aca="false">IF(OR($D25=1,MONTH($B25)&lt;&gt;MONTH(StartDate),'У7 Ввод'!$D$240="",'У7 Ввод'!$E$240="",'У7 Ввод'!$D$240&gt;$B25),0,MAX(0,MIN(1,'У7 Ввод'!$E$240-NETWORKDAYS('У7 Ввод'!$D$240,$B25)+1))/Настройки!$E$13*100)</f>
        <v>0</v>
      </c>
      <c r="IB25" s="67" t="n">
        <f aca="false">IF(OR($D25=1,MONTH($B25)&lt;&gt;MONTH(StartDate),'У7 Ввод'!$D$241="",'У7 Ввод'!$E$241="",'У7 Ввод'!$D$241&gt;$B25),0,MAX(0,MIN(1,'У7 Ввод'!$E$241-NETWORKDAYS('У7 Ввод'!$D$241,$B25)+1))/Настройки!$E$13*100)</f>
        <v>0</v>
      </c>
      <c r="IC25" s="67" t="n">
        <f aca="false">IF(OR($D25=1,MONTH($B25)&lt;&gt;MONTH(StartDate),'У7 Ввод'!$D$242="",'У7 Ввод'!$E$242="",'У7 Ввод'!$D$242&gt;$B25),0,MAX(0,MIN(1,'У7 Ввод'!$E$242-NETWORKDAYS('У7 Ввод'!$D$242,$B25)+1))/Настройки!$E$13*100)</f>
        <v>0</v>
      </c>
      <c r="ID25" s="67" t="n">
        <f aca="false">IF(OR($D25=1,MONTH($B25)&lt;&gt;MONTH(StartDate),'У7 Ввод'!$D$243="",'У7 Ввод'!$E$243="",'У7 Ввод'!$D$243&gt;$B25),0,MAX(0,MIN(1,'У7 Ввод'!$E$243-NETWORKDAYS('У7 Ввод'!$D$243,$B25)+1))/Настройки!$E$13*100)</f>
        <v>0</v>
      </c>
      <c r="IE25" s="67" t="n">
        <f aca="false">IF(OR($D25=1,MONTH($B25)&lt;&gt;MONTH(StartDate),'У7 Ввод'!$D$244="",'У7 Ввод'!$E$244="",'У7 Ввод'!$D$244&gt;$B25),0,MAX(0,MIN(1,'У7 Ввод'!$E$244-NETWORKDAYS('У7 Ввод'!$D$244,$B25)+1))/Настройки!$E$13*100)</f>
        <v>0</v>
      </c>
      <c r="IF25" s="67" t="n">
        <f aca="false">IF(OR($D25=1,MONTH($B25)&lt;&gt;MONTH(StartDate),'У7 Ввод'!$D$245="",'У7 Ввод'!$E$245="",'У7 Ввод'!$D$245&gt;$B25),0,MAX(0,MIN(1,'У7 Ввод'!$E$245-NETWORKDAYS('У7 Ввод'!$D$245,$B25)+1))/Настройки!$E$13*100)</f>
        <v>0</v>
      </c>
      <c r="IG25" s="67" t="n">
        <f aca="false">IF(OR($D25=1,MONTH($B25)&lt;&gt;MONTH(StartDate),'У7 Ввод'!$D$246="",'У7 Ввод'!$E$246="",'У7 Ввод'!$D$246&gt;$B25),0,MAX(0,MIN(1,'У7 Ввод'!$E$246-NETWORKDAYS('У7 Ввод'!$D$246,$B25)+1))/Настройки!$E$13*100)</f>
        <v>0</v>
      </c>
      <c r="IH25" s="67" t="n">
        <f aca="false">IF(OR($D25=1,MONTH($B25)&lt;&gt;MONTH(StartDate),'У7 Ввод'!$D$247="",'У7 Ввод'!$E$247="",'У7 Ввод'!$D$247&gt;$B25),0,MAX(0,MIN(1,'У7 Ввод'!$E$247-NETWORKDAYS('У7 Ввод'!$D$247,$B25)+1))/Настройки!$E$13*100)</f>
        <v>0</v>
      </c>
      <c r="II25" s="67" t="n">
        <f aca="false">IF(OR($D25=1,MONTH($B25)&lt;&gt;MONTH(StartDate),'У7 Ввод'!$D$248="",'У7 Ввод'!$E$248="",'У7 Ввод'!$D$248&gt;$B25),0,MAX(0,MIN(1,'У7 Ввод'!$E$248-NETWORKDAYS('У7 Ввод'!$D$248,$B25)+1))/Настройки!$E$13*100)</f>
        <v>0</v>
      </c>
      <c r="IJ25" s="67" t="n">
        <f aca="false">IF(OR($D25=1,MONTH($B25)&lt;&gt;MONTH(StartDate),'У7 Ввод'!$D$249="",'У7 Ввод'!$E$249="",'У7 Ввод'!$D$249&gt;$B25),0,MAX(0,MIN(1,'У7 Ввод'!$E$249-NETWORKDAYS('У7 Ввод'!$D$249,$B25)+1))/Настройки!$E$13*100)</f>
        <v>0</v>
      </c>
      <c r="IK25" s="67" t="n">
        <f aca="false">IF(OR($D25=1,MONTH($B25)&lt;&gt;MONTH(StartDate),'У7 Ввод'!$D$250="",'У7 Ввод'!$E$250="",'У7 Ввод'!$D$250&gt;$B25),0,MAX(0,MIN(1,'У7 Ввод'!$E$250-NETWORKDAYS('У7 Ввод'!$D$250,$B25)+1))/Настройки!$E$13*100)</f>
        <v>0</v>
      </c>
      <c r="IL25" s="67" t="n">
        <f aca="false">IF(OR($D25=1,MONTH($B25)&lt;&gt;MONTH(StartDate),'У7 Ввод'!$D$251="",'У7 Ввод'!$E$251="",'У7 Ввод'!$D$251&gt;$B25),0,MAX(0,MIN(1,'У7 Ввод'!$E$251-NETWORKDAYS('У7 Ввод'!$D$251,$B25)+1))/Настройки!$E$13*100)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IF(OR($D26=1,MONTH($B26)&lt;&gt;MONTH(StartDate),'У7 Ввод'!$D$12="",'У7 Ввод'!$E$12="",'У7 Ввод'!$D$12&gt;$B26),0,MAX(0,MIN(1,'У7 Ввод'!$E$12-NETWORKDAYS('У7 Ввод'!$D$12,$B26)+1))/Настройки!$E$13*100)</f>
        <v>0</v>
      </c>
      <c r="H26" s="67" t="n">
        <f aca="false">IF(OR($D26=1,MONTH($B26)&lt;&gt;MONTH(StartDate),'У7 Ввод'!$D$13="",'У7 Ввод'!$E$13="",'У7 Ввод'!$D$13&gt;$B26),0,MAX(0,MIN(1,'У7 Ввод'!$E$13-NETWORKDAYS('У7 Ввод'!$D$13,$B26)+1))/Настройки!$E$13*100)</f>
        <v>0</v>
      </c>
      <c r="I26" s="67" t="n">
        <f aca="false">IF(OR($D26=1,MONTH($B26)&lt;&gt;MONTH(StartDate),'У7 Ввод'!$D$14="",'У7 Ввод'!$E$14="",'У7 Ввод'!$D$14&gt;$B26),0,MAX(0,MIN(1,'У7 Ввод'!$E$14-NETWORKDAYS('У7 Ввод'!$D$14,$B26)+1))/Настройки!$E$13*100)</f>
        <v>0</v>
      </c>
      <c r="J26" s="67" t="n">
        <f aca="false">IF(OR($D26=1,MONTH($B26)&lt;&gt;MONTH(StartDate),'У7 Ввод'!$D$15="",'У7 Ввод'!$E$15="",'У7 Ввод'!$D$15&gt;$B26),0,MAX(0,MIN(1,'У7 Ввод'!$E$15-NETWORKDAYS('У7 Ввод'!$D$15,$B26)+1))/Настройки!$E$13*100)</f>
        <v>0</v>
      </c>
      <c r="K26" s="67" t="n">
        <f aca="false">IF(OR($D26=1,MONTH($B26)&lt;&gt;MONTH(StartDate),'У7 Ввод'!$D$16="",'У7 Ввод'!$E$16="",'У7 Ввод'!$D$16&gt;$B26),0,MAX(0,MIN(1,'У7 Ввод'!$E$16-NETWORKDAYS('У7 Ввод'!$D$16,$B26)+1))/Настройки!$E$13*100)</f>
        <v>0</v>
      </c>
      <c r="L26" s="67" t="n">
        <f aca="false">IF(OR($D26=1,MONTH($B26)&lt;&gt;MONTH(StartDate),'У7 Ввод'!$D$17="",'У7 Ввод'!$E$17="",'У7 Ввод'!$D$17&gt;$B26),0,MAX(0,MIN(1,'У7 Ввод'!$E$17-NETWORKDAYS('У7 Ввод'!$D$17,$B26)+1))/Настройки!$E$13*100)</f>
        <v>0</v>
      </c>
      <c r="M26" s="67" t="n">
        <f aca="false">IF(OR($D26=1,MONTH($B26)&lt;&gt;MONTH(StartDate),'У7 Ввод'!$D$18="",'У7 Ввод'!$E$18="",'У7 Ввод'!$D$18&gt;$B26),0,MAX(0,MIN(1,'У7 Ввод'!$E$18-NETWORKDAYS('У7 Ввод'!$D$18,$B26)+1))/Настройки!$E$13*100)</f>
        <v>0</v>
      </c>
      <c r="N26" s="67" t="n">
        <f aca="false">IF(OR($D26=1,MONTH($B26)&lt;&gt;MONTH(StartDate),'У7 Ввод'!$D$19="",'У7 Ввод'!$E$19="",'У7 Ввод'!$D$19&gt;$B26),0,MAX(0,MIN(1,'У7 Ввод'!$E$19-NETWORKDAYS('У7 Ввод'!$D$19,$B26)+1))/Настройки!$E$13*100)</f>
        <v>0</v>
      </c>
      <c r="O26" s="67" t="n">
        <f aca="false">IF(OR($D26=1,MONTH($B26)&lt;&gt;MONTH(StartDate),'У7 Ввод'!$D$20="",'У7 Ввод'!$E$20="",'У7 Ввод'!$D$20&gt;$B26),0,MAX(0,MIN(1,'У7 Ввод'!$E$20-NETWORKDAYS('У7 Ввод'!$D$20,$B26)+1))/Настройки!$E$13*100)</f>
        <v>0</v>
      </c>
      <c r="P26" s="67" t="n">
        <f aca="false">IF(OR($D26=1,MONTH($B26)&lt;&gt;MONTH(StartDate),'У7 Ввод'!$D$21="",'У7 Ввод'!$E$21="",'У7 Ввод'!$D$21&gt;$B26),0,MAX(0,MIN(1,'У7 Ввод'!$E$21-NETWORKDAYS('У7 Ввод'!$D$21,$B26)+1))/Настройки!$E$13*100)</f>
        <v>0</v>
      </c>
      <c r="Q26" s="67" t="n">
        <f aca="false">IF(OR($D26=1,MONTH($B26)&lt;&gt;MONTH(StartDate),'У7 Ввод'!$D$22="",'У7 Ввод'!$E$22="",'У7 Ввод'!$D$22&gt;$B26),0,MAX(0,MIN(1,'У7 Ввод'!$E$22-NETWORKDAYS('У7 Ввод'!$D$22,$B26)+1))/Настройки!$E$13*100)</f>
        <v>0</v>
      </c>
      <c r="R26" s="67" t="n">
        <f aca="false">IF(OR($D26=1,MONTH($B26)&lt;&gt;MONTH(StartDate),'У7 Ввод'!$D$23="",'У7 Ввод'!$E$23="",'У7 Ввод'!$D$23&gt;$B26),0,MAX(0,MIN(1,'У7 Ввод'!$E$23-NETWORKDAYS('У7 Ввод'!$D$23,$B26)+1))/Настройки!$E$13*100)</f>
        <v>0</v>
      </c>
      <c r="S26" s="67" t="n">
        <f aca="false">IF(OR($D26=1,MONTH($B26)&lt;&gt;MONTH(StartDate),'У7 Ввод'!$D$24="",'У7 Ввод'!$E$24="",'У7 Ввод'!$D$24&gt;$B26),0,MAX(0,MIN(1,'У7 Ввод'!$E$24-NETWORKDAYS('У7 Ввод'!$D$24,$B26)+1))/Настройки!$E$13*100)</f>
        <v>0</v>
      </c>
      <c r="T26" s="67" t="n">
        <f aca="false">IF(OR($D26=1,MONTH($B26)&lt;&gt;MONTH(StartDate),'У7 Ввод'!$D$25="",'У7 Ввод'!$E$25="",'У7 Ввод'!$D$25&gt;$B26),0,MAX(0,MIN(1,'У7 Ввод'!$E$25-NETWORKDAYS('У7 Ввод'!$D$25,$B26)+1))/Настройки!$E$13*100)</f>
        <v>0</v>
      </c>
      <c r="U26" s="67" t="n">
        <f aca="false">IF(OR($D26=1,MONTH($B26)&lt;&gt;MONTH(StartDate),'У7 Ввод'!$D$26="",'У7 Ввод'!$E$26="",'У7 Ввод'!$D$26&gt;$B26),0,MAX(0,MIN(1,'У7 Ввод'!$E$26-NETWORKDAYS('У7 Ввод'!$D$26,$B26)+1))/Настройки!$E$13*100)</f>
        <v>0</v>
      </c>
      <c r="V26" s="67" t="n">
        <f aca="false">IF(OR($D26=1,MONTH($B26)&lt;&gt;MONTH(StartDate),'У7 Ввод'!$D$27="",'У7 Ввод'!$E$27="",'У7 Ввод'!$D$27&gt;$B26),0,MAX(0,MIN(1,'У7 Ввод'!$E$27-NETWORKDAYS('У7 Ввод'!$D$27,$B26)+1))/Настройки!$E$13*100)</f>
        <v>0</v>
      </c>
      <c r="W26" s="67" t="n">
        <f aca="false">IF(OR($D26=1,MONTH($B26)&lt;&gt;MONTH(StartDate),'У7 Ввод'!$D$28="",'У7 Ввод'!$E$28="",'У7 Ввод'!$D$28&gt;$B26),0,MAX(0,MIN(1,'У7 Ввод'!$E$28-NETWORKDAYS('У7 Ввод'!$D$28,$B26)+1))/Настройки!$E$13*100)</f>
        <v>0</v>
      </c>
      <c r="X26" s="67" t="n">
        <f aca="false">IF(OR($D26=1,MONTH($B26)&lt;&gt;MONTH(StartDate),'У7 Ввод'!$D$29="",'У7 Ввод'!$E$29="",'У7 Ввод'!$D$29&gt;$B26),0,MAX(0,MIN(1,'У7 Ввод'!$E$29-NETWORKDAYS('У7 Ввод'!$D$29,$B26)+1))/Настройки!$E$13*100)</f>
        <v>0</v>
      </c>
      <c r="Y26" s="67" t="n">
        <f aca="false">IF(OR($D26=1,MONTH($B26)&lt;&gt;MONTH(StartDate),'У7 Ввод'!$D$30="",'У7 Ввод'!$E$30="",'У7 Ввод'!$D$30&gt;$B26),0,MAX(0,MIN(1,'У7 Ввод'!$E$30-NETWORKDAYS('У7 Ввод'!$D$30,$B26)+1))/Настройки!$E$13*100)</f>
        <v>0</v>
      </c>
      <c r="Z26" s="67" t="n">
        <f aca="false">IF(OR($D26=1,MONTH($B26)&lt;&gt;MONTH(StartDate),'У7 Ввод'!$D$31="",'У7 Ввод'!$E$31="",'У7 Ввод'!$D$31&gt;$B26),0,MAX(0,MIN(1,'У7 Ввод'!$E$31-NETWORKDAYS('У7 Ввод'!$D$31,$B26)+1))/Настройки!$E$13*100)</f>
        <v>0</v>
      </c>
      <c r="AA26" s="67" t="n">
        <f aca="false">IF(OR($D26=1,MONTH($B26)&lt;&gt;MONTH(StartDate),'У7 Ввод'!$D$32="",'У7 Ввод'!$E$32="",'У7 Ввод'!$D$32&gt;$B26),0,MAX(0,MIN(1,'У7 Ввод'!$E$32-NETWORKDAYS('У7 Ввод'!$D$32,$B26)+1))/Настройки!$E$13*100)</f>
        <v>0</v>
      </c>
      <c r="AB26" s="67" t="n">
        <f aca="false">IF(OR($D26=1,MONTH($B26)&lt;&gt;MONTH(StartDate),'У7 Ввод'!$D$33="",'У7 Ввод'!$E$33="",'У7 Ввод'!$D$33&gt;$B26),0,MAX(0,MIN(1,'У7 Ввод'!$E$33-NETWORKDAYS('У7 Ввод'!$D$33,$B26)+1))/Настройки!$E$13*100)</f>
        <v>0</v>
      </c>
      <c r="AC26" s="67" t="n">
        <f aca="false">IF(OR($D26=1,MONTH($B26)&lt;&gt;MONTH(StartDate),'У7 Ввод'!$D$34="",'У7 Ввод'!$E$34="",'У7 Ввод'!$D$34&gt;$B26),0,MAX(0,MIN(1,'У7 Ввод'!$E$34-NETWORKDAYS('У7 Ввод'!$D$34,$B26)+1))/Настройки!$E$13*100)</f>
        <v>0</v>
      </c>
      <c r="AD26" s="67" t="n">
        <f aca="false">IF(OR($D26=1,MONTH($B26)&lt;&gt;MONTH(StartDate),'У7 Ввод'!$D$35="",'У7 Ввод'!$E$35="",'У7 Ввод'!$D$35&gt;$B26),0,MAX(0,MIN(1,'У7 Ввод'!$E$35-NETWORKDAYS('У7 Ввод'!$D$35,$B26)+1))/Настройки!$E$13*100)</f>
        <v>0</v>
      </c>
      <c r="AE26" s="67" t="n">
        <f aca="false">IF(OR($D26=1,MONTH($B26)&lt;&gt;MONTH(StartDate),'У7 Ввод'!$D$36="",'У7 Ввод'!$E$36="",'У7 Ввод'!$D$36&gt;$B26),0,MAX(0,MIN(1,'У7 Ввод'!$E$36-NETWORKDAYS('У7 Ввод'!$D$36,$B26)+1))/Настройки!$E$13*100)</f>
        <v>0</v>
      </c>
      <c r="AF26" s="67" t="n">
        <f aca="false">IF(OR($D26=1,MONTH($B26)&lt;&gt;MONTH(StartDate),'У7 Ввод'!$D$37="",'У7 Ввод'!$E$37="",'У7 Ввод'!$D$37&gt;$B26),0,MAX(0,MIN(1,'У7 Ввод'!$E$37-NETWORKDAYS('У7 Ввод'!$D$37,$B26)+1))/Настройки!$E$13*100)</f>
        <v>0</v>
      </c>
      <c r="AG26" s="67" t="n">
        <f aca="false">IF(OR($D26=1,MONTH($B26)&lt;&gt;MONTH(StartDate),'У7 Ввод'!$D$38="",'У7 Ввод'!$E$38="",'У7 Ввод'!$D$38&gt;$B26),0,MAX(0,MIN(1,'У7 Ввод'!$E$38-NETWORKDAYS('У7 Ввод'!$D$38,$B26)+1))/Настройки!$E$13*100)</f>
        <v>0</v>
      </c>
      <c r="AH26" s="67" t="n">
        <f aca="false">IF(OR($D26=1,MONTH($B26)&lt;&gt;MONTH(StartDate),'У7 Ввод'!$D$39="",'У7 Ввод'!$E$39="",'У7 Ввод'!$D$39&gt;$B26),0,MAX(0,MIN(1,'У7 Ввод'!$E$39-NETWORKDAYS('У7 Ввод'!$D$39,$B26)+1))/Настройки!$E$13*100)</f>
        <v>0</v>
      </c>
      <c r="AI26" s="67" t="n">
        <f aca="false">IF(OR($D26=1,MONTH($B26)&lt;&gt;MONTH(StartDate),'У7 Ввод'!$D$40="",'У7 Ввод'!$E$40="",'У7 Ввод'!$D$40&gt;$B26),0,MAX(0,MIN(1,'У7 Ввод'!$E$40-NETWORKDAYS('У7 Ввод'!$D$40,$B26)+1))/Настройки!$E$13*100)</f>
        <v>0</v>
      </c>
      <c r="AJ26" s="67" t="n">
        <f aca="false">IF(OR($D26=1,MONTH($B26)&lt;&gt;MONTH(StartDate),'У7 Ввод'!$D$41="",'У7 Ввод'!$E$41="",'У7 Ввод'!$D$41&gt;$B26),0,MAX(0,MIN(1,'У7 Ввод'!$E$41-NETWORKDAYS('У7 Ввод'!$D$41,$B26)+1))/Настройки!$E$13*100)</f>
        <v>0</v>
      </c>
      <c r="AK26" s="67" t="n">
        <f aca="false">IF(OR($D26=1,MONTH($B26)&lt;&gt;MONTH(StartDate),'У7 Ввод'!$D$42="",'У7 Ввод'!$E$42="",'У7 Ввод'!$D$42&gt;$B26),0,MAX(0,MIN(1,'У7 Ввод'!$E$42-NETWORKDAYS('У7 Ввод'!$D$42,$B26)+1))/Настройки!$E$13*100)</f>
        <v>0</v>
      </c>
      <c r="AL26" s="67" t="n">
        <f aca="false">IF(OR($D26=1,MONTH($B26)&lt;&gt;MONTH(StartDate),'У7 Ввод'!$D$43="",'У7 Ввод'!$E$43="",'У7 Ввод'!$D$43&gt;$B26),0,MAX(0,MIN(1,'У7 Ввод'!$E$43-NETWORKDAYS('У7 Ввод'!$D$43,$B26)+1))/Настройки!$E$13*100)</f>
        <v>0</v>
      </c>
      <c r="AM26" s="67" t="n">
        <f aca="false">IF(OR($D26=1,MONTH($B26)&lt;&gt;MONTH(StartDate),'У7 Ввод'!$D$44="",'У7 Ввод'!$E$44="",'У7 Ввод'!$D$44&gt;$B26),0,MAX(0,MIN(1,'У7 Ввод'!$E$44-NETWORKDAYS('У7 Ввод'!$D$44,$B26)+1))/Настройки!$E$13*100)</f>
        <v>0</v>
      </c>
      <c r="AN26" s="67" t="n">
        <f aca="false">IF(OR($D26=1,MONTH($B26)&lt;&gt;MONTH(StartDate),'У7 Ввод'!$D$45="",'У7 Ввод'!$E$45="",'У7 Ввод'!$D$45&gt;$B26),0,MAX(0,MIN(1,'У7 Ввод'!$E$45-NETWORKDAYS('У7 Ввод'!$D$45,$B26)+1))/Настройки!$E$13*100)</f>
        <v>0</v>
      </c>
      <c r="AO26" s="67" t="n">
        <f aca="false">IF(OR($D26=1,MONTH($B26)&lt;&gt;MONTH(StartDate),'У7 Ввод'!$D$46="",'У7 Ввод'!$E$46="",'У7 Ввод'!$D$46&gt;$B26),0,MAX(0,MIN(1,'У7 Ввод'!$E$46-NETWORKDAYS('У7 Ввод'!$D$46,$B26)+1))/Настройки!$E$13*100)</f>
        <v>0</v>
      </c>
      <c r="AP26" s="67" t="n">
        <f aca="false">IF(OR($D26=1,MONTH($B26)&lt;&gt;MONTH(StartDate),'У7 Ввод'!$D$47="",'У7 Ввод'!$E$47="",'У7 Ввод'!$D$47&gt;$B26),0,MAX(0,MIN(1,'У7 Ввод'!$E$47-NETWORKDAYS('У7 Ввод'!$D$47,$B26)+1))/Настройки!$E$13*100)</f>
        <v>0</v>
      </c>
      <c r="AQ26" s="67" t="n">
        <f aca="false">IF(OR($D26=1,MONTH($B26)&lt;&gt;MONTH(StartDate),'У7 Ввод'!$D$48="",'У7 Ввод'!$E$48="",'У7 Ввод'!$D$48&gt;$B26),0,MAX(0,MIN(1,'У7 Ввод'!$E$48-NETWORKDAYS('У7 Ввод'!$D$48,$B26)+1))/Настройки!$E$13*100)</f>
        <v>0</v>
      </c>
      <c r="AR26" s="67" t="n">
        <f aca="false">IF(OR($D26=1,MONTH($B26)&lt;&gt;MONTH(StartDate),'У7 Ввод'!$D$49="",'У7 Ввод'!$E$49="",'У7 Ввод'!$D$49&gt;$B26),0,MAX(0,MIN(1,'У7 Ввод'!$E$49-NETWORKDAYS('У7 Ввод'!$D$49,$B26)+1))/Настройки!$E$13*100)</f>
        <v>0</v>
      </c>
      <c r="AS26" s="67" t="n">
        <f aca="false">IF(OR($D26=1,MONTH($B26)&lt;&gt;MONTH(StartDate),'У7 Ввод'!$D$50="",'У7 Ввод'!$E$50="",'У7 Ввод'!$D$50&gt;$B26),0,MAX(0,MIN(1,'У7 Ввод'!$E$50-NETWORKDAYS('У7 Ввод'!$D$50,$B26)+1))/Настройки!$E$13*100)</f>
        <v>0</v>
      </c>
      <c r="AT26" s="67" t="n">
        <f aca="false">IF(OR($D26=1,MONTH($B26)&lt;&gt;MONTH(StartDate),'У7 Ввод'!$D$51="",'У7 Ввод'!$E$51="",'У7 Ввод'!$D$51&gt;$B26),0,MAX(0,MIN(1,'У7 Ввод'!$E$51-NETWORKDAYS('У7 Ввод'!$D$51,$B26)+1))/Настройки!$E$13*100)</f>
        <v>0</v>
      </c>
      <c r="AU26" s="67" t="n">
        <f aca="false">IF(OR($D26=1,MONTH($B26)&lt;&gt;MONTH(StartDate),'У7 Ввод'!$D$52="",'У7 Ввод'!$E$52="",'У7 Ввод'!$D$52&gt;$B26),0,MAX(0,MIN(1,'У7 Ввод'!$E$52-NETWORKDAYS('У7 Ввод'!$D$52,$B26)+1))/Настройки!$E$13*100)</f>
        <v>0</v>
      </c>
      <c r="AV26" s="67" t="n">
        <f aca="false">IF(OR($D26=1,MONTH($B26)&lt;&gt;MONTH(StartDate),'У7 Ввод'!$D$53="",'У7 Ввод'!$E$53="",'У7 Ввод'!$D$53&gt;$B26),0,MAX(0,MIN(1,'У7 Ввод'!$E$53-NETWORKDAYS('У7 Ввод'!$D$53,$B26)+1))/Настройки!$E$13*100)</f>
        <v>0</v>
      </c>
      <c r="AW26" s="67" t="n">
        <f aca="false">IF(OR($D26=1,MONTH($B26)&lt;&gt;MONTH(StartDate),'У7 Ввод'!$D$54="",'У7 Ввод'!$E$54="",'У7 Ввод'!$D$54&gt;$B26),0,MAX(0,MIN(1,'У7 Ввод'!$E$54-NETWORKDAYS('У7 Ввод'!$D$54,$B26)+1))/Настройки!$E$13*100)</f>
        <v>0</v>
      </c>
      <c r="AX26" s="67" t="n">
        <f aca="false">IF(OR($D26=1,MONTH($B26)&lt;&gt;MONTH(StartDate),'У7 Ввод'!$D$55="",'У7 Ввод'!$E$55="",'У7 Ввод'!$D$55&gt;$B26),0,MAX(0,MIN(1,'У7 Ввод'!$E$55-NETWORKDAYS('У7 Ввод'!$D$55,$B26)+1))/Настройки!$E$13*100)</f>
        <v>0</v>
      </c>
      <c r="AY26" s="67" t="n">
        <f aca="false">IF(OR($D26=1,MONTH($B26)&lt;&gt;MONTH(StartDate),'У7 Ввод'!$D$56="",'У7 Ввод'!$E$56="",'У7 Ввод'!$D$56&gt;$B26),0,MAX(0,MIN(1,'У7 Ввод'!$E$56-NETWORKDAYS('У7 Ввод'!$D$56,$B26)+1))/Настройки!$E$13*100)</f>
        <v>0</v>
      </c>
      <c r="AZ26" s="67" t="n">
        <f aca="false">IF(OR($D26=1,MONTH($B26)&lt;&gt;MONTH(StartDate),'У7 Ввод'!$D$57="",'У7 Ввод'!$E$57="",'У7 Ввод'!$D$57&gt;$B26),0,MAX(0,MIN(1,'У7 Ввод'!$E$57-NETWORKDAYS('У7 Ввод'!$D$57,$B26)+1))/Настройки!$E$13*100)</f>
        <v>0</v>
      </c>
      <c r="BA26" s="67" t="n">
        <f aca="false">IF(OR($D26=1,MONTH($B26)&lt;&gt;MONTH(StartDate),'У7 Ввод'!$D$58="",'У7 Ввод'!$E$58="",'У7 Ввод'!$D$58&gt;$B26),0,MAX(0,MIN(1,'У7 Ввод'!$E$58-NETWORKDAYS('У7 Ввод'!$D$58,$B26)+1))/Настройки!$E$13*100)</f>
        <v>0</v>
      </c>
      <c r="BB26" s="67" t="n">
        <f aca="false">IF(OR($D26=1,MONTH($B26)&lt;&gt;MONTH(StartDate),'У7 Ввод'!$D$59="",'У7 Ввод'!$E$59="",'У7 Ввод'!$D$59&gt;$B26),0,MAX(0,MIN(1,'У7 Ввод'!$E$59-NETWORKDAYS('У7 Ввод'!$D$59,$B26)+1))/Настройки!$E$13*100)</f>
        <v>0</v>
      </c>
      <c r="BC26" s="67" t="n">
        <f aca="false">IF(OR($D26=1,MONTH($B26)&lt;&gt;MONTH(StartDate),'У7 Ввод'!$D$60="",'У7 Ввод'!$E$60="",'У7 Ввод'!$D$60&gt;$B26),0,MAX(0,MIN(1,'У7 Ввод'!$E$60-NETWORKDAYS('У7 Ввод'!$D$60,$B26)+1))/Настройки!$E$13*100)</f>
        <v>0</v>
      </c>
      <c r="BD26" s="67" t="n">
        <f aca="false">IF(OR($D26=1,MONTH($B26)&lt;&gt;MONTH(StartDate),'У7 Ввод'!$D$61="",'У7 Ввод'!$E$61="",'У7 Ввод'!$D$61&gt;$B26),0,MAX(0,MIN(1,'У7 Ввод'!$E$61-NETWORKDAYS('У7 Ввод'!$D$61,$B26)+1))/Настройки!$E$13*100)</f>
        <v>0</v>
      </c>
      <c r="BE26" s="67" t="n">
        <f aca="false">IF(OR($D26=1,MONTH($B26)&lt;&gt;MONTH(StartDate),'У7 Ввод'!$D$62="",'У7 Ввод'!$E$62="",'У7 Ввод'!$D$62&gt;$B26),0,MAX(0,MIN(1,'У7 Ввод'!$E$62-NETWORKDAYS('У7 Ввод'!$D$62,$B26)+1))/Настройки!$E$13*100)</f>
        <v>0</v>
      </c>
      <c r="BF26" s="67" t="n">
        <f aca="false">IF(OR($D26=1,MONTH($B26)&lt;&gt;MONTH(StartDate),'У7 Ввод'!$D$63="",'У7 Ввод'!$E$63="",'У7 Ввод'!$D$63&gt;$B26),0,MAX(0,MIN(1,'У7 Ввод'!$E$63-NETWORKDAYS('У7 Ввод'!$D$63,$B26)+1))/Настройки!$E$13*100)</f>
        <v>0</v>
      </c>
      <c r="BG26" s="67" t="n">
        <f aca="false">IF(OR($D26=1,MONTH($B26)&lt;&gt;MONTH(StartDate),'У7 Ввод'!$D$64="",'У7 Ввод'!$E$64="",'У7 Ввод'!$D$64&gt;$B26),0,MAX(0,MIN(1,'У7 Ввод'!$E$64-NETWORKDAYS('У7 Ввод'!$D$64,$B26)+1))/Настройки!$E$13*100)</f>
        <v>0</v>
      </c>
      <c r="BH26" s="67" t="n">
        <f aca="false">IF(OR($D26=1,MONTH($B26)&lt;&gt;MONTH(StartDate),'У7 Ввод'!$D$65="",'У7 Ввод'!$E$65="",'У7 Ввод'!$D$65&gt;$B26),0,MAX(0,MIN(1,'У7 Ввод'!$E$65-NETWORKDAYS('У7 Ввод'!$D$65,$B26)+1))/Настройки!$E$13*100)</f>
        <v>0</v>
      </c>
      <c r="BI26" s="67" t="n">
        <f aca="false">IF(OR($D26=1,MONTH($B26)&lt;&gt;MONTH(StartDate),'У7 Ввод'!$D$66="",'У7 Ввод'!$E$66="",'У7 Ввод'!$D$66&gt;$B26),0,MAX(0,MIN(1,'У7 Ввод'!$E$66-NETWORKDAYS('У7 Ввод'!$D$66,$B26)+1))/Настройки!$E$13*100)</f>
        <v>0</v>
      </c>
      <c r="BJ26" s="67" t="n">
        <f aca="false">IF(OR($D26=1,MONTH($B26)&lt;&gt;MONTH(StartDate),'У7 Ввод'!$D$67="",'У7 Ввод'!$E$67="",'У7 Ввод'!$D$67&gt;$B26),0,MAX(0,MIN(1,'У7 Ввод'!$E$67-NETWORKDAYS('У7 Ввод'!$D$67,$B26)+1))/Настройки!$E$13*100)</f>
        <v>0</v>
      </c>
      <c r="BK26" s="67" t="n">
        <f aca="false">IF(OR($D26=1,MONTH($B26)&lt;&gt;MONTH(StartDate),'У7 Ввод'!$D$68="",'У7 Ввод'!$E$68="",'У7 Ввод'!$D$68&gt;$B26),0,MAX(0,MIN(1,'У7 Ввод'!$E$68-NETWORKDAYS('У7 Ввод'!$D$68,$B26)+1))/Настройки!$E$13*100)</f>
        <v>0</v>
      </c>
      <c r="BL26" s="67" t="n">
        <f aca="false">IF(OR($D26=1,MONTH($B26)&lt;&gt;MONTH(StartDate),'У7 Ввод'!$D$69="",'У7 Ввод'!$E$69="",'У7 Ввод'!$D$69&gt;$B26),0,MAX(0,MIN(1,'У7 Ввод'!$E$69-NETWORKDAYS('У7 Ввод'!$D$69,$B26)+1))/Настройки!$E$13*100)</f>
        <v>0</v>
      </c>
      <c r="BM26" s="67" t="n">
        <f aca="false">IF(OR($D26=1,MONTH($B26)&lt;&gt;MONTH(StartDate),'У7 Ввод'!$D$70="",'У7 Ввод'!$E$70="",'У7 Ввод'!$D$70&gt;$B26),0,MAX(0,MIN(1,'У7 Ввод'!$E$70-NETWORKDAYS('У7 Ввод'!$D$70,$B26)+1))/Настройки!$E$13*100)</f>
        <v>0</v>
      </c>
      <c r="BN26" s="67" t="n">
        <f aca="false">IF(OR($D26=1,MONTH($B26)&lt;&gt;MONTH(StartDate),'У7 Ввод'!$D$71="",'У7 Ввод'!$E$71="",'У7 Ввод'!$D$71&gt;$B26),0,MAX(0,MIN(1,'У7 Ввод'!$E$71-NETWORKDAYS('У7 Ввод'!$D$71,$B26)+1))/Настройки!$E$13*100)</f>
        <v>0</v>
      </c>
      <c r="BO26" s="67" t="n">
        <f aca="false">IF(OR($D26=1,MONTH($B26)&lt;&gt;MONTH(StartDate),'У7 Ввод'!$D$72="",'У7 Ввод'!$E$72="",'У7 Ввод'!$D$72&gt;$B26),0,MAX(0,MIN(1,'У7 Ввод'!$E$72-NETWORKDAYS('У7 Ввод'!$D$72,$B26)+1))/Настройки!$E$13*100)</f>
        <v>0</v>
      </c>
      <c r="BP26" s="67" t="n">
        <f aca="false">IF(OR($D26=1,MONTH($B26)&lt;&gt;MONTH(StartDate),'У7 Ввод'!$D$73="",'У7 Ввод'!$E$73="",'У7 Ввод'!$D$73&gt;$B26),0,MAX(0,MIN(1,'У7 Ввод'!$E$73-NETWORKDAYS('У7 Ввод'!$D$73,$B26)+1))/Настройки!$E$13*100)</f>
        <v>0</v>
      </c>
      <c r="BQ26" s="67" t="n">
        <f aca="false">IF(OR($D26=1,MONTH($B26)&lt;&gt;MONTH(StartDate),'У7 Ввод'!$D$74="",'У7 Ввод'!$E$74="",'У7 Ввод'!$D$74&gt;$B26),0,MAX(0,MIN(1,'У7 Ввод'!$E$74-NETWORKDAYS('У7 Ввод'!$D$74,$B26)+1))/Настройки!$E$13*100)</f>
        <v>0</v>
      </c>
      <c r="BR26" s="67" t="n">
        <f aca="false">IF(OR($D26=1,MONTH($B26)&lt;&gt;MONTH(StartDate),'У7 Ввод'!$D$75="",'У7 Ввод'!$E$75="",'У7 Ввод'!$D$75&gt;$B26),0,MAX(0,MIN(1,'У7 Ввод'!$E$75-NETWORKDAYS('У7 Ввод'!$D$75,$B26)+1))/Настройки!$E$13*100)</f>
        <v>0</v>
      </c>
      <c r="BS26" s="67" t="n">
        <f aca="false">IF(OR($D26=1,MONTH($B26)&lt;&gt;MONTH(StartDate),'У7 Ввод'!$D$76="",'У7 Ввод'!$E$76="",'У7 Ввод'!$D$76&gt;$B26),0,MAX(0,MIN(1,'У7 Ввод'!$E$76-NETWORKDAYS('У7 Ввод'!$D$76,$B26)+1))/Настройки!$E$13*100)</f>
        <v>0</v>
      </c>
      <c r="BT26" s="67" t="n">
        <f aca="false">IF(OR($D26=1,MONTH($B26)&lt;&gt;MONTH(StartDate),'У7 Ввод'!$D$77="",'У7 Ввод'!$E$77="",'У7 Ввод'!$D$77&gt;$B26),0,MAX(0,MIN(1,'У7 Ввод'!$E$77-NETWORKDAYS('У7 Ввод'!$D$77,$B26)+1))/Настройки!$E$13*100)</f>
        <v>0</v>
      </c>
      <c r="BU26" s="67" t="n">
        <f aca="false">IF(OR($D26=1,MONTH($B26)&lt;&gt;MONTH(StartDate),'У7 Ввод'!$D$78="",'У7 Ввод'!$E$78="",'У7 Ввод'!$D$78&gt;$B26),0,MAX(0,MIN(1,'У7 Ввод'!$E$78-NETWORKDAYS('У7 Ввод'!$D$78,$B26)+1))/Настройки!$E$13*100)</f>
        <v>0</v>
      </c>
      <c r="BV26" s="67" t="n">
        <f aca="false">IF(OR($D26=1,MONTH($B26)&lt;&gt;MONTH(StartDate),'У7 Ввод'!$D$79="",'У7 Ввод'!$E$79="",'У7 Ввод'!$D$79&gt;$B26),0,MAX(0,MIN(1,'У7 Ввод'!$E$79-NETWORKDAYS('У7 Ввод'!$D$79,$B26)+1))/Настройки!$E$13*100)</f>
        <v>0</v>
      </c>
      <c r="BW26" s="67" t="n">
        <f aca="false">IF(OR($D26=1,MONTH($B26)&lt;&gt;MONTH(StartDate),'У7 Ввод'!$D$80="",'У7 Ввод'!$E$80="",'У7 Ввод'!$D$80&gt;$B26),0,MAX(0,MIN(1,'У7 Ввод'!$E$80-NETWORKDAYS('У7 Ввод'!$D$80,$B26)+1))/Настройки!$E$13*100)</f>
        <v>0</v>
      </c>
      <c r="BX26" s="67" t="n">
        <f aca="false">IF(OR($D26=1,MONTH($B26)&lt;&gt;MONTH(StartDate),'У7 Ввод'!$D$81="",'У7 Ввод'!$E$81="",'У7 Ввод'!$D$81&gt;$B26),0,MAX(0,MIN(1,'У7 Ввод'!$E$81-NETWORKDAYS('У7 Ввод'!$D$81,$B26)+1))/Настройки!$E$13*100)</f>
        <v>0</v>
      </c>
      <c r="BY26" s="67" t="n">
        <f aca="false">IF(OR($D26=1,MONTH($B26)&lt;&gt;MONTH(StartDate),'У7 Ввод'!$D$82="",'У7 Ввод'!$E$82="",'У7 Ввод'!$D$82&gt;$B26),0,MAX(0,MIN(1,'У7 Ввод'!$E$82-NETWORKDAYS('У7 Ввод'!$D$82,$B26)+1))/Настройки!$E$13*100)</f>
        <v>0</v>
      </c>
      <c r="BZ26" s="67" t="n">
        <f aca="false">IF(OR($D26=1,MONTH($B26)&lt;&gt;MONTH(StartDate),'У7 Ввод'!$D$83="",'У7 Ввод'!$E$83="",'У7 Ввод'!$D$83&gt;$B26),0,MAX(0,MIN(1,'У7 Ввод'!$E$83-NETWORKDAYS('У7 Ввод'!$D$83,$B26)+1))/Настройки!$E$13*100)</f>
        <v>0</v>
      </c>
      <c r="CA26" s="67" t="n">
        <f aca="false">IF(OR($D26=1,MONTH($B26)&lt;&gt;MONTH(StartDate),'У7 Ввод'!$D$84="",'У7 Ввод'!$E$84="",'У7 Ввод'!$D$84&gt;$B26),0,MAX(0,MIN(1,'У7 Ввод'!$E$84-NETWORKDAYS('У7 Ввод'!$D$84,$B26)+1))/Настройки!$E$13*100)</f>
        <v>0</v>
      </c>
      <c r="CB26" s="67" t="n">
        <f aca="false">IF(OR($D26=1,MONTH($B26)&lt;&gt;MONTH(StartDate),'У7 Ввод'!$D$85="",'У7 Ввод'!$E$85="",'У7 Ввод'!$D$85&gt;$B26),0,MAX(0,MIN(1,'У7 Ввод'!$E$85-NETWORKDAYS('У7 Ввод'!$D$85,$B26)+1))/Настройки!$E$13*100)</f>
        <v>0</v>
      </c>
      <c r="CC26" s="67" t="n">
        <f aca="false">IF(OR($D26=1,MONTH($B26)&lt;&gt;MONTH(StartDate),'У7 Ввод'!$D$86="",'У7 Ввод'!$E$86="",'У7 Ввод'!$D$86&gt;$B26),0,MAX(0,MIN(1,'У7 Ввод'!$E$86-NETWORKDAYS('У7 Ввод'!$D$86,$B26)+1))/Настройки!$E$13*100)</f>
        <v>0</v>
      </c>
      <c r="CD26" s="67" t="n">
        <f aca="false">IF(OR($D26=1,MONTH($B26)&lt;&gt;MONTH(StartDate),'У7 Ввод'!$D$87="",'У7 Ввод'!$E$87="",'У7 Ввод'!$D$87&gt;$B26),0,MAX(0,MIN(1,'У7 Ввод'!$E$87-NETWORKDAYS('У7 Ввод'!$D$87,$B26)+1))/Настройки!$E$13*100)</f>
        <v>0</v>
      </c>
      <c r="CE26" s="67" t="n">
        <f aca="false">IF(OR($D26=1,MONTH($B26)&lt;&gt;MONTH(StartDate),'У7 Ввод'!$D$88="",'У7 Ввод'!$E$88="",'У7 Ввод'!$D$88&gt;$B26),0,MAX(0,MIN(1,'У7 Ввод'!$E$88-NETWORKDAYS('У7 Ввод'!$D$88,$B26)+1))/Настройки!$E$13*100)</f>
        <v>0</v>
      </c>
      <c r="CF26" s="67" t="n">
        <f aca="false">IF(OR($D26=1,MONTH($B26)&lt;&gt;MONTH(StartDate),'У7 Ввод'!$D$89="",'У7 Ввод'!$E$89="",'У7 Ввод'!$D$89&gt;$B26),0,MAX(0,MIN(1,'У7 Ввод'!$E$89-NETWORKDAYS('У7 Ввод'!$D$89,$B26)+1))/Настройки!$E$13*100)</f>
        <v>0</v>
      </c>
      <c r="CG26" s="67" t="n">
        <f aca="false">IF(OR($D26=1,MONTH($B26)&lt;&gt;MONTH(StartDate),'У7 Ввод'!$D$90="",'У7 Ввод'!$E$90="",'У7 Ввод'!$D$90&gt;$B26),0,MAX(0,MIN(1,'У7 Ввод'!$E$90-NETWORKDAYS('У7 Ввод'!$D$90,$B26)+1))/Настройки!$E$13*100)</f>
        <v>0</v>
      </c>
      <c r="CH26" s="67" t="n">
        <f aca="false">IF(OR($D26=1,MONTH($B26)&lt;&gt;MONTH(StartDate),'У7 Ввод'!$D$91="",'У7 Ввод'!$E$91="",'У7 Ввод'!$D$91&gt;$B26),0,MAX(0,MIN(1,'У7 Ввод'!$E$91-NETWORKDAYS('У7 Ввод'!$D$91,$B26)+1))/Настройки!$E$13*100)</f>
        <v>0</v>
      </c>
      <c r="CI26" s="67" t="n">
        <f aca="false">IF(OR($D26=1,MONTH($B26)&lt;&gt;MONTH(StartDate),'У7 Ввод'!$D$92="",'У7 Ввод'!$E$92="",'У7 Ввод'!$D$92&gt;$B26),0,MAX(0,MIN(1,'У7 Ввод'!$E$92-NETWORKDAYS('У7 Ввод'!$D$92,$B26)+1))/Настройки!$E$13*100)</f>
        <v>0</v>
      </c>
      <c r="CJ26" s="67" t="n">
        <f aca="false">IF(OR($D26=1,MONTH($B26)&lt;&gt;MONTH(StartDate),'У7 Ввод'!$D$93="",'У7 Ввод'!$E$93="",'У7 Ввод'!$D$93&gt;$B26),0,MAX(0,MIN(1,'У7 Ввод'!$E$93-NETWORKDAYS('У7 Ввод'!$D$93,$B26)+1))/Настройки!$E$13*100)</f>
        <v>0</v>
      </c>
      <c r="CK26" s="67" t="n">
        <f aca="false">IF(OR($D26=1,MONTH($B26)&lt;&gt;MONTH(StartDate),'У7 Ввод'!$D$94="",'У7 Ввод'!$E$94="",'У7 Ввод'!$D$94&gt;$B26),0,MAX(0,MIN(1,'У7 Ввод'!$E$94-NETWORKDAYS('У7 Ввод'!$D$94,$B26)+1))/Настройки!$E$13*100)</f>
        <v>0</v>
      </c>
      <c r="CL26" s="67" t="n">
        <f aca="false">IF(OR($D26=1,MONTH($B26)&lt;&gt;MONTH(StartDate),'У7 Ввод'!$D$95="",'У7 Ввод'!$E$95="",'У7 Ввод'!$D$95&gt;$B26),0,MAX(0,MIN(1,'У7 Ввод'!$E$95-NETWORKDAYS('У7 Ввод'!$D$95,$B26)+1))/Настройки!$E$13*100)</f>
        <v>0</v>
      </c>
      <c r="CM26" s="67" t="n">
        <f aca="false">IF(OR($D26=1,MONTH($B26)&lt;&gt;MONTH(StartDate),'У7 Ввод'!$D$96="",'У7 Ввод'!$E$96="",'У7 Ввод'!$D$96&gt;$B26),0,MAX(0,MIN(1,'У7 Ввод'!$E$96-NETWORKDAYS('У7 Ввод'!$D$96,$B26)+1))/Настройки!$E$13*100)</f>
        <v>0</v>
      </c>
      <c r="CN26" s="67" t="n">
        <f aca="false">IF(OR($D26=1,MONTH($B26)&lt;&gt;MONTH(StartDate),'У7 Ввод'!$D$97="",'У7 Ввод'!$E$97="",'У7 Ввод'!$D$97&gt;$B26),0,MAX(0,MIN(1,'У7 Ввод'!$E$97-NETWORKDAYS('У7 Ввод'!$D$97,$B26)+1))/Настройки!$E$13*100)</f>
        <v>0</v>
      </c>
      <c r="CO26" s="67" t="n">
        <f aca="false">IF(OR($D26=1,MONTH($B26)&lt;&gt;MONTH(StartDate),'У7 Ввод'!$D$98="",'У7 Ввод'!$E$98="",'У7 Ввод'!$D$98&gt;$B26),0,MAX(0,MIN(1,'У7 Ввод'!$E$98-NETWORKDAYS('У7 Ввод'!$D$98,$B26)+1))/Настройки!$E$13*100)</f>
        <v>0</v>
      </c>
      <c r="CP26" s="67" t="n">
        <f aca="false">IF(OR($D26=1,MONTH($B26)&lt;&gt;MONTH(StartDate),'У7 Ввод'!$D$99="",'У7 Ввод'!$E$99="",'У7 Ввод'!$D$99&gt;$B26),0,MAX(0,MIN(1,'У7 Ввод'!$E$99-NETWORKDAYS('У7 Ввод'!$D$99,$B26)+1))/Настройки!$E$13*100)</f>
        <v>0</v>
      </c>
      <c r="CQ26" s="67" t="n">
        <f aca="false">IF(OR($D26=1,MONTH($B26)&lt;&gt;MONTH(StartDate),'У7 Ввод'!$D$100="",'У7 Ввод'!$E$100="",'У7 Ввод'!$D$100&gt;$B26),0,MAX(0,MIN(1,'У7 Ввод'!$E$100-NETWORKDAYS('У7 Ввод'!$D$100,$B26)+1))/Настройки!$E$13*100)</f>
        <v>0</v>
      </c>
      <c r="CR26" s="67" t="n">
        <f aca="false">IF(OR($D26=1,MONTH($B26)&lt;&gt;MONTH(StartDate),'У7 Ввод'!$D$101="",'У7 Ввод'!$E$101="",'У7 Ввод'!$D$101&gt;$B26),0,MAX(0,MIN(1,'У7 Ввод'!$E$101-NETWORKDAYS('У7 Ввод'!$D$101,$B26)+1))/Настройки!$E$13*100)</f>
        <v>0</v>
      </c>
      <c r="CS26" s="67" t="n">
        <f aca="false">IF(OR($D26=1,MONTH($B26)&lt;&gt;MONTH(StartDate),'У7 Ввод'!$D$102="",'У7 Ввод'!$E$102="",'У7 Ввод'!$D$102&gt;$B26),0,MAX(0,MIN(1,'У7 Ввод'!$E$102-NETWORKDAYS('У7 Ввод'!$D$102,$B26)+1))/Настройки!$E$13*100)</f>
        <v>0</v>
      </c>
      <c r="CT26" s="67" t="n">
        <f aca="false">IF(OR($D26=1,MONTH($B26)&lt;&gt;MONTH(StartDate),'У7 Ввод'!$D$103="",'У7 Ввод'!$E$103="",'У7 Ввод'!$D$103&gt;$B26),0,MAX(0,MIN(1,'У7 Ввод'!$E$103-NETWORKDAYS('У7 Ввод'!$D$103,$B26)+1))/Настройки!$E$13*100)</f>
        <v>0</v>
      </c>
      <c r="CU26" s="67" t="n">
        <f aca="false">IF(OR($D26=1,MONTH($B26)&lt;&gt;MONTH(StartDate),'У7 Ввод'!$D$104="",'У7 Ввод'!$E$104="",'У7 Ввод'!$D$104&gt;$B26),0,MAX(0,MIN(1,'У7 Ввод'!$E$104-NETWORKDAYS('У7 Ввод'!$D$104,$B26)+1))/Настройки!$E$13*100)</f>
        <v>0</v>
      </c>
      <c r="CV26" s="67" t="n">
        <f aca="false">IF(OR($D26=1,MONTH($B26)&lt;&gt;MONTH(StartDate),'У7 Ввод'!$D$105="",'У7 Ввод'!$E$105="",'У7 Ввод'!$D$105&gt;$B26),0,MAX(0,MIN(1,'У7 Ввод'!$E$105-NETWORKDAYS('У7 Ввод'!$D$105,$B26)+1))/Настройки!$E$13*100)</f>
        <v>0</v>
      </c>
      <c r="CW26" s="67" t="n">
        <f aca="false">IF(OR($D26=1,MONTH($B26)&lt;&gt;MONTH(StartDate),'У7 Ввод'!$D$106="",'У7 Ввод'!$E$106="",'У7 Ввод'!$D$106&gt;$B26),0,MAX(0,MIN(1,'У7 Ввод'!$E$106-NETWORKDAYS('У7 Ввод'!$D$106,$B26)+1))/Настройки!$E$13*100)</f>
        <v>0</v>
      </c>
      <c r="CX26" s="67" t="n">
        <f aca="false">IF(OR($D26=1,MONTH($B26)&lt;&gt;MONTH(StartDate),'У7 Ввод'!$D$107="",'У7 Ввод'!$E$107="",'У7 Ввод'!$D$107&gt;$B26),0,MAX(0,MIN(1,'У7 Ввод'!$E$107-NETWORKDAYS('У7 Ввод'!$D$107,$B26)+1))/Настройки!$E$13*100)</f>
        <v>0</v>
      </c>
      <c r="CY26" s="67" t="n">
        <f aca="false">IF(OR($D26=1,MONTH($B26)&lt;&gt;MONTH(StartDate),'У7 Ввод'!$D$108="",'У7 Ввод'!$E$108="",'У7 Ввод'!$D$108&gt;$B26),0,MAX(0,MIN(1,'У7 Ввод'!$E$108-NETWORKDAYS('У7 Ввод'!$D$108,$B26)+1))/Настройки!$E$13*100)</f>
        <v>0</v>
      </c>
      <c r="CZ26" s="67" t="n">
        <f aca="false">IF(OR($D26=1,MONTH($B26)&lt;&gt;MONTH(StartDate),'У7 Ввод'!$D$109="",'У7 Ввод'!$E$109="",'У7 Ввод'!$D$109&gt;$B26),0,MAX(0,MIN(1,'У7 Ввод'!$E$109-NETWORKDAYS('У7 Ввод'!$D$109,$B26)+1))/Настройки!$E$13*100)</f>
        <v>0</v>
      </c>
      <c r="DA26" s="67" t="n">
        <f aca="false">IF(OR($D26=1,MONTH($B26)&lt;&gt;MONTH(StartDate),'У7 Ввод'!$D$110="",'У7 Ввод'!$E$110="",'У7 Ввод'!$D$110&gt;$B26),0,MAX(0,MIN(1,'У7 Ввод'!$E$110-NETWORKDAYS('У7 Ввод'!$D$110,$B26)+1))/Настройки!$E$13*100)</f>
        <v>0</v>
      </c>
      <c r="DB26" s="67" t="n">
        <f aca="false">IF(OR($D26=1,MONTH($B26)&lt;&gt;MONTH(StartDate),'У7 Ввод'!$D$111="",'У7 Ввод'!$E$111="",'У7 Ввод'!$D$111&gt;$B26),0,MAX(0,MIN(1,'У7 Ввод'!$E$111-NETWORKDAYS('У7 Ввод'!$D$111,$B26)+1))/Настройки!$E$13*100)</f>
        <v>0</v>
      </c>
      <c r="DC26" s="67" t="n">
        <f aca="false">IF(OR($D26=1,MONTH($B26)&lt;&gt;MONTH(StartDate),'У7 Ввод'!$D$112="",'У7 Ввод'!$E$112="",'У7 Ввод'!$D$112&gt;$B26),0,MAX(0,MIN(1,'У7 Ввод'!$E$112-NETWORKDAYS('У7 Ввод'!$D$112,$B26)+1))/Настройки!$E$13*100)</f>
        <v>0</v>
      </c>
      <c r="DD26" s="67" t="n">
        <f aca="false">IF(OR($D26=1,MONTH($B26)&lt;&gt;MONTH(StartDate),'У7 Ввод'!$D$113="",'У7 Ввод'!$E$113="",'У7 Ввод'!$D$113&gt;$B26),0,MAX(0,MIN(1,'У7 Ввод'!$E$113-NETWORKDAYS('У7 Ввод'!$D$113,$B26)+1))/Настройки!$E$13*100)</f>
        <v>0</v>
      </c>
      <c r="DE26" s="67" t="n">
        <f aca="false">IF(OR($D26=1,MONTH($B26)&lt;&gt;MONTH(StartDate),'У7 Ввод'!$D$114="",'У7 Ввод'!$E$114="",'У7 Ввод'!$D$114&gt;$B26),0,MAX(0,MIN(1,'У7 Ввод'!$E$114-NETWORKDAYS('У7 Ввод'!$D$114,$B26)+1))/Настройки!$E$13*100)</f>
        <v>0</v>
      </c>
      <c r="DF26" s="67" t="n">
        <f aca="false">IF(OR($D26=1,MONTH($B26)&lt;&gt;MONTH(StartDate),'У7 Ввод'!$D$115="",'У7 Ввод'!$E$115="",'У7 Ввод'!$D$115&gt;$B26),0,MAX(0,MIN(1,'У7 Ввод'!$E$115-NETWORKDAYS('У7 Ввод'!$D$115,$B26)+1))/Настройки!$E$13*100)</f>
        <v>0</v>
      </c>
      <c r="DG26" s="67" t="n">
        <f aca="false">IF(OR($D26=1,MONTH($B26)&lt;&gt;MONTH(StartDate),'У7 Ввод'!$D$116="",'У7 Ввод'!$E$116="",'У7 Ввод'!$D$116&gt;$B26),0,MAX(0,MIN(1,'У7 Ввод'!$E$116-NETWORKDAYS('У7 Ввод'!$D$116,$B26)+1))/Настройки!$E$13*100)</f>
        <v>0</v>
      </c>
      <c r="DH26" s="67" t="n">
        <f aca="false">IF(OR($D26=1,MONTH($B26)&lt;&gt;MONTH(StartDate),'У7 Ввод'!$D$117="",'У7 Ввод'!$E$117="",'У7 Ввод'!$D$117&gt;$B26),0,MAX(0,MIN(1,'У7 Ввод'!$E$117-NETWORKDAYS('У7 Ввод'!$D$117,$B26)+1))/Настройки!$E$13*100)</f>
        <v>0</v>
      </c>
      <c r="DI26" s="67" t="n">
        <f aca="false">IF(OR($D26=1,MONTH($B26)&lt;&gt;MONTH(StartDate),'У7 Ввод'!$D$118="",'У7 Ввод'!$E$118="",'У7 Ввод'!$D$118&gt;$B26),0,MAX(0,MIN(1,'У7 Ввод'!$E$118-NETWORKDAYS('У7 Ввод'!$D$118,$B26)+1))/Настройки!$E$13*100)</f>
        <v>0</v>
      </c>
      <c r="DJ26" s="67" t="n">
        <f aca="false">IF(OR($D26=1,MONTH($B26)&lt;&gt;MONTH(StartDate),'У7 Ввод'!$D$119="",'У7 Ввод'!$E$119="",'У7 Ввод'!$D$119&gt;$B26),0,MAX(0,MIN(1,'У7 Ввод'!$E$119-NETWORKDAYS('У7 Ввод'!$D$119,$B26)+1))/Настройки!$E$13*100)</f>
        <v>0</v>
      </c>
      <c r="DK26" s="67" t="n">
        <f aca="false">IF(OR($D26=1,MONTH($B26)&lt;&gt;MONTH(StartDate),'У7 Ввод'!$D$120="",'У7 Ввод'!$E$120="",'У7 Ввод'!$D$120&gt;$B26),0,MAX(0,MIN(1,'У7 Ввод'!$E$120-NETWORKDAYS('У7 Ввод'!$D$120,$B26)+1))/Настройки!$E$13*100)</f>
        <v>0</v>
      </c>
      <c r="DL26" s="67" t="n">
        <f aca="false">IF(OR($D26=1,MONTH($B26)&lt;&gt;MONTH(StartDate),'У7 Ввод'!$D$121="",'У7 Ввод'!$E$121="",'У7 Ввод'!$D$121&gt;$B26),0,MAX(0,MIN(1,'У7 Ввод'!$E$121-NETWORKDAYS('У7 Ввод'!$D$121,$B26)+1))/Настройки!$E$13*100)</f>
        <v>0</v>
      </c>
      <c r="DM26" s="67" t="n">
        <f aca="false">IF(OR($D26=1,MONTH($B26)&lt;&gt;MONTH(StartDate),'У7 Ввод'!$D$122="",'У7 Ввод'!$E$122="",'У7 Ввод'!$D$122&gt;$B26),0,MAX(0,MIN(1,'У7 Ввод'!$E$122-NETWORKDAYS('У7 Ввод'!$D$122,$B26)+1))/Настройки!$E$13*100)</f>
        <v>0</v>
      </c>
      <c r="DN26" s="67" t="n">
        <f aca="false">IF(OR($D26=1,MONTH($B26)&lt;&gt;MONTH(StartDate),'У7 Ввод'!$D$123="",'У7 Ввод'!$E$123="",'У7 Ввод'!$D$123&gt;$B26),0,MAX(0,MIN(1,'У7 Ввод'!$E$123-NETWORKDAYS('У7 Ввод'!$D$123,$B26)+1))/Настройки!$E$13*100)</f>
        <v>0</v>
      </c>
      <c r="DO26" s="67" t="n">
        <f aca="false">IF(OR($D26=1,MONTH($B26)&lt;&gt;MONTH(StartDate),'У7 Ввод'!$D$124="",'У7 Ввод'!$E$124="",'У7 Ввод'!$D$124&gt;$B26),0,MAX(0,MIN(1,'У7 Ввод'!$E$124-NETWORKDAYS('У7 Ввод'!$D$124,$B26)+1))/Настройки!$E$13*100)</f>
        <v>0</v>
      </c>
      <c r="DP26" s="67" t="n">
        <f aca="false">IF(OR($D26=1,MONTH($B26)&lt;&gt;MONTH(StartDate),'У7 Ввод'!$D$125="",'У7 Ввод'!$E$125="",'У7 Ввод'!$D$125&gt;$B26),0,MAX(0,MIN(1,'У7 Ввод'!$E$125-NETWORKDAYS('У7 Ввод'!$D$125,$B26)+1))/Настройки!$E$13*100)</f>
        <v>0</v>
      </c>
      <c r="DQ26" s="67" t="n">
        <f aca="false">IF(OR($D26=1,MONTH($B26)&lt;&gt;MONTH(StartDate),'У7 Ввод'!$D$126="",'У7 Ввод'!$E$126="",'У7 Ввод'!$D$126&gt;$B26),0,MAX(0,MIN(1,'У7 Ввод'!$E$126-NETWORKDAYS('У7 Ввод'!$D$126,$B26)+1))/Настройки!$E$13*100)</f>
        <v>0</v>
      </c>
      <c r="DR26" s="67" t="n">
        <f aca="false">IF(OR($D26=1,MONTH($B26)&lt;&gt;MONTH(StartDate),'У7 Ввод'!$D$127="",'У7 Ввод'!$E$127="",'У7 Ввод'!$D$127&gt;$B26),0,MAX(0,MIN(1,'У7 Ввод'!$E$127-NETWORKDAYS('У7 Ввод'!$D$127,$B26)+1))/Настройки!$E$13*100)</f>
        <v>0</v>
      </c>
      <c r="DS26" s="67" t="n">
        <f aca="false">IF(OR($D26=1,MONTH($B26)&lt;&gt;MONTH(StartDate),'У7 Ввод'!$D$128="",'У7 Ввод'!$E$128="",'У7 Ввод'!$D$128&gt;$B26),0,MAX(0,MIN(1,'У7 Ввод'!$E$128-NETWORKDAYS('У7 Ввод'!$D$128,$B26)+1))/Настройки!$E$13*100)</f>
        <v>0</v>
      </c>
      <c r="DT26" s="67" t="n">
        <f aca="false">IF(OR($D26=1,MONTH($B26)&lt;&gt;MONTH(StartDate),'У7 Ввод'!$D$129="",'У7 Ввод'!$E$129="",'У7 Ввод'!$D$129&gt;$B26),0,MAX(0,MIN(1,'У7 Ввод'!$E$129-NETWORKDAYS('У7 Ввод'!$D$129,$B26)+1))/Настройки!$E$13*100)</f>
        <v>0</v>
      </c>
      <c r="DU26" s="67" t="n">
        <f aca="false">IF(OR($D26=1,MONTH($B26)&lt;&gt;MONTH(StartDate),'У7 Ввод'!$D$130="",'У7 Ввод'!$E$130="",'У7 Ввод'!$D$130&gt;$B26),0,MAX(0,MIN(1,'У7 Ввод'!$E$130-NETWORKDAYS('У7 Ввод'!$D$130,$B26)+1))/Настройки!$E$13*100)</f>
        <v>0</v>
      </c>
      <c r="DV26" s="67" t="n">
        <f aca="false">IF(OR($D26=1,MONTH($B26)&lt;&gt;MONTH(StartDate),'У7 Ввод'!$D$131="",'У7 Ввод'!$E$131="",'У7 Ввод'!$D$131&gt;$B26),0,MAX(0,MIN(1,'У7 Ввод'!$E$131-NETWORKDAYS('У7 Ввод'!$D$131,$B26)+1))/Настройки!$E$13*100)</f>
        <v>0</v>
      </c>
      <c r="DW26" s="67" t="n">
        <f aca="false">IF(OR($D26=1,MONTH($B26)&lt;&gt;MONTH(StartDate),'У7 Ввод'!$D$132="",'У7 Ввод'!$E$132="",'У7 Ввод'!$D$132&gt;$B26),0,MAX(0,MIN(1,'У7 Ввод'!$E$132-NETWORKDAYS('У7 Ввод'!$D$132,$B26)+1))/Настройки!$E$13*100)</f>
        <v>0</v>
      </c>
      <c r="DX26" s="67" t="n">
        <f aca="false">IF(OR($D26=1,MONTH($B26)&lt;&gt;MONTH(StartDate),'У7 Ввод'!$D$133="",'У7 Ввод'!$E$133="",'У7 Ввод'!$D$133&gt;$B26),0,MAX(0,MIN(1,'У7 Ввод'!$E$133-NETWORKDAYS('У7 Ввод'!$D$133,$B26)+1))/Настройки!$E$13*100)</f>
        <v>0</v>
      </c>
      <c r="DY26" s="67" t="n">
        <f aca="false">IF(OR($D26=1,MONTH($B26)&lt;&gt;MONTH(StartDate),'У7 Ввод'!$D$134="",'У7 Ввод'!$E$134="",'У7 Ввод'!$D$134&gt;$B26),0,MAX(0,MIN(1,'У7 Ввод'!$E$134-NETWORKDAYS('У7 Ввод'!$D$134,$B26)+1))/Настройки!$E$13*100)</f>
        <v>0</v>
      </c>
      <c r="DZ26" s="67" t="n">
        <f aca="false">IF(OR($D26=1,MONTH($B26)&lt;&gt;MONTH(StartDate),'У7 Ввод'!$D$135="",'У7 Ввод'!$E$135="",'У7 Ввод'!$D$135&gt;$B26),0,MAX(0,MIN(1,'У7 Ввод'!$E$135-NETWORKDAYS('У7 Ввод'!$D$135,$B26)+1))/Настройки!$E$13*100)</f>
        <v>0</v>
      </c>
      <c r="EA26" s="67" t="n">
        <f aca="false">IF(OR($D26=1,MONTH($B26)&lt;&gt;MONTH(StartDate),'У7 Ввод'!$D$136="",'У7 Ввод'!$E$136="",'У7 Ввод'!$D$136&gt;$B26),0,MAX(0,MIN(1,'У7 Ввод'!$E$136-NETWORKDAYS('У7 Ввод'!$D$136,$B26)+1))/Настройки!$E$13*100)</f>
        <v>0</v>
      </c>
      <c r="EB26" s="67" t="n">
        <f aca="false">IF(OR($D26=1,MONTH($B26)&lt;&gt;MONTH(StartDate),'У7 Ввод'!$D$137="",'У7 Ввод'!$E$137="",'У7 Ввод'!$D$137&gt;$B26),0,MAX(0,MIN(1,'У7 Ввод'!$E$137-NETWORKDAYS('У7 Ввод'!$D$137,$B26)+1))/Настройки!$E$13*100)</f>
        <v>0</v>
      </c>
      <c r="EC26" s="67" t="n">
        <f aca="false">IF(OR($D26=1,MONTH($B26)&lt;&gt;MONTH(StartDate),'У7 Ввод'!$D$138="",'У7 Ввод'!$E$138="",'У7 Ввод'!$D$138&gt;$B26),0,MAX(0,MIN(1,'У7 Ввод'!$E$138-NETWORKDAYS('У7 Ввод'!$D$138,$B26)+1))/Настройки!$E$13*100)</f>
        <v>0</v>
      </c>
      <c r="ED26" s="67" t="n">
        <f aca="false">IF(OR($D26=1,MONTH($B26)&lt;&gt;MONTH(StartDate),'У7 Ввод'!$D$139="",'У7 Ввод'!$E$139="",'У7 Ввод'!$D$139&gt;$B26),0,MAX(0,MIN(1,'У7 Ввод'!$E$139-NETWORKDAYS('У7 Ввод'!$D$139,$B26)+1))/Настройки!$E$13*100)</f>
        <v>0</v>
      </c>
      <c r="EE26" s="67" t="n">
        <f aca="false">IF(OR($D26=1,MONTH($B26)&lt;&gt;MONTH(StartDate),'У7 Ввод'!$D$140="",'У7 Ввод'!$E$140="",'У7 Ввод'!$D$140&gt;$B26),0,MAX(0,MIN(1,'У7 Ввод'!$E$140-NETWORKDAYS('У7 Ввод'!$D$140,$B26)+1))/Настройки!$E$13*100)</f>
        <v>0</v>
      </c>
      <c r="EF26" s="67" t="n">
        <f aca="false">IF(OR($D26=1,MONTH($B26)&lt;&gt;MONTH(StartDate),'У7 Ввод'!$D$141="",'У7 Ввод'!$E$141="",'У7 Ввод'!$D$141&gt;$B26),0,MAX(0,MIN(1,'У7 Ввод'!$E$141-NETWORKDAYS('У7 Ввод'!$D$141,$B26)+1))/Настройки!$E$13*100)</f>
        <v>0</v>
      </c>
      <c r="EG26" s="67" t="n">
        <f aca="false">IF(OR($D26=1,MONTH($B26)&lt;&gt;MONTH(StartDate),'У7 Ввод'!$D$142="",'У7 Ввод'!$E$142="",'У7 Ввод'!$D$142&gt;$B26),0,MAX(0,MIN(1,'У7 Ввод'!$E$142-NETWORKDAYS('У7 Ввод'!$D$142,$B26)+1))/Настройки!$E$13*100)</f>
        <v>0</v>
      </c>
      <c r="EH26" s="67" t="n">
        <f aca="false">IF(OR($D26=1,MONTH($B26)&lt;&gt;MONTH(StartDate),'У7 Ввод'!$D$143="",'У7 Ввод'!$E$143="",'У7 Ввод'!$D$143&gt;$B26),0,MAX(0,MIN(1,'У7 Ввод'!$E$143-NETWORKDAYS('У7 Ввод'!$D$143,$B26)+1))/Настройки!$E$13*100)</f>
        <v>0</v>
      </c>
      <c r="EI26" s="67" t="n">
        <f aca="false">IF(OR($D26=1,MONTH($B26)&lt;&gt;MONTH(StartDate),'У7 Ввод'!$D$144="",'У7 Ввод'!$E$144="",'У7 Ввод'!$D$144&gt;$B26),0,MAX(0,MIN(1,'У7 Ввод'!$E$144-NETWORKDAYS('У7 Ввод'!$D$144,$B26)+1))/Настройки!$E$13*100)</f>
        <v>0</v>
      </c>
      <c r="EJ26" s="67" t="n">
        <f aca="false">IF(OR($D26=1,MONTH($B26)&lt;&gt;MONTH(StartDate),'У7 Ввод'!$D$145="",'У7 Ввод'!$E$145="",'У7 Ввод'!$D$145&gt;$B26),0,MAX(0,MIN(1,'У7 Ввод'!$E$145-NETWORKDAYS('У7 Ввод'!$D$145,$B26)+1))/Настройки!$E$13*100)</f>
        <v>0</v>
      </c>
      <c r="EK26" s="67" t="n">
        <f aca="false">IF(OR($D26=1,MONTH($B26)&lt;&gt;MONTH(StartDate),'У7 Ввод'!$D$146="",'У7 Ввод'!$E$146="",'У7 Ввод'!$D$146&gt;$B26),0,MAX(0,MIN(1,'У7 Ввод'!$E$146-NETWORKDAYS('У7 Ввод'!$D$146,$B26)+1))/Настройки!$E$13*100)</f>
        <v>0</v>
      </c>
      <c r="EL26" s="67" t="n">
        <f aca="false">IF(OR($D26=1,MONTH($B26)&lt;&gt;MONTH(StartDate),'У7 Ввод'!$D$147="",'У7 Ввод'!$E$147="",'У7 Ввод'!$D$147&gt;$B26),0,MAX(0,MIN(1,'У7 Ввод'!$E$147-NETWORKDAYS('У7 Ввод'!$D$147,$B26)+1))/Настройки!$E$13*100)</f>
        <v>0</v>
      </c>
      <c r="EM26" s="67" t="n">
        <f aca="false">IF(OR($D26=1,MONTH($B26)&lt;&gt;MONTH(StartDate),'У7 Ввод'!$D$148="",'У7 Ввод'!$E$148="",'У7 Ввод'!$D$148&gt;$B26),0,MAX(0,MIN(1,'У7 Ввод'!$E$148-NETWORKDAYS('У7 Ввод'!$D$148,$B26)+1))/Настройки!$E$13*100)</f>
        <v>0</v>
      </c>
      <c r="EN26" s="67" t="n">
        <f aca="false">IF(OR($D26=1,MONTH($B26)&lt;&gt;MONTH(StartDate),'У7 Ввод'!$D$149="",'У7 Ввод'!$E$149="",'У7 Ввод'!$D$149&gt;$B26),0,MAX(0,MIN(1,'У7 Ввод'!$E$149-NETWORKDAYS('У7 Ввод'!$D$149,$B26)+1))/Настройки!$E$13*100)</f>
        <v>0</v>
      </c>
      <c r="EO26" s="67" t="n">
        <f aca="false">IF(OR($D26=1,MONTH($B26)&lt;&gt;MONTH(StartDate),'У7 Ввод'!$D$150="",'У7 Ввод'!$E$150="",'У7 Ввод'!$D$150&gt;$B26),0,MAX(0,MIN(1,'У7 Ввод'!$E$150-NETWORKDAYS('У7 Ввод'!$D$150,$B26)+1))/Настройки!$E$13*100)</f>
        <v>0</v>
      </c>
      <c r="EP26" s="67" t="n">
        <f aca="false">IF(OR($D26=1,MONTH($B26)&lt;&gt;MONTH(StartDate),'У7 Ввод'!$D$151="",'У7 Ввод'!$E$151="",'У7 Ввод'!$D$151&gt;$B26),0,MAX(0,MIN(1,'У7 Ввод'!$E$151-NETWORKDAYS('У7 Ввод'!$D$151,$B26)+1))/Настройки!$E$13*100)</f>
        <v>0</v>
      </c>
      <c r="EQ26" s="67" t="n">
        <f aca="false">IF(OR($D26=1,MONTH($B26)&lt;&gt;MONTH(StartDate),'У7 Ввод'!$D$152="",'У7 Ввод'!$E$152="",'У7 Ввод'!$D$152&gt;$B26),0,MAX(0,MIN(1,'У7 Ввод'!$E$152-NETWORKDAYS('У7 Ввод'!$D$152,$B26)+1))/Настройки!$E$13*100)</f>
        <v>0</v>
      </c>
      <c r="ER26" s="67" t="n">
        <f aca="false">IF(OR($D26=1,MONTH($B26)&lt;&gt;MONTH(StartDate),'У7 Ввод'!$D$153="",'У7 Ввод'!$E$153="",'У7 Ввод'!$D$153&gt;$B26),0,MAX(0,MIN(1,'У7 Ввод'!$E$153-NETWORKDAYS('У7 Ввод'!$D$153,$B26)+1))/Настройки!$E$13*100)</f>
        <v>0</v>
      </c>
      <c r="ES26" s="67" t="n">
        <f aca="false">IF(OR($D26=1,MONTH($B26)&lt;&gt;MONTH(StartDate),'У7 Ввод'!$D$154="",'У7 Ввод'!$E$154="",'У7 Ввод'!$D$154&gt;$B26),0,MAX(0,MIN(1,'У7 Ввод'!$E$154-NETWORKDAYS('У7 Ввод'!$D$154,$B26)+1))/Настройки!$E$13*100)</f>
        <v>0</v>
      </c>
      <c r="ET26" s="67" t="n">
        <f aca="false">IF(OR($D26=1,MONTH($B26)&lt;&gt;MONTH(StartDate),'У7 Ввод'!$D$155="",'У7 Ввод'!$E$155="",'У7 Ввод'!$D$155&gt;$B26),0,MAX(0,MIN(1,'У7 Ввод'!$E$155-NETWORKDAYS('У7 Ввод'!$D$155,$B26)+1))/Настройки!$E$13*100)</f>
        <v>0</v>
      </c>
      <c r="EU26" s="67" t="n">
        <f aca="false">IF(OR($D26=1,MONTH($B26)&lt;&gt;MONTH(StartDate),'У7 Ввод'!$D$156="",'У7 Ввод'!$E$156="",'У7 Ввод'!$D$156&gt;$B26),0,MAX(0,MIN(1,'У7 Ввод'!$E$156-NETWORKDAYS('У7 Ввод'!$D$156,$B26)+1))/Настройки!$E$13*100)</f>
        <v>0</v>
      </c>
      <c r="EV26" s="67" t="n">
        <f aca="false">IF(OR($D26=1,MONTH($B26)&lt;&gt;MONTH(StartDate),'У7 Ввод'!$D$157="",'У7 Ввод'!$E$157="",'У7 Ввод'!$D$157&gt;$B26),0,MAX(0,MIN(1,'У7 Ввод'!$E$157-NETWORKDAYS('У7 Ввод'!$D$157,$B26)+1))/Настройки!$E$13*100)</f>
        <v>0</v>
      </c>
      <c r="EW26" s="67" t="n">
        <f aca="false">IF(OR($D26=1,MONTH($B26)&lt;&gt;MONTH(StartDate),'У7 Ввод'!$D$158="",'У7 Ввод'!$E$158="",'У7 Ввод'!$D$158&gt;$B26),0,MAX(0,MIN(1,'У7 Ввод'!$E$158-NETWORKDAYS('У7 Ввод'!$D$158,$B26)+1))/Настройки!$E$13*100)</f>
        <v>0</v>
      </c>
      <c r="EX26" s="67" t="n">
        <f aca="false">IF(OR($D26=1,MONTH($B26)&lt;&gt;MONTH(StartDate),'У7 Ввод'!$D$159="",'У7 Ввод'!$E$159="",'У7 Ввод'!$D$159&gt;$B26),0,MAX(0,MIN(1,'У7 Ввод'!$E$159-NETWORKDAYS('У7 Ввод'!$D$159,$B26)+1))/Настройки!$E$13*100)</f>
        <v>0</v>
      </c>
      <c r="EY26" s="67" t="n">
        <f aca="false">IF(OR($D26=1,MONTH($B26)&lt;&gt;MONTH(StartDate),'У7 Ввод'!$D$160="",'У7 Ввод'!$E$160="",'У7 Ввод'!$D$160&gt;$B26),0,MAX(0,MIN(1,'У7 Ввод'!$E$160-NETWORKDAYS('У7 Ввод'!$D$160,$B26)+1))/Настройки!$E$13*100)</f>
        <v>0</v>
      </c>
      <c r="EZ26" s="67" t="n">
        <f aca="false">IF(OR($D26=1,MONTH($B26)&lt;&gt;MONTH(StartDate),'У7 Ввод'!$D$161="",'У7 Ввод'!$E$161="",'У7 Ввод'!$D$161&gt;$B26),0,MAX(0,MIN(1,'У7 Ввод'!$E$161-NETWORKDAYS('У7 Ввод'!$D$161,$B26)+1))/Настройки!$E$13*100)</f>
        <v>0</v>
      </c>
      <c r="FA26" s="67" t="n">
        <f aca="false">IF(OR($D26=1,MONTH($B26)&lt;&gt;MONTH(StartDate),'У7 Ввод'!$D$162="",'У7 Ввод'!$E$162="",'У7 Ввод'!$D$162&gt;$B26),0,MAX(0,MIN(1,'У7 Ввод'!$E$162-NETWORKDAYS('У7 Ввод'!$D$162,$B26)+1))/Настройки!$E$13*100)</f>
        <v>0</v>
      </c>
      <c r="FB26" s="67" t="n">
        <f aca="false">IF(OR($D26=1,MONTH($B26)&lt;&gt;MONTH(StartDate),'У7 Ввод'!$D$163="",'У7 Ввод'!$E$163="",'У7 Ввод'!$D$163&gt;$B26),0,MAX(0,MIN(1,'У7 Ввод'!$E$163-NETWORKDAYS('У7 Ввод'!$D$163,$B26)+1))/Настройки!$E$13*100)</f>
        <v>0</v>
      </c>
      <c r="FC26" s="67" t="n">
        <f aca="false">IF(OR($D26=1,MONTH($B26)&lt;&gt;MONTH(StartDate),'У7 Ввод'!$D$164="",'У7 Ввод'!$E$164="",'У7 Ввод'!$D$164&gt;$B26),0,MAX(0,MIN(1,'У7 Ввод'!$E$164-NETWORKDAYS('У7 Ввод'!$D$164,$B26)+1))/Настройки!$E$13*100)</f>
        <v>0</v>
      </c>
      <c r="FD26" s="67" t="n">
        <f aca="false">IF(OR($D26=1,MONTH($B26)&lt;&gt;MONTH(StartDate),'У7 Ввод'!$D$165="",'У7 Ввод'!$E$165="",'У7 Ввод'!$D$165&gt;$B26),0,MAX(0,MIN(1,'У7 Ввод'!$E$165-NETWORKDAYS('У7 Ввод'!$D$165,$B26)+1))/Настройки!$E$13*100)</f>
        <v>0</v>
      </c>
      <c r="FE26" s="67" t="n">
        <f aca="false">IF(OR($D26=1,MONTH($B26)&lt;&gt;MONTH(StartDate),'У7 Ввод'!$D$166="",'У7 Ввод'!$E$166="",'У7 Ввод'!$D$166&gt;$B26),0,MAX(0,MIN(1,'У7 Ввод'!$E$166-NETWORKDAYS('У7 Ввод'!$D$166,$B26)+1))/Настройки!$E$13*100)</f>
        <v>0</v>
      </c>
      <c r="FF26" s="67" t="n">
        <f aca="false">IF(OR($D26=1,MONTH($B26)&lt;&gt;MONTH(StartDate),'У7 Ввод'!$D$167="",'У7 Ввод'!$E$167="",'У7 Ввод'!$D$167&gt;$B26),0,MAX(0,MIN(1,'У7 Ввод'!$E$167-NETWORKDAYS('У7 Ввод'!$D$167,$B26)+1))/Настройки!$E$13*100)</f>
        <v>0</v>
      </c>
      <c r="FG26" s="67" t="n">
        <f aca="false">IF(OR($D26=1,MONTH($B26)&lt;&gt;MONTH(StartDate),'У7 Ввод'!$D$168="",'У7 Ввод'!$E$168="",'У7 Ввод'!$D$168&gt;$B26),0,MAX(0,MIN(1,'У7 Ввод'!$E$168-NETWORKDAYS('У7 Ввод'!$D$168,$B26)+1))/Настройки!$E$13*100)</f>
        <v>0</v>
      </c>
      <c r="FH26" s="67" t="n">
        <f aca="false">IF(OR($D26=1,MONTH($B26)&lt;&gt;MONTH(StartDate),'У7 Ввод'!$D$169="",'У7 Ввод'!$E$169="",'У7 Ввод'!$D$169&gt;$B26),0,MAX(0,MIN(1,'У7 Ввод'!$E$169-NETWORKDAYS('У7 Ввод'!$D$169,$B26)+1))/Настройки!$E$13*100)</f>
        <v>0</v>
      </c>
      <c r="FI26" s="67" t="n">
        <f aca="false">IF(OR($D26=1,MONTH($B26)&lt;&gt;MONTH(StartDate),'У7 Ввод'!$D$170="",'У7 Ввод'!$E$170="",'У7 Ввод'!$D$170&gt;$B26),0,MAX(0,MIN(1,'У7 Ввод'!$E$170-NETWORKDAYS('У7 Ввод'!$D$170,$B26)+1))/Настройки!$E$13*100)</f>
        <v>0</v>
      </c>
      <c r="FJ26" s="67" t="n">
        <f aca="false">IF(OR($D26=1,MONTH($B26)&lt;&gt;MONTH(StartDate),'У7 Ввод'!$D$171="",'У7 Ввод'!$E$171="",'У7 Ввод'!$D$171&gt;$B26),0,MAX(0,MIN(1,'У7 Ввод'!$E$171-NETWORKDAYS('У7 Ввод'!$D$171,$B26)+1))/Настройки!$E$13*100)</f>
        <v>0</v>
      </c>
      <c r="FK26" s="67" t="n">
        <f aca="false">IF(OR($D26=1,MONTH($B26)&lt;&gt;MONTH(StartDate),'У7 Ввод'!$D$172="",'У7 Ввод'!$E$172="",'У7 Ввод'!$D$172&gt;$B26),0,MAX(0,MIN(1,'У7 Ввод'!$E$172-NETWORKDAYS('У7 Ввод'!$D$172,$B26)+1))/Настройки!$E$13*100)</f>
        <v>0</v>
      </c>
      <c r="FL26" s="67" t="n">
        <f aca="false">IF(OR($D26=1,MONTH($B26)&lt;&gt;MONTH(StartDate),'У7 Ввод'!$D$173="",'У7 Ввод'!$E$173="",'У7 Ввод'!$D$173&gt;$B26),0,MAX(0,MIN(1,'У7 Ввод'!$E$173-NETWORKDAYS('У7 Ввод'!$D$173,$B26)+1))/Настройки!$E$13*100)</f>
        <v>0</v>
      </c>
      <c r="FM26" s="67" t="n">
        <f aca="false">IF(OR($D26=1,MONTH($B26)&lt;&gt;MONTH(StartDate),'У7 Ввод'!$D$174="",'У7 Ввод'!$E$174="",'У7 Ввод'!$D$174&gt;$B26),0,MAX(0,MIN(1,'У7 Ввод'!$E$174-NETWORKDAYS('У7 Ввод'!$D$174,$B26)+1))/Настройки!$E$13*100)</f>
        <v>0</v>
      </c>
      <c r="FN26" s="67" t="n">
        <f aca="false">IF(OR($D26=1,MONTH($B26)&lt;&gt;MONTH(StartDate),'У7 Ввод'!$D$175="",'У7 Ввод'!$E$175="",'У7 Ввод'!$D$175&gt;$B26),0,MAX(0,MIN(1,'У7 Ввод'!$E$175-NETWORKDAYS('У7 Ввод'!$D$175,$B26)+1))/Настройки!$E$13*100)</f>
        <v>0</v>
      </c>
      <c r="FO26" s="67" t="n">
        <f aca="false">IF(OR($D26=1,MONTH($B26)&lt;&gt;MONTH(StartDate),'У7 Ввод'!$D$176="",'У7 Ввод'!$E$176="",'У7 Ввод'!$D$176&gt;$B26),0,MAX(0,MIN(1,'У7 Ввод'!$E$176-NETWORKDAYS('У7 Ввод'!$D$176,$B26)+1))/Настройки!$E$13*100)</f>
        <v>0</v>
      </c>
      <c r="FP26" s="67" t="n">
        <f aca="false">IF(OR($D26=1,MONTH($B26)&lt;&gt;MONTH(StartDate),'У7 Ввод'!$D$177="",'У7 Ввод'!$E$177="",'У7 Ввод'!$D$177&gt;$B26),0,MAX(0,MIN(1,'У7 Ввод'!$E$177-NETWORKDAYS('У7 Ввод'!$D$177,$B26)+1))/Настройки!$E$13*100)</f>
        <v>0</v>
      </c>
      <c r="FQ26" s="67" t="n">
        <f aca="false">IF(OR($D26=1,MONTH($B26)&lt;&gt;MONTH(StartDate),'У7 Ввод'!$D$178="",'У7 Ввод'!$E$178="",'У7 Ввод'!$D$178&gt;$B26),0,MAX(0,MIN(1,'У7 Ввод'!$E$178-NETWORKDAYS('У7 Ввод'!$D$178,$B26)+1))/Настройки!$E$13*100)</f>
        <v>0</v>
      </c>
      <c r="FR26" s="67" t="n">
        <f aca="false">IF(OR($D26=1,MONTH($B26)&lt;&gt;MONTH(StartDate),'У7 Ввод'!$D$179="",'У7 Ввод'!$E$179="",'У7 Ввод'!$D$179&gt;$B26),0,MAX(0,MIN(1,'У7 Ввод'!$E$179-NETWORKDAYS('У7 Ввод'!$D$179,$B26)+1))/Настройки!$E$13*100)</f>
        <v>0</v>
      </c>
      <c r="FS26" s="67" t="n">
        <f aca="false">IF(OR($D26=1,MONTH($B26)&lt;&gt;MONTH(StartDate),'У7 Ввод'!$D$180="",'У7 Ввод'!$E$180="",'У7 Ввод'!$D$180&gt;$B26),0,MAX(0,MIN(1,'У7 Ввод'!$E$180-NETWORKDAYS('У7 Ввод'!$D$180,$B26)+1))/Настройки!$E$13*100)</f>
        <v>0</v>
      </c>
      <c r="FT26" s="67" t="n">
        <f aca="false">IF(OR($D26=1,MONTH($B26)&lt;&gt;MONTH(StartDate),'У7 Ввод'!$D$181="",'У7 Ввод'!$E$181="",'У7 Ввод'!$D$181&gt;$B26),0,MAX(0,MIN(1,'У7 Ввод'!$E$181-NETWORKDAYS('У7 Ввод'!$D$181,$B26)+1))/Настройки!$E$13*100)</f>
        <v>0</v>
      </c>
      <c r="FU26" s="67" t="n">
        <f aca="false">IF(OR($D26=1,MONTH($B26)&lt;&gt;MONTH(StartDate),'У7 Ввод'!$D$182="",'У7 Ввод'!$E$182="",'У7 Ввод'!$D$182&gt;$B26),0,MAX(0,MIN(1,'У7 Ввод'!$E$182-NETWORKDAYS('У7 Ввод'!$D$182,$B26)+1))/Настройки!$E$13*100)</f>
        <v>0</v>
      </c>
      <c r="FV26" s="67" t="n">
        <f aca="false">IF(OR($D26=1,MONTH($B26)&lt;&gt;MONTH(StartDate),'У7 Ввод'!$D$183="",'У7 Ввод'!$E$183="",'У7 Ввод'!$D$183&gt;$B26),0,MAX(0,MIN(1,'У7 Ввод'!$E$183-NETWORKDAYS('У7 Ввод'!$D$183,$B26)+1))/Настройки!$E$13*100)</f>
        <v>0</v>
      </c>
      <c r="FW26" s="67" t="n">
        <f aca="false">IF(OR($D26=1,MONTH($B26)&lt;&gt;MONTH(StartDate),'У7 Ввод'!$D$184="",'У7 Ввод'!$E$184="",'У7 Ввод'!$D$184&gt;$B26),0,MAX(0,MIN(1,'У7 Ввод'!$E$184-NETWORKDAYS('У7 Ввод'!$D$184,$B26)+1))/Настройки!$E$13*100)</f>
        <v>0</v>
      </c>
      <c r="FX26" s="67" t="n">
        <f aca="false">IF(OR($D26=1,MONTH($B26)&lt;&gt;MONTH(StartDate),'У7 Ввод'!$D$185="",'У7 Ввод'!$E$185="",'У7 Ввод'!$D$185&gt;$B26),0,MAX(0,MIN(1,'У7 Ввод'!$E$185-NETWORKDAYS('У7 Ввод'!$D$185,$B26)+1))/Настройки!$E$13*100)</f>
        <v>0</v>
      </c>
      <c r="FY26" s="67" t="n">
        <f aca="false">IF(OR($D26=1,MONTH($B26)&lt;&gt;MONTH(StartDate),'У7 Ввод'!$D$186="",'У7 Ввод'!$E$186="",'У7 Ввод'!$D$186&gt;$B26),0,MAX(0,MIN(1,'У7 Ввод'!$E$186-NETWORKDAYS('У7 Ввод'!$D$186,$B26)+1))/Настройки!$E$13*100)</f>
        <v>0</v>
      </c>
      <c r="FZ26" s="67" t="n">
        <f aca="false">IF(OR($D26=1,MONTH($B26)&lt;&gt;MONTH(StartDate),'У7 Ввод'!$D$187="",'У7 Ввод'!$E$187="",'У7 Ввод'!$D$187&gt;$B26),0,MAX(0,MIN(1,'У7 Ввод'!$E$187-NETWORKDAYS('У7 Ввод'!$D$187,$B26)+1))/Настройки!$E$13*100)</f>
        <v>0</v>
      </c>
      <c r="GA26" s="67" t="n">
        <f aca="false">IF(OR($D26=1,MONTH($B26)&lt;&gt;MONTH(StartDate),'У7 Ввод'!$D$188="",'У7 Ввод'!$E$188="",'У7 Ввод'!$D$188&gt;$B26),0,MAX(0,MIN(1,'У7 Ввод'!$E$188-NETWORKDAYS('У7 Ввод'!$D$188,$B26)+1))/Настройки!$E$13*100)</f>
        <v>0</v>
      </c>
      <c r="GB26" s="67" t="n">
        <f aca="false">IF(OR($D26=1,MONTH($B26)&lt;&gt;MONTH(StartDate),'У7 Ввод'!$D$189="",'У7 Ввод'!$E$189="",'У7 Ввод'!$D$189&gt;$B26),0,MAX(0,MIN(1,'У7 Ввод'!$E$189-NETWORKDAYS('У7 Ввод'!$D$189,$B26)+1))/Настройки!$E$13*100)</f>
        <v>0</v>
      </c>
      <c r="GC26" s="67" t="n">
        <f aca="false">IF(OR($D26=1,MONTH($B26)&lt;&gt;MONTH(StartDate),'У7 Ввод'!$D$190="",'У7 Ввод'!$E$190="",'У7 Ввод'!$D$190&gt;$B26),0,MAX(0,MIN(1,'У7 Ввод'!$E$190-NETWORKDAYS('У7 Ввод'!$D$190,$B26)+1))/Настройки!$E$13*100)</f>
        <v>0</v>
      </c>
      <c r="GD26" s="67" t="n">
        <f aca="false">IF(OR($D26=1,MONTH($B26)&lt;&gt;MONTH(StartDate),'У7 Ввод'!$D$191="",'У7 Ввод'!$E$191="",'У7 Ввод'!$D$191&gt;$B26),0,MAX(0,MIN(1,'У7 Ввод'!$E$191-NETWORKDAYS('У7 Ввод'!$D$191,$B26)+1))/Настройки!$E$13*100)</f>
        <v>0</v>
      </c>
      <c r="GE26" s="67" t="n">
        <f aca="false">IF(OR($D26=1,MONTH($B26)&lt;&gt;MONTH(StartDate),'У7 Ввод'!$D$192="",'У7 Ввод'!$E$192="",'У7 Ввод'!$D$192&gt;$B26),0,MAX(0,MIN(1,'У7 Ввод'!$E$192-NETWORKDAYS('У7 Ввод'!$D$192,$B26)+1))/Настройки!$E$13*100)</f>
        <v>0</v>
      </c>
      <c r="GF26" s="67" t="n">
        <f aca="false">IF(OR($D26=1,MONTH($B26)&lt;&gt;MONTH(StartDate),'У7 Ввод'!$D$193="",'У7 Ввод'!$E$193="",'У7 Ввод'!$D$193&gt;$B26),0,MAX(0,MIN(1,'У7 Ввод'!$E$193-NETWORKDAYS('У7 Ввод'!$D$193,$B26)+1))/Настройки!$E$13*100)</f>
        <v>0</v>
      </c>
      <c r="GG26" s="67" t="n">
        <f aca="false">IF(OR($D26=1,MONTH($B26)&lt;&gt;MONTH(StartDate),'У7 Ввод'!$D$194="",'У7 Ввод'!$E$194="",'У7 Ввод'!$D$194&gt;$B26),0,MAX(0,MIN(1,'У7 Ввод'!$E$194-NETWORKDAYS('У7 Ввод'!$D$194,$B26)+1))/Настройки!$E$13*100)</f>
        <v>0</v>
      </c>
      <c r="GH26" s="67" t="n">
        <f aca="false">IF(OR($D26=1,MONTH($B26)&lt;&gt;MONTH(StartDate),'У7 Ввод'!$D$195="",'У7 Ввод'!$E$195="",'У7 Ввод'!$D$195&gt;$B26),0,MAX(0,MIN(1,'У7 Ввод'!$E$195-NETWORKDAYS('У7 Ввод'!$D$195,$B26)+1))/Настройки!$E$13*100)</f>
        <v>0</v>
      </c>
      <c r="GI26" s="67" t="n">
        <f aca="false">IF(OR($D26=1,MONTH($B26)&lt;&gt;MONTH(StartDate),'У7 Ввод'!$D$196="",'У7 Ввод'!$E$196="",'У7 Ввод'!$D$196&gt;$B26),0,MAX(0,MIN(1,'У7 Ввод'!$E$196-NETWORKDAYS('У7 Ввод'!$D$196,$B26)+1))/Настройки!$E$13*100)</f>
        <v>0</v>
      </c>
      <c r="GJ26" s="67" t="n">
        <f aca="false">IF(OR($D26=1,MONTH($B26)&lt;&gt;MONTH(StartDate),'У7 Ввод'!$D$197="",'У7 Ввод'!$E$197="",'У7 Ввод'!$D$197&gt;$B26),0,MAX(0,MIN(1,'У7 Ввод'!$E$197-NETWORKDAYS('У7 Ввод'!$D$197,$B26)+1))/Настройки!$E$13*100)</f>
        <v>0</v>
      </c>
      <c r="GK26" s="67" t="n">
        <f aca="false">IF(OR($D26=1,MONTH($B26)&lt;&gt;MONTH(StartDate),'У7 Ввод'!$D$198="",'У7 Ввод'!$E$198="",'У7 Ввод'!$D$198&gt;$B26),0,MAX(0,MIN(1,'У7 Ввод'!$E$198-NETWORKDAYS('У7 Ввод'!$D$198,$B26)+1))/Настройки!$E$13*100)</f>
        <v>0</v>
      </c>
      <c r="GL26" s="67" t="n">
        <f aca="false">IF(OR($D26=1,MONTH($B26)&lt;&gt;MONTH(StartDate),'У7 Ввод'!$D$199="",'У7 Ввод'!$E$199="",'У7 Ввод'!$D$199&gt;$B26),0,MAX(0,MIN(1,'У7 Ввод'!$E$199-NETWORKDAYS('У7 Ввод'!$D$199,$B26)+1))/Настройки!$E$13*100)</f>
        <v>0</v>
      </c>
      <c r="GM26" s="67" t="n">
        <f aca="false">IF(OR($D26=1,MONTH($B26)&lt;&gt;MONTH(StartDate),'У7 Ввод'!$D$200="",'У7 Ввод'!$E$200="",'У7 Ввод'!$D$200&gt;$B26),0,MAX(0,MIN(1,'У7 Ввод'!$E$200-NETWORKDAYS('У7 Ввод'!$D$200,$B26)+1))/Настройки!$E$13*100)</f>
        <v>0</v>
      </c>
      <c r="GN26" s="67" t="n">
        <f aca="false">IF(OR($D26=1,MONTH($B26)&lt;&gt;MONTH(StartDate),'У7 Ввод'!$D$201="",'У7 Ввод'!$E$201="",'У7 Ввод'!$D$201&gt;$B26),0,MAX(0,MIN(1,'У7 Ввод'!$E$201-NETWORKDAYS('У7 Ввод'!$D$201,$B26)+1))/Настройки!$E$13*100)</f>
        <v>0</v>
      </c>
      <c r="GO26" s="67" t="n">
        <f aca="false">IF(OR($D26=1,MONTH($B26)&lt;&gt;MONTH(StartDate),'У7 Ввод'!$D$202="",'У7 Ввод'!$E$202="",'У7 Ввод'!$D$202&gt;$B26),0,MAX(0,MIN(1,'У7 Ввод'!$E$202-NETWORKDAYS('У7 Ввод'!$D$202,$B26)+1))/Настройки!$E$13*100)</f>
        <v>0</v>
      </c>
      <c r="GP26" s="67" t="n">
        <f aca="false">IF(OR($D26=1,MONTH($B26)&lt;&gt;MONTH(StartDate),'У7 Ввод'!$D$203="",'У7 Ввод'!$E$203="",'У7 Ввод'!$D$203&gt;$B26),0,MAX(0,MIN(1,'У7 Ввод'!$E$203-NETWORKDAYS('У7 Ввод'!$D$203,$B26)+1))/Настройки!$E$13*100)</f>
        <v>0</v>
      </c>
      <c r="GQ26" s="67" t="n">
        <f aca="false">IF(OR($D26=1,MONTH($B26)&lt;&gt;MONTH(StartDate),'У7 Ввод'!$D$204="",'У7 Ввод'!$E$204="",'У7 Ввод'!$D$204&gt;$B26),0,MAX(0,MIN(1,'У7 Ввод'!$E$204-NETWORKDAYS('У7 Ввод'!$D$204,$B26)+1))/Настройки!$E$13*100)</f>
        <v>0</v>
      </c>
      <c r="GR26" s="67" t="n">
        <f aca="false">IF(OR($D26=1,MONTH($B26)&lt;&gt;MONTH(StartDate),'У7 Ввод'!$D$205="",'У7 Ввод'!$E$205="",'У7 Ввод'!$D$205&gt;$B26),0,MAX(0,MIN(1,'У7 Ввод'!$E$205-NETWORKDAYS('У7 Ввод'!$D$205,$B26)+1))/Настройки!$E$13*100)</f>
        <v>0</v>
      </c>
      <c r="GS26" s="67" t="n">
        <f aca="false">IF(OR($D26=1,MONTH($B26)&lt;&gt;MONTH(StartDate),'У7 Ввод'!$D$206="",'У7 Ввод'!$E$206="",'У7 Ввод'!$D$206&gt;$B26),0,MAX(0,MIN(1,'У7 Ввод'!$E$206-NETWORKDAYS('У7 Ввод'!$D$206,$B26)+1))/Настройки!$E$13*100)</f>
        <v>0</v>
      </c>
      <c r="GT26" s="67" t="n">
        <f aca="false">IF(OR($D26=1,MONTH($B26)&lt;&gt;MONTH(StartDate),'У7 Ввод'!$D$207="",'У7 Ввод'!$E$207="",'У7 Ввод'!$D$207&gt;$B26),0,MAX(0,MIN(1,'У7 Ввод'!$E$207-NETWORKDAYS('У7 Ввод'!$D$207,$B26)+1))/Настройки!$E$13*100)</f>
        <v>0</v>
      </c>
      <c r="GU26" s="67" t="n">
        <f aca="false">IF(OR($D26=1,MONTH($B26)&lt;&gt;MONTH(StartDate),'У7 Ввод'!$D$208="",'У7 Ввод'!$E$208="",'У7 Ввод'!$D$208&gt;$B26),0,MAX(0,MIN(1,'У7 Ввод'!$E$208-NETWORKDAYS('У7 Ввод'!$D$208,$B26)+1))/Настройки!$E$13*100)</f>
        <v>0</v>
      </c>
      <c r="GV26" s="67" t="n">
        <f aca="false">IF(OR($D26=1,MONTH($B26)&lt;&gt;MONTH(StartDate),'У7 Ввод'!$D$209="",'У7 Ввод'!$E$209="",'У7 Ввод'!$D$209&gt;$B26),0,MAX(0,MIN(1,'У7 Ввод'!$E$209-NETWORKDAYS('У7 Ввод'!$D$209,$B26)+1))/Настройки!$E$13*100)</f>
        <v>0</v>
      </c>
      <c r="GW26" s="67" t="n">
        <f aca="false">IF(OR($D26=1,MONTH($B26)&lt;&gt;MONTH(StartDate),'У7 Ввод'!$D$210="",'У7 Ввод'!$E$210="",'У7 Ввод'!$D$210&gt;$B26),0,MAX(0,MIN(1,'У7 Ввод'!$E$210-NETWORKDAYS('У7 Ввод'!$D$210,$B26)+1))/Настройки!$E$13*100)</f>
        <v>0</v>
      </c>
      <c r="GX26" s="67" t="n">
        <f aca="false">IF(OR($D26=1,MONTH($B26)&lt;&gt;MONTH(StartDate),'У7 Ввод'!$D$211="",'У7 Ввод'!$E$211="",'У7 Ввод'!$D$211&gt;$B26),0,MAX(0,MIN(1,'У7 Ввод'!$E$211-NETWORKDAYS('У7 Ввод'!$D$211,$B26)+1))/Настройки!$E$13*100)</f>
        <v>0</v>
      </c>
      <c r="GY26" s="67" t="n">
        <f aca="false">IF(OR($D26=1,MONTH($B26)&lt;&gt;MONTH(StartDate),'У7 Ввод'!$D$212="",'У7 Ввод'!$E$212="",'У7 Ввод'!$D$212&gt;$B26),0,MAX(0,MIN(1,'У7 Ввод'!$E$212-NETWORKDAYS('У7 Ввод'!$D$212,$B26)+1))/Настройки!$E$13*100)</f>
        <v>0</v>
      </c>
      <c r="GZ26" s="67" t="n">
        <f aca="false">IF(OR($D26=1,MONTH($B26)&lt;&gt;MONTH(StartDate),'У7 Ввод'!$D$213="",'У7 Ввод'!$E$213="",'У7 Ввод'!$D$213&gt;$B26),0,MAX(0,MIN(1,'У7 Ввод'!$E$213-NETWORKDAYS('У7 Ввод'!$D$213,$B26)+1))/Настройки!$E$13*100)</f>
        <v>0</v>
      </c>
      <c r="HA26" s="67" t="n">
        <f aca="false">IF(OR($D26=1,MONTH($B26)&lt;&gt;MONTH(StartDate),'У7 Ввод'!$D$214="",'У7 Ввод'!$E$214="",'У7 Ввод'!$D$214&gt;$B26),0,MAX(0,MIN(1,'У7 Ввод'!$E$214-NETWORKDAYS('У7 Ввод'!$D$214,$B26)+1))/Настройки!$E$13*100)</f>
        <v>0</v>
      </c>
      <c r="HB26" s="67" t="n">
        <f aca="false">IF(OR($D26=1,MONTH($B26)&lt;&gt;MONTH(StartDate),'У7 Ввод'!$D$215="",'У7 Ввод'!$E$215="",'У7 Ввод'!$D$215&gt;$B26),0,MAX(0,MIN(1,'У7 Ввод'!$E$215-NETWORKDAYS('У7 Ввод'!$D$215,$B26)+1))/Настройки!$E$13*100)</f>
        <v>0</v>
      </c>
      <c r="HC26" s="67" t="n">
        <f aca="false">IF(OR($D26=1,MONTH($B26)&lt;&gt;MONTH(StartDate),'У7 Ввод'!$D$216="",'У7 Ввод'!$E$216="",'У7 Ввод'!$D$216&gt;$B26),0,MAX(0,MIN(1,'У7 Ввод'!$E$216-NETWORKDAYS('У7 Ввод'!$D$216,$B26)+1))/Настройки!$E$13*100)</f>
        <v>0</v>
      </c>
      <c r="HD26" s="67" t="n">
        <f aca="false">IF(OR($D26=1,MONTH($B26)&lt;&gt;MONTH(StartDate),'У7 Ввод'!$D$217="",'У7 Ввод'!$E$217="",'У7 Ввод'!$D$217&gt;$B26),0,MAX(0,MIN(1,'У7 Ввод'!$E$217-NETWORKDAYS('У7 Ввод'!$D$217,$B26)+1))/Настройки!$E$13*100)</f>
        <v>0</v>
      </c>
      <c r="HE26" s="67" t="n">
        <f aca="false">IF(OR($D26=1,MONTH($B26)&lt;&gt;MONTH(StartDate),'У7 Ввод'!$D$218="",'У7 Ввод'!$E$218="",'У7 Ввод'!$D$218&gt;$B26),0,MAX(0,MIN(1,'У7 Ввод'!$E$218-NETWORKDAYS('У7 Ввод'!$D$218,$B26)+1))/Настройки!$E$13*100)</f>
        <v>0</v>
      </c>
      <c r="HF26" s="67" t="n">
        <f aca="false">IF(OR($D26=1,MONTH($B26)&lt;&gt;MONTH(StartDate),'У7 Ввод'!$D$219="",'У7 Ввод'!$E$219="",'У7 Ввод'!$D$219&gt;$B26),0,MAX(0,MIN(1,'У7 Ввод'!$E$219-NETWORKDAYS('У7 Ввод'!$D$219,$B26)+1))/Настройки!$E$13*100)</f>
        <v>0</v>
      </c>
      <c r="HG26" s="67" t="n">
        <f aca="false">IF(OR($D26=1,MONTH($B26)&lt;&gt;MONTH(StartDate),'У7 Ввод'!$D$220="",'У7 Ввод'!$E$220="",'У7 Ввод'!$D$220&gt;$B26),0,MAX(0,MIN(1,'У7 Ввод'!$E$220-NETWORKDAYS('У7 Ввод'!$D$220,$B26)+1))/Настройки!$E$13*100)</f>
        <v>0</v>
      </c>
      <c r="HH26" s="67" t="n">
        <f aca="false">IF(OR($D26=1,MONTH($B26)&lt;&gt;MONTH(StartDate),'У7 Ввод'!$D$221="",'У7 Ввод'!$E$221="",'У7 Ввод'!$D$221&gt;$B26),0,MAX(0,MIN(1,'У7 Ввод'!$E$221-NETWORKDAYS('У7 Ввод'!$D$221,$B26)+1))/Настройки!$E$13*100)</f>
        <v>0</v>
      </c>
      <c r="HI26" s="67" t="n">
        <f aca="false">IF(OR($D26=1,MONTH($B26)&lt;&gt;MONTH(StartDate),'У7 Ввод'!$D$222="",'У7 Ввод'!$E$222="",'У7 Ввод'!$D$222&gt;$B26),0,MAX(0,MIN(1,'У7 Ввод'!$E$222-NETWORKDAYS('У7 Ввод'!$D$222,$B26)+1))/Настройки!$E$13*100)</f>
        <v>0</v>
      </c>
      <c r="HJ26" s="67" t="n">
        <f aca="false">IF(OR($D26=1,MONTH($B26)&lt;&gt;MONTH(StartDate),'У7 Ввод'!$D$223="",'У7 Ввод'!$E$223="",'У7 Ввод'!$D$223&gt;$B26),0,MAX(0,MIN(1,'У7 Ввод'!$E$223-NETWORKDAYS('У7 Ввод'!$D$223,$B26)+1))/Настройки!$E$13*100)</f>
        <v>0</v>
      </c>
      <c r="HK26" s="67" t="n">
        <f aca="false">IF(OR($D26=1,MONTH($B26)&lt;&gt;MONTH(StartDate),'У7 Ввод'!$D$224="",'У7 Ввод'!$E$224="",'У7 Ввод'!$D$224&gt;$B26),0,MAX(0,MIN(1,'У7 Ввод'!$E$224-NETWORKDAYS('У7 Ввод'!$D$224,$B26)+1))/Настройки!$E$13*100)</f>
        <v>0</v>
      </c>
      <c r="HL26" s="67" t="n">
        <f aca="false">IF(OR($D26=1,MONTH($B26)&lt;&gt;MONTH(StartDate),'У7 Ввод'!$D$225="",'У7 Ввод'!$E$225="",'У7 Ввод'!$D$225&gt;$B26),0,MAX(0,MIN(1,'У7 Ввод'!$E$225-NETWORKDAYS('У7 Ввод'!$D$225,$B26)+1))/Настройки!$E$13*100)</f>
        <v>0</v>
      </c>
      <c r="HM26" s="67" t="n">
        <f aca="false">IF(OR($D26=1,MONTH($B26)&lt;&gt;MONTH(StartDate),'У7 Ввод'!$D$226="",'У7 Ввод'!$E$226="",'У7 Ввод'!$D$226&gt;$B26),0,MAX(0,MIN(1,'У7 Ввод'!$E$226-NETWORKDAYS('У7 Ввод'!$D$226,$B26)+1))/Настройки!$E$13*100)</f>
        <v>0</v>
      </c>
      <c r="HN26" s="67" t="n">
        <f aca="false">IF(OR($D26=1,MONTH($B26)&lt;&gt;MONTH(StartDate),'У7 Ввод'!$D$227="",'У7 Ввод'!$E$227="",'У7 Ввод'!$D$227&gt;$B26),0,MAX(0,MIN(1,'У7 Ввод'!$E$227-NETWORKDAYS('У7 Ввод'!$D$227,$B26)+1))/Настройки!$E$13*100)</f>
        <v>0</v>
      </c>
      <c r="HO26" s="67" t="n">
        <f aca="false">IF(OR($D26=1,MONTH($B26)&lt;&gt;MONTH(StartDate),'У7 Ввод'!$D$228="",'У7 Ввод'!$E$228="",'У7 Ввод'!$D$228&gt;$B26),0,MAX(0,MIN(1,'У7 Ввод'!$E$228-NETWORKDAYS('У7 Ввод'!$D$228,$B26)+1))/Настройки!$E$13*100)</f>
        <v>0</v>
      </c>
      <c r="HP26" s="67" t="n">
        <f aca="false">IF(OR($D26=1,MONTH($B26)&lt;&gt;MONTH(StartDate),'У7 Ввод'!$D$229="",'У7 Ввод'!$E$229="",'У7 Ввод'!$D$229&gt;$B26),0,MAX(0,MIN(1,'У7 Ввод'!$E$229-NETWORKDAYS('У7 Ввод'!$D$229,$B26)+1))/Настройки!$E$13*100)</f>
        <v>0</v>
      </c>
      <c r="HQ26" s="67" t="n">
        <f aca="false">IF(OR($D26=1,MONTH($B26)&lt;&gt;MONTH(StartDate),'У7 Ввод'!$D$230="",'У7 Ввод'!$E$230="",'У7 Ввод'!$D$230&gt;$B26),0,MAX(0,MIN(1,'У7 Ввод'!$E$230-NETWORKDAYS('У7 Ввод'!$D$230,$B26)+1))/Настройки!$E$13*100)</f>
        <v>0</v>
      </c>
      <c r="HR26" s="67" t="n">
        <f aca="false">IF(OR($D26=1,MONTH($B26)&lt;&gt;MONTH(StartDate),'У7 Ввод'!$D$231="",'У7 Ввод'!$E$231="",'У7 Ввод'!$D$231&gt;$B26),0,MAX(0,MIN(1,'У7 Ввод'!$E$231-NETWORKDAYS('У7 Ввод'!$D$231,$B26)+1))/Настройки!$E$13*100)</f>
        <v>0</v>
      </c>
      <c r="HS26" s="67" t="n">
        <f aca="false">IF(OR($D26=1,MONTH($B26)&lt;&gt;MONTH(StartDate),'У7 Ввод'!$D$232="",'У7 Ввод'!$E$232="",'У7 Ввод'!$D$232&gt;$B26),0,MAX(0,MIN(1,'У7 Ввод'!$E$232-NETWORKDAYS('У7 Ввод'!$D$232,$B26)+1))/Настройки!$E$13*100)</f>
        <v>0</v>
      </c>
      <c r="HT26" s="67" t="n">
        <f aca="false">IF(OR($D26=1,MONTH($B26)&lt;&gt;MONTH(StartDate),'У7 Ввод'!$D$233="",'У7 Ввод'!$E$233="",'У7 Ввод'!$D$233&gt;$B26),0,MAX(0,MIN(1,'У7 Ввод'!$E$233-NETWORKDAYS('У7 Ввод'!$D$233,$B26)+1))/Настройки!$E$13*100)</f>
        <v>0</v>
      </c>
      <c r="HU26" s="67" t="n">
        <f aca="false">IF(OR($D26=1,MONTH($B26)&lt;&gt;MONTH(StartDate),'У7 Ввод'!$D$234="",'У7 Ввод'!$E$234="",'У7 Ввод'!$D$234&gt;$B26),0,MAX(0,MIN(1,'У7 Ввод'!$E$234-NETWORKDAYS('У7 Ввод'!$D$234,$B26)+1))/Настройки!$E$13*100)</f>
        <v>0</v>
      </c>
      <c r="HV26" s="67" t="n">
        <f aca="false">IF(OR($D26=1,MONTH($B26)&lt;&gt;MONTH(StartDate),'У7 Ввод'!$D$235="",'У7 Ввод'!$E$235="",'У7 Ввод'!$D$235&gt;$B26),0,MAX(0,MIN(1,'У7 Ввод'!$E$235-NETWORKDAYS('У7 Ввод'!$D$235,$B26)+1))/Настройки!$E$13*100)</f>
        <v>0</v>
      </c>
      <c r="HW26" s="67" t="n">
        <f aca="false">IF(OR($D26=1,MONTH($B26)&lt;&gt;MONTH(StartDate),'У7 Ввод'!$D$236="",'У7 Ввод'!$E$236="",'У7 Ввод'!$D$236&gt;$B26),0,MAX(0,MIN(1,'У7 Ввод'!$E$236-NETWORKDAYS('У7 Ввод'!$D$236,$B26)+1))/Настройки!$E$13*100)</f>
        <v>0</v>
      </c>
      <c r="HX26" s="67" t="n">
        <f aca="false">IF(OR($D26=1,MONTH($B26)&lt;&gt;MONTH(StartDate),'У7 Ввод'!$D$237="",'У7 Ввод'!$E$237="",'У7 Ввод'!$D$237&gt;$B26),0,MAX(0,MIN(1,'У7 Ввод'!$E$237-NETWORKDAYS('У7 Ввод'!$D$237,$B26)+1))/Настройки!$E$13*100)</f>
        <v>0</v>
      </c>
      <c r="HY26" s="67" t="n">
        <f aca="false">IF(OR($D26=1,MONTH($B26)&lt;&gt;MONTH(StartDate),'У7 Ввод'!$D$238="",'У7 Ввод'!$E$238="",'У7 Ввод'!$D$238&gt;$B26),0,MAX(0,MIN(1,'У7 Ввод'!$E$238-NETWORKDAYS('У7 Ввод'!$D$238,$B26)+1))/Настройки!$E$13*100)</f>
        <v>0</v>
      </c>
      <c r="HZ26" s="67" t="n">
        <f aca="false">IF(OR($D26=1,MONTH($B26)&lt;&gt;MONTH(StartDate),'У7 Ввод'!$D$239="",'У7 Ввод'!$E$239="",'У7 Ввод'!$D$239&gt;$B26),0,MAX(0,MIN(1,'У7 Ввод'!$E$239-NETWORKDAYS('У7 Ввод'!$D$239,$B26)+1))/Настройки!$E$13*100)</f>
        <v>0</v>
      </c>
      <c r="IA26" s="67" t="n">
        <f aca="false">IF(OR($D26=1,MONTH($B26)&lt;&gt;MONTH(StartDate),'У7 Ввод'!$D$240="",'У7 Ввод'!$E$240="",'У7 Ввод'!$D$240&gt;$B26),0,MAX(0,MIN(1,'У7 Ввод'!$E$240-NETWORKDAYS('У7 Ввод'!$D$240,$B26)+1))/Настройки!$E$13*100)</f>
        <v>0</v>
      </c>
      <c r="IB26" s="67" t="n">
        <f aca="false">IF(OR($D26=1,MONTH($B26)&lt;&gt;MONTH(StartDate),'У7 Ввод'!$D$241="",'У7 Ввод'!$E$241="",'У7 Ввод'!$D$241&gt;$B26),0,MAX(0,MIN(1,'У7 Ввод'!$E$241-NETWORKDAYS('У7 Ввод'!$D$241,$B26)+1))/Настройки!$E$13*100)</f>
        <v>0</v>
      </c>
      <c r="IC26" s="67" t="n">
        <f aca="false">IF(OR($D26=1,MONTH($B26)&lt;&gt;MONTH(StartDate),'У7 Ввод'!$D$242="",'У7 Ввод'!$E$242="",'У7 Ввод'!$D$242&gt;$B26),0,MAX(0,MIN(1,'У7 Ввод'!$E$242-NETWORKDAYS('У7 Ввод'!$D$242,$B26)+1))/Настройки!$E$13*100)</f>
        <v>0</v>
      </c>
      <c r="ID26" s="67" t="n">
        <f aca="false">IF(OR($D26=1,MONTH($B26)&lt;&gt;MONTH(StartDate),'У7 Ввод'!$D$243="",'У7 Ввод'!$E$243="",'У7 Ввод'!$D$243&gt;$B26),0,MAX(0,MIN(1,'У7 Ввод'!$E$243-NETWORKDAYS('У7 Ввод'!$D$243,$B26)+1))/Настройки!$E$13*100)</f>
        <v>0</v>
      </c>
      <c r="IE26" s="67" t="n">
        <f aca="false">IF(OR($D26=1,MONTH($B26)&lt;&gt;MONTH(StartDate),'У7 Ввод'!$D$244="",'У7 Ввод'!$E$244="",'У7 Ввод'!$D$244&gt;$B26),0,MAX(0,MIN(1,'У7 Ввод'!$E$244-NETWORKDAYS('У7 Ввод'!$D$244,$B26)+1))/Настройки!$E$13*100)</f>
        <v>0</v>
      </c>
      <c r="IF26" s="67" t="n">
        <f aca="false">IF(OR($D26=1,MONTH($B26)&lt;&gt;MONTH(StartDate),'У7 Ввод'!$D$245="",'У7 Ввод'!$E$245="",'У7 Ввод'!$D$245&gt;$B26),0,MAX(0,MIN(1,'У7 Ввод'!$E$245-NETWORKDAYS('У7 Ввод'!$D$245,$B26)+1))/Настройки!$E$13*100)</f>
        <v>0</v>
      </c>
      <c r="IG26" s="67" t="n">
        <f aca="false">IF(OR($D26=1,MONTH($B26)&lt;&gt;MONTH(StartDate),'У7 Ввод'!$D$246="",'У7 Ввод'!$E$246="",'У7 Ввод'!$D$246&gt;$B26),0,MAX(0,MIN(1,'У7 Ввод'!$E$246-NETWORKDAYS('У7 Ввод'!$D$246,$B26)+1))/Настройки!$E$13*100)</f>
        <v>0</v>
      </c>
      <c r="IH26" s="67" t="n">
        <f aca="false">IF(OR($D26=1,MONTH($B26)&lt;&gt;MONTH(StartDate),'У7 Ввод'!$D$247="",'У7 Ввод'!$E$247="",'У7 Ввод'!$D$247&gt;$B26),0,MAX(0,MIN(1,'У7 Ввод'!$E$247-NETWORKDAYS('У7 Ввод'!$D$247,$B26)+1))/Настройки!$E$13*100)</f>
        <v>0</v>
      </c>
      <c r="II26" s="67" t="n">
        <f aca="false">IF(OR($D26=1,MONTH($B26)&lt;&gt;MONTH(StartDate),'У7 Ввод'!$D$248="",'У7 Ввод'!$E$248="",'У7 Ввод'!$D$248&gt;$B26),0,MAX(0,MIN(1,'У7 Ввод'!$E$248-NETWORKDAYS('У7 Ввод'!$D$248,$B26)+1))/Настройки!$E$13*100)</f>
        <v>0</v>
      </c>
      <c r="IJ26" s="67" t="n">
        <f aca="false">IF(OR($D26=1,MONTH($B26)&lt;&gt;MONTH(StartDate),'У7 Ввод'!$D$249="",'У7 Ввод'!$E$249="",'У7 Ввод'!$D$249&gt;$B26),0,MAX(0,MIN(1,'У7 Ввод'!$E$249-NETWORKDAYS('У7 Ввод'!$D$249,$B26)+1))/Настройки!$E$13*100)</f>
        <v>0</v>
      </c>
      <c r="IK26" s="67" t="n">
        <f aca="false">IF(OR($D26=1,MONTH($B26)&lt;&gt;MONTH(StartDate),'У7 Ввод'!$D$250="",'У7 Ввод'!$E$250="",'У7 Ввод'!$D$250&gt;$B26),0,MAX(0,MIN(1,'У7 Ввод'!$E$250-NETWORKDAYS('У7 Ввод'!$D$250,$B26)+1))/Настройки!$E$13*100)</f>
        <v>0</v>
      </c>
      <c r="IL26" s="67" t="n">
        <f aca="false">IF(OR($D26=1,MONTH($B26)&lt;&gt;MONTH(StartDate),'У7 Ввод'!$D$251="",'У7 Ввод'!$E$251="",'У7 Ввод'!$D$251&gt;$B26),0,MAX(0,MIN(1,'У7 Ввод'!$E$251-NETWORKDAYS('У7 Ввод'!$D$251,$B26)+1))/Настройки!$E$13*100)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IF(OR($D27=1,MONTH($B27)&lt;&gt;MONTH(StartDate),'У7 Ввод'!$D$12="",'У7 Ввод'!$E$12="",'У7 Ввод'!$D$12&gt;$B27),0,MAX(0,MIN(1,'У7 Ввод'!$E$12-NETWORKDAYS('У7 Ввод'!$D$12,$B27)+1))/Настройки!$E$13*100)</f>
        <v>0</v>
      </c>
      <c r="H27" s="67" t="n">
        <f aca="false">IF(OR($D27=1,MONTH($B27)&lt;&gt;MONTH(StartDate),'У7 Ввод'!$D$13="",'У7 Ввод'!$E$13="",'У7 Ввод'!$D$13&gt;$B27),0,MAX(0,MIN(1,'У7 Ввод'!$E$13-NETWORKDAYS('У7 Ввод'!$D$13,$B27)+1))/Настройки!$E$13*100)</f>
        <v>0</v>
      </c>
      <c r="I27" s="67" t="n">
        <f aca="false">IF(OR($D27=1,MONTH($B27)&lt;&gt;MONTH(StartDate),'У7 Ввод'!$D$14="",'У7 Ввод'!$E$14="",'У7 Ввод'!$D$14&gt;$B27),0,MAX(0,MIN(1,'У7 Ввод'!$E$14-NETWORKDAYS('У7 Ввод'!$D$14,$B27)+1))/Настройки!$E$13*100)</f>
        <v>0</v>
      </c>
      <c r="J27" s="67" t="n">
        <f aca="false">IF(OR($D27=1,MONTH($B27)&lt;&gt;MONTH(StartDate),'У7 Ввод'!$D$15="",'У7 Ввод'!$E$15="",'У7 Ввод'!$D$15&gt;$B27),0,MAX(0,MIN(1,'У7 Ввод'!$E$15-NETWORKDAYS('У7 Ввод'!$D$15,$B27)+1))/Настройки!$E$13*100)</f>
        <v>0</v>
      </c>
      <c r="K27" s="67" t="n">
        <f aca="false">IF(OR($D27=1,MONTH($B27)&lt;&gt;MONTH(StartDate),'У7 Ввод'!$D$16="",'У7 Ввод'!$E$16="",'У7 Ввод'!$D$16&gt;$B27),0,MAX(0,MIN(1,'У7 Ввод'!$E$16-NETWORKDAYS('У7 Ввод'!$D$16,$B27)+1))/Настройки!$E$13*100)</f>
        <v>0</v>
      </c>
      <c r="L27" s="67" t="n">
        <f aca="false">IF(OR($D27=1,MONTH($B27)&lt;&gt;MONTH(StartDate),'У7 Ввод'!$D$17="",'У7 Ввод'!$E$17="",'У7 Ввод'!$D$17&gt;$B27),0,MAX(0,MIN(1,'У7 Ввод'!$E$17-NETWORKDAYS('У7 Ввод'!$D$17,$B27)+1))/Настройки!$E$13*100)</f>
        <v>0</v>
      </c>
      <c r="M27" s="67" t="n">
        <f aca="false">IF(OR($D27=1,MONTH($B27)&lt;&gt;MONTH(StartDate),'У7 Ввод'!$D$18="",'У7 Ввод'!$E$18="",'У7 Ввод'!$D$18&gt;$B27),0,MAX(0,MIN(1,'У7 Ввод'!$E$18-NETWORKDAYS('У7 Ввод'!$D$18,$B27)+1))/Настройки!$E$13*100)</f>
        <v>0</v>
      </c>
      <c r="N27" s="67" t="n">
        <f aca="false">IF(OR($D27=1,MONTH($B27)&lt;&gt;MONTH(StartDate),'У7 Ввод'!$D$19="",'У7 Ввод'!$E$19="",'У7 Ввод'!$D$19&gt;$B27),0,MAX(0,MIN(1,'У7 Ввод'!$E$19-NETWORKDAYS('У7 Ввод'!$D$19,$B27)+1))/Настройки!$E$13*100)</f>
        <v>0</v>
      </c>
      <c r="O27" s="67" t="n">
        <f aca="false">IF(OR($D27=1,MONTH($B27)&lt;&gt;MONTH(StartDate),'У7 Ввод'!$D$20="",'У7 Ввод'!$E$20="",'У7 Ввод'!$D$20&gt;$B27),0,MAX(0,MIN(1,'У7 Ввод'!$E$20-NETWORKDAYS('У7 Ввод'!$D$20,$B27)+1))/Настройки!$E$13*100)</f>
        <v>0</v>
      </c>
      <c r="P27" s="67" t="n">
        <f aca="false">IF(OR($D27=1,MONTH($B27)&lt;&gt;MONTH(StartDate),'У7 Ввод'!$D$21="",'У7 Ввод'!$E$21="",'У7 Ввод'!$D$21&gt;$B27),0,MAX(0,MIN(1,'У7 Ввод'!$E$21-NETWORKDAYS('У7 Ввод'!$D$21,$B27)+1))/Настройки!$E$13*100)</f>
        <v>0</v>
      </c>
      <c r="Q27" s="67" t="n">
        <f aca="false">IF(OR($D27=1,MONTH($B27)&lt;&gt;MONTH(StartDate),'У7 Ввод'!$D$22="",'У7 Ввод'!$E$22="",'У7 Ввод'!$D$22&gt;$B27),0,MAX(0,MIN(1,'У7 Ввод'!$E$22-NETWORKDAYS('У7 Ввод'!$D$22,$B27)+1))/Настройки!$E$13*100)</f>
        <v>0</v>
      </c>
      <c r="R27" s="67" t="n">
        <f aca="false">IF(OR($D27=1,MONTH($B27)&lt;&gt;MONTH(StartDate),'У7 Ввод'!$D$23="",'У7 Ввод'!$E$23="",'У7 Ввод'!$D$23&gt;$B27),0,MAX(0,MIN(1,'У7 Ввод'!$E$23-NETWORKDAYS('У7 Ввод'!$D$23,$B27)+1))/Настройки!$E$13*100)</f>
        <v>0</v>
      </c>
      <c r="S27" s="67" t="n">
        <f aca="false">IF(OR($D27=1,MONTH($B27)&lt;&gt;MONTH(StartDate),'У7 Ввод'!$D$24="",'У7 Ввод'!$E$24="",'У7 Ввод'!$D$24&gt;$B27),0,MAX(0,MIN(1,'У7 Ввод'!$E$24-NETWORKDAYS('У7 Ввод'!$D$24,$B27)+1))/Настройки!$E$13*100)</f>
        <v>0</v>
      </c>
      <c r="T27" s="67" t="n">
        <f aca="false">IF(OR($D27=1,MONTH($B27)&lt;&gt;MONTH(StartDate),'У7 Ввод'!$D$25="",'У7 Ввод'!$E$25="",'У7 Ввод'!$D$25&gt;$B27),0,MAX(0,MIN(1,'У7 Ввод'!$E$25-NETWORKDAYS('У7 Ввод'!$D$25,$B27)+1))/Настройки!$E$13*100)</f>
        <v>0</v>
      </c>
      <c r="U27" s="67" t="n">
        <f aca="false">IF(OR($D27=1,MONTH($B27)&lt;&gt;MONTH(StartDate),'У7 Ввод'!$D$26="",'У7 Ввод'!$E$26="",'У7 Ввод'!$D$26&gt;$B27),0,MAX(0,MIN(1,'У7 Ввод'!$E$26-NETWORKDAYS('У7 Ввод'!$D$26,$B27)+1))/Настройки!$E$13*100)</f>
        <v>0</v>
      </c>
      <c r="V27" s="67" t="n">
        <f aca="false">IF(OR($D27=1,MONTH($B27)&lt;&gt;MONTH(StartDate),'У7 Ввод'!$D$27="",'У7 Ввод'!$E$27="",'У7 Ввод'!$D$27&gt;$B27),0,MAX(0,MIN(1,'У7 Ввод'!$E$27-NETWORKDAYS('У7 Ввод'!$D$27,$B27)+1))/Настройки!$E$13*100)</f>
        <v>0</v>
      </c>
      <c r="W27" s="67" t="n">
        <f aca="false">IF(OR($D27=1,MONTH($B27)&lt;&gt;MONTH(StartDate),'У7 Ввод'!$D$28="",'У7 Ввод'!$E$28="",'У7 Ввод'!$D$28&gt;$B27),0,MAX(0,MIN(1,'У7 Ввод'!$E$28-NETWORKDAYS('У7 Ввод'!$D$28,$B27)+1))/Настройки!$E$13*100)</f>
        <v>0</v>
      </c>
      <c r="X27" s="67" t="n">
        <f aca="false">IF(OR($D27=1,MONTH($B27)&lt;&gt;MONTH(StartDate),'У7 Ввод'!$D$29="",'У7 Ввод'!$E$29="",'У7 Ввод'!$D$29&gt;$B27),0,MAX(0,MIN(1,'У7 Ввод'!$E$29-NETWORKDAYS('У7 Ввод'!$D$29,$B27)+1))/Настройки!$E$13*100)</f>
        <v>0</v>
      </c>
      <c r="Y27" s="67" t="n">
        <f aca="false">IF(OR($D27=1,MONTH($B27)&lt;&gt;MONTH(StartDate),'У7 Ввод'!$D$30="",'У7 Ввод'!$E$30="",'У7 Ввод'!$D$30&gt;$B27),0,MAX(0,MIN(1,'У7 Ввод'!$E$30-NETWORKDAYS('У7 Ввод'!$D$30,$B27)+1))/Настройки!$E$13*100)</f>
        <v>0</v>
      </c>
      <c r="Z27" s="67" t="n">
        <f aca="false">IF(OR($D27=1,MONTH($B27)&lt;&gt;MONTH(StartDate),'У7 Ввод'!$D$31="",'У7 Ввод'!$E$31="",'У7 Ввод'!$D$31&gt;$B27),0,MAX(0,MIN(1,'У7 Ввод'!$E$31-NETWORKDAYS('У7 Ввод'!$D$31,$B27)+1))/Настройки!$E$13*100)</f>
        <v>0</v>
      </c>
      <c r="AA27" s="67" t="n">
        <f aca="false">IF(OR($D27=1,MONTH($B27)&lt;&gt;MONTH(StartDate),'У7 Ввод'!$D$32="",'У7 Ввод'!$E$32="",'У7 Ввод'!$D$32&gt;$B27),0,MAX(0,MIN(1,'У7 Ввод'!$E$32-NETWORKDAYS('У7 Ввод'!$D$32,$B27)+1))/Настройки!$E$13*100)</f>
        <v>0</v>
      </c>
      <c r="AB27" s="67" t="n">
        <f aca="false">IF(OR($D27=1,MONTH($B27)&lt;&gt;MONTH(StartDate),'У7 Ввод'!$D$33="",'У7 Ввод'!$E$33="",'У7 Ввод'!$D$33&gt;$B27),0,MAX(0,MIN(1,'У7 Ввод'!$E$33-NETWORKDAYS('У7 Ввод'!$D$33,$B27)+1))/Настройки!$E$13*100)</f>
        <v>0</v>
      </c>
      <c r="AC27" s="67" t="n">
        <f aca="false">IF(OR($D27=1,MONTH($B27)&lt;&gt;MONTH(StartDate),'У7 Ввод'!$D$34="",'У7 Ввод'!$E$34="",'У7 Ввод'!$D$34&gt;$B27),0,MAX(0,MIN(1,'У7 Ввод'!$E$34-NETWORKDAYS('У7 Ввод'!$D$34,$B27)+1))/Настройки!$E$13*100)</f>
        <v>0</v>
      </c>
      <c r="AD27" s="67" t="n">
        <f aca="false">IF(OR($D27=1,MONTH($B27)&lt;&gt;MONTH(StartDate),'У7 Ввод'!$D$35="",'У7 Ввод'!$E$35="",'У7 Ввод'!$D$35&gt;$B27),0,MAX(0,MIN(1,'У7 Ввод'!$E$35-NETWORKDAYS('У7 Ввод'!$D$35,$B27)+1))/Настройки!$E$13*100)</f>
        <v>0</v>
      </c>
      <c r="AE27" s="67" t="n">
        <f aca="false">IF(OR($D27=1,MONTH($B27)&lt;&gt;MONTH(StartDate),'У7 Ввод'!$D$36="",'У7 Ввод'!$E$36="",'У7 Ввод'!$D$36&gt;$B27),0,MAX(0,MIN(1,'У7 Ввод'!$E$36-NETWORKDAYS('У7 Ввод'!$D$36,$B27)+1))/Настройки!$E$13*100)</f>
        <v>0</v>
      </c>
      <c r="AF27" s="67" t="n">
        <f aca="false">IF(OR($D27=1,MONTH($B27)&lt;&gt;MONTH(StartDate),'У7 Ввод'!$D$37="",'У7 Ввод'!$E$37="",'У7 Ввод'!$D$37&gt;$B27),0,MAX(0,MIN(1,'У7 Ввод'!$E$37-NETWORKDAYS('У7 Ввод'!$D$37,$B27)+1))/Настройки!$E$13*100)</f>
        <v>0</v>
      </c>
      <c r="AG27" s="67" t="n">
        <f aca="false">IF(OR($D27=1,MONTH($B27)&lt;&gt;MONTH(StartDate),'У7 Ввод'!$D$38="",'У7 Ввод'!$E$38="",'У7 Ввод'!$D$38&gt;$B27),0,MAX(0,MIN(1,'У7 Ввод'!$E$38-NETWORKDAYS('У7 Ввод'!$D$38,$B27)+1))/Настройки!$E$13*100)</f>
        <v>0</v>
      </c>
      <c r="AH27" s="67" t="n">
        <f aca="false">IF(OR($D27=1,MONTH($B27)&lt;&gt;MONTH(StartDate),'У7 Ввод'!$D$39="",'У7 Ввод'!$E$39="",'У7 Ввод'!$D$39&gt;$B27),0,MAX(0,MIN(1,'У7 Ввод'!$E$39-NETWORKDAYS('У7 Ввод'!$D$39,$B27)+1))/Настройки!$E$13*100)</f>
        <v>0</v>
      </c>
      <c r="AI27" s="67" t="n">
        <f aca="false">IF(OR($D27=1,MONTH($B27)&lt;&gt;MONTH(StartDate),'У7 Ввод'!$D$40="",'У7 Ввод'!$E$40="",'У7 Ввод'!$D$40&gt;$B27),0,MAX(0,MIN(1,'У7 Ввод'!$E$40-NETWORKDAYS('У7 Ввод'!$D$40,$B27)+1))/Настройки!$E$13*100)</f>
        <v>0</v>
      </c>
      <c r="AJ27" s="67" t="n">
        <f aca="false">IF(OR($D27=1,MONTH($B27)&lt;&gt;MONTH(StartDate),'У7 Ввод'!$D$41="",'У7 Ввод'!$E$41="",'У7 Ввод'!$D$41&gt;$B27),0,MAX(0,MIN(1,'У7 Ввод'!$E$41-NETWORKDAYS('У7 Ввод'!$D$41,$B27)+1))/Настройки!$E$13*100)</f>
        <v>0</v>
      </c>
      <c r="AK27" s="67" t="n">
        <f aca="false">IF(OR($D27=1,MONTH($B27)&lt;&gt;MONTH(StartDate),'У7 Ввод'!$D$42="",'У7 Ввод'!$E$42="",'У7 Ввод'!$D$42&gt;$B27),0,MAX(0,MIN(1,'У7 Ввод'!$E$42-NETWORKDAYS('У7 Ввод'!$D$42,$B27)+1))/Настройки!$E$13*100)</f>
        <v>0</v>
      </c>
      <c r="AL27" s="67" t="n">
        <f aca="false">IF(OR($D27=1,MONTH($B27)&lt;&gt;MONTH(StartDate),'У7 Ввод'!$D$43="",'У7 Ввод'!$E$43="",'У7 Ввод'!$D$43&gt;$B27),0,MAX(0,MIN(1,'У7 Ввод'!$E$43-NETWORKDAYS('У7 Ввод'!$D$43,$B27)+1))/Настройки!$E$13*100)</f>
        <v>0</v>
      </c>
      <c r="AM27" s="67" t="n">
        <f aca="false">IF(OR($D27=1,MONTH($B27)&lt;&gt;MONTH(StartDate),'У7 Ввод'!$D$44="",'У7 Ввод'!$E$44="",'У7 Ввод'!$D$44&gt;$B27),0,MAX(0,MIN(1,'У7 Ввод'!$E$44-NETWORKDAYS('У7 Ввод'!$D$44,$B27)+1))/Настройки!$E$13*100)</f>
        <v>0</v>
      </c>
      <c r="AN27" s="67" t="n">
        <f aca="false">IF(OR($D27=1,MONTH($B27)&lt;&gt;MONTH(StartDate),'У7 Ввод'!$D$45="",'У7 Ввод'!$E$45="",'У7 Ввод'!$D$45&gt;$B27),0,MAX(0,MIN(1,'У7 Ввод'!$E$45-NETWORKDAYS('У7 Ввод'!$D$45,$B27)+1))/Настройки!$E$13*100)</f>
        <v>0</v>
      </c>
      <c r="AO27" s="67" t="n">
        <f aca="false">IF(OR($D27=1,MONTH($B27)&lt;&gt;MONTH(StartDate),'У7 Ввод'!$D$46="",'У7 Ввод'!$E$46="",'У7 Ввод'!$D$46&gt;$B27),0,MAX(0,MIN(1,'У7 Ввод'!$E$46-NETWORKDAYS('У7 Ввод'!$D$46,$B27)+1))/Настройки!$E$13*100)</f>
        <v>0</v>
      </c>
      <c r="AP27" s="67" t="n">
        <f aca="false">IF(OR($D27=1,MONTH($B27)&lt;&gt;MONTH(StartDate),'У7 Ввод'!$D$47="",'У7 Ввод'!$E$47="",'У7 Ввод'!$D$47&gt;$B27),0,MAX(0,MIN(1,'У7 Ввод'!$E$47-NETWORKDAYS('У7 Ввод'!$D$47,$B27)+1))/Настройки!$E$13*100)</f>
        <v>0</v>
      </c>
      <c r="AQ27" s="67" t="n">
        <f aca="false">IF(OR($D27=1,MONTH($B27)&lt;&gt;MONTH(StartDate),'У7 Ввод'!$D$48="",'У7 Ввод'!$E$48="",'У7 Ввод'!$D$48&gt;$B27),0,MAX(0,MIN(1,'У7 Ввод'!$E$48-NETWORKDAYS('У7 Ввод'!$D$48,$B27)+1))/Настройки!$E$13*100)</f>
        <v>0</v>
      </c>
      <c r="AR27" s="67" t="n">
        <f aca="false">IF(OR($D27=1,MONTH($B27)&lt;&gt;MONTH(StartDate),'У7 Ввод'!$D$49="",'У7 Ввод'!$E$49="",'У7 Ввод'!$D$49&gt;$B27),0,MAX(0,MIN(1,'У7 Ввод'!$E$49-NETWORKDAYS('У7 Ввод'!$D$49,$B27)+1))/Настройки!$E$13*100)</f>
        <v>0</v>
      </c>
      <c r="AS27" s="67" t="n">
        <f aca="false">IF(OR($D27=1,MONTH($B27)&lt;&gt;MONTH(StartDate),'У7 Ввод'!$D$50="",'У7 Ввод'!$E$50="",'У7 Ввод'!$D$50&gt;$B27),0,MAX(0,MIN(1,'У7 Ввод'!$E$50-NETWORKDAYS('У7 Ввод'!$D$50,$B27)+1))/Настройки!$E$13*100)</f>
        <v>0</v>
      </c>
      <c r="AT27" s="67" t="n">
        <f aca="false">IF(OR($D27=1,MONTH($B27)&lt;&gt;MONTH(StartDate),'У7 Ввод'!$D$51="",'У7 Ввод'!$E$51="",'У7 Ввод'!$D$51&gt;$B27),0,MAX(0,MIN(1,'У7 Ввод'!$E$51-NETWORKDAYS('У7 Ввод'!$D$51,$B27)+1))/Настройки!$E$13*100)</f>
        <v>0</v>
      </c>
      <c r="AU27" s="67" t="n">
        <f aca="false">IF(OR($D27=1,MONTH($B27)&lt;&gt;MONTH(StartDate),'У7 Ввод'!$D$52="",'У7 Ввод'!$E$52="",'У7 Ввод'!$D$52&gt;$B27),0,MAX(0,MIN(1,'У7 Ввод'!$E$52-NETWORKDAYS('У7 Ввод'!$D$52,$B27)+1))/Настройки!$E$13*100)</f>
        <v>0</v>
      </c>
      <c r="AV27" s="67" t="n">
        <f aca="false">IF(OR($D27=1,MONTH($B27)&lt;&gt;MONTH(StartDate),'У7 Ввод'!$D$53="",'У7 Ввод'!$E$53="",'У7 Ввод'!$D$53&gt;$B27),0,MAX(0,MIN(1,'У7 Ввод'!$E$53-NETWORKDAYS('У7 Ввод'!$D$53,$B27)+1))/Настройки!$E$13*100)</f>
        <v>0</v>
      </c>
      <c r="AW27" s="67" t="n">
        <f aca="false">IF(OR($D27=1,MONTH($B27)&lt;&gt;MONTH(StartDate),'У7 Ввод'!$D$54="",'У7 Ввод'!$E$54="",'У7 Ввод'!$D$54&gt;$B27),0,MAX(0,MIN(1,'У7 Ввод'!$E$54-NETWORKDAYS('У7 Ввод'!$D$54,$B27)+1))/Настройки!$E$13*100)</f>
        <v>0</v>
      </c>
      <c r="AX27" s="67" t="n">
        <f aca="false">IF(OR($D27=1,MONTH($B27)&lt;&gt;MONTH(StartDate),'У7 Ввод'!$D$55="",'У7 Ввод'!$E$55="",'У7 Ввод'!$D$55&gt;$B27),0,MAX(0,MIN(1,'У7 Ввод'!$E$55-NETWORKDAYS('У7 Ввод'!$D$55,$B27)+1))/Настройки!$E$13*100)</f>
        <v>0</v>
      </c>
      <c r="AY27" s="67" t="n">
        <f aca="false">IF(OR($D27=1,MONTH($B27)&lt;&gt;MONTH(StartDate),'У7 Ввод'!$D$56="",'У7 Ввод'!$E$56="",'У7 Ввод'!$D$56&gt;$B27),0,MAX(0,MIN(1,'У7 Ввод'!$E$56-NETWORKDAYS('У7 Ввод'!$D$56,$B27)+1))/Настройки!$E$13*100)</f>
        <v>0</v>
      </c>
      <c r="AZ27" s="67" t="n">
        <f aca="false">IF(OR($D27=1,MONTH($B27)&lt;&gt;MONTH(StartDate),'У7 Ввод'!$D$57="",'У7 Ввод'!$E$57="",'У7 Ввод'!$D$57&gt;$B27),0,MAX(0,MIN(1,'У7 Ввод'!$E$57-NETWORKDAYS('У7 Ввод'!$D$57,$B27)+1))/Настройки!$E$13*100)</f>
        <v>0</v>
      </c>
      <c r="BA27" s="67" t="n">
        <f aca="false">IF(OR($D27=1,MONTH($B27)&lt;&gt;MONTH(StartDate),'У7 Ввод'!$D$58="",'У7 Ввод'!$E$58="",'У7 Ввод'!$D$58&gt;$B27),0,MAX(0,MIN(1,'У7 Ввод'!$E$58-NETWORKDAYS('У7 Ввод'!$D$58,$B27)+1))/Настройки!$E$13*100)</f>
        <v>0</v>
      </c>
      <c r="BB27" s="67" t="n">
        <f aca="false">IF(OR($D27=1,MONTH($B27)&lt;&gt;MONTH(StartDate),'У7 Ввод'!$D$59="",'У7 Ввод'!$E$59="",'У7 Ввод'!$D$59&gt;$B27),0,MAX(0,MIN(1,'У7 Ввод'!$E$59-NETWORKDAYS('У7 Ввод'!$D$59,$B27)+1))/Настройки!$E$13*100)</f>
        <v>0</v>
      </c>
      <c r="BC27" s="67" t="n">
        <f aca="false">IF(OR($D27=1,MONTH($B27)&lt;&gt;MONTH(StartDate),'У7 Ввод'!$D$60="",'У7 Ввод'!$E$60="",'У7 Ввод'!$D$60&gt;$B27),0,MAX(0,MIN(1,'У7 Ввод'!$E$60-NETWORKDAYS('У7 Ввод'!$D$60,$B27)+1))/Настройки!$E$13*100)</f>
        <v>0</v>
      </c>
      <c r="BD27" s="67" t="n">
        <f aca="false">IF(OR($D27=1,MONTH($B27)&lt;&gt;MONTH(StartDate),'У7 Ввод'!$D$61="",'У7 Ввод'!$E$61="",'У7 Ввод'!$D$61&gt;$B27),0,MAX(0,MIN(1,'У7 Ввод'!$E$61-NETWORKDAYS('У7 Ввод'!$D$61,$B27)+1))/Настройки!$E$13*100)</f>
        <v>0</v>
      </c>
      <c r="BE27" s="67" t="n">
        <f aca="false">IF(OR($D27=1,MONTH($B27)&lt;&gt;MONTH(StartDate),'У7 Ввод'!$D$62="",'У7 Ввод'!$E$62="",'У7 Ввод'!$D$62&gt;$B27),0,MAX(0,MIN(1,'У7 Ввод'!$E$62-NETWORKDAYS('У7 Ввод'!$D$62,$B27)+1))/Настройки!$E$13*100)</f>
        <v>0</v>
      </c>
      <c r="BF27" s="67" t="n">
        <f aca="false">IF(OR($D27=1,MONTH($B27)&lt;&gt;MONTH(StartDate),'У7 Ввод'!$D$63="",'У7 Ввод'!$E$63="",'У7 Ввод'!$D$63&gt;$B27),0,MAX(0,MIN(1,'У7 Ввод'!$E$63-NETWORKDAYS('У7 Ввод'!$D$63,$B27)+1))/Настройки!$E$13*100)</f>
        <v>0</v>
      </c>
      <c r="BG27" s="67" t="n">
        <f aca="false">IF(OR($D27=1,MONTH($B27)&lt;&gt;MONTH(StartDate),'У7 Ввод'!$D$64="",'У7 Ввод'!$E$64="",'У7 Ввод'!$D$64&gt;$B27),0,MAX(0,MIN(1,'У7 Ввод'!$E$64-NETWORKDAYS('У7 Ввод'!$D$64,$B27)+1))/Настройки!$E$13*100)</f>
        <v>0</v>
      </c>
      <c r="BH27" s="67" t="n">
        <f aca="false">IF(OR($D27=1,MONTH($B27)&lt;&gt;MONTH(StartDate),'У7 Ввод'!$D$65="",'У7 Ввод'!$E$65="",'У7 Ввод'!$D$65&gt;$B27),0,MAX(0,MIN(1,'У7 Ввод'!$E$65-NETWORKDAYS('У7 Ввод'!$D$65,$B27)+1))/Настройки!$E$13*100)</f>
        <v>0</v>
      </c>
      <c r="BI27" s="67" t="n">
        <f aca="false">IF(OR($D27=1,MONTH($B27)&lt;&gt;MONTH(StartDate),'У7 Ввод'!$D$66="",'У7 Ввод'!$E$66="",'У7 Ввод'!$D$66&gt;$B27),0,MAX(0,MIN(1,'У7 Ввод'!$E$66-NETWORKDAYS('У7 Ввод'!$D$66,$B27)+1))/Настройки!$E$13*100)</f>
        <v>0</v>
      </c>
      <c r="BJ27" s="67" t="n">
        <f aca="false">IF(OR($D27=1,MONTH($B27)&lt;&gt;MONTH(StartDate),'У7 Ввод'!$D$67="",'У7 Ввод'!$E$67="",'У7 Ввод'!$D$67&gt;$B27),0,MAX(0,MIN(1,'У7 Ввод'!$E$67-NETWORKDAYS('У7 Ввод'!$D$67,$B27)+1))/Настройки!$E$13*100)</f>
        <v>0</v>
      </c>
      <c r="BK27" s="67" t="n">
        <f aca="false">IF(OR($D27=1,MONTH($B27)&lt;&gt;MONTH(StartDate),'У7 Ввод'!$D$68="",'У7 Ввод'!$E$68="",'У7 Ввод'!$D$68&gt;$B27),0,MAX(0,MIN(1,'У7 Ввод'!$E$68-NETWORKDAYS('У7 Ввод'!$D$68,$B27)+1))/Настройки!$E$13*100)</f>
        <v>0</v>
      </c>
      <c r="BL27" s="67" t="n">
        <f aca="false">IF(OR($D27=1,MONTH($B27)&lt;&gt;MONTH(StartDate),'У7 Ввод'!$D$69="",'У7 Ввод'!$E$69="",'У7 Ввод'!$D$69&gt;$B27),0,MAX(0,MIN(1,'У7 Ввод'!$E$69-NETWORKDAYS('У7 Ввод'!$D$69,$B27)+1))/Настройки!$E$13*100)</f>
        <v>0</v>
      </c>
      <c r="BM27" s="67" t="n">
        <f aca="false">IF(OR($D27=1,MONTH($B27)&lt;&gt;MONTH(StartDate),'У7 Ввод'!$D$70="",'У7 Ввод'!$E$70="",'У7 Ввод'!$D$70&gt;$B27),0,MAX(0,MIN(1,'У7 Ввод'!$E$70-NETWORKDAYS('У7 Ввод'!$D$70,$B27)+1))/Настройки!$E$13*100)</f>
        <v>0</v>
      </c>
      <c r="BN27" s="67" t="n">
        <f aca="false">IF(OR($D27=1,MONTH($B27)&lt;&gt;MONTH(StartDate),'У7 Ввод'!$D$71="",'У7 Ввод'!$E$71="",'У7 Ввод'!$D$71&gt;$B27),0,MAX(0,MIN(1,'У7 Ввод'!$E$71-NETWORKDAYS('У7 Ввод'!$D$71,$B27)+1))/Настройки!$E$13*100)</f>
        <v>0</v>
      </c>
      <c r="BO27" s="67" t="n">
        <f aca="false">IF(OR($D27=1,MONTH($B27)&lt;&gt;MONTH(StartDate),'У7 Ввод'!$D$72="",'У7 Ввод'!$E$72="",'У7 Ввод'!$D$72&gt;$B27),0,MAX(0,MIN(1,'У7 Ввод'!$E$72-NETWORKDAYS('У7 Ввод'!$D$72,$B27)+1))/Настройки!$E$13*100)</f>
        <v>0</v>
      </c>
      <c r="BP27" s="67" t="n">
        <f aca="false">IF(OR($D27=1,MONTH($B27)&lt;&gt;MONTH(StartDate),'У7 Ввод'!$D$73="",'У7 Ввод'!$E$73="",'У7 Ввод'!$D$73&gt;$B27),0,MAX(0,MIN(1,'У7 Ввод'!$E$73-NETWORKDAYS('У7 Ввод'!$D$73,$B27)+1))/Настройки!$E$13*100)</f>
        <v>0</v>
      </c>
      <c r="BQ27" s="67" t="n">
        <f aca="false">IF(OR($D27=1,MONTH($B27)&lt;&gt;MONTH(StartDate),'У7 Ввод'!$D$74="",'У7 Ввод'!$E$74="",'У7 Ввод'!$D$74&gt;$B27),0,MAX(0,MIN(1,'У7 Ввод'!$E$74-NETWORKDAYS('У7 Ввод'!$D$74,$B27)+1))/Настройки!$E$13*100)</f>
        <v>0</v>
      </c>
      <c r="BR27" s="67" t="n">
        <f aca="false">IF(OR($D27=1,MONTH($B27)&lt;&gt;MONTH(StartDate),'У7 Ввод'!$D$75="",'У7 Ввод'!$E$75="",'У7 Ввод'!$D$75&gt;$B27),0,MAX(0,MIN(1,'У7 Ввод'!$E$75-NETWORKDAYS('У7 Ввод'!$D$75,$B27)+1))/Настройки!$E$13*100)</f>
        <v>0</v>
      </c>
      <c r="BS27" s="67" t="n">
        <f aca="false">IF(OR($D27=1,MONTH($B27)&lt;&gt;MONTH(StartDate),'У7 Ввод'!$D$76="",'У7 Ввод'!$E$76="",'У7 Ввод'!$D$76&gt;$B27),0,MAX(0,MIN(1,'У7 Ввод'!$E$76-NETWORKDAYS('У7 Ввод'!$D$76,$B27)+1))/Настройки!$E$13*100)</f>
        <v>0</v>
      </c>
      <c r="BT27" s="67" t="n">
        <f aca="false">IF(OR($D27=1,MONTH($B27)&lt;&gt;MONTH(StartDate),'У7 Ввод'!$D$77="",'У7 Ввод'!$E$77="",'У7 Ввод'!$D$77&gt;$B27),0,MAX(0,MIN(1,'У7 Ввод'!$E$77-NETWORKDAYS('У7 Ввод'!$D$77,$B27)+1))/Настройки!$E$13*100)</f>
        <v>0</v>
      </c>
      <c r="BU27" s="67" t="n">
        <f aca="false">IF(OR($D27=1,MONTH($B27)&lt;&gt;MONTH(StartDate),'У7 Ввод'!$D$78="",'У7 Ввод'!$E$78="",'У7 Ввод'!$D$78&gt;$B27),0,MAX(0,MIN(1,'У7 Ввод'!$E$78-NETWORKDAYS('У7 Ввод'!$D$78,$B27)+1))/Настройки!$E$13*100)</f>
        <v>0</v>
      </c>
      <c r="BV27" s="67" t="n">
        <f aca="false">IF(OR($D27=1,MONTH($B27)&lt;&gt;MONTH(StartDate),'У7 Ввод'!$D$79="",'У7 Ввод'!$E$79="",'У7 Ввод'!$D$79&gt;$B27),0,MAX(0,MIN(1,'У7 Ввод'!$E$79-NETWORKDAYS('У7 Ввод'!$D$79,$B27)+1))/Настройки!$E$13*100)</f>
        <v>0</v>
      </c>
      <c r="BW27" s="67" t="n">
        <f aca="false">IF(OR($D27=1,MONTH($B27)&lt;&gt;MONTH(StartDate),'У7 Ввод'!$D$80="",'У7 Ввод'!$E$80="",'У7 Ввод'!$D$80&gt;$B27),0,MAX(0,MIN(1,'У7 Ввод'!$E$80-NETWORKDAYS('У7 Ввод'!$D$80,$B27)+1))/Настройки!$E$13*100)</f>
        <v>0</v>
      </c>
      <c r="BX27" s="67" t="n">
        <f aca="false">IF(OR($D27=1,MONTH($B27)&lt;&gt;MONTH(StartDate),'У7 Ввод'!$D$81="",'У7 Ввод'!$E$81="",'У7 Ввод'!$D$81&gt;$B27),0,MAX(0,MIN(1,'У7 Ввод'!$E$81-NETWORKDAYS('У7 Ввод'!$D$81,$B27)+1))/Настройки!$E$13*100)</f>
        <v>0</v>
      </c>
      <c r="BY27" s="67" t="n">
        <f aca="false">IF(OR($D27=1,MONTH($B27)&lt;&gt;MONTH(StartDate),'У7 Ввод'!$D$82="",'У7 Ввод'!$E$82="",'У7 Ввод'!$D$82&gt;$B27),0,MAX(0,MIN(1,'У7 Ввод'!$E$82-NETWORKDAYS('У7 Ввод'!$D$82,$B27)+1))/Настройки!$E$13*100)</f>
        <v>0</v>
      </c>
      <c r="BZ27" s="67" t="n">
        <f aca="false">IF(OR($D27=1,MONTH($B27)&lt;&gt;MONTH(StartDate),'У7 Ввод'!$D$83="",'У7 Ввод'!$E$83="",'У7 Ввод'!$D$83&gt;$B27),0,MAX(0,MIN(1,'У7 Ввод'!$E$83-NETWORKDAYS('У7 Ввод'!$D$83,$B27)+1))/Настройки!$E$13*100)</f>
        <v>0</v>
      </c>
      <c r="CA27" s="67" t="n">
        <f aca="false">IF(OR($D27=1,MONTH($B27)&lt;&gt;MONTH(StartDate),'У7 Ввод'!$D$84="",'У7 Ввод'!$E$84="",'У7 Ввод'!$D$84&gt;$B27),0,MAX(0,MIN(1,'У7 Ввод'!$E$84-NETWORKDAYS('У7 Ввод'!$D$84,$B27)+1))/Настройки!$E$13*100)</f>
        <v>0</v>
      </c>
      <c r="CB27" s="67" t="n">
        <f aca="false">IF(OR($D27=1,MONTH($B27)&lt;&gt;MONTH(StartDate),'У7 Ввод'!$D$85="",'У7 Ввод'!$E$85="",'У7 Ввод'!$D$85&gt;$B27),0,MAX(0,MIN(1,'У7 Ввод'!$E$85-NETWORKDAYS('У7 Ввод'!$D$85,$B27)+1))/Настройки!$E$13*100)</f>
        <v>0</v>
      </c>
      <c r="CC27" s="67" t="n">
        <f aca="false">IF(OR($D27=1,MONTH($B27)&lt;&gt;MONTH(StartDate),'У7 Ввод'!$D$86="",'У7 Ввод'!$E$86="",'У7 Ввод'!$D$86&gt;$B27),0,MAX(0,MIN(1,'У7 Ввод'!$E$86-NETWORKDAYS('У7 Ввод'!$D$86,$B27)+1))/Настройки!$E$13*100)</f>
        <v>0</v>
      </c>
      <c r="CD27" s="67" t="n">
        <f aca="false">IF(OR($D27=1,MONTH($B27)&lt;&gt;MONTH(StartDate),'У7 Ввод'!$D$87="",'У7 Ввод'!$E$87="",'У7 Ввод'!$D$87&gt;$B27),0,MAX(0,MIN(1,'У7 Ввод'!$E$87-NETWORKDAYS('У7 Ввод'!$D$87,$B27)+1))/Настройки!$E$13*100)</f>
        <v>0</v>
      </c>
      <c r="CE27" s="67" t="n">
        <f aca="false">IF(OR($D27=1,MONTH($B27)&lt;&gt;MONTH(StartDate),'У7 Ввод'!$D$88="",'У7 Ввод'!$E$88="",'У7 Ввод'!$D$88&gt;$B27),0,MAX(0,MIN(1,'У7 Ввод'!$E$88-NETWORKDAYS('У7 Ввод'!$D$88,$B27)+1))/Настройки!$E$13*100)</f>
        <v>0</v>
      </c>
      <c r="CF27" s="67" t="n">
        <f aca="false">IF(OR($D27=1,MONTH($B27)&lt;&gt;MONTH(StartDate),'У7 Ввод'!$D$89="",'У7 Ввод'!$E$89="",'У7 Ввод'!$D$89&gt;$B27),0,MAX(0,MIN(1,'У7 Ввод'!$E$89-NETWORKDAYS('У7 Ввод'!$D$89,$B27)+1))/Настройки!$E$13*100)</f>
        <v>0</v>
      </c>
      <c r="CG27" s="67" t="n">
        <f aca="false">IF(OR($D27=1,MONTH($B27)&lt;&gt;MONTH(StartDate),'У7 Ввод'!$D$90="",'У7 Ввод'!$E$90="",'У7 Ввод'!$D$90&gt;$B27),0,MAX(0,MIN(1,'У7 Ввод'!$E$90-NETWORKDAYS('У7 Ввод'!$D$90,$B27)+1))/Настройки!$E$13*100)</f>
        <v>0</v>
      </c>
      <c r="CH27" s="67" t="n">
        <f aca="false">IF(OR($D27=1,MONTH($B27)&lt;&gt;MONTH(StartDate),'У7 Ввод'!$D$91="",'У7 Ввод'!$E$91="",'У7 Ввод'!$D$91&gt;$B27),0,MAX(0,MIN(1,'У7 Ввод'!$E$91-NETWORKDAYS('У7 Ввод'!$D$91,$B27)+1))/Настройки!$E$13*100)</f>
        <v>0</v>
      </c>
      <c r="CI27" s="67" t="n">
        <f aca="false">IF(OR($D27=1,MONTH($B27)&lt;&gt;MONTH(StartDate),'У7 Ввод'!$D$92="",'У7 Ввод'!$E$92="",'У7 Ввод'!$D$92&gt;$B27),0,MAX(0,MIN(1,'У7 Ввод'!$E$92-NETWORKDAYS('У7 Ввод'!$D$92,$B27)+1))/Настройки!$E$13*100)</f>
        <v>0</v>
      </c>
      <c r="CJ27" s="67" t="n">
        <f aca="false">IF(OR($D27=1,MONTH($B27)&lt;&gt;MONTH(StartDate),'У7 Ввод'!$D$93="",'У7 Ввод'!$E$93="",'У7 Ввод'!$D$93&gt;$B27),0,MAX(0,MIN(1,'У7 Ввод'!$E$93-NETWORKDAYS('У7 Ввод'!$D$93,$B27)+1))/Настройки!$E$13*100)</f>
        <v>0</v>
      </c>
      <c r="CK27" s="67" t="n">
        <f aca="false">IF(OR($D27=1,MONTH($B27)&lt;&gt;MONTH(StartDate),'У7 Ввод'!$D$94="",'У7 Ввод'!$E$94="",'У7 Ввод'!$D$94&gt;$B27),0,MAX(0,MIN(1,'У7 Ввод'!$E$94-NETWORKDAYS('У7 Ввод'!$D$94,$B27)+1))/Настройки!$E$13*100)</f>
        <v>0</v>
      </c>
      <c r="CL27" s="67" t="n">
        <f aca="false">IF(OR($D27=1,MONTH($B27)&lt;&gt;MONTH(StartDate),'У7 Ввод'!$D$95="",'У7 Ввод'!$E$95="",'У7 Ввод'!$D$95&gt;$B27),0,MAX(0,MIN(1,'У7 Ввод'!$E$95-NETWORKDAYS('У7 Ввод'!$D$95,$B27)+1))/Настройки!$E$13*100)</f>
        <v>0</v>
      </c>
      <c r="CM27" s="67" t="n">
        <f aca="false">IF(OR($D27=1,MONTH($B27)&lt;&gt;MONTH(StartDate),'У7 Ввод'!$D$96="",'У7 Ввод'!$E$96="",'У7 Ввод'!$D$96&gt;$B27),0,MAX(0,MIN(1,'У7 Ввод'!$E$96-NETWORKDAYS('У7 Ввод'!$D$96,$B27)+1))/Настройки!$E$13*100)</f>
        <v>0</v>
      </c>
      <c r="CN27" s="67" t="n">
        <f aca="false">IF(OR($D27=1,MONTH($B27)&lt;&gt;MONTH(StartDate),'У7 Ввод'!$D$97="",'У7 Ввод'!$E$97="",'У7 Ввод'!$D$97&gt;$B27),0,MAX(0,MIN(1,'У7 Ввод'!$E$97-NETWORKDAYS('У7 Ввод'!$D$97,$B27)+1))/Настройки!$E$13*100)</f>
        <v>0</v>
      </c>
      <c r="CO27" s="67" t="n">
        <f aca="false">IF(OR($D27=1,MONTH($B27)&lt;&gt;MONTH(StartDate),'У7 Ввод'!$D$98="",'У7 Ввод'!$E$98="",'У7 Ввод'!$D$98&gt;$B27),0,MAX(0,MIN(1,'У7 Ввод'!$E$98-NETWORKDAYS('У7 Ввод'!$D$98,$B27)+1))/Настройки!$E$13*100)</f>
        <v>0</v>
      </c>
      <c r="CP27" s="67" t="n">
        <f aca="false">IF(OR($D27=1,MONTH($B27)&lt;&gt;MONTH(StartDate),'У7 Ввод'!$D$99="",'У7 Ввод'!$E$99="",'У7 Ввод'!$D$99&gt;$B27),0,MAX(0,MIN(1,'У7 Ввод'!$E$99-NETWORKDAYS('У7 Ввод'!$D$99,$B27)+1))/Настройки!$E$13*100)</f>
        <v>0</v>
      </c>
      <c r="CQ27" s="67" t="n">
        <f aca="false">IF(OR($D27=1,MONTH($B27)&lt;&gt;MONTH(StartDate),'У7 Ввод'!$D$100="",'У7 Ввод'!$E$100="",'У7 Ввод'!$D$100&gt;$B27),0,MAX(0,MIN(1,'У7 Ввод'!$E$100-NETWORKDAYS('У7 Ввод'!$D$100,$B27)+1))/Настройки!$E$13*100)</f>
        <v>0</v>
      </c>
      <c r="CR27" s="67" t="n">
        <f aca="false">IF(OR($D27=1,MONTH($B27)&lt;&gt;MONTH(StartDate),'У7 Ввод'!$D$101="",'У7 Ввод'!$E$101="",'У7 Ввод'!$D$101&gt;$B27),0,MAX(0,MIN(1,'У7 Ввод'!$E$101-NETWORKDAYS('У7 Ввод'!$D$101,$B27)+1))/Настройки!$E$13*100)</f>
        <v>0</v>
      </c>
      <c r="CS27" s="67" t="n">
        <f aca="false">IF(OR($D27=1,MONTH($B27)&lt;&gt;MONTH(StartDate),'У7 Ввод'!$D$102="",'У7 Ввод'!$E$102="",'У7 Ввод'!$D$102&gt;$B27),0,MAX(0,MIN(1,'У7 Ввод'!$E$102-NETWORKDAYS('У7 Ввод'!$D$102,$B27)+1))/Настройки!$E$13*100)</f>
        <v>0</v>
      </c>
      <c r="CT27" s="67" t="n">
        <f aca="false">IF(OR($D27=1,MONTH($B27)&lt;&gt;MONTH(StartDate),'У7 Ввод'!$D$103="",'У7 Ввод'!$E$103="",'У7 Ввод'!$D$103&gt;$B27),0,MAX(0,MIN(1,'У7 Ввод'!$E$103-NETWORKDAYS('У7 Ввод'!$D$103,$B27)+1))/Настройки!$E$13*100)</f>
        <v>0</v>
      </c>
      <c r="CU27" s="67" t="n">
        <f aca="false">IF(OR($D27=1,MONTH($B27)&lt;&gt;MONTH(StartDate),'У7 Ввод'!$D$104="",'У7 Ввод'!$E$104="",'У7 Ввод'!$D$104&gt;$B27),0,MAX(0,MIN(1,'У7 Ввод'!$E$104-NETWORKDAYS('У7 Ввод'!$D$104,$B27)+1))/Настройки!$E$13*100)</f>
        <v>0</v>
      </c>
      <c r="CV27" s="67" t="n">
        <f aca="false">IF(OR($D27=1,MONTH($B27)&lt;&gt;MONTH(StartDate),'У7 Ввод'!$D$105="",'У7 Ввод'!$E$105="",'У7 Ввод'!$D$105&gt;$B27),0,MAX(0,MIN(1,'У7 Ввод'!$E$105-NETWORKDAYS('У7 Ввод'!$D$105,$B27)+1))/Настройки!$E$13*100)</f>
        <v>0</v>
      </c>
      <c r="CW27" s="67" t="n">
        <f aca="false">IF(OR($D27=1,MONTH($B27)&lt;&gt;MONTH(StartDate),'У7 Ввод'!$D$106="",'У7 Ввод'!$E$106="",'У7 Ввод'!$D$106&gt;$B27),0,MAX(0,MIN(1,'У7 Ввод'!$E$106-NETWORKDAYS('У7 Ввод'!$D$106,$B27)+1))/Настройки!$E$13*100)</f>
        <v>0</v>
      </c>
      <c r="CX27" s="67" t="n">
        <f aca="false">IF(OR($D27=1,MONTH($B27)&lt;&gt;MONTH(StartDate),'У7 Ввод'!$D$107="",'У7 Ввод'!$E$107="",'У7 Ввод'!$D$107&gt;$B27),0,MAX(0,MIN(1,'У7 Ввод'!$E$107-NETWORKDAYS('У7 Ввод'!$D$107,$B27)+1))/Настройки!$E$13*100)</f>
        <v>0</v>
      </c>
      <c r="CY27" s="67" t="n">
        <f aca="false">IF(OR($D27=1,MONTH($B27)&lt;&gt;MONTH(StartDate),'У7 Ввод'!$D$108="",'У7 Ввод'!$E$108="",'У7 Ввод'!$D$108&gt;$B27),0,MAX(0,MIN(1,'У7 Ввод'!$E$108-NETWORKDAYS('У7 Ввод'!$D$108,$B27)+1))/Настройки!$E$13*100)</f>
        <v>0</v>
      </c>
      <c r="CZ27" s="67" t="n">
        <f aca="false">IF(OR($D27=1,MONTH($B27)&lt;&gt;MONTH(StartDate),'У7 Ввод'!$D$109="",'У7 Ввод'!$E$109="",'У7 Ввод'!$D$109&gt;$B27),0,MAX(0,MIN(1,'У7 Ввод'!$E$109-NETWORKDAYS('У7 Ввод'!$D$109,$B27)+1))/Настройки!$E$13*100)</f>
        <v>0</v>
      </c>
      <c r="DA27" s="67" t="n">
        <f aca="false">IF(OR($D27=1,MONTH($B27)&lt;&gt;MONTH(StartDate),'У7 Ввод'!$D$110="",'У7 Ввод'!$E$110="",'У7 Ввод'!$D$110&gt;$B27),0,MAX(0,MIN(1,'У7 Ввод'!$E$110-NETWORKDAYS('У7 Ввод'!$D$110,$B27)+1))/Настройки!$E$13*100)</f>
        <v>0</v>
      </c>
      <c r="DB27" s="67" t="n">
        <f aca="false">IF(OR($D27=1,MONTH($B27)&lt;&gt;MONTH(StartDate),'У7 Ввод'!$D$111="",'У7 Ввод'!$E$111="",'У7 Ввод'!$D$111&gt;$B27),0,MAX(0,MIN(1,'У7 Ввод'!$E$111-NETWORKDAYS('У7 Ввод'!$D$111,$B27)+1))/Настройки!$E$13*100)</f>
        <v>0</v>
      </c>
      <c r="DC27" s="67" t="n">
        <f aca="false">IF(OR($D27=1,MONTH($B27)&lt;&gt;MONTH(StartDate),'У7 Ввод'!$D$112="",'У7 Ввод'!$E$112="",'У7 Ввод'!$D$112&gt;$B27),0,MAX(0,MIN(1,'У7 Ввод'!$E$112-NETWORKDAYS('У7 Ввод'!$D$112,$B27)+1))/Настройки!$E$13*100)</f>
        <v>0</v>
      </c>
      <c r="DD27" s="67" t="n">
        <f aca="false">IF(OR($D27=1,MONTH($B27)&lt;&gt;MONTH(StartDate),'У7 Ввод'!$D$113="",'У7 Ввод'!$E$113="",'У7 Ввод'!$D$113&gt;$B27),0,MAX(0,MIN(1,'У7 Ввод'!$E$113-NETWORKDAYS('У7 Ввод'!$D$113,$B27)+1))/Настройки!$E$13*100)</f>
        <v>0</v>
      </c>
      <c r="DE27" s="67" t="n">
        <f aca="false">IF(OR($D27=1,MONTH($B27)&lt;&gt;MONTH(StartDate),'У7 Ввод'!$D$114="",'У7 Ввод'!$E$114="",'У7 Ввод'!$D$114&gt;$B27),0,MAX(0,MIN(1,'У7 Ввод'!$E$114-NETWORKDAYS('У7 Ввод'!$D$114,$B27)+1))/Настройки!$E$13*100)</f>
        <v>0</v>
      </c>
      <c r="DF27" s="67" t="n">
        <f aca="false">IF(OR($D27=1,MONTH($B27)&lt;&gt;MONTH(StartDate),'У7 Ввод'!$D$115="",'У7 Ввод'!$E$115="",'У7 Ввод'!$D$115&gt;$B27),0,MAX(0,MIN(1,'У7 Ввод'!$E$115-NETWORKDAYS('У7 Ввод'!$D$115,$B27)+1))/Настройки!$E$13*100)</f>
        <v>0</v>
      </c>
      <c r="DG27" s="67" t="n">
        <f aca="false">IF(OR($D27=1,MONTH($B27)&lt;&gt;MONTH(StartDate),'У7 Ввод'!$D$116="",'У7 Ввод'!$E$116="",'У7 Ввод'!$D$116&gt;$B27),0,MAX(0,MIN(1,'У7 Ввод'!$E$116-NETWORKDAYS('У7 Ввод'!$D$116,$B27)+1))/Настройки!$E$13*100)</f>
        <v>0</v>
      </c>
      <c r="DH27" s="67" t="n">
        <f aca="false">IF(OR($D27=1,MONTH($B27)&lt;&gt;MONTH(StartDate),'У7 Ввод'!$D$117="",'У7 Ввод'!$E$117="",'У7 Ввод'!$D$117&gt;$B27),0,MAX(0,MIN(1,'У7 Ввод'!$E$117-NETWORKDAYS('У7 Ввод'!$D$117,$B27)+1))/Настройки!$E$13*100)</f>
        <v>0</v>
      </c>
      <c r="DI27" s="67" t="n">
        <f aca="false">IF(OR($D27=1,MONTH($B27)&lt;&gt;MONTH(StartDate),'У7 Ввод'!$D$118="",'У7 Ввод'!$E$118="",'У7 Ввод'!$D$118&gt;$B27),0,MAX(0,MIN(1,'У7 Ввод'!$E$118-NETWORKDAYS('У7 Ввод'!$D$118,$B27)+1))/Настройки!$E$13*100)</f>
        <v>0</v>
      </c>
      <c r="DJ27" s="67" t="n">
        <f aca="false">IF(OR($D27=1,MONTH($B27)&lt;&gt;MONTH(StartDate),'У7 Ввод'!$D$119="",'У7 Ввод'!$E$119="",'У7 Ввод'!$D$119&gt;$B27),0,MAX(0,MIN(1,'У7 Ввод'!$E$119-NETWORKDAYS('У7 Ввод'!$D$119,$B27)+1))/Настройки!$E$13*100)</f>
        <v>0</v>
      </c>
      <c r="DK27" s="67" t="n">
        <f aca="false">IF(OR($D27=1,MONTH($B27)&lt;&gt;MONTH(StartDate),'У7 Ввод'!$D$120="",'У7 Ввод'!$E$120="",'У7 Ввод'!$D$120&gt;$B27),0,MAX(0,MIN(1,'У7 Ввод'!$E$120-NETWORKDAYS('У7 Ввод'!$D$120,$B27)+1))/Настройки!$E$13*100)</f>
        <v>0</v>
      </c>
      <c r="DL27" s="67" t="n">
        <f aca="false">IF(OR($D27=1,MONTH($B27)&lt;&gt;MONTH(StartDate),'У7 Ввод'!$D$121="",'У7 Ввод'!$E$121="",'У7 Ввод'!$D$121&gt;$B27),0,MAX(0,MIN(1,'У7 Ввод'!$E$121-NETWORKDAYS('У7 Ввод'!$D$121,$B27)+1))/Настройки!$E$13*100)</f>
        <v>0</v>
      </c>
      <c r="DM27" s="67" t="n">
        <f aca="false">IF(OR($D27=1,MONTH($B27)&lt;&gt;MONTH(StartDate),'У7 Ввод'!$D$122="",'У7 Ввод'!$E$122="",'У7 Ввод'!$D$122&gt;$B27),0,MAX(0,MIN(1,'У7 Ввод'!$E$122-NETWORKDAYS('У7 Ввод'!$D$122,$B27)+1))/Настройки!$E$13*100)</f>
        <v>0</v>
      </c>
      <c r="DN27" s="67" t="n">
        <f aca="false">IF(OR($D27=1,MONTH($B27)&lt;&gt;MONTH(StartDate),'У7 Ввод'!$D$123="",'У7 Ввод'!$E$123="",'У7 Ввод'!$D$123&gt;$B27),0,MAX(0,MIN(1,'У7 Ввод'!$E$123-NETWORKDAYS('У7 Ввод'!$D$123,$B27)+1))/Настройки!$E$13*100)</f>
        <v>0</v>
      </c>
      <c r="DO27" s="67" t="n">
        <f aca="false">IF(OR($D27=1,MONTH($B27)&lt;&gt;MONTH(StartDate),'У7 Ввод'!$D$124="",'У7 Ввод'!$E$124="",'У7 Ввод'!$D$124&gt;$B27),0,MAX(0,MIN(1,'У7 Ввод'!$E$124-NETWORKDAYS('У7 Ввод'!$D$124,$B27)+1))/Настройки!$E$13*100)</f>
        <v>0</v>
      </c>
      <c r="DP27" s="67" t="n">
        <f aca="false">IF(OR($D27=1,MONTH($B27)&lt;&gt;MONTH(StartDate),'У7 Ввод'!$D$125="",'У7 Ввод'!$E$125="",'У7 Ввод'!$D$125&gt;$B27),0,MAX(0,MIN(1,'У7 Ввод'!$E$125-NETWORKDAYS('У7 Ввод'!$D$125,$B27)+1))/Настройки!$E$13*100)</f>
        <v>0</v>
      </c>
      <c r="DQ27" s="67" t="n">
        <f aca="false">IF(OR($D27=1,MONTH($B27)&lt;&gt;MONTH(StartDate),'У7 Ввод'!$D$126="",'У7 Ввод'!$E$126="",'У7 Ввод'!$D$126&gt;$B27),0,MAX(0,MIN(1,'У7 Ввод'!$E$126-NETWORKDAYS('У7 Ввод'!$D$126,$B27)+1))/Настройки!$E$13*100)</f>
        <v>0</v>
      </c>
      <c r="DR27" s="67" t="n">
        <f aca="false">IF(OR($D27=1,MONTH($B27)&lt;&gt;MONTH(StartDate),'У7 Ввод'!$D$127="",'У7 Ввод'!$E$127="",'У7 Ввод'!$D$127&gt;$B27),0,MAX(0,MIN(1,'У7 Ввод'!$E$127-NETWORKDAYS('У7 Ввод'!$D$127,$B27)+1))/Настройки!$E$13*100)</f>
        <v>0</v>
      </c>
      <c r="DS27" s="67" t="n">
        <f aca="false">IF(OR($D27=1,MONTH($B27)&lt;&gt;MONTH(StartDate),'У7 Ввод'!$D$128="",'У7 Ввод'!$E$128="",'У7 Ввод'!$D$128&gt;$B27),0,MAX(0,MIN(1,'У7 Ввод'!$E$128-NETWORKDAYS('У7 Ввод'!$D$128,$B27)+1))/Настройки!$E$13*100)</f>
        <v>0</v>
      </c>
      <c r="DT27" s="67" t="n">
        <f aca="false">IF(OR($D27=1,MONTH($B27)&lt;&gt;MONTH(StartDate),'У7 Ввод'!$D$129="",'У7 Ввод'!$E$129="",'У7 Ввод'!$D$129&gt;$B27),0,MAX(0,MIN(1,'У7 Ввод'!$E$129-NETWORKDAYS('У7 Ввод'!$D$129,$B27)+1))/Настройки!$E$13*100)</f>
        <v>0</v>
      </c>
      <c r="DU27" s="67" t="n">
        <f aca="false">IF(OR($D27=1,MONTH($B27)&lt;&gt;MONTH(StartDate),'У7 Ввод'!$D$130="",'У7 Ввод'!$E$130="",'У7 Ввод'!$D$130&gt;$B27),0,MAX(0,MIN(1,'У7 Ввод'!$E$130-NETWORKDAYS('У7 Ввод'!$D$130,$B27)+1))/Настройки!$E$13*100)</f>
        <v>0</v>
      </c>
      <c r="DV27" s="67" t="n">
        <f aca="false">IF(OR($D27=1,MONTH($B27)&lt;&gt;MONTH(StartDate),'У7 Ввод'!$D$131="",'У7 Ввод'!$E$131="",'У7 Ввод'!$D$131&gt;$B27),0,MAX(0,MIN(1,'У7 Ввод'!$E$131-NETWORKDAYS('У7 Ввод'!$D$131,$B27)+1))/Настройки!$E$13*100)</f>
        <v>0</v>
      </c>
      <c r="DW27" s="67" t="n">
        <f aca="false">IF(OR($D27=1,MONTH($B27)&lt;&gt;MONTH(StartDate),'У7 Ввод'!$D$132="",'У7 Ввод'!$E$132="",'У7 Ввод'!$D$132&gt;$B27),0,MAX(0,MIN(1,'У7 Ввод'!$E$132-NETWORKDAYS('У7 Ввод'!$D$132,$B27)+1))/Настройки!$E$13*100)</f>
        <v>0</v>
      </c>
      <c r="DX27" s="67" t="n">
        <f aca="false">IF(OR($D27=1,MONTH($B27)&lt;&gt;MONTH(StartDate),'У7 Ввод'!$D$133="",'У7 Ввод'!$E$133="",'У7 Ввод'!$D$133&gt;$B27),0,MAX(0,MIN(1,'У7 Ввод'!$E$133-NETWORKDAYS('У7 Ввод'!$D$133,$B27)+1))/Настройки!$E$13*100)</f>
        <v>0</v>
      </c>
      <c r="DY27" s="67" t="n">
        <f aca="false">IF(OR($D27=1,MONTH($B27)&lt;&gt;MONTH(StartDate),'У7 Ввод'!$D$134="",'У7 Ввод'!$E$134="",'У7 Ввод'!$D$134&gt;$B27),0,MAX(0,MIN(1,'У7 Ввод'!$E$134-NETWORKDAYS('У7 Ввод'!$D$134,$B27)+1))/Настройки!$E$13*100)</f>
        <v>0</v>
      </c>
      <c r="DZ27" s="67" t="n">
        <f aca="false">IF(OR($D27=1,MONTH($B27)&lt;&gt;MONTH(StartDate),'У7 Ввод'!$D$135="",'У7 Ввод'!$E$135="",'У7 Ввод'!$D$135&gt;$B27),0,MAX(0,MIN(1,'У7 Ввод'!$E$135-NETWORKDAYS('У7 Ввод'!$D$135,$B27)+1))/Настройки!$E$13*100)</f>
        <v>0</v>
      </c>
      <c r="EA27" s="67" t="n">
        <f aca="false">IF(OR($D27=1,MONTH($B27)&lt;&gt;MONTH(StartDate),'У7 Ввод'!$D$136="",'У7 Ввод'!$E$136="",'У7 Ввод'!$D$136&gt;$B27),0,MAX(0,MIN(1,'У7 Ввод'!$E$136-NETWORKDAYS('У7 Ввод'!$D$136,$B27)+1))/Настройки!$E$13*100)</f>
        <v>0</v>
      </c>
      <c r="EB27" s="67" t="n">
        <f aca="false">IF(OR($D27=1,MONTH($B27)&lt;&gt;MONTH(StartDate),'У7 Ввод'!$D$137="",'У7 Ввод'!$E$137="",'У7 Ввод'!$D$137&gt;$B27),0,MAX(0,MIN(1,'У7 Ввод'!$E$137-NETWORKDAYS('У7 Ввод'!$D$137,$B27)+1))/Настройки!$E$13*100)</f>
        <v>0</v>
      </c>
      <c r="EC27" s="67" t="n">
        <f aca="false">IF(OR($D27=1,MONTH($B27)&lt;&gt;MONTH(StartDate),'У7 Ввод'!$D$138="",'У7 Ввод'!$E$138="",'У7 Ввод'!$D$138&gt;$B27),0,MAX(0,MIN(1,'У7 Ввод'!$E$138-NETWORKDAYS('У7 Ввод'!$D$138,$B27)+1))/Настройки!$E$13*100)</f>
        <v>0</v>
      </c>
      <c r="ED27" s="67" t="n">
        <f aca="false">IF(OR($D27=1,MONTH($B27)&lt;&gt;MONTH(StartDate),'У7 Ввод'!$D$139="",'У7 Ввод'!$E$139="",'У7 Ввод'!$D$139&gt;$B27),0,MAX(0,MIN(1,'У7 Ввод'!$E$139-NETWORKDAYS('У7 Ввод'!$D$139,$B27)+1))/Настройки!$E$13*100)</f>
        <v>0</v>
      </c>
      <c r="EE27" s="67" t="n">
        <f aca="false">IF(OR($D27=1,MONTH($B27)&lt;&gt;MONTH(StartDate),'У7 Ввод'!$D$140="",'У7 Ввод'!$E$140="",'У7 Ввод'!$D$140&gt;$B27),0,MAX(0,MIN(1,'У7 Ввод'!$E$140-NETWORKDAYS('У7 Ввод'!$D$140,$B27)+1))/Настройки!$E$13*100)</f>
        <v>0</v>
      </c>
      <c r="EF27" s="67" t="n">
        <f aca="false">IF(OR($D27=1,MONTH($B27)&lt;&gt;MONTH(StartDate),'У7 Ввод'!$D$141="",'У7 Ввод'!$E$141="",'У7 Ввод'!$D$141&gt;$B27),0,MAX(0,MIN(1,'У7 Ввод'!$E$141-NETWORKDAYS('У7 Ввод'!$D$141,$B27)+1))/Настройки!$E$13*100)</f>
        <v>0</v>
      </c>
      <c r="EG27" s="67" t="n">
        <f aca="false">IF(OR($D27=1,MONTH($B27)&lt;&gt;MONTH(StartDate),'У7 Ввод'!$D$142="",'У7 Ввод'!$E$142="",'У7 Ввод'!$D$142&gt;$B27),0,MAX(0,MIN(1,'У7 Ввод'!$E$142-NETWORKDAYS('У7 Ввод'!$D$142,$B27)+1))/Настройки!$E$13*100)</f>
        <v>0</v>
      </c>
      <c r="EH27" s="67" t="n">
        <f aca="false">IF(OR($D27=1,MONTH($B27)&lt;&gt;MONTH(StartDate),'У7 Ввод'!$D$143="",'У7 Ввод'!$E$143="",'У7 Ввод'!$D$143&gt;$B27),0,MAX(0,MIN(1,'У7 Ввод'!$E$143-NETWORKDAYS('У7 Ввод'!$D$143,$B27)+1))/Настройки!$E$13*100)</f>
        <v>0</v>
      </c>
      <c r="EI27" s="67" t="n">
        <f aca="false">IF(OR($D27=1,MONTH($B27)&lt;&gt;MONTH(StartDate),'У7 Ввод'!$D$144="",'У7 Ввод'!$E$144="",'У7 Ввод'!$D$144&gt;$B27),0,MAX(0,MIN(1,'У7 Ввод'!$E$144-NETWORKDAYS('У7 Ввод'!$D$144,$B27)+1))/Настройки!$E$13*100)</f>
        <v>0</v>
      </c>
      <c r="EJ27" s="67" t="n">
        <f aca="false">IF(OR($D27=1,MONTH($B27)&lt;&gt;MONTH(StartDate),'У7 Ввод'!$D$145="",'У7 Ввод'!$E$145="",'У7 Ввод'!$D$145&gt;$B27),0,MAX(0,MIN(1,'У7 Ввод'!$E$145-NETWORKDAYS('У7 Ввод'!$D$145,$B27)+1))/Настройки!$E$13*100)</f>
        <v>0</v>
      </c>
      <c r="EK27" s="67" t="n">
        <f aca="false">IF(OR($D27=1,MONTH($B27)&lt;&gt;MONTH(StartDate),'У7 Ввод'!$D$146="",'У7 Ввод'!$E$146="",'У7 Ввод'!$D$146&gt;$B27),0,MAX(0,MIN(1,'У7 Ввод'!$E$146-NETWORKDAYS('У7 Ввод'!$D$146,$B27)+1))/Настройки!$E$13*100)</f>
        <v>0</v>
      </c>
      <c r="EL27" s="67" t="n">
        <f aca="false">IF(OR($D27=1,MONTH($B27)&lt;&gt;MONTH(StartDate),'У7 Ввод'!$D$147="",'У7 Ввод'!$E$147="",'У7 Ввод'!$D$147&gt;$B27),0,MAX(0,MIN(1,'У7 Ввод'!$E$147-NETWORKDAYS('У7 Ввод'!$D$147,$B27)+1))/Настройки!$E$13*100)</f>
        <v>0</v>
      </c>
      <c r="EM27" s="67" t="n">
        <f aca="false">IF(OR($D27=1,MONTH($B27)&lt;&gt;MONTH(StartDate),'У7 Ввод'!$D$148="",'У7 Ввод'!$E$148="",'У7 Ввод'!$D$148&gt;$B27),0,MAX(0,MIN(1,'У7 Ввод'!$E$148-NETWORKDAYS('У7 Ввод'!$D$148,$B27)+1))/Настройки!$E$13*100)</f>
        <v>0</v>
      </c>
      <c r="EN27" s="67" t="n">
        <f aca="false">IF(OR($D27=1,MONTH($B27)&lt;&gt;MONTH(StartDate),'У7 Ввод'!$D$149="",'У7 Ввод'!$E$149="",'У7 Ввод'!$D$149&gt;$B27),0,MAX(0,MIN(1,'У7 Ввод'!$E$149-NETWORKDAYS('У7 Ввод'!$D$149,$B27)+1))/Настройки!$E$13*100)</f>
        <v>0</v>
      </c>
      <c r="EO27" s="67" t="n">
        <f aca="false">IF(OR($D27=1,MONTH($B27)&lt;&gt;MONTH(StartDate),'У7 Ввод'!$D$150="",'У7 Ввод'!$E$150="",'У7 Ввод'!$D$150&gt;$B27),0,MAX(0,MIN(1,'У7 Ввод'!$E$150-NETWORKDAYS('У7 Ввод'!$D$150,$B27)+1))/Настройки!$E$13*100)</f>
        <v>0</v>
      </c>
      <c r="EP27" s="67" t="n">
        <f aca="false">IF(OR($D27=1,MONTH($B27)&lt;&gt;MONTH(StartDate),'У7 Ввод'!$D$151="",'У7 Ввод'!$E$151="",'У7 Ввод'!$D$151&gt;$B27),0,MAX(0,MIN(1,'У7 Ввод'!$E$151-NETWORKDAYS('У7 Ввод'!$D$151,$B27)+1))/Настройки!$E$13*100)</f>
        <v>0</v>
      </c>
      <c r="EQ27" s="67" t="n">
        <f aca="false">IF(OR($D27=1,MONTH($B27)&lt;&gt;MONTH(StartDate),'У7 Ввод'!$D$152="",'У7 Ввод'!$E$152="",'У7 Ввод'!$D$152&gt;$B27),0,MAX(0,MIN(1,'У7 Ввод'!$E$152-NETWORKDAYS('У7 Ввод'!$D$152,$B27)+1))/Настройки!$E$13*100)</f>
        <v>0</v>
      </c>
      <c r="ER27" s="67" t="n">
        <f aca="false">IF(OR($D27=1,MONTH($B27)&lt;&gt;MONTH(StartDate),'У7 Ввод'!$D$153="",'У7 Ввод'!$E$153="",'У7 Ввод'!$D$153&gt;$B27),0,MAX(0,MIN(1,'У7 Ввод'!$E$153-NETWORKDAYS('У7 Ввод'!$D$153,$B27)+1))/Настройки!$E$13*100)</f>
        <v>0</v>
      </c>
      <c r="ES27" s="67" t="n">
        <f aca="false">IF(OR($D27=1,MONTH($B27)&lt;&gt;MONTH(StartDate),'У7 Ввод'!$D$154="",'У7 Ввод'!$E$154="",'У7 Ввод'!$D$154&gt;$B27),0,MAX(0,MIN(1,'У7 Ввод'!$E$154-NETWORKDAYS('У7 Ввод'!$D$154,$B27)+1))/Настройки!$E$13*100)</f>
        <v>0</v>
      </c>
      <c r="ET27" s="67" t="n">
        <f aca="false">IF(OR($D27=1,MONTH($B27)&lt;&gt;MONTH(StartDate),'У7 Ввод'!$D$155="",'У7 Ввод'!$E$155="",'У7 Ввод'!$D$155&gt;$B27),0,MAX(0,MIN(1,'У7 Ввод'!$E$155-NETWORKDAYS('У7 Ввод'!$D$155,$B27)+1))/Настройки!$E$13*100)</f>
        <v>0</v>
      </c>
      <c r="EU27" s="67" t="n">
        <f aca="false">IF(OR($D27=1,MONTH($B27)&lt;&gt;MONTH(StartDate),'У7 Ввод'!$D$156="",'У7 Ввод'!$E$156="",'У7 Ввод'!$D$156&gt;$B27),0,MAX(0,MIN(1,'У7 Ввод'!$E$156-NETWORKDAYS('У7 Ввод'!$D$156,$B27)+1))/Настройки!$E$13*100)</f>
        <v>0</v>
      </c>
      <c r="EV27" s="67" t="n">
        <f aca="false">IF(OR($D27=1,MONTH($B27)&lt;&gt;MONTH(StartDate),'У7 Ввод'!$D$157="",'У7 Ввод'!$E$157="",'У7 Ввод'!$D$157&gt;$B27),0,MAX(0,MIN(1,'У7 Ввод'!$E$157-NETWORKDAYS('У7 Ввод'!$D$157,$B27)+1))/Настройки!$E$13*100)</f>
        <v>0</v>
      </c>
      <c r="EW27" s="67" t="n">
        <f aca="false">IF(OR($D27=1,MONTH($B27)&lt;&gt;MONTH(StartDate),'У7 Ввод'!$D$158="",'У7 Ввод'!$E$158="",'У7 Ввод'!$D$158&gt;$B27),0,MAX(0,MIN(1,'У7 Ввод'!$E$158-NETWORKDAYS('У7 Ввод'!$D$158,$B27)+1))/Настройки!$E$13*100)</f>
        <v>0</v>
      </c>
      <c r="EX27" s="67" t="n">
        <f aca="false">IF(OR($D27=1,MONTH($B27)&lt;&gt;MONTH(StartDate),'У7 Ввод'!$D$159="",'У7 Ввод'!$E$159="",'У7 Ввод'!$D$159&gt;$B27),0,MAX(0,MIN(1,'У7 Ввод'!$E$159-NETWORKDAYS('У7 Ввод'!$D$159,$B27)+1))/Настройки!$E$13*100)</f>
        <v>0</v>
      </c>
      <c r="EY27" s="67" t="n">
        <f aca="false">IF(OR($D27=1,MONTH($B27)&lt;&gt;MONTH(StartDate),'У7 Ввод'!$D$160="",'У7 Ввод'!$E$160="",'У7 Ввод'!$D$160&gt;$B27),0,MAX(0,MIN(1,'У7 Ввод'!$E$160-NETWORKDAYS('У7 Ввод'!$D$160,$B27)+1))/Настройки!$E$13*100)</f>
        <v>0</v>
      </c>
      <c r="EZ27" s="67" t="n">
        <f aca="false">IF(OR($D27=1,MONTH($B27)&lt;&gt;MONTH(StartDate),'У7 Ввод'!$D$161="",'У7 Ввод'!$E$161="",'У7 Ввод'!$D$161&gt;$B27),0,MAX(0,MIN(1,'У7 Ввод'!$E$161-NETWORKDAYS('У7 Ввод'!$D$161,$B27)+1))/Настройки!$E$13*100)</f>
        <v>0</v>
      </c>
      <c r="FA27" s="67" t="n">
        <f aca="false">IF(OR($D27=1,MONTH($B27)&lt;&gt;MONTH(StartDate),'У7 Ввод'!$D$162="",'У7 Ввод'!$E$162="",'У7 Ввод'!$D$162&gt;$B27),0,MAX(0,MIN(1,'У7 Ввод'!$E$162-NETWORKDAYS('У7 Ввод'!$D$162,$B27)+1))/Настройки!$E$13*100)</f>
        <v>0</v>
      </c>
      <c r="FB27" s="67" t="n">
        <f aca="false">IF(OR($D27=1,MONTH($B27)&lt;&gt;MONTH(StartDate),'У7 Ввод'!$D$163="",'У7 Ввод'!$E$163="",'У7 Ввод'!$D$163&gt;$B27),0,MAX(0,MIN(1,'У7 Ввод'!$E$163-NETWORKDAYS('У7 Ввод'!$D$163,$B27)+1))/Настройки!$E$13*100)</f>
        <v>0</v>
      </c>
      <c r="FC27" s="67" t="n">
        <f aca="false">IF(OR($D27=1,MONTH($B27)&lt;&gt;MONTH(StartDate),'У7 Ввод'!$D$164="",'У7 Ввод'!$E$164="",'У7 Ввод'!$D$164&gt;$B27),0,MAX(0,MIN(1,'У7 Ввод'!$E$164-NETWORKDAYS('У7 Ввод'!$D$164,$B27)+1))/Настройки!$E$13*100)</f>
        <v>0</v>
      </c>
      <c r="FD27" s="67" t="n">
        <f aca="false">IF(OR($D27=1,MONTH($B27)&lt;&gt;MONTH(StartDate),'У7 Ввод'!$D$165="",'У7 Ввод'!$E$165="",'У7 Ввод'!$D$165&gt;$B27),0,MAX(0,MIN(1,'У7 Ввод'!$E$165-NETWORKDAYS('У7 Ввод'!$D$165,$B27)+1))/Настройки!$E$13*100)</f>
        <v>0</v>
      </c>
      <c r="FE27" s="67" t="n">
        <f aca="false">IF(OR($D27=1,MONTH($B27)&lt;&gt;MONTH(StartDate),'У7 Ввод'!$D$166="",'У7 Ввод'!$E$166="",'У7 Ввод'!$D$166&gt;$B27),0,MAX(0,MIN(1,'У7 Ввод'!$E$166-NETWORKDAYS('У7 Ввод'!$D$166,$B27)+1))/Настройки!$E$13*100)</f>
        <v>0</v>
      </c>
      <c r="FF27" s="67" t="n">
        <f aca="false">IF(OR($D27=1,MONTH($B27)&lt;&gt;MONTH(StartDate),'У7 Ввод'!$D$167="",'У7 Ввод'!$E$167="",'У7 Ввод'!$D$167&gt;$B27),0,MAX(0,MIN(1,'У7 Ввод'!$E$167-NETWORKDAYS('У7 Ввод'!$D$167,$B27)+1))/Настройки!$E$13*100)</f>
        <v>0</v>
      </c>
      <c r="FG27" s="67" t="n">
        <f aca="false">IF(OR($D27=1,MONTH($B27)&lt;&gt;MONTH(StartDate),'У7 Ввод'!$D$168="",'У7 Ввод'!$E$168="",'У7 Ввод'!$D$168&gt;$B27),0,MAX(0,MIN(1,'У7 Ввод'!$E$168-NETWORKDAYS('У7 Ввод'!$D$168,$B27)+1))/Настройки!$E$13*100)</f>
        <v>0</v>
      </c>
      <c r="FH27" s="67" t="n">
        <f aca="false">IF(OR($D27=1,MONTH($B27)&lt;&gt;MONTH(StartDate),'У7 Ввод'!$D$169="",'У7 Ввод'!$E$169="",'У7 Ввод'!$D$169&gt;$B27),0,MAX(0,MIN(1,'У7 Ввод'!$E$169-NETWORKDAYS('У7 Ввод'!$D$169,$B27)+1))/Настройки!$E$13*100)</f>
        <v>0</v>
      </c>
      <c r="FI27" s="67" t="n">
        <f aca="false">IF(OR($D27=1,MONTH($B27)&lt;&gt;MONTH(StartDate),'У7 Ввод'!$D$170="",'У7 Ввод'!$E$170="",'У7 Ввод'!$D$170&gt;$B27),0,MAX(0,MIN(1,'У7 Ввод'!$E$170-NETWORKDAYS('У7 Ввод'!$D$170,$B27)+1))/Настройки!$E$13*100)</f>
        <v>0</v>
      </c>
      <c r="FJ27" s="67" t="n">
        <f aca="false">IF(OR($D27=1,MONTH($B27)&lt;&gt;MONTH(StartDate),'У7 Ввод'!$D$171="",'У7 Ввод'!$E$171="",'У7 Ввод'!$D$171&gt;$B27),0,MAX(0,MIN(1,'У7 Ввод'!$E$171-NETWORKDAYS('У7 Ввод'!$D$171,$B27)+1))/Настройки!$E$13*100)</f>
        <v>0</v>
      </c>
      <c r="FK27" s="67" t="n">
        <f aca="false">IF(OR($D27=1,MONTH($B27)&lt;&gt;MONTH(StartDate),'У7 Ввод'!$D$172="",'У7 Ввод'!$E$172="",'У7 Ввод'!$D$172&gt;$B27),0,MAX(0,MIN(1,'У7 Ввод'!$E$172-NETWORKDAYS('У7 Ввод'!$D$172,$B27)+1))/Настройки!$E$13*100)</f>
        <v>0</v>
      </c>
      <c r="FL27" s="67" t="n">
        <f aca="false">IF(OR($D27=1,MONTH($B27)&lt;&gt;MONTH(StartDate),'У7 Ввод'!$D$173="",'У7 Ввод'!$E$173="",'У7 Ввод'!$D$173&gt;$B27),0,MAX(0,MIN(1,'У7 Ввод'!$E$173-NETWORKDAYS('У7 Ввод'!$D$173,$B27)+1))/Настройки!$E$13*100)</f>
        <v>0</v>
      </c>
      <c r="FM27" s="67" t="n">
        <f aca="false">IF(OR($D27=1,MONTH($B27)&lt;&gt;MONTH(StartDate),'У7 Ввод'!$D$174="",'У7 Ввод'!$E$174="",'У7 Ввод'!$D$174&gt;$B27),0,MAX(0,MIN(1,'У7 Ввод'!$E$174-NETWORKDAYS('У7 Ввод'!$D$174,$B27)+1))/Настройки!$E$13*100)</f>
        <v>0</v>
      </c>
      <c r="FN27" s="67" t="n">
        <f aca="false">IF(OR($D27=1,MONTH($B27)&lt;&gt;MONTH(StartDate),'У7 Ввод'!$D$175="",'У7 Ввод'!$E$175="",'У7 Ввод'!$D$175&gt;$B27),0,MAX(0,MIN(1,'У7 Ввод'!$E$175-NETWORKDAYS('У7 Ввод'!$D$175,$B27)+1))/Настройки!$E$13*100)</f>
        <v>0</v>
      </c>
      <c r="FO27" s="67" t="n">
        <f aca="false">IF(OR($D27=1,MONTH($B27)&lt;&gt;MONTH(StartDate),'У7 Ввод'!$D$176="",'У7 Ввод'!$E$176="",'У7 Ввод'!$D$176&gt;$B27),0,MAX(0,MIN(1,'У7 Ввод'!$E$176-NETWORKDAYS('У7 Ввод'!$D$176,$B27)+1))/Настройки!$E$13*100)</f>
        <v>0</v>
      </c>
      <c r="FP27" s="67" t="n">
        <f aca="false">IF(OR($D27=1,MONTH($B27)&lt;&gt;MONTH(StartDate),'У7 Ввод'!$D$177="",'У7 Ввод'!$E$177="",'У7 Ввод'!$D$177&gt;$B27),0,MAX(0,MIN(1,'У7 Ввод'!$E$177-NETWORKDAYS('У7 Ввод'!$D$177,$B27)+1))/Настройки!$E$13*100)</f>
        <v>0</v>
      </c>
      <c r="FQ27" s="67" t="n">
        <f aca="false">IF(OR($D27=1,MONTH($B27)&lt;&gt;MONTH(StartDate),'У7 Ввод'!$D$178="",'У7 Ввод'!$E$178="",'У7 Ввод'!$D$178&gt;$B27),0,MAX(0,MIN(1,'У7 Ввод'!$E$178-NETWORKDAYS('У7 Ввод'!$D$178,$B27)+1))/Настройки!$E$13*100)</f>
        <v>0</v>
      </c>
      <c r="FR27" s="67" t="n">
        <f aca="false">IF(OR($D27=1,MONTH($B27)&lt;&gt;MONTH(StartDate),'У7 Ввод'!$D$179="",'У7 Ввод'!$E$179="",'У7 Ввод'!$D$179&gt;$B27),0,MAX(0,MIN(1,'У7 Ввод'!$E$179-NETWORKDAYS('У7 Ввод'!$D$179,$B27)+1))/Настройки!$E$13*100)</f>
        <v>0</v>
      </c>
      <c r="FS27" s="67" t="n">
        <f aca="false">IF(OR($D27=1,MONTH($B27)&lt;&gt;MONTH(StartDate),'У7 Ввод'!$D$180="",'У7 Ввод'!$E$180="",'У7 Ввод'!$D$180&gt;$B27),0,MAX(0,MIN(1,'У7 Ввод'!$E$180-NETWORKDAYS('У7 Ввод'!$D$180,$B27)+1))/Настройки!$E$13*100)</f>
        <v>0</v>
      </c>
      <c r="FT27" s="67" t="n">
        <f aca="false">IF(OR($D27=1,MONTH($B27)&lt;&gt;MONTH(StartDate),'У7 Ввод'!$D$181="",'У7 Ввод'!$E$181="",'У7 Ввод'!$D$181&gt;$B27),0,MAX(0,MIN(1,'У7 Ввод'!$E$181-NETWORKDAYS('У7 Ввод'!$D$181,$B27)+1))/Настройки!$E$13*100)</f>
        <v>0</v>
      </c>
      <c r="FU27" s="67" t="n">
        <f aca="false">IF(OR($D27=1,MONTH($B27)&lt;&gt;MONTH(StartDate),'У7 Ввод'!$D$182="",'У7 Ввод'!$E$182="",'У7 Ввод'!$D$182&gt;$B27),0,MAX(0,MIN(1,'У7 Ввод'!$E$182-NETWORKDAYS('У7 Ввод'!$D$182,$B27)+1))/Настройки!$E$13*100)</f>
        <v>0</v>
      </c>
      <c r="FV27" s="67" t="n">
        <f aca="false">IF(OR($D27=1,MONTH($B27)&lt;&gt;MONTH(StartDate),'У7 Ввод'!$D$183="",'У7 Ввод'!$E$183="",'У7 Ввод'!$D$183&gt;$B27),0,MAX(0,MIN(1,'У7 Ввод'!$E$183-NETWORKDAYS('У7 Ввод'!$D$183,$B27)+1))/Настройки!$E$13*100)</f>
        <v>0</v>
      </c>
      <c r="FW27" s="67" t="n">
        <f aca="false">IF(OR($D27=1,MONTH($B27)&lt;&gt;MONTH(StartDate),'У7 Ввод'!$D$184="",'У7 Ввод'!$E$184="",'У7 Ввод'!$D$184&gt;$B27),0,MAX(0,MIN(1,'У7 Ввод'!$E$184-NETWORKDAYS('У7 Ввод'!$D$184,$B27)+1))/Настройки!$E$13*100)</f>
        <v>0</v>
      </c>
      <c r="FX27" s="67" t="n">
        <f aca="false">IF(OR($D27=1,MONTH($B27)&lt;&gt;MONTH(StartDate),'У7 Ввод'!$D$185="",'У7 Ввод'!$E$185="",'У7 Ввод'!$D$185&gt;$B27),0,MAX(0,MIN(1,'У7 Ввод'!$E$185-NETWORKDAYS('У7 Ввод'!$D$185,$B27)+1))/Настройки!$E$13*100)</f>
        <v>0</v>
      </c>
      <c r="FY27" s="67" t="n">
        <f aca="false">IF(OR($D27=1,MONTH($B27)&lt;&gt;MONTH(StartDate),'У7 Ввод'!$D$186="",'У7 Ввод'!$E$186="",'У7 Ввод'!$D$186&gt;$B27),0,MAX(0,MIN(1,'У7 Ввод'!$E$186-NETWORKDAYS('У7 Ввод'!$D$186,$B27)+1))/Настройки!$E$13*100)</f>
        <v>0</v>
      </c>
      <c r="FZ27" s="67" t="n">
        <f aca="false">IF(OR($D27=1,MONTH($B27)&lt;&gt;MONTH(StartDate),'У7 Ввод'!$D$187="",'У7 Ввод'!$E$187="",'У7 Ввод'!$D$187&gt;$B27),0,MAX(0,MIN(1,'У7 Ввод'!$E$187-NETWORKDAYS('У7 Ввод'!$D$187,$B27)+1))/Настройки!$E$13*100)</f>
        <v>0</v>
      </c>
      <c r="GA27" s="67" t="n">
        <f aca="false">IF(OR($D27=1,MONTH($B27)&lt;&gt;MONTH(StartDate),'У7 Ввод'!$D$188="",'У7 Ввод'!$E$188="",'У7 Ввод'!$D$188&gt;$B27),0,MAX(0,MIN(1,'У7 Ввод'!$E$188-NETWORKDAYS('У7 Ввод'!$D$188,$B27)+1))/Настройки!$E$13*100)</f>
        <v>0</v>
      </c>
      <c r="GB27" s="67" t="n">
        <f aca="false">IF(OR($D27=1,MONTH($B27)&lt;&gt;MONTH(StartDate),'У7 Ввод'!$D$189="",'У7 Ввод'!$E$189="",'У7 Ввод'!$D$189&gt;$B27),0,MAX(0,MIN(1,'У7 Ввод'!$E$189-NETWORKDAYS('У7 Ввод'!$D$189,$B27)+1))/Настройки!$E$13*100)</f>
        <v>0</v>
      </c>
      <c r="GC27" s="67" t="n">
        <f aca="false">IF(OR($D27=1,MONTH($B27)&lt;&gt;MONTH(StartDate),'У7 Ввод'!$D$190="",'У7 Ввод'!$E$190="",'У7 Ввод'!$D$190&gt;$B27),0,MAX(0,MIN(1,'У7 Ввод'!$E$190-NETWORKDAYS('У7 Ввод'!$D$190,$B27)+1))/Настройки!$E$13*100)</f>
        <v>0</v>
      </c>
      <c r="GD27" s="67" t="n">
        <f aca="false">IF(OR($D27=1,MONTH($B27)&lt;&gt;MONTH(StartDate),'У7 Ввод'!$D$191="",'У7 Ввод'!$E$191="",'У7 Ввод'!$D$191&gt;$B27),0,MAX(0,MIN(1,'У7 Ввод'!$E$191-NETWORKDAYS('У7 Ввод'!$D$191,$B27)+1))/Настройки!$E$13*100)</f>
        <v>0</v>
      </c>
      <c r="GE27" s="67" t="n">
        <f aca="false">IF(OR($D27=1,MONTH($B27)&lt;&gt;MONTH(StartDate),'У7 Ввод'!$D$192="",'У7 Ввод'!$E$192="",'У7 Ввод'!$D$192&gt;$B27),0,MAX(0,MIN(1,'У7 Ввод'!$E$192-NETWORKDAYS('У7 Ввод'!$D$192,$B27)+1))/Настройки!$E$13*100)</f>
        <v>0</v>
      </c>
      <c r="GF27" s="67" t="n">
        <f aca="false">IF(OR($D27=1,MONTH($B27)&lt;&gt;MONTH(StartDate),'У7 Ввод'!$D$193="",'У7 Ввод'!$E$193="",'У7 Ввод'!$D$193&gt;$B27),0,MAX(0,MIN(1,'У7 Ввод'!$E$193-NETWORKDAYS('У7 Ввод'!$D$193,$B27)+1))/Настройки!$E$13*100)</f>
        <v>0</v>
      </c>
      <c r="GG27" s="67" t="n">
        <f aca="false">IF(OR($D27=1,MONTH($B27)&lt;&gt;MONTH(StartDate),'У7 Ввод'!$D$194="",'У7 Ввод'!$E$194="",'У7 Ввод'!$D$194&gt;$B27),0,MAX(0,MIN(1,'У7 Ввод'!$E$194-NETWORKDAYS('У7 Ввод'!$D$194,$B27)+1))/Настройки!$E$13*100)</f>
        <v>0</v>
      </c>
      <c r="GH27" s="67" t="n">
        <f aca="false">IF(OR($D27=1,MONTH($B27)&lt;&gt;MONTH(StartDate),'У7 Ввод'!$D$195="",'У7 Ввод'!$E$195="",'У7 Ввод'!$D$195&gt;$B27),0,MAX(0,MIN(1,'У7 Ввод'!$E$195-NETWORKDAYS('У7 Ввод'!$D$195,$B27)+1))/Настройки!$E$13*100)</f>
        <v>0</v>
      </c>
      <c r="GI27" s="67" t="n">
        <f aca="false">IF(OR($D27=1,MONTH($B27)&lt;&gt;MONTH(StartDate),'У7 Ввод'!$D$196="",'У7 Ввод'!$E$196="",'У7 Ввод'!$D$196&gt;$B27),0,MAX(0,MIN(1,'У7 Ввод'!$E$196-NETWORKDAYS('У7 Ввод'!$D$196,$B27)+1))/Настройки!$E$13*100)</f>
        <v>0</v>
      </c>
      <c r="GJ27" s="67" t="n">
        <f aca="false">IF(OR($D27=1,MONTH($B27)&lt;&gt;MONTH(StartDate),'У7 Ввод'!$D$197="",'У7 Ввод'!$E$197="",'У7 Ввод'!$D$197&gt;$B27),0,MAX(0,MIN(1,'У7 Ввод'!$E$197-NETWORKDAYS('У7 Ввод'!$D$197,$B27)+1))/Настройки!$E$13*100)</f>
        <v>0</v>
      </c>
      <c r="GK27" s="67" t="n">
        <f aca="false">IF(OR($D27=1,MONTH($B27)&lt;&gt;MONTH(StartDate),'У7 Ввод'!$D$198="",'У7 Ввод'!$E$198="",'У7 Ввод'!$D$198&gt;$B27),0,MAX(0,MIN(1,'У7 Ввод'!$E$198-NETWORKDAYS('У7 Ввод'!$D$198,$B27)+1))/Настройки!$E$13*100)</f>
        <v>0</v>
      </c>
      <c r="GL27" s="67" t="n">
        <f aca="false">IF(OR($D27=1,MONTH($B27)&lt;&gt;MONTH(StartDate),'У7 Ввод'!$D$199="",'У7 Ввод'!$E$199="",'У7 Ввод'!$D$199&gt;$B27),0,MAX(0,MIN(1,'У7 Ввод'!$E$199-NETWORKDAYS('У7 Ввод'!$D$199,$B27)+1))/Настройки!$E$13*100)</f>
        <v>0</v>
      </c>
      <c r="GM27" s="67" t="n">
        <f aca="false">IF(OR($D27=1,MONTH($B27)&lt;&gt;MONTH(StartDate),'У7 Ввод'!$D$200="",'У7 Ввод'!$E$200="",'У7 Ввод'!$D$200&gt;$B27),0,MAX(0,MIN(1,'У7 Ввод'!$E$200-NETWORKDAYS('У7 Ввод'!$D$200,$B27)+1))/Настройки!$E$13*100)</f>
        <v>0</v>
      </c>
      <c r="GN27" s="67" t="n">
        <f aca="false">IF(OR($D27=1,MONTH($B27)&lt;&gt;MONTH(StartDate),'У7 Ввод'!$D$201="",'У7 Ввод'!$E$201="",'У7 Ввод'!$D$201&gt;$B27),0,MAX(0,MIN(1,'У7 Ввод'!$E$201-NETWORKDAYS('У7 Ввод'!$D$201,$B27)+1))/Настройки!$E$13*100)</f>
        <v>0</v>
      </c>
      <c r="GO27" s="67" t="n">
        <f aca="false">IF(OR($D27=1,MONTH($B27)&lt;&gt;MONTH(StartDate),'У7 Ввод'!$D$202="",'У7 Ввод'!$E$202="",'У7 Ввод'!$D$202&gt;$B27),0,MAX(0,MIN(1,'У7 Ввод'!$E$202-NETWORKDAYS('У7 Ввод'!$D$202,$B27)+1))/Настройки!$E$13*100)</f>
        <v>0</v>
      </c>
      <c r="GP27" s="67" t="n">
        <f aca="false">IF(OR($D27=1,MONTH($B27)&lt;&gt;MONTH(StartDate),'У7 Ввод'!$D$203="",'У7 Ввод'!$E$203="",'У7 Ввод'!$D$203&gt;$B27),0,MAX(0,MIN(1,'У7 Ввод'!$E$203-NETWORKDAYS('У7 Ввод'!$D$203,$B27)+1))/Настройки!$E$13*100)</f>
        <v>0</v>
      </c>
      <c r="GQ27" s="67" t="n">
        <f aca="false">IF(OR($D27=1,MONTH($B27)&lt;&gt;MONTH(StartDate),'У7 Ввод'!$D$204="",'У7 Ввод'!$E$204="",'У7 Ввод'!$D$204&gt;$B27),0,MAX(0,MIN(1,'У7 Ввод'!$E$204-NETWORKDAYS('У7 Ввод'!$D$204,$B27)+1))/Настройки!$E$13*100)</f>
        <v>0</v>
      </c>
      <c r="GR27" s="67" t="n">
        <f aca="false">IF(OR($D27=1,MONTH($B27)&lt;&gt;MONTH(StartDate),'У7 Ввод'!$D$205="",'У7 Ввод'!$E$205="",'У7 Ввод'!$D$205&gt;$B27),0,MAX(0,MIN(1,'У7 Ввод'!$E$205-NETWORKDAYS('У7 Ввод'!$D$205,$B27)+1))/Настройки!$E$13*100)</f>
        <v>0</v>
      </c>
      <c r="GS27" s="67" t="n">
        <f aca="false">IF(OR($D27=1,MONTH($B27)&lt;&gt;MONTH(StartDate),'У7 Ввод'!$D$206="",'У7 Ввод'!$E$206="",'У7 Ввод'!$D$206&gt;$B27),0,MAX(0,MIN(1,'У7 Ввод'!$E$206-NETWORKDAYS('У7 Ввод'!$D$206,$B27)+1))/Настройки!$E$13*100)</f>
        <v>0</v>
      </c>
      <c r="GT27" s="67" t="n">
        <f aca="false">IF(OR($D27=1,MONTH($B27)&lt;&gt;MONTH(StartDate),'У7 Ввод'!$D$207="",'У7 Ввод'!$E$207="",'У7 Ввод'!$D$207&gt;$B27),0,MAX(0,MIN(1,'У7 Ввод'!$E$207-NETWORKDAYS('У7 Ввод'!$D$207,$B27)+1))/Настройки!$E$13*100)</f>
        <v>0</v>
      </c>
      <c r="GU27" s="67" t="n">
        <f aca="false">IF(OR($D27=1,MONTH($B27)&lt;&gt;MONTH(StartDate),'У7 Ввод'!$D$208="",'У7 Ввод'!$E$208="",'У7 Ввод'!$D$208&gt;$B27),0,MAX(0,MIN(1,'У7 Ввод'!$E$208-NETWORKDAYS('У7 Ввод'!$D$208,$B27)+1))/Настройки!$E$13*100)</f>
        <v>0</v>
      </c>
      <c r="GV27" s="67" t="n">
        <f aca="false">IF(OR($D27=1,MONTH($B27)&lt;&gt;MONTH(StartDate),'У7 Ввод'!$D$209="",'У7 Ввод'!$E$209="",'У7 Ввод'!$D$209&gt;$B27),0,MAX(0,MIN(1,'У7 Ввод'!$E$209-NETWORKDAYS('У7 Ввод'!$D$209,$B27)+1))/Настройки!$E$13*100)</f>
        <v>0</v>
      </c>
      <c r="GW27" s="67" t="n">
        <f aca="false">IF(OR($D27=1,MONTH($B27)&lt;&gt;MONTH(StartDate),'У7 Ввод'!$D$210="",'У7 Ввод'!$E$210="",'У7 Ввод'!$D$210&gt;$B27),0,MAX(0,MIN(1,'У7 Ввод'!$E$210-NETWORKDAYS('У7 Ввод'!$D$210,$B27)+1))/Настройки!$E$13*100)</f>
        <v>0</v>
      </c>
      <c r="GX27" s="67" t="n">
        <f aca="false">IF(OR($D27=1,MONTH($B27)&lt;&gt;MONTH(StartDate),'У7 Ввод'!$D$211="",'У7 Ввод'!$E$211="",'У7 Ввод'!$D$211&gt;$B27),0,MAX(0,MIN(1,'У7 Ввод'!$E$211-NETWORKDAYS('У7 Ввод'!$D$211,$B27)+1))/Настройки!$E$13*100)</f>
        <v>0</v>
      </c>
      <c r="GY27" s="67" t="n">
        <f aca="false">IF(OR($D27=1,MONTH($B27)&lt;&gt;MONTH(StartDate),'У7 Ввод'!$D$212="",'У7 Ввод'!$E$212="",'У7 Ввод'!$D$212&gt;$B27),0,MAX(0,MIN(1,'У7 Ввод'!$E$212-NETWORKDAYS('У7 Ввод'!$D$212,$B27)+1))/Настройки!$E$13*100)</f>
        <v>0</v>
      </c>
      <c r="GZ27" s="67" t="n">
        <f aca="false">IF(OR($D27=1,MONTH($B27)&lt;&gt;MONTH(StartDate),'У7 Ввод'!$D$213="",'У7 Ввод'!$E$213="",'У7 Ввод'!$D$213&gt;$B27),0,MAX(0,MIN(1,'У7 Ввод'!$E$213-NETWORKDAYS('У7 Ввод'!$D$213,$B27)+1))/Настройки!$E$13*100)</f>
        <v>0</v>
      </c>
      <c r="HA27" s="67" t="n">
        <f aca="false">IF(OR($D27=1,MONTH($B27)&lt;&gt;MONTH(StartDate),'У7 Ввод'!$D$214="",'У7 Ввод'!$E$214="",'У7 Ввод'!$D$214&gt;$B27),0,MAX(0,MIN(1,'У7 Ввод'!$E$214-NETWORKDAYS('У7 Ввод'!$D$214,$B27)+1))/Настройки!$E$13*100)</f>
        <v>0</v>
      </c>
      <c r="HB27" s="67" t="n">
        <f aca="false">IF(OR($D27=1,MONTH($B27)&lt;&gt;MONTH(StartDate),'У7 Ввод'!$D$215="",'У7 Ввод'!$E$215="",'У7 Ввод'!$D$215&gt;$B27),0,MAX(0,MIN(1,'У7 Ввод'!$E$215-NETWORKDAYS('У7 Ввод'!$D$215,$B27)+1))/Настройки!$E$13*100)</f>
        <v>0</v>
      </c>
      <c r="HC27" s="67" t="n">
        <f aca="false">IF(OR($D27=1,MONTH($B27)&lt;&gt;MONTH(StartDate),'У7 Ввод'!$D$216="",'У7 Ввод'!$E$216="",'У7 Ввод'!$D$216&gt;$B27),0,MAX(0,MIN(1,'У7 Ввод'!$E$216-NETWORKDAYS('У7 Ввод'!$D$216,$B27)+1))/Настройки!$E$13*100)</f>
        <v>0</v>
      </c>
      <c r="HD27" s="67" t="n">
        <f aca="false">IF(OR($D27=1,MONTH($B27)&lt;&gt;MONTH(StartDate),'У7 Ввод'!$D$217="",'У7 Ввод'!$E$217="",'У7 Ввод'!$D$217&gt;$B27),0,MAX(0,MIN(1,'У7 Ввод'!$E$217-NETWORKDAYS('У7 Ввод'!$D$217,$B27)+1))/Настройки!$E$13*100)</f>
        <v>0</v>
      </c>
      <c r="HE27" s="67" t="n">
        <f aca="false">IF(OR($D27=1,MONTH($B27)&lt;&gt;MONTH(StartDate),'У7 Ввод'!$D$218="",'У7 Ввод'!$E$218="",'У7 Ввод'!$D$218&gt;$B27),0,MAX(0,MIN(1,'У7 Ввод'!$E$218-NETWORKDAYS('У7 Ввод'!$D$218,$B27)+1))/Настройки!$E$13*100)</f>
        <v>0</v>
      </c>
      <c r="HF27" s="67" t="n">
        <f aca="false">IF(OR($D27=1,MONTH($B27)&lt;&gt;MONTH(StartDate),'У7 Ввод'!$D$219="",'У7 Ввод'!$E$219="",'У7 Ввод'!$D$219&gt;$B27),0,MAX(0,MIN(1,'У7 Ввод'!$E$219-NETWORKDAYS('У7 Ввод'!$D$219,$B27)+1))/Настройки!$E$13*100)</f>
        <v>0</v>
      </c>
      <c r="HG27" s="67" t="n">
        <f aca="false">IF(OR($D27=1,MONTH($B27)&lt;&gt;MONTH(StartDate),'У7 Ввод'!$D$220="",'У7 Ввод'!$E$220="",'У7 Ввод'!$D$220&gt;$B27),0,MAX(0,MIN(1,'У7 Ввод'!$E$220-NETWORKDAYS('У7 Ввод'!$D$220,$B27)+1))/Настройки!$E$13*100)</f>
        <v>0</v>
      </c>
      <c r="HH27" s="67" t="n">
        <f aca="false">IF(OR($D27=1,MONTH($B27)&lt;&gt;MONTH(StartDate),'У7 Ввод'!$D$221="",'У7 Ввод'!$E$221="",'У7 Ввод'!$D$221&gt;$B27),0,MAX(0,MIN(1,'У7 Ввод'!$E$221-NETWORKDAYS('У7 Ввод'!$D$221,$B27)+1))/Настройки!$E$13*100)</f>
        <v>0</v>
      </c>
      <c r="HI27" s="67" t="n">
        <f aca="false">IF(OR($D27=1,MONTH($B27)&lt;&gt;MONTH(StartDate),'У7 Ввод'!$D$222="",'У7 Ввод'!$E$222="",'У7 Ввод'!$D$222&gt;$B27),0,MAX(0,MIN(1,'У7 Ввод'!$E$222-NETWORKDAYS('У7 Ввод'!$D$222,$B27)+1))/Настройки!$E$13*100)</f>
        <v>0</v>
      </c>
      <c r="HJ27" s="67" t="n">
        <f aca="false">IF(OR($D27=1,MONTH($B27)&lt;&gt;MONTH(StartDate),'У7 Ввод'!$D$223="",'У7 Ввод'!$E$223="",'У7 Ввод'!$D$223&gt;$B27),0,MAX(0,MIN(1,'У7 Ввод'!$E$223-NETWORKDAYS('У7 Ввод'!$D$223,$B27)+1))/Настройки!$E$13*100)</f>
        <v>0</v>
      </c>
      <c r="HK27" s="67" t="n">
        <f aca="false">IF(OR($D27=1,MONTH($B27)&lt;&gt;MONTH(StartDate),'У7 Ввод'!$D$224="",'У7 Ввод'!$E$224="",'У7 Ввод'!$D$224&gt;$B27),0,MAX(0,MIN(1,'У7 Ввод'!$E$224-NETWORKDAYS('У7 Ввод'!$D$224,$B27)+1))/Настройки!$E$13*100)</f>
        <v>0</v>
      </c>
      <c r="HL27" s="67" t="n">
        <f aca="false">IF(OR($D27=1,MONTH($B27)&lt;&gt;MONTH(StartDate),'У7 Ввод'!$D$225="",'У7 Ввод'!$E$225="",'У7 Ввод'!$D$225&gt;$B27),0,MAX(0,MIN(1,'У7 Ввод'!$E$225-NETWORKDAYS('У7 Ввод'!$D$225,$B27)+1))/Настройки!$E$13*100)</f>
        <v>0</v>
      </c>
      <c r="HM27" s="67" t="n">
        <f aca="false">IF(OR($D27=1,MONTH($B27)&lt;&gt;MONTH(StartDate),'У7 Ввод'!$D$226="",'У7 Ввод'!$E$226="",'У7 Ввод'!$D$226&gt;$B27),0,MAX(0,MIN(1,'У7 Ввод'!$E$226-NETWORKDAYS('У7 Ввод'!$D$226,$B27)+1))/Настройки!$E$13*100)</f>
        <v>0</v>
      </c>
      <c r="HN27" s="67" t="n">
        <f aca="false">IF(OR($D27=1,MONTH($B27)&lt;&gt;MONTH(StartDate),'У7 Ввод'!$D$227="",'У7 Ввод'!$E$227="",'У7 Ввод'!$D$227&gt;$B27),0,MAX(0,MIN(1,'У7 Ввод'!$E$227-NETWORKDAYS('У7 Ввод'!$D$227,$B27)+1))/Настройки!$E$13*100)</f>
        <v>0</v>
      </c>
      <c r="HO27" s="67" t="n">
        <f aca="false">IF(OR($D27=1,MONTH($B27)&lt;&gt;MONTH(StartDate),'У7 Ввод'!$D$228="",'У7 Ввод'!$E$228="",'У7 Ввод'!$D$228&gt;$B27),0,MAX(0,MIN(1,'У7 Ввод'!$E$228-NETWORKDAYS('У7 Ввод'!$D$228,$B27)+1))/Настройки!$E$13*100)</f>
        <v>0</v>
      </c>
      <c r="HP27" s="67" t="n">
        <f aca="false">IF(OR($D27=1,MONTH($B27)&lt;&gt;MONTH(StartDate),'У7 Ввод'!$D$229="",'У7 Ввод'!$E$229="",'У7 Ввод'!$D$229&gt;$B27),0,MAX(0,MIN(1,'У7 Ввод'!$E$229-NETWORKDAYS('У7 Ввод'!$D$229,$B27)+1))/Настройки!$E$13*100)</f>
        <v>0</v>
      </c>
      <c r="HQ27" s="67" t="n">
        <f aca="false">IF(OR($D27=1,MONTH($B27)&lt;&gt;MONTH(StartDate),'У7 Ввод'!$D$230="",'У7 Ввод'!$E$230="",'У7 Ввод'!$D$230&gt;$B27),0,MAX(0,MIN(1,'У7 Ввод'!$E$230-NETWORKDAYS('У7 Ввод'!$D$230,$B27)+1))/Настройки!$E$13*100)</f>
        <v>0</v>
      </c>
      <c r="HR27" s="67" t="n">
        <f aca="false">IF(OR($D27=1,MONTH($B27)&lt;&gt;MONTH(StartDate),'У7 Ввод'!$D$231="",'У7 Ввод'!$E$231="",'У7 Ввод'!$D$231&gt;$B27),0,MAX(0,MIN(1,'У7 Ввод'!$E$231-NETWORKDAYS('У7 Ввод'!$D$231,$B27)+1))/Настройки!$E$13*100)</f>
        <v>0</v>
      </c>
      <c r="HS27" s="67" t="n">
        <f aca="false">IF(OR($D27=1,MONTH($B27)&lt;&gt;MONTH(StartDate),'У7 Ввод'!$D$232="",'У7 Ввод'!$E$232="",'У7 Ввод'!$D$232&gt;$B27),0,MAX(0,MIN(1,'У7 Ввод'!$E$232-NETWORKDAYS('У7 Ввод'!$D$232,$B27)+1))/Настройки!$E$13*100)</f>
        <v>0</v>
      </c>
      <c r="HT27" s="67" t="n">
        <f aca="false">IF(OR($D27=1,MONTH($B27)&lt;&gt;MONTH(StartDate),'У7 Ввод'!$D$233="",'У7 Ввод'!$E$233="",'У7 Ввод'!$D$233&gt;$B27),0,MAX(0,MIN(1,'У7 Ввод'!$E$233-NETWORKDAYS('У7 Ввод'!$D$233,$B27)+1))/Настройки!$E$13*100)</f>
        <v>0</v>
      </c>
      <c r="HU27" s="67" t="n">
        <f aca="false">IF(OR($D27=1,MONTH($B27)&lt;&gt;MONTH(StartDate),'У7 Ввод'!$D$234="",'У7 Ввод'!$E$234="",'У7 Ввод'!$D$234&gt;$B27),0,MAX(0,MIN(1,'У7 Ввод'!$E$234-NETWORKDAYS('У7 Ввод'!$D$234,$B27)+1))/Настройки!$E$13*100)</f>
        <v>0</v>
      </c>
      <c r="HV27" s="67" t="n">
        <f aca="false">IF(OR($D27=1,MONTH($B27)&lt;&gt;MONTH(StartDate),'У7 Ввод'!$D$235="",'У7 Ввод'!$E$235="",'У7 Ввод'!$D$235&gt;$B27),0,MAX(0,MIN(1,'У7 Ввод'!$E$235-NETWORKDAYS('У7 Ввод'!$D$235,$B27)+1))/Настройки!$E$13*100)</f>
        <v>0</v>
      </c>
      <c r="HW27" s="67" t="n">
        <f aca="false">IF(OR($D27=1,MONTH($B27)&lt;&gt;MONTH(StartDate),'У7 Ввод'!$D$236="",'У7 Ввод'!$E$236="",'У7 Ввод'!$D$236&gt;$B27),0,MAX(0,MIN(1,'У7 Ввод'!$E$236-NETWORKDAYS('У7 Ввод'!$D$236,$B27)+1))/Настройки!$E$13*100)</f>
        <v>0</v>
      </c>
      <c r="HX27" s="67" t="n">
        <f aca="false">IF(OR($D27=1,MONTH($B27)&lt;&gt;MONTH(StartDate),'У7 Ввод'!$D$237="",'У7 Ввод'!$E$237="",'У7 Ввод'!$D$237&gt;$B27),0,MAX(0,MIN(1,'У7 Ввод'!$E$237-NETWORKDAYS('У7 Ввод'!$D$237,$B27)+1))/Настройки!$E$13*100)</f>
        <v>0</v>
      </c>
      <c r="HY27" s="67" t="n">
        <f aca="false">IF(OR($D27=1,MONTH($B27)&lt;&gt;MONTH(StartDate),'У7 Ввод'!$D$238="",'У7 Ввод'!$E$238="",'У7 Ввод'!$D$238&gt;$B27),0,MAX(0,MIN(1,'У7 Ввод'!$E$238-NETWORKDAYS('У7 Ввод'!$D$238,$B27)+1))/Настройки!$E$13*100)</f>
        <v>0</v>
      </c>
      <c r="HZ27" s="67" t="n">
        <f aca="false">IF(OR($D27=1,MONTH($B27)&lt;&gt;MONTH(StartDate),'У7 Ввод'!$D$239="",'У7 Ввод'!$E$239="",'У7 Ввод'!$D$239&gt;$B27),0,MAX(0,MIN(1,'У7 Ввод'!$E$239-NETWORKDAYS('У7 Ввод'!$D$239,$B27)+1))/Настройки!$E$13*100)</f>
        <v>0</v>
      </c>
      <c r="IA27" s="67" t="n">
        <f aca="false">IF(OR($D27=1,MONTH($B27)&lt;&gt;MONTH(StartDate),'У7 Ввод'!$D$240="",'У7 Ввод'!$E$240="",'У7 Ввод'!$D$240&gt;$B27),0,MAX(0,MIN(1,'У7 Ввод'!$E$240-NETWORKDAYS('У7 Ввод'!$D$240,$B27)+1))/Настройки!$E$13*100)</f>
        <v>0</v>
      </c>
      <c r="IB27" s="67" t="n">
        <f aca="false">IF(OR($D27=1,MONTH($B27)&lt;&gt;MONTH(StartDate),'У7 Ввод'!$D$241="",'У7 Ввод'!$E$241="",'У7 Ввод'!$D$241&gt;$B27),0,MAX(0,MIN(1,'У7 Ввод'!$E$241-NETWORKDAYS('У7 Ввод'!$D$241,$B27)+1))/Настройки!$E$13*100)</f>
        <v>0</v>
      </c>
      <c r="IC27" s="67" t="n">
        <f aca="false">IF(OR($D27=1,MONTH($B27)&lt;&gt;MONTH(StartDate),'У7 Ввод'!$D$242="",'У7 Ввод'!$E$242="",'У7 Ввод'!$D$242&gt;$B27),0,MAX(0,MIN(1,'У7 Ввод'!$E$242-NETWORKDAYS('У7 Ввод'!$D$242,$B27)+1))/Настройки!$E$13*100)</f>
        <v>0</v>
      </c>
      <c r="ID27" s="67" t="n">
        <f aca="false">IF(OR($D27=1,MONTH($B27)&lt;&gt;MONTH(StartDate),'У7 Ввод'!$D$243="",'У7 Ввод'!$E$243="",'У7 Ввод'!$D$243&gt;$B27),0,MAX(0,MIN(1,'У7 Ввод'!$E$243-NETWORKDAYS('У7 Ввод'!$D$243,$B27)+1))/Настройки!$E$13*100)</f>
        <v>0</v>
      </c>
      <c r="IE27" s="67" t="n">
        <f aca="false">IF(OR($D27=1,MONTH($B27)&lt;&gt;MONTH(StartDate),'У7 Ввод'!$D$244="",'У7 Ввод'!$E$244="",'У7 Ввод'!$D$244&gt;$B27),0,MAX(0,MIN(1,'У7 Ввод'!$E$244-NETWORKDAYS('У7 Ввод'!$D$244,$B27)+1))/Настройки!$E$13*100)</f>
        <v>0</v>
      </c>
      <c r="IF27" s="67" t="n">
        <f aca="false">IF(OR($D27=1,MONTH($B27)&lt;&gt;MONTH(StartDate),'У7 Ввод'!$D$245="",'У7 Ввод'!$E$245="",'У7 Ввод'!$D$245&gt;$B27),0,MAX(0,MIN(1,'У7 Ввод'!$E$245-NETWORKDAYS('У7 Ввод'!$D$245,$B27)+1))/Настройки!$E$13*100)</f>
        <v>0</v>
      </c>
      <c r="IG27" s="67" t="n">
        <f aca="false">IF(OR($D27=1,MONTH($B27)&lt;&gt;MONTH(StartDate),'У7 Ввод'!$D$246="",'У7 Ввод'!$E$246="",'У7 Ввод'!$D$246&gt;$B27),0,MAX(0,MIN(1,'У7 Ввод'!$E$246-NETWORKDAYS('У7 Ввод'!$D$246,$B27)+1))/Настройки!$E$13*100)</f>
        <v>0</v>
      </c>
      <c r="IH27" s="67" t="n">
        <f aca="false">IF(OR($D27=1,MONTH($B27)&lt;&gt;MONTH(StartDate),'У7 Ввод'!$D$247="",'У7 Ввод'!$E$247="",'У7 Ввод'!$D$247&gt;$B27),0,MAX(0,MIN(1,'У7 Ввод'!$E$247-NETWORKDAYS('У7 Ввод'!$D$247,$B27)+1))/Настройки!$E$13*100)</f>
        <v>0</v>
      </c>
      <c r="II27" s="67" t="n">
        <f aca="false">IF(OR($D27=1,MONTH($B27)&lt;&gt;MONTH(StartDate),'У7 Ввод'!$D$248="",'У7 Ввод'!$E$248="",'У7 Ввод'!$D$248&gt;$B27),0,MAX(0,MIN(1,'У7 Ввод'!$E$248-NETWORKDAYS('У7 Ввод'!$D$248,$B27)+1))/Настройки!$E$13*100)</f>
        <v>0</v>
      </c>
      <c r="IJ27" s="67" t="n">
        <f aca="false">IF(OR($D27=1,MONTH($B27)&lt;&gt;MONTH(StartDate),'У7 Ввод'!$D$249="",'У7 Ввод'!$E$249="",'У7 Ввод'!$D$249&gt;$B27),0,MAX(0,MIN(1,'У7 Ввод'!$E$249-NETWORKDAYS('У7 Ввод'!$D$249,$B27)+1))/Настройки!$E$13*100)</f>
        <v>0</v>
      </c>
      <c r="IK27" s="67" t="n">
        <f aca="false">IF(OR($D27=1,MONTH($B27)&lt;&gt;MONTH(StartDate),'У7 Ввод'!$D$250="",'У7 Ввод'!$E$250="",'У7 Ввод'!$D$250&gt;$B27),0,MAX(0,MIN(1,'У7 Ввод'!$E$250-NETWORKDAYS('У7 Ввод'!$D$250,$B27)+1))/Настройки!$E$13*100)</f>
        <v>0</v>
      </c>
      <c r="IL27" s="67" t="n">
        <f aca="false">IF(OR($D27=1,MONTH($B27)&lt;&gt;MONTH(StartDate),'У7 Ввод'!$D$251="",'У7 Ввод'!$E$251="",'У7 Ввод'!$D$251&gt;$B27),0,MAX(0,MIN(1,'У7 Ввод'!$E$251-NETWORKDAYS('У7 Ввод'!$D$251,$B27)+1))/Настройки!$E$13*100)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0</v>
      </c>
      <c r="F28" s="49" t="n">
        <f aca="false">IF(OR(MONTH(B28)&lt;&gt;MONTH(StartDate),D28=1),"",100)</f>
        <v>100</v>
      </c>
      <c r="G28" s="67" t="n">
        <f aca="false">IF(OR($D28=1,MONTH($B28)&lt;&gt;MONTH(StartDate),'У7 Ввод'!$D$12="",'У7 Ввод'!$E$12="",'У7 Ввод'!$D$12&gt;$B28),0,MAX(0,MIN(1,'У7 Ввод'!$E$12-NETWORKDAYS('У7 Ввод'!$D$12,$B28)+1))/Настройки!$E$13*100)</f>
        <v>0</v>
      </c>
      <c r="H28" s="67" t="n">
        <f aca="false">IF(OR($D28=1,MONTH($B28)&lt;&gt;MONTH(StartDate),'У7 Ввод'!$D$13="",'У7 Ввод'!$E$13="",'У7 Ввод'!$D$13&gt;$B28),0,MAX(0,MIN(1,'У7 Ввод'!$E$13-NETWORKDAYS('У7 Ввод'!$D$13,$B28)+1))/Настройки!$E$13*100)</f>
        <v>0</v>
      </c>
      <c r="I28" s="67" t="n">
        <f aca="false">IF(OR($D28=1,MONTH($B28)&lt;&gt;MONTH(StartDate),'У7 Ввод'!$D$14="",'У7 Ввод'!$E$14="",'У7 Ввод'!$D$14&gt;$B28),0,MAX(0,MIN(1,'У7 Ввод'!$E$14-NETWORKDAYS('У7 Ввод'!$D$14,$B28)+1))/Настройки!$E$13*100)</f>
        <v>0</v>
      </c>
      <c r="J28" s="67" t="n">
        <f aca="false">IF(OR($D28=1,MONTH($B28)&lt;&gt;MONTH(StartDate),'У7 Ввод'!$D$15="",'У7 Ввод'!$E$15="",'У7 Ввод'!$D$15&gt;$B28),0,MAX(0,MIN(1,'У7 Ввод'!$E$15-NETWORKDAYS('У7 Ввод'!$D$15,$B28)+1))/Настройки!$E$13*100)</f>
        <v>0</v>
      </c>
      <c r="K28" s="67" t="n">
        <f aca="false">IF(OR($D28=1,MONTH($B28)&lt;&gt;MONTH(StartDate),'У7 Ввод'!$D$16="",'У7 Ввод'!$E$16="",'У7 Ввод'!$D$16&gt;$B28),0,MAX(0,MIN(1,'У7 Ввод'!$E$16-NETWORKDAYS('У7 Ввод'!$D$16,$B28)+1))/Настройки!$E$13*100)</f>
        <v>0</v>
      </c>
      <c r="L28" s="67" t="n">
        <f aca="false">IF(OR($D28=1,MONTH($B28)&lt;&gt;MONTH(StartDate),'У7 Ввод'!$D$17="",'У7 Ввод'!$E$17="",'У7 Ввод'!$D$17&gt;$B28),0,MAX(0,MIN(1,'У7 Ввод'!$E$17-NETWORKDAYS('У7 Ввод'!$D$17,$B28)+1))/Настройки!$E$13*100)</f>
        <v>0</v>
      </c>
      <c r="M28" s="67" t="n">
        <f aca="false">IF(OR($D28=1,MONTH($B28)&lt;&gt;MONTH(StartDate),'У7 Ввод'!$D$18="",'У7 Ввод'!$E$18="",'У7 Ввод'!$D$18&gt;$B28),0,MAX(0,MIN(1,'У7 Ввод'!$E$18-NETWORKDAYS('У7 Ввод'!$D$18,$B28)+1))/Настройки!$E$13*100)</f>
        <v>0</v>
      </c>
      <c r="N28" s="67" t="n">
        <f aca="false">IF(OR($D28=1,MONTH($B28)&lt;&gt;MONTH(StartDate),'У7 Ввод'!$D$19="",'У7 Ввод'!$E$19="",'У7 Ввод'!$D$19&gt;$B28),0,MAX(0,MIN(1,'У7 Ввод'!$E$19-NETWORKDAYS('У7 Ввод'!$D$19,$B28)+1))/Настройки!$E$13*100)</f>
        <v>0</v>
      </c>
      <c r="O28" s="67" t="n">
        <f aca="false">IF(OR($D28=1,MONTH($B28)&lt;&gt;MONTH(StartDate),'У7 Ввод'!$D$20="",'У7 Ввод'!$E$20="",'У7 Ввод'!$D$20&gt;$B28),0,MAX(0,MIN(1,'У7 Ввод'!$E$20-NETWORKDAYS('У7 Ввод'!$D$20,$B28)+1))/Настройки!$E$13*100)</f>
        <v>0</v>
      </c>
      <c r="P28" s="67" t="n">
        <f aca="false">IF(OR($D28=1,MONTH($B28)&lt;&gt;MONTH(StartDate),'У7 Ввод'!$D$21="",'У7 Ввод'!$E$21="",'У7 Ввод'!$D$21&gt;$B28),0,MAX(0,MIN(1,'У7 Ввод'!$E$21-NETWORKDAYS('У7 Ввод'!$D$21,$B28)+1))/Настройки!$E$13*100)</f>
        <v>0</v>
      </c>
      <c r="Q28" s="67" t="n">
        <f aca="false">IF(OR($D28=1,MONTH($B28)&lt;&gt;MONTH(StartDate),'У7 Ввод'!$D$22="",'У7 Ввод'!$E$22="",'У7 Ввод'!$D$22&gt;$B28),0,MAX(0,MIN(1,'У7 Ввод'!$E$22-NETWORKDAYS('У7 Ввод'!$D$22,$B28)+1))/Настройки!$E$13*100)</f>
        <v>0</v>
      </c>
      <c r="R28" s="67" t="n">
        <f aca="false">IF(OR($D28=1,MONTH($B28)&lt;&gt;MONTH(StartDate),'У7 Ввод'!$D$23="",'У7 Ввод'!$E$23="",'У7 Ввод'!$D$23&gt;$B28),0,MAX(0,MIN(1,'У7 Ввод'!$E$23-NETWORKDAYS('У7 Ввод'!$D$23,$B28)+1))/Настройки!$E$13*100)</f>
        <v>0</v>
      </c>
      <c r="S28" s="67" t="n">
        <f aca="false">IF(OR($D28=1,MONTH($B28)&lt;&gt;MONTH(StartDate),'У7 Ввод'!$D$24="",'У7 Ввод'!$E$24="",'У7 Ввод'!$D$24&gt;$B28),0,MAX(0,MIN(1,'У7 Ввод'!$E$24-NETWORKDAYS('У7 Ввод'!$D$24,$B28)+1))/Настройки!$E$13*100)</f>
        <v>0</v>
      </c>
      <c r="T28" s="67" t="n">
        <f aca="false">IF(OR($D28=1,MONTH($B28)&lt;&gt;MONTH(StartDate),'У7 Ввод'!$D$25="",'У7 Ввод'!$E$25="",'У7 Ввод'!$D$25&gt;$B28),0,MAX(0,MIN(1,'У7 Ввод'!$E$25-NETWORKDAYS('У7 Ввод'!$D$25,$B28)+1))/Настройки!$E$13*100)</f>
        <v>0</v>
      </c>
      <c r="U28" s="67" t="n">
        <f aca="false">IF(OR($D28=1,MONTH($B28)&lt;&gt;MONTH(StartDate),'У7 Ввод'!$D$26="",'У7 Ввод'!$E$26="",'У7 Ввод'!$D$26&gt;$B28),0,MAX(0,MIN(1,'У7 Ввод'!$E$26-NETWORKDAYS('У7 Ввод'!$D$26,$B28)+1))/Настройки!$E$13*100)</f>
        <v>0</v>
      </c>
      <c r="V28" s="67" t="n">
        <f aca="false">IF(OR($D28=1,MONTH($B28)&lt;&gt;MONTH(StartDate),'У7 Ввод'!$D$27="",'У7 Ввод'!$E$27="",'У7 Ввод'!$D$27&gt;$B28),0,MAX(0,MIN(1,'У7 Ввод'!$E$27-NETWORKDAYS('У7 Ввод'!$D$27,$B28)+1))/Настройки!$E$13*100)</f>
        <v>0</v>
      </c>
      <c r="W28" s="67" t="n">
        <f aca="false">IF(OR($D28=1,MONTH($B28)&lt;&gt;MONTH(StartDate),'У7 Ввод'!$D$28="",'У7 Ввод'!$E$28="",'У7 Ввод'!$D$28&gt;$B28),0,MAX(0,MIN(1,'У7 Ввод'!$E$28-NETWORKDAYS('У7 Ввод'!$D$28,$B28)+1))/Настройки!$E$13*100)</f>
        <v>0</v>
      </c>
      <c r="X28" s="67" t="n">
        <f aca="false">IF(OR($D28=1,MONTH($B28)&lt;&gt;MONTH(StartDate),'У7 Ввод'!$D$29="",'У7 Ввод'!$E$29="",'У7 Ввод'!$D$29&gt;$B28),0,MAX(0,MIN(1,'У7 Ввод'!$E$29-NETWORKDAYS('У7 Ввод'!$D$29,$B28)+1))/Настройки!$E$13*100)</f>
        <v>0</v>
      </c>
      <c r="Y28" s="67" t="n">
        <f aca="false">IF(OR($D28=1,MONTH($B28)&lt;&gt;MONTH(StartDate),'У7 Ввод'!$D$30="",'У7 Ввод'!$E$30="",'У7 Ввод'!$D$30&gt;$B28),0,MAX(0,MIN(1,'У7 Ввод'!$E$30-NETWORKDAYS('У7 Ввод'!$D$30,$B28)+1))/Настройки!$E$13*100)</f>
        <v>0</v>
      </c>
      <c r="Z28" s="67" t="n">
        <f aca="false">IF(OR($D28=1,MONTH($B28)&lt;&gt;MONTH(StartDate),'У7 Ввод'!$D$31="",'У7 Ввод'!$E$31="",'У7 Ввод'!$D$31&gt;$B28),0,MAX(0,MIN(1,'У7 Ввод'!$E$31-NETWORKDAYS('У7 Ввод'!$D$31,$B28)+1))/Настройки!$E$13*100)</f>
        <v>0</v>
      </c>
      <c r="AA28" s="67" t="n">
        <f aca="false">IF(OR($D28=1,MONTH($B28)&lt;&gt;MONTH(StartDate),'У7 Ввод'!$D$32="",'У7 Ввод'!$E$32="",'У7 Ввод'!$D$32&gt;$B28),0,MAX(0,MIN(1,'У7 Ввод'!$E$32-NETWORKDAYS('У7 Ввод'!$D$32,$B28)+1))/Настройки!$E$13*100)</f>
        <v>0</v>
      </c>
      <c r="AB28" s="67" t="n">
        <f aca="false">IF(OR($D28=1,MONTH($B28)&lt;&gt;MONTH(StartDate),'У7 Ввод'!$D$33="",'У7 Ввод'!$E$33="",'У7 Ввод'!$D$33&gt;$B28),0,MAX(0,MIN(1,'У7 Ввод'!$E$33-NETWORKDAYS('У7 Ввод'!$D$33,$B28)+1))/Настройки!$E$13*100)</f>
        <v>0</v>
      </c>
      <c r="AC28" s="67" t="n">
        <f aca="false">IF(OR($D28=1,MONTH($B28)&lt;&gt;MONTH(StartDate),'У7 Ввод'!$D$34="",'У7 Ввод'!$E$34="",'У7 Ввод'!$D$34&gt;$B28),0,MAX(0,MIN(1,'У7 Ввод'!$E$34-NETWORKDAYS('У7 Ввод'!$D$34,$B28)+1))/Настройки!$E$13*100)</f>
        <v>0</v>
      </c>
      <c r="AD28" s="67" t="n">
        <f aca="false">IF(OR($D28=1,MONTH($B28)&lt;&gt;MONTH(StartDate),'У7 Ввод'!$D$35="",'У7 Ввод'!$E$35="",'У7 Ввод'!$D$35&gt;$B28),0,MAX(0,MIN(1,'У7 Ввод'!$E$35-NETWORKDAYS('У7 Ввод'!$D$35,$B28)+1))/Настройки!$E$13*100)</f>
        <v>0</v>
      </c>
      <c r="AE28" s="67" t="n">
        <f aca="false">IF(OR($D28=1,MONTH($B28)&lt;&gt;MONTH(StartDate),'У7 Ввод'!$D$36="",'У7 Ввод'!$E$36="",'У7 Ввод'!$D$36&gt;$B28),0,MAX(0,MIN(1,'У7 Ввод'!$E$36-NETWORKDAYS('У7 Ввод'!$D$36,$B28)+1))/Настройки!$E$13*100)</f>
        <v>0</v>
      </c>
      <c r="AF28" s="67" t="n">
        <f aca="false">IF(OR($D28=1,MONTH($B28)&lt;&gt;MONTH(StartDate),'У7 Ввод'!$D$37="",'У7 Ввод'!$E$37="",'У7 Ввод'!$D$37&gt;$B28),0,MAX(0,MIN(1,'У7 Ввод'!$E$37-NETWORKDAYS('У7 Ввод'!$D$37,$B28)+1))/Настройки!$E$13*100)</f>
        <v>0</v>
      </c>
      <c r="AG28" s="67" t="n">
        <f aca="false">IF(OR($D28=1,MONTH($B28)&lt;&gt;MONTH(StartDate),'У7 Ввод'!$D$38="",'У7 Ввод'!$E$38="",'У7 Ввод'!$D$38&gt;$B28),0,MAX(0,MIN(1,'У7 Ввод'!$E$38-NETWORKDAYS('У7 Ввод'!$D$38,$B28)+1))/Настройки!$E$13*100)</f>
        <v>0</v>
      </c>
      <c r="AH28" s="67" t="n">
        <f aca="false">IF(OR($D28=1,MONTH($B28)&lt;&gt;MONTH(StartDate),'У7 Ввод'!$D$39="",'У7 Ввод'!$E$39="",'У7 Ввод'!$D$39&gt;$B28),0,MAX(0,MIN(1,'У7 Ввод'!$E$39-NETWORKDAYS('У7 Ввод'!$D$39,$B28)+1))/Настройки!$E$13*100)</f>
        <v>0</v>
      </c>
      <c r="AI28" s="67" t="n">
        <f aca="false">IF(OR($D28=1,MONTH($B28)&lt;&gt;MONTH(StartDate),'У7 Ввод'!$D$40="",'У7 Ввод'!$E$40="",'У7 Ввод'!$D$40&gt;$B28),0,MAX(0,MIN(1,'У7 Ввод'!$E$40-NETWORKDAYS('У7 Ввод'!$D$40,$B28)+1))/Настройки!$E$13*100)</f>
        <v>0</v>
      </c>
      <c r="AJ28" s="67" t="n">
        <f aca="false">IF(OR($D28=1,MONTH($B28)&lt;&gt;MONTH(StartDate),'У7 Ввод'!$D$41="",'У7 Ввод'!$E$41="",'У7 Ввод'!$D$41&gt;$B28),0,MAX(0,MIN(1,'У7 Ввод'!$E$41-NETWORKDAYS('У7 Ввод'!$D$41,$B28)+1))/Настройки!$E$13*100)</f>
        <v>0</v>
      </c>
      <c r="AK28" s="67" t="n">
        <f aca="false">IF(OR($D28=1,MONTH($B28)&lt;&gt;MONTH(StartDate),'У7 Ввод'!$D$42="",'У7 Ввод'!$E$42="",'У7 Ввод'!$D$42&gt;$B28),0,MAX(0,MIN(1,'У7 Ввод'!$E$42-NETWORKDAYS('У7 Ввод'!$D$42,$B28)+1))/Настройки!$E$13*100)</f>
        <v>0</v>
      </c>
      <c r="AL28" s="67" t="n">
        <f aca="false">IF(OR($D28=1,MONTH($B28)&lt;&gt;MONTH(StartDate),'У7 Ввод'!$D$43="",'У7 Ввод'!$E$43="",'У7 Ввод'!$D$43&gt;$B28),0,MAX(0,MIN(1,'У7 Ввод'!$E$43-NETWORKDAYS('У7 Ввод'!$D$43,$B28)+1))/Настройки!$E$13*100)</f>
        <v>0</v>
      </c>
      <c r="AM28" s="67" t="n">
        <f aca="false">IF(OR($D28=1,MONTH($B28)&lt;&gt;MONTH(StartDate),'У7 Ввод'!$D$44="",'У7 Ввод'!$E$44="",'У7 Ввод'!$D$44&gt;$B28),0,MAX(0,MIN(1,'У7 Ввод'!$E$44-NETWORKDAYS('У7 Ввод'!$D$44,$B28)+1))/Настройки!$E$13*100)</f>
        <v>0</v>
      </c>
      <c r="AN28" s="67" t="n">
        <f aca="false">IF(OR($D28=1,MONTH($B28)&lt;&gt;MONTH(StartDate),'У7 Ввод'!$D$45="",'У7 Ввод'!$E$45="",'У7 Ввод'!$D$45&gt;$B28),0,MAX(0,MIN(1,'У7 Ввод'!$E$45-NETWORKDAYS('У7 Ввод'!$D$45,$B28)+1))/Настройки!$E$13*100)</f>
        <v>0</v>
      </c>
      <c r="AO28" s="67" t="n">
        <f aca="false">IF(OR($D28=1,MONTH($B28)&lt;&gt;MONTH(StartDate),'У7 Ввод'!$D$46="",'У7 Ввод'!$E$46="",'У7 Ввод'!$D$46&gt;$B28),0,MAX(0,MIN(1,'У7 Ввод'!$E$46-NETWORKDAYS('У7 Ввод'!$D$46,$B28)+1))/Настройки!$E$13*100)</f>
        <v>0</v>
      </c>
      <c r="AP28" s="67" t="n">
        <f aca="false">IF(OR($D28=1,MONTH($B28)&lt;&gt;MONTH(StartDate),'У7 Ввод'!$D$47="",'У7 Ввод'!$E$47="",'У7 Ввод'!$D$47&gt;$B28),0,MAX(0,MIN(1,'У7 Ввод'!$E$47-NETWORKDAYS('У7 Ввод'!$D$47,$B28)+1))/Настройки!$E$13*100)</f>
        <v>0</v>
      </c>
      <c r="AQ28" s="67" t="n">
        <f aca="false">IF(OR($D28=1,MONTH($B28)&lt;&gt;MONTH(StartDate),'У7 Ввод'!$D$48="",'У7 Ввод'!$E$48="",'У7 Ввод'!$D$48&gt;$B28),0,MAX(0,MIN(1,'У7 Ввод'!$E$48-NETWORKDAYS('У7 Ввод'!$D$48,$B28)+1))/Настройки!$E$13*100)</f>
        <v>0</v>
      </c>
      <c r="AR28" s="67" t="n">
        <f aca="false">IF(OR($D28=1,MONTH($B28)&lt;&gt;MONTH(StartDate),'У7 Ввод'!$D$49="",'У7 Ввод'!$E$49="",'У7 Ввод'!$D$49&gt;$B28),0,MAX(0,MIN(1,'У7 Ввод'!$E$49-NETWORKDAYS('У7 Ввод'!$D$49,$B28)+1))/Настройки!$E$13*100)</f>
        <v>0</v>
      </c>
      <c r="AS28" s="67" t="n">
        <f aca="false">IF(OR($D28=1,MONTH($B28)&lt;&gt;MONTH(StartDate),'У7 Ввод'!$D$50="",'У7 Ввод'!$E$50="",'У7 Ввод'!$D$50&gt;$B28),0,MAX(0,MIN(1,'У7 Ввод'!$E$50-NETWORKDAYS('У7 Ввод'!$D$50,$B28)+1))/Настройки!$E$13*100)</f>
        <v>0</v>
      </c>
      <c r="AT28" s="67" t="n">
        <f aca="false">IF(OR($D28=1,MONTH($B28)&lt;&gt;MONTH(StartDate),'У7 Ввод'!$D$51="",'У7 Ввод'!$E$51="",'У7 Ввод'!$D$51&gt;$B28),0,MAX(0,MIN(1,'У7 Ввод'!$E$51-NETWORKDAYS('У7 Ввод'!$D$51,$B28)+1))/Настройки!$E$13*100)</f>
        <v>0</v>
      </c>
      <c r="AU28" s="67" t="n">
        <f aca="false">IF(OR($D28=1,MONTH($B28)&lt;&gt;MONTH(StartDate),'У7 Ввод'!$D$52="",'У7 Ввод'!$E$52="",'У7 Ввод'!$D$52&gt;$B28),0,MAX(0,MIN(1,'У7 Ввод'!$E$52-NETWORKDAYS('У7 Ввод'!$D$52,$B28)+1))/Настройки!$E$13*100)</f>
        <v>0</v>
      </c>
      <c r="AV28" s="67" t="n">
        <f aca="false">IF(OR($D28=1,MONTH($B28)&lt;&gt;MONTH(StartDate),'У7 Ввод'!$D$53="",'У7 Ввод'!$E$53="",'У7 Ввод'!$D$53&gt;$B28),0,MAX(0,MIN(1,'У7 Ввод'!$E$53-NETWORKDAYS('У7 Ввод'!$D$53,$B28)+1))/Настройки!$E$13*100)</f>
        <v>0</v>
      </c>
      <c r="AW28" s="67" t="n">
        <f aca="false">IF(OR($D28=1,MONTH($B28)&lt;&gt;MONTH(StartDate),'У7 Ввод'!$D$54="",'У7 Ввод'!$E$54="",'У7 Ввод'!$D$54&gt;$B28),0,MAX(0,MIN(1,'У7 Ввод'!$E$54-NETWORKDAYS('У7 Ввод'!$D$54,$B28)+1))/Настройки!$E$13*100)</f>
        <v>0</v>
      </c>
      <c r="AX28" s="67" t="n">
        <f aca="false">IF(OR($D28=1,MONTH($B28)&lt;&gt;MONTH(StartDate),'У7 Ввод'!$D$55="",'У7 Ввод'!$E$55="",'У7 Ввод'!$D$55&gt;$B28),0,MAX(0,MIN(1,'У7 Ввод'!$E$55-NETWORKDAYS('У7 Ввод'!$D$55,$B28)+1))/Настройки!$E$13*100)</f>
        <v>0</v>
      </c>
      <c r="AY28" s="67" t="n">
        <f aca="false">IF(OR($D28=1,MONTH($B28)&lt;&gt;MONTH(StartDate),'У7 Ввод'!$D$56="",'У7 Ввод'!$E$56="",'У7 Ввод'!$D$56&gt;$B28),0,MAX(0,MIN(1,'У7 Ввод'!$E$56-NETWORKDAYS('У7 Ввод'!$D$56,$B28)+1))/Настройки!$E$13*100)</f>
        <v>0</v>
      </c>
      <c r="AZ28" s="67" t="n">
        <f aca="false">IF(OR($D28=1,MONTH($B28)&lt;&gt;MONTH(StartDate),'У7 Ввод'!$D$57="",'У7 Ввод'!$E$57="",'У7 Ввод'!$D$57&gt;$B28),0,MAX(0,MIN(1,'У7 Ввод'!$E$57-NETWORKDAYS('У7 Ввод'!$D$57,$B28)+1))/Настройки!$E$13*100)</f>
        <v>0</v>
      </c>
      <c r="BA28" s="67" t="n">
        <f aca="false">IF(OR($D28=1,MONTH($B28)&lt;&gt;MONTH(StartDate),'У7 Ввод'!$D$58="",'У7 Ввод'!$E$58="",'У7 Ввод'!$D$58&gt;$B28),0,MAX(0,MIN(1,'У7 Ввод'!$E$58-NETWORKDAYS('У7 Ввод'!$D$58,$B28)+1))/Настройки!$E$13*100)</f>
        <v>0</v>
      </c>
      <c r="BB28" s="67" t="n">
        <f aca="false">IF(OR($D28=1,MONTH($B28)&lt;&gt;MONTH(StartDate),'У7 Ввод'!$D$59="",'У7 Ввод'!$E$59="",'У7 Ввод'!$D$59&gt;$B28),0,MAX(0,MIN(1,'У7 Ввод'!$E$59-NETWORKDAYS('У7 Ввод'!$D$59,$B28)+1))/Настройки!$E$13*100)</f>
        <v>0</v>
      </c>
      <c r="BC28" s="67" t="n">
        <f aca="false">IF(OR($D28=1,MONTH($B28)&lt;&gt;MONTH(StartDate),'У7 Ввод'!$D$60="",'У7 Ввод'!$E$60="",'У7 Ввод'!$D$60&gt;$B28),0,MAX(0,MIN(1,'У7 Ввод'!$E$60-NETWORKDAYS('У7 Ввод'!$D$60,$B28)+1))/Настройки!$E$13*100)</f>
        <v>0</v>
      </c>
      <c r="BD28" s="67" t="n">
        <f aca="false">IF(OR($D28=1,MONTH($B28)&lt;&gt;MONTH(StartDate),'У7 Ввод'!$D$61="",'У7 Ввод'!$E$61="",'У7 Ввод'!$D$61&gt;$B28),0,MAX(0,MIN(1,'У7 Ввод'!$E$61-NETWORKDAYS('У7 Ввод'!$D$61,$B28)+1))/Настройки!$E$13*100)</f>
        <v>0</v>
      </c>
      <c r="BE28" s="67" t="n">
        <f aca="false">IF(OR($D28=1,MONTH($B28)&lt;&gt;MONTH(StartDate),'У7 Ввод'!$D$62="",'У7 Ввод'!$E$62="",'У7 Ввод'!$D$62&gt;$B28),0,MAX(0,MIN(1,'У7 Ввод'!$E$62-NETWORKDAYS('У7 Ввод'!$D$62,$B28)+1))/Настройки!$E$13*100)</f>
        <v>0</v>
      </c>
      <c r="BF28" s="67" t="n">
        <f aca="false">IF(OR($D28=1,MONTH($B28)&lt;&gt;MONTH(StartDate),'У7 Ввод'!$D$63="",'У7 Ввод'!$E$63="",'У7 Ввод'!$D$63&gt;$B28),0,MAX(0,MIN(1,'У7 Ввод'!$E$63-NETWORKDAYS('У7 Ввод'!$D$63,$B28)+1))/Настройки!$E$13*100)</f>
        <v>0</v>
      </c>
      <c r="BG28" s="67" t="n">
        <f aca="false">IF(OR($D28=1,MONTH($B28)&lt;&gt;MONTH(StartDate),'У7 Ввод'!$D$64="",'У7 Ввод'!$E$64="",'У7 Ввод'!$D$64&gt;$B28),0,MAX(0,MIN(1,'У7 Ввод'!$E$64-NETWORKDAYS('У7 Ввод'!$D$64,$B28)+1))/Настройки!$E$13*100)</f>
        <v>0</v>
      </c>
      <c r="BH28" s="67" t="n">
        <f aca="false">IF(OR($D28=1,MONTH($B28)&lt;&gt;MONTH(StartDate),'У7 Ввод'!$D$65="",'У7 Ввод'!$E$65="",'У7 Ввод'!$D$65&gt;$B28),0,MAX(0,MIN(1,'У7 Ввод'!$E$65-NETWORKDAYS('У7 Ввод'!$D$65,$B28)+1))/Настройки!$E$13*100)</f>
        <v>0</v>
      </c>
      <c r="BI28" s="67" t="n">
        <f aca="false">IF(OR($D28=1,MONTH($B28)&lt;&gt;MONTH(StartDate),'У7 Ввод'!$D$66="",'У7 Ввод'!$E$66="",'У7 Ввод'!$D$66&gt;$B28),0,MAX(0,MIN(1,'У7 Ввод'!$E$66-NETWORKDAYS('У7 Ввод'!$D$66,$B28)+1))/Настройки!$E$13*100)</f>
        <v>0</v>
      </c>
      <c r="BJ28" s="67" t="n">
        <f aca="false">IF(OR($D28=1,MONTH($B28)&lt;&gt;MONTH(StartDate),'У7 Ввод'!$D$67="",'У7 Ввод'!$E$67="",'У7 Ввод'!$D$67&gt;$B28),0,MAX(0,MIN(1,'У7 Ввод'!$E$67-NETWORKDAYS('У7 Ввод'!$D$67,$B28)+1))/Настройки!$E$13*100)</f>
        <v>0</v>
      </c>
      <c r="BK28" s="67" t="n">
        <f aca="false">IF(OR($D28=1,MONTH($B28)&lt;&gt;MONTH(StartDate),'У7 Ввод'!$D$68="",'У7 Ввод'!$E$68="",'У7 Ввод'!$D$68&gt;$B28),0,MAX(0,MIN(1,'У7 Ввод'!$E$68-NETWORKDAYS('У7 Ввод'!$D$68,$B28)+1))/Настройки!$E$13*100)</f>
        <v>0</v>
      </c>
      <c r="BL28" s="67" t="n">
        <f aca="false">IF(OR($D28=1,MONTH($B28)&lt;&gt;MONTH(StartDate),'У7 Ввод'!$D$69="",'У7 Ввод'!$E$69="",'У7 Ввод'!$D$69&gt;$B28),0,MAX(0,MIN(1,'У7 Ввод'!$E$69-NETWORKDAYS('У7 Ввод'!$D$69,$B28)+1))/Настройки!$E$13*100)</f>
        <v>0</v>
      </c>
      <c r="BM28" s="67" t="n">
        <f aca="false">IF(OR($D28=1,MONTH($B28)&lt;&gt;MONTH(StartDate),'У7 Ввод'!$D$70="",'У7 Ввод'!$E$70="",'У7 Ввод'!$D$70&gt;$B28),0,MAX(0,MIN(1,'У7 Ввод'!$E$70-NETWORKDAYS('У7 Ввод'!$D$70,$B28)+1))/Настройки!$E$13*100)</f>
        <v>0</v>
      </c>
      <c r="BN28" s="67" t="n">
        <f aca="false">IF(OR($D28=1,MONTH($B28)&lt;&gt;MONTH(StartDate),'У7 Ввод'!$D$71="",'У7 Ввод'!$E$71="",'У7 Ввод'!$D$71&gt;$B28),0,MAX(0,MIN(1,'У7 Ввод'!$E$71-NETWORKDAYS('У7 Ввод'!$D$71,$B28)+1))/Настройки!$E$13*100)</f>
        <v>0</v>
      </c>
      <c r="BO28" s="67" t="n">
        <f aca="false">IF(OR($D28=1,MONTH($B28)&lt;&gt;MONTH(StartDate),'У7 Ввод'!$D$72="",'У7 Ввод'!$E$72="",'У7 Ввод'!$D$72&gt;$B28),0,MAX(0,MIN(1,'У7 Ввод'!$E$72-NETWORKDAYS('У7 Ввод'!$D$72,$B28)+1))/Настройки!$E$13*100)</f>
        <v>0</v>
      </c>
      <c r="BP28" s="67" t="n">
        <f aca="false">IF(OR($D28=1,MONTH($B28)&lt;&gt;MONTH(StartDate),'У7 Ввод'!$D$73="",'У7 Ввод'!$E$73="",'У7 Ввод'!$D$73&gt;$B28),0,MAX(0,MIN(1,'У7 Ввод'!$E$73-NETWORKDAYS('У7 Ввод'!$D$73,$B28)+1))/Настройки!$E$13*100)</f>
        <v>0</v>
      </c>
      <c r="BQ28" s="67" t="n">
        <f aca="false">IF(OR($D28=1,MONTH($B28)&lt;&gt;MONTH(StartDate),'У7 Ввод'!$D$74="",'У7 Ввод'!$E$74="",'У7 Ввод'!$D$74&gt;$B28),0,MAX(0,MIN(1,'У7 Ввод'!$E$74-NETWORKDAYS('У7 Ввод'!$D$74,$B28)+1))/Настройки!$E$13*100)</f>
        <v>0</v>
      </c>
      <c r="BR28" s="67" t="n">
        <f aca="false">IF(OR($D28=1,MONTH($B28)&lt;&gt;MONTH(StartDate),'У7 Ввод'!$D$75="",'У7 Ввод'!$E$75="",'У7 Ввод'!$D$75&gt;$B28),0,MAX(0,MIN(1,'У7 Ввод'!$E$75-NETWORKDAYS('У7 Ввод'!$D$75,$B28)+1))/Настройки!$E$13*100)</f>
        <v>0</v>
      </c>
      <c r="BS28" s="67" t="n">
        <f aca="false">IF(OR($D28=1,MONTH($B28)&lt;&gt;MONTH(StartDate),'У7 Ввод'!$D$76="",'У7 Ввод'!$E$76="",'У7 Ввод'!$D$76&gt;$B28),0,MAX(0,MIN(1,'У7 Ввод'!$E$76-NETWORKDAYS('У7 Ввод'!$D$76,$B28)+1))/Настройки!$E$13*100)</f>
        <v>0</v>
      </c>
      <c r="BT28" s="67" t="n">
        <f aca="false">IF(OR($D28=1,MONTH($B28)&lt;&gt;MONTH(StartDate),'У7 Ввод'!$D$77="",'У7 Ввод'!$E$77="",'У7 Ввод'!$D$77&gt;$B28),0,MAX(0,MIN(1,'У7 Ввод'!$E$77-NETWORKDAYS('У7 Ввод'!$D$77,$B28)+1))/Настройки!$E$13*100)</f>
        <v>0</v>
      </c>
      <c r="BU28" s="67" t="n">
        <f aca="false">IF(OR($D28=1,MONTH($B28)&lt;&gt;MONTH(StartDate),'У7 Ввод'!$D$78="",'У7 Ввод'!$E$78="",'У7 Ввод'!$D$78&gt;$B28),0,MAX(0,MIN(1,'У7 Ввод'!$E$78-NETWORKDAYS('У7 Ввод'!$D$78,$B28)+1))/Настройки!$E$13*100)</f>
        <v>0</v>
      </c>
      <c r="BV28" s="67" t="n">
        <f aca="false">IF(OR($D28=1,MONTH($B28)&lt;&gt;MONTH(StartDate),'У7 Ввод'!$D$79="",'У7 Ввод'!$E$79="",'У7 Ввод'!$D$79&gt;$B28),0,MAX(0,MIN(1,'У7 Ввод'!$E$79-NETWORKDAYS('У7 Ввод'!$D$79,$B28)+1))/Настройки!$E$13*100)</f>
        <v>0</v>
      </c>
      <c r="BW28" s="67" t="n">
        <f aca="false">IF(OR($D28=1,MONTH($B28)&lt;&gt;MONTH(StartDate),'У7 Ввод'!$D$80="",'У7 Ввод'!$E$80="",'У7 Ввод'!$D$80&gt;$B28),0,MAX(0,MIN(1,'У7 Ввод'!$E$80-NETWORKDAYS('У7 Ввод'!$D$80,$B28)+1))/Настройки!$E$13*100)</f>
        <v>0</v>
      </c>
      <c r="BX28" s="67" t="n">
        <f aca="false">IF(OR($D28=1,MONTH($B28)&lt;&gt;MONTH(StartDate),'У7 Ввод'!$D$81="",'У7 Ввод'!$E$81="",'У7 Ввод'!$D$81&gt;$B28),0,MAX(0,MIN(1,'У7 Ввод'!$E$81-NETWORKDAYS('У7 Ввод'!$D$81,$B28)+1))/Настройки!$E$13*100)</f>
        <v>0</v>
      </c>
      <c r="BY28" s="67" t="n">
        <f aca="false">IF(OR($D28=1,MONTH($B28)&lt;&gt;MONTH(StartDate),'У7 Ввод'!$D$82="",'У7 Ввод'!$E$82="",'У7 Ввод'!$D$82&gt;$B28),0,MAX(0,MIN(1,'У7 Ввод'!$E$82-NETWORKDAYS('У7 Ввод'!$D$82,$B28)+1))/Настройки!$E$13*100)</f>
        <v>0</v>
      </c>
      <c r="BZ28" s="67" t="n">
        <f aca="false">IF(OR($D28=1,MONTH($B28)&lt;&gt;MONTH(StartDate),'У7 Ввод'!$D$83="",'У7 Ввод'!$E$83="",'У7 Ввод'!$D$83&gt;$B28),0,MAX(0,MIN(1,'У7 Ввод'!$E$83-NETWORKDAYS('У7 Ввод'!$D$83,$B28)+1))/Настройки!$E$13*100)</f>
        <v>0</v>
      </c>
      <c r="CA28" s="67" t="n">
        <f aca="false">IF(OR($D28=1,MONTH($B28)&lt;&gt;MONTH(StartDate),'У7 Ввод'!$D$84="",'У7 Ввод'!$E$84="",'У7 Ввод'!$D$84&gt;$B28),0,MAX(0,MIN(1,'У7 Ввод'!$E$84-NETWORKDAYS('У7 Ввод'!$D$84,$B28)+1))/Настройки!$E$13*100)</f>
        <v>0</v>
      </c>
      <c r="CB28" s="67" t="n">
        <f aca="false">IF(OR($D28=1,MONTH($B28)&lt;&gt;MONTH(StartDate),'У7 Ввод'!$D$85="",'У7 Ввод'!$E$85="",'У7 Ввод'!$D$85&gt;$B28),0,MAX(0,MIN(1,'У7 Ввод'!$E$85-NETWORKDAYS('У7 Ввод'!$D$85,$B28)+1))/Настройки!$E$13*100)</f>
        <v>0</v>
      </c>
      <c r="CC28" s="67" t="n">
        <f aca="false">IF(OR($D28=1,MONTH($B28)&lt;&gt;MONTH(StartDate),'У7 Ввод'!$D$86="",'У7 Ввод'!$E$86="",'У7 Ввод'!$D$86&gt;$B28),0,MAX(0,MIN(1,'У7 Ввод'!$E$86-NETWORKDAYS('У7 Ввод'!$D$86,$B28)+1))/Настройки!$E$13*100)</f>
        <v>0</v>
      </c>
      <c r="CD28" s="67" t="n">
        <f aca="false">IF(OR($D28=1,MONTH($B28)&lt;&gt;MONTH(StartDate),'У7 Ввод'!$D$87="",'У7 Ввод'!$E$87="",'У7 Ввод'!$D$87&gt;$B28),0,MAX(0,MIN(1,'У7 Ввод'!$E$87-NETWORKDAYS('У7 Ввод'!$D$87,$B28)+1))/Настройки!$E$13*100)</f>
        <v>0</v>
      </c>
      <c r="CE28" s="67" t="n">
        <f aca="false">IF(OR($D28=1,MONTH($B28)&lt;&gt;MONTH(StartDate),'У7 Ввод'!$D$88="",'У7 Ввод'!$E$88="",'У7 Ввод'!$D$88&gt;$B28),0,MAX(0,MIN(1,'У7 Ввод'!$E$88-NETWORKDAYS('У7 Ввод'!$D$88,$B28)+1))/Настройки!$E$13*100)</f>
        <v>0</v>
      </c>
      <c r="CF28" s="67" t="n">
        <f aca="false">IF(OR($D28=1,MONTH($B28)&lt;&gt;MONTH(StartDate),'У7 Ввод'!$D$89="",'У7 Ввод'!$E$89="",'У7 Ввод'!$D$89&gt;$B28),0,MAX(0,MIN(1,'У7 Ввод'!$E$89-NETWORKDAYS('У7 Ввод'!$D$89,$B28)+1))/Настройки!$E$13*100)</f>
        <v>0</v>
      </c>
      <c r="CG28" s="67" t="n">
        <f aca="false">IF(OR($D28=1,MONTH($B28)&lt;&gt;MONTH(StartDate),'У7 Ввод'!$D$90="",'У7 Ввод'!$E$90="",'У7 Ввод'!$D$90&gt;$B28),0,MAX(0,MIN(1,'У7 Ввод'!$E$90-NETWORKDAYS('У7 Ввод'!$D$90,$B28)+1))/Настройки!$E$13*100)</f>
        <v>0</v>
      </c>
      <c r="CH28" s="67" t="n">
        <f aca="false">IF(OR($D28=1,MONTH($B28)&lt;&gt;MONTH(StartDate),'У7 Ввод'!$D$91="",'У7 Ввод'!$E$91="",'У7 Ввод'!$D$91&gt;$B28),0,MAX(0,MIN(1,'У7 Ввод'!$E$91-NETWORKDAYS('У7 Ввод'!$D$91,$B28)+1))/Настройки!$E$13*100)</f>
        <v>0</v>
      </c>
      <c r="CI28" s="67" t="n">
        <f aca="false">IF(OR($D28=1,MONTH($B28)&lt;&gt;MONTH(StartDate),'У7 Ввод'!$D$92="",'У7 Ввод'!$E$92="",'У7 Ввод'!$D$92&gt;$B28),0,MAX(0,MIN(1,'У7 Ввод'!$E$92-NETWORKDAYS('У7 Ввод'!$D$92,$B28)+1))/Настройки!$E$13*100)</f>
        <v>0</v>
      </c>
      <c r="CJ28" s="67" t="n">
        <f aca="false">IF(OR($D28=1,MONTH($B28)&lt;&gt;MONTH(StartDate),'У7 Ввод'!$D$93="",'У7 Ввод'!$E$93="",'У7 Ввод'!$D$93&gt;$B28),0,MAX(0,MIN(1,'У7 Ввод'!$E$93-NETWORKDAYS('У7 Ввод'!$D$93,$B28)+1))/Настройки!$E$13*100)</f>
        <v>0</v>
      </c>
      <c r="CK28" s="67" t="n">
        <f aca="false">IF(OR($D28=1,MONTH($B28)&lt;&gt;MONTH(StartDate),'У7 Ввод'!$D$94="",'У7 Ввод'!$E$94="",'У7 Ввод'!$D$94&gt;$B28),0,MAX(0,MIN(1,'У7 Ввод'!$E$94-NETWORKDAYS('У7 Ввод'!$D$94,$B28)+1))/Настройки!$E$13*100)</f>
        <v>0</v>
      </c>
      <c r="CL28" s="67" t="n">
        <f aca="false">IF(OR($D28=1,MONTH($B28)&lt;&gt;MONTH(StartDate),'У7 Ввод'!$D$95="",'У7 Ввод'!$E$95="",'У7 Ввод'!$D$95&gt;$B28),0,MAX(0,MIN(1,'У7 Ввод'!$E$95-NETWORKDAYS('У7 Ввод'!$D$95,$B28)+1))/Настройки!$E$13*100)</f>
        <v>0</v>
      </c>
      <c r="CM28" s="67" t="n">
        <f aca="false">IF(OR($D28=1,MONTH($B28)&lt;&gt;MONTH(StartDate),'У7 Ввод'!$D$96="",'У7 Ввод'!$E$96="",'У7 Ввод'!$D$96&gt;$B28),0,MAX(0,MIN(1,'У7 Ввод'!$E$96-NETWORKDAYS('У7 Ввод'!$D$96,$B28)+1))/Настройки!$E$13*100)</f>
        <v>0</v>
      </c>
      <c r="CN28" s="67" t="n">
        <f aca="false">IF(OR($D28=1,MONTH($B28)&lt;&gt;MONTH(StartDate),'У7 Ввод'!$D$97="",'У7 Ввод'!$E$97="",'У7 Ввод'!$D$97&gt;$B28),0,MAX(0,MIN(1,'У7 Ввод'!$E$97-NETWORKDAYS('У7 Ввод'!$D$97,$B28)+1))/Настройки!$E$13*100)</f>
        <v>0</v>
      </c>
      <c r="CO28" s="67" t="n">
        <f aca="false">IF(OR($D28=1,MONTH($B28)&lt;&gt;MONTH(StartDate),'У7 Ввод'!$D$98="",'У7 Ввод'!$E$98="",'У7 Ввод'!$D$98&gt;$B28),0,MAX(0,MIN(1,'У7 Ввод'!$E$98-NETWORKDAYS('У7 Ввод'!$D$98,$B28)+1))/Настройки!$E$13*100)</f>
        <v>0</v>
      </c>
      <c r="CP28" s="67" t="n">
        <f aca="false">IF(OR($D28=1,MONTH($B28)&lt;&gt;MONTH(StartDate),'У7 Ввод'!$D$99="",'У7 Ввод'!$E$99="",'У7 Ввод'!$D$99&gt;$B28),0,MAX(0,MIN(1,'У7 Ввод'!$E$99-NETWORKDAYS('У7 Ввод'!$D$99,$B28)+1))/Настройки!$E$13*100)</f>
        <v>0</v>
      </c>
      <c r="CQ28" s="67" t="n">
        <f aca="false">IF(OR($D28=1,MONTH($B28)&lt;&gt;MONTH(StartDate),'У7 Ввод'!$D$100="",'У7 Ввод'!$E$100="",'У7 Ввод'!$D$100&gt;$B28),0,MAX(0,MIN(1,'У7 Ввод'!$E$100-NETWORKDAYS('У7 Ввод'!$D$100,$B28)+1))/Настройки!$E$13*100)</f>
        <v>0</v>
      </c>
      <c r="CR28" s="67" t="n">
        <f aca="false">IF(OR($D28=1,MONTH($B28)&lt;&gt;MONTH(StartDate),'У7 Ввод'!$D$101="",'У7 Ввод'!$E$101="",'У7 Ввод'!$D$101&gt;$B28),0,MAX(0,MIN(1,'У7 Ввод'!$E$101-NETWORKDAYS('У7 Ввод'!$D$101,$B28)+1))/Настройки!$E$13*100)</f>
        <v>0</v>
      </c>
      <c r="CS28" s="67" t="n">
        <f aca="false">IF(OR($D28=1,MONTH($B28)&lt;&gt;MONTH(StartDate),'У7 Ввод'!$D$102="",'У7 Ввод'!$E$102="",'У7 Ввод'!$D$102&gt;$B28),0,MAX(0,MIN(1,'У7 Ввод'!$E$102-NETWORKDAYS('У7 Ввод'!$D$102,$B28)+1))/Настройки!$E$13*100)</f>
        <v>0</v>
      </c>
      <c r="CT28" s="67" t="n">
        <f aca="false">IF(OR($D28=1,MONTH($B28)&lt;&gt;MONTH(StartDate),'У7 Ввод'!$D$103="",'У7 Ввод'!$E$103="",'У7 Ввод'!$D$103&gt;$B28),0,MAX(0,MIN(1,'У7 Ввод'!$E$103-NETWORKDAYS('У7 Ввод'!$D$103,$B28)+1))/Настройки!$E$13*100)</f>
        <v>0</v>
      </c>
      <c r="CU28" s="67" t="n">
        <f aca="false">IF(OR($D28=1,MONTH($B28)&lt;&gt;MONTH(StartDate),'У7 Ввод'!$D$104="",'У7 Ввод'!$E$104="",'У7 Ввод'!$D$104&gt;$B28),0,MAX(0,MIN(1,'У7 Ввод'!$E$104-NETWORKDAYS('У7 Ввод'!$D$104,$B28)+1))/Настройки!$E$13*100)</f>
        <v>0</v>
      </c>
      <c r="CV28" s="67" t="n">
        <f aca="false">IF(OR($D28=1,MONTH($B28)&lt;&gt;MONTH(StartDate),'У7 Ввод'!$D$105="",'У7 Ввод'!$E$105="",'У7 Ввод'!$D$105&gt;$B28),0,MAX(0,MIN(1,'У7 Ввод'!$E$105-NETWORKDAYS('У7 Ввод'!$D$105,$B28)+1))/Настройки!$E$13*100)</f>
        <v>0</v>
      </c>
      <c r="CW28" s="67" t="n">
        <f aca="false">IF(OR($D28=1,MONTH($B28)&lt;&gt;MONTH(StartDate),'У7 Ввод'!$D$106="",'У7 Ввод'!$E$106="",'У7 Ввод'!$D$106&gt;$B28),0,MAX(0,MIN(1,'У7 Ввод'!$E$106-NETWORKDAYS('У7 Ввод'!$D$106,$B28)+1))/Настройки!$E$13*100)</f>
        <v>0</v>
      </c>
      <c r="CX28" s="67" t="n">
        <f aca="false">IF(OR($D28=1,MONTH($B28)&lt;&gt;MONTH(StartDate),'У7 Ввод'!$D$107="",'У7 Ввод'!$E$107="",'У7 Ввод'!$D$107&gt;$B28),0,MAX(0,MIN(1,'У7 Ввод'!$E$107-NETWORKDAYS('У7 Ввод'!$D$107,$B28)+1))/Настройки!$E$13*100)</f>
        <v>0</v>
      </c>
      <c r="CY28" s="67" t="n">
        <f aca="false">IF(OR($D28=1,MONTH($B28)&lt;&gt;MONTH(StartDate),'У7 Ввод'!$D$108="",'У7 Ввод'!$E$108="",'У7 Ввод'!$D$108&gt;$B28),0,MAX(0,MIN(1,'У7 Ввод'!$E$108-NETWORKDAYS('У7 Ввод'!$D$108,$B28)+1))/Настройки!$E$13*100)</f>
        <v>0</v>
      </c>
      <c r="CZ28" s="67" t="n">
        <f aca="false">IF(OR($D28=1,MONTH($B28)&lt;&gt;MONTH(StartDate),'У7 Ввод'!$D$109="",'У7 Ввод'!$E$109="",'У7 Ввод'!$D$109&gt;$B28),0,MAX(0,MIN(1,'У7 Ввод'!$E$109-NETWORKDAYS('У7 Ввод'!$D$109,$B28)+1))/Настройки!$E$13*100)</f>
        <v>0</v>
      </c>
      <c r="DA28" s="67" t="n">
        <f aca="false">IF(OR($D28=1,MONTH($B28)&lt;&gt;MONTH(StartDate),'У7 Ввод'!$D$110="",'У7 Ввод'!$E$110="",'У7 Ввод'!$D$110&gt;$B28),0,MAX(0,MIN(1,'У7 Ввод'!$E$110-NETWORKDAYS('У7 Ввод'!$D$110,$B28)+1))/Настройки!$E$13*100)</f>
        <v>0</v>
      </c>
      <c r="DB28" s="67" t="n">
        <f aca="false">IF(OR($D28=1,MONTH($B28)&lt;&gt;MONTH(StartDate),'У7 Ввод'!$D$111="",'У7 Ввод'!$E$111="",'У7 Ввод'!$D$111&gt;$B28),0,MAX(0,MIN(1,'У7 Ввод'!$E$111-NETWORKDAYS('У7 Ввод'!$D$111,$B28)+1))/Настройки!$E$13*100)</f>
        <v>0</v>
      </c>
      <c r="DC28" s="67" t="n">
        <f aca="false">IF(OR($D28=1,MONTH($B28)&lt;&gt;MONTH(StartDate),'У7 Ввод'!$D$112="",'У7 Ввод'!$E$112="",'У7 Ввод'!$D$112&gt;$B28),0,MAX(0,MIN(1,'У7 Ввод'!$E$112-NETWORKDAYS('У7 Ввод'!$D$112,$B28)+1))/Настройки!$E$13*100)</f>
        <v>0</v>
      </c>
      <c r="DD28" s="67" t="n">
        <f aca="false">IF(OR($D28=1,MONTH($B28)&lt;&gt;MONTH(StartDate),'У7 Ввод'!$D$113="",'У7 Ввод'!$E$113="",'У7 Ввод'!$D$113&gt;$B28),0,MAX(0,MIN(1,'У7 Ввод'!$E$113-NETWORKDAYS('У7 Ввод'!$D$113,$B28)+1))/Настройки!$E$13*100)</f>
        <v>0</v>
      </c>
      <c r="DE28" s="67" t="n">
        <f aca="false">IF(OR($D28=1,MONTH($B28)&lt;&gt;MONTH(StartDate),'У7 Ввод'!$D$114="",'У7 Ввод'!$E$114="",'У7 Ввод'!$D$114&gt;$B28),0,MAX(0,MIN(1,'У7 Ввод'!$E$114-NETWORKDAYS('У7 Ввод'!$D$114,$B28)+1))/Настройки!$E$13*100)</f>
        <v>0</v>
      </c>
      <c r="DF28" s="67" t="n">
        <f aca="false">IF(OR($D28=1,MONTH($B28)&lt;&gt;MONTH(StartDate),'У7 Ввод'!$D$115="",'У7 Ввод'!$E$115="",'У7 Ввод'!$D$115&gt;$B28),0,MAX(0,MIN(1,'У7 Ввод'!$E$115-NETWORKDAYS('У7 Ввод'!$D$115,$B28)+1))/Настройки!$E$13*100)</f>
        <v>0</v>
      </c>
      <c r="DG28" s="67" t="n">
        <f aca="false">IF(OR($D28=1,MONTH($B28)&lt;&gt;MONTH(StartDate),'У7 Ввод'!$D$116="",'У7 Ввод'!$E$116="",'У7 Ввод'!$D$116&gt;$B28),0,MAX(0,MIN(1,'У7 Ввод'!$E$116-NETWORKDAYS('У7 Ввод'!$D$116,$B28)+1))/Настройки!$E$13*100)</f>
        <v>0</v>
      </c>
      <c r="DH28" s="67" t="n">
        <f aca="false">IF(OR($D28=1,MONTH($B28)&lt;&gt;MONTH(StartDate),'У7 Ввод'!$D$117="",'У7 Ввод'!$E$117="",'У7 Ввод'!$D$117&gt;$B28),0,MAX(0,MIN(1,'У7 Ввод'!$E$117-NETWORKDAYS('У7 Ввод'!$D$117,$B28)+1))/Настройки!$E$13*100)</f>
        <v>0</v>
      </c>
      <c r="DI28" s="67" t="n">
        <f aca="false">IF(OR($D28=1,MONTH($B28)&lt;&gt;MONTH(StartDate),'У7 Ввод'!$D$118="",'У7 Ввод'!$E$118="",'У7 Ввод'!$D$118&gt;$B28),0,MAX(0,MIN(1,'У7 Ввод'!$E$118-NETWORKDAYS('У7 Ввод'!$D$118,$B28)+1))/Настройки!$E$13*100)</f>
        <v>0</v>
      </c>
      <c r="DJ28" s="67" t="n">
        <f aca="false">IF(OR($D28=1,MONTH($B28)&lt;&gt;MONTH(StartDate),'У7 Ввод'!$D$119="",'У7 Ввод'!$E$119="",'У7 Ввод'!$D$119&gt;$B28),0,MAX(0,MIN(1,'У7 Ввод'!$E$119-NETWORKDAYS('У7 Ввод'!$D$119,$B28)+1))/Настройки!$E$13*100)</f>
        <v>0</v>
      </c>
      <c r="DK28" s="67" t="n">
        <f aca="false">IF(OR($D28=1,MONTH($B28)&lt;&gt;MONTH(StartDate),'У7 Ввод'!$D$120="",'У7 Ввод'!$E$120="",'У7 Ввод'!$D$120&gt;$B28),0,MAX(0,MIN(1,'У7 Ввод'!$E$120-NETWORKDAYS('У7 Ввод'!$D$120,$B28)+1))/Настройки!$E$13*100)</f>
        <v>0</v>
      </c>
      <c r="DL28" s="67" t="n">
        <f aca="false">IF(OR($D28=1,MONTH($B28)&lt;&gt;MONTH(StartDate),'У7 Ввод'!$D$121="",'У7 Ввод'!$E$121="",'У7 Ввод'!$D$121&gt;$B28),0,MAX(0,MIN(1,'У7 Ввод'!$E$121-NETWORKDAYS('У7 Ввод'!$D$121,$B28)+1))/Настройки!$E$13*100)</f>
        <v>0</v>
      </c>
      <c r="DM28" s="67" t="n">
        <f aca="false">IF(OR($D28=1,MONTH($B28)&lt;&gt;MONTH(StartDate),'У7 Ввод'!$D$122="",'У7 Ввод'!$E$122="",'У7 Ввод'!$D$122&gt;$B28),0,MAX(0,MIN(1,'У7 Ввод'!$E$122-NETWORKDAYS('У7 Ввод'!$D$122,$B28)+1))/Настройки!$E$13*100)</f>
        <v>0</v>
      </c>
      <c r="DN28" s="67" t="n">
        <f aca="false">IF(OR($D28=1,MONTH($B28)&lt;&gt;MONTH(StartDate),'У7 Ввод'!$D$123="",'У7 Ввод'!$E$123="",'У7 Ввод'!$D$123&gt;$B28),0,MAX(0,MIN(1,'У7 Ввод'!$E$123-NETWORKDAYS('У7 Ввод'!$D$123,$B28)+1))/Настройки!$E$13*100)</f>
        <v>0</v>
      </c>
      <c r="DO28" s="67" t="n">
        <f aca="false">IF(OR($D28=1,MONTH($B28)&lt;&gt;MONTH(StartDate),'У7 Ввод'!$D$124="",'У7 Ввод'!$E$124="",'У7 Ввод'!$D$124&gt;$B28),0,MAX(0,MIN(1,'У7 Ввод'!$E$124-NETWORKDAYS('У7 Ввод'!$D$124,$B28)+1))/Настройки!$E$13*100)</f>
        <v>0</v>
      </c>
      <c r="DP28" s="67" t="n">
        <f aca="false">IF(OR($D28=1,MONTH($B28)&lt;&gt;MONTH(StartDate),'У7 Ввод'!$D$125="",'У7 Ввод'!$E$125="",'У7 Ввод'!$D$125&gt;$B28),0,MAX(0,MIN(1,'У7 Ввод'!$E$125-NETWORKDAYS('У7 Ввод'!$D$125,$B28)+1))/Настройки!$E$13*100)</f>
        <v>0</v>
      </c>
      <c r="DQ28" s="67" t="n">
        <f aca="false">IF(OR($D28=1,MONTH($B28)&lt;&gt;MONTH(StartDate),'У7 Ввод'!$D$126="",'У7 Ввод'!$E$126="",'У7 Ввод'!$D$126&gt;$B28),0,MAX(0,MIN(1,'У7 Ввод'!$E$126-NETWORKDAYS('У7 Ввод'!$D$126,$B28)+1))/Настройки!$E$13*100)</f>
        <v>0</v>
      </c>
      <c r="DR28" s="67" t="n">
        <f aca="false">IF(OR($D28=1,MONTH($B28)&lt;&gt;MONTH(StartDate),'У7 Ввод'!$D$127="",'У7 Ввод'!$E$127="",'У7 Ввод'!$D$127&gt;$B28),0,MAX(0,MIN(1,'У7 Ввод'!$E$127-NETWORKDAYS('У7 Ввод'!$D$127,$B28)+1))/Настройки!$E$13*100)</f>
        <v>0</v>
      </c>
      <c r="DS28" s="67" t="n">
        <f aca="false">IF(OR($D28=1,MONTH($B28)&lt;&gt;MONTH(StartDate),'У7 Ввод'!$D$128="",'У7 Ввод'!$E$128="",'У7 Ввод'!$D$128&gt;$B28),0,MAX(0,MIN(1,'У7 Ввод'!$E$128-NETWORKDAYS('У7 Ввод'!$D$128,$B28)+1))/Настройки!$E$13*100)</f>
        <v>0</v>
      </c>
      <c r="DT28" s="67" t="n">
        <f aca="false">IF(OR($D28=1,MONTH($B28)&lt;&gt;MONTH(StartDate),'У7 Ввод'!$D$129="",'У7 Ввод'!$E$129="",'У7 Ввод'!$D$129&gt;$B28),0,MAX(0,MIN(1,'У7 Ввод'!$E$129-NETWORKDAYS('У7 Ввод'!$D$129,$B28)+1))/Настройки!$E$13*100)</f>
        <v>0</v>
      </c>
      <c r="DU28" s="67" t="n">
        <f aca="false">IF(OR($D28=1,MONTH($B28)&lt;&gt;MONTH(StartDate),'У7 Ввод'!$D$130="",'У7 Ввод'!$E$130="",'У7 Ввод'!$D$130&gt;$B28),0,MAX(0,MIN(1,'У7 Ввод'!$E$130-NETWORKDAYS('У7 Ввод'!$D$130,$B28)+1))/Настройки!$E$13*100)</f>
        <v>0</v>
      </c>
      <c r="DV28" s="67" t="n">
        <f aca="false">IF(OR($D28=1,MONTH($B28)&lt;&gt;MONTH(StartDate),'У7 Ввод'!$D$131="",'У7 Ввод'!$E$131="",'У7 Ввод'!$D$131&gt;$B28),0,MAX(0,MIN(1,'У7 Ввод'!$E$131-NETWORKDAYS('У7 Ввод'!$D$131,$B28)+1))/Настройки!$E$13*100)</f>
        <v>0</v>
      </c>
      <c r="DW28" s="67" t="n">
        <f aca="false">IF(OR($D28=1,MONTH($B28)&lt;&gt;MONTH(StartDate),'У7 Ввод'!$D$132="",'У7 Ввод'!$E$132="",'У7 Ввод'!$D$132&gt;$B28),0,MAX(0,MIN(1,'У7 Ввод'!$E$132-NETWORKDAYS('У7 Ввод'!$D$132,$B28)+1))/Настройки!$E$13*100)</f>
        <v>0</v>
      </c>
      <c r="DX28" s="67" t="n">
        <f aca="false">IF(OR($D28=1,MONTH($B28)&lt;&gt;MONTH(StartDate),'У7 Ввод'!$D$133="",'У7 Ввод'!$E$133="",'У7 Ввод'!$D$133&gt;$B28),0,MAX(0,MIN(1,'У7 Ввод'!$E$133-NETWORKDAYS('У7 Ввод'!$D$133,$B28)+1))/Настройки!$E$13*100)</f>
        <v>0</v>
      </c>
      <c r="DY28" s="67" t="n">
        <f aca="false">IF(OR($D28=1,MONTH($B28)&lt;&gt;MONTH(StartDate),'У7 Ввод'!$D$134="",'У7 Ввод'!$E$134="",'У7 Ввод'!$D$134&gt;$B28),0,MAX(0,MIN(1,'У7 Ввод'!$E$134-NETWORKDAYS('У7 Ввод'!$D$134,$B28)+1))/Настройки!$E$13*100)</f>
        <v>0</v>
      </c>
      <c r="DZ28" s="67" t="n">
        <f aca="false">IF(OR($D28=1,MONTH($B28)&lt;&gt;MONTH(StartDate),'У7 Ввод'!$D$135="",'У7 Ввод'!$E$135="",'У7 Ввод'!$D$135&gt;$B28),0,MAX(0,MIN(1,'У7 Ввод'!$E$135-NETWORKDAYS('У7 Ввод'!$D$135,$B28)+1))/Настройки!$E$13*100)</f>
        <v>0</v>
      </c>
      <c r="EA28" s="67" t="n">
        <f aca="false">IF(OR($D28=1,MONTH($B28)&lt;&gt;MONTH(StartDate),'У7 Ввод'!$D$136="",'У7 Ввод'!$E$136="",'У7 Ввод'!$D$136&gt;$B28),0,MAX(0,MIN(1,'У7 Ввод'!$E$136-NETWORKDAYS('У7 Ввод'!$D$136,$B28)+1))/Настройки!$E$13*100)</f>
        <v>0</v>
      </c>
      <c r="EB28" s="67" t="n">
        <f aca="false">IF(OR($D28=1,MONTH($B28)&lt;&gt;MONTH(StartDate),'У7 Ввод'!$D$137="",'У7 Ввод'!$E$137="",'У7 Ввод'!$D$137&gt;$B28),0,MAX(0,MIN(1,'У7 Ввод'!$E$137-NETWORKDAYS('У7 Ввод'!$D$137,$B28)+1))/Настройки!$E$13*100)</f>
        <v>0</v>
      </c>
      <c r="EC28" s="67" t="n">
        <f aca="false">IF(OR($D28=1,MONTH($B28)&lt;&gt;MONTH(StartDate),'У7 Ввод'!$D$138="",'У7 Ввод'!$E$138="",'У7 Ввод'!$D$138&gt;$B28),0,MAX(0,MIN(1,'У7 Ввод'!$E$138-NETWORKDAYS('У7 Ввод'!$D$138,$B28)+1))/Настройки!$E$13*100)</f>
        <v>0</v>
      </c>
      <c r="ED28" s="67" t="n">
        <f aca="false">IF(OR($D28=1,MONTH($B28)&lt;&gt;MONTH(StartDate),'У7 Ввод'!$D$139="",'У7 Ввод'!$E$139="",'У7 Ввод'!$D$139&gt;$B28),0,MAX(0,MIN(1,'У7 Ввод'!$E$139-NETWORKDAYS('У7 Ввод'!$D$139,$B28)+1))/Настройки!$E$13*100)</f>
        <v>0</v>
      </c>
      <c r="EE28" s="67" t="n">
        <f aca="false">IF(OR($D28=1,MONTH($B28)&lt;&gt;MONTH(StartDate),'У7 Ввод'!$D$140="",'У7 Ввод'!$E$140="",'У7 Ввод'!$D$140&gt;$B28),0,MAX(0,MIN(1,'У7 Ввод'!$E$140-NETWORKDAYS('У7 Ввод'!$D$140,$B28)+1))/Настройки!$E$13*100)</f>
        <v>0</v>
      </c>
      <c r="EF28" s="67" t="n">
        <f aca="false">IF(OR($D28=1,MONTH($B28)&lt;&gt;MONTH(StartDate),'У7 Ввод'!$D$141="",'У7 Ввод'!$E$141="",'У7 Ввод'!$D$141&gt;$B28),0,MAX(0,MIN(1,'У7 Ввод'!$E$141-NETWORKDAYS('У7 Ввод'!$D$141,$B28)+1))/Настройки!$E$13*100)</f>
        <v>0</v>
      </c>
      <c r="EG28" s="67" t="n">
        <f aca="false">IF(OR($D28=1,MONTH($B28)&lt;&gt;MONTH(StartDate),'У7 Ввод'!$D$142="",'У7 Ввод'!$E$142="",'У7 Ввод'!$D$142&gt;$B28),0,MAX(0,MIN(1,'У7 Ввод'!$E$142-NETWORKDAYS('У7 Ввод'!$D$142,$B28)+1))/Настройки!$E$13*100)</f>
        <v>0</v>
      </c>
      <c r="EH28" s="67" t="n">
        <f aca="false">IF(OR($D28=1,MONTH($B28)&lt;&gt;MONTH(StartDate),'У7 Ввод'!$D$143="",'У7 Ввод'!$E$143="",'У7 Ввод'!$D$143&gt;$B28),0,MAX(0,MIN(1,'У7 Ввод'!$E$143-NETWORKDAYS('У7 Ввод'!$D$143,$B28)+1))/Настройки!$E$13*100)</f>
        <v>0</v>
      </c>
      <c r="EI28" s="67" t="n">
        <f aca="false">IF(OR($D28=1,MONTH($B28)&lt;&gt;MONTH(StartDate),'У7 Ввод'!$D$144="",'У7 Ввод'!$E$144="",'У7 Ввод'!$D$144&gt;$B28),0,MAX(0,MIN(1,'У7 Ввод'!$E$144-NETWORKDAYS('У7 Ввод'!$D$144,$B28)+1))/Настройки!$E$13*100)</f>
        <v>0</v>
      </c>
      <c r="EJ28" s="67" t="n">
        <f aca="false">IF(OR($D28=1,MONTH($B28)&lt;&gt;MONTH(StartDate),'У7 Ввод'!$D$145="",'У7 Ввод'!$E$145="",'У7 Ввод'!$D$145&gt;$B28),0,MAX(0,MIN(1,'У7 Ввод'!$E$145-NETWORKDAYS('У7 Ввод'!$D$145,$B28)+1))/Настройки!$E$13*100)</f>
        <v>0</v>
      </c>
      <c r="EK28" s="67" t="n">
        <f aca="false">IF(OR($D28=1,MONTH($B28)&lt;&gt;MONTH(StartDate),'У7 Ввод'!$D$146="",'У7 Ввод'!$E$146="",'У7 Ввод'!$D$146&gt;$B28),0,MAX(0,MIN(1,'У7 Ввод'!$E$146-NETWORKDAYS('У7 Ввод'!$D$146,$B28)+1))/Настройки!$E$13*100)</f>
        <v>0</v>
      </c>
      <c r="EL28" s="67" t="n">
        <f aca="false">IF(OR($D28=1,MONTH($B28)&lt;&gt;MONTH(StartDate),'У7 Ввод'!$D$147="",'У7 Ввод'!$E$147="",'У7 Ввод'!$D$147&gt;$B28),0,MAX(0,MIN(1,'У7 Ввод'!$E$147-NETWORKDAYS('У7 Ввод'!$D$147,$B28)+1))/Настройки!$E$13*100)</f>
        <v>0</v>
      </c>
      <c r="EM28" s="67" t="n">
        <f aca="false">IF(OR($D28=1,MONTH($B28)&lt;&gt;MONTH(StartDate),'У7 Ввод'!$D$148="",'У7 Ввод'!$E$148="",'У7 Ввод'!$D$148&gt;$B28),0,MAX(0,MIN(1,'У7 Ввод'!$E$148-NETWORKDAYS('У7 Ввод'!$D$148,$B28)+1))/Настройки!$E$13*100)</f>
        <v>0</v>
      </c>
      <c r="EN28" s="67" t="n">
        <f aca="false">IF(OR($D28=1,MONTH($B28)&lt;&gt;MONTH(StartDate),'У7 Ввод'!$D$149="",'У7 Ввод'!$E$149="",'У7 Ввод'!$D$149&gt;$B28),0,MAX(0,MIN(1,'У7 Ввод'!$E$149-NETWORKDAYS('У7 Ввод'!$D$149,$B28)+1))/Настройки!$E$13*100)</f>
        <v>0</v>
      </c>
      <c r="EO28" s="67" t="n">
        <f aca="false">IF(OR($D28=1,MONTH($B28)&lt;&gt;MONTH(StartDate),'У7 Ввод'!$D$150="",'У7 Ввод'!$E$150="",'У7 Ввод'!$D$150&gt;$B28),0,MAX(0,MIN(1,'У7 Ввод'!$E$150-NETWORKDAYS('У7 Ввод'!$D$150,$B28)+1))/Настройки!$E$13*100)</f>
        <v>0</v>
      </c>
      <c r="EP28" s="67" t="n">
        <f aca="false">IF(OR($D28=1,MONTH($B28)&lt;&gt;MONTH(StartDate),'У7 Ввод'!$D$151="",'У7 Ввод'!$E$151="",'У7 Ввод'!$D$151&gt;$B28),0,MAX(0,MIN(1,'У7 Ввод'!$E$151-NETWORKDAYS('У7 Ввод'!$D$151,$B28)+1))/Настройки!$E$13*100)</f>
        <v>0</v>
      </c>
      <c r="EQ28" s="67" t="n">
        <f aca="false">IF(OR($D28=1,MONTH($B28)&lt;&gt;MONTH(StartDate),'У7 Ввод'!$D$152="",'У7 Ввод'!$E$152="",'У7 Ввод'!$D$152&gt;$B28),0,MAX(0,MIN(1,'У7 Ввод'!$E$152-NETWORKDAYS('У7 Ввод'!$D$152,$B28)+1))/Настройки!$E$13*100)</f>
        <v>0</v>
      </c>
      <c r="ER28" s="67" t="n">
        <f aca="false">IF(OR($D28=1,MONTH($B28)&lt;&gt;MONTH(StartDate),'У7 Ввод'!$D$153="",'У7 Ввод'!$E$153="",'У7 Ввод'!$D$153&gt;$B28),0,MAX(0,MIN(1,'У7 Ввод'!$E$153-NETWORKDAYS('У7 Ввод'!$D$153,$B28)+1))/Настройки!$E$13*100)</f>
        <v>0</v>
      </c>
      <c r="ES28" s="67" t="n">
        <f aca="false">IF(OR($D28=1,MONTH($B28)&lt;&gt;MONTH(StartDate),'У7 Ввод'!$D$154="",'У7 Ввод'!$E$154="",'У7 Ввод'!$D$154&gt;$B28),0,MAX(0,MIN(1,'У7 Ввод'!$E$154-NETWORKDAYS('У7 Ввод'!$D$154,$B28)+1))/Настройки!$E$13*100)</f>
        <v>0</v>
      </c>
      <c r="ET28" s="67" t="n">
        <f aca="false">IF(OR($D28=1,MONTH($B28)&lt;&gt;MONTH(StartDate),'У7 Ввод'!$D$155="",'У7 Ввод'!$E$155="",'У7 Ввод'!$D$155&gt;$B28),0,MAX(0,MIN(1,'У7 Ввод'!$E$155-NETWORKDAYS('У7 Ввод'!$D$155,$B28)+1))/Настройки!$E$13*100)</f>
        <v>0</v>
      </c>
      <c r="EU28" s="67" t="n">
        <f aca="false">IF(OR($D28=1,MONTH($B28)&lt;&gt;MONTH(StartDate),'У7 Ввод'!$D$156="",'У7 Ввод'!$E$156="",'У7 Ввод'!$D$156&gt;$B28),0,MAX(0,MIN(1,'У7 Ввод'!$E$156-NETWORKDAYS('У7 Ввод'!$D$156,$B28)+1))/Настройки!$E$13*100)</f>
        <v>0</v>
      </c>
      <c r="EV28" s="67" t="n">
        <f aca="false">IF(OR($D28=1,MONTH($B28)&lt;&gt;MONTH(StartDate),'У7 Ввод'!$D$157="",'У7 Ввод'!$E$157="",'У7 Ввод'!$D$157&gt;$B28),0,MAX(0,MIN(1,'У7 Ввод'!$E$157-NETWORKDAYS('У7 Ввод'!$D$157,$B28)+1))/Настройки!$E$13*100)</f>
        <v>0</v>
      </c>
      <c r="EW28" s="67" t="n">
        <f aca="false">IF(OR($D28=1,MONTH($B28)&lt;&gt;MONTH(StartDate),'У7 Ввод'!$D$158="",'У7 Ввод'!$E$158="",'У7 Ввод'!$D$158&gt;$B28),0,MAX(0,MIN(1,'У7 Ввод'!$E$158-NETWORKDAYS('У7 Ввод'!$D$158,$B28)+1))/Настройки!$E$13*100)</f>
        <v>0</v>
      </c>
      <c r="EX28" s="67" t="n">
        <f aca="false">IF(OR($D28=1,MONTH($B28)&lt;&gt;MONTH(StartDate),'У7 Ввод'!$D$159="",'У7 Ввод'!$E$159="",'У7 Ввод'!$D$159&gt;$B28),0,MAX(0,MIN(1,'У7 Ввод'!$E$159-NETWORKDAYS('У7 Ввод'!$D$159,$B28)+1))/Настройки!$E$13*100)</f>
        <v>0</v>
      </c>
      <c r="EY28" s="67" t="n">
        <f aca="false">IF(OR($D28=1,MONTH($B28)&lt;&gt;MONTH(StartDate),'У7 Ввод'!$D$160="",'У7 Ввод'!$E$160="",'У7 Ввод'!$D$160&gt;$B28),0,MAX(0,MIN(1,'У7 Ввод'!$E$160-NETWORKDAYS('У7 Ввод'!$D$160,$B28)+1))/Настройки!$E$13*100)</f>
        <v>0</v>
      </c>
      <c r="EZ28" s="67" t="n">
        <f aca="false">IF(OR($D28=1,MONTH($B28)&lt;&gt;MONTH(StartDate),'У7 Ввод'!$D$161="",'У7 Ввод'!$E$161="",'У7 Ввод'!$D$161&gt;$B28),0,MAX(0,MIN(1,'У7 Ввод'!$E$161-NETWORKDAYS('У7 Ввод'!$D$161,$B28)+1))/Настройки!$E$13*100)</f>
        <v>0</v>
      </c>
      <c r="FA28" s="67" t="n">
        <f aca="false">IF(OR($D28=1,MONTH($B28)&lt;&gt;MONTH(StartDate),'У7 Ввод'!$D$162="",'У7 Ввод'!$E$162="",'У7 Ввод'!$D$162&gt;$B28),0,MAX(0,MIN(1,'У7 Ввод'!$E$162-NETWORKDAYS('У7 Ввод'!$D$162,$B28)+1))/Настройки!$E$13*100)</f>
        <v>0</v>
      </c>
      <c r="FB28" s="67" t="n">
        <f aca="false">IF(OR($D28=1,MONTH($B28)&lt;&gt;MONTH(StartDate),'У7 Ввод'!$D$163="",'У7 Ввод'!$E$163="",'У7 Ввод'!$D$163&gt;$B28),0,MAX(0,MIN(1,'У7 Ввод'!$E$163-NETWORKDAYS('У7 Ввод'!$D$163,$B28)+1))/Настройки!$E$13*100)</f>
        <v>0</v>
      </c>
      <c r="FC28" s="67" t="n">
        <f aca="false">IF(OR($D28=1,MONTH($B28)&lt;&gt;MONTH(StartDate),'У7 Ввод'!$D$164="",'У7 Ввод'!$E$164="",'У7 Ввод'!$D$164&gt;$B28),0,MAX(0,MIN(1,'У7 Ввод'!$E$164-NETWORKDAYS('У7 Ввод'!$D$164,$B28)+1))/Настройки!$E$13*100)</f>
        <v>0</v>
      </c>
      <c r="FD28" s="67" t="n">
        <f aca="false">IF(OR($D28=1,MONTH($B28)&lt;&gt;MONTH(StartDate),'У7 Ввод'!$D$165="",'У7 Ввод'!$E$165="",'У7 Ввод'!$D$165&gt;$B28),0,MAX(0,MIN(1,'У7 Ввод'!$E$165-NETWORKDAYS('У7 Ввод'!$D$165,$B28)+1))/Настройки!$E$13*100)</f>
        <v>0</v>
      </c>
      <c r="FE28" s="67" t="n">
        <f aca="false">IF(OR($D28=1,MONTH($B28)&lt;&gt;MONTH(StartDate),'У7 Ввод'!$D$166="",'У7 Ввод'!$E$166="",'У7 Ввод'!$D$166&gt;$B28),0,MAX(0,MIN(1,'У7 Ввод'!$E$166-NETWORKDAYS('У7 Ввод'!$D$166,$B28)+1))/Настройки!$E$13*100)</f>
        <v>0</v>
      </c>
      <c r="FF28" s="67" t="n">
        <f aca="false">IF(OR($D28=1,MONTH($B28)&lt;&gt;MONTH(StartDate),'У7 Ввод'!$D$167="",'У7 Ввод'!$E$167="",'У7 Ввод'!$D$167&gt;$B28),0,MAX(0,MIN(1,'У7 Ввод'!$E$167-NETWORKDAYS('У7 Ввод'!$D$167,$B28)+1))/Настройки!$E$13*100)</f>
        <v>0</v>
      </c>
      <c r="FG28" s="67" t="n">
        <f aca="false">IF(OR($D28=1,MONTH($B28)&lt;&gt;MONTH(StartDate),'У7 Ввод'!$D$168="",'У7 Ввод'!$E$168="",'У7 Ввод'!$D$168&gt;$B28),0,MAX(0,MIN(1,'У7 Ввод'!$E$168-NETWORKDAYS('У7 Ввод'!$D$168,$B28)+1))/Настройки!$E$13*100)</f>
        <v>0</v>
      </c>
      <c r="FH28" s="67" t="n">
        <f aca="false">IF(OR($D28=1,MONTH($B28)&lt;&gt;MONTH(StartDate),'У7 Ввод'!$D$169="",'У7 Ввод'!$E$169="",'У7 Ввод'!$D$169&gt;$B28),0,MAX(0,MIN(1,'У7 Ввод'!$E$169-NETWORKDAYS('У7 Ввод'!$D$169,$B28)+1))/Настройки!$E$13*100)</f>
        <v>0</v>
      </c>
      <c r="FI28" s="67" t="n">
        <f aca="false">IF(OR($D28=1,MONTH($B28)&lt;&gt;MONTH(StartDate),'У7 Ввод'!$D$170="",'У7 Ввод'!$E$170="",'У7 Ввод'!$D$170&gt;$B28),0,MAX(0,MIN(1,'У7 Ввод'!$E$170-NETWORKDAYS('У7 Ввод'!$D$170,$B28)+1))/Настройки!$E$13*100)</f>
        <v>0</v>
      </c>
      <c r="FJ28" s="67" t="n">
        <f aca="false">IF(OR($D28=1,MONTH($B28)&lt;&gt;MONTH(StartDate),'У7 Ввод'!$D$171="",'У7 Ввод'!$E$171="",'У7 Ввод'!$D$171&gt;$B28),0,MAX(0,MIN(1,'У7 Ввод'!$E$171-NETWORKDAYS('У7 Ввод'!$D$171,$B28)+1))/Настройки!$E$13*100)</f>
        <v>0</v>
      </c>
      <c r="FK28" s="67" t="n">
        <f aca="false">IF(OR($D28=1,MONTH($B28)&lt;&gt;MONTH(StartDate),'У7 Ввод'!$D$172="",'У7 Ввод'!$E$172="",'У7 Ввод'!$D$172&gt;$B28),0,MAX(0,MIN(1,'У7 Ввод'!$E$172-NETWORKDAYS('У7 Ввод'!$D$172,$B28)+1))/Настройки!$E$13*100)</f>
        <v>0</v>
      </c>
      <c r="FL28" s="67" t="n">
        <f aca="false">IF(OR($D28=1,MONTH($B28)&lt;&gt;MONTH(StartDate),'У7 Ввод'!$D$173="",'У7 Ввод'!$E$173="",'У7 Ввод'!$D$173&gt;$B28),0,MAX(0,MIN(1,'У7 Ввод'!$E$173-NETWORKDAYS('У7 Ввод'!$D$173,$B28)+1))/Настройки!$E$13*100)</f>
        <v>0</v>
      </c>
      <c r="FM28" s="67" t="n">
        <f aca="false">IF(OR($D28=1,MONTH($B28)&lt;&gt;MONTH(StartDate),'У7 Ввод'!$D$174="",'У7 Ввод'!$E$174="",'У7 Ввод'!$D$174&gt;$B28),0,MAX(0,MIN(1,'У7 Ввод'!$E$174-NETWORKDAYS('У7 Ввод'!$D$174,$B28)+1))/Настройки!$E$13*100)</f>
        <v>0</v>
      </c>
      <c r="FN28" s="67" t="n">
        <f aca="false">IF(OR($D28=1,MONTH($B28)&lt;&gt;MONTH(StartDate),'У7 Ввод'!$D$175="",'У7 Ввод'!$E$175="",'У7 Ввод'!$D$175&gt;$B28),0,MAX(0,MIN(1,'У7 Ввод'!$E$175-NETWORKDAYS('У7 Ввод'!$D$175,$B28)+1))/Настройки!$E$13*100)</f>
        <v>0</v>
      </c>
      <c r="FO28" s="67" t="n">
        <f aca="false">IF(OR($D28=1,MONTH($B28)&lt;&gt;MONTH(StartDate),'У7 Ввод'!$D$176="",'У7 Ввод'!$E$176="",'У7 Ввод'!$D$176&gt;$B28),0,MAX(0,MIN(1,'У7 Ввод'!$E$176-NETWORKDAYS('У7 Ввод'!$D$176,$B28)+1))/Настройки!$E$13*100)</f>
        <v>0</v>
      </c>
      <c r="FP28" s="67" t="n">
        <f aca="false">IF(OR($D28=1,MONTH($B28)&lt;&gt;MONTH(StartDate),'У7 Ввод'!$D$177="",'У7 Ввод'!$E$177="",'У7 Ввод'!$D$177&gt;$B28),0,MAX(0,MIN(1,'У7 Ввод'!$E$177-NETWORKDAYS('У7 Ввод'!$D$177,$B28)+1))/Настройки!$E$13*100)</f>
        <v>0</v>
      </c>
      <c r="FQ28" s="67" t="n">
        <f aca="false">IF(OR($D28=1,MONTH($B28)&lt;&gt;MONTH(StartDate),'У7 Ввод'!$D$178="",'У7 Ввод'!$E$178="",'У7 Ввод'!$D$178&gt;$B28),0,MAX(0,MIN(1,'У7 Ввод'!$E$178-NETWORKDAYS('У7 Ввод'!$D$178,$B28)+1))/Настройки!$E$13*100)</f>
        <v>0</v>
      </c>
      <c r="FR28" s="67" t="n">
        <f aca="false">IF(OR($D28=1,MONTH($B28)&lt;&gt;MONTH(StartDate),'У7 Ввод'!$D$179="",'У7 Ввод'!$E$179="",'У7 Ввод'!$D$179&gt;$B28),0,MAX(0,MIN(1,'У7 Ввод'!$E$179-NETWORKDAYS('У7 Ввод'!$D$179,$B28)+1))/Настройки!$E$13*100)</f>
        <v>0</v>
      </c>
      <c r="FS28" s="67" t="n">
        <f aca="false">IF(OR($D28=1,MONTH($B28)&lt;&gt;MONTH(StartDate),'У7 Ввод'!$D$180="",'У7 Ввод'!$E$180="",'У7 Ввод'!$D$180&gt;$B28),0,MAX(0,MIN(1,'У7 Ввод'!$E$180-NETWORKDAYS('У7 Ввод'!$D$180,$B28)+1))/Настройки!$E$13*100)</f>
        <v>0</v>
      </c>
      <c r="FT28" s="67" t="n">
        <f aca="false">IF(OR($D28=1,MONTH($B28)&lt;&gt;MONTH(StartDate),'У7 Ввод'!$D$181="",'У7 Ввод'!$E$181="",'У7 Ввод'!$D$181&gt;$B28),0,MAX(0,MIN(1,'У7 Ввод'!$E$181-NETWORKDAYS('У7 Ввод'!$D$181,$B28)+1))/Настройки!$E$13*100)</f>
        <v>0</v>
      </c>
      <c r="FU28" s="67" t="n">
        <f aca="false">IF(OR($D28=1,MONTH($B28)&lt;&gt;MONTH(StartDate),'У7 Ввод'!$D$182="",'У7 Ввод'!$E$182="",'У7 Ввод'!$D$182&gt;$B28),0,MAX(0,MIN(1,'У7 Ввод'!$E$182-NETWORKDAYS('У7 Ввод'!$D$182,$B28)+1))/Настройки!$E$13*100)</f>
        <v>0</v>
      </c>
      <c r="FV28" s="67" t="n">
        <f aca="false">IF(OR($D28=1,MONTH($B28)&lt;&gt;MONTH(StartDate),'У7 Ввод'!$D$183="",'У7 Ввод'!$E$183="",'У7 Ввод'!$D$183&gt;$B28),0,MAX(0,MIN(1,'У7 Ввод'!$E$183-NETWORKDAYS('У7 Ввод'!$D$183,$B28)+1))/Настройки!$E$13*100)</f>
        <v>0</v>
      </c>
      <c r="FW28" s="67" t="n">
        <f aca="false">IF(OR($D28=1,MONTH($B28)&lt;&gt;MONTH(StartDate),'У7 Ввод'!$D$184="",'У7 Ввод'!$E$184="",'У7 Ввод'!$D$184&gt;$B28),0,MAX(0,MIN(1,'У7 Ввод'!$E$184-NETWORKDAYS('У7 Ввод'!$D$184,$B28)+1))/Настройки!$E$13*100)</f>
        <v>0</v>
      </c>
      <c r="FX28" s="67" t="n">
        <f aca="false">IF(OR($D28=1,MONTH($B28)&lt;&gt;MONTH(StartDate),'У7 Ввод'!$D$185="",'У7 Ввод'!$E$185="",'У7 Ввод'!$D$185&gt;$B28),0,MAX(0,MIN(1,'У7 Ввод'!$E$185-NETWORKDAYS('У7 Ввод'!$D$185,$B28)+1))/Настройки!$E$13*100)</f>
        <v>0</v>
      </c>
      <c r="FY28" s="67" t="n">
        <f aca="false">IF(OR($D28=1,MONTH($B28)&lt;&gt;MONTH(StartDate),'У7 Ввод'!$D$186="",'У7 Ввод'!$E$186="",'У7 Ввод'!$D$186&gt;$B28),0,MAX(0,MIN(1,'У7 Ввод'!$E$186-NETWORKDAYS('У7 Ввод'!$D$186,$B28)+1))/Настройки!$E$13*100)</f>
        <v>0</v>
      </c>
      <c r="FZ28" s="67" t="n">
        <f aca="false">IF(OR($D28=1,MONTH($B28)&lt;&gt;MONTH(StartDate),'У7 Ввод'!$D$187="",'У7 Ввод'!$E$187="",'У7 Ввод'!$D$187&gt;$B28),0,MAX(0,MIN(1,'У7 Ввод'!$E$187-NETWORKDAYS('У7 Ввод'!$D$187,$B28)+1))/Настройки!$E$13*100)</f>
        <v>0</v>
      </c>
      <c r="GA28" s="67" t="n">
        <f aca="false">IF(OR($D28=1,MONTH($B28)&lt;&gt;MONTH(StartDate),'У7 Ввод'!$D$188="",'У7 Ввод'!$E$188="",'У7 Ввод'!$D$188&gt;$B28),0,MAX(0,MIN(1,'У7 Ввод'!$E$188-NETWORKDAYS('У7 Ввод'!$D$188,$B28)+1))/Настройки!$E$13*100)</f>
        <v>0</v>
      </c>
      <c r="GB28" s="67" t="n">
        <f aca="false">IF(OR($D28=1,MONTH($B28)&lt;&gt;MONTH(StartDate),'У7 Ввод'!$D$189="",'У7 Ввод'!$E$189="",'У7 Ввод'!$D$189&gt;$B28),0,MAX(0,MIN(1,'У7 Ввод'!$E$189-NETWORKDAYS('У7 Ввод'!$D$189,$B28)+1))/Настройки!$E$13*100)</f>
        <v>0</v>
      </c>
      <c r="GC28" s="67" t="n">
        <f aca="false">IF(OR($D28=1,MONTH($B28)&lt;&gt;MONTH(StartDate),'У7 Ввод'!$D$190="",'У7 Ввод'!$E$190="",'У7 Ввод'!$D$190&gt;$B28),0,MAX(0,MIN(1,'У7 Ввод'!$E$190-NETWORKDAYS('У7 Ввод'!$D$190,$B28)+1))/Настройки!$E$13*100)</f>
        <v>0</v>
      </c>
      <c r="GD28" s="67" t="n">
        <f aca="false">IF(OR($D28=1,MONTH($B28)&lt;&gt;MONTH(StartDate),'У7 Ввод'!$D$191="",'У7 Ввод'!$E$191="",'У7 Ввод'!$D$191&gt;$B28),0,MAX(0,MIN(1,'У7 Ввод'!$E$191-NETWORKDAYS('У7 Ввод'!$D$191,$B28)+1))/Настройки!$E$13*100)</f>
        <v>0</v>
      </c>
      <c r="GE28" s="67" t="n">
        <f aca="false">IF(OR($D28=1,MONTH($B28)&lt;&gt;MONTH(StartDate),'У7 Ввод'!$D$192="",'У7 Ввод'!$E$192="",'У7 Ввод'!$D$192&gt;$B28),0,MAX(0,MIN(1,'У7 Ввод'!$E$192-NETWORKDAYS('У7 Ввод'!$D$192,$B28)+1))/Настройки!$E$13*100)</f>
        <v>0</v>
      </c>
      <c r="GF28" s="67" t="n">
        <f aca="false">IF(OR($D28=1,MONTH($B28)&lt;&gt;MONTH(StartDate),'У7 Ввод'!$D$193="",'У7 Ввод'!$E$193="",'У7 Ввод'!$D$193&gt;$B28),0,MAX(0,MIN(1,'У7 Ввод'!$E$193-NETWORKDAYS('У7 Ввод'!$D$193,$B28)+1))/Настройки!$E$13*100)</f>
        <v>0</v>
      </c>
      <c r="GG28" s="67" t="n">
        <f aca="false">IF(OR($D28=1,MONTH($B28)&lt;&gt;MONTH(StartDate),'У7 Ввод'!$D$194="",'У7 Ввод'!$E$194="",'У7 Ввод'!$D$194&gt;$B28),0,MAX(0,MIN(1,'У7 Ввод'!$E$194-NETWORKDAYS('У7 Ввод'!$D$194,$B28)+1))/Настройки!$E$13*100)</f>
        <v>0</v>
      </c>
      <c r="GH28" s="67" t="n">
        <f aca="false">IF(OR($D28=1,MONTH($B28)&lt;&gt;MONTH(StartDate),'У7 Ввод'!$D$195="",'У7 Ввод'!$E$195="",'У7 Ввод'!$D$195&gt;$B28),0,MAX(0,MIN(1,'У7 Ввод'!$E$195-NETWORKDAYS('У7 Ввод'!$D$195,$B28)+1))/Настройки!$E$13*100)</f>
        <v>0</v>
      </c>
      <c r="GI28" s="67" t="n">
        <f aca="false">IF(OR($D28=1,MONTH($B28)&lt;&gt;MONTH(StartDate),'У7 Ввод'!$D$196="",'У7 Ввод'!$E$196="",'У7 Ввод'!$D$196&gt;$B28),0,MAX(0,MIN(1,'У7 Ввод'!$E$196-NETWORKDAYS('У7 Ввод'!$D$196,$B28)+1))/Настройки!$E$13*100)</f>
        <v>0</v>
      </c>
      <c r="GJ28" s="67" t="n">
        <f aca="false">IF(OR($D28=1,MONTH($B28)&lt;&gt;MONTH(StartDate),'У7 Ввод'!$D$197="",'У7 Ввод'!$E$197="",'У7 Ввод'!$D$197&gt;$B28),0,MAX(0,MIN(1,'У7 Ввод'!$E$197-NETWORKDAYS('У7 Ввод'!$D$197,$B28)+1))/Настройки!$E$13*100)</f>
        <v>0</v>
      </c>
      <c r="GK28" s="67" t="n">
        <f aca="false">IF(OR($D28=1,MONTH($B28)&lt;&gt;MONTH(StartDate),'У7 Ввод'!$D$198="",'У7 Ввод'!$E$198="",'У7 Ввод'!$D$198&gt;$B28),0,MAX(0,MIN(1,'У7 Ввод'!$E$198-NETWORKDAYS('У7 Ввод'!$D$198,$B28)+1))/Настройки!$E$13*100)</f>
        <v>0</v>
      </c>
      <c r="GL28" s="67" t="n">
        <f aca="false">IF(OR($D28=1,MONTH($B28)&lt;&gt;MONTH(StartDate),'У7 Ввод'!$D$199="",'У7 Ввод'!$E$199="",'У7 Ввод'!$D$199&gt;$B28),0,MAX(0,MIN(1,'У7 Ввод'!$E$199-NETWORKDAYS('У7 Ввод'!$D$199,$B28)+1))/Настройки!$E$13*100)</f>
        <v>0</v>
      </c>
      <c r="GM28" s="67" t="n">
        <f aca="false">IF(OR($D28=1,MONTH($B28)&lt;&gt;MONTH(StartDate),'У7 Ввод'!$D$200="",'У7 Ввод'!$E$200="",'У7 Ввод'!$D$200&gt;$B28),0,MAX(0,MIN(1,'У7 Ввод'!$E$200-NETWORKDAYS('У7 Ввод'!$D$200,$B28)+1))/Настройки!$E$13*100)</f>
        <v>0</v>
      </c>
      <c r="GN28" s="67" t="n">
        <f aca="false">IF(OR($D28=1,MONTH($B28)&lt;&gt;MONTH(StartDate),'У7 Ввод'!$D$201="",'У7 Ввод'!$E$201="",'У7 Ввод'!$D$201&gt;$B28),0,MAX(0,MIN(1,'У7 Ввод'!$E$201-NETWORKDAYS('У7 Ввод'!$D$201,$B28)+1))/Настройки!$E$13*100)</f>
        <v>0</v>
      </c>
      <c r="GO28" s="67" t="n">
        <f aca="false">IF(OR($D28=1,MONTH($B28)&lt;&gt;MONTH(StartDate),'У7 Ввод'!$D$202="",'У7 Ввод'!$E$202="",'У7 Ввод'!$D$202&gt;$B28),0,MAX(0,MIN(1,'У7 Ввод'!$E$202-NETWORKDAYS('У7 Ввод'!$D$202,$B28)+1))/Настройки!$E$13*100)</f>
        <v>0</v>
      </c>
      <c r="GP28" s="67" t="n">
        <f aca="false">IF(OR($D28=1,MONTH($B28)&lt;&gt;MONTH(StartDate),'У7 Ввод'!$D$203="",'У7 Ввод'!$E$203="",'У7 Ввод'!$D$203&gt;$B28),0,MAX(0,MIN(1,'У7 Ввод'!$E$203-NETWORKDAYS('У7 Ввод'!$D$203,$B28)+1))/Настройки!$E$13*100)</f>
        <v>0</v>
      </c>
      <c r="GQ28" s="67" t="n">
        <f aca="false">IF(OR($D28=1,MONTH($B28)&lt;&gt;MONTH(StartDate),'У7 Ввод'!$D$204="",'У7 Ввод'!$E$204="",'У7 Ввод'!$D$204&gt;$B28),0,MAX(0,MIN(1,'У7 Ввод'!$E$204-NETWORKDAYS('У7 Ввод'!$D$204,$B28)+1))/Настройки!$E$13*100)</f>
        <v>0</v>
      </c>
      <c r="GR28" s="67" t="n">
        <f aca="false">IF(OR($D28=1,MONTH($B28)&lt;&gt;MONTH(StartDate),'У7 Ввод'!$D$205="",'У7 Ввод'!$E$205="",'У7 Ввод'!$D$205&gt;$B28),0,MAX(0,MIN(1,'У7 Ввод'!$E$205-NETWORKDAYS('У7 Ввод'!$D$205,$B28)+1))/Настройки!$E$13*100)</f>
        <v>0</v>
      </c>
      <c r="GS28" s="67" t="n">
        <f aca="false">IF(OR($D28=1,MONTH($B28)&lt;&gt;MONTH(StartDate),'У7 Ввод'!$D$206="",'У7 Ввод'!$E$206="",'У7 Ввод'!$D$206&gt;$B28),0,MAX(0,MIN(1,'У7 Ввод'!$E$206-NETWORKDAYS('У7 Ввод'!$D$206,$B28)+1))/Настройки!$E$13*100)</f>
        <v>0</v>
      </c>
      <c r="GT28" s="67" t="n">
        <f aca="false">IF(OR($D28=1,MONTH($B28)&lt;&gt;MONTH(StartDate),'У7 Ввод'!$D$207="",'У7 Ввод'!$E$207="",'У7 Ввод'!$D$207&gt;$B28),0,MAX(0,MIN(1,'У7 Ввод'!$E$207-NETWORKDAYS('У7 Ввод'!$D$207,$B28)+1))/Настройки!$E$13*100)</f>
        <v>0</v>
      </c>
      <c r="GU28" s="67" t="n">
        <f aca="false">IF(OR($D28=1,MONTH($B28)&lt;&gt;MONTH(StartDate),'У7 Ввод'!$D$208="",'У7 Ввод'!$E$208="",'У7 Ввод'!$D$208&gt;$B28),0,MAX(0,MIN(1,'У7 Ввод'!$E$208-NETWORKDAYS('У7 Ввод'!$D$208,$B28)+1))/Настройки!$E$13*100)</f>
        <v>0</v>
      </c>
      <c r="GV28" s="67" t="n">
        <f aca="false">IF(OR($D28=1,MONTH($B28)&lt;&gt;MONTH(StartDate),'У7 Ввод'!$D$209="",'У7 Ввод'!$E$209="",'У7 Ввод'!$D$209&gt;$B28),0,MAX(0,MIN(1,'У7 Ввод'!$E$209-NETWORKDAYS('У7 Ввод'!$D$209,$B28)+1))/Настройки!$E$13*100)</f>
        <v>0</v>
      </c>
      <c r="GW28" s="67" t="n">
        <f aca="false">IF(OR($D28=1,MONTH($B28)&lt;&gt;MONTH(StartDate),'У7 Ввод'!$D$210="",'У7 Ввод'!$E$210="",'У7 Ввод'!$D$210&gt;$B28),0,MAX(0,MIN(1,'У7 Ввод'!$E$210-NETWORKDAYS('У7 Ввод'!$D$210,$B28)+1))/Настройки!$E$13*100)</f>
        <v>0</v>
      </c>
      <c r="GX28" s="67" t="n">
        <f aca="false">IF(OR($D28=1,MONTH($B28)&lt;&gt;MONTH(StartDate),'У7 Ввод'!$D$211="",'У7 Ввод'!$E$211="",'У7 Ввод'!$D$211&gt;$B28),0,MAX(0,MIN(1,'У7 Ввод'!$E$211-NETWORKDAYS('У7 Ввод'!$D$211,$B28)+1))/Настройки!$E$13*100)</f>
        <v>0</v>
      </c>
      <c r="GY28" s="67" t="n">
        <f aca="false">IF(OR($D28=1,MONTH($B28)&lt;&gt;MONTH(StartDate),'У7 Ввод'!$D$212="",'У7 Ввод'!$E$212="",'У7 Ввод'!$D$212&gt;$B28),0,MAX(0,MIN(1,'У7 Ввод'!$E$212-NETWORKDAYS('У7 Ввод'!$D$212,$B28)+1))/Настройки!$E$13*100)</f>
        <v>0</v>
      </c>
      <c r="GZ28" s="67" t="n">
        <f aca="false">IF(OR($D28=1,MONTH($B28)&lt;&gt;MONTH(StartDate),'У7 Ввод'!$D$213="",'У7 Ввод'!$E$213="",'У7 Ввод'!$D$213&gt;$B28),0,MAX(0,MIN(1,'У7 Ввод'!$E$213-NETWORKDAYS('У7 Ввод'!$D$213,$B28)+1))/Настройки!$E$13*100)</f>
        <v>0</v>
      </c>
      <c r="HA28" s="67" t="n">
        <f aca="false">IF(OR($D28=1,MONTH($B28)&lt;&gt;MONTH(StartDate),'У7 Ввод'!$D$214="",'У7 Ввод'!$E$214="",'У7 Ввод'!$D$214&gt;$B28),0,MAX(0,MIN(1,'У7 Ввод'!$E$214-NETWORKDAYS('У7 Ввод'!$D$214,$B28)+1))/Настройки!$E$13*100)</f>
        <v>0</v>
      </c>
      <c r="HB28" s="67" t="n">
        <f aca="false">IF(OR($D28=1,MONTH($B28)&lt;&gt;MONTH(StartDate),'У7 Ввод'!$D$215="",'У7 Ввод'!$E$215="",'У7 Ввод'!$D$215&gt;$B28),0,MAX(0,MIN(1,'У7 Ввод'!$E$215-NETWORKDAYS('У7 Ввод'!$D$215,$B28)+1))/Настройки!$E$13*100)</f>
        <v>0</v>
      </c>
      <c r="HC28" s="67" t="n">
        <f aca="false">IF(OR($D28=1,MONTH($B28)&lt;&gt;MONTH(StartDate),'У7 Ввод'!$D$216="",'У7 Ввод'!$E$216="",'У7 Ввод'!$D$216&gt;$B28),0,MAX(0,MIN(1,'У7 Ввод'!$E$216-NETWORKDAYS('У7 Ввод'!$D$216,$B28)+1))/Настройки!$E$13*100)</f>
        <v>0</v>
      </c>
      <c r="HD28" s="67" t="n">
        <f aca="false">IF(OR($D28=1,MONTH($B28)&lt;&gt;MONTH(StartDate),'У7 Ввод'!$D$217="",'У7 Ввод'!$E$217="",'У7 Ввод'!$D$217&gt;$B28),0,MAX(0,MIN(1,'У7 Ввод'!$E$217-NETWORKDAYS('У7 Ввод'!$D$217,$B28)+1))/Настройки!$E$13*100)</f>
        <v>0</v>
      </c>
      <c r="HE28" s="67" t="n">
        <f aca="false">IF(OR($D28=1,MONTH($B28)&lt;&gt;MONTH(StartDate),'У7 Ввод'!$D$218="",'У7 Ввод'!$E$218="",'У7 Ввод'!$D$218&gt;$B28),0,MAX(0,MIN(1,'У7 Ввод'!$E$218-NETWORKDAYS('У7 Ввод'!$D$218,$B28)+1))/Настройки!$E$13*100)</f>
        <v>0</v>
      </c>
      <c r="HF28" s="67" t="n">
        <f aca="false">IF(OR($D28=1,MONTH($B28)&lt;&gt;MONTH(StartDate),'У7 Ввод'!$D$219="",'У7 Ввод'!$E$219="",'У7 Ввод'!$D$219&gt;$B28),0,MAX(0,MIN(1,'У7 Ввод'!$E$219-NETWORKDAYS('У7 Ввод'!$D$219,$B28)+1))/Настройки!$E$13*100)</f>
        <v>0</v>
      </c>
      <c r="HG28" s="67" t="n">
        <f aca="false">IF(OR($D28=1,MONTH($B28)&lt;&gt;MONTH(StartDate),'У7 Ввод'!$D$220="",'У7 Ввод'!$E$220="",'У7 Ввод'!$D$220&gt;$B28),0,MAX(0,MIN(1,'У7 Ввод'!$E$220-NETWORKDAYS('У7 Ввод'!$D$220,$B28)+1))/Настройки!$E$13*100)</f>
        <v>0</v>
      </c>
      <c r="HH28" s="67" t="n">
        <f aca="false">IF(OR($D28=1,MONTH($B28)&lt;&gt;MONTH(StartDate),'У7 Ввод'!$D$221="",'У7 Ввод'!$E$221="",'У7 Ввод'!$D$221&gt;$B28),0,MAX(0,MIN(1,'У7 Ввод'!$E$221-NETWORKDAYS('У7 Ввод'!$D$221,$B28)+1))/Настройки!$E$13*100)</f>
        <v>0</v>
      </c>
      <c r="HI28" s="67" t="n">
        <f aca="false">IF(OR($D28=1,MONTH($B28)&lt;&gt;MONTH(StartDate),'У7 Ввод'!$D$222="",'У7 Ввод'!$E$222="",'У7 Ввод'!$D$222&gt;$B28),0,MAX(0,MIN(1,'У7 Ввод'!$E$222-NETWORKDAYS('У7 Ввод'!$D$222,$B28)+1))/Настройки!$E$13*100)</f>
        <v>0</v>
      </c>
      <c r="HJ28" s="67" t="n">
        <f aca="false">IF(OR($D28=1,MONTH($B28)&lt;&gt;MONTH(StartDate),'У7 Ввод'!$D$223="",'У7 Ввод'!$E$223="",'У7 Ввод'!$D$223&gt;$B28),0,MAX(0,MIN(1,'У7 Ввод'!$E$223-NETWORKDAYS('У7 Ввод'!$D$223,$B28)+1))/Настройки!$E$13*100)</f>
        <v>0</v>
      </c>
      <c r="HK28" s="67" t="n">
        <f aca="false">IF(OR($D28=1,MONTH($B28)&lt;&gt;MONTH(StartDate),'У7 Ввод'!$D$224="",'У7 Ввод'!$E$224="",'У7 Ввод'!$D$224&gt;$B28),0,MAX(0,MIN(1,'У7 Ввод'!$E$224-NETWORKDAYS('У7 Ввод'!$D$224,$B28)+1))/Настройки!$E$13*100)</f>
        <v>0</v>
      </c>
      <c r="HL28" s="67" t="n">
        <f aca="false">IF(OR($D28=1,MONTH($B28)&lt;&gt;MONTH(StartDate),'У7 Ввод'!$D$225="",'У7 Ввод'!$E$225="",'У7 Ввод'!$D$225&gt;$B28),0,MAX(0,MIN(1,'У7 Ввод'!$E$225-NETWORKDAYS('У7 Ввод'!$D$225,$B28)+1))/Настройки!$E$13*100)</f>
        <v>0</v>
      </c>
      <c r="HM28" s="67" t="n">
        <f aca="false">IF(OR($D28=1,MONTH($B28)&lt;&gt;MONTH(StartDate),'У7 Ввод'!$D$226="",'У7 Ввод'!$E$226="",'У7 Ввод'!$D$226&gt;$B28),0,MAX(0,MIN(1,'У7 Ввод'!$E$226-NETWORKDAYS('У7 Ввод'!$D$226,$B28)+1))/Настройки!$E$13*100)</f>
        <v>0</v>
      </c>
      <c r="HN28" s="67" t="n">
        <f aca="false">IF(OR($D28=1,MONTH($B28)&lt;&gt;MONTH(StartDate),'У7 Ввод'!$D$227="",'У7 Ввод'!$E$227="",'У7 Ввод'!$D$227&gt;$B28),0,MAX(0,MIN(1,'У7 Ввод'!$E$227-NETWORKDAYS('У7 Ввод'!$D$227,$B28)+1))/Настройки!$E$13*100)</f>
        <v>0</v>
      </c>
      <c r="HO28" s="67" t="n">
        <f aca="false">IF(OR($D28=1,MONTH($B28)&lt;&gt;MONTH(StartDate),'У7 Ввод'!$D$228="",'У7 Ввод'!$E$228="",'У7 Ввод'!$D$228&gt;$B28),0,MAX(0,MIN(1,'У7 Ввод'!$E$228-NETWORKDAYS('У7 Ввод'!$D$228,$B28)+1))/Настройки!$E$13*100)</f>
        <v>0</v>
      </c>
      <c r="HP28" s="67" t="n">
        <f aca="false">IF(OR($D28=1,MONTH($B28)&lt;&gt;MONTH(StartDate),'У7 Ввод'!$D$229="",'У7 Ввод'!$E$229="",'У7 Ввод'!$D$229&gt;$B28),0,MAX(0,MIN(1,'У7 Ввод'!$E$229-NETWORKDAYS('У7 Ввод'!$D$229,$B28)+1))/Настройки!$E$13*100)</f>
        <v>0</v>
      </c>
      <c r="HQ28" s="67" t="n">
        <f aca="false">IF(OR($D28=1,MONTH($B28)&lt;&gt;MONTH(StartDate),'У7 Ввод'!$D$230="",'У7 Ввод'!$E$230="",'У7 Ввод'!$D$230&gt;$B28),0,MAX(0,MIN(1,'У7 Ввод'!$E$230-NETWORKDAYS('У7 Ввод'!$D$230,$B28)+1))/Настройки!$E$13*100)</f>
        <v>0</v>
      </c>
      <c r="HR28" s="67" t="n">
        <f aca="false">IF(OR($D28=1,MONTH($B28)&lt;&gt;MONTH(StartDate),'У7 Ввод'!$D$231="",'У7 Ввод'!$E$231="",'У7 Ввод'!$D$231&gt;$B28),0,MAX(0,MIN(1,'У7 Ввод'!$E$231-NETWORKDAYS('У7 Ввод'!$D$231,$B28)+1))/Настройки!$E$13*100)</f>
        <v>0</v>
      </c>
      <c r="HS28" s="67" t="n">
        <f aca="false">IF(OR($D28=1,MONTH($B28)&lt;&gt;MONTH(StartDate),'У7 Ввод'!$D$232="",'У7 Ввод'!$E$232="",'У7 Ввод'!$D$232&gt;$B28),0,MAX(0,MIN(1,'У7 Ввод'!$E$232-NETWORKDAYS('У7 Ввод'!$D$232,$B28)+1))/Настройки!$E$13*100)</f>
        <v>0</v>
      </c>
      <c r="HT28" s="67" t="n">
        <f aca="false">IF(OR($D28=1,MONTH($B28)&lt;&gt;MONTH(StartDate),'У7 Ввод'!$D$233="",'У7 Ввод'!$E$233="",'У7 Ввод'!$D$233&gt;$B28),0,MAX(0,MIN(1,'У7 Ввод'!$E$233-NETWORKDAYS('У7 Ввод'!$D$233,$B28)+1))/Настройки!$E$13*100)</f>
        <v>0</v>
      </c>
      <c r="HU28" s="67" t="n">
        <f aca="false">IF(OR($D28=1,MONTH($B28)&lt;&gt;MONTH(StartDate),'У7 Ввод'!$D$234="",'У7 Ввод'!$E$234="",'У7 Ввод'!$D$234&gt;$B28),0,MAX(0,MIN(1,'У7 Ввод'!$E$234-NETWORKDAYS('У7 Ввод'!$D$234,$B28)+1))/Настройки!$E$13*100)</f>
        <v>0</v>
      </c>
      <c r="HV28" s="67" t="n">
        <f aca="false">IF(OR($D28=1,MONTH($B28)&lt;&gt;MONTH(StartDate),'У7 Ввод'!$D$235="",'У7 Ввод'!$E$235="",'У7 Ввод'!$D$235&gt;$B28),0,MAX(0,MIN(1,'У7 Ввод'!$E$235-NETWORKDAYS('У7 Ввод'!$D$235,$B28)+1))/Настройки!$E$13*100)</f>
        <v>0</v>
      </c>
      <c r="HW28" s="67" t="n">
        <f aca="false">IF(OR($D28=1,MONTH($B28)&lt;&gt;MONTH(StartDate),'У7 Ввод'!$D$236="",'У7 Ввод'!$E$236="",'У7 Ввод'!$D$236&gt;$B28),0,MAX(0,MIN(1,'У7 Ввод'!$E$236-NETWORKDAYS('У7 Ввод'!$D$236,$B28)+1))/Настройки!$E$13*100)</f>
        <v>0</v>
      </c>
      <c r="HX28" s="67" t="n">
        <f aca="false">IF(OR($D28=1,MONTH($B28)&lt;&gt;MONTH(StartDate),'У7 Ввод'!$D$237="",'У7 Ввод'!$E$237="",'У7 Ввод'!$D$237&gt;$B28),0,MAX(0,MIN(1,'У7 Ввод'!$E$237-NETWORKDAYS('У7 Ввод'!$D$237,$B28)+1))/Настройки!$E$13*100)</f>
        <v>0</v>
      </c>
      <c r="HY28" s="67" t="n">
        <f aca="false">IF(OR($D28=1,MONTH($B28)&lt;&gt;MONTH(StartDate),'У7 Ввод'!$D$238="",'У7 Ввод'!$E$238="",'У7 Ввод'!$D$238&gt;$B28),0,MAX(0,MIN(1,'У7 Ввод'!$E$238-NETWORKDAYS('У7 Ввод'!$D$238,$B28)+1))/Настройки!$E$13*100)</f>
        <v>0</v>
      </c>
      <c r="HZ28" s="67" t="n">
        <f aca="false">IF(OR($D28=1,MONTH($B28)&lt;&gt;MONTH(StartDate),'У7 Ввод'!$D$239="",'У7 Ввод'!$E$239="",'У7 Ввод'!$D$239&gt;$B28),0,MAX(0,MIN(1,'У7 Ввод'!$E$239-NETWORKDAYS('У7 Ввод'!$D$239,$B28)+1))/Настройки!$E$13*100)</f>
        <v>0</v>
      </c>
      <c r="IA28" s="67" t="n">
        <f aca="false">IF(OR($D28=1,MONTH($B28)&lt;&gt;MONTH(StartDate),'У7 Ввод'!$D$240="",'У7 Ввод'!$E$240="",'У7 Ввод'!$D$240&gt;$B28),0,MAX(0,MIN(1,'У7 Ввод'!$E$240-NETWORKDAYS('У7 Ввод'!$D$240,$B28)+1))/Настройки!$E$13*100)</f>
        <v>0</v>
      </c>
      <c r="IB28" s="67" t="n">
        <f aca="false">IF(OR($D28=1,MONTH($B28)&lt;&gt;MONTH(StartDate),'У7 Ввод'!$D$241="",'У7 Ввод'!$E$241="",'У7 Ввод'!$D$241&gt;$B28),0,MAX(0,MIN(1,'У7 Ввод'!$E$241-NETWORKDAYS('У7 Ввод'!$D$241,$B28)+1))/Настройки!$E$13*100)</f>
        <v>0</v>
      </c>
      <c r="IC28" s="67" t="n">
        <f aca="false">IF(OR($D28=1,MONTH($B28)&lt;&gt;MONTH(StartDate),'У7 Ввод'!$D$242="",'У7 Ввод'!$E$242="",'У7 Ввод'!$D$242&gt;$B28),0,MAX(0,MIN(1,'У7 Ввод'!$E$242-NETWORKDAYS('У7 Ввод'!$D$242,$B28)+1))/Настройки!$E$13*100)</f>
        <v>0</v>
      </c>
      <c r="ID28" s="67" t="n">
        <f aca="false">IF(OR($D28=1,MONTH($B28)&lt;&gt;MONTH(StartDate),'У7 Ввод'!$D$243="",'У7 Ввод'!$E$243="",'У7 Ввод'!$D$243&gt;$B28),0,MAX(0,MIN(1,'У7 Ввод'!$E$243-NETWORKDAYS('У7 Ввод'!$D$243,$B28)+1))/Настройки!$E$13*100)</f>
        <v>0</v>
      </c>
      <c r="IE28" s="67" t="n">
        <f aca="false">IF(OR($D28=1,MONTH($B28)&lt;&gt;MONTH(StartDate),'У7 Ввод'!$D$244="",'У7 Ввод'!$E$244="",'У7 Ввод'!$D$244&gt;$B28),0,MAX(0,MIN(1,'У7 Ввод'!$E$244-NETWORKDAYS('У7 Ввод'!$D$244,$B28)+1))/Настройки!$E$13*100)</f>
        <v>0</v>
      </c>
      <c r="IF28" s="67" t="n">
        <f aca="false">IF(OR($D28=1,MONTH($B28)&lt;&gt;MONTH(StartDate),'У7 Ввод'!$D$245="",'У7 Ввод'!$E$245="",'У7 Ввод'!$D$245&gt;$B28),0,MAX(0,MIN(1,'У7 Ввод'!$E$245-NETWORKDAYS('У7 Ввод'!$D$245,$B28)+1))/Настройки!$E$13*100)</f>
        <v>0</v>
      </c>
      <c r="IG28" s="67" t="n">
        <f aca="false">IF(OR($D28=1,MONTH($B28)&lt;&gt;MONTH(StartDate),'У7 Ввод'!$D$246="",'У7 Ввод'!$E$246="",'У7 Ввод'!$D$246&gt;$B28),0,MAX(0,MIN(1,'У7 Ввод'!$E$246-NETWORKDAYS('У7 Ввод'!$D$246,$B28)+1))/Настройки!$E$13*100)</f>
        <v>0</v>
      </c>
      <c r="IH28" s="67" t="n">
        <f aca="false">IF(OR($D28=1,MONTH($B28)&lt;&gt;MONTH(StartDate),'У7 Ввод'!$D$247="",'У7 Ввод'!$E$247="",'У7 Ввод'!$D$247&gt;$B28),0,MAX(0,MIN(1,'У7 Ввод'!$E$247-NETWORKDAYS('У7 Ввод'!$D$247,$B28)+1))/Настройки!$E$13*100)</f>
        <v>0</v>
      </c>
      <c r="II28" s="67" t="n">
        <f aca="false">IF(OR($D28=1,MONTH($B28)&lt;&gt;MONTH(StartDate),'У7 Ввод'!$D$248="",'У7 Ввод'!$E$248="",'У7 Ввод'!$D$248&gt;$B28),0,MAX(0,MIN(1,'У7 Ввод'!$E$248-NETWORKDAYS('У7 Ввод'!$D$248,$B28)+1))/Настройки!$E$13*100)</f>
        <v>0</v>
      </c>
      <c r="IJ28" s="67" t="n">
        <f aca="false">IF(OR($D28=1,MONTH($B28)&lt;&gt;MONTH(StartDate),'У7 Ввод'!$D$249="",'У7 Ввод'!$E$249="",'У7 Ввод'!$D$249&gt;$B28),0,MAX(0,MIN(1,'У7 Ввод'!$E$249-NETWORKDAYS('У7 Ввод'!$D$249,$B28)+1))/Настройки!$E$13*100)</f>
        <v>0</v>
      </c>
      <c r="IK28" s="67" t="n">
        <f aca="false">IF(OR($D28=1,MONTH($B28)&lt;&gt;MONTH(StartDate),'У7 Ввод'!$D$250="",'У7 Ввод'!$E$250="",'У7 Ввод'!$D$250&gt;$B28),0,MAX(0,MIN(1,'У7 Ввод'!$E$250-NETWORKDAYS('У7 Ввод'!$D$250,$B28)+1))/Настройки!$E$13*100)</f>
        <v>0</v>
      </c>
      <c r="IL28" s="67" t="n">
        <f aca="false">IF(OR($D28=1,MONTH($B28)&lt;&gt;MONTH(StartDate),'У7 Ввод'!$D$251="",'У7 Ввод'!$E$251="",'У7 Ввод'!$D$251&gt;$B28),0,MAX(0,MIN(1,'У7 Ввод'!$E$251-NETWORKDAYS('У7 Ввод'!$D$251,$B28)+1))/Настройки!$E$13*100)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IF(OR($D29=1,MONTH($B29)&lt;&gt;MONTH(StartDate),'У7 Ввод'!$D$12="",'У7 Ввод'!$E$12="",'У7 Ввод'!$D$12&gt;$B29),0,MAX(0,MIN(1,'У7 Ввод'!$E$12-NETWORKDAYS('У7 Ввод'!$D$12,$B29)+1))/Настройки!$E$13*100)</f>
        <v>0</v>
      </c>
      <c r="H29" s="67" t="n">
        <f aca="false">IF(OR($D29=1,MONTH($B29)&lt;&gt;MONTH(StartDate),'У7 Ввод'!$D$13="",'У7 Ввод'!$E$13="",'У7 Ввод'!$D$13&gt;$B29),0,MAX(0,MIN(1,'У7 Ввод'!$E$13-NETWORKDAYS('У7 Ввод'!$D$13,$B29)+1))/Настройки!$E$13*100)</f>
        <v>0</v>
      </c>
      <c r="I29" s="67" t="n">
        <f aca="false">IF(OR($D29=1,MONTH($B29)&lt;&gt;MONTH(StartDate),'У7 Ввод'!$D$14="",'У7 Ввод'!$E$14="",'У7 Ввод'!$D$14&gt;$B29),0,MAX(0,MIN(1,'У7 Ввод'!$E$14-NETWORKDAYS('У7 Ввод'!$D$14,$B29)+1))/Настройки!$E$13*100)</f>
        <v>0</v>
      </c>
      <c r="J29" s="67" t="n">
        <f aca="false">IF(OR($D29=1,MONTH($B29)&lt;&gt;MONTH(StartDate),'У7 Ввод'!$D$15="",'У7 Ввод'!$E$15="",'У7 Ввод'!$D$15&gt;$B29),0,MAX(0,MIN(1,'У7 Ввод'!$E$15-NETWORKDAYS('У7 Ввод'!$D$15,$B29)+1))/Настройки!$E$13*100)</f>
        <v>0</v>
      </c>
      <c r="K29" s="67" t="n">
        <f aca="false">IF(OR($D29=1,MONTH($B29)&lt;&gt;MONTH(StartDate),'У7 Ввод'!$D$16="",'У7 Ввод'!$E$16="",'У7 Ввод'!$D$16&gt;$B29),0,MAX(0,MIN(1,'У7 Ввод'!$E$16-NETWORKDAYS('У7 Ввод'!$D$16,$B29)+1))/Настройки!$E$13*100)</f>
        <v>0</v>
      </c>
      <c r="L29" s="67" t="n">
        <f aca="false">IF(OR($D29=1,MONTH($B29)&lt;&gt;MONTH(StartDate),'У7 Ввод'!$D$17="",'У7 Ввод'!$E$17="",'У7 Ввод'!$D$17&gt;$B29),0,MAX(0,MIN(1,'У7 Ввод'!$E$17-NETWORKDAYS('У7 Ввод'!$D$17,$B29)+1))/Настройки!$E$13*100)</f>
        <v>0</v>
      </c>
      <c r="M29" s="67" t="n">
        <f aca="false">IF(OR($D29=1,MONTH($B29)&lt;&gt;MONTH(StartDate),'У7 Ввод'!$D$18="",'У7 Ввод'!$E$18="",'У7 Ввод'!$D$18&gt;$B29),0,MAX(0,MIN(1,'У7 Ввод'!$E$18-NETWORKDAYS('У7 Ввод'!$D$18,$B29)+1))/Настройки!$E$13*100)</f>
        <v>0</v>
      </c>
      <c r="N29" s="67" t="n">
        <f aca="false">IF(OR($D29=1,MONTH($B29)&lt;&gt;MONTH(StartDate),'У7 Ввод'!$D$19="",'У7 Ввод'!$E$19="",'У7 Ввод'!$D$19&gt;$B29),0,MAX(0,MIN(1,'У7 Ввод'!$E$19-NETWORKDAYS('У7 Ввод'!$D$19,$B29)+1))/Настройки!$E$13*100)</f>
        <v>0</v>
      </c>
      <c r="O29" s="67" t="n">
        <f aca="false">IF(OR($D29=1,MONTH($B29)&lt;&gt;MONTH(StartDate),'У7 Ввод'!$D$20="",'У7 Ввод'!$E$20="",'У7 Ввод'!$D$20&gt;$B29),0,MAX(0,MIN(1,'У7 Ввод'!$E$20-NETWORKDAYS('У7 Ввод'!$D$20,$B29)+1))/Настройки!$E$13*100)</f>
        <v>0</v>
      </c>
      <c r="P29" s="67" t="n">
        <f aca="false">IF(OR($D29=1,MONTH($B29)&lt;&gt;MONTH(StartDate),'У7 Ввод'!$D$21="",'У7 Ввод'!$E$21="",'У7 Ввод'!$D$21&gt;$B29),0,MAX(0,MIN(1,'У7 Ввод'!$E$21-NETWORKDAYS('У7 Ввод'!$D$21,$B29)+1))/Настройки!$E$13*100)</f>
        <v>0</v>
      </c>
      <c r="Q29" s="67" t="n">
        <f aca="false">IF(OR($D29=1,MONTH($B29)&lt;&gt;MONTH(StartDate),'У7 Ввод'!$D$22="",'У7 Ввод'!$E$22="",'У7 Ввод'!$D$22&gt;$B29),0,MAX(0,MIN(1,'У7 Ввод'!$E$22-NETWORKDAYS('У7 Ввод'!$D$22,$B29)+1))/Настройки!$E$13*100)</f>
        <v>0</v>
      </c>
      <c r="R29" s="67" t="n">
        <f aca="false">IF(OR($D29=1,MONTH($B29)&lt;&gt;MONTH(StartDate),'У7 Ввод'!$D$23="",'У7 Ввод'!$E$23="",'У7 Ввод'!$D$23&gt;$B29),0,MAX(0,MIN(1,'У7 Ввод'!$E$23-NETWORKDAYS('У7 Ввод'!$D$23,$B29)+1))/Настройки!$E$13*100)</f>
        <v>0</v>
      </c>
      <c r="S29" s="67" t="n">
        <f aca="false">IF(OR($D29=1,MONTH($B29)&lt;&gt;MONTH(StartDate),'У7 Ввод'!$D$24="",'У7 Ввод'!$E$24="",'У7 Ввод'!$D$24&gt;$B29),0,MAX(0,MIN(1,'У7 Ввод'!$E$24-NETWORKDAYS('У7 Ввод'!$D$24,$B29)+1))/Настройки!$E$13*100)</f>
        <v>0</v>
      </c>
      <c r="T29" s="67" t="n">
        <f aca="false">IF(OR($D29=1,MONTH($B29)&lt;&gt;MONTH(StartDate),'У7 Ввод'!$D$25="",'У7 Ввод'!$E$25="",'У7 Ввод'!$D$25&gt;$B29),0,MAX(0,MIN(1,'У7 Ввод'!$E$25-NETWORKDAYS('У7 Ввод'!$D$25,$B29)+1))/Настройки!$E$13*100)</f>
        <v>0</v>
      </c>
      <c r="U29" s="67" t="n">
        <f aca="false">IF(OR($D29=1,MONTH($B29)&lt;&gt;MONTH(StartDate),'У7 Ввод'!$D$26="",'У7 Ввод'!$E$26="",'У7 Ввод'!$D$26&gt;$B29),0,MAX(0,MIN(1,'У7 Ввод'!$E$26-NETWORKDAYS('У7 Ввод'!$D$26,$B29)+1))/Настройки!$E$13*100)</f>
        <v>0</v>
      </c>
      <c r="V29" s="67" t="n">
        <f aca="false">IF(OR($D29=1,MONTH($B29)&lt;&gt;MONTH(StartDate),'У7 Ввод'!$D$27="",'У7 Ввод'!$E$27="",'У7 Ввод'!$D$27&gt;$B29),0,MAX(0,MIN(1,'У7 Ввод'!$E$27-NETWORKDAYS('У7 Ввод'!$D$27,$B29)+1))/Настройки!$E$13*100)</f>
        <v>0</v>
      </c>
      <c r="W29" s="67" t="n">
        <f aca="false">IF(OR($D29=1,MONTH($B29)&lt;&gt;MONTH(StartDate),'У7 Ввод'!$D$28="",'У7 Ввод'!$E$28="",'У7 Ввод'!$D$28&gt;$B29),0,MAX(0,MIN(1,'У7 Ввод'!$E$28-NETWORKDAYS('У7 Ввод'!$D$28,$B29)+1))/Настройки!$E$13*100)</f>
        <v>0</v>
      </c>
      <c r="X29" s="67" t="n">
        <f aca="false">IF(OR($D29=1,MONTH($B29)&lt;&gt;MONTH(StartDate),'У7 Ввод'!$D$29="",'У7 Ввод'!$E$29="",'У7 Ввод'!$D$29&gt;$B29),0,MAX(0,MIN(1,'У7 Ввод'!$E$29-NETWORKDAYS('У7 Ввод'!$D$29,$B29)+1))/Настройки!$E$13*100)</f>
        <v>0</v>
      </c>
      <c r="Y29" s="67" t="n">
        <f aca="false">IF(OR($D29=1,MONTH($B29)&lt;&gt;MONTH(StartDate),'У7 Ввод'!$D$30="",'У7 Ввод'!$E$30="",'У7 Ввод'!$D$30&gt;$B29),0,MAX(0,MIN(1,'У7 Ввод'!$E$30-NETWORKDAYS('У7 Ввод'!$D$30,$B29)+1))/Настройки!$E$13*100)</f>
        <v>0</v>
      </c>
      <c r="Z29" s="67" t="n">
        <f aca="false">IF(OR($D29=1,MONTH($B29)&lt;&gt;MONTH(StartDate),'У7 Ввод'!$D$31="",'У7 Ввод'!$E$31="",'У7 Ввод'!$D$31&gt;$B29),0,MAX(0,MIN(1,'У7 Ввод'!$E$31-NETWORKDAYS('У7 Ввод'!$D$31,$B29)+1))/Настройки!$E$13*100)</f>
        <v>0</v>
      </c>
      <c r="AA29" s="67" t="n">
        <f aca="false">IF(OR($D29=1,MONTH($B29)&lt;&gt;MONTH(StartDate),'У7 Ввод'!$D$32="",'У7 Ввод'!$E$32="",'У7 Ввод'!$D$32&gt;$B29),0,MAX(0,MIN(1,'У7 Ввод'!$E$32-NETWORKDAYS('У7 Ввод'!$D$32,$B29)+1))/Настройки!$E$13*100)</f>
        <v>0</v>
      </c>
      <c r="AB29" s="67" t="n">
        <f aca="false">IF(OR($D29=1,MONTH($B29)&lt;&gt;MONTH(StartDate),'У7 Ввод'!$D$33="",'У7 Ввод'!$E$33="",'У7 Ввод'!$D$33&gt;$B29),0,MAX(0,MIN(1,'У7 Ввод'!$E$33-NETWORKDAYS('У7 Ввод'!$D$33,$B29)+1))/Настройки!$E$13*100)</f>
        <v>0</v>
      </c>
      <c r="AC29" s="67" t="n">
        <f aca="false">IF(OR($D29=1,MONTH($B29)&lt;&gt;MONTH(StartDate),'У7 Ввод'!$D$34="",'У7 Ввод'!$E$34="",'У7 Ввод'!$D$34&gt;$B29),0,MAX(0,MIN(1,'У7 Ввод'!$E$34-NETWORKDAYS('У7 Ввод'!$D$34,$B29)+1))/Настройки!$E$13*100)</f>
        <v>0</v>
      </c>
      <c r="AD29" s="67" t="n">
        <f aca="false">IF(OR($D29=1,MONTH($B29)&lt;&gt;MONTH(StartDate),'У7 Ввод'!$D$35="",'У7 Ввод'!$E$35="",'У7 Ввод'!$D$35&gt;$B29),0,MAX(0,MIN(1,'У7 Ввод'!$E$35-NETWORKDAYS('У7 Ввод'!$D$35,$B29)+1))/Настройки!$E$13*100)</f>
        <v>0</v>
      </c>
      <c r="AE29" s="67" t="n">
        <f aca="false">IF(OR($D29=1,MONTH($B29)&lt;&gt;MONTH(StartDate),'У7 Ввод'!$D$36="",'У7 Ввод'!$E$36="",'У7 Ввод'!$D$36&gt;$B29),0,MAX(0,MIN(1,'У7 Ввод'!$E$36-NETWORKDAYS('У7 Ввод'!$D$36,$B29)+1))/Настройки!$E$13*100)</f>
        <v>0</v>
      </c>
      <c r="AF29" s="67" t="n">
        <f aca="false">IF(OR($D29=1,MONTH($B29)&lt;&gt;MONTH(StartDate),'У7 Ввод'!$D$37="",'У7 Ввод'!$E$37="",'У7 Ввод'!$D$37&gt;$B29),0,MAX(0,MIN(1,'У7 Ввод'!$E$37-NETWORKDAYS('У7 Ввод'!$D$37,$B29)+1))/Настройки!$E$13*100)</f>
        <v>0</v>
      </c>
      <c r="AG29" s="67" t="n">
        <f aca="false">IF(OR($D29=1,MONTH($B29)&lt;&gt;MONTH(StartDate),'У7 Ввод'!$D$38="",'У7 Ввод'!$E$38="",'У7 Ввод'!$D$38&gt;$B29),0,MAX(0,MIN(1,'У7 Ввод'!$E$38-NETWORKDAYS('У7 Ввод'!$D$38,$B29)+1))/Настройки!$E$13*100)</f>
        <v>0</v>
      </c>
      <c r="AH29" s="67" t="n">
        <f aca="false">IF(OR($D29=1,MONTH($B29)&lt;&gt;MONTH(StartDate),'У7 Ввод'!$D$39="",'У7 Ввод'!$E$39="",'У7 Ввод'!$D$39&gt;$B29),0,MAX(0,MIN(1,'У7 Ввод'!$E$39-NETWORKDAYS('У7 Ввод'!$D$39,$B29)+1))/Настройки!$E$13*100)</f>
        <v>0</v>
      </c>
      <c r="AI29" s="67" t="n">
        <f aca="false">IF(OR($D29=1,MONTH($B29)&lt;&gt;MONTH(StartDate),'У7 Ввод'!$D$40="",'У7 Ввод'!$E$40="",'У7 Ввод'!$D$40&gt;$B29),0,MAX(0,MIN(1,'У7 Ввод'!$E$40-NETWORKDAYS('У7 Ввод'!$D$40,$B29)+1))/Настройки!$E$13*100)</f>
        <v>0</v>
      </c>
      <c r="AJ29" s="67" t="n">
        <f aca="false">IF(OR($D29=1,MONTH($B29)&lt;&gt;MONTH(StartDate),'У7 Ввод'!$D$41="",'У7 Ввод'!$E$41="",'У7 Ввод'!$D$41&gt;$B29),0,MAX(0,MIN(1,'У7 Ввод'!$E$41-NETWORKDAYS('У7 Ввод'!$D$41,$B29)+1))/Настройки!$E$13*100)</f>
        <v>0</v>
      </c>
      <c r="AK29" s="67" t="n">
        <f aca="false">IF(OR($D29=1,MONTH($B29)&lt;&gt;MONTH(StartDate),'У7 Ввод'!$D$42="",'У7 Ввод'!$E$42="",'У7 Ввод'!$D$42&gt;$B29),0,MAX(0,MIN(1,'У7 Ввод'!$E$42-NETWORKDAYS('У7 Ввод'!$D$42,$B29)+1))/Настройки!$E$13*100)</f>
        <v>0</v>
      </c>
      <c r="AL29" s="67" t="n">
        <f aca="false">IF(OR($D29=1,MONTH($B29)&lt;&gt;MONTH(StartDate),'У7 Ввод'!$D$43="",'У7 Ввод'!$E$43="",'У7 Ввод'!$D$43&gt;$B29),0,MAX(0,MIN(1,'У7 Ввод'!$E$43-NETWORKDAYS('У7 Ввод'!$D$43,$B29)+1))/Настройки!$E$13*100)</f>
        <v>0</v>
      </c>
      <c r="AM29" s="67" t="n">
        <f aca="false">IF(OR($D29=1,MONTH($B29)&lt;&gt;MONTH(StartDate),'У7 Ввод'!$D$44="",'У7 Ввод'!$E$44="",'У7 Ввод'!$D$44&gt;$B29),0,MAX(0,MIN(1,'У7 Ввод'!$E$44-NETWORKDAYS('У7 Ввод'!$D$44,$B29)+1))/Настройки!$E$13*100)</f>
        <v>0</v>
      </c>
      <c r="AN29" s="67" t="n">
        <f aca="false">IF(OR($D29=1,MONTH($B29)&lt;&gt;MONTH(StartDate),'У7 Ввод'!$D$45="",'У7 Ввод'!$E$45="",'У7 Ввод'!$D$45&gt;$B29),0,MAX(0,MIN(1,'У7 Ввод'!$E$45-NETWORKDAYS('У7 Ввод'!$D$45,$B29)+1))/Настройки!$E$13*100)</f>
        <v>0</v>
      </c>
      <c r="AO29" s="67" t="n">
        <f aca="false">IF(OR($D29=1,MONTH($B29)&lt;&gt;MONTH(StartDate),'У7 Ввод'!$D$46="",'У7 Ввод'!$E$46="",'У7 Ввод'!$D$46&gt;$B29),0,MAX(0,MIN(1,'У7 Ввод'!$E$46-NETWORKDAYS('У7 Ввод'!$D$46,$B29)+1))/Настройки!$E$13*100)</f>
        <v>0</v>
      </c>
      <c r="AP29" s="67" t="n">
        <f aca="false">IF(OR($D29=1,MONTH($B29)&lt;&gt;MONTH(StartDate),'У7 Ввод'!$D$47="",'У7 Ввод'!$E$47="",'У7 Ввод'!$D$47&gt;$B29),0,MAX(0,MIN(1,'У7 Ввод'!$E$47-NETWORKDAYS('У7 Ввод'!$D$47,$B29)+1))/Настройки!$E$13*100)</f>
        <v>0</v>
      </c>
      <c r="AQ29" s="67" t="n">
        <f aca="false">IF(OR($D29=1,MONTH($B29)&lt;&gt;MONTH(StartDate),'У7 Ввод'!$D$48="",'У7 Ввод'!$E$48="",'У7 Ввод'!$D$48&gt;$B29),0,MAX(0,MIN(1,'У7 Ввод'!$E$48-NETWORKDAYS('У7 Ввод'!$D$48,$B29)+1))/Настройки!$E$13*100)</f>
        <v>0</v>
      </c>
      <c r="AR29" s="67" t="n">
        <f aca="false">IF(OR($D29=1,MONTH($B29)&lt;&gt;MONTH(StartDate),'У7 Ввод'!$D$49="",'У7 Ввод'!$E$49="",'У7 Ввод'!$D$49&gt;$B29),0,MAX(0,MIN(1,'У7 Ввод'!$E$49-NETWORKDAYS('У7 Ввод'!$D$49,$B29)+1))/Настройки!$E$13*100)</f>
        <v>0</v>
      </c>
      <c r="AS29" s="67" t="n">
        <f aca="false">IF(OR($D29=1,MONTH($B29)&lt;&gt;MONTH(StartDate),'У7 Ввод'!$D$50="",'У7 Ввод'!$E$50="",'У7 Ввод'!$D$50&gt;$B29),0,MAX(0,MIN(1,'У7 Ввод'!$E$50-NETWORKDAYS('У7 Ввод'!$D$50,$B29)+1))/Настройки!$E$13*100)</f>
        <v>0</v>
      </c>
      <c r="AT29" s="67" t="n">
        <f aca="false">IF(OR($D29=1,MONTH($B29)&lt;&gt;MONTH(StartDate),'У7 Ввод'!$D$51="",'У7 Ввод'!$E$51="",'У7 Ввод'!$D$51&gt;$B29),0,MAX(0,MIN(1,'У7 Ввод'!$E$51-NETWORKDAYS('У7 Ввод'!$D$51,$B29)+1))/Настройки!$E$13*100)</f>
        <v>0</v>
      </c>
      <c r="AU29" s="67" t="n">
        <f aca="false">IF(OR($D29=1,MONTH($B29)&lt;&gt;MONTH(StartDate),'У7 Ввод'!$D$52="",'У7 Ввод'!$E$52="",'У7 Ввод'!$D$52&gt;$B29),0,MAX(0,MIN(1,'У7 Ввод'!$E$52-NETWORKDAYS('У7 Ввод'!$D$52,$B29)+1))/Настройки!$E$13*100)</f>
        <v>0</v>
      </c>
      <c r="AV29" s="67" t="n">
        <f aca="false">IF(OR($D29=1,MONTH($B29)&lt;&gt;MONTH(StartDate),'У7 Ввод'!$D$53="",'У7 Ввод'!$E$53="",'У7 Ввод'!$D$53&gt;$B29),0,MAX(0,MIN(1,'У7 Ввод'!$E$53-NETWORKDAYS('У7 Ввод'!$D$53,$B29)+1))/Настройки!$E$13*100)</f>
        <v>0</v>
      </c>
      <c r="AW29" s="67" t="n">
        <f aca="false">IF(OR($D29=1,MONTH($B29)&lt;&gt;MONTH(StartDate),'У7 Ввод'!$D$54="",'У7 Ввод'!$E$54="",'У7 Ввод'!$D$54&gt;$B29),0,MAX(0,MIN(1,'У7 Ввод'!$E$54-NETWORKDAYS('У7 Ввод'!$D$54,$B29)+1))/Настройки!$E$13*100)</f>
        <v>0</v>
      </c>
      <c r="AX29" s="67" t="n">
        <f aca="false">IF(OR($D29=1,MONTH($B29)&lt;&gt;MONTH(StartDate),'У7 Ввод'!$D$55="",'У7 Ввод'!$E$55="",'У7 Ввод'!$D$55&gt;$B29),0,MAX(0,MIN(1,'У7 Ввод'!$E$55-NETWORKDAYS('У7 Ввод'!$D$55,$B29)+1))/Настройки!$E$13*100)</f>
        <v>0</v>
      </c>
      <c r="AY29" s="67" t="n">
        <f aca="false">IF(OR($D29=1,MONTH($B29)&lt;&gt;MONTH(StartDate),'У7 Ввод'!$D$56="",'У7 Ввод'!$E$56="",'У7 Ввод'!$D$56&gt;$B29),0,MAX(0,MIN(1,'У7 Ввод'!$E$56-NETWORKDAYS('У7 Ввод'!$D$56,$B29)+1))/Настройки!$E$13*100)</f>
        <v>0</v>
      </c>
      <c r="AZ29" s="67" t="n">
        <f aca="false">IF(OR($D29=1,MONTH($B29)&lt;&gt;MONTH(StartDate),'У7 Ввод'!$D$57="",'У7 Ввод'!$E$57="",'У7 Ввод'!$D$57&gt;$B29),0,MAX(0,MIN(1,'У7 Ввод'!$E$57-NETWORKDAYS('У7 Ввод'!$D$57,$B29)+1))/Настройки!$E$13*100)</f>
        <v>0</v>
      </c>
      <c r="BA29" s="67" t="n">
        <f aca="false">IF(OR($D29=1,MONTH($B29)&lt;&gt;MONTH(StartDate),'У7 Ввод'!$D$58="",'У7 Ввод'!$E$58="",'У7 Ввод'!$D$58&gt;$B29),0,MAX(0,MIN(1,'У7 Ввод'!$E$58-NETWORKDAYS('У7 Ввод'!$D$58,$B29)+1))/Настройки!$E$13*100)</f>
        <v>0</v>
      </c>
      <c r="BB29" s="67" t="n">
        <f aca="false">IF(OR($D29=1,MONTH($B29)&lt;&gt;MONTH(StartDate),'У7 Ввод'!$D$59="",'У7 Ввод'!$E$59="",'У7 Ввод'!$D$59&gt;$B29),0,MAX(0,MIN(1,'У7 Ввод'!$E$59-NETWORKDAYS('У7 Ввод'!$D$59,$B29)+1))/Настройки!$E$13*100)</f>
        <v>0</v>
      </c>
      <c r="BC29" s="67" t="n">
        <f aca="false">IF(OR($D29=1,MONTH($B29)&lt;&gt;MONTH(StartDate),'У7 Ввод'!$D$60="",'У7 Ввод'!$E$60="",'У7 Ввод'!$D$60&gt;$B29),0,MAX(0,MIN(1,'У7 Ввод'!$E$60-NETWORKDAYS('У7 Ввод'!$D$60,$B29)+1))/Настройки!$E$13*100)</f>
        <v>0</v>
      </c>
      <c r="BD29" s="67" t="n">
        <f aca="false">IF(OR($D29=1,MONTH($B29)&lt;&gt;MONTH(StartDate),'У7 Ввод'!$D$61="",'У7 Ввод'!$E$61="",'У7 Ввод'!$D$61&gt;$B29),0,MAX(0,MIN(1,'У7 Ввод'!$E$61-NETWORKDAYS('У7 Ввод'!$D$61,$B29)+1))/Настройки!$E$13*100)</f>
        <v>0</v>
      </c>
      <c r="BE29" s="67" t="n">
        <f aca="false">IF(OR($D29=1,MONTH($B29)&lt;&gt;MONTH(StartDate),'У7 Ввод'!$D$62="",'У7 Ввод'!$E$62="",'У7 Ввод'!$D$62&gt;$B29),0,MAX(0,MIN(1,'У7 Ввод'!$E$62-NETWORKDAYS('У7 Ввод'!$D$62,$B29)+1))/Настройки!$E$13*100)</f>
        <v>0</v>
      </c>
      <c r="BF29" s="67" t="n">
        <f aca="false">IF(OR($D29=1,MONTH($B29)&lt;&gt;MONTH(StartDate),'У7 Ввод'!$D$63="",'У7 Ввод'!$E$63="",'У7 Ввод'!$D$63&gt;$B29),0,MAX(0,MIN(1,'У7 Ввод'!$E$63-NETWORKDAYS('У7 Ввод'!$D$63,$B29)+1))/Настройки!$E$13*100)</f>
        <v>0</v>
      </c>
      <c r="BG29" s="67" t="n">
        <f aca="false">IF(OR($D29=1,MONTH($B29)&lt;&gt;MONTH(StartDate),'У7 Ввод'!$D$64="",'У7 Ввод'!$E$64="",'У7 Ввод'!$D$64&gt;$B29),0,MAX(0,MIN(1,'У7 Ввод'!$E$64-NETWORKDAYS('У7 Ввод'!$D$64,$B29)+1))/Настройки!$E$13*100)</f>
        <v>0</v>
      </c>
      <c r="BH29" s="67" t="n">
        <f aca="false">IF(OR($D29=1,MONTH($B29)&lt;&gt;MONTH(StartDate),'У7 Ввод'!$D$65="",'У7 Ввод'!$E$65="",'У7 Ввод'!$D$65&gt;$B29),0,MAX(0,MIN(1,'У7 Ввод'!$E$65-NETWORKDAYS('У7 Ввод'!$D$65,$B29)+1))/Настройки!$E$13*100)</f>
        <v>0</v>
      </c>
      <c r="BI29" s="67" t="n">
        <f aca="false">IF(OR($D29=1,MONTH($B29)&lt;&gt;MONTH(StartDate),'У7 Ввод'!$D$66="",'У7 Ввод'!$E$66="",'У7 Ввод'!$D$66&gt;$B29),0,MAX(0,MIN(1,'У7 Ввод'!$E$66-NETWORKDAYS('У7 Ввод'!$D$66,$B29)+1))/Настройки!$E$13*100)</f>
        <v>0</v>
      </c>
      <c r="BJ29" s="67" t="n">
        <f aca="false">IF(OR($D29=1,MONTH($B29)&lt;&gt;MONTH(StartDate),'У7 Ввод'!$D$67="",'У7 Ввод'!$E$67="",'У7 Ввод'!$D$67&gt;$B29),0,MAX(0,MIN(1,'У7 Ввод'!$E$67-NETWORKDAYS('У7 Ввод'!$D$67,$B29)+1))/Настройки!$E$13*100)</f>
        <v>0</v>
      </c>
      <c r="BK29" s="67" t="n">
        <f aca="false">IF(OR($D29=1,MONTH($B29)&lt;&gt;MONTH(StartDate),'У7 Ввод'!$D$68="",'У7 Ввод'!$E$68="",'У7 Ввод'!$D$68&gt;$B29),0,MAX(0,MIN(1,'У7 Ввод'!$E$68-NETWORKDAYS('У7 Ввод'!$D$68,$B29)+1))/Настройки!$E$13*100)</f>
        <v>0</v>
      </c>
      <c r="BL29" s="67" t="n">
        <f aca="false">IF(OR($D29=1,MONTH($B29)&lt;&gt;MONTH(StartDate),'У7 Ввод'!$D$69="",'У7 Ввод'!$E$69="",'У7 Ввод'!$D$69&gt;$B29),0,MAX(0,MIN(1,'У7 Ввод'!$E$69-NETWORKDAYS('У7 Ввод'!$D$69,$B29)+1))/Настройки!$E$13*100)</f>
        <v>0</v>
      </c>
      <c r="BM29" s="67" t="n">
        <f aca="false">IF(OR($D29=1,MONTH($B29)&lt;&gt;MONTH(StartDate),'У7 Ввод'!$D$70="",'У7 Ввод'!$E$70="",'У7 Ввод'!$D$70&gt;$B29),0,MAX(0,MIN(1,'У7 Ввод'!$E$70-NETWORKDAYS('У7 Ввод'!$D$70,$B29)+1))/Настройки!$E$13*100)</f>
        <v>0</v>
      </c>
      <c r="BN29" s="67" t="n">
        <f aca="false">IF(OR($D29=1,MONTH($B29)&lt;&gt;MONTH(StartDate),'У7 Ввод'!$D$71="",'У7 Ввод'!$E$71="",'У7 Ввод'!$D$71&gt;$B29),0,MAX(0,MIN(1,'У7 Ввод'!$E$71-NETWORKDAYS('У7 Ввод'!$D$71,$B29)+1))/Настройки!$E$13*100)</f>
        <v>0</v>
      </c>
      <c r="BO29" s="67" t="n">
        <f aca="false">IF(OR($D29=1,MONTH($B29)&lt;&gt;MONTH(StartDate),'У7 Ввод'!$D$72="",'У7 Ввод'!$E$72="",'У7 Ввод'!$D$72&gt;$B29),0,MAX(0,MIN(1,'У7 Ввод'!$E$72-NETWORKDAYS('У7 Ввод'!$D$72,$B29)+1))/Настройки!$E$13*100)</f>
        <v>0</v>
      </c>
      <c r="BP29" s="67" t="n">
        <f aca="false">IF(OR($D29=1,MONTH($B29)&lt;&gt;MONTH(StartDate),'У7 Ввод'!$D$73="",'У7 Ввод'!$E$73="",'У7 Ввод'!$D$73&gt;$B29),0,MAX(0,MIN(1,'У7 Ввод'!$E$73-NETWORKDAYS('У7 Ввод'!$D$73,$B29)+1))/Настройки!$E$13*100)</f>
        <v>0</v>
      </c>
      <c r="BQ29" s="67" t="n">
        <f aca="false">IF(OR($D29=1,MONTH($B29)&lt;&gt;MONTH(StartDate),'У7 Ввод'!$D$74="",'У7 Ввод'!$E$74="",'У7 Ввод'!$D$74&gt;$B29),0,MAX(0,MIN(1,'У7 Ввод'!$E$74-NETWORKDAYS('У7 Ввод'!$D$74,$B29)+1))/Настройки!$E$13*100)</f>
        <v>0</v>
      </c>
      <c r="BR29" s="67" t="n">
        <f aca="false">IF(OR($D29=1,MONTH($B29)&lt;&gt;MONTH(StartDate),'У7 Ввод'!$D$75="",'У7 Ввод'!$E$75="",'У7 Ввод'!$D$75&gt;$B29),0,MAX(0,MIN(1,'У7 Ввод'!$E$75-NETWORKDAYS('У7 Ввод'!$D$75,$B29)+1))/Настройки!$E$13*100)</f>
        <v>0</v>
      </c>
      <c r="BS29" s="67" t="n">
        <f aca="false">IF(OR($D29=1,MONTH($B29)&lt;&gt;MONTH(StartDate),'У7 Ввод'!$D$76="",'У7 Ввод'!$E$76="",'У7 Ввод'!$D$76&gt;$B29),0,MAX(0,MIN(1,'У7 Ввод'!$E$76-NETWORKDAYS('У7 Ввод'!$D$76,$B29)+1))/Настройки!$E$13*100)</f>
        <v>0</v>
      </c>
      <c r="BT29" s="67" t="n">
        <f aca="false">IF(OR($D29=1,MONTH($B29)&lt;&gt;MONTH(StartDate),'У7 Ввод'!$D$77="",'У7 Ввод'!$E$77="",'У7 Ввод'!$D$77&gt;$B29),0,MAX(0,MIN(1,'У7 Ввод'!$E$77-NETWORKDAYS('У7 Ввод'!$D$77,$B29)+1))/Настройки!$E$13*100)</f>
        <v>0</v>
      </c>
      <c r="BU29" s="67" t="n">
        <f aca="false">IF(OR($D29=1,MONTH($B29)&lt;&gt;MONTH(StartDate),'У7 Ввод'!$D$78="",'У7 Ввод'!$E$78="",'У7 Ввод'!$D$78&gt;$B29),0,MAX(0,MIN(1,'У7 Ввод'!$E$78-NETWORKDAYS('У7 Ввод'!$D$78,$B29)+1))/Настройки!$E$13*100)</f>
        <v>0</v>
      </c>
      <c r="BV29" s="67" t="n">
        <f aca="false">IF(OR($D29=1,MONTH($B29)&lt;&gt;MONTH(StartDate),'У7 Ввод'!$D$79="",'У7 Ввод'!$E$79="",'У7 Ввод'!$D$79&gt;$B29),0,MAX(0,MIN(1,'У7 Ввод'!$E$79-NETWORKDAYS('У7 Ввод'!$D$79,$B29)+1))/Настройки!$E$13*100)</f>
        <v>0</v>
      </c>
      <c r="BW29" s="67" t="n">
        <f aca="false">IF(OR($D29=1,MONTH($B29)&lt;&gt;MONTH(StartDate),'У7 Ввод'!$D$80="",'У7 Ввод'!$E$80="",'У7 Ввод'!$D$80&gt;$B29),0,MAX(0,MIN(1,'У7 Ввод'!$E$80-NETWORKDAYS('У7 Ввод'!$D$80,$B29)+1))/Настройки!$E$13*100)</f>
        <v>0</v>
      </c>
      <c r="BX29" s="67" t="n">
        <f aca="false">IF(OR($D29=1,MONTH($B29)&lt;&gt;MONTH(StartDate),'У7 Ввод'!$D$81="",'У7 Ввод'!$E$81="",'У7 Ввод'!$D$81&gt;$B29),0,MAX(0,MIN(1,'У7 Ввод'!$E$81-NETWORKDAYS('У7 Ввод'!$D$81,$B29)+1))/Настройки!$E$13*100)</f>
        <v>0</v>
      </c>
      <c r="BY29" s="67" t="n">
        <f aca="false">IF(OR($D29=1,MONTH($B29)&lt;&gt;MONTH(StartDate),'У7 Ввод'!$D$82="",'У7 Ввод'!$E$82="",'У7 Ввод'!$D$82&gt;$B29),0,MAX(0,MIN(1,'У7 Ввод'!$E$82-NETWORKDAYS('У7 Ввод'!$D$82,$B29)+1))/Настройки!$E$13*100)</f>
        <v>0</v>
      </c>
      <c r="BZ29" s="67" t="n">
        <f aca="false">IF(OR($D29=1,MONTH($B29)&lt;&gt;MONTH(StartDate),'У7 Ввод'!$D$83="",'У7 Ввод'!$E$83="",'У7 Ввод'!$D$83&gt;$B29),0,MAX(0,MIN(1,'У7 Ввод'!$E$83-NETWORKDAYS('У7 Ввод'!$D$83,$B29)+1))/Настройки!$E$13*100)</f>
        <v>0</v>
      </c>
      <c r="CA29" s="67" t="n">
        <f aca="false">IF(OR($D29=1,MONTH($B29)&lt;&gt;MONTH(StartDate),'У7 Ввод'!$D$84="",'У7 Ввод'!$E$84="",'У7 Ввод'!$D$84&gt;$B29),0,MAX(0,MIN(1,'У7 Ввод'!$E$84-NETWORKDAYS('У7 Ввод'!$D$84,$B29)+1))/Настройки!$E$13*100)</f>
        <v>0</v>
      </c>
      <c r="CB29" s="67" t="n">
        <f aca="false">IF(OR($D29=1,MONTH($B29)&lt;&gt;MONTH(StartDate),'У7 Ввод'!$D$85="",'У7 Ввод'!$E$85="",'У7 Ввод'!$D$85&gt;$B29),0,MAX(0,MIN(1,'У7 Ввод'!$E$85-NETWORKDAYS('У7 Ввод'!$D$85,$B29)+1))/Настройки!$E$13*100)</f>
        <v>0</v>
      </c>
      <c r="CC29" s="67" t="n">
        <f aca="false">IF(OR($D29=1,MONTH($B29)&lt;&gt;MONTH(StartDate),'У7 Ввод'!$D$86="",'У7 Ввод'!$E$86="",'У7 Ввод'!$D$86&gt;$B29),0,MAX(0,MIN(1,'У7 Ввод'!$E$86-NETWORKDAYS('У7 Ввод'!$D$86,$B29)+1))/Настройки!$E$13*100)</f>
        <v>0</v>
      </c>
      <c r="CD29" s="67" t="n">
        <f aca="false">IF(OR($D29=1,MONTH($B29)&lt;&gt;MONTH(StartDate),'У7 Ввод'!$D$87="",'У7 Ввод'!$E$87="",'У7 Ввод'!$D$87&gt;$B29),0,MAX(0,MIN(1,'У7 Ввод'!$E$87-NETWORKDAYS('У7 Ввод'!$D$87,$B29)+1))/Настройки!$E$13*100)</f>
        <v>0</v>
      </c>
      <c r="CE29" s="67" t="n">
        <f aca="false">IF(OR($D29=1,MONTH($B29)&lt;&gt;MONTH(StartDate),'У7 Ввод'!$D$88="",'У7 Ввод'!$E$88="",'У7 Ввод'!$D$88&gt;$B29),0,MAX(0,MIN(1,'У7 Ввод'!$E$88-NETWORKDAYS('У7 Ввод'!$D$88,$B29)+1))/Настройки!$E$13*100)</f>
        <v>0</v>
      </c>
      <c r="CF29" s="67" t="n">
        <f aca="false">IF(OR($D29=1,MONTH($B29)&lt;&gt;MONTH(StartDate),'У7 Ввод'!$D$89="",'У7 Ввод'!$E$89="",'У7 Ввод'!$D$89&gt;$B29),0,MAX(0,MIN(1,'У7 Ввод'!$E$89-NETWORKDAYS('У7 Ввод'!$D$89,$B29)+1))/Настройки!$E$13*100)</f>
        <v>0</v>
      </c>
      <c r="CG29" s="67" t="n">
        <f aca="false">IF(OR($D29=1,MONTH($B29)&lt;&gt;MONTH(StartDate),'У7 Ввод'!$D$90="",'У7 Ввод'!$E$90="",'У7 Ввод'!$D$90&gt;$B29),0,MAX(0,MIN(1,'У7 Ввод'!$E$90-NETWORKDAYS('У7 Ввод'!$D$90,$B29)+1))/Настройки!$E$13*100)</f>
        <v>0</v>
      </c>
      <c r="CH29" s="67" t="n">
        <f aca="false">IF(OR($D29=1,MONTH($B29)&lt;&gt;MONTH(StartDate),'У7 Ввод'!$D$91="",'У7 Ввод'!$E$91="",'У7 Ввод'!$D$91&gt;$B29),0,MAX(0,MIN(1,'У7 Ввод'!$E$91-NETWORKDAYS('У7 Ввод'!$D$91,$B29)+1))/Настройки!$E$13*100)</f>
        <v>0</v>
      </c>
      <c r="CI29" s="67" t="n">
        <f aca="false">IF(OR($D29=1,MONTH($B29)&lt;&gt;MONTH(StartDate),'У7 Ввод'!$D$92="",'У7 Ввод'!$E$92="",'У7 Ввод'!$D$92&gt;$B29),0,MAX(0,MIN(1,'У7 Ввод'!$E$92-NETWORKDAYS('У7 Ввод'!$D$92,$B29)+1))/Настройки!$E$13*100)</f>
        <v>0</v>
      </c>
      <c r="CJ29" s="67" t="n">
        <f aca="false">IF(OR($D29=1,MONTH($B29)&lt;&gt;MONTH(StartDate),'У7 Ввод'!$D$93="",'У7 Ввод'!$E$93="",'У7 Ввод'!$D$93&gt;$B29),0,MAX(0,MIN(1,'У7 Ввод'!$E$93-NETWORKDAYS('У7 Ввод'!$D$93,$B29)+1))/Настройки!$E$13*100)</f>
        <v>0</v>
      </c>
      <c r="CK29" s="67" t="n">
        <f aca="false">IF(OR($D29=1,MONTH($B29)&lt;&gt;MONTH(StartDate),'У7 Ввод'!$D$94="",'У7 Ввод'!$E$94="",'У7 Ввод'!$D$94&gt;$B29),0,MAX(0,MIN(1,'У7 Ввод'!$E$94-NETWORKDAYS('У7 Ввод'!$D$94,$B29)+1))/Настройки!$E$13*100)</f>
        <v>0</v>
      </c>
      <c r="CL29" s="67" t="n">
        <f aca="false">IF(OR($D29=1,MONTH($B29)&lt;&gt;MONTH(StartDate),'У7 Ввод'!$D$95="",'У7 Ввод'!$E$95="",'У7 Ввод'!$D$95&gt;$B29),0,MAX(0,MIN(1,'У7 Ввод'!$E$95-NETWORKDAYS('У7 Ввод'!$D$95,$B29)+1))/Настройки!$E$13*100)</f>
        <v>0</v>
      </c>
      <c r="CM29" s="67" t="n">
        <f aca="false">IF(OR($D29=1,MONTH($B29)&lt;&gt;MONTH(StartDate),'У7 Ввод'!$D$96="",'У7 Ввод'!$E$96="",'У7 Ввод'!$D$96&gt;$B29),0,MAX(0,MIN(1,'У7 Ввод'!$E$96-NETWORKDAYS('У7 Ввод'!$D$96,$B29)+1))/Настройки!$E$13*100)</f>
        <v>0</v>
      </c>
      <c r="CN29" s="67" t="n">
        <f aca="false">IF(OR($D29=1,MONTH($B29)&lt;&gt;MONTH(StartDate),'У7 Ввод'!$D$97="",'У7 Ввод'!$E$97="",'У7 Ввод'!$D$97&gt;$B29),0,MAX(0,MIN(1,'У7 Ввод'!$E$97-NETWORKDAYS('У7 Ввод'!$D$97,$B29)+1))/Настройки!$E$13*100)</f>
        <v>0</v>
      </c>
      <c r="CO29" s="67" t="n">
        <f aca="false">IF(OR($D29=1,MONTH($B29)&lt;&gt;MONTH(StartDate),'У7 Ввод'!$D$98="",'У7 Ввод'!$E$98="",'У7 Ввод'!$D$98&gt;$B29),0,MAX(0,MIN(1,'У7 Ввод'!$E$98-NETWORKDAYS('У7 Ввод'!$D$98,$B29)+1))/Настройки!$E$13*100)</f>
        <v>0</v>
      </c>
      <c r="CP29" s="67" t="n">
        <f aca="false">IF(OR($D29=1,MONTH($B29)&lt;&gt;MONTH(StartDate),'У7 Ввод'!$D$99="",'У7 Ввод'!$E$99="",'У7 Ввод'!$D$99&gt;$B29),0,MAX(0,MIN(1,'У7 Ввод'!$E$99-NETWORKDAYS('У7 Ввод'!$D$99,$B29)+1))/Настройки!$E$13*100)</f>
        <v>0</v>
      </c>
      <c r="CQ29" s="67" t="n">
        <f aca="false">IF(OR($D29=1,MONTH($B29)&lt;&gt;MONTH(StartDate),'У7 Ввод'!$D$100="",'У7 Ввод'!$E$100="",'У7 Ввод'!$D$100&gt;$B29),0,MAX(0,MIN(1,'У7 Ввод'!$E$100-NETWORKDAYS('У7 Ввод'!$D$100,$B29)+1))/Настройки!$E$13*100)</f>
        <v>0</v>
      </c>
      <c r="CR29" s="67" t="n">
        <f aca="false">IF(OR($D29=1,MONTH($B29)&lt;&gt;MONTH(StartDate),'У7 Ввод'!$D$101="",'У7 Ввод'!$E$101="",'У7 Ввод'!$D$101&gt;$B29),0,MAX(0,MIN(1,'У7 Ввод'!$E$101-NETWORKDAYS('У7 Ввод'!$D$101,$B29)+1))/Настройки!$E$13*100)</f>
        <v>0</v>
      </c>
      <c r="CS29" s="67" t="n">
        <f aca="false">IF(OR($D29=1,MONTH($B29)&lt;&gt;MONTH(StartDate),'У7 Ввод'!$D$102="",'У7 Ввод'!$E$102="",'У7 Ввод'!$D$102&gt;$B29),0,MAX(0,MIN(1,'У7 Ввод'!$E$102-NETWORKDAYS('У7 Ввод'!$D$102,$B29)+1))/Настройки!$E$13*100)</f>
        <v>0</v>
      </c>
      <c r="CT29" s="67" t="n">
        <f aca="false">IF(OR($D29=1,MONTH($B29)&lt;&gt;MONTH(StartDate),'У7 Ввод'!$D$103="",'У7 Ввод'!$E$103="",'У7 Ввод'!$D$103&gt;$B29),0,MAX(0,MIN(1,'У7 Ввод'!$E$103-NETWORKDAYS('У7 Ввод'!$D$103,$B29)+1))/Настройки!$E$13*100)</f>
        <v>0</v>
      </c>
      <c r="CU29" s="67" t="n">
        <f aca="false">IF(OR($D29=1,MONTH($B29)&lt;&gt;MONTH(StartDate),'У7 Ввод'!$D$104="",'У7 Ввод'!$E$104="",'У7 Ввод'!$D$104&gt;$B29),0,MAX(0,MIN(1,'У7 Ввод'!$E$104-NETWORKDAYS('У7 Ввод'!$D$104,$B29)+1))/Настройки!$E$13*100)</f>
        <v>0</v>
      </c>
      <c r="CV29" s="67" t="n">
        <f aca="false">IF(OR($D29=1,MONTH($B29)&lt;&gt;MONTH(StartDate),'У7 Ввод'!$D$105="",'У7 Ввод'!$E$105="",'У7 Ввод'!$D$105&gt;$B29),0,MAX(0,MIN(1,'У7 Ввод'!$E$105-NETWORKDAYS('У7 Ввод'!$D$105,$B29)+1))/Настройки!$E$13*100)</f>
        <v>0</v>
      </c>
      <c r="CW29" s="67" t="n">
        <f aca="false">IF(OR($D29=1,MONTH($B29)&lt;&gt;MONTH(StartDate),'У7 Ввод'!$D$106="",'У7 Ввод'!$E$106="",'У7 Ввод'!$D$106&gt;$B29),0,MAX(0,MIN(1,'У7 Ввод'!$E$106-NETWORKDAYS('У7 Ввод'!$D$106,$B29)+1))/Настройки!$E$13*100)</f>
        <v>0</v>
      </c>
      <c r="CX29" s="67" t="n">
        <f aca="false">IF(OR($D29=1,MONTH($B29)&lt;&gt;MONTH(StartDate),'У7 Ввод'!$D$107="",'У7 Ввод'!$E$107="",'У7 Ввод'!$D$107&gt;$B29),0,MAX(0,MIN(1,'У7 Ввод'!$E$107-NETWORKDAYS('У7 Ввод'!$D$107,$B29)+1))/Настройки!$E$13*100)</f>
        <v>0</v>
      </c>
      <c r="CY29" s="67" t="n">
        <f aca="false">IF(OR($D29=1,MONTH($B29)&lt;&gt;MONTH(StartDate),'У7 Ввод'!$D$108="",'У7 Ввод'!$E$108="",'У7 Ввод'!$D$108&gt;$B29),0,MAX(0,MIN(1,'У7 Ввод'!$E$108-NETWORKDAYS('У7 Ввод'!$D$108,$B29)+1))/Настройки!$E$13*100)</f>
        <v>0</v>
      </c>
      <c r="CZ29" s="67" t="n">
        <f aca="false">IF(OR($D29=1,MONTH($B29)&lt;&gt;MONTH(StartDate),'У7 Ввод'!$D$109="",'У7 Ввод'!$E$109="",'У7 Ввод'!$D$109&gt;$B29),0,MAX(0,MIN(1,'У7 Ввод'!$E$109-NETWORKDAYS('У7 Ввод'!$D$109,$B29)+1))/Настройки!$E$13*100)</f>
        <v>0</v>
      </c>
      <c r="DA29" s="67" t="n">
        <f aca="false">IF(OR($D29=1,MONTH($B29)&lt;&gt;MONTH(StartDate),'У7 Ввод'!$D$110="",'У7 Ввод'!$E$110="",'У7 Ввод'!$D$110&gt;$B29),0,MAX(0,MIN(1,'У7 Ввод'!$E$110-NETWORKDAYS('У7 Ввод'!$D$110,$B29)+1))/Настройки!$E$13*100)</f>
        <v>0</v>
      </c>
      <c r="DB29" s="67" t="n">
        <f aca="false">IF(OR($D29=1,MONTH($B29)&lt;&gt;MONTH(StartDate),'У7 Ввод'!$D$111="",'У7 Ввод'!$E$111="",'У7 Ввод'!$D$111&gt;$B29),0,MAX(0,MIN(1,'У7 Ввод'!$E$111-NETWORKDAYS('У7 Ввод'!$D$111,$B29)+1))/Настройки!$E$13*100)</f>
        <v>0</v>
      </c>
      <c r="DC29" s="67" t="n">
        <f aca="false">IF(OR($D29=1,MONTH($B29)&lt;&gt;MONTH(StartDate),'У7 Ввод'!$D$112="",'У7 Ввод'!$E$112="",'У7 Ввод'!$D$112&gt;$B29),0,MAX(0,MIN(1,'У7 Ввод'!$E$112-NETWORKDAYS('У7 Ввод'!$D$112,$B29)+1))/Настройки!$E$13*100)</f>
        <v>0</v>
      </c>
      <c r="DD29" s="67" t="n">
        <f aca="false">IF(OR($D29=1,MONTH($B29)&lt;&gt;MONTH(StartDate),'У7 Ввод'!$D$113="",'У7 Ввод'!$E$113="",'У7 Ввод'!$D$113&gt;$B29),0,MAX(0,MIN(1,'У7 Ввод'!$E$113-NETWORKDAYS('У7 Ввод'!$D$113,$B29)+1))/Настройки!$E$13*100)</f>
        <v>0</v>
      </c>
      <c r="DE29" s="67" t="n">
        <f aca="false">IF(OR($D29=1,MONTH($B29)&lt;&gt;MONTH(StartDate),'У7 Ввод'!$D$114="",'У7 Ввод'!$E$114="",'У7 Ввод'!$D$114&gt;$B29),0,MAX(0,MIN(1,'У7 Ввод'!$E$114-NETWORKDAYS('У7 Ввод'!$D$114,$B29)+1))/Настройки!$E$13*100)</f>
        <v>0</v>
      </c>
      <c r="DF29" s="67" t="n">
        <f aca="false">IF(OR($D29=1,MONTH($B29)&lt;&gt;MONTH(StartDate),'У7 Ввод'!$D$115="",'У7 Ввод'!$E$115="",'У7 Ввод'!$D$115&gt;$B29),0,MAX(0,MIN(1,'У7 Ввод'!$E$115-NETWORKDAYS('У7 Ввод'!$D$115,$B29)+1))/Настройки!$E$13*100)</f>
        <v>0</v>
      </c>
      <c r="DG29" s="67" t="n">
        <f aca="false">IF(OR($D29=1,MONTH($B29)&lt;&gt;MONTH(StartDate),'У7 Ввод'!$D$116="",'У7 Ввод'!$E$116="",'У7 Ввод'!$D$116&gt;$B29),0,MAX(0,MIN(1,'У7 Ввод'!$E$116-NETWORKDAYS('У7 Ввод'!$D$116,$B29)+1))/Настройки!$E$13*100)</f>
        <v>0</v>
      </c>
      <c r="DH29" s="67" t="n">
        <f aca="false">IF(OR($D29=1,MONTH($B29)&lt;&gt;MONTH(StartDate),'У7 Ввод'!$D$117="",'У7 Ввод'!$E$117="",'У7 Ввод'!$D$117&gt;$B29),0,MAX(0,MIN(1,'У7 Ввод'!$E$117-NETWORKDAYS('У7 Ввод'!$D$117,$B29)+1))/Настройки!$E$13*100)</f>
        <v>0</v>
      </c>
      <c r="DI29" s="67" t="n">
        <f aca="false">IF(OR($D29=1,MONTH($B29)&lt;&gt;MONTH(StartDate),'У7 Ввод'!$D$118="",'У7 Ввод'!$E$118="",'У7 Ввод'!$D$118&gt;$B29),0,MAX(0,MIN(1,'У7 Ввод'!$E$118-NETWORKDAYS('У7 Ввод'!$D$118,$B29)+1))/Настройки!$E$13*100)</f>
        <v>0</v>
      </c>
      <c r="DJ29" s="67" t="n">
        <f aca="false">IF(OR($D29=1,MONTH($B29)&lt;&gt;MONTH(StartDate),'У7 Ввод'!$D$119="",'У7 Ввод'!$E$119="",'У7 Ввод'!$D$119&gt;$B29),0,MAX(0,MIN(1,'У7 Ввод'!$E$119-NETWORKDAYS('У7 Ввод'!$D$119,$B29)+1))/Настройки!$E$13*100)</f>
        <v>0</v>
      </c>
      <c r="DK29" s="67" t="n">
        <f aca="false">IF(OR($D29=1,MONTH($B29)&lt;&gt;MONTH(StartDate),'У7 Ввод'!$D$120="",'У7 Ввод'!$E$120="",'У7 Ввод'!$D$120&gt;$B29),0,MAX(0,MIN(1,'У7 Ввод'!$E$120-NETWORKDAYS('У7 Ввод'!$D$120,$B29)+1))/Настройки!$E$13*100)</f>
        <v>0</v>
      </c>
      <c r="DL29" s="67" t="n">
        <f aca="false">IF(OR($D29=1,MONTH($B29)&lt;&gt;MONTH(StartDate),'У7 Ввод'!$D$121="",'У7 Ввод'!$E$121="",'У7 Ввод'!$D$121&gt;$B29),0,MAX(0,MIN(1,'У7 Ввод'!$E$121-NETWORKDAYS('У7 Ввод'!$D$121,$B29)+1))/Настройки!$E$13*100)</f>
        <v>0</v>
      </c>
      <c r="DM29" s="67" t="n">
        <f aca="false">IF(OR($D29=1,MONTH($B29)&lt;&gt;MONTH(StartDate),'У7 Ввод'!$D$122="",'У7 Ввод'!$E$122="",'У7 Ввод'!$D$122&gt;$B29),0,MAX(0,MIN(1,'У7 Ввод'!$E$122-NETWORKDAYS('У7 Ввод'!$D$122,$B29)+1))/Настройки!$E$13*100)</f>
        <v>0</v>
      </c>
      <c r="DN29" s="67" t="n">
        <f aca="false">IF(OR($D29=1,MONTH($B29)&lt;&gt;MONTH(StartDate),'У7 Ввод'!$D$123="",'У7 Ввод'!$E$123="",'У7 Ввод'!$D$123&gt;$B29),0,MAX(0,MIN(1,'У7 Ввод'!$E$123-NETWORKDAYS('У7 Ввод'!$D$123,$B29)+1))/Настройки!$E$13*100)</f>
        <v>0</v>
      </c>
      <c r="DO29" s="67" t="n">
        <f aca="false">IF(OR($D29=1,MONTH($B29)&lt;&gt;MONTH(StartDate),'У7 Ввод'!$D$124="",'У7 Ввод'!$E$124="",'У7 Ввод'!$D$124&gt;$B29),0,MAX(0,MIN(1,'У7 Ввод'!$E$124-NETWORKDAYS('У7 Ввод'!$D$124,$B29)+1))/Настройки!$E$13*100)</f>
        <v>0</v>
      </c>
      <c r="DP29" s="67" t="n">
        <f aca="false">IF(OR($D29=1,MONTH($B29)&lt;&gt;MONTH(StartDate),'У7 Ввод'!$D$125="",'У7 Ввод'!$E$125="",'У7 Ввод'!$D$125&gt;$B29),0,MAX(0,MIN(1,'У7 Ввод'!$E$125-NETWORKDAYS('У7 Ввод'!$D$125,$B29)+1))/Настройки!$E$13*100)</f>
        <v>0</v>
      </c>
      <c r="DQ29" s="67" t="n">
        <f aca="false">IF(OR($D29=1,MONTH($B29)&lt;&gt;MONTH(StartDate),'У7 Ввод'!$D$126="",'У7 Ввод'!$E$126="",'У7 Ввод'!$D$126&gt;$B29),0,MAX(0,MIN(1,'У7 Ввод'!$E$126-NETWORKDAYS('У7 Ввод'!$D$126,$B29)+1))/Настройки!$E$13*100)</f>
        <v>0</v>
      </c>
      <c r="DR29" s="67" t="n">
        <f aca="false">IF(OR($D29=1,MONTH($B29)&lt;&gt;MONTH(StartDate),'У7 Ввод'!$D$127="",'У7 Ввод'!$E$127="",'У7 Ввод'!$D$127&gt;$B29),0,MAX(0,MIN(1,'У7 Ввод'!$E$127-NETWORKDAYS('У7 Ввод'!$D$127,$B29)+1))/Настройки!$E$13*100)</f>
        <v>0</v>
      </c>
      <c r="DS29" s="67" t="n">
        <f aca="false">IF(OR($D29=1,MONTH($B29)&lt;&gt;MONTH(StartDate),'У7 Ввод'!$D$128="",'У7 Ввод'!$E$128="",'У7 Ввод'!$D$128&gt;$B29),0,MAX(0,MIN(1,'У7 Ввод'!$E$128-NETWORKDAYS('У7 Ввод'!$D$128,$B29)+1))/Настройки!$E$13*100)</f>
        <v>0</v>
      </c>
      <c r="DT29" s="67" t="n">
        <f aca="false">IF(OR($D29=1,MONTH($B29)&lt;&gt;MONTH(StartDate),'У7 Ввод'!$D$129="",'У7 Ввод'!$E$129="",'У7 Ввод'!$D$129&gt;$B29),0,MAX(0,MIN(1,'У7 Ввод'!$E$129-NETWORKDAYS('У7 Ввод'!$D$129,$B29)+1))/Настройки!$E$13*100)</f>
        <v>0</v>
      </c>
      <c r="DU29" s="67" t="n">
        <f aca="false">IF(OR($D29=1,MONTH($B29)&lt;&gt;MONTH(StartDate),'У7 Ввод'!$D$130="",'У7 Ввод'!$E$130="",'У7 Ввод'!$D$130&gt;$B29),0,MAX(0,MIN(1,'У7 Ввод'!$E$130-NETWORKDAYS('У7 Ввод'!$D$130,$B29)+1))/Настройки!$E$13*100)</f>
        <v>0</v>
      </c>
      <c r="DV29" s="67" t="n">
        <f aca="false">IF(OR($D29=1,MONTH($B29)&lt;&gt;MONTH(StartDate),'У7 Ввод'!$D$131="",'У7 Ввод'!$E$131="",'У7 Ввод'!$D$131&gt;$B29),0,MAX(0,MIN(1,'У7 Ввод'!$E$131-NETWORKDAYS('У7 Ввод'!$D$131,$B29)+1))/Настройки!$E$13*100)</f>
        <v>0</v>
      </c>
      <c r="DW29" s="67" t="n">
        <f aca="false">IF(OR($D29=1,MONTH($B29)&lt;&gt;MONTH(StartDate),'У7 Ввод'!$D$132="",'У7 Ввод'!$E$132="",'У7 Ввод'!$D$132&gt;$B29),0,MAX(0,MIN(1,'У7 Ввод'!$E$132-NETWORKDAYS('У7 Ввод'!$D$132,$B29)+1))/Настройки!$E$13*100)</f>
        <v>0</v>
      </c>
      <c r="DX29" s="67" t="n">
        <f aca="false">IF(OR($D29=1,MONTH($B29)&lt;&gt;MONTH(StartDate),'У7 Ввод'!$D$133="",'У7 Ввод'!$E$133="",'У7 Ввод'!$D$133&gt;$B29),0,MAX(0,MIN(1,'У7 Ввод'!$E$133-NETWORKDAYS('У7 Ввод'!$D$133,$B29)+1))/Настройки!$E$13*100)</f>
        <v>0</v>
      </c>
      <c r="DY29" s="67" t="n">
        <f aca="false">IF(OR($D29=1,MONTH($B29)&lt;&gt;MONTH(StartDate),'У7 Ввод'!$D$134="",'У7 Ввод'!$E$134="",'У7 Ввод'!$D$134&gt;$B29),0,MAX(0,MIN(1,'У7 Ввод'!$E$134-NETWORKDAYS('У7 Ввод'!$D$134,$B29)+1))/Настройки!$E$13*100)</f>
        <v>0</v>
      </c>
      <c r="DZ29" s="67" t="n">
        <f aca="false">IF(OR($D29=1,MONTH($B29)&lt;&gt;MONTH(StartDate),'У7 Ввод'!$D$135="",'У7 Ввод'!$E$135="",'У7 Ввод'!$D$135&gt;$B29),0,MAX(0,MIN(1,'У7 Ввод'!$E$135-NETWORKDAYS('У7 Ввод'!$D$135,$B29)+1))/Настройки!$E$13*100)</f>
        <v>0</v>
      </c>
      <c r="EA29" s="67" t="n">
        <f aca="false">IF(OR($D29=1,MONTH($B29)&lt;&gt;MONTH(StartDate),'У7 Ввод'!$D$136="",'У7 Ввод'!$E$136="",'У7 Ввод'!$D$136&gt;$B29),0,MAX(0,MIN(1,'У7 Ввод'!$E$136-NETWORKDAYS('У7 Ввод'!$D$136,$B29)+1))/Настройки!$E$13*100)</f>
        <v>0</v>
      </c>
      <c r="EB29" s="67" t="n">
        <f aca="false">IF(OR($D29=1,MONTH($B29)&lt;&gt;MONTH(StartDate),'У7 Ввод'!$D$137="",'У7 Ввод'!$E$137="",'У7 Ввод'!$D$137&gt;$B29),0,MAX(0,MIN(1,'У7 Ввод'!$E$137-NETWORKDAYS('У7 Ввод'!$D$137,$B29)+1))/Настройки!$E$13*100)</f>
        <v>0</v>
      </c>
      <c r="EC29" s="67" t="n">
        <f aca="false">IF(OR($D29=1,MONTH($B29)&lt;&gt;MONTH(StartDate),'У7 Ввод'!$D$138="",'У7 Ввод'!$E$138="",'У7 Ввод'!$D$138&gt;$B29),0,MAX(0,MIN(1,'У7 Ввод'!$E$138-NETWORKDAYS('У7 Ввод'!$D$138,$B29)+1))/Настройки!$E$13*100)</f>
        <v>0</v>
      </c>
      <c r="ED29" s="67" t="n">
        <f aca="false">IF(OR($D29=1,MONTH($B29)&lt;&gt;MONTH(StartDate),'У7 Ввод'!$D$139="",'У7 Ввод'!$E$139="",'У7 Ввод'!$D$139&gt;$B29),0,MAX(0,MIN(1,'У7 Ввод'!$E$139-NETWORKDAYS('У7 Ввод'!$D$139,$B29)+1))/Настройки!$E$13*100)</f>
        <v>0</v>
      </c>
      <c r="EE29" s="67" t="n">
        <f aca="false">IF(OR($D29=1,MONTH($B29)&lt;&gt;MONTH(StartDate),'У7 Ввод'!$D$140="",'У7 Ввод'!$E$140="",'У7 Ввод'!$D$140&gt;$B29),0,MAX(0,MIN(1,'У7 Ввод'!$E$140-NETWORKDAYS('У7 Ввод'!$D$140,$B29)+1))/Настройки!$E$13*100)</f>
        <v>0</v>
      </c>
      <c r="EF29" s="67" t="n">
        <f aca="false">IF(OR($D29=1,MONTH($B29)&lt;&gt;MONTH(StartDate),'У7 Ввод'!$D$141="",'У7 Ввод'!$E$141="",'У7 Ввод'!$D$141&gt;$B29),0,MAX(0,MIN(1,'У7 Ввод'!$E$141-NETWORKDAYS('У7 Ввод'!$D$141,$B29)+1))/Настройки!$E$13*100)</f>
        <v>0</v>
      </c>
      <c r="EG29" s="67" t="n">
        <f aca="false">IF(OR($D29=1,MONTH($B29)&lt;&gt;MONTH(StartDate),'У7 Ввод'!$D$142="",'У7 Ввод'!$E$142="",'У7 Ввод'!$D$142&gt;$B29),0,MAX(0,MIN(1,'У7 Ввод'!$E$142-NETWORKDAYS('У7 Ввод'!$D$142,$B29)+1))/Настройки!$E$13*100)</f>
        <v>0</v>
      </c>
      <c r="EH29" s="67" t="n">
        <f aca="false">IF(OR($D29=1,MONTH($B29)&lt;&gt;MONTH(StartDate),'У7 Ввод'!$D$143="",'У7 Ввод'!$E$143="",'У7 Ввод'!$D$143&gt;$B29),0,MAX(0,MIN(1,'У7 Ввод'!$E$143-NETWORKDAYS('У7 Ввод'!$D$143,$B29)+1))/Настройки!$E$13*100)</f>
        <v>0</v>
      </c>
      <c r="EI29" s="67" t="n">
        <f aca="false">IF(OR($D29=1,MONTH($B29)&lt;&gt;MONTH(StartDate),'У7 Ввод'!$D$144="",'У7 Ввод'!$E$144="",'У7 Ввод'!$D$144&gt;$B29),0,MAX(0,MIN(1,'У7 Ввод'!$E$144-NETWORKDAYS('У7 Ввод'!$D$144,$B29)+1))/Настройки!$E$13*100)</f>
        <v>0</v>
      </c>
      <c r="EJ29" s="67" t="n">
        <f aca="false">IF(OR($D29=1,MONTH($B29)&lt;&gt;MONTH(StartDate),'У7 Ввод'!$D$145="",'У7 Ввод'!$E$145="",'У7 Ввод'!$D$145&gt;$B29),0,MAX(0,MIN(1,'У7 Ввод'!$E$145-NETWORKDAYS('У7 Ввод'!$D$145,$B29)+1))/Настройки!$E$13*100)</f>
        <v>0</v>
      </c>
      <c r="EK29" s="67" t="n">
        <f aca="false">IF(OR($D29=1,MONTH($B29)&lt;&gt;MONTH(StartDate),'У7 Ввод'!$D$146="",'У7 Ввод'!$E$146="",'У7 Ввод'!$D$146&gt;$B29),0,MAX(0,MIN(1,'У7 Ввод'!$E$146-NETWORKDAYS('У7 Ввод'!$D$146,$B29)+1))/Настройки!$E$13*100)</f>
        <v>0</v>
      </c>
      <c r="EL29" s="67" t="n">
        <f aca="false">IF(OR($D29=1,MONTH($B29)&lt;&gt;MONTH(StartDate),'У7 Ввод'!$D$147="",'У7 Ввод'!$E$147="",'У7 Ввод'!$D$147&gt;$B29),0,MAX(0,MIN(1,'У7 Ввод'!$E$147-NETWORKDAYS('У7 Ввод'!$D$147,$B29)+1))/Настройки!$E$13*100)</f>
        <v>0</v>
      </c>
      <c r="EM29" s="67" t="n">
        <f aca="false">IF(OR($D29=1,MONTH($B29)&lt;&gt;MONTH(StartDate),'У7 Ввод'!$D$148="",'У7 Ввод'!$E$148="",'У7 Ввод'!$D$148&gt;$B29),0,MAX(0,MIN(1,'У7 Ввод'!$E$148-NETWORKDAYS('У7 Ввод'!$D$148,$B29)+1))/Настройки!$E$13*100)</f>
        <v>0</v>
      </c>
      <c r="EN29" s="67" t="n">
        <f aca="false">IF(OR($D29=1,MONTH($B29)&lt;&gt;MONTH(StartDate),'У7 Ввод'!$D$149="",'У7 Ввод'!$E$149="",'У7 Ввод'!$D$149&gt;$B29),0,MAX(0,MIN(1,'У7 Ввод'!$E$149-NETWORKDAYS('У7 Ввод'!$D$149,$B29)+1))/Настройки!$E$13*100)</f>
        <v>0</v>
      </c>
      <c r="EO29" s="67" t="n">
        <f aca="false">IF(OR($D29=1,MONTH($B29)&lt;&gt;MONTH(StartDate),'У7 Ввод'!$D$150="",'У7 Ввод'!$E$150="",'У7 Ввод'!$D$150&gt;$B29),0,MAX(0,MIN(1,'У7 Ввод'!$E$150-NETWORKDAYS('У7 Ввод'!$D$150,$B29)+1))/Настройки!$E$13*100)</f>
        <v>0</v>
      </c>
      <c r="EP29" s="67" t="n">
        <f aca="false">IF(OR($D29=1,MONTH($B29)&lt;&gt;MONTH(StartDate),'У7 Ввод'!$D$151="",'У7 Ввод'!$E$151="",'У7 Ввод'!$D$151&gt;$B29),0,MAX(0,MIN(1,'У7 Ввод'!$E$151-NETWORKDAYS('У7 Ввод'!$D$151,$B29)+1))/Настройки!$E$13*100)</f>
        <v>0</v>
      </c>
      <c r="EQ29" s="67" t="n">
        <f aca="false">IF(OR($D29=1,MONTH($B29)&lt;&gt;MONTH(StartDate),'У7 Ввод'!$D$152="",'У7 Ввод'!$E$152="",'У7 Ввод'!$D$152&gt;$B29),0,MAX(0,MIN(1,'У7 Ввод'!$E$152-NETWORKDAYS('У7 Ввод'!$D$152,$B29)+1))/Настройки!$E$13*100)</f>
        <v>0</v>
      </c>
      <c r="ER29" s="67" t="n">
        <f aca="false">IF(OR($D29=1,MONTH($B29)&lt;&gt;MONTH(StartDate),'У7 Ввод'!$D$153="",'У7 Ввод'!$E$153="",'У7 Ввод'!$D$153&gt;$B29),0,MAX(0,MIN(1,'У7 Ввод'!$E$153-NETWORKDAYS('У7 Ввод'!$D$153,$B29)+1))/Настройки!$E$13*100)</f>
        <v>0</v>
      </c>
      <c r="ES29" s="67" t="n">
        <f aca="false">IF(OR($D29=1,MONTH($B29)&lt;&gt;MONTH(StartDate),'У7 Ввод'!$D$154="",'У7 Ввод'!$E$154="",'У7 Ввод'!$D$154&gt;$B29),0,MAX(0,MIN(1,'У7 Ввод'!$E$154-NETWORKDAYS('У7 Ввод'!$D$154,$B29)+1))/Настройки!$E$13*100)</f>
        <v>0</v>
      </c>
      <c r="ET29" s="67" t="n">
        <f aca="false">IF(OR($D29=1,MONTH($B29)&lt;&gt;MONTH(StartDate),'У7 Ввод'!$D$155="",'У7 Ввод'!$E$155="",'У7 Ввод'!$D$155&gt;$B29),0,MAX(0,MIN(1,'У7 Ввод'!$E$155-NETWORKDAYS('У7 Ввод'!$D$155,$B29)+1))/Настройки!$E$13*100)</f>
        <v>0</v>
      </c>
      <c r="EU29" s="67" t="n">
        <f aca="false">IF(OR($D29=1,MONTH($B29)&lt;&gt;MONTH(StartDate),'У7 Ввод'!$D$156="",'У7 Ввод'!$E$156="",'У7 Ввод'!$D$156&gt;$B29),0,MAX(0,MIN(1,'У7 Ввод'!$E$156-NETWORKDAYS('У7 Ввод'!$D$156,$B29)+1))/Настройки!$E$13*100)</f>
        <v>0</v>
      </c>
      <c r="EV29" s="67" t="n">
        <f aca="false">IF(OR($D29=1,MONTH($B29)&lt;&gt;MONTH(StartDate),'У7 Ввод'!$D$157="",'У7 Ввод'!$E$157="",'У7 Ввод'!$D$157&gt;$B29),0,MAX(0,MIN(1,'У7 Ввод'!$E$157-NETWORKDAYS('У7 Ввод'!$D$157,$B29)+1))/Настройки!$E$13*100)</f>
        <v>0</v>
      </c>
      <c r="EW29" s="67" t="n">
        <f aca="false">IF(OR($D29=1,MONTH($B29)&lt;&gt;MONTH(StartDate),'У7 Ввод'!$D$158="",'У7 Ввод'!$E$158="",'У7 Ввод'!$D$158&gt;$B29),0,MAX(0,MIN(1,'У7 Ввод'!$E$158-NETWORKDAYS('У7 Ввод'!$D$158,$B29)+1))/Настройки!$E$13*100)</f>
        <v>0</v>
      </c>
      <c r="EX29" s="67" t="n">
        <f aca="false">IF(OR($D29=1,MONTH($B29)&lt;&gt;MONTH(StartDate),'У7 Ввод'!$D$159="",'У7 Ввод'!$E$159="",'У7 Ввод'!$D$159&gt;$B29),0,MAX(0,MIN(1,'У7 Ввод'!$E$159-NETWORKDAYS('У7 Ввод'!$D$159,$B29)+1))/Настройки!$E$13*100)</f>
        <v>0</v>
      </c>
      <c r="EY29" s="67" t="n">
        <f aca="false">IF(OR($D29=1,MONTH($B29)&lt;&gt;MONTH(StartDate),'У7 Ввод'!$D$160="",'У7 Ввод'!$E$160="",'У7 Ввод'!$D$160&gt;$B29),0,MAX(0,MIN(1,'У7 Ввод'!$E$160-NETWORKDAYS('У7 Ввод'!$D$160,$B29)+1))/Настройки!$E$13*100)</f>
        <v>0</v>
      </c>
      <c r="EZ29" s="67" t="n">
        <f aca="false">IF(OR($D29=1,MONTH($B29)&lt;&gt;MONTH(StartDate),'У7 Ввод'!$D$161="",'У7 Ввод'!$E$161="",'У7 Ввод'!$D$161&gt;$B29),0,MAX(0,MIN(1,'У7 Ввод'!$E$161-NETWORKDAYS('У7 Ввод'!$D$161,$B29)+1))/Настройки!$E$13*100)</f>
        <v>0</v>
      </c>
      <c r="FA29" s="67" t="n">
        <f aca="false">IF(OR($D29=1,MONTH($B29)&lt;&gt;MONTH(StartDate),'У7 Ввод'!$D$162="",'У7 Ввод'!$E$162="",'У7 Ввод'!$D$162&gt;$B29),0,MAX(0,MIN(1,'У7 Ввод'!$E$162-NETWORKDAYS('У7 Ввод'!$D$162,$B29)+1))/Настройки!$E$13*100)</f>
        <v>0</v>
      </c>
      <c r="FB29" s="67" t="n">
        <f aca="false">IF(OR($D29=1,MONTH($B29)&lt;&gt;MONTH(StartDate),'У7 Ввод'!$D$163="",'У7 Ввод'!$E$163="",'У7 Ввод'!$D$163&gt;$B29),0,MAX(0,MIN(1,'У7 Ввод'!$E$163-NETWORKDAYS('У7 Ввод'!$D$163,$B29)+1))/Настройки!$E$13*100)</f>
        <v>0</v>
      </c>
      <c r="FC29" s="67" t="n">
        <f aca="false">IF(OR($D29=1,MONTH($B29)&lt;&gt;MONTH(StartDate),'У7 Ввод'!$D$164="",'У7 Ввод'!$E$164="",'У7 Ввод'!$D$164&gt;$B29),0,MAX(0,MIN(1,'У7 Ввод'!$E$164-NETWORKDAYS('У7 Ввод'!$D$164,$B29)+1))/Настройки!$E$13*100)</f>
        <v>0</v>
      </c>
      <c r="FD29" s="67" t="n">
        <f aca="false">IF(OR($D29=1,MONTH($B29)&lt;&gt;MONTH(StartDate),'У7 Ввод'!$D$165="",'У7 Ввод'!$E$165="",'У7 Ввод'!$D$165&gt;$B29),0,MAX(0,MIN(1,'У7 Ввод'!$E$165-NETWORKDAYS('У7 Ввод'!$D$165,$B29)+1))/Настройки!$E$13*100)</f>
        <v>0</v>
      </c>
      <c r="FE29" s="67" t="n">
        <f aca="false">IF(OR($D29=1,MONTH($B29)&lt;&gt;MONTH(StartDate),'У7 Ввод'!$D$166="",'У7 Ввод'!$E$166="",'У7 Ввод'!$D$166&gt;$B29),0,MAX(0,MIN(1,'У7 Ввод'!$E$166-NETWORKDAYS('У7 Ввод'!$D$166,$B29)+1))/Настройки!$E$13*100)</f>
        <v>0</v>
      </c>
      <c r="FF29" s="67" t="n">
        <f aca="false">IF(OR($D29=1,MONTH($B29)&lt;&gt;MONTH(StartDate),'У7 Ввод'!$D$167="",'У7 Ввод'!$E$167="",'У7 Ввод'!$D$167&gt;$B29),0,MAX(0,MIN(1,'У7 Ввод'!$E$167-NETWORKDAYS('У7 Ввод'!$D$167,$B29)+1))/Настройки!$E$13*100)</f>
        <v>0</v>
      </c>
      <c r="FG29" s="67" t="n">
        <f aca="false">IF(OR($D29=1,MONTH($B29)&lt;&gt;MONTH(StartDate),'У7 Ввод'!$D$168="",'У7 Ввод'!$E$168="",'У7 Ввод'!$D$168&gt;$B29),0,MAX(0,MIN(1,'У7 Ввод'!$E$168-NETWORKDAYS('У7 Ввод'!$D$168,$B29)+1))/Настройки!$E$13*100)</f>
        <v>0</v>
      </c>
      <c r="FH29" s="67" t="n">
        <f aca="false">IF(OR($D29=1,MONTH($B29)&lt;&gt;MONTH(StartDate),'У7 Ввод'!$D$169="",'У7 Ввод'!$E$169="",'У7 Ввод'!$D$169&gt;$B29),0,MAX(0,MIN(1,'У7 Ввод'!$E$169-NETWORKDAYS('У7 Ввод'!$D$169,$B29)+1))/Настройки!$E$13*100)</f>
        <v>0</v>
      </c>
      <c r="FI29" s="67" t="n">
        <f aca="false">IF(OR($D29=1,MONTH($B29)&lt;&gt;MONTH(StartDate),'У7 Ввод'!$D$170="",'У7 Ввод'!$E$170="",'У7 Ввод'!$D$170&gt;$B29),0,MAX(0,MIN(1,'У7 Ввод'!$E$170-NETWORKDAYS('У7 Ввод'!$D$170,$B29)+1))/Настройки!$E$13*100)</f>
        <v>0</v>
      </c>
      <c r="FJ29" s="67" t="n">
        <f aca="false">IF(OR($D29=1,MONTH($B29)&lt;&gt;MONTH(StartDate),'У7 Ввод'!$D$171="",'У7 Ввод'!$E$171="",'У7 Ввод'!$D$171&gt;$B29),0,MAX(0,MIN(1,'У7 Ввод'!$E$171-NETWORKDAYS('У7 Ввод'!$D$171,$B29)+1))/Настройки!$E$13*100)</f>
        <v>0</v>
      </c>
      <c r="FK29" s="67" t="n">
        <f aca="false">IF(OR($D29=1,MONTH($B29)&lt;&gt;MONTH(StartDate),'У7 Ввод'!$D$172="",'У7 Ввод'!$E$172="",'У7 Ввод'!$D$172&gt;$B29),0,MAX(0,MIN(1,'У7 Ввод'!$E$172-NETWORKDAYS('У7 Ввод'!$D$172,$B29)+1))/Настройки!$E$13*100)</f>
        <v>0</v>
      </c>
      <c r="FL29" s="67" t="n">
        <f aca="false">IF(OR($D29=1,MONTH($B29)&lt;&gt;MONTH(StartDate),'У7 Ввод'!$D$173="",'У7 Ввод'!$E$173="",'У7 Ввод'!$D$173&gt;$B29),0,MAX(0,MIN(1,'У7 Ввод'!$E$173-NETWORKDAYS('У7 Ввод'!$D$173,$B29)+1))/Настройки!$E$13*100)</f>
        <v>0</v>
      </c>
      <c r="FM29" s="67" t="n">
        <f aca="false">IF(OR($D29=1,MONTH($B29)&lt;&gt;MONTH(StartDate),'У7 Ввод'!$D$174="",'У7 Ввод'!$E$174="",'У7 Ввод'!$D$174&gt;$B29),0,MAX(0,MIN(1,'У7 Ввод'!$E$174-NETWORKDAYS('У7 Ввод'!$D$174,$B29)+1))/Настройки!$E$13*100)</f>
        <v>0</v>
      </c>
      <c r="FN29" s="67" t="n">
        <f aca="false">IF(OR($D29=1,MONTH($B29)&lt;&gt;MONTH(StartDate),'У7 Ввод'!$D$175="",'У7 Ввод'!$E$175="",'У7 Ввод'!$D$175&gt;$B29),0,MAX(0,MIN(1,'У7 Ввод'!$E$175-NETWORKDAYS('У7 Ввод'!$D$175,$B29)+1))/Настройки!$E$13*100)</f>
        <v>0</v>
      </c>
      <c r="FO29" s="67" t="n">
        <f aca="false">IF(OR($D29=1,MONTH($B29)&lt;&gt;MONTH(StartDate),'У7 Ввод'!$D$176="",'У7 Ввод'!$E$176="",'У7 Ввод'!$D$176&gt;$B29),0,MAX(0,MIN(1,'У7 Ввод'!$E$176-NETWORKDAYS('У7 Ввод'!$D$176,$B29)+1))/Настройки!$E$13*100)</f>
        <v>0</v>
      </c>
      <c r="FP29" s="67" t="n">
        <f aca="false">IF(OR($D29=1,MONTH($B29)&lt;&gt;MONTH(StartDate),'У7 Ввод'!$D$177="",'У7 Ввод'!$E$177="",'У7 Ввод'!$D$177&gt;$B29),0,MAX(0,MIN(1,'У7 Ввод'!$E$177-NETWORKDAYS('У7 Ввод'!$D$177,$B29)+1))/Настройки!$E$13*100)</f>
        <v>0</v>
      </c>
      <c r="FQ29" s="67" t="n">
        <f aca="false">IF(OR($D29=1,MONTH($B29)&lt;&gt;MONTH(StartDate),'У7 Ввод'!$D$178="",'У7 Ввод'!$E$178="",'У7 Ввод'!$D$178&gt;$B29),0,MAX(0,MIN(1,'У7 Ввод'!$E$178-NETWORKDAYS('У7 Ввод'!$D$178,$B29)+1))/Настройки!$E$13*100)</f>
        <v>0</v>
      </c>
      <c r="FR29" s="67" t="n">
        <f aca="false">IF(OR($D29=1,MONTH($B29)&lt;&gt;MONTH(StartDate),'У7 Ввод'!$D$179="",'У7 Ввод'!$E$179="",'У7 Ввод'!$D$179&gt;$B29),0,MAX(0,MIN(1,'У7 Ввод'!$E$179-NETWORKDAYS('У7 Ввод'!$D$179,$B29)+1))/Настройки!$E$13*100)</f>
        <v>0</v>
      </c>
      <c r="FS29" s="67" t="n">
        <f aca="false">IF(OR($D29=1,MONTH($B29)&lt;&gt;MONTH(StartDate),'У7 Ввод'!$D$180="",'У7 Ввод'!$E$180="",'У7 Ввод'!$D$180&gt;$B29),0,MAX(0,MIN(1,'У7 Ввод'!$E$180-NETWORKDAYS('У7 Ввод'!$D$180,$B29)+1))/Настройки!$E$13*100)</f>
        <v>0</v>
      </c>
      <c r="FT29" s="67" t="n">
        <f aca="false">IF(OR($D29=1,MONTH($B29)&lt;&gt;MONTH(StartDate),'У7 Ввод'!$D$181="",'У7 Ввод'!$E$181="",'У7 Ввод'!$D$181&gt;$B29),0,MAX(0,MIN(1,'У7 Ввод'!$E$181-NETWORKDAYS('У7 Ввод'!$D$181,$B29)+1))/Настройки!$E$13*100)</f>
        <v>0</v>
      </c>
      <c r="FU29" s="67" t="n">
        <f aca="false">IF(OR($D29=1,MONTH($B29)&lt;&gt;MONTH(StartDate),'У7 Ввод'!$D$182="",'У7 Ввод'!$E$182="",'У7 Ввод'!$D$182&gt;$B29),0,MAX(0,MIN(1,'У7 Ввод'!$E$182-NETWORKDAYS('У7 Ввод'!$D$182,$B29)+1))/Настройки!$E$13*100)</f>
        <v>0</v>
      </c>
      <c r="FV29" s="67" t="n">
        <f aca="false">IF(OR($D29=1,MONTH($B29)&lt;&gt;MONTH(StartDate),'У7 Ввод'!$D$183="",'У7 Ввод'!$E$183="",'У7 Ввод'!$D$183&gt;$B29),0,MAX(0,MIN(1,'У7 Ввод'!$E$183-NETWORKDAYS('У7 Ввод'!$D$183,$B29)+1))/Настройки!$E$13*100)</f>
        <v>0</v>
      </c>
      <c r="FW29" s="67" t="n">
        <f aca="false">IF(OR($D29=1,MONTH($B29)&lt;&gt;MONTH(StartDate),'У7 Ввод'!$D$184="",'У7 Ввод'!$E$184="",'У7 Ввод'!$D$184&gt;$B29),0,MAX(0,MIN(1,'У7 Ввод'!$E$184-NETWORKDAYS('У7 Ввод'!$D$184,$B29)+1))/Настройки!$E$13*100)</f>
        <v>0</v>
      </c>
      <c r="FX29" s="67" t="n">
        <f aca="false">IF(OR($D29=1,MONTH($B29)&lt;&gt;MONTH(StartDate),'У7 Ввод'!$D$185="",'У7 Ввод'!$E$185="",'У7 Ввод'!$D$185&gt;$B29),0,MAX(0,MIN(1,'У7 Ввод'!$E$185-NETWORKDAYS('У7 Ввод'!$D$185,$B29)+1))/Настройки!$E$13*100)</f>
        <v>0</v>
      </c>
      <c r="FY29" s="67" t="n">
        <f aca="false">IF(OR($D29=1,MONTH($B29)&lt;&gt;MONTH(StartDate),'У7 Ввод'!$D$186="",'У7 Ввод'!$E$186="",'У7 Ввод'!$D$186&gt;$B29),0,MAX(0,MIN(1,'У7 Ввод'!$E$186-NETWORKDAYS('У7 Ввод'!$D$186,$B29)+1))/Настройки!$E$13*100)</f>
        <v>0</v>
      </c>
      <c r="FZ29" s="67" t="n">
        <f aca="false">IF(OR($D29=1,MONTH($B29)&lt;&gt;MONTH(StartDate),'У7 Ввод'!$D$187="",'У7 Ввод'!$E$187="",'У7 Ввод'!$D$187&gt;$B29),0,MAX(0,MIN(1,'У7 Ввод'!$E$187-NETWORKDAYS('У7 Ввод'!$D$187,$B29)+1))/Настройки!$E$13*100)</f>
        <v>0</v>
      </c>
      <c r="GA29" s="67" t="n">
        <f aca="false">IF(OR($D29=1,MONTH($B29)&lt;&gt;MONTH(StartDate),'У7 Ввод'!$D$188="",'У7 Ввод'!$E$188="",'У7 Ввод'!$D$188&gt;$B29),0,MAX(0,MIN(1,'У7 Ввод'!$E$188-NETWORKDAYS('У7 Ввод'!$D$188,$B29)+1))/Настройки!$E$13*100)</f>
        <v>0</v>
      </c>
      <c r="GB29" s="67" t="n">
        <f aca="false">IF(OR($D29=1,MONTH($B29)&lt;&gt;MONTH(StartDate),'У7 Ввод'!$D$189="",'У7 Ввод'!$E$189="",'У7 Ввод'!$D$189&gt;$B29),0,MAX(0,MIN(1,'У7 Ввод'!$E$189-NETWORKDAYS('У7 Ввод'!$D$189,$B29)+1))/Настройки!$E$13*100)</f>
        <v>0</v>
      </c>
      <c r="GC29" s="67" t="n">
        <f aca="false">IF(OR($D29=1,MONTH($B29)&lt;&gt;MONTH(StartDate),'У7 Ввод'!$D$190="",'У7 Ввод'!$E$190="",'У7 Ввод'!$D$190&gt;$B29),0,MAX(0,MIN(1,'У7 Ввод'!$E$190-NETWORKDAYS('У7 Ввод'!$D$190,$B29)+1))/Настройки!$E$13*100)</f>
        <v>0</v>
      </c>
      <c r="GD29" s="67" t="n">
        <f aca="false">IF(OR($D29=1,MONTH($B29)&lt;&gt;MONTH(StartDate),'У7 Ввод'!$D$191="",'У7 Ввод'!$E$191="",'У7 Ввод'!$D$191&gt;$B29),0,MAX(0,MIN(1,'У7 Ввод'!$E$191-NETWORKDAYS('У7 Ввод'!$D$191,$B29)+1))/Настройки!$E$13*100)</f>
        <v>0</v>
      </c>
      <c r="GE29" s="67" t="n">
        <f aca="false">IF(OR($D29=1,MONTH($B29)&lt;&gt;MONTH(StartDate),'У7 Ввод'!$D$192="",'У7 Ввод'!$E$192="",'У7 Ввод'!$D$192&gt;$B29),0,MAX(0,MIN(1,'У7 Ввод'!$E$192-NETWORKDAYS('У7 Ввод'!$D$192,$B29)+1))/Настройки!$E$13*100)</f>
        <v>0</v>
      </c>
      <c r="GF29" s="67" t="n">
        <f aca="false">IF(OR($D29=1,MONTH($B29)&lt;&gt;MONTH(StartDate),'У7 Ввод'!$D$193="",'У7 Ввод'!$E$193="",'У7 Ввод'!$D$193&gt;$B29),0,MAX(0,MIN(1,'У7 Ввод'!$E$193-NETWORKDAYS('У7 Ввод'!$D$193,$B29)+1))/Настройки!$E$13*100)</f>
        <v>0</v>
      </c>
      <c r="GG29" s="67" t="n">
        <f aca="false">IF(OR($D29=1,MONTH($B29)&lt;&gt;MONTH(StartDate),'У7 Ввод'!$D$194="",'У7 Ввод'!$E$194="",'У7 Ввод'!$D$194&gt;$B29),0,MAX(0,MIN(1,'У7 Ввод'!$E$194-NETWORKDAYS('У7 Ввод'!$D$194,$B29)+1))/Настройки!$E$13*100)</f>
        <v>0</v>
      </c>
      <c r="GH29" s="67" t="n">
        <f aca="false">IF(OR($D29=1,MONTH($B29)&lt;&gt;MONTH(StartDate),'У7 Ввод'!$D$195="",'У7 Ввод'!$E$195="",'У7 Ввод'!$D$195&gt;$B29),0,MAX(0,MIN(1,'У7 Ввод'!$E$195-NETWORKDAYS('У7 Ввод'!$D$195,$B29)+1))/Настройки!$E$13*100)</f>
        <v>0</v>
      </c>
      <c r="GI29" s="67" t="n">
        <f aca="false">IF(OR($D29=1,MONTH($B29)&lt;&gt;MONTH(StartDate),'У7 Ввод'!$D$196="",'У7 Ввод'!$E$196="",'У7 Ввод'!$D$196&gt;$B29),0,MAX(0,MIN(1,'У7 Ввод'!$E$196-NETWORKDAYS('У7 Ввод'!$D$196,$B29)+1))/Настройки!$E$13*100)</f>
        <v>0</v>
      </c>
      <c r="GJ29" s="67" t="n">
        <f aca="false">IF(OR($D29=1,MONTH($B29)&lt;&gt;MONTH(StartDate),'У7 Ввод'!$D$197="",'У7 Ввод'!$E$197="",'У7 Ввод'!$D$197&gt;$B29),0,MAX(0,MIN(1,'У7 Ввод'!$E$197-NETWORKDAYS('У7 Ввод'!$D$197,$B29)+1))/Настройки!$E$13*100)</f>
        <v>0</v>
      </c>
      <c r="GK29" s="67" t="n">
        <f aca="false">IF(OR($D29=1,MONTH($B29)&lt;&gt;MONTH(StartDate),'У7 Ввод'!$D$198="",'У7 Ввод'!$E$198="",'У7 Ввод'!$D$198&gt;$B29),0,MAX(0,MIN(1,'У7 Ввод'!$E$198-NETWORKDAYS('У7 Ввод'!$D$198,$B29)+1))/Настройки!$E$13*100)</f>
        <v>0</v>
      </c>
      <c r="GL29" s="67" t="n">
        <f aca="false">IF(OR($D29=1,MONTH($B29)&lt;&gt;MONTH(StartDate),'У7 Ввод'!$D$199="",'У7 Ввод'!$E$199="",'У7 Ввод'!$D$199&gt;$B29),0,MAX(0,MIN(1,'У7 Ввод'!$E$199-NETWORKDAYS('У7 Ввод'!$D$199,$B29)+1))/Настройки!$E$13*100)</f>
        <v>0</v>
      </c>
      <c r="GM29" s="67" t="n">
        <f aca="false">IF(OR($D29=1,MONTH($B29)&lt;&gt;MONTH(StartDate),'У7 Ввод'!$D$200="",'У7 Ввод'!$E$200="",'У7 Ввод'!$D$200&gt;$B29),0,MAX(0,MIN(1,'У7 Ввод'!$E$200-NETWORKDAYS('У7 Ввод'!$D$200,$B29)+1))/Настройки!$E$13*100)</f>
        <v>0</v>
      </c>
      <c r="GN29" s="67" t="n">
        <f aca="false">IF(OR($D29=1,MONTH($B29)&lt;&gt;MONTH(StartDate),'У7 Ввод'!$D$201="",'У7 Ввод'!$E$201="",'У7 Ввод'!$D$201&gt;$B29),0,MAX(0,MIN(1,'У7 Ввод'!$E$201-NETWORKDAYS('У7 Ввод'!$D$201,$B29)+1))/Настройки!$E$13*100)</f>
        <v>0</v>
      </c>
      <c r="GO29" s="67" t="n">
        <f aca="false">IF(OR($D29=1,MONTH($B29)&lt;&gt;MONTH(StartDate),'У7 Ввод'!$D$202="",'У7 Ввод'!$E$202="",'У7 Ввод'!$D$202&gt;$B29),0,MAX(0,MIN(1,'У7 Ввод'!$E$202-NETWORKDAYS('У7 Ввод'!$D$202,$B29)+1))/Настройки!$E$13*100)</f>
        <v>0</v>
      </c>
      <c r="GP29" s="67" t="n">
        <f aca="false">IF(OR($D29=1,MONTH($B29)&lt;&gt;MONTH(StartDate),'У7 Ввод'!$D$203="",'У7 Ввод'!$E$203="",'У7 Ввод'!$D$203&gt;$B29),0,MAX(0,MIN(1,'У7 Ввод'!$E$203-NETWORKDAYS('У7 Ввод'!$D$203,$B29)+1))/Настройки!$E$13*100)</f>
        <v>0</v>
      </c>
      <c r="GQ29" s="67" t="n">
        <f aca="false">IF(OR($D29=1,MONTH($B29)&lt;&gt;MONTH(StartDate),'У7 Ввод'!$D$204="",'У7 Ввод'!$E$204="",'У7 Ввод'!$D$204&gt;$B29),0,MAX(0,MIN(1,'У7 Ввод'!$E$204-NETWORKDAYS('У7 Ввод'!$D$204,$B29)+1))/Настройки!$E$13*100)</f>
        <v>0</v>
      </c>
      <c r="GR29" s="67" t="n">
        <f aca="false">IF(OR($D29=1,MONTH($B29)&lt;&gt;MONTH(StartDate),'У7 Ввод'!$D$205="",'У7 Ввод'!$E$205="",'У7 Ввод'!$D$205&gt;$B29),0,MAX(0,MIN(1,'У7 Ввод'!$E$205-NETWORKDAYS('У7 Ввод'!$D$205,$B29)+1))/Настройки!$E$13*100)</f>
        <v>0</v>
      </c>
      <c r="GS29" s="67" t="n">
        <f aca="false">IF(OR($D29=1,MONTH($B29)&lt;&gt;MONTH(StartDate),'У7 Ввод'!$D$206="",'У7 Ввод'!$E$206="",'У7 Ввод'!$D$206&gt;$B29),0,MAX(0,MIN(1,'У7 Ввод'!$E$206-NETWORKDAYS('У7 Ввод'!$D$206,$B29)+1))/Настройки!$E$13*100)</f>
        <v>0</v>
      </c>
      <c r="GT29" s="67" t="n">
        <f aca="false">IF(OR($D29=1,MONTH($B29)&lt;&gt;MONTH(StartDate),'У7 Ввод'!$D$207="",'У7 Ввод'!$E$207="",'У7 Ввод'!$D$207&gt;$B29),0,MAX(0,MIN(1,'У7 Ввод'!$E$207-NETWORKDAYS('У7 Ввод'!$D$207,$B29)+1))/Настройки!$E$13*100)</f>
        <v>0</v>
      </c>
      <c r="GU29" s="67" t="n">
        <f aca="false">IF(OR($D29=1,MONTH($B29)&lt;&gt;MONTH(StartDate),'У7 Ввод'!$D$208="",'У7 Ввод'!$E$208="",'У7 Ввод'!$D$208&gt;$B29),0,MAX(0,MIN(1,'У7 Ввод'!$E$208-NETWORKDAYS('У7 Ввод'!$D$208,$B29)+1))/Настройки!$E$13*100)</f>
        <v>0</v>
      </c>
      <c r="GV29" s="67" t="n">
        <f aca="false">IF(OR($D29=1,MONTH($B29)&lt;&gt;MONTH(StartDate),'У7 Ввод'!$D$209="",'У7 Ввод'!$E$209="",'У7 Ввод'!$D$209&gt;$B29),0,MAX(0,MIN(1,'У7 Ввод'!$E$209-NETWORKDAYS('У7 Ввод'!$D$209,$B29)+1))/Настройки!$E$13*100)</f>
        <v>0</v>
      </c>
      <c r="GW29" s="67" t="n">
        <f aca="false">IF(OR($D29=1,MONTH($B29)&lt;&gt;MONTH(StartDate),'У7 Ввод'!$D$210="",'У7 Ввод'!$E$210="",'У7 Ввод'!$D$210&gt;$B29),0,MAX(0,MIN(1,'У7 Ввод'!$E$210-NETWORKDAYS('У7 Ввод'!$D$210,$B29)+1))/Настройки!$E$13*100)</f>
        <v>0</v>
      </c>
      <c r="GX29" s="67" t="n">
        <f aca="false">IF(OR($D29=1,MONTH($B29)&lt;&gt;MONTH(StartDate),'У7 Ввод'!$D$211="",'У7 Ввод'!$E$211="",'У7 Ввод'!$D$211&gt;$B29),0,MAX(0,MIN(1,'У7 Ввод'!$E$211-NETWORKDAYS('У7 Ввод'!$D$211,$B29)+1))/Настройки!$E$13*100)</f>
        <v>0</v>
      </c>
      <c r="GY29" s="67" t="n">
        <f aca="false">IF(OR($D29=1,MONTH($B29)&lt;&gt;MONTH(StartDate),'У7 Ввод'!$D$212="",'У7 Ввод'!$E$212="",'У7 Ввод'!$D$212&gt;$B29),0,MAX(0,MIN(1,'У7 Ввод'!$E$212-NETWORKDAYS('У7 Ввод'!$D$212,$B29)+1))/Настройки!$E$13*100)</f>
        <v>0</v>
      </c>
      <c r="GZ29" s="67" t="n">
        <f aca="false">IF(OR($D29=1,MONTH($B29)&lt;&gt;MONTH(StartDate),'У7 Ввод'!$D$213="",'У7 Ввод'!$E$213="",'У7 Ввод'!$D$213&gt;$B29),0,MAX(0,MIN(1,'У7 Ввод'!$E$213-NETWORKDAYS('У7 Ввод'!$D$213,$B29)+1))/Настройки!$E$13*100)</f>
        <v>0</v>
      </c>
      <c r="HA29" s="67" t="n">
        <f aca="false">IF(OR($D29=1,MONTH($B29)&lt;&gt;MONTH(StartDate),'У7 Ввод'!$D$214="",'У7 Ввод'!$E$214="",'У7 Ввод'!$D$214&gt;$B29),0,MAX(0,MIN(1,'У7 Ввод'!$E$214-NETWORKDAYS('У7 Ввод'!$D$214,$B29)+1))/Настройки!$E$13*100)</f>
        <v>0</v>
      </c>
      <c r="HB29" s="67" t="n">
        <f aca="false">IF(OR($D29=1,MONTH($B29)&lt;&gt;MONTH(StartDate),'У7 Ввод'!$D$215="",'У7 Ввод'!$E$215="",'У7 Ввод'!$D$215&gt;$B29),0,MAX(0,MIN(1,'У7 Ввод'!$E$215-NETWORKDAYS('У7 Ввод'!$D$215,$B29)+1))/Настройки!$E$13*100)</f>
        <v>0</v>
      </c>
      <c r="HC29" s="67" t="n">
        <f aca="false">IF(OR($D29=1,MONTH($B29)&lt;&gt;MONTH(StartDate),'У7 Ввод'!$D$216="",'У7 Ввод'!$E$216="",'У7 Ввод'!$D$216&gt;$B29),0,MAX(0,MIN(1,'У7 Ввод'!$E$216-NETWORKDAYS('У7 Ввод'!$D$216,$B29)+1))/Настройки!$E$13*100)</f>
        <v>0</v>
      </c>
      <c r="HD29" s="67" t="n">
        <f aca="false">IF(OR($D29=1,MONTH($B29)&lt;&gt;MONTH(StartDate),'У7 Ввод'!$D$217="",'У7 Ввод'!$E$217="",'У7 Ввод'!$D$217&gt;$B29),0,MAX(0,MIN(1,'У7 Ввод'!$E$217-NETWORKDAYS('У7 Ввод'!$D$217,$B29)+1))/Настройки!$E$13*100)</f>
        <v>0</v>
      </c>
      <c r="HE29" s="67" t="n">
        <f aca="false">IF(OR($D29=1,MONTH($B29)&lt;&gt;MONTH(StartDate),'У7 Ввод'!$D$218="",'У7 Ввод'!$E$218="",'У7 Ввод'!$D$218&gt;$B29),0,MAX(0,MIN(1,'У7 Ввод'!$E$218-NETWORKDAYS('У7 Ввод'!$D$218,$B29)+1))/Настройки!$E$13*100)</f>
        <v>0</v>
      </c>
      <c r="HF29" s="67" t="n">
        <f aca="false">IF(OR($D29=1,MONTH($B29)&lt;&gt;MONTH(StartDate),'У7 Ввод'!$D$219="",'У7 Ввод'!$E$219="",'У7 Ввод'!$D$219&gt;$B29),0,MAX(0,MIN(1,'У7 Ввод'!$E$219-NETWORKDAYS('У7 Ввод'!$D$219,$B29)+1))/Настройки!$E$13*100)</f>
        <v>0</v>
      </c>
      <c r="HG29" s="67" t="n">
        <f aca="false">IF(OR($D29=1,MONTH($B29)&lt;&gt;MONTH(StartDate),'У7 Ввод'!$D$220="",'У7 Ввод'!$E$220="",'У7 Ввод'!$D$220&gt;$B29),0,MAX(0,MIN(1,'У7 Ввод'!$E$220-NETWORKDAYS('У7 Ввод'!$D$220,$B29)+1))/Настройки!$E$13*100)</f>
        <v>0</v>
      </c>
      <c r="HH29" s="67" t="n">
        <f aca="false">IF(OR($D29=1,MONTH($B29)&lt;&gt;MONTH(StartDate),'У7 Ввод'!$D$221="",'У7 Ввод'!$E$221="",'У7 Ввод'!$D$221&gt;$B29),0,MAX(0,MIN(1,'У7 Ввод'!$E$221-NETWORKDAYS('У7 Ввод'!$D$221,$B29)+1))/Настройки!$E$13*100)</f>
        <v>0</v>
      </c>
      <c r="HI29" s="67" t="n">
        <f aca="false">IF(OR($D29=1,MONTH($B29)&lt;&gt;MONTH(StartDate),'У7 Ввод'!$D$222="",'У7 Ввод'!$E$222="",'У7 Ввод'!$D$222&gt;$B29),0,MAX(0,MIN(1,'У7 Ввод'!$E$222-NETWORKDAYS('У7 Ввод'!$D$222,$B29)+1))/Настройки!$E$13*100)</f>
        <v>0</v>
      </c>
      <c r="HJ29" s="67" t="n">
        <f aca="false">IF(OR($D29=1,MONTH($B29)&lt;&gt;MONTH(StartDate),'У7 Ввод'!$D$223="",'У7 Ввод'!$E$223="",'У7 Ввод'!$D$223&gt;$B29),0,MAX(0,MIN(1,'У7 Ввод'!$E$223-NETWORKDAYS('У7 Ввод'!$D$223,$B29)+1))/Настройки!$E$13*100)</f>
        <v>0</v>
      </c>
      <c r="HK29" s="67" t="n">
        <f aca="false">IF(OR($D29=1,MONTH($B29)&lt;&gt;MONTH(StartDate),'У7 Ввод'!$D$224="",'У7 Ввод'!$E$224="",'У7 Ввод'!$D$224&gt;$B29),0,MAX(0,MIN(1,'У7 Ввод'!$E$224-NETWORKDAYS('У7 Ввод'!$D$224,$B29)+1))/Настройки!$E$13*100)</f>
        <v>0</v>
      </c>
      <c r="HL29" s="67" t="n">
        <f aca="false">IF(OR($D29=1,MONTH($B29)&lt;&gt;MONTH(StartDate),'У7 Ввод'!$D$225="",'У7 Ввод'!$E$225="",'У7 Ввод'!$D$225&gt;$B29),0,MAX(0,MIN(1,'У7 Ввод'!$E$225-NETWORKDAYS('У7 Ввод'!$D$225,$B29)+1))/Настройки!$E$13*100)</f>
        <v>0</v>
      </c>
      <c r="HM29" s="67" t="n">
        <f aca="false">IF(OR($D29=1,MONTH($B29)&lt;&gt;MONTH(StartDate),'У7 Ввод'!$D$226="",'У7 Ввод'!$E$226="",'У7 Ввод'!$D$226&gt;$B29),0,MAX(0,MIN(1,'У7 Ввод'!$E$226-NETWORKDAYS('У7 Ввод'!$D$226,$B29)+1))/Настройки!$E$13*100)</f>
        <v>0</v>
      </c>
      <c r="HN29" s="67" t="n">
        <f aca="false">IF(OR($D29=1,MONTH($B29)&lt;&gt;MONTH(StartDate),'У7 Ввод'!$D$227="",'У7 Ввод'!$E$227="",'У7 Ввод'!$D$227&gt;$B29),0,MAX(0,MIN(1,'У7 Ввод'!$E$227-NETWORKDAYS('У7 Ввод'!$D$227,$B29)+1))/Настройки!$E$13*100)</f>
        <v>0</v>
      </c>
      <c r="HO29" s="67" t="n">
        <f aca="false">IF(OR($D29=1,MONTH($B29)&lt;&gt;MONTH(StartDate),'У7 Ввод'!$D$228="",'У7 Ввод'!$E$228="",'У7 Ввод'!$D$228&gt;$B29),0,MAX(0,MIN(1,'У7 Ввод'!$E$228-NETWORKDAYS('У7 Ввод'!$D$228,$B29)+1))/Настройки!$E$13*100)</f>
        <v>0</v>
      </c>
      <c r="HP29" s="67" t="n">
        <f aca="false">IF(OR($D29=1,MONTH($B29)&lt;&gt;MONTH(StartDate),'У7 Ввод'!$D$229="",'У7 Ввод'!$E$229="",'У7 Ввод'!$D$229&gt;$B29),0,MAX(0,MIN(1,'У7 Ввод'!$E$229-NETWORKDAYS('У7 Ввод'!$D$229,$B29)+1))/Настройки!$E$13*100)</f>
        <v>0</v>
      </c>
      <c r="HQ29" s="67" t="n">
        <f aca="false">IF(OR($D29=1,MONTH($B29)&lt;&gt;MONTH(StartDate),'У7 Ввод'!$D$230="",'У7 Ввод'!$E$230="",'У7 Ввод'!$D$230&gt;$B29),0,MAX(0,MIN(1,'У7 Ввод'!$E$230-NETWORKDAYS('У7 Ввод'!$D$230,$B29)+1))/Настройки!$E$13*100)</f>
        <v>0</v>
      </c>
      <c r="HR29" s="67" t="n">
        <f aca="false">IF(OR($D29=1,MONTH($B29)&lt;&gt;MONTH(StartDate),'У7 Ввод'!$D$231="",'У7 Ввод'!$E$231="",'У7 Ввод'!$D$231&gt;$B29),0,MAX(0,MIN(1,'У7 Ввод'!$E$231-NETWORKDAYS('У7 Ввод'!$D$231,$B29)+1))/Настройки!$E$13*100)</f>
        <v>0</v>
      </c>
      <c r="HS29" s="67" t="n">
        <f aca="false">IF(OR($D29=1,MONTH($B29)&lt;&gt;MONTH(StartDate),'У7 Ввод'!$D$232="",'У7 Ввод'!$E$232="",'У7 Ввод'!$D$232&gt;$B29),0,MAX(0,MIN(1,'У7 Ввод'!$E$232-NETWORKDAYS('У7 Ввод'!$D$232,$B29)+1))/Настройки!$E$13*100)</f>
        <v>0</v>
      </c>
      <c r="HT29" s="67" t="n">
        <f aca="false">IF(OR($D29=1,MONTH($B29)&lt;&gt;MONTH(StartDate),'У7 Ввод'!$D$233="",'У7 Ввод'!$E$233="",'У7 Ввод'!$D$233&gt;$B29),0,MAX(0,MIN(1,'У7 Ввод'!$E$233-NETWORKDAYS('У7 Ввод'!$D$233,$B29)+1))/Настройки!$E$13*100)</f>
        <v>0</v>
      </c>
      <c r="HU29" s="67" t="n">
        <f aca="false">IF(OR($D29=1,MONTH($B29)&lt;&gt;MONTH(StartDate),'У7 Ввод'!$D$234="",'У7 Ввод'!$E$234="",'У7 Ввод'!$D$234&gt;$B29),0,MAX(0,MIN(1,'У7 Ввод'!$E$234-NETWORKDAYS('У7 Ввод'!$D$234,$B29)+1))/Настройки!$E$13*100)</f>
        <v>0</v>
      </c>
      <c r="HV29" s="67" t="n">
        <f aca="false">IF(OR($D29=1,MONTH($B29)&lt;&gt;MONTH(StartDate),'У7 Ввод'!$D$235="",'У7 Ввод'!$E$235="",'У7 Ввод'!$D$235&gt;$B29),0,MAX(0,MIN(1,'У7 Ввод'!$E$235-NETWORKDAYS('У7 Ввод'!$D$235,$B29)+1))/Настройки!$E$13*100)</f>
        <v>0</v>
      </c>
      <c r="HW29" s="67" t="n">
        <f aca="false">IF(OR($D29=1,MONTH($B29)&lt;&gt;MONTH(StartDate),'У7 Ввод'!$D$236="",'У7 Ввод'!$E$236="",'У7 Ввод'!$D$236&gt;$B29),0,MAX(0,MIN(1,'У7 Ввод'!$E$236-NETWORKDAYS('У7 Ввод'!$D$236,$B29)+1))/Настройки!$E$13*100)</f>
        <v>0</v>
      </c>
      <c r="HX29" s="67" t="n">
        <f aca="false">IF(OR($D29=1,MONTH($B29)&lt;&gt;MONTH(StartDate),'У7 Ввод'!$D$237="",'У7 Ввод'!$E$237="",'У7 Ввод'!$D$237&gt;$B29),0,MAX(0,MIN(1,'У7 Ввод'!$E$237-NETWORKDAYS('У7 Ввод'!$D$237,$B29)+1))/Настройки!$E$13*100)</f>
        <v>0</v>
      </c>
      <c r="HY29" s="67" t="n">
        <f aca="false">IF(OR($D29=1,MONTH($B29)&lt;&gt;MONTH(StartDate),'У7 Ввод'!$D$238="",'У7 Ввод'!$E$238="",'У7 Ввод'!$D$238&gt;$B29),0,MAX(0,MIN(1,'У7 Ввод'!$E$238-NETWORKDAYS('У7 Ввод'!$D$238,$B29)+1))/Настройки!$E$13*100)</f>
        <v>0</v>
      </c>
      <c r="HZ29" s="67" t="n">
        <f aca="false">IF(OR($D29=1,MONTH($B29)&lt;&gt;MONTH(StartDate),'У7 Ввод'!$D$239="",'У7 Ввод'!$E$239="",'У7 Ввод'!$D$239&gt;$B29),0,MAX(0,MIN(1,'У7 Ввод'!$E$239-NETWORKDAYS('У7 Ввод'!$D$239,$B29)+1))/Настройки!$E$13*100)</f>
        <v>0</v>
      </c>
      <c r="IA29" s="67" t="n">
        <f aca="false">IF(OR($D29=1,MONTH($B29)&lt;&gt;MONTH(StartDate),'У7 Ввод'!$D$240="",'У7 Ввод'!$E$240="",'У7 Ввод'!$D$240&gt;$B29),0,MAX(0,MIN(1,'У7 Ввод'!$E$240-NETWORKDAYS('У7 Ввод'!$D$240,$B29)+1))/Настройки!$E$13*100)</f>
        <v>0</v>
      </c>
      <c r="IB29" s="67" t="n">
        <f aca="false">IF(OR($D29=1,MONTH($B29)&lt;&gt;MONTH(StartDate),'У7 Ввод'!$D$241="",'У7 Ввод'!$E$241="",'У7 Ввод'!$D$241&gt;$B29),0,MAX(0,MIN(1,'У7 Ввод'!$E$241-NETWORKDAYS('У7 Ввод'!$D$241,$B29)+1))/Настройки!$E$13*100)</f>
        <v>0</v>
      </c>
      <c r="IC29" s="67" t="n">
        <f aca="false">IF(OR($D29=1,MONTH($B29)&lt;&gt;MONTH(StartDate),'У7 Ввод'!$D$242="",'У7 Ввод'!$E$242="",'У7 Ввод'!$D$242&gt;$B29),0,MAX(0,MIN(1,'У7 Ввод'!$E$242-NETWORKDAYS('У7 Ввод'!$D$242,$B29)+1))/Настройки!$E$13*100)</f>
        <v>0</v>
      </c>
      <c r="ID29" s="67" t="n">
        <f aca="false">IF(OR($D29=1,MONTH($B29)&lt;&gt;MONTH(StartDate),'У7 Ввод'!$D$243="",'У7 Ввод'!$E$243="",'У7 Ввод'!$D$243&gt;$B29),0,MAX(0,MIN(1,'У7 Ввод'!$E$243-NETWORKDAYS('У7 Ввод'!$D$243,$B29)+1))/Настройки!$E$13*100)</f>
        <v>0</v>
      </c>
      <c r="IE29" s="67" t="n">
        <f aca="false">IF(OR($D29=1,MONTH($B29)&lt;&gt;MONTH(StartDate),'У7 Ввод'!$D$244="",'У7 Ввод'!$E$244="",'У7 Ввод'!$D$244&gt;$B29),0,MAX(0,MIN(1,'У7 Ввод'!$E$244-NETWORKDAYS('У7 Ввод'!$D$244,$B29)+1))/Настройки!$E$13*100)</f>
        <v>0</v>
      </c>
      <c r="IF29" s="67" t="n">
        <f aca="false">IF(OR($D29=1,MONTH($B29)&lt;&gt;MONTH(StartDate),'У7 Ввод'!$D$245="",'У7 Ввод'!$E$245="",'У7 Ввод'!$D$245&gt;$B29),0,MAX(0,MIN(1,'У7 Ввод'!$E$245-NETWORKDAYS('У7 Ввод'!$D$245,$B29)+1))/Настройки!$E$13*100)</f>
        <v>0</v>
      </c>
      <c r="IG29" s="67" t="n">
        <f aca="false">IF(OR($D29=1,MONTH($B29)&lt;&gt;MONTH(StartDate),'У7 Ввод'!$D$246="",'У7 Ввод'!$E$246="",'У7 Ввод'!$D$246&gt;$B29),0,MAX(0,MIN(1,'У7 Ввод'!$E$246-NETWORKDAYS('У7 Ввод'!$D$246,$B29)+1))/Настройки!$E$13*100)</f>
        <v>0</v>
      </c>
      <c r="IH29" s="67" t="n">
        <f aca="false">IF(OR($D29=1,MONTH($B29)&lt;&gt;MONTH(StartDate),'У7 Ввод'!$D$247="",'У7 Ввод'!$E$247="",'У7 Ввод'!$D$247&gt;$B29),0,MAX(0,MIN(1,'У7 Ввод'!$E$247-NETWORKDAYS('У7 Ввод'!$D$247,$B29)+1))/Настройки!$E$13*100)</f>
        <v>0</v>
      </c>
      <c r="II29" s="67" t="n">
        <f aca="false">IF(OR($D29=1,MONTH($B29)&lt;&gt;MONTH(StartDate),'У7 Ввод'!$D$248="",'У7 Ввод'!$E$248="",'У7 Ввод'!$D$248&gt;$B29),0,MAX(0,MIN(1,'У7 Ввод'!$E$248-NETWORKDAYS('У7 Ввод'!$D$248,$B29)+1))/Настройки!$E$13*100)</f>
        <v>0</v>
      </c>
      <c r="IJ29" s="67" t="n">
        <f aca="false">IF(OR($D29=1,MONTH($B29)&lt;&gt;MONTH(StartDate),'У7 Ввод'!$D$249="",'У7 Ввод'!$E$249="",'У7 Ввод'!$D$249&gt;$B29),0,MAX(0,MIN(1,'У7 Ввод'!$E$249-NETWORKDAYS('У7 Ввод'!$D$249,$B29)+1))/Настройки!$E$13*100)</f>
        <v>0</v>
      </c>
      <c r="IK29" s="67" t="n">
        <f aca="false">IF(OR($D29=1,MONTH($B29)&lt;&gt;MONTH(StartDate),'У7 Ввод'!$D$250="",'У7 Ввод'!$E$250="",'У7 Ввод'!$D$250&gt;$B29),0,MAX(0,MIN(1,'У7 Ввод'!$E$250-NETWORKDAYS('У7 Ввод'!$D$250,$B29)+1))/Настройки!$E$13*100)</f>
        <v>0</v>
      </c>
      <c r="IL29" s="67" t="n">
        <f aca="false">IF(OR($D29=1,MONTH($B29)&lt;&gt;MONTH(StartDate),'У7 Ввод'!$D$251="",'У7 Ввод'!$E$251="",'У7 Ввод'!$D$251&gt;$B29),0,MAX(0,MIN(1,'У7 Ввод'!$E$251-NETWORKDAYS('У7 Ввод'!$D$251,$B29)+1))/Настройки!$E$13*100)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IF(OR($D30=1,MONTH($B30)&lt;&gt;MONTH(StartDate),'У7 Ввод'!$D$12="",'У7 Ввод'!$E$12="",'У7 Ввод'!$D$12&gt;$B30),0,MAX(0,MIN(1,'У7 Ввод'!$E$12-NETWORKDAYS('У7 Ввод'!$D$12,$B30)+1))/Настройки!$E$13*100)</f>
        <v>0</v>
      </c>
      <c r="H30" s="67" t="n">
        <f aca="false">IF(OR($D30=1,MONTH($B30)&lt;&gt;MONTH(StartDate),'У7 Ввод'!$D$13="",'У7 Ввод'!$E$13="",'У7 Ввод'!$D$13&gt;$B30),0,MAX(0,MIN(1,'У7 Ввод'!$E$13-NETWORKDAYS('У7 Ввод'!$D$13,$B30)+1))/Настройки!$E$13*100)</f>
        <v>0</v>
      </c>
      <c r="I30" s="67" t="n">
        <f aca="false">IF(OR($D30=1,MONTH($B30)&lt;&gt;MONTH(StartDate),'У7 Ввод'!$D$14="",'У7 Ввод'!$E$14="",'У7 Ввод'!$D$14&gt;$B30),0,MAX(0,MIN(1,'У7 Ввод'!$E$14-NETWORKDAYS('У7 Ввод'!$D$14,$B30)+1))/Настройки!$E$13*100)</f>
        <v>0</v>
      </c>
      <c r="J30" s="67" t="n">
        <f aca="false">IF(OR($D30=1,MONTH($B30)&lt;&gt;MONTH(StartDate),'У7 Ввод'!$D$15="",'У7 Ввод'!$E$15="",'У7 Ввод'!$D$15&gt;$B30),0,MAX(0,MIN(1,'У7 Ввод'!$E$15-NETWORKDAYS('У7 Ввод'!$D$15,$B30)+1))/Настройки!$E$13*100)</f>
        <v>0</v>
      </c>
      <c r="K30" s="67" t="n">
        <f aca="false">IF(OR($D30=1,MONTH($B30)&lt;&gt;MONTH(StartDate),'У7 Ввод'!$D$16="",'У7 Ввод'!$E$16="",'У7 Ввод'!$D$16&gt;$B30),0,MAX(0,MIN(1,'У7 Ввод'!$E$16-NETWORKDAYS('У7 Ввод'!$D$16,$B30)+1))/Настройки!$E$13*100)</f>
        <v>0</v>
      </c>
      <c r="L30" s="67" t="n">
        <f aca="false">IF(OR($D30=1,MONTH($B30)&lt;&gt;MONTH(StartDate),'У7 Ввод'!$D$17="",'У7 Ввод'!$E$17="",'У7 Ввод'!$D$17&gt;$B30),0,MAX(0,MIN(1,'У7 Ввод'!$E$17-NETWORKDAYS('У7 Ввод'!$D$17,$B30)+1))/Настройки!$E$13*100)</f>
        <v>0</v>
      </c>
      <c r="M30" s="67" t="n">
        <f aca="false">IF(OR($D30=1,MONTH($B30)&lt;&gt;MONTH(StartDate),'У7 Ввод'!$D$18="",'У7 Ввод'!$E$18="",'У7 Ввод'!$D$18&gt;$B30),0,MAX(0,MIN(1,'У7 Ввод'!$E$18-NETWORKDAYS('У7 Ввод'!$D$18,$B30)+1))/Настройки!$E$13*100)</f>
        <v>0</v>
      </c>
      <c r="N30" s="67" t="n">
        <f aca="false">IF(OR($D30=1,MONTH($B30)&lt;&gt;MONTH(StartDate),'У7 Ввод'!$D$19="",'У7 Ввод'!$E$19="",'У7 Ввод'!$D$19&gt;$B30),0,MAX(0,MIN(1,'У7 Ввод'!$E$19-NETWORKDAYS('У7 Ввод'!$D$19,$B30)+1))/Настройки!$E$13*100)</f>
        <v>0</v>
      </c>
      <c r="O30" s="67" t="n">
        <f aca="false">IF(OR($D30=1,MONTH($B30)&lt;&gt;MONTH(StartDate),'У7 Ввод'!$D$20="",'У7 Ввод'!$E$20="",'У7 Ввод'!$D$20&gt;$B30),0,MAX(0,MIN(1,'У7 Ввод'!$E$20-NETWORKDAYS('У7 Ввод'!$D$20,$B30)+1))/Настройки!$E$13*100)</f>
        <v>0</v>
      </c>
      <c r="P30" s="67" t="n">
        <f aca="false">IF(OR($D30=1,MONTH($B30)&lt;&gt;MONTH(StartDate),'У7 Ввод'!$D$21="",'У7 Ввод'!$E$21="",'У7 Ввод'!$D$21&gt;$B30),0,MAX(0,MIN(1,'У7 Ввод'!$E$21-NETWORKDAYS('У7 Ввод'!$D$21,$B30)+1))/Настройки!$E$13*100)</f>
        <v>0</v>
      </c>
      <c r="Q30" s="67" t="n">
        <f aca="false">IF(OR($D30=1,MONTH($B30)&lt;&gt;MONTH(StartDate),'У7 Ввод'!$D$22="",'У7 Ввод'!$E$22="",'У7 Ввод'!$D$22&gt;$B30),0,MAX(0,MIN(1,'У7 Ввод'!$E$22-NETWORKDAYS('У7 Ввод'!$D$22,$B30)+1))/Настройки!$E$13*100)</f>
        <v>0</v>
      </c>
      <c r="R30" s="67" t="n">
        <f aca="false">IF(OR($D30=1,MONTH($B30)&lt;&gt;MONTH(StartDate),'У7 Ввод'!$D$23="",'У7 Ввод'!$E$23="",'У7 Ввод'!$D$23&gt;$B30),0,MAX(0,MIN(1,'У7 Ввод'!$E$23-NETWORKDAYS('У7 Ввод'!$D$23,$B30)+1))/Настройки!$E$13*100)</f>
        <v>0</v>
      </c>
      <c r="S30" s="67" t="n">
        <f aca="false">IF(OR($D30=1,MONTH($B30)&lt;&gt;MONTH(StartDate),'У7 Ввод'!$D$24="",'У7 Ввод'!$E$24="",'У7 Ввод'!$D$24&gt;$B30),0,MAX(0,MIN(1,'У7 Ввод'!$E$24-NETWORKDAYS('У7 Ввод'!$D$24,$B30)+1))/Настройки!$E$13*100)</f>
        <v>0</v>
      </c>
      <c r="T30" s="67" t="n">
        <f aca="false">IF(OR($D30=1,MONTH($B30)&lt;&gt;MONTH(StartDate),'У7 Ввод'!$D$25="",'У7 Ввод'!$E$25="",'У7 Ввод'!$D$25&gt;$B30),0,MAX(0,MIN(1,'У7 Ввод'!$E$25-NETWORKDAYS('У7 Ввод'!$D$25,$B30)+1))/Настройки!$E$13*100)</f>
        <v>0</v>
      </c>
      <c r="U30" s="67" t="n">
        <f aca="false">IF(OR($D30=1,MONTH($B30)&lt;&gt;MONTH(StartDate),'У7 Ввод'!$D$26="",'У7 Ввод'!$E$26="",'У7 Ввод'!$D$26&gt;$B30),0,MAX(0,MIN(1,'У7 Ввод'!$E$26-NETWORKDAYS('У7 Ввод'!$D$26,$B30)+1))/Настройки!$E$13*100)</f>
        <v>0</v>
      </c>
      <c r="V30" s="67" t="n">
        <f aca="false">IF(OR($D30=1,MONTH($B30)&lt;&gt;MONTH(StartDate),'У7 Ввод'!$D$27="",'У7 Ввод'!$E$27="",'У7 Ввод'!$D$27&gt;$B30),0,MAX(0,MIN(1,'У7 Ввод'!$E$27-NETWORKDAYS('У7 Ввод'!$D$27,$B30)+1))/Настройки!$E$13*100)</f>
        <v>0</v>
      </c>
      <c r="W30" s="67" t="n">
        <f aca="false">IF(OR($D30=1,MONTH($B30)&lt;&gt;MONTH(StartDate),'У7 Ввод'!$D$28="",'У7 Ввод'!$E$28="",'У7 Ввод'!$D$28&gt;$B30),0,MAX(0,MIN(1,'У7 Ввод'!$E$28-NETWORKDAYS('У7 Ввод'!$D$28,$B30)+1))/Настройки!$E$13*100)</f>
        <v>0</v>
      </c>
      <c r="X30" s="67" t="n">
        <f aca="false">IF(OR($D30=1,MONTH($B30)&lt;&gt;MONTH(StartDate),'У7 Ввод'!$D$29="",'У7 Ввод'!$E$29="",'У7 Ввод'!$D$29&gt;$B30),0,MAX(0,MIN(1,'У7 Ввод'!$E$29-NETWORKDAYS('У7 Ввод'!$D$29,$B30)+1))/Настройки!$E$13*100)</f>
        <v>0</v>
      </c>
      <c r="Y30" s="67" t="n">
        <f aca="false">IF(OR($D30=1,MONTH($B30)&lt;&gt;MONTH(StartDate),'У7 Ввод'!$D$30="",'У7 Ввод'!$E$30="",'У7 Ввод'!$D$30&gt;$B30),0,MAX(0,MIN(1,'У7 Ввод'!$E$30-NETWORKDAYS('У7 Ввод'!$D$30,$B30)+1))/Настройки!$E$13*100)</f>
        <v>0</v>
      </c>
      <c r="Z30" s="67" t="n">
        <f aca="false">IF(OR($D30=1,MONTH($B30)&lt;&gt;MONTH(StartDate),'У7 Ввод'!$D$31="",'У7 Ввод'!$E$31="",'У7 Ввод'!$D$31&gt;$B30),0,MAX(0,MIN(1,'У7 Ввод'!$E$31-NETWORKDAYS('У7 Ввод'!$D$31,$B30)+1))/Настройки!$E$13*100)</f>
        <v>0</v>
      </c>
      <c r="AA30" s="67" t="n">
        <f aca="false">IF(OR($D30=1,MONTH($B30)&lt;&gt;MONTH(StartDate),'У7 Ввод'!$D$32="",'У7 Ввод'!$E$32="",'У7 Ввод'!$D$32&gt;$B30),0,MAX(0,MIN(1,'У7 Ввод'!$E$32-NETWORKDAYS('У7 Ввод'!$D$32,$B30)+1))/Настройки!$E$13*100)</f>
        <v>0</v>
      </c>
      <c r="AB30" s="67" t="n">
        <f aca="false">IF(OR($D30=1,MONTH($B30)&lt;&gt;MONTH(StartDate),'У7 Ввод'!$D$33="",'У7 Ввод'!$E$33="",'У7 Ввод'!$D$33&gt;$B30),0,MAX(0,MIN(1,'У7 Ввод'!$E$33-NETWORKDAYS('У7 Ввод'!$D$33,$B30)+1))/Настройки!$E$13*100)</f>
        <v>0</v>
      </c>
      <c r="AC30" s="67" t="n">
        <f aca="false">IF(OR($D30=1,MONTH($B30)&lt;&gt;MONTH(StartDate),'У7 Ввод'!$D$34="",'У7 Ввод'!$E$34="",'У7 Ввод'!$D$34&gt;$B30),0,MAX(0,MIN(1,'У7 Ввод'!$E$34-NETWORKDAYS('У7 Ввод'!$D$34,$B30)+1))/Настройки!$E$13*100)</f>
        <v>0</v>
      </c>
      <c r="AD30" s="67" t="n">
        <f aca="false">IF(OR($D30=1,MONTH($B30)&lt;&gt;MONTH(StartDate),'У7 Ввод'!$D$35="",'У7 Ввод'!$E$35="",'У7 Ввод'!$D$35&gt;$B30),0,MAX(0,MIN(1,'У7 Ввод'!$E$35-NETWORKDAYS('У7 Ввод'!$D$35,$B30)+1))/Настройки!$E$13*100)</f>
        <v>0</v>
      </c>
      <c r="AE30" s="67" t="n">
        <f aca="false">IF(OR($D30=1,MONTH($B30)&lt;&gt;MONTH(StartDate),'У7 Ввод'!$D$36="",'У7 Ввод'!$E$36="",'У7 Ввод'!$D$36&gt;$B30),0,MAX(0,MIN(1,'У7 Ввод'!$E$36-NETWORKDAYS('У7 Ввод'!$D$36,$B30)+1))/Настройки!$E$13*100)</f>
        <v>0</v>
      </c>
      <c r="AF30" s="67" t="n">
        <f aca="false">IF(OR($D30=1,MONTH($B30)&lt;&gt;MONTH(StartDate),'У7 Ввод'!$D$37="",'У7 Ввод'!$E$37="",'У7 Ввод'!$D$37&gt;$B30),0,MAX(0,MIN(1,'У7 Ввод'!$E$37-NETWORKDAYS('У7 Ввод'!$D$37,$B30)+1))/Настройки!$E$13*100)</f>
        <v>0</v>
      </c>
      <c r="AG30" s="67" t="n">
        <f aca="false">IF(OR($D30=1,MONTH($B30)&lt;&gt;MONTH(StartDate),'У7 Ввод'!$D$38="",'У7 Ввод'!$E$38="",'У7 Ввод'!$D$38&gt;$B30),0,MAX(0,MIN(1,'У7 Ввод'!$E$38-NETWORKDAYS('У7 Ввод'!$D$38,$B30)+1))/Настройки!$E$13*100)</f>
        <v>0</v>
      </c>
      <c r="AH30" s="67" t="n">
        <f aca="false">IF(OR($D30=1,MONTH($B30)&lt;&gt;MONTH(StartDate),'У7 Ввод'!$D$39="",'У7 Ввод'!$E$39="",'У7 Ввод'!$D$39&gt;$B30),0,MAX(0,MIN(1,'У7 Ввод'!$E$39-NETWORKDAYS('У7 Ввод'!$D$39,$B30)+1))/Настройки!$E$13*100)</f>
        <v>0</v>
      </c>
      <c r="AI30" s="67" t="n">
        <f aca="false">IF(OR($D30=1,MONTH($B30)&lt;&gt;MONTH(StartDate),'У7 Ввод'!$D$40="",'У7 Ввод'!$E$40="",'У7 Ввод'!$D$40&gt;$B30),0,MAX(0,MIN(1,'У7 Ввод'!$E$40-NETWORKDAYS('У7 Ввод'!$D$40,$B30)+1))/Настройки!$E$13*100)</f>
        <v>0</v>
      </c>
      <c r="AJ30" s="67" t="n">
        <f aca="false">IF(OR($D30=1,MONTH($B30)&lt;&gt;MONTH(StartDate),'У7 Ввод'!$D$41="",'У7 Ввод'!$E$41="",'У7 Ввод'!$D$41&gt;$B30),0,MAX(0,MIN(1,'У7 Ввод'!$E$41-NETWORKDAYS('У7 Ввод'!$D$41,$B30)+1))/Настройки!$E$13*100)</f>
        <v>0</v>
      </c>
      <c r="AK30" s="67" t="n">
        <f aca="false">IF(OR($D30=1,MONTH($B30)&lt;&gt;MONTH(StartDate),'У7 Ввод'!$D$42="",'У7 Ввод'!$E$42="",'У7 Ввод'!$D$42&gt;$B30),0,MAX(0,MIN(1,'У7 Ввод'!$E$42-NETWORKDAYS('У7 Ввод'!$D$42,$B30)+1))/Настройки!$E$13*100)</f>
        <v>0</v>
      </c>
      <c r="AL30" s="67" t="n">
        <f aca="false">IF(OR($D30=1,MONTH($B30)&lt;&gt;MONTH(StartDate),'У7 Ввод'!$D$43="",'У7 Ввод'!$E$43="",'У7 Ввод'!$D$43&gt;$B30),0,MAX(0,MIN(1,'У7 Ввод'!$E$43-NETWORKDAYS('У7 Ввод'!$D$43,$B30)+1))/Настройки!$E$13*100)</f>
        <v>0</v>
      </c>
      <c r="AM30" s="67" t="n">
        <f aca="false">IF(OR($D30=1,MONTH($B30)&lt;&gt;MONTH(StartDate),'У7 Ввод'!$D$44="",'У7 Ввод'!$E$44="",'У7 Ввод'!$D$44&gt;$B30),0,MAX(0,MIN(1,'У7 Ввод'!$E$44-NETWORKDAYS('У7 Ввод'!$D$44,$B30)+1))/Настройки!$E$13*100)</f>
        <v>0</v>
      </c>
      <c r="AN30" s="67" t="n">
        <f aca="false">IF(OR($D30=1,MONTH($B30)&lt;&gt;MONTH(StartDate),'У7 Ввод'!$D$45="",'У7 Ввод'!$E$45="",'У7 Ввод'!$D$45&gt;$B30),0,MAX(0,MIN(1,'У7 Ввод'!$E$45-NETWORKDAYS('У7 Ввод'!$D$45,$B30)+1))/Настройки!$E$13*100)</f>
        <v>0</v>
      </c>
      <c r="AO30" s="67" t="n">
        <f aca="false">IF(OR($D30=1,MONTH($B30)&lt;&gt;MONTH(StartDate),'У7 Ввод'!$D$46="",'У7 Ввод'!$E$46="",'У7 Ввод'!$D$46&gt;$B30),0,MAX(0,MIN(1,'У7 Ввод'!$E$46-NETWORKDAYS('У7 Ввод'!$D$46,$B30)+1))/Настройки!$E$13*100)</f>
        <v>0</v>
      </c>
      <c r="AP30" s="67" t="n">
        <f aca="false">IF(OR($D30=1,MONTH($B30)&lt;&gt;MONTH(StartDate),'У7 Ввод'!$D$47="",'У7 Ввод'!$E$47="",'У7 Ввод'!$D$47&gt;$B30),0,MAX(0,MIN(1,'У7 Ввод'!$E$47-NETWORKDAYS('У7 Ввод'!$D$47,$B30)+1))/Настройки!$E$13*100)</f>
        <v>0</v>
      </c>
      <c r="AQ30" s="67" t="n">
        <f aca="false">IF(OR($D30=1,MONTH($B30)&lt;&gt;MONTH(StartDate),'У7 Ввод'!$D$48="",'У7 Ввод'!$E$48="",'У7 Ввод'!$D$48&gt;$B30),0,MAX(0,MIN(1,'У7 Ввод'!$E$48-NETWORKDAYS('У7 Ввод'!$D$48,$B30)+1))/Настройки!$E$13*100)</f>
        <v>0</v>
      </c>
      <c r="AR30" s="67" t="n">
        <f aca="false">IF(OR($D30=1,MONTH($B30)&lt;&gt;MONTH(StartDate),'У7 Ввод'!$D$49="",'У7 Ввод'!$E$49="",'У7 Ввод'!$D$49&gt;$B30),0,MAX(0,MIN(1,'У7 Ввод'!$E$49-NETWORKDAYS('У7 Ввод'!$D$49,$B30)+1))/Настройки!$E$13*100)</f>
        <v>0</v>
      </c>
      <c r="AS30" s="67" t="n">
        <f aca="false">IF(OR($D30=1,MONTH($B30)&lt;&gt;MONTH(StartDate),'У7 Ввод'!$D$50="",'У7 Ввод'!$E$50="",'У7 Ввод'!$D$50&gt;$B30),0,MAX(0,MIN(1,'У7 Ввод'!$E$50-NETWORKDAYS('У7 Ввод'!$D$50,$B30)+1))/Настройки!$E$13*100)</f>
        <v>0</v>
      </c>
      <c r="AT30" s="67" t="n">
        <f aca="false">IF(OR($D30=1,MONTH($B30)&lt;&gt;MONTH(StartDate),'У7 Ввод'!$D$51="",'У7 Ввод'!$E$51="",'У7 Ввод'!$D$51&gt;$B30),0,MAX(0,MIN(1,'У7 Ввод'!$E$51-NETWORKDAYS('У7 Ввод'!$D$51,$B30)+1))/Настройки!$E$13*100)</f>
        <v>0</v>
      </c>
      <c r="AU30" s="67" t="n">
        <f aca="false">IF(OR($D30=1,MONTH($B30)&lt;&gt;MONTH(StartDate),'У7 Ввод'!$D$52="",'У7 Ввод'!$E$52="",'У7 Ввод'!$D$52&gt;$B30),0,MAX(0,MIN(1,'У7 Ввод'!$E$52-NETWORKDAYS('У7 Ввод'!$D$52,$B30)+1))/Настройки!$E$13*100)</f>
        <v>0</v>
      </c>
      <c r="AV30" s="67" t="n">
        <f aca="false">IF(OR($D30=1,MONTH($B30)&lt;&gt;MONTH(StartDate),'У7 Ввод'!$D$53="",'У7 Ввод'!$E$53="",'У7 Ввод'!$D$53&gt;$B30),0,MAX(0,MIN(1,'У7 Ввод'!$E$53-NETWORKDAYS('У7 Ввод'!$D$53,$B30)+1))/Настройки!$E$13*100)</f>
        <v>0</v>
      </c>
      <c r="AW30" s="67" t="n">
        <f aca="false">IF(OR($D30=1,MONTH($B30)&lt;&gt;MONTH(StartDate),'У7 Ввод'!$D$54="",'У7 Ввод'!$E$54="",'У7 Ввод'!$D$54&gt;$B30),0,MAX(0,MIN(1,'У7 Ввод'!$E$54-NETWORKDAYS('У7 Ввод'!$D$54,$B30)+1))/Настройки!$E$13*100)</f>
        <v>0</v>
      </c>
      <c r="AX30" s="67" t="n">
        <f aca="false">IF(OR($D30=1,MONTH($B30)&lt;&gt;MONTH(StartDate),'У7 Ввод'!$D$55="",'У7 Ввод'!$E$55="",'У7 Ввод'!$D$55&gt;$B30),0,MAX(0,MIN(1,'У7 Ввод'!$E$55-NETWORKDAYS('У7 Ввод'!$D$55,$B30)+1))/Настройки!$E$13*100)</f>
        <v>0</v>
      </c>
      <c r="AY30" s="67" t="n">
        <f aca="false">IF(OR($D30=1,MONTH($B30)&lt;&gt;MONTH(StartDate),'У7 Ввод'!$D$56="",'У7 Ввод'!$E$56="",'У7 Ввод'!$D$56&gt;$B30),0,MAX(0,MIN(1,'У7 Ввод'!$E$56-NETWORKDAYS('У7 Ввод'!$D$56,$B30)+1))/Настройки!$E$13*100)</f>
        <v>0</v>
      </c>
      <c r="AZ30" s="67" t="n">
        <f aca="false">IF(OR($D30=1,MONTH($B30)&lt;&gt;MONTH(StartDate),'У7 Ввод'!$D$57="",'У7 Ввод'!$E$57="",'У7 Ввод'!$D$57&gt;$B30),0,MAX(0,MIN(1,'У7 Ввод'!$E$57-NETWORKDAYS('У7 Ввод'!$D$57,$B30)+1))/Настройки!$E$13*100)</f>
        <v>0</v>
      </c>
      <c r="BA30" s="67" t="n">
        <f aca="false">IF(OR($D30=1,MONTH($B30)&lt;&gt;MONTH(StartDate),'У7 Ввод'!$D$58="",'У7 Ввод'!$E$58="",'У7 Ввод'!$D$58&gt;$B30),0,MAX(0,MIN(1,'У7 Ввод'!$E$58-NETWORKDAYS('У7 Ввод'!$D$58,$B30)+1))/Настройки!$E$13*100)</f>
        <v>0</v>
      </c>
      <c r="BB30" s="67" t="n">
        <f aca="false">IF(OR($D30=1,MONTH($B30)&lt;&gt;MONTH(StartDate),'У7 Ввод'!$D$59="",'У7 Ввод'!$E$59="",'У7 Ввод'!$D$59&gt;$B30),0,MAX(0,MIN(1,'У7 Ввод'!$E$59-NETWORKDAYS('У7 Ввод'!$D$59,$B30)+1))/Настройки!$E$13*100)</f>
        <v>0</v>
      </c>
      <c r="BC30" s="67" t="n">
        <f aca="false">IF(OR($D30=1,MONTH($B30)&lt;&gt;MONTH(StartDate),'У7 Ввод'!$D$60="",'У7 Ввод'!$E$60="",'У7 Ввод'!$D$60&gt;$B30),0,MAX(0,MIN(1,'У7 Ввод'!$E$60-NETWORKDAYS('У7 Ввод'!$D$60,$B30)+1))/Настройки!$E$13*100)</f>
        <v>0</v>
      </c>
      <c r="BD30" s="67" t="n">
        <f aca="false">IF(OR($D30=1,MONTH($B30)&lt;&gt;MONTH(StartDate),'У7 Ввод'!$D$61="",'У7 Ввод'!$E$61="",'У7 Ввод'!$D$61&gt;$B30),0,MAX(0,MIN(1,'У7 Ввод'!$E$61-NETWORKDAYS('У7 Ввод'!$D$61,$B30)+1))/Настройки!$E$13*100)</f>
        <v>0</v>
      </c>
      <c r="BE30" s="67" t="n">
        <f aca="false">IF(OR($D30=1,MONTH($B30)&lt;&gt;MONTH(StartDate),'У7 Ввод'!$D$62="",'У7 Ввод'!$E$62="",'У7 Ввод'!$D$62&gt;$B30),0,MAX(0,MIN(1,'У7 Ввод'!$E$62-NETWORKDAYS('У7 Ввод'!$D$62,$B30)+1))/Настройки!$E$13*100)</f>
        <v>0</v>
      </c>
      <c r="BF30" s="67" t="n">
        <f aca="false">IF(OR($D30=1,MONTH($B30)&lt;&gt;MONTH(StartDate),'У7 Ввод'!$D$63="",'У7 Ввод'!$E$63="",'У7 Ввод'!$D$63&gt;$B30),0,MAX(0,MIN(1,'У7 Ввод'!$E$63-NETWORKDAYS('У7 Ввод'!$D$63,$B30)+1))/Настройки!$E$13*100)</f>
        <v>0</v>
      </c>
      <c r="BG30" s="67" t="n">
        <f aca="false">IF(OR($D30=1,MONTH($B30)&lt;&gt;MONTH(StartDate),'У7 Ввод'!$D$64="",'У7 Ввод'!$E$64="",'У7 Ввод'!$D$64&gt;$B30),0,MAX(0,MIN(1,'У7 Ввод'!$E$64-NETWORKDAYS('У7 Ввод'!$D$64,$B30)+1))/Настройки!$E$13*100)</f>
        <v>0</v>
      </c>
      <c r="BH30" s="67" t="n">
        <f aca="false">IF(OR($D30=1,MONTH($B30)&lt;&gt;MONTH(StartDate),'У7 Ввод'!$D$65="",'У7 Ввод'!$E$65="",'У7 Ввод'!$D$65&gt;$B30),0,MAX(0,MIN(1,'У7 Ввод'!$E$65-NETWORKDAYS('У7 Ввод'!$D$65,$B30)+1))/Настройки!$E$13*100)</f>
        <v>0</v>
      </c>
      <c r="BI30" s="67" t="n">
        <f aca="false">IF(OR($D30=1,MONTH($B30)&lt;&gt;MONTH(StartDate),'У7 Ввод'!$D$66="",'У7 Ввод'!$E$66="",'У7 Ввод'!$D$66&gt;$B30),0,MAX(0,MIN(1,'У7 Ввод'!$E$66-NETWORKDAYS('У7 Ввод'!$D$66,$B30)+1))/Настройки!$E$13*100)</f>
        <v>0</v>
      </c>
      <c r="BJ30" s="67" t="n">
        <f aca="false">IF(OR($D30=1,MONTH($B30)&lt;&gt;MONTH(StartDate),'У7 Ввод'!$D$67="",'У7 Ввод'!$E$67="",'У7 Ввод'!$D$67&gt;$B30),0,MAX(0,MIN(1,'У7 Ввод'!$E$67-NETWORKDAYS('У7 Ввод'!$D$67,$B30)+1))/Настройки!$E$13*100)</f>
        <v>0</v>
      </c>
      <c r="BK30" s="67" t="n">
        <f aca="false">IF(OR($D30=1,MONTH($B30)&lt;&gt;MONTH(StartDate),'У7 Ввод'!$D$68="",'У7 Ввод'!$E$68="",'У7 Ввод'!$D$68&gt;$B30),0,MAX(0,MIN(1,'У7 Ввод'!$E$68-NETWORKDAYS('У7 Ввод'!$D$68,$B30)+1))/Настройки!$E$13*100)</f>
        <v>0</v>
      </c>
      <c r="BL30" s="67" t="n">
        <f aca="false">IF(OR($D30=1,MONTH($B30)&lt;&gt;MONTH(StartDate),'У7 Ввод'!$D$69="",'У7 Ввод'!$E$69="",'У7 Ввод'!$D$69&gt;$B30),0,MAX(0,MIN(1,'У7 Ввод'!$E$69-NETWORKDAYS('У7 Ввод'!$D$69,$B30)+1))/Настройки!$E$13*100)</f>
        <v>0</v>
      </c>
      <c r="BM30" s="67" t="n">
        <f aca="false">IF(OR($D30=1,MONTH($B30)&lt;&gt;MONTH(StartDate),'У7 Ввод'!$D$70="",'У7 Ввод'!$E$70="",'У7 Ввод'!$D$70&gt;$B30),0,MAX(0,MIN(1,'У7 Ввод'!$E$70-NETWORKDAYS('У7 Ввод'!$D$70,$B30)+1))/Настройки!$E$13*100)</f>
        <v>0</v>
      </c>
      <c r="BN30" s="67" t="n">
        <f aca="false">IF(OR($D30=1,MONTH($B30)&lt;&gt;MONTH(StartDate),'У7 Ввод'!$D$71="",'У7 Ввод'!$E$71="",'У7 Ввод'!$D$71&gt;$B30),0,MAX(0,MIN(1,'У7 Ввод'!$E$71-NETWORKDAYS('У7 Ввод'!$D$71,$B30)+1))/Настройки!$E$13*100)</f>
        <v>0</v>
      </c>
      <c r="BO30" s="67" t="n">
        <f aca="false">IF(OR($D30=1,MONTH($B30)&lt;&gt;MONTH(StartDate),'У7 Ввод'!$D$72="",'У7 Ввод'!$E$72="",'У7 Ввод'!$D$72&gt;$B30),0,MAX(0,MIN(1,'У7 Ввод'!$E$72-NETWORKDAYS('У7 Ввод'!$D$72,$B30)+1))/Настройки!$E$13*100)</f>
        <v>0</v>
      </c>
      <c r="BP30" s="67" t="n">
        <f aca="false">IF(OR($D30=1,MONTH($B30)&lt;&gt;MONTH(StartDate),'У7 Ввод'!$D$73="",'У7 Ввод'!$E$73="",'У7 Ввод'!$D$73&gt;$B30),0,MAX(0,MIN(1,'У7 Ввод'!$E$73-NETWORKDAYS('У7 Ввод'!$D$73,$B30)+1))/Настройки!$E$13*100)</f>
        <v>0</v>
      </c>
      <c r="BQ30" s="67" t="n">
        <f aca="false">IF(OR($D30=1,MONTH($B30)&lt;&gt;MONTH(StartDate),'У7 Ввод'!$D$74="",'У7 Ввод'!$E$74="",'У7 Ввод'!$D$74&gt;$B30),0,MAX(0,MIN(1,'У7 Ввод'!$E$74-NETWORKDAYS('У7 Ввод'!$D$74,$B30)+1))/Настройки!$E$13*100)</f>
        <v>0</v>
      </c>
      <c r="BR30" s="67" t="n">
        <f aca="false">IF(OR($D30=1,MONTH($B30)&lt;&gt;MONTH(StartDate),'У7 Ввод'!$D$75="",'У7 Ввод'!$E$75="",'У7 Ввод'!$D$75&gt;$B30),0,MAX(0,MIN(1,'У7 Ввод'!$E$75-NETWORKDAYS('У7 Ввод'!$D$75,$B30)+1))/Настройки!$E$13*100)</f>
        <v>0</v>
      </c>
      <c r="BS30" s="67" t="n">
        <f aca="false">IF(OR($D30=1,MONTH($B30)&lt;&gt;MONTH(StartDate),'У7 Ввод'!$D$76="",'У7 Ввод'!$E$76="",'У7 Ввод'!$D$76&gt;$B30),0,MAX(0,MIN(1,'У7 Ввод'!$E$76-NETWORKDAYS('У7 Ввод'!$D$76,$B30)+1))/Настройки!$E$13*100)</f>
        <v>0</v>
      </c>
      <c r="BT30" s="67" t="n">
        <f aca="false">IF(OR($D30=1,MONTH($B30)&lt;&gt;MONTH(StartDate),'У7 Ввод'!$D$77="",'У7 Ввод'!$E$77="",'У7 Ввод'!$D$77&gt;$B30),0,MAX(0,MIN(1,'У7 Ввод'!$E$77-NETWORKDAYS('У7 Ввод'!$D$77,$B30)+1))/Настройки!$E$13*100)</f>
        <v>0</v>
      </c>
      <c r="BU30" s="67" t="n">
        <f aca="false">IF(OR($D30=1,MONTH($B30)&lt;&gt;MONTH(StartDate),'У7 Ввод'!$D$78="",'У7 Ввод'!$E$78="",'У7 Ввод'!$D$78&gt;$B30),0,MAX(0,MIN(1,'У7 Ввод'!$E$78-NETWORKDAYS('У7 Ввод'!$D$78,$B30)+1))/Настройки!$E$13*100)</f>
        <v>0</v>
      </c>
      <c r="BV30" s="67" t="n">
        <f aca="false">IF(OR($D30=1,MONTH($B30)&lt;&gt;MONTH(StartDate),'У7 Ввод'!$D$79="",'У7 Ввод'!$E$79="",'У7 Ввод'!$D$79&gt;$B30),0,MAX(0,MIN(1,'У7 Ввод'!$E$79-NETWORKDAYS('У7 Ввод'!$D$79,$B30)+1))/Настройки!$E$13*100)</f>
        <v>0</v>
      </c>
      <c r="BW30" s="67" t="n">
        <f aca="false">IF(OR($D30=1,MONTH($B30)&lt;&gt;MONTH(StartDate),'У7 Ввод'!$D$80="",'У7 Ввод'!$E$80="",'У7 Ввод'!$D$80&gt;$B30),0,MAX(0,MIN(1,'У7 Ввод'!$E$80-NETWORKDAYS('У7 Ввод'!$D$80,$B30)+1))/Настройки!$E$13*100)</f>
        <v>0</v>
      </c>
      <c r="BX30" s="67" t="n">
        <f aca="false">IF(OR($D30=1,MONTH($B30)&lt;&gt;MONTH(StartDate),'У7 Ввод'!$D$81="",'У7 Ввод'!$E$81="",'У7 Ввод'!$D$81&gt;$B30),0,MAX(0,MIN(1,'У7 Ввод'!$E$81-NETWORKDAYS('У7 Ввод'!$D$81,$B30)+1))/Настройки!$E$13*100)</f>
        <v>0</v>
      </c>
      <c r="BY30" s="67" t="n">
        <f aca="false">IF(OR($D30=1,MONTH($B30)&lt;&gt;MONTH(StartDate),'У7 Ввод'!$D$82="",'У7 Ввод'!$E$82="",'У7 Ввод'!$D$82&gt;$B30),0,MAX(0,MIN(1,'У7 Ввод'!$E$82-NETWORKDAYS('У7 Ввод'!$D$82,$B30)+1))/Настройки!$E$13*100)</f>
        <v>0</v>
      </c>
      <c r="BZ30" s="67" t="n">
        <f aca="false">IF(OR($D30=1,MONTH($B30)&lt;&gt;MONTH(StartDate),'У7 Ввод'!$D$83="",'У7 Ввод'!$E$83="",'У7 Ввод'!$D$83&gt;$B30),0,MAX(0,MIN(1,'У7 Ввод'!$E$83-NETWORKDAYS('У7 Ввод'!$D$83,$B30)+1))/Настройки!$E$13*100)</f>
        <v>0</v>
      </c>
      <c r="CA30" s="67" t="n">
        <f aca="false">IF(OR($D30=1,MONTH($B30)&lt;&gt;MONTH(StartDate),'У7 Ввод'!$D$84="",'У7 Ввод'!$E$84="",'У7 Ввод'!$D$84&gt;$B30),0,MAX(0,MIN(1,'У7 Ввод'!$E$84-NETWORKDAYS('У7 Ввод'!$D$84,$B30)+1))/Настройки!$E$13*100)</f>
        <v>0</v>
      </c>
      <c r="CB30" s="67" t="n">
        <f aca="false">IF(OR($D30=1,MONTH($B30)&lt;&gt;MONTH(StartDate),'У7 Ввод'!$D$85="",'У7 Ввод'!$E$85="",'У7 Ввод'!$D$85&gt;$B30),0,MAX(0,MIN(1,'У7 Ввод'!$E$85-NETWORKDAYS('У7 Ввод'!$D$85,$B30)+1))/Настройки!$E$13*100)</f>
        <v>0</v>
      </c>
      <c r="CC30" s="67" t="n">
        <f aca="false">IF(OR($D30=1,MONTH($B30)&lt;&gt;MONTH(StartDate),'У7 Ввод'!$D$86="",'У7 Ввод'!$E$86="",'У7 Ввод'!$D$86&gt;$B30),0,MAX(0,MIN(1,'У7 Ввод'!$E$86-NETWORKDAYS('У7 Ввод'!$D$86,$B30)+1))/Настройки!$E$13*100)</f>
        <v>0</v>
      </c>
      <c r="CD30" s="67" t="n">
        <f aca="false">IF(OR($D30=1,MONTH($B30)&lt;&gt;MONTH(StartDate),'У7 Ввод'!$D$87="",'У7 Ввод'!$E$87="",'У7 Ввод'!$D$87&gt;$B30),0,MAX(0,MIN(1,'У7 Ввод'!$E$87-NETWORKDAYS('У7 Ввод'!$D$87,$B30)+1))/Настройки!$E$13*100)</f>
        <v>0</v>
      </c>
      <c r="CE30" s="67" t="n">
        <f aca="false">IF(OR($D30=1,MONTH($B30)&lt;&gt;MONTH(StartDate),'У7 Ввод'!$D$88="",'У7 Ввод'!$E$88="",'У7 Ввод'!$D$88&gt;$B30),0,MAX(0,MIN(1,'У7 Ввод'!$E$88-NETWORKDAYS('У7 Ввод'!$D$88,$B30)+1))/Настройки!$E$13*100)</f>
        <v>0</v>
      </c>
      <c r="CF30" s="67" t="n">
        <f aca="false">IF(OR($D30=1,MONTH($B30)&lt;&gt;MONTH(StartDate),'У7 Ввод'!$D$89="",'У7 Ввод'!$E$89="",'У7 Ввод'!$D$89&gt;$B30),0,MAX(0,MIN(1,'У7 Ввод'!$E$89-NETWORKDAYS('У7 Ввод'!$D$89,$B30)+1))/Настройки!$E$13*100)</f>
        <v>0</v>
      </c>
      <c r="CG30" s="67" t="n">
        <f aca="false">IF(OR($D30=1,MONTH($B30)&lt;&gt;MONTH(StartDate),'У7 Ввод'!$D$90="",'У7 Ввод'!$E$90="",'У7 Ввод'!$D$90&gt;$B30),0,MAX(0,MIN(1,'У7 Ввод'!$E$90-NETWORKDAYS('У7 Ввод'!$D$90,$B30)+1))/Настройки!$E$13*100)</f>
        <v>0</v>
      </c>
      <c r="CH30" s="67" t="n">
        <f aca="false">IF(OR($D30=1,MONTH($B30)&lt;&gt;MONTH(StartDate),'У7 Ввод'!$D$91="",'У7 Ввод'!$E$91="",'У7 Ввод'!$D$91&gt;$B30),0,MAX(0,MIN(1,'У7 Ввод'!$E$91-NETWORKDAYS('У7 Ввод'!$D$91,$B30)+1))/Настройки!$E$13*100)</f>
        <v>0</v>
      </c>
      <c r="CI30" s="67" t="n">
        <f aca="false">IF(OR($D30=1,MONTH($B30)&lt;&gt;MONTH(StartDate),'У7 Ввод'!$D$92="",'У7 Ввод'!$E$92="",'У7 Ввод'!$D$92&gt;$B30),0,MAX(0,MIN(1,'У7 Ввод'!$E$92-NETWORKDAYS('У7 Ввод'!$D$92,$B30)+1))/Настройки!$E$13*100)</f>
        <v>0</v>
      </c>
      <c r="CJ30" s="67" t="n">
        <f aca="false">IF(OR($D30=1,MONTH($B30)&lt;&gt;MONTH(StartDate),'У7 Ввод'!$D$93="",'У7 Ввод'!$E$93="",'У7 Ввод'!$D$93&gt;$B30),0,MAX(0,MIN(1,'У7 Ввод'!$E$93-NETWORKDAYS('У7 Ввод'!$D$93,$B30)+1))/Настройки!$E$13*100)</f>
        <v>0</v>
      </c>
      <c r="CK30" s="67" t="n">
        <f aca="false">IF(OR($D30=1,MONTH($B30)&lt;&gt;MONTH(StartDate),'У7 Ввод'!$D$94="",'У7 Ввод'!$E$94="",'У7 Ввод'!$D$94&gt;$B30),0,MAX(0,MIN(1,'У7 Ввод'!$E$94-NETWORKDAYS('У7 Ввод'!$D$94,$B30)+1))/Настройки!$E$13*100)</f>
        <v>0</v>
      </c>
      <c r="CL30" s="67" t="n">
        <f aca="false">IF(OR($D30=1,MONTH($B30)&lt;&gt;MONTH(StartDate),'У7 Ввод'!$D$95="",'У7 Ввод'!$E$95="",'У7 Ввод'!$D$95&gt;$B30),0,MAX(0,MIN(1,'У7 Ввод'!$E$95-NETWORKDAYS('У7 Ввод'!$D$95,$B30)+1))/Настройки!$E$13*100)</f>
        <v>0</v>
      </c>
      <c r="CM30" s="67" t="n">
        <f aca="false">IF(OR($D30=1,MONTH($B30)&lt;&gt;MONTH(StartDate),'У7 Ввод'!$D$96="",'У7 Ввод'!$E$96="",'У7 Ввод'!$D$96&gt;$B30),0,MAX(0,MIN(1,'У7 Ввод'!$E$96-NETWORKDAYS('У7 Ввод'!$D$96,$B30)+1))/Настройки!$E$13*100)</f>
        <v>0</v>
      </c>
      <c r="CN30" s="67" t="n">
        <f aca="false">IF(OR($D30=1,MONTH($B30)&lt;&gt;MONTH(StartDate),'У7 Ввод'!$D$97="",'У7 Ввод'!$E$97="",'У7 Ввод'!$D$97&gt;$B30),0,MAX(0,MIN(1,'У7 Ввод'!$E$97-NETWORKDAYS('У7 Ввод'!$D$97,$B30)+1))/Настройки!$E$13*100)</f>
        <v>0</v>
      </c>
      <c r="CO30" s="67" t="n">
        <f aca="false">IF(OR($D30=1,MONTH($B30)&lt;&gt;MONTH(StartDate),'У7 Ввод'!$D$98="",'У7 Ввод'!$E$98="",'У7 Ввод'!$D$98&gt;$B30),0,MAX(0,MIN(1,'У7 Ввод'!$E$98-NETWORKDAYS('У7 Ввод'!$D$98,$B30)+1))/Настройки!$E$13*100)</f>
        <v>0</v>
      </c>
      <c r="CP30" s="67" t="n">
        <f aca="false">IF(OR($D30=1,MONTH($B30)&lt;&gt;MONTH(StartDate),'У7 Ввод'!$D$99="",'У7 Ввод'!$E$99="",'У7 Ввод'!$D$99&gt;$B30),0,MAX(0,MIN(1,'У7 Ввод'!$E$99-NETWORKDAYS('У7 Ввод'!$D$99,$B30)+1))/Настройки!$E$13*100)</f>
        <v>0</v>
      </c>
      <c r="CQ30" s="67" t="n">
        <f aca="false">IF(OR($D30=1,MONTH($B30)&lt;&gt;MONTH(StartDate),'У7 Ввод'!$D$100="",'У7 Ввод'!$E$100="",'У7 Ввод'!$D$100&gt;$B30),0,MAX(0,MIN(1,'У7 Ввод'!$E$100-NETWORKDAYS('У7 Ввод'!$D$100,$B30)+1))/Настройки!$E$13*100)</f>
        <v>0</v>
      </c>
      <c r="CR30" s="67" t="n">
        <f aca="false">IF(OR($D30=1,MONTH($B30)&lt;&gt;MONTH(StartDate),'У7 Ввод'!$D$101="",'У7 Ввод'!$E$101="",'У7 Ввод'!$D$101&gt;$B30),0,MAX(0,MIN(1,'У7 Ввод'!$E$101-NETWORKDAYS('У7 Ввод'!$D$101,$B30)+1))/Настройки!$E$13*100)</f>
        <v>0</v>
      </c>
      <c r="CS30" s="67" t="n">
        <f aca="false">IF(OR($D30=1,MONTH($B30)&lt;&gt;MONTH(StartDate),'У7 Ввод'!$D$102="",'У7 Ввод'!$E$102="",'У7 Ввод'!$D$102&gt;$B30),0,MAX(0,MIN(1,'У7 Ввод'!$E$102-NETWORKDAYS('У7 Ввод'!$D$102,$B30)+1))/Настройки!$E$13*100)</f>
        <v>0</v>
      </c>
      <c r="CT30" s="67" t="n">
        <f aca="false">IF(OR($D30=1,MONTH($B30)&lt;&gt;MONTH(StartDate),'У7 Ввод'!$D$103="",'У7 Ввод'!$E$103="",'У7 Ввод'!$D$103&gt;$B30),0,MAX(0,MIN(1,'У7 Ввод'!$E$103-NETWORKDAYS('У7 Ввод'!$D$103,$B30)+1))/Настройки!$E$13*100)</f>
        <v>0</v>
      </c>
      <c r="CU30" s="67" t="n">
        <f aca="false">IF(OR($D30=1,MONTH($B30)&lt;&gt;MONTH(StartDate),'У7 Ввод'!$D$104="",'У7 Ввод'!$E$104="",'У7 Ввод'!$D$104&gt;$B30),0,MAX(0,MIN(1,'У7 Ввод'!$E$104-NETWORKDAYS('У7 Ввод'!$D$104,$B30)+1))/Настройки!$E$13*100)</f>
        <v>0</v>
      </c>
      <c r="CV30" s="67" t="n">
        <f aca="false">IF(OR($D30=1,MONTH($B30)&lt;&gt;MONTH(StartDate),'У7 Ввод'!$D$105="",'У7 Ввод'!$E$105="",'У7 Ввод'!$D$105&gt;$B30),0,MAX(0,MIN(1,'У7 Ввод'!$E$105-NETWORKDAYS('У7 Ввод'!$D$105,$B30)+1))/Настройки!$E$13*100)</f>
        <v>0</v>
      </c>
      <c r="CW30" s="67" t="n">
        <f aca="false">IF(OR($D30=1,MONTH($B30)&lt;&gt;MONTH(StartDate),'У7 Ввод'!$D$106="",'У7 Ввод'!$E$106="",'У7 Ввод'!$D$106&gt;$B30),0,MAX(0,MIN(1,'У7 Ввод'!$E$106-NETWORKDAYS('У7 Ввод'!$D$106,$B30)+1))/Настройки!$E$13*100)</f>
        <v>0</v>
      </c>
      <c r="CX30" s="67" t="n">
        <f aca="false">IF(OR($D30=1,MONTH($B30)&lt;&gt;MONTH(StartDate),'У7 Ввод'!$D$107="",'У7 Ввод'!$E$107="",'У7 Ввод'!$D$107&gt;$B30),0,MAX(0,MIN(1,'У7 Ввод'!$E$107-NETWORKDAYS('У7 Ввод'!$D$107,$B30)+1))/Настройки!$E$13*100)</f>
        <v>0</v>
      </c>
      <c r="CY30" s="67" t="n">
        <f aca="false">IF(OR($D30=1,MONTH($B30)&lt;&gt;MONTH(StartDate),'У7 Ввод'!$D$108="",'У7 Ввод'!$E$108="",'У7 Ввод'!$D$108&gt;$B30),0,MAX(0,MIN(1,'У7 Ввод'!$E$108-NETWORKDAYS('У7 Ввод'!$D$108,$B30)+1))/Настройки!$E$13*100)</f>
        <v>0</v>
      </c>
      <c r="CZ30" s="67" t="n">
        <f aca="false">IF(OR($D30=1,MONTH($B30)&lt;&gt;MONTH(StartDate),'У7 Ввод'!$D$109="",'У7 Ввод'!$E$109="",'У7 Ввод'!$D$109&gt;$B30),0,MAX(0,MIN(1,'У7 Ввод'!$E$109-NETWORKDAYS('У7 Ввод'!$D$109,$B30)+1))/Настройки!$E$13*100)</f>
        <v>0</v>
      </c>
      <c r="DA30" s="67" t="n">
        <f aca="false">IF(OR($D30=1,MONTH($B30)&lt;&gt;MONTH(StartDate),'У7 Ввод'!$D$110="",'У7 Ввод'!$E$110="",'У7 Ввод'!$D$110&gt;$B30),0,MAX(0,MIN(1,'У7 Ввод'!$E$110-NETWORKDAYS('У7 Ввод'!$D$110,$B30)+1))/Настройки!$E$13*100)</f>
        <v>0</v>
      </c>
      <c r="DB30" s="67" t="n">
        <f aca="false">IF(OR($D30=1,MONTH($B30)&lt;&gt;MONTH(StartDate),'У7 Ввод'!$D$111="",'У7 Ввод'!$E$111="",'У7 Ввод'!$D$111&gt;$B30),0,MAX(0,MIN(1,'У7 Ввод'!$E$111-NETWORKDAYS('У7 Ввод'!$D$111,$B30)+1))/Настройки!$E$13*100)</f>
        <v>0</v>
      </c>
      <c r="DC30" s="67" t="n">
        <f aca="false">IF(OR($D30=1,MONTH($B30)&lt;&gt;MONTH(StartDate),'У7 Ввод'!$D$112="",'У7 Ввод'!$E$112="",'У7 Ввод'!$D$112&gt;$B30),0,MAX(0,MIN(1,'У7 Ввод'!$E$112-NETWORKDAYS('У7 Ввод'!$D$112,$B30)+1))/Настройки!$E$13*100)</f>
        <v>0</v>
      </c>
      <c r="DD30" s="67" t="n">
        <f aca="false">IF(OR($D30=1,MONTH($B30)&lt;&gt;MONTH(StartDate),'У7 Ввод'!$D$113="",'У7 Ввод'!$E$113="",'У7 Ввод'!$D$113&gt;$B30),0,MAX(0,MIN(1,'У7 Ввод'!$E$113-NETWORKDAYS('У7 Ввод'!$D$113,$B30)+1))/Настройки!$E$13*100)</f>
        <v>0</v>
      </c>
      <c r="DE30" s="67" t="n">
        <f aca="false">IF(OR($D30=1,MONTH($B30)&lt;&gt;MONTH(StartDate),'У7 Ввод'!$D$114="",'У7 Ввод'!$E$114="",'У7 Ввод'!$D$114&gt;$B30),0,MAX(0,MIN(1,'У7 Ввод'!$E$114-NETWORKDAYS('У7 Ввод'!$D$114,$B30)+1))/Настройки!$E$13*100)</f>
        <v>0</v>
      </c>
      <c r="DF30" s="67" t="n">
        <f aca="false">IF(OR($D30=1,MONTH($B30)&lt;&gt;MONTH(StartDate),'У7 Ввод'!$D$115="",'У7 Ввод'!$E$115="",'У7 Ввод'!$D$115&gt;$B30),0,MAX(0,MIN(1,'У7 Ввод'!$E$115-NETWORKDAYS('У7 Ввод'!$D$115,$B30)+1))/Настройки!$E$13*100)</f>
        <v>0</v>
      </c>
      <c r="DG30" s="67" t="n">
        <f aca="false">IF(OR($D30=1,MONTH($B30)&lt;&gt;MONTH(StartDate),'У7 Ввод'!$D$116="",'У7 Ввод'!$E$116="",'У7 Ввод'!$D$116&gt;$B30),0,MAX(0,MIN(1,'У7 Ввод'!$E$116-NETWORKDAYS('У7 Ввод'!$D$116,$B30)+1))/Настройки!$E$13*100)</f>
        <v>0</v>
      </c>
      <c r="DH30" s="67" t="n">
        <f aca="false">IF(OR($D30=1,MONTH($B30)&lt;&gt;MONTH(StartDate),'У7 Ввод'!$D$117="",'У7 Ввод'!$E$117="",'У7 Ввод'!$D$117&gt;$B30),0,MAX(0,MIN(1,'У7 Ввод'!$E$117-NETWORKDAYS('У7 Ввод'!$D$117,$B30)+1))/Настройки!$E$13*100)</f>
        <v>0</v>
      </c>
      <c r="DI30" s="67" t="n">
        <f aca="false">IF(OR($D30=1,MONTH($B30)&lt;&gt;MONTH(StartDate),'У7 Ввод'!$D$118="",'У7 Ввод'!$E$118="",'У7 Ввод'!$D$118&gt;$B30),0,MAX(0,MIN(1,'У7 Ввод'!$E$118-NETWORKDAYS('У7 Ввод'!$D$118,$B30)+1))/Настройки!$E$13*100)</f>
        <v>0</v>
      </c>
      <c r="DJ30" s="67" t="n">
        <f aca="false">IF(OR($D30=1,MONTH($B30)&lt;&gt;MONTH(StartDate),'У7 Ввод'!$D$119="",'У7 Ввод'!$E$119="",'У7 Ввод'!$D$119&gt;$B30),0,MAX(0,MIN(1,'У7 Ввод'!$E$119-NETWORKDAYS('У7 Ввод'!$D$119,$B30)+1))/Настройки!$E$13*100)</f>
        <v>0</v>
      </c>
      <c r="DK30" s="67" t="n">
        <f aca="false">IF(OR($D30=1,MONTH($B30)&lt;&gt;MONTH(StartDate),'У7 Ввод'!$D$120="",'У7 Ввод'!$E$120="",'У7 Ввод'!$D$120&gt;$B30),0,MAX(0,MIN(1,'У7 Ввод'!$E$120-NETWORKDAYS('У7 Ввод'!$D$120,$B30)+1))/Настройки!$E$13*100)</f>
        <v>0</v>
      </c>
      <c r="DL30" s="67" t="n">
        <f aca="false">IF(OR($D30=1,MONTH($B30)&lt;&gt;MONTH(StartDate),'У7 Ввод'!$D$121="",'У7 Ввод'!$E$121="",'У7 Ввод'!$D$121&gt;$B30),0,MAX(0,MIN(1,'У7 Ввод'!$E$121-NETWORKDAYS('У7 Ввод'!$D$121,$B30)+1))/Настройки!$E$13*100)</f>
        <v>0</v>
      </c>
      <c r="DM30" s="67" t="n">
        <f aca="false">IF(OR($D30=1,MONTH($B30)&lt;&gt;MONTH(StartDate),'У7 Ввод'!$D$122="",'У7 Ввод'!$E$122="",'У7 Ввод'!$D$122&gt;$B30),0,MAX(0,MIN(1,'У7 Ввод'!$E$122-NETWORKDAYS('У7 Ввод'!$D$122,$B30)+1))/Настройки!$E$13*100)</f>
        <v>0</v>
      </c>
      <c r="DN30" s="67" t="n">
        <f aca="false">IF(OR($D30=1,MONTH($B30)&lt;&gt;MONTH(StartDate),'У7 Ввод'!$D$123="",'У7 Ввод'!$E$123="",'У7 Ввод'!$D$123&gt;$B30),0,MAX(0,MIN(1,'У7 Ввод'!$E$123-NETWORKDAYS('У7 Ввод'!$D$123,$B30)+1))/Настройки!$E$13*100)</f>
        <v>0</v>
      </c>
      <c r="DO30" s="67" t="n">
        <f aca="false">IF(OR($D30=1,MONTH($B30)&lt;&gt;MONTH(StartDate),'У7 Ввод'!$D$124="",'У7 Ввод'!$E$124="",'У7 Ввод'!$D$124&gt;$B30),0,MAX(0,MIN(1,'У7 Ввод'!$E$124-NETWORKDAYS('У7 Ввод'!$D$124,$B30)+1))/Настройки!$E$13*100)</f>
        <v>0</v>
      </c>
      <c r="DP30" s="67" t="n">
        <f aca="false">IF(OR($D30=1,MONTH($B30)&lt;&gt;MONTH(StartDate),'У7 Ввод'!$D$125="",'У7 Ввод'!$E$125="",'У7 Ввод'!$D$125&gt;$B30),0,MAX(0,MIN(1,'У7 Ввод'!$E$125-NETWORKDAYS('У7 Ввод'!$D$125,$B30)+1))/Настройки!$E$13*100)</f>
        <v>0</v>
      </c>
      <c r="DQ30" s="67" t="n">
        <f aca="false">IF(OR($D30=1,MONTH($B30)&lt;&gt;MONTH(StartDate),'У7 Ввод'!$D$126="",'У7 Ввод'!$E$126="",'У7 Ввод'!$D$126&gt;$B30),0,MAX(0,MIN(1,'У7 Ввод'!$E$126-NETWORKDAYS('У7 Ввод'!$D$126,$B30)+1))/Настройки!$E$13*100)</f>
        <v>0</v>
      </c>
      <c r="DR30" s="67" t="n">
        <f aca="false">IF(OR($D30=1,MONTH($B30)&lt;&gt;MONTH(StartDate),'У7 Ввод'!$D$127="",'У7 Ввод'!$E$127="",'У7 Ввод'!$D$127&gt;$B30),0,MAX(0,MIN(1,'У7 Ввод'!$E$127-NETWORKDAYS('У7 Ввод'!$D$127,$B30)+1))/Настройки!$E$13*100)</f>
        <v>0</v>
      </c>
      <c r="DS30" s="67" t="n">
        <f aca="false">IF(OR($D30=1,MONTH($B30)&lt;&gt;MONTH(StartDate),'У7 Ввод'!$D$128="",'У7 Ввод'!$E$128="",'У7 Ввод'!$D$128&gt;$B30),0,MAX(0,MIN(1,'У7 Ввод'!$E$128-NETWORKDAYS('У7 Ввод'!$D$128,$B30)+1))/Настройки!$E$13*100)</f>
        <v>0</v>
      </c>
      <c r="DT30" s="67" t="n">
        <f aca="false">IF(OR($D30=1,MONTH($B30)&lt;&gt;MONTH(StartDate),'У7 Ввод'!$D$129="",'У7 Ввод'!$E$129="",'У7 Ввод'!$D$129&gt;$B30),0,MAX(0,MIN(1,'У7 Ввод'!$E$129-NETWORKDAYS('У7 Ввод'!$D$129,$B30)+1))/Настройки!$E$13*100)</f>
        <v>0</v>
      </c>
      <c r="DU30" s="67" t="n">
        <f aca="false">IF(OR($D30=1,MONTH($B30)&lt;&gt;MONTH(StartDate),'У7 Ввод'!$D$130="",'У7 Ввод'!$E$130="",'У7 Ввод'!$D$130&gt;$B30),0,MAX(0,MIN(1,'У7 Ввод'!$E$130-NETWORKDAYS('У7 Ввод'!$D$130,$B30)+1))/Настройки!$E$13*100)</f>
        <v>0</v>
      </c>
      <c r="DV30" s="67" t="n">
        <f aca="false">IF(OR($D30=1,MONTH($B30)&lt;&gt;MONTH(StartDate),'У7 Ввод'!$D$131="",'У7 Ввод'!$E$131="",'У7 Ввод'!$D$131&gt;$B30),0,MAX(0,MIN(1,'У7 Ввод'!$E$131-NETWORKDAYS('У7 Ввод'!$D$131,$B30)+1))/Настройки!$E$13*100)</f>
        <v>0</v>
      </c>
      <c r="DW30" s="67" t="n">
        <f aca="false">IF(OR($D30=1,MONTH($B30)&lt;&gt;MONTH(StartDate),'У7 Ввод'!$D$132="",'У7 Ввод'!$E$132="",'У7 Ввод'!$D$132&gt;$B30),0,MAX(0,MIN(1,'У7 Ввод'!$E$132-NETWORKDAYS('У7 Ввод'!$D$132,$B30)+1))/Настройки!$E$13*100)</f>
        <v>0</v>
      </c>
      <c r="DX30" s="67" t="n">
        <f aca="false">IF(OR($D30=1,MONTH($B30)&lt;&gt;MONTH(StartDate),'У7 Ввод'!$D$133="",'У7 Ввод'!$E$133="",'У7 Ввод'!$D$133&gt;$B30),0,MAX(0,MIN(1,'У7 Ввод'!$E$133-NETWORKDAYS('У7 Ввод'!$D$133,$B30)+1))/Настройки!$E$13*100)</f>
        <v>0</v>
      </c>
      <c r="DY30" s="67" t="n">
        <f aca="false">IF(OR($D30=1,MONTH($B30)&lt;&gt;MONTH(StartDate),'У7 Ввод'!$D$134="",'У7 Ввод'!$E$134="",'У7 Ввод'!$D$134&gt;$B30),0,MAX(0,MIN(1,'У7 Ввод'!$E$134-NETWORKDAYS('У7 Ввод'!$D$134,$B30)+1))/Настройки!$E$13*100)</f>
        <v>0</v>
      </c>
      <c r="DZ30" s="67" t="n">
        <f aca="false">IF(OR($D30=1,MONTH($B30)&lt;&gt;MONTH(StartDate),'У7 Ввод'!$D$135="",'У7 Ввод'!$E$135="",'У7 Ввод'!$D$135&gt;$B30),0,MAX(0,MIN(1,'У7 Ввод'!$E$135-NETWORKDAYS('У7 Ввод'!$D$135,$B30)+1))/Настройки!$E$13*100)</f>
        <v>0</v>
      </c>
      <c r="EA30" s="67" t="n">
        <f aca="false">IF(OR($D30=1,MONTH($B30)&lt;&gt;MONTH(StartDate),'У7 Ввод'!$D$136="",'У7 Ввод'!$E$136="",'У7 Ввод'!$D$136&gt;$B30),0,MAX(0,MIN(1,'У7 Ввод'!$E$136-NETWORKDAYS('У7 Ввод'!$D$136,$B30)+1))/Настройки!$E$13*100)</f>
        <v>0</v>
      </c>
      <c r="EB30" s="67" t="n">
        <f aca="false">IF(OR($D30=1,MONTH($B30)&lt;&gt;MONTH(StartDate),'У7 Ввод'!$D$137="",'У7 Ввод'!$E$137="",'У7 Ввод'!$D$137&gt;$B30),0,MAX(0,MIN(1,'У7 Ввод'!$E$137-NETWORKDAYS('У7 Ввод'!$D$137,$B30)+1))/Настройки!$E$13*100)</f>
        <v>0</v>
      </c>
      <c r="EC30" s="67" t="n">
        <f aca="false">IF(OR($D30=1,MONTH($B30)&lt;&gt;MONTH(StartDate),'У7 Ввод'!$D$138="",'У7 Ввод'!$E$138="",'У7 Ввод'!$D$138&gt;$B30),0,MAX(0,MIN(1,'У7 Ввод'!$E$138-NETWORKDAYS('У7 Ввод'!$D$138,$B30)+1))/Настройки!$E$13*100)</f>
        <v>0</v>
      </c>
      <c r="ED30" s="67" t="n">
        <f aca="false">IF(OR($D30=1,MONTH($B30)&lt;&gt;MONTH(StartDate),'У7 Ввод'!$D$139="",'У7 Ввод'!$E$139="",'У7 Ввод'!$D$139&gt;$B30),0,MAX(0,MIN(1,'У7 Ввод'!$E$139-NETWORKDAYS('У7 Ввод'!$D$139,$B30)+1))/Настройки!$E$13*100)</f>
        <v>0</v>
      </c>
      <c r="EE30" s="67" t="n">
        <f aca="false">IF(OR($D30=1,MONTH($B30)&lt;&gt;MONTH(StartDate),'У7 Ввод'!$D$140="",'У7 Ввод'!$E$140="",'У7 Ввод'!$D$140&gt;$B30),0,MAX(0,MIN(1,'У7 Ввод'!$E$140-NETWORKDAYS('У7 Ввод'!$D$140,$B30)+1))/Настройки!$E$13*100)</f>
        <v>0</v>
      </c>
      <c r="EF30" s="67" t="n">
        <f aca="false">IF(OR($D30=1,MONTH($B30)&lt;&gt;MONTH(StartDate),'У7 Ввод'!$D$141="",'У7 Ввод'!$E$141="",'У7 Ввод'!$D$141&gt;$B30),0,MAX(0,MIN(1,'У7 Ввод'!$E$141-NETWORKDAYS('У7 Ввод'!$D$141,$B30)+1))/Настройки!$E$13*100)</f>
        <v>0</v>
      </c>
      <c r="EG30" s="67" t="n">
        <f aca="false">IF(OR($D30=1,MONTH($B30)&lt;&gt;MONTH(StartDate),'У7 Ввод'!$D$142="",'У7 Ввод'!$E$142="",'У7 Ввод'!$D$142&gt;$B30),0,MAX(0,MIN(1,'У7 Ввод'!$E$142-NETWORKDAYS('У7 Ввод'!$D$142,$B30)+1))/Настройки!$E$13*100)</f>
        <v>0</v>
      </c>
      <c r="EH30" s="67" t="n">
        <f aca="false">IF(OR($D30=1,MONTH($B30)&lt;&gt;MONTH(StartDate),'У7 Ввод'!$D$143="",'У7 Ввод'!$E$143="",'У7 Ввод'!$D$143&gt;$B30),0,MAX(0,MIN(1,'У7 Ввод'!$E$143-NETWORKDAYS('У7 Ввод'!$D$143,$B30)+1))/Настройки!$E$13*100)</f>
        <v>0</v>
      </c>
      <c r="EI30" s="67" t="n">
        <f aca="false">IF(OR($D30=1,MONTH($B30)&lt;&gt;MONTH(StartDate),'У7 Ввод'!$D$144="",'У7 Ввод'!$E$144="",'У7 Ввод'!$D$144&gt;$B30),0,MAX(0,MIN(1,'У7 Ввод'!$E$144-NETWORKDAYS('У7 Ввод'!$D$144,$B30)+1))/Настройки!$E$13*100)</f>
        <v>0</v>
      </c>
      <c r="EJ30" s="67" t="n">
        <f aca="false">IF(OR($D30=1,MONTH($B30)&lt;&gt;MONTH(StartDate),'У7 Ввод'!$D$145="",'У7 Ввод'!$E$145="",'У7 Ввод'!$D$145&gt;$B30),0,MAX(0,MIN(1,'У7 Ввод'!$E$145-NETWORKDAYS('У7 Ввод'!$D$145,$B30)+1))/Настройки!$E$13*100)</f>
        <v>0</v>
      </c>
      <c r="EK30" s="67" t="n">
        <f aca="false">IF(OR($D30=1,MONTH($B30)&lt;&gt;MONTH(StartDate),'У7 Ввод'!$D$146="",'У7 Ввод'!$E$146="",'У7 Ввод'!$D$146&gt;$B30),0,MAX(0,MIN(1,'У7 Ввод'!$E$146-NETWORKDAYS('У7 Ввод'!$D$146,$B30)+1))/Настройки!$E$13*100)</f>
        <v>0</v>
      </c>
      <c r="EL30" s="67" t="n">
        <f aca="false">IF(OR($D30=1,MONTH($B30)&lt;&gt;MONTH(StartDate),'У7 Ввод'!$D$147="",'У7 Ввод'!$E$147="",'У7 Ввод'!$D$147&gt;$B30),0,MAX(0,MIN(1,'У7 Ввод'!$E$147-NETWORKDAYS('У7 Ввод'!$D$147,$B30)+1))/Настройки!$E$13*100)</f>
        <v>0</v>
      </c>
      <c r="EM30" s="67" t="n">
        <f aca="false">IF(OR($D30=1,MONTH($B30)&lt;&gt;MONTH(StartDate),'У7 Ввод'!$D$148="",'У7 Ввод'!$E$148="",'У7 Ввод'!$D$148&gt;$B30),0,MAX(0,MIN(1,'У7 Ввод'!$E$148-NETWORKDAYS('У7 Ввод'!$D$148,$B30)+1))/Настройки!$E$13*100)</f>
        <v>0</v>
      </c>
      <c r="EN30" s="67" t="n">
        <f aca="false">IF(OR($D30=1,MONTH($B30)&lt;&gt;MONTH(StartDate),'У7 Ввод'!$D$149="",'У7 Ввод'!$E$149="",'У7 Ввод'!$D$149&gt;$B30),0,MAX(0,MIN(1,'У7 Ввод'!$E$149-NETWORKDAYS('У7 Ввод'!$D$149,$B30)+1))/Настройки!$E$13*100)</f>
        <v>0</v>
      </c>
      <c r="EO30" s="67" t="n">
        <f aca="false">IF(OR($D30=1,MONTH($B30)&lt;&gt;MONTH(StartDate),'У7 Ввод'!$D$150="",'У7 Ввод'!$E$150="",'У7 Ввод'!$D$150&gt;$B30),0,MAX(0,MIN(1,'У7 Ввод'!$E$150-NETWORKDAYS('У7 Ввод'!$D$150,$B30)+1))/Настройки!$E$13*100)</f>
        <v>0</v>
      </c>
      <c r="EP30" s="67" t="n">
        <f aca="false">IF(OR($D30=1,MONTH($B30)&lt;&gt;MONTH(StartDate),'У7 Ввод'!$D$151="",'У7 Ввод'!$E$151="",'У7 Ввод'!$D$151&gt;$B30),0,MAX(0,MIN(1,'У7 Ввод'!$E$151-NETWORKDAYS('У7 Ввод'!$D$151,$B30)+1))/Настройки!$E$13*100)</f>
        <v>0</v>
      </c>
      <c r="EQ30" s="67" t="n">
        <f aca="false">IF(OR($D30=1,MONTH($B30)&lt;&gt;MONTH(StartDate),'У7 Ввод'!$D$152="",'У7 Ввод'!$E$152="",'У7 Ввод'!$D$152&gt;$B30),0,MAX(0,MIN(1,'У7 Ввод'!$E$152-NETWORKDAYS('У7 Ввод'!$D$152,$B30)+1))/Настройки!$E$13*100)</f>
        <v>0</v>
      </c>
      <c r="ER30" s="67" t="n">
        <f aca="false">IF(OR($D30=1,MONTH($B30)&lt;&gt;MONTH(StartDate),'У7 Ввод'!$D$153="",'У7 Ввод'!$E$153="",'У7 Ввод'!$D$153&gt;$B30),0,MAX(0,MIN(1,'У7 Ввод'!$E$153-NETWORKDAYS('У7 Ввод'!$D$153,$B30)+1))/Настройки!$E$13*100)</f>
        <v>0</v>
      </c>
      <c r="ES30" s="67" t="n">
        <f aca="false">IF(OR($D30=1,MONTH($B30)&lt;&gt;MONTH(StartDate),'У7 Ввод'!$D$154="",'У7 Ввод'!$E$154="",'У7 Ввод'!$D$154&gt;$B30),0,MAX(0,MIN(1,'У7 Ввод'!$E$154-NETWORKDAYS('У7 Ввод'!$D$154,$B30)+1))/Настройки!$E$13*100)</f>
        <v>0</v>
      </c>
      <c r="ET30" s="67" t="n">
        <f aca="false">IF(OR($D30=1,MONTH($B30)&lt;&gt;MONTH(StartDate),'У7 Ввод'!$D$155="",'У7 Ввод'!$E$155="",'У7 Ввод'!$D$155&gt;$B30),0,MAX(0,MIN(1,'У7 Ввод'!$E$155-NETWORKDAYS('У7 Ввод'!$D$155,$B30)+1))/Настройки!$E$13*100)</f>
        <v>0</v>
      </c>
      <c r="EU30" s="67" t="n">
        <f aca="false">IF(OR($D30=1,MONTH($B30)&lt;&gt;MONTH(StartDate),'У7 Ввод'!$D$156="",'У7 Ввод'!$E$156="",'У7 Ввод'!$D$156&gt;$B30),0,MAX(0,MIN(1,'У7 Ввод'!$E$156-NETWORKDAYS('У7 Ввод'!$D$156,$B30)+1))/Настройки!$E$13*100)</f>
        <v>0</v>
      </c>
      <c r="EV30" s="67" t="n">
        <f aca="false">IF(OR($D30=1,MONTH($B30)&lt;&gt;MONTH(StartDate),'У7 Ввод'!$D$157="",'У7 Ввод'!$E$157="",'У7 Ввод'!$D$157&gt;$B30),0,MAX(0,MIN(1,'У7 Ввод'!$E$157-NETWORKDAYS('У7 Ввод'!$D$157,$B30)+1))/Настройки!$E$13*100)</f>
        <v>0</v>
      </c>
      <c r="EW30" s="67" t="n">
        <f aca="false">IF(OR($D30=1,MONTH($B30)&lt;&gt;MONTH(StartDate),'У7 Ввод'!$D$158="",'У7 Ввод'!$E$158="",'У7 Ввод'!$D$158&gt;$B30),0,MAX(0,MIN(1,'У7 Ввод'!$E$158-NETWORKDAYS('У7 Ввод'!$D$158,$B30)+1))/Настройки!$E$13*100)</f>
        <v>0</v>
      </c>
      <c r="EX30" s="67" t="n">
        <f aca="false">IF(OR($D30=1,MONTH($B30)&lt;&gt;MONTH(StartDate),'У7 Ввод'!$D$159="",'У7 Ввод'!$E$159="",'У7 Ввод'!$D$159&gt;$B30),0,MAX(0,MIN(1,'У7 Ввод'!$E$159-NETWORKDAYS('У7 Ввод'!$D$159,$B30)+1))/Настройки!$E$13*100)</f>
        <v>0</v>
      </c>
      <c r="EY30" s="67" t="n">
        <f aca="false">IF(OR($D30=1,MONTH($B30)&lt;&gt;MONTH(StartDate),'У7 Ввод'!$D$160="",'У7 Ввод'!$E$160="",'У7 Ввод'!$D$160&gt;$B30),0,MAX(0,MIN(1,'У7 Ввод'!$E$160-NETWORKDAYS('У7 Ввод'!$D$160,$B30)+1))/Настройки!$E$13*100)</f>
        <v>0</v>
      </c>
      <c r="EZ30" s="67" t="n">
        <f aca="false">IF(OR($D30=1,MONTH($B30)&lt;&gt;MONTH(StartDate),'У7 Ввод'!$D$161="",'У7 Ввод'!$E$161="",'У7 Ввод'!$D$161&gt;$B30),0,MAX(0,MIN(1,'У7 Ввод'!$E$161-NETWORKDAYS('У7 Ввод'!$D$161,$B30)+1))/Настройки!$E$13*100)</f>
        <v>0</v>
      </c>
      <c r="FA30" s="67" t="n">
        <f aca="false">IF(OR($D30=1,MONTH($B30)&lt;&gt;MONTH(StartDate),'У7 Ввод'!$D$162="",'У7 Ввод'!$E$162="",'У7 Ввод'!$D$162&gt;$B30),0,MAX(0,MIN(1,'У7 Ввод'!$E$162-NETWORKDAYS('У7 Ввод'!$D$162,$B30)+1))/Настройки!$E$13*100)</f>
        <v>0</v>
      </c>
      <c r="FB30" s="67" t="n">
        <f aca="false">IF(OR($D30=1,MONTH($B30)&lt;&gt;MONTH(StartDate),'У7 Ввод'!$D$163="",'У7 Ввод'!$E$163="",'У7 Ввод'!$D$163&gt;$B30),0,MAX(0,MIN(1,'У7 Ввод'!$E$163-NETWORKDAYS('У7 Ввод'!$D$163,$B30)+1))/Настройки!$E$13*100)</f>
        <v>0</v>
      </c>
      <c r="FC30" s="67" t="n">
        <f aca="false">IF(OR($D30=1,MONTH($B30)&lt;&gt;MONTH(StartDate),'У7 Ввод'!$D$164="",'У7 Ввод'!$E$164="",'У7 Ввод'!$D$164&gt;$B30),0,MAX(0,MIN(1,'У7 Ввод'!$E$164-NETWORKDAYS('У7 Ввод'!$D$164,$B30)+1))/Настройки!$E$13*100)</f>
        <v>0</v>
      </c>
      <c r="FD30" s="67" t="n">
        <f aca="false">IF(OR($D30=1,MONTH($B30)&lt;&gt;MONTH(StartDate),'У7 Ввод'!$D$165="",'У7 Ввод'!$E$165="",'У7 Ввод'!$D$165&gt;$B30),0,MAX(0,MIN(1,'У7 Ввод'!$E$165-NETWORKDAYS('У7 Ввод'!$D$165,$B30)+1))/Настройки!$E$13*100)</f>
        <v>0</v>
      </c>
      <c r="FE30" s="67" t="n">
        <f aca="false">IF(OR($D30=1,MONTH($B30)&lt;&gt;MONTH(StartDate),'У7 Ввод'!$D$166="",'У7 Ввод'!$E$166="",'У7 Ввод'!$D$166&gt;$B30),0,MAX(0,MIN(1,'У7 Ввод'!$E$166-NETWORKDAYS('У7 Ввод'!$D$166,$B30)+1))/Настройки!$E$13*100)</f>
        <v>0</v>
      </c>
      <c r="FF30" s="67" t="n">
        <f aca="false">IF(OR($D30=1,MONTH($B30)&lt;&gt;MONTH(StartDate),'У7 Ввод'!$D$167="",'У7 Ввод'!$E$167="",'У7 Ввод'!$D$167&gt;$B30),0,MAX(0,MIN(1,'У7 Ввод'!$E$167-NETWORKDAYS('У7 Ввод'!$D$167,$B30)+1))/Настройки!$E$13*100)</f>
        <v>0</v>
      </c>
      <c r="FG30" s="67" t="n">
        <f aca="false">IF(OR($D30=1,MONTH($B30)&lt;&gt;MONTH(StartDate),'У7 Ввод'!$D$168="",'У7 Ввод'!$E$168="",'У7 Ввод'!$D$168&gt;$B30),0,MAX(0,MIN(1,'У7 Ввод'!$E$168-NETWORKDAYS('У7 Ввод'!$D$168,$B30)+1))/Настройки!$E$13*100)</f>
        <v>0</v>
      </c>
      <c r="FH30" s="67" t="n">
        <f aca="false">IF(OR($D30=1,MONTH($B30)&lt;&gt;MONTH(StartDate),'У7 Ввод'!$D$169="",'У7 Ввод'!$E$169="",'У7 Ввод'!$D$169&gt;$B30),0,MAX(0,MIN(1,'У7 Ввод'!$E$169-NETWORKDAYS('У7 Ввод'!$D$169,$B30)+1))/Настройки!$E$13*100)</f>
        <v>0</v>
      </c>
      <c r="FI30" s="67" t="n">
        <f aca="false">IF(OR($D30=1,MONTH($B30)&lt;&gt;MONTH(StartDate),'У7 Ввод'!$D$170="",'У7 Ввод'!$E$170="",'У7 Ввод'!$D$170&gt;$B30),0,MAX(0,MIN(1,'У7 Ввод'!$E$170-NETWORKDAYS('У7 Ввод'!$D$170,$B30)+1))/Настройки!$E$13*100)</f>
        <v>0</v>
      </c>
      <c r="FJ30" s="67" t="n">
        <f aca="false">IF(OR($D30=1,MONTH($B30)&lt;&gt;MONTH(StartDate),'У7 Ввод'!$D$171="",'У7 Ввод'!$E$171="",'У7 Ввод'!$D$171&gt;$B30),0,MAX(0,MIN(1,'У7 Ввод'!$E$171-NETWORKDAYS('У7 Ввод'!$D$171,$B30)+1))/Настройки!$E$13*100)</f>
        <v>0</v>
      </c>
      <c r="FK30" s="67" t="n">
        <f aca="false">IF(OR($D30=1,MONTH($B30)&lt;&gt;MONTH(StartDate),'У7 Ввод'!$D$172="",'У7 Ввод'!$E$172="",'У7 Ввод'!$D$172&gt;$B30),0,MAX(0,MIN(1,'У7 Ввод'!$E$172-NETWORKDAYS('У7 Ввод'!$D$172,$B30)+1))/Настройки!$E$13*100)</f>
        <v>0</v>
      </c>
      <c r="FL30" s="67" t="n">
        <f aca="false">IF(OR($D30=1,MONTH($B30)&lt;&gt;MONTH(StartDate),'У7 Ввод'!$D$173="",'У7 Ввод'!$E$173="",'У7 Ввод'!$D$173&gt;$B30),0,MAX(0,MIN(1,'У7 Ввод'!$E$173-NETWORKDAYS('У7 Ввод'!$D$173,$B30)+1))/Настройки!$E$13*100)</f>
        <v>0</v>
      </c>
      <c r="FM30" s="67" t="n">
        <f aca="false">IF(OR($D30=1,MONTH($B30)&lt;&gt;MONTH(StartDate),'У7 Ввод'!$D$174="",'У7 Ввод'!$E$174="",'У7 Ввод'!$D$174&gt;$B30),0,MAX(0,MIN(1,'У7 Ввод'!$E$174-NETWORKDAYS('У7 Ввод'!$D$174,$B30)+1))/Настройки!$E$13*100)</f>
        <v>0</v>
      </c>
      <c r="FN30" s="67" t="n">
        <f aca="false">IF(OR($D30=1,MONTH($B30)&lt;&gt;MONTH(StartDate),'У7 Ввод'!$D$175="",'У7 Ввод'!$E$175="",'У7 Ввод'!$D$175&gt;$B30),0,MAX(0,MIN(1,'У7 Ввод'!$E$175-NETWORKDAYS('У7 Ввод'!$D$175,$B30)+1))/Настройки!$E$13*100)</f>
        <v>0</v>
      </c>
      <c r="FO30" s="67" t="n">
        <f aca="false">IF(OR($D30=1,MONTH($B30)&lt;&gt;MONTH(StartDate),'У7 Ввод'!$D$176="",'У7 Ввод'!$E$176="",'У7 Ввод'!$D$176&gt;$B30),0,MAX(0,MIN(1,'У7 Ввод'!$E$176-NETWORKDAYS('У7 Ввод'!$D$176,$B30)+1))/Настройки!$E$13*100)</f>
        <v>0</v>
      </c>
      <c r="FP30" s="67" t="n">
        <f aca="false">IF(OR($D30=1,MONTH($B30)&lt;&gt;MONTH(StartDate),'У7 Ввод'!$D$177="",'У7 Ввод'!$E$177="",'У7 Ввод'!$D$177&gt;$B30),0,MAX(0,MIN(1,'У7 Ввод'!$E$177-NETWORKDAYS('У7 Ввод'!$D$177,$B30)+1))/Настройки!$E$13*100)</f>
        <v>0</v>
      </c>
      <c r="FQ30" s="67" t="n">
        <f aca="false">IF(OR($D30=1,MONTH($B30)&lt;&gt;MONTH(StartDate),'У7 Ввод'!$D$178="",'У7 Ввод'!$E$178="",'У7 Ввод'!$D$178&gt;$B30),0,MAX(0,MIN(1,'У7 Ввод'!$E$178-NETWORKDAYS('У7 Ввод'!$D$178,$B30)+1))/Настройки!$E$13*100)</f>
        <v>0</v>
      </c>
      <c r="FR30" s="67" t="n">
        <f aca="false">IF(OR($D30=1,MONTH($B30)&lt;&gt;MONTH(StartDate),'У7 Ввод'!$D$179="",'У7 Ввод'!$E$179="",'У7 Ввод'!$D$179&gt;$B30),0,MAX(0,MIN(1,'У7 Ввод'!$E$179-NETWORKDAYS('У7 Ввод'!$D$179,$B30)+1))/Настройки!$E$13*100)</f>
        <v>0</v>
      </c>
      <c r="FS30" s="67" t="n">
        <f aca="false">IF(OR($D30=1,MONTH($B30)&lt;&gt;MONTH(StartDate),'У7 Ввод'!$D$180="",'У7 Ввод'!$E$180="",'У7 Ввод'!$D$180&gt;$B30),0,MAX(0,MIN(1,'У7 Ввод'!$E$180-NETWORKDAYS('У7 Ввод'!$D$180,$B30)+1))/Настройки!$E$13*100)</f>
        <v>0</v>
      </c>
      <c r="FT30" s="67" t="n">
        <f aca="false">IF(OR($D30=1,MONTH($B30)&lt;&gt;MONTH(StartDate),'У7 Ввод'!$D$181="",'У7 Ввод'!$E$181="",'У7 Ввод'!$D$181&gt;$B30),0,MAX(0,MIN(1,'У7 Ввод'!$E$181-NETWORKDAYS('У7 Ввод'!$D$181,$B30)+1))/Настройки!$E$13*100)</f>
        <v>0</v>
      </c>
      <c r="FU30" s="67" t="n">
        <f aca="false">IF(OR($D30=1,MONTH($B30)&lt;&gt;MONTH(StartDate),'У7 Ввод'!$D$182="",'У7 Ввод'!$E$182="",'У7 Ввод'!$D$182&gt;$B30),0,MAX(0,MIN(1,'У7 Ввод'!$E$182-NETWORKDAYS('У7 Ввод'!$D$182,$B30)+1))/Настройки!$E$13*100)</f>
        <v>0</v>
      </c>
      <c r="FV30" s="67" t="n">
        <f aca="false">IF(OR($D30=1,MONTH($B30)&lt;&gt;MONTH(StartDate),'У7 Ввод'!$D$183="",'У7 Ввод'!$E$183="",'У7 Ввод'!$D$183&gt;$B30),0,MAX(0,MIN(1,'У7 Ввод'!$E$183-NETWORKDAYS('У7 Ввод'!$D$183,$B30)+1))/Настройки!$E$13*100)</f>
        <v>0</v>
      </c>
      <c r="FW30" s="67" t="n">
        <f aca="false">IF(OR($D30=1,MONTH($B30)&lt;&gt;MONTH(StartDate),'У7 Ввод'!$D$184="",'У7 Ввод'!$E$184="",'У7 Ввод'!$D$184&gt;$B30),0,MAX(0,MIN(1,'У7 Ввод'!$E$184-NETWORKDAYS('У7 Ввод'!$D$184,$B30)+1))/Настройки!$E$13*100)</f>
        <v>0</v>
      </c>
      <c r="FX30" s="67" t="n">
        <f aca="false">IF(OR($D30=1,MONTH($B30)&lt;&gt;MONTH(StartDate),'У7 Ввод'!$D$185="",'У7 Ввод'!$E$185="",'У7 Ввод'!$D$185&gt;$B30),0,MAX(0,MIN(1,'У7 Ввод'!$E$185-NETWORKDAYS('У7 Ввод'!$D$185,$B30)+1))/Настройки!$E$13*100)</f>
        <v>0</v>
      </c>
      <c r="FY30" s="67" t="n">
        <f aca="false">IF(OR($D30=1,MONTH($B30)&lt;&gt;MONTH(StartDate),'У7 Ввод'!$D$186="",'У7 Ввод'!$E$186="",'У7 Ввод'!$D$186&gt;$B30),0,MAX(0,MIN(1,'У7 Ввод'!$E$186-NETWORKDAYS('У7 Ввод'!$D$186,$B30)+1))/Настройки!$E$13*100)</f>
        <v>0</v>
      </c>
      <c r="FZ30" s="67" t="n">
        <f aca="false">IF(OR($D30=1,MONTH($B30)&lt;&gt;MONTH(StartDate),'У7 Ввод'!$D$187="",'У7 Ввод'!$E$187="",'У7 Ввод'!$D$187&gt;$B30),0,MAX(0,MIN(1,'У7 Ввод'!$E$187-NETWORKDAYS('У7 Ввод'!$D$187,$B30)+1))/Настройки!$E$13*100)</f>
        <v>0</v>
      </c>
      <c r="GA30" s="67" t="n">
        <f aca="false">IF(OR($D30=1,MONTH($B30)&lt;&gt;MONTH(StartDate),'У7 Ввод'!$D$188="",'У7 Ввод'!$E$188="",'У7 Ввод'!$D$188&gt;$B30),0,MAX(0,MIN(1,'У7 Ввод'!$E$188-NETWORKDAYS('У7 Ввод'!$D$188,$B30)+1))/Настройки!$E$13*100)</f>
        <v>0</v>
      </c>
      <c r="GB30" s="67" t="n">
        <f aca="false">IF(OR($D30=1,MONTH($B30)&lt;&gt;MONTH(StartDate),'У7 Ввод'!$D$189="",'У7 Ввод'!$E$189="",'У7 Ввод'!$D$189&gt;$B30),0,MAX(0,MIN(1,'У7 Ввод'!$E$189-NETWORKDAYS('У7 Ввод'!$D$189,$B30)+1))/Настройки!$E$13*100)</f>
        <v>0</v>
      </c>
      <c r="GC30" s="67" t="n">
        <f aca="false">IF(OR($D30=1,MONTH($B30)&lt;&gt;MONTH(StartDate),'У7 Ввод'!$D$190="",'У7 Ввод'!$E$190="",'У7 Ввод'!$D$190&gt;$B30),0,MAX(0,MIN(1,'У7 Ввод'!$E$190-NETWORKDAYS('У7 Ввод'!$D$190,$B30)+1))/Настройки!$E$13*100)</f>
        <v>0</v>
      </c>
      <c r="GD30" s="67" t="n">
        <f aca="false">IF(OR($D30=1,MONTH($B30)&lt;&gt;MONTH(StartDate),'У7 Ввод'!$D$191="",'У7 Ввод'!$E$191="",'У7 Ввод'!$D$191&gt;$B30),0,MAX(0,MIN(1,'У7 Ввод'!$E$191-NETWORKDAYS('У7 Ввод'!$D$191,$B30)+1))/Настройки!$E$13*100)</f>
        <v>0</v>
      </c>
      <c r="GE30" s="67" t="n">
        <f aca="false">IF(OR($D30=1,MONTH($B30)&lt;&gt;MONTH(StartDate),'У7 Ввод'!$D$192="",'У7 Ввод'!$E$192="",'У7 Ввод'!$D$192&gt;$B30),0,MAX(0,MIN(1,'У7 Ввод'!$E$192-NETWORKDAYS('У7 Ввод'!$D$192,$B30)+1))/Настройки!$E$13*100)</f>
        <v>0</v>
      </c>
      <c r="GF30" s="67" t="n">
        <f aca="false">IF(OR($D30=1,MONTH($B30)&lt;&gt;MONTH(StartDate),'У7 Ввод'!$D$193="",'У7 Ввод'!$E$193="",'У7 Ввод'!$D$193&gt;$B30),0,MAX(0,MIN(1,'У7 Ввод'!$E$193-NETWORKDAYS('У7 Ввод'!$D$193,$B30)+1))/Настройки!$E$13*100)</f>
        <v>0</v>
      </c>
      <c r="GG30" s="67" t="n">
        <f aca="false">IF(OR($D30=1,MONTH($B30)&lt;&gt;MONTH(StartDate),'У7 Ввод'!$D$194="",'У7 Ввод'!$E$194="",'У7 Ввод'!$D$194&gt;$B30),0,MAX(0,MIN(1,'У7 Ввод'!$E$194-NETWORKDAYS('У7 Ввод'!$D$194,$B30)+1))/Настройки!$E$13*100)</f>
        <v>0</v>
      </c>
      <c r="GH30" s="67" t="n">
        <f aca="false">IF(OR($D30=1,MONTH($B30)&lt;&gt;MONTH(StartDate),'У7 Ввод'!$D$195="",'У7 Ввод'!$E$195="",'У7 Ввод'!$D$195&gt;$B30),0,MAX(0,MIN(1,'У7 Ввод'!$E$195-NETWORKDAYS('У7 Ввод'!$D$195,$B30)+1))/Настройки!$E$13*100)</f>
        <v>0</v>
      </c>
      <c r="GI30" s="67" t="n">
        <f aca="false">IF(OR($D30=1,MONTH($B30)&lt;&gt;MONTH(StartDate),'У7 Ввод'!$D$196="",'У7 Ввод'!$E$196="",'У7 Ввод'!$D$196&gt;$B30),0,MAX(0,MIN(1,'У7 Ввод'!$E$196-NETWORKDAYS('У7 Ввод'!$D$196,$B30)+1))/Настройки!$E$13*100)</f>
        <v>0</v>
      </c>
      <c r="GJ30" s="67" t="n">
        <f aca="false">IF(OR($D30=1,MONTH($B30)&lt;&gt;MONTH(StartDate),'У7 Ввод'!$D$197="",'У7 Ввод'!$E$197="",'У7 Ввод'!$D$197&gt;$B30),0,MAX(0,MIN(1,'У7 Ввод'!$E$197-NETWORKDAYS('У7 Ввод'!$D$197,$B30)+1))/Настройки!$E$13*100)</f>
        <v>0</v>
      </c>
      <c r="GK30" s="67" t="n">
        <f aca="false">IF(OR($D30=1,MONTH($B30)&lt;&gt;MONTH(StartDate),'У7 Ввод'!$D$198="",'У7 Ввод'!$E$198="",'У7 Ввод'!$D$198&gt;$B30),0,MAX(0,MIN(1,'У7 Ввод'!$E$198-NETWORKDAYS('У7 Ввод'!$D$198,$B30)+1))/Настройки!$E$13*100)</f>
        <v>0</v>
      </c>
      <c r="GL30" s="67" t="n">
        <f aca="false">IF(OR($D30=1,MONTH($B30)&lt;&gt;MONTH(StartDate),'У7 Ввод'!$D$199="",'У7 Ввод'!$E$199="",'У7 Ввод'!$D$199&gt;$B30),0,MAX(0,MIN(1,'У7 Ввод'!$E$199-NETWORKDAYS('У7 Ввод'!$D$199,$B30)+1))/Настройки!$E$13*100)</f>
        <v>0</v>
      </c>
      <c r="GM30" s="67" t="n">
        <f aca="false">IF(OR($D30=1,MONTH($B30)&lt;&gt;MONTH(StartDate),'У7 Ввод'!$D$200="",'У7 Ввод'!$E$200="",'У7 Ввод'!$D$200&gt;$B30),0,MAX(0,MIN(1,'У7 Ввод'!$E$200-NETWORKDAYS('У7 Ввод'!$D$200,$B30)+1))/Настройки!$E$13*100)</f>
        <v>0</v>
      </c>
      <c r="GN30" s="67" t="n">
        <f aca="false">IF(OR($D30=1,MONTH($B30)&lt;&gt;MONTH(StartDate),'У7 Ввод'!$D$201="",'У7 Ввод'!$E$201="",'У7 Ввод'!$D$201&gt;$B30),0,MAX(0,MIN(1,'У7 Ввод'!$E$201-NETWORKDAYS('У7 Ввод'!$D$201,$B30)+1))/Настройки!$E$13*100)</f>
        <v>0</v>
      </c>
      <c r="GO30" s="67" t="n">
        <f aca="false">IF(OR($D30=1,MONTH($B30)&lt;&gt;MONTH(StartDate),'У7 Ввод'!$D$202="",'У7 Ввод'!$E$202="",'У7 Ввод'!$D$202&gt;$B30),0,MAX(0,MIN(1,'У7 Ввод'!$E$202-NETWORKDAYS('У7 Ввод'!$D$202,$B30)+1))/Настройки!$E$13*100)</f>
        <v>0</v>
      </c>
      <c r="GP30" s="67" t="n">
        <f aca="false">IF(OR($D30=1,MONTH($B30)&lt;&gt;MONTH(StartDate),'У7 Ввод'!$D$203="",'У7 Ввод'!$E$203="",'У7 Ввод'!$D$203&gt;$B30),0,MAX(0,MIN(1,'У7 Ввод'!$E$203-NETWORKDAYS('У7 Ввод'!$D$203,$B30)+1))/Настройки!$E$13*100)</f>
        <v>0</v>
      </c>
      <c r="GQ30" s="67" t="n">
        <f aca="false">IF(OR($D30=1,MONTH($B30)&lt;&gt;MONTH(StartDate),'У7 Ввод'!$D$204="",'У7 Ввод'!$E$204="",'У7 Ввод'!$D$204&gt;$B30),0,MAX(0,MIN(1,'У7 Ввод'!$E$204-NETWORKDAYS('У7 Ввод'!$D$204,$B30)+1))/Настройки!$E$13*100)</f>
        <v>0</v>
      </c>
      <c r="GR30" s="67" t="n">
        <f aca="false">IF(OR($D30=1,MONTH($B30)&lt;&gt;MONTH(StartDate),'У7 Ввод'!$D$205="",'У7 Ввод'!$E$205="",'У7 Ввод'!$D$205&gt;$B30),0,MAX(0,MIN(1,'У7 Ввод'!$E$205-NETWORKDAYS('У7 Ввод'!$D$205,$B30)+1))/Настройки!$E$13*100)</f>
        <v>0</v>
      </c>
      <c r="GS30" s="67" t="n">
        <f aca="false">IF(OR($D30=1,MONTH($B30)&lt;&gt;MONTH(StartDate),'У7 Ввод'!$D$206="",'У7 Ввод'!$E$206="",'У7 Ввод'!$D$206&gt;$B30),0,MAX(0,MIN(1,'У7 Ввод'!$E$206-NETWORKDAYS('У7 Ввод'!$D$206,$B30)+1))/Настройки!$E$13*100)</f>
        <v>0</v>
      </c>
      <c r="GT30" s="67" t="n">
        <f aca="false">IF(OR($D30=1,MONTH($B30)&lt;&gt;MONTH(StartDate),'У7 Ввод'!$D$207="",'У7 Ввод'!$E$207="",'У7 Ввод'!$D$207&gt;$B30),0,MAX(0,MIN(1,'У7 Ввод'!$E$207-NETWORKDAYS('У7 Ввод'!$D$207,$B30)+1))/Настройки!$E$13*100)</f>
        <v>0</v>
      </c>
      <c r="GU30" s="67" t="n">
        <f aca="false">IF(OR($D30=1,MONTH($B30)&lt;&gt;MONTH(StartDate),'У7 Ввод'!$D$208="",'У7 Ввод'!$E$208="",'У7 Ввод'!$D$208&gt;$B30),0,MAX(0,MIN(1,'У7 Ввод'!$E$208-NETWORKDAYS('У7 Ввод'!$D$208,$B30)+1))/Настройки!$E$13*100)</f>
        <v>0</v>
      </c>
      <c r="GV30" s="67" t="n">
        <f aca="false">IF(OR($D30=1,MONTH($B30)&lt;&gt;MONTH(StartDate),'У7 Ввод'!$D$209="",'У7 Ввод'!$E$209="",'У7 Ввод'!$D$209&gt;$B30),0,MAX(0,MIN(1,'У7 Ввод'!$E$209-NETWORKDAYS('У7 Ввод'!$D$209,$B30)+1))/Настройки!$E$13*100)</f>
        <v>0</v>
      </c>
      <c r="GW30" s="67" t="n">
        <f aca="false">IF(OR($D30=1,MONTH($B30)&lt;&gt;MONTH(StartDate),'У7 Ввод'!$D$210="",'У7 Ввод'!$E$210="",'У7 Ввод'!$D$210&gt;$B30),0,MAX(0,MIN(1,'У7 Ввод'!$E$210-NETWORKDAYS('У7 Ввод'!$D$210,$B30)+1))/Настройки!$E$13*100)</f>
        <v>0</v>
      </c>
      <c r="GX30" s="67" t="n">
        <f aca="false">IF(OR($D30=1,MONTH($B30)&lt;&gt;MONTH(StartDate),'У7 Ввод'!$D$211="",'У7 Ввод'!$E$211="",'У7 Ввод'!$D$211&gt;$B30),0,MAX(0,MIN(1,'У7 Ввод'!$E$211-NETWORKDAYS('У7 Ввод'!$D$211,$B30)+1))/Настройки!$E$13*100)</f>
        <v>0</v>
      </c>
      <c r="GY30" s="67" t="n">
        <f aca="false">IF(OR($D30=1,MONTH($B30)&lt;&gt;MONTH(StartDate),'У7 Ввод'!$D$212="",'У7 Ввод'!$E$212="",'У7 Ввод'!$D$212&gt;$B30),0,MAX(0,MIN(1,'У7 Ввод'!$E$212-NETWORKDAYS('У7 Ввод'!$D$212,$B30)+1))/Настройки!$E$13*100)</f>
        <v>0</v>
      </c>
      <c r="GZ30" s="67" t="n">
        <f aca="false">IF(OR($D30=1,MONTH($B30)&lt;&gt;MONTH(StartDate),'У7 Ввод'!$D$213="",'У7 Ввод'!$E$213="",'У7 Ввод'!$D$213&gt;$B30),0,MAX(0,MIN(1,'У7 Ввод'!$E$213-NETWORKDAYS('У7 Ввод'!$D$213,$B30)+1))/Настройки!$E$13*100)</f>
        <v>0</v>
      </c>
      <c r="HA30" s="67" t="n">
        <f aca="false">IF(OR($D30=1,MONTH($B30)&lt;&gt;MONTH(StartDate),'У7 Ввод'!$D$214="",'У7 Ввод'!$E$214="",'У7 Ввод'!$D$214&gt;$B30),0,MAX(0,MIN(1,'У7 Ввод'!$E$214-NETWORKDAYS('У7 Ввод'!$D$214,$B30)+1))/Настройки!$E$13*100)</f>
        <v>0</v>
      </c>
      <c r="HB30" s="67" t="n">
        <f aca="false">IF(OR($D30=1,MONTH($B30)&lt;&gt;MONTH(StartDate),'У7 Ввод'!$D$215="",'У7 Ввод'!$E$215="",'У7 Ввод'!$D$215&gt;$B30),0,MAX(0,MIN(1,'У7 Ввод'!$E$215-NETWORKDAYS('У7 Ввод'!$D$215,$B30)+1))/Настройки!$E$13*100)</f>
        <v>0</v>
      </c>
      <c r="HC30" s="67" t="n">
        <f aca="false">IF(OR($D30=1,MONTH($B30)&lt;&gt;MONTH(StartDate),'У7 Ввод'!$D$216="",'У7 Ввод'!$E$216="",'У7 Ввод'!$D$216&gt;$B30),0,MAX(0,MIN(1,'У7 Ввод'!$E$216-NETWORKDAYS('У7 Ввод'!$D$216,$B30)+1))/Настройки!$E$13*100)</f>
        <v>0</v>
      </c>
      <c r="HD30" s="67" t="n">
        <f aca="false">IF(OR($D30=1,MONTH($B30)&lt;&gt;MONTH(StartDate),'У7 Ввод'!$D$217="",'У7 Ввод'!$E$217="",'У7 Ввод'!$D$217&gt;$B30),0,MAX(0,MIN(1,'У7 Ввод'!$E$217-NETWORKDAYS('У7 Ввод'!$D$217,$B30)+1))/Настройки!$E$13*100)</f>
        <v>0</v>
      </c>
      <c r="HE30" s="67" t="n">
        <f aca="false">IF(OR($D30=1,MONTH($B30)&lt;&gt;MONTH(StartDate),'У7 Ввод'!$D$218="",'У7 Ввод'!$E$218="",'У7 Ввод'!$D$218&gt;$B30),0,MAX(0,MIN(1,'У7 Ввод'!$E$218-NETWORKDAYS('У7 Ввод'!$D$218,$B30)+1))/Настройки!$E$13*100)</f>
        <v>0</v>
      </c>
      <c r="HF30" s="67" t="n">
        <f aca="false">IF(OR($D30=1,MONTH($B30)&lt;&gt;MONTH(StartDate),'У7 Ввод'!$D$219="",'У7 Ввод'!$E$219="",'У7 Ввод'!$D$219&gt;$B30),0,MAX(0,MIN(1,'У7 Ввод'!$E$219-NETWORKDAYS('У7 Ввод'!$D$219,$B30)+1))/Настройки!$E$13*100)</f>
        <v>0</v>
      </c>
      <c r="HG30" s="67" t="n">
        <f aca="false">IF(OR($D30=1,MONTH($B30)&lt;&gt;MONTH(StartDate),'У7 Ввод'!$D$220="",'У7 Ввод'!$E$220="",'У7 Ввод'!$D$220&gt;$B30),0,MAX(0,MIN(1,'У7 Ввод'!$E$220-NETWORKDAYS('У7 Ввод'!$D$220,$B30)+1))/Настройки!$E$13*100)</f>
        <v>0</v>
      </c>
      <c r="HH30" s="67" t="n">
        <f aca="false">IF(OR($D30=1,MONTH($B30)&lt;&gt;MONTH(StartDate),'У7 Ввод'!$D$221="",'У7 Ввод'!$E$221="",'У7 Ввод'!$D$221&gt;$B30),0,MAX(0,MIN(1,'У7 Ввод'!$E$221-NETWORKDAYS('У7 Ввод'!$D$221,$B30)+1))/Настройки!$E$13*100)</f>
        <v>0</v>
      </c>
      <c r="HI30" s="67" t="n">
        <f aca="false">IF(OR($D30=1,MONTH($B30)&lt;&gt;MONTH(StartDate),'У7 Ввод'!$D$222="",'У7 Ввод'!$E$222="",'У7 Ввод'!$D$222&gt;$B30),0,MAX(0,MIN(1,'У7 Ввод'!$E$222-NETWORKDAYS('У7 Ввод'!$D$222,$B30)+1))/Настройки!$E$13*100)</f>
        <v>0</v>
      </c>
      <c r="HJ30" s="67" t="n">
        <f aca="false">IF(OR($D30=1,MONTH($B30)&lt;&gt;MONTH(StartDate),'У7 Ввод'!$D$223="",'У7 Ввод'!$E$223="",'У7 Ввод'!$D$223&gt;$B30),0,MAX(0,MIN(1,'У7 Ввод'!$E$223-NETWORKDAYS('У7 Ввод'!$D$223,$B30)+1))/Настройки!$E$13*100)</f>
        <v>0</v>
      </c>
      <c r="HK30" s="67" t="n">
        <f aca="false">IF(OR($D30=1,MONTH($B30)&lt;&gt;MONTH(StartDate),'У7 Ввод'!$D$224="",'У7 Ввод'!$E$224="",'У7 Ввод'!$D$224&gt;$B30),0,MAX(0,MIN(1,'У7 Ввод'!$E$224-NETWORKDAYS('У7 Ввод'!$D$224,$B30)+1))/Настройки!$E$13*100)</f>
        <v>0</v>
      </c>
      <c r="HL30" s="67" t="n">
        <f aca="false">IF(OR($D30=1,MONTH($B30)&lt;&gt;MONTH(StartDate),'У7 Ввод'!$D$225="",'У7 Ввод'!$E$225="",'У7 Ввод'!$D$225&gt;$B30),0,MAX(0,MIN(1,'У7 Ввод'!$E$225-NETWORKDAYS('У7 Ввод'!$D$225,$B30)+1))/Настройки!$E$13*100)</f>
        <v>0</v>
      </c>
      <c r="HM30" s="67" t="n">
        <f aca="false">IF(OR($D30=1,MONTH($B30)&lt;&gt;MONTH(StartDate),'У7 Ввод'!$D$226="",'У7 Ввод'!$E$226="",'У7 Ввод'!$D$226&gt;$B30),0,MAX(0,MIN(1,'У7 Ввод'!$E$226-NETWORKDAYS('У7 Ввод'!$D$226,$B30)+1))/Настройки!$E$13*100)</f>
        <v>0</v>
      </c>
      <c r="HN30" s="67" t="n">
        <f aca="false">IF(OR($D30=1,MONTH($B30)&lt;&gt;MONTH(StartDate),'У7 Ввод'!$D$227="",'У7 Ввод'!$E$227="",'У7 Ввод'!$D$227&gt;$B30),0,MAX(0,MIN(1,'У7 Ввод'!$E$227-NETWORKDAYS('У7 Ввод'!$D$227,$B30)+1))/Настройки!$E$13*100)</f>
        <v>0</v>
      </c>
      <c r="HO30" s="67" t="n">
        <f aca="false">IF(OR($D30=1,MONTH($B30)&lt;&gt;MONTH(StartDate),'У7 Ввод'!$D$228="",'У7 Ввод'!$E$228="",'У7 Ввод'!$D$228&gt;$B30),0,MAX(0,MIN(1,'У7 Ввод'!$E$228-NETWORKDAYS('У7 Ввод'!$D$228,$B30)+1))/Настройки!$E$13*100)</f>
        <v>0</v>
      </c>
      <c r="HP30" s="67" t="n">
        <f aca="false">IF(OR($D30=1,MONTH($B30)&lt;&gt;MONTH(StartDate),'У7 Ввод'!$D$229="",'У7 Ввод'!$E$229="",'У7 Ввод'!$D$229&gt;$B30),0,MAX(0,MIN(1,'У7 Ввод'!$E$229-NETWORKDAYS('У7 Ввод'!$D$229,$B30)+1))/Настройки!$E$13*100)</f>
        <v>0</v>
      </c>
      <c r="HQ30" s="67" t="n">
        <f aca="false">IF(OR($D30=1,MONTH($B30)&lt;&gt;MONTH(StartDate),'У7 Ввод'!$D$230="",'У7 Ввод'!$E$230="",'У7 Ввод'!$D$230&gt;$B30),0,MAX(0,MIN(1,'У7 Ввод'!$E$230-NETWORKDAYS('У7 Ввод'!$D$230,$B30)+1))/Настройки!$E$13*100)</f>
        <v>0</v>
      </c>
      <c r="HR30" s="67" t="n">
        <f aca="false">IF(OR($D30=1,MONTH($B30)&lt;&gt;MONTH(StartDate),'У7 Ввод'!$D$231="",'У7 Ввод'!$E$231="",'У7 Ввод'!$D$231&gt;$B30),0,MAX(0,MIN(1,'У7 Ввод'!$E$231-NETWORKDAYS('У7 Ввод'!$D$231,$B30)+1))/Настройки!$E$13*100)</f>
        <v>0</v>
      </c>
      <c r="HS30" s="67" t="n">
        <f aca="false">IF(OR($D30=1,MONTH($B30)&lt;&gt;MONTH(StartDate),'У7 Ввод'!$D$232="",'У7 Ввод'!$E$232="",'У7 Ввод'!$D$232&gt;$B30),0,MAX(0,MIN(1,'У7 Ввод'!$E$232-NETWORKDAYS('У7 Ввод'!$D$232,$B30)+1))/Настройки!$E$13*100)</f>
        <v>0</v>
      </c>
      <c r="HT30" s="67" t="n">
        <f aca="false">IF(OR($D30=1,MONTH($B30)&lt;&gt;MONTH(StartDate),'У7 Ввод'!$D$233="",'У7 Ввод'!$E$233="",'У7 Ввод'!$D$233&gt;$B30),0,MAX(0,MIN(1,'У7 Ввод'!$E$233-NETWORKDAYS('У7 Ввод'!$D$233,$B30)+1))/Настройки!$E$13*100)</f>
        <v>0</v>
      </c>
      <c r="HU30" s="67" t="n">
        <f aca="false">IF(OR($D30=1,MONTH($B30)&lt;&gt;MONTH(StartDate),'У7 Ввод'!$D$234="",'У7 Ввод'!$E$234="",'У7 Ввод'!$D$234&gt;$B30),0,MAX(0,MIN(1,'У7 Ввод'!$E$234-NETWORKDAYS('У7 Ввод'!$D$234,$B30)+1))/Настройки!$E$13*100)</f>
        <v>0</v>
      </c>
      <c r="HV30" s="67" t="n">
        <f aca="false">IF(OR($D30=1,MONTH($B30)&lt;&gt;MONTH(StartDate),'У7 Ввод'!$D$235="",'У7 Ввод'!$E$235="",'У7 Ввод'!$D$235&gt;$B30),0,MAX(0,MIN(1,'У7 Ввод'!$E$235-NETWORKDAYS('У7 Ввод'!$D$235,$B30)+1))/Настройки!$E$13*100)</f>
        <v>0</v>
      </c>
      <c r="HW30" s="67" t="n">
        <f aca="false">IF(OR($D30=1,MONTH($B30)&lt;&gt;MONTH(StartDate),'У7 Ввод'!$D$236="",'У7 Ввод'!$E$236="",'У7 Ввод'!$D$236&gt;$B30),0,MAX(0,MIN(1,'У7 Ввод'!$E$236-NETWORKDAYS('У7 Ввод'!$D$236,$B30)+1))/Настройки!$E$13*100)</f>
        <v>0</v>
      </c>
      <c r="HX30" s="67" t="n">
        <f aca="false">IF(OR($D30=1,MONTH($B30)&lt;&gt;MONTH(StartDate),'У7 Ввод'!$D$237="",'У7 Ввод'!$E$237="",'У7 Ввод'!$D$237&gt;$B30),0,MAX(0,MIN(1,'У7 Ввод'!$E$237-NETWORKDAYS('У7 Ввод'!$D$237,$B30)+1))/Настройки!$E$13*100)</f>
        <v>0</v>
      </c>
      <c r="HY30" s="67" t="n">
        <f aca="false">IF(OR($D30=1,MONTH($B30)&lt;&gt;MONTH(StartDate),'У7 Ввод'!$D$238="",'У7 Ввод'!$E$238="",'У7 Ввод'!$D$238&gt;$B30),0,MAX(0,MIN(1,'У7 Ввод'!$E$238-NETWORKDAYS('У7 Ввод'!$D$238,$B30)+1))/Настройки!$E$13*100)</f>
        <v>0</v>
      </c>
      <c r="HZ30" s="67" t="n">
        <f aca="false">IF(OR($D30=1,MONTH($B30)&lt;&gt;MONTH(StartDate),'У7 Ввод'!$D$239="",'У7 Ввод'!$E$239="",'У7 Ввод'!$D$239&gt;$B30),0,MAX(0,MIN(1,'У7 Ввод'!$E$239-NETWORKDAYS('У7 Ввод'!$D$239,$B30)+1))/Настройки!$E$13*100)</f>
        <v>0</v>
      </c>
      <c r="IA30" s="67" t="n">
        <f aca="false">IF(OR($D30=1,MONTH($B30)&lt;&gt;MONTH(StartDate),'У7 Ввод'!$D$240="",'У7 Ввод'!$E$240="",'У7 Ввод'!$D$240&gt;$B30),0,MAX(0,MIN(1,'У7 Ввод'!$E$240-NETWORKDAYS('У7 Ввод'!$D$240,$B30)+1))/Настройки!$E$13*100)</f>
        <v>0</v>
      </c>
      <c r="IB30" s="67" t="n">
        <f aca="false">IF(OR($D30=1,MONTH($B30)&lt;&gt;MONTH(StartDate),'У7 Ввод'!$D$241="",'У7 Ввод'!$E$241="",'У7 Ввод'!$D$241&gt;$B30),0,MAX(0,MIN(1,'У7 Ввод'!$E$241-NETWORKDAYS('У7 Ввод'!$D$241,$B30)+1))/Настройки!$E$13*100)</f>
        <v>0</v>
      </c>
      <c r="IC30" s="67" t="n">
        <f aca="false">IF(OR($D30=1,MONTH($B30)&lt;&gt;MONTH(StartDate),'У7 Ввод'!$D$242="",'У7 Ввод'!$E$242="",'У7 Ввод'!$D$242&gt;$B30),0,MAX(0,MIN(1,'У7 Ввод'!$E$242-NETWORKDAYS('У7 Ввод'!$D$242,$B30)+1))/Настройки!$E$13*100)</f>
        <v>0</v>
      </c>
      <c r="ID30" s="67" t="n">
        <f aca="false">IF(OR($D30=1,MONTH($B30)&lt;&gt;MONTH(StartDate),'У7 Ввод'!$D$243="",'У7 Ввод'!$E$243="",'У7 Ввод'!$D$243&gt;$B30),0,MAX(0,MIN(1,'У7 Ввод'!$E$243-NETWORKDAYS('У7 Ввод'!$D$243,$B30)+1))/Настройки!$E$13*100)</f>
        <v>0</v>
      </c>
      <c r="IE30" s="67" t="n">
        <f aca="false">IF(OR($D30=1,MONTH($B30)&lt;&gt;MONTH(StartDate),'У7 Ввод'!$D$244="",'У7 Ввод'!$E$244="",'У7 Ввод'!$D$244&gt;$B30),0,MAX(0,MIN(1,'У7 Ввод'!$E$244-NETWORKDAYS('У7 Ввод'!$D$244,$B30)+1))/Настройки!$E$13*100)</f>
        <v>0</v>
      </c>
      <c r="IF30" s="67" t="n">
        <f aca="false">IF(OR($D30=1,MONTH($B30)&lt;&gt;MONTH(StartDate),'У7 Ввод'!$D$245="",'У7 Ввод'!$E$245="",'У7 Ввод'!$D$245&gt;$B30),0,MAX(0,MIN(1,'У7 Ввод'!$E$245-NETWORKDAYS('У7 Ввод'!$D$245,$B30)+1))/Настройки!$E$13*100)</f>
        <v>0</v>
      </c>
      <c r="IG30" s="67" t="n">
        <f aca="false">IF(OR($D30=1,MONTH($B30)&lt;&gt;MONTH(StartDate),'У7 Ввод'!$D$246="",'У7 Ввод'!$E$246="",'У7 Ввод'!$D$246&gt;$B30),0,MAX(0,MIN(1,'У7 Ввод'!$E$246-NETWORKDAYS('У7 Ввод'!$D$246,$B30)+1))/Настройки!$E$13*100)</f>
        <v>0</v>
      </c>
      <c r="IH30" s="67" t="n">
        <f aca="false">IF(OR($D30=1,MONTH($B30)&lt;&gt;MONTH(StartDate),'У7 Ввод'!$D$247="",'У7 Ввод'!$E$247="",'У7 Ввод'!$D$247&gt;$B30),0,MAX(0,MIN(1,'У7 Ввод'!$E$247-NETWORKDAYS('У7 Ввод'!$D$247,$B30)+1))/Настройки!$E$13*100)</f>
        <v>0</v>
      </c>
      <c r="II30" s="67" t="n">
        <f aca="false">IF(OR($D30=1,MONTH($B30)&lt;&gt;MONTH(StartDate),'У7 Ввод'!$D$248="",'У7 Ввод'!$E$248="",'У7 Ввод'!$D$248&gt;$B30),0,MAX(0,MIN(1,'У7 Ввод'!$E$248-NETWORKDAYS('У7 Ввод'!$D$248,$B30)+1))/Настройки!$E$13*100)</f>
        <v>0</v>
      </c>
      <c r="IJ30" s="67" t="n">
        <f aca="false">IF(OR($D30=1,MONTH($B30)&lt;&gt;MONTH(StartDate),'У7 Ввод'!$D$249="",'У7 Ввод'!$E$249="",'У7 Ввод'!$D$249&gt;$B30),0,MAX(0,MIN(1,'У7 Ввод'!$E$249-NETWORKDAYS('У7 Ввод'!$D$249,$B30)+1))/Настройки!$E$13*100)</f>
        <v>0</v>
      </c>
      <c r="IK30" s="67" t="n">
        <f aca="false">IF(OR($D30=1,MONTH($B30)&lt;&gt;MONTH(StartDate),'У7 Ввод'!$D$250="",'У7 Ввод'!$E$250="",'У7 Ввод'!$D$250&gt;$B30),0,MAX(0,MIN(1,'У7 Ввод'!$E$250-NETWORKDAYS('У7 Ввод'!$D$250,$B30)+1))/Настройки!$E$13*100)</f>
        <v>0</v>
      </c>
      <c r="IL30" s="67" t="n">
        <f aca="false">IF(OR($D30=1,MONTH($B30)&lt;&gt;MONTH(StartDate),'У7 Ввод'!$D$251="",'У7 Ввод'!$E$251="",'У7 Ввод'!$D$251&gt;$B30),0,MAX(0,MIN(1,'У7 Ввод'!$E$251-NETWORKDAYS('У7 Ввод'!$D$251,$B30)+1))/Настройки!$E$13*100)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IF(OR($D31=1,MONTH($B31)&lt;&gt;MONTH(StartDate),'У7 Ввод'!$D$12="",'У7 Ввод'!$E$12="",'У7 Ввод'!$D$12&gt;$B31),0,MAX(0,MIN(1,'У7 Ввод'!$E$12-NETWORKDAYS('У7 Ввод'!$D$12,$B31)+1))/Настройки!$E$13*100)</f>
        <v>0</v>
      </c>
      <c r="H31" s="67" t="n">
        <f aca="false">IF(OR($D31=1,MONTH($B31)&lt;&gt;MONTH(StartDate),'У7 Ввод'!$D$13="",'У7 Ввод'!$E$13="",'У7 Ввод'!$D$13&gt;$B31),0,MAX(0,MIN(1,'У7 Ввод'!$E$13-NETWORKDAYS('У7 Ввод'!$D$13,$B31)+1))/Настройки!$E$13*100)</f>
        <v>0</v>
      </c>
      <c r="I31" s="67" t="n">
        <f aca="false">IF(OR($D31=1,MONTH($B31)&lt;&gt;MONTH(StartDate),'У7 Ввод'!$D$14="",'У7 Ввод'!$E$14="",'У7 Ввод'!$D$14&gt;$B31),0,MAX(0,MIN(1,'У7 Ввод'!$E$14-NETWORKDAYS('У7 Ввод'!$D$14,$B31)+1))/Настройки!$E$13*100)</f>
        <v>0</v>
      </c>
      <c r="J31" s="67" t="n">
        <f aca="false">IF(OR($D31=1,MONTH($B31)&lt;&gt;MONTH(StartDate),'У7 Ввод'!$D$15="",'У7 Ввод'!$E$15="",'У7 Ввод'!$D$15&gt;$B31),0,MAX(0,MIN(1,'У7 Ввод'!$E$15-NETWORKDAYS('У7 Ввод'!$D$15,$B31)+1))/Настройки!$E$13*100)</f>
        <v>0</v>
      </c>
      <c r="K31" s="67" t="n">
        <f aca="false">IF(OR($D31=1,MONTH($B31)&lt;&gt;MONTH(StartDate),'У7 Ввод'!$D$16="",'У7 Ввод'!$E$16="",'У7 Ввод'!$D$16&gt;$B31),0,MAX(0,MIN(1,'У7 Ввод'!$E$16-NETWORKDAYS('У7 Ввод'!$D$16,$B31)+1))/Настройки!$E$13*100)</f>
        <v>0</v>
      </c>
      <c r="L31" s="67" t="n">
        <f aca="false">IF(OR($D31=1,MONTH($B31)&lt;&gt;MONTH(StartDate),'У7 Ввод'!$D$17="",'У7 Ввод'!$E$17="",'У7 Ввод'!$D$17&gt;$B31),0,MAX(0,MIN(1,'У7 Ввод'!$E$17-NETWORKDAYS('У7 Ввод'!$D$17,$B31)+1))/Настройки!$E$13*100)</f>
        <v>0</v>
      </c>
      <c r="M31" s="67" t="n">
        <f aca="false">IF(OR($D31=1,MONTH($B31)&lt;&gt;MONTH(StartDate),'У7 Ввод'!$D$18="",'У7 Ввод'!$E$18="",'У7 Ввод'!$D$18&gt;$B31),0,MAX(0,MIN(1,'У7 Ввод'!$E$18-NETWORKDAYS('У7 Ввод'!$D$18,$B31)+1))/Настройки!$E$13*100)</f>
        <v>0</v>
      </c>
      <c r="N31" s="67" t="n">
        <f aca="false">IF(OR($D31=1,MONTH($B31)&lt;&gt;MONTH(StartDate),'У7 Ввод'!$D$19="",'У7 Ввод'!$E$19="",'У7 Ввод'!$D$19&gt;$B31),0,MAX(0,MIN(1,'У7 Ввод'!$E$19-NETWORKDAYS('У7 Ввод'!$D$19,$B31)+1))/Настройки!$E$13*100)</f>
        <v>0</v>
      </c>
      <c r="O31" s="67" t="n">
        <f aca="false">IF(OR($D31=1,MONTH($B31)&lt;&gt;MONTH(StartDate),'У7 Ввод'!$D$20="",'У7 Ввод'!$E$20="",'У7 Ввод'!$D$20&gt;$B31),0,MAX(0,MIN(1,'У7 Ввод'!$E$20-NETWORKDAYS('У7 Ввод'!$D$20,$B31)+1))/Настройки!$E$13*100)</f>
        <v>0</v>
      </c>
      <c r="P31" s="67" t="n">
        <f aca="false">IF(OR($D31=1,MONTH($B31)&lt;&gt;MONTH(StartDate),'У7 Ввод'!$D$21="",'У7 Ввод'!$E$21="",'У7 Ввод'!$D$21&gt;$B31),0,MAX(0,MIN(1,'У7 Ввод'!$E$21-NETWORKDAYS('У7 Ввод'!$D$21,$B31)+1))/Настройки!$E$13*100)</f>
        <v>0</v>
      </c>
      <c r="Q31" s="67" t="n">
        <f aca="false">IF(OR($D31=1,MONTH($B31)&lt;&gt;MONTH(StartDate),'У7 Ввод'!$D$22="",'У7 Ввод'!$E$22="",'У7 Ввод'!$D$22&gt;$B31),0,MAX(0,MIN(1,'У7 Ввод'!$E$22-NETWORKDAYS('У7 Ввод'!$D$22,$B31)+1))/Настройки!$E$13*100)</f>
        <v>0</v>
      </c>
      <c r="R31" s="67" t="n">
        <f aca="false">IF(OR($D31=1,MONTH($B31)&lt;&gt;MONTH(StartDate),'У7 Ввод'!$D$23="",'У7 Ввод'!$E$23="",'У7 Ввод'!$D$23&gt;$B31),0,MAX(0,MIN(1,'У7 Ввод'!$E$23-NETWORKDAYS('У7 Ввод'!$D$23,$B31)+1))/Настройки!$E$13*100)</f>
        <v>0</v>
      </c>
      <c r="S31" s="67" t="n">
        <f aca="false">IF(OR($D31=1,MONTH($B31)&lt;&gt;MONTH(StartDate),'У7 Ввод'!$D$24="",'У7 Ввод'!$E$24="",'У7 Ввод'!$D$24&gt;$B31),0,MAX(0,MIN(1,'У7 Ввод'!$E$24-NETWORKDAYS('У7 Ввод'!$D$24,$B31)+1))/Настройки!$E$13*100)</f>
        <v>0</v>
      </c>
      <c r="T31" s="67" t="n">
        <f aca="false">IF(OR($D31=1,MONTH($B31)&lt;&gt;MONTH(StartDate),'У7 Ввод'!$D$25="",'У7 Ввод'!$E$25="",'У7 Ввод'!$D$25&gt;$B31),0,MAX(0,MIN(1,'У7 Ввод'!$E$25-NETWORKDAYS('У7 Ввод'!$D$25,$B31)+1))/Настройки!$E$13*100)</f>
        <v>0</v>
      </c>
      <c r="U31" s="67" t="n">
        <f aca="false">IF(OR($D31=1,MONTH($B31)&lt;&gt;MONTH(StartDate),'У7 Ввод'!$D$26="",'У7 Ввод'!$E$26="",'У7 Ввод'!$D$26&gt;$B31),0,MAX(0,MIN(1,'У7 Ввод'!$E$26-NETWORKDAYS('У7 Ввод'!$D$26,$B31)+1))/Настройки!$E$13*100)</f>
        <v>0</v>
      </c>
      <c r="V31" s="67" t="n">
        <f aca="false">IF(OR($D31=1,MONTH($B31)&lt;&gt;MONTH(StartDate),'У7 Ввод'!$D$27="",'У7 Ввод'!$E$27="",'У7 Ввод'!$D$27&gt;$B31),0,MAX(0,MIN(1,'У7 Ввод'!$E$27-NETWORKDAYS('У7 Ввод'!$D$27,$B31)+1))/Настройки!$E$13*100)</f>
        <v>0</v>
      </c>
      <c r="W31" s="67" t="n">
        <f aca="false">IF(OR($D31=1,MONTH($B31)&lt;&gt;MONTH(StartDate),'У7 Ввод'!$D$28="",'У7 Ввод'!$E$28="",'У7 Ввод'!$D$28&gt;$B31),0,MAX(0,MIN(1,'У7 Ввод'!$E$28-NETWORKDAYS('У7 Ввод'!$D$28,$B31)+1))/Настройки!$E$13*100)</f>
        <v>0</v>
      </c>
      <c r="X31" s="67" t="n">
        <f aca="false">IF(OR($D31=1,MONTH($B31)&lt;&gt;MONTH(StartDate),'У7 Ввод'!$D$29="",'У7 Ввод'!$E$29="",'У7 Ввод'!$D$29&gt;$B31),0,MAX(0,MIN(1,'У7 Ввод'!$E$29-NETWORKDAYS('У7 Ввод'!$D$29,$B31)+1))/Настройки!$E$13*100)</f>
        <v>0</v>
      </c>
      <c r="Y31" s="67" t="n">
        <f aca="false">IF(OR($D31=1,MONTH($B31)&lt;&gt;MONTH(StartDate),'У7 Ввод'!$D$30="",'У7 Ввод'!$E$30="",'У7 Ввод'!$D$30&gt;$B31),0,MAX(0,MIN(1,'У7 Ввод'!$E$30-NETWORKDAYS('У7 Ввод'!$D$30,$B31)+1))/Настройки!$E$13*100)</f>
        <v>0</v>
      </c>
      <c r="Z31" s="67" t="n">
        <f aca="false">IF(OR($D31=1,MONTH($B31)&lt;&gt;MONTH(StartDate),'У7 Ввод'!$D$31="",'У7 Ввод'!$E$31="",'У7 Ввод'!$D$31&gt;$B31),0,MAX(0,MIN(1,'У7 Ввод'!$E$31-NETWORKDAYS('У7 Ввод'!$D$31,$B31)+1))/Настройки!$E$13*100)</f>
        <v>0</v>
      </c>
      <c r="AA31" s="67" t="n">
        <f aca="false">IF(OR($D31=1,MONTH($B31)&lt;&gt;MONTH(StartDate),'У7 Ввод'!$D$32="",'У7 Ввод'!$E$32="",'У7 Ввод'!$D$32&gt;$B31),0,MAX(0,MIN(1,'У7 Ввод'!$E$32-NETWORKDAYS('У7 Ввод'!$D$32,$B31)+1))/Настройки!$E$13*100)</f>
        <v>0</v>
      </c>
      <c r="AB31" s="67" t="n">
        <f aca="false">IF(OR($D31=1,MONTH($B31)&lt;&gt;MONTH(StartDate),'У7 Ввод'!$D$33="",'У7 Ввод'!$E$33="",'У7 Ввод'!$D$33&gt;$B31),0,MAX(0,MIN(1,'У7 Ввод'!$E$33-NETWORKDAYS('У7 Ввод'!$D$33,$B31)+1))/Настройки!$E$13*100)</f>
        <v>0</v>
      </c>
      <c r="AC31" s="67" t="n">
        <f aca="false">IF(OR($D31=1,MONTH($B31)&lt;&gt;MONTH(StartDate),'У7 Ввод'!$D$34="",'У7 Ввод'!$E$34="",'У7 Ввод'!$D$34&gt;$B31),0,MAX(0,MIN(1,'У7 Ввод'!$E$34-NETWORKDAYS('У7 Ввод'!$D$34,$B31)+1))/Настройки!$E$13*100)</f>
        <v>0</v>
      </c>
      <c r="AD31" s="67" t="n">
        <f aca="false">IF(OR($D31=1,MONTH($B31)&lt;&gt;MONTH(StartDate),'У7 Ввод'!$D$35="",'У7 Ввод'!$E$35="",'У7 Ввод'!$D$35&gt;$B31),0,MAX(0,MIN(1,'У7 Ввод'!$E$35-NETWORKDAYS('У7 Ввод'!$D$35,$B31)+1))/Настройки!$E$13*100)</f>
        <v>0</v>
      </c>
      <c r="AE31" s="67" t="n">
        <f aca="false">IF(OR($D31=1,MONTH($B31)&lt;&gt;MONTH(StartDate),'У7 Ввод'!$D$36="",'У7 Ввод'!$E$36="",'У7 Ввод'!$D$36&gt;$B31),0,MAX(0,MIN(1,'У7 Ввод'!$E$36-NETWORKDAYS('У7 Ввод'!$D$36,$B31)+1))/Настройки!$E$13*100)</f>
        <v>0</v>
      </c>
      <c r="AF31" s="67" t="n">
        <f aca="false">IF(OR($D31=1,MONTH($B31)&lt;&gt;MONTH(StartDate),'У7 Ввод'!$D$37="",'У7 Ввод'!$E$37="",'У7 Ввод'!$D$37&gt;$B31),0,MAX(0,MIN(1,'У7 Ввод'!$E$37-NETWORKDAYS('У7 Ввод'!$D$37,$B31)+1))/Настройки!$E$13*100)</f>
        <v>0</v>
      </c>
      <c r="AG31" s="67" t="n">
        <f aca="false">IF(OR($D31=1,MONTH($B31)&lt;&gt;MONTH(StartDate),'У7 Ввод'!$D$38="",'У7 Ввод'!$E$38="",'У7 Ввод'!$D$38&gt;$B31),0,MAX(0,MIN(1,'У7 Ввод'!$E$38-NETWORKDAYS('У7 Ввод'!$D$38,$B31)+1))/Настройки!$E$13*100)</f>
        <v>0</v>
      </c>
      <c r="AH31" s="67" t="n">
        <f aca="false">IF(OR($D31=1,MONTH($B31)&lt;&gt;MONTH(StartDate),'У7 Ввод'!$D$39="",'У7 Ввод'!$E$39="",'У7 Ввод'!$D$39&gt;$B31),0,MAX(0,MIN(1,'У7 Ввод'!$E$39-NETWORKDAYS('У7 Ввод'!$D$39,$B31)+1))/Настройки!$E$13*100)</f>
        <v>0</v>
      </c>
      <c r="AI31" s="67" t="n">
        <f aca="false">IF(OR($D31=1,MONTH($B31)&lt;&gt;MONTH(StartDate),'У7 Ввод'!$D$40="",'У7 Ввод'!$E$40="",'У7 Ввод'!$D$40&gt;$B31),0,MAX(0,MIN(1,'У7 Ввод'!$E$40-NETWORKDAYS('У7 Ввод'!$D$40,$B31)+1))/Настройки!$E$13*100)</f>
        <v>0</v>
      </c>
      <c r="AJ31" s="67" t="n">
        <f aca="false">IF(OR($D31=1,MONTH($B31)&lt;&gt;MONTH(StartDate),'У7 Ввод'!$D$41="",'У7 Ввод'!$E$41="",'У7 Ввод'!$D$41&gt;$B31),0,MAX(0,MIN(1,'У7 Ввод'!$E$41-NETWORKDAYS('У7 Ввод'!$D$41,$B31)+1))/Настройки!$E$13*100)</f>
        <v>0</v>
      </c>
      <c r="AK31" s="67" t="n">
        <f aca="false">IF(OR($D31=1,MONTH($B31)&lt;&gt;MONTH(StartDate),'У7 Ввод'!$D$42="",'У7 Ввод'!$E$42="",'У7 Ввод'!$D$42&gt;$B31),0,MAX(0,MIN(1,'У7 Ввод'!$E$42-NETWORKDAYS('У7 Ввод'!$D$42,$B31)+1))/Настройки!$E$13*100)</f>
        <v>0</v>
      </c>
      <c r="AL31" s="67" t="n">
        <f aca="false">IF(OR($D31=1,MONTH($B31)&lt;&gt;MONTH(StartDate),'У7 Ввод'!$D$43="",'У7 Ввод'!$E$43="",'У7 Ввод'!$D$43&gt;$B31),0,MAX(0,MIN(1,'У7 Ввод'!$E$43-NETWORKDAYS('У7 Ввод'!$D$43,$B31)+1))/Настройки!$E$13*100)</f>
        <v>0</v>
      </c>
      <c r="AM31" s="67" t="n">
        <f aca="false">IF(OR($D31=1,MONTH($B31)&lt;&gt;MONTH(StartDate),'У7 Ввод'!$D$44="",'У7 Ввод'!$E$44="",'У7 Ввод'!$D$44&gt;$B31),0,MAX(0,MIN(1,'У7 Ввод'!$E$44-NETWORKDAYS('У7 Ввод'!$D$44,$B31)+1))/Настройки!$E$13*100)</f>
        <v>0</v>
      </c>
      <c r="AN31" s="67" t="n">
        <f aca="false">IF(OR($D31=1,MONTH($B31)&lt;&gt;MONTH(StartDate),'У7 Ввод'!$D$45="",'У7 Ввод'!$E$45="",'У7 Ввод'!$D$45&gt;$B31),0,MAX(0,MIN(1,'У7 Ввод'!$E$45-NETWORKDAYS('У7 Ввод'!$D$45,$B31)+1))/Настройки!$E$13*100)</f>
        <v>0</v>
      </c>
      <c r="AO31" s="67" t="n">
        <f aca="false">IF(OR($D31=1,MONTH($B31)&lt;&gt;MONTH(StartDate),'У7 Ввод'!$D$46="",'У7 Ввод'!$E$46="",'У7 Ввод'!$D$46&gt;$B31),0,MAX(0,MIN(1,'У7 Ввод'!$E$46-NETWORKDAYS('У7 Ввод'!$D$46,$B31)+1))/Настройки!$E$13*100)</f>
        <v>0</v>
      </c>
      <c r="AP31" s="67" t="n">
        <f aca="false">IF(OR($D31=1,MONTH($B31)&lt;&gt;MONTH(StartDate),'У7 Ввод'!$D$47="",'У7 Ввод'!$E$47="",'У7 Ввод'!$D$47&gt;$B31),0,MAX(0,MIN(1,'У7 Ввод'!$E$47-NETWORKDAYS('У7 Ввод'!$D$47,$B31)+1))/Настройки!$E$13*100)</f>
        <v>0</v>
      </c>
      <c r="AQ31" s="67" t="n">
        <f aca="false">IF(OR($D31=1,MONTH($B31)&lt;&gt;MONTH(StartDate),'У7 Ввод'!$D$48="",'У7 Ввод'!$E$48="",'У7 Ввод'!$D$48&gt;$B31),0,MAX(0,MIN(1,'У7 Ввод'!$E$48-NETWORKDAYS('У7 Ввод'!$D$48,$B31)+1))/Настройки!$E$13*100)</f>
        <v>0</v>
      </c>
      <c r="AR31" s="67" t="n">
        <f aca="false">IF(OR($D31=1,MONTH($B31)&lt;&gt;MONTH(StartDate),'У7 Ввод'!$D$49="",'У7 Ввод'!$E$49="",'У7 Ввод'!$D$49&gt;$B31),0,MAX(0,MIN(1,'У7 Ввод'!$E$49-NETWORKDAYS('У7 Ввод'!$D$49,$B31)+1))/Настройки!$E$13*100)</f>
        <v>0</v>
      </c>
      <c r="AS31" s="67" t="n">
        <f aca="false">IF(OR($D31=1,MONTH($B31)&lt;&gt;MONTH(StartDate),'У7 Ввод'!$D$50="",'У7 Ввод'!$E$50="",'У7 Ввод'!$D$50&gt;$B31),0,MAX(0,MIN(1,'У7 Ввод'!$E$50-NETWORKDAYS('У7 Ввод'!$D$50,$B31)+1))/Настройки!$E$13*100)</f>
        <v>0</v>
      </c>
      <c r="AT31" s="67" t="n">
        <f aca="false">IF(OR($D31=1,MONTH($B31)&lt;&gt;MONTH(StartDate),'У7 Ввод'!$D$51="",'У7 Ввод'!$E$51="",'У7 Ввод'!$D$51&gt;$B31),0,MAX(0,MIN(1,'У7 Ввод'!$E$51-NETWORKDAYS('У7 Ввод'!$D$51,$B31)+1))/Настройки!$E$13*100)</f>
        <v>0</v>
      </c>
      <c r="AU31" s="67" t="n">
        <f aca="false">IF(OR($D31=1,MONTH($B31)&lt;&gt;MONTH(StartDate),'У7 Ввод'!$D$52="",'У7 Ввод'!$E$52="",'У7 Ввод'!$D$52&gt;$B31),0,MAX(0,MIN(1,'У7 Ввод'!$E$52-NETWORKDAYS('У7 Ввод'!$D$52,$B31)+1))/Настройки!$E$13*100)</f>
        <v>0</v>
      </c>
      <c r="AV31" s="67" t="n">
        <f aca="false">IF(OR($D31=1,MONTH($B31)&lt;&gt;MONTH(StartDate),'У7 Ввод'!$D$53="",'У7 Ввод'!$E$53="",'У7 Ввод'!$D$53&gt;$B31),0,MAX(0,MIN(1,'У7 Ввод'!$E$53-NETWORKDAYS('У7 Ввод'!$D$53,$B31)+1))/Настройки!$E$13*100)</f>
        <v>0</v>
      </c>
      <c r="AW31" s="67" t="n">
        <f aca="false">IF(OR($D31=1,MONTH($B31)&lt;&gt;MONTH(StartDate),'У7 Ввод'!$D$54="",'У7 Ввод'!$E$54="",'У7 Ввод'!$D$54&gt;$B31),0,MAX(0,MIN(1,'У7 Ввод'!$E$54-NETWORKDAYS('У7 Ввод'!$D$54,$B31)+1))/Настройки!$E$13*100)</f>
        <v>0</v>
      </c>
      <c r="AX31" s="67" t="n">
        <f aca="false">IF(OR($D31=1,MONTH($B31)&lt;&gt;MONTH(StartDate),'У7 Ввод'!$D$55="",'У7 Ввод'!$E$55="",'У7 Ввод'!$D$55&gt;$B31),0,MAX(0,MIN(1,'У7 Ввод'!$E$55-NETWORKDAYS('У7 Ввод'!$D$55,$B31)+1))/Настройки!$E$13*100)</f>
        <v>0</v>
      </c>
      <c r="AY31" s="67" t="n">
        <f aca="false">IF(OR($D31=1,MONTH($B31)&lt;&gt;MONTH(StartDate),'У7 Ввод'!$D$56="",'У7 Ввод'!$E$56="",'У7 Ввод'!$D$56&gt;$B31),0,MAX(0,MIN(1,'У7 Ввод'!$E$56-NETWORKDAYS('У7 Ввод'!$D$56,$B31)+1))/Настройки!$E$13*100)</f>
        <v>0</v>
      </c>
      <c r="AZ31" s="67" t="n">
        <f aca="false">IF(OR($D31=1,MONTH($B31)&lt;&gt;MONTH(StartDate),'У7 Ввод'!$D$57="",'У7 Ввод'!$E$57="",'У7 Ввод'!$D$57&gt;$B31),0,MAX(0,MIN(1,'У7 Ввод'!$E$57-NETWORKDAYS('У7 Ввод'!$D$57,$B31)+1))/Настройки!$E$13*100)</f>
        <v>0</v>
      </c>
      <c r="BA31" s="67" t="n">
        <f aca="false">IF(OR($D31=1,MONTH($B31)&lt;&gt;MONTH(StartDate),'У7 Ввод'!$D$58="",'У7 Ввод'!$E$58="",'У7 Ввод'!$D$58&gt;$B31),0,MAX(0,MIN(1,'У7 Ввод'!$E$58-NETWORKDAYS('У7 Ввод'!$D$58,$B31)+1))/Настройки!$E$13*100)</f>
        <v>0</v>
      </c>
      <c r="BB31" s="67" t="n">
        <f aca="false">IF(OR($D31=1,MONTH($B31)&lt;&gt;MONTH(StartDate),'У7 Ввод'!$D$59="",'У7 Ввод'!$E$59="",'У7 Ввод'!$D$59&gt;$B31),0,MAX(0,MIN(1,'У7 Ввод'!$E$59-NETWORKDAYS('У7 Ввод'!$D$59,$B31)+1))/Настройки!$E$13*100)</f>
        <v>0</v>
      </c>
      <c r="BC31" s="67" t="n">
        <f aca="false">IF(OR($D31=1,MONTH($B31)&lt;&gt;MONTH(StartDate),'У7 Ввод'!$D$60="",'У7 Ввод'!$E$60="",'У7 Ввод'!$D$60&gt;$B31),0,MAX(0,MIN(1,'У7 Ввод'!$E$60-NETWORKDAYS('У7 Ввод'!$D$60,$B31)+1))/Настройки!$E$13*100)</f>
        <v>0</v>
      </c>
      <c r="BD31" s="67" t="n">
        <f aca="false">IF(OR($D31=1,MONTH($B31)&lt;&gt;MONTH(StartDate),'У7 Ввод'!$D$61="",'У7 Ввод'!$E$61="",'У7 Ввод'!$D$61&gt;$B31),0,MAX(0,MIN(1,'У7 Ввод'!$E$61-NETWORKDAYS('У7 Ввод'!$D$61,$B31)+1))/Настройки!$E$13*100)</f>
        <v>0</v>
      </c>
      <c r="BE31" s="67" t="n">
        <f aca="false">IF(OR($D31=1,MONTH($B31)&lt;&gt;MONTH(StartDate),'У7 Ввод'!$D$62="",'У7 Ввод'!$E$62="",'У7 Ввод'!$D$62&gt;$B31),0,MAX(0,MIN(1,'У7 Ввод'!$E$62-NETWORKDAYS('У7 Ввод'!$D$62,$B31)+1))/Настройки!$E$13*100)</f>
        <v>0</v>
      </c>
      <c r="BF31" s="67" t="n">
        <f aca="false">IF(OR($D31=1,MONTH($B31)&lt;&gt;MONTH(StartDate),'У7 Ввод'!$D$63="",'У7 Ввод'!$E$63="",'У7 Ввод'!$D$63&gt;$B31),0,MAX(0,MIN(1,'У7 Ввод'!$E$63-NETWORKDAYS('У7 Ввод'!$D$63,$B31)+1))/Настройки!$E$13*100)</f>
        <v>0</v>
      </c>
      <c r="BG31" s="67" t="n">
        <f aca="false">IF(OR($D31=1,MONTH($B31)&lt;&gt;MONTH(StartDate),'У7 Ввод'!$D$64="",'У7 Ввод'!$E$64="",'У7 Ввод'!$D$64&gt;$B31),0,MAX(0,MIN(1,'У7 Ввод'!$E$64-NETWORKDAYS('У7 Ввод'!$D$64,$B31)+1))/Настройки!$E$13*100)</f>
        <v>0</v>
      </c>
      <c r="BH31" s="67" t="n">
        <f aca="false">IF(OR($D31=1,MONTH($B31)&lt;&gt;MONTH(StartDate),'У7 Ввод'!$D$65="",'У7 Ввод'!$E$65="",'У7 Ввод'!$D$65&gt;$B31),0,MAX(0,MIN(1,'У7 Ввод'!$E$65-NETWORKDAYS('У7 Ввод'!$D$65,$B31)+1))/Настройки!$E$13*100)</f>
        <v>0</v>
      </c>
      <c r="BI31" s="67" t="n">
        <f aca="false">IF(OR($D31=1,MONTH($B31)&lt;&gt;MONTH(StartDate),'У7 Ввод'!$D$66="",'У7 Ввод'!$E$66="",'У7 Ввод'!$D$66&gt;$B31),0,MAX(0,MIN(1,'У7 Ввод'!$E$66-NETWORKDAYS('У7 Ввод'!$D$66,$B31)+1))/Настройки!$E$13*100)</f>
        <v>0</v>
      </c>
      <c r="BJ31" s="67" t="n">
        <f aca="false">IF(OR($D31=1,MONTH($B31)&lt;&gt;MONTH(StartDate),'У7 Ввод'!$D$67="",'У7 Ввод'!$E$67="",'У7 Ввод'!$D$67&gt;$B31),0,MAX(0,MIN(1,'У7 Ввод'!$E$67-NETWORKDAYS('У7 Ввод'!$D$67,$B31)+1))/Настройки!$E$13*100)</f>
        <v>0</v>
      </c>
      <c r="BK31" s="67" t="n">
        <f aca="false">IF(OR($D31=1,MONTH($B31)&lt;&gt;MONTH(StartDate),'У7 Ввод'!$D$68="",'У7 Ввод'!$E$68="",'У7 Ввод'!$D$68&gt;$B31),0,MAX(0,MIN(1,'У7 Ввод'!$E$68-NETWORKDAYS('У7 Ввод'!$D$68,$B31)+1))/Настройки!$E$13*100)</f>
        <v>0</v>
      </c>
      <c r="BL31" s="67" t="n">
        <f aca="false">IF(OR($D31=1,MONTH($B31)&lt;&gt;MONTH(StartDate),'У7 Ввод'!$D$69="",'У7 Ввод'!$E$69="",'У7 Ввод'!$D$69&gt;$B31),0,MAX(0,MIN(1,'У7 Ввод'!$E$69-NETWORKDAYS('У7 Ввод'!$D$69,$B31)+1))/Настройки!$E$13*100)</f>
        <v>0</v>
      </c>
      <c r="BM31" s="67" t="n">
        <f aca="false">IF(OR($D31=1,MONTH($B31)&lt;&gt;MONTH(StartDate),'У7 Ввод'!$D$70="",'У7 Ввод'!$E$70="",'У7 Ввод'!$D$70&gt;$B31),0,MAX(0,MIN(1,'У7 Ввод'!$E$70-NETWORKDAYS('У7 Ввод'!$D$70,$B31)+1))/Настройки!$E$13*100)</f>
        <v>0</v>
      </c>
      <c r="BN31" s="67" t="n">
        <f aca="false">IF(OR($D31=1,MONTH($B31)&lt;&gt;MONTH(StartDate),'У7 Ввод'!$D$71="",'У7 Ввод'!$E$71="",'У7 Ввод'!$D$71&gt;$B31),0,MAX(0,MIN(1,'У7 Ввод'!$E$71-NETWORKDAYS('У7 Ввод'!$D$71,$B31)+1))/Настройки!$E$13*100)</f>
        <v>0</v>
      </c>
      <c r="BO31" s="67" t="n">
        <f aca="false">IF(OR($D31=1,MONTH($B31)&lt;&gt;MONTH(StartDate),'У7 Ввод'!$D$72="",'У7 Ввод'!$E$72="",'У7 Ввод'!$D$72&gt;$B31),0,MAX(0,MIN(1,'У7 Ввод'!$E$72-NETWORKDAYS('У7 Ввод'!$D$72,$B31)+1))/Настройки!$E$13*100)</f>
        <v>0</v>
      </c>
      <c r="BP31" s="67" t="n">
        <f aca="false">IF(OR($D31=1,MONTH($B31)&lt;&gt;MONTH(StartDate),'У7 Ввод'!$D$73="",'У7 Ввод'!$E$73="",'У7 Ввод'!$D$73&gt;$B31),0,MAX(0,MIN(1,'У7 Ввод'!$E$73-NETWORKDAYS('У7 Ввод'!$D$73,$B31)+1))/Настройки!$E$13*100)</f>
        <v>0</v>
      </c>
      <c r="BQ31" s="67" t="n">
        <f aca="false">IF(OR($D31=1,MONTH($B31)&lt;&gt;MONTH(StartDate),'У7 Ввод'!$D$74="",'У7 Ввод'!$E$74="",'У7 Ввод'!$D$74&gt;$B31),0,MAX(0,MIN(1,'У7 Ввод'!$E$74-NETWORKDAYS('У7 Ввод'!$D$74,$B31)+1))/Настройки!$E$13*100)</f>
        <v>0</v>
      </c>
      <c r="BR31" s="67" t="n">
        <f aca="false">IF(OR($D31=1,MONTH($B31)&lt;&gt;MONTH(StartDate),'У7 Ввод'!$D$75="",'У7 Ввод'!$E$75="",'У7 Ввод'!$D$75&gt;$B31),0,MAX(0,MIN(1,'У7 Ввод'!$E$75-NETWORKDAYS('У7 Ввод'!$D$75,$B31)+1))/Настройки!$E$13*100)</f>
        <v>0</v>
      </c>
      <c r="BS31" s="67" t="n">
        <f aca="false">IF(OR($D31=1,MONTH($B31)&lt;&gt;MONTH(StartDate),'У7 Ввод'!$D$76="",'У7 Ввод'!$E$76="",'У7 Ввод'!$D$76&gt;$B31),0,MAX(0,MIN(1,'У7 Ввод'!$E$76-NETWORKDAYS('У7 Ввод'!$D$76,$B31)+1))/Настройки!$E$13*100)</f>
        <v>0</v>
      </c>
      <c r="BT31" s="67" t="n">
        <f aca="false">IF(OR($D31=1,MONTH($B31)&lt;&gt;MONTH(StartDate),'У7 Ввод'!$D$77="",'У7 Ввод'!$E$77="",'У7 Ввод'!$D$77&gt;$B31),0,MAX(0,MIN(1,'У7 Ввод'!$E$77-NETWORKDAYS('У7 Ввод'!$D$77,$B31)+1))/Настройки!$E$13*100)</f>
        <v>0</v>
      </c>
      <c r="BU31" s="67" t="n">
        <f aca="false">IF(OR($D31=1,MONTH($B31)&lt;&gt;MONTH(StartDate),'У7 Ввод'!$D$78="",'У7 Ввод'!$E$78="",'У7 Ввод'!$D$78&gt;$B31),0,MAX(0,MIN(1,'У7 Ввод'!$E$78-NETWORKDAYS('У7 Ввод'!$D$78,$B31)+1))/Настройки!$E$13*100)</f>
        <v>0</v>
      </c>
      <c r="BV31" s="67" t="n">
        <f aca="false">IF(OR($D31=1,MONTH($B31)&lt;&gt;MONTH(StartDate),'У7 Ввод'!$D$79="",'У7 Ввод'!$E$79="",'У7 Ввод'!$D$79&gt;$B31),0,MAX(0,MIN(1,'У7 Ввод'!$E$79-NETWORKDAYS('У7 Ввод'!$D$79,$B31)+1))/Настройки!$E$13*100)</f>
        <v>0</v>
      </c>
      <c r="BW31" s="67" t="n">
        <f aca="false">IF(OR($D31=1,MONTH($B31)&lt;&gt;MONTH(StartDate),'У7 Ввод'!$D$80="",'У7 Ввод'!$E$80="",'У7 Ввод'!$D$80&gt;$B31),0,MAX(0,MIN(1,'У7 Ввод'!$E$80-NETWORKDAYS('У7 Ввод'!$D$80,$B31)+1))/Настройки!$E$13*100)</f>
        <v>0</v>
      </c>
      <c r="BX31" s="67" t="n">
        <f aca="false">IF(OR($D31=1,MONTH($B31)&lt;&gt;MONTH(StartDate),'У7 Ввод'!$D$81="",'У7 Ввод'!$E$81="",'У7 Ввод'!$D$81&gt;$B31),0,MAX(0,MIN(1,'У7 Ввод'!$E$81-NETWORKDAYS('У7 Ввод'!$D$81,$B31)+1))/Настройки!$E$13*100)</f>
        <v>0</v>
      </c>
      <c r="BY31" s="67" t="n">
        <f aca="false">IF(OR($D31=1,MONTH($B31)&lt;&gt;MONTH(StartDate),'У7 Ввод'!$D$82="",'У7 Ввод'!$E$82="",'У7 Ввод'!$D$82&gt;$B31),0,MAX(0,MIN(1,'У7 Ввод'!$E$82-NETWORKDAYS('У7 Ввод'!$D$82,$B31)+1))/Настройки!$E$13*100)</f>
        <v>0</v>
      </c>
      <c r="BZ31" s="67" t="n">
        <f aca="false">IF(OR($D31=1,MONTH($B31)&lt;&gt;MONTH(StartDate),'У7 Ввод'!$D$83="",'У7 Ввод'!$E$83="",'У7 Ввод'!$D$83&gt;$B31),0,MAX(0,MIN(1,'У7 Ввод'!$E$83-NETWORKDAYS('У7 Ввод'!$D$83,$B31)+1))/Настройки!$E$13*100)</f>
        <v>0</v>
      </c>
      <c r="CA31" s="67" t="n">
        <f aca="false">IF(OR($D31=1,MONTH($B31)&lt;&gt;MONTH(StartDate),'У7 Ввод'!$D$84="",'У7 Ввод'!$E$84="",'У7 Ввод'!$D$84&gt;$B31),0,MAX(0,MIN(1,'У7 Ввод'!$E$84-NETWORKDAYS('У7 Ввод'!$D$84,$B31)+1))/Настройки!$E$13*100)</f>
        <v>0</v>
      </c>
      <c r="CB31" s="67" t="n">
        <f aca="false">IF(OR($D31=1,MONTH($B31)&lt;&gt;MONTH(StartDate),'У7 Ввод'!$D$85="",'У7 Ввод'!$E$85="",'У7 Ввод'!$D$85&gt;$B31),0,MAX(0,MIN(1,'У7 Ввод'!$E$85-NETWORKDAYS('У7 Ввод'!$D$85,$B31)+1))/Настройки!$E$13*100)</f>
        <v>0</v>
      </c>
      <c r="CC31" s="67" t="n">
        <f aca="false">IF(OR($D31=1,MONTH($B31)&lt;&gt;MONTH(StartDate),'У7 Ввод'!$D$86="",'У7 Ввод'!$E$86="",'У7 Ввод'!$D$86&gt;$B31),0,MAX(0,MIN(1,'У7 Ввод'!$E$86-NETWORKDAYS('У7 Ввод'!$D$86,$B31)+1))/Настройки!$E$13*100)</f>
        <v>0</v>
      </c>
      <c r="CD31" s="67" t="n">
        <f aca="false">IF(OR($D31=1,MONTH($B31)&lt;&gt;MONTH(StartDate),'У7 Ввод'!$D$87="",'У7 Ввод'!$E$87="",'У7 Ввод'!$D$87&gt;$B31),0,MAX(0,MIN(1,'У7 Ввод'!$E$87-NETWORKDAYS('У7 Ввод'!$D$87,$B31)+1))/Настройки!$E$13*100)</f>
        <v>0</v>
      </c>
      <c r="CE31" s="67" t="n">
        <f aca="false">IF(OR($D31=1,MONTH($B31)&lt;&gt;MONTH(StartDate),'У7 Ввод'!$D$88="",'У7 Ввод'!$E$88="",'У7 Ввод'!$D$88&gt;$B31),0,MAX(0,MIN(1,'У7 Ввод'!$E$88-NETWORKDAYS('У7 Ввод'!$D$88,$B31)+1))/Настройки!$E$13*100)</f>
        <v>0</v>
      </c>
      <c r="CF31" s="67" t="n">
        <f aca="false">IF(OR($D31=1,MONTH($B31)&lt;&gt;MONTH(StartDate),'У7 Ввод'!$D$89="",'У7 Ввод'!$E$89="",'У7 Ввод'!$D$89&gt;$B31),0,MAX(0,MIN(1,'У7 Ввод'!$E$89-NETWORKDAYS('У7 Ввод'!$D$89,$B31)+1))/Настройки!$E$13*100)</f>
        <v>0</v>
      </c>
      <c r="CG31" s="67" t="n">
        <f aca="false">IF(OR($D31=1,MONTH($B31)&lt;&gt;MONTH(StartDate),'У7 Ввод'!$D$90="",'У7 Ввод'!$E$90="",'У7 Ввод'!$D$90&gt;$B31),0,MAX(0,MIN(1,'У7 Ввод'!$E$90-NETWORKDAYS('У7 Ввод'!$D$90,$B31)+1))/Настройки!$E$13*100)</f>
        <v>0</v>
      </c>
      <c r="CH31" s="67" t="n">
        <f aca="false">IF(OR($D31=1,MONTH($B31)&lt;&gt;MONTH(StartDate),'У7 Ввод'!$D$91="",'У7 Ввод'!$E$91="",'У7 Ввод'!$D$91&gt;$B31),0,MAX(0,MIN(1,'У7 Ввод'!$E$91-NETWORKDAYS('У7 Ввод'!$D$91,$B31)+1))/Настройки!$E$13*100)</f>
        <v>0</v>
      </c>
      <c r="CI31" s="67" t="n">
        <f aca="false">IF(OR($D31=1,MONTH($B31)&lt;&gt;MONTH(StartDate),'У7 Ввод'!$D$92="",'У7 Ввод'!$E$92="",'У7 Ввод'!$D$92&gt;$B31),0,MAX(0,MIN(1,'У7 Ввод'!$E$92-NETWORKDAYS('У7 Ввод'!$D$92,$B31)+1))/Настройки!$E$13*100)</f>
        <v>0</v>
      </c>
      <c r="CJ31" s="67" t="n">
        <f aca="false">IF(OR($D31=1,MONTH($B31)&lt;&gt;MONTH(StartDate),'У7 Ввод'!$D$93="",'У7 Ввод'!$E$93="",'У7 Ввод'!$D$93&gt;$B31),0,MAX(0,MIN(1,'У7 Ввод'!$E$93-NETWORKDAYS('У7 Ввод'!$D$93,$B31)+1))/Настройки!$E$13*100)</f>
        <v>0</v>
      </c>
      <c r="CK31" s="67" t="n">
        <f aca="false">IF(OR($D31=1,MONTH($B31)&lt;&gt;MONTH(StartDate),'У7 Ввод'!$D$94="",'У7 Ввод'!$E$94="",'У7 Ввод'!$D$94&gt;$B31),0,MAX(0,MIN(1,'У7 Ввод'!$E$94-NETWORKDAYS('У7 Ввод'!$D$94,$B31)+1))/Настройки!$E$13*100)</f>
        <v>0</v>
      </c>
      <c r="CL31" s="67" t="n">
        <f aca="false">IF(OR($D31=1,MONTH($B31)&lt;&gt;MONTH(StartDate),'У7 Ввод'!$D$95="",'У7 Ввод'!$E$95="",'У7 Ввод'!$D$95&gt;$B31),0,MAX(0,MIN(1,'У7 Ввод'!$E$95-NETWORKDAYS('У7 Ввод'!$D$95,$B31)+1))/Настройки!$E$13*100)</f>
        <v>0</v>
      </c>
      <c r="CM31" s="67" t="n">
        <f aca="false">IF(OR($D31=1,MONTH($B31)&lt;&gt;MONTH(StartDate),'У7 Ввод'!$D$96="",'У7 Ввод'!$E$96="",'У7 Ввод'!$D$96&gt;$B31),0,MAX(0,MIN(1,'У7 Ввод'!$E$96-NETWORKDAYS('У7 Ввод'!$D$96,$B31)+1))/Настройки!$E$13*100)</f>
        <v>0</v>
      </c>
      <c r="CN31" s="67" t="n">
        <f aca="false">IF(OR($D31=1,MONTH($B31)&lt;&gt;MONTH(StartDate),'У7 Ввод'!$D$97="",'У7 Ввод'!$E$97="",'У7 Ввод'!$D$97&gt;$B31),0,MAX(0,MIN(1,'У7 Ввод'!$E$97-NETWORKDAYS('У7 Ввод'!$D$97,$B31)+1))/Настройки!$E$13*100)</f>
        <v>0</v>
      </c>
      <c r="CO31" s="67" t="n">
        <f aca="false">IF(OR($D31=1,MONTH($B31)&lt;&gt;MONTH(StartDate),'У7 Ввод'!$D$98="",'У7 Ввод'!$E$98="",'У7 Ввод'!$D$98&gt;$B31),0,MAX(0,MIN(1,'У7 Ввод'!$E$98-NETWORKDAYS('У7 Ввод'!$D$98,$B31)+1))/Настройки!$E$13*100)</f>
        <v>0</v>
      </c>
      <c r="CP31" s="67" t="n">
        <f aca="false">IF(OR($D31=1,MONTH($B31)&lt;&gt;MONTH(StartDate),'У7 Ввод'!$D$99="",'У7 Ввод'!$E$99="",'У7 Ввод'!$D$99&gt;$B31),0,MAX(0,MIN(1,'У7 Ввод'!$E$99-NETWORKDAYS('У7 Ввод'!$D$99,$B31)+1))/Настройки!$E$13*100)</f>
        <v>0</v>
      </c>
      <c r="CQ31" s="67" t="n">
        <f aca="false">IF(OR($D31=1,MONTH($B31)&lt;&gt;MONTH(StartDate),'У7 Ввод'!$D$100="",'У7 Ввод'!$E$100="",'У7 Ввод'!$D$100&gt;$B31),0,MAX(0,MIN(1,'У7 Ввод'!$E$100-NETWORKDAYS('У7 Ввод'!$D$100,$B31)+1))/Настройки!$E$13*100)</f>
        <v>0</v>
      </c>
      <c r="CR31" s="67" t="n">
        <f aca="false">IF(OR($D31=1,MONTH($B31)&lt;&gt;MONTH(StartDate),'У7 Ввод'!$D$101="",'У7 Ввод'!$E$101="",'У7 Ввод'!$D$101&gt;$B31),0,MAX(0,MIN(1,'У7 Ввод'!$E$101-NETWORKDAYS('У7 Ввод'!$D$101,$B31)+1))/Настройки!$E$13*100)</f>
        <v>0</v>
      </c>
      <c r="CS31" s="67" t="n">
        <f aca="false">IF(OR($D31=1,MONTH($B31)&lt;&gt;MONTH(StartDate),'У7 Ввод'!$D$102="",'У7 Ввод'!$E$102="",'У7 Ввод'!$D$102&gt;$B31),0,MAX(0,MIN(1,'У7 Ввод'!$E$102-NETWORKDAYS('У7 Ввод'!$D$102,$B31)+1))/Настройки!$E$13*100)</f>
        <v>0</v>
      </c>
      <c r="CT31" s="67" t="n">
        <f aca="false">IF(OR($D31=1,MONTH($B31)&lt;&gt;MONTH(StartDate),'У7 Ввод'!$D$103="",'У7 Ввод'!$E$103="",'У7 Ввод'!$D$103&gt;$B31),0,MAX(0,MIN(1,'У7 Ввод'!$E$103-NETWORKDAYS('У7 Ввод'!$D$103,$B31)+1))/Настройки!$E$13*100)</f>
        <v>0</v>
      </c>
      <c r="CU31" s="67" t="n">
        <f aca="false">IF(OR($D31=1,MONTH($B31)&lt;&gt;MONTH(StartDate),'У7 Ввод'!$D$104="",'У7 Ввод'!$E$104="",'У7 Ввод'!$D$104&gt;$B31),0,MAX(0,MIN(1,'У7 Ввод'!$E$104-NETWORKDAYS('У7 Ввод'!$D$104,$B31)+1))/Настройки!$E$13*100)</f>
        <v>0</v>
      </c>
      <c r="CV31" s="67" t="n">
        <f aca="false">IF(OR($D31=1,MONTH($B31)&lt;&gt;MONTH(StartDate),'У7 Ввод'!$D$105="",'У7 Ввод'!$E$105="",'У7 Ввод'!$D$105&gt;$B31),0,MAX(0,MIN(1,'У7 Ввод'!$E$105-NETWORKDAYS('У7 Ввод'!$D$105,$B31)+1))/Настройки!$E$13*100)</f>
        <v>0</v>
      </c>
      <c r="CW31" s="67" t="n">
        <f aca="false">IF(OR($D31=1,MONTH($B31)&lt;&gt;MONTH(StartDate),'У7 Ввод'!$D$106="",'У7 Ввод'!$E$106="",'У7 Ввод'!$D$106&gt;$B31),0,MAX(0,MIN(1,'У7 Ввод'!$E$106-NETWORKDAYS('У7 Ввод'!$D$106,$B31)+1))/Настройки!$E$13*100)</f>
        <v>0</v>
      </c>
      <c r="CX31" s="67" t="n">
        <f aca="false">IF(OR($D31=1,MONTH($B31)&lt;&gt;MONTH(StartDate),'У7 Ввод'!$D$107="",'У7 Ввод'!$E$107="",'У7 Ввод'!$D$107&gt;$B31),0,MAX(0,MIN(1,'У7 Ввод'!$E$107-NETWORKDAYS('У7 Ввод'!$D$107,$B31)+1))/Настройки!$E$13*100)</f>
        <v>0</v>
      </c>
      <c r="CY31" s="67" t="n">
        <f aca="false">IF(OR($D31=1,MONTH($B31)&lt;&gt;MONTH(StartDate),'У7 Ввод'!$D$108="",'У7 Ввод'!$E$108="",'У7 Ввод'!$D$108&gt;$B31),0,MAX(0,MIN(1,'У7 Ввод'!$E$108-NETWORKDAYS('У7 Ввод'!$D$108,$B31)+1))/Настройки!$E$13*100)</f>
        <v>0</v>
      </c>
      <c r="CZ31" s="67" t="n">
        <f aca="false">IF(OR($D31=1,MONTH($B31)&lt;&gt;MONTH(StartDate),'У7 Ввод'!$D$109="",'У7 Ввод'!$E$109="",'У7 Ввод'!$D$109&gt;$B31),0,MAX(0,MIN(1,'У7 Ввод'!$E$109-NETWORKDAYS('У7 Ввод'!$D$109,$B31)+1))/Настройки!$E$13*100)</f>
        <v>0</v>
      </c>
      <c r="DA31" s="67" t="n">
        <f aca="false">IF(OR($D31=1,MONTH($B31)&lt;&gt;MONTH(StartDate),'У7 Ввод'!$D$110="",'У7 Ввод'!$E$110="",'У7 Ввод'!$D$110&gt;$B31),0,MAX(0,MIN(1,'У7 Ввод'!$E$110-NETWORKDAYS('У7 Ввод'!$D$110,$B31)+1))/Настройки!$E$13*100)</f>
        <v>0</v>
      </c>
      <c r="DB31" s="67" t="n">
        <f aca="false">IF(OR($D31=1,MONTH($B31)&lt;&gt;MONTH(StartDate),'У7 Ввод'!$D$111="",'У7 Ввод'!$E$111="",'У7 Ввод'!$D$111&gt;$B31),0,MAX(0,MIN(1,'У7 Ввод'!$E$111-NETWORKDAYS('У7 Ввод'!$D$111,$B31)+1))/Настройки!$E$13*100)</f>
        <v>0</v>
      </c>
      <c r="DC31" s="67" t="n">
        <f aca="false">IF(OR($D31=1,MONTH($B31)&lt;&gt;MONTH(StartDate),'У7 Ввод'!$D$112="",'У7 Ввод'!$E$112="",'У7 Ввод'!$D$112&gt;$B31),0,MAX(0,MIN(1,'У7 Ввод'!$E$112-NETWORKDAYS('У7 Ввод'!$D$112,$B31)+1))/Настройки!$E$13*100)</f>
        <v>0</v>
      </c>
      <c r="DD31" s="67" t="n">
        <f aca="false">IF(OR($D31=1,MONTH($B31)&lt;&gt;MONTH(StartDate),'У7 Ввод'!$D$113="",'У7 Ввод'!$E$113="",'У7 Ввод'!$D$113&gt;$B31),0,MAX(0,MIN(1,'У7 Ввод'!$E$113-NETWORKDAYS('У7 Ввод'!$D$113,$B31)+1))/Настройки!$E$13*100)</f>
        <v>0</v>
      </c>
      <c r="DE31" s="67" t="n">
        <f aca="false">IF(OR($D31=1,MONTH($B31)&lt;&gt;MONTH(StartDate),'У7 Ввод'!$D$114="",'У7 Ввод'!$E$114="",'У7 Ввод'!$D$114&gt;$B31),0,MAX(0,MIN(1,'У7 Ввод'!$E$114-NETWORKDAYS('У7 Ввод'!$D$114,$B31)+1))/Настройки!$E$13*100)</f>
        <v>0</v>
      </c>
      <c r="DF31" s="67" t="n">
        <f aca="false">IF(OR($D31=1,MONTH($B31)&lt;&gt;MONTH(StartDate),'У7 Ввод'!$D$115="",'У7 Ввод'!$E$115="",'У7 Ввод'!$D$115&gt;$B31),0,MAX(0,MIN(1,'У7 Ввод'!$E$115-NETWORKDAYS('У7 Ввод'!$D$115,$B31)+1))/Настройки!$E$13*100)</f>
        <v>0</v>
      </c>
      <c r="DG31" s="67" t="n">
        <f aca="false">IF(OR($D31=1,MONTH($B31)&lt;&gt;MONTH(StartDate),'У7 Ввод'!$D$116="",'У7 Ввод'!$E$116="",'У7 Ввод'!$D$116&gt;$B31),0,MAX(0,MIN(1,'У7 Ввод'!$E$116-NETWORKDAYS('У7 Ввод'!$D$116,$B31)+1))/Настройки!$E$13*100)</f>
        <v>0</v>
      </c>
      <c r="DH31" s="67" t="n">
        <f aca="false">IF(OR($D31=1,MONTH($B31)&lt;&gt;MONTH(StartDate),'У7 Ввод'!$D$117="",'У7 Ввод'!$E$117="",'У7 Ввод'!$D$117&gt;$B31),0,MAX(0,MIN(1,'У7 Ввод'!$E$117-NETWORKDAYS('У7 Ввод'!$D$117,$B31)+1))/Настройки!$E$13*100)</f>
        <v>0</v>
      </c>
      <c r="DI31" s="67" t="n">
        <f aca="false">IF(OR($D31=1,MONTH($B31)&lt;&gt;MONTH(StartDate),'У7 Ввод'!$D$118="",'У7 Ввод'!$E$118="",'У7 Ввод'!$D$118&gt;$B31),0,MAX(0,MIN(1,'У7 Ввод'!$E$118-NETWORKDAYS('У7 Ввод'!$D$118,$B31)+1))/Настройки!$E$13*100)</f>
        <v>0</v>
      </c>
      <c r="DJ31" s="67" t="n">
        <f aca="false">IF(OR($D31=1,MONTH($B31)&lt;&gt;MONTH(StartDate),'У7 Ввод'!$D$119="",'У7 Ввод'!$E$119="",'У7 Ввод'!$D$119&gt;$B31),0,MAX(0,MIN(1,'У7 Ввод'!$E$119-NETWORKDAYS('У7 Ввод'!$D$119,$B31)+1))/Настройки!$E$13*100)</f>
        <v>0</v>
      </c>
      <c r="DK31" s="67" t="n">
        <f aca="false">IF(OR($D31=1,MONTH($B31)&lt;&gt;MONTH(StartDate),'У7 Ввод'!$D$120="",'У7 Ввод'!$E$120="",'У7 Ввод'!$D$120&gt;$B31),0,MAX(0,MIN(1,'У7 Ввод'!$E$120-NETWORKDAYS('У7 Ввод'!$D$120,$B31)+1))/Настройки!$E$13*100)</f>
        <v>0</v>
      </c>
      <c r="DL31" s="67" t="n">
        <f aca="false">IF(OR($D31=1,MONTH($B31)&lt;&gt;MONTH(StartDate),'У7 Ввод'!$D$121="",'У7 Ввод'!$E$121="",'У7 Ввод'!$D$121&gt;$B31),0,MAX(0,MIN(1,'У7 Ввод'!$E$121-NETWORKDAYS('У7 Ввод'!$D$121,$B31)+1))/Настройки!$E$13*100)</f>
        <v>0</v>
      </c>
      <c r="DM31" s="67" t="n">
        <f aca="false">IF(OR($D31=1,MONTH($B31)&lt;&gt;MONTH(StartDate),'У7 Ввод'!$D$122="",'У7 Ввод'!$E$122="",'У7 Ввод'!$D$122&gt;$B31),0,MAX(0,MIN(1,'У7 Ввод'!$E$122-NETWORKDAYS('У7 Ввод'!$D$122,$B31)+1))/Настройки!$E$13*100)</f>
        <v>0</v>
      </c>
      <c r="DN31" s="67" t="n">
        <f aca="false">IF(OR($D31=1,MONTH($B31)&lt;&gt;MONTH(StartDate),'У7 Ввод'!$D$123="",'У7 Ввод'!$E$123="",'У7 Ввод'!$D$123&gt;$B31),0,MAX(0,MIN(1,'У7 Ввод'!$E$123-NETWORKDAYS('У7 Ввод'!$D$123,$B31)+1))/Настройки!$E$13*100)</f>
        <v>0</v>
      </c>
      <c r="DO31" s="67" t="n">
        <f aca="false">IF(OR($D31=1,MONTH($B31)&lt;&gt;MONTH(StartDate),'У7 Ввод'!$D$124="",'У7 Ввод'!$E$124="",'У7 Ввод'!$D$124&gt;$B31),0,MAX(0,MIN(1,'У7 Ввод'!$E$124-NETWORKDAYS('У7 Ввод'!$D$124,$B31)+1))/Настройки!$E$13*100)</f>
        <v>0</v>
      </c>
      <c r="DP31" s="67" t="n">
        <f aca="false">IF(OR($D31=1,MONTH($B31)&lt;&gt;MONTH(StartDate),'У7 Ввод'!$D$125="",'У7 Ввод'!$E$125="",'У7 Ввод'!$D$125&gt;$B31),0,MAX(0,MIN(1,'У7 Ввод'!$E$125-NETWORKDAYS('У7 Ввод'!$D$125,$B31)+1))/Настройки!$E$13*100)</f>
        <v>0</v>
      </c>
      <c r="DQ31" s="67" t="n">
        <f aca="false">IF(OR($D31=1,MONTH($B31)&lt;&gt;MONTH(StartDate),'У7 Ввод'!$D$126="",'У7 Ввод'!$E$126="",'У7 Ввод'!$D$126&gt;$B31),0,MAX(0,MIN(1,'У7 Ввод'!$E$126-NETWORKDAYS('У7 Ввод'!$D$126,$B31)+1))/Настройки!$E$13*100)</f>
        <v>0</v>
      </c>
      <c r="DR31" s="67" t="n">
        <f aca="false">IF(OR($D31=1,MONTH($B31)&lt;&gt;MONTH(StartDate),'У7 Ввод'!$D$127="",'У7 Ввод'!$E$127="",'У7 Ввод'!$D$127&gt;$B31),0,MAX(0,MIN(1,'У7 Ввод'!$E$127-NETWORKDAYS('У7 Ввод'!$D$127,$B31)+1))/Настройки!$E$13*100)</f>
        <v>0</v>
      </c>
      <c r="DS31" s="67" t="n">
        <f aca="false">IF(OR($D31=1,MONTH($B31)&lt;&gt;MONTH(StartDate),'У7 Ввод'!$D$128="",'У7 Ввод'!$E$128="",'У7 Ввод'!$D$128&gt;$B31),0,MAX(0,MIN(1,'У7 Ввод'!$E$128-NETWORKDAYS('У7 Ввод'!$D$128,$B31)+1))/Настройки!$E$13*100)</f>
        <v>0</v>
      </c>
      <c r="DT31" s="67" t="n">
        <f aca="false">IF(OR($D31=1,MONTH($B31)&lt;&gt;MONTH(StartDate),'У7 Ввод'!$D$129="",'У7 Ввод'!$E$129="",'У7 Ввод'!$D$129&gt;$B31),0,MAX(0,MIN(1,'У7 Ввод'!$E$129-NETWORKDAYS('У7 Ввод'!$D$129,$B31)+1))/Настройки!$E$13*100)</f>
        <v>0</v>
      </c>
      <c r="DU31" s="67" t="n">
        <f aca="false">IF(OR($D31=1,MONTH($B31)&lt;&gt;MONTH(StartDate),'У7 Ввод'!$D$130="",'У7 Ввод'!$E$130="",'У7 Ввод'!$D$130&gt;$B31),0,MAX(0,MIN(1,'У7 Ввод'!$E$130-NETWORKDAYS('У7 Ввод'!$D$130,$B31)+1))/Настройки!$E$13*100)</f>
        <v>0</v>
      </c>
      <c r="DV31" s="67" t="n">
        <f aca="false">IF(OR($D31=1,MONTH($B31)&lt;&gt;MONTH(StartDate),'У7 Ввод'!$D$131="",'У7 Ввод'!$E$131="",'У7 Ввод'!$D$131&gt;$B31),0,MAX(0,MIN(1,'У7 Ввод'!$E$131-NETWORKDAYS('У7 Ввод'!$D$131,$B31)+1))/Настройки!$E$13*100)</f>
        <v>0</v>
      </c>
      <c r="DW31" s="67" t="n">
        <f aca="false">IF(OR($D31=1,MONTH($B31)&lt;&gt;MONTH(StartDate),'У7 Ввод'!$D$132="",'У7 Ввод'!$E$132="",'У7 Ввод'!$D$132&gt;$B31),0,MAX(0,MIN(1,'У7 Ввод'!$E$132-NETWORKDAYS('У7 Ввод'!$D$132,$B31)+1))/Настройки!$E$13*100)</f>
        <v>0</v>
      </c>
      <c r="DX31" s="67" t="n">
        <f aca="false">IF(OR($D31=1,MONTH($B31)&lt;&gt;MONTH(StartDate),'У7 Ввод'!$D$133="",'У7 Ввод'!$E$133="",'У7 Ввод'!$D$133&gt;$B31),0,MAX(0,MIN(1,'У7 Ввод'!$E$133-NETWORKDAYS('У7 Ввод'!$D$133,$B31)+1))/Настройки!$E$13*100)</f>
        <v>0</v>
      </c>
      <c r="DY31" s="67" t="n">
        <f aca="false">IF(OR($D31=1,MONTH($B31)&lt;&gt;MONTH(StartDate),'У7 Ввод'!$D$134="",'У7 Ввод'!$E$134="",'У7 Ввод'!$D$134&gt;$B31),0,MAX(0,MIN(1,'У7 Ввод'!$E$134-NETWORKDAYS('У7 Ввод'!$D$134,$B31)+1))/Настройки!$E$13*100)</f>
        <v>0</v>
      </c>
      <c r="DZ31" s="67" t="n">
        <f aca="false">IF(OR($D31=1,MONTH($B31)&lt;&gt;MONTH(StartDate),'У7 Ввод'!$D$135="",'У7 Ввод'!$E$135="",'У7 Ввод'!$D$135&gt;$B31),0,MAX(0,MIN(1,'У7 Ввод'!$E$135-NETWORKDAYS('У7 Ввод'!$D$135,$B31)+1))/Настройки!$E$13*100)</f>
        <v>0</v>
      </c>
      <c r="EA31" s="67" t="n">
        <f aca="false">IF(OR($D31=1,MONTH($B31)&lt;&gt;MONTH(StartDate),'У7 Ввод'!$D$136="",'У7 Ввод'!$E$136="",'У7 Ввод'!$D$136&gt;$B31),0,MAX(0,MIN(1,'У7 Ввод'!$E$136-NETWORKDAYS('У7 Ввод'!$D$136,$B31)+1))/Настройки!$E$13*100)</f>
        <v>0</v>
      </c>
      <c r="EB31" s="67" t="n">
        <f aca="false">IF(OR($D31=1,MONTH($B31)&lt;&gt;MONTH(StartDate),'У7 Ввод'!$D$137="",'У7 Ввод'!$E$137="",'У7 Ввод'!$D$137&gt;$B31),0,MAX(0,MIN(1,'У7 Ввод'!$E$137-NETWORKDAYS('У7 Ввод'!$D$137,$B31)+1))/Настройки!$E$13*100)</f>
        <v>0</v>
      </c>
      <c r="EC31" s="67" t="n">
        <f aca="false">IF(OR($D31=1,MONTH($B31)&lt;&gt;MONTH(StartDate),'У7 Ввод'!$D$138="",'У7 Ввод'!$E$138="",'У7 Ввод'!$D$138&gt;$B31),0,MAX(0,MIN(1,'У7 Ввод'!$E$138-NETWORKDAYS('У7 Ввод'!$D$138,$B31)+1))/Настройки!$E$13*100)</f>
        <v>0</v>
      </c>
      <c r="ED31" s="67" t="n">
        <f aca="false">IF(OR($D31=1,MONTH($B31)&lt;&gt;MONTH(StartDate),'У7 Ввод'!$D$139="",'У7 Ввод'!$E$139="",'У7 Ввод'!$D$139&gt;$B31),0,MAX(0,MIN(1,'У7 Ввод'!$E$139-NETWORKDAYS('У7 Ввод'!$D$139,$B31)+1))/Настройки!$E$13*100)</f>
        <v>0</v>
      </c>
      <c r="EE31" s="67" t="n">
        <f aca="false">IF(OR($D31=1,MONTH($B31)&lt;&gt;MONTH(StartDate),'У7 Ввод'!$D$140="",'У7 Ввод'!$E$140="",'У7 Ввод'!$D$140&gt;$B31),0,MAX(0,MIN(1,'У7 Ввод'!$E$140-NETWORKDAYS('У7 Ввод'!$D$140,$B31)+1))/Настройки!$E$13*100)</f>
        <v>0</v>
      </c>
      <c r="EF31" s="67" t="n">
        <f aca="false">IF(OR($D31=1,MONTH($B31)&lt;&gt;MONTH(StartDate),'У7 Ввод'!$D$141="",'У7 Ввод'!$E$141="",'У7 Ввод'!$D$141&gt;$B31),0,MAX(0,MIN(1,'У7 Ввод'!$E$141-NETWORKDAYS('У7 Ввод'!$D$141,$B31)+1))/Настройки!$E$13*100)</f>
        <v>0</v>
      </c>
      <c r="EG31" s="67" t="n">
        <f aca="false">IF(OR($D31=1,MONTH($B31)&lt;&gt;MONTH(StartDate),'У7 Ввод'!$D$142="",'У7 Ввод'!$E$142="",'У7 Ввод'!$D$142&gt;$B31),0,MAX(0,MIN(1,'У7 Ввод'!$E$142-NETWORKDAYS('У7 Ввод'!$D$142,$B31)+1))/Настройки!$E$13*100)</f>
        <v>0</v>
      </c>
      <c r="EH31" s="67" t="n">
        <f aca="false">IF(OR($D31=1,MONTH($B31)&lt;&gt;MONTH(StartDate),'У7 Ввод'!$D$143="",'У7 Ввод'!$E$143="",'У7 Ввод'!$D$143&gt;$B31),0,MAX(0,MIN(1,'У7 Ввод'!$E$143-NETWORKDAYS('У7 Ввод'!$D$143,$B31)+1))/Настройки!$E$13*100)</f>
        <v>0</v>
      </c>
      <c r="EI31" s="67" t="n">
        <f aca="false">IF(OR($D31=1,MONTH($B31)&lt;&gt;MONTH(StartDate),'У7 Ввод'!$D$144="",'У7 Ввод'!$E$144="",'У7 Ввод'!$D$144&gt;$B31),0,MAX(0,MIN(1,'У7 Ввод'!$E$144-NETWORKDAYS('У7 Ввод'!$D$144,$B31)+1))/Настройки!$E$13*100)</f>
        <v>0</v>
      </c>
      <c r="EJ31" s="67" t="n">
        <f aca="false">IF(OR($D31=1,MONTH($B31)&lt;&gt;MONTH(StartDate),'У7 Ввод'!$D$145="",'У7 Ввод'!$E$145="",'У7 Ввод'!$D$145&gt;$B31),0,MAX(0,MIN(1,'У7 Ввод'!$E$145-NETWORKDAYS('У7 Ввод'!$D$145,$B31)+1))/Настройки!$E$13*100)</f>
        <v>0</v>
      </c>
      <c r="EK31" s="67" t="n">
        <f aca="false">IF(OR($D31=1,MONTH($B31)&lt;&gt;MONTH(StartDate),'У7 Ввод'!$D$146="",'У7 Ввод'!$E$146="",'У7 Ввод'!$D$146&gt;$B31),0,MAX(0,MIN(1,'У7 Ввод'!$E$146-NETWORKDAYS('У7 Ввод'!$D$146,$B31)+1))/Настройки!$E$13*100)</f>
        <v>0</v>
      </c>
      <c r="EL31" s="67" t="n">
        <f aca="false">IF(OR($D31=1,MONTH($B31)&lt;&gt;MONTH(StartDate),'У7 Ввод'!$D$147="",'У7 Ввод'!$E$147="",'У7 Ввод'!$D$147&gt;$B31),0,MAX(0,MIN(1,'У7 Ввод'!$E$147-NETWORKDAYS('У7 Ввод'!$D$147,$B31)+1))/Настройки!$E$13*100)</f>
        <v>0</v>
      </c>
      <c r="EM31" s="67" t="n">
        <f aca="false">IF(OR($D31=1,MONTH($B31)&lt;&gt;MONTH(StartDate),'У7 Ввод'!$D$148="",'У7 Ввод'!$E$148="",'У7 Ввод'!$D$148&gt;$B31),0,MAX(0,MIN(1,'У7 Ввод'!$E$148-NETWORKDAYS('У7 Ввод'!$D$148,$B31)+1))/Настройки!$E$13*100)</f>
        <v>0</v>
      </c>
      <c r="EN31" s="67" t="n">
        <f aca="false">IF(OR($D31=1,MONTH($B31)&lt;&gt;MONTH(StartDate),'У7 Ввод'!$D$149="",'У7 Ввод'!$E$149="",'У7 Ввод'!$D$149&gt;$B31),0,MAX(0,MIN(1,'У7 Ввод'!$E$149-NETWORKDAYS('У7 Ввод'!$D$149,$B31)+1))/Настройки!$E$13*100)</f>
        <v>0</v>
      </c>
      <c r="EO31" s="67" t="n">
        <f aca="false">IF(OR($D31=1,MONTH($B31)&lt;&gt;MONTH(StartDate),'У7 Ввод'!$D$150="",'У7 Ввод'!$E$150="",'У7 Ввод'!$D$150&gt;$B31),0,MAX(0,MIN(1,'У7 Ввод'!$E$150-NETWORKDAYS('У7 Ввод'!$D$150,$B31)+1))/Настройки!$E$13*100)</f>
        <v>0</v>
      </c>
      <c r="EP31" s="67" t="n">
        <f aca="false">IF(OR($D31=1,MONTH($B31)&lt;&gt;MONTH(StartDate),'У7 Ввод'!$D$151="",'У7 Ввод'!$E$151="",'У7 Ввод'!$D$151&gt;$B31),0,MAX(0,MIN(1,'У7 Ввод'!$E$151-NETWORKDAYS('У7 Ввод'!$D$151,$B31)+1))/Настройки!$E$13*100)</f>
        <v>0</v>
      </c>
      <c r="EQ31" s="67" t="n">
        <f aca="false">IF(OR($D31=1,MONTH($B31)&lt;&gt;MONTH(StartDate),'У7 Ввод'!$D$152="",'У7 Ввод'!$E$152="",'У7 Ввод'!$D$152&gt;$B31),0,MAX(0,MIN(1,'У7 Ввод'!$E$152-NETWORKDAYS('У7 Ввод'!$D$152,$B31)+1))/Настройки!$E$13*100)</f>
        <v>0</v>
      </c>
      <c r="ER31" s="67" t="n">
        <f aca="false">IF(OR($D31=1,MONTH($B31)&lt;&gt;MONTH(StartDate),'У7 Ввод'!$D$153="",'У7 Ввод'!$E$153="",'У7 Ввод'!$D$153&gt;$B31),0,MAX(0,MIN(1,'У7 Ввод'!$E$153-NETWORKDAYS('У7 Ввод'!$D$153,$B31)+1))/Настройки!$E$13*100)</f>
        <v>0</v>
      </c>
      <c r="ES31" s="67" t="n">
        <f aca="false">IF(OR($D31=1,MONTH($B31)&lt;&gt;MONTH(StartDate),'У7 Ввод'!$D$154="",'У7 Ввод'!$E$154="",'У7 Ввод'!$D$154&gt;$B31),0,MAX(0,MIN(1,'У7 Ввод'!$E$154-NETWORKDAYS('У7 Ввод'!$D$154,$B31)+1))/Настройки!$E$13*100)</f>
        <v>0</v>
      </c>
      <c r="ET31" s="67" t="n">
        <f aca="false">IF(OR($D31=1,MONTH($B31)&lt;&gt;MONTH(StartDate),'У7 Ввод'!$D$155="",'У7 Ввод'!$E$155="",'У7 Ввод'!$D$155&gt;$B31),0,MAX(0,MIN(1,'У7 Ввод'!$E$155-NETWORKDAYS('У7 Ввод'!$D$155,$B31)+1))/Настройки!$E$13*100)</f>
        <v>0</v>
      </c>
      <c r="EU31" s="67" t="n">
        <f aca="false">IF(OR($D31=1,MONTH($B31)&lt;&gt;MONTH(StartDate),'У7 Ввод'!$D$156="",'У7 Ввод'!$E$156="",'У7 Ввод'!$D$156&gt;$B31),0,MAX(0,MIN(1,'У7 Ввод'!$E$156-NETWORKDAYS('У7 Ввод'!$D$156,$B31)+1))/Настройки!$E$13*100)</f>
        <v>0</v>
      </c>
      <c r="EV31" s="67" t="n">
        <f aca="false">IF(OR($D31=1,MONTH($B31)&lt;&gt;MONTH(StartDate),'У7 Ввод'!$D$157="",'У7 Ввод'!$E$157="",'У7 Ввод'!$D$157&gt;$B31),0,MAX(0,MIN(1,'У7 Ввод'!$E$157-NETWORKDAYS('У7 Ввод'!$D$157,$B31)+1))/Настройки!$E$13*100)</f>
        <v>0</v>
      </c>
      <c r="EW31" s="67" t="n">
        <f aca="false">IF(OR($D31=1,MONTH($B31)&lt;&gt;MONTH(StartDate),'У7 Ввод'!$D$158="",'У7 Ввод'!$E$158="",'У7 Ввод'!$D$158&gt;$B31),0,MAX(0,MIN(1,'У7 Ввод'!$E$158-NETWORKDAYS('У7 Ввод'!$D$158,$B31)+1))/Настройки!$E$13*100)</f>
        <v>0</v>
      </c>
      <c r="EX31" s="67" t="n">
        <f aca="false">IF(OR($D31=1,MONTH($B31)&lt;&gt;MONTH(StartDate),'У7 Ввод'!$D$159="",'У7 Ввод'!$E$159="",'У7 Ввод'!$D$159&gt;$B31),0,MAX(0,MIN(1,'У7 Ввод'!$E$159-NETWORKDAYS('У7 Ввод'!$D$159,$B31)+1))/Настройки!$E$13*100)</f>
        <v>0</v>
      </c>
      <c r="EY31" s="67" t="n">
        <f aca="false">IF(OR($D31=1,MONTH($B31)&lt;&gt;MONTH(StartDate),'У7 Ввод'!$D$160="",'У7 Ввод'!$E$160="",'У7 Ввод'!$D$160&gt;$B31),0,MAX(0,MIN(1,'У7 Ввод'!$E$160-NETWORKDAYS('У7 Ввод'!$D$160,$B31)+1))/Настройки!$E$13*100)</f>
        <v>0</v>
      </c>
      <c r="EZ31" s="67" t="n">
        <f aca="false">IF(OR($D31=1,MONTH($B31)&lt;&gt;MONTH(StartDate),'У7 Ввод'!$D$161="",'У7 Ввод'!$E$161="",'У7 Ввод'!$D$161&gt;$B31),0,MAX(0,MIN(1,'У7 Ввод'!$E$161-NETWORKDAYS('У7 Ввод'!$D$161,$B31)+1))/Настройки!$E$13*100)</f>
        <v>0</v>
      </c>
      <c r="FA31" s="67" t="n">
        <f aca="false">IF(OR($D31=1,MONTH($B31)&lt;&gt;MONTH(StartDate),'У7 Ввод'!$D$162="",'У7 Ввод'!$E$162="",'У7 Ввод'!$D$162&gt;$B31),0,MAX(0,MIN(1,'У7 Ввод'!$E$162-NETWORKDAYS('У7 Ввод'!$D$162,$B31)+1))/Настройки!$E$13*100)</f>
        <v>0</v>
      </c>
      <c r="FB31" s="67" t="n">
        <f aca="false">IF(OR($D31=1,MONTH($B31)&lt;&gt;MONTH(StartDate),'У7 Ввод'!$D$163="",'У7 Ввод'!$E$163="",'У7 Ввод'!$D$163&gt;$B31),0,MAX(0,MIN(1,'У7 Ввод'!$E$163-NETWORKDAYS('У7 Ввод'!$D$163,$B31)+1))/Настройки!$E$13*100)</f>
        <v>0</v>
      </c>
      <c r="FC31" s="67" t="n">
        <f aca="false">IF(OR($D31=1,MONTH($B31)&lt;&gt;MONTH(StartDate),'У7 Ввод'!$D$164="",'У7 Ввод'!$E$164="",'У7 Ввод'!$D$164&gt;$B31),0,MAX(0,MIN(1,'У7 Ввод'!$E$164-NETWORKDAYS('У7 Ввод'!$D$164,$B31)+1))/Настройки!$E$13*100)</f>
        <v>0</v>
      </c>
      <c r="FD31" s="67" t="n">
        <f aca="false">IF(OR($D31=1,MONTH($B31)&lt;&gt;MONTH(StartDate),'У7 Ввод'!$D$165="",'У7 Ввод'!$E$165="",'У7 Ввод'!$D$165&gt;$B31),0,MAX(0,MIN(1,'У7 Ввод'!$E$165-NETWORKDAYS('У7 Ввод'!$D$165,$B31)+1))/Настройки!$E$13*100)</f>
        <v>0</v>
      </c>
      <c r="FE31" s="67" t="n">
        <f aca="false">IF(OR($D31=1,MONTH($B31)&lt;&gt;MONTH(StartDate),'У7 Ввод'!$D$166="",'У7 Ввод'!$E$166="",'У7 Ввод'!$D$166&gt;$B31),0,MAX(0,MIN(1,'У7 Ввод'!$E$166-NETWORKDAYS('У7 Ввод'!$D$166,$B31)+1))/Настройки!$E$13*100)</f>
        <v>0</v>
      </c>
      <c r="FF31" s="67" t="n">
        <f aca="false">IF(OR($D31=1,MONTH($B31)&lt;&gt;MONTH(StartDate),'У7 Ввод'!$D$167="",'У7 Ввод'!$E$167="",'У7 Ввод'!$D$167&gt;$B31),0,MAX(0,MIN(1,'У7 Ввод'!$E$167-NETWORKDAYS('У7 Ввод'!$D$167,$B31)+1))/Настройки!$E$13*100)</f>
        <v>0</v>
      </c>
      <c r="FG31" s="67" t="n">
        <f aca="false">IF(OR($D31=1,MONTH($B31)&lt;&gt;MONTH(StartDate),'У7 Ввод'!$D$168="",'У7 Ввод'!$E$168="",'У7 Ввод'!$D$168&gt;$B31),0,MAX(0,MIN(1,'У7 Ввод'!$E$168-NETWORKDAYS('У7 Ввод'!$D$168,$B31)+1))/Настройки!$E$13*100)</f>
        <v>0</v>
      </c>
      <c r="FH31" s="67" t="n">
        <f aca="false">IF(OR($D31=1,MONTH($B31)&lt;&gt;MONTH(StartDate),'У7 Ввод'!$D$169="",'У7 Ввод'!$E$169="",'У7 Ввод'!$D$169&gt;$B31),0,MAX(0,MIN(1,'У7 Ввод'!$E$169-NETWORKDAYS('У7 Ввод'!$D$169,$B31)+1))/Настройки!$E$13*100)</f>
        <v>0</v>
      </c>
      <c r="FI31" s="67" t="n">
        <f aca="false">IF(OR($D31=1,MONTH($B31)&lt;&gt;MONTH(StartDate),'У7 Ввод'!$D$170="",'У7 Ввод'!$E$170="",'У7 Ввод'!$D$170&gt;$B31),0,MAX(0,MIN(1,'У7 Ввод'!$E$170-NETWORKDAYS('У7 Ввод'!$D$170,$B31)+1))/Настройки!$E$13*100)</f>
        <v>0</v>
      </c>
      <c r="FJ31" s="67" t="n">
        <f aca="false">IF(OR($D31=1,MONTH($B31)&lt;&gt;MONTH(StartDate),'У7 Ввод'!$D$171="",'У7 Ввод'!$E$171="",'У7 Ввод'!$D$171&gt;$B31),0,MAX(0,MIN(1,'У7 Ввод'!$E$171-NETWORKDAYS('У7 Ввод'!$D$171,$B31)+1))/Настройки!$E$13*100)</f>
        <v>0</v>
      </c>
      <c r="FK31" s="67" t="n">
        <f aca="false">IF(OR($D31=1,MONTH($B31)&lt;&gt;MONTH(StartDate),'У7 Ввод'!$D$172="",'У7 Ввод'!$E$172="",'У7 Ввод'!$D$172&gt;$B31),0,MAX(0,MIN(1,'У7 Ввод'!$E$172-NETWORKDAYS('У7 Ввод'!$D$172,$B31)+1))/Настройки!$E$13*100)</f>
        <v>0</v>
      </c>
      <c r="FL31" s="67" t="n">
        <f aca="false">IF(OR($D31=1,MONTH($B31)&lt;&gt;MONTH(StartDate),'У7 Ввод'!$D$173="",'У7 Ввод'!$E$173="",'У7 Ввод'!$D$173&gt;$B31),0,MAX(0,MIN(1,'У7 Ввод'!$E$173-NETWORKDAYS('У7 Ввод'!$D$173,$B31)+1))/Настройки!$E$13*100)</f>
        <v>0</v>
      </c>
      <c r="FM31" s="67" t="n">
        <f aca="false">IF(OR($D31=1,MONTH($B31)&lt;&gt;MONTH(StartDate),'У7 Ввод'!$D$174="",'У7 Ввод'!$E$174="",'У7 Ввод'!$D$174&gt;$B31),0,MAX(0,MIN(1,'У7 Ввод'!$E$174-NETWORKDAYS('У7 Ввод'!$D$174,$B31)+1))/Настройки!$E$13*100)</f>
        <v>0</v>
      </c>
      <c r="FN31" s="67" t="n">
        <f aca="false">IF(OR($D31=1,MONTH($B31)&lt;&gt;MONTH(StartDate),'У7 Ввод'!$D$175="",'У7 Ввод'!$E$175="",'У7 Ввод'!$D$175&gt;$B31),0,MAX(0,MIN(1,'У7 Ввод'!$E$175-NETWORKDAYS('У7 Ввод'!$D$175,$B31)+1))/Настройки!$E$13*100)</f>
        <v>0</v>
      </c>
      <c r="FO31" s="67" t="n">
        <f aca="false">IF(OR($D31=1,MONTH($B31)&lt;&gt;MONTH(StartDate),'У7 Ввод'!$D$176="",'У7 Ввод'!$E$176="",'У7 Ввод'!$D$176&gt;$B31),0,MAX(0,MIN(1,'У7 Ввод'!$E$176-NETWORKDAYS('У7 Ввод'!$D$176,$B31)+1))/Настройки!$E$13*100)</f>
        <v>0</v>
      </c>
      <c r="FP31" s="67" t="n">
        <f aca="false">IF(OR($D31=1,MONTH($B31)&lt;&gt;MONTH(StartDate),'У7 Ввод'!$D$177="",'У7 Ввод'!$E$177="",'У7 Ввод'!$D$177&gt;$B31),0,MAX(0,MIN(1,'У7 Ввод'!$E$177-NETWORKDAYS('У7 Ввод'!$D$177,$B31)+1))/Настройки!$E$13*100)</f>
        <v>0</v>
      </c>
      <c r="FQ31" s="67" t="n">
        <f aca="false">IF(OR($D31=1,MONTH($B31)&lt;&gt;MONTH(StartDate),'У7 Ввод'!$D$178="",'У7 Ввод'!$E$178="",'У7 Ввод'!$D$178&gt;$B31),0,MAX(0,MIN(1,'У7 Ввод'!$E$178-NETWORKDAYS('У7 Ввод'!$D$178,$B31)+1))/Настройки!$E$13*100)</f>
        <v>0</v>
      </c>
      <c r="FR31" s="67" t="n">
        <f aca="false">IF(OR($D31=1,MONTH($B31)&lt;&gt;MONTH(StartDate),'У7 Ввод'!$D$179="",'У7 Ввод'!$E$179="",'У7 Ввод'!$D$179&gt;$B31),0,MAX(0,MIN(1,'У7 Ввод'!$E$179-NETWORKDAYS('У7 Ввод'!$D$179,$B31)+1))/Настройки!$E$13*100)</f>
        <v>0</v>
      </c>
      <c r="FS31" s="67" t="n">
        <f aca="false">IF(OR($D31=1,MONTH($B31)&lt;&gt;MONTH(StartDate),'У7 Ввод'!$D$180="",'У7 Ввод'!$E$180="",'У7 Ввод'!$D$180&gt;$B31),0,MAX(0,MIN(1,'У7 Ввод'!$E$180-NETWORKDAYS('У7 Ввод'!$D$180,$B31)+1))/Настройки!$E$13*100)</f>
        <v>0</v>
      </c>
      <c r="FT31" s="67" t="n">
        <f aca="false">IF(OR($D31=1,MONTH($B31)&lt;&gt;MONTH(StartDate),'У7 Ввод'!$D$181="",'У7 Ввод'!$E$181="",'У7 Ввод'!$D$181&gt;$B31),0,MAX(0,MIN(1,'У7 Ввод'!$E$181-NETWORKDAYS('У7 Ввод'!$D$181,$B31)+1))/Настройки!$E$13*100)</f>
        <v>0</v>
      </c>
      <c r="FU31" s="67" t="n">
        <f aca="false">IF(OR($D31=1,MONTH($B31)&lt;&gt;MONTH(StartDate),'У7 Ввод'!$D$182="",'У7 Ввод'!$E$182="",'У7 Ввод'!$D$182&gt;$B31),0,MAX(0,MIN(1,'У7 Ввод'!$E$182-NETWORKDAYS('У7 Ввод'!$D$182,$B31)+1))/Настройки!$E$13*100)</f>
        <v>0</v>
      </c>
      <c r="FV31" s="67" t="n">
        <f aca="false">IF(OR($D31=1,MONTH($B31)&lt;&gt;MONTH(StartDate),'У7 Ввод'!$D$183="",'У7 Ввод'!$E$183="",'У7 Ввод'!$D$183&gt;$B31),0,MAX(0,MIN(1,'У7 Ввод'!$E$183-NETWORKDAYS('У7 Ввод'!$D$183,$B31)+1))/Настройки!$E$13*100)</f>
        <v>0</v>
      </c>
      <c r="FW31" s="67" t="n">
        <f aca="false">IF(OR($D31=1,MONTH($B31)&lt;&gt;MONTH(StartDate),'У7 Ввод'!$D$184="",'У7 Ввод'!$E$184="",'У7 Ввод'!$D$184&gt;$B31),0,MAX(0,MIN(1,'У7 Ввод'!$E$184-NETWORKDAYS('У7 Ввод'!$D$184,$B31)+1))/Настройки!$E$13*100)</f>
        <v>0</v>
      </c>
      <c r="FX31" s="67" t="n">
        <f aca="false">IF(OR($D31=1,MONTH($B31)&lt;&gt;MONTH(StartDate),'У7 Ввод'!$D$185="",'У7 Ввод'!$E$185="",'У7 Ввод'!$D$185&gt;$B31),0,MAX(0,MIN(1,'У7 Ввод'!$E$185-NETWORKDAYS('У7 Ввод'!$D$185,$B31)+1))/Настройки!$E$13*100)</f>
        <v>0</v>
      </c>
      <c r="FY31" s="67" t="n">
        <f aca="false">IF(OR($D31=1,MONTH($B31)&lt;&gt;MONTH(StartDate),'У7 Ввод'!$D$186="",'У7 Ввод'!$E$186="",'У7 Ввод'!$D$186&gt;$B31),0,MAX(0,MIN(1,'У7 Ввод'!$E$186-NETWORKDAYS('У7 Ввод'!$D$186,$B31)+1))/Настройки!$E$13*100)</f>
        <v>0</v>
      </c>
      <c r="FZ31" s="67" t="n">
        <f aca="false">IF(OR($D31=1,MONTH($B31)&lt;&gt;MONTH(StartDate),'У7 Ввод'!$D$187="",'У7 Ввод'!$E$187="",'У7 Ввод'!$D$187&gt;$B31),0,MAX(0,MIN(1,'У7 Ввод'!$E$187-NETWORKDAYS('У7 Ввод'!$D$187,$B31)+1))/Настройки!$E$13*100)</f>
        <v>0</v>
      </c>
      <c r="GA31" s="67" t="n">
        <f aca="false">IF(OR($D31=1,MONTH($B31)&lt;&gt;MONTH(StartDate),'У7 Ввод'!$D$188="",'У7 Ввод'!$E$188="",'У7 Ввод'!$D$188&gt;$B31),0,MAX(0,MIN(1,'У7 Ввод'!$E$188-NETWORKDAYS('У7 Ввод'!$D$188,$B31)+1))/Настройки!$E$13*100)</f>
        <v>0</v>
      </c>
      <c r="GB31" s="67" t="n">
        <f aca="false">IF(OR($D31=1,MONTH($B31)&lt;&gt;MONTH(StartDate),'У7 Ввод'!$D$189="",'У7 Ввод'!$E$189="",'У7 Ввод'!$D$189&gt;$B31),0,MAX(0,MIN(1,'У7 Ввод'!$E$189-NETWORKDAYS('У7 Ввод'!$D$189,$B31)+1))/Настройки!$E$13*100)</f>
        <v>0</v>
      </c>
      <c r="GC31" s="67" t="n">
        <f aca="false">IF(OR($D31=1,MONTH($B31)&lt;&gt;MONTH(StartDate),'У7 Ввод'!$D$190="",'У7 Ввод'!$E$190="",'У7 Ввод'!$D$190&gt;$B31),0,MAX(0,MIN(1,'У7 Ввод'!$E$190-NETWORKDAYS('У7 Ввод'!$D$190,$B31)+1))/Настройки!$E$13*100)</f>
        <v>0</v>
      </c>
      <c r="GD31" s="67" t="n">
        <f aca="false">IF(OR($D31=1,MONTH($B31)&lt;&gt;MONTH(StartDate),'У7 Ввод'!$D$191="",'У7 Ввод'!$E$191="",'У7 Ввод'!$D$191&gt;$B31),0,MAX(0,MIN(1,'У7 Ввод'!$E$191-NETWORKDAYS('У7 Ввод'!$D$191,$B31)+1))/Настройки!$E$13*100)</f>
        <v>0</v>
      </c>
      <c r="GE31" s="67" t="n">
        <f aca="false">IF(OR($D31=1,MONTH($B31)&lt;&gt;MONTH(StartDate),'У7 Ввод'!$D$192="",'У7 Ввод'!$E$192="",'У7 Ввод'!$D$192&gt;$B31),0,MAX(0,MIN(1,'У7 Ввод'!$E$192-NETWORKDAYS('У7 Ввод'!$D$192,$B31)+1))/Настройки!$E$13*100)</f>
        <v>0</v>
      </c>
      <c r="GF31" s="67" t="n">
        <f aca="false">IF(OR($D31=1,MONTH($B31)&lt;&gt;MONTH(StartDate),'У7 Ввод'!$D$193="",'У7 Ввод'!$E$193="",'У7 Ввод'!$D$193&gt;$B31),0,MAX(0,MIN(1,'У7 Ввод'!$E$193-NETWORKDAYS('У7 Ввод'!$D$193,$B31)+1))/Настройки!$E$13*100)</f>
        <v>0</v>
      </c>
      <c r="GG31" s="67" t="n">
        <f aca="false">IF(OR($D31=1,MONTH($B31)&lt;&gt;MONTH(StartDate),'У7 Ввод'!$D$194="",'У7 Ввод'!$E$194="",'У7 Ввод'!$D$194&gt;$B31),0,MAX(0,MIN(1,'У7 Ввод'!$E$194-NETWORKDAYS('У7 Ввод'!$D$194,$B31)+1))/Настройки!$E$13*100)</f>
        <v>0</v>
      </c>
      <c r="GH31" s="67" t="n">
        <f aca="false">IF(OR($D31=1,MONTH($B31)&lt;&gt;MONTH(StartDate),'У7 Ввод'!$D$195="",'У7 Ввод'!$E$195="",'У7 Ввод'!$D$195&gt;$B31),0,MAX(0,MIN(1,'У7 Ввод'!$E$195-NETWORKDAYS('У7 Ввод'!$D$195,$B31)+1))/Настройки!$E$13*100)</f>
        <v>0</v>
      </c>
      <c r="GI31" s="67" t="n">
        <f aca="false">IF(OR($D31=1,MONTH($B31)&lt;&gt;MONTH(StartDate),'У7 Ввод'!$D$196="",'У7 Ввод'!$E$196="",'У7 Ввод'!$D$196&gt;$B31),0,MAX(0,MIN(1,'У7 Ввод'!$E$196-NETWORKDAYS('У7 Ввод'!$D$196,$B31)+1))/Настройки!$E$13*100)</f>
        <v>0</v>
      </c>
      <c r="GJ31" s="67" t="n">
        <f aca="false">IF(OR($D31=1,MONTH($B31)&lt;&gt;MONTH(StartDate),'У7 Ввод'!$D$197="",'У7 Ввод'!$E$197="",'У7 Ввод'!$D$197&gt;$B31),0,MAX(0,MIN(1,'У7 Ввод'!$E$197-NETWORKDAYS('У7 Ввод'!$D$197,$B31)+1))/Настройки!$E$13*100)</f>
        <v>0</v>
      </c>
      <c r="GK31" s="67" t="n">
        <f aca="false">IF(OR($D31=1,MONTH($B31)&lt;&gt;MONTH(StartDate),'У7 Ввод'!$D$198="",'У7 Ввод'!$E$198="",'У7 Ввод'!$D$198&gt;$B31),0,MAX(0,MIN(1,'У7 Ввод'!$E$198-NETWORKDAYS('У7 Ввод'!$D$198,$B31)+1))/Настройки!$E$13*100)</f>
        <v>0</v>
      </c>
      <c r="GL31" s="67" t="n">
        <f aca="false">IF(OR($D31=1,MONTH($B31)&lt;&gt;MONTH(StartDate),'У7 Ввод'!$D$199="",'У7 Ввод'!$E$199="",'У7 Ввод'!$D$199&gt;$B31),0,MAX(0,MIN(1,'У7 Ввод'!$E$199-NETWORKDAYS('У7 Ввод'!$D$199,$B31)+1))/Настройки!$E$13*100)</f>
        <v>0</v>
      </c>
      <c r="GM31" s="67" t="n">
        <f aca="false">IF(OR($D31=1,MONTH($B31)&lt;&gt;MONTH(StartDate),'У7 Ввод'!$D$200="",'У7 Ввод'!$E$200="",'У7 Ввод'!$D$200&gt;$B31),0,MAX(0,MIN(1,'У7 Ввод'!$E$200-NETWORKDAYS('У7 Ввод'!$D$200,$B31)+1))/Настройки!$E$13*100)</f>
        <v>0</v>
      </c>
      <c r="GN31" s="67" t="n">
        <f aca="false">IF(OR($D31=1,MONTH($B31)&lt;&gt;MONTH(StartDate),'У7 Ввод'!$D$201="",'У7 Ввод'!$E$201="",'У7 Ввод'!$D$201&gt;$B31),0,MAX(0,MIN(1,'У7 Ввод'!$E$201-NETWORKDAYS('У7 Ввод'!$D$201,$B31)+1))/Настройки!$E$13*100)</f>
        <v>0</v>
      </c>
      <c r="GO31" s="67" t="n">
        <f aca="false">IF(OR($D31=1,MONTH($B31)&lt;&gt;MONTH(StartDate),'У7 Ввод'!$D$202="",'У7 Ввод'!$E$202="",'У7 Ввод'!$D$202&gt;$B31),0,MAX(0,MIN(1,'У7 Ввод'!$E$202-NETWORKDAYS('У7 Ввод'!$D$202,$B31)+1))/Настройки!$E$13*100)</f>
        <v>0</v>
      </c>
      <c r="GP31" s="67" t="n">
        <f aca="false">IF(OR($D31=1,MONTH($B31)&lt;&gt;MONTH(StartDate),'У7 Ввод'!$D$203="",'У7 Ввод'!$E$203="",'У7 Ввод'!$D$203&gt;$B31),0,MAX(0,MIN(1,'У7 Ввод'!$E$203-NETWORKDAYS('У7 Ввод'!$D$203,$B31)+1))/Настройки!$E$13*100)</f>
        <v>0</v>
      </c>
      <c r="GQ31" s="67" t="n">
        <f aca="false">IF(OR($D31=1,MONTH($B31)&lt;&gt;MONTH(StartDate),'У7 Ввод'!$D$204="",'У7 Ввод'!$E$204="",'У7 Ввод'!$D$204&gt;$B31),0,MAX(0,MIN(1,'У7 Ввод'!$E$204-NETWORKDAYS('У7 Ввод'!$D$204,$B31)+1))/Настройки!$E$13*100)</f>
        <v>0</v>
      </c>
      <c r="GR31" s="67" t="n">
        <f aca="false">IF(OR($D31=1,MONTH($B31)&lt;&gt;MONTH(StartDate),'У7 Ввод'!$D$205="",'У7 Ввод'!$E$205="",'У7 Ввод'!$D$205&gt;$B31),0,MAX(0,MIN(1,'У7 Ввод'!$E$205-NETWORKDAYS('У7 Ввод'!$D$205,$B31)+1))/Настройки!$E$13*100)</f>
        <v>0</v>
      </c>
      <c r="GS31" s="67" t="n">
        <f aca="false">IF(OR($D31=1,MONTH($B31)&lt;&gt;MONTH(StartDate),'У7 Ввод'!$D$206="",'У7 Ввод'!$E$206="",'У7 Ввод'!$D$206&gt;$B31),0,MAX(0,MIN(1,'У7 Ввод'!$E$206-NETWORKDAYS('У7 Ввод'!$D$206,$B31)+1))/Настройки!$E$13*100)</f>
        <v>0</v>
      </c>
      <c r="GT31" s="67" t="n">
        <f aca="false">IF(OR($D31=1,MONTH($B31)&lt;&gt;MONTH(StartDate),'У7 Ввод'!$D$207="",'У7 Ввод'!$E$207="",'У7 Ввод'!$D$207&gt;$B31),0,MAX(0,MIN(1,'У7 Ввод'!$E$207-NETWORKDAYS('У7 Ввод'!$D$207,$B31)+1))/Настройки!$E$13*100)</f>
        <v>0</v>
      </c>
      <c r="GU31" s="67" t="n">
        <f aca="false">IF(OR($D31=1,MONTH($B31)&lt;&gt;MONTH(StartDate),'У7 Ввод'!$D$208="",'У7 Ввод'!$E$208="",'У7 Ввод'!$D$208&gt;$B31),0,MAX(0,MIN(1,'У7 Ввод'!$E$208-NETWORKDAYS('У7 Ввод'!$D$208,$B31)+1))/Настройки!$E$13*100)</f>
        <v>0</v>
      </c>
      <c r="GV31" s="67" t="n">
        <f aca="false">IF(OR($D31=1,MONTH($B31)&lt;&gt;MONTH(StartDate),'У7 Ввод'!$D$209="",'У7 Ввод'!$E$209="",'У7 Ввод'!$D$209&gt;$B31),0,MAX(0,MIN(1,'У7 Ввод'!$E$209-NETWORKDAYS('У7 Ввод'!$D$209,$B31)+1))/Настройки!$E$13*100)</f>
        <v>0</v>
      </c>
      <c r="GW31" s="67" t="n">
        <f aca="false">IF(OR($D31=1,MONTH($B31)&lt;&gt;MONTH(StartDate),'У7 Ввод'!$D$210="",'У7 Ввод'!$E$210="",'У7 Ввод'!$D$210&gt;$B31),0,MAX(0,MIN(1,'У7 Ввод'!$E$210-NETWORKDAYS('У7 Ввод'!$D$210,$B31)+1))/Настройки!$E$13*100)</f>
        <v>0</v>
      </c>
      <c r="GX31" s="67" t="n">
        <f aca="false">IF(OR($D31=1,MONTH($B31)&lt;&gt;MONTH(StartDate),'У7 Ввод'!$D$211="",'У7 Ввод'!$E$211="",'У7 Ввод'!$D$211&gt;$B31),0,MAX(0,MIN(1,'У7 Ввод'!$E$211-NETWORKDAYS('У7 Ввод'!$D$211,$B31)+1))/Настройки!$E$13*100)</f>
        <v>0</v>
      </c>
      <c r="GY31" s="67" t="n">
        <f aca="false">IF(OR($D31=1,MONTH($B31)&lt;&gt;MONTH(StartDate),'У7 Ввод'!$D$212="",'У7 Ввод'!$E$212="",'У7 Ввод'!$D$212&gt;$B31),0,MAX(0,MIN(1,'У7 Ввод'!$E$212-NETWORKDAYS('У7 Ввод'!$D$212,$B31)+1))/Настройки!$E$13*100)</f>
        <v>0</v>
      </c>
      <c r="GZ31" s="67" t="n">
        <f aca="false">IF(OR($D31=1,MONTH($B31)&lt;&gt;MONTH(StartDate),'У7 Ввод'!$D$213="",'У7 Ввод'!$E$213="",'У7 Ввод'!$D$213&gt;$B31),0,MAX(0,MIN(1,'У7 Ввод'!$E$213-NETWORKDAYS('У7 Ввод'!$D$213,$B31)+1))/Настройки!$E$13*100)</f>
        <v>0</v>
      </c>
      <c r="HA31" s="67" t="n">
        <f aca="false">IF(OR($D31=1,MONTH($B31)&lt;&gt;MONTH(StartDate),'У7 Ввод'!$D$214="",'У7 Ввод'!$E$214="",'У7 Ввод'!$D$214&gt;$B31),0,MAX(0,MIN(1,'У7 Ввод'!$E$214-NETWORKDAYS('У7 Ввод'!$D$214,$B31)+1))/Настройки!$E$13*100)</f>
        <v>0</v>
      </c>
      <c r="HB31" s="67" t="n">
        <f aca="false">IF(OR($D31=1,MONTH($B31)&lt;&gt;MONTH(StartDate),'У7 Ввод'!$D$215="",'У7 Ввод'!$E$215="",'У7 Ввод'!$D$215&gt;$B31),0,MAX(0,MIN(1,'У7 Ввод'!$E$215-NETWORKDAYS('У7 Ввод'!$D$215,$B31)+1))/Настройки!$E$13*100)</f>
        <v>0</v>
      </c>
      <c r="HC31" s="67" t="n">
        <f aca="false">IF(OR($D31=1,MONTH($B31)&lt;&gt;MONTH(StartDate),'У7 Ввод'!$D$216="",'У7 Ввод'!$E$216="",'У7 Ввод'!$D$216&gt;$B31),0,MAX(0,MIN(1,'У7 Ввод'!$E$216-NETWORKDAYS('У7 Ввод'!$D$216,$B31)+1))/Настройки!$E$13*100)</f>
        <v>0</v>
      </c>
      <c r="HD31" s="67" t="n">
        <f aca="false">IF(OR($D31=1,MONTH($B31)&lt;&gt;MONTH(StartDate),'У7 Ввод'!$D$217="",'У7 Ввод'!$E$217="",'У7 Ввод'!$D$217&gt;$B31),0,MAX(0,MIN(1,'У7 Ввод'!$E$217-NETWORKDAYS('У7 Ввод'!$D$217,$B31)+1))/Настройки!$E$13*100)</f>
        <v>0</v>
      </c>
      <c r="HE31" s="67" t="n">
        <f aca="false">IF(OR($D31=1,MONTH($B31)&lt;&gt;MONTH(StartDate),'У7 Ввод'!$D$218="",'У7 Ввод'!$E$218="",'У7 Ввод'!$D$218&gt;$B31),0,MAX(0,MIN(1,'У7 Ввод'!$E$218-NETWORKDAYS('У7 Ввод'!$D$218,$B31)+1))/Настройки!$E$13*100)</f>
        <v>0</v>
      </c>
      <c r="HF31" s="67" t="n">
        <f aca="false">IF(OR($D31=1,MONTH($B31)&lt;&gt;MONTH(StartDate),'У7 Ввод'!$D$219="",'У7 Ввод'!$E$219="",'У7 Ввод'!$D$219&gt;$B31),0,MAX(0,MIN(1,'У7 Ввод'!$E$219-NETWORKDAYS('У7 Ввод'!$D$219,$B31)+1))/Настройки!$E$13*100)</f>
        <v>0</v>
      </c>
      <c r="HG31" s="67" t="n">
        <f aca="false">IF(OR($D31=1,MONTH($B31)&lt;&gt;MONTH(StartDate),'У7 Ввод'!$D$220="",'У7 Ввод'!$E$220="",'У7 Ввод'!$D$220&gt;$B31),0,MAX(0,MIN(1,'У7 Ввод'!$E$220-NETWORKDAYS('У7 Ввод'!$D$220,$B31)+1))/Настройки!$E$13*100)</f>
        <v>0</v>
      </c>
      <c r="HH31" s="67" t="n">
        <f aca="false">IF(OR($D31=1,MONTH($B31)&lt;&gt;MONTH(StartDate),'У7 Ввод'!$D$221="",'У7 Ввод'!$E$221="",'У7 Ввод'!$D$221&gt;$B31),0,MAX(0,MIN(1,'У7 Ввод'!$E$221-NETWORKDAYS('У7 Ввод'!$D$221,$B31)+1))/Настройки!$E$13*100)</f>
        <v>0</v>
      </c>
      <c r="HI31" s="67" t="n">
        <f aca="false">IF(OR($D31=1,MONTH($B31)&lt;&gt;MONTH(StartDate),'У7 Ввод'!$D$222="",'У7 Ввод'!$E$222="",'У7 Ввод'!$D$222&gt;$B31),0,MAX(0,MIN(1,'У7 Ввод'!$E$222-NETWORKDAYS('У7 Ввод'!$D$222,$B31)+1))/Настройки!$E$13*100)</f>
        <v>0</v>
      </c>
      <c r="HJ31" s="67" t="n">
        <f aca="false">IF(OR($D31=1,MONTH($B31)&lt;&gt;MONTH(StartDate),'У7 Ввод'!$D$223="",'У7 Ввод'!$E$223="",'У7 Ввод'!$D$223&gt;$B31),0,MAX(0,MIN(1,'У7 Ввод'!$E$223-NETWORKDAYS('У7 Ввод'!$D$223,$B31)+1))/Настройки!$E$13*100)</f>
        <v>0</v>
      </c>
      <c r="HK31" s="67" t="n">
        <f aca="false">IF(OR($D31=1,MONTH($B31)&lt;&gt;MONTH(StartDate),'У7 Ввод'!$D$224="",'У7 Ввод'!$E$224="",'У7 Ввод'!$D$224&gt;$B31),0,MAX(0,MIN(1,'У7 Ввод'!$E$224-NETWORKDAYS('У7 Ввод'!$D$224,$B31)+1))/Настройки!$E$13*100)</f>
        <v>0</v>
      </c>
      <c r="HL31" s="67" t="n">
        <f aca="false">IF(OR($D31=1,MONTH($B31)&lt;&gt;MONTH(StartDate),'У7 Ввод'!$D$225="",'У7 Ввод'!$E$225="",'У7 Ввод'!$D$225&gt;$B31),0,MAX(0,MIN(1,'У7 Ввод'!$E$225-NETWORKDAYS('У7 Ввод'!$D$225,$B31)+1))/Настройки!$E$13*100)</f>
        <v>0</v>
      </c>
      <c r="HM31" s="67" t="n">
        <f aca="false">IF(OR($D31=1,MONTH($B31)&lt;&gt;MONTH(StartDate),'У7 Ввод'!$D$226="",'У7 Ввод'!$E$226="",'У7 Ввод'!$D$226&gt;$B31),0,MAX(0,MIN(1,'У7 Ввод'!$E$226-NETWORKDAYS('У7 Ввод'!$D$226,$B31)+1))/Настройки!$E$13*100)</f>
        <v>0</v>
      </c>
      <c r="HN31" s="67" t="n">
        <f aca="false">IF(OR($D31=1,MONTH($B31)&lt;&gt;MONTH(StartDate),'У7 Ввод'!$D$227="",'У7 Ввод'!$E$227="",'У7 Ввод'!$D$227&gt;$B31),0,MAX(0,MIN(1,'У7 Ввод'!$E$227-NETWORKDAYS('У7 Ввод'!$D$227,$B31)+1))/Настройки!$E$13*100)</f>
        <v>0</v>
      </c>
      <c r="HO31" s="67" t="n">
        <f aca="false">IF(OR($D31=1,MONTH($B31)&lt;&gt;MONTH(StartDate),'У7 Ввод'!$D$228="",'У7 Ввод'!$E$228="",'У7 Ввод'!$D$228&gt;$B31),0,MAX(0,MIN(1,'У7 Ввод'!$E$228-NETWORKDAYS('У7 Ввод'!$D$228,$B31)+1))/Настройки!$E$13*100)</f>
        <v>0</v>
      </c>
      <c r="HP31" s="67" t="n">
        <f aca="false">IF(OR($D31=1,MONTH($B31)&lt;&gt;MONTH(StartDate),'У7 Ввод'!$D$229="",'У7 Ввод'!$E$229="",'У7 Ввод'!$D$229&gt;$B31),0,MAX(0,MIN(1,'У7 Ввод'!$E$229-NETWORKDAYS('У7 Ввод'!$D$229,$B31)+1))/Настройки!$E$13*100)</f>
        <v>0</v>
      </c>
      <c r="HQ31" s="67" t="n">
        <f aca="false">IF(OR($D31=1,MONTH($B31)&lt;&gt;MONTH(StartDate),'У7 Ввод'!$D$230="",'У7 Ввод'!$E$230="",'У7 Ввод'!$D$230&gt;$B31),0,MAX(0,MIN(1,'У7 Ввод'!$E$230-NETWORKDAYS('У7 Ввод'!$D$230,$B31)+1))/Настройки!$E$13*100)</f>
        <v>0</v>
      </c>
      <c r="HR31" s="67" t="n">
        <f aca="false">IF(OR($D31=1,MONTH($B31)&lt;&gt;MONTH(StartDate),'У7 Ввод'!$D$231="",'У7 Ввод'!$E$231="",'У7 Ввод'!$D$231&gt;$B31),0,MAX(0,MIN(1,'У7 Ввод'!$E$231-NETWORKDAYS('У7 Ввод'!$D$231,$B31)+1))/Настройки!$E$13*100)</f>
        <v>0</v>
      </c>
      <c r="HS31" s="67" t="n">
        <f aca="false">IF(OR($D31=1,MONTH($B31)&lt;&gt;MONTH(StartDate),'У7 Ввод'!$D$232="",'У7 Ввод'!$E$232="",'У7 Ввод'!$D$232&gt;$B31),0,MAX(0,MIN(1,'У7 Ввод'!$E$232-NETWORKDAYS('У7 Ввод'!$D$232,$B31)+1))/Настройки!$E$13*100)</f>
        <v>0</v>
      </c>
      <c r="HT31" s="67" t="n">
        <f aca="false">IF(OR($D31=1,MONTH($B31)&lt;&gt;MONTH(StartDate),'У7 Ввод'!$D$233="",'У7 Ввод'!$E$233="",'У7 Ввод'!$D$233&gt;$B31),0,MAX(0,MIN(1,'У7 Ввод'!$E$233-NETWORKDAYS('У7 Ввод'!$D$233,$B31)+1))/Настройки!$E$13*100)</f>
        <v>0</v>
      </c>
      <c r="HU31" s="67" t="n">
        <f aca="false">IF(OR($D31=1,MONTH($B31)&lt;&gt;MONTH(StartDate),'У7 Ввод'!$D$234="",'У7 Ввод'!$E$234="",'У7 Ввод'!$D$234&gt;$B31),0,MAX(0,MIN(1,'У7 Ввод'!$E$234-NETWORKDAYS('У7 Ввод'!$D$234,$B31)+1))/Настройки!$E$13*100)</f>
        <v>0</v>
      </c>
      <c r="HV31" s="67" t="n">
        <f aca="false">IF(OR($D31=1,MONTH($B31)&lt;&gt;MONTH(StartDate),'У7 Ввод'!$D$235="",'У7 Ввод'!$E$235="",'У7 Ввод'!$D$235&gt;$B31),0,MAX(0,MIN(1,'У7 Ввод'!$E$235-NETWORKDAYS('У7 Ввод'!$D$235,$B31)+1))/Настройки!$E$13*100)</f>
        <v>0</v>
      </c>
      <c r="HW31" s="67" t="n">
        <f aca="false">IF(OR($D31=1,MONTH($B31)&lt;&gt;MONTH(StartDate),'У7 Ввод'!$D$236="",'У7 Ввод'!$E$236="",'У7 Ввод'!$D$236&gt;$B31),0,MAX(0,MIN(1,'У7 Ввод'!$E$236-NETWORKDAYS('У7 Ввод'!$D$236,$B31)+1))/Настройки!$E$13*100)</f>
        <v>0</v>
      </c>
      <c r="HX31" s="67" t="n">
        <f aca="false">IF(OR($D31=1,MONTH($B31)&lt;&gt;MONTH(StartDate),'У7 Ввод'!$D$237="",'У7 Ввод'!$E$237="",'У7 Ввод'!$D$237&gt;$B31),0,MAX(0,MIN(1,'У7 Ввод'!$E$237-NETWORKDAYS('У7 Ввод'!$D$237,$B31)+1))/Настройки!$E$13*100)</f>
        <v>0</v>
      </c>
      <c r="HY31" s="67" t="n">
        <f aca="false">IF(OR($D31=1,MONTH($B31)&lt;&gt;MONTH(StartDate),'У7 Ввод'!$D$238="",'У7 Ввод'!$E$238="",'У7 Ввод'!$D$238&gt;$B31),0,MAX(0,MIN(1,'У7 Ввод'!$E$238-NETWORKDAYS('У7 Ввод'!$D$238,$B31)+1))/Настройки!$E$13*100)</f>
        <v>0</v>
      </c>
      <c r="HZ31" s="67" t="n">
        <f aca="false">IF(OR($D31=1,MONTH($B31)&lt;&gt;MONTH(StartDate),'У7 Ввод'!$D$239="",'У7 Ввод'!$E$239="",'У7 Ввод'!$D$239&gt;$B31),0,MAX(0,MIN(1,'У7 Ввод'!$E$239-NETWORKDAYS('У7 Ввод'!$D$239,$B31)+1))/Настройки!$E$13*100)</f>
        <v>0</v>
      </c>
      <c r="IA31" s="67" t="n">
        <f aca="false">IF(OR($D31=1,MONTH($B31)&lt;&gt;MONTH(StartDate),'У7 Ввод'!$D$240="",'У7 Ввод'!$E$240="",'У7 Ввод'!$D$240&gt;$B31),0,MAX(0,MIN(1,'У7 Ввод'!$E$240-NETWORKDAYS('У7 Ввод'!$D$240,$B31)+1))/Настройки!$E$13*100)</f>
        <v>0</v>
      </c>
      <c r="IB31" s="67" t="n">
        <f aca="false">IF(OR($D31=1,MONTH($B31)&lt;&gt;MONTH(StartDate),'У7 Ввод'!$D$241="",'У7 Ввод'!$E$241="",'У7 Ввод'!$D$241&gt;$B31),0,MAX(0,MIN(1,'У7 Ввод'!$E$241-NETWORKDAYS('У7 Ввод'!$D$241,$B31)+1))/Настройки!$E$13*100)</f>
        <v>0</v>
      </c>
      <c r="IC31" s="67" t="n">
        <f aca="false">IF(OR($D31=1,MONTH($B31)&lt;&gt;MONTH(StartDate),'У7 Ввод'!$D$242="",'У7 Ввод'!$E$242="",'У7 Ввод'!$D$242&gt;$B31),0,MAX(0,MIN(1,'У7 Ввод'!$E$242-NETWORKDAYS('У7 Ввод'!$D$242,$B31)+1))/Настройки!$E$13*100)</f>
        <v>0</v>
      </c>
      <c r="ID31" s="67" t="n">
        <f aca="false">IF(OR($D31=1,MONTH($B31)&lt;&gt;MONTH(StartDate),'У7 Ввод'!$D$243="",'У7 Ввод'!$E$243="",'У7 Ввод'!$D$243&gt;$B31),0,MAX(0,MIN(1,'У7 Ввод'!$E$243-NETWORKDAYS('У7 Ввод'!$D$243,$B31)+1))/Настройки!$E$13*100)</f>
        <v>0</v>
      </c>
      <c r="IE31" s="67" t="n">
        <f aca="false">IF(OR($D31=1,MONTH($B31)&lt;&gt;MONTH(StartDate),'У7 Ввод'!$D$244="",'У7 Ввод'!$E$244="",'У7 Ввод'!$D$244&gt;$B31),0,MAX(0,MIN(1,'У7 Ввод'!$E$244-NETWORKDAYS('У7 Ввод'!$D$244,$B31)+1))/Настройки!$E$13*100)</f>
        <v>0</v>
      </c>
      <c r="IF31" s="67" t="n">
        <f aca="false">IF(OR($D31=1,MONTH($B31)&lt;&gt;MONTH(StartDate),'У7 Ввод'!$D$245="",'У7 Ввод'!$E$245="",'У7 Ввод'!$D$245&gt;$B31),0,MAX(0,MIN(1,'У7 Ввод'!$E$245-NETWORKDAYS('У7 Ввод'!$D$245,$B31)+1))/Настройки!$E$13*100)</f>
        <v>0</v>
      </c>
      <c r="IG31" s="67" t="n">
        <f aca="false">IF(OR($D31=1,MONTH($B31)&lt;&gt;MONTH(StartDate),'У7 Ввод'!$D$246="",'У7 Ввод'!$E$246="",'У7 Ввод'!$D$246&gt;$B31),0,MAX(0,MIN(1,'У7 Ввод'!$E$246-NETWORKDAYS('У7 Ввод'!$D$246,$B31)+1))/Настройки!$E$13*100)</f>
        <v>0</v>
      </c>
      <c r="IH31" s="67" t="n">
        <f aca="false">IF(OR($D31=1,MONTH($B31)&lt;&gt;MONTH(StartDate),'У7 Ввод'!$D$247="",'У7 Ввод'!$E$247="",'У7 Ввод'!$D$247&gt;$B31),0,MAX(0,MIN(1,'У7 Ввод'!$E$247-NETWORKDAYS('У7 Ввод'!$D$247,$B31)+1))/Настройки!$E$13*100)</f>
        <v>0</v>
      </c>
      <c r="II31" s="67" t="n">
        <f aca="false">IF(OR($D31=1,MONTH($B31)&lt;&gt;MONTH(StartDate),'У7 Ввод'!$D$248="",'У7 Ввод'!$E$248="",'У7 Ввод'!$D$248&gt;$B31),0,MAX(0,MIN(1,'У7 Ввод'!$E$248-NETWORKDAYS('У7 Ввод'!$D$248,$B31)+1))/Настройки!$E$13*100)</f>
        <v>0</v>
      </c>
      <c r="IJ31" s="67" t="n">
        <f aca="false">IF(OR($D31=1,MONTH($B31)&lt;&gt;MONTH(StartDate),'У7 Ввод'!$D$249="",'У7 Ввод'!$E$249="",'У7 Ввод'!$D$249&gt;$B31),0,MAX(0,MIN(1,'У7 Ввод'!$E$249-NETWORKDAYS('У7 Ввод'!$D$249,$B31)+1))/Настройки!$E$13*100)</f>
        <v>0</v>
      </c>
      <c r="IK31" s="67" t="n">
        <f aca="false">IF(OR($D31=1,MONTH($B31)&lt;&gt;MONTH(StartDate),'У7 Ввод'!$D$250="",'У7 Ввод'!$E$250="",'У7 Ввод'!$D$250&gt;$B31),0,MAX(0,MIN(1,'У7 Ввод'!$E$250-NETWORKDAYS('У7 Ввод'!$D$250,$B31)+1))/Настройки!$E$13*100)</f>
        <v>0</v>
      </c>
      <c r="IL31" s="67" t="n">
        <f aca="false">IF(OR($D31=1,MONTH($B31)&lt;&gt;MONTH(StartDate),'У7 Ввод'!$D$251="",'У7 Ввод'!$E$251="",'У7 Ввод'!$D$251&gt;$B31),0,MAX(0,MIN(1,'У7 Ввод'!$E$251-NETWORKDAYS('У7 Ввод'!$D$251,$B31)+1))/Настройки!$E$13*100)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IF(OR($D32=1,MONTH($B32)&lt;&gt;MONTH(StartDate),'У7 Ввод'!$D$12="",'У7 Ввод'!$E$12="",'У7 Ввод'!$D$12&gt;$B32),0,MAX(0,MIN(1,'У7 Ввод'!$E$12-NETWORKDAYS('У7 Ввод'!$D$12,$B32)+1))/Настройки!$E$13*100)</f>
        <v>0</v>
      </c>
      <c r="H32" s="67" t="n">
        <f aca="false">IF(OR($D32=1,MONTH($B32)&lt;&gt;MONTH(StartDate),'У7 Ввод'!$D$13="",'У7 Ввод'!$E$13="",'У7 Ввод'!$D$13&gt;$B32),0,MAX(0,MIN(1,'У7 Ввод'!$E$13-NETWORKDAYS('У7 Ввод'!$D$13,$B32)+1))/Настройки!$E$13*100)</f>
        <v>0</v>
      </c>
      <c r="I32" s="67" t="n">
        <f aca="false">IF(OR($D32=1,MONTH($B32)&lt;&gt;MONTH(StartDate),'У7 Ввод'!$D$14="",'У7 Ввод'!$E$14="",'У7 Ввод'!$D$14&gt;$B32),0,MAX(0,MIN(1,'У7 Ввод'!$E$14-NETWORKDAYS('У7 Ввод'!$D$14,$B32)+1))/Настройки!$E$13*100)</f>
        <v>0</v>
      </c>
      <c r="J32" s="67" t="n">
        <f aca="false">IF(OR($D32=1,MONTH($B32)&lt;&gt;MONTH(StartDate),'У7 Ввод'!$D$15="",'У7 Ввод'!$E$15="",'У7 Ввод'!$D$15&gt;$B32),0,MAX(0,MIN(1,'У7 Ввод'!$E$15-NETWORKDAYS('У7 Ввод'!$D$15,$B32)+1))/Настройки!$E$13*100)</f>
        <v>0</v>
      </c>
      <c r="K32" s="67" t="n">
        <f aca="false">IF(OR($D32=1,MONTH($B32)&lt;&gt;MONTH(StartDate),'У7 Ввод'!$D$16="",'У7 Ввод'!$E$16="",'У7 Ввод'!$D$16&gt;$B32),0,MAX(0,MIN(1,'У7 Ввод'!$E$16-NETWORKDAYS('У7 Ввод'!$D$16,$B32)+1))/Настройки!$E$13*100)</f>
        <v>0</v>
      </c>
      <c r="L32" s="67" t="n">
        <f aca="false">IF(OR($D32=1,MONTH($B32)&lt;&gt;MONTH(StartDate),'У7 Ввод'!$D$17="",'У7 Ввод'!$E$17="",'У7 Ввод'!$D$17&gt;$B32),0,MAX(0,MIN(1,'У7 Ввод'!$E$17-NETWORKDAYS('У7 Ввод'!$D$17,$B32)+1))/Настройки!$E$13*100)</f>
        <v>0</v>
      </c>
      <c r="M32" s="67" t="n">
        <f aca="false">IF(OR($D32=1,MONTH($B32)&lt;&gt;MONTH(StartDate),'У7 Ввод'!$D$18="",'У7 Ввод'!$E$18="",'У7 Ввод'!$D$18&gt;$B32),0,MAX(0,MIN(1,'У7 Ввод'!$E$18-NETWORKDAYS('У7 Ввод'!$D$18,$B32)+1))/Настройки!$E$13*100)</f>
        <v>0</v>
      </c>
      <c r="N32" s="67" t="n">
        <f aca="false">IF(OR($D32=1,MONTH($B32)&lt;&gt;MONTH(StartDate),'У7 Ввод'!$D$19="",'У7 Ввод'!$E$19="",'У7 Ввод'!$D$19&gt;$B32),0,MAX(0,MIN(1,'У7 Ввод'!$E$19-NETWORKDAYS('У7 Ввод'!$D$19,$B32)+1))/Настройки!$E$13*100)</f>
        <v>0</v>
      </c>
      <c r="O32" s="67" t="n">
        <f aca="false">IF(OR($D32=1,MONTH($B32)&lt;&gt;MONTH(StartDate),'У7 Ввод'!$D$20="",'У7 Ввод'!$E$20="",'У7 Ввод'!$D$20&gt;$B32),0,MAX(0,MIN(1,'У7 Ввод'!$E$20-NETWORKDAYS('У7 Ввод'!$D$20,$B32)+1))/Настройки!$E$13*100)</f>
        <v>0</v>
      </c>
      <c r="P32" s="67" t="n">
        <f aca="false">IF(OR($D32=1,MONTH($B32)&lt;&gt;MONTH(StartDate),'У7 Ввод'!$D$21="",'У7 Ввод'!$E$21="",'У7 Ввод'!$D$21&gt;$B32),0,MAX(0,MIN(1,'У7 Ввод'!$E$21-NETWORKDAYS('У7 Ввод'!$D$21,$B32)+1))/Настройки!$E$13*100)</f>
        <v>0</v>
      </c>
      <c r="Q32" s="67" t="n">
        <f aca="false">IF(OR($D32=1,MONTH($B32)&lt;&gt;MONTH(StartDate),'У7 Ввод'!$D$22="",'У7 Ввод'!$E$22="",'У7 Ввод'!$D$22&gt;$B32),0,MAX(0,MIN(1,'У7 Ввод'!$E$22-NETWORKDAYS('У7 Ввод'!$D$22,$B32)+1))/Настройки!$E$13*100)</f>
        <v>0</v>
      </c>
      <c r="R32" s="67" t="n">
        <f aca="false">IF(OR($D32=1,MONTH($B32)&lt;&gt;MONTH(StartDate),'У7 Ввод'!$D$23="",'У7 Ввод'!$E$23="",'У7 Ввод'!$D$23&gt;$B32),0,MAX(0,MIN(1,'У7 Ввод'!$E$23-NETWORKDAYS('У7 Ввод'!$D$23,$B32)+1))/Настройки!$E$13*100)</f>
        <v>0</v>
      </c>
      <c r="S32" s="67" t="n">
        <f aca="false">IF(OR($D32=1,MONTH($B32)&lt;&gt;MONTH(StartDate),'У7 Ввод'!$D$24="",'У7 Ввод'!$E$24="",'У7 Ввод'!$D$24&gt;$B32),0,MAX(0,MIN(1,'У7 Ввод'!$E$24-NETWORKDAYS('У7 Ввод'!$D$24,$B32)+1))/Настройки!$E$13*100)</f>
        <v>0</v>
      </c>
      <c r="T32" s="67" t="n">
        <f aca="false">IF(OR($D32=1,MONTH($B32)&lt;&gt;MONTH(StartDate),'У7 Ввод'!$D$25="",'У7 Ввод'!$E$25="",'У7 Ввод'!$D$25&gt;$B32),0,MAX(0,MIN(1,'У7 Ввод'!$E$25-NETWORKDAYS('У7 Ввод'!$D$25,$B32)+1))/Настройки!$E$13*100)</f>
        <v>0</v>
      </c>
      <c r="U32" s="67" t="n">
        <f aca="false">IF(OR($D32=1,MONTH($B32)&lt;&gt;MONTH(StartDate),'У7 Ввод'!$D$26="",'У7 Ввод'!$E$26="",'У7 Ввод'!$D$26&gt;$B32),0,MAX(0,MIN(1,'У7 Ввод'!$E$26-NETWORKDAYS('У7 Ввод'!$D$26,$B32)+1))/Настройки!$E$13*100)</f>
        <v>0</v>
      </c>
      <c r="V32" s="67" t="n">
        <f aca="false">IF(OR($D32=1,MONTH($B32)&lt;&gt;MONTH(StartDate),'У7 Ввод'!$D$27="",'У7 Ввод'!$E$27="",'У7 Ввод'!$D$27&gt;$B32),0,MAX(0,MIN(1,'У7 Ввод'!$E$27-NETWORKDAYS('У7 Ввод'!$D$27,$B32)+1))/Настройки!$E$13*100)</f>
        <v>0</v>
      </c>
      <c r="W32" s="67" t="n">
        <f aca="false">IF(OR($D32=1,MONTH($B32)&lt;&gt;MONTH(StartDate),'У7 Ввод'!$D$28="",'У7 Ввод'!$E$28="",'У7 Ввод'!$D$28&gt;$B32),0,MAX(0,MIN(1,'У7 Ввод'!$E$28-NETWORKDAYS('У7 Ввод'!$D$28,$B32)+1))/Настройки!$E$13*100)</f>
        <v>0</v>
      </c>
      <c r="X32" s="67" t="n">
        <f aca="false">IF(OR($D32=1,MONTH($B32)&lt;&gt;MONTH(StartDate),'У7 Ввод'!$D$29="",'У7 Ввод'!$E$29="",'У7 Ввод'!$D$29&gt;$B32),0,MAX(0,MIN(1,'У7 Ввод'!$E$29-NETWORKDAYS('У7 Ввод'!$D$29,$B32)+1))/Настройки!$E$13*100)</f>
        <v>0</v>
      </c>
      <c r="Y32" s="67" t="n">
        <f aca="false">IF(OR($D32=1,MONTH($B32)&lt;&gt;MONTH(StartDate),'У7 Ввод'!$D$30="",'У7 Ввод'!$E$30="",'У7 Ввод'!$D$30&gt;$B32),0,MAX(0,MIN(1,'У7 Ввод'!$E$30-NETWORKDAYS('У7 Ввод'!$D$30,$B32)+1))/Настройки!$E$13*100)</f>
        <v>0</v>
      </c>
      <c r="Z32" s="67" t="n">
        <f aca="false">IF(OR($D32=1,MONTH($B32)&lt;&gt;MONTH(StartDate),'У7 Ввод'!$D$31="",'У7 Ввод'!$E$31="",'У7 Ввод'!$D$31&gt;$B32),0,MAX(0,MIN(1,'У7 Ввод'!$E$31-NETWORKDAYS('У7 Ввод'!$D$31,$B32)+1))/Настройки!$E$13*100)</f>
        <v>0</v>
      </c>
      <c r="AA32" s="67" t="n">
        <f aca="false">IF(OR($D32=1,MONTH($B32)&lt;&gt;MONTH(StartDate),'У7 Ввод'!$D$32="",'У7 Ввод'!$E$32="",'У7 Ввод'!$D$32&gt;$B32),0,MAX(0,MIN(1,'У7 Ввод'!$E$32-NETWORKDAYS('У7 Ввод'!$D$32,$B32)+1))/Настройки!$E$13*100)</f>
        <v>0</v>
      </c>
      <c r="AB32" s="67" t="n">
        <f aca="false">IF(OR($D32=1,MONTH($B32)&lt;&gt;MONTH(StartDate),'У7 Ввод'!$D$33="",'У7 Ввод'!$E$33="",'У7 Ввод'!$D$33&gt;$B32),0,MAX(0,MIN(1,'У7 Ввод'!$E$33-NETWORKDAYS('У7 Ввод'!$D$33,$B32)+1))/Настройки!$E$13*100)</f>
        <v>0</v>
      </c>
      <c r="AC32" s="67" t="n">
        <f aca="false">IF(OR($D32=1,MONTH($B32)&lt;&gt;MONTH(StartDate),'У7 Ввод'!$D$34="",'У7 Ввод'!$E$34="",'У7 Ввод'!$D$34&gt;$B32),0,MAX(0,MIN(1,'У7 Ввод'!$E$34-NETWORKDAYS('У7 Ввод'!$D$34,$B32)+1))/Настройки!$E$13*100)</f>
        <v>0</v>
      </c>
      <c r="AD32" s="67" t="n">
        <f aca="false">IF(OR($D32=1,MONTH($B32)&lt;&gt;MONTH(StartDate),'У7 Ввод'!$D$35="",'У7 Ввод'!$E$35="",'У7 Ввод'!$D$35&gt;$B32),0,MAX(0,MIN(1,'У7 Ввод'!$E$35-NETWORKDAYS('У7 Ввод'!$D$35,$B32)+1))/Настройки!$E$13*100)</f>
        <v>0</v>
      </c>
      <c r="AE32" s="67" t="n">
        <f aca="false">IF(OR($D32=1,MONTH($B32)&lt;&gt;MONTH(StartDate),'У7 Ввод'!$D$36="",'У7 Ввод'!$E$36="",'У7 Ввод'!$D$36&gt;$B32),0,MAX(0,MIN(1,'У7 Ввод'!$E$36-NETWORKDAYS('У7 Ввод'!$D$36,$B32)+1))/Настройки!$E$13*100)</f>
        <v>0</v>
      </c>
      <c r="AF32" s="67" t="n">
        <f aca="false">IF(OR($D32=1,MONTH($B32)&lt;&gt;MONTH(StartDate),'У7 Ввод'!$D$37="",'У7 Ввод'!$E$37="",'У7 Ввод'!$D$37&gt;$B32),0,MAX(0,MIN(1,'У7 Ввод'!$E$37-NETWORKDAYS('У7 Ввод'!$D$37,$B32)+1))/Настройки!$E$13*100)</f>
        <v>0</v>
      </c>
      <c r="AG32" s="67" t="n">
        <f aca="false">IF(OR($D32=1,MONTH($B32)&lt;&gt;MONTH(StartDate),'У7 Ввод'!$D$38="",'У7 Ввод'!$E$38="",'У7 Ввод'!$D$38&gt;$B32),0,MAX(0,MIN(1,'У7 Ввод'!$E$38-NETWORKDAYS('У7 Ввод'!$D$38,$B32)+1))/Настройки!$E$13*100)</f>
        <v>0</v>
      </c>
      <c r="AH32" s="67" t="n">
        <f aca="false">IF(OR($D32=1,MONTH($B32)&lt;&gt;MONTH(StartDate),'У7 Ввод'!$D$39="",'У7 Ввод'!$E$39="",'У7 Ввод'!$D$39&gt;$B32),0,MAX(0,MIN(1,'У7 Ввод'!$E$39-NETWORKDAYS('У7 Ввод'!$D$39,$B32)+1))/Настройки!$E$13*100)</f>
        <v>0</v>
      </c>
      <c r="AI32" s="67" t="n">
        <f aca="false">IF(OR($D32=1,MONTH($B32)&lt;&gt;MONTH(StartDate),'У7 Ввод'!$D$40="",'У7 Ввод'!$E$40="",'У7 Ввод'!$D$40&gt;$B32),0,MAX(0,MIN(1,'У7 Ввод'!$E$40-NETWORKDAYS('У7 Ввод'!$D$40,$B32)+1))/Настройки!$E$13*100)</f>
        <v>0</v>
      </c>
      <c r="AJ32" s="67" t="n">
        <f aca="false">IF(OR($D32=1,MONTH($B32)&lt;&gt;MONTH(StartDate),'У7 Ввод'!$D$41="",'У7 Ввод'!$E$41="",'У7 Ввод'!$D$41&gt;$B32),0,MAX(0,MIN(1,'У7 Ввод'!$E$41-NETWORKDAYS('У7 Ввод'!$D$41,$B32)+1))/Настройки!$E$13*100)</f>
        <v>0</v>
      </c>
      <c r="AK32" s="67" t="n">
        <f aca="false">IF(OR($D32=1,MONTH($B32)&lt;&gt;MONTH(StartDate),'У7 Ввод'!$D$42="",'У7 Ввод'!$E$42="",'У7 Ввод'!$D$42&gt;$B32),0,MAX(0,MIN(1,'У7 Ввод'!$E$42-NETWORKDAYS('У7 Ввод'!$D$42,$B32)+1))/Настройки!$E$13*100)</f>
        <v>0</v>
      </c>
      <c r="AL32" s="67" t="n">
        <f aca="false">IF(OR($D32=1,MONTH($B32)&lt;&gt;MONTH(StartDate),'У7 Ввод'!$D$43="",'У7 Ввод'!$E$43="",'У7 Ввод'!$D$43&gt;$B32),0,MAX(0,MIN(1,'У7 Ввод'!$E$43-NETWORKDAYS('У7 Ввод'!$D$43,$B32)+1))/Настройки!$E$13*100)</f>
        <v>0</v>
      </c>
      <c r="AM32" s="67" t="n">
        <f aca="false">IF(OR($D32=1,MONTH($B32)&lt;&gt;MONTH(StartDate),'У7 Ввод'!$D$44="",'У7 Ввод'!$E$44="",'У7 Ввод'!$D$44&gt;$B32),0,MAX(0,MIN(1,'У7 Ввод'!$E$44-NETWORKDAYS('У7 Ввод'!$D$44,$B32)+1))/Настройки!$E$13*100)</f>
        <v>0</v>
      </c>
      <c r="AN32" s="67" t="n">
        <f aca="false">IF(OR($D32=1,MONTH($B32)&lt;&gt;MONTH(StartDate),'У7 Ввод'!$D$45="",'У7 Ввод'!$E$45="",'У7 Ввод'!$D$45&gt;$B32),0,MAX(0,MIN(1,'У7 Ввод'!$E$45-NETWORKDAYS('У7 Ввод'!$D$45,$B32)+1))/Настройки!$E$13*100)</f>
        <v>0</v>
      </c>
      <c r="AO32" s="67" t="n">
        <f aca="false">IF(OR($D32=1,MONTH($B32)&lt;&gt;MONTH(StartDate),'У7 Ввод'!$D$46="",'У7 Ввод'!$E$46="",'У7 Ввод'!$D$46&gt;$B32),0,MAX(0,MIN(1,'У7 Ввод'!$E$46-NETWORKDAYS('У7 Ввод'!$D$46,$B32)+1))/Настройки!$E$13*100)</f>
        <v>0</v>
      </c>
      <c r="AP32" s="67" t="n">
        <f aca="false">IF(OR($D32=1,MONTH($B32)&lt;&gt;MONTH(StartDate),'У7 Ввод'!$D$47="",'У7 Ввод'!$E$47="",'У7 Ввод'!$D$47&gt;$B32),0,MAX(0,MIN(1,'У7 Ввод'!$E$47-NETWORKDAYS('У7 Ввод'!$D$47,$B32)+1))/Настройки!$E$13*100)</f>
        <v>0</v>
      </c>
      <c r="AQ32" s="67" t="n">
        <f aca="false">IF(OR($D32=1,MONTH($B32)&lt;&gt;MONTH(StartDate),'У7 Ввод'!$D$48="",'У7 Ввод'!$E$48="",'У7 Ввод'!$D$48&gt;$B32),0,MAX(0,MIN(1,'У7 Ввод'!$E$48-NETWORKDAYS('У7 Ввод'!$D$48,$B32)+1))/Настройки!$E$13*100)</f>
        <v>0</v>
      </c>
      <c r="AR32" s="67" t="n">
        <f aca="false">IF(OR($D32=1,MONTH($B32)&lt;&gt;MONTH(StartDate),'У7 Ввод'!$D$49="",'У7 Ввод'!$E$49="",'У7 Ввод'!$D$49&gt;$B32),0,MAX(0,MIN(1,'У7 Ввод'!$E$49-NETWORKDAYS('У7 Ввод'!$D$49,$B32)+1))/Настройки!$E$13*100)</f>
        <v>0</v>
      </c>
      <c r="AS32" s="67" t="n">
        <f aca="false">IF(OR($D32=1,MONTH($B32)&lt;&gt;MONTH(StartDate),'У7 Ввод'!$D$50="",'У7 Ввод'!$E$50="",'У7 Ввод'!$D$50&gt;$B32),0,MAX(0,MIN(1,'У7 Ввод'!$E$50-NETWORKDAYS('У7 Ввод'!$D$50,$B32)+1))/Настройки!$E$13*100)</f>
        <v>0</v>
      </c>
      <c r="AT32" s="67" t="n">
        <f aca="false">IF(OR($D32=1,MONTH($B32)&lt;&gt;MONTH(StartDate),'У7 Ввод'!$D$51="",'У7 Ввод'!$E$51="",'У7 Ввод'!$D$51&gt;$B32),0,MAX(0,MIN(1,'У7 Ввод'!$E$51-NETWORKDAYS('У7 Ввод'!$D$51,$B32)+1))/Настройки!$E$13*100)</f>
        <v>0</v>
      </c>
      <c r="AU32" s="67" t="n">
        <f aca="false">IF(OR($D32=1,MONTH($B32)&lt;&gt;MONTH(StartDate),'У7 Ввод'!$D$52="",'У7 Ввод'!$E$52="",'У7 Ввод'!$D$52&gt;$B32),0,MAX(0,MIN(1,'У7 Ввод'!$E$52-NETWORKDAYS('У7 Ввод'!$D$52,$B32)+1))/Настройки!$E$13*100)</f>
        <v>0</v>
      </c>
      <c r="AV32" s="67" t="n">
        <f aca="false">IF(OR($D32=1,MONTH($B32)&lt;&gt;MONTH(StartDate),'У7 Ввод'!$D$53="",'У7 Ввод'!$E$53="",'У7 Ввод'!$D$53&gt;$B32),0,MAX(0,MIN(1,'У7 Ввод'!$E$53-NETWORKDAYS('У7 Ввод'!$D$53,$B32)+1))/Настройки!$E$13*100)</f>
        <v>0</v>
      </c>
      <c r="AW32" s="67" t="n">
        <f aca="false">IF(OR($D32=1,MONTH($B32)&lt;&gt;MONTH(StartDate),'У7 Ввод'!$D$54="",'У7 Ввод'!$E$54="",'У7 Ввод'!$D$54&gt;$B32),0,MAX(0,MIN(1,'У7 Ввод'!$E$54-NETWORKDAYS('У7 Ввод'!$D$54,$B32)+1))/Настройки!$E$13*100)</f>
        <v>0</v>
      </c>
      <c r="AX32" s="67" t="n">
        <f aca="false">IF(OR($D32=1,MONTH($B32)&lt;&gt;MONTH(StartDate),'У7 Ввод'!$D$55="",'У7 Ввод'!$E$55="",'У7 Ввод'!$D$55&gt;$B32),0,MAX(0,MIN(1,'У7 Ввод'!$E$55-NETWORKDAYS('У7 Ввод'!$D$55,$B32)+1))/Настройки!$E$13*100)</f>
        <v>0</v>
      </c>
      <c r="AY32" s="67" t="n">
        <f aca="false">IF(OR($D32=1,MONTH($B32)&lt;&gt;MONTH(StartDate),'У7 Ввод'!$D$56="",'У7 Ввод'!$E$56="",'У7 Ввод'!$D$56&gt;$B32),0,MAX(0,MIN(1,'У7 Ввод'!$E$56-NETWORKDAYS('У7 Ввод'!$D$56,$B32)+1))/Настройки!$E$13*100)</f>
        <v>0</v>
      </c>
      <c r="AZ32" s="67" t="n">
        <f aca="false">IF(OR($D32=1,MONTH($B32)&lt;&gt;MONTH(StartDate),'У7 Ввод'!$D$57="",'У7 Ввод'!$E$57="",'У7 Ввод'!$D$57&gt;$B32),0,MAX(0,MIN(1,'У7 Ввод'!$E$57-NETWORKDAYS('У7 Ввод'!$D$57,$B32)+1))/Настройки!$E$13*100)</f>
        <v>0</v>
      </c>
      <c r="BA32" s="67" t="n">
        <f aca="false">IF(OR($D32=1,MONTH($B32)&lt;&gt;MONTH(StartDate),'У7 Ввод'!$D$58="",'У7 Ввод'!$E$58="",'У7 Ввод'!$D$58&gt;$B32),0,MAX(0,MIN(1,'У7 Ввод'!$E$58-NETWORKDAYS('У7 Ввод'!$D$58,$B32)+1))/Настройки!$E$13*100)</f>
        <v>0</v>
      </c>
      <c r="BB32" s="67" t="n">
        <f aca="false">IF(OR($D32=1,MONTH($B32)&lt;&gt;MONTH(StartDate),'У7 Ввод'!$D$59="",'У7 Ввод'!$E$59="",'У7 Ввод'!$D$59&gt;$B32),0,MAX(0,MIN(1,'У7 Ввод'!$E$59-NETWORKDAYS('У7 Ввод'!$D$59,$B32)+1))/Настройки!$E$13*100)</f>
        <v>0</v>
      </c>
      <c r="BC32" s="67" t="n">
        <f aca="false">IF(OR($D32=1,MONTH($B32)&lt;&gt;MONTH(StartDate),'У7 Ввод'!$D$60="",'У7 Ввод'!$E$60="",'У7 Ввод'!$D$60&gt;$B32),0,MAX(0,MIN(1,'У7 Ввод'!$E$60-NETWORKDAYS('У7 Ввод'!$D$60,$B32)+1))/Настройки!$E$13*100)</f>
        <v>0</v>
      </c>
      <c r="BD32" s="67" t="n">
        <f aca="false">IF(OR($D32=1,MONTH($B32)&lt;&gt;MONTH(StartDate),'У7 Ввод'!$D$61="",'У7 Ввод'!$E$61="",'У7 Ввод'!$D$61&gt;$B32),0,MAX(0,MIN(1,'У7 Ввод'!$E$61-NETWORKDAYS('У7 Ввод'!$D$61,$B32)+1))/Настройки!$E$13*100)</f>
        <v>0</v>
      </c>
      <c r="BE32" s="67" t="n">
        <f aca="false">IF(OR($D32=1,MONTH($B32)&lt;&gt;MONTH(StartDate),'У7 Ввод'!$D$62="",'У7 Ввод'!$E$62="",'У7 Ввод'!$D$62&gt;$B32),0,MAX(0,MIN(1,'У7 Ввод'!$E$62-NETWORKDAYS('У7 Ввод'!$D$62,$B32)+1))/Настройки!$E$13*100)</f>
        <v>0</v>
      </c>
      <c r="BF32" s="67" t="n">
        <f aca="false">IF(OR($D32=1,MONTH($B32)&lt;&gt;MONTH(StartDate),'У7 Ввод'!$D$63="",'У7 Ввод'!$E$63="",'У7 Ввод'!$D$63&gt;$B32),0,MAX(0,MIN(1,'У7 Ввод'!$E$63-NETWORKDAYS('У7 Ввод'!$D$63,$B32)+1))/Настройки!$E$13*100)</f>
        <v>0</v>
      </c>
      <c r="BG32" s="67" t="n">
        <f aca="false">IF(OR($D32=1,MONTH($B32)&lt;&gt;MONTH(StartDate),'У7 Ввод'!$D$64="",'У7 Ввод'!$E$64="",'У7 Ввод'!$D$64&gt;$B32),0,MAX(0,MIN(1,'У7 Ввод'!$E$64-NETWORKDAYS('У7 Ввод'!$D$64,$B32)+1))/Настройки!$E$13*100)</f>
        <v>0</v>
      </c>
      <c r="BH32" s="67" t="n">
        <f aca="false">IF(OR($D32=1,MONTH($B32)&lt;&gt;MONTH(StartDate),'У7 Ввод'!$D$65="",'У7 Ввод'!$E$65="",'У7 Ввод'!$D$65&gt;$B32),0,MAX(0,MIN(1,'У7 Ввод'!$E$65-NETWORKDAYS('У7 Ввод'!$D$65,$B32)+1))/Настройки!$E$13*100)</f>
        <v>0</v>
      </c>
      <c r="BI32" s="67" t="n">
        <f aca="false">IF(OR($D32=1,MONTH($B32)&lt;&gt;MONTH(StartDate),'У7 Ввод'!$D$66="",'У7 Ввод'!$E$66="",'У7 Ввод'!$D$66&gt;$B32),0,MAX(0,MIN(1,'У7 Ввод'!$E$66-NETWORKDAYS('У7 Ввод'!$D$66,$B32)+1))/Настройки!$E$13*100)</f>
        <v>0</v>
      </c>
      <c r="BJ32" s="67" t="n">
        <f aca="false">IF(OR($D32=1,MONTH($B32)&lt;&gt;MONTH(StartDate),'У7 Ввод'!$D$67="",'У7 Ввод'!$E$67="",'У7 Ввод'!$D$67&gt;$B32),0,MAX(0,MIN(1,'У7 Ввод'!$E$67-NETWORKDAYS('У7 Ввод'!$D$67,$B32)+1))/Настройки!$E$13*100)</f>
        <v>0</v>
      </c>
      <c r="BK32" s="67" t="n">
        <f aca="false">IF(OR($D32=1,MONTH($B32)&lt;&gt;MONTH(StartDate),'У7 Ввод'!$D$68="",'У7 Ввод'!$E$68="",'У7 Ввод'!$D$68&gt;$B32),0,MAX(0,MIN(1,'У7 Ввод'!$E$68-NETWORKDAYS('У7 Ввод'!$D$68,$B32)+1))/Настройки!$E$13*100)</f>
        <v>0</v>
      </c>
      <c r="BL32" s="67" t="n">
        <f aca="false">IF(OR($D32=1,MONTH($B32)&lt;&gt;MONTH(StartDate),'У7 Ввод'!$D$69="",'У7 Ввод'!$E$69="",'У7 Ввод'!$D$69&gt;$B32),0,MAX(0,MIN(1,'У7 Ввод'!$E$69-NETWORKDAYS('У7 Ввод'!$D$69,$B32)+1))/Настройки!$E$13*100)</f>
        <v>0</v>
      </c>
      <c r="BM32" s="67" t="n">
        <f aca="false">IF(OR($D32=1,MONTH($B32)&lt;&gt;MONTH(StartDate),'У7 Ввод'!$D$70="",'У7 Ввод'!$E$70="",'У7 Ввод'!$D$70&gt;$B32),0,MAX(0,MIN(1,'У7 Ввод'!$E$70-NETWORKDAYS('У7 Ввод'!$D$70,$B32)+1))/Настройки!$E$13*100)</f>
        <v>0</v>
      </c>
      <c r="BN32" s="67" t="n">
        <f aca="false">IF(OR($D32=1,MONTH($B32)&lt;&gt;MONTH(StartDate),'У7 Ввод'!$D$71="",'У7 Ввод'!$E$71="",'У7 Ввод'!$D$71&gt;$B32),0,MAX(0,MIN(1,'У7 Ввод'!$E$71-NETWORKDAYS('У7 Ввод'!$D$71,$B32)+1))/Настройки!$E$13*100)</f>
        <v>0</v>
      </c>
      <c r="BO32" s="67" t="n">
        <f aca="false">IF(OR($D32=1,MONTH($B32)&lt;&gt;MONTH(StartDate),'У7 Ввод'!$D$72="",'У7 Ввод'!$E$72="",'У7 Ввод'!$D$72&gt;$B32),0,MAX(0,MIN(1,'У7 Ввод'!$E$72-NETWORKDAYS('У7 Ввод'!$D$72,$B32)+1))/Настройки!$E$13*100)</f>
        <v>0</v>
      </c>
      <c r="BP32" s="67" t="n">
        <f aca="false">IF(OR($D32=1,MONTH($B32)&lt;&gt;MONTH(StartDate),'У7 Ввод'!$D$73="",'У7 Ввод'!$E$73="",'У7 Ввод'!$D$73&gt;$B32),0,MAX(0,MIN(1,'У7 Ввод'!$E$73-NETWORKDAYS('У7 Ввод'!$D$73,$B32)+1))/Настройки!$E$13*100)</f>
        <v>0</v>
      </c>
      <c r="BQ32" s="67" t="n">
        <f aca="false">IF(OR($D32=1,MONTH($B32)&lt;&gt;MONTH(StartDate),'У7 Ввод'!$D$74="",'У7 Ввод'!$E$74="",'У7 Ввод'!$D$74&gt;$B32),0,MAX(0,MIN(1,'У7 Ввод'!$E$74-NETWORKDAYS('У7 Ввод'!$D$74,$B32)+1))/Настройки!$E$13*100)</f>
        <v>0</v>
      </c>
      <c r="BR32" s="67" t="n">
        <f aca="false">IF(OR($D32=1,MONTH($B32)&lt;&gt;MONTH(StartDate),'У7 Ввод'!$D$75="",'У7 Ввод'!$E$75="",'У7 Ввод'!$D$75&gt;$B32),0,MAX(0,MIN(1,'У7 Ввод'!$E$75-NETWORKDAYS('У7 Ввод'!$D$75,$B32)+1))/Настройки!$E$13*100)</f>
        <v>0</v>
      </c>
      <c r="BS32" s="67" t="n">
        <f aca="false">IF(OR($D32=1,MONTH($B32)&lt;&gt;MONTH(StartDate),'У7 Ввод'!$D$76="",'У7 Ввод'!$E$76="",'У7 Ввод'!$D$76&gt;$B32),0,MAX(0,MIN(1,'У7 Ввод'!$E$76-NETWORKDAYS('У7 Ввод'!$D$76,$B32)+1))/Настройки!$E$13*100)</f>
        <v>0</v>
      </c>
      <c r="BT32" s="67" t="n">
        <f aca="false">IF(OR($D32=1,MONTH($B32)&lt;&gt;MONTH(StartDate),'У7 Ввод'!$D$77="",'У7 Ввод'!$E$77="",'У7 Ввод'!$D$77&gt;$B32),0,MAX(0,MIN(1,'У7 Ввод'!$E$77-NETWORKDAYS('У7 Ввод'!$D$77,$B32)+1))/Настройки!$E$13*100)</f>
        <v>0</v>
      </c>
      <c r="BU32" s="67" t="n">
        <f aca="false">IF(OR($D32=1,MONTH($B32)&lt;&gt;MONTH(StartDate),'У7 Ввод'!$D$78="",'У7 Ввод'!$E$78="",'У7 Ввод'!$D$78&gt;$B32),0,MAX(0,MIN(1,'У7 Ввод'!$E$78-NETWORKDAYS('У7 Ввод'!$D$78,$B32)+1))/Настройки!$E$13*100)</f>
        <v>0</v>
      </c>
      <c r="BV32" s="67" t="n">
        <f aca="false">IF(OR($D32=1,MONTH($B32)&lt;&gt;MONTH(StartDate),'У7 Ввод'!$D$79="",'У7 Ввод'!$E$79="",'У7 Ввод'!$D$79&gt;$B32),0,MAX(0,MIN(1,'У7 Ввод'!$E$79-NETWORKDAYS('У7 Ввод'!$D$79,$B32)+1))/Настройки!$E$13*100)</f>
        <v>0</v>
      </c>
      <c r="BW32" s="67" t="n">
        <f aca="false">IF(OR($D32=1,MONTH($B32)&lt;&gt;MONTH(StartDate),'У7 Ввод'!$D$80="",'У7 Ввод'!$E$80="",'У7 Ввод'!$D$80&gt;$B32),0,MAX(0,MIN(1,'У7 Ввод'!$E$80-NETWORKDAYS('У7 Ввод'!$D$80,$B32)+1))/Настройки!$E$13*100)</f>
        <v>0</v>
      </c>
      <c r="BX32" s="67" t="n">
        <f aca="false">IF(OR($D32=1,MONTH($B32)&lt;&gt;MONTH(StartDate),'У7 Ввод'!$D$81="",'У7 Ввод'!$E$81="",'У7 Ввод'!$D$81&gt;$B32),0,MAX(0,MIN(1,'У7 Ввод'!$E$81-NETWORKDAYS('У7 Ввод'!$D$81,$B32)+1))/Настройки!$E$13*100)</f>
        <v>0</v>
      </c>
      <c r="BY32" s="67" t="n">
        <f aca="false">IF(OR($D32=1,MONTH($B32)&lt;&gt;MONTH(StartDate),'У7 Ввод'!$D$82="",'У7 Ввод'!$E$82="",'У7 Ввод'!$D$82&gt;$B32),0,MAX(0,MIN(1,'У7 Ввод'!$E$82-NETWORKDAYS('У7 Ввод'!$D$82,$B32)+1))/Настройки!$E$13*100)</f>
        <v>0</v>
      </c>
      <c r="BZ32" s="67" t="n">
        <f aca="false">IF(OR($D32=1,MONTH($B32)&lt;&gt;MONTH(StartDate),'У7 Ввод'!$D$83="",'У7 Ввод'!$E$83="",'У7 Ввод'!$D$83&gt;$B32),0,MAX(0,MIN(1,'У7 Ввод'!$E$83-NETWORKDAYS('У7 Ввод'!$D$83,$B32)+1))/Настройки!$E$13*100)</f>
        <v>0</v>
      </c>
      <c r="CA32" s="67" t="n">
        <f aca="false">IF(OR($D32=1,MONTH($B32)&lt;&gt;MONTH(StartDate),'У7 Ввод'!$D$84="",'У7 Ввод'!$E$84="",'У7 Ввод'!$D$84&gt;$B32),0,MAX(0,MIN(1,'У7 Ввод'!$E$84-NETWORKDAYS('У7 Ввод'!$D$84,$B32)+1))/Настройки!$E$13*100)</f>
        <v>0</v>
      </c>
      <c r="CB32" s="67" t="n">
        <f aca="false">IF(OR($D32=1,MONTH($B32)&lt;&gt;MONTH(StartDate),'У7 Ввод'!$D$85="",'У7 Ввод'!$E$85="",'У7 Ввод'!$D$85&gt;$B32),0,MAX(0,MIN(1,'У7 Ввод'!$E$85-NETWORKDAYS('У7 Ввод'!$D$85,$B32)+1))/Настройки!$E$13*100)</f>
        <v>0</v>
      </c>
      <c r="CC32" s="67" t="n">
        <f aca="false">IF(OR($D32=1,MONTH($B32)&lt;&gt;MONTH(StartDate),'У7 Ввод'!$D$86="",'У7 Ввод'!$E$86="",'У7 Ввод'!$D$86&gt;$B32),0,MAX(0,MIN(1,'У7 Ввод'!$E$86-NETWORKDAYS('У7 Ввод'!$D$86,$B32)+1))/Настройки!$E$13*100)</f>
        <v>0</v>
      </c>
      <c r="CD32" s="67" t="n">
        <f aca="false">IF(OR($D32=1,MONTH($B32)&lt;&gt;MONTH(StartDate),'У7 Ввод'!$D$87="",'У7 Ввод'!$E$87="",'У7 Ввод'!$D$87&gt;$B32),0,MAX(0,MIN(1,'У7 Ввод'!$E$87-NETWORKDAYS('У7 Ввод'!$D$87,$B32)+1))/Настройки!$E$13*100)</f>
        <v>0</v>
      </c>
      <c r="CE32" s="67" t="n">
        <f aca="false">IF(OR($D32=1,MONTH($B32)&lt;&gt;MONTH(StartDate),'У7 Ввод'!$D$88="",'У7 Ввод'!$E$88="",'У7 Ввод'!$D$88&gt;$B32),0,MAX(0,MIN(1,'У7 Ввод'!$E$88-NETWORKDAYS('У7 Ввод'!$D$88,$B32)+1))/Настройки!$E$13*100)</f>
        <v>0</v>
      </c>
      <c r="CF32" s="67" t="n">
        <f aca="false">IF(OR($D32=1,MONTH($B32)&lt;&gt;MONTH(StartDate),'У7 Ввод'!$D$89="",'У7 Ввод'!$E$89="",'У7 Ввод'!$D$89&gt;$B32),0,MAX(0,MIN(1,'У7 Ввод'!$E$89-NETWORKDAYS('У7 Ввод'!$D$89,$B32)+1))/Настройки!$E$13*100)</f>
        <v>0</v>
      </c>
      <c r="CG32" s="67" t="n">
        <f aca="false">IF(OR($D32=1,MONTH($B32)&lt;&gt;MONTH(StartDate),'У7 Ввод'!$D$90="",'У7 Ввод'!$E$90="",'У7 Ввод'!$D$90&gt;$B32),0,MAX(0,MIN(1,'У7 Ввод'!$E$90-NETWORKDAYS('У7 Ввод'!$D$90,$B32)+1))/Настройки!$E$13*100)</f>
        <v>0</v>
      </c>
      <c r="CH32" s="67" t="n">
        <f aca="false">IF(OR($D32=1,MONTH($B32)&lt;&gt;MONTH(StartDate),'У7 Ввод'!$D$91="",'У7 Ввод'!$E$91="",'У7 Ввод'!$D$91&gt;$B32),0,MAX(0,MIN(1,'У7 Ввод'!$E$91-NETWORKDAYS('У7 Ввод'!$D$91,$B32)+1))/Настройки!$E$13*100)</f>
        <v>0</v>
      </c>
      <c r="CI32" s="67" t="n">
        <f aca="false">IF(OR($D32=1,MONTH($B32)&lt;&gt;MONTH(StartDate),'У7 Ввод'!$D$92="",'У7 Ввод'!$E$92="",'У7 Ввод'!$D$92&gt;$B32),0,MAX(0,MIN(1,'У7 Ввод'!$E$92-NETWORKDAYS('У7 Ввод'!$D$92,$B32)+1))/Настройки!$E$13*100)</f>
        <v>0</v>
      </c>
      <c r="CJ32" s="67" t="n">
        <f aca="false">IF(OR($D32=1,MONTH($B32)&lt;&gt;MONTH(StartDate),'У7 Ввод'!$D$93="",'У7 Ввод'!$E$93="",'У7 Ввод'!$D$93&gt;$B32),0,MAX(0,MIN(1,'У7 Ввод'!$E$93-NETWORKDAYS('У7 Ввод'!$D$93,$B32)+1))/Настройки!$E$13*100)</f>
        <v>0</v>
      </c>
      <c r="CK32" s="67" t="n">
        <f aca="false">IF(OR($D32=1,MONTH($B32)&lt;&gt;MONTH(StartDate),'У7 Ввод'!$D$94="",'У7 Ввод'!$E$94="",'У7 Ввод'!$D$94&gt;$B32),0,MAX(0,MIN(1,'У7 Ввод'!$E$94-NETWORKDAYS('У7 Ввод'!$D$94,$B32)+1))/Настройки!$E$13*100)</f>
        <v>0</v>
      </c>
      <c r="CL32" s="67" t="n">
        <f aca="false">IF(OR($D32=1,MONTH($B32)&lt;&gt;MONTH(StartDate),'У7 Ввод'!$D$95="",'У7 Ввод'!$E$95="",'У7 Ввод'!$D$95&gt;$B32),0,MAX(0,MIN(1,'У7 Ввод'!$E$95-NETWORKDAYS('У7 Ввод'!$D$95,$B32)+1))/Настройки!$E$13*100)</f>
        <v>0</v>
      </c>
      <c r="CM32" s="67" t="n">
        <f aca="false">IF(OR($D32=1,MONTH($B32)&lt;&gt;MONTH(StartDate),'У7 Ввод'!$D$96="",'У7 Ввод'!$E$96="",'У7 Ввод'!$D$96&gt;$B32),0,MAX(0,MIN(1,'У7 Ввод'!$E$96-NETWORKDAYS('У7 Ввод'!$D$96,$B32)+1))/Настройки!$E$13*100)</f>
        <v>0</v>
      </c>
      <c r="CN32" s="67" t="n">
        <f aca="false">IF(OR($D32=1,MONTH($B32)&lt;&gt;MONTH(StartDate),'У7 Ввод'!$D$97="",'У7 Ввод'!$E$97="",'У7 Ввод'!$D$97&gt;$B32),0,MAX(0,MIN(1,'У7 Ввод'!$E$97-NETWORKDAYS('У7 Ввод'!$D$97,$B32)+1))/Настройки!$E$13*100)</f>
        <v>0</v>
      </c>
      <c r="CO32" s="67" t="n">
        <f aca="false">IF(OR($D32=1,MONTH($B32)&lt;&gt;MONTH(StartDate),'У7 Ввод'!$D$98="",'У7 Ввод'!$E$98="",'У7 Ввод'!$D$98&gt;$B32),0,MAX(0,MIN(1,'У7 Ввод'!$E$98-NETWORKDAYS('У7 Ввод'!$D$98,$B32)+1))/Настройки!$E$13*100)</f>
        <v>0</v>
      </c>
      <c r="CP32" s="67" t="n">
        <f aca="false">IF(OR($D32=1,MONTH($B32)&lt;&gt;MONTH(StartDate),'У7 Ввод'!$D$99="",'У7 Ввод'!$E$99="",'У7 Ввод'!$D$99&gt;$B32),0,MAX(0,MIN(1,'У7 Ввод'!$E$99-NETWORKDAYS('У7 Ввод'!$D$99,$B32)+1))/Настройки!$E$13*100)</f>
        <v>0</v>
      </c>
      <c r="CQ32" s="67" t="n">
        <f aca="false">IF(OR($D32=1,MONTH($B32)&lt;&gt;MONTH(StartDate),'У7 Ввод'!$D$100="",'У7 Ввод'!$E$100="",'У7 Ввод'!$D$100&gt;$B32),0,MAX(0,MIN(1,'У7 Ввод'!$E$100-NETWORKDAYS('У7 Ввод'!$D$100,$B32)+1))/Настройки!$E$13*100)</f>
        <v>0</v>
      </c>
      <c r="CR32" s="67" t="n">
        <f aca="false">IF(OR($D32=1,MONTH($B32)&lt;&gt;MONTH(StartDate),'У7 Ввод'!$D$101="",'У7 Ввод'!$E$101="",'У7 Ввод'!$D$101&gt;$B32),0,MAX(0,MIN(1,'У7 Ввод'!$E$101-NETWORKDAYS('У7 Ввод'!$D$101,$B32)+1))/Настройки!$E$13*100)</f>
        <v>0</v>
      </c>
      <c r="CS32" s="67" t="n">
        <f aca="false">IF(OR($D32=1,MONTH($B32)&lt;&gt;MONTH(StartDate),'У7 Ввод'!$D$102="",'У7 Ввод'!$E$102="",'У7 Ввод'!$D$102&gt;$B32),0,MAX(0,MIN(1,'У7 Ввод'!$E$102-NETWORKDAYS('У7 Ввод'!$D$102,$B32)+1))/Настройки!$E$13*100)</f>
        <v>0</v>
      </c>
      <c r="CT32" s="67" t="n">
        <f aca="false">IF(OR($D32=1,MONTH($B32)&lt;&gt;MONTH(StartDate),'У7 Ввод'!$D$103="",'У7 Ввод'!$E$103="",'У7 Ввод'!$D$103&gt;$B32),0,MAX(0,MIN(1,'У7 Ввод'!$E$103-NETWORKDAYS('У7 Ввод'!$D$103,$B32)+1))/Настройки!$E$13*100)</f>
        <v>0</v>
      </c>
      <c r="CU32" s="67" t="n">
        <f aca="false">IF(OR($D32=1,MONTH($B32)&lt;&gt;MONTH(StartDate),'У7 Ввод'!$D$104="",'У7 Ввод'!$E$104="",'У7 Ввод'!$D$104&gt;$B32),0,MAX(0,MIN(1,'У7 Ввод'!$E$104-NETWORKDAYS('У7 Ввод'!$D$104,$B32)+1))/Настройки!$E$13*100)</f>
        <v>0</v>
      </c>
      <c r="CV32" s="67" t="n">
        <f aca="false">IF(OR($D32=1,MONTH($B32)&lt;&gt;MONTH(StartDate),'У7 Ввод'!$D$105="",'У7 Ввод'!$E$105="",'У7 Ввод'!$D$105&gt;$B32),0,MAX(0,MIN(1,'У7 Ввод'!$E$105-NETWORKDAYS('У7 Ввод'!$D$105,$B32)+1))/Настройки!$E$13*100)</f>
        <v>0</v>
      </c>
      <c r="CW32" s="67" t="n">
        <f aca="false">IF(OR($D32=1,MONTH($B32)&lt;&gt;MONTH(StartDate),'У7 Ввод'!$D$106="",'У7 Ввод'!$E$106="",'У7 Ввод'!$D$106&gt;$B32),0,MAX(0,MIN(1,'У7 Ввод'!$E$106-NETWORKDAYS('У7 Ввод'!$D$106,$B32)+1))/Настройки!$E$13*100)</f>
        <v>0</v>
      </c>
      <c r="CX32" s="67" t="n">
        <f aca="false">IF(OR($D32=1,MONTH($B32)&lt;&gt;MONTH(StartDate),'У7 Ввод'!$D$107="",'У7 Ввод'!$E$107="",'У7 Ввод'!$D$107&gt;$B32),0,MAX(0,MIN(1,'У7 Ввод'!$E$107-NETWORKDAYS('У7 Ввод'!$D$107,$B32)+1))/Настройки!$E$13*100)</f>
        <v>0</v>
      </c>
      <c r="CY32" s="67" t="n">
        <f aca="false">IF(OR($D32=1,MONTH($B32)&lt;&gt;MONTH(StartDate),'У7 Ввод'!$D$108="",'У7 Ввод'!$E$108="",'У7 Ввод'!$D$108&gt;$B32),0,MAX(0,MIN(1,'У7 Ввод'!$E$108-NETWORKDAYS('У7 Ввод'!$D$108,$B32)+1))/Настройки!$E$13*100)</f>
        <v>0</v>
      </c>
      <c r="CZ32" s="67" t="n">
        <f aca="false">IF(OR($D32=1,MONTH($B32)&lt;&gt;MONTH(StartDate),'У7 Ввод'!$D$109="",'У7 Ввод'!$E$109="",'У7 Ввод'!$D$109&gt;$B32),0,MAX(0,MIN(1,'У7 Ввод'!$E$109-NETWORKDAYS('У7 Ввод'!$D$109,$B32)+1))/Настройки!$E$13*100)</f>
        <v>0</v>
      </c>
      <c r="DA32" s="67" t="n">
        <f aca="false">IF(OR($D32=1,MONTH($B32)&lt;&gt;MONTH(StartDate),'У7 Ввод'!$D$110="",'У7 Ввод'!$E$110="",'У7 Ввод'!$D$110&gt;$B32),0,MAX(0,MIN(1,'У7 Ввод'!$E$110-NETWORKDAYS('У7 Ввод'!$D$110,$B32)+1))/Настройки!$E$13*100)</f>
        <v>0</v>
      </c>
      <c r="DB32" s="67" t="n">
        <f aca="false">IF(OR($D32=1,MONTH($B32)&lt;&gt;MONTH(StartDate),'У7 Ввод'!$D$111="",'У7 Ввод'!$E$111="",'У7 Ввод'!$D$111&gt;$B32),0,MAX(0,MIN(1,'У7 Ввод'!$E$111-NETWORKDAYS('У7 Ввод'!$D$111,$B32)+1))/Настройки!$E$13*100)</f>
        <v>0</v>
      </c>
      <c r="DC32" s="67" t="n">
        <f aca="false">IF(OR($D32=1,MONTH($B32)&lt;&gt;MONTH(StartDate),'У7 Ввод'!$D$112="",'У7 Ввод'!$E$112="",'У7 Ввод'!$D$112&gt;$B32),0,MAX(0,MIN(1,'У7 Ввод'!$E$112-NETWORKDAYS('У7 Ввод'!$D$112,$B32)+1))/Настройки!$E$13*100)</f>
        <v>0</v>
      </c>
      <c r="DD32" s="67" t="n">
        <f aca="false">IF(OR($D32=1,MONTH($B32)&lt;&gt;MONTH(StartDate),'У7 Ввод'!$D$113="",'У7 Ввод'!$E$113="",'У7 Ввод'!$D$113&gt;$B32),0,MAX(0,MIN(1,'У7 Ввод'!$E$113-NETWORKDAYS('У7 Ввод'!$D$113,$B32)+1))/Настройки!$E$13*100)</f>
        <v>0</v>
      </c>
      <c r="DE32" s="67" t="n">
        <f aca="false">IF(OR($D32=1,MONTH($B32)&lt;&gt;MONTH(StartDate),'У7 Ввод'!$D$114="",'У7 Ввод'!$E$114="",'У7 Ввод'!$D$114&gt;$B32),0,MAX(0,MIN(1,'У7 Ввод'!$E$114-NETWORKDAYS('У7 Ввод'!$D$114,$B32)+1))/Настройки!$E$13*100)</f>
        <v>0</v>
      </c>
      <c r="DF32" s="67" t="n">
        <f aca="false">IF(OR($D32=1,MONTH($B32)&lt;&gt;MONTH(StartDate),'У7 Ввод'!$D$115="",'У7 Ввод'!$E$115="",'У7 Ввод'!$D$115&gt;$B32),0,MAX(0,MIN(1,'У7 Ввод'!$E$115-NETWORKDAYS('У7 Ввод'!$D$115,$B32)+1))/Настройки!$E$13*100)</f>
        <v>0</v>
      </c>
      <c r="DG32" s="67" t="n">
        <f aca="false">IF(OR($D32=1,MONTH($B32)&lt;&gt;MONTH(StartDate),'У7 Ввод'!$D$116="",'У7 Ввод'!$E$116="",'У7 Ввод'!$D$116&gt;$B32),0,MAX(0,MIN(1,'У7 Ввод'!$E$116-NETWORKDAYS('У7 Ввод'!$D$116,$B32)+1))/Настройки!$E$13*100)</f>
        <v>0</v>
      </c>
      <c r="DH32" s="67" t="n">
        <f aca="false">IF(OR($D32=1,MONTH($B32)&lt;&gt;MONTH(StartDate),'У7 Ввод'!$D$117="",'У7 Ввод'!$E$117="",'У7 Ввод'!$D$117&gt;$B32),0,MAX(0,MIN(1,'У7 Ввод'!$E$117-NETWORKDAYS('У7 Ввод'!$D$117,$B32)+1))/Настройки!$E$13*100)</f>
        <v>0</v>
      </c>
      <c r="DI32" s="67" t="n">
        <f aca="false">IF(OR($D32=1,MONTH($B32)&lt;&gt;MONTH(StartDate),'У7 Ввод'!$D$118="",'У7 Ввод'!$E$118="",'У7 Ввод'!$D$118&gt;$B32),0,MAX(0,MIN(1,'У7 Ввод'!$E$118-NETWORKDAYS('У7 Ввод'!$D$118,$B32)+1))/Настройки!$E$13*100)</f>
        <v>0</v>
      </c>
      <c r="DJ32" s="67" t="n">
        <f aca="false">IF(OR($D32=1,MONTH($B32)&lt;&gt;MONTH(StartDate),'У7 Ввод'!$D$119="",'У7 Ввод'!$E$119="",'У7 Ввод'!$D$119&gt;$B32),0,MAX(0,MIN(1,'У7 Ввод'!$E$119-NETWORKDAYS('У7 Ввод'!$D$119,$B32)+1))/Настройки!$E$13*100)</f>
        <v>0</v>
      </c>
      <c r="DK32" s="67" t="n">
        <f aca="false">IF(OR($D32=1,MONTH($B32)&lt;&gt;MONTH(StartDate),'У7 Ввод'!$D$120="",'У7 Ввод'!$E$120="",'У7 Ввод'!$D$120&gt;$B32),0,MAX(0,MIN(1,'У7 Ввод'!$E$120-NETWORKDAYS('У7 Ввод'!$D$120,$B32)+1))/Настройки!$E$13*100)</f>
        <v>0</v>
      </c>
      <c r="DL32" s="67" t="n">
        <f aca="false">IF(OR($D32=1,MONTH($B32)&lt;&gt;MONTH(StartDate),'У7 Ввод'!$D$121="",'У7 Ввод'!$E$121="",'У7 Ввод'!$D$121&gt;$B32),0,MAX(0,MIN(1,'У7 Ввод'!$E$121-NETWORKDAYS('У7 Ввод'!$D$121,$B32)+1))/Настройки!$E$13*100)</f>
        <v>0</v>
      </c>
      <c r="DM32" s="67" t="n">
        <f aca="false">IF(OR($D32=1,MONTH($B32)&lt;&gt;MONTH(StartDate),'У7 Ввод'!$D$122="",'У7 Ввод'!$E$122="",'У7 Ввод'!$D$122&gt;$B32),0,MAX(0,MIN(1,'У7 Ввод'!$E$122-NETWORKDAYS('У7 Ввод'!$D$122,$B32)+1))/Настройки!$E$13*100)</f>
        <v>0</v>
      </c>
      <c r="DN32" s="67" t="n">
        <f aca="false">IF(OR($D32=1,MONTH($B32)&lt;&gt;MONTH(StartDate),'У7 Ввод'!$D$123="",'У7 Ввод'!$E$123="",'У7 Ввод'!$D$123&gt;$B32),0,MAX(0,MIN(1,'У7 Ввод'!$E$123-NETWORKDAYS('У7 Ввод'!$D$123,$B32)+1))/Настройки!$E$13*100)</f>
        <v>0</v>
      </c>
      <c r="DO32" s="67" t="n">
        <f aca="false">IF(OR($D32=1,MONTH($B32)&lt;&gt;MONTH(StartDate),'У7 Ввод'!$D$124="",'У7 Ввод'!$E$124="",'У7 Ввод'!$D$124&gt;$B32),0,MAX(0,MIN(1,'У7 Ввод'!$E$124-NETWORKDAYS('У7 Ввод'!$D$124,$B32)+1))/Настройки!$E$13*100)</f>
        <v>0</v>
      </c>
      <c r="DP32" s="67" t="n">
        <f aca="false">IF(OR($D32=1,MONTH($B32)&lt;&gt;MONTH(StartDate),'У7 Ввод'!$D$125="",'У7 Ввод'!$E$125="",'У7 Ввод'!$D$125&gt;$B32),0,MAX(0,MIN(1,'У7 Ввод'!$E$125-NETWORKDAYS('У7 Ввод'!$D$125,$B32)+1))/Настройки!$E$13*100)</f>
        <v>0</v>
      </c>
      <c r="DQ32" s="67" t="n">
        <f aca="false">IF(OR($D32=1,MONTH($B32)&lt;&gt;MONTH(StartDate),'У7 Ввод'!$D$126="",'У7 Ввод'!$E$126="",'У7 Ввод'!$D$126&gt;$B32),0,MAX(0,MIN(1,'У7 Ввод'!$E$126-NETWORKDAYS('У7 Ввод'!$D$126,$B32)+1))/Настройки!$E$13*100)</f>
        <v>0</v>
      </c>
      <c r="DR32" s="67" t="n">
        <f aca="false">IF(OR($D32=1,MONTH($B32)&lt;&gt;MONTH(StartDate),'У7 Ввод'!$D$127="",'У7 Ввод'!$E$127="",'У7 Ввод'!$D$127&gt;$B32),0,MAX(0,MIN(1,'У7 Ввод'!$E$127-NETWORKDAYS('У7 Ввод'!$D$127,$B32)+1))/Настройки!$E$13*100)</f>
        <v>0</v>
      </c>
      <c r="DS32" s="67" t="n">
        <f aca="false">IF(OR($D32=1,MONTH($B32)&lt;&gt;MONTH(StartDate),'У7 Ввод'!$D$128="",'У7 Ввод'!$E$128="",'У7 Ввод'!$D$128&gt;$B32),0,MAX(0,MIN(1,'У7 Ввод'!$E$128-NETWORKDAYS('У7 Ввод'!$D$128,$B32)+1))/Настройки!$E$13*100)</f>
        <v>0</v>
      </c>
      <c r="DT32" s="67" t="n">
        <f aca="false">IF(OR($D32=1,MONTH($B32)&lt;&gt;MONTH(StartDate),'У7 Ввод'!$D$129="",'У7 Ввод'!$E$129="",'У7 Ввод'!$D$129&gt;$B32),0,MAX(0,MIN(1,'У7 Ввод'!$E$129-NETWORKDAYS('У7 Ввод'!$D$129,$B32)+1))/Настройки!$E$13*100)</f>
        <v>0</v>
      </c>
      <c r="DU32" s="67" t="n">
        <f aca="false">IF(OR($D32=1,MONTH($B32)&lt;&gt;MONTH(StartDate),'У7 Ввод'!$D$130="",'У7 Ввод'!$E$130="",'У7 Ввод'!$D$130&gt;$B32),0,MAX(0,MIN(1,'У7 Ввод'!$E$130-NETWORKDAYS('У7 Ввод'!$D$130,$B32)+1))/Настройки!$E$13*100)</f>
        <v>0</v>
      </c>
      <c r="DV32" s="67" t="n">
        <f aca="false">IF(OR($D32=1,MONTH($B32)&lt;&gt;MONTH(StartDate),'У7 Ввод'!$D$131="",'У7 Ввод'!$E$131="",'У7 Ввод'!$D$131&gt;$B32),0,MAX(0,MIN(1,'У7 Ввод'!$E$131-NETWORKDAYS('У7 Ввод'!$D$131,$B32)+1))/Настройки!$E$13*100)</f>
        <v>0</v>
      </c>
      <c r="DW32" s="67" t="n">
        <f aca="false">IF(OR($D32=1,MONTH($B32)&lt;&gt;MONTH(StartDate),'У7 Ввод'!$D$132="",'У7 Ввод'!$E$132="",'У7 Ввод'!$D$132&gt;$B32),0,MAX(0,MIN(1,'У7 Ввод'!$E$132-NETWORKDAYS('У7 Ввод'!$D$132,$B32)+1))/Настройки!$E$13*100)</f>
        <v>0</v>
      </c>
      <c r="DX32" s="67" t="n">
        <f aca="false">IF(OR($D32=1,MONTH($B32)&lt;&gt;MONTH(StartDate),'У7 Ввод'!$D$133="",'У7 Ввод'!$E$133="",'У7 Ввод'!$D$133&gt;$B32),0,MAX(0,MIN(1,'У7 Ввод'!$E$133-NETWORKDAYS('У7 Ввод'!$D$133,$B32)+1))/Настройки!$E$13*100)</f>
        <v>0</v>
      </c>
      <c r="DY32" s="67" t="n">
        <f aca="false">IF(OR($D32=1,MONTH($B32)&lt;&gt;MONTH(StartDate),'У7 Ввод'!$D$134="",'У7 Ввод'!$E$134="",'У7 Ввод'!$D$134&gt;$B32),0,MAX(0,MIN(1,'У7 Ввод'!$E$134-NETWORKDAYS('У7 Ввод'!$D$134,$B32)+1))/Настройки!$E$13*100)</f>
        <v>0</v>
      </c>
      <c r="DZ32" s="67" t="n">
        <f aca="false">IF(OR($D32=1,MONTH($B32)&lt;&gt;MONTH(StartDate),'У7 Ввод'!$D$135="",'У7 Ввод'!$E$135="",'У7 Ввод'!$D$135&gt;$B32),0,MAX(0,MIN(1,'У7 Ввод'!$E$135-NETWORKDAYS('У7 Ввод'!$D$135,$B32)+1))/Настройки!$E$13*100)</f>
        <v>0</v>
      </c>
      <c r="EA32" s="67" t="n">
        <f aca="false">IF(OR($D32=1,MONTH($B32)&lt;&gt;MONTH(StartDate),'У7 Ввод'!$D$136="",'У7 Ввод'!$E$136="",'У7 Ввод'!$D$136&gt;$B32),0,MAX(0,MIN(1,'У7 Ввод'!$E$136-NETWORKDAYS('У7 Ввод'!$D$136,$B32)+1))/Настройки!$E$13*100)</f>
        <v>0</v>
      </c>
      <c r="EB32" s="67" t="n">
        <f aca="false">IF(OR($D32=1,MONTH($B32)&lt;&gt;MONTH(StartDate),'У7 Ввод'!$D$137="",'У7 Ввод'!$E$137="",'У7 Ввод'!$D$137&gt;$B32),0,MAX(0,MIN(1,'У7 Ввод'!$E$137-NETWORKDAYS('У7 Ввод'!$D$137,$B32)+1))/Настройки!$E$13*100)</f>
        <v>0</v>
      </c>
      <c r="EC32" s="67" t="n">
        <f aca="false">IF(OR($D32=1,MONTH($B32)&lt;&gt;MONTH(StartDate),'У7 Ввод'!$D$138="",'У7 Ввод'!$E$138="",'У7 Ввод'!$D$138&gt;$B32),0,MAX(0,MIN(1,'У7 Ввод'!$E$138-NETWORKDAYS('У7 Ввод'!$D$138,$B32)+1))/Настройки!$E$13*100)</f>
        <v>0</v>
      </c>
      <c r="ED32" s="67" t="n">
        <f aca="false">IF(OR($D32=1,MONTH($B32)&lt;&gt;MONTH(StartDate),'У7 Ввод'!$D$139="",'У7 Ввод'!$E$139="",'У7 Ввод'!$D$139&gt;$B32),0,MAX(0,MIN(1,'У7 Ввод'!$E$139-NETWORKDAYS('У7 Ввод'!$D$139,$B32)+1))/Настройки!$E$13*100)</f>
        <v>0</v>
      </c>
      <c r="EE32" s="67" t="n">
        <f aca="false">IF(OR($D32=1,MONTH($B32)&lt;&gt;MONTH(StartDate),'У7 Ввод'!$D$140="",'У7 Ввод'!$E$140="",'У7 Ввод'!$D$140&gt;$B32),0,MAX(0,MIN(1,'У7 Ввод'!$E$140-NETWORKDAYS('У7 Ввод'!$D$140,$B32)+1))/Настройки!$E$13*100)</f>
        <v>0</v>
      </c>
      <c r="EF32" s="67" t="n">
        <f aca="false">IF(OR($D32=1,MONTH($B32)&lt;&gt;MONTH(StartDate),'У7 Ввод'!$D$141="",'У7 Ввод'!$E$141="",'У7 Ввод'!$D$141&gt;$B32),0,MAX(0,MIN(1,'У7 Ввод'!$E$141-NETWORKDAYS('У7 Ввод'!$D$141,$B32)+1))/Настройки!$E$13*100)</f>
        <v>0</v>
      </c>
      <c r="EG32" s="67" t="n">
        <f aca="false">IF(OR($D32=1,MONTH($B32)&lt;&gt;MONTH(StartDate),'У7 Ввод'!$D$142="",'У7 Ввод'!$E$142="",'У7 Ввод'!$D$142&gt;$B32),0,MAX(0,MIN(1,'У7 Ввод'!$E$142-NETWORKDAYS('У7 Ввод'!$D$142,$B32)+1))/Настройки!$E$13*100)</f>
        <v>0</v>
      </c>
      <c r="EH32" s="67" t="n">
        <f aca="false">IF(OR($D32=1,MONTH($B32)&lt;&gt;MONTH(StartDate),'У7 Ввод'!$D$143="",'У7 Ввод'!$E$143="",'У7 Ввод'!$D$143&gt;$B32),0,MAX(0,MIN(1,'У7 Ввод'!$E$143-NETWORKDAYS('У7 Ввод'!$D$143,$B32)+1))/Настройки!$E$13*100)</f>
        <v>0</v>
      </c>
      <c r="EI32" s="67" t="n">
        <f aca="false">IF(OR($D32=1,MONTH($B32)&lt;&gt;MONTH(StartDate),'У7 Ввод'!$D$144="",'У7 Ввод'!$E$144="",'У7 Ввод'!$D$144&gt;$B32),0,MAX(0,MIN(1,'У7 Ввод'!$E$144-NETWORKDAYS('У7 Ввод'!$D$144,$B32)+1))/Настройки!$E$13*100)</f>
        <v>0</v>
      </c>
      <c r="EJ32" s="67" t="n">
        <f aca="false">IF(OR($D32=1,MONTH($B32)&lt;&gt;MONTH(StartDate),'У7 Ввод'!$D$145="",'У7 Ввод'!$E$145="",'У7 Ввод'!$D$145&gt;$B32),0,MAX(0,MIN(1,'У7 Ввод'!$E$145-NETWORKDAYS('У7 Ввод'!$D$145,$B32)+1))/Настройки!$E$13*100)</f>
        <v>0</v>
      </c>
      <c r="EK32" s="67" t="n">
        <f aca="false">IF(OR($D32=1,MONTH($B32)&lt;&gt;MONTH(StartDate),'У7 Ввод'!$D$146="",'У7 Ввод'!$E$146="",'У7 Ввод'!$D$146&gt;$B32),0,MAX(0,MIN(1,'У7 Ввод'!$E$146-NETWORKDAYS('У7 Ввод'!$D$146,$B32)+1))/Настройки!$E$13*100)</f>
        <v>0</v>
      </c>
      <c r="EL32" s="67" t="n">
        <f aca="false">IF(OR($D32=1,MONTH($B32)&lt;&gt;MONTH(StartDate),'У7 Ввод'!$D$147="",'У7 Ввод'!$E$147="",'У7 Ввод'!$D$147&gt;$B32),0,MAX(0,MIN(1,'У7 Ввод'!$E$147-NETWORKDAYS('У7 Ввод'!$D$147,$B32)+1))/Настройки!$E$13*100)</f>
        <v>0</v>
      </c>
      <c r="EM32" s="67" t="n">
        <f aca="false">IF(OR($D32=1,MONTH($B32)&lt;&gt;MONTH(StartDate),'У7 Ввод'!$D$148="",'У7 Ввод'!$E$148="",'У7 Ввод'!$D$148&gt;$B32),0,MAX(0,MIN(1,'У7 Ввод'!$E$148-NETWORKDAYS('У7 Ввод'!$D$148,$B32)+1))/Настройки!$E$13*100)</f>
        <v>0</v>
      </c>
      <c r="EN32" s="67" t="n">
        <f aca="false">IF(OR($D32=1,MONTH($B32)&lt;&gt;MONTH(StartDate),'У7 Ввод'!$D$149="",'У7 Ввод'!$E$149="",'У7 Ввод'!$D$149&gt;$B32),0,MAX(0,MIN(1,'У7 Ввод'!$E$149-NETWORKDAYS('У7 Ввод'!$D$149,$B32)+1))/Настройки!$E$13*100)</f>
        <v>0</v>
      </c>
      <c r="EO32" s="67" t="n">
        <f aca="false">IF(OR($D32=1,MONTH($B32)&lt;&gt;MONTH(StartDate),'У7 Ввод'!$D$150="",'У7 Ввод'!$E$150="",'У7 Ввод'!$D$150&gt;$B32),0,MAX(0,MIN(1,'У7 Ввод'!$E$150-NETWORKDAYS('У7 Ввод'!$D$150,$B32)+1))/Настройки!$E$13*100)</f>
        <v>0</v>
      </c>
      <c r="EP32" s="67" t="n">
        <f aca="false">IF(OR($D32=1,MONTH($B32)&lt;&gt;MONTH(StartDate),'У7 Ввод'!$D$151="",'У7 Ввод'!$E$151="",'У7 Ввод'!$D$151&gt;$B32),0,MAX(0,MIN(1,'У7 Ввод'!$E$151-NETWORKDAYS('У7 Ввод'!$D$151,$B32)+1))/Настройки!$E$13*100)</f>
        <v>0</v>
      </c>
      <c r="EQ32" s="67" t="n">
        <f aca="false">IF(OR($D32=1,MONTH($B32)&lt;&gt;MONTH(StartDate),'У7 Ввод'!$D$152="",'У7 Ввод'!$E$152="",'У7 Ввод'!$D$152&gt;$B32),0,MAX(0,MIN(1,'У7 Ввод'!$E$152-NETWORKDAYS('У7 Ввод'!$D$152,$B32)+1))/Настройки!$E$13*100)</f>
        <v>0</v>
      </c>
      <c r="ER32" s="67" t="n">
        <f aca="false">IF(OR($D32=1,MONTH($B32)&lt;&gt;MONTH(StartDate),'У7 Ввод'!$D$153="",'У7 Ввод'!$E$153="",'У7 Ввод'!$D$153&gt;$B32),0,MAX(0,MIN(1,'У7 Ввод'!$E$153-NETWORKDAYS('У7 Ввод'!$D$153,$B32)+1))/Настройки!$E$13*100)</f>
        <v>0</v>
      </c>
      <c r="ES32" s="67" t="n">
        <f aca="false">IF(OR($D32=1,MONTH($B32)&lt;&gt;MONTH(StartDate),'У7 Ввод'!$D$154="",'У7 Ввод'!$E$154="",'У7 Ввод'!$D$154&gt;$B32),0,MAX(0,MIN(1,'У7 Ввод'!$E$154-NETWORKDAYS('У7 Ввод'!$D$154,$B32)+1))/Настройки!$E$13*100)</f>
        <v>0</v>
      </c>
      <c r="ET32" s="67" t="n">
        <f aca="false">IF(OR($D32=1,MONTH($B32)&lt;&gt;MONTH(StartDate),'У7 Ввод'!$D$155="",'У7 Ввод'!$E$155="",'У7 Ввод'!$D$155&gt;$B32),0,MAX(0,MIN(1,'У7 Ввод'!$E$155-NETWORKDAYS('У7 Ввод'!$D$155,$B32)+1))/Настройки!$E$13*100)</f>
        <v>0</v>
      </c>
      <c r="EU32" s="67" t="n">
        <f aca="false">IF(OR($D32=1,MONTH($B32)&lt;&gt;MONTH(StartDate),'У7 Ввод'!$D$156="",'У7 Ввод'!$E$156="",'У7 Ввод'!$D$156&gt;$B32),0,MAX(0,MIN(1,'У7 Ввод'!$E$156-NETWORKDAYS('У7 Ввод'!$D$156,$B32)+1))/Настройки!$E$13*100)</f>
        <v>0</v>
      </c>
      <c r="EV32" s="67" t="n">
        <f aca="false">IF(OR($D32=1,MONTH($B32)&lt;&gt;MONTH(StartDate),'У7 Ввод'!$D$157="",'У7 Ввод'!$E$157="",'У7 Ввод'!$D$157&gt;$B32),0,MAX(0,MIN(1,'У7 Ввод'!$E$157-NETWORKDAYS('У7 Ввод'!$D$157,$B32)+1))/Настройки!$E$13*100)</f>
        <v>0</v>
      </c>
      <c r="EW32" s="67" t="n">
        <f aca="false">IF(OR($D32=1,MONTH($B32)&lt;&gt;MONTH(StartDate),'У7 Ввод'!$D$158="",'У7 Ввод'!$E$158="",'У7 Ввод'!$D$158&gt;$B32),0,MAX(0,MIN(1,'У7 Ввод'!$E$158-NETWORKDAYS('У7 Ввод'!$D$158,$B32)+1))/Настройки!$E$13*100)</f>
        <v>0</v>
      </c>
      <c r="EX32" s="67" t="n">
        <f aca="false">IF(OR($D32=1,MONTH($B32)&lt;&gt;MONTH(StartDate),'У7 Ввод'!$D$159="",'У7 Ввод'!$E$159="",'У7 Ввод'!$D$159&gt;$B32),0,MAX(0,MIN(1,'У7 Ввод'!$E$159-NETWORKDAYS('У7 Ввод'!$D$159,$B32)+1))/Настройки!$E$13*100)</f>
        <v>0</v>
      </c>
      <c r="EY32" s="67" t="n">
        <f aca="false">IF(OR($D32=1,MONTH($B32)&lt;&gt;MONTH(StartDate),'У7 Ввод'!$D$160="",'У7 Ввод'!$E$160="",'У7 Ввод'!$D$160&gt;$B32),0,MAX(0,MIN(1,'У7 Ввод'!$E$160-NETWORKDAYS('У7 Ввод'!$D$160,$B32)+1))/Настройки!$E$13*100)</f>
        <v>0</v>
      </c>
      <c r="EZ32" s="67" t="n">
        <f aca="false">IF(OR($D32=1,MONTH($B32)&lt;&gt;MONTH(StartDate),'У7 Ввод'!$D$161="",'У7 Ввод'!$E$161="",'У7 Ввод'!$D$161&gt;$B32),0,MAX(0,MIN(1,'У7 Ввод'!$E$161-NETWORKDAYS('У7 Ввод'!$D$161,$B32)+1))/Настройки!$E$13*100)</f>
        <v>0</v>
      </c>
      <c r="FA32" s="67" t="n">
        <f aca="false">IF(OR($D32=1,MONTH($B32)&lt;&gt;MONTH(StartDate),'У7 Ввод'!$D$162="",'У7 Ввод'!$E$162="",'У7 Ввод'!$D$162&gt;$B32),0,MAX(0,MIN(1,'У7 Ввод'!$E$162-NETWORKDAYS('У7 Ввод'!$D$162,$B32)+1))/Настройки!$E$13*100)</f>
        <v>0</v>
      </c>
      <c r="FB32" s="67" t="n">
        <f aca="false">IF(OR($D32=1,MONTH($B32)&lt;&gt;MONTH(StartDate),'У7 Ввод'!$D$163="",'У7 Ввод'!$E$163="",'У7 Ввод'!$D$163&gt;$B32),0,MAX(0,MIN(1,'У7 Ввод'!$E$163-NETWORKDAYS('У7 Ввод'!$D$163,$B32)+1))/Настройки!$E$13*100)</f>
        <v>0</v>
      </c>
      <c r="FC32" s="67" t="n">
        <f aca="false">IF(OR($D32=1,MONTH($B32)&lt;&gt;MONTH(StartDate),'У7 Ввод'!$D$164="",'У7 Ввод'!$E$164="",'У7 Ввод'!$D$164&gt;$B32),0,MAX(0,MIN(1,'У7 Ввод'!$E$164-NETWORKDAYS('У7 Ввод'!$D$164,$B32)+1))/Настройки!$E$13*100)</f>
        <v>0</v>
      </c>
      <c r="FD32" s="67" t="n">
        <f aca="false">IF(OR($D32=1,MONTH($B32)&lt;&gt;MONTH(StartDate),'У7 Ввод'!$D$165="",'У7 Ввод'!$E$165="",'У7 Ввод'!$D$165&gt;$B32),0,MAX(0,MIN(1,'У7 Ввод'!$E$165-NETWORKDAYS('У7 Ввод'!$D$165,$B32)+1))/Настройки!$E$13*100)</f>
        <v>0</v>
      </c>
      <c r="FE32" s="67" t="n">
        <f aca="false">IF(OR($D32=1,MONTH($B32)&lt;&gt;MONTH(StartDate),'У7 Ввод'!$D$166="",'У7 Ввод'!$E$166="",'У7 Ввод'!$D$166&gt;$B32),0,MAX(0,MIN(1,'У7 Ввод'!$E$166-NETWORKDAYS('У7 Ввод'!$D$166,$B32)+1))/Настройки!$E$13*100)</f>
        <v>0</v>
      </c>
      <c r="FF32" s="67" t="n">
        <f aca="false">IF(OR($D32=1,MONTH($B32)&lt;&gt;MONTH(StartDate),'У7 Ввод'!$D$167="",'У7 Ввод'!$E$167="",'У7 Ввод'!$D$167&gt;$B32),0,MAX(0,MIN(1,'У7 Ввод'!$E$167-NETWORKDAYS('У7 Ввод'!$D$167,$B32)+1))/Настройки!$E$13*100)</f>
        <v>0</v>
      </c>
      <c r="FG32" s="67" t="n">
        <f aca="false">IF(OR($D32=1,MONTH($B32)&lt;&gt;MONTH(StartDate),'У7 Ввод'!$D$168="",'У7 Ввод'!$E$168="",'У7 Ввод'!$D$168&gt;$B32),0,MAX(0,MIN(1,'У7 Ввод'!$E$168-NETWORKDAYS('У7 Ввод'!$D$168,$B32)+1))/Настройки!$E$13*100)</f>
        <v>0</v>
      </c>
      <c r="FH32" s="67" t="n">
        <f aca="false">IF(OR($D32=1,MONTH($B32)&lt;&gt;MONTH(StartDate),'У7 Ввод'!$D$169="",'У7 Ввод'!$E$169="",'У7 Ввод'!$D$169&gt;$B32),0,MAX(0,MIN(1,'У7 Ввод'!$E$169-NETWORKDAYS('У7 Ввод'!$D$169,$B32)+1))/Настройки!$E$13*100)</f>
        <v>0</v>
      </c>
      <c r="FI32" s="67" t="n">
        <f aca="false">IF(OR($D32=1,MONTH($B32)&lt;&gt;MONTH(StartDate),'У7 Ввод'!$D$170="",'У7 Ввод'!$E$170="",'У7 Ввод'!$D$170&gt;$B32),0,MAX(0,MIN(1,'У7 Ввод'!$E$170-NETWORKDAYS('У7 Ввод'!$D$170,$B32)+1))/Настройки!$E$13*100)</f>
        <v>0</v>
      </c>
      <c r="FJ32" s="67" t="n">
        <f aca="false">IF(OR($D32=1,MONTH($B32)&lt;&gt;MONTH(StartDate),'У7 Ввод'!$D$171="",'У7 Ввод'!$E$171="",'У7 Ввод'!$D$171&gt;$B32),0,MAX(0,MIN(1,'У7 Ввод'!$E$171-NETWORKDAYS('У7 Ввод'!$D$171,$B32)+1))/Настройки!$E$13*100)</f>
        <v>0</v>
      </c>
      <c r="FK32" s="67" t="n">
        <f aca="false">IF(OR($D32=1,MONTH($B32)&lt;&gt;MONTH(StartDate),'У7 Ввод'!$D$172="",'У7 Ввод'!$E$172="",'У7 Ввод'!$D$172&gt;$B32),0,MAX(0,MIN(1,'У7 Ввод'!$E$172-NETWORKDAYS('У7 Ввод'!$D$172,$B32)+1))/Настройки!$E$13*100)</f>
        <v>0</v>
      </c>
      <c r="FL32" s="67" t="n">
        <f aca="false">IF(OR($D32=1,MONTH($B32)&lt;&gt;MONTH(StartDate),'У7 Ввод'!$D$173="",'У7 Ввод'!$E$173="",'У7 Ввод'!$D$173&gt;$B32),0,MAX(0,MIN(1,'У7 Ввод'!$E$173-NETWORKDAYS('У7 Ввод'!$D$173,$B32)+1))/Настройки!$E$13*100)</f>
        <v>0</v>
      </c>
      <c r="FM32" s="67" t="n">
        <f aca="false">IF(OR($D32=1,MONTH($B32)&lt;&gt;MONTH(StartDate),'У7 Ввод'!$D$174="",'У7 Ввод'!$E$174="",'У7 Ввод'!$D$174&gt;$B32),0,MAX(0,MIN(1,'У7 Ввод'!$E$174-NETWORKDAYS('У7 Ввод'!$D$174,$B32)+1))/Настройки!$E$13*100)</f>
        <v>0</v>
      </c>
      <c r="FN32" s="67" t="n">
        <f aca="false">IF(OR($D32=1,MONTH($B32)&lt;&gt;MONTH(StartDate),'У7 Ввод'!$D$175="",'У7 Ввод'!$E$175="",'У7 Ввод'!$D$175&gt;$B32),0,MAX(0,MIN(1,'У7 Ввод'!$E$175-NETWORKDAYS('У7 Ввод'!$D$175,$B32)+1))/Настройки!$E$13*100)</f>
        <v>0</v>
      </c>
      <c r="FO32" s="67" t="n">
        <f aca="false">IF(OR($D32=1,MONTH($B32)&lt;&gt;MONTH(StartDate),'У7 Ввод'!$D$176="",'У7 Ввод'!$E$176="",'У7 Ввод'!$D$176&gt;$B32),0,MAX(0,MIN(1,'У7 Ввод'!$E$176-NETWORKDAYS('У7 Ввод'!$D$176,$B32)+1))/Настройки!$E$13*100)</f>
        <v>0</v>
      </c>
      <c r="FP32" s="67" t="n">
        <f aca="false">IF(OR($D32=1,MONTH($B32)&lt;&gt;MONTH(StartDate),'У7 Ввод'!$D$177="",'У7 Ввод'!$E$177="",'У7 Ввод'!$D$177&gt;$B32),0,MAX(0,MIN(1,'У7 Ввод'!$E$177-NETWORKDAYS('У7 Ввод'!$D$177,$B32)+1))/Настройки!$E$13*100)</f>
        <v>0</v>
      </c>
      <c r="FQ32" s="67" t="n">
        <f aca="false">IF(OR($D32=1,MONTH($B32)&lt;&gt;MONTH(StartDate),'У7 Ввод'!$D$178="",'У7 Ввод'!$E$178="",'У7 Ввод'!$D$178&gt;$B32),0,MAX(0,MIN(1,'У7 Ввод'!$E$178-NETWORKDAYS('У7 Ввод'!$D$178,$B32)+1))/Настройки!$E$13*100)</f>
        <v>0</v>
      </c>
      <c r="FR32" s="67" t="n">
        <f aca="false">IF(OR($D32=1,MONTH($B32)&lt;&gt;MONTH(StartDate),'У7 Ввод'!$D$179="",'У7 Ввод'!$E$179="",'У7 Ввод'!$D$179&gt;$B32),0,MAX(0,MIN(1,'У7 Ввод'!$E$179-NETWORKDAYS('У7 Ввод'!$D$179,$B32)+1))/Настройки!$E$13*100)</f>
        <v>0</v>
      </c>
      <c r="FS32" s="67" t="n">
        <f aca="false">IF(OR($D32=1,MONTH($B32)&lt;&gt;MONTH(StartDate),'У7 Ввод'!$D$180="",'У7 Ввод'!$E$180="",'У7 Ввод'!$D$180&gt;$B32),0,MAX(0,MIN(1,'У7 Ввод'!$E$180-NETWORKDAYS('У7 Ввод'!$D$180,$B32)+1))/Настройки!$E$13*100)</f>
        <v>0</v>
      </c>
      <c r="FT32" s="67" t="n">
        <f aca="false">IF(OR($D32=1,MONTH($B32)&lt;&gt;MONTH(StartDate),'У7 Ввод'!$D$181="",'У7 Ввод'!$E$181="",'У7 Ввод'!$D$181&gt;$B32),0,MAX(0,MIN(1,'У7 Ввод'!$E$181-NETWORKDAYS('У7 Ввод'!$D$181,$B32)+1))/Настройки!$E$13*100)</f>
        <v>0</v>
      </c>
      <c r="FU32" s="67" t="n">
        <f aca="false">IF(OR($D32=1,MONTH($B32)&lt;&gt;MONTH(StartDate),'У7 Ввод'!$D$182="",'У7 Ввод'!$E$182="",'У7 Ввод'!$D$182&gt;$B32),0,MAX(0,MIN(1,'У7 Ввод'!$E$182-NETWORKDAYS('У7 Ввод'!$D$182,$B32)+1))/Настройки!$E$13*100)</f>
        <v>0</v>
      </c>
      <c r="FV32" s="67" t="n">
        <f aca="false">IF(OR($D32=1,MONTH($B32)&lt;&gt;MONTH(StartDate),'У7 Ввод'!$D$183="",'У7 Ввод'!$E$183="",'У7 Ввод'!$D$183&gt;$B32),0,MAX(0,MIN(1,'У7 Ввод'!$E$183-NETWORKDAYS('У7 Ввод'!$D$183,$B32)+1))/Настройки!$E$13*100)</f>
        <v>0</v>
      </c>
      <c r="FW32" s="67" t="n">
        <f aca="false">IF(OR($D32=1,MONTH($B32)&lt;&gt;MONTH(StartDate),'У7 Ввод'!$D$184="",'У7 Ввод'!$E$184="",'У7 Ввод'!$D$184&gt;$B32),0,MAX(0,MIN(1,'У7 Ввод'!$E$184-NETWORKDAYS('У7 Ввод'!$D$184,$B32)+1))/Настройки!$E$13*100)</f>
        <v>0</v>
      </c>
      <c r="FX32" s="67" t="n">
        <f aca="false">IF(OR($D32=1,MONTH($B32)&lt;&gt;MONTH(StartDate),'У7 Ввод'!$D$185="",'У7 Ввод'!$E$185="",'У7 Ввод'!$D$185&gt;$B32),0,MAX(0,MIN(1,'У7 Ввод'!$E$185-NETWORKDAYS('У7 Ввод'!$D$185,$B32)+1))/Настройки!$E$13*100)</f>
        <v>0</v>
      </c>
      <c r="FY32" s="67" t="n">
        <f aca="false">IF(OR($D32=1,MONTH($B32)&lt;&gt;MONTH(StartDate),'У7 Ввод'!$D$186="",'У7 Ввод'!$E$186="",'У7 Ввод'!$D$186&gt;$B32),0,MAX(0,MIN(1,'У7 Ввод'!$E$186-NETWORKDAYS('У7 Ввод'!$D$186,$B32)+1))/Настройки!$E$13*100)</f>
        <v>0</v>
      </c>
      <c r="FZ32" s="67" t="n">
        <f aca="false">IF(OR($D32=1,MONTH($B32)&lt;&gt;MONTH(StartDate),'У7 Ввод'!$D$187="",'У7 Ввод'!$E$187="",'У7 Ввод'!$D$187&gt;$B32),0,MAX(0,MIN(1,'У7 Ввод'!$E$187-NETWORKDAYS('У7 Ввод'!$D$187,$B32)+1))/Настройки!$E$13*100)</f>
        <v>0</v>
      </c>
      <c r="GA32" s="67" t="n">
        <f aca="false">IF(OR($D32=1,MONTH($B32)&lt;&gt;MONTH(StartDate),'У7 Ввод'!$D$188="",'У7 Ввод'!$E$188="",'У7 Ввод'!$D$188&gt;$B32),0,MAX(0,MIN(1,'У7 Ввод'!$E$188-NETWORKDAYS('У7 Ввод'!$D$188,$B32)+1))/Настройки!$E$13*100)</f>
        <v>0</v>
      </c>
      <c r="GB32" s="67" t="n">
        <f aca="false">IF(OR($D32=1,MONTH($B32)&lt;&gt;MONTH(StartDate),'У7 Ввод'!$D$189="",'У7 Ввод'!$E$189="",'У7 Ввод'!$D$189&gt;$B32),0,MAX(0,MIN(1,'У7 Ввод'!$E$189-NETWORKDAYS('У7 Ввод'!$D$189,$B32)+1))/Настройки!$E$13*100)</f>
        <v>0</v>
      </c>
      <c r="GC32" s="67" t="n">
        <f aca="false">IF(OR($D32=1,MONTH($B32)&lt;&gt;MONTH(StartDate),'У7 Ввод'!$D$190="",'У7 Ввод'!$E$190="",'У7 Ввод'!$D$190&gt;$B32),0,MAX(0,MIN(1,'У7 Ввод'!$E$190-NETWORKDAYS('У7 Ввод'!$D$190,$B32)+1))/Настройки!$E$13*100)</f>
        <v>0</v>
      </c>
      <c r="GD32" s="67" t="n">
        <f aca="false">IF(OR($D32=1,MONTH($B32)&lt;&gt;MONTH(StartDate),'У7 Ввод'!$D$191="",'У7 Ввод'!$E$191="",'У7 Ввод'!$D$191&gt;$B32),0,MAX(0,MIN(1,'У7 Ввод'!$E$191-NETWORKDAYS('У7 Ввод'!$D$191,$B32)+1))/Настройки!$E$13*100)</f>
        <v>0</v>
      </c>
      <c r="GE32" s="67" t="n">
        <f aca="false">IF(OR($D32=1,MONTH($B32)&lt;&gt;MONTH(StartDate),'У7 Ввод'!$D$192="",'У7 Ввод'!$E$192="",'У7 Ввод'!$D$192&gt;$B32),0,MAX(0,MIN(1,'У7 Ввод'!$E$192-NETWORKDAYS('У7 Ввод'!$D$192,$B32)+1))/Настройки!$E$13*100)</f>
        <v>0</v>
      </c>
      <c r="GF32" s="67" t="n">
        <f aca="false">IF(OR($D32=1,MONTH($B32)&lt;&gt;MONTH(StartDate),'У7 Ввод'!$D$193="",'У7 Ввод'!$E$193="",'У7 Ввод'!$D$193&gt;$B32),0,MAX(0,MIN(1,'У7 Ввод'!$E$193-NETWORKDAYS('У7 Ввод'!$D$193,$B32)+1))/Настройки!$E$13*100)</f>
        <v>0</v>
      </c>
      <c r="GG32" s="67" t="n">
        <f aca="false">IF(OR($D32=1,MONTH($B32)&lt;&gt;MONTH(StartDate),'У7 Ввод'!$D$194="",'У7 Ввод'!$E$194="",'У7 Ввод'!$D$194&gt;$B32),0,MAX(0,MIN(1,'У7 Ввод'!$E$194-NETWORKDAYS('У7 Ввод'!$D$194,$B32)+1))/Настройки!$E$13*100)</f>
        <v>0</v>
      </c>
      <c r="GH32" s="67" t="n">
        <f aca="false">IF(OR($D32=1,MONTH($B32)&lt;&gt;MONTH(StartDate),'У7 Ввод'!$D$195="",'У7 Ввод'!$E$195="",'У7 Ввод'!$D$195&gt;$B32),0,MAX(0,MIN(1,'У7 Ввод'!$E$195-NETWORKDAYS('У7 Ввод'!$D$195,$B32)+1))/Настройки!$E$13*100)</f>
        <v>0</v>
      </c>
      <c r="GI32" s="67" t="n">
        <f aca="false">IF(OR($D32=1,MONTH($B32)&lt;&gt;MONTH(StartDate),'У7 Ввод'!$D$196="",'У7 Ввод'!$E$196="",'У7 Ввод'!$D$196&gt;$B32),0,MAX(0,MIN(1,'У7 Ввод'!$E$196-NETWORKDAYS('У7 Ввод'!$D$196,$B32)+1))/Настройки!$E$13*100)</f>
        <v>0</v>
      </c>
      <c r="GJ32" s="67" t="n">
        <f aca="false">IF(OR($D32=1,MONTH($B32)&lt;&gt;MONTH(StartDate),'У7 Ввод'!$D$197="",'У7 Ввод'!$E$197="",'У7 Ввод'!$D$197&gt;$B32),0,MAX(0,MIN(1,'У7 Ввод'!$E$197-NETWORKDAYS('У7 Ввод'!$D$197,$B32)+1))/Настройки!$E$13*100)</f>
        <v>0</v>
      </c>
      <c r="GK32" s="67" t="n">
        <f aca="false">IF(OR($D32=1,MONTH($B32)&lt;&gt;MONTH(StartDate),'У7 Ввод'!$D$198="",'У7 Ввод'!$E$198="",'У7 Ввод'!$D$198&gt;$B32),0,MAX(0,MIN(1,'У7 Ввод'!$E$198-NETWORKDAYS('У7 Ввод'!$D$198,$B32)+1))/Настройки!$E$13*100)</f>
        <v>0</v>
      </c>
      <c r="GL32" s="67" t="n">
        <f aca="false">IF(OR($D32=1,MONTH($B32)&lt;&gt;MONTH(StartDate),'У7 Ввод'!$D$199="",'У7 Ввод'!$E$199="",'У7 Ввод'!$D$199&gt;$B32),0,MAX(0,MIN(1,'У7 Ввод'!$E$199-NETWORKDAYS('У7 Ввод'!$D$199,$B32)+1))/Настройки!$E$13*100)</f>
        <v>0</v>
      </c>
      <c r="GM32" s="67" t="n">
        <f aca="false">IF(OR($D32=1,MONTH($B32)&lt;&gt;MONTH(StartDate),'У7 Ввод'!$D$200="",'У7 Ввод'!$E$200="",'У7 Ввод'!$D$200&gt;$B32),0,MAX(0,MIN(1,'У7 Ввод'!$E$200-NETWORKDAYS('У7 Ввод'!$D$200,$B32)+1))/Настройки!$E$13*100)</f>
        <v>0</v>
      </c>
      <c r="GN32" s="67" t="n">
        <f aca="false">IF(OR($D32=1,MONTH($B32)&lt;&gt;MONTH(StartDate),'У7 Ввод'!$D$201="",'У7 Ввод'!$E$201="",'У7 Ввод'!$D$201&gt;$B32),0,MAX(0,MIN(1,'У7 Ввод'!$E$201-NETWORKDAYS('У7 Ввод'!$D$201,$B32)+1))/Настройки!$E$13*100)</f>
        <v>0</v>
      </c>
      <c r="GO32" s="67" t="n">
        <f aca="false">IF(OR($D32=1,MONTH($B32)&lt;&gt;MONTH(StartDate),'У7 Ввод'!$D$202="",'У7 Ввод'!$E$202="",'У7 Ввод'!$D$202&gt;$B32),0,MAX(0,MIN(1,'У7 Ввод'!$E$202-NETWORKDAYS('У7 Ввод'!$D$202,$B32)+1))/Настройки!$E$13*100)</f>
        <v>0</v>
      </c>
      <c r="GP32" s="67" t="n">
        <f aca="false">IF(OR($D32=1,MONTH($B32)&lt;&gt;MONTH(StartDate),'У7 Ввод'!$D$203="",'У7 Ввод'!$E$203="",'У7 Ввод'!$D$203&gt;$B32),0,MAX(0,MIN(1,'У7 Ввод'!$E$203-NETWORKDAYS('У7 Ввод'!$D$203,$B32)+1))/Настройки!$E$13*100)</f>
        <v>0</v>
      </c>
      <c r="GQ32" s="67" t="n">
        <f aca="false">IF(OR($D32=1,MONTH($B32)&lt;&gt;MONTH(StartDate),'У7 Ввод'!$D$204="",'У7 Ввод'!$E$204="",'У7 Ввод'!$D$204&gt;$B32),0,MAX(0,MIN(1,'У7 Ввод'!$E$204-NETWORKDAYS('У7 Ввод'!$D$204,$B32)+1))/Настройки!$E$13*100)</f>
        <v>0</v>
      </c>
      <c r="GR32" s="67" t="n">
        <f aca="false">IF(OR($D32=1,MONTH($B32)&lt;&gt;MONTH(StartDate),'У7 Ввод'!$D$205="",'У7 Ввод'!$E$205="",'У7 Ввод'!$D$205&gt;$B32),0,MAX(0,MIN(1,'У7 Ввод'!$E$205-NETWORKDAYS('У7 Ввод'!$D$205,$B32)+1))/Настройки!$E$13*100)</f>
        <v>0</v>
      </c>
      <c r="GS32" s="67" t="n">
        <f aca="false">IF(OR($D32=1,MONTH($B32)&lt;&gt;MONTH(StartDate),'У7 Ввод'!$D$206="",'У7 Ввод'!$E$206="",'У7 Ввод'!$D$206&gt;$B32),0,MAX(0,MIN(1,'У7 Ввод'!$E$206-NETWORKDAYS('У7 Ввод'!$D$206,$B32)+1))/Настройки!$E$13*100)</f>
        <v>0</v>
      </c>
      <c r="GT32" s="67" t="n">
        <f aca="false">IF(OR($D32=1,MONTH($B32)&lt;&gt;MONTH(StartDate),'У7 Ввод'!$D$207="",'У7 Ввод'!$E$207="",'У7 Ввод'!$D$207&gt;$B32),0,MAX(0,MIN(1,'У7 Ввод'!$E$207-NETWORKDAYS('У7 Ввод'!$D$207,$B32)+1))/Настройки!$E$13*100)</f>
        <v>0</v>
      </c>
      <c r="GU32" s="67" t="n">
        <f aca="false">IF(OR($D32=1,MONTH($B32)&lt;&gt;MONTH(StartDate),'У7 Ввод'!$D$208="",'У7 Ввод'!$E$208="",'У7 Ввод'!$D$208&gt;$B32),0,MAX(0,MIN(1,'У7 Ввод'!$E$208-NETWORKDAYS('У7 Ввод'!$D$208,$B32)+1))/Настройки!$E$13*100)</f>
        <v>0</v>
      </c>
      <c r="GV32" s="67" t="n">
        <f aca="false">IF(OR($D32=1,MONTH($B32)&lt;&gt;MONTH(StartDate),'У7 Ввод'!$D$209="",'У7 Ввод'!$E$209="",'У7 Ввод'!$D$209&gt;$B32),0,MAX(0,MIN(1,'У7 Ввод'!$E$209-NETWORKDAYS('У7 Ввод'!$D$209,$B32)+1))/Настройки!$E$13*100)</f>
        <v>0</v>
      </c>
      <c r="GW32" s="67" t="n">
        <f aca="false">IF(OR($D32=1,MONTH($B32)&lt;&gt;MONTH(StartDate),'У7 Ввод'!$D$210="",'У7 Ввод'!$E$210="",'У7 Ввод'!$D$210&gt;$B32),0,MAX(0,MIN(1,'У7 Ввод'!$E$210-NETWORKDAYS('У7 Ввод'!$D$210,$B32)+1))/Настройки!$E$13*100)</f>
        <v>0</v>
      </c>
      <c r="GX32" s="67" t="n">
        <f aca="false">IF(OR($D32=1,MONTH($B32)&lt;&gt;MONTH(StartDate),'У7 Ввод'!$D$211="",'У7 Ввод'!$E$211="",'У7 Ввод'!$D$211&gt;$B32),0,MAX(0,MIN(1,'У7 Ввод'!$E$211-NETWORKDAYS('У7 Ввод'!$D$211,$B32)+1))/Настройки!$E$13*100)</f>
        <v>0</v>
      </c>
      <c r="GY32" s="67" t="n">
        <f aca="false">IF(OR($D32=1,MONTH($B32)&lt;&gt;MONTH(StartDate),'У7 Ввод'!$D$212="",'У7 Ввод'!$E$212="",'У7 Ввод'!$D$212&gt;$B32),0,MAX(0,MIN(1,'У7 Ввод'!$E$212-NETWORKDAYS('У7 Ввод'!$D$212,$B32)+1))/Настройки!$E$13*100)</f>
        <v>0</v>
      </c>
      <c r="GZ32" s="67" t="n">
        <f aca="false">IF(OR($D32=1,MONTH($B32)&lt;&gt;MONTH(StartDate),'У7 Ввод'!$D$213="",'У7 Ввод'!$E$213="",'У7 Ввод'!$D$213&gt;$B32),0,MAX(0,MIN(1,'У7 Ввод'!$E$213-NETWORKDAYS('У7 Ввод'!$D$213,$B32)+1))/Настройки!$E$13*100)</f>
        <v>0</v>
      </c>
      <c r="HA32" s="67" t="n">
        <f aca="false">IF(OR($D32=1,MONTH($B32)&lt;&gt;MONTH(StartDate),'У7 Ввод'!$D$214="",'У7 Ввод'!$E$214="",'У7 Ввод'!$D$214&gt;$B32),0,MAX(0,MIN(1,'У7 Ввод'!$E$214-NETWORKDAYS('У7 Ввод'!$D$214,$B32)+1))/Настройки!$E$13*100)</f>
        <v>0</v>
      </c>
      <c r="HB32" s="67" t="n">
        <f aca="false">IF(OR($D32=1,MONTH($B32)&lt;&gt;MONTH(StartDate),'У7 Ввод'!$D$215="",'У7 Ввод'!$E$215="",'У7 Ввод'!$D$215&gt;$B32),0,MAX(0,MIN(1,'У7 Ввод'!$E$215-NETWORKDAYS('У7 Ввод'!$D$215,$B32)+1))/Настройки!$E$13*100)</f>
        <v>0</v>
      </c>
      <c r="HC32" s="67" t="n">
        <f aca="false">IF(OR($D32=1,MONTH($B32)&lt;&gt;MONTH(StartDate),'У7 Ввод'!$D$216="",'У7 Ввод'!$E$216="",'У7 Ввод'!$D$216&gt;$B32),0,MAX(0,MIN(1,'У7 Ввод'!$E$216-NETWORKDAYS('У7 Ввод'!$D$216,$B32)+1))/Настройки!$E$13*100)</f>
        <v>0</v>
      </c>
      <c r="HD32" s="67" t="n">
        <f aca="false">IF(OR($D32=1,MONTH($B32)&lt;&gt;MONTH(StartDate),'У7 Ввод'!$D$217="",'У7 Ввод'!$E$217="",'У7 Ввод'!$D$217&gt;$B32),0,MAX(0,MIN(1,'У7 Ввод'!$E$217-NETWORKDAYS('У7 Ввод'!$D$217,$B32)+1))/Настройки!$E$13*100)</f>
        <v>0</v>
      </c>
      <c r="HE32" s="67" t="n">
        <f aca="false">IF(OR($D32=1,MONTH($B32)&lt;&gt;MONTH(StartDate),'У7 Ввод'!$D$218="",'У7 Ввод'!$E$218="",'У7 Ввод'!$D$218&gt;$B32),0,MAX(0,MIN(1,'У7 Ввод'!$E$218-NETWORKDAYS('У7 Ввод'!$D$218,$B32)+1))/Настройки!$E$13*100)</f>
        <v>0</v>
      </c>
      <c r="HF32" s="67" t="n">
        <f aca="false">IF(OR($D32=1,MONTH($B32)&lt;&gt;MONTH(StartDate),'У7 Ввод'!$D$219="",'У7 Ввод'!$E$219="",'У7 Ввод'!$D$219&gt;$B32),0,MAX(0,MIN(1,'У7 Ввод'!$E$219-NETWORKDAYS('У7 Ввод'!$D$219,$B32)+1))/Настройки!$E$13*100)</f>
        <v>0</v>
      </c>
      <c r="HG32" s="67" t="n">
        <f aca="false">IF(OR($D32=1,MONTH($B32)&lt;&gt;MONTH(StartDate),'У7 Ввод'!$D$220="",'У7 Ввод'!$E$220="",'У7 Ввод'!$D$220&gt;$B32),0,MAX(0,MIN(1,'У7 Ввод'!$E$220-NETWORKDAYS('У7 Ввод'!$D$220,$B32)+1))/Настройки!$E$13*100)</f>
        <v>0</v>
      </c>
      <c r="HH32" s="67" t="n">
        <f aca="false">IF(OR($D32=1,MONTH($B32)&lt;&gt;MONTH(StartDate),'У7 Ввод'!$D$221="",'У7 Ввод'!$E$221="",'У7 Ввод'!$D$221&gt;$B32),0,MAX(0,MIN(1,'У7 Ввод'!$E$221-NETWORKDAYS('У7 Ввод'!$D$221,$B32)+1))/Настройки!$E$13*100)</f>
        <v>0</v>
      </c>
      <c r="HI32" s="67" t="n">
        <f aca="false">IF(OR($D32=1,MONTH($B32)&lt;&gt;MONTH(StartDate),'У7 Ввод'!$D$222="",'У7 Ввод'!$E$222="",'У7 Ввод'!$D$222&gt;$B32),0,MAX(0,MIN(1,'У7 Ввод'!$E$222-NETWORKDAYS('У7 Ввод'!$D$222,$B32)+1))/Настройки!$E$13*100)</f>
        <v>0</v>
      </c>
      <c r="HJ32" s="67" t="n">
        <f aca="false">IF(OR($D32=1,MONTH($B32)&lt;&gt;MONTH(StartDate),'У7 Ввод'!$D$223="",'У7 Ввод'!$E$223="",'У7 Ввод'!$D$223&gt;$B32),0,MAX(0,MIN(1,'У7 Ввод'!$E$223-NETWORKDAYS('У7 Ввод'!$D$223,$B32)+1))/Настройки!$E$13*100)</f>
        <v>0</v>
      </c>
      <c r="HK32" s="67" t="n">
        <f aca="false">IF(OR($D32=1,MONTH($B32)&lt;&gt;MONTH(StartDate),'У7 Ввод'!$D$224="",'У7 Ввод'!$E$224="",'У7 Ввод'!$D$224&gt;$B32),0,MAX(0,MIN(1,'У7 Ввод'!$E$224-NETWORKDAYS('У7 Ввод'!$D$224,$B32)+1))/Настройки!$E$13*100)</f>
        <v>0</v>
      </c>
      <c r="HL32" s="67" t="n">
        <f aca="false">IF(OR($D32=1,MONTH($B32)&lt;&gt;MONTH(StartDate),'У7 Ввод'!$D$225="",'У7 Ввод'!$E$225="",'У7 Ввод'!$D$225&gt;$B32),0,MAX(0,MIN(1,'У7 Ввод'!$E$225-NETWORKDAYS('У7 Ввод'!$D$225,$B32)+1))/Настройки!$E$13*100)</f>
        <v>0</v>
      </c>
      <c r="HM32" s="67" t="n">
        <f aca="false">IF(OR($D32=1,MONTH($B32)&lt;&gt;MONTH(StartDate),'У7 Ввод'!$D$226="",'У7 Ввод'!$E$226="",'У7 Ввод'!$D$226&gt;$B32),0,MAX(0,MIN(1,'У7 Ввод'!$E$226-NETWORKDAYS('У7 Ввод'!$D$226,$B32)+1))/Настройки!$E$13*100)</f>
        <v>0</v>
      </c>
      <c r="HN32" s="67" t="n">
        <f aca="false">IF(OR($D32=1,MONTH($B32)&lt;&gt;MONTH(StartDate),'У7 Ввод'!$D$227="",'У7 Ввод'!$E$227="",'У7 Ввод'!$D$227&gt;$B32),0,MAX(0,MIN(1,'У7 Ввод'!$E$227-NETWORKDAYS('У7 Ввод'!$D$227,$B32)+1))/Настройки!$E$13*100)</f>
        <v>0</v>
      </c>
      <c r="HO32" s="67" t="n">
        <f aca="false">IF(OR($D32=1,MONTH($B32)&lt;&gt;MONTH(StartDate),'У7 Ввод'!$D$228="",'У7 Ввод'!$E$228="",'У7 Ввод'!$D$228&gt;$B32),0,MAX(0,MIN(1,'У7 Ввод'!$E$228-NETWORKDAYS('У7 Ввод'!$D$228,$B32)+1))/Настройки!$E$13*100)</f>
        <v>0</v>
      </c>
      <c r="HP32" s="67" t="n">
        <f aca="false">IF(OR($D32=1,MONTH($B32)&lt;&gt;MONTH(StartDate),'У7 Ввод'!$D$229="",'У7 Ввод'!$E$229="",'У7 Ввод'!$D$229&gt;$B32),0,MAX(0,MIN(1,'У7 Ввод'!$E$229-NETWORKDAYS('У7 Ввод'!$D$229,$B32)+1))/Настройки!$E$13*100)</f>
        <v>0</v>
      </c>
      <c r="HQ32" s="67" t="n">
        <f aca="false">IF(OR($D32=1,MONTH($B32)&lt;&gt;MONTH(StartDate),'У7 Ввод'!$D$230="",'У7 Ввод'!$E$230="",'У7 Ввод'!$D$230&gt;$B32),0,MAX(0,MIN(1,'У7 Ввод'!$E$230-NETWORKDAYS('У7 Ввод'!$D$230,$B32)+1))/Настройки!$E$13*100)</f>
        <v>0</v>
      </c>
      <c r="HR32" s="67" t="n">
        <f aca="false">IF(OR($D32=1,MONTH($B32)&lt;&gt;MONTH(StartDate),'У7 Ввод'!$D$231="",'У7 Ввод'!$E$231="",'У7 Ввод'!$D$231&gt;$B32),0,MAX(0,MIN(1,'У7 Ввод'!$E$231-NETWORKDAYS('У7 Ввод'!$D$231,$B32)+1))/Настройки!$E$13*100)</f>
        <v>0</v>
      </c>
      <c r="HS32" s="67" t="n">
        <f aca="false">IF(OR($D32=1,MONTH($B32)&lt;&gt;MONTH(StartDate),'У7 Ввод'!$D$232="",'У7 Ввод'!$E$232="",'У7 Ввод'!$D$232&gt;$B32),0,MAX(0,MIN(1,'У7 Ввод'!$E$232-NETWORKDAYS('У7 Ввод'!$D$232,$B32)+1))/Настройки!$E$13*100)</f>
        <v>0</v>
      </c>
      <c r="HT32" s="67" t="n">
        <f aca="false">IF(OR($D32=1,MONTH($B32)&lt;&gt;MONTH(StartDate),'У7 Ввод'!$D$233="",'У7 Ввод'!$E$233="",'У7 Ввод'!$D$233&gt;$B32),0,MAX(0,MIN(1,'У7 Ввод'!$E$233-NETWORKDAYS('У7 Ввод'!$D$233,$B32)+1))/Настройки!$E$13*100)</f>
        <v>0</v>
      </c>
      <c r="HU32" s="67" t="n">
        <f aca="false">IF(OR($D32=1,MONTH($B32)&lt;&gt;MONTH(StartDate),'У7 Ввод'!$D$234="",'У7 Ввод'!$E$234="",'У7 Ввод'!$D$234&gt;$B32),0,MAX(0,MIN(1,'У7 Ввод'!$E$234-NETWORKDAYS('У7 Ввод'!$D$234,$B32)+1))/Настройки!$E$13*100)</f>
        <v>0</v>
      </c>
      <c r="HV32" s="67" t="n">
        <f aca="false">IF(OR($D32=1,MONTH($B32)&lt;&gt;MONTH(StartDate),'У7 Ввод'!$D$235="",'У7 Ввод'!$E$235="",'У7 Ввод'!$D$235&gt;$B32),0,MAX(0,MIN(1,'У7 Ввод'!$E$235-NETWORKDAYS('У7 Ввод'!$D$235,$B32)+1))/Настройки!$E$13*100)</f>
        <v>0</v>
      </c>
      <c r="HW32" s="67" t="n">
        <f aca="false">IF(OR($D32=1,MONTH($B32)&lt;&gt;MONTH(StartDate),'У7 Ввод'!$D$236="",'У7 Ввод'!$E$236="",'У7 Ввод'!$D$236&gt;$B32),0,MAX(0,MIN(1,'У7 Ввод'!$E$236-NETWORKDAYS('У7 Ввод'!$D$236,$B32)+1))/Настройки!$E$13*100)</f>
        <v>0</v>
      </c>
      <c r="HX32" s="67" t="n">
        <f aca="false">IF(OR($D32=1,MONTH($B32)&lt;&gt;MONTH(StartDate),'У7 Ввод'!$D$237="",'У7 Ввод'!$E$237="",'У7 Ввод'!$D$237&gt;$B32),0,MAX(0,MIN(1,'У7 Ввод'!$E$237-NETWORKDAYS('У7 Ввод'!$D$237,$B32)+1))/Настройки!$E$13*100)</f>
        <v>0</v>
      </c>
      <c r="HY32" s="67" t="n">
        <f aca="false">IF(OR($D32=1,MONTH($B32)&lt;&gt;MONTH(StartDate),'У7 Ввод'!$D$238="",'У7 Ввод'!$E$238="",'У7 Ввод'!$D$238&gt;$B32),0,MAX(0,MIN(1,'У7 Ввод'!$E$238-NETWORKDAYS('У7 Ввод'!$D$238,$B32)+1))/Настройки!$E$13*100)</f>
        <v>0</v>
      </c>
      <c r="HZ32" s="67" t="n">
        <f aca="false">IF(OR($D32=1,MONTH($B32)&lt;&gt;MONTH(StartDate),'У7 Ввод'!$D$239="",'У7 Ввод'!$E$239="",'У7 Ввод'!$D$239&gt;$B32),0,MAX(0,MIN(1,'У7 Ввод'!$E$239-NETWORKDAYS('У7 Ввод'!$D$239,$B32)+1))/Настройки!$E$13*100)</f>
        <v>0</v>
      </c>
      <c r="IA32" s="67" t="n">
        <f aca="false">IF(OR($D32=1,MONTH($B32)&lt;&gt;MONTH(StartDate),'У7 Ввод'!$D$240="",'У7 Ввод'!$E$240="",'У7 Ввод'!$D$240&gt;$B32),0,MAX(0,MIN(1,'У7 Ввод'!$E$240-NETWORKDAYS('У7 Ввод'!$D$240,$B32)+1))/Настройки!$E$13*100)</f>
        <v>0</v>
      </c>
      <c r="IB32" s="67" t="n">
        <f aca="false">IF(OR($D32=1,MONTH($B32)&lt;&gt;MONTH(StartDate),'У7 Ввод'!$D$241="",'У7 Ввод'!$E$241="",'У7 Ввод'!$D$241&gt;$B32),0,MAX(0,MIN(1,'У7 Ввод'!$E$241-NETWORKDAYS('У7 Ввод'!$D$241,$B32)+1))/Настройки!$E$13*100)</f>
        <v>0</v>
      </c>
      <c r="IC32" s="67" t="n">
        <f aca="false">IF(OR($D32=1,MONTH($B32)&lt;&gt;MONTH(StartDate),'У7 Ввод'!$D$242="",'У7 Ввод'!$E$242="",'У7 Ввод'!$D$242&gt;$B32),0,MAX(0,MIN(1,'У7 Ввод'!$E$242-NETWORKDAYS('У7 Ввод'!$D$242,$B32)+1))/Настройки!$E$13*100)</f>
        <v>0</v>
      </c>
      <c r="ID32" s="67" t="n">
        <f aca="false">IF(OR($D32=1,MONTH($B32)&lt;&gt;MONTH(StartDate),'У7 Ввод'!$D$243="",'У7 Ввод'!$E$243="",'У7 Ввод'!$D$243&gt;$B32),0,MAX(0,MIN(1,'У7 Ввод'!$E$243-NETWORKDAYS('У7 Ввод'!$D$243,$B32)+1))/Настройки!$E$13*100)</f>
        <v>0</v>
      </c>
      <c r="IE32" s="67" t="n">
        <f aca="false">IF(OR($D32=1,MONTH($B32)&lt;&gt;MONTH(StartDate),'У7 Ввод'!$D$244="",'У7 Ввод'!$E$244="",'У7 Ввод'!$D$244&gt;$B32),0,MAX(0,MIN(1,'У7 Ввод'!$E$244-NETWORKDAYS('У7 Ввод'!$D$244,$B32)+1))/Настройки!$E$13*100)</f>
        <v>0</v>
      </c>
      <c r="IF32" s="67" t="n">
        <f aca="false">IF(OR($D32=1,MONTH($B32)&lt;&gt;MONTH(StartDate),'У7 Ввод'!$D$245="",'У7 Ввод'!$E$245="",'У7 Ввод'!$D$245&gt;$B32),0,MAX(0,MIN(1,'У7 Ввод'!$E$245-NETWORKDAYS('У7 Ввод'!$D$245,$B32)+1))/Настройки!$E$13*100)</f>
        <v>0</v>
      </c>
      <c r="IG32" s="67" t="n">
        <f aca="false">IF(OR($D32=1,MONTH($B32)&lt;&gt;MONTH(StartDate),'У7 Ввод'!$D$246="",'У7 Ввод'!$E$246="",'У7 Ввод'!$D$246&gt;$B32),0,MAX(0,MIN(1,'У7 Ввод'!$E$246-NETWORKDAYS('У7 Ввод'!$D$246,$B32)+1))/Настройки!$E$13*100)</f>
        <v>0</v>
      </c>
      <c r="IH32" s="67" t="n">
        <f aca="false">IF(OR($D32=1,MONTH($B32)&lt;&gt;MONTH(StartDate),'У7 Ввод'!$D$247="",'У7 Ввод'!$E$247="",'У7 Ввод'!$D$247&gt;$B32),0,MAX(0,MIN(1,'У7 Ввод'!$E$247-NETWORKDAYS('У7 Ввод'!$D$247,$B32)+1))/Настройки!$E$13*100)</f>
        <v>0</v>
      </c>
      <c r="II32" s="67" t="n">
        <f aca="false">IF(OR($D32=1,MONTH($B32)&lt;&gt;MONTH(StartDate),'У7 Ввод'!$D$248="",'У7 Ввод'!$E$248="",'У7 Ввод'!$D$248&gt;$B32),0,MAX(0,MIN(1,'У7 Ввод'!$E$248-NETWORKDAYS('У7 Ввод'!$D$248,$B32)+1))/Настройки!$E$13*100)</f>
        <v>0</v>
      </c>
      <c r="IJ32" s="67" t="n">
        <f aca="false">IF(OR($D32=1,MONTH($B32)&lt;&gt;MONTH(StartDate),'У7 Ввод'!$D$249="",'У7 Ввод'!$E$249="",'У7 Ввод'!$D$249&gt;$B32),0,MAX(0,MIN(1,'У7 Ввод'!$E$249-NETWORKDAYS('У7 Ввод'!$D$249,$B32)+1))/Настройки!$E$13*100)</f>
        <v>0</v>
      </c>
      <c r="IK32" s="67" t="n">
        <f aca="false">IF(OR($D32=1,MONTH($B32)&lt;&gt;MONTH(StartDate),'У7 Ввод'!$D$250="",'У7 Ввод'!$E$250="",'У7 Ввод'!$D$250&gt;$B32),0,MAX(0,MIN(1,'У7 Ввод'!$E$250-NETWORKDAYS('У7 Ввод'!$D$250,$B32)+1))/Настройки!$E$13*100)</f>
        <v>0</v>
      </c>
      <c r="IL32" s="67" t="n">
        <f aca="false">IF(OR($D32=1,MONTH($B32)&lt;&gt;MONTH(StartDate),'У7 Ввод'!$D$251="",'У7 Ввод'!$E$251="",'У7 Ввод'!$D$251&gt;$B32),0,MAX(0,MIN(1,'У7 Ввод'!$E$251-NETWORKDAYS('У7 Ввод'!$D$251,$B32)+1))/Настройки!$E$13*100)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UPPER(Настройки!$B$13)&amp;" — загрузка, % (100% = "&amp;Настройки!$E$13&amp;" бригад/смену)"</f>
        <v>ОКРАСКА — загрузка, % (100% = 2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UPPER(Настройки!$B$14)&amp;" — ФОРМА ЗАКАЗОВ (30 шт). Названия операций редактируются в шапке"</f>
        <v>СБОРКА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145</v>
      </c>
      <c r="D2" s="6"/>
      <c r="E2" s="6"/>
      <c r="F2" s="6" t="s">
        <v>146</v>
      </c>
      <c r="G2" s="6"/>
      <c r="H2" s="6"/>
      <c r="I2" s="6" t="s">
        <v>147</v>
      </c>
      <c r="J2" s="6"/>
      <c r="K2" s="6"/>
      <c r="L2" s="6" t="s">
        <v>148</v>
      </c>
      <c r="M2" s="6"/>
      <c r="N2" s="6"/>
      <c r="O2" s="6" t="s">
        <v>120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DATE(2026,7,17)</f>
        <v>46220</v>
      </c>
      <c r="D4" s="61" t="n">
        <v>3</v>
      </c>
      <c r="E4" s="60"/>
      <c r="F4" s="60"/>
      <c r="G4" s="61"/>
      <c r="H4" s="60"/>
      <c r="I4" s="60"/>
      <c r="J4" s="61"/>
      <c r="K4" s="60"/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 t="n">
        <f aca="false">DATE(2026,7,20)</f>
        <v>46223</v>
      </c>
      <c r="D5" s="61" t="n">
        <v>3</v>
      </c>
      <c r="E5" s="60"/>
      <c r="F5" s="60"/>
      <c r="G5" s="61"/>
      <c r="H5" s="60"/>
      <c r="I5" s="60"/>
      <c r="J5" s="61"/>
      <c r="K5" s="60"/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/>
      <c r="D6" s="61"/>
      <c r="E6" s="60"/>
      <c r="F6" s="60"/>
      <c r="G6" s="61"/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UPPER(Настройки!$B$14)&amp;" — ВВОД ДАННЫХ (заполняется автоматически из формы заказов)"</f>
        <v>СБОРКА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Настройки!$B$14</f>
        <v>Сборка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Настройки!$E$14</f>
        <v>4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'У8 Заказы'!$A$4</f>
        <v>26-1817</v>
      </c>
      <c r="C12" s="10" t="str">
        <f aca="false">IF($B12="","",'У8 Заказы'!$C$2)</f>
        <v>Каркас</v>
      </c>
      <c r="D12" s="64" t="n">
        <f aca="false">IF('У8 Заказы'!C4="","",'У8 Заказы'!C4)</f>
        <v>46220</v>
      </c>
      <c r="E12" s="65" t="n">
        <f aca="false">IF('У8 Заказы'!D4="","",'У8 Заказы'!D4)</f>
        <v>3</v>
      </c>
      <c r="F12" s="64" t="n">
        <f aca="false">IF(OR(D12="",E12="",E12=0),"",WORKDAY(D12,MAX(0,CEILING(E12,1)-1)))</f>
        <v>46224</v>
      </c>
      <c r="G12" s="64" t="str">
        <f aca="false">IF('У8 Заказы'!E4="","",'У8 Заказы'!E4)</f>
        <v/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В работе</v>
      </c>
    </row>
    <row r="13" customFormat="false" ht="15" hidden="false" customHeight="true" outlineLevel="0" collapsed="false">
      <c r="A13" s="10" t="n">
        <v>2</v>
      </c>
      <c r="B13" s="59" t="str">
        <f aca="false">'У8 Заказы'!$A$4</f>
        <v>26-1817</v>
      </c>
      <c r="C13" s="10" t="str">
        <f aca="false">IF($B13="","",'У8 Заказы'!$F$2)</f>
        <v>Навесные элементы</v>
      </c>
      <c r="D13" s="64" t="str">
        <f aca="false">IF('У8 Заказы'!F4="","",'У8 Заказы'!F4)</f>
        <v/>
      </c>
      <c r="E13" s="65" t="str">
        <f aca="false">IF('У8 Заказы'!G4="","",'У8 Заказы'!G4)</f>
        <v/>
      </c>
      <c r="F13" s="64" t="str">
        <f aca="false">IF(OR(D13="",E13="",E13=0),"",WORKDAY(D13,MAX(0,CEILING(E13,1)-1)))</f>
        <v/>
      </c>
      <c r="G13" s="64" t="str">
        <f aca="false">IF('У8 Заказы'!H4="","",'У8 Заказы'!H4)</f>
        <v/>
      </c>
      <c r="J13" s="10" t="str">
        <f aca="false">IF(D13="","",IF(WEEKDAY(D13,2)&gt;5,"⚠ Выходной","Рабочий день"))</f>
        <v/>
      </c>
      <c r="K13" s="10" t="str">
        <f aca="false">IF(OR($B13="",D13=""),"",IF(G13&lt;&gt;"","✔ Выполнен","В работе"))</f>
        <v/>
      </c>
    </row>
    <row r="14" customFormat="false" ht="15" hidden="false" customHeight="true" outlineLevel="0" collapsed="false">
      <c r="A14" s="10" t="n">
        <v>3</v>
      </c>
      <c r="B14" s="59" t="str">
        <f aca="false">'У8 Заказы'!$A$4</f>
        <v>26-1817</v>
      </c>
      <c r="C14" s="10" t="str">
        <f aca="false">IF($B14="","",'У8 Заказы'!$I$2)</f>
        <v>Фурнитура</v>
      </c>
      <c r="D14" s="64" t="str">
        <f aca="false">IF('У8 Заказы'!I4="","",'У8 Заказы'!I4)</f>
        <v/>
      </c>
      <c r="E14" s="65" t="str">
        <f aca="false">IF('У8 Заказы'!J4="","",'У8 Заказы'!J4)</f>
        <v/>
      </c>
      <c r="F14" s="64" t="str">
        <f aca="false">IF(OR(D14="",E14="",E14=0),"",WORKDAY(D14,MAX(0,CEILING(E14,1)-1)))</f>
        <v/>
      </c>
      <c r="G14" s="64" t="str">
        <f aca="false">IF('У8 Заказы'!K4="","",'У8 Заказы'!K4)</f>
        <v/>
      </c>
      <c r="J14" s="10" t="str">
        <f aca="false">IF(D14="","",IF(WEEKDAY(D14,2)&gt;5,"⚠ Выходной","Рабочий день"))</f>
        <v/>
      </c>
      <c r="K14" s="10" t="str">
        <f aca="false">IF(OR($B14="",D14=""),"",IF(G14&lt;&gt;"","✔ Выполнен","В работе"))</f>
        <v/>
      </c>
    </row>
    <row r="15" customFormat="false" ht="15" hidden="false" customHeight="true" outlineLevel="0" collapsed="false">
      <c r="A15" s="10" t="n">
        <v>4</v>
      </c>
      <c r="B15" s="59" t="str">
        <f aca="false">'У8 Заказы'!$A$4</f>
        <v>26-1817</v>
      </c>
      <c r="C15" s="10" t="str">
        <f aca="false">IF($B15="","",'У8 Заказы'!$L$2)</f>
        <v>Уплотнители</v>
      </c>
      <c r="D15" s="64" t="str">
        <f aca="false">IF('У8 Заказы'!L4="","",'У8 Заказы'!L4)</f>
        <v/>
      </c>
      <c r="E15" s="65" t="str">
        <f aca="false">IF('У8 Заказы'!M4="","",'У8 Заказы'!M4)</f>
        <v/>
      </c>
      <c r="F15" s="64" t="str">
        <f aca="false">IF(OR(D15="",E15="",E15=0),"",WORKDAY(D15,MAX(0,CEILING(E15,1)-1)))</f>
        <v/>
      </c>
      <c r="G15" s="64" t="str">
        <f aca="false">IF('У8 Заказы'!N4="","",'У8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'У8 Заказы'!$A$4</f>
        <v>26-1817</v>
      </c>
      <c r="C16" s="10" t="str">
        <f aca="false">IF($B16="","",'У8 Заказы'!$O$2)</f>
        <v>Оп.5</v>
      </c>
      <c r="D16" s="64" t="str">
        <f aca="false">IF('У8 Заказы'!O4="","",'У8 Заказы'!O4)</f>
        <v/>
      </c>
      <c r="E16" s="65" t="str">
        <f aca="false">IF('У8 Заказы'!P4="","",'У8 Заказы'!P4)</f>
        <v/>
      </c>
      <c r="F16" s="64" t="str">
        <f aca="false">IF(OR(D16="",E16="",E16=0),"",WORKDAY(D16,MAX(0,CEILING(E16,1)-1)))</f>
        <v/>
      </c>
      <c r="G16" s="64" t="str">
        <f aca="false">IF('У8 Заказы'!Q4="","",'У8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'У8 Заказы'!$A$4</f>
        <v>26-1817</v>
      </c>
      <c r="C17" s="10" t="str">
        <f aca="false">IF($B17="","",'У8 Заказы'!$R$2)</f>
        <v>Оп.6</v>
      </c>
      <c r="D17" s="64" t="str">
        <f aca="false">IF('У8 Заказы'!R4="","",'У8 Заказы'!R4)</f>
        <v/>
      </c>
      <c r="E17" s="65" t="str">
        <f aca="false">IF('У8 Заказы'!S4="","",'У8 Заказы'!S4)</f>
        <v/>
      </c>
      <c r="F17" s="64" t="str">
        <f aca="false">IF(OR(D17="",E17="",E17=0),"",WORKDAY(D17,MAX(0,CEILING(E17,1)-1)))</f>
        <v/>
      </c>
      <c r="G17" s="64" t="str">
        <f aca="false">IF('У8 Заказы'!T4="","",'У8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'У8 Заказы'!$A$4</f>
        <v>26-1817</v>
      </c>
      <c r="C18" s="10" t="str">
        <f aca="false">IF($B18="","",'У8 Заказы'!$U$2)</f>
        <v>Оп.7</v>
      </c>
      <c r="D18" s="64" t="str">
        <f aca="false">IF('У8 Заказы'!U4="","",'У8 Заказы'!U4)</f>
        <v/>
      </c>
      <c r="E18" s="65" t="str">
        <f aca="false">IF('У8 Заказы'!V4="","",'У8 Заказы'!V4)</f>
        <v/>
      </c>
      <c r="F18" s="64" t="str">
        <f aca="false">IF(OR(D18="",E18="",E18=0),"",WORKDAY(D18,MAX(0,CEILING(E18,1)-1)))</f>
        <v/>
      </c>
      <c r="G18" s="64" t="str">
        <f aca="false">IF('У8 Заказы'!W4="","",'У8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'У8 Заказы'!$A$4</f>
        <v>26-1817</v>
      </c>
      <c r="C19" s="10" t="str">
        <f aca="false">IF($B19="","",'У8 Заказы'!$X$2)</f>
        <v>Оп.8</v>
      </c>
      <c r="D19" s="64" t="str">
        <f aca="false">IF('У8 Заказы'!X4="","",'У8 Заказы'!X4)</f>
        <v/>
      </c>
      <c r="E19" s="65" t="str">
        <f aca="false">IF('У8 Заказы'!Y4="","",'У8 Заказы'!Y4)</f>
        <v/>
      </c>
      <c r="F19" s="64" t="str">
        <f aca="false">IF(OR(D19="",E19="",E19=0),"",WORKDAY(D19,MAX(0,CEILING(E19,1)-1)))</f>
        <v/>
      </c>
      <c r="G19" s="64" t="str">
        <f aca="false">IF('У8 Заказы'!Z4="","",'У8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'У8 Заказы'!$A$5</f>
        <v>26-1455</v>
      </c>
      <c r="C20" s="10" t="str">
        <f aca="false">IF($B20="","",'У8 Заказы'!$C$2)</f>
        <v>Каркас</v>
      </c>
      <c r="D20" s="64" t="n">
        <f aca="false">IF('У8 Заказы'!C5="","",'У8 Заказы'!C5)</f>
        <v>46223</v>
      </c>
      <c r="E20" s="65" t="n">
        <f aca="false">IF('У8 Заказы'!D5="","",'У8 Заказы'!D5)</f>
        <v>3</v>
      </c>
      <c r="F20" s="64" t="n">
        <f aca="false">IF(OR(D20="",E20="",E20=0),"",WORKDAY(D20,MAX(0,CEILING(E20,1)-1)))</f>
        <v>46225</v>
      </c>
      <c r="G20" s="64" t="str">
        <f aca="false">IF('У8 Заказы'!E5="","",'У8 Заказы'!E5)</f>
        <v/>
      </c>
      <c r="J20" s="10" t="str">
        <f aca="false">IF(D20="","",IF(WEEKDAY(D20,2)&gt;5,"⚠ Выходной","Рабочий день"))</f>
        <v>Рабочий день</v>
      </c>
      <c r="K20" s="10" t="str">
        <f aca="false">IF(OR($B20="",D20=""),"",IF(G20&lt;&gt;"","✔ Выполнен","В работе"))</f>
        <v>В работе</v>
      </c>
    </row>
    <row r="21" customFormat="false" ht="15" hidden="false" customHeight="true" outlineLevel="0" collapsed="false">
      <c r="A21" s="10" t="n">
        <v>10</v>
      </c>
      <c r="B21" s="59" t="str">
        <f aca="false">'У8 Заказы'!$A$5</f>
        <v>26-1455</v>
      </c>
      <c r="C21" s="10" t="str">
        <f aca="false">IF($B21="","",'У8 Заказы'!$F$2)</f>
        <v>Навесные элементы</v>
      </c>
      <c r="D21" s="64" t="str">
        <f aca="false">IF('У8 Заказы'!F5="","",'У8 Заказы'!F5)</f>
        <v/>
      </c>
      <c r="E21" s="65" t="str">
        <f aca="false">IF('У8 Заказы'!G5="","",'У8 Заказы'!G5)</f>
        <v/>
      </c>
      <c r="F21" s="64" t="str">
        <f aca="false">IF(OR(D21="",E21="",E21=0),"",WORKDAY(D21,MAX(0,CEILING(E21,1)-1)))</f>
        <v/>
      </c>
      <c r="G21" s="64" t="str">
        <f aca="false">IF('У8 Заказы'!H5="","",'У8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'У8 Заказы'!$A$5</f>
        <v>26-1455</v>
      </c>
      <c r="C22" s="10" t="str">
        <f aca="false">IF($B22="","",'У8 Заказы'!$I$2)</f>
        <v>Фурнитура</v>
      </c>
      <c r="D22" s="64" t="str">
        <f aca="false">IF('У8 Заказы'!I5="","",'У8 Заказы'!I5)</f>
        <v/>
      </c>
      <c r="E22" s="65" t="str">
        <f aca="false">IF('У8 Заказы'!J5="","",'У8 Заказы'!J5)</f>
        <v/>
      </c>
      <c r="F22" s="64" t="str">
        <f aca="false">IF(OR(D22="",E22="",E22=0),"",WORKDAY(D22,MAX(0,CEILING(E22,1)-1)))</f>
        <v/>
      </c>
      <c r="G22" s="64" t="str">
        <f aca="false">IF('У8 Заказы'!K5="","",'У8 Заказы'!K5)</f>
        <v/>
      </c>
      <c r="J22" s="10" t="str">
        <f aca="false">IF(D22="","",IF(WEEKDAY(D22,2)&gt;5,"⚠ Выходной","Рабочий день"))</f>
        <v/>
      </c>
      <c r="K22" s="10" t="str">
        <f aca="false">IF(OR($B22="",D22=""),"",IF(G22&lt;&gt;"","✔ Выполнен","В работе"))</f>
        <v/>
      </c>
    </row>
    <row r="23" customFormat="false" ht="15" hidden="false" customHeight="true" outlineLevel="0" collapsed="false">
      <c r="A23" s="10" t="n">
        <v>12</v>
      </c>
      <c r="B23" s="59" t="str">
        <f aca="false">'У8 Заказы'!$A$5</f>
        <v>26-1455</v>
      </c>
      <c r="C23" s="10" t="str">
        <f aca="false">IF($B23="","",'У8 Заказы'!$L$2)</f>
        <v>Уплотнители</v>
      </c>
      <c r="D23" s="64" t="str">
        <f aca="false">IF('У8 Заказы'!L5="","",'У8 Заказы'!L5)</f>
        <v/>
      </c>
      <c r="E23" s="65" t="str">
        <f aca="false">IF('У8 Заказы'!M5="","",'У8 Заказы'!M5)</f>
        <v/>
      </c>
      <c r="F23" s="64" t="str">
        <f aca="false">IF(OR(D23="",E23="",E23=0),"",WORKDAY(D23,MAX(0,CEILING(E23,1)-1)))</f>
        <v/>
      </c>
      <c r="G23" s="64" t="str">
        <f aca="false">IF('У8 Заказы'!N5="","",'У8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'У8 Заказы'!$A$5</f>
        <v>26-1455</v>
      </c>
      <c r="C24" s="10" t="str">
        <f aca="false">IF($B24="","",'У8 Заказы'!$O$2)</f>
        <v>Оп.5</v>
      </c>
      <c r="D24" s="64" t="str">
        <f aca="false">IF('У8 Заказы'!O5="","",'У8 Заказы'!O5)</f>
        <v/>
      </c>
      <c r="E24" s="65" t="str">
        <f aca="false">IF('У8 Заказы'!P5="","",'У8 Заказы'!P5)</f>
        <v/>
      </c>
      <c r="F24" s="64" t="str">
        <f aca="false">IF(OR(D24="",E24="",E24=0),"",WORKDAY(D24,MAX(0,CEILING(E24,1)-1)))</f>
        <v/>
      </c>
      <c r="G24" s="64" t="str">
        <f aca="false">IF('У8 Заказы'!Q5="","",'У8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'У8 Заказы'!$A$5</f>
        <v>26-1455</v>
      </c>
      <c r="C25" s="10" t="str">
        <f aca="false">IF($B25="","",'У8 Заказы'!$R$2)</f>
        <v>Оп.6</v>
      </c>
      <c r="D25" s="64" t="str">
        <f aca="false">IF('У8 Заказы'!R5="","",'У8 Заказы'!R5)</f>
        <v/>
      </c>
      <c r="E25" s="65" t="str">
        <f aca="false">IF('У8 Заказы'!S5="","",'У8 Заказы'!S5)</f>
        <v/>
      </c>
      <c r="F25" s="64" t="str">
        <f aca="false">IF(OR(D25="",E25="",E25=0),"",WORKDAY(D25,MAX(0,CEILING(E25,1)-1)))</f>
        <v/>
      </c>
      <c r="G25" s="64" t="str">
        <f aca="false">IF('У8 Заказы'!T5="","",'У8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'У8 Заказы'!$A$5</f>
        <v>26-1455</v>
      </c>
      <c r="C26" s="10" t="str">
        <f aca="false">IF($B26="","",'У8 Заказы'!$U$2)</f>
        <v>Оп.7</v>
      </c>
      <c r="D26" s="64" t="str">
        <f aca="false">IF('У8 Заказы'!U5="","",'У8 Заказы'!U5)</f>
        <v/>
      </c>
      <c r="E26" s="65" t="str">
        <f aca="false">IF('У8 Заказы'!V5="","",'У8 Заказы'!V5)</f>
        <v/>
      </c>
      <c r="F26" s="64" t="str">
        <f aca="false">IF(OR(D26="",E26="",E26=0),"",WORKDAY(D26,MAX(0,CEILING(E26,1)-1)))</f>
        <v/>
      </c>
      <c r="G26" s="64" t="str">
        <f aca="false">IF('У8 Заказы'!W5="","",'У8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'У8 Заказы'!$A$5</f>
        <v>26-1455</v>
      </c>
      <c r="C27" s="10" t="str">
        <f aca="false">IF($B27="","",'У8 Заказы'!$X$2)</f>
        <v>Оп.8</v>
      </c>
      <c r="D27" s="64" t="str">
        <f aca="false">IF('У8 Заказы'!X5="","",'У8 Заказы'!X5)</f>
        <v/>
      </c>
      <c r="E27" s="65" t="str">
        <f aca="false">IF('У8 Заказы'!Y5="","",'У8 Заказы'!Y5)</f>
        <v/>
      </c>
      <c r="F27" s="64" t="str">
        <f aca="false">IF(OR(D27="",E27="",E27=0),"",WORKDAY(D27,MAX(0,CEILING(E27,1)-1)))</f>
        <v/>
      </c>
      <c r="G27" s="64" t="str">
        <f aca="false">IF('У8 Заказы'!Z5="","",'У8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'У8 Заказы'!$A$6</f>
        <v>26-1905</v>
      </c>
      <c r="C28" s="10" t="str">
        <f aca="false">IF($B28="","",'У8 Заказы'!$C$2)</f>
        <v>Каркас</v>
      </c>
      <c r="D28" s="64" t="str">
        <f aca="false">IF('У8 Заказы'!C6="","",'У8 Заказы'!C6)</f>
        <v/>
      </c>
      <c r="E28" s="65" t="str">
        <f aca="false">IF('У8 Заказы'!D6="","",'У8 Заказы'!D6)</f>
        <v/>
      </c>
      <c r="F28" s="64" t="str">
        <f aca="false">IF(OR(D28="",E28="",E28=0),"",WORKDAY(D28,MAX(0,CEILING(E28,1)-1)))</f>
        <v/>
      </c>
      <c r="G28" s="64" t="str">
        <f aca="false">IF('У8 Заказы'!E6="","",'У8 Заказы'!E6)</f>
        <v/>
      </c>
      <c r="J28" s="10" t="str">
        <f aca="false">IF(D28="","",IF(WEEKDAY(D28,2)&gt;5,"⚠ Выходной","Рабочий день"))</f>
        <v/>
      </c>
      <c r="K28" s="10" t="str">
        <f aca="false">IF(OR($B28="",D28=""),"",IF(G28&lt;&gt;"","✔ Выполнен","В работе"))</f>
        <v/>
      </c>
    </row>
    <row r="29" customFormat="false" ht="15" hidden="false" customHeight="true" outlineLevel="0" collapsed="false">
      <c r="A29" s="10" t="n">
        <v>18</v>
      </c>
      <c r="B29" s="59" t="str">
        <f aca="false">'У8 Заказы'!$A$6</f>
        <v>26-1905</v>
      </c>
      <c r="C29" s="10" t="str">
        <f aca="false">IF($B29="","",'У8 Заказы'!$F$2)</f>
        <v>Навесные элементы</v>
      </c>
      <c r="D29" s="64" t="str">
        <f aca="false">IF('У8 Заказы'!F6="","",'У8 Заказы'!F6)</f>
        <v/>
      </c>
      <c r="E29" s="65" t="str">
        <f aca="false">IF('У8 Заказы'!G6="","",'У8 Заказы'!G6)</f>
        <v/>
      </c>
      <c r="F29" s="64" t="str">
        <f aca="false">IF(OR(D29="",E29="",E29=0),"",WORKDAY(D29,MAX(0,CEILING(E29,1)-1)))</f>
        <v/>
      </c>
      <c r="G29" s="64" t="str">
        <f aca="false">IF('У8 Заказы'!H6="","",'У8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'У8 Заказы'!$A$6</f>
        <v>26-1905</v>
      </c>
      <c r="C30" s="10" t="str">
        <f aca="false">IF($B30="","",'У8 Заказы'!$I$2)</f>
        <v>Фурнитура</v>
      </c>
      <c r="D30" s="64" t="str">
        <f aca="false">IF('У8 Заказы'!I6="","",'У8 Заказы'!I6)</f>
        <v/>
      </c>
      <c r="E30" s="65" t="str">
        <f aca="false">IF('У8 Заказы'!J6="","",'У8 Заказы'!J6)</f>
        <v/>
      </c>
      <c r="F30" s="64" t="str">
        <f aca="false">IF(OR(D30="",E30="",E30=0),"",WORKDAY(D30,MAX(0,CEILING(E30,1)-1)))</f>
        <v/>
      </c>
      <c r="G30" s="64" t="str">
        <f aca="false">IF('У8 Заказы'!K6="","",'У8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'У8 Заказы'!$A$6</f>
        <v>26-1905</v>
      </c>
      <c r="C31" s="10" t="str">
        <f aca="false">IF($B31="","",'У8 Заказы'!$L$2)</f>
        <v>Уплотнители</v>
      </c>
      <c r="D31" s="64" t="str">
        <f aca="false">IF('У8 Заказы'!L6="","",'У8 Заказы'!L6)</f>
        <v/>
      </c>
      <c r="E31" s="65" t="str">
        <f aca="false">IF('У8 Заказы'!M6="","",'У8 Заказы'!M6)</f>
        <v/>
      </c>
      <c r="F31" s="64" t="str">
        <f aca="false">IF(OR(D31="",E31="",E31=0),"",WORKDAY(D31,MAX(0,CEILING(E31,1)-1)))</f>
        <v/>
      </c>
      <c r="G31" s="64" t="str">
        <f aca="false">IF('У8 Заказы'!N6="","",'У8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'У8 Заказы'!$A$6</f>
        <v>26-1905</v>
      </c>
      <c r="C32" s="10" t="str">
        <f aca="false">IF($B32="","",'У8 Заказы'!$O$2)</f>
        <v>Оп.5</v>
      </c>
      <c r="D32" s="64" t="str">
        <f aca="false">IF('У8 Заказы'!O6="","",'У8 Заказы'!O6)</f>
        <v/>
      </c>
      <c r="E32" s="65" t="str">
        <f aca="false">IF('У8 Заказы'!P6="","",'У8 Заказы'!P6)</f>
        <v/>
      </c>
      <c r="F32" s="64" t="str">
        <f aca="false">IF(OR(D32="",E32="",E32=0),"",WORKDAY(D32,MAX(0,CEILING(E32,1)-1)))</f>
        <v/>
      </c>
      <c r="G32" s="64" t="str">
        <f aca="false">IF('У8 Заказы'!Q6="","",'У8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'У8 Заказы'!$A$6</f>
        <v>26-1905</v>
      </c>
      <c r="C33" s="10" t="str">
        <f aca="false">IF($B33="","",'У8 Заказы'!$R$2)</f>
        <v>Оп.6</v>
      </c>
      <c r="D33" s="64" t="str">
        <f aca="false">IF('У8 Заказы'!R6="","",'У8 Заказы'!R6)</f>
        <v/>
      </c>
      <c r="E33" s="65" t="str">
        <f aca="false">IF('У8 Заказы'!S6="","",'У8 Заказы'!S6)</f>
        <v/>
      </c>
      <c r="F33" s="64" t="str">
        <f aca="false">IF(OR(D33="",E33="",E33=0),"",WORKDAY(D33,MAX(0,CEILING(E33,1)-1)))</f>
        <v/>
      </c>
      <c r="G33" s="64" t="str">
        <f aca="false">IF('У8 Заказы'!T6="","",'У8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'У8 Заказы'!$A$6</f>
        <v>26-1905</v>
      </c>
      <c r="C34" s="10" t="str">
        <f aca="false">IF($B34="","",'У8 Заказы'!$U$2)</f>
        <v>Оп.7</v>
      </c>
      <c r="D34" s="64" t="str">
        <f aca="false">IF('У8 Заказы'!U6="","",'У8 Заказы'!U6)</f>
        <v/>
      </c>
      <c r="E34" s="65" t="str">
        <f aca="false">IF('У8 Заказы'!V6="","",'У8 Заказы'!V6)</f>
        <v/>
      </c>
      <c r="F34" s="64" t="str">
        <f aca="false">IF(OR(D34="",E34="",E34=0),"",WORKDAY(D34,MAX(0,CEILING(E34,1)-1)))</f>
        <v/>
      </c>
      <c r="G34" s="64" t="str">
        <f aca="false">IF('У8 Заказы'!W6="","",'У8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'У8 Заказы'!$A$6</f>
        <v>26-1905</v>
      </c>
      <c r="C35" s="10" t="str">
        <f aca="false">IF($B35="","",'У8 Заказы'!$X$2)</f>
        <v>Оп.8</v>
      </c>
      <c r="D35" s="64" t="str">
        <f aca="false">IF('У8 Заказы'!X6="","",'У8 Заказы'!X6)</f>
        <v/>
      </c>
      <c r="E35" s="65" t="str">
        <f aca="false">IF('У8 Заказы'!Y6="","",'У8 Заказы'!Y6)</f>
        <v/>
      </c>
      <c r="F35" s="64" t="str">
        <f aca="false">IF(OR(D35="",E35="",E35=0),"",WORKDAY(D35,MAX(0,CEILING(E35,1)-1)))</f>
        <v/>
      </c>
      <c r="G35" s="64" t="str">
        <f aca="false">IF('У8 Заказы'!Z6="","",'У8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'У8 Заказы'!$A$7</f>
        <v/>
      </c>
      <c r="C36" s="10" t="str">
        <f aca="false">IF($B36="","",'У8 Заказы'!$C$2)</f>
        <v/>
      </c>
      <c r="D36" s="64" t="str">
        <f aca="false">IF('У8 Заказы'!C7="","",'У8 Заказы'!C7)</f>
        <v/>
      </c>
      <c r="E36" s="65" t="str">
        <f aca="false">IF('У8 Заказы'!D7="","",'У8 Заказы'!D7)</f>
        <v/>
      </c>
      <c r="F36" s="64" t="str">
        <f aca="false">IF(OR(D36="",E36="",E36=0),"",WORKDAY(D36,MAX(0,CEILING(E36,1)-1)))</f>
        <v/>
      </c>
      <c r="G36" s="64" t="str">
        <f aca="false">IF('У8 Заказы'!E7="","",'У8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'У8 Заказы'!$A$7</f>
        <v/>
      </c>
      <c r="C37" s="10" t="str">
        <f aca="false">IF($B37="","",'У8 Заказы'!$F$2)</f>
        <v/>
      </c>
      <c r="D37" s="64" t="str">
        <f aca="false">IF('У8 Заказы'!F7="","",'У8 Заказы'!F7)</f>
        <v/>
      </c>
      <c r="E37" s="65" t="str">
        <f aca="false">IF('У8 Заказы'!G7="","",'У8 Заказы'!G7)</f>
        <v/>
      </c>
      <c r="F37" s="64" t="str">
        <f aca="false">IF(OR(D37="",E37="",E37=0),"",WORKDAY(D37,MAX(0,CEILING(E37,1)-1)))</f>
        <v/>
      </c>
      <c r="G37" s="64" t="str">
        <f aca="false">IF('У8 Заказы'!H7="","",'У8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'У8 Заказы'!$A$7</f>
        <v/>
      </c>
      <c r="C38" s="10" t="str">
        <f aca="false">IF($B38="","",'У8 Заказы'!$I$2)</f>
        <v/>
      </c>
      <c r="D38" s="64" t="str">
        <f aca="false">IF('У8 Заказы'!I7="","",'У8 Заказы'!I7)</f>
        <v/>
      </c>
      <c r="E38" s="65" t="str">
        <f aca="false">IF('У8 Заказы'!J7="","",'У8 Заказы'!J7)</f>
        <v/>
      </c>
      <c r="F38" s="64" t="str">
        <f aca="false">IF(OR(D38="",E38="",E38=0),"",WORKDAY(D38,MAX(0,CEILING(E38,1)-1)))</f>
        <v/>
      </c>
      <c r="G38" s="64" t="str">
        <f aca="false">IF('У8 Заказы'!K7="","",'У8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'У8 Заказы'!$A$7</f>
        <v/>
      </c>
      <c r="C39" s="10" t="str">
        <f aca="false">IF($B39="","",'У8 Заказы'!$L$2)</f>
        <v/>
      </c>
      <c r="D39" s="64" t="str">
        <f aca="false">IF('У8 Заказы'!L7="","",'У8 Заказы'!L7)</f>
        <v/>
      </c>
      <c r="E39" s="65" t="str">
        <f aca="false">IF('У8 Заказы'!M7="","",'У8 Заказы'!M7)</f>
        <v/>
      </c>
      <c r="F39" s="64" t="str">
        <f aca="false">IF(OR(D39="",E39="",E39=0),"",WORKDAY(D39,MAX(0,CEILING(E39,1)-1)))</f>
        <v/>
      </c>
      <c r="G39" s="64" t="str">
        <f aca="false">IF('У8 Заказы'!N7="","",'У8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'У8 Заказы'!$A$7</f>
        <v/>
      </c>
      <c r="C40" s="10" t="str">
        <f aca="false">IF($B40="","",'У8 Заказы'!$O$2)</f>
        <v/>
      </c>
      <c r="D40" s="64" t="str">
        <f aca="false">IF('У8 Заказы'!O7="","",'У8 Заказы'!O7)</f>
        <v/>
      </c>
      <c r="E40" s="65" t="str">
        <f aca="false">IF('У8 Заказы'!P7="","",'У8 Заказы'!P7)</f>
        <v/>
      </c>
      <c r="F40" s="64" t="str">
        <f aca="false">IF(OR(D40="",E40="",E40=0),"",WORKDAY(D40,MAX(0,CEILING(E40,1)-1)))</f>
        <v/>
      </c>
      <c r="G40" s="64" t="str">
        <f aca="false">IF('У8 Заказы'!Q7="","",'У8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'У8 Заказы'!$A$7</f>
        <v/>
      </c>
      <c r="C41" s="10" t="str">
        <f aca="false">IF($B41="","",'У8 Заказы'!$R$2)</f>
        <v/>
      </c>
      <c r="D41" s="64" t="str">
        <f aca="false">IF('У8 Заказы'!R7="","",'У8 Заказы'!R7)</f>
        <v/>
      </c>
      <c r="E41" s="65" t="str">
        <f aca="false">IF('У8 Заказы'!S7="","",'У8 Заказы'!S7)</f>
        <v/>
      </c>
      <c r="F41" s="64" t="str">
        <f aca="false">IF(OR(D41="",E41="",E41=0),"",WORKDAY(D41,MAX(0,CEILING(E41,1)-1)))</f>
        <v/>
      </c>
      <c r="G41" s="64" t="str">
        <f aca="false">IF('У8 Заказы'!T7="","",'У8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'У8 Заказы'!$A$7</f>
        <v/>
      </c>
      <c r="C42" s="10" t="str">
        <f aca="false">IF($B42="","",'У8 Заказы'!$U$2)</f>
        <v/>
      </c>
      <c r="D42" s="64" t="str">
        <f aca="false">IF('У8 Заказы'!U7="","",'У8 Заказы'!U7)</f>
        <v/>
      </c>
      <c r="E42" s="65" t="str">
        <f aca="false">IF('У8 Заказы'!V7="","",'У8 Заказы'!V7)</f>
        <v/>
      </c>
      <c r="F42" s="64" t="str">
        <f aca="false">IF(OR(D42="",E42="",E42=0),"",WORKDAY(D42,MAX(0,CEILING(E42,1)-1)))</f>
        <v/>
      </c>
      <c r="G42" s="64" t="str">
        <f aca="false">IF('У8 Заказы'!W7="","",'У8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'У8 Заказы'!$A$7</f>
        <v/>
      </c>
      <c r="C43" s="10" t="str">
        <f aca="false">IF($B43="","",'У8 Заказы'!$X$2)</f>
        <v/>
      </c>
      <c r="D43" s="64" t="str">
        <f aca="false">IF('У8 Заказы'!X7="","",'У8 Заказы'!X7)</f>
        <v/>
      </c>
      <c r="E43" s="65" t="str">
        <f aca="false">IF('У8 Заказы'!Y7="","",'У8 Заказы'!Y7)</f>
        <v/>
      </c>
      <c r="F43" s="64" t="str">
        <f aca="false">IF(OR(D43="",E43="",E43=0),"",WORKDAY(D43,MAX(0,CEILING(E43,1)-1)))</f>
        <v/>
      </c>
      <c r="G43" s="64" t="str">
        <f aca="false">IF('У8 Заказы'!Z7="","",'У8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'У8 Заказы'!$A$8</f>
        <v/>
      </c>
      <c r="C44" s="10" t="str">
        <f aca="false">IF($B44="","",'У8 Заказы'!$C$2)</f>
        <v/>
      </c>
      <c r="D44" s="64" t="str">
        <f aca="false">IF('У8 Заказы'!C8="","",'У8 Заказы'!C8)</f>
        <v/>
      </c>
      <c r="E44" s="65" t="str">
        <f aca="false">IF('У8 Заказы'!D8="","",'У8 Заказы'!D8)</f>
        <v/>
      </c>
      <c r="F44" s="64" t="str">
        <f aca="false">IF(OR(D44="",E44="",E44=0),"",WORKDAY(D44,MAX(0,CEILING(E44,1)-1)))</f>
        <v/>
      </c>
      <c r="G44" s="64" t="str">
        <f aca="false">IF('У8 Заказы'!E8="","",'У8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'У8 Заказы'!$A$8</f>
        <v/>
      </c>
      <c r="C45" s="10" t="str">
        <f aca="false">IF($B45="","",'У8 Заказы'!$F$2)</f>
        <v/>
      </c>
      <c r="D45" s="64" t="str">
        <f aca="false">IF('У8 Заказы'!F8="","",'У8 Заказы'!F8)</f>
        <v/>
      </c>
      <c r="E45" s="65" t="str">
        <f aca="false">IF('У8 Заказы'!G8="","",'У8 Заказы'!G8)</f>
        <v/>
      </c>
      <c r="F45" s="64" t="str">
        <f aca="false">IF(OR(D45="",E45="",E45=0),"",WORKDAY(D45,MAX(0,CEILING(E45,1)-1)))</f>
        <v/>
      </c>
      <c r="G45" s="64" t="str">
        <f aca="false">IF('У8 Заказы'!H8="","",'У8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'У8 Заказы'!$A$8</f>
        <v/>
      </c>
      <c r="C46" s="10" t="str">
        <f aca="false">IF($B46="","",'У8 Заказы'!$I$2)</f>
        <v/>
      </c>
      <c r="D46" s="64" t="str">
        <f aca="false">IF('У8 Заказы'!I8="","",'У8 Заказы'!I8)</f>
        <v/>
      </c>
      <c r="E46" s="65" t="str">
        <f aca="false">IF('У8 Заказы'!J8="","",'У8 Заказы'!J8)</f>
        <v/>
      </c>
      <c r="F46" s="64" t="str">
        <f aca="false">IF(OR(D46="",E46="",E46=0),"",WORKDAY(D46,MAX(0,CEILING(E46,1)-1)))</f>
        <v/>
      </c>
      <c r="G46" s="64" t="str">
        <f aca="false">IF('У8 Заказы'!K8="","",'У8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'У8 Заказы'!$A$8</f>
        <v/>
      </c>
      <c r="C47" s="10" t="str">
        <f aca="false">IF($B47="","",'У8 Заказы'!$L$2)</f>
        <v/>
      </c>
      <c r="D47" s="64" t="str">
        <f aca="false">IF('У8 Заказы'!L8="","",'У8 Заказы'!L8)</f>
        <v/>
      </c>
      <c r="E47" s="65" t="str">
        <f aca="false">IF('У8 Заказы'!M8="","",'У8 Заказы'!M8)</f>
        <v/>
      </c>
      <c r="F47" s="64" t="str">
        <f aca="false">IF(OR(D47="",E47="",E47=0),"",WORKDAY(D47,MAX(0,CEILING(E47,1)-1)))</f>
        <v/>
      </c>
      <c r="G47" s="64" t="str">
        <f aca="false">IF('У8 Заказы'!N8="","",'У8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'У8 Заказы'!$A$8</f>
        <v/>
      </c>
      <c r="C48" s="10" t="str">
        <f aca="false">IF($B48="","",'У8 Заказы'!$O$2)</f>
        <v/>
      </c>
      <c r="D48" s="64" t="str">
        <f aca="false">IF('У8 Заказы'!O8="","",'У8 Заказы'!O8)</f>
        <v/>
      </c>
      <c r="E48" s="65" t="str">
        <f aca="false">IF('У8 Заказы'!P8="","",'У8 Заказы'!P8)</f>
        <v/>
      </c>
      <c r="F48" s="64" t="str">
        <f aca="false">IF(OR(D48="",E48="",E48=0),"",WORKDAY(D48,MAX(0,CEILING(E48,1)-1)))</f>
        <v/>
      </c>
      <c r="G48" s="64" t="str">
        <f aca="false">IF('У8 Заказы'!Q8="","",'У8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'У8 Заказы'!$A$8</f>
        <v/>
      </c>
      <c r="C49" s="10" t="str">
        <f aca="false">IF($B49="","",'У8 Заказы'!$R$2)</f>
        <v/>
      </c>
      <c r="D49" s="64" t="str">
        <f aca="false">IF('У8 Заказы'!R8="","",'У8 Заказы'!R8)</f>
        <v/>
      </c>
      <c r="E49" s="65" t="str">
        <f aca="false">IF('У8 Заказы'!S8="","",'У8 Заказы'!S8)</f>
        <v/>
      </c>
      <c r="F49" s="64" t="str">
        <f aca="false">IF(OR(D49="",E49="",E49=0),"",WORKDAY(D49,MAX(0,CEILING(E49,1)-1)))</f>
        <v/>
      </c>
      <c r="G49" s="64" t="str">
        <f aca="false">IF('У8 Заказы'!T8="","",'У8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'У8 Заказы'!$A$8</f>
        <v/>
      </c>
      <c r="C50" s="10" t="str">
        <f aca="false">IF($B50="","",'У8 Заказы'!$U$2)</f>
        <v/>
      </c>
      <c r="D50" s="64" t="str">
        <f aca="false">IF('У8 Заказы'!U8="","",'У8 Заказы'!U8)</f>
        <v/>
      </c>
      <c r="E50" s="65" t="str">
        <f aca="false">IF('У8 Заказы'!V8="","",'У8 Заказы'!V8)</f>
        <v/>
      </c>
      <c r="F50" s="64" t="str">
        <f aca="false">IF(OR(D50="",E50="",E50=0),"",WORKDAY(D50,MAX(0,CEILING(E50,1)-1)))</f>
        <v/>
      </c>
      <c r="G50" s="64" t="str">
        <f aca="false">IF('У8 Заказы'!W8="","",'У8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'У8 Заказы'!$A$8</f>
        <v/>
      </c>
      <c r="C51" s="10" t="str">
        <f aca="false">IF($B51="","",'У8 Заказы'!$X$2)</f>
        <v/>
      </c>
      <c r="D51" s="64" t="str">
        <f aca="false">IF('У8 Заказы'!X8="","",'У8 Заказы'!X8)</f>
        <v/>
      </c>
      <c r="E51" s="65" t="str">
        <f aca="false">IF('У8 Заказы'!Y8="","",'У8 Заказы'!Y8)</f>
        <v/>
      </c>
      <c r="F51" s="64" t="str">
        <f aca="false">IF(OR(D51="",E51="",E51=0),"",WORKDAY(D51,MAX(0,CEILING(E51,1)-1)))</f>
        <v/>
      </c>
      <c r="G51" s="64" t="str">
        <f aca="false">IF('У8 Заказы'!Z8="","",'У8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'У8 Заказы'!$A$9</f>
        <v/>
      </c>
      <c r="C52" s="10" t="str">
        <f aca="false">IF($B52="","",'У8 Заказы'!$C$2)</f>
        <v/>
      </c>
      <c r="D52" s="64" t="str">
        <f aca="false">IF('У8 Заказы'!C9="","",'У8 Заказы'!C9)</f>
        <v/>
      </c>
      <c r="E52" s="65" t="str">
        <f aca="false">IF('У8 Заказы'!D9="","",'У8 Заказы'!D9)</f>
        <v/>
      </c>
      <c r="F52" s="64" t="str">
        <f aca="false">IF(OR(D52="",E52="",E52=0),"",WORKDAY(D52,MAX(0,CEILING(E52,1)-1)))</f>
        <v/>
      </c>
      <c r="G52" s="64" t="str">
        <f aca="false">IF('У8 Заказы'!E9="","",'У8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'У8 Заказы'!$A$9</f>
        <v/>
      </c>
      <c r="C53" s="10" t="str">
        <f aca="false">IF($B53="","",'У8 Заказы'!$F$2)</f>
        <v/>
      </c>
      <c r="D53" s="64" t="str">
        <f aca="false">IF('У8 Заказы'!F9="","",'У8 Заказы'!F9)</f>
        <v/>
      </c>
      <c r="E53" s="65" t="str">
        <f aca="false">IF('У8 Заказы'!G9="","",'У8 Заказы'!G9)</f>
        <v/>
      </c>
      <c r="F53" s="64" t="str">
        <f aca="false">IF(OR(D53="",E53="",E53=0),"",WORKDAY(D53,MAX(0,CEILING(E53,1)-1)))</f>
        <v/>
      </c>
      <c r="G53" s="64" t="str">
        <f aca="false">IF('У8 Заказы'!H9="","",'У8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'У8 Заказы'!$A$9</f>
        <v/>
      </c>
      <c r="C54" s="10" t="str">
        <f aca="false">IF($B54="","",'У8 Заказы'!$I$2)</f>
        <v/>
      </c>
      <c r="D54" s="64" t="str">
        <f aca="false">IF('У8 Заказы'!I9="","",'У8 Заказы'!I9)</f>
        <v/>
      </c>
      <c r="E54" s="65" t="str">
        <f aca="false">IF('У8 Заказы'!J9="","",'У8 Заказы'!J9)</f>
        <v/>
      </c>
      <c r="F54" s="64" t="str">
        <f aca="false">IF(OR(D54="",E54="",E54=0),"",WORKDAY(D54,MAX(0,CEILING(E54,1)-1)))</f>
        <v/>
      </c>
      <c r="G54" s="64" t="str">
        <f aca="false">IF('У8 Заказы'!K9="","",'У8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'У8 Заказы'!$A$9</f>
        <v/>
      </c>
      <c r="C55" s="10" t="str">
        <f aca="false">IF($B55="","",'У8 Заказы'!$L$2)</f>
        <v/>
      </c>
      <c r="D55" s="64" t="str">
        <f aca="false">IF('У8 Заказы'!L9="","",'У8 Заказы'!L9)</f>
        <v/>
      </c>
      <c r="E55" s="65" t="str">
        <f aca="false">IF('У8 Заказы'!M9="","",'У8 Заказы'!M9)</f>
        <v/>
      </c>
      <c r="F55" s="64" t="str">
        <f aca="false">IF(OR(D55="",E55="",E55=0),"",WORKDAY(D55,MAX(0,CEILING(E55,1)-1)))</f>
        <v/>
      </c>
      <c r="G55" s="64" t="str">
        <f aca="false">IF('У8 Заказы'!N9="","",'У8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'У8 Заказы'!$A$9</f>
        <v/>
      </c>
      <c r="C56" s="10" t="str">
        <f aca="false">IF($B56="","",'У8 Заказы'!$O$2)</f>
        <v/>
      </c>
      <c r="D56" s="64" t="str">
        <f aca="false">IF('У8 Заказы'!O9="","",'У8 Заказы'!O9)</f>
        <v/>
      </c>
      <c r="E56" s="65" t="str">
        <f aca="false">IF('У8 Заказы'!P9="","",'У8 Заказы'!P9)</f>
        <v/>
      </c>
      <c r="F56" s="64" t="str">
        <f aca="false">IF(OR(D56="",E56="",E56=0),"",WORKDAY(D56,MAX(0,CEILING(E56,1)-1)))</f>
        <v/>
      </c>
      <c r="G56" s="64" t="str">
        <f aca="false">IF('У8 Заказы'!Q9="","",'У8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'У8 Заказы'!$A$9</f>
        <v/>
      </c>
      <c r="C57" s="10" t="str">
        <f aca="false">IF($B57="","",'У8 Заказы'!$R$2)</f>
        <v/>
      </c>
      <c r="D57" s="64" t="str">
        <f aca="false">IF('У8 Заказы'!R9="","",'У8 Заказы'!R9)</f>
        <v/>
      </c>
      <c r="E57" s="65" t="str">
        <f aca="false">IF('У8 Заказы'!S9="","",'У8 Заказы'!S9)</f>
        <v/>
      </c>
      <c r="F57" s="64" t="str">
        <f aca="false">IF(OR(D57="",E57="",E57=0),"",WORKDAY(D57,MAX(0,CEILING(E57,1)-1)))</f>
        <v/>
      </c>
      <c r="G57" s="64" t="str">
        <f aca="false">IF('У8 Заказы'!T9="","",'У8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'У8 Заказы'!$A$9</f>
        <v/>
      </c>
      <c r="C58" s="10" t="str">
        <f aca="false">IF($B58="","",'У8 Заказы'!$U$2)</f>
        <v/>
      </c>
      <c r="D58" s="64" t="str">
        <f aca="false">IF('У8 Заказы'!U9="","",'У8 Заказы'!U9)</f>
        <v/>
      </c>
      <c r="E58" s="65" t="str">
        <f aca="false">IF('У8 Заказы'!V9="","",'У8 Заказы'!V9)</f>
        <v/>
      </c>
      <c r="F58" s="64" t="str">
        <f aca="false">IF(OR(D58="",E58="",E58=0),"",WORKDAY(D58,MAX(0,CEILING(E58,1)-1)))</f>
        <v/>
      </c>
      <c r="G58" s="64" t="str">
        <f aca="false">IF('У8 Заказы'!W9="","",'У8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'У8 Заказы'!$A$9</f>
        <v/>
      </c>
      <c r="C59" s="10" t="str">
        <f aca="false">IF($B59="","",'У8 Заказы'!$X$2)</f>
        <v/>
      </c>
      <c r="D59" s="64" t="str">
        <f aca="false">IF('У8 Заказы'!X9="","",'У8 Заказы'!X9)</f>
        <v/>
      </c>
      <c r="E59" s="65" t="str">
        <f aca="false">IF('У8 Заказы'!Y9="","",'У8 Заказы'!Y9)</f>
        <v/>
      </c>
      <c r="F59" s="64" t="str">
        <f aca="false">IF(OR(D59="",E59="",E59=0),"",WORKDAY(D59,MAX(0,CEILING(E59,1)-1)))</f>
        <v/>
      </c>
      <c r="G59" s="64" t="str">
        <f aca="false">IF('У8 Заказы'!Z9="","",'У8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'У8 Заказы'!$A$10</f>
        <v/>
      </c>
      <c r="C60" s="10" t="str">
        <f aca="false">IF($B60="","",'У8 Заказы'!$C$2)</f>
        <v/>
      </c>
      <c r="D60" s="64" t="str">
        <f aca="false">IF('У8 Заказы'!C10="","",'У8 Заказы'!C10)</f>
        <v/>
      </c>
      <c r="E60" s="65" t="str">
        <f aca="false">IF('У8 Заказы'!D10="","",'У8 Заказы'!D10)</f>
        <v/>
      </c>
      <c r="F60" s="64" t="str">
        <f aca="false">IF(OR(D60="",E60="",E60=0),"",WORKDAY(D60,MAX(0,CEILING(E60,1)-1)))</f>
        <v/>
      </c>
      <c r="G60" s="64" t="str">
        <f aca="false">IF('У8 Заказы'!E10="","",'У8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'У8 Заказы'!$A$10</f>
        <v/>
      </c>
      <c r="C61" s="10" t="str">
        <f aca="false">IF($B61="","",'У8 Заказы'!$F$2)</f>
        <v/>
      </c>
      <c r="D61" s="64" t="str">
        <f aca="false">IF('У8 Заказы'!F10="","",'У8 Заказы'!F10)</f>
        <v/>
      </c>
      <c r="E61" s="65" t="str">
        <f aca="false">IF('У8 Заказы'!G10="","",'У8 Заказы'!G10)</f>
        <v/>
      </c>
      <c r="F61" s="64" t="str">
        <f aca="false">IF(OR(D61="",E61="",E61=0),"",WORKDAY(D61,MAX(0,CEILING(E61,1)-1)))</f>
        <v/>
      </c>
      <c r="G61" s="64" t="str">
        <f aca="false">IF('У8 Заказы'!H10="","",'У8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'У8 Заказы'!$A$10</f>
        <v/>
      </c>
      <c r="C62" s="10" t="str">
        <f aca="false">IF($B62="","",'У8 Заказы'!$I$2)</f>
        <v/>
      </c>
      <c r="D62" s="64" t="str">
        <f aca="false">IF('У8 Заказы'!I10="","",'У8 Заказы'!I10)</f>
        <v/>
      </c>
      <c r="E62" s="65" t="str">
        <f aca="false">IF('У8 Заказы'!J10="","",'У8 Заказы'!J10)</f>
        <v/>
      </c>
      <c r="F62" s="64" t="str">
        <f aca="false">IF(OR(D62="",E62="",E62=0),"",WORKDAY(D62,MAX(0,CEILING(E62,1)-1)))</f>
        <v/>
      </c>
      <c r="G62" s="64" t="str">
        <f aca="false">IF('У8 Заказы'!K10="","",'У8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'У8 Заказы'!$A$10</f>
        <v/>
      </c>
      <c r="C63" s="10" t="str">
        <f aca="false">IF($B63="","",'У8 Заказы'!$L$2)</f>
        <v/>
      </c>
      <c r="D63" s="64" t="str">
        <f aca="false">IF('У8 Заказы'!L10="","",'У8 Заказы'!L10)</f>
        <v/>
      </c>
      <c r="E63" s="65" t="str">
        <f aca="false">IF('У8 Заказы'!M10="","",'У8 Заказы'!M10)</f>
        <v/>
      </c>
      <c r="F63" s="64" t="str">
        <f aca="false">IF(OR(D63="",E63="",E63=0),"",WORKDAY(D63,MAX(0,CEILING(E63,1)-1)))</f>
        <v/>
      </c>
      <c r="G63" s="64" t="str">
        <f aca="false">IF('У8 Заказы'!N10="","",'У8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'У8 Заказы'!$A$10</f>
        <v/>
      </c>
      <c r="C64" s="10" t="str">
        <f aca="false">IF($B64="","",'У8 Заказы'!$O$2)</f>
        <v/>
      </c>
      <c r="D64" s="64" t="str">
        <f aca="false">IF('У8 Заказы'!O10="","",'У8 Заказы'!O10)</f>
        <v/>
      </c>
      <c r="E64" s="65" t="str">
        <f aca="false">IF('У8 Заказы'!P10="","",'У8 Заказы'!P10)</f>
        <v/>
      </c>
      <c r="F64" s="64" t="str">
        <f aca="false">IF(OR(D64="",E64="",E64=0),"",WORKDAY(D64,MAX(0,CEILING(E64,1)-1)))</f>
        <v/>
      </c>
      <c r="G64" s="64" t="str">
        <f aca="false">IF('У8 Заказы'!Q10="","",'У8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'У8 Заказы'!$A$10</f>
        <v/>
      </c>
      <c r="C65" s="10" t="str">
        <f aca="false">IF($B65="","",'У8 Заказы'!$R$2)</f>
        <v/>
      </c>
      <c r="D65" s="64" t="str">
        <f aca="false">IF('У8 Заказы'!R10="","",'У8 Заказы'!R10)</f>
        <v/>
      </c>
      <c r="E65" s="65" t="str">
        <f aca="false">IF('У8 Заказы'!S10="","",'У8 Заказы'!S10)</f>
        <v/>
      </c>
      <c r="F65" s="64" t="str">
        <f aca="false">IF(OR(D65="",E65="",E65=0),"",WORKDAY(D65,MAX(0,CEILING(E65,1)-1)))</f>
        <v/>
      </c>
      <c r="G65" s="64" t="str">
        <f aca="false">IF('У8 Заказы'!T10="","",'У8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'У8 Заказы'!$A$10</f>
        <v/>
      </c>
      <c r="C66" s="10" t="str">
        <f aca="false">IF($B66="","",'У8 Заказы'!$U$2)</f>
        <v/>
      </c>
      <c r="D66" s="64" t="str">
        <f aca="false">IF('У8 Заказы'!U10="","",'У8 Заказы'!U10)</f>
        <v/>
      </c>
      <c r="E66" s="65" t="str">
        <f aca="false">IF('У8 Заказы'!V10="","",'У8 Заказы'!V10)</f>
        <v/>
      </c>
      <c r="F66" s="64" t="str">
        <f aca="false">IF(OR(D66="",E66="",E66=0),"",WORKDAY(D66,MAX(0,CEILING(E66,1)-1)))</f>
        <v/>
      </c>
      <c r="G66" s="64" t="str">
        <f aca="false">IF('У8 Заказы'!W10="","",'У8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'У8 Заказы'!$A$10</f>
        <v/>
      </c>
      <c r="C67" s="10" t="str">
        <f aca="false">IF($B67="","",'У8 Заказы'!$X$2)</f>
        <v/>
      </c>
      <c r="D67" s="64" t="str">
        <f aca="false">IF('У8 Заказы'!X10="","",'У8 Заказы'!X10)</f>
        <v/>
      </c>
      <c r="E67" s="65" t="str">
        <f aca="false">IF('У8 Заказы'!Y10="","",'У8 Заказы'!Y10)</f>
        <v/>
      </c>
      <c r="F67" s="64" t="str">
        <f aca="false">IF(OR(D67="",E67="",E67=0),"",WORKDAY(D67,MAX(0,CEILING(E67,1)-1)))</f>
        <v/>
      </c>
      <c r="G67" s="64" t="str">
        <f aca="false">IF('У8 Заказы'!Z10="","",'У8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'У8 Заказы'!$A$11</f>
        <v/>
      </c>
      <c r="C68" s="10" t="str">
        <f aca="false">IF($B68="","",'У8 Заказы'!$C$2)</f>
        <v/>
      </c>
      <c r="D68" s="64" t="str">
        <f aca="false">IF('У8 Заказы'!C11="","",'У8 Заказы'!C11)</f>
        <v/>
      </c>
      <c r="E68" s="65" t="str">
        <f aca="false">IF('У8 Заказы'!D11="","",'У8 Заказы'!D11)</f>
        <v/>
      </c>
      <c r="F68" s="64" t="str">
        <f aca="false">IF(OR(D68="",E68="",E68=0),"",WORKDAY(D68,MAX(0,CEILING(E68,1)-1)))</f>
        <v/>
      </c>
      <c r="G68" s="64" t="str">
        <f aca="false">IF('У8 Заказы'!E11="","",'У8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'У8 Заказы'!$A$11</f>
        <v/>
      </c>
      <c r="C69" s="10" t="str">
        <f aca="false">IF($B69="","",'У8 Заказы'!$F$2)</f>
        <v/>
      </c>
      <c r="D69" s="64" t="str">
        <f aca="false">IF('У8 Заказы'!F11="","",'У8 Заказы'!F11)</f>
        <v/>
      </c>
      <c r="E69" s="65" t="str">
        <f aca="false">IF('У8 Заказы'!G11="","",'У8 Заказы'!G11)</f>
        <v/>
      </c>
      <c r="F69" s="64" t="str">
        <f aca="false">IF(OR(D69="",E69="",E69=0),"",WORKDAY(D69,MAX(0,CEILING(E69,1)-1)))</f>
        <v/>
      </c>
      <c r="G69" s="64" t="str">
        <f aca="false">IF('У8 Заказы'!H11="","",'У8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'У8 Заказы'!$A$11</f>
        <v/>
      </c>
      <c r="C70" s="10" t="str">
        <f aca="false">IF($B70="","",'У8 Заказы'!$I$2)</f>
        <v/>
      </c>
      <c r="D70" s="64" t="str">
        <f aca="false">IF('У8 Заказы'!I11="","",'У8 Заказы'!I11)</f>
        <v/>
      </c>
      <c r="E70" s="65" t="str">
        <f aca="false">IF('У8 Заказы'!J11="","",'У8 Заказы'!J11)</f>
        <v/>
      </c>
      <c r="F70" s="64" t="str">
        <f aca="false">IF(OR(D70="",E70="",E70=0),"",WORKDAY(D70,MAX(0,CEILING(E70,1)-1)))</f>
        <v/>
      </c>
      <c r="G70" s="64" t="str">
        <f aca="false">IF('У8 Заказы'!K11="","",'У8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'У8 Заказы'!$A$11</f>
        <v/>
      </c>
      <c r="C71" s="10" t="str">
        <f aca="false">IF($B71="","",'У8 Заказы'!$L$2)</f>
        <v/>
      </c>
      <c r="D71" s="64" t="str">
        <f aca="false">IF('У8 Заказы'!L11="","",'У8 Заказы'!L11)</f>
        <v/>
      </c>
      <c r="E71" s="65" t="str">
        <f aca="false">IF('У8 Заказы'!M11="","",'У8 Заказы'!M11)</f>
        <v/>
      </c>
      <c r="F71" s="64" t="str">
        <f aca="false">IF(OR(D71="",E71="",E71=0),"",WORKDAY(D71,MAX(0,CEILING(E71,1)-1)))</f>
        <v/>
      </c>
      <c r="G71" s="64" t="str">
        <f aca="false">IF('У8 Заказы'!N11="","",'У8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'У8 Заказы'!$A$11</f>
        <v/>
      </c>
      <c r="C72" s="10" t="str">
        <f aca="false">IF($B72="","",'У8 Заказы'!$O$2)</f>
        <v/>
      </c>
      <c r="D72" s="64" t="str">
        <f aca="false">IF('У8 Заказы'!O11="","",'У8 Заказы'!O11)</f>
        <v/>
      </c>
      <c r="E72" s="65" t="str">
        <f aca="false">IF('У8 Заказы'!P11="","",'У8 Заказы'!P11)</f>
        <v/>
      </c>
      <c r="F72" s="64" t="str">
        <f aca="false">IF(OR(D72="",E72="",E72=0),"",WORKDAY(D72,MAX(0,CEILING(E72,1)-1)))</f>
        <v/>
      </c>
      <c r="G72" s="64" t="str">
        <f aca="false">IF('У8 Заказы'!Q11="","",'У8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'У8 Заказы'!$A$11</f>
        <v/>
      </c>
      <c r="C73" s="10" t="str">
        <f aca="false">IF($B73="","",'У8 Заказы'!$R$2)</f>
        <v/>
      </c>
      <c r="D73" s="64" t="str">
        <f aca="false">IF('У8 Заказы'!R11="","",'У8 Заказы'!R11)</f>
        <v/>
      </c>
      <c r="E73" s="65" t="str">
        <f aca="false">IF('У8 Заказы'!S11="","",'У8 Заказы'!S11)</f>
        <v/>
      </c>
      <c r="F73" s="64" t="str">
        <f aca="false">IF(OR(D73="",E73="",E73=0),"",WORKDAY(D73,MAX(0,CEILING(E73,1)-1)))</f>
        <v/>
      </c>
      <c r="G73" s="64" t="str">
        <f aca="false">IF('У8 Заказы'!T11="","",'У8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'У8 Заказы'!$A$11</f>
        <v/>
      </c>
      <c r="C74" s="10" t="str">
        <f aca="false">IF($B74="","",'У8 Заказы'!$U$2)</f>
        <v/>
      </c>
      <c r="D74" s="64" t="str">
        <f aca="false">IF('У8 Заказы'!U11="","",'У8 Заказы'!U11)</f>
        <v/>
      </c>
      <c r="E74" s="65" t="str">
        <f aca="false">IF('У8 Заказы'!V11="","",'У8 Заказы'!V11)</f>
        <v/>
      </c>
      <c r="F74" s="64" t="str">
        <f aca="false">IF(OR(D74="",E74="",E74=0),"",WORKDAY(D74,MAX(0,CEILING(E74,1)-1)))</f>
        <v/>
      </c>
      <c r="G74" s="64" t="str">
        <f aca="false">IF('У8 Заказы'!W11="","",'У8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'У8 Заказы'!$A$11</f>
        <v/>
      </c>
      <c r="C75" s="10" t="str">
        <f aca="false">IF($B75="","",'У8 Заказы'!$X$2)</f>
        <v/>
      </c>
      <c r="D75" s="64" t="str">
        <f aca="false">IF('У8 Заказы'!X11="","",'У8 Заказы'!X11)</f>
        <v/>
      </c>
      <c r="E75" s="65" t="str">
        <f aca="false">IF('У8 Заказы'!Y11="","",'У8 Заказы'!Y11)</f>
        <v/>
      </c>
      <c r="F75" s="64" t="str">
        <f aca="false">IF(OR(D75="",E75="",E75=0),"",WORKDAY(D75,MAX(0,CEILING(E75,1)-1)))</f>
        <v/>
      </c>
      <c r="G75" s="64" t="str">
        <f aca="false">IF('У8 Заказы'!Z11="","",'У8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'У8 Заказы'!$A$12</f>
        <v/>
      </c>
      <c r="C76" s="10" t="str">
        <f aca="false">IF($B76="","",'У8 Заказы'!$C$2)</f>
        <v/>
      </c>
      <c r="D76" s="64" t="str">
        <f aca="false">IF('У8 Заказы'!C12="","",'У8 Заказы'!C12)</f>
        <v/>
      </c>
      <c r="E76" s="65" t="str">
        <f aca="false">IF('У8 Заказы'!D12="","",'У8 Заказы'!D12)</f>
        <v/>
      </c>
      <c r="F76" s="64" t="str">
        <f aca="false">IF(OR(D76="",E76="",E76=0),"",WORKDAY(D76,MAX(0,CEILING(E76,1)-1)))</f>
        <v/>
      </c>
      <c r="G76" s="64" t="str">
        <f aca="false">IF('У8 Заказы'!E12="","",'У8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'У8 Заказы'!$A$12</f>
        <v/>
      </c>
      <c r="C77" s="10" t="str">
        <f aca="false">IF($B77="","",'У8 Заказы'!$F$2)</f>
        <v/>
      </c>
      <c r="D77" s="64" t="str">
        <f aca="false">IF('У8 Заказы'!F12="","",'У8 Заказы'!F12)</f>
        <v/>
      </c>
      <c r="E77" s="65" t="str">
        <f aca="false">IF('У8 Заказы'!G12="","",'У8 Заказы'!G12)</f>
        <v/>
      </c>
      <c r="F77" s="64" t="str">
        <f aca="false">IF(OR(D77="",E77="",E77=0),"",WORKDAY(D77,MAX(0,CEILING(E77,1)-1)))</f>
        <v/>
      </c>
      <c r="G77" s="64" t="str">
        <f aca="false">IF('У8 Заказы'!H12="","",'У8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'У8 Заказы'!$A$12</f>
        <v/>
      </c>
      <c r="C78" s="10" t="str">
        <f aca="false">IF($B78="","",'У8 Заказы'!$I$2)</f>
        <v/>
      </c>
      <c r="D78" s="64" t="str">
        <f aca="false">IF('У8 Заказы'!I12="","",'У8 Заказы'!I12)</f>
        <v/>
      </c>
      <c r="E78" s="65" t="str">
        <f aca="false">IF('У8 Заказы'!J12="","",'У8 Заказы'!J12)</f>
        <v/>
      </c>
      <c r="F78" s="64" t="str">
        <f aca="false">IF(OR(D78="",E78="",E78=0),"",WORKDAY(D78,MAX(0,CEILING(E78,1)-1)))</f>
        <v/>
      </c>
      <c r="G78" s="64" t="str">
        <f aca="false">IF('У8 Заказы'!K12="","",'У8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'У8 Заказы'!$A$12</f>
        <v/>
      </c>
      <c r="C79" s="10" t="str">
        <f aca="false">IF($B79="","",'У8 Заказы'!$L$2)</f>
        <v/>
      </c>
      <c r="D79" s="64" t="str">
        <f aca="false">IF('У8 Заказы'!L12="","",'У8 Заказы'!L12)</f>
        <v/>
      </c>
      <c r="E79" s="65" t="str">
        <f aca="false">IF('У8 Заказы'!M12="","",'У8 Заказы'!M12)</f>
        <v/>
      </c>
      <c r="F79" s="64" t="str">
        <f aca="false">IF(OR(D79="",E79="",E79=0),"",WORKDAY(D79,MAX(0,CEILING(E79,1)-1)))</f>
        <v/>
      </c>
      <c r="G79" s="64" t="str">
        <f aca="false">IF('У8 Заказы'!N12="","",'У8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'У8 Заказы'!$A$12</f>
        <v/>
      </c>
      <c r="C80" s="10" t="str">
        <f aca="false">IF($B80="","",'У8 Заказы'!$O$2)</f>
        <v/>
      </c>
      <c r="D80" s="64" t="str">
        <f aca="false">IF('У8 Заказы'!O12="","",'У8 Заказы'!O12)</f>
        <v/>
      </c>
      <c r="E80" s="65" t="str">
        <f aca="false">IF('У8 Заказы'!P12="","",'У8 Заказы'!P12)</f>
        <v/>
      </c>
      <c r="F80" s="64" t="str">
        <f aca="false">IF(OR(D80="",E80="",E80=0),"",WORKDAY(D80,MAX(0,CEILING(E80,1)-1)))</f>
        <v/>
      </c>
      <c r="G80" s="64" t="str">
        <f aca="false">IF('У8 Заказы'!Q12="","",'У8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'У8 Заказы'!$A$12</f>
        <v/>
      </c>
      <c r="C81" s="10" t="str">
        <f aca="false">IF($B81="","",'У8 Заказы'!$R$2)</f>
        <v/>
      </c>
      <c r="D81" s="64" t="str">
        <f aca="false">IF('У8 Заказы'!R12="","",'У8 Заказы'!R12)</f>
        <v/>
      </c>
      <c r="E81" s="65" t="str">
        <f aca="false">IF('У8 Заказы'!S12="","",'У8 Заказы'!S12)</f>
        <v/>
      </c>
      <c r="F81" s="64" t="str">
        <f aca="false">IF(OR(D81="",E81="",E81=0),"",WORKDAY(D81,MAX(0,CEILING(E81,1)-1)))</f>
        <v/>
      </c>
      <c r="G81" s="64" t="str">
        <f aca="false">IF('У8 Заказы'!T12="","",'У8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'У8 Заказы'!$A$12</f>
        <v/>
      </c>
      <c r="C82" s="10" t="str">
        <f aca="false">IF($B82="","",'У8 Заказы'!$U$2)</f>
        <v/>
      </c>
      <c r="D82" s="64" t="str">
        <f aca="false">IF('У8 Заказы'!U12="","",'У8 Заказы'!U12)</f>
        <v/>
      </c>
      <c r="E82" s="65" t="str">
        <f aca="false">IF('У8 Заказы'!V12="","",'У8 Заказы'!V12)</f>
        <v/>
      </c>
      <c r="F82" s="64" t="str">
        <f aca="false">IF(OR(D82="",E82="",E82=0),"",WORKDAY(D82,MAX(0,CEILING(E82,1)-1)))</f>
        <v/>
      </c>
      <c r="G82" s="64" t="str">
        <f aca="false">IF('У8 Заказы'!W12="","",'У8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'У8 Заказы'!$A$12</f>
        <v/>
      </c>
      <c r="C83" s="10" t="str">
        <f aca="false">IF($B83="","",'У8 Заказы'!$X$2)</f>
        <v/>
      </c>
      <c r="D83" s="64" t="str">
        <f aca="false">IF('У8 Заказы'!X12="","",'У8 Заказы'!X12)</f>
        <v/>
      </c>
      <c r="E83" s="65" t="str">
        <f aca="false">IF('У8 Заказы'!Y12="","",'У8 Заказы'!Y12)</f>
        <v/>
      </c>
      <c r="F83" s="64" t="str">
        <f aca="false">IF(OR(D83="",E83="",E83=0),"",WORKDAY(D83,MAX(0,CEILING(E83,1)-1)))</f>
        <v/>
      </c>
      <c r="G83" s="64" t="str">
        <f aca="false">IF('У8 Заказы'!Z12="","",'У8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'У8 Заказы'!$A$13</f>
        <v/>
      </c>
      <c r="C84" s="10" t="str">
        <f aca="false">IF($B84="","",'У8 Заказы'!$C$2)</f>
        <v/>
      </c>
      <c r="D84" s="64" t="str">
        <f aca="false">IF('У8 Заказы'!C13="","",'У8 Заказы'!C13)</f>
        <v/>
      </c>
      <c r="E84" s="65" t="str">
        <f aca="false">IF('У8 Заказы'!D13="","",'У8 Заказы'!D13)</f>
        <v/>
      </c>
      <c r="F84" s="64" t="str">
        <f aca="false">IF(OR(D84="",E84="",E84=0),"",WORKDAY(D84,MAX(0,CEILING(E84,1)-1)))</f>
        <v/>
      </c>
      <c r="G84" s="64" t="str">
        <f aca="false">IF('У8 Заказы'!E13="","",'У8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'У8 Заказы'!$A$13</f>
        <v/>
      </c>
      <c r="C85" s="10" t="str">
        <f aca="false">IF($B85="","",'У8 Заказы'!$F$2)</f>
        <v/>
      </c>
      <c r="D85" s="64" t="str">
        <f aca="false">IF('У8 Заказы'!F13="","",'У8 Заказы'!F13)</f>
        <v/>
      </c>
      <c r="E85" s="65" t="str">
        <f aca="false">IF('У8 Заказы'!G13="","",'У8 Заказы'!G13)</f>
        <v/>
      </c>
      <c r="F85" s="64" t="str">
        <f aca="false">IF(OR(D85="",E85="",E85=0),"",WORKDAY(D85,MAX(0,CEILING(E85,1)-1)))</f>
        <v/>
      </c>
      <c r="G85" s="64" t="str">
        <f aca="false">IF('У8 Заказы'!H13="","",'У8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'У8 Заказы'!$A$13</f>
        <v/>
      </c>
      <c r="C86" s="10" t="str">
        <f aca="false">IF($B86="","",'У8 Заказы'!$I$2)</f>
        <v/>
      </c>
      <c r="D86" s="64" t="str">
        <f aca="false">IF('У8 Заказы'!I13="","",'У8 Заказы'!I13)</f>
        <v/>
      </c>
      <c r="E86" s="65" t="str">
        <f aca="false">IF('У8 Заказы'!J13="","",'У8 Заказы'!J13)</f>
        <v/>
      </c>
      <c r="F86" s="64" t="str">
        <f aca="false">IF(OR(D86="",E86="",E86=0),"",WORKDAY(D86,MAX(0,CEILING(E86,1)-1)))</f>
        <v/>
      </c>
      <c r="G86" s="64" t="str">
        <f aca="false">IF('У8 Заказы'!K13="","",'У8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'У8 Заказы'!$A$13</f>
        <v/>
      </c>
      <c r="C87" s="10" t="str">
        <f aca="false">IF($B87="","",'У8 Заказы'!$L$2)</f>
        <v/>
      </c>
      <c r="D87" s="64" t="str">
        <f aca="false">IF('У8 Заказы'!L13="","",'У8 Заказы'!L13)</f>
        <v/>
      </c>
      <c r="E87" s="65" t="str">
        <f aca="false">IF('У8 Заказы'!M13="","",'У8 Заказы'!M13)</f>
        <v/>
      </c>
      <c r="F87" s="64" t="str">
        <f aca="false">IF(OR(D87="",E87="",E87=0),"",WORKDAY(D87,MAX(0,CEILING(E87,1)-1)))</f>
        <v/>
      </c>
      <c r="G87" s="64" t="str">
        <f aca="false">IF('У8 Заказы'!N13="","",'У8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'У8 Заказы'!$A$13</f>
        <v/>
      </c>
      <c r="C88" s="10" t="str">
        <f aca="false">IF($B88="","",'У8 Заказы'!$O$2)</f>
        <v/>
      </c>
      <c r="D88" s="64" t="str">
        <f aca="false">IF('У8 Заказы'!O13="","",'У8 Заказы'!O13)</f>
        <v/>
      </c>
      <c r="E88" s="65" t="str">
        <f aca="false">IF('У8 Заказы'!P13="","",'У8 Заказы'!P13)</f>
        <v/>
      </c>
      <c r="F88" s="64" t="str">
        <f aca="false">IF(OR(D88="",E88="",E88=0),"",WORKDAY(D88,MAX(0,CEILING(E88,1)-1)))</f>
        <v/>
      </c>
      <c r="G88" s="64" t="str">
        <f aca="false">IF('У8 Заказы'!Q13="","",'У8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'У8 Заказы'!$A$13</f>
        <v/>
      </c>
      <c r="C89" s="10" t="str">
        <f aca="false">IF($B89="","",'У8 Заказы'!$R$2)</f>
        <v/>
      </c>
      <c r="D89" s="64" t="str">
        <f aca="false">IF('У8 Заказы'!R13="","",'У8 Заказы'!R13)</f>
        <v/>
      </c>
      <c r="E89" s="65" t="str">
        <f aca="false">IF('У8 Заказы'!S13="","",'У8 Заказы'!S13)</f>
        <v/>
      </c>
      <c r="F89" s="64" t="str">
        <f aca="false">IF(OR(D89="",E89="",E89=0),"",WORKDAY(D89,MAX(0,CEILING(E89,1)-1)))</f>
        <v/>
      </c>
      <c r="G89" s="64" t="str">
        <f aca="false">IF('У8 Заказы'!T13="","",'У8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'У8 Заказы'!$A$13</f>
        <v/>
      </c>
      <c r="C90" s="10" t="str">
        <f aca="false">IF($B90="","",'У8 Заказы'!$U$2)</f>
        <v/>
      </c>
      <c r="D90" s="64" t="str">
        <f aca="false">IF('У8 Заказы'!U13="","",'У8 Заказы'!U13)</f>
        <v/>
      </c>
      <c r="E90" s="65" t="str">
        <f aca="false">IF('У8 Заказы'!V13="","",'У8 Заказы'!V13)</f>
        <v/>
      </c>
      <c r="F90" s="64" t="str">
        <f aca="false">IF(OR(D90="",E90="",E90=0),"",WORKDAY(D90,MAX(0,CEILING(E90,1)-1)))</f>
        <v/>
      </c>
      <c r="G90" s="64" t="str">
        <f aca="false">IF('У8 Заказы'!W13="","",'У8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'У8 Заказы'!$A$13</f>
        <v/>
      </c>
      <c r="C91" s="10" t="str">
        <f aca="false">IF($B91="","",'У8 Заказы'!$X$2)</f>
        <v/>
      </c>
      <c r="D91" s="64" t="str">
        <f aca="false">IF('У8 Заказы'!X13="","",'У8 Заказы'!X13)</f>
        <v/>
      </c>
      <c r="E91" s="65" t="str">
        <f aca="false">IF('У8 Заказы'!Y13="","",'У8 Заказы'!Y13)</f>
        <v/>
      </c>
      <c r="F91" s="64" t="str">
        <f aca="false">IF(OR(D91="",E91="",E91=0),"",WORKDAY(D91,MAX(0,CEILING(E91,1)-1)))</f>
        <v/>
      </c>
      <c r="G91" s="64" t="str">
        <f aca="false">IF('У8 Заказы'!Z13="","",'У8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'У8 Заказы'!$A$14</f>
        <v/>
      </c>
      <c r="C92" s="10" t="str">
        <f aca="false">IF($B92="","",'У8 Заказы'!$C$2)</f>
        <v/>
      </c>
      <c r="D92" s="64" t="str">
        <f aca="false">IF('У8 Заказы'!C14="","",'У8 Заказы'!C14)</f>
        <v/>
      </c>
      <c r="E92" s="65" t="str">
        <f aca="false">IF('У8 Заказы'!D14="","",'У8 Заказы'!D14)</f>
        <v/>
      </c>
      <c r="F92" s="64" t="str">
        <f aca="false">IF(OR(D92="",E92="",E92=0),"",WORKDAY(D92,MAX(0,CEILING(E92,1)-1)))</f>
        <v/>
      </c>
      <c r="G92" s="64" t="str">
        <f aca="false">IF('У8 Заказы'!E14="","",'У8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'У8 Заказы'!$A$14</f>
        <v/>
      </c>
      <c r="C93" s="10" t="str">
        <f aca="false">IF($B93="","",'У8 Заказы'!$F$2)</f>
        <v/>
      </c>
      <c r="D93" s="64" t="str">
        <f aca="false">IF('У8 Заказы'!F14="","",'У8 Заказы'!F14)</f>
        <v/>
      </c>
      <c r="E93" s="65" t="str">
        <f aca="false">IF('У8 Заказы'!G14="","",'У8 Заказы'!G14)</f>
        <v/>
      </c>
      <c r="F93" s="64" t="str">
        <f aca="false">IF(OR(D93="",E93="",E93=0),"",WORKDAY(D93,MAX(0,CEILING(E93,1)-1)))</f>
        <v/>
      </c>
      <c r="G93" s="64" t="str">
        <f aca="false">IF('У8 Заказы'!H14="","",'У8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'У8 Заказы'!$A$14</f>
        <v/>
      </c>
      <c r="C94" s="10" t="str">
        <f aca="false">IF($B94="","",'У8 Заказы'!$I$2)</f>
        <v/>
      </c>
      <c r="D94" s="64" t="str">
        <f aca="false">IF('У8 Заказы'!I14="","",'У8 Заказы'!I14)</f>
        <v/>
      </c>
      <c r="E94" s="65" t="str">
        <f aca="false">IF('У8 Заказы'!J14="","",'У8 Заказы'!J14)</f>
        <v/>
      </c>
      <c r="F94" s="64" t="str">
        <f aca="false">IF(OR(D94="",E94="",E94=0),"",WORKDAY(D94,MAX(0,CEILING(E94,1)-1)))</f>
        <v/>
      </c>
      <c r="G94" s="64" t="str">
        <f aca="false">IF('У8 Заказы'!K14="","",'У8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'У8 Заказы'!$A$14</f>
        <v/>
      </c>
      <c r="C95" s="10" t="str">
        <f aca="false">IF($B95="","",'У8 Заказы'!$L$2)</f>
        <v/>
      </c>
      <c r="D95" s="64" t="str">
        <f aca="false">IF('У8 Заказы'!L14="","",'У8 Заказы'!L14)</f>
        <v/>
      </c>
      <c r="E95" s="65" t="str">
        <f aca="false">IF('У8 Заказы'!M14="","",'У8 Заказы'!M14)</f>
        <v/>
      </c>
      <c r="F95" s="64" t="str">
        <f aca="false">IF(OR(D95="",E95="",E95=0),"",WORKDAY(D95,MAX(0,CEILING(E95,1)-1)))</f>
        <v/>
      </c>
      <c r="G95" s="64" t="str">
        <f aca="false">IF('У8 Заказы'!N14="","",'У8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'У8 Заказы'!$A$14</f>
        <v/>
      </c>
      <c r="C96" s="10" t="str">
        <f aca="false">IF($B96="","",'У8 Заказы'!$O$2)</f>
        <v/>
      </c>
      <c r="D96" s="64" t="str">
        <f aca="false">IF('У8 Заказы'!O14="","",'У8 Заказы'!O14)</f>
        <v/>
      </c>
      <c r="E96" s="65" t="str">
        <f aca="false">IF('У8 Заказы'!P14="","",'У8 Заказы'!P14)</f>
        <v/>
      </c>
      <c r="F96" s="64" t="str">
        <f aca="false">IF(OR(D96="",E96="",E96=0),"",WORKDAY(D96,MAX(0,CEILING(E96,1)-1)))</f>
        <v/>
      </c>
      <c r="G96" s="64" t="str">
        <f aca="false">IF('У8 Заказы'!Q14="","",'У8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'У8 Заказы'!$A$14</f>
        <v/>
      </c>
      <c r="C97" s="10" t="str">
        <f aca="false">IF($B97="","",'У8 Заказы'!$R$2)</f>
        <v/>
      </c>
      <c r="D97" s="64" t="str">
        <f aca="false">IF('У8 Заказы'!R14="","",'У8 Заказы'!R14)</f>
        <v/>
      </c>
      <c r="E97" s="65" t="str">
        <f aca="false">IF('У8 Заказы'!S14="","",'У8 Заказы'!S14)</f>
        <v/>
      </c>
      <c r="F97" s="64" t="str">
        <f aca="false">IF(OR(D97="",E97="",E97=0),"",WORKDAY(D97,MAX(0,CEILING(E97,1)-1)))</f>
        <v/>
      </c>
      <c r="G97" s="64" t="str">
        <f aca="false">IF('У8 Заказы'!T14="","",'У8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'У8 Заказы'!$A$14</f>
        <v/>
      </c>
      <c r="C98" s="10" t="str">
        <f aca="false">IF($B98="","",'У8 Заказы'!$U$2)</f>
        <v/>
      </c>
      <c r="D98" s="64" t="str">
        <f aca="false">IF('У8 Заказы'!U14="","",'У8 Заказы'!U14)</f>
        <v/>
      </c>
      <c r="E98" s="65" t="str">
        <f aca="false">IF('У8 Заказы'!V14="","",'У8 Заказы'!V14)</f>
        <v/>
      </c>
      <c r="F98" s="64" t="str">
        <f aca="false">IF(OR(D98="",E98="",E98=0),"",WORKDAY(D98,MAX(0,CEILING(E98,1)-1)))</f>
        <v/>
      </c>
      <c r="G98" s="64" t="str">
        <f aca="false">IF('У8 Заказы'!W14="","",'У8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'У8 Заказы'!$A$14</f>
        <v/>
      </c>
      <c r="C99" s="10" t="str">
        <f aca="false">IF($B99="","",'У8 Заказы'!$X$2)</f>
        <v/>
      </c>
      <c r="D99" s="64" t="str">
        <f aca="false">IF('У8 Заказы'!X14="","",'У8 Заказы'!X14)</f>
        <v/>
      </c>
      <c r="E99" s="65" t="str">
        <f aca="false">IF('У8 Заказы'!Y14="","",'У8 Заказы'!Y14)</f>
        <v/>
      </c>
      <c r="F99" s="64" t="str">
        <f aca="false">IF(OR(D99="",E99="",E99=0),"",WORKDAY(D99,MAX(0,CEILING(E99,1)-1)))</f>
        <v/>
      </c>
      <c r="G99" s="64" t="str">
        <f aca="false">IF('У8 Заказы'!Z14="","",'У8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'У8 Заказы'!$A$15</f>
        <v/>
      </c>
      <c r="C100" s="10" t="str">
        <f aca="false">IF($B100="","",'У8 Заказы'!$C$2)</f>
        <v/>
      </c>
      <c r="D100" s="64" t="str">
        <f aca="false">IF('У8 Заказы'!C15="","",'У8 Заказы'!C15)</f>
        <v/>
      </c>
      <c r="E100" s="65" t="str">
        <f aca="false">IF('У8 Заказы'!D15="","",'У8 Заказы'!D15)</f>
        <v/>
      </c>
      <c r="F100" s="64" t="str">
        <f aca="false">IF(OR(D100="",E100="",E100=0),"",WORKDAY(D100,MAX(0,CEILING(E100,1)-1)))</f>
        <v/>
      </c>
      <c r="G100" s="64" t="str">
        <f aca="false">IF('У8 Заказы'!E15="","",'У8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'У8 Заказы'!$A$15</f>
        <v/>
      </c>
      <c r="C101" s="10" t="str">
        <f aca="false">IF($B101="","",'У8 Заказы'!$F$2)</f>
        <v/>
      </c>
      <c r="D101" s="64" t="str">
        <f aca="false">IF('У8 Заказы'!F15="","",'У8 Заказы'!F15)</f>
        <v/>
      </c>
      <c r="E101" s="65" t="str">
        <f aca="false">IF('У8 Заказы'!G15="","",'У8 Заказы'!G15)</f>
        <v/>
      </c>
      <c r="F101" s="64" t="str">
        <f aca="false">IF(OR(D101="",E101="",E101=0),"",WORKDAY(D101,MAX(0,CEILING(E101,1)-1)))</f>
        <v/>
      </c>
      <c r="G101" s="64" t="str">
        <f aca="false">IF('У8 Заказы'!H15="","",'У8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'У8 Заказы'!$A$15</f>
        <v/>
      </c>
      <c r="C102" s="10" t="str">
        <f aca="false">IF($B102="","",'У8 Заказы'!$I$2)</f>
        <v/>
      </c>
      <c r="D102" s="64" t="str">
        <f aca="false">IF('У8 Заказы'!I15="","",'У8 Заказы'!I15)</f>
        <v/>
      </c>
      <c r="E102" s="65" t="str">
        <f aca="false">IF('У8 Заказы'!J15="","",'У8 Заказы'!J15)</f>
        <v/>
      </c>
      <c r="F102" s="64" t="str">
        <f aca="false">IF(OR(D102="",E102="",E102=0),"",WORKDAY(D102,MAX(0,CEILING(E102,1)-1)))</f>
        <v/>
      </c>
      <c r="G102" s="64" t="str">
        <f aca="false">IF('У8 Заказы'!K15="","",'У8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'У8 Заказы'!$A$15</f>
        <v/>
      </c>
      <c r="C103" s="10" t="str">
        <f aca="false">IF($B103="","",'У8 Заказы'!$L$2)</f>
        <v/>
      </c>
      <c r="D103" s="64" t="str">
        <f aca="false">IF('У8 Заказы'!L15="","",'У8 Заказы'!L15)</f>
        <v/>
      </c>
      <c r="E103" s="65" t="str">
        <f aca="false">IF('У8 Заказы'!M15="","",'У8 Заказы'!M15)</f>
        <v/>
      </c>
      <c r="F103" s="64" t="str">
        <f aca="false">IF(OR(D103="",E103="",E103=0),"",WORKDAY(D103,MAX(0,CEILING(E103,1)-1)))</f>
        <v/>
      </c>
      <c r="G103" s="64" t="str">
        <f aca="false">IF('У8 Заказы'!N15="","",'У8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'У8 Заказы'!$A$15</f>
        <v/>
      </c>
      <c r="C104" s="10" t="str">
        <f aca="false">IF($B104="","",'У8 Заказы'!$O$2)</f>
        <v/>
      </c>
      <c r="D104" s="64" t="str">
        <f aca="false">IF('У8 Заказы'!O15="","",'У8 Заказы'!O15)</f>
        <v/>
      </c>
      <c r="E104" s="65" t="str">
        <f aca="false">IF('У8 Заказы'!P15="","",'У8 Заказы'!P15)</f>
        <v/>
      </c>
      <c r="F104" s="64" t="str">
        <f aca="false">IF(OR(D104="",E104="",E104=0),"",WORKDAY(D104,MAX(0,CEILING(E104,1)-1)))</f>
        <v/>
      </c>
      <c r="G104" s="64" t="str">
        <f aca="false">IF('У8 Заказы'!Q15="","",'У8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'У8 Заказы'!$A$15</f>
        <v/>
      </c>
      <c r="C105" s="10" t="str">
        <f aca="false">IF($B105="","",'У8 Заказы'!$R$2)</f>
        <v/>
      </c>
      <c r="D105" s="64" t="str">
        <f aca="false">IF('У8 Заказы'!R15="","",'У8 Заказы'!R15)</f>
        <v/>
      </c>
      <c r="E105" s="65" t="str">
        <f aca="false">IF('У8 Заказы'!S15="","",'У8 Заказы'!S15)</f>
        <v/>
      </c>
      <c r="F105" s="64" t="str">
        <f aca="false">IF(OR(D105="",E105="",E105=0),"",WORKDAY(D105,MAX(0,CEILING(E105,1)-1)))</f>
        <v/>
      </c>
      <c r="G105" s="64" t="str">
        <f aca="false">IF('У8 Заказы'!T15="","",'У8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'У8 Заказы'!$A$15</f>
        <v/>
      </c>
      <c r="C106" s="10" t="str">
        <f aca="false">IF($B106="","",'У8 Заказы'!$U$2)</f>
        <v/>
      </c>
      <c r="D106" s="64" t="str">
        <f aca="false">IF('У8 Заказы'!U15="","",'У8 Заказы'!U15)</f>
        <v/>
      </c>
      <c r="E106" s="65" t="str">
        <f aca="false">IF('У8 Заказы'!V15="","",'У8 Заказы'!V15)</f>
        <v/>
      </c>
      <c r="F106" s="64" t="str">
        <f aca="false">IF(OR(D106="",E106="",E106=0),"",WORKDAY(D106,MAX(0,CEILING(E106,1)-1)))</f>
        <v/>
      </c>
      <c r="G106" s="64" t="str">
        <f aca="false">IF('У8 Заказы'!W15="","",'У8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'У8 Заказы'!$A$15</f>
        <v/>
      </c>
      <c r="C107" s="10" t="str">
        <f aca="false">IF($B107="","",'У8 Заказы'!$X$2)</f>
        <v/>
      </c>
      <c r="D107" s="64" t="str">
        <f aca="false">IF('У8 Заказы'!X15="","",'У8 Заказы'!X15)</f>
        <v/>
      </c>
      <c r="E107" s="65" t="str">
        <f aca="false">IF('У8 Заказы'!Y15="","",'У8 Заказы'!Y15)</f>
        <v/>
      </c>
      <c r="F107" s="64" t="str">
        <f aca="false">IF(OR(D107="",E107="",E107=0),"",WORKDAY(D107,MAX(0,CEILING(E107,1)-1)))</f>
        <v/>
      </c>
      <c r="G107" s="64" t="str">
        <f aca="false">IF('У8 Заказы'!Z15="","",'У8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'У8 Заказы'!$A$16</f>
        <v/>
      </c>
      <c r="C108" s="10" t="str">
        <f aca="false">IF($B108="","",'У8 Заказы'!$C$2)</f>
        <v/>
      </c>
      <c r="D108" s="64" t="str">
        <f aca="false">IF('У8 Заказы'!C16="","",'У8 Заказы'!C16)</f>
        <v/>
      </c>
      <c r="E108" s="65" t="str">
        <f aca="false">IF('У8 Заказы'!D16="","",'У8 Заказы'!D16)</f>
        <v/>
      </c>
      <c r="F108" s="64" t="str">
        <f aca="false">IF(OR(D108="",E108="",E108=0),"",WORKDAY(D108,MAX(0,CEILING(E108,1)-1)))</f>
        <v/>
      </c>
      <c r="G108" s="64" t="str">
        <f aca="false">IF('У8 Заказы'!E16="","",'У8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'У8 Заказы'!$A$16</f>
        <v/>
      </c>
      <c r="C109" s="10" t="str">
        <f aca="false">IF($B109="","",'У8 Заказы'!$F$2)</f>
        <v/>
      </c>
      <c r="D109" s="64" t="str">
        <f aca="false">IF('У8 Заказы'!F16="","",'У8 Заказы'!F16)</f>
        <v/>
      </c>
      <c r="E109" s="65" t="str">
        <f aca="false">IF('У8 Заказы'!G16="","",'У8 Заказы'!G16)</f>
        <v/>
      </c>
      <c r="F109" s="64" t="str">
        <f aca="false">IF(OR(D109="",E109="",E109=0),"",WORKDAY(D109,MAX(0,CEILING(E109,1)-1)))</f>
        <v/>
      </c>
      <c r="G109" s="64" t="str">
        <f aca="false">IF('У8 Заказы'!H16="","",'У8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'У8 Заказы'!$A$16</f>
        <v/>
      </c>
      <c r="C110" s="10" t="str">
        <f aca="false">IF($B110="","",'У8 Заказы'!$I$2)</f>
        <v/>
      </c>
      <c r="D110" s="64" t="str">
        <f aca="false">IF('У8 Заказы'!I16="","",'У8 Заказы'!I16)</f>
        <v/>
      </c>
      <c r="E110" s="65" t="str">
        <f aca="false">IF('У8 Заказы'!J16="","",'У8 Заказы'!J16)</f>
        <v/>
      </c>
      <c r="F110" s="64" t="str">
        <f aca="false">IF(OR(D110="",E110="",E110=0),"",WORKDAY(D110,MAX(0,CEILING(E110,1)-1)))</f>
        <v/>
      </c>
      <c r="G110" s="64" t="str">
        <f aca="false">IF('У8 Заказы'!K16="","",'У8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'У8 Заказы'!$A$16</f>
        <v/>
      </c>
      <c r="C111" s="10" t="str">
        <f aca="false">IF($B111="","",'У8 Заказы'!$L$2)</f>
        <v/>
      </c>
      <c r="D111" s="64" t="str">
        <f aca="false">IF('У8 Заказы'!L16="","",'У8 Заказы'!L16)</f>
        <v/>
      </c>
      <c r="E111" s="65" t="str">
        <f aca="false">IF('У8 Заказы'!M16="","",'У8 Заказы'!M16)</f>
        <v/>
      </c>
      <c r="F111" s="64" t="str">
        <f aca="false">IF(OR(D111="",E111="",E111=0),"",WORKDAY(D111,MAX(0,CEILING(E111,1)-1)))</f>
        <v/>
      </c>
      <c r="G111" s="64" t="str">
        <f aca="false">IF('У8 Заказы'!N16="","",'У8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'У8 Заказы'!$A$16</f>
        <v/>
      </c>
      <c r="C112" s="10" t="str">
        <f aca="false">IF($B112="","",'У8 Заказы'!$O$2)</f>
        <v/>
      </c>
      <c r="D112" s="64" t="str">
        <f aca="false">IF('У8 Заказы'!O16="","",'У8 Заказы'!O16)</f>
        <v/>
      </c>
      <c r="E112" s="65" t="str">
        <f aca="false">IF('У8 Заказы'!P16="","",'У8 Заказы'!P16)</f>
        <v/>
      </c>
      <c r="F112" s="64" t="str">
        <f aca="false">IF(OR(D112="",E112="",E112=0),"",WORKDAY(D112,MAX(0,CEILING(E112,1)-1)))</f>
        <v/>
      </c>
      <c r="G112" s="64" t="str">
        <f aca="false">IF('У8 Заказы'!Q16="","",'У8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'У8 Заказы'!$A$16</f>
        <v/>
      </c>
      <c r="C113" s="10" t="str">
        <f aca="false">IF($B113="","",'У8 Заказы'!$R$2)</f>
        <v/>
      </c>
      <c r="D113" s="64" t="str">
        <f aca="false">IF('У8 Заказы'!R16="","",'У8 Заказы'!R16)</f>
        <v/>
      </c>
      <c r="E113" s="65" t="str">
        <f aca="false">IF('У8 Заказы'!S16="","",'У8 Заказы'!S16)</f>
        <v/>
      </c>
      <c r="F113" s="64" t="str">
        <f aca="false">IF(OR(D113="",E113="",E113=0),"",WORKDAY(D113,MAX(0,CEILING(E113,1)-1)))</f>
        <v/>
      </c>
      <c r="G113" s="64" t="str">
        <f aca="false">IF('У8 Заказы'!T16="","",'У8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'У8 Заказы'!$A$16</f>
        <v/>
      </c>
      <c r="C114" s="10" t="str">
        <f aca="false">IF($B114="","",'У8 Заказы'!$U$2)</f>
        <v/>
      </c>
      <c r="D114" s="64" t="str">
        <f aca="false">IF('У8 Заказы'!U16="","",'У8 Заказы'!U16)</f>
        <v/>
      </c>
      <c r="E114" s="65" t="str">
        <f aca="false">IF('У8 Заказы'!V16="","",'У8 Заказы'!V16)</f>
        <v/>
      </c>
      <c r="F114" s="64" t="str">
        <f aca="false">IF(OR(D114="",E114="",E114=0),"",WORKDAY(D114,MAX(0,CEILING(E114,1)-1)))</f>
        <v/>
      </c>
      <c r="G114" s="64" t="str">
        <f aca="false">IF('У8 Заказы'!W16="","",'У8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'У8 Заказы'!$A$16</f>
        <v/>
      </c>
      <c r="C115" s="10" t="str">
        <f aca="false">IF($B115="","",'У8 Заказы'!$X$2)</f>
        <v/>
      </c>
      <c r="D115" s="64" t="str">
        <f aca="false">IF('У8 Заказы'!X16="","",'У8 Заказы'!X16)</f>
        <v/>
      </c>
      <c r="E115" s="65" t="str">
        <f aca="false">IF('У8 Заказы'!Y16="","",'У8 Заказы'!Y16)</f>
        <v/>
      </c>
      <c r="F115" s="64" t="str">
        <f aca="false">IF(OR(D115="",E115="",E115=0),"",WORKDAY(D115,MAX(0,CEILING(E115,1)-1)))</f>
        <v/>
      </c>
      <c r="G115" s="64" t="str">
        <f aca="false">IF('У8 Заказы'!Z16="","",'У8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'У8 Заказы'!$A$17</f>
        <v/>
      </c>
      <c r="C116" s="10" t="str">
        <f aca="false">IF($B116="","",'У8 Заказы'!$C$2)</f>
        <v/>
      </c>
      <c r="D116" s="64" t="str">
        <f aca="false">IF('У8 Заказы'!C17="","",'У8 Заказы'!C17)</f>
        <v/>
      </c>
      <c r="E116" s="65" t="str">
        <f aca="false">IF('У8 Заказы'!D17="","",'У8 Заказы'!D17)</f>
        <v/>
      </c>
      <c r="F116" s="64" t="str">
        <f aca="false">IF(OR(D116="",E116="",E116=0),"",WORKDAY(D116,MAX(0,CEILING(E116,1)-1)))</f>
        <v/>
      </c>
      <c r="G116" s="64" t="str">
        <f aca="false">IF('У8 Заказы'!E17="","",'У8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'У8 Заказы'!$A$17</f>
        <v/>
      </c>
      <c r="C117" s="10" t="str">
        <f aca="false">IF($B117="","",'У8 Заказы'!$F$2)</f>
        <v/>
      </c>
      <c r="D117" s="64" t="str">
        <f aca="false">IF('У8 Заказы'!F17="","",'У8 Заказы'!F17)</f>
        <v/>
      </c>
      <c r="E117" s="65" t="str">
        <f aca="false">IF('У8 Заказы'!G17="","",'У8 Заказы'!G17)</f>
        <v/>
      </c>
      <c r="F117" s="64" t="str">
        <f aca="false">IF(OR(D117="",E117="",E117=0),"",WORKDAY(D117,MAX(0,CEILING(E117,1)-1)))</f>
        <v/>
      </c>
      <c r="G117" s="64" t="str">
        <f aca="false">IF('У8 Заказы'!H17="","",'У8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'У8 Заказы'!$A$17</f>
        <v/>
      </c>
      <c r="C118" s="10" t="str">
        <f aca="false">IF($B118="","",'У8 Заказы'!$I$2)</f>
        <v/>
      </c>
      <c r="D118" s="64" t="str">
        <f aca="false">IF('У8 Заказы'!I17="","",'У8 Заказы'!I17)</f>
        <v/>
      </c>
      <c r="E118" s="65" t="str">
        <f aca="false">IF('У8 Заказы'!J17="","",'У8 Заказы'!J17)</f>
        <v/>
      </c>
      <c r="F118" s="64" t="str">
        <f aca="false">IF(OR(D118="",E118="",E118=0),"",WORKDAY(D118,MAX(0,CEILING(E118,1)-1)))</f>
        <v/>
      </c>
      <c r="G118" s="64" t="str">
        <f aca="false">IF('У8 Заказы'!K17="","",'У8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'У8 Заказы'!$A$17</f>
        <v/>
      </c>
      <c r="C119" s="10" t="str">
        <f aca="false">IF($B119="","",'У8 Заказы'!$L$2)</f>
        <v/>
      </c>
      <c r="D119" s="64" t="str">
        <f aca="false">IF('У8 Заказы'!L17="","",'У8 Заказы'!L17)</f>
        <v/>
      </c>
      <c r="E119" s="65" t="str">
        <f aca="false">IF('У8 Заказы'!M17="","",'У8 Заказы'!M17)</f>
        <v/>
      </c>
      <c r="F119" s="64" t="str">
        <f aca="false">IF(OR(D119="",E119="",E119=0),"",WORKDAY(D119,MAX(0,CEILING(E119,1)-1)))</f>
        <v/>
      </c>
      <c r="G119" s="64" t="str">
        <f aca="false">IF('У8 Заказы'!N17="","",'У8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'У8 Заказы'!$A$17</f>
        <v/>
      </c>
      <c r="C120" s="10" t="str">
        <f aca="false">IF($B120="","",'У8 Заказы'!$O$2)</f>
        <v/>
      </c>
      <c r="D120" s="64" t="str">
        <f aca="false">IF('У8 Заказы'!O17="","",'У8 Заказы'!O17)</f>
        <v/>
      </c>
      <c r="E120" s="65" t="str">
        <f aca="false">IF('У8 Заказы'!P17="","",'У8 Заказы'!P17)</f>
        <v/>
      </c>
      <c r="F120" s="64" t="str">
        <f aca="false">IF(OR(D120="",E120="",E120=0),"",WORKDAY(D120,MAX(0,CEILING(E120,1)-1)))</f>
        <v/>
      </c>
      <c r="G120" s="64" t="str">
        <f aca="false">IF('У8 Заказы'!Q17="","",'У8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'У8 Заказы'!$A$17</f>
        <v/>
      </c>
      <c r="C121" s="10" t="str">
        <f aca="false">IF($B121="","",'У8 Заказы'!$R$2)</f>
        <v/>
      </c>
      <c r="D121" s="64" t="str">
        <f aca="false">IF('У8 Заказы'!R17="","",'У8 Заказы'!R17)</f>
        <v/>
      </c>
      <c r="E121" s="65" t="str">
        <f aca="false">IF('У8 Заказы'!S17="","",'У8 Заказы'!S17)</f>
        <v/>
      </c>
      <c r="F121" s="64" t="str">
        <f aca="false">IF(OR(D121="",E121="",E121=0),"",WORKDAY(D121,MAX(0,CEILING(E121,1)-1)))</f>
        <v/>
      </c>
      <c r="G121" s="64" t="str">
        <f aca="false">IF('У8 Заказы'!T17="","",'У8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'У8 Заказы'!$A$17</f>
        <v/>
      </c>
      <c r="C122" s="10" t="str">
        <f aca="false">IF($B122="","",'У8 Заказы'!$U$2)</f>
        <v/>
      </c>
      <c r="D122" s="64" t="str">
        <f aca="false">IF('У8 Заказы'!U17="","",'У8 Заказы'!U17)</f>
        <v/>
      </c>
      <c r="E122" s="65" t="str">
        <f aca="false">IF('У8 Заказы'!V17="","",'У8 Заказы'!V17)</f>
        <v/>
      </c>
      <c r="F122" s="64" t="str">
        <f aca="false">IF(OR(D122="",E122="",E122=0),"",WORKDAY(D122,MAX(0,CEILING(E122,1)-1)))</f>
        <v/>
      </c>
      <c r="G122" s="64" t="str">
        <f aca="false">IF('У8 Заказы'!W17="","",'У8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'У8 Заказы'!$A$17</f>
        <v/>
      </c>
      <c r="C123" s="10" t="str">
        <f aca="false">IF($B123="","",'У8 Заказы'!$X$2)</f>
        <v/>
      </c>
      <c r="D123" s="64" t="str">
        <f aca="false">IF('У8 Заказы'!X17="","",'У8 Заказы'!X17)</f>
        <v/>
      </c>
      <c r="E123" s="65" t="str">
        <f aca="false">IF('У8 Заказы'!Y17="","",'У8 Заказы'!Y17)</f>
        <v/>
      </c>
      <c r="F123" s="64" t="str">
        <f aca="false">IF(OR(D123="",E123="",E123=0),"",WORKDAY(D123,MAX(0,CEILING(E123,1)-1)))</f>
        <v/>
      </c>
      <c r="G123" s="64" t="str">
        <f aca="false">IF('У8 Заказы'!Z17="","",'У8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'У8 Заказы'!$A$18</f>
        <v/>
      </c>
      <c r="C124" s="10" t="str">
        <f aca="false">IF($B124="","",'У8 Заказы'!$C$2)</f>
        <v/>
      </c>
      <c r="D124" s="64" t="str">
        <f aca="false">IF('У8 Заказы'!C18="","",'У8 Заказы'!C18)</f>
        <v/>
      </c>
      <c r="E124" s="65" t="str">
        <f aca="false">IF('У8 Заказы'!D18="","",'У8 Заказы'!D18)</f>
        <v/>
      </c>
      <c r="F124" s="64" t="str">
        <f aca="false">IF(OR(D124="",E124="",E124=0),"",WORKDAY(D124,MAX(0,CEILING(E124,1)-1)))</f>
        <v/>
      </c>
      <c r="G124" s="64" t="str">
        <f aca="false">IF('У8 Заказы'!E18="","",'У8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'У8 Заказы'!$A$18</f>
        <v/>
      </c>
      <c r="C125" s="10" t="str">
        <f aca="false">IF($B125="","",'У8 Заказы'!$F$2)</f>
        <v/>
      </c>
      <c r="D125" s="64" t="str">
        <f aca="false">IF('У8 Заказы'!F18="","",'У8 Заказы'!F18)</f>
        <v/>
      </c>
      <c r="E125" s="65" t="str">
        <f aca="false">IF('У8 Заказы'!G18="","",'У8 Заказы'!G18)</f>
        <v/>
      </c>
      <c r="F125" s="64" t="str">
        <f aca="false">IF(OR(D125="",E125="",E125=0),"",WORKDAY(D125,MAX(0,CEILING(E125,1)-1)))</f>
        <v/>
      </c>
      <c r="G125" s="64" t="str">
        <f aca="false">IF('У8 Заказы'!H18="","",'У8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'У8 Заказы'!$A$18</f>
        <v/>
      </c>
      <c r="C126" s="10" t="str">
        <f aca="false">IF($B126="","",'У8 Заказы'!$I$2)</f>
        <v/>
      </c>
      <c r="D126" s="64" t="str">
        <f aca="false">IF('У8 Заказы'!I18="","",'У8 Заказы'!I18)</f>
        <v/>
      </c>
      <c r="E126" s="65" t="str">
        <f aca="false">IF('У8 Заказы'!J18="","",'У8 Заказы'!J18)</f>
        <v/>
      </c>
      <c r="F126" s="64" t="str">
        <f aca="false">IF(OR(D126="",E126="",E126=0),"",WORKDAY(D126,MAX(0,CEILING(E126,1)-1)))</f>
        <v/>
      </c>
      <c r="G126" s="64" t="str">
        <f aca="false">IF('У8 Заказы'!K18="","",'У8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'У8 Заказы'!$A$18</f>
        <v/>
      </c>
      <c r="C127" s="10" t="str">
        <f aca="false">IF($B127="","",'У8 Заказы'!$L$2)</f>
        <v/>
      </c>
      <c r="D127" s="64" t="str">
        <f aca="false">IF('У8 Заказы'!L18="","",'У8 Заказы'!L18)</f>
        <v/>
      </c>
      <c r="E127" s="65" t="str">
        <f aca="false">IF('У8 Заказы'!M18="","",'У8 Заказы'!M18)</f>
        <v/>
      </c>
      <c r="F127" s="64" t="str">
        <f aca="false">IF(OR(D127="",E127="",E127=0),"",WORKDAY(D127,MAX(0,CEILING(E127,1)-1)))</f>
        <v/>
      </c>
      <c r="G127" s="64" t="str">
        <f aca="false">IF('У8 Заказы'!N18="","",'У8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'У8 Заказы'!$A$18</f>
        <v/>
      </c>
      <c r="C128" s="10" t="str">
        <f aca="false">IF($B128="","",'У8 Заказы'!$O$2)</f>
        <v/>
      </c>
      <c r="D128" s="64" t="str">
        <f aca="false">IF('У8 Заказы'!O18="","",'У8 Заказы'!O18)</f>
        <v/>
      </c>
      <c r="E128" s="65" t="str">
        <f aca="false">IF('У8 Заказы'!P18="","",'У8 Заказы'!P18)</f>
        <v/>
      </c>
      <c r="F128" s="64" t="str">
        <f aca="false">IF(OR(D128="",E128="",E128=0),"",WORKDAY(D128,MAX(0,CEILING(E128,1)-1)))</f>
        <v/>
      </c>
      <c r="G128" s="64" t="str">
        <f aca="false">IF('У8 Заказы'!Q18="","",'У8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'У8 Заказы'!$A$18</f>
        <v/>
      </c>
      <c r="C129" s="10" t="str">
        <f aca="false">IF($B129="","",'У8 Заказы'!$R$2)</f>
        <v/>
      </c>
      <c r="D129" s="64" t="str">
        <f aca="false">IF('У8 Заказы'!R18="","",'У8 Заказы'!R18)</f>
        <v/>
      </c>
      <c r="E129" s="65" t="str">
        <f aca="false">IF('У8 Заказы'!S18="","",'У8 Заказы'!S18)</f>
        <v/>
      </c>
      <c r="F129" s="64" t="str">
        <f aca="false">IF(OR(D129="",E129="",E129=0),"",WORKDAY(D129,MAX(0,CEILING(E129,1)-1)))</f>
        <v/>
      </c>
      <c r="G129" s="64" t="str">
        <f aca="false">IF('У8 Заказы'!T18="","",'У8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'У8 Заказы'!$A$18</f>
        <v/>
      </c>
      <c r="C130" s="10" t="str">
        <f aca="false">IF($B130="","",'У8 Заказы'!$U$2)</f>
        <v/>
      </c>
      <c r="D130" s="64" t="str">
        <f aca="false">IF('У8 Заказы'!U18="","",'У8 Заказы'!U18)</f>
        <v/>
      </c>
      <c r="E130" s="65" t="str">
        <f aca="false">IF('У8 Заказы'!V18="","",'У8 Заказы'!V18)</f>
        <v/>
      </c>
      <c r="F130" s="64" t="str">
        <f aca="false">IF(OR(D130="",E130="",E130=0),"",WORKDAY(D130,MAX(0,CEILING(E130,1)-1)))</f>
        <v/>
      </c>
      <c r="G130" s="64" t="str">
        <f aca="false">IF('У8 Заказы'!W18="","",'У8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'У8 Заказы'!$A$18</f>
        <v/>
      </c>
      <c r="C131" s="10" t="str">
        <f aca="false">IF($B131="","",'У8 Заказы'!$X$2)</f>
        <v/>
      </c>
      <c r="D131" s="64" t="str">
        <f aca="false">IF('У8 Заказы'!X18="","",'У8 Заказы'!X18)</f>
        <v/>
      </c>
      <c r="E131" s="65" t="str">
        <f aca="false">IF('У8 Заказы'!Y18="","",'У8 Заказы'!Y18)</f>
        <v/>
      </c>
      <c r="F131" s="64" t="str">
        <f aca="false">IF(OR(D131="",E131="",E131=0),"",WORKDAY(D131,MAX(0,CEILING(E131,1)-1)))</f>
        <v/>
      </c>
      <c r="G131" s="64" t="str">
        <f aca="false">IF('У8 Заказы'!Z18="","",'У8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'У8 Заказы'!$A$19</f>
        <v/>
      </c>
      <c r="C132" s="10" t="str">
        <f aca="false">IF($B132="","",'У8 Заказы'!$C$2)</f>
        <v/>
      </c>
      <c r="D132" s="64" t="str">
        <f aca="false">IF('У8 Заказы'!C19="","",'У8 Заказы'!C19)</f>
        <v/>
      </c>
      <c r="E132" s="65" t="str">
        <f aca="false">IF('У8 Заказы'!D19="","",'У8 Заказы'!D19)</f>
        <v/>
      </c>
      <c r="F132" s="64" t="str">
        <f aca="false">IF(OR(D132="",E132="",E132=0),"",WORKDAY(D132,MAX(0,CEILING(E132,1)-1)))</f>
        <v/>
      </c>
      <c r="G132" s="64" t="str">
        <f aca="false">IF('У8 Заказы'!E19="","",'У8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'У8 Заказы'!$A$19</f>
        <v/>
      </c>
      <c r="C133" s="10" t="str">
        <f aca="false">IF($B133="","",'У8 Заказы'!$F$2)</f>
        <v/>
      </c>
      <c r="D133" s="64" t="str">
        <f aca="false">IF('У8 Заказы'!F19="","",'У8 Заказы'!F19)</f>
        <v/>
      </c>
      <c r="E133" s="65" t="str">
        <f aca="false">IF('У8 Заказы'!G19="","",'У8 Заказы'!G19)</f>
        <v/>
      </c>
      <c r="F133" s="64" t="str">
        <f aca="false">IF(OR(D133="",E133="",E133=0),"",WORKDAY(D133,MAX(0,CEILING(E133,1)-1)))</f>
        <v/>
      </c>
      <c r="G133" s="64" t="str">
        <f aca="false">IF('У8 Заказы'!H19="","",'У8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'У8 Заказы'!$A$19</f>
        <v/>
      </c>
      <c r="C134" s="10" t="str">
        <f aca="false">IF($B134="","",'У8 Заказы'!$I$2)</f>
        <v/>
      </c>
      <c r="D134" s="64" t="str">
        <f aca="false">IF('У8 Заказы'!I19="","",'У8 Заказы'!I19)</f>
        <v/>
      </c>
      <c r="E134" s="65" t="str">
        <f aca="false">IF('У8 Заказы'!J19="","",'У8 Заказы'!J19)</f>
        <v/>
      </c>
      <c r="F134" s="64" t="str">
        <f aca="false">IF(OR(D134="",E134="",E134=0),"",WORKDAY(D134,MAX(0,CEILING(E134,1)-1)))</f>
        <v/>
      </c>
      <c r="G134" s="64" t="str">
        <f aca="false">IF('У8 Заказы'!K19="","",'У8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'У8 Заказы'!$A$19</f>
        <v/>
      </c>
      <c r="C135" s="10" t="str">
        <f aca="false">IF($B135="","",'У8 Заказы'!$L$2)</f>
        <v/>
      </c>
      <c r="D135" s="64" t="str">
        <f aca="false">IF('У8 Заказы'!L19="","",'У8 Заказы'!L19)</f>
        <v/>
      </c>
      <c r="E135" s="65" t="str">
        <f aca="false">IF('У8 Заказы'!M19="","",'У8 Заказы'!M19)</f>
        <v/>
      </c>
      <c r="F135" s="64" t="str">
        <f aca="false">IF(OR(D135="",E135="",E135=0),"",WORKDAY(D135,MAX(0,CEILING(E135,1)-1)))</f>
        <v/>
      </c>
      <c r="G135" s="64" t="str">
        <f aca="false">IF('У8 Заказы'!N19="","",'У8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'У8 Заказы'!$A$19</f>
        <v/>
      </c>
      <c r="C136" s="10" t="str">
        <f aca="false">IF($B136="","",'У8 Заказы'!$O$2)</f>
        <v/>
      </c>
      <c r="D136" s="64" t="str">
        <f aca="false">IF('У8 Заказы'!O19="","",'У8 Заказы'!O19)</f>
        <v/>
      </c>
      <c r="E136" s="65" t="str">
        <f aca="false">IF('У8 Заказы'!P19="","",'У8 Заказы'!P19)</f>
        <v/>
      </c>
      <c r="F136" s="64" t="str">
        <f aca="false">IF(OR(D136="",E136="",E136=0),"",WORKDAY(D136,MAX(0,CEILING(E136,1)-1)))</f>
        <v/>
      </c>
      <c r="G136" s="64" t="str">
        <f aca="false">IF('У8 Заказы'!Q19="","",'У8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'У8 Заказы'!$A$19</f>
        <v/>
      </c>
      <c r="C137" s="10" t="str">
        <f aca="false">IF($B137="","",'У8 Заказы'!$R$2)</f>
        <v/>
      </c>
      <c r="D137" s="64" t="str">
        <f aca="false">IF('У8 Заказы'!R19="","",'У8 Заказы'!R19)</f>
        <v/>
      </c>
      <c r="E137" s="65" t="str">
        <f aca="false">IF('У8 Заказы'!S19="","",'У8 Заказы'!S19)</f>
        <v/>
      </c>
      <c r="F137" s="64" t="str">
        <f aca="false">IF(OR(D137="",E137="",E137=0),"",WORKDAY(D137,MAX(0,CEILING(E137,1)-1)))</f>
        <v/>
      </c>
      <c r="G137" s="64" t="str">
        <f aca="false">IF('У8 Заказы'!T19="","",'У8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'У8 Заказы'!$A$19</f>
        <v/>
      </c>
      <c r="C138" s="10" t="str">
        <f aca="false">IF($B138="","",'У8 Заказы'!$U$2)</f>
        <v/>
      </c>
      <c r="D138" s="64" t="str">
        <f aca="false">IF('У8 Заказы'!U19="","",'У8 Заказы'!U19)</f>
        <v/>
      </c>
      <c r="E138" s="65" t="str">
        <f aca="false">IF('У8 Заказы'!V19="","",'У8 Заказы'!V19)</f>
        <v/>
      </c>
      <c r="F138" s="64" t="str">
        <f aca="false">IF(OR(D138="",E138="",E138=0),"",WORKDAY(D138,MAX(0,CEILING(E138,1)-1)))</f>
        <v/>
      </c>
      <c r="G138" s="64" t="str">
        <f aca="false">IF('У8 Заказы'!W19="","",'У8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'У8 Заказы'!$A$19</f>
        <v/>
      </c>
      <c r="C139" s="10" t="str">
        <f aca="false">IF($B139="","",'У8 Заказы'!$X$2)</f>
        <v/>
      </c>
      <c r="D139" s="64" t="str">
        <f aca="false">IF('У8 Заказы'!X19="","",'У8 Заказы'!X19)</f>
        <v/>
      </c>
      <c r="E139" s="65" t="str">
        <f aca="false">IF('У8 Заказы'!Y19="","",'У8 Заказы'!Y19)</f>
        <v/>
      </c>
      <c r="F139" s="64" t="str">
        <f aca="false">IF(OR(D139="",E139="",E139=0),"",WORKDAY(D139,MAX(0,CEILING(E139,1)-1)))</f>
        <v/>
      </c>
      <c r="G139" s="64" t="str">
        <f aca="false">IF('У8 Заказы'!Z19="","",'У8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'У8 Заказы'!$A$20</f>
        <v/>
      </c>
      <c r="C140" s="10" t="str">
        <f aca="false">IF($B140="","",'У8 Заказы'!$C$2)</f>
        <v/>
      </c>
      <c r="D140" s="64" t="str">
        <f aca="false">IF('У8 Заказы'!C20="","",'У8 Заказы'!C20)</f>
        <v/>
      </c>
      <c r="E140" s="65" t="str">
        <f aca="false">IF('У8 Заказы'!D20="","",'У8 Заказы'!D20)</f>
        <v/>
      </c>
      <c r="F140" s="64" t="str">
        <f aca="false">IF(OR(D140="",E140="",E140=0),"",WORKDAY(D140,MAX(0,CEILING(E140,1)-1)))</f>
        <v/>
      </c>
      <c r="G140" s="64" t="str">
        <f aca="false">IF('У8 Заказы'!E20="","",'У8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'У8 Заказы'!$A$20</f>
        <v/>
      </c>
      <c r="C141" s="10" t="str">
        <f aca="false">IF($B141="","",'У8 Заказы'!$F$2)</f>
        <v/>
      </c>
      <c r="D141" s="64" t="str">
        <f aca="false">IF('У8 Заказы'!F20="","",'У8 Заказы'!F20)</f>
        <v/>
      </c>
      <c r="E141" s="65" t="str">
        <f aca="false">IF('У8 Заказы'!G20="","",'У8 Заказы'!G20)</f>
        <v/>
      </c>
      <c r="F141" s="64" t="str">
        <f aca="false">IF(OR(D141="",E141="",E141=0),"",WORKDAY(D141,MAX(0,CEILING(E141,1)-1)))</f>
        <v/>
      </c>
      <c r="G141" s="64" t="str">
        <f aca="false">IF('У8 Заказы'!H20="","",'У8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'У8 Заказы'!$A$20</f>
        <v/>
      </c>
      <c r="C142" s="10" t="str">
        <f aca="false">IF($B142="","",'У8 Заказы'!$I$2)</f>
        <v/>
      </c>
      <c r="D142" s="64" t="str">
        <f aca="false">IF('У8 Заказы'!I20="","",'У8 Заказы'!I20)</f>
        <v/>
      </c>
      <c r="E142" s="65" t="str">
        <f aca="false">IF('У8 Заказы'!J20="","",'У8 Заказы'!J20)</f>
        <v/>
      </c>
      <c r="F142" s="64" t="str">
        <f aca="false">IF(OR(D142="",E142="",E142=0),"",WORKDAY(D142,MAX(0,CEILING(E142,1)-1)))</f>
        <v/>
      </c>
      <c r="G142" s="64" t="str">
        <f aca="false">IF('У8 Заказы'!K20="","",'У8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'У8 Заказы'!$A$20</f>
        <v/>
      </c>
      <c r="C143" s="10" t="str">
        <f aca="false">IF($B143="","",'У8 Заказы'!$L$2)</f>
        <v/>
      </c>
      <c r="D143" s="64" t="str">
        <f aca="false">IF('У8 Заказы'!L20="","",'У8 Заказы'!L20)</f>
        <v/>
      </c>
      <c r="E143" s="65" t="str">
        <f aca="false">IF('У8 Заказы'!M20="","",'У8 Заказы'!M20)</f>
        <v/>
      </c>
      <c r="F143" s="64" t="str">
        <f aca="false">IF(OR(D143="",E143="",E143=0),"",WORKDAY(D143,MAX(0,CEILING(E143,1)-1)))</f>
        <v/>
      </c>
      <c r="G143" s="64" t="str">
        <f aca="false">IF('У8 Заказы'!N20="","",'У8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'У8 Заказы'!$A$20</f>
        <v/>
      </c>
      <c r="C144" s="10" t="str">
        <f aca="false">IF($B144="","",'У8 Заказы'!$O$2)</f>
        <v/>
      </c>
      <c r="D144" s="64" t="str">
        <f aca="false">IF('У8 Заказы'!O20="","",'У8 Заказы'!O20)</f>
        <v/>
      </c>
      <c r="E144" s="65" t="str">
        <f aca="false">IF('У8 Заказы'!P20="","",'У8 Заказы'!P20)</f>
        <v/>
      </c>
      <c r="F144" s="64" t="str">
        <f aca="false">IF(OR(D144="",E144="",E144=0),"",WORKDAY(D144,MAX(0,CEILING(E144,1)-1)))</f>
        <v/>
      </c>
      <c r="G144" s="64" t="str">
        <f aca="false">IF('У8 Заказы'!Q20="","",'У8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'У8 Заказы'!$A$20</f>
        <v/>
      </c>
      <c r="C145" s="10" t="str">
        <f aca="false">IF($B145="","",'У8 Заказы'!$R$2)</f>
        <v/>
      </c>
      <c r="D145" s="64" t="str">
        <f aca="false">IF('У8 Заказы'!R20="","",'У8 Заказы'!R20)</f>
        <v/>
      </c>
      <c r="E145" s="65" t="str">
        <f aca="false">IF('У8 Заказы'!S20="","",'У8 Заказы'!S20)</f>
        <v/>
      </c>
      <c r="F145" s="64" t="str">
        <f aca="false">IF(OR(D145="",E145="",E145=0),"",WORKDAY(D145,MAX(0,CEILING(E145,1)-1)))</f>
        <v/>
      </c>
      <c r="G145" s="64" t="str">
        <f aca="false">IF('У8 Заказы'!T20="","",'У8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'У8 Заказы'!$A$20</f>
        <v/>
      </c>
      <c r="C146" s="10" t="str">
        <f aca="false">IF($B146="","",'У8 Заказы'!$U$2)</f>
        <v/>
      </c>
      <c r="D146" s="64" t="str">
        <f aca="false">IF('У8 Заказы'!U20="","",'У8 Заказы'!U20)</f>
        <v/>
      </c>
      <c r="E146" s="65" t="str">
        <f aca="false">IF('У8 Заказы'!V20="","",'У8 Заказы'!V20)</f>
        <v/>
      </c>
      <c r="F146" s="64" t="str">
        <f aca="false">IF(OR(D146="",E146="",E146=0),"",WORKDAY(D146,MAX(0,CEILING(E146,1)-1)))</f>
        <v/>
      </c>
      <c r="G146" s="64" t="str">
        <f aca="false">IF('У8 Заказы'!W20="","",'У8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'У8 Заказы'!$A$20</f>
        <v/>
      </c>
      <c r="C147" s="10" t="str">
        <f aca="false">IF($B147="","",'У8 Заказы'!$X$2)</f>
        <v/>
      </c>
      <c r="D147" s="64" t="str">
        <f aca="false">IF('У8 Заказы'!X20="","",'У8 Заказы'!X20)</f>
        <v/>
      </c>
      <c r="E147" s="65" t="str">
        <f aca="false">IF('У8 Заказы'!Y20="","",'У8 Заказы'!Y20)</f>
        <v/>
      </c>
      <c r="F147" s="64" t="str">
        <f aca="false">IF(OR(D147="",E147="",E147=0),"",WORKDAY(D147,MAX(0,CEILING(E147,1)-1)))</f>
        <v/>
      </c>
      <c r="G147" s="64" t="str">
        <f aca="false">IF('У8 Заказы'!Z20="","",'У8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'У8 Заказы'!$A$21</f>
        <v/>
      </c>
      <c r="C148" s="10" t="str">
        <f aca="false">IF($B148="","",'У8 Заказы'!$C$2)</f>
        <v/>
      </c>
      <c r="D148" s="64" t="str">
        <f aca="false">IF('У8 Заказы'!C21="","",'У8 Заказы'!C21)</f>
        <v/>
      </c>
      <c r="E148" s="65" t="str">
        <f aca="false">IF('У8 Заказы'!D21="","",'У8 Заказы'!D21)</f>
        <v/>
      </c>
      <c r="F148" s="64" t="str">
        <f aca="false">IF(OR(D148="",E148="",E148=0),"",WORKDAY(D148,MAX(0,CEILING(E148,1)-1)))</f>
        <v/>
      </c>
      <c r="G148" s="64" t="str">
        <f aca="false">IF('У8 Заказы'!E21="","",'У8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'У8 Заказы'!$A$21</f>
        <v/>
      </c>
      <c r="C149" s="10" t="str">
        <f aca="false">IF($B149="","",'У8 Заказы'!$F$2)</f>
        <v/>
      </c>
      <c r="D149" s="64" t="str">
        <f aca="false">IF('У8 Заказы'!F21="","",'У8 Заказы'!F21)</f>
        <v/>
      </c>
      <c r="E149" s="65" t="str">
        <f aca="false">IF('У8 Заказы'!G21="","",'У8 Заказы'!G21)</f>
        <v/>
      </c>
      <c r="F149" s="64" t="str">
        <f aca="false">IF(OR(D149="",E149="",E149=0),"",WORKDAY(D149,MAX(0,CEILING(E149,1)-1)))</f>
        <v/>
      </c>
      <c r="G149" s="64" t="str">
        <f aca="false">IF('У8 Заказы'!H21="","",'У8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'У8 Заказы'!$A$21</f>
        <v/>
      </c>
      <c r="C150" s="10" t="str">
        <f aca="false">IF($B150="","",'У8 Заказы'!$I$2)</f>
        <v/>
      </c>
      <c r="D150" s="64" t="str">
        <f aca="false">IF('У8 Заказы'!I21="","",'У8 Заказы'!I21)</f>
        <v/>
      </c>
      <c r="E150" s="65" t="str">
        <f aca="false">IF('У8 Заказы'!J21="","",'У8 Заказы'!J21)</f>
        <v/>
      </c>
      <c r="F150" s="64" t="str">
        <f aca="false">IF(OR(D150="",E150="",E150=0),"",WORKDAY(D150,MAX(0,CEILING(E150,1)-1)))</f>
        <v/>
      </c>
      <c r="G150" s="64" t="str">
        <f aca="false">IF('У8 Заказы'!K21="","",'У8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'У8 Заказы'!$A$21</f>
        <v/>
      </c>
      <c r="C151" s="10" t="str">
        <f aca="false">IF($B151="","",'У8 Заказы'!$L$2)</f>
        <v/>
      </c>
      <c r="D151" s="64" t="str">
        <f aca="false">IF('У8 Заказы'!L21="","",'У8 Заказы'!L21)</f>
        <v/>
      </c>
      <c r="E151" s="65" t="str">
        <f aca="false">IF('У8 Заказы'!M21="","",'У8 Заказы'!M21)</f>
        <v/>
      </c>
      <c r="F151" s="64" t="str">
        <f aca="false">IF(OR(D151="",E151="",E151=0),"",WORKDAY(D151,MAX(0,CEILING(E151,1)-1)))</f>
        <v/>
      </c>
      <c r="G151" s="64" t="str">
        <f aca="false">IF('У8 Заказы'!N21="","",'У8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'У8 Заказы'!$A$21</f>
        <v/>
      </c>
      <c r="C152" s="10" t="str">
        <f aca="false">IF($B152="","",'У8 Заказы'!$O$2)</f>
        <v/>
      </c>
      <c r="D152" s="64" t="str">
        <f aca="false">IF('У8 Заказы'!O21="","",'У8 Заказы'!O21)</f>
        <v/>
      </c>
      <c r="E152" s="65" t="str">
        <f aca="false">IF('У8 Заказы'!P21="","",'У8 Заказы'!P21)</f>
        <v/>
      </c>
      <c r="F152" s="64" t="str">
        <f aca="false">IF(OR(D152="",E152="",E152=0),"",WORKDAY(D152,MAX(0,CEILING(E152,1)-1)))</f>
        <v/>
      </c>
      <c r="G152" s="64" t="str">
        <f aca="false">IF('У8 Заказы'!Q21="","",'У8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'У8 Заказы'!$A$21</f>
        <v/>
      </c>
      <c r="C153" s="10" t="str">
        <f aca="false">IF($B153="","",'У8 Заказы'!$R$2)</f>
        <v/>
      </c>
      <c r="D153" s="64" t="str">
        <f aca="false">IF('У8 Заказы'!R21="","",'У8 Заказы'!R21)</f>
        <v/>
      </c>
      <c r="E153" s="65" t="str">
        <f aca="false">IF('У8 Заказы'!S21="","",'У8 Заказы'!S21)</f>
        <v/>
      </c>
      <c r="F153" s="64" t="str">
        <f aca="false">IF(OR(D153="",E153="",E153=0),"",WORKDAY(D153,MAX(0,CEILING(E153,1)-1)))</f>
        <v/>
      </c>
      <c r="G153" s="64" t="str">
        <f aca="false">IF('У8 Заказы'!T21="","",'У8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'У8 Заказы'!$A$21</f>
        <v/>
      </c>
      <c r="C154" s="10" t="str">
        <f aca="false">IF($B154="","",'У8 Заказы'!$U$2)</f>
        <v/>
      </c>
      <c r="D154" s="64" t="str">
        <f aca="false">IF('У8 Заказы'!U21="","",'У8 Заказы'!U21)</f>
        <v/>
      </c>
      <c r="E154" s="65" t="str">
        <f aca="false">IF('У8 Заказы'!V21="","",'У8 Заказы'!V21)</f>
        <v/>
      </c>
      <c r="F154" s="64" t="str">
        <f aca="false">IF(OR(D154="",E154="",E154=0),"",WORKDAY(D154,MAX(0,CEILING(E154,1)-1)))</f>
        <v/>
      </c>
      <c r="G154" s="64" t="str">
        <f aca="false">IF('У8 Заказы'!W21="","",'У8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'У8 Заказы'!$A$21</f>
        <v/>
      </c>
      <c r="C155" s="10" t="str">
        <f aca="false">IF($B155="","",'У8 Заказы'!$X$2)</f>
        <v/>
      </c>
      <c r="D155" s="64" t="str">
        <f aca="false">IF('У8 Заказы'!X21="","",'У8 Заказы'!X21)</f>
        <v/>
      </c>
      <c r="E155" s="65" t="str">
        <f aca="false">IF('У8 Заказы'!Y21="","",'У8 Заказы'!Y21)</f>
        <v/>
      </c>
      <c r="F155" s="64" t="str">
        <f aca="false">IF(OR(D155="",E155="",E155=0),"",WORKDAY(D155,MAX(0,CEILING(E155,1)-1)))</f>
        <v/>
      </c>
      <c r="G155" s="64" t="str">
        <f aca="false">IF('У8 Заказы'!Z21="","",'У8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'У8 Заказы'!$A$22</f>
        <v/>
      </c>
      <c r="C156" s="10" t="str">
        <f aca="false">IF($B156="","",'У8 Заказы'!$C$2)</f>
        <v/>
      </c>
      <c r="D156" s="64" t="str">
        <f aca="false">IF('У8 Заказы'!C22="","",'У8 Заказы'!C22)</f>
        <v/>
      </c>
      <c r="E156" s="65" t="str">
        <f aca="false">IF('У8 Заказы'!D22="","",'У8 Заказы'!D22)</f>
        <v/>
      </c>
      <c r="F156" s="64" t="str">
        <f aca="false">IF(OR(D156="",E156="",E156=0),"",WORKDAY(D156,MAX(0,CEILING(E156,1)-1)))</f>
        <v/>
      </c>
      <c r="G156" s="64" t="str">
        <f aca="false">IF('У8 Заказы'!E22="","",'У8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'У8 Заказы'!$A$22</f>
        <v/>
      </c>
      <c r="C157" s="10" t="str">
        <f aca="false">IF($B157="","",'У8 Заказы'!$F$2)</f>
        <v/>
      </c>
      <c r="D157" s="64" t="str">
        <f aca="false">IF('У8 Заказы'!F22="","",'У8 Заказы'!F22)</f>
        <v/>
      </c>
      <c r="E157" s="65" t="str">
        <f aca="false">IF('У8 Заказы'!G22="","",'У8 Заказы'!G22)</f>
        <v/>
      </c>
      <c r="F157" s="64" t="str">
        <f aca="false">IF(OR(D157="",E157="",E157=0),"",WORKDAY(D157,MAX(0,CEILING(E157,1)-1)))</f>
        <v/>
      </c>
      <c r="G157" s="64" t="str">
        <f aca="false">IF('У8 Заказы'!H22="","",'У8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'У8 Заказы'!$A$22</f>
        <v/>
      </c>
      <c r="C158" s="10" t="str">
        <f aca="false">IF($B158="","",'У8 Заказы'!$I$2)</f>
        <v/>
      </c>
      <c r="D158" s="64" t="str">
        <f aca="false">IF('У8 Заказы'!I22="","",'У8 Заказы'!I22)</f>
        <v/>
      </c>
      <c r="E158" s="65" t="str">
        <f aca="false">IF('У8 Заказы'!J22="","",'У8 Заказы'!J22)</f>
        <v/>
      </c>
      <c r="F158" s="64" t="str">
        <f aca="false">IF(OR(D158="",E158="",E158=0),"",WORKDAY(D158,MAX(0,CEILING(E158,1)-1)))</f>
        <v/>
      </c>
      <c r="G158" s="64" t="str">
        <f aca="false">IF('У8 Заказы'!K22="","",'У8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'У8 Заказы'!$A$22</f>
        <v/>
      </c>
      <c r="C159" s="10" t="str">
        <f aca="false">IF($B159="","",'У8 Заказы'!$L$2)</f>
        <v/>
      </c>
      <c r="D159" s="64" t="str">
        <f aca="false">IF('У8 Заказы'!L22="","",'У8 Заказы'!L22)</f>
        <v/>
      </c>
      <c r="E159" s="65" t="str">
        <f aca="false">IF('У8 Заказы'!M22="","",'У8 Заказы'!M22)</f>
        <v/>
      </c>
      <c r="F159" s="64" t="str">
        <f aca="false">IF(OR(D159="",E159="",E159=0),"",WORKDAY(D159,MAX(0,CEILING(E159,1)-1)))</f>
        <v/>
      </c>
      <c r="G159" s="64" t="str">
        <f aca="false">IF('У8 Заказы'!N22="","",'У8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'У8 Заказы'!$A$22</f>
        <v/>
      </c>
      <c r="C160" s="10" t="str">
        <f aca="false">IF($B160="","",'У8 Заказы'!$O$2)</f>
        <v/>
      </c>
      <c r="D160" s="64" t="str">
        <f aca="false">IF('У8 Заказы'!O22="","",'У8 Заказы'!O22)</f>
        <v/>
      </c>
      <c r="E160" s="65" t="str">
        <f aca="false">IF('У8 Заказы'!P22="","",'У8 Заказы'!P22)</f>
        <v/>
      </c>
      <c r="F160" s="64" t="str">
        <f aca="false">IF(OR(D160="",E160="",E160=0),"",WORKDAY(D160,MAX(0,CEILING(E160,1)-1)))</f>
        <v/>
      </c>
      <c r="G160" s="64" t="str">
        <f aca="false">IF('У8 Заказы'!Q22="","",'У8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'У8 Заказы'!$A$22</f>
        <v/>
      </c>
      <c r="C161" s="10" t="str">
        <f aca="false">IF($B161="","",'У8 Заказы'!$R$2)</f>
        <v/>
      </c>
      <c r="D161" s="64" t="str">
        <f aca="false">IF('У8 Заказы'!R22="","",'У8 Заказы'!R22)</f>
        <v/>
      </c>
      <c r="E161" s="65" t="str">
        <f aca="false">IF('У8 Заказы'!S22="","",'У8 Заказы'!S22)</f>
        <v/>
      </c>
      <c r="F161" s="64" t="str">
        <f aca="false">IF(OR(D161="",E161="",E161=0),"",WORKDAY(D161,MAX(0,CEILING(E161,1)-1)))</f>
        <v/>
      </c>
      <c r="G161" s="64" t="str">
        <f aca="false">IF('У8 Заказы'!T22="","",'У8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'У8 Заказы'!$A$22</f>
        <v/>
      </c>
      <c r="C162" s="10" t="str">
        <f aca="false">IF($B162="","",'У8 Заказы'!$U$2)</f>
        <v/>
      </c>
      <c r="D162" s="64" t="str">
        <f aca="false">IF('У8 Заказы'!U22="","",'У8 Заказы'!U22)</f>
        <v/>
      </c>
      <c r="E162" s="65" t="str">
        <f aca="false">IF('У8 Заказы'!V22="","",'У8 Заказы'!V22)</f>
        <v/>
      </c>
      <c r="F162" s="64" t="str">
        <f aca="false">IF(OR(D162="",E162="",E162=0),"",WORKDAY(D162,MAX(0,CEILING(E162,1)-1)))</f>
        <v/>
      </c>
      <c r="G162" s="64" t="str">
        <f aca="false">IF('У8 Заказы'!W22="","",'У8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'У8 Заказы'!$A$22</f>
        <v/>
      </c>
      <c r="C163" s="10" t="str">
        <f aca="false">IF($B163="","",'У8 Заказы'!$X$2)</f>
        <v/>
      </c>
      <c r="D163" s="64" t="str">
        <f aca="false">IF('У8 Заказы'!X22="","",'У8 Заказы'!X22)</f>
        <v/>
      </c>
      <c r="E163" s="65" t="str">
        <f aca="false">IF('У8 Заказы'!Y22="","",'У8 Заказы'!Y22)</f>
        <v/>
      </c>
      <c r="F163" s="64" t="str">
        <f aca="false">IF(OR(D163="",E163="",E163=0),"",WORKDAY(D163,MAX(0,CEILING(E163,1)-1)))</f>
        <v/>
      </c>
      <c r="G163" s="64" t="str">
        <f aca="false">IF('У8 Заказы'!Z22="","",'У8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'У8 Заказы'!$A$23</f>
        <v/>
      </c>
      <c r="C164" s="10" t="str">
        <f aca="false">IF($B164="","",'У8 Заказы'!$C$2)</f>
        <v/>
      </c>
      <c r="D164" s="64" t="str">
        <f aca="false">IF('У8 Заказы'!C23="","",'У8 Заказы'!C23)</f>
        <v/>
      </c>
      <c r="E164" s="65" t="str">
        <f aca="false">IF('У8 Заказы'!D23="","",'У8 Заказы'!D23)</f>
        <v/>
      </c>
      <c r="F164" s="64" t="str">
        <f aca="false">IF(OR(D164="",E164="",E164=0),"",WORKDAY(D164,MAX(0,CEILING(E164,1)-1)))</f>
        <v/>
      </c>
      <c r="G164" s="64" t="str">
        <f aca="false">IF('У8 Заказы'!E23="","",'У8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'У8 Заказы'!$A$23</f>
        <v/>
      </c>
      <c r="C165" s="10" t="str">
        <f aca="false">IF($B165="","",'У8 Заказы'!$F$2)</f>
        <v/>
      </c>
      <c r="D165" s="64" t="str">
        <f aca="false">IF('У8 Заказы'!F23="","",'У8 Заказы'!F23)</f>
        <v/>
      </c>
      <c r="E165" s="65" t="str">
        <f aca="false">IF('У8 Заказы'!G23="","",'У8 Заказы'!G23)</f>
        <v/>
      </c>
      <c r="F165" s="64" t="str">
        <f aca="false">IF(OR(D165="",E165="",E165=0),"",WORKDAY(D165,MAX(0,CEILING(E165,1)-1)))</f>
        <v/>
      </c>
      <c r="G165" s="64" t="str">
        <f aca="false">IF('У8 Заказы'!H23="","",'У8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'У8 Заказы'!$A$23</f>
        <v/>
      </c>
      <c r="C166" s="10" t="str">
        <f aca="false">IF($B166="","",'У8 Заказы'!$I$2)</f>
        <v/>
      </c>
      <c r="D166" s="64" t="str">
        <f aca="false">IF('У8 Заказы'!I23="","",'У8 Заказы'!I23)</f>
        <v/>
      </c>
      <c r="E166" s="65" t="str">
        <f aca="false">IF('У8 Заказы'!J23="","",'У8 Заказы'!J23)</f>
        <v/>
      </c>
      <c r="F166" s="64" t="str">
        <f aca="false">IF(OR(D166="",E166="",E166=0),"",WORKDAY(D166,MAX(0,CEILING(E166,1)-1)))</f>
        <v/>
      </c>
      <c r="G166" s="64" t="str">
        <f aca="false">IF('У8 Заказы'!K23="","",'У8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'У8 Заказы'!$A$23</f>
        <v/>
      </c>
      <c r="C167" s="10" t="str">
        <f aca="false">IF($B167="","",'У8 Заказы'!$L$2)</f>
        <v/>
      </c>
      <c r="D167" s="64" t="str">
        <f aca="false">IF('У8 Заказы'!L23="","",'У8 Заказы'!L23)</f>
        <v/>
      </c>
      <c r="E167" s="65" t="str">
        <f aca="false">IF('У8 Заказы'!M23="","",'У8 Заказы'!M23)</f>
        <v/>
      </c>
      <c r="F167" s="64" t="str">
        <f aca="false">IF(OR(D167="",E167="",E167=0),"",WORKDAY(D167,MAX(0,CEILING(E167,1)-1)))</f>
        <v/>
      </c>
      <c r="G167" s="64" t="str">
        <f aca="false">IF('У8 Заказы'!N23="","",'У8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'У8 Заказы'!$A$23</f>
        <v/>
      </c>
      <c r="C168" s="10" t="str">
        <f aca="false">IF($B168="","",'У8 Заказы'!$O$2)</f>
        <v/>
      </c>
      <c r="D168" s="64" t="str">
        <f aca="false">IF('У8 Заказы'!O23="","",'У8 Заказы'!O23)</f>
        <v/>
      </c>
      <c r="E168" s="65" t="str">
        <f aca="false">IF('У8 Заказы'!P23="","",'У8 Заказы'!P23)</f>
        <v/>
      </c>
      <c r="F168" s="64" t="str">
        <f aca="false">IF(OR(D168="",E168="",E168=0),"",WORKDAY(D168,MAX(0,CEILING(E168,1)-1)))</f>
        <v/>
      </c>
      <c r="G168" s="64" t="str">
        <f aca="false">IF('У8 Заказы'!Q23="","",'У8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'У8 Заказы'!$A$23</f>
        <v/>
      </c>
      <c r="C169" s="10" t="str">
        <f aca="false">IF($B169="","",'У8 Заказы'!$R$2)</f>
        <v/>
      </c>
      <c r="D169" s="64" t="str">
        <f aca="false">IF('У8 Заказы'!R23="","",'У8 Заказы'!R23)</f>
        <v/>
      </c>
      <c r="E169" s="65" t="str">
        <f aca="false">IF('У8 Заказы'!S23="","",'У8 Заказы'!S23)</f>
        <v/>
      </c>
      <c r="F169" s="64" t="str">
        <f aca="false">IF(OR(D169="",E169="",E169=0),"",WORKDAY(D169,MAX(0,CEILING(E169,1)-1)))</f>
        <v/>
      </c>
      <c r="G169" s="64" t="str">
        <f aca="false">IF('У8 Заказы'!T23="","",'У8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'У8 Заказы'!$A$23</f>
        <v/>
      </c>
      <c r="C170" s="10" t="str">
        <f aca="false">IF($B170="","",'У8 Заказы'!$U$2)</f>
        <v/>
      </c>
      <c r="D170" s="64" t="str">
        <f aca="false">IF('У8 Заказы'!U23="","",'У8 Заказы'!U23)</f>
        <v/>
      </c>
      <c r="E170" s="65" t="str">
        <f aca="false">IF('У8 Заказы'!V23="","",'У8 Заказы'!V23)</f>
        <v/>
      </c>
      <c r="F170" s="64" t="str">
        <f aca="false">IF(OR(D170="",E170="",E170=0),"",WORKDAY(D170,MAX(0,CEILING(E170,1)-1)))</f>
        <v/>
      </c>
      <c r="G170" s="64" t="str">
        <f aca="false">IF('У8 Заказы'!W23="","",'У8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'У8 Заказы'!$A$23</f>
        <v/>
      </c>
      <c r="C171" s="10" t="str">
        <f aca="false">IF($B171="","",'У8 Заказы'!$X$2)</f>
        <v/>
      </c>
      <c r="D171" s="64" t="str">
        <f aca="false">IF('У8 Заказы'!X23="","",'У8 Заказы'!X23)</f>
        <v/>
      </c>
      <c r="E171" s="65" t="str">
        <f aca="false">IF('У8 Заказы'!Y23="","",'У8 Заказы'!Y23)</f>
        <v/>
      </c>
      <c r="F171" s="64" t="str">
        <f aca="false">IF(OR(D171="",E171="",E171=0),"",WORKDAY(D171,MAX(0,CEILING(E171,1)-1)))</f>
        <v/>
      </c>
      <c r="G171" s="64" t="str">
        <f aca="false">IF('У8 Заказы'!Z23="","",'У8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'У8 Заказы'!$A$24</f>
        <v/>
      </c>
      <c r="C172" s="10" t="str">
        <f aca="false">IF($B172="","",'У8 Заказы'!$C$2)</f>
        <v/>
      </c>
      <c r="D172" s="64" t="str">
        <f aca="false">IF('У8 Заказы'!C24="","",'У8 Заказы'!C24)</f>
        <v/>
      </c>
      <c r="E172" s="65" t="str">
        <f aca="false">IF('У8 Заказы'!D24="","",'У8 Заказы'!D24)</f>
        <v/>
      </c>
      <c r="F172" s="64" t="str">
        <f aca="false">IF(OR(D172="",E172="",E172=0),"",WORKDAY(D172,MAX(0,CEILING(E172,1)-1)))</f>
        <v/>
      </c>
      <c r="G172" s="64" t="str">
        <f aca="false">IF('У8 Заказы'!E24="","",'У8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'У8 Заказы'!$A$24</f>
        <v/>
      </c>
      <c r="C173" s="10" t="str">
        <f aca="false">IF($B173="","",'У8 Заказы'!$F$2)</f>
        <v/>
      </c>
      <c r="D173" s="64" t="str">
        <f aca="false">IF('У8 Заказы'!F24="","",'У8 Заказы'!F24)</f>
        <v/>
      </c>
      <c r="E173" s="65" t="str">
        <f aca="false">IF('У8 Заказы'!G24="","",'У8 Заказы'!G24)</f>
        <v/>
      </c>
      <c r="F173" s="64" t="str">
        <f aca="false">IF(OR(D173="",E173="",E173=0),"",WORKDAY(D173,MAX(0,CEILING(E173,1)-1)))</f>
        <v/>
      </c>
      <c r="G173" s="64" t="str">
        <f aca="false">IF('У8 Заказы'!H24="","",'У8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'У8 Заказы'!$A$24</f>
        <v/>
      </c>
      <c r="C174" s="10" t="str">
        <f aca="false">IF($B174="","",'У8 Заказы'!$I$2)</f>
        <v/>
      </c>
      <c r="D174" s="64" t="str">
        <f aca="false">IF('У8 Заказы'!I24="","",'У8 Заказы'!I24)</f>
        <v/>
      </c>
      <c r="E174" s="65" t="str">
        <f aca="false">IF('У8 Заказы'!J24="","",'У8 Заказы'!J24)</f>
        <v/>
      </c>
      <c r="F174" s="64" t="str">
        <f aca="false">IF(OR(D174="",E174="",E174=0),"",WORKDAY(D174,MAX(0,CEILING(E174,1)-1)))</f>
        <v/>
      </c>
      <c r="G174" s="64" t="str">
        <f aca="false">IF('У8 Заказы'!K24="","",'У8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'У8 Заказы'!$A$24</f>
        <v/>
      </c>
      <c r="C175" s="10" t="str">
        <f aca="false">IF($B175="","",'У8 Заказы'!$L$2)</f>
        <v/>
      </c>
      <c r="D175" s="64" t="str">
        <f aca="false">IF('У8 Заказы'!L24="","",'У8 Заказы'!L24)</f>
        <v/>
      </c>
      <c r="E175" s="65" t="str">
        <f aca="false">IF('У8 Заказы'!M24="","",'У8 Заказы'!M24)</f>
        <v/>
      </c>
      <c r="F175" s="64" t="str">
        <f aca="false">IF(OR(D175="",E175="",E175=0),"",WORKDAY(D175,MAX(0,CEILING(E175,1)-1)))</f>
        <v/>
      </c>
      <c r="G175" s="64" t="str">
        <f aca="false">IF('У8 Заказы'!N24="","",'У8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'У8 Заказы'!$A$24</f>
        <v/>
      </c>
      <c r="C176" s="10" t="str">
        <f aca="false">IF($B176="","",'У8 Заказы'!$O$2)</f>
        <v/>
      </c>
      <c r="D176" s="64" t="str">
        <f aca="false">IF('У8 Заказы'!O24="","",'У8 Заказы'!O24)</f>
        <v/>
      </c>
      <c r="E176" s="65" t="str">
        <f aca="false">IF('У8 Заказы'!P24="","",'У8 Заказы'!P24)</f>
        <v/>
      </c>
      <c r="F176" s="64" t="str">
        <f aca="false">IF(OR(D176="",E176="",E176=0),"",WORKDAY(D176,MAX(0,CEILING(E176,1)-1)))</f>
        <v/>
      </c>
      <c r="G176" s="64" t="str">
        <f aca="false">IF('У8 Заказы'!Q24="","",'У8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'У8 Заказы'!$A$24</f>
        <v/>
      </c>
      <c r="C177" s="10" t="str">
        <f aca="false">IF($B177="","",'У8 Заказы'!$R$2)</f>
        <v/>
      </c>
      <c r="D177" s="64" t="str">
        <f aca="false">IF('У8 Заказы'!R24="","",'У8 Заказы'!R24)</f>
        <v/>
      </c>
      <c r="E177" s="65" t="str">
        <f aca="false">IF('У8 Заказы'!S24="","",'У8 Заказы'!S24)</f>
        <v/>
      </c>
      <c r="F177" s="64" t="str">
        <f aca="false">IF(OR(D177="",E177="",E177=0),"",WORKDAY(D177,MAX(0,CEILING(E177,1)-1)))</f>
        <v/>
      </c>
      <c r="G177" s="64" t="str">
        <f aca="false">IF('У8 Заказы'!T24="","",'У8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'У8 Заказы'!$A$24</f>
        <v/>
      </c>
      <c r="C178" s="10" t="str">
        <f aca="false">IF($B178="","",'У8 Заказы'!$U$2)</f>
        <v/>
      </c>
      <c r="D178" s="64" t="str">
        <f aca="false">IF('У8 Заказы'!U24="","",'У8 Заказы'!U24)</f>
        <v/>
      </c>
      <c r="E178" s="65" t="str">
        <f aca="false">IF('У8 Заказы'!V24="","",'У8 Заказы'!V24)</f>
        <v/>
      </c>
      <c r="F178" s="64" t="str">
        <f aca="false">IF(OR(D178="",E178="",E178=0),"",WORKDAY(D178,MAX(0,CEILING(E178,1)-1)))</f>
        <v/>
      </c>
      <c r="G178" s="64" t="str">
        <f aca="false">IF('У8 Заказы'!W24="","",'У8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'У8 Заказы'!$A$24</f>
        <v/>
      </c>
      <c r="C179" s="10" t="str">
        <f aca="false">IF($B179="","",'У8 Заказы'!$X$2)</f>
        <v/>
      </c>
      <c r="D179" s="64" t="str">
        <f aca="false">IF('У8 Заказы'!X24="","",'У8 Заказы'!X24)</f>
        <v/>
      </c>
      <c r="E179" s="65" t="str">
        <f aca="false">IF('У8 Заказы'!Y24="","",'У8 Заказы'!Y24)</f>
        <v/>
      </c>
      <c r="F179" s="64" t="str">
        <f aca="false">IF(OR(D179="",E179="",E179=0),"",WORKDAY(D179,MAX(0,CEILING(E179,1)-1)))</f>
        <v/>
      </c>
      <c r="G179" s="64" t="str">
        <f aca="false">IF('У8 Заказы'!Z24="","",'У8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'У8 Заказы'!$A$25</f>
        <v/>
      </c>
      <c r="C180" s="10" t="str">
        <f aca="false">IF($B180="","",'У8 Заказы'!$C$2)</f>
        <v/>
      </c>
      <c r="D180" s="64" t="str">
        <f aca="false">IF('У8 Заказы'!C25="","",'У8 Заказы'!C25)</f>
        <v/>
      </c>
      <c r="E180" s="65" t="str">
        <f aca="false">IF('У8 Заказы'!D25="","",'У8 Заказы'!D25)</f>
        <v/>
      </c>
      <c r="F180" s="64" t="str">
        <f aca="false">IF(OR(D180="",E180="",E180=0),"",WORKDAY(D180,MAX(0,CEILING(E180,1)-1)))</f>
        <v/>
      </c>
      <c r="G180" s="64" t="str">
        <f aca="false">IF('У8 Заказы'!E25="","",'У8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'У8 Заказы'!$A$25</f>
        <v/>
      </c>
      <c r="C181" s="10" t="str">
        <f aca="false">IF($B181="","",'У8 Заказы'!$F$2)</f>
        <v/>
      </c>
      <c r="D181" s="64" t="str">
        <f aca="false">IF('У8 Заказы'!F25="","",'У8 Заказы'!F25)</f>
        <v/>
      </c>
      <c r="E181" s="65" t="str">
        <f aca="false">IF('У8 Заказы'!G25="","",'У8 Заказы'!G25)</f>
        <v/>
      </c>
      <c r="F181" s="64" t="str">
        <f aca="false">IF(OR(D181="",E181="",E181=0),"",WORKDAY(D181,MAX(0,CEILING(E181,1)-1)))</f>
        <v/>
      </c>
      <c r="G181" s="64" t="str">
        <f aca="false">IF('У8 Заказы'!H25="","",'У8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'У8 Заказы'!$A$25</f>
        <v/>
      </c>
      <c r="C182" s="10" t="str">
        <f aca="false">IF($B182="","",'У8 Заказы'!$I$2)</f>
        <v/>
      </c>
      <c r="D182" s="64" t="str">
        <f aca="false">IF('У8 Заказы'!I25="","",'У8 Заказы'!I25)</f>
        <v/>
      </c>
      <c r="E182" s="65" t="str">
        <f aca="false">IF('У8 Заказы'!J25="","",'У8 Заказы'!J25)</f>
        <v/>
      </c>
      <c r="F182" s="64" t="str">
        <f aca="false">IF(OR(D182="",E182="",E182=0),"",WORKDAY(D182,MAX(0,CEILING(E182,1)-1)))</f>
        <v/>
      </c>
      <c r="G182" s="64" t="str">
        <f aca="false">IF('У8 Заказы'!K25="","",'У8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'У8 Заказы'!$A$25</f>
        <v/>
      </c>
      <c r="C183" s="10" t="str">
        <f aca="false">IF($B183="","",'У8 Заказы'!$L$2)</f>
        <v/>
      </c>
      <c r="D183" s="64" t="str">
        <f aca="false">IF('У8 Заказы'!L25="","",'У8 Заказы'!L25)</f>
        <v/>
      </c>
      <c r="E183" s="65" t="str">
        <f aca="false">IF('У8 Заказы'!M25="","",'У8 Заказы'!M25)</f>
        <v/>
      </c>
      <c r="F183" s="64" t="str">
        <f aca="false">IF(OR(D183="",E183="",E183=0),"",WORKDAY(D183,MAX(0,CEILING(E183,1)-1)))</f>
        <v/>
      </c>
      <c r="G183" s="64" t="str">
        <f aca="false">IF('У8 Заказы'!N25="","",'У8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'У8 Заказы'!$A$25</f>
        <v/>
      </c>
      <c r="C184" s="10" t="str">
        <f aca="false">IF($B184="","",'У8 Заказы'!$O$2)</f>
        <v/>
      </c>
      <c r="D184" s="64" t="str">
        <f aca="false">IF('У8 Заказы'!O25="","",'У8 Заказы'!O25)</f>
        <v/>
      </c>
      <c r="E184" s="65" t="str">
        <f aca="false">IF('У8 Заказы'!P25="","",'У8 Заказы'!P25)</f>
        <v/>
      </c>
      <c r="F184" s="64" t="str">
        <f aca="false">IF(OR(D184="",E184="",E184=0),"",WORKDAY(D184,MAX(0,CEILING(E184,1)-1)))</f>
        <v/>
      </c>
      <c r="G184" s="64" t="str">
        <f aca="false">IF('У8 Заказы'!Q25="","",'У8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'У8 Заказы'!$A$25</f>
        <v/>
      </c>
      <c r="C185" s="10" t="str">
        <f aca="false">IF($B185="","",'У8 Заказы'!$R$2)</f>
        <v/>
      </c>
      <c r="D185" s="64" t="str">
        <f aca="false">IF('У8 Заказы'!R25="","",'У8 Заказы'!R25)</f>
        <v/>
      </c>
      <c r="E185" s="65" t="str">
        <f aca="false">IF('У8 Заказы'!S25="","",'У8 Заказы'!S25)</f>
        <v/>
      </c>
      <c r="F185" s="64" t="str">
        <f aca="false">IF(OR(D185="",E185="",E185=0),"",WORKDAY(D185,MAX(0,CEILING(E185,1)-1)))</f>
        <v/>
      </c>
      <c r="G185" s="64" t="str">
        <f aca="false">IF('У8 Заказы'!T25="","",'У8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'У8 Заказы'!$A$25</f>
        <v/>
      </c>
      <c r="C186" s="10" t="str">
        <f aca="false">IF($B186="","",'У8 Заказы'!$U$2)</f>
        <v/>
      </c>
      <c r="D186" s="64" t="str">
        <f aca="false">IF('У8 Заказы'!U25="","",'У8 Заказы'!U25)</f>
        <v/>
      </c>
      <c r="E186" s="65" t="str">
        <f aca="false">IF('У8 Заказы'!V25="","",'У8 Заказы'!V25)</f>
        <v/>
      </c>
      <c r="F186" s="64" t="str">
        <f aca="false">IF(OR(D186="",E186="",E186=0),"",WORKDAY(D186,MAX(0,CEILING(E186,1)-1)))</f>
        <v/>
      </c>
      <c r="G186" s="64" t="str">
        <f aca="false">IF('У8 Заказы'!W25="","",'У8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'У8 Заказы'!$A$25</f>
        <v/>
      </c>
      <c r="C187" s="10" t="str">
        <f aca="false">IF($B187="","",'У8 Заказы'!$X$2)</f>
        <v/>
      </c>
      <c r="D187" s="64" t="str">
        <f aca="false">IF('У8 Заказы'!X25="","",'У8 Заказы'!X25)</f>
        <v/>
      </c>
      <c r="E187" s="65" t="str">
        <f aca="false">IF('У8 Заказы'!Y25="","",'У8 Заказы'!Y25)</f>
        <v/>
      </c>
      <c r="F187" s="64" t="str">
        <f aca="false">IF(OR(D187="",E187="",E187=0),"",WORKDAY(D187,MAX(0,CEILING(E187,1)-1)))</f>
        <v/>
      </c>
      <c r="G187" s="64" t="str">
        <f aca="false">IF('У8 Заказы'!Z25="","",'У8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'У8 Заказы'!$A$26</f>
        <v/>
      </c>
      <c r="C188" s="10" t="str">
        <f aca="false">IF($B188="","",'У8 Заказы'!$C$2)</f>
        <v/>
      </c>
      <c r="D188" s="64" t="str">
        <f aca="false">IF('У8 Заказы'!C26="","",'У8 Заказы'!C26)</f>
        <v/>
      </c>
      <c r="E188" s="65" t="str">
        <f aca="false">IF('У8 Заказы'!D26="","",'У8 Заказы'!D26)</f>
        <v/>
      </c>
      <c r="F188" s="64" t="str">
        <f aca="false">IF(OR(D188="",E188="",E188=0),"",WORKDAY(D188,MAX(0,CEILING(E188,1)-1)))</f>
        <v/>
      </c>
      <c r="G188" s="64" t="str">
        <f aca="false">IF('У8 Заказы'!E26="","",'У8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'У8 Заказы'!$A$26</f>
        <v/>
      </c>
      <c r="C189" s="10" t="str">
        <f aca="false">IF($B189="","",'У8 Заказы'!$F$2)</f>
        <v/>
      </c>
      <c r="D189" s="64" t="str">
        <f aca="false">IF('У8 Заказы'!F26="","",'У8 Заказы'!F26)</f>
        <v/>
      </c>
      <c r="E189" s="65" t="str">
        <f aca="false">IF('У8 Заказы'!G26="","",'У8 Заказы'!G26)</f>
        <v/>
      </c>
      <c r="F189" s="64" t="str">
        <f aca="false">IF(OR(D189="",E189="",E189=0),"",WORKDAY(D189,MAX(0,CEILING(E189,1)-1)))</f>
        <v/>
      </c>
      <c r="G189" s="64" t="str">
        <f aca="false">IF('У8 Заказы'!H26="","",'У8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'У8 Заказы'!$A$26</f>
        <v/>
      </c>
      <c r="C190" s="10" t="str">
        <f aca="false">IF($B190="","",'У8 Заказы'!$I$2)</f>
        <v/>
      </c>
      <c r="D190" s="64" t="str">
        <f aca="false">IF('У8 Заказы'!I26="","",'У8 Заказы'!I26)</f>
        <v/>
      </c>
      <c r="E190" s="65" t="str">
        <f aca="false">IF('У8 Заказы'!J26="","",'У8 Заказы'!J26)</f>
        <v/>
      </c>
      <c r="F190" s="64" t="str">
        <f aca="false">IF(OR(D190="",E190="",E190=0),"",WORKDAY(D190,MAX(0,CEILING(E190,1)-1)))</f>
        <v/>
      </c>
      <c r="G190" s="64" t="str">
        <f aca="false">IF('У8 Заказы'!K26="","",'У8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'У8 Заказы'!$A$26</f>
        <v/>
      </c>
      <c r="C191" s="10" t="str">
        <f aca="false">IF($B191="","",'У8 Заказы'!$L$2)</f>
        <v/>
      </c>
      <c r="D191" s="64" t="str">
        <f aca="false">IF('У8 Заказы'!L26="","",'У8 Заказы'!L26)</f>
        <v/>
      </c>
      <c r="E191" s="65" t="str">
        <f aca="false">IF('У8 Заказы'!M26="","",'У8 Заказы'!M26)</f>
        <v/>
      </c>
      <c r="F191" s="64" t="str">
        <f aca="false">IF(OR(D191="",E191="",E191=0),"",WORKDAY(D191,MAX(0,CEILING(E191,1)-1)))</f>
        <v/>
      </c>
      <c r="G191" s="64" t="str">
        <f aca="false">IF('У8 Заказы'!N26="","",'У8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'У8 Заказы'!$A$26</f>
        <v/>
      </c>
      <c r="C192" s="10" t="str">
        <f aca="false">IF($B192="","",'У8 Заказы'!$O$2)</f>
        <v/>
      </c>
      <c r="D192" s="64" t="str">
        <f aca="false">IF('У8 Заказы'!O26="","",'У8 Заказы'!O26)</f>
        <v/>
      </c>
      <c r="E192" s="65" t="str">
        <f aca="false">IF('У8 Заказы'!P26="","",'У8 Заказы'!P26)</f>
        <v/>
      </c>
      <c r="F192" s="64" t="str">
        <f aca="false">IF(OR(D192="",E192="",E192=0),"",WORKDAY(D192,MAX(0,CEILING(E192,1)-1)))</f>
        <v/>
      </c>
      <c r="G192" s="64" t="str">
        <f aca="false">IF('У8 Заказы'!Q26="","",'У8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'У8 Заказы'!$A$26</f>
        <v/>
      </c>
      <c r="C193" s="10" t="str">
        <f aca="false">IF($B193="","",'У8 Заказы'!$R$2)</f>
        <v/>
      </c>
      <c r="D193" s="64" t="str">
        <f aca="false">IF('У8 Заказы'!R26="","",'У8 Заказы'!R26)</f>
        <v/>
      </c>
      <c r="E193" s="65" t="str">
        <f aca="false">IF('У8 Заказы'!S26="","",'У8 Заказы'!S26)</f>
        <v/>
      </c>
      <c r="F193" s="64" t="str">
        <f aca="false">IF(OR(D193="",E193="",E193=0),"",WORKDAY(D193,MAX(0,CEILING(E193,1)-1)))</f>
        <v/>
      </c>
      <c r="G193" s="64" t="str">
        <f aca="false">IF('У8 Заказы'!T26="","",'У8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'У8 Заказы'!$A$26</f>
        <v/>
      </c>
      <c r="C194" s="10" t="str">
        <f aca="false">IF($B194="","",'У8 Заказы'!$U$2)</f>
        <v/>
      </c>
      <c r="D194" s="64" t="str">
        <f aca="false">IF('У8 Заказы'!U26="","",'У8 Заказы'!U26)</f>
        <v/>
      </c>
      <c r="E194" s="65" t="str">
        <f aca="false">IF('У8 Заказы'!V26="","",'У8 Заказы'!V26)</f>
        <v/>
      </c>
      <c r="F194" s="64" t="str">
        <f aca="false">IF(OR(D194="",E194="",E194=0),"",WORKDAY(D194,MAX(0,CEILING(E194,1)-1)))</f>
        <v/>
      </c>
      <c r="G194" s="64" t="str">
        <f aca="false">IF('У8 Заказы'!W26="","",'У8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'У8 Заказы'!$A$26</f>
        <v/>
      </c>
      <c r="C195" s="10" t="str">
        <f aca="false">IF($B195="","",'У8 Заказы'!$X$2)</f>
        <v/>
      </c>
      <c r="D195" s="64" t="str">
        <f aca="false">IF('У8 Заказы'!X26="","",'У8 Заказы'!X26)</f>
        <v/>
      </c>
      <c r="E195" s="65" t="str">
        <f aca="false">IF('У8 Заказы'!Y26="","",'У8 Заказы'!Y26)</f>
        <v/>
      </c>
      <c r="F195" s="64" t="str">
        <f aca="false">IF(OR(D195="",E195="",E195=0),"",WORKDAY(D195,MAX(0,CEILING(E195,1)-1)))</f>
        <v/>
      </c>
      <c r="G195" s="64" t="str">
        <f aca="false">IF('У8 Заказы'!Z26="","",'У8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'У8 Заказы'!$A$27</f>
        <v/>
      </c>
      <c r="C196" s="10" t="str">
        <f aca="false">IF($B196="","",'У8 Заказы'!$C$2)</f>
        <v/>
      </c>
      <c r="D196" s="64" t="str">
        <f aca="false">IF('У8 Заказы'!C27="","",'У8 Заказы'!C27)</f>
        <v/>
      </c>
      <c r="E196" s="65" t="str">
        <f aca="false">IF('У8 Заказы'!D27="","",'У8 Заказы'!D27)</f>
        <v/>
      </c>
      <c r="F196" s="64" t="str">
        <f aca="false">IF(OR(D196="",E196="",E196=0),"",WORKDAY(D196,MAX(0,CEILING(E196,1)-1)))</f>
        <v/>
      </c>
      <c r="G196" s="64" t="str">
        <f aca="false">IF('У8 Заказы'!E27="","",'У8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'У8 Заказы'!$A$27</f>
        <v/>
      </c>
      <c r="C197" s="10" t="str">
        <f aca="false">IF($B197="","",'У8 Заказы'!$F$2)</f>
        <v/>
      </c>
      <c r="D197" s="64" t="str">
        <f aca="false">IF('У8 Заказы'!F27="","",'У8 Заказы'!F27)</f>
        <v/>
      </c>
      <c r="E197" s="65" t="str">
        <f aca="false">IF('У8 Заказы'!G27="","",'У8 Заказы'!G27)</f>
        <v/>
      </c>
      <c r="F197" s="64" t="str">
        <f aca="false">IF(OR(D197="",E197="",E197=0),"",WORKDAY(D197,MAX(0,CEILING(E197,1)-1)))</f>
        <v/>
      </c>
      <c r="G197" s="64" t="str">
        <f aca="false">IF('У8 Заказы'!H27="","",'У8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'У8 Заказы'!$A$27</f>
        <v/>
      </c>
      <c r="C198" s="10" t="str">
        <f aca="false">IF($B198="","",'У8 Заказы'!$I$2)</f>
        <v/>
      </c>
      <c r="D198" s="64" t="str">
        <f aca="false">IF('У8 Заказы'!I27="","",'У8 Заказы'!I27)</f>
        <v/>
      </c>
      <c r="E198" s="65" t="str">
        <f aca="false">IF('У8 Заказы'!J27="","",'У8 Заказы'!J27)</f>
        <v/>
      </c>
      <c r="F198" s="64" t="str">
        <f aca="false">IF(OR(D198="",E198="",E198=0),"",WORKDAY(D198,MAX(0,CEILING(E198,1)-1)))</f>
        <v/>
      </c>
      <c r="G198" s="64" t="str">
        <f aca="false">IF('У8 Заказы'!K27="","",'У8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'У8 Заказы'!$A$27</f>
        <v/>
      </c>
      <c r="C199" s="10" t="str">
        <f aca="false">IF($B199="","",'У8 Заказы'!$L$2)</f>
        <v/>
      </c>
      <c r="D199" s="64" t="str">
        <f aca="false">IF('У8 Заказы'!L27="","",'У8 Заказы'!L27)</f>
        <v/>
      </c>
      <c r="E199" s="65" t="str">
        <f aca="false">IF('У8 Заказы'!M27="","",'У8 Заказы'!M27)</f>
        <v/>
      </c>
      <c r="F199" s="64" t="str">
        <f aca="false">IF(OR(D199="",E199="",E199=0),"",WORKDAY(D199,MAX(0,CEILING(E199,1)-1)))</f>
        <v/>
      </c>
      <c r="G199" s="64" t="str">
        <f aca="false">IF('У8 Заказы'!N27="","",'У8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'У8 Заказы'!$A$27</f>
        <v/>
      </c>
      <c r="C200" s="10" t="str">
        <f aca="false">IF($B200="","",'У8 Заказы'!$O$2)</f>
        <v/>
      </c>
      <c r="D200" s="64" t="str">
        <f aca="false">IF('У8 Заказы'!O27="","",'У8 Заказы'!O27)</f>
        <v/>
      </c>
      <c r="E200" s="65" t="str">
        <f aca="false">IF('У8 Заказы'!P27="","",'У8 Заказы'!P27)</f>
        <v/>
      </c>
      <c r="F200" s="64" t="str">
        <f aca="false">IF(OR(D200="",E200="",E200=0),"",WORKDAY(D200,MAX(0,CEILING(E200,1)-1)))</f>
        <v/>
      </c>
      <c r="G200" s="64" t="str">
        <f aca="false">IF('У8 Заказы'!Q27="","",'У8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'У8 Заказы'!$A$27</f>
        <v/>
      </c>
      <c r="C201" s="10" t="str">
        <f aca="false">IF($B201="","",'У8 Заказы'!$R$2)</f>
        <v/>
      </c>
      <c r="D201" s="64" t="str">
        <f aca="false">IF('У8 Заказы'!R27="","",'У8 Заказы'!R27)</f>
        <v/>
      </c>
      <c r="E201" s="65" t="str">
        <f aca="false">IF('У8 Заказы'!S27="","",'У8 Заказы'!S27)</f>
        <v/>
      </c>
      <c r="F201" s="64" t="str">
        <f aca="false">IF(OR(D201="",E201="",E201=0),"",WORKDAY(D201,MAX(0,CEILING(E201,1)-1)))</f>
        <v/>
      </c>
      <c r="G201" s="64" t="str">
        <f aca="false">IF('У8 Заказы'!T27="","",'У8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'У8 Заказы'!$A$27</f>
        <v/>
      </c>
      <c r="C202" s="10" t="str">
        <f aca="false">IF($B202="","",'У8 Заказы'!$U$2)</f>
        <v/>
      </c>
      <c r="D202" s="64" t="str">
        <f aca="false">IF('У8 Заказы'!U27="","",'У8 Заказы'!U27)</f>
        <v/>
      </c>
      <c r="E202" s="65" t="str">
        <f aca="false">IF('У8 Заказы'!V27="","",'У8 Заказы'!V27)</f>
        <v/>
      </c>
      <c r="F202" s="64" t="str">
        <f aca="false">IF(OR(D202="",E202="",E202=0),"",WORKDAY(D202,MAX(0,CEILING(E202,1)-1)))</f>
        <v/>
      </c>
      <c r="G202" s="64" t="str">
        <f aca="false">IF('У8 Заказы'!W27="","",'У8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'У8 Заказы'!$A$27</f>
        <v/>
      </c>
      <c r="C203" s="10" t="str">
        <f aca="false">IF($B203="","",'У8 Заказы'!$X$2)</f>
        <v/>
      </c>
      <c r="D203" s="64" t="str">
        <f aca="false">IF('У8 Заказы'!X27="","",'У8 Заказы'!X27)</f>
        <v/>
      </c>
      <c r="E203" s="65" t="str">
        <f aca="false">IF('У8 Заказы'!Y27="","",'У8 Заказы'!Y27)</f>
        <v/>
      </c>
      <c r="F203" s="64" t="str">
        <f aca="false">IF(OR(D203="",E203="",E203=0),"",WORKDAY(D203,MAX(0,CEILING(E203,1)-1)))</f>
        <v/>
      </c>
      <c r="G203" s="64" t="str">
        <f aca="false">IF('У8 Заказы'!Z27="","",'У8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'У8 Заказы'!$A$28</f>
        <v/>
      </c>
      <c r="C204" s="10" t="str">
        <f aca="false">IF($B204="","",'У8 Заказы'!$C$2)</f>
        <v/>
      </c>
      <c r="D204" s="64" t="str">
        <f aca="false">IF('У8 Заказы'!C28="","",'У8 Заказы'!C28)</f>
        <v/>
      </c>
      <c r="E204" s="65" t="str">
        <f aca="false">IF('У8 Заказы'!D28="","",'У8 Заказы'!D28)</f>
        <v/>
      </c>
      <c r="F204" s="64" t="str">
        <f aca="false">IF(OR(D204="",E204="",E204=0),"",WORKDAY(D204,MAX(0,CEILING(E204,1)-1)))</f>
        <v/>
      </c>
      <c r="G204" s="64" t="str">
        <f aca="false">IF('У8 Заказы'!E28="","",'У8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'У8 Заказы'!$A$28</f>
        <v/>
      </c>
      <c r="C205" s="10" t="str">
        <f aca="false">IF($B205="","",'У8 Заказы'!$F$2)</f>
        <v/>
      </c>
      <c r="D205" s="64" t="str">
        <f aca="false">IF('У8 Заказы'!F28="","",'У8 Заказы'!F28)</f>
        <v/>
      </c>
      <c r="E205" s="65" t="str">
        <f aca="false">IF('У8 Заказы'!G28="","",'У8 Заказы'!G28)</f>
        <v/>
      </c>
      <c r="F205" s="64" t="str">
        <f aca="false">IF(OR(D205="",E205="",E205=0),"",WORKDAY(D205,MAX(0,CEILING(E205,1)-1)))</f>
        <v/>
      </c>
      <c r="G205" s="64" t="str">
        <f aca="false">IF('У8 Заказы'!H28="","",'У8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'У8 Заказы'!$A$28</f>
        <v/>
      </c>
      <c r="C206" s="10" t="str">
        <f aca="false">IF($B206="","",'У8 Заказы'!$I$2)</f>
        <v/>
      </c>
      <c r="D206" s="64" t="str">
        <f aca="false">IF('У8 Заказы'!I28="","",'У8 Заказы'!I28)</f>
        <v/>
      </c>
      <c r="E206" s="65" t="str">
        <f aca="false">IF('У8 Заказы'!J28="","",'У8 Заказы'!J28)</f>
        <v/>
      </c>
      <c r="F206" s="64" t="str">
        <f aca="false">IF(OR(D206="",E206="",E206=0),"",WORKDAY(D206,MAX(0,CEILING(E206,1)-1)))</f>
        <v/>
      </c>
      <c r="G206" s="64" t="str">
        <f aca="false">IF('У8 Заказы'!K28="","",'У8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'У8 Заказы'!$A$28</f>
        <v/>
      </c>
      <c r="C207" s="10" t="str">
        <f aca="false">IF($B207="","",'У8 Заказы'!$L$2)</f>
        <v/>
      </c>
      <c r="D207" s="64" t="str">
        <f aca="false">IF('У8 Заказы'!L28="","",'У8 Заказы'!L28)</f>
        <v/>
      </c>
      <c r="E207" s="65" t="str">
        <f aca="false">IF('У8 Заказы'!M28="","",'У8 Заказы'!M28)</f>
        <v/>
      </c>
      <c r="F207" s="64" t="str">
        <f aca="false">IF(OR(D207="",E207="",E207=0),"",WORKDAY(D207,MAX(0,CEILING(E207,1)-1)))</f>
        <v/>
      </c>
      <c r="G207" s="64" t="str">
        <f aca="false">IF('У8 Заказы'!N28="","",'У8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'У8 Заказы'!$A$28</f>
        <v/>
      </c>
      <c r="C208" s="10" t="str">
        <f aca="false">IF($B208="","",'У8 Заказы'!$O$2)</f>
        <v/>
      </c>
      <c r="D208" s="64" t="str">
        <f aca="false">IF('У8 Заказы'!O28="","",'У8 Заказы'!O28)</f>
        <v/>
      </c>
      <c r="E208" s="65" t="str">
        <f aca="false">IF('У8 Заказы'!P28="","",'У8 Заказы'!P28)</f>
        <v/>
      </c>
      <c r="F208" s="64" t="str">
        <f aca="false">IF(OR(D208="",E208="",E208=0),"",WORKDAY(D208,MAX(0,CEILING(E208,1)-1)))</f>
        <v/>
      </c>
      <c r="G208" s="64" t="str">
        <f aca="false">IF('У8 Заказы'!Q28="","",'У8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'У8 Заказы'!$A$28</f>
        <v/>
      </c>
      <c r="C209" s="10" t="str">
        <f aca="false">IF($B209="","",'У8 Заказы'!$R$2)</f>
        <v/>
      </c>
      <c r="D209" s="64" t="str">
        <f aca="false">IF('У8 Заказы'!R28="","",'У8 Заказы'!R28)</f>
        <v/>
      </c>
      <c r="E209" s="65" t="str">
        <f aca="false">IF('У8 Заказы'!S28="","",'У8 Заказы'!S28)</f>
        <v/>
      </c>
      <c r="F209" s="64" t="str">
        <f aca="false">IF(OR(D209="",E209="",E209=0),"",WORKDAY(D209,MAX(0,CEILING(E209,1)-1)))</f>
        <v/>
      </c>
      <c r="G209" s="64" t="str">
        <f aca="false">IF('У8 Заказы'!T28="","",'У8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'У8 Заказы'!$A$28</f>
        <v/>
      </c>
      <c r="C210" s="10" t="str">
        <f aca="false">IF($B210="","",'У8 Заказы'!$U$2)</f>
        <v/>
      </c>
      <c r="D210" s="64" t="str">
        <f aca="false">IF('У8 Заказы'!U28="","",'У8 Заказы'!U28)</f>
        <v/>
      </c>
      <c r="E210" s="65" t="str">
        <f aca="false">IF('У8 Заказы'!V28="","",'У8 Заказы'!V28)</f>
        <v/>
      </c>
      <c r="F210" s="64" t="str">
        <f aca="false">IF(OR(D210="",E210="",E210=0),"",WORKDAY(D210,MAX(0,CEILING(E210,1)-1)))</f>
        <v/>
      </c>
      <c r="G210" s="64" t="str">
        <f aca="false">IF('У8 Заказы'!W28="","",'У8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'У8 Заказы'!$A$28</f>
        <v/>
      </c>
      <c r="C211" s="10" t="str">
        <f aca="false">IF($B211="","",'У8 Заказы'!$X$2)</f>
        <v/>
      </c>
      <c r="D211" s="64" t="str">
        <f aca="false">IF('У8 Заказы'!X28="","",'У8 Заказы'!X28)</f>
        <v/>
      </c>
      <c r="E211" s="65" t="str">
        <f aca="false">IF('У8 Заказы'!Y28="","",'У8 Заказы'!Y28)</f>
        <v/>
      </c>
      <c r="F211" s="64" t="str">
        <f aca="false">IF(OR(D211="",E211="",E211=0),"",WORKDAY(D211,MAX(0,CEILING(E211,1)-1)))</f>
        <v/>
      </c>
      <c r="G211" s="64" t="str">
        <f aca="false">IF('У8 Заказы'!Z28="","",'У8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'У8 Заказы'!$A$29</f>
        <v/>
      </c>
      <c r="C212" s="10" t="str">
        <f aca="false">IF($B212="","",'У8 Заказы'!$C$2)</f>
        <v/>
      </c>
      <c r="D212" s="64" t="str">
        <f aca="false">IF('У8 Заказы'!C29="","",'У8 Заказы'!C29)</f>
        <v/>
      </c>
      <c r="E212" s="65" t="str">
        <f aca="false">IF('У8 Заказы'!D29="","",'У8 Заказы'!D29)</f>
        <v/>
      </c>
      <c r="F212" s="64" t="str">
        <f aca="false">IF(OR(D212="",E212="",E212=0),"",WORKDAY(D212,MAX(0,CEILING(E212,1)-1)))</f>
        <v/>
      </c>
      <c r="G212" s="64" t="str">
        <f aca="false">IF('У8 Заказы'!E29="","",'У8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'У8 Заказы'!$A$29</f>
        <v/>
      </c>
      <c r="C213" s="10" t="str">
        <f aca="false">IF($B213="","",'У8 Заказы'!$F$2)</f>
        <v/>
      </c>
      <c r="D213" s="64" t="str">
        <f aca="false">IF('У8 Заказы'!F29="","",'У8 Заказы'!F29)</f>
        <v/>
      </c>
      <c r="E213" s="65" t="str">
        <f aca="false">IF('У8 Заказы'!G29="","",'У8 Заказы'!G29)</f>
        <v/>
      </c>
      <c r="F213" s="64" t="str">
        <f aca="false">IF(OR(D213="",E213="",E213=0),"",WORKDAY(D213,MAX(0,CEILING(E213,1)-1)))</f>
        <v/>
      </c>
      <c r="G213" s="64" t="str">
        <f aca="false">IF('У8 Заказы'!H29="","",'У8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'У8 Заказы'!$A$29</f>
        <v/>
      </c>
      <c r="C214" s="10" t="str">
        <f aca="false">IF($B214="","",'У8 Заказы'!$I$2)</f>
        <v/>
      </c>
      <c r="D214" s="64" t="str">
        <f aca="false">IF('У8 Заказы'!I29="","",'У8 Заказы'!I29)</f>
        <v/>
      </c>
      <c r="E214" s="65" t="str">
        <f aca="false">IF('У8 Заказы'!J29="","",'У8 Заказы'!J29)</f>
        <v/>
      </c>
      <c r="F214" s="64" t="str">
        <f aca="false">IF(OR(D214="",E214="",E214=0),"",WORKDAY(D214,MAX(0,CEILING(E214,1)-1)))</f>
        <v/>
      </c>
      <c r="G214" s="64" t="str">
        <f aca="false">IF('У8 Заказы'!K29="","",'У8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'У8 Заказы'!$A$29</f>
        <v/>
      </c>
      <c r="C215" s="10" t="str">
        <f aca="false">IF($B215="","",'У8 Заказы'!$L$2)</f>
        <v/>
      </c>
      <c r="D215" s="64" t="str">
        <f aca="false">IF('У8 Заказы'!L29="","",'У8 Заказы'!L29)</f>
        <v/>
      </c>
      <c r="E215" s="65" t="str">
        <f aca="false">IF('У8 Заказы'!M29="","",'У8 Заказы'!M29)</f>
        <v/>
      </c>
      <c r="F215" s="64" t="str">
        <f aca="false">IF(OR(D215="",E215="",E215=0),"",WORKDAY(D215,MAX(0,CEILING(E215,1)-1)))</f>
        <v/>
      </c>
      <c r="G215" s="64" t="str">
        <f aca="false">IF('У8 Заказы'!N29="","",'У8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'У8 Заказы'!$A$29</f>
        <v/>
      </c>
      <c r="C216" s="10" t="str">
        <f aca="false">IF($B216="","",'У8 Заказы'!$O$2)</f>
        <v/>
      </c>
      <c r="D216" s="64" t="str">
        <f aca="false">IF('У8 Заказы'!O29="","",'У8 Заказы'!O29)</f>
        <v/>
      </c>
      <c r="E216" s="65" t="str">
        <f aca="false">IF('У8 Заказы'!P29="","",'У8 Заказы'!P29)</f>
        <v/>
      </c>
      <c r="F216" s="64" t="str">
        <f aca="false">IF(OR(D216="",E216="",E216=0),"",WORKDAY(D216,MAX(0,CEILING(E216,1)-1)))</f>
        <v/>
      </c>
      <c r="G216" s="64" t="str">
        <f aca="false">IF('У8 Заказы'!Q29="","",'У8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'У8 Заказы'!$A$29</f>
        <v/>
      </c>
      <c r="C217" s="10" t="str">
        <f aca="false">IF($B217="","",'У8 Заказы'!$R$2)</f>
        <v/>
      </c>
      <c r="D217" s="64" t="str">
        <f aca="false">IF('У8 Заказы'!R29="","",'У8 Заказы'!R29)</f>
        <v/>
      </c>
      <c r="E217" s="65" t="str">
        <f aca="false">IF('У8 Заказы'!S29="","",'У8 Заказы'!S29)</f>
        <v/>
      </c>
      <c r="F217" s="64" t="str">
        <f aca="false">IF(OR(D217="",E217="",E217=0),"",WORKDAY(D217,MAX(0,CEILING(E217,1)-1)))</f>
        <v/>
      </c>
      <c r="G217" s="64" t="str">
        <f aca="false">IF('У8 Заказы'!T29="","",'У8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'У8 Заказы'!$A$29</f>
        <v/>
      </c>
      <c r="C218" s="10" t="str">
        <f aca="false">IF($B218="","",'У8 Заказы'!$U$2)</f>
        <v/>
      </c>
      <c r="D218" s="64" t="str">
        <f aca="false">IF('У8 Заказы'!U29="","",'У8 Заказы'!U29)</f>
        <v/>
      </c>
      <c r="E218" s="65" t="str">
        <f aca="false">IF('У8 Заказы'!V29="","",'У8 Заказы'!V29)</f>
        <v/>
      </c>
      <c r="F218" s="64" t="str">
        <f aca="false">IF(OR(D218="",E218="",E218=0),"",WORKDAY(D218,MAX(0,CEILING(E218,1)-1)))</f>
        <v/>
      </c>
      <c r="G218" s="64" t="str">
        <f aca="false">IF('У8 Заказы'!W29="","",'У8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'У8 Заказы'!$A$29</f>
        <v/>
      </c>
      <c r="C219" s="10" t="str">
        <f aca="false">IF($B219="","",'У8 Заказы'!$X$2)</f>
        <v/>
      </c>
      <c r="D219" s="64" t="str">
        <f aca="false">IF('У8 Заказы'!X29="","",'У8 Заказы'!X29)</f>
        <v/>
      </c>
      <c r="E219" s="65" t="str">
        <f aca="false">IF('У8 Заказы'!Y29="","",'У8 Заказы'!Y29)</f>
        <v/>
      </c>
      <c r="F219" s="64" t="str">
        <f aca="false">IF(OR(D219="",E219="",E219=0),"",WORKDAY(D219,MAX(0,CEILING(E219,1)-1)))</f>
        <v/>
      </c>
      <c r="G219" s="64" t="str">
        <f aca="false">IF('У8 Заказы'!Z29="","",'У8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'У8 Заказы'!$A$30</f>
        <v/>
      </c>
      <c r="C220" s="10" t="str">
        <f aca="false">IF($B220="","",'У8 Заказы'!$C$2)</f>
        <v/>
      </c>
      <c r="D220" s="64" t="str">
        <f aca="false">IF('У8 Заказы'!C30="","",'У8 Заказы'!C30)</f>
        <v/>
      </c>
      <c r="E220" s="65" t="str">
        <f aca="false">IF('У8 Заказы'!D30="","",'У8 Заказы'!D30)</f>
        <v/>
      </c>
      <c r="F220" s="64" t="str">
        <f aca="false">IF(OR(D220="",E220="",E220=0),"",WORKDAY(D220,MAX(0,CEILING(E220,1)-1)))</f>
        <v/>
      </c>
      <c r="G220" s="64" t="str">
        <f aca="false">IF('У8 Заказы'!E30="","",'У8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'У8 Заказы'!$A$30</f>
        <v/>
      </c>
      <c r="C221" s="10" t="str">
        <f aca="false">IF($B221="","",'У8 Заказы'!$F$2)</f>
        <v/>
      </c>
      <c r="D221" s="64" t="str">
        <f aca="false">IF('У8 Заказы'!F30="","",'У8 Заказы'!F30)</f>
        <v/>
      </c>
      <c r="E221" s="65" t="str">
        <f aca="false">IF('У8 Заказы'!G30="","",'У8 Заказы'!G30)</f>
        <v/>
      </c>
      <c r="F221" s="64" t="str">
        <f aca="false">IF(OR(D221="",E221="",E221=0),"",WORKDAY(D221,MAX(0,CEILING(E221,1)-1)))</f>
        <v/>
      </c>
      <c r="G221" s="64" t="str">
        <f aca="false">IF('У8 Заказы'!H30="","",'У8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'У8 Заказы'!$A$30</f>
        <v/>
      </c>
      <c r="C222" s="10" t="str">
        <f aca="false">IF($B222="","",'У8 Заказы'!$I$2)</f>
        <v/>
      </c>
      <c r="D222" s="64" t="str">
        <f aca="false">IF('У8 Заказы'!I30="","",'У8 Заказы'!I30)</f>
        <v/>
      </c>
      <c r="E222" s="65" t="str">
        <f aca="false">IF('У8 Заказы'!J30="","",'У8 Заказы'!J30)</f>
        <v/>
      </c>
      <c r="F222" s="64" t="str">
        <f aca="false">IF(OR(D222="",E222="",E222=0),"",WORKDAY(D222,MAX(0,CEILING(E222,1)-1)))</f>
        <v/>
      </c>
      <c r="G222" s="64" t="str">
        <f aca="false">IF('У8 Заказы'!K30="","",'У8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'У8 Заказы'!$A$30</f>
        <v/>
      </c>
      <c r="C223" s="10" t="str">
        <f aca="false">IF($B223="","",'У8 Заказы'!$L$2)</f>
        <v/>
      </c>
      <c r="D223" s="64" t="str">
        <f aca="false">IF('У8 Заказы'!L30="","",'У8 Заказы'!L30)</f>
        <v/>
      </c>
      <c r="E223" s="65" t="str">
        <f aca="false">IF('У8 Заказы'!M30="","",'У8 Заказы'!M30)</f>
        <v/>
      </c>
      <c r="F223" s="64" t="str">
        <f aca="false">IF(OR(D223="",E223="",E223=0),"",WORKDAY(D223,MAX(0,CEILING(E223,1)-1)))</f>
        <v/>
      </c>
      <c r="G223" s="64" t="str">
        <f aca="false">IF('У8 Заказы'!N30="","",'У8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'У8 Заказы'!$A$30</f>
        <v/>
      </c>
      <c r="C224" s="10" t="str">
        <f aca="false">IF($B224="","",'У8 Заказы'!$O$2)</f>
        <v/>
      </c>
      <c r="D224" s="64" t="str">
        <f aca="false">IF('У8 Заказы'!O30="","",'У8 Заказы'!O30)</f>
        <v/>
      </c>
      <c r="E224" s="65" t="str">
        <f aca="false">IF('У8 Заказы'!P30="","",'У8 Заказы'!P30)</f>
        <v/>
      </c>
      <c r="F224" s="64" t="str">
        <f aca="false">IF(OR(D224="",E224="",E224=0),"",WORKDAY(D224,MAX(0,CEILING(E224,1)-1)))</f>
        <v/>
      </c>
      <c r="G224" s="64" t="str">
        <f aca="false">IF('У8 Заказы'!Q30="","",'У8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'У8 Заказы'!$A$30</f>
        <v/>
      </c>
      <c r="C225" s="10" t="str">
        <f aca="false">IF($B225="","",'У8 Заказы'!$R$2)</f>
        <v/>
      </c>
      <c r="D225" s="64" t="str">
        <f aca="false">IF('У8 Заказы'!R30="","",'У8 Заказы'!R30)</f>
        <v/>
      </c>
      <c r="E225" s="65" t="str">
        <f aca="false">IF('У8 Заказы'!S30="","",'У8 Заказы'!S30)</f>
        <v/>
      </c>
      <c r="F225" s="64" t="str">
        <f aca="false">IF(OR(D225="",E225="",E225=0),"",WORKDAY(D225,MAX(0,CEILING(E225,1)-1)))</f>
        <v/>
      </c>
      <c r="G225" s="64" t="str">
        <f aca="false">IF('У8 Заказы'!T30="","",'У8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'У8 Заказы'!$A$30</f>
        <v/>
      </c>
      <c r="C226" s="10" t="str">
        <f aca="false">IF($B226="","",'У8 Заказы'!$U$2)</f>
        <v/>
      </c>
      <c r="D226" s="64" t="str">
        <f aca="false">IF('У8 Заказы'!U30="","",'У8 Заказы'!U30)</f>
        <v/>
      </c>
      <c r="E226" s="65" t="str">
        <f aca="false">IF('У8 Заказы'!V30="","",'У8 Заказы'!V30)</f>
        <v/>
      </c>
      <c r="F226" s="64" t="str">
        <f aca="false">IF(OR(D226="",E226="",E226=0),"",WORKDAY(D226,MAX(0,CEILING(E226,1)-1)))</f>
        <v/>
      </c>
      <c r="G226" s="64" t="str">
        <f aca="false">IF('У8 Заказы'!W30="","",'У8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'У8 Заказы'!$A$30</f>
        <v/>
      </c>
      <c r="C227" s="10" t="str">
        <f aca="false">IF($B227="","",'У8 Заказы'!$X$2)</f>
        <v/>
      </c>
      <c r="D227" s="64" t="str">
        <f aca="false">IF('У8 Заказы'!X30="","",'У8 Заказы'!X30)</f>
        <v/>
      </c>
      <c r="E227" s="65" t="str">
        <f aca="false">IF('У8 Заказы'!Y30="","",'У8 Заказы'!Y30)</f>
        <v/>
      </c>
      <c r="F227" s="64" t="str">
        <f aca="false">IF(OR(D227="",E227="",E227=0),"",WORKDAY(D227,MAX(0,CEILING(E227,1)-1)))</f>
        <v/>
      </c>
      <c r="G227" s="64" t="str">
        <f aca="false">IF('У8 Заказы'!Z30="","",'У8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'У8 Заказы'!$A$31</f>
        <v/>
      </c>
      <c r="C228" s="10" t="str">
        <f aca="false">IF($B228="","",'У8 Заказы'!$C$2)</f>
        <v/>
      </c>
      <c r="D228" s="64" t="str">
        <f aca="false">IF('У8 Заказы'!C31="","",'У8 Заказы'!C31)</f>
        <v/>
      </c>
      <c r="E228" s="65" t="str">
        <f aca="false">IF('У8 Заказы'!D31="","",'У8 Заказы'!D31)</f>
        <v/>
      </c>
      <c r="F228" s="64" t="str">
        <f aca="false">IF(OR(D228="",E228="",E228=0),"",WORKDAY(D228,MAX(0,CEILING(E228,1)-1)))</f>
        <v/>
      </c>
      <c r="G228" s="64" t="str">
        <f aca="false">IF('У8 Заказы'!E31="","",'У8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'У8 Заказы'!$A$31</f>
        <v/>
      </c>
      <c r="C229" s="10" t="str">
        <f aca="false">IF($B229="","",'У8 Заказы'!$F$2)</f>
        <v/>
      </c>
      <c r="D229" s="64" t="str">
        <f aca="false">IF('У8 Заказы'!F31="","",'У8 Заказы'!F31)</f>
        <v/>
      </c>
      <c r="E229" s="65" t="str">
        <f aca="false">IF('У8 Заказы'!G31="","",'У8 Заказы'!G31)</f>
        <v/>
      </c>
      <c r="F229" s="64" t="str">
        <f aca="false">IF(OR(D229="",E229="",E229=0),"",WORKDAY(D229,MAX(0,CEILING(E229,1)-1)))</f>
        <v/>
      </c>
      <c r="G229" s="64" t="str">
        <f aca="false">IF('У8 Заказы'!H31="","",'У8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'У8 Заказы'!$A$31</f>
        <v/>
      </c>
      <c r="C230" s="10" t="str">
        <f aca="false">IF($B230="","",'У8 Заказы'!$I$2)</f>
        <v/>
      </c>
      <c r="D230" s="64" t="str">
        <f aca="false">IF('У8 Заказы'!I31="","",'У8 Заказы'!I31)</f>
        <v/>
      </c>
      <c r="E230" s="65" t="str">
        <f aca="false">IF('У8 Заказы'!J31="","",'У8 Заказы'!J31)</f>
        <v/>
      </c>
      <c r="F230" s="64" t="str">
        <f aca="false">IF(OR(D230="",E230="",E230=0),"",WORKDAY(D230,MAX(0,CEILING(E230,1)-1)))</f>
        <v/>
      </c>
      <c r="G230" s="64" t="str">
        <f aca="false">IF('У8 Заказы'!K31="","",'У8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'У8 Заказы'!$A$31</f>
        <v/>
      </c>
      <c r="C231" s="10" t="str">
        <f aca="false">IF($B231="","",'У8 Заказы'!$L$2)</f>
        <v/>
      </c>
      <c r="D231" s="64" t="str">
        <f aca="false">IF('У8 Заказы'!L31="","",'У8 Заказы'!L31)</f>
        <v/>
      </c>
      <c r="E231" s="65" t="str">
        <f aca="false">IF('У8 Заказы'!M31="","",'У8 Заказы'!M31)</f>
        <v/>
      </c>
      <c r="F231" s="64" t="str">
        <f aca="false">IF(OR(D231="",E231="",E231=0),"",WORKDAY(D231,MAX(0,CEILING(E231,1)-1)))</f>
        <v/>
      </c>
      <c r="G231" s="64" t="str">
        <f aca="false">IF('У8 Заказы'!N31="","",'У8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'У8 Заказы'!$A$31</f>
        <v/>
      </c>
      <c r="C232" s="10" t="str">
        <f aca="false">IF($B232="","",'У8 Заказы'!$O$2)</f>
        <v/>
      </c>
      <c r="D232" s="64" t="str">
        <f aca="false">IF('У8 Заказы'!O31="","",'У8 Заказы'!O31)</f>
        <v/>
      </c>
      <c r="E232" s="65" t="str">
        <f aca="false">IF('У8 Заказы'!P31="","",'У8 Заказы'!P31)</f>
        <v/>
      </c>
      <c r="F232" s="64" t="str">
        <f aca="false">IF(OR(D232="",E232="",E232=0),"",WORKDAY(D232,MAX(0,CEILING(E232,1)-1)))</f>
        <v/>
      </c>
      <c r="G232" s="64" t="str">
        <f aca="false">IF('У8 Заказы'!Q31="","",'У8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'У8 Заказы'!$A$31</f>
        <v/>
      </c>
      <c r="C233" s="10" t="str">
        <f aca="false">IF($B233="","",'У8 Заказы'!$R$2)</f>
        <v/>
      </c>
      <c r="D233" s="64" t="str">
        <f aca="false">IF('У8 Заказы'!R31="","",'У8 Заказы'!R31)</f>
        <v/>
      </c>
      <c r="E233" s="65" t="str">
        <f aca="false">IF('У8 Заказы'!S31="","",'У8 Заказы'!S31)</f>
        <v/>
      </c>
      <c r="F233" s="64" t="str">
        <f aca="false">IF(OR(D233="",E233="",E233=0),"",WORKDAY(D233,MAX(0,CEILING(E233,1)-1)))</f>
        <v/>
      </c>
      <c r="G233" s="64" t="str">
        <f aca="false">IF('У8 Заказы'!T31="","",'У8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'У8 Заказы'!$A$31</f>
        <v/>
      </c>
      <c r="C234" s="10" t="str">
        <f aca="false">IF($B234="","",'У8 Заказы'!$U$2)</f>
        <v/>
      </c>
      <c r="D234" s="64" t="str">
        <f aca="false">IF('У8 Заказы'!U31="","",'У8 Заказы'!U31)</f>
        <v/>
      </c>
      <c r="E234" s="65" t="str">
        <f aca="false">IF('У8 Заказы'!V31="","",'У8 Заказы'!V31)</f>
        <v/>
      </c>
      <c r="F234" s="64" t="str">
        <f aca="false">IF(OR(D234="",E234="",E234=0),"",WORKDAY(D234,MAX(0,CEILING(E234,1)-1)))</f>
        <v/>
      </c>
      <c r="G234" s="64" t="str">
        <f aca="false">IF('У8 Заказы'!W31="","",'У8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'У8 Заказы'!$A$31</f>
        <v/>
      </c>
      <c r="C235" s="10" t="str">
        <f aca="false">IF($B235="","",'У8 Заказы'!$X$2)</f>
        <v/>
      </c>
      <c r="D235" s="64" t="str">
        <f aca="false">IF('У8 Заказы'!X31="","",'У8 Заказы'!X31)</f>
        <v/>
      </c>
      <c r="E235" s="65" t="str">
        <f aca="false">IF('У8 Заказы'!Y31="","",'У8 Заказы'!Y31)</f>
        <v/>
      </c>
      <c r="F235" s="64" t="str">
        <f aca="false">IF(OR(D235="",E235="",E235=0),"",WORKDAY(D235,MAX(0,CEILING(E235,1)-1)))</f>
        <v/>
      </c>
      <c r="G235" s="64" t="str">
        <f aca="false">IF('У8 Заказы'!Z31="","",'У8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'У8 Заказы'!$A$32</f>
        <v/>
      </c>
      <c r="C236" s="10" t="str">
        <f aca="false">IF($B236="","",'У8 Заказы'!$C$2)</f>
        <v/>
      </c>
      <c r="D236" s="64" t="str">
        <f aca="false">IF('У8 Заказы'!C32="","",'У8 Заказы'!C32)</f>
        <v/>
      </c>
      <c r="E236" s="65" t="str">
        <f aca="false">IF('У8 Заказы'!D32="","",'У8 Заказы'!D32)</f>
        <v/>
      </c>
      <c r="F236" s="64" t="str">
        <f aca="false">IF(OR(D236="",E236="",E236=0),"",WORKDAY(D236,MAX(0,CEILING(E236,1)-1)))</f>
        <v/>
      </c>
      <c r="G236" s="64" t="str">
        <f aca="false">IF('У8 Заказы'!E32="","",'У8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'У8 Заказы'!$A$32</f>
        <v/>
      </c>
      <c r="C237" s="10" t="str">
        <f aca="false">IF($B237="","",'У8 Заказы'!$F$2)</f>
        <v/>
      </c>
      <c r="D237" s="64" t="str">
        <f aca="false">IF('У8 Заказы'!F32="","",'У8 Заказы'!F32)</f>
        <v/>
      </c>
      <c r="E237" s="65" t="str">
        <f aca="false">IF('У8 Заказы'!G32="","",'У8 Заказы'!G32)</f>
        <v/>
      </c>
      <c r="F237" s="64" t="str">
        <f aca="false">IF(OR(D237="",E237="",E237=0),"",WORKDAY(D237,MAX(0,CEILING(E237,1)-1)))</f>
        <v/>
      </c>
      <c r="G237" s="64" t="str">
        <f aca="false">IF('У8 Заказы'!H32="","",'У8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'У8 Заказы'!$A$32</f>
        <v/>
      </c>
      <c r="C238" s="10" t="str">
        <f aca="false">IF($B238="","",'У8 Заказы'!$I$2)</f>
        <v/>
      </c>
      <c r="D238" s="64" t="str">
        <f aca="false">IF('У8 Заказы'!I32="","",'У8 Заказы'!I32)</f>
        <v/>
      </c>
      <c r="E238" s="65" t="str">
        <f aca="false">IF('У8 Заказы'!J32="","",'У8 Заказы'!J32)</f>
        <v/>
      </c>
      <c r="F238" s="64" t="str">
        <f aca="false">IF(OR(D238="",E238="",E238=0),"",WORKDAY(D238,MAX(0,CEILING(E238,1)-1)))</f>
        <v/>
      </c>
      <c r="G238" s="64" t="str">
        <f aca="false">IF('У8 Заказы'!K32="","",'У8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'У8 Заказы'!$A$32</f>
        <v/>
      </c>
      <c r="C239" s="10" t="str">
        <f aca="false">IF($B239="","",'У8 Заказы'!$L$2)</f>
        <v/>
      </c>
      <c r="D239" s="64" t="str">
        <f aca="false">IF('У8 Заказы'!L32="","",'У8 Заказы'!L32)</f>
        <v/>
      </c>
      <c r="E239" s="65" t="str">
        <f aca="false">IF('У8 Заказы'!M32="","",'У8 Заказы'!M32)</f>
        <v/>
      </c>
      <c r="F239" s="64" t="str">
        <f aca="false">IF(OR(D239="",E239="",E239=0),"",WORKDAY(D239,MAX(0,CEILING(E239,1)-1)))</f>
        <v/>
      </c>
      <c r="G239" s="64" t="str">
        <f aca="false">IF('У8 Заказы'!N32="","",'У8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'У8 Заказы'!$A$32</f>
        <v/>
      </c>
      <c r="C240" s="10" t="str">
        <f aca="false">IF($B240="","",'У8 Заказы'!$O$2)</f>
        <v/>
      </c>
      <c r="D240" s="64" t="str">
        <f aca="false">IF('У8 Заказы'!O32="","",'У8 Заказы'!O32)</f>
        <v/>
      </c>
      <c r="E240" s="65" t="str">
        <f aca="false">IF('У8 Заказы'!P32="","",'У8 Заказы'!P32)</f>
        <v/>
      </c>
      <c r="F240" s="64" t="str">
        <f aca="false">IF(OR(D240="",E240="",E240=0),"",WORKDAY(D240,MAX(0,CEILING(E240,1)-1)))</f>
        <v/>
      </c>
      <c r="G240" s="64" t="str">
        <f aca="false">IF('У8 Заказы'!Q32="","",'У8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'У8 Заказы'!$A$32</f>
        <v/>
      </c>
      <c r="C241" s="10" t="str">
        <f aca="false">IF($B241="","",'У8 Заказы'!$R$2)</f>
        <v/>
      </c>
      <c r="D241" s="64" t="str">
        <f aca="false">IF('У8 Заказы'!R32="","",'У8 Заказы'!R32)</f>
        <v/>
      </c>
      <c r="E241" s="65" t="str">
        <f aca="false">IF('У8 Заказы'!S32="","",'У8 Заказы'!S32)</f>
        <v/>
      </c>
      <c r="F241" s="64" t="str">
        <f aca="false">IF(OR(D241="",E241="",E241=0),"",WORKDAY(D241,MAX(0,CEILING(E241,1)-1)))</f>
        <v/>
      </c>
      <c r="G241" s="64" t="str">
        <f aca="false">IF('У8 Заказы'!T32="","",'У8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'У8 Заказы'!$A$32</f>
        <v/>
      </c>
      <c r="C242" s="10" t="str">
        <f aca="false">IF($B242="","",'У8 Заказы'!$U$2)</f>
        <v/>
      </c>
      <c r="D242" s="64" t="str">
        <f aca="false">IF('У8 Заказы'!U32="","",'У8 Заказы'!U32)</f>
        <v/>
      </c>
      <c r="E242" s="65" t="str">
        <f aca="false">IF('У8 Заказы'!V32="","",'У8 Заказы'!V32)</f>
        <v/>
      </c>
      <c r="F242" s="64" t="str">
        <f aca="false">IF(OR(D242="",E242="",E242=0),"",WORKDAY(D242,MAX(0,CEILING(E242,1)-1)))</f>
        <v/>
      </c>
      <c r="G242" s="64" t="str">
        <f aca="false">IF('У8 Заказы'!W32="","",'У8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'У8 Заказы'!$A$32</f>
        <v/>
      </c>
      <c r="C243" s="10" t="str">
        <f aca="false">IF($B243="","",'У8 Заказы'!$X$2)</f>
        <v/>
      </c>
      <c r="D243" s="64" t="str">
        <f aca="false">IF('У8 Заказы'!X32="","",'У8 Заказы'!X32)</f>
        <v/>
      </c>
      <c r="E243" s="65" t="str">
        <f aca="false">IF('У8 Заказы'!Y32="","",'У8 Заказы'!Y32)</f>
        <v/>
      </c>
      <c r="F243" s="64" t="str">
        <f aca="false">IF(OR(D243="",E243="",E243=0),"",WORKDAY(D243,MAX(0,CEILING(E243,1)-1)))</f>
        <v/>
      </c>
      <c r="G243" s="64" t="str">
        <f aca="false">IF('У8 Заказы'!Z32="","",'У8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'У8 Заказы'!$A$33</f>
        <v/>
      </c>
      <c r="C244" s="10" t="str">
        <f aca="false">IF($B244="","",'У8 Заказы'!$C$2)</f>
        <v/>
      </c>
      <c r="D244" s="64" t="str">
        <f aca="false">IF('У8 Заказы'!C33="","",'У8 Заказы'!C33)</f>
        <v/>
      </c>
      <c r="E244" s="65" t="str">
        <f aca="false">IF('У8 Заказы'!D33="","",'У8 Заказы'!D33)</f>
        <v/>
      </c>
      <c r="F244" s="64" t="str">
        <f aca="false">IF(OR(D244="",E244="",E244=0),"",WORKDAY(D244,MAX(0,CEILING(E244,1)-1)))</f>
        <v/>
      </c>
      <c r="G244" s="64" t="str">
        <f aca="false">IF('У8 Заказы'!E33="","",'У8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'У8 Заказы'!$A$33</f>
        <v/>
      </c>
      <c r="C245" s="10" t="str">
        <f aca="false">IF($B245="","",'У8 Заказы'!$F$2)</f>
        <v/>
      </c>
      <c r="D245" s="64" t="str">
        <f aca="false">IF('У8 Заказы'!F33="","",'У8 Заказы'!F33)</f>
        <v/>
      </c>
      <c r="E245" s="65" t="str">
        <f aca="false">IF('У8 Заказы'!G33="","",'У8 Заказы'!G33)</f>
        <v/>
      </c>
      <c r="F245" s="64" t="str">
        <f aca="false">IF(OR(D245="",E245="",E245=0),"",WORKDAY(D245,MAX(0,CEILING(E245,1)-1)))</f>
        <v/>
      </c>
      <c r="G245" s="64" t="str">
        <f aca="false">IF('У8 Заказы'!H33="","",'У8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'У8 Заказы'!$A$33</f>
        <v/>
      </c>
      <c r="C246" s="10" t="str">
        <f aca="false">IF($B246="","",'У8 Заказы'!$I$2)</f>
        <v/>
      </c>
      <c r="D246" s="64" t="str">
        <f aca="false">IF('У8 Заказы'!I33="","",'У8 Заказы'!I33)</f>
        <v/>
      </c>
      <c r="E246" s="65" t="str">
        <f aca="false">IF('У8 Заказы'!J33="","",'У8 Заказы'!J33)</f>
        <v/>
      </c>
      <c r="F246" s="64" t="str">
        <f aca="false">IF(OR(D246="",E246="",E246=0),"",WORKDAY(D246,MAX(0,CEILING(E246,1)-1)))</f>
        <v/>
      </c>
      <c r="G246" s="64" t="str">
        <f aca="false">IF('У8 Заказы'!K33="","",'У8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'У8 Заказы'!$A$33</f>
        <v/>
      </c>
      <c r="C247" s="10" t="str">
        <f aca="false">IF($B247="","",'У8 Заказы'!$L$2)</f>
        <v/>
      </c>
      <c r="D247" s="64" t="str">
        <f aca="false">IF('У8 Заказы'!L33="","",'У8 Заказы'!L33)</f>
        <v/>
      </c>
      <c r="E247" s="65" t="str">
        <f aca="false">IF('У8 Заказы'!M33="","",'У8 Заказы'!M33)</f>
        <v/>
      </c>
      <c r="F247" s="64" t="str">
        <f aca="false">IF(OR(D247="",E247="",E247=0),"",WORKDAY(D247,MAX(0,CEILING(E247,1)-1)))</f>
        <v/>
      </c>
      <c r="G247" s="64" t="str">
        <f aca="false">IF('У8 Заказы'!N33="","",'У8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'У8 Заказы'!$A$33</f>
        <v/>
      </c>
      <c r="C248" s="10" t="str">
        <f aca="false">IF($B248="","",'У8 Заказы'!$O$2)</f>
        <v/>
      </c>
      <c r="D248" s="64" t="str">
        <f aca="false">IF('У8 Заказы'!O33="","",'У8 Заказы'!O33)</f>
        <v/>
      </c>
      <c r="E248" s="65" t="str">
        <f aca="false">IF('У8 Заказы'!P33="","",'У8 Заказы'!P33)</f>
        <v/>
      </c>
      <c r="F248" s="64" t="str">
        <f aca="false">IF(OR(D248="",E248="",E248=0),"",WORKDAY(D248,MAX(0,CEILING(E248,1)-1)))</f>
        <v/>
      </c>
      <c r="G248" s="64" t="str">
        <f aca="false">IF('У8 Заказы'!Q33="","",'У8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'У8 Заказы'!$A$33</f>
        <v/>
      </c>
      <c r="C249" s="10" t="str">
        <f aca="false">IF($B249="","",'У8 Заказы'!$R$2)</f>
        <v/>
      </c>
      <c r="D249" s="64" t="str">
        <f aca="false">IF('У8 Заказы'!R33="","",'У8 Заказы'!R33)</f>
        <v/>
      </c>
      <c r="E249" s="65" t="str">
        <f aca="false">IF('У8 Заказы'!S33="","",'У8 Заказы'!S33)</f>
        <v/>
      </c>
      <c r="F249" s="64" t="str">
        <f aca="false">IF(OR(D249="",E249="",E249=0),"",WORKDAY(D249,MAX(0,CEILING(E249,1)-1)))</f>
        <v/>
      </c>
      <c r="G249" s="64" t="str">
        <f aca="false">IF('У8 Заказы'!T33="","",'У8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'У8 Заказы'!$A$33</f>
        <v/>
      </c>
      <c r="C250" s="10" t="str">
        <f aca="false">IF($B250="","",'У8 Заказы'!$U$2)</f>
        <v/>
      </c>
      <c r="D250" s="64" t="str">
        <f aca="false">IF('У8 Заказы'!U33="","",'У8 Заказы'!U33)</f>
        <v/>
      </c>
      <c r="E250" s="65" t="str">
        <f aca="false">IF('У8 Заказы'!V33="","",'У8 Заказы'!V33)</f>
        <v/>
      </c>
      <c r="F250" s="64" t="str">
        <f aca="false">IF(OR(D250="",E250="",E250=0),"",WORKDAY(D250,MAX(0,CEILING(E250,1)-1)))</f>
        <v/>
      </c>
      <c r="G250" s="64" t="str">
        <f aca="false">IF('У8 Заказы'!W33="","",'У8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'У8 Заказы'!$A$33</f>
        <v/>
      </c>
      <c r="C251" s="10" t="str">
        <f aca="false">IF($B251="","",'У8 Заказы'!$X$2)</f>
        <v/>
      </c>
      <c r="D251" s="64" t="str">
        <f aca="false">IF('У8 Заказы'!X33="","",'У8 Заказы'!X33)</f>
        <v/>
      </c>
      <c r="E251" s="65" t="str">
        <f aca="false">IF('У8 Заказы'!Y33="","",'У8 Заказы'!Y33)</f>
        <v/>
      </c>
      <c r="F251" s="64" t="str">
        <f aca="false">IF(OR(D251="",E251="",E251=0),"",WORKDAY(D251,MAX(0,CEILING(E251,1)-1)))</f>
        <v/>
      </c>
      <c r="G251" s="64" t="str">
        <f aca="false">IF('У8 Заказы'!Z33="","",'У8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TRIM('У8 Ввод'!B12&amp;" · "&amp;'У8 Ввод'!C12)</f>
        <v>26-1817 · Каркас</v>
      </c>
      <c r="H1" s="49" t="str">
        <f aca="false">TRIM('У8 Ввод'!B13&amp;" · "&amp;'У8 Ввод'!C13)</f>
        <v>26-1817 · Навесные элементы</v>
      </c>
      <c r="I1" s="49" t="str">
        <f aca="false">TRIM('У8 Ввод'!B14&amp;" · "&amp;'У8 Ввод'!C14)</f>
        <v>26-1817 · Фурнитура</v>
      </c>
      <c r="J1" s="49" t="str">
        <f aca="false">TRIM('У8 Ввод'!B15&amp;" · "&amp;'У8 Ввод'!C15)</f>
        <v>26-1817 · Уплотнители</v>
      </c>
      <c r="K1" s="49" t="str">
        <f aca="false">TRIM('У8 Ввод'!B16&amp;" · "&amp;'У8 Ввод'!C16)</f>
        <v>26-1817 · Оп.5</v>
      </c>
      <c r="L1" s="49" t="str">
        <f aca="false">TRIM('У8 Ввод'!B17&amp;" · "&amp;'У8 Ввод'!C17)</f>
        <v>26-1817 · Оп.6</v>
      </c>
      <c r="M1" s="49" t="str">
        <f aca="false">TRIM('У8 Ввод'!B18&amp;" · "&amp;'У8 Ввод'!C18)</f>
        <v>26-1817 · Оп.7</v>
      </c>
      <c r="N1" s="49" t="str">
        <f aca="false">TRIM('У8 Ввод'!B19&amp;" · "&amp;'У8 Ввод'!C19)</f>
        <v>26-1817 · Оп.8</v>
      </c>
      <c r="O1" s="49" t="str">
        <f aca="false">TRIM('У8 Ввод'!B20&amp;" · "&amp;'У8 Ввод'!C20)</f>
        <v>26-1455 · Каркас</v>
      </c>
      <c r="P1" s="49" t="str">
        <f aca="false">TRIM('У8 Ввод'!B21&amp;" · "&amp;'У8 Ввод'!C21)</f>
        <v>26-1455 · Навесные элементы</v>
      </c>
      <c r="Q1" s="49" t="str">
        <f aca="false">TRIM('У8 Ввод'!B22&amp;" · "&amp;'У8 Ввод'!C22)</f>
        <v>26-1455 · Фурнитура</v>
      </c>
      <c r="R1" s="49" t="str">
        <f aca="false">TRIM('У8 Ввод'!B23&amp;" · "&amp;'У8 Ввод'!C23)</f>
        <v>26-1455 · Уплотнители</v>
      </c>
      <c r="S1" s="49" t="str">
        <f aca="false">TRIM('У8 Ввод'!B24&amp;" · "&amp;'У8 Ввод'!C24)</f>
        <v>26-1455 · Оп.5</v>
      </c>
      <c r="T1" s="49" t="str">
        <f aca="false">TRIM('У8 Ввод'!B25&amp;" · "&amp;'У8 Ввод'!C25)</f>
        <v>26-1455 · Оп.6</v>
      </c>
      <c r="U1" s="49" t="str">
        <f aca="false">TRIM('У8 Ввод'!B26&amp;" · "&amp;'У8 Ввод'!C26)</f>
        <v>26-1455 · Оп.7</v>
      </c>
      <c r="V1" s="49" t="str">
        <f aca="false">TRIM('У8 Ввод'!B27&amp;" · "&amp;'У8 Ввод'!C27)</f>
        <v>26-1455 · Оп.8</v>
      </c>
      <c r="W1" s="49" t="str">
        <f aca="false">TRIM('У8 Ввод'!B28&amp;" · "&amp;'У8 Ввод'!C28)</f>
        <v>26-1905 · Каркас</v>
      </c>
      <c r="X1" s="49" t="str">
        <f aca="false">TRIM('У8 Ввод'!B29&amp;" · "&amp;'У8 Ввод'!C29)</f>
        <v>26-1905 · Навесные элементы</v>
      </c>
      <c r="Y1" s="49" t="str">
        <f aca="false">TRIM('У8 Ввод'!B30&amp;" · "&amp;'У8 Ввод'!C30)</f>
        <v>26-1905 · Фурнитура</v>
      </c>
      <c r="Z1" s="49" t="str">
        <f aca="false">TRIM('У8 Ввод'!B31&amp;" · "&amp;'У8 Ввод'!C31)</f>
        <v>26-1905 · Уплотнители</v>
      </c>
      <c r="AA1" s="49" t="str">
        <f aca="false">TRIM('У8 Ввод'!B32&amp;" · "&amp;'У8 Ввод'!C32)</f>
        <v>26-1905 · Оп.5</v>
      </c>
      <c r="AB1" s="49" t="str">
        <f aca="false">TRIM('У8 Ввод'!B33&amp;" · "&amp;'У8 Ввод'!C33)</f>
        <v>26-1905 · Оп.6</v>
      </c>
      <c r="AC1" s="49" t="str">
        <f aca="false">TRIM('У8 Ввод'!B34&amp;" · "&amp;'У8 Ввод'!C34)</f>
        <v>26-1905 · Оп.7</v>
      </c>
      <c r="AD1" s="49" t="str">
        <f aca="false">TRIM('У8 Ввод'!B35&amp;" · "&amp;'У8 Ввод'!C35)</f>
        <v>26-1905 · Оп.8</v>
      </c>
      <c r="AE1" s="49" t="str">
        <f aca="false">TRIM('У8 Ввод'!B36&amp;" · "&amp;'У8 Ввод'!C36)</f>
        <v>·</v>
      </c>
      <c r="AF1" s="49" t="str">
        <f aca="false">TRIM('У8 Ввод'!B37&amp;" · "&amp;'У8 Ввод'!C37)</f>
        <v>·</v>
      </c>
      <c r="AG1" s="49" t="str">
        <f aca="false">TRIM('У8 Ввод'!B38&amp;" · "&amp;'У8 Ввод'!C38)</f>
        <v>·</v>
      </c>
      <c r="AH1" s="49" t="str">
        <f aca="false">TRIM('У8 Ввод'!B39&amp;" · "&amp;'У8 Ввод'!C39)</f>
        <v>·</v>
      </c>
      <c r="AI1" s="49" t="str">
        <f aca="false">TRIM('У8 Ввод'!B40&amp;" · "&amp;'У8 Ввод'!C40)</f>
        <v>·</v>
      </c>
      <c r="AJ1" s="49" t="str">
        <f aca="false">TRIM('У8 Ввод'!B41&amp;" · "&amp;'У8 Ввод'!C41)</f>
        <v>·</v>
      </c>
      <c r="AK1" s="49" t="str">
        <f aca="false">TRIM('У8 Ввод'!B42&amp;" · "&amp;'У8 Ввод'!C42)</f>
        <v>·</v>
      </c>
      <c r="AL1" s="49" t="str">
        <f aca="false">TRIM('У8 Ввод'!B43&amp;" · "&amp;'У8 Ввод'!C43)</f>
        <v>·</v>
      </c>
      <c r="AM1" s="49" t="str">
        <f aca="false">TRIM('У8 Ввод'!B44&amp;" · "&amp;'У8 Ввод'!C44)</f>
        <v>·</v>
      </c>
      <c r="AN1" s="49" t="str">
        <f aca="false">TRIM('У8 Ввод'!B45&amp;" · "&amp;'У8 Ввод'!C45)</f>
        <v>·</v>
      </c>
      <c r="AO1" s="49" t="str">
        <f aca="false">TRIM('У8 Ввод'!B46&amp;" · "&amp;'У8 Ввод'!C46)</f>
        <v>·</v>
      </c>
      <c r="AP1" s="49" t="str">
        <f aca="false">TRIM('У8 Ввод'!B47&amp;" · "&amp;'У8 Ввод'!C47)</f>
        <v>·</v>
      </c>
      <c r="AQ1" s="49" t="str">
        <f aca="false">TRIM('У8 Ввод'!B48&amp;" · "&amp;'У8 Ввод'!C48)</f>
        <v>·</v>
      </c>
      <c r="AR1" s="49" t="str">
        <f aca="false">TRIM('У8 Ввод'!B49&amp;" · "&amp;'У8 Ввод'!C49)</f>
        <v>·</v>
      </c>
      <c r="AS1" s="49" t="str">
        <f aca="false">TRIM('У8 Ввод'!B50&amp;" · "&amp;'У8 Ввод'!C50)</f>
        <v>·</v>
      </c>
      <c r="AT1" s="49" t="str">
        <f aca="false">TRIM('У8 Ввод'!B51&amp;" · "&amp;'У8 Ввод'!C51)</f>
        <v>·</v>
      </c>
      <c r="AU1" s="49" t="str">
        <f aca="false">TRIM('У8 Ввод'!B52&amp;" · "&amp;'У8 Ввод'!C52)</f>
        <v>·</v>
      </c>
      <c r="AV1" s="49" t="str">
        <f aca="false">TRIM('У8 Ввод'!B53&amp;" · "&amp;'У8 Ввод'!C53)</f>
        <v>·</v>
      </c>
      <c r="AW1" s="49" t="str">
        <f aca="false">TRIM('У8 Ввод'!B54&amp;" · "&amp;'У8 Ввод'!C54)</f>
        <v>·</v>
      </c>
      <c r="AX1" s="49" t="str">
        <f aca="false">TRIM('У8 Ввод'!B55&amp;" · "&amp;'У8 Ввод'!C55)</f>
        <v>·</v>
      </c>
      <c r="AY1" s="49" t="str">
        <f aca="false">TRIM('У8 Ввод'!B56&amp;" · "&amp;'У8 Ввод'!C56)</f>
        <v>·</v>
      </c>
      <c r="AZ1" s="49" t="str">
        <f aca="false">TRIM('У8 Ввод'!B57&amp;" · "&amp;'У8 Ввод'!C57)</f>
        <v>·</v>
      </c>
      <c r="BA1" s="49" t="str">
        <f aca="false">TRIM('У8 Ввод'!B58&amp;" · "&amp;'У8 Ввод'!C58)</f>
        <v>·</v>
      </c>
      <c r="BB1" s="49" t="str">
        <f aca="false">TRIM('У8 Ввод'!B59&amp;" · "&amp;'У8 Ввод'!C59)</f>
        <v>·</v>
      </c>
      <c r="BC1" s="49" t="str">
        <f aca="false">TRIM('У8 Ввод'!B60&amp;" · "&amp;'У8 Ввод'!C60)</f>
        <v>·</v>
      </c>
      <c r="BD1" s="49" t="str">
        <f aca="false">TRIM('У8 Ввод'!B61&amp;" · "&amp;'У8 Ввод'!C61)</f>
        <v>·</v>
      </c>
      <c r="BE1" s="49" t="str">
        <f aca="false">TRIM('У8 Ввод'!B62&amp;" · "&amp;'У8 Ввод'!C62)</f>
        <v>·</v>
      </c>
      <c r="BF1" s="49" t="str">
        <f aca="false">TRIM('У8 Ввод'!B63&amp;" · "&amp;'У8 Ввод'!C63)</f>
        <v>·</v>
      </c>
      <c r="BG1" s="49" t="str">
        <f aca="false">TRIM('У8 Ввод'!B64&amp;" · "&amp;'У8 Ввод'!C64)</f>
        <v>·</v>
      </c>
      <c r="BH1" s="49" t="str">
        <f aca="false">TRIM('У8 Ввод'!B65&amp;" · "&amp;'У8 Ввод'!C65)</f>
        <v>·</v>
      </c>
      <c r="BI1" s="49" t="str">
        <f aca="false">TRIM('У8 Ввод'!B66&amp;" · "&amp;'У8 Ввод'!C66)</f>
        <v>·</v>
      </c>
      <c r="BJ1" s="49" t="str">
        <f aca="false">TRIM('У8 Ввод'!B67&amp;" · "&amp;'У8 Ввод'!C67)</f>
        <v>·</v>
      </c>
      <c r="BK1" s="49" t="str">
        <f aca="false">TRIM('У8 Ввод'!B68&amp;" · "&amp;'У8 Ввод'!C68)</f>
        <v>·</v>
      </c>
      <c r="BL1" s="49" t="str">
        <f aca="false">TRIM('У8 Ввод'!B69&amp;" · "&amp;'У8 Ввод'!C69)</f>
        <v>·</v>
      </c>
      <c r="BM1" s="49" t="str">
        <f aca="false">TRIM('У8 Ввод'!B70&amp;" · "&amp;'У8 Ввод'!C70)</f>
        <v>·</v>
      </c>
      <c r="BN1" s="49" t="str">
        <f aca="false">TRIM('У8 Ввод'!B71&amp;" · "&amp;'У8 Ввод'!C71)</f>
        <v>·</v>
      </c>
      <c r="BO1" s="49" t="str">
        <f aca="false">TRIM('У8 Ввод'!B72&amp;" · "&amp;'У8 Ввод'!C72)</f>
        <v>·</v>
      </c>
      <c r="BP1" s="49" t="str">
        <f aca="false">TRIM('У8 Ввод'!B73&amp;" · "&amp;'У8 Ввод'!C73)</f>
        <v>·</v>
      </c>
      <c r="BQ1" s="49" t="str">
        <f aca="false">TRIM('У8 Ввод'!B74&amp;" · "&amp;'У8 Ввод'!C74)</f>
        <v>·</v>
      </c>
      <c r="BR1" s="49" t="str">
        <f aca="false">TRIM('У8 Ввод'!B75&amp;" · "&amp;'У8 Ввод'!C75)</f>
        <v>·</v>
      </c>
      <c r="BS1" s="49" t="str">
        <f aca="false">TRIM('У8 Ввод'!B76&amp;" · "&amp;'У8 Ввод'!C76)</f>
        <v>·</v>
      </c>
      <c r="BT1" s="49" t="str">
        <f aca="false">TRIM('У8 Ввод'!B77&amp;" · "&amp;'У8 Ввод'!C77)</f>
        <v>·</v>
      </c>
      <c r="BU1" s="49" t="str">
        <f aca="false">TRIM('У8 Ввод'!B78&amp;" · "&amp;'У8 Ввод'!C78)</f>
        <v>·</v>
      </c>
      <c r="BV1" s="49" t="str">
        <f aca="false">TRIM('У8 Ввод'!B79&amp;" · "&amp;'У8 Ввод'!C79)</f>
        <v>·</v>
      </c>
      <c r="BW1" s="49" t="str">
        <f aca="false">TRIM('У8 Ввод'!B80&amp;" · "&amp;'У8 Ввод'!C80)</f>
        <v>·</v>
      </c>
      <c r="BX1" s="49" t="str">
        <f aca="false">TRIM('У8 Ввод'!B81&amp;" · "&amp;'У8 Ввод'!C81)</f>
        <v>·</v>
      </c>
      <c r="BY1" s="49" t="str">
        <f aca="false">TRIM('У8 Ввод'!B82&amp;" · "&amp;'У8 Ввод'!C82)</f>
        <v>·</v>
      </c>
      <c r="BZ1" s="49" t="str">
        <f aca="false">TRIM('У8 Ввод'!B83&amp;" · "&amp;'У8 Ввод'!C83)</f>
        <v>·</v>
      </c>
      <c r="CA1" s="49" t="str">
        <f aca="false">TRIM('У8 Ввод'!B84&amp;" · "&amp;'У8 Ввод'!C84)</f>
        <v>·</v>
      </c>
      <c r="CB1" s="49" t="str">
        <f aca="false">TRIM('У8 Ввод'!B85&amp;" · "&amp;'У8 Ввод'!C85)</f>
        <v>·</v>
      </c>
      <c r="CC1" s="49" t="str">
        <f aca="false">TRIM('У8 Ввод'!B86&amp;" · "&amp;'У8 Ввод'!C86)</f>
        <v>·</v>
      </c>
      <c r="CD1" s="49" t="str">
        <f aca="false">TRIM('У8 Ввод'!B87&amp;" · "&amp;'У8 Ввод'!C87)</f>
        <v>·</v>
      </c>
      <c r="CE1" s="49" t="str">
        <f aca="false">TRIM('У8 Ввод'!B88&amp;" · "&amp;'У8 Ввод'!C88)</f>
        <v>·</v>
      </c>
      <c r="CF1" s="49" t="str">
        <f aca="false">TRIM('У8 Ввод'!B89&amp;" · "&amp;'У8 Ввод'!C89)</f>
        <v>·</v>
      </c>
      <c r="CG1" s="49" t="str">
        <f aca="false">TRIM('У8 Ввод'!B90&amp;" · "&amp;'У8 Ввод'!C90)</f>
        <v>·</v>
      </c>
      <c r="CH1" s="49" t="str">
        <f aca="false">TRIM('У8 Ввод'!B91&amp;" · "&amp;'У8 Ввод'!C91)</f>
        <v>·</v>
      </c>
      <c r="CI1" s="49" t="str">
        <f aca="false">TRIM('У8 Ввод'!B92&amp;" · "&amp;'У8 Ввод'!C92)</f>
        <v>·</v>
      </c>
      <c r="CJ1" s="49" t="str">
        <f aca="false">TRIM('У8 Ввод'!B93&amp;" · "&amp;'У8 Ввод'!C93)</f>
        <v>·</v>
      </c>
      <c r="CK1" s="49" t="str">
        <f aca="false">TRIM('У8 Ввод'!B94&amp;" · "&amp;'У8 Ввод'!C94)</f>
        <v>·</v>
      </c>
      <c r="CL1" s="49" t="str">
        <f aca="false">TRIM('У8 Ввод'!B95&amp;" · "&amp;'У8 Ввод'!C95)</f>
        <v>·</v>
      </c>
      <c r="CM1" s="49" t="str">
        <f aca="false">TRIM('У8 Ввод'!B96&amp;" · "&amp;'У8 Ввод'!C96)</f>
        <v>·</v>
      </c>
      <c r="CN1" s="49" t="str">
        <f aca="false">TRIM('У8 Ввод'!B97&amp;" · "&amp;'У8 Ввод'!C97)</f>
        <v>·</v>
      </c>
      <c r="CO1" s="49" t="str">
        <f aca="false">TRIM('У8 Ввод'!B98&amp;" · "&amp;'У8 Ввод'!C98)</f>
        <v>·</v>
      </c>
      <c r="CP1" s="49" t="str">
        <f aca="false">TRIM('У8 Ввод'!B99&amp;" · "&amp;'У8 Ввод'!C99)</f>
        <v>·</v>
      </c>
      <c r="CQ1" s="49" t="str">
        <f aca="false">TRIM('У8 Ввод'!B100&amp;" · "&amp;'У8 Ввод'!C100)</f>
        <v>·</v>
      </c>
      <c r="CR1" s="49" t="str">
        <f aca="false">TRIM('У8 Ввод'!B101&amp;" · "&amp;'У8 Ввод'!C101)</f>
        <v>·</v>
      </c>
      <c r="CS1" s="49" t="str">
        <f aca="false">TRIM('У8 Ввод'!B102&amp;" · "&amp;'У8 Ввод'!C102)</f>
        <v>·</v>
      </c>
      <c r="CT1" s="49" t="str">
        <f aca="false">TRIM('У8 Ввод'!B103&amp;" · "&amp;'У8 Ввод'!C103)</f>
        <v>·</v>
      </c>
      <c r="CU1" s="49" t="str">
        <f aca="false">TRIM('У8 Ввод'!B104&amp;" · "&amp;'У8 Ввод'!C104)</f>
        <v>·</v>
      </c>
      <c r="CV1" s="49" t="str">
        <f aca="false">TRIM('У8 Ввод'!B105&amp;" · "&amp;'У8 Ввод'!C105)</f>
        <v>·</v>
      </c>
      <c r="CW1" s="49" t="str">
        <f aca="false">TRIM('У8 Ввод'!B106&amp;" · "&amp;'У8 Ввод'!C106)</f>
        <v>·</v>
      </c>
      <c r="CX1" s="49" t="str">
        <f aca="false">TRIM('У8 Ввод'!B107&amp;" · "&amp;'У8 Ввод'!C107)</f>
        <v>·</v>
      </c>
      <c r="CY1" s="49" t="str">
        <f aca="false">TRIM('У8 Ввод'!B108&amp;" · "&amp;'У8 Ввод'!C108)</f>
        <v>·</v>
      </c>
      <c r="CZ1" s="49" t="str">
        <f aca="false">TRIM('У8 Ввод'!B109&amp;" · "&amp;'У8 Ввод'!C109)</f>
        <v>·</v>
      </c>
      <c r="DA1" s="49" t="str">
        <f aca="false">TRIM('У8 Ввод'!B110&amp;" · "&amp;'У8 Ввод'!C110)</f>
        <v>·</v>
      </c>
      <c r="DB1" s="49" t="str">
        <f aca="false">TRIM('У8 Ввод'!B111&amp;" · "&amp;'У8 Ввод'!C111)</f>
        <v>·</v>
      </c>
      <c r="DC1" s="49" t="str">
        <f aca="false">TRIM('У8 Ввод'!B112&amp;" · "&amp;'У8 Ввод'!C112)</f>
        <v>·</v>
      </c>
      <c r="DD1" s="49" t="str">
        <f aca="false">TRIM('У8 Ввод'!B113&amp;" · "&amp;'У8 Ввод'!C113)</f>
        <v>·</v>
      </c>
      <c r="DE1" s="49" t="str">
        <f aca="false">TRIM('У8 Ввод'!B114&amp;" · "&amp;'У8 Ввод'!C114)</f>
        <v>·</v>
      </c>
      <c r="DF1" s="49" t="str">
        <f aca="false">TRIM('У8 Ввод'!B115&amp;" · "&amp;'У8 Ввод'!C115)</f>
        <v>·</v>
      </c>
      <c r="DG1" s="49" t="str">
        <f aca="false">TRIM('У8 Ввод'!B116&amp;" · "&amp;'У8 Ввод'!C116)</f>
        <v>·</v>
      </c>
      <c r="DH1" s="49" t="str">
        <f aca="false">TRIM('У8 Ввод'!B117&amp;" · "&amp;'У8 Ввод'!C117)</f>
        <v>·</v>
      </c>
      <c r="DI1" s="49" t="str">
        <f aca="false">TRIM('У8 Ввод'!B118&amp;" · "&amp;'У8 Ввод'!C118)</f>
        <v>·</v>
      </c>
      <c r="DJ1" s="49" t="str">
        <f aca="false">TRIM('У8 Ввод'!B119&amp;" · "&amp;'У8 Ввод'!C119)</f>
        <v>·</v>
      </c>
      <c r="DK1" s="49" t="str">
        <f aca="false">TRIM('У8 Ввод'!B120&amp;" · "&amp;'У8 Ввод'!C120)</f>
        <v>·</v>
      </c>
      <c r="DL1" s="49" t="str">
        <f aca="false">TRIM('У8 Ввод'!B121&amp;" · "&amp;'У8 Ввод'!C121)</f>
        <v>·</v>
      </c>
      <c r="DM1" s="49" t="str">
        <f aca="false">TRIM('У8 Ввод'!B122&amp;" · "&amp;'У8 Ввод'!C122)</f>
        <v>·</v>
      </c>
      <c r="DN1" s="49" t="str">
        <f aca="false">TRIM('У8 Ввод'!B123&amp;" · "&amp;'У8 Ввод'!C123)</f>
        <v>·</v>
      </c>
      <c r="DO1" s="49" t="str">
        <f aca="false">TRIM('У8 Ввод'!B124&amp;" · "&amp;'У8 Ввод'!C124)</f>
        <v>·</v>
      </c>
      <c r="DP1" s="49" t="str">
        <f aca="false">TRIM('У8 Ввод'!B125&amp;" · "&amp;'У8 Ввод'!C125)</f>
        <v>·</v>
      </c>
      <c r="DQ1" s="49" t="str">
        <f aca="false">TRIM('У8 Ввод'!B126&amp;" · "&amp;'У8 Ввод'!C126)</f>
        <v>·</v>
      </c>
      <c r="DR1" s="49" t="str">
        <f aca="false">TRIM('У8 Ввод'!B127&amp;" · "&amp;'У8 Ввод'!C127)</f>
        <v>·</v>
      </c>
      <c r="DS1" s="49" t="str">
        <f aca="false">TRIM('У8 Ввод'!B128&amp;" · "&amp;'У8 Ввод'!C128)</f>
        <v>·</v>
      </c>
      <c r="DT1" s="49" t="str">
        <f aca="false">TRIM('У8 Ввод'!B129&amp;" · "&amp;'У8 Ввод'!C129)</f>
        <v>·</v>
      </c>
      <c r="DU1" s="49" t="str">
        <f aca="false">TRIM('У8 Ввод'!B130&amp;" · "&amp;'У8 Ввод'!C130)</f>
        <v>·</v>
      </c>
      <c r="DV1" s="49" t="str">
        <f aca="false">TRIM('У8 Ввод'!B131&amp;" · "&amp;'У8 Ввод'!C131)</f>
        <v>·</v>
      </c>
      <c r="DW1" s="49" t="str">
        <f aca="false">TRIM('У8 Ввод'!B132&amp;" · "&amp;'У8 Ввод'!C132)</f>
        <v>·</v>
      </c>
      <c r="DX1" s="49" t="str">
        <f aca="false">TRIM('У8 Ввод'!B133&amp;" · "&amp;'У8 Ввод'!C133)</f>
        <v>·</v>
      </c>
      <c r="DY1" s="49" t="str">
        <f aca="false">TRIM('У8 Ввод'!B134&amp;" · "&amp;'У8 Ввод'!C134)</f>
        <v>·</v>
      </c>
      <c r="DZ1" s="49" t="str">
        <f aca="false">TRIM('У8 Ввод'!B135&amp;" · "&amp;'У8 Ввод'!C135)</f>
        <v>·</v>
      </c>
      <c r="EA1" s="49" t="str">
        <f aca="false">TRIM('У8 Ввод'!B136&amp;" · "&amp;'У8 Ввод'!C136)</f>
        <v>·</v>
      </c>
      <c r="EB1" s="49" t="str">
        <f aca="false">TRIM('У8 Ввод'!B137&amp;" · "&amp;'У8 Ввод'!C137)</f>
        <v>·</v>
      </c>
      <c r="EC1" s="49" t="str">
        <f aca="false">TRIM('У8 Ввод'!B138&amp;" · "&amp;'У8 Ввод'!C138)</f>
        <v>·</v>
      </c>
      <c r="ED1" s="49" t="str">
        <f aca="false">TRIM('У8 Ввод'!B139&amp;" · "&amp;'У8 Ввод'!C139)</f>
        <v>·</v>
      </c>
      <c r="EE1" s="49" t="str">
        <f aca="false">TRIM('У8 Ввод'!B140&amp;" · "&amp;'У8 Ввод'!C140)</f>
        <v>·</v>
      </c>
      <c r="EF1" s="49" t="str">
        <f aca="false">TRIM('У8 Ввод'!B141&amp;" · "&amp;'У8 Ввод'!C141)</f>
        <v>·</v>
      </c>
      <c r="EG1" s="49" t="str">
        <f aca="false">TRIM('У8 Ввод'!B142&amp;" · "&amp;'У8 Ввод'!C142)</f>
        <v>·</v>
      </c>
      <c r="EH1" s="49" t="str">
        <f aca="false">TRIM('У8 Ввод'!B143&amp;" · "&amp;'У8 Ввод'!C143)</f>
        <v>·</v>
      </c>
      <c r="EI1" s="49" t="str">
        <f aca="false">TRIM('У8 Ввод'!B144&amp;" · "&amp;'У8 Ввод'!C144)</f>
        <v>·</v>
      </c>
      <c r="EJ1" s="49" t="str">
        <f aca="false">TRIM('У8 Ввод'!B145&amp;" · "&amp;'У8 Ввод'!C145)</f>
        <v>·</v>
      </c>
      <c r="EK1" s="49" t="str">
        <f aca="false">TRIM('У8 Ввод'!B146&amp;" · "&amp;'У8 Ввод'!C146)</f>
        <v>·</v>
      </c>
      <c r="EL1" s="49" t="str">
        <f aca="false">TRIM('У8 Ввод'!B147&amp;" · "&amp;'У8 Ввод'!C147)</f>
        <v>·</v>
      </c>
      <c r="EM1" s="49" t="str">
        <f aca="false">TRIM('У8 Ввод'!B148&amp;" · "&amp;'У8 Ввод'!C148)</f>
        <v>·</v>
      </c>
      <c r="EN1" s="49" t="str">
        <f aca="false">TRIM('У8 Ввод'!B149&amp;" · "&amp;'У8 Ввод'!C149)</f>
        <v>·</v>
      </c>
      <c r="EO1" s="49" t="str">
        <f aca="false">TRIM('У8 Ввод'!B150&amp;" · "&amp;'У8 Ввод'!C150)</f>
        <v>·</v>
      </c>
      <c r="EP1" s="49" t="str">
        <f aca="false">TRIM('У8 Ввод'!B151&amp;" · "&amp;'У8 Ввод'!C151)</f>
        <v>·</v>
      </c>
      <c r="EQ1" s="49" t="str">
        <f aca="false">TRIM('У8 Ввод'!B152&amp;" · "&amp;'У8 Ввод'!C152)</f>
        <v>·</v>
      </c>
      <c r="ER1" s="49" t="str">
        <f aca="false">TRIM('У8 Ввод'!B153&amp;" · "&amp;'У8 Ввод'!C153)</f>
        <v>·</v>
      </c>
      <c r="ES1" s="49" t="str">
        <f aca="false">TRIM('У8 Ввод'!B154&amp;" · "&amp;'У8 Ввод'!C154)</f>
        <v>·</v>
      </c>
      <c r="ET1" s="49" t="str">
        <f aca="false">TRIM('У8 Ввод'!B155&amp;" · "&amp;'У8 Ввод'!C155)</f>
        <v>·</v>
      </c>
      <c r="EU1" s="49" t="str">
        <f aca="false">TRIM('У8 Ввод'!B156&amp;" · "&amp;'У8 Ввод'!C156)</f>
        <v>·</v>
      </c>
      <c r="EV1" s="49" t="str">
        <f aca="false">TRIM('У8 Ввод'!B157&amp;" · "&amp;'У8 Ввод'!C157)</f>
        <v>·</v>
      </c>
      <c r="EW1" s="49" t="str">
        <f aca="false">TRIM('У8 Ввод'!B158&amp;" · "&amp;'У8 Ввод'!C158)</f>
        <v>·</v>
      </c>
      <c r="EX1" s="49" t="str">
        <f aca="false">TRIM('У8 Ввод'!B159&amp;" · "&amp;'У8 Ввод'!C159)</f>
        <v>·</v>
      </c>
      <c r="EY1" s="49" t="str">
        <f aca="false">TRIM('У8 Ввод'!B160&amp;" · "&amp;'У8 Ввод'!C160)</f>
        <v>·</v>
      </c>
      <c r="EZ1" s="49" t="str">
        <f aca="false">TRIM('У8 Ввод'!B161&amp;" · "&amp;'У8 Ввод'!C161)</f>
        <v>·</v>
      </c>
      <c r="FA1" s="49" t="str">
        <f aca="false">TRIM('У8 Ввод'!B162&amp;" · "&amp;'У8 Ввод'!C162)</f>
        <v>·</v>
      </c>
      <c r="FB1" s="49" t="str">
        <f aca="false">TRIM('У8 Ввод'!B163&amp;" · "&amp;'У8 Ввод'!C163)</f>
        <v>·</v>
      </c>
      <c r="FC1" s="49" t="str">
        <f aca="false">TRIM('У8 Ввод'!B164&amp;" · "&amp;'У8 Ввод'!C164)</f>
        <v>·</v>
      </c>
      <c r="FD1" s="49" t="str">
        <f aca="false">TRIM('У8 Ввод'!B165&amp;" · "&amp;'У8 Ввод'!C165)</f>
        <v>·</v>
      </c>
      <c r="FE1" s="49" t="str">
        <f aca="false">TRIM('У8 Ввод'!B166&amp;" · "&amp;'У8 Ввод'!C166)</f>
        <v>·</v>
      </c>
      <c r="FF1" s="49" t="str">
        <f aca="false">TRIM('У8 Ввод'!B167&amp;" · "&amp;'У8 Ввод'!C167)</f>
        <v>·</v>
      </c>
      <c r="FG1" s="49" t="str">
        <f aca="false">TRIM('У8 Ввод'!B168&amp;" · "&amp;'У8 Ввод'!C168)</f>
        <v>·</v>
      </c>
      <c r="FH1" s="49" t="str">
        <f aca="false">TRIM('У8 Ввод'!B169&amp;" · "&amp;'У8 Ввод'!C169)</f>
        <v>·</v>
      </c>
      <c r="FI1" s="49" t="str">
        <f aca="false">TRIM('У8 Ввод'!B170&amp;" · "&amp;'У8 Ввод'!C170)</f>
        <v>·</v>
      </c>
      <c r="FJ1" s="49" t="str">
        <f aca="false">TRIM('У8 Ввод'!B171&amp;" · "&amp;'У8 Ввод'!C171)</f>
        <v>·</v>
      </c>
      <c r="FK1" s="49" t="str">
        <f aca="false">TRIM('У8 Ввод'!B172&amp;" · "&amp;'У8 Ввод'!C172)</f>
        <v>·</v>
      </c>
      <c r="FL1" s="49" t="str">
        <f aca="false">TRIM('У8 Ввод'!B173&amp;" · "&amp;'У8 Ввод'!C173)</f>
        <v>·</v>
      </c>
      <c r="FM1" s="49" t="str">
        <f aca="false">TRIM('У8 Ввод'!B174&amp;" · "&amp;'У8 Ввод'!C174)</f>
        <v>·</v>
      </c>
      <c r="FN1" s="49" t="str">
        <f aca="false">TRIM('У8 Ввод'!B175&amp;" · "&amp;'У8 Ввод'!C175)</f>
        <v>·</v>
      </c>
      <c r="FO1" s="49" t="str">
        <f aca="false">TRIM('У8 Ввод'!B176&amp;" · "&amp;'У8 Ввод'!C176)</f>
        <v>·</v>
      </c>
      <c r="FP1" s="49" t="str">
        <f aca="false">TRIM('У8 Ввод'!B177&amp;" · "&amp;'У8 Ввод'!C177)</f>
        <v>·</v>
      </c>
      <c r="FQ1" s="49" t="str">
        <f aca="false">TRIM('У8 Ввод'!B178&amp;" · "&amp;'У8 Ввод'!C178)</f>
        <v>·</v>
      </c>
      <c r="FR1" s="49" t="str">
        <f aca="false">TRIM('У8 Ввод'!B179&amp;" · "&amp;'У8 Ввод'!C179)</f>
        <v>·</v>
      </c>
      <c r="FS1" s="49" t="str">
        <f aca="false">TRIM('У8 Ввод'!B180&amp;" · "&amp;'У8 Ввод'!C180)</f>
        <v>·</v>
      </c>
      <c r="FT1" s="49" t="str">
        <f aca="false">TRIM('У8 Ввод'!B181&amp;" · "&amp;'У8 Ввод'!C181)</f>
        <v>·</v>
      </c>
      <c r="FU1" s="49" t="str">
        <f aca="false">TRIM('У8 Ввод'!B182&amp;" · "&amp;'У8 Ввод'!C182)</f>
        <v>·</v>
      </c>
      <c r="FV1" s="49" t="str">
        <f aca="false">TRIM('У8 Ввод'!B183&amp;" · "&amp;'У8 Ввод'!C183)</f>
        <v>·</v>
      </c>
      <c r="FW1" s="49" t="str">
        <f aca="false">TRIM('У8 Ввод'!B184&amp;" · "&amp;'У8 Ввод'!C184)</f>
        <v>·</v>
      </c>
      <c r="FX1" s="49" t="str">
        <f aca="false">TRIM('У8 Ввод'!B185&amp;" · "&amp;'У8 Ввод'!C185)</f>
        <v>·</v>
      </c>
      <c r="FY1" s="49" t="str">
        <f aca="false">TRIM('У8 Ввод'!B186&amp;" · "&amp;'У8 Ввод'!C186)</f>
        <v>·</v>
      </c>
      <c r="FZ1" s="49" t="str">
        <f aca="false">TRIM('У8 Ввод'!B187&amp;" · "&amp;'У8 Ввод'!C187)</f>
        <v>·</v>
      </c>
      <c r="GA1" s="49" t="str">
        <f aca="false">TRIM('У8 Ввод'!B188&amp;" · "&amp;'У8 Ввод'!C188)</f>
        <v>·</v>
      </c>
      <c r="GB1" s="49" t="str">
        <f aca="false">TRIM('У8 Ввод'!B189&amp;" · "&amp;'У8 Ввод'!C189)</f>
        <v>·</v>
      </c>
      <c r="GC1" s="49" t="str">
        <f aca="false">TRIM('У8 Ввод'!B190&amp;" · "&amp;'У8 Ввод'!C190)</f>
        <v>·</v>
      </c>
      <c r="GD1" s="49" t="str">
        <f aca="false">TRIM('У8 Ввод'!B191&amp;" · "&amp;'У8 Ввод'!C191)</f>
        <v>·</v>
      </c>
      <c r="GE1" s="49" t="str">
        <f aca="false">TRIM('У8 Ввод'!B192&amp;" · "&amp;'У8 Ввод'!C192)</f>
        <v>·</v>
      </c>
      <c r="GF1" s="49" t="str">
        <f aca="false">TRIM('У8 Ввод'!B193&amp;" · "&amp;'У8 Ввод'!C193)</f>
        <v>·</v>
      </c>
      <c r="GG1" s="49" t="str">
        <f aca="false">TRIM('У8 Ввод'!B194&amp;" · "&amp;'У8 Ввод'!C194)</f>
        <v>·</v>
      </c>
      <c r="GH1" s="49" t="str">
        <f aca="false">TRIM('У8 Ввод'!B195&amp;" · "&amp;'У8 Ввод'!C195)</f>
        <v>·</v>
      </c>
      <c r="GI1" s="49" t="str">
        <f aca="false">TRIM('У8 Ввод'!B196&amp;" · "&amp;'У8 Ввод'!C196)</f>
        <v>·</v>
      </c>
      <c r="GJ1" s="49" t="str">
        <f aca="false">TRIM('У8 Ввод'!B197&amp;" · "&amp;'У8 Ввод'!C197)</f>
        <v>·</v>
      </c>
      <c r="GK1" s="49" t="str">
        <f aca="false">TRIM('У8 Ввод'!B198&amp;" · "&amp;'У8 Ввод'!C198)</f>
        <v>·</v>
      </c>
      <c r="GL1" s="49" t="str">
        <f aca="false">TRIM('У8 Ввод'!B199&amp;" · "&amp;'У8 Ввод'!C199)</f>
        <v>·</v>
      </c>
      <c r="GM1" s="49" t="str">
        <f aca="false">TRIM('У8 Ввод'!B200&amp;" · "&amp;'У8 Ввод'!C200)</f>
        <v>·</v>
      </c>
      <c r="GN1" s="49" t="str">
        <f aca="false">TRIM('У8 Ввод'!B201&amp;" · "&amp;'У8 Ввод'!C201)</f>
        <v>·</v>
      </c>
      <c r="GO1" s="49" t="str">
        <f aca="false">TRIM('У8 Ввод'!B202&amp;" · "&amp;'У8 Ввод'!C202)</f>
        <v>·</v>
      </c>
      <c r="GP1" s="49" t="str">
        <f aca="false">TRIM('У8 Ввод'!B203&amp;" · "&amp;'У8 Ввод'!C203)</f>
        <v>·</v>
      </c>
      <c r="GQ1" s="49" t="str">
        <f aca="false">TRIM('У8 Ввод'!B204&amp;" · "&amp;'У8 Ввод'!C204)</f>
        <v>·</v>
      </c>
      <c r="GR1" s="49" t="str">
        <f aca="false">TRIM('У8 Ввод'!B205&amp;" · "&amp;'У8 Ввод'!C205)</f>
        <v>·</v>
      </c>
      <c r="GS1" s="49" t="str">
        <f aca="false">TRIM('У8 Ввод'!B206&amp;" · "&amp;'У8 Ввод'!C206)</f>
        <v>·</v>
      </c>
      <c r="GT1" s="49" t="str">
        <f aca="false">TRIM('У8 Ввод'!B207&amp;" · "&amp;'У8 Ввод'!C207)</f>
        <v>·</v>
      </c>
      <c r="GU1" s="49" t="str">
        <f aca="false">TRIM('У8 Ввод'!B208&amp;" · "&amp;'У8 Ввод'!C208)</f>
        <v>·</v>
      </c>
      <c r="GV1" s="49" t="str">
        <f aca="false">TRIM('У8 Ввод'!B209&amp;" · "&amp;'У8 Ввод'!C209)</f>
        <v>·</v>
      </c>
      <c r="GW1" s="49" t="str">
        <f aca="false">TRIM('У8 Ввод'!B210&amp;" · "&amp;'У8 Ввод'!C210)</f>
        <v>·</v>
      </c>
      <c r="GX1" s="49" t="str">
        <f aca="false">TRIM('У8 Ввод'!B211&amp;" · "&amp;'У8 Ввод'!C211)</f>
        <v>·</v>
      </c>
      <c r="GY1" s="49" t="str">
        <f aca="false">TRIM('У8 Ввод'!B212&amp;" · "&amp;'У8 Ввод'!C212)</f>
        <v>·</v>
      </c>
      <c r="GZ1" s="49" t="str">
        <f aca="false">TRIM('У8 Ввод'!B213&amp;" · "&amp;'У8 Ввод'!C213)</f>
        <v>·</v>
      </c>
      <c r="HA1" s="49" t="str">
        <f aca="false">TRIM('У8 Ввод'!B214&amp;" · "&amp;'У8 Ввод'!C214)</f>
        <v>·</v>
      </c>
      <c r="HB1" s="49" t="str">
        <f aca="false">TRIM('У8 Ввод'!B215&amp;" · "&amp;'У8 Ввод'!C215)</f>
        <v>·</v>
      </c>
      <c r="HC1" s="49" t="str">
        <f aca="false">TRIM('У8 Ввод'!B216&amp;" · "&amp;'У8 Ввод'!C216)</f>
        <v>·</v>
      </c>
      <c r="HD1" s="49" t="str">
        <f aca="false">TRIM('У8 Ввод'!B217&amp;" · "&amp;'У8 Ввод'!C217)</f>
        <v>·</v>
      </c>
      <c r="HE1" s="49" t="str">
        <f aca="false">TRIM('У8 Ввод'!B218&amp;" · "&amp;'У8 Ввод'!C218)</f>
        <v>·</v>
      </c>
      <c r="HF1" s="49" t="str">
        <f aca="false">TRIM('У8 Ввод'!B219&amp;" · "&amp;'У8 Ввод'!C219)</f>
        <v>·</v>
      </c>
      <c r="HG1" s="49" t="str">
        <f aca="false">TRIM('У8 Ввод'!B220&amp;" · "&amp;'У8 Ввод'!C220)</f>
        <v>·</v>
      </c>
      <c r="HH1" s="49" t="str">
        <f aca="false">TRIM('У8 Ввод'!B221&amp;" · "&amp;'У8 Ввод'!C221)</f>
        <v>·</v>
      </c>
      <c r="HI1" s="49" t="str">
        <f aca="false">TRIM('У8 Ввод'!B222&amp;" · "&amp;'У8 Ввод'!C222)</f>
        <v>·</v>
      </c>
      <c r="HJ1" s="49" t="str">
        <f aca="false">TRIM('У8 Ввод'!B223&amp;" · "&amp;'У8 Ввод'!C223)</f>
        <v>·</v>
      </c>
      <c r="HK1" s="49" t="str">
        <f aca="false">TRIM('У8 Ввод'!B224&amp;" · "&amp;'У8 Ввод'!C224)</f>
        <v>·</v>
      </c>
      <c r="HL1" s="49" t="str">
        <f aca="false">TRIM('У8 Ввод'!B225&amp;" · "&amp;'У8 Ввод'!C225)</f>
        <v>·</v>
      </c>
      <c r="HM1" s="49" t="str">
        <f aca="false">TRIM('У8 Ввод'!B226&amp;" · "&amp;'У8 Ввод'!C226)</f>
        <v>·</v>
      </c>
      <c r="HN1" s="49" t="str">
        <f aca="false">TRIM('У8 Ввод'!B227&amp;" · "&amp;'У8 Ввод'!C227)</f>
        <v>·</v>
      </c>
      <c r="HO1" s="49" t="str">
        <f aca="false">TRIM('У8 Ввод'!B228&amp;" · "&amp;'У8 Ввод'!C228)</f>
        <v>·</v>
      </c>
      <c r="HP1" s="49" t="str">
        <f aca="false">TRIM('У8 Ввод'!B229&amp;" · "&amp;'У8 Ввод'!C229)</f>
        <v>·</v>
      </c>
      <c r="HQ1" s="49" t="str">
        <f aca="false">TRIM('У8 Ввод'!B230&amp;" · "&amp;'У8 Ввод'!C230)</f>
        <v>·</v>
      </c>
      <c r="HR1" s="49" t="str">
        <f aca="false">TRIM('У8 Ввод'!B231&amp;" · "&amp;'У8 Ввод'!C231)</f>
        <v>·</v>
      </c>
      <c r="HS1" s="49" t="str">
        <f aca="false">TRIM('У8 Ввод'!B232&amp;" · "&amp;'У8 Ввод'!C232)</f>
        <v>·</v>
      </c>
      <c r="HT1" s="49" t="str">
        <f aca="false">TRIM('У8 Ввод'!B233&amp;" · "&amp;'У8 Ввод'!C233)</f>
        <v>·</v>
      </c>
      <c r="HU1" s="49" t="str">
        <f aca="false">TRIM('У8 Ввод'!B234&amp;" · "&amp;'У8 Ввод'!C234)</f>
        <v>·</v>
      </c>
      <c r="HV1" s="49" t="str">
        <f aca="false">TRIM('У8 Ввод'!B235&amp;" · "&amp;'У8 Ввод'!C235)</f>
        <v>·</v>
      </c>
      <c r="HW1" s="49" t="str">
        <f aca="false">TRIM('У8 Ввод'!B236&amp;" · "&amp;'У8 Ввод'!C236)</f>
        <v>·</v>
      </c>
      <c r="HX1" s="49" t="str">
        <f aca="false">TRIM('У8 Ввод'!B237&amp;" · "&amp;'У8 Ввод'!C237)</f>
        <v>·</v>
      </c>
      <c r="HY1" s="49" t="str">
        <f aca="false">TRIM('У8 Ввод'!B238&amp;" · "&amp;'У8 Ввод'!C238)</f>
        <v>·</v>
      </c>
      <c r="HZ1" s="49" t="str">
        <f aca="false">TRIM('У8 Ввод'!B239&amp;" · "&amp;'У8 Ввод'!C239)</f>
        <v>·</v>
      </c>
      <c r="IA1" s="49" t="str">
        <f aca="false">TRIM('У8 Ввод'!B240&amp;" · "&amp;'У8 Ввод'!C240)</f>
        <v>·</v>
      </c>
      <c r="IB1" s="49" t="str">
        <f aca="false">TRIM('У8 Ввод'!B241&amp;" · "&amp;'У8 Ввод'!C241)</f>
        <v>·</v>
      </c>
      <c r="IC1" s="49" t="str">
        <f aca="false">TRIM('У8 Ввод'!B242&amp;" · "&amp;'У8 Ввод'!C242)</f>
        <v>·</v>
      </c>
      <c r="ID1" s="49" t="str">
        <f aca="false">TRIM('У8 Ввод'!B243&amp;" · "&amp;'У8 Ввод'!C243)</f>
        <v>·</v>
      </c>
      <c r="IE1" s="49" t="str">
        <f aca="false">TRIM('У8 Ввод'!B244&amp;" · "&amp;'У8 Ввод'!C244)</f>
        <v>·</v>
      </c>
      <c r="IF1" s="49" t="str">
        <f aca="false">TRIM('У8 Ввод'!B245&amp;" · "&amp;'У8 Ввод'!C245)</f>
        <v>·</v>
      </c>
      <c r="IG1" s="49" t="str">
        <f aca="false">TRIM('У8 Ввод'!B246&amp;" · "&amp;'У8 Ввод'!C246)</f>
        <v>·</v>
      </c>
      <c r="IH1" s="49" t="str">
        <f aca="false">TRIM('У8 Ввод'!B247&amp;" · "&amp;'У8 Ввод'!C247)</f>
        <v>·</v>
      </c>
      <c r="II1" s="49" t="str">
        <f aca="false">TRIM('У8 Ввод'!B248&amp;" · "&amp;'У8 Ввод'!C248)</f>
        <v>·</v>
      </c>
      <c r="IJ1" s="49" t="str">
        <f aca="false">TRIM('У8 Ввод'!B249&amp;" · "&amp;'У8 Ввод'!C249)</f>
        <v>·</v>
      </c>
      <c r="IK1" s="49" t="str">
        <f aca="false">TRIM('У8 Ввод'!B250&amp;" · "&amp;'У8 Ввод'!C250)</f>
        <v>·</v>
      </c>
      <c r="IL1" s="49" t="str">
        <f aca="false">TRIM('У8 Ввод'!B251&amp;" · "&amp;'У8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IF(OR($D2=1,MONTH($B2)&lt;&gt;MONTH(StartDate),'У8 Ввод'!$D$12="",'У8 Ввод'!$E$12="",'У8 Ввод'!$D$12&gt;$B2),0,MAX(0,MIN(1,'У8 Ввод'!$E$12-NETWORKDAYS('У8 Ввод'!$D$12,$B2)+1))/Настройки!$E$14*100)</f>
        <v>0</v>
      </c>
      <c r="H2" s="67" t="n">
        <f aca="false">IF(OR($D2=1,MONTH($B2)&lt;&gt;MONTH(StartDate),'У8 Ввод'!$D$13="",'У8 Ввод'!$E$13="",'У8 Ввод'!$D$13&gt;$B2),0,MAX(0,MIN(1,'У8 Ввод'!$E$13-NETWORKDAYS('У8 Ввод'!$D$13,$B2)+1))/Настройки!$E$14*100)</f>
        <v>0</v>
      </c>
      <c r="I2" s="67" t="n">
        <f aca="false">IF(OR($D2=1,MONTH($B2)&lt;&gt;MONTH(StartDate),'У8 Ввод'!$D$14="",'У8 Ввод'!$E$14="",'У8 Ввод'!$D$14&gt;$B2),0,MAX(0,MIN(1,'У8 Ввод'!$E$14-NETWORKDAYS('У8 Ввод'!$D$14,$B2)+1))/Настройки!$E$14*100)</f>
        <v>0</v>
      </c>
      <c r="J2" s="67" t="n">
        <f aca="false">IF(OR($D2=1,MONTH($B2)&lt;&gt;MONTH(StartDate),'У8 Ввод'!$D$15="",'У8 Ввод'!$E$15="",'У8 Ввод'!$D$15&gt;$B2),0,MAX(0,MIN(1,'У8 Ввод'!$E$15-NETWORKDAYS('У8 Ввод'!$D$15,$B2)+1))/Настройки!$E$14*100)</f>
        <v>0</v>
      </c>
      <c r="K2" s="67" t="n">
        <f aca="false">IF(OR($D2=1,MONTH($B2)&lt;&gt;MONTH(StartDate),'У8 Ввод'!$D$16="",'У8 Ввод'!$E$16="",'У8 Ввод'!$D$16&gt;$B2),0,MAX(0,MIN(1,'У8 Ввод'!$E$16-NETWORKDAYS('У8 Ввод'!$D$16,$B2)+1))/Настройки!$E$14*100)</f>
        <v>0</v>
      </c>
      <c r="L2" s="67" t="n">
        <f aca="false">IF(OR($D2=1,MONTH($B2)&lt;&gt;MONTH(StartDate),'У8 Ввод'!$D$17="",'У8 Ввод'!$E$17="",'У8 Ввод'!$D$17&gt;$B2),0,MAX(0,MIN(1,'У8 Ввод'!$E$17-NETWORKDAYS('У8 Ввод'!$D$17,$B2)+1))/Настройки!$E$14*100)</f>
        <v>0</v>
      </c>
      <c r="M2" s="67" t="n">
        <f aca="false">IF(OR($D2=1,MONTH($B2)&lt;&gt;MONTH(StartDate),'У8 Ввод'!$D$18="",'У8 Ввод'!$E$18="",'У8 Ввод'!$D$18&gt;$B2),0,MAX(0,MIN(1,'У8 Ввод'!$E$18-NETWORKDAYS('У8 Ввод'!$D$18,$B2)+1))/Настройки!$E$14*100)</f>
        <v>0</v>
      </c>
      <c r="N2" s="67" t="n">
        <f aca="false">IF(OR($D2=1,MONTH($B2)&lt;&gt;MONTH(StartDate),'У8 Ввод'!$D$19="",'У8 Ввод'!$E$19="",'У8 Ввод'!$D$19&gt;$B2),0,MAX(0,MIN(1,'У8 Ввод'!$E$19-NETWORKDAYS('У8 Ввод'!$D$19,$B2)+1))/Настройки!$E$14*100)</f>
        <v>0</v>
      </c>
      <c r="O2" s="67" t="n">
        <f aca="false">IF(OR($D2=1,MONTH($B2)&lt;&gt;MONTH(StartDate),'У8 Ввод'!$D$20="",'У8 Ввод'!$E$20="",'У8 Ввод'!$D$20&gt;$B2),0,MAX(0,MIN(1,'У8 Ввод'!$E$20-NETWORKDAYS('У8 Ввод'!$D$20,$B2)+1))/Настройки!$E$14*100)</f>
        <v>0</v>
      </c>
      <c r="P2" s="67" t="n">
        <f aca="false">IF(OR($D2=1,MONTH($B2)&lt;&gt;MONTH(StartDate),'У8 Ввод'!$D$21="",'У8 Ввод'!$E$21="",'У8 Ввод'!$D$21&gt;$B2),0,MAX(0,MIN(1,'У8 Ввод'!$E$21-NETWORKDAYS('У8 Ввод'!$D$21,$B2)+1))/Настройки!$E$14*100)</f>
        <v>0</v>
      </c>
      <c r="Q2" s="67" t="n">
        <f aca="false">IF(OR($D2=1,MONTH($B2)&lt;&gt;MONTH(StartDate),'У8 Ввод'!$D$22="",'У8 Ввод'!$E$22="",'У8 Ввод'!$D$22&gt;$B2),0,MAX(0,MIN(1,'У8 Ввод'!$E$22-NETWORKDAYS('У8 Ввод'!$D$22,$B2)+1))/Настройки!$E$14*100)</f>
        <v>0</v>
      </c>
      <c r="R2" s="67" t="n">
        <f aca="false">IF(OR($D2=1,MONTH($B2)&lt;&gt;MONTH(StartDate),'У8 Ввод'!$D$23="",'У8 Ввод'!$E$23="",'У8 Ввод'!$D$23&gt;$B2),0,MAX(0,MIN(1,'У8 Ввод'!$E$23-NETWORKDAYS('У8 Ввод'!$D$23,$B2)+1))/Настройки!$E$14*100)</f>
        <v>0</v>
      </c>
      <c r="S2" s="67" t="n">
        <f aca="false">IF(OR($D2=1,MONTH($B2)&lt;&gt;MONTH(StartDate),'У8 Ввод'!$D$24="",'У8 Ввод'!$E$24="",'У8 Ввод'!$D$24&gt;$B2),0,MAX(0,MIN(1,'У8 Ввод'!$E$24-NETWORKDAYS('У8 Ввод'!$D$24,$B2)+1))/Настройки!$E$14*100)</f>
        <v>0</v>
      </c>
      <c r="T2" s="67" t="n">
        <f aca="false">IF(OR($D2=1,MONTH($B2)&lt;&gt;MONTH(StartDate),'У8 Ввод'!$D$25="",'У8 Ввод'!$E$25="",'У8 Ввод'!$D$25&gt;$B2),0,MAX(0,MIN(1,'У8 Ввод'!$E$25-NETWORKDAYS('У8 Ввод'!$D$25,$B2)+1))/Настройки!$E$14*100)</f>
        <v>0</v>
      </c>
      <c r="U2" s="67" t="n">
        <f aca="false">IF(OR($D2=1,MONTH($B2)&lt;&gt;MONTH(StartDate),'У8 Ввод'!$D$26="",'У8 Ввод'!$E$26="",'У8 Ввод'!$D$26&gt;$B2),0,MAX(0,MIN(1,'У8 Ввод'!$E$26-NETWORKDAYS('У8 Ввод'!$D$26,$B2)+1))/Настройки!$E$14*100)</f>
        <v>0</v>
      </c>
      <c r="V2" s="67" t="n">
        <f aca="false">IF(OR($D2=1,MONTH($B2)&lt;&gt;MONTH(StartDate),'У8 Ввод'!$D$27="",'У8 Ввод'!$E$27="",'У8 Ввод'!$D$27&gt;$B2),0,MAX(0,MIN(1,'У8 Ввод'!$E$27-NETWORKDAYS('У8 Ввод'!$D$27,$B2)+1))/Настройки!$E$14*100)</f>
        <v>0</v>
      </c>
      <c r="W2" s="67" t="n">
        <f aca="false">IF(OR($D2=1,MONTH($B2)&lt;&gt;MONTH(StartDate),'У8 Ввод'!$D$28="",'У8 Ввод'!$E$28="",'У8 Ввод'!$D$28&gt;$B2),0,MAX(0,MIN(1,'У8 Ввод'!$E$28-NETWORKDAYS('У8 Ввод'!$D$28,$B2)+1))/Настройки!$E$14*100)</f>
        <v>0</v>
      </c>
      <c r="X2" s="67" t="n">
        <f aca="false">IF(OR($D2=1,MONTH($B2)&lt;&gt;MONTH(StartDate),'У8 Ввод'!$D$29="",'У8 Ввод'!$E$29="",'У8 Ввод'!$D$29&gt;$B2),0,MAX(0,MIN(1,'У8 Ввод'!$E$29-NETWORKDAYS('У8 Ввод'!$D$29,$B2)+1))/Настройки!$E$14*100)</f>
        <v>0</v>
      </c>
      <c r="Y2" s="67" t="n">
        <f aca="false">IF(OR($D2=1,MONTH($B2)&lt;&gt;MONTH(StartDate),'У8 Ввод'!$D$30="",'У8 Ввод'!$E$30="",'У8 Ввод'!$D$30&gt;$B2),0,MAX(0,MIN(1,'У8 Ввод'!$E$30-NETWORKDAYS('У8 Ввод'!$D$30,$B2)+1))/Настройки!$E$14*100)</f>
        <v>0</v>
      </c>
      <c r="Z2" s="67" t="n">
        <f aca="false">IF(OR($D2=1,MONTH($B2)&lt;&gt;MONTH(StartDate),'У8 Ввод'!$D$31="",'У8 Ввод'!$E$31="",'У8 Ввод'!$D$31&gt;$B2),0,MAX(0,MIN(1,'У8 Ввод'!$E$31-NETWORKDAYS('У8 Ввод'!$D$31,$B2)+1))/Настройки!$E$14*100)</f>
        <v>0</v>
      </c>
      <c r="AA2" s="67" t="n">
        <f aca="false">IF(OR($D2=1,MONTH($B2)&lt;&gt;MONTH(StartDate),'У8 Ввод'!$D$32="",'У8 Ввод'!$E$32="",'У8 Ввод'!$D$32&gt;$B2),0,MAX(0,MIN(1,'У8 Ввод'!$E$32-NETWORKDAYS('У8 Ввод'!$D$32,$B2)+1))/Настройки!$E$14*100)</f>
        <v>0</v>
      </c>
      <c r="AB2" s="67" t="n">
        <f aca="false">IF(OR($D2=1,MONTH($B2)&lt;&gt;MONTH(StartDate),'У8 Ввод'!$D$33="",'У8 Ввод'!$E$33="",'У8 Ввод'!$D$33&gt;$B2),0,MAX(0,MIN(1,'У8 Ввод'!$E$33-NETWORKDAYS('У8 Ввод'!$D$33,$B2)+1))/Настройки!$E$14*100)</f>
        <v>0</v>
      </c>
      <c r="AC2" s="67" t="n">
        <f aca="false">IF(OR($D2=1,MONTH($B2)&lt;&gt;MONTH(StartDate),'У8 Ввод'!$D$34="",'У8 Ввод'!$E$34="",'У8 Ввод'!$D$34&gt;$B2),0,MAX(0,MIN(1,'У8 Ввод'!$E$34-NETWORKDAYS('У8 Ввод'!$D$34,$B2)+1))/Настройки!$E$14*100)</f>
        <v>0</v>
      </c>
      <c r="AD2" s="67" t="n">
        <f aca="false">IF(OR($D2=1,MONTH($B2)&lt;&gt;MONTH(StartDate),'У8 Ввод'!$D$35="",'У8 Ввод'!$E$35="",'У8 Ввод'!$D$35&gt;$B2),0,MAX(0,MIN(1,'У8 Ввод'!$E$35-NETWORKDAYS('У8 Ввод'!$D$35,$B2)+1))/Настройки!$E$14*100)</f>
        <v>0</v>
      </c>
      <c r="AE2" s="67" t="n">
        <f aca="false">IF(OR($D2=1,MONTH($B2)&lt;&gt;MONTH(StartDate),'У8 Ввод'!$D$36="",'У8 Ввод'!$E$36="",'У8 Ввод'!$D$36&gt;$B2),0,MAX(0,MIN(1,'У8 Ввод'!$E$36-NETWORKDAYS('У8 Ввод'!$D$36,$B2)+1))/Настройки!$E$14*100)</f>
        <v>0</v>
      </c>
      <c r="AF2" s="67" t="n">
        <f aca="false">IF(OR($D2=1,MONTH($B2)&lt;&gt;MONTH(StartDate),'У8 Ввод'!$D$37="",'У8 Ввод'!$E$37="",'У8 Ввод'!$D$37&gt;$B2),0,MAX(0,MIN(1,'У8 Ввод'!$E$37-NETWORKDAYS('У8 Ввод'!$D$37,$B2)+1))/Настройки!$E$14*100)</f>
        <v>0</v>
      </c>
      <c r="AG2" s="67" t="n">
        <f aca="false">IF(OR($D2=1,MONTH($B2)&lt;&gt;MONTH(StartDate),'У8 Ввод'!$D$38="",'У8 Ввод'!$E$38="",'У8 Ввод'!$D$38&gt;$B2),0,MAX(0,MIN(1,'У8 Ввод'!$E$38-NETWORKDAYS('У8 Ввод'!$D$38,$B2)+1))/Настройки!$E$14*100)</f>
        <v>0</v>
      </c>
      <c r="AH2" s="67" t="n">
        <f aca="false">IF(OR($D2=1,MONTH($B2)&lt;&gt;MONTH(StartDate),'У8 Ввод'!$D$39="",'У8 Ввод'!$E$39="",'У8 Ввод'!$D$39&gt;$B2),0,MAX(0,MIN(1,'У8 Ввод'!$E$39-NETWORKDAYS('У8 Ввод'!$D$39,$B2)+1))/Настройки!$E$14*100)</f>
        <v>0</v>
      </c>
      <c r="AI2" s="67" t="n">
        <f aca="false">IF(OR($D2=1,MONTH($B2)&lt;&gt;MONTH(StartDate),'У8 Ввод'!$D$40="",'У8 Ввод'!$E$40="",'У8 Ввод'!$D$40&gt;$B2),0,MAX(0,MIN(1,'У8 Ввод'!$E$40-NETWORKDAYS('У8 Ввод'!$D$40,$B2)+1))/Настройки!$E$14*100)</f>
        <v>0</v>
      </c>
      <c r="AJ2" s="67" t="n">
        <f aca="false">IF(OR($D2=1,MONTH($B2)&lt;&gt;MONTH(StartDate),'У8 Ввод'!$D$41="",'У8 Ввод'!$E$41="",'У8 Ввод'!$D$41&gt;$B2),0,MAX(0,MIN(1,'У8 Ввод'!$E$41-NETWORKDAYS('У8 Ввод'!$D$41,$B2)+1))/Настройки!$E$14*100)</f>
        <v>0</v>
      </c>
      <c r="AK2" s="67" t="n">
        <f aca="false">IF(OR($D2=1,MONTH($B2)&lt;&gt;MONTH(StartDate),'У8 Ввод'!$D$42="",'У8 Ввод'!$E$42="",'У8 Ввод'!$D$42&gt;$B2),0,MAX(0,MIN(1,'У8 Ввод'!$E$42-NETWORKDAYS('У8 Ввод'!$D$42,$B2)+1))/Настройки!$E$14*100)</f>
        <v>0</v>
      </c>
      <c r="AL2" s="67" t="n">
        <f aca="false">IF(OR($D2=1,MONTH($B2)&lt;&gt;MONTH(StartDate),'У8 Ввод'!$D$43="",'У8 Ввод'!$E$43="",'У8 Ввод'!$D$43&gt;$B2),0,MAX(0,MIN(1,'У8 Ввод'!$E$43-NETWORKDAYS('У8 Ввод'!$D$43,$B2)+1))/Настройки!$E$14*100)</f>
        <v>0</v>
      </c>
      <c r="AM2" s="67" t="n">
        <f aca="false">IF(OR($D2=1,MONTH($B2)&lt;&gt;MONTH(StartDate),'У8 Ввод'!$D$44="",'У8 Ввод'!$E$44="",'У8 Ввод'!$D$44&gt;$B2),0,MAX(0,MIN(1,'У8 Ввод'!$E$44-NETWORKDAYS('У8 Ввод'!$D$44,$B2)+1))/Настройки!$E$14*100)</f>
        <v>0</v>
      </c>
      <c r="AN2" s="67" t="n">
        <f aca="false">IF(OR($D2=1,MONTH($B2)&lt;&gt;MONTH(StartDate),'У8 Ввод'!$D$45="",'У8 Ввод'!$E$45="",'У8 Ввод'!$D$45&gt;$B2),0,MAX(0,MIN(1,'У8 Ввод'!$E$45-NETWORKDAYS('У8 Ввод'!$D$45,$B2)+1))/Настройки!$E$14*100)</f>
        <v>0</v>
      </c>
      <c r="AO2" s="67" t="n">
        <f aca="false">IF(OR($D2=1,MONTH($B2)&lt;&gt;MONTH(StartDate),'У8 Ввод'!$D$46="",'У8 Ввод'!$E$46="",'У8 Ввод'!$D$46&gt;$B2),0,MAX(0,MIN(1,'У8 Ввод'!$E$46-NETWORKDAYS('У8 Ввод'!$D$46,$B2)+1))/Настройки!$E$14*100)</f>
        <v>0</v>
      </c>
      <c r="AP2" s="67" t="n">
        <f aca="false">IF(OR($D2=1,MONTH($B2)&lt;&gt;MONTH(StartDate),'У8 Ввод'!$D$47="",'У8 Ввод'!$E$47="",'У8 Ввод'!$D$47&gt;$B2),0,MAX(0,MIN(1,'У8 Ввод'!$E$47-NETWORKDAYS('У8 Ввод'!$D$47,$B2)+1))/Настройки!$E$14*100)</f>
        <v>0</v>
      </c>
      <c r="AQ2" s="67" t="n">
        <f aca="false">IF(OR($D2=1,MONTH($B2)&lt;&gt;MONTH(StartDate),'У8 Ввод'!$D$48="",'У8 Ввод'!$E$48="",'У8 Ввод'!$D$48&gt;$B2),0,MAX(0,MIN(1,'У8 Ввод'!$E$48-NETWORKDAYS('У8 Ввод'!$D$48,$B2)+1))/Настройки!$E$14*100)</f>
        <v>0</v>
      </c>
      <c r="AR2" s="67" t="n">
        <f aca="false">IF(OR($D2=1,MONTH($B2)&lt;&gt;MONTH(StartDate),'У8 Ввод'!$D$49="",'У8 Ввод'!$E$49="",'У8 Ввод'!$D$49&gt;$B2),0,MAX(0,MIN(1,'У8 Ввод'!$E$49-NETWORKDAYS('У8 Ввод'!$D$49,$B2)+1))/Настройки!$E$14*100)</f>
        <v>0</v>
      </c>
      <c r="AS2" s="67" t="n">
        <f aca="false">IF(OR($D2=1,MONTH($B2)&lt;&gt;MONTH(StartDate),'У8 Ввод'!$D$50="",'У8 Ввод'!$E$50="",'У8 Ввод'!$D$50&gt;$B2),0,MAX(0,MIN(1,'У8 Ввод'!$E$50-NETWORKDAYS('У8 Ввод'!$D$50,$B2)+1))/Настройки!$E$14*100)</f>
        <v>0</v>
      </c>
      <c r="AT2" s="67" t="n">
        <f aca="false">IF(OR($D2=1,MONTH($B2)&lt;&gt;MONTH(StartDate),'У8 Ввод'!$D$51="",'У8 Ввод'!$E$51="",'У8 Ввод'!$D$51&gt;$B2),0,MAX(0,MIN(1,'У8 Ввод'!$E$51-NETWORKDAYS('У8 Ввод'!$D$51,$B2)+1))/Настройки!$E$14*100)</f>
        <v>0</v>
      </c>
      <c r="AU2" s="67" t="n">
        <f aca="false">IF(OR($D2=1,MONTH($B2)&lt;&gt;MONTH(StartDate),'У8 Ввод'!$D$52="",'У8 Ввод'!$E$52="",'У8 Ввод'!$D$52&gt;$B2),0,MAX(0,MIN(1,'У8 Ввод'!$E$52-NETWORKDAYS('У8 Ввод'!$D$52,$B2)+1))/Настройки!$E$14*100)</f>
        <v>0</v>
      </c>
      <c r="AV2" s="67" t="n">
        <f aca="false">IF(OR($D2=1,MONTH($B2)&lt;&gt;MONTH(StartDate),'У8 Ввод'!$D$53="",'У8 Ввод'!$E$53="",'У8 Ввод'!$D$53&gt;$B2),0,MAX(0,MIN(1,'У8 Ввод'!$E$53-NETWORKDAYS('У8 Ввод'!$D$53,$B2)+1))/Настройки!$E$14*100)</f>
        <v>0</v>
      </c>
      <c r="AW2" s="67" t="n">
        <f aca="false">IF(OR($D2=1,MONTH($B2)&lt;&gt;MONTH(StartDate),'У8 Ввод'!$D$54="",'У8 Ввод'!$E$54="",'У8 Ввод'!$D$54&gt;$B2),0,MAX(0,MIN(1,'У8 Ввод'!$E$54-NETWORKDAYS('У8 Ввод'!$D$54,$B2)+1))/Настройки!$E$14*100)</f>
        <v>0</v>
      </c>
      <c r="AX2" s="67" t="n">
        <f aca="false">IF(OR($D2=1,MONTH($B2)&lt;&gt;MONTH(StartDate),'У8 Ввод'!$D$55="",'У8 Ввод'!$E$55="",'У8 Ввод'!$D$55&gt;$B2),0,MAX(0,MIN(1,'У8 Ввод'!$E$55-NETWORKDAYS('У8 Ввод'!$D$55,$B2)+1))/Настройки!$E$14*100)</f>
        <v>0</v>
      </c>
      <c r="AY2" s="67" t="n">
        <f aca="false">IF(OR($D2=1,MONTH($B2)&lt;&gt;MONTH(StartDate),'У8 Ввод'!$D$56="",'У8 Ввод'!$E$56="",'У8 Ввод'!$D$56&gt;$B2),0,MAX(0,MIN(1,'У8 Ввод'!$E$56-NETWORKDAYS('У8 Ввод'!$D$56,$B2)+1))/Настройки!$E$14*100)</f>
        <v>0</v>
      </c>
      <c r="AZ2" s="67" t="n">
        <f aca="false">IF(OR($D2=1,MONTH($B2)&lt;&gt;MONTH(StartDate),'У8 Ввод'!$D$57="",'У8 Ввод'!$E$57="",'У8 Ввод'!$D$57&gt;$B2),0,MAX(0,MIN(1,'У8 Ввод'!$E$57-NETWORKDAYS('У8 Ввод'!$D$57,$B2)+1))/Настройки!$E$14*100)</f>
        <v>0</v>
      </c>
      <c r="BA2" s="67" t="n">
        <f aca="false">IF(OR($D2=1,MONTH($B2)&lt;&gt;MONTH(StartDate),'У8 Ввод'!$D$58="",'У8 Ввод'!$E$58="",'У8 Ввод'!$D$58&gt;$B2),0,MAX(0,MIN(1,'У8 Ввод'!$E$58-NETWORKDAYS('У8 Ввод'!$D$58,$B2)+1))/Настройки!$E$14*100)</f>
        <v>0</v>
      </c>
      <c r="BB2" s="67" t="n">
        <f aca="false">IF(OR($D2=1,MONTH($B2)&lt;&gt;MONTH(StartDate),'У8 Ввод'!$D$59="",'У8 Ввод'!$E$59="",'У8 Ввод'!$D$59&gt;$B2),0,MAX(0,MIN(1,'У8 Ввод'!$E$59-NETWORKDAYS('У8 Ввод'!$D$59,$B2)+1))/Настройки!$E$14*100)</f>
        <v>0</v>
      </c>
      <c r="BC2" s="67" t="n">
        <f aca="false">IF(OR($D2=1,MONTH($B2)&lt;&gt;MONTH(StartDate),'У8 Ввод'!$D$60="",'У8 Ввод'!$E$60="",'У8 Ввод'!$D$60&gt;$B2),0,MAX(0,MIN(1,'У8 Ввод'!$E$60-NETWORKDAYS('У8 Ввод'!$D$60,$B2)+1))/Настройки!$E$14*100)</f>
        <v>0</v>
      </c>
      <c r="BD2" s="67" t="n">
        <f aca="false">IF(OR($D2=1,MONTH($B2)&lt;&gt;MONTH(StartDate),'У8 Ввод'!$D$61="",'У8 Ввод'!$E$61="",'У8 Ввод'!$D$61&gt;$B2),0,MAX(0,MIN(1,'У8 Ввод'!$E$61-NETWORKDAYS('У8 Ввод'!$D$61,$B2)+1))/Настройки!$E$14*100)</f>
        <v>0</v>
      </c>
      <c r="BE2" s="67" t="n">
        <f aca="false">IF(OR($D2=1,MONTH($B2)&lt;&gt;MONTH(StartDate),'У8 Ввод'!$D$62="",'У8 Ввод'!$E$62="",'У8 Ввод'!$D$62&gt;$B2),0,MAX(0,MIN(1,'У8 Ввод'!$E$62-NETWORKDAYS('У8 Ввод'!$D$62,$B2)+1))/Настройки!$E$14*100)</f>
        <v>0</v>
      </c>
      <c r="BF2" s="67" t="n">
        <f aca="false">IF(OR($D2=1,MONTH($B2)&lt;&gt;MONTH(StartDate),'У8 Ввод'!$D$63="",'У8 Ввод'!$E$63="",'У8 Ввод'!$D$63&gt;$B2),0,MAX(0,MIN(1,'У8 Ввод'!$E$63-NETWORKDAYS('У8 Ввод'!$D$63,$B2)+1))/Настройки!$E$14*100)</f>
        <v>0</v>
      </c>
      <c r="BG2" s="67" t="n">
        <f aca="false">IF(OR($D2=1,MONTH($B2)&lt;&gt;MONTH(StartDate),'У8 Ввод'!$D$64="",'У8 Ввод'!$E$64="",'У8 Ввод'!$D$64&gt;$B2),0,MAX(0,MIN(1,'У8 Ввод'!$E$64-NETWORKDAYS('У8 Ввод'!$D$64,$B2)+1))/Настройки!$E$14*100)</f>
        <v>0</v>
      </c>
      <c r="BH2" s="67" t="n">
        <f aca="false">IF(OR($D2=1,MONTH($B2)&lt;&gt;MONTH(StartDate),'У8 Ввод'!$D$65="",'У8 Ввод'!$E$65="",'У8 Ввод'!$D$65&gt;$B2),0,MAX(0,MIN(1,'У8 Ввод'!$E$65-NETWORKDAYS('У8 Ввод'!$D$65,$B2)+1))/Настройки!$E$14*100)</f>
        <v>0</v>
      </c>
      <c r="BI2" s="67" t="n">
        <f aca="false">IF(OR($D2=1,MONTH($B2)&lt;&gt;MONTH(StartDate),'У8 Ввод'!$D$66="",'У8 Ввод'!$E$66="",'У8 Ввод'!$D$66&gt;$B2),0,MAX(0,MIN(1,'У8 Ввод'!$E$66-NETWORKDAYS('У8 Ввод'!$D$66,$B2)+1))/Настройки!$E$14*100)</f>
        <v>0</v>
      </c>
      <c r="BJ2" s="67" t="n">
        <f aca="false">IF(OR($D2=1,MONTH($B2)&lt;&gt;MONTH(StartDate),'У8 Ввод'!$D$67="",'У8 Ввод'!$E$67="",'У8 Ввод'!$D$67&gt;$B2),0,MAX(0,MIN(1,'У8 Ввод'!$E$67-NETWORKDAYS('У8 Ввод'!$D$67,$B2)+1))/Настройки!$E$14*100)</f>
        <v>0</v>
      </c>
      <c r="BK2" s="67" t="n">
        <f aca="false">IF(OR($D2=1,MONTH($B2)&lt;&gt;MONTH(StartDate),'У8 Ввод'!$D$68="",'У8 Ввод'!$E$68="",'У8 Ввод'!$D$68&gt;$B2),0,MAX(0,MIN(1,'У8 Ввод'!$E$68-NETWORKDAYS('У8 Ввод'!$D$68,$B2)+1))/Настройки!$E$14*100)</f>
        <v>0</v>
      </c>
      <c r="BL2" s="67" t="n">
        <f aca="false">IF(OR($D2=1,MONTH($B2)&lt;&gt;MONTH(StartDate),'У8 Ввод'!$D$69="",'У8 Ввод'!$E$69="",'У8 Ввод'!$D$69&gt;$B2),0,MAX(0,MIN(1,'У8 Ввод'!$E$69-NETWORKDAYS('У8 Ввод'!$D$69,$B2)+1))/Настройки!$E$14*100)</f>
        <v>0</v>
      </c>
      <c r="BM2" s="67" t="n">
        <f aca="false">IF(OR($D2=1,MONTH($B2)&lt;&gt;MONTH(StartDate),'У8 Ввод'!$D$70="",'У8 Ввод'!$E$70="",'У8 Ввод'!$D$70&gt;$B2),0,MAX(0,MIN(1,'У8 Ввод'!$E$70-NETWORKDAYS('У8 Ввод'!$D$70,$B2)+1))/Настройки!$E$14*100)</f>
        <v>0</v>
      </c>
      <c r="BN2" s="67" t="n">
        <f aca="false">IF(OR($D2=1,MONTH($B2)&lt;&gt;MONTH(StartDate),'У8 Ввод'!$D$71="",'У8 Ввод'!$E$71="",'У8 Ввод'!$D$71&gt;$B2),0,MAX(0,MIN(1,'У8 Ввод'!$E$71-NETWORKDAYS('У8 Ввод'!$D$71,$B2)+1))/Настройки!$E$14*100)</f>
        <v>0</v>
      </c>
      <c r="BO2" s="67" t="n">
        <f aca="false">IF(OR($D2=1,MONTH($B2)&lt;&gt;MONTH(StartDate),'У8 Ввод'!$D$72="",'У8 Ввод'!$E$72="",'У8 Ввод'!$D$72&gt;$B2),0,MAX(0,MIN(1,'У8 Ввод'!$E$72-NETWORKDAYS('У8 Ввод'!$D$72,$B2)+1))/Настройки!$E$14*100)</f>
        <v>0</v>
      </c>
      <c r="BP2" s="67" t="n">
        <f aca="false">IF(OR($D2=1,MONTH($B2)&lt;&gt;MONTH(StartDate),'У8 Ввод'!$D$73="",'У8 Ввод'!$E$73="",'У8 Ввод'!$D$73&gt;$B2),0,MAX(0,MIN(1,'У8 Ввод'!$E$73-NETWORKDAYS('У8 Ввод'!$D$73,$B2)+1))/Настройки!$E$14*100)</f>
        <v>0</v>
      </c>
      <c r="BQ2" s="67" t="n">
        <f aca="false">IF(OR($D2=1,MONTH($B2)&lt;&gt;MONTH(StartDate),'У8 Ввод'!$D$74="",'У8 Ввод'!$E$74="",'У8 Ввод'!$D$74&gt;$B2),0,MAX(0,MIN(1,'У8 Ввод'!$E$74-NETWORKDAYS('У8 Ввод'!$D$74,$B2)+1))/Настройки!$E$14*100)</f>
        <v>0</v>
      </c>
      <c r="BR2" s="67" t="n">
        <f aca="false">IF(OR($D2=1,MONTH($B2)&lt;&gt;MONTH(StartDate),'У8 Ввод'!$D$75="",'У8 Ввод'!$E$75="",'У8 Ввод'!$D$75&gt;$B2),0,MAX(0,MIN(1,'У8 Ввод'!$E$75-NETWORKDAYS('У8 Ввод'!$D$75,$B2)+1))/Настройки!$E$14*100)</f>
        <v>0</v>
      </c>
      <c r="BS2" s="67" t="n">
        <f aca="false">IF(OR($D2=1,MONTH($B2)&lt;&gt;MONTH(StartDate),'У8 Ввод'!$D$76="",'У8 Ввод'!$E$76="",'У8 Ввод'!$D$76&gt;$B2),0,MAX(0,MIN(1,'У8 Ввод'!$E$76-NETWORKDAYS('У8 Ввод'!$D$76,$B2)+1))/Настройки!$E$14*100)</f>
        <v>0</v>
      </c>
      <c r="BT2" s="67" t="n">
        <f aca="false">IF(OR($D2=1,MONTH($B2)&lt;&gt;MONTH(StartDate),'У8 Ввод'!$D$77="",'У8 Ввод'!$E$77="",'У8 Ввод'!$D$77&gt;$B2),0,MAX(0,MIN(1,'У8 Ввод'!$E$77-NETWORKDAYS('У8 Ввод'!$D$77,$B2)+1))/Настройки!$E$14*100)</f>
        <v>0</v>
      </c>
      <c r="BU2" s="67" t="n">
        <f aca="false">IF(OR($D2=1,MONTH($B2)&lt;&gt;MONTH(StartDate),'У8 Ввод'!$D$78="",'У8 Ввод'!$E$78="",'У8 Ввод'!$D$78&gt;$B2),0,MAX(0,MIN(1,'У8 Ввод'!$E$78-NETWORKDAYS('У8 Ввод'!$D$78,$B2)+1))/Настройки!$E$14*100)</f>
        <v>0</v>
      </c>
      <c r="BV2" s="67" t="n">
        <f aca="false">IF(OR($D2=1,MONTH($B2)&lt;&gt;MONTH(StartDate),'У8 Ввод'!$D$79="",'У8 Ввод'!$E$79="",'У8 Ввод'!$D$79&gt;$B2),0,MAX(0,MIN(1,'У8 Ввод'!$E$79-NETWORKDAYS('У8 Ввод'!$D$79,$B2)+1))/Настройки!$E$14*100)</f>
        <v>0</v>
      </c>
      <c r="BW2" s="67" t="n">
        <f aca="false">IF(OR($D2=1,MONTH($B2)&lt;&gt;MONTH(StartDate),'У8 Ввод'!$D$80="",'У8 Ввод'!$E$80="",'У8 Ввод'!$D$80&gt;$B2),0,MAX(0,MIN(1,'У8 Ввод'!$E$80-NETWORKDAYS('У8 Ввод'!$D$80,$B2)+1))/Настройки!$E$14*100)</f>
        <v>0</v>
      </c>
      <c r="BX2" s="67" t="n">
        <f aca="false">IF(OR($D2=1,MONTH($B2)&lt;&gt;MONTH(StartDate),'У8 Ввод'!$D$81="",'У8 Ввод'!$E$81="",'У8 Ввод'!$D$81&gt;$B2),0,MAX(0,MIN(1,'У8 Ввод'!$E$81-NETWORKDAYS('У8 Ввод'!$D$81,$B2)+1))/Настройки!$E$14*100)</f>
        <v>0</v>
      </c>
      <c r="BY2" s="67" t="n">
        <f aca="false">IF(OR($D2=1,MONTH($B2)&lt;&gt;MONTH(StartDate),'У8 Ввод'!$D$82="",'У8 Ввод'!$E$82="",'У8 Ввод'!$D$82&gt;$B2),0,MAX(0,MIN(1,'У8 Ввод'!$E$82-NETWORKDAYS('У8 Ввод'!$D$82,$B2)+1))/Настройки!$E$14*100)</f>
        <v>0</v>
      </c>
      <c r="BZ2" s="67" t="n">
        <f aca="false">IF(OR($D2=1,MONTH($B2)&lt;&gt;MONTH(StartDate),'У8 Ввод'!$D$83="",'У8 Ввод'!$E$83="",'У8 Ввод'!$D$83&gt;$B2),0,MAX(0,MIN(1,'У8 Ввод'!$E$83-NETWORKDAYS('У8 Ввод'!$D$83,$B2)+1))/Настройки!$E$14*100)</f>
        <v>0</v>
      </c>
      <c r="CA2" s="67" t="n">
        <f aca="false">IF(OR($D2=1,MONTH($B2)&lt;&gt;MONTH(StartDate),'У8 Ввод'!$D$84="",'У8 Ввод'!$E$84="",'У8 Ввод'!$D$84&gt;$B2),0,MAX(0,MIN(1,'У8 Ввод'!$E$84-NETWORKDAYS('У8 Ввод'!$D$84,$B2)+1))/Настройки!$E$14*100)</f>
        <v>0</v>
      </c>
      <c r="CB2" s="67" t="n">
        <f aca="false">IF(OR($D2=1,MONTH($B2)&lt;&gt;MONTH(StartDate),'У8 Ввод'!$D$85="",'У8 Ввод'!$E$85="",'У8 Ввод'!$D$85&gt;$B2),0,MAX(0,MIN(1,'У8 Ввод'!$E$85-NETWORKDAYS('У8 Ввод'!$D$85,$B2)+1))/Настройки!$E$14*100)</f>
        <v>0</v>
      </c>
      <c r="CC2" s="67" t="n">
        <f aca="false">IF(OR($D2=1,MONTH($B2)&lt;&gt;MONTH(StartDate),'У8 Ввод'!$D$86="",'У8 Ввод'!$E$86="",'У8 Ввод'!$D$86&gt;$B2),0,MAX(0,MIN(1,'У8 Ввод'!$E$86-NETWORKDAYS('У8 Ввод'!$D$86,$B2)+1))/Настройки!$E$14*100)</f>
        <v>0</v>
      </c>
      <c r="CD2" s="67" t="n">
        <f aca="false">IF(OR($D2=1,MONTH($B2)&lt;&gt;MONTH(StartDate),'У8 Ввод'!$D$87="",'У8 Ввод'!$E$87="",'У8 Ввод'!$D$87&gt;$B2),0,MAX(0,MIN(1,'У8 Ввод'!$E$87-NETWORKDAYS('У8 Ввод'!$D$87,$B2)+1))/Настройки!$E$14*100)</f>
        <v>0</v>
      </c>
      <c r="CE2" s="67" t="n">
        <f aca="false">IF(OR($D2=1,MONTH($B2)&lt;&gt;MONTH(StartDate),'У8 Ввод'!$D$88="",'У8 Ввод'!$E$88="",'У8 Ввод'!$D$88&gt;$B2),0,MAX(0,MIN(1,'У8 Ввод'!$E$88-NETWORKDAYS('У8 Ввод'!$D$88,$B2)+1))/Настройки!$E$14*100)</f>
        <v>0</v>
      </c>
      <c r="CF2" s="67" t="n">
        <f aca="false">IF(OR($D2=1,MONTH($B2)&lt;&gt;MONTH(StartDate),'У8 Ввод'!$D$89="",'У8 Ввод'!$E$89="",'У8 Ввод'!$D$89&gt;$B2),0,MAX(0,MIN(1,'У8 Ввод'!$E$89-NETWORKDAYS('У8 Ввод'!$D$89,$B2)+1))/Настройки!$E$14*100)</f>
        <v>0</v>
      </c>
      <c r="CG2" s="67" t="n">
        <f aca="false">IF(OR($D2=1,MONTH($B2)&lt;&gt;MONTH(StartDate),'У8 Ввод'!$D$90="",'У8 Ввод'!$E$90="",'У8 Ввод'!$D$90&gt;$B2),0,MAX(0,MIN(1,'У8 Ввод'!$E$90-NETWORKDAYS('У8 Ввод'!$D$90,$B2)+1))/Настройки!$E$14*100)</f>
        <v>0</v>
      </c>
      <c r="CH2" s="67" t="n">
        <f aca="false">IF(OR($D2=1,MONTH($B2)&lt;&gt;MONTH(StartDate),'У8 Ввод'!$D$91="",'У8 Ввод'!$E$91="",'У8 Ввод'!$D$91&gt;$B2),0,MAX(0,MIN(1,'У8 Ввод'!$E$91-NETWORKDAYS('У8 Ввод'!$D$91,$B2)+1))/Настройки!$E$14*100)</f>
        <v>0</v>
      </c>
      <c r="CI2" s="67" t="n">
        <f aca="false">IF(OR($D2=1,MONTH($B2)&lt;&gt;MONTH(StartDate),'У8 Ввод'!$D$92="",'У8 Ввод'!$E$92="",'У8 Ввод'!$D$92&gt;$B2),0,MAX(0,MIN(1,'У8 Ввод'!$E$92-NETWORKDAYS('У8 Ввод'!$D$92,$B2)+1))/Настройки!$E$14*100)</f>
        <v>0</v>
      </c>
      <c r="CJ2" s="67" t="n">
        <f aca="false">IF(OR($D2=1,MONTH($B2)&lt;&gt;MONTH(StartDate),'У8 Ввод'!$D$93="",'У8 Ввод'!$E$93="",'У8 Ввод'!$D$93&gt;$B2),0,MAX(0,MIN(1,'У8 Ввод'!$E$93-NETWORKDAYS('У8 Ввод'!$D$93,$B2)+1))/Настройки!$E$14*100)</f>
        <v>0</v>
      </c>
      <c r="CK2" s="67" t="n">
        <f aca="false">IF(OR($D2=1,MONTH($B2)&lt;&gt;MONTH(StartDate),'У8 Ввод'!$D$94="",'У8 Ввод'!$E$94="",'У8 Ввод'!$D$94&gt;$B2),0,MAX(0,MIN(1,'У8 Ввод'!$E$94-NETWORKDAYS('У8 Ввод'!$D$94,$B2)+1))/Настройки!$E$14*100)</f>
        <v>0</v>
      </c>
      <c r="CL2" s="67" t="n">
        <f aca="false">IF(OR($D2=1,MONTH($B2)&lt;&gt;MONTH(StartDate),'У8 Ввод'!$D$95="",'У8 Ввод'!$E$95="",'У8 Ввод'!$D$95&gt;$B2),0,MAX(0,MIN(1,'У8 Ввод'!$E$95-NETWORKDAYS('У8 Ввод'!$D$95,$B2)+1))/Настройки!$E$14*100)</f>
        <v>0</v>
      </c>
      <c r="CM2" s="67" t="n">
        <f aca="false">IF(OR($D2=1,MONTH($B2)&lt;&gt;MONTH(StartDate),'У8 Ввод'!$D$96="",'У8 Ввод'!$E$96="",'У8 Ввод'!$D$96&gt;$B2),0,MAX(0,MIN(1,'У8 Ввод'!$E$96-NETWORKDAYS('У8 Ввод'!$D$96,$B2)+1))/Настройки!$E$14*100)</f>
        <v>0</v>
      </c>
      <c r="CN2" s="67" t="n">
        <f aca="false">IF(OR($D2=1,MONTH($B2)&lt;&gt;MONTH(StartDate),'У8 Ввод'!$D$97="",'У8 Ввод'!$E$97="",'У8 Ввод'!$D$97&gt;$B2),0,MAX(0,MIN(1,'У8 Ввод'!$E$97-NETWORKDAYS('У8 Ввод'!$D$97,$B2)+1))/Настройки!$E$14*100)</f>
        <v>0</v>
      </c>
      <c r="CO2" s="67" t="n">
        <f aca="false">IF(OR($D2=1,MONTH($B2)&lt;&gt;MONTH(StartDate),'У8 Ввод'!$D$98="",'У8 Ввод'!$E$98="",'У8 Ввод'!$D$98&gt;$B2),0,MAX(0,MIN(1,'У8 Ввод'!$E$98-NETWORKDAYS('У8 Ввод'!$D$98,$B2)+1))/Настройки!$E$14*100)</f>
        <v>0</v>
      </c>
      <c r="CP2" s="67" t="n">
        <f aca="false">IF(OR($D2=1,MONTH($B2)&lt;&gt;MONTH(StartDate),'У8 Ввод'!$D$99="",'У8 Ввод'!$E$99="",'У8 Ввод'!$D$99&gt;$B2),0,MAX(0,MIN(1,'У8 Ввод'!$E$99-NETWORKDAYS('У8 Ввод'!$D$99,$B2)+1))/Настройки!$E$14*100)</f>
        <v>0</v>
      </c>
      <c r="CQ2" s="67" t="n">
        <f aca="false">IF(OR($D2=1,MONTH($B2)&lt;&gt;MONTH(StartDate),'У8 Ввод'!$D$100="",'У8 Ввод'!$E$100="",'У8 Ввод'!$D$100&gt;$B2),0,MAX(0,MIN(1,'У8 Ввод'!$E$100-NETWORKDAYS('У8 Ввод'!$D$100,$B2)+1))/Настройки!$E$14*100)</f>
        <v>0</v>
      </c>
      <c r="CR2" s="67" t="n">
        <f aca="false">IF(OR($D2=1,MONTH($B2)&lt;&gt;MONTH(StartDate),'У8 Ввод'!$D$101="",'У8 Ввод'!$E$101="",'У8 Ввод'!$D$101&gt;$B2),0,MAX(0,MIN(1,'У8 Ввод'!$E$101-NETWORKDAYS('У8 Ввод'!$D$101,$B2)+1))/Настройки!$E$14*100)</f>
        <v>0</v>
      </c>
      <c r="CS2" s="67" t="n">
        <f aca="false">IF(OR($D2=1,MONTH($B2)&lt;&gt;MONTH(StartDate),'У8 Ввод'!$D$102="",'У8 Ввод'!$E$102="",'У8 Ввод'!$D$102&gt;$B2),0,MAX(0,MIN(1,'У8 Ввод'!$E$102-NETWORKDAYS('У8 Ввод'!$D$102,$B2)+1))/Настройки!$E$14*100)</f>
        <v>0</v>
      </c>
      <c r="CT2" s="67" t="n">
        <f aca="false">IF(OR($D2=1,MONTH($B2)&lt;&gt;MONTH(StartDate),'У8 Ввод'!$D$103="",'У8 Ввод'!$E$103="",'У8 Ввод'!$D$103&gt;$B2),0,MAX(0,MIN(1,'У8 Ввод'!$E$103-NETWORKDAYS('У8 Ввод'!$D$103,$B2)+1))/Настройки!$E$14*100)</f>
        <v>0</v>
      </c>
      <c r="CU2" s="67" t="n">
        <f aca="false">IF(OR($D2=1,MONTH($B2)&lt;&gt;MONTH(StartDate),'У8 Ввод'!$D$104="",'У8 Ввод'!$E$104="",'У8 Ввод'!$D$104&gt;$B2),0,MAX(0,MIN(1,'У8 Ввод'!$E$104-NETWORKDAYS('У8 Ввод'!$D$104,$B2)+1))/Настройки!$E$14*100)</f>
        <v>0</v>
      </c>
      <c r="CV2" s="67" t="n">
        <f aca="false">IF(OR($D2=1,MONTH($B2)&lt;&gt;MONTH(StartDate),'У8 Ввод'!$D$105="",'У8 Ввод'!$E$105="",'У8 Ввод'!$D$105&gt;$B2),0,MAX(0,MIN(1,'У8 Ввод'!$E$105-NETWORKDAYS('У8 Ввод'!$D$105,$B2)+1))/Настройки!$E$14*100)</f>
        <v>0</v>
      </c>
      <c r="CW2" s="67" t="n">
        <f aca="false">IF(OR($D2=1,MONTH($B2)&lt;&gt;MONTH(StartDate),'У8 Ввод'!$D$106="",'У8 Ввод'!$E$106="",'У8 Ввод'!$D$106&gt;$B2),0,MAX(0,MIN(1,'У8 Ввод'!$E$106-NETWORKDAYS('У8 Ввод'!$D$106,$B2)+1))/Настройки!$E$14*100)</f>
        <v>0</v>
      </c>
      <c r="CX2" s="67" t="n">
        <f aca="false">IF(OR($D2=1,MONTH($B2)&lt;&gt;MONTH(StartDate),'У8 Ввод'!$D$107="",'У8 Ввод'!$E$107="",'У8 Ввод'!$D$107&gt;$B2),0,MAX(0,MIN(1,'У8 Ввод'!$E$107-NETWORKDAYS('У8 Ввод'!$D$107,$B2)+1))/Настройки!$E$14*100)</f>
        <v>0</v>
      </c>
      <c r="CY2" s="67" t="n">
        <f aca="false">IF(OR($D2=1,MONTH($B2)&lt;&gt;MONTH(StartDate),'У8 Ввод'!$D$108="",'У8 Ввод'!$E$108="",'У8 Ввод'!$D$108&gt;$B2),0,MAX(0,MIN(1,'У8 Ввод'!$E$108-NETWORKDAYS('У8 Ввод'!$D$108,$B2)+1))/Настройки!$E$14*100)</f>
        <v>0</v>
      </c>
      <c r="CZ2" s="67" t="n">
        <f aca="false">IF(OR($D2=1,MONTH($B2)&lt;&gt;MONTH(StartDate),'У8 Ввод'!$D$109="",'У8 Ввод'!$E$109="",'У8 Ввод'!$D$109&gt;$B2),0,MAX(0,MIN(1,'У8 Ввод'!$E$109-NETWORKDAYS('У8 Ввод'!$D$109,$B2)+1))/Настройки!$E$14*100)</f>
        <v>0</v>
      </c>
      <c r="DA2" s="67" t="n">
        <f aca="false">IF(OR($D2=1,MONTH($B2)&lt;&gt;MONTH(StartDate),'У8 Ввод'!$D$110="",'У8 Ввод'!$E$110="",'У8 Ввод'!$D$110&gt;$B2),0,MAX(0,MIN(1,'У8 Ввод'!$E$110-NETWORKDAYS('У8 Ввод'!$D$110,$B2)+1))/Настройки!$E$14*100)</f>
        <v>0</v>
      </c>
      <c r="DB2" s="67" t="n">
        <f aca="false">IF(OR($D2=1,MONTH($B2)&lt;&gt;MONTH(StartDate),'У8 Ввод'!$D$111="",'У8 Ввод'!$E$111="",'У8 Ввод'!$D$111&gt;$B2),0,MAX(0,MIN(1,'У8 Ввод'!$E$111-NETWORKDAYS('У8 Ввод'!$D$111,$B2)+1))/Настройки!$E$14*100)</f>
        <v>0</v>
      </c>
      <c r="DC2" s="67" t="n">
        <f aca="false">IF(OR($D2=1,MONTH($B2)&lt;&gt;MONTH(StartDate),'У8 Ввод'!$D$112="",'У8 Ввод'!$E$112="",'У8 Ввод'!$D$112&gt;$B2),0,MAX(0,MIN(1,'У8 Ввод'!$E$112-NETWORKDAYS('У8 Ввод'!$D$112,$B2)+1))/Настройки!$E$14*100)</f>
        <v>0</v>
      </c>
      <c r="DD2" s="67" t="n">
        <f aca="false">IF(OR($D2=1,MONTH($B2)&lt;&gt;MONTH(StartDate),'У8 Ввод'!$D$113="",'У8 Ввод'!$E$113="",'У8 Ввод'!$D$113&gt;$B2),0,MAX(0,MIN(1,'У8 Ввод'!$E$113-NETWORKDAYS('У8 Ввод'!$D$113,$B2)+1))/Настройки!$E$14*100)</f>
        <v>0</v>
      </c>
      <c r="DE2" s="67" t="n">
        <f aca="false">IF(OR($D2=1,MONTH($B2)&lt;&gt;MONTH(StartDate),'У8 Ввод'!$D$114="",'У8 Ввод'!$E$114="",'У8 Ввод'!$D$114&gt;$B2),0,MAX(0,MIN(1,'У8 Ввод'!$E$114-NETWORKDAYS('У8 Ввод'!$D$114,$B2)+1))/Настройки!$E$14*100)</f>
        <v>0</v>
      </c>
      <c r="DF2" s="67" t="n">
        <f aca="false">IF(OR($D2=1,MONTH($B2)&lt;&gt;MONTH(StartDate),'У8 Ввод'!$D$115="",'У8 Ввод'!$E$115="",'У8 Ввод'!$D$115&gt;$B2),0,MAX(0,MIN(1,'У8 Ввод'!$E$115-NETWORKDAYS('У8 Ввод'!$D$115,$B2)+1))/Настройки!$E$14*100)</f>
        <v>0</v>
      </c>
      <c r="DG2" s="67" t="n">
        <f aca="false">IF(OR($D2=1,MONTH($B2)&lt;&gt;MONTH(StartDate),'У8 Ввод'!$D$116="",'У8 Ввод'!$E$116="",'У8 Ввод'!$D$116&gt;$B2),0,MAX(0,MIN(1,'У8 Ввод'!$E$116-NETWORKDAYS('У8 Ввод'!$D$116,$B2)+1))/Настройки!$E$14*100)</f>
        <v>0</v>
      </c>
      <c r="DH2" s="67" t="n">
        <f aca="false">IF(OR($D2=1,MONTH($B2)&lt;&gt;MONTH(StartDate),'У8 Ввод'!$D$117="",'У8 Ввод'!$E$117="",'У8 Ввод'!$D$117&gt;$B2),0,MAX(0,MIN(1,'У8 Ввод'!$E$117-NETWORKDAYS('У8 Ввод'!$D$117,$B2)+1))/Настройки!$E$14*100)</f>
        <v>0</v>
      </c>
      <c r="DI2" s="67" t="n">
        <f aca="false">IF(OR($D2=1,MONTH($B2)&lt;&gt;MONTH(StartDate),'У8 Ввод'!$D$118="",'У8 Ввод'!$E$118="",'У8 Ввод'!$D$118&gt;$B2),0,MAX(0,MIN(1,'У8 Ввод'!$E$118-NETWORKDAYS('У8 Ввод'!$D$118,$B2)+1))/Настройки!$E$14*100)</f>
        <v>0</v>
      </c>
      <c r="DJ2" s="67" t="n">
        <f aca="false">IF(OR($D2=1,MONTH($B2)&lt;&gt;MONTH(StartDate),'У8 Ввод'!$D$119="",'У8 Ввод'!$E$119="",'У8 Ввод'!$D$119&gt;$B2),0,MAX(0,MIN(1,'У8 Ввод'!$E$119-NETWORKDAYS('У8 Ввод'!$D$119,$B2)+1))/Настройки!$E$14*100)</f>
        <v>0</v>
      </c>
      <c r="DK2" s="67" t="n">
        <f aca="false">IF(OR($D2=1,MONTH($B2)&lt;&gt;MONTH(StartDate),'У8 Ввод'!$D$120="",'У8 Ввод'!$E$120="",'У8 Ввод'!$D$120&gt;$B2),0,MAX(0,MIN(1,'У8 Ввод'!$E$120-NETWORKDAYS('У8 Ввод'!$D$120,$B2)+1))/Настройки!$E$14*100)</f>
        <v>0</v>
      </c>
      <c r="DL2" s="67" t="n">
        <f aca="false">IF(OR($D2=1,MONTH($B2)&lt;&gt;MONTH(StartDate),'У8 Ввод'!$D$121="",'У8 Ввод'!$E$121="",'У8 Ввод'!$D$121&gt;$B2),0,MAX(0,MIN(1,'У8 Ввод'!$E$121-NETWORKDAYS('У8 Ввод'!$D$121,$B2)+1))/Настройки!$E$14*100)</f>
        <v>0</v>
      </c>
      <c r="DM2" s="67" t="n">
        <f aca="false">IF(OR($D2=1,MONTH($B2)&lt;&gt;MONTH(StartDate),'У8 Ввод'!$D$122="",'У8 Ввод'!$E$122="",'У8 Ввод'!$D$122&gt;$B2),0,MAX(0,MIN(1,'У8 Ввод'!$E$122-NETWORKDAYS('У8 Ввод'!$D$122,$B2)+1))/Настройки!$E$14*100)</f>
        <v>0</v>
      </c>
      <c r="DN2" s="67" t="n">
        <f aca="false">IF(OR($D2=1,MONTH($B2)&lt;&gt;MONTH(StartDate),'У8 Ввод'!$D$123="",'У8 Ввод'!$E$123="",'У8 Ввод'!$D$123&gt;$B2),0,MAX(0,MIN(1,'У8 Ввод'!$E$123-NETWORKDAYS('У8 Ввод'!$D$123,$B2)+1))/Настройки!$E$14*100)</f>
        <v>0</v>
      </c>
      <c r="DO2" s="67" t="n">
        <f aca="false">IF(OR($D2=1,MONTH($B2)&lt;&gt;MONTH(StartDate),'У8 Ввод'!$D$124="",'У8 Ввод'!$E$124="",'У8 Ввод'!$D$124&gt;$B2),0,MAX(0,MIN(1,'У8 Ввод'!$E$124-NETWORKDAYS('У8 Ввод'!$D$124,$B2)+1))/Настройки!$E$14*100)</f>
        <v>0</v>
      </c>
      <c r="DP2" s="67" t="n">
        <f aca="false">IF(OR($D2=1,MONTH($B2)&lt;&gt;MONTH(StartDate),'У8 Ввод'!$D$125="",'У8 Ввод'!$E$125="",'У8 Ввод'!$D$125&gt;$B2),0,MAX(0,MIN(1,'У8 Ввод'!$E$125-NETWORKDAYS('У8 Ввод'!$D$125,$B2)+1))/Настройки!$E$14*100)</f>
        <v>0</v>
      </c>
      <c r="DQ2" s="67" t="n">
        <f aca="false">IF(OR($D2=1,MONTH($B2)&lt;&gt;MONTH(StartDate),'У8 Ввод'!$D$126="",'У8 Ввод'!$E$126="",'У8 Ввод'!$D$126&gt;$B2),0,MAX(0,MIN(1,'У8 Ввод'!$E$126-NETWORKDAYS('У8 Ввод'!$D$126,$B2)+1))/Настройки!$E$14*100)</f>
        <v>0</v>
      </c>
      <c r="DR2" s="67" t="n">
        <f aca="false">IF(OR($D2=1,MONTH($B2)&lt;&gt;MONTH(StartDate),'У8 Ввод'!$D$127="",'У8 Ввод'!$E$127="",'У8 Ввод'!$D$127&gt;$B2),0,MAX(0,MIN(1,'У8 Ввод'!$E$127-NETWORKDAYS('У8 Ввод'!$D$127,$B2)+1))/Настройки!$E$14*100)</f>
        <v>0</v>
      </c>
      <c r="DS2" s="67" t="n">
        <f aca="false">IF(OR($D2=1,MONTH($B2)&lt;&gt;MONTH(StartDate),'У8 Ввод'!$D$128="",'У8 Ввод'!$E$128="",'У8 Ввод'!$D$128&gt;$B2),0,MAX(0,MIN(1,'У8 Ввод'!$E$128-NETWORKDAYS('У8 Ввод'!$D$128,$B2)+1))/Настройки!$E$14*100)</f>
        <v>0</v>
      </c>
      <c r="DT2" s="67" t="n">
        <f aca="false">IF(OR($D2=1,MONTH($B2)&lt;&gt;MONTH(StartDate),'У8 Ввод'!$D$129="",'У8 Ввод'!$E$129="",'У8 Ввод'!$D$129&gt;$B2),0,MAX(0,MIN(1,'У8 Ввод'!$E$129-NETWORKDAYS('У8 Ввод'!$D$129,$B2)+1))/Настройки!$E$14*100)</f>
        <v>0</v>
      </c>
      <c r="DU2" s="67" t="n">
        <f aca="false">IF(OR($D2=1,MONTH($B2)&lt;&gt;MONTH(StartDate),'У8 Ввод'!$D$130="",'У8 Ввод'!$E$130="",'У8 Ввод'!$D$130&gt;$B2),0,MAX(0,MIN(1,'У8 Ввод'!$E$130-NETWORKDAYS('У8 Ввод'!$D$130,$B2)+1))/Настройки!$E$14*100)</f>
        <v>0</v>
      </c>
      <c r="DV2" s="67" t="n">
        <f aca="false">IF(OR($D2=1,MONTH($B2)&lt;&gt;MONTH(StartDate),'У8 Ввод'!$D$131="",'У8 Ввод'!$E$131="",'У8 Ввод'!$D$131&gt;$B2),0,MAX(0,MIN(1,'У8 Ввод'!$E$131-NETWORKDAYS('У8 Ввод'!$D$131,$B2)+1))/Настройки!$E$14*100)</f>
        <v>0</v>
      </c>
      <c r="DW2" s="67" t="n">
        <f aca="false">IF(OR($D2=1,MONTH($B2)&lt;&gt;MONTH(StartDate),'У8 Ввод'!$D$132="",'У8 Ввод'!$E$132="",'У8 Ввод'!$D$132&gt;$B2),0,MAX(0,MIN(1,'У8 Ввод'!$E$132-NETWORKDAYS('У8 Ввод'!$D$132,$B2)+1))/Настройки!$E$14*100)</f>
        <v>0</v>
      </c>
      <c r="DX2" s="67" t="n">
        <f aca="false">IF(OR($D2=1,MONTH($B2)&lt;&gt;MONTH(StartDate),'У8 Ввод'!$D$133="",'У8 Ввод'!$E$133="",'У8 Ввод'!$D$133&gt;$B2),0,MAX(0,MIN(1,'У8 Ввод'!$E$133-NETWORKDAYS('У8 Ввод'!$D$133,$B2)+1))/Настройки!$E$14*100)</f>
        <v>0</v>
      </c>
      <c r="DY2" s="67" t="n">
        <f aca="false">IF(OR($D2=1,MONTH($B2)&lt;&gt;MONTH(StartDate),'У8 Ввод'!$D$134="",'У8 Ввод'!$E$134="",'У8 Ввод'!$D$134&gt;$B2),0,MAX(0,MIN(1,'У8 Ввод'!$E$134-NETWORKDAYS('У8 Ввод'!$D$134,$B2)+1))/Настройки!$E$14*100)</f>
        <v>0</v>
      </c>
      <c r="DZ2" s="67" t="n">
        <f aca="false">IF(OR($D2=1,MONTH($B2)&lt;&gt;MONTH(StartDate),'У8 Ввод'!$D$135="",'У8 Ввод'!$E$135="",'У8 Ввод'!$D$135&gt;$B2),0,MAX(0,MIN(1,'У8 Ввод'!$E$135-NETWORKDAYS('У8 Ввод'!$D$135,$B2)+1))/Настройки!$E$14*100)</f>
        <v>0</v>
      </c>
      <c r="EA2" s="67" t="n">
        <f aca="false">IF(OR($D2=1,MONTH($B2)&lt;&gt;MONTH(StartDate),'У8 Ввод'!$D$136="",'У8 Ввод'!$E$136="",'У8 Ввод'!$D$136&gt;$B2),0,MAX(0,MIN(1,'У8 Ввод'!$E$136-NETWORKDAYS('У8 Ввод'!$D$136,$B2)+1))/Настройки!$E$14*100)</f>
        <v>0</v>
      </c>
      <c r="EB2" s="67" t="n">
        <f aca="false">IF(OR($D2=1,MONTH($B2)&lt;&gt;MONTH(StartDate),'У8 Ввод'!$D$137="",'У8 Ввод'!$E$137="",'У8 Ввод'!$D$137&gt;$B2),0,MAX(0,MIN(1,'У8 Ввод'!$E$137-NETWORKDAYS('У8 Ввод'!$D$137,$B2)+1))/Настройки!$E$14*100)</f>
        <v>0</v>
      </c>
      <c r="EC2" s="67" t="n">
        <f aca="false">IF(OR($D2=1,MONTH($B2)&lt;&gt;MONTH(StartDate),'У8 Ввод'!$D$138="",'У8 Ввод'!$E$138="",'У8 Ввод'!$D$138&gt;$B2),0,MAX(0,MIN(1,'У8 Ввод'!$E$138-NETWORKDAYS('У8 Ввод'!$D$138,$B2)+1))/Настройки!$E$14*100)</f>
        <v>0</v>
      </c>
      <c r="ED2" s="67" t="n">
        <f aca="false">IF(OR($D2=1,MONTH($B2)&lt;&gt;MONTH(StartDate),'У8 Ввод'!$D$139="",'У8 Ввод'!$E$139="",'У8 Ввод'!$D$139&gt;$B2),0,MAX(0,MIN(1,'У8 Ввод'!$E$139-NETWORKDAYS('У8 Ввод'!$D$139,$B2)+1))/Настройки!$E$14*100)</f>
        <v>0</v>
      </c>
      <c r="EE2" s="67" t="n">
        <f aca="false">IF(OR($D2=1,MONTH($B2)&lt;&gt;MONTH(StartDate),'У8 Ввод'!$D$140="",'У8 Ввод'!$E$140="",'У8 Ввод'!$D$140&gt;$B2),0,MAX(0,MIN(1,'У8 Ввод'!$E$140-NETWORKDAYS('У8 Ввод'!$D$140,$B2)+1))/Настройки!$E$14*100)</f>
        <v>0</v>
      </c>
      <c r="EF2" s="67" t="n">
        <f aca="false">IF(OR($D2=1,MONTH($B2)&lt;&gt;MONTH(StartDate),'У8 Ввод'!$D$141="",'У8 Ввод'!$E$141="",'У8 Ввод'!$D$141&gt;$B2),0,MAX(0,MIN(1,'У8 Ввод'!$E$141-NETWORKDAYS('У8 Ввод'!$D$141,$B2)+1))/Настройки!$E$14*100)</f>
        <v>0</v>
      </c>
      <c r="EG2" s="67" t="n">
        <f aca="false">IF(OR($D2=1,MONTH($B2)&lt;&gt;MONTH(StartDate),'У8 Ввод'!$D$142="",'У8 Ввод'!$E$142="",'У8 Ввод'!$D$142&gt;$B2),0,MAX(0,MIN(1,'У8 Ввод'!$E$142-NETWORKDAYS('У8 Ввод'!$D$142,$B2)+1))/Настройки!$E$14*100)</f>
        <v>0</v>
      </c>
      <c r="EH2" s="67" t="n">
        <f aca="false">IF(OR($D2=1,MONTH($B2)&lt;&gt;MONTH(StartDate),'У8 Ввод'!$D$143="",'У8 Ввод'!$E$143="",'У8 Ввод'!$D$143&gt;$B2),0,MAX(0,MIN(1,'У8 Ввод'!$E$143-NETWORKDAYS('У8 Ввод'!$D$143,$B2)+1))/Настройки!$E$14*100)</f>
        <v>0</v>
      </c>
      <c r="EI2" s="67" t="n">
        <f aca="false">IF(OR($D2=1,MONTH($B2)&lt;&gt;MONTH(StartDate),'У8 Ввод'!$D$144="",'У8 Ввод'!$E$144="",'У8 Ввод'!$D$144&gt;$B2),0,MAX(0,MIN(1,'У8 Ввод'!$E$144-NETWORKDAYS('У8 Ввод'!$D$144,$B2)+1))/Настройки!$E$14*100)</f>
        <v>0</v>
      </c>
      <c r="EJ2" s="67" t="n">
        <f aca="false">IF(OR($D2=1,MONTH($B2)&lt;&gt;MONTH(StartDate),'У8 Ввод'!$D$145="",'У8 Ввод'!$E$145="",'У8 Ввод'!$D$145&gt;$B2),0,MAX(0,MIN(1,'У8 Ввод'!$E$145-NETWORKDAYS('У8 Ввод'!$D$145,$B2)+1))/Настройки!$E$14*100)</f>
        <v>0</v>
      </c>
      <c r="EK2" s="67" t="n">
        <f aca="false">IF(OR($D2=1,MONTH($B2)&lt;&gt;MONTH(StartDate),'У8 Ввод'!$D$146="",'У8 Ввод'!$E$146="",'У8 Ввод'!$D$146&gt;$B2),0,MAX(0,MIN(1,'У8 Ввод'!$E$146-NETWORKDAYS('У8 Ввод'!$D$146,$B2)+1))/Настройки!$E$14*100)</f>
        <v>0</v>
      </c>
      <c r="EL2" s="67" t="n">
        <f aca="false">IF(OR($D2=1,MONTH($B2)&lt;&gt;MONTH(StartDate),'У8 Ввод'!$D$147="",'У8 Ввод'!$E$147="",'У8 Ввод'!$D$147&gt;$B2),0,MAX(0,MIN(1,'У8 Ввод'!$E$147-NETWORKDAYS('У8 Ввод'!$D$147,$B2)+1))/Настройки!$E$14*100)</f>
        <v>0</v>
      </c>
      <c r="EM2" s="67" t="n">
        <f aca="false">IF(OR($D2=1,MONTH($B2)&lt;&gt;MONTH(StartDate),'У8 Ввод'!$D$148="",'У8 Ввод'!$E$148="",'У8 Ввод'!$D$148&gt;$B2),0,MAX(0,MIN(1,'У8 Ввод'!$E$148-NETWORKDAYS('У8 Ввод'!$D$148,$B2)+1))/Настройки!$E$14*100)</f>
        <v>0</v>
      </c>
      <c r="EN2" s="67" t="n">
        <f aca="false">IF(OR($D2=1,MONTH($B2)&lt;&gt;MONTH(StartDate),'У8 Ввод'!$D$149="",'У8 Ввод'!$E$149="",'У8 Ввод'!$D$149&gt;$B2),0,MAX(0,MIN(1,'У8 Ввод'!$E$149-NETWORKDAYS('У8 Ввод'!$D$149,$B2)+1))/Настройки!$E$14*100)</f>
        <v>0</v>
      </c>
      <c r="EO2" s="67" t="n">
        <f aca="false">IF(OR($D2=1,MONTH($B2)&lt;&gt;MONTH(StartDate),'У8 Ввод'!$D$150="",'У8 Ввод'!$E$150="",'У8 Ввод'!$D$150&gt;$B2),0,MAX(0,MIN(1,'У8 Ввод'!$E$150-NETWORKDAYS('У8 Ввод'!$D$150,$B2)+1))/Настройки!$E$14*100)</f>
        <v>0</v>
      </c>
      <c r="EP2" s="67" t="n">
        <f aca="false">IF(OR($D2=1,MONTH($B2)&lt;&gt;MONTH(StartDate),'У8 Ввод'!$D$151="",'У8 Ввод'!$E$151="",'У8 Ввод'!$D$151&gt;$B2),0,MAX(0,MIN(1,'У8 Ввод'!$E$151-NETWORKDAYS('У8 Ввод'!$D$151,$B2)+1))/Настройки!$E$14*100)</f>
        <v>0</v>
      </c>
      <c r="EQ2" s="67" t="n">
        <f aca="false">IF(OR($D2=1,MONTH($B2)&lt;&gt;MONTH(StartDate),'У8 Ввод'!$D$152="",'У8 Ввод'!$E$152="",'У8 Ввод'!$D$152&gt;$B2),0,MAX(0,MIN(1,'У8 Ввод'!$E$152-NETWORKDAYS('У8 Ввод'!$D$152,$B2)+1))/Настройки!$E$14*100)</f>
        <v>0</v>
      </c>
      <c r="ER2" s="67" t="n">
        <f aca="false">IF(OR($D2=1,MONTH($B2)&lt;&gt;MONTH(StartDate),'У8 Ввод'!$D$153="",'У8 Ввод'!$E$153="",'У8 Ввод'!$D$153&gt;$B2),0,MAX(0,MIN(1,'У8 Ввод'!$E$153-NETWORKDAYS('У8 Ввод'!$D$153,$B2)+1))/Настройки!$E$14*100)</f>
        <v>0</v>
      </c>
      <c r="ES2" s="67" t="n">
        <f aca="false">IF(OR($D2=1,MONTH($B2)&lt;&gt;MONTH(StartDate),'У8 Ввод'!$D$154="",'У8 Ввод'!$E$154="",'У8 Ввод'!$D$154&gt;$B2),0,MAX(0,MIN(1,'У8 Ввод'!$E$154-NETWORKDAYS('У8 Ввод'!$D$154,$B2)+1))/Настройки!$E$14*100)</f>
        <v>0</v>
      </c>
      <c r="ET2" s="67" t="n">
        <f aca="false">IF(OR($D2=1,MONTH($B2)&lt;&gt;MONTH(StartDate),'У8 Ввод'!$D$155="",'У8 Ввод'!$E$155="",'У8 Ввод'!$D$155&gt;$B2),0,MAX(0,MIN(1,'У8 Ввод'!$E$155-NETWORKDAYS('У8 Ввод'!$D$155,$B2)+1))/Настройки!$E$14*100)</f>
        <v>0</v>
      </c>
      <c r="EU2" s="67" t="n">
        <f aca="false">IF(OR($D2=1,MONTH($B2)&lt;&gt;MONTH(StartDate),'У8 Ввод'!$D$156="",'У8 Ввод'!$E$156="",'У8 Ввод'!$D$156&gt;$B2),0,MAX(0,MIN(1,'У8 Ввод'!$E$156-NETWORKDAYS('У8 Ввод'!$D$156,$B2)+1))/Настройки!$E$14*100)</f>
        <v>0</v>
      </c>
      <c r="EV2" s="67" t="n">
        <f aca="false">IF(OR($D2=1,MONTH($B2)&lt;&gt;MONTH(StartDate),'У8 Ввод'!$D$157="",'У8 Ввод'!$E$157="",'У8 Ввод'!$D$157&gt;$B2),0,MAX(0,MIN(1,'У8 Ввод'!$E$157-NETWORKDAYS('У8 Ввод'!$D$157,$B2)+1))/Настройки!$E$14*100)</f>
        <v>0</v>
      </c>
      <c r="EW2" s="67" t="n">
        <f aca="false">IF(OR($D2=1,MONTH($B2)&lt;&gt;MONTH(StartDate),'У8 Ввод'!$D$158="",'У8 Ввод'!$E$158="",'У8 Ввод'!$D$158&gt;$B2),0,MAX(0,MIN(1,'У8 Ввод'!$E$158-NETWORKDAYS('У8 Ввод'!$D$158,$B2)+1))/Настройки!$E$14*100)</f>
        <v>0</v>
      </c>
      <c r="EX2" s="67" t="n">
        <f aca="false">IF(OR($D2=1,MONTH($B2)&lt;&gt;MONTH(StartDate),'У8 Ввод'!$D$159="",'У8 Ввод'!$E$159="",'У8 Ввод'!$D$159&gt;$B2),0,MAX(0,MIN(1,'У8 Ввод'!$E$159-NETWORKDAYS('У8 Ввод'!$D$159,$B2)+1))/Настройки!$E$14*100)</f>
        <v>0</v>
      </c>
      <c r="EY2" s="67" t="n">
        <f aca="false">IF(OR($D2=1,MONTH($B2)&lt;&gt;MONTH(StartDate),'У8 Ввод'!$D$160="",'У8 Ввод'!$E$160="",'У8 Ввод'!$D$160&gt;$B2),0,MAX(0,MIN(1,'У8 Ввод'!$E$160-NETWORKDAYS('У8 Ввод'!$D$160,$B2)+1))/Настройки!$E$14*100)</f>
        <v>0</v>
      </c>
      <c r="EZ2" s="67" t="n">
        <f aca="false">IF(OR($D2=1,MONTH($B2)&lt;&gt;MONTH(StartDate),'У8 Ввод'!$D$161="",'У8 Ввод'!$E$161="",'У8 Ввод'!$D$161&gt;$B2),0,MAX(0,MIN(1,'У8 Ввод'!$E$161-NETWORKDAYS('У8 Ввод'!$D$161,$B2)+1))/Настройки!$E$14*100)</f>
        <v>0</v>
      </c>
      <c r="FA2" s="67" t="n">
        <f aca="false">IF(OR($D2=1,MONTH($B2)&lt;&gt;MONTH(StartDate),'У8 Ввод'!$D$162="",'У8 Ввод'!$E$162="",'У8 Ввод'!$D$162&gt;$B2),0,MAX(0,MIN(1,'У8 Ввод'!$E$162-NETWORKDAYS('У8 Ввод'!$D$162,$B2)+1))/Настройки!$E$14*100)</f>
        <v>0</v>
      </c>
      <c r="FB2" s="67" t="n">
        <f aca="false">IF(OR($D2=1,MONTH($B2)&lt;&gt;MONTH(StartDate),'У8 Ввод'!$D$163="",'У8 Ввод'!$E$163="",'У8 Ввод'!$D$163&gt;$B2),0,MAX(0,MIN(1,'У8 Ввод'!$E$163-NETWORKDAYS('У8 Ввод'!$D$163,$B2)+1))/Настройки!$E$14*100)</f>
        <v>0</v>
      </c>
      <c r="FC2" s="67" t="n">
        <f aca="false">IF(OR($D2=1,MONTH($B2)&lt;&gt;MONTH(StartDate),'У8 Ввод'!$D$164="",'У8 Ввод'!$E$164="",'У8 Ввод'!$D$164&gt;$B2),0,MAX(0,MIN(1,'У8 Ввод'!$E$164-NETWORKDAYS('У8 Ввод'!$D$164,$B2)+1))/Настройки!$E$14*100)</f>
        <v>0</v>
      </c>
      <c r="FD2" s="67" t="n">
        <f aca="false">IF(OR($D2=1,MONTH($B2)&lt;&gt;MONTH(StartDate),'У8 Ввод'!$D$165="",'У8 Ввод'!$E$165="",'У8 Ввод'!$D$165&gt;$B2),0,MAX(0,MIN(1,'У8 Ввод'!$E$165-NETWORKDAYS('У8 Ввод'!$D$165,$B2)+1))/Настройки!$E$14*100)</f>
        <v>0</v>
      </c>
      <c r="FE2" s="67" t="n">
        <f aca="false">IF(OR($D2=1,MONTH($B2)&lt;&gt;MONTH(StartDate),'У8 Ввод'!$D$166="",'У8 Ввод'!$E$166="",'У8 Ввод'!$D$166&gt;$B2),0,MAX(0,MIN(1,'У8 Ввод'!$E$166-NETWORKDAYS('У8 Ввод'!$D$166,$B2)+1))/Настройки!$E$14*100)</f>
        <v>0</v>
      </c>
      <c r="FF2" s="67" t="n">
        <f aca="false">IF(OR($D2=1,MONTH($B2)&lt;&gt;MONTH(StartDate),'У8 Ввод'!$D$167="",'У8 Ввод'!$E$167="",'У8 Ввод'!$D$167&gt;$B2),0,MAX(0,MIN(1,'У8 Ввод'!$E$167-NETWORKDAYS('У8 Ввод'!$D$167,$B2)+1))/Настройки!$E$14*100)</f>
        <v>0</v>
      </c>
      <c r="FG2" s="67" t="n">
        <f aca="false">IF(OR($D2=1,MONTH($B2)&lt;&gt;MONTH(StartDate),'У8 Ввод'!$D$168="",'У8 Ввод'!$E$168="",'У8 Ввод'!$D$168&gt;$B2),0,MAX(0,MIN(1,'У8 Ввод'!$E$168-NETWORKDAYS('У8 Ввод'!$D$168,$B2)+1))/Настройки!$E$14*100)</f>
        <v>0</v>
      </c>
      <c r="FH2" s="67" t="n">
        <f aca="false">IF(OR($D2=1,MONTH($B2)&lt;&gt;MONTH(StartDate),'У8 Ввод'!$D$169="",'У8 Ввод'!$E$169="",'У8 Ввод'!$D$169&gt;$B2),0,MAX(0,MIN(1,'У8 Ввод'!$E$169-NETWORKDAYS('У8 Ввод'!$D$169,$B2)+1))/Настройки!$E$14*100)</f>
        <v>0</v>
      </c>
      <c r="FI2" s="67" t="n">
        <f aca="false">IF(OR($D2=1,MONTH($B2)&lt;&gt;MONTH(StartDate),'У8 Ввод'!$D$170="",'У8 Ввод'!$E$170="",'У8 Ввод'!$D$170&gt;$B2),0,MAX(0,MIN(1,'У8 Ввод'!$E$170-NETWORKDAYS('У8 Ввод'!$D$170,$B2)+1))/Настройки!$E$14*100)</f>
        <v>0</v>
      </c>
      <c r="FJ2" s="67" t="n">
        <f aca="false">IF(OR($D2=1,MONTH($B2)&lt;&gt;MONTH(StartDate),'У8 Ввод'!$D$171="",'У8 Ввод'!$E$171="",'У8 Ввод'!$D$171&gt;$B2),0,MAX(0,MIN(1,'У8 Ввод'!$E$171-NETWORKDAYS('У8 Ввод'!$D$171,$B2)+1))/Настройки!$E$14*100)</f>
        <v>0</v>
      </c>
      <c r="FK2" s="67" t="n">
        <f aca="false">IF(OR($D2=1,MONTH($B2)&lt;&gt;MONTH(StartDate),'У8 Ввод'!$D$172="",'У8 Ввод'!$E$172="",'У8 Ввод'!$D$172&gt;$B2),0,MAX(0,MIN(1,'У8 Ввод'!$E$172-NETWORKDAYS('У8 Ввод'!$D$172,$B2)+1))/Настройки!$E$14*100)</f>
        <v>0</v>
      </c>
      <c r="FL2" s="67" t="n">
        <f aca="false">IF(OR($D2=1,MONTH($B2)&lt;&gt;MONTH(StartDate),'У8 Ввод'!$D$173="",'У8 Ввод'!$E$173="",'У8 Ввод'!$D$173&gt;$B2),0,MAX(0,MIN(1,'У8 Ввод'!$E$173-NETWORKDAYS('У8 Ввод'!$D$173,$B2)+1))/Настройки!$E$14*100)</f>
        <v>0</v>
      </c>
      <c r="FM2" s="67" t="n">
        <f aca="false">IF(OR($D2=1,MONTH($B2)&lt;&gt;MONTH(StartDate),'У8 Ввод'!$D$174="",'У8 Ввод'!$E$174="",'У8 Ввод'!$D$174&gt;$B2),0,MAX(0,MIN(1,'У8 Ввод'!$E$174-NETWORKDAYS('У8 Ввод'!$D$174,$B2)+1))/Настройки!$E$14*100)</f>
        <v>0</v>
      </c>
      <c r="FN2" s="67" t="n">
        <f aca="false">IF(OR($D2=1,MONTH($B2)&lt;&gt;MONTH(StartDate),'У8 Ввод'!$D$175="",'У8 Ввод'!$E$175="",'У8 Ввод'!$D$175&gt;$B2),0,MAX(0,MIN(1,'У8 Ввод'!$E$175-NETWORKDAYS('У8 Ввод'!$D$175,$B2)+1))/Настройки!$E$14*100)</f>
        <v>0</v>
      </c>
      <c r="FO2" s="67" t="n">
        <f aca="false">IF(OR($D2=1,MONTH($B2)&lt;&gt;MONTH(StartDate),'У8 Ввод'!$D$176="",'У8 Ввод'!$E$176="",'У8 Ввод'!$D$176&gt;$B2),0,MAX(0,MIN(1,'У8 Ввод'!$E$176-NETWORKDAYS('У8 Ввод'!$D$176,$B2)+1))/Настройки!$E$14*100)</f>
        <v>0</v>
      </c>
      <c r="FP2" s="67" t="n">
        <f aca="false">IF(OR($D2=1,MONTH($B2)&lt;&gt;MONTH(StartDate),'У8 Ввод'!$D$177="",'У8 Ввод'!$E$177="",'У8 Ввод'!$D$177&gt;$B2),0,MAX(0,MIN(1,'У8 Ввод'!$E$177-NETWORKDAYS('У8 Ввод'!$D$177,$B2)+1))/Настройки!$E$14*100)</f>
        <v>0</v>
      </c>
      <c r="FQ2" s="67" t="n">
        <f aca="false">IF(OR($D2=1,MONTH($B2)&lt;&gt;MONTH(StartDate),'У8 Ввод'!$D$178="",'У8 Ввод'!$E$178="",'У8 Ввод'!$D$178&gt;$B2),0,MAX(0,MIN(1,'У8 Ввод'!$E$178-NETWORKDAYS('У8 Ввод'!$D$178,$B2)+1))/Настройки!$E$14*100)</f>
        <v>0</v>
      </c>
      <c r="FR2" s="67" t="n">
        <f aca="false">IF(OR($D2=1,MONTH($B2)&lt;&gt;MONTH(StartDate),'У8 Ввод'!$D$179="",'У8 Ввод'!$E$179="",'У8 Ввод'!$D$179&gt;$B2),0,MAX(0,MIN(1,'У8 Ввод'!$E$179-NETWORKDAYS('У8 Ввод'!$D$179,$B2)+1))/Настройки!$E$14*100)</f>
        <v>0</v>
      </c>
      <c r="FS2" s="67" t="n">
        <f aca="false">IF(OR($D2=1,MONTH($B2)&lt;&gt;MONTH(StartDate),'У8 Ввод'!$D$180="",'У8 Ввод'!$E$180="",'У8 Ввод'!$D$180&gt;$B2),0,MAX(0,MIN(1,'У8 Ввод'!$E$180-NETWORKDAYS('У8 Ввод'!$D$180,$B2)+1))/Настройки!$E$14*100)</f>
        <v>0</v>
      </c>
      <c r="FT2" s="67" t="n">
        <f aca="false">IF(OR($D2=1,MONTH($B2)&lt;&gt;MONTH(StartDate),'У8 Ввод'!$D$181="",'У8 Ввод'!$E$181="",'У8 Ввод'!$D$181&gt;$B2),0,MAX(0,MIN(1,'У8 Ввод'!$E$181-NETWORKDAYS('У8 Ввод'!$D$181,$B2)+1))/Настройки!$E$14*100)</f>
        <v>0</v>
      </c>
      <c r="FU2" s="67" t="n">
        <f aca="false">IF(OR($D2=1,MONTH($B2)&lt;&gt;MONTH(StartDate),'У8 Ввод'!$D$182="",'У8 Ввод'!$E$182="",'У8 Ввод'!$D$182&gt;$B2),0,MAX(0,MIN(1,'У8 Ввод'!$E$182-NETWORKDAYS('У8 Ввод'!$D$182,$B2)+1))/Настройки!$E$14*100)</f>
        <v>0</v>
      </c>
      <c r="FV2" s="67" t="n">
        <f aca="false">IF(OR($D2=1,MONTH($B2)&lt;&gt;MONTH(StartDate),'У8 Ввод'!$D$183="",'У8 Ввод'!$E$183="",'У8 Ввод'!$D$183&gt;$B2),0,MAX(0,MIN(1,'У8 Ввод'!$E$183-NETWORKDAYS('У8 Ввод'!$D$183,$B2)+1))/Настройки!$E$14*100)</f>
        <v>0</v>
      </c>
      <c r="FW2" s="67" t="n">
        <f aca="false">IF(OR($D2=1,MONTH($B2)&lt;&gt;MONTH(StartDate),'У8 Ввод'!$D$184="",'У8 Ввод'!$E$184="",'У8 Ввод'!$D$184&gt;$B2),0,MAX(0,MIN(1,'У8 Ввод'!$E$184-NETWORKDAYS('У8 Ввод'!$D$184,$B2)+1))/Настройки!$E$14*100)</f>
        <v>0</v>
      </c>
      <c r="FX2" s="67" t="n">
        <f aca="false">IF(OR($D2=1,MONTH($B2)&lt;&gt;MONTH(StartDate),'У8 Ввод'!$D$185="",'У8 Ввод'!$E$185="",'У8 Ввод'!$D$185&gt;$B2),0,MAX(0,MIN(1,'У8 Ввод'!$E$185-NETWORKDAYS('У8 Ввод'!$D$185,$B2)+1))/Настройки!$E$14*100)</f>
        <v>0</v>
      </c>
      <c r="FY2" s="67" t="n">
        <f aca="false">IF(OR($D2=1,MONTH($B2)&lt;&gt;MONTH(StartDate),'У8 Ввод'!$D$186="",'У8 Ввод'!$E$186="",'У8 Ввод'!$D$186&gt;$B2),0,MAX(0,MIN(1,'У8 Ввод'!$E$186-NETWORKDAYS('У8 Ввод'!$D$186,$B2)+1))/Настройки!$E$14*100)</f>
        <v>0</v>
      </c>
      <c r="FZ2" s="67" t="n">
        <f aca="false">IF(OR($D2=1,MONTH($B2)&lt;&gt;MONTH(StartDate),'У8 Ввод'!$D$187="",'У8 Ввод'!$E$187="",'У8 Ввод'!$D$187&gt;$B2),0,MAX(0,MIN(1,'У8 Ввод'!$E$187-NETWORKDAYS('У8 Ввод'!$D$187,$B2)+1))/Настройки!$E$14*100)</f>
        <v>0</v>
      </c>
      <c r="GA2" s="67" t="n">
        <f aca="false">IF(OR($D2=1,MONTH($B2)&lt;&gt;MONTH(StartDate),'У8 Ввод'!$D$188="",'У8 Ввод'!$E$188="",'У8 Ввод'!$D$188&gt;$B2),0,MAX(0,MIN(1,'У8 Ввод'!$E$188-NETWORKDAYS('У8 Ввод'!$D$188,$B2)+1))/Настройки!$E$14*100)</f>
        <v>0</v>
      </c>
      <c r="GB2" s="67" t="n">
        <f aca="false">IF(OR($D2=1,MONTH($B2)&lt;&gt;MONTH(StartDate),'У8 Ввод'!$D$189="",'У8 Ввод'!$E$189="",'У8 Ввод'!$D$189&gt;$B2),0,MAX(0,MIN(1,'У8 Ввод'!$E$189-NETWORKDAYS('У8 Ввод'!$D$189,$B2)+1))/Настройки!$E$14*100)</f>
        <v>0</v>
      </c>
      <c r="GC2" s="67" t="n">
        <f aca="false">IF(OR($D2=1,MONTH($B2)&lt;&gt;MONTH(StartDate),'У8 Ввод'!$D$190="",'У8 Ввод'!$E$190="",'У8 Ввод'!$D$190&gt;$B2),0,MAX(0,MIN(1,'У8 Ввод'!$E$190-NETWORKDAYS('У8 Ввод'!$D$190,$B2)+1))/Настройки!$E$14*100)</f>
        <v>0</v>
      </c>
      <c r="GD2" s="67" t="n">
        <f aca="false">IF(OR($D2=1,MONTH($B2)&lt;&gt;MONTH(StartDate),'У8 Ввод'!$D$191="",'У8 Ввод'!$E$191="",'У8 Ввод'!$D$191&gt;$B2),0,MAX(0,MIN(1,'У8 Ввод'!$E$191-NETWORKDAYS('У8 Ввод'!$D$191,$B2)+1))/Настройки!$E$14*100)</f>
        <v>0</v>
      </c>
      <c r="GE2" s="67" t="n">
        <f aca="false">IF(OR($D2=1,MONTH($B2)&lt;&gt;MONTH(StartDate),'У8 Ввод'!$D$192="",'У8 Ввод'!$E$192="",'У8 Ввод'!$D$192&gt;$B2),0,MAX(0,MIN(1,'У8 Ввод'!$E$192-NETWORKDAYS('У8 Ввод'!$D$192,$B2)+1))/Настройки!$E$14*100)</f>
        <v>0</v>
      </c>
      <c r="GF2" s="67" t="n">
        <f aca="false">IF(OR($D2=1,MONTH($B2)&lt;&gt;MONTH(StartDate),'У8 Ввод'!$D$193="",'У8 Ввод'!$E$193="",'У8 Ввод'!$D$193&gt;$B2),0,MAX(0,MIN(1,'У8 Ввод'!$E$193-NETWORKDAYS('У8 Ввод'!$D$193,$B2)+1))/Настройки!$E$14*100)</f>
        <v>0</v>
      </c>
      <c r="GG2" s="67" t="n">
        <f aca="false">IF(OR($D2=1,MONTH($B2)&lt;&gt;MONTH(StartDate),'У8 Ввод'!$D$194="",'У8 Ввод'!$E$194="",'У8 Ввод'!$D$194&gt;$B2),0,MAX(0,MIN(1,'У8 Ввод'!$E$194-NETWORKDAYS('У8 Ввод'!$D$194,$B2)+1))/Настройки!$E$14*100)</f>
        <v>0</v>
      </c>
      <c r="GH2" s="67" t="n">
        <f aca="false">IF(OR($D2=1,MONTH($B2)&lt;&gt;MONTH(StartDate),'У8 Ввод'!$D$195="",'У8 Ввод'!$E$195="",'У8 Ввод'!$D$195&gt;$B2),0,MAX(0,MIN(1,'У8 Ввод'!$E$195-NETWORKDAYS('У8 Ввод'!$D$195,$B2)+1))/Настройки!$E$14*100)</f>
        <v>0</v>
      </c>
      <c r="GI2" s="67" t="n">
        <f aca="false">IF(OR($D2=1,MONTH($B2)&lt;&gt;MONTH(StartDate),'У8 Ввод'!$D$196="",'У8 Ввод'!$E$196="",'У8 Ввод'!$D$196&gt;$B2),0,MAX(0,MIN(1,'У8 Ввод'!$E$196-NETWORKDAYS('У8 Ввод'!$D$196,$B2)+1))/Настройки!$E$14*100)</f>
        <v>0</v>
      </c>
      <c r="GJ2" s="67" t="n">
        <f aca="false">IF(OR($D2=1,MONTH($B2)&lt;&gt;MONTH(StartDate),'У8 Ввод'!$D$197="",'У8 Ввод'!$E$197="",'У8 Ввод'!$D$197&gt;$B2),0,MAX(0,MIN(1,'У8 Ввод'!$E$197-NETWORKDAYS('У8 Ввод'!$D$197,$B2)+1))/Настройки!$E$14*100)</f>
        <v>0</v>
      </c>
      <c r="GK2" s="67" t="n">
        <f aca="false">IF(OR($D2=1,MONTH($B2)&lt;&gt;MONTH(StartDate),'У8 Ввод'!$D$198="",'У8 Ввод'!$E$198="",'У8 Ввод'!$D$198&gt;$B2),0,MAX(0,MIN(1,'У8 Ввод'!$E$198-NETWORKDAYS('У8 Ввод'!$D$198,$B2)+1))/Настройки!$E$14*100)</f>
        <v>0</v>
      </c>
      <c r="GL2" s="67" t="n">
        <f aca="false">IF(OR($D2=1,MONTH($B2)&lt;&gt;MONTH(StartDate),'У8 Ввод'!$D$199="",'У8 Ввод'!$E$199="",'У8 Ввод'!$D$199&gt;$B2),0,MAX(0,MIN(1,'У8 Ввод'!$E$199-NETWORKDAYS('У8 Ввод'!$D$199,$B2)+1))/Настройки!$E$14*100)</f>
        <v>0</v>
      </c>
      <c r="GM2" s="67" t="n">
        <f aca="false">IF(OR($D2=1,MONTH($B2)&lt;&gt;MONTH(StartDate),'У8 Ввод'!$D$200="",'У8 Ввод'!$E$200="",'У8 Ввод'!$D$200&gt;$B2),0,MAX(0,MIN(1,'У8 Ввод'!$E$200-NETWORKDAYS('У8 Ввод'!$D$200,$B2)+1))/Настройки!$E$14*100)</f>
        <v>0</v>
      </c>
      <c r="GN2" s="67" t="n">
        <f aca="false">IF(OR($D2=1,MONTH($B2)&lt;&gt;MONTH(StartDate),'У8 Ввод'!$D$201="",'У8 Ввод'!$E$201="",'У8 Ввод'!$D$201&gt;$B2),0,MAX(0,MIN(1,'У8 Ввод'!$E$201-NETWORKDAYS('У8 Ввод'!$D$201,$B2)+1))/Настройки!$E$14*100)</f>
        <v>0</v>
      </c>
      <c r="GO2" s="67" t="n">
        <f aca="false">IF(OR($D2=1,MONTH($B2)&lt;&gt;MONTH(StartDate),'У8 Ввод'!$D$202="",'У8 Ввод'!$E$202="",'У8 Ввод'!$D$202&gt;$B2),0,MAX(0,MIN(1,'У8 Ввод'!$E$202-NETWORKDAYS('У8 Ввод'!$D$202,$B2)+1))/Настройки!$E$14*100)</f>
        <v>0</v>
      </c>
      <c r="GP2" s="67" t="n">
        <f aca="false">IF(OR($D2=1,MONTH($B2)&lt;&gt;MONTH(StartDate),'У8 Ввод'!$D$203="",'У8 Ввод'!$E$203="",'У8 Ввод'!$D$203&gt;$B2),0,MAX(0,MIN(1,'У8 Ввод'!$E$203-NETWORKDAYS('У8 Ввод'!$D$203,$B2)+1))/Настройки!$E$14*100)</f>
        <v>0</v>
      </c>
      <c r="GQ2" s="67" t="n">
        <f aca="false">IF(OR($D2=1,MONTH($B2)&lt;&gt;MONTH(StartDate),'У8 Ввод'!$D$204="",'У8 Ввод'!$E$204="",'У8 Ввод'!$D$204&gt;$B2),0,MAX(0,MIN(1,'У8 Ввод'!$E$204-NETWORKDAYS('У8 Ввод'!$D$204,$B2)+1))/Настройки!$E$14*100)</f>
        <v>0</v>
      </c>
      <c r="GR2" s="67" t="n">
        <f aca="false">IF(OR($D2=1,MONTH($B2)&lt;&gt;MONTH(StartDate),'У8 Ввод'!$D$205="",'У8 Ввод'!$E$205="",'У8 Ввод'!$D$205&gt;$B2),0,MAX(0,MIN(1,'У8 Ввод'!$E$205-NETWORKDAYS('У8 Ввод'!$D$205,$B2)+1))/Настройки!$E$14*100)</f>
        <v>0</v>
      </c>
      <c r="GS2" s="67" t="n">
        <f aca="false">IF(OR($D2=1,MONTH($B2)&lt;&gt;MONTH(StartDate),'У8 Ввод'!$D$206="",'У8 Ввод'!$E$206="",'У8 Ввод'!$D$206&gt;$B2),0,MAX(0,MIN(1,'У8 Ввод'!$E$206-NETWORKDAYS('У8 Ввод'!$D$206,$B2)+1))/Настройки!$E$14*100)</f>
        <v>0</v>
      </c>
      <c r="GT2" s="67" t="n">
        <f aca="false">IF(OR($D2=1,MONTH($B2)&lt;&gt;MONTH(StartDate),'У8 Ввод'!$D$207="",'У8 Ввод'!$E$207="",'У8 Ввод'!$D$207&gt;$B2),0,MAX(0,MIN(1,'У8 Ввод'!$E$207-NETWORKDAYS('У8 Ввод'!$D$207,$B2)+1))/Настройки!$E$14*100)</f>
        <v>0</v>
      </c>
      <c r="GU2" s="67" t="n">
        <f aca="false">IF(OR($D2=1,MONTH($B2)&lt;&gt;MONTH(StartDate),'У8 Ввод'!$D$208="",'У8 Ввод'!$E$208="",'У8 Ввод'!$D$208&gt;$B2),0,MAX(0,MIN(1,'У8 Ввод'!$E$208-NETWORKDAYS('У8 Ввод'!$D$208,$B2)+1))/Настройки!$E$14*100)</f>
        <v>0</v>
      </c>
      <c r="GV2" s="67" t="n">
        <f aca="false">IF(OR($D2=1,MONTH($B2)&lt;&gt;MONTH(StartDate),'У8 Ввод'!$D$209="",'У8 Ввод'!$E$209="",'У8 Ввод'!$D$209&gt;$B2),0,MAX(0,MIN(1,'У8 Ввод'!$E$209-NETWORKDAYS('У8 Ввод'!$D$209,$B2)+1))/Настройки!$E$14*100)</f>
        <v>0</v>
      </c>
      <c r="GW2" s="67" t="n">
        <f aca="false">IF(OR($D2=1,MONTH($B2)&lt;&gt;MONTH(StartDate),'У8 Ввод'!$D$210="",'У8 Ввод'!$E$210="",'У8 Ввод'!$D$210&gt;$B2),0,MAX(0,MIN(1,'У8 Ввод'!$E$210-NETWORKDAYS('У8 Ввод'!$D$210,$B2)+1))/Настройки!$E$14*100)</f>
        <v>0</v>
      </c>
      <c r="GX2" s="67" t="n">
        <f aca="false">IF(OR($D2=1,MONTH($B2)&lt;&gt;MONTH(StartDate),'У8 Ввод'!$D$211="",'У8 Ввод'!$E$211="",'У8 Ввод'!$D$211&gt;$B2),0,MAX(0,MIN(1,'У8 Ввод'!$E$211-NETWORKDAYS('У8 Ввод'!$D$211,$B2)+1))/Настройки!$E$14*100)</f>
        <v>0</v>
      </c>
      <c r="GY2" s="67" t="n">
        <f aca="false">IF(OR($D2=1,MONTH($B2)&lt;&gt;MONTH(StartDate),'У8 Ввод'!$D$212="",'У8 Ввод'!$E$212="",'У8 Ввод'!$D$212&gt;$B2),0,MAX(0,MIN(1,'У8 Ввод'!$E$212-NETWORKDAYS('У8 Ввод'!$D$212,$B2)+1))/Настройки!$E$14*100)</f>
        <v>0</v>
      </c>
      <c r="GZ2" s="67" t="n">
        <f aca="false">IF(OR($D2=1,MONTH($B2)&lt;&gt;MONTH(StartDate),'У8 Ввод'!$D$213="",'У8 Ввод'!$E$213="",'У8 Ввод'!$D$213&gt;$B2),0,MAX(0,MIN(1,'У8 Ввод'!$E$213-NETWORKDAYS('У8 Ввод'!$D$213,$B2)+1))/Настройки!$E$14*100)</f>
        <v>0</v>
      </c>
      <c r="HA2" s="67" t="n">
        <f aca="false">IF(OR($D2=1,MONTH($B2)&lt;&gt;MONTH(StartDate),'У8 Ввод'!$D$214="",'У8 Ввод'!$E$214="",'У8 Ввод'!$D$214&gt;$B2),0,MAX(0,MIN(1,'У8 Ввод'!$E$214-NETWORKDAYS('У8 Ввод'!$D$214,$B2)+1))/Настройки!$E$14*100)</f>
        <v>0</v>
      </c>
      <c r="HB2" s="67" t="n">
        <f aca="false">IF(OR($D2=1,MONTH($B2)&lt;&gt;MONTH(StartDate),'У8 Ввод'!$D$215="",'У8 Ввод'!$E$215="",'У8 Ввод'!$D$215&gt;$B2),0,MAX(0,MIN(1,'У8 Ввод'!$E$215-NETWORKDAYS('У8 Ввод'!$D$215,$B2)+1))/Настройки!$E$14*100)</f>
        <v>0</v>
      </c>
      <c r="HC2" s="67" t="n">
        <f aca="false">IF(OR($D2=1,MONTH($B2)&lt;&gt;MONTH(StartDate),'У8 Ввод'!$D$216="",'У8 Ввод'!$E$216="",'У8 Ввод'!$D$216&gt;$B2),0,MAX(0,MIN(1,'У8 Ввод'!$E$216-NETWORKDAYS('У8 Ввод'!$D$216,$B2)+1))/Настройки!$E$14*100)</f>
        <v>0</v>
      </c>
      <c r="HD2" s="67" t="n">
        <f aca="false">IF(OR($D2=1,MONTH($B2)&lt;&gt;MONTH(StartDate),'У8 Ввод'!$D$217="",'У8 Ввод'!$E$217="",'У8 Ввод'!$D$217&gt;$B2),0,MAX(0,MIN(1,'У8 Ввод'!$E$217-NETWORKDAYS('У8 Ввод'!$D$217,$B2)+1))/Настройки!$E$14*100)</f>
        <v>0</v>
      </c>
      <c r="HE2" s="67" t="n">
        <f aca="false">IF(OR($D2=1,MONTH($B2)&lt;&gt;MONTH(StartDate),'У8 Ввод'!$D$218="",'У8 Ввод'!$E$218="",'У8 Ввод'!$D$218&gt;$B2),0,MAX(0,MIN(1,'У8 Ввод'!$E$218-NETWORKDAYS('У8 Ввод'!$D$218,$B2)+1))/Настройки!$E$14*100)</f>
        <v>0</v>
      </c>
      <c r="HF2" s="67" t="n">
        <f aca="false">IF(OR($D2=1,MONTH($B2)&lt;&gt;MONTH(StartDate),'У8 Ввод'!$D$219="",'У8 Ввод'!$E$219="",'У8 Ввод'!$D$219&gt;$B2),0,MAX(0,MIN(1,'У8 Ввод'!$E$219-NETWORKDAYS('У8 Ввод'!$D$219,$B2)+1))/Настройки!$E$14*100)</f>
        <v>0</v>
      </c>
      <c r="HG2" s="67" t="n">
        <f aca="false">IF(OR($D2=1,MONTH($B2)&lt;&gt;MONTH(StartDate),'У8 Ввод'!$D$220="",'У8 Ввод'!$E$220="",'У8 Ввод'!$D$220&gt;$B2),0,MAX(0,MIN(1,'У8 Ввод'!$E$220-NETWORKDAYS('У8 Ввод'!$D$220,$B2)+1))/Настройки!$E$14*100)</f>
        <v>0</v>
      </c>
      <c r="HH2" s="67" t="n">
        <f aca="false">IF(OR($D2=1,MONTH($B2)&lt;&gt;MONTH(StartDate),'У8 Ввод'!$D$221="",'У8 Ввод'!$E$221="",'У8 Ввод'!$D$221&gt;$B2),0,MAX(0,MIN(1,'У8 Ввод'!$E$221-NETWORKDAYS('У8 Ввод'!$D$221,$B2)+1))/Настройки!$E$14*100)</f>
        <v>0</v>
      </c>
      <c r="HI2" s="67" t="n">
        <f aca="false">IF(OR($D2=1,MONTH($B2)&lt;&gt;MONTH(StartDate),'У8 Ввод'!$D$222="",'У8 Ввод'!$E$222="",'У8 Ввод'!$D$222&gt;$B2),0,MAX(0,MIN(1,'У8 Ввод'!$E$222-NETWORKDAYS('У8 Ввод'!$D$222,$B2)+1))/Настройки!$E$14*100)</f>
        <v>0</v>
      </c>
      <c r="HJ2" s="67" t="n">
        <f aca="false">IF(OR($D2=1,MONTH($B2)&lt;&gt;MONTH(StartDate),'У8 Ввод'!$D$223="",'У8 Ввод'!$E$223="",'У8 Ввод'!$D$223&gt;$B2),0,MAX(0,MIN(1,'У8 Ввод'!$E$223-NETWORKDAYS('У8 Ввод'!$D$223,$B2)+1))/Настройки!$E$14*100)</f>
        <v>0</v>
      </c>
      <c r="HK2" s="67" t="n">
        <f aca="false">IF(OR($D2=1,MONTH($B2)&lt;&gt;MONTH(StartDate),'У8 Ввод'!$D$224="",'У8 Ввод'!$E$224="",'У8 Ввод'!$D$224&gt;$B2),0,MAX(0,MIN(1,'У8 Ввод'!$E$224-NETWORKDAYS('У8 Ввод'!$D$224,$B2)+1))/Настройки!$E$14*100)</f>
        <v>0</v>
      </c>
      <c r="HL2" s="67" t="n">
        <f aca="false">IF(OR($D2=1,MONTH($B2)&lt;&gt;MONTH(StartDate),'У8 Ввод'!$D$225="",'У8 Ввод'!$E$225="",'У8 Ввод'!$D$225&gt;$B2),0,MAX(0,MIN(1,'У8 Ввод'!$E$225-NETWORKDAYS('У8 Ввод'!$D$225,$B2)+1))/Настройки!$E$14*100)</f>
        <v>0</v>
      </c>
      <c r="HM2" s="67" t="n">
        <f aca="false">IF(OR($D2=1,MONTH($B2)&lt;&gt;MONTH(StartDate),'У8 Ввод'!$D$226="",'У8 Ввод'!$E$226="",'У8 Ввод'!$D$226&gt;$B2),0,MAX(0,MIN(1,'У8 Ввод'!$E$226-NETWORKDAYS('У8 Ввод'!$D$226,$B2)+1))/Настройки!$E$14*100)</f>
        <v>0</v>
      </c>
      <c r="HN2" s="67" t="n">
        <f aca="false">IF(OR($D2=1,MONTH($B2)&lt;&gt;MONTH(StartDate),'У8 Ввод'!$D$227="",'У8 Ввод'!$E$227="",'У8 Ввод'!$D$227&gt;$B2),0,MAX(0,MIN(1,'У8 Ввод'!$E$227-NETWORKDAYS('У8 Ввод'!$D$227,$B2)+1))/Настройки!$E$14*100)</f>
        <v>0</v>
      </c>
      <c r="HO2" s="67" t="n">
        <f aca="false">IF(OR($D2=1,MONTH($B2)&lt;&gt;MONTH(StartDate),'У8 Ввод'!$D$228="",'У8 Ввод'!$E$228="",'У8 Ввод'!$D$228&gt;$B2),0,MAX(0,MIN(1,'У8 Ввод'!$E$228-NETWORKDAYS('У8 Ввод'!$D$228,$B2)+1))/Настройки!$E$14*100)</f>
        <v>0</v>
      </c>
      <c r="HP2" s="67" t="n">
        <f aca="false">IF(OR($D2=1,MONTH($B2)&lt;&gt;MONTH(StartDate),'У8 Ввод'!$D$229="",'У8 Ввод'!$E$229="",'У8 Ввод'!$D$229&gt;$B2),0,MAX(0,MIN(1,'У8 Ввод'!$E$229-NETWORKDAYS('У8 Ввод'!$D$229,$B2)+1))/Настройки!$E$14*100)</f>
        <v>0</v>
      </c>
      <c r="HQ2" s="67" t="n">
        <f aca="false">IF(OR($D2=1,MONTH($B2)&lt;&gt;MONTH(StartDate),'У8 Ввод'!$D$230="",'У8 Ввод'!$E$230="",'У8 Ввод'!$D$230&gt;$B2),0,MAX(0,MIN(1,'У8 Ввод'!$E$230-NETWORKDAYS('У8 Ввод'!$D$230,$B2)+1))/Настройки!$E$14*100)</f>
        <v>0</v>
      </c>
      <c r="HR2" s="67" t="n">
        <f aca="false">IF(OR($D2=1,MONTH($B2)&lt;&gt;MONTH(StartDate),'У8 Ввод'!$D$231="",'У8 Ввод'!$E$231="",'У8 Ввод'!$D$231&gt;$B2),0,MAX(0,MIN(1,'У8 Ввод'!$E$231-NETWORKDAYS('У8 Ввод'!$D$231,$B2)+1))/Настройки!$E$14*100)</f>
        <v>0</v>
      </c>
      <c r="HS2" s="67" t="n">
        <f aca="false">IF(OR($D2=1,MONTH($B2)&lt;&gt;MONTH(StartDate),'У8 Ввод'!$D$232="",'У8 Ввод'!$E$232="",'У8 Ввод'!$D$232&gt;$B2),0,MAX(0,MIN(1,'У8 Ввод'!$E$232-NETWORKDAYS('У8 Ввод'!$D$232,$B2)+1))/Настройки!$E$14*100)</f>
        <v>0</v>
      </c>
      <c r="HT2" s="67" t="n">
        <f aca="false">IF(OR($D2=1,MONTH($B2)&lt;&gt;MONTH(StartDate),'У8 Ввод'!$D$233="",'У8 Ввод'!$E$233="",'У8 Ввод'!$D$233&gt;$B2),0,MAX(0,MIN(1,'У8 Ввод'!$E$233-NETWORKDAYS('У8 Ввод'!$D$233,$B2)+1))/Настройки!$E$14*100)</f>
        <v>0</v>
      </c>
      <c r="HU2" s="67" t="n">
        <f aca="false">IF(OR($D2=1,MONTH($B2)&lt;&gt;MONTH(StartDate),'У8 Ввод'!$D$234="",'У8 Ввод'!$E$234="",'У8 Ввод'!$D$234&gt;$B2),0,MAX(0,MIN(1,'У8 Ввод'!$E$234-NETWORKDAYS('У8 Ввод'!$D$234,$B2)+1))/Настройки!$E$14*100)</f>
        <v>0</v>
      </c>
      <c r="HV2" s="67" t="n">
        <f aca="false">IF(OR($D2=1,MONTH($B2)&lt;&gt;MONTH(StartDate),'У8 Ввод'!$D$235="",'У8 Ввод'!$E$235="",'У8 Ввод'!$D$235&gt;$B2),0,MAX(0,MIN(1,'У8 Ввод'!$E$235-NETWORKDAYS('У8 Ввод'!$D$235,$B2)+1))/Настройки!$E$14*100)</f>
        <v>0</v>
      </c>
      <c r="HW2" s="67" t="n">
        <f aca="false">IF(OR($D2=1,MONTH($B2)&lt;&gt;MONTH(StartDate),'У8 Ввод'!$D$236="",'У8 Ввод'!$E$236="",'У8 Ввод'!$D$236&gt;$B2),0,MAX(0,MIN(1,'У8 Ввод'!$E$236-NETWORKDAYS('У8 Ввод'!$D$236,$B2)+1))/Настройки!$E$14*100)</f>
        <v>0</v>
      </c>
      <c r="HX2" s="67" t="n">
        <f aca="false">IF(OR($D2=1,MONTH($B2)&lt;&gt;MONTH(StartDate),'У8 Ввод'!$D$237="",'У8 Ввод'!$E$237="",'У8 Ввод'!$D$237&gt;$B2),0,MAX(0,MIN(1,'У8 Ввод'!$E$237-NETWORKDAYS('У8 Ввод'!$D$237,$B2)+1))/Настройки!$E$14*100)</f>
        <v>0</v>
      </c>
      <c r="HY2" s="67" t="n">
        <f aca="false">IF(OR($D2=1,MONTH($B2)&lt;&gt;MONTH(StartDate),'У8 Ввод'!$D$238="",'У8 Ввод'!$E$238="",'У8 Ввод'!$D$238&gt;$B2),0,MAX(0,MIN(1,'У8 Ввод'!$E$238-NETWORKDAYS('У8 Ввод'!$D$238,$B2)+1))/Настройки!$E$14*100)</f>
        <v>0</v>
      </c>
      <c r="HZ2" s="67" t="n">
        <f aca="false">IF(OR($D2=1,MONTH($B2)&lt;&gt;MONTH(StartDate),'У8 Ввод'!$D$239="",'У8 Ввод'!$E$239="",'У8 Ввод'!$D$239&gt;$B2),0,MAX(0,MIN(1,'У8 Ввод'!$E$239-NETWORKDAYS('У8 Ввод'!$D$239,$B2)+1))/Настройки!$E$14*100)</f>
        <v>0</v>
      </c>
      <c r="IA2" s="67" t="n">
        <f aca="false">IF(OR($D2=1,MONTH($B2)&lt;&gt;MONTH(StartDate),'У8 Ввод'!$D$240="",'У8 Ввод'!$E$240="",'У8 Ввод'!$D$240&gt;$B2),0,MAX(0,MIN(1,'У8 Ввод'!$E$240-NETWORKDAYS('У8 Ввод'!$D$240,$B2)+1))/Настройки!$E$14*100)</f>
        <v>0</v>
      </c>
      <c r="IB2" s="67" t="n">
        <f aca="false">IF(OR($D2=1,MONTH($B2)&lt;&gt;MONTH(StartDate),'У8 Ввод'!$D$241="",'У8 Ввод'!$E$241="",'У8 Ввод'!$D$241&gt;$B2),0,MAX(0,MIN(1,'У8 Ввод'!$E$241-NETWORKDAYS('У8 Ввод'!$D$241,$B2)+1))/Настройки!$E$14*100)</f>
        <v>0</v>
      </c>
      <c r="IC2" s="67" t="n">
        <f aca="false">IF(OR($D2=1,MONTH($B2)&lt;&gt;MONTH(StartDate),'У8 Ввод'!$D$242="",'У8 Ввод'!$E$242="",'У8 Ввод'!$D$242&gt;$B2),0,MAX(0,MIN(1,'У8 Ввод'!$E$242-NETWORKDAYS('У8 Ввод'!$D$242,$B2)+1))/Настройки!$E$14*100)</f>
        <v>0</v>
      </c>
      <c r="ID2" s="67" t="n">
        <f aca="false">IF(OR($D2=1,MONTH($B2)&lt;&gt;MONTH(StartDate),'У8 Ввод'!$D$243="",'У8 Ввод'!$E$243="",'У8 Ввод'!$D$243&gt;$B2),0,MAX(0,MIN(1,'У8 Ввод'!$E$243-NETWORKDAYS('У8 Ввод'!$D$243,$B2)+1))/Настройки!$E$14*100)</f>
        <v>0</v>
      </c>
      <c r="IE2" s="67" t="n">
        <f aca="false">IF(OR($D2=1,MONTH($B2)&lt;&gt;MONTH(StartDate),'У8 Ввод'!$D$244="",'У8 Ввод'!$E$244="",'У8 Ввод'!$D$244&gt;$B2),0,MAX(0,MIN(1,'У8 Ввод'!$E$244-NETWORKDAYS('У8 Ввод'!$D$244,$B2)+1))/Настройки!$E$14*100)</f>
        <v>0</v>
      </c>
      <c r="IF2" s="67" t="n">
        <f aca="false">IF(OR($D2=1,MONTH($B2)&lt;&gt;MONTH(StartDate),'У8 Ввод'!$D$245="",'У8 Ввод'!$E$245="",'У8 Ввод'!$D$245&gt;$B2),0,MAX(0,MIN(1,'У8 Ввод'!$E$245-NETWORKDAYS('У8 Ввод'!$D$245,$B2)+1))/Настройки!$E$14*100)</f>
        <v>0</v>
      </c>
      <c r="IG2" s="67" t="n">
        <f aca="false">IF(OR($D2=1,MONTH($B2)&lt;&gt;MONTH(StartDate),'У8 Ввод'!$D$246="",'У8 Ввод'!$E$246="",'У8 Ввод'!$D$246&gt;$B2),0,MAX(0,MIN(1,'У8 Ввод'!$E$246-NETWORKDAYS('У8 Ввод'!$D$246,$B2)+1))/Настройки!$E$14*100)</f>
        <v>0</v>
      </c>
      <c r="IH2" s="67" t="n">
        <f aca="false">IF(OR($D2=1,MONTH($B2)&lt;&gt;MONTH(StartDate),'У8 Ввод'!$D$247="",'У8 Ввод'!$E$247="",'У8 Ввод'!$D$247&gt;$B2),0,MAX(0,MIN(1,'У8 Ввод'!$E$247-NETWORKDAYS('У8 Ввод'!$D$247,$B2)+1))/Настройки!$E$14*100)</f>
        <v>0</v>
      </c>
      <c r="II2" s="67" t="n">
        <f aca="false">IF(OR($D2=1,MONTH($B2)&lt;&gt;MONTH(StartDate),'У8 Ввод'!$D$248="",'У8 Ввод'!$E$248="",'У8 Ввод'!$D$248&gt;$B2),0,MAX(0,MIN(1,'У8 Ввод'!$E$248-NETWORKDAYS('У8 Ввод'!$D$248,$B2)+1))/Настройки!$E$14*100)</f>
        <v>0</v>
      </c>
      <c r="IJ2" s="67" t="n">
        <f aca="false">IF(OR($D2=1,MONTH($B2)&lt;&gt;MONTH(StartDate),'У8 Ввод'!$D$249="",'У8 Ввод'!$E$249="",'У8 Ввод'!$D$249&gt;$B2),0,MAX(0,MIN(1,'У8 Ввод'!$E$249-NETWORKDAYS('У8 Ввод'!$D$249,$B2)+1))/Настройки!$E$14*100)</f>
        <v>0</v>
      </c>
      <c r="IK2" s="67" t="n">
        <f aca="false">IF(OR($D2=1,MONTH($B2)&lt;&gt;MONTH(StartDate),'У8 Ввод'!$D$250="",'У8 Ввод'!$E$250="",'У8 Ввод'!$D$250&gt;$B2),0,MAX(0,MIN(1,'У8 Ввод'!$E$250-NETWORKDAYS('У8 Ввод'!$D$250,$B2)+1))/Настройки!$E$14*100)</f>
        <v>0</v>
      </c>
      <c r="IL2" s="67" t="n">
        <f aca="false">IF(OR($D2=1,MONTH($B2)&lt;&gt;MONTH(StartDate),'У8 Ввод'!$D$251="",'У8 Ввод'!$E$251="",'У8 Ввод'!$D$251&gt;$B2),0,MAX(0,MIN(1,'У8 Ввод'!$E$251-NETWORKDAYS('У8 Ввод'!$D$251,$B2)+1))/Настройки!$E$14*100)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IF(OR($D3=1,MONTH($B3)&lt;&gt;MONTH(StartDate),'У8 Ввод'!$D$12="",'У8 Ввод'!$E$12="",'У8 Ввод'!$D$12&gt;$B3),0,MAX(0,MIN(1,'У8 Ввод'!$E$12-NETWORKDAYS('У8 Ввод'!$D$12,$B3)+1))/Настройки!$E$14*100)</f>
        <v>0</v>
      </c>
      <c r="H3" s="67" t="n">
        <f aca="false">IF(OR($D3=1,MONTH($B3)&lt;&gt;MONTH(StartDate),'У8 Ввод'!$D$13="",'У8 Ввод'!$E$13="",'У8 Ввод'!$D$13&gt;$B3),0,MAX(0,MIN(1,'У8 Ввод'!$E$13-NETWORKDAYS('У8 Ввод'!$D$13,$B3)+1))/Настройки!$E$14*100)</f>
        <v>0</v>
      </c>
      <c r="I3" s="67" t="n">
        <f aca="false">IF(OR($D3=1,MONTH($B3)&lt;&gt;MONTH(StartDate),'У8 Ввод'!$D$14="",'У8 Ввод'!$E$14="",'У8 Ввод'!$D$14&gt;$B3),0,MAX(0,MIN(1,'У8 Ввод'!$E$14-NETWORKDAYS('У8 Ввод'!$D$14,$B3)+1))/Настройки!$E$14*100)</f>
        <v>0</v>
      </c>
      <c r="J3" s="67" t="n">
        <f aca="false">IF(OR($D3=1,MONTH($B3)&lt;&gt;MONTH(StartDate),'У8 Ввод'!$D$15="",'У8 Ввод'!$E$15="",'У8 Ввод'!$D$15&gt;$B3),0,MAX(0,MIN(1,'У8 Ввод'!$E$15-NETWORKDAYS('У8 Ввод'!$D$15,$B3)+1))/Настройки!$E$14*100)</f>
        <v>0</v>
      </c>
      <c r="K3" s="67" t="n">
        <f aca="false">IF(OR($D3=1,MONTH($B3)&lt;&gt;MONTH(StartDate),'У8 Ввод'!$D$16="",'У8 Ввод'!$E$16="",'У8 Ввод'!$D$16&gt;$B3),0,MAX(0,MIN(1,'У8 Ввод'!$E$16-NETWORKDAYS('У8 Ввод'!$D$16,$B3)+1))/Настройки!$E$14*100)</f>
        <v>0</v>
      </c>
      <c r="L3" s="67" t="n">
        <f aca="false">IF(OR($D3=1,MONTH($B3)&lt;&gt;MONTH(StartDate),'У8 Ввод'!$D$17="",'У8 Ввод'!$E$17="",'У8 Ввод'!$D$17&gt;$B3),0,MAX(0,MIN(1,'У8 Ввод'!$E$17-NETWORKDAYS('У8 Ввод'!$D$17,$B3)+1))/Настройки!$E$14*100)</f>
        <v>0</v>
      </c>
      <c r="M3" s="67" t="n">
        <f aca="false">IF(OR($D3=1,MONTH($B3)&lt;&gt;MONTH(StartDate),'У8 Ввод'!$D$18="",'У8 Ввод'!$E$18="",'У8 Ввод'!$D$18&gt;$B3),0,MAX(0,MIN(1,'У8 Ввод'!$E$18-NETWORKDAYS('У8 Ввод'!$D$18,$B3)+1))/Настройки!$E$14*100)</f>
        <v>0</v>
      </c>
      <c r="N3" s="67" t="n">
        <f aca="false">IF(OR($D3=1,MONTH($B3)&lt;&gt;MONTH(StartDate),'У8 Ввод'!$D$19="",'У8 Ввод'!$E$19="",'У8 Ввод'!$D$19&gt;$B3),0,MAX(0,MIN(1,'У8 Ввод'!$E$19-NETWORKDAYS('У8 Ввод'!$D$19,$B3)+1))/Настройки!$E$14*100)</f>
        <v>0</v>
      </c>
      <c r="O3" s="67" t="n">
        <f aca="false">IF(OR($D3=1,MONTH($B3)&lt;&gt;MONTH(StartDate),'У8 Ввод'!$D$20="",'У8 Ввод'!$E$20="",'У8 Ввод'!$D$20&gt;$B3),0,MAX(0,MIN(1,'У8 Ввод'!$E$20-NETWORKDAYS('У8 Ввод'!$D$20,$B3)+1))/Настройки!$E$14*100)</f>
        <v>0</v>
      </c>
      <c r="P3" s="67" t="n">
        <f aca="false">IF(OR($D3=1,MONTH($B3)&lt;&gt;MONTH(StartDate),'У8 Ввод'!$D$21="",'У8 Ввод'!$E$21="",'У8 Ввод'!$D$21&gt;$B3),0,MAX(0,MIN(1,'У8 Ввод'!$E$21-NETWORKDAYS('У8 Ввод'!$D$21,$B3)+1))/Настройки!$E$14*100)</f>
        <v>0</v>
      </c>
      <c r="Q3" s="67" t="n">
        <f aca="false">IF(OR($D3=1,MONTH($B3)&lt;&gt;MONTH(StartDate),'У8 Ввод'!$D$22="",'У8 Ввод'!$E$22="",'У8 Ввод'!$D$22&gt;$B3),0,MAX(0,MIN(1,'У8 Ввод'!$E$22-NETWORKDAYS('У8 Ввод'!$D$22,$B3)+1))/Настройки!$E$14*100)</f>
        <v>0</v>
      </c>
      <c r="R3" s="67" t="n">
        <f aca="false">IF(OR($D3=1,MONTH($B3)&lt;&gt;MONTH(StartDate),'У8 Ввод'!$D$23="",'У8 Ввод'!$E$23="",'У8 Ввод'!$D$23&gt;$B3),0,MAX(0,MIN(1,'У8 Ввод'!$E$23-NETWORKDAYS('У8 Ввод'!$D$23,$B3)+1))/Настройки!$E$14*100)</f>
        <v>0</v>
      </c>
      <c r="S3" s="67" t="n">
        <f aca="false">IF(OR($D3=1,MONTH($B3)&lt;&gt;MONTH(StartDate),'У8 Ввод'!$D$24="",'У8 Ввод'!$E$24="",'У8 Ввод'!$D$24&gt;$B3),0,MAX(0,MIN(1,'У8 Ввод'!$E$24-NETWORKDAYS('У8 Ввод'!$D$24,$B3)+1))/Настройки!$E$14*100)</f>
        <v>0</v>
      </c>
      <c r="T3" s="67" t="n">
        <f aca="false">IF(OR($D3=1,MONTH($B3)&lt;&gt;MONTH(StartDate),'У8 Ввод'!$D$25="",'У8 Ввод'!$E$25="",'У8 Ввод'!$D$25&gt;$B3),0,MAX(0,MIN(1,'У8 Ввод'!$E$25-NETWORKDAYS('У8 Ввод'!$D$25,$B3)+1))/Настройки!$E$14*100)</f>
        <v>0</v>
      </c>
      <c r="U3" s="67" t="n">
        <f aca="false">IF(OR($D3=1,MONTH($B3)&lt;&gt;MONTH(StartDate),'У8 Ввод'!$D$26="",'У8 Ввод'!$E$26="",'У8 Ввод'!$D$26&gt;$B3),0,MAX(0,MIN(1,'У8 Ввод'!$E$26-NETWORKDAYS('У8 Ввод'!$D$26,$B3)+1))/Настройки!$E$14*100)</f>
        <v>0</v>
      </c>
      <c r="V3" s="67" t="n">
        <f aca="false">IF(OR($D3=1,MONTH($B3)&lt;&gt;MONTH(StartDate),'У8 Ввод'!$D$27="",'У8 Ввод'!$E$27="",'У8 Ввод'!$D$27&gt;$B3),0,MAX(0,MIN(1,'У8 Ввод'!$E$27-NETWORKDAYS('У8 Ввод'!$D$27,$B3)+1))/Настройки!$E$14*100)</f>
        <v>0</v>
      </c>
      <c r="W3" s="67" t="n">
        <f aca="false">IF(OR($D3=1,MONTH($B3)&lt;&gt;MONTH(StartDate),'У8 Ввод'!$D$28="",'У8 Ввод'!$E$28="",'У8 Ввод'!$D$28&gt;$B3),0,MAX(0,MIN(1,'У8 Ввод'!$E$28-NETWORKDAYS('У8 Ввод'!$D$28,$B3)+1))/Настройки!$E$14*100)</f>
        <v>0</v>
      </c>
      <c r="X3" s="67" t="n">
        <f aca="false">IF(OR($D3=1,MONTH($B3)&lt;&gt;MONTH(StartDate),'У8 Ввод'!$D$29="",'У8 Ввод'!$E$29="",'У8 Ввод'!$D$29&gt;$B3),0,MAX(0,MIN(1,'У8 Ввод'!$E$29-NETWORKDAYS('У8 Ввод'!$D$29,$B3)+1))/Настройки!$E$14*100)</f>
        <v>0</v>
      </c>
      <c r="Y3" s="67" t="n">
        <f aca="false">IF(OR($D3=1,MONTH($B3)&lt;&gt;MONTH(StartDate),'У8 Ввод'!$D$30="",'У8 Ввод'!$E$30="",'У8 Ввод'!$D$30&gt;$B3),0,MAX(0,MIN(1,'У8 Ввод'!$E$30-NETWORKDAYS('У8 Ввод'!$D$30,$B3)+1))/Настройки!$E$14*100)</f>
        <v>0</v>
      </c>
      <c r="Z3" s="67" t="n">
        <f aca="false">IF(OR($D3=1,MONTH($B3)&lt;&gt;MONTH(StartDate),'У8 Ввод'!$D$31="",'У8 Ввод'!$E$31="",'У8 Ввод'!$D$31&gt;$B3),0,MAX(0,MIN(1,'У8 Ввод'!$E$31-NETWORKDAYS('У8 Ввод'!$D$31,$B3)+1))/Настройки!$E$14*100)</f>
        <v>0</v>
      </c>
      <c r="AA3" s="67" t="n">
        <f aca="false">IF(OR($D3=1,MONTH($B3)&lt;&gt;MONTH(StartDate),'У8 Ввод'!$D$32="",'У8 Ввод'!$E$32="",'У8 Ввод'!$D$32&gt;$B3),0,MAX(0,MIN(1,'У8 Ввод'!$E$32-NETWORKDAYS('У8 Ввод'!$D$32,$B3)+1))/Настройки!$E$14*100)</f>
        <v>0</v>
      </c>
      <c r="AB3" s="67" t="n">
        <f aca="false">IF(OR($D3=1,MONTH($B3)&lt;&gt;MONTH(StartDate),'У8 Ввод'!$D$33="",'У8 Ввод'!$E$33="",'У8 Ввод'!$D$33&gt;$B3),0,MAX(0,MIN(1,'У8 Ввод'!$E$33-NETWORKDAYS('У8 Ввод'!$D$33,$B3)+1))/Настройки!$E$14*100)</f>
        <v>0</v>
      </c>
      <c r="AC3" s="67" t="n">
        <f aca="false">IF(OR($D3=1,MONTH($B3)&lt;&gt;MONTH(StartDate),'У8 Ввод'!$D$34="",'У8 Ввод'!$E$34="",'У8 Ввод'!$D$34&gt;$B3),0,MAX(0,MIN(1,'У8 Ввод'!$E$34-NETWORKDAYS('У8 Ввод'!$D$34,$B3)+1))/Настройки!$E$14*100)</f>
        <v>0</v>
      </c>
      <c r="AD3" s="67" t="n">
        <f aca="false">IF(OR($D3=1,MONTH($B3)&lt;&gt;MONTH(StartDate),'У8 Ввод'!$D$35="",'У8 Ввод'!$E$35="",'У8 Ввод'!$D$35&gt;$B3),0,MAX(0,MIN(1,'У8 Ввод'!$E$35-NETWORKDAYS('У8 Ввод'!$D$35,$B3)+1))/Настройки!$E$14*100)</f>
        <v>0</v>
      </c>
      <c r="AE3" s="67" t="n">
        <f aca="false">IF(OR($D3=1,MONTH($B3)&lt;&gt;MONTH(StartDate),'У8 Ввод'!$D$36="",'У8 Ввод'!$E$36="",'У8 Ввод'!$D$36&gt;$B3),0,MAX(0,MIN(1,'У8 Ввод'!$E$36-NETWORKDAYS('У8 Ввод'!$D$36,$B3)+1))/Настройки!$E$14*100)</f>
        <v>0</v>
      </c>
      <c r="AF3" s="67" t="n">
        <f aca="false">IF(OR($D3=1,MONTH($B3)&lt;&gt;MONTH(StartDate),'У8 Ввод'!$D$37="",'У8 Ввод'!$E$37="",'У8 Ввод'!$D$37&gt;$B3),0,MAX(0,MIN(1,'У8 Ввод'!$E$37-NETWORKDAYS('У8 Ввод'!$D$37,$B3)+1))/Настройки!$E$14*100)</f>
        <v>0</v>
      </c>
      <c r="AG3" s="67" t="n">
        <f aca="false">IF(OR($D3=1,MONTH($B3)&lt;&gt;MONTH(StartDate),'У8 Ввод'!$D$38="",'У8 Ввод'!$E$38="",'У8 Ввод'!$D$38&gt;$B3),0,MAX(0,MIN(1,'У8 Ввод'!$E$38-NETWORKDAYS('У8 Ввод'!$D$38,$B3)+1))/Настройки!$E$14*100)</f>
        <v>0</v>
      </c>
      <c r="AH3" s="67" t="n">
        <f aca="false">IF(OR($D3=1,MONTH($B3)&lt;&gt;MONTH(StartDate),'У8 Ввод'!$D$39="",'У8 Ввод'!$E$39="",'У8 Ввод'!$D$39&gt;$B3),0,MAX(0,MIN(1,'У8 Ввод'!$E$39-NETWORKDAYS('У8 Ввод'!$D$39,$B3)+1))/Настройки!$E$14*100)</f>
        <v>0</v>
      </c>
      <c r="AI3" s="67" t="n">
        <f aca="false">IF(OR($D3=1,MONTH($B3)&lt;&gt;MONTH(StartDate),'У8 Ввод'!$D$40="",'У8 Ввод'!$E$40="",'У8 Ввод'!$D$40&gt;$B3),0,MAX(0,MIN(1,'У8 Ввод'!$E$40-NETWORKDAYS('У8 Ввод'!$D$40,$B3)+1))/Настройки!$E$14*100)</f>
        <v>0</v>
      </c>
      <c r="AJ3" s="67" t="n">
        <f aca="false">IF(OR($D3=1,MONTH($B3)&lt;&gt;MONTH(StartDate),'У8 Ввод'!$D$41="",'У8 Ввод'!$E$41="",'У8 Ввод'!$D$41&gt;$B3),0,MAX(0,MIN(1,'У8 Ввод'!$E$41-NETWORKDAYS('У8 Ввод'!$D$41,$B3)+1))/Настройки!$E$14*100)</f>
        <v>0</v>
      </c>
      <c r="AK3" s="67" t="n">
        <f aca="false">IF(OR($D3=1,MONTH($B3)&lt;&gt;MONTH(StartDate),'У8 Ввод'!$D$42="",'У8 Ввод'!$E$42="",'У8 Ввод'!$D$42&gt;$B3),0,MAX(0,MIN(1,'У8 Ввод'!$E$42-NETWORKDAYS('У8 Ввод'!$D$42,$B3)+1))/Настройки!$E$14*100)</f>
        <v>0</v>
      </c>
      <c r="AL3" s="67" t="n">
        <f aca="false">IF(OR($D3=1,MONTH($B3)&lt;&gt;MONTH(StartDate),'У8 Ввод'!$D$43="",'У8 Ввод'!$E$43="",'У8 Ввод'!$D$43&gt;$B3),0,MAX(0,MIN(1,'У8 Ввод'!$E$43-NETWORKDAYS('У8 Ввод'!$D$43,$B3)+1))/Настройки!$E$14*100)</f>
        <v>0</v>
      </c>
      <c r="AM3" s="67" t="n">
        <f aca="false">IF(OR($D3=1,MONTH($B3)&lt;&gt;MONTH(StartDate),'У8 Ввод'!$D$44="",'У8 Ввод'!$E$44="",'У8 Ввод'!$D$44&gt;$B3),0,MAX(0,MIN(1,'У8 Ввод'!$E$44-NETWORKDAYS('У8 Ввод'!$D$44,$B3)+1))/Настройки!$E$14*100)</f>
        <v>0</v>
      </c>
      <c r="AN3" s="67" t="n">
        <f aca="false">IF(OR($D3=1,MONTH($B3)&lt;&gt;MONTH(StartDate),'У8 Ввод'!$D$45="",'У8 Ввод'!$E$45="",'У8 Ввод'!$D$45&gt;$B3),0,MAX(0,MIN(1,'У8 Ввод'!$E$45-NETWORKDAYS('У8 Ввод'!$D$45,$B3)+1))/Настройки!$E$14*100)</f>
        <v>0</v>
      </c>
      <c r="AO3" s="67" t="n">
        <f aca="false">IF(OR($D3=1,MONTH($B3)&lt;&gt;MONTH(StartDate),'У8 Ввод'!$D$46="",'У8 Ввод'!$E$46="",'У8 Ввод'!$D$46&gt;$B3),0,MAX(0,MIN(1,'У8 Ввод'!$E$46-NETWORKDAYS('У8 Ввод'!$D$46,$B3)+1))/Настройки!$E$14*100)</f>
        <v>0</v>
      </c>
      <c r="AP3" s="67" t="n">
        <f aca="false">IF(OR($D3=1,MONTH($B3)&lt;&gt;MONTH(StartDate),'У8 Ввод'!$D$47="",'У8 Ввод'!$E$47="",'У8 Ввод'!$D$47&gt;$B3),0,MAX(0,MIN(1,'У8 Ввод'!$E$47-NETWORKDAYS('У8 Ввод'!$D$47,$B3)+1))/Настройки!$E$14*100)</f>
        <v>0</v>
      </c>
      <c r="AQ3" s="67" t="n">
        <f aca="false">IF(OR($D3=1,MONTH($B3)&lt;&gt;MONTH(StartDate),'У8 Ввод'!$D$48="",'У8 Ввод'!$E$48="",'У8 Ввод'!$D$48&gt;$B3),0,MAX(0,MIN(1,'У8 Ввод'!$E$48-NETWORKDAYS('У8 Ввод'!$D$48,$B3)+1))/Настройки!$E$14*100)</f>
        <v>0</v>
      </c>
      <c r="AR3" s="67" t="n">
        <f aca="false">IF(OR($D3=1,MONTH($B3)&lt;&gt;MONTH(StartDate),'У8 Ввод'!$D$49="",'У8 Ввод'!$E$49="",'У8 Ввод'!$D$49&gt;$B3),0,MAX(0,MIN(1,'У8 Ввод'!$E$49-NETWORKDAYS('У8 Ввод'!$D$49,$B3)+1))/Настройки!$E$14*100)</f>
        <v>0</v>
      </c>
      <c r="AS3" s="67" t="n">
        <f aca="false">IF(OR($D3=1,MONTH($B3)&lt;&gt;MONTH(StartDate),'У8 Ввод'!$D$50="",'У8 Ввод'!$E$50="",'У8 Ввод'!$D$50&gt;$B3),0,MAX(0,MIN(1,'У8 Ввод'!$E$50-NETWORKDAYS('У8 Ввод'!$D$50,$B3)+1))/Настройки!$E$14*100)</f>
        <v>0</v>
      </c>
      <c r="AT3" s="67" t="n">
        <f aca="false">IF(OR($D3=1,MONTH($B3)&lt;&gt;MONTH(StartDate),'У8 Ввод'!$D$51="",'У8 Ввод'!$E$51="",'У8 Ввод'!$D$51&gt;$B3),0,MAX(0,MIN(1,'У8 Ввод'!$E$51-NETWORKDAYS('У8 Ввод'!$D$51,$B3)+1))/Настройки!$E$14*100)</f>
        <v>0</v>
      </c>
      <c r="AU3" s="67" t="n">
        <f aca="false">IF(OR($D3=1,MONTH($B3)&lt;&gt;MONTH(StartDate),'У8 Ввод'!$D$52="",'У8 Ввод'!$E$52="",'У8 Ввод'!$D$52&gt;$B3),0,MAX(0,MIN(1,'У8 Ввод'!$E$52-NETWORKDAYS('У8 Ввод'!$D$52,$B3)+1))/Настройки!$E$14*100)</f>
        <v>0</v>
      </c>
      <c r="AV3" s="67" t="n">
        <f aca="false">IF(OR($D3=1,MONTH($B3)&lt;&gt;MONTH(StartDate),'У8 Ввод'!$D$53="",'У8 Ввод'!$E$53="",'У8 Ввод'!$D$53&gt;$B3),0,MAX(0,MIN(1,'У8 Ввод'!$E$53-NETWORKDAYS('У8 Ввод'!$D$53,$B3)+1))/Настройки!$E$14*100)</f>
        <v>0</v>
      </c>
      <c r="AW3" s="67" t="n">
        <f aca="false">IF(OR($D3=1,MONTH($B3)&lt;&gt;MONTH(StartDate),'У8 Ввод'!$D$54="",'У8 Ввод'!$E$54="",'У8 Ввод'!$D$54&gt;$B3),0,MAX(0,MIN(1,'У8 Ввод'!$E$54-NETWORKDAYS('У8 Ввод'!$D$54,$B3)+1))/Настройки!$E$14*100)</f>
        <v>0</v>
      </c>
      <c r="AX3" s="67" t="n">
        <f aca="false">IF(OR($D3=1,MONTH($B3)&lt;&gt;MONTH(StartDate),'У8 Ввод'!$D$55="",'У8 Ввод'!$E$55="",'У8 Ввод'!$D$55&gt;$B3),0,MAX(0,MIN(1,'У8 Ввод'!$E$55-NETWORKDAYS('У8 Ввод'!$D$55,$B3)+1))/Настройки!$E$14*100)</f>
        <v>0</v>
      </c>
      <c r="AY3" s="67" t="n">
        <f aca="false">IF(OR($D3=1,MONTH($B3)&lt;&gt;MONTH(StartDate),'У8 Ввод'!$D$56="",'У8 Ввод'!$E$56="",'У8 Ввод'!$D$56&gt;$B3),0,MAX(0,MIN(1,'У8 Ввод'!$E$56-NETWORKDAYS('У8 Ввод'!$D$56,$B3)+1))/Настройки!$E$14*100)</f>
        <v>0</v>
      </c>
      <c r="AZ3" s="67" t="n">
        <f aca="false">IF(OR($D3=1,MONTH($B3)&lt;&gt;MONTH(StartDate),'У8 Ввод'!$D$57="",'У8 Ввод'!$E$57="",'У8 Ввод'!$D$57&gt;$B3),0,MAX(0,MIN(1,'У8 Ввод'!$E$57-NETWORKDAYS('У8 Ввод'!$D$57,$B3)+1))/Настройки!$E$14*100)</f>
        <v>0</v>
      </c>
      <c r="BA3" s="67" t="n">
        <f aca="false">IF(OR($D3=1,MONTH($B3)&lt;&gt;MONTH(StartDate),'У8 Ввод'!$D$58="",'У8 Ввод'!$E$58="",'У8 Ввод'!$D$58&gt;$B3),0,MAX(0,MIN(1,'У8 Ввод'!$E$58-NETWORKDAYS('У8 Ввод'!$D$58,$B3)+1))/Настройки!$E$14*100)</f>
        <v>0</v>
      </c>
      <c r="BB3" s="67" t="n">
        <f aca="false">IF(OR($D3=1,MONTH($B3)&lt;&gt;MONTH(StartDate),'У8 Ввод'!$D$59="",'У8 Ввод'!$E$59="",'У8 Ввод'!$D$59&gt;$B3),0,MAX(0,MIN(1,'У8 Ввод'!$E$59-NETWORKDAYS('У8 Ввод'!$D$59,$B3)+1))/Настройки!$E$14*100)</f>
        <v>0</v>
      </c>
      <c r="BC3" s="67" t="n">
        <f aca="false">IF(OR($D3=1,MONTH($B3)&lt;&gt;MONTH(StartDate),'У8 Ввод'!$D$60="",'У8 Ввод'!$E$60="",'У8 Ввод'!$D$60&gt;$B3),0,MAX(0,MIN(1,'У8 Ввод'!$E$60-NETWORKDAYS('У8 Ввод'!$D$60,$B3)+1))/Настройки!$E$14*100)</f>
        <v>0</v>
      </c>
      <c r="BD3" s="67" t="n">
        <f aca="false">IF(OR($D3=1,MONTH($B3)&lt;&gt;MONTH(StartDate),'У8 Ввод'!$D$61="",'У8 Ввод'!$E$61="",'У8 Ввод'!$D$61&gt;$B3),0,MAX(0,MIN(1,'У8 Ввод'!$E$61-NETWORKDAYS('У8 Ввод'!$D$61,$B3)+1))/Настройки!$E$14*100)</f>
        <v>0</v>
      </c>
      <c r="BE3" s="67" t="n">
        <f aca="false">IF(OR($D3=1,MONTH($B3)&lt;&gt;MONTH(StartDate),'У8 Ввод'!$D$62="",'У8 Ввод'!$E$62="",'У8 Ввод'!$D$62&gt;$B3),0,MAX(0,MIN(1,'У8 Ввод'!$E$62-NETWORKDAYS('У8 Ввод'!$D$62,$B3)+1))/Настройки!$E$14*100)</f>
        <v>0</v>
      </c>
      <c r="BF3" s="67" t="n">
        <f aca="false">IF(OR($D3=1,MONTH($B3)&lt;&gt;MONTH(StartDate),'У8 Ввод'!$D$63="",'У8 Ввод'!$E$63="",'У8 Ввод'!$D$63&gt;$B3),0,MAX(0,MIN(1,'У8 Ввод'!$E$63-NETWORKDAYS('У8 Ввод'!$D$63,$B3)+1))/Настройки!$E$14*100)</f>
        <v>0</v>
      </c>
      <c r="BG3" s="67" t="n">
        <f aca="false">IF(OR($D3=1,MONTH($B3)&lt;&gt;MONTH(StartDate),'У8 Ввод'!$D$64="",'У8 Ввод'!$E$64="",'У8 Ввод'!$D$64&gt;$B3),0,MAX(0,MIN(1,'У8 Ввод'!$E$64-NETWORKDAYS('У8 Ввод'!$D$64,$B3)+1))/Настройки!$E$14*100)</f>
        <v>0</v>
      </c>
      <c r="BH3" s="67" t="n">
        <f aca="false">IF(OR($D3=1,MONTH($B3)&lt;&gt;MONTH(StartDate),'У8 Ввод'!$D$65="",'У8 Ввод'!$E$65="",'У8 Ввод'!$D$65&gt;$B3),0,MAX(0,MIN(1,'У8 Ввод'!$E$65-NETWORKDAYS('У8 Ввод'!$D$65,$B3)+1))/Настройки!$E$14*100)</f>
        <v>0</v>
      </c>
      <c r="BI3" s="67" t="n">
        <f aca="false">IF(OR($D3=1,MONTH($B3)&lt;&gt;MONTH(StartDate),'У8 Ввод'!$D$66="",'У8 Ввод'!$E$66="",'У8 Ввод'!$D$66&gt;$B3),0,MAX(0,MIN(1,'У8 Ввод'!$E$66-NETWORKDAYS('У8 Ввод'!$D$66,$B3)+1))/Настройки!$E$14*100)</f>
        <v>0</v>
      </c>
      <c r="BJ3" s="67" t="n">
        <f aca="false">IF(OR($D3=1,MONTH($B3)&lt;&gt;MONTH(StartDate),'У8 Ввод'!$D$67="",'У8 Ввод'!$E$67="",'У8 Ввод'!$D$67&gt;$B3),0,MAX(0,MIN(1,'У8 Ввод'!$E$67-NETWORKDAYS('У8 Ввод'!$D$67,$B3)+1))/Настройки!$E$14*100)</f>
        <v>0</v>
      </c>
      <c r="BK3" s="67" t="n">
        <f aca="false">IF(OR($D3=1,MONTH($B3)&lt;&gt;MONTH(StartDate),'У8 Ввод'!$D$68="",'У8 Ввод'!$E$68="",'У8 Ввод'!$D$68&gt;$B3),0,MAX(0,MIN(1,'У8 Ввод'!$E$68-NETWORKDAYS('У8 Ввод'!$D$68,$B3)+1))/Настройки!$E$14*100)</f>
        <v>0</v>
      </c>
      <c r="BL3" s="67" t="n">
        <f aca="false">IF(OR($D3=1,MONTH($B3)&lt;&gt;MONTH(StartDate),'У8 Ввод'!$D$69="",'У8 Ввод'!$E$69="",'У8 Ввод'!$D$69&gt;$B3),0,MAX(0,MIN(1,'У8 Ввод'!$E$69-NETWORKDAYS('У8 Ввод'!$D$69,$B3)+1))/Настройки!$E$14*100)</f>
        <v>0</v>
      </c>
      <c r="BM3" s="67" t="n">
        <f aca="false">IF(OR($D3=1,MONTH($B3)&lt;&gt;MONTH(StartDate),'У8 Ввод'!$D$70="",'У8 Ввод'!$E$70="",'У8 Ввод'!$D$70&gt;$B3),0,MAX(0,MIN(1,'У8 Ввод'!$E$70-NETWORKDAYS('У8 Ввод'!$D$70,$B3)+1))/Настройки!$E$14*100)</f>
        <v>0</v>
      </c>
      <c r="BN3" s="67" t="n">
        <f aca="false">IF(OR($D3=1,MONTH($B3)&lt;&gt;MONTH(StartDate),'У8 Ввод'!$D$71="",'У8 Ввод'!$E$71="",'У8 Ввод'!$D$71&gt;$B3),0,MAX(0,MIN(1,'У8 Ввод'!$E$71-NETWORKDAYS('У8 Ввод'!$D$71,$B3)+1))/Настройки!$E$14*100)</f>
        <v>0</v>
      </c>
      <c r="BO3" s="67" t="n">
        <f aca="false">IF(OR($D3=1,MONTH($B3)&lt;&gt;MONTH(StartDate),'У8 Ввод'!$D$72="",'У8 Ввод'!$E$72="",'У8 Ввод'!$D$72&gt;$B3),0,MAX(0,MIN(1,'У8 Ввод'!$E$72-NETWORKDAYS('У8 Ввод'!$D$72,$B3)+1))/Настройки!$E$14*100)</f>
        <v>0</v>
      </c>
      <c r="BP3" s="67" t="n">
        <f aca="false">IF(OR($D3=1,MONTH($B3)&lt;&gt;MONTH(StartDate),'У8 Ввод'!$D$73="",'У8 Ввод'!$E$73="",'У8 Ввод'!$D$73&gt;$B3),0,MAX(0,MIN(1,'У8 Ввод'!$E$73-NETWORKDAYS('У8 Ввод'!$D$73,$B3)+1))/Настройки!$E$14*100)</f>
        <v>0</v>
      </c>
      <c r="BQ3" s="67" t="n">
        <f aca="false">IF(OR($D3=1,MONTH($B3)&lt;&gt;MONTH(StartDate),'У8 Ввод'!$D$74="",'У8 Ввод'!$E$74="",'У8 Ввод'!$D$74&gt;$B3),0,MAX(0,MIN(1,'У8 Ввод'!$E$74-NETWORKDAYS('У8 Ввод'!$D$74,$B3)+1))/Настройки!$E$14*100)</f>
        <v>0</v>
      </c>
      <c r="BR3" s="67" t="n">
        <f aca="false">IF(OR($D3=1,MONTH($B3)&lt;&gt;MONTH(StartDate),'У8 Ввод'!$D$75="",'У8 Ввод'!$E$75="",'У8 Ввод'!$D$75&gt;$B3),0,MAX(0,MIN(1,'У8 Ввод'!$E$75-NETWORKDAYS('У8 Ввод'!$D$75,$B3)+1))/Настройки!$E$14*100)</f>
        <v>0</v>
      </c>
      <c r="BS3" s="67" t="n">
        <f aca="false">IF(OR($D3=1,MONTH($B3)&lt;&gt;MONTH(StartDate),'У8 Ввод'!$D$76="",'У8 Ввод'!$E$76="",'У8 Ввод'!$D$76&gt;$B3),0,MAX(0,MIN(1,'У8 Ввод'!$E$76-NETWORKDAYS('У8 Ввод'!$D$76,$B3)+1))/Настройки!$E$14*100)</f>
        <v>0</v>
      </c>
      <c r="BT3" s="67" t="n">
        <f aca="false">IF(OR($D3=1,MONTH($B3)&lt;&gt;MONTH(StartDate),'У8 Ввод'!$D$77="",'У8 Ввод'!$E$77="",'У8 Ввод'!$D$77&gt;$B3),0,MAX(0,MIN(1,'У8 Ввод'!$E$77-NETWORKDAYS('У8 Ввод'!$D$77,$B3)+1))/Настройки!$E$14*100)</f>
        <v>0</v>
      </c>
      <c r="BU3" s="67" t="n">
        <f aca="false">IF(OR($D3=1,MONTH($B3)&lt;&gt;MONTH(StartDate),'У8 Ввод'!$D$78="",'У8 Ввод'!$E$78="",'У8 Ввод'!$D$78&gt;$B3),0,MAX(0,MIN(1,'У8 Ввод'!$E$78-NETWORKDAYS('У8 Ввод'!$D$78,$B3)+1))/Настройки!$E$14*100)</f>
        <v>0</v>
      </c>
      <c r="BV3" s="67" t="n">
        <f aca="false">IF(OR($D3=1,MONTH($B3)&lt;&gt;MONTH(StartDate),'У8 Ввод'!$D$79="",'У8 Ввод'!$E$79="",'У8 Ввод'!$D$79&gt;$B3),0,MAX(0,MIN(1,'У8 Ввод'!$E$79-NETWORKDAYS('У8 Ввод'!$D$79,$B3)+1))/Настройки!$E$14*100)</f>
        <v>0</v>
      </c>
      <c r="BW3" s="67" t="n">
        <f aca="false">IF(OR($D3=1,MONTH($B3)&lt;&gt;MONTH(StartDate),'У8 Ввод'!$D$80="",'У8 Ввод'!$E$80="",'У8 Ввод'!$D$80&gt;$B3),0,MAX(0,MIN(1,'У8 Ввод'!$E$80-NETWORKDAYS('У8 Ввод'!$D$80,$B3)+1))/Настройки!$E$14*100)</f>
        <v>0</v>
      </c>
      <c r="BX3" s="67" t="n">
        <f aca="false">IF(OR($D3=1,MONTH($B3)&lt;&gt;MONTH(StartDate),'У8 Ввод'!$D$81="",'У8 Ввод'!$E$81="",'У8 Ввод'!$D$81&gt;$B3),0,MAX(0,MIN(1,'У8 Ввод'!$E$81-NETWORKDAYS('У8 Ввод'!$D$81,$B3)+1))/Настройки!$E$14*100)</f>
        <v>0</v>
      </c>
      <c r="BY3" s="67" t="n">
        <f aca="false">IF(OR($D3=1,MONTH($B3)&lt;&gt;MONTH(StartDate),'У8 Ввод'!$D$82="",'У8 Ввод'!$E$82="",'У8 Ввод'!$D$82&gt;$B3),0,MAX(0,MIN(1,'У8 Ввод'!$E$82-NETWORKDAYS('У8 Ввод'!$D$82,$B3)+1))/Настройки!$E$14*100)</f>
        <v>0</v>
      </c>
      <c r="BZ3" s="67" t="n">
        <f aca="false">IF(OR($D3=1,MONTH($B3)&lt;&gt;MONTH(StartDate),'У8 Ввод'!$D$83="",'У8 Ввод'!$E$83="",'У8 Ввод'!$D$83&gt;$B3),0,MAX(0,MIN(1,'У8 Ввод'!$E$83-NETWORKDAYS('У8 Ввод'!$D$83,$B3)+1))/Настройки!$E$14*100)</f>
        <v>0</v>
      </c>
      <c r="CA3" s="67" t="n">
        <f aca="false">IF(OR($D3=1,MONTH($B3)&lt;&gt;MONTH(StartDate),'У8 Ввод'!$D$84="",'У8 Ввод'!$E$84="",'У8 Ввод'!$D$84&gt;$B3),0,MAX(0,MIN(1,'У8 Ввод'!$E$84-NETWORKDAYS('У8 Ввод'!$D$84,$B3)+1))/Настройки!$E$14*100)</f>
        <v>0</v>
      </c>
      <c r="CB3" s="67" t="n">
        <f aca="false">IF(OR($D3=1,MONTH($B3)&lt;&gt;MONTH(StartDate),'У8 Ввод'!$D$85="",'У8 Ввод'!$E$85="",'У8 Ввод'!$D$85&gt;$B3),0,MAX(0,MIN(1,'У8 Ввод'!$E$85-NETWORKDAYS('У8 Ввод'!$D$85,$B3)+1))/Настройки!$E$14*100)</f>
        <v>0</v>
      </c>
      <c r="CC3" s="67" t="n">
        <f aca="false">IF(OR($D3=1,MONTH($B3)&lt;&gt;MONTH(StartDate),'У8 Ввод'!$D$86="",'У8 Ввод'!$E$86="",'У8 Ввод'!$D$86&gt;$B3),0,MAX(0,MIN(1,'У8 Ввод'!$E$86-NETWORKDAYS('У8 Ввод'!$D$86,$B3)+1))/Настройки!$E$14*100)</f>
        <v>0</v>
      </c>
      <c r="CD3" s="67" t="n">
        <f aca="false">IF(OR($D3=1,MONTH($B3)&lt;&gt;MONTH(StartDate),'У8 Ввод'!$D$87="",'У8 Ввод'!$E$87="",'У8 Ввод'!$D$87&gt;$B3),0,MAX(0,MIN(1,'У8 Ввод'!$E$87-NETWORKDAYS('У8 Ввод'!$D$87,$B3)+1))/Настройки!$E$14*100)</f>
        <v>0</v>
      </c>
      <c r="CE3" s="67" t="n">
        <f aca="false">IF(OR($D3=1,MONTH($B3)&lt;&gt;MONTH(StartDate),'У8 Ввод'!$D$88="",'У8 Ввод'!$E$88="",'У8 Ввод'!$D$88&gt;$B3),0,MAX(0,MIN(1,'У8 Ввод'!$E$88-NETWORKDAYS('У8 Ввод'!$D$88,$B3)+1))/Настройки!$E$14*100)</f>
        <v>0</v>
      </c>
      <c r="CF3" s="67" t="n">
        <f aca="false">IF(OR($D3=1,MONTH($B3)&lt;&gt;MONTH(StartDate),'У8 Ввод'!$D$89="",'У8 Ввод'!$E$89="",'У8 Ввод'!$D$89&gt;$B3),0,MAX(0,MIN(1,'У8 Ввод'!$E$89-NETWORKDAYS('У8 Ввод'!$D$89,$B3)+1))/Настройки!$E$14*100)</f>
        <v>0</v>
      </c>
      <c r="CG3" s="67" t="n">
        <f aca="false">IF(OR($D3=1,MONTH($B3)&lt;&gt;MONTH(StartDate),'У8 Ввод'!$D$90="",'У8 Ввод'!$E$90="",'У8 Ввод'!$D$90&gt;$B3),0,MAX(0,MIN(1,'У8 Ввод'!$E$90-NETWORKDAYS('У8 Ввод'!$D$90,$B3)+1))/Настройки!$E$14*100)</f>
        <v>0</v>
      </c>
      <c r="CH3" s="67" t="n">
        <f aca="false">IF(OR($D3=1,MONTH($B3)&lt;&gt;MONTH(StartDate),'У8 Ввод'!$D$91="",'У8 Ввод'!$E$91="",'У8 Ввод'!$D$91&gt;$B3),0,MAX(0,MIN(1,'У8 Ввод'!$E$91-NETWORKDAYS('У8 Ввод'!$D$91,$B3)+1))/Настройки!$E$14*100)</f>
        <v>0</v>
      </c>
      <c r="CI3" s="67" t="n">
        <f aca="false">IF(OR($D3=1,MONTH($B3)&lt;&gt;MONTH(StartDate),'У8 Ввод'!$D$92="",'У8 Ввод'!$E$92="",'У8 Ввод'!$D$92&gt;$B3),0,MAX(0,MIN(1,'У8 Ввод'!$E$92-NETWORKDAYS('У8 Ввод'!$D$92,$B3)+1))/Настройки!$E$14*100)</f>
        <v>0</v>
      </c>
      <c r="CJ3" s="67" t="n">
        <f aca="false">IF(OR($D3=1,MONTH($B3)&lt;&gt;MONTH(StartDate),'У8 Ввод'!$D$93="",'У8 Ввод'!$E$93="",'У8 Ввод'!$D$93&gt;$B3),0,MAX(0,MIN(1,'У8 Ввод'!$E$93-NETWORKDAYS('У8 Ввод'!$D$93,$B3)+1))/Настройки!$E$14*100)</f>
        <v>0</v>
      </c>
      <c r="CK3" s="67" t="n">
        <f aca="false">IF(OR($D3=1,MONTH($B3)&lt;&gt;MONTH(StartDate),'У8 Ввод'!$D$94="",'У8 Ввод'!$E$94="",'У8 Ввод'!$D$94&gt;$B3),0,MAX(0,MIN(1,'У8 Ввод'!$E$94-NETWORKDAYS('У8 Ввод'!$D$94,$B3)+1))/Настройки!$E$14*100)</f>
        <v>0</v>
      </c>
      <c r="CL3" s="67" t="n">
        <f aca="false">IF(OR($D3=1,MONTH($B3)&lt;&gt;MONTH(StartDate),'У8 Ввод'!$D$95="",'У8 Ввод'!$E$95="",'У8 Ввод'!$D$95&gt;$B3),0,MAX(0,MIN(1,'У8 Ввод'!$E$95-NETWORKDAYS('У8 Ввод'!$D$95,$B3)+1))/Настройки!$E$14*100)</f>
        <v>0</v>
      </c>
      <c r="CM3" s="67" t="n">
        <f aca="false">IF(OR($D3=1,MONTH($B3)&lt;&gt;MONTH(StartDate),'У8 Ввод'!$D$96="",'У8 Ввод'!$E$96="",'У8 Ввод'!$D$96&gt;$B3),0,MAX(0,MIN(1,'У8 Ввод'!$E$96-NETWORKDAYS('У8 Ввод'!$D$96,$B3)+1))/Настройки!$E$14*100)</f>
        <v>0</v>
      </c>
      <c r="CN3" s="67" t="n">
        <f aca="false">IF(OR($D3=1,MONTH($B3)&lt;&gt;MONTH(StartDate),'У8 Ввод'!$D$97="",'У8 Ввод'!$E$97="",'У8 Ввод'!$D$97&gt;$B3),0,MAX(0,MIN(1,'У8 Ввод'!$E$97-NETWORKDAYS('У8 Ввод'!$D$97,$B3)+1))/Настройки!$E$14*100)</f>
        <v>0</v>
      </c>
      <c r="CO3" s="67" t="n">
        <f aca="false">IF(OR($D3=1,MONTH($B3)&lt;&gt;MONTH(StartDate),'У8 Ввод'!$D$98="",'У8 Ввод'!$E$98="",'У8 Ввод'!$D$98&gt;$B3),0,MAX(0,MIN(1,'У8 Ввод'!$E$98-NETWORKDAYS('У8 Ввод'!$D$98,$B3)+1))/Настройки!$E$14*100)</f>
        <v>0</v>
      </c>
      <c r="CP3" s="67" t="n">
        <f aca="false">IF(OR($D3=1,MONTH($B3)&lt;&gt;MONTH(StartDate),'У8 Ввод'!$D$99="",'У8 Ввод'!$E$99="",'У8 Ввод'!$D$99&gt;$B3),0,MAX(0,MIN(1,'У8 Ввод'!$E$99-NETWORKDAYS('У8 Ввод'!$D$99,$B3)+1))/Настройки!$E$14*100)</f>
        <v>0</v>
      </c>
      <c r="CQ3" s="67" t="n">
        <f aca="false">IF(OR($D3=1,MONTH($B3)&lt;&gt;MONTH(StartDate),'У8 Ввод'!$D$100="",'У8 Ввод'!$E$100="",'У8 Ввод'!$D$100&gt;$B3),0,MAX(0,MIN(1,'У8 Ввод'!$E$100-NETWORKDAYS('У8 Ввод'!$D$100,$B3)+1))/Настройки!$E$14*100)</f>
        <v>0</v>
      </c>
      <c r="CR3" s="67" t="n">
        <f aca="false">IF(OR($D3=1,MONTH($B3)&lt;&gt;MONTH(StartDate),'У8 Ввод'!$D$101="",'У8 Ввод'!$E$101="",'У8 Ввод'!$D$101&gt;$B3),0,MAX(0,MIN(1,'У8 Ввод'!$E$101-NETWORKDAYS('У8 Ввод'!$D$101,$B3)+1))/Настройки!$E$14*100)</f>
        <v>0</v>
      </c>
      <c r="CS3" s="67" t="n">
        <f aca="false">IF(OR($D3=1,MONTH($B3)&lt;&gt;MONTH(StartDate),'У8 Ввод'!$D$102="",'У8 Ввод'!$E$102="",'У8 Ввод'!$D$102&gt;$B3),0,MAX(0,MIN(1,'У8 Ввод'!$E$102-NETWORKDAYS('У8 Ввод'!$D$102,$B3)+1))/Настройки!$E$14*100)</f>
        <v>0</v>
      </c>
      <c r="CT3" s="67" t="n">
        <f aca="false">IF(OR($D3=1,MONTH($B3)&lt;&gt;MONTH(StartDate),'У8 Ввод'!$D$103="",'У8 Ввод'!$E$103="",'У8 Ввод'!$D$103&gt;$B3),0,MAX(0,MIN(1,'У8 Ввод'!$E$103-NETWORKDAYS('У8 Ввод'!$D$103,$B3)+1))/Настройки!$E$14*100)</f>
        <v>0</v>
      </c>
      <c r="CU3" s="67" t="n">
        <f aca="false">IF(OR($D3=1,MONTH($B3)&lt;&gt;MONTH(StartDate),'У8 Ввод'!$D$104="",'У8 Ввод'!$E$104="",'У8 Ввод'!$D$104&gt;$B3),0,MAX(0,MIN(1,'У8 Ввод'!$E$104-NETWORKDAYS('У8 Ввод'!$D$104,$B3)+1))/Настройки!$E$14*100)</f>
        <v>0</v>
      </c>
      <c r="CV3" s="67" t="n">
        <f aca="false">IF(OR($D3=1,MONTH($B3)&lt;&gt;MONTH(StartDate),'У8 Ввод'!$D$105="",'У8 Ввод'!$E$105="",'У8 Ввод'!$D$105&gt;$B3),0,MAX(0,MIN(1,'У8 Ввод'!$E$105-NETWORKDAYS('У8 Ввод'!$D$105,$B3)+1))/Настройки!$E$14*100)</f>
        <v>0</v>
      </c>
      <c r="CW3" s="67" t="n">
        <f aca="false">IF(OR($D3=1,MONTH($B3)&lt;&gt;MONTH(StartDate),'У8 Ввод'!$D$106="",'У8 Ввод'!$E$106="",'У8 Ввод'!$D$106&gt;$B3),0,MAX(0,MIN(1,'У8 Ввод'!$E$106-NETWORKDAYS('У8 Ввод'!$D$106,$B3)+1))/Настройки!$E$14*100)</f>
        <v>0</v>
      </c>
      <c r="CX3" s="67" t="n">
        <f aca="false">IF(OR($D3=1,MONTH($B3)&lt;&gt;MONTH(StartDate),'У8 Ввод'!$D$107="",'У8 Ввод'!$E$107="",'У8 Ввод'!$D$107&gt;$B3),0,MAX(0,MIN(1,'У8 Ввод'!$E$107-NETWORKDAYS('У8 Ввод'!$D$107,$B3)+1))/Настройки!$E$14*100)</f>
        <v>0</v>
      </c>
      <c r="CY3" s="67" t="n">
        <f aca="false">IF(OR($D3=1,MONTH($B3)&lt;&gt;MONTH(StartDate),'У8 Ввод'!$D$108="",'У8 Ввод'!$E$108="",'У8 Ввод'!$D$108&gt;$B3),0,MAX(0,MIN(1,'У8 Ввод'!$E$108-NETWORKDAYS('У8 Ввод'!$D$108,$B3)+1))/Настройки!$E$14*100)</f>
        <v>0</v>
      </c>
      <c r="CZ3" s="67" t="n">
        <f aca="false">IF(OR($D3=1,MONTH($B3)&lt;&gt;MONTH(StartDate),'У8 Ввод'!$D$109="",'У8 Ввод'!$E$109="",'У8 Ввод'!$D$109&gt;$B3),0,MAX(0,MIN(1,'У8 Ввод'!$E$109-NETWORKDAYS('У8 Ввод'!$D$109,$B3)+1))/Настройки!$E$14*100)</f>
        <v>0</v>
      </c>
      <c r="DA3" s="67" t="n">
        <f aca="false">IF(OR($D3=1,MONTH($B3)&lt;&gt;MONTH(StartDate),'У8 Ввод'!$D$110="",'У8 Ввод'!$E$110="",'У8 Ввод'!$D$110&gt;$B3),0,MAX(0,MIN(1,'У8 Ввод'!$E$110-NETWORKDAYS('У8 Ввод'!$D$110,$B3)+1))/Настройки!$E$14*100)</f>
        <v>0</v>
      </c>
      <c r="DB3" s="67" t="n">
        <f aca="false">IF(OR($D3=1,MONTH($B3)&lt;&gt;MONTH(StartDate),'У8 Ввод'!$D$111="",'У8 Ввод'!$E$111="",'У8 Ввод'!$D$111&gt;$B3),0,MAX(0,MIN(1,'У8 Ввод'!$E$111-NETWORKDAYS('У8 Ввод'!$D$111,$B3)+1))/Настройки!$E$14*100)</f>
        <v>0</v>
      </c>
      <c r="DC3" s="67" t="n">
        <f aca="false">IF(OR($D3=1,MONTH($B3)&lt;&gt;MONTH(StartDate),'У8 Ввод'!$D$112="",'У8 Ввод'!$E$112="",'У8 Ввод'!$D$112&gt;$B3),0,MAX(0,MIN(1,'У8 Ввод'!$E$112-NETWORKDAYS('У8 Ввод'!$D$112,$B3)+1))/Настройки!$E$14*100)</f>
        <v>0</v>
      </c>
      <c r="DD3" s="67" t="n">
        <f aca="false">IF(OR($D3=1,MONTH($B3)&lt;&gt;MONTH(StartDate),'У8 Ввод'!$D$113="",'У8 Ввод'!$E$113="",'У8 Ввод'!$D$113&gt;$B3),0,MAX(0,MIN(1,'У8 Ввод'!$E$113-NETWORKDAYS('У8 Ввод'!$D$113,$B3)+1))/Настройки!$E$14*100)</f>
        <v>0</v>
      </c>
      <c r="DE3" s="67" t="n">
        <f aca="false">IF(OR($D3=1,MONTH($B3)&lt;&gt;MONTH(StartDate),'У8 Ввод'!$D$114="",'У8 Ввод'!$E$114="",'У8 Ввод'!$D$114&gt;$B3),0,MAX(0,MIN(1,'У8 Ввод'!$E$114-NETWORKDAYS('У8 Ввод'!$D$114,$B3)+1))/Настройки!$E$14*100)</f>
        <v>0</v>
      </c>
      <c r="DF3" s="67" t="n">
        <f aca="false">IF(OR($D3=1,MONTH($B3)&lt;&gt;MONTH(StartDate),'У8 Ввод'!$D$115="",'У8 Ввод'!$E$115="",'У8 Ввод'!$D$115&gt;$B3),0,MAX(0,MIN(1,'У8 Ввод'!$E$115-NETWORKDAYS('У8 Ввод'!$D$115,$B3)+1))/Настройки!$E$14*100)</f>
        <v>0</v>
      </c>
      <c r="DG3" s="67" t="n">
        <f aca="false">IF(OR($D3=1,MONTH($B3)&lt;&gt;MONTH(StartDate),'У8 Ввод'!$D$116="",'У8 Ввод'!$E$116="",'У8 Ввод'!$D$116&gt;$B3),0,MAX(0,MIN(1,'У8 Ввод'!$E$116-NETWORKDAYS('У8 Ввод'!$D$116,$B3)+1))/Настройки!$E$14*100)</f>
        <v>0</v>
      </c>
      <c r="DH3" s="67" t="n">
        <f aca="false">IF(OR($D3=1,MONTH($B3)&lt;&gt;MONTH(StartDate),'У8 Ввод'!$D$117="",'У8 Ввод'!$E$117="",'У8 Ввод'!$D$117&gt;$B3),0,MAX(0,MIN(1,'У8 Ввод'!$E$117-NETWORKDAYS('У8 Ввод'!$D$117,$B3)+1))/Настройки!$E$14*100)</f>
        <v>0</v>
      </c>
      <c r="DI3" s="67" t="n">
        <f aca="false">IF(OR($D3=1,MONTH($B3)&lt;&gt;MONTH(StartDate),'У8 Ввод'!$D$118="",'У8 Ввод'!$E$118="",'У8 Ввод'!$D$118&gt;$B3),0,MAX(0,MIN(1,'У8 Ввод'!$E$118-NETWORKDAYS('У8 Ввод'!$D$118,$B3)+1))/Настройки!$E$14*100)</f>
        <v>0</v>
      </c>
      <c r="DJ3" s="67" t="n">
        <f aca="false">IF(OR($D3=1,MONTH($B3)&lt;&gt;MONTH(StartDate),'У8 Ввод'!$D$119="",'У8 Ввод'!$E$119="",'У8 Ввод'!$D$119&gt;$B3),0,MAX(0,MIN(1,'У8 Ввод'!$E$119-NETWORKDAYS('У8 Ввод'!$D$119,$B3)+1))/Настройки!$E$14*100)</f>
        <v>0</v>
      </c>
      <c r="DK3" s="67" t="n">
        <f aca="false">IF(OR($D3=1,MONTH($B3)&lt;&gt;MONTH(StartDate),'У8 Ввод'!$D$120="",'У8 Ввод'!$E$120="",'У8 Ввод'!$D$120&gt;$B3),0,MAX(0,MIN(1,'У8 Ввод'!$E$120-NETWORKDAYS('У8 Ввод'!$D$120,$B3)+1))/Настройки!$E$14*100)</f>
        <v>0</v>
      </c>
      <c r="DL3" s="67" t="n">
        <f aca="false">IF(OR($D3=1,MONTH($B3)&lt;&gt;MONTH(StartDate),'У8 Ввод'!$D$121="",'У8 Ввод'!$E$121="",'У8 Ввод'!$D$121&gt;$B3),0,MAX(0,MIN(1,'У8 Ввод'!$E$121-NETWORKDAYS('У8 Ввод'!$D$121,$B3)+1))/Настройки!$E$14*100)</f>
        <v>0</v>
      </c>
      <c r="DM3" s="67" t="n">
        <f aca="false">IF(OR($D3=1,MONTH($B3)&lt;&gt;MONTH(StartDate),'У8 Ввод'!$D$122="",'У8 Ввод'!$E$122="",'У8 Ввод'!$D$122&gt;$B3),0,MAX(0,MIN(1,'У8 Ввод'!$E$122-NETWORKDAYS('У8 Ввод'!$D$122,$B3)+1))/Настройки!$E$14*100)</f>
        <v>0</v>
      </c>
      <c r="DN3" s="67" t="n">
        <f aca="false">IF(OR($D3=1,MONTH($B3)&lt;&gt;MONTH(StartDate),'У8 Ввод'!$D$123="",'У8 Ввод'!$E$123="",'У8 Ввод'!$D$123&gt;$B3),0,MAX(0,MIN(1,'У8 Ввод'!$E$123-NETWORKDAYS('У8 Ввод'!$D$123,$B3)+1))/Настройки!$E$14*100)</f>
        <v>0</v>
      </c>
      <c r="DO3" s="67" t="n">
        <f aca="false">IF(OR($D3=1,MONTH($B3)&lt;&gt;MONTH(StartDate),'У8 Ввод'!$D$124="",'У8 Ввод'!$E$124="",'У8 Ввод'!$D$124&gt;$B3),0,MAX(0,MIN(1,'У8 Ввод'!$E$124-NETWORKDAYS('У8 Ввод'!$D$124,$B3)+1))/Настройки!$E$14*100)</f>
        <v>0</v>
      </c>
      <c r="DP3" s="67" t="n">
        <f aca="false">IF(OR($D3=1,MONTH($B3)&lt;&gt;MONTH(StartDate),'У8 Ввод'!$D$125="",'У8 Ввод'!$E$125="",'У8 Ввод'!$D$125&gt;$B3),0,MAX(0,MIN(1,'У8 Ввод'!$E$125-NETWORKDAYS('У8 Ввод'!$D$125,$B3)+1))/Настройки!$E$14*100)</f>
        <v>0</v>
      </c>
      <c r="DQ3" s="67" t="n">
        <f aca="false">IF(OR($D3=1,MONTH($B3)&lt;&gt;MONTH(StartDate),'У8 Ввод'!$D$126="",'У8 Ввод'!$E$126="",'У8 Ввод'!$D$126&gt;$B3),0,MAX(0,MIN(1,'У8 Ввод'!$E$126-NETWORKDAYS('У8 Ввод'!$D$126,$B3)+1))/Настройки!$E$14*100)</f>
        <v>0</v>
      </c>
      <c r="DR3" s="67" t="n">
        <f aca="false">IF(OR($D3=1,MONTH($B3)&lt;&gt;MONTH(StartDate),'У8 Ввод'!$D$127="",'У8 Ввод'!$E$127="",'У8 Ввод'!$D$127&gt;$B3),0,MAX(0,MIN(1,'У8 Ввод'!$E$127-NETWORKDAYS('У8 Ввод'!$D$127,$B3)+1))/Настройки!$E$14*100)</f>
        <v>0</v>
      </c>
      <c r="DS3" s="67" t="n">
        <f aca="false">IF(OR($D3=1,MONTH($B3)&lt;&gt;MONTH(StartDate),'У8 Ввод'!$D$128="",'У8 Ввод'!$E$128="",'У8 Ввод'!$D$128&gt;$B3),0,MAX(0,MIN(1,'У8 Ввод'!$E$128-NETWORKDAYS('У8 Ввод'!$D$128,$B3)+1))/Настройки!$E$14*100)</f>
        <v>0</v>
      </c>
      <c r="DT3" s="67" t="n">
        <f aca="false">IF(OR($D3=1,MONTH($B3)&lt;&gt;MONTH(StartDate),'У8 Ввод'!$D$129="",'У8 Ввод'!$E$129="",'У8 Ввод'!$D$129&gt;$B3),0,MAX(0,MIN(1,'У8 Ввод'!$E$129-NETWORKDAYS('У8 Ввод'!$D$129,$B3)+1))/Настройки!$E$14*100)</f>
        <v>0</v>
      </c>
      <c r="DU3" s="67" t="n">
        <f aca="false">IF(OR($D3=1,MONTH($B3)&lt;&gt;MONTH(StartDate),'У8 Ввод'!$D$130="",'У8 Ввод'!$E$130="",'У8 Ввод'!$D$130&gt;$B3),0,MAX(0,MIN(1,'У8 Ввод'!$E$130-NETWORKDAYS('У8 Ввод'!$D$130,$B3)+1))/Настройки!$E$14*100)</f>
        <v>0</v>
      </c>
      <c r="DV3" s="67" t="n">
        <f aca="false">IF(OR($D3=1,MONTH($B3)&lt;&gt;MONTH(StartDate),'У8 Ввод'!$D$131="",'У8 Ввод'!$E$131="",'У8 Ввод'!$D$131&gt;$B3),0,MAX(0,MIN(1,'У8 Ввод'!$E$131-NETWORKDAYS('У8 Ввод'!$D$131,$B3)+1))/Настройки!$E$14*100)</f>
        <v>0</v>
      </c>
      <c r="DW3" s="67" t="n">
        <f aca="false">IF(OR($D3=1,MONTH($B3)&lt;&gt;MONTH(StartDate),'У8 Ввод'!$D$132="",'У8 Ввод'!$E$132="",'У8 Ввод'!$D$132&gt;$B3),0,MAX(0,MIN(1,'У8 Ввод'!$E$132-NETWORKDAYS('У8 Ввод'!$D$132,$B3)+1))/Настройки!$E$14*100)</f>
        <v>0</v>
      </c>
      <c r="DX3" s="67" t="n">
        <f aca="false">IF(OR($D3=1,MONTH($B3)&lt;&gt;MONTH(StartDate),'У8 Ввод'!$D$133="",'У8 Ввод'!$E$133="",'У8 Ввод'!$D$133&gt;$B3),0,MAX(0,MIN(1,'У8 Ввод'!$E$133-NETWORKDAYS('У8 Ввод'!$D$133,$B3)+1))/Настройки!$E$14*100)</f>
        <v>0</v>
      </c>
      <c r="DY3" s="67" t="n">
        <f aca="false">IF(OR($D3=1,MONTH($B3)&lt;&gt;MONTH(StartDate),'У8 Ввод'!$D$134="",'У8 Ввод'!$E$134="",'У8 Ввод'!$D$134&gt;$B3),0,MAX(0,MIN(1,'У8 Ввод'!$E$134-NETWORKDAYS('У8 Ввод'!$D$134,$B3)+1))/Настройки!$E$14*100)</f>
        <v>0</v>
      </c>
      <c r="DZ3" s="67" t="n">
        <f aca="false">IF(OR($D3=1,MONTH($B3)&lt;&gt;MONTH(StartDate),'У8 Ввод'!$D$135="",'У8 Ввод'!$E$135="",'У8 Ввод'!$D$135&gt;$B3),0,MAX(0,MIN(1,'У8 Ввод'!$E$135-NETWORKDAYS('У8 Ввод'!$D$135,$B3)+1))/Настройки!$E$14*100)</f>
        <v>0</v>
      </c>
      <c r="EA3" s="67" t="n">
        <f aca="false">IF(OR($D3=1,MONTH($B3)&lt;&gt;MONTH(StartDate),'У8 Ввод'!$D$136="",'У8 Ввод'!$E$136="",'У8 Ввод'!$D$136&gt;$B3),0,MAX(0,MIN(1,'У8 Ввод'!$E$136-NETWORKDAYS('У8 Ввод'!$D$136,$B3)+1))/Настройки!$E$14*100)</f>
        <v>0</v>
      </c>
      <c r="EB3" s="67" t="n">
        <f aca="false">IF(OR($D3=1,MONTH($B3)&lt;&gt;MONTH(StartDate),'У8 Ввод'!$D$137="",'У8 Ввод'!$E$137="",'У8 Ввод'!$D$137&gt;$B3),0,MAX(0,MIN(1,'У8 Ввод'!$E$137-NETWORKDAYS('У8 Ввод'!$D$137,$B3)+1))/Настройки!$E$14*100)</f>
        <v>0</v>
      </c>
      <c r="EC3" s="67" t="n">
        <f aca="false">IF(OR($D3=1,MONTH($B3)&lt;&gt;MONTH(StartDate),'У8 Ввод'!$D$138="",'У8 Ввод'!$E$138="",'У8 Ввод'!$D$138&gt;$B3),0,MAX(0,MIN(1,'У8 Ввод'!$E$138-NETWORKDAYS('У8 Ввод'!$D$138,$B3)+1))/Настройки!$E$14*100)</f>
        <v>0</v>
      </c>
      <c r="ED3" s="67" t="n">
        <f aca="false">IF(OR($D3=1,MONTH($B3)&lt;&gt;MONTH(StartDate),'У8 Ввод'!$D$139="",'У8 Ввод'!$E$139="",'У8 Ввод'!$D$139&gt;$B3),0,MAX(0,MIN(1,'У8 Ввод'!$E$139-NETWORKDAYS('У8 Ввод'!$D$139,$B3)+1))/Настройки!$E$14*100)</f>
        <v>0</v>
      </c>
      <c r="EE3" s="67" t="n">
        <f aca="false">IF(OR($D3=1,MONTH($B3)&lt;&gt;MONTH(StartDate),'У8 Ввод'!$D$140="",'У8 Ввод'!$E$140="",'У8 Ввод'!$D$140&gt;$B3),0,MAX(0,MIN(1,'У8 Ввод'!$E$140-NETWORKDAYS('У8 Ввод'!$D$140,$B3)+1))/Настройки!$E$14*100)</f>
        <v>0</v>
      </c>
      <c r="EF3" s="67" t="n">
        <f aca="false">IF(OR($D3=1,MONTH($B3)&lt;&gt;MONTH(StartDate),'У8 Ввод'!$D$141="",'У8 Ввод'!$E$141="",'У8 Ввод'!$D$141&gt;$B3),0,MAX(0,MIN(1,'У8 Ввод'!$E$141-NETWORKDAYS('У8 Ввод'!$D$141,$B3)+1))/Настройки!$E$14*100)</f>
        <v>0</v>
      </c>
      <c r="EG3" s="67" t="n">
        <f aca="false">IF(OR($D3=1,MONTH($B3)&lt;&gt;MONTH(StartDate),'У8 Ввод'!$D$142="",'У8 Ввод'!$E$142="",'У8 Ввод'!$D$142&gt;$B3),0,MAX(0,MIN(1,'У8 Ввод'!$E$142-NETWORKDAYS('У8 Ввод'!$D$142,$B3)+1))/Настройки!$E$14*100)</f>
        <v>0</v>
      </c>
      <c r="EH3" s="67" t="n">
        <f aca="false">IF(OR($D3=1,MONTH($B3)&lt;&gt;MONTH(StartDate),'У8 Ввод'!$D$143="",'У8 Ввод'!$E$143="",'У8 Ввод'!$D$143&gt;$B3),0,MAX(0,MIN(1,'У8 Ввод'!$E$143-NETWORKDAYS('У8 Ввод'!$D$143,$B3)+1))/Настройки!$E$14*100)</f>
        <v>0</v>
      </c>
      <c r="EI3" s="67" t="n">
        <f aca="false">IF(OR($D3=1,MONTH($B3)&lt;&gt;MONTH(StartDate),'У8 Ввод'!$D$144="",'У8 Ввод'!$E$144="",'У8 Ввод'!$D$144&gt;$B3),0,MAX(0,MIN(1,'У8 Ввод'!$E$144-NETWORKDAYS('У8 Ввод'!$D$144,$B3)+1))/Настройки!$E$14*100)</f>
        <v>0</v>
      </c>
      <c r="EJ3" s="67" t="n">
        <f aca="false">IF(OR($D3=1,MONTH($B3)&lt;&gt;MONTH(StartDate),'У8 Ввод'!$D$145="",'У8 Ввод'!$E$145="",'У8 Ввод'!$D$145&gt;$B3),0,MAX(0,MIN(1,'У8 Ввод'!$E$145-NETWORKDAYS('У8 Ввод'!$D$145,$B3)+1))/Настройки!$E$14*100)</f>
        <v>0</v>
      </c>
      <c r="EK3" s="67" t="n">
        <f aca="false">IF(OR($D3=1,MONTH($B3)&lt;&gt;MONTH(StartDate),'У8 Ввод'!$D$146="",'У8 Ввод'!$E$146="",'У8 Ввод'!$D$146&gt;$B3),0,MAX(0,MIN(1,'У8 Ввод'!$E$146-NETWORKDAYS('У8 Ввод'!$D$146,$B3)+1))/Настройки!$E$14*100)</f>
        <v>0</v>
      </c>
      <c r="EL3" s="67" t="n">
        <f aca="false">IF(OR($D3=1,MONTH($B3)&lt;&gt;MONTH(StartDate),'У8 Ввод'!$D$147="",'У8 Ввод'!$E$147="",'У8 Ввод'!$D$147&gt;$B3),0,MAX(0,MIN(1,'У8 Ввод'!$E$147-NETWORKDAYS('У8 Ввод'!$D$147,$B3)+1))/Настройки!$E$14*100)</f>
        <v>0</v>
      </c>
      <c r="EM3" s="67" t="n">
        <f aca="false">IF(OR($D3=1,MONTH($B3)&lt;&gt;MONTH(StartDate),'У8 Ввод'!$D$148="",'У8 Ввод'!$E$148="",'У8 Ввод'!$D$148&gt;$B3),0,MAX(0,MIN(1,'У8 Ввод'!$E$148-NETWORKDAYS('У8 Ввод'!$D$148,$B3)+1))/Настройки!$E$14*100)</f>
        <v>0</v>
      </c>
      <c r="EN3" s="67" t="n">
        <f aca="false">IF(OR($D3=1,MONTH($B3)&lt;&gt;MONTH(StartDate),'У8 Ввод'!$D$149="",'У8 Ввод'!$E$149="",'У8 Ввод'!$D$149&gt;$B3),0,MAX(0,MIN(1,'У8 Ввод'!$E$149-NETWORKDAYS('У8 Ввод'!$D$149,$B3)+1))/Настройки!$E$14*100)</f>
        <v>0</v>
      </c>
      <c r="EO3" s="67" t="n">
        <f aca="false">IF(OR($D3=1,MONTH($B3)&lt;&gt;MONTH(StartDate),'У8 Ввод'!$D$150="",'У8 Ввод'!$E$150="",'У8 Ввод'!$D$150&gt;$B3),0,MAX(0,MIN(1,'У8 Ввод'!$E$150-NETWORKDAYS('У8 Ввод'!$D$150,$B3)+1))/Настройки!$E$14*100)</f>
        <v>0</v>
      </c>
      <c r="EP3" s="67" t="n">
        <f aca="false">IF(OR($D3=1,MONTH($B3)&lt;&gt;MONTH(StartDate),'У8 Ввод'!$D$151="",'У8 Ввод'!$E$151="",'У8 Ввод'!$D$151&gt;$B3),0,MAX(0,MIN(1,'У8 Ввод'!$E$151-NETWORKDAYS('У8 Ввод'!$D$151,$B3)+1))/Настройки!$E$14*100)</f>
        <v>0</v>
      </c>
      <c r="EQ3" s="67" t="n">
        <f aca="false">IF(OR($D3=1,MONTH($B3)&lt;&gt;MONTH(StartDate),'У8 Ввод'!$D$152="",'У8 Ввод'!$E$152="",'У8 Ввод'!$D$152&gt;$B3),0,MAX(0,MIN(1,'У8 Ввод'!$E$152-NETWORKDAYS('У8 Ввод'!$D$152,$B3)+1))/Настройки!$E$14*100)</f>
        <v>0</v>
      </c>
      <c r="ER3" s="67" t="n">
        <f aca="false">IF(OR($D3=1,MONTH($B3)&lt;&gt;MONTH(StartDate),'У8 Ввод'!$D$153="",'У8 Ввод'!$E$153="",'У8 Ввод'!$D$153&gt;$B3),0,MAX(0,MIN(1,'У8 Ввод'!$E$153-NETWORKDAYS('У8 Ввод'!$D$153,$B3)+1))/Настройки!$E$14*100)</f>
        <v>0</v>
      </c>
      <c r="ES3" s="67" t="n">
        <f aca="false">IF(OR($D3=1,MONTH($B3)&lt;&gt;MONTH(StartDate),'У8 Ввод'!$D$154="",'У8 Ввод'!$E$154="",'У8 Ввод'!$D$154&gt;$B3),0,MAX(0,MIN(1,'У8 Ввод'!$E$154-NETWORKDAYS('У8 Ввод'!$D$154,$B3)+1))/Настройки!$E$14*100)</f>
        <v>0</v>
      </c>
      <c r="ET3" s="67" t="n">
        <f aca="false">IF(OR($D3=1,MONTH($B3)&lt;&gt;MONTH(StartDate),'У8 Ввод'!$D$155="",'У8 Ввод'!$E$155="",'У8 Ввод'!$D$155&gt;$B3),0,MAX(0,MIN(1,'У8 Ввод'!$E$155-NETWORKDAYS('У8 Ввод'!$D$155,$B3)+1))/Настройки!$E$14*100)</f>
        <v>0</v>
      </c>
      <c r="EU3" s="67" t="n">
        <f aca="false">IF(OR($D3=1,MONTH($B3)&lt;&gt;MONTH(StartDate),'У8 Ввод'!$D$156="",'У8 Ввод'!$E$156="",'У8 Ввод'!$D$156&gt;$B3),0,MAX(0,MIN(1,'У8 Ввод'!$E$156-NETWORKDAYS('У8 Ввод'!$D$156,$B3)+1))/Настройки!$E$14*100)</f>
        <v>0</v>
      </c>
      <c r="EV3" s="67" t="n">
        <f aca="false">IF(OR($D3=1,MONTH($B3)&lt;&gt;MONTH(StartDate),'У8 Ввод'!$D$157="",'У8 Ввод'!$E$157="",'У8 Ввод'!$D$157&gt;$B3),0,MAX(0,MIN(1,'У8 Ввод'!$E$157-NETWORKDAYS('У8 Ввод'!$D$157,$B3)+1))/Настройки!$E$14*100)</f>
        <v>0</v>
      </c>
      <c r="EW3" s="67" t="n">
        <f aca="false">IF(OR($D3=1,MONTH($B3)&lt;&gt;MONTH(StartDate),'У8 Ввод'!$D$158="",'У8 Ввод'!$E$158="",'У8 Ввод'!$D$158&gt;$B3),0,MAX(0,MIN(1,'У8 Ввод'!$E$158-NETWORKDAYS('У8 Ввод'!$D$158,$B3)+1))/Настройки!$E$14*100)</f>
        <v>0</v>
      </c>
      <c r="EX3" s="67" t="n">
        <f aca="false">IF(OR($D3=1,MONTH($B3)&lt;&gt;MONTH(StartDate),'У8 Ввод'!$D$159="",'У8 Ввод'!$E$159="",'У8 Ввод'!$D$159&gt;$B3),0,MAX(0,MIN(1,'У8 Ввод'!$E$159-NETWORKDAYS('У8 Ввод'!$D$159,$B3)+1))/Настройки!$E$14*100)</f>
        <v>0</v>
      </c>
      <c r="EY3" s="67" t="n">
        <f aca="false">IF(OR($D3=1,MONTH($B3)&lt;&gt;MONTH(StartDate),'У8 Ввод'!$D$160="",'У8 Ввод'!$E$160="",'У8 Ввод'!$D$160&gt;$B3),0,MAX(0,MIN(1,'У8 Ввод'!$E$160-NETWORKDAYS('У8 Ввод'!$D$160,$B3)+1))/Настройки!$E$14*100)</f>
        <v>0</v>
      </c>
      <c r="EZ3" s="67" t="n">
        <f aca="false">IF(OR($D3=1,MONTH($B3)&lt;&gt;MONTH(StartDate),'У8 Ввод'!$D$161="",'У8 Ввод'!$E$161="",'У8 Ввод'!$D$161&gt;$B3),0,MAX(0,MIN(1,'У8 Ввод'!$E$161-NETWORKDAYS('У8 Ввод'!$D$161,$B3)+1))/Настройки!$E$14*100)</f>
        <v>0</v>
      </c>
      <c r="FA3" s="67" t="n">
        <f aca="false">IF(OR($D3=1,MONTH($B3)&lt;&gt;MONTH(StartDate),'У8 Ввод'!$D$162="",'У8 Ввод'!$E$162="",'У8 Ввод'!$D$162&gt;$B3),0,MAX(0,MIN(1,'У8 Ввод'!$E$162-NETWORKDAYS('У8 Ввод'!$D$162,$B3)+1))/Настройки!$E$14*100)</f>
        <v>0</v>
      </c>
      <c r="FB3" s="67" t="n">
        <f aca="false">IF(OR($D3=1,MONTH($B3)&lt;&gt;MONTH(StartDate),'У8 Ввод'!$D$163="",'У8 Ввод'!$E$163="",'У8 Ввод'!$D$163&gt;$B3),0,MAX(0,MIN(1,'У8 Ввод'!$E$163-NETWORKDAYS('У8 Ввод'!$D$163,$B3)+1))/Настройки!$E$14*100)</f>
        <v>0</v>
      </c>
      <c r="FC3" s="67" t="n">
        <f aca="false">IF(OR($D3=1,MONTH($B3)&lt;&gt;MONTH(StartDate),'У8 Ввод'!$D$164="",'У8 Ввод'!$E$164="",'У8 Ввод'!$D$164&gt;$B3),0,MAX(0,MIN(1,'У8 Ввод'!$E$164-NETWORKDAYS('У8 Ввод'!$D$164,$B3)+1))/Настройки!$E$14*100)</f>
        <v>0</v>
      </c>
      <c r="FD3" s="67" t="n">
        <f aca="false">IF(OR($D3=1,MONTH($B3)&lt;&gt;MONTH(StartDate),'У8 Ввод'!$D$165="",'У8 Ввод'!$E$165="",'У8 Ввод'!$D$165&gt;$B3),0,MAX(0,MIN(1,'У8 Ввод'!$E$165-NETWORKDAYS('У8 Ввод'!$D$165,$B3)+1))/Настройки!$E$14*100)</f>
        <v>0</v>
      </c>
      <c r="FE3" s="67" t="n">
        <f aca="false">IF(OR($D3=1,MONTH($B3)&lt;&gt;MONTH(StartDate),'У8 Ввод'!$D$166="",'У8 Ввод'!$E$166="",'У8 Ввод'!$D$166&gt;$B3),0,MAX(0,MIN(1,'У8 Ввод'!$E$166-NETWORKDAYS('У8 Ввод'!$D$166,$B3)+1))/Настройки!$E$14*100)</f>
        <v>0</v>
      </c>
      <c r="FF3" s="67" t="n">
        <f aca="false">IF(OR($D3=1,MONTH($B3)&lt;&gt;MONTH(StartDate),'У8 Ввод'!$D$167="",'У8 Ввод'!$E$167="",'У8 Ввод'!$D$167&gt;$B3),0,MAX(0,MIN(1,'У8 Ввод'!$E$167-NETWORKDAYS('У8 Ввод'!$D$167,$B3)+1))/Настройки!$E$14*100)</f>
        <v>0</v>
      </c>
      <c r="FG3" s="67" t="n">
        <f aca="false">IF(OR($D3=1,MONTH($B3)&lt;&gt;MONTH(StartDate),'У8 Ввод'!$D$168="",'У8 Ввод'!$E$168="",'У8 Ввод'!$D$168&gt;$B3),0,MAX(0,MIN(1,'У8 Ввод'!$E$168-NETWORKDAYS('У8 Ввод'!$D$168,$B3)+1))/Настройки!$E$14*100)</f>
        <v>0</v>
      </c>
      <c r="FH3" s="67" t="n">
        <f aca="false">IF(OR($D3=1,MONTH($B3)&lt;&gt;MONTH(StartDate),'У8 Ввод'!$D$169="",'У8 Ввод'!$E$169="",'У8 Ввод'!$D$169&gt;$B3),0,MAX(0,MIN(1,'У8 Ввод'!$E$169-NETWORKDAYS('У8 Ввод'!$D$169,$B3)+1))/Настройки!$E$14*100)</f>
        <v>0</v>
      </c>
      <c r="FI3" s="67" t="n">
        <f aca="false">IF(OR($D3=1,MONTH($B3)&lt;&gt;MONTH(StartDate),'У8 Ввод'!$D$170="",'У8 Ввод'!$E$170="",'У8 Ввод'!$D$170&gt;$B3),0,MAX(0,MIN(1,'У8 Ввод'!$E$170-NETWORKDAYS('У8 Ввод'!$D$170,$B3)+1))/Настройки!$E$14*100)</f>
        <v>0</v>
      </c>
      <c r="FJ3" s="67" t="n">
        <f aca="false">IF(OR($D3=1,MONTH($B3)&lt;&gt;MONTH(StartDate),'У8 Ввод'!$D$171="",'У8 Ввод'!$E$171="",'У8 Ввод'!$D$171&gt;$B3),0,MAX(0,MIN(1,'У8 Ввод'!$E$171-NETWORKDAYS('У8 Ввод'!$D$171,$B3)+1))/Настройки!$E$14*100)</f>
        <v>0</v>
      </c>
      <c r="FK3" s="67" t="n">
        <f aca="false">IF(OR($D3=1,MONTH($B3)&lt;&gt;MONTH(StartDate),'У8 Ввод'!$D$172="",'У8 Ввод'!$E$172="",'У8 Ввод'!$D$172&gt;$B3),0,MAX(0,MIN(1,'У8 Ввод'!$E$172-NETWORKDAYS('У8 Ввод'!$D$172,$B3)+1))/Настройки!$E$14*100)</f>
        <v>0</v>
      </c>
      <c r="FL3" s="67" t="n">
        <f aca="false">IF(OR($D3=1,MONTH($B3)&lt;&gt;MONTH(StartDate),'У8 Ввод'!$D$173="",'У8 Ввод'!$E$173="",'У8 Ввод'!$D$173&gt;$B3),0,MAX(0,MIN(1,'У8 Ввод'!$E$173-NETWORKDAYS('У8 Ввод'!$D$173,$B3)+1))/Настройки!$E$14*100)</f>
        <v>0</v>
      </c>
      <c r="FM3" s="67" t="n">
        <f aca="false">IF(OR($D3=1,MONTH($B3)&lt;&gt;MONTH(StartDate),'У8 Ввод'!$D$174="",'У8 Ввод'!$E$174="",'У8 Ввод'!$D$174&gt;$B3),0,MAX(0,MIN(1,'У8 Ввод'!$E$174-NETWORKDAYS('У8 Ввод'!$D$174,$B3)+1))/Настройки!$E$14*100)</f>
        <v>0</v>
      </c>
      <c r="FN3" s="67" t="n">
        <f aca="false">IF(OR($D3=1,MONTH($B3)&lt;&gt;MONTH(StartDate),'У8 Ввод'!$D$175="",'У8 Ввод'!$E$175="",'У8 Ввод'!$D$175&gt;$B3),0,MAX(0,MIN(1,'У8 Ввод'!$E$175-NETWORKDAYS('У8 Ввод'!$D$175,$B3)+1))/Настройки!$E$14*100)</f>
        <v>0</v>
      </c>
      <c r="FO3" s="67" t="n">
        <f aca="false">IF(OR($D3=1,MONTH($B3)&lt;&gt;MONTH(StartDate),'У8 Ввод'!$D$176="",'У8 Ввод'!$E$176="",'У8 Ввод'!$D$176&gt;$B3),0,MAX(0,MIN(1,'У8 Ввод'!$E$176-NETWORKDAYS('У8 Ввод'!$D$176,$B3)+1))/Настройки!$E$14*100)</f>
        <v>0</v>
      </c>
      <c r="FP3" s="67" t="n">
        <f aca="false">IF(OR($D3=1,MONTH($B3)&lt;&gt;MONTH(StartDate),'У8 Ввод'!$D$177="",'У8 Ввод'!$E$177="",'У8 Ввод'!$D$177&gt;$B3),0,MAX(0,MIN(1,'У8 Ввод'!$E$177-NETWORKDAYS('У8 Ввод'!$D$177,$B3)+1))/Настройки!$E$14*100)</f>
        <v>0</v>
      </c>
      <c r="FQ3" s="67" t="n">
        <f aca="false">IF(OR($D3=1,MONTH($B3)&lt;&gt;MONTH(StartDate),'У8 Ввод'!$D$178="",'У8 Ввод'!$E$178="",'У8 Ввод'!$D$178&gt;$B3),0,MAX(0,MIN(1,'У8 Ввод'!$E$178-NETWORKDAYS('У8 Ввод'!$D$178,$B3)+1))/Настройки!$E$14*100)</f>
        <v>0</v>
      </c>
      <c r="FR3" s="67" t="n">
        <f aca="false">IF(OR($D3=1,MONTH($B3)&lt;&gt;MONTH(StartDate),'У8 Ввод'!$D$179="",'У8 Ввод'!$E$179="",'У8 Ввод'!$D$179&gt;$B3),0,MAX(0,MIN(1,'У8 Ввод'!$E$179-NETWORKDAYS('У8 Ввод'!$D$179,$B3)+1))/Настройки!$E$14*100)</f>
        <v>0</v>
      </c>
      <c r="FS3" s="67" t="n">
        <f aca="false">IF(OR($D3=1,MONTH($B3)&lt;&gt;MONTH(StartDate),'У8 Ввод'!$D$180="",'У8 Ввод'!$E$180="",'У8 Ввод'!$D$180&gt;$B3),0,MAX(0,MIN(1,'У8 Ввод'!$E$180-NETWORKDAYS('У8 Ввод'!$D$180,$B3)+1))/Настройки!$E$14*100)</f>
        <v>0</v>
      </c>
      <c r="FT3" s="67" t="n">
        <f aca="false">IF(OR($D3=1,MONTH($B3)&lt;&gt;MONTH(StartDate),'У8 Ввод'!$D$181="",'У8 Ввод'!$E$181="",'У8 Ввод'!$D$181&gt;$B3),0,MAX(0,MIN(1,'У8 Ввод'!$E$181-NETWORKDAYS('У8 Ввод'!$D$181,$B3)+1))/Настройки!$E$14*100)</f>
        <v>0</v>
      </c>
      <c r="FU3" s="67" t="n">
        <f aca="false">IF(OR($D3=1,MONTH($B3)&lt;&gt;MONTH(StartDate),'У8 Ввод'!$D$182="",'У8 Ввод'!$E$182="",'У8 Ввод'!$D$182&gt;$B3),0,MAX(0,MIN(1,'У8 Ввод'!$E$182-NETWORKDAYS('У8 Ввод'!$D$182,$B3)+1))/Настройки!$E$14*100)</f>
        <v>0</v>
      </c>
      <c r="FV3" s="67" t="n">
        <f aca="false">IF(OR($D3=1,MONTH($B3)&lt;&gt;MONTH(StartDate),'У8 Ввод'!$D$183="",'У8 Ввод'!$E$183="",'У8 Ввод'!$D$183&gt;$B3),0,MAX(0,MIN(1,'У8 Ввод'!$E$183-NETWORKDAYS('У8 Ввод'!$D$183,$B3)+1))/Настройки!$E$14*100)</f>
        <v>0</v>
      </c>
      <c r="FW3" s="67" t="n">
        <f aca="false">IF(OR($D3=1,MONTH($B3)&lt;&gt;MONTH(StartDate),'У8 Ввод'!$D$184="",'У8 Ввод'!$E$184="",'У8 Ввод'!$D$184&gt;$B3),0,MAX(0,MIN(1,'У8 Ввод'!$E$184-NETWORKDAYS('У8 Ввод'!$D$184,$B3)+1))/Настройки!$E$14*100)</f>
        <v>0</v>
      </c>
      <c r="FX3" s="67" t="n">
        <f aca="false">IF(OR($D3=1,MONTH($B3)&lt;&gt;MONTH(StartDate),'У8 Ввод'!$D$185="",'У8 Ввод'!$E$185="",'У8 Ввод'!$D$185&gt;$B3),0,MAX(0,MIN(1,'У8 Ввод'!$E$185-NETWORKDAYS('У8 Ввод'!$D$185,$B3)+1))/Настройки!$E$14*100)</f>
        <v>0</v>
      </c>
      <c r="FY3" s="67" t="n">
        <f aca="false">IF(OR($D3=1,MONTH($B3)&lt;&gt;MONTH(StartDate),'У8 Ввод'!$D$186="",'У8 Ввод'!$E$186="",'У8 Ввод'!$D$186&gt;$B3),0,MAX(0,MIN(1,'У8 Ввод'!$E$186-NETWORKDAYS('У8 Ввод'!$D$186,$B3)+1))/Настройки!$E$14*100)</f>
        <v>0</v>
      </c>
      <c r="FZ3" s="67" t="n">
        <f aca="false">IF(OR($D3=1,MONTH($B3)&lt;&gt;MONTH(StartDate),'У8 Ввод'!$D$187="",'У8 Ввод'!$E$187="",'У8 Ввод'!$D$187&gt;$B3),0,MAX(0,MIN(1,'У8 Ввод'!$E$187-NETWORKDAYS('У8 Ввод'!$D$187,$B3)+1))/Настройки!$E$14*100)</f>
        <v>0</v>
      </c>
      <c r="GA3" s="67" t="n">
        <f aca="false">IF(OR($D3=1,MONTH($B3)&lt;&gt;MONTH(StartDate),'У8 Ввод'!$D$188="",'У8 Ввод'!$E$188="",'У8 Ввод'!$D$188&gt;$B3),0,MAX(0,MIN(1,'У8 Ввод'!$E$188-NETWORKDAYS('У8 Ввод'!$D$188,$B3)+1))/Настройки!$E$14*100)</f>
        <v>0</v>
      </c>
      <c r="GB3" s="67" t="n">
        <f aca="false">IF(OR($D3=1,MONTH($B3)&lt;&gt;MONTH(StartDate),'У8 Ввод'!$D$189="",'У8 Ввод'!$E$189="",'У8 Ввод'!$D$189&gt;$B3),0,MAX(0,MIN(1,'У8 Ввод'!$E$189-NETWORKDAYS('У8 Ввод'!$D$189,$B3)+1))/Настройки!$E$14*100)</f>
        <v>0</v>
      </c>
      <c r="GC3" s="67" t="n">
        <f aca="false">IF(OR($D3=1,MONTH($B3)&lt;&gt;MONTH(StartDate),'У8 Ввод'!$D$190="",'У8 Ввод'!$E$190="",'У8 Ввод'!$D$190&gt;$B3),0,MAX(0,MIN(1,'У8 Ввод'!$E$190-NETWORKDAYS('У8 Ввод'!$D$190,$B3)+1))/Настройки!$E$14*100)</f>
        <v>0</v>
      </c>
      <c r="GD3" s="67" t="n">
        <f aca="false">IF(OR($D3=1,MONTH($B3)&lt;&gt;MONTH(StartDate),'У8 Ввод'!$D$191="",'У8 Ввод'!$E$191="",'У8 Ввод'!$D$191&gt;$B3),0,MAX(0,MIN(1,'У8 Ввод'!$E$191-NETWORKDAYS('У8 Ввод'!$D$191,$B3)+1))/Настройки!$E$14*100)</f>
        <v>0</v>
      </c>
      <c r="GE3" s="67" t="n">
        <f aca="false">IF(OR($D3=1,MONTH($B3)&lt;&gt;MONTH(StartDate),'У8 Ввод'!$D$192="",'У8 Ввод'!$E$192="",'У8 Ввод'!$D$192&gt;$B3),0,MAX(0,MIN(1,'У8 Ввод'!$E$192-NETWORKDAYS('У8 Ввод'!$D$192,$B3)+1))/Настройки!$E$14*100)</f>
        <v>0</v>
      </c>
      <c r="GF3" s="67" t="n">
        <f aca="false">IF(OR($D3=1,MONTH($B3)&lt;&gt;MONTH(StartDate),'У8 Ввод'!$D$193="",'У8 Ввод'!$E$193="",'У8 Ввод'!$D$193&gt;$B3),0,MAX(0,MIN(1,'У8 Ввод'!$E$193-NETWORKDAYS('У8 Ввод'!$D$193,$B3)+1))/Настройки!$E$14*100)</f>
        <v>0</v>
      </c>
      <c r="GG3" s="67" t="n">
        <f aca="false">IF(OR($D3=1,MONTH($B3)&lt;&gt;MONTH(StartDate),'У8 Ввод'!$D$194="",'У8 Ввод'!$E$194="",'У8 Ввод'!$D$194&gt;$B3),0,MAX(0,MIN(1,'У8 Ввод'!$E$194-NETWORKDAYS('У8 Ввод'!$D$194,$B3)+1))/Настройки!$E$14*100)</f>
        <v>0</v>
      </c>
      <c r="GH3" s="67" t="n">
        <f aca="false">IF(OR($D3=1,MONTH($B3)&lt;&gt;MONTH(StartDate),'У8 Ввод'!$D$195="",'У8 Ввод'!$E$195="",'У8 Ввод'!$D$195&gt;$B3),0,MAX(0,MIN(1,'У8 Ввод'!$E$195-NETWORKDAYS('У8 Ввод'!$D$195,$B3)+1))/Настройки!$E$14*100)</f>
        <v>0</v>
      </c>
      <c r="GI3" s="67" t="n">
        <f aca="false">IF(OR($D3=1,MONTH($B3)&lt;&gt;MONTH(StartDate),'У8 Ввод'!$D$196="",'У8 Ввод'!$E$196="",'У8 Ввод'!$D$196&gt;$B3),0,MAX(0,MIN(1,'У8 Ввод'!$E$196-NETWORKDAYS('У8 Ввод'!$D$196,$B3)+1))/Настройки!$E$14*100)</f>
        <v>0</v>
      </c>
      <c r="GJ3" s="67" t="n">
        <f aca="false">IF(OR($D3=1,MONTH($B3)&lt;&gt;MONTH(StartDate),'У8 Ввод'!$D$197="",'У8 Ввод'!$E$197="",'У8 Ввод'!$D$197&gt;$B3),0,MAX(0,MIN(1,'У8 Ввод'!$E$197-NETWORKDAYS('У8 Ввод'!$D$197,$B3)+1))/Настройки!$E$14*100)</f>
        <v>0</v>
      </c>
      <c r="GK3" s="67" t="n">
        <f aca="false">IF(OR($D3=1,MONTH($B3)&lt;&gt;MONTH(StartDate),'У8 Ввод'!$D$198="",'У8 Ввод'!$E$198="",'У8 Ввод'!$D$198&gt;$B3),0,MAX(0,MIN(1,'У8 Ввод'!$E$198-NETWORKDAYS('У8 Ввод'!$D$198,$B3)+1))/Настройки!$E$14*100)</f>
        <v>0</v>
      </c>
      <c r="GL3" s="67" t="n">
        <f aca="false">IF(OR($D3=1,MONTH($B3)&lt;&gt;MONTH(StartDate),'У8 Ввод'!$D$199="",'У8 Ввод'!$E$199="",'У8 Ввод'!$D$199&gt;$B3),0,MAX(0,MIN(1,'У8 Ввод'!$E$199-NETWORKDAYS('У8 Ввод'!$D$199,$B3)+1))/Настройки!$E$14*100)</f>
        <v>0</v>
      </c>
      <c r="GM3" s="67" t="n">
        <f aca="false">IF(OR($D3=1,MONTH($B3)&lt;&gt;MONTH(StartDate),'У8 Ввод'!$D$200="",'У8 Ввод'!$E$200="",'У8 Ввод'!$D$200&gt;$B3),0,MAX(0,MIN(1,'У8 Ввод'!$E$200-NETWORKDAYS('У8 Ввод'!$D$200,$B3)+1))/Настройки!$E$14*100)</f>
        <v>0</v>
      </c>
      <c r="GN3" s="67" t="n">
        <f aca="false">IF(OR($D3=1,MONTH($B3)&lt;&gt;MONTH(StartDate),'У8 Ввод'!$D$201="",'У8 Ввод'!$E$201="",'У8 Ввод'!$D$201&gt;$B3),0,MAX(0,MIN(1,'У8 Ввод'!$E$201-NETWORKDAYS('У8 Ввод'!$D$201,$B3)+1))/Настройки!$E$14*100)</f>
        <v>0</v>
      </c>
      <c r="GO3" s="67" t="n">
        <f aca="false">IF(OR($D3=1,MONTH($B3)&lt;&gt;MONTH(StartDate),'У8 Ввод'!$D$202="",'У8 Ввод'!$E$202="",'У8 Ввод'!$D$202&gt;$B3),0,MAX(0,MIN(1,'У8 Ввод'!$E$202-NETWORKDAYS('У8 Ввод'!$D$202,$B3)+1))/Настройки!$E$14*100)</f>
        <v>0</v>
      </c>
      <c r="GP3" s="67" t="n">
        <f aca="false">IF(OR($D3=1,MONTH($B3)&lt;&gt;MONTH(StartDate),'У8 Ввод'!$D$203="",'У8 Ввод'!$E$203="",'У8 Ввод'!$D$203&gt;$B3),0,MAX(0,MIN(1,'У8 Ввод'!$E$203-NETWORKDAYS('У8 Ввод'!$D$203,$B3)+1))/Настройки!$E$14*100)</f>
        <v>0</v>
      </c>
      <c r="GQ3" s="67" t="n">
        <f aca="false">IF(OR($D3=1,MONTH($B3)&lt;&gt;MONTH(StartDate),'У8 Ввод'!$D$204="",'У8 Ввод'!$E$204="",'У8 Ввод'!$D$204&gt;$B3),0,MAX(0,MIN(1,'У8 Ввод'!$E$204-NETWORKDAYS('У8 Ввод'!$D$204,$B3)+1))/Настройки!$E$14*100)</f>
        <v>0</v>
      </c>
      <c r="GR3" s="67" t="n">
        <f aca="false">IF(OR($D3=1,MONTH($B3)&lt;&gt;MONTH(StartDate),'У8 Ввод'!$D$205="",'У8 Ввод'!$E$205="",'У8 Ввод'!$D$205&gt;$B3),0,MAX(0,MIN(1,'У8 Ввод'!$E$205-NETWORKDAYS('У8 Ввод'!$D$205,$B3)+1))/Настройки!$E$14*100)</f>
        <v>0</v>
      </c>
      <c r="GS3" s="67" t="n">
        <f aca="false">IF(OR($D3=1,MONTH($B3)&lt;&gt;MONTH(StartDate),'У8 Ввод'!$D$206="",'У8 Ввод'!$E$206="",'У8 Ввод'!$D$206&gt;$B3),0,MAX(0,MIN(1,'У8 Ввод'!$E$206-NETWORKDAYS('У8 Ввод'!$D$206,$B3)+1))/Настройки!$E$14*100)</f>
        <v>0</v>
      </c>
      <c r="GT3" s="67" t="n">
        <f aca="false">IF(OR($D3=1,MONTH($B3)&lt;&gt;MONTH(StartDate),'У8 Ввод'!$D$207="",'У8 Ввод'!$E$207="",'У8 Ввод'!$D$207&gt;$B3),0,MAX(0,MIN(1,'У8 Ввод'!$E$207-NETWORKDAYS('У8 Ввод'!$D$207,$B3)+1))/Настройки!$E$14*100)</f>
        <v>0</v>
      </c>
      <c r="GU3" s="67" t="n">
        <f aca="false">IF(OR($D3=1,MONTH($B3)&lt;&gt;MONTH(StartDate),'У8 Ввод'!$D$208="",'У8 Ввод'!$E$208="",'У8 Ввод'!$D$208&gt;$B3),0,MAX(0,MIN(1,'У8 Ввод'!$E$208-NETWORKDAYS('У8 Ввод'!$D$208,$B3)+1))/Настройки!$E$14*100)</f>
        <v>0</v>
      </c>
      <c r="GV3" s="67" t="n">
        <f aca="false">IF(OR($D3=1,MONTH($B3)&lt;&gt;MONTH(StartDate),'У8 Ввод'!$D$209="",'У8 Ввод'!$E$209="",'У8 Ввод'!$D$209&gt;$B3),0,MAX(0,MIN(1,'У8 Ввод'!$E$209-NETWORKDAYS('У8 Ввод'!$D$209,$B3)+1))/Настройки!$E$14*100)</f>
        <v>0</v>
      </c>
      <c r="GW3" s="67" t="n">
        <f aca="false">IF(OR($D3=1,MONTH($B3)&lt;&gt;MONTH(StartDate),'У8 Ввод'!$D$210="",'У8 Ввод'!$E$210="",'У8 Ввод'!$D$210&gt;$B3),0,MAX(0,MIN(1,'У8 Ввод'!$E$210-NETWORKDAYS('У8 Ввод'!$D$210,$B3)+1))/Настройки!$E$14*100)</f>
        <v>0</v>
      </c>
      <c r="GX3" s="67" t="n">
        <f aca="false">IF(OR($D3=1,MONTH($B3)&lt;&gt;MONTH(StartDate),'У8 Ввод'!$D$211="",'У8 Ввод'!$E$211="",'У8 Ввод'!$D$211&gt;$B3),0,MAX(0,MIN(1,'У8 Ввод'!$E$211-NETWORKDAYS('У8 Ввод'!$D$211,$B3)+1))/Настройки!$E$14*100)</f>
        <v>0</v>
      </c>
      <c r="GY3" s="67" t="n">
        <f aca="false">IF(OR($D3=1,MONTH($B3)&lt;&gt;MONTH(StartDate),'У8 Ввод'!$D$212="",'У8 Ввод'!$E$212="",'У8 Ввод'!$D$212&gt;$B3),0,MAX(0,MIN(1,'У8 Ввод'!$E$212-NETWORKDAYS('У8 Ввод'!$D$212,$B3)+1))/Настройки!$E$14*100)</f>
        <v>0</v>
      </c>
      <c r="GZ3" s="67" t="n">
        <f aca="false">IF(OR($D3=1,MONTH($B3)&lt;&gt;MONTH(StartDate),'У8 Ввод'!$D$213="",'У8 Ввод'!$E$213="",'У8 Ввод'!$D$213&gt;$B3),0,MAX(0,MIN(1,'У8 Ввод'!$E$213-NETWORKDAYS('У8 Ввод'!$D$213,$B3)+1))/Настройки!$E$14*100)</f>
        <v>0</v>
      </c>
      <c r="HA3" s="67" t="n">
        <f aca="false">IF(OR($D3=1,MONTH($B3)&lt;&gt;MONTH(StartDate),'У8 Ввод'!$D$214="",'У8 Ввод'!$E$214="",'У8 Ввод'!$D$214&gt;$B3),0,MAX(0,MIN(1,'У8 Ввод'!$E$214-NETWORKDAYS('У8 Ввод'!$D$214,$B3)+1))/Настройки!$E$14*100)</f>
        <v>0</v>
      </c>
      <c r="HB3" s="67" t="n">
        <f aca="false">IF(OR($D3=1,MONTH($B3)&lt;&gt;MONTH(StartDate),'У8 Ввод'!$D$215="",'У8 Ввод'!$E$215="",'У8 Ввод'!$D$215&gt;$B3),0,MAX(0,MIN(1,'У8 Ввод'!$E$215-NETWORKDAYS('У8 Ввод'!$D$215,$B3)+1))/Настройки!$E$14*100)</f>
        <v>0</v>
      </c>
      <c r="HC3" s="67" t="n">
        <f aca="false">IF(OR($D3=1,MONTH($B3)&lt;&gt;MONTH(StartDate),'У8 Ввод'!$D$216="",'У8 Ввод'!$E$216="",'У8 Ввод'!$D$216&gt;$B3),0,MAX(0,MIN(1,'У8 Ввод'!$E$216-NETWORKDAYS('У8 Ввод'!$D$216,$B3)+1))/Настройки!$E$14*100)</f>
        <v>0</v>
      </c>
      <c r="HD3" s="67" t="n">
        <f aca="false">IF(OR($D3=1,MONTH($B3)&lt;&gt;MONTH(StartDate),'У8 Ввод'!$D$217="",'У8 Ввод'!$E$217="",'У8 Ввод'!$D$217&gt;$B3),0,MAX(0,MIN(1,'У8 Ввод'!$E$217-NETWORKDAYS('У8 Ввод'!$D$217,$B3)+1))/Настройки!$E$14*100)</f>
        <v>0</v>
      </c>
      <c r="HE3" s="67" t="n">
        <f aca="false">IF(OR($D3=1,MONTH($B3)&lt;&gt;MONTH(StartDate),'У8 Ввод'!$D$218="",'У8 Ввод'!$E$218="",'У8 Ввод'!$D$218&gt;$B3),0,MAX(0,MIN(1,'У8 Ввод'!$E$218-NETWORKDAYS('У8 Ввод'!$D$218,$B3)+1))/Настройки!$E$14*100)</f>
        <v>0</v>
      </c>
      <c r="HF3" s="67" t="n">
        <f aca="false">IF(OR($D3=1,MONTH($B3)&lt;&gt;MONTH(StartDate),'У8 Ввод'!$D$219="",'У8 Ввод'!$E$219="",'У8 Ввод'!$D$219&gt;$B3),0,MAX(0,MIN(1,'У8 Ввод'!$E$219-NETWORKDAYS('У8 Ввод'!$D$219,$B3)+1))/Настройки!$E$14*100)</f>
        <v>0</v>
      </c>
      <c r="HG3" s="67" t="n">
        <f aca="false">IF(OR($D3=1,MONTH($B3)&lt;&gt;MONTH(StartDate),'У8 Ввод'!$D$220="",'У8 Ввод'!$E$220="",'У8 Ввод'!$D$220&gt;$B3),0,MAX(0,MIN(1,'У8 Ввод'!$E$220-NETWORKDAYS('У8 Ввод'!$D$220,$B3)+1))/Настройки!$E$14*100)</f>
        <v>0</v>
      </c>
      <c r="HH3" s="67" t="n">
        <f aca="false">IF(OR($D3=1,MONTH($B3)&lt;&gt;MONTH(StartDate),'У8 Ввод'!$D$221="",'У8 Ввод'!$E$221="",'У8 Ввод'!$D$221&gt;$B3),0,MAX(0,MIN(1,'У8 Ввод'!$E$221-NETWORKDAYS('У8 Ввод'!$D$221,$B3)+1))/Настройки!$E$14*100)</f>
        <v>0</v>
      </c>
      <c r="HI3" s="67" t="n">
        <f aca="false">IF(OR($D3=1,MONTH($B3)&lt;&gt;MONTH(StartDate),'У8 Ввод'!$D$222="",'У8 Ввод'!$E$222="",'У8 Ввод'!$D$222&gt;$B3),0,MAX(0,MIN(1,'У8 Ввод'!$E$222-NETWORKDAYS('У8 Ввод'!$D$222,$B3)+1))/Настройки!$E$14*100)</f>
        <v>0</v>
      </c>
      <c r="HJ3" s="67" t="n">
        <f aca="false">IF(OR($D3=1,MONTH($B3)&lt;&gt;MONTH(StartDate),'У8 Ввод'!$D$223="",'У8 Ввод'!$E$223="",'У8 Ввод'!$D$223&gt;$B3),0,MAX(0,MIN(1,'У8 Ввод'!$E$223-NETWORKDAYS('У8 Ввод'!$D$223,$B3)+1))/Настройки!$E$14*100)</f>
        <v>0</v>
      </c>
      <c r="HK3" s="67" t="n">
        <f aca="false">IF(OR($D3=1,MONTH($B3)&lt;&gt;MONTH(StartDate),'У8 Ввод'!$D$224="",'У8 Ввод'!$E$224="",'У8 Ввод'!$D$224&gt;$B3),0,MAX(0,MIN(1,'У8 Ввод'!$E$224-NETWORKDAYS('У8 Ввод'!$D$224,$B3)+1))/Настройки!$E$14*100)</f>
        <v>0</v>
      </c>
      <c r="HL3" s="67" t="n">
        <f aca="false">IF(OR($D3=1,MONTH($B3)&lt;&gt;MONTH(StartDate),'У8 Ввод'!$D$225="",'У8 Ввод'!$E$225="",'У8 Ввод'!$D$225&gt;$B3),0,MAX(0,MIN(1,'У8 Ввод'!$E$225-NETWORKDAYS('У8 Ввод'!$D$225,$B3)+1))/Настройки!$E$14*100)</f>
        <v>0</v>
      </c>
      <c r="HM3" s="67" t="n">
        <f aca="false">IF(OR($D3=1,MONTH($B3)&lt;&gt;MONTH(StartDate),'У8 Ввод'!$D$226="",'У8 Ввод'!$E$226="",'У8 Ввод'!$D$226&gt;$B3),0,MAX(0,MIN(1,'У8 Ввод'!$E$226-NETWORKDAYS('У8 Ввод'!$D$226,$B3)+1))/Настройки!$E$14*100)</f>
        <v>0</v>
      </c>
      <c r="HN3" s="67" t="n">
        <f aca="false">IF(OR($D3=1,MONTH($B3)&lt;&gt;MONTH(StartDate),'У8 Ввод'!$D$227="",'У8 Ввод'!$E$227="",'У8 Ввод'!$D$227&gt;$B3),0,MAX(0,MIN(1,'У8 Ввод'!$E$227-NETWORKDAYS('У8 Ввод'!$D$227,$B3)+1))/Настройки!$E$14*100)</f>
        <v>0</v>
      </c>
      <c r="HO3" s="67" t="n">
        <f aca="false">IF(OR($D3=1,MONTH($B3)&lt;&gt;MONTH(StartDate),'У8 Ввод'!$D$228="",'У8 Ввод'!$E$228="",'У8 Ввод'!$D$228&gt;$B3),0,MAX(0,MIN(1,'У8 Ввод'!$E$228-NETWORKDAYS('У8 Ввод'!$D$228,$B3)+1))/Настройки!$E$14*100)</f>
        <v>0</v>
      </c>
      <c r="HP3" s="67" t="n">
        <f aca="false">IF(OR($D3=1,MONTH($B3)&lt;&gt;MONTH(StartDate),'У8 Ввод'!$D$229="",'У8 Ввод'!$E$229="",'У8 Ввод'!$D$229&gt;$B3),0,MAX(0,MIN(1,'У8 Ввод'!$E$229-NETWORKDAYS('У8 Ввод'!$D$229,$B3)+1))/Настройки!$E$14*100)</f>
        <v>0</v>
      </c>
      <c r="HQ3" s="67" t="n">
        <f aca="false">IF(OR($D3=1,MONTH($B3)&lt;&gt;MONTH(StartDate),'У8 Ввод'!$D$230="",'У8 Ввод'!$E$230="",'У8 Ввод'!$D$230&gt;$B3),0,MAX(0,MIN(1,'У8 Ввод'!$E$230-NETWORKDAYS('У8 Ввод'!$D$230,$B3)+1))/Настройки!$E$14*100)</f>
        <v>0</v>
      </c>
      <c r="HR3" s="67" t="n">
        <f aca="false">IF(OR($D3=1,MONTH($B3)&lt;&gt;MONTH(StartDate),'У8 Ввод'!$D$231="",'У8 Ввод'!$E$231="",'У8 Ввод'!$D$231&gt;$B3),0,MAX(0,MIN(1,'У8 Ввод'!$E$231-NETWORKDAYS('У8 Ввод'!$D$231,$B3)+1))/Настройки!$E$14*100)</f>
        <v>0</v>
      </c>
      <c r="HS3" s="67" t="n">
        <f aca="false">IF(OR($D3=1,MONTH($B3)&lt;&gt;MONTH(StartDate),'У8 Ввод'!$D$232="",'У8 Ввод'!$E$232="",'У8 Ввод'!$D$232&gt;$B3),0,MAX(0,MIN(1,'У8 Ввод'!$E$232-NETWORKDAYS('У8 Ввод'!$D$232,$B3)+1))/Настройки!$E$14*100)</f>
        <v>0</v>
      </c>
      <c r="HT3" s="67" t="n">
        <f aca="false">IF(OR($D3=1,MONTH($B3)&lt;&gt;MONTH(StartDate),'У8 Ввод'!$D$233="",'У8 Ввод'!$E$233="",'У8 Ввод'!$D$233&gt;$B3),0,MAX(0,MIN(1,'У8 Ввод'!$E$233-NETWORKDAYS('У8 Ввод'!$D$233,$B3)+1))/Настройки!$E$14*100)</f>
        <v>0</v>
      </c>
      <c r="HU3" s="67" t="n">
        <f aca="false">IF(OR($D3=1,MONTH($B3)&lt;&gt;MONTH(StartDate),'У8 Ввод'!$D$234="",'У8 Ввод'!$E$234="",'У8 Ввод'!$D$234&gt;$B3),0,MAX(0,MIN(1,'У8 Ввод'!$E$234-NETWORKDAYS('У8 Ввод'!$D$234,$B3)+1))/Настройки!$E$14*100)</f>
        <v>0</v>
      </c>
      <c r="HV3" s="67" t="n">
        <f aca="false">IF(OR($D3=1,MONTH($B3)&lt;&gt;MONTH(StartDate),'У8 Ввод'!$D$235="",'У8 Ввод'!$E$235="",'У8 Ввод'!$D$235&gt;$B3),0,MAX(0,MIN(1,'У8 Ввод'!$E$235-NETWORKDAYS('У8 Ввод'!$D$235,$B3)+1))/Настройки!$E$14*100)</f>
        <v>0</v>
      </c>
      <c r="HW3" s="67" t="n">
        <f aca="false">IF(OR($D3=1,MONTH($B3)&lt;&gt;MONTH(StartDate),'У8 Ввод'!$D$236="",'У8 Ввод'!$E$236="",'У8 Ввод'!$D$236&gt;$B3),0,MAX(0,MIN(1,'У8 Ввод'!$E$236-NETWORKDAYS('У8 Ввод'!$D$236,$B3)+1))/Настройки!$E$14*100)</f>
        <v>0</v>
      </c>
      <c r="HX3" s="67" t="n">
        <f aca="false">IF(OR($D3=1,MONTH($B3)&lt;&gt;MONTH(StartDate),'У8 Ввод'!$D$237="",'У8 Ввод'!$E$237="",'У8 Ввод'!$D$237&gt;$B3),0,MAX(0,MIN(1,'У8 Ввод'!$E$237-NETWORKDAYS('У8 Ввод'!$D$237,$B3)+1))/Настройки!$E$14*100)</f>
        <v>0</v>
      </c>
      <c r="HY3" s="67" t="n">
        <f aca="false">IF(OR($D3=1,MONTH($B3)&lt;&gt;MONTH(StartDate),'У8 Ввод'!$D$238="",'У8 Ввод'!$E$238="",'У8 Ввод'!$D$238&gt;$B3),0,MAX(0,MIN(1,'У8 Ввод'!$E$238-NETWORKDAYS('У8 Ввод'!$D$238,$B3)+1))/Настройки!$E$14*100)</f>
        <v>0</v>
      </c>
      <c r="HZ3" s="67" t="n">
        <f aca="false">IF(OR($D3=1,MONTH($B3)&lt;&gt;MONTH(StartDate),'У8 Ввод'!$D$239="",'У8 Ввод'!$E$239="",'У8 Ввод'!$D$239&gt;$B3),0,MAX(0,MIN(1,'У8 Ввод'!$E$239-NETWORKDAYS('У8 Ввод'!$D$239,$B3)+1))/Настройки!$E$14*100)</f>
        <v>0</v>
      </c>
      <c r="IA3" s="67" t="n">
        <f aca="false">IF(OR($D3=1,MONTH($B3)&lt;&gt;MONTH(StartDate),'У8 Ввод'!$D$240="",'У8 Ввод'!$E$240="",'У8 Ввод'!$D$240&gt;$B3),0,MAX(0,MIN(1,'У8 Ввод'!$E$240-NETWORKDAYS('У8 Ввод'!$D$240,$B3)+1))/Настройки!$E$14*100)</f>
        <v>0</v>
      </c>
      <c r="IB3" s="67" t="n">
        <f aca="false">IF(OR($D3=1,MONTH($B3)&lt;&gt;MONTH(StartDate),'У8 Ввод'!$D$241="",'У8 Ввод'!$E$241="",'У8 Ввод'!$D$241&gt;$B3),0,MAX(0,MIN(1,'У8 Ввод'!$E$241-NETWORKDAYS('У8 Ввод'!$D$241,$B3)+1))/Настройки!$E$14*100)</f>
        <v>0</v>
      </c>
      <c r="IC3" s="67" t="n">
        <f aca="false">IF(OR($D3=1,MONTH($B3)&lt;&gt;MONTH(StartDate),'У8 Ввод'!$D$242="",'У8 Ввод'!$E$242="",'У8 Ввод'!$D$242&gt;$B3),0,MAX(0,MIN(1,'У8 Ввод'!$E$242-NETWORKDAYS('У8 Ввод'!$D$242,$B3)+1))/Настройки!$E$14*100)</f>
        <v>0</v>
      </c>
      <c r="ID3" s="67" t="n">
        <f aca="false">IF(OR($D3=1,MONTH($B3)&lt;&gt;MONTH(StartDate),'У8 Ввод'!$D$243="",'У8 Ввод'!$E$243="",'У8 Ввод'!$D$243&gt;$B3),0,MAX(0,MIN(1,'У8 Ввод'!$E$243-NETWORKDAYS('У8 Ввод'!$D$243,$B3)+1))/Настройки!$E$14*100)</f>
        <v>0</v>
      </c>
      <c r="IE3" s="67" t="n">
        <f aca="false">IF(OR($D3=1,MONTH($B3)&lt;&gt;MONTH(StartDate),'У8 Ввод'!$D$244="",'У8 Ввод'!$E$244="",'У8 Ввод'!$D$244&gt;$B3),0,MAX(0,MIN(1,'У8 Ввод'!$E$244-NETWORKDAYS('У8 Ввод'!$D$244,$B3)+1))/Настройки!$E$14*100)</f>
        <v>0</v>
      </c>
      <c r="IF3" s="67" t="n">
        <f aca="false">IF(OR($D3=1,MONTH($B3)&lt;&gt;MONTH(StartDate),'У8 Ввод'!$D$245="",'У8 Ввод'!$E$245="",'У8 Ввод'!$D$245&gt;$B3),0,MAX(0,MIN(1,'У8 Ввод'!$E$245-NETWORKDAYS('У8 Ввод'!$D$245,$B3)+1))/Настройки!$E$14*100)</f>
        <v>0</v>
      </c>
      <c r="IG3" s="67" t="n">
        <f aca="false">IF(OR($D3=1,MONTH($B3)&lt;&gt;MONTH(StartDate),'У8 Ввод'!$D$246="",'У8 Ввод'!$E$246="",'У8 Ввод'!$D$246&gt;$B3),0,MAX(0,MIN(1,'У8 Ввод'!$E$246-NETWORKDAYS('У8 Ввод'!$D$246,$B3)+1))/Настройки!$E$14*100)</f>
        <v>0</v>
      </c>
      <c r="IH3" s="67" t="n">
        <f aca="false">IF(OR($D3=1,MONTH($B3)&lt;&gt;MONTH(StartDate),'У8 Ввод'!$D$247="",'У8 Ввод'!$E$247="",'У8 Ввод'!$D$247&gt;$B3),0,MAX(0,MIN(1,'У8 Ввод'!$E$247-NETWORKDAYS('У8 Ввод'!$D$247,$B3)+1))/Настройки!$E$14*100)</f>
        <v>0</v>
      </c>
      <c r="II3" s="67" t="n">
        <f aca="false">IF(OR($D3=1,MONTH($B3)&lt;&gt;MONTH(StartDate),'У8 Ввод'!$D$248="",'У8 Ввод'!$E$248="",'У8 Ввод'!$D$248&gt;$B3),0,MAX(0,MIN(1,'У8 Ввод'!$E$248-NETWORKDAYS('У8 Ввод'!$D$248,$B3)+1))/Настройки!$E$14*100)</f>
        <v>0</v>
      </c>
      <c r="IJ3" s="67" t="n">
        <f aca="false">IF(OR($D3=1,MONTH($B3)&lt;&gt;MONTH(StartDate),'У8 Ввод'!$D$249="",'У8 Ввод'!$E$249="",'У8 Ввод'!$D$249&gt;$B3),0,MAX(0,MIN(1,'У8 Ввод'!$E$249-NETWORKDAYS('У8 Ввод'!$D$249,$B3)+1))/Настройки!$E$14*100)</f>
        <v>0</v>
      </c>
      <c r="IK3" s="67" t="n">
        <f aca="false">IF(OR($D3=1,MONTH($B3)&lt;&gt;MONTH(StartDate),'У8 Ввод'!$D$250="",'У8 Ввод'!$E$250="",'У8 Ввод'!$D$250&gt;$B3),0,MAX(0,MIN(1,'У8 Ввод'!$E$250-NETWORKDAYS('У8 Ввод'!$D$250,$B3)+1))/Настройки!$E$14*100)</f>
        <v>0</v>
      </c>
      <c r="IL3" s="67" t="n">
        <f aca="false">IF(OR($D3=1,MONTH($B3)&lt;&gt;MONTH(StartDate),'У8 Ввод'!$D$251="",'У8 Ввод'!$E$251="",'У8 Ввод'!$D$251&gt;$B3),0,MAX(0,MIN(1,'У8 Ввод'!$E$251-NETWORKDAYS('У8 Ввод'!$D$251,$B3)+1))/Настройки!$E$14*100)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IF(OR($D4=1,MONTH($B4)&lt;&gt;MONTH(StartDate),'У8 Ввод'!$D$12="",'У8 Ввод'!$E$12="",'У8 Ввод'!$D$12&gt;$B4),0,MAX(0,MIN(1,'У8 Ввод'!$E$12-NETWORKDAYS('У8 Ввод'!$D$12,$B4)+1))/Настройки!$E$14*100)</f>
        <v>0</v>
      </c>
      <c r="H4" s="67" t="n">
        <f aca="false">IF(OR($D4=1,MONTH($B4)&lt;&gt;MONTH(StartDate),'У8 Ввод'!$D$13="",'У8 Ввод'!$E$13="",'У8 Ввод'!$D$13&gt;$B4),0,MAX(0,MIN(1,'У8 Ввод'!$E$13-NETWORKDAYS('У8 Ввод'!$D$13,$B4)+1))/Настройки!$E$14*100)</f>
        <v>0</v>
      </c>
      <c r="I4" s="67" t="n">
        <f aca="false">IF(OR($D4=1,MONTH($B4)&lt;&gt;MONTH(StartDate),'У8 Ввод'!$D$14="",'У8 Ввод'!$E$14="",'У8 Ввод'!$D$14&gt;$B4),0,MAX(0,MIN(1,'У8 Ввод'!$E$14-NETWORKDAYS('У8 Ввод'!$D$14,$B4)+1))/Настройки!$E$14*100)</f>
        <v>0</v>
      </c>
      <c r="J4" s="67" t="n">
        <f aca="false">IF(OR($D4=1,MONTH($B4)&lt;&gt;MONTH(StartDate),'У8 Ввод'!$D$15="",'У8 Ввод'!$E$15="",'У8 Ввод'!$D$15&gt;$B4),0,MAX(0,MIN(1,'У8 Ввод'!$E$15-NETWORKDAYS('У8 Ввод'!$D$15,$B4)+1))/Настройки!$E$14*100)</f>
        <v>0</v>
      </c>
      <c r="K4" s="67" t="n">
        <f aca="false">IF(OR($D4=1,MONTH($B4)&lt;&gt;MONTH(StartDate),'У8 Ввод'!$D$16="",'У8 Ввод'!$E$16="",'У8 Ввод'!$D$16&gt;$B4),0,MAX(0,MIN(1,'У8 Ввод'!$E$16-NETWORKDAYS('У8 Ввод'!$D$16,$B4)+1))/Настройки!$E$14*100)</f>
        <v>0</v>
      </c>
      <c r="L4" s="67" t="n">
        <f aca="false">IF(OR($D4=1,MONTH($B4)&lt;&gt;MONTH(StartDate),'У8 Ввод'!$D$17="",'У8 Ввод'!$E$17="",'У8 Ввод'!$D$17&gt;$B4),0,MAX(0,MIN(1,'У8 Ввод'!$E$17-NETWORKDAYS('У8 Ввод'!$D$17,$B4)+1))/Настройки!$E$14*100)</f>
        <v>0</v>
      </c>
      <c r="M4" s="67" t="n">
        <f aca="false">IF(OR($D4=1,MONTH($B4)&lt;&gt;MONTH(StartDate),'У8 Ввод'!$D$18="",'У8 Ввод'!$E$18="",'У8 Ввод'!$D$18&gt;$B4),0,MAX(0,MIN(1,'У8 Ввод'!$E$18-NETWORKDAYS('У8 Ввод'!$D$18,$B4)+1))/Настройки!$E$14*100)</f>
        <v>0</v>
      </c>
      <c r="N4" s="67" t="n">
        <f aca="false">IF(OR($D4=1,MONTH($B4)&lt;&gt;MONTH(StartDate),'У8 Ввод'!$D$19="",'У8 Ввод'!$E$19="",'У8 Ввод'!$D$19&gt;$B4),0,MAX(0,MIN(1,'У8 Ввод'!$E$19-NETWORKDAYS('У8 Ввод'!$D$19,$B4)+1))/Настройки!$E$14*100)</f>
        <v>0</v>
      </c>
      <c r="O4" s="67" t="n">
        <f aca="false">IF(OR($D4=1,MONTH($B4)&lt;&gt;MONTH(StartDate),'У8 Ввод'!$D$20="",'У8 Ввод'!$E$20="",'У8 Ввод'!$D$20&gt;$B4),0,MAX(0,MIN(1,'У8 Ввод'!$E$20-NETWORKDAYS('У8 Ввод'!$D$20,$B4)+1))/Настройки!$E$14*100)</f>
        <v>0</v>
      </c>
      <c r="P4" s="67" t="n">
        <f aca="false">IF(OR($D4=1,MONTH($B4)&lt;&gt;MONTH(StartDate),'У8 Ввод'!$D$21="",'У8 Ввод'!$E$21="",'У8 Ввод'!$D$21&gt;$B4),0,MAX(0,MIN(1,'У8 Ввод'!$E$21-NETWORKDAYS('У8 Ввод'!$D$21,$B4)+1))/Настройки!$E$14*100)</f>
        <v>0</v>
      </c>
      <c r="Q4" s="67" t="n">
        <f aca="false">IF(OR($D4=1,MONTH($B4)&lt;&gt;MONTH(StartDate),'У8 Ввод'!$D$22="",'У8 Ввод'!$E$22="",'У8 Ввод'!$D$22&gt;$B4),0,MAX(0,MIN(1,'У8 Ввод'!$E$22-NETWORKDAYS('У8 Ввод'!$D$22,$B4)+1))/Настройки!$E$14*100)</f>
        <v>0</v>
      </c>
      <c r="R4" s="67" t="n">
        <f aca="false">IF(OR($D4=1,MONTH($B4)&lt;&gt;MONTH(StartDate),'У8 Ввод'!$D$23="",'У8 Ввод'!$E$23="",'У8 Ввод'!$D$23&gt;$B4),0,MAX(0,MIN(1,'У8 Ввод'!$E$23-NETWORKDAYS('У8 Ввод'!$D$23,$B4)+1))/Настройки!$E$14*100)</f>
        <v>0</v>
      </c>
      <c r="S4" s="67" t="n">
        <f aca="false">IF(OR($D4=1,MONTH($B4)&lt;&gt;MONTH(StartDate),'У8 Ввод'!$D$24="",'У8 Ввод'!$E$24="",'У8 Ввод'!$D$24&gt;$B4),0,MAX(0,MIN(1,'У8 Ввод'!$E$24-NETWORKDAYS('У8 Ввод'!$D$24,$B4)+1))/Настройки!$E$14*100)</f>
        <v>0</v>
      </c>
      <c r="T4" s="67" t="n">
        <f aca="false">IF(OR($D4=1,MONTH($B4)&lt;&gt;MONTH(StartDate),'У8 Ввод'!$D$25="",'У8 Ввод'!$E$25="",'У8 Ввод'!$D$25&gt;$B4),0,MAX(0,MIN(1,'У8 Ввод'!$E$25-NETWORKDAYS('У8 Ввод'!$D$25,$B4)+1))/Настройки!$E$14*100)</f>
        <v>0</v>
      </c>
      <c r="U4" s="67" t="n">
        <f aca="false">IF(OR($D4=1,MONTH($B4)&lt;&gt;MONTH(StartDate),'У8 Ввод'!$D$26="",'У8 Ввод'!$E$26="",'У8 Ввод'!$D$26&gt;$B4),0,MAX(0,MIN(1,'У8 Ввод'!$E$26-NETWORKDAYS('У8 Ввод'!$D$26,$B4)+1))/Настройки!$E$14*100)</f>
        <v>0</v>
      </c>
      <c r="V4" s="67" t="n">
        <f aca="false">IF(OR($D4=1,MONTH($B4)&lt;&gt;MONTH(StartDate),'У8 Ввод'!$D$27="",'У8 Ввод'!$E$27="",'У8 Ввод'!$D$27&gt;$B4),0,MAX(0,MIN(1,'У8 Ввод'!$E$27-NETWORKDAYS('У8 Ввод'!$D$27,$B4)+1))/Настройки!$E$14*100)</f>
        <v>0</v>
      </c>
      <c r="W4" s="67" t="n">
        <f aca="false">IF(OR($D4=1,MONTH($B4)&lt;&gt;MONTH(StartDate),'У8 Ввод'!$D$28="",'У8 Ввод'!$E$28="",'У8 Ввод'!$D$28&gt;$B4),0,MAX(0,MIN(1,'У8 Ввод'!$E$28-NETWORKDAYS('У8 Ввод'!$D$28,$B4)+1))/Настройки!$E$14*100)</f>
        <v>0</v>
      </c>
      <c r="X4" s="67" t="n">
        <f aca="false">IF(OR($D4=1,MONTH($B4)&lt;&gt;MONTH(StartDate),'У8 Ввод'!$D$29="",'У8 Ввод'!$E$29="",'У8 Ввод'!$D$29&gt;$B4),0,MAX(0,MIN(1,'У8 Ввод'!$E$29-NETWORKDAYS('У8 Ввод'!$D$29,$B4)+1))/Настройки!$E$14*100)</f>
        <v>0</v>
      </c>
      <c r="Y4" s="67" t="n">
        <f aca="false">IF(OR($D4=1,MONTH($B4)&lt;&gt;MONTH(StartDate),'У8 Ввод'!$D$30="",'У8 Ввод'!$E$30="",'У8 Ввод'!$D$30&gt;$B4),0,MAX(0,MIN(1,'У8 Ввод'!$E$30-NETWORKDAYS('У8 Ввод'!$D$30,$B4)+1))/Настройки!$E$14*100)</f>
        <v>0</v>
      </c>
      <c r="Z4" s="67" t="n">
        <f aca="false">IF(OR($D4=1,MONTH($B4)&lt;&gt;MONTH(StartDate),'У8 Ввод'!$D$31="",'У8 Ввод'!$E$31="",'У8 Ввод'!$D$31&gt;$B4),0,MAX(0,MIN(1,'У8 Ввод'!$E$31-NETWORKDAYS('У8 Ввод'!$D$31,$B4)+1))/Настройки!$E$14*100)</f>
        <v>0</v>
      </c>
      <c r="AA4" s="67" t="n">
        <f aca="false">IF(OR($D4=1,MONTH($B4)&lt;&gt;MONTH(StartDate),'У8 Ввод'!$D$32="",'У8 Ввод'!$E$32="",'У8 Ввод'!$D$32&gt;$B4),0,MAX(0,MIN(1,'У8 Ввод'!$E$32-NETWORKDAYS('У8 Ввод'!$D$32,$B4)+1))/Настройки!$E$14*100)</f>
        <v>0</v>
      </c>
      <c r="AB4" s="67" t="n">
        <f aca="false">IF(OR($D4=1,MONTH($B4)&lt;&gt;MONTH(StartDate),'У8 Ввод'!$D$33="",'У8 Ввод'!$E$33="",'У8 Ввод'!$D$33&gt;$B4),0,MAX(0,MIN(1,'У8 Ввод'!$E$33-NETWORKDAYS('У8 Ввод'!$D$33,$B4)+1))/Настройки!$E$14*100)</f>
        <v>0</v>
      </c>
      <c r="AC4" s="67" t="n">
        <f aca="false">IF(OR($D4=1,MONTH($B4)&lt;&gt;MONTH(StartDate),'У8 Ввод'!$D$34="",'У8 Ввод'!$E$34="",'У8 Ввод'!$D$34&gt;$B4),0,MAX(0,MIN(1,'У8 Ввод'!$E$34-NETWORKDAYS('У8 Ввод'!$D$34,$B4)+1))/Настройки!$E$14*100)</f>
        <v>0</v>
      </c>
      <c r="AD4" s="67" t="n">
        <f aca="false">IF(OR($D4=1,MONTH($B4)&lt;&gt;MONTH(StartDate),'У8 Ввод'!$D$35="",'У8 Ввод'!$E$35="",'У8 Ввод'!$D$35&gt;$B4),0,MAX(0,MIN(1,'У8 Ввод'!$E$35-NETWORKDAYS('У8 Ввод'!$D$35,$B4)+1))/Настройки!$E$14*100)</f>
        <v>0</v>
      </c>
      <c r="AE4" s="67" t="n">
        <f aca="false">IF(OR($D4=1,MONTH($B4)&lt;&gt;MONTH(StartDate),'У8 Ввод'!$D$36="",'У8 Ввод'!$E$36="",'У8 Ввод'!$D$36&gt;$B4),0,MAX(0,MIN(1,'У8 Ввод'!$E$36-NETWORKDAYS('У8 Ввод'!$D$36,$B4)+1))/Настройки!$E$14*100)</f>
        <v>0</v>
      </c>
      <c r="AF4" s="67" t="n">
        <f aca="false">IF(OR($D4=1,MONTH($B4)&lt;&gt;MONTH(StartDate),'У8 Ввод'!$D$37="",'У8 Ввод'!$E$37="",'У8 Ввод'!$D$37&gt;$B4),0,MAX(0,MIN(1,'У8 Ввод'!$E$37-NETWORKDAYS('У8 Ввод'!$D$37,$B4)+1))/Настройки!$E$14*100)</f>
        <v>0</v>
      </c>
      <c r="AG4" s="67" t="n">
        <f aca="false">IF(OR($D4=1,MONTH($B4)&lt;&gt;MONTH(StartDate),'У8 Ввод'!$D$38="",'У8 Ввод'!$E$38="",'У8 Ввод'!$D$38&gt;$B4),0,MAX(0,MIN(1,'У8 Ввод'!$E$38-NETWORKDAYS('У8 Ввод'!$D$38,$B4)+1))/Настройки!$E$14*100)</f>
        <v>0</v>
      </c>
      <c r="AH4" s="67" t="n">
        <f aca="false">IF(OR($D4=1,MONTH($B4)&lt;&gt;MONTH(StartDate),'У8 Ввод'!$D$39="",'У8 Ввод'!$E$39="",'У8 Ввод'!$D$39&gt;$B4),0,MAX(0,MIN(1,'У8 Ввод'!$E$39-NETWORKDAYS('У8 Ввод'!$D$39,$B4)+1))/Настройки!$E$14*100)</f>
        <v>0</v>
      </c>
      <c r="AI4" s="67" t="n">
        <f aca="false">IF(OR($D4=1,MONTH($B4)&lt;&gt;MONTH(StartDate),'У8 Ввод'!$D$40="",'У8 Ввод'!$E$40="",'У8 Ввод'!$D$40&gt;$B4),0,MAX(0,MIN(1,'У8 Ввод'!$E$40-NETWORKDAYS('У8 Ввод'!$D$40,$B4)+1))/Настройки!$E$14*100)</f>
        <v>0</v>
      </c>
      <c r="AJ4" s="67" t="n">
        <f aca="false">IF(OR($D4=1,MONTH($B4)&lt;&gt;MONTH(StartDate),'У8 Ввод'!$D$41="",'У8 Ввод'!$E$41="",'У8 Ввод'!$D$41&gt;$B4),0,MAX(0,MIN(1,'У8 Ввод'!$E$41-NETWORKDAYS('У8 Ввод'!$D$41,$B4)+1))/Настройки!$E$14*100)</f>
        <v>0</v>
      </c>
      <c r="AK4" s="67" t="n">
        <f aca="false">IF(OR($D4=1,MONTH($B4)&lt;&gt;MONTH(StartDate),'У8 Ввод'!$D$42="",'У8 Ввод'!$E$42="",'У8 Ввод'!$D$42&gt;$B4),0,MAX(0,MIN(1,'У8 Ввод'!$E$42-NETWORKDAYS('У8 Ввод'!$D$42,$B4)+1))/Настройки!$E$14*100)</f>
        <v>0</v>
      </c>
      <c r="AL4" s="67" t="n">
        <f aca="false">IF(OR($D4=1,MONTH($B4)&lt;&gt;MONTH(StartDate),'У8 Ввод'!$D$43="",'У8 Ввод'!$E$43="",'У8 Ввод'!$D$43&gt;$B4),0,MAX(0,MIN(1,'У8 Ввод'!$E$43-NETWORKDAYS('У8 Ввод'!$D$43,$B4)+1))/Настройки!$E$14*100)</f>
        <v>0</v>
      </c>
      <c r="AM4" s="67" t="n">
        <f aca="false">IF(OR($D4=1,MONTH($B4)&lt;&gt;MONTH(StartDate),'У8 Ввод'!$D$44="",'У8 Ввод'!$E$44="",'У8 Ввод'!$D$44&gt;$B4),0,MAX(0,MIN(1,'У8 Ввод'!$E$44-NETWORKDAYS('У8 Ввод'!$D$44,$B4)+1))/Настройки!$E$14*100)</f>
        <v>0</v>
      </c>
      <c r="AN4" s="67" t="n">
        <f aca="false">IF(OR($D4=1,MONTH($B4)&lt;&gt;MONTH(StartDate),'У8 Ввод'!$D$45="",'У8 Ввод'!$E$45="",'У8 Ввод'!$D$45&gt;$B4),0,MAX(0,MIN(1,'У8 Ввод'!$E$45-NETWORKDAYS('У8 Ввод'!$D$45,$B4)+1))/Настройки!$E$14*100)</f>
        <v>0</v>
      </c>
      <c r="AO4" s="67" t="n">
        <f aca="false">IF(OR($D4=1,MONTH($B4)&lt;&gt;MONTH(StartDate),'У8 Ввод'!$D$46="",'У8 Ввод'!$E$46="",'У8 Ввод'!$D$46&gt;$B4),0,MAX(0,MIN(1,'У8 Ввод'!$E$46-NETWORKDAYS('У8 Ввод'!$D$46,$B4)+1))/Настройки!$E$14*100)</f>
        <v>0</v>
      </c>
      <c r="AP4" s="67" t="n">
        <f aca="false">IF(OR($D4=1,MONTH($B4)&lt;&gt;MONTH(StartDate),'У8 Ввод'!$D$47="",'У8 Ввод'!$E$47="",'У8 Ввод'!$D$47&gt;$B4),0,MAX(0,MIN(1,'У8 Ввод'!$E$47-NETWORKDAYS('У8 Ввод'!$D$47,$B4)+1))/Настройки!$E$14*100)</f>
        <v>0</v>
      </c>
      <c r="AQ4" s="67" t="n">
        <f aca="false">IF(OR($D4=1,MONTH($B4)&lt;&gt;MONTH(StartDate),'У8 Ввод'!$D$48="",'У8 Ввод'!$E$48="",'У8 Ввод'!$D$48&gt;$B4),0,MAX(0,MIN(1,'У8 Ввод'!$E$48-NETWORKDAYS('У8 Ввод'!$D$48,$B4)+1))/Настройки!$E$14*100)</f>
        <v>0</v>
      </c>
      <c r="AR4" s="67" t="n">
        <f aca="false">IF(OR($D4=1,MONTH($B4)&lt;&gt;MONTH(StartDate),'У8 Ввод'!$D$49="",'У8 Ввод'!$E$49="",'У8 Ввод'!$D$49&gt;$B4),0,MAX(0,MIN(1,'У8 Ввод'!$E$49-NETWORKDAYS('У8 Ввод'!$D$49,$B4)+1))/Настройки!$E$14*100)</f>
        <v>0</v>
      </c>
      <c r="AS4" s="67" t="n">
        <f aca="false">IF(OR($D4=1,MONTH($B4)&lt;&gt;MONTH(StartDate),'У8 Ввод'!$D$50="",'У8 Ввод'!$E$50="",'У8 Ввод'!$D$50&gt;$B4),0,MAX(0,MIN(1,'У8 Ввод'!$E$50-NETWORKDAYS('У8 Ввод'!$D$50,$B4)+1))/Настройки!$E$14*100)</f>
        <v>0</v>
      </c>
      <c r="AT4" s="67" t="n">
        <f aca="false">IF(OR($D4=1,MONTH($B4)&lt;&gt;MONTH(StartDate),'У8 Ввод'!$D$51="",'У8 Ввод'!$E$51="",'У8 Ввод'!$D$51&gt;$B4),0,MAX(0,MIN(1,'У8 Ввод'!$E$51-NETWORKDAYS('У8 Ввод'!$D$51,$B4)+1))/Настройки!$E$14*100)</f>
        <v>0</v>
      </c>
      <c r="AU4" s="67" t="n">
        <f aca="false">IF(OR($D4=1,MONTH($B4)&lt;&gt;MONTH(StartDate),'У8 Ввод'!$D$52="",'У8 Ввод'!$E$52="",'У8 Ввод'!$D$52&gt;$B4),0,MAX(0,MIN(1,'У8 Ввод'!$E$52-NETWORKDAYS('У8 Ввод'!$D$52,$B4)+1))/Настройки!$E$14*100)</f>
        <v>0</v>
      </c>
      <c r="AV4" s="67" t="n">
        <f aca="false">IF(OR($D4=1,MONTH($B4)&lt;&gt;MONTH(StartDate),'У8 Ввод'!$D$53="",'У8 Ввод'!$E$53="",'У8 Ввод'!$D$53&gt;$B4),0,MAX(0,MIN(1,'У8 Ввод'!$E$53-NETWORKDAYS('У8 Ввод'!$D$53,$B4)+1))/Настройки!$E$14*100)</f>
        <v>0</v>
      </c>
      <c r="AW4" s="67" t="n">
        <f aca="false">IF(OR($D4=1,MONTH($B4)&lt;&gt;MONTH(StartDate),'У8 Ввод'!$D$54="",'У8 Ввод'!$E$54="",'У8 Ввод'!$D$54&gt;$B4),0,MAX(0,MIN(1,'У8 Ввод'!$E$54-NETWORKDAYS('У8 Ввод'!$D$54,$B4)+1))/Настройки!$E$14*100)</f>
        <v>0</v>
      </c>
      <c r="AX4" s="67" t="n">
        <f aca="false">IF(OR($D4=1,MONTH($B4)&lt;&gt;MONTH(StartDate),'У8 Ввод'!$D$55="",'У8 Ввод'!$E$55="",'У8 Ввод'!$D$55&gt;$B4),0,MAX(0,MIN(1,'У8 Ввод'!$E$55-NETWORKDAYS('У8 Ввод'!$D$55,$B4)+1))/Настройки!$E$14*100)</f>
        <v>0</v>
      </c>
      <c r="AY4" s="67" t="n">
        <f aca="false">IF(OR($D4=1,MONTH($B4)&lt;&gt;MONTH(StartDate),'У8 Ввод'!$D$56="",'У8 Ввод'!$E$56="",'У8 Ввод'!$D$56&gt;$B4),0,MAX(0,MIN(1,'У8 Ввод'!$E$56-NETWORKDAYS('У8 Ввод'!$D$56,$B4)+1))/Настройки!$E$14*100)</f>
        <v>0</v>
      </c>
      <c r="AZ4" s="67" t="n">
        <f aca="false">IF(OR($D4=1,MONTH($B4)&lt;&gt;MONTH(StartDate),'У8 Ввод'!$D$57="",'У8 Ввод'!$E$57="",'У8 Ввод'!$D$57&gt;$B4),0,MAX(0,MIN(1,'У8 Ввод'!$E$57-NETWORKDAYS('У8 Ввод'!$D$57,$B4)+1))/Настройки!$E$14*100)</f>
        <v>0</v>
      </c>
      <c r="BA4" s="67" t="n">
        <f aca="false">IF(OR($D4=1,MONTH($B4)&lt;&gt;MONTH(StartDate),'У8 Ввод'!$D$58="",'У8 Ввод'!$E$58="",'У8 Ввод'!$D$58&gt;$B4),0,MAX(0,MIN(1,'У8 Ввод'!$E$58-NETWORKDAYS('У8 Ввод'!$D$58,$B4)+1))/Настройки!$E$14*100)</f>
        <v>0</v>
      </c>
      <c r="BB4" s="67" t="n">
        <f aca="false">IF(OR($D4=1,MONTH($B4)&lt;&gt;MONTH(StartDate),'У8 Ввод'!$D$59="",'У8 Ввод'!$E$59="",'У8 Ввод'!$D$59&gt;$B4),0,MAX(0,MIN(1,'У8 Ввод'!$E$59-NETWORKDAYS('У8 Ввод'!$D$59,$B4)+1))/Настройки!$E$14*100)</f>
        <v>0</v>
      </c>
      <c r="BC4" s="67" t="n">
        <f aca="false">IF(OR($D4=1,MONTH($B4)&lt;&gt;MONTH(StartDate),'У8 Ввод'!$D$60="",'У8 Ввод'!$E$60="",'У8 Ввод'!$D$60&gt;$B4),0,MAX(0,MIN(1,'У8 Ввод'!$E$60-NETWORKDAYS('У8 Ввод'!$D$60,$B4)+1))/Настройки!$E$14*100)</f>
        <v>0</v>
      </c>
      <c r="BD4" s="67" t="n">
        <f aca="false">IF(OR($D4=1,MONTH($B4)&lt;&gt;MONTH(StartDate),'У8 Ввод'!$D$61="",'У8 Ввод'!$E$61="",'У8 Ввод'!$D$61&gt;$B4),0,MAX(0,MIN(1,'У8 Ввод'!$E$61-NETWORKDAYS('У8 Ввод'!$D$61,$B4)+1))/Настройки!$E$14*100)</f>
        <v>0</v>
      </c>
      <c r="BE4" s="67" t="n">
        <f aca="false">IF(OR($D4=1,MONTH($B4)&lt;&gt;MONTH(StartDate),'У8 Ввод'!$D$62="",'У8 Ввод'!$E$62="",'У8 Ввод'!$D$62&gt;$B4),0,MAX(0,MIN(1,'У8 Ввод'!$E$62-NETWORKDAYS('У8 Ввод'!$D$62,$B4)+1))/Настройки!$E$14*100)</f>
        <v>0</v>
      </c>
      <c r="BF4" s="67" t="n">
        <f aca="false">IF(OR($D4=1,MONTH($B4)&lt;&gt;MONTH(StartDate),'У8 Ввод'!$D$63="",'У8 Ввод'!$E$63="",'У8 Ввод'!$D$63&gt;$B4),0,MAX(0,MIN(1,'У8 Ввод'!$E$63-NETWORKDAYS('У8 Ввод'!$D$63,$B4)+1))/Настройки!$E$14*100)</f>
        <v>0</v>
      </c>
      <c r="BG4" s="67" t="n">
        <f aca="false">IF(OR($D4=1,MONTH($B4)&lt;&gt;MONTH(StartDate),'У8 Ввод'!$D$64="",'У8 Ввод'!$E$64="",'У8 Ввод'!$D$64&gt;$B4),0,MAX(0,MIN(1,'У8 Ввод'!$E$64-NETWORKDAYS('У8 Ввод'!$D$64,$B4)+1))/Настройки!$E$14*100)</f>
        <v>0</v>
      </c>
      <c r="BH4" s="67" t="n">
        <f aca="false">IF(OR($D4=1,MONTH($B4)&lt;&gt;MONTH(StartDate),'У8 Ввод'!$D$65="",'У8 Ввод'!$E$65="",'У8 Ввод'!$D$65&gt;$B4),0,MAX(0,MIN(1,'У8 Ввод'!$E$65-NETWORKDAYS('У8 Ввод'!$D$65,$B4)+1))/Настройки!$E$14*100)</f>
        <v>0</v>
      </c>
      <c r="BI4" s="67" t="n">
        <f aca="false">IF(OR($D4=1,MONTH($B4)&lt;&gt;MONTH(StartDate),'У8 Ввод'!$D$66="",'У8 Ввод'!$E$66="",'У8 Ввод'!$D$66&gt;$B4),0,MAX(0,MIN(1,'У8 Ввод'!$E$66-NETWORKDAYS('У8 Ввод'!$D$66,$B4)+1))/Настройки!$E$14*100)</f>
        <v>0</v>
      </c>
      <c r="BJ4" s="67" t="n">
        <f aca="false">IF(OR($D4=1,MONTH($B4)&lt;&gt;MONTH(StartDate),'У8 Ввод'!$D$67="",'У8 Ввод'!$E$67="",'У8 Ввод'!$D$67&gt;$B4),0,MAX(0,MIN(1,'У8 Ввод'!$E$67-NETWORKDAYS('У8 Ввод'!$D$67,$B4)+1))/Настройки!$E$14*100)</f>
        <v>0</v>
      </c>
      <c r="BK4" s="67" t="n">
        <f aca="false">IF(OR($D4=1,MONTH($B4)&lt;&gt;MONTH(StartDate),'У8 Ввод'!$D$68="",'У8 Ввод'!$E$68="",'У8 Ввод'!$D$68&gt;$B4),0,MAX(0,MIN(1,'У8 Ввод'!$E$68-NETWORKDAYS('У8 Ввод'!$D$68,$B4)+1))/Настройки!$E$14*100)</f>
        <v>0</v>
      </c>
      <c r="BL4" s="67" t="n">
        <f aca="false">IF(OR($D4=1,MONTH($B4)&lt;&gt;MONTH(StartDate),'У8 Ввод'!$D$69="",'У8 Ввод'!$E$69="",'У8 Ввод'!$D$69&gt;$B4),0,MAX(0,MIN(1,'У8 Ввод'!$E$69-NETWORKDAYS('У8 Ввод'!$D$69,$B4)+1))/Настройки!$E$14*100)</f>
        <v>0</v>
      </c>
      <c r="BM4" s="67" t="n">
        <f aca="false">IF(OR($D4=1,MONTH($B4)&lt;&gt;MONTH(StartDate),'У8 Ввод'!$D$70="",'У8 Ввод'!$E$70="",'У8 Ввод'!$D$70&gt;$B4),0,MAX(0,MIN(1,'У8 Ввод'!$E$70-NETWORKDAYS('У8 Ввод'!$D$70,$B4)+1))/Настройки!$E$14*100)</f>
        <v>0</v>
      </c>
      <c r="BN4" s="67" t="n">
        <f aca="false">IF(OR($D4=1,MONTH($B4)&lt;&gt;MONTH(StartDate),'У8 Ввод'!$D$71="",'У8 Ввод'!$E$71="",'У8 Ввод'!$D$71&gt;$B4),0,MAX(0,MIN(1,'У8 Ввод'!$E$71-NETWORKDAYS('У8 Ввод'!$D$71,$B4)+1))/Настройки!$E$14*100)</f>
        <v>0</v>
      </c>
      <c r="BO4" s="67" t="n">
        <f aca="false">IF(OR($D4=1,MONTH($B4)&lt;&gt;MONTH(StartDate),'У8 Ввод'!$D$72="",'У8 Ввод'!$E$72="",'У8 Ввод'!$D$72&gt;$B4),0,MAX(0,MIN(1,'У8 Ввод'!$E$72-NETWORKDAYS('У8 Ввод'!$D$72,$B4)+1))/Настройки!$E$14*100)</f>
        <v>0</v>
      </c>
      <c r="BP4" s="67" t="n">
        <f aca="false">IF(OR($D4=1,MONTH($B4)&lt;&gt;MONTH(StartDate),'У8 Ввод'!$D$73="",'У8 Ввод'!$E$73="",'У8 Ввод'!$D$73&gt;$B4),0,MAX(0,MIN(1,'У8 Ввод'!$E$73-NETWORKDAYS('У8 Ввод'!$D$73,$B4)+1))/Настройки!$E$14*100)</f>
        <v>0</v>
      </c>
      <c r="BQ4" s="67" t="n">
        <f aca="false">IF(OR($D4=1,MONTH($B4)&lt;&gt;MONTH(StartDate),'У8 Ввод'!$D$74="",'У8 Ввод'!$E$74="",'У8 Ввод'!$D$74&gt;$B4),0,MAX(0,MIN(1,'У8 Ввод'!$E$74-NETWORKDAYS('У8 Ввод'!$D$74,$B4)+1))/Настройки!$E$14*100)</f>
        <v>0</v>
      </c>
      <c r="BR4" s="67" t="n">
        <f aca="false">IF(OR($D4=1,MONTH($B4)&lt;&gt;MONTH(StartDate),'У8 Ввод'!$D$75="",'У8 Ввод'!$E$75="",'У8 Ввод'!$D$75&gt;$B4),0,MAX(0,MIN(1,'У8 Ввод'!$E$75-NETWORKDAYS('У8 Ввод'!$D$75,$B4)+1))/Настройки!$E$14*100)</f>
        <v>0</v>
      </c>
      <c r="BS4" s="67" t="n">
        <f aca="false">IF(OR($D4=1,MONTH($B4)&lt;&gt;MONTH(StartDate),'У8 Ввод'!$D$76="",'У8 Ввод'!$E$76="",'У8 Ввод'!$D$76&gt;$B4),0,MAX(0,MIN(1,'У8 Ввод'!$E$76-NETWORKDAYS('У8 Ввод'!$D$76,$B4)+1))/Настройки!$E$14*100)</f>
        <v>0</v>
      </c>
      <c r="BT4" s="67" t="n">
        <f aca="false">IF(OR($D4=1,MONTH($B4)&lt;&gt;MONTH(StartDate),'У8 Ввод'!$D$77="",'У8 Ввод'!$E$77="",'У8 Ввод'!$D$77&gt;$B4),0,MAX(0,MIN(1,'У8 Ввод'!$E$77-NETWORKDAYS('У8 Ввод'!$D$77,$B4)+1))/Настройки!$E$14*100)</f>
        <v>0</v>
      </c>
      <c r="BU4" s="67" t="n">
        <f aca="false">IF(OR($D4=1,MONTH($B4)&lt;&gt;MONTH(StartDate),'У8 Ввод'!$D$78="",'У8 Ввод'!$E$78="",'У8 Ввод'!$D$78&gt;$B4),0,MAX(0,MIN(1,'У8 Ввод'!$E$78-NETWORKDAYS('У8 Ввод'!$D$78,$B4)+1))/Настройки!$E$14*100)</f>
        <v>0</v>
      </c>
      <c r="BV4" s="67" t="n">
        <f aca="false">IF(OR($D4=1,MONTH($B4)&lt;&gt;MONTH(StartDate),'У8 Ввод'!$D$79="",'У8 Ввод'!$E$79="",'У8 Ввод'!$D$79&gt;$B4),0,MAX(0,MIN(1,'У8 Ввод'!$E$79-NETWORKDAYS('У8 Ввод'!$D$79,$B4)+1))/Настройки!$E$14*100)</f>
        <v>0</v>
      </c>
      <c r="BW4" s="67" t="n">
        <f aca="false">IF(OR($D4=1,MONTH($B4)&lt;&gt;MONTH(StartDate),'У8 Ввод'!$D$80="",'У8 Ввод'!$E$80="",'У8 Ввод'!$D$80&gt;$B4),0,MAX(0,MIN(1,'У8 Ввод'!$E$80-NETWORKDAYS('У8 Ввод'!$D$80,$B4)+1))/Настройки!$E$14*100)</f>
        <v>0</v>
      </c>
      <c r="BX4" s="67" t="n">
        <f aca="false">IF(OR($D4=1,MONTH($B4)&lt;&gt;MONTH(StartDate),'У8 Ввод'!$D$81="",'У8 Ввод'!$E$81="",'У8 Ввод'!$D$81&gt;$B4),0,MAX(0,MIN(1,'У8 Ввод'!$E$81-NETWORKDAYS('У8 Ввод'!$D$81,$B4)+1))/Настройки!$E$14*100)</f>
        <v>0</v>
      </c>
      <c r="BY4" s="67" t="n">
        <f aca="false">IF(OR($D4=1,MONTH($B4)&lt;&gt;MONTH(StartDate),'У8 Ввод'!$D$82="",'У8 Ввод'!$E$82="",'У8 Ввод'!$D$82&gt;$B4),0,MAX(0,MIN(1,'У8 Ввод'!$E$82-NETWORKDAYS('У8 Ввод'!$D$82,$B4)+1))/Настройки!$E$14*100)</f>
        <v>0</v>
      </c>
      <c r="BZ4" s="67" t="n">
        <f aca="false">IF(OR($D4=1,MONTH($B4)&lt;&gt;MONTH(StartDate),'У8 Ввод'!$D$83="",'У8 Ввод'!$E$83="",'У8 Ввод'!$D$83&gt;$B4),0,MAX(0,MIN(1,'У8 Ввод'!$E$83-NETWORKDAYS('У8 Ввод'!$D$83,$B4)+1))/Настройки!$E$14*100)</f>
        <v>0</v>
      </c>
      <c r="CA4" s="67" t="n">
        <f aca="false">IF(OR($D4=1,MONTH($B4)&lt;&gt;MONTH(StartDate),'У8 Ввод'!$D$84="",'У8 Ввод'!$E$84="",'У8 Ввод'!$D$84&gt;$B4),0,MAX(0,MIN(1,'У8 Ввод'!$E$84-NETWORKDAYS('У8 Ввод'!$D$84,$B4)+1))/Настройки!$E$14*100)</f>
        <v>0</v>
      </c>
      <c r="CB4" s="67" t="n">
        <f aca="false">IF(OR($D4=1,MONTH($B4)&lt;&gt;MONTH(StartDate),'У8 Ввод'!$D$85="",'У8 Ввод'!$E$85="",'У8 Ввод'!$D$85&gt;$B4),0,MAX(0,MIN(1,'У8 Ввод'!$E$85-NETWORKDAYS('У8 Ввод'!$D$85,$B4)+1))/Настройки!$E$14*100)</f>
        <v>0</v>
      </c>
      <c r="CC4" s="67" t="n">
        <f aca="false">IF(OR($D4=1,MONTH($B4)&lt;&gt;MONTH(StartDate),'У8 Ввод'!$D$86="",'У8 Ввод'!$E$86="",'У8 Ввод'!$D$86&gt;$B4),0,MAX(0,MIN(1,'У8 Ввод'!$E$86-NETWORKDAYS('У8 Ввод'!$D$86,$B4)+1))/Настройки!$E$14*100)</f>
        <v>0</v>
      </c>
      <c r="CD4" s="67" t="n">
        <f aca="false">IF(OR($D4=1,MONTH($B4)&lt;&gt;MONTH(StartDate),'У8 Ввод'!$D$87="",'У8 Ввод'!$E$87="",'У8 Ввод'!$D$87&gt;$B4),0,MAX(0,MIN(1,'У8 Ввод'!$E$87-NETWORKDAYS('У8 Ввод'!$D$87,$B4)+1))/Настройки!$E$14*100)</f>
        <v>0</v>
      </c>
      <c r="CE4" s="67" t="n">
        <f aca="false">IF(OR($D4=1,MONTH($B4)&lt;&gt;MONTH(StartDate),'У8 Ввод'!$D$88="",'У8 Ввод'!$E$88="",'У8 Ввод'!$D$88&gt;$B4),0,MAX(0,MIN(1,'У8 Ввод'!$E$88-NETWORKDAYS('У8 Ввод'!$D$88,$B4)+1))/Настройки!$E$14*100)</f>
        <v>0</v>
      </c>
      <c r="CF4" s="67" t="n">
        <f aca="false">IF(OR($D4=1,MONTH($B4)&lt;&gt;MONTH(StartDate),'У8 Ввод'!$D$89="",'У8 Ввод'!$E$89="",'У8 Ввод'!$D$89&gt;$B4),0,MAX(0,MIN(1,'У8 Ввод'!$E$89-NETWORKDAYS('У8 Ввод'!$D$89,$B4)+1))/Настройки!$E$14*100)</f>
        <v>0</v>
      </c>
      <c r="CG4" s="67" t="n">
        <f aca="false">IF(OR($D4=1,MONTH($B4)&lt;&gt;MONTH(StartDate),'У8 Ввод'!$D$90="",'У8 Ввод'!$E$90="",'У8 Ввод'!$D$90&gt;$B4),0,MAX(0,MIN(1,'У8 Ввод'!$E$90-NETWORKDAYS('У8 Ввод'!$D$90,$B4)+1))/Настройки!$E$14*100)</f>
        <v>0</v>
      </c>
      <c r="CH4" s="67" t="n">
        <f aca="false">IF(OR($D4=1,MONTH($B4)&lt;&gt;MONTH(StartDate),'У8 Ввод'!$D$91="",'У8 Ввод'!$E$91="",'У8 Ввод'!$D$91&gt;$B4),0,MAX(0,MIN(1,'У8 Ввод'!$E$91-NETWORKDAYS('У8 Ввод'!$D$91,$B4)+1))/Настройки!$E$14*100)</f>
        <v>0</v>
      </c>
      <c r="CI4" s="67" t="n">
        <f aca="false">IF(OR($D4=1,MONTH($B4)&lt;&gt;MONTH(StartDate),'У8 Ввод'!$D$92="",'У8 Ввод'!$E$92="",'У8 Ввод'!$D$92&gt;$B4),0,MAX(0,MIN(1,'У8 Ввод'!$E$92-NETWORKDAYS('У8 Ввод'!$D$92,$B4)+1))/Настройки!$E$14*100)</f>
        <v>0</v>
      </c>
      <c r="CJ4" s="67" t="n">
        <f aca="false">IF(OR($D4=1,MONTH($B4)&lt;&gt;MONTH(StartDate),'У8 Ввод'!$D$93="",'У8 Ввод'!$E$93="",'У8 Ввод'!$D$93&gt;$B4),0,MAX(0,MIN(1,'У8 Ввод'!$E$93-NETWORKDAYS('У8 Ввод'!$D$93,$B4)+1))/Настройки!$E$14*100)</f>
        <v>0</v>
      </c>
      <c r="CK4" s="67" t="n">
        <f aca="false">IF(OR($D4=1,MONTH($B4)&lt;&gt;MONTH(StartDate),'У8 Ввод'!$D$94="",'У8 Ввод'!$E$94="",'У8 Ввод'!$D$94&gt;$B4),0,MAX(0,MIN(1,'У8 Ввод'!$E$94-NETWORKDAYS('У8 Ввод'!$D$94,$B4)+1))/Настройки!$E$14*100)</f>
        <v>0</v>
      </c>
      <c r="CL4" s="67" t="n">
        <f aca="false">IF(OR($D4=1,MONTH($B4)&lt;&gt;MONTH(StartDate),'У8 Ввод'!$D$95="",'У8 Ввод'!$E$95="",'У8 Ввод'!$D$95&gt;$B4),0,MAX(0,MIN(1,'У8 Ввод'!$E$95-NETWORKDAYS('У8 Ввод'!$D$95,$B4)+1))/Настройки!$E$14*100)</f>
        <v>0</v>
      </c>
      <c r="CM4" s="67" t="n">
        <f aca="false">IF(OR($D4=1,MONTH($B4)&lt;&gt;MONTH(StartDate),'У8 Ввод'!$D$96="",'У8 Ввод'!$E$96="",'У8 Ввод'!$D$96&gt;$B4),0,MAX(0,MIN(1,'У8 Ввод'!$E$96-NETWORKDAYS('У8 Ввод'!$D$96,$B4)+1))/Настройки!$E$14*100)</f>
        <v>0</v>
      </c>
      <c r="CN4" s="67" t="n">
        <f aca="false">IF(OR($D4=1,MONTH($B4)&lt;&gt;MONTH(StartDate),'У8 Ввод'!$D$97="",'У8 Ввод'!$E$97="",'У8 Ввод'!$D$97&gt;$B4),0,MAX(0,MIN(1,'У8 Ввод'!$E$97-NETWORKDAYS('У8 Ввод'!$D$97,$B4)+1))/Настройки!$E$14*100)</f>
        <v>0</v>
      </c>
      <c r="CO4" s="67" t="n">
        <f aca="false">IF(OR($D4=1,MONTH($B4)&lt;&gt;MONTH(StartDate),'У8 Ввод'!$D$98="",'У8 Ввод'!$E$98="",'У8 Ввод'!$D$98&gt;$B4),0,MAX(0,MIN(1,'У8 Ввод'!$E$98-NETWORKDAYS('У8 Ввод'!$D$98,$B4)+1))/Настройки!$E$14*100)</f>
        <v>0</v>
      </c>
      <c r="CP4" s="67" t="n">
        <f aca="false">IF(OR($D4=1,MONTH($B4)&lt;&gt;MONTH(StartDate),'У8 Ввод'!$D$99="",'У8 Ввод'!$E$99="",'У8 Ввод'!$D$99&gt;$B4),0,MAX(0,MIN(1,'У8 Ввод'!$E$99-NETWORKDAYS('У8 Ввод'!$D$99,$B4)+1))/Настройки!$E$14*100)</f>
        <v>0</v>
      </c>
      <c r="CQ4" s="67" t="n">
        <f aca="false">IF(OR($D4=1,MONTH($B4)&lt;&gt;MONTH(StartDate),'У8 Ввод'!$D$100="",'У8 Ввод'!$E$100="",'У8 Ввод'!$D$100&gt;$B4),0,MAX(0,MIN(1,'У8 Ввод'!$E$100-NETWORKDAYS('У8 Ввод'!$D$100,$B4)+1))/Настройки!$E$14*100)</f>
        <v>0</v>
      </c>
      <c r="CR4" s="67" t="n">
        <f aca="false">IF(OR($D4=1,MONTH($B4)&lt;&gt;MONTH(StartDate),'У8 Ввод'!$D$101="",'У8 Ввод'!$E$101="",'У8 Ввод'!$D$101&gt;$B4),0,MAX(0,MIN(1,'У8 Ввод'!$E$101-NETWORKDAYS('У8 Ввод'!$D$101,$B4)+1))/Настройки!$E$14*100)</f>
        <v>0</v>
      </c>
      <c r="CS4" s="67" t="n">
        <f aca="false">IF(OR($D4=1,MONTH($B4)&lt;&gt;MONTH(StartDate),'У8 Ввод'!$D$102="",'У8 Ввод'!$E$102="",'У8 Ввод'!$D$102&gt;$B4),0,MAX(0,MIN(1,'У8 Ввод'!$E$102-NETWORKDAYS('У8 Ввод'!$D$102,$B4)+1))/Настройки!$E$14*100)</f>
        <v>0</v>
      </c>
      <c r="CT4" s="67" t="n">
        <f aca="false">IF(OR($D4=1,MONTH($B4)&lt;&gt;MONTH(StartDate),'У8 Ввод'!$D$103="",'У8 Ввод'!$E$103="",'У8 Ввод'!$D$103&gt;$B4),0,MAX(0,MIN(1,'У8 Ввод'!$E$103-NETWORKDAYS('У8 Ввод'!$D$103,$B4)+1))/Настройки!$E$14*100)</f>
        <v>0</v>
      </c>
      <c r="CU4" s="67" t="n">
        <f aca="false">IF(OR($D4=1,MONTH($B4)&lt;&gt;MONTH(StartDate),'У8 Ввод'!$D$104="",'У8 Ввод'!$E$104="",'У8 Ввод'!$D$104&gt;$B4),0,MAX(0,MIN(1,'У8 Ввод'!$E$104-NETWORKDAYS('У8 Ввод'!$D$104,$B4)+1))/Настройки!$E$14*100)</f>
        <v>0</v>
      </c>
      <c r="CV4" s="67" t="n">
        <f aca="false">IF(OR($D4=1,MONTH($B4)&lt;&gt;MONTH(StartDate),'У8 Ввод'!$D$105="",'У8 Ввод'!$E$105="",'У8 Ввод'!$D$105&gt;$B4),0,MAX(0,MIN(1,'У8 Ввод'!$E$105-NETWORKDAYS('У8 Ввод'!$D$105,$B4)+1))/Настройки!$E$14*100)</f>
        <v>0</v>
      </c>
      <c r="CW4" s="67" t="n">
        <f aca="false">IF(OR($D4=1,MONTH($B4)&lt;&gt;MONTH(StartDate),'У8 Ввод'!$D$106="",'У8 Ввод'!$E$106="",'У8 Ввод'!$D$106&gt;$B4),0,MAX(0,MIN(1,'У8 Ввод'!$E$106-NETWORKDAYS('У8 Ввод'!$D$106,$B4)+1))/Настройки!$E$14*100)</f>
        <v>0</v>
      </c>
      <c r="CX4" s="67" t="n">
        <f aca="false">IF(OR($D4=1,MONTH($B4)&lt;&gt;MONTH(StartDate),'У8 Ввод'!$D$107="",'У8 Ввод'!$E$107="",'У8 Ввод'!$D$107&gt;$B4),0,MAX(0,MIN(1,'У8 Ввод'!$E$107-NETWORKDAYS('У8 Ввод'!$D$107,$B4)+1))/Настройки!$E$14*100)</f>
        <v>0</v>
      </c>
      <c r="CY4" s="67" t="n">
        <f aca="false">IF(OR($D4=1,MONTH($B4)&lt;&gt;MONTH(StartDate),'У8 Ввод'!$D$108="",'У8 Ввод'!$E$108="",'У8 Ввод'!$D$108&gt;$B4),0,MAX(0,MIN(1,'У8 Ввод'!$E$108-NETWORKDAYS('У8 Ввод'!$D$108,$B4)+1))/Настройки!$E$14*100)</f>
        <v>0</v>
      </c>
      <c r="CZ4" s="67" t="n">
        <f aca="false">IF(OR($D4=1,MONTH($B4)&lt;&gt;MONTH(StartDate),'У8 Ввод'!$D$109="",'У8 Ввод'!$E$109="",'У8 Ввод'!$D$109&gt;$B4),0,MAX(0,MIN(1,'У8 Ввод'!$E$109-NETWORKDAYS('У8 Ввод'!$D$109,$B4)+1))/Настройки!$E$14*100)</f>
        <v>0</v>
      </c>
      <c r="DA4" s="67" t="n">
        <f aca="false">IF(OR($D4=1,MONTH($B4)&lt;&gt;MONTH(StartDate),'У8 Ввод'!$D$110="",'У8 Ввод'!$E$110="",'У8 Ввод'!$D$110&gt;$B4),0,MAX(0,MIN(1,'У8 Ввод'!$E$110-NETWORKDAYS('У8 Ввод'!$D$110,$B4)+1))/Настройки!$E$14*100)</f>
        <v>0</v>
      </c>
      <c r="DB4" s="67" t="n">
        <f aca="false">IF(OR($D4=1,MONTH($B4)&lt;&gt;MONTH(StartDate),'У8 Ввод'!$D$111="",'У8 Ввод'!$E$111="",'У8 Ввод'!$D$111&gt;$B4),0,MAX(0,MIN(1,'У8 Ввод'!$E$111-NETWORKDAYS('У8 Ввод'!$D$111,$B4)+1))/Настройки!$E$14*100)</f>
        <v>0</v>
      </c>
      <c r="DC4" s="67" t="n">
        <f aca="false">IF(OR($D4=1,MONTH($B4)&lt;&gt;MONTH(StartDate),'У8 Ввод'!$D$112="",'У8 Ввод'!$E$112="",'У8 Ввод'!$D$112&gt;$B4),0,MAX(0,MIN(1,'У8 Ввод'!$E$112-NETWORKDAYS('У8 Ввод'!$D$112,$B4)+1))/Настройки!$E$14*100)</f>
        <v>0</v>
      </c>
      <c r="DD4" s="67" t="n">
        <f aca="false">IF(OR($D4=1,MONTH($B4)&lt;&gt;MONTH(StartDate),'У8 Ввод'!$D$113="",'У8 Ввод'!$E$113="",'У8 Ввод'!$D$113&gt;$B4),0,MAX(0,MIN(1,'У8 Ввод'!$E$113-NETWORKDAYS('У8 Ввод'!$D$113,$B4)+1))/Настройки!$E$14*100)</f>
        <v>0</v>
      </c>
      <c r="DE4" s="67" t="n">
        <f aca="false">IF(OR($D4=1,MONTH($B4)&lt;&gt;MONTH(StartDate),'У8 Ввод'!$D$114="",'У8 Ввод'!$E$114="",'У8 Ввод'!$D$114&gt;$B4),0,MAX(0,MIN(1,'У8 Ввод'!$E$114-NETWORKDAYS('У8 Ввод'!$D$114,$B4)+1))/Настройки!$E$14*100)</f>
        <v>0</v>
      </c>
      <c r="DF4" s="67" t="n">
        <f aca="false">IF(OR($D4=1,MONTH($B4)&lt;&gt;MONTH(StartDate),'У8 Ввод'!$D$115="",'У8 Ввод'!$E$115="",'У8 Ввод'!$D$115&gt;$B4),0,MAX(0,MIN(1,'У8 Ввод'!$E$115-NETWORKDAYS('У8 Ввод'!$D$115,$B4)+1))/Настройки!$E$14*100)</f>
        <v>0</v>
      </c>
      <c r="DG4" s="67" t="n">
        <f aca="false">IF(OR($D4=1,MONTH($B4)&lt;&gt;MONTH(StartDate),'У8 Ввод'!$D$116="",'У8 Ввод'!$E$116="",'У8 Ввод'!$D$116&gt;$B4),0,MAX(0,MIN(1,'У8 Ввод'!$E$116-NETWORKDAYS('У8 Ввод'!$D$116,$B4)+1))/Настройки!$E$14*100)</f>
        <v>0</v>
      </c>
      <c r="DH4" s="67" t="n">
        <f aca="false">IF(OR($D4=1,MONTH($B4)&lt;&gt;MONTH(StartDate),'У8 Ввод'!$D$117="",'У8 Ввод'!$E$117="",'У8 Ввод'!$D$117&gt;$B4),0,MAX(0,MIN(1,'У8 Ввод'!$E$117-NETWORKDAYS('У8 Ввод'!$D$117,$B4)+1))/Настройки!$E$14*100)</f>
        <v>0</v>
      </c>
      <c r="DI4" s="67" t="n">
        <f aca="false">IF(OR($D4=1,MONTH($B4)&lt;&gt;MONTH(StartDate),'У8 Ввод'!$D$118="",'У8 Ввод'!$E$118="",'У8 Ввод'!$D$118&gt;$B4),0,MAX(0,MIN(1,'У8 Ввод'!$E$118-NETWORKDAYS('У8 Ввод'!$D$118,$B4)+1))/Настройки!$E$14*100)</f>
        <v>0</v>
      </c>
      <c r="DJ4" s="67" t="n">
        <f aca="false">IF(OR($D4=1,MONTH($B4)&lt;&gt;MONTH(StartDate),'У8 Ввод'!$D$119="",'У8 Ввод'!$E$119="",'У8 Ввод'!$D$119&gt;$B4),0,MAX(0,MIN(1,'У8 Ввод'!$E$119-NETWORKDAYS('У8 Ввод'!$D$119,$B4)+1))/Настройки!$E$14*100)</f>
        <v>0</v>
      </c>
      <c r="DK4" s="67" t="n">
        <f aca="false">IF(OR($D4=1,MONTH($B4)&lt;&gt;MONTH(StartDate),'У8 Ввод'!$D$120="",'У8 Ввод'!$E$120="",'У8 Ввод'!$D$120&gt;$B4),0,MAX(0,MIN(1,'У8 Ввод'!$E$120-NETWORKDAYS('У8 Ввод'!$D$120,$B4)+1))/Настройки!$E$14*100)</f>
        <v>0</v>
      </c>
      <c r="DL4" s="67" t="n">
        <f aca="false">IF(OR($D4=1,MONTH($B4)&lt;&gt;MONTH(StartDate),'У8 Ввод'!$D$121="",'У8 Ввод'!$E$121="",'У8 Ввод'!$D$121&gt;$B4),0,MAX(0,MIN(1,'У8 Ввод'!$E$121-NETWORKDAYS('У8 Ввод'!$D$121,$B4)+1))/Настройки!$E$14*100)</f>
        <v>0</v>
      </c>
      <c r="DM4" s="67" t="n">
        <f aca="false">IF(OR($D4=1,MONTH($B4)&lt;&gt;MONTH(StartDate),'У8 Ввод'!$D$122="",'У8 Ввод'!$E$122="",'У8 Ввод'!$D$122&gt;$B4),0,MAX(0,MIN(1,'У8 Ввод'!$E$122-NETWORKDAYS('У8 Ввод'!$D$122,$B4)+1))/Настройки!$E$14*100)</f>
        <v>0</v>
      </c>
      <c r="DN4" s="67" t="n">
        <f aca="false">IF(OR($D4=1,MONTH($B4)&lt;&gt;MONTH(StartDate),'У8 Ввод'!$D$123="",'У8 Ввод'!$E$123="",'У8 Ввод'!$D$123&gt;$B4),0,MAX(0,MIN(1,'У8 Ввод'!$E$123-NETWORKDAYS('У8 Ввод'!$D$123,$B4)+1))/Настройки!$E$14*100)</f>
        <v>0</v>
      </c>
      <c r="DO4" s="67" t="n">
        <f aca="false">IF(OR($D4=1,MONTH($B4)&lt;&gt;MONTH(StartDate),'У8 Ввод'!$D$124="",'У8 Ввод'!$E$124="",'У8 Ввод'!$D$124&gt;$B4),0,MAX(0,MIN(1,'У8 Ввод'!$E$124-NETWORKDAYS('У8 Ввод'!$D$124,$B4)+1))/Настройки!$E$14*100)</f>
        <v>0</v>
      </c>
      <c r="DP4" s="67" t="n">
        <f aca="false">IF(OR($D4=1,MONTH($B4)&lt;&gt;MONTH(StartDate),'У8 Ввод'!$D$125="",'У8 Ввод'!$E$125="",'У8 Ввод'!$D$125&gt;$B4),0,MAX(0,MIN(1,'У8 Ввод'!$E$125-NETWORKDAYS('У8 Ввод'!$D$125,$B4)+1))/Настройки!$E$14*100)</f>
        <v>0</v>
      </c>
      <c r="DQ4" s="67" t="n">
        <f aca="false">IF(OR($D4=1,MONTH($B4)&lt;&gt;MONTH(StartDate),'У8 Ввод'!$D$126="",'У8 Ввод'!$E$126="",'У8 Ввод'!$D$126&gt;$B4),0,MAX(0,MIN(1,'У8 Ввод'!$E$126-NETWORKDAYS('У8 Ввод'!$D$126,$B4)+1))/Настройки!$E$14*100)</f>
        <v>0</v>
      </c>
      <c r="DR4" s="67" t="n">
        <f aca="false">IF(OR($D4=1,MONTH($B4)&lt;&gt;MONTH(StartDate),'У8 Ввод'!$D$127="",'У8 Ввод'!$E$127="",'У8 Ввод'!$D$127&gt;$B4),0,MAX(0,MIN(1,'У8 Ввод'!$E$127-NETWORKDAYS('У8 Ввод'!$D$127,$B4)+1))/Настройки!$E$14*100)</f>
        <v>0</v>
      </c>
      <c r="DS4" s="67" t="n">
        <f aca="false">IF(OR($D4=1,MONTH($B4)&lt;&gt;MONTH(StartDate),'У8 Ввод'!$D$128="",'У8 Ввод'!$E$128="",'У8 Ввод'!$D$128&gt;$B4),0,MAX(0,MIN(1,'У8 Ввод'!$E$128-NETWORKDAYS('У8 Ввод'!$D$128,$B4)+1))/Настройки!$E$14*100)</f>
        <v>0</v>
      </c>
      <c r="DT4" s="67" t="n">
        <f aca="false">IF(OR($D4=1,MONTH($B4)&lt;&gt;MONTH(StartDate),'У8 Ввод'!$D$129="",'У8 Ввод'!$E$129="",'У8 Ввод'!$D$129&gt;$B4),0,MAX(0,MIN(1,'У8 Ввод'!$E$129-NETWORKDAYS('У8 Ввод'!$D$129,$B4)+1))/Настройки!$E$14*100)</f>
        <v>0</v>
      </c>
      <c r="DU4" s="67" t="n">
        <f aca="false">IF(OR($D4=1,MONTH($B4)&lt;&gt;MONTH(StartDate),'У8 Ввод'!$D$130="",'У8 Ввод'!$E$130="",'У8 Ввод'!$D$130&gt;$B4),0,MAX(0,MIN(1,'У8 Ввод'!$E$130-NETWORKDAYS('У8 Ввод'!$D$130,$B4)+1))/Настройки!$E$14*100)</f>
        <v>0</v>
      </c>
      <c r="DV4" s="67" t="n">
        <f aca="false">IF(OR($D4=1,MONTH($B4)&lt;&gt;MONTH(StartDate),'У8 Ввод'!$D$131="",'У8 Ввод'!$E$131="",'У8 Ввод'!$D$131&gt;$B4),0,MAX(0,MIN(1,'У8 Ввод'!$E$131-NETWORKDAYS('У8 Ввод'!$D$131,$B4)+1))/Настройки!$E$14*100)</f>
        <v>0</v>
      </c>
      <c r="DW4" s="67" t="n">
        <f aca="false">IF(OR($D4=1,MONTH($B4)&lt;&gt;MONTH(StartDate),'У8 Ввод'!$D$132="",'У8 Ввод'!$E$132="",'У8 Ввод'!$D$132&gt;$B4),0,MAX(0,MIN(1,'У8 Ввод'!$E$132-NETWORKDAYS('У8 Ввод'!$D$132,$B4)+1))/Настройки!$E$14*100)</f>
        <v>0</v>
      </c>
      <c r="DX4" s="67" t="n">
        <f aca="false">IF(OR($D4=1,MONTH($B4)&lt;&gt;MONTH(StartDate),'У8 Ввод'!$D$133="",'У8 Ввод'!$E$133="",'У8 Ввод'!$D$133&gt;$B4),0,MAX(0,MIN(1,'У8 Ввод'!$E$133-NETWORKDAYS('У8 Ввод'!$D$133,$B4)+1))/Настройки!$E$14*100)</f>
        <v>0</v>
      </c>
      <c r="DY4" s="67" t="n">
        <f aca="false">IF(OR($D4=1,MONTH($B4)&lt;&gt;MONTH(StartDate),'У8 Ввод'!$D$134="",'У8 Ввод'!$E$134="",'У8 Ввод'!$D$134&gt;$B4),0,MAX(0,MIN(1,'У8 Ввод'!$E$134-NETWORKDAYS('У8 Ввод'!$D$134,$B4)+1))/Настройки!$E$14*100)</f>
        <v>0</v>
      </c>
      <c r="DZ4" s="67" t="n">
        <f aca="false">IF(OR($D4=1,MONTH($B4)&lt;&gt;MONTH(StartDate),'У8 Ввод'!$D$135="",'У8 Ввод'!$E$135="",'У8 Ввод'!$D$135&gt;$B4),0,MAX(0,MIN(1,'У8 Ввод'!$E$135-NETWORKDAYS('У8 Ввод'!$D$135,$B4)+1))/Настройки!$E$14*100)</f>
        <v>0</v>
      </c>
      <c r="EA4" s="67" t="n">
        <f aca="false">IF(OR($D4=1,MONTH($B4)&lt;&gt;MONTH(StartDate),'У8 Ввод'!$D$136="",'У8 Ввод'!$E$136="",'У8 Ввод'!$D$136&gt;$B4),0,MAX(0,MIN(1,'У8 Ввод'!$E$136-NETWORKDAYS('У8 Ввод'!$D$136,$B4)+1))/Настройки!$E$14*100)</f>
        <v>0</v>
      </c>
      <c r="EB4" s="67" t="n">
        <f aca="false">IF(OR($D4=1,MONTH($B4)&lt;&gt;MONTH(StartDate),'У8 Ввод'!$D$137="",'У8 Ввод'!$E$137="",'У8 Ввод'!$D$137&gt;$B4),0,MAX(0,MIN(1,'У8 Ввод'!$E$137-NETWORKDAYS('У8 Ввод'!$D$137,$B4)+1))/Настройки!$E$14*100)</f>
        <v>0</v>
      </c>
      <c r="EC4" s="67" t="n">
        <f aca="false">IF(OR($D4=1,MONTH($B4)&lt;&gt;MONTH(StartDate),'У8 Ввод'!$D$138="",'У8 Ввод'!$E$138="",'У8 Ввод'!$D$138&gt;$B4),0,MAX(0,MIN(1,'У8 Ввод'!$E$138-NETWORKDAYS('У8 Ввод'!$D$138,$B4)+1))/Настройки!$E$14*100)</f>
        <v>0</v>
      </c>
      <c r="ED4" s="67" t="n">
        <f aca="false">IF(OR($D4=1,MONTH($B4)&lt;&gt;MONTH(StartDate),'У8 Ввод'!$D$139="",'У8 Ввод'!$E$139="",'У8 Ввод'!$D$139&gt;$B4),0,MAX(0,MIN(1,'У8 Ввод'!$E$139-NETWORKDAYS('У8 Ввод'!$D$139,$B4)+1))/Настройки!$E$14*100)</f>
        <v>0</v>
      </c>
      <c r="EE4" s="67" t="n">
        <f aca="false">IF(OR($D4=1,MONTH($B4)&lt;&gt;MONTH(StartDate),'У8 Ввод'!$D$140="",'У8 Ввод'!$E$140="",'У8 Ввод'!$D$140&gt;$B4),0,MAX(0,MIN(1,'У8 Ввод'!$E$140-NETWORKDAYS('У8 Ввод'!$D$140,$B4)+1))/Настройки!$E$14*100)</f>
        <v>0</v>
      </c>
      <c r="EF4" s="67" t="n">
        <f aca="false">IF(OR($D4=1,MONTH($B4)&lt;&gt;MONTH(StartDate),'У8 Ввод'!$D$141="",'У8 Ввод'!$E$141="",'У8 Ввод'!$D$141&gt;$B4),0,MAX(0,MIN(1,'У8 Ввод'!$E$141-NETWORKDAYS('У8 Ввод'!$D$141,$B4)+1))/Настройки!$E$14*100)</f>
        <v>0</v>
      </c>
      <c r="EG4" s="67" t="n">
        <f aca="false">IF(OR($D4=1,MONTH($B4)&lt;&gt;MONTH(StartDate),'У8 Ввод'!$D$142="",'У8 Ввод'!$E$142="",'У8 Ввод'!$D$142&gt;$B4),0,MAX(0,MIN(1,'У8 Ввод'!$E$142-NETWORKDAYS('У8 Ввод'!$D$142,$B4)+1))/Настройки!$E$14*100)</f>
        <v>0</v>
      </c>
      <c r="EH4" s="67" t="n">
        <f aca="false">IF(OR($D4=1,MONTH($B4)&lt;&gt;MONTH(StartDate),'У8 Ввод'!$D$143="",'У8 Ввод'!$E$143="",'У8 Ввод'!$D$143&gt;$B4),0,MAX(0,MIN(1,'У8 Ввод'!$E$143-NETWORKDAYS('У8 Ввод'!$D$143,$B4)+1))/Настройки!$E$14*100)</f>
        <v>0</v>
      </c>
      <c r="EI4" s="67" t="n">
        <f aca="false">IF(OR($D4=1,MONTH($B4)&lt;&gt;MONTH(StartDate),'У8 Ввод'!$D$144="",'У8 Ввод'!$E$144="",'У8 Ввод'!$D$144&gt;$B4),0,MAX(0,MIN(1,'У8 Ввод'!$E$144-NETWORKDAYS('У8 Ввод'!$D$144,$B4)+1))/Настройки!$E$14*100)</f>
        <v>0</v>
      </c>
      <c r="EJ4" s="67" t="n">
        <f aca="false">IF(OR($D4=1,MONTH($B4)&lt;&gt;MONTH(StartDate),'У8 Ввод'!$D$145="",'У8 Ввод'!$E$145="",'У8 Ввод'!$D$145&gt;$B4),0,MAX(0,MIN(1,'У8 Ввод'!$E$145-NETWORKDAYS('У8 Ввод'!$D$145,$B4)+1))/Настройки!$E$14*100)</f>
        <v>0</v>
      </c>
      <c r="EK4" s="67" t="n">
        <f aca="false">IF(OR($D4=1,MONTH($B4)&lt;&gt;MONTH(StartDate),'У8 Ввод'!$D$146="",'У8 Ввод'!$E$146="",'У8 Ввод'!$D$146&gt;$B4),0,MAX(0,MIN(1,'У8 Ввод'!$E$146-NETWORKDAYS('У8 Ввод'!$D$146,$B4)+1))/Настройки!$E$14*100)</f>
        <v>0</v>
      </c>
      <c r="EL4" s="67" t="n">
        <f aca="false">IF(OR($D4=1,MONTH($B4)&lt;&gt;MONTH(StartDate),'У8 Ввод'!$D$147="",'У8 Ввод'!$E$147="",'У8 Ввод'!$D$147&gt;$B4),0,MAX(0,MIN(1,'У8 Ввод'!$E$147-NETWORKDAYS('У8 Ввод'!$D$147,$B4)+1))/Настройки!$E$14*100)</f>
        <v>0</v>
      </c>
      <c r="EM4" s="67" t="n">
        <f aca="false">IF(OR($D4=1,MONTH($B4)&lt;&gt;MONTH(StartDate),'У8 Ввод'!$D$148="",'У8 Ввод'!$E$148="",'У8 Ввод'!$D$148&gt;$B4),0,MAX(0,MIN(1,'У8 Ввод'!$E$148-NETWORKDAYS('У8 Ввод'!$D$148,$B4)+1))/Настройки!$E$14*100)</f>
        <v>0</v>
      </c>
      <c r="EN4" s="67" t="n">
        <f aca="false">IF(OR($D4=1,MONTH($B4)&lt;&gt;MONTH(StartDate),'У8 Ввод'!$D$149="",'У8 Ввод'!$E$149="",'У8 Ввод'!$D$149&gt;$B4),0,MAX(0,MIN(1,'У8 Ввод'!$E$149-NETWORKDAYS('У8 Ввод'!$D$149,$B4)+1))/Настройки!$E$14*100)</f>
        <v>0</v>
      </c>
      <c r="EO4" s="67" t="n">
        <f aca="false">IF(OR($D4=1,MONTH($B4)&lt;&gt;MONTH(StartDate),'У8 Ввод'!$D$150="",'У8 Ввод'!$E$150="",'У8 Ввод'!$D$150&gt;$B4),0,MAX(0,MIN(1,'У8 Ввод'!$E$150-NETWORKDAYS('У8 Ввод'!$D$150,$B4)+1))/Настройки!$E$14*100)</f>
        <v>0</v>
      </c>
      <c r="EP4" s="67" t="n">
        <f aca="false">IF(OR($D4=1,MONTH($B4)&lt;&gt;MONTH(StartDate),'У8 Ввод'!$D$151="",'У8 Ввод'!$E$151="",'У8 Ввод'!$D$151&gt;$B4),0,MAX(0,MIN(1,'У8 Ввод'!$E$151-NETWORKDAYS('У8 Ввод'!$D$151,$B4)+1))/Настройки!$E$14*100)</f>
        <v>0</v>
      </c>
      <c r="EQ4" s="67" t="n">
        <f aca="false">IF(OR($D4=1,MONTH($B4)&lt;&gt;MONTH(StartDate),'У8 Ввод'!$D$152="",'У8 Ввод'!$E$152="",'У8 Ввод'!$D$152&gt;$B4),0,MAX(0,MIN(1,'У8 Ввод'!$E$152-NETWORKDAYS('У8 Ввод'!$D$152,$B4)+1))/Настройки!$E$14*100)</f>
        <v>0</v>
      </c>
      <c r="ER4" s="67" t="n">
        <f aca="false">IF(OR($D4=1,MONTH($B4)&lt;&gt;MONTH(StartDate),'У8 Ввод'!$D$153="",'У8 Ввод'!$E$153="",'У8 Ввод'!$D$153&gt;$B4),0,MAX(0,MIN(1,'У8 Ввод'!$E$153-NETWORKDAYS('У8 Ввод'!$D$153,$B4)+1))/Настройки!$E$14*100)</f>
        <v>0</v>
      </c>
      <c r="ES4" s="67" t="n">
        <f aca="false">IF(OR($D4=1,MONTH($B4)&lt;&gt;MONTH(StartDate),'У8 Ввод'!$D$154="",'У8 Ввод'!$E$154="",'У8 Ввод'!$D$154&gt;$B4),0,MAX(0,MIN(1,'У8 Ввод'!$E$154-NETWORKDAYS('У8 Ввод'!$D$154,$B4)+1))/Настройки!$E$14*100)</f>
        <v>0</v>
      </c>
      <c r="ET4" s="67" t="n">
        <f aca="false">IF(OR($D4=1,MONTH($B4)&lt;&gt;MONTH(StartDate),'У8 Ввод'!$D$155="",'У8 Ввод'!$E$155="",'У8 Ввод'!$D$155&gt;$B4),0,MAX(0,MIN(1,'У8 Ввод'!$E$155-NETWORKDAYS('У8 Ввод'!$D$155,$B4)+1))/Настройки!$E$14*100)</f>
        <v>0</v>
      </c>
      <c r="EU4" s="67" t="n">
        <f aca="false">IF(OR($D4=1,MONTH($B4)&lt;&gt;MONTH(StartDate),'У8 Ввод'!$D$156="",'У8 Ввод'!$E$156="",'У8 Ввод'!$D$156&gt;$B4),0,MAX(0,MIN(1,'У8 Ввод'!$E$156-NETWORKDAYS('У8 Ввод'!$D$156,$B4)+1))/Настройки!$E$14*100)</f>
        <v>0</v>
      </c>
      <c r="EV4" s="67" t="n">
        <f aca="false">IF(OR($D4=1,MONTH($B4)&lt;&gt;MONTH(StartDate),'У8 Ввод'!$D$157="",'У8 Ввод'!$E$157="",'У8 Ввод'!$D$157&gt;$B4),0,MAX(0,MIN(1,'У8 Ввод'!$E$157-NETWORKDAYS('У8 Ввод'!$D$157,$B4)+1))/Настройки!$E$14*100)</f>
        <v>0</v>
      </c>
      <c r="EW4" s="67" t="n">
        <f aca="false">IF(OR($D4=1,MONTH($B4)&lt;&gt;MONTH(StartDate),'У8 Ввод'!$D$158="",'У8 Ввод'!$E$158="",'У8 Ввод'!$D$158&gt;$B4),0,MAX(0,MIN(1,'У8 Ввод'!$E$158-NETWORKDAYS('У8 Ввод'!$D$158,$B4)+1))/Настройки!$E$14*100)</f>
        <v>0</v>
      </c>
      <c r="EX4" s="67" t="n">
        <f aca="false">IF(OR($D4=1,MONTH($B4)&lt;&gt;MONTH(StartDate),'У8 Ввод'!$D$159="",'У8 Ввод'!$E$159="",'У8 Ввод'!$D$159&gt;$B4),0,MAX(0,MIN(1,'У8 Ввод'!$E$159-NETWORKDAYS('У8 Ввод'!$D$159,$B4)+1))/Настройки!$E$14*100)</f>
        <v>0</v>
      </c>
      <c r="EY4" s="67" t="n">
        <f aca="false">IF(OR($D4=1,MONTH($B4)&lt;&gt;MONTH(StartDate),'У8 Ввод'!$D$160="",'У8 Ввод'!$E$160="",'У8 Ввод'!$D$160&gt;$B4),0,MAX(0,MIN(1,'У8 Ввод'!$E$160-NETWORKDAYS('У8 Ввод'!$D$160,$B4)+1))/Настройки!$E$14*100)</f>
        <v>0</v>
      </c>
      <c r="EZ4" s="67" t="n">
        <f aca="false">IF(OR($D4=1,MONTH($B4)&lt;&gt;MONTH(StartDate),'У8 Ввод'!$D$161="",'У8 Ввод'!$E$161="",'У8 Ввод'!$D$161&gt;$B4),0,MAX(0,MIN(1,'У8 Ввод'!$E$161-NETWORKDAYS('У8 Ввод'!$D$161,$B4)+1))/Настройки!$E$14*100)</f>
        <v>0</v>
      </c>
      <c r="FA4" s="67" t="n">
        <f aca="false">IF(OR($D4=1,MONTH($B4)&lt;&gt;MONTH(StartDate),'У8 Ввод'!$D$162="",'У8 Ввод'!$E$162="",'У8 Ввод'!$D$162&gt;$B4),0,MAX(0,MIN(1,'У8 Ввод'!$E$162-NETWORKDAYS('У8 Ввод'!$D$162,$B4)+1))/Настройки!$E$14*100)</f>
        <v>0</v>
      </c>
      <c r="FB4" s="67" t="n">
        <f aca="false">IF(OR($D4=1,MONTH($B4)&lt;&gt;MONTH(StartDate),'У8 Ввод'!$D$163="",'У8 Ввод'!$E$163="",'У8 Ввод'!$D$163&gt;$B4),0,MAX(0,MIN(1,'У8 Ввод'!$E$163-NETWORKDAYS('У8 Ввод'!$D$163,$B4)+1))/Настройки!$E$14*100)</f>
        <v>0</v>
      </c>
      <c r="FC4" s="67" t="n">
        <f aca="false">IF(OR($D4=1,MONTH($B4)&lt;&gt;MONTH(StartDate),'У8 Ввод'!$D$164="",'У8 Ввод'!$E$164="",'У8 Ввод'!$D$164&gt;$B4),0,MAX(0,MIN(1,'У8 Ввод'!$E$164-NETWORKDAYS('У8 Ввод'!$D$164,$B4)+1))/Настройки!$E$14*100)</f>
        <v>0</v>
      </c>
      <c r="FD4" s="67" t="n">
        <f aca="false">IF(OR($D4=1,MONTH($B4)&lt;&gt;MONTH(StartDate),'У8 Ввод'!$D$165="",'У8 Ввод'!$E$165="",'У8 Ввод'!$D$165&gt;$B4),0,MAX(0,MIN(1,'У8 Ввод'!$E$165-NETWORKDAYS('У8 Ввод'!$D$165,$B4)+1))/Настройки!$E$14*100)</f>
        <v>0</v>
      </c>
      <c r="FE4" s="67" t="n">
        <f aca="false">IF(OR($D4=1,MONTH($B4)&lt;&gt;MONTH(StartDate),'У8 Ввод'!$D$166="",'У8 Ввод'!$E$166="",'У8 Ввод'!$D$166&gt;$B4),0,MAX(0,MIN(1,'У8 Ввод'!$E$166-NETWORKDAYS('У8 Ввод'!$D$166,$B4)+1))/Настройки!$E$14*100)</f>
        <v>0</v>
      </c>
      <c r="FF4" s="67" t="n">
        <f aca="false">IF(OR($D4=1,MONTH($B4)&lt;&gt;MONTH(StartDate),'У8 Ввод'!$D$167="",'У8 Ввод'!$E$167="",'У8 Ввод'!$D$167&gt;$B4),0,MAX(0,MIN(1,'У8 Ввод'!$E$167-NETWORKDAYS('У8 Ввод'!$D$167,$B4)+1))/Настройки!$E$14*100)</f>
        <v>0</v>
      </c>
      <c r="FG4" s="67" t="n">
        <f aca="false">IF(OR($D4=1,MONTH($B4)&lt;&gt;MONTH(StartDate),'У8 Ввод'!$D$168="",'У8 Ввод'!$E$168="",'У8 Ввод'!$D$168&gt;$B4),0,MAX(0,MIN(1,'У8 Ввод'!$E$168-NETWORKDAYS('У8 Ввод'!$D$168,$B4)+1))/Настройки!$E$14*100)</f>
        <v>0</v>
      </c>
      <c r="FH4" s="67" t="n">
        <f aca="false">IF(OR($D4=1,MONTH($B4)&lt;&gt;MONTH(StartDate),'У8 Ввод'!$D$169="",'У8 Ввод'!$E$169="",'У8 Ввод'!$D$169&gt;$B4),0,MAX(0,MIN(1,'У8 Ввод'!$E$169-NETWORKDAYS('У8 Ввод'!$D$169,$B4)+1))/Настройки!$E$14*100)</f>
        <v>0</v>
      </c>
      <c r="FI4" s="67" t="n">
        <f aca="false">IF(OR($D4=1,MONTH($B4)&lt;&gt;MONTH(StartDate),'У8 Ввод'!$D$170="",'У8 Ввод'!$E$170="",'У8 Ввод'!$D$170&gt;$B4),0,MAX(0,MIN(1,'У8 Ввод'!$E$170-NETWORKDAYS('У8 Ввод'!$D$170,$B4)+1))/Настройки!$E$14*100)</f>
        <v>0</v>
      </c>
      <c r="FJ4" s="67" t="n">
        <f aca="false">IF(OR($D4=1,MONTH($B4)&lt;&gt;MONTH(StartDate),'У8 Ввод'!$D$171="",'У8 Ввод'!$E$171="",'У8 Ввод'!$D$171&gt;$B4),0,MAX(0,MIN(1,'У8 Ввод'!$E$171-NETWORKDAYS('У8 Ввод'!$D$171,$B4)+1))/Настройки!$E$14*100)</f>
        <v>0</v>
      </c>
      <c r="FK4" s="67" t="n">
        <f aca="false">IF(OR($D4=1,MONTH($B4)&lt;&gt;MONTH(StartDate),'У8 Ввод'!$D$172="",'У8 Ввод'!$E$172="",'У8 Ввод'!$D$172&gt;$B4),0,MAX(0,MIN(1,'У8 Ввод'!$E$172-NETWORKDAYS('У8 Ввод'!$D$172,$B4)+1))/Настройки!$E$14*100)</f>
        <v>0</v>
      </c>
      <c r="FL4" s="67" t="n">
        <f aca="false">IF(OR($D4=1,MONTH($B4)&lt;&gt;MONTH(StartDate),'У8 Ввод'!$D$173="",'У8 Ввод'!$E$173="",'У8 Ввод'!$D$173&gt;$B4),0,MAX(0,MIN(1,'У8 Ввод'!$E$173-NETWORKDAYS('У8 Ввод'!$D$173,$B4)+1))/Настройки!$E$14*100)</f>
        <v>0</v>
      </c>
      <c r="FM4" s="67" t="n">
        <f aca="false">IF(OR($D4=1,MONTH($B4)&lt;&gt;MONTH(StartDate),'У8 Ввод'!$D$174="",'У8 Ввод'!$E$174="",'У8 Ввод'!$D$174&gt;$B4),0,MAX(0,MIN(1,'У8 Ввод'!$E$174-NETWORKDAYS('У8 Ввод'!$D$174,$B4)+1))/Настройки!$E$14*100)</f>
        <v>0</v>
      </c>
      <c r="FN4" s="67" t="n">
        <f aca="false">IF(OR($D4=1,MONTH($B4)&lt;&gt;MONTH(StartDate),'У8 Ввод'!$D$175="",'У8 Ввод'!$E$175="",'У8 Ввод'!$D$175&gt;$B4),0,MAX(0,MIN(1,'У8 Ввод'!$E$175-NETWORKDAYS('У8 Ввод'!$D$175,$B4)+1))/Настройки!$E$14*100)</f>
        <v>0</v>
      </c>
      <c r="FO4" s="67" t="n">
        <f aca="false">IF(OR($D4=1,MONTH($B4)&lt;&gt;MONTH(StartDate),'У8 Ввод'!$D$176="",'У8 Ввод'!$E$176="",'У8 Ввод'!$D$176&gt;$B4),0,MAX(0,MIN(1,'У8 Ввод'!$E$176-NETWORKDAYS('У8 Ввод'!$D$176,$B4)+1))/Настройки!$E$14*100)</f>
        <v>0</v>
      </c>
      <c r="FP4" s="67" t="n">
        <f aca="false">IF(OR($D4=1,MONTH($B4)&lt;&gt;MONTH(StartDate),'У8 Ввод'!$D$177="",'У8 Ввод'!$E$177="",'У8 Ввод'!$D$177&gt;$B4),0,MAX(0,MIN(1,'У8 Ввод'!$E$177-NETWORKDAYS('У8 Ввод'!$D$177,$B4)+1))/Настройки!$E$14*100)</f>
        <v>0</v>
      </c>
      <c r="FQ4" s="67" t="n">
        <f aca="false">IF(OR($D4=1,MONTH($B4)&lt;&gt;MONTH(StartDate),'У8 Ввод'!$D$178="",'У8 Ввод'!$E$178="",'У8 Ввод'!$D$178&gt;$B4),0,MAX(0,MIN(1,'У8 Ввод'!$E$178-NETWORKDAYS('У8 Ввод'!$D$178,$B4)+1))/Настройки!$E$14*100)</f>
        <v>0</v>
      </c>
      <c r="FR4" s="67" t="n">
        <f aca="false">IF(OR($D4=1,MONTH($B4)&lt;&gt;MONTH(StartDate),'У8 Ввод'!$D$179="",'У8 Ввод'!$E$179="",'У8 Ввод'!$D$179&gt;$B4),0,MAX(0,MIN(1,'У8 Ввод'!$E$179-NETWORKDAYS('У8 Ввод'!$D$179,$B4)+1))/Настройки!$E$14*100)</f>
        <v>0</v>
      </c>
      <c r="FS4" s="67" t="n">
        <f aca="false">IF(OR($D4=1,MONTH($B4)&lt;&gt;MONTH(StartDate),'У8 Ввод'!$D$180="",'У8 Ввод'!$E$180="",'У8 Ввод'!$D$180&gt;$B4),0,MAX(0,MIN(1,'У8 Ввод'!$E$180-NETWORKDAYS('У8 Ввод'!$D$180,$B4)+1))/Настройки!$E$14*100)</f>
        <v>0</v>
      </c>
      <c r="FT4" s="67" t="n">
        <f aca="false">IF(OR($D4=1,MONTH($B4)&lt;&gt;MONTH(StartDate),'У8 Ввод'!$D$181="",'У8 Ввод'!$E$181="",'У8 Ввод'!$D$181&gt;$B4),0,MAX(0,MIN(1,'У8 Ввод'!$E$181-NETWORKDAYS('У8 Ввод'!$D$181,$B4)+1))/Настройки!$E$14*100)</f>
        <v>0</v>
      </c>
      <c r="FU4" s="67" t="n">
        <f aca="false">IF(OR($D4=1,MONTH($B4)&lt;&gt;MONTH(StartDate),'У8 Ввод'!$D$182="",'У8 Ввод'!$E$182="",'У8 Ввод'!$D$182&gt;$B4),0,MAX(0,MIN(1,'У8 Ввод'!$E$182-NETWORKDAYS('У8 Ввод'!$D$182,$B4)+1))/Настройки!$E$14*100)</f>
        <v>0</v>
      </c>
      <c r="FV4" s="67" t="n">
        <f aca="false">IF(OR($D4=1,MONTH($B4)&lt;&gt;MONTH(StartDate),'У8 Ввод'!$D$183="",'У8 Ввод'!$E$183="",'У8 Ввод'!$D$183&gt;$B4),0,MAX(0,MIN(1,'У8 Ввод'!$E$183-NETWORKDAYS('У8 Ввод'!$D$183,$B4)+1))/Настройки!$E$14*100)</f>
        <v>0</v>
      </c>
      <c r="FW4" s="67" t="n">
        <f aca="false">IF(OR($D4=1,MONTH($B4)&lt;&gt;MONTH(StartDate),'У8 Ввод'!$D$184="",'У8 Ввод'!$E$184="",'У8 Ввод'!$D$184&gt;$B4),0,MAX(0,MIN(1,'У8 Ввод'!$E$184-NETWORKDAYS('У8 Ввод'!$D$184,$B4)+1))/Настройки!$E$14*100)</f>
        <v>0</v>
      </c>
      <c r="FX4" s="67" t="n">
        <f aca="false">IF(OR($D4=1,MONTH($B4)&lt;&gt;MONTH(StartDate),'У8 Ввод'!$D$185="",'У8 Ввод'!$E$185="",'У8 Ввод'!$D$185&gt;$B4),0,MAX(0,MIN(1,'У8 Ввод'!$E$185-NETWORKDAYS('У8 Ввод'!$D$185,$B4)+1))/Настройки!$E$14*100)</f>
        <v>0</v>
      </c>
      <c r="FY4" s="67" t="n">
        <f aca="false">IF(OR($D4=1,MONTH($B4)&lt;&gt;MONTH(StartDate),'У8 Ввод'!$D$186="",'У8 Ввод'!$E$186="",'У8 Ввод'!$D$186&gt;$B4),0,MAX(0,MIN(1,'У8 Ввод'!$E$186-NETWORKDAYS('У8 Ввод'!$D$186,$B4)+1))/Настройки!$E$14*100)</f>
        <v>0</v>
      </c>
      <c r="FZ4" s="67" t="n">
        <f aca="false">IF(OR($D4=1,MONTH($B4)&lt;&gt;MONTH(StartDate),'У8 Ввод'!$D$187="",'У8 Ввод'!$E$187="",'У8 Ввод'!$D$187&gt;$B4),0,MAX(0,MIN(1,'У8 Ввод'!$E$187-NETWORKDAYS('У8 Ввод'!$D$187,$B4)+1))/Настройки!$E$14*100)</f>
        <v>0</v>
      </c>
      <c r="GA4" s="67" t="n">
        <f aca="false">IF(OR($D4=1,MONTH($B4)&lt;&gt;MONTH(StartDate),'У8 Ввод'!$D$188="",'У8 Ввод'!$E$188="",'У8 Ввод'!$D$188&gt;$B4),0,MAX(0,MIN(1,'У8 Ввод'!$E$188-NETWORKDAYS('У8 Ввод'!$D$188,$B4)+1))/Настройки!$E$14*100)</f>
        <v>0</v>
      </c>
      <c r="GB4" s="67" t="n">
        <f aca="false">IF(OR($D4=1,MONTH($B4)&lt;&gt;MONTH(StartDate),'У8 Ввод'!$D$189="",'У8 Ввод'!$E$189="",'У8 Ввод'!$D$189&gt;$B4),0,MAX(0,MIN(1,'У8 Ввод'!$E$189-NETWORKDAYS('У8 Ввод'!$D$189,$B4)+1))/Настройки!$E$14*100)</f>
        <v>0</v>
      </c>
      <c r="GC4" s="67" t="n">
        <f aca="false">IF(OR($D4=1,MONTH($B4)&lt;&gt;MONTH(StartDate),'У8 Ввод'!$D$190="",'У8 Ввод'!$E$190="",'У8 Ввод'!$D$190&gt;$B4),0,MAX(0,MIN(1,'У8 Ввод'!$E$190-NETWORKDAYS('У8 Ввод'!$D$190,$B4)+1))/Настройки!$E$14*100)</f>
        <v>0</v>
      </c>
      <c r="GD4" s="67" t="n">
        <f aca="false">IF(OR($D4=1,MONTH($B4)&lt;&gt;MONTH(StartDate),'У8 Ввод'!$D$191="",'У8 Ввод'!$E$191="",'У8 Ввод'!$D$191&gt;$B4),0,MAX(0,MIN(1,'У8 Ввод'!$E$191-NETWORKDAYS('У8 Ввод'!$D$191,$B4)+1))/Настройки!$E$14*100)</f>
        <v>0</v>
      </c>
      <c r="GE4" s="67" t="n">
        <f aca="false">IF(OR($D4=1,MONTH($B4)&lt;&gt;MONTH(StartDate),'У8 Ввод'!$D$192="",'У8 Ввод'!$E$192="",'У8 Ввод'!$D$192&gt;$B4),0,MAX(0,MIN(1,'У8 Ввод'!$E$192-NETWORKDAYS('У8 Ввод'!$D$192,$B4)+1))/Настройки!$E$14*100)</f>
        <v>0</v>
      </c>
      <c r="GF4" s="67" t="n">
        <f aca="false">IF(OR($D4=1,MONTH($B4)&lt;&gt;MONTH(StartDate),'У8 Ввод'!$D$193="",'У8 Ввод'!$E$193="",'У8 Ввод'!$D$193&gt;$B4),0,MAX(0,MIN(1,'У8 Ввод'!$E$193-NETWORKDAYS('У8 Ввод'!$D$193,$B4)+1))/Настройки!$E$14*100)</f>
        <v>0</v>
      </c>
      <c r="GG4" s="67" t="n">
        <f aca="false">IF(OR($D4=1,MONTH($B4)&lt;&gt;MONTH(StartDate),'У8 Ввод'!$D$194="",'У8 Ввод'!$E$194="",'У8 Ввод'!$D$194&gt;$B4),0,MAX(0,MIN(1,'У8 Ввод'!$E$194-NETWORKDAYS('У8 Ввод'!$D$194,$B4)+1))/Настройки!$E$14*100)</f>
        <v>0</v>
      </c>
      <c r="GH4" s="67" t="n">
        <f aca="false">IF(OR($D4=1,MONTH($B4)&lt;&gt;MONTH(StartDate),'У8 Ввод'!$D$195="",'У8 Ввод'!$E$195="",'У8 Ввод'!$D$195&gt;$B4),0,MAX(0,MIN(1,'У8 Ввод'!$E$195-NETWORKDAYS('У8 Ввод'!$D$195,$B4)+1))/Настройки!$E$14*100)</f>
        <v>0</v>
      </c>
      <c r="GI4" s="67" t="n">
        <f aca="false">IF(OR($D4=1,MONTH($B4)&lt;&gt;MONTH(StartDate),'У8 Ввод'!$D$196="",'У8 Ввод'!$E$196="",'У8 Ввод'!$D$196&gt;$B4),0,MAX(0,MIN(1,'У8 Ввод'!$E$196-NETWORKDAYS('У8 Ввод'!$D$196,$B4)+1))/Настройки!$E$14*100)</f>
        <v>0</v>
      </c>
      <c r="GJ4" s="67" t="n">
        <f aca="false">IF(OR($D4=1,MONTH($B4)&lt;&gt;MONTH(StartDate),'У8 Ввод'!$D$197="",'У8 Ввод'!$E$197="",'У8 Ввод'!$D$197&gt;$B4),0,MAX(0,MIN(1,'У8 Ввод'!$E$197-NETWORKDAYS('У8 Ввод'!$D$197,$B4)+1))/Настройки!$E$14*100)</f>
        <v>0</v>
      </c>
      <c r="GK4" s="67" t="n">
        <f aca="false">IF(OR($D4=1,MONTH($B4)&lt;&gt;MONTH(StartDate),'У8 Ввод'!$D$198="",'У8 Ввод'!$E$198="",'У8 Ввод'!$D$198&gt;$B4),0,MAX(0,MIN(1,'У8 Ввод'!$E$198-NETWORKDAYS('У8 Ввод'!$D$198,$B4)+1))/Настройки!$E$14*100)</f>
        <v>0</v>
      </c>
      <c r="GL4" s="67" t="n">
        <f aca="false">IF(OR($D4=1,MONTH($B4)&lt;&gt;MONTH(StartDate),'У8 Ввод'!$D$199="",'У8 Ввод'!$E$199="",'У8 Ввод'!$D$199&gt;$B4),0,MAX(0,MIN(1,'У8 Ввод'!$E$199-NETWORKDAYS('У8 Ввод'!$D$199,$B4)+1))/Настройки!$E$14*100)</f>
        <v>0</v>
      </c>
      <c r="GM4" s="67" t="n">
        <f aca="false">IF(OR($D4=1,MONTH($B4)&lt;&gt;MONTH(StartDate),'У8 Ввод'!$D$200="",'У8 Ввод'!$E$200="",'У8 Ввод'!$D$200&gt;$B4),0,MAX(0,MIN(1,'У8 Ввод'!$E$200-NETWORKDAYS('У8 Ввод'!$D$200,$B4)+1))/Настройки!$E$14*100)</f>
        <v>0</v>
      </c>
      <c r="GN4" s="67" t="n">
        <f aca="false">IF(OR($D4=1,MONTH($B4)&lt;&gt;MONTH(StartDate),'У8 Ввод'!$D$201="",'У8 Ввод'!$E$201="",'У8 Ввод'!$D$201&gt;$B4),0,MAX(0,MIN(1,'У8 Ввод'!$E$201-NETWORKDAYS('У8 Ввод'!$D$201,$B4)+1))/Настройки!$E$14*100)</f>
        <v>0</v>
      </c>
      <c r="GO4" s="67" t="n">
        <f aca="false">IF(OR($D4=1,MONTH($B4)&lt;&gt;MONTH(StartDate),'У8 Ввод'!$D$202="",'У8 Ввод'!$E$202="",'У8 Ввод'!$D$202&gt;$B4),0,MAX(0,MIN(1,'У8 Ввод'!$E$202-NETWORKDAYS('У8 Ввод'!$D$202,$B4)+1))/Настройки!$E$14*100)</f>
        <v>0</v>
      </c>
      <c r="GP4" s="67" t="n">
        <f aca="false">IF(OR($D4=1,MONTH($B4)&lt;&gt;MONTH(StartDate),'У8 Ввод'!$D$203="",'У8 Ввод'!$E$203="",'У8 Ввод'!$D$203&gt;$B4),0,MAX(0,MIN(1,'У8 Ввод'!$E$203-NETWORKDAYS('У8 Ввод'!$D$203,$B4)+1))/Настройки!$E$14*100)</f>
        <v>0</v>
      </c>
      <c r="GQ4" s="67" t="n">
        <f aca="false">IF(OR($D4=1,MONTH($B4)&lt;&gt;MONTH(StartDate),'У8 Ввод'!$D$204="",'У8 Ввод'!$E$204="",'У8 Ввод'!$D$204&gt;$B4),0,MAX(0,MIN(1,'У8 Ввод'!$E$204-NETWORKDAYS('У8 Ввод'!$D$204,$B4)+1))/Настройки!$E$14*100)</f>
        <v>0</v>
      </c>
      <c r="GR4" s="67" t="n">
        <f aca="false">IF(OR($D4=1,MONTH($B4)&lt;&gt;MONTH(StartDate),'У8 Ввод'!$D$205="",'У8 Ввод'!$E$205="",'У8 Ввод'!$D$205&gt;$B4),0,MAX(0,MIN(1,'У8 Ввод'!$E$205-NETWORKDAYS('У8 Ввод'!$D$205,$B4)+1))/Настройки!$E$14*100)</f>
        <v>0</v>
      </c>
      <c r="GS4" s="67" t="n">
        <f aca="false">IF(OR($D4=1,MONTH($B4)&lt;&gt;MONTH(StartDate),'У8 Ввод'!$D$206="",'У8 Ввод'!$E$206="",'У8 Ввод'!$D$206&gt;$B4),0,MAX(0,MIN(1,'У8 Ввод'!$E$206-NETWORKDAYS('У8 Ввод'!$D$206,$B4)+1))/Настройки!$E$14*100)</f>
        <v>0</v>
      </c>
      <c r="GT4" s="67" t="n">
        <f aca="false">IF(OR($D4=1,MONTH($B4)&lt;&gt;MONTH(StartDate),'У8 Ввод'!$D$207="",'У8 Ввод'!$E$207="",'У8 Ввод'!$D$207&gt;$B4),0,MAX(0,MIN(1,'У8 Ввод'!$E$207-NETWORKDAYS('У8 Ввод'!$D$207,$B4)+1))/Настройки!$E$14*100)</f>
        <v>0</v>
      </c>
      <c r="GU4" s="67" t="n">
        <f aca="false">IF(OR($D4=1,MONTH($B4)&lt;&gt;MONTH(StartDate),'У8 Ввод'!$D$208="",'У8 Ввод'!$E$208="",'У8 Ввод'!$D$208&gt;$B4),0,MAX(0,MIN(1,'У8 Ввод'!$E$208-NETWORKDAYS('У8 Ввод'!$D$208,$B4)+1))/Настройки!$E$14*100)</f>
        <v>0</v>
      </c>
      <c r="GV4" s="67" t="n">
        <f aca="false">IF(OR($D4=1,MONTH($B4)&lt;&gt;MONTH(StartDate),'У8 Ввод'!$D$209="",'У8 Ввод'!$E$209="",'У8 Ввод'!$D$209&gt;$B4),0,MAX(0,MIN(1,'У8 Ввод'!$E$209-NETWORKDAYS('У8 Ввод'!$D$209,$B4)+1))/Настройки!$E$14*100)</f>
        <v>0</v>
      </c>
      <c r="GW4" s="67" t="n">
        <f aca="false">IF(OR($D4=1,MONTH($B4)&lt;&gt;MONTH(StartDate),'У8 Ввод'!$D$210="",'У8 Ввод'!$E$210="",'У8 Ввод'!$D$210&gt;$B4),0,MAX(0,MIN(1,'У8 Ввод'!$E$210-NETWORKDAYS('У8 Ввод'!$D$210,$B4)+1))/Настройки!$E$14*100)</f>
        <v>0</v>
      </c>
      <c r="GX4" s="67" t="n">
        <f aca="false">IF(OR($D4=1,MONTH($B4)&lt;&gt;MONTH(StartDate),'У8 Ввод'!$D$211="",'У8 Ввод'!$E$211="",'У8 Ввод'!$D$211&gt;$B4),0,MAX(0,MIN(1,'У8 Ввод'!$E$211-NETWORKDAYS('У8 Ввод'!$D$211,$B4)+1))/Настройки!$E$14*100)</f>
        <v>0</v>
      </c>
      <c r="GY4" s="67" t="n">
        <f aca="false">IF(OR($D4=1,MONTH($B4)&lt;&gt;MONTH(StartDate),'У8 Ввод'!$D$212="",'У8 Ввод'!$E$212="",'У8 Ввод'!$D$212&gt;$B4),0,MAX(0,MIN(1,'У8 Ввод'!$E$212-NETWORKDAYS('У8 Ввод'!$D$212,$B4)+1))/Настройки!$E$14*100)</f>
        <v>0</v>
      </c>
      <c r="GZ4" s="67" t="n">
        <f aca="false">IF(OR($D4=1,MONTH($B4)&lt;&gt;MONTH(StartDate),'У8 Ввод'!$D$213="",'У8 Ввод'!$E$213="",'У8 Ввод'!$D$213&gt;$B4),0,MAX(0,MIN(1,'У8 Ввод'!$E$213-NETWORKDAYS('У8 Ввод'!$D$213,$B4)+1))/Настройки!$E$14*100)</f>
        <v>0</v>
      </c>
      <c r="HA4" s="67" t="n">
        <f aca="false">IF(OR($D4=1,MONTH($B4)&lt;&gt;MONTH(StartDate),'У8 Ввод'!$D$214="",'У8 Ввод'!$E$214="",'У8 Ввод'!$D$214&gt;$B4),0,MAX(0,MIN(1,'У8 Ввод'!$E$214-NETWORKDAYS('У8 Ввод'!$D$214,$B4)+1))/Настройки!$E$14*100)</f>
        <v>0</v>
      </c>
      <c r="HB4" s="67" t="n">
        <f aca="false">IF(OR($D4=1,MONTH($B4)&lt;&gt;MONTH(StartDate),'У8 Ввод'!$D$215="",'У8 Ввод'!$E$215="",'У8 Ввод'!$D$215&gt;$B4),0,MAX(0,MIN(1,'У8 Ввод'!$E$215-NETWORKDAYS('У8 Ввод'!$D$215,$B4)+1))/Настройки!$E$14*100)</f>
        <v>0</v>
      </c>
      <c r="HC4" s="67" t="n">
        <f aca="false">IF(OR($D4=1,MONTH($B4)&lt;&gt;MONTH(StartDate),'У8 Ввод'!$D$216="",'У8 Ввод'!$E$216="",'У8 Ввод'!$D$216&gt;$B4),0,MAX(0,MIN(1,'У8 Ввод'!$E$216-NETWORKDAYS('У8 Ввод'!$D$216,$B4)+1))/Настройки!$E$14*100)</f>
        <v>0</v>
      </c>
      <c r="HD4" s="67" t="n">
        <f aca="false">IF(OR($D4=1,MONTH($B4)&lt;&gt;MONTH(StartDate),'У8 Ввод'!$D$217="",'У8 Ввод'!$E$217="",'У8 Ввод'!$D$217&gt;$B4),0,MAX(0,MIN(1,'У8 Ввод'!$E$217-NETWORKDAYS('У8 Ввод'!$D$217,$B4)+1))/Настройки!$E$14*100)</f>
        <v>0</v>
      </c>
      <c r="HE4" s="67" t="n">
        <f aca="false">IF(OR($D4=1,MONTH($B4)&lt;&gt;MONTH(StartDate),'У8 Ввод'!$D$218="",'У8 Ввод'!$E$218="",'У8 Ввод'!$D$218&gt;$B4),0,MAX(0,MIN(1,'У8 Ввод'!$E$218-NETWORKDAYS('У8 Ввод'!$D$218,$B4)+1))/Настройки!$E$14*100)</f>
        <v>0</v>
      </c>
      <c r="HF4" s="67" t="n">
        <f aca="false">IF(OR($D4=1,MONTH($B4)&lt;&gt;MONTH(StartDate),'У8 Ввод'!$D$219="",'У8 Ввод'!$E$219="",'У8 Ввод'!$D$219&gt;$B4),0,MAX(0,MIN(1,'У8 Ввод'!$E$219-NETWORKDAYS('У8 Ввод'!$D$219,$B4)+1))/Настройки!$E$14*100)</f>
        <v>0</v>
      </c>
      <c r="HG4" s="67" t="n">
        <f aca="false">IF(OR($D4=1,MONTH($B4)&lt;&gt;MONTH(StartDate),'У8 Ввод'!$D$220="",'У8 Ввод'!$E$220="",'У8 Ввод'!$D$220&gt;$B4),0,MAX(0,MIN(1,'У8 Ввод'!$E$220-NETWORKDAYS('У8 Ввод'!$D$220,$B4)+1))/Настройки!$E$14*100)</f>
        <v>0</v>
      </c>
      <c r="HH4" s="67" t="n">
        <f aca="false">IF(OR($D4=1,MONTH($B4)&lt;&gt;MONTH(StartDate),'У8 Ввод'!$D$221="",'У8 Ввод'!$E$221="",'У8 Ввод'!$D$221&gt;$B4),0,MAX(0,MIN(1,'У8 Ввод'!$E$221-NETWORKDAYS('У8 Ввод'!$D$221,$B4)+1))/Настройки!$E$14*100)</f>
        <v>0</v>
      </c>
      <c r="HI4" s="67" t="n">
        <f aca="false">IF(OR($D4=1,MONTH($B4)&lt;&gt;MONTH(StartDate),'У8 Ввод'!$D$222="",'У8 Ввод'!$E$222="",'У8 Ввод'!$D$222&gt;$B4),0,MAX(0,MIN(1,'У8 Ввод'!$E$222-NETWORKDAYS('У8 Ввод'!$D$222,$B4)+1))/Настройки!$E$14*100)</f>
        <v>0</v>
      </c>
      <c r="HJ4" s="67" t="n">
        <f aca="false">IF(OR($D4=1,MONTH($B4)&lt;&gt;MONTH(StartDate),'У8 Ввод'!$D$223="",'У8 Ввод'!$E$223="",'У8 Ввод'!$D$223&gt;$B4),0,MAX(0,MIN(1,'У8 Ввод'!$E$223-NETWORKDAYS('У8 Ввод'!$D$223,$B4)+1))/Настройки!$E$14*100)</f>
        <v>0</v>
      </c>
      <c r="HK4" s="67" t="n">
        <f aca="false">IF(OR($D4=1,MONTH($B4)&lt;&gt;MONTH(StartDate),'У8 Ввод'!$D$224="",'У8 Ввод'!$E$224="",'У8 Ввод'!$D$224&gt;$B4),0,MAX(0,MIN(1,'У8 Ввод'!$E$224-NETWORKDAYS('У8 Ввод'!$D$224,$B4)+1))/Настройки!$E$14*100)</f>
        <v>0</v>
      </c>
      <c r="HL4" s="67" t="n">
        <f aca="false">IF(OR($D4=1,MONTH($B4)&lt;&gt;MONTH(StartDate),'У8 Ввод'!$D$225="",'У8 Ввод'!$E$225="",'У8 Ввод'!$D$225&gt;$B4),0,MAX(0,MIN(1,'У8 Ввод'!$E$225-NETWORKDAYS('У8 Ввод'!$D$225,$B4)+1))/Настройки!$E$14*100)</f>
        <v>0</v>
      </c>
      <c r="HM4" s="67" t="n">
        <f aca="false">IF(OR($D4=1,MONTH($B4)&lt;&gt;MONTH(StartDate),'У8 Ввод'!$D$226="",'У8 Ввод'!$E$226="",'У8 Ввод'!$D$226&gt;$B4),0,MAX(0,MIN(1,'У8 Ввод'!$E$226-NETWORKDAYS('У8 Ввод'!$D$226,$B4)+1))/Настройки!$E$14*100)</f>
        <v>0</v>
      </c>
      <c r="HN4" s="67" t="n">
        <f aca="false">IF(OR($D4=1,MONTH($B4)&lt;&gt;MONTH(StartDate),'У8 Ввод'!$D$227="",'У8 Ввод'!$E$227="",'У8 Ввод'!$D$227&gt;$B4),0,MAX(0,MIN(1,'У8 Ввод'!$E$227-NETWORKDAYS('У8 Ввод'!$D$227,$B4)+1))/Настройки!$E$14*100)</f>
        <v>0</v>
      </c>
      <c r="HO4" s="67" t="n">
        <f aca="false">IF(OR($D4=1,MONTH($B4)&lt;&gt;MONTH(StartDate),'У8 Ввод'!$D$228="",'У8 Ввод'!$E$228="",'У8 Ввод'!$D$228&gt;$B4),0,MAX(0,MIN(1,'У8 Ввод'!$E$228-NETWORKDAYS('У8 Ввод'!$D$228,$B4)+1))/Настройки!$E$14*100)</f>
        <v>0</v>
      </c>
      <c r="HP4" s="67" t="n">
        <f aca="false">IF(OR($D4=1,MONTH($B4)&lt;&gt;MONTH(StartDate),'У8 Ввод'!$D$229="",'У8 Ввод'!$E$229="",'У8 Ввод'!$D$229&gt;$B4),0,MAX(0,MIN(1,'У8 Ввод'!$E$229-NETWORKDAYS('У8 Ввод'!$D$229,$B4)+1))/Настройки!$E$14*100)</f>
        <v>0</v>
      </c>
      <c r="HQ4" s="67" t="n">
        <f aca="false">IF(OR($D4=1,MONTH($B4)&lt;&gt;MONTH(StartDate),'У8 Ввод'!$D$230="",'У8 Ввод'!$E$230="",'У8 Ввод'!$D$230&gt;$B4),0,MAX(0,MIN(1,'У8 Ввод'!$E$230-NETWORKDAYS('У8 Ввод'!$D$230,$B4)+1))/Настройки!$E$14*100)</f>
        <v>0</v>
      </c>
      <c r="HR4" s="67" t="n">
        <f aca="false">IF(OR($D4=1,MONTH($B4)&lt;&gt;MONTH(StartDate),'У8 Ввод'!$D$231="",'У8 Ввод'!$E$231="",'У8 Ввод'!$D$231&gt;$B4),0,MAX(0,MIN(1,'У8 Ввод'!$E$231-NETWORKDAYS('У8 Ввод'!$D$231,$B4)+1))/Настройки!$E$14*100)</f>
        <v>0</v>
      </c>
      <c r="HS4" s="67" t="n">
        <f aca="false">IF(OR($D4=1,MONTH($B4)&lt;&gt;MONTH(StartDate),'У8 Ввод'!$D$232="",'У8 Ввод'!$E$232="",'У8 Ввод'!$D$232&gt;$B4),0,MAX(0,MIN(1,'У8 Ввод'!$E$232-NETWORKDAYS('У8 Ввод'!$D$232,$B4)+1))/Настройки!$E$14*100)</f>
        <v>0</v>
      </c>
      <c r="HT4" s="67" t="n">
        <f aca="false">IF(OR($D4=1,MONTH($B4)&lt;&gt;MONTH(StartDate),'У8 Ввод'!$D$233="",'У8 Ввод'!$E$233="",'У8 Ввод'!$D$233&gt;$B4),0,MAX(0,MIN(1,'У8 Ввод'!$E$233-NETWORKDAYS('У8 Ввод'!$D$233,$B4)+1))/Настройки!$E$14*100)</f>
        <v>0</v>
      </c>
      <c r="HU4" s="67" t="n">
        <f aca="false">IF(OR($D4=1,MONTH($B4)&lt;&gt;MONTH(StartDate),'У8 Ввод'!$D$234="",'У8 Ввод'!$E$234="",'У8 Ввод'!$D$234&gt;$B4),0,MAX(0,MIN(1,'У8 Ввод'!$E$234-NETWORKDAYS('У8 Ввод'!$D$234,$B4)+1))/Настройки!$E$14*100)</f>
        <v>0</v>
      </c>
      <c r="HV4" s="67" t="n">
        <f aca="false">IF(OR($D4=1,MONTH($B4)&lt;&gt;MONTH(StartDate),'У8 Ввод'!$D$235="",'У8 Ввод'!$E$235="",'У8 Ввод'!$D$235&gt;$B4),0,MAX(0,MIN(1,'У8 Ввод'!$E$235-NETWORKDAYS('У8 Ввод'!$D$235,$B4)+1))/Настройки!$E$14*100)</f>
        <v>0</v>
      </c>
      <c r="HW4" s="67" t="n">
        <f aca="false">IF(OR($D4=1,MONTH($B4)&lt;&gt;MONTH(StartDate),'У8 Ввод'!$D$236="",'У8 Ввод'!$E$236="",'У8 Ввод'!$D$236&gt;$B4),0,MAX(0,MIN(1,'У8 Ввод'!$E$236-NETWORKDAYS('У8 Ввод'!$D$236,$B4)+1))/Настройки!$E$14*100)</f>
        <v>0</v>
      </c>
      <c r="HX4" s="67" t="n">
        <f aca="false">IF(OR($D4=1,MONTH($B4)&lt;&gt;MONTH(StartDate),'У8 Ввод'!$D$237="",'У8 Ввод'!$E$237="",'У8 Ввод'!$D$237&gt;$B4),0,MAX(0,MIN(1,'У8 Ввод'!$E$237-NETWORKDAYS('У8 Ввод'!$D$237,$B4)+1))/Настройки!$E$14*100)</f>
        <v>0</v>
      </c>
      <c r="HY4" s="67" t="n">
        <f aca="false">IF(OR($D4=1,MONTH($B4)&lt;&gt;MONTH(StartDate),'У8 Ввод'!$D$238="",'У8 Ввод'!$E$238="",'У8 Ввод'!$D$238&gt;$B4),0,MAX(0,MIN(1,'У8 Ввод'!$E$238-NETWORKDAYS('У8 Ввод'!$D$238,$B4)+1))/Настройки!$E$14*100)</f>
        <v>0</v>
      </c>
      <c r="HZ4" s="67" t="n">
        <f aca="false">IF(OR($D4=1,MONTH($B4)&lt;&gt;MONTH(StartDate),'У8 Ввод'!$D$239="",'У8 Ввод'!$E$239="",'У8 Ввод'!$D$239&gt;$B4),0,MAX(0,MIN(1,'У8 Ввод'!$E$239-NETWORKDAYS('У8 Ввод'!$D$239,$B4)+1))/Настройки!$E$14*100)</f>
        <v>0</v>
      </c>
      <c r="IA4" s="67" t="n">
        <f aca="false">IF(OR($D4=1,MONTH($B4)&lt;&gt;MONTH(StartDate),'У8 Ввод'!$D$240="",'У8 Ввод'!$E$240="",'У8 Ввод'!$D$240&gt;$B4),0,MAX(0,MIN(1,'У8 Ввод'!$E$240-NETWORKDAYS('У8 Ввод'!$D$240,$B4)+1))/Настройки!$E$14*100)</f>
        <v>0</v>
      </c>
      <c r="IB4" s="67" t="n">
        <f aca="false">IF(OR($D4=1,MONTH($B4)&lt;&gt;MONTH(StartDate),'У8 Ввод'!$D$241="",'У8 Ввод'!$E$241="",'У8 Ввод'!$D$241&gt;$B4),0,MAX(0,MIN(1,'У8 Ввод'!$E$241-NETWORKDAYS('У8 Ввод'!$D$241,$B4)+1))/Настройки!$E$14*100)</f>
        <v>0</v>
      </c>
      <c r="IC4" s="67" t="n">
        <f aca="false">IF(OR($D4=1,MONTH($B4)&lt;&gt;MONTH(StartDate),'У8 Ввод'!$D$242="",'У8 Ввод'!$E$242="",'У8 Ввод'!$D$242&gt;$B4),0,MAX(0,MIN(1,'У8 Ввод'!$E$242-NETWORKDAYS('У8 Ввод'!$D$242,$B4)+1))/Настройки!$E$14*100)</f>
        <v>0</v>
      </c>
      <c r="ID4" s="67" t="n">
        <f aca="false">IF(OR($D4=1,MONTH($B4)&lt;&gt;MONTH(StartDate),'У8 Ввод'!$D$243="",'У8 Ввод'!$E$243="",'У8 Ввод'!$D$243&gt;$B4),0,MAX(0,MIN(1,'У8 Ввод'!$E$243-NETWORKDAYS('У8 Ввод'!$D$243,$B4)+1))/Настройки!$E$14*100)</f>
        <v>0</v>
      </c>
      <c r="IE4" s="67" t="n">
        <f aca="false">IF(OR($D4=1,MONTH($B4)&lt;&gt;MONTH(StartDate),'У8 Ввод'!$D$244="",'У8 Ввод'!$E$244="",'У8 Ввод'!$D$244&gt;$B4),0,MAX(0,MIN(1,'У8 Ввод'!$E$244-NETWORKDAYS('У8 Ввод'!$D$244,$B4)+1))/Настройки!$E$14*100)</f>
        <v>0</v>
      </c>
      <c r="IF4" s="67" t="n">
        <f aca="false">IF(OR($D4=1,MONTH($B4)&lt;&gt;MONTH(StartDate),'У8 Ввод'!$D$245="",'У8 Ввод'!$E$245="",'У8 Ввод'!$D$245&gt;$B4),0,MAX(0,MIN(1,'У8 Ввод'!$E$245-NETWORKDAYS('У8 Ввод'!$D$245,$B4)+1))/Настройки!$E$14*100)</f>
        <v>0</v>
      </c>
      <c r="IG4" s="67" t="n">
        <f aca="false">IF(OR($D4=1,MONTH($B4)&lt;&gt;MONTH(StartDate),'У8 Ввод'!$D$246="",'У8 Ввод'!$E$246="",'У8 Ввод'!$D$246&gt;$B4),0,MAX(0,MIN(1,'У8 Ввод'!$E$246-NETWORKDAYS('У8 Ввод'!$D$246,$B4)+1))/Настройки!$E$14*100)</f>
        <v>0</v>
      </c>
      <c r="IH4" s="67" t="n">
        <f aca="false">IF(OR($D4=1,MONTH($B4)&lt;&gt;MONTH(StartDate),'У8 Ввод'!$D$247="",'У8 Ввод'!$E$247="",'У8 Ввод'!$D$247&gt;$B4),0,MAX(0,MIN(1,'У8 Ввод'!$E$247-NETWORKDAYS('У8 Ввод'!$D$247,$B4)+1))/Настройки!$E$14*100)</f>
        <v>0</v>
      </c>
      <c r="II4" s="67" t="n">
        <f aca="false">IF(OR($D4=1,MONTH($B4)&lt;&gt;MONTH(StartDate),'У8 Ввод'!$D$248="",'У8 Ввод'!$E$248="",'У8 Ввод'!$D$248&gt;$B4),0,MAX(0,MIN(1,'У8 Ввод'!$E$248-NETWORKDAYS('У8 Ввод'!$D$248,$B4)+1))/Настройки!$E$14*100)</f>
        <v>0</v>
      </c>
      <c r="IJ4" s="67" t="n">
        <f aca="false">IF(OR($D4=1,MONTH($B4)&lt;&gt;MONTH(StartDate),'У8 Ввод'!$D$249="",'У8 Ввод'!$E$249="",'У8 Ввод'!$D$249&gt;$B4),0,MAX(0,MIN(1,'У8 Ввод'!$E$249-NETWORKDAYS('У8 Ввод'!$D$249,$B4)+1))/Настройки!$E$14*100)</f>
        <v>0</v>
      </c>
      <c r="IK4" s="67" t="n">
        <f aca="false">IF(OR($D4=1,MONTH($B4)&lt;&gt;MONTH(StartDate),'У8 Ввод'!$D$250="",'У8 Ввод'!$E$250="",'У8 Ввод'!$D$250&gt;$B4),0,MAX(0,MIN(1,'У8 Ввод'!$E$250-NETWORKDAYS('У8 Ввод'!$D$250,$B4)+1))/Настройки!$E$14*100)</f>
        <v>0</v>
      </c>
      <c r="IL4" s="67" t="n">
        <f aca="false">IF(OR($D4=1,MONTH($B4)&lt;&gt;MONTH(StartDate),'У8 Ввод'!$D$251="",'У8 Ввод'!$E$251="",'У8 Ввод'!$D$251&gt;$B4),0,MAX(0,MIN(1,'У8 Ввод'!$E$251-NETWORKDAYS('У8 Ввод'!$D$251,$B4)+1))/Настройки!$E$14*100)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IF(OR($D5=1,MONTH($B5)&lt;&gt;MONTH(StartDate),'У8 Ввод'!$D$12="",'У8 Ввод'!$E$12="",'У8 Ввод'!$D$12&gt;$B5),0,MAX(0,MIN(1,'У8 Ввод'!$E$12-NETWORKDAYS('У8 Ввод'!$D$12,$B5)+1))/Настройки!$E$14*100)</f>
        <v>0</v>
      </c>
      <c r="H5" s="67" t="n">
        <f aca="false">IF(OR($D5=1,MONTH($B5)&lt;&gt;MONTH(StartDate),'У8 Ввод'!$D$13="",'У8 Ввод'!$E$13="",'У8 Ввод'!$D$13&gt;$B5),0,MAX(0,MIN(1,'У8 Ввод'!$E$13-NETWORKDAYS('У8 Ввод'!$D$13,$B5)+1))/Настройки!$E$14*100)</f>
        <v>0</v>
      </c>
      <c r="I5" s="67" t="n">
        <f aca="false">IF(OR($D5=1,MONTH($B5)&lt;&gt;MONTH(StartDate),'У8 Ввод'!$D$14="",'У8 Ввод'!$E$14="",'У8 Ввод'!$D$14&gt;$B5),0,MAX(0,MIN(1,'У8 Ввод'!$E$14-NETWORKDAYS('У8 Ввод'!$D$14,$B5)+1))/Настройки!$E$14*100)</f>
        <v>0</v>
      </c>
      <c r="J5" s="67" t="n">
        <f aca="false">IF(OR($D5=1,MONTH($B5)&lt;&gt;MONTH(StartDate),'У8 Ввод'!$D$15="",'У8 Ввод'!$E$15="",'У8 Ввод'!$D$15&gt;$B5),0,MAX(0,MIN(1,'У8 Ввод'!$E$15-NETWORKDAYS('У8 Ввод'!$D$15,$B5)+1))/Настройки!$E$14*100)</f>
        <v>0</v>
      </c>
      <c r="K5" s="67" t="n">
        <f aca="false">IF(OR($D5=1,MONTH($B5)&lt;&gt;MONTH(StartDate),'У8 Ввод'!$D$16="",'У8 Ввод'!$E$16="",'У8 Ввод'!$D$16&gt;$B5),0,MAX(0,MIN(1,'У8 Ввод'!$E$16-NETWORKDAYS('У8 Ввод'!$D$16,$B5)+1))/Настройки!$E$14*100)</f>
        <v>0</v>
      </c>
      <c r="L5" s="67" t="n">
        <f aca="false">IF(OR($D5=1,MONTH($B5)&lt;&gt;MONTH(StartDate),'У8 Ввод'!$D$17="",'У8 Ввод'!$E$17="",'У8 Ввод'!$D$17&gt;$B5),0,MAX(0,MIN(1,'У8 Ввод'!$E$17-NETWORKDAYS('У8 Ввод'!$D$17,$B5)+1))/Настройки!$E$14*100)</f>
        <v>0</v>
      </c>
      <c r="M5" s="67" t="n">
        <f aca="false">IF(OR($D5=1,MONTH($B5)&lt;&gt;MONTH(StartDate),'У8 Ввод'!$D$18="",'У8 Ввод'!$E$18="",'У8 Ввод'!$D$18&gt;$B5),0,MAX(0,MIN(1,'У8 Ввод'!$E$18-NETWORKDAYS('У8 Ввод'!$D$18,$B5)+1))/Настройки!$E$14*100)</f>
        <v>0</v>
      </c>
      <c r="N5" s="67" t="n">
        <f aca="false">IF(OR($D5=1,MONTH($B5)&lt;&gt;MONTH(StartDate),'У8 Ввод'!$D$19="",'У8 Ввод'!$E$19="",'У8 Ввод'!$D$19&gt;$B5),0,MAX(0,MIN(1,'У8 Ввод'!$E$19-NETWORKDAYS('У8 Ввод'!$D$19,$B5)+1))/Настройки!$E$14*100)</f>
        <v>0</v>
      </c>
      <c r="O5" s="67" t="n">
        <f aca="false">IF(OR($D5=1,MONTH($B5)&lt;&gt;MONTH(StartDate),'У8 Ввод'!$D$20="",'У8 Ввод'!$E$20="",'У8 Ввод'!$D$20&gt;$B5),0,MAX(0,MIN(1,'У8 Ввод'!$E$20-NETWORKDAYS('У8 Ввод'!$D$20,$B5)+1))/Настройки!$E$14*100)</f>
        <v>0</v>
      </c>
      <c r="P5" s="67" t="n">
        <f aca="false">IF(OR($D5=1,MONTH($B5)&lt;&gt;MONTH(StartDate),'У8 Ввод'!$D$21="",'У8 Ввод'!$E$21="",'У8 Ввод'!$D$21&gt;$B5),0,MAX(0,MIN(1,'У8 Ввод'!$E$21-NETWORKDAYS('У8 Ввод'!$D$21,$B5)+1))/Настройки!$E$14*100)</f>
        <v>0</v>
      </c>
      <c r="Q5" s="67" t="n">
        <f aca="false">IF(OR($D5=1,MONTH($B5)&lt;&gt;MONTH(StartDate),'У8 Ввод'!$D$22="",'У8 Ввод'!$E$22="",'У8 Ввод'!$D$22&gt;$B5),0,MAX(0,MIN(1,'У8 Ввод'!$E$22-NETWORKDAYS('У8 Ввод'!$D$22,$B5)+1))/Настройки!$E$14*100)</f>
        <v>0</v>
      </c>
      <c r="R5" s="67" t="n">
        <f aca="false">IF(OR($D5=1,MONTH($B5)&lt;&gt;MONTH(StartDate),'У8 Ввод'!$D$23="",'У8 Ввод'!$E$23="",'У8 Ввод'!$D$23&gt;$B5),0,MAX(0,MIN(1,'У8 Ввод'!$E$23-NETWORKDAYS('У8 Ввод'!$D$23,$B5)+1))/Настройки!$E$14*100)</f>
        <v>0</v>
      </c>
      <c r="S5" s="67" t="n">
        <f aca="false">IF(OR($D5=1,MONTH($B5)&lt;&gt;MONTH(StartDate),'У8 Ввод'!$D$24="",'У8 Ввод'!$E$24="",'У8 Ввод'!$D$24&gt;$B5),0,MAX(0,MIN(1,'У8 Ввод'!$E$24-NETWORKDAYS('У8 Ввод'!$D$24,$B5)+1))/Настройки!$E$14*100)</f>
        <v>0</v>
      </c>
      <c r="T5" s="67" t="n">
        <f aca="false">IF(OR($D5=1,MONTH($B5)&lt;&gt;MONTH(StartDate),'У8 Ввод'!$D$25="",'У8 Ввод'!$E$25="",'У8 Ввод'!$D$25&gt;$B5),0,MAX(0,MIN(1,'У8 Ввод'!$E$25-NETWORKDAYS('У8 Ввод'!$D$25,$B5)+1))/Настройки!$E$14*100)</f>
        <v>0</v>
      </c>
      <c r="U5" s="67" t="n">
        <f aca="false">IF(OR($D5=1,MONTH($B5)&lt;&gt;MONTH(StartDate),'У8 Ввод'!$D$26="",'У8 Ввод'!$E$26="",'У8 Ввод'!$D$26&gt;$B5),0,MAX(0,MIN(1,'У8 Ввод'!$E$26-NETWORKDAYS('У8 Ввод'!$D$26,$B5)+1))/Настройки!$E$14*100)</f>
        <v>0</v>
      </c>
      <c r="V5" s="67" t="n">
        <f aca="false">IF(OR($D5=1,MONTH($B5)&lt;&gt;MONTH(StartDate),'У8 Ввод'!$D$27="",'У8 Ввод'!$E$27="",'У8 Ввод'!$D$27&gt;$B5),0,MAX(0,MIN(1,'У8 Ввод'!$E$27-NETWORKDAYS('У8 Ввод'!$D$27,$B5)+1))/Настройки!$E$14*100)</f>
        <v>0</v>
      </c>
      <c r="W5" s="67" t="n">
        <f aca="false">IF(OR($D5=1,MONTH($B5)&lt;&gt;MONTH(StartDate),'У8 Ввод'!$D$28="",'У8 Ввод'!$E$28="",'У8 Ввод'!$D$28&gt;$B5),0,MAX(0,MIN(1,'У8 Ввод'!$E$28-NETWORKDAYS('У8 Ввод'!$D$28,$B5)+1))/Настройки!$E$14*100)</f>
        <v>0</v>
      </c>
      <c r="X5" s="67" t="n">
        <f aca="false">IF(OR($D5=1,MONTH($B5)&lt;&gt;MONTH(StartDate),'У8 Ввод'!$D$29="",'У8 Ввод'!$E$29="",'У8 Ввод'!$D$29&gt;$B5),0,MAX(0,MIN(1,'У8 Ввод'!$E$29-NETWORKDAYS('У8 Ввод'!$D$29,$B5)+1))/Настройки!$E$14*100)</f>
        <v>0</v>
      </c>
      <c r="Y5" s="67" t="n">
        <f aca="false">IF(OR($D5=1,MONTH($B5)&lt;&gt;MONTH(StartDate),'У8 Ввод'!$D$30="",'У8 Ввод'!$E$30="",'У8 Ввод'!$D$30&gt;$B5),0,MAX(0,MIN(1,'У8 Ввод'!$E$30-NETWORKDAYS('У8 Ввод'!$D$30,$B5)+1))/Настройки!$E$14*100)</f>
        <v>0</v>
      </c>
      <c r="Z5" s="67" t="n">
        <f aca="false">IF(OR($D5=1,MONTH($B5)&lt;&gt;MONTH(StartDate),'У8 Ввод'!$D$31="",'У8 Ввод'!$E$31="",'У8 Ввод'!$D$31&gt;$B5),0,MAX(0,MIN(1,'У8 Ввод'!$E$31-NETWORKDAYS('У8 Ввод'!$D$31,$B5)+1))/Настройки!$E$14*100)</f>
        <v>0</v>
      </c>
      <c r="AA5" s="67" t="n">
        <f aca="false">IF(OR($D5=1,MONTH($B5)&lt;&gt;MONTH(StartDate),'У8 Ввод'!$D$32="",'У8 Ввод'!$E$32="",'У8 Ввод'!$D$32&gt;$B5),0,MAX(0,MIN(1,'У8 Ввод'!$E$32-NETWORKDAYS('У8 Ввод'!$D$32,$B5)+1))/Настройки!$E$14*100)</f>
        <v>0</v>
      </c>
      <c r="AB5" s="67" t="n">
        <f aca="false">IF(OR($D5=1,MONTH($B5)&lt;&gt;MONTH(StartDate),'У8 Ввод'!$D$33="",'У8 Ввод'!$E$33="",'У8 Ввод'!$D$33&gt;$B5),0,MAX(0,MIN(1,'У8 Ввод'!$E$33-NETWORKDAYS('У8 Ввод'!$D$33,$B5)+1))/Настройки!$E$14*100)</f>
        <v>0</v>
      </c>
      <c r="AC5" s="67" t="n">
        <f aca="false">IF(OR($D5=1,MONTH($B5)&lt;&gt;MONTH(StartDate),'У8 Ввод'!$D$34="",'У8 Ввод'!$E$34="",'У8 Ввод'!$D$34&gt;$B5),0,MAX(0,MIN(1,'У8 Ввод'!$E$34-NETWORKDAYS('У8 Ввод'!$D$34,$B5)+1))/Настройки!$E$14*100)</f>
        <v>0</v>
      </c>
      <c r="AD5" s="67" t="n">
        <f aca="false">IF(OR($D5=1,MONTH($B5)&lt;&gt;MONTH(StartDate),'У8 Ввод'!$D$35="",'У8 Ввод'!$E$35="",'У8 Ввод'!$D$35&gt;$B5),0,MAX(0,MIN(1,'У8 Ввод'!$E$35-NETWORKDAYS('У8 Ввод'!$D$35,$B5)+1))/Настройки!$E$14*100)</f>
        <v>0</v>
      </c>
      <c r="AE5" s="67" t="n">
        <f aca="false">IF(OR($D5=1,MONTH($B5)&lt;&gt;MONTH(StartDate),'У8 Ввод'!$D$36="",'У8 Ввод'!$E$36="",'У8 Ввод'!$D$36&gt;$B5),0,MAX(0,MIN(1,'У8 Ввод'!$E$36-NETWORKDAYS('У8 Ввод'!$D$36,$B5)+1))/Настройки!$E$14*100)</f>
        <v>0</v>
      </c>
      <c r="AF5" s="67" t="n">
        <f aca="false">IF(OR($D5=1,MONTH($B5)&lt;&gt;MONTH(StartDate),'У8 Ввод'!$D$37="",'У8 Ввод'!$E$37="",'У8 Ввод'!$D$37&gt;$B5),0,MAX(0,MIN(1,'У8 Ввод'!$E$37-NETWORKDAYS('У8 Ввод'!$D$37,$B5)+1))/Настройки!$E$14*100)</f>
        <v>0</v>
      </c>
      <c r="AG5" s="67" t="n">
        <f aca="false">IF(OR($D5=1,MONTH($B5)&lt;&gt;MONTH(StartDate),'У8 Ввод'!$D$38="",'У8 Ввод'!$E$38="",'У8 Ввод'!$D$38&gt;$B5),0,MAX(0,MIN(1,'У8 Ввод'!$E$38-NETWORKDAYS('У8 Ввод'!$D$38,$B5)+1))/Настройки!$E$14*100)</f>
        <v>0</v>
      </c>
      <c r="AH5" s="67" t="n">
        <f aca="false">IF(OR($D5=1,MONTH($B5)&lt;&gt;MONTH(StartDate),'У8 Ввод'!$D$39="",'У8 Ввод'!$E$39="",'У8 Ввод'!$D$39&gt;$B5),0,MAX(0,MIN(1,'У8 Ввод'!$E$39-NETWORKDAYS('У8 Ввод'!$D$39,$B5)+1))/Настройки!$E$14*100)</f>
        <v>0</v>
      </c>
      <c r="AI5" s="67" t="n">
        <f aca="false">IF(OR($D5=1,MONTH($B5)&lt;&gt;MONTH(StartDate),'У8 Ввод'!$D$40="",'У8 Ввод'!$E$40="",'У8 Ввод'!$D$40&gt;$B5),0,MAX(0,MIN(1,'У8 Ввод'!$E$40-NETWORKDAYS('У8 Ввод'!$D$40,$B5)+1))/Настройки!$E$14*100)</f>
        <v>0</v>
      </c>
      <c r="AJ5" s="67" t="n">
        <f aca="false">IF(OR($D5=1,MONTH($B5)&lt;&gt;MONTH(StartDate),'У8 Ввод'!$D$41="",'У8 Ввод'!$E$41="",'У8 Ввод'!$D$41&gt;$B5),0,MAX(0,MIN(1,'У8 Ввод'!$E$41-NETWORKDAYS('У8 Ввод'!$D$41,$B5)+1))/Настройки!$E$14*100)</f>
        <v>0</v>
      </c>
      <c r="AK5" s="67" t="n">
        <f aca="false">IF(OR($D5=1,MONTH($B5)&lt;&gt;MONTH(StartDate),'У8 Ввод'!$D$42="",'У8 Ввод'!$E$42="",'У8 Ввод'!$D$42&gt;$B5),0,MAX(0,MIN(1,'У8 Ввод'!$E$42-NETWORKDAYS('У8 Ввод'!$D$42,$B5)+1))/Настройки!$E$14*100)</f>
        <v>0</v>
      </c>
      <c r="AL5" s="67" t="n">
        <f aca="false">IF(OR($D5=1,MONTH($B5)&lt;&gt;MONTH(StartDate),'У8 Ввод'!$D$43="",'У8 Ввод'!$E$43="",'У8 Ввод'!$D$43&gt;$B5),0,MAX(0,MIN(1,'У8 Ввод'!$E$43-NETWORKDAYS('У8 Ввод'!$D$43,$B5)+1))/Настройки!$E$14*100)</f>
        <v>0</v>
      </c>
      <c r="AM5" s="67" t="n">
        <f aca="false">IF(OR($D5=1,MONTH($B5)&lt;&gt;MONTH(StartDate),'У8 Ввод'!$D$44="",'У8 Ввод'!$E$44="",'У8 Ввод'!$D$44&gt;$B5),0,MAX(0,MIN(1,'У8 Ввод'!$E$44-NETWORKDAYS('У8 Ввод'!$D$44,$B5)+1))/Настройки!$E$14*100)</f>
        <v>0</v>
      </c>
      <c r="AN5" s="67" t="n">
        <f aca="false">IF(OR($D5=1,MONTH($B5)&lt;&gt;MONTH(StartDate),'У8 Ввод'!$D$45="",'У8 Ввод'!$E$45="",'У8 Ввод'!$D$45&gt;$B5),0,MAX(0,MIN(1,'У8 Ввод'!$E$45-NETWORKDAYS('У8 Ввод'!$D$45,$B5)+1))/Настройки!$E$14*100)</f>
        <v>0</v>
      </c>
      <c r="AO5" s="67" t="n">
        <f aca="false">IF(OR($D5=1,MONTH($B5)&lt;&gt;MONTH(StartDate),'У8 Ввод'!$D$46="",'У8 Ввод'!$E$46="",'У8 Ввод'!$D$46&gt;$B5),0,MAX(0,MIN(1,'У8 Ввод'!$E$46-NETWORKDAYS('У8 Ввод'!$D$46,$B5)+1))/Настройки!$E$14*100)</f>
        <v>0</v>
      </c>
      <c r="AP5" s="67" t="n">
        <f aca="false">IF(OR($D5=1,MONTH($B5)&lt;&gt;MONTH(StartDate),'У8 Ввод'!$D$47="",'У8 Ввод'!$E$47="",'У8 Ввод'!$D$47&gt;$B5),0,MAX(0,MIN(1,'У8 Ввод'!$E$47-NETWORKDAYS('У8 Ввод'!$D$47,$B5)+1))/Настройки!$E$14*100)</f>
        <v>0</v>
      </c>
      <c r="AQ5" s="67" t="n">
        <f aca="false">IF(OR($D5=1,MONTH($B5)&lt;&gt;MONTH(StartDate),'У8 Ввод'!$D$48="",'У8 Ввод'!$E$48="",'У8 Ввод'!$D$48&gt;$B5),0,MAX(0,MIN(1,'У8 Ввод'!$E$48-NETWORKDAYS('У8 Ввод'!$D$48,$B5)+1))/Настройки!$E$14*100)</f>
        <v>0</v>
      </c>
      <c r="AR5" s="67" t="n">
        <f aca="false">IF(OR($D5=1,MONTH($B5)&lt;&gt;MONTH(StartDate),'У8 Ввод'!$D$49="",'У8 Ввод'!$E$49="",'У8 Ввод'!$D$49&gt;$B5),0,MAX(0,MIN(1,'У8 Ввод'!$E$49-NETWORKDAYS('У8 Ввод'!$D$49,$B5)+1))/Настройки!$E$14*100)</f>
        <v>0</v>
      </c>
      <c r="AS5" s="67" t="n">
        <f aca="false">IF(OR($D5=1,MONTH($B5)&lt;&gt;MONTH(StartDate),'У8 Ввод'!$D$50="",'У8 Ввод'!$E$50="",'У8 Ввод'!$D$50&gt;$B5),0,MAX(0,MIN(1,'У8 Ввод'!$E$50-NETWORKDAYS('У8 Ввод'!$D$50,$B5)+1))/Настройки!$E$14*100)</f>
        <v>0</v>
      </c>
      <c r="AT5" s="67" t="n">
        <f aca="false">IF(OR($D5=1,MONTH($B5)&lt;&gt;MONTH(StartDate),'У8 Ввод'!$D$51="",'У8 Ввод'!$E$51="",'У8 Ввод'!$D$51&gt;$B5),0,MAX(0,MIN(1,'У8 Ввод'!$E$51-NETWORKDAYS('У8 Ввод'!$D$51,$B5)+1))/Настройки!$E$14*100)</f>
        <v>0</v>
      </c>
      <c r="AU5" s="67" t="n">
        <f aca="false">IF(OR($D5=1,MONTH($B5)&lt;&gt;MONTH(StartDate),'У8 Ввод'!$D$52="",'У8 Ввод'!$E$52="",'У8 Ввод'!$D$52&gt;$B5),0,MAX(0,MIN(1,'У8 Ввод'!$E$52-NETWORKDAYS('У8 Ввод'!$D$52,$B5)+1))/Настройки!$E$14*100)</f>
        <v>0</v>
      </c>
      <c r="AV5" s="67" t="n">
        <f aca="false">IF(OR($D5=1,MONTH($B5)&lt;&gt;MONTH(StartDate),'У8 Ввод'!$D$53="",'У8 Ввод'!$E$53="",'У8 Ввод'!$D$53&gt;$B5),0,MAX(0,MIN(1,'У8 Ввод'!$E$53-NETWORKDAYS('У8 Ввод'!$D$53,$B5)+1))/Настройки!$E$14*100)</f>
        <v>0</v>
      </c>
      <c r="AW5" s="67" t="n">
        <f aca="false">IF(OR($D5=1,MONTH($B5)&lt;&gt;MONTH(StartDate),'У8 Ввод'!$D$54="",'У8 Ввод'!$E$54="",'У8 Ввод'!$D$54&gt;$B5),0,MAX(0,MIN(1,'У8 Ввод'!$E$54-NETWORKDAYS('У8 Ввод'!$D$54,$B5)+1))/Настройки!$E$14*100)</f>
        <v>0</v>
      </c>
      <c r="AX5" s="67" t="n">
        <f aca="false">IF(OR($D5=1,MONTH($B5)&lt;&gt;MONTH(StartDate),'У8 Ввод'!$D$55="",'У8 Ввод'!$E$55="",'У8 Ввод'!$D$55&gt;$B5),0,MAX(0,MIN(1,'У8 Ввод'!$E$55-NETWORKDAYS('У8 Ввод'!$D$55,$B5)+1))/Настройки!$E$14*100)</f>
        <v>0</v>
      </c>
      <c r="AY5" s="67" t="n">
        <f aca="false">IF(OR($D5=1,MONTH($B5)&lt;&gt;MONTH(StartDate),'У8 Ввод'!$D$56="",'У8 Ввод'!$E$56="",'У8 Ввод'!$D$56&gt;$B5),0,MAX(0,MIN(1,'У8 Ввод'!$E$56-NETWORKDAYS('У8 Ввод'!$D$56,$B5)+1))/Настройки!$E$14*100)</f>
        <v>0</v>
      </c>
      <c r="AZ5" s="67" t="n">
        <f aca="false">IF(OR($D5=1,MONTH($B5)&lt;&gt;MONTH(StartDate),'У8 Ввод'!$D$57="",'У8 Ввод'!$E$57="",'У8 Ввод'!$D$57&gt;$B5),0,MAX(0,MIN(1,'У8 Ввод'!$E$57-NETWORKDAYS('У8 Ввод'!$D$57,$B5)+1))/Настройки!$E$14*100)</f>
        <v>0</v>
      </c>
      <c r="BA5" s="67" t="n">
        <f aca="false">IF(OR($D5=1,MONTH($B5)&lt;&gt;MONTH(StartDate),'У8 Ввод'!$D$58="",'У8 Ввод'!$E$58="",'У8 Ввод'!$D$58&gt;$B5),0,MAX(0,MIN(1,'У8 Ввод'!$E$58-NETWORKDAYS('У8 Ввод'!$D$58,$B5)+1))/Настройки!$E$14*100)</f>
        <v>0</v>
      </c>
      <c r="BB5" s="67" t="n">
        <f aca="false">IF(OR($D5=1,MONTH($B5)&lt;&gt;MONTH(StartDate),'У8 Ввод'!$D$59="",'У8 Ввод'!$E$59="",'У8 Ввод'!$D$59&gt;$B5),0,MAX(0,MIN(1,'У8 Ввод'!$E$59-NETWORKDAYS('У8 Ввод'!$D$59,$B5)+1))/Настройки!$E$14*100)</f>
        <v>0</v>
      </c>
      <c r="BC5" s="67" t="n">
        <f aca="false">IF(OR($D5=1,MONTH($B5)&lt;&gt;MONTH(StartDate),'У8 Ввод'!$D$60="",'У8 Ввод'!$E$60="",'У8 Ввод'!$D$60&gt;$B5),0,MAX(0,MIN(1,'У8 Ввод'!$E$60-NETWORKDAYS('У8 Ввод'!$D$60,$B5)+1))/Настройки!$E$14*100)</f>
        <v>0</v>
      </c>
      <c r="BD5" s="67" t="n">
        <f aca="false">IF(OR($D5=1,MONTH($B5)&lt;&gt;MONTH(StartDate),'У8 Ввод'!$D$61="",'У8 Ввод'!$E$61="",'У8 Ввод'!$D$61&gt;$B5),0,MAX(0,MIN(1,'У8 Ввод'!$E$61-NETWORKDAYS('У8 Ввод'!$D$61,$B5)+1))/Настройки!$E$14*100)</f>
        <v>0</v>
      </c>
      <c r="BE5" s="67" t="n">
        <f aca="false">IF(OR($D5=1,MONTH($B5)&lt;&gt;MONTH(StartDate),'У8 Ввод'!$D$62="",'У8 Ввод'!$E$62="",'У8 Ввод'!$D$62&gt;$B5),0,MAX(0,MIN(1,'У8 Ввод'!$E$62-NETWORKDAYS('У8 Ввод'!$D$62,$B5)+1))/Настройки!$E$14*100)</f>
        <v>0</v>
      </c>
      <c r="BF5" s="67" t="n">
        <f aca="false">IF(OR($D5=1,MONTH($B5)&lt;&gt;MONTH(StartDate),'У8 Ввод'!$D$63="",'У8 Ввод'!$E$63="",'У8 Ввод'!$D$63&gt;$B5),0,MAX(0,MIN(1,'У8 Ввод'!$E$63-NETWORKDAYS('У8 Ввод'!$D$63,$B5)+1))/Настройки!$E$14*100)</f>
        <v>0</v>
      </c>
      <c r="BG5" s="67" t="n">
        <f aca="false">IF(OR($D5=1,MONTH($B5)&lt;&gt;MONTH(StartDate),'У8 Ввод'!$D$64="",'У8 Ввод'!$E$64="",'У8 Ввод'!$D$64&gt;$B5),0,MAX(0,MIN(1,'У8 Ввод'!$E$64-NETWORKDAYS('У8 Ввод'!$D$64,$B5)+1))/Настройки!$E$14*100)</f>
        <v>0</v>
      </c>
      <c r="BH5" s="67" t="n">
        <f aca="false">IF(OR($D5=1,MONTH($B5)&lt;&gt;MONTH(StartDate),'У8 Ввод'!$D$65="",'У8 Ввод'!$E$65="",'У8 Ввод'!$D$65&gt;$B5),0,MAX(0,MIN(1,'У8 Ввод'!$E$65-NETWORKDAYS('У8 Ввод'!$D$65,$B5)+1))/Настройки!$E$14*100)</f>
        <v>0</v>
      </c>
      <c r="BI5" s="67" t="n">
        <f aca="false">IF(OR($D5=1,MONTH($B5)&lt;&gt;MONTH(StartDate),'У8 Ввод'!$D$66="",'У8 Ввод'!$E$66="",'У8 Ввод'!$D$66&gt;$B5),0,MAX(0,MIN(1,'У8 Ввод'!$E$66-NETWORKDAYS('У8 Ввод'!$D$66,$B5)+1))/Настройки!$E$14*100)</f>
        <v>0</v>
      </c>
      <c r="BJ5" s="67" t="n">
        <f aca="false">IF(OR($D5=1,MONTH($B5)&lt;&gt;MONTH(StartDate),'У8 Ввод'!$D$67="",'У8 Ввод'!$E$67="",'У8 Ввод'!$D$67&gt;$B5),0,MAX(0,MIN(1,'У8 Ввод'!$E$67-NETWORKDAYS('У8 Ввод'!$D$67,$B5)+1))/Настройки!$E$14*100)</f>
        <v>0</v>
      </c>
      <c r="BK5" s="67" t="n">
        <f aca="false">IF(OR($D5=1,MONTH($B5)&lt;&gt;MONTH(StartDate),'У8 Ввод'!$D$68="",'У8 Ввод'!$E$68="",'У8 Ввод'!$D$68&gt;$B5),0,MAX(0,MIN(1,'У8 Ввод'!$E$68-NETWORKDAYS('У8 Ввод'!$D$68,$B5)+1))/Настройки!$E$14*100)</f>
        <v>0</v>
      </c>
      <c r="BL5" s="67" t="n">
        <f aca="false">IF(OR($D5=1,MONTH($B5)&lt;&gt;MONTH(StartDate),'У8 Ввод'!$D$69="",'У8 Ввод'!$E$69="",'У8 Ввод'!$D$69&gt;$B5),0,MAX(0,MIN(1,'У8 Ввод'!$E$69-NETWORKDAYS('У8 Ввод'!$D$69,$B5)+1))/Настройки!$E$14*100)</f>
        <v>0</v>
      </c>
      <c r="BM5" s="67" t="n">
        <f aca="false">IF(OR($D5=1,MONTH($B5)&lt;&gt;MONTH(StartDate),'У8 Ввод'!$D$70="",'У8 Ввод'!$E$70="",'У8 Ввод'!$D$70&gt;$B5),0,MAX(0,MIN(1,'У8 Ввод'!$E$70-NETWORKDAYS('У8 Ввод'!$D$70,$B5)+1))/Настройки!$E$14*100)</f>
        <v>0</v>
      </c>
      <c r="BN5" s="67" t="n">
        <f aca="false">IF(OR($D5=1,MONTH($B5)&lt;&gt;MONTH(StartDate),'У8 Ввод'!$D$71="",'У8 Ввод'!$E$71="",'У8 Ввод'!$D$71&gt;$B5),0,MAX(0,MIN(1,'У8 Ввод'!$E$71-NETWORKDAYS('У8 Ввод'!$D$71,$B5)+1))/Настройки!$E$14*100)</f>
        <v>0</v>
      </c>
      <c r="BO5" s="67" t="n">
        <f aca="false">IF(OR($D5=1,MONTH($B5)&lt;&gt;MONTH(StartDate),'У8 Ввод'!$D$72="",'У8 Ввод'!$E$72="",'У8 Ввод'!$D$72&gt;$B5),0,MAX(0,MIN(1,'У8 Ввод'!$E$72-NETWORKDAYS('У8 Ввод'!$D$72,$B5)+1))/Настройки!$E$14*100)</f>
        <v>0</v>
      </c>
      <c r="BP5" s="67" t="n">
        <f aca="false">IF(OR($D5=1,MONTH($B5)&lt;&gt;MONTH(StartDate),'У8 Ввод'!$D$73="",'У8 Ввод'!$E$73="",'У8 Ввод'!$D$73&gt;$B5),0,MAX(0,MIN(1,'У8 Ввод'!$E$73-NETWORKDAYS('У8 Ввод'!$D$73,$B5)+1))/Настройки!$E$14*100)</f>
        <v>0</v>
      </c>
      <c r="BQ5" s="67" t="n">
        <f aca="false">IF(OR($D5=1,MONTH($B5)&lt;&gt;MONTH(StartDate),'У8 Ввод'!$D$74="",'У8 Ввод'!$E$74="",'У8 Ввод'!$D$74&gt;$B5),0,MAX(0,MIN(1,'У8 Ввод'!$E$74-NETWORKDAYS('У8 Ввод'!$D$74,$B5)+1))/Настройки!$E$14*100)</f>
        <v>0</v>
      </c>
      <c r="BR5" s="67" t="n">
        <f aca="false">IF(OR($D5=1,MONTH($B5)&lt;&gt;MONTH(StartDate),'У8 Ввод'!$D$75="",'У8 Ввод'!$E$75="",'У8 Ввод'!$D$75&gt;$B5),0,MAX(0,MIN(1,'У8 Ввод'!$E$75-NETWORKDAYS('У8 Ввод'!$D$75,$B5)+1))/Настройки!$E$14*100)</f>
        <v>0</v>
      </c>
      <c r="BS5" s="67" t="n">
        <f aca="false">IF(OR($D5=1,MONTH($B5)&lt;&gt;MONTH(StartDate),'У8 Ввод'!$D$76="",'У8 Ввод'!$E$76="",'У8 Ввод'!$D$76&gt;$B5),0,MAX(0,MIN(1,'У8 Ввод'!$E$76-NETWORKDAYS('У8 Ввод'!$D$76,$B5)+1))/Настройки!$E$14*100)</f>
        <v>0</v>
      </c>
      <c r="BT5" s="67" t="n">
        <f aca="false">IF(OR($D5=1,MONTH($B5)&lt;&gt;MONTH(StartDate),'У8 Ввод'!$D$77="",'У8 Ввод'!$E$77="",'У8 Ввод'!$D$77&gt;$B5),0,MAX(0,MIN(1,'У8 Ввод'!$E$77-NETWORKDAYS('У8 Ввод'!$D$77,$B5)+1))/Настройки!$E$14*100)</f>
        <v>0</v>
      </c>
      <c r="BU5" s="67" t="n">
        <f aca="false">IF(OR($D5=1,MONTH($B5)&lt;&gt;MONTH(StartDate),'У8 Ввод'!$D$78="",'У8 Ввод'!$E$78="",'У8 Ввод'!$D$78&gt;$B5),0,MAX(0,MIN(1,'У8 Ввод'!$E$78-NETWORKDAYS('У8 Ввод'!$D$78,$B5)+1))/Настройки!$E$14*100)</f>
        <v>0</v>
      </c>
      <c r="BV5" s="67" t="n">
        <f aca="false">IF(OR($D5=1,MONTH($B5)&lt;&gt;MONTH(StartDate),'У8 Ввод'!$D$79="",'У8 Ввод'!$E$79="",'У8 Ввод'!$D$79&gt;$B5),0,MAX(0,MIN(1,'У8 Ввод'!$E$79-NETWORKDAYS('У8 Ввод'!$D$79,$B5)+1))/Настройки!$E$14*100)</f>
        <v>0</v>
      </c>
      <c r="BW5" s="67" t="n">
        <f aca="false">IF(OR($D5=1,MONTH($B5)&lt;&gt;MONTH(StartDate),'У8 Ввод'!$D$80="",'У8 Ввод'!$E$80="",'У8 Ввод'!$D$80&gt;$B5),0,MAX(0,MIN(1,'У8 Ввод'!$E$80-NETWORKDAYS('У8 Ввод'!$D$80,$B5)+1))/Настройки!$E$14*100)</f>
        <v>0</v>
      </c>
      <c r="BX5" s="67" t="n">
        <f aca="false">IF(OR($D5=1,MONTH($B5)&lt;&gt;MONTH(StartDate),'У8 Ввод'!$D$81="",'У8 Ввод'!$E$81="",'У8 Ввод'!$D$81&gt;$B5),0,MAX(0,MIN(1,'У8 Ввод'!$E$81-NETWORKDAYS('У8 Ввод'!$D$81,$B5)+1))/Настройки!$E$14*100)</f>
        <v>0</v>
      </c>
      <c r="BY5" s="67" t="n">
        <f aca="false">IF(OR($D5=1,MONTH($B5)&lt;&gt;MONTH(StartDate),'У8 Ввод'!$D$82="",'У8 Ввод'!$E$82="",'У8 Ввод'!$D$82&gt;$B5),0,MAX(0,MIN(1,'У8 Ввод'!$E$82-NETWORKDAYS('У8 Ввод'!$D$82,$B5)+1))/Настройки!$E$14*100)</f>
        <v>0</v>
      </c>
      <c r="BZ5" s="67" t="n">
        <f aca="false">IF(OR($D5=1,MONTH($B5)&lt;&gt;MONTH(StartDate),'У8 Ввод'!$D$83="",'У8 Ввод'!$E$83="",'У8 Ввод'!$D$83&gt;$B5),0,MAX(0,MIN(1,'У8 Ввод'!$E$83-NETWORKDAYS('У8 Ввод'!$D$83,$B5)+1))/Настройки!$E$14*100)</f>
        <v>0</v>
      </c>
      <c r="CA5" s="67" t="n">
        <f aca="false">IF(OR($D5=1,MONTH($B5)&lt;&gt;MONTH(StartDate),'У8 Ввод'!$D$84="",'У8 Ввод'!$E$84="",'У8 Ввод'!$D$84&gt;$B5),0,MAX(0,MIN(1,'У8 Ввод'!$E$84-NETWORKDAYS('У8 Ввод'!$D$84,$B5)+1))/Настройки!$E$14*100)</f>
        <v>0</v>
      </c>
      <c r="CB5" s="67" t="n">
        <f aca="false">IF(OR($D5=1,MONTH($B5)&lt;&gt;MONTH(StartDate),'У8 Ввод'!$D$85="",'У8 Ввод'!$E$85="",'У8 Ввод'!$D$85&gt;$B5),0,MAX(0,MIN(1,'У8 Ввод'!$E$85-NETWORKDAYS('У8 Ввод'!$D$85,$B5)+1))/Настройки!$E$14*100)</f>
        <v>0</v>
      </c>
      <c r="CC5" s="67" t="n">
        <f aca="false">IF(OR($D5=1,MONTH($B5)&lt;&gt;MONTH(StartDate),'У8 Ввод'!$D$86="",'У8 Ввод'!$E$86="",'У8 Ввод'!$D$86&gt;$B5),0,MAX(0,MIN(1,'У8 Ввод'!$E$86-NETWORKDAYS('У8 Ввод'!$D$86,$B5)+1))/Настройки!$E$14*100)</f>
        <v>0</v>
      </c>
      <c r="CD5" s="67" t="n">
        <f aca="false">IF(OR($D5=1,MONTH($B5)&lt;&gt;MONTH(StartDate),'У8 Ввод'!$D$87="",'У8 Ввод'!$E$87="",'У8 Ввод'!$D$87&gt;$B5),0,MAX(0,MIN(1,'У8 Ввод'!$E$87-NETWORKDAYS('У8 Ввод'!$D$87,$B5)+1))/Настройки!$E$14*100)</f>
        <v>0</v>
      </c>
      <c r="CE5" s="67" t="n">
        <f aca="false">IF(OR($D5=1,MONTH($B5)&lt;&gt;MONTH(StartDate),'У8 Ввод'!$D$88="",'У8 Ввод'!$E$88="",'У8 Ввод'!$D$88&gt;$B5),0,MAX(0,MIN(1,'У8 Ввод'!$E$88-NETWORKDAYS('У8 Ввод'!$D$88,$B5)+1))/Настройки!$E$14*100)</f>
        <v>0</v>
      </c>
      <c r="CF5" s="67" t="n">
        <f aca="false">IF(OR($D5=1,MONTH($B5)&lt;&gt;MONTH(StartDate),'У8 Ввод'!$D$89="",'У8 Ввод'!$E$89="",'У8 Ввод'!$D$89&gt;$B5),0,MAX(0,MIN(1,'У8 Ввод'!$E$89-NETWORKDAYS('У8 Ввод'!$D$89,$B5)+1))/Настройки!$E$14*100)</f>
        <v>0</v>
      </c>
      <c r="CG5" s="67" t="n">
        <f aca="false">IF(OR($D5=1,MONTH($B5)&lt;&gt;MONTH(StartDate),'У8 Ввод'!$D$90="",'У8 Ввод'!$E$90="",'У8 Ввод'!$D$90&gt;$B5),0,MAX(0,MIN(1,'У8 Ввод'!$E$90-NETWORKDAYS('У8 Ввод'!$D$90,$B5)+1))/Настройки!$E$14*100)</f>
        <v>0</v>
      </c>
      <c r="CH5" s="67" t="n">
        <f aca="false">IF(OR($D5=1,MONTH($B5)&lt;&gt;MONTH(StartDate),'У8 Ввод'!$D$91="",'У8 Ввод'!$E$91="",'У8 Ввод'!$D$91&gt;$B5),0,MAX(0,MIN(1,'У8 Ввод'!$E$91-NETWORKDAYS('У8 Ввод'!$D$91,$B5)+1))/Настройки!$E$14*100)</f>
        <v>0</v>
      </c>
      <c r="CI5" s="67" t="n">
        <f aca="false">IF(OR($D5=1,MONTH($B5)&lt;&gt;MONTH(StartDate),'У8 Ввод'!$D$92="",'У8 Ввод'!$E$92="",'У8 Ввод'!$D$92&gt;$B5),0,MAX(0,MIN(1,'У8 Ввод'!$E$92-NETWORKDAYS('У8 Ввод'!$D$92,$B5)+1))/Настройки!$E$14*100)</f>
        <v>0</v>
      </c>
      <c r="CJ5" s="67" t="n">
        <f aca="false">IF(OR($D5=1,MONTH($B5)&lt;&gt;MONTH(StartDate),'У8 Ввод'!$D$93="",'У8 Ввод'!$E$93="",'У8 Ввод'!$D$93&gt;$B5),0,MAX(0,MIN(1,'У8 Ввод'!$E$93-NETWORKDAYS('У8 Ввод'!$D$93,$B5)+1))/Настройки!$E$14*100)</f>
        <v>0</v>
      </c>
      <c r="CK5" s="67" t="n">
        <f aca="false">IF(OR($D5=1,MONTH($B5)&lt;&gt;MONTH(StartDate),'У8 Ввод'!$D$94="",'У8 Ввод'!$E$94="",'У8 Ввод'!$D$94&gt;$B5),0,MAX(0,MIN(1,'У8 Ввод'!$E$94-NETWORKDAYS('У8 Ввод'!$D$94,$B5)+1))/Настройки!$E$14*100)</f>
        <v>0</v>
      </c>
      <c r="CL5" s="67" t="n">
        <f aca="false">IF(OR($D5=1,MONTH($B5)&lt;&gt;MONTH(StartDate),'У8 Ввод'!$D$95="",'У8 Ввод'!$E$95="",'У8 Ввод'!$D$95&gt;$B5),0,MAX(0,MIN(1,'У8 Ввод'!$E$95-NETWORKDAYS('У8 Ввод'!$D$95,$B5)+1))/Настройки!$E$14*100)</f>
        <v>0</v>
      </c>
      <c r="CM5" s="67" t="n">
        <f aca="false">IF(OR($D5=1,MONTH($B5)&lt;&gt;MONTH(StartDate),'У8 Ввод'!$D$96="",'У8 Ввод'!$E$96="",'У8 Ввод'!$D$96&gt;$B5),0,MAX(0,MIN(1,'У8 Ввод'!$E$96-NETWORKDAYS('У8 Ввод'!$D$96,$B5)+1))/Настройки!$E$14*100)</f>
        <v>0</v>
      </c>
      <c r="CN5" s="67" t="n">
        <f aca="false">IF(OR($D5=1,MONTH($B5)&lt;&gt;MONTH(StartDate),'У8 Ввод'!$D$97="",'У8 Ввод'!$E$97="",'У8 Ввод'!$D$97&gt;$B5),0,MAX(0,MIN(1,'У8 Ввод'!$E$97-NETWORKDAYS('У8 Ввод'!$D$97,$B5)+1))/Настройки!$E$14*100)</f>
        <v>0</v>
      </c>
      <c r="CO5" s="67" t="n">
        <f aca="false">IF(OR($D5=1,MONTH($B5)&lt;&gt;MONTH(StartDate),'У8 Ввод'!$D$98="",'У8 Ввод'!$E$98="",'У8 Ввод'!$D$98&gt;$B5),0,MAX(0,MIN(1,'У8 Ввод'!$E$98-NETWORKDAYS('У8 Ввод'!$D$98,$B5)+1))/Настройки!$E$14*100)</f>
        <v>0</v>
      </c>
      <c r="CP5" s="67" t="n">
        <f aca="false">IF(OR($D5=1,MONTH($B5)&lt;&gt;MONTH(StartDate),'У8 Ввод'!$D$99="",'У8 Ввод'!$E$99="",'У8 Ввод'!$D$99&gt;$B5),0,MAX(0,MIN(1,'У8 Ввод'!$E$99-NETWORKDAYS('У8 Ввод'!$D$99,$B5)+1))/Настройки!$E$14*100)</f>
        <v>0</v>
      </c>
      <c r="CQ5" s="67" t="n">
        <f aca="false">IF(OR($D5=1,MONTH($B5)&lt;&gt;MONTH(StartDate),'У8 Ввод'!$D$100="",'У8 Ввод'!$E$100="",'У8 Ввод'!$D$100&gt;$B5),0,MAX(0,MIN(1,'У8 Ввод'!$E$100-NETWORKDAYS('У8 Ввод'!$D$100,$B5)+1))/Настройки!$E$14*100)</f>
        <v>0</v>
      </c>
      <c r="CR5" s="67" t="n">
        <f aca="false">IF(OR($D5=1,MONTH($B5)&lt;&gt;MONTH(StartDate),'У8 Ввод'!$D$101="",'У8 Ввод'!$E$101="",'У8 Ввод'!$D$101&gt;$B5),0,MAX(0,MIN(1,'У8 Ввод'!$E$101-NETWORKDAYS('У8 Ввод'!$D$101,$B5)+1))/Настройки!$E$14*100)</f>
        <v>0</v>
      </c>
      <c r="CS5" s="67" t="n">
        <f aca="false">IF(OR($D5=1,MONTH($B5)&lt;&gt;MONTH(StartDate),'У8 Ввод'!$D$102="",'У8 Ввод'!$E$102="",'У8 Ввод'!$D$102&gt;$B5),0,MAX(0,MIN(1,'У8 Ввод'!$E$102-NETWORKDAYS('У8 Ввод'!$D$102,$B5)+1))/Настройки!$E$14*100)</f>
        <v>0</v>
      </c>
      <c r="CT5" s="67" t="n">
        <f aca="false">IF(OR($D5=1,MONTH($B5)&lt;&gt;MONTH(StartDate),'У8 Ввод'!$D$103="",'У8 Ввод'!$E$103="",'У8 Ввод'!$D$103&gt;$B5),0,MAX(0,MIN(1,'У8 Ввод'!$E$103-NETWORKDAYS('У8 Ввод'!$D$103,$B5)+1))/Настройки!$E$14*100)</f>
        <v>0</v>
      </c>
      <c r="CU5" s="67" t="n">
        <f aca="false">IF(OR($D5=1,MONTH($B5)&lt;&gt;MONTH(StartDate),'У8 Ввод'!$D$104="",'У8 Ввод'!$E$104="",'У8 Ввод'!$D$104&gt;$B5),0,MAX(0,MIN(1,'У8 Ввод'!$E$104-NETWORKDAYS('У8 Ввод'!$D$104,$B5)+1))/Настройки!$E$14*100)</f>
        <v>0</v>
      </c>
      <c r="CV5" s="67" t="n">
        <f aca="false">IF(OR($D5=1,MONTH($B5)&lt;&gt;MONTH(StartDate),'У8 Ввод'!$D$105="",'У8 Ввод'!$E$105="",'У8 Ввод'!$D$105&gt;$B5),0,MAX(0,MIN(1,'У8 Ввод'!$E$105-NETWORKDAYS('У8 Ввод'!$D$105,$B5)+1))/Настройки!$E$14*100)</f>
        <v>0</v>
      </c>
      <c r="CW5" s="67" t="n">
        <f aca="false">IF(OR($D5=1,MONTH($B5)&lt;&gt;MONTH(StartDate),'У8 Ввод'!$D$106="",'У8 Ввод'!$E$106="",'У8 Ввод'!$D$106&gt;$B5),0,MAX(0,MIN(1,'У8 Ввод'!$E$106-NETWORKDAYS('У8 Ввод'!$D$106,$B5)+1))/Настройки!$E$14*100)</f>
        <v>0</v>
      </c>
      <c r="CX5" s="67" t="n">
        <f aca="false">IF(OR($D5=1,MONTH($B5)&lt;&gt;MONTH(StartDate),'У8 Ввод'!$D$107="",'У8 Ввод'!$E$107="",'У8 Ввод'!$D$107&gt;$B5),0,MAX(0,MIN(1,'У8 Ввод'!$E$107-NETWORKDAYS('У8 Ввод'!$D$107,$B5)+1))/Настройки!$E$14*100)</f>
        <v>0</v>
      </c>
      <c r="CY5" s="67" t="n">
        <f aca="false">IF(OR($D5=1,MONTH($B5)&lt;&gt;MONTH(StartDate),'У8 Ввод'!$D$108="",'У8 Ввод'!$E$108="",'У8 Ввод'!$D$108&gt;$B5),0,MAX(0,MIN(1,'У8 Ввод'!$E$108-NETWORKDAYS('У8 Ввод'!$D$108,$B5)+1))/Настройки!$E$14*100)</f>
        <v>0</v>
      </c>
      <c r="CZ5" s="67" t="n">
        <f aca="false">IF(OR($D5=1,MONTH($B5)&lt;&gt;MONTH(StartDate),'У8 Ввод'!$D$109="",'У8 Ввод'!$E$109="",'У8 Ввод'!$D$109&gt;$B5),0,MAX(0,MIN(1,'У8 Ввод'!$E$109-NETWORKDAYS('У8 Ввод'!$D$109,$B5)+1))/Настройки!$E$14*100)</f>
        <v>0</v>
      </c>
      <c r="DA5" s="67" t="n">
        <f aca="false">IF(OR($D5=1,MONTH($B5)&lt;&gt;MONTH(StartDate),'У8 Ввод'!$D$110="",'У8 Ввод'!$E$110="",'У8 Ввод'!$D$110&gt;$B5),0,MAX(0,MIN(1,'У8 Ввод'!$E$110-NETWORKDAYS('У8 Ввод'!$D$110,$B5)+1))/Настройки!$E$14*100)</f>
        <v>0</v>
      </c>
      <c r="DB5" s="67" t="n">
        <f aca="false">IF(OR($D5=1,MONTH($B5)&lt;&gt;MONTH(StartDate),'У8 Ввод'!$D$111="",'У8 Ввод'!$E$111="",'У8 Ввод'!$D$111&gt;$B5),0,MAX(0,MIN(1,'У8 Ввод'!$E$111-NETWORKDAYS('У8 Ввод'!$D$111,$B5)+1))/Настройки!$E$14*100)</f>
        <v>0</v>
      </c>
      <c r="DC5" s="67" t="n">
        <f aca="false">IF(OR($D5=1,MONTH($B5)&lt;&gt;MONTH(StartDate),'У8 Ввод'!$D$112="",'У8 Ввод'!$E$112="",'У8 Ввод'!$D$112&gt;$B5),0,MAX(0,MIN(1,'У8 Ввод'!$E$112-NETWORKDAYS('У8 Ввод'!$D$112,$B5)+1))/Настройки!$E$14*100)</f>
        <v>0</v>
      </c>
      <c r="DD5" s="67" t="n">
        <f aca="false">IF(OR($D5=1,MONTH($B5)&lt;&gt;MONTH(StartDate),'У8 Ввод'!$D$113="",'У8 Ввод'!$E$113="",'У8 Ввод'!$D$113&gt;$B5),0,MAX(0,MIN(1,'У8 Ввод'!$E$113-NETWORKDAYS('У8 Ввод'!$D$113,$B5)+1))/Настройки!$E$14*100)</f>
        <v>0</v>
      </c>
      <c r="DE5" s="67" t="n">
        <f aca="false">IF(OR($D5=1,MONTH($B5)&lt;&gt;MONTH(StartDate),'У8 Ввод'!$D$114="",'У8 Ввод'!$E$114="",'У8 Ввод'!$D$114&gt;$B5),0,MAX(0,MIN(1,'У8 Ввод'!$E$114-NETWORKDAYS('У8 Ввод'!$D$114,$B5)+1))/Настройки!$E$14*100)</f>
        <v>0</v>
      </c>
      <c r="DF5" s="67" t="n">
        <f aca="false">IF(OR($D5=1,MONTH($B5)&lt;&gt;MONTH(StartDate),'У8 Ввод'!$D$115="",'У8 Ввод'!$E$115="",'У8 Ввод'!$D$115&gt;$B5),0,MAX(0,MIN(1,'У8 Ввод'!$E$115-NETWORKDAYS('У8 Ввод'!$D$115,$B5)+1))/Настройки!$E$14*100)</f>
        <v>0</v>
      </c>
      <c r="DG5" s="67" t="n">
        <f aca="false">IF(OR($D5=1,MONTH($B5)&lt;&gt;MONTH(StartDate),'У8 Ввод'!$D$116="",'У8 Ввод'!$E$116="",'У8 Ввод'!$D$116&gt;$B5),0,MAX(0,MIN(1,'У8 Ввод'!$E$116-NETWORKDAYS('У8 Ввод'!$D$116,$B5)+1))/Настройки!$E$14*100)</f>
        <v>0</v>
      </c>
      <c r="DH5" s="67" t="n">
        <f aca="false">IF(OR($D5=1,MONTH($B5)&lt;&gt;MONTH(StartDate),'У8 Ввод'!$D$117="",'У8 Ввод'!$E$117="",'У8 Ввод'!$D$117&gt;$B5),0,MAX(0,MIN(1,'У8 Ввод'!$E$117-NETWORKDAYS('У8 Ввод'!$D$117,$B5)+1))/Настройки!$E$14*100)</f>
        <v>0</v>
      </c>
      <c r="DI5" s="67" t="n">
        <f aca="false">IF(OR($D5=1,MONTH($B5)&lt;&gt;MONTH(StartDate),'У8 Ввод'!$D$118="",'У8 Ввод'!$E$118="",'У8 Ввод'!$D$118&gt;$B5),0,MAX(0,MIN(1,'У8 Ввод'!$E$118-NETWORKDAYS('У8 Ввод'!$D$118,$B5)+1))/Настройки!$E$14*100)</f>
        <v>0</v>
      </c>
      <c r="DJ5" s="67" t="n">
        <f aca="false">IF(OR($D5=1,MONTH($B5)&lt;&gt;MONTH(StartDate),'У8 Ввод'!$D$119="",'У8 Ввод'!$E$119="",'У8 Ввод'!$D$119&gt;$B5),0,MAX(0,MIN(1,'У8 Ввод'!$E$119-NETWORKDAYS('У8 Ввод'!$D$119,$B5)+1))/Настройки!$E$14*100)</f>
        <v>0</v>
      </c>
      <c r="DK5" s="67" t="n">
        <f aca="false">IF(OR($D5=1,MONTH($B5)&lt;&gt;MONTH(StartDate),'У8 Ввод'!$D$120="",'У8 Ввод'!$E$120="",'У8 Ввод'!$D$120&gt;$B5),0,MAX(0,MIN(1,'У8 Ввод'!$E$120-NETWORKDAYS('У8 Ввод'!$D$120,$B5)+1))/Настройки!$E$14*100)</f>
        <v>0</v>
      </c>
      <c r="DL5" s="67" t="n">
        <f aca="false">IF(OR($D5=1,MONTH($B5)&lt;&gt;MONTH(StartDate),'У8 Ввод'!$D$121="",'У8 Ввод'!$E$121="",'У8 Ввод'!$D$121&gt;$B5),0,MAX(0,MIN(1,'У8 Ввод'!$E$121-NETWORKDAYS('У8 Ввод'!$D$121,$B5)+1))/Настройки!$E$14*100)</f>
        <v>0</v>
      </c>
      <c r="DM5" s="67" t="n">
        <f aca="false">IF(OR($D5=1,MONTH($B5)&lt;&gt;MONTH(StartDate),'У8 Ввод'!$D$122="",'У8 Ввод'!$E$122="",'У8 Ввод'!$D$122&gt;$B5),0,MAX(0,MIN(1,'У8 Ввод'!$E$122-NETWORKDAYS('У8 Ввод'!$D$122,$B5)+1))/Настройки!$E$14*100)</f>
        <v>0</v>
      </c>
      <c r="DN5" s="67" t="n">
        <f aca="false">IF(OR($D5=1,MONTH($B5)&lt;&gt;MONTH(StartDate),'У8 Ввод'!$D$123="",'У8 Ввод'!$E$123="",'У8 Ввод'!$D$123&gt;$B5),0,MAX(0,MIN(1,'У8 Ввод'!$E$123-NETWORKDAYS('У8 Ввод'!$D$123,$B5)+1))/Настройки!$E$14*100)</f>
        <v>0</v>
      </c>
      <c r="DO5" s="67" t="n">
        <f aca="false">IF(OR($D5=1,MONTH($B5)&lt;&gt;MONTH(StartDate),'У8 Ввод'!$D$124="",'У8 Ввод'!$E$124="",'У8 Ввод'!$D$124&gt;$B5),0,MAX(0,MIN(1,'У8 Ввод'!$E$124-NETWORKDAYS('У8 Ввод'!$D$124,$B5)+1))/Настройки!$E$14*100)</f>
        <v>0</v>
      </c>
      <c r="DP5" s="67" t="n">
        <f aca="false">IF(OR($D5=1,MONTH($B5)&lt;&gt;MONTH(StartDate),'У8 Ввод'!$D$125="",'У8 Ввод'!$E$125="",'У8 Ввод'!$D$125&gt;$B5),0,MAX(0,MIN(1,'У8 Ввод'!$E$125-NETWORKDAYS('У8 Ввод'!$D$125,$B5)+1))/Настройки!$E$14*100)</f>
        <v>0</v>
      </c>
      <c r="DQ5" s="67" t="n">
        <f aca="false">IF(OR($D5=1,MONTH($B5)&lt;&gt;MONTH(StartDate),'У8 Ввод'!$D$126="",'У8 Ввод'!$E$126="",'У8 Ввод'!$D$126&gt;$B5),0,MAX(0,MIN(1,'У8 Ввод'!$E$126-NETWORKDAYS('У8 Ввод'!$D$126,$B5)+1))/Настройки!$E$14*100)</f>
        <v>0</v>
      </c>
      <c r="DR5" s="67" t="n">
        <f aca="false">IF(OR($D5=1,MONTH($B5)&lt;&gt;MONTH(StartDate),'У8 Ввод'!$D$127="",'У8 Ввод'!$E$127="",'У8 Ввод'!$D$127&gt;$B5),0,MAX(0,MIN(1,'У8 Ввод'!$E$127-NETWORKDAYS('У8 Ввод'!$D$127,$B5)+1))/Настройки!$E$14*100)</f>
        <v>0</v>
      </c>
      <c r="DS5" s="67" t="n">
        <f aca="false">IF(OR($D5=1,MONTH($B5)&lt;&gt;MONTH(StartDate),'У8 Ввод'!$D$128="",'У8 Ввод'!$E$128="",'У8 Ввод'!$D$128&gt;$B5),0,MAX(0,MIN(1,'У8 Ввод'!$E$128-NETWORKDAYS('У8 Ввод'!$D$128,$B5)+1))/Настройки!$E$14*100)</f>
        <v>0</v>
      </c>
      <c r="DT5" s="67" t="n">
        <f aca="false">IF(OR($D5=1,MONTH($B5)&lt;&gt;MONTH(StartDate),'У8 Ввод'!$D$129="",'У8 Ввод'!$E$129="",'У8 Ввод'!$D$129&gt;$B5),0,MAX(0,MIN(1,'У8 Ввод'!$E$129-NETWORKDAYS('У8 Ввод'!$D$129,$B5)+1))/Настройки!$E$14*100)</f>
        <v>0</v>
      </c>
      <c r="DU5" s="67" t="n">
        <f aca="false">IF(OR($D5=1,MONTH($B5)&lt;&gt;MONTH(StartDate),'У8 Ввод'!$D$130="",'У8 Ввод'!$E$130="",'У8 Ввод'!$D$130&gt;$B5),0,MAX(0,MIN(1,'У8 Ввод'!$E$130-NETWORKDAYS('У8 Ввод'!$D$130,$B5)+1))/Настройки!$E$14*100)</f>
        <v>0</v>
      </c>
      <c r="DV5" s="67" t="n">
        <f aca="false">IF(OR($D5=1,MONTH($B5)&lt;&gt;MONTH(StartDate),'У8 Ввод'!$D$131="",'У8 Ввод'!$E$131="",'У8 Ввод'!$D$131&gt;$B5),0,MAX(0,MIN(1,'У8 Ввод'!$E$131-NETWORKDAYS('У8 Ввод'!$D$131,$B5)+1))/Настройки!$E$14*100)</f>
        <v>0</v>
      </c>
      <c r="DW5" s="67" t="n">
        <f aca="false">IF(OR($D5=1,MONTH($B5)&lt;&gt;MONTH(StartDate),'У8 Ввод'!$D$132="",'У8 Ввод'!$E$132="",'У8 Ввод'!$D$132&gt;$B5),0,MAX(0,MIN(1,'У8 Ввод'!$E$132-NETWORKDAYS('У8 Ввод'!$D$132,$B5)+1))/Настройки!$E$14*100)</f>
        <v>0</v>
      </c>
      <c r="DX5" s="67" t="n">
        <f aca="false">IF(OR($D5=1,MONTH($B5)&lt;&gt;MONTH(StartDate),'У8 Ввод'!$D$133="",'У8 Ввод'!$E$133="",'У8 Ввод'!$D$133&gt;$B5),0,MAX(0,MIN(1,'У8 Ввод'!$E$133-NETWORKDAYS('У8 Ввод'!$D$133,$B5)+1))/Настройки!$E$14*100)</f>
        <v>0</v>
      </c>
      <c r="DY5" s="67" t="n">
        <f aca="false">IF(OR($D5=1,MONTH($B5)&lt;&gt;MONTH(StartDate),'У8 Ввод'!$D$134="",'У8 Ввод'!$E$134="",'У8 Ввод'!$D$134&gt;$B5),0,MAX(0,MIN(1,'У8 Ввод'!$E$134-NETWORKDAYS('У8 Ввод'!$D$134,$B5)+1))/Настройки!$E$14*100)</f>
        <v>0</v>
      </c>
      <c r="DZ5" s="67" t="n">
        <f aca="false">IF(OR($D5=1,MONTH($B5)&lt;&gt;MONTH(StartDate),'У8 Ввод'!$D$135="",'У8 Ввод'!$E$135="",'У8 Ввод'!$D$135&gt;$B5),0,MAX(0,MIN(1,'У8 Ввод'!$E$135-NETWORKDAYS('У8 Ввод'!$D$135,$B5)+1))/Настройки!$E$14*100)</f>
        <v>0</v>
      </c>
      <c r="EA5" s="67" t="n">
        <f aca="false">IF(OR($D5=1,MONTH($B5)&lt;&gt;MONTH(StartDate),'У8 Ввод'!$D$136="",'У8 Ввод'!$E$136="",'У8 Ввод'!$D$136&gt;$B5),0,MAX(0,MIN(1,'У8 Ввод'!$E$136-NETWORKDAYS('У8 Ввод'!$D$136,$B5)+1))/Настройки!$E$14*100)</f>
        <v>0</v>
      </c>
      <c r="EB5" s="67" t="n">
        <f aca="false">IF(OR($D5=1,MONTH($B5)&lt;&gt;MONTH(StartDate),'У8 Ввод'!$D$137="",'У8 Ввод'!$E$137="",'У8 Ввод'!$D$137&gt;$B5),0,MAX(0,MIN(1,'У8 Ввод'!$E$137-NETWORKDAYS('У8 Ввод'!$D$137,$B5)+1))/Настройки!$E$14*100)</f>
        <v>0</v>
      </c>
      <c r="EC5" s="67" t="n">
        <f aca="false">IF(OR($D5=1,MONTH($B5)&lt;&gt;MONTH(StartDate),'У8 Ввод'!$D$138="",'У8 Ввод'!$E$138="",'У8 Ввод'!$D$138&gt;$B5),0,MAX(0,MIN(1,'У8 Ввод'!$E$138-NETWORKDAYS('У8 Ввод'!$D$138,$B5)+1))/Настройки!$E$14*100)</f>
        <v>0</v>
      </c>
      <c r="ED5" s="67" t="n">
        <f aca="false">IF(OR($D5=1,MONTH($B5)&lt;&gt;MONTH(StartDate),'У8 Ввод'!$D$139="",'У8 Ввод'!$E$139="",'У8 Ввод'!$D$139&gt;$B5),0,MAX(0,MIN(1,'У8 Ввод'!$E$139-NETWORKDAYS('У8 Ввод'!$D$139,$B5)+1))/Настройки!$E$14*100)</f>
        <v>0</v>
      </c>
      <c r="EE5" s="67" t="n">
        <f aca="false">IF(OR($D5=1,MONTH($B5)&lt;&gt;MONTH(StartDate),'У8 Ввод'!$D$140="",'У8 Ввод'!$E$140="",'У8 Ввод'!$D$140&gt;$B5),0,MAX(0,MIN(1,'У8 Ввод'!$E$140-NETWORKDAYS('У8 Ввод'!$D$140,$B5)+1))/Настройки!$E$14*100)</f>
        <v>0</v>
      </c>
      <c r="EF5" s="67" t="n">
        <f aca="false">IF(OR($D5=1,MONTH($B5)&lt;&gt;MONTH(StartDate),'У8 Ввод'!$D$141="",'У8 Ввод'!$E$141="",'У8 Ввод'!$D$141&gt;$B5),0,MAX(0,MIN(1,'У8 Ввод'!$E$141-NETWORKDAYS('У8 Ввод'!$D$141,$B5)+1))/Настройки!$E$14*100)</f>
        <v>0</v>
      </c>
      <c r="EG5" s="67" t="n">
        <f aca="false">IF(OR($D5=1,MONTH($B5)&lt;&gt;MONTH(StartDate),'У8 Ввод'!$D$142="",'У8 Ввод'!$E$142="",'У8 Ввод'!$D$142&gt;$B5),0,MAX(0,MIN(1,'У8 Ввод'!$E$142-NETWORKDAYS('У8 Ввод'!$D$142,$B5)+1))/Настройки!$E$14*100)</f>
        <v>0</v>
      </c>
      <c r="EH5" s="67" t="n">
        <f aca="false">IF(OR($D5=1,MONTH($B5)&lt;&gt;MONTH(StartDate),'У8 Ввод'!$D$143="",'У8 Ввод'!$E$143="",'У8 Ввод'!$D$143&gt;$B5),0,MAX(0,MIN(1,'У8 Ввод'!$E$143-NETWORKDAYS('У8 Ввод'!$D$143,$B5)+1))/Настройки!$E$14*100)</f>
        <v>0</v>
      </c>
      <c r="EI5" s="67" t="n">
        <f aca="false">IF(OR($D5=1,MONTH($B5)&lt;&gt;MONTH(StartDate),'У8 Ввод'!$D$144="",'У8 Ввод'!$E$144="",'У8 Ввод'!$D$144&gt;$B5),0,MAX(0,MIN(1,'У8 Ввод'!$E$144-NETWORKDAYS('У8 Ввод'!$D$144,$B5)+1))/Настройки!$E$14*100)</f>
        <v>0</v>
      </c>
      <c r="EJ5" s="67" t="n">
        <f aca="false">IF(OR($D5=1,MONTH($B5)&lt;&gt;MONTH(StartDate),'У8 Ввод'!$D$145="",'У8 Ввод'!$E$145="",'У8 Ввод'!$D$145&gt;$B5),0,MAX(0,MIN(1,'У8 Ввод'!$E$145-NETWORKDAYS('У8 Ввод'!$D$145,$B5)+1))/Настройки!$E$14*100)</f>
        <v>0</v>
      </c>
      <c r="EK5" s="67" t="n">
        <f aca="false">IF(OR($D5=1,MONTH($B5)&lt;&gt;MONTH(StartDate),'У8 Ввод'!$D$146="",'У8 Ввод'!$E$146="",'У8 Ввод'!$D$146&gt;$B5),0,MAX(0,MIN(1,'У8 Ввод'!$E$146-NETWORKDAYS('У8 Ввод'!$D$146,$B5)+1))/Настройки!$E$14*100)</f>
        <v>0</v>
      </c>
      <c r="EL5" s="67" t="n">
        <f aca="false">IF(OR($D5=1,MONTH($B5)&lt;&gt;MONTH(StartDate),'У8 Ввод'!$D$147="",'У8 Ввод'!$E$147="",'У8 Ввод'!$D$147&gt;$B5),0,MAX(0,MIN(1,'У8 Ввод'!$E$147-NETWORKDAYS('У8 Ввод'!$D$147,$B5)+1))/Настройки!$E$14*100)</f>
        <v>0</v>
      </c>
      <c r="EM5" s="67" t="n">
        <f aca="false">IF(OR($D5=1,MONTH($B5)&lt;&gt;MONTH(StartDate),'У8 Ввод'!$D$148="",'У8 Ввод'!$E$148="",'У8 Ввод'!$D$148&gt;$B5),0,MAX(0,MIN(1,'У8 Ввод'!$E$148-NETWORKDAYS('У8 Ввод'!$D$148,$B5)+1))/Настройки!$E$14*100)</f>
        <v>0</v>
      </c>
      <c r="EN5" s="67" t="n">
        <f aca="false">IF(OR($D5=1,MONTH($B5)&lt;&gt;MONTH(StartDate),'У8 Ввод'!$D$149="",'У8 Ввод'!$E$149="",'У8 Ввод'!$D$149&gt;$B5),0,MAX(0,MIN(1,'У8 Ввод'!$E$149-NETWORKDAYS('У8 Ввод'!$D$149,$B5)+1))/Настройки!$E$14*100)</f>
        <v>0</v>
      </c>
      <c r="EO5" s="67" t="n">
        <f aca="false">IF(OR($D5=1,MONTH($B5)&lt;&gt;MONTH(StartDate),'У8 Ввод'!$D$150="",'У8 Ввод'!$E$150="",'У8 Ввод'!$D$150&gt;$B5),0,MAX(0,MIN(1,'У8 Ввод'!$E$150-NETWORKDAYS('У8 Ввод'!$D$150,$B5)+1))/Настройки!$E$14*100)</f>
        <v>0</v>
      </c>
      <c r="EP5" s="67" t="n">
        <f aca="false">IF(OR($D5=1,MONTH($B5)&lt;&gt;MONTH(StartDate),'У8 Ввод'!$D$151="",'У8 Ввод'!$E$151="",'У8 Ввод'!$D$151&gt;$B5),0,MAX(0,MIN(1,'У8 Ввод'!$E$151-NETWORKDAYS('У8 Ввод'!$D$151,$B5)+1))/Настройки!$E$14*100)</f>
        <v>0</v>
      </c>
      <c r="EQ5" s="67" t="n">
        <f aca="false">IF(OR($D5=1,MONTH($B5)&lt;&gt;MONTH(StartDate),'У8 Ввод'!$D$152="",'У8 Ввод'!$E$152="",'У8 Ввод'!$D$152&gt;$B5),0,MAX(0,MIN(1,'У8 Ввод'!$E$152-NETWORKDAYS('У8 Ввод'!$D$152,$B5)+1))/Настройки!$E$14*100)</f>
        <v>0</v>
      </c>
      <c r="ER5" s="67" t="n">
        <f aca="false">IF(OR($D5=1,MONTH($B5)&lt;&gt;MONTH(StartDate),'У8 Ввод'!$D$153="",'У8 Ввод'!$E$153="",'У8 Ввод'!$D$153&gt;$B5),0,MAX(0,MIN(1,'У8 Ввод'!$E$153-NETWORKDAYS('У8 Ввод'!$D$153,$B5)+1))/Настройки!$E$14*100)</f>
        <v>0</v>
      </c>
      <c r="ES5" s="67" t="n">
        <f aca="false">IF(OR($D5=1,MONTH($B5)&lt;&gt;MONTH(StartDate),'У8 Ввод'!$D$154="",'У8 Ввод'!$E$154="",'У8 Ввод'!$D$154&gt;$B5),0,MAX(0,MIN(1,'У8 Ввод'!$E$154-NETWORKDAYS('У8 Ввод'!$D$154,$B5)+1))/Настройки!$E$14*100)</f>
        <v>0</v>
      </c>
      <c r="ET5" s="67" t="n">
        <f aca="false">IF(OR($D5=1,MONTH($B5)&lt;&gt;MONTH(StartDate),'У8 Ввод'!$D$155="",'У8 Ввод'!$E$155="",'У8 Ввод'!$D$155&gt;$B5),0,MAX(0,MIN(1,'У8 Ввод'!$E$155-NETWORKDAYS('У8 Ввод'!$D$155,$B5)+1))/Настройки!$E$14*100)</f>
        <v>0</v>
      </c>
      <c r="EU5" s="67" t="n">
        <f aca="false">IF(OR($D5=1,MONTH($B5)&lt;&gt;MONTH(StartDate),'У8 Ввод'!$D$156="",'У8 Ввод'!$E$156="",'У8 Ввод'!$D$156&gt;$B5),0,MAX(0,MIN(1,'У8 Ввод'!$E$156-NETWORKDAYS('У8 Ввод'!$D$156,$B5)+1))/Настройки!$E$14*100)</f>
        <v>0</v>
      </c>
      <c r="EV5" s="67" t="n">
        <f aca="false">IF(OR($D5=1,MONTH($B5)&lt;&gt;MONTH(StartDate),'У8 Ввод'!$D$157="",'У8 Ввод'!$E$157="",'У8 Ввод'!$D$157&gt;$B5),0,MAX(0,MIN(1,'У8 Ввод'!$E$157-NETWORKDAYS('У8 Ввод'!$D$157,$B5)+1))/Настройки!$E$14*100)</f>
        <v>0</v>
      </c>
      <c r="EW5" s="67" t="n">
        <f aca="false">IF(OR($D5=1,MONTH($B5)&lt;&gt;MONTH(StartDate),'У8 Ввод'!$D$158="",'У8 Ввод'!$E$158="",'У8 Ввод'!$D$158&gt;$B5),0,MAX(0,MIN(1,'У8 Ввод'!$E$158-NETWORKDAYS('У8 Ввод'!$D$158,$B5)+1))/Настройки!$E$14*100)</f>
        <v>0</v>
      </c>
      <c r="EX5" s="67" t="n">
        <f aca="false">IF(OR($D5=1,MONTH($B5)&lt;&gt;MONTH(StartDate),'У8 Ввод'!$D$159="",'У8 Ввод'!$E$159="",'У8 Ввод'!$D$159&gt;$B5),0,MAX(0,MIN(1,'У8 Ввод'!$E$159-NETWORKDAYS('У8 Ввод'!$D$159,$B5)+1))/Настройки!$E$14*100)</f>
        <v>0</v>
      </c>
      <c r="EY5" s="67" t="n">
        <f aca="false">IF(OR($D5=1,MONTH($B5)&lt;&gt;MONTH(StartDate),'У8 Ввод'!$D$160="",'У8 Ввод'!$E$160="",'У8 Ввод'!$D$160&gt;$B5),0,MAX(0,MIN(1,'У8 Ввод'!$E$160-NETWORKDAYS('У8 Ввод'!$D$160,$B5)+1))/Настройки!$E$14*100)</f>
        <v>0</v>
      </c>
      <c r="EZ5" s="67" t="n">
        <f aca="false">IF(OR($D5=1,MONTH($B5)&lt;&gt;MONTH(StartDate),'У8 Ввод'!$D$161="",'У8 Ввод'!$E$161="",'У8 Ввод'!$D$161&gt;$B5),0,MAX(0,MIN(1,'У8 Ввод'!$E$161-NETWORKDAYS('У8 Ввод'!$D$161,$B5)+1))/Настройки!$E$14*100)</f>
        <v>0</v>
      </c>
      <c r="FA5" s="67" t="n">
        <f aca="false">IF(OR($D5=1,MONTH($B5)&lt;&gt;MONTH(StartDate),'У8 Ввод'!$D$162="",'У8 Ввод'!$E$162="",'У8 Ввод'!$D$162&gt;$B5),0,MAX(0,MIN(1,'У8 Ввод'!$E$162-NETWORKDAYS('У8 Ввод'!$D$162,$B5)+1))/Настройки!$E$14*100)</f>
        <v>0</v>
      </c>
      <c r="FB5" s="67" t="n">
        <f aca="false">IF(OR($D5=1,MONTH($B5)&lt;&gt;MONTH(StartDate),'У8 Ввод'!$D$163="",'У8 Ввод'!$E$163="",'У8 Ввод'!$D$163&gt;$B5),0,MAX(0,MIN(1,'У8 Ввод'!$E$163-NETWORKDAYS('У8 Ввод'!$D$163,$B5)+1))/Настройки!$E$14*100)</f>
        <v>0</v>
      </c>
      <c r="FC5" s="67" t="n">
        <f aca="false">IF(OR($D5=1,MONTH($B5)&lt;&gt;MONTH(StartDate),'У8 Ввод'!$D$164="",'У8 Ввод'!$E$164="",'У8 Ввод'!$D$164&gt;$B5),0,MAX(0,MIN(1,'У8 Ввод'!$E$164-NETWORKDAYS('У8 Ввод'!$D$164,$B5)+1))/Настройки!$E$14*100)</f>
        <v>0</v>
      </c>
      <c r="FD5" s="67" t="n">
        <f aca="false">IF(OR($D5=1,MONTH($B5)&lt;&gt;MONTH(StartDate),'У8 Ввод'!$D$165="",'У8 Ввод'!$E$165="",'У8 Ввод'!$D$165&gt;$B5),0,MAX(0,MIN(1,'У8 Ввод'!$E$165-NETWORKDAYS('У8 Ввод'!$D$165,$B5)+1))/Настройки!$E$14*100)</f>
        <v>0</v>
      </c>
      <c r="FE5" s="67" t="n">
        <f aca="false">IF(OR($D5=1,MONTH($B5)&lt;&gt;MONTH(StartDate),'У8 Ввод'!$D$166="",'У8 Ввод'!$E$166="",'У8 Ввод'!$D$166&gt;$B5),0,MAX(0,MIN(1,'У8 Ввод'!$E$166-NETWORKDAYS('У8 Ввод'!$D$166,$B5)+1))/Настройки!$E$14*100)</f>
        <v>0</v>
      </c>
      <c r="FF5" s="67" t="n">
        <f aca="false">IF(OR($D5=1,MONTH($B5)&lt;&gt;MONTH(StartDate),'У8 Ввод'!$D$167="",'У8 Ввод'!$E$167="",'У8 Ввод'!$D$167&gt;$B5),0,MAX(0,MIN(1,'У8 Ввод'!$E$167-NETWORKDAYS('У8 Ввод'!$D$167,$B5)+1))/Настройки!$E$14*100)</f>
        <v>0</v>
      </c>
      <c r="FG5" s="67" t="n">
        <f aca="false">IF(OR($D5=1,MONTH($B5)&lt;&gt;MONTH(StartDate),'У8 Ввод'!$D$168="",'У8 Ввод'!$E$168="",'У8 Ввод'!$D$168&gt;$B5),0,MAX(0,MIN(1,'У8 Ввод'!$E$168-NETWORKDAYS('У8 Ввод'!$D$168,$B5)+1))/Настройки!$E$14*100)</f>
        <v>0</v>
      </c>
      <c r="FH5" s="67" t="n">
        <f aca="false">IF(OR($D5=1,MONTH($B5)&lt;&gt;MONTH(StartDate),'У8 Ввод'!$D$169="",'У8 Ввод'!$E$169="",'У8 Ввод'!$D$169&gt;$B5),0,MAX(0,MIN(1,'У8 Ввод'!$E$169-NETWORKDAYS('У8 Ввод'!$D$169,$B5)+1))/Настройки!$E$14*100)</f>
        <v>0</v>
      </c>
      <c r="FI5" s="67" t="n">
        <f aca="false">IF(OR($D5=1,MONTH($B5)&lt;&gt;MONTH(StartDate),'У8 Ввод'!$D$170="",'У8 Ввод'!$E$170="",'У8 Ввод'!$D$170&gt;$B5),0,MAX(0,MIN(1,'У8 Ввод'!$E$170-NETWORKDAYS('У8 Ввод'!$D$170,$B5)+1))/Настройки!$E$14*100)</f>
        <v>0</v>
      </c>
      <c r="FJ5" s="67" t="n">
        <f aca="false">IF(OR($D5=1,MONTH($B5)&lt;&gt;MONTH(StartDate),'У8 Ввод'!$D$171="",'У8 Ввод'!$E$171="",'У8 Ввод'!$D$171&gt;$B5),0,MAX(0,MIN(1,'У8 Ввод'!$E$171-NETWORKDAYS('У8 Ввод'!$D$171,$B5)+1))/Настройки!$E$14*100)</f>
        <v>0</v>
      </c>
      <c r="FK5" s="67" t="n">
        <f aca="false">IF(OR($D5=1,MONTH($B5)&lt;&gt;MONTH(StartDate),'У8 Ввод'!$D$172="",'У8 Ввод'!$E$172="",'У8 Ввод'!$D$172&gt;$B5),0,MAX(0,MIN(1,'У8 Ввод'!$E$172-NETWORKDAYS('У8 Ввод'!$D$172,$B5)+1))/Настройки!$E$14*100)</f>
        <v>0</v>
      </c>
      <c r="FL5" s="67" t="n">
        <f aca="false">IF(OR($D5=1,MONTH($B5)&lt;&gt;MONTH(StartDate),'У8 Ввод'!$D$173="",'У8 Ввод'!$E$173="",'У8 Ввод'!$D$173&gt;$B5),0,MAX(0,MIN(1,'У8 Ввод'!$E$173-NETWORKDAYS('У8 Ввод'!$D$173,$B5)+1))/Настройки!$E$14*100)</f>
        <v>0</v>
      </c>
      <c r="FM5" s="67" t="n">
        <f aca="false">IF(OR($D5=1,MONTH($B5)&lt;&gt;MONTH(StartDate),'У8 Ввод'!$D$174="",'У8 Ввод'!$E$174="",'У8 Ввод'!$D$174&gt;$B5),0,MAX(0,MIN(1,'У8 Ввод'!$E$174-NETWORKDAYS('У8 Ввод'!$D$174,$B5)+1))/Настройки!$E$14*100)</f>
        <v>0</v>
      </c>
      <c r="FN5" s="67" t="n">
        <f aca="false">IF(OR($D5=1,MONTH($B5)&lt;&gt;MONTH(StartDate),'У8 Ввод'!$D$175="",'У8 Ввод'!$E$175="",'У8 Ввод'!$D$175&gt;$B5),0,MAX(0,MIN(1,'У8 Ввод'!$E$175-NETWORKDAYS('У8 Ввод'!$D$175,$B5)+1))/Настройки!$E$14*100)</f>
        <v>0</v>
      </c>
      <c r="FO5" s="67" t="n">
        <f aca="false">IF(OR($D5=1,MONTH($B5)&lt;&gt;MONTH(StartDate),'У8 Ввод'!$D$176="",'У8 Ввод'!$E$176="",'У8 Ввод'!$D$176&gt;$B5),0,MAX(0,MIN(1,'У8 Ввод'!$E$176-NETWORKDAYS('У8 Ввод'!$D$176,$B5)+1))/Настройки!$E$14*100)</f>
        <v>0</v>
      </c>
      <c r="FP5" s="67" t="n">
        <f aca="false">IF(OR($D5=1,MONTH($B5)&lt;&gt;MONTH(StartDate),'У8 Ввод'!$D$177="",'У8 Ввод'!$E$177="",'У8 Ввод'!$D$177&gt;$B5),0,MAX(0,MIN(1,'У8 Ввод'!$E$177-NETWORKDAYS('У8 Ввод'!$D$177,$B5)+1))/Настройки!$E$14*100)</f>
        <v>0</v>
      </c>
      <c r="FQ5" s="67" t="n">
        <f aca="false">IF(OR($D5=1,MONTH($B5)&lt;&gt;MONTH(StartDate),'У8 Ввод'!$D$178="",'У8 Ввод'!$E$178="",'У8 Ввод'!$D$178&gt;$B5),0,MAX(0,MIN(1,'У8 Ввод'!$E$178-NETWORKDAYS('У8 Ввод'!$D$178,$B5)+1))/Настройки!$E$14*100)</f>
        <v>0</v>
      </c>
      <c r="FR5" s="67" t="n">
        <f aca="false">IF(OR($D5=1,MONTH($B5)&lt;&gt;MONTH(StartDate),'У8 Ввод'!$D$179="",'У8 Ввод'!$E$179="",'У8 Ввод'!$D$179&gt;$B5),0,MAX(0,MIN(1,'У8 Ввод'!$E$179-NETWORKDAYS('У8 Ввод'!$D$179,$B5)+1))/Настройки!$E$14*100)</f>
        <v>0</v>
      </c>
      <c r="FS5" s="67" t="n">
        <f aca="false">IF(OR($D5=1,MONTH($B5)&lt;&gt;MONTH(StartDate),'У8 Ввод'!$D$180="",'У8 Ввод'!$E$180="",'У8 Ввод'!$D$180&gt;$B5),0,MAX(0,MIN(1,'У8 Ввод'!$E$180-NETWORKDAYS('У8 Ввод'!$D$180,$B5)+1))/Настройки!$E$14*100)</f>
        <v>0</v>
      </c>
      <c r="FT5" s="67" t="n">
        <f aca="false">IF(OR($D5=1,MONTH($B5)&lt;&gt;MONTH(StartDate),'У8 Ввод'!$D$181="",'У8 Ввод'!$E$181="",'У8 Ввод'!$D$181&gt;$B5),0,MAX(0,MIN(1,'У8 Ввод'!$E$181-NETWORKDAYS('У8 Ввод'!$D$181,$B5)+1))/Настройки!$E$14*100)</f>
        <v>0</v>
      </c>
      <c r="FU5" s="67" t="n">
        <f aca="false">IF(OR($D5=1,MONTH($B5)&lt;&gt;MONTH(StartDate),'У8 Ввод'!$D$182="",'У8 Ввод'!$E$182="",'У8 Ввод'!$D$182&gt;$B5),0,MAX(0,MIN(1,'У8 Ввод'!$E$182-NETWORKDAYS('У8 Ввод'!$D$182,$B5)+1))/Настройки!$E$14*100)</f>
        <v>0</v>
      </c>
      <c r="FV5" s="67" t="n">
        <f aca="false">IF(OR($D5=1,MONTH($B5)&lt;&gt;MONTH(StartDate),'У8 Ввод'!$D$183="",'У8 Ввод'!$E$183="",'У8 Ввод'!$D$183&gt;$B5),0,MAX(0,MIN(1,'У8 Ввод'!$E$183-NETWORKDAYS('У8 Ввод'!$D$183,$B5)+1))/Настройки!$E$14*100)</f>
        <v>0</v>
      </c>
      <c r="FW5" s="67" t="n">
        <f aca="false">IF(OR($D5=1,MONTH($B5)&lt;&gt;MONTH(StartDate),'У8 Ввод'!$D$184="",'У8 Ввод'!$E$184="",'У8 Ввод'!$D$184&gt;$B5),0,MAX(0,MIN(1,'У8 Ввод'!$E$184-NETWORKDAYS('У8 Ввод'!$D$184,$B5)+1))/Настройки!$E$14*100)</f>
        <v>0</v>
      </c>
      <c r="FX5" s="67" t="n">
        <f aca="false">IF(OR($D5=1,MONTH($B5)&lt;&gt;MONTH(StartDate),'У8 Ввод'!$D$185="",'У8 Ввод'!$E$185="",'У8 Ввод'!$D$185&gt;$B5),0,MAX(0,MIN(1,'У8 Ввод'!$E$185-NETWORKDAYS('У8 Ввод'!$D$185,$B5)+1))/Настройки!$E$14*100)</f>
        <v>0</v>
      </c>
      <c r="FY5" s="67" t="n">
        <f aca="false">IF(OR($D5=1,MONTH($B5)&lt;&gt;MONTH(StartDate),'У8 Ввод'!$D$186="",'У8 Ввод'!$E$186="",'У8 Ввод'!$D$186&gt;$B5),0,MAX(0,MIN(1,'У8 Ввод'!$E$186-NETWORKDAYS('У8 Ввод'!$D$186,$B5)+1))/Настройки!$E$14*100)</f>
        <v>0</v>
      </c>
      <c r="FZ5" s="67" t="n">
        <f aca="false">IF(OR($D5=1,MONTH($B5)&lt;&gt;MONTH(StartDate),'У8 Ввод'!$D$187="",'У8 Ввод'!$E$187="",'У8 Ввод'!$D$187&gt;$B5),0,MAX(0,MIN(1,'У8 Ввод'!$E$187-NETWORKDAYS('У8 Ввод'!$D$187,$B5)+1))/Настройки!$E$14*100)</f>
        <v>0</v>
      </c>
      <c r="GA5" s="67" t="n">
        <f aca="false">IF(OR($D5=1,MONTH($B5)&lt;&gt;MONTH(StartDate),'У8 Ввод'!$D$188="",'У8 Ввод'!$E$188="",'У8 Ввод'!$D$188&gt;$B5),0,MAX(0,MIN(1,'У8 Ввод'!$E$188-NETWORKDAYS('У8 Ввод'!$D$188,$B5)+1))/Настройки!$E$14*100)</f>
        <v>0</v>
      </c>
      <c r="GB5" s="67" t="n">
        <f aca="false">IF(OR($D5=1,MONTH($B5)&lt;&gt;MONTH(StartDate),'У8 Ввод'!$D$189="",'У8 Ввод'!$E$189="",'У8 Ввод'!$D$189&gt;$B5),0,MAX(0,MIN(1,'У8 Ввод'!$E$189-NETWORKDAYS('У8 Ввод'!$D$189,$B5)+1))/Настройки!$E$14*100)</f>
        <v>0</v>
      </c>
      <c r="GC5" s="67" t="n">
        <f aca="false">IF(OR($D5=1,MONTH($B5)&lt;&gt;MONTH(StartDate),'У8 Ввод'!$D$190="",'У8 Ввод'!$E$190="",'У8 Ввод'!$D$190&gt;$B5),0,MAX(0,MIN(1,'У8 Ввод'!$E$190-NETWORKDAYS('У8 Ввод'!$D$190,$B5)+1))/Настройки!$E$14*100)</f>
        <v>0</v>
      </c>
      <c r="GD5" s="67" t="n">
        <f aca="false">IF(OR($D5=1,MONTH($B5)&lt;&gt;MONTH(StartDate),'У8 Ввод'!$D$191="",'У8 Ввод'!$E$191="",'У8 Ввод'!$D$191&gt;$B5),0,MAX(0,MIN(1,'У8 Ввод'!$E$191-NETWORKDAYS('У8 Ввод'!$D$191,$B5)+1))/Настройки!$E$14*100)</f>
        <v>0</v>
      </c>
      <c r="GE5" s="67" t="n">
        <f aca="false">IF(OR($D5=1,MONTH($B5)&lt;&gt;MONTH(StartDate),'У8 Ввод'!$D$192="",'У8 Ввод'!$E$192="",'У8 Ввод'!$D$192&gt;$B5),0,MAX(0,MIN(1,'У8 Ввод'!$E$192-NETWORKDAYS('У8 Ввод'!$D$192,$B5)+1))/Настройки!$E$14*100)</f>
        <v>0</v>
      </c>
      <c r="GF5" s="67" t="n">
        <f aca="false">IF(OR($D5=1,MONTH($B5)&lt;&gt;MONTH(StartDate),'У8 Ввод'!$D$193="",'У8 Ввод'!$E$193="",'У8 Ввод'!$D$193&gt;$B5),0,MAX(0,MIN(1,'У8 Ввод'!$E$193-NETWORKDAYS('У8 Ввод'!$D$193,$B5)+1))/Настройки!$E$14*100)</f>
        <v>0</v>
      </c>
      <c r="GG5" s="67" t="n">
        <f aca="false">IF(OR($D5=1,MONTH($B5)&lt;&gt;MONTH(StartDate),'У8 Ввод'!$D$194="",'У8 Ввод'!$E$194="",'У8 Ввод'!$D$194&gt;$B5),0,MAX(0,MIN(1,'У8 Ввод'!$E$194-NETWORKDAYS('У8 Ввод'!$D$194,$B5)+1))/Настройки!$E$14*100)</f>
        <v>0</v>
      </c>
      <c r="GH5" s="67" t="n">
        <f aca="false">IF(OR($D5=1,MONTH($B5)&lt;&gt;MONTH(StartDate),'У8 Ввод'!$D$195="",'У8 Ввод'!$E$195="",'У8 Ввод'!$D$195&gt;$B5),0,MAX(0,MIN(1,'У8 Ввод'!$E$195-NETWORKDAYS('У8 Ввод'!$D$195,$B5)+1))/Настройки!$E$14*100)</f>
        <v>0</v>
      </c>
      <c r="GI5" s="67" t="n">
        <f aca="false">IF(OR($D5=1,MONTH($B5)&lt;&gt;MONTH(StartDate),'У8 Ввод'!$D$196="",'У8 Ввод'!$E$196="",'У8 Ввод'!$D$196&gt;$B5),0,MAX(0,MIN(1,'У8 Ввод'!$E$196-NETWORKDAYS('У8 Ввод'!$D$196,$B5)+1))/Настройки!$E$14*100)</f>
        <v>0</v>
      </c>
      <c r="GJ5" s="67" t="n">
        <f aca="false">IF(OR($D5=1,MONTH($B5)&lt;&gt;MONTH(StartDate),'У8 Ввод'!$D$197="",'У8 Ввод'!$E$197="",'У8 Ввод'!$D$197&gt;$B5),0,MAX(0,MIN(1,'У8 Ввод'!$E$197-NETWORKDAYS('У8 Ввод'!$D$197,$B5)+1))/Настройки!$E$14*100)</f>
        <v>0</v>
      </c>
      <c r="GK5" s="67" t="n">
        <f aca="false">IF(OR($D5=1,MONTH($B5)&lt;&gt;MONTH(StartDate),'У8 Ввод'!$D$198="",'У8 Ввод'!$E$198="",'У8 Ввод'!$D$198&gt;$B5),0,MAX(0,MIN(1,'У8 Ввод'!$E$198-NETWORKDAYS('У8 Ввод'!$D$198,$B5)+1))/Настройки!$E$14*100)</f>
        <v>0</v>
      </c>
      <c r="GL5" s="67" t="n">
        <f aca="false">IF(OR($D5=1,MONTH($B5)&lt;&gt;MONTH(StartDate),'У8 Ввод'!$D$199="",'У8 Ввод'!$E$199="",'У8 Ввод'!$D$199&gt;$B5),0,MAX(0,MIN(1,'У8 Ввод'!$E$199-NETWORKDAYS('У8 Ввод'!$D$199,$B5)+1))/Настройки!$E$14*100)</f>
        <v>0</v>
      </c>
      <c r="GM5" s="67" t="n">
        <f aca="false">IF(OR($D5=1,MONTH($B5)&lt;&gt;MONTH(StartDate),'У8 Ввод'!$D$200="",'У8 Ввод'!$E$200="",'У8 Ввод'!$D$200&gt;$B5),0,MAX(0,MIN(1,'У8 Ввод'!$E$200-NETWORKDAYS('У8 Ввод'!$D$200,$B5)+1))/Настройки!$E$14*100)</f>
        <v>0</v>
      </c>
      <c r="GN5" s="67" t="n">
        <f aca="false">IF(OR($D5=1,MONTH($B5)&lt;&gt;MONTH(StartDate),'У8 Ввод'!$D$201="",'У8 Ввод'!$E$201="",'У8 Ввод'!$D$201&gt;$B5),0,MAX(0,MIN(1,'У8 Ввод'!$E$201-NETWORKDAYS('У8 Ввод'!$D$201,$B5)+1))/Настройки!$E$14*100)</f>
        <v>0</v>
      </c>
      <c r="GO5" s="67" t="n">
        <f aca="false">IF(OR($D5=1,MONTH($B5)&lt;&gt;MONTH(StartDate),'У8 Ввод'!$D$202="",'У8 Ввод'!$E$202="",'У8 Ввод'!$D$202&gt;$B5),0,MAX(0,MIN(1,'У8 Ввод'!$E$202-NETWORKDAYS('У8 Ввод'!$D$202,$B5)+1))/Настройки!$E$14*100)</f>
        <v>0</v>
      </c>
      <c r="GP5" s="67" t="n">
        <f aca="false">IF(OR($D5=1,MONTH($B5)&lt;&gt;MONTH(StartDate),'У8 Ввод'!$D$203="",'У8 Ввод'!$E$203="",'У8 Ввод'!$D$203&gt;$B5),0,MAX(0,MIN(1,'У8 Ввод'!$E$203-NETWORKDAYS('У8 Ввод'!$D$203,$B5)+1))/Настройки!$E$14*100)</f>
        <v>0</v>
      </c>
      <c r="GQ5" s="67" t="n">
        <f aca="false">IF(OR($D5=1,MONTH($B5)&lt;&gt;MONTH(StartDate),'У8 Ввод'!$D$204="",'У8 Ввод'!$E$204="",'У8 Ввод'!$D$204&gt;$B5),0,MAX(0,MIN(1,'У8 Ввод'!$E$204-NETWORKDAYS('У8 Ввод'!$D$204,$B5)+1))/Настройки!$E$14*100)</f>
        <v>0</v>
      </c>
      <c r="GR5" s="67" t="n">
        <f aca="false">IF(OR($D5=1,MONTH($B5)&lt;&gt;MONTH(StartDate),'У8 Ввод'!$D$205="",'У8 Ввод'!$E$205="",'У8 Ввод'!$D$205&gt;$B5),0,MAX(0,MIN(1,'У8 Ввод'!$E$205-NETWORKDAYS('У8 Ввод'!$D$205,$B5)+1))/Настройки!$E$14*100)</f>
        <v>0</v>
      </c>
      <c r="GS5" s="67" t="n">
        <f aca="false">IF(OR($D5=1,MONTH($B5)&lt;&gt;MONTH(StartDate),'У8 Ввод'!$D$206="",'У8 Ввод'!$E$206="",'У8 Ввод'!$D$206&gt;$B5),0,MAX(0,MIN(1,'У8 Ввод'!$E$206-NETWORKDAYS('У8 Ввод'!$D$206,$B5)+1))/Настройки!$E$14*100)</f>
        <v>0</v>
      </c>
      <c r="GT5" s="67" t="n">
        <f aca="false">IF(OR($D5=1,MONTH($B5)&lt;&gt;MONTH(StartDate),'У8 Ввод'!$D$207="",'У8 Ввод'!$E$207="",'У8 Ввод'!$D$207&gt;$B5),0,MAX(0,MIN(1,'У8 Ввод'!$E$207-NETWORKDAYS('У8 Ввод'!$D$207,$B5)+1))/Настройки!$E$14*100)</f>
        <v>0</v>
      </c>
      <c r="GU5" s="67" t="n">
        <f aca="false">IF(OR($D5=1,MONTH($B5)&lt;&gt;MONTH(StartDate),'У8 Ввод'!$D$208="",'У8 Ввод'!$E$208="",'У8 Ввод'!$D$208&gt;$B5),0,MAX(0,MIN(1,'У8 Ввод'!$E$208-NETWORKDAYS('У8 Ввод'!$D$208,$B5)+1))/Настройки!$E$14*100)</f>
        <v>0</v>
      </c>
      <c r="GV5" s="67" t="n">
        <f aca="false">IF(OR($D5=1,MONTH($B5)&lt;&gt;MONTH(StartDate),'У8 Ввод'!$D$209="",'У8 Ввод'!$E$209="",'У8 Ввод'!$D$209&gt;$B5),0,MAX(0,MIN(1,'У8 Ввод'!$E$209-NETWORKDAYS('У8 Ввод'!$D$209,$B5)+1))/Настройки!$E$14*100)</f>
        <v>0</v>
      </c>
      <c r="GW5" s="67" t="n">
        <f aca="false">IF(OR($D5=1,MONTH($B5)&lt;&gt;MONTH(StartDate),'У8 Ввод'!$D$210="",'У8 Ввод'!$E$210="",'У8 Ввод'!$D$210&gt;$B5),0,MAX(0,MIN(1,'У8 Ввод'!$E$210-NETWORKDAYS('У8 Ввод'!$D$210,$B5)+1))/Настройки!$E$14*100)</f>
        <v>0</v>
      </c>
      <c r="GX5" s="67" t="n">
        <f aca="false">IF(OR($D5=1,MONTH($B5)&lt;&gt;MONTH(StartDate),'У8 Ввод'!$D$211="",'У8 Ввод'!$E$211="",'У8 Ввод'!$D$211&gt;$B5),0,MAX(0,MIN(1,'У8 Ввод'!$E$211-NETWORKDAYS('У8 Ввод'!$D$211,$B5)+1))/Настройки!$E$14*100)</f>
        <v>0</v>
      </c>
      <c r="GY5" s="67" t="n">
        <f aca="false">IF(OR($D5=1,MONTH($B5)&lt;&gt;MONTH(StartDate),'У8 Ввод'!$D$212="",'У8 Ввод'!$E$212="",'У8 Ввод'!$D$212&gt;$B5),0,MAX(0,MIN(1,'У8 Ввод'!$E$212-NETWORKDAYS('У8 Ввод'!$D$212,$B5)+1))/Настройки!$E$14*100)</f>
        <v>0</v>
      </c>
      <c r="GZ5" s="67" t="n">
        <f aca="false">IF(OR($D5=1,MONTH($B5)&lt;&gt;MONTH(StartDate),'У8 Ввод'!$D$213="",'У8 Ввод'!$E$213="",'У8 Ввод'!$D$213&gt;$B5),0,MAX(0,MIN(1,'У8 Ввод'!$E$213-NETWORKDAYS('У8 Ввод'!$D$213,$B5)+1))/Настройки!$E$14*100)</f>
        <v>0</v>
      </c>
      <c r="HA5" s="67" t="n">
        <f aca="false">IF(OR($D5=1,MONTH($B5)&lt;&gt;MONTH(StartDate),'У8 Ввод'!$D$214="",'У8 Ввод'!$E$214="",'У8 Ввод'!$D$214&gt;$B5),0,MAX(0,MIN(1,'У8 Ввод'!$E$214-NETWORKDAYS('У8 Ввод'!$D$214,$B5)+1))/Настройки!$E$14*100)</f>
        <v>0</v>
      </c>
      <c r="HB5" s="67" t="n">
        <f aca="false">IF(OR($D5=1,MONTH($B5)&lt;&gt;MONTH(StartDate),'У8 Ввод'!$D$215="",'У8 Ввод'!$E$215="",'У8 Ввод'!$D$215&gt;$B5),0,MAX(0,MIN(1,'У8 Ввод'!$E$215-NETWORKDAYS('У8 Ввод'!$D$215,$B5)+1))/Настройки!$E$14*100)</f>
        <v>0</v>
      </c>
      <c r="HC5" s="67" t="n">
        <f aca="false">IF(OR($D5=1,MONTH($B5)&lt;&gt;MONTH(StartDate),'У8 Ввод'!$D$216="",'У8 Ввод'!$E$216="",'У8 Ввод'!$D$216&gt;$B5),0,MAX(0,MIN(1,'У8 Ввод'!$E$216-NETWORKDAYS('У8 Ввод'!$D$216,$B5)+1))/Настройки!$E$14*100)</f>
        <v>0</v>
      </c>
      <c r="HD5" s="67" t="n">
        <f aca="false">IF(OR($D5=1,MONTH($B5)&lt;&gt;MONTH(StartDate),'У8 Ввод'!$D$217="",'У8 Ввод'!$E$217="",'У8 Ввод'!$D$217&gt;$B5),0,MAX(0,MIN(1,'У8 Ввод'!$E$217-NETWORKDAYS('У8 Ввод'!$D$217,$B5)+1))/Настройки!$E$14*100)</f>
        <v>0</v>
      </c>
      <c r="HE5" s="67" t="n">
        <f aca="false">IF(OR($D5=1,MONTH($B5)&lt;&gt;MONTH(StartDate),'У8 Ввод'!$D$218="",'У8 Ввод'!$E$218="",'У8 Ввод'!$D$218&gt;$B5),0,MAX(0,MIN(1,'У8 Ввод'!$E$218-NETWORKDAYS('У8 Ввод'!$D$218,$B5)+1))/Настройки!$E$14*100)</f>
        <v>0</v>
      </c>
      <c r="HF5" s="67" t="n">
        <f aca="false">IF(OR($D5=1,MONTH($B5)&lt;&gt;MONTH(StartDate),'У8 Ввод'!$D$219="",'У8 Ввод'!$E$219="",'У8 Ввод'!$D$219&gt;$B5),0,MAX(0,MIN(1,'У8 Ввод'!$E$219-NETWORKDAYS('У8 Ввод'!$D$219,$B5)+1))/Настройки!$E$14*100)</f>
        <v>0</v>
      </c>
      <c r="HG5" s="67" t="n">
        <f aca="false">IF(OR($D5=1,MONTH($B5)&lt;&gt;MONTH(StartDate),'У8 Ввод'!$D$220="",'У8 Ввод'!$E$220="",'У8 Ввод'!$D$220&gt;$B5),0,MAX(0,MIN(1,'У8 Ввод'!$E$220-NETWORKDAYS('У8 Ввод'!$D$220,$B5)+1))/Настройки!$E$14*100)</f>
        <v>0</v>
      </c>
      <c r="HH5" s="67" t="n">
        <f aca="false">IF(OR($D5=1,MONTH($B5)&lt;&gt;MONTH(StartDate),'У8 Ввод'!$D$221="",'У8 Ввод'!$E$221="",'У8 Ввод'!$D$221&gt;$B5),0,MAX(0,MIN(1,'У8 Ввод'!$E$221-NETWORKDAYS('У8 Ввод'!$D$221,$B5)+1))/Настройки!$E$14*100)</f>
        <v>0</v>
      </c>
      <c r="HI5" s="67" t="n">
        <f aca="false">IF(OR($D5=1,MONTH($B5)&lt;&gt;MONTH(StartDate),'У8 Ввод'!$D$222="",'У8 Ввод'!$E$222="",'У8 Ввод'!$D$222&gt;$B5),0,MAX(0,MIN(1,'У8 Ввод'!$E$222-NETWORKDAYS('У8 Ввод'!$D$222,$B5)+1))/Настройки!$E$14*100)</f>
        <v>0</v>
      </c>
      <c r="HJ5" s="67" t="n">
        <f aca="false">IF(OR($D5=1,MONTH($B5)&lt;&gt;MONTH(StartDate),'У8 Ввод'!$D$223="",'У8 Ввод'!$E$223="",'У8 Ввод'!$D$223&gt;$B5),0,MAX(0,MIN(1,'У8 Ввод'!$E$223-NETWORKDAYS('У8 Ввод'!$D$223,$B5)+1))/Настройки!$E$14*100)</f>
        <v>0</v>
      </c>
      <c r="HK5" s="67" t="n">
        <f aca="false">IF(OR($D5=1,MONTH($B5)&lt;&gt;MONTH(StartDate),'У8 Ввод'!$D$224="",'У8 Ввод'!$E$224="",'У8 Ввод'!$D$224&gt;$B5),0,MAX(0,MIN(1,'У8 Ввод'!$E$224-NETWORKDAYS('У8 Ввод'!$D$224,$B5)+1))/Настройки!$E$14*100)</f>
        <v>0</v>
      </c>
      <c r="HL5" s="67" t="n">
        <f aca="false">IF(OR($D5=1,MONTH($B5)&lt;&gt;MONTH(StartDate),'У8 Ввод'!$D$225="",'У8 Ввод'!$E$225="",'У8 Ввод'!$D$225&gt;$B5),0,MAX(0,MIN(1,'У8 Ввод'!$E$225-NETWORKDAYS('У8 Ввод'!$D$225,$B5)+1))/Настройки!$E$14*100)</f>
        <v>0</v>
      </c>
      <c r="HM5" s="67" t="n">
        <f aca="false">IF(OR($D5=1,MONTH($B5)&lt;&gt;MONTH(StartDate),'У8 Ввод'!$D$226="",'У8 Ввод'!$E$226="",'У8 Ввод'!$D$226&gt;$B5),0,MAX(0,MIN(1,'У8 Ввод'!$E$226-NETWORKDAYS('У8 Ввод'!$D$226,$B5)+1))/Настройки!$E$14*100)</f>
        <v>0</v>
      </c>
      <c r="HN5" s="67" t="n">
        <f aca="false">IF(OR($D5=1,MONTH($B5)&lt;&gt;MONTH(StartDate),'У8 Ввод'!$D$227="",'У8 Ввод'!$E$227="",'У8 Ввод'!$D$227&gt;$B5),0,MAX(0,MIN(1,'У8 Ввод'!$E$227-NETWORKDAYS('У8 Ввод'!$D$227,$B5)+1))/Настройки!$E$14*100)</f>
        <v>0</v>
      </c>
      <c r="HO5" s="67" t="n">
        <f aca="false">IF(OR($D5=1,MONTH($B5)&lt;&gt;MONTH(StartDate),'У8 Ввод'!$D$228="",'У8 Ввод'!$E$228="",'У8 Ввод'!$D$228&gt;$B5),0,MAX(0,MIN(1,'У8 Ввод'!$E$228-NETWORKDAYS('У8 Ввод'!$D$228,$B5)+1))/Настройки!$E$14*100)</f>
        <v>0</v>
      </c>
      <c r="HP5" s="67" t="n">
        <f aca="false">IF(OR($D5=1,MONTH($B5)&lt;&gt;MONTH(StartDate),'У8 Ввод'!$D$229="",'У8 Ввод'!$E$229="",'У8 Ввод'!$D$229&gt;$B5),0,MAX(0,MIN(1,'У8 Ввод'!$E$229-NETWORKDAYS('У8 Ввод'!$D$229,$B5)+1))/Настройки!$E$14*100)</f>
        <v>0</v>
      </c>
      <c r="HQ5" s="67" t="n">
        <f aca="false">IF(OR($D5=1,MONTH($B5)&lt;&gt;MONTH(StartDate),'У8 Ввод'!$D$230="",'У8 Ввод'!$E$230="",'У8 Ввод'!$D$230&gt;$B5),0,MAX(0,MIN(1,'У8 Ввод'!$E$230-NETWORKDAYS('У8 Ввод'!$D$230,$B5)+1))/Настройки!$E$14*100)</f>
        <v>0</v>
      </c>
      <c r="HR5" s="67" t="n">
        <f aca="false">IF(OR($D5=1,MONTH($B5)&lt;&gt;MONTH(StartDate),'У8 Ввод'!$D$231="",'У8 Ввод'!$E$231="",'У8 Ввод'!$D$231&gt;$B5),0,MAX(0,MIN(1,'У8 Ввод'!$E$231-NETWORKDAYS('У8 Ввод'!$D$231,$B5)+1))/Настройки!$E$14*100)</f>
        <v>0</v>
      </c>
      <c r="HS5" s="67" t="n">
        <f aca="false">IF(OR($D5=1,MONTH($B5)&lt;&gt;MONTH(StartDate),'У8 Ввод'!$D$232="",'У8 Ввод'!$E$232="",'У8 Ввод'!$D$232&gt;$B5),0,MAX(0,MIN(1,'У8 Ввод'!$E$232-NETWORKDAYS('У8 Ввод'!$D$232,$B5)+1))/Настройки!$E$14*100)</f>
        <v>0</v>
      </c>
      <c r="HT5" s="67" t="n">
        <f aca="false">IF(OR($D5=1,MONTH($B5)&lt;&gt;MONTH(StartDate),'У8 Ввод'!$D$233="",'У8 Ввод'!$E$233="",'У8 Ввод'!$D$233&gt;$B5),0,MAX(0,MIN(1,'У8 Ввод'!$E$233-NETWORKDAYS('У8 Ввод'!$D$233,$B5)+1))/Настройки!$E$14*100)</f>
        <v>0</v>
      </c>
      <c r="HU5" s="67" t="n">
        <f aca="false">IF(OR($D5=1,MONTH($B5)&lt;&gt;MONTH(StartDate),'У8 Ввод'!$D$234="",'У8 Ввод'!$E$234="",'У8 Ввод'!$D$234&gt;$B5),0,MAX(0,MIN(1,'У8 Ввод'!$E$234-NETWORKDAYS('У8 Ввод'!$D$234,$B5)+1))/Настройки!$E$14*100)</f>
        <v>0</v>
      </c>
      <c r="HV5" s="67" t="n">
        <f aca="false">IF(OR($D5=1,MONTH($B5)&lt;&gt;MONTH(StartDate),'У8 Ввод'!$D$235="",'У8 Ввод'!$E$235="",'У8 Ввод'!$D$235&gt;$B5),0,MAX(0,MIN(1,'У8 Ввод'!$E$235-NETWORKDAYS('У8 Ввод'!$D$235,$B5)+1))/Настройки!$E$14*100)</f>
        <v>0</v>
      </c>
      <c r="HW5" s="67" t="n">
        <f aca="false">IF(OR($D5=1,MONTH($B5)&lt;&gt;MONTH(StartDate),'У8 Ввод'!$D$236="",'У8 Ввод'!$E$236="",'У8 Ввод'!$D$236&gt;$B5),0,MAX(0,MIN(1,'У8 Ввод'!$E$236-NETWORKDAYS('У8 Ввод'!$D$236,$B5)+1))/Настройки!$E$14*100)</f>
        <v>0</v>
      </c>
      <c r="HX5" s="67" t="n">
        <f aca="false">IF(OR($D5=1,MONTH($B5)&lt;&gt;MONTH(StartDate),'У8 Ввод'!$D$237="",'У8 Ввод'!$E$237="",'У8 Ввод'!$D$237&gt;$B5),0,MAX(0,MIN(1,'У8 Ввод'!$E$237-NETWORKDAYS('У8 Ввод'!$D$237,$B5)+1))/Настройки!$E$14*100)</f>
        <v>0</v>
      </c>
      <c r="HY5" s="67" t="n">
        <f aca="false">IF(OR($D5=1,MONTH($B5)&lt;&gt;MONTH(StartDate),'У8 Ввод'!$D$238="",'У8 Ввод'!$E$238="",'У8 Ввод'!$D$238&gt;$B5),0,MAX(0,MIN(1,'У8 Ввод'!$E$238-NETWORKDAYS('У8 Ввод'!$D$238,$B5)+1))/Настройки!$E$14*100)</f>
        <v>0</v>
      </c>
      <c r="HZ5" s="67" t="n">
        <f aca="false">IF(OR($D5=1,MONTH($B5)&lt;&gt;MONTH(StartDate),'У8 Ввод'!$D$239="",'У8 Ввод'!$E$239="",'У8 Ввод'!$D$239&gt;$B5),0,MAX(0,MIN(1,'У8 Ввод'!$E$239-NETWORKDAYS('У8 Ввод'!$D$239,$B5)+1))/Настройки!$E$14*100)</f>
        <v>0</v>
      </c>
      <c r="IA5" s="67" t="n">
        <f aca="false">IF(OR($D5=1,MONTH($B5)&lt;&gt;MONTH(StartDate),'У8 Ввод'!$D$240="",'У8 Ввод'!$E$240="",'У8 Ввод'!$D$240&gt;$B5),0,MAX(0,MIN(1,'У8 Ввод'!$E$240-NETWORKDAYS('У8 Ввод'!$D$240,$B5)+1))/Настройки!$E$14*100)</f>
        <v>0</v>
      </c>
      <c r="IB5" s="67" t="n">
        <f aca="false">IF(OR($D5=1,MONTH($B5)&lt;&gt;MONTH(StartDate),'У8 Ввод'!$D$241="",'У8 Ввод'!$E$241="",'У8 Ввод'!$D$241&gt;$B5),0,MAX(0,MIN(1,'У8 Ввод'!$E$241-NETWORKDAYS('У8 Ввод'!$D$241,$B5)+1))/Настройки!$E$14*100)</f>
        <v>0</v>
      </c>
      <c r="IC5" s="67" t="n">
        <f aca="false">IF(OR($D5=1,MONTH($B5)&lt;&gt;MONTH(StartDate),'У8 Ввод'!$D$242="",'У8 Ввод'!$E$242="",'У8 Ввод'!$D$242&gt;$B5),0,MAX(0,MIN(1,'У8 Ввод'!$E$242-NETWORKDAYS('У8 Ввод'!$D$242,$B5)+1))/Настройки!$E$14*100)</f>
        <v>0</v>
      </c>
      <c r="ID5" s="67" t="n">
        <f aca="false">IF(OR($D5=1,MONTH($B5)&lt;&gt;MONTH(StartDate),'У8 Ввод'!$D$243="",'У8 Ввод'!$E$243="",'У8 Ввод'!$D$243&gt;$B5),0,MAX(0,MIN(1,'У8 Ввод'!$E$243-NETWORKDAYS('У8 Ввод'!$D$243,$B5)+1))/Настройки!$E$14*100)</f>
        <v>0</v>
      </c>
      <c r="IE5" s="67" t="n">
        <f aca="false">IF(OR($D5=1,MONTH($B5)&lt;&gt;MONTH(StartDate),'У8 Ввод'!$D$244="",'У8 Ввод'!$E$244="",'У8 Ввод'!$D$244&gt;$B5),0,MAX(0,MIN(1,'У8 Ввод'!$E$244-NETWORKDAYS('У8 Ввод'!$D$244,$B5)+1))/Настройки!$E$14*100)</f>
        <v>0</v>
      </c>
      <c r="IF5" s="67" t="n">
        <f aca="false">IF(OR($D5=1,MONTH($B5)&lt;&gt;MONTH(StartDate),'У8 Ввод'!$D$245="",'У8 Ввод'!$E$245="",'У8 Ввод'!$D$245&gt;$B5),0,MAX(0,MIN(1,'У8 Ввод'!$E$245-NETWORKDAYS('У8 Ввод'!$D$245,$B5)+1))/Настройки!$E$14*100)</f>
        <v>0</v>
      </c>
      <c r="IG5" s="67" t="n">
        <f aca="false">IF(OR($D5=1,MONTH($B5)&lt;&gt;MONTH(StartDate),'У8 Ввод'!$D$246="",'У8 Ввод'!$E$246="",'У8 Ввод'!$D$246&gt;$B5),0,MAX(0,MIN(1,'У8 Ввод'!$E$246-NETWORKDAYS('У8 Ввод'!$D$246,$B5)+1))/Настройки!$E$14*100)</f>
        <v>0</v>
      </c>
      <c r="IH5" s="67" t="n">
        <f aca="false">IF(OR($D5=1,MONTH($B5)&lt;&gt;MONTH(StartDate),'У8 Ввод'!$D$247="",'У8 Ввод'!$E$247="",'У8 Ввод'!$D$247&gt;$B5),0,MAX(0,MIN(1,'У8 Ввод'!$E$247-NETWORKDAYS('У8 Ввод'!$D$247,$B5)+1))/Настройки!$E$14*100)</f>
        <v>0</v>
      </c>
      <c r="II5" s="67" t="n">
        <f aca="false">IF(OR($D5=1,MONTH($B5)&lt;&gt;MONTH(StartDate),'У8 Ввод'!$D$248="",'У8 Ввод'!$E$248="",'У8 Ввод'!$D$248&gt;$B5),0,MAX(0,MIN(1,'У8 Ввод'!$E$248-NETWORKDAYS('У8 Ввод'!$D$248,$B5)+1))/Настройки!$E$14*100)</f>
        <v>0</v>
      </c>
      <c r="IJ5" s="67" t="n">
        <f aca="false">IF(OR($D5=1,MONTH($B5)&lt;&gt;MONTH(StartDate),'У8 Ввод'!$D$249="",'У8 Ввод'!$E$249="",'У8 Ввод'!$D$249&gt;$B5),0,MAX(0,MIN(1,'У8 Ввод'!$E$249-NETWORKDAYS('У8 Ввод'!$D$249,$B5)+1))/Настройки!$E$14*100)</f>
        <v>0</v>
      </c>
      <c r="IK5" s="67" t="n">
        <f aca="false">IF(OR($D5=1,MONTH($B5)&lt;&gt;MONTH(StartDate),'У8 Ввод'!$D$250="",'У8 Ввод'!$E$250="",'У8 Ввод'!$D$250&gt;$B5),0,MAX(0,MIN(1,'У8 Ввод'!$E$250-NETWORKDAYS('У8 Ввод'!$D$250,$B5)+1))/Настройки!$E$14*100)</f>
        <v>0</v>
      </c>
      <c r="IL5" s="67" t="n">
        <f aca="false">IF(OR($D5=1,MONTH($B5)&lt;&gt;MONTH(StartDate),'У8 Ввод'!$D$251="",'У8 Ввод'!$E$251="",'У8 Ввод'!$D$251&gt;$B5),0,MAX(0,MIN(1,'У8 Ввод'!$E$251-NETWORKDAYS('У8 Ввод'!$D$251,$B5)+1))/Настройки!$E$14*100)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IF(OR($D6=1,MONTH($B6)&lt;&gt;MONTH(StartDate),'У8 Ввод'!$D$12="",'У8 Ввод'!$E$12="",'У8 Ввод'!$D$12&gt;$B6),0,MAX(0,MIN(1,'У8 Ввод'!$E$12-NETWORKDAYS('У8 Ввод'!$D$12,$B6)+1))/Настройки!$E$14*100)</f>
        <v>0</v>
      </c>
      <c r="H6" s="67" t="n">
        <f aca="false">IF(OR($D6=1,MONTH($B6)&lt;&gt;MONTH(StartDate),'У8 Ввод'!$D$13="",'У8 Ввод'!$E$13="",'У8 Ввод'!$D$13&gt;$B6),0,MAX(0,MIN(1,'У8 Ввод'!$E$13-NETWORKDAYS('У8 Ввод'!$D$13,$B6)+1))/Настройки!$E$14*100)</f>
        <v>0</v>
      </c>
      <c r="I6" s="67" t="n">
        <f aca="false">IF(OR($D6=1,MONTH($B6)&lt;&gt;MONTH(StartDate),'У8 Ввод'!$D$14="",'У8 Ввод'!$E$14="",'У8 Ввод'!$D$14&gt;$B6),0,MAX(0,MIN(1,'У8 Ввод'!$E$14-NETWORKDAYS('У8 Ввод'!$D$14,$B6)+1))/Настройки!$E$14*100)</f>
        <v>0</v>
      </c>
      <c r="J6" s="67" t="n">
        <f aca="false">IF(OR($D6=1,MONTH($B6)&lt;&gt;MONTH(StartDate),'У8 Ввод'!$D$15="",'У8 Ввод'!$E$15="",'У8 Ввод'!$D$15&gt;$B6),0,MAX(0,MIN(1,'У8 Ввод'!$E$15-NETWORKDAYS('У8 Ввод'!$D$15,$B6)+1))/Настройки!$E$14*100)</f>
        <v>0</v>
      </c>
      <c r="K6" s="67" t="n">
        <f aca="false">IF(OR($D6=1,MONTH($B6)&lt;&gt;MONTH(StartDate),'У8 Ввод'!$D$16="",'У8 Ввод'!$E$16="",'У8 Ввод'!$D$16&gt;$B6),0,MAX(0,MIN(1,'У8 Ввод'!$E$16-NETWORKDAYS('У8 Ввод'!$D$16,$B6)+1))/Настройки!$E$14*100)</f>
        <v>0</v>
      </c>
      <c r="L6" s="67" t="n">
        <f aca="false">IF(OR($D6=1,MONTH($B6)&lt;&gt;MONTH(StartDate),'У8 Ввод'!$D$17="",'У8 Ввод'!$E$17="",'У8 Ввод'!$D$17&gt;$B6),0,MAX(0,MIN(1,'У8 Ввод'!$E$17-NETWORKDAYS('У8 Ввод'!$D$17,$B6)+1))/Настройки!$E$14*100)</f>
        <v>0</v>
      </c>
      <c r="M6" s="67" t="n">
        <f aca="false">IF(OR($D6=1,MONTH($B6)&lt;&gt;MONTH(StartDate),'У8 Ввод'!$D$18="",'У8 Ввод'!$E$18="",'У8 Ввод'!$D$18&gt;$B6),0,MAX(0,MIN(1,'У8 Ввод'!$E$18-NETWORKDAYS('У8 Ввод'!$D$18,$B6)+1))/Настройки!$E$14*100)</f>
        <v>0</v>
      </c>
      <c r="N6" s="67" t="n">
        <f aca="false">IF(OR($D6=1,MONTH($B6)&lt;&gt;MONTH(StartDate),'У8 Ввод'!$D$19="",'У8 Ввод'!$E$19="",'У8 Ввод'!$D$19&gt;$B6),0,MAX(0,MIN(1,'У8 Ввод'!$E$19-NETWORKDAYS('У8 Ввод'!$D$19,$B6)+1))/Настройки!$E$14*100)</f>
        <v>0</v>
      </c>
      <c r="O6" s="67" t="n">
        <f aca="false">IF(OR($D6=1,MONTH($B6)&lt;&gt;MONTH(StartDate),'У8 Ввод'!$D$20="",'У8 Ввод'!$E$20="",'У8 Ввод'!$D$20&gt;$B6),0,MAX(0,MIN(1,'У8 Ввод'!$E$20-NETWORKDAYS('У8 Ввод'!$D$20,$B6)+1))/Настройки!$E$14*100)</f>
        <v>0</v>
      </c>
      <c r="P6" s="67" t="n">
        <f aca="false">IF(OR($D6=1,MONTH($B6)&lt;&gt;MONTH(StartDate),'У8 Ввод'!$D$21="",'У8 Ввод'!$E$21="",'У8 Ввод'!$D$21&gt;$B6),0,MAX(0,MIN(1,'У8 Ввод'!$E$21-NETWORKDAYS('У8 Ввод'!$D$21,$B6)+1))/Настройки!$E$14*100)</f>
        <v>0</v>
      </c>
      <c r="Q6" s="67" t="n">
        <f aca="false">IF(OR($D6=1,MONTH($B6)&lt;&gt;MONTH(StartDate),'У8 Ввод'!$D$22="",'У8 Ввод'!$E$22="",'У8 Ввод'!$D$22&gt;$B6),0,MAX(0,MIN(1,'У8 Ввод'!$E$22-NETWORKDAYS('У8 Ввод'!$D$22,$B6)+1))/Настройки!$E$14*100)</f>
        <v>0</v>
      </c>
      <c r="R6" s="67" t="n">
        <f aca="false">IF(OR($D6=1,MONTH($B6)&lt;&gt;MONTH(StartDate),'У8 Ввод'!$D$23="",'У8 Ввод'!$E$23="",'У8 Ввод'!$D$23&gt;$B6),0,MAX(0,MIN(1,'У8 Ввод'!$E$23-NETWORKDAYS('У8 Ввод'!$D$23,$B6)+1))/Настройки!$E$14*100)</f>
        <v>0</v>
      </c>
      <c r="S6" s="67" t="n">
        <f aca="false">IF(OR($D6=1,MONTH($B6)&lt;&gt;MONTH(StartDate),'У8 Ввод'!$D$24="",'У8 Ввод'!$E$24="",'У8 Ввод'!$D$24&gt;$B6),0,MAX(0,MIN(1,'У8 Ввод'!$E$24-NETWORKDAYS('У8 Ввод'!$D$24,$B6)+1))/Настройки!$E$14*100)</f>
        <v>0</v>
      </c>
      <c r="T6" s="67" t="n">
        <f aca="false">IF(OR($D6=1,MONTH($B6)&lt;&gt;MONTH(StartDate),'У8 Ввод'!$D$25="",'У8 Ввод'!$E$25="",'У8 Ввод'!$D$25&gt;$B6),0,MAX(0,MIN(1,'У8 Ввод'!$E$25-NETWORKDAYS('У8 Ввод'!$D$25,$B6)+1))/Настройки!$E$14*100)</f>
        <v>0</v>
      </c>
      <c r="U6" s="67" t="n">
        <f aca="false">IF(OR($D6=1,MONTH($B6)&lt;&gt;MONTH(StartDate),'У8 Ввод'!$D$26="",'У8 Ввод'!$E$26="",'У8 Ввод'!$D$26&gt;$B6),0,MAX(0,MIN(1,'У8 Ввод'!$E$26-NETWORKDAYS('У8 Ввод'!$D$26,$B6)+1))/Настройки!$E$14*100)</f>
        <v>0</v>
      </c>
      <c r="V6" s="67" t="n">
        <f aca="false">IF(OR($D6=1,MONTH($B6)&lt;&gt;MONTH(StartDate),'У8 Ввод'!$D$27="",'У8 Ввод'!$E$27="",'У8 Ввод'!$D$27&gt;$B6),0,MAX(0,MIN(1,'У8 Ввод'!$E$27-NETWORKDAYS('У8 Ввод'!$D$27,$B6)+1))/Настройки!$E$14*100)</f>
        <v>0</v>
      </c>
      <c r="W6" s="67" t="n">
        <f aca="false">IF(OR($D6=1,MONTH($B6)&lt;&gt;MONTH(StartDate),'У8 Ввод'!$D$28="",'У8 Ввод'!$E$28="",'У8 Ввод'!$D$28&gt;$B6),0,MAX(0,MIN(1,'У8 Ввод'!$E$28-NETWORKDAYS('У8 Ввод'!$D$28,$B6)+1))/Настройки!$E$14*100)</f>
        <v>0</v>
      </c>
      <c r="X6" s="67" t="n">
        <f aca="false">IF(OR($D6=1,MONTH($B6)&lt;&gt;MONTH(StartDate),'У8 Ввод'!$D$29="",'У8 Ввод'!$E$29="",'У8 Ввод'!$D$29&gt;$B6),0,MAX(0,MIN(1,'У8 Ввод'!$E$29-NETWORKDAYS('У8 Ввод'!$D$29,$B6)+1))/Настройки!$E$14*100)</f>
        <v>0</v>
      </c>
      <c r="Y6" s="67" t="n">
        <f aca="false">IF(OR($D6=1,MONTH($B6)&lt;&gt;MONTH(StartDate),'У8 Ввод'!$D$30="",'У8 Ввод'!$E$30="",'У8 Ввод'!$D$30&gt;$B6),0,MAX(0,MIN(1,'У8 Ввод'!$E$30-NETWORKDAYS('У8 Ввод'!$D$30,$B6)+1))/Настройки!$E$14*100)</f>
        <v>0</v>
      </c>
      <c r="Z6" s="67" t="n">
        <f aca="false">IF(OR($D6=1,MONTH($B6)&lt;&gt;MONTH(StartDate),'У8 Ввод'!$D$31="",'У8 Ввод'!$E$31="",'У8 Ввод'!$D$31&gt;$B6),0,MAX(0,MIN(1,'У8 Ввод'!$E$31-NETWORKDAYS('У8 Ввод'!$D$31,$B6)+1))/Настройки!$E$14*100)</f>
        <v>0</v>
      </c>
      <c r="AA6" s="67" t="n">
        <f aca="false">IF(OR($D6=1,MONTH($B6)&lt;&gt;MONTH(StartDate),'У8 Ввод'!$D$32="",'У8 Ввод'!$E$32="",'У8 Ввод'!$D$32&gt;$B6),0,MAX(0,MIN(1,'У8 Ввод'!$E$32-NETWORKDAYS('У8 Ввод'!$D$32,$B6)+1))/Настройки!$E$14*100)</f>
        <v>0</v>
      </c>
      <c r="AB6" s="67" t="n">
        <f aca="false">IF(OR($D6=1,MONTH($B6)&lt;&gt;MONTH(StartDate),'У8 Ввод'!$D$33="",'У8 Ввод'!$E$33="",'У8 Ввод'!$D$33&gt;$B6),0,MAX(0,MIN(1,'У8 Ввод'!$E$33-NETWORKDAYS('У8 Ввод'!$D$33,$B6)+1))/Настройки!$E$14*100)</f>
        <v>0</v>
      </c>
      <c r="AC6" s="67" t="n">
        <f aca="false">IF(OR($D6=1,MONTH($B6)&lt;&gt;MONTH(StartDate),'У8 Ввод'!$D$34="",'У8 Ввод'!$E$34="",'У8 Ввод'!$D$34&gt;$B6),0,MAX(0,MIN(1,'У8 Ввод'!$E$34-NETWORKDAYS('У8 Ввод'!$D$34,$B6)+1))/Настройки!$E$14*100)</f>
        <v>0</v>
      </c>
      <c r="AD6" s="67" t="n">
        <f aca="false">IF(OR($D6=1,MONTH($B6)&lt;&gt;MONTH(StartDate),'У8 Ввод'!$D$35="",'У8 Ввод'!$E$35="",'У8 Ввод'!$D$35&gt;$B6),0,MAX(0,MIN(1,'У8 Ввод'!$E$35-NETWORKDAYS('У8 Ввод'!$D$35,$B6)+1))/Настройки!$E$14*100)</f>
        <v>0</v>
      </c>
      <c r="AE6" s="67" t="n">
        <f aca="false">IF(OR($D6=1,MONTH($B6)&lt;&gt;MONTH(StartDate),'У8 Ввод'!$D$36="",'У8 Ввод'!$E$36="",'У8 Ввод'!$D$36&gt;$B6),0,MAX(0,MIN(1,'У8 Ввод'!$E$36-NETWORKDAYS('У8 Ввод'!$D$36,$B6)+1))/Настройки!$E$14*100)</f>
        <v>0</v>
      </c>
      <c r="AF6" s="67" t="n">
        <f aca="false">IF(OR($D6=1,MONTH($B6)&lt;&gt;MONTH(StartDate),'У8 Ввод'!$D$37="",'У8 Ввод'!$E$37="",'У8 Ввод'!$D$37&gt;$B6),0,MAX(0,MIN(1,'У8 Ввод'!$E$37-NETWORKDAYS('У8 Ввод'!$D$37,$B6)+1))/Настройки!$E$14*100)</f>
        <v>0</v>
      </c>
      <c r="AG6" s="67" t="n">
        <f aca="false">IF(OR($D6=1,MONTH($B6)&lt;&gt;MONTH(StartDate),'У8 Ввод'!$D$38="",'У8 Ввод'!$E$38="",'У8 Ввод'!$D$38&gt;$B6),0,MAX(0,MIN(1,'У8 Ввод'!$E$38-NETWORKDAYS('У8 Ввод'!$D$38,$B6)+1))/Настройки!$E$14*100)</f>
        <v>0</v>
      </c>
      <c r="AH6" s="67" t="n">
        <f aca="false">IF(OR($D6=1,MONTH($B6)&lt;&gt;MONTH(StartDate),'У8 Ввод'!$D$39="",'У8 Ввод'!$E$39="",'У8 Ввод'!$D$39&gt;$B6),0,MAX(0,MIN(1,'У8 Ввод'!$E$39-NETWORKDAYS('У8 Ввод'!$D$39,$B6)+1))/Настройки!$E$14*100)</f>
        <v>0</v>
      </c>
      <c r="AI6" s="67" t="n">
        <f aca="false">IF(OR($D6=1,MONTH($B6)&lt;&gt;MONTH(StartDate),'У8 Ввод'!$D$40="",'У8 Ввод'!$E$40="",'У8 Ввод'!$D$40&gt;$B6),0,MAX(0,MIN(1,'У8 Ввод'!$E$40-NETWORKDAYS('У8 Ввод'!$D$40,$B6)+1))/Настройки!$E$14*100)</f>
        <v>0</v>
      </c>
      <c r="AJ6" s="67" t="n">
        <f aca="false">IF(OR($D6=1,MONTH($B6)&lt;&gt;MONTH(StartDate),'У8 Ввод'!$D$41="",'У8 Ввод'!$E$41="",'У8 Ввод'!$D$41&gt;$B6),0,MAX(0,MIN(1,'У8 Ввод'!$E$41-NETWORKDAYS('У8 Ввод'!$D$41,$B6)+1))/Настройки!$E$14*100)</f>
        <v>0</v>
      </c>
      <c r="AK6" s="67" t="n">
        <f aca="false">IF(OR($D6=1,MONTH($B6)&lt;&gt;MONTH(StartDate),'У8 Ввод'!$D$42="",'У8 Ввод'!$E$42="",'У8 Ввод'!$D$42&gt;$B6),0,MAX(0,MIN(1,'У8 Ввод'!$E$42-NETWORKDAYS('У8 Ввод'!$D$42,$B6)+1))/Настройки!$E$14*100)</f>
        <v>0</v>
      </c>
      <c r="AL6" s="67" t="n">
        <f aca="false">IF(OR($D6=1,MONTH($B6)&lt;&gt;MONTH(StartDate),'У8 Ввод'!$D$43="",'У8 Ввод'!$E$43="",'У8 Ввод'!$D$43&gt;$B6),0,MAX(0,MIN(1,'У8 Ввод'!$E$43-NETWORKDAYS('У8 Ввод'!$D$43,$B6)+1))/Настройки!$E$14*100)</f>
        <v>0</v>
      </c>
      <c r="AM6" s="67" t="n">
        <f aca="false">IF(OR($D6=1,MONTH($B6)&lt;&gt;MONTH(StartDate),'У8 Ввод'!$D$44="",'У8 Ввод'!$E$44="",'У8 Ввод'!$D$44&gt;$B6),0,MAX(0,MIN(1,'У8 Ввод'!$E$44-NETWORKDAYS('У8 Ввод'!$D$44,$B6)+1))/Настройки!$E$14*100)</f>
        <v>0</v>
      </c>
      <c r="AN6" s="67" t="n">
        <f aca="false">IF(OR($D6=1,MONTH($B6)&lt;&gt;MONTH(StartDate),'У8 Ввод'!$D$45="",'У8 Ввод'!$E$45="",'У8 Ввод'!$D$45&gt;$B6),0,MAX(0,MIN(1,'У8 Ввод'!$E$45-NETWORKDAYS('У8 Ввод'!$D$45,$B6)+1))/Настройки!$E$14*100)</f>
        <v>0</v>
      </c>
      <c r="AO6" s="67" t="n">
        <f aca="false">IF(OR($D6=1,MONTH($B6)&lt;&gt;MONTH(StartDate),'У8 Ввод'!$D$46="",'У8 Ввод'!$E$46="",'У8 Ввод'!$D$46&gt;$B6),0,MAX(0,MIN(1,'У8 Ввод'!$E$46-NETWORKDAYS('У8 Ввод'!$D$46,$B6)+1))/Настройки!$E$14*100)</f>
        <v>0</v>
      </c>
      <c r="AP6" s="67" t="n">
        <f aca="false">IF(OR($D6=1,MONTH($B6)&lt;&gt;MONTH(StartDate),'У8 Ввод'!$D$47="",'У8 Ввод'!$E$47="",'У8 Ввод'!$D$47&gt;$B6),0,MAX(0,MIN(1,'У8 Ввод'!$E$47-NETWORKDAYS('У8 Ввод'!$D$47,$B6)+1))/Настройки!$E$14*100)</f>
        <v>0</v>
      </c>
      <c r="AQ6" s="67" t="n">
        <f aca="false">IF(OR($D6=1,MONTH($B6)&lt;&gt;MONTH(StartDate),'У8 Ввод'!$D$48="",'У8 Ввод'!$E$48="",'У8 Ввод'!$D$48&gt;$B6),0,MAX(0,MIN(1,'У8 Ввод'!$E$48-NETWORKDAYS('У8 Ввод'!$D$48,$B6)+1))/Настройки!$E$14*100)</f>
        <v>0</v>
      </c>
      <c r="AR6" s="67" t="n">
        <f aca="false">IF(OR($D6=1,MONTH($B6)&lt;&gt;MONTH(StartDate),'У8 Ввод'!$D$49="",'У8 Ввод'!$E$49="",'У8 Ввод'!$D$49&gt;$B6),0,MAX(0,MIN(1,'У8 Ввод'!$E$49-NETWORKDAYS('У8 Ввод'!$D$49,$B6)+1))/Настройки!$E$14*100)</f>
        <v>0</v>
      </c>
      <c r="AS6" s="67" t="n">
        <f aca="false">IF(OR($D6=1,MONTH($B6)&lt;&gt;MONTH(StartDate),'У8 Ввод'!$D$50="",'У8 Ввод'!$E$50="",'У8 Ввод'!$D$50&gt;$B6),0,MAX(0,MIN(1,'У8 Ввод'!$E$50-NETWORKDAYS('У8 Ввод'!$D$50,$B6)+1))/Настройки!$E$14*100)</f>
        <v>0</v>
      </c>
      <c r="AT6" s="67" t="n">
        <f aca="false">IF(OR($D6=1,MONTH($B6)&lt;&gt;MONTH(StartDate),'У8 Ввод'!$D$51="",'У8 Ввод'!$E$51="",'У8 Ввод'!$D$51&gt;$B6),0,MAX(0,MIN(1,'У8 Ввод'!$E$51-NETWORKDAYS('У8 Ввод'!$D$51,$B6)+1))/Настройки!$E$14*100)</f>
        <v>0</v>
      </c>
      <c r="AU6" s="67" t="n">
        <f aca="false">IF(OR($D6=1,MONTH($B6)&lt;&gt;MONTH(StartDate),'У8 Ввод'!$D$52="",'У8 Ввод'!$E$52="",'У8 Ввод'!$D$52&gt;$B6),0,MAX(0,MIN(1,'У8 Ввод'!$E$52-NETWORKDAYS('У8 Ввод'!$D$52,$B6)+1))/Настройки!$E$14*100)</f>
        <v>0</v>
      </c>
      <c r="AV6" s="67" t="n">
        <f aca="false">IF(OR($D6=1,MONTH($B6)&lt;&gt;MONTH(StartDate),'У8 Ввод'!$D$53="",'У8 Ввод'!$E$53="",'У8 Ввод'!$D$53&gt;$B6),0,MAX(0,MIN(1,'У8 Ввод'!$E$53-NETWORKDAYS('У8 Ввод'!$D$53,$B6)+1))/Настройки!$E$14*100)</f>
        <v>0</v>
      </c>
      <c r="AW6" s="67" t="n">
        <f aca="false">IF(OR($D6=1,MONTH($B6)&lt;&gt;MONTH(StartDate),'У8 Ввод'!$D$54="",'У8 Ввод'!$E$54="",'У8 Ввод'!$D$54&gt;$B6),0,MAX(0,MIN(1,'У8 Ввод'!$E$54-NETWORKDAYS('У8 Ввод'!$D$54,$B6)+1))/Настройки!$E$14*100)</f>
        <v>0</v>
      </c>
      <c r="AX6" s="67" t="n">
        <f aca="false">IF(OR($D6=1,MONTH($B6)&lt;&gt;MONTH(StartDate),'У8 Ввод'!$D$55="",'У8 Ввод'!$E$55="",'У8 Ввод'!$D$55&gt;$B6),0,MAX(0,MIN(1,'У8 Ввод'!$E$55-NETWORKDAYS('У8 Ввод'!$D$55,$B6)+1))/Настройки!$E$14*100)</f>
        <v>0</v>
      </c>
      <c r="AY6" s="67" t="n">
        <f aca="false">IF(OR($D6=1,MONTH($B6)&lt;&gt;MONTH(StartDate),'У8 Ввод'!$D$56="",'У8 Ввод'!$E$56="",'У8 Ввод'!$D$56&gt;$B6),0,MAX(0,MIN(1,'У8 Ввод'!$E$56-NETWORKDAYS('У8 Ввод'!$D$56,$B6)+1))/Настройки!$E$14*100)</f>
        <v>0</v>
      </c>
      <c r="AZ6" s="67" t="n">
        <f aca="false">IF(OR($D6=1,MONTH($B6)&lt;&gt;MONTH(StartDate),'У8 Ввод'!$D$57="",'У8 Ввод'!$E$57="",'У8 Ввод'!$D$57&gt;$B6),0,MAX(0,MIN(1,'У8 Ввод'!$E$57-NETWORKDAYS('У8 Ввод'!$D$57,$B6)+1))/Настройки!$E$14*100)</f>
        <v>0</v>
      </c>
      <c r="BA6" s="67" t="n">
        <f aca="false">IF(OR($D6=1,MONTH($B6)&lt;&gt;MONTH(StartDate),'У8 Ввод'!$D$58="",'У8 Ввод'!$E$58="",'У8 Ввод'!$D$58&gt;$B6),0,MAX(0,MIN(1,'У8 Ввод'!$E$58-NETWORKDAYS('У8 Ввод'!$D$58,$B6)+1))/Настройки!$E$14*100)</f>
        <v>0</v>
      </c>
      <c r="BB6" s="67" t="n">
        <f aca="false">IF(OR($D6=1,MONTH($B6)&lt;&gt;MONTH(StartDate),'У8 Ввод'!$D$59="",'У8 Ввод'!$E$59="",'У8 Ввод'!$D$59&gt;$B6),0,MAX(0,MIN(1,'У8 Ввод'!$E$59-NETWORKDAYS('У8 Ввод'!$D$59,$B6)+1))/Настройки!$E$14*100)</f>
        <v>0</v>
      </c>
      <c r="BC6" s="67" t="n">
        <f aca="false">IF(OR($D6=1,MONTH($B6)&lt;&gt;MONTH(StartDate),'У8 Ввод'!$D$60="",'У8 Ввод'!$E$60="",'У8 Ввод'!$D$60&gt;$B6),0,MAX(0,MIN(1,'У8 Ввод'!$E$60-NETWORKDAYS('У8 Ввод'!$D$60,$B6)+1))/Настройки!$E$14*100)</f>
        <v>0</v>
      </c>
      <c r="BD6" s="67" t="n">
        <f aca="false">IF(OR($D6=1,MONTH($B6)&lt;&gt;MONTH(StartDate),'У8 Ввод'!$D$61="",'У8 Ввод'!$E$61="",'У8 Ввод'!$D$61&gt;$B6),0,MAX(0,MIN(1,'У8 Ввод'!$E$61-NETWORKDAYS('У8 Ввод'!$D$61,$B6)+1))/Настройки!$E$14*100)</f>
        <v>0</v>
      </c>
      <c r="BE6" s="67" t="n">
        <f aca="false">IF(OR($D6=1,MONTH($B6)&lt;&gt;MONTH(StartDate),'У8 Ввод'!$D$62="",'У8 Ввод'!$E$62="",'У8 Ввод'!$D$62&gt;$B6),0,MAX(0,MIN(1,'У8 Ввод'!$E$62-NETWORKDAYS('У8 Ввод'!$D$62,$B6)+1))/Настройки!$E$14*100)</f>
        <v>0</v>
      </c>
      <c r="BF6" s="67" t="n">
        <f aca="false">IF(OR($D6=1,MONTH($B6)&lt;&gt;MONTH(StartDate),'У8 Ввод'!$D$63="",'У8 Ввод'!$E$63="",'У8 Ввод'!$D$63&gt;$B6),0,MAX(0,MIN(1,'У8 Ввод'!$E$63-NETWORKDAYS('У8 Ввод'!$D$63,$B6)+1))/Настройки!$E$14*100)</f>
        <v>0</v>
      </c>
      <c r="BG6" s="67" t="n">
        <f aca="false">IF(OR($D6=1,MONTH($B6)&lt;&gt;MONTH(StartDate),'У8 Ввод'!$D$64="",'У8 Ввод'!$E$64="",'У8 Ввод'!$D$64&gt;$B6),0,MAX(0,MIN(1,'У8 Ввод'!$E$64-NETWORKDAYS('У8 Ввод'!$D$64,$B6)+1))/Настройки!$E$14*100)</f>
        <v>0</v>
      </c>
      <c r="BH6" s="67" t="n">
        <f aca="false">IF(OR($D6=1,MONTH($B6)&lt;&gt;MONTH(StartDate),'У8 Ввод'!$D$65="",'У8 Ввод'!$E$65="",'У8 Ввод'!$D$65&gt;$B6),0,MAX(0,MIN(1,'У8 Ввод'!$E$65-NETWORKDAYS('У8 Ввод'!$D$65,$B6)+1))/Настройки!$E$14*100)</f>
        <v>0</v>
      </c>
      <c r="BI6" s="67" t="n">
        <f aca="false">IF(OR($D6=1,MONTH($B6)&lt;&gt;MONTH(StartDate),'У8 Ввод'!$D$66="",'У8 Ввод'!$E$66="",'У8 Ввод'!$D$66&gt;$B6),0,MAX(0,MIN(1,'У8 Ввод'!$E$66-NETWORKDAYS('У8 Ввод'!$D$66,$B6)+1))/Настройки!$E$14*100)</f>
        <v>0</v>
      </c>
      <c r="BJ6" s="67" t="n">
        <f aca="false">IF(OR($D6=1,MONTH($B6)&lt;&gt;MONTH(StartDate),'У8 Ввод'!$D$67="",'У8 Ввод'!$E$67="",'У8 Ввод'!$D$67&gt;$B6),0,MAX(0,MIN(1,'У8 Ввод'!$E$67-NETWORKDAYS('У8 Ввод'!$D$67,$B6)+1))/Настройки!$E$14*100)</f>
        <v>0</v>
      </c>
      <c r="BK6" s="67" t="n">
        <f aca="false">IF(OR($D6=1,MONTH($B6)&lt;&gt;MONTH(StartDate),'У8 Ввод'!$D$68="",'У8 Ввод'!$E$68="",'У8 Ввод'!$D$68&gt;$B6),0,MAX(0,MIN(1,'У8 Ввод'!$E$68-NETWORKDAYS('У8 Ввод'!$D$68,$B6)+1))/Настройки!$E$14*100)</f>
        <v>0</v>
      </c>
      <c r="BL6" s="67" t="n">
        <f aca="false">IF(OR($D6=1,MONTH($B6)&lt;&gt;MONTH(StartDate),'У8 Ввод'!$D$69="",'У8 Ввод'!$E$69="",'У8 Ввод'!$D$69&gt;$B6),0,MAX(0,MIN(1,'У8 Ввод'!$E$69-NETWORKDAYS('У8 Ввод'!$D$69,$B6)+1))/Настройки!$E$14*100)</f>
        <v>0</v>
      </c>
      <c r="BM6" s="67" t="n">
        <f aca="false">IF(OR($D6=1,MONTH($B6)&lt;&gt;MONTH(StartDate),'У8 Ввод'!$D$70="",'У8 Ввод'!$E$70="",'У8 Ввод'!$D$70&gt;$B6),0,MAX(0,MIN(1,'У8 Ввод'!$E$70-NETWORKDAYS('У8 Ввод'!$D$70,$B6)+1))/Настройки!$E$14*100)</f>
        <v>0</v>
      </c>
      <c r="BN6" s="67" t="n">
        <f aca="false">IF(OR($D6=1,MONTH($B6)&lt;&gt;MONTH(StartDate),'У8 Ввод'!$D$71="",'У8 Ввод'!$E$71="",'У8 Ввод'!$D$71&gt;$B6),0,MAX(0,MIN(1,'У8 Ввод'!$E$71-NETWORKDAYS('У8 Ввод'!$D$71,$B6)+1))/Настройки!$E$14*100)</f>
        <v>0</v>
      </c>
      <c r="BO6" s="67" t="n">
        <f aca="false">IF(OR($D6=1,MONTH($B6)&lt;&gt;MONTH(StartDate),'У8 Ввод'!$D$72="",'У8 Ввод'!$E$72="",'У8 Ввод'!$D$72&gt;$B6),0,MAX(0,MIN(1,'У8 Ввод'!$E$72-NETWORKDAYS('У8 Ввод'!$D$72,$B6)+1))/Настройки!$E$14*100)</f>
        <v>0</v>
      </c>
      <c r="BP6" s="67" t="n">
        <f aca="false">IF(OR($D6=1,MONTH($B6)&lt;&gt;MONTH(StartDate),'У8 Ввод'!$D$73="",'У8 Ввод'!$E$73="",'У8 Ввод'!$D$73&gt;$B6),0,MAX(0,MIN(1,'У8 Ввод'!$E$73-NETWORKDAYS('У8 Ввод'!$D$73,$B6)+1))/Настройки!$E$14*100)</f>
        <v>0</v>
      </c>
      <c r="BQ6" s="67" t="n">
        <f aca="false">IF(OR($D6=1,MONTH($B6)&lt;&gt;MONTH(StartDate),'У8 Ввод'!$D$74="",'У8 Ввод'!$E$74="",'У8 Ввод'!$D$74&gt;$B6),0,MAX(0,MIN(1,'У8 Ввод'!$E$74-NETWORKDAYS('У8 Ввод'!$D$74,$B6)+1))/Настройки!$E$14*100)</f>
        <v>0</v>
      </c>
      <c r="BR6" s="67" t="n">
        <f aca="false">IF(OR($D6=1,MONTH($B6)&lt;&gt;MONTH(StartDate),'У8 Ввод'!$D$75="",'У8 Ввод'!$E$75="",'У8 Ввод'!$D$75&gt;$B6),0,MAX(0,MIN(1,'У8 Ввод'!$E$75-NETWORKDAYS('У8 Ввод'!$D$75,$B6)+1))/Настройки!$E$14*100)</f>
        <v>0</v>
      </c>
      <c r="BS6" s="67" t="n">
        <f aca="false">IF(OR($D6=1,MONTH($B6)&lt;&gt;MONTH(StartDate),'У8 Ввод'!$D$76="",'У8 Ввод'!$E$76="",'У8 Ввод'!$D$76&gt;$B6),0,MAX(0,MIN(1,'У8 Ввод'!$E$76-NETWORKDAYS('У8 Ввод'!$D$76,$B6)+1))/Настройки!$E$14*100)</f>
        <v>0</v>
      </c>
      <c r="BT6" s="67" t="n">
        <f aca="false">IF(OR($D6=1,MONTH($B6)&lt;&gt;MONTH(StartDate),'У8 Ввод'!$D$77="",'У8 Ввод'!$E$77="",'У8 Ввод'!$D$77&gt;$B6),0,MAX(0,MIN(1,'У8 Ввод'!$E$77-NETWORKDAYS('У8 Ввод'!$D$77,$B6)+1))/Настройки!$E$14*100)</f>
        <v>0</v>
      </c>
      <c r="BU6" s="67" t="n">
        <f aca="false">IF(OR($D6=1,MONTH($B6)&lt;&gt;MONTH(StartDate),'У8 Ввод'!$D$78="",'У8 Ввод'!$E$78="",'У8 Ввод'!$D$78&gt;$B6),0,MAX(0,MIN(1,'У8 Ввод'!$E$78-NETWORKDAYS('У8 Ввод'!$D$78,$B6)+1))/Настройки!$E$14*100)</f>
        <v>0</v>
      </c>
      <c r="BV6" s="67" t="n">
        <f aca="false">IF(OR($D6=1,MONTH($B6)&lt;&gt;MONTH(StartDate),'У8 Ввод'!$D$79="",'У8 Ввод'!$E$79="",'У8 Ввод'!$D$79&gt;$B6),0,MAX(0,MIN(1,'У8 Ввод'!$E$79-NETWORKDAYS('У8 Ввод'!$D$79,$B6)+1))/Настройки!$E$14*100)</f>
        <v>0</v>
      </c>
      <c r="BW6" s="67" t="n">
        <f aca="false">IF(OR($D6=1,MONTH($B6)&lt;&gt;MONTH(StartDate),'У8 Ввод'!$D$80="",'У8 Ввод'!$E$80="",'У8 Ввод'!$D$80&gt;$B6),0,MAX(0,MIN(1,'У8 Ввод'!$E$80-NETWORKDAYS('У8 Ввод'!$D$80,$B6)+1))/Настройки!$E$14*100)</f>
        <v>0</v>
      </c>
      <c r="BX6" s="67" t="n">
        <f aca="false">IF(OR($D6=1,MONTH($B6)&lt;&gt;MONTH(StartDate),'У8 Ввод'!$D$81="",'У8 Ввод'!$E$81="",'У8 Ввод'!$D$81&gt;$B6),0,MAX(0,MIN(1,'У8 Ввод'!$E$81-NETWORKDAYS('У8 Ввод'!$D$81,$B6)+1))/Настройки!$E$14*100)</f>
        <v>0</v>
      </c>
      <c r="BY6" s="67" t="n">
        <f aca="false">IF(OR($D6=1,MONTH($B6)&lt;&gt;MONTH(StartDate),'У8 Ввод'!$D$82="",'У8 Ввод'!$E$82="",'У8 Ввод'!$D$82&gt;$B6),0,MAX(0,MIN(1,'У8 Ввод'!$E$82-NETWORKDAYS('У8 Ввод'!$D$82,$B6)+1))/Настройки!$E$14*100)</f>
        <v>0</v>
      </c>
      <c r="BZ6" s="67" t="n">
        <f aca="false">IF(OR($D6=1,MONTH($B6)&lt;&gt;MONTH(StartDate),'У8 Ввод'!$D$83="",'У8 Ввод'!$E$83="",'У8 Ввод'!$D$83&gt;$B6),0,MAX(0,MIN(1,'У8 Ввод'!$E$83-NETWORKDAYS('У8 Ввод'!$D$83,$B6)+1))/Настройки!$E$14*100)</f>
        <v>0</v>
      </c>
      <c r="CA6" s="67" t="n">
        <f aca="false">IF(OR($D6=1,MONTH($B6)&lt;&gt;MONTH(StartDate),'У8 Ввод'!$D$84="",'У8 Ввод'!$E$84="",'У8 Ввод'!$D$84&gt;$B6),0,MAX(0,MIN(1,'У8 Ввод'!$E$84-NETWORKDAYS('У8 Ввод'!$D$84,$B6)+1))/Настройки!$E$14*100)</f>
        <v>0</v>
      </c>
      <c r="CB6" s="67" t="n">
        <f aca="false">IF(OR($D6=1,MONTH($B6)&lt;&gt;MONTH(StartDate),'У8 Ввод'!$D$85="",'У8 Ввод'!$E$85="",'У8 Ввод'!$D$85&gt;$B6),0,MAX(0,MIN(1,'У8 Ввод'!$E$85-NETWORKDAYS('У8 Ввод'!$D$85,$B6)+1))/Настройки!$E$14*100)</f>
        <v>0</v>
      </c>
      <c r="CC6" s="67" t="n">
        <f aca="false">IF(OR($D6=1,MONTH($B6)&lt;&gt;MONTH(StartDate),'У8 Ввод'!$D$86="",'У8 Ввод'!$E$86="",'У8 Ввод'!$D$86&gt;$B6),0,MAX(0,MIN(1,'У8 Ввод'!$E$86-NETWORKDAYS('У8 Ввод'!$D$86,$B6)+1))/Настройки!$E$14*100)</f>
        <v>0</v>
      </c>
      <c r="CD6" s="67" t="n">
        <f aca="false">IF(OR($D6=1,MONTH($B6)&lt;&gt;MONTH(StartDate),'У8 Ввод'!$D$87="",'У8 Ввод'!$E$87="",'У8 Ввод'!$D$87&gt;$B6),0,MAX(0,MIN(1,'У8 Ввод'!$E$87-NETWORKDAYS('У8 Ввод'!$D$87,$B6)+1))/Настройки!$E$14*100)</f>
        <v>0</v>
      </c>
      <c r="CE6" s="67" t="n">
        <f aca="false">IF(OR($D6=1,MONTH($B6)&lt;&gt;MONTH(StartDate),'У8 Ввод'!$D$88="",'У8 Ввод'!$E$88="",'У8 Ввод'!$D$88&gt;$B6),0,MAX(0,MIN(1,'У8 Ввод'!$E$88-NETWORKDAYS('У8 Ввод'!$D$88,$B6)+1))/Настройки!$E$14*100)</f>
        <v>0</v>
      </c>
      <c r="CF6" s="67" t="n">
        <f aca="false">IF(OR($D6=1,MONTH($B6)&lt;&gt;MONTH(StartDate),'У8 Ввод'!$D$89="",'У8 Ввод'!$E$89="",'У8 Ввод'!$D$89&gt;$B6),0,MAX(0,MIN(1,'У8 Ввод'!$E$89-NETWORKDAYS('У8 Ввод'!$D$89,$B6)+1))/Настройки!$E$14*100)</f>
        <v>0</v>
      </c>
      <c r="CG6" s="67" t="n">
        <f aca="false">IF(OR($D6=1,MONTH($B6)&lt;&gt;MONTH(StartDate),'У8 Ввод'!$D$90="",'У8 Ввод'!$E$90="",'У8 Ввод'!$D$90&gt;$B6),0,MAX(0,MIN(1,'У8 Ввод'!$E$90-NETWORKDAYS('У8 Ввод'!$D$90,$B6)+1))/Настройки!$E$14*100)</f>
        <v>0</v>
      </c>
      <c r="CH6" s="67" t="n">
        <f aca="false">IF(OR($D6=1,MONTH($B6)&lt;&gt;MONTH(StartDate),'У8 Ввод'!$D$91="",'У8 Ввод'!$E$91="",'У8 Ввод'!$D$91&gt;$B6),0,MAX(0,MIN(1,'У8 Ввод'!$E$91-NETWORKDAYS('У8 Ввод'!$D$91,$B6)+1))/Настройки!$E$14*100)</f>
        <v>0</v>
      </c>
      <c r="CI6" s="67" t="n">
        <f aca="false">IF(OR($D6=1,MONTH($B6)&lt;&gt;MONTH(StartDate),'У8 Ввод'!$D$92="",'У8 Ввод'!$E$92="",'У8 Ввод'!$D$92&gt;$B6),0,MAX(0,MIN(1,'У8 Ввод'!$E$92-NETWORKDAYS('У8 Ввод'!$D$92,$B6)+1))/Настройки!$E$14*100)</f>
        <v>0</v>
      </c>
      <c r="CJ6" s="67" t="n">
        <f aca="false">IF(OR($D6=1,MONTH($B6)&lt;&gt;MONTH(StartDate),'У8 Ввод'!$D$93="",'У8 Ввод'!$E$93="",'У8 Ввод'!$D$93&gt;$B6),0,MAX(0,MIN(1,'У8 Ввод'!$E$93-NETWORKDAYS('У8 Ввод'!$D$93,$B6)+1))/Настройки!$E$14*100)</f>
        <v>0</v>
      </c>
      <c r="CK6" s="67" t="n">
        <f aca="false">IF(OR($D6=1,MONTH($B6)&lt;&gt;MONTH(StartDate),'У8 Ввод'!$D$94="",'У8 Ввод'!$E$94="",'У8 Ввод'!$D$94&gt;$B6),0,MAX(0,MIN(1,'У8 Ввод'!$E$94-NETWORKDAYS('У8 Ввод'!$D$94,$B6)+1))/Настройки!$E$14*100)</f>
        <v>0</v>
      </c>
      <c r="CL6" s="67" t="n">
        <f aca="false">IF(OR($D6=1,MONTH($B6)&lt;&gt;MONTH(StartDate),'У8 Ввод'!$D$95="",'У8 Ввод'!$E$95="",'У8 Ввод'!$D$95&gt;$B6),0,MAX(0,MIN(1,'У8 Ввод'!$E$95-NETWORKDAYS('У8 Ввод'!$D$95,$B6)+1))/Настройки!$E$14*100)</f>
        <v>0</v>
      </c>
      <c r="CM6" s="67" t="n">
        <f aca="false">IF(OR($D6=1,MONTH($B6)&lt;&gt;MONTH(StartDate),'У8 Ввод'!$D$96="",'У8 Ввод'!$E$96="",'У8 Ввод'!$D$96&gt;$B6),0,MAX(0,MIN(1,'У8 Ввод'!$E$96-NETWORKDAYS('У8 Ввод'!$D$96,$B6)+1))/Настройки!$E$14*100)</f>
        <v>0</v>
      </c>
      <c r="CN6" s="67" t="n">
        <f aca="false">IF(OR($D6=1,MONTH($B6)&lt;&gt;MONTH(StartDate),'У8 Ввод'!$D$97="",'У8 Ввод'!$E$97="",'У8 Ввод'!$D$97&gt;$B6),0,MAX(0,MIN(1,'У8 Ввод'!$E$97-NETWORKDAYS('У8 Ввод'!$D$97,$B6)+1))/Настройки!$E$14*100)</f>
        <v>0</v>
      </c>
      <c r="CO6" s="67" t="n">
        <f aca="false">IF(OR($D6=1,MONTH($B6)&lt;&gt;MONTH(StartDate),'У8 Ввод'!$D$98="",'У8 Ввод'!$E$98="",'У8 Ввод'!$D$98&gt;$B6),0,MAX(0,MIN(1,'У8 Ввод'!$E$98-NETWORKDAYS('У8 Ввод'!$D$98,$B6)+1))/Настройки!$E$14*100)</f>
        <v>0</v>
      </c>
      <c r="CP6" s="67" t="n">
        <f aca="false">IF(OR($D6=1,MONTH($B6)&lt;&gt;MONTH(StartDate),'У8 Ввод'!$D$99="",'У8 Ввод'!$E$99="",'У8 Ввод'!$D$99&gt;$B6),0,MAX(0,MIN(1,'У8 Ввод'!$E$99-NETWORKDAYS('У8 Ввод'!$D$99,$B6)+1))/Настройки!$E$14*100)</f>
        <v>0</v>
      </c>
      <c r="CQ6" s="67" t="n">
        <f aca="false">IF(OR($D6=1,MONTH($B6)&lt;&gt;MONTH(StartDate),'У8 Ввод'!$D$100="",'У8 Ввод'!$E$100="",'У8 Ввод'!$D$100&gt;$B6),0,MAX(0,MIN(1,'У8 Ввод'!$E$100-NETWORKDAYS('У8 Ввод'!$D$100,$B6)+1))/Настройки!$E$14*100)</f>
        <v>0</v>
      </c>
      <c r="CR6" s="67" t="n">
        <f aca="false">IF(OR($D6=1,MONTH($B6)&lt;&gt;MONTH(StartDate),'У8 Ввод'!$D$101="",'У8 Ввод'!$E$101="",'У8 Ввод'!$D$101&gt;$B6),0,MAX(0,MIN(1,'У8 Ввод'!$E$101-NETWORKDAYS('У8 Ввод'!$D$101,$B6)+1))/Настройки!$E$14*100)</f>
        <v>0</v>
      </c>
      <c r="CS6" s="67" t="n">
        <f aca="false">IF(OR($D6=1,MONTH($B6)&lt;&gt;MONTH(StartDate),'У8 Ввод'!$D$102="",'У8 Ввод'!$E$102="",'У8 Ввод'!$D$102&gt;$B6),0,MAX(0,MIN(1,'У8 Ввод'!$E$102-NETWORKDAYS('У8 Ввод'!$D$102,$B6)+1))/Настройки!$E$14*100)</f>
        <v>0</v>
      </c>
      <c r="CT6" s="67" t="n">
        <f aca="false">IF(OR($D6=1,MONTH($B6)&lt;&gt;MONTH(StartDate),'У8 Ввод'!$D$103="",'У8 Ввод'!$E$103="",'У8 Ввод'!$D$103&gt;$B6),0,MAX(0,MIN(1,'У8 Ввод'!$E$103-NETWORKDAYS('У8 Ввод'!$D$103,$B6)+1))/Настройки!$E$14*100)</f>
        <v>0</v>
      </c>
      <c r="CU6" s="67" t="n">
        <f aca="false">IF(OR($D6=1,MONTH($B6)&lt;&gt;MONTH(StartDate),'У8 Ввод'!$D$104="",'У8 Ввод'!$E$104="",'У8 Ввод'!$D$104&gt;$B6),0,MAX(0,MIN(1,'У8 Ввод'!$E$104-NETWORKDAYS('У8 Ввод'!$D$104,$B6)+1))/Настройки!$E$14*100)</f>
        <v>0</v>
      </c>
      <c r="CV6" s="67" t="n">
        <f aca="false">IF(OR($D6=1,MONTH($B6)&lt;&gt;MONTH(StartDate),'У8 Ввод'!$D$105="",'У8 Ввод'!$E$105="",'У8 Ввод'!$D$105&gt;$B6),0,MAX(0,MIN(1,'У8 Ввод'!$E$105-NETWORKDAYS('У8 Ввод'!$D$105,$B6)+1))/Настройки!$E$14*100)</f>
        <v>0</v>
      </c>
      <c r="CW6" s="67" t="n">
        <f aca="false">IF(OR($D6=1,MONTH($B6)&lt;&gt;MONTH(StartDate),'У8 Ввод'!$D$106="",'У8 Ввод'!$E$106="",'У8 Ввод'!$D$106&gt;$B6),0,MAX(0,MIN(1,'У8 Ввод'!$E$106-NETWORKDAYS('У8 Ввод'!$D$106,$B6)+1))/Настройки!$E$14*100)</f>
        <v>0</v>
      </c>
      <c r="CX6" s="67" t="n">
        <f aca="false">IF(OR($D6=1,MONTH($B6)&lt;&gt;MONTH(StartDate),'У8 Ввод'!$D$107="",'У8 Ввод'!$E$107="",'У8 Ввод'!$D$107&gt;$B6),0,MAX(0,MIN(1,'У8 Ввод'!$E$107-NETWORKDAYS('У8 Ввод'!$D$107,$B6)+1))/Настройки!$E$14*100)</f>
        <v>0</v>
      </c>
      <c r="CY6" s="67" t="n">
        <f aca="false">IF(OR($D6=1,MONTH($B6)&lt;&gt;MONTH(StartDate),'У8 Ввод'!$D$108="",'У8 Ввод'!$E$108="",'У8 Ввод'!$D$108&gt;$B6),0,MAX(0,MIN(1,'У8 Ввод'!$E$108-NETWORKDAYS('У8 Ввод'!$D$108,$B6)+1))/Настройки!$E$14*100)</f>
        <v>0</v>
      </c>
      <c r="CZ6" s="67" t="n">
        <f aca="false">IF(OR($D6=1,MONTH($B6)&lt;&gt;MONTH(StartDate),'У8 Ввод'!$D$109="",'У8 Ввод'!$E$109="",'У8 Ввод'!$D$109&gt;$B6),0,MAX(0,MIN(1,'У8 Ввод'!$E$109-NETWORKDAYS('У8 Ввод'!$D$109,$B6)+1))/Настройки!$E$14*100)</f>
        <v>0</v>
      </c>
      <c r="DA6" s="67" t="n">
        <f aca="false">IF(OR($D6=1,MONTH($B6)&lt;&gt;MONTH(StartDate),'У8 Ввод'!$D$110="",'У8 Ввод'!$E$110="",'У8 Ввод'!$D$110&gt;$B6),0,MAX(0,MIN(1,'У8 Ввод'!$E$110-NETWORKDAYS('У8 Ввод'!$D$110,$B6)+1))/Настройки!$E$14*100)</f>
        <v>0</v>
      </c>
      <c r="DB6" s="67" t="n">
        <f aca="false">IF(OR($D6=1,MONTH($B6)&lt;&gt;MONTH(StartDate),'У8 Ввод'!$D$111="",'У8 Ввод'!$E$111="",'У8 Ввод'!$D$111&gt;$B6),0,MAX(0,MIN(1,'У8 Ввод'!$E$111-NETWORKDAYS('У8 Ввод'!$D$111,$B6)+1))/Настройки!$E$14*100)</f>
        <v>0</v>
      </c>
      <c r="DC6" s="67" t="n">
        <f aca="false">IF(OR($D6=1,MONTH($B6)&lt;&gt;MONTH(StartDate),'У8 Ввод'!$D$112="",'У8 Ввод'!$E$112="",'У8 Ввод'!$D$112&gt;$B6),0,MAX(0,MIN(1,'У8 Ввод'!$E$112-NETWORKDAYS('У8 Ввод'!$D$112,$B6)+1))/Настройки!$E$14*100)</f>
        <v>0</v>
      </c>
      <c r="DD6" s="67" t="n">
        <f aca="false">IF(OR($D6=1,MONTH($B6)&lt;&gt;MONTH(StartDate),'У8 Ввод'!$D$113="",'У8 Ввод'!$E$113="",'У8 Ввод'!$D$113&gt;$B6),0,MAX(0,MIN(1,'У8 Ввод'!$E$113-NETWORKDAYS('У8 Ввод'!$D$113,$B6)+1))/Настройки!$E$14*100)</f>
        <v>0</v>
      </c>
      <c r="DE6" s="67" t="n">
        <f aca="false">IF(OR($D6=1,MONTH($B6)&lt;&gt;MONTH(StartDate),'У8 Ввод'!$D$114="",'У8 Ввод'!$E$114="",'У8 Ввод'!$D$114&gt;$B6),0,MAX(0,MIN(1,'У8 Ввод'!$E$114-NETWORKDAYS('У8 Ввод'!$D$114,$B6)+1))/Настройки!$E$14*100)</f>
        <v>0</v>
      </c>
      <c r="DF6" s="67" t="n">
        <f aca="false">IF(OR($D6=1,MONTH($B6)&lt;&gt;MONTH(StartDate),'У8 Ввод'!$D$115="",'У8 Ввод'!$E$115="",'У8 Ввод'!$D$115&gt;$B6),0,MAX(0,MIN(1,'У8 Ввод'!$E$115-NETWORKDAYS('У8 Ввод'!$D$115,$B6)+1))/Настройки!$E$14*100)</f>
        <v>0</v>
      </c>
      <c r="DG6" s="67" t="n">
        <f aca="false">IF(OR($D6=1,MONTH($B6)&lt;&gt;MONTH(StartDate),'У8 Ввод'!$D$116="",'У8 Ввод'!$E$116="",'У8 Ввод'!$D$116&gt;$B6),0,MAX(0,MIN(1,'У8 Ввод'!$E$116-NETWORKDAYS('У8 Ввод'!$D$116,$B6)+1))/Настройки!$E$14*100)</f>
        <v>0</v>
      </c>
      <c r="DH6" s="67" t="n">
        <f aca="false">IF(OR($D6=1,MONTH($B6)&lt;&gt;MONTH(StartDate),'У8 Ввод'!$D$117="",'У8 Ввод'!$E$117="",'У8 Ввод'!$D$117&gt;$B6),0,MAX(0,MIN(1,'У8 Ввод'!$E$117-NETWORKDAYS('У8 Ввод'!$D$117,$B6)+1))/Настройки!$E$14*100)</f>
        <v>0</v>
      </c>
      <c r="DI6" s="67" t="n">
        <f aca="false">IF(OR($D6=1,MONTH($B6)&lt;&gt;MONTH(StartDate),'У8 Ввод'!$D$118="",'У8 Ввод'!$E$118="",'У8 Ввод'!$D$118&gt;$B6),0,MAX(0,MIN(1,'У8 Ввод'!$E$118-NETWORKDAYS('У8 Ввод'!$D$118,$B6)+1))/Настройки!$E$14*100)</f>
        <v>0</v>
      </c>
      <c r="DJ6" s="67" t="n">
        <f aca="false">IF(OR($D6=1,MONTH($B6)&lt;&gt;MONTH(StartDate),'У8 Ввод'!$D$119="",'У8 Ввод'!$E$119="",'У8 Ввод'!$D$119&gt;$B6),0,MAX(0,MIN(1,'У8 Ввод'!$E$119-NETWORKDAYS('У8 Ввод'!$D$119,$B6)+1))/Настройки!$E$14*100)</f>
        <v>0</v>
      </c>
      <c r="DK6" s="67" t="n">
        <f aca="false">IF(OR($D6=1,MONTH($B6)&lt;&gt;MONTH(StartDate),'У8 Ввод'!$D$120="",'У8 Ввод'!$E$120="",'У8 Ввод'!$D$120&gt;$B6),0,MAX(0,MIN(1,'У8 Ввод'!$E$120-NETWORKDAYS('У8 Ввод'!$D$120,$B6)+1))/Настройки!$E$14*100)</f>
        <v>0</v>
      </c>
      <c r="DL6" s="67" t="n">
        <f aca="false">IF(OR($D6=1,MONTH($B6)&lt;&gt;MONTH(StartDate),'У8 Ввод'!$D$121="",'У8 Ввод'!$E$121="",'У8 Ввод'!$D$121&gt;$B6),0,MAX(0,MIN(1,'У8 Ввод'!$E$121-NETWORKDAYS('У8 Ввод'!$D$121,$B6)+1))/Настройки!$E$14*100)</f>
        <v>0</v>
      </c>
      <c r="DM6" s="67" t="n">
        <f aca="false">IF(OR($D6=1,MONTH($B6)&lt;&gt;MONTH(StartDate),'У8 Ввод'!$D$122="",'У8 Ввод'!$E$122="",'У8 Ввод'!$D$122&gt;$B6),0,MAX(0,MIN(1,'У8 Ввод'!$E$122-NETWORKDAYS('У8 Ввод'!$D$122,$B6)+1))/Настройки!$E$14*100)</f>
        <v>0</v>
      </c>
      <c r="DN6" s="67" t="n">
        <f aca="false">IF(OR($D6=1,MONTH($B6)&lt;&gt;MONTH(StartDate),'У8 Ввод'!$D$123="",'У8 Ввод'!$E$123="",'У8 Ввод'!$D$123&gt;$B6),0,MAX(0,MIN(1,'У8 Ввод'!$E$123-NETWORKDAYS('У8 Ввод'!$D$123,$B6)+1))/Настройки!$E$14*100)</f>
        <v>0</v>
      </c>
      <c r="DO6" s="67" t="n">
        <f aca="false">IF(OR($D6=1,MONTH($B6)&lt;&gt;MONTH(StartDate),'У8 Ввод'!$D$124="",'У8 Ввод'!$E$124="",'У8 Ввод'!$D$124&gt;$B6),0,MAX(0,MIN(1,'У8 Ввод'!$E$124-NETWORKDAYS('У8 Ввод'!$D$124,$B6)+1))/Настройки!$E$14*100)</f>
        <v>0</v>
      </c>
      <c r="DP6" s="67" t="n">
        <f aca="false">IF(OR($D6=1,MONTH($B6)&lt;&gt;MONTH(StartDate),'У8 Ввод'!$D$125="",'У8 Ввод'!$E$125="",'У8 Ввод'!$D$125&gt;$B6),0,MAX(0,MIN(1,'У8 Ввод'!$E$125-NETWORKDAYS('У8 Ввод'!$D$125,$B6)+1))/Настройки!$E$14*100)</f>
        <v>0</v>
      </c>
      <c r="DQ6" s="67" t="n">
        <f aca="false">IF(OR($D6=1,MONTH($B6)&lt;&gt;MONTH(StartDate),'У8 Ввод'!$D$126="",'У8 Ввод'!$E$126="",'У8 Ввод'!$D$126&gt;$B6),0,MAX(0,MIN(1,'У8 Ввод'!$E$126-NETWORKDAYS('У8 Ввод'!$D$126,$B6)+1))/Настройки!$E$14*100)</f>
        <v>0</v>
      </c>
      <c r="DR6" s="67" t="n">
        <f aca="false">IF(OR($D6=1,MONTH($B6)&lt;&gt;MONTH(StartDate),'У8 Ввод'!$D$127="",'У8 Ввод'!$E$127="",'У8 Ввод'!$D$127&gt;$B6),0,MAX(0,MIN(1,'У8 Ввод'!$E$127-NETWORKDAYS('У8 Ввод'!$D$127,$B6)+1))/Настройки!$E$14*100)</f>
        <v>0</v>
      </c>
      <c r="DS6" s="67" t="n">
        <f aca="false">IF(OR($D6=1,MONTH($B6)&lt;&gt;MONTH(StartDate),'У8 Ввод'!$D$128="",'У8 Ввод'!$E$128="",'У8 Ввод'!$D$128&gt;$B6),0,MAX(0,MIN(1,'У8 Ввод'!$E$128-NETWORKDAYS('У8 Ввод'!$D$128,$B6)+1))/Настройки!$E$14*100)</f>
        <v>0</v>
      </c>
      <c r="DT6" s="67" t="n">
        <f aca="false">IF(OR($D6=1,MONTH($B6)&lt;&gt;MONTH(StartDate),'У8 Ввод'!$D$129="",'У8 Ввод'!$E$129="",'У8 Ввод'!$D$129&gt;$B6),0,MAX(0,MIN(1,'У8 Ввод'!$E$129-NETWORKDAYS('У8 Ввод'!$D$129,$B6)+1))/Настройки!$E$14*100)</f>
        <v>0</v>
      </c>
      <c r="DU6" s="67" t="n">
        <f aca="false">IF(OR($D6=1,MONTH($B6)&lt;&gt;MONTH(StartDate),'У8 Ввод'!$D$130="",'У8 Ввод'!$E$130="",'У8 Ввод'!$D$130&gt;$B6),0,MAX(0,MIN(1,'У8 Ввод'!$E$130-NETWORKDAYS('У8 Ввод'!$D$130,$B6)+1))/Настройки!$E$14*100)</f>
        <v>0</v>
      </c>
      <c r="DV6" s="67" t="n">
        <f aca="false">IF(OR($D6=1,MONTH($B6)&lt;&gt;MONTH(StartDate),'У8 Ввод'!$D$131="",'У8 Ввод'!$E$131="",'У8 Ввод'!$D$131&gt;$B6),0,MAX(0,MIN(1,'У8 Ввод'!$E$131-NETWORKDAYS('У8 Ввод'!$D$131,$B6)+1))/Настройки!$E$14*100)</f>
        <v>0</v>
      </c>
      <c r="DW6" s="67" t="n">
        <f aca="false">IF(OR($D6=1,MONTH($B6)&lt;&gt;MONTH(StartDate),'У8 Ввод'!$D$132="",'У8 Ввод'!$E$132="",'У8 Ввод'!$D$132&gt;$B6),0,MAX(0,MIN(1,'У8 Ввод'!$E$132-NETWORKDAYS('У8 Ввод'!$D$132,$B6)+1))/Настройки!$E$14*100)</f>
        <v>0</v>
      </c>
      <c r="DX6" s="67" t="n">
        <f aca="false">IF(OR($D6=1,MONTH($B6)&lt;&gt;MONTH(StartDate),'У8 Ввод'!$D$133="",'У8 Ввод'!$E$133="",'У8 Ввод'!$D$133&gt;$B6),0,MAX(0,MIN(1,'У8 Ввод'!$E$133-NETWORKDAYS('У8 Ввод'!$D$133,$B6)+1))/Настройки!$E$14*100)</f>
        <v>0</v>
      </c>
      <c r="DY6" s="67" t="n">
        <f aca="false">IF(OR($D6=1,MONTH($B6)&lt;&gt;MONTH(StartDate),'У8 Ввод'!$D$134="",'У8 Ввод'!$E$134="",'У8 Ввод'!$D$134&gt;$B6),0,MAX(0,MIN(1,'У8 Ввод'!$E$134-NETWORKDAYS('У8 Ввод'!$D$134,$B6)+1))/Настройки!$E$14*100)</f>
        <v>0</v>
      </c>
      <c r="DZ6" s="67" t="n">
        <f aca="false">IF(OR($D6=1,MONTH($B6)&lt;&gt;MONTH(StartDate),'У8 Ввод'!$D$135="",'У8 Ввод'!$E$135="",'У8 Ввод'!$D$135&gt;$B6),0,MAX(0,MIN(1,'У8 Ввод'!$E$135-NETWORKDAYS('У8 Ввод'!$D$135,$B6)+1))/Настройки!$E$14*100)</f>
        <v>0</v>
      </c>
      <c r="EA6" s="67" t="n">
        <f aca="false">IF(OR($D6=1,MONTH($B6)&lt;&gt;MONTH(StartDate),'У8 Ввод'!$D$136="",'У8 Ввод'!$E$136="",'У8 Ввод'!$D$136&gt;$B6),0,MAX(0,MIN(1,'У8 Ввод'!$E$136-NETWORKDAYS('У8 Ввод'!$D$136,$B6)+1))/Настройки!$E$14*100)</f>
        <v>0</v>
      </c>
      <c r="EB6" s="67" t="n">
        <f aca="false">IF(OR($D6=1,MONTH($B6)&lt;&gt;MONTH(StartDate),'У8 Ввод'!$D$137="",'У8 Ввод'!$E$137="",'У8 Ввод'!$D$137&gt;$B6),0,MAX(0,MIN(1,'У8 Ввод'!$E$137-NETWORKDAYS('У8 Ввод'!$D$137,$B6)+1))/Настройки!$E$14*100)</f>
        <v>0</v>
      </c>
      <c r="EC6" s="67" t="n">
        <f aca="false">IF(OR($D6=1,MONTH($B6)&lt;&gt;MONTH(StartDate),'У8 Ввод'!$D$138="",'У8 Ввод'!$E$138="",'У8 Ввод'!$D$138&gt;$B6),0,MAX(0,MIN(1,'У8 Ввод'!$E$138-NETWORKDAYS('У8 Ввод'!$D$138,$B6)+1))/Настройки!$E$14*100)</f>
        <v>0</v>
      </c>
      <c r="ED6" s="67" t="n">
        <f aca="false">IF(OR($D6=1,MONTH($B6)&lt;&gt;MONTH(StartDate),'У8 Ввод'!$D$139="",'У8 Ввод'!$E$139="",'У8 Ввод'!$D$139&gt;$B6),0,MAX(0,MIN(1,'У8 Ввод'!$E$139-NETWORKDAYS('У8 Ввод'!$D$139,$B6)+1))/Настройки!$E$14*100)</f>
        <v>0</v>
      </c>
      <c r="EE6" s="67" t="n">
        <f aca="false">IF(OR($D6=1,MONTH($B6)&lt;&gt;MONTH(StartDate),'У8 Ввод'!$D$140="",'У8 Ввод'!$E$140="",'У8 Ввод'!$D$140&gt;$B6),0,MAX(0,MIN(1,'У8 Ввод'!$E$140-NETWORKDAYS('У8 Ввод'!$D$140,$B6)+1))/Настройки!$E$14*100)</f>
        <v>0</v>
      </c>
      <c r="EF6" s="67" t="n">
        <f aca="false">IF(OR($D6=1,MONTH($B6)&lt;&gt;MONTH(StartDate),'У8 Ввод'!$D$141="",'У8 Ввод'!$E$141="",'У8 Ввод'!$D$141&gt;$B6),0,MAX(0,MIN(1,'У8 Ввод'!$E$141-NETWORKDAYS('У8 Ввод'!$D$141,$B6)+1))/Настройки!$E$14*100)</f>
        <v>0</v>
      </c>
      <c r="EG6" s="67" t="n">
        <f aca="false">IF(OR($D6=1,MONTH($B6)&lt;&gt;MONTH(StartDate),'У8 Ввод'!$D$142="",'У8 Ввод'!$E$142="",'У8 Ввод'!$D$142&gt;$B6),0,MAX(0,MIN(1,'У8 Ввод'!$E$142-NETWORKDAYS('У8 Ввод'!$D$142,$B6)+1))/Настройки!$E$14*100)</f>
        <v>0</v>
      </c>
      <c r="EH6" s="67" t="n">
        <f aca="false">IF(OR($D6=1,MONTH($B6)&lt;&gt;MONTH(StartDate),'У8 Ввод'!$D$143="",'У8 Ввод'!$E$143="",'У8 Ввод'!$D$143&gt;$B6),0,MAX(0,MIN(1,'У8 Ввод'!$E$143-NETWORKDAYS('У8 Ввод'!$D$143,$B6)+1))/Настройки!$E$14*100)</f>
        <v>0</v>
      </c>
      <c r="EI6" s="67" t="n">
        <f aca="false">IF(OR($D6=1,MONTH($B6)&lt;&gt;MONTH(StartDate),'У8 Ввод'!$D$144="",'У8 Ввод'!$E$144="",'У8 Ввод'!$D$144&gt;$B6),0,MAX(0,MIN(1,'У8 Ввод'!$E$144-NETWORKDAYS('У8 Ввод'!$D$144,$B6)+1))/Настройки!$E$14*100)</f>
        <v>0</v>
      </c>
      <c r="EJ6" s="67" t="n">
        <f aca="false">IF(OR($D6=1,MONTH($B6)&lt;&gt;MONTH(StartDate),'У8 Ввод'!$D$145="",'У8 Ввод'!$E$145="",'У8 Ввод'!$D$145&gt;$B6),0,MAX(0,MIN(1,'У8 Ввод'!$E$145-NETWORKDAYS('У8 Ввод'!$D$145,$B6)+1))/Настройки!$E$14*100)</f>
        <v>0</v>
      </c>
      <c r="EK6" s="67" t="n">
        <f aca="false">IF(OR($D6=1,MONTH($B6)&lt;&gt;MONTH(StartDate),'У8 Ввод'!$D$146="",'У8 Ввод'!$E$146="",'У8 Ввод'!$D$146&gt;$B6),0,MAX(0,MIN(1,'У8 Ввод'!$E$146-NETWORKDAYS('У8 Ввод'!$D$146,$B6)+1))/Настройки!$E$14*100)</f>
        <v>0</v>
      </c>
      <c r="EL6" s="67" t="n">
        <f aca="false">IF(OR($D6=1,MONTH($B6)&lt;&gt;MONTH(StartDate),'У8 Ввод'!$D$147="",'У8 Ввод'!$E$147="",'У8 Ввод'!$D$147&gt;$B6),0,MAX(0,MIN(1,'У8 Ввод'!$E$147-NETWORKDAYS('У8 Ввод'!$D$147,$B6)+1))/Настройки!$E$14*100)</f>
        <v>0</v>
      </c>
      <c r="EM6" s="67" t="n">
        <f aca="false">IF(OR($D6=1,MONTH($B6)&lt;&gt;MONTH(StartDate),'У8 Ввод'!$D$148="",'У8 Ввод'!$E$148="",'У8 Ввод'!$D$148&gt;$B6),0,MAX(0,MIN(1,'У8 Ввод'!$E$148-NETWORKDAYS('У8 Ввод'!$D$148,$B6)+1))/Настройки!$E$14*100)</f>
        <v>0</v>
      </c>
      <c r="EN6" s="67" t="n">
        <f aca="false">IF(OR($D6=1,MONTH($B6)&lt;&gt;MONTH(StartDate),'У8 Ввод'!$D$149="",'У8 Ввод'!$E$149="",'У8 Ввод'!$D$149&gt;$B6),0,MAX(0,MIN(1,'У8 Ввод'!$E$149-NETWORKDAYS('У8 Ввод'!$D$149,$B6)+1))/Настройки!$E$14*100)</f>
        <v>0</v>
      </c>
      <c r="EO6" s="67" t="n">
        <f aca="false">IF(OR($D6=1,MONTH($B6)&lt;&gt;MONTH(StartDate),'У8 Ввод'!$D$150="",'У8 Ввод'!$E$150="",'У8 Ввод'!$D$150&gt;$B6),0,MAX(0,MIN(1,'У8 Ввод'!$E$150-NETWORKDAYS('У8 Ввод'!$D$150,$B6)+1))/Настройки!$E$14*100)</f>
        <v>0</v>
      </c>
      <c r="EP6" s="67" t="n">
        <f aca="false">IF(OR($D6=1,MONTH($B6)&lt;&gt;MONTH(StartDate),'У8 Ввод'!$D$151="",'У8 Ввод'!$E$151="",'У8 Ввод'!$D$151&gt;$B6),0,MAX(0,MIN(1,'У8 Ввод'!$E$151-NETWORKDAYS('У8 Ввод'!$D$151,$B6)+1))/Настройки!$E$14*100)</f>
        <v>0</v>
      </c>
      <c r="EQ6" s="67" t="n">
        <f aca="false">IF(OR($D6=1,MONTH($B6)&lt;&gt;MONTH(StartDate),'У8 Ввод'!$D$152="",'У8 Ввод'!$E$152="",'У8 Ввод'!$D$152&gt;$B6),0,MAX(0,MIN(1,'У8 Ввод'!$E$152-NETWORKDAYS('У8 Ввод'!$D$152,$B6)+1))/Настройки!$E$14*100)</f>
        <v>0</v>
      </c>
      <c r="ER6" s="67" t="n">
        <f aca="false">IF(OR($D6=1,MONTH($B6)&lt;&gt;MONTH(StartDate),'У8 Ввод'!$D$153="",'У8 Ввод'!$E$153="",'У8 Ввод'!$D$153&gt;$B6),0,MAX(0,MIN(1,'У8 Ввод'!$E$153-NETWORKDAYS('У8 Ввод'!$D$153,$B6)+1))/Настройки!$E$14*100)</f>
        <v>0</v>
      </c>
      <c r="ES6" s="67" t="n">
        <f aca="false">IF(OR($D6=1,MONTH($B6)&lt;&gt;MONTH(StartDate),'У8 Ввод'!$D$154="",'У8 Ввод'!$E$154="",'У8 Ввод'!$D$154&gt;$B6),0,MAX(0,MIN(1,'У8 Ввод'!$E$154-NETWORKDAYS('У8 Ввод'!$D$154,$B6)+1))/Настройки!$E$14*100)</f>
        <v>0</v>
      </c>
      <c r="ET6" s="67" t="n">
        <f aca="false">IF(OR($D6=1,MONTH($B6)&lt;&gt;MONTH(StartDate),'У8 Ввод'!$D$155="",'У8 Ввод'!$E$155="",'У8 Ввод'!$D$155&gt;$B6),0,MAX(0,MIN(1,'У8 Ввод'!$E$155-NETWORKDAYS('У8 Ввод'!$D$155,$B6)+1))/Настройки!$E$14*100)</f>
        <v>0</v>
      </c>
      <c r="EU6" s="67" t="n">
        <f aca="false">IF(OR($D6=1,MONTH($B6)&lt;&gt;MONTH(StartDate),'У8 Ввод'!$D$156="",'У8 Ввод'!$E$156="",'У8 Ввод'!$D$156&gt;$B6),0,MAX(0,MIN(1,'У8 Ввод'!$E$156-NETWORKDAYS('У8 Ввод'!$D$156,$B6)+1))/Настройки!$E$14*100)</f>
        <v>0</v>
      </c>
      <c r="EV6" s="67" t="n">
        <f aca="false">IF(OR($D6=1,MONTH($B6)&lt;&gt;MONTH(StartDate),'У8 Ввод'!$D$157="",'У8 Ввод'!$E$157="",'У8 Ввод'!$D$157&gt;$B6),0,MAX(0,MIN(1,'У8 Ввод'!$E$157-NETWORKDAYS('У8 Ввод'!$D$157,$B6)+1))/Настройки!$E$14*100)</f>
        <v>0</v>
      </c>
      <c r="EW6" s="67" t="n">
        <f aca="false">IF(OR($D6=1,MONTH($B6)&lt;&gt;MONTH(StartDate),'У8 Ввод'!$D$158="",'У8 Ввод'!$E$158="",'У8 Ввод'!$D$158&gt;$B6),0,MAX(0,MIN(1,'У8 Ввод'!$E$158-NETWORKDAYS('У8 Ввод'!$D$158,$B6)+1))/Настройки!$E$14*100)</f>
        <v>0</v>
      </c>
      <c r="EX6" s="67" t="n">
        <f aca="false">IF(OR($D6=1,MONTH($B6)&lt;&gt;MONTH(StartDate),'У8 Ввод'!$D$159="",'У8 Ввод'!$E$159="",'У8 Ввод'!$D$159&gt;$B6),0,MAX(0,MIN(1,'У8 Ввод'!$E$159-NETWORKDAYS('У8 Ввод'!$D$159,$B6)+1))/Настройки!$E$14*100)</f>
        <v>0</v>
      </c>
      <c r="EY6" s="67" t="n">
        <f aca="false">IF(OR($D6=1,MONTH($B6)&lt;&gt;MONTH(StartDate),'У8 Ввод'!$D$160="",'У8 Ввод'!$E$160="",'У8 Ввод'!$D$160&gt;$B6),0,MAX(0,MIN(1,'У8 Ввод'!$E$160-NETWORKDAYS('У8 Ввод'!$D$160,$B6)+1))/Настройки!$E$14*100)</f>
        <v>0</v>
      </c>
      <c r="EZ6" s="67" t="n">
        <f aca="false">IF(OR($D6=1,MONTH($B6)&lt;&gt;MONTH(StartDate),'У8 Ввод'!$D$161="",'У8 Ввод'!$E$161="",'У8 Ввод'!$D$161&gt;$B6),0,MAX(0,MIN(1,'У8 Ввод'!$E$161-NETWORKDAYS('У8 Ввод'!$D$161,$B6)+1))/Настройки!$E$14*100)</f>
        <v>0</v>
      </c>
      <c r="FA6" s="67" t="n">
        <f aca="false">IF(OR($D6=1,MONTH($B6)&lt;&gt;MONTH(StartDate),'У8 Ввод'!$D$162="",'У8 Ввод'!$E$162="",'У8 Ввод'!$D$162&gt;$B6),0,MAX(0,MIN(1,'У8 Ввод'!$E$162-NETWORKDAYS('У8 Ввод'!$D$162,$B6)+1))/Настройки!$E$14*100)</f>
        <v>0</v>
      </c>
      <c r="FB6" s="67" t="n">
        <f aca="false">IF(OR($D6=1,MONTH($B6)&lt;&gt;MONTH(StartDate),'У8 Ввод'!$D$163="",'У8 Ввод'!$E$163="",'У8 Ввод'!$D$163&gt;$B6),0,MAX(0,MIN(1,'У8 Ввод'!$E$163-NETWORKDAYS('У8 Ввод'!$D$163,$B6)+1))/Настройки!$E$14*100)</f>
        <v>0</v>
      </c>
      <c r="FC6" s="67" t="n">
        <f aca="false">IF(OR($D6=1,MONTH($B6)&lt;&gt;MONTH(StartDate),'У8 Ввод'!$D$164="",'У8 Ввод'!$E$164="",'У8 Ввод'!$D$164&gt;$B6),0,MAX(0,MIN(1,'У8 Ввод'!$E$164-NETWORKDAYS('У8 Ввод'!$D$164,$B6)+1))/Настройки!$E$14*100)</f>
        <v>0</v>
      </c>
      <c r="FD6" s="67" t="n">
        <f aca="false">IF(OR($D6=1,MONTH($B6)&lt;&gt;MONTH(StartDate),'У8 Ввод'!$D$165="",'У8 Ввод'!$E$165="",'У8 Ввод'!$D$165&gt;$B6),0,MAX(0,MIN(1,'У8 Ввод'!$E$165-NETWORKDAYS('У8 Ввод'!$D$165,$B6)+1))/Настройки!$E$14*100)</f>
        <v>0</v>
      </c>
      <c r="FE6" s="67" t="n">
        <f aca="false">IF(OR($D6=1,MONTH($B6)&lt;&gt;MONTH(StartDate),'У8 Ввод'!$D$166="",'У8 Ввод'!$E$166="",'У8 Ввод'!$D$166&gt;$B6),0,MAX(0,MIN(1,'У8 Ввод'!$E$166-NETWORKDAYS('У8 Ввод'!$D$166,$B6)+1))/Настройки!$E$14*100)</f>
        <v>0</v>
      </c>
      <c r="FF6" s="67" t="n">
        <f aca="false">IF(OR($D6=1,MONTH($B6)&lt;&gt;MONTH(StartDate),'У8 Ввод'!$D$167="",'У8 Ввод'!$E$167="",'У8 Ввод'!$D$167&gt;$B6),0,MAX(0,MIN(1,'У8 Ввод'!$E$167-NETWORKDAYS('У8 Ввод'!$D$167,$B6)+1))/Настройки!$E$14*100)</f>
        <v>0</v>
      </c>
      <c r="FG6" s="67" t="n">
        <f aca="false">IF(OR($D6=1,MONTH($B6)&lt;&gt;MONTH(StartDate),'У8 Ввод'!$D$168="",'У8 Ввод'!$E$168="",'У8 Ввод'!$D$168&gt;$B6),0,MAX(0,MIN(1,'У8 Ввод'!$E$168-NETWORKDAYS('У8 Ввод'!$D$168,$B6)+1))/Настройки!$E$14*100)</f>
        <v>0</v>
      </c>
      <c r="FH6" s="67" t="n">
        <f aca="false">IF(OR($D6=1,MONTH($B6)&lt;&gt;MONTH(StartDate),'У8 Ввод'!$D$169="",'У8 Ввод'!$E$169="",'У8 Ввод'!$D$169&gt;$B6),0,MAX(0,MIN(1,'У8 Ввод'!$E$169-NETWORKDAYS('У8 Ввод'!$D$169,$B6)+1))/Настройки!$E$14*100)</f>
        <v>0</v>
      </c>
      <c r="FI6" s="67" t="n">
        <f aca="false">IF(OR($D6=1,MONTH($B6)&lt;&gt;MONTH(StartDate),'У8 Ввод'!$D$170="",'У8 Ввод'!$E$170="",'У8 Ввод'!$D$170&gt;$B6),0,MAX(0,MIN(1,'У8 Ввод'!$E$170-NETWORKDAYS('У8 Ввод'!$D$170,$B6)+1))/Настройки!$E$14*100)</f>
        <v>0</v>
      </c>
      <c r="FJ6" s="67" t="n">
        <f aca="false">IF(OR($D6=1,MONTH($B6)&lt;&gt;MONTH(StartDate),'У8 Ввод'!$D$171="",'У8 Ввод'!$E$171="",'У8 Ввод'!$D$171&gt;$B6),0,MAX(0,MIN(1,'У8 Ввод'!$E$171-NETWORKDAYS('У8 Ввод'!$D$171,$B6)+1))/Настройки!$E$14*100)</f>
        <v>0</v>
      </c>
      <c r="FK6" s="67" t="n">
        <f aca="false">IF(OR($D6=1,MONTH($B6)&lt;&gt;MONTH(StartDate),'У8 Ввод'!$D$172="",'У8 Ввод'!$E$172="",'У8 Ввод'!$D$172&gt;$B6),0,MAX(0,MIN(1,'У8 Ввод'!$E$172-NETWORKDAYS('У8 Ввод'!$D$172,$B6)+1))/Настройки!$E$14*100)</f>
        <v>0</v>
      </c>
      <c r="FL6" s="67" t="n">
        <f aca="false">IF(OR($D6=1,MONTH($B6)&lt;&gt;MONTH(StartDate),'У8 Ввод'!$D$173="",'У8 Ввод'!$E$173="",'У8 Ввод'!$D$173&gt;$B6),0,MAX(0,MIN(1,'У8 Ввод'!$E$173-NETWORKDAYS('У8 Ввод'!$D$173,$B6)+1))/Настройки!$E$14*100)</f>
        <v>0</v>
      </c>
      <c r="FM6" s="67" t="n">
        <f aca="false">IF(OR($D6=1,MONTH($B6)&lt;&gt;MONTH(StartDate),'У8 Ввод'!$D$174="",'У8 Ввод'!$E$174="",'У8 Ввод'!$D$174&gt;$B6),0,MAX(0,MIN(1,'У8 Ввод'!$E$174-NETWORKDAYS('У8 Ввод'!$D$174,$B6)+1))/Настройки!$E$14*100)</f>
        <v>0</v>
      </c>
      <c r="FN6" s="67" t="n">
        <f aca="false">IF(OR($D6=1,MONTH($B6)&lt;&gt;MONTH(StartDate),'У8 Ввод'!$D$175="",'У8 Ввод'!$E$175="",'У8 Ввод'!$D$175&gt;$B6),0,MAX(0,MIN(1,'У8 Ввод'!$E$175-NETWORKDAYS('У8 Ввод'!$D$175,$B6)+1))/Настройки!$E$14*100)</f>
        <v>0</v>
      </c>
      <c r="FO6" s="67" t="n">
        <f aca="false">IF(OR($D6=1,MONTH($B6)&lt;&gt;MONTH(StartDate),'У8 Ввод'!$D$176="",'У8 Ввод'!$E$176="",'У8 Ввод'!$D$176&gt;$B6),0,MAX(0,MIN(1,'У8 Ввод'!$E$176-NETWORKDAYS('У8 Ввод'!$D$176,$B6)+1))/Настройки!$E$14*100)</f>
        <v>0</v>
      </c>
      <c r="FP6" s="67" t="n">
        <f aca="false">IF(OR($D6=1,MONTH($B6)&lt;&gt;MONTH(StartDate),'У8 Ввод'!$D$177="",'У8 Ввод'!$E$177="",'У8 Ввод'!$D$177&gt;$B6),0,MAX(0,MIN(1,'У8 Ввод'!$E$177-NETWORKDAYS('У8 Ввод'!$D$177,$B6)+1))/Настройки!$E$14*100)</f>
        <v>0</v>
      </c>
      <c r="FQ6" s="67" t="n">
        <f aca="false">IF(OR($D6=1,MONTH($B6)&lt;&gt;MONTH(StartDate),'У8 Ввод'!$D$178="",'У8 Ввод'!$E$178="",'У8 Ввод'!$D$178&gt;$B6),0,MAX(0,MIN(1,'У8 Ввод'!$E$178-NETWORKDAYS('У8 Ввод'!$D$178,$B6)+1))/Настройки!$E$14*100)</f>
        <v>0</v>
      </c>
      <c r="FR6" s="67" t="n">
        <f aca="false">IF(OR($D6=1,MONTH($B6)&lt;&gt;MONTH(StartDate),'У8 Ввод'!$D$179="",'У8 Ввод'!$E$179="",'У8 Ввод'!$D$179&gt;$B6),0,MAX(0,MIN(1,'У8 Ввод'!$E$179-NETWORKDAYS('У8 Ввод'!$D$179,$B6)+1))/Настройки!$E$14*100)</f>
        <v>0</v>
      </c>
      <c r="FS6" s="67" t="n">
        <f aca="false">IF(OR($D6=1,MONTH($B6)&lt;&gt;MONTH(StartDate),'У8 Ввод'!$D$180="",'У8 Ввод'!$E$180="",'У8 Ввод'!$D$180&gt;$B6),0,MAX(0,MIN(1,'У8 Ввод'!$E$180-NETWORKDAYS('У8 Ввод'!$D$180,$B6)+1))/Настройки!$E$14*100)</f>
        <v>0</v>
      </c>
      <c r="FT6" s="67" t="n">
        <f aca="false">IF(OR($D6=1,MONTH($B6)&lt;&gt;MONTH(StartDate),'У8 Ввод'!$D$181="",'У8 Ввод'!$E$181="",'У8 Ввод'!$D$181&gt;$B6),0,MAX(0,MIN(1,'У8 Ввод'!$E$181-NETWORKDAYS('У8 Ввод'!$D$181,$B6)+1))/Настройки!$E$14*100)</f>
        <v>0</v>
      </c>
      <c r="FU6" s="67" t="n">
        <f aca="false">IF(OR($D6=1,MONTH($B6)&lt;&gt;MONTH(StartDate),'У8 Ввод'!$D$182="",'У8 Ввод'!$E$182="",'У8 Ввод'!$D$182&gt;$B6),0,MAX(0,MIN(1,'У8 Ввод'!$E$182-NETWORKDAYS('У8 Ввод'!$D$182,$B6)+1))/Настройки!$E$14*100)</f>
        <v>0</v>
      </c>
      <c r="FV6" s="67" t="n">
        <f aca="false">IF(OR($D6=1,MONTH($B6)&lt;&gt;MONTH(StartDate),'У8 Ввод'!$D$183="",'У8 Ввод'!$E$183="",'У8 Ввод'!$D$183&gt;$B6),0,MAX(0,MIN(1,'У8 Ввод'!$E$183-NETWORKDAYS('У8 Ввод'!$D$183,$B6)+1))/Настройки!$E$14*100)</f>
        <v>0</v>
      </c>
      <c r="FW6" s="67" t="n">
        <f aca="false">IF(OR($D6=1,MONTH($B6)&lt;&gt;MONTH(StartDate),'У8 Ввод'!$D$184="",'У8 Ввод'!$E$184="",'У8 Ввод'!$D$184&gt;$B6),0,MAX(0,MIN(1,'У8 Ввод'!$E$184-NETWORKDAYS('У8 Ввод'!$D$184,$B6)+1))/Настройки!$E$14*100)</f>
        <v>0</v>
      </c>
      <c r="FX6" s="67" t="n">
        <f aca="false">IF(OR($D6=1,MONTH($B6)&lt;&gt;MONTH(StartDate),'У8 Ввод'!$D$185="",'У8 Ввод'!$E$185="",'У8 Ввод'!$D$185&gt;$B6),0,MAX(0,MIN(1,'У8 Ввод'!$E$185-NETWORKDAYS('У8 Ввод'!$D$185,$B6)+1))/Настройки!$E$14*100)</f>
        <v>0</v>
      </c>
      <c r="FY6" s="67" t="n">
        <f aca="false">IF(OR($D6=1,MONTH($B6)&lt;&gt;MONTH(StartDate),'У8 Ввод'!$D$186="",'У8 Ввод'!$E$186="",'У8 Ввод'!$D$186&gt;$B6),0,MAX(0,MIN(1,'У8 Ввод'!$E$186-NETWORKDAYS('У8 Ввод'!$D$186,$B6)+1))/Настройки!$E$14*100)</f>
        <v>0</v>
      </c>
      <c r="FZ6" s="67" t="n">
        <f aca="false">IF(OR($D6=1,MONTH($B6)&lt;&gt;MONTH(StartDate),'У8 Ввод'!$D$187="",'У8 Ввод'!$E$187="",'У8 Ввод'!$D$187&gt;$B6),0,MAX(0,MIN(1,'У8 Ввод'!$E$187-NETWORKDAYS('У8 Ввод'!$D$187,$B6)+1))/Настройки!$E$14*100)</f>
        <v>0</v>
      </c>
      <c r="GA6" s="67" t="n">
        <f aca="false">IF(OR($D6=1,MONTH($B6)&lt;&gt;MONTH(StartDate),'У8 Ввод'!$D$188="",'У8 Ввод'!$E$188="",'У8 Ввод'!$D$188&gt;$B6),0,MAX(0,MIN(1,'У8 Ввод'!$E$188-NETWORKDAYS('У8 Ввод'!$D$188,$B6)+1))/Настройки!$E$14*100)</f>
        <v>0</v>
      </c>
      <c r="GB6" s="67" t="n">
        <f aca="false">IF(OR($D6=1,MONTH($B6)&lt;&gt;MONTH(StartDate),'У8 Ввод'!$D$189="",'У8 Ввод'!$E$189="",'У8 Ввод'!$D$189&gt;$B6),0,MAX(0,MIN(1,'У8 Ввод'!$E$189-NETWORKDAYS('У8 Ввод'!$D$189,$B6)+1))/Настройки!$E$14*100)</f>
        <v>0</v>
      </c>
      <c r="GC6" s="67" t="n">
        <f aca="false">IF(OR($D6=1,MONTH($B6)&lt;&gt;MONTH(StartDate),'У8 Ввод'!$D$190="",'У8 Ввод'!$E$190="",'У8 Ввод'!$D$190&gt;$B6),0,MAX(0,MIN(1,'У8 Ввод'!$E$190-NETWORKDAYS('У8 Ввод'!$D$190,$B6)+1))/Настройки!$E$14*100)</f>
        <v>0</v>
      </c>
      <c r="GD6" s="67" t="n">
        <f aca="false">IF(OR($D6=1,MONTH($B6)&lt;&gt;MONTH(StartDate),'У8 Ввод'!$D$191="",'У8 Ввод'!$E$191="",'У8 Ввод'!$D$191&gt;$B6),0,MAX(0,MIN(1,'У8 Ввод'!$E$191-NETWORKDAYS('У8 Ввод'!$D$191,$B6)+1))/Настройки!$E$14*100)</f>
        <v>0</v>
      </c>
      <c r="GE6" s="67" t="n">
        <f aca="false">IF(OR($D6=1,MONTH($B6)&lt;&gt;MONTH(StartDate),'У8 Ввод'!$D$192="",'У8 Ввод'!$E$192="",'У8 Ввод'!$D$192&gt;$B6),0,MAX(0,MIN(1,'У8 Ввод'!$E$192-NETWORKDAYS('У8 Ввод'!$D$192,$B6)+1))/Настройки!$E$14*100)</f>
        <v>0</v>
      </c>
      <c r="GF6" s="67" t="n">
        <f aca="false">IF(OR($D6=1,MONTH($B6)&lt;&gt;MONTH(StartDate),'У8 Ввод'!$D$193="",'У8 Ввод'!$E$193="",'У8 Ввод'!$D$193&gt;$B6),0,MAX(0,MIN(1,'У8 Ввод'!$E$193-NETWORKDAYS('У8 Ввод'!$D$193,$B6)+1))/Настройки!$E$14*100)</f>
        <v>0</v>
      </c>
      <c r="GG6" s="67" t="n">
        <f aca="false">IF(OR($D6=1,MONTH($B6)&lt;&gt;MONTH(StartDate),'У8 Ввод'!$D$194="",'У8 Ввод'!$E$194="",'У8 Ввод'!$D$194&gt;$B6),0,MAX(0,MIN(1,'У8 Ввод'!$E$194-NETWORKDAYS('У8 Ввод'!$D$194,$B6)+1))/Настройки!$E$14*100)</f>
        <v>0</v>
      </c>
      <c r="GH6" s="67" t="n">
        <f aca="false">IF(OR($D6=1,MONTH($B6)&lt;&gt;MONTH(StartDate),'У8 Ввод'!$D$195="",'У8 Ввод'!$E$195="",'У8 Ввод'!$D$195&gt;$B6),0,MAX(0,MIN(1,'У8 Ввод'!$E$195-NETWORKDAYS('У8 Ввод'!$D$195,$B6)+1))/Настройки!$E$14*100)</f>
        <v>0</v>
      </c>
      <c r="GI6" s="67" t="n">
        <f aca="false">IF(OR($D6=1,MONTH($B6)&lt;&gt;MONTH(StartDate),'У8 Ввод'!$D$196="",'У8 Ввод'!$E$196="",'У8 Ввод'!$D$196&gt;$B6),0,MAX(0,MIN(1,'У8 Ввод'!$E$196-NETWORKDAYS('У8 Ввод'!$D$196,$B6)+1))/Настройки!$E$14*100)</f>
        <v>0</v>
      </c>
      <c r="GJ6" s="67" t="n">
        <f aca="false">IF(OR($D6=1,MONTH($B6)&lt;&gt;MONTH(StartDate),'У8 Ввод'!$D$197="",'У8 Ввод'!$E$197="",'У8 Ввод'!$D$197&gt;$B6),0,MAX(0,MIN(1,'У8 Ввод'!$E$197-NETWORKDAYS('У8 Ввод'!$D$197,$B6)+1))/Настройки!$E$14*100)</f>
        <v>0</v>
      </c>
      <c r="GK6" s="67" t="n">
        <f aca="false">IF(OR($D6=1,MONTH($B6)&lt;&gt;MONTH(StartDate),'У8 Ввод'!$D$198="",'У8 Ввод'!$E$198="",'У8 Ввод'!$D$198&gt;$B6),0,MAX(0,MIN(1,'У8 Ввод'!$E$198-NETWORKDAYS('У8 Ввод'!$D$198,$B6)+1))/Настройки!$E$14*100)</f>
        <v>0</v>
      </c>
      <c r="GL6" s="67" t="n">
        <f aca="false">IF(OR($D6=1,MONTH($B6)&lt;&gt;MONTH(StartDate),'У8 Ввод'!$D$199="",'У8 Ввод'!$E$199="",'У8 Ввод'!$D$199&gt;$B6),0,MAX(0,MIN(1,'У8 Ввод'!$E$199-NETWORKDAYS('У8 Ввод'!$D$199,$B6)+1))/Настройки!$E$14*100)</f>
        <v>0</v>
      </c>
      <c r="GM6" s="67" t="n">
        <f aca="false">IF(OR($D6=1,MONTH($B6)&lt;&gt;MONTH(StartDate),'У8 Ввод'!$D$200="",'У8 Ввод'!$E$200="",'У8 Ввод'!$D$200&gt;$B6),0,MAX(0,MIN(1,'У8 Ввод'!$E$200-NETWORKDAYS('У8 Ввод'!$D$200,$B6)+1))/Настройки!$E$14*100)</f>
        <v>0</v>
      </c>
      <c r="GN6" s="67" t="n">
        <f aca="false">IF(OR($D6=1,MONTH($B6)&lt;&gt;MONTH(StartDate),'У8 Ввод'!$D$201="",'У8 Ввод'!$E$201="",'У8 Ввод'!$D$201&gt;$B6),0,MAX(0,MIN(1,'У8 Ввод'!$E$201-NETWORKDAYS('У8 Ввод'!$D$201,$B6)+1))/Настройки!$E$14*100)</f>
        <v>0</v>
      </c>
      <c r="GO6" s="67" t="n">
        <f aca="false">IF(OR($D6=1,MONTH($B6)&lt;&gt;MONTH(StartDate),'У8 Ввод'!$D$202="",'У8 Ввод'!$E$202="",'У8 Ввод'!$D$202&gt;$B6),0,MAX(0,MIN(1,'У8 Ввод'!$E$202-NETWORKDAYS('У8 Ввод'!$D$202,$B6)+1))/Настройки!$E$14*100)</f>
        <v>0</v>
      </c>
      <c r="GP6" s="67" t="n">
        <f aca="false">IF(OR($D6=1,MONTH($B6)&lt;&gt;MONTH(StartDate),'У8 Ввод'!$D$203="",'У8 Ввод'!$E$203="",'У8 Ввод'!$D$203&gt;$B6),0,MAX(0,MIN(1,'У8 Ввод'!$E$203-NETWORKDAYS('У8 Ввод'!$D$203,$B6)+1))/Настройки!$E$14*100)</f>
        <v>0</v>
      </c>
      <c r="GQ6" s="67" t="n">
        <f aca="false">IF(OR($D6=1,MONTH($B6)&lt;&gt;MONTH(StartDate),'У8 Ввод'!$D$204="",'У8 Ввод'!$E$204="",'У8 Ввод'!$D$204&gt;$B6),0,MAX(0,MIN(1,'У8 Ввод'!$E$204-NETWORKDAYS('У8 Ввод'!$D$204,$B6)+1))/Настройки!$E$14*100)</f>
        <v>0</v>
      </c>
      <c r="GR6" s="67" t="n">
        <f aca="false">IF(OR($D6=1,MONTH($B6)&lt;&gt;MONTH(StartDate),'У8 Ввод'!$D$205="",'У8 Ввод'!$E$205="",'У8 Ввод'!$D$205&gt;$B6),0,MAX(0,MIN(1,'У8 Ввод'!$E$205-NETWORKDAYS('У8 Ввод'!$D$205,$B6)+1))/Настройки!$E$14*100)</f>
        <v>0</v>
      </c>
      <c r="GS6" s="67" t="n">
        <f aca="false">IF(OR($D6=1,MONTH($B6)&lt;&gt;MONTH(StartDate),'У8 Ввод'!$D$206="",'У8 Ввод'!$E$206="",'У8 Ввод'!$D$206&gt;$B6),0,MAX(0,MIN(1,'У8 Ввод'!$E$206-NETWORKDAYS('У8 Ввод'!$D$206,$B6)+1))/Настройки!$E$14*100)</f>
        <v>0</v>
      </c>
      <c r="GT6" s="67" t="n">
        <f aca="false">IF(OR($D6=1,MONTH($B6)&lt;&gt;MONTH(StartDate),'У8 Ввод'!$D$207="",'У8 Ввод'!$E$207="",'У8 Ввод'!$D$207&gt;$B6),0,MAX(0,MIN(1,'У8 Ввод'!$E$207-NETWORKDAYS('У8 Ввод'!$D$207,$B6)+1))/Настройки!$E$14*100)</f>
        <v>0</v>
      </c>
      <c r="GU6" s="67" t="n">
        <f aca="false">IF(OR($D6=1,MONTH($B6)&lt;&gt;MONTH(StartDate),'У8 Ввод'!$D$208="",'У8 Ввод'!$E$208="",'У8 Ввод'!$D$208&gt;$B6),0,MAX(0,MIN(1,'У8 Ввод'!$E$208-NETWORKDAYS('У8 Ввод'!$D$208,$B6)+1))/Настройки!$E$14*100)</f>
        <v>0</v>
      </c>
      <c r="GV6" s="67" t="n">
        <f aca="false">IF(OR($D6=1,MONTH($B6)&lt;&gt;MONTH(StartDate),'У8 Ввод'!$D$209="",'У8 Ввод'!$E$209="",'У8 Ввод'!$D$209&gt;$B6),0,MAX(0,MIN(1,'У8 Ввод'!$E$209-NETWORKDAYS('У8 Ввод'!$D$209,$B6)+1))/Настройки!$E$14*100)</f>
        <v>0</v>
      </c>
      <c r="GW6" s="67" t="n">
        <f aca="false">IF(OR($D6=1,MONTH($B6)&lt;&gt;MONTH(StartDate),'У8 Ввод'!$D$210="",'У8 Ввод'!$E$210="",'У8 Ввод'!$D$210&gt;$B6),0,MAX(0,MIN(1,'У8 Ввод'!$E$210-NETWORKDAYS('У8 Ввод'!$D$210,$B6)+1))/Настройки!$E$14*100)</f>
        <v>0</v>
      </c>
      <c r="GX6" s="67" t="n">
        <f aca="false">IF(OR($D6=1,MONTH($B6)&lt;&gt;MONTH(StartDate),'У8 Ввод'!$D$211="",'У8 Ввод'!$E$211="",'У8 Ввод'!$D$211&gt;$B6),0,MAX(0,MIN(1,'У8 Ввод'!$E$211-NETWORKDAYS('У8 Ввод'!$D$211,$B6)+1))/Настройки!$E$14*100)</f>
        <v>0</v>
      </c>
      <c r="GY6" s="67" t="n">
        <f aca="false">IF(OR($D6=1,MONTH($B6)&lt;&gt;MONTH(StartDate),'У8 Ввод'!$D$212="",'У8 Ввод'!$E$212="",'У8 Ввод'!$D$212&gt;$B6),0,MAX(0,MIN(1,'У8 Ввод'!$E$212-NETWORKDAYS('У8 Ввод'!$D$212,$B6)+1))/Настройки!$E$14*100)</f>
        <v>0</v>
      </c>
      <c r="GZ6" s="67" t="n">
        <f aca="false">IF(OR($D6=1,MONTH($B6)&lt;&gt;MONTH(StartDate),'У8 Ввод'!$D$213="",'У8 Ввод'!$E$213="",'У8 Ввод'!$D$213&gt;$B6),0,MAX(0,MIN(1,'У8 Ввод'!$E$213-NETWORKDAYS('У8 Ввод'!$D$213,$B6)+1))/Настройки!$E$14*100)</f>
        <v>0</v>
      </c>
      <c r="HA6" s="67" t="n">
        <f aca="false">IF(OR($D6=1,MONTH($B6)&lt;&gt;MONTH(StartDate),'У8 Ввод'!$D$214="",'У8 Ввод'!$E$214="",'У8 Ввод'!$D$214&gt;$B6),0,MAX(0,MIN(1,'У8 Ввод'!$E$214-NETWORKDAYS('У8 Ввод'!$D$214,$B6)+1))/Настройки!$E$14*100)</f>
        <v>0</v>
      </c>
      <c r="HB6" s="67" t="n">
        <f aca="false">IF(OR($D6=1,MONTH($B6)&lt;&gt;MONTH(StartDate),'У8 Ввод'!$D$215="",'У8 Ввод'!$E$215="",'У8 Ввод'!$D$215&gt;$B6),0,MAX(0,MIN(1,'У8 Ввод'!$E$215-NETWORKDAYS('У8 Ввод'!$D$215,$B6)+1))/Настройки!$E$14*100)</f>
        <v>0</v>
      </c>
      <c r="HC6" s="67" t="n">
        <f aca="false">IF(OR($D6=1,MONTH($B6)&lt;&gt;MONTH(StartDate),'У8 Ввод'!$D$216="",'У8 Ввод'!$E$216="",'У8 Ввод'!$D$216&gt;$B6),0,MAX(0,MIN(1,'У8 Ввод'!$E$216-NETWORKDAYS('У8 Ввод'!$D$216,$B6)+1))/Настройки!$E$14*100)</f>
        <v>0</v>
      </c>
      <c r="HD6" s="67" t="n">
        <f aca="false">IF(OR($D6=1,MONTH($B6)&lt;&gt;MONTH(StartDate),'У8 Ввод'!$D$217="",'У8 Ввод'!$E$217="",'У8 Ввод'!$D$217&gt;$B6),0,MAX(0,MIN(1,'У8 Ввод'!$E$217-NETWORKDAYS('У8 Ввод'!$D$217,$B6)+1))/Настройки!$E$14*100)</f>
        <v>0</v>
      </c>
      <c r="HE6" s="67" t="n">
        <f aca="false">IF(OR($D6=1,MONTH($B6)&lt;&gt;MONTH(StartDate),'У8 Ввод'!$D$218="",'У8 Ввод'!$E$218="",'У8 Ввод'!$D$218&gt;$B6),0,MAX(0,MIN(1,'У8 Ввод'!$E$218-NETWORKDAYS('У8 Ввод'!$D$218,$B6)+1))/Настройки!$E$14*100)</f>
        <v>0</v>
      </c>
      <c r="HF6" s="67" t="n">
        <f aca="false">IF(OR($D6=1,MONTH($B6)&lt;&gt;MONTH(StartDate),'У8 Ввод'!$D$219="",'У8 Ввод'!$E$219="",'У8 Ввод'!$D$219&gt;$B6),0,MAX(0,MIN(1,'У8 Ввод'!$E$219-NETWORKDAYS('У8 Ввод'!$D$219,$B6)+1))/Настройки!$E$14*100)</f>
        <v>0</v>
      </c>
      <c r="HG6" s="67" t="n">
        <f aca="false">IF(OR($D6=1,MONTH($B6)&lt;&gt;MONTH(StartDate),'У8 Ввод'!$D$220="",'У8 Ввод'!$E$220="",'У8 Ввод'!$D$220&gt;$B6),0,MAX(0,MIN(1,'У8 Ввод'!$E$220-NETWORKDAYS('У8 Ввод'!$D$220,$B6)+1))/Настройки!$E$14*100)</f>
        <v>0</v>
      </c>
      <c r="HH6" s="67" t="n">
        <f aca="false">IF(OR($D6=1,MONTH($B6)&lt;&gt;MONTH(StartDate),'У8 Ввод'!$D$221="",'У8 Ввод'!$E$221="",'У8 Ввод'!$D$221&gt;$B6),0,MAX(0,MIN(1,'У8 Ввод'!$E$221-NETWORKDAYS('У8 Ввод'!$D$221,$B6)+1))/Настройки!$E$14*100)</f>
        <v>0</v>
      </c>
      <c r="HI6" s="67" t="n">
        <f aca="false">IF(OR($D6=1,MONTH($B6)&lt;&gt;MONTH(StartDate),'У8 Ввод'!$D$222="",'У8 Ввод'!$E$222="",'У8 Ввод'!$D$222&gt;$B6),0,MAX(0,MIN(1,'У8 Ввод'!$E$222-NETWORKDAYS('У8 Ввод'!$D$222,$B6)+1))/Настройки!$E$14*100)</f>
        <v>0</v>
      </c>
      <c r="HJ6" s="67" t="n">
        <f aca="false">IF(OR($D6=1,MONTH($B6)&lt;&gt;MONTH(StartDate),'У8 Ввод'!$D$223="",'У8 Ввод'!$E$223="",'У8 Ввод'!$D$223&gt;$B6),0,MAX(0,MIN(1,'У8 Ввод'!$E$223-NETWORKDAYS('У8 Ввод'!$D$223,$B6)+1))/Настройки!$E$14*100)</f>
        <v>0</v>
      </c>
      <c r="HK6" s="67" t="n">
        <f aca="false">IF(OR($D6=1,MONTH($B6)&lt;&gt;MONTH(StartDate),'У8 Ввод'!$D$224="",'У8 Ввод'!$E$224="",'У8 Ввод'!$D$224&gt;$B6),0,MAX(0,MIN(1,'У8 Ввод'!$E$224-NETWORKDAYS('У8 Ввод'!$D$224,$B6)+1))/Настройки!$E$14*100)</f>
        <v>0</v>
      </c>
      <c r="HL6" s="67" t="n">
        <f aca="false">IF(OR($D6=1,MONTH($B6)&lt;&gt;MONTH(StartDate),'У8 Ввод'!$D$225="",'У8 Ввод'!$E$225="",'У8 Ввод'!$D$225&gt;$B6),0,MAX(0,MIN(1,'У8 Ввод'!$E$225-NETWORKDAYS('У8 Ввод'!$D$225,$B6)+1))/Настройки!$E$14*100)</f>
        <v>0</v>
      </c>
      <c r="HM6" s="67" t="n">
        <f aca="false">IF(OR($D6=1,MONTH($B6)&lt;&gt;MONTH(StartDate),'У8 Ввод'!$D$226="",'У8 Ввод'!$E$226="",'У8 Ввод'!$D$226&gt;$B6),0,MAX(0,MIN(1,'У8 Ввод'!$E$226-NETWORKDAYS('У8 Ввод'!$D$226,$B6)+1))/Настройки!$E$14*100)</f>
        <v>0</v>
      </c>
      <c r="HN6" s="67" t="n">
        <f aca="false">IF(OR($D6=1,MONTH($B6)&lt;&gt;MONTH(StartDate),'У8 Ввод'!$D$227="",'У8 Ввод'!$E$227="",'У8 Ввод'!$D$227&gt;$B6),0,MAX(0,MIN(1,'У8 Ввод'!$E$227-NETWORKDAYS('У8 Ввод'!$D$227,$B6)+1))/Настройки!$E$14*100)</f>
        <v>0</v>
      </c>
      <c r="HO6" s="67" t="n">
        <f aca="false">IF(OR($D6=1,MONTH($B6)&lt;&gt;MONTH(StartDate),'У8 Ввод'!$D$228="",'У8 Ввод'!$E$228="",'У8 Ввод'!$D$228&gt;$B6),0,MAX(0,MIN(1,'У8 Ввод'!$E$228-NETWORKDAYS('У8 Ввод'!$D$228,$B6)+1))/Настройки!$E$14*100)</f>
        <v>0</v>
      </c>
      <c r="HP6" s="67" t="n">
        <f aca="false">IF(OR($D6=1,MONTH($B6)&lt;&gt;MONTH(StartDate),'У8 Ввод'!$D$229="",'У8 Ввод'!$E$229="",'У8 Ввод'!$D$229&gt;$B6),0,MAX(0,MIN(1,'У8 Ввод'!$E$229-NETWORKDAYS('У8 Ввод'!$D$229,$B6)+1))/Настройки!$E$14*100)</f>
        <v>0</v>
      </c>
      <c r="HQ6" s="67" t="n">
        <f aca="false">IF(OR($D6=1,MONTH($B6)&lt;&gt;MONTH(StartDate),'У8 Ввод'!$D$230="",'У8 Ввод'!$E$230="",'У8 Ввод'!$D$230&gt;$B6),0,MAX(0,MIN(1,'У8 Ввод'!$E$230-NETWORKDAYS('У8 Ввод'!$D$230,$B6)+1))/Настройки!$E$14*100)</f>
        <v>0</v>
      </c>
      <c r="HR6" s="67" t="n">
        <f aca="false">IF(OR($D6=1,MONTH($B6)&lt;&gt;MONTH(StartDate),'У8 Ввод'!$D$231="",'У8 Ввод'!$E$231="",'У8 Ввод'!$D$231&gt;$B6),0,MAX(0,MIN(1,'У8 Ввод'!$E$231-NETWORKDAYS('У8 Ввод'!$D$231,$B6)+1))/Настройки!$E$14*100)</f>
        <v>0</v>
      </c>
      <c r="HS6" s="67" t="n">
        <f aca="false">IF(OR($D6=1,MONTH($B6)&lt;&gt;MONTH(StartDate),'У8 Ввод'!$D$232="",'У8 Ввод'!$E$232="",'У8 Ввод'!$D$232&gt;$B6),0,MAX(0,MIN(1,'У8 Ввод'!$E$232-NETWORKDAYS('У8 Ввод'!$D$232,$B6)+1))/Настройки!$E$14*100)</f>
        <v>0</v>
      </c>
      <c r="HT6" s="67" t="n">
        <f aca="false">IF(OR($D6=1,MONTH($B6)&lt;&gt;MONTH(StartDate),'У8 Ввод'!$D$233="",'У8 Ввод'!$E$233="",'У8 Ввод'!$D$233&gt;$B6),0,MAX(0,MIN(1,'У8 Ввод'!$E$233-NETWORKDAYS('У8 Ввод'!$D$233,$B6)+1))/Настройки!$E$14*100)</f>
        <v>0</v>
      </c>
      <c r="HU6" s="67" t="n">
        <f aca="false">IF(OR($D6=1,MONTH($B6)&lt;&gt;MONTH(StartDate),'У8 Ввод'!$D$234="",'У8 Ввод'!$E$234="",'У8 Ввод'!$D$234&gt;$B6),0,MAX(0,MIN(1,'У8 Ввод'!$E$234-NETWORKDAYS('У8 Ввод'!$D$234,$B6)+1))/Настройки!$E$14*100)</f>
        <v>0</v>
      </c>
      <c r="HV6" s="67" t="n">
        <f aca="false">IF(OR($D6=1,MONTH($B6)&lt;&gt;MONTH(StartDate),'У8 Ввод'!$D$235="",'У8 Ввод'!$E$235="",'У8 Ввод'!$D$235&gt;$B6),0,MAX(0,MIN(1,'У8 Ввод'!$E$235-NETWORKDAYS('У8 Ввод'!$D$235,$B6)+1))/Настройки!$E$14*100)</f>
        <v>0</v>
      </c>
      <c r="HW6" s="67" t="n">
        <f aca="false">IF(OR($D6=1,MONTH($B6)&lt;&gt;MONTH(StartDate),'У8 Ввод'!$D$236="",'У8 Ввод'!$E$236="",'У8 Ввод'!$D$236&gt;$B6),0,MAX(0,MIN(1,'У8 Ввод'!$E$236-NETWORKDAYS('У8 Ввод'!$D$236,$B6)+1))/Настройки!$E$14*100)</f>
        <v>0</v>
      </c>
      <c r="HX6" s="67" t="n">
        <f aca="false">IF(OR($D6=1,MONTH($B6)&lt;&gt;MONTH(StartDate),'У8 Ввод'!$D$237="",'У8 Ввод'!$E$237="",'У8 Ввод'!$D$237&gt;$B6),0,MAX(0,MIN(1,'У8 Ввод'!$E$237-NETWORKDAYS('У8 Ввод'!$D$237,$B6)+1))/Настройки!$E$14*100)</f>
        <v>0</v>
      </c>
      <c r="HY6" s="67" t="n">
        <f aca="false">IF(OR($D6=1,MONTH($B6)&lt;&gt;MONTH(StartDate),'У8 Ввод'!$D$238="",'У8 Ввод'!$E$238="",'У8 Ввод'!$D$238&gt;$B6),0,MAX(0,MIN(1,'У8 Ввод'!$E$238-NETWORKDAYS('У8 Ввод'!$D$238,$B6)+1))/Настройки!$E$14*100)</f>
        <v>0</v>
      </c>
      <c r="HZ6" s="67" t="n">
        <f aca="false">IF(OR($D6=1,MONTH($B6)&lt;&gt;MONTH(StartDate),'У8 Ввод'!$D$239="",'У8 Ввод'!$E$239="",'У8 Ввод'!$D$239&gt;$B6),0,MAX(0,MIN(1,'У8 Ввод'!$E$239-NETWORKDAYS('У8 Ввод'!$D$239,$B6)+1))/Настройки!$E$14*100)</f>
        <v>0</v>
      </c>
      <c r="IA6" s="67" t="n">
        <f aca="false">IF(OR($D6=1,MONTH($B6)&lt;&gt;MONTH(StartDate),'У8 Ввод'!$D$240="",'У8 Ввод'!$E$240="",'У8 Ввод'!$D$240&gt;$B6),0,MAX(0,MIN(1,'У8 Ввод'!$E$240-NETWORKDAYS('У8 Ввод'!$D$240,$B6)+1))/Настройки!$E$14*100)</f>
        <v>0</v>
      </c>
      <c r="IB6" s="67" t="n">
        <f aca="false">IF(OR($D6=1,MONTH($B6)&lt;&gt;MONTH(StartDate),'У8 Ввод'!$D$241="",'У8 Ввод'!$E$241="",'У8 Ввод'!$D$241&gt;$B6),0,MAX(0,MIN(1,'У8 Ввод'!$E$241-NETWORKDAYS('У8 Ввод'!$D$241,$B6)+1))/Настройки!$E$14*100)</f>
        <v>0</v>
      </c>
      <c r="IC6" s="67" t="n">
        <f aca="false">IF(OR($D6=1,MONTH($B6)&lt;&gt;MONTH(StartDate),'У8 Ввод'!$D$242="",'У8 Ввод'!$E$242="",'У8 Ввод'!$D$242&gt;$B6),0,MAX(0,MIN(1,'У8 Ввод'!$E$242-NETWORKDAYS('У8 Ввод'!$D$242,$B6)+1))/Настройки!$E$14*100)</f>
        <v>0</v>
      </c>
      <c r="ID6" s="67" t="n">
        <f aca="false">IF(OR($D6=1,MONTH($B6)&lt;&gt;MONTH(StartDate),'У8 Ввод'!$D$243="",'У8 Ввод'!$E$243="",'У8 Ввод'!$D$243&gt;$B6),0,MAX(0,MIN(1,'У8 Ввод'!$E$243-NETWORKDAYS('У8 Ввод'!$D$243,$B6)+1))/Настройки!$E$14*100)</f>
        <v>0</v>
      </c>
      <c r="IE6" s="67" t="n">
        <f aca="false">IF(OR($D6=1,MONTH($B6)&lt;&gt;MONTH(StartDate),'У8 Ввод'!$D$244="",'У8 Ввод'!$E$244="",'У8 Ввод'!$D$244&gt;$B6),0,MAX(0,MIN(1,'У8 Ввод'!$E$244-NETWORKDAYS('У8 Ввод'!$D$244,$B6)+1))/Настройки!$E$14*100)</f>
        <v>0</v>
      </c>
      <c r="IF6" s="67" t="n">
        <f aca="false">IF(OR($D6=1,MONTH($B6)&lt;&gt;MONTH(StartDate),'У8 Ввод'!$D$245="",'У8 Ввод'!$E$245="",'У8 Ввод'!$D$245&gt;$B6),0,MAX(0,MIN(1,'У8 Ввод'!$E$245-NETWORKDAYS('У8 Ввод'!$D$245,$B6)+1))/Настройки!$E$14*100)</f>
        <v>0</v>
      </c>
      <c r="IG6" s="67" t="n">
        <f aca="false">IF(OR($D6=1,MONTH($B6)&lt;&gt;MONTH(StartDate),'У8 Ввод'!$D$246="",'У8 Ввод'!$E$246="",'У8 Ввод'!$D$246&gt;$B6),0,MAX(0,MIN(1,'У8 Ввод'!$E$246-NETWORKDAYS('У8 Ввод'!$D$246,$B6)+1))/Настройки!$E$14*100)</f>
        <v>0</v>
      </c>
      <c r="IH6" s="67" t="n">
        <f aca="false">IF(OR($D6=1,MONTH($B6)&lt;&gt;MONTH(StartDate),'У8 Ввод'!$D$247="",'У8 Ввод'!$E$247="",'У8 Ввод'!$D$247&gt;$B6),0,MAX(0,MIN(1,'У8 Ввод'!$E$247-NETWORKDAYS('У8 Ввод'!$D$247,$B6)+1))/Настройки!$E$14*100)</f>
        <v>0</v>
      </c>
      <c r="II6" s="67" t="n">
        <f aca="false">IF(OR($D6=1,MONTH($B6)&lt;&gt;MONTH(StartDate),'У8 Ввод'!$D$248="",'У8 Ввод'!$E$248="",'У8 Ввод'!$D$248&gt;$B6),0,MAX(0,MIN(1,'У8 Ввод'!$E$248-NETWORKDAYS('У8 Ввод'!$D$248,$B6)+1))/Настройки!$E$14*100)</f>
        <v>0</v>
      </c>
      <c r="IJ6" s="67" t="n">
        <f aca="false">IF(OR($D6=1,MONTH($B6)&lt;&gt;MONTH(StartDate),'У8 Ввод'!$D$249="",'У8 Ввод'!$E$249="",'У8 Ввод'!$D$249&gt;$B6),0,MAX(0,MIN(1,'У8 Ввод'!$E$249-NETWORKDAYS('У8 Ввод'!$D$249,$B6)+1))/Настройки!$E$14*100)</f>
        <v>0</v>
      </c>
      <c r="IK6" s="67" t="n">
        <f aca="false">IF(OR($D6=1,MONTH($B6)&lt;&gt;MONTH(StartDate),'У8 Ввод'!$D$250="",'У8 Ввод'!$E$250="",'У8 Ввод'!$D$250&gt;$B6),0,MAX(0,MIN(1,'У8 Ввод'!$E$250-NETWORKDAYS('У8 Ввод'!$D$250,$B6)+1))/Настройки!$E$14*100)</f>
        <v>0</v>
      </c>
      <c r="IL6" s="67" t="n">
        <f aca="false">IF(OR($D6=1,MONTH($B6)&lt;&gt;MONTH(StartDate),'У8 Ввод'!$D$251="",'У8 Ввод'!$E$251="",'У8 Ввод'!$D$251&gt;$B6),0,MAX(0,MIN(1,'У8 Ввод'!$E$251-NETWORKDAYS('У8 Ввод'!$D$251,$B6)+1))/Настройки!$E$14*100)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0</v>
      </c>
      <c r="F7" s="49" t="n">
        <f aca="false">IF(OR(MONTH(B7)&lt;&gt;MONTH(StartDate),D7=1),"",100)</f>
        <v>100</v>
      </c>
      <c r="G7" s="67" t="n">
        <f aca="false">IF(OR($D7=1,MONTH($B7)&lt;&gt;MONTH(StartDate),'У8 Ввод'!$D$12="",'У8 Ввод'!$E$12="",'У8 Ввод'!$D$12&gt;$B7),0,MAX(0,MIN(1,'У8 Ввод'!$E$12-NETWORKDAYS('У8 Ввод'!$D$12,$B7)+1))/Настройки!$E$14*100)</f>
        <v>0</v>
      </c>
      <c r="H7" s="67" t="n">
        <f aca="false">IF(OR($D7=1,MONTH($B7)&lt;&gt;MONTH(StartDate),'У8 Ввод'!$D$13="",'У8 Ввод'!$E$13="",'У8 Ввод'!$D$13&gt;$B7),0,MAX(0,MIN(1,'У8 Ввод'!$E$13-NETWORKDAYS('У8 Ввод'!$D$13,$B7)+1))/Настройки!$E$14*100)</f>
        <v>0</v>
      </c>
      <c r="I7" s="67" t="n">
        <f aca="false">IF(OR($D7=1,MONTH($B7)&lt;&gt;MONTH(StartDate),'У8 Ввод'!$D$14="",'У8 Ввод'!$E$14="",'У8 Ввод'!$D$14&gt;$B7),0,MAX(0,MIN(1,'У8 Ввод'!$E$14-NETWORKDAYS('У8 Ввод'!$D$14,$B7)+1))/Настройки!$E$14*100)</f>
        <v>0</v>
      </c>
      <c r="J7" s="67" t="n">
        <f aca="false">IF(OR($D7=1,MONTH($B7)&lt;&gt;MONTH(StartDate),'У8 Ввод'!$D$15="",'У8 Ввод'!$E$15="",'У8 Ввод'!$D$15&gt;$B7),0,MAX(0,MIN(1,'У8 Ввод'!$E$15-NETWORKDAYS('У8 Ввод'!$D$15,$B7)+1))/Настройки!$E$14*100)</f>
        <v>0</v>
      </c>
      <c r="K7" s="67" t="n">
        <f aca="false">IF(OR($D7=1,MONTH($B7)&lt;&gt;MONTH(StartDate),'У8 Ввод'!$D$16="",'У8 Ввод'!$E$16="",'У8 Ввод'!$D$16&gt;$B7),0,MAX(0,MIN(1,'У8 Ввод'!$E$16-NETWORKDAYS('У8 Ввод'!$D$16,$B7)+1))/Настройки!$E$14*100)</f>
        <v>0</v>
      </c>
      <c r="L7" s="67" t="n">
        <f aca="false">IF(OR($D7=1,MONTH($B7)&lt;&gt;MONTH(StartDate),'У8 Ввод'!$D$17="",'У8 Ввод'!$E$17="",'У8 Ввод'!$D$17&gt;$B7),0,MAX(0,MIN(1,'У8 Ввод'!$E$17-NETWORKDAYS('У8 Ввод'!$D$17,$B7)+1))/Настройки!$E$14*100)</f>
        <v>0</v>
      </c>
      <c r="M7" s="67" t="n">
        <f aca="false">IF(OR($D7=1,MONTH($B7)&lt;&gt;MONTH(StartDate),'У8 Ввод'!$D$18="",'У8 Ввод'!$E$18="",'У8 Ввод'!$D$18&gt;$B7),0,MAX(0,MIN(1,'У8 Ввод'!$E$18-NETWORKDAYS('У8 Ввод'!$D$18,$B7)+1))/Настройки!$E$14*100)</f>
        <v>0</v>
      </c>
      <c r="N7" s="67" t="n">
        <f aca="false">IF(OR($D7=1,MONTH($B7)&lt;&gt;MONTH(StartDate),'У8 Ввод'!$D$19="",'У8 Ввод'!$E$19="",'У8 Ввод'!$D$19&gt;$B7),0,MAX(0,MIN(1,'У8 Ввод'!$E$19-NETWORKDAYS('У8 Ввод'!$D$19,$B7)+1))/Настройки!$E$14*100)</f>
        <v>0</v>
      </c>
      <c r="O7" s="67" t="n">
        <f aca="false">IF(OR($D7=1,MONTH($B7)&lt;&gt;MONTH(StartDate),'У8 Ввод'!$D$20="",'У8 Ввод'!$E$20="",'У8 Ввод'!$D$20&gt;$B7),0,MAX(0,MIN(1,'У8 Ввод'!$E$20-NETWORKDAYS('У8 Ввод'!$D$20,$B7)+1))/Настройки!$E$14*100)</f>
        <v>0</v>
      </c>
      <c r="P7" s="67" t="n">
        <f aca="false">IF(OR($D7=1,MONTH($B7)&lt;&gt;MONTH(StartDate),'У8 Ввод'!$D$21="",'У8 Ввод'!$E$21="",'У8 Ввод'!$D$21&gt;$B7),0,MAX(0,MIN(1,'У8 Ввод'!$E$21-NETWORKDAYS('У8 Ввод'!$D$21,$B7)+1))/Настройки!$E$14*100)</f>
        <v>0</v>
      </c>
      <c r="Q7" s="67" t="n">
        <f aca="false">IF(OR($D7=1,MONTH($B7)&lt;&gt;MONTH(StartDate),'У8 Ввод'!$D$22="",'У8 Ввод'!$E$22="",'У8 Ввод'!$D$22&gt;$B7),0,MAX(0,MIN(1,'У8 Ввод'!$E$22-NETWORKDAYS('У8 Ввод'!$D$22,$B7)+1))/Настройки!$E$14*100)</f>
        <v>0</v>
      </c>
      <c r="R7" s="67" t="n">
        <f aca="false">IF(OR($D7=1,MONTH($B7)&lt;&gt;MONTH(StartDate),'У8 Ввод'!$D$23="",'У8 Ввод'!$E$23="",'У8 Ввод'!$D$23&gt;$B7),0,MAX(0,MIN(1,'У8 Ввод'!$E$23-NETWORKDAYS('У8 Ввод'!$D$23,$B7)+1))/Настройки!$E$14*100)</f>
        <v>0</v>
      </c>
      <c r="S7" s="67" t="n">
        <f aca="false">IF(OR($D7=1,MONTH($B7)&lt;&gt;MONTH(StartDate),'У8 Ввод'!$D$24="",'У8 Ввод'!$E$24="",'У8 Ввод'!$D$24&gt;$B7),0,MAX(0,MIN(1,'У8 Ввод'!$E$24-NETWORKDAYS('У8 Ввод'!$D$24,$B7)+1))/Настройки!$E$14*100)</f>
        <v>0</v>
      </c>
      <c r="T7" s="67" t="n">
        <f aca="false">IF(OR($D7=1,MONTH($B7)&lt;&gt;MONTH(StartDate),'У8 Ввод'!$D$25="",'У8 Ввод'!$E$25="",'У8 Ввод'!$D$25&gt;$B7),0,MAX(0,MIN(1,'У8 Ввод'!$E$25-NETWORKDAYS('У8 Ввод'!$D$25,$B7)+1))/Настройки!$E$14*100)</f>
        <v>0</v>
      </c>
      <c r="U7" s="67" t="n">
        <f aca="false">IF(OR($D7=1,MONTH($B7)&lt;&gt;MONTH(StartDate),'У8 Ввод'!$D$26="",'У8 Ввод'!$E$26="",'У8 Ввод'!$D$26&gt;$B7),0,MAX(0,MIN(1,'У8 Ввод'!$E$26-NETWORKDAYS('У8 Ввод'!$D$26,$B7)+1))/Настройки!$E$14*100)</f>
        <v>0</v>
      </c>
      <c r="V7" s="67" t="n">
        <f aca="false">IF(OR($D7=1,MONTH($B7)&lt;&gt;MONTH(StartDate),'У8 Ввод'!$D$27="",'У8 Ввод'!$E$27="",'У8 Ввод'!$D$27&gt;$B7),0,MAX(0,MIN(1,'У8 Ввод'!$E$27-NETWORKDAYS('У8 Ввод'!$D$27,$B7)+1))/Настройки!$E$14*100)</f>
        <v>0</v>
      </c>
      <c r="W7" s="67" t="n">
        <f aca="false">IF(OR($D7=1,MONTH($B7)&lt;&gt;MONTH(StartDate),'У8 Ввод'!$D$28="",'У8 Ввод'!$E$28="",'У8 Ввод'!$D$28&gt;$B7),0,MAX(0,MIN(1,'У8 Ввод'!$E$28-NETWORKDAYS('У8 Ввод'!$D$28,$B7)+1))/Настройки!$E$14*100)</f>
        <v>0</v>
      </c>
      <c r="X7" s="67" t="n">
        <f aca="false">IF(OR($D7=1,MONTH($B7)&lt;&gt;MONTH(StartDate),'У8 Ввод'!$D$29="",'У8 Ввод'!$E$29="",'У8 Ввод'!$D$29&gt;$B7),0,MAX(0,MIN(1,'У8 Ввод'!$E$29-NETWORKDAYS('У8 Ввод'!$D$29,$B7)+1))/Настройки!$E$14*100)</f>
        <v>0</v>
      </c>
      <c r="Y7" s="67" t="n">
        <f aca="false">IF(OR($D7=1,MONTH($B7)&lt;&gt;MONTH(StartDate),'У8 Ввод'!$D$30="",'У8 Ввод'!$E$30="",'У8 Ввод'!$D$30&gt;$B7),0,MAX(0,MIN(1,'У8 Ввод'!$E$30-NETWORKDAYS('У8 Ввод'!$D$30,$B7)+1))/Настройки!$E$14*100)</f>
        <v>0</v>
      </c>
      <c r="Z7" s="67" t="n">
        <f aca="false">IF(OR($D7=1,MONTH($B7)&lt;&gt;MONTH(StartDate),'У8 Ввод'!$D$31="",'У8 Ввод'!$E$31="",'У8 Ввод'!$D$31&gt;$B7),0,MAX(0,MIN(1,'У8 Ввод'!$E$31-NETWORKDAYS('У8 Ввод'!$D$31,$B7)+1))/Настройки!$E$14*100)</f>
        <v>0</v>
      </c>
      <c r="AA7" s="67" t="n">
        <f aca="false">IF(OR($D7=1,MONTH($B7)&lt;&gt;MONTH(StartDate),'У8 Ввод'!$D$32="",'У8 Ввод'!$E$32="",'У8 Ввод'!$D$32&gt;$B7),0,MAX(0,MIN(1,'У8 Ввод'!$E$32-NETWORKDAYS('У8 Ввод'!$D$32,$B7)+1))/Настройки!$E$14*100)</f>
        <v>0</v>
      </c>
      <c r="AB7" s="67" t="n">
        <f aca="false">IF(OR($D7=1,MONTH($B7)&lt;&gt;MONTH(StartDate),'У8 Ввод'!$D$33="",'У8 Ввод'!$E$33="",'У8 Ввод'!$D$33&gt;$B7),0,MAX(0,MIN(1,'У8 Ввод'!$E$33-NETWORKDAYS('У8 Ввод'!$D$33,$B7)+1))/Настройки!$E$14*100)</f>
        <v>0</v>
      </c>
      <c r="AC7" s="67" t="n">
        <f aca="false">IF(OR($D7=1,MONTH($B7)&lt;&gt;MONTH(StartDate),'У8 Ввод'!$D$34="",'У8 Ввод'!$E$34="",'У8 Ввод'!$D$34&gt;$B7),0,MAX(0,MIN(1,'У8 Ввод'!$E$34-NETWORKDAYS('У8 Ввод'!$D$34,$B7)+1))/Настройки!$E$14*100)</f>
        <v>0</v>
      </c>
      <c r="AD7" s="67" t="n">
        <f aca="false">IF(OR($D7=1,MONTH($B7)&lt;&gt;MONTH(StartDate),'У8 Ввод'!$D$35="",'У8 Ввод'!$E$35="",'У8 Ввод'!$D$35&gt;$B7),0,MAX(0,MIN(1,'У8 Ввод'!$E$35-NETWORKDAYS('У8 Ввод'!$D$35,$B7)+1))/Настройки!$E$14*100)</f>
        <v>0</v>
      </c>
      <c r="AE7" s="67" t="n">
        <f aca="false">IF(OR($D7=1,MONTH($B7)&lt;&gt;MONTH(StartDate),'У8 Ввод'!$D$36="",'У8 Ввод'!$E$36="",'У8 Ввод'!$D$36&gt;$B7),0,MAX(0,MIN(1,'У8 Ввод'!$E$36-NETWORKDAYS('У8 Ввод'!$D$36,$B7)+1))/Настройки!$E$14*100)</f>
        <v>0</v>
      </c>
      <c r="AF7" s="67" t="n">
        <f aca="false">IF(OR($D7=1,MONTH($B7)&lt;&gt;MONTH(StartDate),'У8 Ввод'!$D$37="",'У8 Ввод'!$E$37="",'У8 Ввод'!$D$37&gt;$B7),0,MAX(0,MIN(1,'У8 Ввод'!$E$37-NETWORKDAYS('У8 Ввод'!$D$37,$B7)+1))/Настройки!$E$14*100)</f>
        <v>0</v>
      </c>
      <c r="AG7" s="67" t="n">
        <f aca="false">IF(OR($D7=1,MONTH($B7)&lt;&gt;MONTH(StartDate),'У8 Ввод'!$D$38="",'У8 Ввод'!$E$38="",'У8 Ввод'!$D$38&gt;$B7),0,MAX(0,MIN(1,'У8 Ввод'!$E$38-NETWORKDAYS('У8 Ввод'!$D$38,$B7)+1))/Настройки!$E$14*100)</f>
        <v>0</v>
      </c>
      <c r="AH7" s="67" t="n">
        <f aca="false">IF(OR($D7=1,MONTH($B7)&lt;&gt;MONTH(StartDate),'У8 Ввод'!$D$39="",'У8 Ввод'!$E$39="",'У8 Ввод'!$D$39&gt;$B7),0,MAX(0,MIN(1,'У8 Ввод'!$E$39-NETWORKDAYS('У8 Ввод'!$D$39,$B7)+1))/Настройки!$E$14*100)</f>
        <v>0</v>
      </c>
      <c r="AI7" s="67" t="n">
        <f aca="false">IF(OR($D7=1,MONTH($B7)&lt;&gt;MONTH(StartDate),'У8 Ввод'!$D$40="",'У8 Ввод'!$E$40="",'У8 Ввод'!$D$40&gt;$B7),0,MAX(0,MIN(1,'У8 Ввод'!$E$40-NETWORKDAYS('У8 Ввод'!$D$40,$B7)+1))/Настройки!$E$14*100)</f>
        <v>0</v>
      </c>
      <c r="AJ7" s="67" t="n">
        <f aca="false">IF(OR($D7=1,MONTH($B7)&lt;&gt;MONTH(StartDate),'У8 Ввод'!$D$41="",'У8 Ввод'!$E$41="",'У8 Ввод'!$D$41&gt;$B7),0,MAX(0,MIN(1,'У8 Ввод'!$E$41-NETWORKDAYS('У8 Ввод'!$D$41,$B7)+1))/Настройки!$E$14*100)</f>
        <v>0</v>
      </c>
      <c r="AK7" s="67" t="n">
        <f aca="false">IF(OR($D7=1,MONTH($B7)&lt;&gt;MONTH(StartDate),'У8 Ввод'!$D$42="",'У8 Ввод'!$E$42="",'У8 Ввод'!$D$42&gt;$B7),0,MAX(0,MIN(1,'У8 Ввод'!$E$42-NETWORKDAYS('У8 Ввод'!$D$42,$B7)+1))/Настройки!$E$14*100)</f>
        <v>0</v>
      </c>
      <c r="AL7" s="67" t="n">
        <f aca="false">IF(OR($D7=1,MONTH($B7)&lt;&gt;MONTH(StartDate),'У8 Ввод'!$D$43="",'У8 Ввод'!$E$43="",'У8 Ввод'!$D$43&gt;$B7),0,MAX(0,MIN(1,'У8 Ввод'!$E$43-NETWORKDAYS('У8 Ввод'!$D$43,$B7)+1))/Настройки!$E$14*100)</f>
        <v>0</v>
      </c>
      <c r="AM7" s="67" t="n">
        <f aca="false">IF(OR($D7=1,MONTH($B7)&lt;&gt;MONTH(StartDate),'У8 Ввод'!$D$44="",'У8 Ввод'!$E$44="",'У8 Ввод'!$D$44&gt;$B7),0,MAX(0,MIN(1,'У8 Ввод'!$E$44-NETWORKDAYS('У8 Ввод'!$D$44,$B7)+1))/Настройки!$E$14*100)</f>
        <v>0</v>
      </c>
      <c r="AN7" s="67" t="n">
        <f aca="false">IF(OR($D7=1,MONTH($B7)&lt;&gt;MONTH(StartDate),'У8 Ввод'!$D$45="",'У8 Ввод'!$E$45="",'У8 Ввод'!$D$45&gt;$B7),0,MAX(0,MIN(1,'У8 Ввод'!$E$45-NETWORKDAYS('У8 Ввод'!$D$45,$B7)+1))/Настройки!$E$14*100)</f>
        <v>0</v>
      </c>
      <c r="AO7" s="67" t="n">
        <f aca="false">IF(OR($D7=1,MONTH($B7)&lt;&gt;MONTH(StartDate),'У8 Ввод'!$D$46="",'У8 Ввод'!$E$46="",'У8 Ввод'!$D$46&gt;$B7),0,MAX(0,MIN(1,'У8 Ввод'!$E$46-NETWORKDAYS('У8 Ввод'!$D$46,$B7)+1))/Настройки!$E$14*100)</f>
        <v>0</v>
      </c>
      <c r="AP7" s="67" t="n">
        <f aca="false">IF(OR($D7=1,MONTH($B7)&lt;&gt;MONTH(StartDate),'У8 Ввод'!$D$47="",'У8 Ввод'!$E$47="",'У8 Ввод'!$D$47&gt;$B7),0,MAX(0,MIN(1,'У8 Ввод'!$E$47-NETWORKDAYS('У8 Ввод'!$D$47,$B7)+1))/Настройки!$E$14*100)</f>
        <v>0</v>
      </c>
      <c r="AQ7" s="67" t="n">
        <f aca="false">IF(OR($D7=1,MONTH($B7)&lt;&gt;MONTH(StartDate),'У8 Ввод'!$D$48="",'У8 Ввод'!$E$48="",'У8 Ввод'!$D$48&gt;$B7),0,MAX(0,MIN(1,'У8 Ввод'!$E$48-NETWORKDAYS('У8 Ввод'!$D$48,$B7)+1))/Настройки!$E$14*100)</f>
        <v>0</v>
      </c>
      <c r="AR7" s="67" t="n">
        <f aca="false">IF(OR($D7=1,MONTH($B7)&lt;&gt;MONTH(StartDate),'У8 Ввод'!$D$49="",'У8 Ввод'!$E$49="",'У8 Ввод'!$D$49&gt;$B7),0,MAX(0,MIN(1,'У8 Ввод'!$E$49-NETWORKDAYS('У8 Ввод'!$D$49,$B7)+1))/Настройки!$E$14*100)</f>
        <v>0</v>
      </c>
      <c r="AS7" s="67" t="n">
        <f aca="false">IF(OR($D7=1,MONTH($B7)&lt;&gt;MONTH(StartDate),'У8 Ввод'!$D$50="",'У8 Ввод'!$E$50="",'У8 Ввод'!$D$50&gt;$B7),0,MAX(0,MIN(1,'У8 Ввод'!$E$50-NETWORKDAYS('У8 Ввод'!$D$50,$B7)+1))/Настройки!$E$14*100)</f>
        <v>0</v>
      </c>
      <c r="AT7" s="67" t="n">
        <f aca="false">IF(OR($D7=1,MONTH($B7)&lt;&gt;MONTH(StartDate),'У8 Ввод'!$D$51="",'У8 Ввод'!$E$51="",'У8 Ввод'!$D$51&gt;$B7),0,MAX(0,MIN(1,'У8 Ввод'!$E$51-NETWORKDAYS('У8 Ввод'!$D$51,$B7)+1))/Настройки!$E$14*100)</f>
        <v>0</v>
      </c>
      <c r="AU7" s="67" t="n">
        <f aca="false">IF(OR($D7=1,MONTH($B7)&lt;&gt;MONTH(StartDate),'У8 Ввод'!$D$52="",'У8 Ввод'!$E$52="",'У8 Ввод'!$D$52&gt;$B7),0,MAX(0,MIN(1,'У8 Ввод'!$E$52-NETWORKDAYS('У8 Ввод'!$D$52,$B7)+1))/Настройки!$E$14*100)</f>
        <v>0</v>
      </c>
      <c r="AV7" s="67" t="n">
        <f aca="false">IF(OR($D7=1,MONTH($B7)&lt;&gt;MONTH(StartDate),'У8 Ввод'!$D$53="",'У8 Ввод'!$E$53="",'У8 Ввод'!$D$53&gt;$B7),0,MAX(0,MIN(1,'У8 Ввод'!$E$53-NETWORKDAYS('У8 Ввод'!$D$53,$B7)+1))/Настройки!$E$14*100)</f>
        <v>0</v>
      </c>
      <c r="AW7" s="67" t="n">
        <f aca="false">IF(OR($D7=1,MONTH($B7)&lt;&gt;MONTH(StartDate),'У8 Ввод'!$D$54="",'У8 Ввод'!$E$54="",'У8 Ввод'!$D$54&gt;$B7),0,MAX(0,MIN(1,'У8 Ввод'!$E$54-NETWORKDAYS('У8 Ввод'!$D$54,$B7)+1))/Настройки!$E$14*100)</f>
        <v>0</v>
      </c>
      <c r="AX7" s="67" t="n">
        <f aca="false">IF(OR($D7=1,MONTH($B7)&lt;&gt;MONTH(StartDate),'У8 Ввод'!$D$55="",'У8 Ввод'!$E$55="",'У8 Ввод'!$D$55&gt;$B7),0,MAX(0,MIN(1,'У8 Ввод'!$E$55-NETWORKDAYS('У8 Ввод'!$D$55,$B7)+1))/Настройки!$E$14*100)</f>
        <v>0</v>
      </c>
      <c r="AY7" s="67" t="n">
        <f aca="false">IF(OR($D7=1,MONTH($B7)&lt;&gt;MONTH(StartDate),'У8 Ввод'!$D$56="",'У8 Ввод'!$E$56="",'У8 Ввод'!$D$56&gt;$B7),0,MAX(0,MIN(1,'У8 Ввод'!$E$56-NETWORKDAYS('У8 Ввод'!$D$56,$B7)+1))/Настройки!$E$14*100)</f>
        <v>0</v>
      </c>
      <c r="AZ7" s="67" t="n">
        <f aca="false">IF(OR($D7=1,MONTH($B7)&lt;&gt;MONTH(StartDate),'У8 Ввод'!$D$57="",'У8 Ввод'!$E$57="",'У8 Ввод'!$D$57&gt;$B7),0,MAX(0,MIN(1,'У8 Ввод'!$E$57-NETWORKDAYS('У8 Ввод'!$D$57,$B7)+1))/Настройки!$E$14*100)</f>
        <v>0</v>
      </c>
      <c r="BA7" s="67" t="n">
        <f aca="false">IF(OR($D7=1,MONTH($B7)&lt;&gt;MONTH(StartDate),'У8 Ввод'!$D$58="",'У8 Ввод'!$E$58="",'У8 Ввод'!$D$58&gt;$B7),0,MAX(0,MIN(1,'У8 Ввод'!$E$58-NETWORKDAYS('У8 Ввод'!$D$58,$B7)+1))/Настройки!$E$14*100)</f>
        <v>0</v>
      </c>
      <c r="BB7" s="67" t="n">
        <f aca="false">IF(OR($D7=1,MONTH($B7)&lt;&gt;MONTH(StartDate),'У8 Ввод'!$D$59="",'У8 Ввод'!$E$59="",'У8 Ввод'!$D$59&gt;$B7),0,MAX(0,MIN(1,'У8 Ввод'!$E$59-NETWORKDAYS('У8 Ввод'!$D$59,$B7)+1))/Настройки!$E$14*100)</f>
        <v>0</v>
      </c>
      <c r="BC7" s="67" t="n">
        <f aca="false">IF(OR($D7=1,MONTH($B7)&lt;&gt;MONTH(StartDate),'У8 Ввод'!$D$60="",'У8 Ввод'!$E$60="",'У8 Ввод'!$D$60&gt;$B7),0,MAX(0,MIN(1,'У8 Ввод'!$E$60-NETWORKDAYS('У8 Ввод'!$D$60,$B7)+1))/Настройки!$E$14*100)</f>
        <v>0</v>
      </c>
      <c r="BD7" s="67" t="n">
        <f aca="false">IF(OR($D7=1,MONTH($B7)&lt;&gt;MONTH(StartDate),'У8 Ввод'!$D$61="",'У8 Ввод'!$E$61="",'У8 Ввод'!$D$61&gt;$B7),0,MAX(0,MIN(1,'У8 Ввод'!$E$61-NETWORKDAYS('У8 Ввод'!$D$61,$B7)+1))/Настройки!$E$14*100)</f>
        <v>0</v>
      </c>
      <c r="BE7" s="67" t="n">
        <f aca="false">IF(OR($D7=1,MONTH($B7)&lt;&gt;MONTH(StartDate),'У8 Ввод'!$D$62="",'У8 Ввод'!$E$62="",'У8 Ввод'!$D$62&gt;$B7),0,MAX(0,MIN(1,'У8 Ввод'!$E$62-NETWORKDAYS('У8 Ввод'!$D$62,$B7)+1))/Настройки!$E$14*100)</f>
        <v>0</v>
      </c>
      <c r="BF7" s="67" t="n">
        <f aca="false">IF(OR($D7=1,MONTH($B7)&lt;&gt;MONTH(StartDate),'У8 Ввод'!$D$63="",'У8 Ввод'!$E$63="",'У8 Ввод'!$D$63&gt;$B7),0,MAX(0,MIN(1,'У8 Ввод'!$E$63-NETWORKDAYS('У8 Ввод'!$D$63,$B7)+1))/Настройки!$E$14*100)</f>
        <v>0</v>
      </c>
      <c r="BG7" s="67" t="n">
        <f aca="false">IF(OR($D7=1,MONTH($B7)&lt;&gt;MONTH(StartDate),'У8 Ввод'!$D$64="",'У8 Ввод'!$E$64="",'У8 Ввод'!$D$64&gt;$B7),0,MAX(0,MIN(1,'У8 Ввод'!$E$64-NETWORKDAYS('У8 Ввод'!$D$64,$B7)+1))/Настройки!$E$14*100)</f>
        <v>0</v>
      </c>
      <c r="BH7" s="67" t="n">
        <f aca="false">IF(OR($D7=1,MONTH($B7)&lt;&gt;MONTH(StartDate),'У8 Ввод'!$D$65="",'У8 Ввод'!$E$65="",'У8 Ввод'!$D$65&gt;$B7),0,MAX(0,MIN(1,'У8 Ввод'!$E$65-NETWORKDAYS('У8 Ввод'!$D$65,$B7)+1))/Настройки!$E$14*100)</f>
        <v>0</v>
      </c>
      <c r="BI7" s="67" t="n">
        <f aca="false">IF(OR($D7=1,MONTH($B7)&lt;&gt;MONTH(StartDate),'У8 Ввод'!$D$66="",'У8 Ввод'!$E$66="",'У8 Ввод'!$D$66&gt;$B7),0,MAX(0,MIN(1,'У8 Ввод'!$E$66-NETWORKDAYS('У8 Ввод'!$D$66,$B7)+1))/Настройки!$E$14*100)</f>
        <v>0</v>
      </c>
      <c r="BJ7" s="67" t="n">
        <f aca="false">IF(OR($D7=1,MONTH($B7)&lt;&gt;MONTH(StartDate),'У8 Ввод'!$D$67="",'У8 Ввод'!$E$67="",'У8 Ввод'!$D$67&gt;$B7),0,MAX(0,MIN(1,'У8 Ввод'!$E$67-NETWORKDAYS('У8 Ввод'!$D$67,$B7)+1))/Настройки!$E$14*100)</f>
        <v>0</v>
      </c>
      <c r="BK7" s="67" t="n">
        <f aca="false">IF(OR($D7=1,MONTH($B7)&lt;&gt;MONTH(StartDate),'У8 Ввод'!$D$68="",'У8 Ввод'!$E$68="",'У8 Ввод'!$D$68&gt;$B7),0,MAX(0,MIN(1,'У8 Ввод'!$E$68-NETWORKDAYS('У8 Ввод'!$D$68,$B7)+1))/Настройки!$E$14*100)</f>
        <v>0</v>
      </c>
      <c r="BL7" s="67" t="n">
        <f aca="false">IF(OR($D7=1,MONTH($B7)&lt;&gt;MONTH(StartDate),'У8 Ввод'!$D$69="",'У8 Ввод'!$E$69="",'У8 Ввод'!$D$69&gt;$B7),0,MAX(0,MIN(1,'У8 Ввод'!$E$69-NETWORKDAYS('У8 Ввод'!$D$69,$B7)+1))/Настройки!$E$14*100)</f>
        <v>0</v>
      </c>
      <c r="BM7" s="67" t="n">
        <f aca="false">IF(OR($D7=1,MONTH($B7)&lt;&gt;MONTH(StartDate),'У8 Ввод'!$D$70="",'У8 Ввод'!$E$70="",'У8 Ввод'!$D$70&gt;$B7),0,MAX(0,MIN(1,'У8 Ввод'!$E$70-NETWORKDAYS('У8 Ввод'!$D$70,$B7)+1))/Настройки!$E$14*100)</f>
        <v>0</v>
      </c>
      <c r="BN7" s="67" t="n">
        <f aca="false">IF(OR($D7=1,MONTH($B7)&lt;&gt;MONTH(StartDate),'У8 Ввод'!$D$71="",'У8 Ввод'!$E$71="",'У8 Ввод'!$D$71&gt;$B7),0,MAX(0,MIN(1,'У8 Ввод'!$E$71-NETWORKDAYS('У8 Ввод'!$D$71,$B7)+1))/Настройки!$E$14*100)</f>
        <v>0</v>
      </c>
      <c r="BO7" s="67" t="n">
        <f aca="false">IF(OR($D7=1,MONTH($B7)&lt;&gt;MONTH(StartDate),'У8 Ввод'!$D$72="",'У8 Ввод'!$E$72="",'У8 Ввод'!$D$72&gt;$B7),0,MAX(0,MIN(1,'У8 Ввод'!$E$72-NETWORKDAYS('У8 Ввод'!$D$72,$B7)+1))/Настройки!$E$14*100)</f>
        <v>0</v>
      </c>
      <c r="BP7" s="67" t="n">
        <f aca="false">IF(OR($D7=1,MONTH($B7)&lt;&gt;MONTH(StartDate),'У8 Ввод'!$D$73="",'У8 Ввод'!$E$73="",'У8 Ввод'!$D$73&gt;$B7),0,MAX(0,MIN(1,'У8 Ввод'!$E$73-NETWORKDAYS('У8 Ввод'!$D$73,$B7)+1))/Настройки!$E$14*100)</f>
        <v>0</v>
      </c>
      <c r="BQ7" s="67" t="n">
        <f aca="false">IF(OR($D7=1,MONTH($B7)&lt;&gt;MONTH(StartDate),'У8 Ввод'!$D$74="",'У8 Ввод'!$E$74="",'У8 Ввод'!$D$74&gt;$B7),0,MAX(0,MIN(1,'У8 Ввод'!$E$74-NETWORKDAYS('У8 Ввод'!$D$74,$B7)+1))/Настройки!$E$14*100)</f>
        <v>0</v>
      </c>
      <c r="BR7" s="67" t="n">
        <f aca="false">IF(OR($D7=1,MONTH($B7)&lt;&gt;MONTH(StartDate),'У8 Ввод'!$D$75="",'У8 Ввод'!$E$75="",'У8 Ввод'!$D$75&gt;$B7),0,MAX(0,MIN(1,'У8 Ввод'!$E$75-NETWORKDAYS('У8 Ввод'!$D$75,$B7)+1))/Настройки!$E$14*100)</f>
        <v>0</v>
      </c>
      <c r="BS7" s="67" t="n">
        <f aca="false">IF(OR($D7=1,MONTH($B7)&lt;&gt;MONTH(StartDate),'У8 Ввод'!$D$76="",'У8 Ввод'!$E$76="",'У8 Ввод'!$D$76&gt;$B7),0,MAX(0,MIN(1,'У8 Ввод'!$E$76-NETWORKDAYS('У8 Ввод'!$D$76,$B7)+1))/Настройки!$E$14*100)</f>
        <v>0</v>
      </c>
      <c r="BT7" s="67" t="n">
        <f aca="false">IF(OR($D7=1,MONTH($B7)&lt;&gt;MONTH(StartDate),'У8 Ввод'!$D$77="",'У8 Ввод'!$E$77="",'У8 Ввод'!$D$77&gt;$B7),0,MAX(0,MIN(1,'У8 Ввод'!$E$77-NETWORKDAYS('У8 Ввод'!$D$77,$B7)+1))/Настройки!$E$14*100)</f>
        <v>0</v>
      </c>
      <c r="BU7" s="67" t="n">
        <f aca="false">IF(OR($D7=1,MONTH($B7)&lt;&gt;MONTH(StartDate),'У8 Ввод'!$D$78="",'У8 Ввод'!$E$78="",'У8 Ввод'!$D$78&gt;$B7),0,MAX(0,MIN(1,'У8 Ввод'!$E$78-NETWORKDAYS('У8 Ввод'!$D$78,$B7)+1))/Настройки!$E$14*100)</f>
        <v>0</v>
      </c>
      <c r="BV7" s="67" t="n">
        <f aca="false">IF(OR($D7=1,MONTH($B7)&lt;&gt;MONTH(StartDate),'У8 Ввод'!$D$79="",'У8 Ввод'!$E$79="",'У8 Ввод'!$D$79&gt;$B7),0,MAX(0,MIN(1,'У8 Ввод'!$E$79-NETWORKDAYS('У8 Ввод'!$D$79,$B7)+1))/Настройки!$E$14*100)</f>
        <v>0</v>
      </c>
      <c r="BW7" s="67" t="n">
        <f aca="false">IF(OR($D7=1,MONTH($B7)&lt;&gt;MONTH(StartDate),'У8 Ввод'!$D$80="",'У8 Ввод'!$E$80="",'У8 Ввод'!$D$80&gt;$B7),0,MAX(0,MIN(1,'У8 Ввод'!$E$80-NETWORKDAYS('У8 Ввод'!$D$80,$B7)+1))/Настройки!$E$14*100)</f>
        <v>0</v>
      </c>
      <c r="BX7" s="67" t="n">
        <f aca="false">IF(OR($D7=1,MONTH($B7)&lt;&gt;MONTH(StartDate),'У8 Ввод'!$D$81="",'У8 Ввод'!$E$81="",'У8 Ввод'!$D$81&gt;$B7),0,MAX(0,MIN(1,'У8 Ввод'!$E$81-NETWORKDAYS('У8 Ввод'!$D$81,$B7)+1))/Настройки!$E$14*100)</f>
        <v>0</v>
      </c>
      <c r="BY7" s="67" t="n">
        <f aca="false">IF(OR($D7=1,MONTH($B7)&lt;&gt;MONTH(StartDate),'У8 Ввод'!$D$82="",'У8 Ввод'!$E$82="",'У8 Ввод'!$D$82&gt;$B7),0,MAX(0,MIN(1,'У8 Ввод'!$E$82-NETWORKDAYS('У8 Ввод'!$D$82,$B7)+1))/Настройки!$E$14*100)</f>
        <v>0</v>
      </c>
      <c r="BZ7" s="67" t="n">
        <f aca="false">IF(OR($D7=1,MONTH($B7)&lt;&gt;MONTH(StartDate),'У8 Ввод'!$D$83="",'У8 Ввод'!$E$83="",'У8 Ввод'!$D$83&gt;$B7),0,MAX(0,MIN(1,'У8 Ввод'!$E$83-NETWORKDAYS('У8 Ввод'!$D$83,$B7)+1))/Настройки!$E$14*100)</f>
        <v>0</v>
      </c>
      <c r="CA7" s="67" t="n">
        <f aca="false">IF(OR($D7=1,MONTH($B7)&lt;&gt;MONTH(StartDate),'У8 Ввод'!$D$84="",'У8 Ввод'!$E$84="",'У8 Ввод'!$D$84&gt;$B7),0,MAX(0,MIN(1,'У8 Ввод'!$E$84-NETWORKDAYS('У8 Ввод'!$D$84,$B7)+1))/Настройки!$E$14*100)</f>
        <v>0</v>
      </c>
      <c r="CB7" s="67" t="n">
        <f aca="false">IF(OR($D7=1,MONTH($B7)&lt;&gt;MONTH(StartDate),'У8 Ввод'!$D$85="",'У8 Ввод'!$E$85="",'У8 Ввод'!$D$85&gt;$B7),0,MAX(0,MIN(1,'У8 Ввод'!$E$85-NETWORKDAYS('У8 Ввод'!$D$85,$B7)+1))/Настройки!$E$14*100)</f>
        <v>0</v>
      </c>
      <c r="CC7" s="67" t="n">
        <f aca="false">IF(OR($D7=1,MONTH($B7)&lt;&gt;MONTH(StartDate),'У8 Ввод'!$D$86="",'У8 Ввод'!$E$86="",'У8 Ввод'!$D$86&gt;$B7),0,MAX(0,MIN(1,'У8 Ввод'!$E$86-NETWORKDAYS('У8 Ввод'!$D$86,$B7)+1))/Настройки!$E$14*100)</f>
        <v>0</v>
      </c>
      <c r="CD7" s="67" t="n">
        <f aca="false">IF(OR($D7=1,MONTH($B7)&lt;&gt;MONTH(StartDate),'У8 Ввод'!$D$87="",'У8 Ввод'!$E$87="",'У8 Ввод'!$D$87&gt;$B7),0,MAX(0,MIN(1,'У8 Ввод'!$E$87-NETWORKDAYS('У8 Ввод'!$D$87,$B7)+1))/Настройки!$E$14*100)</f>
        <v>0</v>
      </c>
      <c r="CE7" s="67" t="n">
        <f aca="false">IF(OR($D7=1,MONTH($B7)&lt;&gt;MONTH(StartDate),'У8 Ввод'!$D$88="",'У8 Ввод'!$E$88="",'У8 Ввод'!$D$88&gt;$B7),0,MAX(0,MIN(1,'У8 Ввод'!$E$88-NETWORKDAYS('У8 Ввод'!$D$88,$B7)+1))/Настройки!$E$14*100)</f>
        <v>0</v>
      </c>
      <c r="CF7" s="67" t="n">
        <f aca="false">IF(OR($D7=1,MONTH($B7)&lt;&gt;MONTH(StartDate),'У8 Ввод'!$D$89="",'У8 Ввод'!$E$89="",'У8 Ввод'!$D$89&gt;$B7),0,MAX(0,MIN(1,'У8 Ввод'!$E$89-NETWORKDAYS('У8 Ввод'!$D$89,$B7)+1))/Настройки!$E$14*100)</f>
        <v>0</v>
      </c>
      <c r="CG7" s="67" t="n">
        <f aca="false">IF(OR($D7=1,MONTH($B7)&lt;&gt;MONTH(StartDate),'У8 Ввод'!$D$90="",'У8 Ввод'!$E$90="",'У8 Ввод'!$D$90&gt;$B7),0,MAX(0,MIN(1,'У8 Ввод'!$E$90-NETWORKDAYS('У8 Ввод'!$D$90,$B7)+1))/Настройки!$E$14*100)</f>
        <v>0</v>
      </c>
      <c r="CH7" s="67" t="n">
        <f aca="false">IF(OR($D7=1,MONTH($B7)&lt;&gt;MONTH(StartDate),'У8 Ввод'!$D$91="",'У8 Ввод'!$E$91="",'У8 Ввод'!$D$91&gt;$B7),0,MAX(0,MIN(1,'У8 Ввод'!$E$91-NETWORKDAYS('У8 Ввод'!$D$91,$B7)+1))/Настройки!$E$14*100)</f>
        <v>0</v>
      </c>
      <c r="CI7" s="67" t="n">
        <f aca="false">IF(OR($D7=1,MONTH($B7)&lt;&gt;MONTH(StartDate),'У8 Ввод'!$D$92="",'У8 Ввод'!$E$92="",'У8 Ввод'!$D$92&gt;$B7),0,MAX(0,MIN(1,'У8 Ввод'!$E$92-NETWORKDAYS('У8 Ввод'!$D$92,$B7)+1))/Настройки!$E$14*100)</f>
        <v>0</v>
      </c>
      <c r="CJ7" s="67" t="n">
        <f aca="false">IF(OR($D7=1,MONTH($B7)&lt;&gt;MONTH(StartDate),'У8 Ввод'!$D$93="",'У8 Ввод'!$E$93="",'У8 Ввод'!$D$93&gt;$B7),0,MAX(0,MIN(1,'У8 Ввод'!$E$93-NETWORKDAYS('У8 Ввод'!$D$93,$B7)+1))/Настройки!$E$14*100)</f>
        <v>0</v>
      </c>
      <c r="CK7" s="67" t="n">
        <f aca="false">IF(OR($D7=1,MONTH($B7)&lt;&gt;MONTH(StartDate),'У8 Ввод'!$D$94="",'У8 Ввод'!$E$94="",'У8 Ввод'!$D$94&gt;$B7),0,MAX(0,MIN(1,'У8 Ввод'!$E$94-NETWORKDAYS('У8 Ввод'!$D$94,$B7)+1))/Настройки!$E$14*100)</f>
        <v>0</v>
      </c>
      <c r="CL7" s="67" t="n">
        <f aca="false">IF(OR($D7=1,MONTH($B7)&lt;&gt;MONTH(StartDate),'У8 Ввод'!$D$95="",'У8 Ввод'!$E$95="",'У8 Ввод'!$D$95&gt;$B7),0,MAX(0,MIN(1,'У8 Ввод'!$E$95-NETWORKDAYS('У8 Ввод'!$D$95,$B7)+1))/Настройки!$E$14*100)</f>
        <v>0</v>
      </c>
      <c r="CM7" s="67" t="n">
        <f aca="false">IF(OR($D7=1,MONTH($B7)&lt;&gt;MONTH(StartDate),'У8 Ввод'!$D$96="",'У8 Ввод'!$E$96="",'У8 Ввод'!$D$96&gt;$B7),0,MAX(0,MIN(1,'У8 Ввод'!$E$96-NETWORKDAYS('У8 Ввод'!$D$96,$B7)+1))/Настройки!$E$14*100)</f>
        <v>0</v>
      </c>
      <c r="CN7" s="67" t="n">
        <f aca="false">IF(OR($D7=1,MONTH($B7)&lt;&gt;MONTH(StartDate),'У8 Ввод'!$D$97="",'У8 Ввод'!$E$97="",'У8 Ввод'!$D$97&gt;$B7),0,MAX(0,MIN(1,'У8 Ввод'!$E$97-NETWORKDAYS('У8 Ввод'!$D$97,$B7)+1))/Настройки!$E$14*100)</f>
        <v>0</v>
      </c>
      <c r="CO7" s="67" t="n">
        <f aca="false">IF(OR($D7=1,MONTH($B7)&lt;&gt;MONTH(StartDate),'У8 Ввод'!$D$98="",'У8 Ввод'!$E$98="",'У8 Ввод'!$D$98&gt;$B7),0,MAX(0,MIN(1,'У8 Ввод'!$E$98-NETWORKDAYS('У8 Ввод'!$D$98,$B7)+1))/Настройки!$E$14*100)</f>
        <v>0</v>
      </c>
      <c r="CP7" s="67" t="n">
        <f aca="false">IF(OR($D7=1,MONTH($B7)&lt;&gt;MONTH(StartDate),'У8 Ввод'!$D$99="",'У8 Ввод'!$E$99="",'У8 Ввод'!$D$99&gt;$B7),0,MAX(0,MIN(1,'У8 Ввод'!$E$99-NETWORKDAYS('У8 Ввод'!$D$99,$B7)+1))/Настройки!$E$14*100)</f>
        <v>0</v>
      </c>
      <c r="CQ7" s="67" t="n">
        <f aca="false">IF(OR($D7=1,MONTH($B7)&lt;&gt;MONTH(StartDate),'У8 Ввод'!$D$100="",'У8 Ввод'!$E$100="",'У8 Ввод'!$D$100&gt;$B7),0,MAX(0,MIN(1,'У8 Ввод'!$E$100-NETWORKDAYS('У8 Ввод'!$D$100,$B7)+1))/Настройки!$E$14*100)</f>
        <v>0</v>
      </c>
      <c r="CR7" s="67" t="n">
        <f aca="false">IF(OR($D7=1,MONTH($B7)&lt;&gt;MONTH(StartDate),'У8 Ввод'!$D$101="",'У8 Ввод'!$E$101="",'У8 Ввод'!$D$101&gt;$B7),0,MAX(0,MIN(1,'У8 Ввод'!$E$101-NETWORKDAYS('У8 Ввод'!$D$101,$B7)+1))/Настройки!$E$14*100)</f>
        <v>0</v>
      </c>
      <c r="CS7" s="67" t="n">
        <f aca="false">IF(OR($D7=1,MONTH($B7)&lt;&gt;MONTH(StartDate),'У8 Ввод'!$D$102="",'У8 Ввод'!$E$102="",'У8 Ввод'!$D$102&gt;$B7),0,MAX(0,MIN(1,'У8 Ввод'!$E$102-NETWORKDAYS('У8 Ввод'!$D$102,$B7)+1))/Настройки!$E$14*100)</f>
        <v>0</v>
      </c>
      <c r="CT7" s="67" t="n">
        <f aca="false">IF(OR($D7=1,MONTH($B7)&lt;&gt;MONTH(StartDate),'У8 Ввод'!$D$103="",'У8 Ввод'!$E$103="",'У8 Ввод'!$D$103&gt;$B7),0,MAX(0,MIN(1,'У8 Ввод'!$E$103-NETWORKDAYS('У8 Ввод'!$D$103,$B7)+1))/Настройки!$E$14*100)</f>
        <v>0</v>
      </c>
      <c r="CU7" s="67" t="n">
        <f aca="false">IF(OR($D7=1,MONTH($B7)&lt;&gt;MONTH(StartDate),'У8 Ввод'!$D$104="",'У8 Ввод'!$E$104="",'У8 Ввод'!$D$104&gt;$B7),0,MAX(0,MIN(1,'У8 Ввод'!$E$104-NETWORKDAYS('У8 Ввод'!$D$104,$B7)+1))/Настройки!$E$14*100)</f>
        <v>0</v>
      </c>
      <c r="CV7" s="67" t="n">
        <f aca="false">IF(OR($D7=1,MONTH($B7)&lt;&gt;MONTH(StartDate),'У8 Ввод'!$D$105="",'У8 Ввод'!$E$105="",'У8 Ввод'!$D$105&gt;$B7),0,MAX(0,MIN(1,'У8 Ввод'!$E$105-NETWORKDAYS('У8 Ввод'!$D$105,$B7)+1))/Настройки!$E$14*100)</f>
        <v>0</v>
      </c>
      <c r="CW7" s="67" t="n">
        <f aca="false">IF(OR($D7=1,MONTH($B7)&lt;&gt;MONTH(StartDate),'У8 Ввод'!$D$106="",'У8 Ввод'!$E$106="",'У8 Ввод'!$D$106&gt;$B7),0,MAX(0,MIN(1,'У8 Ввод'!$E$106-NETWORKDAYS('У8 Ввод'!$D$106,$B7)+1))/Настройки!$E$14*100)</f>
        <v>0</v>
      </c>
      <c r="CX7" s="67" t="n">
        <f aca="false">IF(OR($D7=1,MONTH($B7)&lt;&gt;MONTH(StartDate),'У8 Ввод'!$D$107="",'У8 Ввод'!$E$107="",'У8 Ввод'!$D$107&gt;$B7),0,MAX(0,MIN(1,'У8 Ввод'!$E$107-NETWORKDAYS('У8 Ввод'!$D$107,$B7)+1))/Настройки!$E$14*100)</f>
        <v>0</v>
      </c>
      <c r="CY7" s="67" t="n">
        <f aca="false">IF(OR($D7=1,MONTH($B7)&lt;&gt;MONTH(StartDate),'У8 Ввод'!$D$108="",'У8 Ввод'!$E$108="",'У8 Ввод'!$D$108&gt;$B7),0,MAX(0,MIN(1,'У8 Ввод'!$E$108-NETWORKDAYS('У8 Ввод'!$D$108,$B7)+1))/Настройки!$E$14*100)</f>
        <v>0</v>
      </c>
      <c r="CZ7" s="67" t="n">
        <f aca="false">IF(OR($D7=1,MONTH($B7)&lt;&gt;MONTH(StartDate),'У8 Ввод'!$D$109="",'У8 Ввод'!$E$109="",'У8 Ввод'!$D$109&gt;$B7),0,MAX(0,MIN(1,'У8 Ввод'!$E$109-NETWORKDAYS('У8 Ввод'!$D$109,$B7)+1))/Настройки!$E$14*100)</f>
        <v>0</v>
      </c>
      <c r="DA7" s="67" t="n">
        <f aca="false">IF(OR($D7=1,MONTH($B7)&lt;&gt;MONTH(StartDate),'У8 Ввод'!$D$110="",'У8 Ввод'!$E$110="",'У8 Ввод'!$D$110&gt;$B7),0,MAX(0,MIN(1,'У8 Ввод'!$E$110-NETWORKDAYS('У8 Ввод'!$D$110,$B7)+1))/Настройки!$E$14*100)</f>
        <v>0</v>
      </c>
      <c r="DB7" s="67" t="n">
        <f aca="false">IF(OR($D7=1,MONTH($B7)&lt;&gt;MONTH(StartDate),'У8 Ввод'!$D$111="",'У8 Ввод'!$E$111="",'У8 Ввод'!$D$111&gt;$B7),0,MAX(0,MIN(1,'У8 Ввод'!$E$111-NETWORKDAYS('У8 Ввод'!$D$111,$B7)+1))/Настройки!$E$14*100)</f>
        <v>0</v>
      </c>
      <c r="DC7" s="67" t="n">
        <f aca="false">IF(OR($D7=1,MONTH($B7)&lt;&gt;MONTH(StartDate),'У8 Ввод'!$D$112="",'У8 Ввод'!$E$112="",'У8 Ввод'!$D$112&gt;$B7),0,MAX(0,MIN(1,'У8 Ввод'!$E$112-NETWORKDAYS('У8 Ввод'!$D$112,$B7)+1))/Настройки!$E$14*100)</f>
        <v>0</v>
      </c>
      <c r="DD7" s="67" t="n">
        <f aca="false">IF(OR($D7=1,MONTH($B7)&lt;&gt;MONTH(StartDate),'У8 Ввод'!$D$113="",'У8 Ввод'!$E$113="",'У8 Ввод'!$D$113&gt;$B7),0,MAX(0,MIN(1,'У8 Ввод'!$E$113-NETWORKDAYS('У8 Ввод'!$D$113,$B7)+1))/Настройки!$E$14*100)</f>
        <v>0</v>
      </c>
      <c r="DE7" s="67" t="n">
        <f aca="false">IF(OR($D7=1,MONTH($B7)&lt;&gt;MONTH(StartDate),'У8 Ввод'!$D$114="",'У8 Ввод'!$E$114="",'У8 Ввод'!$D$114&gt;$B7),0,MAX(0,MIN(1,'У8 Ввод'!$E$114-NETWORKDAYS('У8 Ввод'!$D$114,$B7)+1))/Настройки!$E$14*100)</f>
        <v>0</v>
      </c>
      <c r="DF7" s="67" t="n">
        <f aca="false">IF(OR($D7=1,MONTH($B7)&lt;&gt;MONTH(StartDate),'У8 Ввод'!$D$115="",'У8 Ввод'!$E$115="",'У8 Ввод'!$D$115&gt;$B7),0,MAX(0,MIN(1,'У8 Ввод'!$E$115-NETWORKDAYS('У8 Ввод'!$D$115,$B7)+1))/Настройки!$E$14*100)</f>
        <v>0</v>
      </c>
      <c r="DG7" s="67" t="n">
        <f aca="false">IF(OR($D7=1,MONTH($B7)&lt;&gt;MONTH(StartDate),'У8 Ввод'!$D$116="",'У8 Ввод'!$E$116="",'У8 Ввод'!$D$116&gt;$B7),0,MAX(0,MIN(1,'У8 Ввод'!$E$116-NETWORKDAYS('У8 Ввод'!$D$116,$B7)+1))/Настройки!$E$14*100)</f>
        <v>0</v>
      </c>
      <c r="DH7" s="67" t="n">
        <f aca="false">IF(OR($D7=1,MONTH($B7)&lt;&gt;MONTH(StartDate),'У8 Ввод'!$D$117="",'У8 Ввод'!$E$117="",'У8 Ввод'!$D$117&gt;$B7),0,MAX(0,MIN(1,'У8 Ввод'!$E$117-NETWORKDAYS('У8 Ввод'!$D$117,$B7)+1))/Настройки!$E$14*100)</f>
        <v>0</v>
      </c>
      <c r="DI7" s="67" t="n">
        <f aca="false">IF(OR($D7=1,MONTH($B7)&lt;&gt;MONTH(StartDate),'У8 Ввод'!$D$118="",'У8 Ввод'!$E$118="",'У8 Ввод'!$D$118&gt;$B7),0,MAX(0,MIN(1,'У8 Ввод'!$E$118-NETWORKDAYS('У8 Ввод'!$D$118,$B7)+1))/Настройки!$E$14*100)</f>
        <v>0</v>
      </c>
      <c r="DJ7" s="67" t="n">
        <f aca="false">IF(OR($D7=1,MONTH($B7)&lt;&gt;MONTH(StartDate),'У8 Ввод'!$D$119="",'У8 Ввод'!$E$119="",'У8 Ввод'!$D$119&gt;$B7),0,MAX(0,MIN(1,'У8 Ввод'!$E$119-NETWORKDAYS('У8 Ввод'!$D$119,$B7)+1))/Настройки!$E$14*100)</f>
        <v>0</v>
      </c>
      <c r="DK7" s="67" t="n">
        <f aca="false">IF(OR($D7=1,MONTH($B7)&lt;&gt;MONTH(StartDate),'У8 Ввод'!$D$120="",'У8 Ввод'!$E$120="",'У8 Ввод'!$D$120&gt;$B7),0,MAX(0,MIN(1,'У8 Ввод'!$E$120-NETWORKDAYS('У8 Ввод'!$D$120,$B7)+1))/Настройки!$E$14*100)</f>
        <v>0</v>
      </c>
      <c r="DL7" s="67" t="n">
        <f aca="false">IF(OR($D7=1,MONTH($B7)&lt;&gt;MONTH(StartDate),'У8 Ввод'!$D$121="",'У8 Ввод'!$E$121="",'У8 Ввод'!$D$121&gt;$B7),0,MAX(0,MIN(1,'У8 Ввод'!$E$121-NETWORKDAYS('У8 Ввод'!$D$121,$B7)+1))/Настройки!$E$14*100)</f>
        <v>0</v>
      </c>
      <c r="DM7" s="67" t="n">
        <f aca="false">IF(OR($D7=1,MONTH($B7)&lt;&gt;MONTH(StartDate),'У8 Ввод'!$D$122="",'У8 Ввод'!$E$122="",'У8 Ввод'!$D$122&gt;$B7),0,MAX(0,MIN(1,'У8 Ввод'!$E$122-NETWORKDAYS('У8 Ввод'!$D$122,$B7)+1))/Настройки!$E$14*100)</f>
        <v>0</v>
      </c>
      <c r="DN7" s="67" t="n">
        <f aca="false">IF(OR($D7=1,MONTH($B7)&lt;&gt;MONTH(StartDate),'У8 Ввод'!$D$123="",'У8 Ввод'!$E$123="",'У8 Ввод'!$D$123&gt;$B7),0,MAX(0,MIN(1,'У8 Ввод'!$E$123-NETWORKDAYS('У8 Ввод'!$D$123,$B7)+1))/Настройки!$E$14*100)</f>
        <v>0</v>
      </c>
      <c r="DO7" s="67" t="n">
        <f aca="false">IF(OR($D7=1,MONTH($B7)&lt;&gt;MONTH(StartDate),'У8 Ввод'!$D$124="",'У8 Ввод'!$E$124="",'У8 Ввод'!$D$124&gt;$B7),0,MAX(0,MIN(1,'У8 Ввод'!$E$124-NETWORKDAYS('У8 Ввод'!$D$124,$B7)+1))/Настройки!$E$14*100)</f>
        <v>0</v>
      </c>
      <c r="DP7" s="67" t="n">
        <f aca="false">IF(OR($D7=1,MONTH($B7)&lt;&gt;MONTH(StartDate),'У8 Ввод'!$D$125="",'У8 Ввод'!$E$125="",'У8 Ввод'!$D$125&gt;$B7),0,MAX(0,MIN(1,'У8 Ввод'!$E$125-NETWORKDAYS('У8 Ввод'!$D$125,$B7)+1))/Настройки!$E$14*100)</f>
        <v>0</v>
      </c>
      <c r="DQ7" s="67" t="n">
        <f aca="false">IF(OR($D7=1,MONTH($B7)&lt;&gt;MONTH(StartDate),'У8 Ввод'!$D$126="",'У8 Ввод'!$E$126="",'У8 Ввод'!$D$126&gt;$B7),0,MAX(0,MIN(1,'У8 Ввод'!$E$126-NETWORKDAYS('У8 Ввод'!$D$126,$B7)+1))/Настройки!$E$14*100)</f>
        <v>0</v>
      </c>
      <c r="DR7" s="67" t="n">
        <f aca="false">IF(OR($D7=1,MONTH($B7)&lt;&gt;MONTH(StartDate),'У8 Ввод'!$D$127="",'У8 Ввод'!$E$127="",'У8 Ввод'!$D$127&gt;$B7),0,MAX(0,MIN(1,'У8 Ввод'!$E$127-NETWORKDAYS('У8 Ввод'!$D$127,$B7)+1))/Настройки!$E$14*100)</f>
        <v>0</v>
      </c>
      <c r="DS7" s="67" t="n">
        <f aca="false">IF(OR($D7=1,MONTH($B7)&lt;&gt;MONTH(StartDate),'У8 Ввод'!$D$128="",'У8 Ввод'!$E$128="",'У8 Ввод'!$D$128&gt;$B7),0,MAX(0,MIN(1,'У8 Ввод'!$E$128-NETWORKDAYS('У8 Ввод'!$D$128,$B7)+1))/Настройки!$E$14*100)</f>
        <v>0</v>
      </c>
      <c r="DT7" s="67" t="n">
        <f aca="false">IF(OR($D7=1,MONTH($B7)&lt;&gt;MONTH(StartDate),'У8 Ввод'!$D$129="",'У8 Ввод'!$E$129="",'У8 Ввод'!$D$129&gt;$B7),0,MAX(0,MIN(1,'У8 Ввод'!$E$129-NETWORKDAYS('У8 Ввод'!$D$129,$B7)+1))/Настройки!$E$14*100)</f>
        <v>0</v>
      </c>
      <c r="DU7" s="67" t="n">
        <f aca="false">IF(OR($D7=1,MONTH($B7)&lt;&gt;MONTH(StartDate),'У8 Ввод'!$D$130="",'У8 Ввод'!$E$130="",'У8 Ввод'!$D$130&gt;$B7),0,MAX(0,MIN(1,'У8 Ввод'!$E$130-NETWORKDAYS('У8 Ввод'!$D$130,$B7)+1))/Настройки!$E$14*100)</f>
        <v>0</v>
      </c>
      <c r="DV7" s="67" t="n">
        <f aca="false">IF(OR($D7=1,MONTH($B7)&lt;&gt;MONTH(StartDate),'У8 Ввод'!$D$131="",'У8 Ввод'!$E$131="",'У8 Ввод'!$D$131&gt;$B7),0,MAX(0,MIN(1,'У8 Ввод'!$E$131-NETWORKDAYS('У8 Ввод'!$D$131,$B7)+1))/Настройки!$E$14*100)</f>
        <v>0</v>
      </c>
      <c r="DW7" s="67" t="n">
        <f aca="false">IF(OR($D7=1,MONTH($B7)&lt;&gt;MONTH(StartDate),'У8 Ввод'!$D$132="",'У8 Ввод'!$E$132="",'У8 Ввод'!$D$132&gt;$B7),0,MAX(0,MIN(1,'У8 Ввод'!$E$132-NETWORKDAYS('У8 Ввод'!$D$132,$B7)+1))/Настройки!$E$14*100)</f>
        <v>0</v>
      </c>
      <c r="DX7" s="67" t="n">
        <f aca="false">IF(OR($D7=1,MONTH($B7)&lt;&gt;MONTH(StartDate),'У8 Ввод'!$D$133="",'У8 Ввод'!$E$133="",'У8 Ввод'!$D$133&gt;$B7),0,MAX(0,MIN(1,'У8 Ввод'!$E$133-NETWORKDAYS('У8 Ввод'!$D$133,$B7)+1))/Настройки!$E$14*100)</f>
        <v>0</v>
      </c>
      <c r="DY7" s="67" t="n">
        <f aca="false">IF(OR($D7=1,MONTH($B7)&lt;&gt;MONTH(StartDate),'У8 Ввод'!$D$134="",'У8 Ввод'!$E$134="",'У8 Ввод'!$D$134&gt;$B7),0,MAX(0,MIN(1,'У8 Ввод'!$E$134-NETWORKDAYS('У8 Ввод'!$D$134,$B7)+1))/Настройки!$E$14*100)</f>
        <v>0</v>
      </c>
      <c r="DZ7" s="67" t="n">
        <f aca="false">IF(OR($D7=1,MONTH($B7)&lt;&gt;MONTH(StartDate),'У8 Ввод'!$D$135="",'У8 Ввод'!$E$135="",'У8 Ввод'!$D$135&gt;$B7),0,MAX(0,MIN(1,'У8 Ввод'!$E$135-NETWORKDAYS('У8 Ввод'!$D$135,$B7)+1))/Настройки!$E$14*100)</f>
        <v>0</v>
      </c>
      <c r="EA7" s="67" t="n">
        <f aca="false">IF(OR($D7=1,MONTH($B7)&lt;&gt;MONTH(StartDate),'У8 Ввод'!$D$136="",'У8 Ввод'!$E$136="",'У8 Ввод'!$D$136&gt;$B7),0,MAX(0,MIN(1,'У8 Ввод'!$E$136-NETWORKDAYS('У8 Ввод'!$D$136,$B7)+1))/Настройки!$E$14*100)</f>
        <v>0</v>
      </c>
      <c r="EB7" s="67" t="n">
        <f aca="false">IF(OR($D7=1,MONTH($B7)&lt;&gt;MONTH(StartDate),'У8 Ввод'!$D$137="",'У8 Ввод'!$E$137="",'У8 Ввод'!$D$137&gt;$B7),0,MAX(0,MIN(1,'У8 Ввод'!$E$137-NETWORKDAYS('У8 Ввод'!$D$137,$B7)+1))/Настройки!$E$14*100)</f>
        <v>0</v>
      </c>
      <c r="EC7" s="67" t="n">
        <f aca="false">IF(OR($D7=1,MONTH($B7)&lt;&gt;MONTH(StartDate),'У8 Ввод'!$D$138="",'У8 Ввод'!$E$138="",'У8 Ввод'!$D$138&gt;$B7),0,MAX(0,MIN(1,'У8 Ввод'!$E$138-NETWORKDAYS('У8 Ввод'!$D$138,$B7)+1))/Настройки!$E$14*100)</f>
        <v>0</v>
      </c>
      <c r="ED7" s="67" t="n">
        <f aca="false">IF(OR($D7=1,MONTH($B7)&lt;&gt;MONTH(StartDate),'У8 Ввод'!$D$139="",'У8 Ввод'!$E$139="",'У8 Ввод'!$D$139&gt;$B7),0,MAX(0,MIN(1,'У8 Ввод'!$E$139-NETWORKDAYS('У8 Ввод'!$D$139,$B7)+1))/Настройки!$E$14*100)</f>
        <v>0</v>
      </c>
      <c r="EE7" s="67" t="n">
        <f aca="false">IF(OR($D7=1,MONTH($B7)&lt;&gt;MONTH(StartDate),'У8 Ввод'!$D$140="",'У8 Ввод'!$E$140="",'У8 Ввод'!$D$140&gt;$B7),0,MAX(0,MIN(1,'У8 Ввод'!$E$140-NETWORKDAYS('У8 Ввод'!$D$140,$B7)+1))/Настройки!$E$14*100)</f>
        <v>0</v>
      </c>
      <c r="EF7" s="67" t="n">
        <f aca="false">IF(OR($D7=1,MONTH($B7)&lt;&gt;MONTH(StartDate),'У8 Ввод'!$D$141="",'У8 Ввод'!$E$141="",'У8 Ввод'!$D$141&gt;$B7),0,MAX(0,MIN(1,'У8 Ввод'!$E$141-NETWORKDAYS('У8 Ввод'!$D$141,$B7)+1))/Настройки!$E$14*100)</f>
        <v>0</v>
      </c>
      <c r="EG7" s="67" t="n">
        <f aca="false">IF(OR($D7=1,MONTH($B7)&lt;&gt;MONTH(StartDate),'У8 Ввод'!$D$142="",'У8 Ввод'!$E$142="",'У8 Ввод'!$D$142&gt;$B7),0,MAX(0,MIN(1,'У8 Ввод'!$E$142-NETWORKDAYS('У8 Ввод'!$D$142,$B7)+1))/Настройки!$E$14*100)</f>
        <v>0</v>
      </c>
      <c r="EH7" s="67" t="n">
        <f aca="false">IF(OR($D7=1,MONTH($B7)&lt;&gt;MONTH(StartDate),'У8 Ввод'!$D$143="",'У8 Ввод'!$E$143="",'У8 Ввод'!$D$143&gt;$B7),0,MAX(0,MIN(1,'У8 Ввод'!$E$143-NETWORKDAYS('У8 Ввод'!$D$143,$B7)+1))/Настройки!$E$14*100)</f>
        <v>0</v>
      </c>
      <c r="EI7" s="67" t="n">
        <f aca="false">IF(OR($D7=1,MONTH($B7)&lt;&gt;MONTH(StartDate),'У8 Ввод'!$D$144="",'У8 Ввод'!$E$144="",'У8 Ввод'!$D$144&gt;$B7),0,MAX(0,MIN(1,'У8 Ввод'!$E$144-NETWORKDAYS('У8 Ввод'!$D$144,$B7)+1))/Настройки!$E$14*100)</f>
        <v>0</v>
      </c>
      <c r="EJ7" s="67" t="n">
        <f aca="false">IF(OR($D7=1,MONTH($B7)&lt;&gt;MONTH(StartDate),'У8 Ввод'!$D$145="",'У8 Ввод'!$E$145="",'У8 Ввод'!$D$145&gt;$B7),0,MAX(0,MIN(1,'У8 Ввод'!$E$145-NETWORKDAYS('У8 Ввод'!$D$145,$B7)+1))/Настройки!$E$14*100)</f>
        <v>0</v>
      </c>
      <c r="EK7" s="67" t="n">
        <f aca="false">IF(OR($D7=1,MONTH($B7)&lt;&gt;MONTH(StartDate),'У8 Ввод'!$D$146="",'У8 Ввод'!$E$146="",'У8 Ввод'!$D$146&gt;$B7),0,MAX(0,MIN(1,'У8 Ввод'!$E$146-NETWORKDAYS('У8 Ввод'!$D$146,$B7)+1))/Настройки!$E$14*100)</f>
        <v>0</v>
      </c>
      <c r="EL7" s="67" t="n">
        <f aca="false">IF(OR($D7=1,MONTH($B7)&lt;&gt;MONTH(StartDate),'У8 Ввод'!$D$147="",'У8 Ввод'!$E$147="",'У8 Ввод'!$D$147&gt;$B7),0,MAX(0,MIN(1,'У8 Ввод'!$E$147-NETWORKDAYS('У8 Ввод'!$D$147,$B7)+1))/Настройки!$E$14*100)</f>
        <v>0</v>
      </c>
      <c r="EM7" s="67" t="n">
        <f aca="false">IF(OR($D7=1,MONTH($B7)&lt;&gt;MONTH(StartDate),'У8 Ввод'!$D$148="",'У8 Ввод'!$E$148="",'У8 Ввод'!$D$148&gt;$B7),0,MAX(0,MIN(1,'У8 Ввод'!$E$148-NETWORKDAYS('У8 Ввод'!$D$148,$B7)+1))/Настройки!$E$14*100)</f>
        <v>0</v>
      </c>
      <c r="EN7" s="67" t="n">
        <f aca="false">IF(OR($D7=1,MONTH($B7)&lt;&gt;MONTH(StartDate),'У8 Ввод'!$D$149="",'У8 Ввод'!$E$149="",'У8 Ввод'!$D$149&gt;$B7),0,MAX(0,MIN(1,'У8 Ввод'!$E$149-NETWORKDAYS('У8 Ввод'!$D$149,$B7)+1))/Настройки!$E$14*100)</f>
        <v>0</v>
      </c>
      <c r="EO7" s="67" t="n">
        <f aca="false">IF(OR($D7=1,MONTH($B7)&lt;&gt;MONTH(StartDate),'У8 Ввод'!$D$150="",'У8 Ввод'!$E$150="",'У8 Ввод'!$D$150&gt;$B7),0,MAX(0,MIN(1,'У8 Ввод'!$E$150-NETWORKDAYS('У8 Ввод'!$D$150,$B7)+1))/Настройки!$E$14*100)</f>
        <v>0</v>
      </c>
      <c r="EP7" s="67" t="n">
        <f aca="false">IF(OR($D7=1,MONTH($B7)&lt;&gt;MONTH(StartDate),'У8 Ввод'!$D$151="",'У8 Ввод'!$E$151="",'У8 Ввод'!$D$151&gt;$B7),0,MAX(0,MIN(1,'У8 Ввод'!$E$151-NETWORKDAYS('У8 Ввод'!$D$151,$B7)+1))/Настройки!$E$14*100)</f>
        <v>0</v>
      </c>
      <c r="EQ7" s="67" t="n">
        <f aca="false">IF(OR($D7=1,MONTH($B7)&lt;&gt;MONTH(StartDate),'У8 Ввод'!$D$152="",'У8 Ввод'!$E$152="",'У8 Ввод'!$D$152&gt;$B7),0,MAX(0,MIN(1,'У8 Ввод'!$E$152-NETWORKDAYS('У8 Ввод'!$D$152,$B7)+1))/Настройки!$E$14*100)</f>
        <v>0</v>
      </c>
      <c r="ER7" s="67" t="n">
        <f aca="false">IF(OR($D7=1,MONTH($B7)&lt;&gt;MONTH(StartDate),'У8 Ввод'!$D$153="",'У8 Ввод'!$E$153="",'У8 Ввод'!$D$153&gt;$B7),0,MAX(0,MIN(1,'У8 Ввод'!$E$153-NETWORKDAYS('У8 Ввод'!$D$153,$B7)+1))/Настройки!$E$14*100)</f>
        <v>0</v>
      </c>
      <c r="ES7" s="67" t="n">
        <f aca="false">IF(OR($D7=1,MONTH($B7)&lt;&gt;MONTH(StartDate),'У8 Ввод'!$D$154="",'У8 Ввод'!$E$154="",'У8 Ввод'!$D$154&gt;$B7),0,MAX(0,MIN(1,'У8 Ввод'!$E$154-NETWORKDAYS('У8 Ввод'!$D$154,$B7)+1))/Настройки!$E$14*100)</f>
        <v>0</v>
      </c>
      <c r="ET7" s="67" t="n">
        <f aca="false">IF(OR($D7=1,MONTH($B7)&lt;&gt;MONTH(StartDate),'У8 Ввод'!$D$155="",'У8 Ввод'!$E$155="",'У8 Ввод'!$D$155&gt;$B7),0,MAX(0,MIN(1,'У8 Ввод'!$E$155-NETWORKDAYS('У8 Ввод'!$D$155,$B7)+1))/Настройки!$E$14*100)</f>
        <v>0</v>
      </c>
      <c r="EU7" s="67" t="n">
        <f aca="false">IF(OR($D7=1,MONTH($B7)&lt;&gt;MONTH(StartDate),'У8 Ввод'!$D$156="",'У8 Ввод'!$E$156="",'У8 Ввод'!$D$156&gt;$B7),0,MAX(0,MIN(1,'У8 Ввод'!$E$156-NETWORKDAYS('У8 Ввод'!$D$156,$B7)+1))/Настройки!$E$14*100)</f>
        <v>0</v>
      </c>
      <c r="EV7" s="67" t="n">
        <f aca="false">IF(OR($D7=1,MONTH($B7)&lt;&gt;MONTH(StartDate),'У8 Ввод'!$D$157="",'У8 Ввод'!$E$157="",'У8 Ввод'!$D$157&gt;$B7),0,MAX(0,MIN(1,'У8 Ввод'!$E$157-NETWORKDAYS('У8 Ввод'!$D$157,$B7)+1))/Настройки!$E$14*100)</f>
        <v>0</v>
      </c>
      <c r="EW7" s="67" t="n">
        <f aca="false">IF(OR($D7=1,MONTH($B7)&lt;&gt;MONTH(StartDate),'У8 Ввод'!$D$158="",'У8 Ввод'!$E$158="",'У8 Ввод'!$D$158&gt;$B7),0,MAX(0,MIN(1,'У8 Ввод'!$E$158-NETWORKDAYS('У8 Ввод'!$D$158,$B7)+1))/Настройки!$E$14*100)</f>
        <v>0</v>
      </c>
      <c r="EX7" s="67" t="n">
        <f aca="false">IF(OR($D7=1,MONTH($B7)&lt;&gt;MONTH(StartDate),'У8 Ввод'!$D$159="",'У8 Ввод'!$E$159="",'У8 Ввод'!$D$159&gt;$B7),0,MAX(0,MIN(1,'У8 Ввод'!$E$159-NETWORKDAYS('У8 Ввод'!$D$159,$B7)+1))/Настройки!$E$14*100)</f>
        <v>0</v>
      </c>
      <c r="EY7" s="67" t="n">
        <f aca="false">IF(OR($D7=1,MONTH($B7)&lt;&gt;MONTH(StartDate),'У8 Ввод'!$D$160="",'У8 Ввод'!$E$160="",'У8 Ввод'!$D$160&gt;$B7),0,MAX(0,MIN(1,'У8 Ввод'!$E$160-NETWORKDAYS('У8 Ввод'!$D$160,$B7)+1))/Настройки!$E$14*100)</f>
        <v>0</v>
      </c>
      <c r="EZ7" s="67" t="n">
        <f aca="false">IF(OR($D7=1,MONTH($B7)&lt;&gt;MONTH(StartDate),'У8 Ввод'!$D$161="",'У8 Ввод'!$E$161="",'У8 Ввод'!$D$161&gt;$B7),0,MAX(0,MIN(1,'У8 Ввод'!$E$161-NETWORKDAYS('У8 Ввод'!$D$161,$B7)+1))/Настройки!$E$14*100)</f>
        <v>0</v>
      </c>
      <c r="FA7" s="67" t="n">
        <f aca="false">IF(OR($D7=1,MONTH($B7)&lt;&gt;MONTH(StartDate),'У8 Ввод'!$D$162="",'У8 Ввод'!$E$162="",'У8 Ввод'!$D$162&gt;$B7),0,MAX(0,MIN(1,'У8 Ввод'!$E$162-NETWORKDAYS('У8 Ввод'!$D$162,$B7)+1))/Настройки!$E$14*100)</f>
        <v>0</v>
      </c>
      <c r="FB7" s="67" t="n">
        <f aca="false">IF(OR($D7=1,MONTH($B7)&lt;&gt;MONTH(StartDate),'У8 Ввод'!$D$163="",'У8 Ввод'!$E$163="",'У8 Ввод'!$D$163&gt;$B7),0,MAX(0,MIN(1,'У8 Ввод'!$E$163-NETWORKDAYS('У8 Ввод'!$D$163,$B7)+1))/Настройки!$E$14*100)</f>
        <v>0</v>
      </c>
      <c r="FC7" s="67" t="n">
        <f aca="false">IF(OR($D7=1,MONTH($B7)&lt;&gt;MONTH(StartDate),'У8 Ввод'!$D$164="",'У8 Ввод'!$E$164="",'У8 Ввод'!$D$164&gt;$B7),0,MAX(0,MIN(1,'У8 Ввод'!$E$164-NETWORKDAYS('У8 Ввод'!$D$164,$B7)+1))/Настройки!$E$14*100)</f>
        <v>0</v>
      </c>
      <c r="FD7" s="67" t="n">
        <f aca="false">IF(OR($D7=1,MONTH($B7)&lt;&gt;MONTH(StartDate),'У8 Ввод'!$D$165="",'У8 Ввод'!$E$165="",'У8 Ввод'!$D$165&gt;$B7),0,MAX(0,MIN(1,'У8 Ввод'!$E$165-NETWORKDAYS('У8 Ввод'!$D$165,$B7)+1))/Настройки!$E$14*100)</f>
        <v>0</v>
      </c>
      <c r="FE7" s="67" t="n">
        <f aca="false">IF(OR($D7=1,MONTH($B7)&lt;&gt;MONTH(StartDate),'У8 Ввод'!$D$166="",'У8 Ввод'!$E$166="",'У8 Ввод'!$D$166&gt;$B7),0,MAX(0,MIN(1,'У8 Ввод'!$E$166-NETWORKDAYS('У8 Ввод'!$D$166,$B7)+1))/Настройки!$E$14*100)</f>
        <v>0</v>
      </c>
      <c r="FF7" s="67" t="n">
        <f aca="false">IF(OR($D7=1,MONTH($B7)&lt;&gt;MONTH(StartDate),'У8 Ввод'!$D$167="",'У8 Ввод'!$E$167="",'У8 Ввод'!$D$167&gt;$B7),0,MAX(0,MIN(1,'У8 Ввод'!$E$167-NETWORKDAYS('У8 Ввод'!$D$167,$B7)+1))/Настройки!$E$14*100)</f>
        <v>0</v>
      </c>
      <c r="FG7" s="67" t="n">
        <f aca="false">IF(OR($D7=1,MONTH($B7)&lt;&gt;MONTH(StartDate),'У8 Ввод'!$D$168="",'У8 Ввод'!$E$168="",'У8 Ввод'!$D$168&gt;$B7),0,MAX(0,MIN(1,'У8 Ввод'!$E$168-NETWORKDAYS('У8 Ввод'!$D$168,$B7)+1))/Настройки!$E$14*100)</f>
        <v>0</v>
      </c>
      <c r="FH7" s="67" t="n">
        <f aca="false">IF(OR($D7=1,MONTH($B7)&lt;&gt;MONTH(StartDate),'У8 Ввод'!$D$169="",'У8 Ввод'!$E$169="",'У8 Ввод'!$D$169&gt;$B7),0,MAX(0,MIN(1,'У8 Ввод'!$E$169-NETWORKDAYS('У8 Ввод'!$D$169,$B7)+1))/Настройки!$E$14*100)</f>
        <v>0</v>
      </c>
      <c r="FI7" s="67" t="n">
        <f aca="false">IF(OR($D7=1,MONTH($B7)&lt;&gt;MONTH(StartDate),'У8 Ввод'!$D$170="",'У8 Ввод'!$E$170="",'У8 Ввод'!$D$170&gt;$B7),0,MAX(0,MIN(1,'У8 Ввод'!$E$170-NETWORKDAYS('У8 Ввод'!$D$170,$B7)+1))/Настройки!$E$14*100)</f>
        <v>0</v>
      </c>
      <c r="FJ7" s="67" t="n">
        <f aca="false">IF(OR($D7=1,MONTH($B7)&lt;&gt;MONTH(StartDate),'У8 Ввод'!$D$171="",'У8 Ввод'!$E$171="",'У8 Ввод'!$D$171&gt;$B7),0,MAX(0,MIN(1,'У8 Ввод'!$E$171-NETWORKDAYS('У8 Ввод'!$D$171,$B7)+1))/Настройки!$E$14*100)</f>
        <v>0</v>
      </c>
      <c r="FK7" s="67" t="n">
        <f aca="false">IF(OR($D7=1,MONTH($B7)&lt;&gt;MONTH(StartDate),'У8 Ввод'!$D$172="",'У8 Ввод'!$E$172="",'У8 Ввод'!$D$172&gt;$B7),0,MAX(0,MIN(1,'У8 Ввод'!$E$172-NETWORKDAYS('У8 Ввод'!$D$172,$B7)+1))/Настройки!$E$14*100)</f>
        <v>0</v>
      </c>
      <c r="FL7" s="67" t="n">
        <f aca="false">IF(OR($D7=1,MONTH($B7)&lt;&gt;MONTH(StartDate),'У8 Ввод'!$D$173="",'У8 Ввод'!$E$173="",'У8 Ввод'!$D$173&gt;$B7),0,MAX(0,MIN(1,'У8 Ввод'!$E$173-NETWORKDAYS('У8 Ввод'!$D$173,$B7)+1))/Настройки!$E$14*100)</f>
        <v>0</v>
      </c>
      <c r="FM7" s="67" t="n">
        <f aca="false">IF(OR($D7=1,MONTH($B7)&lt;&gt;MONTH(StartDate),'У8 Ввод'!$D$174="",'У8 Ввод'!$E$174="",'У8 Ввод'!$D$174&gt;$B7),0,MAX(0,MIN(1,'У8 Ввод'!$E$174-NETWORKDAYS('У8 Ввод'!$D$174,$B7)+1))/Настройки!$E$14*100)</f>
        <v>0</v>
      </c>
      <c r="FN7" s="67" t="n">
        <f aca="false">IF(OR($D7=1,MONTH($B7)&lt;&gt;MONTH(StartDate),'У8 Ввод'!$D$175="",'У8 Ввод'!$E$175="",'У8 Ввод'!$D$175&gt;$B7),0,MAX(0,MIN(1,'У8 Ввод'!$E$175-NETWORKDAYS('У8 Ввод'!$D$175,$B7)+1))/Настройки!$E$14*100)</f>
        <v>0</v>
      </c>
      <c r="FO7" s="67" t="n">
        <f aca="false">IF(OR($D7=1,MONTH($B7)&lt;&gt;MONTH(StartDate),'У8 Ввод'!$D$176="",'У8 Ввод'!$E$176="",'У8 Ввод'!$D$176&gt;$B7),0,MAX(0,MIN(1,'У8 Ввод'!$E$176-NETWORKDAYS('У8 Ввод'!$D$176,$B7)+1))/Настройки!$E$14*100)</f>
        <v>0</v>
      </c>
      <c r="FP7" s="67" t="n">
        <f aca="false">IF(OR($D7=1,MONTH($B7)&lt;&gt;MONTH(StartDate),'У8 Ввод'!$D$177="",'У8 Ввод'!$E$177="",'У8 Ввод'!$D$177&gt;$B7),0,MAX(0,MIN(1,'У8 Ввод'!$E$177-NETWORKDAYS('У8 Ввод'!$D$177,$B7)+1))/Настройки!$E$14*100)</f>
        <v>0</v>
      </c>
      <c r="FQ7" s="67" t="n">
        <f aca="false">IF(OR($D7=1,MONTH($B7)&lt;&gt;MONTH(StartDate),'У8 Ввод'!$D$178="",'У8 Ввод'!$E$178="",'У8 Ввод'!$D$178&gt;$B7),0,MAX(0,MIN(1,'У8 Ввод'!$E$178-NETWORKDAYS('У8 Ввод'!$D$178,$B7)+1))/Настройки!$E$14*100)</f>
        <v>0</v>
      </c>
      <c r="FR7" s="67" t="n">
        <f aca="false">IF(OR($D7=1,MONTH($B7)&lt;&gt;MONTH(StartDate),'У8 Ввод'!$D$179="",'У8 Ввод'!$E$179="",'У8 Ввод'!$D$179&gt;$B7),0,MAX(0,MIN(1,'У8 Ввод'!$E$179-NETWORKDAYS('У8 Ввод'!$D$179,$B7)+1))/Настройки!$E$14*100)</f>
        <v>0</v>
      </c>
      <c r="FS7" s="67" t="n">
        <f aca="false">IF(OR($D7=1,MONTH($B7)&lt;&gt;MONTH(StartDate),'У8 Ввод'!$D$180="",'У8 Ввод'!$E$180="",'У8 Ввод'!$D$180&gt;$B7),0,MAX(0,MIN(1,'У8 Ввод'!$E$180-NETWORKDAYS('У8 Ввод'!$D$180,$B7)+1))/Настройки!$E$14*100)</f>
        <v>0</v>
      </c>
      <c r="FT7" s="67" t="n">
        <f aca="false">IF(OR($D7=1,MONTH($B7)&lt;&gt;MONTH(StartDate),'У8 Ввод'!$D$181="",'У8 Ввод'!$E$181="",'У8 Ввод'!$D$181&gt;$B7),0,MAX(0,MIN(1,'У8 Ввод'!$E$181-NETWORKDAYS('У8 Ввод'!$D$181,$B7)+1))/Настройки!$E$14*100)</f>
        <v>0</v>
      </c>
      <c r="FU7" s="67" t="n">
        <f aca="false">IF(OR($D7=1,MONTH($B7)&lt;&gt;MONTH(StartDate),'У8 Ввод'!$D$182="",'У8 Ввод'!$E$182="",'У8 Ввод'!$D$182&gt;$B7),0,MAX(0,MIN(1,'У8 Ввод'!$E$182-NETWORKDAYS('У8 Ввод'!$D$182,$B7)+1))/Настройки!$E$14*100)</f>
        <v>0</v>
      </c>
      <c r="FV7" s="67" t="n">
        <f aca="false">IF(OR($D7=1,MONTH($B7)&lt;&gt;MONTH(StartDate),'У8 Ввод'!$D$183="",'У8 Ввод'!$E$183="",'У8 Ввод'!$D$183&gt;$B7),0,MAX(0,MIN(1,'У8 Ввод'!$E$183-NETWORKDAYS('У8 Ввод'!$D$183,$B7)+1))/Настройки!$E$14*100)</f>
        <v>0</v>
      </c>
      <c r="FW7" s="67" t="n">
        <f aca="false">IF(OR($D7=1,MONTH($B7)&lt;&gt;MONTH(StartDate),'У8 Ввод'!$D$184="",'У8 Ввод'!$E$184="",'У8 Ввод'!$D$184&gt;$B7),0,MAX(0,MIN(1,'У8 Ввод'!$E$184-NETWORKDAYS('У8 Ввод'!$D$184,$B7)+1))/Настройки!$E$14*100)</f>
        <v>0</v>
      </c>
      <c r="FX7" s="67" t="n">
        <f aca="false">IF(OR($D7=1,MONTH($B7)&lt;&gt;MONTH(StartDate),'У8 Ввод'!$D$185="",'У8 Ввод'!$E$185="",'У8 Ввод'!$D$185&gt;$B7),0,MAX(0,MIN(1,'У8 Ввод'!$E$185-NETWORKDAYS('У8 Ввод'!$D$185,$B7)+1))/Настройки!$E$14*100)</f>
        <v>0</v>
      </c>
      <c r="FY7" s="67" t="n">
        <f aca="false">IF(OR($D7=1,MONTH($B7)&lt;&gt;MONTH(StartDate),'У8 Ввод'!$D$186="",'У8 Ввод'!$E$186="",'У8 Ввод'!$D$186&gt;$B7),0,MAX(0,MIN(1,'У8 Ввод'!$E$186-NETWORKDAYS('У8 Ввод'!$D$186,$B7)+1))/Настройки!$E$14*100)</f>
        <v>0</v>
      </c>
      <c r="FZ7" s="67" t="n">
        <f aca="false">IF(OR($D7=1,MONTH($B7)&lt;&gt;MONTH(StartDate),'У8 Ввод'!$D$187="",'У8 Ввод'!$E$187="",'У8 Ввод'!$D$187&gt;$B7),0,MAX(0,MIN(1,'У8 Ввод'!$E$187-NETWORKDAYS('У8 Ввод'!$D$187,$B7)+1))/Настройки!$E$14*100)</f>
        <v>0</v>
      </c>
      <c r="GA7" s="67" t="n">
        <f aca="false">IF(OR($D7=1,MONTH($B7)&lt;&gt;MONTH(StartDate),'У8 Ввод'!$D$188="",'У8 Ввод'!$E$188="",'У8 Ввод'!$D$188&gt;$B7),0,MAX(0,MIN(1,'У8 Ввод'!$E$188-NETWORKDAYS('У8 Ввод'!$D$188,$B7)+1))/Настройки!$E$14*100)</f>
        <v>0</v>
      </c>
      <c r="GB7" s="67" t="n">
        <f aca="false">IF(OR($D7=1,MONTH($B7)&lt;&gt;MONTH(StartDate),'У8 Ввод'!$D$189="",'У8 Ввод'!$E$189="",'У8 Ввод'!$D$189&gt;$B7),0,MAX(0,MIN(1,'У8 Ввод'!$E$189-NETWORKDAYS('У8 Ввод'!$D$189,$B7)+1))/Настройки!$E$14*100)</f>
        <v>0</v>
      </c>
      <c r="GC7" s="67" t="n">
        <f aca="false">IF(OR($D7=1,MONTH($B7)&lt;&gt;MONTH(StartDate),'У8 Ввод'!$D$190="",'У8 Ввод'!$E$190="",'У8 Ввод'!$D$190&gt;$B7),0,MAX(0,MIN(1,'У8 Ввод'!$E$190-NETWORKDAYS('У8 Ввод'!$D$190,$B7)+1))/Настройки!$E$14*100)</f>
        <v>0</v>
      </c>
      <c r="GD7" s="67" t="n">
        <f aca="false">IF(OR($D7=1,MONTH($B7)&lt;&gt;MONTH(StartDate),'У8 Ввод'!$D$191="",'У8 Ввод'!$E$191="",'У8 Ввод'!$D$191&gt;$B7),0,MAX(0,MIN(1,'У8 Ввод'!$E$191-NETWORKDAYS('У8 Ввод'!$D$191,$B7)+1))/Настройки!$E$14*100)</f>
        <v>0</v>
      </c>
      <c r="GE7" s="67" t="n">
        <f aca="false">IF(OR($D7=1,MONTH($B7)&lt;&gt;MONTH(StartDate),'У8 Ввод'!$D$192="",'У8 Ввод'!$E$192="",'У8 Ввод'!$D$192&gt;$B7),0,MAX(0,MIN(1,'У8 Ввод'!$E$192-NETWORKDAYS('У8 Ввод'!$D$192,$B7)+1))/Настройки!$E$14*100)</f>
        <v>0</v>
      </c>
      <c r="GF7" s="67" t="n">
        <f aca="false">IF(OR($D7=1,MONTH($B7)&lt;&gt;MONTH(StartDate),'У8 Ввод'!$D$193="",'У8 Ввод'!$E$193="",'У8 Ввод'!$D$193&gt;$B7),0,MAX(0,MIN(1,'У8 Ввод'!$E$193-NETWORKDAYS('У8 Ввод'!$D$193,$B7)+1))/Настройки!$E$14*100)</f>
        <v>0</v>
      </c>
      <c r="GG7" s="67" t="n">
        <f aca="false">IF(OR($D7=1,MONTH($B7)&lt;&gt;MONTH(StartDate),'У8 Ввод'!$D$194="",'У8 Ввод'!$E$194="",'У8 Ввод'!$D$194&gt;$B7),0,MAX(0,MIN(1,'У8 Ввод'!$E$194-NETWORKDAYS('У8 Ввод'!$D$194,$B7)+1))/Настройки!$E$14*100)</f>
        <v>0</v>
      </c>
      <c r="GH7" s="67" t="n">
        <f aca="false">IF(OR($D7=1,MONTH($B7)&lt;&gt;MONTH(StartDate),'У8 Ввод'!$D$195="",'У8 Ввод'!$E$195="",'У8 Ввод'!$D$195&gt;$B7),0,MAX(0,MIN(1,'У8 Ввод'!$E$195-NETWORKDAYS('У8 Ввод'!$D$195,$B7)+1))/Настройки!$E$14*100)</f>
        <v>0</v>
      </c>
      <c r="GI7" s="67" t="n">
        <f aca="false">IF(OR($D7=1,MONTH($B7)&lt;&gt;MONTH(StartDate),'У8 Ввод'!$D$196="",'У8 Ввод'!$E$196="",'У8 Ввод'!$D$196&gt;$B7),0,MAX(0,MIN(1,'У8 Ввод'!$E$196-NETWORKDAYS('У8 Ввод'!$D$196,$B7)+1))/Настройки!$E$14*100)</f>
        <v>0</v>
      </c>
      <c r="GJ7" s="67" t="n">
        <f aca="false">IF(OR($D7=1,MONTH($B7)&lt;&gt;MONTH(StartDate),'У8 Ввод'!$D$197="",'У8 Ввод'!$E$197="",'У8 Ввод'!$D$197&gt;$B7),0,MAX(0,MIN(1,'У8 Ввод'!$E$197-NETWORKDAYS('У8 Ввод'!$D$197,$B7)+1))/Настройки!$E$14*100)</f>
        <v>0</v>
      </c>
      <c r="GK7" s="67" t="n">
        <f aca="false">IF(OR($D7=1,MONTH($B7)&lt;&gt;MONTH(StartDate),'У8 Ввод'!$D$198="",'У8 Ввод'!$E$198="",'У8 Ввод'!$D$198&gt;$B7),0,MAX(0,MIN(1,'У8 Ввод'!$E$198-NETWORKDAYS('У8 Ввод'!$D$198,$B7)+1))/Настройки!$E$14*100)</f>
        <v>0</v>
      </c>
      <c r="GL7" s="67" t="n">
        <f aca="false">IF(OR($D7=1,MONTH($B7)&lt;&gt;MONTH(StartDate),'У8 Ввод'!$D$199="",'У8 Ввод'!$E$199="",'У8 Ввод'!$D$199&gt;$B7),0,MAX(0,MIN(1,'У8 Ввод'!$E$199-NETWORKDAYS('У8 Ввод'!$D$199,$B7)+1))/Настройки!$E$14*100)</f>
        <v>0</v>
      </c>
      <c r="GM7" s="67" t="n">
        <f aca="false">IF(OR($D7=1,MONTH($B7)&lt;&gt;MONTH(StartDate),'У8 Ввод'!$D$200="",'У8 Ввод'!$E$200="",'У8 Ввод'!$D$200&gt;$B7),0,MAX(0,MIN(1,'У8 Ввод'!$E$200-NETWORKDAYS('У8 Ввод'!$D$200,$B7)+1))/Настройки!$E$14*100)</f>
        <v>0</v>
      </c>
      <c r="GN7" s="67" t="n">
        <f aca="false">IF(OR($D7=1,MONTH($B7)&lt;&gt;MONTH(StartDate),'У8 Ввод'!$D$201="",'У8 Ввод'!$E$201="",'У8 Ввод'!$D$201&gt;$B7),0,MAX(0,MIN(1,'У8 Ввод'!$E$201-NETWORKDAYS('У8 Ввод'!$D$201,$B7)+1))/Настройки!$E$14*100)</f>
        <v>0</v>
      </c>
      <c r="GO7" s="67" t="n">
        <f aca="false">IF(OR($D7=1,MONTH($B7)&lt;&gt;MONTH(StartDate),'У8 Ввод'!$D$202="",'У8 Ввод'!$E$202="",'У8 Ввод'!$D$202&gt;$B7),0,MAX(0,MIN(1,'У8 Ввод'!$E$202-NETWORKDAYS('У8 Ввод'!$D$202,$B7)+1))/Настройки!$E$14*100)</f>
        <v>0</v>
      </c>
      <c r="GP7" s="67" t="n">
        <f aca="false">IF(OR($D7=1,MONTH($B7)&lt;&gt;MONTH(StartDate),'У8 Ввод'!$D$203="",'У8 Ввод'!$E$203="",'У8 Ввод'!$D$203&gt;$B7),0,MAX(0,MIN(1,'У8 Ввод'!$E$203-NETWORKDAYS('У8 Ввод'!$D$203,$B7)+1))/Настройки!$E$14*100)</f>
        <v>0</v>
      </c>
      <c r="GQ7" s="67" t="n">
        <f aca="false">IF(OR($D7=1,MONTH($B7)&lt;&gt;MONTH(StartDate),'У8 Ввод'!$D$204="",'У8 Ввод'!$E$204="",'У8 Ввод'!$D$204&gt;$B7),0,MAX(0,MIN(1,'У8 Ввод'!$E$204-NETWORKDAYS('У8 Ввод'!$D$204,$B7)+1))/Настройки!$E$14*100)</f>
        <v>0</v>
      </c>
      <c r="GR7" s="67" t="n">
        <f aca="false">IF(OR($D7=1,MONTH($B7)&lt;&gt;MONTH(StartDate),'У8 Ввод'!$D$205="",'У8 Ввод'!$E$205="",'У8 Ввод'!$D$205&gt;$B7),0,MAX(0,MIN(1,'У8 Ввод'!$E$205-NETWORKDAYS('У8 Ввод'!$D$205,$B7)+1))/Настройки!$E$14*100)</f>
        <v>0</v>
      </c>
      <c r="GS7" s="67" t="n">
        <f aca="false">IF(OR($D7=1,MONTH($B7)&lt;&gt;MONTH(StartDate),'У8 Ввод'!$D$206="",'У8 Ввод'!$E$206="",'У8 Ввод'!$D$206&gt;$B7),0,MAX(0,MIN(1,'У8 Ввод'!$E$206-NETWORKDAYS('У8 Ввод'!$D$206,$B7)+1))/Настройки!$E$14*100)</f>
        <v>0</v>
      </c>
      <c r="GT7" s="67" t="n">
        <f aca="false">IF(OR($D7=1,MONTH($B7)&lt;&gt;MONTH(StartDate),'У8 Ввод'!$D$207="",'У8 Ввод'!$E$207="",'У8 Ввод'!$D$207&gt;$B7),0,MAX(0,MIN(1,'У8 Ввод'!$E$207-NETWORKDAYS('У8 Ввод'!$D$207,$B7)+1))/Настройки!$E$14*100)</f>
        <v>0</v>
      </c>
      <c r="GU7" s="67" t="n">
        <f aca="false">IF(OR($D7=1,MONTH($B7)&lt;&gt;MONTH(StartDate),'У8 Ввод'!$D$208="",'У8 Ввод'!$E$208="",'У8 Ввод'!$D$208&gt;$B7),0,MAX(0,MIN(1,'У8 Ввод'!$E$208-NETWORKDAYS('У8 Ввод'!$D$208,$B7)+1))/Настройки!$E$14*100)</f>
        <v>0</v>
      </c>
      <c r="GV7" s="67" t="n">
        <f aca="false">IF(OR($D7=1,MONTH($B7)&lt;&gt;MONTH(StartDate),'У8 Ввод'!$D$209="",'У8 Ввод'!$E$209="",'У8 Ввод'!$D$209&gt;$B7),0,MAX(0,MIN(1,'У8 Ввод'!$E$209-NETWORKDAYS('У8 Ввод'!$D$209,$B7)+1))/Настройки!$E$14*100)</f>
        <v>0</v>
      </c>
      <c r="GW7" s="67" t="n">
        <f aca="false">IF(OR($D7=1,MONTH($B7)&lt;&gt;MONTH(StartDate),'У8 Ввод'!$D$210="",'У8 Ввод'!$E$210="",'У8 Ввод'!$D$210&gt;$B7),0,MAX(0,MIN(1,'У8 Ввод'!$E$210-NETWORKDAYS('У8 Ввод'!$D$210,$B7)+1))/Настройки!$E$14*100)</f>
        <v>0</v>
      </c>
      <c r="GX7" s="67" t="n">
        <f aca="false">IF(OR($D7=1,MONTH($B7)&lt;&gt;MONTH(StartDate),'У8 Ввод'!$D$211="",'У8 Ввод'!$E$211="",'У8 Ввод'!$D$211&gt;$B7),0,MAX(0,MIN(1,'У8 Ввод'!$E$211-NETWORKDAYS('У8 Ввод'!$D$211,$B7)+1))/Настройки!$E$14*100)</f>
        <v>0</v>
      </c>
      <c r="GY7" s="67" t="n">
        <f aca="false">IF(OR($D7=1,MONTH($B7)&lt;&gt;MONTH(StartDate),'У8 Ввод'!$D$212="",'У8 Ввод'!$E$212="",'У8 Ввод'!$D$212&gt;$B7),0,MAX(0,MIN(1,'У8 Ввод'!$E$212-NETWORKDAYS('У8 Ввод'!$D$212,$B7)+1))/Настройки!$E$14*100)</f>
        <v>0</v>
      </c>
      <c r="GZ7" s="67" t="n">
        <f aca="false">IF(OR($D7=1,MONTH($B7)&lt;&gt;MONTH(StartDate),'У8 Ввод'!$D$213="",'У8 Ввод'!$E$213="",'У8 Ввод'!$D$213&gt;$B7),0,MAX(0,MIN(1,'У8 Ввод'!$E$213-NETWORKDAYS('У8 Ввод'!$D$213,$B7)+1))/Настройки!$E$14*100)</f>
        <v>0</v>
      </c>
      <c r="HA7" s="67" t="n">
        <f aca="false">IF(OR($D7=1,MONTH($B7)&lt;&gt;MONTH(StartDate),'У8 Ввод'!$D$214="",'У8 Ввод'!$E$214="",'У8 Ввод'!$D$214&gt;$B7),0,MAX(0,MIN(1,'У8 Ввод'!$E$214-NETWORKDAYS('У8 Ввод'!$D$214,$B7)+1))/Настройки!$E$14*100)</f>
        <v>0</v>
      </c>
      <c r="HB7" s="67" t="n">
        <f aca="false">IF(OR($D7=1,MONTH($B7)&lt;&gt;MONTH(StartDate),'У8 Ввод'!$D$215="",'У8 Ввод'!$E$215="",'У8 Ввод'!$D$215&gt;$B7),0,MAX(0,MIN(1,'У8 Ввод'!$E$215-NETWORKDAYS('У8 Ввод'!$D$215,$B7)+1))/Настройки!$E$14*100)</f>
        <v>0</v>
      </c>
      <c r="HC7" s="67" t="n">
        <f aca="false">IF(OR($D7=1,MONTH($B7)&lt;&gt;MONTH(StartDate),'У8 Ввод'!$D$216="",'У8 Ввод'!$E$216="",'У8 Ввод'!$D$216&gt;$B7),0,MAX(0,MIN(1,'У8 Ввод'!$E$216-NETWORKDAYS('У8 Ввод'!$D$216,$B7)+1))/Настройки!$E$14*100)</f>
        <v>0</v>
      </c>
      <c r="HD7" s="67" t="n">
        <f aca="false">IF(OR($D7=1,MONTH($B7)&lt;&gt;MONTH(StartDate),'У8 Ввод'!$D$217="",'У8 Ввод'!$E$217="",'У8 Ввод'!$D$217&gt;$B7),0,MAX(0,MIN(1,'У8 Ввод'!$E$217-NETWORKDAYS('У8 Ввод'!$D$217,$B7)+1))/Настройки!$E$14*100)</f>
        <v>0</v>
      </c>
      <c r="HE7" s="67" t="n">
        <f aca="false">IF(OR($D7=1,MONTH($B7)&lt;&gt;MONTH(StartDate),'У8 Ввод'!$D$218="",'У8 Ввод'!$E$218="",'У8 Ввод'!$D$218&gt;$B7),0,MAX(0,MIN(1,'У8 Ввод'!$E$218-NETWORKDAYS('У8 Ввод'!$D$218,$B7)+1))/Настройки!$E$14*100)</f>
        <v>0</v>
      </c>
      <c r="HF7" s="67" t="n">
        <f aca="false">IF(OR($D7=1,MONTH($B7)&lt;&gt;MONTH(StartDate),'У8 Ввод'!$D$219="",'У8 Ввод'!$E$219="",'У8 Ввод'!$D$219&gt;$B7),0,MAX(0,MIN(1,'У8 Ввод'!$E$219-NETWORKDAYS('У8 Ввод'!$D$219,$B7)+1))/Настройки!$E$14*100)</f>
        <v>0</v>
      </c>
      <c r="HG7" s="67" t="n">
        <f aca="false">IF(OR($D7=1,MONTH($B7)&lt;&gt;MONTH(StartDate),'У8 Ввод'!$D$220="",'У8 Ввод'!$E$220="",'У8 Ввод'!$D$220&gt;$B7),0,MAX(0,MIN(1,'У8 Ввод'!$E$220-NETWORKDAYS('У8 Ввод'!$D$220,$B7)+1))/Настройки!$E$14*100)</f>
        <v>0</v>
      </c>
      <c r="HH7" s="67" t="n">
        <f aca="false">IF(OR($D7=1,MONTH($B7)&lt;&gt;MONTH(StartDate),'У8 Ввод'!$D$221="",'У8 Ввод'!$E$221="",'У8 Ввод'!$D$221&gt;$B7),0,MAX(0,MIN(1,'У8 Ввод'!$E$221-NETWORKDAYS('У8 Ввод'!$D$221,$B7)+1))/Настройки!$E$14*100)</f>
        <v>0</v>
      </c>
      <c r="HI7" s="67" t="n">
        <f aca="false">IF(OR($D7=1,MONTH($B7)&lt;&gt;MONTH(StartDate),'У8 Ввод'!$D$222="",'У8 Ввод'!$E$222="",'У8 Ввод'!$D$222&gt;$B7),0,MAX(0,MIN(1,'У8 Ввод'!$E$222-NETWORKDAYS('У8 Ввод'!$D$222,$B7)+1))/Настройки!$E$14*100)</f>
        <v>0</v>
      </c>
      <c r="HJ7" s="67" t="n">
        <f aca="false">IF(OR($D7=1,MONTH($B7)&lt;&gt;MONTH(StartDate),'У8 Ввод'!$D$223="",'У8 Ввод'!$E$223="",'У8 Ввод'!$D$223&gt;$B7),0,MAX(0,MIN(1,'У8 Ввод'!$E$223-NETWORKDAYS('У8 Ввод'!$D$223,$B7)+1))/Настройки!$E$14*100)</f>
        <v>0</v>
      </c>
      <c r="HK7" s="67" t="n">
        <f aca="false">IF(OR($D7=1,MONTH($B7)&lt;&gt;MONTH(StartDate),'У8 Ввод'!$D$224="",'У8 Ввод'!$E$224="",'У8 Ввод'!$D$224&gt;$B7),0,MAX(0,MIN(1,'У8 Ввод'!$E$224-NETWORKDAYS('У8 Ввод'!$D$224,$B7)+1))/Настройки!$E$14*100)</f>
        <v>0</v>
      </c>
      <c r="HL7" s="67" t="n">
        <f aca="false">IF(OR($D7=1,MONTH($B7)&lt;&gt;MONTH(StartDate),'У8 Ввод'!$D$225="",'У8 Ввод'!$E$225="",'У8 Ввод'!$D$225&gt;$B7),0,MAX(0,MIN(1,'У8 Ввод'!$E$225-NETWORKDAYS('У8 Ввод'!$D$225,$B7)+1))/Настройки!$E$14*100)</f>
        <v>0</v>
      </c>
      <c r="HM7" s="67" t="n">
        <f aca="false">IF(OR($D7=1,MONTH($B7)&lt;&gt;MONTH(StartDate),'У8 Ввод'!$D$226="",'У8 Ввод'!$E$226="",'У8 Ввод'!$D$226&gt;$B7),0,MAX(0,MIN(1,'У8 Ввод'!$E$226-NETWORKDAYS('У8 Ввод'!$D$226,$B7)+1))/Настройки!$E$14*100)</f>
        <v>0</v>
      </c>
      <c r="HN7" s="67" t="n">
        <f aca="false">IF(OR($D7=1,MONTH($B7)&lt;&gt;MONTH(StartDate),'У8 Ввод'!$D$227="",'У8 Ввод'!$E$227="",'У8 Ввод'!$D$227&gt;$B7),0,MAX(0,MIN(1,'У8 Ввод'!$E$227-NETWORKDAYS('У8 Ввод'!$D$227,$B7)+1))/Настройки!$E$14*100)</f>
        <v>0</v>
      </c>
      <c r="HO7" s="67" t="n">
        <f aca="false">IF(OR($D7=1,MONTH($B7)&lt;&gt;MONTH(StartDate),'У8 Ввод'!$D$228="",'У8 Ввод'!$E$228="",'У8 Ввод'!$D$228&gt;$B7),0,MAX(0,MIN(1,'У8 Ввод'!$E$228-NETWORKDAYS('У8 Ввод'!$D$228,$B7)+1))/Настройки!$E$14*100)</f>
        <v>0</v>
      </c>
      <c r="HP7" s="67" t="n">
        <f aca="false">IF(OR($D7=1,MONTH($B7)&lt;&gt;MONTH(StartDate),'У8 Ввод'!$D$229="",'У8 Ввод'!$E$229="",'У8 Ввод'!$D$229&gt;$B7),0,MAX(0,MIN(1,'У8 Ввод'!$E$229-NETWORKDAYS('У8 Ввод'!$D$229,$B7)+1))/Настройки!$E$14*100)</f>
        <v>0</v>
      </c>
      <c r="HQ7" s="67" t="n">
        <f aca="false">IF(OR($D7=1,MONTH($B7)&lt;&gt;MONTH(StartDate),'У8 Ввод'!$D$230="",'У8 Ввод'!$E$230="",'У8 Ввод'!$D$230&gt;$B7),0,MAX(0,MIN(1,'У8 Ввод'!$E$230-NETWORKDAYS('У8 Ввод'!$D$230,$B7)+1))/Настройки!$E$14*100)</f>
        <v>0</v>
      </c>
      <c r="HR7" s="67" t="n">
        <f aca="false">IF(OR($D7=1,MONTH($B7)&lt;&gt;MONTH(StartDate),'У8 Ввод'!$D$231="",'У8 Ввод'!$E$231="",'У8 Ввод'!$D$231&gt;$B7),0,MAX(0,MIN(1,'У8 Ввод'!$E$231-NETWORKDAYS('У8 Ввод'!$D$231,$B7)+1))/Настройки!$E$14*100)</f>
        <v>0</v>
      </c>
      <c r="HS7" s="67" t="n">
        <f aca="false">IF(OR($D7=1,MONTH($B7)&lt;&gt;MONTH(StartDate),'У8 Ввод'!$D$232="",'У8 Ввод'!$E$232="",'У8 Ввод'!$D$232&gt;$B7),0,MAX(0,MIN(1,'У8 Ввод'!$E$232-NETWORKDAYS('У8 Ввод'!$D$232,$B7)+1))/Настройки!$E$14*100)</f>
        <v>0</v>
      </c>
      <c r="HT7" s="67" t="n">
        <f aca="false">IF(OR($D7=1,MONTH($B7)&lt;&gt;MONTH(StartDate),'У8 Ввод'!$D$233="",'У8 Ввод'!$E$233="",'У8 Ввод'!$D$233&gt;$B7),0,MAX(0,MIN(1,'У8 Ввод'!$E$233-NETWORKDAYS('У8 Ввод'!$D$233,$B7)+1))/Настройки!$E$14*100)</f>
        <v>0</v>
      </c>
      <c r="HU7" s="67" t="n">
        <f aca="false">IF(OR($D7=1,MONTH($B7)&lt;&gt;MONTH(StartDate),'У8 Ввод'!$D$234="",'У8 Ввод'!$E$234="",'У8 Ввод'!$D$234&gt;$B7),0,MAX(0,MIN(1,'У8 Ввод'!$E$234-NETWORKDAYS('У8 Ввод'!$D$234,$B7)+1))/Настройки!$E$14*100)</f>
        <v>0</v>
      </c>
      <c r="HV7" s="67" t="n">
        <f aca="false">IF(OR($D7=1,MONTH($B7)&lt;&gt;MONTH(StartDate),'У8 Ввод'!$D$235="",'У8 Ввод'!$E$235="",'У8 Ввод'!$D$235&gt;$B7),0,MAX(0,MIN(1,'У8 Ввод'!$E$235-NETWORKDAYS('У8 Ввод'!$D$235,$B7)+1))/Настройки!$E$14*100)</f>
        <v>0</v>
      </c>
      <c r="HW7" s="67" t="n">
        <f aca="false">IF(OR($D7=1,MONTH($B7)&lt;&gt;MONTH(StartDate),'У8 Ввод'!$D$236="",'У8 Ввод'!$E$236="",'У8 Ввод'!$D$236&gt;$B7),0,MAX(0,MIN(1,'У8 Ввод'!$E$236-NETWORKDAYS('У8 Ввод'!$D$236,$B7)+1))/Настройки!$E$14*100)</f>
        <v>0</v>
      </c>
      <c r="HX7" s="67" t="n">
        <f aca="false">IF(OR($D7=1,MONTH($B7)&lt;&gt;MONTH(StartDate),'У8 Ввод'!$D$237="",'У8 Ввод'!$E$237="",'У8 Ввод'!$D$237&gt;$B7),0,MAX(0,MIN(1,'У8 Ввод'!$E$237-NETWORKDAYS('У8 Ввод'!$D$237,$B7)+1))/Настройки!$E$14*100)</f>
        <v>0</v>
      </c>
      <c r="HY7" s="67" t="n">
        <f aca="false">IF(OR($D7=1,MONTH($B7)&lt;&gt;MONTH(StartDate),'У8 Ввод'!$D$238="",'У8 Ввод'!$E$238="",'У8 Ввод'!$D$238&gt;$B7),0,MAX(0,MIN(1,'У8 Ввод'!$E$238-NETWORKDAYS('У8 Ввод'!$D$238,$B7)+1))/Настройки!$E$14*100)</f>
        <v>0</v>
      </c>
      <c r="HZ7" s="67" t="n">
        <f aca="false">IF(OR($D7=1,MONTH($B7)&lt;&gt;MONTH(StartDate),'У8 Ввод'!$D$239="",'У8 Ввод'!$E$239="",'У8 Ввод'!$D$239&gt;$B7),0,MAX(0,MIN(1,'У8 Ввод'!$E$239-NETWORKDAYS('У8 Ввод'!$D$239,$B7)+1))/Настройки!$E$14*100)</f>
        <v>0</v>
      </c>
      <c r="IA7" s="67" t="n">
        <f aca="false">IF(OR($D7=1,MONTH($B7)&lt;&gt;MONTH(StartDate),'У8 Ввод'!$D$240="",'У8 Ввод'!$E$240="",'У8 Ввод'!$D$240&gt;$B7),0,MAX(0,MIN(1,'У8 Ввод'!$E$240-NETWORKDAYS('У8 Ввод'!$D$240,$B7)+1))/Настройки!$E$14*100)</f>
        <v>0</v>
      </c>
      <c r="IB7" s="67" t="n">
        <f aca="false">IF(OR($D7=1,MONTH($B7)&lt;&gt;MONTH(StartDate),'У8 Ввод'!$D$241="",'У8 Ввод'!$E$241="",'У8 Ввод'!$D$241&gt;$B7),0,MAX(0,MIN(1,'У8 Ввод'!$E$241-NETWORKDAYS('У8 Ввод'!$D$241,$B7)+1))/Настройки!$E$14*100)</f>
        <v>0</v>
      </c>
      <c r="IC7" s="67" t="n">
        <f aca="false">IF(OR($D7=1,MONTH($B7)&lt;&gt;MONTH(StartDate),'У8 Ввод'!$D$242="",'У8 Ввод'!$E$242="",'У8 Ввод'!$D$242&gt;$B7),0,MAX(0,MIN(1,'У8 Ввод'!$E$242-NETWORKDAYS('У8 Ввод'!$D$242,$B7)+1))/Настройки!$E$14*100)</f>
        <v>0</v>
      </c>
      <c r="ID7" s="67" t="n">
        <f aca="false">IF(OR($D7=1,MONTH($B7)&lt;&gt;MONTH(StartDate),'У8 Ввод'!$D$243="",'У8 Ввод'!$E$243="",'У8 Ввод'!$D$243&gt;$B7),0,MAX(0,MIN(1,'У8 Ввод'!$E$243-NETWORKDAYS('У8 Ввод'!$D$243,$B7)+1))/Настройки!$E$14*100)</f>
        <v>0</v>
      </c>
      <c r="IE7" s="67" t="n">
        <f aca="false">IF(OR($D7=1,MONTH($B7)&lt;&gt;MONTH(StartDate),'У8 Ввод'!$D$244="",'У8 Ввод'!$E$244="",'У8 Ввод'!$D$244&gt;$B7),0,MAX(0,MIN(1,'У8 Ввод'!$E$244-NETWORKDAYS('У8 Ввод'!$D$244,$B7)+1))/Настройки!$E$14*100)</f>
        <v>0</v>
      </c>
      <c r="IF7" s="67" t="n">
        <f aca="false">IF(OR($D7=1,MONTH($B7)&lt;&gt;MONTH(StartDate),'У8 Ввод'!$D$245="",'У8 Ввод'!$E$245="",'У8 Ввод'!$D$245&gt;$B7),0,MAX(0,MIN(1,'У8 Ввод'!$E$245-NETWORKDAYS('У8 Ввод'!$D$245,$B7)+1))/Настройки!$E$14*100)</f>
        <v>0</v>
      </c>
      <c r="IG7" s="67" t="n">
        <f aca="false">IF(OR($D7=1,MONTH($B7)&lt;&gt;MONTH(StartDate),'У8 Ввод'!$D$246="",'У8 Ввод'!$E$246="",'У8 Ввод'!$D$246&gt;$B7),0,MAX(0,MIN(1,'У8 Ввод'!$E$246-NETWORKDAYS('У8 Ввод'!$D$246,$B7)+1))/Настройки!$E$14*100)</f>
        <v>0</v>
      </c>
      <c r="IH7" s="67" t="n">
        <f aca="false">IF(OR($D7=1,MONTH($B7)&lt;&gt;MONTH(StartDate),'У8 Ввод'!$D$247="",'У8 Ввод'!$E$247="",'У8 Ввод'!$D$247&gt;$B7),0,MAX(0,MIN(1,'У8 Ввод'!$E$247-NETWORKDAYS('У8 Ввод'!$D$247,$B7)+1))/Настройки!$E$14*100)</f>
        <v>0</v>
      </c>
      <c r="II7" s="67" t="n">
        <f aca="false">IF(OR($D7=1,MONTH($B7)&lt;&gt;MONTH(StartDate),'У8 Ввод'!$D$248="",'У8 Ввод'!$E$248="",'У8 Ввод'!$D$248&gt;$B7),0,MAX(0,MIN(1,'У8 Ввод'!$E$248-NETWORKDAYS('У8 Ввод'!$D$248,$B7)+1))/Настройки!$E$14*100)</f>
        <v>0</v>
      </c>
      <c r="IJ7" s="67" t="n">
        <f aca="false">IF(OR($D7=1,MONTH($B7)&lt;&gt;MONTH(StartDate),'У8 Ввод'!$D$249="",'У8 Ввод'!$E$249="",'У8 Ввод'!$D$249&gt;$B7),0,MAX(0,MIN(1,'У8 Ввод'!$E$249-NETWORKDAYS('У8 Ввод'!$D$249,$B7)+1))/Настройки!$E$14*100)</f>
        <v>0</v>
      </c>
      <c r="IK7" s="67" t="n">
        <f aca="false">IF(OR($D7=1,MONTH($B7)&lt;&gt;MONTH(StartDate),'У8 Ввод'!$D$250="",'У8 Ввод'!$E$250="",'У8 Ввод'!$D$250&gt;$B7),0,MAX(0,MIN(1,'У8 Ввод'!$E$250-NETWORKDAYS('У8 Ввод'!$D$250,$B7)+1))/Настройки!$E$14*100)</f>
        <v>0</v>
      </c>
      <c r="IL7" s="67" t="n">
        <f aca="false">IF(OR($D7=1,MONTH($B7)&lt;&gt;MONTH(StartDate),'У8 Ввод'!$D$251="",'У8 Ввод'!$E$251="",'У8 Ввод'!$D$251&gt;$B7),0,MAX(0,MIN(1,'У8 Ввод'!$E$251-NETWORKDAYS('У8 Ввод'!$D$251,$B7)+1))/Настройки!$E$14*100)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0</v>
      </c>
      <c r="F8" s="49" t="n">
        <f aca="false">IF(OR(MONTH(B8)&lt;&gt;MONTH(StartDate),D8=1),"",100)</f>
        <v>100</v>
      </c>
      <c r="G8" s="67" t="n">
        <f aca="false">IF(OR($D8=1,MONTH($B8)&lt;&gt;MONTH(StartDate),'У8 Ввод'!$D$12="",'У8 Ввод'!$E$12="",'У8 Ввод'!$D$12&gt;$B8),0,MAX(0,MIN(1,'У8 Ввод'!$E$12-NETWORKDAYS('У8 Ввод'!$D$12,$B8)+1))/Настройки!$E$14*100)</f>
        <v>0</v>
      </c>
      <c r="H8" s="67" t="n">
        <f aca="false">IF(OR($D8=1,MONTH($B8)&lt;&gt;MONTH(StartDate),'У8 Ввод'!$D$13="",'У8 Ввод'!$E$13="",'У8 Ввод'!$D$13&gt;$B8),0,MAX(0,MIN(1,'У8 Ввод'!$E$13-NETWORKDAYS('У8 Ввод'!$D$13,$B8)+1))/Настройки!$E$14*100)</f>
        <v>0</v>
      </c>
      <c r="I8" s="67" t="n">
        <f aca="false">IF(OR($D8=1,MONTH($B8)&lt;&gt;MONTH(StartDate),'У8 Ввод'!$D$14="",'У8 Ввод'!$E$14="",'У8 Ввод'!$D$14&gt;$B8),0,MAX(0,MIN(1,'У8 Ввод'!$E$14-NETWORKDAYS('У8 Ввод'!$D$14,$B8)+1))/Настройки!$E$14*100)</f>
        <v>0</v>
      </c>
      <c r="J8" s="67" t="n">
        <f aca="false">IF(OR($D8=1,MONTH($B8)&lt;&gt;MONTH(StartDate),'У8 Ввод'!$D$15="",'У8 Ввод'!$E$15="",'У8 Ввод'!$D$15&gt;$B8),0,MAX(0,MIN(1,'У8 Ввод'!$E$15-NETWORKDAYS('У8 Ввод'!$D$15,$B8)+1))/Настройки!$E$14*100)</f>
        <v>0</v>
      </c>
      <c r="K8" s="67" t="n">
        <f aca="false">IF(OR($D8=1,MONTH($B8)&lt;&gt;MONTH(StartDate),'У8 Ввод'!$D$16="",'У8 Ввод'!$E$16="",'У8 Ввод'!$D$16&gt;$B8),0,MAX(0,MIN(1,'У8 Ввод'!$E$16-NETWORKDAYS('У8 Ввод'!$D$16,$B8)+1))/Настройки!$E$14*100)</f>
        <v>0</v>
      </c>
      <c r="L8" s="67" t="n">
        <f aca="false">IF(OR($D8=1,MONTH($B8)&lt;&gt;MONTH(StartDate),'У8 Ввод'!$D$17="",'У8 Ввод'!$E$17="",'У8 Ввод'!$D$17&gt;$B8),0,MAX(0,MIN(1,'У8 Ввод'!$E$17-NETWORKDAYS('У8 Ввод'!$D$17,$B8)+1))/Настройки!$E$14*100)</f>
        <v>0</v>
      </c>
      <c r="M8" s="67" t="n">
        <f aca="false">IF(OR($D8=1,MONTH($B8)&lt;&gt;MONTH(StartDate),'У8 Ввод'!$D$18="",'У8 Ввод'!$E$18="",'У8 Ввод'!$D$18&gt;$B8),0,MAX(0,MIN(1,'У8 Ввод'!$E$18-NETWORKDAYS('У8 Ввод'!$D$18,$B8)+1))/Настройки!$E$14*100)</f>
        <v>0</v>
      </c>
      <c r="N8" s="67" t="n">
        <f aca="false">IF(OR($D8=1,MONTH($B8)&lt;&gt;MONTH(StartDate),'У8 Ввод'!$D$19="",'У8 Ввод'!$E$19="",'У8 Ввод'!$D$19&gt;$B8),0,MAX(0,MIN(1,'У8 Ввод'!$E$19-NETWORKDAYS('У8 Ввод'!$D$19,$B8)+1))/Настройки!$E$14*100)</f>
        <v>0</v>
      </c>
      <c r="O8" s="67" t="n">
        <f aca="false">IF(OR($D8=1,MONTH($B8)&lt;&gt;MONTH(StartDate),'У8 Ввод'!$D$20="",'У8 Ввод'!$E$20="",'У8 Ввод'!$D$20&gt;$B8),0,MAX(0,MIN(1,'У8 Ввод'!$E$20-NETWORKDAYS('У8 Ввод'!$D$20,$B8)+1))/Настройки!$E$14*100)</f>
        <v>0</v>
      </c>
      <c r="P8" s="67" t="n">
        <f aca="false">IF(OR($D8=1,MONTH($B8)&lt;&gt;MONTH(StartDate),'У8 Ввод'!$D$21="",'У8 Ввод'!$E$21="",'У8 Ввод'!$D$21&gt;$B8),0,MAX(0,MIN(1,'У8 Ввод'!$E$21-NETWORKDAYS('У8 Ввод'!$D$21,$B8)+1))/Настройки!$E$14*100)</f>
        <v>0</v>
      </c>
      <c r="Q8" s="67" t="n">
        <f aca="false">IF(OR($D8=1,MONTH($B8)&lt;&gt;MONTH(StartDate),'У8 Ввод'!$D$22="",'У8 Ввод'!$E$22="",'У8 Ввод'!$D$22&gt;$B8),0,MAX(0,MIN(1,'У8 Ввод'!$E$22-NETWORKDAYS('У8 Ввод'!$D$22,$B8)+1))/Настройки!$E$14*100)</f>
        <v>0</v>
      </c>
      <c r="R8" s="67" t="n">
        <f aca="false">IF(OR($D8=1,MONTH($B8)&lt;&gt;MONTH(StartDate),'У8 Ввод'!$D$23="",'У8 Ввод'!$E$23="",'У8 Ввод'!$D$23&gt;$B8),0,MAX(0,MIN(1,'У8 Ввод'!$E$23-NETWORKDAYS('У8 Ввод'!$D$23,$B8)+1))/Настройки!$E$14*100)</f>
        <v>0</v>
      </c>
      <c r="S8" s="67" t="n">
        <f aca="false">IF(OR($D8=1,MONTH($B8)&lt;&gt;MONTH(StartDate),'У8 Ввод'!$D$24="",'У8 Ввод'!$E$24="",'У8 Ввод'!$D$24&gt;$B8),0,MAX(0,MIN(1,'У8 Ввод'!$E$24-NETWORKDAYS('У8 Ввод'!$D$24,$B8)+1))/Настройки!$E$14*100)</f>
        <v>0</v>
      </c>
      <c r="T8" s="67" t="n">
        <f aca="false">IF(OR($D8=1,MONTH($B8)&lt;&gt;MONTH(StartDate),'У8 Ввод'!$D$25="",'У8 Ввод'!$E$25="",'У8 Ввод'!$D$25&gt;$B8),0,MAX(0,MIN(1,'У8 Ввод'!$E$25-NETWORKDAYS('У8 Ввод'!$D$25,$B8)+1))/Настройки!$E$14*100)</f>
        <v>0</v>
      </c>
      <c r="U8" s="67" t="n">
        <f aca="false">IF(OR($D8=1,MONTH($B8)&lt;&gt;MONTH(StartDate),'У8 Ввод'!$D$26="",'У8 Ввод'!$E$26="",'У8 Ввод'!$D$26&gt;$B8),0,MAX(0,MIN(1,'У8 Ввод'!$E$26-NETWORKDAYS('У8 Ввод'!$D$26,$B8)+1))/Настройки!$E$14*100)</f>
        <v>0</v>
      </c>
      <c r="V8" s="67" t="n">
        <f aca="false">IF(OR($D8=1,MONTH($B8)&lt;&gt;MONTH(StartDate),'У8 Ввод'!$D$27="",'У8 Ввод'!$E$27="",'У8 Ввод'!$D$27&gt;$B8),0,MAX(0,MIN(1,'У8 Ввод'!$E$27-NETWORKDAYS('У8 Ввод'!$D$27,$B8)+1))/Настройки!$E$14*100)</f>
        <v>0</v>
      </c>
      <c r="W8" s="67" t="n">
        <f aca="false">IF(OR($D8=1,MONTH($B8)&lt;&gt;MONTH(StartDate),'У8 Ввод'!$D$28="",'У8 Ввод'!$E$28="",'У8 Ввод'!$D$28&gt;$B8),0,MAX(0,MIN(1,'У8 Ввод'!$E$28-NETWORKDAYS('У8 Ввод'!$D$28,$B8)+1))/Настройки!$E$14*100)</f>
        <v>0</v>
      </c>
      <c r="X8" s="67" t="n">
        <f aca="false">IF(OR($D8=1,MONTH($B8)&lt;&gt;MONTH(StartDate),'У8 Ввод'!$D$29="",'У8 Ввод'!$E$29="",'У8 Ввод'!$D$29&gt;$B8),0,MAX(0,MIN(1,'У8 Ввод'!$E$29-NETWORKDAYS('У8 Ввод'!$D$29,$B8)+1))/Настройки!$E$14*100)</f>
        <v>0</v>
      </c>
      <c r="Y8" s="67" t="n">
        <f aca="false">IF(OR($D8=1,MONTH($B8)&lt;&gt;MONTH(StartDate),'У8 Ввод'!$D$30="",'У8 Ввод'!$E$30="",'У8 Ввод'!$D$30&gt;$B8),0,MAX(0,MIN(1,'У8 Ввод'!$E$30-NETWORKDAYS('У8 Ввод'!$D$30,$B8)+1))/Настройки!$E$14*100)</f>
        <v>0</v>
      </c>
      <c r="Z8" s="67" t="n">
        <f aca="false">IF(OR($D8=1,MONTH($B8)&lt;&gt;MONTH(StartDate),'У8 Ввод'!$D$31="",'У8 Ввод'!$E$31="",'У8 Ввод'!$D$31&gt;$B8),0,MAX(0,MIN(1,'У8 Ввод'!$E$31-NETWORKDAYS('У8 Ввод'!$D$31,$B8)+1))/Настройки!$E$14*100)</f>
        <v>0</v>
      </c>
      <c r="AA8" s="67" t="n">
        <f aca="false">IF(OR($D8=1,MONTH($B8)&lt;&gt;MONTH(StartDate),'У8 Ввод'!$D$32="",'У8 Ввод'!$E$32="",'У8 Ввод'!$D$32&gt;$B8),0,MAX(0,MIN(1,'У8 Ввод'!$E$32-NETWORKDAYS('У8 Ввод'!$D$32,$B8)+1))/Настройки!$E$14*100)</f>
        <v>0</v>
      </c>
      <c r="AB8" s="67" t="n">
        <f aca="false">IF(OR($D8=1,MONTH($B8)&lt;&gt;MONTH(StartDate),'У8 Ввод'!$D$33="",'У8 Ввод'!$E$33="",'У8 Ввод'!$D$33&gt;$B8),0,MAX(0,MIN(1,'У8 Ввод'!$E$33-NETWORKDAYS('У8 Ввод'!$D$33,$B8)+1))/Настройки!$E$14*100)</f>
        <v>0</v>
      </c>
      <c r="AC8" s="67" t="n">
        <f aca="false">IF(OR($D8=1,MONTH($B8)&lt;&gt;MONTH(StartDate),'У8 Ввод'!$D$34="",'У8 Ввод'!$E$34="",'У8 Ввод'!$D$34&gt;$B8),0,MAX(0,MIN(1,'У8 Ввод'!$E$34-NETWORKDAYS('У8 Ввод'!$D$34,$B8)+1))/Настройки!$E$14*100)</f>
        <v>0</v>
      </c>
      <c r="AD8" s="67" t="n">
        <f aca="false">IF(OR($D8=1,MONTH($B8)&lt;&gt;MONTH(StartDate),'У8 Ввод'!$D$35="",'У8 Ввод'!$E$35="",'У8 Ввод'!$D$35&gt;$B8),0,MAX(0,MIN(1,'У8 Ввод'!$E$35-NETWORKDAYS('У8 Ввод'!$D$35,$B8)+1))/Настройки!$E$14*100)</f>
        <v>0</v>
      </c>
      <c r="AE8" s="67" t="n">
        <f aca="false">IF(OR($D8=1,MONTH($B8)&lt;&gt;MONTH(StartDate),'У8 Ввод'!$D$36="",'У8 Ввод'!$E$36="",'У8 Ввод'!$D$36&gt;$B8),0,MAX(0,MIN(1,'У8 Ввод'!$E$36-NETWORKDAYS('У8 Ввод'!$D$36,$B8)+1))/Настройки!$E$14*100)</f>
        <v>0</v>
      </c>
      <c r="AF8" s="67" t="n">
        <f aca="false">IF(OR($D8=1,MONTH($B8)&lt;&gt;MONTH(StartDate),'У8 Ввод'!$D$37="",'У8 Ввод'!$E$37="",'У8 Ввод'!$D$37&gt;$B8),0,MAX(0,MIN(1,'У8 Ввод'!$E$37-NETWORKDAYS('У8 Ввод'!$D$37,$B8)+1))/Настройки!$E$14*100)</f>
        <v>0</v>
      </c>
      <c r="AG8" s="67" t="n">
        <f aca="false">IF(OR($D8=1,MONTH($B8)&lt;&gt;MONTH(StartDate),'У8 Ввод'!$D$38="",'У8 Ввод'!$E$38="",'У8 Ввод'!$D$38&gt;$B8),0,MAX(0,MIN(1,'У8 Ввод'!$E$38-NETWORKDAYS('У8 Ввод'!$D$38,$B8)+1))/Настройки!$E$14*100)</f>
        <v>0</v>
      </c>
      <c r="AH8" s="67" t="n">
        <f aca="false">IF(OR($D8=1,MONTH($B8)&lt;&gt;MONTH(StartDate),'У8 Ввод'!$D$39="",'У8 Ввод'!$E$39="",'У8 Ввод'!$D$39&gt;$B8),0,MAX(0,MIN(1,'У8 Ввод'!$E$39-NETWORKDAYS('У8 Ввод'!$D$39,$B8)+1))/Настройки!$E$14*100)</f>
        <v>0</v>
      </c>
      <c r="AI8" s="67" t="n">
        <f aca="false">IF(OR($D8=1,MONTH($B8)&lt;&gt;MONTH(StartDate),'У8 Ввод'!$D$40="",'У8 Ввод'!$E$40="",'У8 Ввод'!$D$40&gt;$B8),0,MAX(0,MIN(1,'У8 Ввод'!$E$40-NETWORKDAYS('У8 Ввод'!$D$40,$B8)+1))/Настройки!$E$14*100)</f>
        <v>0</v>
      </c>
      <c r="AJ8" s="67" t="n">
        <f aca="false">IF(OR($D8=1,MONTH($B8)&lt;&gt;MONTH(StartDate),'У8 Ввод'!$D$41="",'У8 Ввод'!$E$41="",'У8 Ввод'!$D$41&gt;$B8),0,MAX(0,MIN(1,'У8 Ввод'!$E$41-NETWORKDAYS('У8 Ввод'!$D$41,$B8)+1))/Настройки!$E$14*100)</f>
        <v>0</v>
      </c>
      <c r="AK8" s="67" t="n">
        <f aca="false">IF(OR($D8=1,MONTH($B8)&lt;&gt;MONTH(StartDate),'У8 Ввод'!$D$42="",'У8 Ввод'!$E$42="",'У8 Ввод'!$D$42&gt;$B8),0,MAX(0,MIN(1,'У8 Ввод'!$E$42-NETWORKDAYS('У8 Ввод'!$D$42,$B8)+1))/Настройки!$E$14*100)</f>
        <v>0</v>
      </c>
      <c r="AL8" s="67" t="n">
        <f aca="false">IF(OR($D8=1,MONTH($B8)&lt;&gt;MONTH(StartDate),'У8 Ввод'!$D$43="",'У8 Ввод'!$E$43="",'У8 Ввод'!$D$43&gt;$B8),0,MAX(0,MIN(1,'У8 Ввод'!$E$43-NETWORKDAYS('У8 Ввод'!$D$43,$B8)+1))/Настройки!$E$14*100)</f>
        <v>0</v>
      </c>
      <c r="AM8" s="67" t="n">
        <f aca="false">IF(OR($D8=1,MONTH($B8)&lt;&gt;MONTH(StartDate),'У8 Ввод'!$D$44="",'У8 Ввод'!$E$44="",'У8 Ввод'!$D$44&gt;$B8),0,MAX(0,MIN(1,'У8 Ввод'!$E$44-NETWORKDAYS('У8 Ввод'!$D$44,$B8)+1))/Настройки!$E$14*100)</f>
        <v>0</v>
      </c>
      <c r="AN8" s="67" t="n">
        <f aca="false">IF(OR($D8=1,MONTH($B8)&lt;&gt;MONTH(StartDate),'У8 Ввод'!$D$45="",'У8 Ввод'!$E$45="",'У8 Ввод'!$D$45&gt;$B8),0,MAX(0,MIN(1,'У8 Ввод'!$E$45-NETWORKDAYS('У8 Ввод'!$D$45,$B8)+1))/Настройки!$E$14*100)</f>
        <v>0</v>
      </c>
      <c r="AO8" s="67" t="n">
        <f aca="false">IF(OR($D8=1,MONTH($B8)&lt;&gt;MONTH(StartDate),'У8 Ввод'!$D$46="",'У8 Ввод'!$E$46="",'У8 Ввод'!$D$46&gt;$B8),0,MAX(0,MIN(1,'У8 Ввод'!$E$46-NETWORKDAYS('У8 Ввод'!$D$46,$B8)+1))/Настройки!$E$14*100)</f>
        <v>0</v>
      </c>
      <c r="AP8" s="67" t="n">
        <f aca="false">IF(OR($D8=1,MONTH($B8)&lt;&gt;MONTH(StartDate),'У8 Ввод'!$D$47="",'У8 Ввод'!$E$47="",'У8 Ввод'!$D$47&gt;$B8),0,MAX(0,MIN(1,'У8 Ввод'!$E$47-NETWORKDAYS('У8 Ввод'!$D$47,$B8)+1))/Настройки!$E$14*100)</f>
        <v>0</v>
      </c>
      <c r="AQ8" s="67" t="n">
        <f aca="false">IF(OR($D8=1,MONTH($B8)&lt;&gt;MONTH(StartDate),'У8 Ввод'!$D$48="",'У8 Ввод'!$E$48="",'У8 Ввод'!$D$48&gt;$B8),0,MAX(0,MIN(1,'У8 Ввод'!$E$48-NETWORKDAYS('У8 Ввод'!$D$48,$B8)+1))/Настройки!$E$14*100)</f>
        <v>0</v>
      </c>
      <c r="AR8" s="67" t="n">
        <f aca="false">IF(OR($D8=1,MONTH($B8)&lt;&gt;MONTH(StartDate),'У8 Ввод'!$D$49="",'У8 Ввод'!$E$49="",'У8 Ввод'!$D$49&gt;$B8),0,MAX(0,MIN(1,'У8 Ввод'!$E$49-NETWORKDAYS('У8 Ввод'!$D$49,$B8)+1))/Настройки!$E$14*100)</f>
        <v>0</v>
      </c>
      <c r="AS8" s="67" t="n">
        <f aca="false">IF(OR($D8=1,MONTH($B8)&lt;&gt;MONTH(StartDate),'У8 Ввод'!$D$50="",'У8 Ввод'!$E$50="",'У8 Ввод'!$D$50&gt;$B8),0,MAX(0,MIN(1,'У8 Ввод'!$E$50-NETWORKDAYS('У8 Ввод'!$D$50,$B8)+1))/Настройки!$E$14*100)</f>
        <v>0</v>
      </c>
      <c r="AT8" s="67" t="n">
        <f aca="false">IF(OR($D8=1,MONTH($B8)&lt;&gt;MONTH(StartDate),'У8 Ввод'!$D$51="",'У8 Ввод'!$E$51="",'У8 Ввод'!$D$51&gt;$B8),0,MAX(0,MIN(1,'У8 Ввод'!$E$51-NETWORKDAYS('У8 Ввод'!$D$51,$B8)+1))/Настройки!$E$14*100)</f>
        <v>0</v>
      </c>
      <c r="AU8" s="67" t="n">
        <f aca="false">IF(OR($D8=1,MONTH($B8)&lt;&gt;MONTH(StartDate),'У8 Ввод'!$D$52="",'У8 Ввод'!$E$52="",'У8 Ввод'!$D$52&gt;$B8),0,MAX(0,MIN(1,'У8 Ввод'!$E$52-NETWORKDAYS('У8 Ввод'!$D$52,$B8)+1))/Настройки!$E$14*100)</f>
        <v>0</v>
      </c>
      <c r="AV8" s="67" t="n">
        <f aca="false">IF(OR($D8=1,MONTH($B8)&lt;&gt;MONTH(StartDate),'У8 Ввод'!$D$53="",'У8 Ввод'!$E$53="",'У8 Ввод'!$D$53&gt;$B8),0,MAX(0,MIN(1,'У8 Ввод'!$E$53-NETWORKDAYS('У8 Ввод'!$D$53,$B8)+1))/Настройки!$E$14*100)</f>
        <v>0</v>
      </c>
      <c r="AW8" s="67" t="n">
        <f aca="false">IF(OR($D8=1,MONTH($B8)&lt;&gt;MONTH(StartDate),'У8 Ввод'!$D$54="",'У8 Ввод'!$E$54="",'У8 Ввод'!$D$54&gt;$B8),0,MAX(0,MIN(1,'У8 Ввод'!$E$54-NETWORKDAYS('У8 Ввод'!$D$54,$B8)+1))/Настройки!$E$14*100)</f>
        <v>0</v>
      </c>
      <c r="AX8" s="67" t="n">
        <f aca="false">IF(OR($D8=1,MONTH($B8)&lt;&gt;MONTH(StartDate),'У8 Ввод'!$D$55="",'У8 Ввод'!$E$55="",'У8 Ввод'!$D$55&gt;$B8),0,MAX(0,MIN(1,'У8 Ввод'!$E$55-NETWORKDAYS('У8 Ввод'!$D$55,$B8)+1))/Настройки!$E$14*100)</f>
        <v>0</v>
      </c>
      <c r="AY8" s="67" t="n">
        <f aca="false">IF(OR($D8=1,MONTH($B8)&lt;&gt;MONTH(StartDate),'У8 Ввод'!$D$56="",'У8 Ввод'!$E$56="",'У8 Ввод'!$D$56&gt;$B8),0,MAX(0,MIN(1,'У8 Ввод'!$E$56-NETWORKDAYS('У8 Ввод'!$D$56,$B8)+1))/Настройки!$E$14*100)</f>
        <v>0</v>
      </c>
      <c r="AZ8" s="67" t="n">
        <f aca="false">IF(OR($D8=1,MONTH($B8)&lt;&gt;MONTH(StartDate),'У8 Ввод'!$D$57="",'У8 Ввод'!$E$57="",'У8 Ввод'!$D$57&gt;$B8),0,MAX(0,MIN(1,'У8 Ввод'!$E$57-NETWORKDAYS('У8 Ввод'!$D$57,$B8)+1))/Настройки!$E$14*100)</f>
        <v>0</v>
      </c>
      <c r="BA8" s="67" t="n">
        <f aca="false">IF(OR($D8=1,MONTH($B8)&lt;&gt;MONTH(StartDate),'У8 Ввод'!$D$58="",'У8 Ввод'!$E$58="",'У8 Ввод'!$D$58&gt;$B8),0,MAX(0,MIN(1,'У8 Ввод'!$E$58-NETWORKDAYS('У8 Ввод'!$D$58,$B8)+1))/Настройки!$E$14*100)</f>
        <v>0</v>
      </c>
      <c r="BB8" s="67" t="n">
        <f aca="false">IF(OR($D8=1,MONTH($B8)&lt;&gt;MONTH(StartDate),'У8 Ввод'!$D$59="",'У8 Ввод'!$E$59="",'У8 Ввод'!$D$59&gt;$B8),0,MAX(0,MIN(1,'У8 Ввод'!$E$59-NETWORKDAYS('У8 Ввод'!$D$59,$B8)+1))/Настройки!$E$14*100)</f>
        <v>0</v>
      </c>
      <c r="BC8" s="67" t="n">
        <f aca="false">IF(OR($D8=1,MONTH($B8)&lt;&gt;MONTH(StartDate),'У8 Ввод'!$D$60="",'У8 Ввод'!$E$60="",'У8 Ввод'!$D$60&gt;$B8),0,MAX(0,MIN(1,'У8 Ввод'!$E$60-NETWORKDAYS('У8 Ввод'!$D$60,$B8)+1))/Настройки!$E$14*100)</f>
        <v>0</v>
      </c>
      <c r="BD8" s="67" t="n">
        <f aca="false">IF(OR($D8=1,MONTH($B8)&lt;&gt;MONTH(StartDate),'У8 Ввод'!$D$61="",'У8 Ввод'!$E$61="",'У8 Ввод'!$D$61&gt;$B8),0,MAX(0,MIN(1,'У8 Ввод'!$E$61-NETWORKDAYS('У8 Ввод'!$D$61,$B8)+1))/Настройки!$E$14*100)</f>
        <v>0</v>
      </c>
      <c r="BE8" s="67" t="n">
        <f aca="false">IF(OR($D8=1,MONTH($B8)&lt;&gt;MONTH(StartDate),'У8 Ввод'!$D$62="",'У8 Ввод'!$E$62="",'У8 Ввод'!$D$62&gt;$B8),0,MAX(0,MIN(1,'У8 Ввод'!$E$62-NETWORKDAYS('У8 Ввод'!$D$62,$B8)+1))/Настройки!$E$14*100)</f>
        <v>0</v>
      </c>
      <c r="BF8" s="67" t="n">
        <f aca="false">IF(OR($D8=1,MONTH($B8)&lt;&gt;MONTH(StartDate),'У8 Ввод'!$D$63="",'У8 Ввод'!$E$63="",'У8 Ввод'!$D$63&gt;$B8),0,MAX(0,MIN(1,'У8 Ввод'!$E$63-NETWORKDAYS('У8 Ввод'!$D$63,$B8)+1))/Настройки!$E$14*100)</f>
        <v>0</v>
      </c>
      <c r="BG8" s="67" t="n">
        <f aca="false">IF(OR($D8=1,MONTH($B8)&lt;&gt;MONTH(StartDate),'У8 Ввод'!$D$64="",'У8 Ввод'!$E$64="",'У8 Ввод'!$D$64&gt;$B8),0,MAX(0,MIN(1,'У8 Ввод'!$E$64-NETWORKDAYS('У8 Ввод'!$D$64,$B8)+1))/Настройки!$E$14*100)</f>
        <v>0</v>
      </c>
      <c r="BH8" s="67" t="n">
        <f aca="false">IF(OR($D8=1,MONTH($B8)&lt;&gt;MONTH(StartDate),'У8 Ввод'!$D$65="",'У8 Ввод'!$E$65="",'У8 Ввод'!$D$65&gt;$B8),0,MAX(0,MIN(1,'У8 Ввод'!$E$65-NETWORKDAYS('У8 Ввод'!$D$65,$B8)+1))/Настройки!$E$14*100)</f>
        <v>0</v>
      </c>
      <c r="BI8" s="67" t="n">
        <f aca="false">IF(OR($D8=1,MONTH($B8)&lt;&gt;MONTH(StartDate),'У8 Ввод'!$D$66="",'У8 Ввод'!$E$66="",'У8 Ввод'!$D$66&gt;$B8),0,MAX(0,MIN(1,'У8 Ввод'!$E$66-NETWORKDAYS('У8 Ввод'!$D$66,$B8)+1))/Настройки!$E$14*100)</f>
        <v>0</v>
      </c>
      <c r="BJ8" s="67" t="n">
        <f aca="false">IF(OR($D8=1,MONTH($B8)&lt;&gt;MONTH(StartDate),'У8 Ввод'!$D$67="",'У8 Ввод'!$E$67="",'У8 Ввод'!$D$67&gt;$B8),0,MAX(0,MIN(1,'У8 Ввод'!$E$67-NETWORKDAYS('У8 Ввод'!$D$67,$B8)+1))/Настройки!$E$14*100)</f>
        <v>0</v>
      </c>
      <c r="BK8" s="67" t="n">
        <f aca="false">IF(OR($D8=1,MONTH($B8)&lt;&gt;MONTH(StartDate),'У8 Ввод'!$D$68="",'У8 Ввод'!$E$68="",'У8 Ввод'!$D$68&gt;$B8),0,MAX(0,MIN(1,'У8 Ввод'!$E$68-NETWORKDAYS('У8 Ввод'!$D$68,$B8)+1))/Настройки!$E$14*100)</f>
        <v>0</v>
      </c>
      <c r="BL8" s="67" t="n">
        <f aca="false">IF(OR($D8=1,MONTH($B8)&lt;&gt;MONTH(StartDate),'У8 Ввод'!$D$69="",'У8 Ввод'!$E$69="",'У8 Ввод'!$D$69&gt;$B8),0,MAX(0,MIN(1,'У8 Ввод'!$E$69-NETWORKDAYS('У8 Ввод'!$D$69,$B8)+1))/Настройки!$E$14*100)</f>
        <v>0</v>
      </c>
      <c r="BM8" s="67" t="n">
        <f aca="false">IF(OR($D8=1,MONTH($B8)&lt;&gt;MONTH(StartDate),'У8 Ввод'!$D$70="",'У8 Ввод'!$E$70="",'У8 Ввод'!$D$70&gt;$B8),0,MAX(0,MIN(1,'У8 Ввод'!$E$70-NETWORKDAYS('У8 Ввод'!$D$70,$B8)+1))/Настройки!$E$14*100)</f>
        <v>0</v>
      </c>
      <c r="BN8" s="67" t="n">
        <f aca="false">IF(OR($D8=1,MONTH($B8)&lt;&gt;MONTH(StartDate),'У8 Ввод'!$D$71="",'У8 Ввод'!$E$71="",'У8 Ввод'!$D$71&gt;$B8),0,MAX(0,MIN(1,'У8 Ввод'!$E$71-NETWORKDAYS('У8 Ввод'!$D$71,$B8)+1))/Настройки!$E$14*100)</f>
        <v>0</v>
      </c>
      <c r="BO8" s="67" t="n">
        <f aca="false">IF(OR($D8=1,MONTH($B8)&lt;&gt;MONTH(StartDate),'У8 Ввод'!$D$72="",'У8 Ввод'!$E$72="",'У8 Ввод'!$D$72&gt;$B8),0,MAX(0,MIN(1,'У8 Ввод'!$E$72-NETWORKDAYS('У8 Ввод'!$D$72,$B8)+1))/Настройки!$E$14*100)</f>
        <v>0</v>
      </c>
      <c r="BP8" s="67" t="n">
        <f aca="false">IF(OR($D8=1,MONTH($B8)&lt;&gt;MONTH(StartDate),'У8 Ввод'!$D$73="",'У8 Ввод'!$E$73="",'У8 Ввод'!$D$73&gt;$B8),0,MAX(0,MIN(1,'У8 Ввод'!$E$73-NETWORKDAYS('У8 Ввод'!$D$73,$B8)+1))/Настройки!$E$14*100)</f>
        <v>0</v>
      </c>
      <c r="BQ8" s="67" t="n">
        <f aca="false">IF(OR($D8=1,MONTH($B8)&lt;&gt;MONTH(StartDate),'У8 Ввод'!$D$74="",'У8 Ввод'!$E$74="",'У8 Ввод'!$D$74&gt;$B8),0,MAX(0,MIN(1,'У8 Ввод'!$E$74-NETWORKDAYS('У8 Ввод'!$D$74,$B8)+1))/Настройки!$E$14*100)</f>
        <v>0</v>
      </c>
      <c r="BR8" s="67" t="n">
        <f aca="false">IF(OR($D8=1,MONTH($B8)&lt;&gt;MONTH(StartDate),'У8 Ввод'!$D$75="",'У8 Ввод'!$E$75="",'У8 Ввод'!$D$75&gt;$B8),0,MAX(0,MIN(1,'У8 Ввод'!$E$75-NETWORKDAYS('У8 Ввод'!$D$75,$B8)+1))/Настройки!$E$14*100)</f>
        <v>0</v>
      </c>
      <c r="BS8" s="67" t="n">
        <f aca="false">IF(OR($D8=1,MONTH($B8)&lt;&gt;MONTH(StartDate),'У8 Ввод'!$D$76="",'У8 Ввод'!$E$76="",'У8 Ввод'!$D$76&gt;$B8),0,MAX(0,MIN(1,'У8 Ввод'!$E$76-NETWORKDAYS('У8 Ввод'!$D$76,$B8)+1))/Настройки!$E$14*100)</f>
        <v>0</v>
      </c>
      <c r="BT8" s="67" t="n">
        <f aca="false">IF(OR($D8=1,MONTH($B8)&lt;&gt;MONTH(StartDate),'У8 Ввод'!$D$77="",'У8 Ввод'!$E$77="",'У8 Ввод'!$D$77&gt;$B8),0,MAX(0,MIN(1,'У8 Ввод'!$E$77-NETWORKDAYS('У8 Ввод'!$D$77,$B8)+1))/Настройки!$E$14*100)</f>
        <v>0</v>
      </c>
      <c r="BU8" s="67" t="n">
        <f aca="false">IF(OR($D8=1,MONTH($B8)&lt;&gt;MONTH(StartDate),'У8 Ввод'!$D$78="",'У8 Ввод'!$E$78="",'У8 Ввод'!$D$78&gt;$B8),0,MAX(0,MIN(1,'У8 Ввод'!$E$78-NETWORKDAYS('У8 Ввод'!$D$78,$B8)+1))/Настройки!$E$14*100)</f>
        <v>0</v>
      </c>
      <c r="BV8" s="67" t="n">
        <f aca="false">IF(OR($D8=1,MONTH($B8)&lt;&gt;MONTH(StartDate),'У8 Ввод'!$D$79="",'У8 Ввод'!$E$79="",'У8 Ввод'!$D$79&gt;$B8),0,MAX(0,MIN(1,'У8 Ввод'!$E$79-NETWORKDAYS('У8 Ввод'!$D$79,$B8)+1))/Настройки!$E$14*100)</f>
        <v>0</v>
      </c>
      <c r="BW8" s="67" t="n">
        <f aca="false">IF(OR($D8=1,MONTH($B8)&lt;&gt;MONTH(StartDate),'У8 Ввод'!$D$80="",'У8 Ввод'!$E$80="",'У8 Ввод'!$D$80&gt;$B8),0,MAX(0,MIN(1,'У8 Ввод'!$E$80-NETWORKDAYS('У8 Ввод'!$D$80,$B8)+1))/Настройки!$E$14*100)</f>
        <v>0</v>
      </c>
      <c r="BX8" s="67" t="n">
        <f aca="false">IF(OR($D8=1,MONTH($B8)&lt;&gt;MONTH(StartDate),'У8 Ввод'!$D$81="",'У8 Ввод'!$E$81="",'У8 Ввод'!$D$81&gt;$B8),0,MAX(0,MIN(1,'У8 Ввод'!$E$81-NETWORKDAYS('У8 Ввод'!$D$81,$B8)+1))/Настройки!$E$14*100)</f>
        <v>0</v>
      </c>
      <c r="BY8" s="67" t="n">
        <f aca="false">IF(OR($D8=1,MONTH($B8)&lt;&gt;MONTH(StartDate),'У8 Ввод'!$D$82="",'У8 Ввод'!$E$82="",'У8 Ввод'!$D$82&gt;$B8),0,MAX(0,MIN(1,'У8 Ввод'!$E$82-NETWORKDAYS('У8 Ввод'!$D$82,$B8)+1))/Настройки!$E$14*100)</f>
        <v>0</v>
      </c>
      <c r="BZ8" s="67" t="n">
        <f aca="false">IF(OR($D8=1,MONTH($B8)&lt;&gt;MONTH(StartDate),'У8 Ввод'!$D$83="",'У8 Ввод'!$E$83="",'У8 Ввод'!$D$83&gt;$B8),0,MAX(0,MIN(1,'У8 Ввод'!$E$83-NETWORKDAYS('У8 Ввод'!$D$83,$B8)+1))/Настройки!$E$14*100)</f>
        <v>0</v>
      </c>
      <c r="CA8" s="67" t="n">
        <f aca="false">IF(OR($D8=1,MONTH($B8)&lt;&gt;MONTH(StartDate),'У8 Ввод'!$D$84="",'У8 Ввод'!$E$84="",'У8 Ввод'!$D$84&gt;$B8),0,MAX(0,MIN(1,'У8 Ввод'!$E$84-NETWORKDAYS('У8 Ввод'!$D$84,$B8)+1))/Настройки!$E$14*100)</f>
        <v>0</v>
      </c>
      <c r="CB8" s="67" t="n">
        <f aca="false">IF(OR($D8=1,MONTH($B8)&lt;&gt;MONTH(StartDate),'У8 Ввод'!$D$85="",'У8 Ввод'!$E$85="",'У8 Ввод'!$D$85&gt;$B8),0,MAX(0,MIN(1,'У8 Ввод'!$E$85-NETWORKDAYS('У8 Ввод'!$D$85,$B8)+1))/Настройки!$E$14*100)</f>
        <v>0</v>
      </c>
      <c r="CC8" s="67" t="n">
        <f aca="false">IF(OR($D8=1,MONTH($B8)&lt;&gt;MONTH(StartDate),'У8 Ввод'!$D$86="",'У8 Ввод'!$E$86="",'У8 Ввод'!$D$86&gt;$B8),0,MAX(0,MIN(1,'У8 Ввод'!$E$86-NETWORKDAYS('У8 Ввод'!$D$86,$B8)+1))/Настройки!$E$14*100)</f>
        <v>0</v>
      </c>
      <c r="CD8" s="67" t="n">
        <f aca="false">IF(OR($D8=1,MONTH($B8)&lt;&gt;MONTH(StartDate),'У8 Ввод'!$D$87="",'У8 Ввод'!$E$87="",'У8 Ввод'!$D$87&gt;$B8),0,MAX(0,MIN(1,'У8 Ввод'!$E$87-NETWORKDAYS('У8 Ввод'!$D$87,$B8)+1))/Настройки!$E$14*100)</f>
        <v>0</v>
      </c>
      <c r="CE8" s="67" t="n">
        <f aca="false">IF(OR($D8=1,MONTH($B8)&lt;&gt;MONTH(StartDate),'У8 Ввод'!$D$88="",'У8 Ввод'!$E$88="",'У8 Ввод'!$D$88&gt;$B8),0,MAX(0,MIN(1,'У8 Ввод'!$E$88-NETWORKDAYS('У8 Ввод'!$D$88,$B8)+1))/Настройки!$E$14*100)</f>
        <v>0</v>
      </c>
      <c r="CF8" s="67" t="n">
        <f aca="false">IF(OR($D8=1,MONTH($B8)&lt;&gt;MONTH(StartDate),'У8 Ввод'!$D$89="",'У8 Ввод'!$E$89="",'У8 Ввод'!$D$89&gt;$B8),0,MAX(0,MIN(1,'У8 Ввод'!$E$89-NETWORKDAYS('У8 Ввод'!$D$89,$B8)+1))/Настройки!$E$14*100)</f>
        <v>0</v>
      </c>
      <c r="CG8" s="67" t="n">
        <f aca="false">IF(OR($D8=1,MONTH($B8)&lt;&gt;MONTH(StartDate),'У8 Ввод'!$D$90="",'У8 Ввод'!$E$90="",'У8 Ввод'!$D$90&gt;$B8),0,MAX(0,MIN(1,'У8 Ввод'!$E$90-NETWORKDAYS('У8 Ввод'!$D$90,$B8)+1))/Настройки!$E$14*100)</f>
        <v>0</v>
      </c>
      <c r="CH8" s="67" t="n">
        <f aca="false">IF(OR($D8=1,MONTH($B8)&lt;&gt;MONTH(StartDate),'У8 Ввод'!$D$91="",'У8 Ввод'!$E$91="",'У8 Ввод'!$D$91&gt;$B8),0,MAX(0,MIN(1,'У8 Ввод'!$E$91-NETWORKDAYS('У8 Ввод'!$D$91,$B8)+1))/Настройки!$E$14*100)</f>
        <v>0</v>
      </c>
      <c r="CI8" s="67" t="n">
        <f aca="false">IF(OR($D8=1,MONTH($B8)&lt;&gt;MONTH(StartDate),'У8 Ввод'!$D$92="",'У8 Ввод'!$E$92="",'У8 Ввод'!$D$92&gt;$B8),0,MAX(0,MIN(1,'У8 Ввод'!$E$92-NETWORKDAYS('У8 Ввод'!$D$92,$B8)+1))/Настройки!$E$14*100)</f>
        <v>0</v>
      </c>
      <c r="CJ8" s="67" t="n">
        <f aca="false">IF(OR($D8=1,MONTH($B8)&lt;&gt;MONTH(StartDate),'У8 Ввод'!$D$93="",'У8 Ввод'!$E$93="",'У8 Ввод'!$D$93&gt;$B8),0,MAX(0,MIN(1,'У8 Ввод'!$E$93-NETWORKDAYS('У8 Ввод'!$D$93,$B8)+1))/Настройки!$E$14*100)</f>
        <v>0</v>
      </c>
      <c r="CK8" s="67" t="n">
        <f aca="false">IF(OR($D8=1,MONTH($B8)&lt;&gt;MONTH(StartDate),'У8 Ввод'!$D$94="",'У8 Ввод'!$E$94="",'У8 Ввод'!$D$94&gt;$B8),0,MAX(0,MIN(1,'У8 Ввод'!$E$94-NETWORKDAYS('У8 Ввод'!$D$94,$B8)+1))/Настройки!$E$14*100)</f>
        <v>0</v>
      </c>
      <c r="CL8" s="67" t="n">
        <f aca="false">IF(OR($D8=1,MONTH($B8)&lt;&gt;MONTH(StartDate),'У8 Ввод'!$D$95="",'У8 Ввод'!$E$95="",'У8 Ввод'!$D$95&gt;$B8),0,MAX(0,MIN(1,'У8 Ввод'!$E$95-NETWORKDAYS('У8 Ввод'!$D$95,$B8)+1))/Настройки!$E$14*100)</f>
        <v>0</v>
      </c>
      <c r="CM8" s="67" t="n">
        <f aca="false">IF(OR($D8=1,MONTH($B8)&lt;&gt;MONTH(StartDate),'У8 Ввод'!$D$96="",'У8 Ввод'!$E$96="",'У8 Ввод'!$D$96&gt;$B8),0,MAX(0,MIN(1,'У8 Ввод'!$E$96-NETWORKDAYS('У8 Ввод'!$D$96,$B8)+1))/Настройки!$E$14*100)</f>
        <v>0</v>
      </c>
      <c r="CN8" s="67" t="n">
        <f aca="false">IF(OR($D8=1,MONTH($B8)&lt;&gt;MONTH(StartDate),'У8 Ввод'!$D$97="",'У8 Ввод'!$E$97="",'У8 Ввод'!$D$97&gt;$B8),0,MAX(0,MIN(1,'У8 Ввод'!$E$97-NETWORKDAYS('У8 Ввод'!$D$97,$B8)+1))/Настройки!$E$14*100)</f>
        <v>0</v>
      </c>
      <c r="CO8" s="67" t="n">
        <f aca="false">IF(OR($D8=1,MONTH($B8)&lt;&gt;MONTH(StartDate),'У8 Ввод'!$D$98="",'У8 Ввод'!$E$98="",'У8 Ввод'!$D$98&gt;$B8),0,MAX(0,MIN(1,'У8 Ввод'!$E$98-NETWORKDAYS('У8 Ввод'!$D$98,$B8)+1))/Настройки!$E$14*100)</f>
        <v>0</v>
      </c>
      <c r="CP8" s="67" t="n">
        <f aca="false">IF(OR($D8=1,MONTH($B8)&lt;&gt;MONTH(StartDate),'У8 Ввод'!$D$99="",'У8 Ввод'!$E$99="",'У8 Ввод'!$D$99&gt;$B8),0,MAX(0,MIN(1,'У8 Ввод'!$E$99-NETWORKDAYS('У8 Ввод'!$D$99,$B8)+1))/Настройки!$E$14*100)</f>
        <v>0</v>
      </c>
      <c r="CQ8" s="67" t="n">
        <f aca="false">IF(OR($D8=1,MONTH($B8)&lt;&gt;MONTH(StartDate),'У8 Ввод'!$D$100="",'У8 Ввод'!$E$100="",'У8 Ввод'!$D$100&gt;$B8),0,MAX(0,MIN(1,'У8 Ввод'!$E$100-NETWORKDAYS('У8 Ввод'!$D$100,$B8)+1))/Настройки!$E$14*100)</f>
        <v>0</v>
      </c>
      <c r="CR8" s="67" t="n">
        <f aca="false">IF(OR($D8=1,MONTH($B8)&lt;&gt;MONTH(StartDate),'У8 Ввод'!$D$101="",'У8 Ввод'!$E$101="",'У8 Ввод'!$D$101&gt;$B8),0,MAX(0,MIN(1,'У8 Ввод'!$E$101-NETWORKDAYS('У8 Ввод'!$D$101,$B8)+1))/Настройки!$E$14*100)</f>
        <v>0</v>
      </c>
      <c r="CS8" s="67" t="n">
        <f aca="false">IF(OR($D8=1,MONTH($B8)&lt;&gt;MONTH(StartDate),'У8 Ввод'!$D$102="",'У8 Ввод'!$E$102="",'У8 Ввод'!$D$102&gt;$B8),0,MAX(0,MIN(1,'У8 Ввод'!$E$102-NETWORKDAYS('У8 Ввод'!$D$102,$B8)+1))/Настройки!$E$14*100)</f>
        <v>0</v>
      </c>
      <c r="CT8" s="67" t="n">
        <f aca="false">IF(OR($D8=1,MONTH($B8)&lt;&gt;MONTH(StartDate),'У8 Ввод'!$D$103="",'У8 Ввод'!$E$103="",'У8 Ввод'!$D$103&gt;$B8),0,MAX(0,MIN(1,'У8 Ввод'!$E$103-NETWORKDAYS('У8 Ввод'!$D$103,$B8)+1))/Настройки!$E$14*100)</f>
        <v>0</v>
      </c>
      <c r="CU8" s="67" t="n">
        <f aca="false">IF(OR($D8=1,MONTH($B8)&lt;&gt;MONTH(StartDate),'У8 Ввод'!$D$104="",'У8 Ввод'!$E$104="",'У8 Ввод'!$D$104&gt;$B8),0,MAX(0,MIN(1,'У8 Ввод'!$E$104-NETWORKDAYS('У8 Ввод'!$D$104,$B8)+1))/Настройки!$E$14*100)</f>
        <v>0</v>
      </c>
      <c r="CV8" s="67" t="n">
        <f aca="false">IF(OR($D8=1,MONTH($B8)&lt;&gt;MONTH(StartDate),'У8 Ввод'!$D$105="",'У8 Ввод'!$E$105="",'У8 Ввод'!$D$105&gt;$B8),0,MAX(0,MIN(1,'У8 Ввод'!$E$105-NETWORKDAYS('У8 Ввод'!$D$105,$B8)+1))/Настройки!$E$14*100)</f>
        <v>0</v>
      </c>
      <c r="CW8" s="67" t="n">
        <f aca="false">IF(OR($D8=1,MONTH($B8)&lt;&gt;MONTH(StartDate),'У8 Ввод'!$D$106="",'У8 Ввод'!$E$106="",'У8 Ввод'!$D$106&gt;$B8),0,MAX(0,MIN(1,'У8 Ввод'!$E$106-NETWORKDAYS('У8 Ввод'!$D$106,$B8)+1))/Настройки!$E$14*100)</f>
        <v>0</v>
      </c>
      <c r="CX8" s="67" t="n">
        <f aca="false">IF(OR($D8=1,MONTH($B8)&lt;&gt;MONTH(StartDate),'У8 Ввод'!$D$107="",'У8 Ввод'!$E$107="",'У8 Ввод'!$D$107&gt;$B8),0,MAX(0,MIN(1,'У8 Ввод'!$E$107-NETWORKDAYS('У8 Ввод'!$D$107,$B8)+1))/Настройки!$E$14*100)</f>
        <v>0</v>
      </c>
      <c r="CY8" s="67" t="n">
        <f aca="false">IF(OR($D8=1,MONTH($B8)&lt;&gt;MONTH(StartDate),'У8 Ввод'!$D$108="",'У8 Ввод'!$E$108="",'У8 Ввод'!$D$108&gt;$B8),0,MAX(0,MIN(1,'У8 Ввод'!$E$108-NETWORKDAYS('У8 Ввод'!$D$108,$B8)+1))/Настройки!$E$14*100)</f>
        <v>0</v>
      </c>
      <c r="CZ8" s="67" t="n">
        <f aca="false">IF(OR($D8=1,MONTH($B8)&lt;&gt;MONTH(StartDate),'У8 Ввод'!$D$109="",'У8 Ввод'!$E$109="",'У8 Ввод'!$D$109&gt;$B8),0,MAX(0,MIN(1,'У8 Ввод'!$E$109-NETWORKDAYS('У8 Ввод'!$D$109,$B8)+1))/Настройки!$E$14*100)</f>
        <v>0</v>
      </c>
      <c r="DA8" s="67" t="n">
        <f aca="false">IF(OR($D8=1,MONTH($B8)&lt;&gt;MONTH(StartDate),'У8 Ввод'!$D$110="",'У8 Ввод'!$E$110="",'У8 Ввод'!$D$110&gt;$B8),0,MAX(0,MIN(1,'У8 Ввод'!$E$110-NETWORKDAYS('У8 Ввод'!$D$110,$B8)+1))/Настройки!$E$14*100)</f>
        <v>0</v>
      </c>
      <c r="DB8" s="67" t="n">
        <f aca="false">IF(OR($D8=1,MONTH($B8)&lt;&gt;MONTH(StartDate),'У8 Ввод'!$D$111="",'У8 Ввод'!$E$111="",'У8 Ввод'!$D$111&gt;$B8),0,MAX(0,MIN(1,'У8 Ввод'!$E$111-NETWORKDAYS('У8 Ввод'!$D$111,$B8)+1))/Настройки!$E$14*100)</f>
        <v>0</v>
      </c>
      <c r="DC8" s="67" t="n">
        <f aca="false">IF(OR($D8=1,MONTH($B8)&lt;&gt;MONTH(StartDate),'У8 Ввод'!$D$112="",'У8 Ввод'!$E$112="",'У8 Ввод'!$D$112&gt;$B8),0,MAX(0,MIN(1,'У8 Ввод'!$E$112-NETWORKDAYS('У8 Ввод'!$D$112,$B8)+1))/Настройки!$E$14*100)</f>
        <v>0</v>
      </c>
      <c r="DD8" s="67" t="n">
        <f aca="false">IF(OR($D8=1,MONTH($B8)&lt;&gt;MONTH(StartDate),'У8 Ввод'!$D$113="",'У8 Ввод'!$E$113="",'У8 Ввод'!$D$113&gt;$B8),0,MAX(0,MIN(1,'У8 Ввод'!$E$113-NETWORKDAYS('У8 Ввод'!$D$113,$B8)+1))/Настройки!$E$14*100)</f>
        <v>0</v>
      </c>
      <c r="DE8" s="67" t="n">
        <f aca="false">IF(OR($D8=1,MONTH($B8)&lt;&gt;MONTH(StartDate),'У8 Ввод'!$D$114="",'У8 Ввод'!$E$114="",'У8 Ввод'!$D$114&gt;$B8),0,MAX(0,MIN(1,'У8 Ввод'!$E$114-NETWORKDAYS('У8 Ввод'!$D$114,$B8)+1))/Настройки!$E$14*100)</f>
        <v>0</v>
      </c>
      <c r="DF8" s="67" t="n">
        <f aca="false">IF(OR($D8=1,MONTH($B8)&lt;&gt;MONTH(StartDate),'У8 Ввод'!$D$115="",'У8 Ввод'!$E$115="",'У8 Ввод'!$D$115&gt;$B8),0,MAX(0,MIN(1,'У8 Ввод'!$E$115-NETWORKDAYS('У8 Ввод'!$D$115,$B8)+1))/Настройки!$E$14*100)</f>
        <v>0</v>
      </c>
      <c r="DG8" s="67" t="n">
        <f aca="false">IF(OR($D8=1,MONTH($B8)&lt;&gt;MONTH(StartDate),'У8 Ввод'!$D$116="",'У8 Ввод'!$E$116="",'У8 Ввод'!$D$116&gt;$B8),0,MAX(0,MIN(1,'У8 Ввод'!$E$116-NETWORKDAYS('У8 Ввод'!$D$116,$B8)+1))/Настройки!$E$14*100)</f>
        <v>0</v>
      </c>
      <c r="DH8" s="67" t="n">
        <f aca="false">IF(OR($D8=1,MONTH($B8)&lt;&gt;MONTH(StartDate),'У8 Ввод'!$D$117="",'У8 Ввод'!$E$117="",'У8 Ввод'!$D$117&gt;$B8),0,MAX(0,MIN(1,'У8 Ввод'!$E$117-NETWORKDAYS('У8 Ввод'!$D$117,$B8)+1))/Настройки!$E$14*100)</f>
        <v>0</v>
      </c>
      <c r="DI8" s="67" t="n">
        <f aca="false">IF(OR($D8=1,MONTH($B8)&lt;&gt;MONTH(StartDate),'У8 Ввод'!$D$118="",'У8 Ввод'!$E$118="",'У8 Ввод'!$D$118&gt;$B8),0,MAX(0,MIN(1,'У8 Ввод'!$E$118-NETWORKDAYS('У8 Ввод'!$D$118,$B8)+1))/Настройки!$E$14*100)</f>
        <v>0</v>
      </c>
      <c r="DJ8" s="67" t="n">
        <f aca="false">IF(OR($D8=1,MONTH($B8)&lt;&gt;MONTH(StartDate),'У8 Ввод'!$D$119="",'У8 Ввод'!$E$119="",'У8 Ввод'!$D$119&gt;$B8),0,MAX(0,MIN(1,'У8 Ввод'!$E$119-NETWORKDAYS('У8 Ввод'!$D$119,$B8)+1))/Настройки!$E$14*100)</f>
        <v>0</v>
      </c>
      <c r="DK8" s="67" t="n">
        <f aca="false">IF(OR($D8=1,MONTH($B8)&lt;&gt;MONTH(StartDate),'У8 Ввод'!$D$120="",'У8 Ввод'!$E$120="",'У8 Ввод'!$D$120&gt;$B8),0,MAX(0,MIN(1,'У8 Ввод'!$E$120-NETWORKDAYS('У8 Ввод'!$D$120,$B8)+1))/Настройки!$E$14*100)</f>
        <v>0</v>
      </c>
      <c r="DL8" s="67" t="n">
        <f aca="false">IF(OR($D8=1,MONTH($B8)&lt;&gt;MONTH(StartDate),'У8 Ввод'!$D$121="",'У8 Ввод'!$E$121="",'У8 Ввод'!$D$121&gt;$B8),0,MAX(0,MIN(1,'У8 Ввод'!$E$121-NETWORKDAYS('У8 Ввод'!$D$121,$B8)+1))/Настройки!$E$14*100)</f>
        <v>0</v>
      </c>
      <c r="DM8" s="67" t="n">
        <f aca="false">IF(OR($D8=1,MONTH($B8)&lt;&gt;MONTH(StartDate),'У8 Ввод'!$D$122="",'У8 Ввод'!$E$122="",'У8 Ввод'!$D$122&gt;$B8),0,MAX(0,MIN(1,'У8 Ввод'!$E$122-NETWORKDAYS('У8 Ввод'!$D$122,$B8)+1))/Настройки!$E$14*100)</f>
        <v>0</v>
      </c>
      <c r="DN8" s="67" t="n">
        <f aca="false">IF(OR($D8=1,MONTH($B8)&lt;&gt;MONTH(StartDate),'У8 Ввод'!$D$123="",'У8 Ввод'!$E$123="",'У8 Ввод'!$D$123&gt;$B8),0,MAX(0,MIN(1,'У8 Ввод'!$E$123-NETWORKDAYS('У8 Ввод'!$D$123,$B8)+1))/Настройки!$E$14*100)</f>
        <v>0</v>
      </c>
      <c r="DO8" s="67" t="n">
        <f aca="false">IF(OR($D8=1,MONTH($B8)&lt;&gt;MONTH(StartDate),'У8 Ввод'!$D$124="",'У8 Ввод'!$E$124="",'У8 Ввод'!$D$124&gt;$B8),0,MAX(0,MIN(1,'У8 Ввод'!$E$124-NETWORKDAYS('У8 Ввод'!$D$124,$B8)+1))/Настройки!$E$14*100)</f>
        <v>0</v>
      </c>
      <c r="DP8" s="67" t="n">
        <f aca="false">IF(OR($D8=1,MONTH($B8)&lt;&gt;MONTH(StartDate),'У8 Ввод'!$D$125="",'У8 Ввод'!$E$125="",'У8 Ввод'!$D$125&gt;$B8),0,MAX(0,MIN(1,'У8 Ввод'!$E$125-NETWORKDAYS('У8 Ввод'!$D$125,$B8)+1))/Настройки!$E$14*100)</f>
        <v>0</v>
      </c>
      <c r="DQ8" s="67" t="n">
        <f aca="false">IF(OR($D8=1,MONTH($B8)&lt;&gt;MONTH(StartDate),'У8 Ввод'!$D$126="",'У8 Ввод'!$E$126="",'У8 Ввод'!$D$126&gt;$B8),0,MAX(0,MIN(1,'У8 Ввод'!$E$126-NETWORKDAYS('У8 Ввод'!$D$126,$B8)+1))/Настройки!$E$14*100)</f>
        <v>0</v>
      </c>
      <c r="DR8" s="67" t="n">
        <f aca="false">IF(OR($D8=1,MONTH($B8)&lt;&gt;MONTH(StartDate),'У8 Ввод'!$D$127="",'У8 Ввод'!$E$127="",'У8 Ввод'!$D$127&gt;$B8),0,MAX(0,MIN(1,'У8 Ввод'!$E$127-NETWORKDAYS('У8 Ввод'!$D$127,$B8)+1))/Настройки!$E$14*100)</f>
        <v>0</v>
      </c>
      <c r="DS8" s="67" t="n">
        <f aca="false">IF(OR($D8=1,MONTH($B8)&lt;&gt;MONTH(StartDate),'У8 Ввод'!$D$128="",'У8 Ввод'!$E$128="",'У8 Ввод'!$D$128&gt;$B8),0,MAX(0,MIN(1,'У8 Ввод'!$E$128-NETWORKDAYS('У8 Ввод'!$D$128,$B8)+1))/Настройки!$E$14*100)</f>
        <v>0</v>
      </c>
      <c r="DT8" s="67" t="n">
        <f aca="false">IF(OR($D8=1,MONTH($B8)&lt;&gt;MONTH(StartDate),'У8 Ввод'!$D$129="",'У8 Ввод'!$E$129="",'У8 Ввод'!$D$129&gt;$B8),0,MAX(0,MIN(1,'У8 Ввод'!$E$129-NETWORKDAYS('У8 Ввод'!$D$129,$B8)+1))/Настройки!$E$14*100)</f>
        <v>0</v>
      </c>
      <c r="DU8" s="67" t="n">
        <f aca="false">IF(OR($D8=1,MONTH($B8)&lt;&gt;MONTH(StartDate),'У8 Ввод'!$D$130="",'У8 Ввод'!$E$130="",'У8 Ввод'!$D$130&gt;$B8),0,MAX(0,MIN(1,'У8 Ввод'!$E$130-NETWORKDAYS('У8 Ввод'!$D$130,$B8)+1))/Настройки!$E$14*100)</f>
        <v>0</v>
      </c>
      <c r="DV8" s="67" t="n">
        <f aca="false">IF(OR($D8=1,MONTH($B8)&lt;&gt;MONTH(StartDate),'У8 Ввод'!$D$131="",'У8 Ввод'!$E$131="",'У8 Ввод'!$D$131&gt;$B8),0,MAX(0,MIN(1,'У8 Ввод'!$E$131-NETWORKDAYS('У8 Ввод'!$D$131,$B8)+1))/Настройки!$E$14*100)</f>
        <v>0</v>
      </c>
      <c r="DW8" s="67" t="n">
        <f aca="false">IF(OR($D8=1,MONTH($B8)&lt;&gt;MONTH(StartDate),'У8 Ввод'!$D$132="",'У8 Ввод'!$E$132="",'У8 Ввод'!$D$132&gt;$B8),0,MAX(0,MIN(1,'У8 Ввод'!$E$132-NETWORKDAYS('У8 Ввод'!$D$132,$B8)+1))/Настройки!$E$14*100)</f>
        <v>0</v>
      </c>
      <c r="DX8" s="67" t="n">
        <f aca="false">IF(OR($D8=1,MONTH($B8)&lt;&gt;MONTH(StartDate),'У8 Ввод'!$D$133="",'У8 Ввод'!$E$133="",'У8 Ввод'!$D$133&gt;$B8),0,MAX(0,MIN(1,'У8 Ввод'!$E$133-NETWORKDAYS('У8 Ввод'!$D$133,$B8)+1))/Настройки!$E$14*100)</f>
        <v>0</v>
      </c>
      <c r="DY8" s="67" t="n">
        <f aca="false">IF(OR($D8=1,MONTH($B8)&lt;&gt;MONTH(StartDate),'У8 Ввод'!$D$134="",'У8 Ввод'!$E$134="",'У8 Ввод'!$D$134&gt;$B8),0,MAX(0,MIN(1,'У8 Ввод'!$E$134-NETWORKDAYS('У8 Ввод'!$D$134,$B8)+1))/Настройки!$E$14*100)</f>
        <v>0</v>
      </c>
      <c r="DZ8" s="67" t="n">
        <f aca="false">IF(OR($D8=1,MONTH($B8)&lt;&gt;MONTH(StartDate),'У8 Ввод'!$D$135="",'У8 Ввод'!$E$135="",'У8 Ввод'!$D$135&gt;$B8),0,MAX(0,MIN(1,'У8 Ввод'!$E$135-NETWORKDAYS('У8 Ввод'!$D$135,$B8)+1))/Настройки!$E$14*100)</f>
        <v>0</v>
      </c>
      <c r="EA8" s="67" t="n">
        <f aca="false">IF(OR($D8=1,MONTH($B8)&lt;&gt;MONTH(StartDate),'У8 Ввод'!$D$136="",'У8 Ввод'!$E$136="",'У8 Ввод'!$D$136&gt;$B8),0,MAX(0,MIN(1,'У8 Ввод'!$E$136-NETWORKDAYS('У8 Ввод'!$D$136,$B8)+1))/Настройки!$E$14*100)</f>
        <v>0</v>
      </c>
      <c r="EB8" s="67" t="n">
        <f aca="false">IF(OR($D8=1,MONTH($B8)&lt;&gt;MONTH(StartDate),'У8 Ввод'!$D$137="",'У8 Ввод'!$E$137="",'У8 Ввод'!$D$137&gt;$B8),0,MAX(0,MIN(1,'У8 Ввод'!$E$137-NETWORKDAYS('У8 Ввод'!$D$137,$B8)+1))/Настройки!$E$14*100)</f>
        <v>0</v>
      </c>
      <c r="EC8" s="67" t="n">
        <f aca="false">IF(OR($D8=1,MONTH($B8)&lt;&gt;MONTH(StartDate),'У8 Ввод'!$D$138="",'У8 Ввод'!$E$138="",'У8 Ввод'!$D$138&gt;$B8),0,MAX(0,MIN(1,'У8 Ввод'!$E$138-NETWORKDAYS('У8 Ввод'!$D$138,$B8)+1))/Настройки!$E$14*100)</f>
        <v>0</v>
      </c>
      <c r="ED8" s="67" t="n">
        <f aca="false">IF(OR($D8=1,MONTH($B8)&lt;&gt;MONTH(StartDate),'У8 Ввод'!$D$139="",'У8 Ввод'!$E$139="",'У8 Ввод'!$D$139&gt;$B8),0,MAX(0,MIN(1,'У8 Ввод'!$E$139-NETWORKDAYS('У8 Ввод'!$D$139,$B8)+1))/Настройки!$E$14*100)</f>
        <v>0</v>
      </c>
      <c r="EE8" s="67" t="n">
        <f aca="false">IF(OR($D8=1,MONTH($B8)&lt;&gt;MONTH(StartDate),'У8 Ввод'!$D$140="",'У8 Ввод'!$E$140="",'У8 Ввод'!$D$140&gt;$B8),0,MAX(0,MIN(1,'У8 Ввод'!$E$140-NETWORKDAYS('У8 Ввод'!$D$140,$B8)+1))/Настройки!$E$14*100)</f>
        <v>0</v>
      </c>
      <c r="EF8" s="67" t="n">
        <f aca="false">IF(OR($D8=1,MONTH($B8)&lt;&gt;MONTH(StartDate),'У8 Ввод'!$D$141="",'У8 Ввод'!$E$141="",'У8 Ввод'!$D$141&gt;$B8),0,MAX(0,MIN(1,'У8 Ввод'!$E$141-NETWORKDAYS('У8 Ввод'!$D$141,$B8)+1))/Настройки!$E$14*100)</f>
        <v>0</v>
      </c>
      <c r="EG8" s="67" t="n">
        <f aca="false">IF(OR($D8=1,MONTH($B8)&lt;&gt;MONTH(StartDate),'У8 Ввод'!$D$142="",'У8 Ввод'!$E$142="",'У8 Ввод'!$D$142&gt;$B8),0,MAX(0,MIN(1,'У8 Ввод'!$E$142-NETWORKDAYS('У8 Ввод'!$D$142,$B8)+1))/Настройки!$E$14*100)</f>
        <v>0</v>
      </c>
      <c r="EH8" s="67" t="n">
        <f aca="false">IF(OR($D8=1,MONTH($B8)&lt;&gt;MONTH(StartDate),'У8 Ввод'!$D$143="",'У8 Ввод'!$E$143="",'У8 Ввод'!$D$143&gt;$B8),0,MAX(0,MIN(1,'У8 Ввод'!$E$143-NETWORKDAYS('У8 Ввод'!$D$143,$B8)+1))/Настройки!$E$14*100)</f>
        <v>0</v>
      </c>
      <c r="EI8" s="67" t="n">
        <f aca="false">IF(OR($D8=1,MONTH($B8)&lt;&gt;MONTH(StartDate),'У8 Ввод'!$D$144="",'У8 Ввод'!$E$144="",'У8 Ввод'!$D$144&gt;$B8),0,MAX(0,MIN(1,'У8 Ввод'!$E$144-NETWORKDAYS('У8 Ввод'!$D$144,$B8)+1))/Настройки!$E$14*100)</f>
        <v>0</v>
      </c>
      <c r="EJ8" s="67" t="n">
        <f aca="false">IF(OR($D8=1,MONTH($B8)&lt;&gt;MONTH(StartDate),'У8 Ввод'!$D$145="",'У8 Ввод'!$E$145="",'У8 Ввод'!$D$145&gt;$B8),0,MAX(0,MIN(1,'У8 Ввод'!$E$145-NETWORKDAYS('У8 Ввод'!$D$145,$B8)+1))/Настройки!$E$14*100)</f>
        <v>0</v>
      </c>
      <c r="EK8" s="67" t="n">
        <f aca="false">IF(OR($D8=1,MONTH($B8)&lt;&gt;MONTH(StartDate),'У8 Ввод'!$D$146="",'У8 Ввод'!$E$146="",'У8 Ввод'!$D$146&gt;$B8),0,MAX(0,MIN(1,'У8 Ввод'!$E$146-NETWORKDAYS('У8 Ввод'!$D$146,$B8)+1))/Настройки!$E$14*100)</f>
        <v>0</v>
      </c>
      <c r="EL8" s="67" t="n">
        <f aca="false">IF(OR($D8=1,MONTH($B8)&lt;&gt;MONTH(StartDate),'У8 Ввод'!$D$147="",'У8 Ввод'!$E$147="",'У8 Ввод'!$D$147&gt;$B8),0,MAX(0,MIN(1,'У8 Ввод'!$E$147-NETWORKDAYS('У8 Ввод'!$D$147,$B8)+1))/Настройки!$E$14*100)</f>
        <v>0</v>
      </c>
      <c r="EM8" s="67" t="n">
        <f aca="false">IF(OR($D8=1,MONTH($B8)&lt;&gt;MONTH(StartDate),'У8 Ввод'!$D$148="",'У8 Ввод'!$E$148="",'У8 Ввод'!$D$148&gt;$B8),0,MAX(0,MIN(1,'У8 Ввод'!$E$148-NETWORKDAYS('У8 Ввод'!$D$148,$B8)+1))/Настройки!$E$14*100)</f>
        <v>0</v>
      </c>
      <c r="EN8" s="67" t="n">
        <f aca="false">IF(OR($D8=1,MONTH($B8)&lt;&gt;MONTH(StartDate),'У8 Ввод'!$D$149="",'У8 Ввод'!$E$149="",'У8 Ввод'!$D$149&gt;$B8),0,MAX(0,MIN(1,'У8 Ввод'!$E$149-NETWORKDAYS('У8 Ввод'!$D$149,$B8)+1))/Настройки!$E$14*100)</f>
        <v>0</v>
      </c>
      <c r="EO8" s="67" t="n">
        <f aca="false">IF(OR($D8=1,MONTH($B8)&lt;&gt;MONTH(StartDate),'У8 Ввод'!$D$150="",'У8 Ввод'!$E$150="",'У8 Ввод'!$D$150&gt;$B8),0,MAX(0,MIN(1,'У8 Ввод'!$E$150-NETWORKDAYS('У8 Ввод'!$D$150,$B8)+1))/Настройки!$E$14*100)</f>
        <v>0</v>
      </c>
      <c r="EP8" s="67" t="n">
        <f aca="false">IF(OR($D8=1,MONTH($B8)&lt;&gt;MONTH(StartDate),'У8 Ввод'!$D$151="",'У8 Ввод'!$E$151="",'У8 Ввод'!$D$151&gt;$B8),0,MAX(0,MIN(1,'У8 Ввод'!$E$151-NETWORKDAYS('У8 Ввод'!$D$151,$B8)+1))/Настройки!$E$14*100)</f>
        <v>0</v>
      </c>
      <c r="EQ8" s="67" t="n">
        <f aca="false">IF(OR($D8=1,MONTH($B8)&lt;&gt;MONTH(StartDate),'У8 Ввод'!$D$152="",'У8 Ввод'!$E$152="",'У8 Ввод'!$D$152&gt;$B8),0,MAX(0,MIN(1,'У8 Ввод'!$E$152-NETWORKDAYS('У8 Ввод'!$D$152,$B8)+1))/Настройки!$E$14*100)</f>
        <v>0</v>
      </c>
      <c r="ER8" s="67" t="n">
        <f aca="false">IF(OR($D8=1,MONTH($B8)&lt;&gt;MONTH(StartDate),'У8 Ввод'!$D$153="",'У8 Ввод'!$E$153="",'У8 Ввод'!$D$153&gt;$B8),0,MAX(0,MIN(1,'У8 Ввод'!$E$153-NETWORKDAYS('У8 Ввод'!$D$153,$B8)+1))/Настройки!$E$14*100)</f>
        <v>0</v>
      </c>
      <c r="ES8" s="67" t="n">
        <f aca="false">IF(OR($D8=1,MONTH($B8)&lt;&gt;MONTH(StartDate),'У8 Ввод'!$D$154="",'У8 Ввод'!$E$154="",'У8 Ввод'!$D$154&gt;$B8),0,MAX(0,MIN(1,'У8 Ввод'!$E$154-NETWORKDAYS('У8 Ввод'!$D$154,$B8)+1))/Настройки!$E$14*100)</f>
        <v>0</v>
      </c>
      <c r="ET8" s="67" t="n">
        <f aca="false">IF(OR($D8=1,MONTH($B8)&lt;&gt;MONTH(StartDate),'У8 Ввод'!$D$155="",'У8 Ввод'!$E$155="",'У8 Ввод'!$D$155&gt;$B8),0,MAX(0,MIN(1,'У8 Ввод'!$E$155-NETWORKDAYS('У8 Ввод'!$D$155,$B8)+1))/Настройки!$E$14*100)</f>
        <v>0</v>
      </c>
      <c r="EU8" s="67" t="n">
        <f aca="false">IF(OR($D8=1,MONTH($B8)&lt;&gt;MONTH(StartDate),'У8 Ввод'!$D$156="",'У8 Ввод'!$E$156="",'У8 Ввод'!$D$156&gt;$B8),0,MAX(0,MIN(1,'У8 Ввод'!$E$156-NETWORKDAYS('У8 Ввод'!$D$156,$B8)+1))/Настройки!$E$14*100)</f>
        <v>0</v>
      </c>
      <c r="EV8" s="67" t="n">
        <f aca="false">IF(OR($D8=1,MONTH($B8)&lt;&gt;MONTH(StartDate),'У8 Ввод'!$D$157="",'У8 Ввод'!$E$157="",'У8 Ввод'!$D$157&gt;$B8),0,MAX(0,MIN(1,'У8 Ввод'!$E$157-NETWORKDAYS('У8 Ввод'!$D$157,$B8)+1))/Настройки!$E$14*100)</f>
        <v>0</v>
      </c>
      <c r="EW8" s="67" t="n">
        <f aca="false">IF(OR($D8=1,MONTH($B8)&lt;&gt;MONTH(StartDate),'У8 Ввод'!$D$158="",'У8 Ввод'!$E$158="",'У8 Ввод'!$D$158&gt;$B8),0,MAX(0,MIN(1,'У8 Ввод'!$E$158-NETWORKDAYS('У8 Ввод'!$D$158,$B8)+1))/Настройки!$E$14*100)</f>
        <v>0</v>
      </c>
      <c r="EX8" s="67" t="n">
        <f aca="false">IF(OR($D8=1,MONTH($B8)&lt;&gt;MONTH(StartDate),'У8 Ввод'!$D$159="",'У8 Ввод'!$E$159="",'У8 Ввод'!$D$159&gt;$B8),0,MAX(0,MIN(1,'У8 Ввод'!$E$159-NETWORKDAYS('У8 Ввод'!$D$159,$B8)+1))/Настройки!$E$14*100)</f>
        <v>0</v>
      </c>
      <c r="EY8" s="67" t="n">
        <f aca="false">IF(OR($D8=1,MONTH($B8)&lt;&gt;MONTH(StartDate),'У8 Ввод'!$D$160="",'У8 Ввод'!$E$160="",'У8 Ввод'!$D$160&gt;$B8),0,MAX(0,MIN(1,'У8 Ввод'!$E$160-NETWORKDAYS('У8 Ввод'!$D$160,$B8)+1))/Настройки!$E$14*100)</f>
        <v>0</v>
      </c>
      <c r="EZ8" s="67" t="n">
        <f aca="false">IF(OR($D8=1,MONTH($B8)&lt;&gt;MONTH(StartDate),'У8 Ввод'!$D$161="",'У8 Ввод'!$E$161="",'У8 Ввод'!$D$161&gt;$B8),0,MAX(0,MIN(1,'У8 Ввод'!$E$161-NETWORKDAYS('У8 Ввод'!$D$161,$B8)+1))/Настройки!$E$14*100)</f>
        <v>0</v>
      </c>
      <c r="FA8" s="67" t="n">
        <f aca="false">IF(OR($D8=1,MONTH($B8)&lt;&gt;MONTH(StartDate),'У8 Ввод'!$D$162="",'У8 Ввод'!$E$162="",'У8 Ввод'!$D$162&gt;$B8),0,MAX(0,MIN(1,'У8 Ввод'!$E$162-NETWORKDAYS('У8 Ввод'!$D$162,$B8)+1))/Настройки!$E$14*100)</f>
        <v>0</v>
      </c>
      <c r="FB8" s="67" t="n">
        <f aca="false">IF(OR($D8=1,MONTH($B8)&lt;&gt;MONTH(StartDate),'У8 Ввод'!$D$163="",'У8 Ввод'!$E$163="",'У8 Ввод'!$D$163&gt;$B8),0,MAX(0,MIN(1,'У8 Ввод'!$E$163-NETWORKDAYS('У8 Ввод'!$D$163,$B8)+1))/Настройки!$E$14*100)</f>
        <v>0</v>
      </c>
      <c r="FC8" s="67" t="n">
        <f aca="false">IF(OR($D8=1,MONTH($B8)&lt;&gt;MONTH(StartDate),'У8 Ввод'!$D$164="",'У8 Ввод'!$E$164="",'У8 Ввод'!$D$164&gt;$B8),0,MAX(0,MIN(1,'У8 Ввод'!$E$164-NETWORKDAYS('У8 Ввод'!$D$164,$B8)+1))/Настройки!$E$14*100)</f>
        <v>0</v>
      </c>
      <c r="FD8" s="67" t="n">
        <f aca="false">IF(OR($D8=1,MONTH($B8)&lt;&gt;MONTH(StartDate),'У8 Ввод'!$D$165="",'У8 Ввод'!$E$165="",'У8 Ввод'!$D$165&gt;$B8),0,MAX(0,MIN(1,'У8 Ввод'!$E$165-NETWORKDAYS('У8 Ввод'!$D$165,$B8)+1))/Настройки!$E$14*100)</f>
        <v>0</v>
      </c>
      <c r="FE8" s="67" t="n">
        <f aca="false">IF(OR($D8=1,MONTH($B8)&lt;&gt;MONTH(StartDate),'У8 Ввод'!$D$166="",'У8 Ввод'!$E$166="",'У8 Ввод'!$D$166&gt;$B8),0,MAX(0,MIN(1,'У8 Ввод'!$E$166-NETWORKDAYS('У8 Ввод'!$D$166,$B8)+1))/Настройки!$E$14*100)</f>
        <v>0</v>
      </c>
      <c r="FF8" s="67" t="n">
        <f aca="false">IF(OR($D8=1,MONTH($B8)&lt;&gt;MONTH(StartDate),'У8 Ввод'!$D$167="",'У8 Ввод'!$E$167="",'У8 Ввод'!$D$167&gt;$B8),0,MAX(0,MIN(1,'У8 Ввод'!$E$167-NETWORKDAYS('У8 Ввод'!$D$167,$B8)+1))/Настройки!$E$14*100)</f>
        <v>0</v>
      </c>
      <c r="FG8" s="67" t="n">
        <f aca="false">IF(OR($D8=1,MONTH($B8)&lt;&gt;MONTH(StartDate),'У8 Ввод'!$D$168="",'У8 Ввод'!$E$168="",'У8 Ввод'!$D$168&gt;$B8),0,MAX(0,MIN(1,'У8 Ввод'!$E$168-NETWORKDAYS('У8 Ввод'!$D$168,$B8)+1))/Настройки!$E$14*100)</f>
        <v>0</v>
      </c>
      <c r="FH8" s="67" t="n">
        <f aca="false">IF(OR($D8=1,MONTH($B8)&lt;&gt;MONTH(StartDate),'У8 Ввод'!$D$169="",'У8 Ввод'!$E$169="",'У8 Ввод'!$D$169&gt;$B8),0,MAX(0,MIN(1,'У8 Ввод'!$E$169-NETWORKDAYS('У8 Ввод'!$D$169,$B8)+1))/Настройки!$E$14*100)</f>
        <v>0</v>
      </c>
      <c r="FI8" s="67" t="n">
        <f aca="false">IF(OR($D8=1,MONTH($B8)&lt;&gt;MONTH(StartDate),'У8 Ввод'!$D$170="",'У8 Ввод'!$E$170="",'У8 Ввод'!$D$170&gt;$B8),0,MAX(0,MIN(1,'У8 Ввод'!$E$170-NETWORKDAYS('У8 Ввод'!$D$170,$B8)+1))/Настройки!$E$14*100)</f>
        <v>0</v>
      </c>
      <c r="FJ8" s="67" t="n">
        <f aca="false">IF(OR($D8=1,MONTH($B8)&lt;&gt;MONTH(StartDate),'У8 Ввод'!$D$171="",'У8 Ввод'!$E$171="",'У8 Ввод'!$D$171&gt;$B8),0,MAX(0,MIN(1,'У8 Ввод'!$E$171-NETWORKDAYS('У8 Ввод'!$D$171,$B8)+1))/Настройки!$E$14*100)</f>
        <v>0</v>
      </c>
      <c r="FK8" s="67" t="n">
        <f aca="false">IF(OR($D8=1,MONTH($B8)&lt;&gt;MONTH(StartDate),'У8 Ввод'!$D$172="",'У8 Ввод'!$E$172="",'У8 Ввод'!$D$172&gt;$B8),0,MAX(0,MIN(1,'У8 Ввод'!$E$172-NETWORKDAYS('У8 Ввод'!$D$172,$B8)+1))/Настройки!$E$14*100)</f>
        <v>0</v>
      </c>
      <c r="FL8" s="67" t="n">
        <f aca="false">IF(OR($D8=1,MONTH($B8)&lt;&gt;MONTH(StartDate),'У8 Ввод'!$D$173="",'У8 Ввод'!$E$173="",'У8 Ввод'!$D$173&gt;$B8),0,MAX(0,MIN(1,'У8 Ввод'!$E$173-NETWORKDAYS('У8 Ввод'!$D$173,$B8)+1))/Настройки!$E$14*100)</f>
        <v>0</v>
      </c>
      <c r="FM8" s="67" t="n">
        <f aca="false">IF(OR($D8=1,MONTH($B8)&lt;&gt;MONTH(StartDate),'У8 Ввод'!$D$174="",'У8 Ввод'!$E$174="",'У8 Ввод'!$D$174&gt;$B8),0,MAX(0,MIN(1,'У8 Ввод'!$E$174-NETWORKDAYS('У8 Ввод'!$D$174,$B8)+1))/Настройки!$E$14*100)</f>
        <v>0</v>
      </c>
      <c r="FN8" s="67" t="n">
        <f aca="false">IF(OR($D8=1,MONTH($B8)&lt;&gt;MONTH(StartDate),'У8 Ввод'!$D$175="",'У8 Ввод'!$E$175="",'У8 Ввод'!$D$175&gt;$B8),0,MAX(0,MIN(1,'У8 Ввод'!$E$175-NETWORKDAYS('У8 Ввод'!$D$175,$B8)+1))/Настройки!$E$14*100)</f>
        <v>0</v>
      </c>
      <c r="FO8" s="67" t="n">
        <f aca="false">IF(OR($D8=1,MONTH($B8)&lt;&gt;MONTH(StartDate),'У8 Ввод'!$D$176="",'У8 Ввод'!$E$176="",'У8 Ввод'!$D$176&gt;$B8),0,MAX(0,MIN(1,'У8 Ввод'!$E$176-NETWORKDAYS('У8 Ввод'!$D$176,$B8)+1))/Настройки!$E$14*100)</f>
        <v>0</v>
      </c>
      <c r="FP8" s="67" t="n">
        <f aca="false">IF(OR($D8=1,MONTH($B8)&lt;&gt;MONTH(StartDate),'У8 Ввод'!$D$177="",'У8 Ввод'!$E$177="",'У8 Ввод'!$D$177&gt;$B8),0,MAX(0,MIN(1,'У8 Ввод'!$E$177-NETWORKDAYS('У8 Ввод'!$D$177,$B8)+1))/Настройки!$E$14*100)</f>
        <v>0</v>
      </c>
      <c r="FQ8" s="67" t="n">
        <f aca="false">IF(OR($D8=1,MONTH($B8)&lt;&gt;MONTH(StartDate),'У8 Ввод'!$D$178="",'У8 Ввод'!$E$178="",'У8 Ввод'!$D$178&gt;$B8),0,MAX(0,MIN(1,'У8 Ввод'!$E$178-NETWORKDAYS('У8 Ввод'!$D$178,$B8)+1))/Настройки!$E$14*100)</f>
        <v>0</v>
      </c>
      <c r="FR8" s="67" t="n">
        <f aca="false">IF(OR($D8=1,MONTH($B8)&lt;&gt;MONTH(StartDate),'У8 Ввод'!$D$179="",'У8 Ввод'!$E$179="",'У8 Ввод'!$D$179&gt;$B8),0,MAX(0,MIN(1,'У8 Ввод'!$E$179-NETWORKDAYS('У8 Ввод'!$D$179,$B8)+1))/Настройки!$E$14*100)</f>
        <v>0</v>
      </c>
      <c r="FS8" s="67" t="n">
        <f aca="false">IF(OR($D8=1,MONTH($B8)&lt;&gt;MONTH(StartDate),'У8 Ввод'!$D$180="",'У8 Ввод'!$E$180="",'У8 Ввод'!$D$180&gt;$B8),0,MAX(0,MIN(1,'У8 Ввод'!$E$180-NETWORKDAYS('У8 Ввод'!$D$180,$B8)+1))/Настройки!$E$14*100)</f>
        <v>0</v>
      </c>
      <c r="FT8" s="67" t="n">
        <f aca="false">IF(OR($D8=1,MONTH($B8)&lt;&gt;MONTH(StartDate),'У8 Ввод'!$D$181="",'У8 Ввод'!$E$181="",'У8 Ввод'!$D$181&gt;$B8),0,MAX(0,MIN(1,'У8 Ввод'!$E$181-NETWORKDAYS('У8 Ввод'!$D$181,$B8)+1))/Настройки!$E$14*100)</f>
        <v>0</v>
      </c>
      <c r="FU8" s="67" t="n">
        <f aca="false">IF(OR($D8=1,MONTH($B8)&lt;&gt;MONTH(StartDate),'У8 Ввод'!$D$182="",'У8 Ввод'!$E$182="",'У8 Ввод'!$D$182&gt;$B8),0,MAX(0,MIN(1,'У8 Ввод'!$E$182-NETWORKDAYS('У8 Ввод'!$D$182,$B8)+1))/Настройки!$E$14*100)</f>
        <v>0</v>
      </c>
      <c r="FV8" s="67" t="n">
        <f aca="false">IF(OR($D8=1,MONTH($B8)&lt;&gt;MONTH(StartDate),'У8 Ввод'!$D$183="",'У8 Ввод'!$E$183="",'У8 Ввод'!$D$183&gt;$B8),0,MAX(0,MIN(1,'У8 Ввод'!$E$183-NETWORKDAYS('У8 Ввод'!$D$183,$B8)+1))/Настройки!$E$14*100)</f>
        <v>0</v>
      </c>
      <c r="FW8" s="67" t="n">
        <f aca="false">IF(OR($D8=1,MONTH($B8)&lt;&gt;MONTH(StartDate),'У8 Ввод'!$D$184="",'У8 Ввод'!$E$184="",'У8 Ввод'!$D$184&gt;$B8),0,MAX(0,MIN(1,'У8 Ввод'!$E$184-NETWORKDAYS('У8 Ввод'!$D$184,$B8)+1))/Настройки!$E$14*100)</f>
        <v>0</v>
      </c>
      <c r="FX8" s="67" t="n">
        <f aca="false">IF(OR($D8=1,MONTH($B8)&lt;&gt;MONTH(StartDate),'У8 Ввод'!$D$185="",'У8 Ввод'!$E$185="",'У8 Ввод'!$D$185&gt;$B8),0,MAX(0,MIN(1,'У8 Ввод'!$E$185-NETWORKDAYS('У8 Ввод'!$D$185,$B8)+1))/Настройки!$E$14*100)</f>
        <v>0</v>
      </c>
      <c r="FY8" s="67" t="n">
        <f aca="false">IF(OR($D8=1,MONTH($B8)&lt;&gt;MONTH(StartDate),'У8 Ввод'!$D$186="",'У8 Ввод'!$E$186="",'У8 Ввод'!$D$186&gt;$B8),0,MAX(0,MIN(1,'У8 Ввод'!$E$186-NETWORKDAYS('У8 Ввод'!$D$186,$B8)+1))/Настройки!$E$14*100)</f>
        <v>0</v>
      </c>
      <c r="FZ8" s="67" t="n">
        <f aca="false">IF(OR($D8=1,MONTH($B8)&lt;&gt;MONTH(StartDate),'У8 Ввод'!$D$187="",'У8 Ввод'!$E$187="",'У8 Ввод'!$D$187&gt;$B8),0,MAX(0,MIN(1,'У8 Ввод'!$E$187-NETWORKDAYS('У8 Ввод'!$D$187,$B8)+1))/Настройки!$E$14*100)</f>
        <v>0</v>
      </c>
      <c r="GA8" s="67" t="n">
        <f aca="false">IF(OR($D8=1,MONTH($B8)&lt;&gt;MONTH(StartDate),'У8 Ввод'!$D$188="",'У8 Ввод'!$E$188="",'У8 Ввод'!$D$188&gt;$B8),0,MAX(0,MIN(1,'У8 Ввод'!$E$188-NETWORKDAYS('У8 Ввод'!$D$188,$B8)+1))/Настройки!$E$14*100)</f>
        <v>0</v>
      </c>
      <c r="GB8" s="67" t="n">
        <f aca="false">IF(OR($D8=1,MONTH($B8)&lt;&gt;MONTH(StartDate),'У8 Ввод'!$D$189="",'У8 Ввод'!$E$189="",'У8 Ввод'!$D$189&gt;$B8),0,MAX(0,MIN(1,'У8 Ввод'!$E$189-NETWORKDAYS('У8 Ввод'!$D$189,$B8)+1))/Настройки!$E$14*100)</f>
        <v>0</v>
      </c>
      <c r="GC8" s="67" t="n">
        <f aca="false">IF(OR($D8=1,MONTH($B8)&lt;&gt;MONTH(StartDate),'У8 Ввод'!$D$190="",'У8 Ввод'!$E$190="",'У8 Ввод'!$D$190&gt;$B8),0,MAX(0,MIN(1,'У8 Ввод'!$E$190-NETWORKDAYS('У8 Ввод'!$D$190,$B8)+1))/Настройки!$E$14*100)</f>
        <v>0</v>
      </c>
      <c r="GD8" s="67" t="n">
        <f aca="false">IF(OR($D8=1,MONTH($B8)&lt;&gt;MONTH(StartDate),'У8 Ввод'!$D$191="",'У8 Ввод'!$E$191="",'У8 Ввод'!$D$191&gt;$B8),0,MAX(0,MIN(1,'У8 Ввод'!$E$191-NETWORKDAYS('У8 Ввод'!$D$191,$B8)+1))/Настройки!$E$14*100)</f>
        <v>0</v>
      </c>
      <c r="GE8" s="67" t="n">
        <f aca="false">IF(OR($D8=1,MONTH($B8)&lt;&gt;MONTH(StartDate),'У8 Ввод'!$D$192="",'У8 Ввод'!$E$192="",'У8 Ввод'!$D$192&gt;$B8),0,MAX(0,MIN(1,'У8 Ввод'!$E$192-NETWORKDAYS('У8 Ввод'!$D$192,$B8)+1))/Настройки!$E$14*100)</f>
        <v>0</v>
      </c>
      <c r="GF8" s="67" t="n">
        <f aca="false">IF(OR($D8=1,MONTH($B8)&lt;&gt;MONTH(StartDate),'У8 Ввод'!$D$193="",'У8 Ввод'!$E$193="",'У8 Ввод'!$D$193&gt;$B8),0,MAX(0,MIN(1,'У8 Ввод'!$E$193-NETWORKDAYS('У8 Ввод'!$D$193,$B8)+1))/Настройки!$E$14*100)</f>
        <v>0</v>
      </c>
      <c r="GG8" s="67" t="n">
        <f aca="false">IF(OR($D8=1,MONTH($B8)&lt;&gt;MONTH(StartDate),'У8 Ввод'!$D$194="",'У8 Ввод'!$E$194="",'У8 Ввод'!$D$194&gt;$B8),0,MAX(0,MIN(1,'У8 Ввод'!$E$194-NETWORKDAYS('У8 Ввод'!$D$194,$B8)+1))/Настройки!$E$14*100)</f>
        <v>0</v>
      </c>
      <c r="GH8" s="67" t="n">
        <f aca="false">IF(OR($D8=1,MONTH($B8)&lt;&gt;MONTH(StartDate),'У8 Ввод'!$D$195="",'У8 Ввод'!$E$195="",'У8 Ввод'!$D$195&gt;$B8),0,MAX(0,MIN(1,'У8 Ввод'!$E$195-NETWORKDAYS('У8 Ввод'!$D$195,$B8)+1))/Настройки!$E$14*100)</f>
        <v>0</v>
      </c>
      <c r="GI8" s="67" t="n">
        <f aca="false">IF(OR($D8=1,MONTH($B8)&lt;&gt;MONTH(StartDate),'У8 Ввод'!$D$196="",'У8 Ввод'!$E$196="",'У8 Ввод'!$D$196&gt;$B8),0,MAX(0,MIN(1,'У8 Ввод'!$E$196-NETWORKDAYS('У8 Ввод'!$D$196,$B8)+1))/Настройки!$E$14*100)</f>
        <v>0</v>
      </c>
      <c r="GJ8" s="67" t="n">
        <f aca="false">IF(OR($D8=1,MONTH($B8)&lt;&gt;MONTH(StartDate),'У8 Ввод'!$D$197="",'У8 Ввод'!$E$197="",'У8 Ввод'!$D$197&gt;$B8),0,MAX(0,MIN(1,'У8 Ввод'!$E$197-NETWORKDAYS('У8 Ввод'!$D$197,$B8)+1))/Настройки!$E$14*100)</f>
        <v>0</v>
      </c>
      <c r="GK8" s="67" t="n">
        <f aca="false">IF(OR($D8=1,MONTH($B8)&lt;&gt;MONTH(StartDate),'У8 Ввод'!$D$198="",'У8 Ввод'!$E$198="",'У8 Ввод'!$D$198&gt;$B8),0,MAX(0,MIN(1,'У8 Ввод'!$E$198-NETWORKDAYS('У8 Ввод'!$D$198,$B8)+1))/Настройки!$E$14*100)</f>
        <v>0</v>
      </c>
      <c r="GL8" s="67" t="n">
        <f aca="false">IF(OR($D8=1,MONTH($B8)&lt;&gt;MONTH(StartDate),'У8 Ввод'!$D$199="",'У8 Ввод'!$E$199="",'У8 Ввод'!$D$199&gt;$B8),0,MAX(0,MIN(1,'У8 Ввод'!$E$199-NETWORKDAYS('У8 Ввод'!$D$199,$B8)+1))/Настройки!$E$14*100)</f>
        <v>0</v>
      </c>
      <c r="GM8" s="67" t="n">
        <f aca="false">IF(OR($D8=1,MONTH($B8)&lt;&gt;MONTH(StartDate),'У8 Ввод'!$D$200="",'У8 Ввод'!$E$200="",'У8 Ввод'!$D$200&gt;$B8),0,MAX(0,MIN(1,'У8 Ввод'!$E$200-NETWORKDAYS('У8 Ввод'!$D$200,$B8)+1))/Настройки!$E$14*100)</f>
        <v>0</v>
      </c>
      <c r="GN8" s="67" t="n">
        <f aca="false">IF(OR($D8=1,MONTH($B8)&lt;&gt;MONTH(StartDate),'У8 Ввод'!$D$201="",'У8 Ввод'!$E$201="",'У8 Ввод'!$D$201&gt;$B8),0,MAX(0,MIN(1,'У8 Ввод'!$E$201-NETWORKDAYS('У8 Ввод'!$D$201,$B8)+1))/Настройки!$E$14*100)</f>
        <v>0</v>
      </c>
      <c r="GO8" s="67" t="n">
        <f aca="false">IF(OR($D8=1,MONTH($B8)&lt;&gt;MONTH(StartDate),'У8 Ввод'!$D$202="",'У8 Ввод'!$E$202="",'У8 Ввод'!$D$202&gt;$B8),0,MAX(0,MIN(1,'У8 Ввод'!$E$202-NETWORKDAYS('У8 Ввод'!$D$202,$B8)+1))/Настройки!$E$14*100)</f>
        <v>0</v>
      </c>
      <c r="GP8" s="67" t="n">
        <f aca="false">IF(OR($D8=1,MONTH($B8)&lt;&gt;MONTH(StartDate),'У8 Ввод'!$D$203="",'У8 Ввод'!$E$203="",'У8 Ввод'!$D$203&gt;$B8),0,MAX(0,MIN(1,'У8 Ввод'!$E$203-NETWORKDAYS('У8 Ввод'!$D$203,$B8)+1))/Настройки!$E$14*100)</f>
        <v>0</v>
      </c>
      <c r="GQ8" s="67" t="n">
        <f aca="false">IF(OR($D8=1,MONTH($B8)&lt;&gt;MONTH(StartDate),'У8 Ввод'!$D$204="",'У8 Ввод'!$E$204="",'У8 Ввод'!$D$204&gt;$B8),0,MAX(0,MIN(1,'У8 Ввод'!$E$204-NETWORKDAYS('У8 Ввод'!$D$204,$B8)+1))/Настройки!$E$14*100)</f>
        <v>0</v>
      </c>
      <c r="GR8" s="67" t="n">
        <f aca="false">IF(OR($D8=1,MONTH($B8)&lt;&gt;MONTH(StartDate),'У8 Ввод'!$D$205="",'У8 Ввод'!$E$205="",'У8 Ввод'!$D$205&gt;$B8),0,MAX(0,MIN(1,'У8 Ввод'!$E$205-NETWORKDAYS('У8 Ввод'!$D$205,$B8)+1))/Настройки!$E$14*100)</f>
        <v>0</v>
      </c>
      <c r="GS8" s="67" t="n">
        <f aca="false">IF(OR($D8=1,MONTH($B8)&lt;&gt;MONTH(StartDate),'У8 Ввод'!$D$206="",'У8 Ввод'!$E$206="",'У8 Ввод'!$D$206&gt;$B8),0,MAX(0,MIN(1,'У8 Ввод'!$E$206-NETWORKDAYS('У8 Ввод'!$D$206,$B8)+1))/Настройки!$E$14*100)</f>
        <v>0</v>
      </c>
      <c r="GT8" s="67" t="n">
        <f aca="false">IF(OR($D8=1,MONTH($B8)&lt;&gt;MONTH(StartDate),'У8 Ввод'!$D$207="",'У8 Ввод'!$E$207="",'У8 Ввод'!$D$207&gt;$B8),0,MAX(0,MIN(1,'У8 Ввод'!$E$207-NETWORKDAYS('У8 Ввод'!$D$207,$B8)+1))/Настройки!$E$14*100)</f>
        <v>0</v>
      </c>
      <c r="GU8" s="67" t="n">
        <f aca="false">IF(OR($D8=1,MONTH($B8)&lt;&gt;MONTH(StartDate),'У8 Ввод'!$D$208="",'У8 Ввод'!$E$208="",'У8 Ввод'!$D$208&gt;$B8),0,MAX(0,MIN(1,'У8 Ввод'!$E$208-NETWORKDAYS('У8 Ввод'!$D$208,$B8)+1))/Настройки!$E$14*100)</f>
        <v>0</v>
      </c>
      <c r="GV8" s="67" t="n">
        <f aca="false">IF(OR($D8=1,MONTH($B8)&lt;&gt;MONTH(StartDate),'У8 Ввод'!$D$209="",'У8 Ввод'!$E$209="",'У8 Ввод'!$D$209&gt;$B8),0,MAX(0,MIN(1,'У8 Ввод'!$E$209-NETWORKDAYS('У8 Ввод'!$D$209,$B8)+1))/Настройки!$E$14*100)</f>
        <v>0</v>
      </c>
      <c r="GW8" s="67" t="n">
        <f aca="false">IF(OR($D8=1,MONTH($B8)&lt;&gt;MONTH(StartDate),'У8 Ввод'!$D$210="",'У8 Ввод'!$E$210="",'У8 Ввод'!$D$210&gt;$B8),0,MAX(0,MIN(1,'У8 Ввод'!$E$210-NETWORKDAYS('У8 Ввод'!$D$210,$B8)+1))/Настройки!$E$14*100)</f>
        <v>0</v>
      </c>
      <c r="GX8" s="67" t="n">
        <f aca="false">IF(OR($D8=1,MONTH($B8)&lt;&gt;MONTH(StartDate),'У8 Ввод'!$D$211="",'У8 Ввод'!$E$211="",'У8 Ввод'!$D$211&gt;$B8),0,MAX(0,MIN(1,'У8 Ввод'!$E$211-NETWORKDAYS('У8 Ввод'!$D$211,$B8)+1))/Настройки!$E$14*100)</f>
        <v>0</v>
      </c>
      <c r="GY8" s="67" t="n">
        <f aca="false">IF(OR($D8=1,MONTH($B8)&lt;&gt;MONTH(StartDate),'У8 Ввод'!$D$212="",'У8 Ввод'!$E$212="",'У8 Ввод'!$D$212&gt;$B8),0,MAX(0,MIN(1,'У8 Ввод'!$E$212-NETWORKDAYS('У8 Ввод'!$D$212,$B8)+1))/Настройки!$E$14*100)</f>
        <v>0</v>
      </c>
      <c r="GZ8" s="67" t="n">
        <f aca="false">IF(OR($D8=1,MONTH($B8)&lt;&gt;MONTH(StartDate),'У8 Ввод'!$D$213="",'У8 Ввод'!$E$213="",'У8 Ввод'!$D$213&gt;$B8),0,MAX(0,MIN(1,'У8 Ввод'!$E$213-NETWORKDAYS('У8 Ввод'!$D$213,$B8)+1))/Настройки!$E$14*100)</f>
        <v>0</v>
      </c>
      <c r="HA8" s="67" t="n">
        <f aca="false">IF(OR($D8=1,MONTH($B8)&lt;&gt;MONTH(StartDate),'У8 Ввод'!$D$214="",'У8 Ввод'!$E$214="",'У8 Ввод'!$D$214&gt;$B8),0,MAX(0,MIN(1,'У8 Ввод'!$E$214-NETWORKDAYS('У8 Ввод'!$D$214,$B8)+1))/Настройки!$E$14*100)</f>
        <v>0</v>
      </c>
      <c r="HB8" s="67" t="n">
        <f aca="false">IF(OR($D8=1,MONTH($B8)&lt;&gt;MONTH(StartDate),'У8 Ввод'!$D$215="",'У8 Ввод'!$E$215="",'У8 Ввод'!$D$215&gt;$B8),0,MAX(0,MIN(1,'У8 Ввод'!$E$215-NETWORKDAYS('У8 Ввод'!$D$215,$B8)+1))/Настройки!$E$14*100)</f>
        <v>0</v>
      </c>
      <c r="HC8" s="67" t="n">
        <f aca="false">IF(OR($D8=1,MONTH($B8)&lt;&gt;MONTH(StartDate),'У8 Ввод'!$D$216="",'У8 Ввод'!$E$216="",'У8 Ввод'!$D$216&gt;$B8),0,MAX(0,MIN(1,'У8 Ввод'!$E$216-NETWORKDAYS('У8 Ввод'!$D$216,$B8)+1))/Настройки!$E$14*100)</f>
        <v>0</v>
      </c>
      <c r="HD8" s="67" t="n">
        <f aca="false">IF(OR($D8=1,MONTH($B8)&lt;&gt;MONTH(StartDate),'У8 Ввод'!$D$217="",'У8 Ввод'!$E$217="",'У8 Ввод'!$D$217&gt;$B8),0,MAX(0,MIN(1,'У8 Ввод'!$E$217-NETWORKDAYS('У8 Ввод'!$D$217,$B8)+1))/Настройки!$E$14*100)</f>
        <v>0</v>
      </c>
      <c r="HE8" s="67" t="n">
        <f aca="false">IF(OR($D8=1,MONTH($B8)&lt;&gt;MONTH(StartDate),'У8 Ввод'!$D$218="",'У8 Ввод'!$E$218="",'У8 Ввод'!$D$218&gt;$B8),0,MAX(0,MIN(1,'У8 Ввод'!$E$218-NETWORKDAYS('У8 Ввод'!$D$218,$B8)+1))/Настройки!$E$14*100)</f>
        <v>0</v>
      </c>
      <c r="HF8" s="67" t="n">
        <f aca="false">IF(OR($D8=1,MONTH($B8)&lt;&gt;MONTH(StartDate),'У8 Ввод'!$D$219="",'У8 Ввод'!$E$219="",'У8 Ввод'!$D$219&gt;$B8),0,MAX(0,MIN(1,'У8 Ввод'!$E$219-NETWORKDAYS('У8 Ввод'!$D$219,$B8)+1))/Настройки!$E$14*100)</f>
        <v>0</v>
      </c>
      <c r="HG8" s="67" t="n">
        <f aca="false">IF(OR($D8=1,MONTH($B8)&lt;&gt;MONTH(StartDate),'У8 Ввод'!$D$220="",'У8 Ввод'!$E$220="",'У8 Ввод'!$D$220&gt;$B8),0,MAX(0,MIN(1,'У8 Ввод'!$E$220-NETWORKDAYS('У8 Ввод'!$D$220,$B8)+1))/Настройки!$E$14*100)</f>
        <v>0</v>
      </c>
      <c r="HH8" s="67" t="n">
        <f aca="false">IF(OR($D8=1,MONTH($B8)&lt;&gt;MONTH(StartDate),'У8 Ввод'!$D$221="",'У8 Ввод'!$E$221="",'У8 Ввод'!$D$221&gt;$B8),0,MAX(0,MIN(1,'У8 Ввод'!$E$221-NETWORKDAYS('У8 Ввод'!$D$221,$B8)+1))/Настройки!$E$14*100)</f>
        <v>0</v>
      </c>
      <c r="HI8" s="67" t="n">
        <f aca="false">IF(OR($D8=1,MONTH($B8)&lt;&gt;MONTH(StartDate),'У8 Ввод'!$D$222="",'У8 Ввод'!$E$222="",'У8 Ввод'!$D$222&gt;$B8),0,MAX(0,MIN(1,'У8 Ввод'!$E$222-NETWORKDAYS('У8 Ввод'!$D$222,$B8)+1))/Настройки!$E$14*100)</f>
        <v>0</v>
      </c>
      <c r="HJ8" s="67" t="n">
        <f aca="false">IF(OR($D8=1,MONTH($B8)&lt;&gt;MONTH(StartDate),'У8 Ввод'!$D$223="",'У8 Ввод'!$E$223="",'У8 Ввод'!$D$223&gt;$B8),0,MAX(0,MIN(1,'У8 Ввод'!$E$223-NETWORKDAYS('У8 Ввод'!$D$223,$B8)+1))/Настройки!$E$14*100)</f>
        <v>0</v>
      </c>
      <c r="HK8" s="67" t="n">
        <f aca="false">IF(OR($D8=1,MONTH($B8)&lt;&gt;MONTH(StartDate),'У8 Ввод'!$D$224="",'У8 Ввод'!$E$224="",'У8 Ввод'!$D$224&gt;$B8),0,MAX(0,MIN(1,'У8 Ввод'!$E$224-NETWORKDAYS('У8 Ввод'!$D$224,$B8)+1))/Настройки!$E$14*100)</f>
        <v>0</v>
      </c>
      <c r="HL8" s="67" t="n">
        <f aca="false">IF(OR($D8=1,MONTH($B8)&lt;&gt;MONTH(StartDate),'У8 Ввод'!$D$225="",'У8 Ввод'!$E$225="",'У8 Ввод'!$D$225&gt;$B8),0,MAX(0,MIN(1,'У8 Ввод'!$E$225-NETWORKDAYS('У8 Ввод'!$D$225,$B8)+1))/Настройки!$E$14*100)</f>
        <v>0</v>
      </c>
      <c r="HM8" s="67" t="n">
        <f aca="false">IF(OR($D8=1,MONTH($B8)&lt;&gt;MONTH(StartDate),'У8 Ввод'!$D$226="",'У8 Ввод'!$E$226="",'У8 Ввод'!$D$226&gt;$B8),0,MAX(0,MIN(1,'У8 Ввод'!$E$226-NETWORKDAYS('У8 Ввод'!$D$226,$B8)+1))/Настройки!$E$14*100)</f>
        <v>0</v>
      </c>
      <c r="HN8" s="67" t="n">
        <f aca="false">IF(OR($D8=1,MONTH($B8)&lt;&gt;MONTH(StartDate),'У8 Ввод'!$D$227="",'У8 Ввод'!$E$227="",'У8 Ввод'!$D$227&gt;$B8),0,MAX(0,MIN(1,'У8 Ввод'!$E$227-NETWORKDAYS('У8 Ввод'!$D$227,$B8)+1))/Настройки!$E$14*100)</f>
        <v>0</v>
      </c>
      <c r="HO8" s="67" t="n">
        <f aca="false">IF(OR($D8=1,MONTH($B8)&lt;&gt;MONTH(StartDate),'У8 Ввод'!$D$228="",'У8 Ввод'!$E$228="",'У8 Ввод'!$D$228&gt;$B8),0,MAX(0,MIN(1,'У8 Ввод'!$E$228-NETWORKDAYS('У8 Ввод'!$D$228,$B8)+1))/Настройки!$E$14*100)</f>
        <v>0</v>
      </c>
      <c r="HP8" s="67" t="n">
        <f aca="false">IF(OR($D8=1,MONTH($B8)&lt;&gt;MONTH(StartDate),'У8 Ввод'!$D$229="",'У8 Ввод'!$E$229="",'У8 Ввод'!$D$229&gt;$B8),0,MAX(0,MIN(1,'У8 Ввод'!$E$229-NETWORKDAYS('У8 Ввод'!$D$229,$B8)+1))/Настройки!$E$14*100)</f>
        <v>0</v>
      </c>
      <c r="HQ8" s="67" t="n">
        <f aca="false">IF(OR($D8=1,MONTH($B8)&lt;&gt;MONTH(StartDate),'У8 Ввод'!$D$230="",'У8 Ввод'!$E$230="",'У8 Ввод'!$D$230&gt;$B8),0,MAX(0,MIN(1,'У8 Ввод'!$E$230-NETWORKDAYS('У8 Ввод'!$D$230,$B8)+1))/Настройки!$E$14*100)</f>
        <v>0</v>
      </c>
      <c r="HR8" s="67" t="n">
        <f aca="false">IF(OR($D8=1,MONTH($B8)&lt;&gt;MONTH(StartDate),'У8 Ввод'!$D$231="",'У8 Ввод'!$E$231="",'У8 Ввод'!$D$231&gt;$B8),0,MAX(0,MIN(1,'У8 Ввод'!$E$231-NETWORKDAYS('У8 Ввод'!$D$231,$B8)+1))/Настройки!$E$14*100)</f>
        <v>0</v>
      </c>
      <c r="HS8" s="67" t="n">
        <f aca="false">IF(OR($D8=1,MONTH($B8)&lt;&gt;MONTH(StartDate),'У8 Ввод'!$D$232="",'У8 Ввод'!$E$232="",'У8 Ввод'!$D$232&gt;$B8),0,MAX(0,MIN(1,'У8 Ввод'!$E$232-NETWORKDAYS('У8 Ввод'!$D$232,$B8)+1))/Настройки!$E$14*100)</f>
        <v>0</v>
      </c>
      <c r="HT8" s="67" t="n">
        <f aca="false">IF(OR($D8=1,MONTH($B8)&lt;&gt;MONTH(StartDate),'У8 Ввод'!$D$233="",'У8 Ввод'!$E$233="",'У8 Ввод'!$D$233&gt;$B8),0,MAX(0,MIN(1,'У8 Ввод'!$E$233-NETWORKDAYS('У8 Ввод'!$D$233,$B8)+1))/Настройки!$E$14*100)</f>
        <v>0</v>
      </c>
      <c r="HU8" s="67" t="n">
        <f aca="false">IF(OR($D8=1,MONTH($B8)&lt;&gt;MONTH(StartDate),'У8 Ввод'!$D$234="",'У8 Ввод'!$E$234="",'У8 Ввод'!$D$234&gt;$B8),0,MAX(0,MIN(1,'У8 Ввод'!$E$234-NETWORKDAYS('У8 Ввод'!$D$234,$B8)+1))/Настройки!$E$14*100)</f>
        <v>0</v>
      </c>
      <c r="HV8" s="67" t="n">
        <f aca="false">IF(OR($D8=1,MONTH($B8)&lt;&gt;MONTH(StartDate),'У8 Ввод'!$D$235="",'У8 Ввод'!$E$235="",'У8 Ввод'!$D$235&gt;$B8),0,MAX(0,MIN(1,'У8 Ввод'!$E$235-NETWORKDAYS('У8 Ввод'!$D$235,$B8)+1))/Настройки!$E$14*100)</f>
        <v>0</v>
      </c>
      <c r="HW8" s="67" t="n">
        <f aca="false">IF(OR($D8=1,MONTH($B8)&lt;&gt;MONTH(StartDate),'У8 Ввод'!$D$236="",'У8 Ввод'!$E$236="",'У8 Ввод'!$D$236&gt;$B8),0,MAX(0,MIN(1,'У8 Ввод'!$E$236-NETWORKDAYS('У8 Ввод'!$D$236,$B8)+1))/Настройки!$E$14*100)</f>
        <v>0</v>
      </c>
      <c r="HX8" s="67" t="n">
        <f aca="false">IF(OR($D8=1,MONTH($B8)&lt;&gt;MONTH(StartDate),'У8 Ввод'!$D$237="",'У8 Ввод'!$E$237="",'У8 Ввод'!$D$237&gt;$B8),0,MAX(0,MIN(1,'У8 Ввод'!$E$237-NETWORKDAYS('У8 Ввод'!$D$237,$B8)+1))/Настройки!$E$14*100)</f>
        <v>0</v>
      </c>
      <c r="HY8" s="67" t="n">
        <f aca="false">IF(OR($D8=1,MONTH($B8)&lt;&gt;MONTH(StartDate),'У8 Ввод'!$D$238="",'У8 Ввод'!$E$238="",'У8 Ввод'!$D$238&gt;$B8),0,MAX(0,MIN(1,'У8 Ввод'!$E$238-NETWORKDAYS('У8 Ввод'!$D$238,$B8)+1))/Настройки!$E$14*100)</f>
        <v>0</v>
      </c>
      <c r="HZ8" s="67" t="n">
        <f aca="false">IF(OR($D8=1,MONTH($B8)&lt;&gt;MONTH(StartDate),'У8 Ввод'!$D$239="",'У8 Ввод'!$E$239="",'У8 Ввод'!$D$239&gt;$B8),0,MAX(0,MIN(1,'У8 Ввод'!$E$239-NETWORKDAYS('У8 Ввод'!$D$239,$B8)+1))/Настройки!$E$14*100)</f>
        <v>0</v>
      </c>
      <c r="IA8" s="67" t="n">
        <f aca="false">IF(OR($D8=1,MONTH($B8)&lt;&gt;MONTH(StartDate),'У8 Ввод'!$D$240="",'У8 Ввод'!$E$240="",'У8 Ввод'!$D$240&gt;$B8),0,MAX(0,MIN(1,'У8 Ввод'!$E$240-NETWORKDAYS('У8 Ввод'!$D$240,$B8)+1))/Настройки!$E$14*100)</f>
        <v>0</v>
      </c>
      <c r="IB8" s="67" t="n">
        <f aca="false">IF(OR($D8=1,MONTH($B8)&lt;&gt;MONTH(StartDate),'У8 Ввод'!$D$241="",'У8 Ввод'!$E$241="",'У8 Ввод'!$D$241&gt;$B8),0,MAX(0,MIN(1,'У8 Ввод'!$E$241-NETWORKDAYS('У8 Ввод'!$D$241,$B8)+1))/Настройки!$E$14*100)</f>
        <v>0</v>
      </c>
      <c r="IC8" s="67" t="n">
        <f aca="false">IF(OR($D8=1,MONTH($B8)&lt;&gt;MONTH(StartDate),'У8 Ввод'!$D$242="",'У8 Ввод'!$E$242="",'У8 Ввод'!$D$242&gt;$B8),0,MAX(0,MIN(1,'У8 Ввод'!$E$242-NETWORKDAYS('У8 Ввод'!$D$242,$B8)+1))/Настройки!$E$14*100)</f>
        <v>0</v>
      </c>
      <c r="ID8" s="67" t="n">
        <f aca="false">IF(OR($D8=1,MONTH($B8)&lt;&gt;MONTH(StartDate),'У8 Ввод'!$D$243="",'У8 Ввод'!$E$243="",'У8 Ввод'!$D$243&gt;$B8),0,MAX(0,MIN(1,'У8 Ввод'!$E$243-NETWORKDAYS('У8 Ввод'!$D$243,$B8)+1))/Настройки!$E$14*100)</f>
        <v>0</v>
      </c>
      <c r="IE8" s="67" t="n">
        <f aca="false">IF(OR($D8=1,MONTH($B8)&lt;&gt;MONTH(StartDate),'У8 Ввод'!$D$244="",'У8 Ввод'!$E$244="",'У8 Ввод'!$D$244&gt;$B8),0,MAX(0,MIN(1,'У8 Ввод'!$E$244-NETWORKDAYS('У8 Ввод'!$D$244,$B8)+1))/Настройки!$E$14*100)</f>
        <v>0</v>
      </c>
      <c r="IF8" s="67" t="n">
        <f aca="false">IF(OR($D8=1,MONTH($B8)&lt;&gt;MONTH(StartDate),'У8 Ввод'!$D$245="",'У8 Ввод'!$E$245="",'У8 Ввод'!$D$245&gt;$B8),0,MAX(0,MIN(1,'У8 Ввод'!$E$245-NETWORKDAYS('У8 Ввод'!$D$245,$B8)+1))/Настройки!$E$14*100)</f>
        <v>0</v>
      </c>
      <c r="IG8" s="67" t="n">
        <f aca="false">IF(OR($D8=1,MONTH($B8)&lt;&gt;MONTH(StartDate),'У8 Ввод'!$D$246="",'У8 Ввод'!$E$246="",'У8 Ввод'!$D$246&gt;$B8),0,MAX(0,MIN(1,'У8 Ввод'!$E$246-NETWORKDAYS('У8 Ввод'!$D$246,$B8)+1))/Настройки!$E$14*100)</f>
        <v>0</v>
      </c>
      <c r="IH8" s="67" t="n">
        <f aca="false">IF(OR($D8=1,MONTH($B8)&lt;&gt;MONTH(StartDate),'У8 Ввод'!$D$247="",'У8 Ввод'!$E$247="",'У8 Ввод'!$D$247&gt;$B8),0,MAX(0,MIN(1,'У8 Ввод'!$E$247-NETWORKDAYS('У8 Ввод'!$D$247,$B8)+1))/Настройки!$E$14*100)</f>
        <v>0</v>
      </c>
      <c r="II8" s="67" t="n">
        <f aca="false">IF(OR($D8=1,MONTH($B8)&lt;&gt;MONTH(StartDate),'У8 Ввод'!$D$248="",'У8 Ввод'!$E$248="",'У8 Ввод'!$D$248&gt;$B8),0,MAX(0,MIN(1,'У8 Ввод'!$E$248-NETWORKDAYS('У8 Ввод'!$D$248,$B8)+1))/Настройки!$E$14*100)</f>
        <v>0</v>
      </c>
      <c r="IJ8" s="67" t="n">
        <f aca="false">IF(OR($D8=1,MONTH($B8)&lt;&gt;MONTH(StartDate),'У8 Ввод'!$D$249="",'У8 Ввод'!$E$249="",'У8 Ввод'!$D$249&gt;$B8),0,MAX(0,MIN(1,'У8 Ввод'!$E$249-NETWORKDAYS('У8 Ввод'!$D$249,$B8)+1))/Настройки!$E$14*100)</f>
        <v>0</v>
      </c>
      <c r="IK8" s="67" t="n">
        <f aca="false">IF(OR($D8=1,MONTH($B8)&lt;&gt;MONTH(StartDate),'У8 Ввод'!$D$250="",'У8 Ввод'!$E$250="",'У8 Ввод'!$D$250&gt;$B8),0,MAX(0,MIN(1,'У8 Ввод'!$E$250-NETWORKDAYS('У8 Ввод'!$D$250,$B8)+1))/Настройки!$E$14*100)</f>
        <v>0</v>
      </c>
      <c r="IL8" s="67" t="n">
        <f aca="false">IF(OR($D8=1,MONTH($B8)&lt;&gt;MONTH(StartDate),'У8 Ввод'!$D$251="",'У8 Ввод'!$E$251="",'У8 Ввод'!$D$251&gt;$B8),0,MAX(0,MIN(1,'У8 Ввод'!$E$251-NETWORKDAYS('У8 Ввод'!$D$251,$B8)+1))/Настройки!$E$14*100)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0</v>
      </c>
      <c r="F9" s="49" t="n">
        <f aca="false">IF(OR(MONTH(B9)&lt;&gt;MONTH(StartDate),D9=1),"",100)</f>
        <v>100</v>
      </c>
      <c r="G9" s="67" t="n">
        <f aca="false">IF(OR($D9=1,MONTH($B9)&lt;&gt;MONTH(StartDate),'У8 Ввод'!$D$12="",'У8 Ввод'!$E$12="",'У8 Ввод'!$D$12&gt;$B9),0,MAX(0,MIN(1,'У8 Ввод'!$E$12-NETWORKDAYS('У8 Ввод'!$D$12,$B9)+1))/Настройки!$E$14*100)</f>
        <v>0</v>
      </c>
      <c r="H9" s="67" t="n">
        <f aca="false">IF(OR($D9=1,MONTH($B9)&lt;&gt;MONTH(StartDate),'У8 Ввод'!$D$13="",'У8 Ввод'!$E$13="",'У8 Ввод'!$D$13&gt;$B9),0,MAX(0,MIN(1,'У8 Ввод'!$E$13-NETWORKDAYS('У8 Ввод'!$D$13,$B9)+1))/Настройки!$E$14*100)</f>
        <v>0</v>
      </c>
      <c r="I9" s="67" t="n">
        <f aca="false">IF(OR($D9=1,MONTH($B9)&lt;&gt;MONTH(StartDate),'У8 Ввод'!$D$14="",'У8 Ввод'!$E$14="",'У8 Ввод'!$D$14&gt;$B9),0,MAX(0,MIN(1,'У8 Ввод'!$E$14-NETWORKDAYS('У8 Ввод'!$D$14,$B9)+1))/Настройки!$E$14*100)</f>
        <v>0</v>
      </c>
      <c r="J9" s="67" t="n">
        <f aca="false">IF(OR($D9=1,MONTH($B9)&lt;&gt;MONTH(StartDate),'У8 Ввод'!$D$15="",'У8 Ввод'!$E$15="",'У8 Ввод'!$D$15&gt;$B9),0,MAX(0,MIN(1,'У8 Ввод'!$E$15-NETWORKDAYS('У8 Ввод'!$D$15,$B9)+1))/Настройки!$E$14*100)</f>
        <v>0</v>
      </c>
      <c r="K9" s="67" t="n">
        <f aca="false">IF(OR($D9=1,MONTH($B9)&lt;&gt;MONTH(StartDate),'У8 Ввод'!$D$16="",'У8 Ввод'!$E$16="",'У8 Ввод'!$D$16&gt;$B9),0,MAX(0,MIN(1,'У8 Ввод'!$E$16-NETWORKDAYS('У8 Ввод'!$D$16,$B9)+1))/Настройки!$E$14*100)</f>
        <v>0</v>
      </c>
      <c r="L9" s="67" t="n">
        <f aca="false">IF(OR($D9=1,MONTH($B9)&lt;&gt;MONTH(StartDate),'У8 Ввод'!$D$17="",'У8 Ввод'!$E$17="",'У8 Ввод'!$D$17&gt;$B9),0,MAX(0,MIN(1,'У8 Ввод'!$E$17-NETWORKDAYS('У8 Ввод'!$D$17,$B9)+1))/Настройки!$E$14*100)</f>
        <v>0</v>
      </c>
      <c r="M9" s="67" t="n">
        <f aca="false">IF(OR($D9=1,MONTH($B9)&lt;&gt;MONTH(StartDate),'У8 Ввод'!$D$18="",'У8 Ввод'!$E$18="",'У8 Ввод'!$D$18&gt;$B9),0,MAX(0,MIN(1,'У8 Ввод'!$E$18-NETWORKDAYS('У8 Ввод'!$D$18,$B9)+1))/Настройки!$E$14*100)</f>
        <v>0</v>
      </c>
      <c r="N9" s="67" t="n">
        <f aca="false">IF(OR($D9=1,MONTH($B9)&lt;&gt;MONTH(StartDate),'У8 Ввод'!$D$19="",'У8 Ввод'!$E$19="",'У8 Ввод'!$D$19&gt;$B9),0,MAX(0,MIN(1,'У8 Ввод'!$E$19-NETWORKDAYS('У8 Ввод'!$D$19,$B9)+1))/Настройки!$E$14*100)</f>
        <v>0</v>
      </c>
      <c r="O9" s="67" t="n">
        <f aca="false">IF(OR($D9=1,MONTH($B9)&lt;&gt;MONTH(StartDate),'У8 Ввод'!$D$20="",'У8 Ввод'!$E$20="",'У8 Ввод'!$D$20&gt;$B9),0,MAX(0,MIN(1,'У8 Ввод'!$E$20-NETWORKDAYS('У8 Ввод'!$D$20,$B9)+1))/Настройки!$E$14*100)</f>
        <v>0</v>
      </c>
      <c r="P9" s="67" t="n">
        <f aca="false">IF(OR($D9=1,MONTH($B9)&lt;&gt;MONTH(StartDate),'У8 Ввод'!$D$21="",'У8 Ввод'!$E$21="",'У8 Ввод'!$D$21&gt;$B9),0,MAX(0,MIN(1,'У8 Ввод'!$E$21-NETWORKDAYS('У8 Ввод'!$D$21,$B9)+1))/Настройки!$E$14*100)</f>
        <v>0</v>
      </c>
      <c r="Q9" s="67" t="n">
        <f aca="false">IF(OR($D9=1,MONTH($B9)&lt;&gt;MONTH(StartDate),'У8 Ввод'!$D$22="",'У8 Ввод'!$E$22="",'У8 Ввод'!$D$22&gt;$B9),0,MAX(0,MIN(1,'У8 Ввод'!$E$22-NETWORKDAYS('У8 Ввод'!$D$22,$B9)+1))/Настройки!$E$14*100)</f>
        <v>0</v>
      </c>
      <c r="R9" s="67" t="n">
        <f aca="false">IF(OR($D9=1,MONTH($B9)&lt;&gt;MONTH(StartDate),'У8 Ввод'!$D$23="",'У8 Ввод'!$E$23="",'У8 Ввод'!$D$23&gt;$B9),0,MAX(0,MIN(1,'У8 Ввод'!$E$23-NETWORKDAYS('У8 Ввод'!$D$23,$B9)+1))/Настройки!$E$14*100)</f>
        <v>0</v>
      </c>
      <c r="S9" s="67" t="n">
        <f aca="false">IF(OR($D9=1,MONTH($B9)&lt;&gt;MONTH(StartDate),'У8 Ввод'!$D$24="",'У8 Ввод'!$E$24="",'У8 Ввод'!$D$24&gt;$B9),0,MAX(0,MIN(1,'У8 Ввод'!$E$24-NETWORKDAYS('У8 Ввод'!$D$24,$B9)+1))/Настройки!$E$14*100)</f>
        <v>0</v>
      </c>
      <c r="T9" s="67" t="n">
        <f aca="false">IF(OR($D9=1,MONTH($B9)&lt;&gt;MONTH(StartDate),'У8 Ввод'!$D$25="",'У8 Ввод'!$E$25="",'У8 Ввод'!$D$25&gt;$B9),0,MAX(0,MIN(1,'У8 Ввод'!$E$25-NETWORKDAYS('У8 Ввод'!$D$25,$B9)+1))/Настройки!$E$14*100)</f>
        <v>0</v>
      </c>
      <c r="U9" s="67" t="n">
        <f aca="false">IF(OR($D9=1,MONTH($B9)&lt;&gt;MONTH(StartDate),'У8 Ввод'!$D$26="",'У8 Ввод'!$E$26="",'У8 Ввод'!$D$26&gt;$B9),0,MAX(0,MIN(1,'У8 Ввод'!$E$26-NETWORKDAYS('У8 Ввод'!$D$26,$B9)+1))/Настройки!$E$14*100)</f>
        <v>0</v>
      </c>
      <c r="V9" s="67" t="n">
        <f aca="false">IF(OR($D9=1,MONTH($B9)&lt;&gt;MONTH(StartDate),'У8 Ввод'!$D$27="",'У8 Ввод'!$E$27="",'У8 Ввод'!$D$27&gt;$B9),0,MAX(0,MIN(1,'У8 Ввод'!$E$27-NETWORKDAYS('У8 Ввод'!$D$27,$B9)+1))/Настройки!$E$14*100)</f>
        <v>0</v>
      </c>
      <c r="W9" s="67" t="n">
        <f aca="false">IF(OR($D9=1,MONTH($B9)&lt;&gt;MONTH(StartDate),'У8 Ввод'!$D$28="",'У8 Ввод'!$E$28="",'У8 Ввод'!$D$28&gt;$B9),0,MAX(0,MIN(1,'У8 Ввод'!$E$28-NETWORKDAYS('У8 Ввод'!$D$28,$B9)+1))/Настройки!$E$14*100)</f>
        <v>0</v>
      </c>
      <c r="X9" s="67" t="n">
        <f aca="false">IF(OR($D9=1,MONTH($B9)&lt;&gt;MONTH(StartDate),'У8 Ввод'!$D$29="",'У8 Ввод'!$E$29="",'У8 Ввод'!$D$29&gt;$B9),0,MAX(0,MIN(1,'У8 Ввод'!$E$29-NETWORKDAYS('У8 Ввод'!$D$29,$B9)+1))/Настройки!$E$14*100)</f>
        <v>0</v>
      </c>
      <c r="Y9" s="67" t="n">
        <f aca="false">IF(OR($D9=1,MONTH($B9)&lt;&gt;MONTH(StartDate),'У8 Ввод'!$D$30="",'У8 Ввод'!$E$30="",'У8 Ввод'!$D$30&gt;$B9),0,MAX(0,MIN(1,'У8 Ввод'!$E$30-NETWORKDAYS('У8 Ввод'!$D$30,$B9)+1))/Настройки!$E$14*100)</f>
        <v>0</v>
      </c>
      <c r="Z9" s="67" t="n">
        <f aca="false">IF(OR($D9=1,MONTH($B9)&lt;&gt;MONTH(StartDate),'У8 Ввод'!$D$31="",'У8 Ввод'!$E$31="",'У8 Ввод'!$D$31&gt;$B9),0,MAX(0,MIN(1,'У8 Ввод'!$E$31-NETWORKDAYS('У8 Ввод'!$D$31,$B9)+1))/Настройки!$E$14*100)</f>
        <v>0</v>
      </c>
      <c r="AA9" s="67" t="n">
        <f aca="false">IF(OR($D9=1,MONTH($B9)&lt;&gt;MONTH(StartDate),'У8 Ввод'!$D$32="",'У8 Ввод'!$E$32="",'У8 Ввод'!$D$32&gt;$B9),0,MAX(0,MIN(1,'У8 Ввод'!$E$32-NETWORKDAYS('У8 Ввод'!$D$32,$B9)+1))/Настройки!$E$14*100)</f>
        <v>0</v>
      </c>
      <c r="AB9" s="67" t="n">
        <f aca="false">IF(OR($D9=1,MONTH($B9)&lt;&gt;MONTH(StartDate),'У8 Ввод'!$D$33="",'У8 Ввод'!$E$33="",'У8 Ввод'!$D$33&gt;$B9),0,MAX(0,MIN(1,'У8 Ввод'!$E$33-NETWORKDAYS('У8 Ввод'!$D$33,$B9)+1))/Настройки!$E$14*100)</f>
        <v>0</v>
      </c>
      <c r="AC9" s="67" t="n">
        <f aca="false">IF(OR($D9=1,MONTH($B9)&lt;&gt;MONTH(StartDate),'У8 Ввод'!$D$34="",'У8 Ввод'!$E$34="",'У8 Ввод'!$D$34&gt;$B9),0,MAX(0,MIN(1,'У8 Ввод'!$E$34-NETWORKDAYS('У8 Ввод'!$D$34,$B9)+1))/Настройки!$E$14*100)</f>
        <v>0</v>
      </c>
      <c r="AD9" s="67" t="n">
        <f aca="false">IF(OR($D9=1,MONTH($B9)&lt;&gt;MONTH(StartDate),'У8 Ввод'!$D$35="",'У8 Ввод'!$E$35="",'У8 Ввод'!$D$35&gt;$B9),0,MAX(0,MIN(1,'У8 Ввод'!$E$35-NETWORKDAYS('У8 Ввод'!$D$35,$B9)+1))/Настройки!$E$14*100)</f>
        <v>0</v>
      </c>
      <c r="AE9" s="67" t="n">
        <f aca="false">IF(OR($D9=1,MONTH($B9)&lt;&gt;MONTH(StartDate),'У8 Ввод'!$D$36="",'У8 Ввод'!$E$36="",'У8 Ввод'!$D$36&gt;$B9),0,MAX(0,MIN(1,'У8 Ввод'!$E$36-NETWORKDAYS('У8 Ввод'!$D$36,$B9)+1))/Настройки!$E$14*100)</f>
        <v>0</v>
      </c>
      <c r="AF9" s="67" t="n">
        <f aca="false">IF(OR($D9=1,MONTH($B9)&lt;&gt;MONTH(StartDate),'У8 Ввод'!$D$37="",'У8 Ввод'!$E$37="",'У8 Ввод'!$D$37&gt;$B9),0,MAX(0,MIN(1,'У8 Ввод'!$E$37-NETWORKDAYS('У8 Ввод'!$D$37,$B9)+1))/Настройки!$E$14*100)</f>
        <v>0</v>
      </c>
      <c r="AG9" s="67" t="n">
        <f aca="false">IF(OR($D9=1,MONTH($B9)&lt;&gt;MONTH(StartDate),'У8 Ввод'!$D$38="",'У8 Ввод'!$E$38="",'У8 Ввод'!$D$38&gt;$B9),0,MAX(0,MIN(1,'У8 Ввод'!$E$38-NETWORKDAYS('У8 Ввод'!$D$38,$B9)+1))/Настройки!$E$14*100)</f>
        <v>0</v>
      </c>
      <c r="AH9" s="67" t="n">
        <f aca="false">IF(OR($D9=1,MONTH($B9)&lt;&gt;MONTH(StartDate),'У8 Ввод'!$D$39="",'У8 Ввод'!$E$39="",'У8 Ввод'!$D$39&gt;$B9),0,MAX(0,MIN(1,'У8 Ввод'!$E$39-NETWORKDAYS('У8 Ввод'!$D$39,$B9)+1))/Настройки!$E$14*100)</f>
        <v>0</v>
      </c>
      <c r="AI9" s="67" t="n">
        <f aca="false">IF(OR($D9=1,MONTH($B9)&lt;&gt;MONTH(StartDate),'У8 Ввод'!$D$40="",'У8 Ввод'!$E$40="",'У8 Ввод'!$D$40&gt;$B9),0,MAX(0,MIN(1,'У8 Ввод'!$E$40-NETWORKDAYS('У8 Ввод'!$D$40,$B9)+1))/Настройки!$E$14*100)</f>
        <v>0</v>
      </c>
      <c r="AJ9" s="67" t="n">
        <f aca="false">IF(OR($D9=1,MONTH($B9)&lt;&gt;MONTH(StartDate),'У8 Ввод'!$D$41="",'У8 Ввод'!$E$41="",'У8 Ввод'!$D$41&gt;$B9),0,MAX(0,MIN(1,'У8 Ввод'!$E$41-NETWORKDAYS('У8 Ввод'!$D$41,$B9)+1))/Настройки!$E$14*100)</f>
        <v>0</v>
      </c>
      <c r="AK9" s="67" t="n">
        <f aca="false">IF(OR($D9=1,MONTH($B9)&lt;&gt;MONTH(StartDate),'У8 Ввод'!$D$42="",'У8 Ввод'!$E$42="",'У8 Ввод'!$D$42&gt;$B9),0,MAX(0,MIN(1,'У8 Ввод'!$E$42-NETWORKDAYS('У8 Ввод'!$D$42,$B9)+1))/Настройки!$E$14*100)</f>
        <v>0</v>
      </c>
      <c r="AL9" s="67" t="n">
        <f aca="false">IF(OR($D9=1,MONTH($B9)&lt;&gt;MONTH(StartDate),'У8 Ввод'!$D$43="",'У8 Ввод'!$E$43="",'У8 Ввод'!$D$43&gt;$B9),0,MAX(0,MIN(1,'У8 Ввод'!$E$43-NETWORKDAYS('У8 Ввод'!$D$43,$B9)+1))/Настройки!$E$14*100)</f>
        <v>0</v>
      </c>
      <c r="AM9" s="67" t="n">
        <f aca="false">IF(OR($D9=1,MONTH($B9)&lt;&gt;MONTH(StartDate),'У8 Ввод'!$D$44="",'У8 Ввод'!$E$44="",'У8 Ввод'!$D$44&gt;$B9),0,MAX(0,MIN(1,'У8 Ввод'!$E$44-NETWORKDAYS('У8 Ввод'!$D$44,$B9)+1))/Настройки!$E$14*100)</f>
        <v>0</v>
      </c>
      <c r="AN9" s="67" t="n">
        <f aca="false">IF(OR($D9=1,MONTH($B9)&lt;&gt;MONTH(StartDate),'У8 Ввод'!$D$45="",'У8 Ввод'!$E$45="",'У8 Ввод'!$D$45&gt;$B9),0,MAX(0,MIN(1,'У8 Ввод'!$E$45-NETWORKDAYS('У8 Ввод'!$D$45,$B9)+1))/Настройки!$E$14*100)</f>
        <v>0</v>
      </c>
      <c r="AO9" s="67" t="n">
        <f aca="false">IF(OR($D9=1,MONTH($B9)&lt;&gt;MONTH(StartDate),'У8 Ввод'!$D$46="",'У8 Ввод'!$E$46="",'У8 Ввод'!$D$46&gt;$B9),0,MAX(0,MIN(1,'У8 Ввод'!$E$46-NETWORKDAYS('У8 Ввод'!$D$46,$B9)+1))/Настройки!$E$14*100)</f>
        <v>0</v>
      </c>
      <c r="AP9" s="67" t="n">
        <f aca="false">IF(OR($D9=1,MONTH($B9)&lt;&gt;MONTH(StartDate),'У8 Ввод'!$D$47="",'У8 Ввод'!$E$47="",'У8 Ввод'!$D$47&gt;$B9),0,MAX(0,MIN(1,'У8 Ввод'!$E$47-NETWORKDAYS('У8 Ввод'!$D$47,$B9)+1))/Настройки!$E$14*100)</f>
        <v>0</v>
      </c>
      <c r="AQ9" s="67" t="n">
        <f aca="false">IF(OR($D9=1,MONTH($B9)&lt;&gt;MONTH(StartDate),'У8 Ввод'!$D$48="",'У8 Ввод'!$E$48="",'У8 Ввод'!$D$48&gt;$B9),0,MAX(0,MIN(1,'У8 Ввод'!$E$48-NETWORKDAYS('У8 Ввод'!$D$48,$B9)+1))/Настройки!$E$14*100)</f>
        <v>0</v>
      </c>
      <c r="AR9" s="67" t="n">
        <f aca="false">IF(OR($D9=1,MONTH($B9)&lt;&gt;MONTH(StartDate),'У8 Ввод'!$D$49="",'У8 Ввод'!$E$49="",'У8 Ввод'!$D$49&gt;$B9),0,MAX(0,MIN(1,'У8 Ввод'!$E$49-NETWORKDAYS('У8 Ввод'!$D$49,$B9)+1))/Настройки!$E$14*100)</f>
        <v>0</v>
      </c>
      <c r="AS9" s="67" t="n">
        <f aca="false">IF(OR($D9=1,MONTH($B9)&lt;&gt;MONTH(StartDate),'У8 Ввод'!$D$50="",'У8 Ввод'!$E$50="",'У8 Ввод'!$D$50&gt;$B9),0,MAX(0,MIN(1,'У8 Ввод'!$E$50-NETWORKDAYS('У8 Ввод'!$D$50,$B9)+1))/Настройки!$E$14*100)</f>
        <v>0</v>
      </c>
      <c r="AT9" s="67" t="n">
        <f aca="false">IF(OR($D9=1,MONTH($B9)&lt;&gt;MONTH(StartDate),'У8 Ввод'!$D$51="",'У8 Ввод'!$E$51="",'У8 Ввод'!$D$51&gt;$B9),0,MAX(0,MIN(1,'У8 Ввод'!$E$51-NETWORKDAYS('У8 Ввод'!$D$51,$B9)+1))/Настройки!$E$14*100)</f>
        <v>0</v>
      </c>
      <c r="AU9" s="67" t="n">
        <f aca="false">IF(OR($D9=1,MONTH($B9)&lt;&gt;MONTH(StartDate),'У8 Ввод'!$D$52="",'У8 Ввод'!$E$52="",'У8 Ввод'!$D$52&gt;$B9),0,MAX(0,MIN(1,'У8 Ввод'!$E$52-NETWORKDAYS('У8 Ввод'!$D$52,$B9)+1))/Настройки!$E$14*100)</f>
        <v>0</v>
      </c>
      <c r="AV9" s="67" t="n">
        <f aca="false">IF(OR($D9=1,MONTH($B9)&lt;&gt;MONTH(StartDate),'У8 Ввод'!$D$53="",'У8 Ввод'!$E$53="",'У8 Ввод'!$D$53&gt;$B9),0,MAX(0,MIN(1,'У8 Ввод'!$E$53-NETWORKDAYS('У8 Ввод'!$D$53,$B9)+1))/Настройки!$E$14*100)</f>
        <v>0</v>
      </c>
      <c r="AW9" s="67" t="n">
        <f aca="false">IF(OR($D9=1,MONTH($B9)&lt;&gt;MONTH(StartDate),'У8 Ввод'!$D$54="",'У8 Ввод'!$E$54="",'У8 Ввод'!$D$54&gt;$B9),0,MAX(0,MIN(1,'У8 Ввод'!$E$54-NETWORKDAYS('У8 Ввод'!$D$54,$B9)+1))/Настройки!$E$14*100)</f>
        <v>0</v>
      </c>
      <c r="AX9" s="67" t="n">
        <f aca="false">IF(OR($D9=1,MONTH($B9)&lt;&gt;MONTH(StartDate),'У8 Ввод'!$D$55="",'У8 Ввод'!$E$55="",'У8 Ввод'!$D$55&gt;$B9),0,MAX(0,MIN(1,'У8 Ввод'!$E$55-NETWORKDAYS('У8 Ввод'!$D$55,$B9)+1))/Настройки!$E$14*100)</f>
        <v>0</v>
      </c>
      <c r="AY9" s="67" t="n">
        <f aca="false">IF(OR($D9=1,MONTH($B9)&lt;&gt;MONTH(StartDate),'У8 Ввод'!$D$56="",'У8 Ввод'!$E$56="",'У8 Ввод'!$D$56&gt;$B9),0,MAX(0,MIN(1,'У8 Ввод'!$E$56-NETWORKDAYS('У8 Ввод'!$D$56,$B9)+1))/Настройки!$E$14*100)</f>
        <v>0</v>
      </c>
      <c r="AZ9" s="67" t="n">
        <f aca="false">IF(OR($D9=1,MONTH($B9)&lt;&gt;MONTH(StartDate),'У8 Ввод'!$D$57="",'У8 Ввод'!$E$57="",'У8 Ввод'!$D$57&gt;$B9),0,MAX(0,MIN(1,'У8 Ввод'!$E$57-NETWORKDAYS('У8 Ввод'!$D$57,$B9)+1))/Настройки!$E$14*100)</f>
        <v>0</v>
      </c>
      <c r="BA9" s="67" t="n">
        <f aca="false">IF(OR($D9=1,MONTH($B9)&lt;&gt;MONTH(StartDate),'У8 Ввод'!$D$58="",'У8 Ввод'!$E$58="",'У8 Ввод'!$D$58&gt;$B9),0,MAX(0,MIN(1,'У8 Ввод'!$E$58-NETWORKDAYS('У8 Ввод'!$D$58,$B9)+1))/Настройки!$E$14*100)</f>
        <v>0</v>
      </c>
      <c r="BB9" s="67" t="n">
        <f aca="false">IF(OR($D9=1,MONTH($B9)&lt;&gt;MONTH(StartDate),'У8 Ввод'!$D$59="",'У8 Ввод'!$E$59="",'У8 Ввод'!$D$59&gt;$B9),0,MAX(0,MIN(1,'У8 Ввод'!$E$59-NETWORKDAYS('У8 Ввод'!$D$59,$B9)+1))/Настройки!$E$14*100)</f>
        <v>0</v>
      </c>
      <c r="BC9" s="67" t="n">
        <f aca="false">IF(OR($D9=1,MONTH($B9)&lt;&gt;MONTH(StartDate),'У8 Ввод'!$D$60="",'У8 Ввод'!$E$60="",'У8 Ввод'!$D$60&gt;$B9),0,MAX(0,MIN(1,'У8 Ввод'!$E$60-NETWORKDAYS('У8 Ввод'!$D$60,$B9)+1))/Настройки!$E$14*100)</f>
        <v>0</v>
      </c>
      <c r="BD9" s="67" t="n">
        <f aca="false">IF(OR($D9=1,MONTH($B9)&lt;&gt;MONTH(StartDate),'У8 Ввод'!$D$61="",'У8 Ввод'!$E$61="",'У8 Ввод'!$D$61&gt;$B9),0,MAX(0,MIN(1,'У8 Ввод'!$E$61-NETWORKDAYS('У8 Ввод'!$D$61,$B9)+1))/Настройки!$E$14*100)</f>
        <v>0</v>
      </c>
      <c r="BE9" s="67" t="n">
        <f aca="false">IF(OR($D9=1,MONTH($B9)&lt;&gt;MONTH(StartDate),'У8 Ввод'!$D$62="",'У8 Ввод'!$E$62="",'У8 Ввод'!$D$62&gt;$B9),0,MAX(0,MIN(1,'У8 Ввод'!$E$62-NETWORKDAYS('У8 Ввод'!$D$62,$B9)+1))/Настройки!$E$14*100)</f>
        <v>0</v>
      </c>
      <c r="BF9" s="67" t="n">
        <f aca="false">IF(OR($D9=1,MONTH($B9)&lt;&gt;MONTH(StartDate),'У8 Ввод'!$D$63="",'У8 Ввод'!$E$63="",'У8 Ввод'!$D$63&gt;$B9),0,MAX(0,MIN(1,'У8 Ввод'!$E$63-NETWORKDAYS('У8 Ввод'!$D$63,$B9)+1))/Настройки!$E$14*100)</f>
        <v>0</v>
      </c>
      <c r="BG9" s="67" t="n">
        <f aca="false">IF(OR($D9=1,MONTH($B9)&lt;&gt;MONTH(StartDate),'У8 Ввод'!$D$64="",'У8 Ввод'!$E$64="",'У8 Ввод'!$D$64&gt;$B9),0,MAX(0,MIN(1,'У8 Ввод'!$E$64-NETWORKDAYS('У8 Ввод'!$D$64,$B9)+1))/Настройки!$E$14*100)</f>
        <v>0</v>
      </c>
      <c r="BH9" s="67" t="n">
        <f aca="false">IF(OR($D9=1,MONTH($B9)&lt;&gt;MONTH(StartDate),'У8 Ввод'!$D$65="",'У8 Ввод'!$E$65="",'У8 Ввод'!$D$65&gt;$B9),0,MAX(0,MIN(1,'У8 Ввод'!$E$65-NETWORKDAYS('У8 Ввод'!$D$65,$B9)+1))/Настройки!$E$14*100)</f>
        <v>0</v>
      </c>
      <c r="BI9" s="67" t="n">
        <f aca="false">IF(OR($D9=1,MONTH($B9)&lt;&gt;MONTH(StartDate),'У8 Ввод'!$D$66="",'У8 Ввод'!$E$66="",'У8 Ввод'!$D$66&gt;$B9),0,MAX(0,MIN(1,'У8 Ввод'!$E$66-NETWORKDAYS('У8 Ввод'!$D$66,$B9)+1))/Настройки!$E$14*100)</f>
        <v>0</v>
      </c>
      <c r="BJ9" s="67" t="n">
        <f aca="false">IF(OR($D9=1,MONTH($B9)&lt;&gt;MONTH(StartDate),'У8 Ввод'!$D$67="",'У8 Ввод'!$E$67="",'У8 Ввод'!$D$67&gt;$B9),0,MAX(0,MIN(1,'У8 Ввод'!$E$67-NETWORKDAYS('У8 Ввод'!$D$67,$B9)+1))/Настройки!$E$14*100)</f>
        <v>0</v>
      </c>
      <c r="BK9" s="67" t="n">
        <f aca="false">IF(OR($D9=1,MONTH($B9)&lt;&gt;MONTH(StartDate),'У8 Ввод'!$D$68="",'У8 Ввод'!$E$68="",'У8 Ввод'!$D$68&gt;$B9),0,MAX(0,MIN(1,'У8 Ввод'!$E$68-NETWORKDAYS('У8 Ввод'!$D$68,$B9)+1))/Настройки!$E$14*100)</f>
        <v>0</v>
      </c>
      <c r="BL9" s="67" t="n">
        <f aca="false">IF(OR($D9=1,MONTH($B9)&lt;&gt;MONTH(StartDate),'У8 Ввод'!$D$69="",'У8 Ввод'!$E$69="",'У8 Ввод'!$D$69&gt;$B9),0,MAX(0,MIN(1,'У8 Ввод'!$E$69-NETWORKDAYS('У8 Ввод'!$D$69,$B9)+1))/Настройки!$E$14*100)</f>
        <v>0</v>
      </c>
      <c r="BM9" s="67" t="n">
        <f aca="false">IF(OR($D9=1,MONTH($B9)&lt;&gt;MONTH(StartDate),'У8 Ввод'!$D$70="",'У8 Ввод'!$E$70="",'У8 Ввод'!$D$70&gt;$B9),0,MAX(0,MIN(1,'У8 Ввод'!$E$70-NETWORKDAYS('У8 Ввод'!$D$70,$B9)+1))/Настройки!$E$14*100)</f>
        <v>0</v>
      </c>
      <c r="BN9" s="67" t="n">
        <f aca="false">IF(OR($D9=1,MONTH($B9)&lt;&gt;MONTH(StartDate),'У8 Ввод'!$D$71="",'У8 Ввод'!$E$71="",'У8 Ввод'!$D$71&gt;$B9),0,MAX(0,MIN(1,'У8 Ввод'!$E$71-NETWORKDAYS('У8 Ввод'!$D$71,$B9)+1))/Настройки!$E$14*100)</f>
        <v>0</v>
      </c>
      <c r="BO9" s="67" t="n">
        <f aca="false">IF(OR($D9=1,MONTH($B9)&lt;&gt;MONTH(StartDate),'У8 Ввод'!$D$72="",'У8 Ввод'!$E$72="",'У8 Ввод'!$D$72&gt;$B9),0,MAX(0,MIN(1,'У8 Ввод'!$E$72-NETWORKDAYS('У8 Ввод'!$D$72,$B9)+1))/Настройки!$E$14*100)</f>
        <v>0</v>
      </c>
      <c r="BP9" s="67" t="n">
        <f aca="false">IF(OR($D9=1,MONTH($B9)&lt;&gt;MONTH(StartDate),'У8 Ввод'!$D$73="",'У8 Ввод'!$E$73="",'У8 Ввод'!$D$73&gt;$B9),0,MAX(0,MIN(1,'У8 Ввод'!$E$73-NETWORKDAYS('У8 Ввод'!$D$73,$B9)+1))/Настройки!$E$14*100)</f>
        <v>0</v>
      </c>
      <c r="BQ9" s="67" t="n">
        <f aca="false">IF(OR($D9=1,MONTH($B9)&lt;&gt;MONTH(StartDate),'У8 Ввод'!$D$74="",'У8 Ввод'!$E$74="",'У8 Ввод'!$D$74&gt;$B9),0,MAX(0,MIN(1,'У8 Ввод'!$E$74-NETWORKDAYS('У8 Ввод'!$D$74,$B9)+1))/Настройки!$E$14*100)</f>
        <v>0</v>
      </c>
      <c r="BR9" s="67" t="n">
        <f aca="false">IF(OR($D9=1,MONTH($B9)&lt;&gt;MONTH(StartDate),'У8 Ввод'!$D$75="",'У8 Ввод'!$E$75="",'У8 Ввод'!$D$75&gt;$B9),0,MAX(0,MIN(1,'У8 Ввод'!$E$75-NETWORKDAYS('У8 Ввод'!$D$75,$B9)+1))/Настройки!$E$14*100)</f>
        <v>0</v>
      </c>
      <c r="BS9" s="67" t="n">
        <f aca="false">IF(OR($D9=1,MONTH($B9)&lt;&gt;MONTH(StartDate),'У8 Ввод'!$D$76="",'У8 Ввод'!$E$76="",'У8 Ввод'!$D$76&gt;$B9),0,MAX(0,MIN(1,'У8 Ввод'!$E$76-NETWORKDAYS('У8 Ввод'!$D$76,$B9)+1))/Настройки!$E$14*100)</f>
        <v>0</v>
      </c>
      <c r="BT9" s="67" t="n">
        <f aca="false">IF(OR($D9=1,MONTH($B9)&lt;&gt;MONTH(StartDate),'У8 Ввод'!$D$77="",'У8 Ввод'!$E$77="",'У8 Ввод'!$D$77&gt;$B9),0,MAX(0,MIN(1,'У8 Ввод'!$E$77-NETWORKDAYS('У8 Ввод'!$D$77,$B9)+1))/Настройки!$E$14*100)</f>
        <v>0</v>
      </c>
      <c r="BU9" s="67" t="n">
        <f aca="false">IF(OR($D9=1,MONTH($B9)&lt;&gt;MONTH(StartDate),'У8 Ввод'!$D$78="",'У8 Ввод'!$E$78="",'У8 Ввод'!$D$78&gt;$B9),0,MAX(0,MIN(1,'У8 Ввод'!$E$78-NETWORKDAYS('У8 Ввод'!$D$78,$B9)+1))/Настройки!$E$14*100)</f>
        <v>0</v>
      </c>
      <c r="BV9" s="67" t="n">
        <f aca="false">IF(OR($D9=1,MONTH($B9)&lt;&gt;MONTH(StartDate),'У8 Ввод'!$D$79="",'У8 Ввод'!$E$79="",'У8 Ввод'!$D$79&gt;$B9),0,MAX(0,MIN(1,'У8 Ввод'!$E$79-NETWORKDAYS('У8 Ввод'!$D$79,$B9)+1))/Настройки!$E$14*100)</f>
        <v>0</v>
      </c>
      <c r="BW9" s="67" t="n">
        <f aca="false">IF(OR($D9=1,MONTH($B9)&lt;&gt;MONTH(StartDate),'У8 Ввод'!$D$80="",'У8 Ввод'!$E$80="",'У8 Ввод'!$D$80&gt;$B9),0,MAX(0,MIN(1,'У8 Ввод'!$E$80-NETWORKDAYS('У8 Ввод'!$D$80,$B9)+1))/Настройки!$E$14*100)</f>
        <v>0</v>
      </c>
      <c r="BX9" s="67" t="n">
        <f aca="false">IF(OR($D9=1,MONTH($B9)&lt;&gt;MONTH(StartDate),'У8 Ввод'!$D$81="",'У8 Ввод'!$E$81="",'У8 Ввод'!$D$81&gt;$B9),0,MAX(0,MIN(1,'У8 Ввод'!$E$81-NETWORKDAYS('У8 Ввод'!$D$81,$B9)+1))/Настройки!$E$14*100)</f>
        <v>0</v>
      </c>
      <c r="BY9" s="67" t="n">
        <f aca="false">IF(OR($D9=1,MONTH($B9)&lt;&gt;MONTH(StartDate),'У8 Ввод'!$D$82="",'У8 Ввод'!$E$82="",'У8 Ввод'!$D$82&gt;$B9),0,MAX(0,MIN(1,'У8 Ввод'!$E$82-NETWORKDAYS('У8 Ввод'!$D$82,$B9)+1))/Настройки!$E$14*100)</f>
        <v>0</v>
      </c>
      <c r="BZ9" s="67" t="n">
        <f aca="false">IF(OR($D9=1,MONTH($B9)&lt;&gt;MONTH(StartDate),'У8 Ввод'!$D$83="",'У8 Ввод'!$E$83="",'У8 Ввод'!$D$83&gt;$B9),0,MAX(0,MIN(1,'У8 Ввод'!$E$83-NETWORKDAYS('У8 Ввод'!$D$83,$B9)+1))/Настройки!$E$14*100)</f>
        <v>0</v>
      </c>
      <c r="CA9" s="67" t="n">
        <f aca="false">IF(OR($D9=1,MONTH($B9)&lt;&gt;MONTH(StartDate),'У8 Ввод'!$D$84="",'У8 Ввод'!$E$84="",'У8 Ввод'!$D$84&gt;$B9),0,MAX(0,MIN(1,'У8 Ввод'!$E$84-NETWORKDAYS('У8 Ввод'!$D$84,$B9)+1))/Настройки!$E$14*100)</f>
        <v>0</v>
      </c>
      <c r="CB9" s="67" t="n">
        <f aca="false">IF(OR($D9=1,MONTH($B9)&lt;&gt;MONTH(StartDate),'У8 Ввод'!$D$85="",'У8 Ввод'!$E$85="",'У8 Ввод'!$D$85&gt;$B9),0,MAX(0,MIN(1,'У8 Ввод'!$E$85-NETWORKDAYS('У8 Ввод'!$D$85,$B9)+1))/Настройки!$E$14*100)</f>
        <v>0</v>
      </c>
      <c r="CC9" s="67" t="n">
        <f aca="false">IF(OR($D9=1,MONTH($B9)&lt;&gt;MONTH(StartDate),'У8 Ввод'!$D$86="",'У8 Ввод'!$E$86="",'У8 Ввод'!$D$86&gt;$B9),0,MAX(0,MIN(1,'У8 Ввод'!$E$86-NETWORKDAYS('У8 Ввод'!$D$86,$B9)+1))/Настройки!$E$14*100)</f>
        <v>0</v>
      </c>
      <c r="CD9" s="67" t="n">
        <f aca="false">IF(OR($D9=1,MONTH($B9)&lt;&gt;MONTH(StartDate),'У8 Ввод'!$D$87="",'У8 Ввод'!$E$87="",'У8 Ввод'!$D$87&gt;$B9),0,MAX(0,MIN(1,'У8 Ввод'!$E$87-NETWORKDAYS('У8 Ввод'!$D$87,$B9)+1))/Настройки!$E$14*100)</f>
        <v>0</v>
      </c>
      <c r="CE9" s="67" t="n">
        <f aca="false">IF(OR($D9=1,MONTH($B9)&lt;&gt;MONTH(StartDate),'У8 Ввод'!$D$88="",'У8 Ввод'!$E$88="",'У8 Ввод'!$D$88&gt;$B9),0,MAX(0,MIN(1,'У8 Ввод'!$E$88-NETWORKDAYS('У8 Ввод'!$D$88,$B9)+1))/Настройки!$E$14*100)</f>
        <v>0</v>
      </c>
      <c r="CF9" s="67" t="n">
        <f aca="false">IF(OR($D9=1,MONTH($B9)&lt;&gt;MONTH(StartDate),'У8 Ввод'!$D$89="",'У8 Ввод'!$E$89="",'У8 Ввод'!$D$89&gt;$B9),0,MAX(0,MIN(1,'У8 Ввод'!$E$89-NETWORKDAYS('У8 Ввод'!$D$89,$B9)+1))/Настройки!$E$14*100)</f>
        <v>0</v>
      </c>
      <c r="CG9" s="67" t="n">
        <f aca="false">IF(OR($D9=1,MONTH($B9)&lt;&gt;MONTH(StartDate),'У8 Ввод'!$D$90="",'У8 Ввод'!$E$90="",'У8 Ввод'!$D$90&gt;$B9),0,MAX(0,MIN(1,'У8 Ввод'!$E$90-NETWORKDAYS('У8 Ввод'!$D$90,$B9)+1))/Настройки!$E$14*100)</f>
        <v>0</v>
      </c>
      <c r="CH9" s="67" t="n">
        <f aca="false">IF(OR($D9=1,MONTH($B9)&lt;&gt;MONTH(StartDate),'У8 Ввод'!$D$91="",'У8 Ввод'!$E$91="",'У8 Ввод'!$D$91&gt;$B9),0,MAX(0,MIN(1,'У8 Ввод'!$E$91-NETWORKDAYS('У8 Ввод'!$D$91,$B9)+1))/Настройки!$E$14*100)</f>
        <v>0</v>
      </c>
      <c r="CI9" s="67" t="n">
        <f aca="false">IF(OR($D9=1,MONTH($B9)&lt;&gt;MONTH(StartDate),'У8 Ввод'!$D$92="",'У8 Ввод'!$E$92="",'У8 Ввод'!$D$92&gt;$B9),0,MAX(0,MIN(1,'У8 Ввод'!$E$92-NETWORKDAYS('У8 Ввод'!$D$92,$B9)+1))/Настройки!$E$14*100)</f>
        <v>0</v>
      </c>
      <c r="CJ9" s="67" t="n">
        <f aca="false">IF(OR($D9=1,MONTH($B9)&lt;&gt;MONTH(StartDate),'У8 Ввод'!$D$93="",'У8 Ввод'!$E$93="",'У8 Ввод'!$D$93&gt;$B9),0,MAX(0,MIN(1,'У8 Ввод'!$E$93-NETWORKDAYS('У8 Ввод'!$D$93,$B9)+1))/Настройки!$E$14*100)</f>
        <v>0</v>
      </c>
      <c r="CK9" s="67" t="n">
        <f aca="false">IF(OR($D9=1,MONTH($B9)&lt;&gt;MONTH(StartDate),'У8 Ввод'!$D$94="",'У8 Ввод'!$E$94="",'У8 Ввод'!$D$94&gt;$B9),0,MAX(0,MIN(1,'У8 Ввод'!$E$94-NETWORKDAYS('У8 Ввод'!$D$94,$B9)+1))/Настройки!$E$14*100)</f>
        <v>0</v>
      </c>
      <c r="CL9" s="67" t="n">
        <f aca="false">IF(OR($D9=1,MONTH($B9)&lt;&gt;MONTH(StartDate),'У8 Ввод'!$D$95="",'У8 Ввод'!$E$95="",'У8 Ввод'!$D$95&gt;$B9),0,MAX(0,MIN(1,'У8 Ввод'!$E$95-NETWORKDAYS('У8 Ввод'!$D$95,$B9)+1))/Настройки!$E$14*100)</f>
        <v>0</v>
      </c>
      <c r="CM9" s="67" t="n">
        <f aca="false">IF(OR($D9=1,MONTH($B9)&lt;&gt;MONTH(StartDate),'У8 Ввод'!$D$96="",'У8 Ввод'!$E$96="",'У8 Ввод'!$D$96&gt;$B9),0,MAX(0,MIN(1,'У8 Ввод'!$E$96-NETWORKDAYS('У8 Ввод'!$D$96,$B9)+1))/Настройки!$E$14*100)</f>
        <v>0</v>
      </c>
      <c r="CN9" s="67" t="n">
        <f aca="false">IF(OR($D9=1,MONTH($B9)&lt;&gt;MONTH(StartDate),'У8 Ввод'!$D$97="",'У8 Ввод'!$E$97="",'У8 Ввод'!$D$97&gt;$B9),0,MAX(0,MIN(1,'У8 Ввод'!$E$97-NETWORKDAYS('У8 Ввод'!$D$97,$B9)+1))/Настройки!$E$14*100)</f>
        <v>0</v>
      </c>
      <c r="CO9" s="67" t="n">
        <f aca="false">IF(OR($D9=1,MONTH($B9)&lt;&gt;MONTH(StartDate),'У8 Ввод'!$D$98="",'У8 Ввод'!$E$98="",'У8 Ввод'!$D$98&gt;$B9),0,MAX(0,MIN(1,'У8 Ввод'!$E$98-NETWORKDAYS('У8 Ввод'!$D$98,$B9)+1))/Настройки!$E$14*100)</f>
        <v>0</v>
      </c>
      <c r="CP9" s="67" t="n">
        <f aca="false">IF(OR($D9=1,MONTH($B9)&lt;&gt;MONTH(StartDate),'У8 Ввод'!$D$99="",'У8 Ввод'!$E$99="",'У8 Ввод'!$D$99&gt;$B9),0,MAX(0,MIN(1,'У8 Ввод'!$E$99-NETWORKDAYS('У8 Ввод'!$D$99,$B9)+1))/Настройки!$E$14*100)</f>
        <v>0</v>
      </c>
      <c r="CQ9" s="67" t="n">
        <f aca="false">IF(OR($D9=1,MONTH($B9)&lt;&gt;MONTH(StartDate),'У8 Ввод'!$D$100="",'У8 Ввод'!$E$100="",'У8 Ввод'!$D$100&gt;$B9),0,MAX(0,MIN(1,'У8 Ввод'!$E$100-NETWORKDAYS('У8 Ввод'!$D$100,$B9)+1))/Настройки!$E$14*100)</f>
        <v>0</v>
      </c>
      <c r="CR9" s="67" t="n">
        <f aca="false">IF(OR($D9=1,MONTH($B9)&lt;&gt;MONTH(StartDate),'У8 Ввод'!$D$101="",'У8 Ввод'!$E$101="",'У8 Ввод'!$D$101&gt;$B9),0,MAX(0,MIN(1,'У8 Ввод'!$E$101-NETWORKDAYS('У8 Ввод'!$D$101,$B9)+1))/Настройки!$E$14*100)</f>
        <v>0</v>
      </c>
      <c r="CS9" s="67" t="n">
        <f aca="false">IF(OR($D9=1,MONTH($B9)&lt;&gt;MONTH(StartDate),'У8 Ввод'!$D$102="",'У8 Ввод'!$E$102="",'У8 Ввод'!$D$102&gt;$B9),0,MAX(0,MIN(1,'У8 Ввод'!$E$102-NETWORKDAYS('У8 Ввод'!$D$102,$B9)+1))/Настройки!$E$14*100)</f>
        <v>0</v>
      </c>
      <c r="CT9" s="67" t="n">
        <f aca="false">IF(OR($D9=1,MONTH($B9)&lt;&gt;MONTH(StartDate),'У8 Ввод'!$D$103="",'У8 Ввод'!$E$103="",'У8 Ввод'!$D$103&gt;$B9),0,MAX(0,MIN(1,'У8 Ввод'!$E$103-NETWORKDAYS('У8 Ввод'!$D$103,$B9)+1))/Настройки!$E$14*100)</f>
        <v>0</v>
      </c>
      <c r="CU9" s="67" t="n">
        <f aca="false">IF(OR($D9=1,MONTH($B9)&lt;&gt;MONTH(StartDate),'У8 Ввод'!$D$104="",'У8 Ввод'!$E$104="",'У8 Ввод'!$D$104&gt;$B9),0,MAX(0,MIN(1,'У8 Ввод'!$E$104-NETWORKDAYS('У8 Ввод'!$D$104,$B9)+1))/Настройки!$E$14*100)</f>
        <v>0</v>
      </c>
      <c r="CV9" s="67" t="n">
        <f aca="false">IF(OR($D9=1,MONTH($B9)&lt;&gt;MONTH(StartDate),'У8 Ввод'!$D$105="",'У8 Ввод'!$E$105="",'У8 Ввод'!$D$105&gt;$B9),0,MAX(0,MIN(1,'У8 Ввод'!$E$105-NETWORKDAYS('У8 Ввод'!$D$105,$B9)+1))/Настройки!$E$14*100)</f>
        <v>0</v>
      </c>
      <c r="CW9" s="67" t="n">
        <f aca="false">IF(OR($D9=1,MONTH($B9)&lt;&gt;MONTH(StartDate),'У8 Ввод'!$D$106="",'У8 Ввод'!$E$106="",'У8 Ввод'!$D$106&gt;$B9),0,MAX(0,MIN(1,'У8 Ввод'!$E$106-NETWORKDAYS('У8 Ввод'!$D$106,$B9)+1))/Настройки!$E$14*100)</f>
        <v>0</v>
      </c>
      <c r="CX9" s="67" t="n">
        <f aca="false">IF(OR($D9=1,MONTH($B9)&lt;&gt;MONTH(StartDate),'У8 Ввод'!$D$107="",'У8 Ввод'!$E$107="",'У8 Ввод'!$D$107&gt;$B9),0,MAX(0,MIN(1,'У8 Ввод'!$E$107-NETWORKDAYS('У8 Ввод'!$D$107,$B9)+1))/Настройки!$E$14*100)</f>
        <v>0</v>
      </c>
      <c r="CY9" s="67" t="n">
        <f aca="false">IF(OR($D9=1,MONTH($B9)&lt;&gt;MONTH(StartDate),'У8 Ввод'!$D$108="",'У8 Ввод'!$E$108="",'У8 Ввод'!$D$108&gt;$B9),0,MAX(0,MIN(1,'У8 Ввод'!$E$108-NETWORKDAYS('У8 Ввод'!$D$108,$B9)+1))/Настройки!$E$14*100)</f>
        <v>0</v>
      </c>
      <c r="CZ9" s="67" t="n">
        <f aca="false">IF(OR($D9=1,MONTH($B9)&lt;&gt;MONTH(StartDate),'У8 Ввод'!$D$109="",'У8 Ввод'!$E$109="",'У8 Ввод'!$D$109&gt;$B9),0,MAX(0,MIN(1,'У8 Ввод'!$E$109-NETWORKDAYS('У8 Ввод'!$D$109,$B9)+1))/Настройки!$E$14*100)</f>
        <v>0</v>
      </c>
      <c r="DA9" s="67" t="n">
        <f aca="false">IF(OR($D9=1,MONTH($B9)&lt;&gt;MONTH(StartDate),'У8 Ввод'!$D$110="",'У8 Ввод'!$E$110="",'У8 Ввод'!$D$110&gt;$B9),0,MAX(0,MIN(1,'У8 Ввод'!$E$110-NETWORKDAYS('У8 Ввод'!$D$110,$B9)+1))/Настройки!$E$14*100)</f>
        <v>0</v>
      </c>
      <c r="DB9" s="67" t="n">
        <f aca="false">IF(OR($D9=1,MONTH($B9)&lt;&gt;MONTH(StartDate),'У8 Ввод'!$D$111="",'У8 Ввод'!$E$111="",'У8 Ввод'!$D$111&gt;$B9),0,MAX(0,MIN(1,'У8 Ввод'!$E$111-NETWORKDAYS('У8 Ввод'!$D$111,$B9)+1))/Настройки!$E$14*100)</f>
        <v>0</v>
      </c>
      <c r="DC9" s="67" t="n">
        <f aca="false">IF(OR($D9=1,MONTH($B9)&lt;&gt;MONTH(StartDate),'У8 Ввод'!$D$112="",'У8 Ввод'!$E$112="",'У8 Ввод'!$D$112&gt;$B9),0,MAX(0,MIN(1,'У8 Ввод'!$E$112-NETWORKDAYS('У8 Ввод'!$D$112,$B9)+1))/Настройки!$E$14*100)</f>
        <v>0</v>
      </c>
      <c r="DD9" s="67" t="n">
        <f aca="false">IF(OR($D9=1,MONTH($B9)&lt;&gt;MONTH(StartDate),'У8 Ввод'!$D$113="",'У8 Ввод'!$E$113="",'У8 Ввод'!$D$113&gt;$B9),0,MAX(0,MIN(1,'У8 Ввод'!$E$113-NETWORKDAYS('У8 Ввод'!$D$113,$B9)+1))/Настройки!$E$14*100)</f>
        <v>0</v>
      </c>
      <c r="DE9" s="67" t="n">
        <f aca="false">IF(OR($D9=1,MONTH($B9)&lt;&gt;MONTH(StartDate),'У8 Ввод'!$D$114="",'У8 Ввод'!$E$114="",'У8 Ввод'!$D$114&gt;$B9),0,MAX(0,MIN(1,'У8 Ввод'!$E$114-NETWORKDAYS('У8 Ввод'!$D$114,$B9)+1))/Настройки!$E$14*100)</f>
        <v>0</v>
      </c>
      <c r="DF9" s="67" t="n">
        <f aca="false">IF(OR($D9=1,MONTH($B9)&lt;&gt;MONTH(StartDate),'У8 Ввод'!$D$115="",'У8 Ввод'!$E$115="",'У8 Ввод'!$D$115&gt;$B9),0,MAX(0,MIN(1,'У8 Ввод'!$E$115-NETWORKDAYS('У8 Ввод'!$D$115,$B9)+1))/Настройки!$E$14*100)</f>
        <v>0</v>
      </c>
      <c r="DG9" s="67" t="n">
        <f aca="false">IF(OR($D9=1,MONTH($B9)&lt;&gt;MONTH(StartDate),'У8 Ввод'!$D$116="",'У8 Ввод'!$E$116="",'У8 Ввод'!$D$116&gt;$B9),0,MAX(0,MIN(1,'У8 Ввод'!$E$116-NETWORKDAYS('У8 Ввод'!$D$116,$B9)+1))/Настройки!$E$14*100)</f>
        <v>0</v>
      </c>
      <c r="DH9" s="67" t="n">
        <f aca="false">IF(OR($D9=1,MONTH($B9)&lt;&gt;MONTH(StartDate),'У8 Ввод'!$D$117="",'У8 Ввод'!$E$117="",'У8 Ввод'!$D$117&gt;$B9),0,MAX(0,MIN(1,'У8 Ввод'!$E$117-NETWORKDAYS('У8 Ввод'!$D$117,$B9)+1))/Настройки!$E$14*100)</f>
        <v>0</v>
      </c>
      <c r="DI9" s="67" t="n">
        <f aca="false">IF(OR($D9=1,MONTH($B9)&lt;&gt;MONTH(StartDate),'У8 Ввод'!$D$118="",'У8 Ввод'!$E$118="",'У8 Ввод'!$D$118&gt;$B9),0,MAX(0,MIN(1,'У8 Ввод'!$E$118-NETWORKDAYS('У8 Ввод'!$D$118,$B9)+1))/Настройки!$E$14*100)</f>
        <v>0</v>
      </c>
      <c r="DJ9" s="67" t="n">
        <f aca="false">IF(OR($D9=1,MONTH($B9)&lt;&gt;MONTH(StartDate),'У8 Ввод'!$D$119="",'У8 Ввод'!$E$119="",'У8 Ввод'!$D$119&gt;$B9),0,MAX(0,MIN(1,'У8 Ввод'!$E$119-NETWORKDAYS('У8 Ввод'!$D$119,$B9)+1))/Настройки!$E$14*100)</f>
        <v>0</v>
      </c>
      <c r="DK9" s="67" t="n">
        <f aca="false">IF(OR($D9=1,MONTH($B9)&lt;&gt;MONTH(StartDate),'У8 Ввод'!$D$120="",'У8 Ввод'!$E$120="",'У8 Ввод'!$D$120&gt;$B9),0,MAX(0,MIN(1,'У8 Ввод'!$E$120-NETWORKDAYS('У8 Ввод'!$D$120,$B9)+1))/Настройки!$E$14*100)</f>
        <v>0</v>
      </c>
      <c r="DL9" s="67" t="n">
        <f aca="false">IF(OR($D9=1,MONTH($B9)&lt;&gt;MONTH(StartDate),'У8 Ввод'!$D$121="",'У8 Ввод'!$E$121="",'У8 Ввод'!$D$121&gt;$B9),0,MAX(0,MIN(1,'У8 Ввод'!$E$121-NETWORKDAYS('У8 Ввод'!$D$121,$B9)+1))/Настройки!$E$14*100)</f>
        <v>0</v>
      </c>
      <c r="DM9" s="67" t="n">
        <f aca="false">IF(OR($D9=1,MONTH($B9)&lt;&gt;MONTH(StartDate),'У8 Ввод'!$D$122="",'У8 Ввод'!$E$122="",'У8 Ввод'!$D$122&gt;$B9),0,MAX(0,MIN(1,'У8 Ввод'!$E$122-NETWORKDAYS('У8 Ввод'!$D$122,$B9)+1))/Настройки!$E$14*100)</f>
        <v>0</v>
      </c>
      <c r="DN9" s="67" t="n">
        <f aca="false">IF(OR($D9=1,MONTH($B9)&lt;&gt;MONTH(StartDate),'У8 Ввод'!$D$123="",'У8 Ввод'!$E$123="",'У8 Ввод'!$D$123&gt;$B9),0,MAX(0,MIN(1,'У8 Ввод'!$E$123-NETWORKDAYS('У8 Ввод'!$D$123,$B9)+1))/Настройки!$E$14*100)</f>
        <v>0</v>
      </c>
      <c r="DO9" s="67" t="n">
        <f aca="false">IF(OR($D9=1,MONTH($B9)&lt;&gt;MONTH(StartDate),'У8 Ввод'!$D$124="",'У8 Ввод'!$E$124="",'У8 Ввод'!$D$124&gt;$B9),0,MAX(0,MIN(1,'У8 Ввод'!$E$124-NETWORKDAYS('У8 Ввод'!$D$124,$B9)+1))/Настройки!$E$14*100)</f>
        <v>0</v>
      </c>
      <c r="DP9" s="67" t="n">
        <f aca="false">IF(OR($D9=1,MONTH($B9)&lt;&gt;MONTH(StartDate),'У8 Ввод'!$D$125="",'У8 Ввод'!$E$125="",'У8 Ввод'!$D$125&gt;$B9),0,MAX(0,MIN(1,'У8 Ввод'!$E$125-NETWORKDAYS('У8 Ввод'!$D$125,$B9)+1))/Настройки!$E$14*100)</f>
        <v>0</v>
      </c>
      <c r="DQ9" s="67" t="n">
        <f aca="false">IF(OR($D9=1,MONTH($B9)&lt;&gt;MONTH(StartDate),'У8 Ввод'!$D$126="",'У8 Ввод'!$E$126="",'У8 Ввод'!$D$126&gt;$B9),0,MAX(0,MIN(1,'У8 Ввод'!$E$126-NETWORKDAYS('У8 Ввод'!$D$126,$B9)+1))/Настройки!$E$14*100)</f>
        <v>0</v>
      </c>
      <c r="DR9" s="67" t="n">
        <f aca="false">IF(OR($D9=1,MONTH($B9)&lt;&gt;MONTH(StartDate),'У8 Ввод'!$D$127="",'У8 Ввод'!$E$127="",'У8 Ввод'!$D$127&gt;$B9),0,MAX(0,MIN(1,'У8 Ввод'!$E$127-NETWORKDAYS('У8 Ввод'!$D$127,$B9)+1))/Настройки!$E$14*100)</f>
        <v>0</v>
      </c>
      <c r="DS9" s="67" t="n">
        <f aca="false">IF(OR($D9=1,MONTH($B9)&lt;&gt;MONTH(StartDate),'У8 Ввод'!$D$128="",'У8 Ввод'!$E$128="",'У8 Ввод'!$D$128&gt;$B9),0,MAX(0,MIN(1,'У8 Ввод'!$E$128-NETWORKDAYS('У8 Ввод'!$D$128,$B9)+1))/Настройки!$E$14*100)</f>
        <v>0</v>
      </c>
      <c r="DT9" s="67" t="n">
        <f aca="false">IF(OR($D9=1,MONTH($B9)&lt;&gt;MONTH(StartDate),'У8 Ввод'!$D$129="",'У8 Ввод'!$E$129="",'У8 Ввод'!$D$129&gt;$B9),0,MAX(0,MIN(1,'У8 Ввод'!$E$129-NETWORKDAYS('У8 Ввод'!$D$129,$B9)+1))/Настройки!$E$14*100)</f>
        <v>0</v>
      </c>
      <c r="DU9" s="67" t="n">
        <f aca="false">IF(OR($D9=1,MONTH($B9)&lt;&gt;MONTH(StartDate),'У8 Ввод'!$D$130="",'У8 Ввод'!$E$130="",'У8 Ввод'!$D$130&gt;$B9),0,MAX(0,MIN(1,'У8 Ввод'!$E$130-NETWORKDAYS('У8 Ввод'!$D$130,$B9)+1))/Настройки!$E$14*100)</f>
        <v>0</v>
      </c>
      <c r="DV9" s="67" t="n">
        <f aca="false">IF(OR($D9=1,MONTH($B9)&lt;&gt;MONTH(StartDate),'У8 Ввод'!$D$131="",'У8 Ввод'!$E$131="",'У8 Ввод'!$D$131&gt;$B9),0,MAX(0,MIN(1,'У8 Ввод'!$E$131-NETWORKDAYS('У8 Ввод'!$D$131,$B9)+1))/Настройки!$E$14*100)</f>
        <v>0</v>
      </c>
      <c r="DW9" s="67" t="n">
        <f aca="false">IF(OR($D9=1,MONTH($B9)&lt;&gt;MONTH(StartDate),'У8 Ввод'!$D$132="",'У8 Ввод'!$E$132="",'У8 Ввод'!$D$132&gt;$B9),0,MAX(0,MIN(1,'У8 Ввод'!$E$132-NETWORKDAYS('У8 Ввод'!$D$132,$B9)+1))/Настройки!$E$14*100)</f>
        <v>0</v>
      </c>
      <c r="DX9" s="67" t="n">
        <f aca="false">IF(OR($D9=1,MONTH($B9)&lt;&gt;MONTH(StartDate),'У8 Ввод'!$D$133="",'У8 Ввод'!$E$133="",'У8 Ввод'!$D$133&gt;$B9),0,MAX(0,MIN(1,'У8 Ввод'!$E$133-NETWORKDAYS('У8 Ввод'!$D$133,$B9)+1))/Настройки!$E$14*100)</f>
        <v>0</v>
      </c>
      <c r="DY9" s="67" t="n">
        <f aca="false">IF(OR($D9=1,MONTH($B9)&lt;&gt;MONTH(StartDate),'У8 Ввод'!$D$134="",'У8 Ввод'!$E$134="",'У8 Ввод'!$D$134&gt;$B9),0,MAX(0,MIN(1,'У8 Ввод'!$E$134-NETWORKDAYS('У8 Ввод'!$D$134,$B9)+1))/Настройки!$E$14*100)</f>
        <v>0</v>
      </c>
      <c r="DZ9" s="67" t="n">
        <f aca="false">IF(OR($D9=1,MONTH($B9)&lt;&gt;MONTH(StartDate),'У8 Ввод'!$D$135="",'У8 Ввод'!$E$135="",'У8 Ввод'!$D$135&gt;$B9),0,MAX(0,MIN(1,'У8 Ввод'!$E$135-NETWORKDAYS('У8 Ввод'!$D$135,$B9)+1))/Настройки!$E$14*100)</f>
        <v>0</v>
      </c>
      <c r="EA9" s="67" t="n">
        <f aca="false">IF(OR($D9=1,MONTH($B9)&lt;&gt;MONTH(StartDate),'У8 Ввод'!$D$136="",'У8 Ввод'!$E$136="",'У8 Ввод'!$D$136&gt;$B9),0,MAX(0,MIN(1,'У8 Ввод'!$E$136-NETWORKDAYS('У8 Ввод'!$D$136,$B9)+1))/Настройки!$E$14*100)</f>
        <v>0</v>
      </c>
      <c r="EB9" s="67" t="n">
        <f aca="false">IF(OR($D9=1,MONTH($B9)&lt;&gt;MONTH(StartDate),'У8 Ввод'!$D$137="",'У8 Ввод'!$E$137="",'У8 Ввод'!$D$137&gt;$B9),0,MAX(0,MIN(1,'У8 Ввод'!$E$137-NETWORKDAYS('У8 Ввод'!$D$137,$B9)+1))/Настройки!$E$14*100)</f>
        <v>0</v>
      </c>
      <c r="EC9" s="67" t="n">
        <f aca="false">IF(OR($D9=1,MONTH($B9)&lt;&gt;MONTH(StartDate),'У8 Ввод'!$D$138="",'У8 Ввод'!$E$138="",'У8 Ввод'!$D$138&gt;$B9),0,MAX(0,MIN(1,'У8 Ввод'!$E$138-NETWORKDAYS('У8 Ввод'!$D$138,$B9)+1))/Настройки!$E$14*100)</f>
        <v>0</v>
      </c>
      <c r="ED9" s="67" t="n">
        <f aca="false">IF(OR($D9=1,MONTH($B9)&lt;&gt;MONTH(StartDate),'У8 Ввод'!$D$139="",'У8 Ввод'!$E$139="",'У8 Ввод'!$D$139&gt;$B9),0,MAX(0,MIN(1,'У8 Ввод'!$E$139-NETWORKDAYS('У8 Ввод'!$D$139,$B9)+1))/Настройки!$E$14*100)</f>
        <v>0</v>
      </c>
      <c r="EE9" s="67" t="n">
        <f aca="false">IF(OR($D9=1,MONTH($B9)&lt;&gt;MONTH(StartDate),'У8 Ввод'!$D$140="",'У8 Ввод'!$E$140="",'У8 Ввод'!$D$140&gt;$B9),0,MAX(0,MIN(1,'У8 Ввод'!$E$140-NETWORKDAYS('У8 Ввод'!$D$140,$B9)+1))/Настройки!$E$14*100)</f>
        <v>0</v>
      </c>
      <c r="EF9" s="67" t="n">
        <f aca="false">IF(OR($D9=1,MONTH($B9)&lt;&gt;MONTH(StartDate),'У8 Ввод'!$D$141="",'У8 Ввод'!$E$141="",'У8 Ввод'!$D$141&gt;$B9),0,MAX(0,MIN(1,'У8 Ввод'!$E$141-NETWORKDAYS('У8 Ввод'!$D$141,$B9)+1))/Настройки!$E$14*100)</f>
        <v>0</v>
      </c>
      <c r="EG9" s="67" t="n">
        <f aca="false">IF(OR($D9=1,MONTH($B9)&lt;&gt;MONTH(StartDate),'У8 Ввод'!$D$142="",'У8 Ввод'!$E$142="",'У8 Ввод'!$D$142&gt;$B9),0,MAX(0,MIN(1,'У8 Ввод'!$E$142-NETWORKDAYS('У8 Ввод'!$D$142,$B9)+1))/Настройки!$E$14*100)</f>
        <v>0</v>
      </c>
      <c r="EH9" s="67" t="n">
        <f aca="false">IF(OR($D9=1,MONTH($B9)&lt;&gt;MONTH(StartDate),'У8 Ввод'!$D$143="",'У8 Ввод'!$E$143="",'У8 Ввод'!$D$143&gt;$B9),0,MAX(0,MIN(1,'У8 Ввод'!$E$143-NETWORKDAYS('У8 Ввод'!$D$143,$B9)+1))/Настройки!$E$14*100)</f>
        <v>0</v>
      </c>
      <c r="EI9" s="67" t="n">
        <f aca="false">IF(OR($D9=1,MONTH($B9)&lt;&gt;MONTH(StartDate),'У8 Ввод'!$D$144="",'У8 Ввод'!$E$144="",'У8 Ввод'!$D$144&gt;$B9),0,MAX(0,MIN(1,'У8 Ввод'!$E$144-NETWORKDAYS('У8 Ввод'!$D$144,$B9)+1))/Настройки!$E$14*100)</f>
        <v>0</v>
      </c>
      <c r="EJ9" s="67" t="n">
        <f aca="false">IF(OR($D9=1,MONTH($B9)&lt;&gt;MONTH(StartDate),'У8 Ввод'!$D$145="",'У8 Ввод'!$E$145="",'У8 Ввод'!$D$145&gt;$B9),0,MAX(0,MIN(1,'У8 Ввод'!$E$145-NETWORKDAYS('У8 Ввод'!$D$145,$B9)+1))/Настройки!$E$14*100)</f>
        <v>0</v>
      </c>
      <c r="EK9" s="67" t="n">
        <f aca="false">IF(OR($D9=1,MONTH($B9)&lt;&gt;MONTH(StartDate),'У8 Ввод'!$D$146="",'У8 Ввод'!$E$146="",'У8 Ввод'!$D$146&gt;$B9),0,MAX(0,MIN(1,'У8 Ввод'!$E$146-NETWORKDAYS('У8 Ввод'!$D$146,$B9)+1))/Настройки!$E$14*100)</f>
        <v>0</v>
      </c>
      <c r="EL9" s="67" t="n">
        <f aca="false">IF(OR($D9=1,MONTH($B9)&lt;&gt;MONTH(StartDate),'У8 Ввод'!$D$147="",'У8 Ввод'!$E$147="",'У8 Ввод'!$D$147&gt;$B9),0,MAX(0,MIN(1,'У8 Ввод'!$E$147-NETWORKDAYS('У8 Ввод'!$D$147,$B9)+1))/Настройки!$E$14*100)</f>
        <v>0</v>
      </c>
      <c r="EM9" s="67" t="n">
        <f aca="false">IF(OR($D9=1,MONTH($B9)&lt;&gt;MONTH(StartDate),'У8 Ввод'!$D$148="",'У8 Ввод'!$E$148="",'У8 Ввод'!$D$148&gt;$B9),0,MAX(0,MIN(1,'У8 Ввод'!$E$148-NETWORKDAYS('У8 Ввод'!$D$148,$B9)+1))/Настройки!$E$14*100)</f>
        <v>0</v>
      </c>
      <c r="EN9" s="67" t="n">
        <f aca="false">IF(OR($D9=1,MONTH($B9)&lt;&gt;MONTH(StartDate),'У8 Ввод'!$D$149="",'У8 Ввод'!$E$149="",'У8 Ввод'!$D$149&gt;$B9),0,MAX(0,MIN(1,'У8 Ввод'!$E$149-NETWORKDAYS('У8 Ввод'!$D$149,$B9)+1))/Настройки!$E$14*100)</f>
        <v>0</v>
      </c>
      <c r="EO9" s="67" t="n">
        <f aca="false">IF(OR($D9=1,MONTH($B9)&lt;&gt;MONTH(StartDate),'У8 Ввод'!$D$150="",'У8 Ввод'!$E$150="",'У8 Ввод'!$D$150&gt;$B9),0,MAX(0,MIN(1,'У8 Ввод'!$E$150-NETWORKDAYS('У8 Ввод'!$D$150,$B9)+1))/Настройки!$E$14*100)</f>
        <v>0</v>
      </c>
      <c r="EP9" s="67" t="n">
        <f aca="false">IF(OR($D9=1,MONTH($B9)&lt;&gt;MONTH(StartDate),'У8 Ввод'!$D$151="",'У8 Ввод'!$E$151="",'У8 Ввод'!$D$151&gt;$B9),0,MAX(0,MIN(1,'У8 Ввод'!$E$151-NETWORKDAYS('У8 Ввод'!$D$151,$B9)+1))/Настройки!$E$14*100)</f>
        <v>0</v>
      </c>
      <c r="EQ9" s="67" t="n">
        <f aca="false">IF(OR($D9=1,MONTH($B9)&lt;&gt;MONTH(StartDate),'У8 Ввод'!$D$152="",'У8 Ввод'!$E$152="",'У8 Ввод'!$D$152&gt;$B9),0,MAX(0,MIN(1,'У8 Ввод'!$E$152-NETWORKDAYS('У8 Ввод'!$D$152,$B9)+1))/Настройки!$E$14*100)</f>
        <v>0</v>
      </c>
      <c r="ER9" s="67" t="n">
        <f aca="false">IF(OR($D9=1,MONTH($B9)&lt;&gt;MONTH(StartDate),'У8 Ввод'!$D$153="",'У8 Ввод'!$E$153="",'У8 Ввод'!$D$153&gt;$B9),0,MAX(0,MIN(1,'У8 Ввод'!$E$153-NETWORKDAYS('У8 Ввод'!$D$153,$B9)+1))/Настройки!$E$14*100)</f>
        <v>0</v>
      </c>
      <c r="ES9" s="67" t="n">
        <f aca="false">IF(OR($D9=1,MONTH($B9)&lt;&gt;MONTH(StartDate),'У8 Ввод'!$D$154="",'У8 Ввод'!$E$154="",'У8 Ввод'!$D$154&gt;$B9),0,MAX(0,MIN(1,'У8 Ввод'!$E$154-NETWORKDAYS('У8 Ввод'!$D$154,$B9)+1))/Настройки!$E$14*100)</f>
        <v>0</v>
      </c>
      <c r="ET9" s="67" t="n">
        <f aca="false">IF(OR($D9=1,MONTH($B9)&lt;&gt;MONTH(StartDate),'У8 Ввод'!$D$155="",'У8 Ввод'!$E$155="",'У8 Ввод'!$D$155&gt;$B9),0,MAX(0,MIN(1,'У8 Ввод'!$E$155-NETWORKDAYS('У8 Ввод'!$D$155,$B9)+1))/Настройки!$E$14*100)</f>
        <v>0</v>
      </c>
      <c r="EU9" s="67" t="n">
        <f aca="false">IF(OR($D9=1,MONTH($B9)&lt;&gt;MONTH(StartDate),'У8 Ввод'!$D$156="",'У8 Ввод'!$E$156="",'У8 Ввод'!$D$156&gt;$B9),0,MAX(0,MIN(1,'У8 Ввод'!$E$156-NETWORKDAYS('У8 Ввод'!$D$156,$B9)+1))/Настройки!$E$14*100)</f>
        <v>0</v>
      </c>
      <c r="EV9" s="67" t="n">
        <f aca="false">IF(OR($D9=1,MONTH($B9)&lt;&gt;MONTH(StartDate),'У8 Ввод'!$D$157="",'У8 Ввод'!$E$157="",'У8 Ввод'!$D$157&gt;$B9),0,MAX(0,MIN(1,'У8 Ввод'!$E$157-NETWORKDAYS('У8 Ввод'!$D$157,$B9)+1))/Настройки!$E$14*100)</f>
        <v>0</v>
      </c>
      <c r="EW9" s="67" t="n">
        <f aca="false">IF(OR($D9=1,MONTH($B9)&lt;&gt;MONTH(StartDate),'У8 Ввод'!$D$158="",'У8 Ввод'!$E$158="",'У8 Ввод'!$D$158&gt;$B9),0,MAX(0,MIN(1,'У8 Ввод'!$E$158-NETWORKDAYS('У8 Ввод'!$D$158,$B9)+1))/Настройки!$E$14*100)</f>
        <v>0</v>
      </c>
      <c r="EX9" s="67" t="n">
        <f aca="false">IF(OR($D9=1,MONTH($B9)&lt;&gt;MONTH(StartDate),'У8 Ввод'!$D$159="",'У8 Ввод'!$E$159="",'У8 Ввод'!$D$159&gt;$B9),0,MAX(0,MIN(1,'У8 Ввод'!$E$159-NETWORKDAYS('У8 Ввод'!$D$159,$B9)+1))/Настройки!$E$14*100)</f>
        <v>0</v>
      </c>
      <c r="EY9" s="67" t="n">
        <f aca="false">IF(OR($D9=1,MONTH($B9)&lt;&gt;MONTH(StartDate),'У8 Ввод'!$D$160="",'У8 Ввод'!$E$160="",'У8 Ввод'!$D$160&gt;$B9),0,MAX(0,MIN(1,'У8 Ввод'!$E$160-NETWORKDAYS('У8 Ввод'!$D$160,$B9)+1))/Настройки!$E$14*100)</f>
        <v>0</v>
      </c>
      <c r="EZ9" s="67" t="n">
        <f aca="false">IF(OR($D9=1,MONTH($B9)&lt;&gt;MONTH(StartDate),'У8 Ввод'!$D$161="",'У8 Ввод'!$E$161="",'У8 Ввод'!$D$161&gt;$B9),0,MAX(0,MIN(1,'У8 Ввод'!$E$161-NETWORKDAYS('У8 Ввод'!$D$161,$B9)+1))/Настройки!$E$14*100)</f>
        <v>0</v>
      </c>
      <c r="FA9" s="67" t="n">
        <f aca="false">IF(OR($D9=1,MONTH($B9)&lt;&gt;MONTH(StartDate),'У8 Ввод'!$D$162="",'У8 Ввод'!$E$162="",'У8 Ввод'!$D$162&gt;$B9),0,MAX(0,MIN(1,'У8 Ввод'!$E$162-NETWORKDAYS('У8 Ввод'!$D$162,$B9)+1))/Настройки!$E$14*100)</f>
        <v>0</v>
      </c>
      <c r="FB9" s="67" t="n">
        <f aca="false">IF(OR($D9=1,MONTH($B9)&lt;&gt;MONTH(StartDate),'У8 Ввод'!$D$163="",'У8 Ввод'!$E$163="",'У8 Ввод'!$D$163&gt;$B9),0,MAX(0,MIN(1,'У8 Ввод'!$E$163-NETWORKDAYS('У8 Ввод'!$D$163,$B9)+1))/Настройки!$E$14*100)</f>
        <v>0</v>
      </c>
      <c r="FC9" s="67" t="n">
        <f aca="false">IF(OR($D9=1,MONTH($B9)&lt;&gt;MONTH(StartDate),'У8 Ввод'!$D$164="",'У8 Ввод'!$E$164="",'У8 Ввод'!$D$164&gt;$B9),0,MAX(0,MIN(1,'У8 Ввод'!$E$164-NETWORKDAYS('У8 Ввод'!$D$164,$B9)+1))/Настройки!$E$14*100)</f>
        <v>0</v>
      </c>
      <c r="FD9" s="67" t="n">
        <f aca="false">IF(OR($D9=1,MONTH($B9)&lt;&gt;MONTH(StartDate),'У8 Ввод'!$D$165="",'У8 Ввод'!$E$165="",'У8 Ввод'!$D$165&gt;$B9),0,MAX(0,MIN(1,'У8 Ввод'!$E$165-NETWORKDAYS('У8 Ввод'!$D$165,$B9)+1))/Настройки!$E$14*100)</f>
        <v>0</v>
      </c>
      <c r="FE9" s="67" t="n">
        <f aca="false">IF(OR($D9=1,MONTH($B9)&lt;&gt;MONTH(StartDate),'У8 Ввод'!$D$166="",'У8 Ввод'!$E$166="",'У8 Ввод'!$D$166&gt;$B9),0,MAX(0,MIN(1,'У8 Ввод'!$E$166-NETWORKDAYS('У8 Ввод'!$D$166,$B9)+1))/Настройки!$E$14*100)</f>
        <v>0</v>
      </c>
      <c r="FF9" s="67" t="n">
        <f aca="false">IF(OR($D9=1,MONTH($B9)&lt;&gt;MONTH(StartDate),'У8 Ввод'!$D$167="",'У8 Ввод'!$E$167="",'У8 Ввод'!$D$167&gt;$B9),0,MAX(0,MIN(1,'У8 Ввод'!$E$167-NETWORKDAYS('У8 Ввод'!$D$167,$B9)+1))/Настройки!$E$14*100)</f>
        <v>0</v>
      </c>
      <c r="FG9" s="67" t="n">
        <f aca="false">IF(OR($D9=1,MONTH($B9)&lt;&gt;MONTH(StartDate),'У8 Ввод'!$D$168="",'У8 Ввод'!$E$168="",'У8 Ввод'!$D$168&gt;$B9),0,MAX(0,MIN(1,'У8 Ввод'!$E$168-NETWORKDAYS('У8 Ввод'!$D$168,$B9)+1))/Настройки!$E$14*100)</f>
        <v>0</v>
      </c>
      <c r="FH9" s="67" t="n">
        <f aca="false">IF(OR($D9=1,MONTH($B9)&lt;&gt;MONTH(StartDate),'У8 Ввод'!$D$169="",'У8 Ввод'!$E$169="",'У8 Ввод'!$D$169&gt;$B9),0,MAX(0,MIN(1,'У8 Ввод'!$E$169-NETWORKDAYS('У8 Ввод'!$D$169,$B9)+1))/Настройки!$E$14*100)</f>
        <v>0</v>
      </c>
      <c r="FI9" s="67" t="n">
        <f aca="false">IF(OR($D9=1,MONTH($B9)&lt;&gt;MONTH(StartDate),'У8 Ввод'!$D$170="",'У8 Ввод'!$E$170="",'У8 Ввод'!$D$170&gt;$B9),0,MAX(0,MIN(1,'У8 Ввод'!$E$170-NETWORKDAYS('У8 Ввод'!$D$170,$B9)+1))/Настройки!$E$14*100)</f>
        <v>0</v>
      </c>
      <c r="FJ9" s="67" t="n">
        <f aca="false">IF(OR($D9=1,MONTH($B9)&lt;&gt;MONTH(StartDate),'У8 Ввод'!$D$171="",'У8 Ввод'!$E$171="",'У8 Ввод'!$D$171&gt;$B9),0,MAX(0,MIN(1,'У8 Ввод'!$E$171-NETWORKDAYS('У8 Ввод'!$D$171,$B9)+1))/Настройки!$E$14*100)</f>
        <v>0</v>
      </c>
      <c r="FK9" s="67" t="n">
        <f aca="false">IF(OR($D9=1,MONTH($B9)&lt;&gt;MONTH(StartDate),'У8 Ввод'!$D$172="",'У8 Ввод'!$E$172="",'У8 Ввод'!$D$172&gt;$B9),0,MAX(0,MIN(1,'У8 Ввод'!$E$172-NETWORKDAYS('У8 Ввод'!$D$172,$B9)+1))/Настройки!$E$14*100)</f>
        <v>0</v>
      </c>
      <c r="FL9" s="67" t="n">
        <f aca="false">IF(OR($D9=1,MONTH($B9)&lt;&gt;MONTH(StartDate),'У8 Ввод'!$D$173="",'У8 Ввод'!$E$173="",'У8 Ввод'!$D$173&gt;$B9),0,MAX(0,MIN(1,'У8 Ввод'!$E$173-NETWORKDAYS('У8 Ввод'!$D$173,$B9)+1))/Настройки!$E$14*100)</f>
        <v>0</v>
      </c>
      <c r="FM9" s="67" t="n">
        <f aca="false">IF(OR($D9=1,MONTH($B9)&lt;&gt;MONTH(StartDate),'У8 Ввод'!$D$174="",'У8 Ввод'!$E$174="",'У8 Ввод'!$D$174&gt;$B9),0,MAX(0,MIN(1,'У8 Ввод'!$E$174-NETWORKDAYS('У8 Ввод'!$D$174,$B9)+1))/Настройки!$E$14*100)</f>
        <v>0</v>
      </c>
      <c r="FN9" s="67" t="n">
        <f aca="false">IF(OR($D9=1,MONTH($B9)&lt;&gt;MONTH(StartDate),'У8 Ввод'!$D$175="",'У8 Ввод'!$E$175="",'У8 Ввод'!$D$175&gt;$B9),0,MAX(0,MIN(1,'У8 Ввод'!$E$175-NETWORKDAYS('У8 Ввод'!$D$175,$B9)+1))/Настройки!$E$14*100)</f>
        <v>0</v>
      </c>
      <c r="FO9" s="67" t="n">
        <f aca="false">IF(OR($D9=1,MONTH($B9)&lt;&gt;MONTH(StartDate),'У8 Ввод'!$D$176="",'У8 Ввод'!$E$176="",'У8 Ввод'!$D$176&gt;$B9),0,MAX(0,MIN(1,'У8 Ввод'!$E$176-NETWORKDAYS('У8 Ввод'!$D$176,$B9)+1))/Настройки!$E$14*100)</f>
        <v>0</v>
      </c>
      <c r="FP9" s="67" t="n">
        <f aca="false">IF(OR($D9=1,MONTH($B9)&lt;&gt;MONTH(StartDate),'У8 Ввод'!$D$177="",'У8 Ввод'!$E$177="",'У8 Ввод'!$D$177&gt;$B9),0,MAX(0,MIN(1,'У8 Ввод'!$E$177-NETWORKDAYS('У8 Ввод'!$D$177,$B9)+1))/Настройки!$E$14*100)</f>
        <v>0</v>
      </c>
      <c r="FQ9" s="67" t="n">
        <f aca="false">IF(OR($D9=1,MONTH($B9)&lt;&gt;MONTH(StartDate),'У8 Ввод'!$D$178="",'У8 Ввод'!$E$178="",'У8 Ввод'!$D$178&gt;$B9),0,MAX(0,MIN(1,'У8 Ввод'!$E$178-NETWORKDAYS('У8 Ввод'!$D$178,$B9)+1))/Настройки!$E$14*100)</f>
        <v>0</v>
      </c>
      <c r="FR9" s="67" t="n">
        <f aca="false">IF(OR($D9=1,MONTH($B9)&lt;&gt;MONTH(StartDate),'У8 Ввод'!$D$179="",'У8 Ввод'!$E$179="",'У8 Ввод'!$D$179&gt;$B9),0,MAX(0,MIN(1,'У8 Ввод'!$E$179-NETWORKDAYS('У8 Ввод'!$D$179,$B9)+1))/Настройки!$E$14*100)</f>
        <v>0</v>
      </c>
      <c r="FS9" s="67" t="n">
        <f aca="false">IF(OR($D9=1,MONTH($B9)&lt;&gt;MONTH(StartDate),'У8 Ввод'!$D$180="",'У8 Ввод'!$E$180="",'У8 Ввод'!$D$180&gt;$B9),0,MAX(0,MIN(1,'У8 Ввод'!$E$180-NETWORKDAYS('У8 Ввод'!$D$180,$B9)+1))/Настройки!$E$14*100)</f>
        <v>0</v>
      </c>
      <c r="FT9" s="67" t="n">
        <f aca="false">IF(OR($D9=1,MONTH($B9)&lt;&gt;MONTH(StartDate),'У8 Ввод'!$D$181="",'У8 Ввод'!$E$181="",'У8 Ввод'!$D$181&gt;$B9),0,MAX(0,MIN(1,'У8 Ввод'!$E$181-NETWORKDAYS('У8 Ввод'!$D$181,$B9)+1))/Настройки!$E$14*100)</f>
        <v>0</v>
      </c>
      <c r="FU9" s="67" t="n">
        <f aca="false">IF(OR($D9=1,MONTH($B9)&lt;&gt;MONTH(StartDate),'У8 Ввод'!$D$182="",'У8 Ввод'!$E$182="",'У8 Ввод'!$D$182&gt;$B9),0,MAX(0,MIN(1,'У8 Ввод'!$E$182-NETWORKDAYS('У8 Ввод'!$D$182,$B9)+1))/Настройки!$E$14*100)</f>
        <v>0</v>
      </c>
      <c r="FV9" s="67" t="n">
        <f aca="false">IF(OR($D9=1,MONTH($B9)&lt;&gt;MONTH(StartDate),'У8 Ввод'!$D$183="",'У8 Ввод'!$E$183="",'У8 Ввод'!$D$183&gt;$B9),0,MAX(0,MIN(1,'У8 Ввод'!$E$183-NETWORKDAYS('У8 Ввод'!$D$183,$B9)+1))/Настройки!$E$14*100)</f>
        <v>0</v>
      </c>
      <c r="FW9" s="67" t="n">
        <f aca="false">IF(OR($D9=1,MONTH($B9)&lt;&gt;MONTH(StartDate),'У8 Ввод'!$D$184="",'У8 Ввод'!$E$184="",'У8 Ввод'!$D$184&gt;$B9),0,MAX(0,MIN(1,'У8 Ввод'!$E$184-NETWORKDAYS('У8 Ввод'!$D$184,$B9)+1))/Настройки!$E$14*100)</f>
        <v>0</v>
      </c>
      <c r="FX9" s="67" t="n">
        <f aca="false">IF(OR($D9=1,MONTH($B9)&lt;&gt;MONTH(StartDate),'У8 Ввод'!$D$185="",'У8 Ввод'!$E$185="",'У8 Ввод'!$D$185&gt;$B9),0,MAX(0,MIN(1,'У8 Ввод'!$E$185-NETWORKDAYS('У8 Ввод'!$D$185,$B9)+1))/Настройки!$E$14*100)</f>
        <v>0</v>
      </c>
      <c r="FY9" s="67" t="n">
        <f aca="false">IF(OR($D9=1,MONTH($B9)&lt;&gt;MONTH(StartDate),'У8 Ввод'!$D$186="",'У8 Ввод'!$E$186="",'У8 Ввод'!$D$186&gt;$B9),0,MAX(0,MIN(1,'У8 Ввод'!$E$186-NETWORKDAYS('У8 Ввод'!$D$186,$B9)+1))/Настройки!$E$14*100)</f>
        <v>0</v>
      </c>
      <c r="FZ9" s="67" t="n">
        <f aca="false">IF(OR($D9=1,MONTH($B9)&lt;&gt;MONTH(StartDate),'У8 Ввод'!$D$187="",'У8 Ввод'!$E$187="",'У8 Ввод'!$D$187&gt;$B9),0,MAX(0,MIN(1,'У8 Ввод'!$E$187-NETWORKDAYS('У8 Ввод'!$D$187,$B9)+1))/Настройки!$E$14*100)</f>
        <v>0</v>
      </c>
      <c r="GA9" s="67" t="n">
        <f aca="false">IF(OR($D9=1,MONTH($B9)&lt;&gt;MONTH(StartDate),'У8 Ввод'!$D$188="",'У8 Ввод'!$E$188="",'У8 Ввод'!$D$188&gt;$B9),0,MAX(0,MIN(1,'У8 Ввод'!$E$188-NETWORKDAYS('У8 Ввод'!$D$188,$B9)+1))/Настройки!$E$14*100)</f>
        <v>0</v>
      </c>
      <c r="GB9" s="67" t="n">
        <f aca="false">IF(OR($D9=1,MONTH($B9)&lt;&gt;MONTH(StartDate),'У8 Ввод'!$D$189="",'У8 Ввод'!$E$189="",'У8 Ввод'!$D$189&gt;$B9),0,MAX(0,MIN(1,'У8 Ввод'!$E$189-NETWORKDAYS('У8 Ввод'!$D$189,$B9)+1))/Настройки!$E$14*100)</f>
        <v>0</v>
      </c>
      <c r="GC9" s="67" t="n">
        <f aca="false">IF(OR($D9=1,MONTH($B9)&lt;&gt;MONTH(StartDate),'У8 Ввод'!$D$190="",'У8 Ввод'!$E$190="",'У8 Ввод'!$D$190&gt;$B9),0,MAX(0,MIN(1,'У8 Ввод'!$E$190-NETWORKDAYS('У8 Ввод'!$D$190,$B9)+1))/Настройки!$E$14*100)</f>
        <v>0</v>
      </c>
      <c r="GD9" s="67" t="n">
        <f aca="false">IF(OR($D9=1,MONTH($B9)&lt;&gt;MONTH(StartDate),'У8 Ввод'!$D$191="",'У8 Ввод'!$E$191="",'У8 Ввод'!$D$191&gt;$B9),0,MAX(0,MIN(1,'У8 Ввод'!$E$191-NETWORKDAYS('У8 Ввод'!$D$191,$B9)+1))/Настройки!$E$14*100)</f>
        <v>0</v>
      </c>
      <c r="GE9" s="67" t="n">
        <f aca="false">IF(OR($D9=1,MONTH($B9)&lt;&gt;MONTH(StartDate),'У8 Ввод'!$D$192="",'У8 Ввод'!$E$192="",'У8 Ввод'!$D$192&gt;$B9),0,MAX(0,MIN(1,'У8 Ввод'!$E$192-NETWORKDAYS('У8 Ввод'!$D$192,$B9)+1))/Настройки!$E$14*100)</f>
        <v>0</v>
      </c>
      <c r="GF9" s="67" t="n">
        <f aca="false">IF(OR($D9=1,MONTH($B9)&lt;&gt;MONTH(StartDate),'У8 Ввод'!$D$193="",'У8 Ввод'!$E$193="",'У8 Ввод'!$D$193&gt;$B9),0,MAX(0,MIN(1,'У8 Ввод'!$E$193-NETWORKDAYS('У8 Ввод'!$D$193,$B9)+1))/Настройки!$E$14*100)</f>
        <v>0</v>
      </c>
      <c r="GG9" s="67" t="n">
        <f aca="false">IF(OR($D9=1,MONTH($B9)&lt;&gt;MONTH(StartDate),'У8 Ввод'!$D$194="",'У8 Ввод'!$E$194="",'У8 Ввод'!$D$194&gt;$B9),0,MAX(0,MIN(1,'У8 Ввод'!$E$194-NETWORKDAYS('У8 Ввод'!$D$194,$B9)+1))/Настройки!$E$14*100)</f>
        <v>0</v>
      </c>
      <c r="GH9" s="67" t="n">
        <f aca="false">IF(OR($D9=1,MONTH($B9)&lt;&gt;MONTH(StartDate),'У8 Ввод'!$D$195="",'У8 Ввод'!$E$195="",'У8 Ввод'!$D$195&gt;$B9),0,MAX(0,MIN(1,'У8 Ввод'!$E$195-NETWORKDAYS('У8 Ввод'!$D$195,$B9)+1))/Настройки!$E$14*100)</f>
        <v>0</v>
      </c>
      <c r="GI9" s="67" t="n">
        <f aca="false">IF(OR($D9=1,MONTH($B9)&lt;&gt;MONTH(StartDate),'У8 Ввод'!$D$196="",'У8 Ввод'!$E$196="",'У8 Ввод'!$D$196&gt;$B9),0,MAX(0,MIN(1,'У8 Ввод'!$E$196-NETWORKDAYS('У8 Ввод'!$D$196,$B9)+1))/Настройки!$E$14*100)</f>
        <v>0</v>
      </c>
      <c r="GJ9" s="67" t="n">
        <f aca="false">IF(OR($D9=1,MONTH($B9)&lt;&gt;MONTH(StartDate),'У8 Ввод'!$D$197="",'У8 Ввод'!$E$197="",'У8 Ввод'!$D$197&gt;$B9),0,MAX(0,MIN(1,'У8 Ввод'!$E$197-NETWORKDAYS('У8 Ввод'!$D$197,$B9)+1))/Настройки!$E$14*100)</f>
        <v>0</v>
      </c>
      <c r="GK9" s="67" t="n">
        <f aca="false">IF(OR($D9=1,MONTH($B9)&lt;&gt;MONTH(StartDate),'У8 Ввод'!$D$198="",'У8 Ввод'!$E$198="",'У8 Ввод'!$D$198&gt;$B9),0,MAX(0,MIN(1,'У8 Ввод'!$E$198-NETWORKDAYS('У8 Ввод'!$D$198,$B9)+1))/Настройки!$E$14*100)</f>
        <v>0</v>
      </c>
      <c r="GL9" s="67" t="n">
        <f aca="false">IF(OR($D9=1,MONTH($B9)&lt;&gt;MONTH(StartDate),'У8 Ввод'!$D$199="",'У8 Ввод'!$E$199="",'У8 Ввод'!$D$199&gt;$B9),0,MAX(0,MIN(1,'У8 Ввод'!$E$199-NETWORKDAYS('У8 Ввод'!$D$199,$B9)+1))/Настройки!$E$14*100)</f>
        <v>0</v>
      </c>
      <c r="GM9" s="67" t="n">
        <f aca="false">IF(OR($D9=1,MONTH($B9)&lt;&gt;MONTH(StartDate),'У8 Ввод'!$D$200="",'У8 Ввод'!$E$200="",'У8 Ввод'!$D$200&gt;$B9),0,MAX(0,MIN(1,'У8 Ввод'!$E$200-NETWORKDAYS('У8 Ввод'!$D$200,$B9)+1))/Настройки!$E$14*100)</f>
        <v>0</v>
      </c>
      <c r="GN9" s="67" t="n">
        <f aca="false">IF(OR($D9=1,MONTH($B9)&lt;&gt;MONTH(StartDate),'У8 Ввод'!$D$201="",'У8 Ввод'!$E$201="",'У8 Ввод'!$D$201&gt;$B9),0,MAX(0,MIN(1,'У8 Ввод'!$E$201-NETWORKDAYS('У8 Ввод'!$D$201,$B9)+1))/Настройки!$E$14*100)</f>
        <v>0</v>
      </c>
      <c r="GO9" s="67" t="n">
        <f aca="false">IF(OR($D9=1,MONTH($B9)&lt;&gt;MONTH(StartDate),'У8 Ввод'!$D$202="",'У8 Ввод'!$E$202="",'У8 Ввод'!$D$202&gt;$B9),0,MAX(0,MIN(1,'У8 Ввод'!$E$202-NETWORKDAYS('У8 Ввод'!$D$202,$B9)+1))/Настройки!$E$14*100)</f>
        <v>0</v>
      </c>
      <c r="GP9" s="67" t="n">
        <f aca="false">IF(OR($D9=1,MONTH($B9)&lt;&gt;MONTH(StartDate),'У8 Ввод'!$D$203="",'У8 Ввод'!$E$203="",'У8 Ввод'!$D$203&gt;$B9),0,MAX(0,MIN(1,'У8 Ввод'!$E$203-NETWORKDAYS('У8 Ввод'!$D$203,$B9)+1))/Настройки!$E$14*100)</f>
        <v>0</v>
      </c>
      <c r="GQ9" s="67" t="n">
        <f aca="false">IF(OR($D9=1,MONTH($B9)&lt;&gt;MONTH(StartDate),'У8 Ввод'!$D$204="",'У8 Ввод'!$E$204="",'У8 Ввод'!$D$204&gt;$B9),0,MAX(0,MIN(1,'У8 Ввод'!$E$204-NETWORKDAYS('У8 Ввод'!$D$204,$B9)+1))/Настройки!$E$14*100)</f>
        <v>0</v>
      </c>
      <c r="GR9" s="67" t="n">
        <f aca="false">IF(OR($D9=1,MONTH($B9)&lt;&gt;MONTH(StartDate),'У8 Ввод'!$D$205="",'У8 Ввод'!$E$205="",'У8 Ввод'!$D$205&gt;$B9),0,MAX(0,MIN(1,'У8 Ввод'!$E$205-NETWORKDAYS('У8 Ввод'!$D$205,$B9)+1))/Настройки!$E$14*100)</f>
        <v>0</v>
      </c>
      <c r="GS9" s="67" t="n">
        <f aca="false">IF(OR($D9=1,MONTH($B9)&lt;&gt;MONTH(StartDate),'У8 Ввод'!$D$206="",'У8 Ввод'!$E$206="",'У8 Ввод'!$D$206&gt;$B9),0,MAX(0,MIN(1,'У8 Ввод'!$E$206-NETWORKDAYS('У8 Ввод'!$D$206,$B9)+1))/Настройки!$E$14*100)</f>
        <v>0</v>
      </c>
      <c r="GT9" s="67" t="n">
        <f aca="false">IF(OR($D9=1,MONTH($B9)&lt;&gt;MONTH(StartDate),'У8 Ввод'!$D$207="",'У8 Ввод'!$E$207="",'У8 Ввод'!$D$207&gt;$B9),0,MAX(0,MIN(1,'У8 Ввод'!$E$207-NETWORKDAYS('У8 Ввод'!$D$207,$B9)+1))/Настройки!$E$14*100)</f>
        <v>0</v>
      </c>
      <c r="GU9" s="67" t="n">
        <f aca="false">IF(OR($D9=1,MONTH($B9)&lt;&gt;MONTH(StartDate),'У8 Ввод'!$D$208="",'У8 Ввод'!$E$208="",'У8 Ввод'!$D$208&gt;$B9),0,MAX(0,MIN(1,'У8 Ввод'!$E$208-NETWORKDAYS('У8 Ввод'!$D$208,$B9)+1))/Настройки!$E$14*100)</f>
        <v>0</v>
      </c>
      <c r="GV9" s="67" t="n">
        <f aca="false">IF(OR($D9=1,MONTH($B9)&lt;&gt;MONTH(StartDate),'У8 Ввод'!$D$209="",'У8 Ввод'!$E$209="",'У8 Ввод'!$D$209&gt;$B9),0,MAX(0,MIN(1,'У8 Ввод'!$E$209-NETWORKDAYS('У8 Ввод'!$D$209,$B9)+1))/Настройки!$E$14*100)</f>
        <v>0</v>
      </c>
      <c r="GW9" s="67" t="n">
        <f aca="false">IF(OR($D9=1,MONTH($B9)&lt;&gt;MONTH(StartDate),'У8 Ввод'!$D$210="",'У8 Ввод'!$E$210="",'У8 Ввод'!$D$210&gt;$B9),0,MAX(0,MIN(1,'У8 Ввод'!$E$210-NETWORKDAYS('У8 Ввод'!$D$210,$B9)+1))/Настройки!$E$14*100)</f>
        <v>0</v>
      </c>
      <c r="GX9" s="67" t="n">
        <f aca="false">IF(OR($D9=1,MONTH($B9)&lt;&gt;MONTH(StartDate),'У8 Ввод'!$D$211="",'У8 Ввод'!$E$211="",'У8 Ввод'!$D$211&gt;$B9),0,MAX(0,MIN(1,'У8 Ввод'!$E$211-NETWORKDAYS('У8 Ввод'!$D$211,$B9)+1))/Настройки!$E$14*100)</f>
        <v>0</v>
      </c>
      <c r="GY9" s="67" t="n">
        <f aca="false">IF(OR($D9=1,MONTH($B9)&lt;&gt;MONTH(StartDate),'У8 Ввод'!$D$212="",'У8 Ввод'!$E$212="",'У8 Ввод'!$D$212&gt;$B9),0,MAX(0,MIN(1,'У8 Ввод'!$E$212-NETWORKDAYS('У8 Ввод'!$D$212,$B9)+1))/Настройки!$E$14*100)</f>
        <v>0</v>
      </c>
      <c r="GZ9" s="67" t="n">
        <f aca="false">IF(OR($D9=1,MONTH($B9)&lt;&gt;MONTH(StartDate),'У8 Ввод'!$D$213="",'У8 Ввод'!$E$213="",'У8 Ввод'!$D$213&gt;$B9),0,MAX(0,MIN(1,'У8 Ввод'!$E$213-NETWORKDAYS('У8 Ввод'!$D$213,$B9)+1))/Настройки!$E$14*100)</f>
        <v>0</v>
      </c>
      <c r="HA9" s="67" t="n">
        <f aca="false">IF(OR($D9=1,MONTH($B9)&lt;&gt;MONTH(StartDate),'У8 Ввод'!$D$214="",'У8 Ввод'!$E$214="",'У8 Ввод'!$D$214&gt;$B9),0,MAX(0,MIN(1,'У8 Ввод'!$E$214-NETWORKDAYS('У8 Ввод'!$D$214,$B9)+1))/Настройки!$E$14*100)</f>
        <v>0</v>
      </c>
      <c r="HB9" s="67" t="n">
        <f aca="false">IF(OR($D9=1,MONTH($B9)&lt;&gt;MONTH(StartDate),'У8 Ввод'!$D$215="",'У8 Ввод'!$E$215="",'У8 Ввод'!$D$215&gt;$B9),0,MAX(0,MIN(1,'У8 Ввод'!$E$215-NETWORKDAYS('У8 Ввод'!$D$215,$B9)+1))/Настройки!$E$14*100)</f>
        <v>0</v>
      </c>
      <c r="HC9" s="67" t="n">
        <f aca="false">IF(OR($D9=1,MONTH($B9)&lt;&gt;MONTH(StartDate),'У8 Ввод'!$D$216="",'У8 Ввод'!$E$216="",'У8 Ввод'!$D$216&gt;$B9),0,MAX(0,MIN(1,'У8 Ввод'!$E$216-NETWORKDAYS('У8 Ввод'!$D$216,$B9)+1))/Настройки!$E$14*100)</f>
        <v>0</v>
      </c>
      <c r="HD9" s="67" t="n">
        <f aca="false">IF(OR($D9=1,MONTH($B9)&lt;&gt;MONTH(StartDate),'У8 Ввод'!$D$217="",'У8 Ввод'!$E$217="",'У8 Ввод'!$D$217&gt;$B9),0,MAX(0,MIN(1,'У8 Ввод'!$E$217-NETWORKDAYS('У8 Ввод'!$D$217,$B9)+1))/Настройки!$E$14*100)</f>
        <v>0</v>
      </c>
      <c r="HE9" s="67" t="n">
        <f aca="false">IF(OR($D9=1,MONTH($B9)&lt;&gt;MONTH(StartDate),'У8 Ввод'!$D$218="",'У8 Ввод'!$E$218="",'У8 Ввод'!$D$218&gt;$B9),0,MAX(0,MIN(1,'У8 Ввод'!$E$218-NETWORKDAYS('У8 Ввод'!$D$218,$B9)+1))/Настройки!$E$14*100)</f>
        <v>0</v>
      </c>
      <c r="HF9" s="67" t="n">
        <f aca="false">IF(OR($D9=1,MONTH($B9)&lt;&gt;MONTH(StartDate),'У8 Ввод'!$D$219="",'У8 Ввод'!$E$219="",'У8 Ввод'!$D$219&gt;$B9),0,MAX(0,MIN(1,'У8 Ввод'!$E$219-NETWORKDAYS('У8 Ввод'!$D$219,$B9)+1))/Настройки!$E$14*100)</f>
        <v>0</v>
      </c>
      <c r="HG9" s="67" t="n">
        <f aca="false">IF(OR($D9=1,MONTH($B9)&lt;&gt;MONTH(StartDate),'У8 Ввод'!$D$220="",'У8 Ввод'!$E$220="",'У8 Ввод'!$D$220&gt;$B9),0,MAX(0,MIN(1,'У8 Ввод'!$E$220-NETWORKDAYS('У8 Ввод'!$D$220,$B9)+1))/Настройки!$E$14*100)</f>
        <v>0</v>
      </c>
      <c r="HH9" s="67" t="n">
        <f aca="false">IF(OR($D9=1,MONTH($B9)&lt;&gt;MONTH(StartDate),'У8 Ввод'!$D$221="",'У8 Ввод'!$E$221="",'У8 Ввод'!$D$221&gt;$B9),0,MAX(0,MIN(1,'У8 Ввод'!$E$221-NETWORKDAYS('У8 Ввод'!$D$221,$B9)+1))/Настройки!$E$14*100)</f>
        <v>0</v>
      </c>
      <c r="HI9" s="67" t="n">
        <f aca="false">IF(OR($D9=1,MONTH($B9)&lt;&gt;MONTH(StartDate),'У8 Ввод'!$D$222="",'У8 Ввод'!$E$222="",'У8 Ввод'!$D$222&gt;$B9),0,MAX(0,MIN(1,'У8 Ввод'!$E$222-NETWORKDAYS('У8 Ввод'!$D$222,$B9)+1))/Настройки!$E$14*100)</f>
        <v>0</v>
      </c>
      <c r="HJ9" s="67" t="n">
        <f aca="false">IF(OR($D9=1,MONTH($B9)&lt;&gt;MONTH(StartDate),'У8 Ввод'!$D$223="",'У8 Ввод'!$E$223="",'У8 Ввод'!$D$223&gt;$B9),0,MAX(0,MIN(1,'У8 Ввод'!$E$223-NETWORKDAYS('У8 Ввод'!$D$223,$B9)+1))/Настройки!$E$14*100)</f>
        <v>0</v>
      </c>
      <c r="HK9" s="67" t="n">
        <f aca="false">IF(OR($D9=1,MONTH($B9)&lt;&gt;MONTH(StartDate),'У8 Ввод'!$D$224="",'У8 Ввод'!$E$224="",'У8 Ввод'!$D$224&gt;$B9),0,MAX(0,MIN(1,'У8 Ввод'!$E$224-NETWORKDAYS('У8 Ввод'!$D$224,$B9)+1))/Настройки!$E$14*100)</f>
        <v>0</v>
      </c>
      <c r="HL9" s="67" t="n">
        <f aca="false">IF(OR($D9=1,MONTH($B9)&lt;&gt;MONTH(StartDate),'У8 Ввод'!$D$225="",'У8 Ввод'!$E$225="",'У8 Ввод'!$D$225&gt;$B9),0,MAX(0,MIN(1,'У8 Ввод'!$E$225-NETWORKDAYS('У8 Ввод'!$D$225,$B9)+1))/Настройки!$E$14*100)</f>
        <v>0</v>
      </c>
      <c r="HM9" s="67" t="n">
        <f aca="false">IF(OR($D9=1,MONTH($B9)&lt;&gt;MONTH(StartDate),'У8 Ввод'!$D$226="",'У8 Ввод'!$E$226="",'У8 Ввод'!$D$226&gt;$B9),0,MAX(0,MIN(1,'У8 Ввод'!$E$226-NETWORKDAYS('У8 Ввод'!$D$226,$B9)+1))/Настройки!$E$14*100)</f>
        <v>0</v>
      </c>
      <c r="HN9" s="67" t="n">
        <f aca="false">IF(OR($D9=1,MONTH($B9)&lt;&gt;MONTH(StartDate),'У8 Ввод'!$D$227="",'У8 Ввод'!$E$227="",'У8 Ввод'!$D$227&gt;$B9),0,MAX(0,MIN(1,'У8 Ввод'!$E$227-NETWORKDAYS('У8 Ввод'!$D$227,$B9)+1))/Настройки!$E$14*100)</f>
        <v>0</v>
      </c>
      <c r="HO9" s="67" t="n">
        <f aca="false">IF(OR($D9=1,MONTH($B9)&lt;&gt;MONTH(StartDate),'У8 Ввод'!$D$228="",'У8 Ввод'!$E$228="",'У8 Ввод'!$D$228&gt;$B9),0,MAX(0,MIN(1,'У8 Ввод'!$E$228-NETWORKDAYS('У8 Ввод'!$D$228,$B9)+1))/Настройки!$E$14*100)</f>
        <v>0</v>
      </c>
      <c r="HP9" s="67" t="n">
        <f aca="false">IF(OR($D9=1,MONTH($B9)&lt;&gt;MONTH(StartDate),'У8 Ввод'!$D$229="",'У8 Ввод'!$E$229="",'У8 Ввод'!$D$229&gt;$B9),0,MAX(0,MIN(1,'У8 Ввод'!$E$229-NETWORKDAYS('У8 Ввод'!$D$229,$B9)+1))/Настройки!$E$14*100)</f>
        <v>0</v>
      </c>
      <c r="HQ9" s="67" t="n">
        <f aca="false">IF(OR($D9=1,MONTH($B9)&lt;&gt;MONTH(StartDate),'У8 Ввод'!$D$230="",'У8 Ввод'!$E$230="",'У8 Ввод'!$D$230&gt;$B9),0,MAX(0,MIN(1,'У8 Ввод'!$E$230-NETWORKDAYS('У8 Ввод'!$D$230,$B9)+1))/Настройки!$E$14*100)</f>
        <v>0</v>
      </c>
      <c r="HR9" s="67" t="n">
        <f aca="false">IF(OR($D9=1,MONTH($B9)&lt;&gt;MONTH(StartDate),'У8 Ввод'!$D$231="",'У8 Ввод'!$E$231="",'У8 Ввод'!$D$231&gt;$B9),0,MAX(0,MIN(1,'У8 Ввод'!$E$231-NETWORKDAYS('У8 Ввод'!$D$231,$B9)+1))/Настройки!$E$14*100)</f>
        <v>0</v>
      </c>
      <c r="HS9" s="67" t="n">
        <f aca="false">IF(OR($D9=1,MONTH($B9)&lt;&gt;MONTH(StartDate),'У8 Ввод'!$D$232="",'У8 Ввод'!$E$232="",'У8 Ввод'!$D$232&gt;$B9),0,MAX(0,MIN(1,'У8 Ввод'!$E$232-NETWORKDAYS('У8 Ввод'!$D$232,$B9)+1))/Настройки!$E$14*100)</f>
        <v>0</v>
      </c>
      <c r="HT9" s="67" t="n">
        <f aca="false">IF(OR($D9=1,MONTH($B9)&lt;&gt;MONTH(StartDate),'У8 Ввод'!$D$233="",'У8 Ввод'!$E$233="",'У8 Ввод'!$D$233&gt;$B9),0,MAX(0,MIN(1,'У8 Ввод'!$E$233-NETWORKDAYS('У8 Ввод'!$D$233,$B9)+1))/Настройки!$E$14*100)</f>
        <v>0</v>
      </c>
      <c r="HU9" s="67" t="n">
        <f aca="false">IF(OR($D9=1,MONTH($B9)&lt;&gt;MONTH(StartDate),'У8 Ввод'!$D$234="",'У8 Ввод'!$E$234="",'У8 Ввод'!$D$234&gt;$B9),0,MAX(0,MIN(1,'У8 Ввод'!$E$234-NETWORKDAYS('У8 Ввод'!$D$234,$B9)+1))/Настройки!$E$14*100)</f>
        <v>0</v>
      </c>
      <c r="HV9" s="67" t="n">
        <f aca="false">IF(OR($D9=1,MONTH($B9)&lt;&gt;MONTH(StartDate),'У8 Ввод'!$D$235="",'У8 Ввод'!$E$235="",'У8 Ввод'!$D$235&gt;$B9),0,MAX(0,MIN(1,'У8 Ввод'!$E$235-NETWORKDAYS('У8 Ввод'!$D$235,$B9)+1))/Настройки!$E$14*100)</f>
        <v>0</v>
      </c>
      <c r="HW9" s="67" t="n">
        <f aca="false">IF(OR($D9=1,MONTH($B9)&lt;&gt;MONTH(StartDate),'У8 Ввод'!$D$236="",'У8 Ввод'!$E$236="",'У8 Ввод'!$D$236&gt;$B9),0,MAX(0,MIN(1,'У8 Ввод'!$E$236-NETWORKDAYS('У8 Ввод'!$D$236,$B9)+1))/Настройки!$E$14*100)</f>
        <v>0</v>
      </c>
      <c r="HX9" s="67" t="n">
        <f aca="false">IF(OR($D9=1,MONTH($B9)&lt;&gt;MONTH(StartDate),'У8 Ввод'!$D$237="",'У8 Ввод'!$E$237="",'У8 Ввод'!$D$237&gt;$B9),0,MAX(0,MIN(1,'У8 Ввод'!$E$237-NETWORKDAYS('У8 Ввод'!$D$237,$B9)+1))/Настройки!$E$14*100)</f>
        <v>0</v>
      </c>
      <c r="HY9" s="67" t="n">
        <f aca="false">IF(OR($D9=1,MONTH($B9)&lt;&gt;MONTH(StartDate),'У8 Ввод'!$D$238="",'У8 Ввод'!$E$238="",'У8 Ввод'!$D$238&gt;$B9),0,MAX(0,MIN(1,'У8 Ввод'!$E$238-NETWORKDAYS('У8 Ввод'!$D$238,$B9)+1))/Настройки!$E$14*100)</f>
        <v>0</v>
      </c>
      <c r="HZ9" s="67" t="n">
        <f aca="false">IF(OR($D9=1,MONTH($B9)&lt;&gt;MONTH(StartDate),'У8 Ввод'!$D$239="",'У8 Ввод'!$E$239="",'У8 Ввод'!$D$239&gt;$B9),0,MAX(0,MIN(1,'У8 Ввод'!$E$239-NETWORKDAYS('У8 Ввод'!$D$239,$B9)+1))/Настройки!$E$14*100)</f>
        <v>0</v>
      </c>
      <c r="IA9" s="67" t="n">
        <f aca="false">IF(OR($D9=1,MONTH($B9)&lt;&gt;MONTH(StartDate),'У8 Ввод'!$D$240="",'У8 Ввод'!$E$240="",'У8 Ввод'!$D$240&gt;$B9),0,MAX(0,MIN(1,'У8 Ввод'!$E$240-NETWORKDAYS('У8 Ввод'!$D$240,$B9)+1))/Настройки!$E$14*100)</f>
        <v>0</v>
      </c>
      <c r="IB9" s="67" t="n">
        <f aca="false">IF(OR($D9=1,MONTH($B9)&lt;&gt;MONTH(StartDate),'У8 Ввод'!$D$241="",'У8 Ввод'!$E$241="",'У8 Ввод'!$D$241&gt;$B9),0,MAX(0,MIN(1,'У8 Ввод'!$E$241-NETWORKDAYS('У8 Ввод'!$D$241,$B9)+1))/Настройки!$E$14*100)</f>
        <v>0</v>
      </c>
      <c r="IC9" s="67" t="n">
        <f aca="false">IF(OR($D9=1,MONTH($B9)&lt;&gt;MONTH(StartDate),'У8 Ввод'!$D$242="",'У8 Ввод'!$E$242="",'У8 Ввод'!$D$242&gt;$B9),0,MAX(0,MIN(1,'У8 Ввод'!$E$242-NETWORKDAYS('У8 Ввод'!$D$242,$B9)+1))/Настройки!$E$14*100)</f>
        <v>0</v>
      </c>
      <c r="ID9" s="67" t="n">
        <f aca="false">IF(OR($D9=1,MONTH($B9)&lt;&gt;MONTH(StartDate),'У8 Ввод'!$D$243="",'У8 Ввод'!$E$243="",'У8 Ввод'!$D$243&gt;$B9),0,MAX(0,MIN(1,'У8 Ввод'!$E$243-NETWORKDAYS('У8 Ввод'!$D$243,$B9)+1))/Настройки!$E$14*100)</f>
        <v>0</v>
      </c>
      <c r="IE9" s="67" t="n">
        <f aca="false">IF(OR($D9=1,MONTH($B9)&lt;&gt;MONTH(StartDate),'У8 Ввод'!$D$244="",'У8 Ввод'!$E$244="",'У8 Ввод'!$D$244&gt;$B9),0,MAX(0,MIN(1,'У8 Ввод'!$E$244-NETWORKDAYS('У8 Ввод'!$D$244,$B9)+1))/Настройки!$E$14*100)</f>
        <v>0</v>
      </c>
      <c r="IF9" s="67" t="n">
        <f aca="false">IF(OR($D9=1,MONTH($B9)&lt;&gt;MONTH(StartDate),'У8 Ввод'!$D$245="",'У8 Ввод'!$E$245="",'У8 Ввод'!$D$245&gt;$B9),0,MAX(0,MIN(1,'У8 Ввод'!$E$245-NETWORKDAYS('У8 Ввод'!$D$245,$B9)+1))/Настройки!$E$14*100)</f>
        <v>0</v>
      </c>
      <c r="IG9" s="67" t="n">
        <f aca="false">IF(OR($D9=1,MONTH($B9)&lt;&gt;MONTH(StartDate),'У8 Ввод'!$D$246="",'У8 Ввод'!$E$246="",'У8 Ввод'!$D$246&gt;$B9),0,MAX(0,MIN(1,'У8 Ввод'!$E$246-NETWORKDAYS('У8 Ввод'!$D$246,$B9)+1))/Настройки!$E$14*100)</f>
        <v>0</v>
      </c>
      <c r="IH9" s="67" t="n">
        <f aca="false">IF(OR($D9=1,MONTH($B9)&lt;&gt;MONTH(StartDate),'У8 Ввод'!$D$247="",'У8 Ввод'!$E$247="",'У8 Ввод'!$D$247&gt;$B9),0,MAX(0,MIN(1,'У8 Ввод'!$E$247-NETWORKDAYS('У8 Ввод'!$D$247,$B9)+1))/Настройки!$E$14*100)</f>
        <v>0</v>
      </c>
      <c r="II9" s="67" t="n">
        <f aca="false">IF(OR($D9=1,MONTH($B9)&lt;&gt;MONTH(StartDate),'У8 Ввод'!$D$248="",'У8 Ввод'!$E$248="",'У8 Ввод'!$D$248&gt;$B9),0,MAX(0,MIN(1,'У8 Ввод'!$E$248-NETWORKDAYS('У8 Ввод'!$D$248,$B9)+1))/Настройки!$E$14*100)</f>
        <v>0</v>
      </c>
      <c r="IJ9" s="67" t="n">
        <f aca="false">IF(OR($D9=1,MONTH($B9)&lt;&gt;MONTH(StartDate),'У8 Ввод'!$D$249="",'У8 Ввод'!$E$249="",'У8 Ввод'!$D$249&gt;$B9),0,MAX(0,MIN(1,'У8 Ввод'!$E$249-NETWORKDAYS('У8 Ввод'!$D$249,$B9)+1))/Настройки!$E$14*100)</f>
        <v>0</v>
      </c>
      <c r="IK9" s="67" t="n">
        <f aca="false">IF(OR($D9=1,MONTH($B9)&lt;&gt;MONTH(StartDate),'У8 Ввод'!$D$250="",'У8 Ввод'!$E$250="",'У8 Ввод'!$D$250&gt;$B9),0,MAX(0,MIN(1,'У8 Ввод'!$E$250-NETWORKDAYS('У8 Ввод'!$D$250,$B9)+1))/Настройки!$E$14*100)</f>
        <v>0</v>
      </c>
      <c r="IL9" s="67" t="n">
        <f aca="false">IF(OR($D9=1,MONTH($B9)&lt;&gt;MONTH(StartDate),'У8 Ввод'!$D$251="",'У8 Ввод'!$E$251="",'У8 Ввод'!$D$251&gt;$B9),0,MAX(0,MIN(1,'У8 Ввод'!$E$251-NETWORKDAYS('У8 Ввод'!$D$251,$B9)+1))/Настройки!$E$14*100)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0</v>
      </c>
      <c r="F10" s="49" t="n">
        <f aca="false">IF(OR(MONTH(B10)&lt;&gt;MONTH(StartDate),D10=1),"",100)</f>
        <v>100</v>
      </c>
      <c r="G10" s="67" t="n">
        <f aca="false">IF(OR($D10=1,MONTH($B10)&lt;&gt;MONTH(StartDate),'У8 Ввод'!$D$12="",'У8 Ввод'!$E$12="",'У8 Ввод'!$D$12&gt;$B10),0,MAX(0,MIN(1,'У8 Ввод'!$E$12-NETWORKDAYS('У8 Ввод'!$D$12,$B10)+1))/Настройки!$E$14*100)</f>
        <v>0</v>
      </c>
      <c r="H10" s="67" t="n">
        <f aca="false">IF(OR($D10=1,MONTH($B10)&lt;&gt;MONTH(StartDate),'У8 Ввод'!$D$13="",'У8 Ввод'!$E$13="",'У8 Ввод'!$D$13&gt;$B10),0,MAX(0,MIN(1,'У8 Ввод'!$E$13-NETWORKDAYS('У8 Ввод'!$D$13,$B10)+1))/Настройки!$E$14*100)</f>
        <v>0</v>
      </c>
      <c r="I10" s="67" t="n">
        <f aca="false">IF(OR($D10=1,MONTH($B10)&lt;&gt;MONTH(StartDate),'У8 Ввод'!$D$14="",'У8 Ввод'!$E$14="",'У8 Ввод'!$D$14&gt;$B10),0,MAX(0,MIN(1,'У8 Ввод'!$E$14-NETWORKDAYS('У8 Ввод'!$D$14,$B10)+1))/Настройки!$E$14*100)</f>
        <v>0</v>
      </c>
      <c r="J10" s="67" t="n">
        <f aca="false">IF(OR($D10=1,MONTH($B10)&lt;&gt;MONTH(StartDate),'У8 Ввод'!$D$15="",'У8 Ввод'!$E$15="",'У8 Ввод'!$D$15&gt;$B10),0,MAX(0,MIN(1,'У8 Ввод'!$E$15-NETWORKDAYS('У8 Ввод'!$D$15,$B10)+1))/Настройки!$E$14*100)</f>
        <v>0</v>
      </c>
      <c r="K10" s="67" t="n">
        <f aca="false">IF(OR($D10=1,MONTH($B10)&lt;&gt;MONTH(StartDate),'У8 Ввод'!$D$16="",'У8 Ввод'!$E$16="",'У8 Ввод'!$D$16&gt;$B10),0,MAX(0,MIN(1,'У8 Ввод'!$E$16-NETWORKDAYS('У8 Ввод'!$D$16,$B10)+1))/Настройки!$E$14*100)</f>
        <v>0</v>
      </c>
      <c r="L10" s="67" t="n">
        <f aca="false">IF(OR($D10=1,MONTH($B10)&lt;&gt;MONTH(StartDate),'У8 Ввод'!$D$17="",'У8 Ввод'!$E$17="",'У8 Ввод'!$D$17&gt;$B10),0,MAX(0,MIN(1,'У8 Ввод'!$E$17-NETWORKDAYS('У8 Ввод'!$D$17,$B10)+1))/Настройки!$E$14*100)</f>
        <v>0</v>
      </c>
      <c r="M10" s="67" t="n">
        <f aca="false">IF(OR($D10=1,MONTH($B10)&lt;&gt;MONTH(StartDate),'У8 Ввод'!$D$18="",'У8 Ввод'!$E$18="",'У8 Ввод'!$D$18&gt;$B10),0,MAX(0,MIN(1,'У8 Ввод'!$E$18-NETWORKDAYS('У8 Ввод'!$D$18,$B10)+1))/Настройки!$E$14*100)</f>
        <v>0</v>
      </c>
      <c r="N10" s="67" t="n">
        <f aca="false">IF(OR($D10=1,MONTH($B10)&lt;&gt;MONTH(StartDate),'У8 Ввод'!$D$19="",'У8 Ввод'!$E$19="",'У8 Ввод'!$D$19&gt;$B10),0,MAX(0,MIN(1,'У8 Ввод'!$E$19-NETWORKDAYS('У8 Ввод'!$D$19,$B10)+1))/Настройки!$E$14*100)</f>
        <v>0</v>
      </c>
      <c r="O10" s="67" t="n">
        <f aca="false">IF(OR($D10=1,MONTH($B10)&lt;&gt;MONTH(StartDate),'У8 Ввод'!$D$20="",'У8 Ввод'!$E$20="",'У8 Ввод'!$D$20&gt;$B10),0,MAX(0,MIN(1,'У8 Ввод'!$E$20-NETWORKDAYS('У8 Ввод'!$D$20,$B10)+1))/Настройки!$E$14*100)</f>
        <v>0</v>
      </c>
      <c r="P10" s="67" t="n">
        <f aca="false">IF(OR($D10=1,MONTH($B10)&lt;&gt;MONTH(StartDate),'У8 Ввод'!$D$21="",'У8 Ввод'!$E$21="",'У8 Ввод'!$D$21&gt;$B10),0,MAX(0,MIN(1,'У8 Ввод'!$E$21-NETWORKDAYS('У8 Ввод'!$D$21,$B10)+1))/Настройки!$E$14*100)</f>
        <v>0</v>
      </c>
      <c r="Q10" s="67" t="n">
        <f aca="false">IF(OR($D10=1,MONTH($B10)&lt;&gt;MONTH(StartDate),'У8 Ввод'!$D$22="",'У8 Ввод'!$E$22="",'У8 Ввод'!$D$22&gt;$B10),0,MAX(0,MIN(1,'У8 Ввод'!$E$22-NETWORKDAYS('У8 Ввод'!$D$22,$B10)+1))/Настройки!$E$14*100)</f>
        <v>0</v>
      </c>
      <c r="R10" s="67" t="n">
        <f aca="false">IF(OR($D10=1,MONTH($B10)&lt;&gt;MONTH(StartDate),'У8 Ввод'!$D$23="",'У8 Ввод'!$E$23="",'У8 Ввод'!$D$23&gt;$B10),0,MAX(0,MIN(1,'У8 Ввод'!$E$23-NETWORKDAYS('У8 Ввод'!$D$23,$B10)+1))/Настройки!$E$14*100)</f>
        <v>0</v>
      </c>
      <c r="S10" s="67" t="n">
        <f aca="false">IF(OR($D10=1,MONTH($B10)&lt;&gt;MONTH(StartDate),'У8 Ввод'!$D$24="",'У8 Ввод'!$E$24="",'У8 Ввод'!$D$24&gt;$B10),0,MAX(0,MIN(1,'У8 Ввод'!$E$24-NETWORKDAYS('У8 Ввод'!$D$24,$B10)+1))/Настройки!$E$14*100)</f>
        <v>0</v>
      </c>
      <c r="T10" s="67" t="n">
        <f aca="false">IF(OR($D10=1,MONTH($B10)&lt;&gt;MONTH(StartDate),'У8 Ввод'!$D$25="",'У8 Ввод'!$E$25="",'У8 Ввод'!$D$25&gt;$B10),0,MAX(0,MIN(1,'У8 Ввод'!$E$25-NETWORKDAYS('У8 Ввод'!$D$25,$B10)+1))/Настройки!$E$14*100)</f>
        <v>0</v>
      </c>
      <c r="U10" s="67" t="n">
        <f aca="false">IF(OR($D10=1,MONTH($B10)&lt;&gt;MONTH(StartDate),'У8 Ввод'!$D$26="",'У8 Ввод'!$E$26="",'У8 Ввод'!$D$26&gt;$B10),0,MAX(0,MIN(1,'У8 Ввод'!$E$26-NETWORKDAYS('У8 Ввод'!$D$26,$B10)+1))/Настройки!$E$14*100)</f>
        <v>0</v>
      </c>
      <c r="V10" s="67" t="n">
        <f aca="false">IF(OR($D10=1,MONTH($B10)&lt;&gt;MONTH(StartDate),'У8 Ввод'!$D$27="",'У8 Ввод'!$E$27="",'У8 Ввод'!$D$27&gt;$B10),0,MAX(0,MIN(1,'У8 Ввод'!$E$27-NETWORKDAYS('У8 Ввод'!$D$27,$B10)+1))/Настройки!$E$14*100)</f>
        <v>0</v>
      </c>
      <c r="W10" s="67" t="n">
        <f aca="false">IF(OR($D10=1,MONTH($B10)&lt;&gt;MONTH(StartDate),'У8 Ввод'!$D$28="",'У8 Ввод'!$E$28="",'У8 Ввод'!$D$28&gt;$B10),0,MAX(0,MIN(1,'У8 Ввод'!$E$28-NETWORKDAYS('У8 Ввод'!$D$28,$B10)+1))/Настройки!$E$14*100)</f>
        <v>0</v>
      </c>
      <c r="X10" s="67" t="n">
        <f aca="false">IF(OR($D10=1,MONTH($B10)&lt;&gt;MONTH(StartDate),'У8 Ввод'!$D$29="",'У8 Ввод'!$E$29="",'У8 Ввод'!$D$29&gt;$B10),0,MAX(0,MIN(1,'У8 Ввод'!$E$29-NETWORKDAYS('У8 Ввод'!$D$29,$B10)+1))/Настройки!$E$14*100)</f>
        <v>0</v>
      </c>
      <c r="Y10" s="67" t="n">
        <f aca="false">IF(OR($D10=1,MONTH($B10)&lt;&gt;MONTH(StartDate),'У8 Ввод'!$D$30="",'У8 Ввод'!$E$30="",'У8 Ввод'!$D$30&gt;$B10),0,MAX(0,MIN(1,'У8 Ввод'!$E$30-NETWORKDAYS('У8 Ввод'!$D$30,$B10)+1))/Настройки!$E$14*100)</f>
        <v>0</v>
      </c>
      <c r="Z10" s="67" t="n">
        <f aca="false">IF(OR($D10=1,MONTH($B10)&lt;&gt;MONTH(StartDate),'У8 Ввод'!$D$31="",'У8 Ввод'!$E$31="",'У8 Ввод'!$D$31&gt;$B10),0,MAX(0,MIN(1,'У8 Ввод'!$E$31-NETWORKDAYS('У8 Ввод'!$D$31,$B10)+1))/Настройки!$E$14*100)</f>
        <v>0</v>
      </c>
      <c r="AA10" s="67" t="n">
        <f aca="false">IF(OR($D10=1,MONTH($B10)&lt;&gt;MONTH(StartDate),'У8 Ввод'!$D$32="",'У8 Ввод'!$E$32="",'У8 Ввод'!$D$32&gt;$B10),0,MAX(0,MIN(1,'У8 Ввод'!$E$32-NETWORKDAYS('У8 Ввод'!$D$32,$B10)+1))/Настройки!$E$14*100)</f>
        <v>0</v>
      </c>
      <c r="AB10" s="67" t="n">
        <f aca="false">IF(OR($D10=1,MONTH($B10)&lt;&gt;MONTH(StartDate),'У8 Ввод'!$D$33="",'У8 Ввод'!$E$33="",'У8 Ввод'!$D$33&gt;$B10),0,MAX(0,MIN(1,'У8 Ввод'!$E$33-NETWORKDAYS('У8 Ввод'!$D$33,$B10)+1))/Настройки!$E$14*100)</f>
        <v>0</v>
      </c>
      <c r="AC10" s="67" t="n">
        <f aca="false">IF(OR($D10=1,MONTH($B10)&lt;&gt;MONTH(StartDate),'У8 Ввод'!$D$34="",'У8 Ввод'!$E$34="",'У8 Ввод'!$D$34&gt;$B10),0,MAX(0,MIN(1,'У8 Ввод'!$E$34-NETWORKDAYS('У8 Ввод'!$D$34,$B10)+1))/Настройки!$E$14*100)</f>
        <v>0</v>
      </c>
      <c r="AD10" s="67" t="n">
        <f aca="false">IF(OR($D10=1,MONTH($B10)&lt;&gt;MONTH(StartDate),'У8 Ввод'!$D$35="",'У8 Ввод'!$E$35="",'У8 Ввод'!$D$35&gt;$B10),0,MAX(0,MIN(1,'У8 Ввод'!$E$35-NETWORKDAYS('У8 Ввод'!$D$35,$B10)+1))/Настройки!$E$14*100)</f>
        <v>0</v>
      </c>
      <c r="AE10" s="67" t="n">
        <f aca="false">IF(OR($D10=1,MONTH($B10)&lt;&gt;MONTH(StartDate),'У8 Ввод'!$D$36="",'У8 Ввод'!$E$36="",'У8 Ввод'!$D$36&gt;$B10),0,MAX(0,MIN(1,'У8 Ввод'!$E$36-NETWORKDAYS('У8 Ввод'!$D$36,$B10)+1))/Настройки!$E$14*100)</f>
        <v>0</v>
      </c>
      <c r="AF10" s="67" t="n">
        <f aca="false">IF(OR($D10=1,MONTH($B10)&lt;&gt;MONTH(StartDate),'У8 Ввод'!$D$37="",'У8 Ввод'!$E$37="",'У8 Ввод'!$D$37&gt;$B10),0,MAX(0,MIN(1,'У8 Ввод'!$E$37-NETWORKDAYS('У8 Ввод'!$D$37,$B10)+1))/Настройки!$E$14*100)</f>
        <v>0</v>
      </c>
      <c r="AG10" s="67" t="n">
        <f aca="false">IF(OR($D10=1,MONTH($B10)&lt;&gt;MONTH(StartDate),'У8 Ввод'!$D$38="",'У8 Ввод'!$E$38="",'У8 Ввод'!$D$38&gt;$B10),0,MAX(0,MIN(1,'У8 Ввод'!$E$38-NETWORKDAYS('У8 Ввод'!$D$38,$B10)+1))/Настройки!$E$14*100)</f>
        <v>0</v>
      </c>
      <c r="AH10" s="67" t="n">
        <f aca="false">IF(OR($D10=1,MONTH($B10)&lt;&gt;MONTH(StartDate),'У8 Ввод'!$D$39="",'У8 Ввод'!$E$39="",'У8 Ввод'!$D$39&gt;$B10),0,MAX(0,MIN(1,'У8 Ввод'!$E$39-NETWORKDAYS('У8 Ввод'!$D$39,$B10)+1))/Настройки!$E$14*100)</f>
        <v>0</v>
      </c>
      <c r="AI10" s="67" t="n">
        <f aca="false">IF(OR($D10=1,MONTH($B10)&lt;&gt;MONTH(StartDate),'У8 Ввод'!$D$40="",'У8 Ввод'!$E$40="",'У8 Ввод'!$D$40&gt;$B10),0,MAX(0,MIN(1,'У8 Ввод'!$E$40-NETWORKDAYS('У8 Ввод'!$D$40,$B10)+1))/Настройки!$E$14*100)</f>
        <v>0</v>
      </c>
      <c r="AJ10" s="67" t="n">
        <f aca="false">IF(OR($D10=1,MONTH($B10)&lt;&gt;MONTH(StartDate),'У8 Ввод'!$D$41="",'У8 Ввод'!$E$41="",'У8 Ввод'!$D$41&gt;$B10),0,MAX(0,MIN(1,'У8 Ввод'!$E$41-NETWORKDAYS('У8 Ввод'!$D$41,$B10)+1))/Настройки!$E$14*100)</f>
        <v>0</v>
      </c>
      <c r="AK10" s="67" t="n">
        <f aca="false">IF(OR($D10=1,MONTH($B10)&lt;&gt;MONTH(StartDate),'У8 Ввод'!$D$42="",'У8 Ввод'!$E$42="",'У8 Ввод'!$D$42&gt;$B10),0,MAX(0,MIN(1,'У8 Ввод'!$E$42-NETWORKDAYS('У8 Ввод'!$D$42,$B10)+1))/Настройки!$E$14*100)</f>
        <v>0</v>
      </c>
      <c r="AL10" s="67" t="n">
        <f aca="false">IF(OR($D10=1,MONTH($B10)&lt;&gt;MONTH(StartDate),'У8 Ввод'!$D$43="",'У8 Ввод'!$E$43="",'У8 Ввод'!$D$43&gt;$B10),0,MAX(0,MIN(1,'У8 Ввод'!$E$43-NETWORKDAYS('У8 Ввод'!$D$43,$B10)+1))/Настройки!$E$14*100)</f>
        <v>0</v>
      </c>
      <c r="AM10" s="67" t="n">
        <f aca="false">IF(OR($D10=1,MONTH($B10)&lt;&gt;MONTH(StartDate),'У8 Ввод'!$D$44="",'У8 Ввод'!$E$44="",'У8 Ввод'!$D$44&gt;$B10),0,MAX(0,MIN(1,'У8 Ввод'!$E$44-NETWORKDAYS('У8 Ввод'!$D$44,$B10)+1))/Настройки!$E$14*100)</f>
        <v>0</v>
      </c>
      <c r="AN10" s="67" t="n">
        <f aca="false">IF(OR($D10=1,MONTH($B10)&lt;&gt;MONTH(StartDate),'У8 Ввод'!$D$45="",'У8 Ввод'!$E$45="",'У8 Ввод'!$D$45&gt;$B10),0,MAX(0,MIN(1,'У8 Ввод'!$E$45-NETWORKDAYS('У8 Ввод'!$D$45,$B10)+1))/Настройки!$E$14*100)</f>
        <v>0</v>
      </c>
      <c r="AO10" s="67" t="n">
        <f aca="false">IF(OR($D10=1,MONTH($B10)&lt;&gt;MONTH(StartDate),'У8 Ввод'!$D$46="",'У8 Ввод'!$E$46="",'У8 Ввод'!$D$46&gt;$B10),0,MAX(0,MIN(1,'У8 Ввод'!$E$46-NETWORKDAYS('У8 Ввод'!$D$46,$B10)+1))/Настройки!$E$14*100)</f>
        <v>0</v>
      </c>
      <c r="AP10" s="67" t="n">
        <f aca="false">IF(OR($D10=1,MONTH($B10)&lt;&gt;MONTH(StartDate),'У8 Ввод'!$D$47="",'У8 Ввод'!$E$47="",'У8 Ввод'!$D$47&gt;$B10),0,MAX(0,MIN(1,'У8 Ввод'!$E$47-NETWORKDAYS('У8 Ввод'!$D$47,$B10)+1))/Настройки!$E$14*100)</f>
        <v>0</v>
      </c>
      <c r="AQ10" s="67" t="n">
        <f aca="false">IF(OR($D10=1,MONTH($B10)&lt;&gt;MONTH(StartDate),'У8 Ввод'!$D$48="",'У8 Ввод'!$E$48="",'У8 Ввод'!$D$48&gt;$B10),0,MAX(0,MIN(1,'У8 Ввод'!$E$48-NETWORKDAYS('У8 Ввод'!$D$48,$B10)+1))/Настройки!$E$14*100)</f>
        <v>0</v>
      </c>
      <c r="AR10" s="67" t="n">
        <f aca="false">IF(OR($D10=1,MONTH($B10)&lt;&gt;MONTH(StartDate),'У8 Ввод'!$D$49="",'У8 Ввод'!$E$49="",'У8 Ввод'!$D$49&gt;$B10),0,MAX(0,MIN(1,'У8 Ввод'!$E$49-NETWORKDAYS('У8 Ввод'!$D$49,$B10)+1))/Настройки!$E$14*100)</f>
        <v>0</v>
      </c>
      <c r="AS10" s="67" t="n">
        <f aca="false">IF(OR($D10=1,MONTH($B10)&lt;&gt;MONTH(StartDate),'У8 Ввод'!$D$50="",'У8 Ввод'!$E$50="",'У8 Ввод'!$D$50&gt;$B10),0,MAX(0,MIN(1,'У8 Ввод'!$E$50-NETWORKDAYS('У8 Ввод'!$D$50,$B10)+1))/Настройки!$E$14*100)</f>
        <v>0</v>
      </c>
      <c r="AT10" s="67" t="n">
        <f aca="false">IF(OR($D10=1,MONTH($B10)&lt;&gt;MONTH(StartDate),'У8 Ввод'!$D$51="",'У8 Ввод'!$E$51="",'У8 Ввод'!$D$51&gt;$B10),0,MAX(0,MIN(1,'У8 Ввод'!$E$51-NETWORKDAYS('У8 Ввод'!$D$51,$B10)+1))/Настройки!$E$14*100)</f>
        <v>0</v>
      </c>
      <c r="AU10" s="67" t="n">
        <f aca="false">IF(OR($D10=1,MONTH($B10)&lt;&gt;MONTH(StartDate),'У8 Ввод'!$D$52="",'У8 Ввод'!$E$52="",'У8 Ввод'!$D$52&gt;$B10),0,MAX(0,MIN(1,'У8 Ввод'!$E$52-NETWORKDAYS('У8 Ввод'!$D$52,$B10)+1))/Настройки!$E$14*100)</f>
        <v>0</v>
      </c>
      <c r="AV10" s="67" t="n">
        <f aca="false">IF(OR($D10=1,MONTH($B10)&lt;&gt;MONTH(StartDate),'У8 Ввод'!$D$53="",'У8 Ввод'!$E$53="",'У8 Ввод'!$D$53&gt;$B10),0,MAX(0,MIN(1,'У8 Ввод'!$E$53-NETWORKDAYS('У8 Ввод'!$D$53,$B10)+1))/Настройки!$E$14*100)</f>
        <v>0</v>
      </c>
      <c r="AW10" s="67" t="n">
        <f aca="false">IF(OR($D10=1,MONTH($B10)&lt;&gt;MONTH(StartDate),'У8 Ввод'!$D$54="",'У8 Ввод'!$E$54="",'У8 Ввод'!$D$54&gt;$B10),0,MAX(0,MIN(1,'У8 Ввод'!$E$54-NETWORKDAYS('У8 Ввод'!$D$54,$B10)+1))/Настройки!$E$14*100)</f>
        <v>0</v>
      </c>
      <c r="AX10" s="67" t="n">
        <f aca="false">IF(OR($D10=1,MONTH($B10)&lt;&gt;MONTH(StartDate),'У8 Ввод'!$D$55="",'У8 Ввод'!$E$55="",'У8 Ввод'!$D$55&gt;$B10),0,MAX(0,MIN(1,'У8 Ввод'!$E$55-NETWORKDAYS('У8 Ввод'!$D$55,$B10)+1))/Настройки!$E$14*100)</f>
        <v>0</v>
      </c>
      <c r="AY10" s="67" t="n">
        <f aca="false">IF(OR($D10=1,MONTH($B10)&lt;&gt;MONTH(StartDate),'У8 Ввод'!$D$56="",'У8 Ввод'!$E$56="",'У8 Ввод'!$D$56&gt;$B10),0,MAX(0,MIN(1,'У8 Ввод'!$E$56-NETWORKDAYS('У8 Ввод'!$D$56,$B10)+1))/Настройки!$E$14*100)</f>
        <v>0</v>
      </c>
      <c r="AZ10" s="67" t="n">
        <f aca="false">IF(OR($D10=1,MONTH($B10)&lt;&gt;MONTH(StartDate),'У8 Ввод'!$D$57="",'У8 Ввод'!$E$57="",'У8 Ввод'!$D$57&gt;$B10),0,MAX(0,MIN(1,'У8 Ввод'!$E$57-NETWORKDAYS('У8 Ввод'!$D$57,$B10)+1))/Настройки!$E$14*100)</f>
        <v>0</v>
      </c>
      <c r="BA10" s="67" t="n">
        <f aca="false">IF(OR($D10=1,MONTH($B10)&lt;&gt;MONTH(StartDate),'У8 Ввод'!$D$58="",'У8 Ввод'!$E$58="",'У8 Ввод'!$D$58&gt;$B10),0,MAX(0,MIN(1,'У8 Ввод'!$E$58-NETWORKDAYS('У8 Ввод'!$D$58,$B10)+1))/Настройки!$E$14*100)</f>
        <v>0</v>
      </c>
      <c r="BB10" s="67" t="n">
        <f aca="false">IF(OR($D10=1,MONTH($B10)&lt;&gt;MONTH(StartDate),'У8 Ввод'!$D$59="",'У8 Ввод'!$E$59="",'У8 Ввод'!$D$59&gt;$B10),0,MAX(0,MIN(1,'У8 Ввод'!$E$59-NETWORKDAYS('У8 Ввод'!$D$59,$B10)+1))/Настройки!$E$14*100)</f>
        <v>0</v>
      </c>
      <c r="BC10" s="67" t="n">
        <f aca="false">IF(OR($D10=1,MONTH($B10)&lt;&gt;MONTH(StartDate),'У8 Ввод'!$D$60="",'У8 Ввод'!$E$60="",'У8 Ввод'!$D$60&gt;$B10),0,MAX(0,MIN(1,'У8 Ввод'!$E$60-NETWORKDAYS('У8 Ввод'!$D$60,$B10)+1))/Настройки!$E$14*100)</f>
        <v>0</v>
      </c>
      <c r="BD10" s="67" t="n">
        <f aca="false">IF(OR($D10=1,MONTH($B10)&lt;&gt;MONTH(StartDate),'У8 Ввод'!$D$61="",'У8 Ввод'!$E$61="",'У8 Ввод'!$D$61&gt;$B10),0,MAX(0,MIN(1,'У8 Ввод'!$E$61-NETWORKDAYS('У8 Ввод'!$D$61,$B10)+1))/Настройки!$E$14*100)</f>
        <v>0</v>
      </c>
      <c r="BE10" s="67" t="n">
        <f aca="false">IF(OR($D10=1,MONTH($B10)&lt;&gt;MONTH(StartDate),'У8 Ввод'!$D$62="",'У8 Ввод'!$E$62="",'У8 Ввод'!$D$62&gt;$B10),0,MAX(0,MIN(1,'У8 Ввод'!$E$62-NETWORKDAYS('У8 Ввод'!$D$62,$B10)+1))/Настройки!$E$14*100)</f>
        <v>0</v>
      </c>
      <c r="BF10" s="67" t="n">
        <f aca="false">IF(OR($D10=1,MONTH($B10)&lt;&gt;MONTH(StartDate),'У8 Ввод'!$D$63="",'У8 Ввод'!$E$63="",'У8 Ввод'!$D$63&gt;$B10),0,MAX(0,MIN(1,'У8 Ввод'!$E$63-NETWORKDAYS('У8 Ввод'!$D$63,$B10)+1))/Настройки!$E$14*100)</f>
        <v>0</v>
      </c>
      <c r="BG10" s="67" t="n">
        <f aca="false">IF(OR($D10=1,MONTH($B10)&lt;&gt;MONTH(StartDate),'У8 Ввод'!$D$64="",'У8 Ввод'!$E$64="",'У8 Ввод'!$D$64&gt;$B10),0,MAX(0,MIN(1,'У8 Ввод'!$E$64-NETWORKDAYS('У8 Ввод'!$D$64,$B10)+1))/Настройки!$E$14*100)</f>
        <v>0</v>
      </c>
      <c r="BH10" s="67" t="n">
        <f aca="false">IF(OR($D10=1,MONTH($B10)&lt;&gt;MONTH(StartDate),'У8 Ввод'!$D$65="",'У8 Ввод'!$E$65="",'У8 Ввод'!$D$65&gt;$B10),0,MAX(0,MIN(1,'У8 Ввод'!$E$65-NETWORKDAYS('У8 Ввод'!$D$65,$B10)+1))/Настройки!$E$14*100)</f>
        <v>0</v>
      </c>
      <c r="BI10" s="67" t="n">
        <f aca="false">IF(OR($D10=1,MONTH($B10)&lt;&gt;MONTH(StartDate),'У8 Ввод'!$D$66="",'У8 Ввод'!$E$66="",'У8 Ввод'!$D$66&gt;$B10),0,MAX(0,MIN(1,'У8 Ввод'!$E$66-NETWORKDAYS('У8 Ввод'!$D$66,$B10)+1))/Настройки!$E$14*100)</f>
        <v>0</v>
      </c>
      <c r="BJ10" s="67" t="n">
        <f aca="false">IF(OR($D10=1,MONTH($B10)&lt;&gt;MONTH(StartDate),'У8 Ввод'!$D$67="",'У8 Ввод'!$E$67="",'У8 Ввод'!$D$67&gt;$B10),0,MAX(0,MIN(1,'У8 Ввод'!$E$67-NETWORKDAYS('У8 Ввод'!$D$67,$B10)+1))/Настройки!$E$14*100)</f>
        <v>0</v>
      </c>
      <c r="BK10" s="67" t="n">
        <f aca="false">IF(OR($D10=1,MONTH($B10)&lt;&gt;MONTH(StartDate),'У8 Ввод'!$D$68="",'У8 Ввод'!$E$68="",'У8 Ввод'!$D$68&gt;$B10),0,MAX(0,MIN(1,'У8 Ввод'!$E$68-NETWORKDAYS('У8 Ввод'!$D$68,$B10)+1))/Настройки!$E$14*100)</f>
        <v>0</v>
      </c>
      <c r="BL10" s="67" t="n">
        <f aca="false">IF(OR($D10=1,MONTH($B10)&lt;&gt;MONTH(StartDate),'У8 Ввод'!$D$69="",'У8 Ввод'!$E$69="",'У8 Ввод'!$D$69&gt;$B10),0,MAX(0,MIN(1,'У8 Ввод'!$E$69-NETWORKDAYS('У8 Ввод'!$D$69,$B10)+1))/Настройки!$E$14*100)</f>
        <v>0</v>
      </c>
      <c r="BM10" s="67" t="n">
        <f aca="false">IF(OR($D10=1,MONTH($B10)&lt;&gt;MONTH(StartDate),'У8 Ввод'!$D$70="",'У8 Ввод'!$E$70="",'У8 Ввод'!$D$70&gt;$B10),0,MAX(0,MIN(1,'У8 Ввод'!$E$70-NETWORKDAYS('У8 Ввод'!$D$70,$B10)+1))/Настройки!$E$14*100)</f>
        <v>0</v>
      </c>
      <c r="BN10" s="67" t="n">
        <f aca="false">IF(OR($D10=1,MONTH($B10)&lt;&gt;MONTH(StartDate),'У8 Ввод'!$D$71="",'У8 Ввод'!$E$71="",'У8 Ввод'!$D$71&gt;$B10),0,MAX(0,MIN(1,'У8 Ввод'!$E$71-NETWORKDAYS('У8 Ввод'!$D$71,$B10)+1))/Настройки!$E$14*100)</f>
        <v>0</v>
      </c>
      <c r="BO10" s="67" t="n">
        <f aca="false">IF(OR($D10=1,MONTH($B10)&lt;&gt;MONTH(StartDate),'У8 Ввод'!$D$72="",'У8 Ввод'!$E$72="",'У8 Ввод'!$D$72&gt;$B10),0,MAX(0,MIN(1,'У8 Ввод'!$E$72-NETWORKDAYS('У8 Ввод'!$D$72,$B10)+1))/Настройки!$E$14*100)</f>
        <v>0</v>
      </c>
      <c r="BP10" s="67" t="n">
        <f aca="false">IF(OR($D10=1,MONTH($B10)&lt;&gt;MONTH(StartDate),'У8 Ввод'!$D$73="",'У8 Ввод'!$E$73="",'У8 Ввод'!$D$73&gt;$B10),0,MAX(0,MIN(1,'У8 Ввод'!$E$73-NETWORKDAYS('У8 Ввод'!$D$73,$B10)+1))/Настройки!$E$14*100)</f>
        <v>0</v>
      </c>
      <c r="BQ10" s="67" t="n">
        <f aca="false">IF(OR($D10=1,MONTH($B10)&lt;&gt;MONTH(StartDate),'У8 Ввод'!$D$74="",'У8 Ввод'!$E$74="",'У8 Ввод'!$D$74&gt;$B10),0,MAX(0,MIN(1,'У8 Ввод'!$E$74-NETWORKDAYS('У8 Ввод'!$D$74,$B10)+1))/Настройки!$E$14*100)</f>
        <v>0</v>
      </c>
      <c r="BR10" s="67" t="n">
        <f aca="false">IF(OR($D10=1,MONTH($B10)&lt;&gt;MONTH(StartDate),'У8 Ввод'!$D$75="",'У8 Ввод'!$E$75="",'У8 Ввод'!$D$75&gt;$B10),0,MAX(0,MIN(1,'У8 Ввод'!$E$75-NETWORKDAYS('У8 Ввод'!$D$75,$B10)+1))/Настройки!$E$14*100)</f>
        <v>0</v>
      </c>
      <c r="BS10" s="67" t="n">
        <f aca="false">IF(OR($D10=1,MONTH($B10)&lt;&gt;MONTH(StartDate),'У8 Ввод'!$D$76="",'У8 Ввод'!$E$76="",'У8 Ввод'!$D$76&gt;$B10),0,MAX(0,MIN(1,'У8 Ввод'!$E$76-NETWORKDAYS('У8 Ввод'!$D$76,$B10)+1))/Настройки!$E$14*100)</f>
        <v>0</v>
      </c>
      <c r="BT10" s="67" t="n">
        <f aca="false">IF(OR($D10=1,MONTH($B10)&lt;&gt;MONTH(StartDate),'У8 Ввод'!$D$77="",'У8 Ввод'!$E$77="",'У8 Ввод'!$D$77&gt;$B10),0,MAX(0,MIN(1,'У8 Ввод'!$E$77-NETWORKDAYS('У8 Ввод'!$D$77,$B10)+1))/Настройки!$E$14*100)</f>
        <v>0</v>
      </c>
      <c r="BU10" s="67" t="n">
        <f aca="false">IF(OR($D10=1,MONTH($B10)&lt;&gt;MONTH(StartDate),'У8 Ввод'!$D$78="",'У8 Ввод'!$E$78="",'У8 Ввод'!$D$78&gt;$B10),0,MAX(0,MIN(1,'У8 Ввод'!$E$78-NETWORKDAYS('У8 Ввод'!$D$78,$B10)+1))/Настройки!$E$14*100)</f>
        <v>0</v>
      </c>
      <c r="BV10" s="67" t="n">
        <f aca="false">IF(OR($D10=1,MONTH($B10)&lt;&gt;MONTH(StartDate),'У8 Ввод'!$D$79="",'У8 Ввод'!$E$79="",'У8 Ввод'!$D$79&gt;$B10),0,MAX(0,MIN(1,'У8 Ввод'!$E$79-NETWORKDAYS('У8 Ввод'!$D$79,$B10)+1))/Настройки!$E$14*100)</f>
        <v>0</v>
      </c>
      <c r="BW10" s="67" t="n">
        <f aca="false">IF(OR($D10=1,MONTH($B10)&lt;&gt;MONTH(StartDate),'У8 Ввод'!$D$80="",'У8 Ввод'!$E$80="",'У8 Ввод'!$D$80&gt;$B10),0,MAX(0,MIN(1,'У8 Ввод'!$E$80-NETWORKDAYS('У8 Ввод'!$D$80,$B10)+1))/Настройки!$E$14*100)</f>
        <v>0</v>
      </c>
      <c r="BX10" s="67" t="n">
        <f aca="false">IF(OR($D10=1,MONTH($B10)&lt;&gt;MONTH(StartDate),'У8 Ввод'!$D$81="",'У8 Ввод'!$E$81="",'У8 Ввод'!$D$81&gt;$B10),0,MAX(0,MIN(1,'У8 Ввод'!$E$81-NETWORKDAYS('У8 Ввод'!$D$81,$B10)+1))/Настройки!$E$14*100)</f>
        <v>0</v>
      </c>
      <c r="BY10" s="67" t="n">
        <f aca="false">IF(OR($D10=1,MONTH($B10)&lt;&gt;MONTH(StartDate),'У8 Ввод'!$D$82="",'У8 Ввод'!$E$82="",'У8 Ввод'!$D$82&gt;$B10),0,MAX(0,MIN(1,'У8 Ввод'!$E$82-NETWORKDAYS('У8 Ввод'!$D$82,$B10)+1))/Настройки!$E$14*100)</f>
        <v>0</v>
      </c>
      <c r="BZ10" s="67" t="n">
        <f aca="false">IF(OR($D10=1,MONTH($B10)&lt;&gt;MONTH(StartDate),'У8 Ввод'!$D$83="",'У8 Ввод'!$E$83="",'У8 Ввод'!$D$83&gt;$B10),0,MAX(0,MIN(1,'У8 Ввод'!$E$83-NETWORKDAYS('У8 Ввод'!$D$83,$B10)+1))/Настройки!$E$14*100)</f>
        <v>0</v>
      </c>
      <c r="CA10" s="67" t="n">
        <f aca="false">IF(OR($D10=1,MONTH($B10)&lt;&gt;MONTH(StartDate),'У8 Ввод'!$D$84="",'У8 Ввод'!$E$84="",'У8 Ввод'!$D$84&gt;$B10),0,MAX(0,MIN(1,'У8 Ввод'!$E$84-NETWORKDAYS('У8 Ввод'!$D$84,$B10)+1))/Настройки!$E$14*100)</f>
        <v>0</v>
      </c>
      <c r="CB10" s="67" t="n">
        <f aca="false">IF(OR($D10=1,MONTH($B10)&lt;&gt;MONTH(StartDate),'У8 Ввод'!$D$85="",'У8 Ввод'!$E$85="",'У8 Ввод'!$D$85&gt;$B10),0,MAX(0,MIN(1,'У8 Ввод'!$E$85-NETWORKDAYS('У8 Ввод'!$D$85,$B10)+1))/Настройки!$E$14*100)</f>
        <v>0</v>
      </c>
      <c r="CC10" s="67" t="n">
        <f aca="false">IF(OR($D10=1,MONTH($B10)&lt;&gt;MONTH(StartDate),'У8 Ввод'!$D$86="",'У8 Ввод'!$E$86="",'У8 Ввод'!$D$86&gt;$B10),0,MAX(0,MIN(1,'У8 Ввод'!$E$86-NETWORKDAYS('У8 Ввод'!$D$86,$B10)+1))/Настройки!$E$14*100)</f>
        <v>0</v>
      </c>
      <c r="CD10" s="67" t="n">
        <f aca="false">IF(OR($D10=1,MONTH($B10)&lt;&gt;MONTH(StartDate),'У8 Ввод'!$D$87="",'У8 Ввод'!$E$87="",'У8 Ввод'!$D$87&gt;$B10),0,MAX(0,MIN(1,'У8 Ввод'!$E$87-NETWORKDAYS('У8 Ввод'!$D$87,$B10)+1))/Настройки!$E$14*100)</f>
        <v>0</v>
      </c>
      <c r="CE10" s="67" t="n">
        <f aca="false">IF(OR($D10=1,MONTH($B10)&lt;&gt;MONTH(StartDate),'У8 Ввод'!$D$88="",'У8 Ввод'!$E$88="",'У8 Ввод'!$D$88&gt;$B10),0,MAX(0,MIN(1,'У8 Ввод'!$E$88-NETWORKDAYS('У8 Ввод'!$D$88,$B10)+1))/Настройки!$E$14*100)</f>
        <v>0</v>
      </c>
      <c r="CF10" s="67" t="n">
        <f aca="false">IF(OR($D10=1,MONTH($B10)&lt;&gt;MONTH(StartDate),'У8 Ввод'!$D$89="",'У8 Ввод'!$E$89="",'У8 Ввод'!$D$89&gt;$B10),0,MAX(0,MIN(1,'У8 Ввод'!$E$89-NETWORKDAYS('У8 Ввод'!$D$89,$B10)+1))/Настройки!$E$14*100)</f>
        <v>0</v>
      </c>
      <c r="CG10" s="67" t="n">
        <f aca="false">IF(OR($D10=1,MONTH($B10)&lt;&gt;MONTH(StartDate),'У8 Ввод'!$D$90="",'У8 Ввод'!$E$90="",'У8 Ввод'!$D$90&gt;$B10),0,MAX(0,MIN(1,'У8 Ввод'!$E$90-NETWORKDAYS('У8 Ввод'!$D$90,$B10)+1))/Настройки!$E$14*100)</f>
        <v>0</v>
      </c>
      <c r="CH10" s="67" t="n">
        <f aca="false">IF(OR($D10=1,MONTH($B10)&lt;&gt;MONTH(StartDate),'У8 Ввод'!$D$91="",'У8 Ввод'!$E$91="",'У8 Ввод'!$D$91&gt;$B10),0,MAX(0,MIN(1,'У8 Ввод'!$E$91-NETWORKDAYS('У8 Ввод'!$D$91,$B10)+1))/Настройки!$E$14*100)</f>
        <v>0</v>
      </c>
      <c r="CI10" s="67" t="n">
        <f aca="false">IF(OR($D10=1,MONTH($B10)&lt;&gt;MONTH(StartDate),'У8 Ввод'!$D$92="",'У8 Ввод'!$E$92="",'У8 Ввод'!$D$92&gt;$B10),0,MAX(0,MIN(1,'У8 Ввод'!$E$92-NETWORKDAYS('У8 Ввод'!$D$92,$B10)+1))/Настройки!$E$14*100)</f>
        <v>0</v>
      </c>
      <c r="CJ10" s="67" t="n">
        <f aca="false">IF(OR($D10=1,MONTH($B10)&lt;&gt;MONTH(StartDate),'У8 Ввод'!$D$93="",'У8 Ввод'!$E$93="",'У8 Ввод'!$D$93&gt;$B10),0,MAX(0,MIN(1,'У8 Ввод'!$E$93-NETWORKDAYS('У8 Ввод'!$D$93,$B10)+1))/Настройки!$E$14*100)</f>
        <v>0</v>
      </c>
      <c r="CK10" s="67" t="n">
        <f aca="false">IF(OR($D10=1,MONTH($B10)&lt;&gt;MONTH(StartDate),'У8 Ввод'!$D$94="",'У8 Ввод'!$E$94="",'У8 Ввод'!$D$94&gt;$B10),0,MAX(0,MIN(1,'У8 Ввод'!$E$94-NETWORKDAYS('У8 Ввод'!$D$94,$B10)+1))/Настройки!$E$14*100)</f>
        <v>0</v>
      </c>
      <c r="CL10" s="67" t="n">
        <f aca="false">IF(OR($D10=1,MONTH($B10)&lt;&gt;MONTH(StartDate),'У8 Ввод'!$D$95="",'У8 Ввод'!$E$95="",'У8 Ввод'!$D$95&gt;$B10),0,MAX(0,MIN(1,'У8 Ввод'!$E$95-NETWORKDAYS('У8 Ввод'!$D$95,$B10)+1))/Настройки!$E$14*100)</f>
        <v>0</v>
      </c>
      <c r="CM10" s="67" t="n">
        <f aca="false">IF(OR($D10=1,MONTH($B10)&lt;&gt;MONTH(StartDate),'У8 Ввод'!$D$96="",'У8 Ввод'!$E$96="",'У8 Ввод'!$D$96&gt;$B10),0,MAX(0,MIN(1,'У8 Ввод'!$E$96-NETWORKDAYS('У8 Ввод'!$D$96,$B10)+1))/Настройки!$E$14*100)</f>
        <v>0</v>
      </c>
      <c r="CN10" s="67" t="n">
        <f aca="false">IF(OR($D10=1,MONTH($B10)&lt;&gt;MONTH(StartDate),'У8 Ввод'!$D$97="",'У8 Ввод'!$E$97="",'У8 Ввод'!$D$97&gt;$B10),0,MAX(0,MIN(1,'У8 Ввод'!$E$97-NETWORKDAYS('У8 Ввод'!$D$97,$B10)+1))/Настройки!$E$14*100)</f>
        <v>0</v>
      </c>
      <c r="CO10" s="67" t="n">
        <f aca="false">IF(OR($D10=1,MONTH($B10)&lt;&gt;MONTH(StartDate),'У8 Ввод'!$D$98="",'У8 Ввод'!$E$98="",'У8 Ввод'!$D$98&gt;$B10),0,MAX(0,MIN(1,'У8 Ввод'!$E$98-NETWORKDAYS('У8 Ввод'!$D$98,$B10)+1))/Настройки!$E$14*100)</f>
        <v>0</v>
      </c>
      <c r="CP10" s="67" t="n">
        <f aca="false">IF(OR($D10=1,MONTH($B10)&lt;&gt;MONTH(StartDate),'У8 Ввод'!$D$99="",'У8 Ввод'!$E$99="",'У8 Ввод'!$D$99&gt;$B10),0,MAX(0,MIN(1,'У8 Ввод'!$E$99-NETWORKDAYS('У8 Ввод'!$D$99,$B10)+1))/Настройки!$E$14*100)</f>
        <v>0</v>
      </c>
      <c r="CQ10" s="67" t="n">
        <f aca="false">IF(OR($D10=1,MONTH($B10)&lt;&gt;MONTH(StartDate),'У8 Ввод'!$D$100="",'У8 Ввод'!$E$100="",'У8 Ввод'!$D$100&gt;$B10),0,MAX(0,MIN(1,'У8 Ввод'!$E$100-NETWORKDAYS('У8 Ввод'!$D$100,$B10)+1))/Настройки!$E$14*100)</f>
        <v>0</v>
      </c>
      <c r="CR10" s="67" t="n">
        <f aca="false">IF(OR($D10=1,MONTH($B10)&lt;&gt;MONTH(StartDate),'У8 Ввод'!$D$101="",'У8 Ввод'!$E$101="",'У8 Ввод'!$D$101&gt;$B10),0,MAX(0,MIN(1,'У8 Ввод'!$E$101-NETWORKDAYS('У8 Ввод'!$D$101,$B10)+1))/Настройки!$E$14*100)</f>
        <v>0</v>
      </c>
      <c r="CS10" s="67" t="n">
        <f aca="false">IF(OR($D10=1,MONTH($B10)&lt;&gt;MONTH(StartDate),'У8 Ввод'!$D$102="",'У8 Ввод'!$E$102="",'У8 Ввод'!$D$102&gt;$B10),0,MAX(0,MIN(1,'У8 Ввод'!$E$102-NETWORKDAYS('У8 Ввод'!$D$102,$B10)+1))/Настройки!$E$14*100)</f>
        <v>0</v>
      </c>
      <c r="CT10" s="67" t="n">
        <f aca="false">IF(OR($D10=1,MONTH($B10)&lt;&gt;MONTH(StartDate),'У8 Ввод'!$D$103="",'У8 Ввод'!$E$103="",'У8 Ввод'!$D$103&gt;$B10),0,MAX(0,MIN(1,'У8 Ввод'!$E$103-NETWORKDAYS('У8 Ввод'!$D$103,$B10)+1))/Настройки!$E$14*100)</f>
        <v>0</v>
      </c>
      <c r="CU10" s="67" t="n">
        <f aca="false">IF(OR($D10=1,MONTH($B10)&lt;&gt;MONTH(StartDate),'У8 Ввод'!$D$104="",'У8 Ввод'!$E$104="",'У8 Ввод'!$D$104&gt;$B10),0,MAX(0,MIN(1,'У8 Ввод'!$E$104-NETWORKDAYS('У8 Ввод'!$D$104,$B10)+1))/Настройки!$E$14*100)</f>
        <v>0</v>
      </c>
      <c r="CV10" s="67" t="n">
        <f aca="false">IF(OR($D10=1,MONTH($B10)&lt;&gt;MONTH(StartDate),'У8 Ввод'!$D$105="",'У8 Ввод'!$E$105="",'У8 Ввод'!$D$105&gt;$B10),0,MAX(0,MIN(1,'У8 Ввод'!$E$105-NETWORKDAYS('У8 Ввод'!$D$105,$B10)+1))/Настройки!$E$14*100)</f>
        <v>0</v>
      </c>
      <c r="CW10" s="67" t="n">
        <f aca="false">IF(OR($D10=1,MONTH($B10)&lt;&gt;MONTH(StartDate),'У8 Ввод'!$D$106="",'У8 Ввод'!$E$106="",'У8 Ввод'!$D$106&gt;$B10),0,MAX(0,MIN(1,'У8 Ввод'!$E$106-NETWORKDAYS('У8 Ввод'!$D$106,$B10)+1))/Настройки!$E$14*100)</f>
        <v>0</v>
      </c>
      <c r="CX10" s="67" t="n">
        <f aca="false">IF(OR($D10=1,MONTH($B10)&lt;&gt;MONTH(StartDate),'У8 Ввод'!$D$107="",'У8 Ввод'!$E$107="",'У8 Ввод'!$D$107&gt;$B10),0,MAX(0,MIN(1,'У8 Ввод'!$E$107-NETWORKDAYS('У8 Ввод'!$D$107,$B10)+1))/Настройки!$E$14*100)</f>
        <v>0</v>
      </c>
      <c r="CY10" s="67" t="n">
        <f aca="false">IF(OR($D10=1,MONTH($B10)&lt;&gt;MONTH(StartDate),'У8 Ввод'!$D$108="",'У8 Ввод'!$E$108="",'У8 Ввод'!$D$108&gt;$B10),0,MAX(0,MIN(1,'У8 Ввод'!$E$108-NETWORKDAYS('У8 Ввод'!$D$108,$B10)+1))/Настройки!$E$14*100)</f>
        <v>0</v>
      </c>
      <c r="CZ10" s="67" t="n">
        <f aca="false">IF(OR($D10=1,MONTH($B10)&lt;&gt;MONTH(StartDate),'У8 Ввод'!$D$109="",'У8 Ввод'!$E$109="",'У8 Ввод'!$D$109&gt;$B10),0,MAX(0,MIN(1,'У8 Ввод'!$E$109-NETWORKDAYS('У8 Ввод'!$D$109,$B10)+1))/Настройки!$E$14*100)</f>
        <v>0</v>
      </c>
      <c r="DA10" s="67" t="n">
        <f aca="false">IF(OR($D10=1,MONTH($B10)&lt;&gt;MONTH(StartDate),'У8 Ввод'!$D$110="",'У8 Ввод'!$E$110="",'У8 Ввод'!$D$110&gt;$B10),0,MAX(0,MIN(1,'У8 Ввод'!$E$110-NETWORKDAYS('У8 Ввод'!$D$110,$B10)+1))/Настройки!$E$14*100)</f>
        <v>0</v>
      </c>
      <c r="DB10" s="67" t="n">
        <f aca="false">IF(OR($D10=1,MONTH($B10)&lt;&gt;MONTH(StartDate),'У8 Ввод'!$D$111="",'У8 Ввод'!$E$111="",'У8 Ввод'!$D$111&gt;$B10),0,MAX(0,MIN(1,'У8 Ввод'!$E$111-NETWORKDAYS('У8 Ввод'!$D$111,$B10)+1))/Настройки!$E$14*100)</f>
        <v>0</v>
      </c>
      <c r="DC10" s="67" t="n">
        <f aca="false">IF(OR($D10=1,MONTH($B10)&lt;&gt;MONTH(StartDate),'У8 Ввод'!$D$112="",'У8 Ввод'!$E$112="",'У8 Ввод'!$D$112&gt;$B10),0,MAX(0,MIN(1,'У8 Ввод'!$E$112-NETWORKDAYS('У8 Ввод'!$D$112,$B10)+1))/Настройки!$E$14*100)</f>
        <v>0</v>
      </c>
      <c r="DD10" s="67" t="n">
        <f aca="false">IF(OR($D10=1,MONTH($B10)&lt;&gt;MONTH(StartDate),'У8 Ввод'!$D$113="",'У8 Ввод'!$E$113="",'У8 Ввод'!$D$113&gt;$B10),0,MAX(0,MIN(1,'У8 Ввод'!$E$113-NETWORKDAYS('У8 Ввод'!$D$113,$B10)+1))/Настройки!$E$14*100)</f>
        <v>0</v>
      </c>
      <c r="DE10" s="67" t="n">
        <f aca="false">IF(OR($D10=1,MONTH($B10)&lt;&gt;MONTH(StartDate),'У8 Ввод'!$D$114="",'У8 Ввод'!$E$114="",'У8 Ввод'!$D$114&gt;$B10),0,MAX(0,MIN(1,'У8 Ввод'!$E$114-NETWORKDAYS('У8 Ввод'!$D$114,$B10)+1))/Настройки!$E$14*100)</f>
        <v>0</v>
      </c>
      <c r="DF10" s="67" t="n">
        <f aca="false">IF(OR($D10=1,MONTH($B10)&lt;&gt;MONTH(StartDate),'У8 Ввод'!$D$115="",'У8 Ввод'!$E$115="",'У8 Ввод'!$D$115&gt;$B10),0,MAX(0,MIN(1,'У8 Ввод'!$E$115-NETWORKDAYS('У8 Ввод'!$D$115,$B10)+1))/Настройки!$E$14*100)</f>
        <v>0</v>
      </c>
      <c r="DG10" s="67" t="n">
        <f aca="false">IF(OR($D10=1,MONTH($B10)&lt;&gt;MONTH(StartDate),'У8 Ввод'!$D$116="",'У8 Ввод'!$E$116="",'У8 Ввод'!$D$116&gt;$B10),0,MAX(0,MIN(1,'У8 Ввод'!$E$116-NETWORKDAYS('У8 Ввод'!$D$116,$B10)+1))/Настройки!$E$14*100)</f>
        <v>0</v>
      </c>
      <c r="DH10" s="67" t="n">
        <f aca="false">IF(OR($D10=1,MONTH($B10)&lt;&gt;MONTH(StartDate),'У8 Ввод'!$D$117="",'У8 Ввод'!$E$117="",'У8 Ввод'!$D$117&gt;$B10),0,MAX(0,MIN(1,'У8 Ввод'!$E$117-NETWORKDAYS('У8 Ввод'!$D$117,$B10)+1))/Настройки!$E$14*100)</f>
        <v>0</v>
      </c>
      <c r="DI10" s="67" t="n">
        <f aca="false">IF(OR($D10=1,MONTH($B10)&lt;&gt;MONTH(StartDate),'У8 Ввод'!$D$118="",'У8 Ввод'!$E$118="",'У8 Ввод'!$D$118&gt;$B10),0,MAX(0,MIN(1,'У8 Ввод'!$E$118-NETWORKDAYS('У8 Ввод'!$D$118,$B10)+1))/Настройки!$E$14*100)</f>
        <v>0</v>
      </c>
      <c r="DJ10" s="67" t="n">
        <f aca="false">IF(OR($D10=1,MONTH($B10)&lt;&gt;MONTH(StartDate),'У8 Ввод'!$D$119="",'У8 Ввод'!$E$119="",'У8 Ввод'!$D$119&gt;$B10),0,MAX(0,MIN(1,'У8 Ввод'!$E$119-NETWORKDAYS('У8 Ввод'!$D$119,$B10)+1))/Настройки!$E$14*100)</f>
        <v>0</v>
      </c>
      <c r="DK10" s="67" t="n">
        <f aca="false">IF(OR($D10=1,MONTH($B10)&lt;&gt;MONTH(StartDate),'У8 Ввод'!$D$120="",'У8 Ввод'!$E$120="",'У8 Ввод'!$D$120&gt;$B10),0,MAX(0,MIN(1,'У8 Ввод'!$E$120-NETWORKDAYS('У8 Ввод'!$D$120,$B10)+1))/Настройки!$E$14*100)</f>
        <v>0</v>
      </c>
      <c r="DL10" s="67" t="n">
        <f aca="false">IF(OR($D10=1,MONTH($B10)&lt;&gt;MONTH(StartDate),'У8 Ввод'!$D$121="",'У8 Ввод'!$E$121="",'У8 Ввод'!$D$121&gt;$B10),0,MAX(0,MIN(1,'У8 Ввод'!$E$121-NETWORKDAYS('У8 Ввод'!$D$121,$B10)+1))/Настройки!$E$14*100)</f>
        <v>0</v>
      </c>
      <c r="DM10" s="67" t="n">
        <f aca="false">IF(OR($D10=1,MONTH($B10)&lt;&gt;MONTH(StartDate),'У8 Ввод'!$D$122="",'У8 Ввод'!$E$122="",'У8 Ввод'!$D$122&gt;$B10),0,MAX(0,MIN(1,'У8 Ввод'!$E$122-NETWORKDAYS('У8 Ввод'!$D$122,$B10)+1))/Настройки!$E$14*100)</f>
        <v>0</v>
      </c>
      <c r="DN10" s="67" t="n">
        <f aca="false">IF(OR($D10=1,MONTH($B10)&lt;&gt;MONTH(StartDate),'У8 Ввод'!$D$123="",'У8 Ввод'!$E$123="",'У8 Ввод'!$D$123&gt;$B10),0,MAX(0,MIN(1,'У8 Ввод'!$E$123-NETWORKDAYS('У8 Ввод'!$D$123,$B10)+1))/Настройки!$E$14*100)</f>
        <v>0</v>
      </c>
      <c r="DO10" s="67" t="n">
        <f aca="false">IF(OR($D10=1,MONTH($B10)&lt;&gt;MONTH(StartDate),'У8 Ввод'!$D$124="",'У8 Ввод'!$E$124="",'У8 Ввод'!$D$124&gt;$B10),0,MAX(0,MIN(1,'У8 Ввод'!$E$124-NETWORKDAYS('У8 Ввод'!$D$124,$B10)+1))/Настройки!$E$14*100)</f>
        <v>0</v>
      </c>
      <c r="DP10" s="67" t="n">
        <f aca="false">IF(OR($D10=1,MONTH($B10)&lt;&gt;MONTH(StartDate),'У8 Ввод'!$D$125="",'У8 Ввод'!$E$125="",'У8 Ввод'!$D$125&gt;$B10),0,MAX(0,MIN(1,'У8 Ввод'!$E$125-NETWORKDAYS('У8 Ввод'!$D$125,$B10)+1))/Настройки!$E$14*100)</f>
        <v>0</v>
      </c>
      <c r="DQ10" s="67" t="n">
        <f aca="false">IF(OR($D10=1,MONTH($B10)&lt;&gt;MONTH(StartDate),'У8 Ввод'!$D$126="",'У8 Ввод'!$E$126="",'У8 Ввод'!$D$126&gt;$B10),0,MAX(0,MIN(1,'У8 Ввод'!$E$126-NETWORKDAYS('У8 Ввод'!$D$126,$B10)+1))/Настройки!$E$14*100)</f>
        <v>0</v>
      </c>
      <c r="DR10" s="67" t="n">
        <f aca="false">IF(OR($D10=1,MONTH($B10)&lt;&gt;MONTH(StartDate),'У8 Ввод'!$D$127="",'У8 Ввод'!$E$127="",'У8 Ввод'!$D$127&gt;$B10),0,MAX(0,MIN(1,'У8 Ввод'!$E$127-NETWORKDAYS('У8 Ввод'!$D$127,$B10)+1))/Настройки!$E$14*100)</f>
        <v>0</v>
      </c>
      <c r="DS10" s="67" t="n">
        <f aca="false">IF(OR($D10=1,MONTH($B10)&lt;&gt;MONTH(StartDate),'У8 Ввод'!$D$128="",'У8 Ввод'!$E$128="",'У8 Ввод'!$D$128&gt;$B10),0,MAX(0,MIN(1,'У8 Ввод'!$E$128-NETWORKDAYS('У8 Ввод'!$D$128,$B10)+1))/Настройки!$E$14*100)</f>
        <v>0</v>
      </c>
      <c r="DT10" s="67" t="n">
        <f aca="false">IF(OR($D10=1,MONTH($B10)&lt;&gt;MONTH(StartDate),'У8 Ввод'!$D$129="",'У8 Ввод'!$E$129="",'У8 Ввод'!$D$129&gt;$B10),0,MAX(0,MIN(1,'У8 Ввод'!$E$129-NETWORKDAYS('У8 Ввод'!$D$129,$B10)+1))/Настройки!$E$14*100)</f>
        <v>0</v>
      </c>
      <c r="DU10" s="67" t="n">
        <f aca="false">IF(OR($D10=1,MONTH($B10)&lt;&gt;MONTH(StartDate),'У8 Ввод'!$D$130="",'У8 Ввод'!$E$130="",'У8 Ввод'!$D$130&gt;$B10),0,MAX(0,MIN(1,'У8 Ввод'!$E$130-NETWORKDAYS('У8 Ввод'!$D$130,$B10)+1))/Настройки!$E$14*100)</f>
        <v>0</v>
      </c>
      <c r="DV10" s="67" t="n">
        <f aca="false">IF(OR($D10=1,MONTH($B10)&lt;&gt;MONTH(StartDate),'У8 Ввод'!$D$131="",'У8 Ввод'!$E$131="",'У8 Ввод'!$D$131&gt;$B10),0,MAX(0,MIN(1,'У8 Ввод'!$E$131-NETWORKDAYS('У8 Ввод'!$D$131,$B10)+1))/Настройки!$E$14*100)</f>
        <v>0</v>
      </c>
      <c r="DW10" s="67" t="n">
        <f aca="false">IF(OR($D10=1,MONTH($B10)&lt;&gt;MONTH(StartDate),'У8 Ввод'!$D$132="",'У8 Ввод'!$E$132="",'У8 Ввод'!$D$132&gt;$B10),0,MAX(0,MIN(1,'У8 Ввод'!$E$132-NETWORKDAYS('У8 Ввод'!$D$132,$B10)+1))/Настройки!$E$14*100)</f>
        <v>0</v>
      </c>
      <c r="DX10" s="67" t="n">
        <f aca="false">IF(OR($D10=1,MONTH($B10)&lt;&gt;MONTH(StartDate),'У8 Ввод'!$D$133="",'У8 Ввод'!$E$133="",'У8 Ввод'!$D$133&gt;$B10),0,MAX(0,MIN(1,'У8 Ввод'!$E$133-NETWORKDAYS('У8 Ввод'!$D$133,$B10)+1))/Настройки!$E$14*100)</f>
        <v>0</v>
      </c>
      <c r="DY10" s="67" t="n">
        <f aca="false">IF(OR($D10=1,MONTH($B10)&lt;&gt;MONTH(StartDate),'У8 Ввод'!$D$134="",'У8 Ввод'!$E$134="",'У8 Ввод'!$D$134&gt;$B10),0,MAX(0,MIN(1,'У8 Ввод'!$E$134-NETWORKDAYS('У8 Ввод'!$D$134,$B10)+1))/Настройки!$E$14*100)</f>
        <v>0</v>
      </c>
      <c r="DZ10" s="67" t="n">
        <f aca="false">IF(OR($D10=1,MONTH($B10)&lt;&gt;MONTH(StartDate),'У8 Ввод'!$D$135="",'У8 Ввод'!$E$135="",'У8 Ввод'!$D$135&gt;$B10),0,MAX(0,MIN(1,'У8 Ввод'!$E$135-NETWORKDAYS('У8 Ввод'!$D$135,$B10)+1))/Настройки!$E$14*100)</f>
        <v>0</v>
      </c>
      <c r="EA10" s="67" t="n">
        <f aca="false">IF(OR($D10=1,MONTH($B10)&lt;&gt;MONTH(StartDate),'У8 Ввод'!$D$136="",'У8 Ввод'!$E$136="",'У8 Ввод'!$D$136&gt;$B10),0,MAX(0,MIN(1,'У8 Ввод'!$E$136-NETWORKDAYS('У8 Ввод'!$D$136,$B10)+1))/Настройки!$E$14*100)</f>
        <v>0</v>
      </c>
      <c r="EB10" s="67" t="n">
        <f aca="false">IF(OR($D10=1,MONTH($B10)&lt;&gt;MONTH(StartDate),'У8 Ввод'!$D$137="",'У8 Ввод'!$E$137="",'У8 Ввод'!$D$137&gt;$B10),0,MAX(0,MIN(1,'У8 Ввод'!$E$137-NETWORKDAYS('У8 Ввод'!$D$137,$B10)+1))/Настройки!$E$14*100)</f>
        <v>0</v>
      </c>
      <c r="EC10" s="67" t="n">
        <f aca="false">IF(OR($D10=1,MONTH($B10)&lt;&gt;MONTH(StartDate),'У8 Ввод'!$D$138="",'У8 Ввод'!$E$138="",'У8 Ввод'!$D$138&gt;$B10),0,MAX(0,MIN(1,'У8 Ввод'!$E$138-NETWORKDAYS('У8 Ввод'!$D$138,$B10)+1))/Настройки!$E$14*100)</f>
        <v>0</v>
      </c>
      <c r="ED10" s="67" t="n">
        <f aca="false">IF(OR($D10=1,MONTH($B10)&lt;&gt;MONTH(StartDate),'У8 Ввод'!$D$139="",'У8 Ввод'!$E$139="",'У8 Ввод'!$D$139&gt;$B10),0,MAX(0,MIN(1,'У8 Ввод'!$E$139-NETWORKDAYS('У8 Ввод'!$D$139,$B10)+1))/Настройки!$E$14*100)</f>
        <v>0</v>
      </c>
      <c r="EE10" s="67" t="n">
        <f aca="false">IF(OR($D10=1,MONTH($B10)&lt;&gt;MONTH(StartDate),'У8 Ввод'!$D$140="",'У8 Ввод'!$E$140="",'У8 Ввод'!$D$140&gt;$B10),0,MAX(0,MIN(1,'У8 Ввод'!$E$140-NETWORKDAYS('У8 Ввод'!$D$140,$B10)+1))/Настройки!$E$14*100)</f>
        <v>0</v>
      </c>
      <c r="EF10" s="67" t="n">
        <f aca="false">IF(OR($D10=1,MONTH($B10)&lt;&gt;MONTH(StartDate),'У8 Ввод'!$D$141="",'У8 Ввод'!$E$141="",'У8 Ввод'!$D$141&gt;$B10),0,MAX(0,MIN(1,'У8 Ввод'!$E$141-NETWORKDAYS('У8 Ввод'!$D$141,$B10)+1))/Настройки!$E$14*100)</f>
        <v>0</v>
      </c>
      <c r="EG10" s="67" t="n">
        <f aca="false">IF(OR($D10=1,MONTH($B10)&lt;&gt;MONTH(StartDate),'У8 Ввод'!$D$142="",'У8 Ввод'!$E$142="",'У8 Ввод'!$D$142&gt;$B10),0,MAX(0,MIN(1,'У8 Ввод'!$E$142-NETWORKDAYS('У8 Ввод'!$D$142,$B10)+1))/Настройки!$E$14*100)</f>
        <v>0</v>
      </c>
      <c r="EH10" s="67" t="n">
        <f aca="false">IF(OR($D10=1,MONTH($B10)&lt;&gt;MONTH(StartDate),'У8 Ввод'!$D$143="",'У8 Ввод'!$E$143="",'У8 Ввод'!$D$143&gt;$B10),0,MAX(0,MIN(1,'У8 Ввод'!$E$143-NETWORKDAYS('У8 Ввод'!$D$143,$B10)+1))/Настройки!$E$14*100)</f>
        <v>0</v>
      </c>
      <c r="EI10" s="67" t="n">
        <f aca="false">IF(OR($D10=1,MONTH($B10)&lt;&gt;MONTH(StartDate),'У8 Ввод'!$D$144="",'У8 Ввод'!$E$144="",'У8 Ввод'!$D$144&gt;$B10),0,MAX(0,MIN(1,'У8 Ввод'!$E$144-NETWORKDAYS('У8 Ввод'!$D$144,$B10)+1))/Настройки!$E$14*100)</f>
        <v>0</v>
      </c>
      <c r="EJ10" s="67" t="n">
        <f aca="false">IF(OR($D10=1,MONTH($B10)&lt;&gt;MONTH(StartDate),'У8 Ввод'!$D$145="",'У8 Ввод'!$E$145="",'У8 Ввод'!$D$145&gt;$B10),0,MAX(0,MIN(1,'У8 Ввод'!$E$145-NETWORKDAYS('У8 Ввод'!$D$145,$B10)+1))/Настройки!$E$14*100)</f>
        <v>0</v>
      </c>
      <c r="EK10" s="67" t="n">
        <f aca="false">IF(OR($D10=1,MONTH($B10)&lt;&gt;MONTH(StartDate),'У8 Ввод'!$D$146="",'У8 Ввод'!$E$146="",'У8 Ввод'!$D$146&gt;$B10),0,MAX(0,MIN(1,'У8 Ввод'!$E$146-NETWORKDAYS('У8 Ввод'!$D$146,$B10)+1))/Настройки!$E$14*100)</f>
        <v>0</v>
      </c>
      <c r="EL10" s="67" t="n">
        <f aca="false">IF(OR($D10=1,MONTH($B10)&lt;&gt;MONTH(StartDate),'У8 Ввод'!$D$147="",'У8 Ввод'!$E$147="",'У8 Ввод'!$D$147&gt;$B10),0,MAX(0,MIN(1,'У8 Ввод'!$E$147-NETWORKDAYS('У8 Ввод'!$D$147,$B10)+1))/Настройки!$E$14*100)</f>
        <v>0</v>
      </c>
      <c r="EM10" s="67" t="n">
        <f aca="false">IF(OR($D10=1,MONTH($B10)&lt;&gt;MONTH(StartDate),'У8 Ввод'!$D$148="",'У8 Ввод'!$E$148="",'У8 Ввод'!$D$148&gt;$B10),0,MAX(0,MIN(1,'У8 Ввод'!$E$148-NETWORKDAYS('У8 Ввод'!$D$148,$B10)+1))/Настройки!$E$14*100)</f>
        <v>0</v>
      </c>
      <c r="EN10" s="67" t="n">
        <f aca="false">IF(OR($D10=1,MONTH($B10)&lt;&gt;MONTH(StartDate),'У8 Ввод'!$D$149="",'У8 Ввод'!$E$149="",'У8 Ввод'!$D$149&gt;$B10),0,MAX(0,MIN(1,'У8 Ввод'!$E$149-NETWORKDAYS('У8 Ввод'!$D$149,$B10)+1))/Настройки!$E$14*100)</f>
        <v>0</v>
      </c>
      <c r="EO10" s="67" t="n">
        <f aca="false">IF(OR($D10=1,MONTH($B10)&lt;&gt;MONTH(StartDate),'У8 Ввод'!$D$150="",'У8 Ввод'!$E$150="",'У8 Ввод'!$D$150&gt;$B10),0,MAX(0,MIN(1,'У8 Ввод'!$E$150-NETWORKDAYS('У8 Ввод'!$D$150,$B10)+1))/Настройки!$E$14*100)</f>
        <v>0</v>
      </c>
      <c r="EP10" s="67" t="n">
        <f aca="false">IF(OR($D10=1,MONTH($B10)&lt;&gt;MONTH(StartDate),'У8 Ввод'!$D$151="",'У8 Ввод'!$E$151="",'У8 Ввод'!$D$151&gt;$B10),0,MAX(0,MIN(1,'У8 Ввод'!$E$151-NETWORKDAYS('У8 Ввод'!$D$151,$B10)+1))/Настройки!$E$14*100)</f>
        <v>0</v>
      </c>
      <c r="EQ10" s="67" t="n">
        <f aca="false">IF(OR($D10=1,MONTH($B10)&lt;&gt;MONTH(StartDate),'У8 Ввод'!$D$152="",'У8 Ввод'!$E$152="",'У8 Ввод'!$D$152&gt;$B10),0,MAX(0,MIN(1,'У8 Ввод'!$E$152-NETWORKDAYS('У8 Ввод'!$D$152,$B10)+1))/Настройки!$E$14*100)</f>
        <v>0</v>
      </c>
      <c r="ER10" s="67" t="n">
        <f aca="false">IF(OR($D10=1,MONTH($B10)&lt;&gt;MONTH(StartDate),'У8 Ввод'!$D$153="",'У8 Ввод'!$E$153="",'У8 Ввод'!$D$153&gt;$B10),0,MAX(0,MIN(1,'У8 Ввод'!$E$153-NETWORKDAYS('У8 Ввод'!$D$153,$B10)+1))/Настройки!$E$14*100)</f>
        <v>0</v>
      </c>
      <c r="ES10" s="67" t="n">
        <f aca="false">IF(OR($D10=1,MONTH($B10)&lt;&gt;MONTH(StartDate),'У8 Ввод'!$D$154="",'У8 Ввод'!$E$154="",'У8 Ввод'!$D$154&gt;$B10),0,MAX(0,MIN(1,'У8 Ввод'!$E$154-NETWORKDAYS('У8 Ввод'!$D$154,$B10)+1))/Настройки!$E$14*100)</f>
        <v>0</v>
      </c>
      <c r="ET10" s="67" t="n">
        <f aca="false">IF(OR($D10=1,MONTH($B10)&lt;&gt;MONTH(StartDate),'У8 Ввод'!$D$155="",'У8 Ввод'!$E$155="",'У8 Ввод'!$D$155&gt;$B10),0,MAX(0,MIN(1,'У8 Ввод'!$E$155-NETWORKDAYS('У8 Ввод'!$D$155,$B10)+1))/Настройки!$E$14*100)</f>
        <v>0</v>
      </c>
      <c r="EU10" s="67" t="n">
        <f aca="false">IF(OR($D10=1,MONTH($B10)&lt;&gt;MONTH(StartDate),'У8 Ввод'!$D$156="",'У8 Ввод'!$E$156="",'У8 Ввод'!$D$156&gt;$B10),0,MAX(0,MIN(1,'У8 Ввод'!$E$156-NETWORKDAYS('У8 Ввод'!$D$156,$B10)+1))/Настройки!$E$14*100)</f>
        <v>0</v>
      </c>
      <c r="EV10" s="67" t="n">
        <f aca="false">IF(OR($D10=1,MONTH($B10)&lt;&gt;MONTH(StartDate),'У8 Ввод'!$D$157="",'У8 Ввод'!$E$157="",'У8 Ввод'!$D$157&gt;$B10),0,MAX(0,MIN(1,'У8 Ввод'!$E$157-NETWORKDAYS('У8 Ввод'!$D$157,$B10)+1))/Настройки!$E$14*100)</f>
        <v>0</v>
      </c>
      <c r="EW10" s="67" t="n">
        <f aca="false">IF(OR($D10=1,MONTH($B10)&lt;&gt;MONTH(StartDate),'У8 Ввод'!$D$158="",'У8 Ввод'!$E$158="",'У8 Ввод'!$D$158&gt;$B10),0,MAX(0,MIN(1,'У8 Ввод'!$E$158-NETWORKDAYS('У8 Ввод'!$D$158,$B10)+1))/Настройки!$E$14*100)</f>
        <v>0</v>
      </c>
      <c r="EX10" s="67" t="n">
        <f aca="false">IF(OR($D10=1,MONTH($B10)&lt;&gt;MONTH(StartDate),'У8 Ввод'!$D$159="",'У8 Ввод'!$E$159="",'У8 Ввод'!$D$159&gt;$B10),0,MAX(0,MIN(1,'У8 Ввод'!$E$159-NETWORKDAYS('У8 Ввод'!$D$159,$B10)+1))/Настройки!$E$14*100)</f>
        <v>0</v>
      </c>
      <c r="EY10" s="67" t="n">
        <f aca="false">IF(OR($D10=1,MONTH($B10)&lt;&gt;MONTH(StartDate),'У8 Ввод'!$D$160="",'У8 Ввод'!$E$160="",'У8 Ввод'!$D$160&gt;$B10),0,MAX(0,MIN(1,'У8 Ввод'!$E$160-NETWORKDAYS('У8 Ввод'!$D$160,$B10)+1))/Настройки!$E$14*100)</f>
        <v>0</v>
      </c>
      <c r="EZ10" s="67" t="n">
        <f aca="false">IF(OR($D10=1,MONTH($B10)&lt;&gt;MONTH(StartDate),'У8 Ввод'!$D$161="",'У8 Ввод'!$E$161="",'У8 Ввод'!$D$161&gt;$B10),0,MAX(0,MIN(1,'У8 Ввод'!$E$161-NETWORKDAYS('У8 Ввод'!$D$161,$B10)+1))/Настройки!$E$14*100)</f>
        <v>0</v>
      </c>
      <c r="FA10" s="67" t="n">
        <f aca="false">IF(OR($D10=1,MONTH($B10)&lt;&gt;MONTH(StartDate),'У8 Ввод'!$D$162="",'У8 Ввод'!$E$162="",'У8 Ввод'!$D$162&gt;$B10),0,MAX(0,MIN(1,'У8 Ввод'!$E$162-NETWORKDAYS('У8 Ввод'!$D$162,$B10)+1))/Настройки!$E$14*100)</f>
        <v>0</v>
      </c>
      <c r="FB10" s="67" t="n">
        <f aca="false">IF(OR($D10=1,MONTH($B10)&lt;&gt;MONTH(StartDate),'У8 Ввод'!$D$163="",'У8 Ввод'!$E$163="",'У8 Ввод'!$D$163&gt;$B10),0,MAX(0,MIN(1,'У8 Ввод'!$E$163-NETWORKDAYS('У8 Ввод'!$D$163,$B10)+1))/Настройки!$E$14*100)</f>
        <v>0</v>
      </c>
      <c r="FC10" s="67" t="n">
        <f aca="false">IF(OR($D10=1,MONTH($B10)&lt;&gt;MONTH(StartDate),'У8 Ввод'!$D$164="",'У8 Ввод'!$E$164="",'У8 Ввод'!$D$164&gt;$B10),0,MAX(0,MIN(1,'У8 Ввод'!$E$164-NETWORKDAYS('У8 Ввод'!$D$164,$B10)+1))/Настройки!$E$14*100)</f>
        <v>0</v>
      </c>
      <c r="FD10" s="67" t="n">
        <f aca="false">IF(OR($D10=1,MONTH($B10)&lt;&gt;MONTH(StartDate),'У8 Ввод'!$D$165="",'У8 Ввод'!$E$165="",'У8 Ввод'!$D$165&gt;$B10),0,MAX(0,MIN(1,'У8 Ввод'!$E$165-NETWORKDAYS('У8 Ввод'!$D$165,$B10)+1))/Настройки!$E$14*100)</f>
        <v>0</v>
      </c>
      <c r="FE10" s="67" t="n">
        <f aca="false">IF(OR($D10=1,MONTH($B10)&lt;&gt;MONTH(StartDate),'У8 Ввод'!$D$166="",'У8 Ввод'!$E$166="",'У8 Ввод'!$D$166&gt;$B10),0,MAX(0,MIN(1,'У8 Ввод'!$E$166-NETWORKDAYS('У8 Ввод'!$D$166,$B10)+1))/Настройки!$E$14*100)</f>
        <v>0</v>
      </c>
      <c r="FF10" s="67" t="n">
        <f aca="false">IF(OR($D10=1,MONTH($B10)&lt;&gt;MONTH(StartDate),'У8 Ввод'!$D$167="",'У8 Ввод'!$E$167="",'У8 Ввод'!$D$167&gt;$B10),0,MAX(0,MIN(1,'У8 Ввод'!$E$167-NETWORKDAYS('У8 Ввод'!$D$167,$B10)+1))/Настройки!$E$14*100)</f>
        <v>0</v>
      </c>
      <c r="FG10" s="67" t="n">
        <f aca="false">IF(OR($D10=1,MONTH($B10)&lt;&gt;MONTH(StartDate),'У8 Ввод'!$D$168="",'У8 Ввод'!$E$168="",'У8 Ввод'!$D$168&gt;$B10),0,MAX(0,MIN(1,'У8 Ввод'!$E$168-NETWORKDAYS('У8 Ввод'!$D$168,$B10)+1))/Настройки!$E$14*100)</f>
        <v>0</v>
      </c>
      <c r="FH10" s="67" t="n">
        <f aca="false">IF(OR($D10=1,MONTH($B10)&lt;&gt;MONTH(StartDate),'У8 Ввод'!$D$169="",'У8 Ввод'!$E$169="",'У8 Ввод'!$D$169&gt;$B10),0,MAX(0,MIN(1,'У8 Ввод'!$E$169-NETWORKDAYS('У8 Ввод'!$D$169,$B10)+1))/Настройки!$E$14*100)</f>
        <v>0</v>
      </c>
      <c r="FI10" s="67" t="n">
        <f aca="false">IF(OR($D10=1,MONTH($B10)&lt;&gt;MONTH(StartDate),'У8 Ввод'!$D$170="",'У8 Ввод'!$E$170="",'У8 Ввод'!$D$170&gt;$B10),0,MAX(0,MIN(1,'У8 Ввод'!$E$170-NETWORKDAYS('У8 Ввод'!$D$170,$B10)+1))/Настройки!$E$14*100)</f>
        <v>0</v>
      </c>
      <c r="FJ10" s="67" t="n">
        <f aca="false">IF(OR($D10=1,MONTH($B10)&lt;&gt;MONTH(StartDate),'У8 Ввод'!$D$171="",'У8 Ввод'!$E$171="",'У8 Ввод'!$D$171&gt;$B10),0,MAX(0,MIN(1,'У8 Ввод'!$E$171-NETWORKDAYS('У8 Ввод'!$D$171,$B10)+1))/Настройки!$E$14*100)</f>
        <v>0</v>
      </c>
      <c r="FK10" s="67" t="n">
        <f aca="false">IF(OR($D10=1,MONTH($B10)&lt;&gt;MONTH(StartDate),'У8 Ввод'!$D$172="",'У8 Ввод'!$E$172="",'У8 Ввод'!$D$172&gt;$B10),0,MAX(0,MIN(1,'У8 Ввод'!$E$172-NETWORKDAYS('У8 Ввод'!$D$172,$B10)+1))/Настройки!$E$14*100)</f>
        <v>0</v>
      </c>
      <c r="FL10" s="67" t="n">
        <f aca="false">IF(OR($D10=1,MONTH($B10)&lt;&gt;MONTH(StartDate),'У8 Ввод'!$D$173="",'У8 Ввод'!$E$173="",'У8 Ввод'!$D$173&gt;$B10),0,MAX(0,MIN(1,'У8 Ввод'!$E$173-NETWORKDAYS('У8 Ввод'!$D$173,$B10)+1))/Настройки!$E$14*100)</f>
        <v>0</v>
      </c>
      <c r="FM10" s="67" t="n">
        <f aca="false">IF(OR($D10=1,MONTH($B10)&lt;&gt;MONTH(StartDate),'У8 Ввод'!$D$174="",'У8 Ввод'!$E$174="",'У8 Ввод'!$D$174&gt;$B10),0,MAX(0,MIN(1,'У8 Ввод'!$E$174-NETWORKDAYS('У8 Ввод'!$D$174,$B10)+1))/Настройки!$E$14*100)</f>
        <v>0</v>
      </c>
      <c r="FN10" s="67" t="n">
        <f aca="false">IF(OR($D10=1,MONTH($B10)&lt;&gt;MONTH(StartDate),'У8 Ввод'!$D$175="",'У8 Ввод'!$E$175="",'У8 Ввод'!$D$175&gt;$B10),0,MAX(0,MIN(1,'У8 Ввод'!$E$175-NETWORKDAYS('У8 Ввод'!$D$175,$B10)+1))/Настройки!$E$14*100)</f>
        <v>0</v>
      </c>
      <c r="FO10" s="67" t="n">
        <f aca="false">IF(OR($D10=1,MONTH($B10)&lt;&gt;MONTH(StartDate),'У8 Ввод'!$D$176="",'У8 Ввод'!$E$176="",'У8 Ввод'!$D$176&gt;$B10),0,MAX(0,MIN(1,'У8 Ввод'!$E$176-NETWORKDAYS('У8 Ввод'!$D$176,$B10)+1))/Настройки!$E$14*100)</f>
        <v>0</v>
      </c>
      <c r="FP10" s="67" t="n">
        <f aca="false">IF(OR($D10=1,MONTH($B10)&lt;&gt;MONTH(StartDate),'У8 Ввод'!$D$177="",'У8 Ввод'!$E$177="",'У8 Ввод'!$D$177&gt;$B10),0,MAX(0,MIN(1,'У8 Ввод'!$E$177-NETWORKDAYS('У8 Ввод'!$D$177,$B10)+1))/Настройки!$E$14*100)</f>
        <v>0</v>
      </c>
      <c r="FQ10" s="67" t="n">
        <f aca="false">IF(OR($D10=1,MONTH($B10)&lt;&gt;MONTH(StartDate),'У8 Ввод'!$D$178="",'У8 Ввод'!$E$178="",'У8 Ввод'!$D$178&gt;$B10),0,MAX(0,MIN(1,'У8 Ввод'!$E$178-NETWORKDAYS('У8 Ввод'!$D$178,$B10)+1))/Настройки!$E$14*100)</f>
        <v>0</v>
      </c>
      <c r="FR10" s="67" t="n">
        <f aca="false">IF(OR($D10=1,MONTH($B10)&lt;&gt;MONTH(StartDate),'У8 Ввод'!$D$179="",'У8 Ввод'!$E$179="",'У8 Ввод'!$D$179&gt;$B10),0,MAX(0,MIN(1,'У8 Ввод'!$E$179-NETWORKDAYS('У8 Ввод'!$D$179,$B10)+1))/Настройки!$E$14*100)</f>
        <v>0</v>
      </c>
      <c r="FS10" s="67" t="n">
        <f aca="false">IF(OR($D10=1,MONTH($B10)&lt;&gt;MONTH(StartDate),'У8 Ввод'!$D$180="",'У8 Ввод'!$E$180="",'У8 Ввод'!$D$180&gt;$B10),0,MAX(0,MIN(1,'У8 Ввод'!$E$180-NETWORKDAYS('У8 Ввод'!$D$180,$B10)+1))/Настройки!$E$14*100)</f>
        <v>0</v>
      </c>
      <c r="FT10" s="67" t="n">
        <f aca="false">IF(OR($D10=1,MONTH($B10)&lt;&gt;MONTH(StartDate),'У8 Ввод'!$D$181="",'У8 Ввод'!$E$181="",'У8 Ввод'!$D$181&gt;$B10),0,MAX(0,MIN(1,'У8 Ввод'!$E$181-NETWORKDAYS('У8 Ввод'!$D$181,$B10)+1))/Настройки!$E$14*100)</f>
        <v>0</v>
      </c>
      <c r="FU10" s="67" t="n">
        <f aca="false">IF(OR($D10=1,MONTH($B10)&lt;&gt;MONTH(StartDate),'У8 Ввод'!$D$182="",'У8 Ввод'!$E$182="",'У8 Ввод'!$D$182&gt;$B10),0,MAX(0,MIN(1,'У8 Ввод'!$E$182-NETWORKDAYS('У8 Ввод'!$D$182,$B10)+1))/Настройки!$E$14*100)</f>
        <v>0</v>
      </c>
      <c r="FV10" s="67" t="n">
        <f aca="false">IF(OR($D10=1,MONTH($B10)&lt;&gt;MONTH(StartDate),'У8 Ввод'!$D$183="",'У8 Ввод'!$E$183="",'У8 Ввод'!$D$183&gt;$B10),0,MAX(0,MIN(1,'У8 Ввод'!$E$183-NETWORKDAYS('У8 Ввод'!$D$183,$B10)+1))/Настройки!$E$14*100)</f>
        <v>0</v>
      </c>
      <c r="FW10" s="67" t="n">
        <f aca="false">IF(OR($D10=1,MONTH($B10)&lt;&gt;MONTH(StartDate),'У8 Ввод'!$D$184="",'У8 Ввод'!$E$184="",'У8 Ввод'!$D$184&gt;$B10),0,MAX(0,MIN(1,'У8 Ввод'!$E$184-NETWORKDAYS('У8 Ввод'!$D$184,$B10)+1))/Настройки!$E$14*100)</f>
        <v>0</v>
      </c>
      <c r="FX10" s="67" t="n">
        <f aca="false">IF(OR($D10=1,MONTH($B10)&lt;&gt;MONTH(StartDate),'У8 Ввод'!$D$185="",'У8 Ввод'!$E$185="",'У8 Ввод'!$D$185&gt;$B10),0,MAX(0,MIN(1,'У8 Ввод'!$E$185-NETWORKDAYS('У8 Ввод'!$D$185,$B10)+1))/Настройки!$E$14*100)</f>
        <v>0</v>
      </c>
      <c r="FY10" s="67" t="n">
        <f aca="false">IF(OR($D10=1,MONTH($B10)&lt;&gt;MONTH(StartDate),'У8 Ввод'!$D$186="",'У8 Ввод'!$E$186="",'У8 Ввод'!$D$186&gt;$B10),0,MAX(0,MIN(1,'У8 Ввод'!$E$186-NETWORKDAYS('У8 Ввод'!$D$186,$B10)+1))/Настройки!$E$14*100)</f>
        <v>0</v>
      </c>
      <c r="FZ10" s="67" t="n">
        <f aca="false">IF(OR($D10=1,MONTH($B10)&lt;&gt;MONTH(StartDate),'У8 Ввод'!$D$187="",'У8 Ввод'!$E$187="",'У8 Ввод'!$D$187&gt;$B10),0,MAX(0,MIN(1,'У8 Ввод'!$E$187-NETWORKDAYS('У8 Ввод'!$D$187,$B10)+1))/Настройки!$E$14*100)</f>
        <v>0</v>
      </c>
      <c r="GA10" s="67" t="n">
        <f aca="false">IF(OR($D10=1,MONTH($B10)&lt;&gt;MONTH(StartDate),'У8 Ввод'!$D$188="",'У8 Ввод'!$E$188="",'У8 Ввод'!$D$188&gt;$B10),0,MAX(0,MIN(1,'У8 Ввод'!$E$188-NETWORKDAYS('У8 Ввод'!$D$188,$B10)+1))/Настройки!$E$14*100)</f>
        <v>0</v>
      </c>
      <c r="GB10" s="67" t="n">
        <f aca="false">IF(OR($D10=1,MONTH($B10)&lt;&gt;MONTH(StartDate),'У8 Ввод'!$D$189="",'У8 Ввод'!$E$189="",'У8 Ввод'!$D$189&gt;$B10),0,MAX(0,MIN(1,'У8 Ввод'!$E$189-NETWORKDAYS('У8 Ввод'!$D$189,$B10)+1))/Настройки!$E$14*100)</f>
        <v>0</v>
      </c>
      <c r="GC10" s="67" t="n">
        <f aca="false">IF(OR($D10=1,MONTH($B10)&lt;&gt;MONTH(StartDate),'У8 Ввод'!$D$190="",'У8 Ввод'!$E$190="",'У8 Ввод'!$D$190&gt;$B10),0,MAX(0,MIN(1,'У8 Ввод'!$E$190-NETWORKDAYS('У8 Ввод'!$D$190,$B10)+1))/Настройки!$E$14*100)</f>
        <v>0</v>
      </c>
      <c r="GD10" s="67" t="n">
        <f aca="false">IF(OR($D10=1,MONTH($B10)&lt;&gt;MONTH(StartDate),'У8 Ввод'!$D$191="",'У8 Ввод'!$E$191="",'У8 Ввод'!$D$191&gt;$B10),0,MAX(0,MIN(1,'У8 Ввод'!$E$191-NETWORKDAYS('У8 Ввод'!$D$191,$B10)+1))/Настройки!$E$14*100)</f>
        <v>0</v>
      </c>
      <c r="GE10" s="67" t="n">
        <f aca="false">IF(OR($D10=1,MONTH($B10)&lt;&gt;MONTH(StartDate),'У8 Ввод'!$D$192="",'У8 Ввод'!$E$192="",'У8 Ввод'!$D$192&gt;$B10),0,MAX(0,MIN(1,'У8 Ввод'!$E$192-NETWORKDAYS('У8 Ввод'!$D$192,$B10)+1))/Настройки!$E$14*100)</f>
        <v>0</v>
      </c>
      <c r="GF10" s="67" t="n">
        <f aca="false">IF(OR($D10=1,MONTH($B10)&lt;&gt;MONTH(StartDate),'У8 Ввод'!$D$193="",'У8 Ввод'!$E$193="",'У8 Ввод'!$D$193&gt;$B10),0,MAX(0,MIN(1,'У8 Ввод'!$E$193-NETWORKDAYS('У8 Ввод'!$D$193,$B10)+1))/Настройки!$E$14*100)</f>
        <v>0</v>
      </c>
      <c r="GG10" s="67" t="n">
        <f aca="false">IF(OR($D10=1,MONTH($B10)&lt;&gt;MONTH(StartDate),'У8 Ввод'!$D$194="",'У8 Ввод'!$E$194="",'У8 Ввод'!$D$194&gt;$B10),0,MAX(0,MIN(1,'У8 Ввод'!$E$194-NETWORKDAYS('У8 Ввод'!$D$194,$B10)+1))/Настройки!$E$14*100)</f>
        <v>0</v>
      </c>
      <c r="GH10" s="67" t="n">
        <f aca="false">IF(OR($D10=1,MONTH($B10)&lt;&gt;MONTH(StartDate),'У8 Ввод'!$D$195="",'У8 Ввод'!$E$195="",'У8 Ввод'!$D$195&gt;$B10),0,MAX(0,MIN(1,'У8 Ввод'!$E$195-NETWORKDAYS('У8 Ввод'!$D$195,$B10)+1))/Настройки!$E$14*100)</f>
        <v>0</v>
      </c>
      <c r="GI10" s="67" t="n">
        <f aca="false">IF(OR($D10=1,MONTH($B10)&lt;&gt;MONTH(StartDate),'У8 Ввод'!$D$196="",'У8 Ввод'!$E$196="",'У8 Ввод'!$D$196&gt;$B10),0,MAX(0,MIN(1,'У8 Ввод'!$E$196-NETWORKDAYS('У8 Ввод'!$D$196,$B10)+1))/Настройки!$E$14*100)</f>
        <v>0</v>
      </c>
      <c r="GJ10" s="67" t="n">
        <f aca="false">IF(OR($D10=1,MONTH($B10)&lt;&gt;MONTH(StartDate),'У8 Ввод'!$D$197="",'У8 Ввод'!$E$197="",'У8 Ввод'!$D$197&gt;$B10),0,MAX(0,MIN(1,'У8 Ввод'!$E$197-NETWORKDAYS('У8 Ввод'!$D$197,$B10)+1))/Настройки!$E$14*100)</f>
        <v>0</v>
      </c>
      <c r="GK10" s="67" t="n">
        <f aca="false">IF(OR($D10=1,MONTH($B10)&lt;&gt;MONTH(StartDate),'У8 Ввод'!$D$198="",'У8 Ввод'!$E$198="",'У8 Ввод'!$D$198&gt;$B10),0,MAX(0,MIN(1,'У8 Ввод'!$E$198-NETWORKDAYS('У8 Ввод'!$D$198,$B10)+1))/Настройки!$E$14*100)</f>
        <v>0</v>
      </c>
      <c r="GL10" s="67" t="n">
        <f aca="false">IF(OR($D10=1,MONTH($B10)&lt;&gt;MONTH(StartDate),'У8 Ввод'!$D$199="",'У8 Ввод'!$E$199="",'У8 Ввод'!$D$199&gt;$B10),0,MAX(0,MIN(1,'У8 Ввод'!$E$199-NETWORKDAYS('У8 Ввод'!$D$199,$B10)+1))/Настройки!$E$14*100)</f>
        <v>0</v>
      </c>
      <c r="GM10" s="67" t="n">
        <f aca="false">IF(OR($D10=1,MONTH($B10)&lt;&gt;MONTH(StartDate),'У8 Ввод'!$D$200="",'У8 Ввод'!$E$200="",'У8 Ввод'!$D$200&gt;$B10),0,MAX(0,MIN(1,'У8 Ввод'!$E$200-NETWORKDAYS('У8 Ввод'!$D$200,$B10)+1))/Настройки!$E$14*100)</f>
        <v>0</v>
      </c>
      <c r="GN10" s="67" t="n">
        <f aca="false">IF(OR($D10=1,MONTH($B10)&lt;&gt;MONTH(StartDate),'У8 Ввод'!$D$201="",'У8 Ввод'!$E$201="",'У8 Ввод'!$D$201&gt;$B10),0,MAX(0,MIN(1,'У8 Ввод'!$E$201-NETWORKDAYS('У8 Ввод'!$D$201,$B10)+1))/Настройки!$E$14*100)</f>
        <v>0</v>
      </c>
      <c r="GO10" s="67" t="n">
        <f aca="false">IF(OR($D10=1,MONTH($B10)&lt;&gt;MONTH(StartDate),'У8 Ввод'!$D$202="",'У8 Ввод'!$E$202="",'У8 Ввод'!$D$202&gt;$B10),0,MAX(0,MIN(1,'У8 Ввод'!$E$202-NETWORKDAYS('У8 Ввод'!$D$202,$B10)+1))/Настройки!$E$14*100)</f>
        <v>0</v>
      </c>
      <c r="GP10" s="67" t="n">
        <f aca="false">IF(OR($D10=1,MONTH($B10)&lt;&gt;MONTH(StartDate),'У8 Ввод'!$D$203="",'У8 Ввод'!$E$203="",'У8 Ввод'!$D$203&gt;$B10),0,MAX(0,MIN(1,'У8 Ввод'!$E$203-NETWORKDAYS('У8 Ввод'!$D$203,$B10)+1))/Настройки!$E$14*100)</f>
        <v>0</v>
      </c>
      <c r="GQ10" s="67" t="n">
        <f aca="false">IF(OR($D10=1,MONTH($B10)&lt;&gt;MONTH(StartDate),'У8 Ввод'!$D$204="",'У8 Ввод'!$E$204="",'У8 Ввод'!$D$204&gt;$B10),0,MAX(0,MIN(1,'У8 Ввод'!$E$204-NETWORKDAYS('У8 Ввод'!$D$204,$B10)+1))/Настройки!$E$14*100)</f>
        <v>0</v>
      </c>
      <c r="GR10" s="67" t="n">
        <f aca="false">IF(OR($D10=1,MONTH($B10)&lt;&gt;MONTH(StartDate),'У8 Ввод'!$D$205="",'У8 Ввод'!$E$205="",'У8 Ввод'!$D$205&gt;$B10),0,MAX(0,MIN(1,'У8 Ввод'!$E$205-NETWORKDAYS('У8 Ввод'!$D$205,$B10)+1))/Настройки!$E$14*100)</f>
        <v>0</v>
      </c>
      <c r="GS10" s="67" t="n">
        <f aca="false">IF(OR($D10=1,MONTH($B10)&lt;&gt;MONTH(StartDate),'У8 Ввод'!$D$206="",'У8 Ввод'!$E$206="",'У8 Ввод'!$D$206&gt;$B10),0,MAX(0,MIN(1,'У8 Ввод'!$E$206-NETWORKDAYS('У8 Ввод'!$D$206,$B10)+1))/Настройки!$E$14*100)</f>
        <v>0</v>
      </c>
      <c r="GT10" s="67" t="n">
        <f aca="false">IF(OR($D10=1,MONTH($B10)&lt;&gt;MONTH(StartDate),'У8 Ввод'!$D$207="",'У8 Ввод'!$E$207="",'У8 Ввод'!$D$207&gt;$B10),0,MAX(0,MIN(1,'У8 Ввод'!$E$207-NETWORKDAYS('У8 Ввод'!$D$207,$B10)+1))/Настройки!$E$14*100)</f>
        <v>0</v>
      </c>
      <c r="GU10" s="67" t="n">
        <f aca="false">IF(OR($D10=1,MONTH($B10)&lt;&gt;MONTH(StartDate),'У8 Ввод'!$D$208="",'У8 Ввод'!$E$208="",'У8 Ввод'!$D$208&gt;$B10),0,MAX(0,MIN(1,'У8 Ввод'!$E$208-NETWORKDAYS('У8 Ввод'!$D$208,$B10)+1))/Настройки!$E$14*100)</f>
        <v>0</v>
      </c>
      <c r="GV10" s="67" t="n">
        <f aca="false">IF(OR($D10=1,MONTH($B10)&lt;&gt;MONTH(StartDate),'У8 Ввод'!$D$209="",'У8 Ввод'!$E$209="",'У8 Ввод'!$D$209&gt;$B10),0,MAX(0,MIN(1,'У8 Ввод'!$E$209-NETWORKDAYS('У8 Ввод'!$D$209,$B10)+1))/Настройки!$E$14*100)</f>
        <v>0</v>
      </c>
      <c r="GW10" s="67" t="n">
        <f aca="false">IF(OR($D10=1,MONTH($B10)&lt;&gt;MONTH(StartDate),'У8 Ввод'!$D$210="",'У8 Ввод'!$E$210="",'У8 Ввод'!$D$210&gt;$B10),0,MAX(0,MIN(1,'У8 Ввод'!$E$210-NETWORKDAYS('У8 Ввод'!$D$210,$B10)+1))/Настройки!$E$14*100)</f>
        <v>0</v>
      </c>
      <c r="GX10" s="67" t="n">
        <f aca="false">IF(OR($D10=1,MONTH($B10)&lt;&gt;MONTH(StartDate),'У8 Ввод'!$D$211="",'У8 Ввод'!$E$211="",'У8 Ввод'!$D$211&gt;$B10),0,MAX(0,MIN(1,'У8 Ввод'!$E$211-NETWORKDAYS('У8 Ввод'!$D$211,$B10)+1))/Настройки!$E$14*100)</f>
        <v>0</v>
      </c>
      <c r="GY10" s="67" t="n">
        <f aca="false">IF(OR($D10=1,MONTH($B10)&lt;&gt;MONTH(StartDate),'У8 Ввод'!$D$212="",'У8 Ввод'!$E$212="",'У8 Ввод'!$D$212&gt;$B10),0,MAX(0,MIN(1,'У8 Ввод'!$E$212-NETWORKDAYS('У8 Ввод'!$D$212,$B10)+1))/Настройки!$E$14*100)</f>
        <v>0</v>
      </c>
      <c r="GZ10" s="67" t="n">
        <f aca="false">IF(OR($D10=1,MONTH($B10)&lt;&gt;MONTH(StartDate),'У8 Ввод'!$D$213="",'У8 Ввод'!$E$213="",'У8 Ввод'!$D$213&gt;$B10),0,MAX(0,MIN(1,'У8 Ввод'!$E$213-NETWORKDAYS('У8 Ввод'!$D$213,$B10)+1))/Настройки!$E$14*100)</f>
        <v>0</v>
      </c>
      <c r="HA10" s="67" t="n">
        <f aca="false">IF(OR($D10=1,MONTH($B10)&lt;&gt;MONTH(StartDate),'У8 Ввод'!$D$214="",'У8 Ввод'!$E$214="",'У8 Ввод'!$D$214&gt;$B10),0,MAX(0,MIN(1,'У8 Ввод'!$E$214-NETWORKDAYS('У8 Ввод'!$D$214,$B10)+1))/Настройки!$E$14*100)</f>
        <v>0</v>
      </c>
      <c r="HB10" s="67" t="n">
        <f aca="false">IF(OR($D10=1,MONTH($B10)&lt;&gt;MONTH(StartDate),'У8 Ввод'!$D$215="",'У8 Ввод'!$E$215="",'У8 Ввод'!$D$215&gt;$B10),0,MAX(0,MIN(1,'У8 Ввод'!$E$215-NETWORKDAYS('У8 Ввод'!$D$215,$B10)+1))/Настройки!$E$14*100)</f>
        <v>0</v>
      </c>
      <c r="HC10" s="67" t="n">
        <f aca="false">IF(OR($D10=1,MONTH($B10)&lt;&gt;MONTH(StartDate),'У8 Ввод'!$D$216="",'У8 Ввод'!$E$216="",'У8 Ввод'!$D$216&gt;$B10),0,MAX(0,MIN(1,'У8 Ввод'!$E$216-NETWORKDAYS('У8 Ввод'!$D$216,$B10)+1))/Настройки!$E$14*100)</f>
        <v>0</v>
      </c>
      <c r="HD10" s="67" t="n">
        <f aca="false">IF(OR($D10=1,MONTH($B10)&lt;&gt;MONTH(StartDate),'У8 Ввод'!$D$217="",'У8 Ввод'!$E$217="",'У8 Ввод'!$D$217&gt;$B10),0,MAX(0,MIN(1,'У8 Ввод'!$E$217-NETWORKDAYS('У8 Ввод'!$D$217,$B10)+1))/Настройки!$E$14*100)</f>
        <v>0</v>
      </c>
      <c r="HE10" s="67" t="n">
        <f aca="false">IF(OR($D10=1,MONTH($B10)&lt;&gt;MONTH(StartDate),'У8 Ввод'!$D$218="",'У8 Ввод'!$E$218="",'У8 Ввод'!$D$218&gt;$B10),0,MAX(0,MIN(1,'У8 Ввод'!$E$218-NETWORKDAYS('У8 Ввод'!$D$218,$B10)+1))/Настройки!$E$14*100)</f>
        <v>0</v>
      </c>
      <c r="HF10" s="67" t="n">
        <f aca="false">IF(OR($D10=1,MONTH($B10)&lt;&gt;MONTH(StartDate),'У8 Ввод'!$D$219="",'У8 Ввод'!$E$219="",'У8 Ввод'!$D$219&gt;$B10),0,MAX(0,MIN(1,'У8 Ввод'!$E$219-NETWORKDAYS('У8 Ввод'!$D$219,$B10)+1))/Настройки!$E$14*100)</f>
        <v>0</v>
      </c>
      <c r="HG10" s="67" t="n">
        <f aca="false">IF(OR($D10=1,MONTH($B10)&lt;&gt;MONTH(StartDate),'У8 Ввод'!$D$220="",'У8 Ввод'!$E$220="",'У8 Ввод'!$D$220&gt;$B10),0,MAX(0,MIN(1,'У8 Ввод'!$E$220-NETWORKDAYS('У8 Ввод'!$D$220,$B10)+1))/Настройки!$E$14*100)</f>
        <v>0</v>
      </c>
      <c r="HH10" s="67" t="n">
        <f aca="false">IF(OR($D10=1,MONTH($B10)&lt;&gt;MONTH(StartDate),'У8 Ввод'!$D$221="",'У8 Ввод'!$E$221="",'У8 Ввод'!$D$221&gt;$B10),0,MAX(0,MIN(1,'У8 Ввод'!$E$221-NETWORKDAYS('У8 Ввод'!$D$221,$B10)+1))/Настройки!$E$14*100)</f>
        <v>0</v>
      </c>
      <c r="HI10" s="67" t="n">
        <f aca="false">IF(OR($D10=1,MONTH($B10)&lt;&gt;MONTH(StartDate),'У8 Ввод'!$D$222="",'У8 Ввод'!$E$222="",'У8 Ввод'!$D$222&gt;$B10),0,MAX(0,MIN(1,'У8 Ввод'!$E$222-NETWORKDAYS('У8 Ввод'!$D$222,$B10)+1))/Настройки!$E$14*100)</f>
        <v>0</v>
      </c>
      <c r="HJ10" s="67" t="n">
        <f aca="false">IF(OR($D10=1,MONTH($B10)&lt;&gt;MONTH(StartDate),'У8 Ввод'!$D$223="",'У8 Ввод'!$E$223="",'У8 Ввод'!$D$223&gt;$B10),0,MAX(0,MIN(1,'У8 Ввод'!$E$223-NETWORKDAYS('У8 Ввод'!$D$223,$B10)+1))/Настройки!$E$14*100)</f>
        <v>0</v>
      </c>
      <c r="HK10" s="67" t="n">
        <f aca="false">IF(OR($D10=1,MONTH($B10)&lt;&gt;MONTH(StartDate),'У8 Ввод'!$D$224="",'У8 Ввод'!$E$224="",'У8 Ввод'!$D$224&gt;$B10),0,MAX(0,MIN(1,'У8 Ввод'!$E$224-NETWORKDAYS('У8 Ввод'!$D$224,$B10)+1))/Настройки!$E$14*100)</f>
        <v>0</v>
      </c>
      <c r="HL10" s="67" t="n">
        <f aca="false">IF(OR($D10=1,MONTH($B10)&lt;&gt;MONTH(StartDate),'У8 Ввод'!$D$225="",'У8 Ввод'!$E$225="",'У8 Ввод'!$D$225&gt;$B10),0,MAX(0,MIN(1,'У8 Ввод'!$E$225-NETWORKDAYS('У8 Ввод'!$D$225,$B10)+1))/Настройки!$E$14*100)</f>
        <v>0</v>
      </c>
      <c r="HM10" s="67" t="n">
        <f aca="false">IF(OR($D10=1,MONTH($B10)&lt;&gt;MONTH(StartDate),'У8 Ввод'!$D$226="",'У8 Ввод'!$E$226="",'У8 Ввод'!$D$226&gt;$B10),0,MAX(0,MIN(1,'У8 Ввод'!$E$226-NETWORKDAYS('У8 Ввод'!$D$226,$B10)+1))/Настройки!$E$14*100)</f>
        <v>0</v>
      </c>
      <c r="HN10" s="67" t="n">
        <f aca="false">IF(OR($D10=1,MONTH($B10)&lt;&gt;MONTH(StartDate),'У8 Ввод'!$D$227="",'У8 Ввод'!$E$227="",'У8 Ввод'!$D$227&gt;$B10),0,MAX(0,MIN(1,'У8 Ввод'!$E$227-NETWORKDAYS('У8 Ввод'!$D$227,$B10)+1))/Настройки!$E$14*100)</f>
        <v>0</v>
      </c>
      <c r="HO10" s="67" t="n">
        <f aca="false">IF(OR($D10=1,MONTH($B10)&lt;&gt;MONTH(StartDate),'У8 Ввод'!$D$228="",'У8 Ввод'!$E$228="",'У8 Ввод'!$D$228&gt;$B10),0,MAX(0,MIN(1,'У8 Ввод'!$E$228-NETWORKDAYS('У8 Ввод'!$D$228,$B10)+1))/Настройки!$E$14*100)</f>
        <v>0</v>
      </c>
      <c r="HP10" s="67" t="n">
        <f aca="false">IF(OR($D10=1,MONTH($B10)&lt;&gt;MONTH(StartDate),'У8 Ввод'!$D$229="",'У8 Ввод'!$E$229="",'У8 Ввод'!$D$229&gt;$B10),0,MAX(0,MIN(1,'У8 Ввод'!$E$229-NETWORKDAYS('У8 Ввод'!$D$229,$B10)+1))/Настройки!$E$14*100)</f>
        <v>0</v>
      </c>
      <c r="HQ10" s="67" t="n">
        <f aca="false">IF(OR($D10=1,MONTH($B10)&lt;&gt;MONTH(StartDate),'У8 Ввод'!$D$230="",'У8 Ввод'!$E$230="",'У8 Ввод'!$D$230&gt;$B10),0,MAX(0,MIN(1,'У8 Ввод'!$E$230-NETWORKDAYS('У8 Ввод'!$D$230,$B10)+1))/Настройки!$E$14*100)</f>
        <v>0</v>
      </c>
      <c r="HR10" s="67" t="n">
        <f aca="false">IF(OR($D10=1,MONTH($B10)&lt;&gt;MONTH(StartDate),'У8 Ввод'!$D$231="",'У8 Ввод'!$E$231="",'У8 Ввод'!$D$231&gt;$B10),0,MAX(0,MIN(1,'У8 Ввод'!$E$231-NETWORKDAYS('У8 Ввод'!$D$231,$B10)+1))/Настройки!$E$14*100)</f>
        <v>0</v>
      </c>
      <c r="HS10" s="67" t="n">
        <f aca="false">IF(OR($D10=1,MONTH($B10)&lt;&gt;MONTH(StartDate),'У8 Ввод'!$D$232="",'У8 Ввод'!$E$232="",'У8 Ввод'!$D$232&gt;$B10),0,MAX(0,MIN(1,'У8 Ввод'!$E$232-NETWORKDAYS('У8 Ввод'!$D$232,$B10)+1))/Настройки!$E$14*100)</f>
        <v>0</v>
      </c>
      <c r="HT10" s="67" t="n">
        <f aca="false">IF(OR($D10=1,MONTH($B10)&lt;&gt;MONTH(StartDate),'У8 Ввод'!$D$233="",'У8 Ввод'!$E$233="",'У8 Ввод'!$D$233&gt;$B10),0,MAX(0,MIN(1,'У8 Ввод'!$E$233-NETWORKDAYS('У8 Ввод'!$D$233,$B10)+1))/Настройки!$E$14*100)</f>
        <v>0</v>
      </c>
      <c r="HU10" s="67" t="n">
        <f aca="false">IF(OR($D10=1,MONTH($B10)&lt;&gt;MONTH(StartDate),'У8 Ввод'!$D$234="",'У8 Ввод'!$E$234="",'У8 Ввод'!$D$234&gt;$B10),0,MAX(0,MIN(1,'У8 Ввод'!$E$234-NETWORKDAYS('У8 Ввод'!$D$234,$B10)+1))/Настройки!$E$14*100)</f>
        <v>0</v>
      </c>
      <c r="HV10" s="67" t="n">
        <f aca="false">IF(OR($D10=1,MONTH($B10)&lt;&gt;MONTH(StartDate),'У8 Ввод'!$D$235="",'У8 Ввод'!$E$235="",'У8 Ввод'!$D$235&gt;$B10),0,MAX(0,MIN(1,'У8 Ввод'!$E$235-NETWORKDAYS('У8 Ввод'!$D$235,$B10)+1))/Настройки!$E$14*100)</f>
        <v>0</v>
      </c>
      <c r="HW10" s="67" t="n">
        <f aca="false">IF(OR($D10=1,MONTH($B10)&lt;&gt;MONTH(StartDate),'У8 Ввод'!$D$236="",'У8 Ввод'!$E$236="",'У8 Ввод'!$D$236&gt;$B10),0,MAX(0,MIN(1,'У8 Ввод'!$E$236-NETWORKDAYS('У8 Ввод'!$D$236,$B10)+1))/Настройки!$E$14*100)</f>
        <v>0</v>
      </c>
      <c r="HX10" s="67" t="n">
        <f aca="false">IF(OR($D10=1,MONTH($B10)&lt;&gt;MONTH(StartDate),'У8 Ввод'!$D$237="",'У8 Ввод'!$E$237="",'У8 Ввод'!$D$237&gt;$B10),0,MAX(0,MIN(1,'У8 Ввод'!$E$237-NETWORKDAYS('У8 Ввод'!$D$237,$B10)+1))/Настройки!$E$14*100)</f>
        <v>0</v>
      </c>
      <c r="HY10" s="67" t="n">
        <f aca="false">IF(OR($D10=1,MONTH($B10)&lt;&gt;MONTH(StartDate),'У8 Ввод'!$D$238="",'У8 Ввод'!$E$238="",'У8 Ввод'!$D$238&gt;$B10),0,MAX(0,MIN(1,'У8 Ввод'!$E$238-NETWORKDAYS('У8 Ввод'!$D$238,$B10)+1))/Настройки!$E$14*100)</f>
        <v>0</v>
      </c>
      <c r="HZ10" s="67" t="n">
        <f aca="false">IF(OR($D10=1,MONTH($B10)&lt;&gt;MONTH(StartDate),'У8 Ввод'!$D$239="",'У8 Ввод'!$E$239="",'У8 Ввод'!$D$239&gt;$B10),0,MAX(0,MIN(1,'У8 Ввод'!$E$239-NETWORKDAYS('У8 Ввод'!$D$239,$B10)+1))/Настройки!$E$14*100)</f>
        <v>0</v>
      </c>
      <c r="IA10" s="67" t="n">
        <f aca="false">IF(OR($D10=1,MONTH($B10)&lt;&gt;MONTH(StartDate),'У8 Ввод'!$D$240="",'У8 Ввод'!$E$240="",'У8 Ввод'!$D$240&gt;$B10),0,MAX(0,MIN(1,'У8 Ввод'!$E$240-NETWORKDAYS('У8 Ввод'!$D$240,$B10)+1))/Настройки!$E$14*100)</f>
        <v>0</v>
      </c>
      <c r="IB10" s="67" t="n">
        <f aca="false">IF(OR($D10=1,MONTH($B10)&lt;&gt;MONTH(StartDate),'У8 Ввод'!$D$241="",'У8 Ввод'!$E$241="",'У8 Ввод'!$D$241&gt;$B10),0,MAX(0,MIN(1,'У8 Ввод'!$E$241-NETWORKDAYS('У8 Ввод'!$D$241,$B10)+1))/Настройки!$E$14*100)</f>
        <v>0</v>
      </c>
      <c r="IC10" s="67" t="n">
        <f aca="false">IF(OR($D10=1,MONTH($B10)&lt;&gt;MONTH(StartDate),'У8 Ввод'!$D$242="",'У8 Ввод'!$E$242="",'У8 Ввод'!$D$242&gt;$B10),0,MAX(0,MIN(1,'У8 Ввод'!$E$242-NETWORKDAYS('У8 Ввод'!$D$242,$B10)+1))/Настройки!$E$14*100)</f>
        <v>0</v>
      </c>
      <c r="ID10" s="67" t="n">
        <f aca="false">IF(OR($D10=1,MONTH($B10)&lt;&gt;MONTH(StartDate),'У8 Ввод'!$D$243="",'У8 Ввод'!$E$243="",'У8 Ввод'!$D$243&gt;$B10),0,MAX(0,MIN(1,'У8 Ввод'!$E$243-NETWORKDAYS('У8 Ввод'!$D$243,$B10)+1))/Настройки!$E$14*100)</f>
        <v>0</v>
      </c>
      <c r="IE10" s="67" t="n">
        <f aca="false">IF(OR($D10=1,MONTH($B10)&lt;&gt;MONTH(StartDate),'У8 Ввод'!$D$244="",'У8 Ввод'!$E$244="",'У8 Ввод'!$D$244&gt;$B10),0,MAX(0,MIN(1,'У8 Ввод'!$E$244-NETWORKDAYS('У8 Ввод'!$D$244,$B10)+1))/Настройки!$E$14*100)</f>
        <v>0</v>
      </c>
      <c r="IF10" s="67" t="n">
        <f aca="false">IF(OR($D10=1,MONTH($B10)&lt;&gt;MONTH(StartDate),'У8 Ввод'!$D$245="",'У8 Ввод'!$E$245="",'У8 Ввод'!$D$245&gt;$B10),0,MAX(0,MIN(1,'У8 Ввод'!$E$245-NETWORKDAYS('У8 Ввод'!$D$245,$B10)+1))/Настройки!$E$14*100)</f>
        <v>0</v>
      </c>
      <c r="IG10" s="67" t="n">
        <f aca="false">IF(OR($D10=1,MONTH($B10)&lt;&gt;MONTH(StartDate),'У8 Ввод'!$D$246="",'У8 Ввод'!$E$246="",'У8 Ввод'!$D$246&gt;$B10),0,MAX(0,MIN(1,'У8 Ввод'!$E$246-NETWORKDAYS('У8 Ввод'!$D$246,$B10)+1))/Настройки!$E$14*100)</f>
        <v>0</v>
      </c>
      <c r="IH10" s="67" t="n">
        <f aca="false">IF(OR($D10=1,MONTH($B10)&lt;&gt;MONTH(StartDate),'У8 Ввод'!$D$247="",'У8 Ввод'!$E$247="",'У8 Ввод'!$D$247&gt;$B10),0,MAX(0,MIN(1,'У8 Ввод'!$E$247-NETWORKDAYS('У8 Ввод'!$D$247,$B10)+1))/Настройки!$E$14*100)</f>
        <v>0</v>
      </c>
      <c r="II10" s="67" t="n">
        <f aca="false">IF(OR($D10=1,MONTH($B10)&lt;&gt;MONTH(StartDate),'У8 Ввод'!$D$248="",'У8 Ввод'!$E$248="",'У8 Ввод'!$D$248&gt;$B10),0,MAX(0,MIN(1,'У8 Ввод'!$E$248-NETWORKDAYS('У8 Ввод'!$D$248,$B10)+1))/Настройки!$E$14*100)</f>
        <v>0</v>
      </c>
      <c r="IJ10" s="67" t="n">
        <f aca="false">IF(OR($D10=1,MONTH($B10)&lt;&gt;MONTH(StartDate),'У8 Ввод'!$D$249="",'У8 Ввод'!$E$249="",'У8 Ввод'!$D$249&gt;$B10),0,MAX(0,MIN(1,'У8 Ввод'!$E$249-NETWORKDAYS('У8 Ввод'!$D$249,$B10)+1))/Настройки!$E$14*100)</f>
        <v>0</v>
      </c>
      <c r="IK10" s="67" t="n">
        <f aca="false">IF(OR($D10=1,MONTH($B10)&lt;&gt;MONTH(StartDate),'У8 Ввод'!$D$250="",'У8 Ввод'!$E$250="",'У8 Ввод'!$D$250&gt;$B10),0,MAX(0,MIN(1,'У8 Ввод'!$E$250-NETWORKDAYS('У8 Ввод'!$D$250,$B10)+1))/Настройки!$E$14*100)</f>
        <v>0</v>
      </c>
      <c r="IL10" s="67" t="n">
        <f aca="false">IF(OR($D10=1,MONTH($B10)&lt;&gt;MONTH(StartDate),'У8 Ввод'!$D$251="",'У8 Ввод'!$E$251="",'У8 Ввод'!$D$251&gt;$B10),0,MAX(0,MIN(1,'У8 Ввод'!$E$251-NETWORKDAYS('У8 Ввод'!$D$251,$B10)+1))/Настройки!$E$14*100)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0</v>
      </c>
      <c r="F11" s="49" t="n">
        <f aca="false">IF(OR(MONTH(B11)&lt;&gt;MONTH(StartDate),D11=1),"",100)</f>
        <v>100</v>
      </c>
      <c r="G11" s="67" t="n">
        <f aca="false">IF(OR($D11=1,MONTH($B11)&lt;&gt;MONTH(StartDate),'У8 Ввод'!$D$12="",'У8 Ввод'!$E$12="",'У8 Ввод'!$D$12&gt;$B11),0,MAX(0,MIN(1,'У8 Ввод'!$E$12-NETWORKDAYS('У8 Ввод'!$D$12,$B11)+1))/Настройки!$E$14*100)</f>
        <v>0</v>
      </c>
      <c r="H11" s="67" t="n">
        <f aca="false">IF(OR($D11=1,MONTH($B11)&lt;&gt;MONTH(StartDate),'У8 Ввод'!$D$13="",'У8 Ввод'!$E$13="",'У8 Ввод'!$D$13&gt;$B11),0,MAX(0,MIN(1,'У8 Ввод'!$E$13-NETWORKDAYS('У8 Ввод'!$D$13,$B11)+1))/Настройки!$E$14*100)</f>
        <v>0</v>
      </c>
      <c r="I11" s="67" t="n">
        <f aca="false">IF(OR($D11=1,MONTH($B11)&lt;&gt;MONTH(StartDate),'У8 Ввод'!$D$14="",'У8 Ввод'!$E$14="",'У8 Ввод'!$D$14&gt;$B11),0,MAX(0,MIN(1,'У8 Ввод'!$E$14-NETWORKDAYS('У8 Ввод'!$D$14,$B11)+1))/Настройки!$E$14*100)</f>
        <v>0</v>
      </c>
      <c r="J11" s="67" t="n">
        <f aca="false">IF(OR($D11=1,MONTH($B11)&lt;&gt;MONTH(StartDate),'У8 Ввод'!$D$15="",'У8 Ввод'!$E$15="",'У8 Ввод'!$D$15&gt;$B11),0,MAX(0,MIN(1,'У8 Ввод'!$E$15-NETWORKDAYS('У8 Ввод'!$D$15,$B11)+1))/Настройки!$E$14*100)</f>
        <v>0</v>
      </c>
      <c r="K11" s="67" t="n">
        <f aca="false">IF(OR($D11=1,MONTH($B11)&lt;&gt;MONTH(StartDate),'У8 Ввод'!$D$16="",'У8 Ввод'!$E$16="",'У8 Ввод'!$D$16&gt;$B11),0,MAX(0,MIN(1,'У8 Ввод'!$E$16-NETWORKDAYS('У8 Ввод'!$D$16,$B11)+1))/Настройки!$E$14*100)</f>
        <v>0</v>
      </c>
      <c r="L11" s="67" t="n">
        <f aca="false">IF(OR($D11=1,MONTH($B11)&lt;&gt;MONTH(StartDate),'У8 Ввод'!$D$17="",'У8 Ввод'!$E$17="",'У8 Ввод'!$D$17&gt;$B11),0,MAX(0,MIN(1,'У8 Ввод'!$E$17-NETWORKDAYS('У8 Ввод'!$D$17,$B11)+1))/Настройки!$E$14*100)</f>
        <v>0</v>
      </c>
      <c r="M11" s="67" t="n">
        <f aca="false">IF(OR($D11=1,MONTH($B11)&lt;&gt;MONTH(StartDate),'У8 Ввод'!$D$18="",'У8 Ввод'!$E$18="",'У8 Ввод'!$D$18&gt;$B11),0,MAX(0,MIN(1,'У8 Ввод'!$E$18-NETWORKDAYS('У8 Ввод'!$D$18,$B11)+1))/Настройки!$E$14*100)</f>
        <v>0</v>
      </c>
      <c r="N11" s="67" t="n">
        <f aca="false">IF(OR($D11=1,MONTH($B11)&lt;&gt;MONTH(StartDate),'У8 Ввод'!$D$19="",'У8 Ввод'!$E$19="",'У8 Ввод'!$D$19&gt;$B11),0,MAX(0,MIN(1,'У8 Ввод'!$E$19-NETWORKDAYS('У8 Ввод'!$D$19,$B11)+1))/Настройки!$E$14*100)</f>
        <v>0</v>
      </c>
      <c r="O11" s="67" t="n">
        <f aca="false">IF(OR($D11=1,MONTH($B11)&lt;&gt;MONTH(StartDate),'У8 Ввод'!$D$20="",'У8 Ввод'!$E$20="",'У8 Ввод'!$D$20&gt;$B11),0,MAX(0,MIN(1,'У8 Ввод'!$E$20-NETWORKDAYS('У8 Ввод'!$D$20,$B11)+1))/Настройки!$E$14*100)</f>
        <v>0</v>
      </c>
      <c r="P11" s="67" t="n">
        <f aca="false">IF(OR($D11=1,MONTH($B11)&lt;&gt;MONTH(StartDate),'У8 Ввод'!$D$21="",'У8 Ввод'!$E$21="",'У8 Ввод'!$D$21&gt;$B11),0,MAX(0,MIN(1,'У8 Ввод'!$E$21-NETWORKDAYS('У8 Ввод'!$D$21,$B11)+1))/Настройки!$E$14*100)</f>
        <v>0</v>
      </c>
      <c r="Q11" s="67" t="n">
        <f aca="false">IF(OR($D11=1,MONTH($B11)&lt;&gt;MONTH(StartDate),'У8 Ввод'!$D$22="",'У8 Ввод'!$E$22="",'У8 Ввод'!$D$22&gt;$B11),0,MAX(0,MIN(1,'У8 Ввод'!$E$22-NETWORKDAYS('У8 Ввод'!$D$22,$B11)+1))/Настройки!$E$14*100)</f>
        <v>0</v>
      </c>
      <c r="R11" s="67" t="n">
        <f aca="false">IF(OR($D11=1,MONTH($B11)&lt;&gt;MONTH(StartDate),'У8 Ввод'!$D$23="",'У8 Ввод'!$E$23="",'У8 Ввод'!$D$23&gt;$B11),0,MAX(0,MIN(1,'У8 Ввод'!$E$23-NETWORKDAYS('У8 Ввод'!$D$23,$B11)+1))/Настройки!$E$14*100)</f>
        <v>0</v>
      </c>
      <c r="S11" s="67" t="n">
        <f aca="false">IF(OR($D11=1,MONTH($B11)&lt;&gt;MONTH(StartDate),'У8 Ввод'!$D$24="",'У8 Ввод'!$E$24="",'У8 Ввод'!$D$24&gt;$B11),0,MAX(0,MIN(1,'У8 Ввод'!$E$24-NETWORKDAYS('У8 Ввод'!$D$24,$B11)+1))/Настройки!$E$14*100)</f>
        <v>0</v>
      </c>
      <c r="T11" s="67" t="n">
        <f aca="false">IF(OR($D11=1,MONTH($B11)&lt;&gt;MONTH(StartDate),'У8 Ввод'!$D$25="",'У8 Ввод'!$E$25="",'У8 Ввод'!$D$25&gt;$B11),0,MAX(0,MIN(1,'У8 Ввод'!$E$25-NETWORKDAYS('У8 Ввод'!$D$25,$B11)+1))/Настройки!$E$14*100)</f>
        <v>0</v>
      </c>
      <c r="U11" s="67" t="n">
        <f aca="false">IF(OR($D11=1,MONTH($B11)&lt;&gt;MONTH(StartDate),'У8 Ввод'!$D$26="",'У8 Ввод'!$E$26="",'У8 Ввод'!$D$26&gt;$B11),0,MAX(0,MIN(1,'У8 Ввод'!$E$26-NETWORKDAYS('У8 Ввод'!$D$26,$B11)+1))/Настройки!$E$14*100)</f>
        <v>0</v>
      </c>
      <c r="V11" s="67" t="n">
        <f aca="false">IF(OR($D11=1,MONTH($B11)&lt;&gt;MONTH(StartDate),'У8 Ввод'!$D$27="",'У8 Ввод'!$E$27="",'У8 Ввод'!$D$27&gt;$B11),0,MAX(0,MIN(1,'У8 Ввод'!$E$27-NETWORKDAYS('У8 Ввод'!$D$27,$B11)+1))/Настройки!$E$14*100)</f>
        <v>0</v>
      </c>
      <c r="W11" s="67" t="n">
        <f aca="false">IF(OR($D11=1,MONTH($B11)&lt;&gt;MONTH(StartDate),'У8 Ввод'!$D$28="",'У8 Ввод'!$E$28="",'У8 Ввод'!$D$28&gt;$B11),0,MAX(0,MIN(1,'У8 Ввод'!$E$28-NETWORKDAYS('У8 Ввод'!$D$28,$B11)+1))/Настройки!$E$14*100)</f>
        <v>0</v>
      </c>
      <c r="X11" s="67" t="n">
        <f aca="false">IF(OR($D11=1,MONTH($B11)&lt;&gt;MONTH(StartDate),'У8 Ввод'!$D$29="",'У8 Ввод'!$E$29="",'У8 Ввод'!$D$29&gt;$B11),0,MAX(0,MIN(1,'У8 Ввод'!$E$29-NETWORKDAYS('У8 Ввод'!$D$29,$B11)+1))/Настройки!$E$14*100)</f>
        <v>0</v>
      </c>
      <c r="Y11" s="67" t="n">
        <f aca="false">IF(OR($D11=1,MONTH($B11)&lt;&gt;MONTH(StartDate),'У8 Ввод'!$D$30="",'У8 Ввод'!$E$30="",'У8 Ввод'!$D$30&gt;$B11),0,MAX(0,MIN(1,'У8 Ввод'!$E$30-NETWORKDAYS('У8 Ввод'!$D$30,$B11)+1))/Настройки!$E$14*100)</f>
        <v>0</v>
      </c>
      <c r="Z11" s="67" t="n">
        <f aca="false">IF(OR($D11=1,MONTH($B11)&lt;&gt;MONTH(StartDate),'У8 Ввод'!$D$31="",'У8 Ввод'!$E$31="",'У8 Ввод'!$D$31&gt;$B11),0,MAX(0,MIN(1,'У8 Ввод'!$E$31-NETWORKDAYS('У8 Ввод'!$D$31,$B11)+1))/Настройки!$E$14*100)</f>
        <v>0</v>
      </c>
      <c r="AA11" s="67" t="n">
        <f aca="false">IF(OR($D11=1,MONTH($B11)&lt;&gt;MONTH(StartDate),'У8 Ввод'!$D$32="",'У8 Ввод'!$E$32="",'У8 Ввод'!$D$32&gt;$B11),0,MAX(0,MIN(1,'У8 Ввод'!$E$32-NETWORKDAYS('У8 Ввод'!$D$32,$B11)+1))/Настройки!$E$14*100)</f>
        <v>0</v>
      </c>
      <c r="AB11" s="67" t="n">
        <f aca="false">IF(OR($D11=1,MONTH($B11)&lt;&gt;MONTH(StartDate),'У8 Ввод'!$D$33="",'У8 Ввод'!$E$33="",'У8 Ввод'!$D$33&gt;$B11),0,MAX(0,MIN(1,'У8 Ввод'!$E$33-NETWORKDAYS('У8 Ввод'!$D$33,$B11)+1))/Настройки!$E$14*100)</f>
        <v>0</v>
      </c>
      <c r="AC11" s="67" t="n">
        <f aca="false">IF(OR($D11=1,MONTH($B11)&lt;&gt;MONTH(StartDate),'У8 Ввод'!$D$34="",'У8 Ввод'!$E$34="",'У8 Ввод'!$D$34&gt;$B11),0,MAX(0,MIN(1,'У8 Ввод'!$E$34-NETWORKDAYS('У8 Ввод'!$D$34,$B11)+1))/Настройки!$E$14*100)</f>
        <v>0</v>
      </c>
      <c r="AD11" s="67" t="n">
        <f aca="false">IF(OR($D11=1,MONTH($B11)&lt;&gt;MONTH(StartDate),'У8 Ввод'!$D$35="",'У8 Ввод'!$E$35="",'У8 Ввод'!$D$35&gt;$B11),0,MAX(0,MIN(1,'У8 Ввод'!$E$35-NETWORKDAYS('У8 Ввод'!$D$35,$B11)+1))/Настройки!$E$14*100)</f>
        <v>0</v>
      </c>
      <c r="AE11" s="67" t="n">
        <f aca="false">IF(OR($D11=1,MONTH($B11)&lt;&gt;MONTH(StartDate),'У8 Ввод'!$D$36="",'У8 Ввод'!$E$36="",'У8 Ввод'!$D$36&gt;$B11),0,MAX(0,MIN(1,'У8 Ввод'!$E$36-NETWORKDAYS('У8 Ввод'!$D$36,$B11)+1))/Настройки!$E$14*100)</f>
        <v>0</v>
      </c>
      <c r="AF11" s="67" t="n">
        <f aca="false">IF(OR($D11=1,MONTH($B11)&lt;&gt;MONTH(StartDate),'У8 Ввод'!$D$37="",'У8 Ввод'!$E$37="",'У8 Ввод'!$D$37&gt;$B11),0,MAX(0,MIN(1,'У8 Ввод'!$E$37-NETWORKDAYS('У8 Ввод'!$D$37,$B11)+1))/Настройки!$E$14*100)</f>
        <v>0</v>
      </c>
      <c r="AG11" s="67" t="n">
        <f aca="false">IF(OR($D11=1,MONTH($B11)&lt;&gt;MONTH(StartDate),'У8 Ввод'!$D$38="",'У8 Ввод'!$E$38="",'У8 Ввод'!$D$38&gt;$B11),0,MAX(0,MIN(1,'У8 Ввод'!$E$38-NETWORKDAYS('У8 Ввод'!$D$38,$B11)+1))/Настройки!$E$14*100)</f>
        <v>0</v>
      </c>
      <c r="AH11" s="67" t="n">
        <f aca="false">IF(OR($D11=1,MONTH($B11)&lt;&gt;MONTH(StartDate),'У8 Ввод'!$D$39="",'У8 Ввод'!$E$39="",'У8 Ввод'!$D$39&gt;$B11),0,MAX(0,MIN(1,'У8 Ввод'!$E$39-NETWORKDAYS('У8 Ввод'!$D$39,$B11)+1))/Настройки!$E$14*100)</f>
        <v>0</v>
      </c>
      <c r="AI11" s="67" t="n">
        <f aca="false">IF(OR($D11=1,MONTH($B11)&lt;&gt;MONTH(StartDate),'У8 Ввод'!$D$40="",'У8 Ввод'!$E$40="",'У8 Ввод'!$D$40&gt;$B11),0,MAX(0,MIN(1,'У8 Ввод'!$E$40-NETWORKDAYS('У8 Ввод'!$D$40,$B11)+1))/Настройки!$E$14*100)</f>
        <v>0</v>
      </c>
      <c r="AJ11" s="67" t="n">
        <f aca="false">IF(OR($D11=1,MONTH($B11)&lt;&gt;MONTH(StartDate),'У8 Ввод'!$D$41="",'У8 Ввод'!$E$41="",'У8 Ввод'!$D$41&gt;$B11),0,MAX(0,MIN(1,'У8 Ввод'!$E$41-NETWORKDAYS('У8 Ввод'!$D$41,$B11)+1))/Настройки!$E$14*100)</f>
        <v>0</v>
      </c>
      <c r="AK11" s="67" t="n">
        <f aca="false">IF(OR($D11=1,MONTH($B11)&lt;&gt;MONTH(StartDate),'У8 Ввод'!$D$42="",'У8 Ввод'!$E$42="",'У8 Ввод'!$D$42&gt;$B11),0,MAX(0,MIN(1,'У8 Ввод'!$E$42-NETWORKDAYS('У8 Ввод'!$D$42,$B11)+1))/Настройки!$E$14*100)</f>
        <v>0</v>
      </c>
      <c r="AL11" s="67" t="n">
        <f aca="false">IF(OR($D11=1,MONTH($B11)&lt;&gt;MONTH(StartDate),'У8 Ввод'!$D$43="",'У8 Ввод'!$E$43="",'У8 Ввод'!$D$43&gt;$B11),0,MAX(0,MIN(1,'У8 Ввод'!$E$43-NETWORKDAYS('У8 Ввод'!$D$43,$B11)+1))/Настройки!$E$14*100)</f>
        <v>0</v>
      </c>
      <c r="AM11" s="67" t="n">
        <f aca="false">IF(OR($D11=1,MONTH($B11)&lt;&gt;MONTH(StartDate),'У8 Ввод'!$D$44="",'У8 Ввод'!$E$44="",'У8 Ввод'!$D$44&gt;$B11),0,MAX(0,MIN(1,'У8 Ввод'!$E$44-NETWORKDAYS('У8 Ввод'!$D$44,$B11)+1))/Настройки!$E$14*100)</f>
        <v>0</v>
      </c>
      <c r="AN11" s="67" t="n">
        <f aca="false">IF(OR($D11=1,MONTH($B11)&lt;&gt;MONTH(StartDate),'У8 Ввод'!$D$45="",'У8 Ввод'!$E$45="",'У8 Ввод'!$D$45&gt;$B11),0,MAX(0,MIN(1,'У8 Ввод'!$E$45-NETWORKDAYS('У8 Ввод'!$D$45,$B11)+1))/Настройки!$E$14*100)</f>
        <v>0</v>
      </c>
      <c r="AO11" s="67" t="n">
        <f aca="false">IF(OR($D11=1,MONTH($B11)&lt;&gt;MONTH(StartDate),'У8 Ввод'!$D$46="",'У8 Ввод'!$E$46="",'У8 Ввод'!$D$46&gt;$B11),0,MAX(0,MIN(1,'У8 Ввод'!$E$46-NETWORKDAYS('У8 Ввод'!$D$46,$B11)+1))/Настройки!$E$14*100)</f>
        <v>0</v>
      </c>
      <c r="AP11" s="67" t="n">
        <f aca="false">IF(OR($D11=1,MONTH($B11)&lt;&gt;MONTH(StartDate),'У8 Ввод'!$D$47="",'У8 Ввод'!$E$47="",'У8 Ввод'!$D$47&gt;$B11),0,MAX(0,MIN(1,'У8 Ввод'!$E$47-NETWORKDAYS('У8 Ввод'!$D$47,$B11)+1))/Настройки!$E$14*100)</f>
        <v>0</v>
      </c>
      <c r="AQ11" s="67" t="n">
        <f aca="false">IF(OR($D11=1,MONTH($B11)&lt;&gt;MONTH(StartDate),'У8 Ввод'!$D$48="",'У8 Ввод'!$E$48="",'У8 Ввод'!$D$48&gt;$B11),0,MAX(0,MIN(1,'У8 Ввод'!$E$48-NETWORKDAYS('У8 Ввод'!$D$48,$B11)+1))/Настройки!$E$14*100)</f>
        <v>0</v>
      </c>
      <c r="AR11" s="67" t="n">
        <f aca="false">IF(OR($D11=1,MONTH($B11)&lt;&gt;MONTH(StartDate),'У8 Ввод'!$D$49="",'У8 Ввод'!$E$49="",'У8 Ввод'!$D$49&gt;$B11),0,MAX(0,MIN(1,'У8 Ввод'!$E$49-NETWORKDAYS('У8 Ввод'!$D$49,$B11)+1))/Настройки!$E$14*100)</f>
        <v>0</v>
      </c>
      <c r="AS11" s="67" t="n">
        <f aca="false">IF(OR($D11=1,MONTH($B11)&lt;&gt;MONTH(StartDate),'У8 Ввод'!$D$50="",'У8 Ввод'!$E$50="",'У8 Ввод'!$D$50&gt;$B11),0,MAX(0,MIN(1,'У8 Ввод'!$E$50-NETWORKDAYS('У8 Ввод'!$D$50,$B11)+1))/Настройки!$E$14*100)</f>
        <v>0</v>
      </c>
      <c r="AT11" s="67" t="n">
        <f aca="false">IF(OR($D11=1,MONTH($B11)&lt;&gt;MONTH(StartDate),'У8 Ввод'!$D$51="",'У8 Ввод'!$E$51="",'У8 Ввод'!$D$51&gt;$B11),0,MAX(0,MIN(1,'У8 Ввод'!$E$51-NETWORKDAYS('У8 Ввод'!$D$51,$B11)+1))/Настройки!$E$14*100)</f>
        <v>0</v>
      </c>
      <c r="AU11" s="67" t="n">
        <f aca="false">IF(OR($D11=1,MONTH($B11)&lt;&gt;MONTH(StartDate),'У8 Ввод'!$D$52="",'У8 Ввод'!$E$52="",'У8 Ввод'!$D$52&gt;$B11),0,MAX(0,MIN(1,'У8 Ввод'!$E$52-NETWORKDAYS('У8 Ввод'!$D$52,$B11)+1))/Настройки!$E$14*100)</f>
        <v>0</v>
      </c>
      <c r="AV11" s="67" t="n">
        <f aca="false">IF(OR($D11=1,MONTH($B11)&lt;&gt;MONTH(StartDate),'У8 Ввод'!$D$53="",'У8 Ввод'!$E$53="",'У8 Ввод'!$D$53&gt;$B11),0,MAX(0,MIN(1,'У8 Ввод'!$E$53-NETWORKDAYS('У8 Ввод'!$D$53,$B11)+1))/Настройки!$E$14*100)</f>
        <v>0</v>
      </c>
      <c r="AW11" s="67" t="n">
        <f aca="false">IF(OR($D11=1,MONTH($B11)&lt;&gt;MONTH(StartDate),'У8 Ввод'!$D$54="",'У8 Ввод'!$E$54="",'У8 Ввод'!$D$54&gt;$B11),0,MAX(0,MIN(1,'У8 Ввод'!$E$54-NETWORKDAYS('У8 Ввод'!$D$54,$B11)+1))/Настройки!$E$14*100)</f>
        <v>0</v>
      </c>
      <c r="AX11" s="67" t="n">
        <f aca="false">IF(OR($D11=1,MONTH($B11)&lt;&gt;MONTH(StartDate),'У8 Ввод'!$D$55="",'У8 Ввод'!$E$55="",'У8 Ввод'!$D$55&gt;$B11),0,MAX(0,MIN(1,'У8 Ввод'!$E$55-NETWORKDAYS('У8 Ввод'!$D$55,$B11)+1))/Настройки!$E$14*100)</f>
        <v>0</v>
      </c>
      <c r="AY11" s="67" t="n">
        <f aca="false">IF(OR($D11=1,MONTH($B11)&lt;&gt;MONTH(StartDate),'У8 Ввод'!$D$56="",'У8 Ввод'!$E$56="",'У8 Ввод'!$D$56&gt;$B11),0,MAX(0,MIN(1,'У8 Ввод'!$E$56-NETWORKDAYS('У8 Ввод'!$D$56,$B11)+1))/Настройки!$E$14*100)</f>
        <v>0</v>
      </c>
      <c r="AZ11" s="67" t="n">
        <f aca="false">IF(OR($D11=1,MONTH($B11)&lt;&gt;MONTH(StartDate),'У8 Ввод'!$D$57="",'У8 Ввод'!$E$57="",'У8 Ввод'!$D$57&gt;$B11),0,MAX(0,MIN(1,'У8 Ввод'!$E$57-NETWORKDAYS('У8 Ввод'!$D$57,$B11)+1))/Настройки!$E$14*100)</f>
        <v>0</v>
      </c>
      <c r="BA11" s="67" t="n">
        <f aca="false">IF(OR($D11=1,MONTH($B11)&lt;&gt;MONTH(StartDate),'У8 Ввод'!$D$58="",'У8 Ввод'!$E$58="",'У8 Ввод'!$D$58&gt;$B11),0,MAX(0,MIN(1,'У8 Ввод'!$E$58-NETWORKDAYS('У8 Ввод'!$D$58,$B11)+1))/Настройки!$E$14*100)</f>
        <v>0</v>
      </c>
      <c r="BB11" s="67" t="n">
        <f aca="false">IF(OR($D11=1,MONTH($B11)&lt;&gt;MONTH(StartDate),'У8 Ввод'!$D$59="",'У8 Ввод'!$E$59="",'У8 Ввод'!$D$59&gt;$B11),0,MAX(0,MIN(1,'У8 Ввод'!$E$59-NETWORKDAYS('У8 Ввод'!$D$59,$B11)+1))/Настройки!$E$14*100)</f>
        <v>0</v>
      </c>
      <c r="BC11" s="67" t="n">
        <f aca="false">IF(OR($D11=1,MONTH($B11)&lt;&gt;MONTH(StartDate),'У8 Ввод'!$D$60="",'У8 Ввод'!$E$60="",'У8 Ввод'!$D$60&gt;$B11),0,MAX(0,MIN(1,'У8 Ввод'!$E$60-NETWORKDAYS('У8 Ввод'!$D$60,$B11)+1))/Настройки!$E$14*100)</f>
        <v>0</v>
      </c>
      <c r="BD11" s="67" t="n">
        <f aca="false">IF(OR($D11=1,MONTH($B11)&lt;&gt;MONTH(StartDate),'У8 Ввод'!$D$61="",'У8 Ввод'!$E$61="",'У8 Ввод'!$D$61&gt;$B11),0,MAX(0,MIN(1,'У8 Ввод'!$E$61-NETWORKDAYS('У8 Ввод'!$D$61,$B11)+1))/Настройки!$E$14*100)</f>
        <v>0</v>
      </c>
      <c r="BE11" s="67" t="n">
        <f aca="false">IF(OR($D11=1,MONTH($B11)&lt;&gt;MONTH(StartDate),'У8 Ввод'!$D$62="",'У8 Ввод'!$E$62="",'У8 Ввод'!$D$62&gt;$B11),0,MAX(0,MIN(1,'У8 Ввод'!$E$62-NETWORKDAYS('У8 Ввод'!$D$62,$B11)+1))/Настройки!$E$14*100)</f>
        <v>0</v>
      </c>
      <c r="BF11" s="67" t="n">
        <f aca="false">IF(OR($D11=1,MONTH($B11)&lt;&gt;MONTH(StartDate),'У8 Ввод'!$D$63="",'У8 Ввод'!$E$63="",'У8 Ввод'!$D$63&gt;$B11),0,MAX(0,MIN(1,'У8 Ввод'!$E$63-NETWORKDAYS('У8 Ввод'!$D$63,$B11)+1))/Настройки!$E$14*100)</f>
        <v>0</v>
      </c>
      <c r="BG11" s="67" t="n">
        <f aca="false">IF(OR($D11=1,MONTH($B11)&lt;&gt;MONTH(StartDate),'У8 Ввод'!$D$64="",'У8 Ввод'!$E$64="",'У8 Ввод'!$D$64&gt;$B11),0,MAX(0,MIN(1,'У8 Ввод'!$E$64-NETWORKDAYS('У8 Ввод'!$D$64,$B11)+1))/Настройки!$E$14*100)</f>
        <v>0</v>
      </c>
      <c r="BH11" s="67" t="n">
        <f aca="false">IF(OR($D11=1,MONTH($B11)&lt;&gt;MONTH(StartDate),'У8 Ввод'!$D$65="",'У8 Ввод'!$E$65="",'У8 Ввод'!$D$65&gt;$B11),0,MAX(0,MIN(1,'У8 Ввод'!$E$65-NETWORKDAYS('У8 Ввод'!$D$65,$B11)+1))/Настройки!$E$14*100)</f>
        <v>0</v>
      </c>
      <c r="BI11" s="67" t="n">
        <f aca="false">IF(OR($D11=1,MONTH($B11)&lt;&gt;MONTH(StartDate),'У8 Ввод'!$D$66="",'У8 Ввод'!$E$66="",'У8 Ввод'!$D$66&gt;$B11),0,MAX(0,MIN(1,'У8 Ввод'!$E$66-NETWORKDAYS('У8 Ввод'!$D$66,$B11)+1))/Настройки!$E$14*100)</f>
        <v>0</v>
      </c>
      <c r="BJ11" s="67" t="n">
        <f aca="false">IF(OR($D11=1,MONTH($B11)&lt;&gt;MONTH(StartDate),'У8 Ввод'!$D$67="",'У8 Ввод'!$E$67="",'У8 Ввод'!$D$67&gt;$B11),0,MAX(0,MIN(1,'У8 Ввод'!$E$67-NETWORKDAYS('У8 Ввод'!$D$67,$B11)+1))/Настройки!$E$14*100)</f>
        <v>0</v>
      </c>
      <c r="BK11" s="67" t="n">
        <f aca="false">IF(OR($D11=1,MONTH($B11)&lt;&gt;MONTH(StartDate),'У8 Ввод'!$D$68="",'У8 Ввод'!$E$68="",'У8 Ввод'!$D$68&gt;$B11),0,MAX(0,MIN(1,'У8 Ввод'!$E$68-NETWORKDAYS('У8 Ввод'!$D$68,$B11)+1))/Настройки!$E$14*100)</f>
        <v>0</v>
      </c>
      <c r="BL11" s="67" t="n">
        <f aca="false">IF(OR($D11=1,MONTH($B11)&lt;&gt;MONTH(StartDate),'У8 Ввод'!$D$69="",'У8 Ввод'!$E$69="",'У8 Ввод'!$D$69&gt;$B11),0,MAX(0,MIN(1,'У8 Ввод'!$E$69-NETWORKDAYS('У8 Ввод'!$D$69,$B11)+1))/Настройки!$E$14*100)</f>
        <v>0</v>
      </c>
      <c r="BM11" s="67" t="n">
        <f aca="false">IF(OR($D11=1,MONTH($B11)&lt;&gt;MONTH(StartDate),'У8 Ввод'!$D$70="",'У8 Ввод'!$E$70="",'У8 Ввод'!$D$70&gt;$B11),0,MAX(0,MIN(1,'У8 Ввод'!$E$70-NETWORKDAYS('У8 Ввод'!$D$70,$B11)+1))/Настройки!$E$14*100)</f>
        <v>0</v>
      </c>
      <c r="BN11" s="67" t="n">
        <f aca="false">IF(OR($D11=1,MONTH($B11)&lt;&gt;MONTH(StartDate),'У8 Ввод'!$D$71="",'У8 Ввод'!$E$71="",'У8 Ввод'!$D$71&gt;$B11),0,MAX(0,MIN(1,'У8 Ввод'!$E$71-NETWORKDAYS('У8 Ввод'!$D$71,$B11)+1))/Настройки!$E$14*100)</f>
        <v>0</v>
      </c>
      <c r="BO11" s="67" t="n">
        <f aca="false">IF(OR($D11=1,MONTH($B11)&lt;&gt;MONTH(StartDate),'У8 Ввод'!$D$72="",'У8 Ввод'!$E$72="",'У8 Ввод'!$D$72&gt;$B11),0,MAX(0,MIN(1,'У8 Ввод'!$E$72-NETWORKDAYS('У8 Ввод'!$D$72,$B11)+1))/Настройки!$E$14*100)</f>
        <v>0</v>
      </c>
      <c r="BP11" s="67" t="n">
        <f aca="false">IF(OR($D11=1,MONTH($B11)&lt;&gt;MONTH(StartDate),'У8 Ввод'!$D$73="",'У8 Ввод'!$E$73="",'У8 Ввод'!$D$73&gt;$B11),0,MAX(0,MIN(1,'У8 Ввод'!$E$73-NETWORKDAYS('У8 Ввод'!$D$73,$B11)+1))/Настройки!$E$14*100)</f>
        <v>0</v>
      </c>
      <c r="BQ11" s="67" t="n">
        <f aca="false">IF(OR($D11=1,MONTH($B11)&lt;&gt;MONTH(StartDate),'У8 Ввод'!$D$74="",'У8 Ввод'!$E$74="",'У8 Ввод'!$D$74&gt;$B11),0,MAX(0,MIN(1,'У8 Ввод'!$E$74-NETWORKDAYS('У8 Ввод'!$D$74,$B11)+1))/Настройки!$E$14*100)</f>
        <v>0</v>
      </c>
      <c r="BR11" s="67" t="n">
        <f aca="false">IF(OR($D11=1,MONTH($B11)&lt;&gt;MONTH(StartDate),'У8 Ввод'!$D$75="",'У8 Ввод'!$E$75="",'У8 Ввод'!$D$75&gt;$B11),0,MAX(0,MIN(1,'У8 Ввод'!$E$75-NETWORKDAYS('У8 Ввод'!$D$75,$B11)+1))/Настройки!$E$14*100)</f>
        <v>0</v>
      </c>
      <c r="BS11" s="67" t="n">
        <f aca="false">IF(OR($D11=1,MONTH($B11)&lt;&gt;MONTH(StartDate),'У8 Ввод'!$D$76="",'У8 Ввод'!$E$76="",'У8 Ввод'!$D$76&gt;$B11),0,MAX(0,MIN(1,'У8 Ввод'!$E$76-NETWORKDAYS('У8 Ввод'!$D$76,$B11)+1))/Настройки!$E$14*100)</f>
        <v>0</v>
      </c>
      <c r="BT11" s="67" t="n">
        <f aca="false">IF(OR($D11=1,MONTH($B11)&lt;&gt;MONTH(StartDate),'У8 Ввод'!$D$77="",'У8 Ввод'!$E$77="",'У8 Ввод'!$D$77&gt;$B11),0,MAX(0,MIN(1,'У8 Ввод'!$E$77-NETWORKDAYS('У8 Ввод'!$D$77,$B11)+1))/Настройки!$E$14*100)</f>
        <v>0</v>
      </c>
      <c r="BU11" s="67" t="n">
        <f aca="false">IF(OR($D11=1,MONTH($B11)&lt;&gt;MONTH(StartDate),'У8 Ввод'!$D$78="",'У8 Ввод'!$E$78="",'У8 Ввод'!$D$78&gt;$B11),0,MAX(0,MIN(1,'У8 Ввод'!$E$78-NETWORKDAYS('У8 Ввод'!$D$78,$B11)+1))/Настройки!$E$14*100)</f>
        <v>0</v>
      </c>
      <c r="BV11" s="67" t="n">
        <f aca="false">IF(OR($D11=1,MONTH($B11)&lt;&gt;MONTH(StartDate),'У8 Ввод'!$D$79="",'У8 Ввод'!$E$79="",'У8 Ввод'!$D$79&gt;$B11),0,MAX(0,MIN(1,'У8 Ввод'!$E$79-NETWORKDAYS('У8 Ввод'!$D$79,$B11)+1))/Настройки!$E$14*100)</f>
        <v>0</v>
      </c>
      <c r="BW11" s="67" t="n">
        <f aca="false">IF(OR($D11=1,MONTH($B11)&lt;&gt;MONTH(StartDate),'У8 Ввод'!$D$80="",'У8 Ввод'!$E$80="",'У8 Ввод'!$D$80&gt;$B11),0,MAX(0,MIN(1,'У8 Ввод'!$E$80-NETWORKDAYS('У8 Ввод'!$D$80,$B11)+1))/Настройки!$E$14*100)</f>
        <v>0</v>
      </c>
      <c r="BX11" s="67" t="n">
        <f aca="false">IF(OR($D11=1,MONTH($B11)&lt;&gt;MONTH(StartDate),'У8 Ввод'!$D$81="",'У8 Ввод'!$E$81="",'У8 Ввод'!$D$81&gt;$B11),0,MAX(0,MIN(1,'У8 Ввод'!$E$81-NETWORKDAYS('У8 Ввод'!$D$81,$B11)+1))/Настройки!$E$14*100)</f>
        <v>0</v>
      </c>
      <c r="BY11" s="67" t="n">
        <f aca="false">IF(OR($D11=1,MONTH($B11)&lt;&gt;MONTH(StartDate),'У8 Ввод'!$D$82="",'У8 Ввод'!$E$82="",'У8 Ввод'!$D$82&gt;$B11),0,MAX(0,MIN(1,'У8 Ввод'!$E$82-NETWORKDAYS('У8 Ввод'!$D$82,$B11)+1))/Настройки!$E$14*100)</f>
        <v>0</v>
      </c>
      <c r="BZ11" s="67" t="n">
        <f aca="false">IF(OR($D11=1,MONTH($B11)&lt;&gt;MONTH(StartDate),'У8 Ввод'!$D$83="",'У8 Ввод'!$E$83="",'У8 Ввод'!$D$83&gt;$B11),0,MAX(0,MIN(1,'У8 Ввод'!$E$83-NETWORKDAYS('У8 Ввод'!$D$83,$B11)+1))/Настройки!$E$14*100)</f>
        <v>0</v>
      </c>
      <c r="CA11" s="67" t="n">
        <f aca="false">IF(OR($D11=1,MONTH($B11)&lt;&gt;MONTH(StartDate),'У8 Ввод'!$D$84="",'У8 Ввод'!$E$84="",'У8 Ввод'!$D$84&gt;$B11),0,MAX(0,MIN(1,'У8 Ввод'!$E$84-NETWORKDAYS('У8 Ввод'!$D$84,$B11)+1))/Настройки!$E$14*100)</f>
        <v>0</v>
      </c>
      <c r="CB11" s="67" t="n">
        <f aca="false">IF(OR($D11=1,MONTH($B11)&lt;&gt;MONTH(StartDate),'У8 Ввод'!$D$85="",'У8 Ввод'!$E$85="",'У8 Ввод'!$D$85&gt;$B11),0,MAX(0,MIN(1,'У8 Ввод'!$E$85-NETWORKDAYS('У8 Ввод'!$D$85,$B11)+1))/Настройки!$E$14*100)</f>
        <v>0</v>
      </c>
      <c r="CC11" s="67" t="n">
        <f aca="false">IF(OR($D11=1,MONTH($B11)&lt;&gt;MONTH(StartDate),'У8 Ввод'!$D$86="",'У8 Ввод'!$E$86="",'У8 Ввод'!$D$86&gt;$B11),0,MAX(0,MIN(1,'У8 Ввод'!$E$86-NETWORKDAYS('У8 Ввод'!$D$86,$B11)+1))/Настройки!$E$14*100)</f>
        <v>0</v>
      </c>
      <c r="CD11" s="67" t="n">
        <f aca="false">IF(OR($D11=1,MONTH($B11)&lt;&gt;MONTH(StartDate),'У8 Ввод'!$D$87="",'У8 Ввод'!$E$87="",'У8 Ввод'!$D$87&gt;$B11),0,MAX(0,MIN(1,'У8 Ввод'!$E$87-NETWORKDAYS('У8 Ввод'!$D$87,$B11)+1))/Настройки!$E$14*100)</f>
        <v>0</v>
      </c>
      <c r="CE11" s="67" t="n">
        <f aca="false">IF(OR($D11=1,MONTH($B11)&lt;&gt;MONTH(StartDate),'У8 Ввод'!$D$88="",'У8 Ввод'!$E$88="",'У8 Ввод'!$D$88&gt;$B11),0,MAX(0,MIN(1,'У8 Ввод'!$E$88-NETWORKDAYS('У8 Ввод'!$D$88,$B11)+1))/Настройки!$E$14*100)</f>
        <v>0</v>
      </c>
      <c r="CF11" s="67" t="n">
        <f aca="false">IF(OR($D11=1,MONTH($B11)&lt;&gt;MONTH(StartDate),'У8 Ввод'!$D$89="",'У8 Ввод'!$E$89="",'У8 Ввод'!$D$89&gt;$B11),0,MAX(0,MIN(1,'У8 Ввод'!$E$89-NETWORKDAYS('У8 Ввод'!$D$89,$B11)+1))/Настройки!$E$14*100)</f>
        <v>0</v>
      </c>
      <c r="CG11" s="67" t="n">
        <f aca="false">IF(OR($D11=1,MONTH($B11)&lt;&gt;MONTH(StartDate),'У8 Ввод'!$D$90="",'У8 Ввод'!$E$90="",'У8 Ввод'!$D$90&gt;$B11),0,MAX(0,MIN(1,'У8 Ввод'!$E$90-NETWORKDAYS('У8 Ввод'!$D$90,$B11)+1))/Настройки!$E$14*100)</f>
        <v>0</v>
      </c>
      <c r="CH11" s="67" t="n">
        <f aca="false">IF(OR($D11=1,MONTH($B11)&lt;&gt;MONTH(StartDate),'У8 Ввод'!$D$91="",'У8 Ввод'!$E$91="",'У8 Ввод'!$D$91&gt;$B11),0,MAX(0,MIN(1,'У8 Ввод'!$E$91-NETWORKDAYS('У8 Ввод'!$D$91,$B11)+1))/Настройки!$E$14*100)</f>
        <v>0</v>
      </c>
      <c r="CI11" s="67" t="n">
        <f aca="false">IF(OR($D11=1,MONTH($B11)&lt;&gt;MONTH(StartDate),'У8 Ввод'!$D$92="",'У8 Ввод'!$E$92="",'У8 Ввод'!$D$92&gt;$B11),0,MAX(0,MIN(1,'У8 Ввод'!$E$92-NETWORKDAYS('У8 Ввод'!$D$92,$B11)+1))/Настройки!$E$14*100)</f>
        <v>0</v>
      </c>
      <c r="CJ11" s="67" t="n">
        <f aca="false">IF(OR($D11=1,MONTH($B11)&lt;&gt;MONTH(StartDate),'У8 Ввод'!$D$93="",'У8 Ввод'!$E$93="",'У8 Ввод'!$D$93&gt;$B11),0,MAX(0,MIN(1,'У8 Ввод'!$E$93-NETWORKDAYS('У8 Ввод'!$D$93,$B11)+1))/Настройки!$E$14*100)</f>
        <v>0</v>
      </c>
      <c r="CK11" s="67" t="n">
        <f aca="false">IF(OR($D11=1,MONTH($B11)&lt;&gt;MONTH(StartDate),'У8 Ввод'!$D$94="",'У8 Ввод'!$E$94="",'У8 Ввод'!$D$94&gt;$B11),0,MAX(0,MIN(1,'У8 Ввод'!$E$94-NETWORKDAYS('У8 Ввод'!$D$94,$B11)+1))/Настройки!$E$14*100)</f>
        <v>0</v>
      </c>
      <c r="CL11" s="67" t="n">
        <f aca="false">IF(OR($D11=1,MONTH($B11)&lt;&gt;MONTH(StartDate),'У8 Ввод'!$D$95="",'У8 Ввод'!$E$95="",'У8 Ввод'!$D$95&gt;$B11),0,MAX(0,MIN(1,'У8 Ввод'!$E$95-NETWORKDAYS('У8 Ввод'!$D$95,$B11)+1))/Настройки!$E$14*100)</f>
        <v>0</v>
      </c>
      <c r="CM11" s="67" t="n">
        <f aca="false">IF(OR($D11=1,MONTH($B11)&lt;&gt;MONTH(StartDate),'У8 Ввод'!$D$96="",'У8 Ввод'!$E$96="",'У8 Ввод'!$D$96&gt;$B11),0,MAX(0,MIN(1,'У8 Ввод'!$E$96-NETWORKDAYS('У8 Ввод'!$D$96,$B11)+1))/Настройки!$E$14*100)</f>
        <v>0</v>
      </c>
      <c r="CN11" s="67" t="n">
        <f aca="false">IF(OR($D11=1,MONTH($B11)&lt;&gt;MONTH(StartDate),'У8 Ввод'!$D$97="",'У8 Ввод'!$E$97="",'У8 Ввод'!$D$97&gt;$B11),0,MAX(0,MIN(1,'У8 Ввод'!$E$97-NETWORKDAYS('У8 Ввод'!$D$97,$B11)+1))/Настройки!$E$14*100)</f>
        <v>0</v>
      </c>
      <c r="CO11" s="67" t="n">
        <f aca="false">IF(OR($D11=1,MONTH($B11)&lt;&gt;MONTH(StartDate),'У8 Ввод'!$D$98="",'У8 Ввод'!$E$98="",'У8 Ввод'!$D$98&gt;$B11),0,MAX(0,MIN(1,'У8 Ввод'!$E$98-NETWORKDAYS('У8 Ввод'!$D$98,$B11)+1))/Настройки!$E$14*100)</f>
        <v>0</v>
      </c>
      <c r="CP11" s="67" t="n">
        <f aca="false">IF(OR($D11=1,MONTH($B11)&lt;&gt;MONTH(StartDate),'У8 Ввод'!$D$99="",'У8 Ввод'!$E$99="",'У8 Ввод'!$D$99&gt;$B11),0,MAX(0,MIN(1,'У8 Ввод'!$E$99-NETWORKDAYS('У8 Ввод'!$D$99,$B11)+1))/Настройки!$E$14*100)</f>
        <v>0</v>
      </c>
      <c r="CQ11" s="67" t="n">
        <f aca="false">IF(OR($D11=1,MONTH($B11)&lt;&gt;MONTH(StartDate),'У8 Ввод'!$D$100="",'У8 Ввод'!$E$100="",'У8 Ввод'!$D$100&gt;$B11),0,MAX(0,MIN(1,'У8 Ввод'!$E$100-NETWORKDAYS('У8 Ввод'!$D$100,$B11)+1))/Настройки!$E$14*100)</f>
        <v>0</v>
      </c>
      <c r="CR11" s="67" t="n">
        <f aca="false">IF(OR($D11=1,MONTH($B11)&lt;&gt;MONTH(StartDate),'У8 Ввод'!$D$101="",'У8 Ввод'!$E$101="",'У8 Ввод'!$D$101&gt;$B11),0,MAX(0,MIN(1,'У8 Ввод'!$E$101-NETWORKDAYS('У8 Ввод'!$D$101,$B11)+1))/Настройки!$E$14*100)</f>
        <v>0</v>
      </c>
      <c r="CS11" s="67" t="n">
        <f aca="false">IF(OR($D11=1,MONTH($B11)&lt;&gt;MONTH(StartDate),'У8 Ввод'!$D$102="",'У8 Ввод'!$E$102="",'У8 Ввод'!$D$102&gt;$B11),0,MAX(0,MIN(1,'У8 Ввод'!$E$102-NETWORKDAYS('У8 Ввод'!$D$102,$B11)+1))/Настройки!$E$14*100)</f>
        <v>0</v>
      </c>
      <c r="CT11" s="67" t="n">
        <f aca="false">IF(OR($D11=1,MONTH($B11)&lt;&gt;MONTH(StartDate),'У8 Ввод'!$D$103="",'У8 Ввод'!$E$103="",'У8 Ввод'!$D$103&gt;$B11),0,MAX(0,MIN(1,'У8 Ввод'!$E$103-NETWORKDAYS('У8 Ввод'!$D$103,$B11)+1))/Настройки!$E$14*100)</f>
        <v>0</v>
      </c>
      <c r="CU11" s="67" t="n">
        <f aca="false">IF(OR($D11=1,MONTH($B11)&lt;&gt;MONTH(StartDate),'У8 Ввод'!$D$104="",'У8 Ввод'!$E$104="",'У8 Ввод'!$D$104&gt;$B11),0,MAX(0,MIN(1,'У8 Ввод'!$E$104-NETWORKDAYS('У8 Ввод'!$D$104,$B11)+1))/Настройки!$E$14*100)</f>
        <v>0</v>
      </c>
      <c r="CV11" s="67" t="n">
        <f aca="false">IF(OR($D11=1,MONTH($B11)&lt;&gt;MONTH(StartDate),'У8 Ввод'!$D$105="",'У8 Ввод'!$E$105="",'У8 Ввод'!$D$105&gt;$B11),0,MAX(0,MIN(1,'У8 Ввод'!$E$105-NETWORKDAYS('У8 Ввод'!$D$105,$B11)+1))/Настройки!$E$14*100)</f>
        <v>0</v>
      </c>
      <c r="CW11" s="67" t="n">
        <f aca="false">IF(OR($D11=1,MONTH($B11)&lt;&gt;MONTH(StartDate),'У8 Ввод'!$D$106="",'У8 Ввод'!$E$106="",'У8 Ввод'!$D$106&gt;$B11),0,MAX(0,MIN(1,'У8 Ввод'!$E$106-NETWORKDAYS('У8 Ввод'!$D$106,$B11)+1))/Настройки!$E$14*100)</f>
        <v>0</v>
      </c>
      <c r="CX11" s="67" t="n">
        <f aca="false">IF(OR($D11=1,MONTH($B11)&lt;&gt;MONTH(StartDate),'У8 Ввод'!$D$107="",'У8 Ввод'!$E$107="",'У8 Ввод'!$D$107&gt;$B11),0,MAX(0,MIN(1,'У8 Ввод'!$E$107-NETWORKDAYS('У8 Ввод'!$D$107,$B11)+1))/Настройки!$E$14*100)</f>
        <v>0</v>
      </c>
      <c r="CY11" s="67" t="n">
        <f aca="false">IF(OR($D11=1,MONTH($B11)&lt;&gt;MONTH(StartDate),'У8 Ввод'!$D$108="",'У8 Ввод'!$E$108="",'У8 Ввод'!$D$108&gt;$B11),0,MAX(0,MIN(1,'У8 Ввод'!$E$108-NETWORKDAYS('У8 Ввод'!$D$108,$B11)+1))/Настройки!$E$14*100)</f>
        <v>0</v>
      </c>
      <c r="CZ11" s="67" t="n">
        <f aca="false">IF(OR($D11=1,MONTH($B11)&lt;&gt;MONTH(StartDate),'У8 Ввод'!$D$109="",'У8 Ввод'!$E$109="",'У8 Ввод'!$D$109&gt;$B11),0,MAX(0,MIN(1,'У8 Ввод'!$E$109-NETWORKDAYS('У8 Ввод'!$D$109,$B11)+1))/Настройки!$E$14*100)</f>
        <v>0</v>
      </c>
      <c r="DA11" s="67" t="n">
        <f aca="false">IF(OR($D11=1,MONTH($B11)&lt;&gt;MONTH(StartDate),'У8 Ввод'!$D$110="",'У8 Ввод'!$E$110="",'У8 Ввод'!$D$110&gt;$B11),0,MAX(0,MIN(1,'У8 Ввод'!$E$110-NETWORKDAYS('У8 Ввод'!$D$110,$B11)+1))/Настройки!$E$14*100)</f>
        <v>0</v>
      </c>
      <c r="DB11" s="67" t="n">
        <f aca="false">IF(OR($D11=1,MONTH($B11)&lt;&gt;MONTH(StartDate),'У8 Ввод'!$D$111="",'У8 Ввод'!$E$111="",'У8 Ввод'!$D$111&gt;$B11),0,MAX(0,MIN(1,'У8 Ввод'!$E$111-NETWORKDAYS('У8 Ввод'!$D$111,$B11)+1))/Настройки!$E$14*100)</f>
        <v>0</v>
      </c>
      <c r="DC11" s="67" t="n">
        <f aca="false">IF(OR($D11=1,MONTH($B11)&lt;&gt;MONTH(StartDate),'У8 Ввод'!$D$112="",'У8 Ввод'!$E$112="",'У8 Ввод'!$D$112&gt;$B11),0,MAX(0,MIN(1,'У8 Ввод'!$E$112-NETWORKDAYS('У8 Ввод'!$D$112,$B11)+1))/Настройки!$E$14*100)</f>
        <v>0</v>
      </c>
      <c r="DD11" s="67" t="n">
        <f aca="false">IF(OR($D11=1,MONTH($B11)&lt;&gt;MONTH(StartDate),'У8 Ввод'!$D$113="",'У8 Ввод'!$E$113="",'У8 Ввод'!$D$113&gt;$B11),0,MAX(0,MIN(1,'У8 Ввод'!$E$113-NETWORKDAYS('У8 Ввод'!$D$113,$B11)+1))/Настройки!$E$14*100)</f>
        <v>0</v>
      </c>
      <c r="DE11" s="67" t="n">
        <f aca="false">IF(OR($D11=1,MONTH($B11)&lt;&gt;MONTH(StartDate),'У8 Ввод'!$D$114="",'У8 Ввод'!$E$114="",'У8 Ввод'!$D$114&gt;$B11),0,MAX(0,MIN(1,'У8 Ввод'!$E$114-NETWORKDAYS('У8 Ввод'!$D$114,$B11)+1))/Настройки!$E$14*100)</f>
        <v>0</v>
      </c>
      <c r="DF11" s="67" t="n">
        <f aca="false">IF(OR($D11=1,MONTH($B11)&lt;&gt;MONTH(StartDate),'У8 Ввод'!$D$115="",'У8 Ввод'!$E$115="",'У8 Ввод'!$D$115&gt;$B11),0,MAX(0,MIN(1,'У8 Ввод'!$E$115-NETWORKDAYS('У8 Ввод'!$D$115,$B11)+1))/Настройки!$E$14*100)</f>
        <v>0</v>
      </c>
      <c r="DG11" s="67" t="n">
        <f aca="false">IF(OR($D11=1,MONTH($B11)&lt;&gt;MONTH(StartDate),'У8 Ввод'!$D$116="",'У8 Ввод'!$E$116="",'У8 Ввод'!$D$116&gt;$B11),0,MAX(0,MIN(1,'У8 Ввод'!$E$116-NETWORKDAYS('У8 Ввод'!$D$116,$B11)+1))/Настройки!$E$14*100)</f>
        <v>0</v>
      </c>
      <c r="DH11" s="67" t="n">
        <f aca="false">IF(OR($D11=1,MONTH($B11)&lt;&gt;MONTH(StartDate),'У8 Ввод'!$D$117="",'У8 Ввод'!$E$117="",'У8 Ввод'!$D$117&gt;$B11),0,MAX(0,MIN(1,'У8 Ввод'!$E$117-NETWORKDAYS('У8 Ввод'!$D$117,$B11)+1))/Настройки!$E$14*100)</f>
        <v>0</v>
      </c>
      <c r="DI11" s="67" t="n">
        <f aca="false">IF(OR($D11=1,MONTH($B11)&lt;&gt;MONTH(StartDate),'У8 Ввод'!$D$118="",'У8 Ввод'!$E$118="",'У8 Ввод'!$D$118&gt;$B11),0,MAX(0,MIN(1,'У8 Ввод'!$E$118-NETWORKDAYS('У8 Ввод'!$D$118,$B11)+1))/Настройки!$E$14*100)</f>
        <v>0</v>
      </c>
      <c r="DJ11" s="67" t="n">
        <f aca="false">IF(OR($D11=1,MONTH($B11)&lt;&gt;MONTH(StartDate),'У8 Ввод'!$D$119="",'У8 Ввод'!$E$119="",'У8 Ввод'!$D$119&gt;$B11),0,MAX(0,MIN(1,'У8 Ввод'!$E$119-NETWORKDAYS('У8 Ввод'!$D$119,$B11)+1))/Настройки!$E$14*100)</f>
        <v>0</v>
      </c>
      <c r="DK11" s="67" t="n">
        <f aca="false">IF(OR($D11=1,MONTH($B11)&lt;&gt;MONTH(StartDate),'У8 Ввод'!$D$120="",'У8 Ввод'!$E$120="",'У8 Ввод'!$D$120&gt;$B11),0,MAX(0,MIN(1,'У8 Ввод'!$E$120-NETWORKDAYS('У8 Ввод'!$D$120,$B11)+1))/Настройки!$E$14*100)</f>
        <v>0</v>
      </c>
      <c r="DL11" s="67" t="n">
        <f aca="false">IF(OR($D11=1,MONTH($B11)&lt;&gt;MONTH(StartDate),'У8 Ввод'!$D$121="",'У8 Ввод'!$E$121="",'У8 Ввод'!$D$121&gt;$B11),0,MAX(0,MIN(1,'У8 Ввод'!$E$121-NETWORKDAYS('У8 Ввод'!$D$121,$B11)+1))/Настройки!$E$14*100)</f>
        <v>0</v>
      </c>
      <c r="DM11" s="67" t="n">
        <f aca="false">IF(OR($D11=1,MONTH($B11)&lt;&gt;MONTH(StartDate),'У8 Ввод'!$D$122="",'У8 Ввод'!$E$122="",'У8 Ввод'!$D$122&gt;$B11),0,MAX(0,MIN(1,'У8 Ввод'!$E$122-NETWORKDAYS('У8 Ввод'!$D$122,$B11)+1))/Настройки!$E$14*100)</f>
        <v>0</v>
      </c>
      <c r="DN11" s="67" t="n">
        <f aca="false">IF(OR($D11=1,MONTH($B11)&lt;&gt;MONTH(StartDate),'У8 Ввод'!$D$123="",'У8 Ввод'!$E$123="",'У8 Ввод'!$D$123&gt;$B11),0,MAX(0,MIN(1,'У8 Ввод'!$E$123-NETWORKDAYS('У8 Ввод'!$D$123,$B11)+1))/Настройки!$E$14*100)</f>
        <v>0</v>
      </c>
      <c r="DO11" s="67" t="n">
        <f aca="false">IF(OR($D11=1,MONTH($B11)&lt;&gt;MONTH(StartDate),'У8 Ввод'!$D$124="",'У8 Ввод'!$E$124="",'У8 Ввод'!$D$124&gt;$B11),0,MAX(0,MIN(1,'У8 Ввод'!$E$124-NETWORKDAYS('У8 Ввод'!$D$124,$B11)+1))/Настройки!$E$14*100)</f>
        <v>0</v>
      </c>
      <c r="DP11" s="67" t="n">
        <f aca="false">IF(OR($D11=1,MONTH($B11)&lt;&gt;MONTH(StartDate),'У8 Ввод'!$D$125="",'У8 Ввод'!$E$125="",'У8 Ввод'!$D$125&gt;$B11),0,MAX(0,MIN(1,'У8 Ввод'!$E$125-NETWORKDAYS('У8 Ввод'!$D$125,$B11)+1))/Настройки!$E$14*100)</f>
        <v>0</v>
      </c>
      <c r="DQ11" s="67" t="n">
        <f aca="false">IF(OR($D11=1,MONTH($B11)&lt;&gt;MONTH(StartDate),'У8 Ввод'!$D$126="",'У8 Ввод'!$E$126="",'У8 Ввод'!$D$126&gt;$B11),0,MAX(0,MIN(1,'У8 Ввод'!$E$126-NETWORKDAYS('У8 Ввод'!$D$126,$B11)+1))/Настройки!$E$14*100)</f>
        <v>0</v>
      </c>
      <c r="DR11" s="67" t="n">
        <f aca="false">IF(OR($D11=1,MONTH($B11)&lt;&gt;MONTH(StartDate),'У8 Ввод'!$D$127="",'У8 Ввод'!$E$127="",'У8 Ввод'!$D$127&gt;$B11),0,MAX(0,MIN(1,'У8 Ввод'!$E$127-NETWORKDAYS('У8 Ввод'!$D$127,$B11)+1))/Настройки!$E$14*100)</f>
        <v>0</v>
      </c>
      <c r="DS11" s="67" t="n">
        <f aca="false">IF(OR($D11=1,MONTH($B11)&lt;&gt;MONTH(StartDate),'У8 Ввод'!$D$128="",'У8 Ввод'!$E$128="",'У8 Ввод'!$D$128&gt;$B11),0,MAX(0,MIN(1,'У8 Ввод'!$E$128-NETWORKDAYS('У8 Ввод'!$D$128,$B11)+1))/Настройки!$E$14*100)</f>
        <v>0</v>
      </c>
      <c r="DT11" s="67" t="n">
        <f aca="false">IF(OR($D11=1,MONTH($B11)&lt;&gt;MONTH(StartDate),'У8 Ввод'!$D$129="",'У8 Ввод'!$E$129="",'У8 Ввод'!$D$129&gt;$B11),0,MAX(0,MIN(1,'У8 Ввод'!$E$129-NETWORKDAYS('У8 Ввод'!$D$129,$B11)+1))/Настройки!$E$14*100)</f>
        <v>0</v>
      </c>
      <c r="DU11" s="67" t="n">
        <f aca="false">IF(OR($D11=1,MONTH($B11)&lt;&gt;MONTH(StartDate),'У8 Ввод'!$D$130="",'У8 Ввод'!$E$130="",'У8 Ввод'!$D$130&gt;$B11),0,MAX(0,MIN(1,'У8 Ввод'!$E$130-NETWORKDAYS('У8 Ввод'!$D$130,$B11)+1))/Настройки!$E$14*100)</f>
        <v>0</v>
      </c>
      <c r="DV11" s="67" t="n">
        <f aca="false">IF(OR($D11=1,MONTH($B11)&lt;&gt;MONTH(StartDate),'У8 Ввод'!$D$131="",'У8 Ввод'!$E$131="",'У8 Ввод'!$D$131&gt;$B11),0,MAX(0,MIN(1,'У8 Ввод'!$E$131-NETWORKDAYS('У8 Ввод'!$D$131,$B11)+1))/Настройки!$E$14*100)</f>
        <v>0</v>
      </c>
      <c r="DW11" s="67" t="n">
        <f aca="false">IF(OR($D11=1,MONTH($B11)&lt;&gt;MONTH(StartDate),'У8 Ввод'!$D$132="",'У8 Ввод'!$E$132="",'У8 Ввод'!$D$132&gt;$B11),0,MAX(0,MIN(1,'У8 Ввод'!$E$132-NETWORKDAYS('У8 Ввод'!$D$132,$B11)+1))/Настройки!$E$14*100)</f>
        <v>0</v>
      </c>
      <c r="DX11" s="67" t="n">
        <f aca="false">IF(OR($D11=1,MONTH($B11)&lt;&gt;MONTH(StartDate),'У8 Ввод'!$D$133="",'У8 Ввод'!$E$133="",'У8 Ввод'!$D$133&gt;$B11),0,MAX(0,MIN(1,'У8 Ввод'!$E$133-NETWORKDAYS('У8 Ввод'!$D$133,$B11)+1))/Настройки!$E$14*100)</f>
        <v>0</v>
      </c>
      <c r="DY11" s="67" t="n">
        <f aca="false">IF(OR($D11=1,MONTH($B11)&lt;&gt;MONTH(StartDate),'У8 Ввод'!$D$134="",'У8 Ввод'!$E$134="",'У8 Ввод'!$D$134&gt;$B11),0,MAX(0,MIN(1,'У8 Ввод'!$E$134-NETWORKDAYS('У8 Ввод'!$D$134,$B11)+1))/Настройки!$E$14*100)</f>
        <v>0</v>
      </c>
      <c r="DZ11" s="67" t="n">
        <f aca="false">IF(OR($D11=1,MONTH($B11)&lt;&gt;MONTH(StartDate),'У8 Ввод'!$D$135="",'У8 Ввод'!$E$135="",'У8 Ввод'!$D$135&gt;$B11),0,MAX(0,MIN(1,'У8 Ввод'!$E$135-NETWORKDAYS('У8 Ввод'!$D$135,$B11)+1))/Настройки!$E$14*100)</f>
        <v>0</v>
      </c>
      <c r="EA11" s="67" t="n">
        <f aca="false">IF(OR($D11=1,MONTH($B11)&lt;&gt;MONTH(StartDate),'У8 Ввод'!$D$136="",'У8 Ввод'!$E$136="",'У8 Ввод'!$D$136&gt;$B11),0,MAX(0,MIN(1,'У8 Ввод'!$E$136-NETWORKDAYS('У8 Ввод'!$D$136,$B11)+1))/Настройки!$E$14*100)</f>
        <v>0</v>
      </c>
      <c r="EB11" s="67" t="n">
        <f aca="false">IF(OR($D11=1,MONTH($B11)&lt;&gt;MONTH(StartDate),'У8 Ввод'!$D$137="",'У8 Ввод'!$E$137="",'У8 Ввод'!$D$137&gt;$B11),0,MAX(0,MIN(1,'У8 Ввод'!$E$137-NETWORKDAYS('У8 Ввод'!$D$137,$B11)+1))/Настройки!$E$14*100)</f>
        <v>0</v>
      </c>
      <c r="EC11" s="67" t="n">
        <f aca="false">IF(OR($D11=1,MONTH($B11)&lt;&gt;MONTH(StartDate),'У8 Ввод'!$D$138="",'У8 Ввод'!$E$138="",'У8 Ввод'!$D$138&gt;$B11),0,MAX(0,MIN(1,'У8 Ввод'!$E$138-NETWORKDAYS('У8 Ввод'!$D$138,$B11)+1))/Настройки!$E$14*100)</f>
        <v>0</v>
      </c>
      <c r="ED11" s="67" t="n">
        <f aca="false">IF(OR($D11=1,MONTH($B11)&lt;&gt;MONTH(StartDate),'У8 Ввод'!$D$139="",'У8 Ввод'!$E$139="",'У8 Ввод'!$D$139&gt;$B11),0,MAX(0,MIN(1,'У8 Ввод'!$E$139-NETWORKDAYS('У8 Ввод'!$D$139,$B11)+1))/Настройки!$E$14*100)</f>
        <v>0</v>
      </c>
      <c r="EE11" s="67" t="n">
        <f aca="false">IF(OR($D11=1,MONTH($B11)&lt;&gt;MONTH(StartDate),'У8 Ввод'!$D$140="",'У8 Ввод'!$E$140="",'У8 Ввод'!$D$140&gt;$B11),0,MAX(0,MIN(1,'У8 Ввод'!$E$140-NETWORKDAYS('У8 Ввод'!$D$140,$B11)+1))/Настройки!$E$14*100)</f>
        <v>0</v>
      </c>
      <c r="EF11" s="67" t="n">
        <f aca="false">IF(OR($D11=1,MONTH($B11)&lt;&gt;MONTH(StartDate),'У8 Ввод'!$D$141="",'У8 Ввод'!$E$141="",'У8 Ввод'!$D$141&gt;$B11),0,MAX(0,MIN(1,'У8 Ввод'!$E$141-NETWORKDAYS('У8 Ввод'!$D$141,$B11)+1))/Настройки!$E$14*100)</f>
        <v>0</v>
      </c>
      <c r="EG11" s="67" t="n">
        <f aca="false">IF(OR($D11=1,MONTH($B11)&lt;&gt;MONTH(StartDate),'У8 Ввод'!$D$142="",'У8 Ввод'!$E$142="",'У8 Ввод'!$D$142&gt;$B11),0,MAX(0,MIN(1,'У8 Ввод'!$E$142-NETWORKDAYS('У8 Ввод'!$D$142,$B11)+1))/Настройки!$E$14*100)</f>
        <v>0</v>
      </c>
      <c r="EH11" s="67" t="n">
        <f aca="false">IF(OR($D11=1,MONTH($B11)&lt;&gt;MONTH(StartDate),'У8 Ввод'!$D$143="",'У8 Ввод'!$E$143="",'У8 Ввод'!$D$143&gt;$B11),0,MAX(0,MIN(1,'У8 Ввод'!$E$143-NETWORKDAYS('У8 Ввод'!$D$143,$B11)+1))/Настройки!$E$14*100)</f>
        <v>0</v>
      </c>
      <c r="EI11" s="67" t="n">
        <f aca="false">IF(OR($D11=1,MONTH($B11)&lt;&gt;MONTH(StartDate),'У8 Ввод'!$D$144="",'У8 Ввод'!$E$144="",'У8 Ввод'!$D$144&gt;$B11),0,MAX(0,MIN(1,'У8 Ввод'!$E$144-NETWORKDAYS('У8 Ввод'!$D$144,$B11)+1))/Настройки!$E$14*100)</f>
        <v>0</v>
      </c>
      <c r="EJ11" s="67" t="n">
        <f aca="false">IF(OR($D11=1,MONTH($B11)&lt;&gt;MONTH(StartDate),'У8 Ввод'!$D$145="",'У8 Ввод'!$E$145="",'У8 Ввод'!$D$145&gt;$B11),0,MAX(0,MIN(1,'У8 Ввод'!$E$145-NETWORKDAYS('У8 Ввод'!$D$145,$B11)+1))/Настройки!$E$14*100)</f>
        <v>0</v>
      </c>
      <c r="EK11" s="67" t="n">
        <f aca="false">IF(OR($D11=1,MONTH($B11)&lt;&gt;MONTH(StartDate),'У8 Ввод'!$D$146="",'У8 Ввод'!$E$146="",'У8 Ввод'!$D$146&gt;$B11),0,MAX(0,MIN(1,'У8 Ввод'!$E$146-NETWORKDAYS('У8 Ввод'!$D$146,$B11)+1))/Настройки!$E$14*100)</f>
        <v>0</v>
      </c>
      <c r="EL11" s="67" t="n">
        <f aca="false">IF(OR($D11=1,MONTH($B11)&lt;&gt;MONTH(StartDate),'У8 Ввод'!$D$147="",'У8 Ввод'!$E$147="",'У8 Ввод'!$D$147&gt;$B11),0,MAX(0,MIN(1,'У8 Ввод'!$E$147-NETWORKDAYS('У8 Ввод'!$D$147,$B11)+1))/Настройки!$E$14*100)</f>
        <v>0</v>
      </c>
      <c r="EM11" s="67" t="n">
        <f aca="false">IF(OR($D11=1,MONTH($B11)&lt;&gt;MONTH(StartDate),'У8 Ввод'!$D$148="",'У8 Ввод'!$E$148="",'У8 Ввод'!$D$148&gt;$B11),0,MAX(0,MIN(1,'У8 Ввод'!$E$148-NETWORKDAYS('У8 Ввод'!$D$148,$B11)+1))/Настройки!$E$14*100)</f>
        <v>0</v>
      </c>
      <c r="EN11" s="67" t="n">
        <f aca="false">IF(OR($D11=1,MONTH($B11)&lt;&gt;MONTH(StartDate),'У8 Ввод'!$D$149="",'У8 Ввод'!$E$149="",'У8 Ввод'!$D$149&gt;$B11),0,MAX(0,MIN(1,'У8 Ввод'!$E$149-NETWORKDAYS('У8 Ввод'!$D$149,$B11)+1))/Настройки!$E$14*100)</f>
        <v>0</v>
      </c>
      <c r="EO11" s="67" t="n">
        <f aca="false">IF(OR($D11=1,MONTH($B11)&lt;&gt;MONTH(StartDate),'У8 Ввод'!$D$150="",'У8 Ввод'!$E$150="",'У8 Ввод'!$D$150&gt;$B11),0,MAX(0,MIN(1,'У8 Ввод'!$E$150-NETWORKDAYS('У8 Ввод'!$D$150,$B11)+1))/Настройки!$E$14*100)</f>
        <v>0</v>
      </c>
      <c r="EP11" s="67" t="n">
        <f aca="false">IF(OR($D11=1,MONTH($B11)&lt;&gt;MONTH(StartDate),'У8 Ввод'!$D$151="",'У8 Ввод'!$E$151="",'У8 Ввод'!$D$151&gt;$B11),0,MAX(0,MIN(1,'У8 Ввод'!$E$151-NETWORKDAYS('У8 Ввод'!$D$151,$B11)+1))/Настройки!$E$14*100)</f>
        <v>0</v>
      </c>
      <c r="EQ11" s="67" t="n">
        <f aca="false">IF(OR($D11=1,MONTH($B11)&lt;&gt;MONTH(StartDate),'У8 Ввод'!$D$152="",'У8 Ввод'!$E$152="",'У8 Ввод'!$D$152&gt;$B11),0,MAX(0,MIN(1,'У8 Ввод'!$E$152-NETWORKDAYS('У8 Ввод'!$D$152,$B11)+1))/Настройки!$E$14*100)</f>
        <v>0</v>
      </c>
      <c r="ER11" s="67" t="n">
        <f aca="false">IF(OR($D11=1,MONTH($B11)&lt;&gt;MONTH(StartDate),'У8 Ввод'!$D$153="",'У8 Ввод'!$E$153="",'У8 Ввод'!$D$153&gt;$B11),0,MAX(0,MIN(1,'У8 Ввод'!$E$153-NETWORKDAYS('У8 Ввод'!$D$153,$B11)+1))/Настройки!$E$14*100)</f>
        <v>0</v>
      </c>
      <c r="ES11" s="67" t="n">
        <f aca="false">IF(OR($D11=1,MONTH($B11)&lt;&gt;MONTH(StartDate),'У8 Ввод'!$D$154="",'У8 Ввод'!$E$154="",'У8 Ввод'!$D$154&gt;$B11),0,MAX(0,MIN(1,'У8 Ввод'!$E$154-NETWORKDAYS('У8 Ввод'!$D$154,$B11)+1))/Настройки!$E$14*100)</f>
        <v>0</v>
      </c>
      <c r="ET11" s="67" t="n">
        <f aca="false">IF(OR($D11=1,MONTH($B11)&lt;&gt;MONTH(StartDate),'У8 Ввод'!$D$155="",'У8 Ввод'!$E$155="",'У8 Ввод'!$D$155&gt;$B11),0,MAX(0,MIN(1,'У8 Ввод'!$E$155-NETWORKDAYS('У8 Ввод'!$D$155,$B11)+1))/Настройки!$E$14*100)</f>
        <v>0</v>
      </c>
      <c r="EU11" s="67" t="n">
        <f aca="false">IF(OR($D11=1,MONTH($B11)&lt;&gt;MONTH(StartDate),'У8 Ввод'!$D$156="",'У8 Ввод'!$E$156="",'У8 Ввод'!$D$156&gt;$B11),0,MAX(0,MIN(1,'У8 Ввод'!$E$156-NETWORKDAYS('У8 Ввод'!$D$156,$B11)+1))/Настройки!$E$14*100)</f>
        <v>0</v>
      </c>
      <c r="EV11" s="67" t="n">
        <f aca="false">IF(OR($D11=1,MONTH($B11)&lt;&gt;MONTH(StartDate),'У8 Ввод'!$D$157="",'У8 Ввод'!$E$157="",'У8 Ввод'!$D$157&gt;$B11),0,MAX(0,MIN(1,'У8 Ввод'!$E$157-NETWORKDAYS('У8 Ввод'!$D$157,$B11)+1))/Настройки!$E$14*100)</f>
        <v>0</v>
      </c>
      <c r="EW11" s="67" t="n">
        <f aca="false">IF(OR($D11=1,MONTH($B11)&lt;&gt;MONTH(StartDate),'У8 Ввод'!$D$158="",'У8 Ввод'!$E$158="",'У8 Ввод'!$D$158&gt;$B11),0,MAX(0,MIN(1,'У8 Ввод'!$E$158-NETWORKDAYS('У8 Ввод'!$D$158,$B11)+1))/Настройки!$E$14*100)</f>
        <v>0</v>
      </c>
      <c r="EX11" s="67" t="n">
        <f aca="false">IF(OR($D11=1,MONTH($B11)&lt;&gt;MONTH(StartDate),'У8 Ввод'!$D$159="",'У8 Ввод'!$E$159="",'У8 Ввод'!$D$159&gt;$B11),0,MAX(0,MIN(1,'У8 Ввод'!$E$159-NETWORKDAYS('У8 Ввод'!$D$159,$B11)+1))/Настройки!$E$14*100)</f>
        <v>0</v>
      </c>
      <c r="EY11" s="67" t="n">
        <f aca="false">IF(OR($D11=1,MONTH($B11)&lt;&gt;MONTH(StartDate),'У8 Ввод'!$D$160="",'У8 Ввод'!$E$160="",'У8 Ввод'!$D$160&gt;$B11),0,MAX(0,MIN(1,'У8 Ввод'!$E$160-NETWORKDAYS('У8 Ввод'!$D$160,$B11)+1))/Настройки!$E$14*100)</f>
        <v>0</v>
      </c>
      <c r="EZ11" s="67" t="n">
        <f aca="false">IF(OR($D11=1,MONTH($B11)&lt;&gt;MONTH(StartDate),'У8 Ввод'!$D$161="",'У8 Ввод'!$E$161="",'У8 Ввод'!$D$161&gt;$B11),0,MAX(0,MIN(1,'У8 Ввод'!$E$161-NETWORKDAYS('У8 Ввод'!$D$161,$B11)+1))/Настройки!$E$14*100)</f>
        <v>0</v>
      </c>
      <c r="FA11" s="67" t="n">
        <f aca="false">IF(OR($D11=1,MONTH($B11)&lt;&gt;MONTH(StartDate),'У8 Ввод'!$D$162="",'У8 Ввод'!$E$162="",'У8 Ввод'!$D$162&gt;$B11),0,MAX(0,MIN(1,'У8 Ввод'!$E$162-NETWORKDAYS('У8 Ввод'!$D$162,$B11)+1))/Настройки!$E$14*100)</f>
        <v>0</v>
      </c>
      <c r="FB11" s="67" t="n">
        <f aca="false">IF(OR($D11=1,MONTH($B11)&lt;&gt;MONTH(StartDate),'У8 Ввод'!$D$163="",'У8 Ввод'!$E$163="",'У8 Ввод'!$D$163&gt;$B11),0,MAX(0,MIN(1,'У8 Ввод'!$E$163-NETWORKDAYS('У8 Ввод'!$D$163,$B11)+1))/Настройки!$E$14*100)</f>
        <v>0</v>
      </c>
      <c r="FC11" s="67" t="n">
        <f aca="false">IF(OR($D11=1,MONTH($B11)&lt;&gt;MONTH(StartDate),'У8 Ввод'!$D$164="",'У8 Ввод'!$E$164="",'У8 Ввод'!$D$164&gt;$B11),0,MAX(0,MIN(1,'У8 Ввод'!$E$164-NETWORKDAYS('У8 Ввод'!$D$164,$B11)+1))/Настройки!$E$14*100)</f>
        <v>0</v>
      </c>
      <c r="FD11" s="67" t="n">
        <f aca="false">IF(OR($D11=1,MONTH($B11)&lt;&gt;MONTH(StartDate),'У8 Ввод'!$D$165="",'У8 Ввод'!$E$165="",'У8 Ввод'!$D$165&gt;$B11),0,MAX(0,MIN(1,'У8 Ввод'!$E$165-NETWORKDAYS('У8 Ввод'!$D$165,$B11)+1))/Настройки!$E$14*100)</f>
        <v>0</v>
      </c>
      <c r="FE11" s="67" t="n">
        <f aca="false">IF(OR($D11=1,MONTH($B11)&lt;&gt;MONTH(StartDate),'У8 Ввод'!$D$166="",'У8 Ввод'!$E$166="",'У8 Ввод'!$D$166&gt;$B11),0,MAX(0,MIN(1,'У8 Ввод'!$E$166-NETWORKDAYS('У8 Ввод'!$D$166,$B11)+1))/Настройки!$E$14*100)</f>
        <v>0</v>
      </c>
      <c r="FF11" s="67" t="n">
        <f aca="false">IF(OR($D11=1,MONTH($B11)&lt;&gt;MONTH(StartDate),'У8 Ввод'!$D$167="",'У8 Ввод'!$E$167="",'У8 Ввод'!$D$167&gt;$B11),0,MAX(0,MIN(1,'У8 Ввод'!$E$167-NETWORKDAYS('У8 Ввод'!$D$167,$B11)+1))/Настройки!$E$14*100)</f>
        <v>0</v>
      </c>
      <c r="FG11" s="67" t="n">
        <f aca="false">IF(OR($D11=1,MONTH($B11)&lt;&gt;MONTH(StartDate),'У8 Ввод'!$D$168="",'У8 Ввод'!$E$168="",'У8 Ввод'!$D$168&gt;$B11),0,MAX(0,MIN(1,'У8 Ввод'!$E$168-NETWORKDAYS('У8 Ввод'!$D$168,$B11)+1))/Настройки!$E$14*100)</f>
        <v>0</v>
      </c>
      <c r="FH11" s="67" t="n">
        <f aca="false">IF(OR($D11=1,MONTH($B11)&lt;&gt;MONTH(StartDate),'У8 Ввод'!$D$169="",'У8 Ввод'!$E$169="",'У8 Ввод'!$D$169&gt;$B11),0,MAX(0,MIN(1,'У8 Ввод'!$E$169-NETWORKDAYS('У8 Ввод'!$D$169,$B11)+1))/Настройки!$E$14*100)</f>
        <v>0</v>
      </c>
      <c r="FI11" s="67" t="n">
        <f aca="false">IF(OR($D11=1,MONTH($B11)&lt;&gt;MONTH(StartDate),'У8 Ввод'!$D$170="",'У8 Ввод'!$E$170="",'У8 Ввод'!$D$170&gt;$B11),0,MAX(0,MIN(1,'У8 Ввод'!$E$170-NETWORKDAYS('У8 Ввод'!$D$170,$B11)+1))/Настройки!$E$14*100)</f>
        <v>0</v>
      </c>
      <c r="FJ11" s="67" t="n">
        <f aca="false">IF(OR($D11=1,MONTH($B11)&lt;&gt;MONTH(StartDate),'У8 Ввод'!$D$171="",'У8 Ввод'!$E$171="",'У8 Ввод'!$D$171&gt;$B11),0,MAX(0,MIN(1,'У8 Ввод'!$E$171-NETWORKDAYS('У8 Ввод'!$D$171,$B11)+1))/Настройки!$E$14*100)</f>
        <v>0</v>
      </c>
      <c r="FK11" s="67" t="n">
        <f aca="false">IF(OR($D11=1,MONTH($B11)&lt;&gt;MONTH(StartDate),'У8 Ввод'!$D$172="",'У8 Ввод'!$E$172="",'У8 Ввод'!$D$172&gt;$B11),0,MAX(0,MIN(1,'У8 Ввод'!$E$172-NETWORKDAYS('У8 Ввод'!$D$172,$B11)+1))/Настройки!$E$14*100)</f>
        <v>0</v>
      </c>
      <c r="FL11" s="67" t="n">
        <f aca="false">IF(OR($D11=1,MONTH($B11)&lt;&gt;MONTH(StartDate),'У8 Ввод'!$D$173="",'У8 Ввод'!$E$173="",'У8 Ввод'!$D$173&gt;$B11),0,MAX(0,MIN(1,'У8 Ввод'!$E$173-NETWORKDAYS('У8 Ввод'!$D$173,$B11)+1))/Настройки!$E$14*100)</f>
        <v>0</v>
      </c>
      <c r="FM11" s="67" t="n">
        <f aca="false">IF(OR($D11=1,MONTH($B11)&lt;&gt;MONTH(StartDate),'У8 Ввод'!$D$174="",'У8 Ввод'!$E$174="",'У8 Ввод'!$D$174&gt;$B11),0,MAX(0,MIN(1,'У8 Ввод'!$E$174-NETWORKDAYS('У8 Ввод'!$D$174,$B11)+1))/Настройки!$E$14*100)</f>
        <v>0</v>
      </c>
      <c r="FN11" s="67" t="n">
        <f aca="false">IF(OR($D11=1,MONTH($B11)&lt;&gt;MONTH(StartDate),'У8 Ввод'!$D$175="",'У8 Ввод'!$E$175="",'У8 Ввод'!$D$175&gt;$B11),0,MAX(0,MIN(1,'У8 Ввод'!$E$175-NETWORKDAYS('У8 Ввод'!$D$175,$B11)+1))/Настройки!$E$14*100)</f>
        <v>0</v>
      </c>
      <c r="FO11" s="67" t="n">
        <f aca="false">IF(OR($D11=1,MONTH($B11)&lt;&gt;MONTH(StartDate),'У8 Ввод'!$D$176="",'У8 Ввод'!$E$176="",'У8 Ввод'!$D$176&gt;$B11),0,MAX(0,MIN(1,'У8 Ввод'!$E$176-NETWORKDAYS('У8 Ввод'!$D$176,$B11)+1))/Настройки!$E$14*100)</f>
        <v>0</v>
      </c>
      <c r="FP11" s="67" t="n">
        <f aca="false">IF(OR($D11=1,MONTH($B11)&lt;&gt;MONTH(StartDate),'У8 Ввод'!$D$177="",'У8 Ввод'!$E$177="",'У8 Ввод'!$D$177&gt;$B11),0,MAX(0,MIN(1,'У8 Ввод'!$E$177-NETWORKDAYS('У8 Ввод'!$D$177,$B11)+1))/Настройки!$E$14*100)</f>
        <v>0</v>
      </c>
      <c r="FQ11" s="67" t="n">
        <f aca="false">IF(OR($D11=1,MONTH($B11)&lt;&gt;MONTH(StartDate),'У8 Ввод'!$D$178="",'У8 Ввод'!$E$178="",'У8 Ввод'!$D$178&gt;$B11),0,MAX(0,MIN(1,'У8 Ввод'!$E$178-NETWORKDAYS('У8 Ввод'!$D$178,$B11)+1))/Настройки!$E$14*100)</f>
        <v>0</v>
      </c>
      <c r="FR11" s="67" t="n">
        <f aca="false">IF(OR($D11=1,MONTH($B11)&lt;&gt;MONTH(StartDate),'У8 Ввод'!$D$179="",'У8 Ввод'!$E$179="",'У8 Ввод'!$D$179&gt;$B11),0,MAX(0,MIN(1,'У8 Ввод'!$E$179-NETWORKDAYS('У8 Ввод'!$D$179,$B11)+1))/Настройки!$E$14*100)</f>
        <v>0</v>
      </c>
      <c r="FS11" s="67" t="n">
        <f aca="false">IF(OR($D11=1,MONTH($B11)&lt;&gt;MONTH(StartDate),'У8 Ввод'!$D$180="",'У8 Ввод'!$E$180="",'У8 Ввод'!$D$180&gt;$B11),0,MAX(0,MIN(1,'У8 Ввод'!$E$180-NETWORKDAYS('У8 Ввод'!$D$180,$B11)+1))/Настройки!$E$14*100)</f>
        <v>0</v>
      </c>
      <c r="FT11" s="67" t="n">
        <f aca="false">IF(OR($D11=1,MONTH($B11)&lt;&gt;MONTH(StartDate),'У8 Ввод'!$D$181="",'У8 Ввод'!$E$181="",'У8 Ввод'!$D$181&gt;$B11),0,MAX(0,MIN(1,'У8 Ввод'!$E$181-NETWORKDAYS('У8 Ввод'!$D$181,$B11)+1))/Настройки!$E$14*100)</f>
        <v>0</v>
      </c>
      <c r="FU11" s="67" t="n">
        <f aca="false">IF(OR($D11=1,MONTH($B11)&lt;&gt;MONTH(StartDate),'У8 Ввод'!$D$182="",'У8 Ввод'!$E$182="",'У8 Ввод'!$D$182&gt;$B11),0,MAX(0,MIN(1,'У8 Ввод'!$E$182-NETWORKDAYS('У8 Ввод'!$D$182,$B11)+1))/Настройки!$E$14*100)</f>
        <v>0</v>
      </c>
      <c r="FV11" s="67" t="n">
        <f aca="false">IF(OR($D11=1,MONTH($B11)&lt;&gt;MONTH(StartDate),'У8 Ввод'!$D$183="",'У8 Ввод'!$E$183="",'У8 Ввод'!$D$183&gt;$B11),0,MAX(0,MIN(1,'У8 Ввод'!$E$183-NETWORKDAYS('У8 Ввод'!$D$183,$B11)+1))/Настройки!$E$14*100)</f>
        <v>0</v>
      </c>
      <c r="FW11" s="67" t="n">
        <f aca="false">IF(OR($D11=1,MONTH($B11)&lt;&gt;MONTH(StartDate),'У8 Ввод'!$D$184="",'У8 Ввод'!$E$184="",'У8 Ввод'!$D$184&gt;$B11),0,MAX(0,MIN(1,'У8 Ввод'!$E$184-NETWORKDAYS('У8 Ввод'!$D$184,$B11)+1))/Настройки!$E$14*100)</f>
        <v>0</v>
      </c>
      <c r="FX11" s="67" t="n">
        <f aca="false">IF(OR($D11=1,MONTH($B11)&lt;&gt;MONTH(StartDate),'У8 Ввод'!$D$185="",'У8 Ввод'!$E$185="",'У8 Ввод'!$D$185&gt;$B11),0,MAX(0,MIN(1,'У8 Ввод'!$E$185-NETWORKDAYS('У8 Ввод'!$D$185,$B11)+1))/Настройки!$E$14*100)</f>
        <v>0</v>
      </c>
      <c r="FY11" s="67" t="n">
        <f aca="false">IF(OR($D11=1,MONTH($B11)&lt;&gt;MONTH(StartDate),'У8 Ввод'!$D$186="",'У8 Ввод'!$E$186="",'У8 Ввод'!$D$186&gt;$B11),0,MAX(0,MIN(1,'У8 Ввод'!$E$186-NETWORKDAYS('У8 Ввод'!$D$186,$B11)+1))/Настройки!$E$14*100)</f>
        <v>0</v>
      </c>
      <c r="FZ11" s="67" t="n">
        <f aca="false">IF(OR($D11=1,MONTH($B11)&lt;&gt;MONTH(StartDate),'У8 Ввод'!$D$187="",'У8 Ввод'!$E$187="",'У8 Ввод'!$D$187&gt;$B11),0,MAX(0,MIN(1,'У8 Ввод'!$E$187-NETWORKDAYS('У8 Ввод'!$D$187,$B11)+1))/Настройки!$E$14*100)</f>
        <v>0</v>
      </c>
      <c r="GA11" s="67" t="n">
        <f aca="false">IF(OR($D11=1,MONTH($B11)&lt;&gt;MONTH(StartDate),'У8 Ввод'!$D$188="",'У8 Ввод'!$E$188="",'У8 Ввод'!$D$188&gt;$B11),0,MAX(0,MIN(1,'У8 Ввод'!$E$188-NETWORKDAYS('У8 Ввод'!$D$188,$B11)+1))/Настройки!$E$14*100)</f>
        <v>0</v>
      </c>
      <c r="GB11" s="67" t="n">
        <f aca="false">IF(OR($D11=1,MONTH($B11)&lt;&gt;MONTH(StartDate),'У8 Ввод'!$D$189="",'У8 Ввод'!$E$189="",'У8 Ввод'!$D$189&gt;$B11),0,MAX(0,MIN(1,'У8 Ввод'!$E$189-NETWORKDAYS('У8 Ввод'!$D$189,$B11)+1))/Настройки!$E$14*100)</f>
        <v>0</v>
      </c>
      <c r="GC11" s="67" t="n">
        <f aca="false">IF(OR($D11=1,MONTH($B11)&lt;&gt;MONTH(StartDate),'У8 Ввод'!$D$190="",'У8 Ввод'!$E$190="",'У8 Ввод'!$D$190&gt;$B11),0,MAX(0,MIN(1,'У8 Ввод'!$E$190-NETWORKDAYS('У8 Ввод'!$D$190,$B11)+1))/Настройки!$E$14*100)</f>
        <v>0</v>
      </c>
      <c r="GD11" s="67" t="n">
        <f aca="false">IF(OR($D11=1,MONTH($B11)&lt;&gt;MONTH(StartDate),'У8 Ввод'!$D$191="",'У8 Ввод'!$E$191="",'У8 Ввод'!$D$191&gt;$B11),0,MAX(0,MIN(1,'У8 Ввод'!$E$191-NETWORKDAYS('У8 Ввод'!$D$191,$B11)+1))/Настройки!$E$14*100)</f>
        <v>0</v>
      </c>
      <c r="GE11" s="67" t="n">
        <f aca="false">IF(OR($D11=1,MONTH($B11)&lt;&gt;MONTH(StartDate),'У8 Ввод'!$D$192="",'У8 Ввод'!$E$192="",'У8 Ввод'!$D$192&gt;$B11),0,MAX(0,MIN(1,'У8 Ввод'!$E$192-NETWORKDAYS('У8 Ввод'!$D$192,$B11)+1))/Настройки!$E$14*100)</f>
        <v>0</v>
      </c>
      <c r="GF11" s="67" t="n">
        <f aca="false">IF(OR($D11=1,MONTH($B11)&lt;&gt;MONTH(StartDate),'У8 Ввод'!$D$193="",'У8 Ввод'!$E$193="",'У8 Ввод'!$D$193&gt;$B11),0,MAX(0,MIN(1,'У8 Ввод'!$E$193-NETWORKDAYS('У8 Ввод'!$D$193,$B11)+1))/Настройки!$E$14*100)</f>
        <v>0</v>
      </c>
      <c r="GG11" s="67" t="n">
        <f aca="false">IF(OR($D11=1,MONTH($B11)&lt;&gt;MONTH(StartDate),'У8 Ввод'!$D$194="",'У8 Ввод'!$E$194="",'У8 Ввод'!$D$194&gt;$B11),0,MAX(0,MIN(1,'У8 Ввод'!$E$194-NETWORKDAYS('У8 Ввод'!$D$194,$B11)+1))/Настройки!$E$14*100)</f>
        <v>0</v>
      </c>
      <c r="GH11" s="67" t="n">
        <f aca="false">IF(OR($D11=1,MONTH($B11)&lt;&gt;MONTH(StartDate),'У8 Ввод'!$D$195="",'У8 Ввод'!$E$195="",'У8 Ввод'!$D$195&gt;$B11),0,MAX(0,MIN(1,'У8 Ввод'!$E$195-NETWORKDAYS('У8 Ввод'!$D$195,$B11)+1))/Настройки!$E$14*100)</f>
        <v>0</v>
      </c>
      <c r="GI11" s="67" t="n">
        <f aca="false">IF(OR($D11=1,MONTH($B11)&lt;&gt;MONTH(StartDate),'У8 Ввод'!$D$196="",'У8 Ввод'!$E$196="",'У8 Ввод'!$D$196&gt;$B11),0,MAX(0,MIN(1,'У8 Ввод'!$E$196-NETWORKDAYS('У8 Ввод'!$D$196,$B11)+1))/Настройки!$E$14*100)</f>
        <v>0</v>
      </c>
      <c r="GJ11" s="67" t="n">
        <f aca="false">IF(OR($D11=1,MONTH($B11)&lt;&gt;MONTH(StartDate),'У8 Ввод'!$D$197="",'У8 Ввод'!$E$197="",'У8 Ввод'!$D$197&gt;$B11),0,MAX(0,MIN(1,'У8 Ввод'!$E$197-NETWORKDAYS('У8 Ввод'!$D$197,$B11)+1))/Настройки!$E$14*100)</f>
        <v>0</v>
      </c>
      <c r="GK11" s="67" t="n">
        <f aca="false">IF(OR($D11=1,MONTH($B11)&lt;&gt;MONTH(StartDate),'У8 Ввод'!$D$198="",'У8 Ввод'!$E$198="",'У8 Ввод'!$D$198&gt;$B11),0,MAX(0,MIN(1,'У8 Ввод'!$E$198-NETWORKDAYS('У8 Ввод'!$D$198,$B11)+1))/Настройки!$E$14*100)</f>
        <v>0</v>
      </c>
      <c r="GL11" s="67" t="n">
        <f aca="false">IF(OR($D11=1,MONTH($B11)&lt;&gt;MONTH(StartDate),'У8 Ввод'!$D$199="",'У8 Ввод'!$E$199="",'У8 Ввод'!$D$199&gt;$B11),0,MAX(0,MIN(1,'У8 Ввод'!$E$199-NETWORKDAYS('У8 Ввод'!$D$199,$B11)+1))/Настройки!$E$14*100)</f>
        <v>0</v>
      </c>
      <c r="GM11" s="67" t="n">
        <f aca="false">IF(OR($D11=1,MONTH($B11)&lt;&gt;MONTH(StartDate),'У8 Ввод'!$D$200="",'У8 Ввод'!$E$200="",'У8 Ввод'!$D$200&gt;$B11),0,MAX(0,MIN(1,'У8 Ввод'!$E$200-NETWORKDAYS('У8 Ввод'!$D$200,$B11)+1))/Настройки!$E$14*100)</f>
        <v>0</v>
      </c>
      <c r="GN11" s="67" t="n">
        <f aca="false">IF(OR($D11=1,MONTH($B11)&lt;&gt;MONTH(StartDate),'У8 Ввод'!$D$201="",'У8 Ввод'!$E$201="",'У8 Ввод'!$D$201&gt;$B11),0,MAX(0,MIN(1,'У8 Ввод'!$E$201-NETWORKDAYS('У8 Ввод'!$D$201,$B11)+1))/Настройки!$E$14*100)</f>
        <v>0</v>
      </c>
      <c r="GO11" s="67" t="n">
        <f aca="false">IF(OR($D11=1,MONTH($B11)&lt;&gt;MONTH(StartDate),'У8 Ввод'!$D$202="",'У8 Ввод'!$E$202="",'У8 Ввод'!$D$202&gt;$B11),0,MAX(0,MIN(1,'У8 Ввод'!$E$202-NETWORKDAYS('У8 Ввод'!$D$202,$B11)+1))/Настройки!$E$14*100)</f>
        <v>0</v>
      </c>
      <c r="GP11" s="67" t="n">
        <f aca="false">IF(OR($D11=1,MONTH($B11)&lt;&gt;MONTH(StartDate),'У8 Ввод'!$D$203="",'У8 Ввод'!$E$203="",'У8 Ввод'!$D$203&gt;$B11),0,MAX(0,MIN(1,'У8 Ввод'!$E$203-NETWORKDAYS('У8 Ввод'!$D$203,$B11)+1))/Настройки!$E$14*100)</f>
        <v>0</v>
      </c>
      <c r="GQ11" s="67" t="n">
        <f aca="false">IF(OR($D11=1,MONTH($B11)&lt;&gt;MONTH(StartDate),'У8 Ввод'!$D$204="",'У8 Ввод'!$E$204="",'У8 Ввод'!$D$204&gt;$B11),0,MAX(0,MIN(1,'У8 Ввод'!$E$204-NETWORKDAYS('У8 Ввод'!$D$204,$B11)+1))/Настройки!$E$14*100)</f>
        <v>0</v>
      </c>
      <c r="GR11" s="67" t="n">
        <f aca="false">IF(OR($D11=1,MONTH($B11)&lt;&gt;MONTH(StartDate),'У8 Ввод'!$D$205="",'У8 Ввод'!$E$205="",'У8 Ввод'!$D$205&gt;$B11),0,MAX(0,MIN(1,'У8 Ввод'!$E$205-NETWORKDAYS('У8 Ввод'!$D$205,$B11)+1))/Настройки!$E$14*100)</f>
        <v>0</v>
      </c>
      <c r="GS11" s="67" t="n">
        <f aca="false">IF(OR($D11=1,MONTH($B11)&lt;&gt;MONTH(StartDate),'У8 Ввод'!$D$206="",'У8 Ввод'!$E$206="",'У8 Ввод'!$D$206&gt;$B11),0,MAX(0,MIN(1,'У8 Ввод'!$E$206-NETWORKDAYS('У8 Ввод'!$D$206,$B11)+1))/Настройки!$E$14*100)</f>
        <v>0</v>
      </c>
      <c r="GT11" s="67" t="n">
        <f aca="false">IF(OR($D11=1,MONTH($B11)&lt;&gt;MONTH(StartDate),'У8 Ввод'!$D$207="",'У8 Ввод'!$E$207="",'У8 Ввод'!$D$207&gt;$B11),0,MAX(0,MIN(1,'У8 Ввод'!$E$207-NETWORKDAYS('У8 Ввод'!$D$207,$B11)+1))/Настройки!$E$14*100)</f>
        <v>0</v>
      </c>
      <c r="GU11" s="67" t="n">
        <f aca="false">IF(OR($D11=1,MONTH($B11)&lt;&gt;MONTH(StartDate),'У8 Ввод'!$D$208="",'У8 Ввод'!$E$208="",'У8 Ввод'!$D$208&gt;$B11),0,MAX(0,MIN(1,'У8 Ввод'!$E$208-NETWORKDAYS('У8 Ввод'!$D$208,$B11)+1))/Настройки!$E$14*100)</f>
        <v>0</v>
      </c>
      <c r="GV11" s="67" t="n">
        <f aca="false">IF(OR($D11=1,MONTH($B11)&lt;&gt;MONTH(StartDate),'У8 Ввод'!$D$209="",'У8 Ввод'!$E$209="",'У8 Ввод'!$D$209&gt;$B11),0,MAX(0,MIN(1,'У8 Ввод'!$E$209-NETWORKDAYS('У8 Ввод'!$D$209,$B11)+1))/Настройки!$E$14*100)</f>
        <v>0</v>
      </c>
      <c r="GW11" s="67" t="n">
        <f aca="false">IF(OR($D11=1,MONTH($B11)&lt;&gt;MONTH(StartDate),'У8 Ввод'!$D$210="",'У8 Ввод'!$E$210="",'У8 Ввод'!$D$210&gt;$B11),0,MAX(0,MIN(1,'У8 Ввод'!$E$210-NETWORKDAYS('У8 Ввод'!$D$210,$B11)+1))/Настройки!$E$14*100)</f>
        <v>0</v>
      </c>
      <c r="GX11" s="67" t="n">
        <f aca="false">IF(OR($D11=1,MONTH($B11)&lt;&gt;MONTH(StartDate),'У8 Ввод'!$D$211="",'У8 Ввод'!$E$211="",'У8 Ввод'!$D$211&gt;$B11),0,MAX(0,MIN(1,'У8 Ввод'!$E$211-NETWORKDAYS('У8 Ввод'!$D$211,$B11)+1))/Настройки!$E$14*100)</f>
        <v>0</v>
      </c>
      <c r="GY11" s="67" t="n">
        <f aca="false">IF(OR($D11=1,MONTH($B11)&lt;&gt;MONTH(StartDate),'У8 Ввод'!$D$212="",'У8 Ввод'!$E$212="",'У8 Ввод'!$D$212&gt;$B11),0,MAX(0,MIN(1,'У8 Ввод'!$E$212-NETWORKDAYS('У8 Ввод'!$D$212,$B11)+1))/Настройки!$E$14*100)</f>
        <v>0</v>
      </c>
      <c r="GZ11" s="67" t="n">
        <f aca="false">IF(OR($D11=1,MONTH($B11)&lt;&gt;MONTH(StartDate),'У8 Ввод'!$D$213="",'У8 Ввод'!$E$213="",'У8 Ввод'!$D$213&gt;$B11),0,MAX(0,MIN(1,'У8 Ввод'!$E$213-NETWORKDAYS('У8 Ввод'!$D$213,$B11)+1))/Настройки!$E$14*100)</f>
        <v>0</v>
      </c>
      <c r="HA11" s="67" t="n">
        <f aca="false">IF(OR($D11=1,MONTH($B11)&lt;&gt;MONTH(StartDate),'У8 Ввод'!$D$214="",'У8 Ввод'!$E$214="",'У8 Ввод'!$D$214&gt;$B11),0,MAX(0,MIN(1,'У8 Ввод'!$E$214-NETWORKDAYS('У8 Ввод'!$D$214,$B11)+1))/Настройки!$E$14*100)</f>
        <v>0</v>
      </c>
      <c r="HB11" s="67" t="n">
        <f aca="false">IF(OR($D11=1,MONTH($B11)&lt;&gt;MONTH(StartDate),'У8 Ввод'!$D$215="",'У8 Ввод'!$E$215="",'У8 Ввод'!$D$215&gt;$B11),0,MAX(0,MIN(1,'У8 Ввод'!$E$215-NETWORKDAYS('У8 Ввод'!$D$215,$B11)+1))/Настройки!$E$14*100)</f>
        <v>0</v>
      </c>
      <c r="HC11" s="67" t="n">
        <f aca="false">IF(OR($D11=1,MONTH($B11)&lt;&gt;MONTH(StartDate),'У8 Ввод'!$D$216="",'У8 Ввод'!$E$216="",'У8 Ввод'!$D$216&gt;$B11),0,MAX(0,MIN(1,'У8 Ввод'!$E$216-NETWORKDAYS('У8 Ввод'!$D$216,$B11)+1))/Настройки!$E$14*100)</f>
        <v>0</v>
      </c>
      <c r="HD11" s="67" t="n">
        <f aca="false">IF(OR($D11=1,MONTH($B11)&lt;&gt;MONTH(StartDate),'У8 Ввод'!$D$217="",'У8 Ввод'!$E$217="",'У8 Ввод'!$D$217&gt;$B11),0,MAX(0,MIN(1,'У8 Ввод'!$E$217-NETWORKDAYS('У8 Ввод'!$D$217,$B11)+1))/Настройки!$E$14*100)</f>
        <v>0</v>
      </c>
      <c r="HE11" s="67" t="n">
        <f aca="false">IF(OR($D11=1,MONTH($B11)&lt;&gt;MONTH(StartDate),'У8 Ввод'!$D$218="",'У8 Ввод'!$E$218="",'У8 Ввод'!$D$218&gt;$B11),0,MAX(0,MIN(1,'У8 Ввод'!$E$218-NETWORKDAYS('У8 Ввод'!$D$218,$B11)+1))/Настройки!$E$14*100)</f>
        <v>0</v>
      </c>
      <c r="HF11" s="67" t="n">
        <f aca="false">IF(OR($D11=1,MONTH($B11)&lt;&gt;MONTH(StartDate),'У8 Ввод'!$D$219="",'У8 Ввод'!$E$219="",'У8 Ввод'!$D$219&gt;$B11),0,MAX(0,MIN(1,'У8 Ввод'!$E$219-NETWORKDAYS('У8 Ввод'!$D$219,$B11)+1))/Настройки!$E$14*100)</f>
        <v>0</v>
      </c>
      <c r="HG11" s="67" t="n">
        <f aca="false">IF(OR($D11=1,MONTH($B11)&lt;&gt;MONTH(StartDate),'У8 Ввод'!$D$220="",'У8 Ввод'!$E$220="",'У8 Ввод'!$D$220&gt;$B11),0,MAX(0,MIN(1,'У8 Ввод'!$E$220-NETWORKDAYS('У8 Ввод'!$D$220,$B11)+1))/Настройки!$E$14*100)</f>
        <v>0</v>
      </c>
      <c r="HH11" s="67" t="n">
        <f aca="false">IF(OR($D11=1,MONTH($B11)&lt;&gt;MONTH(StartDate),'У8 Ввод'!$D$221="",'У8 Ввод'!$E$221="",'У8 Ввод'!$D$221&gt;$B11),0,MAX(0,MIN(1,'У8 Ввод'!$E$221-NETWORKDAYS('У8 Ввод'!$D$221,$B11)+1))/Настройки!$E$14*100)</f>
        <v>0</v>
      </c>
      <c r="HI11" s="67" t="n">
        <f aca="false">IF(OR($D11=1,MONTH($B11)&lt;&gt;MONTH(StartDate),'У8 Ввод'!$D$222="",'У8 Ввод'!$E$222="",'У8 Ввод'!$D$222&gt;$B11),0,MAX(0,MIN(1,'У8 Ввод'!$E$222-NETWORKDAYS('У8 Ввод'!$D$222,$B11)+1))/Настройки!$E$14*100)</f>
        <v>0</v>
      </c>
      <c r="HJ11" s="67" t="n">
        <f aca="false">IF(OR($D11=1,MONTH($B11)&lt;&gt;MONTH(StartDate),'У8 Ввод'!$D$223="",'У8 Ввод'!$E$223="",'У8 Ввод'!$D$223&gt;$B11),0,MAX(0,MIN(1,'У8 Ввод'!$E$223-NETWORKDAYS('У8 Ввод'!$D$223,$B11)+1))/Настройки!$E$14*100)</f>
        <v>0</v>
      </c>
      <c r="HK11" s="67" t="n">
        <f aca="false">IF(OR($D11=1,MONTH($B11)&lt;&gt;MONTH(StartDate),'У8 Ввод'!$D$224="",'У8 Ввод'!$E$224="",'У8 Ввод'!$D$224&gt;$B11),0,MAX(0,MIN(1,'У8 Ввод'!$E$224-NETWORKDAYS('У8 Ввод'!$D$224,$B11)+1))/Настройки!$E$14*100)</f>
        <v>0</v>
      </c>
      <c r="HL11" s="67" t="n">
        <f aca="false">IF(OR($D11=1,MONTH($B11)&lt;&gt;MONTH(StartDate),'У8 Ввод'!$D$225="",'У8 Ввод'!$E$225="",'У8 Ввод'!$D$225&gt;$B11),0,MAX(0,MIN(1,'У8 Ввод'!$E$225-NETWORKDAYS('У8 Ввод'!$D$225,$B11)+1))/Настройки!$E$14*100)</f>
        <v>0</v>
      </c>
      <c r="HM11" s="67" t="n">
        <f aca="false">IF(OR($D11=1,MONTH($B11)&lt;&gt;MONTH(StartDate),'У8 Ввод'!$D$226="",'У8 Ввод'!$E$226="",'У8 Ввод'!$D$226&gt;$B11),0,MAX(0,MIN(1,'У8 Ввод'!$E$226-NETWORKDAYS('У8 Ввод'!$D$226,$B11)+1))/Настройки!$E$14*100)</f>
        <v>0</v>
      </c>
      <c r="HN11" s="67" t="n">
        <f aca="false">IF(OR($D11=1,MONTH($B11)&lt;&gt;MONTH(StartDate),'У8 Ввод'!$D$227="",'У8 Ввод'!$E$227="",'У8 Ввод'!$D$227&gt;$B11),0,MAX(0,MIN(1,'У8 Ввод'!$E$227-NETWORKDAYS('У8 Ввод'!$D$227,$B11)+1))/Настройки!$E$14*100)</f>
        <v>0</v>
      </c>
      <c r="HO11" s="67" t="n">
        <f aca="false">IF(OR($D11=1,MONTH($B11)&lt;&gt;MONTH(StartDate),'У8 Ввод'!$D$228="",'У8 Ввод'!$E$228="",'У8 Ввод'!$D$228&gt;$B11),0,MAX(0,MIN(1,'У8 Ввод'!$E$228-NETWORKDAYS('У8 Ввод'!$D$228,$B11)+1))/Настройки!$E$14*100)</f>
        <v>0</v>
      </c>
      <c r="HP11" s="67" t="n">
        <f aca="false">IF(OR($D11=1,MONTH($B11)&lt;&gt;MONTH(StartDate),'У8 Ввод'!$D$229="",'У8 Ввод'!$E$229="",'У8 Ввод'!$D$229&gt;$B11),0,MAX(0,MIN(1,'У8 Ввод'!$E$229-NETWORKDAYS('У8 Ввод'!$D$229,$B11)+1))/Настройки!$E$14*100)</f>
        <v>0</v>
      </c>
      <c r="HQ11" s="67" t="n">
        <f aca="false">IF(OR($D11=1,MONTH($B11)&lt;&gt;MONTH(StartDate),'У8 Ввод'!$D$230="",'У8 Ввод'!$E$230="",'У8 Ввод'!$D$230&gt;$B11),0,MAX(0,MIN(1,'У8 Ввод'!$E$230-NETWORKDAYS('У8 Ввод'!$D$230,$B11)+1))/Настройки!$E$14*100)</f>
        <v>0</v>
      </c>
      <c r="HR11" s="67" t="n">
        <f aca="false">IF(OR($D11=1,MONTH($B11)&lt;&gt;MONTH(StartDate),'У8 Ввод'!$D$231="",'У8 Ввод'!$E$231="",'У8 Ввод'!$D$231&gt;$B11),0,MAX(0,MIN(1,'У8 Ввод'!$E$231-NETWORKDAYS('У8 Ввод'!$D$231,$B11)+1))/Настройки!$E$14*100)</f>
        <v>0</v>
      </c>
      <c r="HS11" s="67" t="n">
        <f aca="false">IF(OR($D11=1,MONTH($B11)&lt;&gt;MONTH(StartDate),'У8 Ввод'!$D$232="",'У8 Ввод'!$E$232="",'У8 Ввод'!$D$232&gt;$B11),0,MAX(0,MIN(1,'У8 Ввод'!$E$232-NETWORKDAYS('У8 Ввод'!$D$232,$B11)+1))/Настройки!$E$14*100)</f>
        <v>0</v>
      </c>
      <c r="HT11" s="67" t="n">
        <f aca="false">IF(OR($D11=1,MONTH($B11)&lt;&gt;MONTH(StartDate),'У8 Ввод'!$D$233="",'У8 Ввод'!$E$233="",'У8 Ввод'!$D$233&gt;$B11),0,MAX(0,MIN(1,'У8 Ввод'!$E$233-NETWORKDAYS('У8 Ввод'!$D$233,$B11)+1))/Настройки!$E$14*100)</f>
        <v>0</v>
      </c>
      <c r="HU11" s="67" t="n">
        <f aca="false">IF(OR($D11=1,MONTH($B11)&lt;&gt;MONTH(StartDate),'У8 Ввод'!$D$234="",'У8 Ввод'!$E$234="",'У8 Ввод'!$D$234&gt;$B11),0,MAX(0,MIN(1,'У8 Ввод'!$E$234-NETWORKDAYS('У8 Ввод'!$D$234,$B11)+1))/Настройки!$E$14*100)</f>
        <v>0</v>
      </c>
      <c r="HV11" s="67" t="n">
        <f aca="false">IF(OR($D11=1,MONTH($B11)&lt;&gt;MONTH(StartDate),'У8 Ввод'!$D$235="",'У8 Ввод'!$E$235="",'У8 Ввод'!$D$235&gt;$B11),0,MAX(0,MIN(1,'У8 Ввод'!$E$235-NETWORKDAYS('У8 Ввод'!$D$235,$B11)+1))/Настройки!$E$14*100)</f>
        <v>0</v>
      </c>
      <c r="HW11" s="67" t="n">
        <f aca="false">IF(OR($D11=1,MONTH($B11)&lt;&gt;MONTH(StartDate),'У8 Ввод'!$D$236="",'У8 Ввод'!$E$236="",'У8 Ввод'!$D$236&gt;$B11),0,MAX(0,MIN(1,'У8 Ввод'!$E$236-NETWORKDAYS('У8 Ввод'!$D$236,$B11)+1))/Настройки!$E$14*100)</f>
        <v>0</v>
      </c>
      <c r="HX11" s="67" t="n">
        <f aca="false">IF(OR($D11=1,MONTH($B11)&lt;&gt;MONTH(StartDate),'У8 Ввод'!$D$237="",'У8 Ввод'!$E$237="",'У8 Ввод'!$D$237&gt;$B11),0,MAX(0,MIN(1,'У8 Ввод'!$E$237-NETWORKDAYS('У8 Ввод'!$D$237,$B11)+1))/Настройки!$E$14*100)</f>
        <v>0</v>
      </c>
      <c r="HY11" s="67" t="n">
        <f aca="false">IF(OR($D11=1,MONTH($B11)&lt;&gt;MONTH(StartDate),'У8 Ввод'!$D$238="",'У8 Ввод'!$E$238="",'У8 Ввод'!$D$238&gt;$B11),0,MAX(0,MIN(1,'У8 Ввод'!$E$238-NETWORKDAYS('У8 Ввод'!$D$238,$B11)+1))/Настройки!$E$14*100)</f>
        <v>0</v>
      </c>
      <c r="HZ11" s="67" t="n">
        <f aca="false">IF(OR($D11=1,MONTH($B11)&lt;&gt;MONTH(StartDate),'У8 Ввод'!$D$239="",'У8 Ввод'!$E$239="",'У8 Ввод'!$D$239&gt;$B11),0,MAX(0,MIN(1,'У8 Ввод'!$E$239-NETWORKDAYS('У8 Ввод'!$D$239,$B11)+1))/Настройки!$E$14*100)</f>
        <v>0</v>
      </c>
      <c r="IA11" s="67" t="n">
        <f aca="false">IF(OR($D11=1,MONTH($B11)&lt;&gt;MONTH(StartDate),'У8 Ввод'!$D$240="",'У8 Ввод'!$E$240="",'У8 Ввод'!$D$240&gt;$B11),0,MAX(0,MIN(1,'У8 Ввод'!$E$240-NETWORKDAYS('У8 Ввод'!$D$240,$B11)+1))/Настройки!$E$14*100)</f>
        <v>0</v>
      </c>
      <c r="IB11" s="67" t="n">
        <f aca="false">IF(OR($D11=1,MONTH($B11)&lt;&gt;MONTH(StartDate),'У8 Ввод'!$D$241="",'У8 Ввод'!$E$241="",'У8 Ввод'!$D$241&gt;$B11),0,MAX(0,MIN(1,'У8 Ввод'!$E$241-NETWORKDAYS('У8 Ввод'!$D$241,$B11)+1))/Настройки!$E$14*100)</f>
        <v>0</v>
      </c>
      <c r="IC11" s="67" t="n">
        <f aca="false">IF(OR($D11=1,MONTH($B11)&lt;&gt;MONTH(StartDate),'У8 Ввод'!$D$242="",'У8 Ввод'!$E$242="",'У8 Ввод'!$D$242&gt;$B11),0,MAX(0,MIN(1,'У8 Ввод'!$E$242-NETWORKDAYS('У8 Ввод'!$D$242,$B11)+1))/Настройки!$E$14*100)</f>
        <v>0</v>
      </c>
      <c r="ID11" s="67" t="n">
        <f aca="false">IF(OR($D11=1,MONTH($B11)&lt;&gt;MONTH(StartDate),'У8 Ввод'!$D$243="",'У8 Ввод'!$E$243="",'У8 Ввод'!$D$243&gt;$B11),0,MAX(0,MIN(1,'У8 Ввод'!$E$243-NETWORKDAYS('У8 Ввод'!$D$243,$B11)+1))/Настройки!$E$14*100)</f>
        <v>0</v>
      </c>
      <c r="IE11" s="67" t="n">
        <f aca="false">IF(OR($D11=1,MONTH($B11)&lt;&gt;MONTH(StartDate),'У8 Ввод'!$D$244="",'У8 Ввод'!$E$244="",'У8 Ввод'!$D$244&gt;$B11),0,MAX(0,MIN(1,'У8 Ввод'!$E$244-NETWORKDAYS('У8 Ввод'!$D$244,$B11)+1))/Настройки!$E$14*100)</f>
        <v>0</v>
      </c>
      <c r="IF11" s="67" t="n">
        <f aca="false">IF(OR($D11=1,MONTH($B11)&lt;&gt;MONTH(StartDate),'У8 Ввод'!$D$245="",'У8 Ввод'!$E$245="",'У8 Ввод'!$D$245&gt;$B11),0,MAX(0,MIN(1,'У8 Ввод'!$E$245-NETWORKDAYS('У8 Ввод'!$D$245,$B11)+1))/Настройки!$E$14*100)</f>
        <v>0</v>
      </c>
      <c r="IG11" s="67" t="n">
        <f aca="false">IF(OR($D11=1,MONTH($B11)&lt;&gt;MONTH(StartDate),'У8 Ввод'!$D$246="",'У8 Ввод'!$E$246="",'У8 Ввод'!$D$246&gt;$B11),0,MAX(0,MIN(1,'У8 Ввод'!$E$246-NETWORKDAYS('У8 Ввод'!$D$246,$B11)+1))/Настройки!$E$14*100)</f>
        <v>0</v>
      </c>
      <c r="IH11" s="67" t="n">
        <f aca="false">IF(OR($D11=1,MONTH($B11)&lt;&gt;MONTH(StartDate),'У8 Ввод'!$D$247="",'У8 Ввод'!$E$247="",'У8 Ввод'!$D$247&gt;$B11),0,MAX(0,MIN(1,'У8 Ввод'!$E$247-NETWORKDAYS('У8 Ввод'!$D$247,$B11)+1))/Настройки!$E$14*100)</f>
        <v>0</v>
      </c>
      <c r="II11" s="67" t="n">
        <f aca="false">IF(OR($D11=1,MONTH($B11)&lt;&gt;MONTH(StartDate),'У8 Ввод'!$D$248="",'У8 Ввод'!$E$248="",'У8 Ввод'!$D$248&gt;$B11),0,MAX(0,MIN(1,'У8 Ввод'!$E$248-NETWORKDAYS('У8 Ввод'!$D$248,$B11)+1))/Настройки!$E$14*100)</f>
        <v>0</v>
      </c>
      <c r="IJ11" s="67" t="n">
        <f aca="false">IF(OR($D11=1,MONTH($B11)&lt;&gt;MONTH(StartDate),'У8 Ввод'!$D$249="",'У8 Ввод'!$E$249="",'У8 Ввод'!$D$249&gt;$B11),0,MAX(0,MIN(1,'У8 Ввод'!$E$249-NETWORKDAYS('У8 Ввод'!$D$249,$B11)+1))/Настройки!$E$14*100)</f>
        <v>0</v>
      </c>
      <c r="IK11" s="67" t="n">
        <f aca="false">IF(OR($D11=1,MONTH($B11)&lt;&gt;MONTH(StartDate),'У8 Ввод'!$D$250="",'У8 Ввод'!$E$250="",'У8 Ввод'!$D$250&gt;$B11),0,MAX(0,MIN(1,'У8 Ввод'!$E$250-NETWORKDAYS('У8 Ввод'!$D$250,$B11)+1))/Настройки!$E$14*100)</f>
        <v>0</v>
      </c>
      <c r="IL11" s="67" t="n">
        <f aca="false">IF(OR($D11=1,MONTH($B11)&lt;&gt;MONTH(StartDate),'У8 Ввод'!$D$251="",'У8 Ввод'!$E$251="",'У8 Ввод'!$D$251&gt;$B11),0,MAX(0,MIN(1,'У8 Ввод'!$E$251-NETWORKDAYS('У8 Ввод'!$D$251,$B11)+1))/Настройки!$E$14*100)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IF(OR($D12=1,MONTH($B12)&lt;&gt;MONTH(StartDate),'У8 Ввод'!$D$12="",'У8 Ввод'!$E$12="",'У8 Ввод'!$D$12&gt;$B12),0,MAX(0,MIN(1,'У8 Ввод'!$E$12-NETWORKDAYS('У8 Ввод'!$D$12,$B12)+1))/Настройки!$E$14*100)</f>
        <v>0</v>
      </c>
      <c r="H12" s="67" t="n">
        <f aca="false">IF(OR($D12=1,MONTH($B12)&lt;&gt;MONTH(StartDate),'У8 Ввод'!$D$13="",'У8 Ввод'!$E$13="",'У8 Ввод'!$D$13&gt;$B12),0,MAX(0,MIN(1,'У8 Ввод'!$E$13-NETWORKDAYS('У8 Ввод'!$D$13,$B12)+1))/Настройки!$E$14*100)</f>
        <v>0</v>
      </c>
      <c r="I12" s="67" t="n">
        <f aca="false">IF(OR($D12=1,MONTH($B12)&lt;&gt;MONTH(StartDate),'У8 Ввод'!$D$14="",'У8 Ввод'!$E$14="",'У8 Ввод'!$D$14&gt;$B12),0,MAX(0,MIN(1,'У8 Ввод'!$E$14-NETWORKDAYS('У8 Ввод'!$D$14,$B12)+1))/Настройки!$E$14*100)</f>
        <v>0</v>
      </c>
      <c r="J12" s="67" t="n">
        <f aca="false">IF(OR($D12=1,MONTH($B12)&lt;&gt;MONTH(StartDate),'У8 Ввод'!$D$15="",'У8 Ввод'!$E$15="",'У8 Ввод'!$D$15&gt;$B12),0,MAX(0,MIN(1,'У8 Ввод'!$E$15-NETWORKDAYS('У8 Ввод'!$D$15,$B12)+1))/Настройки!$E$14*100)</f>
        <v>0</v>
      </c>
      <c r="K12" s="67" t="n">
        <f aca="false">IF(OR($D12=1,MONTH($B12)&lt;&gt;MONTH(StartDate),'У8 Ввод'!$D$16="",'У8 Ввод'!$E$16="",'У8 Ввод'!$D$16&gt;$B12),0,MAX(0,MIN(1,'У8 Ввод'!$E$16-NETWORKDAYS('У8 Ввод'!$D$16,$B12)+1))/Настройки!$E$14*100)</f>
        <v>0</v>
      </c>
      <c r="L12" s="67" t="n">
        <f aca="false">IF(OR($D12=1,MONTH($B12)&lt;&gt;MONTH(StartDate),'У8 Ввод'!$D$17="",'У8 Ввод'!$E$17="",'У8 Ввод'!$D$17&gt;$B12),0,MAX(0,MIN(1,'У8 Ввод'!$E$17-NETWORKDAYS('У8 Ввод'!$D$17,$B12)+1))/Настройки!$E$14*100)</f>
        <v>0</v>
      </c>
      <c r="M12" s="67" t="n">
        <f aca="false">IF(OR($D12=1,MONTH($B12)&lt;&gt;MONTH(StartDate),'У8 Ввод'!$D$18="",'У8 Ввод'!$E$18="",'У8 Ввод'!$D$18&gt;$B12),0,MAX(0,MIN(1,'У8 Ввод'!$E$18-NETWORKDAYS('У8 Ввод'!$D$18,$B12)+1))/Настройки!$E$14*100)</f>
        <v>0</v>
      </c>
      <c r="N12" s="67" t="n">
        <f aca="false">IF(OR($D12=1,MONTH($B12)&lt;&gt;MONTH(StartDate),'У8 Ввод'!$D$19="",'У8 Ввод'!$E$19="",'У8 Ввод'!$D$19&gt;$B12),0,MAX(0,MIN(1,'У8 Ввод'!$E$19-NETWORKDAYS('У8 Ввод'!$D$19,$B12)+1))/Настройки!$E$14*100)</f>
        <v>0</v>
      </c>
      <c r="O12" s="67" t="n">
        <f aca="false">IF(OR($D12=1,MONTH($B12)&lt;&gt;MONTH(StartDate),'У8 Ввод'!$D$20="",'У8 Ввод'!$E$20="",'У8 Ввод'!$D$20&gt;$B12),0,MAX(0,MIN(1,'У8 Ввод'!$E$20-NETWORKDAYS('У8 Ввод'!$D$20,$B12)+1))/Настройки!$E$14*100)</f>
        <v>0</v>
      </c>
      <c r="P12" s="67" t="n">
        <f aca="false">IF(OR($D12=1,MONTH($B12)&lt;&gt;MONTH(StartDate),'У8 Ввод'!$D$21="",'У8 Ввод'!$E$21="",'У8 Ввод'!$D$21&gt;$B12),0,MAX(0,MIN(1,'У8 Ввод'!$E$21-NETWORKDAYS('У8 Ввод'!$D$21,$B12)+1))/Настройки!$E$14*100)</f>
        <v>0</v>
      </c>
      <c r="Q12" s="67" t="n">
        <f aca="false">IF(OR($D12=1,MONTH($B12)&lt;&gt;MONTH(StartDate),'У8 Ввод'!$D$22="",'У8 Ввод'!$E$22="",'У8 Ввод'!$D$22&gt;$B12),0,MAX(0,MIN(1,'У8 Ввод'!$E$22-NETWORKDAYS('У8 Ввод'!$D$22,$B12)+1))/Настройки!$E$14*100)</f>
        <v>0</v>
      </c>
      <c r="R12" s="67" t="n">
        <f aca="false">IF(OR($D12=1,MONTH($B12)&lt;&gt;MONTH(StartDate),'У8 Ввод'!$D$23="",'У8 Ввод'!$E$23="",'У8 Ввод'!$D$23&gt;$B12),0,MAX(0,MIN(1,'У8 Ввод'!$E$23-NETWORKDAYS('У8 Ввод'!$D$23,$B12)+1))/Настройки!$E$14*100)</f>
        <v>0</v>
      </c>
      <c r="S12" s="67" t="n">
        <f aca="false">IF(OR($D12=1,MONTH($B12)&lt;&gt;MONTH(StartDate),'У8 Ввод'!$D$24="",'У8 Ввод'!$E$24="",'У8 Ввод'!$D$24&gt;$B12),0,MAX(0,MIN(1,'У8 Ввод'!$E$24-NETWORKDAYS('У8 Ввод'!$D$24,$B12)+1))/Настройки!$E$14*100)</f>
        <v>0</v>
      </c>
      <c r="T12" s="67" t="n">
        <f aca="false">IF(OR($D12=1,MONTH($B12)&lt;&gt;MONTH(StartDate),'У8 Ввод'!$D$25="",'У8 Ввод'!$E$25="",'У8 Ввод'!$D$25&gt;$B12),0,MAX(0,MIN(1,'У8 Ввод'!$E$25-NETWORKDAYS('У8 Ввод'!$D$25,$B12)+1))/Настройки!$E$14*100)</f>
        <v>0</v>
      </c>
      <c r="U12" s="67" t="n">
        <f aca="false">IF(OR($D12=1,MONTH($B12)&lt;&gt;MONTH(StartDate),'У8 Ввод'!$D$26="",'У8 Ввод'!$E$26="",'У8 Ввод'!$D$26&gt;$B12),0,MAX(0,MIN(1,'У8 Ввод'!$E$26-NETWORKDAYS('У8 Ввод'!$D$26,$B12)+1))/Настройки!$E$14*100)</f>
        <v>0</v>
      </c>
      <c r="V12" s="67" t="n">
        <f aca="false">IF(OR($D12=1,MONTH($B12)&lt;&gt;MONTH(StartDate),'У8 Ввод'!$D$27="",'У8 Ввод'!$E$27="",'У8 Ввод'!$D$27&gt;$B12),0,MAX(0,MIN(1,'У8 Ввод'!$E$27-NETWORKDAYS('У8 Ввод'!$D$27,$B12)+1))/Настройки!$E$14*100)</f>
        <v>0</v>
      </c>
      <c r="W12" s="67" t="n">
        <f aca="false">IF(OR($D12=1,MONTH($B12)&lt;&gt;MONTH(StartDate),'У8 Ввод'!$D$28="",'У8 Ввод'!$E$28="",'У8 Ввод'!$D$28&gt;$B12),0,MAX(0,MIN(1,'У8 Ввод'!$E$28-NETWORKDAYS('У8 Ввод'!$D$28,$B12)+1))/Настройки!$E$14*100)</f>
        <v>0</v>
      </c>
      <c r="X12" s="67" t="n">
        <f aca="false">IF(OR($D12=1,MONTH($B12)&lt;&gt;MONTH(StartDate),'У8 Ввод'!$D$29="",'У8 Ввод'!$E$29="",'У8 Ввод'!$D$29&gt;$B12),0,MAX(0,MIN(1,'У8 Ввод'!$E$29-NETWORKDAYS('У8 Ввод'!$D$29,$B12)+1))/Настройки!$E$14*100)</f>
        <v>0</v>
      </c>
      <c r="Y12" s="67" t="n">
        <f aca="false">IF(OR($D12=1,MONTH($B12)&lt;&gt;MONTH(StartDate),'У8 Ввод'!$D$30="",'У8 Ввод'!$E$30="",'У8 Ввод'!$D$30&gt;$B12),0,MAX(0,MIN(1,'У8 Ввод'!$E$30-NETWORKDAYS('У8 Ввод'!$D$30,$B12)+1))/Настройки!$E$14*100)</f>
        <v>0</v>
      </c>
      <c r="Z12" s="67" t="n">
        <f aca="false">IF(OR($D12=1,MONTH($B12)&lt;&gt;MONTH(StartDate),'У8 Ввод'!$D$31="",'У8 Ввод'!$E$31="",'У8 Ввод'!$D$31&gt;$B12),0,MAX(0,MIN(1,'У8 Ввод'!$E$31-NETWORKDAYS('У8 Ввод'!$D$31,$B12)+1))/Настройки!$E$14*100)</f>
        <v>0</v>
      </c>
      <c r="AA12" s="67" t="n">
        <f aca="false">IF(OR($D12=1,MONTH($B12)&lt;&gt;MONTH(StartDate),'У8 Ввод'!$D$32="",'У8 Ввод'!$E$32="",'У8 Ввод'!$D$32&gt;$B12),0,MAX(0,MIN(1,'У8 Ввод'!$E$32-NETWORKDAYS('У8 Ввод'!$D$32,$B12)+1))/Настройки!$E$14*100)</f>
        <v>0</v>
      </c>
      <c r="AB12" s="67" t="n">
        <f aca="false">IF(OR($D12=1,MONTH($B12)&lt;&gt;MONTH(StartDate),'У8 Ввод'!$D$33="",'У8 Ввод'!$E$33="",'У8 Ввод'!$D$33&gt;$B12),0,MAX(0,MIN(1,'У8 Ввод'!$E$33-NETWORKDAYS('У8 Ввод'!$D$33,$B12)+1))/Настройки!$E$14*100)</f>
        <v>0</v>
      </c>
      <c r="AC12" s="67" t="n">
        <f aca="false">IF(OR($D12=1,MONTH($B12)&lt;&gt;MONTH(StartDate),'У8 Ввод'!$D$34="",'У8 Ввод'!$E$34="",'У8 Ввод'!$D$34&gt;$B12),0,MAX(0,MIN(1,'У8 Ввод'!$E$34-NETWORKDAYS('У8 Ввод'!$D$34,$B12)+1))/Настройки!$E$14*100)</f>
        <v>0</v>
      </c>
      <c r="AD12" s="67" t="n">
        <f aca="false">IF(OR($D12=1,MONTH($B12)&lt;&gt;MONTH(StartDate),'У8 Ввод'!$D$35="",'У8 Ввод'!$E$35="",'У8 Ввод'!$D$35&gt;$B12),0,MAX(0,MIN(1,'У8 Ввод'!$E$35-NETWORKDAYS('У8 Ввод'!$D$35,$B12)+1))/Настройки!$E$14*100)</f>
        <v>0</v>
      </c>
      <c r="AE12" s="67" t="n">
        <f aca="false">IF(OR($D12=1,MONTH($B12)&lt;&gt;MONTH(StartDate),'У8 Ввод'!$D$36="",'У8 Ввод'!$E$36="",'У8 Ввод'!$D$36&gt;$B12),0,MAX(0,MIN(1,'У8 Ввод'!$E$36-NETWORKDAYS('У8 Ввод'!$D$36,$B12)+1))/Настройки!$E$14*100)</f>
        <v>0</v>
      </c>
      <c r="AF12" s="67" t="n">
        <f aca="false">IF(OR($D12=1,MONTH($B12)&lt;&gt;MONTH(StartDate),'У8 Ввод'!$D$37="",'У8 Ввод'!$E$37="",'У8 Ввод'!$D$37&gt;$B12),0,MAX(0,MIN(1,'У8 Ввод'!$E$37-NETWORKDAYS('У8 Ввод'!$D$37,$B12)+1))/Настройки!$E$14*100)</f>
        <v>0</v>
      </c>
      <c r="AG12" s="67" t="n">
        <f aca="false">IF(OR($D12=1,MONTH($B12)&lt;&gt;MONTH(StartDate),'У8 Ввод'!$D$38="",'У8 Ввод'!$E$38="",'У8 Ввод'!$D$38&gt;$B12),0,MAX(0,MIN(1,'У8 Ввод'!$E$38-NETWORKDAYS('У8 Ввод'!$D$38,$B12)+1))/Настройки!$E$14*100)</f>
        <v>0</v>
      </c>
      <c r="AH12" s="67" t="n">
        <f aca="false">IF(OR($D12=1,MONTH($B12)&lt;&gt;MONTH(StartDate),'У8 Ввод'!$D$39="",'У8 Ввод'!$E$39="",'У8 Ввод'!$D$39&gt;$B12),0,MAX(0,MIN(1,'У8 Ввод'!$E$39-NETWORKDAYS('У8 Ввод'!$D$39,$B12)+1))/Настройки!$E$14*100)</f>
        <v>0</v>
      </c>
      <c r="AI12" s="67" t="n">
        <f aca="false">IF(OR($D12=1,MONTH($B12)&lt;&gt;MONTH(StartDate),'У8 Ввод'!$D$40="",'У8 Ввод'!$E$40="",'У8 Ввод'!$D$40&gt;$B12),0,MAX(0,MIN(1,'У8 Ввод'!$E$40-NETWORKDAYS('У8 Ввод'!$D$40,$B12)+1))/Настройки!$E$14*100)</f>
        <v>0</v>
      </c>
      <c r="AJ12" s="67" t="n">
        <f aca="false">IF(OR($D12=1,MONTH($B12)&lt;&gt;MONTH(StartDate),'У8 Ввод'!$D$41="",'У8 Ввод'!$E$41="",'У8 Ввод'!$D$41&gt;$B12),0,MAX(0,MIN(1,'У8 Ввод'!$E$41-NETWORKDAYS('У8 Ввод'!$D$41,$B12)+1))/Настройки!$E$14*100)</f>
        <v>0</v>
      </c>
      <c r="AK12" s="67" t="n">
        <f aca="false">IF(OR($D12=1,MONTH($B12)&lt;&gt;MONTH(StartDate),'У8 Ввод'!$D$42="",'У8 Ввод'!$E$42="",'У8 Ввод'!$D$42&gt;$B12),0,MAX(0,MIN(1,'У8 Ввод'!$E$42-NETWORKDAYS('У8 Ввод'!$D$42,$B12)+1))/Настройки!$E$14*100)</f>
        <v>0</v>
      </c>
      <c r="AL12" s="67" t="n">
        <f aca="false">IF(OR($D12=1,MONTH($B12)&lt;&gt;MONTH(StartDate),'У8 Ввод'!$D$43="",'У8 Ввод'!$E$43="",'У8 Ввод'!$D$43&gt;$B12),0,MAX(0,MIN(1,'У8 Ввод'!$E$43-NETWORKDAYS('У8 Ввод'!$D$43,$B12)+1))/Настройки!$E$14*100)</f>
        <v>0</v>
      </c>
      <c r="AM12" s="67" t="n">
        <f aca="false">IF(OR($D12=1,MONTH($B12)&lt;&gt;MONTH(StartDate),'У8 Ввод'!$D$44="",'У8 Ввод'!$E$44="",'У8 Ввод'!$D$44&gt;$B12),0,MAX(0,MIN(1,'У8 Ввод'!$E$44-NETWORKDAYS('У8 Ввод'!$D$44,$B12)+1))/Настройки!$E$14*100)</f>
        <v>0</v>
      </c>
      <c r="AN12" s="67" t="n">
        <f aca="false">IF(OR($D12=1,MONTH($B12)&lt;&gt;MONTH(StartDate),'У8 Ввод'!$D$45="",'У8 Ввод'!$E$45="",'У8 Ввод'!$D$45&gt;$B12),0,MAX(0,MIN(1,'У8 Ввод'!$E$45-NETWORKDAYS('У8 Ввод'!$D$45,$B12)+1))/Настройки!$E$14*100)</f>
        <v>0</v>
      </c>
      <c r="AO12" s="67" t="n">
        <f aca="false">IF(OR($D12=1,MONTH($B12)&lt;&gt;MONTH(StartDate),'У8 Ввод'!$D$46="",'У8 Ввод'!$E$46="",'У8 Ввод'!$D$46&gt;$B12),0,MAX(0,MIN(1,'У8 Ввод'!$E$46-NETWORKDAYS('У8 Ввод'!$D$46,$B12)+1))/Настройки!$E$14*100)</f>
        <v>0</v>
      </c>
      <c r="AP12" s="67" t="n">
        <f aca="false">IF(OR($D12=1,MONTH($B12)&lt;&gt;MONTH(StartDate),'У8 Ввод'!$D$47="",'У8 Ввод'!$E$47="",'У8 Ввод'!$D$47&gt;$B12),0,MAX(0,MIN(1,'У8 Ввод'!$E$47-NETWORKDAYS('У8 Ввод'!$D$47,$B12)+1))/Настройки!$E$14*100)</f>
        <v>0</v>
      </c>
      <c r="AQ12" s="67" t="n">
        <f aca="false">IF(OR($D12=1,MONTH($B12)&lt;&gt;MONTH(StartDate),'У8 Ввод'!$D$48="",'У8 Ввод'!$E$48="",'У8 Ввод'!$D$48&gt;$B12),0,MAX(0,MIN(1,'У8 Ввод'!$E$48-NETWORKDAYS('У8 Ввод'!$D$48,$B12)+1))/Настройки!$E$14*100)</f>
        <v>0</v>
      </c>
      <c r="AR12" s="67" t="n">
        <f aca="false">IF(OR($D12=1,MONTH($B12)&lt;&gt;MONTH(StartDate),'У8 Ввод'!$D$49="",'У8 Ввод'!$E$49="",'У8 Ввод'!$D$49&gt;$B12),0,MAX(0,MIN(1,'У8 Ввод'!$E$49-NETWORKDAYS('У8 Ввод'!$D$49,$B12)+1))/Настройки!$E$14*100)</f>
        <v>0</v>
      </c>
      <c r="AS12" s="67" t="n">
        <f aca="false">IF(OR($D12=1,MONTH($B12)&lt;&gt;MONTH(StartDate),'У8 Ввод'!$D$50="",'У8 Ввод'!$E$50="",'У8 Ввод'!$D$50&gt;$B12),0,MAX(0,MIN(1,'У8 Ввод'!$E$50-NETWORKDAYS('У8 Ввод'!$D$50,$B12)+1))/Настройки!$E$14*100)</f>
        <v>0</v>
      </c>
      <c r="AT12" s="67" t="n">
        <f aca="false">IF(OR($D12=1,MONTH($B12)&lt;&gt;MONTH(StartDate),'У8 Ввод'!$D$51="",'У8 Ввод'!$E$51="",'У8 Ввод'!$D$51&gt;$B12),0,MAX(0,MIN(1,'У8 Ввод'!$E$51-NETWORKDAYS('У8 Ввод'!$D$51,$B12)+1))/Настройки!$E$14*100)</f>
        <v>0</v>
      </c>
      <c r="AU12" s="67" t="n">
        <f aca="false">IF(OR($D12=1,MONTH($B12)&lt;&gt;MONTH(StartDate),'У8 Ввод'!$D$52="",'У8 Ввод'!$E$52="",'У8 Ввод'!$D$52&gt;$B12),0,MAX(0,MIN(1,'У8 Ввод'!$E$52-NETWORKDAYS('У8 Ввод'!$D$52,$B12)+1))/Настройки!$E$14*100)</f>
        <v>0</v>
      </c>
      <c r="AV12" s="67" t="n">
        <f aca="false">IF(OR($D12=1,MONTH($B12)&lt;&gt;MONTH(StartDate),'У8 Ввод'!$D$53="",'У8 Ввод'!$E$53="",'У8 Ввод'!$D$53&gt;$B12),0,MAX(0,MIN(1,'У8 Ввод'!$E$53-NETWORKDAYS('У8 Ввод'!$D$53,$B12)+1))/Настройки!$E$14*100)</f>
        <v>0</v>
      </c>
      <c r="AW12" s="67" t="n">
        <f aca="false">IF(OR($D12=1,MONTH($B12)&lt;&gt;MONTH(StartDate),'У8 Ввод'!$D$54="",'У8 Ввод'!$E$54="",'У8 Ввод'!$D$54&gt;$B12),0,MAX(0,MIN(1,'У8 Ввод'!$E$54-NETWORKDAYS('У8 Ввод'!$D$54,$B12)+1))/Настройки!$E$14*100)</f>
        <v>0</v>
      </c>
      <c r="AX12" s="67" t="n">
        <f aca="false">IF(OR($D12=1,MONTH($B12)&lt;&gt;MONTH(StartDate),'У8 Ввод'!$D$55="",'У8 Ввод'!$E$55="",'У8 Ввод'!$D$55&gt;$B12),0,MAX(0,MIN(1,'У8 Ввод'!$E$55-NETWORKDAYS('У8 Ввод'!$D$55,$B12)+1))/Настройки!$E$14*100)</f>
        <v>0</v>
      </c>
      <c r="AY12" s="67" t="n">
        <f aca="false">IF(OR($D12=1,MONTH($B12)&lt;&gt;MONTH(StartDate),'У8 Ввод'!$D$56="",'У8 Ввод'!$E$56="",'У8 Ввод'!$D$56&gt;$B12),0,MAX(0,MIN(1,'У8 Ввод'!$E$56-NETWORKDAYS('У8 Ввод'!$D$56,$B12)+1))/Настройки!$E$14*100)</f>
        <v>0</v>
      </c>
      <c r="AZ12" s="67" t="n">
        <f aca="false">IF(OR($D12=1,MONTH($B12)&lt;&gt;MONTH(StartDate),'У8 Ввод'!$D$57="",'У8 Ввод'!$E$57="",'У8 Ввод'!$D$57&gt;$B12),0,MAX(0,MIN(1,'У8 Ввод'!$E$57-NETWORKDAYS('У8 Ввод'!$D$57,$B12)+1))/Настройки!$E$14*100)</f>
        <v>0</v>
      </c>
      <c r="BA12" s="67" t="n">
        <f aca="false">IF(OR($D12=1,MONTH($B12)&lt;&gt;MONTH(StartDate),'У8 Ввод'!$D$58="",'У8 Ввод'!$E$58="",'У8 Ввод'!$D$58&gt;$B12),0,MAX(0,MIN(1,'У8 Ввод'!$E$58-NETWORKDAYS('У8 Ввод'!$D$58,$B12)+1))/Настройки!$E$14*100)</f>
        <v>0</v>
      </c>
      <c r="BB12" s="67" t="n">
        <f aca="false">IF(OR($D12=1,MONTH($B12)&lt;&gt;MONTH(StartDate),'У8 Ввод'!$D$59="",'У8 Ввод'!$E$59="",'У8 Ввод'!$D$59&gt;$B12),0,MAX(0,MIN(1,'У8 Ввод'!$E$59-NETWORKDAYS('У8 Ввод'!$D$59,$B12)+1))/Настройки!$E$14*100)</f>
        <v>0</v>
      </c>
      <c r="BC12" s="67" t="n">
        <f aca="false">IF(OR($D12=1,MONTH($B12)&lt;&gt;MONTH(StartDate),'У8 Ввод'!$D$60="",'У8 Ввод'!$E$60="",'У8 Ввод'!$D$60&gt;$B12),0,MAX(0,MIN(1,'У8 Ввод'!$E$60-NETWORKDAYS('У8 Ввод'!$D$60,$B12)+1))/Настройки!$E$14*100)</f>
        <v>0</v>
      </c>
      <c r="BD12" s="67" t="n">
        <f aca="false">IF(OR($D12=1,MONTH($B12)&lt;&gt;MONTH(StartDate),'У8 Ввод'!$D$61="",'У8 Ввод'!$E$61="",'У8 Ввод'!$D$61&gt;$B12),0,MAX(0,MIN(1,'У8 Ввод'!$E$61-NETWORKDAYS('У8 Ввод'!$D$61,$B12)+1))/Настройки!$E$14*100)</f>
        <v>0</v>
      </c>
      <c r="BE12" s="67" t="n">
        <f aca="false">IF(OR($D12=1,MONTH($B12)&lt;&gt;MONTH(StartDate),'У8 Ввод'!$D$62="",'У8 Ввод'!$E$62="",'У8 Ввод'!$D$62&gt;$B12),0,MAX(0,MIN(1,'У8 Ввод'!$E$62-NETWORKDAYS('У8 Ввод'!$D$62,$B12)+1))/Настройки!$E$14*100)</f>
        <v>0</v>
      </c>
      <c r="BF12" s="67" t="n">
        <f aca="false">IF(OR($D12=1,MONTH($B12)&lt;&gt;MONTH(StartDate),'У8 Ввод'!$D$63="",'У8 Ввод'!$E$63="",'У8 Ввод'!$D$63&gt;$B12),0,MAX(0,MIN(1,'У8 Ввод'!$E$63-NETWORKDAYS('У8 Ввод'!$D$63,$B12)+1))/Настройки!$E$14*100)</f>
        <v>0</v>
      </c>
      <c r="BG12" s="67" t="n">
        <f aca="false">IF(OR($D12=1,MONTH($B12)&lt;&gt;MONTH(StartDate),'У8 Ввод'!$D$64="",'У8 Ввод'!$E$64="",'У8 Ввод'!$D$64&gt;$B12),0,MAX(0,MIN(1,'У8 Ввод'!$E$64-NETWORKDAYS('У8 Ввод'!$D$64,$B12)+1))/Настройки!$E$14*100)</f>
        <v>0</v>
      </c>
      <c r="BH12" s="67" t="n">
        <f aca="false">IF(OR($D12=1,MONTH($B12)&lt;&gt;MONTH(StartDate),'У8 Ввод'!$D$65="",'У8 Ввод'!$E$65="",'У8 Ввод'!$D$65&gt;$B12),0,MAX(0,MIN(1,'У8 Ввод'!$E$65-NETWORKDAYS('У8 Ввод'!$D$65,$B12)+1))/Настройки!$E$14*100)</f>
        <v>0</v>
      </c>
      <c r="BI12" s="67" t="n">
        <f aca="false">IF(OR($D12=1,MONTH($B12)&lt;&gt;MONTH(StartDate),'У8 Ввод'!$D$66="",'У8 Ввод'!$E$66="",'У8 Ввод'!$D$66&gt;$B12),0,MAX(0,MIN(1,'У8 Ввод'!$E$66-NETWORKDAYS('У8 Ввод'!$D$66,$B12)+1))/Настройки!$E$14*100)</f>
        <v>0</v>
      </c>
      <c r="BJ12" s="67" t="n">
        <f aca="false">IF(OR($D12=1,MONTH($B12)&lt;&gt;MONTH(StartDate),'У8 Ввод'!$D$67="",'У8 Ввод'!$E$67="",'У8 Ввод'!$D$67&gt;$B12),0,MAX(0,MIN(1,'У8 Ввод'!$E$67-NETWORKDAYS('У8 Ввод'!$D$67,$B12)+1))/Настройки!$E$14*100)</f>
        <v>0</v>
      </c>
      <c r="BK12" s="67" t="n">
        <f aca="false">IF(OR($D12=1,MONTH($B12)&lt;&gt;MONTH(StartDate),'У8 Ввод'!$D$68="",'У8 Ввод'!$E$68="",'У8 Ввод'!$D$68&gt;$B12),0,MAX(0,MIN(1,'У8 Ввод'!$E$68-NETWORKDAYS('У8 Ввод'!$D$68,$B12)+1))/Настройки!$E$14*100)</f>
        <v>0</v>
      </c>
      <c r="BL12" s="67" t="n">
        <f aca="false">IF(OR($D12=1,MONTH($B12)&lt;&gt;MONTH(StartDate),'У8 Ввод'!$D$69="",'У8 Ввод'!$E$69="",'У8 Ввод'!$D$69&gt;$B12),0,MAX(0,MIN(1,'У8 Ввод'!$E$69-NETWORKDAYS('У8 Ввод'!$D$69,$B12)+1))/Настройки!$E$14*100)</f>
        <v>0</v>
      </c>
      <c r="BM12" s="67" t="n">
        <f aca="false">IF(OR($D12=1,MONTH($B12)&lt;&gt;MONTH(StartDate),'У8 Ввод'!$D$70="",'У8 Ввод'!$E$70="",'У8 Ввод'!$D$70&gt;$B12),0,MAX(0,MIN(1,'У8 Ввод'!$E$70-NETWORKDAYS('У8 Ввод'!$D$70,$B12)+1))/Настройки!$E$14*100)</f>
        <v>0</v>
      </c>
      <c r="BN12" s="67" t="n">
        <f aca="false">IF(OR($D12=1,MONTH($B12)&lt;&gt;MONTH(StartDate),'У8 Ввод'!$D$71="",'У8 Ввод'!$E$71="",'У8 Ввод'!$D$71&gt;$B12),0,MAX(0,MIN(1,'У8 Ввод'!$E$71-NETWORKDAYS('У8 Ввод'!$D$71,$B12)+1))/Настройки!$E$14*100)</f>
        <v>0</v>
      </c>
      <c r="BO12" s="67" t="n">
        <f aca="false">IF(OR($D12=1,MONTH($B12)&lt;&gt;MONTH(StartDate),'У8 Ввод'!$D$72="",'У8 Ввод'!$E$72="",'У8 Ввод'!$D$72&gt;$B12),0,MAX(0,MIN(1,'У8 Ввод'!$E$72-NETWORKDAYS('У8 Ввод'!$D$72,$B12)+1))/Настройки!$E$14*100)</f>
        <v>0</v>
      </c>
      <c r="BP12" s="67" t="n">
        <f aca="false">IF(OR($D12=1,MONTH($B12)&lt;&gt;MONTH(StartDate),'У8 Ввод'!$D$73="",'У8 Ввод'!$E$73="",'У8 Ввод'!$D$73&gt;$B12),0,MAX(0,MIN(1,'У8 Ввод'!$E$73-NETWORKDAYS('У8 Ввод'!$D$73,$B12)+1))/Настройки!$E$14*100)</f>
        <v>0</v>
      </c>
      <c r="BQ12" s="67" t="n">
        <f aca="false">IF(OR($D12=1,MONTH($B12)&lt;&gt;MONTH(StartDate),'У8 Ввод'!$D$74="",'У8 Ввод'!$E$74="",'У8 Ввод'!$D$74&gt;$B12),0,MAX(0,MIN(1,'У8 Ввод'!$E$74-NETWORKDAYS('У8 Ввод'!$D$74,$B12)+1))/Настройки!$E$14*100)</f>
        <v>0</v>
      </c>
      <c r="BR12" s="67" t="n">
        <f aca="false">IF(OR($D12=1,MONTH($B12)&lt;&gt;MONTH(StartDate),'У8 Ввод'!$D$75="",'У8 Ввод'!$E$75="",'У8 Ввод'!$D$75&gt;$B12),0,MAX(0,MIN(1,'У8 Ввод'!$E$75-NETWORKDAYS('У8 Ввод'!$D$75,$B12)+1))/Настройки!$E$14*100)</f>
        <v>0</v>
      </c>
      <c r="BS12" s="67" t="n">
        <f aca="false">IF(OR($D12=1,MONTH($B12)&lt;&gt;MONTH(StartDate),'У8 Ввод'!$D$76="",'У8 Ввод'!$E$76="",'У8 Ввод'!$D$76&gt;$B12),0,MAX(0,MIN(1,'У8 Ввод'!$E$76-NETWORKDAYS('У8 Ввод'!$D$76,$B12)+1))/Настройки!$E$14*100)</f>
        <v>0</v>
      </c>
      <c r="BT12" s="67" t="n">
        <f aca="false">IF(OR($D12=1,MONTH($B12)&lt;&gt;MONTH(StartDate),'У8 Ввод'!$D$77="",'У8 Ввод'!$E$77="",'У8 Ввод'!$D$77&gt;$B12),0,MAX(0,MIN(1,'У8 Ввод'!$E$77-NETWORKDAYS('У8 Ввод'!$D$77,$B12)+1))/Настройки!$E$14*100)</f>
        <v>0</v>
      </c>
      <c r="BU12" s="67" t="n">
        <f aca="false">IF(OR($D12=1,MONTH($B12)&lt;&gt;MONTH(StartDate),'У8 Ввод'!$D$78="",'У8 Ввод'!$E$78="",'У8 Ввод'!$D$78&gt;$B12),0,MAX(0,MIN(1,'У8 Ввод'!$E$78-NETWORKDAYS('У8 Ввод'!$D$78,$B12)+1))/Настройки!$E$14*100)</f>
        <v>0</v>
      </c>
      <c r="BV12" s="67" t="n">
        <f aca="false">IF(OR($D12=1,MONTH($B12)&lt;&gt;MONTH(StartDate),'У8 Ввод'!$D$79="",'У8 Ввод'!$E$79="",'У8 Ввод'!$D$79&gt;$B12),0,MAX(0,MIN(1,'У8 Ввод'!$E$79-NETWORKDAYS('У8 Ввод'!$D$79,$B12)+1))/Настройки!$E$14*100)</f>
        <v>0</v>
      </c>
      <c r="BW12" s="67" t="n">
        <f aca="false">IF(OR($D12=1,MONTH($B12)&lt;&gt;MONTH(StartDate),'У8 Ввод'!$D$80="",'У8 Ввод'!$E$80="",'У8 Ввод'!$D$80&gt;$B12),0,MAX(0,MIN(1,'У8 Ввод'!$E$80-NETWORKDAYS('У8 Ввод'!$D$80,$B12)+1))/Настройки!$E$14*100)</f>
        <v>0</v>
      </c>
      <c r="BX12" s="67" t="n">
        <f aca="false">IF(OR($D12=1,MONTH($B12)&lt;&gt;MONTH(StartDate),'У8 Ввод'!$D$81="",'У8 Ввод'!$E$81="",'У8 Ввод'!$D$81&gt;$B12),0,MAX(0,MIN(1,'У8 Ввод'!$E$81-NETWORKDAYS('У8 Ввод'!$D$81,$B12)+1))/Настройки!$E$14*100)</f>
        <v>0</v>
      </c>
      <c r="BY12" s="67" t="n">
        <f aca="false">IF(OR($D12=1,MONTH($B12)&lt;&gt;MONTH(StartDate),'У8 Ввод'!$D$82="",'У8 Ввод'!$E$82="",'У8 Ввод'!$D$82&gt;$B12),0,MAX(0,MIN(1,'У8 Ввод'!$E$82-NETWORKDAYS('У8 Ввод'!$D$82,$B12)+1))/Настройки!$E$14*100)</f>
        <v>0</v>
      </c>
      <c r="BZ12" s="67" t="n">
        <f aca="false">IF(OR($D12=1,MONTH($B12)&lt;&gt;MONTH(StartDate),'У8 Ввод'!$D$83="",'У8 Ввод'!$E$83="",'У8 Ввод'!$D$83&gt;$B12),0,MAX(0,MIN(1,'У8 Ввод'!$E$83-NETWORKDAYS('У8 Ввод'!$D$83,$B12)+1))/Настройки!$E$14*100)</f>
        <v>0</v>
      </c>
      <c r="CA12" s="67" t="n">
        <f aca="false">IF(OR($D12=1,MONTH($B12)&lt;&gt;MONTH(StartDate),'У8 Ввод'!$D$84="",'У8 Ввод'!$E$84="",'У8 Ввод'!$D$84&gt;$B12),0,MAX(0,MIN(1,'У8 Ввод'!$E$84-NETWORKDAYS('У8 Ввод'!$D$84,$B12)+1))/Настройки!$E$14*100)</f>
        <v>0</v>
      </c>
      <c r="CB12" s="67" t="n">
        <f aca="false">IF(OR($D12=1,MONTH($B12)&lt;&gt;MONTH(StartDate),'У8 Ввод'!$D$85="",'У8 Ввод'!$E$85="",'У8 Ввод'!$D$85&gt;$B12),0,MAX(0,MIN(1,'У8 Ввод'!$E$85-NETWORKDAYS('У8 Ввод'!$D$85,$B12)+1))/Настройки!$E$14*100)</f>
        <v>0</v>
      </c>
      <c r="CC12" s="67" t="n">
        <f aca="false">IF(OR($D12=1,MONTH($B12)&lt;&gt;MONTH(StartDate),'У8 Ввод'!$D$86="",'У8 Ввод'!$E$86="",'У8 Ввод'!$D$86&gt;$B12),0,MAX(0,MIN(1,'У8 Ввод'!$E$86-NETWORKDAYS('У8 Ввод'!$D$86,$B12)+1))/Настройки!$E$14*100)</f>
        <v>0</v>
      </c>
      <c r="CD12" s="67" t="n">
        <f aca="false">IF(OR($D12=1,MONTH($B12)&lt;&gt;MONTH(StartDate),'У8 Ввод'!$D$87="",'У8 Ввод'!$E$87="",'У8 Ввод'!$D$87&gt;$B12),0,MAX(0,MIN(1,'У8 Ввод'!$E$87-NETWORKDAYS('У8 Ввод'!$D$87,$B12)+1))/Настройки!$E$14*100)</f>
        <v>0</v>
      </c>
      <c r="CE12" s="67" t="n">
        <f aca="false">IF(OR($D12=1,MONTH($B12)&lt;&gt;MONTH(StartDate),'У8 Ввод'!$D$88="",'У8 Ввод'!$E$88="",'У8 Ввод'!$D$88&gt;$B12),0,MAX(0,MIN(1,'У8 Ввод'!$E$88-NETWORKDAYS('У8 Ввод'!$D$88,$B12)+1))/Настройки!$E$14*100)</f>
        <v>0</v>
      </c>
      <c r="CF12" s="67" t="n">
        <f aca="false">IF(OR($D12=1,MONTH($B12)&lt;&gt;MONTH(StartDate),'У8 Ввод'!$D$89="",'У8 Ввод'!$E$89="",'У8 Ввод'!$D$89&gt;$B12),0,MAX(0,MIN(1,'У8 Ввод'!$E$89-NETWORKDAYS('У8 Ввод'!$D$89,$B12)+1))/Настройки!$E$14*100)</f>
        <v>0</v>
      </c>
      <c r="CG12" s="67" t="n">
        <f aca="false">IF(OR($D12=1,MONTH($B12)&lt;&gt;MONTH(StartDate),'У8 Ввод'!$D$90="",'У8 Ввод'!$E$90="",'У8 Ввод'!$D$90&gt;$B12),0,MAX(0,MIN(1,'У8 Ввод'!$E$90-NETWORKDAYS('У8 Ввод'!$D$90,$B12)+1))/Настройки!$E$14*100)</f>
        <v>0</v>
      </c>
      <c r="CH12" s="67" t="n">
        <f aca="false">IF(OR($D12=1,MONTH($B12)&lt;&gt;MONTH(StartDate),'У8 Ввод'!$D$91="",'У8 Ввод'!$E$91="",'У8 Ввод'!$D$91&gt;$B12),0,MAX(0,MIN(1,'У8 Ввод'!$E$91-NETWORKDAYS('У8 Ввод'!$D$91,$B12)+1))/Настройки!$E$14*100)</f>
        <v>0</v>
      </c>
      <c r="CI12" s="67" t="n">
        <f aca="false">IF(OR($D12=1,MONTH($B12)&lt;&gt;MONTH(StartDate),'У8 Ввод'!$D$92="",'У8 Ввод'!$E$92="",'У8 Ввод'!$D$92&gt;$B12),0,MAX(0,MIN(1,'У8 Ввод'!$E$92-NETWORKDAYS('У8 Ввод'!$D$92,$B12)+1))/Настройки!$E$14*100)</f>
        <v>0</v>
      </c>
      <c r="CJ12" s="67" t="n">
        <f aca="false">IF(OR($D12=1,MONTH($B12)&lt;&gt;MONTH(StartDate),'У8 Ввод'!$D$93="",'У8 Ввод'!$E$93="",'У8 Ввод'!$D$93&gt;$B12),0,MAX(0,MIN(1,'У8 Ввод'!$E$93-NETWORKDAYS('У8 Ввод'!$D$93,$B12)+1))/Настройки!$E$14*100)</f>
        <v>0</v>
      </c>
      <c r="CK12" s="67" t="n">
        <f aca="false">IF(OR($D12=1,MONTH($B12)&lt;&gt;MONTH(StartDate),'У8 Ввод'!$D$94="",'У8 Ввод'!$E$94="",'У8 Ввод'!$D$94&gt;$B12),0,MAX(0,MIN(1,'У8 Ввод'!$E$94-NETWORKDAYS('У8 Ввод'!$D$94,$B12)+1))/Настройки!$E$14*100)</f>
        <v>0</v>
      </c>
      <c r="CL12" s="67" t="n">
        <f aca="false">IF(OR($D12=1,MONTH($B12)&lt;&gt;MONTH(StartDate),'У8 Ввод'!$D$95="",'У8 Ввод'!$E$95="",'У8 Ввод'!$D$95&gt;$B12),0,MAX(0,MIN(1,'У8 Ввод'!$E$95-NETWORKDAYS('У8 Ввод'!$D$95,$B12)+1))/Настройки!$E$14*100)</f>
        <v>0</v>
      </c>
      <c r="CM12" s="67" t="n">
        <f aca="false">IF(OR($D12=1,MONTH($B12)&lt;&gt;MONTH(StartDate),'У8 Ввод'!$D$96="",'У8 Ввод'!$E$96="",'У8 Ввод'!$D$96&gt;$B12),0,MAX(0,MIN(1,'У8 Ввод'!$E$96-NETWORKDAYS('У8 Ввод'!$D$96,$B12)+1))/Настройки!$E$14*100)</f>
        <v>0</v>
      </c>
      <c r="CN12" s="67" t="n">
        <f aca="false">IF(OR($D12=1,MONTH($B12)&lt;&gt;MONTH(StartDate),'У8 Ввод'!$D$97="",'У8 Ввод'!$E$97="",'У8 Ввод'!$D$97&gt;$B12),0,MAX(0,MIN(1,'У8 Ввод'!$E$97-NETWORKDAYS('У8 Ввод'!$D$97,$B12)+1))/Настройки!$E$14*100)</f>
        <v>0</v>
      </c>
      <c r="CO12" s="67" t="n">
        <f aca="false">IF(OR($D12=1,MONTH($B12)&lt;&gt;MONTH(StartDate),'У8 Ввод'!$D$98="",'У8 Ввод'!$E$98="",'У8 Ввод'!$D$98&gt;$B12),0,MAX(0,MIN(1,'У8 Ввод'!$E$98-NETWORKDAYS('У8 Ввод'!$D$98,$B12)+1))/Настройки!$E$14*100)</f>
        <v>0</v>
      </c>
      <c r="CP12" s="67" t="n">
        <f aca="false">IF(OR($D12=1,MONTH($B12)&lt;&gt;MONTH(StartDate),'У8 Ввод'!$D$99="",'У8 Ввод'!$E$99="",'У8 Ввод'!$D$99&gt;$B12),0,MAX(0,MIN(1,'У8 Ввод'!$E$99-NETWORKDAYS('У8 Ввод'!$D$99,$B12)+1))/Настройки!$E$14*100)</f>
        <v>0</v>
      </c>
      <c r="CQ12" s="67" t="n">
        <f aca="false">IF(OR($D12=1,MONTH($B12)&lt;&gt;MONTH(StartDate),'У8 Ввод'!$D$100="",'У8 Ввод'!$E$100="",'У8 Ввод'!$D$100&gt;$B12),0,MAX(0,MIN(1,'У8 Ввод'!$E$100-NETWORKDAYS('У8 Ввод'!$D$100,$B12)+1))/Настройки!$E$14*100)</f>
        <v>0</v>
      </c>
      <c r="CR12" s="67" t="n">
        <f aca="false">IF(OR($D12=1,MONTH($B12)&lt;&gt;MONTH(StartDate),'У8 Ввод'!$D$101="",'У8 Ввод'!$E$101="",'У8 Ввод'!$D$101&gt;$B12),0,MAX(0,MIN(1,'У8 Ввод'!$E$101-NETWORKDAYS('У8 Ввод'!$D$101,$B12)+1))/Настройки!$E$14*100)</f>
        <v>0</v>
      </c>
      <c r="CS12" s="67" t="n">
        <f aca="false">IF(OR($D12=1,MONTH($B12)&lt;&gt;MONTH(StartDate),'У8 Ввод'!$D$102="",'У8 Ввод'!$E$102="",'У8 Ввод'!$D$102&gt;$B12),0,MAX(0,MIN(1,'У8 Ввод'!$E$102-NETWORKDAYS('У8 Ввод'!$D$102,$B12)+1))/Настройки!$E$14*100)</f>
        <v>0</v>
      </c>
      <c r="CT12" s="67" t="n">
        <f aca="false">IF(OR($D12=1,MONTH($B12)&lt;&gt;MONTH(StartDate),'У8 Ввод'!$D$103="",'У8 Ввод'!$E$103="",'У8 Ввод'!$D$103&gt;$B12),0,MAX(0,MIN(1,'У8 Ввод'!$E$103-NETWORKDAYS('У8 Ввод'!$D$103,$B12)+1))/Настройки!$E$14*100)</f>
        <v>0</v>
      </c>
      <c r="CU12" s="67" t="n">
        <f aca="false">IF(OR($D12=1,MONTH($B12)&lt;&gt;MONTH(StartDate),'У8 Ввод'!$D$104="",'У8 Ввод'!$E$104="",'У8 Ввод'!$D$104&gt;$B12),0,MAX(0,MIN(1,'У8 Ввод'!$E$104-NETWORKDAYS('У8 Ввод'!$D$104,$B12)+1))/Настройки!$E$14*100)</f>
        <v>0</v>
      </c>
      <c r="CV12" s="67" t="n">
        <f aca="false">IF(OR($D12=1,MONTH($B12)&lt;&gt;MONTH(StartDate),'У8 Ввод'!$D$105="",'У8 Ввод'!$E$105="",'У8 Ввод'!$D$105&gt;$B12),0,MAX(0,MIN(1,'У8 Ввод'!$E$105-NETWORKDAYS('У8 Ввод'!$D$105,$B12)+1))/Настройки!$E$14*100)</f>
        <v>0</v>
      </c>
      <c r="CW12" s="67" t="n">
        <f aca="false">IF(OR($D12=1,MONTH($B12)&lt;&gt;MONTH(StartDate),'У8 Ввод'!$D$106="",'У8 Ввод'!$E$106="",'У8 Ввод'!$D$106&gt;$B12),0,MAX(0,MIN(1,'У8 Ввод'!$E$106-NETWORKDAYS('У8 Ввод'!$D$106,$B12)+1))/Настройки!$E$14*100)</f>
        <v>0</v>
      </c>
      <c r="CX12" s="67" t="n">
        <f aca="false">IF(OR($D12=1,MONTH($B12)&lt;&gt;MONTH(StartDate),'У8 Ввод'!$D$107="",'У8 Ввод'!$E$107="",'У8 Ввод'!$D$107&gt;$B12),0,MAX(0,MIN(1,'У8 Ввод'!$E$107-NETWORKDAYS('У8 Ввод'!$D$107,$B12)+1))/Настройки!$E$14*100)</f>
        <v>0</v>
      </c>
      <c r="CY12" s="67" t="n">
        <f aca="false">IF(OR($D12=1,MONTH($B12)&lt;&gt;MONTH(StartDate),'У8 Ввод'!$D$108="",'У8 Ввод'!$E$108="",'У8 Ввод'!$D$108&gt;$B12),0,MAX(0,MIN(1,'У8 Ввод'!$E$108-NETWORKDAYS('У8 Ввод'!$D$108,$B12)+1))/Настройки!$E$14*100)</f>
        <v>0</v>
      </c>
      <c r="CZ12" s="67" t="n">
        <f aca="false">IF(OR($D12=1,MONTH($B12)&lt;&gt;MONTH(StartDate),'У8 Ввод'!$D$109="",'У8 Ввод'!$E$109="",'У8 Ввод'!$D$109&gt;$B12),0,MAX(0,MIN(1,'У8 Ввод'!$E$109-NETWORKDAYS('У8 Ввод'!$D$109,$B12)+1))/Настройки!$E$14*100)</f>
        <v>0</v>
      </c>
      <c r="DA12" s="67" t="n">
        <f aca="false">IF(OR($D12=1,MONTH($B12)&lt;&gt;MONTH(StartDate),'У8 Ввод'!$D$110="",'У8 Ввод'!$E$110="",'У8 Ввод'!$D$110&gt;$B12),0,MAX(0,MIN(1,'У8 Ввод'!$E$110-NETWORKDAYS('У8 Ввод'!$D$110,$B12)+1))/Настройки!$E$14*100)</f>
        <v>0</v>
      </c>
      <c r="DB12" s="67" t="n">
        <f aca="false">IF(OR($D12=1,MONTH($B12)&lt;&gt;MONTH(StartDate),'У8 Ввод'!$D$111="",'У8 Ввод'!$E$111="",'У8 Ввод'!$D$111&gt;$B12),0,MAX(0,MIN(1,'У8 Ввод'!$E$111-NETWORKDAYS('У8 Ввод'!$D$111,$B12)+1))/Настройки!$E$14*100)</f>
        <v>0</v>
      </c>
      <c r="DC12" s="67" t="n">
        <f aca="false">IF(OR($D12=1,MONTH($B12)&lt;&gt;MONTH(StartDate),'У8 Ввод'!$D$112="",'У8 Ввод'!$E$112="",'У8 Ввод'!$D$112&gt;$B12),0,MAX(0,MIN(1,'У8 Ввод'!$E$112-NETWORKDAYS('У8 Ввод'!$D$112,$B12)+1))/Настройки!$E$14*100)</f>
        <v>0</v>
      </c>
      <c r="DD12" s="67" t="n">
        <f aca="false">IF(OR($D12=1,MONTH($B12)&lt;&gt;MONTH(StartDate),'У8 Ввод'!$D$113="",'У8 Ввод'!$E$113="",'У8 Ввод'!$D$113&gt;$B12),0,MAX(0,MIN(1,'У8 Ввод'!$E$113-NETWORKDAYS('У8 Ввод'!$D$113,$B12)+1))/Настройки!$E$14*100)</f>
        <v>0</v>
      </c>
      <c r="DE12" s="67" t="n">
        <f aca="false">IF(OR($D12=1,MONTH($B12)&lt;&gt;MONTH(StartDate),'У8 Ввод'!$D$114="",'У8 Ввод'!$E$114="",'У8 Ввод'!$D$114&gt;$B12),0,MAX(0,MIN(1,'У8 Ввод'!$E$114-NETWORKDAYS('У8 Ввод'!$D$114,$B12)+1))/Настройки!$E$14*100)</f>
        <v>0</v>
      </c>
      <c r="DF12" s="67" t="n">
        <f aca="false">IF(OR($D12=1,MONTH($B12)&lt;&gt;MONTH(StartDate),'У8 Ввод'!$D$115="",'У8 Ввод'!$E$115="",'У8 Ввод'!$D$115&gt;$B12),0,MAX(0,MIN(1,'У8 Ввод'!$E$115-NETWORKDAYS('У8 Ввод'!$D$115,$B12)+1))/Настройки!$E$14*100)</f>
        <v>0</v>
      </c>
      <c r="DG12" s="67" t="n">
        <f aca="false">IF(OR($D12=1,MONTH($B12)&lt;&gt;MONTH(StartDate),'У8 Ввод'!$D$116="",'У8 Ввод'!$E$116="",'У8 Ввод'!$D$116&gt;$B12),0,MAX(0,MIN(1,'У8 Ввод'!$E$116-NETWORKDAYS('У8 Ввод'!$D$116,$B12)+1))/Настройки!$E$14*100)</f>
        <v>0</v>
      </c>
      <c r="DH12" s="67" t="n">
        <f aca="false">IF(OR($D12=1,MONTH($B12)&lt;&gt;MONTH(StartDate),'У8 Ввод'!$D$117="",'У8 Ввод'!$E$117="",'У8 Ввод'!$D$117&gt;$B12),0,MAX(0,MIN(1,'У8 Ввод'!$E$117-NETWORKDAYS('У8 Ввод'!$D$117,$B12)+1))/Настройки!$E$14*100)</f>
        <v>0</v>
      </c>
      <c r="DI12" s="67" t="n">
        <f aca="false">IF(OR($D12=1,MONTH($B12)&lt;&gt;MONTH(StartDate),'У8 Ввод'!$D$118="",'У8 Ввод'!$E$118="",'У8 Ввод'!$D$118&gt;$B12),0,MAX(0,MIN(1,'У8 Ввод'!$E$118-NETWORKDAYS('У8 Ввод'!$D$118,$B12)+1))/Настройки!$E$14*100)</f>
        <v>0</v>
      </c>
      <c r="DJ12" s="67" t="n">
        <f aca="false">IF(OR($D12=1,MONTH($B12)&lt;&gt;MONTH(StartDate),'У8 Ввод'!$D$119="",'У8 Ввод'!$E$119="",'У8 Ввод'!$D$119&gt;$B12),0,MAX(0,MIN(1,'У8 Ввод'!$E$119-NETWORKDAYS('У8 Ввод'!$D$119,$B12)+1))/Настройки!$E$14*100)</f>
        <v>0</v>
      </c>
      <c r="DK12" s="67" t="n">
        <f aca="false">IF(OR($D12=1,MONTH($B12)&lt;&gt;MONTH(StartDate),'У8 Ввод'!$D$120="",'У8 Ввод'!$E$120="",'У8 Ввод'!$D$120&gt;$B12),0,MAX(0,MIN(1,'У8 Ввод'!$E$120-NETWORKDAYS('У8 Ввод'!$D$120,$B12)+1))/Настройки!$E$14*100)</f>
        <v>0</v>
      </c>
      <c r="DL12" s="67" t="n">
        <f aca="false">IF(OR($D12=1,MONTH($B12)&lt;&gt;MONTH(StartDate),'У8 Ввод'!$D$121="",'У8 Ввод'!$E$121="",'У8 Ввод'!$D$121&gt;$B12),0,MAX(0,MIN(1,'У8 Ввод'!$E$121-NETWORKDAYS('У8 Ввод'!$D$121,$B12)+1))/Настройки!$E$14*100)</f>
        <v>0</v>
      </c>
      <c r="DM12" s="67" t="n">
        <f aca="false">IF(OR($D12=1,MONTH($B12)&lt;&gt;MONTH(StartDate),'У8 Ввод'!$D$122="",'У8 Ввод'!$E$122="",'У8 Ввод'!$D$122&gt;$B12),0,MAX(0,MIN(1,'У8 Ввод'!$E$122-NETWORKDAYS('У8 Ввод'!$D$122,$B12)+1))/Настройки!$E$14*100)</f>
        <v>0</v>
      </c>
      <c r="DN12" s="67" t="n">
        <f aca="false">IF(OR($D12=1,MONTH($B12)&lt;&gt;MONTH(StartDate),'У8 Ввод'!$D$123="",'У8 Ввод'!$E$123="",'У8 Ввод'!$D$123&gt;$B12),0,MAX(0,MIN(1,'У8 Ввод'!$E$123-NETWORKDAYS('У8 Ввод'!$D$123,$B12)+1))/Настройки!$E$14*100)</f>
        <v>0</v>
      </c>
      <c r="DO12" s="67" t="n">
        <f aca="false">IF(OR($D12=1,MONTH($B12)&lt;&gt;MONTH(StartDate),'У8 Ввод'!$D$124="",'У8 Ввод'!$E$124="",'У8 Ввод'!$D$124&gt;$B12),0,MAX(0,MIN(1,'У8 Ввод'!$E$124-NETWORKDAYS('У8 Ввод'!$D$124,$B12)+1))/Настройки!$E$14*100)</f>
        <v>0</v>
      </c>
      <c r="DP12" s="67" t="n">
        <f aca="false">IF(OR($D12=1,MONTH($B12)&lt;&gt;MONTH(StartDate),'У8 Ввод'!$D$125="",'У8 Ввод'!$E$125="",'У8 Ввод'!$D$125&gt;$B12),0,MAX(0,MIN(1,'У8 Ввод'!$E$125-NETWORKDAYS('У8 Ввод'!$D$125,$B12)+1))/Настройки!$E$14*100)</f>
        <v>0</v>
      </c>
      <c r="DQ12" s="67" t="n">
        <f aca="false">IF(OR($D12=1,MONTH($B12)&lt;&gt;MONTH(StartDate),'У8 Ввод'!$D$126="",'У8 Ввод'!$E$126="",'У8 Ввод'!$D$126&gt;$B12),0,MAX(0,MIN(1,'У8 Ввод'!$E$126-NETWORKDAYS('У8 Ввод'!$D$126,$B12)+1))/Настройки!$E$14*100)</f>
        <v>0</v>
      </c>
      <c r="DR12" s="67" t="n">
        <f aca="false">IF(OR($D12=1,MONTH($B12)&lt;&gt;MONTH(StartDate),'У8 Ввод'!$D$127="",'У8 Ввод'!$E$127="",'У8 Ввод'!$D$127&gt;$B12),0,MAX(0,MIN(1,'У8 Ввод'!$E$127-NETWORKDAYS('У8 Ввод'!$D$127,$B12)+1))/Настройки!$E$14*100)</f>
        <v>0</v>
      </c>
      <c r="DS12" s="67" t="n">
        <f aca="false">IF(OR($D12=1,MONTH($B12)&lt;&gt;MONTH(StartDate),'У8 Ввод'!$D$128="",'У8 Ввод'!$E$128="",'У8 Ввод'!$D$128&gt;$B12),0,MAX(0,MIN(1,'У8 Ввод'!$E$128-NETWORKDAYS('У8 Ввод'!$D$128,$B12)+1))/Настройки!$E$14*100)</f>
        <v>0</v>
      </c>
      <c r="DT12" s="67" t="n">
        <f aca="false">IF(OR($D12=1,MONTH($B12)&lt;&gt;MONTH(StartDate),'У8 Ввод'!$D$129="",'У8 Ввод'!$E$129="",'У8 Ввод'!$D$129&gt;$B12),0,MAX(0,MIN(1,'У8 Ввод'!$E$129-NETWORKDAYS('У8 Ввод'!$D$129,$B12)+1))/Настройки!$E$14*100)</f>
        <v>0</v>
      </c>
      <c r="DU12" s="67" t="n">
        <f aca="false">IF(OR($D12=1,MONTH($B12)&lt;&gt;MONTH(StartDate),'У8 Ввод'!$D$130="",'У8 Ввод'!$E$130="",'У8 Ввод'!$D$130&gt;$B12),0,MAX(0,MIN(1,'У8 Ввод'!$E$130-NETWORKDAYS('У8 Ввод'!$D$130,$B12)+1))/Настройки!$E$14*100)</f>
        <v>0</v>
      </c>
      <c r="DV12" s="67" t="n">
        <f aca="false">IF(OR($D12=1,MONTH($B12)&lt;&gt;MONTH(StartDate),'У8 Ввод'!$D$131="",'У8 Ввод'!$E$131="",'У8 Ввод'!$D$131&gt;$B12),0,MAX(0,MIN(1,'У8 Ввод'!$E$131-NETWORKDAYS('У8 Ввод'!$D$131,$B12)+1))/Настройки!$E$14*100)</f>
        <v>0</v>
      </c>
      <c r="DW12" s="67" t="n">
        <f aca="false">IF(OR($D12=1,MONTH($B12)&lt;&gt;MONTH(StartDate),'У8 Ввод'!$D$132="",'У8 Ввод'!$E$132="",'У8 Ввод'!$D$132&gt;$B12),0,MAX(0,MIN(1,'У8 Ввод'!$E$132-NETWORKDAYS('У8 Ввод'!$D$132,$B12)+1))/Настройки!$E$14*100)</f>
        <v>0</v>
      </c>
      <c r="DX12" s="67" t="n">
        <f aca="false">IF(OR($D12=1,MONTH($B12)&lt;&gt;MONTH(StartDate),'У8 Ввод'!$D$133="",'У8 Ввод'!$E$133="",'У8 Ввод'!$D$133&gt;$B12),0,MAX(0,MIN(1,'У8 Ввод'!$E$133-NETWORKDAYS('У8 Ввод'!$D$133,$B12)+1))/Настройки!$E$14*100)</f>
        <v>0</v>
      </c>
      <c r="DY12" s="67" t="n">
        <f aca="false">IF(OR($D12=1,MONTH($B12)&lt;&gt;MONTH(StartDate),'У8 Ввод'!$D$134="",'У8 Ввод'!$E$134="",'У8 Ввод'!$D$134&gt;$B12),0,MAX(0,MIN(1,'У8 Ввод'!$E$134-NETWORKDAYS('У8 Ввод'!$D$134,$B12)+1))/Настройки!$E$14*100)</f>
        <v>0</v>
      </c>
      <c r="DZ12" s="67" t="n">
        <f aca="false">IF(OR($D12=1,MONTH($B12)&lt;&gt;MONTH(StartDate),'У8 Ввод'!$D$135="",'У8 Ввод'!$E$135="",'У8 Ввод'!$D$135&gt;$B12),0,MAX(0,MIN(1,'У8 Ввод'!$E$135-NETWORKDAYS('У8 Ввод'!$D$135,$B12)+1))/Настройки!$E$14*100)</f>
        <v>0</v>
      </c>
      <c r="EA12" s="67" t="n">
        <f aca="false">IF(OR($D12=1,MONTH($B12)&lt;&gt;MONTH(StartDate),'У8 Ввод'!$D$136="",'У8 Ввод'!$E$136="",'У8 Ввод'!$D$136&gt;$B12),0,MAX(0,MIN(1,'У8 Ввод'!$E$136-NETWORKDAYS('У8 Ввод'!$D$136,$B12)+1))/Настройки!$E$14*100)</f>
        <v>0</v>
      </c>
      <c r="EB12" s="67" t="n">
        <f aca="false">IF(OR($D12=1,MONTH($B12)&lt;&gt;MONTH(StartDate),'У8 Ввод'!$D$137="",'У8 Ввод'!$E$137="",'У8 Ввод'!$D$137&gt;$B12),0,MAX(0,MIN(1,'У8 Ввод'!$E$137-NETWORKDAYS('У8 Ввод'!$D$137,$B12)+1))/Настройки!$E$14*100)</f>
        <v>0</v>
      </c>
      <c r="EC12" s="67" t="n">
        <f aca="false">IF(OR($D12=1,MONTH($B12)&lt;&gt;MONTH(StartDate),'У8 Ввод'!$D$138="",'У8 Ввод'!$E$138="",'У8 Ввод'!$D$138&gt;$B12),0,MAX(0,MIN(1,'У8 Ввод'!$E$138-NETWORKDAYS('У8 Ввод'!$D$138,$B12)+1))/Настройки!$E$14*100)</f>
        <v>0</v>
      </c>
      <c r="ED12" s="67" t="n">
        <f aca="false">IF(OR($D12=1,MONTH($B12)&lt;&gt;MONTH(StartDate),'У8 Ввод'!$D$139="",'У8 Ввод'!$E$139="",'У8 Ввод'!$D$139&gt;$B12),0,MAX(0,MIN(1,'У8 Ввод'!$E$139-NETWORKDAYS('У8 Ввод'!$D$139,$B12)+1))/Настройки!$E$14*100)</f>
        <v>0</v>
      </c>
      <c r="EE12" s="67" t="n">
        <f aca="false">IF(OR($D12=1,MONTH($B12)&lt;&gt;MONTH(StartDate),'У8 Ввод'!$D$140="",'У8 Ввод'!$E$140="",'У8 Ввод'!$D$140&gt;$B12),0,MAX(0,MIN(1,'У8 Ввод'!$E$140-NETWORKDAYS('У8 Ввод'!$D$140,$B12)+1))/Настройки!$E$14*100)</f>
        <v>0</v>
      </c>
      <c r="EF12" s="67" t="n">
        <f aca="false">IF(OR($D12=1,MONTH($B12)&lt;&gt;MONTH(StartDate),'У8 Ввод'!$D$141="",'У8 Ввод'!$E$141="",'У8 Ввод'!$D$141&gt;$B12),0,MAX(0,MIN(1,'У8 Ввод'!$E$141-NETWORKDAYS('У8 Ввод'!$D$141,$B12)+1))/Настройки!$E$14*100)</f>
        <v>0</v>
      </c>
      <c r="EG12" s="67" t="n">
        <f aca="false">IF(OR($D12=1,MONTH($B12)&lt;&gt;MONTH(StartDate),'У8 Ввод'!$D$142="",'У8 Ввод'!$E$142="",'У8 Ввод'!$D$142&gt;$B12),0,MAX(0,MIN(1,'У8 Ввод'!$E$142-NETWORKDAYS('У8 Ввод'!$D$142,$B12)+1))/Настройки!$E$14*100)</f>
        <v>0</v>
      </c>
      <c r="EH12" s="67" t="n">
        <f aca="false">IF(OR($D12=1,MONTH($B12)&lt;&gt;MONTH(StartDate),'У8 Ввод'!$D$143="",'У8 Ввод'!$E$143="",'У8 Ввод'!$D$143&gt;$B12),0,MAX(0,MIN(1,'У8 Ввод'!$E$143-NETWORKDAYS('У8 Ввод'!$D$143,$B12)+1))/Настройки!$E$14*100)</f>
        <v>0</v>
      </c>
      <c r="EI12" s="67" t="n">
        <f aca="false">IF(OR($D12=1,MONTH($B12)&lt;&gt;MONTH(StartDate),'У8 Ввод'!$D$144="",'У8 Ввод'!$E$144="",'У8 Ввод'!$D$144&gt;$B12),0,MAX(0,MIN(1,'У8 Ввод'!$E$144-NETWORKDAYS('У8 Ввод'!$D$144,$B12)+1))/Настройки!$E$14*100)</f>
        <v>0</v>
      </c>
      <c r="EJ12" s="67" t="n">
        <f aca="false">IF(OR($D12=1,MONTH($B12)&lt;&gt;MONTH(StartDate),'У8 Ввод'!$D$145="",'У8 Ввод'!$E$145="",'У8 Ввод'!$D$145&gt;$B12),0,MAX(0,MIN(1,'У8 Ввод'!$E$145-NETWORKDAYS('У8 Ввод'!$D$145,$B12)+1))/Настройки!$E$14*100)</f>
        <v>0</v>
      </c>
      <c r="EK12" s="67" t="n">
        <f aca="false">IF(OR($D12=1,MONTH($B12)&lt;&gt;MONTH(StartDate),'У8 Ввод'!$D$146="",'У8 Ввод'!$E$146="",'У8 Ввод'!$D$146&gt;$B12),0,MAX(0,MIN(1,'У8 Ввод'!$E$146-NETWORKDAYS('У8 Ввод'!$D$146,$B12)+1))/Настройки!$E$14*100)</f>
        <v>0</v>
      </c>
      <c r="EL12" s="67" t="n">
        <f aca="false">IF(OR($D12=1,MONTH($B12)&lt;&gt;MONTH(StartDate),'У8 Ввод'!$D$147="",'У8 Ввод'!$E$147="",'У8 Ввод'!$D$147&gt;$B12),0,MAX(0,MIN(1,'У8 Ввод'!$E$147-NETWORKDAYS('У8 Ввод'!$D$147,$B12)+1))/Настройки!$E$14*100)</f>
        <v>0</v>
      </c>
      <c r="EM12" s="67" t="n">
        <f aca="false">IF(OR($D12=1,MONTH($B12)&lt;&gt;MONTH(StartDate),'У8 Ввод'!$D$148="",'У8 Ввод'!$E$148="",'У8 Ввод'!$D$148&gt;$B12),0,MAX(0,MIN(1,'У8 Ввод'!$E$148-NETWORKDAYS('У8 Ввод'!$D$148,$B12)+1))/Настройки!$E$14*100)</f>
        <v>0</v>
      </c>
      <c r="EN12" s="67" t="n">
        <f aca="false">IF(OR($D12=1,MONTH($B12)&lt;&gt;MONTH(StartDate),'У8 Ввод'!$D$149="",'У8 Ввод'!$E$149="",'У8 Ввод'!$D$149&gt;$B12),0,MAX(0,MIN(1,'У8 Ввод'!$E$149-NETWORKDAYS('У8 Ввод'!$D$149,$B12)+1))/Настройки!$E$14*100)</f>
        <v>0</v>
      </c>
      <c r="EO12" s="67" t="n">
        <f aca="false">IF(OR($D12=1,MONTH($B12)&lt;&gt;MONTH(StartDate),'У8 Ввод'!$D$150="",'У8 Ввод'!$E$150="",'У8 Ввод'!$D$150&gt;$B12),0,MAX(0,MIN(1,'У8 Ввод'!$E$150-NETWORKDAYS('У8 Ввод'!$D$150,$B12)+1))/Настройки!$E$14*100)</f>
        <v>0</v>
      </c>
      <c r="EP12" s="67" t="n">
        <f aca="false">IF(OR($D12=1,MONTH($B12)&lt;&gt;MONTH(StartDate),'У8 Ввод'!$D$151="",'У8 Ввод'!$E$151="",'У8 Ввод'!$D$151&gt;$B12),0,MAX(0,MIN(1,'У8 Ввод'!$E$151-NETWORKDAYS('У8 Ввод'!$D$151,$B12)+1))/Настройки!$E$14*100)</f>
        <v>0</v>
      </c>
      <c r="EQ12" s="67" t="n">
        <f aca="false">IF(OR($D12=1,MONTH($B12)&lt;&gt;MONTH(StartDate),'У8 Ввод'!$D$152="",'У8 Ввод'!$E$152="",'У8 Ввод'!$D$152&gt;$B12),0,MAX(0,MIN(1,'У8 Ввод'!$E$152-NETWORKDAYS('У8 Ввод'!$D$152,$B12)+1))/Настройки!$E$14*100)</f>
        <v>0</v>
      </c>
      <c r="ER12" s="67" t="n">
        <f aca="false">IF(OR($D12=1,MONTH($B12)&lt;&gt;MONTH(StartDate),'У8 Ввод'!$D$153="",'У8 Ввод'!$E$153="",'У8 Ввод'!$D$153&gt;$B12),0,MAX(0,MIN(1,'У8 Ввод'!$E$153-NETWORKDAYS('У8 Ввод'!$D$153,$B12)+1))/Настройки!$E$14*100)</f>
        <v>0</v>
      </c>
      <c r="ES12" s="67" t="n">
        <f aca="false">IF(OR($D12=1,MONTH($B12)&lt;&gt;MONTH(StartDate),'У8 Ввод'!$D$154="",'У8 Ввод'!$E$154="",'У8 Ввод'!$D$154&gt;$B12),0,MAX(0,MIN(1,'У8 Ввод'!$E$154-NETWORKDAYS('У8 Ввод'!$D$154,$B12)+1))/Настройки!$E$14*100)</f>
        <v>0</v>
      </c>
      <c r="ET12" s="67" t="n">
        <f aca="false">IF(OR($D12=1,MONTH($B12)&lt;&gt;MONTH(StartDate),'У8 Ввод'!$D$155="",'У8 Ввод'!$E$155="",'У8 Ввод'!$D$155&gt;$B12),0,MAX(0,MIN(1,'У8 Ввод'!$E$155-NETWORKDAYS('У8 Ввод'!$D$155,$B12)+1))/Настройки!$E$14*100)</f>
        <v>0</v>
      </c>
      <c r="EU12" s="67" t="n">
        <f aca="false">IF(OR($D12=1,MONTH($B12)&lt;&gt;MONTH(StartDate),'У8 Ввод'!$D$156="",'У8 Ввод'!$E$156="",'У8 Ввод'!$D$156&gt;$B12),0,MAX(0,MIN(1,'У8 Ввод'!$E$156-NETWORKDAYS('У8 Ввод'!$D$156,$B12)+1))/Настройки!$E$14*100)</f>
        <v>0</v>
      </c>
      <c r="EV12" s="67" t="n">
        <f aca="false">IF(OR($D12=1,MONTH($B12)&lt;&gt;MONTH(StartDate),'У8 Ввод'!$D$157="",'У8 Ввод'!$E$157="",'У8 Ввод'!$D$157&gt;$B12),0,MAX(0,MIN(1,'У8 Ввод'!$E$157-NETWORKDAYS('У8 Ввод'!$D$157,$B12)+1))/Настройки!$E$14*100)</f>
        <v>0</v>
      </c>
      <c r="EW12" s="67" t="n">
        <f aca="false">IF(OR($D12=1,MONTH($B12)&lt;&gt;MONTH(StartDate),'У8 Ввод'!$D$158="",'У8 Ввод'!$E$158="",'У8 Ввод'!$D$158&gt;$B12),0,MAX(0,MIN(1,'У8 Ввод'!$E$158-NETWORKDAYS('У8 Ввод'!$D$158,$B12)+1))/Настройки!$E$14*100)</f>
        <v>0</v>
      </c>
      <c r="EX12" s="67" t="n">
        <f aca="false">IF(OR($D12=1,MONTH($B12)&lt;&gt;MONTH(StartDate),'У8 Ввод'!$D$159="",'У8 Ввод'!$E$159="",'У8 Ввод'!$D$159&gt;$B12),0,MAX(0,MIN(1,'У8 Ввод'!$E$159-NETWORKDAYS('У8 Ввод'!$D$159,$B12)+1))/Настройки!$E$14*100)</f>
        <v>0</v>
      </c>
      <c r="EY12" s="67" t="n">
        <f aca="false">IF(OR($D12=1,MONTH($B12)&lt;&gt;MONTH(StartDate),'У8 Ввод'!$D$160="",'У8 Ввод'!$E$160="",'У8 Ввод'!$D$160&gt;$B12),0,MAX(0,MIN(1,'У8 Ввод'!$E$160-NETWORKDAYS('У8 Ввод'!$D$160,$B12)+1))/Настройки!$E$14*100)</f>
        <v>0</v>
      </c>
      <c r="EZ12" s="67" t="n">
        <f aca="false">IF(OR($D12=1,MONTH($B12)&lt;&gt;MONTH(StartDate),'У8 Ввод'!$D$161="",'У8 Ввод'!$E$161="",'У8 Ввод'!$D$161&gt;$B12),0,MAX(0,MIN(1,'У8 Ввод'!$E$161-NETWORKDAYS('У8 Ввод'!$D$161,$B12)+1))/Настройки!$E$14*100)</f>
        <v>0</v>
      </c>
      <c r="FA12" s="67" t="n">
        <f aca="false">IF(OR($D12=1,MONTH($B12)&lt;&gt;MONTH(StartDate),'У8 Ввод'!$D$162="",'У8 Ввод'!$E$162="",'У8 Ввод'!$D$162&gt;$B12),0,MAX(0,MIN(1,'У8 Ввод'!$E$162-NETWORKDAYS('У8 Ввод'!$D$162,$B12)+1))/Настройки!$E$14*100)</f>
        <v>0</v>
      </c>
      <c r="FB12" s="67" t="n">
        <f aca="false">IF(OR($D12=1,MONTH($B12)&lt;&gt;MONTH(StartDate),'У8 Ввод'!$D$163="",'У8 Ввод'!$E$163="",'У8 Ввод'!$D$163&gt;$B12),0,MAX(0,MIN(1,'У8 Ввод'!$E$163-NETWORKDAYS('У8 Ввод'!$D$163,$B12)+1))/Настройки!$E$14*100)</f>
        <v>0</v>
      </c>
      <c r="FC12" s="67" t="n">
        <f aca="false">IF(OR($D12=1,MONTH($B12)&lt;&gt;MONTH(StartDate),'У8 Ввод'!$D$164="",'У8 Ввод'!$E$164="",'У8 Ввод'!$D$164&gt;$B12),0,MAX(0,MIN(1,'У8 Ввод'!$E$164-NETWORKDAYS('У8 Ввод'!$D$164,$B12)+1))/Настройки!$E$14*100)</f>
        <v>0</v>
      </c>
      <c r="FD12" s="67" t="n">
        <f aca="false">IF(OR($D12=1,MONTH($B12)&lt;&gt;MONTH(StartDate),'У8 Ввод'!$D$165="",'У8 Ввод'!$E$165="",'У8 Ввод'!$D$165&gt;$B12),0,MAX(0,MIN(1,'У8 Ввод'!$E$165-NETWORKDAYS('У8 Ввод'!$D$165,$B12)+1))/Настройки!$E$14*100)</f>
        <v>0</v>
      </c>
      <c r="FE12" s="67" t="n">
        <f aca="false">IF(OR($D12=1,MONTH($B12)&lt;&gt;MONTH(StartDate),'У8 Ввод'!$D$166="",'У8 Ввод'!$E$166="",'У8 Ввод'!$D$166&gt;$B12),0,MAX(0,MIN(1,'У8 Ввод'!$E$166-NETWORKDAYS('У8 Ввод'!$D$166,$B12)+1))/Настройки!$E$14*100)</f>
        <v>0</v>
      </c>
      <c r="FF12" s="67" t="n">
        <f aca="false">IF(OR($D12=1,MONTH($B12)&lt;&gt;MONTH(StartDate),'У8 Ввод'!$D$167="",'У8 Ввод'!$E$167="",'У8 Ввод'!$D$167&gt;$B12),0,MAX(0,MIN(1,'У8 Ввод'!$E$167-NETWORKDAYS('У8 Ввод'!$D$167,$B12)+1))/Настройки!$E$14*100)</f>
        <v>0</v>
      </c>
      <c r="FG12" s="67" t="n">
        <f aca="false">IF(OR($D12=1,MONTH($B12)&lt;&gt;MONTH(StartDate),'У8 Ввод'!$D$168="",'У8 Ввод'!$E$168="",'У8 Ввод'!$D$168&gt;$B12),0,MAX(0,MIN(1,'У8 Ввод'!$E$168-NETWORKDAYS('У8 Ввод'!$D$168,$B12)+1))/Настройки!$E$14*100)</f>
        <v>0</v>
      </c>
      <c r="FH12" s="67" t="n">
        <f aca="false">IF(OR($D12=1,MONTH($B12)&lt;&gt;MONTH(StartDate),'У8 Ввод'!$D$169="",'У8 Ввод'!$E$169="",'У8 Ввод'!$D$169&gt;$B12),0,MAX(0,MIN(1,'У8 Ввод'!$E$169-NETWORKDAYS('У8 Ввод'!$D$169,$B12)+1))/Настройки!$E$14*100)</f>
        <v>0</v>
      </c>
      <c r="FI12" s="67" t="n">
        <f aca="false">IF(OR($D12=1,MONTH($B12)&lt;&gt;MONTH(StartDate),'У8 Ввод'!$D$170="",'У8 Ввод'!$E$170="",'У8 Ввод'!$D$170&gt;$B12),0,MAX(0,MIN(1,'У8 Ввод'!$E$170-NETWORKDAYS('У8 Ввод'!$D$170,$B12)+1))/Настройки!$E$14*100)</f>
        <v>0</v>
      </c>
      <c r="FJ12" s="67" t="n">
        <f aca="false">IF(OR($D12=1,MONTH($B12)&lt;&gt;MONTH(StartDate),'У8 Ввод'!$D$171="",'У8 Ввод'!$E$171="",'У8 Ввод'!$D$171&gt;$B12),0,MAX(0,MIN(1,'У8 Ввод'!$E$171-NETWORKDAYS('У8 Ввод'!$D$171,$B12)+1))/Настройки!$E$14*100)</f>
        <v>0</v>
      </c>
      <c r="FK12" s="67" t="n">
        <f aca="false">IF(OR($D12=1,MONTH($B12)&lt;&gt;MONTH(StartDate),'У8 Ввод'!$D$172="",'У8 Ввод'!$E$172="",'У8 Ввод'!$D$172&gt;$B12),0,MAX(0,MIN(1,'У8 Ввод'!$E$172-NETWORKDAYS('У8 Ввод'!$D$172,$B12)+1))/Настройки!$E$14*100)</f>
        <v>0</v>
      </c>
      <c r="FL12" s="67" t="n">
        <f aca="false">IF(OR($D12=1,MONTH($B12)&lt;&gt;MONTH(StartDate),'У8 Ввод'!$D$173="",'У8 Ввод'!$E$173="",'У8 Ввод'!$D$173&gt;$B12),0,MAX(0,MIN(1,'У8 Ввод'!$E$173-NETWORKDAYS('У8 Ввод'!$D$173,$B12)+1))/Настройки!$E$14*100)</f>
        <v>0</v>
      </c>
      <c r="FM12" s="67" t="n">
        <f aca="false">IF(OR($D12=1,MONTH($B12)&lt;&gt;MONTH(StartDate),'У8 Ввод'!$D$174="",'У8 Ввод'!$E$174="",'У8 Ввод'!$D$174&gt;$B12),0,MAX(0,MIN(1,'У8 Ввод'!$E$174-NETWORKDAYS('У8 Ввод'!$D$174,$B12)+1))/Настройки!$E$14*100)</f>
        <v>0</v>
      </c>
      <c r="FN12" s="67" t="n">
        <f aca="false">IF(OR($D12=1,MONTH($B12)&lt;&gt;MONTH(StartDate),'У8 Ввод'!$D$175="",'У8 Ввод'!$E$175="",'У8 Ввод'!$D$175&gt;$B12),0,MAX(0,MIN(1,'У8 Ввод'!$E$175-NETWORKDAYS('У8 Ввод'!$D$175,$B12)+1))/Настройки!$E$14*100)</f>
        <v>0</v>
      </c>
      <c r="FO12" s="67" t="n">
        <f aca="false">IF(OR($D12=1,MONTH($B12)&lt;&gt;MONTH(StartDate),'У8 Ввод'!$D$176="",'У8 Ввод'!$E$176="",'У8 Ввод'!$D$176&gt;$B12),0,MAX(0,MIN(1,'У8 Ввод'!$E$176-NETWORKDAYS('У8 Ввод'!$D$176,$B12)+1))/Настройки!$E$14*100)</f>
        <v>0</v>
      </c>
      <c r="FP12" s="67" t="n">
        <f aca="false">IF(OR($D12=1,MONTH($B12)&lt;&gt;MONTH(StartDate),'У8 Ввод'!$D$177="",'У8 Ввод'!$E$177="",'У8 Ввод'!$D$177&gt;$B12),0,MAX(0,MIN(1,'У8 Ввод'!$E$177-NETWORKDAYS('У8 Ввод'!$D$177,$B12)+1))/Настройки!$E$14*100)</f>
        <v>0</v>
      </c>
      <c r="FQ12" s="67" t="n">
        <f aca="false">IF(OR($D12=1,MONTH($B12)&lt;&gt;MONTH(StartDate),'У8 Ввод'!$D$178="",'У8 Ввод'!$E$178="",'У8 Ввод'!$D$178&gt;$B12),0,MAX(0,MIN(1,'У8 Ввод'!$E$178-NETWORKDAYS('У8 Ввод'!$D$178,$B12)+1))/Настройки!$E$14*100)</f>
        <v>0</v>
      </c>
      <c r="FR12" s="67" t="n">
        <f aca="false">IF(OR($D12=1,MONTH($B12)&lt;&gt;MONTH(StartDate),'У8 Ввод'!$D$179="",'У8 Ввод'!$E$179="",'У8 Ввод'!$D$179&gt;$B12),0,MAX(0,MIN(1,'У8 Ввод'!$E$179-NETWORKDAYS('У8 Ввод'!$D$179,$B12)+1))/Настройки!$E$14*100)</f>
        <v>0</v>
      </c>
      <c r="FS12" s="67" t="n">
        <f aca="false">IF(OR($D12=1,MONTH($B12)&lt;&gt;MONTH(StartDate),'У8 Ввод'!$D$180="",'У8 Ввод'!$E$180="",'У8 Ввод'!$D$180&gt;$B12),0,MAX(0,MIN(1,'У8 Ввод'!$E$180-NETWORKDAYS('У8 Ввод'!$D$180,$B12)+1))/Настройки!$E$14*100)</f>
        <v>0</v>
      </c>
      <c r="FT12" s="67" t="n">
        <f aca="false">IF(OR($D12=1,MONTH($B12)&lt;&gt;MONTH(StartDate),'У8 Ввод'!$D$181="",'У8 Ввод'!$E$181="",'У8 Ввод'!$D$181&gt;$B12),0,MAX(0,MIN(1,'У8 Ввод'!$E$181-NETWORKDAYS('У8 Ввод'!$D$181,$B12)+1))/Настройки!$E$14*100)</f>
        <v>0</v>
      </c>
      <c r="FU12" s="67" t="n">
        <f aca="false">IF(OR($D12=1,MONTH($B12)&lt;&gt;MONTH(StartDate),'У8 Ввод'!$D$182="",'У8 Ввод'!$E$182="",'У8 Ввод'!$D$182&gt;$B12),0,MAX(0,MIN(1,'У8 Ввод'!$E$182-NETWORKDAYS('У8 Ввод'!$D$182,$B12)+1))/Настройки!$E$14*100)</f>
        <v>0</v>
      </c>
      <c r="FV12" s="67" t="n">
        <f aca="false">IF(OR($D12=1,MONTH($B12)&lt;&gt;MONTH(StartDate),'У8 Ввод'!$D$183="",'У8 Ввод'!$E$183="",'У8 Ввод'!$D$183&gt;$B12),0,MAX(0,MIN(1,'У8 Ввод'!$E$183-NETWORKDAYS('У8 Ввод'!$D$183,$B12)+1))/Настройки!$E$14*100)</f>
        <v>0</v>
      </c>
      <c r="FW12" s="67" t="n">
        <f aca="false">IF(OR($D12=1,MONTH($B12)&lt;&gt;MONTH(StartDate),'У8 Ввод'!$D$184="",'У8 Ввод'!$E$184="",'У8 Ввод'!$D$184&gt;$B12),0,MAX(0,MIN(1,'У8 Ввод'!$E$184-NETWORKDAYS('У8 Ввод'!$D$184,$B12)+1))/Настройки!$E$14*100)</f>
        <v>0</v>
      </c>
      <c r="FX12" s="67" t="n">
        <f aca="false">IF(OR($D12=1,MONTH($B12)&lt;&gt;MONTH(StartDate),'У8 Ввод'!$D$185="",'У8 Ввод'!$E$185="",'У8 Ввод'!$D$185&gt;$B12),0,MAX(0,MIN(1,'У8 Ввод'!$E$185-NETWORKDAYS('У8 Ввод'!$D$185,$B12)+1))/Настройки!$E$14*100)</f>
        <v>0</v>
      </c>
      <c r="FY12" s="67" t="n">
        <f aca="false">IF(OR($D12=1,MONTH($B12)&lt;&gt;MONTH(StartDate),'У8 Ввод'!$D$186="",'У8 Ввод'!$E$186="",'У8 Ввод'!$D$186&gt;$B12),0,MAX(0,MIN(1,'У8 Ввод'!$E$186-NETWORKDAYS('У8 Ввод'!$D$186,$B12)+1))/Настройки!$E$14*100)</f>
        <v>0</v>
      </c>
      <c r="FZ12" s="67" t="n">
        <f aca="false">IF(OR($D12=1,MONTH($B12)&lt;&gt;MONTH(StartDate),'У8 Ввод'!$D$187="",'У8 Ввод'!$E$187="",'У8 Ввод'!$D$187&gt;$B12),0,MAX(0,MIN(1,'У8 Ввод'!$E$187-NETWORKDAYS('У8 Ввод'!$D$187,$B12)+1))/Настройки!$E$14*100)</f>
        <v>0</v>
      </c>
      <c r="GA12" s="67" t="n">
        <f aca="false">IF(OR($D12=1,MONTH($B12)&lt;&gt;MONTH(StartDate),'У8 Ввод'!$D$188="",'У8 Ввод'!$E$188="",'У8 Ввод'!$D$188&gt;$B12),0,MAX(0,MIN(1,'У8 Ввод'!$E$188-NETWORKDAYS('У8 Ввод'!$D$188,$B12)+1))/Настройки!$E$14*100)</f>
        <v>0</v>
      </c>
      <c r="GB12" s="67" t="n">
        <f aca="false">IF(OR($D12=1,MONTH($B12)&lt;&gt;MONTH(StartDate),'У8 Ввод'!$D$189="",'У8 Ввод'!$E$189="",'У8 Ввод'!$D$189&gt;$B12),0,MAX(0,MIN(1,'У8 Ввод'!$E$189-NETWORKDAYS('У8 Ввод'!$D$189,$B12)+1))/Настройки!$E$14*100)</f>
        <v>0</v>
      </c>
      <c r="GC12" s="67" t="n">
        <f aca="false">IF(OR($D12=1,MONTH($B12)&lt;&gt;MONTH(StartDate),'У8 Ввод'!$D$190="",'У8 Ввод'!$E$190="",'У8 Ввод'!$D$190&gt;$B12),0,MAX(0,MIN(1,'У8 Ввод'!$E$190-NETWORKDAYS('У8 Ввод'!$D$190,$B12)+1))/Настройки!$E$14*100)</f>
        <v>0</v>
      </c>
      <c r="GD12" s="67" t="n">
        <f aca="false">IF(OR($D12=1,MONTH($B12)&lt;&gt;MONTH(StartDate),'У8 Ввод'!$D$191="",'У8 Ввод'!$E$191="",'У8 Ввод'!$D$191&gt;$B12),0,MAX(0,MIN(1,'У8 Ввод'!$E$191-NETWORKDAYS('У8 Ввод'!$D$191,$B12)+1))/Настройки!$E$14*100)</f>
        <v>0</v>
      </c>
      <c r="GE12" s="67" t="n">
        <f aca="false">IF(OR($D12=1,MONTH($B12)&lt;&gt;MONTH(StartDate),'У8 Ввод'!$D$192="",'У8 Ввод'!$E$192="",'У8 Ввод'!$D$192&gt;$B12),0,MAX(0,MIN(1,'У8 Ввод'!$E$192-NETWORKDAYS('У8 Ввод'!$D$192,$B12)+1))/Настройки!$E$14*100)</f>
        <v>0</v>
      </c>
      <c r="GF12" s="67" t="n">
        <f aca="false">IF(OR($D12=1,MONTH($B12)&lt;&gt;MONTH(StartDate),'У8 Ввод'!$D$193="",'У8 Ввод'!$E$193="",'У8 Ввод'!$D$193&gt;$B12),0,MAX(0,MIN(1,'У8 Ввод'!$E$193-NETWORKDAYS('У8 Ввод'!$D$193,$B12)+1))/Настройки!$E$14*100)</f>
        <v>0</v>
      </c>
      <c r="GG12" s="67" t="n">
        <f aca="false">IF(OR($D12=1,MONTH($B12)&lt;&gt;MONTH(StartDate),'У8 Ввод'!$D$194="",'У8 Ввод'!$E$194="",'У8 Ввод'!$D$194&gt;$B12),0,MAX(0,MIN(1,'У8 Ввод'!$E$194-NETWORKDAYS('У8 Ввод'!$D$194,$B12)+1))/Настройки!$E$14*100)</f>
        <v>0</v>
      </c>
      <c r="GH12" s="67" t="n">
        <f aca="false">IF(OR($D12=1,MONTH($B12)&lt;&gt;MONTH(StartDate),'У8 Ввод'!$D$195="",'У8 Ввод'!$E$195="",'У8 Ввод'!$D$195&gt;$B12),0,MAX(0,MIN(1,'У8 Ввод'!$E$195-NETWORKDAYS('У8 Ввод'!$D$195,$B12)+1))/Настройки!$E$14*100)</f>
        <v>0</v>
      </c>
      <c r="GI12" s="67" t="n">
        <f aca="false">IF(OR($D12=1,MONTH($B12)&lt;&gt;MONTH(StartDate),'У8 Ввод'!$D$196="",'У8 Ввод'!$E$196="",'У8 Ввод'!$D$196&gt;$B12),0,MAX(0,MIN(1,'У8 Ввод'!$E$196-NETWORKDAYS('У8 Ввод'!$D$196,$B12)+1))/Настройки!$E$14*100)</f>
        <v>0</v>
      </c>
      <c r="GJ12" s="67" t="n">
        <f aca="false">IF(OR($D12=1,MONTH($B12)&lt;&gt;MONTH(StartDate),'У8 Ввод'!$D$197="",'У8 Ввод'!$E$197="",'У8 Ввод'!$D$197&gt;$B12),0,MAX(0,MIN(1,'У8 Ввод'!$E$197-NETWORKDAYS('У8 Ввод'!$D$197,$B12)+1))/Настройки!$E$14*100)</f>
        <v>0</v>
      </c>
      <c r="GK12" s="67" t="n">
        <f aca="false">IF(OR($D12=1,MONTH($B12)&lt;&gt;MONTH(StartDate),'У8 Ввод'!$D$198="",'У8 Ввод'!$E$198="",'У8 Ввод'!$D$198&gt;$B12),0,MAX(0,MIN(1,'У8 Ввод'!$E$198-NETWORKDAYS('У8 Ввод'!$D$198,$B12)+1))/Настройки!$E$14*100)</f>
        <v>0</v>
      </c>
      <c r="GL12" s="67" t="n">
        <f aca="false">IF(OR($D12=1,MONTH($B12)&lt;&gt;MONTH(StartDate),'У8 Ввод'!$D$199="",'У8 Ввод'!$E$199="",'У8 Ввод'!$D$199&gt;$B12),0,MAX(0,MIN(1,'У8 Ввод'!$E$199-NETWORKDAYS('У8 Ввод'!$D$199,$B12)+1))/Настройки!$E$14*100)</f>
        <v>0</v>
      </c>
      <c r="GM12" s="67" t="n">
        <f aca="false">IF(OR($D12=1,MONTH($B12)&lt;&gt;MONTH(StartDate),'У8 Ввод'!$D$200="",'У8 Ввод'!$E$200="",'У8 Ввод'!$D$200&gt;$B12),0,MAX(0,MIN(1,'У8 Ввод'!$E$200-NETWORKDAYS('У8 Ввод'!$D$200,$B12)+1))/Настройки!$E$14*100)</f>
        <v>0</v>
      </c>
      <c r="GN12" s="67" t="n">
        <f aca="false">IF(OR($D12=1,MONTH($B12)&lt;&gt;MONTH(StartDate),'У8 Ввод'!$D$201="",'У8 Ввод'!$E$201="",'У8 Ввод'!$D$201&gt;$B12),0,MAX(0,MIN(1,'У8 Ввод'!$E$201-NETWORKDAYS('У8 Ввод'!$D$201,$B12)+1))/Настройки!$E$14*100)</f>
        <v>0</v>
      </c>
      <c r="GO12" s="67" t="n">
        <f aca="false">IF(OR($D12=1,MONTH($B12)&lt;&gt;MONTH(StartDate),'У8 Ввод'!$D$202="",'У8 Ввод'!$E$202="",'У8 Ввод'!$D$202&gt;$B12),0,MAX(0,MIN(1,'У8 Ввод'!$E$202-NETWORKDAYS('У8 Ввод'!$D$202,$B12)+1))/Настройки!$E$14*100)</f>
        <v>0</v>
      </c>
      <c r="GP12" s="67" t="n">
        <f aca="false">IF(OR($D12=1,MONTH($B12)&lt;&gt;MONTH(StartDate),'У8 Ввод'!$D$203="",'У8 Ввод'!$E$203="",'У8 Ввод'!$D$203&gt;$B12),0,MAX(0,MIN(1,'У8 Ввод'!$E$203-NETWORKDAYS('У8 Ввод'!$D$203,$B12)+1))/Настройки!$E$14*100)</f>
        <v>0</v>
      </c>
      <c r="GQ12" s="67" t="n">
        <f aca="false">IF(OR($D12=1,MONTH($B12)&lt;&gt;MONTH(StartDate),'У8 Ввод'!$D$204="",'У8 Ввод'!$E$204="",'У8 Ввод'!$D$204&gt;$B12),0,MAX(0,MIN(1,'У8 Ввод'!$E$204-NETWORKDAYS('У8 Ввод'!$D$204,$B12)+1))/Настройки!$E$14*100)</f>
        <v>0</v>
      </c>
      <c r="GR12" s="67" t="n">
        <f aca="false">IF(OR($D12=1,MONTH($B12)&lt;&gt;MONTH(StartDate),'У8 Ввод'!$D$205="",'У8 Ввод'!$E$205="",'У8 Ввод'!$D$205&gt;$B12),0,MAX(0,MIN(1,'У8 Ввод'!$E$205-NETWORKDAYS('У8 Ввод'!$D$205,$B12)+1))/Настройки!$E$14*100)</f>
        <v>0</v>
      </c>
      <c r="GS12" s="67" t="n">
        <f aca="false">IF(OR($D12=1,MONTH($B12)&lt;&gt;MONTH(StartDate),'У8 Ввод'!$D$206="",'У8 Ввод'!$E$206="",'У8 Ввод'!$D$206&gt;$B12),0,MAX(0,MIN(1,'У8 Ввод'!$E$206-NETWORKDAYS('У8 Ввод'!$D$206,$B12)+1))/Настройки!$E$14*100)</f>
        <v>0</v>
      </c>
      <c r="GT12" s="67" t="n">
        <f aca="false">IF(OR($D12=1,MONTH($B12)&lt;&gt;MONTH(StartDate),'У8 Ввод'!$D$207="",'У8 Ввод'!$E$207="",'У8 Ввод'!$D$207&gt;$B12),0,MAX(0,MIN(1,'У8 Ввод'!$E$207-NETWORKDAYS('У8 Ввод'!$D$207,$B12)+1))/Настройки!$E$14*100)</f>
        <v>0</v>
      </c>
      <c r="GU12" s="67" t="n">
        <f aca="false">IF(OR($D12=1,MONTH($B12)&lt;&gt;MONTH(StartDate),'У8 Ввод'!$D$208="",'У8 Ввод'!$E$208="",'У8 Ввод'!$D$208&gt;$B12),0,MAX(0,MIN(1,'У8 Ввод'!$E$208-NETWORKDAYS('У8 Ввод'!$D$208,$B12)+1))/Настройки!$E$14*100)</f>
        <v>0</v>
      </c>
      <c r="GV12" s="67" t="n">
        <f aca="false">IF(OR($D12=1,MONTH($B12)&lt;&gt;MONTH(StartDate),'У8 Ввод'!$D$209="",'У8 Ввод'!$E$209="",'У8 Ввод'!$D$209&gt;$B12),0,MAX(0,MIN(1,'У8 Ввод'!$E$209-NETWORKDAYS('У8 Ввод'!$D$209,$B12)+1))/Настройки!$E$14*100)</f>
        <v>0</v>
      </c>
      <c r="GW12" s="67" t="n">
        <f aca="false">IF(OR($D12=1,MONTH($B12)&lt;&gt;MONTH(StartDate),'У8 Ввод'!$D$210="",'У8 Ввод'!$E$210="",'У8 Ввод'!$D$210&gt;$B12),0,MAX(0,MIN(1,'У8 Ввод'!$E$210-NETWORKDAYS('У8 Ввод'!$D$210,$B12)+1))/Настройки!$E$14*100)</f>
        <v>0</v>
      </c>
      <c r="GX12" s="67" t="n">
        <f aca="false">IF(OR($D12=1,MONTH($B12)&lt;&gt;MONTH(StartDate),'У8 Ввод'!$D$211="",'У8 Ввод'!$E$211="",'У8 Ввод'!$D$211&gt;$B12),0,MAX(0,MIN(1,'У8 Ввод'!$E$211-NETWORKDAYS('У8 Ввод'!$D$211,$B12)+1))/Настройки!$E$14*100)</f>
        <v>0</v>
      </c>
      <c r="GY12" s="67" t="n">
        <f aca="false">IF(OR($D12=1,MONTH($B12)&lt;&gt;MONTH(StartDate),'У8 Ввод'!$D$212="",'У8 Ввод'!$E$212="",'У8 Ввод'!$D$212&gt;$B12),0,MAX(0,MIN(1,'У8 Ввод'!$E$212-NETWORKDAYS('У8 Ввод'!$D$212,$B12)+1))/Настройки!$E$14*100)</f>
        <v>0</v>
      </c>
      <c r="GZ12" s="67" t="n">
        <f aca="false">IF(OR($D12=1,MONTH($B12)&lt;&gt;MONTH(StartDate),'У8 Ввод'!$D$213="",'У8 Ввод'!$E$213="",'У8 Ввод'!$D$213&gt;$B12),0,MAX(0,MIN(1,'У8 Ввод'!$E$213-NETWORKDAYS('У8 Ввод'!$D$213,$B12)+1))/Настройки!$E$14*100)</f>
        <v>0</v>
      </c>
      <c r="HA12" s="67" t="n">
        <f aca="false">IF(OR($D12=1,MONTH($B12)&lt;&gt;MONTH(StartDate),'У8 Ввод'!$D$214="",'У8 Ввод'!$E$214="",'У8 Ввод'!$D$214&gt;$B12),0,MAX(0,MIN(1,'У8 Ввод'!$E$214-NETWORKDAYS('У8 Ввод'!$D$214,$B12)+1))/Настройки!$E$14*100)</f>
        <v>0</v>
      </c>
      <c r="HB12" s="67" t="n">
        <f aca="false">IF(OR($D12=1,MONTH($B12)&lt;&gt;MONTH(StartDate),'У8 Ввод'!$D$215="",'У8 Ввод'!$E$215="",'У8 Ввод'!$D$215&gt;$B12),0,MAX(0,MIN(1,'У8 Ввод'!$E$215-NETWORKDAYS('У8 Ввод'!$D$215,$B12)+1))/Настройки!$E$14*100)</f>
        <v>0</v>
      </c>
      <c r="HC12" s="67" t="n">
        <f aca="false">IF(OR($D12=1,MONTH($B12)&lt;&gt;MONTH(StartDate),'У8 Ввод'!$D$216="",'У8 Ввод'!$E$216="",'У8 Ввод'!$D$216&gt;$B12),0,MAX(0,MIN(1,'У8 Ввод'!$E$216-NETWORKDAYS('У8 Ввод'!$D$216,$B12)+1))/Настройки!$E$14*100)</f>
        <v>0</v>
      </c>
      <c r="HD12" s="67" t="n">
        <f aca="false">IF(OR($D12=1,MONTH($B12)&lt;&gt;MONTH(StartDate),'У8 Ввод'!$D$217="",'У8 Ввод'!$E$217="",'У8 Ввод'!$D$217&gt;$B12),0,MAX(0,MIN(1,'У8 Ввод'!$E$217-NETWORKDAYS('У8 Ввод'!$D$217,$B12)+1))/Настройки!$E$14*100)</f>
        <v>0</v>
      </c>
      <c r="HE12" s="67" t="n">
        <f aca="false">IF(OR($D12=1,MONTH($B12)&lt;&gt;MONTH(StartDate),'У8 Ввод'!$D$218="",'У8 Ввод'!$E$218="",'У8 Ввод'!$D$218&gt;$B12),0,MAX(0,MIN(1,'У8 Ввод'!$E$218-NETWORKDAYS('У8 Ввод'!$D$218,$B12)+1))/Настройки!$E$14*100)</f>
        <v>0</v>
      </c>
      <c r="HF12" s="67" t="n">
        <f aca="false">IF(OR($D12=1,MONTH($B12)&lt;&gt;MONTH(StartDate),'У8 Ввод'!$D$219="",'У8 Ввод'!$E$219="",'У8 Ввод'!$D$219&gt;$B12),0,MAX(0,MIN(1,'У8 Ввод'!$E$219-NETWORKDAYS('У8 Ввод'!$D$219,$B12)+1))/Настройки!$E$14*100)</f>
        <v>0</v>
      </c>
      <c r="HG12" s="67" t="n">
        <f aca="false">IF(OR($D12=1,MONTH($B12)&lt;&gt;MONTH(StartDate),'У8 Ввод'!$D$220="",'У8 Ввод'!$E$220="",'У8 Ввод'!$D$220&gt;$B12),0,MAX(0,MIN(1,'У8 Ввод'!$E$220-NETWORKDAYS('У8 Ввод'!$D$220,$B12)+1))/Настройки!$E$14*100)</f>
        <v>0</v>
      </c>
      <c r="HH12" s="67" t="n">
        <f aca="false">IF(OR($D12=1,MONTH($B12)&lt;&gt;MONTH(StartDate),'У8 Ввод'!$D$221="",'У8 Ввод'!$E$221="",'У8 Ввод'!$D$221&gt;$B12),0,MAX(0,MIN(1,'У8 Ввод'!$E$221-NETWORKDAYS('У8 Ввод'!$D$221,$B12)+1))/Настройки!$E$14*100)</f>
        <v>0</v>
      </c>
      <c r="HI12" s="67" t="n">
        <f aca="false">IF(OR($D12=1,MONTH($B12)&lt;&gt;MONTH(StartDate),'У8 Ввод'!$D$222="",'У8 Ввод'!$E$222="",'У8 Ввод'!$D$222&gt;$B12),0,MAX(0,MIN(1,'У8 Ввод'!$E$222-NETWORKDAYS('У8 Ввод'!$D$222,$B12)+1))/Настройки!$E$14*100)</f>
        <v>0</v>
      </c>
      <c r="HJ12" s="67" t="n">
        <f aca="false">IF(OR($D12=1,MONTH($B12)&lt;&gt;MONTH(StartDate),'У8 Ввод'!$D$223="",'У8 Ввод'!$E$223="",'У8 Ввод'!$D$223&gt;$B12),0,MAX(0,MIN(1,'У8 Ввод'!$E$223-NETWORKDAYS('У8 Ввод'!$D$223,$B12)+1))/Настройки!$E$14*100)</f>
        <v>0</v>
      </c>
      <c r="HK12" s="67" t="n">
        <f aca="false">IF(OR($D12=1,MONTH($B12)&lt;&gt;MONTH(StartDate),'У8 Ввод'!$D$224="",'У8 Ввод'!$E$224="",'У8 Ввод'!$D$224&gt;$B12),0,MAX(0,MIN(1,'У8 Ввод'!$E$224-NETWORKDAYS('У8 Ввод'!$D$224,$B12)+1))/Настройки!$E$14*100)</f>
        <v>0</v>
      </c>
      <c r="HL12" s="67" t="n">
        <f aca="false">IF(OR($D12=1,MONTH($B12)&lt;&gt;MONTH(StartDate),'У8 Ввод'!$D$225="",'У8 Ввод'!$E$225="",'У8 Ввод'!$D$225&gt;$B12),0,MAX(0,MIN(1,'У8 Ввод'!$E$225-NETWORKDAYS('У8 Ввод'!$D$225,$B12)+1))/Настройки!$E$14*100)</f>
        <v>0</v>
      </c>
      <c r="HM12" s="67" t="n">
        <f aca="false">IF(OR($D12=1,MONTH($B12)&lt;&gt;MONTH(StartDate),'У8 Ввод'!$D$226="",'У8 Ввод'!$E$226="",'У8 Ввод'!$D$226&gt;$B12),0,MAX(0,MIN(1,'У8 Ввод'!$E$226-NETWORKDAYS('У8 Ввод'!$D$226,$B12)+1))/Настройки!$E$14*100)</f>
        <v>0</v>
      </c>
      <c r="HN12" s="67" t="n">
        <f aca="false">IF(OR($D12=1,MONTH($B12)&lt;&gt;MONTH(StartDate),'У8 Ввод'!$D$227="",'У8 Ввод'!$E$227="",'У8 Ввод'!$D$227&gt;$B12),0,MAX(0,MIN(1,'У8 Ввод'!$E$227-NETWORKDAYS('У8 Ввод'!$D$227,$B12)+1))/Настройки!$E$14*100)</f>
        <v>0</v>
      </c>
      <c r="HO12" s="67" t="n">
        <f aca="false">IF(OR($D12=1,MONTH($B12)&lt;&gt;MONTH(StartDate),'У8 Ввод'!$D$228="",'У8 Ввод'!$E$228="",'У8 Ввод'!$D$228&gt;$B12),0,MAX(0,MIN(1,'У8 Ввод'!$E$228-NETWORKDAYS('У8 Ввод'!$D$228,$B12)+1))/Настройки!$E$14*100)</f>
        <v>0</v>
      </c>
      <c r="HP12" s="67" t="n">
        <f aca="false">IF(OR($D12=1,MONTH($B12)&lt;&gt;MONTH(StartDate),'У8 Ввод'!$D$229="",'У8 Ввод'!$E$229="",'У8 Ввод'!$D$229&gt;$B12),0,MAX(0,MIN(1,'У8 Ввод'!$E$229-NETWORKDAYS('У8 Ввод'!$D$229,$B12)+1))/Настройки!$E$14*100)</f>
        <v>0</v>
      </c>
      <c r="HQ12" s="67" t="n">
        <f aca="false">IF(OR($D12=1,MONTH($B12)&lt;&gt;MONTH(StartDate),'У8 Ввод'!$D$230="",'У8 Ввод'!$E$230="",'У8 Ввод'!$D$230&gt;$B12),0,MAX(0,MIN(1,'У8 Ввод'!$E$230-NETWORKDAYS('У8 Ввод'!$D$230,$B12)+1))/Настройки!$E$14*100)</f>
        <v>0</v>
      </c>
      <c r="HR12" s="67" t="n">
        <f aca="false">IF(OR($D12=1,MONTH($B12)&lt;&gt;MONTH(StartDate),'У8 Ввод'!$D$231="",'У8 Ввод'!$E$231="",'У8 Ввод'!$D$231&gt;$B12),0,MAX(0,MIN(1,'У8 Ввод'!$E$231-NETWORKDAYS('У8 Ввод'!$D$231,$B12)+1))/Настройки!$E$14*100)</f>
        <v>0</v>
      </c>
      <c r="HS12" s="67" t="n">
        <f aca="false">IF(OR($D12=1,MONTH($B12)&lt;&gt;MONTH(StartDate),'У8 Ввод'!$D$232="",'У8 Ввод'!$E$232="",'У8 Ввод'!$D$232&gt;$B12),0,MAX(0,MIN(1,'У8 Ввод'!$E$232-NETWORKDAYS('У8 Ввод'!$D$232,$B12)+1))/Настройки!$E$14*100)</f>
        <v>0</v>
      </c>
      <c r="HT12" s="67" t="n">
        <f aca="false">IF(OR($D12=1,MONTH($B12)&lt;&gt;MONTH(StartDate),'У8 Ввод'!$D$233="",'У8 Ввод'!$E$233="",'У8 Ввод'!$D$233&gt;$B12),0,MAX(0,MIN(1,'У8 Ввод'!$E$233-NETWORKDAYS('У8 Ввод'!$D$233,$B12)+1))/Настройки!$E$14*100)</f>
        <v>0</v>
      </c>
      <c r="HU12" s="67" t="n">
        <f aca="false">IF(OR($D12=1,MONTH($B12)&lt;&gt;MONTH(StartDate),'У8 Ввод'!$D$234="",'У8 Ввод'!$E$234="",'У8 Ввод'!$D$234&gt;$B12),0,MAX(0,MIN(1,'У8 Ввод'!$E$234-NETWORKDAYS('У8 Ввод'!$D$234,$B12)+1))/Настройки!$E$14*100)</f>
        <v>0</v>
      </c>
      <c r="HV12" s="67" t="n">
        <f aca="false">IF(OR($D12=1,MONTH($B12)&lt;&gt;MONTH(StartDate),'У8 Ввод'!$D$235="",'У8 Ввод'!$E$235="",'У8 Ввод'!$D$235&gt;$B12),0,MAX(0,MIN(1,'У8 Ввод'!$E$235-NETWORKDAYS('У8 Ввод'!$D$235,$B12)+1))/Настройки!$E$14*100)</f>
        <v>0</v>
      </c>
      <c r="HW12" s="67" t="n">
        <f aca="false">IF(OR($D12=1,MONTH($B12)&lt;&gt;MONTH(StartDate),'У8 Ввод'!$D$236="",'У8 Ввод'!$E$236="",'У8 Ввод'!$D$236&gt;$B12),0,MAX(0,MIN(1,'У8 Ввод'!$E$236-NETWORKDAYS('У8 Ввод'!$D$236,$B12)+1))/Настройки!$E$14*100)</f>
        <v>0</v>
      </c>
      <c r="HX12" s="67" t="n">
        <f aca="false">IF(OR($D12=1,MONTH($B12)&lt;&gt;MONTH(StartDate),'У8 Ввод'!$D$237="",'У8 Ввод'!$E$237="",'У8 Ввод'!$D$237&gt;$B12),0,MAX(0,MIN(1,'У8 Ввод'!$E$237-NETWORKDAYS('У8 Ввод'!$D$237,$B12)+1))/Настройки!$E$14*100)</f>
        <v>0</v>
      </c>
      <c r="HY12" s="67" t="n">
        <f aca="false">IF(OR($D12=1,MONTH($B12)&lt;&gt;MONTH(StartDate),'У8 Ввод'!$D$238="",'У8 Ввод'!$E$238="",'У8 Ввод'!$D$238&gt;$B12),0,MAX(0,MIN(1,'У8 Ввод'!$E$238-NETWORKDAYS('У8 Ввод'!$D$238,$B12)+1))/Настройки!$E$14*100)</f>
        <v>0</v>
      </c>
      <c r="HZ12" s="67" t="n">
        <f aca="false">IF(OR($D12=1,MONTH($B12)&lt;&gt;MONTH(StartDate),'У8 Ввод'!$D$239="",'У8 Ввод'!$E$239="",'У8 Ввод'!$D$239&gt;$B12),0,MAX(0,MIN(1,'У8 Ввод'!$E$239-NETWORKDAYS('У8 Ввод'!$D$239,$B12)+1))/Настройки!$E$14*100)</f>
        <v>0</v>
      </c>
      <c r="IA12" s="67" t="n">
        <f aca="false">IF(OR($D12=1,MONTH($B12)&lt;&gt;MONTH(StartDate),'У8 Ввод'!$D$240="",'У8 Ввод'!$E$240="",'У8 Ввод'!$D$240&gt;$B12),0,MAX(0,MIN(1,'У8 Ввод'!$E$240-NETWORKDAYS('У8 Ввод'!$D$240,$B12)+1))/Настройки!$E$14*100)</f>
        <v>0</v>
      </c>
      <c r="IB12" s="67" t="n">
        <f aca="false">IF(OR($D12=1,MONTH($B12)&lt;&gt;MONTH(StartDate),'У8 Ввод'!$D$241="",'У8 Ввод'!$E$241="",'У8 Ввод'!$D$241&gt;$B12),0,MAX(0,MIN(1,'У8 Ввод'!$E$241-NETWORKDAYS('У8 Ввод'!$D$241,$B12)+1))/Настройки!$E$14*100)</f>
        <v>0</v>
      </c>
      <c r="IC12" s="67" t="n">
        <f aca="false">IF(OR($D12=1,MONTH($B12)&lt;&gt;MONTH(StartDate),'У8 Ввод'!$D$242="",'У8 Ввод'!$E$242="",'У8 Ввод'!$D$242&gt;$B12),0,MAX(0,MIN(1,'У8 Ввод'!$E$242-NETWORKDAYS('У8 Ввод'!$D$242,$B12)+1))/Настройки!$E$14*100)</f>
        <v>0</v>
      </c>
      <c r="ID12" s="67" t="n">
        <f aca="false">IF(OR($D12=1,MONTH($B12)&lt;&gt;MONTH(StartDate),'У8 Ввод'!$D$243="",'У8 Ввод'!$E$243="",'У8 Ввод'!$D$243&gt;$B12),0,MAX(0,MIN(1,'У8 Ввод'!$E$243-NETWORKDAYS('У8 Ввод'!$D$243,$B12)+1))/Настройки!$E$14*100)</f>
        <v>0</v>
      </c>
      <c r="IE12" s="67" t="n">
        <f aca="false">IF(OR($D12=1,MONTH($B12)&lt;&gt;MONTH(StartDate),'У8 Ввод'!$D$244="",'У8 Ввод'!$E$244="",'У8 Ввод'!$D$244&gt;$B12),0,MAX(0,MIN(1,'У8 Ввод'!$E$244-NETWORKDAYS('У8 Ввод'!$D$244,$B12)+1))/Настройки!$E$14*100)</f>
        <v>0</v>
      </c>
      <c r="IF12" s="67" t="n">
        <f aca="false">IF(OR($D12=1,MONTH($B12)&lt;&gt;MONTH(StartDate),'У8 Ввод'!$D$245="",'У8 Ввод'!$E$245="",'У8 Ввод'!$D$245&gt;$B12),0,MAX(0,MIN(1,'У8 Ввод'!$E$245-NETWORKDAYS('У8 Ввод'!$D$245,$B12)+1))/Настройки!$E$14*100)</f>
        <v>0</v>
      </c>
      <c r="IG12" s="67" t="n">
        <f aca="false">IF(OR($D12=1,MONTH($B12)&lt;&gt;MONTH(StartDate),'У8 Ввод'!$D$246="",'У8 Ввод'!$E$246="",'У8 Ввод'!$D$246&gt;$B12),0,MAX(0,MIN(1,'У8 Ввод'!$E$246-NETWORKDAYS('У8 Ввод'!$D$246,$B12)+1))/Настройки!$E$14*100)</f>
        <v>0</v>
      </c>
      <c r="IH12" s="67" t="n">
        <f aca="false">IF(OR($D12=1,MONTH($B12)&lt;&gt;MONTH(StartDate),'У8 Ввод'!$D$247="",'У8 Ввод'!$E$247="",'У8 Ввод'!$D$247&gt;$B12),0,MAX(0,MIN(1,'У8 Ввод'!$E$247-NETWORKDAYS('У8 Ввод'!$D$247,$B12)+1))/Настройки!$E$14*100)</f>
        <v>0</v>
      </c>
      <c r="II12" s="67" t="n">
        <f aca="false">IF(OR($D12=1,MONTH($B12)&lt;&gt;MONTH(StartDate),'У8 Ввод'!$D$248="",'У8 Ввод'!$E$248="",'У8 Ввод'!$D$248&gt;$B12),0,MAX(0,MIN(1,'У8 Ввод'!$E$248-NETWORKDAYS('У8 Ввод'!$D$248,$B12)+1))/Настройки!$E$14*100)</f>
        <v>0</v>
      </c>
      <c r="IJ12" s="67" t="n">
        <f aca="false">IF(OR($D12=1,MONTH($B12)&lt;&gt;MONTH(StartDate),'У8 Ввод'!$D$249="",'У8 Ввод'!$E$249="",'У8 Ввод'!$D$249&gt;$B12),0,MAX(0,MIN(1,'У8 Ввод'!$E$249-NETWORKDAYS('У8 Ввод'!$D$249,$B12)+1))/Настройки!$E$14*100)</f>
        <v>0</v>
      </c>
      <c r="IK12" s="67" t="n">
        <f aca="false">IF(OR($D12=1,MONTH($B12)&lt;&gt;MONTH(StartDate),'У8 Ввод'!$D$250="",'У8 Ввод'!$E$250="",'У8 Ввод'!$D$250&gt;$B12),0,MAX(0,MIN(1,'У8 Ввод'!$E$250-NETWORKDAYS('У8 Ввод'!$D$250,$B12)+1))/Настройки!$E$14*100)</f>
        <v>0</v>
      </c>
      <c r="IL12" s="67" t="n">
        <f aca="false">IF(OR($D12=1,MONTH($B12)&lt;&gt;MONTH(StartDate),'У8 Ввод'!$D$251="",'У8 Ввод'!$E$251="",'У8 Ввод'!$D$251&gt;$B12),0,MAX(0,MIN(1,'У8 Ввод'!$E$251-NETWORKDAYS('У8 Ввод'!$D$251,$B12)+1))/Настройки!$E$14*100)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IF(OR($D13=1,MONTH($B13)&lt;&gt;MONTH(StartDate),'У8 Ввод'!$D$12="",'У8 Ввод'!$E$12="",'У8 Ввод'!$D$12&gt;$B13),0,MAX(0,MIN(1,'У8 Ввод'!$E$12-NETWORKDAYS('У8 Ввод'!$D$12,$B13)+1))/Настройки!$E$14*100)</f>
        <v>0</v>
      </c>
      <c r="H13" s="67" t="n">
        <f aca="false">IF(OR($D13=1,MONTH($B13)&lt;&gt;MONTH(StartDate),'У8 Ввод'!$D$13="",'У8 Ввод'!$E$13="",'У8 Ввод'!$D$13&gt;$B13),0,MAX(0,MIN(1,'У8 Ввод'!$E$13-NETWORKDAYS('У8 Ввод'!$D$13,$B13)+1))/Настройки!$E$14*100)</f>
        <v>0</v>
      </c>
      <c r="I13" s="67" t="n">
        <f aca="false">IF(OR($D13=1,MONTH($B13)&lt;&gt;MONTH(StartDate),'У8 Ввод'!$D$14="",'У8 Ввод'!$E$14="",'У8 Ввод'!$D$14&gt;$B13),0,MAX(0,MIN(1,'У8 Ввод'!$E$14-NETWORKDAYS('У8 Ввод'!$D$14,$B13)+1))/Настройки!$E$14*100)</f>
        <v>0</v>
      </c>
      <c r="J13" s="67" t="n">
        <f aca="false">IF(OR($D13=1,MONTH($B13)&lt;&gt;MONTH(StartDate),'У8 Ввод'!$D$15="",'У8 Ввод'!$E$15="",'У8 Ввод'!$D$15&gt;$B13),0,MAX(0,MIN(1,'У8 Ввод'!$E$15-NETWORKDAYS('У8 Ввод'!$D$15,$B13)+1))/Настройки!$E$14*100)</f>
        <v>0</v>
      </c>
      <c r="K13" s="67" t="n">
        <f aca="false">IF(OR($D13=1,MONTH($B13)&lt;&gt;MONTH(StartDate),'У8 Ввод'!$D$16="",'У8 Ввод'!$E$16="",'У8 Ввод'!$D$16&gt;$B13),0,MAX(0,MIN(1,'У8 Ввод'!$E$16-NETWORKDAYS('У8 Ввод'!$D$16,$B13)+1))/Настройки!$E$14*100)</f>
        <v>0</v>
      </c>
      <c r="L13" s="67" t="n">
        <f aca="false">IF(OR($D13=1,MONTH($B13)&lt;&gt;MONTH(StartDate),'У8 Ввод'!$D$17="",'У8 Ввод'!$E$17="",'У8 Ввод'!$D$17&gt;$B13),0,MAX(0,MIN(1,'У8 Ввод'!$E$17-NETWORKDAYS('У8 Ввод'!$D$17,$B13)+1))/Настройки!$E$14*100)</f>
        <v>0</v>
      </c>
      <c r="M13" s="67" t="n">
        <f aca="false">IF(OR($D13=1,MONTH($B13)&lt;&gt;MONTH(StartDate),'У8 Ввод'!$D$18="",'У8 Ввод'!$E$18="",'У8 Ввод'!$D$18&gt;$B13),0,MAX(0,MIN(1,'У8 Ввод'!$E$18-NETWORKDAYS('У8 Ввод'!$D$18,$B13)+1))/Настройки!$E$14*100)</f>
        <v>0</v>
      </c>
      <c r="N13" s="67" t="n">
        <f aca="false">IF(OR($D13=1,MONTH($B13)&lt;&gt;MONTH(StartDate),'У8 Ввод'!$D$19="",'У8 Ввод'!$E$19="",'У8 Ввод'!$D$19&gt;$B13),0,MAX(0,MIN(1,'У8 Ввод'!$E$19-NETWORKDAYS('У8 Ввод'!$D$19,$B13)+1))/Настройки!$E$14*100)</f>
        <v>0</v>
      </c>
      <c r="O13" s="67" t="n">
        <f aca="false">IF(OR($D13=1,MONTH($B13)&lt;&gt;MONTH(StartDate),'У8 Ввод'!$D$20="",'У8 Ввод'!$E$20="",'У8 Ввод'!$D$20&gt;$B13),0,MAX(0,MIN(1,'У8 Ввод'!$E$20-NETWORKDAYS('У8 Ввод'!$D$20,$B13)+1))/Настройки!$E$14*100)</f>
        <v>0</v>
      </c>
      <c r="P13" s="67" t="n">
        <f aca="false">IF(OR($D13=1,MONTH($B13)&lt;&gt;MONTH(StartDate),'У8 Ввод'!$D$21="",'У8 Ввод'!$E$21="",'У8 Ввод'!$D$21&gt;$B13),0,MAX(0,MIN(1,'У8 Ввод'!$E$21-NETWORKDAYS('У8 Ввод'!$D$21,$B13)+1))/Настройки!$E$14*100)</f>
        <v>0</v>
      </c>
      <c r="Q13" s="67" t="n">
        <f aca="false">IF(OR($D13=1,MONTH($B13)&lt;&gt;MONTH(StartDate),'У8 Ввод'!$D$22="",'У8 Ввод'!$E$22="",'У8 Ввод'!$D$22&gt;$B13),0,MAX(0,MIN(1,'У8 Ввод'!$E$22-NETWORKDAYS('У8 Ввод'!$D$22,$B13)+1))/Настройки!$E$14*100)</f>
        <v>0</v>
      </c>
      <c r="R13" s="67" t="n">
        <f aca="false">IF(OR($D13=1,MONTH($B13)&lt;&gt;MONTH(StartDate),'У8 Ввод'!$D$23="",'У8 Ввод'!$E$23="",'У8 Ввод'!$D$23&gt;$B13),0,MAX(0,MIN(1,'У8 Ввод'!$E$23-NETWORKDAYS('У8 Ввод'!$D$23,$B13)+1))/Настройки!$E$14*100)</f>
        <v>0</v>
      </c>
      <c r="S13" s="67" t="n">
        <f aca="false">IF(OR($D13=1,MONTH($B13)&lt;&gt;MONTH(StartDate),'У8 Ввод'!$D$24="",'У8 Ввод'!$E$24="",'У8 Ввод'!$D$24&gt;$B13),0,MAX(0,MIN(1,'У8 Ввод'!$E$24-NETWORKDAYS('У8 Ввод'!$D$24,$B13)+1))/Настройки!$E$14*100)</f>
        <v>0</v>
      </c>
      <c r="T13" s="67" t="n">
        <f aca="false">IF(OR($D13=1,MONTH($B13)&lt;&gt;MONTH(StartDate),'У8 Ввод'!$D$25="",'У8 Ввод'!$E$25="",'У8 Ввод'!$D$25&gt;$B13),0,MAX(0,MIN(1,'У8 Ввод'!$E$25-NETWORKDAYS('У8 Ввод'!$D$25,$B13)+1))/Настройки!$E$14*100)</f>
        <v>0</v>
      </c>
      <c r="U13" s="67" t="n">
        <f aca="false">IF(OR($D13=1,MONTH($B13)&lt;&gt;MONTH(StartDate),'У8 Ввод'!$D$26="",'У8 Ввод'!$E$26="",'У8 Ввод'!$D$26&gt;$B13),0,MAX(0,MIN(1,'У8 Ввод'!$E$26-NETWORKDAYS('У8 Ввод'!$D$26,$B13)+1))/Настройки!$E$14*100)</f>
        <v>0</v>
      </c>
      <c r="V13" s="67" t="n">
        <f aca="false">IF(OR($D13=1,MONTH($B13)&lt;&gt;MONTH(StartDate),'У8 Ввод'!$D$27="",'У8 Ввод'!$E$27="",'У8 Ввод'!$D$27&gt;$B13),0,MAX(0,MIN(1,'У8 Ввод'!$E$27-NETWORKDAYS('У8 Ввод'!$D$27,$B13)+1))/Настройки!$E$14*100)</f>
        <v>0</v>
      </c>
      <c r="W13" s="67" t="n">
        <f aca="false">IF(OR($D13=1,MONTH($B13)&lt;&gt;MONTH(StartDate),'У8 Ввод'!$D$28="",'У8 Ввод'!$E$28="",'У8 Ввод'!$D$28&gt;$B13),0,MAX(0,MIN(1,'У8 Ввод'!$E$28-NETWORKDAYS('У8 Ввод'!$D$28,$B13)+1))/Настройки!$E$14*100)</f>
        <v>0</v>
      </c>
      <c r="X13" s="67" t="n">
        <f aca="false">IF(OR($D13=1,MONTH($B13)&lt;&gt;MONTH(StartDate),'У8 Ввод'!$D$29="",'У8 Ввод'!$E$29="",'У8 Ввод'!$D$29&gt;$B13),0,MAX(0,MIN(1,'У8 Ввод'!$E$29-NETWORKDAYS('У8 Ввод'!$D$29,$B13)+1))/Настройки!$E$14*100)</f>
        <v>0</v>
      </c>
      <c r="Y13" s="67" t="n">
        <f aca="false">IF(OR($D13=1,MONTH($B13)&lt;&gt;MONTH(StartDate),'У8 Ввод'!$D$30="",'У8 Ввод'!$E$30="",'У8 Ввод'!$D$30&gt;$B13),0,MAX(0,MIN(1,'У8 Ввод'!$E$30-NETWORKDAYS('У8 Ввод'!$D$30,$B13)+1))/Настройки!$E$14*100)</f>
        <v>0</v>
      </c>
      <c r="Z13" s="67" t="n">
        <f aca="false">IF(OR($D13=1,MONTH($B13)&lt;&gt;MONTH(StartDate),'У8 Ввод'!$D$31="",'У8 Ввод'!$E$31="",'У8 Ввод'!$D$31&gt;$B13),0,MAX(0,MIN(1,'У8 Ввод'!$E$31-NETWORKDAYS('У8 Ввод'!$D$31,$B13)+1))/Настройки!$E$14*100)</f>
        <v>0</v>
      </c>
      <c r="AA13" s="67" t="n">
        <f aca="false">IF(OR($D13=1,MONTH($B13)&lt;&gt;MONTH(StartDate),'У8 Ввод'!$D$32="",'У8 Ввод'!$E$32="",'У8 Ввод'!$D$32&gt;$B13),0,MAX(0,MIN(1,'У8 Ввод'!$E$32-NETWORKDAYS('У8 Ввод'!$D$32,$B13)+1))/Настройки!$E$14*100)</f>
        <v>0</v>
      </c>
      <c r="AB13" s="67" t="n">
        <f aca="false">IF(OR($D13=1,MONTH($B13)&lt;&gt;MONTH(StartDate),'У8 Ввод'!$D$33="",'У8 Ввод'!$E$33="",'У8 Ввод'!$D$33&gt;$B13),0,MAX(0,MIN(1,'У8 Ввод'!$E$33-NETWORKDAYS('У8 Ввод'!$D$33,$B13)+1))/Настройки!$E$14*100)</f>
        <v>0</v>
      </c>
      <c r="AC13" s="67" t="n">
        <f aca="false">IF(OR($D13=1,MONTH($B13)&lt;&gt;MONTH(StartDate),'У8 Ввод'!$D$34="",'У8 Ввод'!$E$34="",'У8 Ввод'!$D$34&gt;$B13),0,MAX(0,MIN(1,'У8 Ввод'!$E$34-NETWORKDAYS('У8 Ввод'!$D$34,$B13)+1))/Настройки!$E$14*100)</f>
        <v>0</v>
      </c>
      <c r="AD13" s="67" t="n">
        <f aca="false">IF(OR($D13=1,MONTH($B13)&lt;&gt;MONTH(StartDate),'У8 Ввод'!$D$35="",'У8 Ввод'!$E$35="",'У8 Ввод'!$D$35&gt;$B13),0,MAX(0,MIN(1,'У8 Ввод'!$E$35-NETWORKDAYS('У8 Ввод'!$D$35,$B13)+1))/Настройки!$E$14*100)</f>
        <v>0</v>
      </c>
      <c r="AE13" s="67" t="n">
        <f aca="false">IF(OR($D13=1,MONTH($B13)&lt;&gt;MONTH(StartDate),'У8 Ввод'!$D$36="",'У8 Ввод'!$E$36="",'У8 Ввод'!$D$36&gt;$B13),0,MAX(0,MIN(1,'У8 Ввод'!$E$36-NETWORKDAYS('У8 Ввод'!$D$36,$B13)+1))/Настройки!$E$14*100)</f>
        <v>0</v>
      </c>
      <c r="AF13" s="67" t="n">
        <f aca="false">IF(OR($D13=1,MONTH($B13)&lt;&gt;MONTH(StartDate),'У8 Ввод'!$D$37="",'У8 Ввод'!$E$37="",'У8 Ввод'!$D$37&gt;$B13),0,MAX(0,MIN(1,'У8 Ввод'!$E$37-NETWORKDAYS('У8 Ввод'!$D$37,$B13)+1))/Настройки!$E$14*100)</f>
        <v>0</v>
      </c>
      <c r="AG13" s="67" t="n">
        <f aca="false">IF(OR($D13=1,MONTH($B13)&lt;&gt;MONTH(StartDate),'У8 Ввод'!$D$38="",'У8 Ввод'!$E$38="",'У8 Ввод'!$D$38&gt;$B13),0,MAX(0,MIN(1,'У8 Ввод'!$E$38-NETWORKDAYS('У8 Ввод'!$D$38,$B13)+1))/Настройки!$E$14*100)</f>
        <v>0</v>
      </c>
      <c r="AH13" s="67" t="n">
        <f aca="false">IF(OR($D13=1,MONTH($B13)&lt;&gt;MONTH(StartDate),'У8 Ввод'!$D$39="",'У8 Ввод'!$E$39="",'У8 Ввод'!$D$39&gt;$B13),0,MAX(0,MIN(1,'У8 Ввод'!$E$39-NETWORKDAYS('У8 Ввод'!$D$39,$B13)+1))/Настройки!$E$14*100)</f>
        <v>0</v>
      </c>
      <c r="AI13" s="67" t="n">
        <f aca="false">IF(OR($D13=1,MONTH($B13)&lt;&gt;MONTH(StartDate),'У8 Ввод'!$D$40="",'У8 Ввод'!$E$40="",'У8 Ввод'!$D$40&gt;$B13),0,MAX(0,MIN(1,'У8 Ввод'!$E$40-NETWORKDAYS('У8 Ввод'!$D$40,$B13)+1))/Настройки!$E$14*100)</f>
        <v>0</v>
      </c>
      <c r="AJ13" s="67" t="n">
        <f aca="false">IF(OR($D13=1,MONTH($B13)&lt;&gt;MONTH(StartDate),'У8 Ввод'!$D$41="",'У8 Ввод'!$E$41="",'У8 Ввод'!$D$41&gt;$B13),0,MAX(0,MIN(1,'У8 Ввод'!$E$41-NETWORKDAYS('У8 Ввод'!$D$41,$B13)+1))/Настройки!$E$14*100)</f>
        <v>0</v>
      </c>
      <c r="AK13" s="67" t="n">
        <f aca="false">IF(OR($D13=1,MONTH($B13)&lt;&gt;MONTH(StartDate),'У8 Ввод'!$D$42="",'У8 Ввод'!$E$42="",'У8 Ввод'!$D$42&gt;$B13),0,MAX(0,MIN(1,'У8 Ввод'!$E$42-NETWORKDAYS('У8 Ввод'!$D$42,$B13)+1))/Настройки!$E$14*100)</f>
        <v>0</v>
      </c>
      <c r="AL13" s="67" t="n">
        <f aca="false">IF(OR($D13=1,MONTH($B13)&lt;&gt;MONTH(StartDate),'У8 Ввод'!$D$43="",'У8 Ввод'!$E$43="",'У8 Ввод'!$D$43&gt;$B13),0,MAX(0,MIN(1,'У8 Ввод'!$E$43-NETWORKDAYS('У8 Ввод'!$D$43,$B13)+1))/Настройки!$E$14*100)</f>
        <v>0</v>
      </c>
      <c r="AM13" s="67" t="n">
        <f aca="false">IF(OR($D13=1,MONTH($B13)&lt;&gt;MONTH(StartDate),'У8 Ввод'!$D$44="",'У8 Ввод'!$E$44="",'У8 Ввод'!$D$44&gt;$B13),0,MAX(0,MIN(1,'У8 Ввод'!$E$44-NETWORKDAYS('У8 Ввод'!$D$44,$B13)+1))/Настройки!$E$14*100)</f>
        <v>0</v>
      </c>
      <c r="AN13" s="67" t="n">
        <f aca="false">IF(OR($D13=1,MONTH($B13)&lt;&gt;MONTH(StartDate),'У8 Ввод'!$D$45="",'У8 Ввод'!$E$45="",'У8 Ввод'!$D$45&gt;$B13),0,MAX(0,MIN(1,'У8 Ввод'!$E$45-NETWORKDAYS('У8 Ввод'!$D$45,$B13)+1))/Настройки!$E$14*100)</f>
        <v>0</v>
      </c>
      <c r="AO13" s="67" t="n">
        <f aca="false">IF(OR($D13=1,MONTH($B13)&lt;&gt;MONTH(StartDate),'У8 Ввод'!$D$46="",'У8 Ввод'!$E$46="",'У8 Ввод'!$D$46&gt;$B13),0,MAX(0,MIN(1,'У8 Ввод'!$E$46-NETWORKDAYS('У8 Ввод'!$D$46,$B13)+1))/Настройки!$E$14*100)</f>
        <v>0</v>
      </c>
      <c r="AP13" s="67" t="n">
        <f aca="false">IF(OR($D13=1,MONTH($B13)&lt;&gt;MONTH(StartDate),'У8 Ввод'!$D$47="",'У8 Ввод'!$E$47="",'У8 Ввод'!$D$47&gt;$B13),0,MAX(0,MIN(1,'У8 Ввод'!$E$47-NETWORKDAYS('У8 Ввод'!$D$47,$B13)+1))/Настройки!$E$14*100)</f>
        <v>0</v>
      </c>
      <c r="AQ13" s="67" t="n">
        <f aca="false">IF(OR($D13=1,MONTH($B13)&lt;&gt;MONTH(StartDate),'У8 Ввод'!$D$48="",'У8 Ввод'!$E$48="",'У8 Ввод'!$D$48&gt;$B13),0,MAX(0,MIN(1,'У8 Ввод'!$E$48-NETWORKDAYS('У8 Ввод'!$D$48,$B13)+1))/Настройки!$E$14*100)</f>
        <v>0</v>
      </c>
      <c r="AR13" s="67" t="n">
        <f aca="false">IF(OR($D13=1,MONTH($B13)&lt;&gt;MONTH(StartDate),'У8 Ввод'!$D$49="",'У8 Ввод'!$E$49="",'У8 Ввод'!$D$49&gt;$B13),0,MAX(0,MIN(1,'У8 Ввод'!$E$49-NETWORKDAYS('У8 Ввод'!$D$49,$B13)+1))/Настройки!$E$14*100)</f>
        <v>0</v>
      </c>
      <c r="AS13" s="67" t="n">
        <f aca="false">IF(OR($D13=1,MONTH($B13)&lt;&gt;MONTH(StartDate),'У8 Ввод'!$D$50="",'У8 Ввод'!$E$50="",'У8 Ввод'!$D$50&gt;$B13),0,MAX(0,MIN(1,'У8 Ввод'!$E$50-NETWORKDAYS('У8 Ввод'!$D$50,$B13)+1))/Настройки!$E$14*100)</f>
        <v>0</v>
      </c>
      <c r="AT13" s="67" t="n">
        <f aca="false">IF(OR($D13=1,MONTH($B13)&lt;&gt;MONTH(StartDate),'У8 Ввод'!$D$51="",'У8 Ввод'!$E$51="",'У8 Ввод'!$D$51&gt;$B13),0,MAX(0,MIN(1,'У8 Ввод'!$E$51-NETWORKDAYS('У8 Ввод'!$D$51,$B13)+1))/Настройки!$E$14*100)</f>
        <v>0</v>
      </c>
      <c r="AU13" s="67" t="n">
        <f aca="false">IF(OR($D13=1,MONTH($B13)&lt;&gt;MONTH(StartDate),'У8 Ввод'!$D$52="",'У8 Ввод'!$E$52="",'У8 Ввод'!$D$52&gt;$B13),0,MAX(0,MIN(1,'У8 Ввод'!$E$52-NETWORKDAYS('У8 Ввод'!$D$52,$B13)+1))/Настройки!$E$14*100)</f>
        <v>0</v>
      </c>
      <c r="AV13" s="67" t="n">
        <f aca="false">IF(OR($D13=1,MONTH($B13)&lt;&gt;MONTH(StartDate),'У8 Ввод'!$D$53="",'У8 Ввод'!$E$53="",'У8 Ввод'!$D$53&gt;$B13),0,MAX(0,MIN(1,'У8 Ввод'!$E$53-NETWORKDAYS('У8 Ввод'!$D$53,$B13)+1))/Настройки!$E$14*100)</f>
        <v>0</v>
      </c>
      <c r="AW13" s="67" t="n">
        <f aca="false">IF(OR($D13=1,MONTH($B13)&lt;&gt;MONTH(StartDate),'У8 Ввод'!$D$54="",'У8 Ввод'!$E$54="",'У8 Ввод'!$D$54&gt;$B13),0,MAX(0,MIN(1,'У8 Ввод'!$E$54-NETWORKDAYS('У8 Ввод'!$D$54,$B13)+1))/Настройки!$E$14*100)</f>
        <v>0</v>
      </c>
      <c r="AX13" s="67" t="n">
        <f aca="false">IF(OR($D13=1,MONTH($B13)&lt;&gt;MONTH(StartDate),'У8 Ввод'!$D$55="",'У8 Ввод'!$E$55="",'У8 Ввод'!$D$55&gt;$B13),0,MAX(0,MIN(1,'У8 Ввод'!$E$55-NETWORKDAYS('У8 Ввод'!$D$55,$B13)+1))/Настройки!$E$14*100)</f>
        <v>0</v>
      </c>
      <c r="AY13" s="67" t="n">
        <f aca="false">IF(OR($D13=1,MONTH($B13)&lt;&gt;MONTH(StartDate),'У8 Ввод'!$D$56="",'У8 Ввод'!$E$56="",'У8 Ввод'!$D$56&gt;$B13),0,MAX(0,MIN(1,'У8 Ввод'!$E$56-NETWORKDAYS('У8 Ввод'!$D$56,$B13)+1))/Настройки!$E$14*100)</f>
        <v>0</v>
      </c>
      <c r="AZ13" s="67" t="n">
        <f aca="false">IF(OR($D13=1,MONTH($B13)&lt;&gt;MONTH(StartDate),'У8 Ввод'!$D$57="",'У8 Ввод'!$E$57="",'У8 Ввод'!$D$57&gt;$B13),0,MAX(0,MIN(1,'У8 Ввод'!$E$57-NETWORKDAYS('У8 Ввод'!$D$57,$B13)+1))/Настройки!$E$14*100)</f>
        <v>0</v>
      </c>
      <c r="BA13" s="67" t="n">
        <f aca="false">IF(OR($D13=1,MONTH($B13)&lt;&gt;MONTH(StartDate),'У8 Ввод'!$D$58="",'У8 Ввод'!$E$58="",'У8 Ввод'!$D$58&gt;$B13),0,MAX(0,MIN(1,'У8 Ввод'!$E$58-NETWORKDAYS('У8 Ввод'!$D$58,$B13)+1))/Настройки!$E$14*100)</f>
        <v>0</v>
      </c>
      <c r="BB13" s="67" t="n">
        <f aca="false">IF(OR($D13=1,MONTH($B13)&lt;&gt;MONTH(StartDate),'У8 Ввод'!$D$59="",'У8 Ввод'!$E$59="",'У8 Ввод'!$D$59&gt;$B13),0,MAX(0,MIN(1,'У8 Ввод'!$E$59-NETWORKDAYS('У8 Ввод'!$D$59,$B13)+1))/Настройки!$E$14*100)</f>
        <v>0</v>
      </c>
      <c r="BC13" s="67" t="n">
        <f aca="false">IF(OR($D13=1,MONTH($B13)&lt;&gt;MONTH(StartDate),'У8 Ввод'!$D$60="",'У8 Ввод'!$E$60="",'У8 Ввод'!$D$60&gt;$B13),0,MAX(0,MIN(1,'У8 Ввод'!$E$60-NETWORKDAYS('У8 Ввод'!$D$60,$B13)+1))/Настройки!$E$14*100)</f>
        <v>0</v>
      </c>
      <c r="BD13" s="67" t="n">
        <f aca="false">IF(OR($D13=1,MONTH($B13)&lt;&gt;MONTH(StartDate),'У8 Ввод'!$D$61="",'У8 Ввод'!$E$61="",'У8 Ввод'!$D$61&gt;$B13),0,MAX(0,MIN(1,'У8 Ввод'!$E$61-NETWORKDAYS('У8 Ввод'!$D$61,$B13)+1))/Настройки!$E$14*100)</f>
        <v>0</v>
      </c>
      <c r="BE13" s="67" t="n">
        <f aca="false">IF(OR($D13=1,MONTH($B13)&lt;&gt;MONTH(StartDate),'У8 Ввод'!$D$62="",'У8 Ввод'!$E$62="",'У8 Ввод'!$D$62&gt;$B13),0,MAX(0,MIN(1,'У8 Ввод'!$E$62-NETWORKDAYS('У8 Ввод'!$D$62,$B13)+1))/Настройки!$E$14*100)</f>
        <v>0</v>
      </c>
      <c r="BF13" s="67" t="n">
        <f aca="false">IF(OR($D13=1,MONTH($B13)&lt;&gt;MONTH(StartDate),'У8 Ввод'!$D$63="",'У8 Ввод'!$E$63="",'У8 Ввод'!$D$63&gt;$B13),0,MAX(0,MIN(1,'У8 Ввод'!$E$63-NETWORKDAYS('У8 Ввод'!$D$63,$B13)+1))/Настройки!$E$14*100)</f>
        <v>0</v>
      </c>
      <c r="BG13" s="67" t="n">
        <f aca="false">IF(OR($D13=1,MONTH($B13)&lt;&gt;MONTH(StartDate),'У8 Ввод'!$D$64="",'У8 Ввод'!$E$64="",'У8 Ввод'!$D$64&gt;$B13),0,MAX(0,MIN(1,'У8 Ввод'!$E$64-NETWORKDAYS('У8 Ввод'!$D$64,$B13)+1))/Настройки!$E$14*100)</f>
        <v>0</v>
      </c>
      <c r="BH13" s="67" t="n">
        <f aca="false">IF(OR($D13=1,MONTH($B13)&lt;&gt;MONTH(StartDate),'У8 Ввод'!$D$65="",'У8 Ввод'!$E$65="",'У8 Ввод'!$D$65&gt;$B13),0,MAX(0,MIN(1,'У8 Ввод'!$E$65-NETWORKDAYS('У8 Ввод'!$D$65,$B13)+1))/Настройки!$E$14*100)</f>
        <v>0</v>
      </c>
      <c r="BI13" s="67" t="n">
        <f aca="false">IF(OR($D13=1,MONTH($B13)&lt;&gt;MONTH(StartDate),'У8 Ввод'!$D$66="",'У8 Ввод'!$E$66="",'У8 Ввод'!$D$66&gt;$B13),0,MAX(0,MIN(1,'У8 Ввод'!$E$66-NETWORKDAYS('У8 Ввод'!$D$66,$B13)+1))/Настройки!$E$14*100)</f>
        <v>0</v>
      </c>
      <c r="BJ13" s="67" t="n">
        <f aca="false">IF(OR($D13=1,MONTH($B13)&lt;&gt;MONTH(StartDate),'У8 Ввод'!$D$67="",'У8 Ввод'!$E$67="",'У8 Ввод'!$D$67&gt;$B13),0,MAX(0,MIN(1,'У8 Ввод'!$E$67-NETWORKDAYS('У8 Ввод'!$D$67,$B13)+1))/Настройки!$E$14*100)</f>
        <v>0</v>
      </c>
      <c r="BK13" s="67" t="n">
        <f aca="false">IF(OR($D13=1,MONTH($B13)&lt;&gt;MONTH(StartDate),'У8 Ввод'!$D$68="",'У8 Ввод'!$E$68="",'У8 Ввод'!$D$68&gt;$B13),0,MAX(0,MIN(1,'У8 Ввод'!$E$68-NETWORKDAYS('У8 Ввод'!$D$68,$B13)+1))/Настройки!$E$14*100)</f>
        <v>0</v>
      </c>
      <c r="BL13" s="67" t="n">
        <f aca="false">IF(OR($D13=1,MONTH($B13)&lt;&gt;MONTH(StartDate),'У8 Ввод'!$D$69="",'У8 Ввод'!$E$69="",'У8 Ввод'!$D$69&gt;$B13),0,MAX(0,MIN(1,'У8 Ввод'!$E$69-NETWORKDAYS('У8 Ввод'!$D$69,$B13)+1))/Настройки!$E$14*100)</f>
        <v>0</v>
      </c>
      <c r="BM13" s="67" t="n">
        <f aca="false">IF(OR($D13=1,MONTH($B13)&lt;&gt;MONTH(StartDate),'У8 Ввод'!$D$70="",'У8 Ввод'!$E$70="",'У8 Ввод'!$D$70&gt;$B13),0,MAX(0,MIN(1,'У8 Ввод'!$E$70-NETWORKDAYS('У8 Ввод'!$D$70,$B13)+1))/Настройки!$E$14*100)</f>
        <v>0</v>
      </c>
      <c r="BN13" s="67" t="n">
        <f aca="false">IF(OR($D13=1,MONTH($B13)&lt;&gt;MONTH(StartDate),'У8 Ввод'!$D$71="",'У8 Ввод'!$E$71="",'У8 Ввод'!$D$71&gt;$B13),0,MAX(0,MIN(1,'У8 Ввод'!$E$71-NETWORKDAYS('У8 Ввод'!$D$71,$B13)+1))/Настройки!$E$14*100)</f>
        <v>0</v>
      </c>
      <c r="BO13" s="67" t="n">
        <f aca="false">IF(OR($D13=1,MONTH($B13)&lt;&gt;MONTH(StartDate),'У8 Ввод'!$D$72="",'У8 Ввод'!$E$72="",'У8 Ввод'!$D$72&gt;$B13),0,MAX(0,MIN(1,'У8 Ввод'!$E$72-NETWORKDAYS('У8 Ввод'!$D$72,$B13)+1))/Настройки!$E$14*100)</f>
        <v>0</v>
      </c>
      <c r="BP13" s="67" t="n">
        <f aca="false">IF(OR($D13=1,MONTH($B13)&lt;&gt;MONTH(StartDate),'У8 Ввод'!$D$73="",'У8 Ввод'!$E$73="",'У8 Ввод'!$D$73&gt;$B13),0,MAX(0,MIN(1,'У8 Ввод'!$E$73-NETWORKDAYS('У8 Ввод'!$D$73,$B13)+1))/Настройки!$E$14*100)</f>
        <v>0</v>
      </c>
      <c r="BQ13" s="67" t="n">
        <f aca="false">IF(OR($D13=1,MONTH($B13)&lt;&gt;MONTH(StartDate),'У8 Ввод'!$D$74="",'У8 Ввод'!$E$74="",'У8 Ввод'!$D$74&gt;$B13),0,MAX(0,MIN(1,'У8 Ввод'!$E$74-NETWORKDAYS('У8 Ввод'!$D$74,$B13)+1))/Настройки!$E$14*100)</f>
        <v>0</v>
      </c>
      <c r="BR13" s="67" t="n">
        <f aca="false">IF(OR($D13=1,MONTH($B13)&lt;&gt;MONTH(StartDate),'У8 Ввод'!$D$75="",'У8 Ввод'!$E$75="",'У8 Ввод'!$D$75&gt;$B13),0,MAX(0,MIN(1,'У8 Ввод'!$E$75-NETWORKDAYS('У8 Ввод'!$D$75,$B13)+1))/Настройки!$E$14*100)</f>
        <v>0</v>
      </c>
      <c r="BS13" s="67" t="n">
        <f aca="false">IF(OR($D13=1,MONTH($B13)&lt;&gt;MONTH(StartDate),'У8 Ввод'!$D$76="",'У8 Ввод'!$E$76="",'У8 Ввод'!$D$76&gt;$B13),0,MAX(0,MIN(1,'У8 Ввод'!$E$76-NETWORKDAYS('У8 Ввод'!$D$76,$B13)+1))/Настройки!$E$14*100)</f>
        <v>0</v>
      </c>
      <c r="BT13" s="67" t="n">
        <f aca="false">IF(OR($D13=1,MONTH($B13)&lt;&gt;MONTH(StartDate),'У8 Ввод'!$D$77="",'У8 Ввод'!$E$77="",'У8 Ввод'!$D$77&gt;$B13),0,MAX(0,MIN(1,'У8 Ввод'!$E$77-NETWORKDAYS('У8 Ввод'!$D$77,$B13)+1))/Настройки!$E$14*100)</f>
        <v>0</v>
      </c>
      <c r="BU13" s="67" t="n">
        <f aca="false">IF(OR($D13=1,MONTH($B13)&lt;&gt;MONTH(StartDate),'У8 Ввод'!$D$78="",'У8 Ввод'!$E$78="",'У8 Ввод'!$D$78&gt;$B13),0,MAX(0,MIN(1,'У8 Ввод'!$E$78-NETWORKDAYS('У8 Ввод'!$D$78,$B13)+1))/Настройки!$E$14*100)</f>
        <v>0</v>
      </c>
      <c r="BV13" s="67" t="n">
        <f aca="false">IF(OR($D13=1,MONTH($B13)&lt;&gt;MONTH(StartDate),'У8 Ввод'!$D$79="",'У8 Ввод'!$E$79="",'У8 Ввод'!$D$79&gt;$B13),0,MAX(0,MIN(1,'У8 Ввод'!$E$79-NETWORKDAYS('У8 Ввод'!$D$79,$B13)+1))/Настройки!$E$14*100)</f>
        <v>0</v>
      </c>
      <c r="BW13" s="67" t="n">
        <f aca="false">IF(OR($D13=1,MONTH($B13)&lt;&gt;MONTH(StartDate),'У8 Ввод'!$D$80="",'У8 Ввод'!$E$80="",'У8 Ввод'!$D$80&gt;$B13),0,MAX(0,MIN(1,'У8 Ввод'!$E$80-NETWORKDAYS('У8 Ввод'!$D$80,$B13)+1))/Настройки!$E$14*100)</f>
        <v>0</v>
      </c>
      <c r="BX13" s="67" t="n">
        <f aca="false">IF(OR($D13=1,MONTH($B13)&lt;&gt;MONTH(StartDate),'У8 Ввод'!$D$81="",'У8 Ввод'!$E$81="",'У8 Ввод'!$D$81&gt;$B13),0,MAX(0,MIN(1,'У8 Ввод'!$E$81-NETWORKDAYS('У8 Ввод'!$D$81,$B13)+1))/Настройки!$E$14*100)</f>
        <v>0</v>
      </c>
      <c r="BY13" s="67" t="n">
        <f aca="false">IF(OR($D13=1,MONTH($B13)&lt;&gt;MONTH(StartDate),'У8 Ввод'!$D$82="",'У8 Ввод'!$E$82="",'У8 Ввод'!$D$82&gt;$B13),0,MAX(0,MIN(1,'У8 Ввод'!$E$82-NETWORKDAYS('У8 Ввод'!$D$82,$B13)+1))/Настройки!$E$14*100)</f>
        <v>0</v>
      </c>
      <c r="BZ13" s="67" t="n">
        <f aca="false">IF(OR($D13=1,MONTH($B13)&lt;&gt;MONTH(StartDate),'У8 Ввод'!$D$83="",'У8 Ввод'!$E$83="",'У8 Ввод'!$D$83&gt;$B13),0,MAX(0,MIN(1,'У8 Ввод'!$E$83-NETWORKDAYS('У8 Ввод'!$D$83,$B13)+1))/Настройки!$E$14*100)</f>
        <v>0</v>
      </c>
      <c r="CA13" s="67" t="n">
        <f aca="false">IF(OR($D13=1,MONTH($B13)&lt;&gt;MONTH(StartDate),'У8 Ввод'!$D$84="",'У8 Ввод'!$E$84="",'У8 Ввод'!$D$84&gt;$B13),0,MAX(0,MIN(1,'У8 Ввод'!$E$84-NETWORKDAYS('У8 Ввод'!$D$84,$B13)+1))/Настройки!$E$14*100)</f>
        <v>0</v>
      </c>
      <c r="CB13" s="67" t="n">
        <f aca="false">IF(OR($D13=1,MONTH($B13)&lt;&gt;MONTH(StartDate),'У8 Ввод'!$D$85="",'У8 Ввод'!$E$85="",'У8 Ввод'!$D$85&gt;$B13),0,MAX(0,MIN(1,'У8 Ввод'!$E$85-NETWORKDAYS('У8 Ввод'!$D$85,$B13)+1))/Настройки!$E$14*100)</f>
        <v>0</v>
      </c>
      <c r="CC13" s="67" t="n">
        <f aca="false">IF(OR($D13=1,MONTH($B13)&lt;&gt;MONTH(StartDate),'У8 Ввод'!$D$86="",'У8 Ввод'!$E$86="",'У8 Ввод'!$D$86&gt;$B13),0,MAX(0,MIN(1,'У8 Ввод'!$E$86-NETWORKDAYS('У8 Ввод'!$D$86,$B13)+1))/Настройки!$E$14*100)</f>
        <v>0</v>
      </c>
      <c r="CD13" s="67" t="n">
        <f aca="false">IF(OR($D13=1,MONTH($B13)&lt;&gt;MONTH(StartDate),'У8 Ввод'!$D$87="",'У8 Ввод'!$E$87="",'У8 Ввод'!$D$87&gt;$B13),0,MAX(0,MIN(1,'У8 Ввод'!$E$87-NETWORKDAYS('У8 Ввод'!$D$87,$B13)+1))/Настройки!$E$14*100)</f>
        <v>0</v>
      </c>
      <c r="CE13" s="67" t="n">
        <f aca="false">IF(OR($D13=1,MONTH($B13)&lt;&gt;MONTH(StartDate),'У8 Ввод'!$D$88="",'У8 Ввод'!$E$88="",'У8 Ввод'!$D$88&gt;$B13),0,MAX(0,MIN(1,'У8 Ввод'!$E$88-NETWORKDAYS('У8 Ввод'!$D$88,$B13)+1))/Настройки!$E$14*100)</f>
        <v>0</v>
      </c>
      <c r="CF13" s="67" t="n">
        <f aca="false">IF(OR($D13=1,MONTH($B13)&lt;&gt;MONTH(StartDate),'У8 Ввод'!$D$89="",'У8 Ввод'!$E$89="",'У8 Ввод'!$D$89&gt;$B13),0,MAX(0,MIN(1,'У8 Ввод'!$E$89-NETWORKDAYS('У8 Ввод'!$D$89,$B13)+1))/Настройки!$E$14*100)</f>
        <v>0</v>
      </c>
      <c r="CG13" s="67" t="n">
        <f aca="false">IF(OR($D13=1,MONTH($B13)&lt;&gt;MONTH(StartDate),'У8 Ввод'!$D$90="",'У8 Ввод'!$E$90="",'У8 Ввод'!$D$90&gt;$B13),0,MAX(0,MIN(1,'У8 Ввод'!$E$90-NETWORKDAYS('У8 Ввод'!$D$90,$B13)+1))/Настройки!$E$14*100)</f>
        <v>0</v>
      </c>
      <c r="CH13" s="67" t="n">
        <f aca="false">IF(OR($D13=1,MONTH($B13)&lt;&gt;MONTH(StartDate),'У8 Ввод'!$D$91="",'У8 Ввод'!$E$91="",'У8 Ввод'!$D$91&gt;$B13),0,MAX(0,MIN(1,'У8 Ввод'!$E$91-NETWORKDAYS('У8 Ввод'!$D$91,$B13)+1))/Настройки!$E$14*100)</f>
        <v>0</v>
      </c>
      <c r="CI13" s="67" t="n">
        <f aca="false">IF(OR($D13=1,MONTH($B13)&lt;&gt;MONTH(StartDate),'У8 Ввод'!$D$92="",'У8 Ввод'!$E$92="",'У8 Ввод'!$D$92&gt;$B13),0,MAX(0,MIN(1,'У8 Ввод'!$E$92-NETWORKDAYS('У8 Ввод'!$D$92,$B13)+1))/Настройки!$E$14*100)</f>
        <v>0</v>
      </c>
      <c r="CJ13" s="67" t="n">
        <f aca="false">IF(OR($D13=1,MONTH($B13)&lt;&gt;MONTH(StartDate),'У8 Ввод'!$D$93="",'У8 Ввод'!$E$93="",'У8 Ввод'!$D$93&gt;$B13),0,MAX(0,MIN(1,'У8 Ввод'!$E$93-NETWORKDAYS('У8 Ввод'!$D$93,$B13)+1))/Настройки!$E$14*100)</f>
        <v>0</v>
      </c>
      <c r="CK13" s="67" t="n">
        <f aca="false">IF(OR($D13=1,MONTH($B13)&lt;&gt;MONTH(StartDate),'У8 Ввод'!$D$94="",'У8 Ввод'!$E$94="",'У8 Ввод'!$D$94&gt;$B13),0,MAX(0,MIN(1,'У8 Ввод'!$E$94-NETWORKDAYS('У8 Ввод'!$D$94,$B13)+1))/Настройки!$E$14*100)</f>
        <v>0</v>
      </c>
      <c r="CL13" s="67" t="n">
        <f aca="false">IF(OR($D13=1,MONTH($B13)&lt;&gt;MONTH(StartDate),'У8 Ввод'!$D$95="",'У8 Ввод'!$E$95="",'У8 Ввод'!$D$95&gt;$B13),0,MAX(0,MIN(1,'У8 Ввод'!$E$95-NETWORKDAYS('У8 Ввод'!$D$95,$B13)+1))/Настройки!$E$14*100)</f>
        <v>0</v>
      </c>
      <c r="CM13" s="67" t="n">
        <f aca="false">IF(OR($D13=1,MONTH($B13)&lt;&gt;MONTH(StartDate),'У8 Ввод'!$D$96="",'У8 Ввод'!$E$96="",'У8 Ввод'!$D$96&gt;$B13),0,MAX(0,MIN(1,'У8 Ввод'!$E$96-NETWORKDAYS('У8 Ввод'!$D$96,$B13)+1))/Настройки!$E$14*100)</f>
        <v>0</v>
      </c>
      <c r="CN13" s="67" t="n">
        <f aca="false">IF(OR($D13=1,MONTH($B13)&lt;&gt;MONTH(StartDate),'У8 Ввод'!$D$97="",'У8 Ввод'!$E$97="",'У8 Ввод'!$D$97&gt;$B13),0,MAX(0,MIN(1,'У8 Ввод'!$E$97-NETWORKDAYS('У8 Ввод'!$D$97,$B13)+1))/Настройки!$E$14*100)</f>
        <v>0</v>
      </c>
      <c r="CO13" s="67" t="n">
        <f aca="false">IF(OR($D13=1,MONTH($B13)&lt;&gt;MONTH(StartDate),'У8 Ввод'!$D$98="",'У8 Ввод'!$E$98="",'У8 Ввод'!$D$98&gt;$B13),0,MAX(0,MIN(1,'У8 Ввод'!$E$98-NETWORKDAYS('У8 Ввод'!$D$98,$B13)+1))/Настройки!$E$14*100)</f>
        <v>0</v>
      </c>
      <c r="CP13" s="67" t="n">
        <f aca="false">IF(OR($D13=1,MONTH($B13)&lt;&gt;MONTH(StartDate),'У8 Ввод'!$D$99="",'У8 Ввод'!$E$99="",'У8 Ввод'!$D$99&gt;$B13),0,MAX(0,MIN(1,'У8 Ввод'!$E$99-NETWORKDAYS('У8 Ввод'!$D$99,$B13)+1))/Настройки!$E$14*100)</f>
        <v>0</v>
      </c>
      <c r="CQ13" s="67" t="n">
        <f aca="false">IF(OR($D13=1,MONTH($B13)&lt;&gt;MONTH(StartDate),'У8 Ввод'!$D$100="",'У8 Ввод'!$E$100="",'У8 Ввод'!$D$100&gt;$B13),0,MAX(0,MIN(1,'У8 Ввод'!$E$100-NETWORKDAYS('У8 Ввод'!$D$100,$B13)+1))/Настройки!$E$14*100)</f>
        <v>0</v>
      </c>
      <c r="CR13" s="67" t="n">
        <f aca="false">IF(OR($D13=1,MONTH($B13)&lt;&gt;MONTH(StartDate),'У8 Ввод'!$D$101="",'У8 Ввод'!$E$101="",'У8 Ввод'!$D$101&gt;$B13),0,MAX(0,MIN(1,'У8 Ввод'!$E$101-NETWORKDAYS('У8 Ввод'!$D$101,$B13)+1))/Настройки!$E$14*100)</f>
        <v>0</v>
      </c>
      <c r="CS13" s="67" t="n">
        <f aca="false">IF(OR($D13=1,MONTH($B13)&lt;&gt;MONTH(StartDate),'У8 Ввод'!$D$102="",'У8 Ввод'!$E$102="",'У8 Ввод'!$D$102&gt;$B13),0,MAX(0,MIN(1,'У8 Ввод'!$E$102-NETWORKDAYS('У8 Ввод'!$D$102,$B13)+1))/Настройки!$E$14*100)</f>
        <v>0</v>
      </c>
      <c r="CT13" s="67" t="n">
        <f aca="false">IF(OR($D13=1,MONTH($B13)&lt;&gt;MONTH(StartDate),'У8 Ввод'!$D$103="",'У8 Ввод'!$E$103="",'У8 Ввод'!$D$103&gt;$B13),0,MAX(0,MIN(1,'У8 Ввод'!$E$103-NETWORKDAYS('У8 Ввод'!$D$103,$B13)+1))/Настройки!$E$14*100)</f>
        <v>0</v>
      </c>
      <c r="CU13" s="67" t="n">
        <f aca="false">IF(OR($D13=1,MONTH($B13)&lt;&gt;MONTH(StartDate),'У8 Ввод'!$D$104="",'У8 Ввод'!$E$104="",'У8 Ввод'!$D$104&gt;$B13),0,MAX(0,MIN(1,'У8 Ввод'!$E$104-NETWORKDAYS('У8 Ввод'!$D$104,$B13)+1))/Настройки!$E$14*100)</f>
        <v>0</v>
      </c>
      <c r="CV13" s="67" t="n">
        <f aca="false">IF(OR($D13=1,MONTH($B13)&lt;&gt;MONTH(StartDate),'У8 Ввод'!$D$105="",'У8 Ввод'!$E$105="",'У8 Ввод'!$D$105&gt;$B13),0,MAX(0,MIN(1,'У8 Ввод'!$E$105-NETWORKDAYS('У8 Ввод'!$D$105,$B13)+1))/Настройки!$E$14*100)</f>
        <v>0</v>
      </c>
      <c r="CW13" s="67" t="n">
        <f aca="false">IF(OR($D13=1,MONTH($B13)&lt;&gt;MONTH(StartDate),'У8 Ввод'!$D$106="",'У8 Ввод'!$E$106="",'У8 Ввод'!$D$106&gt;$B13),0,MAX(0,MIN(1,'У8 Ввод'!$E$106-NETWORKDAYS('У8 Ввод'!$D$106,$B13)+1))/Настройки!$E$14*100)</f>
        <v>0</v>
      </c>
      <c r="CX13" s="67" t="n">
        <f aca="false">IF(OR($D13=1,MONTH($B13)&lt;&gt;MONTH(StartDate),'У8 Ввод'!$D$107="",'У8 Ввод'!$E$107="",'У8 Ввод'!$D$107&gt;$B13),0,MAX(0,MIN(1,'У8 Ввод'!$E$107-NETWORKDAYS('У8 Ввод'!$D$107,$B13)+1))/Настройки!$E$14*100)</f>
        <v>0</v>
      </c>
      <c r="CY13" s="67" t="n">
        <f aca="false">IF(OR($D13=1,MONTH($B13)&lt;&gt;MONTH(StartDate),'У8 Ввод'!$D$108="",'У8 Ввод'!$E$108="",'У8 Ввод'!$D$108&gt;$B13),0,MAX(0,MIN(1,'У8 Ввод'!$E$108-NETWORKDAYS('У8 Ввод'!$D$108,$B13)+1))/Настройки!$E$14*100)</f>
        <v>0</v>
      </c>
      <c r="CZ13" s="67" t="n">
        <f aca="false">IF(OR($D13=1,MONTH($B13)&lt;&gt;MONTH(StartDate),'У8 Ввод'!$D$109="",'У8 Ввод'!$E$109="",'У8 Ввод'!$D$109&gt;$B13),0,MAX(0,MIN(1,'У8 Ввод'!$E$109-NETWORKDAYS('У8 Ввод'!$D$109,$B13)+1))/Настройки!$E$14*100)</f>
        <v>0</v>
      </c>
      <c r="DA13" s="67" t="n">
        <f aca="false">IF(OR($D13=1,MONTH($B13)&lt;&gt;MONTH(StartDate),'У8 Ввод'!$D$110="",'У8 Ввод'!$E$110="",'У8 Ввод'!$D$110&gt;$B13),0,MAX(0,MIN(1,'У8 Ввод'!$E$110-NETWORKDAYS('У8 Ввод'!$D$110,$B13)+1))/Настройки!$E$14*100)</f>
        <v>0</v>
      </c>
      <c r="DB13" s="67" t="n">
        <f aca="false">IF(OR($D13=1,MONTH($B13)&lt;&gt;MONTH(StartDate),'У8 Ввод'!$D$111="",'У8 Ввод'!$E$111="",'У8 Ввод'!$D$111&gt;$B13),0,MAX(0,MIN(1,'У8 Ввод'!$E$111-NETWORKDAYS('У8 Ввод'!$D$111,$B13)+1))/Настройки!$E$14*100)</f>
        <v>0</v>
      </c>
      <c r="DC13" s="67" t="n">
        <f aca="false">IF(OR($D13=1,MONTH($B13)&lt;&gt;MONTH(StartDate),'У8 Ввод'!$D$112="",'У8 Ввод'!$E$112="",'У8 Ввод'!$D$112&gt;$B13),0,MAX(0,MIN(1,'У8 Ввод'!$E$112-NETWORKDAYS('У8 Ввод'!$D$112,$B13)+1))/Настройки!$E$14*100)</f>
        <v>0</v>
      </c>
      <c r="DD13" s="67" t="n">
        <f aca="false">IF(OR($D13=1,MONTH($B13)&lt;&gt;MONTH(StartDate),'У8 Ввод'!$D$113="",'У8 Ввод'!$E$113="",'У8 Ввод'!$D$113&gt;$B13),0,MAX(0,MIN(1,'У8 Ввод'!$E$113-NETWORKDAYS('У8 Ввод'!$D$113,$B13)+1))/Настройки!$E$14*100)</f>
        <v>0</v>
      </c>
      <c r="DE13" s="67" t="n">
        <f aca="false">IF(OR($D13=1,MONTH($B13)&lt;&gt;MONTH(StartDate),'У8 Ввод'!$D$114="",'У8 Ввод'!$E$114="",'У8 Ввод'!$D$114&gt;$B13),0,MAX(0,MIN(1,'У8 Ввод'!$E$114-NETWORKDAYS('У8 Ввод'!$D$114,$B13)+1))/Настройки!$E$14*100)</f>
        <v>0</v>
      </c>
      <c r="DF13" s="67" t="n">
        <f aca="false">IF(OR($D13=1,MONTH($B13)&lt;&gt;MONTH(StartDate),'У8 Ввод'!$D$115="",'У8 Ввод'!$E$115="",'У8 Ввод'!$D$115&gt;$B13),0,MAX(0,MIN(1,'У8 Ввод'!$E$115-NETWORKDAYS('У8 Ввод'!$D$115,$B13)+1))/Настройки!$E$14*100)</f>
        <v>0</v>
      </c>
      <c r="DG13" s="67" t="n">
        <f aca="false">IF(OR($D13=1,MONTH($B13)&lt;&gt;MONTH(StartDate),'У8 Ввод'!$D$116="",'У8 Ввод'!$E$116="",'У8 Ввод'!$D$116&gt;$B13),0,MAX(0,MIN(1,'У8 Ввод'!$E$116-NETWORKDAYS('У8 Ввод'!$D$116,$B13)+1))/Настройки!$E$14*100)</f>
        <v>0</v>
      </c>
      <c r="DH13" s="67" t="n">
        <f aca="false">IF(OR($D13=1,MONTH($B13)&lt;&gt;MONTH(StartDate),'У8 Ввод'!$D$117="",'У8 Ввод'!$E$117="",'У8 Ввод'!$D$117&gt;$B13),0,MAX(0,MIN(1,'У8 Ввод'!$E$117-NETWORKDAYS('У8 Ввод'!$D$117,$B13)+1))/Настройки!$E$14*100)</f>
        <v>0</v>
      </c>
      <c r="DI13" s="67" t="n">
        <f aca="false">IF(OR($D13=1,MONTH($B13)&lt;&gt;MONTH(StartDate),'У8 Ввод'!$D$118="",'У8 Ввод'!$E$118="",'У8 Ввод'!$D$118&gt;$B13),0,MAX(0,MIN(1,'У8 Ввод'!$E$118-NETWORKDAYS('У8 Ввод'!$D$118,$B13)+1))/Настройки!$E$14*100)</f>
        <v>0</v>
      </c>
      <c r="DJ13" s="67" t="n">
        <f aca="false">IF(OR($D13=1,MONTH($B13)&lt;&gt;MONTH(StartDate),'У8 Ввод'!$D$119="",'У8 Ввод'!$E$119="",'У8 Ввод'!$D$119&gt;$B13),0,MAX(0,MIN(1,'У8 Ввод'!$E$119-NETWORKDAYS('У8 Ввод'!$D$119,$B13)+1))/Настройки!$E$14*100)</f>
        <v>0</v>
      </c>
      <c r="DK13" s="67" t="n">
        <f aca="false">IF(OR($D13=1,MONTH($B13)&lt;&gt;MONTH(StartDate),'У8 Ввод'!$D$120="",'У8 Ввод'!$E$120="",'У8 Ввод'!$D$120&gt;$B13),0,MAX(0,MIN(1,'У8 Ввод'!$E$120-NETWORKDAYS('У8 Ввод'!$D$120,$B13)+1))/Настройки!$E$14*100)</f>
        <v>0</v>
      </c>
      <c r="DL13" s="67" t="n">
        <f aca="false">IF(OR($D13=1,MONTH($B13)&lt;&gt;MONTH(StartDate),'У8 Ввод'!$D$121="",'У8 Ввод'!$E$121="",'У8 Ввод'!$D$121&gt;$B13),0,MAX(0,MIN(1,'У8 Ввод'!$E$121-NETWORKDAYS('У8 Ввод'!$D$121,$B13)+1))/Настройки!$E$14*100)</f>
        <v>0</v>
      </c>
      <c r="DM13" s="67" t="n">
        <f aca="false">IF(OR($D13=1,MONTH($B13)&lt;&gt;MONTH(StartDate),'У8 Ввод'!$D$122="",'У8 Ввод'!$E$122="",'У8 Ввод'!$D$122&gt;$B13),0,MAX(0,MIN(1,'У8 Ввод'!$E$122-NETWORKDAYS('У8 Ввод'!$D$122,$B13)+1))/Настройки!$E$14*100)</f>
        <v>0</v>
      </c>
      <c r="DN13" s="67" t="n">
        <f aca="false">IF(OR($D13=1,MONTH($B13)&lt;&gt;MONTH(StartDate),'У8 Ввод'!$D$123="",'У8 Ввод'!$E$123="",'У8 Ввод'!$D$123&gt;$B13),0,MAX(0,MIN(1,'У8 Ввод'!$E$123-NETWORKDAYS('У8 Ввод'!$D$123,$B13)+1))/Настройки!$E$14*100)</f>
        <v>0</v>
      </c>
      <c r="DO13" s="67" t="n">
        <f aca="false">IF(OR($D13=1,MONTH($B13)&lt;&gt;MONTH(StartDate),'У8 Ввод'!$D$124="",'У8 Ввод'!$E$124="",'У8 Ввод'!$D$124&gt;$B13),0,MAX(0,MIN(1,'У8 Ввод'!$E$124-NETWORKDAYS('У8 Ввод'!$D$124,$B13)+1))/Настройки!$E$14*100)</f>
        <v>0</v>
      </c>
      <c r="DP13" s="67" t="n">
        <f aca="false">IF(OR($D13=1,MONTH($B13)&lt;&gt;MONTH(StartDate),'У8 Ввод'!$D$125="",'У8 Ввод'!$E$125="",'У8 Ввод'!$D$125&gt;$B13),0,MAX(0,MIN(1,'У8 Ввод'!$E$125-NETWORKDAYS('У8 Ввод'!$D$125,$B13)+1))/Настройки!$E$14*100)</f>
        <v>0</v>
      </c>
      <c r="DQ13" s="67" t="n">
        <f aca="false">IF(OR($D13=1,MONTH($B13)&lt;&gt;MONTH(StartDate),'У8 Ввод'!$D$126="",'У8 Ввод'!$E$126="",'У8 Ввод'!$D$126&gt;$B13),0,MAX(0,MIN(1,'У8 Ввод'!$E$126-NETWORKDAYS('У8 Ввод'!$D$126,$B13)+1))/Настройки!$E$14*100)</f>
        <v>0</v>
      </c>
      <c r="DR13" s="67" t="n">
        <f aca="false">IF(OR($D13=1,MONTH($B13)&lt;&gt;MONTH(StartDate),'У8 Ввод'!$D$127="",'У8 Ввод'!$E$127="",'У8 Ввод'!$D$127&gt;$B13),0,MAX(0,MIN(1,'У8 Ввод'!$E$127-NETWORKDAYS('У8 Ввод'!$D$127,$B13)+1))/Настройки!$E$14*100)</f>
        <v>0</v>
      </c>
      <c r="DS13" s="67" t="n">
        <f aca="false">IF(OR($D13=1,MONTH($B13)&lt;&gt;MONTH(StartDate),'У8 Ввод'!$D$128="",'У8 Ввод'!$E$128="",'У8 Ввод'!$D$128&gt;$B13),0,MAX(0,MIN(1,'У8 Ввод'!$E$128-NETWORKDAYS('У8 Ввод'!$D$128,$B13)+1))/Настройки!$E$14*100)</f>
        <v>0</v>
      </c>
      <c r="DT13" s="67" t="n">
        <f aca="false">IF(OR($D13=1,MONTH($B13)&lt;&gt;MONTH(StartDate),'У8 Ввод'!$D$129="",'У8 Ввод'!$E$129="",'У8 Ввод'!$D$129&gt;$B13),0,MAX(0,MIN(1,'У8 Ввод'!$E$129-NETWORKDAYS('У8 Ввод'!$D$129,$B13)+1))/Настройки!$E$14*100)</f>
        <v>0</v>
      </c>
      <c r="DU13" s="67" t="n">
        <f aca="false">IF(OR($D13=1,MONTH($B13)&lt;&gt;MONTH(StartDate),'У8 Ввод'!$D$130="",'У8 Ввод'!$E$130="",'У8 Ввод'!$D$130&gt;$B13),0,MAX(0,MIN(1,'У8 Ввод'!$E$130-NETWORKDAYS('У8 Ввод'!$D$130,$B13)+1))/Настройки!$E$14*100)</f>
        <v>0</v>
      </c>
      <c r="DV13" s="67" t="n">
        <f aca="false">IF(OR($D13=1,MONTH($B13)&lt;&gt;MONTH(StartDate),'У8 Ввод'!$D$131="",'У8 Ввод'!$E$131="",'У8 Ввод'!$D$131&gt;$B13),0,MAX(0,MIN(1,'У8 Ввод'!$E$131-NETWORKDAYS('У8 Ввод'!$D$131,$B13)+1))/Настройки!$E$14*100)</f>
        <v>0</v>
      </c>
      <c r="DW13" s="67" t="n">
        <f aca="false">IF(OR($D13=1,MONTH($B13)&lt;&gt;MONTH(StartDate),'У8 Ввод'!$D$132="",'У8 Ввод'!$E$132="",'У8 Ввод'!$D$132&gt;$B13),0,MAX(0,MIN(1,'У8 Ввод'!$E$132-NETWORKDAYS('У8 Ввод'!$D$132,$B13)+1))/Настройки!$E$14*100)</f>
        <v>0</v>
      </c>
      <c r="DX13" s="67" t="n">
        <f aca="false">IF(OR($D13=1,MONTH($B13)&lt;&gt;MONTH(StartDate),'У8 Ввод'!$D$133="",'У8 Ввод'!$E$133="",'У8 Ввод'!$D$133&gt;$B13),0,MAX(0,MIN(1,'У8 Ввод'!$E$133-NETWORKDAYS('У8 Ввод'!$D$133,$B13)+1))/Настройки!$E$14*100)</f>
        <v>0</v>
      </c>
      <c r="DY13" s="67" t="n">
        <f aca="false">IF(OR($D13=1,MONTH($B13)&lt;&gt;MONTH(StartDate),'У8 Ввод'!$D$134="",'У8 Ввод'!$E$134="",'У8 Ввод'!$D$134&gt;$B13),0,MAX(0,MIN(1,'У8 Ввод'!$E$134-NETWORKDAYS('У8 Ввод'!$D$134,$B13)+1))/Настройки!$E$14*100)</f>
        <v>0</v>
      </c>
      <c r="DZ13" s="67" t="n">
        <f aca="false">IF(OR($D13=1,MONTH($B13)&lt;&gt;MONTH(StartDate),'У8 Ввод'!$D$135="",'У8 Ввод'!$E$135="",'У8 Ввод'!$D$135&gt;$B13),0,MAX(0,MIN(1,'У8 Ввод'!$E$135-NETWORKDAYS('У8 Ввод'!$D$135,$B13)+1))/Настройки!$E$14*100)</f>
        <v>0</v>
      </c>
      <c r="EA13" s="67" t="n">
        <f aca="false">IF(OR($D13=1,MONTH($B13)&lt;&gt;MONTH(StartDate),'У8 Ввод'!$D$136="",'У8 Ввод'!$E$136="",'У8 Ввод'!$D$136&gt;$B13),0,MAX(0,MIN(1,'У8 Ввод'!$E$136-NETWORKDAYS('У8 Ввод'!$D$136,$B13)+1))/Настройки!$E$14*100)</f>
        <v>0</v>
      </c>
      <c r="EB13" s="67" t="n">
        <f aca="false">IF(OR($D13=1,MONTH($B13)&lt;&gt;MONTH(StartDate),'У8 Ввод'!$D$137="",'У8 Ввод'!$E$137="",'У8 Ввод'!$D$137&gt;$B13),0,MAX(0,MIN(1,'У8 Ввод'!$E$137-NETWORKDAYS('У8 Ввод'!$D$137,$B13)+1))/Настройки!$E$14*100)</f>
        <v>0</v>
      </c>
      <c r="EC13" s="67" t="n">
        <f aca="false">IF(OR($D13=1,MONTH($B13)&lt;&gt;MONTH(StartDate),'У8 Ввод'!$D$138="",'У8 Ввод'!$E$138="",'У8 Ввод'!$D$138&gt;$B13),0,MAX(0,MIN(1,'У8 Ввод'!$E$138-NETWORKDAYS('У8 Ввод'!$D$138,$B13)+1))/Настройки!$E$14*100)</f>
        <v>0</v>
      </c>
      <c r="ED13" s="67" t="n">
        <f aca="false">IF(OR($D13=1,MONTH($B13)&lt;&gt;MONTH(StartDate),'У8 Ввод'!$D$139="",'У8 Ввод'!$E$139="",'У8 Ввод'!$D$139&gt;$B13),0,MAX(0,MIN(1,'У8 Ввод'!$E$139-NETWORKDAYS('У8 Ввод'!$D$139,$B13)+1))/Настройки!$E$14*100)</f>
        <v>0</v>
      </c>
      <c r="EE13" s="67" t="n">
        <f aca="false">IF(OR($D13=1,MONTH($B13)&lt;&gt;MONTH(StartDate),'У8 Ввод'!$D$140="",'У8 Ввод'!$E$140="",'У8 Ввод'!$D$140&gt;$B13),0,MAX(0,MIN(1,'У8 Ввод'!$E$140-NETWORKDAYS('У8 Ввод'!$D$140,$B13)+1))/Настройки!$E$14*100)</f>
        <v>0</v>
      </c>
      <c r="EF13" s="67" t="n">
        <f aca="false">IF(OR($D13=1,MONTH($B13)&lt;&gt;MONTH(StartDate),'У8 Ввод'!$D$141="",'У8 Ввод'!$E$141="",'У8 Ввод'!$D$141&gt;$B13),0,MAX(0,MIN(1,'У8 Ввод'!$E$141-NETWORKDAYS('У8 Ввод'!$D$141,$B13)+1))/Настройки!$E$14*100)</f>
        <v>0</v>
      </c>
      <c r="EG13" s="67" t="n">
        <f aca="false">IF(OR($D13=1,MONTH($B13)&lt;&gt;MONTH(StartDate),'У8 Ввод'!$D$142="",'У8 Ввод'!$E$142="",'У8 Ввод'!$D$142&gt;$B13),0,MAX(0,MIN(1,'У8 Ввод'!$E$142-NETWORKDAYS('У8 Ввод'!$D$142,$B13)+1))/Настройки!$E$14*100)</f>
        <v>0</v>
      </c>
      <c r="EH13" s="67" t="n">
        <f aca="false">IF(OR($D13=1,MONTH($B13)&lt;&gt;MONTH(StartDate),'У8 Ввод'!$D$143="",'У8 Ввод'!$E$143="",'У8 Ввод'!$D$143&gt;$B13),0,MAX(0,MIN(1,'У8 Ввод'!$E$143-NETWORKDAYS('У8 Ввод'!$D$143,$B13)+1))/Настройки!$E$14*100)</f>
        <v>0</v>
      </c>
      <c r="EI13" s="67" t="n">
        <f aca="false">IF(OR($D13=1,MONTH($B13)&lt;&gt;MONTH(StartDate),'У8 Ввод'!$D$144="",'У8 Ввод'!$E$144="",'У8 Ввод'!$D$144&gt;$B13),0,MAX(0,MIN(1,'У8 Ввод'!$E$144-NETWORKDAYS('У8 Ввод'!$D$144,$B13)+1))/Настройки!$E$14*100)</f>
        <v>0</v>
      </c>
      <c r="EJ13" s="67" t="n">
        <f aca="false">IF(OR($D13=1,MONTH($B13)&lt;&gt;MONTH(StartDate),'У8 Ввод'!$D$145="",'У8 Ввод'!$E$145="",'У8 Ввод'!$D$145&gt;$B13),0,MAX(0,MIN(1,'У8 Ввод'!$E$145-NETWORKDAYS('У8 Ввод'!$D$145,$B13)+1))/Настройки!$E$14*100)</f>
        <v>0</v>
      </c>
      <c r="EK13" s="67" t="n">
        <f aca="false">IF(OR($D13=1,MONTH($B13)&lt;&gt;MONTH(StartDate),'У8 Ввод'!$D$146="",'У8 Ввод'!$E$146="",'У8 Ввод'!$D$146&gt;$B13),0,MAX(0,MIN(1,'У8 Ввод'!$E$146-NETWORKDAYS('У8 Ввод'!$D$146,$B13)+1))/Настройки!$E$14*100)</f>
        <v>0</v>
      </c>
      <c r="EL13" s="67" t="n">
        <f aca="false">IF(OR($D13=1,MONTH($B13)&lt;&gt;MONTH(StartDate),'У8 Ввод'!$D$147="",'У8 Ввод'!$E$147="",'У8 Ввод'!$D$147&gt;$B13),0,MAX(0,MIN(1,'У8 Ввод'!$E$147-NETWORKDAYS('У8 Ввод'!$D$147,$B13)+1))/Настройки!$E$14*100)</f>
        <v>0</v>
      </c>
      <c r="EM13" s="67" t="n">
        <f aca="false">IF(OR($D13=1,MONTH($B13)&lt;&gt;MONTH(StartDate),'У8 Ввод'!$D$148="",'У8 Ввод'!$E$148="",'У8 Ввод'!$D$148&gt;$B13),0,MAX(0,MIN(1,'У8 Ввод'!$E$148-NETWORKDAYS('У8 Ввод'!$D$148,$B13)+1))/Настройки!$E$14*100)</f>
        <v>0</v>
      </c>
      <c r="EN13" s="67" t="n">
        <f aca="false">IF(OR($D13=1,MONTH($B13)&lt;&gt;MONTH(StartDate),'У8 Ввод'!$D$149="",'У8 Ввод'!$E$149="",'У8 Ввод'!$D$149&gt;$B13),0,MAX(0,MIN(1,'У8 Ввод'!$E$149-NETWORKDAYS('У8 Ввод'!$D$149,$B13)+1))/Настройки!$E$14*100)</f>
        <v>0</v>
      </c>
      <c r="EO13" s="67" t="n">
        <f aca="false">IF(OR($D13=1,MONTH($B13)&lt;&gt;MONTH(StartDate),'У8 Ввод'!$D$150="",'У8 Ввод'!$E$150="",'У8 Ввод'!$D$150&gt;$B13),0,MAX(0,MIN(1,'У8 Ввод'!$E$150-NETWORKDAYS('У8 Ввод'!$D$150,$B13)+1))/Настройки!$E$14*100)</f>
        <v>0</v>
      </c>
      <c r="EP13" s="67" t="n">
        <f aca="false">IF(OR($D13=1,MONTH($B13)&lt;&gt;MONTH(StartDate),'У8 Ввод'!$D$151="",'У8 Ввод'!$E$151="",'У8 Ввод'!$D$151&gt;$B13),0,MAX(0,MIN(1,'У8 Ввод'!$E$151-NETWORKDAYS('У8 Ввод'!$D$151,$B13)+1))/Настройки!$E$14*100)</f>
        <v>0</v>
      </c>
      <c r="EQ13" s="67" t="n">
        <f aca="false">IF(OR($D13=1,MONTH($B13)&lt;&gt;MONTH(StartDate),'У8 Ввод'!$D$152="",'У8 Ввод'!$E$152="",'У8 Ввод'!$D$152&gt;$B13),0,MAX(0,MIN(1,'У8 Ввод'!$E$152-NETWORKDAYS('У8 Ввод'!$D$152,$B13)+1))/Настройки!$E$14*100)</f>
        <v>0</v>
      </c>
      <c r="ER13" s="67" t="n">
        <f aca="false">IF(OR($D13=1,MONTH($B13)&lt;&gt;MONTH(StartDate),'У8 Ввод'!$D$153="",'У8 Ввод'!$E$153="",'У8 Ввод'!$D$153&gt;$B13),0,MAX(0,MIN(1,'У8 Ввод'!$E$153-NETWORKDAYS('У8 Ввод'!$D$153,$B13)+1))/Настройки!$E$14*100)</f>
        <v>0</v>
      </c>
      <c r="ES13" s="67" t="n">
        <f aca="false">IF(OR($D13=1,MONTH($B13)&lt;&gt;MONTH(StartDate),'У8 Ввод'!$D$154="",'У8 Ввод'!$E$154="",'У8 Ввод'!$D$154&gt;$B13),0,MAX(0,MIN(1,'У8 Ввод'!$E$154-NETWORKDAYS('У8 Ввод'!$D$154,$B13)+1))/Настройки!$E$14*100)</f>
        <v>0</v>
      </c>
      <c r="ET13" s="67" t="n">
        <f aca="false">IF(OR($D13=1,MONTH($B13)&lt;&gt;MONTH(StartDate),'У8 Ввод'!$D$155="",'У8 Ввод'!$E$155="",'У8 Ввод'!$D$155&gt;$B13),0,MAX(0,MIN(1,'У8 Ввод'!$E$155-NETWORKDAYS('У8 Ввод'!$D$155,$B13)+1))/Настройки!$E$14*100)</f>
        <v>0</v>
      </c>
      <c r="EU13" s="67" t="n">
        <f aca="false">IF(OR($D13=1,MONTH($B13)&lt;&gt;MONTH(StartDate),'У8 Ввод'!$D$156="",'У8 Ввод'!$E$156="",'У8 Ввод'!$D$156&gt;$B13),0,MAX(0,MIN(1,'У8 Ввод'!$E$156-NETWORKDAYS('У8 Ввод'!$D$156,$B13)+1))/Настройки!$E$14*100)</f>
        <v>0</v>
      </c>
      <c r="EV13" s="67" t="n">
        <f aca="false">IF(OR($D13=1,MONTH($B13)&lt;&gt;MONTH(StartDate),'У8 Ввод'!$D$157="",'У8 Ввод'!$E$157="",'У8 Ввод'!$D$157&gt;$B13),0,MAX(0,MIN(1,'У8 Ввод'!$E$157-NETWORKDAYS('У8 Ввод'!$D$157,$B13)+1))/Настройки!$E$14*100)</f>
        <v>0</v>
      </c>
      <c r="EW13" s="67" t="n">
        <f aca="false">IF(OR($D13=1,MONTH($B13)&lt;&gt;MONTH(StartDate),'У8 Ввод'!$D$158="",'У8 Ввод'!$E$158="",'У8 Ввод'!$D$158&gt;$B13),0,MAX(0,MIN(1,'У8 Ввод'!$E$158-NETWORKDAYS('У8 Ввод'!$D$158,$B13)+1))/Настройки!$E$14*100)</f>
        <v>0</v>
      </c>
      <c r="EX13" s="67" t="n">
        <f aca="false">IF(OR($D13=1,MONTH($B13)&lt;&gt;MONTH(StartDate),'У8 Ввод'!$D$159="",'У8 Ввод'!$E$159="",'У8 Ввод'!$D$159&gt;$B13),0,MAX(0,MIN(1,'У8 Ввод'!$E$159-NETWORKDAYS('У8 Ввод'!$D$159,$B13)+1))/Настройки!$E$14*100)</f>
        <v>0</v>
      </c>
      <c r="EY13" s="67" t="n">
        <f aca="false">IF(OR($D13=1,MONTH($B13)&lt;&gt;MONTH(StartDate),'У8 Ввод'!$D$160="",'У8 Ввод'!$E$160="",'У8 Ввод'!$D$160&gt;$B13),0,MAX(0,MIN(1,'У8 Ввод'!$E$160-NETWORKDAYS('У8 Ввод'!$D$160,$B13)+1))/Настройки!$E$14*100)</f>
        <v>0</v>
      </c>
      <c r="EZ13" s="67" t="n">
        <f aca="false">IF(OR($D13=1,MONTH($B13)&lt;&gt;MONTH(StartDate),'У8 Ввод'!$D$161="",'У8 Ввод'!$E$161="",'У8 Ввод'!$D$161&gt;$B13),0,MAX(0,MIN(1,'У8 Ввод'!$E$161-NETWORKDAYS('У8 Ввод'!$D$161,$B13)+1))/Настройки!$E$14*100)</f>
        <v>0</v>
      </c>
      <c r="FA13" s="67" t="n">
        <f aca="false">IF(OR($D13=1,MONTH($B13)&lt;&gt;MONTH(StartDate),'У8 Ввод'!$D$162="",'У8 Ввод'!$E$162="",'У8 Ввод'!$D$162&gt;$B13),0,MAX(0,MIN(1,'У8 Ввод'!$E$162-NETWORKDAYS('У8 Ввод'!$D$162,$B13)+1))/Настройки!$E$14*100)</f>
        <v>0</v>
      </c>
      <c r="FB13" s="67" t="n">
        <f aca="false">IF(OR($D13=1,MONTH($B13)&lt;&gt;MONTH(StartDate),'У8 Ввод'!$D$163="",'У8 Ввод'!$E$163="",'У8 Ввод'!$D$163&gt;$B13),0,MAX(0,MIN(1,'У8 Ввод'!$E$163-NETWORKDAYS('У8 Ввод'!$D$163,$B13)+1))/Настройки!$E$14*100)</f>
        <v>0</v>
      </c>
      <c r="FC13" s="67" t="n">
        <f aca="false">IF(OR($D13=1,MONTH($B13)&lt;&gt;MONTH(StartDate),'У8 Ввод'!$D$164="",'У8 Ввод'!$E$164="",'У8 Ввод'!$D$164&gt;$B13),0,MAX(0,MIN(1,'У8 Ввод'!$E$164-NETWORKDAYS('У8 Ввод'!$D$164,$B13)+1))/Настройки!$E$14*100)</f>
        <v>0</v>
      </c>
      <c r="FD13" s="67" t="n">
        <f aca="false">IF(OR($D13=1,MONTH($B13)&lt;&gt;MONTH(StartDate),'У8 Ввод'!$D$165="",'У8 Ввод'!$E$165="",'У8 Ввод'!$D$165&gt;$B13),0,MAX(0,MIN(1,'У8 Ввод'!$E$165-NETWORKDAYS('У8 Ввод'!$D$165,$B13)+1))/Настройки!$E$14*100)</f>
        <v>0</v>
      </c>
      <c r="FE13" s="67" t="n">
        <f aca="false">IF(OR($D13=1,MONTH($B13)&lt;&gt;MONTH(StartDate),'У8 Ввод'!$D$166="",'У8 Ввод'!$E$166="",'У8 Ввод'!$D$166&gt;$B13),0,MAX(0,MIN(1,'У8 Ввод'!$E$166-NETWORKDAYS('У8 Ввод'!$D$166,$B13)+1))/Настройки!$E$14*100)</f>
        <v>0</v>
      </c>
      <c r="FF13" s="67" t="n">
        <f aca="false">IF(OR($D13=1,MONTH($B13)&lt;&gt;MONTH(StartDate),'У8 Ввод'!$D$167="",'У8 Ввод'!$E$167="",'У8 Ввод'!$D$167&gt;$B13),0,MAX(0,MIN(1,'У8 Ввод'!$E$167-NETWORKDAYS('У8 Ввод'!$D$167,$B13)+1))/Настройки!$E$14*100)</f>
        <v>0</v>
      </c>
      <c r="FG13" s="67" t="n">
        <f aca="false">IF(OR($D13=1,MONTH($B13)&lt;&gt;MONTH(StartDate),'У8 Ввод'!$D$168="",'У8 Ввод'!$E$168="",'У8 Ввод'!$D$168&gt;$B13),0,MAX(0,MIN(1,'У8 Ввод'!$E$168-NETWORKDAYS('У8 Ввод'!$D$168,$B13)+1))/Настройки!$E$14*100)</f>
        <v>0</v>
      </c>
      <c r="FH13" s="67" t="n">
        <f aca="false">IF(OR($D13=1,MONTH($B13)&lt;&gt;MONTH(StartDate),'У8 Ввод'!$D$169="",'У8 Ввод'!$E$169="",'У8 Ввод'!$D$169&gt;$B13),0,MAX(0,MIN(1,'У8 Ввод'!$E$169-NETWORKDAYS('У8 Ввод'!$D$169,$B13)+1))/Настройки!$E$14*100)</f>
        <v>0</v>
      </c>
      <c r="FI13" s="67" t="n">
        <f aca="false">IF(OR($D13=1,MONTH($B13)&lt;&gt;MONTH(StartDate),'У8 Ввод'!$D$170="",'У8 Ввод'!$E$170="",'У8 Ввод'!$D$170&gt;$B13),0,MAX(0,MIN(1,'У8 Ввод'!$E$170-NETWORKDAYS('У8 Ввод'!$D$170,$B13)+1))/Настройки!$E$14*100)</f>
        <v>0</v>
      </c>
      <c r="FJ13" s="67" t="n">
        <f aca="false">IF(OR($D13=1,MONTH($B13)&lt;&gt;MONTH(StartDate),'У8 Ввод'!$D$171="",'У8 Ввод'!$E$171="",'У8 Ввод'!$D$171&gt;$B13),0,MAX(0,MIN(1,'У8 Ввод'!$E$171-NETWORKDAYS('У8 Ввод'!$D$171,$B13)+1))/Настройки!$E$14*100)</f>
        <v>0</v>
      </c>
      <c r="FK13" s="67" t="n">
        <f aca="false">IF(OR($D13=1,MONTH($B13)&lt;&gt;MONTH(StartDate),'У8 Ввод'!$D$172="",'У8 Ввод'!$E$172="",'У8 Ввод'!$D$172&gt;$B13),0,MAX(0,MIN(1,'У8 Ввод'!$E$172-NETWORKDAYS('У8 Ввод'!$D$172,$B13)+1))/Настройки!$E$14*100)</f>
        <v>0</v>
      </c>
      <c r="FL13" s="67" t="n">
        <f aca="false">IF(OR($D13=1,MONTH($B13)&lt;&gt;MONTH(StartDate),'У8 Ввод'!$D$173="",'У8 Ввод'!$E$173="",'У8 Ввод'!$D$173&gt;$B13),0,MAX(0,MIN(1,'У8 Ввод'!$E$173-NETWORKDAYS('У8 Ввод'!$D$173,$B13)+1))/Настройки!$E$14*100)</f>
        <v>0</v>
      </c>
      <c r="FM13" s="67" t="n">
        <f aca="false">IF(OR($D13=1,MONTH($B13)&lt;&gt;MONTH(StartDate),'У8 Ввод'!$D$174="",'У8 Ввод'!$E$174="",'У8 Ввод'!$D$174&gt;$B13),0,MAX(0,MIN(1,'У8 Ввод'!$E$174-NETWORKDAYS('У8 Ввод'!$D$174,$B13)+1))/Настройки!$E$14*100)</f>
        <v>0</v>
      </c>
      <c r="FN13" s="67" t="n">
        <f aca="false">IF(OR($D13=1,MONTH($B13)&lt;&gt;MONTH(StartDate),'У8 Ввод'!$D$175="",'У8 Ввод'!$E$175="",'У8 Ввод'!$D$175&gt;$B13),0,MAX(0,MIN(1,'У8 Ввод'!$E$175-NETWORKDAYS('У8 Ввод'!$D$175,$B13)+1))/Настройки!$E$14*100)</f>
        <v>0</v>
      </c>
      <c r="FO13" s="67" t="n">
        <f aca="false">IF(OR($D13=1,MONTH($B13)&lt;&gt;MONTH(StartDate),'У8 Ввод'!$D$176="",'У8 Ввод'!$E$176="",'У8 Ввод'!$D$176&gt;$B13),0,MAX(0,MIN(1,'У8 Ввод'!$E$176-NETWORKDAYS('У8 Ввод'!$D$176,$B13)+1))/Настройки!$E$14*100)</f>
        <v>0</v>
      </c>
      <c r="FP13" s="67" t="n">
        <f aca="false">IF(OR($D13=1,MONTH($B13)&lt;&gt;MONTH(StartDate),'У8 Ввод'!$D$177="",'У8 Ввод'!$E$177="",'У8 Ввод'!$D$177&gt;$B13),0,MAX(0,MIN(1,'У8 Ввод'!$E$177-NETWORKDAYS('У8 Ввод'!$D$177,$B13)+1))/Настройки!$E$14*100)</f>
        <v>0</v>
      </c>
      <c r="FQ13" s="67" t="n">
        <f aca="false">IF(OR($D13=1,MONTH($B13)&lt;&gt;MONTH(StartDate),'У8 Ввод'!$D$178="",'У8 Ввод'!$E$178="",'У8 Ввод'!$D$178&gt;$B13),0,MAX(0,MIN(1,'У8 Ввод'!$E$178-NETWORKDAYS('У8 Ввод'!$D$178,$B13)+1))/Настройки!$E$14*100)</f>
        <v>0</v>
      </c>
      <c r="FR13" s="67" t="n">
        <f aca="false">IF(OR($D13=1,MONTH($B13)&lt;&gt;MONTH(StartDate),'У8 Ввод'!$D$179="",'У8 Ввод'!$E$179="",'У8 Ввод'!$D$179&gt;$B13),0,MAX(0,MIN(1,'У8 Ввод'!$E$179-NETWORKDAYS('У8 Ввод'!$D$179,$B13)+1))/Настройки!$E$14*100)</f>
        <v>0</v>
      </c>
      <c r="FS13" s="67" t="n">
        <f aca="false">IF(OR($D13=1,MONTH($B13)&lt;&gt;MONTH(StartDate),'У8 Ввод'!$D$180="",'У8 Ввод'!$E$180="",'У8 Ввод'!$D$180&gt;$B13),0,MAX(0,MIN(1,'У8 Ввод'!$E$180-NETWORKDAYS('У8 Ввод'!$D$180,$B13)+1))/Настройки!$E$14*100)</f>
        <v>0</v>
      </c>
      <c r="FT13" s="67" t="n">
        <f aca="false">IF(OR($D13=1,MONTH($B13)&lt;&gt;MONTH(StartDate),'У8 Ввод'!$D$181="",'У8 Ввод'!$E$181="",'У8 Ввод'!$D$181&gt;$B13),0,MAX(0,MIN(1,'У8 Ввод'!$E$181-NETWORKDAYS('У8 Ввод'!$D$181,$B13)+1))/Настройки!$E$14*100)</f>
        <v>0</v>
      </c>
      <c r="FU13" s="67" t="n">
        <f aca="false">IF(OR($D13=1,MONTH($B13)&lt;&gt;MONTH(StartDate),'У8 Ввод'!$D$182="",'У8 Ввод'!$E$182="",'У8 Ввод'!$D$182&gt;$B13),0,MAX(0,MIN(1,'У8 Ввод'!$E$182-NETWORKDAYS('У8 Ввод'!$D$182,$B13)+1))/Настройки!$E$14*100)</f>
        <v>0</v>
      </c>
      <c r="FV13" s="67" t="n">
        <f aca="false">IF(OR($D13=1,MONTH($B13)&lt;&gt;MONTH(StartDate),'У8 Ввод'!$D$183="",'У8 Ввод'!$E$183="",'У8 Ввод'!$D$183&gt;$B13),0,MAX(0,MIN(1,'У8 Ввод'!$E$183-NETWORKDAYS('У8 Ввод'!$D$183,$B13)+1))/Настройки!$E$14*100)</f>
        <v>0</v>
      </c>
      <c r="FW13" s="67" t="n">
        <f aca="false">IF(OR($D13=1,MONTH($B13)&lt;&gt;MONTH(StartDate),'У8 Ввод'!$D$184="",'У8 Ввод'!$E$184="",'У8 Ввод'!$D$184&gt;$B13),0,MAX(0,MIN(1,'У8 Ввод'!$E$184-NETWORKDAYS('У8 Ввод'!$D$184,$B13)+1))/Настройки!$E$14*100)</f>
        <v>0</v>
      </c>
      <c r="FX13" s="67" t="n">
        <f aca="false">IF(OR($D13=1,MONTH($B13)&lt;&gt;MONTH(StartDate),'У8 Ввод'!$D$185="",'У8 Ввод'!$E$185="",'У8 Ввод'!$D$185&gt;$B13),0,MAX(0,MIN(1,'У8 Ввод'!$E$185-NETWORKDAYS('У8 Ввод'!$D$185,$B13)+1))/Настройки!$E$14*100)</f>
        <v>0</v>
      </c>
      <c r="FY13" s="67" t="n">
        <f aca="false">IF(OR($D13=1,MONTH($B13)&lt;&gt;MONTH(StartDate),'У8 Ввод'!$D$186="",'У8 Ввод'!$E$186="",'У8 Ввод'!$D$186&gt;$B13),0,MAX(0,MIN(1,'У8 Ввод'!$E$186-NETWORKDAYS('У8 Ввод'!$D$186,$B13)+1))/Настройки!$E$14*100)</f>
        <v>0</v>
      </c>
      <c r="FZ13" s="67" t="n">
        <f aca="false">IF(OR($D13=1,MONTH($B13)&lt;&gt;MONTH(StartDate),'У8 Ввод'!$D$187="",'У8 Ввод'!$E$187="",'У8 Ввод'!$D$187&gt;$B13),0,MAX(0,MIN(1,'У8 Ввод'!$E$187-NETWORKDAYS('У8 Ввод'!$D$187,$B13)+1))/Настройки!$E$14*100)</f>
        <v>0</v>
      </c>
      <c r="GA13" s="67" t="n">
        <f aca="false">IF(OR($D13=1,MONTH($B13)&lt;&gt;MONTH(StartDate),'У8 Ввод'!$D$188="",'У8 Ввод'!$E$188="",'У8 Ввод'!$D$188&gt;$B13),0,MAX(0,MIN(1,'У8 Ввод'!$E$188-NETWORKDAYS('У8 Ввод'!$D$188,$B13)+1))/Настройки!$E$14*100)</f>
        <v>0</v>
      </c>
      <c r="GB13" s="67" t="n">
        <f aca="false">IF(OR($D13=1,MONTH($B13)&lt;&gt;MONTH(StartDate),'У8 Ввод'!$D$189="",'У8 Ввод'!$E$189="",'У8 Ввод'!$D$189&gt;$B13),0,MAX(0,MIN(1,'У8 Ввод'!$E$189-NETWORKDAYS('У8 Ввод'!$D$189,$B13)+1))/Настройки!$E$14*100)</f>
        <v>0</v>
      </c>
      <c r="GC13" s="67" t="n">
        <f aca="false">IF(OR($D13=1,MONTH($B13)&lt;&gt;MONTH(StartDate),'У8 Ввод'!$D$190="",'У8 Ввод'!$E$190="",'У8 Ввод'!$D$190&gt;$B13),0,MAX(0,MIN(1,'У8 Ввод'!$E$190-NETWORKDAYS('У8 Ввод'!$D$190,$B13)+1))/Настройки!$E$14*100)</f>
        <v>0</v>
      </c>
      <c r="GD13" s="67" t="n">
        <f aca="false">IF(OR($D13=1,MONTH($B13)&lt;&gt;MONTH(StartDate),'У8 Ввод'!$D$191="",'У8 Ввод'!$E$191="",'У8 Ввод'!$D$191&gt;$B13),0,MAX(0,MIN(1,'У8 Ввод'!$E$191-NETWORKDAYS('У8 Ввод'!$D$191,$B13)+1))/Настройки!$E$14*100)</f>
        <v>0</v>
      </c>
      <c r="GE13" s="67" t="n">
        <f aca="false">IF(OR($D13=1,MONTH($B13)&lt;&gt;MONTH(StartDate),'У8 Ввод'!$D$192="",'У8 Ввод'!$E$192="",'У8 Ввод'!$D$192&gt;$B13),0,MAX(0,MIN(1,'У8 Ввод'!$E$192-NETWORKDAYS('У8 Ввод'!$D$192,$B13)+1))/Настройки!$E$14*100)</f>
        <v>0</v>
      </c>
      <c r="GF13" s="67" t="n">
        <f aca="false">IF(OR($D13=1,MONTH($B13)&lt;&gt;MONTH(StartDate),'У8 Ввод'!$D$193="",'У8 Ввод'!$E$193="",'У8 Ввод'!$D$193&gt;$B13),0,MAX(0,MIN(1,'У8 Ввод'!$E$193-NETWORKDAYS('У8 Ввод'!$D$193,$B13)+1))/Настройки!$E$14*100)</f>
        <v>0</v>
      </c>
      <c r="GG13" s="67" t="n">
        <f aca="false">IF(OR($D13=1,MONTH($B13)&lt;&gt;MONTH(StartDate),'У8 Ввод'!$D$194="",'У8 Ввод'!$E$194="",'У8 Ввод'!$D$194&gt;$B13),0,MAX(0,MIN(1,'У8 Ввод'!$E$194-NETWORKDAYS('У8 Ввод'!$D$194,$B13)+1))/Настройки!$E$14*100)</f>
        <v>0</v>
      </c>
      <c r="GH13" s="67" t="n">
        <f aca="false">IF(OR($D13=1,MONTH($B13)&lt;&gt;MONTH(StartDate),'У8 Ввод'!$D$195="",'У8 Ввод'!$E$195="",'У8 Ввод'!$D$195&gt;$B13),0,MAX(0,MIN(1,'У8 Ввод'!$E$195-NETWORKDAYS('У8 Ввод'!$D$195,$B13)+1))/Настройки!$E$14*100)</f>
        <v>0</v>
      </c>
      <c r="GI13" s="67" t="n">
        <f aca="false">IF(OR($D13=1,MONTH($B13)&lt;&gt;MONTH(StartDate),'У8 Ввод'!$D$196="",'У8 Ввод'!$E$196="",'У8 Ввод'!$D$196&gt;$B13),0,MAX(0,MIN(1,'У8 Ввод'!$E$196-NETWORKDAYS('У8 Ввод'!$D$196,$B13)+1))/Настройки!$E$14*100)</f>
        <v>0</v>
      </c>
      <c r="GJ13" s="67" t="n">
        <f aca="false">IF(OR($D13=1,MONTH($B13)&lt;&gt;MONTH(StartDate),'У8 Ввод'!$D$197="",'У8 Ввод'!$E$197="",'У8 Ввод'!$D$197&gt;$B13),0,MAX(0,MIN(1,'У8 Ввод'!$E$197-NETWORKDAYS('У8 Ввод'!$D$197,$B13)+1))/Настройки!$E$14*100)</f>
        <v>0</v>
      </c>
      <c r="GK13" s="67" t="n">
        <f aca="false">IF(OR($D13=1,MONTH($B13)&lt;&gt;MONTH(StartDate),'У8 Ввод'!$D$198="",'У8 Ввод'!$E$198="",'У8 Ввод'!$D$198&gt;$B13),0,MAX(0,MIN(1,'У8 Ввод'!$E$198-NETWORKDAYS('У8 Ввод'!$D$198,$B13)+1))/Настройки!$E$14*100)</f>
        <v>0</v>
      </c>
      <c r="GL13" s="67" t="n">
        <f aca="false">IF(OR($D13=1,MONTH($B13)&lt;&gt;MONTH(StartDate),'У8 Ввод'!$D$199="",'У8 Ввод'!$E$199="",'У8 Ввод'!$D$199&gt;$B13),0,MAX(0,MIN(1,'У8 Ввод'!$E$199-NETWORKDAYS('У8 Ввод'!$D$199,$B13)+1))/Настройки!$E$14*100)</f>
        <v>0</v>
      </c>
      <c r="GM13" s="67" t="n">
        <f aca="false">IF(OR($D13=1,MONTH($B13)&lt;&gt;MONTH(StartDate),'У8 Ввод'!$D$200="",'У8 Ввод'!$E$200="",'У8 Ввод'!$D$200&gt;$B13),0,MAX(0,MIN(1,'У8 Ввод'!$E$200-NETWORKDAYS('У8 Ввод'!$D$200,$B13)+1))/Настройки!$E$14*100)</f>
        <v>0</v>
      </c>
      <c r="GN13" s="67" t="n">
        <f aca="false">IF(OR($D13=1,MONTH($B13)&lt;&gt;MONTH(StartDate),'У8 Ввод'!$D$201="",'У8 Ввод'!$E$201="",'У8 Ввод'!$D$201&gt;$B13),0,MAX(0,MIN(1,'У8 Ввод'!$E$201-NETWORKDAYS('У8 Ввод'!$D$201,$B13)+1))/Настройки!$E$14*100)</f>
        <v>0</v>
      </c>
      <c r="GO13" s="67" t="n">
        <f aca="false">IF(OR($D13=1,MONTH($B13)&lt;&gt;MONTH(StartDate),'У8 Ввод'!$D$202="",'У8 Ввод'!$E$202="",'У8 Ввод'!$D$202&gt;$B13),0,MAX(0,MIN(1,'У8 Ввод'!$E$202-NETWORKDAYS('У8 Ввод'!$D$202,$B13)+1))/Настройки!$E$14*100)</f>
        <v>0</v>
      </c>
      <c r="GP13" s="67" t="n">
        <f aca="false">IF(OR($D13=1,MONTH($B13)&lt;&gt;MONTH(StartDate),'У8 Ввод'!$D$203="",'У8 Ввод'!$E$203="",'У8 Ввод'!$D$203&gt;$B13),0,MAX(0,MIN(1,'У8 Ввод'!$E$203-NETWORKDAYS('У8 Ввод'!$D$203,$B13)+1))/Настройки!$E$14*100)</f>
        <v>0</v>
      </c>
      <c r="GQ13" s="67" t="n">
        <f aca="false">IF(OR($D13=1,MONTH($B13)&lt;&gt;MONTH(StartDate),'У8 Ввод'!$D$204="",'У8 Ввод'!$E$204="",'У8 Ввод'!$D$204&gt;$B13),0,MAX(0,MIN(1,'У8 Ввод'!$E$204-NETWORKDAYS('У8 Ввод'!$D$204,$B13)+1))/Настройки!$E$14*100)</f>
        <v>0</v>
      </c>
      <c r="GR13" s="67" t="n">
        <f aca="false">IF(OR($D13=1,MONTH($B13)&lt;&gt;MONTH(StartDate),'У8 Ввод'!$D$205="",'У8 Ввод'!$E$205="",'У8 Ввод'!$D$205&gt;$B13),0,MAX(0,MIN(1,'У8 Ввод'!$E$205-NETWORKDAYS('У8 Ввод'!$D$205,$B13)+1))/Настройки!$E$14*100)</f>
        <v>0</v>
      </c>
      <c r="GS13" s="67" t="n">
        <f aca="false">IF(OR($D13=1,MONTH($B13)&lt;&gt;MONTH(StartDate),'У8 Ввод'!$D$206="",'У8 Ввод'!$E$206="",'У8 Ввод'!$D$206&gt;$B13),0,MAX(0,MIN(1,'У8 Ввод'!$E$206-NETWORKDAYS('У8 Ввод'!$D$206,$B13)+1))/Настройки!$E$14*100)</f>
        <v>0</v>
      </c>
      <c r="GT13" s="67" t="n">
        <f aca="false">IF(OR($D13=1,MONTH($B13)&lt;&gt;MONTH(StartDate),'У8 Ввод'!$D$207="",'У8 Ввод'!$E$207="",'У8 Ввод'!$D$207&gt;$B13),0,MAX(0,MIN(1,'У8 Ввод'!$E$207-NETWORKDAYS('У8 Ввод'!$D$207,$B13)+1))/Настройки!$E$14*100)</f>
        <v>0</v>
      </c>
      <c r="GU13" s="67" t="n">
        <f aca="false">IF(OR($D13=1,MONTH($B13)&lt;&gt;MONTH(StartDate),'У8 Ввод'!$D$208="",'У8 Ввод'!$E$208="",'У8 Ввод'!$D$208&gt;$B13),0,MAX(0,MIN(1,'У8 Ввод'!$E$208-NETWORKDAYS('У8 Ввод'!$D$208,$B13)+1))/Настройки!$E$14*100)</f>
        <v>0</v>
      </c>
      <c r="GV13" s="67" t="n">
        <f aca="false">IF(OR($D13=1,MONTH($B13)&lt;&gt;MONTH(StartDate),'У8 Ввод'!$D$209="",'У8 Ввод'!$E$209="",'У8 Ввод'!$D$209&gt;$B13),0,MAX(0,MIN(1,'У8 Ввод'!$E$209-NETWORKDAYS('У8 Ввод'!$D$209,$B13)+1))/Настройки!$E$14*100)</f>
        <v>0</v>
      </c>
      <c r="GW13" s="67" t="n">
        <f aca="false">IF(OR($D13=1,MONTH($B13)&lt;&gt;MONTH(StartDate),'У8 Ввод'!$D$210="",'У8 Ввод'!$E$210="",'У8 Ввод'!$D$210&gt;$B13),0,MAX(0,MIN(1,'У8 Ввод'!$E$210-NETWORKDAYS('У8 Ввод'!$D$210,$B13)+1))/Настройки!$E$14*100)</f>
        <v>0</v>
      </c>
      <c r="GX13" s="67" t="n">
        <f aca="false">IF(OR($D13=1,MONTH($B13)&lt;&gt;MONTH(StartDate),'У8 Ввод'!$D$211="",'У8 Ввод'!$E$211="",'У8 Ввод'!$D$211&gt;$B13),0,MAX(0,MIN(1,'У8 Ввод'!$E$211-NETWORKDAYS('У8 Ввод'!$D$211,$B13)+1))/Настройки!$E$14*100)</f>
        <v>0</v>
      </c>
      <c r="GY13" s="67" t="n">
        <f aca="false">IF(OR($D13=1,MONTH($B13)&lt;&gt;MONTH(StartDate),'У8 Ввод'!$D$212="",'У8 Ввод'!$E$212="",'У8 Ввод'!$D$212&gt;$B13),0,MAX(0,MIN(1,'У8 Ввод'!$E$212-NETWORKDAYS('У8 Ввод'!$D$212,$B13)+1))/Настройки!$E$14*100)</f>
        <v>0</v>
      </c>
      <c r="GZ13" s="67" t="n">
        <f aca="false">IF(OR($D13=1,MONTH($B13)&lt;&gt;MONTH(StartDate),'У8 Ввод'!$D$213="",'У8 Ввод'!$E$213="",'У8 Ввод'!$D$213&gt;$B13),0,MAX(0,MIN(1,'У8 Ввод'!$E$213-NETWORKDAYS('У8 Ввод'!$D$213,$B13)+1))/Настройки!$E$14*100)</f>
        <v>0</v>
      </c>
      <c r="HA13" s="67" t="n">
        <f aca="false">IF(OR($D13=1,MONTH($B13)&lt;&gt;MONTH(StartDate),'У8 Ввод'!$D$214="",'У8 Ввод'!$E$214="",'У8 Ввод'!$D$214&gt;$B13),0,MAX(0,MIN(1,'У8 Ввод'!$E$214-NETWORKDAYS('У8 Ввод'!$D$214,$B13)+1))/Настройки!$E$14*100)</f>
        <v>0</v>
      </c>
      <c r="HB13" s="67" t="n">
        <f aca="false">IF(OR($D13=1,MONTH($B13)&lt;&gt;MONTH(StartDate),'У8 Ввод'!$D$215="",'У8 Ввод'!$E$215="",'У8 Ввод'!$D$215&gt;$B13),0,MAX(0,MIN(1,'У8 Ввод'!$E$215-NETWORKDAYS('У8 Ввод'!$D$215,$B13)+1))/Настройки!$E$14*100)</f>
        <v>0</v>
      </c>
      <c r="HC13" s="67" t="n">
        <f aca="false">IF(OR($D13=1,MONTH($B13)&lt;&gt;MONTH(StartDate),'У8 Ввод'!$D$216="",'У8 Ввод'!$E$216="",'У8 Ввод'!$D$216&gt;$B13),0,MAX(0,MIN(1,'У8 Ввод'!$E$216-NETWORKDAYS('У8 Ввод'!$D$216,$B13)+1))/Настройки!$E$14*100)</f>
        <v>0</v>
      </c>
      <c r="HD13" s="67" t="n">
        <f aca="false">IF(OR($D13=1,MONTH($B13)&lt;&gt;MONTH(StartDate),'У8 Ввод'!$D$217="",'У8 Ввод'!$E$217="",'У8 Ввод'!$D$217&gt;$B13),0,MAX(0,MIN(1,'У8 Ввод'!$E$217-NETWORKDAYS('У8 Ввод'!$D$217,$B13)+1))/Настройки!$E$14*100)</f>
        <v>0</v>
      </c>
      <c r="HE13" s="67" t="n">
        <f aca="false">IF(OR($D13=1,MONTH($B13)&lt;&gt;MONTH(StartDate),'У8 Ввод'!$D$218="",'У8 Ввод'!$E$218="",'У8 Ввод'!$D$218&gt;$B13),0,MAX(0,MIN(1,'У8 Ввод'!$E$218-NETWORKDAYS('У8 Ввод'!$D$218,$B13)+1))/Настройки!$E$14*100)</f>
        <v>0</v>
      </c>
      <c r="HF13" s="67" t="n">
        <f aca="false">IF(OR($D13=1,MONTH($B13)&lt;&gt;MONTH(StartDate),'У8 Ввод'!$D$219="",'У8 Ввод'!$E$219="",'У8 Ввод'!$D$219&gt;$B13),0,MAX(0,MIN(1,'У8 Ввод'!$E$219-NETWORKDAYS('У8 Ввод'!$D$219,$B13)+1))/Настройки!$E$14*100)</f>
        <v>0</v>
      </c>
      <c r="HG13" s="67" t="n">
        <f aca="false">IF(OR($D13=1,MONTH($B13)&lt;&gt;MONTH(StartDate),'У8 Ввод'!$D$220="",'У8 Ввод'!$E$220="",'У8 Ввод'!$D$220&gt;$B13),0,MAX(0,MIN(1,'У8 Ввод'!$E$220-NETWORKDAYS('У8 Ввод'!$D$220,$B13)+1))/Настройки!$E$14*100)</f>
        <v>0</v>
      </c>
      <c r="HH13" s="67" t="n">
        <f aca="false">IF(OR($D13=1,MONTH($B13)&lt;&gt;MONTH(StartDate),'У8 Ввод'!$D$221="",'У8 Ввод'!$E$221="",'У8 Ввод'!$D$221&gt;$B13),0,MAX(0,MIN(1,'У8 Ввод'!$E$221-NETWORKDAYS('У8 Ввод'!$D$221,$B13)+1))/Настройки!$E$14*100)</f>
        <v>0</v>
      </c>
      <c r="HI13" s="67" t="n">
        <f aca="false">IF(OR($D13=1,MONTH($B13)&lt;&gt;MONTH(StartDate),'У8 Ввод'!$D$222="",'У8 Ввод'!$E$222="",'У8 Ввод'!$D$222&gt;$B13),0,MAX(0,MIN(1,'У8 Ввод'!$E$222-NETWORKDAYS('У8 Ввод'!$D$222,$B13)+1))/Настройки!$E$14*100)</f>
        <v>0</v>
      </c>
      <c r="HJ13" s="67" t="n">
        <f aca="false">IF(OR($D13=1,MONTH($B13)&lt;&gt;MONTH(StartDate),'У8 Ввод'!$D$223="",'У8 Ввод'!$E$223="",'У8 Ввод'!$D$223&gt;$B13),0,MAX(0,MIN(1,'У8 Ввод'!$E$223-NETWORKDAYS('У8 Ввод'!$D$223,$B13)+1))/Настройки!$E$14*100)</f>
        <v>0</v>
      </c>
      <c r="HK13" s="67" t="n">
        <f aca="false">IF(OR($D13=1,MONTH($B13)&lt;&gt;MONTH(StartDate),'У8 Ввод'!$D$224="",'У8 Ввод'!$E$224="",'У8 Ввод'!$D$224&gt;$B13),0,MAX(0,MIN(1,'У8 Ввод'!$E$224-NETWORKDAYS('У8 Ввод'!$D$224,$B13)+1))/Настройки!$E$14*100)</f>
        <v>0</v>
      </c>
      <c r="HL13" s="67" t="n">
        <f aca="false">IF(OR($D13=1,MONTH($B13)&lt;&gt;MONTH(StartDate),'У8 Ввод'!$D$225="",'У8 Ввод'!$E$225="",'У8 Ввод'!$D$225&gt;$B13),0,MAX(0,MIN(1,'У8 Ввод'!$E$225-NETWORKDAYS('У8 Ввод'!$D$225,$B13)+1))/Настройки!$E$14*100)</f>
        <v>0</v>
      </c>
      <c r="HM13" s="67" t="n">
        <f aca="false">IF(OR($D13=1,MONTH($B13)&lt;&gt;MONTH(StartDate),'У8 Ввод'!$D$226="",'У8 Ввод'!$E$226="",'У8 Ввод'!$D$226&gt;$B13),0,MAX(0,MIN(1,'У8 Ввод'!$E$226-NETWORKDAYS('У8 Ввод'!$D$226,$B13)+1))/Настройки!$E$14*100)</f>
        <v>0</v>
      </c>
      <c r="HN13" s="67" t="n">
        <f aca="false">IF(OR($D13=1,MONTH($B13)&lt;&gt;MONTH(StartDate),'У8 Ввод'!$D$227="",'У8 Ввод'!$E$227="",'У8 Ввод'!$D$227&gt;$B13),0,MAX(0,MIN(1,'У8 Ввод'!$E$227-NETWORKDAYS('У8 Ввод'!$D$227,$B13)+1))/Настройки!$E$14*100)</f>
        <v>0</v>
      </c>
      <c r="HO13" s="67" t="n">
        <f aca="false">IF(OR($D13=1,MONTH($B13)&lt;&gt;MONTH(StartDate),'У8 Ввод'!$D$228="",'У8 Ввод'!$E$228="",'У8 Ввод'!$D$228&gt;$B13),0,MAX(0,MIN(1,'У8 Ввод'!$E$228-NETWORKDAYS('У8 Ввод'!$D$228,$B13)+1))/Настройки!$E$14*100)</f>
        <v>0</v>
      </c>
      <c r="HP13" s="67" t="n">
        <f aca="false">IF(OR($D13=1,MONTH($B13)&lt;&gt;MONTH(StartDate),'У8 Ввод'!$D$229="",'У8 Ввод'!$E$229="",'У8 Ввод'!$D$229&gt;$B13),0,MAX(0,MIN(1,'У8 Ввод'!$E$229-NETWORKDAYS('У8 Ввод'!$D$229,$B13)+1))/Настройки!$E$14*100)</f>
        <v>0</v>
      </c>
      <c r="HQ13" s="67" t="n">
        <f aca="false">IF(OR($D13=1,MONTH($B13)&lt;&gt;MONTH(StartDate),'У8 Ввод'!$D$230="",'У8 Ввод'!$E$230="",'У8 Ввод'!$D$230&gt;$B13),0,MAX(0,MIN(1,'У8 Ввод'!$E$230-NETWORKDAYS('У8 Ввод'!$D$230,$B13)+1))/Настройки!$E$14*100)</f>
        <v>0</v>
      </c>
      <c r="HR13" s="67" t="n">
        <f aca="false">IF(OR($D13=1,MONTH($B13)&lt;&gt;MONTH(StartDate),'У8 Ввод'!$D$231="",'У8 Ввод'!$E$231="",'У8 Ввод'!$D$231&gt;$B13),0,MAX(0,MIN(1,'У8 Ввод'!$E$231-NETWORKDAYS('У8 Ввод'!$D$231,$B13)+1))/Настройки!$E$14*100)</f>
        <v>0</v>
      </c>
      <c r="HS13" s="67" t="n">
        <f aca="false">IF(OR($D13=1,MONTH($B13)&lt;&gt;MONTH(StartDate),'У8 Ввод'!$D$232="",'У8 Ввод'!$E$232="",'У8 Ввод'!$D$232&gt;$B13),0,MAX(0,MIN(1,'У8 Ввод'!$E$232-NETWORKDAYS('У8 Ввод'!$D$232,$B13)+1))/Настройки!$E$14*100)</f>
        <v>0</v>
      </c>
      <c r="HT13" s="67" t="n">
        <f aca="false">IF(OR($D13=1,MONTH($B13)&lt;&gt;MONTH(StartDate),'У8 Ввод'!$D$233="",'У8 Ввод'!$E$233="",'У8 Ввод'!$D$233&gt;$B13),0,MAX(0,MIN(1,'У8 Ввод'!$E$233-NETWORKDAYS('У8 Ввод'!$D$233,$B13)+1))/Настройки!$E$14*100)</f>
        <v>0</v>
      </c>
      <c r="HU13" s="67" t="n">
        <f aca="false">IF(OR($D13=1,MONTH($B13)&lt;&gt;MONTH(StartDate),'У8 Ввод'!$D$234="",'У8 Ввод'!$E$234="",'У8 Ввод'!$D$234&gt;$B13),0,MAX(0,MIN(1,'У8 Ввод'!$E$234-NETWORKDAYS('У8 Ввод'!$D$234,$B13)+1))/Настройки!$E$14*100)</f>
        <v>0</v>
      </c>
      <c r="HV13" s="67" t="n">
        <f aca="false">IF(OR($D13=1,MONTH($B13)&lt;&gt;MONTH(StartDate),'У8 Ввод'!$D$235="",'У8 Ввод'!$E$235="",'У8 Ввод'!$D$235&gt;$B13),0,MAX(0,MIN(1,'У8 Ввод'!$E$235-NETWORKDAYS('У8 Ввод'!$D$235,$B13)+1))/Настройки!$E$14*100)</f>
        <v>0</v>
      </c>
      <c r="HW13" s="67" t="n">
        <f aca="false">IF(OR($D13=1,MONTH($B13)&lt;&gt;MONTH(StartDate),'У8 Ввод'!$D$236="",'У8 Ввод'!$E$236="",'У8 Ввод'!$D$236&gt;$B13),0,MAX(0,MIN(1,'У8 Ввод'!$E$236-NETWORKDAYS('У8 Ввод'!$D$236,$B13)+1))/Настройки!$E$14*100)</f>
        <v>0</v>
      </c>
      <c r="HX13" s="67" t="n">
        <f aca="false">IF(OR($D13=1,MONTH($B13)&lt;&gt;MONTH(StartDate),'У8 Ввод'!$D$237="",'У8 Ввод'!$E$237="",'У8 Ввод'!$D$237&gt;$B13),0,MAX(0,MIN(1,'У8 Ввод'!$E$237-NETWORKDAYS('У8 Ввод'!$D$237,$B13)+1))/Настройки!$E$14*100)</f>
        <v>0</v>
      </c>
      <c r="HY13" s="67" t="n">
        <f aca="false">IF(OR($D13=1,MONTH($B13)&lt;&gt;MONTH(StartDate),'У8 Ввод'!$D$238="",'У8 Ввод'!$E$238="",'У8 Ввод'!$D$238&gt;$B13),0,MAX(0,MIN(1,'У8 Ввод'!$E$238-NETWORKDAYS('У8 Ввод'!$D$238,$B13)+1))/Настройки!$E$14*100)</f>
        <v>0</v>
      </c>
      <c r="HZ13" s="67" t="n">
        <f aca="false">IF(OR($D13=1,MONTH($B13)&lt;&gt;MONTH(StartDate),'У8 Ввод'!$D$239="",'У8 Ввод'!$E$239="",'У8 Ввод'!$D$239&gt;$B13),0,MAX(0,MIN(1,'У8 Ввод'!$E$239-NETWORKDAYS('У8 Ввод'!$D$239,$B13)+1))/Настройки!$E$14*100)</f>
        <v>0</v>
      </c>
      <c r="IA13" s="67" t="n">
        <f aca="false">IF(OR($D13=1,MONTH($B13)&lt;&gt;MONTH(StartDate),'У8 Ввод'!$D$240="",'У8 Ввод'!$E$240="",'У8 Ввод'!$D$240&gt;$B13),0,MAX(0,MIN(1,'У8 Ввод'!$E$240-NETWORKDAYS('У8 Ввод'!$D$240,$B13)+1))/Настройки!$E$14*100)</f>
        <v>0</v>
      </c>
      <c r="IB13" s="67" t="n">
        <f aca="false">IF(OR($D13=1,MONTH($B13)&lt;&gt;MONTH(StartDate),'У8 Ввод'!$D$241="",'У8 Ввод'!$E$241="",'У8 Ввод'!$D$241&gt;$B13),0,MAX(0,MIN(1,'У8 Ввод'!$E$241-NETWORKDAYS('У8 Ввод'!$D$241,$B13)+1))/Настройки!$E$14*100)</f>
        <v>0</v>
      </c>
      <c r="IC13" s="67" t="n">
        <f aca="false">IF(OR($D13=1,MONTH($B13)&lt;&gt;MONTH(StartDate),'У8 Ввод'!$D$242="",'У8 Ввод'!$E$242="",'У8 Ввод'!$D$242&gt;$B13),0,MAX(0,MIN(1,'У8 Ввод'!$E$242-NETWORKDAYS('У8 Ввод'!$D$242,$B13)+1))/Настройки!$E$14*100)</f>
        <v>0</v>
      </c>
      <c r="ID13" s="67" t="n">
        <f aca="false">IF(OR($D13=1,MONTH($B13)&lt;&gt;MONTH(StartDate),'У8 Ввод'!$D$243="",'У8 Ввод'!$E$243="",'У8 Ввод'!$D$243&gt;$B13),0,MAX(0,MIN(1,'У8 Ввод'!$E$243-NETWORKDAYS('У8 Ввод'!$D$243,$B13)+1))/Настройки!$E$14*100)</f>
        <v>0</v>
      </c>
      <c r="IE13" s="67" t="n">
        <f aca="false">IF(OR($D13=1,MONTH($B13)&lt;&gt;MONTH(StartDate),'У8 Ввод'!$D$244="",'У8 Ввод'!$E$244="",'У8 Ввод'!$D$244&gt;$B13),0,MAX(0,MIN(1,'У8 Ввод'!$E$244-NETWORKDAYS('У8 Ввод'!$D$244,$B13)+1))/Настройки!$E$14*100)</f>
        <v>0</v>
      </c>
      <c r="IF13" s="67" t="n">
        <f aca="false">IF(OR($D13=1,MONTH($B13)&lt;&gt;MONTH(StartDate),'У8 Ввод'!$D$245="",'У8 Ввод'!$E$245="",'У8 Ввод'!$D$245&gt;$B13),0,MAX(0,MIN(1,'У8 Ввод'!$E$245-NETWORKDAYS('У8 Ввод'!$D$245,$B13)+1))/Настройки!$E$14*100)</f>
        <v>0</v>
      </c>
      <c r="IG13" s="67" t="n">
        <f aca="false">IF(OR($D13=1,MONTH($B13)&lt;&gt;MONTH(StartDate),'У8 Ввод'!$D$246="",'У8 Ввод'!$E$246="",'У8 Ввод'!$D$246&gt;$B13),0,MAX(0,MIN(1,'У8 Ввод'!$E$246-NETWORKDAYS('У8 Ввод'!$D$246,$B13)+1))/Настройки!$E$14*100)</f>
        <v>0</v>
      </c>
      <c r="IH13" s="67" t="n">
        <f aca="false">IF(OR($D13=1,MONTH($B13)&lt;&gt;MONTH(StartDate),'У8 Ввод'!$D$247="",'У8 Ввод'!$E$247="",'У8 Ввод'!$D$247&gt;$B13),0,MAX(0,MIN(1,'У8 Ввод'!$E$247-NETWORKDAYS('У8 Ввод'!$D$247,$B13)+1))/Настройки!$E$14*100)</f>
        <v>0</v>
      </c>
      <c r="II13" s="67" t="n">
        <f aca="false">IF(OR($D13=1,MONTH($B13)&lt;&gt;MONTH(StartDate),'У8 Ввод'!$D$248="",'У8 Ввод'!$E$248="",'У8 Ввод'!$D$248&gt;$B13),0,MAX(0,MIN(1,'У8 Ввод'!$E$248-NETWORKDAYS('У8 Ввод'!$D$248,$B13)+1))/Настройки!$E$14*100)</f>
        <v>0</v>
      </c>
      <c r="IJ13" s="67" t="n">
        <f aca="false">IF(OR($D13=1,MONTH($B13)&lt;&gt;MONTH(StartDate),'У8 Ввод'!$D$249="",'У8 Ввод'!$E$249="",'У8 Ввод'!$D$249&gt;$B13),0,MAX(0,MIN(1,'У8 Ввод'!$E$249-NETWORKDAYS('У8 Ввод'!$D$249,$B13)+1))/Настройки!$E$14*100)</f>
        <v>0</v>
      </c>
      <c r="IK13" s="67" t="n">
        <f aca="false">IF(OR($D13=1,MONTH($B13)&lt;&gt;MONTH(StartDate),'У8 Ввод'!$D$250="",'У8 Ввод'!$E$250="",'У8 Ввод'!$D$250&gt;$B13),0,MAX(0,MIN(1,'У8 Ввод'!$E$250-NETWORKDAYS('У8 Ввод'!$D$250,$B13)+1))/Настройки!$E$14*100)</f>
        <v>0</v>
      </c>
      <c r="IL13" s="67" t="n">
        <f aca="false">IF(OR($D13=1,MONTH($B13)&lt;&gt;MONTH(StartDate),'У8 Ввод'!$D$251="",'У8 Ввод'!$E$251="",'У8 Ввод'!$D$251&gt;$B13),0,MAX(0,MIN(1,'У8 Ввод'!$E$251-NETWORKDAYS('У8 Ввод'!$D$251,$B13)+1))/Настройки!$E$14*100)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IF(OR($D14=1,MONTH($B14)&lt;&gt;MONTH(StartDate),'У8 Ввод'!$D$12="",'У8 Ввод'!$E$12="",'У8 Ввод'!$D$12&gt;$B14),0,MAX(0,MIN(1,'У8 Ввод'!$E$12-NETWORKDAYS('У8 Ввод'!$D$12,$B14)+1))/Настройки!$E$14*100)</f>
        <v>0</v>
      </c>
      <c r="H14" s="67" t="n">
        <f aca="false">IF(OR($D14=1,MONTH($B14)&lt;&gt;MONTH(StartDate),'У8 Ввод'!$D$13="",'У8 Ввод'!$E$13="",'У8 Ввод'!$D$13&gt;$B14),0,MAX(0,MIN(1,'У8 Ввод'!$E$13-NETWORKDAYS('У8 Ввод'!$D$13,$B14)+1))/Настройки!$E$14*100)</f>
        <v>0</v>
      </c>
      <c r="I14" s="67" t="n">
        <f aca="false">IF(OR($D14=1,MONTH($B14)&lt;&gt;MONTH(StartDate),'У8 Ввод'!$D$14="",'У8 Ввод'!$E$14="",'У8 Ввод'!$D$14&gt;$B14),0,MAX(0,MIN(1,'У8 Ввод'!$E$14-NETWORKDAYS('У8 Ввод'!$D$14,$B14)+1))/Настройки!$E$14*100)</f>
        <v>0</v>
      </c>
      <c r="J14" s="67" t="n">
        <f aca="false">IF(OR($D14=1,MONTH($B14)&lt;&gt;MONTH(StartDate),'У8 Ввод'!$D$15="",'У8 Ввод'!$E$15="",'У8 Ввод'!$D$15&gt;$B14),0,MAX(0,MIN(1,'У8 Ввод'!$E$15-NETWORKDAYS('У8 Ввод'!$D$15,$B14)+1))/Настройки!$E$14*100)</f>
        <v>0</v>
      </c>
      <c r="K14" s="67" t="n">
        <f aca="false">IF(OR($D14=1,MONTH($B14)&lt;&gt;MONTH(StartDate),'У8 Ввод'!$D$16="",'У8 Ввод'!$E$16="",'У8 Ввод'!$D$16&gt;$B14),0,MAX(0,MIN(1,'У8 Ввод'!$E$16-NETWORKDAYS('У8 Ввод'!$D$16,$B14)+1))/Настройки!$E$14*100)</f>
        <v>0</v>
      </c>
      <c r="L14" s="67" t="n">
        <f aca="false">IF(OR($D14=1,MONTH($B14)&lt;&gt;MONTH(StartDate),'У8 Ввод'!$D$17="",'У8 Ввод'!$E$17="",'У8 Ввод'!$D$17&gt;$B14),0,MAX(0,MIN(1,'У8 Ввод'!$E$17-NETWORKDAYS('У8 Ввод'!$D$17,$B14)+1))/Настройки!$E$14*100)</f>
        <v>0</v>
      </c>
      <c r="M14" s="67" t="n">
        <f aca="false">IF(OR($D14=1,MONTH($B14)&lt;&gt;MONTH(StartDate),'У8 Ввод'!$D$18="",'У8 Ввод'!$E$18="",'У8 Ввод'!$D$18&gt;$B14),0,MAX(0,MIN(1,'У8 Ввод'!$E$18-NETWORKDAYS('У8 Ввод'!$D$18,$B14)+1))/Настройки!$E$14*100)</f>
        <v>0</v>
      </c>
      <c r="N14" s="67" t="n">
        <f aca="false">IF(OR($D14=1,MONTH($B14)&lt;&gt;MONTH(StartDate),'У8 Ввод'!$D$19="",'У8 Ввод'!$E$19="",'У8 Ввод'!$D$19&gt;$B14),0,MAX(0,MIN(1,'У8 Ввод'!$E$19-NETWORKDAYS('У8 Ввод'!$D$19,$B14)+1))/Настройки!$E$14*100)</f>
        <v>0</v>
      </c>
      <c r="O14" s="67" t="n">
        <f aca="false">IF(OR($D14=1,MONTH($B14)&lt;&gt;MONTH(StartDate),'У8 Ввод'!$D$20="",'У8 Ввод'!$E$20="",'У8 Ввод'!$D$20&gt;$B14),0,MAX(0,MIN(1,'У8 Ввод'!$E$20-NETWORKDAYS('У8 Ввод'!$D$20,$B14)+1))/Настройки!$E$14*100)</f>
        <v>0</v>
      </c>
      <c r="P14" s="67" t="n">
        <f aca="false">IF(OR($D14=1,MONTH($B14)&lt;&gt;MONTH(StartDate),'У8 Ввод'!$D$21="",'У8 Ввод'!$E$21="",'У8 Ввод'!$D$21&gt;$B14),0,MAX(0,MIN(1,'У8 Ввод'!$E$21-NETWORKDAYS('У8 Ввод'!$D$21,$B14)+1))/Настройки!$E$14*100)</f>
        <v>0</v>
      </c>
      <c r="Q14" s="67" t="n">
        <f aca="false">IF(OR($D14=1,MONTH($B14)&lt;&gt;MONTH(StartDate),'У8 Ввод'!$D$22="",'У8 Ввод'!$E$22="",'У8 Ввод'!$D$22&gt;$B14),0,MAX(0,MIN(1,'У8 Ввод'!$E$22-NETWORKDAYS('У8 Ввод'!$D$22,$B14)+1))/Настройки!$E$14*100)</f>
        <v>0</v>
      </c>
      <c r="R14" s="67" t="n">
        <f aca="false">IF(OR($D14=1,MONTH($B14)&lt;&gt;MONTH(StartDate),'У8 Ввод'!$D$23="",'У8 Ввод'!$E$23="",'У8 Ввод'!$D$23&gt;$B14),0,MAX(0,MIN(1,'У8 Ввод'!$E$23-NETWORKDAYS('У8 Ввод'!$D$23,$B14)+1))/Настройки!$E$14*100)</f>
        <v>0</v>
      </c>
      <c r="S14" s="67" t="n">
        <f aca="false">IF(OR($D14=1,MONTH($B14)&lt;&gt;MONTH(StartDate),'У8 Ввод'!$D$24="",'У8 Ввод'!$E$24="",'У8 Ввод'!$D$24&gt;$B14),0,MAX(0,MIN(1,'У8 Ввод'!$E$24-NETWORKDAYS('У8 Ввод'!$D$24,$B14)+1))/Настройки!$E$14*100)</f>
        <v>0</v>
      </c>
      <c r="T14" s="67" t="n">
        <f aca="false">IF(OR($D14=1,MONTH($B14)&lt;&gt;MONTH(StartDate),'У8 Ввод'!$D$25="",'У8 Ввод'!$E$25="",'У8 Ввод'!$D$25&gt;$B14),0,MAX(0,MIN(1,'У8 Ввод'!$E$25-NETWORKDAYS('У8 Ввод'!$D$25,$B14)+1))/Настройки!$E$14*100)</f>
        <v>0</v>
      </c>
      <c r="U14" s="67" t="n">
        <f aca="false">IF(OR($D14=1,MONTH($B14)&lt;&gt;MONTH(StartDate),'У8 Ввод'!$D$26="",'У8 Ввод'!$E$26="",'У8 Ввод'!$D$26&gt;$B14),0,MAX(0,MIN(1,'У8 Ввод'!$E$26-NETWORKDAYS('У8 Ввод'!$D$26,$B14)+1))/Настройки!$E$14*100)</f>
        <v>0</v>
      </c>
      <c r="V14" s="67" t="n">
        <f aca="false">IF(OR($D14=1,MONTH($B14)&lt;&gt;MONTH(StartDate),'У8 Ввод'!$D$27="",'У8 Ввод'!$E$27="",'У8 Ввод'!$D$27&gt;$B14),0,MAX(0,MIN(1,'У8 Ввод'!$E$27-NETWORKDAYS('У8 Ввод'!$D$27,$B14)+1))/Настройки!$E$14*100)</f>
        <v>0</v>
      </c>
      <c r="W14" s="67" t="n">
        <f aca="false">IF(OR($D14=1,MONTH($B14)&lt;&gt;MONTH(StartDate),'У8 Ввод'!$D$28="",'У8 Ввод'!$E$28="",'У8 Ввод'!$D$28&gt;$B14),0,MAX(0,MIN(1,'У8 Ввод'!$E$28-NETWORKDAYS('У8 Ввод'!$D$28,$B14)+1))/Настройки!$E$14*100)</f>
        <v>0</v>
      </c>
      <c r="X14" s="67" t="n">
        <f aca="false">IF(OR($D14=1,MONTH($B14)&lt;&gt;MONTH(StartDate),'У8 Ввод'!$D$29="",'У8 Ввод'!$E$29="",'У8 Ввод'!$D$29&gt;$B14),0,MAX(0,MIN(1,'У8 Ввод'!$E$29-NETWORKDAYS('У8 Ввод'!$D$29,$B14)+1))/Настройки!$E$14*100)</f>
        <v>0</v>
      </c>
      <c r="Y14" s="67" t="n">
        <f aca="false">IF(OR($D14=1,MONTH($B14)&lt;&gt;MONTH(StartDate),'У8 Ввод'!$D$30="",'У8 Ввод'!$E$30="",'У8 Ввод'!$D$30&gt;$B14),0,MAX(0,MIN(1,'У8 Ввод'!$E$30-NETWORKDAYS('У8 Ввод'!$D$30,$B14)+1))/Настройки!$E$14*100)</f>
        <v>0</v>
      </c>
      <c r="Z14" s="67" t="n">
        <f aca="false">IF(OR($D14=1,MONTH($B14)&lt;&gt;MONTH(StartDate),'У8 Ввод'!$D$31="",'У8 Ввод'!$E$31="",'У8 Ввод'!$D$31&gt;$B14),0,MAX(0,MIN(1,'У8 Ввод'!$E$31-NETWORKDAYS('У8 Ввод'!$D$31,$B14)+1))/Настройки!$E$14*100)</f>
        <v>0</v>
      </c>
      <c r="AA14" s="67" t="n">
        <f aca="false">IF(OR($D14=1,MONTH($B14)&lt;&gt;MONTH(StartDate),'У8 Ввод'!$D$32="",'У8 Ввод'!$E$32="",'У8 Ввод'!$D$32&gt;$B14),0,MAX(0,MIN(1,'У8 Ввод'!$E$32-NETWORKDAYS('У8 Ввод'!$D$32,$B14)+1))/Настройки!$E$14*100)</f>
        <v>0</v>
      </c>
      <c r="AB14" s="67" t="n">
        <f aca="false">IF(OR($D14=1,MONTH($B14)&lt;&gt;MONTH(StartDate),'У8 Ввод'!$D$33="",'У8 Ввод'!$E$33="",'У8 Ввод'!$D$33&gt;$B14),0,MAX(0,MIN(1,'У8 Ввод'!$E$33-NETWORKDAYS('У8 Ввод'!$D$33,$B14)+1))/Настройки!$E$14*100)</f>
        <v>0</v>
      </c>
      <c r="AC14" s="67" t="n">
        <f aca="false">IF(OR($D14=1,MONTH($B14)&lt;&gt;MONTH(StartDate),'У8 Ввод'!$D$34="",'У8 Ввод'!$E$34="",'У8 Ввод'!$D$34&gt;$B14),0,MAX(0,MIN(1,'У8 Ввод'!$E$34-NETWORKDAYS('У8 Ввод'!$D$34,$B14)+1))/Настройки!$E$14*100)</f>
        <v>0</v>
      </c>
      <c r="AD14" s="67" t="n">
        <f aca="false">IF(OR($D14=1,MONTH($B14)&lt;&gt;MONTH(StartDate),'У8 Ввод'!$D$35="",'У8 Ввод'!$E$35="",'У8 Ввод'!$D$35&gt;$B14),0,MAX(0,MIN(1,'У8 Ввод'!$E$35-NETWORKDAYS('У8 Ввод'!$D$35,$B14)+1))/Настройки!$E$14*100)</f>
        <v>0</v>
      </c>
      <c r="AE14" s="67" t="n">
        <f aca="false">IF(OR($D14=1,MONTH($B14)&lt;&gt;MONTH(StartDate),'У8 Ввод'!$D$36="",'У8 Ввод'!$E$36="",'У8 Ввод'!$D$36&gt;$B14),0,MAX(0,MIN(1,'У8 Ввод'!$E$36-NETWORKDAYS('У8 Ввод'!$D$36,$B14)+1))/Настройки!$E$14*100)</f>
        <v>0</v>
      </c>
      <c r="AF14" s="67" t="n">
        <f aca="false">IF(OR($D14=1,MONTH($B14)&lt;&gt;MONTH(StartDate),'У8 Ввод'!$D$37="",'У8 Ввод'!$E$37="",'У8 Ввод'!$D$37&gt;$B14),0,MAX(0,MIN(1,'У8 Ввод'!$E$37-NETWORKDAYS('У8 Ввод'!$D$37,$B14)+1))/Настройки!$E$14*100)</f>
        <v>0</v>
      </c>
      <c r="AG14" s="67" t="n">
        <f aca="false">IF(OR($D14=1,MONTH($B14)&lt;&gt;MONTH(StartDate),'У8 Ввод'!$D$38="",'У8 Ввод'!$E$38="",'У8 Ввод'!$D$38&gt;$B14),0,MAX(0,MIN(1,'У8 Ввод'!$E$38-NETWORKDAYS('У8 Ввод'!$D$38,$B14)+1))/Настройки!$E$14*100)</f>
        <v>0</v>
      </c>
      <c r="AH14" s="67" t="n">
        <f aca="false">IF(OR($D14=1,MONTH($B14)&lt;&gt;MONTH(StartDate),'У8 Ввод'!$D$39="",'У8 Ввод'!$E$39="",'У8 Ввод'!$D$39&gt;$B14),0,MAX(0,MIN(1,'У8 Ввод'!$E$39-NETWORKDAYS('У8 Ввод'!$D$39,$B14)+1))/Настройки!$E$14*100)</f>
        <v>0</v>
      </c>
      <c r="AI14" s="67" t="n">
        <f aca="false">IF(OR($D14=1,MONTH($B14)&lt;&gt;MONTH(StartDate),'У8 Ввод'!$D$40="",'У8 Ввод'!$E$40="",'У8 Ввод'!$D$40&gt;$B14),0,MAX(0,MIN(1,'У8 Ввод'!$E$40-NETWORKDAYS('У8 Ввод'!$D$40,$B14)+1))/Настройки!$E$14*100)</f>
        <v>0</v>
      </c>
      <c r="AJ14" s="67" t="n">
        <f aca="false">IF(OR($D14=1,MONTH($B14)&lt;&gt;MONTH(StartDate),'У8 Ввод'!$D$41="",'У8 Ввод'!$E$41="",'У8 Ввод'!$D$41&gt;$B14),0,MAX(0,MIN(1,'У8 Ввод'!$E$41-NETWORKDAYS('У8 Ввод'!$D$41,$B14)+1))/Настройки!$E$14*100)</f>
        <v>0</v>
      </c>
      <c r="AK14" s="67" t="n">
        <f aca="false">IF(OR($D14=1,MONTH($B14)&lt;&gt;MONTH(StartDate),'У8 Ввод'!$D$42="",'У8 Ввод'!$E$42="",'У8 Ввод'!$D$42&gt;$B14),0,MAX(0,MIN(1,'У8 Ввод'!$E$42-NETWORKDAYS('У8 Ввод'!$D$42,$B14)+1))/Настройки!$E$14*100)</f>
        <v>0</v>
      </c>
      <c r="AL14" s="67" t="n">
        <f aca="false">IF(OR($D14=1,MONTH($B14)&lt;&gt;MONTH(StartDate),'У8 Ввод'!$D$43="",'У8 Ввод'!$E$43="",'У8 Ввод'!$D$43&gt;$B14),0,MAX(0,MIN(1,'У8 Ввод'!$E$43-NETWORKDAYS('У8 Ввод'!$D$43,$B14)+1))/Настройки!$E$14*100)</f>
        <v>0</v>
      </c>
      <c r="AM14" s="67" t="n">
        <f aca="false">IF(OR($D14=1,MONTH($B14)&lt;&gt;MONTH(StartDate),'У8 Ввод'!$D$44="",'У8 Ввод'!$E$44="",'У8 Ввод'!$D$44&gt;$B14),0,MAX(0,MIN(1,'У8 Ввод'!$E$44-NETWORKDAYS('У8 Ввод'!$D$44,$B14)+1))/Настройки!$E$14*100)</f>
        <v>0</v>
      </c>
      <c r="AN14" s="67" t="n">
        <f aca="false">IF(OR($D14=1,MONTH($B14)&lt;&gt;MONTH(StartDate),'У8 Ввод'!$D$45="",'У8 Ввод'!$E$45="",'У8 Ввод'!$D$45&gt;$B14),0,MAX(0,MIN(1,'У8 Ввод'!$E$45-NETWORKDAYS('У8 Ввод'!$D$45,$B14)+1))/Настройки!$E$14*100)</f>
        <v>0</v>
      </c>
      <c r="AO14" s="67" t="n">
        <f aca="false">IF(OR($D14=1,MONTH($B14)&lt;&gt;MONTH(StartDate),'У8 Ввод'!$D$46="",'У8 Ввод'!$E$46="",'У8 Ввод'!$D$46&gt;$B14),0,MAX(0,MIN(1,'У8 Ввод'!$E$46-NETWORKDAYS('У8 Ввод'!$D$46,$B14)+1))/Настройки!$E$14*100)</f>
        <v>0</v>
      </c>
      <c r="AP14" s="67" t="n">
        <f aca="false">IF(OR($D14=1,MONTH($B14)&lt;&gt;MONTH(StartDate),'У8 Ввод'!$D$47="",'У8 Ввод'!$E$47="",'У8 Ввод'!$D$47&gt;$B14),0,MAX(0,MIN(1,'У8 Ввод'!$E$47-NETWORKDAYS('У8 Ввод'!$D$47,$B14)+1))/Настройки!$E$14*100)</f>
        <v>0</v>
      </c>
      <c r="AQ14" s="67" t="n">
        <f aca="false">IF(OR($D14=1,MONTH($B14)&lt;&gt;MONTH(StartDate),'У8 Ввод'!$D$48="",'У8 Ввод'!$E$48="",'У8 Ввод'!$D$48&gt;$B14),0,MAX(0,MIN(1,'У8 Ввод'!$E$48-NETWORKDAYS('У8 Ввод'!$D$48,$B14)+1))/Настройки!$E$14*100)</f>
        <v>0</v>
      </c>
      <c r="AR14" s="67" t="n">
        <f aca="false">IF(OR($D14=1,MONTH($B14)&lt;&gt;MONTH(StartDate),'У8 Ввод'!$D$49="",'У8 Ввод'!$E$49="",'У8 Ввод'!$D$49&gt;$B14),0,MAX(0,MIN(1,'У8 Ввод'!$E$49-NETWORKDAYS('У8 Ввод'!$D$49,$B14)+1))/Настройки!$E$14*100)</f>
        <v>0</v>
      </c>
      <c r="AS14" s="67" t="n">
        <f aca="false">IF(OR($D14=1,MONTH($B14)&lt;&gt;MONTH(StartDate),'У8 Ввод'!$D$50="",'У8 Ввод'!$E$50="",'У8 Ввод'!$D$50&gt;$B14),0,MAX(0,MIN(1,'У8 Ввод'!$E$50-NETWORKDAYS('У8 Ввод'!$D$50,$B14)+1))/Настройки!$E$14*100)</f>
        <v>0</v>
      </c>
      <c r="AT14" s="67" t="n">
        <f aca="false">IF(OR($D14=1,MONTH($B14)&lt;&gt;MONTH(StartDate),'У8 Ввод'!$D$51="",'У8 Ввод'!$E$51="",'У8 Ввод'!$D$51&gt;$B14),0,MAX(0,MIN(1,'У8 Ввод'!$E$51-NETWORKDAYS('У8 Ввод'!$D$51,$B14)+1))/Настройки!$E$14*100)</f>
        <v>0</v>
      </c>
      <c r="AU14" s="67" t="n">
        <f aca="false">IF(OR($D14=1,MONTH($B14)&lt;&gt;MONTH(StartDate),'У8 Ввод'!$D$52="",'У8 Ввод'!$E$52="",'У8 Ввод'!$D$52&gt;$B14),0,MAX(0,MIN(1,'У8 Ввод'!$E$52-NETWORKDAYS('У8 Ввод'!$D$52,$B14)+1))/Настройки!$E$14*100)</f>
        <v>0</v>
      </c>
      <c r="AV14" s="67" t="n">
        <f aca="false">IF(OR($D14=1,MONTH($B14)&lt;&gt;MONTH(StartDate),'У8 Ввод'!$D$53="",'У8 Ввод'!$E$53="",'У8 Ввод'!$D$53&gt;$B14),0,MAX(0,MIN(1,'У8 Ввод'!$E$53-NETWORKDAYS('У8 Ввод'!$D$53,$B14)+1))/Настройки!$E$14*100)</f>
        <v>0</v>
      </c>
      <c r="AW14" s="67" t="n">
        <f aca="false">IF(OR($D14=1,MONTH($B14)&lt;&gt;MONTH(StartDate),'У8 Ввод'!$D$54="",'У8 Ввод'!$E$54="",'У8 Ввод'!$D$54&gt;$B14),0,MAX(0,MIN(1,'У8 Ввод'!$E$54-NETWORKDAYS('У8 Ввод'!$D$54,$B14)+1))/Настройки!$E$14*100)</f>
        <v>0</v>
      </c>
      <c r="AX14" s="67" t="n">
        <f aca="false">IF(OR($D14=1,MONTH($B14)&lt;&gt;MONTH(StartDate),'У8 Ввод'!$D$55="",'У8 Ввод'!$E$55="",'У8 Ввод'!$D$55&gt;$B14),0,MAX(0,MIN(1,'У8 Ввод'!$E$55-NETWORKDAYS('У8 Ввод'!$D$55,$B14)+1))/Настройки!$E$14*100)</f>
        <v>0</v>
      </c>
      <c r="AY14" s="67" t="n">
        <f aca="false">IF(OR($D14=1,MONTH($B14)&lt;&gt;MONTH(StartDate),'У8 Ввод'!$D$56="",'У8 Ввод'!$E$56="",'У8 Ввод'!$D$56&gt;$B14),0,MAX(0,MIN(1,'У8 Ввод'!$E$56-NETWORKDAYS('У8 Ввод'!$D$56,$B14)+1))/Настройки!$E$14*100)</f>
        <v>0</v>
      </c>
      <c r="AZ14" s="67" t="n">
        <f aca="false">IF(OR($D14=1,MONTH($B14)&lt;&gt;MONTH(StartDate),'У8 Ввод'!$D$57="",'У8 Ввод'!$E$57="",'У8 Ввод'!$D$57&gt;$B14),0,MAX(0,MIN(1,'У8 Ввод'!$E$57-NETWORKDAYS('У8 Ввод'!$D$57,$B14)+1))/Настройки!$E$14*100)</f>
        <v>0</v>
      </c>
      <c r="BA14" s="67" t="n">
        <f aca="false">IF(OR($D14=1,MONTH($B14)&lt;&gt;MONTH(StartDate),'У8 Ввод'!$D$58="",'У8 Ввод'!$E$58="",'У8 Ввод'!$D$58&gt;$B14),0,MAX(0,MIN(1,'У8 Ввод'!$E$58-NETWORKDAYS('У8 Ввод'!$D$58,$B14)+1))/Настройки!$E$14*100)</f>
        <v>0</v>
      </c>
      <c r="BB14" s="67" t="n">
        <f aca="false">IF(OR($D14=1,MONTH($B14)&lt;&gt;MONTH(StartDate),'У8 Ввод'!$D$59="",'У8 Ввод'!$E$59="",'У8 Ввод'!$D$59&gt;$B14),0,MAX(0,MIN(1,'У8 Ввод'!$E$59-NETWORKDAYS('У8 Ввод'!$D$59,$B14)+1))/Настройки!$E$14*100)</f>
        <v>0</v>
      </c>
      <c r="BC14" s="67" t="n">
        <f aca="false">IF(OR($D14=1,MONTH($B14)&lt;&gt;MONTH(StartDate),'У8 Ввод'!$D$60="",'У8 Ввод'!$E$60="",'У8 Ввод'!$D$60&gt;$B14),0,MAX(0,MIN(1,'У8 Ввод'!$E$60-NETWORKDAYS('У8 Ввод'!$D$60,$B14)+1))/Настройки!$E$14*100)</f>
        <v>0</v>
      </c>
      <c r="BD14" s="67" t="n">
        <f aca="false">IF(OR($D14=1,MONTH($B14)&lt;&gt;MONTH(StartDate),'У8 Ввод'!$D$61="",'У8 Ввод'!$E$61="",'У8 Ввод'!$D$61&gt;$B14),0,MAX(0,MIN(1,'У8 Ввод'!$E$61-NETWORKDAYS('У8 Ввод'!$D$61,$B14)+1))/Настройки!$E$14*100)</f>
        <v>0</v>
      </c>
      <c r="BE14" s="67" t="n">
        <f aca="false">IF(OR($D14=1,MONTH($B14)&lt;&gt;MONTH(StartDate),'У8 Ввод'!$D$62="",'У8 Ввод'!$E$62="",'У8 Ввод'!$D$62&gt;$B14),0,MAX(0,MIN(1,'У8 Ввод'!$E$62-NETWORKDAYS('У8 Ввод'!$D$62,$B14)+1))/Настройки!$E$14*100)</f>
        <v>0</v>
      </c>
      <c r="BF14" s="67" t="n">
        <f aca="false">IF(OR($D14=1,MONTH($B14)&lt;&gt;MONTH(StartDate),'У8 Ввод'!$D$63="",'У8 Ввод'!$E$63="",'У8 Ввод'!$D$63&gt;$B14),0,MAX(0,MIN(1,'У8 Ввод'!$E$63-NETWORKDAYS('У8 Ввод'!$D$63,$B14)+1))/Настройки!$E$14*100)</f>
        <v>0</v>
      </c>
      <c r="BG14" s="67" t="n">
        <f aca="false">IF(OR($D14=1,MONTH($B14)&lt;&gt;MONTH(StartDate),'У8 Ввод'!$D$64="",'У8 Ввод'!$E$64="",'У8 Ввод'!$D$64&gt;$B14),0,MAX(0,MIN(1,'У8 Ввод'!$E$64-NETWORKDAYS('У8 Ввод'!$D$64,$B14)+1))/Настройки!$E$14*100)</f>
        <v>0</v>
      </c>
      <c r="BH14" s="67" t="n">
        <f aca="false">IF(OR($D14=1,MONTH($B14)&lt;&gt;MONTH(StartDate),'У8 Ввод'!$D$65="",'У8 Ввод'!$E$65="",'У8 Ввод'!$D$65&gt;$B14),0,MAX(0,MIN(1,'У8 Ввод'!$E$65-NETWORKDAYS('У8 Ввод'!$D$65,$B14)+1))/Настройки!$E$14*100)</f>
        <v>0</v>
      </c>
      <c r="BI14" s="67" t="n">
        <f aca="false">IF(OR($D14=1,MONTH($B14)&lt;&gt;MONTH(StartDate),'У8 Ввод'!$D$66="",'У8 Ввод'!$E$66="",'У8 Ввод'!$D$66&gt;$B14),0,MAX(0,MIN(1,'У8 Ввод'!$E$66-NETWORKDAYS('У8 Ввод'!$D$66,$B14)+1))/Настройки!$E$14*100)</f>
        <v>0</v>
      </c>
      <c r="BJ14" s="67" t="n">
        <f aca="false">IF(OR($D14=1,MONTH($B14)&lt;&gt;MONTH(StartDate),'У8 Ввод'!$D$67="",'У8 Ввод'!$E$67="",'У8 Ввод'!$D$67&gt;$B14),0,MAX(0,MIN(1,'У8 Ввод'!$E$67-NETWORKDAYS('У8 Ввод'!$D$67,$B14)+1))/Настройки!$E$14*100)</f>
        <v>0</v>
      </c>
      <c r="BK14" s="67" t="n">
        <f aca="false">IF(OR($D14=1,MONTH($B14)&lt;&gt;MONTH(StartDate),'У8 Ввод'!$D$68="",'У8 Ввод'!$E$68="",'У8 Ввод'!$D$68&gt;$B14),0,MAX(0,MIN(1,'У8 Ввод'!$E$68-NETWORKDAYS('У8 Ввод'!$D$68,$B14)+1))/Настройки!$E$14*100)</f>
        <v>0</v>
      </c>
      <c r="BL14" s="67" t="n">
        <f aca="false">IF(OR($D14=1,MONTH($B14)&lt;&gt;MONTH(StartDate),'У8 Ввод'!$D$69="",'У8 Ввод'!$E$69="",'У8 Ввод'!$D$69&gt;$B14),0,MAX(0,MIN(1,'У8 Ввод'!$E$69-NETWORKDAYS('У8 Ввод'!$D$69,$B14)+1))/Настройки!$E$14*100)</f>
        <v>0</v>
      </c>
      <c r="BM14" s="67" t="n">
        <f aca="false">IF(OR($D14=1,MONTH($B14)&lt;&gt;MONTH(StartDate),'У8 Ввод'!$D$70="",'У8 Ввод'!$E$70="",'У8 Ввод'!$D$70&gt;$B14),0,MAX(0,MIN(1,'У8 Ввод'!$E$70-NETWORKDAYS('У8 Ввод'!$D$70,$B14)+1))/Настройки!$E$14*100)</f>
        <v>0</v>
      </c>
      <c r="BN14" s="67" t="n">
        <f aca="false">IF(OR($D14=1,MONTH($B14)&lt;&gt;MONTH(StartDate),'У8 Ввод'!$D$71="",'У8 Ввод'!$E$71="",'У8 Ввод'!$D$71&gt;$B14),0,MAX(0,MIN(1,'У8 Ввод'!$E$71-NETWORKDAYS('У8 Ввод'!$D$71,$B14)+1))/Настройки!$E$14*100)</f>
        <v>0</v>
      </c>
      <c r="BO14" s="67" t="n">
        <f aca="false">IF(OR($D14=1,MONTH($B14)&lt;&gt;MONTH(StartDate),'У8 Ввод'!$D$72="",'У8 Ввод'!$E$72="",'У8 Ввод'!$D$72&gt;$B14),0,MAX(0,MIN(1,'У8 Ввод'!$E$72-NETWORKDAYS('У8 Ввод'!$D$72,$B14)+1))/Настройки!$E$14*100)</f>
        <v>0</v>
      </c>
      <c r="BP14" s="67" t="n">
        <f aca="false">IF(OR($D14=1,MONTH($B14)&lt;&gt;MONTH(StartDate),'У8 Ввод'!$D$73="",'У8 Ввод'!$E$73="",'У8 Ввод'!$D$73&gt;$B14),0,MAX(0,MIN(1,'У8 Ввод'!$E$73-NETWORKDAYS('У8 Ввод'!$D$73,$B14)+1))/Настройки!$E$14*100)</f>
        <v>0</v>
      </c>
      <c r="BQ14" s="67" t="n">
        <f aca="false">IF(OR($D14=1,MONTH($B14)&lt;&gt;MONTH(StartDate),'У8 Ввод'!$D$74="",'У8 Ввод'!$E$74="",'У8 Ввод'!$D$74&gt;$B14),0,MAX(0,MIN(1,'У8 Ввод'!$E$74-NETWORKDAYS('У8 Ввод'!$D$74,$B14)+1))/Настройки!$E$14*100)</f>
        <v>0</v>
      </c>
      <c r="BR14" s="67" t="n">
        <f aca="false">IF(OR($D14=1,MONTH($B14)&lt;&gt;MONTH(StartDate),'У8 Ввод'!$D$75="",'У8 Ввод'!$E$75="",'У8 Ввод'!$D$75&gt;$B14),0,MAX(0,MIN(1,'У8 Ввод'!$E$75-NETWORKDAYS('У8 Ввод'!$D$75,$B14)+1))/Настройки!$E$14*100)</f>
        <v>0</v>
      </c>
      <c r="BS14" s="67" t="n">
        <f aca="false">IF(OR($D14=1,MONTH($B14)&lt;&gt;MONTH(StartDate),'У8 Ввод'!$D$76="",'У8 Ввод'!$E$76="",'У8 Ввод'!$D$76&gt;$B14),0,MAX(0,MIN(1,'У8 Ввод'!$E$76-NETWORKDAYS('У8 Ввод'!$D$76,$B14)+1))/Настройки!$E$14*100)</f>
        <v>0</v>
      </c>
      <c r="BT14" s="67" t="n">
        <f aca="false">IF(OR($D14=1,MONTH($B14)&lt;&gt;MONTH(StartDate),'У8 Ввод'!$D$77="",'У8 Ввод'!$E$77="",'У8 Ввод'!$D$77&gt;$B14),0,MAX(0,MIN(1,'У8 Ввод'!$E$77-NETWORKDAYS('У8 Ввод'!$D$77,$B14)+1))/Настройки!$E$14*100)</f>
        <v>0</v>
      </c>
      <c r="BU14" s="67" t="n">
        <f aca="false">IF(OR($D14=1,MONTH($B14)&lt;&gt;MONTH(StartDate),'У8 Ввод'!$D$78="",'У8 Ввод'!$E$78="",'У8 Ввод'!$D$78&gt;$B14),0,MAX(0,MIN(1,'У8 Ввод'!$E$78-NETWORKDAYS('У8 Ввод'!$D$78,$B14)+1))/Настройки!$E$14*100)</f>
        <v>0</v>
      </c>
      <c r="BV14" s="67" t="n">
        <f aca="false">IF(OR($D14=1,MONTH($B14)&lt;&gt;MONTH(StartDate),'У8 Ввод'!$D$79="",'У8 Ввод'!$E$79="",'У8 Ввод'!$D$79&gt;$B14),0,MAX(0,MIN(1,'У8 Ввод'!$E$79-NETWORKDAYS('У8 Ввод'!$D$79,$B14)+1))/Настройки!$E$14*100)</f>
        <v>0</v>
      </c>
      <c r="BW14" s="67" t="n">
        <f aca="false">IF(OR($D14=1,MONTH($B14)&lt;&gt;MONTH(StartDate),'У8 Ввод'!$D$80="",'У8 Ввод'!$E$80="",'У8 Ввод'!$D$80&gt;$B14),0,MAX(0,MIN(1,'У8 Ввод'!$E$80-NETWORKDAYS('У8 Ввод'!$D$80,$B14)+1))/Настройки!$E$14*100)</f>
        <v>0</v>
      </c>
      <c r="BX14" s="67" t="n">
        <f aca="false">IF(OR($D14=1,MONTH($B14)&lt;&gt;MONTH(StartDate),'У8 Ввод'!$D$81="",'У8 Ввод'!$E$81="",'У8 Ввод'!$D$81&gt;$B14),0,MAX(0,MIN(1,'У8 Ввод'!$E$81-NETWORKDAYS('У8 Ввод'!$D$81,$B14)+1))/Настройки!$E$14*100)</f>
        <v>0</v>
      </c>
      <c r="BY14" s="67" t="n">
        <f aca="false">IF(OR($D14=1,MONTH($B14)&lt;&gt;MONTH(StartDate),'У8 Ввод'!$D$82="",'У8 Ввод'!$E$82="",'У8 Ввод'!$D$82&gt;$B14),0,MAX(0,MIN(1,'У8 Ввод'!$E$82-NETWORKDAYS('У8 Ввод'!$D$82,$B14)+1))/Настройки!$E$14*100)</f>
        <v>0</v>
      </c>
      <c r="BZ14" s="67" t="n">
        <f aca="false">IF(OR($D14=1,MONTH($B14)&lt;&gt;MONTH(StartDate),'У8 Ввод'!$D$83="",'У8 Ввод'!$E$83="",'У8 Ввод'!$D$83&gt;$B14),0,MAX(0,MIN(1,'У8 Ввод'!$E$83-NETWORKDAYS('У8 Ввод'!$D$83,$B14)+1))/Настройки!$E$14*100)</f>
        <v>0</v>
      </c>
      <c r="CA14" s="67" t="n">
        <f aca="false">IF(OR($D14=1,MONTH($B14)&lt;&gt;MONTH(StartDate),'У8 Ввод'!$D$84="",'У8 Ввод'!$E$84="",'У8 Ввод'!$D$84&gt;$B14),0,MAX(0,MIN(1,'У8 Ввод'!$E$84-NETWORKDAYS('У8 Ввод'!$D$84,$B14)+1))/Настройки!$E$14*100)</f>
        <v>0</v>
      </c>
      <c r="CB14" s="67" t="n">
        <f aca="false">IF(OR($D14=1,MONTH($B14)&lt;&gt;MONTH(StartDate),'У8 Ввод'!$D$85="",'У8 Ввод'!$E$85="",'У8 Ввод'!$D$85&gt;$B14),0,MAX(0,MIN(1,'У8 Ввод'!$E$85-NETWORKDAYS('У8 Ввод'!$D$85,$B14)+1))/Настройки!$E$14*100)</f>
        <v>0</v>
      </c>
      <c r="CC14" s="67" t="n">
        <f aca="false">IF(OR($D14=1,MONTH($B14)&lt;&gt;MONTH(StartDate),'У8 Ввод'!$D$86="",'У8 Ввод'!$E$86="",'У8 Ввод'!$D$86&gt;$B14),0,MAX(0,MIN(1,'У8 Ввод'!$E$86-NETWORKDAYS('У8 Ввод'!$D$86,$B14)+1))/Настройки!$E$14*100)</f>
        <v>0</v>
      </c>
      <c r="CD14" s="67" t="n">
        <f aca="false">IF(OR($D14=1,MONTH($B14)&lt;&gt;MONTH(StartDate),'У8 Ввод'!$D$87="",'У8 Ввод'!$E$87="",'У8 Ввод'!$D$87&gt;$B14),0,MAX(0,MIN(1,'У8 Ввод'!$E$87-NETWORKDAYS('У8 Ввод'!$D$87,$B14)+1))/Настройки!$E$14*100)</f>
        <v>0</v>
      </c>
      <c r="CE14" s="67" t="n">
        <f aca="false">IF(OR($D14=1,MONTH($B14)&lt;&gt;MONTH(StartDate),'У8 Ввод'!$D$88="",'У8 Ввод'!$E$88="",'У8 Ввод'!$D$88&gt;$B14),0,MAX(0,MIN(1,'У8 Ввод'!$E$88-NETWORKDAYS('У8 Ввод'!$D$88,$B14)+1))/Настройки!$E$14*100)</f>
        <v>0</v>
      </c>
      <c r="CF14" s="67" t="n">
        <f aca="false">IF(OR($D14=1,MONTH($B14)&lt;&gt;MONTH(StartDate),'У8 Ввод'!$D$89="",'У8 Ввод'!$E$89="",'У8 Ввод'!$D$89&gt;$B14),0,MAX(0,MIN(1,'У8 Ввод'!$E$89-NETWORKDAYS('У8 Ввод'!$D$89,$B14)+1))/Настройки!$E$14*100)</f>
        <v>0</v>
      </c>
      <c r="CG14" s="67" t="n">
        <f aca="false">IF(OR($D14=1,MONTH($B14)&lt;&gt;MONTH(StartDate),'У8 Ввод'!$D$90="",'У8 Ввод'!$E$90="",'У8 Ввод'!$D$90&gt;$B14),0,MAX(0,MIN(1,'У8 Ввод'!$E$90-NETWORKDAYS('У8 Ввод'!$D$90,$B14)+1))/Настройки!$E$14*100)</f>
        <v>0</v>
      </c>
      <c r="CH14" s="67" t="n">
        <f aca="false">IF(OR($D14=1,MONTH($B14)&lt;&gt;MONTH(StartDate),'У8 Ввод'!$D$91="",'У8 Ввод'!$E$91="",'У8 Ввод'!$D$91&gt;$B14),0,MAX(0,MIN(1,'У8 Ввод'!$E$91-NETWORKDAYS('У8 Ввод'!$D$91,$B14)+1))/Настройки!$E$14*100)</f>
        <v>0</v>
      </c>
      <c r="CI14" s="67" t="n">
        <f aca="false">IF(OR($D14=1,MONTH($B14)&lt;&gt;MONTH(StartDate),'У8 Ввод'!$D$92="",'У8 Ввод'!$E$92="",'У8 Ввод'!$D$92&gt;$B14),0,MAX(0,MIN(1,'У8 Ввод'!$E$92-NETWORKDAYS('У8 Ввод'!$D$92,$B14)+1))/Настройки!$E$14*100)</f>
        <v>0</v>
      </c>
      <c r="CJ14" s="67" t="n">
        <f aca="false">IF(OR($D14=1,MONTH($B14)&lt;&gt;MONTH(StartDate),'У8 Ввод'!$D$93="",'У8 Ввод'!$E$93="",'У8 Ввод'!$D$93&gt;$B14),0,MAX(0,MIN(1,'У8 Ввод'!$E$93-NETWORKDAYS('У8 Ввод'!$D$93,$B14)+1))/Настройки!$E$14*100)</f>
        <v>0</v>
      </c>
      <c r="CK14" s="67" t="n">
        <f aca="false">IF(OR($D14=1,MONTH($B14)&lt;&gt;MONTH(StartDate),'У8 Ввод'!$D$94="",'У8 Ввод'!$E$94="",'У8 Ввод'!$D$94&gt;$B14),0,MAX(0,MIN(1,'У8 Ввод'!$E$94-NETWORKDAYS('У8 Ввод'!$D$94,$B14)+1))/Настройки!$E$14*100)</f>
        <v>0</v>
      </c>
      <c r="CL14" s="67" t="n">
        <f aca="false">IF(OR($D14=1,MONTH($B14)&lt;&gt;MONTH(StartDate),'У8 Ввод'!$D$95="",'У8 Ввод'!$E$95="",'У8 Ввод'!$D$95&gt;$B14),0,MAX(0,MIN(1,'У8 Ввод'!$E$95-NETWORKDAYS('У8 Ввод'!$D$95,$B14)+1))/Настройки!$E$14*100)</f>
        <v>0</v>
      </c>
      <c r="CM14" s="67" t="n">
        <f aca="false">IF(OR($D14=1,MONTH($B14)&lt;&gt;MONTH(StartDate),'У8 Ввод'!$D$96="",'У8 Ввод'!$E$96="",'У8 Ввод'!$D$96&gt;$B14),0,MAX(0,MIN(1,'У8 Ввод'!$E$96-NETWORKDAYS('У8 Ввод'!$D$96,$B14)+1))/Настройки!$E$14*100)</f>
        <v>0</v>
      </c>
      <c r="CN14" s="67" t="n">
        <f aca="false">IF(OR($D14=1,MONTH($B14)&lt;&gt;MONTH(StartDate),'У8 Ввод'!$D$97="",'У8 Ввод'!$E$97="",'У8 Ввод'!$D$97&gt;$B14),0,MAX(0,MIN(1,'У8 Ввод'!$E$97-NETWORKDAYS('У8 Ввод'!$D$97,$B14)+1))/Настройки!$E$14*100)</f>
        <v>0</v>
      </c>
      <c r="CO14" s="67" t="n">
        <f aca="false">IF(OR($D14=1,MONTH($B14)&lt;&gt;MONTH(StartDate),'У8 Ввод'!$D$98="",'У8 Ввод'!$E$98="",'У8 Ввод'!$D$98&gt;$B14),0,MAX(0,MIN(1,'У8 Ввод'!$E$98-NETWORKDAYS('У8 Ввод'!$D$98,$B14)+1))/Настройки!$E$14*100)</f>
        <v>0</v>
      </c>
      <c r="CP14" s="67" t="n">
        <f aca="false">IF(OR($D14=1,MONTH($B14)&lt;&gt;MONTH(StartDate),'У8 Ввод'!$D$99="",'У8 Ввод'!$E$99="",'У8 Ввод'!$D$99&gt;$B14),0,MAX(0,MIN(1,'У8 Ввод'!$E$99-NETWORKDAYS('У8 Ввод'!$D$99,$B14)+1))/Настройки!$E$14*100)</f>
        <v>0</v>
      </c>
      <c r="CQ14" s="67" t="n">
        <f aca="false">IF(OR($D14=1,MONTH($B14)&lt;&gt;MONTH(StartDate),'У8 Ввод'!$D$100="",'У8 Ввод'!$E$100="",'У8 Ввод'!$D$100&gt;$B14),0,MAX(0,MIN(1,'У8 Ввод'!$E$100-NETWORKDAYS('У8 Ввод'!$D$100,$B14)+1))/Настройки!$E$14*100)</f>
        <v>0</v>
      </c>
      <c r="CR14" s="67" t="n">
        <f aca="false">IF(OR($D14=1,MONTH($B14)&lt;&gt;MONTH(StartDate),'У8 Ввод'!$D$101="",'У8 Ввод'!$E$101="",'У8 Ввод'!$D$101&gt;$B14),0,MAX(0,MIN(1,'У8 Ввод'!$E$101-NETWORKDAYS('У8 Ввод'!$D$101,$B14)+1))/Настройки!$E$14*100)</f>
        <v>0</v>
      </c>
      <c r="CS14" s="67" t="n">
        <f aca="false">IF(OR($D14=1,MONTH($B14)&lt;&gt;MONTH(StartDate),'У8 Ввод'!$D$102="",'У8 Ввод'!$E$102="",'У8 Ввод'!$D$102&gt;$B14),0,MAX(0,MIN(1,'У8 Ввод'!$E$102-NETWORKDAYS('У8 Ввод'!$D$102,$B14)+1))/Настройки!$E$14*100)</f>
        <v>0</v>
      </c>
      <c r="CT14" s="67" t="n">
        <f aca="false">IF(OR($D14=1,MONTH($B14)&lt;&gt;MONTH(StartDate),'У8 Ввод'!$D$103="",'У8 Ввод'!$E$103="",'У8 Ввод'!$D$103&gt;$B14),0,MAX(0,MIN(1,'У8 Ввод'!$E$103-NETWORKDAYS('У8 Ввод'!$D$103,$B14)+1))/Настройки!$E$14*100)</f>
        <v>0</v>
      </c>
      <c r="CU14" s="67" t="n">
        <f aca="false">IF(OR($D14=1,MONTH($B14)&lt;&gt;MONTH(StartDate),'У8 Ввод'!$D$104="",'У8 Ввод'!$E$104="",'У8 Ввод'!$D$104&gt;$B14),0,MAX(0,MIN(1,'У8 Ввод'!$E$104-NETWORKDAYS('У8 Ввод'!$D$104,$B14)+1))/Настройки!$E$14*100)</f>
        <v>0</v>
      </c>
      <c r="CV14" s="67" t="n">
        <f aca="false">IF(OR($D14=1,MONTH($B14)&lt;&gt;MONTH(StartDate),'У8 Ввод'!$D$105="",'У8 Ввод'!$E$105="",'У8 Ввод'!$D$105&gt;$B14),0,MAX(0,MIN(1,'У8 Ввод'!$E$105-NETWORKDAYS('У8 Ввод'!$D$105,$B14)+1))/Настройки!$E$14*100)</f>
        <v>0</v>
      </c>
      <c r="CW14" s="67" t="n">
        <f aca="false">IF(OR($D14=1,MONTH($B14)&lt;&gt;MONTH(StartDate),'У8 Ввод'!$D$106="",'У8 Ввод'!$E$106="",'У8 Ввод'!$D$106&gt;$B14),0,MAX(0,MIN(1,'У8 Ввод'!$E$106-NETWORKDAYS('У8 Ввод'!$D$106,$B14)+1))/Настройки!$E$14*100)</f>
        <v>0</v>
      </c>
      <c r="CX14" s="67" t="n">
        <f aca="false">IF(OR($D14=1,MONTH($B14)&lt;&gt;MONTH(StartDate),'У8 Ввод'!$D$107="",'У8 Ввод'!$E$107="",'У8 Ввод'!$D$107&gt;$B14),0,MAX(0,MIN(1,'У8 Ввод'!$E$107-NETWORKDAYS('У8 Ввод'!$D$107,$B14)+1))/Настройки!$E$14*100)</f>
        <v>0</v>
      </c>
      <c r="CY14" s="67" t="n">
        <f aca="false">IF(OR($D14=1,MONTH($B14)&lt;&gt;MONTH(StartDate),'У8 Ввод'!$D$108="",'У8 Ввод'!$E$108="",'У8 Ввод'!$D$108&gt;$B14),0,MAX(0,MIN(1,'У8 Ввод'!$E$108-NETWORKDAYS('У8 Ввод'!$D$108,$B14)+1))/Настройки!$E$14*100)</f>
        <v>0</v>
      </c>
      <c r="CZ14" s="67" t="n">
        <f aca="false">IF(OR($D14=1,MONTH($B14)&lt;&gt;MONTH(StartDate),'У8 Ввод'!$D$109="",'У8 Ввод'!$E$109="",'У8 Ввод'!$D$109&gt;$B14),0,MAX(0,MIN(1,'У8 Ввод'!$E$109-NETWORKDAYS('У8 Ввод'!$D$109,$B14)+1))/Настройки!$E$14*100)</f>
        <v>0</v>
      </c>
      <c r="DA14" s="67" t="n">
        <f aca="false">IF(OR($D14=1,MONTH($B14)&lt;&gt;MONTH(StartDate),'У8 Ввод'!$D$110="",'У8 Ввод'!$E$110="",'У8 Ввод'!$D$110&gt;$B14),0,MAX(0,MIN(1,'У8 Ввод'!$E$110-NETWORKDAYS('У8 Ввод'!$D$110,$B14)+1))/Настройки!$E$14*100)</f>
        <v>0</v>
      </c>
      <c r="DB14" s="67" t="n">
        <f aca="false">IF(OR($D14=1,MONTH($B14)&lt;&gt;MONTH(StartDate),'У8 Ввод'!$D$111="",'У8 Ввод'!$E$111="",'У8 Ввод'!$D$111&gt;$B14),0,MAX(0,MIN(1,'У8 Ввод'!$E$111-NETWORKDAYS('У8 Ввод'!$D$111,$B14)+1))/Настройки!$E$14*100)</f>
        <v>0</v>
      </c>
      <c r="DC14" s="67" t="n">
        <f aca="false">IF(OR($D14=1,MONTH($B14)&lt;&gt;MONTH(StartDate),'У8 Ввод'!$D$112="",'У8 Ввод'!$E$112="",'У8 Ввод'!$D$112&gt;$B14),0,MAX(0,MIN(1,'У8 Ввод'!$E$112-NETWORKDAYS('У8 Ввод'!$D$112,$B14)+1))/Настройки!$E$14*100)</f>
        <v>0</v>
      </c>
      <c r="DD14" s="67" t="n">
        <f aca="false">IF(OR($D14=1,MONTH($B14)&lt;&gt;MONTH(StartDate),'У8 Ввод'!$D$113="",'У8 Ввод'!$E$113="",'У8 Ввод'!$D$113&gt;$B14),0,MAX(0,MIN(1,'У8 Ввод'!$E$113-NETWORKDAYS('У8 Ввод'!$D$113,$B14)+1))/Настройки!$E$14*100)</f>
        <v>0</v>
      </c>
      <c r="DE14" s="67" t="n">
        <f aca="false">IF(OR($D14=1,MONTH($B14)&lt;&gt;MONTH(StartDate),'У8 Ввод'!$D$114="",'У8 Ввод'!$E$114="",'У8 Ввод'!$D$114&gt;$B14),0,MAX(0,MIN(1,'У8 Ввод'!$E$114-NETWORKDAYS('У8 Ввод'!$D$114,$B14)+1))/Настройки!$E$14*100)</f>
        <v>0</v>
      </c>
      <c r="DF14" s="67" t="n">
        <f aca="false">IF(OR($D14=1,MONTH($B14)&lt;&gt;MONTH(StartDate),'У8 Ввод'!$D$115="",'У8 Ввод'!$E$115="",'У8 Ввод'!$D$115&gt;$B14),0,MAX(0,MIN(1,'У8 Ввод'!$E$115-NETWORKDAYS('У8 Ввод'!$D$115,$B14)+1))/Настройки!$E$14*100)</f>
        <v>0</v>
      </c>
      <c r="DG14" s="67" t="n">
        <f aca="false">IF(OR($D14=1,MONTH($B14)&lt;&gt;MONTH(StartDate),'У8 Ввод'!$D$116="",'У8 Ввод'!$E$116="",'У8 Ввод'!$D$116&gt;$B14),0,MAX(0,MIN(1,'У8 Ввод'!$E$116-NETWORKDAYS('У8 Ввод'!$D$116,$B14)+1))/Настройки!$E$14*100)</f>
        <v>0</v>
      </c>
      <c r="DH14" s="67" t="n">
        <f aca="false">IF(OR($D14=1,MONTH($B14)&lt;&gt;MONTH(StartDate),'У8 Ввод'!$D$117="",'У8 Ввод'!$E$117="",'У8 Ввод'!$D$117&gt;$B14),0,MAX(0,MIN(1,'У8 Ввод'!$E$117-NETWORKDAYS('У8 Ввод'!$D$117,$B14)+1))/Настройки!$E$14*100)</f>
        <v>0</v>
      </c>
      <c r="DI14" s="67" t="n">
        <f aca="false">IF(OR($D14=1,MONTH($B14)&lt;&gt;MONTH(StartDate),'У8 Ввод'!$D$118="",'У8 Ввод'!$E$118="",'У8 Ввод'!$D$118&gt;$B14),0,MAX(0,MIN(1,'У8 Ввод'!$E$118-NETWORKDAYS('У8 Ввод'!$D$118,$B14)+1))/Настройки!$E$14*100)</f>
        <v>0</v>
      </c>
      <c r="DJ14" s="67" t="n">
        <f aca="false">IF(OR($D14=1,MONTH($B14)&lt;&gt;MONTH(StartDate),'У8 Ввод'!$D$119="",'У8 Ввод'!$E$119="",'У8 Ввод'!$D$119&gt;$B14),0,MAX(0,MIN(1,'У8 Ввод'!$E$119-NETWORKDAYS('У8 Ввод'!$D$119,$B14)+1))/Настройки!$E$14*100)</f>
        <v>0</v>
      </c>
      <c r="DK14" s="67" t="n">
        <f aca="false">IF(OR($D14=1,MONTH($B14)&lt;&gt;MONTH(StartDate),'У8 Ввод'!$D$120="",'У8 Ввод'!$E$120="",'У8 Ввод'!$D$120&gt;$B14),0,MAX(0,MIN(1,'У8 Ввод'!$E$120-NETWORKDAYS('У8 Ввод'!$D$120,$B14)+1))/Настройки!$E$14*100)</f>
        <v>0</v>
      </c>
      <c r="DL14" s="67" t="n">
        <f aca="false">IF(OR($D14=1,MONTH($B14)&lt;&gt;MONTH(StartDate),'У8 Ввод'!$D$121="",'У8 Ввод'!$E$121="",'У8 Ввод'!$D$121&gt;$B14),0,MAX(0,MIN(1,'У8 Ввод'!$E$121-NETWORKDAYS('У8 Ввод'!$D$121,$B14)+1))/Настройки!$E$14*100)</f>
        <v>0</v>
      </c>
      <c r="DM14" s="67" t="n">
        <f aca="false">IF(OR($D14=1,MONTH($B14)&lt;&gt;MONTH(StartDate),'У8 Ввод'!$D$122="",'У8 Ввод'!$E$122="",'У8 Ввод'!$D$122&gt;$B14),0,MAX(0,MIN(1,'У8 Ввод'!$E$122-NETWORKDAYS('У8 Ввод'!$D$122,$B14)+1))/Настройки!$E$14*100)</f>
        <v>0</v>
      </c>
      <c r="DN14" s="67" t="n">
        <f aca="false">IF(OR($D14=1,MONTH($B14)&lt;&gt;MONTH(StartDate),'У8 Ввод'!$D$123="",'У8 Ввод'!$E$123="",'У8 Ввод'!$D$123&gt;$B14),0,MAX(0,MIN(1,'У8 Ввод'!$E$123-NETWORKDAYS('У8 Ввод'!$D$123,$B14)+1))/Настройки!$E$14*100)</f>
        <v>0</v>
      </c>
      <c r="DO14" s="67" t="n">
        <f aca="false">IF(OR($D14=1,MONTH($B14)&lt;&gt;MONTH(StartDate),'У8 Ввод'!$D$124="",'У8 Ввод'!$E$124="",'У8 Ввод'!$D$124&gt;$B14),0,MAX(0,MIN(1,'У8 Ввод'!$E$124-NETWORKDAYS('У8 Ввод'!$D$124,$B14)+1))/Настройки!$E$14*100)</f>
        <v>0</v>
      </c>
      <c r="DP14" s="67" t="n">
        <f aca="false">IF(OR($D14=1,MONTH($B14)&lt;&gt;MONTH(StartDate),'У8 Ввод'!$D$125="",'У8 Ввод'!$E$125="",'У8 Ввод'!$D$125&gt;$B14),0,MAX(0,MIN(1,'У8 Ввод'!$E$125-NETWORKDAYS('У8 Ввод'!$D$125,$B14)+1))/Настройки!$E$14*100)</f>
        <v>0</v>
      </c>
      <c r="DQ14" s="67" t="n">
        <f aca="false">IF(OR($D14=1,MONTH($B14)&lt;&gt;MONTH(StartDate),'У8 Ввод'!$D$126="",'У8 Ввод'!$E$126="",'У8 Ввод'!$D$126&gt;$B14),0,MAX(0,MIN(1,'У8 Ввод'!$E$126-NETWORKDAYS('У8 Ввод'!$D$126,$B14)+1))/Настройки!$E$14*100)</f>
        <v>0</v>
      </c>
      <c r="DR14" s="67" t="n">
        <f aca="false">IF(OR($D14=1,MONTH($B14)&lt;&gt;MONTH(StartDate),'У8 Ввод'!$D$127="",'У8 Ввод'!$E$127="",'У8 Ввод'!$D$127&gt;$B14),0,MAX(0,MIN(1,'У8 Ввод'!$E$127-NETWORKDAYS('У8 Ввод'!$D$127,$B14)+1))/Настройки!$E$14*100)</f>
        <v>0</v>
      </c>
      <c r="DS14" s="67" t="n">
        <f aca="false">IF(OR($D14=1,MONTH($B14)&lt;&gt;MONTH(StartDate),'У8 Ввод'!$D$128="",'У8 Ввод'!$E$128="",'У8 Ввод'!$D$128&gt;$B14),0,MAX(0,MIN(1,'У8 Ввод'!$E$128-NETWORKDAYS('У8 Ввод'!$D$128,$B14)+1))/Настройки!$E$14*100)</f>
        <v>0</v>
      </c>
      <c r="DT14" s="67" t="n">
        <f aca="false">IF(OR($D14=1,MONTH($B14)&lt;&gt;MONTH(StartDate),'У8 Ввод'!$D$129="",'У8 Ввод'!$E$129="",'У8 Ввод'!$D$129&gt;$B14),0,MAX(0,MIN(1,'У8 Ввод'!$E$129-NETWORKDAYS('У8 Ввод'!$D$129,$B14)+1))/Настройки!$E$14*100)</f>
        <v>0</v>
      </c>
      <c r="DU14" s="67" t="n">
        <f aca="false">IF(OR($D14=1,MONTH($B14)&lt;&gt;MONTH(StartDate),'У8 Ввод'!$D$130="",'У8 Ввод'!$E$130="",'У8 Ввод'!$D$130&gt;$B14),0,MAX(0,MIN(1,'У8 Ввод'!$E$130-NETWORKDAYS('У8 Ввод'!$D$130,$B14)+1))/Настройки!$E$14*100)</f>
        <v>0</v>
      </c>
      <c r="DV14" s="67" t="n">
        <f aca="false">IF(OR($D14=1,MONTH($B14)&lt;&gt;MONTH(StartDate),'У8 Ввод'!$D$131="",'У8 Ввод'!$E$131="",'У8 Ввод'!$D$131&gt;$B14),0,MAX(0,MIN(1,'У8 Ввод'!$E$131-NETWORKDAYS('У8 Ввод'!$D$131,$B14)+1))/Настройки!$E$14*100)</f>
        <v>0</v>
      </c>
      <c r="DW14" s="67" t="n">
        <f aca="false">IF(OR($D14=1,MONTH($B14)&lt;&gt;MONTH(StartDate),'У8 Ввод'!$D$132="",'У8 Ввод'!$E$132="",'У8 Ввод'!$D$132&gt;$B14),0,MAX(0,MIN(1,'У8 Ввод'!$E$132-NETWORKDAYS('У8 Ввод'!$D$132,$B14)+1))/Настройки!$E$14*100)</f>
        <v>0</v>
      </c>
      <c r="DX14" s="67" t="n">
        <f aca="false">IF(OR($D14=1,MONTH($B14)&lt;&gt;MONTH(StartDate),'У8 Ввод'!$D$133="",'У8 Ввод'!$E$133="",'У8 Ввод'!$D$133&gt;$B14),0,MAX(0,MIN(1,'У8 Ввод'!$E$133-NETWORKDAYS('У8 Ввод'!$D$133,$B14)+1))/Настройки!$E$14*100)</f>
        <v>0</v>
      </c>
      <c r="DY14" s="67" t="n">
        <f aca="false">IF(OR($D14=1,MONTH($B14)&lt;&gt;MONTH(StartDate),'У8 Ввод'!$D$134="",'У8 Ввод'!$E$134="",'У8 Ввод'!$D$134&gt;$B14),0,MAX(0,MIN(1,'У8 Ввод'!$E$134-NETWORKDAYS('У8 Ввод'!$D$134,$B14)+1))/Настройки!$E$14*100)</f>
        <v>0</v>
      </c>
      <c r="DZ14" s="67" t="n">
        <f aca="false">IF(OR($D14=1,MONTH($B14)&lt;&gt;MONTH(StartDate),'У8 Ввод'!$D$135="",'У8 Ввод'!$E$135="",'У8 Ввод'!$D$135&gt;$B14),0,MAX(0,MIN(1,'У8 Ввод'!$E$135-NETWORKDAYS('У8 Ввод'!$D$135,$B14)+1))/Настройки!$E$14*100)</f>
        <v>0</v>
      </c>
      <c r="EA14" s="67" t="n">
        <f aca="false">IF(OR($D14=1,MONTH($B14)&lt;&gt;MONTH(StartDate),'У8 Ввод'!$D$136="",'У8 Ввод'!$E$136="",'У8 Ввод'!$D$136&gt;$B14),0,MAX(0,MIN(1,'У8 Ввод'!$E$136-NETWORKDAYS('У8 Ввод'!$D$136,$B14)+1))/Настройки!$E$14*100)</f>
        <v>0</v>
      </c>
      <c r="EB14" s="67" t="n">
        <f aca="false">IF(OR($D14=1,MONTH($B14)&lt;&gt;MONTH(StartDate),'У8 Ввод'!$D$137="",'У8 Ввод'!$E$137="",'У8 Ввод'!$D$137&gt;$B14),0,MAX(0,MIN(1,'У8 Ввод'!$E$137-NETWORKDAYS('У8 Ввод'!$D$137,$B14)+1))/Настройки!$E$14*100)</f>
        <v>0</v>
      </c>
      <c r="EC14" s="67" t="n">
        <f aca="false">IF(OR($D14=1,MONTH($B14)&lt;&gt;MONTH(StartDate),'У8 Ввод'!$D$138="",'У8 Ввод'!$E$138="",'У8 Ввод'!$D$138&gt;$B14),0,MAX(0,MIN(1,'У8 Ввод'!$E$138-NETWORKDAYS('У8 Ввод'!$D$138,$B14)+1))/Настройки!$E$14*100)</f>
        <v>0</v>
      </c>
      <c r="ED14" s="67" t="n">
        <f aca="false">IF(OR($D14=1,MONTH($B14)&lt;&gt;MONTH(StartDate),'У8 Ввод'!$D$139="",'У8 Ввод'!$E$139="",'У8 Ввод'!$D$139&gt;$B14),0,MAX(0,MIN(1,'У8 Ввод'!$E$139-NETWORKDAYS('У8 Ввод'!$D$139,$B14)+1))/Настройки!$E$14*100)</f>
        <v>0</v>
      </c>
      <c r="EE14" s="67" t="n">
        <f aca="false">IF(OR($D14=1,MONTH($B14)&lt;&gt;MONTH(StartDate),'У8 Ввод'!$D$140="",'У8 Ввод'!$E$140="",'У8 Ввод'!$D$140&gt;$B14),0,MAX(0,MIN(1,'У8 Ввод'!$E$140-NETWORKDAYS('У8 Ввод'!$D$140,$B14)+1))/Настройки!$E$14*100)</f>
        <v>0</v>
      </c>
      <c r="EF14" s="67" t="n">
        <f aca="false">IF(OR($D14=1,MONTH($B14)&lt;&gt;MONTH(StartDate),'У8 Ввод'!$D$141="",'У8 Ввод'!$E$141="",'У8 Ввод'!$D$141&gt;$B14),0,MAX(0,MIN(1,'У8 Ввод'!$E$141-NETWORKDAYS('У8 Ввод'!$D$141,$B14)+1))/Настройки!$E$14*100)</f>
        <v>0</v>
      </c>
      <c r="EG14" s="67" t="n">
        <f aca="false">IF(OR($D14=1,MONTH($B14)&lt;&gt;MONTH(StartDate),'У8 Ввод'!$D$142="",'У8 Ввод'!$E$142="",'У8 Ввод'!$D$142&gt;$B14),0,MAX(0,MIN(1,'У8 Ввод'!$E$142-NETWORKDAYS('У8 Ввод'!$D$142,$B14)+1))/Настройки!$E$14*100)</f>
        <v>0</v>
      </c>
      <c r="EH14" s="67" t="n">
        <f aca="false">IF(OR($D14=1,MONTH($B14)&lt;&gt;MONTH(StartDate),'У8 Ввод'!$D$143="",'У8 Ввод'!$E$143="",'У8 Ввод'!$D$143&gt;$B14),0,MAX(0,MIN(1,'У8 Ввод'!$E$143-NETWORKDAYS('У8 Ввод'!$D$143,$B14)+1))/Настройки!$E$14*100)</f>
        <v>0</v>
      </c>
      <c r="EI14" s="67" t="n">
        <f aca="false">IF(OR($D14=1,MONTH($B14)&lt;&gt;MONTH(StartDate),'У8 Ввод'!$D$144="",'У8 Ввод'!$E$144="",'У8 Ввод'!$D$144&gt;$B14),0,MAX(0,MIN(1,'У8 Ввод'!$E$144-NETWORKDAYS('У8 Ввод'!$D$144,$B14)+1))/Настройки!$E$14*100)</f>
        <v>0</v>
      </c>
      <c r="EJ14" s="67" t="n">
        <f aca="false">IF(OR($D14=1,MONTH($B14)&lt;&gt;MONTH(StartDate),'У8 Ввод'!$D$145="",'У8 Ввод'!$E$145="",'У8 Ввод'!$D$145&gt;$B14),0,MAX(0,MIN(1,'У8 Ввод'!$E$145-NETWORKDAYS('У8 Ввод'!$D$145,$B14)+1))/Настройки!$E$14*100)</f>
        <v>0</v>
      </c>
      <c r="EK14" s="67" t="n">
        <f aca="false">IF(OR($D14=1,MONTH($B14)&lt;&gt;MONTH(StartDate),'У8 Ввод'!$D$146="",'У8 Ввод'!$E$146="",'У8 Ввод'!$D$146&gt;$B14),0,MAX(0,MIN(1,'У8 Ввод'!$E$146-NETWORKDAYS('У8 Ввод'!$D$146,$B14)+1))/Настройки!$E$14*100)</f>
        <v>0</v>
      </c>
      <c r="EL14" s="67" t="n">
        <f aca="false">IF(OR($D14=1,MONTH($B14)&lt;&gt;MONTH(StartDate),'У8 Ввод'!$D$147="",'У8 Ввод'!$E$147="",'У8 Ввод'!$D$147&gt;$B14),0,MAX(0,MIN(1,'У8 Ввод'!$E$147-NETWORKDAYS('У8 Ввод'!$D$147,$B14)+1))/Настройки!$E$14*100)</f>
        <v>0</v>
      </c>
      <c r="EM14" s="67" t="n">
        <f aca="false">IF(OR($D14=1,MONTH($B14)&lt;&gt;MONTH(StartDate),'У8 Ввод'!$D$148="",'У8 Ввод'!$E$148="",'У8 Ввод'!$D$148&gt;$B14),0,MAX(0,MIN(1,'У8 Ввод'!$E$148-NETWORKDAYS('У8 Ввод'!$D$148,$B14)+1))/Настройки!$E$14*100)</f>
        <v>0</v>
      </c>
      <c r="EN14" s="67" t="n">
        <f aca="false">IF(OR($D14=1,MONTH($B14)&lt;&gt;MONTH(StartDate),'У8 Ввод'!$D$149="",'У8 Ввод'!$E$149="",'У8 Ввод'!$D$149&gt;$B14),0,MAX(0,MIN(1,'У8 Ввод'!$E$149-NETWORKDAYS('У8 Ввод'!$D$149,$B14)+1))/Настройки!$E$14*100)</f>
        <v>0</v>
      </c>
      <c r="EO14" s="67" t="n">
        <f aca="false">IF(OR($D14=1,MONTH($B14)&lt;&gt;MONTH(StartDate),'У8 Ввод'!$D$150="",'У8 Ввод'!$E$150="",'У8 Ввод'!$D$150&gt;$B14),0,MAX(0,MIN(1,'У8 Ввод'!$E$150-NETWORKDAYS('У8 Ввод'!$D$150,$B14)+1))/Настройки!$E$14*100)</f>
        <v>0</v>
      </c>
      <c r="EP14" s="67" t="n">
        <f aca="false">IF(OR($D14=1,MONTH($B14)&lt;&gt;MONTH(StartDate),'У8 Ввод'!$D$151="",'У8 Ввод'!$E$151="",'У8 Ввод'!$D$151&gt;$B14),0,MAX(0,MIN(1,'У8 Ввод'!$E$151-NETWORKDAYS('У8 Ввод'!$D$151,$B14)+1))/Настройки!$E$14*100)</f>
        <v>0</v>
      </c>
      <c r="EQ14" s="67" t="n">
        <f aca="false">IF(OR($D14=1,MONTH($B14)&lt;&gt;MONTH(StartDate),'У8 Ввод'!$D$152="",'У8 Ввод'!$E$152="",'У8 Ввод'!$D$152&gt;$B14),0,MAX(0,MIN(1,'У8 Ввод'!$E$152-NETWORKDAYS('У8 Ввод'!$D$152,$B14)+1))/Настройки!$E$14*100)</f>
        <v>0</v>
      </c>
      <c r="ER14" s="67" t="n">
        <f aca="false">IF(OR($D14=1,MONTH($B14)&lt;&gt;MONTH(StartDate),'У8 Ввод'!$D$153="",'У8 Ввод'!$E$153="",'У8 Ввод'!$D$153&gt;$B14),0,MAX(0,MIN(1,'У8 Ввод'!$E$153-NETWORKDAYS('У8 Ввод'!$D$153,$B14)+1))/Настройки!$E$14*100)</f>
        <v>0</v>
      </c>
      <c r="ES14" s="67" t="n">
        <f aca="false">IF(OR($D14=1,MONTH($B14)&lt;&gt;MONTH(StartDate),'У8 Ввод'!$D$154="",'У8 Ввод'!$E$154="",'У8 Ввод'!$D$154&gt;$B14),0,MAX(0,MIN(1,'У8 Ввод'!$E$154-NETWORKDAYS('У8 Ввод'!$D$154,$B14)+1))/Настройки!$E$14*100)</f>
        <v>0</v>
      </c>
      <c r="ET14" s="67" t="n">
        <f aca="false">IF(OR($D14=1,MONTH($B14)&lt;&gt;MONTH(StartDate),'У8 Ввод'!$D$155="",'У8 Ввод'!$E$155="",'У8 Ввод'!$D$155&gt;$B14),0,MAX(0,MIN(1,'У8 Ввод'!$E$155-NETWORKDAYS('У8 Ввод'!$D$155,$B14)+1))/Настройки!$E$14*100)</f>
        <v>0</v>
      </c>
      <c r="EU14" s="67" t="n">
        <f aca="false">IF(OR($D14=1,MONTH($B14)&lt;&gt;MONTH(StartDate),'У8 Ввод'!$D$156="",'У8 Ввод'!$E$156="",'У8 Ввод'!$D$156&gt;$B14),0,MAX(0,MIN(1,'У8 Ввод'!$E$156-NETWORKDAYS('У8 Ввод'!$D$156,$B14)+1))/Настройки!$E$14*100)</f>
        <v>0</v>
      </c>
      <c r="EV14" s="67" t="n">
        <f aca="false">IF(OR($D14=1,MONTH($B14)&lt;&gt;MONTH(StartDate),'У8 Ввод'!$D$157="",'У8 Ввод'!$E$157="",'У8 Ввод'!$D$157&gt;$B14),0,MAX(0,MIN(1,'У8 Ввод'!$E$157-NETWORKDAYS('У8 Ввод'!$D$157,$B14)+1))/Настройки!$E$14*100)</f>
        <v>0</v>
      </c>
      <c r="EW14" s="67" t="n">
        <f aca="false">IF(OR($D14=1,MONTH($B14)&lt;&gt;MONTH(StartDate),'У8 Ввод'!$D$158="",'У8 Ввод'!$E$158="",'У8 Ввод'!$D$158&gt;$B14),0,MAX(0,MIN(1,'У8 Ввод'!$E$158-NETWORKDAYS('У8 Ввод'!$D$158,$B14)+1))/Настройки!$E$14*100)</f>
        <v>0</v>
      </c>
      <c r="EX14" s="67" t="n">
        <f aca="false">IF(OR($D14=1,MONTH($B14)&lt;&gt;MONTH(StartDate),'У8 Ввод'!$D$159="",'У8 Ввод'!$E$159="",'У8 Ввод'!$D$159&gt;$B14),0,MAX(0,MIN(1,'У8 Ввод'!$E$159-NETWORKDAYS('У8 Ввод'!$D$159,$B14)+1))/Настройки!$E$14*100)</f>
        <v>0</v>
      </c>
      <c r="EY14" s="67" t="n">
        <f aca="false">IF(OR($D14=1,MONTH($B14)&lt;&gt;MONTH(StartDate),'У8 Ввод'!$D$160="",'У8 Ввод'!$E$160="",'У8 Ввод'!$D$160&gt;$B14),0,MAX(0,MIN(1,'У8 Ввод'!$E$160-NETWORKDAYS('У8 Ввод'!$D$160,$B14)+1))/Настройки!$E$14*100)</f>
        <v>0</v>
      </c>
      <c r="EZ14" s="67" t="n">
        <f aca="false">IF(OR($D14=1,MONTH($B14)&lt;&gt;MONTH(StartDate),'У8 Ввод'!$D$161="",'У8 Ввод'!$E$161="",'У8 Ввод'!$D$161&gt;$B14),0,MAX(0,MIN(1,'У8 Ввод'!$E$161-NETWORKDAYS('У8 Ввод'!$D$161,$B14)+1))/Настройки!$E$14*100)</f>
        <v>0</v>
      </c>
      <c r="FA14" s="67" t="n">
        <f aca="false">IF(OR($D14=1,MONTH($B14)&lt;&gt;MONTH(StartDate),'У8 Ввод'!$D$162="",'У8 Ввод'!$E$162="",'У8 Ввод'!$D$162&gt;$B14),0,MAX(0,MIN(1,'У8 Ввод'!$E$162-NETWORKDAYS('У8 Ввод'!$D$162,$B14)+1))/Настройки!$E$14*100)</f>
        <v>0</v>
      </c>
      <c r="FB14" s="67" t="n">
        <f aca="false">IF(OR($D14=1,MONTH($B14)&lt;&gt;MONTH(StartDate),'У8 Ввод'!$D$163="",'У8 Ввод'!$E$163="",'У8 Ввод'!$D$163&gt;$B14),0,MAX(0,MIN(1,'У8 Ввод'!$E$163-NETWORKDAYS('У8 Ввод'!$D$163,$B14)+1))/Настройки!$E$14*100)</f>
        <v>0</v>
      </c>
      <c r="FC14" s="67" t="n">
        <f aca="false">IF(OR($D14=1,MONTH($B14)&lt;&gt;MONTH(StartDate),'У8 Ввод'!$D$164="",'У8 Ввод'!$E$164="",'У8 Ввод'!$D$164&gt;$B14),0,MAX(0,MIN(1,'У8 Ввод'!$E$164-NETWORKDAYS('У8 Ввод'!$D$164,$B14)+1))/Настройки!$E$14*100)</f>
        <v>0</v>
      </c>
      <c r="FD14" s="67" t="n">
        <f aca="false">IF(OR($D14=1,MONTH($B14)&lt;&gt;MONTH(StartDate),'У8 Ввод'!$D$165="",'У8 Ввод'!$E$165="",'У8 Ввод'!$D$165&gt;$B14),0,MAX(0,MIN(1,'У8 Ввод'!$E$165-NETWORKDAYS('У8 Ввод'!$D$165,$B14)+1))/Настройки!$E$14*100)</f>
        <v>0</v>
      </c>
      <c r="FE14" s="67" t="n">
        <f aca="false">IF(OR($D14=1,MONTH($B14)&lt;&gt;MONTH(StartDate),'У8 Ввод'!$D$166="",'У8 Ввод'!$E$166="",'У8 Ввод'!$D$166&gt;$B14),0,MAX(0,MIN(1,'У8 Ввод'!$E$166-NETWORKDAYS('У8 Ввод'!$D$166,$B14)+1))/Настройки!$E$14*100)</f>
        <v>0</v>
      </c>
      <c r="FF14" s="67" t="n">
        <f aca="false">IF(OR($D14=1,MONTH($B14)&lt;&gt;MONTH(StartDate),'У8 Ввод'!$D$167="",'У8 Ввод'!$E$167="",'У8 Ввод'!$D$167&gt;$B14),0,MAX(0,MIN(1,'У8 Ввод'!$E$167-NETWORKDAYS('У8 Ввод'!$D$167,$B14)+1))/Настройки!$E$14*100)</f>
        <v>0</v>
      </c>
      <c r="FG14" s="67" t="n">
        <f aca="false">IF(OR($D14=1,MONTH($B14)&lt;&gt;MONTH(StartDate),'У8 Ввод'!$D$168="",'У8 Ввод'!$E$168="",'У8 Ввод'!$D$168&gt;$B14),0,MAX(0,MIN(1,'У8 Ввод'!$E$168-NETWORKDAYS('У8 Ввод'!$D$168,$B14)+1))/Настройки!$E$14*100)</f>
        <v>0</v>
      </c>
      <c r="FH14" s="67" t="n">
        <f aca="false">IF(OR($D14=1,MONTH($B14)&lt;&gt;MONTH(StartDate),'У8 Ввод'!$D$169="",'У8 Ввод'!$E$169="",'У8 Ввод'!$D$169&gt;$B14),0,MAX(0,MIN(1,'У8 Ввод'!$E$169-NETWORKDAYS('У8 Ввод'!$D$169,$B14)+1))/Настройки!$E$14*100)</f>
        <v>0</v>
      </c>
      <c r="FI14" s="67" t="n">
        <f aca="false">IF(OR($D14=1,MONTH($B14)&lt;&gt;MONTH(StartDate),'У8 Ввод'!$D$170="",'У8 Ввод'!$E$170="",'У8 Ввод'!$D$170&gt;$B14),0,MAX(0,MIN(1,'У8 Ввод'!$E$170-NETWORKDAYS('У8 Ввод'!$D$170,$B14)+1))/Настройки!$E$14*100)</f>
        <v>0</v>
      </c>
      <c r="FJ14" s="67" t="n">
        <f aca="false">IF(OR($D14=1,MONTH($B14)&lt;&gt;MONTH(StartDate),'У8 Ввод'!$D$171="",'У8 Ввод'!$E$171="",'У8 Ввод'!$D$171&gt;$B14),0,MAX(0,MIN(1,'У8 Ввод'!$E$171-NETWORKDAYS('У8 Ввод'!$D$171,$B14)+1))/Настройки!$E$14*100)</f>
        <v>0</v>
      </c>
      <c r="FK14" s="67" t="n">
        <f aca="false">IF(OR($D14=1,MONTH($B14)&lt;&gt;MONTH(StartDate),'У8 Ввод'!$D$172="",'У8 Ввод'!$E$172="",'У8 Ввод'!$D$172&gt;$B14),0,MAX(0,MIN(1,'У8 Ввод'!$E$172-NETWORKDAYS('У8 Ввод'!$D$172,$B14)+1))/Настройки!$E$14*100)</f>
        <v>0</v>
      </c>
      <c r="FL14" s="67" t="n">
        <f aca="false">IF(OR($D14=1,MONTH($B14)&lt;&gt;MONTH(StartDate),'У8 Ввод'!$D$173="",'У8 Ввод'!$E$173="",'У8 Ввод'!$D$173&gt;$B14),0,MAX(0,MIN(1,'У8 Ввод'!$E$173-NETWORKDAYS('У8 Ввод'!$D$173,$B14)+1))/Настройки!$E$14*100)</f>
        <v>0</v>
      </c>
      <c r="FM14" s="67" t="n">
        <f aca="false">IF(OR($D14=1,MONTH($B14)&lt;&gt;MONTH(StartDate),'У8 Ввод'!$D$174="",'У8 Ввод'!$E$174="",'У8 Ввод'!$D$174&gt;$B14),0,MAX(0,MIN(1,'У8 Ввод'!$E$174-NETWORKDAYS('У8 Ввод'!$D$174,$B14)+1))/Настройки!$E$14*100)</f>
        <v>0</v>
      </c>
      <c r="FN14" s="67" t="n">
        <f aca="false">IF(OR($D14=1,MONTH($B14)&lt;&gt;MONTH(StartDate),'У8 Ввод'!$D$175="",'У8 Ввод'!$E$175="",'У8 Ввод'!$D$175&gt;$B14),0,MAX(0,MIN(1,'У8 Ввод'!$E$175-NETWORKDAYS('У8 Ввод'!$D$175,$B14)+1))/Настройки!$E$14*100)</f>
        <v>0</v>
      </c>
      <c r="FO14" s="67" t="n">
        <f aca="false">IF(OR($D14=1,MONTH($B14)&lt;&gt;MONTH(StartDate),'У8 Ввод'!$D$176="",'У8 Ввод'!$E$176="",'У8 Ввод'!$D$176&gt;$B14),0,MAX(0,MIN(1,'У8 Ввод'!$E$176-NETWORKDAYS('У8 Ввод'!$D$176,$B14)+1))/Настройки!$E$14*100)</f>
        <v>0</v>
      </c>
      <c r="FP14" s="67" t="n">
        <f aca="false">IF(OR($D14=1,MONTH($B14)&lt;&gt;MONTH(StartDate),'У8 Ввод'!$D$177="",'У8 Ввод'!$E$177="",'У8 Ввод'!$D$177&gt;$B14),0,MAX(0,MIN(1,'У8 Ввод'!$E$177-NETWORKDAYS('У8 Ввод'!$D$177,$B14)+1))/Настройки!$E$14*100)</f>
        <v>0</v>
      </c>
      <c r="FQ14" s="67" t="n">
        <f aca="false">IF(OR($D14=1,MONTH($B14)&lt;&gt;MONTH(StartDate),'У8 Ввод'!$D$178="",'У8 Ввод'!$E$178="",'У8 Ввод'!$D$178&gt;$B14),0,MAX(0,MIN(1,'У8 Ввод'!$E$178-NETWORKDAYS('У8 Ввод'!$D$178,$B14)+1))/Настройки!$E$14*100)</f>
        <v>0</v>
      </c>
      <c r="FR14" s="67" t="n">
        <f aca="false">IF(OR($D14=1,MONTH($B14)&lt;&gt;MONTH(StartDate),'У8 Ввод'!$D$179="",'У8 Ввод'!$E$179="",'У8 Ввод'!$D$179&gt;$B14),0,MAX(0,MIN(1,'У8 Ввод'!$E$179-NETWORKDAYS('У8 Ввод'!$D$179,$B14)+1))/Настройки!$E$14*100)</f>
        <v>0</v>
      </c>
      <c r="FS14" s="67" t="n">
        <f aca="false">IF(OR($D14=1,MONTH($B14)&lt;&gt;MONTH(StartDate),'У8 Ввод'!$D$180="",'У8 Ввод'!$E$180="",'У8 Ввод'!$D$180&gt;$B14),0,MAX(0,MIN(1,'У8 Ввод'!$E$180-NETWORKDAYS('У8 Ввод'!$D$180,$B14)+1))/Настройки!$E$14*100)</f>
        <v>0</v>
      </c>
      <c r="FT14" s="67" t="n">
        <f aca="false">IF(OR($D14=1,MONTH($B14)&lt;&gt;MONTH(StartDate),'У8 Ввод'!$D$181="",'У8 Ввод'!$E$181="",'У8 Ввод'!$D$181&gt;$B14),0,MAX(0,MIN(1,'У8 Ввод'!$E$181-NETWORKDAYS('У8 Ввод'!$D$181,$B14)+1))/Настройки!$E$14*100)</f>
        <v>0</v>
      </c>
      <c r="FU14" s="67" t="n">
        <f aca="false">IF(OR($D14=1,MONTH($B14)&lt;&gt;MONTH(StartDate),'У8 Ввод'!$D$182="",'У8 Ввод'!$E$182="",'У8 Ввод'!$D$182&gt;$B14),0,MAX(0,MIN(1,'У8 Ввод'!$E$182-NETWORKDAYS('У8 Ввод'!$D$182,$B14)+1))/Настройки!$E$14*100)</f>
        <v>0</v>
      </c>
      <c r="FV14" s="67" t="n">
        <f aca="false">IF(OR($D14=1,MONTH($B14)&lt;&gt;MONTH(StartDate),'У8 Ввод'!$D$183="",'У8 Ввод'!$E$183="",'У8 Ввод'!$D$183&gt;$B14),0,MAX(0,MIN(1,'У8 Ввод'!$E$183-NETWORKDAYS('У8 Ввод'!$D$183,$B14)+1))/Настройки!$E$14*100)</f>
        <v>0</v>
      </c>
      <c r="FW14" s="67" t="n">
        <f aca="false">IF(OR($D14=1,MONTH($B14)&lt;&gt;MONTH(StartDate),'У8 Ввод'!$D$184="",'У8 Ввод'!$E$184="",'У8 Ввод'!$D$184&gt;$B14),0,MAX(0,MIN(1,'У8 Ввод'!$E$184-NETWORKDAYS('У8 Ввод'!$D$184,$B14)+1))/Настройки!$E$14*100)</f>
        <v>0</v>
      </c>
      <c r="FX14" s="67" t="n">
        <f aca="false">IF(OR($D14=1,MONTH($B14)&lt;&gt;MONTH(StartDate),'У8 Ввод'!$D$185="",'У8 Ввод'!$E$185="",'У8 Ввод'!$D$185&gt;$B14),0,MAX(0,MIN(1,'У8 Ввод'!$E$185-NETWORKDAYS('У8 Ввод'!$D$185,$B14)+1))/Настройки!$E$14*100)</f>
        <v>0</v>
      </c>
      <c r="FY14" s="67" t="n">
        <f aca="false">IF(OR($D14=1,MONTH($B14)&lt;&gt;MONTH(StartDate),'У8 Ввод'!$D$186="",'У8 Ввод'!$E$186="",'У8 Ввод'!$D$186&gt;$B14),0,MAX(0,MIN(1,'У8 Ввод'!$E$186-NETWORKDAYS('У8 Ввод'!$D$186,$B14)+1))/Настройки!$E$14*100)</f>
        <v>0</v>
      </c>
      <c r="FZ14" s="67" t="n">
        <f aca="false">IF(OR($D14=1,MONTH($B14)&lt;&gt;MONTH(StartDate),'У8 Ввод'!$D$187="",'У8 Ввод'!$E$187="",'У8 Ввод'!$D$187&gt;$B14),0,MAX(0,MIN(1,'У8 Ввод'!$E$187-NETWORKDAYS('У8 Ввод'!$D$187,$B14)+1))/Настройки!$E$14*100)</f>
        <v>0</v>
      </c>
      <c r="GA14" s="67" t="n">
        <f aca="false">IF(OR($D14=1,MONTH($B14)&lt;&gt;MONTH(StartDate),'У8 Ввод'!$D$188="",'У8 Ввод'!$E$188="",'У8 Ввод'!$D$188&gt;$B14),0,MAX(0,MIN(1,'У8 Ввод'!$E$188-NETWORKDAYS('У8 Ввод'!$D$188,$B14)+1))/Настройки!$E$14*100)</f>
        <v>0</v>
      </c>
      <c r="GB14" s="67" t="n">
        <f aca="false">IF(OR($D14=1,MONTH($B14)&lt;&gt;MONTH(StartDate),'У8 Ввод'!$D$189="",'У8 Ввод'!$E$189="",'У8 Ввод'!$D$189&gt;$B14),0,MAX(0,MIN(1,'У8 Ввод'!$E$189-NETWORKDAYS('У8 Ввод'!$D$189,$B14)+1))/Настройки!$E$14*100)</f>
        <v>0</v>
      </c>
      <c r="GC14" s="67" t="n">
        <f aca="false">IF(OR($D14=1,MONTH($B14)&lt;&gt;MONTH(StartDate),'У8 Ввод'!$D$190="",'У8 Ввод'!$E$190="",'У8 Ввод'!$D$190&gt;$B14),0,MAX(0,MIN(1,'У8 Ввод'!$E$190-NETWORKDAYS('У8 Ввод'!$D$190,$B14)+1))/Настройки!$E$14*100)</f>
        <v>0</v>
      </c>
      <c r="GD14" s="67" t="n">
        <f aca="false">IF(OR($D14=1,MONTH($B14)&lt;&gt;MONTH(StartDate),'У8 Ввод'!$D$191="",'У8 Ввод'!$E$191="",'У8 Ввод'!$D$191&gt;$B14),0,MAX(0,MIN(1,'У8 Ввод'!$E$191-NETWORKDAYS('У8 Ввод'!$D$191,$B14)+1))/Настройки!$E$14*100)</f>
        <v>0</v>
      </c>
      <c r="GE14" s="67" t="n">
        <f aca="false">IF(OR($D14=1,MONTH($B14)&lt;&gt;MONTH(StartDate),'У8 Ввод'!$D$192="",'У8 Ввод'!$E$192="",'У8 Ввод'!$D$192&gt;$B14),0,MAX(0,MIN(1,'У8 Ввод'!$E$192-NETWORKDAYS('У8 Ввод'!$D$192,$B14)+1))/Настройки!$E$14*100)</f>
        <v>0</v>
      </c>
      <c r="GF14" s="67" t="n">
        <f aca="false">IF(OR($D14=1,MONTH($B14)&lt;&gt;MONTH(StartDate),'У8 Ввод'!$D$193="",'У8 Ввод'!$E$193="",'У8 Ввод'!$D$193&gt;$B14),0,MAX(0,MIN(1,'У8 Ввод'!$E$193-NETWORKDAYS('У8 Ввод'!$D$193,$B14)+1))/Настройки!$E$14*100)</f>
        <v>0</v>
      </c>
      <c r="GG14" s="67" t="n">
        <f aca="false">IF(OR($D14=1,MONTH($B14)&lt;&gt;MONTH(StartDate),'У8 Ввод'!$D$194="",'У8 Ввод'!$E$194="",'У8 Ввод'!$D$194&gt;$B14),0,MAX(0,MIN(1,'У8 Ввод'!$E$194-NETWORKDAYS('У8 Ввод'!$D$194,$B14)+1))/Настройки!$E$14*100)</f>
        <v>0</v>
      </c>
      <c r="GH14" s="67" t="n">
        <f aca="false">IF(OR($D14=1,MONTH($B14)&lt;&gt;MONTH(StartDate),'У8 Ввод'!$D$195="",'У8 Ввод'!$E$195="",'У8 Ввод'!$D$195&gt;$B14),0,MAX(0,MIN(1,'У8 Ввод'!$E$195-NETWORKDAYS('У8 Ввод'!$D$195,$B14)+1))/Настройки!$E$14*100)</f>
        <v>0</v>
      </c>
      <c r="GI14" s="67" t="n">
        <f aca="false">IF(OR($D14=1,MONTH($B14)&lt;&gt;MONTH(StartDate),'У8 Ввод'!$D$196="",'У8 Ввод'!$E$196="",'У8 Ввод'!$D$196&gt;$B14),0,MAX(0,MIN(1,'У8 Ввод'!$E$196-NETWORKDAYS('У8 Ввод'!$D$196,$B14)+1))/Настройки!$E$14*100)</f>
        <v>0</v>
      </c>
      <c r="GJ14" s="67" t="n">
        <f aca="false">IF(OR($D14=1,MONTH($B14)&lt;&gt;MONTH(StartDate),'У8 Ввод'!$D$197="",'У8 Ввод'!$E$197="",'У8 Ввод'!$D$197&gt;$B14),0,MAX(0,MIN(1,'У8 Ввод'!$E$197-NETWORKDAYS('У8 Ввод'!$D$197,$B14)+1))/Настройки!$E$14*100)</f>
        <v>0</v>
      </c>
      <c r="GK14" s="67" t="n">
        <f aca="false">IF(OR($D14=1,MONTH($B14)&lt;&gt;MONTH(StartDate),'У8 Ввод'!$D$198="",'У8 Ввод'!$E$198="",'У8 Ввод'!$D$198&gt;$B14),0,MAX(0,MIN(1,'У8 Ввод'!$E$198-NETWORKDAYS('У8 Ввод'!$D$198,$B14)+1))/Настройки!$E$14*100)</f>
        <v>0</v>
      </c>
      <c r="GL14" s="67" t="n">
        <f aca="false">IF(OR($D14=1,MONTH($B14)&lt;&gt;MONTH(StartDate),'У8 Ввод'!$D$199="",'У8 Ввод'!$E$199="",'У8 Ввод'!$D$199&gt;$B14),0,MAX(0,MIN(1,'У8 Ввод'!$E$199-NETWORKDAYS('У8 Ввод'!$D$199,$B14)+1))/Настройки!$E$14*100)</f>
        <v>0</v>
      </c>
      <c r="GM14" s="67" t="n">
        <f aca="false">IF(OR($D14=1,MONTH($B14)&lt;&gt;MONTH(StartDate),'У8 Ввод'!$D$200="",'У8 Ввод'!$E$200="",'У8 Ввод'!$D$200&gt;$B14),0,MAX(0,MIN(1,'У8 Ввод'!$E$200-NETWORKDAYS('У8 Ввод'!$D$200,$B14)+1))/Настройки!$E$14*100)</f>
        <v>0</v>
      </c>
      <c r="GN14" s="67" t="n">
        <f aca="false">IF(OR($D14=1,MONTH($B14)&lt;&gt;MONTH(StartDate),'У8 Ввод'!$D$201="",'У8 Ввод'!$E$201="",'У8 Ввод'!$D$201&gt;$B14),0,MAX(0,MIN(1,'У8 Ввод'!$E$201-NETWORKDAYS('У8 Ввод'!$D$201,$B14)+1))/Настройки!$E$14*100)</f>
        <v>0</v>
      </c>
      <c r="GO14" s="67" t="n">
        <f aca="false">IF(OR($D14=1,MONTH($B14)&lt;&gt;MONTH(StartDate),'У8 Ввод'!$D$202="",'У8 Ввод'!$E$202="",'У8 Ввод'!$D$202&gt;$B14),0,MAX(0,MIN(1,'У8 Ввод'!$E$202-NETWORKDAYS('У8 Ввод'!$D$202,$B14)+1))/Настройки!$E$14*100)</f>
        <v>0</v>
      </c>
      <c r="GP14" s="67" t="n">
        <f aca="false">IF(OR($D14=1,MONTH($B14)&lt;&gt;MONTH(StartDate),'У8 Ввод'!$D$203="",'У8 Ввод'!$E$203="",'У8 Ввод'!$D$203&gt;$B14),0,MAX(0,MIN(1,'У8 Ввод'!$E$203-NETWORKDAYS('У8 Ввод'!$D$203,$B14)+1))/Настройки!$E$14*100)</f>
        <v>0</v>
      </c>
      <c r="GQ14" s="67" t="n">
        <f aca="false">IF(OR($D14=1,MONTH($B14)&lt;&gt;MONTH(StartDate),'У8 Ввод'!$D$204="",'У8 Ввод'!$E$204="",'У8 Ввод'!$D$204&gt;$B14),0,MAX(0,MIN(1,'У8 Ввод'!$E$204-NETWORKDAYS('У8 Ввод'!$D$204,$B14)+1))/Настройки!$E$14*100)</f>
        <v>0</v>
      </c>
      <c r="GR14" s="67" t="n">
        <f aca="false">IF(OR($D14=1,MONTH($B14)&lt;&gt;MONTH(StartDate),'У8 Ввод'!$D$205="",'У8 Ввод'!$E$205="",'У8 Ввод'!$D$205&gt;$B14),0,MAX(0,MIN(1,'У8 Ввод'!$E$205-NETWORKDAYS('У8 Ввод'!$D$205,$B14)+1))/Настройки!$E$14*100)</f>
        <v>0</v>
      </c>
      <c r="GS14" s="67" t="n">
        <f aca="false">IF(OR($D14=1,MONTH($B14)&lt;&gt;MONTH(StartDate),'У8 Ввод'!$D$206="",'У8 Ввод'!$E$206="",'У8 Ввод'!$D$206&gt;$B14),0,MAX(0,MIN(1,'У8 Ввод'!$E$206-NETWORKDAYS('У8 Ввод'!$D$206,$B14)+1))/Настройки!$E$14*100)</f>
        <v>0</v>
      </c>
      <c r="GT14" s="67" t="n">
        <f aca="false">IF(OR($D14=1,MONTH($B14)&lt;&gt;MONTH(StartDate),'У8 Ввод'!$D$207="",'У8 Ввод'!$E$207="",'У8 Ввод'!$D$207&gt;$B14),0,MAX(0,MIN(1,'У8 Ввод'!$E$207-NETWORKDAYS('У8 Ввод'!$D$207,$B14)+1))/Настройки!$E$14*100)</f>
        <v>0</v>
      </c>
      <c r="GU14" s="67" t="n">
        <f aca="false">IF(OR($D14=1,MONTH($B14)&lt;&gt;MONTH(StartDate),'У8 Ввод'!$D$208="",'У8 Ввод'!$E$208="",'У8 Ввод'!$D$208&gt;$B14),0,MAX(0,MIN(1,'У8 Ввод'!$E$208-NETWORKDAYS('У8 Ввод'!$D$208,$B14)+1))/Настройки!$E$14*100)</f>
        <v>0</v>
      </c>
      <c r="GV14" s="67" t="n">
        <f aca="false">IF(OR($D14=1,MONTH($B14)&lt;&gt;MONTH(StartDate),'У8 Ввод'!$D$209="",'У8 Ввод'!$E$209="",'У8 Ввод'!$D$209&gt;$B14),0,MAX(0,MIN(1,'У8 Ввод'!$E$209-NETWORKDAYS('У8 Ввод'!$D$209,$B14)+1))/Настройки!$E$14*100)</f>
        <v>0</v>
      </c>
      <c r="GW14" s="67" t="n">
        <f aca="false">IF(OR($D14=1,MONTH($B14)&lt;&gt;MONTH(StartDate),'У8 Ввод'!$D$210="",'У8 Ввод'!$E$210="",'У8 Ввод'!$D$210&gt;$B14),0,MAX(0,MIN(1,'У8 Ввод'!$E$210-NETWORKDAYS('У8 Ввод'!$D$210,$B14)+1))/Настройки!$E$14*100)</f>
        <v>0</v>
      </c>
      <c r="GX14" s="67" t="n">
        <f aca="false">IF(OR($D14=1,MONTH($B14)&lt;&gt;MONTH(StartDate),'У8 Ввод'!$D$211="",'У8 Ввод'!$E$211="",'У8 Ввод'!$D$211&gt;$B14),0,MAX(0,MIN(1,'У8 Ввод'!$E$211-NETWORKDAYS('У8 Ввод'!$D$211,$B14)+1))/Настройки!$E$14*100)</f>
        <v>0</v>
      </c>
      <c r="GY14" s="67" t="n">
        <f aca="false">IF(OR($D14=1,MONTH($B14)&lt;&gt;MONTH(StartDate),'У8 Ввод'!$D$212="",'У8 Ввод'!$E$212="",'У8 Ввод'!$D$212&gt;$B14),0,MAX(0,MIN(1,'У8 Ввод'!$E$212-NETWORKDAYS('У8 Ввод'!$D$212,$B14)+1))/Настройки!$E$14*100)</f>
        <v>0</v>
      </c>
      <c r="GZ14" s="67" t="n">
        <f aca="false">IF(OR($D14=1,MONTH($B14)&lt;&gt;MONTH(StartDate),'У8 Ввод'!$D$213="",'У8 Ввод'!$E$213="",'У8 Ввод'!$D$213&gt;$B14),0,MAX(0,MIN(1,'У8 Ввод'!$E$213-NETWORKDAYS('У8 Ввод'!$D$213,$B14)+1))/Настройки!$E$14*100)</f>
        <v>0</v>
      </c>
      <c r="HA14" s="67" t="n">
        <f aca="false">IF(OR($D14=1,MONTH($B14)&lt;&gt;MONTH(StartDate),'У8 Ввод'!$D$214="",'У8 Ввод'!$E$214="",'У8 Ввод'!$D$214&gt;$B14),0,MAX(0,MIN(1,'У8 Ввод'!$E$214-NETWORKDAYS('У8 Ввод'!$D$214,$B14)+1))/Настройки!$E$14*100)</f>
        <v>0</v>
      </c>
      <c r="HB14" s="67" t="n">
        <f aca="false">IF(OR($D14=1,MONTH($B14)&lt;&gt;MONTH(StartDate),'У8 Ввод'!$D$215="",'У8 Ввод'!$E$215="",'У8 Ввод'!$D$215&gt;$B14),0,MAX(0,MIN(1,'У8 Ввод'!$E$215-NETWORKDAYS('У8 Ввод'!$D$215,$B14)+1))/Настройки!$E$14*100)</f>
        <v>0</v>
      </c>
      <c r="HC14" s="67" t="n">
        <f aca="false">IF(OR($D14=1,MONTH($B14)&lt;&gt;MONTH(StartDate),'У8 Ввод'!$D$216="",'У8 Ввод'!$E$216="",'У8 Ввод'!$D$216&gt;$B14),0,MAX(0,MIN(1,'У8 Ввод'!$E$216-NETWORKDAYS('У8 Ввод'!$D$216,$B14)+1))/Настройки!$E$14*100)</f>
        <v>0</v>
      </c>
      <c r="HD14" s="67" t="n">
        <f aca="false">IF(OR($D14=1,MONTH($B14)&lt;&gt;MONTH(StartDate),'У8 Ввод'!$D$217="",'У8 Ввод'!$E$217="",'У8 Ввод'!$D$217&gt;$B14),0,MAX(0,MIN(1,'У8 Ввод'!$E$217-NETWORKDAYS('У8 Ввод'!$D$217,$B14)+1))/Настройки!$E$14*100)</f>
        <v>0</v>
      </c>
      <c r="HE14" s="67" t="n">
        <f aca="false">IF(OR($D14=1,MONTH($B14)&lt;&gt;MONTH(StartDate),'У8 Ввод'!$D$218="",'У8 Ввод'!$E$218="",'У8 Ввод'!$D$218&gt;$B14),0,MAX(0,MIN(1,'У8 Ввод'!$E$218-NETWORKDAYS('У8 Ввод'!$D$218,$B14)+1))/Настройки!$E$14*100)</f>
        <v>0</v>
      </c>
      <c r="HF14" s="67" t="n">
        <f aca="false">IF(OR($D14=1,MONTH($B14)&lt;&gt;MONTH(StartDate),'У8 Ввод'!$D$219="",'У8 Ввод'!$E$219="",'У8 Ввод'!$D$219&gt;$B14),0,MAX(0,MIN(1,'У8 Ввод'!$E$219-NETWORKDAYS('У8 Ввод'!$D$219,$B14)+1))/Настройки!$E$14*100)</f>
        <v>0</v>
      </c>
      <c r="HG14" s="67" t="n">
        <f aca="false">IF(OR($D14=1,MONTH($B14)&lt;&gt;MONTH(StartDate),'У8 Ввод'!$D$220="",'У8 Ввод'!$E$220="",'У8 Ввод'!$D$220&gt;$B14),0,MAX(0,MIN(1,'У8 Ввод'!$E$220-NETWORKDAYS('У8 Ввод'!$D$220,$B14)+1))/Настройки!$E$14*100)</f>
        <v>0</v>
      </c>
      <c r="HH14" s="67" t="n">
        <f aca="false">IF(OR($D14=1,MONTH($B14)&lt;&gt;MONTH(StartDate),'У8 Ввод'!$D$221="",'У8 Ввод'!$E$221="",'У8 Ввод'!$D$221&gt;$B14),0,MAX(0,MIN(1,'У8 Ввод'!$E$221-NETWORKDAYS('У8 Ввод'!$D$221,$B14)+1))/Настройки!$E$14*100)</f>
        <v>0</v>
      </c>
      <c r="HI14" s="67" t="n">
        <f aca="false">IF(OR($D14=1,MONTH($B14)&lt;&gt;MONTH(StartDate),'У8 Ввод'!$D$222="",'У8 Ввод'!$E$222="",'У8 Ввод'!$D$222&gt;$B14),0,MAX(0,MIN(1,'У8 Ввод'!$E$222-NETWORKDAYS('У8 Ввод'!$D$222,$B14)+1))/Настройки!$E$14*100)</f>
        <v>0</v>
      </c>
      <c r="HJ14" s="67" t="n">
        <f aca="false">IF(OR($D14=1,MONTH($B14)&lt;&gt;MONTH(StartDate),'У8 Ввод'!$D$223="",'У8 Ввод'!$E$223="",'У8 Ввод'!$D$223&gt;$B14),0,MAX(0,MIN(1,'У8 Ввод'!$E$223-NETWORKDAYS('У8 Ввод'!$D$223,$B14)+1))/Настройки!$E$14*100)</f>
        <v>0</v>
      </c>
      <c r="HK14" s="67" t="n">
        <f aca="false">IF(OR($D14=1,MONTH($B14)&lt;&gt;MONTH(StartDate),'У8 Ввод'!$D$224="",'У8 Ввод'!$E$224="",'У8 Ввод'!$D$224&gt;$B14),0,MAX(0,MIN(1,'У8 Ввод'!$E$224-NETWORKDAYS('У8 Ввод'!$D$224,$B14)+1))/Настройки!$E$14*100)</f>
        <v>0</v>
      </c>
      <c r="HL14" s="67" t="n">
        <f aca="false">IF(OR($D14=1,MONTH($B14)&lt;&gt;MONTH(StartDate),'У8 Ввод'!$D$225="",'У8 Ввод'!$E$225="",'У8 Ввод'!$D$225&gt;$B14),0,MAX(0,MIN(1,'У8 Ввод'!$E$225-NETWORKDAYS('У8 Ввод'!$D$225,$B14)+1))/Настройки!$E$14*100)</f>
        <v>0</v>
      </c>
      <c r="HM14" s="67" t="n">
        <f aca="false">IF(OR($D14=1,MONTH($B14)&lt;&gt;MONTH(StartDate),'У8 Ввод'!$D$226="",'У8 Ввод'!$E$226="",'У8 Ввод'!$D$226&gt;$B14),0,MAX(0,MIN(1,'У8 Ввод'!$E$226-NETWORKDAYS('У8 Ввод'!$D$226,$B14)+1))/Настройки!$E$14*100)</f>
        <v>0</v>
      </c>
      <c r="HN14" s="67" t="n">
        <f aca="false">IF(OR($D14=1,MONTH($B14)&lt;&gt;MONTH(StartDate),'У8 Ввод'!$D$227="",'У8 Ввод'!$E$227="",'У8 Ввод'!$D$227&gt;$B14),0,MAX(0,MIN(1,'У8 Ввод'!$E$227-NETWORKDAYS('У8 Ввод'!$D$227,$B14)+1))/Настройки!$E$14*100)</f>
        <v>0</v>
      </c>
      <c r="HO14" s="67" t="n">
        <f aca="false">IF(OR($D14=1,MONTH($B14)&lt;&gt;MONTH(StartDate),'У8 Ввод'!$D$228="",'У8 Ввод'!$E$228="",'У8 Ввод'!$D$228&gt;$B14),0,MAX(0,MIN(1,'У8 Ввод'!$E$228-NETWORKDAYS('У8 Ввод'!$D$228,$B14)+1))/Настройки!$E$14*100)</f>
        <v>0</v>
      </c>
      <c r="HP14" s="67" t="n">
        <f aca="false">IF(OR($D14=1,MONTH($B14)&lt;&gt;MONTH(StartDate),'У8 Ввод'!$D$229="",'У8 Ввод'!$E$229="",'У8 Ввод'!$D$229&gt;$B14),0,MAX(0,MIN(1,'У8 Ввод'!$E$229-NETWORKDAYS('У8 Ввод'!$D$229,$B14)+1))/Настройки!$E$14*100)</f>
        <v>0</v>
      </c>
      <c r="HQ14" s="67" t="n">
        <f aca="false">IF(OR($D14=1,MONTH($B14)&lt;&gt;MONTH(StartDate),'У8 Ввод'!$D$230="",'У8 Ввод'!$E$230="",'У8 Ввод'!$D$230&gt;$B14),0,MAX(0,MIN(1,'У8 Ввод'!$E$230-NETWORKDAYS('У8 Ввод'!$D$230,$B14)+1))/Настройки!$E$14*100)</f>
        <v>0</v>
      </c>
      <c r="HR14" s="67" t="n">
        <f aca="false">IF(OR($D14=1,MONTH($B14)&lt;&gt;MONTH(StartDate),'У8 Ввод'!$D$231="",'У8 Ввод'!$E$231="",'У8 Ввод'!$D$231&gt;$B14),0,MAX(0,MIN(1,'У8 Ввод'!$E$231-NETWORKDAYS('У8 Ввод'!$D$231,$B14)+1))/Настройки!$E$14*100)</f>
        <v>0</v>
      </c>
      <c r="HS14" s="67" t="n">
        <f aca="false">IF(OR($D14=1,MONTH($B14)&lt;&gt;MONTH(StartDate),'У8 Ввод'!$D$232="",'У8 Ввод'!$E$232="",'У8 Ввод'!$D$232&gt;$B14),0,MAX(0,MIN(1,'У8 Ввод'!$E$232-NETWORKDAYS('У8 Ввод'!$D$232,$B14)+1))/Настройки!$E$14*100)</f>
        <v>0</v>
      </c>
      <c r="HT14" s="67" t="n">
        <f aca="false">IF(OR($D14=1,MONTH($B14)&lt;&gt;MONTH(StartDate),'У8 Ввод'!$D$233="",'У8 Ввод'!$E$233="",'У8 Ввод'!$D$233&gt;$B14),0,MAX(0,MIN(1,'У8 Ввод'!$E$233-NETWORKDAYS('У8 Ввод'!$D$233,$B14)+1))/Настройки!$E$14*100)</f>
        <v>0</v>
      </c>
      <c r="HU14" s="67" t="n">
        <f aca="false">IF(OR($D14=1,MONTH($B14)&lt;&gt;MONTH(StartDate),'У8 Ввод'!$D$234="",'У8 Ввод'!$E$234="",'У8 Ввод'!$D$234&gt;$B14),0,MAX(0,MIN(1,'У8 Ввод'!$E$234-NETWORKDAYS('У8 Ввод'!$D$234,$B14)+1))/Настройки!$E$14*100)</f>
        <v>0</v>
      </c>
      <c r="HV14" s="67" t="n">
        <f aca="false">IF(OR($D14=1,MONTH($B14)&lt;&gt;MONTH(StartDate),'У8 Ввод'!$D$235="",'У8 Ввод'!$E$235="",'У8 Ввод'!$D$235&gt;$B14),0,MAX(0,MIN(1,'У8 Ввод'!$E$235-NETWORKDAYS('У8 Ввод'!$D$235,$B14)+1))/Настройки!$E$14*100)</f>
        <v>0</v>
      </c>
      <c r="HW14" s="67" t="n">
        <f aca="false">IF(OR($D14=1,MONTH($B14)&lt;&gt;MONTH(StartDate),'У8 Ввод'!$D$236="",'У8 Ввод'!$E$236="",'У8 Ввод'!$D$236&gt;$B14),0,MAX(0,MIN(1,'У8 Ввод'!$E$236-NETWORKDAYS('У8 Ввод'!$D$236,$B14)+1))/Настройки!$E$14*100)</f>
        <v>0</v>
      </c>
      <c r="HX14" s="67" t="n">
        <f aca="false">IF(OR($D14=1,MONTH($B14)&lt;&gt;MONTH(StartDate),'У8 Ввод'!$D$237="",'У8 Ввод'!$E$237="",'У8 Ввод'!$D$237&gt;$B14),0,MAX(0,MIN(1,'У8 Ввод'!$E$237-NETWORKDAYS('У8 Ввод'!$D$237,$B14)+1))/Настройки!$E$14*100)</f>
        <v>0</v>
      </c>
      <c r="HY14" s="67" t="n">
        <f aca="false">IF(OR($D14=1,MONTH($B14)&lt;&gt;MONTH(StartDate),'У8 Ввод'!$D$238="",'У8 Ввод'!$E$238="",'У8 Ввод'!$D$238&gt;$B14),0,MAX(0,MIN(1,'У8 Ввод'!$E$238-NETWORKDAYS('У8 Ввод'!$D$238,$B14)+1))/Настройки!$E$14*100)</f>
        <v>0</v>
      </c>
      <c r="HZ14" s="67" t="n">
        <f aca="false">IF(OR($D14=1,MONTH($B14)&lt;&gt;MONTH(StartDate),'У8 Ввод'!$D$239="",'У8 Ввод'!$E$239="",'У8 Ввод'!$D$239&gt;$B14),0,MAX(0,MIN(1,'У8 Ввод'!$E$239-NETWORKDAYS('У8 Ввод'!$D$239,$B14)+1))/Настройки!$E$14*100)</f>
        <v>0</v>
      </c>
      <c r="IA14" s="67" t="n">
        <f aca="false">IF(OR($D14=1,MONTH($B14)&lt;&gt;MONTH(StartDate),'У8 Ввод'!$D$240="",'У8 Ввод'!$E$240="",'У8 Ввод'!$D$240&gt;$B14),0,MAX(0,MIN(1,'У8 Ввод'!$E$240-NETWORKDAYS('У8 Ввод'!$D$240,$B14)+1))/Настройки!$E$14*100)</f>
        <v>0</v>
      </c>
      <c r="IB14" s="67" t="n">
        <f aca="false">IF(OR($D14=1,MONTH($B14)&lt;&gt;MONTH(StartDate),'У8 Ввод'!$D$241="",'У8 Ввод'!$E$241="",'У8 Ввод'!$D$241&gt;$B14),0,MAX(0,MIN(1,'У8 Ввод'!$E$241-NETWORKDAYS('У8 Ввод'!$D$241,$B14)+1))/Настройки!$E$14*100)</f>
        <v>0</v>
      </c>
      <c r="IC14" s="67" t="n">
        <f aca="false">IF(OR($D14=1,MONTH($B14)&lt;&gt;MONTH(StartDate),'У8 Ввод'!$D$242="",'У8 Ввод'!$E$242="",'У8 Ввод'!$D$242&gt;$B14),0,MAX(0,MIN(1,'У8 Ввод'!$E$242-NETWORKDAYS('У8 Ввод'!$D$242,$B14)+1))/Настройки!$E$14*100)</f>
        <v>0</v>
      </c>
      <c r="ID14" s="67" t="n">
        <f aca="false">IF(OR($D14=1,MONTH($B14)&lt;&gt;MONTH(StartDate),'У8 Ввод'!$D$243="",'У8 Ввод'!$E$243="",'У8 Ввод'!$D$243&gt;$B14),0,MAX(0,MIN(1,'У8 Ввод'!$E$243-NETWORKDAYS('У8 Ввод'!$D$243,$B14)+1))/Настройки!$E$14*100)</f>
        <v>0</v>
      </c>
      <c r="IE14" s="67" t="n">
        <f aca="false">IF(OR($D14=1,MONTH($B14)&lt;&gt;MONTH(StartDate),'У8 Ввод'!$D$244="",'У8 Ввод'!$E$244="",'У8 Ввод'!$D$244&gt;$B14),0,MAX(0,MIN(1,'У8 Ввод'!$E$244-NETWORKDAYS('У8 Ввод'!$D$244,$B14)+1))/Настройки!$E$14*100)</f>
        <v>0</v>
      </c>
      <c r="IF14" s="67" t="n">
        <f aca="false">IF(OR($D14=1,MONTH($B14)&lt;&gt;MONTH(StartDate),'У8 Ввод'!$D$245="",'У8 Ввод'!$E$245="",'У8 Ввод'!$D$245&gt;$B14),0,MAX(0,MIN(1,'У8 Ввод'!$E$245-NETWORKDAYS('У8 Ввод'!$D$245,$B14)+1))/Настройки!$E$14*100)</f>
        <v>0</v>
      </c>
      <c r="IG14" s="67" t="n">
        <f aca="false">IF(OR($D14=1,MONTH($B14)&lt;&gt;MONTH(StartDate),'У8 Ввод'!$D$246="",'У8 Ввод'!$E$246="",'У8 Ввод'!$D$246&gt;$B14),0,MAX(0,MIN(1,'У8 Ввод'!$E$246-NETWORKDAYS('У8 Ввод'!$D$246,$B14)+1))/Настройки!$E$14*100)</f>
        <v>0</v>
      </c>
      <c r="IH14" s="67" t="n">
        <f aca="false">IF(OR($D14=1,MONTH($B14)&lt;&gt;MONTH(StartDate),'У8 Ввод'!$D$247="",'У8 Ввод'!$E$247="",'У8 Ввод'!$D$247&gt;$B14),0,MAX(0,MIN(1,'У8 Ввод'!$E$247-NETWORKDAYS('У8 Ввод'!$D$247,$B14)+1))/Настройки!$E$14*100)</f>
        <v>0</v>
      </c>
      <c r="II14" s="67" t="n">
        <f aca="false">IF(OR($D14=1,MONTH($B14)&lt;&gt;MONTH(StartDate),'У8 Ввод'!$D$248="",'У8 Ввод'!$E$248="",'У8 Ввод'!$D$248&gt;$B14),0,MAX(0,MIN(1,'У8 Ввод'!$E$248-NETWORKDAYS('У8 Ввод'!$D$248,$B14)+1))/Настройки!$E$14*100)</f>
        <v>0</v>
      </c>
      <c r="IJ14" s="67" t="n">
        <f aca="false">IF(OR($D14=1,MONTH($B14)&lt;&gt;MONTH(StartDate),'У8 Ввод'!$D$249="",'У8 Ввод'!$E$249="",'У8 Ввод'!$D$249&gt;$B14),0,MAX(0,MIN(1,'У8 Ввод'!$E$249-NETWORKDAYS('У8 Ввод'!$D$249,$B14)+1))/Настройки!$E$14*100)</f>
        <v>0</v>
      </c>
      <c r="IK14" s="67" t="n">
        <f aca="false">IF(OR($D14=1,MONTH($B14)&lt;&gt;MONTH(StartDate),'У8 Ввод'!$D$250="",'У8 Ввод'!$E$250="",'У8 Ввод'!$D$250&gt;$B14),0,MAX(0,MIN(1,'У8 Ввод'!$E$250-NETWORKDAYS('У8 Ввод'!$D$250,$B14)+1))/Настройки!$E$14*100)</f>
        <v>0</v>
      </c>
      <c r="IL14" s="67" t="n">
        <f aca="false">IF(OR($D14=1,MONTH($B14)&lt;&gt;MONTH(StartDate),'У8 Ввод'!$D$251="",'У8 Ввод'!$E$251="",'У8 Ввод'!$D$251&gt;$B14),0,MAX(0,MIN(1,'У8 Ввод'!$E$251-NETWORKDAYS('У8 Ввод'!$D$251,$B14)+1))/Настройки!$E$14*100)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IF(OR($D15=1,MONTH($B15)&lt;&gt;MONTH(StartDate),'У8 Ввод'!$D$12="",'У8 Ввод'!$E$12="",'У8 Ввод'!$D$12&gt;$B15),0,MAX(0,MIN(1,'У8 Ввод'!$E$12-NETWORKDAYS('У8 Ввод'!$D$12,$B15)+1))/Настройки!$E$14*100)</f>
        <v>0</v>
      </c>
      <c r="H15" s="67" t="n">
        <f aca="false">IF(OR($D15=1,MONTH($B15)&lt;&gt;MONTH(StartDate),'У8 Ввод'!$D$13="",'У8 Ввод'!$E$13="",'У8 Ввод'!$D$13&gt;$B15),0,MAX(0,MIN(1,'У8 Ввод'!$E$13-NETWORKDAYS('У8 Ввод'!$D$13,$B15)+1))/Настройки!$E$14*100)</f>
        <v>0</v>
      </c>
      <c r="I15" s="67" t="n">
        <f aca="false">IF(OR($D15=1,MONTH($B15)&lt;&gt;MONTH(StartDate),'У8 Ввод'!$D$14="",'У8 Ввод'!$E$14="",'У8 Ввод'!$D$14&gt;$B15),0,MAX(0,MIN(1,'У8 Ввод'!$E$14-NETWORKDAYS('У8 Ввод'!$D$14,$B15)+1))/Настройки!$E$14*100)</f>
        <v>0</v>
      </c>
      <c r="J15" s="67" t="n">
        <f aca="false">IF(OR($D15=1,MONTH($B15)&lt;&gt;MONTH(StartDate),'У8 Ввод'!$D$15="",'У8 Ввод'!$E$15="",'У8 Ввод'!$D$15&gt;$B15),0,MAX(0,MIN(1,'У8 Ввод'!$E$15-NETWORKDAYS('У8 Ввод'!$D$15,$B15)+1))/Настройки!$E$14*100)</f>
        <v>0</v>
      </c>
      <c r="K15" s="67" t="n">
        <f aca="false">IF(OR($D15=1,MONTH($B15)&lt;&gt;MONTH(StartDate),'У8 Ввод'!$D$16="",'У8 Ввод'!$E$16="",'У8 Ввод'!$D$16&gt;$B15),0,MAX(0,MIN(1,'У8 Ввод'!$E$16-NETWORKDAYS('У8 Ввод'!$D$16,$B15)+1))/Настройки!$E$14*100)</f>
        <v>0</v>
      </c>
      <c r="L15" s="67" t="n">
        <f aca="false">IF(OR($D15=1,MONTH($B15)&lt;&gt;MONTH(StartDate),'У8 Ввод'!$D$17="",'У8 Ввод'!$E$17="",'У8 Ввод'!$D$17&gt;$B15),0,MAX(0,MIN(1,'У8 Ввод'!$E$17-NETWORKDAYS('У8 Ввод'!$D$17,$B15)+1))/Настройки!$E$14*100)</f>
        <v>0</v>
      </c>
      <c r="M15" s="67" t="n">
        <f aca="false">IF(OR($D15=1,MONTH($B15)&lt;&gt;MONTH(StartDate),'У8 Ввод'!$D$18="",'У8 Ввод'!$E$18="",'У8 Ввод'!$D$18&gt;$B15),0,MAX(0,MIN(1,'У8 Ввод'!$E$18-NETWORKDAYS('У8 Ввод'!$D$18,$B15)+1))/Настройки!$E$14*100)</f>
        <v>0</v>
      </c>
      <c r="N15" s="67" t="n">
        <f aca="false">IF(OR($D15=1,MONTH($B15)&lt;&gt;MONTH(StartDate),'У8 Ввод'!$D$19="",'У8 Ввод'!$E$19="",'У8 Ввод'!$D$19&gt;$B15),0,MAX(0,MIN(1,'У8 Ввод'!$E$19-NETWORKDAYS('У8 Ввод'!$D$19,$B15)+1))/Настройки!$E$14*100)</f>
        <v>0</v>
      </c>
      <c r="O15" s="67" t="n">
        <f aca="false">IF(OR($D15=1,MONTH($B15)&lt;&gt;MONTH(StartDate),'У8 Ввод'!$D$20="",'У8 Ввод'!$E$20="",'У8 Ввод'!$D$20&gt;$B15),0,MAX(0,MIN(1,'У8 Ввод'!$E$20-NETWORKDAYS('У8 Ввод'!$D$20,$B15)+1))/Настройки!$E$14*100)</f>
        <v>0</v>
      </c>
      <c r="P15" s="67" t="n">
        <f aca="false">IF(OR($D15=1,MONTH($B15)&lt;&gt;MONTH(StartDate),'У8 Ввод'!$D$21="",'У8 Ввод'!$E$21="",'У8 Ввод'!$D$21&gt;$B15),0,MAX(0,MIN(1,'У8 Ввод'!$E$21-NETWORKDAYS('У8 Ввод'!$D$21,$B15)+1))/Настройки!$E$14*100)</f>
        <v>0</v>
      </c>
      <c r="Q15" s="67" t="n">
        <f aca="false">IF(OR($D15=1,MONTH($B15)&lt;&gt;MONTH(StartDate),'У8 Ввод'!$D$22="",'У8 Ввод'!$E$22="",'У8 Ввод'!$D$22&gt;$B15),0,MAX(0,MIN(1,'У8 Ввод'!$E$22-NETWORKDAYS('У8 Ввод'!$D$22,$B15)+1))/Настройки!$E$14*100)</f>
        <v>0</v>
      </c>
      <c r="R15" s="67" t="n">
        <f aca="false">IF(OR($D15=1,MONTH($B15)&lt;&gt;MONTH(StartDate),'У8 Ввод'!$D$23="",'У8 Ввод'!$E$23="",'У8 Ввод'!$D$23&gt;$B15),0,MAX(0,MIN(1,'У8 Ввод'!$E$23-NETWORKDAYS('У8 Ввод'!$D$23,$B15)+1))/Настройки!$E$14*100)</f>
        <v>0</v>
      </c>
      <c r="S15" s="67" t="n">
        <f aca="false">IF(OR($D15=1,MONTH($B15)&lt;&gt;MONTH(StartDate),'У8 Ввод'!$D$24="",'У8 Ввод'!$E$24="",'У8 Ввод'!$D$24&gt;$B15),0,MAX(0,MIN(1,'У8 Ввод'!$E$24-NETWORKDAYS('У8 Ввод'!$D$24,$B15)+1))/Настройки!$E$14*100)</f>
        <v>0</v>
      </c>
      <c r="T15" s="67" t="n">
        <f aca="false">IF(OR($D15=1,MONTH($B15)&lt;&gt;MONTH(StartDate),'У8 Ввод'!$D$25="",'У8 Ввод'!$E$25="",'У8 Ввод'!$D$25&gt;$B15),0,MAX(0,MIN(1,'У8 Ввод'!$E$25-NETWORKDAYS('У8 Ввод'!$D$25,$B15)+1))/Настройки!$E$14*100)</f>
        <v>0</v>
      </c>
      <c r="U15" s="67" t="n">
        <f aca="false">IF(OR($D15=1,MONTH($B15)&lt;&gt;MONTH(StartDate),'У8 Ввод'!$D$26="",'У8 Ввод'!$E$26="",'У8 Ввод'!$D$26&gt;$B15),0,MAX(0,MIN(1,'У8 Ввод'!$E$26-NETWORKDAYS('У8 Ввод'!$D$26,$B15)+1))/Настройки!$E$14*100)</f>
        <v>0</v>
      </c>
      <c r="V15" s="67" t="n">
        <f aca="false">IF(OR($D15=1,MONTH($B15)&lt;&gt;MONTH(StartDate),'У8 Ввод'!$D$27="",'У8 Ввод'!$E$27="",'У8 Ввод'!$D$27&gt;$B15),0,MAX(0,MIN(1,'У8 Ввод'!$E$27-NETWORKDAYS('У8 Ввод'!$D$27,$B15)+1))/Настройки!$E$14*100)</f>
        <v>0</v>
      </c>
      <c r="W15" s="67" t="n">
        <f aca="false">IF(OR($D15=1,MONTH($B15)&lt;&gt;MONTH(StartDate),'У8 Ввод'!$D$28="",'У8 Ввод'!$E$28="",'У8 Ввод'!$D$28&gt;$B15),0,MAX(0,MIN(1,'У8 Ввод'!$E$28-NETWORKDAYS('У8 Ввод'!$D$28,$B15)+1))/Настройки!$E$14*100)</f>
        <v>0</v>
      </c>
      <c r="X15" s="67" t="n">
        <f aca="false">IF(OR($D15=1,MONTH($B15)&lt;&gt;MONTH(StartDate),'У8 Ввод'!$D$29="",'У8 Ввод'!$E$29="",'У8 Ввод'!$D$29&gt;$B15),0,MAX(0,MIN(1,'У8 Ввод'!$E$29-NETWORKDAYS('У8 Ввод'!$D$29,$B15)+1))/Настройки!$E$14*100)</f>
        <v>0</v>
      </c>
      <c r="Y15" s="67" t="n">
        <f aca="false">IF(OR($D15=1,MONTH($B15)&lt;&gt;MONTH(StartDate),'У8 Ввод'!$D$30="",'У8 Ввод'!$E$30="",'У8 Ввод'!$D$30&gt;$B15),0,MAX(0,MIN(1,'У8 Ввод'!$E$30-NETWORKDAYS('У8 Ввод'!$D$30,$B15)+1))/Настройки!$E$14*100)</f>
        <v>0</v>
      </c>
      <c r="Z15" s="67" t="n">
        <f aca="false">IF(OR($D15=1,MONTH($B15)&lt;&gt;MONTH(StartDate),'У8 Ввод'!$D$31="",'У8 Ввод'!$E$31="",'У8 Ввод'!$D$31&gt;$B15),0,MAX(0,MIN(1,'У8 Ввод'!$E$31-NETWORKDAYS('У8 Ввод'!$D$31,$B15)+1))/Настройки!$E$14*100)</f>
        <v>0</v>
      </c>
      <c r="AA15" s="67" t="n">
        <f aca="false">IF(OR($D15=1,MONTH($B15)&lt;&gt;MONTH(StartDate),'У8 Ввод'!$D$32="",'У8 Ввод'!$E$32="",'У8 Ввод'!$D$32&gt;$B15),0,MAX(0,MIN(1,'У8 Ввод'!$E$32-NETWORKDAYS('У8 Ввод'!$D$32,$B15)+1))/Настройки!$E$14*100)</f>
        <v>0</v>
      </c>
      <c r="AB15" s="67" t="n">
        <f aca="false">IF(OR($D15=1,MONTH($B15)&lt;&gt;MONTH(StartDate),'У8 Ввод'!$D$33="",'У8 Ввод'!$E$33="",'У8 Ввод'!$D$33&gt;$B15),0,MAX(0,MIN(1,'У8 Ввод'!$E$33-NETWORKDAYS('У8 Ввод'!$D$33,$B15)+1))/Настройки!$E$14*100)</f>
        <v>0</v>
      </c>
      <c r="AC15" s="67" t="n">
        <f aca="false">IF(OR($D15=1,MONTH($B15)&lt;&gt;MONTH(StartDate),'У8 Ввод'!$D$34="",'У8 Ввод'!$E$34="",'У8 Ввод'!$D$34&gt;$B15),0,MAX(0,MIN(1,'У8 Ввод'!$E$34-NETWORKDAYS('У8 Ввод'!$D$34,$B15)+1))/Настройки!$E$14*100)</f>
        <v>0</v>
      </c>
      <c r="AD15" s="67" t="n">
        <f aca="false">IF(OR($D15=1,MONTH($B15)&lt;&gt;MONTH(StartDate),'У8 Ввод'!$D$35="",'У8 Ввод'!$E$35="",'У8 Ввод'!$D$35&gt;$B15),0,MAX(0,MIN(1,'У8 Ввод'!$E$35-NETWORKDAYS('У8 Ввод'!$D$35,$B15)+1))/Настройки!$E$14*100)</f>
        <v>0</v>
      </c>
      <c r="AE15" s="67" t="n">
        <f aca="false">IF(OR($D15=1,MONTH($B15)&lt;&gt;MONTH(StartDate),'У8 Ввод'!$D$36="",'У8 Ввод'!$E$36="",'У8 Ввод'!$D$36&gt;$B15),0,MAX(0,MIN(1,'У8 Ввод'!$E$36-NETWORKDAYS('У8 Ввод'!$D$36,$B15)+1))/Настройки!$E$14*100)</f>
        <v>0</v>
      </c>
      <c r="AF15" s="67" t="n">
        <f aca="false">IF(OR($D15=1,MONTH($B15)&lt;&gt;MONTH(StartDate),'У8 Ввод'!$D$37="",'У8 Ввод'!$E$37="",'У8 Ввод'!$D$37&gt;$B15),0,MAX(0,MIN(1,'У8 Ввод'!$E$37-NETWORKDAYS('У8 Ввод'!$D$37,$B15)+1))/Настройки!$E$14*100)</f>
        <v>0</v>
      </c>
      <c r="AG15" s="67" t="n">
        <f aca="false">IF(OR($D15=1,MONTH($B15)&lt;&gt;MONTH(StartDate),'У8 Ввод'!$D$38="",'У8 Ввод'!$E$38="",'У8 Ввод'!$D$38&gt;$B15),0,MAX(0,MIN(1,'У8 Ввод'!$E$38-NETWORKDAYS('У8 Ввод'!$D$38,$B15)+1))/Настройки!$E$14*100)</f>
        <v>0</v>
      </c>
      <c r="AH15" s="67" t="n">
        <f aca="false">IF(OR($D15=1,MONTH($B15)&lt;&gt;MONTH(StartDate),'У8 Ввод'!$D$39="",'У8 Ввод'!$E$39="",'У8 Ввод'!$D$39&gt;$B15),0,MAX(0,MIN(1,'У8 Ввод'!$E$39-NETWORKDAYS('У8 Ввод'!$D$39,$B15)+1))/Настройки!$E$14*100)</f>
        <v>0</v>
      </c>
      <c r="AI15" s="67" t="n">
        <f aca="false">IF(OR($D15=1,MONTH($B15)&lt;&gt;MONTH(StartDate),'У8 Ввод'!$D$40="",'У8 Ввод'!$E$40="",'У8 Ввод'!$D$40&gt;$B15),0,MAX(0,MIN(1,'У8 Ввод'!$E$40-NETWORKDAYS('У8 Ввод'!$D$40,$B15)+1))/Настройки!$E$14*100)</f>
        <v>0</v>
      </c>
      <c r="AJ15" s="67" t="n">
        <f aca="false">IF(OR($D15=1,MONTH($B15)&lt;&gt;MONTH(StartDate),'У8 Ввод'!$D$41="",'У8 Ввод'!$E$41="",'У8 Ввод'!$D$41&gt;$B15),0,MAX(0,MIN(1,'У8 Ввод'!$E$41-NETWORKDAYS('У8 Ввод'!$D$41,$B15)+1))/Настройки!$E$14*100)</f>
        <v>0</v>
      </c>
      <c r="AK15" s="67" t="n">
        <f aca="false">IF(OR($D15=1,MONTH($B15)&lt;&gt;MONTH(StartDate),'У8 Ввод'!$D$42="",'У8 Ввод'!$E$42="",'У8 Ввод'!$D$42&gt;$B15),0,MAX(0,MIN(1,'У8 Ввод'!$E$42-NETWORKDAYS('У8 Ввод'!$D$42,$B15)+1))/Настройки!$E$14*100)</f>
        <v>0</v>
      </c>
      <c r="AL15" s="67" t="n">
        <f aca="false">IF(OR($D15=1,MONTH($B15)&lt;&gt;MONTH(StartDate),'У8 Ввод'!$D$43="",'У8 Ввод'!$E$43="",'У8 Ввод'!$D$43&gt;$B15),0,MAX(0,MIN(1,'У8 Ввод'!$E$43-NETWORKDAYS('У8 Ввод'!$D$43,$B15)+1))/Настройки!$E$14*100)</f>
        <v>0</v>
      </c>
      <c r="AM15" s="67" t="n">
        <f aca="false">IF(OR($D15=1,MONTH($B15)&lt;&gt;MONTH(StartDate),'У8 Ввод'!$D$44="",'У8 Ввод'!$E$44="",'У8 Ввод'!$D$44&gt;$B15),0,MAX(0,MIN(1,'У8 Ввод'!$E$44-NETWORKDAYS('У8 Ввод'!$D$44,$B15)+1))/Настройки!$E$14*100)</f>
        <v>0</v>
      </c>
      <c r="AN15" s="67" t="n">
        <f aca="false">IF(OR($D15=1,MONTH($B15)&lt;&gt;MONTH(StartDate),'У8 Ввод'!$D$45="",'У8 Ввод'!$E$45="",'У8 Ввод'!$D$45&gt;$B15),0,MAX(0,MIN(1,'У8 Ввод'!$E$45-NETWORKDAYS('У8 Ввод'!$D$45,$B15)+1))/Настройки!$E$14*100)</f>
        <v>0</v>
      </c>
      <c r="AO15" s="67" t="n">
        <f aca="false">IF(OR($D15=1,MONTH($B15)&lt;&gt;MONTH(StartDate),'У8 Ввод'!$D$46="",'У8 Ввод'!$E$46="",'У8 Ввод'!$D$46&gt;$B15),0,MAX(0,MIN(1,'У8 Ввод'!$E$46-NETWORKDAYS('У8 Ввод'!$D$46,$B15)+1))/Настройки!$E$14*100)</f>
        <v>0</v>
      </c>
      <c r="AP15" s="67" t="n">
        <f aca="false">IF(OR($D15=1,MONTH($B15)&lt;&gt;MONTH(StartDate),'У8 Ввод'!$D$47="",'У8 Ввод'!$E$47="",'У8 Ввод'!$D$47&gt;$B15),0,MAX(0,MIN(1,'У8 Ввод'!$E$47-NETWORKDAYS('У8 Ввод'!$D$47,$B15)+1))/Настройки!$E$14*100)</f>
        <v>0</v>
      </c>
      <c r="AQ15" s="67" t="n">
        <f aca="false">IF(OR($D15=1,MONTH($B15)&lt;&gt;MONTH(StartDate),'У8 Ввод'!$D$48="",'У8 Ввод'!$E$48="",'У8 Ввод'!$D$48&gt;$B15),0,MAX(0,MIN(1,'У8 Ввод'!$E$48-NETWORKDAYS('У8 Ввод'!$D$48,$B15)+1))/Настройки!$E$14*100)</f>
        <v>0</v>
      </c>
      <c r="AR15" s="67" t="n">
        <f aca="false">IF(OR($D15=1,MONTH($B15)&lt;&gt;MONTH(StartDate),'У8 Ввод'!$D$49="",'У8 Ввод'!$E$49="",'У8 Ввод'!$D$49&gt;$B15),0,MAX(0,MIN(1,'У8 Ввод'!$E$49-NETWORKDAYS('У8 Ввод'!$D$49,$B15)+1))/Настройки!$E$14*100)</f>
        <v>0</v>
      </c>
      <c r="AS15" s="67" t="n">
        <f aca="false">IF(OR($D15=1,MONTH($B15)&lt;&gt;MONTH(StartDate),'У8 Ввод'!$D$50="",'У8 Ввод'!$E$50="",'У8 Ввод'!$D$50&gt;$B15),0,MAX(0,MIN(1,'У8 Ввод'!$E$50-NETWORKDAYS('У8 Ввод'!$D$50,$B15)+1))/Настройки!$E$14*100)</f>
        <v>0</v>
      </c>
      <c r="AT15" s="67" t="n">
        <f aca="false">IF(OR($D15=1,MONTH($B15)&lt;&gt;MONTH(StartDate),'У8 Ввод'!$D$51="",'У8 Ввод'!$E$51="",'У8 Ввод'!$D$51&gt;$B15),0,MAX(0,MIN(1,'У8 Ввод'!$E$51-NETWORKDAYS('У8 Ввод'!$D$51,$B15)+1))/Настройки!$E$14*100)</f>
        <v>0</v>
      </c>
      <c r="AU15" s="67" t="n">
        <f aca="false">IF(OR($D15=1,MONTH($B15)&lt;&gt;MONTH(StartDate),'У8 Ввод'!$D$52="",'У8 Ввод'!$E$52="",'У8 Ввод'!$D$52&gt;$B15),0,MAX(0,MIN(1,'У8 Ввод'!$E$52-NETWORKDAYS('У8 Ввод'!$D$52,$B15)+1))/Настройки!$E$14*100)</f>
        <v>0</v>
      </c>
      <c r="AV15" s="67" t="n">
        <f aca="false">IF(OR($D15=1,MONTH($B15)&lt;&gt;MONTH(StartDate),'У8 Ввод'!$D$53="",'У8 Ввод'!$E$53="",'У8 Ввод'!$D$53&gt;$B15),0,MAX(0,MIN(1,'У8 Ввод'!$E$53-NETWORKDAYS('У8 Ввод'!$D$53,$B15)+1))/Настройки!$E$14*100)</f>
        <v>0</v>
      </c>
      <c r="AW15" s="67" t="n">
        <f aca="false">IF(OR($D15=1,MONTH($B15)&lt;&gt;MONTH(StartDate),'У8 Ввод'!$D$54="",'У8 Ввод'!$E$54="",'У8 Ввод'!$D$54&gt;$B15),0,MAX(0,MIN(1,'У8 Ввод'!$E$54-NETWORKDAYS('У8 Ввод'!$D$54,$B15)+1))/Настройки!$E$14*100)</f>
        <v>0</v>
      </c>
      <c r="AX15" s="67" t="n">
        <f aca="false">IF(OR($D15=1,MONTH($B15)&lt;&gt;MONTH(StartDate),'У8 Ввод'!$D$55="",'У8 Ввод'!$E$55="",'У8 Ввод'!$D$55&gt;$B15),0,MAX(0,MIN(1,'У8 Ввод'!$E$55-NETWORKDAYS('У8 Ввод'!$D$55,$B15)+1))/Настройки!$E$14*100)</f>
        <v>0</v>
      </c>
      <c r="AY15" s="67" t="n">
        <f aca="false">IF(OR($D15=1,MONTH($B15)&lt;&gt;MONTH(StartDate),'У8 Ввод'!$D$56="",'У8 Ввод'!$E$56="",'У8 Ввод'!$D$56&gt;$B15),0,MAX(0,MIN(1,'У8 Ввод'!$E$56-NETWORKDAYS('У8 Ввод'!$D$56,$B15)+1))/Настройки!$E$14*100)</f>
        <v>0</v>
      </c>
      <c r="AZ15" s="67" t="n">
        <f aca="false">IF(OR($D15=1,MONTH($B15)&lt;&gt;MONTH(StartDate),'У8 Ввод'!$D$57="",'У8 Ввод'!$E$57="",'У8 Ввод'!$D$57&gt;$B15),0,MAX(0,MIN(1,'У8 Ввод'!$E$57-NETWORKDAYS('У8 Ввод'!$D$57,$B15)+1))/Настройки!$E$14*100)</f>
        <v>0</v>
      </c>
      <c r="BA15" s="67" t="n">
        <f aca="false">IF(OR($D15=1,MONTH($B15)&lt;&gt;MONTH(StartDate),'У8 Ввод'!$D$58="",'У8 Ввод'!$E$58="",'У8 Ввод'!$D$58&gt;$B15),0,MAX(0,MIN(1,'У8 Ввод'!$E$58-NETWORKDAYS('У8 Ввод'!$D$58,$B15)+1))/Настройки!$E$14*100)</f>
        <v>0</v>
      </c>
      <c r="BB15" s="67" t="n">
        <f aca="false">IF(OR($D15=1,MONTH($B15)&lt;&gt;MONTH(StartDate),'У8 Ввод'!$D$59="",'У8 Ввод'!$E$59="",'У8 Ввод'!$D$59&gt;$B15),0,MAX(0,MIN(1,'У8 Ввод'!$E$59-NETWORKDAYS('У8 Ввод'!$D$59,$B15)+1))/Настройки!$E$14*100)</f>
        <v>0</v>
      </c>
      <c r="BC15" s="67" t="n">
        <f aca="false">IF(OR($D15=1,MONTH($B15)&lt;&gt;MONTH(StartDate),'У8 Ввод'!$D$60="",'У8 Ввод'!$E$60="",'У8 Ввод'!$D$60&gt;$B15),0,MAX(0,MIN(1,'У8 Ввод'!$E$60-NETWORKDAYS('У8 Ввод'!$D$60,$B15)+1))/Настройки!$E$14*100)</f>
        <v>0</v>
      </c>
      <c r="BD15" s="67" t="n">
        <f aca="false">IF(OR($D15=1,MONTH($B15)&lt;&gt;MONTH(StartDate),'У8 Ввод'!$D$61="",'У8 Ввод'!$E$61="",'У8 Ввод'!$D$61&gt;$B15),0,MAX(0,MIN(1,'У8 Ввод'!$E$61-NETWORKDAYS('У8 Ввод'!$D$61,$B15)+1))/Настройки!$E$14*100)</f>
        <v>0</v>
      </c>
      <c r="BE15" s="67" t="n">
        <f aca="false">IF(OR($D15=1,MONTH($B15)&lt;&gt;MONTH(StartDate),'У8 Ввод'!$D$62="",'У8 Ввод'!$E$62="",'У8 Ввод'!$D$62&gt;$B15),0,MAX(0,MIN(1,'У8 Ввод'!$E$62-NETWORKDAYS('У8 Ввод'!$D$62,$B15)+1))/Настройки!$E$14*100)</f>
        <v>0</v>
      </c>
      <c r="BF15" s="67" t="n">
        <f aca="false">IF(OR($D15=1,MONTH($B15)&lt;&gt;MONTH(StartDate),'У8 Ввод'!$D$63="",'У8 Ввод'!$E$63="",'У8 Ввод'!$D$63&gt;$B15),0,MAX(0,MIN(1,'У8 Ввод'!$E$63-NETWORKDAYS('У8 Ввод'!$D$63,$B15)+1))/Настройки!$E$14*100)</f>
        <v>0</v>
      </c>
      <c r="BG15" s="67" t="n">
        <f aca="false">IF(OR($D15=1,MONTH($B15)&lt;&gt;MONTH(StartDate),'У8 Ввод'!$D$64="",'У8 Ввод'!$E$64="",'У8 Ввод'!$D$64&gt;$B15),0,MAX(0,MIN(1,'У8 Ввод'!$E$64-NETWORKDAYS('У8 Ввод'!$D$64,$B15)+1))/Настройки!$E$14*100)</f>
        <v>0</v>
      </c>
      <c r="BH15" s="67" t="n">
        <f aca="false">IF(OR($D15=1,MONTH($B15)&lt;&gt;MONTH(StartDate),'У8 Ввод'!$D$65="",'У8 Ввод'!$E$65="",'У8 Ввод'!$D$65&gt;$B15),0,MAX(0,MIN(1,'У8 Ввод'!$E$65-NETWORKDAYS('У8 Ввод'!$D$65,$B15)+1))/Настройки!$E$14*100)</f>
        <v>0</v>
      </c>
      <c r="BI15" s="67" t="n">
        <f aca="false">IF(OR($D15=1,MONTH($B15)&lt;&gt;MONTH(StartDate),'У8 Ввод'!$D$66="",'У8 Ввод'!$E$66="",'У8 Ввод'!$D$66&gt;$B15),0,MAX(0,MIN(1,'У8 Ввод'!$E$66-NETWORKDAYS('У8 Ввод'!$D$66,$B15)+1))/Настройки!$E$14*100)</f>
        <v>0</v>
      </c>
      <c r="BJ15" s="67" t="n">
        <f aca="false">IF(OR($D15=1,MONTH($B15)&lt;&gt;MONTH(StartDate),'У8 Ввод'!$D$67="",'У8 Ввод'!$E$67="",'У8 Ввод'!$D$67&gt;$B15),0,MAX(0,MIN(1,'У8 Ввод'!$E$67-NETWORKDAYS('У8 Ввод'!$D$67,$B15)+1))/Настройки!$E$14*100)</f>
        <v>0</v>
      </c>
      <c r="BK15" s="67" t="n">
        <f aca="false">IF(OR($D15=1,MONTH($B15)&lt;&gt;MONTH(StartDate),'У8 Ввод'!$D$68="",'У8 Ввод'!$E$68="",'У8 Ввод'!$D$68&gt;$B15),0,MAX(0,MIN(1,'У8 Ввод'!$E$68-NETWORKDAYS('У8 Ввод'!$D$68,$B15)+1))/Настройки!$E$14*100)</f>
        <v>0</v>
      </c>
      <c r="BL15" s="67" t="n">
        <f aca="false">IF(OR($D15=1,MONTH($B15)&lt;&gt;MONTH(StartDate),'У8 Ввод'!$D$69="",'У8 Ввод'!$E$69="",'У8 Ввод'!$D$69&gt;$B15),0,MAX(0,MIN(1,'У8 Ввод'!$E$69-NETWORKDAYS('У8 Ввод'!$D$69,$B15)+1))/Настройки!$E$14*100)</f>
        <v>0</v>
      </c>
      <c r="BM15" s="67" t="n">
        <f aca="false">IF(OR($D15=1,MONTH($B15)&lt;&gt;MONTH(StartDate),'У8 Ввод'!$D$70="",'У8 Ввод'!$E$70="",'У8 Ввод'!$D$70&gt;$B15),0,MAX(0,MIN(1,'У8 Ввод'!$E$70-NETWORKDAYS('У8 Ввод'!$D$70,$B15)+1))/Настройки!$E$14*100)</f>
        <v>0</v>
      </c>
      <c r="BN15" s="67" t="n">
        <f aca="false">IF(OR($D15=1,MONTH($B15)&lt;&gt;MONTH(StartDate),'У8 Ввод'!$D$71="",'У8 Ввод'!$E$71="",'У8 Ввод'!$D$71&gt;$B15),0,MAX(0,MIN(1,'У8 Ввод'!$E$71-NETWORKDAYS('У8 Ввод'!$D$71,$B15)+1))/Настройки!$E$14*100)</f>
        <v>0</v>
      </c>
      <c r="BO15" s="67" t="n">
        <f aca="false">IF(OR($D15=1,MONTH($B15)&lt;&gt;MONTH(StartDate),'У8 Ввод'!$D$72="",'У8 Ввод'!$E$72="",'У8 Ввод'!$D$72&gt;$B15),0,MAX(0,MIN(1,'У8 Ввод'!$E$72-NETWORKDAYS('У8 Ввод'!$D$72,$B15)+1))/Настройки!$E$14*100)</f>
        <v>0</v>
      </c>
      <c r="BP15" s="67" t="n">
        <f aca="false">IF(OR($D15=1,MONTH($B15)&lt;&gt;MONTH(StartDate),'У8 Ввод'!$D$73="",'У8 Ввод'!$E$73="",'У8 Ввод'!$D$73&gt;$B15),0,MAX(0,MIN(1,'У8 Ввод'!$E$73-NETWORKDAYS('У8 Ввод'!$D$73,$B15)+1))/Настройки!$E$14*100)</f>
        <v>0</v>
      </c>
      <c r="BQ15" s="67" t="n">
        <f aca="false">IF(OR($D15=1,MONTH($B15)&lt;&gt;MONTH(StartDate),'У8 Ввод'!$D$74="",'У8 Ввод'!$E$74="",'У8 Ввод'!$D$74&gt;$B15),0,MAX(0,MIN(1,'У8 Ввод'!$E$74-NETWORKDAYS('У8 Ввод'!$D$74,$B15)+1))/Настройки!$E$14*100)</f>
        <v>0</v>
      </c>
      <c r="BR15" s="67" t="n">
        <f aca="false">IF(OR($D15=1,MONTH($B15)&lt;&gt;MONTH(StartDate),'У8 Ввод'!$D$75="",'У8 Ввод'!$E$75="",'У8 Ввод'!$D$75&gt;$B15),0,MAX(0,MIN(1,'У8 Ввод'!$E$75-NETWORKDAYS('У8 Ввод'!$D$75,$B15)+1))/Настройки!$E$14*100)</f>
        <v>0</v>
      </c>
      <c r="BS15" s="67" t="n">
        <f aca="false">IF(OR($D15=1,MONTH($B15)&lt;&gt;MONTH(StartDate),'У8 Ввод'!$D$76="",'У8 Ввод'!$E$76="",'У8 Ввод'!$D$76&gt;$B15),0,MAX(0,MIN(1,'У8 Ввод'!$E$76-NETWORKDAYS('У8 Ввод'!$D$76,$B15)+1))/Настройки!$E$14*100)</f>
        <v>0</v>
      </c>
      <c r="BT15" s="67" t="n">
        <f aca="false">IF(OR($D15=1,MONTH($B15)&lt;&gt;MONTH(StartDate),'У8 Ввод'!$D$77="",'У8 Ввод'!$E$77="",'У8 Ввод'!$D$77&gt;$B15),0,MAX(0,MIN(1,'У8 Ввод'!$E$77-NETWORKDAYS('У8 Ввод'!$D$77,$B15)+1))/Настройки!$E$14*100)</f>
        <v>0</v>
      </c>
      <c r="BU15" s="67" t="n">
        <f aca="false">IF(OR($D15=1,MONTH($B15)&lt;&gt;MONTH(StartDate),'У8 Ввод'!$D$78="",'У8 Ввод'!$E$78="",'У8 Ввод'!$D$78&gt;$B15),0,MAX(0,MIN(1,'У8 Ввод'!$E$78-NETWORKDAYS('У8 Ввод'!$D$78,$B15)+1))/Настройки!$E$14*100)</f>
        <v>0</v>
      </c>
      <c r="BV15" s="67" t="n">
        <f aca="false">IF(OR($D15=1,MONTH($B15)&lt;&gt;MONTH(StartDate),'У8 Ввод'!$D$79="",'У8 Ввод'!$E$79="",'У8 Ввод'!$D$79&gt;$B15),0,MAX(0,MIN(1,'У8 Ввод'!$E$79-NETWORKDAYS('У8 Ввод'!$D$79,$B15)+1))/Настройки!$E$14*100)</f>
        <v>0</v>
      </c>
      <c r="BW15" s="67" t="n">
        <f aca="false">IF(OR($D15=1,MONTH($B15)&lt;&gt;MONTH(StartDate),'У8 Ввод'!$D$80="",'У8 Ввод'!$E$80="",'У8 Ввод'!$D$80&gt;$B15),0,MAX(0,MIN(1,'У8 Ввод'!$E$80-NETWORKDAYS('У8 Ввод'!$D$80,$B15)+1))/Настройки!$E$14*100)</f>
        <v>0</v>
      </c>
      <c r="BX15" s="67" t="n">
        <f aca="false">IF(OR($D15=1,MONTH($B15)&lt;&gt;MONTH(StartDate),'У8 Ввод'!$D$81="",'У8 Ввод'!$E$81="",'У8 Ввод'!$D$81&gt;$B15),0,MAX(0,MIN(1,'У8 Ввод'!$E$81-NETWORKDAYS('У8 Ввод'!$D$81,$B15)+1))/Настройки!$E$14*100)</f>
        <v>0</v>
      </c>
      <c r="BY15" s="67" t="n">
        <f aca="false">IF(OR($D15=1,MONTH($B15)&lt;&gt;MONTH(StartDate),'У8 Ввод'!$D$82="",'У8 Ввод'!$E$82="",'У8 Ввод'!$D$82&gt;$B15),0,MAX(0,MIN(1,'У8 Ввод'!$E$82-NETWORKDAYS('У8 Ввод'!$D$82,$B15)+1))/Настройки!$E$14*100)</f>
        <v>0</v>
      </c>
      <c r="BZ15" s="67" t="n">
        <f aca="false">IF(OR($D15=1,MONTH($B15)&lt;&gt;MONTH(StartDate),'У8 Ввод'!$D$83="",'У8 Ввод'!$E$83="",'У8 Ввод'!$D$83&gt;$B15),0,MAX(0,MIN(1,'У8 Ввод'!$E$83-NETWORKDAYS('У8 Ввод'!$D$83,$B15)+1))/Настройки!$E$14*100)</f>
        <v>0</v>
      </c>
      <c r="CA15" s="67" t="n">
        <f aca="false">IF(OR($D15=1,MONTH($B15)&lt;&gt;MONTH(StartDate),'У8 Ввод'!$D$84="",'У8 Ввод'!$E$84="",'У8 Ввод'!$D$84&gt;$B15),0,MAX(0,MIN(1,'У8 Ввод'!$E$84-NETWORKDAYS('У8 Ввод'!$D$84,$B15)+1))/Настройки!$E$14*100)</f>
        <v>0</v>
      </c>
      <c r="CB15" s="67" t="n">
        <f aca="false">IF(OR($D15=1,MONTH($B15)&lt;&gt;MONTH(StartDate),'У8 Ввод'!$D$85="",'У8 Ввод'!$E$85="",'У8 Ввод'!$D$85&gt;$B15),0,MAX(0,MIN(1,'У8 Ввод'!$E$85-NETWORKDAYS('У8 Ввод'!$D$85,$B15)+1))/Настройки!$E$14*100)</f>
        <v>0</v>
      </c>
      <c r="CC15" s="67" t="n">
        <f aca="false">IF(OR($D15=1,MONTH($B15)&lt;&gt;MONTH(StartDate),'У8 Ввод'!$D$86="",'У8 Ввод'!$E$86="",'У8 Ввод'!$D$86&gt;$B15),0,MAX(0,MIN(1,'У8 Ввод'!$E$86-NETWORKDAYS('У8 Ввод'!$D$86,$B15)+1))/Настройки!$E$14*100)</f>
        <v>0</v>
      </c>
      <c r="CD15" s="67" t="n">
        <f aca="false">IF(OR($D15=1,MONTH($B15)&lt;&gt;MONTH(StartDate),'У8 Ввод'!$D$87="",'У8 Ввод'!$E$87="",'У8 Ввод'!$D$87&gt;$B15),0,MAX(0,MIN(1,'У8 Ввод'!$E$87-NETWORKDAYS('У8 Ввод'!$D$87,$B15)+1))/Настройки!$E$14*100)</f>
        <v>0</v>
      </c>
      <c r="CE15" s="67" t="n">
        <f aca="false">IF(OR($D15=1,MONTH($B15)&lt;&gt;MONTH(StartDate),'У8 Ввод'!$D$88="",'У8 Ввод'!$E$88="",'У8 Ввод'!$D$88&gt;$B15),0,MAX(0,MIN(1,'У8 Ввод'!$E$88-NETWORKDAYS('У8 Ввод'!$D$88,$B15)+1))/Настройки!$E$14*100)</f>
        <v>0</v>
      </c>
      <c r="CF15" s="67" t="n">
        <f aca="false">IF(OR($D15=1,MONTH($B15)&lt;&gt;MONTH(StartDate),'У8 Ввод'!$D$89="",'У8 Ввод'!$E$89="",'У8 Ввод'!$D$89&gt;$B15),0,MAX(0,MIN(1,'У8 Ввод'!$E$89-NETWORKDAYS('У8 Ввод'!$D$89,$B15)+1))/Настройки!$E$14*100)</f>
        <v>0</v>
      </c>
      <c r="CG15" s="67" t="n">
        <f aca="false">IF(OR($D15=1,MONTH($B15)&lt;&gt;MONTH(StartDate),'У8 Ввод'!$D$90="",'У8 Ввод'!$E$90="",'У8 Ввод'!$D$90&gt;$B15),0,MAX(0,MIN(1,'У8 Ввод'!$E$90-NETWORKDAYS('У8 Ввод'!$D$90,$B15)+1))/Настройки!$E$14*100)</f>
        <v>0</v>
      </c>
      <c r="CH15" s="67" t="n">
        <f aca="false">IF(OR($D15=1,MONTH($B15)&lt;&gt;MONTH(StartDate),'У8 Ввод'!$D$91="",'У8 Ввод'!$E$91="",'У8 Ввод'!$D$91&gt;$B15),0,MAX(0,MIN(1,'У8 Ввод'!$E$91-NETWORKDAYS('У8 Ввод'!$D$91,$B15)+1))/Настройки!$E$14*100)</f>
        <v>0</v>
      </c>
      <c r="CI15" s="67" t="n">
        <f aca="false">IF(OR($D15=1,MONTH($B15)&lt;&gt;MONTH(StartDate),'У8 Ввод'!$D$92="",'У8 Ввод'!$E$92="",'У8 Ввод'!$D$92&gt;$B15),0,MAX(0,MIN(1,'У8 Ввод'!$E$92-NETWORKDAYS('У8 Ввод'!$D$92,$B15)+1))/Настройки!$E$14*100)</f>
        <v>0</v>
      </c>
      <c r="CJ15" s="67" t="n">
        <f aca="false">IF(OR($D15=1,MONTH($B15)&lt;&gt;MONTH(StartDate),'У8 Ввод'!$D$93="",'У8 Ввод'!$E$93="",'У8 Ввод'!$D$93&gt;$B15),0,MAX(0,MIN(1,'У8 Ввод'!$E$93-NETWORKDAYS('У8 Ввод'!$D$93,$B15)+1))/Настройки!$E$14*100)</f>
        <v>0</v>
      </c>
      <c r="CK15" s="67" t="n">
        <f aca="false">IF(OR($D15=1,MONTH($B15)&lt;&gt;MONTH(StartDate),'У8 Ввод'!$D$94="",'У8 Ввод'!$E$94="",'У8 Ввод'!$D$94&gt;$B15),0,MAX(0,MIN(1,'У8 Ввод'!$E$94-NETWORKDAYS('У8 Ввод'!$D$94,$B15)+1))/Настройки!$E$14*100)</f>
        <v>0</v>
      </c>
      <c r="CL15" s="67" t="n">
        <f aca="false">IF(OR($D15=1,MONTH($B15)&lt;&gt;MONTH(StartDate),'У8 Ввод'!$D$95="",'У8 Ввод'!$E$95="",'У8 Ввод'!$D$95&gt;$B15),0,MAX(0,MIN(1,'У8 Ввод'!$E$95-NETWORKDAYS('У8 Ввод'!$D$95,$B15)+1))/Настройки!$E$14*100)</f>
        <v>0</v>
      </c>
      <c r="CM15" s="67" t="n">
        <f aca="false">IF(OR($D15=1,MONTH($B15)&lt;&gt;MONTH(StartDate),'У8 Ввод'!$D$96="",'У8 Ввод'!$E$96="",'У8 Ввод'!$D$96&gt;$B15),0,MAX(0,MIN(1,'У8 Ввод'!$E$96-NETWORKDAYS('У8 Ввод'!$D$96,$B15)+1))/Настройки!$E$14*100)</f>
        <v>0</v>
      </c>
      <c r="CN15" s="67" t="n">
        <f aca="false">IF(OR($D15=1,MONTH($B15)&lt;&gt;MONTH(StartDate),'У8 Ввод'!$D$97="",'У8 Ввод'!$E$97="",'У8 Ввод'!$D$97&gt;$B15),0,MAX(0,MIN(1,'У8 Ввод'!$E$97-NETWORKDAYS('У8 Ввод'!$D$97,$B15)+1))/Настройки!$E$14*100)</f>
        <v>0</v>
      </c>
      <c r="CO15" s="67" t="n">
        <f aca="false">IF(OR($D15=1,MONTH($B15)&lt;&gt;MONTH(StartDate),'У8 Ввод'!$D$98="",'У8 Ввод'!$E$98="",'У8 Ввод'!$D$98&gt;$B15),0,MAX(0,MIN(1,'У8 Ввод'!$E$98-NETWORKDAYS('У8 Ввод'!$D$98,$B15)+1))/Настройки!$E$14*100)</f>
        <v>0</v>
      </c>
      <c r="CP15" s="67" t="n">
        <f aca="false">IF(OR($D15=1,MONTH($B15)&lt;&gt;MONTH(StartDate),'У8 Ввод'!$D$99="",'У8 Ввод'!$E$99="",'У8 Ввод'!$D$99&gt;$B15),0,MAX(0,MIN(1,'У8 Ввод'!$E$99-NETWORKDAYS('У8 Ввод'!$D$99,$B15)+1))/Настройки!$E$14*100)</f>
        <v>0</v>
      </c>
      <c r="CQ15" s="67" t="n">
        <f aca="false">IF(OR($D15=1,MONTH($B15)&lt;&gt;MONTH(StartDate),'У8 Ввод'!$D$100="",'У8 Ввод'!$E$100="",'У8 Ввод'!$D$100&gt;$B15),0,MAX(0,MIN(1,'У8 Ввод'!$E$100-NETWORKDAYS('У8 Ввод'!$D$100,$B15)+1))/Настройки!$E$14*100)</f>
        <v>0</v>
      </c>
      <c r="CR15" s="67" t="n">
        <f aca="false">IF(OR($D15=1,MONTH($B15)&lt;&gt;MONTH(StartDate),'У8 Ввод'!$D$101="",'У8 Ввод'!$E$101="",'У8 Ввод'!$D$101&gt;$B15),0,MAX(0,MIN(1,'У8 Ввод'!$E$101-NETWORKDAYS('У8 Ввод'!$D$101,$B15)+1))/Настройки!$E$14*100)</f>
        <v>0</v>
      </c>
      <c r="CS15" s="67" t="n">
        <f aca="false">IF(OR($D15=1,MONTH($B15)&lt;&gt;MONTH(StartDate),'У8 Ввод'!$D$102="",'У8 Ввод'!$E$102="",'У8 Ввод'!$D$102&gt;$B15),0,MAX(0,MIN(1,'У8 Ввод'!$E$102-NETWORKDAYS('У8 Ввод'!$D$102,$B15)+1))/Настройки!$E$14*100)</f>
        <v>0</v>
      </c>
      <c r="CT15" s="67" t="n">
        <f aca="false">IF(OR($D15=1,MONTH($B15)&lt;&gt;MONTH(StartDate),'У8 Ввод'!$D$103="",'У8 Ввод'!$E$103="",'У8 Ввод'!$D$103&gt;$B15),0,MAX(0,MIN(1,'У8 Ввод'!$E$103-NETWORKDAYS('У8 Ввод'!$D$103,$B15)+1))/Настройки!$E$14*100)</f>
        <v>0</v>
      </c>
      <c r="CU15" s="67" t="n">
        <f aca="false">IF(OR($D15=1,MONTH($B15)&lt;&gt;MONTH(StartDate),'У8 Ввод'!$D$104="",'У8 Ввод'!$E$104="",'У8 Ввод'!$D$104&gt;$B15),0,MAX(0,MIN(1,'У8 Ввод'!$E$104-NETWORKDAYS('У8 Ввод'!$D$104,$B15)+1))/Настройки!$E$14*100)</f>
        <v>0</v>
      </c>
      <c r="CV15" s="67" t="n">
        <f aca="false">IF(OR($D15=1,MONTH($B15)&lt;&gt;MONTH(StartDate),'У8 Ввод'!$D$105="",'У8 Ввод'!$E$105="",'У8 Ввод'!$D$105&gt;$B15),0,MAX(0,MIN(1,'У8 Ввод'!$E$105-NETWORKDAYS('У8 Ввод'!$D$105,$B15)+1))/Настройки!$E$14*100)</f>
        <v>0</v>
      </c>
      <c r="CW15" s="67" t="n">
        <f aca="false">IF(OR($D15=1,MONTH($B15)&lt;&gt;MONTH(StartDate),'У8 Ввод'!$D$106="",'У8 Ввод'!$E$106="",'У8 Ввод'!$D$106&gt;$B15),0,MAX(0,MIN(1,'У8 Ввод'!$E$106-NETWORKDAYS('У8 Ввод'!$D$106,$B15)+1))/Настройки!$E$14*100)</f>
        <v>0</v>
      </c>
      <c r="CX15" s="67" t="n">
        <f aca="false">IF(OR($D15=1,MONTH($B15)&lt;&gt;MONTH(StartDate),'У8 Ввод'!$D$107="",'У8 Ввод'!$E$107="",'У8 Ввод'!$D$107&gt;$B15),0,MAX(0,MIN(1,'У8 Ввод'!$E$107-NETWORKDAYS('У8 Ввод'!$D$107,$B15)+1))/Настройки!$E$14*100)</f>
        <v>0</v>
      </c>
      <c r="CY15" s="67" t="n">
        <f aca="false">IF(OR($D15=1,MONTH($B15)&lt;&gt;MONTH(StartDate),'У8 Ввод'!$D$108="",'У8 Ввод'!$E$108="",'У8 Ввод'!$D$108&gt;$B15),0,MAX(0,MIN(1,'У8 Ввод'!$E$108-NETWORKDAYS('У8 Ввод'!$D$108,$B15)+1))/Настройки!$E$14*100)</f>
        <v>0</v>
      </c>
      <c r="CZ15" s="67" t="n">
        <f aca="false">IF(OR($D15=1,MONTH($B15)&lt;&gt;MONTH(StartDate),'У8 Ввод'!$D$109="",'У8 Ввод'!$E$109="",'У8 Ввод'!$D$109&gt;$B15),0,MAX(0,MIN(1,'У8 Ввод'!$E$109-NETWORKDAYS('У8 Ввод'!$D$109,$B15)+1))/Настройки!$E$14*100)</f>
        <v>0</v>
      </c>
      <c r="DA15" s="67" t="n">
        <f aca="false">IF(OR($D15=1,MONTH($B15)&lt;&gt;MONTH(StartDate),'У8 Ввод'!$D$110="",'У8 Ввод'!$E$110="",'У8 Ввод'!$D$110&gt;$B15),0,MAX(0,MIN(1,'У8 Ввод'!$E$110-NETWORKDAYS('У8 Ввод'!$D$110,$B15)+1))/Настройки!$E$14*100)</f>
        <v>0</v>
      </c>
      <c r="DB15" s="67" t="n">
        <f aca="false">IF(OR($D15=1,MONTH($B15)&lt;&gt;MONTH(StartDate),'У8 Ввод'!$D$111="",'У8 Ввод'!$E$111="",'У8 Ввод'!$D$111&gt;$B15),0,MAX(0,MIN(1,'У8 Ввод'!$E$111-NETWORKDAYS('У8 Ввод'!$D$111,$B15)+1))/Настройки!$E$14*100)</f>
        <v>0</v>
      </c>
      <c r="DC15" s="67" t="n">
        <f aca="false">IF(OR($D15=1,MONTH($B15)&lt;&gt;MONTH(StartDate),'У8 Ввод'!$D$112="",'У8 Ввод'!$E$112="",'У8 Ввод'!$D$112&gt;$B15),0,MAX(0,MIN(1,'У8 Ввод'!$E$112-NETWORKDAYS('У8 Ввод'!$D$112,$B15)+1))/Настройки!$E$14*100)</f>
        <v>0</v>
      </c>
      <c r="DD15" s="67" t="n">
        <f aca="false">IF(OR($D15=1,MONTH($B15)&lt;&gt;MONTH(StartDate),'У8 Ввод'!$D$113="",'У8 Ввод'!$E$113="",'У8 Ввод'!$D$113&gt;$B15),0,MAX(0,MIN(1,'У8 Ввод'!$E$113-NETWORKDAYS('У8 Ввод'!$D$113,$B15)+1))/Настройки!$E$14*100)</f>
        <v>0</v>
      </c>
      <c r="DE15" s="67" t="n">
        <f aca="false">IF(OR($D15=1,MONTH($B15)&lt;&gt;MONTH(StartDate),'У8 Ввод'!$D$114="",'У8 Ввод'!$E$114="",'У8 Ввод'!$D$114&gt;$B15),0,MAX(0,MIN(1,'У8 Ввод'!$E$114-NETWORKDAYS('У8 Ввод'!$D$114,$B15)+1))/Настройки!$E$14*100)</f>
        <v>0</v>
      </c>
      <c r="DF15" s="67" t="n">
        <f aca="false">IF(OR($D15=1,MONTH($B15)&lt;&gt;MONTH(StartDate),'У8 Ввод'!$D$115="",'У8 Ввод'!$E$115="",'У8 Ввод'!$D$115&gt;$B15),0,MAX(0,MIN(1,'У8 Ввод'!$E$115-NETWORKDAYS('У8 Ввод'!$D$115,$B15)+1))/Настройки!$E$14*100)</f>
        <v>0</v>
      </c>
      <c r="DG15" s="67" t="n">
        <f aca="false">IF(OR($D15=1,MONTH($B15)&lt;&gt;MONTH(StartDate),'У8 Ввод'!$D$116="",'У8 Ввод'!$E$116="",'У8 Ввод'!$D$116&gt;$B15),0,MAX(0,MIN(1,'У8 Ввод'!$E$116-NETWORKDAYS('У8 Ввод'!$D$116,$B15)+1))/Настройки!$E$14*100)</f>
        <v>0</v>
      </c>
      <c r="DH15" s="67" t="n">
        <f aca="false">IF(OR($D15=1,MONTH($B15)&lt;&gt;MONTH(StartDate),'У8 Ввод'!$D$117="",'У8 Ввод'!$E$117="",'У8 Ввод'!$D$117&gt;$B15),0,MAX(0,MIN(1,'У8 Ввод'!$E$117-NETWORKDAYS('У8 Ввод'!$D$117,$B15)+1))/Настройки!$E$14*100)</f>
        <v>0</v>
      </c>
      <c r="DI15" s="67" t="n">
        <f aca="false">IF(OR($D15=1,MONTH($B15)&lt;&gt;MONTH(StartDate),'У8 Ввод'!$D$118="",'У8 Ввод'!$E$118="",'У8 Ввод'!$D$118&gt;$B15),0,MAX(0,MIN(1,'У8 Ввод'!$E$118-NETWORKDAYS('У8 Ввод'!$D$118,$B15)+1))/Настройки!$E$14*100)</f>
        <v>0</v>
      </c>
      <c r="DJ15" s="67" t="n">
        <f aca="false">IF(OR($D15=1,MONTH($B15)&lt;&gt;MONTH(StartDate),'У8 Ввод'!$D$119="",'У8 Ввод'!$E$119="",'У8 Ввод'!$D$119&gt;$B15),0,MAX(0,MIN(1,'У8 Ввод'!$E$119-NETWORKDAYS('У8 Ввод'!$D$119,$B15)+1))/Настройки!$E$14*100)</f>
        <v>0</v>
      </c>
      <c r="DK15" s="67" t="n">
        <f aca="false">IF(OR($D15=1,MONTH($B15)&lt;&gt;MONTH(StartDate),'У8 Ввод'!$D$120="",'У8 Ввод'!$E$120="",'У8 Ввод'!$D$120&gt;$B15),0,MAX(0,MIN(1,'У8 Ввод'!$E$120-NETWORKDAYS('У8 Ввод'!$D$120,$B15)+1))/Настройки!$E$14*100)</f>
        <v>0</v>
      </c>
      <c r="DL15" s="67" t="n">
        <f aca="false">IF(OR($D15=1,MONTH($B15)&lt;&gt;MONTH(StartDate),'У8 Ввод'!$D$121="",'У8 Ввод'!$E$121="",'У8 Ввод'!$D$121&gt;$B15),0,MAX(0,MIN(1,'У8 Ввод'!$E$121-NETWORKDAYS('У8 Ввод'!$D$121,$B15)+1))/Настройки!$E$14*100)</f>
        <v>0</v>
      </c>
      <c r="DM15" s="67" t="n">
        <f aca="false">IF(OR($D15=1,MONTH($B15)&lt;&gt;MONTH(StartDate),'У8 Ввод'!$D$122="",'У8 Ввод'!$E$122="",'У8 Ввод'!$D$122&gt;$B15),0,MAX(0,MIN(1,'У8 Ввод'!$E$122-NETWORKDAYS('У8 Ввод'!$D$122,$B15)+1))/Настройки!$E$14*100)</f>
        <v>0</v>
      </c>
      <c r="DN15" s="67" t="n">
        <f aca="false">IF(OR($D15=1,MONTH($B15)&lt;&gt;MONTH(StartDate),'У8 Ввод'!$D$123="",'У8 Ввод'!$E$123="",'У8 Ввод'!$D$123&gt;$B15),0,MAX(0,MIN(1,'У8 Ввод'!$E$123-NETWORKDAYS('У8 Ввод'!$D$123,$B15)+1))/Настройки!$E$14*100)</f>
        <v>0</v>
      </c>
      <c r="DO15" s="67" t="n">
        <f aca="false">IF(OR($D15=1,MONTH($B15)&lt;&gt;MONTH(StartDate),'У8 Ввод'!$D$124="",'У8 Ввод'!$E$124="",'У8 Ввод'!$D$124&gt;$B15),0,MAX(0,MIN(1,'У8 Ввод'!$E$124-NETWORKDAYS('У8 Ввод'!$D$124,$B15)+1))/Настройки!$E$14*100)</f>
        <v>0</v>
      </c>
      <c r="DP15" s="67" t="n">
        <f aca="false">IF(OR($D15=1,MONTH($B15)&lt;&gt;MONTH(StartDate),'У8 Ввод'!$D$125="",'У8 Ввод'!$E$125="",'У8 Ввод'!$D$125&gt;$B15),0,MAX(0,MIN(1,'У8 Ввод'!$E$125-NETWORKDAYS('У8 Ввод'!$D$125,$B15)+1))/Настройки!$E$14*100)</f>
        <v>0</v>
      </c>
      <c r="DQ15" s="67" t="n">
        <f aca="false">IF(OR($D15=1,MONTH($B15)&lt;&gt;MONTH(StartDate),'У8 Ввод'!$D$126="",'У8 Ввод'!$E$126="",'У8 Ввод'!$D$126&gt;$B15),0,MAX(0,MIN(1,'У8 Ввод'!$E$126-NETWORKDAYS('У8 Ввод'!$D$126,$B15)+1))/Настройки!$E$14*100)</f>
        <v>0</v>
      </c>
      <c r="DR15" s="67" t="n">
        <f aca="false">IF(OR($D15=1,MONTH($B15)&lt;&gt;MONTH(StartDate),'У8 Ввод'!$D$127="",'У8 Ввод'!$E$127="",'У8 Ввод'!$D$127&gt;$B15),0,MAX(0,MIN(1,'У8 Ввод'!$E$127-NETWORKDAYS('У8 Ввод'!$D$127,$B15)+1))/Настройки!$E$14*100)</f>
        <v>0</v>
      </c>
      <c r="DS15" s="67" t="n">
        <f aca="false">IF(OR($D15=1,MONTH($B15)&lt;&gt;MONTH(StartDate),'У8 Ввод'!$D$128="",'У8 Ввод'!$E$128="",'У8 Ввод'!$D$128&gt;$B15),0,MAX(0,MIN(1,'У8 Ввод'!$E$128-NETWORKDAYS('У8 Ввод'!$D$128,$B15)+1))/Настройки!$E$14*100)</f>
        <v>0</v>
      </c>
      <c r="DT15" s="67" t="n">
        <f aca="false">IF(OR($D15=1,MONTH($B15)&lt;&gt;MONTH(StartDate),'У8 Ввод'!$D$129="",'У8 Ввод'!$E$129="",'У8 Ввод'!$D$129&gt;$B15),0,MAX(0,MIN(1,'У8 Ввод'!$E$129-NETWORKDAYS('У8 Ввод'!$D$129,$B15)+1))/Настройки!$E$14*100)</f>
        <v>0</v>
      </c>
      <c r="DU15" s="67" t="n">
        <f aca="false">IF(OR($D15=1,MONTH($B15)&lt;&gt;MONTH(StartDate),'У8 Ввод'!$D$130="",'У8 Ввод'!$E$130="",'У8 Ввод'!$D$130&gt;$B15),0,MAX(0,MIN(1,'У8 Ввод'!$E$130-NETWORKDAYS('У8 Ввод'!$D$130,$B15)+1))/Настройки!$E$14*100)</f>
        <v>0</v>
      </c>
      <c r="DV15" s="67" t="n">
        <f aca="false">IF(OR($D15=1,MONTH($B15)&lt;&gt;MONTH(StartDate),'У8 Ввод'!$D$131="",'У8 Ввод'!$E$131="",'У8 Ввод'!$D$131&gt;$B15),0,MAX(0,MIN(1,'У8 Ввод'!$E$131-NETWORKDAYS('У8 Ввод'!$D$131,$B15)+1))/Настройки!$E$14*100)</f>
        <v>0</v>
      </c>
      <c r="DW15" s="67" t="n">
        <f aca="false">IF(OR($D15=1,MONTH($B15)&lt;&gt;MONTH(StartDate),'У8 Ввод'!$D$132="",'У8 Ввод'!$E$132="",'У8 Ввод'!$D$132&gt;$B15),0,MAX(0,MIN(1,'У8 Ввод'!$E$132-NETWORKDAYS('У8 Ввод'!$D$132,$B15)+1))/Настройки!$E$14*100)</f>
        <v>0</v>
      </c>
      <c r="DX15" s="67" t="n">
        <f aca="false">IF(OR($D15=1,MONTH($B15)&lt;&gt;MONTH(StartDate),'У8 Ввод'!$D$133="",'У8 Ввод'!$E$133="",'У8 Ввод'!$D$133&gt;$B15),0,MAX(0,MIN(1,'У8 Ввод'!$E$133-NETWORKDAYS('У8 Ввод'!$D$133,$B15)+1))/Настройки!$E$14*100)</f>
        <v>0</v>
      </c>
      <c r="DY15" s="67" t="n">
        <f aca="false">IF(OR($D15=1,MONTH($B15)&lt;&gt;MONTH(StartDate),'У8 Ввод'!$D$134="",'У8 Ввод'!$E$134="",'У8 Ввод'!$D$134&gt;$B15),0,MAX(0,MIN(1,'У8 Ввод'!$E$134-NETWORKDAYS('У8 Ввод'!$D$134,$B15)+1))/Настройки!$E$14*100)</f>
        <v>0</v>
      </c>
      <c r="DZ15" s="67" t="n">
        <f aca="false">IF(OR($D15=1,MONTH($B15)&lt;&gt;MONTH(StartDate),'У8 Ввод'!$D$135="",'У8 Ввод'!$E$135="",'У8 Ввод'!$D$135&gt;$B15),0,MAX(0,MIN(1,'У8 Ввод'!$E$135-NETWORKDAYS('У8 Ввод'!$D$135,$B15)+1))/Настройки!$E$14*100)</f>
        <v>0</v>
      </c>
      <c r="EA15" s="67" t="n">
        <f aca="false">IF(OR($D15=1,MONTH($B15)&lt;&gt;MONTH(StartDate),'У8 Ввод'!$D$136="",'У8 Ввод'!$E$136="",'У8 Ввод'!$D$136&gt;$B15),0,MAX(0,MIN(1,'У8 Ввод'!$E$136-NETWORKDAYS('У8 Ввод'!$D$136,$B15)+1))/Настройки!$E$14*100)</f>
        <v>0</v>
      </c>
      <c r="EB15" s="67" t="n">
        <f aca="false">IF(OR($D15=1,MONTH($B15)&lt;&gt;MONTH(StartDate),'У8 Ввод'!$D$137="",'У8 Ввод'!$E$137="",'У8 Ввод'!$D$137&gt;$B15),0,MAX(0,MIN(1,'У8 Ввод'!$E$137-NETWORKDAYS('У8 Ввод'!$D$137,$B15)+1))/Настройки!$E$14*100)</f>
        <v>0</v>
      </c>
      <c r="EC15" s="67" t="n">
        <f aca="false">IF(OR($D15=1,MONTH($B15)&lt;&gt;MONTH(StartDate),'У8 Ввод'!$D$138="",'У8 Ввод'!$E$138="",'У8 Ввод'!$D$138&gt;$B15),0,MAX(0,MIN(1,'У8 Ввод'!$E$138-NETWORKDAYS('У8 Ввод'!$D$138,$B15)+1))/Настройки!$E$14*100)</f>
        <v>0</v>
      </c>
      <c r="ED15" s="67" t="n">
        <f aca="false">IF(OR($D15=1,MONTH($B15)&lt;&gt;MONTH(StartDate),'У8 Ввод'!$D$139="",'У8 Ввод'!$E$139="",'У8 Ввод'!$D$139&gt;$B15),0,MAX(0,MIN(1,'У8 Ввод'!$E$139-NETWORKDAYS('У8 Ввод'!$D$139,$B15)+1))/Настройки!$E$14*100)</f>
        <v>0</v>
      </c>
      <c r="EE15" s="67" t="n">
        <f aca="false">IF(OR($D15=1,MONTH($B15)&lt;&gt;MONTH(StartDate),'У8 Ввод'!$D$140="",'У8 Ввод'!$E$140="",'У8 Ввод'!$D$140&gt;$B15),0,MAX(0,MIN(1,'У8 Ввод'!$E$140-NETWORKDAYS('У8 Ввод'!$D$140,$B15)+1))/Настройки!$E$14*100)</f>
        <v>0</v>
      </c>
      <c r="EF15" s="67" t="n">
        <f aca="false">IF(OR($D15=1,MONTH($B15)&lt;&gt;MONTH(StartDate),'У8 Ввод'!$D$141="",'У8 Ввод'!$E$141="",'У8 Ввод'!$D$141&gt;$B15),0,MAX(0,MIN(1,'У8 Ввод'!$E$141-NETWORKDAYS('У8 Ввод'!$D$141,$B15)+1))/Настройки!$E$14*100)</f>
        <v>0</v>
      </c>
      <c r="EG15" s="67" t="n">
        <f aca="false">IF(OR($D15=1,MONTH($B15)&lt;&gt;MONTH(StartDate),'У8 Ввод'!$D$142="",'У8 Ввод'!$E$142="",'У8 Ввод'!$D$142&gt;$B15),0,MAX(0,MIN(1,'У8 Ввод'!$E$142-NETWORKDAYS('У8 Ввод'!$D$142,$B15)+1))/Настройки!$E$14*100)</f>
        <v>0</v>
      </c>
      <c r="EH15" s="67" t="n">
        <f aca="false">IF(OR($D15=1,MONTH($B15)&lt;&gt;MONTH(StartDate),'У8 Ввод'!$D$143="",'У8 Ввод'!$E$143="",'У8 Ввод'!$D$143&gt;$B15),0,MAX(0,MIN(1,'У8 Ввод'!$E$143-NETWORKDAYS('У8 Ввод'!$D$143,$B15)+1))/Настройки!$E$14*100)</f>
        <v>0</v>
      </c>
      <c r="EI15" s="67" t="n">
        <f aca="false">IF(OR($D15=1,MONTH($B15)&lt;&gt;MONTH(StartDate),'У8 Ввод'!$D$144="",'У8 Ввод'!$E$144="",'У8 Ввод'!$D$144&gt;$B15),0,MAX(0,MIN(1,'У8 Ввод'!$E$144-NETWORKDAYS('У8 Ввод'!$D$144,$B15)+1))/Настройки!$E$14*100)</f>
        <v>0</v>
      </c>
      <c r="EJ15" s="67" t="n">
        <f aca="false">IF(OR($D15=1,MONTH($B15)&lt;&gt;MONTH(StartDate),'У8 Ввод'!$D$145="",'У8 Ввод'!$E$145="",'У8 Ввод'!$D$145&gt;$B15),0,MAX(0,MIN(1,'У8 Ввод'!$E$145-NETWORKDAYS('У8 Ввод'!$D$145,$B15)+1))/Настройки!$E$14*100)</f>
        <v>0</v>
      </c>
      <c r="EK15" s="67" t="n">
        <f aca="false">IF(OR($D15=1,MONTH($B15)&lt;&gt;MONTH(StartDate),'У8 Ввод'!$D$146="",'У8 Ввод'!$E$146="",'У8 Ввод'!$D$146&gt;$B15),0,MAX(0,MIN(1,'У8 Ввод'!$E$146-NETWORKDAYS('У8 Ввод'!$D$146,$B15)+1))/Настройки!$E$14*100)</f>
        <v>0</v>
      </c>
      <c r="EL15" s="67" t="n">
        <f aca="false">IF(OR($D15=1,MONTH($B15)&lt;&gt;MONTH(StartDate),'У8 Ввод'!$D$147="",'У8 Ввод'!$E$147="",'У8 Ввод'!$D$147&gt;$B15),0,MAX(0,MIN(1,'У8 Ввод'!$E$147-NETWORKDAYS('У8 Ввод'!$D$147,$B15)+1))/Настройки!$E$14*100)</f>
        <v>0</v>
      </c>
      <c r="EM15" s="67" t="n">
        <f aca="false">IF(OR($D15=1,MONTH($B15)&lt;&gt;MONTH(StartDate),'У8 Ввод'!$D$148="",'У8 Ввод'!$E$148="",'У8 Ввод'!$D$148&gt;$B15),0,MAX(0,MIN(1,'У8 Ввод'!$E$148-NETWORKDAYS('У8 Ввод'!$D$148,$B15)+1))/Настройки!$E$14*100)</f>
        <v>0</v>
      </c>
      <c r="EN15" s="67" t="n">
        <f aca="false">IF(OR($D15=1,MONTH($B15)&lt;&gt;MONTH(StartDate),'У8 Ввод'!$D$149="",'У8 Ввод'!$E$149="",'У8 Ввод'!$D$149&gt;$B15),0,MAX(0,MIN(1,'У8 Ввод'!$E$149-NETWORKDAYS('У8 Ввод'!$D$149,$B15)+1))/Настройки!$E$14*100)</f>
        <v>0</v>
      </c>
      <c r="EO15" s="67" t="n">
        <f aca="false">IF(OR($D15=1,MONTH($B15)&lt;&gt;MONTH(StartDate),'У8 Ввод'!$D$150="",'У8 Ввод'!$E$150="",'У8 Ввод'!$D$150&gt;$B15),0,MAX(0,MIN(1,'У8 Ввод'!$E$150-NETWORKDAYS('У8 Ввод'!$D$150,$B15)+1))/Настройки!$E$14*100)</f>
        <v>0</v>
      </c>
      <c r="EP15" s="67" t="n">
        <f aca="false">IF(OR($D15=1,MONTH($B15)&lt;&gt;MONTH(StartDate),'У8 Ввод'!$D$151="",'У8 Ввод'!$E$151="",'У8 Ввод'!$D$151&gt;$B15),0,MAX(0,MIN(1,'У8 Ввод'!$E$151-NETWORKDAYS('У8 Ввод'!$D$151,$B15)+1))/Настройки!$E$14*100)</f>
        <v>0</v>
      </c>
      <c r="EQ15" s="67" t="n">
        <f aca="false">IF(OR($D15=1,MONTH($B15)&lt;&gt;MONTH(StartDate),'У8 Ввод'!$D$152="",'У8 Ввод'!$E$152="",'У8 Ввод'!$D$152&gt;$B15),0,MAX(0,MIN(1,'У8 Ввод'!$E$152-NETWORKDAYS('У8 Ввод'!$D$152,$B15)+1))/Настройки!$E$14*100)</f>
        <v>0</v>
      </c>
      <c r="ER15" s="67" t="n">
        <f aca="false">IF(OR($D15=1,MONTH($B15)&lt;&gt;MONTH(StartDate),'У8 Ввод'!$D$153="",'У8 Ввод'!$E$153="",'У8 Ввод'!$D$153&gt;$B15),0,MAX(0,MIN(1,'У8 Ввод'!$E$153-NETWORKDAYS('У8 Ввод'!$D$153,$B15)+1))/Настройки!$E$14*100)</f>
        <v>0</v>
      </c>
      <c r="ES15" s="67" t="n">
        <f aca="false">IF(OR($D15=1,MONTH($B15)&lt;&gt;MONTH(StartDate),'У8 Ввод'!$D$154="",'У8 Ввод'!$E$154="",'У8 Ввод'!$D$154&gt;$B15),0,MAX(0,MIN(1,'У8 Ввод'!$E$154-NETWORKDAYS('У8 Ввод'!$D$154,$B15)+1))/Настройки!$E$14*100)</f>
        <v>0</v>
      </c>
      <c r="ET15" s="67" t="n">
        <f aca="false">IF(OR($D15=1,MONTH($B15)&lt;&gt;MONTH(StartDate),'У8 Ввод'!$D$155="",'У8 Ввод'!$E$155="",'У8 Ввод'!$D$155&gt;$B15),0,MAX(0,MIN(1,'У8 Ввод'!$E$155-NETWORKDAYS('У8 Ввод'!$D$155,$B15)+1))/Настройки!$E$14*100)</f>
        <v>0</v>
      </c>
      <c r="EU15" s="67" t="n">
        <f aca="false">IF(OR($D15=1,MONTH($B15)&lt;&gt;MONTH(StartDate),'У8 Ввод'!$D$156="",'У8 Ввод'!$E$156="",'У8 Ввод'!$D$156&gt;$B15),0,MAX(0,MIN(1,'У8 Ввод'!$E$156-NETWORKDAYS('У8 Ввод'!$D$156,$B15)+1))/Настройки!$E$14*100)</f>
        <v>0</v>
      </c>
      <c r="EV15" s="67" t="n">
        <f aca="false">IF(OR($D15=1,MONTH($B15)&lt;&gt;MONTH(StartDate),'У8 Ввод'!$D$157="",'У8 Ввод'!$E$157="",'У8 Ввод'!$D$157&gt;$B15),0,MAX(0,MIN(1,'У8 Ввод'!$E$157-NETWORKDAYS('У8 Ввод'!$D$157,$B15)+1))/Настройки!$E$14*100)</f>
        <v>0</v>
      </c>
      <c r="EW15" s="67" t="n">
        <f aca="false">IF(OR($D15=1,MONTH($B15)&lt;&gt;MONTH(StartDate),'У8 Ввод'!$D$158="",'У8 Ввод'!$E$158="",'У8 Ввод'!$D$158&gt;$B15),0,MAX(0,MIN(1,'У8 Ввод'!$E$158-NETWORKDAYS('У8 Ввод'!$D$158,$B15)+1))/Настройки!$E$14*100)</f>
        <v>0</v>
      </c>
      <c r="EX15" s="67" t="n">
        <f aca="false">IF(OR($D15=1,MONTH($B15)&lt;&gt;MONTH(StartDate),'У8 Ввод'!$D$159="",'У8 Ввод'!$E$159="",'У8 Ввод'!$D$159&gt;$B15),0,MAX(0,MIN(1,'У8 Ввод'!$E$159-NETWORKDAYS('У8 Ввод'!$D$159,$B15)+1))/Настройки!$E$14*100)</f>
        <v>0</v>
      </c>
      <c r="EY15" s="67" t="n">
        <f aca="false">IF(OR($D15=1,MONTH($B15)&lt;&gt;MONTH(StartDate),'У8 Ввод'!$D$160="",'У8 Ввод'!$E$160="",'У8 Ввод'!$D$160&gt;$B15),0,MAX(0,MIN(1,'У8 Ввод'!$E$160-NETWORKDAYS('У8 Ввод'!$D$160,$B15)+1))/Настройки!$E$14*100)</f>
        <v>0</v>
      </c>
      <c r="EZ15" s="67" t="n">
        <f aca="false">IF(OR($D15=1,MONTH($B15)&lt;&gt;MONTH(StartDate),'У8 Ввод'!$D$161="",'У8 Ввод'!$E$161="",'У8 Ввод'!$D$161&gt;$B15),0,MAX(0,MIN(1,'У8 Ввод'!$E$161-NETWORKDAYS('У8 Ввод'!$D$161,$B15)+1))/Настройки!$E$14*100)</f>
        <v>0</v>
      </c>
      <c r="FA15" s="67" t="n">
        <f aca="false">IF(OR($D15=1,MONTH($B15)&lt;&gt;MONTH(StartDate),'У8 Ввод'!$D$162="",'У8 Ввод'!$E$162="",'У8 Ввод'!$D$162&gt;$B15),0,MAX(0,MIN(1,'У8 Ввод'!$E$162-NETWORKDAYS('У8 Ввод'!$D$162,$B15)+1))/Настройки!$E$14*100)</f>
        <v>0</v>
      </c>
      <c r="FB15" s="67" t="n">
        <f aca="false">IF(OR($D15=1,MONTH($B15)&lt;&gt;MONTH(StartDate),'У8 Ввод'!$D$163="",'У8 Ввод'!$E$163="",'У8 Ввод'!$D$163&gt;$B15),0,MAX(0,MIN(1,'У8 Ввод'!$E$163-NETWORKDAYS('У8 Ввод'!$D$163,$B15)+1))/Настройки!$E$14*100)</f>
        <v>0</v>
      </c>
      <c r="FC15" s="67" t="n">
        <f aca="false">IF(OR($D15=1,MONTH($B15)&lt;&gt;MONTH(StartDate),'У8 Ввод'!$D$164="",'У8 Ввод'!$E$164="",'У8 Ввод'!$D$164&gt;$B15),0,MAX(0,MIN(1,'У8 Ввод'!$E$164-NETWORKDAYS('У8 Ввод'!$D$164,$B15)+1))/Настройки!$E$14*100)</f>
        <v>0</v>
      </c>
      <c r="FD15" s="67" t="n">
        <f aca="false">IF(OR($D15=1,MONTH($B15)&lt;&gt;MONTH(StartDate),'У8 Ввод'!$D$165="",'У8 Ввод'!$E$165="",'У8 Ввод'!$D$165&gt;$B15),0,MAX(0,MIN(1,'У8 Ввод'!$E$165-NETWORKDAYS('У8 Ввод'!$D$165,$B15)+1))/Настройки!$E$14*100)</f>
        <v>0</v>
      </c>
      <c r="FE15" s="67" t="n">
        <f aca="false">IF(OR($D15=1,MONTH($B15)&lt;&gt;MONTH(StartDate),'У8 Ввод'!$D$166="",'У8 Ввод'!$E$166="",'У8 Ввод'!$D$166&gt;$B15),0,MAX(0,MIN(1,'У8 Ввод'!$E$166-NETWORKDAYS('У8 Ввод'!$D$166,$B15)+1))/Настройки!$E$14*100)</f>
        <v>0</v>
      </c>
      <c r="FF15" s="67" t="n">
        <f aca="false">IF(OR($D15=1,MONTH($B15)&lt;&gt;MONTH(StartDate),'У8 Ввод'!$D$167="",'У8 Ввод'!$E$167="",'У8 Ввод'!$D$167&gt;$B15),0,MAX(0,MIN(1,'У8 Ввод'!$E$167-NETWORKDAYS('У8 Ввод'!$D$167,$B15)+1))/Настройки!$E$14*100)</f>
        <v>0</v>
      </c>
      <c r="FG15" s="67" t="n">
        <f aca="false">IF(OR($D15=1,MONTH($B15)&lt;&gt;MONTH(StartDate),'У8 Ввод'!$D$168="",'У8 Ввод'!$E$168="",'У8 Ввод'!$D$168&gt;$B15),0,MAX(0,MIN(1,'У8 Ввод'!$E$168-NETWORKDAYS('У8 Ввод'!$D$168,$B15)+1))/Настройки!$E$14*100)</f>
        <v>0</v>
      </c>
      <c r="FH15" s="67" t="n">
        <f aca="false">IF(OR($D15=1,MONTH($B15)&lt;&gt;MONTH(StartDate),'У8 Ввод'!$D$169="",'У8 Ввод'!$E$169="",'У8 Ввод'!$D$169&gt;$B15),0,MAX(0,MIN(1,'У8 Ввод'!$E$169-NETWORKDAYS('У8 Ввод'!$D$169,$B15)+1))/Настройки!$E$14*100)</f>
        <v>0</v>
      </c>
      <c r="FI15" s="67" t="n">
        <f aca="false">IF(OR($D15=1,MONTH($B15)&lt;&gt;MONTH(StartDate),'У8 Ввод'!$D$170="",'У8 Ввод'!$E$170="",'У8 Ввод'!$D$170&gt;$B15),0,MAX(0,MIN(1,'У8 Ввод'!$E$170-NETWORKDAYS('У8 Ввод'!$D$170,$B15)+1))/Настройки!$E$14*100)</f>
        <v>0</v>
      </c>
      <c r="FJ15" s="67" t="n">
        <f aca="false">IF(OR($D15=1,MONTH($B15)&lt;&gt;MONTH(StartDate),'У8 Ввод'!$D$171="",'У8 Ввод'!$E$171="",'У8 Ввод'!$D$171&gt;$B15),0,MAX(0,MIN(1,'У8 Ввод'!$E$171-NETWORKDAYS('У8 Ввод'!$D$171,$B15)+1))/Настройки!$E$14*100)</f>
        <v>0</v>
      </c>
      <c r="FK15" s="67" t="n">
        <f aca="false">IF(OR($D15=1,MONTH($B15)&lt;&gt;MONTH(StartDate),'У8 Ввод'!$D$172="",'У8 Ввод'!$E$172="",'У8 Ввод'!$D$172&gt;$B15),0,MAX(0,MIN(1,'У8 Ввод'!$E$172-NETWORKDAYS('У8 Ввод'!$D$172,$B15)+1))/Настройки!$E$14*100)</f>
        <v>0</v>
      </c>
      <c r="FL15" s="67" t="n">
        <f aca="false">IF(OR($D15=1,MONTH($B15)&lt;&gt;MONTH(StartDate),'У8 Ввод'!$D$173="",'У8 Ввод'!$E$173="",'У8 Ввод'!$D$173&gt;$B15),0,MAX(0,MIN(1,'У8 Ввод'!$E$173-NETWORKDAYS('У8 Ввод'!$D$173,$B15)+1))/Настройки!$E$14*100)</f>
        <v>0</v>
      </c>
      <c r="FM15" s="67" t="n">
        <f aca="false">IF(OR($D15=1,MONTH($B15)&lt;&gt;MONTH(StartDate),'У8 Ввод'!$D$174="",'У8 Ввод'!$E$174="",'У8 Ввод'!$D$174&gt;$B15),0,MAX(0,MIN(1,'У8 Ввод'!$E$174-NETWORKDAYS('У8 Ввод'!$D$174,$B15)+1))/Настройки!$E$14*100)</f>
        <v>0</v>
      </c>
      <c r="FN15" s="67" t="n">
        <f aca="false">IF(OR($D15=1,MONTH($B15)&lt;&gt;MONTH(StartDate),'У8 Ввод'!$D$175="",'У8 Ввод'!$E$175="",'У8 Ввод'!$D$175&gt;$B15),0,MAX(0,MIN(1,'У8 Ввод'!$E$175-NETWORKDAYS('У8 Ввод'!$D$175,$B15)+1))/Настройки!$E$14*100)</f>
        <v>0</v>
      </c>
      <c r="FO15" s="67" t="n">
        <f aca="false">IF(OR($D15=1,MONTH($B15)&lt;&gt;MONTH(StartDate),'У8 Ввод'!$D$176="",'У8 Ввод'!$E$176="",'У8 Ввод'!$D$176&gt;$B15),0,MAX(0,MIN(1,'У8 Ввод'!$E$176-NETWORKDAYS('У8 Ввод'!$D$176,$B15)+1))/Настройки!$E$14*100)</f>
        <v>0</v>
      </c>
      <c r="FP15" s="67" t="n">
        <f aca="false">IF(OR($D15=1,MONTH($B15)&lt;&gt;MONTH(StartDate),'У8 Ввод'!$D$177="",'У8 Ввод'!$E$177="",'У8 Ввод'!$D$177&gt;$B15),0,MAX(0,MIN(1,'У8 Ввод'!$E$177-NETWORKDAYS('У8 Ввод'!$D$177,$B15)+1))/Настройки!$E$14*100)</f>
        <v>0</v>
      </c>
      <c r="FQ15" s="67" t="n">
        <f aca="false">IF(OR($D15=1,MONTH($B15)&lt;&gt;MONTH(StartDate),'У8 Ввод'!$D$178="",'У8 Ввод'!$E$178="",'У8 Ввод'!$D$178&gt;$B15),0,MAX(0,MIN(1,'У8 Ввод'!$E$178-NETWORKDAYS('У8 Ввод'!$D$178,$B15)+1))/Настройки!$E$14*100)</f>
        <v>0</v>
      </c>
      <c r="FR15" s="67" t="n">
        <f aca="false">IF(OR($D15=1,MONTH($B15)&lt;&gt;MONTH(StartDate),'У8 Ввод'!$D$179="",'У8 Ввод'!$E$179="",'У8 Ввод'!$D$179&gt;$B15),0,MAX(0,MIN(1,'У8 Ввод'!$E$179-NETWORKDAYS('У8 Ввод'!$D$179,$B15)+1))/Настройки!$E$14*100)</f>
        <v>0</v>
      </c>
      <c r="FS15" s="67" t="n">
        <f aca="false">IF(OR($D15=1,MONTH($B15)&lt;&gt;MONTH(StartDate),'У8 Ввод'!$D$180="",'У8 Ввод'!$E$180="",'У8 Ввод'!$D$180&gt;$B15),0,MAX(0,MIN(1,'У8 Ввод'!$E$180-NETWORKDAYS('У8 Ввод'!$D$180,$B15)+1))/Настройки!$E$14*100)</f>
        <v>0</v>
      </c>
      <c r="FT15" s="67" t="n">
        <f aca="false">IF(OR($D15=1,MONTH($B15)&lt;&gt;MONTH(StartDate),'У8 Ввод'!$D$181="",'У8 Ввод'!$E$181="",'У8 Ввод'!$D$181&gt;$B15),0,MAX(0,MIN(1,'У8 Ввод'!$E$181-NETWORKDAYS('У8 Ввод'!$D$181,$B15)+1))/Настройки!$E$14*100)</f>
        <v>0</v>
      </c>
      <c r="FU15" s="67" t="n">
        <f aca="false">IF(OR($D15=1,MONTH($B15)&lt;&gt;MONTH(StartDate),'У8 Ввод'!$D$182="",'У8 Ввод'!$E$182="",'У8 Ввод'!$D$182&gt;$B15),0,MAX(0,MIN(1,'У8 Ввод'!$E$182-NETWORKDAYS('У8 Ввод'!$D$182,$B15)+1))/Настройки!$E$14*100)</f>
        <v>0</v>
      </c>
      <c r="FV15" s="67" t="n">
        <f aca="false">IF(OR($D15=1,MONTH($B15)&lt;&gt;MONTH(StartDate),'У8 Ввод'!$D$183="",'У8 Ввод'!$E$183="",'У8 Ввод'!$D$183&gt;$B15),0,MAX(0,MIN(1,'У8 Ввод'!$E$183-NETWORKDAYS('У8 Ввод'!$D$183,$B15)+1))/Настройки!$E$14*100)</f>
        <v>0</v>
      </c>
      <c r="FW15" s="67" t="n">
        <f aca="false">IF(OR($D15=1,MONTH($B15)&lt;&gt;MONTH(StartDate),'У8 Ввод'!$D$184="",'У8 Ввод'!$E$184="",'У8 Ввод'!$D$184&gt;$B15),0,MAX(0,MIN(1,'У8 Ввод'!$E$184-NETWORKDAYS('У8 Ввод'!$D$184,$B15)+1))/Настройки!$E$14*100)</f>
        <v>0</v>
      </c>
      <c r="FX15" s="67" t="n">
        <f aca="false">IF(OR($D15=1,MONTH($B15)&lt;&gt;MONTH(StartDate),'У8 Ввод'!$D$185="",'У8 Ввод'!$E$185="",'У8 Ввод'!$D$185&gt;$B15),0,MAX(0,MIN(1,'У8 Ввод'!$E$185-NETWORKDAYS('У8 Ввод'!$D$185,$B15)+1))/Настройки!$E$14*100)</f>
        <v>0</v>
      </c>
      <c r="FY15" s="67" t="n">
        <f aca="false">IF(OR($D15=1,MONTH($B15)&lt;&gt;MONTH(StartDate),'У8 Ввод'!$D$186="",'У8 Ввод'!$E$186="",'У8 Ввод'!$D$186&gt;$B15),0,MAX(0,MIN(1,'У8 Ввод'!$E$186-NETWORKDAYS('У8 Ввод'!$D$186,$B15)+1))/Настройки!$E$14*100)</f>
        <v>0</v>
      </c>
      <c r="FZ15" s="67" t="n">
        <f aca="false">IF(OR($D15=1,MONTH($B15)&lt;&gt;MONTH(StartDate),'У8 Ввод'!$D$187="",'У8 Ввод'!$E$187="",'У8 Ввод'!$D$187&gt;$B15),0,MAX(0,MIN(1,'У8 Ввод'!$E$187-NETWORKDAYS('У8 Ввод'!$D$187,$B15)+1))/Настройки!$E$14*100)</f>
        <v>0</v>
      </c>
      <c r="GA15" s="67" t="n">
        <f aca="false">IF(OR($D15=1,MONTH($B15)&lt;&gt;MONTH(StartDate),'У8 Ввод'!$D$188="",'У8 Ввод'!$E$188="",'У8 Ввод'!$D$188&gt;$B15),0,MAX(0,MIN(1,'У8 Ввод'!$E$188-NETWORKDAYS('У8 Ввод'!$D$188,$B15)+1))/Настройки!$E$14*100)</f>
        <v>0</v>
      </c>
      <c r="GB15" s="67" t="n">
        <f aca="false">IF(OR($D15=1,MONTH($B15)&lt;&gt;MONTH(StartDate),'У8 Ввод'!$D$189="",'У8 Ввод'!$E$189="",'У8 Ввод'!$D$189&gt;$B15),0,MAX(0,MIN(1,'У8 Ввод'!$E$189-NETWORKDAYS('У8 Ввод'!$D$189,$B15)+1))/Настройки!$E$14*100)</f>
        <v>0</v>
      </c>
      <c r="GC15" s="67" t="n">
        <f aca="false">IF(OR($D15=1,MONTH($B15)&lt;&gt;MONTH(StartDate),'У8 Ввод'!$D$190="",'У8 Ввод'!$E$190="",'У8 Ввод'!$D$190&gt;$B15),0,MAX(0,MIN(1,'У8 Ввод'!$E$190-NETWORKDAYS('У8 Ввод'!$D$190,$B15)+1))/Настройки!$E$14*100)</f>
        <v>0</v>
      </c>
      <c r="GD15" s="67" t="n">
        <f aca="false">IF(OR($D15=1,MONTH($B15)&lt;&gt;MONTH(StartDate),'У8 Ввод'!$D$191="",'У8 Ввод'!$E$191="",'У8 Ввод'!$D$191&gt;$B15),0,MAX(0,MIN(1,'У8 Ввод'!$E$191-NETWORKDAYS('У8 Ввод'!$D$191,$B15)+1))/Настройки!$E$14*100)</f>
        <v>0</v>
      </c>
      <c r="GE15" s="67" t="n">
        <f aca="false">IF(OR($D15=1,MONTH($B15)&lt;&gt;MONTH(StartDate),'У8 Ввод'!$D$192="",'У8 Ввод'!$E$192="",'У8 Ввод'!$D$192&gt;$B15),0,MAX(0,MIN(1,'У8 Ввод'!$E$192-NETWORKDAYS('У8 Ввод'!$D$192,$B15)+1))/Настройки!$E$14*100)</f>
        <v>0</v>
      </c>
      <c r="GF15" s="67" t="n">
        <f aca="false">IF(OR($D15=1,MONTH($B15)&lt;&gt;MONTH(StartDate),'У8 Ввод'!$D$193="",'У8 Ввод'!$E$193="",'У8 Ввод'!$D$193&gt;$B15),0,MAX(0,MIN(1,'У8 Ввод'!$E$193-NETWORKDAYS('У8 Ввод'!$D$193,$B15)+1))/Настройки!$E$14*100)</f>
        <v>0</v>
      </c>
      <c r="GG15" s="67" t="n">
        <f aca="false">IF(OR($D15=1,MONTH($B15)&lt;&gt;MONTH(StartDate),'У8 Ввод'!$D$194="",'У8 Ввод'!$E$194="",'У8 Ввод'!$D$194&gt;$B15),0,MAX(0,MIN(1,'У8 Ввод'!$E$194-NETWORKDAYS('У8 Ввод'!$D$194,$B15)+1))/Настройки!$E$14*100)</f>
        <v>0</v>
      </c>
      <c r="GH15" s="67" t="n">
        <f aca="false">IF(OR($D15=1,MONTH($B15)&lt;&gt;MONTH(StartDate),'У8 Ввод'!$D$195="",'У8 Ввод'!$E$195="",'У8 Ввод'!$D$195&gt;$B15),0,MAX(0,MIN(1,'У8 Ввод'!$E$195-NETWORKDAYS('У8 Ввод'!$D$195,$B15)+1))/Настройки!$E$14*100)</f>
        <v>0</v>
      </c>
      <c r="GI15" s="67" t="n">
        <f aca="false">IF(OR($D15=1,MONTH($B15)&lt;&gt;MONTH(StartDate),'У8 Ввод'!$D$196="",'У8 Ввод'!$E$196="",'У8 Ввод'!$D$196&gt;$B15),0,MAX(0,MIN(1,'У8 Ввод'!$E$196-NETWORKDAYS('У8 Ввод'!$D$196,$B15)+1))/Настройки!$E$14*100)</f>
        <v>0</v>
      </c>
      <c r="GJ15" s="67" t="n">
        <f aca="false">IF(OR($D15=1,MONTH($B15)&lt;&gt;MONTH(StartDate),'У8 Ввод'!$D$197="",'У8 Ввод'!$E$197="",'У8 Ввод'!$D$197&gt;$B15),0,MAX(0,MIN(1,'У8 Ввод'!$E$197-NETWORKDAYS('У8 Ввод'!$D$197,$B15)+1))/Настройки!$E$14*100)</f>
        <v>0</v>
      </c>
      <c r="GK15" s="67" t="n">
        <f aca="false">IF(OR($D15=1,MONTH($B15)&lt;&gt;MONTH(StartDate),'У8 Ввод'!$D$198="",'У8 Ввод'!$E$198="",'У8 Ввод'!$D$198&gt;$B15),0,MAX(0,MIN(1,'У8 Ввод'!$E$198-NETWORKDAYS('У8 Ввод'!$D$198,$B15)+1))/Настройки!$E$14*100)</f>
        <v>0</v>
      </c>
      <c r="GL15" s="67" t="n">
        <f aca="false">IF(OR($D15=1,MONTH($B15)&lt;&gt;MONTH(StartDate),'У8 Ввод'!$D$199="",'У8 Ввод'!$E$199="",'У8 Ввод'!$D$199&gt;$B15),0,MAX(0,MIN(1,'У8 Ввод'!$E$199-NETWORKDAYS('У8 Ввод'!$D$199,$B15)+1))/Настройки!$E$14*100)</f>
        <v>0</v>
      </c>
      <c r="GM15" s="67" t="n">
        <f aca="false">IF(OR($D15=1,MONTH($B15)&lt;&gt;MONTH(StartDate),'У8 Ввод'!$D$200="",'У8 Ввод'!$E$200="",'У8 Ввод'!$D$200&gt;$B15),0,MAX(0,MIN(1,'У8 Ввод'!$E$200-NETWORKDAYS('У8 Ввод'!$D$200,$B15)+1))/Настройки!$E$14*100)</f>
        <v>0</v>
      </c>
      <c r="GN15" s="67" t="n">
        <f aca="false">IF(OR($D15=1,MONTH($B15)&lt;&gt;MONTH(StartDate),'У8 Ввод'!$D$201="",'У8 Ввод'!$E$201="",'У8 Ввод'!$D$201&gt;$B15),0,MAX(0,MIN(1,'У8 Ввод'!$E$201-NETWORKDAYS('У8 Ввод'!$D$201,$B15)+1))/Настройки!$E$14*100)</f>
        <v>0</v>
      </c>
      <c r="GO15" s="67" t="n">
        <f aca="false">IF(OR($D15=1,MONTH($B15)&lt;&gt;MONTH(StartDate),'У8 Ввод'!$D$202="",'У8 Ввод'!$E$202="",'У8 Ввод'!$D$202&gt;$B15),0,MAX(0,MIN(1,'У8 Ввод'!$E$202-NETWORKDAYS('У8 Ввод'!$D$202,$B15)+1))/Настройки!$E$14*100)</f>
        <v>0</v>
      </c>
      <c r="GP15" s="67" t="n">
        <f aca="false">IF(OR($D15=1,MONTH($B15)&lt;&gt;MONTH(StartDate),'У8 Ввод'!$D$203="",'У8 Ввод'!$E$203="",'У8 Ввод'!$D$203&gt;$B15),0,MAX(0,MIN(1,'У8 Ввод'!$E$203-NETWORKDAYS('У8 Ввод'!$D$203,$B15)+1))/Настройки!$E$14*100)</f>
        <v>0</v>
      </c>
      <c r="GQ15" s="67" t="n">
        <f aca="false">IF(OR($D15=1,MONTH($B15)&lt;&gt;MONTH(StartDate),'У8 Ввод'!$D$204="",'У8 Ввод'!$E$204="",'У8 Ввод'!$D$204&gt;$B15),0,MAX(0,MIN(1,'У8 Ввод'!$E$204-NETWORKDAYS('У8 Ввод'!$D$204,$B15)+1))/Настройки!$E$14*100)</f>
        <v>0</v>
      </c>
      <c r="GR15" s="67" t="n">
        <f aca="false">IF(OR($D15=1,MONTH($B15)&lt;&gt;MONTH(StartDate),'У8 Ввод'!$D$205="",'У8 Ввод'!$E$205="",'У8 Ввод'!$D$205&gt;$B15),0,MAX(0,MIN(1,'У8 Ввод'!$E$205-NETWORKDAYS('У8 Ввод'!$D$205,$B15)+1))/Настройки!$E$14*100)</f>
        <v>0</v>
      </c>
      <c r="GS15" s="67" t="n">
        <f aca="false">IF(OR($D15=1,MONTH($B15)&lt;&gt;MONTH(StartDate),'У8 Ввод'!$D$206="",'У8 Ввод'!$E$206="",'У8 Ввод'!$D$206&gt;$B15),0,MAX(0,MIN(1,'У8 Ввод'!$E$206-NETWORKDAYS('У8 Ввод'!$D$206,$B15)+1))/Настройки!$E$14*100)</f>
        <v>0</v>
      </c>
      <c r="GT15" s="67" t="n">
        <f aca="false">IF(OR($D15=1,MONTH($B15)&lt;&gt;MONTH(StartDate),'У8 Ввод'!$D$207="",'У8 Ввод'!$E$207="",'У8 Ввод'!$D$207&gt;$B15),0,MAX(0,MIN(1,'У8 Ввод'!$E$207-NETWORKDAYS('У8 Ввод'!$D$207,$B15)+1))/Настройки!$E$14*100)</f>
        <v>0</v>
      </c>
      <c r="GU15" s="67" t="n">
        <f aca="false">IF(OR($D15=1,MONTH($B15)&lt;&gt;MONTH(StartDate),'У8 Ввод'!$D$208="",'У8 Ввод'!$E$208="",'У8 Ввод'!$D$208&gt;$B15),0,MAX(0,MIN(1,'У8 Ввод'!$E$208-NETWORKDAYS('У8 Ввод'!$D$208,$B15)+1))/Настройки!$E$14*100)</f>
        <v>0</v>
      </c>
      <c r="GV15" s="67" t="n">
        <f aca="false">IF(OR($D15=1,MONTH($B15)&lt;&gt;MONTH(StartDate),'У8 Ввод'!$D$209="",'У8 Ввод'!$E$209="",'У8 Ввод'!$D$209&gt;$B15),0,MAX(0,MIN(1,'У8 Ввод'!$E$209-NETWORKDAYS('У8 Ввод'!$D$209,$B15)+1))/Настройки!$E$14*100)</f>
        <v>0</v>
      </c>
      <c r="GW15" s="67" t="n">
        <f aca="false">IF(OR($D15=1,MONTH($B15)&lt;&gt;MONTH(StartDate),'У8 Ввод'!$D$210="",'У8 Ввод'!$E$210="",'У8 Ввод'!$D$210&gt;$B15),0,MAX(0,MIN(1,'У8 Ввод'!$E$210-NETWORKDAYS('У8 Ввод'!$D$210,$B15)+1))/Настройки!$E$14*100)</f>
        <v>0</v>
      </c>
      <c r="GX15" s="67" t="n">
        <f aca="false">IF(OR($D15=1,MONTH($B15)&lt;&gt;MONTH(StartDate),'У8 Ввод'!$D$211="",'У8 Ввод'!$E$211="",'У8 Ввод'!$D$211&gt;$B15),0,MAX(0,MIN(1,'У8 Ввод'!$E$211-NETWORKDAYS('У8 Ввод'!$D$211,$B15)+1))/Настройки!$E$14*100)</f>
        <v>0</v>
      </c>
      <c r="GY15" s="67" t="n">
        <f aca="false">IF(OR($D15=1,MONTH($B15)&lt;&gt;MONTH(StartDate),'У8 Ввод'!$D$212="",'У8 Ввод'!$E$212="",'У8 Ввод'!$D$212&gt;$B15),0,MAX(0,MIN(1,'У8 Ввод'!$E$212-NETWORKDAYS('У8 Ввод'!$D$212,$B15)+1))/Настройки!$E$14*100)</f>
        <v>0</v>
      </c>
      <c r="GZ15" s="67" t="n">
        <f aca="false">IF(OR($D15=1,MONTH($B15)&lt;&gt;MONTH(StartDate),'У8 Ввод'!$D$213="",'У8 Ввод'!$E$213="",'У8 Ввод'!$D$213&gt;$B15),0,MAX(0,MIN(1,'У8 Ввод'!$E$213-NETWORKDAYS('У8 Ввод'!$D$213,$B15)+1))/Настройки!$E$14*100)</f>
        <v>0</v>
      </c>
      <c r="HA15" s="67" t="n">
        <f aca="false">IF(OR($D15=1,MONTH($B15)&lt;&gt;MONTH(StartDate),'У8 Ввод'!$D$214="",'У8 Ввод'!$E$214="",'У8 Ввод'!$D$214&gt;$B15),0,MAX(0,MIN(1,'У8 Ввод'!$E$214-NETWORKDAYS('У8 Ввод'!$D$214,$B15)+1))/Настройки!$E$14*100)</f>
        <v>0</v>
      </c>
      <c r="HB15" s="67" t="n">
        <f aca="false">IF(OR($D15=1,MONTH($B15)&lt;&gt;MONTH(StartDate),'У8 Ввод'!$D$215="",'У8 Ввод'!$E$215="",'У8 Ввод'!$D$215&gt;$B15),0,MAX(0,MIN(1,'У8 Ввод'!$E$215-NETWORKDAYS('У8 Ввод'!$D$215,$B15)+1))/Настройки!$E$14*100)</f>
        <v>0</v>
      </c>
      <c r="HC15" s="67" t="n">
        <f aca="false">IF(OR($D15=1,MONTH($B15)&lt;&gt;MONTH(StartDate),'У8 Ввод'!$D$216="",'У8 Ввод'!$E$216="",'У8 Ввод'!$D$216&gt;$B15),0,MAX(0,MIN(1,'У8 Ввод'!$E$216-NETWORKDAYS('У8 Ввод'!$D$216,$B15)+1))/Настройки!$E$14*100)</f>
        <v>0</v>
      </c>
      <c r="HD15" s="67" t="n">
        <f aca="false">IF(OR($D15=1,MONTH($B15)&lt;&gt;MONTH(StartDate),'У8 Ввод'!$D$217="",'У8 Ввод'!$E$217="",'У8 Ввод'!$D$217&gt;$B15),0,MAX(0,MIN(1,'У8 Ввод'!$E$217-NETWORKDAYS('У8 Ввод'!$D$217,$B15)+1))/Настройки!$E$14*100)</f>
        <v>0</v>
      </c>
      <c r="HE15" s="67" t="n">
        <f aca="false">IF(OR($D15=1,MONTH($B15)&lt;&gt;MONTH(StartDate),'У8 Ввод'!$D$218="",'У8 Ввод'!$E$218="",'У8 Ввод'!$D$218&gt;$B15),0,MAX(0,MIN(1,'У8 Ввод'!$E$218-NETWORKDAYS('У8 Ввод'!$D$218,$B15)+1))/Настройки!$E$14*100)</f>
        <v>0</v>
      </c>
      <c r="HF15" s="67" t="n">
        <f aca="false">IF(OR($D15=1,MONTH($B15)&lt;&gt;MONTH(StartDate),'У8 Ввод'!$D$219="",'У8 Ввод'!$E$219="",'У8 Ввод'!$D$219&gt;$B15),0,MAX(0,MIN(1,'У8 Ввод'!$E$219-NETWORKDAYS('У8 Ввод'!$D$219,$B15)+1))/Настройки!$E$14*100)</f>
        <v>0</v>
      </c>
      <c r="HG15" s="67" t="n">
        <f aca="false">IF(OR($D15=1,MONTH($B15)&lt;&gt;MONTH(StartDate),'У8 Ввод'!$D$220="",'У8 Ввод'!$E$220="",'У8 Ввод'!$D$220&gt;$B15),0,MAX(0,MIN(1,'У8 Ввод'!$E$220-NETWORKDAYS('У8 Ввод'!$D$220,$B15)+1))/Настройки!$E$14*100)</f>
        <v>0</v>
      </c>
      <c r="HH15" s="67" t="n">
        <f aca="false">IF(OR($D15=1,MONTH($B15)&lt;&gt;MONTH(StartDate),'У8 Ввод'!$D$221="",'У8 Ввод'!$E$221="",'У8 Ввод'!$D$221&gt;$B15),0,MAX(0,MIN(1,'У8 Ввод'!$E$221-NETWORKDAYS('У8 Ввод'!$D$221,$B15)+1))/Настройки!$E$14*100)</f>
        <v>0</v>
      </c>
      <c r="HI15" s="67" t="n">
        <f aca="false">IF(OR($D15=1,MONTH($B15)&lt;&gt;MONTH(StartDate),'У8 Ввод'!$D$222="",'У8 Ввод'!$E$222="",'У8 Ввод'!$D$222&gt;$B15),0,MAX(0,MIN(1,'У8 Ввод'!$E$222-NETWORKDAYS('У8 Ввод'!$D$222,$B15)+1))/Настройки!$E$14*100)</f>
        <v>0</v>
      </c>
      <c r="HJ15" s="67" t="n">
        <f aca="false">IF(OR($D15=1,MONTH($B15)&lt;&gt;MONTH(StartDate),'У8 Ввод'!$D$223="",'У8 Ввод'!$E$223="",'У8 Ввод'!$D$223&gt;$B15),0,MAX(0,MIN(1,'У8 Ввод'!$E$223-NETWORKDAYS('У8 Ввод'!$D$223,$B15)+1))/Настройки!$E$14*100)</f>
        <v>0</v>
      </c>
      <c r="HK15" s="67" t="n">
        <f aca="false">IF(OR($D15=1,MONTH($B15)&lt;&gt;MONTH(StartDate),'У8 Ввод'!$D$224="",'У8 Ввод'!$E$224="",'У8 Ввод'!$D$224&gt;$B15),0,MAX(0,MIN(1,'У8 Ввод'!$E$224-NETWORKDAYS('У8 Ввод'!$D$224,$B15)+1))/Настройки!$E$14*100)</f>
        <v>0</v>
      </c>
      <c r="HL15" s="67" t="n">
        <f aca="false">IF(OR($D15=1,MONTH($B15)&lt;&gt;MONTH(StartDate),'У8 Ввод'!$D$225="",'У8 Ввод'!$E$225="",'У8 Ввод'!$D$225&gt;$B15),0,MAX(0,MIN(1,'У8 Ввод'!$E$225-NETWORKDAYS('У8 Ввод'!$D$225,$B15)+1))/Настройки!$E$14*100)</f>
        <v>0</v>
      </c>
      <c r="HM15" s="67" t="n">
        <f aca="false">IF(OR($D15=1,MONTH($B15)&lt;&gt;MONTH(StartDate),'У8 Ввод'!$D$226="",'У8 Ввод'!$E$226="",'У8 Ввод'!$D$226&gt;$B15),0,MAX(0,MIN(1,'У8 Ввод'!$E$226-NETWORKDAYS('У8 Ввод'!$D$226,$B15)+1))/Настройки!$E$14*100)</f>
        <v>0</v>
      </c>
      <c r="HN15" s="67" t="n">
        <f aca="false">IF(OR($D15=1,MONTH($B15)&lt;&gt;MONTH(StartDate),'У8 Ввод'!$D$227="",'У8 Ввод'!$E$227="",'У8 Ввод'!$D$227&gt;$B15),0,MAX(0,MIN(1,'У8 Ввод'!$E$227-NETWORKDAYS('У8 Ввод'!$D$227,$B15)+1))/Настройки!$E$14*100)</f>
        <v>0</v>
      </c>
      <c r="HO15" s="67" t="n">
        <f aca="false">IF(OR($D15=1,MONTH($B15)&lt;&gt;MONTH(StartDate),'У8 Ввод'!$D$228="",'У8 Ввод'!$E$228="",'У8 Ввод'!$D$228&gt;$B15),0,MAX(0,MIN(1,'У8 Ввод'!$E$228-NETWORKDAYS('У8 Ввод'!$D$228,$B15)+1))/Настройки!$E$14*100)</f>
        <v>0</v>
      </c>
      <c r="HP15" s="67" t="n">
        <f aca="false">IF(OR($D15=1,MONTH($B15)&lt;&gt;MONTH(StartDate),'У8 Ввод'!$D$229="",'У8 Ввод'!$E$229="",'У8 Ввод'!$D$229&gt;$B15),0,MAX(0,MIN(1,'У8 Ввод'!$E$229-NETWORKDAYS('У8 Ввод'!$D$229,$B15)+1))/Настройки!$E$14*100)</f>
        <v>0</v>
      </c>
      <c r="HQ15" s="67" t="n">
        <f aca="false">IF(OR($D15=1,MONTH($B15)&lt;&gt;MONTH(StartDate),'У8 Ввод'!$D$230="",'У8 Ввод'!$E$230="",'У8 Ввод'!$D$230&gt;$B15),0,MAX(0,MIN(1,'У8 Ввод'!$E$230-NETWORKDAYS('У8 Ввод'!$D$230,$B15)+1))/Настройки!$E$14*100)</f>
        <v>0</v>
      </c>
      <c r="HR15" s="67" t="n">
        <f aca="false">IF(OR($D15=1,MONTH($B15)&lt;&gt;MONTH(StartDate),'У8 Ввод'!$D$231="",'У8 Ввод'!$E$231="",'У8 Ввод'!$D$231&gt;$B15),0,MAX(0,MIN(1,'У8 Ввод'!$E$231-NETWORKDAYS('У8 Ввод'!$D$231,$B15)+1))/Настройки!$E$14*100)</f>
        <v>0</v>
      </c>
      <c r="HS15" s="67" t="n">
        <f aca="false">IF(OR($D15=1,MONTH($B15)&lt;&gt;MONTH(StartDate),'У8 Ввод'!$D$232="",'У8 Ввод'!$E$232="",'У8 Ввод'!$D$232&gt;$B15),0,MAX(0,MIN(1,'У8 Ввод'!$E$232-NETWORKDAYS('У8 Ввод'!$D$232,$B15)+1))/Настройки!$E$14*100)</f>
        <v>0</v>
      </c>
      <c r="HT15" s="67" t="n">
        <f aca="false">IF(OR($D15=1,MONTH($B15)&lt;&gt;MONTH(StartDate),'У8 Ввод'!$D$233="",'У8 Ввод'!$E$233="",'У8 Ввод'!$D$233&gt;$B15),0,MAX(0,MIN(1,'У8 Ввод'!$E$233-NETWORKDAYS('У8 Ввод'!$D$233,$B15)+1))/Настройки!$E$14*100)</f>
        <v>0</v>
      </c>
      <c r="HU15" s="67" t="n">
        <f aca="false">IF(OR($D15=1,MONTH($B15)&lt;&gt;MONTH(StartDate),'У8 Ввод'!$D$234="",'У8 Ввод'!$E$234="",'У8 Ввод'!$D$234&gt;$B15),0,MAX(0,MIN(1,'У8 Ввод'!$E$234-NETWORKDAYS('У8 Ввод'!$D$234,$B15)+1))/Настройки!$E$14*100)</f>
        <v>0</v>
      </c>
      <c r="HV15" s="67" t="n">
        <f aca="false">IF(OR($D15=1,MONTH($B15)&lt;&gt;MONTH(StartDate),'У8 Ввод'!$D$235="",'У8 Ввод'!$E$235="",'У8 Ввод'!$D$235&gt;$B15),0,MAX(0,MIN(1,'У8 Ввод'!$E$235-NETWORKDAYS('У8 Ввод'!$D$235,$B15)+1))/Настройки!$E$14*100)</f>
        <v>0</v>
      </c>
      <c r="HW15" s="67" t="n">
        <f aca="false">IF(OR($D15=1,MONTH($B15)&lt;&gt;MONTH(StartDate),'У8 Ввод'!$D$236="",'У8 Ввод'!$E$236="",'У8 Ввод'!$D$236&gt;$B15),0,MAX(0,MIN(1,'У8 Ввод'!$E$236-NETWORKDAYS('У8 Ввод'!$D$236,$B15)+1))/Настройки!$E$14*100)</f>
        <v>0</v>
      </c>
      <c r="HX15" s="67" t="n">
        <f aca="false">IF(OR($D15=1,MONTH($B15)&lt;&gt;MONTH(StartDate),'У8 Ввод'!$D$237="",'У8 Ввод'!$E$237="",'У8 Ввод'!$D$237&gt;$B15),0,MAX(0,MIN(1,'У8 Ввод'!$E$237-NETWORKDAYS('У8 Ввод'!$D$237,$B15)+1))/Настройки!$E$14*100)</f>
        <v>0</v>
      </c>
      <c r="HY15" s="67" t="n">
        <f aca="false">IF(OR($D15=1,MONTH($B15)&lt;&gt;MONTH(StartDate),'У8 Ввод'!$D$238="",'У8 Ввод'!$E$238="",'У8 Ввод'!$D$238&gt;$B15),0,MAX(0,MIN(1,'У8 Ввод'!$E$238-NETWORKDAYS('У8 Ввод'!$D$238,$B15)+1))/Настройки!$E$14*100)</f>
        <v>0</v>
      </c>
      <c r="HZ15" s="67" t="n">
        <f aca="false">IF(OR($D15=1,MONTH($B15)&lt;&gt;MONTH(StartDate),'У8 Ввод'!$D$239="",'У8 Ввод'!$E$239="",'У8 Ввод'!$D$239&gt;$B15),0,MAX(0,MIN(1,'У8 Ввод'!$E$239-NETWORKDAYS('У8 Ввод'!$D$239,$B15)+1))/Настройки!$E$14*100)</f>
        <v>0</v>
      </c>
      <c r="IA15" s="67" t="n">
        <f aca="false">IF(OR($D15=1,MONTH($B15)&lt;&gt;MONTH(StartDate),'У8 Ввод'!$D$240="",'У8 Ввод'!$E$240="",'У8 Ввод'!$D$240&gt;$B15),0,MAX(0,MIN(1,'У8 Ввод'!$E$240-NETWORKDAYS('У8 Ввод'!$D$240,$B15)+1))/Настройки!$E$14*100)</f>
        <v>0</v>
      </c>
      <c r="IB15" s="67" t="n">
        <f aca="false">IF(OR($D15=1,MONTH($B15)&lt;&gt;MONTH(StartDate),'У8 Ввод'!$D$241="",'У8 Ввод'!$E$241="",'У8 Ввод'!$D$241&gt;$B15),0,MAX(0,MIN(1,'У8 Ввод'!$E$241-NETWORKDAYS('У8 Ввод'!$D$241,$B15)+1))/Настройки!$E$14*100)</f>
        <v>0</v>
      </c>
      <c r="IC15" s="67" t="n">
        <f aca="false">IF(OR($D15=1,MONTH($B15)&lt;&gt;MONTH(StartDate),'У8 Ввод'!$D$242="",'У8 Ввод'!$E$242="",'У8 Ввод'!$D$242&gt;$B15),0,MAX(0,MIN(1,'У8 Ввод'!$E$242-NETWORKDAYS('У8 Ввод'!$D$242,$B15)+1))/Настройки!$E$14*100)</f>
        <v>0</v>
      </c>
      <c r="ID15" s="67" t="n">
        <f aca="false">IF(OR($D15=1,MONTH($B15)&lt;&gt;MONTH(StartDate),'У8 Ввод'!$D$243="",'У8 Ввод'!$E$243="",'У8 Ввод'!$D$243&gt;$B15),0,MAX(0,MIN(1,'У8 Ввод'!$E$243-NETWORKDAYS('У8 Ввод'!$D$243,$B15)+1))/Настройки!$E$14*100)</f>
        <v>0</v>
      </c>
      <c r="IE15" s="67" t="n">
        <f aca="false">IF(OR($D15=1,MONTH($B15)&lt;&gt;MONTH(StartDate),'У8 Ввод'!$D$244="",'У8 Ввод'!$E$244="",'У8 Ввод'!$D$244&gt;$B15),0,MAX(0,MIN(1,'У8 Ввод'!$E$244-NETWORKDAYS('У8 Ввод'!$D$244,$B15)+1))/Настройки!$E$14*100)</f>
        <v>0</v>
      </c>
      <c r="IF15" s="67" t="n">
        <f aca="false">IF(OR($D15=1,MONTH($B15)&lt;&gt;MONTH(StartDate),'У8 Ввод'!$D$245="",'У8 Ввод'!$E$245="",'У8 Ввод'!$D$245&gt;$B15),0,MAX(0,MIN(1,'У8 Ввод'!$E$245-NETWORKDAYS('У8 Ввод'!$D$245,$B15)+1))/Настройки!$E$14*100)</f>
        <v>0</v>
      </c>
      <c r="IG15" s="67" t="n">
        <f aca="false">IF(OR($D15=1,MONTH($B15)&lt;&gt;MONTH(StartDate),'У8 Ввод'!$D$246="",'У8 Ввод'!$E$246="",'У8 Ввод'!$D$246&gt;$B15),0,MAX(0,MIN(1,'У8 Ввод'!$E$246-NETWORKDAYS('У8 Ввод'!$D$246,$B15)+1))/Настройки!$E$14*100)</f>
        <v>0</v>
      </c>
      <c r="IH15" s="67" t="n">
        <f aca="false">IF(OR($D15=1,MONTH($B15)&lt;&gt;MONTH(StartDate),'У8 Ввод'!$D$247="",'У8 Ввод'!$E$247="",'У8 Ввод'!$D$247&gt;$B15),0,MAX(0,MIN(1,'У8 Ввод'!$E$247-NETWORKDAYS('У8 Ввод'!$D$247,$B15)+1))/Настройки!$E$14*100)</f>
        <v>0</v>
      </c>
      <c r="II15" s="67" t="n">
        <f aca="false">IF(OR($D15=1,MONTH($B15)&lt;&gt;MONTH(StartDate),'У8 Ввод'!$D$248="",'У8 Ввод'!$E$248="",'У8 Ввод'!$D$248&gt;$B15),0,MAX(0,MIN(1,'У8 Ввод'!$E$248-NETWORKDAYS('У8 Ввод'!$D$248,$B15)+1))/Настройки!$E$14*100)</f>
        <v>0</v>
      </c>
      <c r="IJ15" s="67" t="n">
        <f aca="false">IF(OR($D15=1,MONTH($B15)&lt;&gt;MONTH(StartDate),'У8 Ввод'!$D$249="",'У8 Ввод'!$E$249="",'У8 Ввод'!$D$249&gt;$B15),0,MAX(0,MIN(1,'У8 Ввод'!$E$249-NETWORKDAYS('У8 Ввод'!$D$249,$B15)+1))/Настройки!$E$14*100)</f>
        <v>0</v>
      </c>
      <c r="IK15" s="67" t="n">
        <f aca="false">IF(OR($D15=1,MONTH($B15)&lt;&gt;MONTH(StartDate),'У8 Ввод'!$D$250="",'У8 Ввод'!$E$250="",'У8 Ввод'!$D$250&gt;$B15),0,MAX(0,MIN(1,'У8 Ввод'!$E$250-NETWORKDAYS('У8 Ввод'!$D$250,$B15)+1))/Настройки!$E$14*100)</f>
        <v>0</v>
      </c>
      <c r="IL15" s="67" t="n">
        <f aca="false">IF(OR($D15=1,MONTH($B15)&lt;&gt;MONTH(StartDate),'У8 Ввод'!$D$251="",'У8 Ввод'!$E$251="",'У8 Ввод'!$D$251&gt;$B15),0,MAX(0,MIN(1,'У8 Ввод'!$E$251-NETWORKDAYS('У8 Ввод'!$D$251,$B15)+1))/Настройки!$E$14*100)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IF(OR($D16=1,MONTH($B16)&lt;&gt;MONTH(StartDate),'У8 Ввод'!$D$12="",'У8 Ввод'!$E$12="",'У8 Ввод'!$D$12&gt;$B16),0,MAX(0,MIN(1,'У8 Ввод'!$E$12-NETWORKDAYS('У8 Ввод'!$D$12,$B16)+1))/Настройки!$E$14*100)</f>
        <v>0</v>
      </c>
      <c r="H16" s="67" t="n">
        <f aca="false">IF(OR($D16=1,MONTH($B16)&lt;&gt;MONTH(StartDate),'У8 Ввод'!$D$13="",'У8 Ввод'!$E$13="",'У8 Ввод'!$D$13&gt;$B16),0,MAX(0,MIN(1,'У8 Ввод'!$E$13-NETWORKDAYS('У8 Ввод'!$D$13,$B16)+1))/Настройки!$E$14*100)</f>
        <v>0</v>
      </c>
      <c r="I16" s="67" t="n">
        <f aca="false">IF(OR($D16=1,MONTH($B16)&lt;&gt;MONTH(StartDate),'У8 Ввод'!$D$14="",'У8 Ввод'!$E$14="",'У8 Ввод'!$D$14&gt;$B16),0,MAX(0,MIN(1,'У8 Ввод'!$E$14-NETWORKDAYS('У8 Ввод'!$D$14,$B16)+1))/Настройки!$E$14*100)</f>
        <v>0</v>
      </c>
      <c r="J16" s="67" t="n">
        <f aca="false">IF(OR($D16=1,MONTH($B16)&lt;&gt;MONTH(StartDate),'У8 Ввод'!$D$15="",'У8 Ввод'!$E$15="",'У8 Ввод'!$D$15&gt;$B16),0,MAX(0,MIN(1,'У8 Ввод'!$E$15-NETWORKDAYS('У8 Ввод'!$D$15,$B16)+1))/Настройки!$E$14*100)</f>
        <v>0</v>
      </c>
      <c r="K16" s="67" t="n">
        <f aca="false">IF(OR($D16=1,MONTH($B16)&lt;&gt;MONTH(StartDate),'У8 Ввод'!$D$16="",'У8 Ввод'!$E$16="",'У8 Ввод'!$D$16&gt;$B16),0,MAX(0,MIN(1,'У8 Ввод'!$E$16-NETWORKDAYS('У8 Ввод'!$D$16,$B16)+1))/Настройки!$E$14*100)</f>
        <v>0</v>
      </c>
      <c r="L16" s="67" t="n">
        <f aca="false">IF(OR($D16=1,MONTH($B16)&lt;&gt;MONTH(StartDate),'У8 Ввод'!$D$17="",'У8 Ввод'!$E$17="",'У8 Ввод'!$D$17&gt;$B16),0,MAX(0,MIN(1,'У8 Ввод'!$E$17-NETWORKDAYS('У8 Ввод'!$D$17,$B16)+1))/Настройки!$E$14*100)</f>
        <v>0</v>
      </c>
      <c r="M16" s="67" t="n">
        <f aca="false">IF(OR($D16=1,MONTH($B16)&lt;&gt;MONTH(StartDate),'У8 Ввод'!$D$18="",'У8 Ввод'!$E$18="",'У8 Ввод'!$D$18&gt;$B16),0,MAX(0,MIN(1,'У8 Ввод'!$E$18-NETWORKDAYS('У8 Ввод'!$D$18,$B16)+1))/Настройки!$E$14*100)</f>
        <v>0</v>
      </c>
      <c r="N16" s="67" t="n">
        <f aca="false">IF(OR($D16=1,MONTH($B16)&lt;&gt;MONTH(StartDate),'У8 Ввод'!$D$19="",'У8 Ввод'!$E$19="",'У8 Ввод'!$D$19&gt;$B16),0,MAX(0,MIN(1,'У8 Ввод'!$E$19-NETWORKDAYS('У8 Ввод'!$D$19,$B16)+1))/Настройки!$E$14*100)</f>
        <v>0</v>
      </c>
      <c r="O16" s="67" t="n">
        <f aca="false">IF(OR($D16=1,MONTH($B16)&lt;&gt;MONTH(StartDate),'У8 Ввод'!$D$20="",'У8 Ввод'!$E$20="",'У8 Ввод'!$D$20&gt;$B16),0,MAX(0,MIN(1,'У8 Ввод'!$E$20-NETWORKDAYS('У8 Ввод'!$D$20,$B16)+1))/Настройки!$E$14*100)</f>
        <v>0</v>
      </c>
      <c r="P16" s="67" t="n">
        <f aca="false">IF(OR($D16=1,MONTH($B16)&lt;&gt;MONTH(StartDate),'У8 Ввод'!$D$21="",'У8 Ввод'!$E$21="",'У8 Ввод'!$D$21&gt;$B16),0,MAX(0,MIN(1,'У8 Ввод'!$E$21-NETWORKDAYS('У8 Ввод'!$D$21,$B16)+1))/Настройки!$E$14*100)</f>
        <v>0</v>
      </c>
      <c r="Q16" s="67" t="n">
        <f aca="false">IF(OR($D16=1,MONTH($B16)&lt;&gt;MONTH(StartDate),'У8 Ввод'!$D$22="",'У8 Ввод'!$E$22="",'У8 Ввод'!$D$22&gt;$B16),0,MAX(0,MIN(1,'У8 Ввод'!$E$22-NETWORKDAYS('У8 Ввод'!$D$22,$B16)+1))/Настройки!$E$14*100)</f>
        <v>0</v>
      </c>
      <c r="R16" s="67" t="n">
        <f aca="false">IF(OR($D16=1,MONTH($B16)&lt;&gt;MONTH(StartDate),'У8 Ввод'!$D$23="",'У8 Ввод'!$E$23="",'У8 Ввод'!$D$23&gt;$B16),0,MAX(0,MIN(1,'У8 Ввод'!$E$23-NETWORKDAYS('У8 Ввод'!$D$23,$B16)+1))/Настройки!$E$14*100)</f>
        <v>0</v>
      </c>
      <c r="S16" s="67" t="n">
        <f aca="false">IF(OR($D16=1,MONTH($B16)&lt;&gt;MONTH(StartDate),'У8 Ввод'!$D$24="",'У8 Ввод'!$E$24="",'У8 Ввод'!$D$24&gt;$B16),0,MAX(0,MIN(1,'У8 Ввод'!$E$24-NETWORKDAYS('У8 Ввод'!$D$24,$B16)+1))/Настройки!$E$14*100)</f>
        <v>0</v>
      </c>
      <c r="T16" s="67" t="n">
        <f aca="false">IF(OR($D16=1,MONTH($B16)&lt;&gt;MONTH(StartDate),'У8 Ввод'!$D$25="",'У8 Ввод'!$E$25="",'У8 Ввод'!$D$25&gt;$B16),0,MAX(0,MIN(1,'У8 Ввод'!$E$25-NETWORKDAYS('У8 Ввод'!$D$25,$B16)+1))/Настройки!$E$14*100)</f>
        <v>0</v>
      </c>
      <c r="U16" s="67" t="n">
        <f aca="false">IF(OR($D16=1,MONTH($B16)&lt;&gt;MONTH(StartDate),'У8 Ввод'!$D$26="",'У8 Ввод'!$E$26="",'У8 Ввод'!$D$26&gt;$B16),0,MAX(0,MIN(1,'У8 Ввод'!$E$26-NETWORKDAYS('У8 Ввод'!$D$26,$B16)+1))/Настройки!$E$14*100)</f>
        <v>0</v>
      </c>
      <c r="V16" s="67" t="n">
        <f aca="false">IF(OR($D16=1,MONTH($B16)&lt;&gt;MONTH(StartDate),'У8 Ввод'!$D$27="",'У8 Ввод'!$E$27="",'У8 Ввод'!$D$27&gt;$B16),0,MAX(0,MIN(1,'У8 Ввод'!$E$27-NETWORKDAYS('У8 Ввод'!$D$27,$B16)+1))/Настройки!$E$14*100)</f>
        <v>0</v>
      </c>
      <c r="W16" s="67" t="n">
        <f aca="false">IF(OR($D16=1,MONTH($B16)&lt;&gt;MONTH(StartDate),'У8 Ввод'!$D$28="",'У8 Ввод'!$E$28="",'У8 Ввод'!$D$28&gt;$B16),0,MAX(0,MIN(1,'У8 Ввод'!$E$28-NETWORKDAYS('У8 Ввод'!$D$28,$B16)+1))/Настройки!$E$14*100)</f>
        <v>0</v>
      </c>
      <c r="X16" s="67" t="n">
        <f aca="false">IF(OR($D16=1,MONTH($B16)&lt;&gt;MONTH(StartDate),'У8 Ввод'!$D$29="",'У8 Ввод'!$E$29="",'У8 Ввод'!$D$29&gt;$B16),0,MAX(0,MIN(1,'У8 Ввод'!$E$29-NETWORKDAYS('У8 Ввод'!$D$29,$B16)+1))/Настройки!$E$14*100)</f>
        <v>0</v>
      </c>
      <c r="Y16" s="67" t="n">
        <f aca="false">IF(OR($D16=1,MONTH($B16)&lt;&gt;MONTH(StartDate),'У8 Ввод'!$D$30="",'У8 Ввод'!$E$30="",'У8 Ввод'!$D$30&gt;$B16),0,MAX(0,MIN(1,'У8 Ввод'!$E$30-NETWORKDAYS('У8 Ввод'!$D$30,$B16)+1))/Настройки!$E$14*100)</f>
        <v>0</v>
      </c>
      <c r="Z16" s="67" t="n">
        <f aca="false">IF(OR($D16=1,MONTH($B16)&lt;&gt;MONTH(StartDate),'У8 Ввод'!$D$31="",'У8 Ввод'!$E$31="",'У8 Ввод'!$D$31&gt;$B16),0,MAX(0,MIN(1,'У8 Ввод'!$E$31-NETWORKDAYS('У8 Ввод'!$D$31,$B16)+1))/Настройки!$E$14*100)</f>
        <v>0</v>
      </c>
      <c r="AA16" s="67" t="n">
        <f aca="false">IF(OR($D16=1,MONTH($B16)&lt;&gt;MONTH(StartDate),'У8 Ввод'!$D$32="",'У8 Ввод'!$E$32="",'У8 Ввод'!$D$32&gt;$B16),0,MAX(0,MIN(1,'У8 Ввод'!$E$32-NETWORKDAYS('У8 Ввод'!$D$32,$B16)+1))/Настройки!$E$14*100)</f>
        <v>0</v>
      </c>
      <c r="AB16" s="67" t="n">
        <f aca="false">IF(OR($D16=1,MONTH($B16)&lt;&gt;MONTH(StartDate),'У8 Ввод'!$D$33="",'У8 Ввод'!$E$33="",'У8 Ввод'!$D$33&gt;$B16),0,MAX(0,MIN(1,'У8 Ввод'!$E$33-NETWORKDAYS('У8 Ввод'!$D$33,$B16)+1))/Настройки!$E$14*100)</f>
        <v>0</v>
      </c>
      <c r="AC16" s="67" t="n">
        <f aca="false">IF(OR($D16=1,MONTH($B16)&lt;&gt;MONTH(StartDate),'У8 Ввод'!$D$34="",'У8 Ввод'!$E$34="",'У8 Ввод'!$D$34&gt;$B16),0,MAX(0,MIN(1,'У8 Ввод'!$E$34-NETWORKDAYS('У8 Ввод'!$D$34,$B16)+1))/Настройки!$E$14*100)</f>
        <v>0</v>
      </c>
      <c r="AD16" s="67" t="n">
        <f aca="false">IF(OR($D16=1,MONTH($B16)&lt;&gt;MONTH(StartDate),'У8 Ввод'!$D$35="",'У8 Ввод'!$E$35="",'У8 Ввод'!$D$35&gt;$B16),0,MAX(0,MIN(1,'У8 Ввод'!$E$35-NETWORKDAYS('У8 Ввод'!$D$35,$B16)+1))/Настройки!$E$14*100)</f>
        <v>0</v>
      </c>
      <c r="AE16" s="67" t="n">
        <f aca="false">IF(OR($D16=1,MONTH($B16)&lt;&gt;MONTH(StartDate),'У8 Ввод'!$D$36="",'У8 Ввод'!$E$36="",'У8 Ввод'!$D$36&gt;$B16),0,MAX(0,MIN(1,'У8 Ввод'!$E$36-NETWORKDAYS('У8 Ввод'!$D$36,$B16)+1))/Настройки!$E$14*100)</f>
        <v>0</v>
      </c>
      <c r="AF16" s="67" t="n">
        <f aca="false">IF(OR($D16=1,MONTH($B16)&lt;&gt;MONTH(StartDate),'У8 Ввод'!$D$37="",'У8 Ввод'!$E$37="",'У8 Ввод'!$D$37&gt;$B16),0,MAX(0,MIN(1,'У8 Ввод'!$E$37-NETWORKDAYS('У8 Ввод'!$D$37,$B16)+1))/Настройки!$E$14*100)</f>
        <v>0</v>
      </c>
      <c r="AG16" s="67" t="n">
        <f aca="false">IF(OR($D16=1,MONTH($B16)&lt;&gt;MONTH(StartDate),'У8 Ввод'!$D$38="",'У8 Ввод'!$E$38="",'У8 Ввод'!$D$38&gt;$B16),0,MAX(0,MIN(1,'У8 Ввод'!$E$38-NETWORKDAYS('У8 Ввод'!$D$38,$B16)+1))/Настройки!$E$14*100)</f>
        <v>0</v>
      </c>
      <c r="AH16" s="67" t="n">
        <f aca="false">IF(OR($D16=1,MONTH($B16)&lt;&gt;MONTH(StartDate),'У8 Ввод'!$D$39="",'У8 Ввод'!$E$39="",'У8 Ввод'!$D$39&gt;$B16),0,MAX(0,MIN(1,'У8 Ввод'!$E$39-NETWORKDAYS('У8 Ввод'!$D$39,$B16)+1))/Настройки!$E$14*100)</f>
        <v>0</v>
      </c>
      <c r="AI16" s="67" t="n">
        <f aca="false">IF(OR($D16=1,MONTH($B16)&lt;&gt;MONTH(StartDate),'У8 Ввод'!$D$40="",'У8 Ввод'!$E$40="",'У8 Ввод'!$D$40&gt;$B16),0,MAX(0,MIN(1,'У8 Ввод'!$E$40-NETWORKDAYS('У8 Ввод'!$D$40,$B16)+1))/Настройки!$E$14*100)</f>
        <v>0</v>
      </c>
      <c r="AJ16" s="67" t="n">
        <f aca="false">IF(OR($D16=1,MONTH($B16)&lt;&gt;MONTH(StartDate),'У8 Ввод'!$D$41="",'У8 Ввод'!$E$41="",'У8 Ввод'!$D$41&gt;$B16),0,MAX(0,MIN(1,'У8 Ввод'!$E$41-NETWORKDAYS('У8 Ввод'!$D$41,$B16)+1))/Настройки!$E$14*100)</f>
        <v>0</v>
      </c>
      <c r="AK16" s="67" t="n">
        <f aca="false">IF(OR($D16=1,MONTH($B16)&lt;&gt;MONTH(StartDate),'У8 Ввод'!$D$42="",'У8 Ввод'!$E$42="",'У8 Ввод'!$D$42&gt;$B16),0,MAX(0,MIN(1,'У8 Ввод'!$E$42-NETWORKDAYS('У8 Ввод'!$D$42,$B16)+1))/Настройки!$E$14*100)</f>
        <v>0</v>
      </c>
      <c r="AL16" s="67" t="n">
        <f aca="false">IF(OR($D16=1,MONTH($B16)&lt;&gt;MONTH(StartDate),'У8 Ввод'!$D$43="",'У8 Ввод'!$E$43="",'У8 Ввод'!$D$43&gt;$B16),0,MAX(0,MIN(1,'У8 Ввод'!$E$43-NETWORKDAYS('У8 Ввод'!$D$43,$B16)+1))/Настройки!$E$14*100)</f>
        <v>0</v>
      </c>
      <c r="AM16" s="67" t="n">
        <f aca="false">IF(OR($D16=1,MONTH($B16)&lt;&gt;MONTH(StartDate),'У8 Ввод'!$D$44="",'У8 Ввод'!$E$44="",'У8 Ввод'!$D$44&gt;$B16),0,MAX(0,MIN(1,'У8 Ввод'!$E$44-NETWORKDAYS('У8 Ввод'!$D$44,$B16)+1))/Настройки!$E$14*100)</f>
        <v>0</v>
      </c>
      <c r="AN16" s="67" t="n">
        <f aca="false">IF(OR($D16=1,MONTH($B16)&lt;&gt;MONTH(StartDate),'У8 Ввод'!$D$45="",'У8 Ввод'!$E$45="",'У8 Ввод'!$D$45&gt;$B16),0,MAX(0,MIN(1,'У8 Ввод'!$E$45-NETWORKDAYS('У8 Ввод'!$D$45,$B16)+1))/Настройки!$E$14*100)</f>
        <v>0</v>
      </c>
      <c r="AO16" s="67" t="n">
        <f aca="false">IF(OR($D16=1,MONTH($B16)&lt;&gt;MONTH(StartDate),'У8 Ввод'!$D$46="",'У8 Ввод'!$E$46="",'У8 Ввод'!$D$46&gt;$B16),0,MAX(0,MIN(1,'У8 Ввод'!$E$46-NETWORKDAYS('У8 Ввод'!$D$46,$B16)+1))/Настройки!$E$14*100)</f>
        <v>0</v>
      </c>
      <c r="AP16" s="67" t="n">
        <f aca="false">IF(OR($D16=1,MONTH($B16)&lt;&gt;MONTH(StartDate),'У8 Ввод'!$D$47="",'У8 Ввод'!$E$47="",'У8 Ввод'!$D$47&gt;$B16),0,MAX(0,MIN(1,'У8 Ввод'!$E$47-NETWORKDAYS('У8 Ввод'!$D$47,$B16)+1))/Настройки!$E$14*100)</f>
        <v>0</v>
      </c>
      <c r="AQ16" s="67" t="n">
        <f aca="false">IF(OR($D16=1,MONTH($B16)&lt;&gt;MONTH(StartDate),'У8 Ввод'!$D$48="",'У8 Ввод'!$E$48="",'У8 Ввод'!$D$48&gt;$B16),0,MAX(0,MIN(1,'У8 Ввод'!$E$48-NETWORKDAYS('У8 Ввод'!$D$48,$B16)+1))/Настройки!$E$14*100)</f>
        <v>0</v>
      </c>
      <c r="AR16" s="67" t="n">
        <f aca="false">IF(OR($D16=1,MONTH($B16)&lt;&gt;MONTH(StartDate),'У8 Ввод'!$D$49="",'У8 Ввод'!$E$49="",'У8 Ввод'!$D$49&gt;$B16),0,MAX(0,MIN(1,'У8 Ввод'!$E$49-NETWORKDAYS('У8 Ввод'!$D$49,$B16)+1))/Настройки!$E$14*100)</f>
        <v>0</v>
      </c>
      <c r="AS16" s="67" t="n">
        <f aca="false">IF(OR($D16=1,MONTH($B16)&lt;&gt;MONTH(StartDate),'У8 Ввод'!$D$50="",'У8 Ввод'!$E$50="",'У8 Ввод'!$D$50&gt;$B16),0,MAX(0,MIN(1,'У8 Ввод'!$E$50-NETWORKDAYS('У8 Ввод'!$D$50,$B16)+1))/Настройки!$E$14*100)</f>
        <v>0</v>
      </c>
      <c r="AT16" s="67" t="n">
        <f aca="false">IF(OR($D16=1,MONTH($B16)&lt;&gt;MONTH(StartDate),'У8 Ввод'!$D$51="",'У8 Ввод'!$E$51="",'У8 Ввод'!$D$51&gt;$B16),0,MAX(0,MIN(1,'У8 Ввод'!$E$51-NETWORKDAYS('У8 Ввод'!$D$51,$B16)+1))/Настройки!$E$14*100)</f>
        <v>0</v>
      </c>
      <c r="AU16" s="67" t="n">
        <f aca="false">IF(OR($D16=1,MONTH($B16)&lt;&gt;MONTH(StartDate),'У8 Ввод'!$D$52="",'У8 Ввод'!$E$52="",'У8 Ввод'!$D$52&gt;$B16),0,MAX(0,MIN(1,'У8 Ввод'!$E$52-NETWORKDAYS('У8 Ввод'!$D$52,$B16)+1))/Настройки!$E$14*100)</f>
        <v>0</v>
      </c>
      <c r="AV16" s="67" t="n">
        <f aca="false">IF(OR($D16=1,MONTH($B16)&lt;&gt;MONTH(StartDate),'У8 Ввод'!$D$53="",'У8 Ввод'!$E$53="",'У8 Ввод'!$D$53&gt;$B16),0,MAX(0,MIN(1,'У8 Ввод'!$E$53-NETWORKDAYS('У8 Ввод'!$D$53,$B16)+1))/Настройки!$E$14*100)</f>
        <v>0</v>
      </c>
      <c r="AW16" s="67" t="n">
        <f aca="false">IF(OR($D16=1,MONTH($B16)&lt;&gt;MONTH(StartDate),'У8 Ввод'!$D$54="",'У8 Ввод'!$E$54="",'У8 Ввод'!$D$54&gt;$B16),0,MAX(0,MIN(1,'У8 Ввод'!$E$54-NETWORKDAYS('У8 Ввод'!$D$54,$B16)+1))/Настройки!$E$14*100)</f>
        <v>0</v>
      </c>
      <c r="AX16" s="67" t="n">
        <f aca="false">IF(OR($D16=1,MONTH($B16)&lt;&gt;MONTH(StartDate),'У8 Ввод'!$D$55="",'У8 Ввод'!$E$55="",'У8 Ввод'!$D$55&gt;$B16),0,MAX(0,MIN(1,'У8 Ввод'!$E$55-NETWORKDAYS('У8 Ввод'!$D$55,$B16)+1))/Настройки!$E$14*100)</f>
        <v>0</v>
      </c>
      <c r="AY16" s="67" t="n">
        <f aca="false">IF(OR($D16=1,MONTH($B16)&lt;&gt;MONTH(StartDate),'У8 Ввод'!$D$56="",'У8 Ввод'!$E$56="",'У8 Ввод'!$D$56&gt;$B16),0,MAX(0,MIN(1,'У8 Ввод'!$E$56-NETWORKDAYS('У8 Ввод'!$D$56,$B16)+1))/Настройки!$E$14*100)</f>
        <v>0</v>
      </c>
      <c r="AZ16" s="67" t="n">
        <f aca="false">IF(OR($D16=1,MONTH($B16)&lt;&gt;MONTH(StartDate),'У8 Ввод'!$D$57="",'У8 Ввод'!$E$57="",'У8 Ввод'!$D$57&gt;$B16),0,MAX(0,MIN(1,'У8 Ввод'!$E$57-NETWORKDAYS('У8 Ввод'!$D$57,$B16)+1))/Настройки!$E$14*100)</f>
        <v>0</v>
      </c>
      <c r="BA16" s="67" t="n">
        <f aca="false">IF(OR($D16=1,MONTH($B16)&lt;&gt;MONTH(StartDate),'У8 Ввод'!$D$58="",'У8 Ввод'!$E$58="",'У8 Ввод'!$D$58&gt;$B16),0,MAX(0,MIN(1,'У8 Ввод'!$E$58-NETWORKDAYS('У8 Ввод'!$D$58,$B16)+1))/Настройки!$E$14*100)</f>
        <v>0</v>
      </c>
      <c r="BB16" s="67" t="n">
        <f aca="false">IF(OR($D16=1,MONTH($B16)&lt;&gt;MONTH(StartDate),'У8 Ввод'!$D$59="",'У8 Ввод'!$E$59="",'У8 Ввод'!$D$59&gt;$B16),0,MAX(0,MIN(1,'У8 Ввод'!$E$59-NETWORKDAYS('У8 Ввод'!$D$59,$B16)+1))/Настройки!$E$14*100)</f>
        <v>0</v>
      </c>
      <c r="BC16" s="67" t="n">
        <f aca="false">IF(OR($D16=1,MONTH($B16)&lt;&gt;MONTH(StartDate),'У8 Ввод'!$D$60="",'У8 Ввод'!$E$60="",'У8 Ввод'!$D$60&gt;$B16),0,MAX(0,MIN(1,'У8 Ввод'!$E$60-NETWORKDAYS('У8 Ввод'!$D$60,$B16)+1))/Настройки!$E$14*100)</f>
        <v>0</v>
      </c>
      <c r="BD16" s="67" t="n">
        <f aca="false">IF(OR($D16=1,MONTH($B16)&lt;&gt;MONTH(StartDate),'У8 Ввод'!$D$61="",'У8 Ввод'!$E$61="",'У8 Ввод'!$D$61&gt;$B16),0,MAX(0,MIN(1,'У8 Ввод'!$E$61-NETWORKDAYS('У8 Ввод'!$D$61,$B16)+1))/Настройки!$E$14*100)</f>
        <v>0</v>
      </c>
      <c r="BE16" s="67" t="n">
        <f aca="false">IF(OR($D16=1,MONTH($B16)&lt;&gt;MONTH(StartDate),'У8 Ввод'!$D$62="",'У8 Ввод'!$E$62="",'У8 Ввод'!$D$62&gt;$B16),0,MAX(0,MIN(1,'У8 Ввод'!$E$62-NETWORKDAYS('У8 Ввод'!$D$62,$B16)+1))/Настройки!$E$14*100)</f>
        <v>0</v>
      </c>
      <c r="BF16" s="67" t="n">
        <f aca="false">IF(OR($D16=1,MONTH($B16)&lt;&gt;MONTH(StartDate),'У8 Ввод'!$D$63="",'У8 Ввод'!$E$63="",'У8 Ввод'!$D$63&gt;$B16),0,MAX(0,MIN(1,'У8 Ввод'!$E$63-NETWORKDAYS('У8 Ввод'!$D$63,$B16)+1))/Настройки!$E$14*100)</f>
        <v>0</v>
      </c>
      <c r="BG16" s="67" t="n">
        <f aca="false">IF(OR($D16=1,MONTH($B16)&lt;&gt;MONTH(StartDate),'У8 Ввод'!$D$64="",'У8 Ввод'!$E$64="",'У8 Ввод'!$D$64&gt;$B16),0,MAX(0,MIN(1,'У8 Ввод'!$E$64-NETWORKDAYS('У8 Ввод'!$D$64,$B16)+1))/Настройки!$E$14*100)</f>
        <v>0</v>
      </c>
      <c r="BH16" s="67" t="n">
        <f aca="false">IF(OR($D16=1,MONTH($B16)&lt;&gt;MONTH(StartDate),'У8 Ввод'!$D$65="",'У8 Ввод'!$E$65="",'У8 Ввод'!$D$65&gt;$B16),0,MAX(0,MIN(1,'У8 Ввод'!$E$65-NETWORKDAYS('У8 Ввод'!$D$65,$B16)+1))/Настройки!$E$14*100)</f>
        <v>0</v>
      </c>
      <c r="BI16" s="67" t="n">
        <f aca="false">IF(OR($D16=1,MONTH($B16)&lt;&gt;MONTH(StartDate),'У8 Ввод'!$D$66="",'У8 Ввод'!$E$66="",'У8 Ввод'!$D$66&gt;$B16),0,MAX(0,MIN(1,'У8 Ввод'!$E$66-NETWORKDAYS('У8 Ввод'!$D$66,$B16)+1))/Настройки!$E$14*100)</f>
        <v>0</v>
      </c>
      <c r="BJ16" s="67" t="n">
        <f aca="false">IF(OR($D16=1,MONTH($B16)&lt;&gt;MONTH(StartDate),'У8 Ввод'!$D$67="",'У8 Ввод'!$E$67="",'У8 Ввод'!$D$67&gt;$B16),0,MAX(0,MIN(1,'У8 Ввод'!$E$67-NETWORKDAYS('У8 Ввод'!$D$67,$B16)+1))/Настройки!$E$14*100)</f>
        <v>0</v>
      </c>
      <c r="BK16" s="67" t="n">
        <f aca="false">IF(OR($D16=1,MONTH($B16)&lt;&gt;MONTH(StartDate),'У8 Ввод'!$D$68="",'У8 Ввод'!$E$68="",'У8 Ввод'!$D$68&gt;$B16),0,MAX(0,MIN(1,'У8 Ввод'!$E$68-NETWORKDAYS('У8 Ввод'!$D$68,$B16)+1))/Настройки!$E$14*100)</f>
        <v>0</v>
      </c>
      <c r="BL16" s="67" t="n">
        <f aca="false">IF(OR($D16=1,MONTH($B16)&lt;&gt;MONTH(StartDate),'У8 Ввод'!$D$69="",'У8 Ввод'!$E$69="",'У8 Ввод'!$D$69&gt;$B16),0,MAX(0,MIN(1,'У8 Ввод'!$E$69-NETWORKDAYS('У8 Ввод'!$D$69,$B16)+1))/Настройки!$E$14*100)</f>
        <v>0</v>
      </c>
      <c r="BM16" s="67" t="n">
        <f aca="false">IF(OR($D16=1,MONTH($B16)&lt;&gt;MONTH(StartDate),'У8 Ввод'!$D$70="",'У8 Ввод'!$E$70="",'У8 Ввод'!$D$70&gt;$B16),0,MAX(0,MIN(1,'У8 Ввод'!$E$70-NETWORKDAYS('У8 Ввод'!$D$70,$B16)+1))/Настройки!$E$14*100)</f>
        <v>0</v>
      </c>
      <c r="BN16" s="67" t="n">
        <f aca="false">IF(OR($D16=1,MONTH($B16)&lt;&gt;MONTH(StartDate),'У8 Ввод'!$D$71="",'У8 Ввод'!$E$71="",'У8 Ввод'!$D$71&gt;$B16),0,MAX(0,MIN(1,'У8 Ввод'!$E$71-NETWORKDAYS('У8 Ввод'!$D$71,$B16)+1))/Настройки!$E$14*100)</f>
        <v>0</v>
      </c>
      <c r="BO16" s="67" t="n">
        <f aca="false">IF(OR($D16=1,MONTH($B16)&lt;&gt;MONTH(StartDate),'У8 Ввод'!$D$72="",'У8 Ввод'!$E$72="",'У8 Ввод'!$D$72&gt;$B16),0,MAX(0,MIN(1,'У8 Ввод'!$E$72-NETWORKDAYS('У8 Ввод'!$D$72,$B16)+1))/Настройки!$E$14*100)</f>
        <v>0</v>
      </c>
      <c r="BP16" s="67" t="n">
        <f aca="false">IF(OR($D16=1,MONTH($B16)&lt;&gt;MONTH(StartDate),'У8 Ввод'!$D$73="",'У8 Ввод'!$E$73="",'У8 Ввод'!$D$73&gt;$B16),0,MAX(0,MIN(1,'У8 Ввод'!$E$73-NETWORKDAYS('У8 Ввод'!$D$73,$B16)+1))/Настройки!$E$14*100)</f>
        <v>0</v>
      </c>
      <c r="BQ16" s="67" t="n">
        <f aca="false">IF(OR($D16=1,MONTH($B16)&lt;&gt;MONTH(StartDate),'У8 Ввод'!$D$74="",'У8 Ввод'!$E$74="",'У8 Ввод'!$D$74&gt;$B16),0,MAX(0,MIN(1,'У8 Ввод'!$E$74-NETWORKDAYS('У8 Ввод'!$D$74,$B16)+1))/Настройки!$E$14*100)</f>
        <v>0</v>
      </c>
      <c r="BR16" s="67" t="n">
        <f aca="false">IF(OR($D16=1,MONTH($B16)&lt;&gt;MONTH(StartDate),'У8 Ввод'!$D$75="",'У8 Ввод'!$E$75="",'У8 Ввод'!$D$75&gt;$B16),0,MAX(0,MIN(1,'У8 Ввод'!$E$75-NETWORKDAYS('У8 Ввод'!$D$75,$B16)+1))/Настройки!$E$14*100)</f>
        <v>0</v>
      </c>
      <c r="BS16" s="67" t="n">
        <f aca="false">IF(OR($D16=1,MONTH($B16)&lt;&gt;MONTH(StartDate),'У8 Ввод'!$D$76="",'У8 Ввод'!$E$76="",'У8 Ввод'!$D$76&gt;$B16),0,MAX(0,MIN(1,'У8 Ввод'!$E$76-NETWORKDAYS('У8 Ввод'!$D$76,$B16)+1))/Настройки!$E$14*100)</f>
        <v>0</v>
      </c>
      <c r="BT16" s="67" t="n">
        <f aca="false">IF(OR($D16=1,MONTH($B16)&lt;&gt;MONTH(StartDate),'У8 Ввод'!$D$77="",'У8 Ввод'!$E$77="",'У8 Ввод'!$D$77&gt;$B16),0,MAX(0,MIN(1,'У8 Ввод'!$E$77-NETWORKDAYS('У8 Ввод'!$D$77,$B16)+1))/Настройки!$E$14*100)</f>
        <v>0</v>
      </c>
      <c r="BU16" s="67" t="n">
        <f aca="false">IF(OR($D16=1,MONTH($B16)&lt;&gt;MONTH(StartDate),'У8 Ввод'!$D$78="",'У8 Ввод'!$E$78="",'У8 Ввод'!$D$78&gt;$B16),0,MAX(0,MIN(1,'У8 Ввод'!$E$78-NETWORKDAYS('У8 Ввод'!$D$78,$B16)+1))/Настройки!$E$14*100)</f>
        <v>0</v>
      </c>
      <c r="BV16" s="67" t="n">
        <f aca="false">IF(OR($D16=1,MONTH($B16)&lt;&gt;MONTH(StartDate),'У8 Ввод'!$D$79="",'У8 Ввод'!$E$79="",'У8 Ввод'!$D$79&gt;$B16),0,MAX(0,MIN(1,'У8 Ввод'!$E$79-NETWORKDAYS('У8 Ввод'!$D$79,$B16)+1))/Настройки!$E$14*100)</f>
        <v>0</v>
      </c>
      <c r="BW16" s="67" t="n">
        <f aca="false">IF(OR($D16=1,MONTH($B16)&lt;&gt;MONTH(StartDate),'У8 Ввод'!$D$80="",'У8 Ввод'!$E$80="",'У8 Ввод'!$D$80&gt;$B16),0,MAX(0,MIN(1,'У8 Ввод'!$E$80-NETWORKDAYS('У8 Ввод'!$D$80,$B16)+1))/Настройки!$E$14*100)</f>
        <v>0</v>
      </c>
      <c r="BX16" s="67" t="n">
        <f aca="false">IF(OR($D16=1,MONTH($B16)&lt;&gt;MONTH(StartDate),'У8 Ввод'!$D$81="",'У8 Ввод'!$E$81="",'У8 Ввод'!$D$81&gt;$B16),0,MAX(0,MIN(1,'У8 Ввод'!$E$81-NETWORKDAYS('У8 Ввод'!$D$81,$B16)+1))/Настройки!$E$14*100)</f>
        <v>0</v>
      </c>
      <c r="BY16" s="67" t="n">
        <f aca="false">IF(OR($D16=1,MONTH($B16)&lt;&gt;MONTH(StartDate),'У8 Ввод'!$D$82="",'У8 Ввод'!$E$82="",'У8 Ввод'!$D$82&gt;$B16),0,MAX(0,MIN(1,'У8 Ввод'!$E$82-NETWORKDAYS('У8 Ввод'!$D$82,$B16)+1))/Настройки!$E$14*100)</f>
        <v>0</v>
      </c>
      <c r="BZ16" s="67" t="n">
        <f aca="false">IF(OR($D16=1,MONTH($B16)&lt;&gt;MONTH(StartDate),'У8 Ввод'!$D$83="",'У8 Ввод'!$E$83="",'У8 Ввод'!$D$83&gt;$B16),0,MAX(0,MIN(1,'У8 Ввод'!$E$83-NETWORKDAYS('У8 Ввод'!$D$83,$B16)+1))/Настройки!$E$14*100)</f>
        <v>0</v>
      </c>
      <c r="CA16" s="67" t="n">
        <f aca="false">IF(OR($D16=1,MONTH($B16)&lt;&gt;MONTH(StartDate),'У8 Ввод'!$D$84="",'У8 Ввод'!$E$84="",'У8 Ввод'!$D$84&gt;$B16),0,MAX(0,MIN(1,'У8 Ввод'!$E$84-NETWORKDAYS('У8 Ввод'!$D$84,$B16)+1))/Настройки!$E$14*100)</f>
        <v>0</v>
      </c>
      <c r="CB16" s="67" t="n">
        <f aca="false">IF(OR($D16=1,MONTH($B16)&lt;&gt;MONTH(StartDate),'У8 Ввод'!$D$85="",'У8 Ввод'!$E$85="",'У8 Ввод'!$D$85&gt;$B16),0,MAX(0,MIN(1,'У8 Ввод'!$E$85-NETWORKDAYS('У8 Ввод'!$D$85,$B16)+1))/Настройки!$E$14*100)</f>
        <v>0</v>
      </c>
      <c r="CC16" s="67" t="n">
        <f aca="false">IF(OR($D16=1,MONTH($B16)&lt;&gt;MONTH(StartDate),'У8 Ввод'!$D$86="",'У8 Ввод'!$E$86="",'У8 Ввод'!$D$86&gt;$B16),0,MAX(0,MIN(1,'У8 Ввод'!$E$86-NETWORKDAYS('У8 Ввод'!$D$86,$B16)+1))/Настройки!$E$14*100)</f>
        <v>0</v>
      </c>
      <c r="CD16" s="67" t="n">
        <f aca="false">IF(OR($D16=1,MONTH($B16)&lt;&gt;MONTH(StartDate),'У8 Ввод'!$D$87="",'У8 Ввод'!$E$87="",'У8 Ввод'!$D$87&gt;$B16),0,MAX(0,MIN(1,'У8 Ввод'!$E$87-NETWORKDAYS('У8 Ввод'!$D$87,$B16)+1))/Настройки!$E$14*100)</f>
        <v>0</v>
      </c>
      <c r="CE16" s="67" t="n">
        <f aca="false">IF(OR($D16=1,MONTH($B16)&lt;&gt;MONTH(StartDate),'У8 Ввод'!$D$88="",'У8 Ввод'!$E$88="",'У8 Ввод'!$D$88&gt;$B16),0,MAX(0,MIN(1,'У8 Ввод'!$E$88-NETWORKDAYS('У8 Ввод'!$D$88,$B16)+1))/Настройки!$E$14*100)</f>
        <v>0</v>
      </c>
      <c r="CF16" s="67" t="n">
        <f aca="false">IF(OR($D16=1,MONTH($B16)&lt;&gt;MONTH(StartDate),'У8 Ввод'!$D$89="",'У8 Ввод'!$E$89="",'У8 Ввод'!$D$89&gt;$B16),0,MAX(0,MIN(1,'У8 Ввод'!$E$89-NETWORKDAYS('У8 Ввод'!$D$89,$B16)+1))/Настройки!$E$14*100)</f>
        <v>0</v>
      </c>
      <c r="CG16" s="67" t="n">
        <f aca="false">IF(OR($D16=1,MONTH($B16)&lt;&gt;MONTH(StartDate),'У8 Ввод'!$D$90="",'У8 Ввод'!$E$90="",'У8 Ввод'!$D$90&gt;$B16),0,MAX(0,MIN(1,'У8 Ввод'!$E$90-NETWORKDAYS('У8 Ввод'!$D$90,$B16)+1))/Настройки!$E$14*100)</f>
        <v>0</v>
      </c>
      <c r="CH16" s="67" t="n">
        <f aca="false">IF(OR($D16=1,MONTH($B16)&lt;&gt;MONTH(StartDate),'У8 Ввод'!$D$91="",'У8 Ввод'!$E$91="",'У8 Ввод'!$D$91&gt;$B16),0,MAX(0,MIN(1,'У8 Ввод'!$E$91-NETWORKDAYS('У8 Ввод'!$D$91,$B16)+1))/Настройки!$E$14*100)</f>
        <v>0</v>
      </c>
      <c r="CI16" s="67" t="n">
        <f aca="false">IF(OR($D16=1,MONTH($B16)&lt;&gt;MONTH(StartDate),'У8 Ввод'!$D$92="",'У8 Ввод'!$E$92="",'У8 Ввод'!$D$92&gt;$B16),0,MAX(0,MIN(1,'У8 Ввод'!$E$92-NETWORKDAYS('У8 Ввод'!$D$92,$B16)+1))/Настройки!$E$14*100)</f>
        <v>0</v>
      </c>
      <c r="CJ16" s="67" t="n">
        <f aca="false">IF(OR($D16=1,MONTH($B16)&lt;&gt;MONTH(StartDate),'У8 Ввод'!$D$93="",'У8 Ввод'!$E$93="",'У8 Ввод'!$D$93&gt;$B16),0,MAX(0,MIN(1,'У8 Ввод'!$E$93-NETWORKDAYS('У8 Ввод'!$D$93,$B16)+1))/Настройки!$E$14*100)</f>
        <v>0</v>
      </c>
      <c r="CK16" s="67" t="n">
        <f aca="false">IF(OR($D16=1,MONTH($B16)&lt;&gt;MONTH(StartDate),'У8 Ввод'!$D$94="",'У8 Ввод'!$E$94="",'У8 Ввод'!$D$94&gt;$B16),0,MAX(0,MIN(1,'У8 Ввод'!$E$94-NETWORKDAYS('У8 Ввод'!$D$94,$B16)+1))/Настройки!$E$14*100)</f>
        <v>0</v>
      </c>
      <c r="CL16" s="67" t="n">
        <f aca="false">IF(OR($D16=1,MONTH($B16)&lt;&gt;MONTH(StartDate),'У8 Ввод'!$D$95="",'У8 Ввод'!$E$95="",'У8 Ввод'!$D$95&gt;$B16),0,MAX(0,MIN(1,'У8 Ввод'!$E$95-NETWORKDAYS('У8 Ввод'!$D$95,$B16)+1))/Настройки!$E$14*100)</f>
        <v>0</v>
      </c>
      <c r="CM16" s="67" t="n">
        <f aca="false">IF(OR($D16=1,MONTH($B16)&lt;&gt;MONTH(StartDate),'У8 Ввод'!$D$96="",'У8 Ввод'!$E$96="",'У8 Ввод'!$D$96&gt;$B16),0,MAX(0,MIN(1,'У8 Ввод'!$E$96-NETWORKDAYS('У8 Ввод'!$D$96,$B16)+1))/Настройки!$E$14*100)</f>
        <v>0</v>
      </c>
      <c r="CN16" s="67" t="n">
        <f aca="false">IF(OR($D16=1,MONTH($B16)&lt;&gt;MONTH(StartDate),'У8 Ввод'!$D$97="",'У8 Ввод'!$E$97="",'У8 Ввод'!$D$97&gt;$B16),0,MAX(0,MIN(1,'У8 Ввод'!$E$97-NETWORKDAYS('У8 Ввод'!$D$97,$B16)+1))/Настройки!$E$14*100)</f>
        <v>0</v>
      </c>
      <c r="CO16" s="67" t="n">
        <f aca="false">IF(OR($D16=1,MONTH($B16)&lt;&gt;MONTH(StartDate),'У8 Ввод'!$D$98="",'У8 Ввод'!$E$98="",'У8 Ввод'!$D$98&gt;$B16),0,MAX(0,MIN(1,'У8 Ввод'!$E$98-NETWORKDAYS('У8 Ввод'!$D$98,$B16)+1))/Настройки!$E$14*100)</f>
        <v>0</v>
      </c>
      <c r="CP16" s="67" t="n">
        <f aca="false">IF(OR($D16=1,MONTH($B16)&lt;&gt;MONTH(StartDate),'У8 Ввод'!$D$99="",'У8 Ввод'!$E$99="",'У8 Ввод'!$D$99&gt;$B16),0,MAX(0,MIN(1,'У8 Ввод'!$E$99-NETWORKDAYS('У8 Ввод'!$D$99,$B16)+1))/Настройки!$E$14*100)</f>
        <v>0</v>
      </c>
      <c r="CQ16" s="67" t="n">
        <f aca="false">IF(OR($D16=1,MONTH($B16)&lt;&gt;MONTH(StartDate),'У8 Ввод'!$D$100="",'У8 Ввод'!$E$100="",'У8 Ввод'!$D$100&gt;$B16),0,MAX(0,MIN(1,'У8 Ввод'!$E$100-NETWORKDAYS('У8 Ввод'!$D$100,$B16)+1))/Настройки!$E$14*100)</f>
        <v>0</v>
      </c>
      <c r="CR16" s="67" t="n">
        <f aca="false">IF(OR($D16=1,MONTH($B16)&lt;&gt;MONTH(StartDate),'У8 Ввод'!$D$101="",'У8 Ввод'!$E$101="",'У8 Ввод'!$D$101&gt;$B16),0,MAX(0,MIN(1,'У8 Ввод'!$E$101-NETWORKDAYS('У8 Ввод'!$D$101,$B16)+1))/Настройки!$E$14*100)</f>
        <v>0</v>
      </c>
      <c r="CS16" s="67" t="n">
        <f aca="false">IF(OR($D16=1,MONTH($B16)&lt;&gt;MONTH(StartDate),'У8 Ввод'!$D$102="",'У8 Ввод'!$E$102="",'У8 Ввод'!$D$102&gt;$B16),0,MAX(0,MIN(1,'У8 Ввод'!$E$102-NETWORKDAYS('У8 Ввод'!$D$102,$B16)+1))/Настройки!$E$14*100)</f>
        <v>0</v>
      </c>
      <c r="CT16" s="67" t="n">
        <f aca="false">IF(OR($D16=1,MONTH($B16)&lt;&gt;MONTH(StartDate),'У8 Ввод'!$D$103="",'У8 Ввод'!$E$103="",'У8 Ввод'!$D$103&gt;$B16),0,MAX(0,MIN(1,'У8 Ввод'!$E$103-NETWORKDAYS('У8 Ввод'!$D$103,$B16)+1))/Настройки!$E$14*100)</f>
        <v>0</v>
      </c>
      <c r="CU16" s="67" t="n">
        <f aca="false">IF(OR($D16=1,MONTH($B16)&lt;&gt;MONTH(StartDate),'У8 Ввод'!$D$104="",'У8 Ввод'!$E$104="",'У8 Ввод'!$D$104&gt;$B16),0,MAX(0,MIN(1,'У8 Ввод'!$E$104-NETWORKDAYS('У8 Ввод'!$D$104,$B16)+1))/Настройки!$E$14*100)</f>
        <v>0</v>
      </c>
      <c r="CV16" s="67" t="n">
        <f aca="false">IF(OR($D16=1,MONTH($B16)&lt;&gt;MONTH(StartDate),'У8 Ввод'!$D$105="",'У8 Ввод'!$E$105="",'У8 Ввод'!$D$105&gt;$B16),0,MAX(0,MIN(1,'У8 Ввод'!$E$105-NETWORKDAYS('У8 Ввод'!$D$105,$B16)+1))/Настройки!$E$14*100)</f>
        <v>0</v>
      </c>
      <c r="CW16" s="67" t="n">
        <f aca="false">IF(OR($D16=1,MONTH($B16)&lt;&gt;MONTH(StartDate),'У8 Ввод'!$D$106="",'У8 Ввод'!$E$106="",'У8 Ввод'!$D$106&gt;$B16),0,MAX(0,MIN(1,'У8 Ввод'!$E$106-NETWORKDAYS('У8 Ввод'!$D$106,$B16)+1))/Настройки!$E$14*100)</f>
        <v>0</v>
      </c>
      <c r="CX16" s="67" t="n">
        <f aca="false">IF(OR($D16=1,MONTH($B16)&lt;&gt;MONTH(StartDate),'У8 Ввод'!$D$107="",'У8 Ввод'!$E$107="",'У8 Ввод'!$D$107&gt;$B16),0,MAX(0,MIN(1,'У8 Ввод'!$E$107-NETWORKDAYS('У8 Ввод'!$D$107,$B16)+1))/Настройки!$E$14*100)</f>
        <v>0</v>
      </c>
      <c r="CY16" s="67" t="n">
        <f aca="false">IF(OR($D16=1,MONTH($B16)&lt;&gt;MONTH(StartDate),'У8 Ввод'!$D$108="",'У8 Ввод'!$E$108="",'У8 Ввод'!$D$108&gt;$B16),0,MAX(0,MIN(1,'У8 Ввод'!$E$108-NETWORKDAYS('У8 Ввод'!$D$108,$B16)+1))/Настройки!$E$14*100)</f>
        <v>0</v>
      </c>
      <c r="CZ16" s="67" t="n">
        <f aca="false">IF(OR($D16=1,MONTH($B16)&lt;&gt;MONTH(StartDate),'У8 Ввод'!$D$109="",'У8 Ввод'!$E$109="",'У8 Ввод'!$D$109&gt;$B16),0,MAX(0,MIN(1,'У8 Ввод'!$E$109-NETWORKDAYS('У8 Ввод'!$D$109,$B16)+1))/Настройки!$E$14*100)</f>
        <v>0</v>
      </c>
      <c r="DA16" s="67" t="n">
        <f aca="false">IF(OR($D16=1,MONTH($B16)&lt;&gt;MONTH(StartDate),'У8 Ввод'!$D$110="",'У8 Ввод'!$E$110="",'У8 Ввод'!$D$110&gt;$B16),0,MAX(0,MIN(1,'У8 Ввод'!$E$110-NETWORKDAYS('У8 Ввод'!$D$110,$B16)+1))/Настройки!$E$14*100)</f>
        <v>0</v>
      </c>
      <c r="DB16" s="67" t="n">
        <f aca="false">IF(OR($D16=1,MONTH($B16)&lt;&gt;MONTH(StartDate),'У8 Ввод'!$D$111="",'У8 Ввод'!$E$111="",'У8 Ввод'!$D$111&gt;$B16),0,MAX(0,MIN(1,'У8 Ввод'!$E$111-NETWORKDAYS('У8 Ввод'!$D$111,$B16)+1))/Настройки!$E$14*100)</f>
        <v>0</v>
      </c>
      <c r="DC16" s="67" t="n">
        <f aca="false">IF(OR($D16=1,MONTH($B16)&lt;&gt;MONTH(StartDate),'У8 Ввод'!$D$112="",'У8 Ввод'!$E$112="",'У8 Ввод'!$D$112&gt;$B16),0,MAX(0,MIN(1,'У8 Ввод'!$E$112-NETWORKDAYS('У8 Ввод'!$D$112,$B16)+1))/Настройки!$E$14*100)</f>
        <v>0</v>
      </c>
      <c r="DD16" s="67" t="n">
        <f aca="false">IF(OR($D16=1,MONTH($B16)&lt;&gt;MONTH(StartDate),'У8 Ввод'!$D$113="",'У8 Ввод'!$E$113="",'У8 Ввод'!$D$113&gt;$B16),0,MAX(0,MIN(1,'У8 Ввод'!$E$113-NETWORKDAYS('У8 Ввод'!$D$113,$B16)+1))/Настройки!$E$14*100)</f>
        <v>0</v>
      </c>
      <c r="DE16" s="67" t="n">
        <f aca="false">IF(OR($D16=1,MONTH($B16)&lt;&gt;MONTH(StartDate),'У8 Ввод'!$D$114="",'У8 Ввод'!$E$114="",'У8 Ввод'!$D$114&gt;$B16),0,MAX(0,MIN(1,'У8 Ввод'!$E$114-NETWORKDAYS('У8 Ввод'!$D$114,$B16)+1))/Настройки!$E$14*100)</f>
        <v>0</v>
      </c>
      <c r="DF16" s="67" t="n">
        <f aca="false">IF(OR($D16=1,MONTH($B16)&lt;&gt;MONTH(StartDate),'У8 Ввод'!$D$115="",'У8 Ввод'!$E$115="",'У8 Ввод'!$D$115&gt;$B16),0,MAX(0,MIN(1,'У8 Ввод'!$E$115-NETWORKDAYS('У8 Ввод'!$D$115,$B16)+1))/Настройки!$E$14*100)</f>
        <v>0</v>
      </c>
      <c r="DG16" s="67" t="n">
        <f aca="false">IF(OR($D16=1,MONTH($B16)&lt;&gt;MONTH(StartDate),'У8 Ввод'!$D$116="",'У8 Ввод'!$E$116="",'У8 Ввод'!$D$116&gt;$B16),0,MAX(0,MIN(1,'У8 Ввод'!$E$116-NETWORKDAYS('У8 Ввод'!$D$116,$B16)+1))/Настройки!$E$14*100)</f>
        <v>0</v>
      </c>
      <c r="DH16" s="67" t="n">
        <f aca="false">IF(OR($D16=1,MONTH($B16)&lt;&gt;MONTH(StartDate),'У8 Ввод'!$D$117="",'У8 Ввод'!$E$117="",'У8 Ввод'!$D$117&gt;$B16),0,MAX(0,MIN(1,'У8 Ввод'!$E$117-NETWORKDAYS('У8 Ввод'!$D$117,$B16)+1))/Настройки!$E$14*100)</f>
        <v>0</v>
      </c>
      <c r="DI16" s="67" t="n">
        <f aca="false">IF(OR($D16=1,MONTH($B16)&lt;&gt;MONTH(StartDate),'У8 Ввод'!$D$118="",'У8 Ввод'!$E$118="",'У8 Ввод'!$D$118&gt;$B16),0,MAX(0,MIN(1,'У8 Ввод'!$E$118-NETWORKDAYS('У8 Ввод'!$D$118,$B16)+1))/Настройки!$E$14*100)</f>
        <v>0</v>
      </c>
      <c r="DJ16" s="67" t="n">
        <f aca="false">IF(OR($D16=1,MONTH($B16)&lt;&gt;MONTH(StartDate),'У8 Ввод'!$D$119="",'У8 Ввод'!$E$119="",'У8 Ввод'!$D$119&gt;$B16),0,MAX(0,MIN(1,'У8 Ввод'!$E$119-NETWORKDAYS('У8 Ввод'!$D$119,$B16)+1))/Настройки!$E$14*100)</f>
        <v>0</v>
      </c>
      <c r="DK16" s="67" t="n">
        <f aca="false">IF(OR($D16=1,MONTH($B16)&lt;&gt;MONTH(StartDate),'У8 Ввод'!$D$120="",'У8 Ввод'!$E$120="",'У8 Ввод'!$D$120&gt;$B16),0,MAX(0,MIN(1,'У8 Ввод'!$E$120-NETWORKDAYS('У8 Ввод'!$D$120,$B16)+1))/Настройки!$E$14*100)</f>
        <v>0</v>
      </c>
      <c r="DL16" s="67" t="n">
        <f aca="false">IF(OR($D16=1,MONTH($B16)&lt;&gt;MONTH(StartDate),'У8 Ввод'!$D$121="",'У8 Ввод'!$E$121="",'У8 Ввод'!$D$121&gt;$B16),0,MAX(0,MIN(1,'У8 Ввод'!$E$121-NETWORKDAYS('У8 Ввод'!$D$121,$B16)+1))/Настройки!$E$14*100)</f>
        <v>0</v>
      </c>
      <c r="DM16" s="67" t="n">
        <f aca="false">IF(OR($D16=1,MONTH($B16)&lt;&gt;MONTH(StartDate),'У8 Ввод'!$D$122="",'У8 Ввод'!$E$122="",'У8 Ввод'!$D$122&gt;$B16),0,MAX(0,MIN(1,'У8 Ввод'!$E$122-NETWORKDAYS('У8 Ввод'!$D$122,$B16)+1))/Настройки!$E$14*100)</f>
        <v>0</v>
      </c>
      <c r="DN16" s="67" t="n">
        <f aca="false">IF(OR($D16=1,MONTH($B16)&lt;&gt;MONTH(StartDate),'У8 Ввод'!$D$123="",'У8 Ввод'!$E$123="",'У8 Ввод'!$D$123&gt;$B16),0,MAX(0,MIN(1,'У8 Ввод'!$E$123-NETWORKDAYS('У8 Ввод'!$D$123,$B16)+1))/Настройки!$E$14*100)</f>
        <v>0</v>
      </c>
      <c r="DO16" s="67" t="n">
        <f aca="false">IF(OR($D16=1,MONTH($B16)&lt;&gt;MONTH(StartDate),'У8 Ввод'!$D$124="",'У8 Ввод'!$E$124="",'У8 Ввод'!$D$124&gt;$B16),0,MAX(0,MIN(1,'У8 Ввод'!$E$124-NETWORKDAYS('У8 Ввод'!$D$124,$B16)+1))/Настройки!$E$14*100)</f>
        <v>0</v>
      </c>
      <c r="DP16" s="67" t="n">
        <f aca="false">IF(OR($D16=1,MONTH($B16)&lt;&gt;MONTH(StartDate),'У8 Ввод'!$D$125="",'У8 Ввод'!$E$125="",'У8 Ввод'!$D$125&gt;$B16),0,MAX(0,MIN(1,'У8 Ввод'!$E$125-NETWORKDAYS('У8 Ввод'!$D$125,$B16)+1))/Настройки!$E$14*100)</f>
        <v>0</v>
      </c>
      <c r="DQ16" s="67" t="n">
        <f aca="false">IF(OR($D16=1,MONTH($B16)&lt;&gt;MONTH(StartDate),'У8 Ввод'!$D$126="",'У8 Ввод'!$E$126="",'У8 Ввод'!$D$126&gt;$B16),0,MAX(0,MIN(1,'У8 Ввод'!$E$126-NETWORKDAYS('У8 Ввод'!$D$126,$B16)+1))/Настройки!$E$14*100)</f>
        <v>0</v>
      </c>
      <c r="DR16" s="67" t="n">
        <f aca="false">IF(OR($D16=1,MONTH($B16)&lt;&gt;MONTH(StartDate),'У8 Ввод'!$D$127="",'У8 Ввод'!$E$127="",'У8 Ввод'!$D$127&gt;$B16),0,MAX(0,MIN(1,'У8 Ввод'!$E$127-NETWORKDAYS('У8 Ввод'!$D$127,$B16)+1))/Настройки!$E$14*100)</f>
        <v>0</v>
      </c>
      <c r="DS16" s="67" t="n">
        <f aca="false">IF(OR($D16=1,MONTH($B16)&lt;&gt;MONTH(StartDate),'У8 Ввод'!$D$128="",'У8 Ввод'!$E$128="",'У8 Ввод'!$D$128&gt;$B16),0,MAX(0,MIN(1,'У8 Ввод'!$E$128-NETWORKDAYS('У8 Ввод'!$D$128,$B16)+1))/Настройки!$E$14*100)</f>
        <v>0</v>
      </c>
      <c r="DT16" s="67" t="n">
        <f aca="false">IF(OR($D16=1,MONTH($B16)&lt;&gt;MONTH(StartDate),'У8 Ввод'!$D$129="",'У8 Ввод'!$E$129="",'У8 Ввод'!$D$129&gt;$B16),0,MAX(0,MIN(1,'У8 Ввод'!$E$129-NETWORKDAYS('У8 Ввод'!$D$129,$B16)+1))/Настройки!$E$14*100)</f>
        <v>0</v>
      </c>
      <c r="DU16" s="67" t="n">
        <f aca="false">IF(OR($D16=1,MONTH($B16)&lt;&gt;MONTH(StartDate),'У8 Ввод'!$D$130="",'У8 Ввод'!$E$130="",'У8 Ввод'!$D$130&gt;$B16),0,MAX(0,MIN(1,'У8 Ввод'!$E$130-NETWORKDAYS('У8 Ввод'!$D$130,$B16)+1))/Настройки!$E$14*100)</f>
        <v>0</v>
      </c>
      <c r="DV16" s="67" t="n">
        <f aca="false">IF(OR($D16=1,MONTH($B16)&lt;&gt;MONTH(StartDate),'У8 Ввод'!$D$131="",'У8 Ввод'!$E$131="",'У8 Ввод'!$D$131&gt;$B16),0,MAX(0,MIN(1,'У8 Ввод'!$E$131-NETWORKDAYS('У8 Ввод'!$D$131,$B16)+1))/Настройки!$E$14*100)</f>
        <v>0</v>
      </c>
      <c r="DW16" s="67" t="n">
        <f aca="false">IF(OR($D16=1,MONTH($B16)&lt;&gt;MONTH(StartDate),'У8 Ввод'!$D$132="",'У8 Ввод'!$E$132="",'У8 Ввод'!$D$132&gt;$B16),0,MAX(0,MIN(1,'У8 Ввод'!$E$132-NETWORKDAYS('У8 Ввод'!$D$132,$B16)+1))/Настройки!$E$14*100)</f>
        <v>0</v>
      </c>
      <c r="DX16" s="67" t="n">
        <f aca="false">IF(OR($D16=1,MONTH($B16)&lt;&gt;MONTH(StartDate),'У8 Ввод'!$D$133="",'У8 Ввод'!$E$133="",'У8 Ввод'!$D$133&gt;$B16),0,MAX(0,MIN(1,'У8 Ввод'!$E$133-NETWORKDAYS('У8 Ввод'!$D$133,$B16)+1))/Настройки!$E$14*100)</f>
        <v>0</v>
      </c>
      <c r="DY16" s="67" t="n">
        <f aca="false">IF(OR($D16=1,MONTH($B16)&lt;&gt;MONTH(StartDate),'У8 Ввод'!$D$134="",'У8 Ввод'!$E$134="",'У8 Ввод'!$D$134&gt;$B16),0,MAX(0,MIN(1,'У8 Ввод'!$E$134-NETWORKDAYS('У8 Ввод'!$D$134,$B16)+1))/Настройки!$E$14*100)</f>
        <v>0</v>
      </c>
      <c r="DZ16" s="67" t="n">
        <f aca="false">IF(OR($D16=1,MONTH($B16)&lt;&gt;MONTH(StartDate),'У8 Ввод'!$D$135="",'У8 Ввод'!$E$135="",'У8 Ввод'!$D$135&gt;$B16),0,MAX(0,MIN(1,'У8 Ввод'!$E$135-NETWORKDAYS('У8 Ввод'!$D$135,$B16)+1))/Настройки!$E$14*100)</f>
        <v>0</v>
      </c>
      <c r="EA16" s="67" t="n">
        <f aca="false">IF(OR($D16=1,MONTH($B16)&lt;&gt;MONTH(StartDate),'У8 Ввод'!$D$136="",'У8 Ввод'!$E$136="",'У8 Ввод'!$D$136&gt;$B16),0,MAX(0,MIN(1,'У8 Ввод'!$E$136-NETWORKDAYS('У8 Ввод'!$D$136,$B16)+1))/Настройки!$E$14*100)</f>
        <v>0</v>
      </c>
      <c r="EB16" s="67" t="n">
        <f aca="false">IF(OR($D16=1,MONTH($B16)&lt;&gt;MONTH(StartDate),'У8 Ввод'!$D$137="",'У8 Ввод'!$E$137="",'У8 Ввод'!$D$137&gt;$B16),0,MAX(0,MIN(1,'У8 Ввод'!$E$137-NETWORKDAYS('У8 Ввод'!$D$137,$B16)+1))/Настройки!$E$14*100)</f>
        <v>0</v>
      </c>
      <c r="EC16" s="67" t="n">
        <f aca="false">IF(OR($D16=1,MONTH($B16)&lt;&gt;MONTH(StartDate),'У8 Ввод'!$D$138="",'У8 Ввод'!$E$138="",'У8 Ввод'!$D$138&gt;$B16),0,MAX(0,MIN(1,'У8 Ввод'!$E$138-NETWORKDAYS('У8 Ввод'!$D$138,$B16)+1))/Настройки!$E$14*100)</f>
        <v>0</v>
      </c>
      <c r="ED16" s="67" t="n">
        <f aca="false">IF(OR($D16=1,MONTH($B16)&lt;&gt;MONTH(StartDate),'У8 Ввод'!$D$139="",'У8 Ввод'!$E$139="",'У8 Ввод'!$D$139&gt;$B16),0,MAX(0,MIN(1,'У8 Ввод'!$E$139-NETWORKDAYS('У8 Ввод'!$D$139,$B16)+1))/Настройки!$E$14*100)</f>
        <v>0</v>
      </c>
      <c r="EE16" s="67" t="n">
        <f aca="false">IF(OR($D16=1,MONTH($B16)&lt;&gt;MONTH(StartDate),'У8 Ввод'!$D$140="",'У8 Ввод'!$E$140="",'У8 Ввод'!$D$140&gt;$B16),0,MAX(0,MIN(1,'У8 Ввод'!$E$140-NETWORKDAYS('У8 Ввод'!$D$140,$B16)+1))/Настройки!$E$14*100)</f>
        <v>0</v>
      </c>
      <c r="EF16" s="67" t="n">
        <f aca="false">IF(OR($D16=1,MONTH($B16)&lt;&gt;MONTH(StartDate),'У8 Ввод'!$D$141="",'У8 Ввод'!$E$141="",'У8 Ввод'!$D$141&gt;$B16),0,MAX(0,MIN(1,'У8 Ввод'!$E$141-NETWORKDAYS('У8 Ввод'!$D$141,$B16)+1))/Настройки!$E$14*100)</f>
        <v>0</v>
      </c>
      <c r="EG16" s="67" t="n">
        <f aca="false">IF(OR($D16=1,MONTH($B16)&lt;&gt;MONTH(StartDate),'У8 Ввод'!$D$142="",'У8 Ввод'!$E$142="",'У8 Ввод'!$D$142&gt;$B16),0,MAX(0,MIN(1,'У8 Ввод'!$E$142-NETWORKDAYS('У8 Ввод'!$D$142,$B16)+1))/Настройки!$E$14*100)</f>
        <v>0</v>
      </c>
      <c r="EH16" s="67" t="n">
        <f aca="false">IF(OR($D16=1,MONTH($B16)&lt;&gt;MONTH(StartDate),'У8 Ввод'!$D$143="",'У8 Ввод'!$E$143="",'У8 Ввод'!$D$143&gt;$B16),0,MAX(0,MIN(1,'У8 Ввод'!$E$143-NETWORKDAYS('У8 Ввод'!$D$143,$B16)+1))/Настройки!$E$14*100)</f>
        <v>0</v>
      </c>
      <c r="EI16" s="67" t="n">
        <f aca="false">IF(OR($D16=1,MONTH($B16)&lt;&gt;MONTH(StartDate),'У8 Ввод'!$D$144="",'У8 Ввод'!$E$144="",'У8 Ввод'!$D$144&gt;$B16),0,MAX(0,MIN(1,'У8 Ввод'!$E$144-NETWORKDAYS('У8 Ввод'!$D$144,$B16)+1))/Настройки!$E$14*100)</f>
        <v>0</v>
      </c>
      <c r="EJ16" s="67" t="n">
        <f aca="false">IF(OR($D16=1,MONTH($B16)&lt;&gt;MONTH(StartDate),'У8 Ввод'!$D$145="",'У8 Ввод'!$E$145="",'У8 Ввод'!$D$145&gt;$B16),0,MAX(0,MIN(1,'У8 Ввод'!$E$145-NETWORKDAYS('У8 Ввод'!$D$145,$B16)+1))/Настройки!$E$14*100)</f>
        <v>0</v>
      </c>
      <c r="EK16" s="67" t="n">
        <f aca="false">IF(OR($D16=1,MONTH($B16)&lt;&gt;MONTH(StartDate),'У8 Ввод'!$D$146="",'У8 Ввод'!$E$146="",'У8 Ввод'!$D$146&gt;$B16),0,MAX(0,MIN(1,'У8 Ввод'!$E$146-NETWORKDAYS('У8 Ввод'!$D$146,$B16)+1))/Настройки!$E$14*100)</f>
        <v>0</v>
      </c>
      <c r="EL16" s="67" t="n">
        <f aca="false">IF(OR($D16=1,MONTH($B16)&lt;&gt;MONTH(StartDate),'У8 Ввод'!$D$147="",'У8 Ввод'!$E$147="",'У8 Ввод'!$D$147&gt;$B16),0,MAX(0,MIN(1,'У8 Ввод'!$E$147-NETWORKDAYS('У8 Ввод'!$D$147,$B16)+1))/Настройки!$E$14*100)</f>
        <v>0</v>
      </c>
      <c r="EM16" s="67" t="n">
        <f aca="false">IF(OR($D16=1,MONTH($B16)&lt;&gt;MONTH(StartDate),'У8 Ввод'!$D$148="",'У8 Ввод'!$E$148="",'У8 Ввод'!$D$148&gt;$B16),0,MAX(0,MIN(1,'У8 Ввод'!$E$148-NETWORKDAYS('У8 Ввод'!$D$148,$B16)+1))/Настройки!$E$14*100)</f>
        <v>0</v>
      </c>
      <c r="EN16" s="67" t="n">
        <f aca="false">IF(OR($D16=1,MONTH($B16)&lt;&gt;MONTH(StartDate),'У8 Ввод'!$D$149="",'У8 Ввод'!$E$149="",'У8 Ввод'!$D$149&gt;$B16),0,MAX(0,MIN(1,'У8 Ввод'!$E$149-NETWORKDAYS('У8 Ввод'!$D$149,$B16)+1))/Настройки!$E$14*100)</f>
        <v>0</v>
      </c>
      <c r="EO16" s="67" t="n">
        <f aca="false">IF(OR($D16=1,MONTH($B16)&lt;&gt;MONTH(StartDate),'У8 Ввод'!$D$150="",'У8 Ввод'!$E$150="",'У8 Ввод'!$D$150&gt;$B16),0,MAX(0,MIN(1,'У8 Ввод'!$E$150-NETWORKDAYS('У8 Ввод'!$D$150,$B16)+1))/Настройки!$E$14*100)</f>
        <v>0</v>
      </c>
      <c r="EP16" s="67" t="n">
        <f aca="false">IF(OR($D16=1,MONTH($B16)&lt;&gt;MONTH(StartDate),'У8 Ввод'!$D$151="",'У8 Ввод'!$E$151="",'У8 Ввод'!$D$151&gt;$B16),0,MAX(0,MIN(1,'У8 Ввод'!$E$151-NETWORKDAYS('У8 Ввод'!$D$151,$B16)+1))/Настройки!$E$14*100)</f>
        <v>0</v>
      </c>
      <c r="EQ16" s="67" t="n">
        <f aca="false">IF(OR($D16=1,MONTH($B16)&lt;&gt;MONTH(StartDate),'У8 Ввод'!$D$152="",'У8 Ввод'!$E$152="",'У8 Ввод'!$D$152&gt;$B16),0,MAX(0,MIN(1,'У8 Ввод'!$E$152-NETWORKDAYS('У8 Ввод'!$D$152,$B16)+1))/Настройки!$E$14*100)</f>
        <v>0</v>
      </c>
      <c r="ER16" s="67" t="n">
        <f aca="false">IF(OR($D16=1,MONTH($B16)&lt;&gt;MONTH(StartDate),'У8 Ввод'!$D$153="",'У8 Ввод'!$E$153="",'У8 Ввод'!$D$153&gt;$B16),0,MAX(0,MIN(1,'У8 Ввод'!$E$153-NETWORKDAYS('У8 Ввод'!$D$153,$B16)+1))/Настройки!$E$14*100)</f>
        <v>0</v>
      </c>
      <c r="ES16" s="67" t="n">
        <f aca="false">IF(OR($D16=1,MONTH($B16)&lt;&gt;MONTH(StartDate),'У8 Ввод'!$D$154="",'У8 Ввод'!$E$154="",'У8 Ввод'!$D$154&gt;$B16),0,MAX(0,MIN(1,'У8 Ввод'!$E$154-NETWORKDAYS('У8 Ввод'!$D$154,$B16)+1))/Настройки!$E$14*100)</f>
        <v>0</v>
      </c>
      <c r="ET16" s="67" t="n">
        <f aca="false">IF(OR($D16=1,MONTH($B16)&lt;&gt;MONTH(StartDate),'У8 Ввод'!$D$155="",'У8 Ввод'!$E$155="",'У8 Ввод'!$D$155&gt;$B16),0,MAX(0,MIN(1,'У8 Ввод'!$E$155-NETWORKDAYS('У8 Ввод'!$D$155,$B16)+1))/Настройки!$E$14*100)</f>
        <v>0</v>
      </c>
      <c r="EU16" s="67" t="n">
        <f aca="false">IF(OR($D16=1,MONTH($B16)&lt;&gt;MONTH(StartDate),'У8 Ввод'!$D$156="",'У8 Ввод'!$E$156="",'У8 Ввод'!$D$156&gt;$B16),0,MAX(0,MIN(1,'У8 Ввод'!$E$156-NETWORKDAYS('У8 Ввод'!$D$156,$B16)+1))/Настройки!$E$14*100)</f>
        <v>0</v>
      </c>
      <c r="EV16" s="67" t="n">
        <f aca="false">IF(OR($D16=1,MONTH($B16)&lt;&gt;MONTH(StartDate),'У8 Ввод'!$D$157="",'У8 Ввод'!$E$157="",'У8 Ввод'!$D$157&gt;$B16),0,MAX(0,MIN(1,'У8 Ввод'!$E$157-NETWORKDAYS('У8 Ввод'!$D$157,$B16)+1))/Настройки!$E$14*100)</f>
        <v>0</v>
      </c>
      <c r="EW16" s="67" t="n">
        <f aca="false">IF(OR($D16=1,MONTH($B16)&lt;&gt;MONTH(StartDate),'У8 Ввод'!$D$158="",'У8 Ввод'!$E$158="",'У8 Ввод'!$D$158&gt;$B16),0,MAX(0,MIN(1,'У8 Ввод'!$E$158-NETWORKDAYS('У8 Ввод'!$D$158,$B16)+1))/Настройки!$E$14*100)</f>
        <v>0</v>
      </c>
      <c r="EX16" s="67" t="n">
        <f aca="false">IF(OR($D16=1,MONTH($B16)&lt;&gt;MONTH(StartDate),'У8 Ввод'!$D$159="",'У8 Ввод'!$E$159="",'У8 Ввод'!$D$159&gt;$B16),0,MAX(0,MIN(1,'У8 Ввод'!$E$159-NETWORKDAYS('У8 Ввод'!$D$159,$B16)+1))/Настройки!$E$14*100)</f>
        <v>0</v>
      </c>
      <c r="EY16" s="67" t="n">
        <f aca="false">IF(OR($D16=1,MONTH($B16)&lt;&gt;MONTH(StartDate),'У8 Ввод'!$D$160="",'У8 Ввод'!$E$160="",'У8 Ввод'!$D$160&gt;$B16),0,MAX(0,MIN(1,'У8 Ввод'!$E$160-NETWORKDAYS('У8 Ввод'!$D$160,$B16)+1))/Настройки!$E$14*100)</f>
        <v>0</v>
      </c>
      <c r="EZ16" s="67" t="n">
        <f aca="false">IF(OR($D16=1,MONTH($B16)&lt;&gt;MONTH(StartDate),'У8 Ввод'!$D$161="",'У8 Ввод'!$E$161="",'У8 Ввод'!$D$161&gt;$B16),0,MAX(0,MIN(1,'У8 Ввод'!$E$161-NETWORKDAYS('У8 Ввод'!$D$161,$B16)+1))/Настройки!$E$14*100)</f>
        <v>0</v>
      </c>
      <c r="FA16" s="67" t="n">
        <f aca="false">IF(OR($D16=1,MONTH($B16)&lt;&gt;MONTH(StartDate),'У8 Ввод'!$D$162="",'У8 Ввод'!$E$162="",'У8 Ввод'!$D$162&gt;$B16),0,MAX(0,MIN(1,'У8 Ввод'!$E$162-NETWORKDAYS('У8 Ввод'!$D$162,$B16)+1))/Настройки!$E$14*100)</f>
        <v>0</v>
      </c>
      <c r="FB16" s="67" t="n">
        <f aca="false">IF(OR($D16=1,MONTH($B16)&lt;&gt;MONTH(StartDate),'У8 Ввод'!$D$163="",'У8 Ввод'!$E$163="",'У8 Ввод'!$D$163&gt;$B16),0,MAX(0,MIN(1,'У8 Ввод'!$E$163-NETWORKDAYS('У8 Ввод'!$D$163,$B16)+1))/Настройки!$E$14*100)</f>
        <v>0</v>
      </c>
      <c r="FC16" s="67" t="n">
        <f aca="false">IF(OR($D16=1,MONTH($B16)&lt;&gt;MONTH(StartDate),'У8 Ввод'!$D$164="",'У8 Ввод'!$E$164="",'У8 Ввод'!$D$164&gt;$B16),0,MAX(0,MIN(1,'У8 Ввод'!$E$164-NETWORKDAYS('У8 Ввод'!$D$164,$B16)+1))/Настройки!$E$14*100)</f>
        <v>0</v>
      </c>
      <c r="FD16" s="67" t="n">
        <f aca="false">IF(OR($D16=1,MONTH($B16)&lt;&gt;MONTH(StartDate),'У8 Ввод'!$D$165="",'У8 Ввод'!$E$165="",'У8 Ввод'!$D$165&gt;$B16),0,MAX(0,MIN(1,'У8 Ввод'!$E$165-NETWORKDAYS('У8 Ввод'!$D$165,$B16)+1))/Настройки!$E$14*100)</f>
        <v>0</v>
      </c>
      <c r="FE16" s="67" t="n">
        <f aca="false">IF(OR($D16=1,MONTH($B16)&lt;&gt;MONTH(StartDate),'У8 Ввод'!$D$166="",'У8 Ввод'!$E$166="",'У8 Ввод'!$D$166&gt;$B16),0,MAX(0,MIN(1,'У8 Ввод'!$E$166-NETWORKDAYS('У8 Ввод'!$D$166,$B16)+1))/Настройки!$E$14*100)</f>
        <v>0</v>
      </c>
      <c r="FF16" s="67" t="n">
        <f aca="false">IF(OR($D16=1,MONTH($B16)&lt;&gt;MONTH(StartDate),'У8 Ввод'!$D$167="",'У8 Ввод'!$E$167="",'У8 Ввод'!$D$167&gt;$B16),0,MAX(0,MIN(1,'У8 Ввод'!$E$167-NETWORKDAYS('У8 Ввод'!$D$167,$B16)+1))/Настройки!$E$14*100)</f>
        <v>0</v>
      </c>
      <c r="FG16" s="67" t="n">
        <f aca="false">IF(OR($D16=1,MONTH($B16)&lt;&gt;MONTH(StartDate),'У8 Ввод'!$D$168="",'У8 Ввод'!$E$168="",'У8 Ввод'!$D$168&gt;$B16),0,MAX(0,MIN(1,'У8 Ввод'!$E$168-NETWORKDAYS('У8 Ввод'!$D$168,$B16)+1))/Настройки!$E$14*100)</f>
        <v>0</v>
      </c>
      <c r="FH16" s="67" t="n">
        <f aca="false">IF(OR($D16=1,MONTH($B16)&lt;&gt;MONTH(StartDate),'У8 Ввод'!$D$169="",'У8 Ввод'!$E$169="",'У8 Ввод'!$D$169&gt;$B16),0,MAX(0,MIN(1,'У8 Ввод'!$E$169-NETWORKDAYS('У8 Ввод'!$D$169,$B16)+1))/Настройки!$E$14*100)</f>
        <v>0</v>
      </c>
      <c r="FI16" s="67" t="n">
        <f aca="false">IF(OR($D16=1,MONTH($B16)&lt;&gt;MONTH(StartDate),'У8 Ввод'!$D$170="",'У8 Ввод'!$E$170="",'У8 Ввод'!$D$170&gt;$B16),0,MAX(0,MIN(1,'У8 Ввод'!$E$170-NETWORKDAYS('У8 Ввод'!$D$170,$B16)+1))/Настройки!$E$14*100)</f>
        <v>0</v>
      </c>
      <c r="FJ16" s="67" t="n">
        <f aca="false">IF(OR($D16=1,MONTH($B16)&lt;&gt;MONTH(StartDate),'У8 Ввод'!$D$171="",'У8 Ввод'!$E$171="",'У8 Ввод'!$D$171&gt;$B16),0,MAX(0,MIN(1,'У8 Ввод'!$E$171-NETWORKDAYS('У8 Ввод'!$D$171,$B16)+1))/Настройки!$E$14*100)</f>
        <v>0</v>
      </c>
      <c r="FK16" s="67" t="n">
        <f aca="false">IF(OR($D16=1,MONTH($B16)&lt;&gt;MONTH(StartDate),'У8 Ввод'!$D$172="",'У8 Ввод'!$E$172="",'У8 Ввод'!$D$172&gt;$B16),0,MAX(0,MIN(1,'У8 Ввод'!$E$172-NETWORKDAYS('У8 Ввод'!$D$172,$B16)+1))/Настройки!$E$14*100)</f>
        <v>0</v>
      </c>
      <c r="FL16" s="67" t="n">
        <f aca="false">IF(OR($D16=1,MONTH($B16)&lt;&gt;MONTH(StartDate),'У8 Ввод'!$D$173="",'У8 Ввод'!$E$173="",'У8 Ввод'!$D$173&gt;$B16),0,MAX(0,MIN(1,'У8 Ввод'!$E$173-NETWORKDAYS('У8 Ввод'!$D$173,$B16)+1))/Настройки!$E$14*100)</f>
        <v>0</v>
      </c>
      <c r="FM16" s="67" t="n">
        <f aca="false">IF(OR($D16=1,MONTH($B16)&lt;&gt;MONTH(StartDate),'У8 Ввод'!$D$174="",'У8 Ввод'!$E$174="",'У8 Ввод'!$D$174&gt;$B16),0,MAX(0,MIN(1,'У8 Ввод'!$E$174-NETWORKDAYS('У8 Ввод'!$D$174,$B16)+1))/Настройки!$E$14*100)</f>
        <v>0</v>
      </c>
      <c r="FN16" s="67" t="n">
        <f aca="false">IF(OR($D16=1,MONTH($B16)&lt;&gt;MONTH(StartDate),'У8 Ввод'!$D$175="",'У8 Ввод'!$E$175="",'У8 Ввод'!$D$175&gt;$B16),0,MAX(0,MIN(1,'У8 Ввод'!$E$175-NETWORKDAYS('У8 Ввод'!$D$175,$B16)+1))/Настройки!$E$14*100)</f>
        <v>0</v>
      </c>
      <c r="FO16" s="67" t="n">
        <f aca="false">IF(OR($D16=1,MONTH($B16)&lt;&gt;MONTH(StartDate),'У8 Ввод'!$D$176="",'У8 Ввод'!$E$176="",'У8 Ввод'!$D$176&gt;$B16),0,MAX(0,MIN(1,'У8 Ввод'!$E$176-NETWORKDAYS('У8 Ввод'!$D$176,$B16)+1))/Настройки!$E$14*100)</f>
        <v>0</v>
      </c>
      <c r="FP16" s="67" t="n">
        <f aca="false">IF(OR($D16=1,MONTH($B16)&lt;&gt;MONTH(StartDate),'У8 Ввод'!$D$177="",'У8 Ввод'!$E$177="",'У8 Ввод'!$D$177&gt;$B16),0,MAX(0,MIN(1,'У8 Ввод'!$E$177-NETWORKDAYS('У8 Ввод'!$D$177,$B16)+1))/Настройки!$E$14*100)</f>
        <v>0</v>
      </c>
      <c r="FQ16" s="67" t="n">
        <f aca="false">IF(OR($D16=1,MONTH($B16)&lt;&gt;MONTH(StartDate),'У8 Ввод'!$D$178="",'У8 Ввод'!$E$178="",'У8 Ввод'!$D$178&gt;$B16),0,MAX(0,MIN(1,'У8 Ввод'!$E$178-NETWORKDAYS('У8 Ввод'!$D$178,$B16)+1))/Настройки!$E$14*100)</f>
        <v>0</v>
      </c>
      <c r="FR16" s="67" t="n">
        <f aca="false">IF(OR($D16=1,MONTH($B16)&lt;&gt;MONTH(StartDate),'У8 Ввод'!$D$179="",'У8 Ввод'!$E$179="",'У8 Ввод'!$D$179&gt;$B16),0,MAX(0,MIN(1,'У8 Ввод'!$E$179-NETWORKDAYS('У8 Ввод'!$D$179,$B16)+1))/Настройки!$E$14*100)</f>
        <v>0</v>
      </c>
      <c r="FS16" s="67" t="n">
        <f aca="false">IF(OR($D16=1,MONTH($B16)&lt;&gt;MONTH(StartDate),'У8 Ввод'!$D$180="",'У8 Ввод'!$E$180="",'У8 Ввод'!$D$180&gt;$B16),0,MAX(0,MIN(1,'У8 Ввод'!$E$180-NETWORKDAYS('У8 Ввод'!$D$180,$B16)+1))/Настройки!$E$14*100)</f>
        <v>0</v>
      </c>
      <c r="FT16" s="67" t="n">
        <f aca="false">IF(OR($D16=1,MONTH($B16)&lt;&gt;MONTH(StartDate),'У8 Ввод'!$D$181="",'У8 Ввод'!$E$181="",'У8 Ввод'!$D$181&gt;$B16),0,MAX(0,MIN(1,'У8 Ввод'!$E$181-NETWORKDAYS('У8 Ввод'!$D$181,$B16)+1))/Настройки!$E$14*100)</f>
        <v>0</v>
      </c>
      <c r="FU16" s="67" t="n">
        <f aca="false">IF(OR($D16=1,MONTH($B16)&lt;&gt;MONTH(StartDate),'У8 Ввод'!$D$182="",'У8 Ввод'!$E$182="",'У8 Ввод'!$D$182&gt;$B16),0,MAX(0,MIN(1,'У8 Ввод'!$E$182-NETWORKDAYS('У8 Ввод'!$D$182,$B16)+1))/Настройки!$E$14*100)</f>
        <v>0</v>
      </c>
      <c r="FV16" s="67" t="n">
        <f aca="false">IF(OR($D16=1,MONTH($B16)&lt;&gt;MONTH(StartDate),'У8 Ввод'!$D$183="",'У8 Ввод'!$E$183="",'У8 Ввод'!$D$183&gt;$B16),0,MAX(0,MIN(1,'У8 Ввод'!$E$183-NETWORKDAYS('У8 Ввод'!$D$183,$B16)+1))/Настройки!$E$14*100)</f>
        <v>0</v>
      </c>
      <c r="FW16" s="67" t="n">
        <f aca="false">IF(OR($D16=1,MONTH($B16)&lt;&gt;MONTH(StartDate),'У8 Ввод'!$D$184="",'У8 Ввод'!$E$184="",'У8 Ввод'!$D$184&gt;$B16),0,MAX(0,MIN(1,'У8 Ввод'!$E$184-NETWORKDAYS('У8 Ввод'!$D$184,$B16)+1))/Настройки!$E$14*100)</f>
        <v>0</v>
      </c>
      <c r="FX16" s="67" t="n">
        <f aca="false">IF(OR($D16=1,MONTH($B16)&lt;&gt;MONTH(StartDate),'У8 Ввод'!$D$185="",'У8 Ввод'!$E$185="",'У8 Ввод'!$D$185&gt;$B16),0,MAX(0,MIN(1,'У8 Ввод'!$E$185-NETWORKDAYS('У8 Ввод'!$D$185,$B16)+1))/Настройки!$E$14*100)</f>
        <v>0</v>
      </c>
      <c r="FY16" s="67" t="n">
        <f aca="false">IF(OR($D16=1,MONTH($B16)&lt;&gt;MONTH(StartDate),'У8 Ввод'!$D$186="",'У8 Ввод'!$E$186="",'У8 Ввод'!$D$186&gt;$B16),0,MAX(0,MIN(1,'У8 Ввод'!$E$186-NETWORKDAYS('У8 Ввод'!$D$186,$B16)+1))/Настройки!$E$14*100)</f>
        <v>0</v>
      </c>
      <c r="FZ16" s="67" t="n">
        <f aca="false">IF(OR($D16=1,MONTH($B16)&lt;&gt;MONTH(StartDate),'У8 Ввод'!$D$187="",'У8 Ввод'!$E$187="",'У8 Ввод'!$D$187&gt;$B16),0,MAX(0,MIN(1,'У8 Ввод'!$E$187-NETWORKDAYS('У8 Ввод'!$D$187,$B16)+1))/Настройки!$E$14*100)</f>
        <v>0</v>
      </c>
      <c r="GA16" s="67" t="n">
        <f aca="false">IF(OR($D16=1,MONTH($B16)&lt;&gt;MONTH(StartDate),'У8 Ввод'!$D$188="",'У8 Ввод'!$E$188="",'У8 Ввод'!$D$188&gt;$B16),0,MAX(0,MIN(1,'У8 Ввод'!$E$188-NETWORKDAYS('У8 Ввод'!$D$188,$B16)+1))/Настройки!$E$14*100)</f>
        <v>0</v>
      </c>
      <c r="GB16" s="67" t="n">
        <f aca="false">IF(OR($D16=1,MONTH($B16)&lt;&gt;MONTH(StartDate),'У8 Ввод'!$D$189="",'У8 Ввод'!$E$189="",'У8 Ввод'!$D$189&gt;$B16),0,MAX(0,MIN(1,'У8 Ввод'!$E$189-NETWORKDAYS('У8 Ввод'!$D$189,$B16)+1))/Настройки!$E$14*100)</f>
        <v>0</v>
      </c>
      <c r="GC16" s="67" t="n">
        <f aca="false">IF(OR($D16=1,MONTH($B16)&lt;&gt;MONTH(StartDate),'У8 Ввод'!$D$190="",'У8 Ввод'!$E$190="",'У8 Ввод'!$D$190&gt;$B16),0,MAX(0,MIN(1,'У8 Ввод'!$E$190-NETWORKDAYS('У8 Ввод'!$D$190,$B16)+1))/Настройки!$E$14*100)</f>
        <v>0</v>
      </c>
      <c r="GD16" s="67" t="n">
        <f aca="false">IF(OR($D16=1,MONTH($B16)&lt;&gt;MONTH(StartDate),'У8 Ввод'!$D$191="",'У8 Ввод'!$E$191="",'У8 Ввод'!$D$191&gt;$B16),0,MAX(0,MIN(1,'У8 Ввод'!$E$191-NETWORKDAYS('У8 Ввод'!$D$191,$B16)+1))/Настройки!$E$14*100)</f>
        <v>0</v>
      </c>
      <c r="GE16" s="67" t="n">
        <f aca="false">IF(OR($D16=1,MONTH($B16)&lt;&gt;MONTH(StartDate),'У8 Ввод'!$D$192="",'У8 Ввод'!$E$192="",'У8 Ввод'!$D$192&gt;$B16),0,MAX(0,MIN(1,'У8 Ввод'!$E$192-NETWORKDAYS('У8 Ввод'!$D$192,$B16)+1))/Настройки!$E$14*100)</f>
        <v>0</v>
      </c>
      <c r="GF16" s="67" t="n">
        <f aca="false">IF(OR($D16=1,MONTH($B16)&lt;&gt;MONTH(StartDate),'У8 Ввод'!$D$193="",'У8 Ввод'!$E$193="",'У8 Ввод'!$D$193&gt;$B16),0,MAX(0,MIN(1,'У8 Ввод'!$E$193-NETWORKDAYS('У8 Ввод'!$D$193,$B16)+1))/Настройки!$E$14*100)</f>
        <v>0</v>
      </c>
      <c r="GG16" s="67" t="n">
        <f aca="false">IF(OR($D16=1,MONTH($B16)&lt;&gt;MONTH(StartDate),'У8 Ввод'!$D$194="",'У8 Ввод'!$E$194="",'У8 Ввод'!$D$194&gt;$B16),0,MAX(0,MIN(1,'У8 Ввод'!$E$194-NETWORKDAYS('У8 Ввод'!$D$194,$B16)+1))/Настройки!$E$14*100)</f>
        <v>0</v>
      </c>
      <c r="GH16" s="67" t="n">
        <f aca="false">IF(OR($D16=1,MONTH($B16)&lt;&gt;MONTH(StartDate),'У8 Ввод'!$D$195="",'У8 Ввод'!$E$195="",'У8 Ввод'!$D$195&gt;$B16),0,MAX(0,MIN(1,'У8 Ввод'!$E$195-NETWORKDAYS('У8 Ввод'!$D$195,$B16)+1))/Настройки!$E$14*100)</f>
        <v>0</v>
      </c>
      <c r="GI16" s="67" t="n">
        <f aca="false">IF(OR($D16=1,MONTH($B16)&lt;&gt;MONTH(StartDate),'У8 Ввод'!$D$196="",'У8 Ввод'!$E$196="",'У8 Ввод'!$D$196&gt;$B16),0,MAX(0,MIN(1,'У8 Ввод'!$E$196-NETWORKDAYS('У8 Ввод'!$D$196,$B16)+1))/Настройки!$E$14*100)</f>
        <v>0</v>
      </c>
      <c r="GJ16" s="67" t="n">
        <f aca="false">IF(OR($D16=1,MONTH($B16)&lt;&gt;MONTH(StartDate),'У8 Ввод'!$D$197="",'У8 Ввод'!$E$197="",'У8 Ввод'!$D$197&gt;$B16),0,MAX(0,MIN(1,'У8 Ввод'!$E$197-NETWORKDAYS('У8 Ввод'!$D$197,$B16)+1))/Настройки!$E$14*100)</f>
        <v>0</v>
      </c>
      <c r="GK16" s="67" t="n">
        <f aca="false">IF(OR($D16=1,MONTH($B16)&lt;&gt;MONTH(StartDate),'У8 Ввод'!$D$198="",'У8 Ввод'!$E$198="",'У8 Ввод'!$D$198&gt;$B16),0,MAX(0,MIN(1,'У8 Ввод'!$E$198-NETWORKDAYS('У8 Ввод'!$D$198,$B16)+1))/Настройки!$E$14*100)</f>
        <v>0</v>
      </c>
      <c r="GL16" s="67" t="n">
        <f aca="false">IF(OR($D16=1,MONTH($B16)&lt;&gt;MONTH(StartDate),'У8 Ввод'!$D$199="",'У8 Ввод'!$E$199="",'У8 Ввод'!$D$199&gt;$B16),0,MAX(0,MIN(1,'У8 Ввод'!$E$199-NETWORKDAYS('У8 Ввод'!$D$199,$B16)+1))/Настройки!$E$14*100)</f>
        <v>0</v>
      </c>
      <c r="GM16" s="67" t="n">
        <f aca="false">IF(OR($D16=1,MONTH($B16)&lt;&gt;MONTH(StartDate),'У8 Ввод'!$D$200="",'У8 Ввод'!$E$200="",'У8 Ввод'!$D$200&gt;$B16),0,MAX(0,MIN(1,'У8 Ввод'!$E$200-NETWORKDAYS('У8 Ввод'!$D$200,$B16)+1))/Настройки!$E$14*100)</f>
        <v>0</v>
      </c>
      <c r="GN16" s="67" t="n">
        <f aca="false">IF(OR($D16=1,MONTH($B16)&lt;&gt;MONTH(StartDate),'У8 Ввод'!$D$201="",'У8 Ввод'!$E$201="",'У8 Ввод'!$D$201&gt;$B16),0,MAX(0,MIN(1,'У8 Ввод'!$E$201-NETWORKDAYS('У8 Ввод'!$D$201,$B16)+1))/Настройки!$E$14*100)</f>
        <v>0</v>
      </c>
      <c r="GO16" s="67" t="n">
        <f aca="false">IF(OR($D16=1,MONTH($B16)&lt;&gt;MONTH(StartDate),'У8 Ввод'!$D$202="",'У8 Ввод'!$E$202="",'У8 Ввод'!$D$202&gt;$B16),0,MAX(0,MIN(1,'У8 Ввод'!$E$202-NETWORKDAYS('У8 Ввод'!$D$202,$B16)+1))/Настройки!$E$14*100)</f>
        <v>0</v>
      </c>
      <c r="GP16" s="67" t="n">
        <f aca="false">IF(OR($D16=1,MONTH($B16)&lt;&gt;MONTH(StartDate),'У8 Ввод'!$D$203="",'У8 Ввод'!$E$203="",'У8 Ввод'!$D$203&gt;$B16),0,MAX(0,MIN(1,'У8 Ввод'!$E$203-NETWORKDAYS('У8 Ввод'!$D$203,$B16)+1))/Настройки!$E$14*100)</f>
        <v>0</v>
      </c>
      <c r="GQ16" s="67" t="n">
        <f aca="false">IF(OR($D16=1,MONTH($B16)&lt;&gt;MONTH(StartDate),'У8 Ввод'!$D$204="",'У8 Ввод'!$E$204="",'У8 Ввод'!$D$204&gt;$B16),0,MAX(0,MIN(1,'У8 Ввод'!$E$204-NETWORKDAYS('У8 Ввод'!$D$204,$B16)+1))/Настройки!$E$14*100)</f>
        <v>0</v>
      </c>
      <c r="GR16" s="67" t="n">
        <f aca="false">IF(OR($D16=1,MONTH($B16)&lt;&gt;MONTH(StartDate),'У8 Ввод'!$D$205="",'У8 Ввод'!$E$205="",'У8 Ввод'!$D$205&gt;$B16),0,MAX(0,MIN(1,'У8 Ввод'!$E$205-NETWORKDAYS('У8 Ввод'!$D$205,$B16)+1))/Настройки!$E$14*100)</f>
        <v>0</v>
      </c>
      <c r="GS16" s="67" t="n">
        <f aca="false">IF(OR($D16=1,MONTH($B16)&lt;&gt;MONTH(StartDate),'У8 Ввод'!$D$206="",'У8 Ввод'!$E$206="",'У8 Ввод'!$D$206&gt;$B16),0,MAX(0,MIN(1,'У8 Ввод'!$E$206-NETWORKDAYS('У8 Ввод'!$D$206,$B16)+1))/Настройки!$E$14*100)</f>
        <v>0</v>
      </c>
      <c r="GT16" s="67" t="n">
        <f aca="false">IF(OR($D16=1,MONTH($B16)&lt;&gt;MONTH(StartDate),'У8 Ввод'!$D$207="",'У8 Ввод'!$E$207="",'У8 Ввод'!$D$207&gt;$B16),0,MAX(0,MIN(1,'У8 Ввод'!$E$207-NETWORKDAYS('У8 Ввод'!$D$207,$B16)+1))/Настройки!$E$14*100)</f>
        <v>0</v>
      </c>
      <c r="GU16" s="67" t="n">
        <f aca="false">IF(OR($D16=1,MONTH($B16)&lt;&gt;MONTH(StartDate),'У8 Ввод'!$D$208="",'У8 Ввод'!$E$208="",'У8 Ввод'!$D$208&gt;$B16),0,MAX(0,MIN(1,'У8 Ввод'!$E$208-NETWORKDAYS('У8 Ввод'!$D$208,$B16)+1))/Настройки!$E$14*100)</f>
        <v>0</v>
      </c>
      <c r="GV16" s="67" t="n">
        <f aca="false">IF(OR($D16=1,MONTH($B16)&lt;&gt;MONTH(StartDate),'У8 Ввод'!$D$209="",'У8 Ввод'!$E$209="",'У8 Ввод'!$D$209&gt;$B16),0,MAX(0,MIN(1,'У8 Ввод'!$E$209-NETWORKDAYS('У8 Ввод'!$D$209,$B16)+1))/Настройки!$E$14*100)</f>
        <v>0</v>
      </c>
      <c r="GW16" s="67" t="n">
        <f aca="false">IF(OR($D16=1,MONTH($B16)&lt;&gt;MONTH(StartDate),'У8 Ввод'!$D$210="",'У8 Ввод'!$E$210="",'У8 Ввод'!$D$210&gt;$B16),0,MAX(0,MIN(1,'У8 Ввод'!$E$210-NETWORKDAYS('У8 Ввод'!$D$210,$B16)+1))/Настройки!$E$14*100)</f>
        <v>0</v>
      </c>
      <c r="GX16" s="67" t="n">
        <f aca="false">IF(OR($D16=1,MONTH($B16)&lt;&gt;MONTH(StartDate),'У8 Ввод'!$D$211="",'У8 Ввод'!$E$211="",'У8 Ввод'!$D$211&gt;$B16),0,MAX(0,MIN(1,'У8 Ввод'!$E$211-NETWORKDAYS('У8 Ввод'!$D$211,$B16)+1))/Настройки!$E$14*100)</f>
        <v>0</v>
      </c>
      <c r="GY16" s="67" t="n">
        <f aca="false">IF(OR($D16=1,MONTH($B16)&lt;&gt;MONTH(StartDate),'У8 Ввод'!$D$212="",'У8 Ввод'!$E$212="",'У8 Ввод'!$D$212&gt;$B16),0,MAX(0,MIN(1,'У8 Ввод'!$E$212-NETWORKDAYS('У8 Ввод'!$D$212,$B16)+1))/Настройки!$E$14*100)</f>
        <v>0</v>
      </c>
      <c r="GZ16" s="67" t="n">
        <f aca="false">IF(OR($D16=1,MONTH($B16)&lt;&gt;MONTH(StartDate),'У8 Ввод'!$D$213="",'У8 Ввод'!$E$213="",'У8 Ввод'!$D$213&gt;$B16),0,MAX(0,MIN(1,'У8 Ввод'!$E$213-NETWORKDAYS('У8 Ввод'!$D$213,$B16)+1))/Настройки!$E$14*100)</f>
        <v>0</v>
      </c>
      <c r="HA16" s="67" t="n">
        <f aca="false">IF(OR($D16=1,MONTH($B16)&lt;&gt;MONTH(StartDate),'У8 Ввод'!$D$214="",'У8 Ввод'!$E$214="",'У8 Ввод'!$D$214&gt;$B16),0,MAX(0,MIN(1,'У8 Ввод'!$E$214-NETWORKDAYS('У8 Ввод'!$D$214,$B16)+1))/Настройки!$E$14*100)</f>
        <v>0</v>
      </c>
      <c r="HB16" s="67" t="n">
        <f aca="false">IF(OR($D16=1,MONTH($B16)&lt;&gt;MONTH(StartDate),'У8 Ввод'!$D$215="",'У8 Ввод'!$E$215="",'У8 Ввод'!$D$215&gt;$B16),0,MAX(0,MIN(1,'У8 Ввод'!$E$215-NETWORKDAYS('У8 Ввод'!$D$215,$B16)+1))/Настройки!$E$14*100)</f>
        <v>0</v>
      </c>
      <c r="HC16" s="67" t="n">
        <f aca="false">IF(OR($D16=1,MONTH($B16)&lt;&gt;MONTH(StartDate),'У8 Ввод'!$D$216="",'У8 Ввод'!$E$216="",'У8 Ввод'!$D$216&gt;$B16),0,MAX(0,MIN(1,'У8 Ввод'!$E$216-NETWORKDAYS('У8 Ввод'!$D$216,$B16)+1))/Настройки!$E$14*100)</f>
        <v>0</v>
      </c>
      <c r="HD16" s="67" t="n">
        <f aca="false">IF(OR($D16=1,MONTH($B16)&lt;&gt;MONTH(StartDate),'У8 Ввод'!$D$217="",'У8 Ввод'!$E$217="",'У8 Ввод'!$D$217&gt;$B16),0,MAX(0,MIN(1,'У8 Ввод'!$E$217-NETWORKDAYS('У8 Ввод'!$D$217,$B16)+1))/Настройки!$E$14*100)</f>
        <v>0</v>
      </c>
      <c r="HE16" s="67" t="n">
        <f aca="false">IF(OR($D16=1,MONTH($B16)&lt;&gt;MONTH(StartDate),'У8 Ввод'!$D$218="",'У8 Ввод'!$E$218="",'У8 Ввод'!$D$218&gt;$B16),0,MAX(0,MIN(1,'У8 Ввод'!$E$218-NETWORKDAYS('У8 Ввод'!$D$218,$B16)+1))/Настройки!$E$14*100)</f>
        <v>0</v>
      </c>
      <c r="HF16" s="67" t="n">
        <f aca="false">IF(OR($D16=1,MONTH($B16)&lt;&gt;MONTH(StartDate),'У8 Ввод'!$D$219="",'У8 Ввод'!$E$219="",'У8 Ввод'!$D$219&gt;$B16),0,MAX(0,MIN(1,'У8 Ввод'!$E$219-NETWORKDAYS('У8 Ввод'!$D$219,$B16)+1))/Настройки!$E$14*100)</f>
        <v>0</v>
      </c>
      <c r="HG16" s="67" t="n">
        <f aca="false">IF(OR($D16=1,MONTH($B16)&lt;&gt;MONTH(StartDate),'У8 Ввод'!$D$220="",'У8 Ввод'!$E$220="",'У8 Ввод'!$D$220&gt;$B16),0,MAX(0,MIN(1,'У8 Ввод'!$E$220-NETWORKDAYS('У8 Ввод'!$D$220,$B16)+1))/Настройки!$E$14*100)</f>
        <v>0</v>
      </c>
      <c r="HH16" s="67" t="n">
        <f aca="false">IF(OR($D16=1,MONTH($B16)&lt;&gt;MONTH(StartDate),'У8 Ввод'!$D$221="",'У8 Ввод'!$E$221="",'У8 Ввод'!$D$221&gt;$B16),0,MAX(0,MIN(1,'У8 Ввод'!$E$221-NETWORKDAYS('У8 Ввод'!$D$221,$B16)+1))/Настройки!$E$14*100)</f>
        <v>0</v>
      </c>
      <c r="HI16" s="67" t="n">
        <f aca="false">IF(OR($D16=1,MONTH($B16)&lt;&gt;MONTH(StartDate),'У8 Ввод'!$D$222="",'У8 Ввод'!$E$222="",'У8 Ввод'!$D$222&gt;$B16),0,MAX(0,MIN(1,'У8 Ввод'!$E$222-NETWORKDAYS('У8 Ввод'!$D$222,$B16)+1))/Настройки!$E$14*100)</f>
        <v>0</v>
      </c>
      <c r="HJ16" s="67" t="n">
        <f aca="false">IF(OR($D16=1,MONTH($B16)&lt;&gt;MONTH(StartDate),'У8 Ввод'!$D$223="",'У8 Ввод'!$E$223="",'У8 Ввод'!$D$223&gt;$B16),0,MAX(0,MIN(1,'У8 Ввод'!$E$223-NETWORKDAYS('У8 Ввод'!$D$223,$B16)+1))/Настройки!$E$14*100)</f>
        <v>0</v>
      </c>
      <c r="HK16" s="67" t="n">
        <f aca="false">IF(OR($D16=1,MONTH($B16)&lt;&gt;MONTH(StartDate),'У8 Ввод'!$D$224="",'У8 Ввод'!$E$224="",'У8 Ввод'!$D$224&gt;$B16),0,MAX(0,MIN(1,'У8 Ввод'!$E$224-NETWORKDAYS('У8 Ввод'!$D$224,$B16)+1))/Настройки!$E$14*100)</f>
        <v>0</v>
      </c>
      <c r="HL16" s="67" t="n">
        <f aca="false">IF(OR($D16=1,MONTH($B16)&lt;&gt;MONTH(StartDate),'У8 Ввод'!$D$225="",'У8 Ввод'!$E$225="",'У8 Ввод'!$D$225&gt;$B16),0,MAX(0,MIN(1,'У8 Ввод'!$E$225-NETWORKDAYS('У8 Ввод'!$D$225,$B16)+1))/Настройки!$E$14*100)</f>
        <v>0</v>
      </c>
      <c r="HM16" s="67" t="n">
        <f aca="false">IF(OR($D16=1,MONTH($B16)&lt;&gt;MONTH(StartDate),'У8 Ввод'!$D$226="",'У8 Ввод'!$E$226="",'У8 Ввод'!$D$226&gt;$B16),0,MAX(0,MIN(1,'У8 Ввод'!$E$226-NETWORKDAYS('У8 Ввод'!$D$226,$B16)+1))/Настройки!$E$14*100)</f>
        <v>0</v>
      </c>
      <c r="HN16" s="67" t="n">
        <f aca="false">IF(OR($D16=1,MONTH($B16)&lt;&gt;MONTH(StartDate),'У8 Ввод'!$D$227="",'У8 Ввод'!$E$227="",'У8 Ввод'!$D$227&gt;$B16),0,MAX(0,MIN(1,'У8 Ввод'!$E$227-NETWORKDAYS('У8 Ввод'!$D$227,$B16)+1))/Настройки!$E$14*100)</f>
        <v>0</v>
      </c>
      <c r="HO16" s="67" t="n">
        <f aca="false">IF(OR($D16=1,MONTH($B16)&lt;&gt;MONTH(StartDate),'У8 Ввод'!$D$228="",'У8 Ввод'!$E$228="",'У8 Ввод'!$D$228&gt;$B16),0,MAX(0,MIN(1,'У8 Ввод'!$E$228-NETWORKDAYS('У8 Ввод'!$D$228,$B16)+1))/Настройки!$E$14*100)</f>
        <v>0</v>
      </c>
      <c r="HP16" s="67" t="n">
        <f aca="false">IF(OR($D16=1,MONTH($B16)&lt;&gt;MONTH(StartDate),'У8 Ввод'!$D$229="",'У8 Ввод'!$E$229="",'У8 Ввод'!$D$229&gt;$B16),0,MAX(0,MIN(1,'У8 Ввод'!$E$229-NETWORKDAYS('У8 Ввод'!$D$229,$B16)+1))/Настройки!$E$14*100)</f>
        <v>0</v>
      </c>
      <c r="HQ16" s="67" t="n">
        <f aca="false">IF(OR($D16=1,MONTH($B16)&lt;&gt;MONTH(StartDate),'У8 Ввод'!$D$230="",'У8 Ввод'!$E$230="",'У8 Ввод'!$D$230&gt;$B16),0,MAX(0,MIN(1,'У8 Ввод'!$E$230-NETWORKDAYS('У8 Ввод'!$D$230,$B16)+1))/Настройки!$E$14*100)</f>
        <v>0</v>
      </c>
      <c r="HR16" s="67" t="n">
        <f aca="false">IF(OR($D16=1,MONTH($B16)&lt;&gt;MONTH(StartDate),'У8 Ввод'!$D$231="",'У8 Ввод'!$E$231="",'У8 Ввод'!$D$231&gt;$B16),0,MAX(0,MIN(1,'У8 Ввод'!$E$231-NETWORKDAYS('У8 Ввод'!$D$231,$B16)+1))/Настройки!$E$14*100)</f>
        <v>0</v>
      </c>
      <c r="HS16" s="67" t="n">
        <f aca="false">IF(OR($D16=1,MONTH($B16)&lt;&gt;MONTH(StartDate),'У8 Ввод'!$D$232="",'У8 Ввод'!$E$232="",'У8 Ввод'!$D$232&gt;$B16),0,MAX(0,MIN(1,'У8 Ввод'!$E$232-NETWORKDAYS('У8 Ввод'!$D$232,$B16)+1))/Настройки!$E$14*100)</f>
        <v>0</v>
      </c>
      <c r="HT16" s="67" t="n">
        <f aca="false">IF(OR($D16=1,MONTH($B16)&lt;&gt;MONTH(StartDate),'У8 Ввод'!$D$233="",'У8 Ввод'!$E$233="",'У8 Ввод'!$D$233&gt;$B16),0,MAX(0,MIN(1,'У8 Ввод'!$E$233-NETWORKDAYS('У8 Ввод'!$D$233,$B16)+1))/Настройки!$E$14*100)</f>
        <v>0</v>
      </c>
      <c r="HU16" s="67" t="n">
        <f aca="false">IF(OR($D16=1,MONTH($B16)&lt;&gt;MONTH(StartDate),'У8 Ввод'!$D$234="",'У8 Ввод'!$E$234="",'У8 Ввод'!$D$234&gt;$B16),0,MAX(0,MIN(1,'У8 Ввод'!$E$234-NETWORKDAYS('У8 Ввод'!$D$234,$B16)+1))/Настройки!$E$14*100)</f>
        <v>0</v>
      </c>
      <c r="HV16" s="67" t="n">
        <f aca="false">IF(OR($D16=1,MONTH($B16)&lt;&gt;MONTH(StartDate),'У8 Ввод'!$D$235="",'У8 Ввод'!$E$235="",'У8 Ввод'!$D$235&gt;$B16),0,MAX(0,MIN(1,'У8 Ввод'!$E$235-NETWORKDAYS('У8 Ввод'!$D$235,$B16)+1))/Настройки!$E$14*100)</f>
        <v>0</v>
      </c>
      <c r="HW16" s="67" t="n">
        <f aca="false">IF(OR($D16=1,MONTH($B16)&lt;&gt;MONTH(StartDate),'У8 Ввод'!$D$236="",'У8 Ввод'!$E$236="",'У8 Ввод'!$D$236&gt;$B16),0,MAX(0,MIN(1,'У8 Ввод'!$E$236-NETWORKDAYS('У8 Ввод'!$D$236,$B16)+1))/Настройки!$E$14*100)</f>
        <v>0</v>
      </c>
      <c r="HX16" s="67" t="n">
        <f aca="false">IF(OR($D16=1,MONTH($B16)&lt;&gt;MONTH(StartDate),'У8 Ввод'!$D$237="",'У8 Ввод'!$E$237="",'У8 Ввод'!$D$237&gt;$B16),0,MAX(0,MIN(1,'У8 Ввод'!$E$237-NETWORKDAYS('У8 Ввод'!$D$237,$B16)+1))/Настройки!$E$14*100)</f>
        <v>0</v>
      </c>
      <c r="HY16" s="67" t="n">
        <f aca="false">IF(OR($D16=1,MONTH($B16)&lt;&gt;MONTH(StartDate),'У8 Ввод'!$D$238="",'У8 Ввод'!$E$238="",'У8 Ввод'!$D$238&gt;$B16),0,MAX(0,MIN(1,'У8 Ввод'!$E$238-NETWORKDAYS('У8 Ввод'!$D$238,$B16)+1))/Настройки!$E$14*100)</f>
        <v>0</v>
      </c>
      <c r="HZ16" s="67" t="n">
        <f aca="false">IF(OR($D16=1,MONTH($B16)&lt;&gt;MONTH(StartDate),'У8 Ввод'!$D$239="",'У8 Ввод'!$E$239="",'У8 Ввод'!$D$239&gt;$B16),0,MAX(0,MIN(1,'У8 Ввод'!$E$239-NETWORKDAYS('У8 Ввод'!$D$239,$B16)+1))/Настройки!$E$14*100)</f>
        <v>0</v>
      </c>
      <c r="IA16" s="67" t="n">
        <f aca="false">IF(OR($D16=1,MONTH($B16)&lt;&gt;MONTH(StartDate),'У8 Ввод'!$D$240="",'У8 Ввод'!$E$240="",'У8 Ввод'!$D$240&gt;$B16),0,MAX(0,MIN(1,'У8 Ввод'!$E$240-NETWORKDAYS('У8 Ввод'!$D$240,$B16)+1))/Настройки!$E$14*100)</f>
        <v>0</v>
      </c>
      <c r="IB16" s="67" t="n">
        <f aca="false">IF(OR($D16=1,MONTH($B16)&lt;&gt;MONTH(StartDate),'У8 Ввод'!$D$241="",'У8 Ввод'!$E$241="",'У8 Ввод'!$D$241&gt;$B16),0,MAX(0,MIN(1,'У8 Ввод'!$E$241-NETWORKDAYS('У8 Ввод'!$D$241,$B16)+1))/Настройки!$E$14*100)</f>
        <v>0</v>
      </c>
      <c r="IC16" s="67" t="n">
        <f aca="false">IF(OR($D16=1,MONTH($B16)&lt;&gt;MONTH(StartDate),'У8 Ввод'!$D$242="",'У8 Ввод'!$E$242="",'У8 Ввод'!$D$242&gt;$B16),0,MAX(0,MIN(1,'У8 Ввод'!$E$242-NETWORKDAYS('У8 Ввод'!$D$242,$B16)+1))/Настройки!$E$14*100)</f>
        <v>0</v>
      </c>
      <c r="ID16" s="67" t="n">
        <f aca="false">IF(OR($D16=1,MONTH($B16)&lt;&gt;MONTH(StartDate),'У8 Ввод'!$D$243="",'У8 Ввод'!$E$243="",'У8 Ввод'!$D$243&gt;$B16),0,MAX(0,MIN(1,'У8 Ввод'!$E$243-NETWORKDAYS('У8 Ввод'!$D$243,$B16)+1))/Настройки!$E$14*100)</f>
        <v>0</v>
      </c>
      <c r="IE16" s="67" t="n">
        <f aca="false">IF(OR($D16=1,MONTH($B16)&lt;&gt;MONTH(StartDate),'У8 Ввод'!$D$244="",'У8 Ввод'!$E$244="",'У8 Ввод'!$D$244&gt;$B16),0,MAX(0,MIN(1,'У8 Ввод'!$E$244-NETWORKDAYS('У8 Ввод'!$D$244,$B16)+1))/Настройки!$E$14*100)</f>
        <v>0</v>
      </c>
      <c r="IF16" s="67" t="n">
        <f aca="false">IF(OR($D16=1,MONTH($B16)&lt;&gt;MONTH(StartDate),'У8 Ввод'!$D$245="",'У8 Ввод'!$E$245="",'У8 Ввод'!$D$245&gt;$B16),0,MAX(0,MIN(1,'У8 Ввод'!$E$245-NETWORKDAYS('У8 Ввод'!$D$245,$B16)+1))/Настройки!$E$14*100)</f>
        <v>0</v>
      </c>
      <c r="IG16" s="67" t="n">
        <f aca="false">IF(OR($D16=1,MONTH($B16)&lt;&gt;MONTH(StartDate),'У8 Ввод'!$D$246="",'У8 Ввод'!$E$246="",'У8 Ввод'!$D$246&gt;$B16),0,MAX(0,MIN(1,'У8 Ввод'!$E$246-NETWORKDAYS('У8 Ввод'!$D$246,$B16)+1))/Настройки!$E$14*100)</f>
        <v>0</v>
      </c>
      <c r="IH16" s="67" t="n">
        <f aca="false">IF(OR($D16=1,MONTH($B16)&lt;&gt;MONTH(StartDate),'У8 Ввод'!$D$247="",'У8 Ввод'!$E$247="",'У8 Ввод'!$D$247&gt;$B16),0,MAX(0,MIN(1,'У8 Ввод'!$E$247-NETWORKDAYS('У8 Ввод'!$D$247,$B16)+1))/Настройки!$E$14*100)</f>
        <v>0</v>
      </c>
      <c r="II16" s="67" t="n">
        <f aca="false">IF(OR($D16=1,MONTH($B16)&lt;&gt;MONTH(StartDate),'У8 Ввод'!$D$248="",'У8 Ввод'!$E$248="",'У8 Ввод'!$D$248&gt;$B16),0,MAX(0,MIN(1,'У8 Ввод'!$E$248-NETWORKDAYS('У8 Ввод'!$D$248,$B16)+1))/Настройки!$E$14*100)</f>
        <v>0</v>
      </c>
      <c r="IJ16" s="67" t="n">
        <f aca="false">IF(OR($D16=1,MONTH($B16)&lt;&gt;MONTH(StartDate),'У8 Ввод'!$D$249="",'У8 Ввод'!$E$249="",'У8 Ввод'!$D$249&gt;$B16),0,MAX(0,MIN(1,'У8 Ввод'!$E$249-NETWORKDAYS('У8 Ввод'!$D$249,$B16)+1))/Настройки!$E$14*100)</f>
        <v>0</v>
      </c>
      <c r="IK16" s="67" t="n">
        <f aca="false">IF(OR($D16=1,MONTH($B16)&lt;&gt;MONTH(StartDate),'У8 Ввод'!$D$250="",'У8 Ввод'!$E$250="",'У8 Ввод'!$D$250&gt;$B16),0,MAX(0,MIN(1,'У8 Ввод'!$E$250-NETWORKDAYS('У8 Ввод'!$D$250,$B16)+1))/Настройки!$E$14*100)</f>
        <v>0</v>
      </c>
      <c r="IL16" s="67" t="n">
        <f aca="false">IF(OR($D16=1,MONTH($B16)&lt;&gt;MONTH(StartDate),'У8 Ввод'!$D$251="",'У8 Ввод'!$E$251="",'У8 Ввод'!$D$251&gt;$B16),0,MAX(0,MIN(1,'У8 Ввод'!$E$251-NETWORKDAYS('У8 Ввод'!$D$251,$B16)+1))/Настройки!$E$14*100)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IF(OR($D17=1,MONTH($B17)&lt;&gt;MONTH(StartDate),'У8 Ввод'!$D$12="",'У8 Ввод'!$E$12="",'У8 Ввод'!$D$12&gt;$B17),0,MAX(0,MIN(1,'У8 Ввод'!$E$12-NETWORKDAYS('У8 Ввод'!$D$12,$B17)+1))/Настройки!$E$14*100)</f>
        <v>0</v>
      </c>
      <c r="H17" s="67" t="n">
        <f aca="false">IF(OR($D17=1,MONTH($B17)&lt;&gt;MONTH(StartDate),'У8 Ввод'!$D$13="",'У8 Ввод'!$E$13="",'У8 Ввод'!$D$13&gt;$B17),0,MAX(0,MIN(1,'У8 Ввод'!$E$13-NETWORKDAYS('У8 Ввод'!$D$13,$B17)+1))/Настройки!$E$14*100)</f>
        <v>0</v>
      </c>
      <c r="I17" s="67" t="n">
        <f aca="false">IF(OR($D17=1,MONTH($B17)&lt;&gt;MONTH(StartDate),'У8 Ввод'!$D$14="",'У8 Ввод'!$E$14="",'У8 Ввод'!$D$14&gt;$B17),0,MAX(0,MIN(1,'У8 Ввод'!$E$14-NETWORKDAYS('У8 Ввод'!$D$14,$B17)+1))/Настройки!$E$14*100)</f>
        <v>0</v>
      </c>
      <c r="J17" s="67" t="n">
        <f aca="false">IF(OR($D17=1,MONTH($B17)&lt;&gt;MONTH(StartDate),'У8 Ввод'!$D$15="",'У8 Ввод'!$E$15="",'У8 Ввод'!$D$15&gt;$B17),0,MAX(0,MIN(1,'У8 Ввод'!$E$15-NETWORKDAYS('У8 Ввод'!$D$15,$B17)+1))/Настройки!$E$14*100)</f>
        <v>0</v>
      </c>
      <c r="K17" s="67" t="n">
        <f aca="false">IF(OR($D17=1,MONTH($B17)&lt;&gt;MONTH(StartDate),'У8 Ввод'!$D$16="",'У8 Ввод'!$E$16="",'У8 Ввод'!$D$16&gt;$B17),0,MAX(0,MIN(1,'У8 Ввод'!$E$16-NETWORKDAYS('У8 Ввод'!$D$16,$B17)+1))/Настройки!$E$14*100)</f>
        <v>0</v>
      </c>
      <c r="L17" s="67" t="n">
        <f aca="false">IF(OR($D17=1,MONTH($B17)&lt;&gt;MONTH(StartDate),'У8 Ввод'!$D$17="",'У8 Ввод'!$E$17="",'У8 Ввод'!$D$17&gt;$B17),0,MAX(0,MIN(1,'У8 Ввод'!$E$17-NETWORKDAYS('У8 Ввод'!$D$17,$B17)+1))/Настройки!$E$14*100)</f>
        <v>0</v>
      </c>
      <c r="M17" s="67" t="n">
        <f aca="false">IF(OR($D17=1,MONTH($B17)&lt;&gt;MONTH(StartDate),'У8 Ввод'!$D$18="",'У8 Ввод'!$E$18="",'У8 Ввод'!$D$18&gt;$B17),0,MAX(0,MIN(1,'У8 Ввод'!$E$18-NETWORKDAYS('У8 Ввод'!$D$18,$B17)+1))/Настройки!$E$14*100)</f>
        <v>0</v>
      </c>
      <c r="N17" s="67" t="n">
        <f aca="false">IF(OR($D17=1,MONTH($B17)&lt;&gt;MONTH(StartDate),'У8 Ввод'!$D$19="",'У8 Ввод'!$E$19="",'У8 Ввод'!$D$19&gt;$B17),0,MAX(0,MIN(1,'У8 Ввод'!$E$19-NETWORKDAYS('У8 Ввод'!$D$19,$B17)+1))/Настройки!$E$14*100)</f>
        <v>0</v>
      </c>
      <c r="O17" s="67" t="n">
        <f aca="false">IF(OR($D17=1,MONTH($B17)&lt;&gt;MONTH(StartDate),'У8 Ввод'!$D$20="",'У8 Ввод'!$E$20="",'У8 Ввод'!$D$20&gt;$B17),0,MAX(0,MIN(1,'У8 Ввод'!$E$20-NETWORKDAYS('У8 Ввод'!$D$20,$B17)+1))/Настройки!$E$14*100)</f>
        <v>0</v>
      </c>
      <c r="P17" s="67" t="n">
        <f aca="false">IF(OR($D17=1,MONTH($B17)&lt;&gt;MONTH(StartDate),'У8 Ввод'!$D$21="",'У8 Ввод'!$E$21="",'У8 Ввод'!$D$21&gt;$B17),0,MAX(0,MIN(1,'У8 Ввод'!$E$21-NETWORKDAYS('У8 Ввод'!$D$21,$B17)+1))/Настройки!$E$14*100)</f>
        <v>0</v>
      </c>
      <c r="Q17" s="67" t="n">
        <f aca="false">IF(OR($D17=1,MONTH($B17)&lt;&gt;MONTH(StartDate),'У8 Ввод'!$D$22="",'У8 Ввод'!$E$22="",'У8 Ввод'!$D$22&gt;$B17),0,MAX(0,MIN(1,'У8 Ввод'!$E$22-NETWORKDAYS('У8 Ввод'!$D$22,$B17)+1))/Настройки!$E$14*100)</f>
        <v>0</v>
      </c>
      <c r="R17" s="67" t="n">
        <f aca="false">IF(OR($D17=1,MONTH($B17)&lt;&gt;MONTH(StartDate),'У8 Ввод'!$D$23="",'У8 Ввод'!$E$23="",'У8 Ввод'!$D$23&gt;$B17),0,MAX(0,MIN(1,'У8 Ввод'!$E$23-NETWORKDAYS('У8 Ввод'!$D$23,$B17)+1))/Настройки!$E$14*100)</f>
        <v>0</v>
      </c>
      <c r="S17" s="67" t="n">
        <f aca="false">IF(OR($D17=1,MONTH($B17)&lt;&gt;MONTH(StartDate),'У8 Ввод'!$D$24="",'У8 Ввод'!$E$24="",'У8 Ввод'!$D$24&gt;$B17),0,MAX(0,MIN(1,'У8 Ввод'!$E$24-NETWORKDAYS('У8 Ввод'!$D$24,$B17)+1))/Настройки!$E$14*100)</f>
        <v>0</v>
      </c>
      <c r="T17" s="67" t="n">
        <f aca="false">IF(OR($D17=1,MONTH($B17)&lt;&gt;MONTH(StartDate),'У8 Ввод'!$D$25="",'У8 Ввод'!$E$25="",'У8 Ввод'!$D$25&gt;$B17),0,MAX(0,MIN(1,'У8 Ввод'!$E$25-NETWORKDAYS('У8 Ввод'!$D$25,$B17)+1))/Настройки!$E$14*100)</f>
        <v>0</v>
      </c>
      <c r="U17" s="67" t="n">
        <f aca="false">IF(OR($D17=1,MONTH($B17)&lt;&gt;MONTH(StartDate),'У8 Ввод'!$D$26="",'У8 Ввод'!$E$26="",'У8 Ввод'!$D$26&gt;$B17),0,MAX(0,MIN(1,'У8 Ввод'!$E$26-NETWORKDAYS('У8 Ввод'!$D$26,$B17)+1))/Настройки!$E$14*100)</f>
        <v>0</v>
      </c>
      <c r="V17" s="67" t="n">
        <f aca="false">IF(OR($D17=1,MONTH($B17)&lt;&gt;MONTH(StartDate),'У8 Ввод'!$D$27="",'У8 Ввод'!$E$27="",'У8 Ввод'!$D$27&gt;$B17),0,MAX(0,MIN(1,'У8 Ввод'!$E$27-NETWORKDAYS('У8 Ввод'!$D$27,$B17)+1))/Настройки!$E$14*100)</f>
        <v>0</v>
      </c>
      <c r="W17" s="67" t="n">
        <f aca="false">IF(OR($D17=1,MONTH($B17)&lt;&gt;MONTH(StartDate),'У8 Ввод'!$D$28="",'У8 Ввод'!$E$28="",'У8 Ввод'!$D$28&gt;$B17),0,MAX(0,MIN(1,'У8 Ввод'!$E$28-NETWORKDAYS('У8 Ввод'!$D$28,$B17)+1))/Настройки!$E$14*100)</f>
        <v>0</v>
      </c>
      <c r="X17" s="67" t="n">
        <f aca="false">IF(OR($D17=1,MONTH($B17)&lt;&gt;MONTH(StartDate),'У8 Ввод'!$D$29="",'У8 Ввод'!$E$29="",'У8 Ввод'!$D$29&gt;$B17),0,MAX(0,MIN(1,'У8 Ввод'!$E$29-NETWORKDAYS('У8 Ввод'!$D$29,$B17)+1))/Настройки!$E$14*100)</f>
        <v>0</v>
      </c>
      <c r="Y17" s="67" t="n">
        <f aca="false">IF(OR($D17=1,MONTH($B17)&lt;&gt;MONTH(StartDate),'У8 Ввод'!$D$30="",'У8 Ввод'!$E$30="",'У8 Ввод'!$D$30&gt;$B17),0,MAX(0,MIN(1,'У8 Ввод'!$E$30-NETWORKDAYS('У8 Ввод'!$D$30,$B17)+1))/Настройки!$E$14*100)</f>
        <v>0</v>
      </c>
      <c r="Z17" s="67" t="n">
        <f aca="false">IF(OR($D17=1,MONTH($B17)&lt;&gt;MONTH(StartDate),'У8 Ввод'!$D$31="",'У8 Ввод'!$E$31="",'У8 Ввод'!$D$31&gt;$B17),0,MAX(0,MIN(1,'У8 Ввод'!$E$31-NETWORKDAYS('У8 Ввод'!$D$31,$B17)+1))/Настройки!$E$14*100)</f>
        <v>0</v>
      </c>
      <c r="AA17" s="67" t="n">
        <f aca="false">IF(OR($D17=1,MONTH($B17)&lt;&gt;MONTH(StartDate),'У8 Ввод'!$D$32="",'У8 Ввод'!$E$32="",'У8 Ввод'!$D$32&gt;$B17),0,MAX(0,MIN(1,'У8 Ввод'!$E$32-NETWORKDAYS('У8 Ввод'!$D$32,$B17)+1))/Настройки!$E$14*100)</f>
        <v>0</v>
      </c>
      <c r="AB17" s="67" t="n">
        <f aca="false">IF(OR($D17=1,MONTH($B17)&lt;&gt;MONTH(StartDate),'У8 Ввод'!$D$33="",'У8 Ввод'!$E$33="",'У8 Ввод'!$D$33&gt;$B17),0,MAX(0,MIN(1,'У8 Ввод'!$E$33-NETWORKDAYS('У8 Ввод'!$D$33,$B17)+1))/Настройки!$E$14*100)</f>
        <v>0</v>
      </c>
      <c r="AC17" s="67" t="n">
        <f aca="false">IF(OR($D17=1,MONTH($B17)&lt;&gt;MONTH(StartDate),'У8 Ввод'!$D$34="",'У8 Ввод'!$E$34="",'У8 Ввод'!$D$34&gt;$B17),0,MAX(0,MIN(1,'У8 Ввод'!$E$34-NETWORKDAYS('У8 Ввод'!$D$34,$B17)+1))/Настройки!$E$14*100)</f>
        <v>0</v>
      </c>
      <c r="AD17" s="67" t="n">
        <f aca="false">IF(OR($D17=1,MONTH($B17)&lt;&gt;MONTH(StartDate),'У8 Ввод'!$D$35="",'У8 Ввод'!$E$35="",'У8 Ввод'!$D$35&gt;$B17),0,MAX(0,MIN(1,'У8 Ввод'!$E$35-NETWORKDAYS('У8 Ввод'!$D$35,$B17)+1))/Настройки!$E$14*100)</f>
        <v>0</v>
      </c>
      <c r="AE17" s="67" t="n">
        <f aca="false">IF(OR($D17=1,MONTH($B17)&lt;&gt;MONTH(StartDate),'У8 Ввод'!$D$36="",'У8 Ввод'!$E$36="",'У8 Ввод'!$D$36&gt;$B17),0,MAX(0,MIN(1,'У8 Ввод'!$E$36-NETWORKDAYS('У8 Ввод'!$D$36,$B17)+1))/Настройки!$E$14*100)</f>
        <v>0</v>
      </c>
      <c r="AF17" s="67" t="n">
        <f aca="false">IF(OR($D17=1,MONTH($B17)&lt;&gt;MONTH(StartDate),'У8 Ввод'!$D$37="",'У8 Ввод'!$E$37="",'У8 Ввод'!$D$37&gt;$B17),0,MAX(0,MIN(1,'У8 Ввод'!$E$37-NETWORKDAYS('У8 Ввод'!$D$37,$B17)+1))/Настройки!$E$14*100)</f>
        <v>0</v>
      </c>
      <c r="AG17" s="67" t="n">
        <f aca="false">IF(OR($D17=1,MONTH($B17)&lt;&gt;MONTH(StartDate),'У8 Ввод'!$D$38="",'У8 Ввод'!$E$38="",'У8 Ввод'!$D$38&gt;$B17),0,MAX(0,MIN(1,'У8 Ввод'!$E$38-NETWORKDAYS('У8 Ввод'!$D$38,$B17)+1))/Настройки!$E$14*100)</f>
        <v>0</v>
      </c>
      <c r="AH17" s="67" t="n">
        <f aca="false">IF(OR($D17=1,MONTH($B17)&lt;&gt;MONTH(StartDate),'У8 Ввод'!$D$39="",'У8 Ввод'!$E$39="",'У8 Ввод'!$D$39&gt;$B17),0,MAX(0,MIN(1,'У8 Ввод'!$E$39-NETWORKDAYS('У8 Ввод'!$D$39,$B17)+1))/Настройки!$E$14*100)</f>
        <v>0</v>
      </c>
      <c r="AI17" s="67" t="n">
        <f aca="false">IF(OR($D17=1,MONTH($B17)&lt;&gt;MONTH(StartDate),'У8 Ввод'!$D$40="",'У8 Ввод'!$E$40="",'У8 Ввод'!$D$40&gt;$B17),0,MAX(0,MIN(1,'У8 Ввод'!$E$40-NETWORKDAYS('У8 Ввод'!$D$40,$B17)+1))/Настройки!$E$14*100)</f>
        <v>0</v>
      </c>
      <c r="AJ17" s="67" t="n">
        <f aca="false">IF(OR($D17=1,MONTH($B17)&lt;&gt;MONTH(StartDate),'У8 Ввод'!$D$41="",'У8 Ввод'!$E$41="",'У8 Ввод'!$D$41&gt;$B17),0,MAX(0,MIN(1,'У8 Ввод'!$E$41-NETWORKDAYS('У8 Ввод'!$D$41,$B17)+1))/Настройки!$E$14*100)</f>
        <v>0</v>
      </c>
      <c r="AK17" s="67" t="n">
        <f aca="false">IF(OR($D17=1,MONTH($B17)&lt;&gt;MONTH(StartDate),'У8 Ввод'!$D$42="",'У8 Ввод'!$E$42="",'У8 Ввод'!$D$42&gt;$B17),0,MAX(0,MIN(1,'У8 Ввод'!$E$42-NETWORKDAYS('У8 Ввод'!$D$42,$B17)+1))/Настройки!$E$14*100)</f>
        <v>0</v>
      </c>
      <c r="AL17" s="67" t="n">
        <f aca="false">IF(OR($D17=1,MONTH($B17)&lt;&gt;MONTH(StartDate),'У8 Ввод'!$D$43="",'У8 Ввод'!$E$43="",'У8 Ввод'!$D$43&gt;$B17),0,MAX(0,MIN(1,'У8 Ввод'!$E$43-NETWORKDAYS('У8 Ввод'!$D$43,$B17)+1))/Настройки!$E$14*100)</f>
        <v>0</v>
      </c>
      <c r="AM17" s="67" t="n">
        <f aca="false">IF(OR($D17=1,MONTH($B17)&lt;&gt;MONTH(StartDate),'У8 Ввод'!$D$44="",'У8 Ввод'!$E$44="",'У8 Ввод'!$D$44&gt;$B17),0,MAX(0,MIN(1,'У8 Ввод'!$E$44-NETWORKDAYS('У8 Ввод'!$D$44,$B17)+1))/Настройки!$E$14*100)</f>
        <v>0</v>
      </c>
      <c r="AN17" s="67" t="n">
        <f aca="false">IF(OR($D17=1,MONTH($B17)&lt;&gt;MONTH(StartDate),'У8 Ввод'!$D$45="",'У8 Ввод'!$E$45="",'У8 Ввод'!$D$45&gt;$B17),0,MAX(0,MIN(1,'У8 Ввод'!$E$45-NETWORKDAYS('У8 Ввод'!$D$45,$B17)+1))/Настройки!$E$14*100)</f>
        <v>0</v>
      </c>
      <c r="AO17" s="67" t="n">
        <f aca="false">IF(OR($D17=1,MONTH($B17)&lt;&gt;MONTH(StartDate),'У8 Ввод'!$D$46="",'У8 Ввод'!$E$46="",'У8 Ввод'!$D$46&gt;$B17),0,MAX(0,MIN(1,'У8 Ввод'!$E$46-NETWORKDAYS('У8 Ввод'!$D$46,$B17)+1))/Настройки!$E$14*100)</f>
        <v>0</v>
      </c>
      <c r="AP17" s="67" t="n">
        <f aca="false">IF(OR($D17=1,MONTH($B17)&lt;&gt;MONTH(StartDate),'У8 Ввод'!$D$47="",'У8 Ввод'!$E$47="",'У8 Ввод'!$D$47&gt;$B17),0,MAX(0,MIN(1,'У8 Ввод'!$E$47-NETWORKDAYS('У8 Ввод'!$D$47,$B17)+1))/Настройки!$E$14*100)</f>
        <v>0</v>
      </c>
      <c r="AQ17" s="67" t="n">
        <f aca="false">IF(OR($D17=1,MONTH($B17)&lt;&gt;MONTH(StartDate),'У8 Ввод'!$D$48="",'У8 Ввод'!$E$48="",'У8 Ввод'!$D$48&gt;$B17),0,MAX(0,MIN(1,'У8 Ввод'!$E$48-NETWORKDAYS('У8 Ввод'!$D$48,$B17)+1))/Настройки!$E$14*100)</f>
        <v>0</v>
      </c>
      <c r="AR17" s="67" t="n">
        <f aca="false">IF(OR($D17=1,MONTH($B17)&lt;&gt;MONTH(StartDate),'У8 Ввод'!$D$49="",'У8 Ввод'!$E$49="",'У8 Ввод'!$D$49&gt;$B17),0,MAX(0,MIN(1,'У8 Ввод'!$E$49-NETWORKDAYS('У8 Ввод'!$D$49,$B17)+1))/Настройки!$E$14*100)</f>
        <v>0</v>
      </c>
      <c r="AS17" s="67" t="n">
        <f aca="false">IF(OR($D17=1,MONTH($B17)&lt;&gt;MONTH(StartDate),'У8 Ввод'!$D$50="",'У8 Ввод'!$E$50="",'У8 Ввод'!$D$50&gt;$B17),0,MAX(0,MIN(1,'У8 Ввод'!$E$50-NETWORKDAYS('У8 Ввод'!$D$50,$B17)+1))/Настройки!$E$14*100)</f>
        <v>0</v>
      </c>
      <c r="AT17" s="67" t="n">
        <f aca="false">IF(OR($D17=1,MONTH($B17)&lt;&gt;MONTH(StartDate),'У8 Ввод'!$D$51="",'У8 Ввод'!$E$51="",'У8 Ввод'!$D$51&gt;$B17),0,MAX(0,MIN(1,'У8 Ввод'!$E$51-NETWORKDAYS('У8 Ввод'!$D$51,$B17)+1))/Настройки!$E$14*100)</f>
        <v>0</v>
      </c>
      <c r="AU17" s="67" t="n">
        <f aca="false">IF(OR($D17=1,MONTH($B17)&lt;&gt;MONTH(StartDate),'У8 Ввод'!$D$52="",'У8 Ввод'!$E$52="",'У8 Ввод'!$D$52&gt;$B17),0,MAX(0,MIN(1,'У8 Ввод'!$E$52-NETWORKDAYS('У8 Ввод'!$D$52,$B17)+1))/Настройки!$E$14*100)</f>
        <v>0</v>
      </c>
      <c r="AV17" s="67" t="n">
        <f aca="false">IF(OR($D17=1,MONTH($B17)&lt;&gt;MONTH(StartDate),'У8 Ввод'!$D$53="",'У8 Ввод'!$E$53="",'У8 Ввод'!$D$53&gt;$B17),0,MAX(0,MIN(1,'У8 Ввод'!$E$53-NETWORKDAYS('У8 Ввод'!$D$53,$B17)+1))/Настройки!$E$14*100)</f>
        <v>0</v>
      </c>
      <c r="AW17" s="67" t="n">
        <f aca="false">IF(OR($D17=1,MONTH($B17)&lt;&gt;MONTH(StartDate),'У8 Ввод'!$D$54="",'У8 Ввод'!$E$54="",'У8 Ввод'!$D$54&gt;$B17),0,MAX(0,MIN(1,'У8 Ввод'!$E$54-NETWORKDAYS('У8 Ввод'!$D$54,$B17)+1))/Настройки!$E$14*100)</f>
        <v>0</v>
      </c>
      <c r="AX17" s="67" t="n">
        <f aca="false">IF(OR($D17=1,MONTH($B17)&lt;&gt;MONTH(StartDate),'У8 Ввод'!$D$55="",'У8 Ввод'!$E$55="",'У8 Ввод'!$D$55&gt;$B17),0,MAX(0,MIN(1,'У8 Ввод'!$E$55-NETWORKDAYS('У8 Ввод'!$D$55,$B17)+1))/Настройки!$E$14*100)</f>
        <v>0</v>
      </c>
      <c r="AY17" s="67" t="n">
        <f aca="false">IF(OR($D17=1,MONTH($B17)&lt;&gt;MONTH(StartDate),'У8 Ввод'!$D$56="",'У8 Ввод'!$E$56="",'У8 Ввод'!$D$56&gt;$B17),0,MAX(0,MIN(1,'У8 Ввод'!$E$56-NETWORKDAYS('У8 Ввод'!$D$56,$B17)+1))/Настройки!$E$14*100)</f>
        <v>0</v>
      </c>
      <c r="AZ17" s="67" t="n">
        <f aca="false">IF(OR($D17=1,MONTH($B17)&lt;&gt;MONTH(StartDate),'У8 Ввод'!$D$57="",'У8 Ввод'!$E$57="",'У8 Ввод'!$D$57&gt;$B17),0,MAX(0,MIN(1,'У8 Ввод'!$E$57-NETWORKDAYS('У8 Ввод'!$D$57,$B17)+1))/Настройки!$E$14*100)</f>
        <v>0</v>
      </c>
      <c r="BA17" s="67" t="n">
        <f aca="false">IF(OR($D17=1,MONTH($B17)&lt;&gt;MONTH(StartDate),'У8 Ввод'!$D$58="",'У8 Ввод'!$E$58="",'У8 Ввод'!$D$58&gt;$B17),0,MAX(0,MIN(1,'У8 Ввод'!$E$58-NETWORKDAYS('У8 Ввод'!$D$58,$B17)+1))/Настройки!$E$14*100)</f>
        <v>0</v>
      </c>
      <c r="BB17" s="67" t="n">
        <f aca="false">IF(OR($D17=1,MONTH($B17)&lt;&gt;MONTH(StartDate),'У8 Ввод'!$D$59="",'У8 Ввод'!$E$59="",'У8 Ввод'!$D$59&gt;$B17),0,MAX(0,MIN(1,'У8 Ввод'!$E$59-NETWORKDAYS('У8 Ввод'!$D$59,$B17)+1))/Настройки!$E$14*100)</f>
        <v>0</v>
      </c>
      <c r="BC17" s="67" t="n">
        <f aca="false">IF(OR($D17=1,MONTH($B17)&lt;&gt;MONTH(StartDate),'У8 Ввод'!$D$60="",'У8 Ввод'!$E$60="",'У8 Ввод'!$D$60&gt;$B17),0,MAX(0,MIN(1,'У8 Ввод'!$E$60-NETWORKDAYS('У8 Ввод'!$D$60,$B17)+1))/Настройки!$E$14*100)</f>
        <v>0</v>
      </c>
      <c r="BD17" s="67" t="n">
        <f aca="false">IF(OR($D17=1,MONTH($B17)&lt;&gt;MONTH(StartDate),'У8 Ввод'!$D$61="",'У8 Ввод'!$E$61="",'У8 Ввод'!$D$61&gt;$B17),0,MAX(0,MIN(1,'У8 Ввод'!$E$61-NETWORKDAYS('У8 Ввод'!$D$61,$B17)+1))/Настройки!$E$14*100)</f>
        <v>0</v>
      </c>
      <c r="BE17" s="67" t="n">
        <f aca="false">IF(OR($D17=1,MONTH($B17)&lt;&gt;MONTH(StartDate),'У8 Ввод'!$D$62="",'У8 Ввод'!$E$62="",'У8 Ввод'!$D$62&gt;$B17),0,MAX(0,MIN(1,'У8 Ввод'!$E$62-NETWORKDAYS('У8 Ввод'!$D$62,$B17)+1))/Настройки!$E$14*100)</f>
        <v>0</v>
      </c>
      <c r="BF17" s="67" t="n">
        <f aca="false">IF(OR($D17=1,MONTH($B17)&lt;&gt;MONTH(StartDate),'У8 Ввод'!$D$63="",'У8 Ввод'!$E$63="",'У8 Ввод'!$D$63&gt;$B17),0,MAX(0,MIN(1,'У8 Ввод'!$E$63-NETWORKDAYS('У8 Ввод'!$D$63,$B17)+1))/Настройки!$E$14*100)</f>
        <v>0</v>
      </c>
      <c r="BG17" s="67" t="n">
        <f aca="false">IF(OR($D17=1,MONTH($B17)&lt;&gt;MONTH(StartDate),'У8 Ввод'!$D$64="",'У8 Ввод'!$E$64="",'У8 Ввод'!$D$64&gt;$B17),0,MAX(0,MIN(1,'У8 Ввод'!$E$64-NETWORKDAYS('У8 Ввод'!$D$64,$B17)+1))/Настройки!$E$14*100)</f>
        <v>0</v>
      </c>
      <c r="BH17" s="67" t="n">
        <f aca="false">IF(OR($D17=1,MONTH($B17)&lt;&gt;MONTH(StartDate),'У8 Ввод'!$D$65="",'У8 Ввод'!$E$65="",'У8 Ввод'!$D$65&gt;$B17),0,MAX(0,MIN(1,'У8 Ввод'!$E$65-NETWORKDAYS('У8 Ввод'!$D$65,$B17)+1))/Настройки!$E$14*100)</f>
        <v>0</v>
      </c>
      <c r="BI17" s="67" t="n">
        <f aca="false">IF(OR($D17=1,MONTH($B17)&lt;&gt;MONTH(StartDate),'У8 Ввод'!$D$66="",'У8 Ввод'!$E$66="",'У8 Ввод'!$D$66&gt;$B17),0,MAX(0,MIN(1,'У8 Ввод'!$E$66-NETWORKDAYS('У8 Ввод'!$D$66,$B17)+1))/Настройки!$E$14*100)</f>
        <v>0</v>
      </c>
      <c r="BJ17" s="67" t="n">
        <f aca="false">IF(OR($D17=1,MONTH($B17)&lt;&gt;MONTH(StartDate),'У8 Ввод'!$D$67="",'У8 Ввод'!$E$67="",'У8 Ввод'!$D$67&gt;$B17),0,MAX(0,MIN(1,'У8 Ввод'!$E$67-NETWORKDAYS('У8 Ввод'!$D$67,$B17)+1))/Настройки!$E$14*100)</f>
        <v>0</v>
      </c>
      <c r="BK17" s="67" t="n">
        <f aca="false">IF(OR($D17=1,MONTH($B17)&lt;&gt;MONTH(StartDate),'У8 Ввод'!$D$68="",'У8 Ввод'!$E$68="",'У8 Ввод'!$D$68&gt;$B17),0,MAX(0,MIN(1,'У8 Ввод'!$E$68-NETWORKDAYS('У8 Ввод'!$D$68,$B17)+1))/Настройки!$E$14*100)</f>
        <v>0</v>
      </c>
      <c r="BL17" s="67" t="n">
        <f aca="false">IF(OR($D17=1,MONTH($B17)&lt;&gt;MONTH(StartDate),'У8 Ввод'!$D$69="",'У8 Ввод'!$E$69="",'У8 Ввод'!$D$69&gt;$B17),0,MAX(0,MIN(1,'У8 Ввод'!$E$69-NETWORKDAYS('У8 Ввод'!$D$69,$B17)+1))/Настройки!$E$14*100)</f>
        <v>0</v>
      </c>
      <c r="BM17" s="67" t="n">
        <f aca="false">IF(OR($D17=1,MONTH($B17)&lt;&gt;MONTH(StartDate),'У8 Ввод'!$D$70="",'У8 Ввод'!$E$70="",'У8 Ввод'!$D$70&gt;$B17),0,MAX(0,MIN(1,'У8 Ввод'!$E$70-NETWORKDAYS('У8 Ввод'!$D$70,$B17)+1))/Настройки!$E$14*100)</f>
        <v>0</v>
      </c>
      <c r="BN17" s="67" t="n">
        <f aca="false">IF(OR($D17=1,MONTH($B17)&lt;&gt;MONTH(StartDate),'У8 Ввод'!$D$71="",'У8 Ввод'!$E$71="",'У8 Ввод'!$D$71&gt;$B17),0,MAX(0,MIN(1,'У8 Ввод'!$E$71-NETWORKDAYS('У8 Ввод'!$D$71,$B17)+1))/Настройки!$E$14*100)</f>
        <v>0</v>
      </c>
      <c r="BO17" s="67" t="n">
        <f aca="false">IF(OR($D17=1,MONTH($B17)&lt;&gt;MONTH(StartDate),'У8 Ввод'!$D$72="",'У8 Ввод'!$E$72="",'У8 Ввод'!$D$72&gt;$B17),0,MAX(0,MIN(1,'У8 Ввод'!$E$72-NETWORKDAYS('У8 Ввод'!$D$72,$B17)+1))/Настройки!$E$14*100)</f>
        <v>0</v>
      </c>
      <c r="BP17" s="67" t="n">
        <f aca="false">IF(OR($D17=1,MONTH($B17)&lt;&gt;MONTH(StartDate),'У8 Ввод'!$D$73="",'У8 Ввод'!$E$73="",'У8 Ввод'!$D$73&gt;$B17),0,MAX(0,MIN(1,'У8 Ввод'!$E$73-NETWORKDAYS('У8 Ввод'!$D$73,$B17)+1))/Настройки!$E$14*100)</f>
        <v>0</v>
      </c>
      <c r="BQ17" s="67" t="n">
        <f aca="false">IF(OR($D17=1,MONTH($B17)&lt;&gt;MONTH(StartDate),'У8 Ввод'!$D$74="",'У8 Ввод'!$E$74="",'У8 Ввод'!$D$74&gt;$B17),0,MAX(0,MIN(1,'У8 Ввод'!$E$74-NETWORKDAYS('У8 Ввод'!$D$74,$B17)+1))/Настройки!$E$14*100)</f>
        <v>0</v>
      </c>
      <c r="BR17" s="67" t="n">
        <f aca="false">IF(OR($D17=1,MONTH($B17)&lt;&gt;MONTH(StartDate),'У8 Ввод'!$D$75="",'У8 Ввод'!$E$75="",'У8 Ввод'!$D$75&gt;$B17),0,MAX(0,MIN(1,'У8 Ввод'!$E$75-NETWORKDAYS('У8 Ввод'!$D$75,$B17)+1))/Настройки!$E$14*100)</f>
        <v>0</v>
      </c>
      <c r="BS17" s="67" t="n">
        <f aca="false">IF(OR($D17=1,MONTH($B17)&lt;&gt;MONTH(StartDate),'У8 Ввод'!$D$76="",'У8 Ввод'!$E$76="",'У8 Ввод'!$D$76&gt;$B17),0,MAX(0,MIN(1,'У8 Ввод'!$E$76-NETWORKDAYS('У8 Ввод'!$D$76,$B17)+1))/Настройки!$E$14*100)</f>
        <v>0</v>
      </c>
      <c r="BT17" s="67" t="n">
        <f aca="false">IF(OR($D17=1,MONTH($B17)&lt;&gt;MONTH(StartDate),'У8 Ввод'!$D$77="",'У8 Ввод'!$E$77="",'У8 Ввод'!$D$77&gt;$B17),0,MAX(0,MIN(1,'У8 Ввод'!$E$77-NETWORKDAYS('У8 Ввод'!$D$77,$B17)+1))/Настройки!$E$14*100)</f>
        <v>0</v>
      </c>
      <c r="BU17" s="67" t="n">
        <f aca="false">IF(OR($D17=1,MONTH($B17)&lt;&gt;MONTH(StartDate),'У8 Ввод'!$D$78="",'У8 Ввод'!$E$78="",'У8 Ввод'!$D$78&gt;$B17),0,MAX(0,MIN(1,'У8 Ввод'!$E$78-NETWORKDAYS('У8 Ввод'!$D$78,$B17)+1))/Настройки!$E$14*100)</f>
        <v>0</v>
      </c>
      <c r="BV17" s="67" t="n">
        <f aca="false">IF(OR($D17=1,MONTH($B17)&lt;&gt;MONTH(StartDate),'У8 Ввод'!$D$79="",'У8 Ввод'!$E$79="",'У8 Ввод'!$D$79&gt;$B17),0,MAX(0,MIN(1,'У8 Ввод'!$E$79-NETWORKDAYS('У8 Ввод'!$D$79,$B17)+1))/Настройки!$E$14*100)</f>
        <v>0</v>
      </c>
      <c r="BW17" s="67" t="n">
        <f aca="false">IF(OR($D17=1,MONTH($B17)&lt;&gt;MONTH(StartDate),'У8 Ввод'!$D$80="",'У8 Ввод'!$E$80="",'У8 Ввод'!$D$80&gt;$B17),0,MAX(0,MIN(1,'У8 Ввод'!$E$80-NETWORKDAYS('У8 Ввод'!$D$80,$B17)+1))/Настройки!$E$14*100)</f>
        <v>0</v>
      </c>
      <c r="BX17" s="67" t="n">
        <f aca="false">IF(OR($D17=1,MONTH($B17)&lt;&gt;MONTH(StartDate),'У8 Ввод'!$D$81="",'У8 Ввод'!$E$81="",'У8 Ввод'!$D$81&gt;$B17),0,MAX(0,MIN(1,'У8 Ввод'!$E$81-NETWORKDAYS('У8 Ввод'!$D$81,$B17)+1))/Настройки!$E$14*100)</f>
        <v>0</v>
      </c>
      <c r="BY17" s="67" t="n">
        <f aca="false">IF(OR($D17=1,MONTH($B17)&lt;&gt;MONTH(StartDate),'У8 Ввод'!$D$82="",'У8 Ввод'!$E$82="",'У8 Ввод'!$D$82&gt;$B17),0,MAX(0,MIN(1,'У8 Ввод'!$E$82-NETWORKDAYS('У8 Ввод'!$D$82,$B17)+1))/Настройки!$E$14*100)</f>
        <v>0</v>
      </c>
      <c r="BZ17" s="67" t="n">
        <f aca="false">IF(OR($D17=1,MONTH($B17)&lt;&gt;MONTH(StartDate),'У8 Ввод'!$D$83="",'У8 Ввод'!$E$83="",'У8 Ввод'!$D$83&gt;$B17),0,MAX(0,MIN(1,'У8 Ввод'!$E$83-NETWORKDAYS('У8 Ввод'!$D$83,$B17)+1))/Настройки!$E$14*100)</f>
        <v>0</v>
      </c>
      <c r="CA17" s="67" t="n">
        <f aca="false">IF(OR($D17=1,MONTH($B17)&lt;&gt;MONTH(StartDate),'У8 Ввод'!$D$84="",'У8 Ввод'!$E$84="",'У8 Ввод'!$D$84&gt;$B17),0,MAX(0,MIN(1,'У8 Ввод'!$E$84-NETWORKDAYS('У8 Ввод'!$D$84,$B17)+1))/Настройки!$E$14*100)</f>
        <v>0</v>
      </c>
      <c r="CB17" s="67" t="n">
        <f aca="false">IF(OR($D17=1,MONTH($B17)&lt;&gt;MONTH(StartDate),'У8 Ввод'!$D$85="",'У8 Ввод'!$E$85="",'У8 Ввод'!$D$85&gt;$B17),0,MAX(0,MIN(1,'У8 Ввод'!$E$85-NETWORKDAYS('У8 Ввод'!$D$85,$B17)+1))/Настройки!$E$14*100)</f>
        <v>0</v>
      </c>
      <c r="CC17" s="67" t="n">
        <f aca="false">IF(OR($D17=1,MONTH($B17)&lt;&gt;MONTH(StartDate),'У8 Ввод'!$D$86="",'У8 Ввод'!$E$86="",'У8 Ввод'!$D$86&gt;$B17),0,MAX(0,MIN(1,'У8 Ввод'!$E$86-NETWORKDAYS('У8 Ввод'!$D$86,$B17)+1))/Настройки!$E$14*100)</f>
        <v>0</v>
      </c>
      <c r="CD17" s="67" t="n">
        <f aca="false">IF(OR($D17=1,MONTH($B17)&lt;&gt;MONTH(StartDate),'У8 Ввод'!$D$87="",'У8 Ввод'!$E$87="",'У8 Ввод'!$D$87&gt;$B17),0,MAX(0,MIN(1,'У8 Ввод'!$E$87-NETWORKDAYS('У8 Ввод'!$D$87,$B17)+1))/Настройки!$E$14*100)</f>
        <v>0</v>
      </c>
      <c r="CE17" s="67" t="n">
        <f aca="false">IF(OR($D17=1,MONTH($B17)&lt;&gt;MONTH(StartDate),'У8 Ввод'!$D$88="",'У8 Ввод'!$E$88="",'У8 Ввод'!$D$88&gt;$B17),0,MAX(0,MIN(1,'У8 Ввод'!$E$88-NETWORKDAYS('У8 Ввод'!$D$88,$B17)+1))/Настройки!$E$14*100)</f>
        <v>0</v>
      </c>
      <c r="CF17" s="67" t="n">
        <f aca="false">IF(OR($D17=1,MONTH($B17)&lt;&gt;MONTH(StartDate),'У8 Ввод'!$D$89="",'У8 Ввод'!$E$89="",'У8 Ввод'!$D$89&gt;$B17),0,MAX(0,MIN(1,'У8 Ввод'!$E$89-NETWORKDAYS('У8 Ввод'!$D$89,$B17)+1))/Настройки!$E$14*100)</f>
        <v>0</v>
      </c>
      <c r="CG17" s="67" t="n">
        <f aca="false">IF(OR($D17=1,MONTH($B17)&lt;&gt;MONTH(StartDate),'У8 Ввод'!$D$90="",'У8 Ввод'!$E$90="",'У8 Ввод'!$D$90&gt;$B17),0,MAX(0,MIN(1,'У8 Ввод'!$E$90-NETWORKDAYS('У8 Ввод'!$D$90,$B17)+1))/Настройки!$E$14*100)</f>
        <v>0</v>
      </c>
      <c r="CH17" s="67" t="n">
        <f aca="false">IF(OR($D17=1,MONTH($B17)&lt;&gt;MONTH(StartDate),'У8 Ввод'!$D$91="",'У8 Ввод'!$E$91="",'У8 Ввод'!$D$91&gt;$B17),0,MAX(0,MIN(1,'У8 Ввод'!$E$91-NETWORKDAYS('У8 Ввод'!$D$91,$B17)+1))/Настройки!$E$14*100)</f>
        <v>0</v>
      </c>
      <c r="CI17" s="67" t="n">
        <f aca="false">IF(OR($D17=1,MONTH($B17)&lt;&gt;MONTH(StartDate),'У8 Ввод'!$D$92="",'У8 Ввод'!$E$92="",'У8 Ввод'!$D$92&gt;$B17),0,MAX(0,MIN(1,'У8 Ввод'!$E$92-NETWORKDAYS('У8 Ввод'!$D$92,$B17)+1))/Настройки!$E$14*100)</f>
        <v>0</v>
      </c>
      <c r="CJ17" s="67" t="n">
        <f aca="false">IF(OR($D17=1,MONTH($B17)&lt;&gt;MONTH(StartDate),'У8 Ввод'!$D$93="",'У8 Ввод'!$E$93="",'У8 Ввод'!$D$93&gt;$B17),0,MAX(0,MIN(1,'У8 Ввод'!$E$93-NETWORKDAYS('У8 Ввод'!$D$93,$B17)+1))/Настройки!$E$14*100)</f>
        <v>0</v>
      </c>
      <c r="CK17" s="67" t="n">
        <f aca="false">IF(OR($D17=1,MONTH($B17)&lt;&gt;MONTH(StartDate),'У8 Ввод'!$D$94="",'У8 Ввод'!$E$94="",'У8 Ввод'!$D$94&gt;$B17),0,MAX(0,MIN(1,'У8 Ввод'!$E$94-NETWORKDAYS('У8 Ввод'!$D$94,$B17)+1))/Настройки!$E$14*100)</f>
        <v>0</v>
      </c>
      <c r="CL17" s="67" t="n">
        <f aca="false">IF(OR($D17=1,MONTH($B17)&lt;&gt;MONTH(StartDate),'У8 Ввод'!$D$95="",'У8 Ввод'!$E$95="",'У8 Ввод'!$D$95&gt;$B17),0,MAX(0,MIN(1,'У8 Ввод'!$E$95-NETWORKDAYS('У8 Ввод'!$D$95,$B17)+1))/Настройки!$E$14*100)</f>
        <v>0</v>
      </c>
      <c r="CM17" s="67" t="n">
        <f aca="false">IF(OR($D17=1,MONTH($B17)&lt;&gt;MONTH(StartDate),'У8 Ввод'!$D$96="",'У8 Ввод'!$E$96="",'У8 Ввод'!$D$96&gt;$B17),0,MAX(0,MIN(1,'У8 Ввод'!$E$96-NETWORKDAYS('У8 Ввод'!$D$96,$B17)+1))/Настройки!$E$14*100)</f>
        <v>0</v>
      </c>
      <c r="CN17" s="67" t="n">
        <f aca="false">IF(OR($D17=1,MONTH($B17)&lt;&gt;MONTH(StartDate),'У8 Ввод'!$D$97="",'У8 Ввод'!$E$97="",'У8 Ввод'!$D$97&gt;$B17),0,MAX(0,MIN(1,'У8 Ввод'!$E$97-NETWORKDAYS('У8 Ввод'!$D$97,$B17)+1))/Настройки!$E$14*100)</f>
        <v>0</v>
      </c>
      <c r="CO17" s="67" t="n">
        <f aca="false">IF(OR($D17=1,MONTH($B17)&lt;&gt;MONTH(StartDate),'У8 Ввод'!$D$98="",'У8 Ввод'!$E$98="",'У8 Ввод'!$D$98&gt;$B17),0,MAX(0,MIN(1,'У8 Ввод'!$E$98-NETWORKDAYS('У8 Ввод'!$D$98,$B17)+1))/Настройки!$E$14*100)</f>
        <v>0</v>
      </c>
      <c r="CP17" s="67" t="n">
        <f aca="false">IF(OR($D17=1,MONTH($B17)&lt;&gt;MONTH(StartDate),'У8 Ввод'!$D$99="",'У8 Ввод'!$E$99="",'У8 Ввод'!$D$99&gt;$B17),0,MAX(0,MIN(1,'У8 Ввод'!$E$99-NETWORKDAYS('У8 Ввод'!$D$99,$B17)+1))/Настройки!$E$14*100)</f>
        <v>0</v>
      </c>
      <c r="CQ17" s="67" t="n">
        <f aca="false">IF(OR($D17=1,MONTH($B17)&lt;&gt;MONTH(StartDate),'У8 Ввод'!$D$100="",'У8 Ввод'!$E$100="",'У8 Ввод'!$D$100&gt;$B17),0,MAX(0,MIN(1,'У8 Ввод'!$E$100-NETWORKDAYS('У8 Ввод'!$D$100,$B17)+1))/Настройки!$E$14*100)</f>
        <v>0</v>
      </c>
      <c r="CR17" s="67" t="n">
        <f aca="false">IF(OR($D17=1,MONTH($B17)&lt;&gt;MONTH(StartDate),'У8 Ввод'!$D$101="",'У8 Ввод'!$E$101="",'У8 Ввод'!$D$101&gt;$B17),0,MAX(0,MIN(1,'У8 Ввод'!$E$101-NETWORKDAYS('У8 Ввод'!$D$101,$B17)+1))/Настройки!$E$14*100)</f>
        <v>0</v>
      </c>
      <c r="CS17" s="67" t="n">
        <f aca="false">IF(OR($D17=1,MONTH($B17)&lt;&gt;MONTH(StartDate),'У8 Ввод'!$D$102="",'У8 Ввод'!$E$102="",'У8 Ввод'!$D$102&gt;$B17),0,MAX(0,MIN(1,'У8 Ввод'!$E$102-NETWORKDAYS('У8 Ввод'!$D$102,$B17)+1))/Настройки!$E$14*100)</f>
        <v>0</v>
      </c>
      <c r="CT17" s="67" t="n">
        <f aca="false">IF(OR($D17=1,MONTH($B17)&lt;&gt;MONTH(StartDate),'У8 Ввод'!$D$103="",'У8 Ввод'!$E$103="",'У8 Ввод'!$D$103&gt;$B17),0,MAX(0,MIN(1,'У8 Ввод'!$E$103-NETWORKDAYS('У8 Ввод'!$D$103,$B17)+1))/Настройки!$E$14*100)</f>
        <v>0</v>
      </c>
      <c r="CU17" s="67" t="n">
        <f aca="false">IF(OR($D17=1,MONTH($B17)&lt;&gt;MONTH(StartDate),'У8 Ввод'!$D$104="",'У8 Ввод'!$E$104="",'У8 Ввод'!$D$104&gt;$B17),0,MAX(0,MIN(1,'У8 Ввод'!$E$104-NETWORKDAYS('У8 Ввод'!$D$104,$B17)+1))/Настройки!$E$14*100)</f>
        <v>0</v>
      </c>
      <c r="CV17" s="67" t="n">
        <f aca="false">IF(OR($D17=1,MONTH($B17)&lt;&gt;MONTH(StartDate),'У8 Ввод'!$D$105="",'У8 Ввод'!$E$105="",'У8 Ввод'!$D$105&gt;$B17),0,MAX(0,MIN(1,'У8 Ввод'!$E$105-NETWORKDAYS('У8 Ввод'!$D$105,$B17)+1))/Настройки!$E$14*100)</f>
        <v>0</v>
      </c>
      <c r="CW17" s="67" t="n">
        <f aca="false">IF(OR($D17=1,MONTH($B17)&lt;&gt;MONTH(StartDate),'У8 Ввод'!$D$106="",'У8 Ввод'!$E$106="",'У8 Ввод'!$D$106&gt;$B17),0,MAX(0,MIN(1,'У8 Ввод'!$E$106-NETWORKDAYS('У8 Ввод'!$D$106,$B17)+1))/Настройки!$E$14*100)</f>
        <v>0</v>
      </c>
      <c r="CX17" s="67" t="n">
        <f aca="false">IF(OR($D17=1,MONTH($B17)&lt;&gt;MONTH(StartDate),'У8 Ввод'!$D$107="",'У8 Ввод'!$E$107="",'У8 Ввод'!$D$107&gt;$B17),0,MAX(0,MIN(1,'У8 Ввод'!$E$107-NETWORKDAYS('У8 Ввод'!$D$107,$B17)+1))/Настройки!$E$14*100)</f>
        <v>0</v>
      </c>
      <c r="CY17" s="67" t="n">
        <f aca="false">IF(OR($D17=1,MONTH($B17)&lt;&gt;MONTH(StartDate),'У8 Ввод'!$D$108="",'У8 Ввод'!$E$108="",'У8 Ввод'!$D$108&gt;$B17),0,MAX(0,MIN(1,'У8 Ввод'!$E$108-NETWORKDAYS('У8 Ввод'!$D$108,$B17)+1))/Настройки!$E$14*100)</f>
        <v>0</v>
      </c>
      <c r="CZ17" s="67" t="n">
        <f aca="false">IF(OR($D17=1,MONTH($B17)&lt;&gt;MONTH(StartDate),'У8 Ввод'!$D$109="",'У8 Ввод'!$E$109="",'У8 Ввод'!$D$109&gt;$B17),0,MAX(0,MIN(1,'У8 Ввод'!$E$109-NETWORKDAYS('У8 Ввод'!$D$109,$B17)+1))/Настройки!$E$14*100)</f>
        <v>0</v>
      </c>
      <c r="DA17" s="67" t="n">
        <f aca="false">IF(OR($D17=1,MONTH($B17)&lt;&gt;MONTH(StartDate),'У8 Ввод'!$D$110="",'У8 Ввод'!$E$110="",'У8 Ввод'!$D$110&gt;$B17),0,MAX(0,MIN(1,'У8 Ввод'!$E$110-NETWORKDAYS('У8 Ввод'!$D$110,$B17)+1))/Настройки!$E$14*100)</f>
        <v>0</v>
      </c>
      <c r="DB17" s="67" t="n">
        <f aca="false">IF(OR($D17=1,MONTH($B17)&lt;&gt;MONTH(StartDate),'У8 Ввод'!$D$111="",'У8 Ввод'!$E$111="",'У8 Ввод'!$D$111&gt;$B17),0,MAX(0,MIN(1,'У8 Ввод'!$E$111-NETWORKDAYS('У8 Ввод'!$D$111,$B17)+1))/Настройки!$E$14*100)</f>
        <v>0</v>
      </c>
      <c r="DC17" s="67" t="n">
        <f aca="false">IF(OR($D17=1,MONTH($B17)&lt;&gt;MONTH(StartDate),'У8 Ввод'!$D$112="",'У8 Ввод'!$E$112="",'У8 Ввод'!$D$112&gt;$B17),0,MAX(0,MIN(1,'У8 Ввод'!$E$112-NETWORKDAYS('У8 Ввод'!$D$112,$B17)+1))/Настройки!$E$14*100)</f>
        <v>0</v>
      </c>
      <c r="DD17" s="67" t="n">
        <f aca="false">IF(OR($D17=1,MONTH($B17)&lt;&gt;MONTH(StartDate),'У8 Ввод'!$D$113="",'У8 Ввод'!$E$113="",'У8 Ввод'!$D$113&gt;$B17),0,MAX(0,MIN(1,'У8 Ввод'!$E$113-NETWORKDAYS('У8 Ввод'!$D$113,$B17)+1))/Настройки!$E$14*100)</f>
        <v>0</v>
      </c>
      <c r="DE17" s="67" t="n">
        <f aca="false">IF(OR($D17=1,MONTH($B17)&lt;&gt;MONTH(StartDate),'У8 Ввод'!$D$114="",'У8 Ввод'!$E$114="",'У8 Ввод'!$D$114&gt;$B17),0,MAX(0,MIN(1,'У8 Ввод'!$E$114-NETWORKDAYS('У8 Ввод'!$D$114,$B17)+1))/Настройки!$E$14*100)</f>
        <v>0</v>
      </c>
      <c r="DF17" s="67" t="n">
        <f aca="false">IF(OR($D17=1,MONTH($B17)&lt;&gt;MONTH(StartDate),'У8 Ввод'!$D$115="",'У8 Ввод'!$E$115="",'У8 Ввод'!$D$115&gt;$B17),0,MAX(0,MIN(1,'У8 Ввод'!$E$115-NETWORKDAYS('У8 Ввод'!$D$115,$B17)+1))/Настройки!$E$14*100)</f>
        <v>0</v>
      </c>
      <c r="DG17" s="67" t="n">
        <f aca="false">IF(OR($D17=1,MONTH($B17)&lt;&gt;MONTH(StartDate),'У8 Ввод'!$D$116="",'У8 Ввод'!$E$116="",'У8 Ввод'!$D$116&gt;$B17),0,MAX(0,MIN(1,'У8 Ввод'!$E$116-NETWORKDAYS('У8 Ввод'!$D$116,$B17)+1))/Настройки!$E$14*100)</f>
        <v>0</v>
      </c>
      <c r="DH17" s="67" t="n">
        <f aca="false">IF(OR($D17=1,MONTH($B17)&lt;&gt;MONTH(StartDate),'У8 Ввод'!$D$117="",'У8 Ввод'!$E$117="",'У8 Ввод'!$D$117&gt;$B17),0,MAX(0,MIN(1,'У8 Ввод'!$E$117-NETWORKDAYS('У8 Ввод'!$D$117,$B17)+1))/Настройки!$E$14*100)</f>
        <v>0</v>
      </c>
      <c r="DI17" s="67" t="n">
        <f aca="false">IF(OR($D17=1,MONTH($B17)&lt;&gt;MONTH(StartDate),'У8 Ввод'!$D$118="",'У8 Ввод'!$E$118="",'У8 Ввод'!$D$118&gt;$B17),0,MAX(0,MIN(1,'У8 Ввод'!$E$118-NETWORKDAYS('У8 Ввод'!$D$118,$B17)+1))/Настройки!$E$14*100)</f>
        <v>0</v>
      </c>
      <c r="DJ17" s="67" t="n">
        <f aca="false">IF(OR($D17=1,MONTH($B17)&lt;&gt;MONTH(StartDate),'У8 Ввод'!$D$119="",'У8 Ввод'!$E$119="",'У8 Ввод'!$D$119&gt;$B17),0,MAX(0,MIN(1,'У8 Ввод'!$E$119-NETWORKDAYS('У8 Ввод'!$D$119,$B17)+1))/Настройки!$E$14*100)</f>
        <v>0</v>
      </c>
      <c r="DK17" s="67" t="n">
        <f aca="false">IF(OR($D17=1,MONTH($B17)&lt;&gt;MONTH(StartDate),'У8 Ввод'!$D$120="",'У8 Ввод'!$E$120="",'У8 Ввод'!$D$120&gt;$B17),0,MAX(0,MIN(1,'У8 Ввод'!$E$120-NETWORKDAYS('У8 Ввод'!$D$120,$B17)+1))/Настройки!$E$14*100)</f>
        <v>0</v>
      </c>
      <c r="DL17" s="67" t="n">
        <f aca="false">IF(OR($D17=1,MONTH($B17)&lt;&gt;MONTH(StartDate),'У8 Ввод'!$D$121="",'У8 Ввод'!$E$121="",'У8 Ввод'!$D$121&gt;$B17),0,MAX(0,MIN(1,'У8 Ввод'!$E$121-NETWORKDAYS('У8 Ввод'!$D$121,$B17)+1))/Настройки!$E$14*100)</f>
        <v>0</v>
      </c>
      <c r="DM17" s="67" t="n">
        <f aca="false">IF(OR($D17=1,MONTH($B17)&lt;&gt;MONTH(StartDate),'У8 Ввод'!$D$122="",'У8 Ввод'!$E$122="",'У8 Ввод'!$D$122&gt;$B17),0,MAX(0,MIN(1,'У8 Ввод'!$E$122-NETWORKDAYS('У8 Ввод'!$D$122,$B17)+1))/Настройки!$E$14*100)</f>
        <v>0</v>
      </c>
      <c r="DN17" s="67" t="n">
        <f aca="false">IF(OR($D17=1,MONTH($B17)&lt;&gt;MONTH(StartDate),'У8 Ввод'!$D$123="",'У8 Ввод'!$E$123="",'У8 Ввод'!$D$123&gt;$B17),0,MAX(0,MIN(1,'У8 Ввод'!$E$123-NETWORKDAYS('У8 Ввод'!$D$123,$B17)+1))/Настройки!$E$14*100)</f>
        <v>0</v>
      </c>
      <c r="DO17" s="67" t="n">
        <f aca="false">IF(OR($D17=1,MONTH($B17)&lt;&gt;MONTH(StartDate),'У8 Ввод'!$D$124="",'У8 Ввод'!$E$124="",'У8 Ввод'!$D$124&gt;$B17),0,MAX(0,MIN(1,'У8 Ввод'!$E$124-NETWORKDAYS('У8 Ввод'!$D$124,$B17)+1))/Настройки!$E$14*100)</f>
        <v>0</v>
      </c>
      <c r="DP17" s="67" t="n">
        <f aca="false">IF(OR($D17=1,MONTH($B17)&lt;&gt;MONTH(StartDate),'У8 Ввод'!$D$125="",'У8 Ввод'!$E$125="",'У8 Ввод'!$D$125&gt;$B17),0,MAX(0,MIN(1,'У8 Ввод'!$E$125-NETWORKDAYS('У8 Ввод'!$D$125,$B17)+1))/Настройки!$E$14*100)</f>
        <v>0</v>
      </c>
      <c r="DQ17" s="67" t="n">
        <f aca="false">IF(OR($D17=1,MONTH($B17)&lt;&gt;MONTH(StartDate),'У8 Ввод'!$D$126="",'У8 Ввод'!$E$126="",'У8 Ввод'!$D$126&gt;$B17),0,MAX(0,MIN(1,'У8 Ввод'!$E$126-NETWORKDAYS('У8 Ввод'!$D$126,$B17)+1))/Настройки!$E$14*100)</f>
        <v>0</v>
      </c>
      <c r="DR17" s="67" t="n">
        <f aca="false">IF(OR($D17=1,MONTH($B17)&lt;&gt;MONTH(StartDate),'У8 Ввод'!$D$127="",'У8 Ввод'!$E$127="",'У8 Ввод'!$D$127&gt;$B17),0,MAX(0,MIN(1,'У8 Ввод'!$E$127-NETWORKDAYS('У8 Ввод'!$D$127,$B17)+1))/Настройки!$E$14*100)</f>
        <v>0</v>
      </c>
      <c r="DS17" s="67" t="n">
        <f aca="false">IF(OR($D17=1,MONTH($B17)&lt;&gt;MONTH(StartDate),'У8 Ввод'!$D$128="",'У8 Ввод'!$E$128="",'У8 Ввод'!$D$128&gt;$B17),0,MAX(0,MIN(1,'У8 Ввод'!$E$128-NETWORKDAYS('У8 Ввод'!$D$128,$B17)+1))/Настройки!$E$14*100)</f>
        <v>0</v>
      </c>
      <c r="DT17" s="67" t="n">
        <f aca="false">IF(OR($D17=1,MONTH($B17)&lt;&gt;MONTH(StartDate),'У8 Ввод'!$D$129="",'У8 Ввод'!$E$129="",'У8 Ввод'!$D$129&gt;$B17),0,MAX(0,MIN(1,'У8 Ввод'!$E$129-NETWORKDAYS('У8 Ввод'!$D$129,$B17)+1))/Настройки!$E$14*100)</f>
        <v>0</v>
      </c>
      <c r="DU17" s="67" t="n">
        <f aca="false">IF(OR($D17=1,MONTH($B17)&lt;&gt;MONTH(StartDate),'У8 Ввод'!$D$130="",'У8 Ввод'!$E$130="",'У8 Ввод'!$D$130&gt;$B17),0,MAX(0,MIN(1,'У8 Ввод'!$E$130-NETWORKDAYS('У8 Ввод'!$D$130,$B17)+1))/Настройки!$E$14*100)</f>
        <v>0</v>
      </c>
      <c r="DV17" s="67" t="n">
        <f aca="false">IF(OR($D17=1,MONTH($B17)&lt;&gt;MONTH(StartDate),'У8 Ввод'!$D$131="",'У8 Ввод'!$E$131="",'У8 Ввод'!$D$131&gt;$B17),0,MAX(0,MIN(1,'У8 Ввод'!$E$131-NETWORKDAYS('У8 Ввод'!$D$131,$B17)+1))/Настройки!$E$14*100)</f>
        <v>0</v>
      </c>
      <c r="DW17" s="67" t="n">
        <f aca="false">IF(OR($D17=1,MONTH($B17)&lt;&gt;MONTH(StartDate),'У8 Ввод'!$D$132="",'У8 Ввод'!$E$132="",'У8 Ввод'!$D$132&gt;$B17),0,MAX(0,MIN(1,'У8 Ввод'!$E$132-NETWORKDAYS('У8 Ввод'!$D$132,$B17)+1))/Настройки!$E$14*100)</f>
        <v>0</v>
      </c>
      <c r="DX17" s="67" t="n">
        <f aca="false">IF(OR($D17=1,MONTH($B17)&lt;&gt;MONTH(StartDate),'У8 Ввод'!$D$133="",'У8 Ввод'!$E$133="",'У8 Ввод'!$D$133&gt;$B17),0,MAX(0,MIN(1,'У8 Ввод'!$E$133-NETWORKDAYS('У8 Ввод'!$D$133,$B17)+1))/Настройки!$E$14*100)</f>
        <v>0</v>
      </c>
      <c r="DY17" s="67" t="n">
        <f aca="false">IF(OR($D17=1,MONTH($B17)&lt;&gt;MONTH(StartDate),'У8 Ввод'!$D$134="",'У8 Ввод'!$E$134="",'У8 Ввод'!$D$134&gt;$B17),0,MAX(0,MIN(1,'У8 Ввод'!$E$134-NETWORKDAYS('У8 Ввод'!$D$134,$B17)+1))/Настройки!$E$14*100)</f>
        <v>0</v>
      </c>
      <c r="DZ17" s="67" t="n">
        <f aca="false">IF(OR($D17=1,MONTH($B17)&lt;&gt;MONTH(StartDate),'У8 Ввод'!$D$135="",'У8 Ввод'!$E$135="",'У8 Ввод'!$D$135&gt;$B17),0,MAX(0,MIN(1,'У8 Ввод'!$E$135-NETWORKDAYS('У8 Ввод'!$D$135,$B17)+1))/Настройки!$E$14*100)</f>
        <v>0</v>
      </c>
      <c r="EA17" s="67" t="n">
        <f aca="false">IF(OR($D17=1,MONTH($B17)&lt;&gt;MONTH(StartDate),'У8 Ввод'!$D$136="",'У8 Ввод'!$E$136="",'У8 Ввод'!$D$136&gt;$B17),0,MAX(0,MIN(1,'У8 Ввод'!$E$136-NETWORKDAYS('У8 Ввод'!$D$136,$B17)+1))/Настройки!$E$14*100)</f>
        <v>0</v>
      </c>
      <c r="EB17" s="67" t="n">
        <f aca="false">IF(OR($D17=1,MONTH($B17)&lt;&gt;MONTH(StartDate),'У8 Ввод'!$D$137="",'У8 Ввод'!$E$137="",'У8 Ввод'!$D$137&gt;$B17),0,MAX(0,MIN(1,'У8 Ввод'!$E$137-NETWORKDAYS('У8 Ввод'!$D$137,$B17)+1))/Настройки!$E$14*100)</f>
        <v>0</v>
      </c>
      <c r="EC17" s="67" t="n">
        <f aca="false">IF(OR($D17=1,MONTH($B17)&lt;&gt;MONTH(StartDate),'У8 Ввод'!$D$138="",'У8 Ввод'!$E$138="",'У8 Ввод'!$D$138&gt;$B17),0,MAX(0,MIN(1,'У8 Ввод'!$E$138-NETWORKDAYS('У8 Ввод'!$D$138,$B17)+1))/Настройки!$E$14*100)</f>
        <v>0</v>
      </c>
      <c r="ED17" s="67" t="n">
        <f aca="false">IF(OR($D17=1,MONTH($B17)&lt;&gt;MONTH(StartDate),'У8 Ввод'!$D$139="",'У8 Ввод'!$E$139="",'У8 Ввод'!$D$139&gt;$B17),0,MAX(0,MIN(1,'У8 Ввод'!$E$139-NETWORKDAYS('У8 Ввод'!$D$139,$B17)+1))/Настройки!$E$14*100)</f>
        <v>0</v>
      </c>
      <c r="EE17" s="67" t="n">
        <f aca="false">IF(OR($D17=1,MONTH($B17)&lt;&gt;MONTH(StartDate),'У8 Ввод'!$D$140="",'У8 Ввод'!$E$140="",'У8 Ввод'!$D$140&gt;$B17),0,MAX(0,MIN(1,'У8 Ввод'!$E$140-NETWORKDAYS('У8 Ввод'!$D$140,$B17)+1))/Настройки!$E$14*100)</f>
        <v>0</v>
      </c>
      <c r="EF17" s="67" t="n">
        <f aca="false">IF(OR($D17=1,MONTH($B17)&lt;&gt;MONTH(StartDate),'У8 Ввод'!$D$141="",'У8 Ввод'!$E$141="",'У8 Ввод'!$D$141&gt;$B17),0,MAX(0,MIN(1,'У8 Ввод'!$E$141-NETWORKDAYS('У8 Ввод'!$D$141,$B17)+1))/Настройки!$E$14*100)</f>
        <v>0</v>
      </c>
      <c r="EG17" s="67" t="n">
        <f aca="false">IF(OR($D17=1,MONTH($B17)&lt;&gt;MONTH(StartDate),'У8 Ввод'!$D$142="",'У8 Ввод'!$E$142="",'У8 Ввод'!$D$142&gt;$B17),0,MAX(0,MIN(1,'У8 Ввод'!$E$142-NETWORKDAYS('У8 Ввод'!$D$142,$B17)+1))/Настройки!$E$14*100)</f>
        <v>0</v>
      </c>
      <c r="EH17" s="67" t="n">
        <f aca="false">IF(OR($D17=1,MONTH($B17)&lt;&gt;MONTH(StartDate),'У8 Ввод'!$D$143="",'У8 Ввод'!$E$143="",'У8 Ввод'!$D$143&gt;$B17),0,MAX(0,MIN(1,'У8 Ввод'!$E$143-NETWORKDAYS('У8 Ввод'!$D$143,$B17)+1))/Настройки!$E$14*100)</f>
        <v>0</v>
      </c>
      <c r="EI17" s="67" t="n">
        <f aca="false">IF(OR($D17=1,MONTH($B17)&lt;&gt;MONTH(StartDate),'У8 Ввод'!$D$144="",'У8 Ввод'!$E$144="",'У8 Ввод'!$D$144&gt;$B17),0,MAX(0,MIN(1,'У8 Ввод'!$E$144-NETWORKDAYS('У8 Ввод'!$D$144,$B17)+1))/Настройки!$E$14*100)</f>
        <v>0</v>
      </c>
      <c r="EJ17" s="67" t="n">
        <f aca="false">IF(OR($D17=1,MONTH($B17)&lt;&gt;MONTH(StartDate),'У8 Ввод'!$D$145="",'У8 Ввод'!$E$145="",'У8 Ввод'!$D$145&gt;$B17),0,MAX(0,MIN(1,'У8 Ввод'!$E$145-NETWORKDAYS('У8 Ввод'!$D$145,$B17)+1))/Настройки!$E$14*100)</f>
        <v>0</v>
      </c>
      <c r="EK17" s="67" t="n">
        <f aca="false">IF(OR($D17=1,MONTH($B17)&lt;&gt;MONTH(StartDate),'У8 Ввод'!$D$146="",'У8 Ввод'!$E$146="",'У8 Ввод'!$D$146&gt;$B17),0,MAX(0,MIN(1,'У8 Ввод'!$E$146-NETWORKDAYS('У8 Ввод'!$D$146,$B17)+1))/Настройки!$E$14*100)</f>
        <v>0</v>
      </c>
      <c r="EL17" s="67" t="n">
        <f aca="false">IF(OR($D17=1,MONTH($B17)&lt;&gt;MONTH(StartDate),'У8 Ввод'!$D$147="",'У8 Ввод'!$E$147="",'У8 Ввод'!$D$147&gt;$B17),0,MAX(0,MIN(1,'У8 Ввод'!$E$147-NETWORKDAYS('У8 Ввод'!$D$147,$B17)+1))/Настройки!$E$14*100)</f>
        <v>0</v>
      </c>
      <c r="EM17" s="67" t="n">
        <f aca="false">IF(OR($D17=1,MONTH($B17)&lt;&gt;MONTH(StartDate),'У8 Ввод'!$D$148="",'У8 Ввод'!$E$148="",'У8 Ввод'!$D$148&gt;$B17),0,MAX(0,MIN(1,'У8 Ввод'!$E$148-NETWORKDAYS('У8 Ввод'!$D$148,$B17)+1))/Настройки!$E$14*100)</f>
        <v>0</v>
      </c>
      <c r="EN17" s="67" t="n">
        <f aca="false">IF(OR($D17=1,MONTH($B17)&lt;&gt;MONTH(StartDate),'У8 Ввод'!$D$149="",'У8 Ввод'!$E$149="",'У8 Ввод'!$D$149&gt;$B17),0,MAX(0,MIN(1,'У8 Ввод'!$E$149-NETWORKDAYS('У8 Ввод'!$D$149,$B17)+1))/Настройки!$E$14*100)</f>
        <v>0</v>
      </c>
      <c r="EO17" s="67" t="n">
        <f aca="false">IF(OR($D17=1,MONTH($B17)&lt;&gt;MONTH(StartDate),'У8 Ввод'!$D$150="",'У8 Ввод'!$E$150="",'У8 Ввод'!$D$150&gt;$B17),0,MAX(0,MIN(1,'У8 Ввод'!$E$150-NETWORKDAYS('У8 Ввод'!$D$150,$B17)+1))/Настройки!$E$14*100)</f>
        <v>0</v>
      </c>
      <c r="EP17" s="67" t="n">
        <f aca="false">IF(OR($D17=1,MONTH($B17)&lt;&gt;MONTH(StartDate),'У8 Ввод'!$D$151="",'У8 Ввод'!$E$151="",'У8 Ввод'!$D$151&gt;$B17),0,MAX(0,MIN(1,'У8 Ввод'!$E$151-NETWORKDAYS('У8 Ввод'!$D$151,$B17)+1))/Настройки!$E$14*100)</f>
        <v>0</v>
      </c>
      <c r="EQ17" s="67" t="n">
        <f aca="false">IF(OR($D17=1,MONTH($B17)&lt;&gt;MONTH(StartDate),'У8 Ввод'!$D$152="",'У8 Ввод'!$E$152="",'У8 Ввод'!$D$152&gt;$B17),0,MAX(0,MIN(1,'У8 Ввод'!$E$152-NETWORKDAYS('У8 Ввод'!$D$152,$B17)+1))/Настройки!$E$14*100)</f>
        <v>0</v>
      </c>
      <c r="ER17" s="67" t="n">
        <f aca="false">IF(OR($D17=1,MONTH($B17)&lt;&gt;MONTH(StartDate),'У8 Ввод'!$D$153="",'У8 Ввод'!$E$153="",'У8 Ввод'!$D$153&gt;$B17),0,MAX(0,MIN(1,'У8 Ввод'!$E$153-NETWORKDAYS('У8 Ввод'!$D$153,$B17)+1))/Настройки!$E$14*100)</f>
        <v>0</v>
      </c>
      <c r="ES17" s="67" t="n">
        <f aca="false">IF(OR($D17=1,MONTH($B17)&lt;&gt;MONTH(StartDate),'У8 Ввод'!$D$154="",'У8 Ввод'!$E$154="",'У8 Ввод'!$D$154&gt;$B17),0,MAX(0,MIN(1,'У8 Ввод'!$E$154-NETWORKDAYS('У8 Ввод'!$D$154,$B17)+1))/Настройки!$E$14*100)</f>
        <v>0</v>
      </c>
      <c r="ET17" s="67" t="n">
        <f aca="false">IF(OR($D17=1,MONTH($B17)&lt;&gt;MONTH(StartDate),'У8 Ввод'!$D$155="",'У8 Ввод'!$E$155="",'У8 Ввод'!$D$155&gt;$B17),0,MAX(0,MIN(1,'У8 Ввод'!$E$155-NETWORKDAYS('У8 Ввод'!$D$155,$B17)+1))/Настройки!$E$14*100)</f>
        <v>0</v>
      </c>
      <c r="EU17" s="67" t="n">
        <f aca="false">IF(OR($D17=1,MONTH($B17)&lt;&gt;MONTH(StartDate),'У8 Ввод'!$D$156="",'У8 Ввод'!$E$156="",'У8 Ввод'!$D$156&gt;$B17),0,MAX(0,MIN(1,'У8 Ввод'!$E$156-NETWORKDAYS('У8 Ввод'!$D$156,$B17)+1))/Настройки!$E$14*100)</f>
        <v>0</v>
      </c>
      <c r="EV17" s="67" t="n">
        <f aca="false">IF(OR($D17=1,MONTH($B17)&lt;&gt;MONTH(StartDate),'У8 Ввод'!$D$157="",'У8 Ввод'!$E$157="",'У8 Ввод'!$D$157&gt;$B17),0,MAX(0,MIN(1,'У8 Ввод'!$E$157-NETWORKDAYS('У8 Ввод'!$D$157,$B17)+1))/Настройки!$E$14*100)</f>
        <v>0</v>
      </c>
      <c r="EW17" s="67" t="n">
        <f aca="false">IF(OR($D17=1,MONTH($B17)&lt;&gt;MONTH(StartDate),'У8 Ввод'!$D$158="",'У8 Ввод'!$E$158="",'У8 Ввод'!$D$158&gt;$B17),0,MAX(0,MIN(1,'У8 Ввод'!$E$158-NETWORKDAYS('У8 Ввод'!$D$158,$B17)+1))/Настройки!$E$14*100)</f>
        <v>0</v>
      </c>
      <c r="EX17" s="67" t="n">
        <f aca="false">IF(OR($D17=1,MONTH($B17)&lt;&gt;MONTH(StartDate),'У8 Ввод'!$D$159="",'У8 Ввод'!$E$159="",'У8 Ввод'!$D$159&gt;$B17),0,MAX(0,MIN(1,'У8 Ввод'!$E$159-NETWORKDAYS('У8 Ввод'!$D$159,$B17)+1))/Настройки!$E$14*100)</f>
        <v>0</v>
      </c>
      <c r="EY17" s="67" t="n">
        <f aca="false">IF(OR($D17=1,MONTH($B17)&lt;&gt;MONTH(StartDate),'У8 Ввод'!$D$160="",'У8 Ввод'!$E$160="",'У8 Ввод'!$D$160&gt;$B17),0,MAX(0,MIN(1,'У8 Ввод'!$E$160-NETWORKDAYS('У8 Ввод'!$D$160,$B17)+1))/Настройки!$E$14*100)</f>
        <v>0</v>
      </c>
      <c r="EZ17" s="67" t="n">
        <f aca="false">IF(OR($D17=1,MONTH($B17)&lt;&gt;MONTH(StartDate),'У8 Ввод'!$D$161="",'У8 Ввод'!$E$161="",'У8 Ввод'!$D$161&gt;$B17),0,MAX(0,MIN(1,'У8 Ввод'!$E$161-NETWORKDAYS('У8 Ввод'!$D$161,$B17)+1))/Настройки!$E$14*100)</f>
        <v>0</v>
      </c>
      <c r="FA17" s="67" t="n">
        <f aca="false">IF(OR($D17=1,MONTH($B17)&lt;&gt;MONTH(StartDate),'У8 Ввод'!$D$162="",'У8 Ввод'!$E$162="",'У8 Ввод'!$D$162&gt;$B17),0,MAX(0,MIN(1,'У8 Ввод'!$E$162-NETWORKDAYS('У8 Ввод'!$D$162,$B17)+1))/Настройки!$E$14*100)</f>
        <v>0</v>
      </c>
      <c r="FB17" s="67" t="n">
        <f aca="false">IF(OR($D17=1,MONTH($B17)&lt;&gt;MONTH(StartDate),'У8 Ввод'!$D$163="",'У8 Ввод'!$E$163="",'У8 Ввод'!$D$163&gt;$B17),0,MAX(0,MIN(1,'У8 Ввод'!$E$163-NETWORKDAYS('У8 Ввод'!$D$163,$B17)+1))/Настройки!$E$14*100)</f>
        <v>0</v>
      </c>
      <c r="FC17" s="67" t="n">
        <f aca="false">IF(OR($D17=1,MONTH($B17)&lt;&gt;MONTH(StartDate),'У8 Ввод'!$D$164="",'У8 Ввод'!$E$164="",'У8 Ввод'!$D$164&gt;$B17),0,MAX(0,MIN(1,'У8 Ввод'!$E$164-NETWORKDAYS('У8 Ввод'!$D$164,$B17)+1))/Настройки!$E$14*100)</f>
        <v>0</v>
      </c>
      <c r="FD17" s="67" t="n">
        <f aca="false">IF(OR($D17=1,MONTH($B17)&lt;&gt;MONTH(StartDate),'У8 Ввод'!$D$165="",'У8 Ввод'!$E$165="",'У8 Ввод'!$D$165&gt;$B17),0,MAX(0,MIN(1,'У8 Ввод'!$E$165-NETWORKDAYS('У8 Ввод'!$D$165,$B17)+1))/Настройки!$E$14*100)</f>
        <v>0</v>
      </c>
      <c r="FE17" s="67" t="n">
        <f aca="false">IF(OR($D17=1,MONTH($B17)&lt;&gt;MONTH(StartDate),'У8 Ввод'!$D$166="",'У8 Ввод'!$E$166="",'У8 Ввод'!$D$166&gt;$B17),0,MAX(0,MIN(1,'У8 Ввод'!$E$166-NETWORKDAYS('У8 Ввод'!$D$166,$B17)+1))/Настройки!$E$14*100)</f>
        <v>0</v>
      </c>
      <c r="FF17" s="67" t="n">
        <f aca="false">IF(OR($D17=1,MONTH($B17)&lt;&gt;MONTH(StartDate),'У8 Ввод'!$D$167="",'У8 Ввод'!$E$167="",'У8 Ввод'!$D$167&gt;$B17),0,MAX(0,MIN(1,'У8 Ввод'!$E$167-NETWORKDAYS('У8 Ввод'!$D$167,$B17)+1))/Настройки!$E$14*100)</f>
        <v>0</v>
      </c>
      <c r="FG17" s="67" t="n">
        <f aca="false">IF(OR($D17=1,MONTH($B17)&lt;&gt;MONTH(StartDate),'У8 Ввод'!$D$168="",'У8 Ввод'!$E$168="",'У8 Ввод'!$D$168&gt;$B17),0,MAX(0,MIN(1,'У8 Ввод'!$E$168-NETWORKDAYS('У8 Ввод'!$D$168,$B17)+1))/Настройки!$E$14*100)</f>
        <v>0</v>
      </c>
      <c r="FH17" s="67" t="n">
        <f aca="false">IF(OR($D17=1,MONTH($B17)&lt;&gt;MONTH(StartDate),'У8 Ввод'!$D$169="",'У8 Ввод'!$E$169="",'У8 Ввод'!$D$169&gt;$B17),0,MAX(0,MIN(1,'У8 Ввод'!$E$169-NETWORKDAYS('У8 Ввод'!$D$169,$B17)+1))/Настройки!$E$14*100)</f>
        <v>0</v>
      </c>
      <c r="FI17" s="67" t="n">
        <f aca="false">IF(OR($D17=1,MONTH($B17)&lt;&gt;MONTH(StartDate),'У8 Ввод'!$D$170="",'У8 Ввод'!$E$170="",'У8 Ввод'!$D$170&gt;$B17),0,MAX(0,MIN(1,'У8 Ввод'!$E$170-NETWORKDAYS('У8 Ввод'!$D$170,$B17)+1))/Настройки!$E$14*100)</f>
        <v>0</v>
      </c>
      <c r="FJ17" s="67" t="n">
        <f aca="false">IF(OR($D17=1,MONTH($B17)&lt;&gt;MONTH(StartDate),'У8 Ввод'!$D$171="",'У8 Ввод'!$E$171="",'У8 Ввод'!$D$171&gt;$B17),0,MAX(0,MIN(1,'У8 Ввод'!$E$171-NETWORKDAYS('У8 Ввод'!$D$171,$B17)+1))/Настройки!$E$14*100)</f>
        <v>0</v>
      </c>
      <c r="FK17" s="67" t="n">
        <f aca="false">IF(OR($D17=1,MONTH($B17)&lt;&gt;MONTH(StartDate),'У8 Ввод'!$D$172="",'У8 Ввод'!$E$172="",'У8 Ввод'!$D$172&gt;$B17),0,MAX(0,MIN(1,'У8 Ввод'!$E$172-NETWORKDAYS('У8 Ввод'!$D$172,$B17)+1))/Настройки!$E$14*100)</f>
        <v>0</v>
      </c>
      <c r="FL17" s="67" t="n">
        <f aca="false">IF(OR($D17=1,MONTH($B17)&lt;&gt;MONTH(StartDate),'У8 Ввод'!$D$173="",'У8 Ввод'!$E$173="",'У8 Ввод'!$D$173&gt;$B17),0,MAX(0,MIN(1,'У8 Ввод'!$E$173-NETWORKDAYS('У8 Ввод'!$D$173,$B17)+1))/Настройки!$E$14*100)</f>
        <v>0</v>
      </c>
      <c r="FM17" s="67" t="n">
        <f aca="false">IF(OR($D17=1,MONTH($B17)&lt;&gt;MONTH(StartDate),'У8 Ввод'!$D$174="",'У8 Ввод'!$E$174="",'У8 Ввод'!$D$174&gt;$B17),0,MAX(0,MIN(1,'У8 Ввод'!$E$174-NETWORKDAYS('У8 Ввод'!$D$174,$B17)+1))/Настройки!$E$14*100)</f>
        <v>0</v>
      </c>
      <c r="FN17" s="67" t="n">
        <f aca="false">IF(OR($D17=1,MONTH($B17)&lt;&gt;MONTH(StartDate),'У8 Ввод'!$D$175="",'У8 Ввод'!$E$175="",'У8 Ввод'!$D$175&gt;$B17),0,MAX(0,MIN(1,'У8 Ввод'!$E$175-NETWORKDAYS('У8 Ввод'!$D$175,$B17)+1))/Настройки!$E$14*100)</f>
        <v>0</v>
      </c>
      <c r="FO17" s="67" t="n">
        <f aca="false">IF(OR($D17=1,MONTH($B17)&lt;&gt;MONTH(StartDate),'У8 Ввод'!$D$176="",'У8 Ввод'!$E$176="",'У8 Ввод'!$D$176&gt;$B17),0,MAX(0,MIN(1,'У8 Ввод'!$E$176-NETWORKDAYS('У8 Ввод'!$D$176,$B17)+1))/Настройки!$E$14*100)</f>
        <v>0</v>
      </c>
      <c r="FP17" s="67" t="n">
        <f aca="false">IF(OR($D17=1,MONTH($B17)&lt;&gt;MONTH(StartDate),'У8 Ввод'!$D$177="",'У8 Ввод'!$E$177="",'У8 Ввод'!$D$177&gt;$B17),0,MAX(0,MIN(1,'У8 Ввод'!$E$177-NETWORKDAYS('У8 Ввод'!$D$177,$B17)+1))/Настройки!$E$14*100)</f>
        <v>0</v>
      </c>
      <c r="FQ17" s="67" t="n">
        <f aca="false">IF(OR($D17=1,MONTH($B17)&lt;&gt;MONTH(StartDate),'У8 Ввод'!$D$178="",'У8 Ввод'!$E$178="",'У8 Ввод'!$D$178&gt;$B17),0,MAX(0,MIN(1,'У8 Ввод'!$E$178-NETWORKDAYS('У8 Ввод'!$D$178,$B17)+1))/Настройки!$E$14*100)</f>
        <v>0</v>
      </c>
      <c r="FR17" s="67" t="n">
        <f aca="false">IF(OR($D17=1,MONTH($B17)&lt;&gt;MONTH(StartDate),'У8 Ввод'!$D$179="",'У8 Ввод'!$E$179="",'У8 Ввод'!$D$179&gt;$B17),0,MAX(0,MIN(1,'У8 Ввод'!$E$179-NETWORKDAYS('У8 Ввод'!$D$179,$B17)+1))/Настройки!$E$14*100)</f>
        <v>0</v>
      </c>
      <c r="FS17" s="67" t="n">
        <f aca="false">IF(OR($D17=1,MONTH($B17)&lt;&gt;MONTH(StartDate),'У8 Ввод'!$D$180="",'У8 Ввод'!$E$180="",'У8 Ввод'!$D$180&gt;$B17),0,MAX(0,MIN(1,'У8 Ввод'!$E$180-NETWORKDAYS('У8 Ввод'!$D$180,$B17)+1))/Настройки!$E$14*100)</f>
        <v>0</v>
      </c>
      <c r="FT17" s="67" t="n">
        <f aca="false">IF(OR($D17=1,MONTH($B17)&lt;&gt;MONTH(StartDate),'У8 Ввод'!$D$181="",'У8 Ввод'!$E$181="",'У8 Ввод'!$D$181&gt;$B17),0,MAX(0,MIN(1,'У8 Ввод'!$E$181-NETWORKDAYS('У8 Ввод'!$D$181,$B17)+1))/Настройки!$E$14*100)</f>
        <v>0</v>
      </c>
      <c r="FU17" s="67" t="n">
        <f aca="false">IF(OR($D17=1,MONTH($B17)&lt;&gt;MONTH(StartDate),'У8 Ввод'!$D$182="",'У8 Ввод'!$E$182="",'У8 Ввод'!$D$182&gt;$B17),0,MAX(0,MIN(1,'У8 Ввод'!$E$182-NETWORKDAYS('У8 Ввод'!$D$182,$B17)+1))/Настройки!$E$14*100)</f>
        <v>0</v>
      </c>
      <c r="FV17" s="67" t="n">
        <f aca="false">IF(OR($D17=1,MONTH($B17)&lt;&gt;MONTH(StartDate),'У8 Ввод'!$D$183="",'У8 Ввод'!$E$183="",'У8 Ввод'!$D$183&gt;$B17),0,MAX(0,MIN(1,'У8 Ввод'!$E$183-NETWORKDAYS('У8 Ввод'!$D$183,$B17)+1))/Настройки!$E$14*100)</f>
        <v>0</v>
      </c>
      <c r="FW17" s="67" t="n">
        <f aca="false">IF(OR($D17=1,MONTH($B17)&lt;&gt;MONTH(StartDate),'У8 Ввод'!$D$184="",'У8 Ввод'!$E$184="",'У8 Ввод'!$D$184&gt;$B17),0,MAX(0,MIN(1,'У8 Ввод'!$E$184-NETWORKDAYS('У8 Ввод'!$D$184,$B17)+1))/Настройки!$E$14*100)</f>
        <v>0</v>
      </c>
      <c r="FX17" s="67" t="n">
        <f aca="false">IF(OR($D17=1,MONTH($B17)&lt;&gt;MONTH(StartDate),'У8 Ввод'!$D$185="",'У8 Ввод'!$E$185="",'У8 Ввод'!$D$185&gt;$B17),0,MAX(0,MIN(1,'У8 Ввод'!$E$185-NETWORKDAYS('У8 Ввод'!$D$185,$B17)+1))/Настройки!$E$14*100)</f>
        <v>0</v>
      </c>
      <c r="FY17" s="67" t="n">
        <f aca="false">IF(OR($D17=1,MONTH($B17)&lt;&gt;MONTH(StartDate),'У8 Ввод'!$D$186="",'У8 Ввод'!$E$186="",'У8 Ввод'!$D$186&gt;$B17),0,MAX(0,MIN(1,'У8 Ввод'!$E$186-NETWORKDAYS('У8 Ввод'!$D$186,$B17)+1))/Настройки!$E$14*100)</f>
        <v>0</v>
      </c>
      <c r="FZ17" s="67" t="n">
        <f aca="false">IF(OR($D17=1,MONTH($B17)&lt;&gt;MONTH(StartDate),'У8 Ввод'!$D$187="",'У8 Ввод'!$E$187="",'У8 Ввод'!$D$187&gt;$B17),0,MAX(0,MIN(1,'У8 Ввод'!$E$187-NETWORKDAYS('У8 Ввод'!$D$187,$B17)+1))/Настройки!$E$14*100)</f>
        <v>0</v>
      </c>
      <c r="GA17" s="67" t="n">
        <f aca="false">IF(OR($D17=1,MONTH($B17)&lt;&gt;MONTH(StartDate),'У8 Ввод'!$D$188="",'У8 Ввод'!$E$188="",'У8 Ввод'!$D$188&gt;$B17),0,MAX(0,MIN(1,'У8 Ввод'!$E$188-NETWORKDAYS('У8 Ввод'!$D$188,$B17)+1))/Настройки!$E$14*100)</f>
        <v>0</v>
      </c>
      <c r="GB17" s="67" t="n">
        <f aca="false">IF(OR($D17=1,MONTH($B17)&lt;&gt;MONTH(StartDate),'У8 Ввод'!$D$189="",'У8 Ввод'!$E$189="",'У8 Ввод'!$D$189&gt;$B17),0,MAX(0,MIN(1,'У8 Ввод'!$E$189-NETWORKDAYS('У8 Ввод'!$D$189,$B17)+1))/Настройки!$E$14*100)</f>
        <v>0</v>
      </c>
      <c r="GC17" s="67" t="n">
        <f aca="false">IF(OR($D17=1,MONTH($B17)&lt;&gt;MONTH(StartDate),'У8 Ввод'!$D$190="",'У8 Ввод'!$E$190="",'У8 Ввод'!$D$190&gt;$B17),0,MAX(0,MIN(1,'У8 Ввод'!$E$190-NETWORKDAYS('У8 Ввод'!$D$190,$B17)+1))/Настройки!$E$14*100)</f>
        <v>0</v>
      </c>
      <c r="GD17" s="67" t="n">
        <f aca="false">IF(OR($D17=1,MONTH($B17)&lt;&gt;MONTH(StartDate),'У8 Ввод'!$D$191="",'У8 Ввод'!$E$191="",'У8 Ввод'!$D$191&gt;$B17),0,MAX(0,MIN(1,'У8 Ввод'!$E$191-NETWORKDAYS('У8 Ввод'!$D$191,$B17)+1))/Настройки!$E$14*100)</f>
        <v>0</v>
      </c>
      <c r="GE17" s="67" t="n">
        <f aca="false">IF(OR($D17=1,MONTH($B17)&lt;&gt;MONTH(StartDate),'У8 Ввод'!$D$192="",'У8 Ввод'!$E$192="",'У8 Ввод'!$D$192&gt;$B17),0,MAX(0,MIN(1,'У8 Ввод'!$E$192-NETWORKDAYS('У8 Ввод'!$D$192,$B17)+1))/Настройки!$E$14*100)</f>
        <v>0</v>
      </c>
      <c r="GF17" s="67" t="n">
        <f aca="false">IF(OR($D17=1,MONTH($B17)&lt;&gt;MONTH(StartDate),'У8 Ввод'!$D$193="",'У8 Ввод'!$E$193="",'У8 Ввод'!$D$193&gt;$B17),0,MAX(0,MIN(1,'У8 Ввод'!$E$193-NETWORKDAYS('У8 Ввод'!$D$193,$B17)+1))/Настройки!$E$14*100)</f>
        <v>0</v>
      </c>
      <c r="GG17" s="67" t="n">
        <f aca="false">IF(OR($D17=1,MONTH($B17)&lt;&gt;MONTH(StartDate),'У8 Ввод'!$D$194="",'У8 Ввод'!$E$194="",'У8 Ввод'!$D$194&gt;$B17),0,MAX(0,MIN(1,'У8 Ввод'!$E$194-NETWORKDAYS('У8 Ввод'!$D$194,$B17)+1))/Настройки!$E$14*100)</f>
        <v>0</v>
      </c>
      <c r="GH17" s="67" t="n">
        <f aca="false">IF(OR($D17=1,MONTH($B17)&lt;&gt;MONTH(StartDate),'У8 Ввод'!$D$195="",'У8 Ввод'!$E$195="",'У8 Ввод'!$D$195&gt;$B17),0,MAX(0,MIN(1,'У8 Ввод'!$E$195-NETWORKDAYS('У8 Ввод'!$D$195,$B17)+1))/Настройки!$E$14*100)</f>
        <v>0</v>
      </c>
      <c r="GI17" s="67" t="n">
        <f aca="false">IF(OR($D17=1,MONTH($B17)&lt;&gt;MONTH(StartDate),'У8 Ввод'!$D$196="",'У8 Ввод'!$E$196="",'У8 Ввод'!$D$196&gt;$B17),0,MAX(0,MIN(1,'У8 Ввод'!$E$196-NETWORKDAYS('У8 Ввод'!$D$196,$B17)+1))/Настройки!$E$14*100)</f>
        <v>0</v>
      </c>
      <c r="GJ17" s="67" t="n">
        <f aca="false">IF(OR($D17=1,MONTH($B17)&lt;&gt;MONTH(StartDate),'У8 Ввод'!$D$197="",'У8 Ввод'!$E$197="",'У8 Ввод'!$D$197&gt;$B17),0,MAX(0,MIN(1,'У8 Ввод'!$E$197-NETWORKDAYS('У8 Ввод'!$D$197,$B17)+1))/Настройки!$E$14*100)</f>
        <v>0</v>
      </c>
      <c r="GK17" s="67" t="n">
        <f aca="false">IF(OR($D17=1,MONTH($B17)&lt;&gt;MONTH(StartDate),'У8 Ввод'!$D$198="",'У8 Ввод'!$E$198="",'У8 Ввод'!$D$198&gt;$B17),0,MAX(0,MIN(1,'У8 Ввод'!$E$198-NETWORKDAYS('У8 Ввод'!$D$198,$B17)+1))/Настройки!$E$14*100)</f>
        <v>0</v>
      </c>
      <c r="GL17" s="67" t="n">
        <f aca="false">IF(OR($D17=1,MONTH($B17)&lt;&gt;MONTH(StartDate),'У8 Ввод'!$D$199="",'У8 Ввод'!$E$199="",'У8 Ввод'!$D$199&gt;$B17),0,MAX(0,MIN(1,'У8 Ввод'!$E$199-NETWORKDAYS('У8 Ввод'!$D$199,$B17)+1))/Настройки!$E$14*100)</f>
        <v>0</v>
      </c>
      <c r="GM17" s="67" t="n">
        <f aca="false">IF(OR($D17=1,MONTH($B17)&lt;&gt;MONTH(StartDate),'У8 Ввод'!$D$200="",'У8 Ввод'!$E$200="",'У8 Ввод'!$D$200&gt;$B17),0,MAX(0,MIN(1,'У8 Ввод'!$E$200-NETWORKDAYS('У8 Ввод'!$D$200,$B17)+1))/Настройки!$E$14*100)</f>
        <v>0</v>
      </c>
      <c r="GN17" s="67" t="n">
        <f aca="false">IF(OR($D17=1,MONTH($B17)&lt;&gt;MONTH(StartDate),'У8 Ввод'!$D$201="",'У8 Ввод'!$E$201="",'У8 Ввод'!$D$201&gt;$B17),0,MAX(0,MIN(1,'У8 Ввод'!$E$201-NETWORKDAYS('У8 Ввод'!$D$201,$B17)+1))/Настройки!$E$14*100)</f>
        <v>0</v>
      </c>
      <c r="GO17" s="67" t="n">
        <f aca="false">IF(OR($D17=1,MONTH($B17)&lt;&gt;MONTH(StartDate),'У8 Ввод'!$D$202="",'У8 Ввод'!$E$202="",'У8 Ввод'!$D$202&gt;$B17),0,MAX(0,MIN(1,'У8 Ввод'!$E$202-NETWORKDAYS('У8 Ввод'!$D$202,$B17)+1))/Настройки!$E$14*100)</f>
        <v>0</v>
      </c>
      <c r="GP17" s="67" t="n">
        <f aca="false">IF(OR($D17=1,MONTH($B17)&lt;&gt;MONTH(StartDate),'У8 Ввод'!$D$203="",'У8 Ввод'!$E$203="",'У8 Ввод'!$D$203&gt;$B17),0,MAX(0,MIN(1,'У8 Ввод'!$E$203-NETWORKDAYS('У8 Ввод'!$D$203,$B17)+1))/Настройки!$E$14*100)</f>
        <v>0</v>
      </c>
      <c r="GQ17" s="67" t="n">
        <f aca="false">IF(OR($D17=1,MONTH($B17)&lt;&gt;MONTH(StartDate),'У8 Ввод'!$D$204="",'У8 Ввод'!$E$204="",'У8 Ввод'!$D$204&gt;$B17),0,MAX(0,MIN(1,'У8 Ввод'!$E$204-NETWORKDAYS('У8 Ввод'!$D$204,$B17)+1))/Настройки!$E$14*100)</f>
        <v>0</v>
      </c>
      <c r="GR17" s="67" t="n">
        <f aca="false">IF(OR($D17=1,MONTH($B17)&lt;&gt;MONTH(StartDate),'У8 Ввод'!$D$205="",'У8 Ввод'!$E$205="",'У8 Ввод'!$D$205&gt;$B17),0,MAX(0,MIN(1,'У8 Ввод'!$E$205-NETWORKDAYS('У8 Ввод'!$D$205,$B17)+1))/Настройки!$E$14*100)</f>
        <v>0</v>
      </c>
      <c r="GS17" s="67" t="n">
        <f aca="false">IF(OR($D17=1,MONTH($B17)&lt;&gt;MONTH(StartDate),'У8 Ввод'!$D$206="",'У8 Ввод'!$E$206="",'У8 Ввод'!$D$206&gt;$B17),0,MAX(0,MIN(1,'У8 Ввод'!$E$206-NETWORKDAYS('У8 Ввод'!$D$206,$B17)+1))/Настройки!$E$14*100)</f>
        <v>0</v>
      </c>
      <c r="GT17" s="67" t="n">
        <f aca="false">IF(OR($D17=1,MONTH($B17)&lt;&gt;MONTH(StartDate),'У8 Ввод'!$D$207="",'У8 Ввод'!$E$207="",'У8 Ввод'!$D$207&gt;$B17),0,MAX(0,MIN(1,'У8 Ввод'!$E$207-NETWORKDAYS('У8 Ввод'!$D$207,$B17)+1))/Настройки!$E$14*100)</f>
        <v>0</v>
      </c>
      <c r="GU17" s="67" t="n">
        <f aca="false">IF(OR($D17=1,MONTH($B17)&lt;&gt;MONTH(StartDate),'У8 Ввод'!$D$208="",'У8 Ввод'!$E$208="",'У8 Ввод'!$D$208&gt;$B17),0,MAX(0,MIN(1,'У8 Ввод'!$E$208-NETWORKDAYS('У8 Ввод'!$D$208,$B17)+1))/Настройки!$E$14*100)</f>
        <v>0</v>
      </c>
      <c r="GV17" s="67" t="n">
        <f aca="false">IF(OR($D17=1,MONTH($B17)&lt;&gt;MONTH(StartDate),'У8 Ввод'!$D$209="",'У8 Ввод'!$E$209="",'У8 Ввод'!$D$209&gt;$B17),0,MAX(0,MIN(1,'У8 Ввод'!$E$209-NETWORKDAYS('У8 Ввод'!$D$209,$B17)+1))/Настройки!$E$14*100)</f>
        <v>0</v>
      </c>
      <c r="GW17" s="67" t="n">
        <f aca="false">IF(OR($D17=1,MONTH($B17)&lt;&gt;MONTH(StartDate),'У8 Ввод'!$D$210="",'У8 Ввод'!$E$210="",'У8 Ввод'!$D$210&gt;$B17),0,MAX(0,MIN(1,'У8 Ввод'!$E$210-NETWORKDAYS('У8 Ввод'!$D$210,$B17)+1))/Настройки!$E$14*100)</f>
        <v>0</v>
      </c>
      <c r="GX17" s="67" t="n">
        <f aca="false">IF(OR($D17=1,MONTH($B17)&lt;&gt;MONTH(StartDate),'У8 Ввод'!$D$211="",'У8 Ввод'!$E$211="",'У8 Ввод'!$D$211&gt;$B17),0,MAX(0,MIN(1,'У8 Ввод'!$E$211-NETWORKDAYS('У8 Ввод'!$D$211,$B17)+1))/Настройки!$E$14*100)</f>
        <v>0</v>
      </c>
      <c r="GY17" s="67" t="n">
        <f aca="false">IF(OR($D17=1,MONTH($B17)&lt;&gt;MONTH(StartDate),'У8 Ввод'!$D$212="",'У8 Ввод'!$E$212="",'У8 Ввод'!$D$212&gt;$B17),0,MAX(0,MIN(1,'У8 Ввод'!$E$212-NETWORKDAYS('У8 Ввод'!$D$212,$B17)+1))/Настройки!$E$14*100)</f>
        <v>0</v>
      </c>
      <c r="GZ17" s="67" t="n">
        <f aca="false">IF(OR($D17=1,MONTH($B17)&lt;&gt;MONTH(StartDate),'У8 Ввод'!$D$213="",'У8 Ввод'!$E$213="",'У8 Ввод'!$D$213&gt;$B17),0,MAX(0,MIN(1,'У8 Ввод'!$E$213-NETWORKDAYS('У8 Ввод'!$D$213,$B17)+1))/Настройки!$E$14*100)</f>
        <v>0</v>
      </c>
      <c r="HA17" s="67" t="n">
        <f aca="false">IF(OR($D17=1,MONTH($B17)&lt;&gt;MONTH(StartDate),'У8 Ввод'!$D$214="",'У8 Ввод'!$E$214="",'У8 Ввод'!$D$214&gt;$B17),0,MAX(0,MIN(1,'У8 Ввод'!$E$214-NETWORKDAYS('У8 Ввод'!$D$214,$B17)+1))/Настройки!$E$14*100)</f>
        <v>0</v>
      </c>
      <c r="HB17" s="67" t="n">
        <f aca="false">IF(OR($D17=1,MONTH($B17)&lt;&gt;MONTH(StartDate),'У8 Ввод'!$D$215="",'У8 Ввод'!$E$215="",'У8 Ввод'!$D$215&gt;$B17),0,MAX(0,MIN(1,'У8 Ввод'!$E$215-NETWORKDAYS('У8 Ввод'!$D$215,$B17)+1))/Настройки!$E$14*100)</f>
        <v>0</v>
      </c>
      <c r="HC17" s="67" t="n">
        <f aca="false">IF(OR($D17=1,MONTH($B17)&lt;&gt;MONTH(StartDate),'У8 Ввод'!$D$216="",'У8 Ввод'!$E$216="",'У8 Ввод'!$D$216&gt;$B17),0,MAX(0,MIN(1,'У8 Ввод'!$E$216-NETWORKDAYS('У8 Ввод'!$D$216,$B17)+1))/Настройки!$E$14*100)</f>
        <v>0</v>
      </c>
      <c r="HD17" s="67" t="n">
        <f aca="false">IF(OR($D17=1,MONTH($B17)&lt;&gt;MONTH(StartDate),'У8 Ввод'!$D$217="",'У8 Ввод'!$E$217="",'У8 Ввод'!$D$217&gt;$B17),0,MAX(0,MIN(1,'У8 Ввод'!$E$217-NETWORKDAYS('У8 Ввод'!$D$217,$B17)+1))/Настройки!$E$14*100)</f>
        <v>0</v>
      </c>
      <c r="HE17" s="67" t="n">
        <f aca="false">IF(OR($D17=1,MONTH($B17)&lt;&gt;MONTH(StartDate),'У8 Ввод'!$D$218="",'У8 Ввод'!$E$218="",'У8 Ввод'!$D$218&gt;$B17),0,MAX(0,MIN(1,'У8 Ввод'!$E$218-NETWORKDAYS('У8 Ввод'!$D$218,$B17)+1))/Настройки!$E$14*100)</f>
        <v>0</v>
      </c>
      <c r="HF17" s="67" t="n">
        <f aca="false">IF(OR($D17=1,MONTH($B17)&lt;&gt;MONTH(StartDate),'У8 Ввод'!$D$219="",'У8 Ввод'!$E$219="",'У8 Ввод'!$D$219&gt;$B17),0,MAX(0,MIN(1,'У8 Ввод'!$E$219-NETWORKDAYS('У8 Ввод'!$D$219,$B17)+1))/Настройки!$E$14*100)</f>
        <v>0</v>
      </c>
      <c r="HG17" s="67" t="n">
        <f aca="false">IF(OR($D17=1,MONTH($B17)&lt;&gt;MONTH(StartDate),'У8 Ввод'!$D$220="",'У8 Ввод'!$E$220="",'У8 Ввод'!$D$220&gt;$B17),0,MAX(0,MIN(1,'У8 Ввод'!$E$220-NETWORKDAYS('У8 Ввод'!$D$220,$B17)+1))/Настройки!$E$14*100)</f>
        <v>0</v>
      </c>
      <c r="HH17" s="67" t="n">
        <f aca="false">IF(OR($D17=1,MONTH($B17)&lt;&gt;MONTH(StartDate),'У8 Ввод'!$D$221="",'У8 Ввод'!$E$221="",'У8 Ввод'!$D$221&gt;$B17),0,MAX(0,MIN(1,'У8 Ввод'!$E$221-NETWORKDAYS('У8 Ввод'!$D$221,$B17)+1))/Настройки!$E$14*100)</f>
        <v>0</v>
      </c>
      <c r="HI17" s="67" t="n">
        <f aca="false">IF(OR($D17=1,MONTH($B17)&lt;&gt;MONTH(StartDate),'У8 Ввод'!$D$222="",'У8 Ввод'!$E$222="",'У8 Ввод'!$D$222&gt;$B17),0,MAX(0,MIN(1,'У8 Ввод'!$E$222-NETWORKDAYS('У8 Ввод'!$D$222,$B17)+1))/Настройки!$E$14*100)</f>
        <v>0</v>
      </c>
      <c r="HJ17" s="67" t="n">
        <f aca="false">IF(OR($D17=1,MONTH($B17)&lt;&gt;MONTH(StartDate),'У8 Ввод'!$D$223="",'У8 Ввод'!$E$223="",'У8 Ввод'!$D$223&gt;$B17),0,MAX(0,MIN(1,'У8 Ввод'!$E$223-NETWORKDAYS('У8 Ввод'!$D$223,$B17)+1))/Настройки!$E$14*100)</f>
        <v>0</v>
      </c>
      <c r="HK17" s="67" t="n">
        <f aca="false">IF(OR($D17=1,MONTH($B17)&lt;&gt;MONTH(StartDate),'У8 Ввод'!$D$224="",'У8 Ввод'!$E$224="",'У8 Ввод'!$D$224&gt;$B17),0,MAX(0,MIN(1,'У8 Ввод'!$E$224-NETWORKDAYS('У8 Ввод'!$D$224,$B17)+1))/Настройки!$E$14*100)</f>
        <v>0</v>
      </c>
      <c r="HL17" s="67" t="n">
        <f aca="false">IF(OR($D17=1,MONTH($B17)&lt;&gt;MONTH(StartDate),'У8 Ввод'!$D$225="",'У8 Ввод'!$E$225="",'У8 Ввод'!$D$225&gt;$B17),0,MAX(0,MIN(1,'У8 Ввод'!$E$225-NETWORKDAYS('У8 Ввод'!$D$225,$B17)+1))/Настройки!$E$14*100)</f>
        <v>0</v>
      </c>
      <c r="HM17" s="67" t="n">
        <f aca="false">IF(OR($D17=1,MONTH($B17)&lt;&gt;MONTH(StartDate),'У8 Ввод'!$D$226="",'У8 Ввод'!$E$226="",'У8 Ввод'!$D$226&gt;$B17),0,MAX(0,MIN(1,'У8 Ввод'!$E$226-NETWORKDAYS('У8 Ввод'!$D$226,$B17)+1))/Настройки!$E$14*100)</f>
        <v>0</v>
      </c>
      <c r="HN17" s="67" t="n">
        <f aca="false">IF(OR($D17=1,MONTH($B17)&lt;&gt;MONTH(StartDate),'У8 Ввод'!$D$227="",'У8 Ввод'!$E$227="",'У8 Ввод'!$D$227&gt;$B17),0,MAX(0,MIN(1,'У8 Ввод'!$E$227-NETWORKDAYS('У8 Ввод'!$D$227,$B17)+1))/Настройки!$E$14*100)</f>
        <v>0</v>
      </c>
      <c r="HO17" s="67" t="n">
        <f aca="false">IF(OR($D17=1,MONTH($B17)&lt;&gt;MONTH(StartDate),'У8 Ввод'!$D$228="",'У8 Ввод'!$E$228="",'У8 Ввод'!$D$228&gt;$B17),0,MAX(0,MIN(1,'У8 Ввод'!$E$228-NETWORKDAYS('У8 Ввод'!$D$228,$B17)+1))/Настройки!$E$14*100)</f>
        <v>0</v>
      </c>
      <c r="HP17" s="67" t="n">
        <f aca="false">IF(OR($D17=1,MONTH($B17)&lt;&gt;MONTH(StartDate),'У8 Ввод'!$D$229="",'У8 Ввод'!$E$229="",'У8 Ввод'!$D$229&gt;$B17),0,MAX(0,MIN(1,'У8 Ввод'!$E$229-NETWORKDAYS('У8 Ввод'!$D$229,$B17)+1))/Настройки!$E$14*100)</f>
        <v>0</v>
      </c>
      <c r="HQ17" s="67" t="n">
        <f aca="false">IF(OR($D17=1,MONTH($B17)&lt;&gt;MONTH(StartDate),'У8 Ввод'!$D$230="",'У8 Ввод'!$E$230="",'У8 Ввод'!$D$230&gt;$B17),0,MAX(0,MIN(1,'У8 Ввод'!$E$230-NETWORKDAYS('У8 Ввод'!$D$230,$B17)+1))/Настройки!$E$14*100)</f>
        <v>0</v>
      </c>
      <c r="HR17" s="67" t="n">
        <f aca="false">IF(OR($D17=1,MONTH($B17)&lt;&gt;MONTH(StartDate),'У8 Ввод'!$D$231="",'У8 Ввод'!$E$231="",'У8 Ввод'!$D$231&gt;$B17),0,MAX(0,MIN(1,'У8 Ввод'!$E$231-NETWORKDAYS('У8 Ввод'!$D$231,$B17)+1))/Настройки!$E$14*100)</f>
        <v>0</v>
      </c>
      <c r="HS17" s="67" t="n">
        <f aca="false">IF(OR($D17=1,MONTH($B17)&lt;&gt;MONTH(StartDate),'У8 Ввод'!$D$232="",'У8 Ввод'!$E$232="",'У8 Ввод'!$D$232&gt;$B17),0,MAX(0,MIN(1,'У8 Ввод'!$E$232-NETWORKDAYS('У8 Ввод'!$D$232,$B17)+1))/Настройки!$E$14*100)</f>
        <v>0</v>
      </c>
      <c r="HT17" s="67" t="n">
        <f aca="false">IF(OR($D17=1,MONTH($B17)&lt;&gt;MONTH(StartDate),'У8 Ввод'!$D$233="",'У8 Ввод'!$E$233="",'У8 Ввод'!$D$233&gt;$B17),0,MAX(0,MIN(1,'У8 Ввод'!$E$233-NETWORKDAYS('У8 Ввод'!$D$233,$B17)+1))/Настройки!$E$14*100)</f>
        <v>0</v>
      </c>
      <c r="HU17" s="67" t="n">
        <f aca="false">IF(OR($D17=1,MONTH($B17)&lt;&gt;MONTH(StartDate),'У8 Ввод'!$D$234="",'У8 Ввод'!$E$234="",'У8 Ввод'!$D$234&gt;$B17),0,MAX(0,MIN(1,'У8 Ввод'!$E$234-NETWORKDAYS('У8 Ввод'!$D$234,$B17)+1))/Настройки!$E$14*100)</f>
        <v>0</v>
      </c>
      <c r="HV17" s="67" t="n">
        <f aca="false">IF(OR($D17=1,MONTH($B17)&lt;&gt;MONTH(StartDate),'У8 Ввод'!$D$235="",'У8 Ввод'!$E$235="",'У8 Ввод'!$D$235&gt;$B17),0,MAX(0,MIN(1,'У8 Ввод'!$E$235-NETWORKDAYS('У8 Ввод'!$D$235,$B17)+1))/Настройки!$E$14*100)</f>
        <v>0</v>
      </c>
      <c r="HW17" s="67" t="n">
        <f aca="false">IF(OR($D17=1,MONTH($B17)&lt;&gt;MONTH(StartDate),'У8 Ввод'!$D$236="",'У8 Ввод'!$E$236="",'У8 Ввод'!$D$236&gt;$B17),0,MAX(0,MIN(1,'У8 Ввод'!$E$236-NETWORKDAYS('У8 Ввод'!$D$236,$B17)+1))/Настройки!$E$14*100)</f>
        <v>0</v>
      </c>
      <c r="HX17" s="67" t="n">
        <f aca="false">IF(OR($D17=1,MONTH($B17)&lt;&gt;MONTH(StartDate),'У8 Ввод'!$D$237="",'У8 Ввод'!$E$237="",'У8 Ввод'!$D$237&gt;$B17),0,MAX(0,MIN(1,'У8 Ввод'!$E$237-NETWORKDAYS('У8 Ввод'!$D$237,$B17)+1))/Настройки!$E$14*100)</f>
        <v>0</v>
      </c>
      <c r="HY17" s="67" t="n">
        <f aca="false">IF(OR($D17=1,MONTH($B17)&lt;&gt;MONTH(StartDate),'У8 Ввод'!$D$238="",'У8 Ввод'!$E$238="",'У8 Ввод'!$D$238&gt;$B17),0,MAX(0,MIN(1,'У8 Ввод'!$E$238-NETWORKDAYS('У8 Ввод'!$D$238,$B17)+1))/Настройки!$E$14*100)</f>
        <v>0</v>
      </c>
      <c r="HZ17" s="67" t="n">
        <f aca="false">IF(OR($D17=1,MONTH($B17)&lt;&gt;MONTH(StartDate),'У8 Ввод'!$D$239="",'У8 Ввод'!$E$239="",'У8 Ввод'!$D$239&gt;$B17),0,MAX(0,MIN(1,'У8 Ввод'!$E$239-NETWORKDAYS('У8 Ввод'!$D$239,$B17)+1))/Настройки!$E$14*100)</f>
        <v>0</v>
      </c>
      <c r="IA17" s="67" t="n">
        <f aca="false">IF(OR($D17=1,MONTH($B17)&lt;&gt;MONTH(StartDate),'У8 Ввод'!$D$240="",'У8 Ввод'!$E$240="",'У8 Ввод'!$D$240&gt;$B17),0,MAX(0,MIN(1,'У8 Ввод'!$E$240-NETWORKDAYS('У8 Ввод'!$D$240,$B17)+1))/Настройки!$E$14*100)</f>
        <v>0</v>
      </c>
      <c r="IB17" s="67" t="n">
        <f aca="false">IF(OR($D17=1,MONTH($B17)&lt;&gt;MONTH(StartDate),'У8 Ввод'!$D$241="",'У8 Ввод'!$E$241="",'У8 Ввод'!$D$241&gt;$B17),0,MAX(0,MIN(1,'У8 Ввод'!$E$241-NETWORKDAYS('У8 Ввод'!$D$241,$B17)+1))/Настройки!$E$14*100)</f>
        <v>0</v>
      </c>
      <c r="IC17" s="67" t="n">
        <f aca="false">IF(OR($D17=1,MONTH($B17)&lt;&gt;MONTH(StartDate),'У8 Ввод'!$D$242="",'У8 Ввод'!$E$242="",'У8 Ввод'!$D$242&gt;$B17),0,MAX(0,MIN(1,'У8 Ввод'!$E$242-NETWORKDAYS('У8 Ввод'!$D$242,$B17)+1))/Настройки!$E$14*100)</f>
        <v>0</v>
      </c>
      <c r="ID17" s="67" t="n">
        <f aca="false">IF(OR($D17=1,MONTH($B17)&lt;&gt;MONTH(StartDate),'У8 Ввод'!$D$243="",'У8 Ввод'!$E$243="",'У8 Ввод'!$D$243&gt;$B17),0,MAX(0,MIN(1,'У8 Ввод'!$E$243-NETWORKDAYS('У8 Ввод'!$D$243,$B17)+1))/Настройки!$E$14*100)</f>
        <v>0</v>
      </c>
      <c r="IE17" s="67" t="n">
        <f aca="false">IF(OR($D17=1,MONTH($B17)&lt;&gt;MONTH(StartDate),'У8 Ввод'!$D$244="",'У8 Ввод'!$E$244="",'У8 Ввод'!$D$244&gt;$B17),0,MAX(0,MIN(1,'У8 Ввод'!$E$244-NETWORKDAYS('У8 Ввод'!$D$244,$B17)+1))/Настройки!$E$14*100)</f>
        <v>0</v>
      </c>
      <c r="IF17" s="67" t="n">
        <f aca="false">IF(OR($D17=1,MONTH($B17)&lt;&gt;MONTH(StartDate),'У8 Ввод'!$D$245="",'У8 Ввод'!$E$245="",'У8 Ввод'!$D$245&gt;$B17),0,MAX(0,MIN(1,'У8 Ввод'!$E$245-NETWORKDAYS('У8 Ввод'!$D$245,$B17)+1))/Настройки!$E$14*100)</f>
        <v>0</v>
      </c>
      <c r="IG17" s="67" t="n">
        <f aca="false">IF(OR($D17=1,MONTH($B17)&lt;&gt;MONTH(StartDate),'У8 Ввод'!$D$246="",'У8 Ввод'!$E$246="",'У8 Ввод'!$D$246&gt;$B17),0,MAX(0,MIN(1,'У8 Ввод'!$E$246-NETWORKDAYS('У8 Ввод'!$D$246,$B17)+1))/Настройки!$E$14*100)</f>
        <v>0</v>
      </c>
      <c r="IH17" s="67" t="n">
        <f aca="false">IF(OR($D17=1,MONTH($B17)&lt;&gt;MONTH(StartDate),'У8 Ввод'!$D$247="",'У8 Ввод'!$E$247="",'У8 Ввод'!$D$247&gt;$B17),0,MAX(0,MIN(1,'У8 Ввод'!$E$247-NETWORKDAYS('У8 Ввод'!$D$247,$B17)+1))/Настройки!$E$14*100)</f>
        <v>0</v>
      </c>
      <c r="II17" s="67" t="n">
        <f aca="false">IF(OR($D17=1,MONTH($B17)&lt;&gt;MONTH(StartDate),'У8 Ввод'!$D$248="",'У8 Ввод'!$E$248="",'У8 Ввод'!$D$248&gt;$B17),0,MAX(0,MIN(1,'У8 Ввод'!$E$248-NETWORKDAYS('У8 Ввод'!$D$248,$B17)+1))/Настройки!$E$14*100)</f>
        <v>0</v>
      </c>
      <c r="IJ17" s="67" t="n">
        <f aca="false">IF(OR($D17=1,MONTH($B17)&lt;&gt;MONTH(StartDate),'У8 Ввод'!$D$249="",'У8 Ввод'!$E$249="",'У8 Ввод'!$D$249&gt;$B17),0,MAX(0,MIN(1,'У8 Ввод'!$E$249-NETWORKDAYS('У8 Ввод'!$D$249,$B17)+1))/Настройки!$E$14*100)</f>
        <v>0</v>
      </c>
      <c r="IK17" s="67" t="n">
        <f aca="false">IF(OR($D17=1,MONTH($B17)&lt;&gt;MONTH(StartDate),'У8 Ввод'!$D$250="",'У8 Ввод'!$E$250="",'У8 Ввод'!$D$250&gt;$B17),0,MAX(0,MIN(1,'У8 Ввод'!$E$250-NETWORKDAYS('У8 Ввод'!$D$250,$B17)+1))/Настройки!$E$14*100)</f>
        <v>0</v>
      </c>
      <c r="IL17" s="67" t="n">
        <f aca="false">IF(OR($D17=1,MONTH($B17)&lt;&gt;MONTH(StartDate),'У8 Ввод'!$D$251="",'У8 Ввод'!$E$251="",'У8 Ввод'!$D$251&gt;$B17),0,MAX(0,MIN(1,'У8 Ввод'!$E$251-NETWORKDAYS('У8 Ввод'!$D$251,$B17)+1))/Настройки!$E$14*100)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25</v>
      </c>
      <c r="F18" s="49" t="n">
        <f aca="false">IF(OR(MONTH(B18)&lt;&gt;MONTH(StartDate),D18=1),"",100)</f>
        <v>100</v>
      </c>
      <c r="G18" s="67" t="n">
        <f aca="false">IF(OR($D18=1,MONTH($B18)&lt;&gt;MONTH(StartDate),'У8 Ввод'!$D$12="",'У8 Ввод'!$E$12="",'У8 Ввод'!$D$12&gt;$B18),0,MAX(0,MIN(1,'У8 Ввод'!$E$12-NETWORKDAYS('У8 Ввод'!$D$12,$B18)+1))/Настройки!$E$14*100)</f>
        <v>25</v>
      </c>
      <c r="H18" s="67" t="n">
        <f aca="false">IF(OR($D18=1,MONTH($B18)&lt;&gt;MONTH(StartDate),'У8 Ввод'!$D$13="",'У8 Ввод'!$E$13="",'У8 Ввод'!$D$13&gt;$B18),0,MAX(0,MIN(1,'У8 Ввод'!$E$13-NETWORKDAYS('У8 Ввод'!$D$13,$B18)+1))/Настройки!$E$14*100)</f>
        <v>0</v>
      </c>
      <c r="I18" s="67" t="n">
        <f aca="false">IF(OR($D18=1,MONTH($B18)&lt;&gt;MONTH(StartDate),'У8 Ввод'!$D$14="",'У8 Ввод'!$E$14="",'У8 Ввод'!$D$14&gt;$B18),0,MAX(0,MIN(1,'У8 Ввод'!$E$14-NETWORKDAYS('У8 Ввод'!$D$14,$B18)+1))/Настройки!$E$14*100)</f>
        <v>0</v>
      </c>
      <c r="J18" s="67" t="n">
        <f aca="false">IF(OR($D18=1,MONTH($B18)&lt;&gt;MONTH(StartDate),'У8 Ввод'!$D$15="",'У8 Ввод'!$E$15="",'У8 Ввод'!$D$15&gt;$B18),0,MAX(0,MIN(1,'У8 Ввод'!$E$15-NETWORKDAYS('У8 Ввод'!$D$15,$B18)+1))/Настройки!$E$14*100)</f>
        <v>0</v>
      </c>
      <c r="K18" s="67" t="n">
        <f aca="false">IF(OR($D18=1,MONTH($B18)&lt;&gt;MONTH(StartDate),'У8 Ввод'!$D$16="",'У8 Ввод'!$E$16="",'У8 Ввод'!$D$16&gt;$B18),0,MAX(0,MIN(1,'У8 Ввод'!$E$16-NETWORKDAYS('У8 Ввод'!$D$16,$B18)+1))/Настройки!$E$14*100)</f>
        <v>0</v>
      </c>
      <c r="L18" s="67" t="n">
        <f aca="false">IF(OR($D18=1,MONTH($B18)&lt;&gt;MONTH(StartDate),'У8 Ввод'!$D$17="",'У8 Ввод'!$E$17="",'У8 Ввод'!$D$17&gt;$B18),0,MAX(0,MIN(1,'У8 Ввод'!$E$17-NETWORKDAYS('У8 Ввод'!$D$17,$B18)+1))/Настройки!$E$14*100)</f>
        <v>0</v>
      </c>
      <c r="M18" s="67" t="n">
        <f aca="false">IF(OR($D18=1,MONTH($B18)&lt;&gt;MONTH(StartDate),'У8 Ввод'!$D$18="",'У8 Ввод'!$E$18="",'У8 Ввод'!$D$18&gt;$B18),0,MAX(0,MIN(1,'У8 Ввод'!$E$18-NETWORKDAYS('У8 Ввод'!$D$18,$B18)+1))/Настройки!$E$14*100)</f>
        <v>0</v>
      </c>
      <c r="N18" s="67" t="n">
        <f aca="false">IF(OR($D18=1,MONTH($B18)&lt;&gt;MONTH(StartDate),'У8 Ввод'!$D$19="",'У8 Ввод'!$E$19="",'У8 Ввод'!$D$19&gt;$B18),0,MAX(0,MIN(1,'У8 Ввод'!$E$19-NETWORKDAYS('У8 Ввод'!$D$19,$B18)+1))/Настройки!$E$14*100)</f>
        <v>0</v>
      </c>
      <c r="O18" s="67" t="n">
        <f aca="false">IF(OR($D18=1,MONTH($B18)&lt;&gt;MONTH(StartDate),'У8 Ввод'!$D$20="",'У8 Ввод'!$E$20="",'У8 Ввод'!$D$20&gt;$B18),0,MAX(0,MIN(1,'У8 Ввод'!$E$20-NETWORKDAYS('У8 Ввод'!$D$20,$B18)+1))/Настройки!$E$14*100)</f>
        <v>0</v>
      </c>
      <c r="P18" s="67" t="n">
        <f aca="false">IF(OR($D18=1,MONTH($B18)&lt;&gt;MONTH(StartDate),'У8 Ввод'!$D$21="",'У8 Ввод'!$E$21="",'У8 Ввод'!$D$21&gt;$B18),0,MAX(0,MIN(1,'У8 Ввод'!$E$21-NETWORKDAYS('У8 Ввод'!$D$21,$B18)+1))/Настройки!$E$14*100)</f>
        <v>0</v>
      </c>
      <c r="Q18" s="67" t="n">
        <f aca="false">IF(OR($D18=1,MONTH($B18)&lt;&gt;MONTH(StartDate),'У8 Ввод'!$D$22="",'У8 Ввод'!$E$22="",'У8 Ввод'!$D$22&gt;$B18),0,MAX(0,MIN(1,'У8 Ввод'!$E$22-NETWORKDAYS('У8 Ввод'!$D$22,$B18)+1))/Настройки!$E$14*100)</f>
        <v>0</v>
      </c>
      <c r="R18" s="67" t="n">
        <f aca="false">IF(OR($D18=1,MONTH($B18)&lt;&gt;MONTH(StartDate),'У8 Ввод'!$D$23="",'У8 Ввод'!$E$23="",'У8 Ввод'!$D$23&gt;$B18),0,MAX(0,MIN(1,'У8 Ввод'!$E$23-NETWORKDAYS('У8 Ввод'!$D$23,$B18)+1))/Настройки!$E$14*100)</f>
        <v>0</v>
      </c>
      <c r="S18" s="67" t="n">
        <f aca="false">IF(OR($D18=1,MONTH($B18)&lt;&gt;MONTH(StartDate),'У8 Ввод'!$D$24="",'У8 Ввод'!$E$24="",'У8 Ввод'!$D$24&gt;$B18),0,MAX(0,MIN(1,'У8 Ввод'!$E$24-NETWORKDAYS('У8 Ввод'!$D$24,$B18)+1))/Настройки!$E$14*100)</f>
        <v>0</v>
      </c>
      <c r="T18" s="67" t="n">
        <f aca="false">IF(OR($D18=1,MONTH($B18)&lt;&gt;MONTH(StartDate),'У8 Ввод'!$D$25="",'У8 Ввод'!$E$25="",'У8 Ввод'!$D$25&gt;$B18),0,MAX(0,MIN(1,'У8 Ввод'!$E$25-NETWORKDAYS('У8 Ввод'!$D$25,$B18)+1))/Настройки!$E$14*100)</f>
        <v>0</v>
      </c>
      <c r="U18" s="67" t="n">
        <f aca="false">IF(OR($D18=1,MONTH($B18)&lt;&gt;MONTH(StartDate),'У8 Ввод'!$D$26="",'У8 Ввод'!$E$26="",'У8 Ввод'!$D$26&gt;$B18),0,MAX(0,MIN(1,'У8 Ввод'!$E$26-NETWORKDAYS('У8 Ввод'!$D$26,$B18)+1))/Настройки!$E$14*100)</f>
        <v>0</v>
      </c>
      <c r="V18" s="67" t="n">
        <f aca="false">IF(OR($D18=1,MONTH($B18)&lt;&gt;MONTH(StartDate),'У8 Ввод'!$D$27="",'У8 Ввод'!$E$27="",'У8 Ввод'!$D$27&gt;$B18),0,MAX(0,MIN(1,'У8 Ввод'!$E$27-NETWORKDAYS('У8 Ввод'!$D$27,$B18)+1))/Настройки!$E$14*100)</f>
        <v>0</v>
      </c>
      <c r="W18" s="67" t="n">
        <f aca="false">IF(OR($D18=1,MONTH($B18)&lt;&gt;MONTH(StartDate),'У8 Ввод'!$D$28="",'У8 Ввод'!$E$28="",'У8 Ввод'!$D$28&gt;$B18),0,MAX(0,MIN(1,'У8 Ввод'!$E$28-NETWORKDAYS('У8 Ввод'!$D$28,$B18)+1))/Настройки!$E$14*100)</f>
        <v>0</v>
      </c>
      <c r="X18" s="67" t="n">
        <f aca="false">IF(OR($D18=1,MONTH($B18)&lt;&gt;MONTH(StartDate),'У8 Ввод'!$D$29="",'У8 Ввод'!$E$29="",'У8 Ввод'!$D$29&gt;$B18),0,MAX(0,MIN(1,'У8 Ввод'!$E$29-NETWORKDAYS('У8 Ввод'!$D$29,$B18)+1))/Настройки!$E$14*100)</f>
        <v>0</v>
      </c>
      <c r="Y18" s="67" t="n">
        <f aca="false">IF(OR($D18=1,MONTH($B18)&lt;&gt;MONTH(StartDate),'У8 Ввод'!$D$30="",'У8 Ввод'!$E$30="",'У8 Ввод'!$D$30&gt;$B18),0,MAX(0,MIN(1,'У8 Ввод'!$E$30-NETWORKDAYS('У8 Ввод'!$D$30,$B18)+1))/Настройки!$E$14*100)</f>
        <v>0</v>
      </c>
      <c r="Z18" s="67" t="n">
        <f aca="false">IF(OR($D18=1,MONTH($B18)&lt;&gt;MONTH(StartDate),'У8 Ввод'!$D$31="",'У8 Ввод'!$E$31="",'У8 Ввод'!$D$31&gt;$B18),0,MAX(0,MIN(1,'У8 Ввод'!$E$31-NETWORKDAYS('У8 Ввод'!$D$31,$B18)+1))/Настройки!$E$14*100)</f>
        <v>0</v>
      </c>
      <c r="AA18" s="67" t="n">
        <f aca="false">IF(OR($D18=1,MONTH($B18)&lt;&gt;MONTH(StartDate),'У8 Ввод'!$D$32="",'У8 Ввод'!$E$32="",'У8 Ввод'!$D$32&gt;$B18),0,MAX(0,MIN(1,'У8 Ввод'!$E$32-NETWORKDAYS('У8 Ввод'!$D$32,$B18)+1))/Настройки!$E$14*100)</f>
        <v>0</v>
      </c>
      <c r="AB18" s="67" t="n">
        <f aca="false">IF(OR($D18=1,MONTH($B18)&lt;&gt;MONTH(StartDate),'У8 Ввод'!$D$33="",'У8 Ввод'!$E$33="",'У8 Ввод'!$D$33&gt;$B18),0,MAX(0,MIN(1,'У8 Ввод'!$E$33-NETWORKDAYS('У8 Ввод'!$D$33,$B18)+1))/Настройки!$E$14*100)</f>
        <v>0</v>
      </c>
      <c r="AC18" s="67" t="n">
        <f aca="false">IF(OR($D18=1,MONTH($B18)&lt;&gt;MONTH(StartDate),'У8 Ввод'!$D$34="",'У8 Ввод'!$E$34="",'У8 Ввод'!$D$34&gt;$B18),0,MAX(0,MIN(1,'У8 Ввод'!$E$34-NETWORKDAYS('У8 Ввод'!$D$34,$B18)+1))/Настройки!$E$14*100)</f>
        <v>0</v>
      </c>
      <c r="AD18" s="67" t="n">
        <f aca="false">IF(OR($D18=1,MONTH($B18)&lt;&gt;MONTH(StartDate),'У8 Ввод'!$D$35="",'У8 Ввод'!$E$35="",'У8 Ввод'!$D$35&gt;$B18),0,MAX(0,MIN(1,'У8 Ввод'!$E$35-NETWORKDAYS('У8 Ввод'!$D$35,$B18)+1))/Настройки!$E$14*100)</f>
        <v>0</v>
      </c>
      <c r="AE18" s="67" t="n">
        <f aca="false">IF(OR($D18=1,MONTH($B18)&lt;&gt;MONTH(StartDate),'У8 Ввод'!$D$36="",'У8 Ввод'!$E$36="",'У8 Ввод'!$D$36&gt;$B18),0,MAX(0,MIN(1,'У8 Ввод'!$E$36-NETWORKDAYS('У8 Ввод'!$D$36,$B18)+1))/Настройки!$E$14*100)</f>
        <v>0</v>
      </c>
      <c r="AF18" s="67" t="n">
        <f aca="false">IF(OR($D18=1,MONTH($B18)&lt;&gt;MONTH(StartDate),'У8 Ввод'!$D$37="",'У8 Ввод'!$E$37="",'У8 Ввод'!$D$37&gt;$B18),0,MAX(0,MIN(1,'У8 Ввод'!$E$37-NETWORKDAYS('У8 Ввод'!$D$37,$B18)+1))/Настройки!$E$14*100)</f>
        <v>0</v>
      </c>
      <c r="AG18" s="67" t="n">
        <f aca="false">IF(OR($D18=1,MONTH($B18)&lt;&gt;MONTH(StartDate),'У8 Ввод'!$D$38="",'У8 Ввод'!$E$38="",'У8 Ввод'!$D$38&gt;$B18),0,MAX(0,MIN(1,'У8 Ввод'!$E$38-NETWORKDAYS('У8 Ввод'!$D$38,$B18)+1))/Настройки!$E$14*100)</f>
        <v>0</v>
      </c>
      <c r="AH18" s="67" t="n">
        <f aca="false">IF(OR($D18=1,MONTH($B18)&lt;&gt;MONTH(StartDate),'У8 Ввод'!$D$39="",'У8 Ввод'!$E$39="",'У8 Ввод'!$D$39&gt;$B18),0,MAX(0,MIN(1,'У8 Ввод'!$E$39-NETWORKDAYS('У8 Ввод'!$D$39,$B18)+1))/Настройки!$E$14*100)</f>
        <v>0</v>
      </c>
      <c r="AI18" s="67" t="n">
        <f aca="false">IF(OR($D18=1,MONTH($B18)&lt;&gt;MONTH(StartDate),'У8 Ввод'!$D$40="",'У8 Ввод'!$E$40="",'У8 Ввод'!$D$40&gt;$B18),0,MAX(0,MIN(1,'У8 Ввод'!$E$40-NETWORKDAYS('У8 Ввод'!$D$40,$B18)+1))/Настройки!$E$14*100)</f>
        <v>0</v>
      </c>
      <c r="AJ18" s="67" t="n">
        <f aca="false">IF(OR($D18=1,MONTH($B18)&lt;&gt;MONTH(StartDate),'У8 Ввод'!$D$41="",'У8 Ввод'!$E$41="",'У8 Ввод'!$D$41&gt;$B18),0,MAX(0,MIN(1,'У8 Ввод'!$E$41-NETWORKDAYS('У8 Ввод'!$D$41,$B18)+1))/Настройки!$E$14*100)</f>
        <v>0</v>
      </c>
      <c r="AK18" s="67" t="n">
        <f aca="false">IF(OR($D18=1,MONTH($B18)&lt;&gt;MONTH(StartDate),'У8 Ввод'!$D$42="",'У8 Ввод'!$E$42="",'У8 Ввод'!$D$42&gt;$B18),0,MAX(0,MIN(1,'У8 Ввод'!$E$42-NETWORKDAYS('У8 Ввод'!$D$42,$B18)+1))/Настройки!$E$14*100)</f>
        <v>0</v>
      </c>
      <c r="AL18" s="67" t="n">
        <f aca="false">IF(OR($D18=1,MONTH($B18)&lt;&gt;MONTH(StartDate),'У8 Ввод'!$D$43="",'У8 Ввод'!$E$43="",'У8 Ввод'!$D$43&gt;$B18),0,MAX(0,MIN(1,'У8 Ввод'!$E$43-NETWORKDAYS('У8 Ввод'!$D$43,$B18)+1))/Настройки!$E$14*100)</f>
        <v>0</v>
      </c>
      <c r="AM18" s="67" t="n">
        <f aca="false">IF(OR($D18=1,MONTH($B18)&lt;&gt;MONTH(StartDate),'У8 Ввод'!$D$44="",'У8 Ввод'!$E$44="",'У8 Ввод'!$D$44&gt;$B18),0,MAX(0,MIN(1,'У8 Ввод'!$E$44-NETWORKDAYS('У8 Ввод'!$D$44,$B18)+1))/Настройки!$E$14*100)</f>
        <v>0</v>
      </c>
      <c r="AN18" s="67" t="n">
        <f aca="false">IF(OR($D18=1,MONTH($B18)&lt;&gt;MONTH(StartDate),'У8 Ввод'!$D$45="",'У8 Ввод'!$E$45="",'У8 Ввод'!$D$45&gt;$B18),0,MAX(0,MIN(1,'У8 Ввод'!$E$45-NETWORKDAYS('У8 Ввод'!$D$45,$B18)+1))/Настройки!$E$14*100)</f>
        <v>0</v>
      </c>
      <c r="AO18" s="67" t="n">
        <f aca="false">IF(OR($D18=1,MONTH($B18)&lt;&gt;MONTH(StartDate),'У8 Ввод'!$D$46="",'У8 Ввод'!$E$46="",'У8 Ввод'!$D$46&gt;$B18),0,MAX(0,MIN(1,'У8 Ввод'!$E$46-NETWORKDAYS('У8 Ввод'!$D$46,$B18)+1))/Настройки!$E$14*100)</f>
        <v>0</v>
      </c>
      <c r="AP18" s="67" t="n">
        <f aca="false">IF(OR($D18=1,MONTH($B18)&lt;&gt;MONTH(StartDate),'У8 Ввод'!$D$47="",'У8 Ввод'!$E$47="",'У8 Ввод'!$D$47&gt;$B18),0,MAX(0,MIN(1,'У8 Ввод'!$E$47-NETWORKDAYS('У8 Ввод'!$D$47,$B18)+1))/Настройки!$E$14*100)</f>
        <v>0</v>
      </c>
      <c r="AQ18" s="67" t="n">
        <f aca="false">IF(OR($D18=1,MONTH($B18)&lt;&gt;MONTH(StartDate),'У8 Ввод'!$D$48="",'У8 Ввод'!$E$48="",'У8 Ввод'!$D$48&gt;$B18),0,MAX(0,MIN(1,'У8 Ввод'!$E$48-NETWORKDAYS('У8 Ввод'!$D$48,$B18)+1))/Настройки!$E$14*100)</f>
        <v>0</v>
      </c>
      <c r="AR18" s="67" t="n">
        <f aca="false">IF(OR($D18=1,MONTH($B18)&lt;&gt;MONTH(StartDate),'У8 Ввод'!$D$49="",'У8 Ввод'!$E$49="",'У8 Ввод'!$D$49&gt;$B18),0,MAX(0,MIN(1,'У8 Ввод'!$E$49-NETWORKDAYS('У8 Ввод'!$D$49,$B18)+1))/Настройки!$E$14*100)</f>
        <v>0</v>
      </c>
      <c r="AS18" s="67" t="n">
        <f aca="false">IF(OR($D18=1,MONTH($B18)&lt;&gt;MONTH(StartDate),'У8 Ввод'!$D$50="",'У8 Ввод'!$E$50="",'У8 Ввод'!$D$50&gt;$B18),0,MAX(0,MIN(1,'У8 Ввод'!$E$50-NETWORKDAYS('У8 Ввод'!$D$50,$B18)+1))/Настройки!$E$14*100)</f>
        <v>0</v>
      </c>
      <c r="AT18" s="67" t="n">
        <f aca="false">IF(OR($D18=1,MONTH($B18)&lt;&gt;MONTH(StartDate),'У8 Ввод'!$D$51="",'У8 Ввод'!$E$51="",'У8 Ввод'!$D$51&gt;$B18),0,MAX(0,MIN(1,'У8 Ввод'!$E$51-NETWORKDAYS('У8 Ввод'!$D$51,$B18)+1))/Настройки!$E$14*100)</f>
        <v>0</v>
      </c>
      <c r="AU18" s="67" t="n">
        <f aca="false">IF(OR($D18=1,MONTH($B18)&lt;&gt;MONTH(StartDate),'У8 Ввод'!$D$52="",'У8 Ввод'!$E$52="",'У8 Ввод'!$D$52&gt;$B18),0,MAX(0,MIN(1,'У8 Ввод'!$E$52-NETWORKDAYS('У8 Ввод'!$D$52,$B18)+1))/Настройки!$E$14*100)</f>
        <v>0</v>
      </c>
      <c r="AV18" s="67" t="n">
        <f aca="false">IF(OR($D18=1,MONTH($B18)&lt;&gt;MONTH(StartDate),'У8 Ввод'!$D$53="",'У8 Ввод'!$E$53="",'У8 Ввод'!$D$53&gt;$B18),0,MAX(0,MIN(1,'У8 Ввод'!$E$53-NETWORKDAYS('У8 Ввод'!$D$53,$B18)+1))/Настройки!$E$14*100)</f>
        <v>0</v>
      </c>
      <c r="AW18" s="67" t="n">
        <f aca="false">IF(OR($D18=1,MONTH($B18)&lt;&gt;MONTH(StartDate),'У8 Ввод'!$D$54="",'У8 Ввод'!$E$54="",'У8 Ввод'!$D$54&gt;$B18),0,MAX(0,MIN(1,'У8 Ввод'!$E$54-NETWORKDAYS('У8 Ввод'!$D$54,$B18)+1))/Настройки!$E$14*100)</f>
        <v>0</v>
      </c>
      <c r="AX18" s="67" t="n">
        <f aca="false">IF(OR($D18=1,MONTH($B18)&lt;&gt;MONTH(StartDate),'У8 Ввод'!$D$55="",'У8 Ввод'!$E$55="",'У8 Ввод'!$D$55&gt;$B18),0,MAX(0,MIN(1,'У8 Ввод'!$E$55-NETWORKDAYS('У8 Ввод'!$D$55,$B18)+1))/Настройки!$E$14*100)</f>
        <v>0</v>
      </c>
      <c r="AY18" s="67" t="n">
        <f aca="false">IF(OR($D18=1,MONTH($B18)&lt;&gt;MONTH(StartDate),'У8 Ввод'!$D$56="",'У8 Ввод'!$E$56="",'У8 Ввод'!$D$56&gt;$B18),0,MAX(0,MIN(1,'У8 Ввод'!$E$56-NETWORKDAYS('У8 Ввод'!$D$56,$B18)+1))/Настройки!$E$14*100)</f>
        <v>0</v>
      </c>
      <c r="AZ18" s="67" t="n">
        <f aca="false">IF(OR($D18=1,MONTH($B18)&lt;&gt;MONTH(StartDate),'У8 Ввод'!$D$57="",'У8 Ввод'!$E$57="",'У8 Ввод'!$D$57&gt;$B18),0,MAX(0,MIN(1,'У8 Ввод'!$E$57-NETWORKDAYS('У8 Ввод'!$D$57,$B18)+1))/Настройки!$E$14*100)</f>
        <v>0</v>
      </c>
      <c r="BA18" s="67" t="n">
        <f aca="false">IF(OR($D18=1,MONTH($B18)&lt;&gt;MONTH(StartDate),'У8 Ввод'!$D$58="",'У8 Ввод'!$E$58="",'У8 Ввод'!$D$58&gt;$B18),0,MAX(0,MIN(1,'У8 Ввод'!$E$58-NETWORKDAYS('У8 Ввод'!$D$58,$B18)+1))/Настройки!$E$14*100)</f>
        <v>0</v>
      </c>
      <c r="BB18" s="67" t="n">
        <f aca="false">IF(OR($D18=1,MONTH($B18)&lt;&gt;MONTH(StartDate),'У8 Ввод'!$D$59="",'У8 Ввод'!$E$59="",'У8 Ввод'!$D$59&gt;$B18),0,MAX(0,MIN(1,'У8 Ввод'!$E$59-NETWORKDAYS('У8 Ввод'!$D$59,$B18)+1))/Настройки!$E$14*100)</f>
        <v>0</v>
      </c>
      <c r="BC18" s="67" t="n">
        <f aca="false">IF(OR($D18=1,MONTH($B18)&lt;&gt;MONTH(StartDate),'У8 Ввод'!$D$60="",'У8 Ввод'!$E$60="",'У8 Ввод'!$D$60&gt;$B18),0,MAX(0,MIN(1,'У8 Ввод'!$E$60-NETWORKDAYS('У8 Ввод'!$D$60,$B18)+1))/Настройки!$E$14*100)</f>
        <v>0</v>
      </c>
      <c r="BD18" s="67" t="n">
        <f aca="false">IF(OR($D18=1,MONTH($B18)&lt;&gt;MONTH(StartDate),'У8 Ввод'!$D$61="",'У8 Ввод'!$E$61="",'У8 Ввод'!$D$61&gt;$B18),0,MAX(0,MIN(1,'У8 Ввод'!$E$61-NETWORKDAYS('У8 Ввод'!$D$61,$B18)+1))/Настройки!$E$14*100)</f>
        <v>0</v>
      </c>
      <c r="BE18" s="67" t="n">
        <f aca="false">IF(OR($D18=1,MONTH($B18)&lt;&gt;MONTH(StartDate),'У8 Ввод'!$D$62="",'У8 Ввод'!$E$62="",'У8 Ввод'!$D$62&gt;$B18),0,MAX(0,MIN(1,'У8 Ввод'!$E$62-NETWORKDAYS('У8 Ввод'!$D$62,$B18)+1))/Настройки!$E$14*100)</f>
        <v>0</v>
      </c>
      <c r="BF18" s="67" t="n">
        <f aca="false">IF(OR($D18=1,MONTH($B18)&lt;&gt;MONTH(StartDate),'У8 Ввод'!$D$63="",'У8 Ввод'!$E$63="",'У8 Ввод'!$D$63&gt;$B18),0,MAX(0,MIN(1,'У8 Ввод'!$E$63-NETWORKDAYS('У8 Ввод'!$D$63,$B18)+1))/Настройки!$E$14*100)</f>
        <v>0</v>
      </c>
      <c r="BG18" s="67" t="n">
        <f aca="false">IF(OR($D18=1,MONTH($B18)&lt;&gt;MONTH(StartDate),'У8 Ввод'!$D$64="",'У8 Ввод'!$E$64="",'У8 Ввод'!$D$64&gt;$B18),0,MAX(0,MIN(1,'У8 Ввод'!$E$64-NETWORKDAYS('У8 Ввод'!$D$64,$B18)+1))/Настройки!$E$14*100)</f>
        <v>0</v>
      </c>
      <c r="BH18" s="67" t="n">
        <f aca="false">IF(OR($D18=1,MONTH($B18)&lt;&gt;MONTH(StartDate),'У8 Ввод'!$D$65="",'У8 Ввод'!$E$65="",'У8 Ввод'!$D$65&gt;$B18),0,MAX(0,MIN(1,'У8 Ввод'!$E$65-NETWORKDAYS('У8 Ввод'!$D$65,$B18)+1))/Настройки!$E$14*100)</f>
        <v>0</v>
      </c>
      <c r="BI18" s="67" t="n">
        <f aca="false">IF(OR($D18=1,MONTH($B18)&lt;&gt;MONTH(StartDate),'У8 Ввод'!$D$66="",'У8 Ввод'!$E$66="",'У8 Ввод'!$D$66&gt;$B18),0,MAX(0,MIN(1,'У8 Ввод'!$E$66-NETWORKDAYS('У8 Ввод'!$D$66,$B18)+1))/Настройки!$E$14*100)</f>
        <v>0</v>
      </c>
      <c r="BJ18" s="67" t="n">
        <f aca="false">IF(OR($D18=1,MONTH($B18)&lt;&gt;MONTH(StartDate),'У8 Ввод'!$D$67="",'У8 Ввод'!$E$67="",'У8 Ввод'!$D$67&gt;$B18),0,MAX(0,MIN(1,'У8 Ввод'!$E$67-NETWORKDAYS('У8 Ввод'!$D$67,$B18)+1))/Настройки!$E$14*100)</f>
        <v>0</v>
      </c>
      <c r="BK18" s="67" t="n">
        <f aca="false">IF(OR($D18=1,MONTH($B18)&lt;&gt;MONTH(StartDate),'У8 Ввод'!$D$68="",'У8 Ввод'!$E$68="",'У8 Ввод'!$D$68&gt;$B18),0,MAX(0,MIN(1,'У8 Ввод'!$E$68-NETWORKDAYS('У8 Ввод'!$D$68,$B18)+1))/Настройки!$E$14*100)</f>
        <v>0</v>
      </c>
      <c r="BL18" s="67" t="n">
        <f aca="false">IF(OR($D18=1,MONTH($B18)&lt;&gt;MONTH(StartDate),'У8 Ввод'!$D$69="",'У8 Ввод'!$E$69="",'У8 Ввод'!$D$69&gt;$B18),0,MAX(0,MIN(1,'У8 Ввод'!$E$69-NETWORKDAYS('У8 Ввод'!$D$69,$B18)+1))/Настройки!$E$14*100)</f>
        <v>0</v>
      </c>
      <c r="BM18" s="67" t="n">
        <f aca="false">IF(OR($D18=1,MONTH($B18)&lt;&gt;MONTH(StartDate),'У8 Ввод'!$D$70="",'У8 Ввод'!$E$70="",'У8 Ввод'!$D$70&gt;$B18),0,MAX(0,MIN(1,'У8 Ввод'!$E$70-NETWORKDAYS('У8 Ввод'!$D$70,$B18)+1))/Настройки!$E$14*100)</f>
        <v>0</v>
      </c>
      <c r="BN18" s="67" t="n">
        <f aca="false">IF(OR($D18=1,MONTH($B18)&lt;&gt;MONTH(StartDate),'У8 Ввод'!$D$71="",'У8 Ввод'!$E$71="",'У8 Ввод'!$D$71&gt;$B18),0,MAX(0,MIN(1,'У8 Ввод'!$E$71-NETWORKDAYS('У8 Ввод'!$D$71,$B18)+1))/Настройки!$E$14*100)</f>
        <v>0</v>
      </c>
      <c r="BO18" s="67" t="n">
        <f aca="false">IF(OR($D18=1,MONTH($B18)&lt;&gt;MONTH(StartDate),'У8 Ввод'!$D$72="",'У8 Ввод'!$E$72="",'У8 Ввод'!$D$72&gt;$B18),0,MAX(0,MIN(1,'У8 Ввод'!$E$72-NETWORKDAYS('У8 Ввод'!$D$72,$B18)+1))/Настройки!$E$14*100)</f>
        <v>0</v>
      </c>
      <c r="BP18" s="67" t="n">
        <f aca="false">IF(OR($D18=1,MONTH($B18)&lt;&gt;MONTH(StartDate),'У8 Ввод'!$D$73="",'У8 Ввод'!$E$73="",'У8 Ввод'!$D$73&gt;$B18),0,MAX(0,MIN(1,'У8 Ввод'!$E$73-NETWORKDAYS('У8 Ввод'!$D$73,$B18)+1))/Настройки!$E$14*100)</f>
        <v>0</v>
      </c>
      <c r="BQ18" s="67" t="n">
        <f aca="false">IF(OR($D18=1,MONTH($B18)&lt;&gt;MONTH(StartDate),'У8 Ввод'!$D$74="",'У8 Ввод'!$E$74="",'У8 Ввод'!$D$74&gt;$B18),0,MAX(0,MIN(1,'У8 Ввод'!$E$74-NETWORKDAYS('У8 Ввод'!$D$74,$B18)+1))/Настройки!$E$14*100)</f>
        <v>0</v>
      </c>
      <c r="BR18" s="67" t="n">
        <f aca="false">IF(OR($D18=1,MONTH($B18)&lt;&gt;MONTH(StartDate),'У8 Ввод'!$D$75="",'У8 Ввод'!$E$75="",'У8 Ввод'!$D$75&gt;$B18),0,MAX(0,MIN(1,'У8 Ввод'!$E$75-NETWORKDAYS('У8 Ввод'!$D$75,$B18)+1))/Настройки!$E$14*100)</f>
        <v>0</v>
      </c>
      <c r="BS18" s="67" t="n">
        <f aca="false">IF(OR($D18=1,MONTH($B18)&lt;&gt;MONTH(StartDate),'У8 Ввод'!$D$76="",'У8 Ввод'!$E$76="",'У8 Ввод'!$D$76&gt;$B18),0,MAX(0,MIN(1,'У8 Ввод'!$E$76-NETWORKDAYS('У8 Ввод'!$D$76,$B18)+1))/Настройки!$E$14*100)</f>
        <v>0</v>
      </c>
      <c r="BT18" s="67" t="n">
        <f aca="false">IF(OR($D18=1,MONTH($B18)&lt;&gt;MONTH(StartDate),'У8 Ввод'!$D$77="",'У8 Ввод'!$E$77="",'У8 Ввод'!$D$77&gt;$B18),0,MAX(0,MIN(1,'У8 Ввод'!$E$77-NETWORKDAYS('У8 Ввод'!$D$77,$B18)+1))/Настройки!$E$14*100)</f>
        <v>0</v>
      </c>
      <c r="BU18" s="67" t="n">
        <f aca="false">IF(OR($D18=1,MONTH($B18)&lt;&gt;MONTH(StartDate),'У8 Ввод'!$D$78="",'У8 Ввод'!$E$78="",'У8 Ввод'!$D$78&gt;$B18),0,MAX(0,MIN(1,'У8 Ввод'!$E$78-NETWORKDAYS('У8 Ввод'!$D$78,$B18)+1))/Настройки!$E$14*100)</f>
        <v>0</v>
      </c>
      <c r="BV18" s="67" t="n">
        <f aca="false">IF(OR($D18=1,MONTH($B18)&lt;&gt;MONTH(StartDate),'У8 Ввод'!$D$79="",'У8 Ввод'!$E$79="",'У8 Ввод'!$D$79&gt;$B18),0,MAX(0,MIN(1,'У8 Ввод'!$E$79-NETWORKDAYS('У8 Ввод'!$D$79,$B18)+1))/Настройки!$E$14*100)</f>
        <v>0</v>
      </c>
      <c r="BW18" s="67" t="n">
        <f aca="false">IF(OR($D18=1,MONTH($B18)&lt;&gt;MONTH(StartDate),'У8 Ввод'!$D$80="",'У8 Ввод'!$E$80="",'У8 Ввод'!$D$80&gt;$B18),0,MAX(0,MIN(1,'У8 Ввод'!$E$80-NETWORKDAYS('У8 Ввод'!$D$80,$B18)+1))/Настройки!$E$14*100)</f>
        <v>0</v>
      </c>
      <c r="BX18" s="67" t="n">
        <f aca="false">IF(OR($D18=1,MONTH($B18)&lt;&gt;MONTH(StartDate),'У8 Ввод'!$D$81="",'У8 Ввод'!$E$81="",'У8 Ввод'!$D$81&gt;$B18),0,MAX(0,MIN(1,'У8 Ввод'!$E$81-NETWORKDAYS('У8 Ввод'!$D$81,$B18)+1))/Настройки!$E$14*100)</f>
        <v>0</v>
      </c>
      <c r="BY18" s="67" t="n">
        <f aca="false">IF(OR($D18=1,MONTH($B18)&lt;&gt;MONTH(StartDate),'У8 Ввод'!$D$82="",'У8 Ввод'!$E$82="",'У8 Ввод'!$D$82&gt;$B18),0,MAX(0,MIN(1,'У8 Ввод'!$E$82-NETWORKDAYS('У8 Ввод'!$D$82,$B18)+1))/Настройки!$E$14*100)</f>
        <v>0</v>
      </c>
      <c r="BZ18" s="67" t="n">
        <f aca="false">IF(OR($D18=1,MONTH($B18)&lt;&gt;MONTH(StartDate),'У8 Ввод'!$D$83="",'У8 Ввод'!$E$83="",'У8 Ввод'!$D$83&gt;$B18),0,MAX(0,MIN(1,'У8 Ввод'!$E$83-NETWORKDAYS('У8 Ввод'!$D$83,$B18)+1))/Настройки!$E$14*100)</f>
        <v>0</v>
      </c>
      <c r="CA18" s="67" t="n">
        <f aca="false">IF(OR($D18=1,MONTH($B18)&lt;&gt;MONTH(StartDate),'У8 Ввод'!$D$84="",'У8 Ввод'!$E$84="",'У8 Ввод'!$D$84&gt;$B18),0,MAX(0,MIN(1,'У8 Ввод'!$E$84-NETWORKDAYS('У8 Ввод'!$D$84,$B18)+1))/Настройки!$E$14*100)</f>
        <v>0</v>
      </c>
      <c r="CB18" s="67" t="n">
        <f aca="false">IF(OR($D18=1,MONTH($B18)&lt;&gt;MONTH(StartDate),'У8 Ввод'!$D$85="",'У8 Ввод'!$E$85="",'У8 Ввод'!$D$85&gt;$B18),0,MAX(0,MIN(1,'У8 Ввод'!$E$85-NETWORKDAYS('У8 Ввод'!$D$85,$B18)+1))/Настройки!$E$14*100)</f>
        <v>0</v>
      </c>
      <c r="CC18" s="67" t="n">
        <f aca="false">IF(OR($D18=1,MONTH($B18)&lt;&gt;MONTH(StartDate),'У8 Ввод'!$D$86="",'У8 Ввод'!$E$86="",'У8 Ввод'!$D$86&gt;$B18),0,MAX(0,MIN(1,'У8 Ввод'!$E$86-NETWORKDAYS('У8 Ввод'!$D$86,$B18)+1))/Настройки!$E$14*100)</f>
        <v>0</v>
      </c>
      <c r="CD18" s="67" t="n">
        <f aca="false">IF(OR($D18=1,MONTH($B18)&lt;&gt;MONTH(StartDate),'У8 Ввод'!$D$87="",'У8 Ввод'!$E$87="",'У8 Ввод'!$D$87&gt;$B18),0,MAX(0,MIN(1,'У8 Ввод'!$E$87-NETWORKDAYS('У8 Ввод'!$D$87,$B18)+1))/Настройки!$E$14*100)</f>
        <v>0</v>
      </c>
      <c r="CE18" s="67" t="n">
        <f aca="false">IF(OR($D18=1,MONTH($B18)&lt;&gt;MONTH(StartDate),'У8 Ввод'!$D$88="",'У8 Ввод'!$E$88="",'У8 Ввод'!$D$88&gt;$B18),0,MAX(0,MIN(1,'У8 Ввод'!$E$88-NETWORKDAYS('У8 Ввод'!$D$88,$B18)+1))/Настройки!$E$14*100)</f>
        <v>0</v>
      </c>
      <c r="CF18" s="67" t="n">
        <f aca="false">IF(OR($D18=1,MONTH($B18)&lt;&gt;MONTH(StartDate),'У8 Ввод'!$D$89="",'У8 Ввод'!$E$89="",'У8 Ввод'!$D$89&gt;$B18),0,MAX(0,MIN(1,'У8 Ввод'!$E$89-NETWORKDAYS('У8 Ввод'!$D$89,$B18)+1))/Настройки!$E$14*100)</f>
        <v>0</v>
      </c>
      <c r="CG18" s="67" t="n">
        <f aca="false">IF(OR($D18=1,MONTH($B18)&lt;&gt;MONTH(StartDate),'У8 Ввод'!$D$90="",'У8 Ввод'!$E$90="",'У8 Ввод'!$D$90&gt;$B18),0,MAX(0,MIN(1,'У8 Ввод'!$E$90-NETWORKDAYS('У8 Ввод'!$D$90,$B18)+1))/Настройки!$E$14*100)</f>
        <v>0</v>
      </c>
      <c r="CH18" s="67" t="n">
        <f aca="false">IF(OR($D18=1,MONTH($B18)&lt;&gt;MONTH(StartDate),'У8 Ввод'!$D$91="",'У8 Ввод'!$E$91="",'У8 Ввод'!$D$91&gt;$B18),0,MAX(0,MIN(1,'У8 Ввод'!$E$91-NETWORKDAYS('У8 Ввод'!$D$91,$B18)+1))/Настройки!$E$14*100)</f>
        <v>0</v>
      </c>
      <c r="CI18" s="67" t="n">
        <f aca="false">IF(OR($D18=1,MONTH($B18)&lt;&gt;MONTH(StartDate),'У8 Ввод'!$D$92="",'У8 Ввод'!$E$92="",'У8 Ввод'!$D$92&gt;$B18),0,MAX(0,MIN(1,'У8 Ввод'!$E$92-NETWORKDAYS('У8 Ввод'!$D$92,$B18)+1))/Настройки!$E$14*100)</f>
        <v>0</v>
      </c>
      <c r="CJ18" s="67" t="n">
        <f aca="false">IF(OR($D18=1,MONTH($B18)&lt;&gt;MONTH(StartDate),'У8 Ввод'!$D$93="",'У8 Ввод'!$E$93="",'У8 Ввод'!$D$93&gt;$B18),0,MAX(0,MIN(1,'У8 Ввод'!$E$93-NETWORKDAYS('У8 Ввод'!$D$93,$B18)+1))/Настройки!$E$14*100)</f>
        <v>0</v>
      </c>
      <c r="CK18" s="67" t="n">
        <f aca="false">IF(OR($D18=1,MONTH($B18)&lt;&gt;MONTH(StartDate),'У8 Ввод'!$D$94="",'У8 Ввод'!$E$94="",'У8 Ввод'!$D$94&gt;$B18),0,MAX(0,MIN(1,'У8 Ввод'!$E$94-NETWORKDAYS('У8 Ввод'!$D$94,$B18)+1))/Настройки!$E$14*100)</f>
        <v>0</v>
      </c>
      <c r="CL18" s="67" t="n">
        <f aca="false">IF(OR($D18=1,MONTH($B18)&lt;&gt;MONTH(StartDate),'У8 Ввод'!$D$95="",'У8 Ввод'!$E$95="",'У8 Ввод'!$D$95&gt;$B18),0,MAX(0,MIN(1,'У8 Ввод'!$E$95-NETWORKDAYS('У8 Ввод'!$D$95,$B18)+1))/Настройки!$E$14*100)</f>
        <v>0</v>
      </c>
      <c r="CM18" s="67" t="n">
        <f aca="false">IF(OR($D18=1,MONTH($B18)&lt;&gt;MONTH(StartDate),'У8 Ввод'!$D$96="",'У8 Ввод'!$E$96="",'У8 Ввод'!$D$96&gt;$B18),0,MAX(0,MIN(1,'У8 Ввод'!$E$96-NETWORKDAYS('У8 Ввод'!$D$96,$B18)+1))/Настройки!$E$14*100)</f>
        <v>0</v>
      </c>
      <c r="CN18" s="67" t="n">
        <f aca="false">IF(OR($D18=1,MONTH($B18)&lt;&gt;MONTH(StartDate),'У8 Ввод'!$D$97="",'У8 Ввод'!$E$97="",'У8 Ввод'!$D$97&gt;$B18),0,MAX(0,MIN(1,'У8 Ввод'!$E$97-NETWORKDAYS('У8 Ввод'!$D$97,$B18)+1))/Настройки!$E$14*100)</f>
        <v>0</v>
      </c>
      <c r="CO18" s="67" t="n">
        <f aca="false">IF(OR($D18=1,MONTH($B18)&lt;&gt;MONTH(StartDate),'У8 Ввод'!$D$98="",'У8 Ввод'!$E$98="",'У8 Ввод'!$D$98&gt;$B18),0,MAX(0,MIN(1,'У8 Ввод'!$E$98-NETWORKDAYS('У8 Ввод'!$D$98,$B18)+1))/Настройки!$E$14*100)</f>
        <v>0</v>
      </c>
      <c r="CP18" s="67" t="n">
        <f aca="false">IF(OR($D18=1,MONTH($B18)&lt;&gt;MONTH(StartDate),'У8 Ввод'!$D$99="",'У8 Ввод'!$E$99="",'У8 Ввод'!$D$99&gt;$B18),0,MAX(0,MIN(1,'У8 Ввод'!$E$99-NETWORKDAYS('У8 Ввод'!$D$99,$B18)+1))/Настройки!$E$14*100)</f>
        <v>0</v>
      </c>
      <c r="CQ18" s="67" t="n">
        <f aca="false">IF(OR($D18=1,MONTH($B18)&lt;&gt;MONTH(StartDate),'У8 Ввод'!$D$100="",'У8 Ввод'!$E$100="",'У8 Ввод'!$D$100&gt;$B18),0,MAX(0,MIN(1,'У8 Ввод'!$E$100-NETWORKDAYS('У8 Ввод'!$D$100,$B18)+1))/Настройки!$E$14*100)</f>
        <v>0</v>
      </c>
      <c r="CR18" s="67" t="n">
        <f aca="false">IF(OR($D18=1,MONTH($B18)&lt;&gt;MONTH(StartDate),'У8 Ввод'!$D$101="",'У8 Ввод'!$E$101="",'У8 Ввод'!$D$101&gt;$B18),0,MAX(0,MIN(1,'У8 Ввод'!$E$101-NETWORKDAYS('У8 Ввод'!$D$101,$B18)+1))/Настройки!$E$14*100)</f>
        <v>0</v>
      </c>
      <c r="CS18" s="67" t="n">
        <f aca="false">IF(OR($D18=1,MONTH($B18)&lt;&gt;MONTH(StartDate),'У8 Ввод'!$D$102="",'У8 Ввод'!$E$102="",'У8 Ввод'!$D$102&gt;$B18),0,MAX(0,MIN(1,'У8 Ввод'!$E$102-NETWORKDAYS('У8 Ввод'!$D$102,$B18)+1))/Настройки!$E$14*100)</f>
        <v>0</v>
      </c>
      <c r="CT18" s="67" t="n">
        <f aca="false">IF(OR($D18=1,MONTH($B18)&lt;&gt;MONTH(StartDate),'У8 Ввод'!$D$103="",'У8 Ввод'!$E$103="",'У8 Ввод'!$D$103&gt;$B18),0,MAX(0,MIN(1,'У8 Ввод'!$E$103-NETWORKDAYS('У8 Ввод'!$D$103,$B18)+1))/Настройки!$E$14*100)</f>
        <v>0</v>
      </c>
      <c r="CU18" s="67" t="n">
        <f aca="false">IF(OR($D18=1,MONTH($B18)&lt;&gt;MONTH(StartDate),'У8 Ввод'!$D$104="",'У8 Ввод'!$E$104="",'У8 Ввод'!$D$104&gt;$B18),0,MAX(0,MIN(1,'У8 Ввод'!$E$104-NETWORKDAYS('У8 Ввод'!$D$104,$B18)+1))/Настройки!$E$14*100)</f>
        <v>0</v>
      </c>
      <c r="CV18" s="67" t="n">
        <f aca="false">IF(OR($D18=1,MONTH($B18)&lt;&gt;MONTH(StartDate),'У8 Ввод'!$D$105="",'У8 Ввод'!$E$105="",'У8 Ввод'!$D$105&gt;$B18),0,MAX(0,MIN(1,'У8 Ввод'!$E$105-NETWORKDAYS('У8 Ввод'!$D$105,$B18)+1))/Настройки!$E$14*100)</f>
        <v>0</v>
      </c>
      <c r="CW18" s="67" t="n">
        <f aca="false">IF(OR($D18=1,MONTH($B18)&lt;&gt;MONTH(StartDate),'У8 Ввод'!$D$106="",'У8 Ввод'!$E$106="",'У8 Ввод'!$D$106&gt;$B18),0,MAX(0,MIN(1,'У8 Ввод'!$E$106-NETWORKDAYS('У8 Ввод'!$D$106,$B18)+1))/Настройки!$E$14*100)</f>
        <v>0</v>
      </c>
      <c r="CX18" s="67" t="n">
        <f aca="false">IF(OR($D18=1,MONTH($B18)&lt;&gt;MONTH(StartDate),'У8 Ввод'!$D$107="",'У8 Ввод'!$E$107="",'У8 Ввод'!$D$107&gt;$B18),0,MAX(0,MIN(1,'У8 Ввод'!$E$107-NETWORKDAYS('У8 Ввод'!$D$107,$B18)+1))/Настройки!$E$14*100)</f>
        <v>0</v>
      </c>
      <c r="CY18" s="67" t="n">
        <f aca="false">IF(OR($D18=1,MONTH($B18)&lt;&gt;MONTH(StartDate),'У8 Ввод'!$D$108="",'У8 Ввод'!$E$108="",'У8 Ввод'!$D$108&gt;$B18),0,MAX(0,MIN(1,'У8 Ввод'!$E$108-NETWORKDAYS('У8 Ввод'!$D$108,$B18)+1))/Настройки!$E$14*100)</f>
        <v>0</v>
      </c>
      <c r="CZ18" s="67" t="n">
        <f aca="false">IF(OR($D18=1,MONTH($B18)&lt;&gt;MONTH(StartDate),'У8 Ввод'!$D$109="",'У8 Ввод'!$E$109="",'У8 Ввод'!$D$109&gt;$B18),0,MAX(0,MIN(1,'У8 Ввод'!$E$109-NETWORKDAYS('У8 Ввод'!$D$109,$B18)+1))/Настройки!$E$14*100)</f>
        <v>0</v>
      </c>
      <c r="DA18" s="67" t="n">
        <f aca="false">IF(OR($D18=1,MONTH($B18)&lt;&gt;MONTH(StartDate),'У8 Ввод'!$D$110="",'У8 Ввод'!$E$110="",'У8 Ввод'!$D$110&gt;$B18),0,MAX(0,MIN(1,'У8 Ввод'!$E$110-NETWORKDAYS('У8 Ввод'!$D$110,$B18)+1))/Настройки!$E$14*100)</f>
        <v>0</v>
      </c>
      <c r="DB18" s="67" t="n">
        <f aca="false">IF(OR($D18=1,MONTH($B18)&lt;&gt;MONTH(StartDate),'У8 Ввод'!$D$111="",'У8 Ввод'!$E$111="",'У8 Ввод'!$D$111&gt;$B18),0,MAX(0,MIN(1,'У8 Ввод'!$E$111-NETWORKDAYS('У8 Ввод'!$D$111,$B18)+1))/Настройки!$E$14*100)</f>
        <v>0</v>
      </c>
      <c r="DC18" s="67" t="n">
        <f aca="false">IF(OR($D18=1,MONTH($B18)&lt;&gt;MONTH(StartDate),'У8 Ввод'!$D$112="",'У8 Ввод'!$E$112="",'У8 Ввод'!$D$112&gt;$B18),0,MAX(0,MIN(1,'У8 Ввод'!$E$112-NETWORKDAYS('У8 Ввод'!$D$112,$B18)+1))/Настройки!$E$14*100)</f>
        <v>0</v>
      </c>
      <c r="DD18" s="67" t="n">
        <f aca="false">IF(OR($D18=1,MONTH($B18)&lt;&gt;MONTH(StartDate),'У8 Ввод'!$D$113="",'У8 Ввод'!$E$113="",'У8 Ввод'!$D$113&gt;$B18),0,MAX(0,MIN(1,'У8 Ввод'!$E$113-NETWORKDAYS('У8 Ввод'!$D$113,$B18)+1))/Настройки!$E$14*100)</f>
        <v>0</v>
      </c>
      <c r="DE18" s="67" t="n">
        <f aca="false">IF(OR($D18=1,MONTH($B18)&lt;&gt;MONTH(StartDate),'У8 Ввод'!$D$114="",'У8 Ввод'!$E$114="",'У8 Ввод'!$D$114&gt;$B18),0,MAX(0,MIN(1,'У8 Ввод'!$E$114-NETWORKDAYS('У8 Ввод'!$D$114,$B18)+1))/Настройки!$E$14*100)</f>
        <v>0</v>
      </c>
      <c r="DF18" s="67" t="n">
        <f aca="false">IF(OR($D18=1,MONTH($B18)&lt;&gt;MONTH(StartDate),'У8 Ввод'!$D$115="",'У8 Ввод'!$E$115="",'У8 Ввод'!$D$115&gt;$B18),0,MAX(0,MIN(1,'У8 Ввод'!$E$115-NETWORKDAYS('У8 Ввод'!$D$115,$B18)+1))/Настройки!$E$14*100)</f>
        <v>0</v>
      </c>
      <c r="DG18" s="67" t="n">
        <f aca="false">IF(OR($D18=1,MONTH($B18)&lt;&gt;MONTH(StartDate),'У8 Ввод'!$D$116="",'У8 Ввод'!$E$116="",'У8 Ввод'!$D$116&gt;$B18),0,MAX(0,MIN(1,'У8 Ввод'!$E$116-NETWORKDAYS('У8 Ввод'!$D$116,$B18)+1))/Настройки!$E$14*100)</f>
        <v>0</v>
      </c>
      <c r="DH18" s="67" t="n">
        <f aca="false">IF(OR($D18=1,MONTH($B18)&lt;&gt;MONTH(StartDate),'У8 Ввод'!$D$117="",'У8 Ввод'!$E$117="",'У8 Ввод'!$D$117&gt;$B18),0,MAX(0,MIN(1,'У8 Ввод'!$E$117-NETWORKDAYS('У8 Ввод'!$D$117,$B18)+1))/Настройки!$E$14*100)</f>
        <v>0</v>
      </c>
      <c r="DI18" s="67" t="n">
        <f aca="false">IF(OR($D18=1,MONTH($B18)&lt;&gt;MONTH(StartDate),'У8 Ввод'!$D$118="",'У8 Ввод'!$E$118="",'У8 Ввод'!$D$118&gt;$B18),0,MAX(0,MIN(1,'У8 Ввод'!$E$118-NETWORKDAYS('У8 Ввод'!$D$118,$B18)+1))/Настройки!$E$14*100)</f>
        <v>0</v>
      </c>
      <c r="DJ18" s="67" t="n">
        <f aca="false">IF(OR($D18=1,MONTH($B18)&lt;&gt;MONTH(StartDate),'У8 Ввод'!$D$119="",'У8 Ввод'!$E$119="",'У8 Ввод'!$D$119&gt;$B18),0,MAX(0,MIN(1,'У8 Ввод'!$E$119-NETWORKDAYS('У8 Ввод'!$D$119,$B18)+1))/Настройки!$E$14*100)</f>
        <v>0</v>
      </c>
      <c r="DK18" s="67" t="n">
        <f aca="false">IF(OR($D18=1,MONTH($B18)&lt;&gt;MONTH(StartDate),'У8 Ввод'!$D$120="",'У8 Ввод'!$E$120="",'У8 Ввод'!$D$120&gt;$B18),0,MAX(0,MIN(1,'У8 Ввод'!$E$120-NETWORKDAYS('У8 Ввод'!$D$120,$B18)+1))/Настройки!$E$14*100)</f>
        <v>0</v>
      </c>
      <c r="DL18" s="67" t="n">
        <f aca="false">IF(OR($D18=1,MONTH($B18)&lt;&gt;MONTH(StartDate),'У8 Ввод'!$D$121="",'У8 Ввод'!$E$121="",'У8 Ввод'!$D$121&gt;$B18),0,MAX(0,MIN(1,'У8 Ввод'!$E$121-NETWORKDAYS('У8 Ввод'!$D$121,$B18)+1))/Настройки!$E$14*100)</f>
        <v>0</v>
      </c>
      <c r="DM18" s="67" t="n">
        <f aca="false">IF(OR($D18=1,MONTH($B18)&lt;&gt;MONTH(StartDate),'У8 Ввод'!$D$122="",'У8 Ввод'!$E$122="",'У8 Ввод'!$D$122&gt;$B18),0,MAX(0,MIN(1,'У8 Ввод'!$E$122-NETWORKDAYS('У8 Ввод'!$D$122,$B18)+1))/Настройки!$E$14*100)</f>
        <v>0</v>
      </c>
      <c r="DN18" s="67" t="n">
        <f aca="false">IF(OR($D18=1,MONTH($B18)&lt;&gt;MONTH(StartDate),'У8 Ввод'!$D$123="",'У8 Ввод'!$E$123="",'У8 Ввод'!$D$123&gt;$B18),0,MAX(0,MIN(1,'У8 Ввод'!$E$123-NETWORKDAYS('У8 Ввод'!$D$123,$B18)+1))/Настройки!$E$14*100)</f>
        <v>0</v>
      </c>
      <c r="DO18" s="67" t="n">
        <f aca="false">IF(OR($D18=1,MONTH($B18)&lt;&gt;MONTH(StartDate),'У8 Ввод'!$D$124="",'У8 Ввод'!$E$124="",'У8 Ввод'!$D$124&gt;$B18),0,MAX(0,MIN(1,'У8 Ввод'!$E$124-NETWORKDAYS('У8 Ввод'!$D$124,$B18)+1))/Настройки!$E$14*100)</f>
        <v>0</v>
      </c>
      <c r="DP18" s="67" t="n">
        <f aca="false">IF(OR($D18=1,MONTH($B18)&lt;&gt;MONTH(StartDate),'У8 Ввод'!$D$125="",'У8 Ввод'!$E$125="",'У8 Ввод'!$D$125&gt;$B18),0,MAX(0,MIN(1,'У8 Ввод'!$E$125-NETWORKDAYS('У8 Ввод'!$D$125,$B18)+1))/Настройки!$E$14*100)</f>
        <v>0</v>
      </c>
      <c r="DQ18" s="67" t="n">
        <f aca="false">IF(OR($D18=1,MONTH($B18)&lt;&gt;MONTH(StartDate),'У8 Ввод'!$D$126="",'У8 Ввод'!$E$126="",'У8 Ввод'!$D$126&gt;$B18),0,MAX(0,MIN(1,'У8 Ввод'!$E$126-NETWORKDAYS('У8 Ввод'!$D$126,$B18)+1))/Настройки!$E$14*100)</f>
        <v>0</v>
      </c>
      <c r="DR18" s="67" t="n">
        <f aca="false">IF(OR($D18=1,MONTH($B18)&lt;&gt;MONTH(StartDate),'У8 Ввод'!$D$127="",'У8 Ввод'!$E$127="",'У8 Ввод'!$D$127&gt;$B18),0,MAX(0,MIN(1,'У8 Ввод'!$E$127-NETWORKDAYS('У8 Ввод'!$D$127,$B18)+1))/Настройки!$E$14*100)</f>
        <v>0</v>
      </c>
      <c r="DS18" s="67" t="n">
        <f aca="false">IF(OR($D18=1,MONTH($B18)&lt;&gt;MONTH(StartDate),'У8 Ввод'!$D$128="",'У8 Ввод'!$E$128="",'У8 Ввод'!$D$128&gt;$B18),0,MAX(0,MIN(1,'У8 Ввод'!$E$128-NETWORKDAYS('У8 Ввод'!$D$128,$B18)+1))/Настройки!$E$14*100)</f>
        <v>0</v>
      </c>
      <c r="DT18" s="67" t="n">
        <f aca="false">IF(OR($D18=1,MONTH($B18)&lt;&gt;MONTH(StartDate),'У8 Ввод'!$D$129="",'У8 Ввод'!$E$129="",'У8 Ввод'!$D$129&gt;$B18),0,MAX(0,MIN(1,'У8 Ввод'!$E$129-NETWORKDAYS('У8 Ввод'!$D$129,$B18)+1))/Настройки!$E$14*100)</f>
        <v>0</v>
      </c>
      <c r="DU18" s="67" t="n">
        <f aca="false">IF(OR($D18=1,MONTH($B18)&lt;&gt;MONTH(StartDate),'У8 Ввод'!$D$130="",'У8 Ввод'!$E$130="",'У8 Ввод'!$D$130&gt;$B18),0,MAX(0,MIN(1,'У8 Ввод'!$E$130-NETWORKDAYS('У8 Ввод'!$D$130,$B18)+1))/Настройки!$E$14*100)</f>
        <v>0</v>
      </c>
      <c r="DV18" s="67" t="n">
        <f aca="false">IF(OR($D18=1,MONTH($B18)&lt;&gt;MONTH(StartDate),'У8 Ввод'!$D$131="",'У8 Ввод'!$E$131="",'У8 Ввод'!$D$131&gt;$B18),0,MAX(0,MIN(1,'У8 Ввод'!$E$131-NETWORKDAYS('У8 Ввод'!$D$131,$B18)+1))/Настройки!$E$14*100)</f>
        <v>0</v>
      </c>
      <c r="DW18" s="67" t="n">
        <f aca="false">IF(OR($D18=1,MONTH($B18)&lt;&gt;MONTH(StartDate),'У8 Ввод'!$D$132="",'У8 Ввод'!$E$132="",'У8 Ввод'!$D$132&gt;$B18),0,MAX(0,MIN(1,'У8 Ввод'!$E$132-NETWORKDAYS('У8 Ввод'!$D$132,$B18)+1))/Настройки!$E$14*100)</f>
        <v>0</v>
      </c>
      <c r="DX18" s="67" t="n">
        <f aca="false">IF(OR($D18=1,MONTH($B18)&lt;&gt;MONTH(StartDate),'У8 Ввод'!$D$133="",'У8 Ввод'!$E$133="",'У8 Ввод'!$D$133&gt;$B18),0,MAX(0,MIN(1,'У8 Ввод'!$E$133-NETWORKDAYS('У8 Ввод'!$D$133,$B18)+1))/Настройки!$E$14*100)</f>
        <v>0</v>
      </c>
      <c r="DY18" s="67" t="n">
        <f aca="false">IF(OR($D18=1,MONTH($B18)&lt;&gt;MONTH(StartDate),'У8 Ввод'!$D$134="",'У8 Ввод'!$E$134="",'У8 Ввод'!$D$134&gt;$B18),0,MAX(0,MIN(1,'У8 Ввод'!$E$134-NETWORKDAYS('У8 Ввод'!$D$134,$B18)+1))/Настройки!$E$14*100)</f>
        <v>0</v>
      </c>
      <c r="DZ18" s="67" t="n">
        <f aca="false">IF(OR($D18=1,MONTH($B18)&lt;&gt;MONTH(StartDate),'У8 Ввод'!$D$135="",'У8 Ввод'!$E$135="",'У8 Ввод'!$D$135&gt;$B18),0,MAX(0,MIN(1,'У8 Ввод'!$E$135-NETWORKDAYS('У8 Ввод'!$D$135,$B18)+1))/Настройки!$E$14*100)</f>
        <v>0</v>
      </c>
      <c r="EA18" s="67" t="n">
        <f aca="false">IF(OR($D18=1,MONTH($B18)&lt;&gt;MONTH(StartDate),'У8 Ввод'!$D$136="",'У8 Ввод'!$E$136="",'У8 Ввод'!$D$136&gt;$B18),0,MAX(0,MIN(1,'У8 Ввод'!$E$136-NETWORKDAYS('У8 Ввод'!$D$136,$B18)+1))/Настройки!$E$14*100)</f>
        <v>0</v>
      </c>
      <c r="EB18" s="67" t="n">
        <f aca="false">IF(OR($D18=1,MONTH($B18)&lt;&gt;MONTH(StartDate),'У8 Ввод'!$D$137="",'У8 Ввод'!$E$137="",'У8 Ввод'!$D$137&gt;$B18),0,MAX(0,MIN(1,'У8 Ввод'!$E$137-NETWORKDAYS('У8 Ввод'!$D$137,$B18)+1))/Настройки!$E$14*100)</f>
        <v>0</v>
      </c>
      <c r="EC18" s="67" t="n">
        <f aca="false">IF(OR($D18=1,MONTH($B18)&lt;&gt;MONTH(StartDate),'У8 Ввод'!$D$138="",'У8 Ввод'!$E$138="",'У8 Ввод'!$D$138&gt;$B18),0,MAX(0,MIN(1,'У8 Ввод'!$E$138-NETWORKDAYS('У8 Ввод'!$D$138,$B18)+1))/Настройки!$E$14*100)</f>
        <v>0</v>
      </c>
      <c r="ED18" s="67" t="n">
        <f aca="false">IF(OR($D18=1,MONTH($B18)&lt;&gt;MONTH(StartDate),'У8 Ввод'!$D$139="",'У8 Ввод'!$E$139="",'У8 Ввод'!$D$139&gt;$B18),0,MAX(0,MIN(1,'У8 Ввод'!$E$139-NETWORKDAYS('У8 Ввод'!$D$139,$B18)+1))/Настройки!$E$14*100)</f>
        <v>0</v>
      </c>
      <c r="EE18" s="67" t="n">
        <f aca="false">IF(OR($D18=1,MONTH($B18)&lt;&gt;MONTH(StartDate),'У8 Ввод'!$D$140="",'У8 Ввод'!$E$140="",'У8 Ввод'!$D$140&gt;$B18),0,MAX(0,MIN(1,'У8 Ввод'!$E$140-NETWORKDAYS('У8 Ввод'!$D$140,$B18)+1))/Настройки!$E$14*100)</f>
        <v>0</v>
      </c>
      <c r="EF18" s="67" t="n">
        <f aca="false">IF(OR($D18=1,MONTH($B18)&lt;&gt;MONTH(StartDate),'У8 Ввод'!$D$141="",'У8 Ввод'!$E$141="",'У8 Ввод'!$D$141&gt;$B18),0,MAX(0,MIN(1,'У8 Ввод'!$E$141-NETWORKDAYS('У8 Ввод'!$D$141,$B18)+1))/Настройки!$E$14*100)</f>
        <v>0</v>
      </c>
      <c r="EG18" s="67" t="n">
        <f aca="false">IF(OR($D18=1,MONTH($B18)&lt;&gt;MONTH(StartDate),'У8 Ввод'!$D$142="",'У8 Ввод'!$E$142="",'У8 Ввод'!$D$142&gt;$B18),0,MAX(0,MIN(1,'У8 Ввод'!$E$142-NETWORKDAYS('У8 Ввод'!$D$142,$B18)+1))/Настройки!$E$14*100)</f>
        <v>0</v>
      </c>
      <c r="EH18" s="67" t="n">
        <f aca="false">IF(OR($D18=1,MONTH($B18)&lt;&gt;MONTH(StartDate),'У8 Ввод'!$D$143="",'У8 Ввод'!$E$143="",'У8 Ввод'!$D$143&gt;$B18),0,MAX(0,MIN(1,'У8 Ввод'!$E$143-NETWORKDAYS('У8 Ввод'!$D$143,$B18)+1))/Настройки!$E$14*100)</f>
        <v>0</v>
      </c>
      <c r="EI18" s="67" t="n">
        <f aca="false">IF(OR($D18=1,MONTH($B18)&lt;&gt;MONTH(StartDate),'У8 Ввод'!$D$144="",'У8 Ввод'!$E$144="",'У8 Ввод'!$D$144&gt;$B18),0,MAX(0,MIN(1,'У8 Ввод'!$E$144-NETWORKDAYS('У8 Ввод'!$D$144,$B18)+1))/Настройки!$E$14*100)</f>
        <v>0</v>
      </c>
      <c r="EJ18" s="67" t="n">
        <f aca="false">IF(OR($D18=1,MONTH($B18)&lt;&gt;MONTH(StartDate),'У8 Ввод'!$D$145="",'У8 Ввод'!$E$145="",'У8 Ввод'!$D$145&gt;$B18),0,MAX(0,MIN(1,'У8 Ввод'!$E$145-NETWORKDAYS('У8 Ввод'!$D$145,$B18)+1))/Настройки!$E$14*100)</f>
        <v>0</v>
      </c>
      <c r="EK18" s="67" t="n">
        <f aca="false">IF(OR($D18=1,MONTH($B18)&lt;&gt;MONTH(StartDate),'У8 Ввод'!$D$146="",'У8 Ввод'!$E$146="",'У8 Ввод'!$D$146&gt;$B18),0,MAX(0,MIN(1,'У8 Ввод'!$E$146-NETWORKDAYS('У8 Ввод'!$D$146,$B18)+1))/Настройки!$E$14*100)</f>
        <v>0</v>
      </c>
      <c r="EL18" s="67" t="n">
        <f aca="false">IF(OR($D18=1,MONTH($B18)&lt;&gt;MONTH(StartDate),'У8 Ввод'!$D$147="",'У8 Ввод'!$E$147="",'У8 Ввод'!$D$147&gt;$B18),0,MAX(0,MIN(1,'У8 Ввод'!$E$147-NETWORKDAYS('У8 Ввод'!$D$147,$B18)+1))/Настройки!$E$14*100)</f>
        <v>0</v>
      </c>
      <c r="EM18" s="67" t="n">
        <f aca="false">IF(OR($D18=1,MONTH($B18)&lt;&gt;MONTH(StartDate),'У8 Ввод'!$D$148="",'У8 Ввод'!$E$148="",'У8 Ввод'!$D$148&gt;$B18),0,MAX(0,MIN(1,'У8 Ввод'!$E$148-NETWORKDAYS('У8 Ввод'!$D$148,$B18)+1))/Настройки!$E$14*100)</f>
        <v>0</v>
      </c>
      <c r="EN18" s="67" t="n">
        <f aca="false">IF(OR($D18=1,MONTH($B18)&lt;&gt;MONTH(StartDate),'У8 Ввод'!$D$149="",'У8 Ввод'!$E$149="",'У8 Ввод'!$D$149&gt;$B18),0,MAX(0,MIN(1,'У8 Ввод'!$E$149-NETWORKDAYS('У8 Ввод'!$D$149,$B18)+1))/Настройки!$E$14*100)</f>
        <v>0</v>
      </c>
      <c r="EO18" s="67" t="n">
        <f aca="false">IF(OR($D18=1,MONTH($B18)&lt;&gt;MONTH(StartDate),'У8 Ввод'!$D$150="",'У8 Ввод'!$E$150="",'У8 Ввод'!$D$150&gt;$B18),0,MAX(0,MIN(1,'У8 Ввод'!$E$150-NETWORKDAYS('У8 Ввод'!$D$150,$B18)+1))/Настройки!$E$14*100)</f>
        <v>0</v>
      </c>
      <c r="EP18" s="67" t="n">
        <f aca="false">IF(OR($D18=1,MONTH($B18)&lt;&gt;MONTH(StartDate),'У8 Ввод'!$D$151="",'У8 Ввод'!$E$151="",'У8 Ввод'!$D$151&gt;$B18),0,MAX(0,MIN(1,'У8 Ввод'!$E$151-NETWORKDAYS('У8 Ввод'!$D$151,$B18)+1))/Настройки!$E$14*100)</f>
        <v>0</v>
      </c>
      <c r="EQ18" s="67" t="n">
        <f aca="false">IF(OR($D18=1,MONTH($B18)&lt;&gt;MONTH(StartDate),'У8 Ввод'!$D$152="",'У8 Ввод'!$E$152="",'У8 Ввод'!$D$152&gt;$B18),0,MAX(0,MIN(1,'У8 Ввод'!$E$152-NETWORKDAYS('У8 Ввод'!$D$152,$B18)+1))/Настройки!$E$14*100)</f>
        <v>0</v>
      </c>
      <c r="ER18" s="67" t="n">
        <f aca="false">IF(OR($D18=1,MONTH($B18)&lt;&gt;MONTH(StartDate),'У8 Ввод'!$D$153="",'У8 Ввод'!$E$153="",'У8 Ввод'!$D$153&gt;$B18),0,MAX(0,MIN(1,'У8 Ввод'!$E$153-NETWORKDAYS('У8 Ввод'!$D$153,$B18)+1))/Настройки!$E$14*100)</f>
        <v>0</v>
      </c>
      <c r="ES18" s="67" t="n">
        <f aca="false">IF(OR($D18=1,MONTH($B18)&lt;&gt;MONTH(StartDate),'У8 Ввод'!$D$154="",'У8 Ввод'!$E$154="",'У8 Ввод'!$D$154&gt;$B18),0,MAX(0,MIN(1,'У8 Ввод'!$E$154-NETWORKDAYS('У8 Ввод'!$D$154,$B18)+1))/Настройки!$E$14*100)</f>
        <v>0</v>
      </c>
      <c r="ET18" s="67" t="n">
        <f aca="false">IF(OR($D18=1,MONTH($B18)&lt;&gt;MONTH(StartDate),'У8 Ввод'!$D$155="",'У8 Ввод'!$E$155="",'У8 Ввод'!$D$155&gt;$B18),0,MAX(0,MIN(1,'У8 Ввод'!$E$155-NETWORKDAYS('У8 Ввод'!$D$155,$B18)+1))/Настройки!$E$14*100)</f>
        <v>0</v>
      </c>
      <c r="EU18" s="67" t="n">
        <f aca="false">IF(OR($D18=1,MONTH($B18)&lt;&gt;MONTH(StartDate),'У8 Ввод'!$D$156="",'У8 Ввод'!$E$156="",'У8 Ввод'!$D$156&gt;$B18),0,MAX(0,MIN(1,'У8 Ввод'!$E$156-NETWORKDAYS('У8 Ввод'!$D$156,$B18)+1))/Настройки!$E$14*100)</f>
        <v>0</v>
      </c>
      <c r="EV18" s="67" t="n">
        <f aca="false">IF(OR($D18=1,MONTH($B18)&lt;&gt;MONTH(StartDate),'У8 Ввод'!$D$157="",'У8 Ввод'!$E$157="",'У8 Ввод'!$D$157&gt;$B18),0,MAX(0,MIN(1,'У8 Ввод'!$E$157-NETWORKDAYS('У8 Ввод'!$D$157,$B18)+1))/Настройки!$E$14*100)</f>
        <v>0</v>
      </c>
      <c r="EW18" s="67" t="n">
        <f aca="false">IF(OR($D18=1,MONTH($B18)&lt;&gt;MONTH(StartDate),'У8 Ввод'!$D$158="",'У8 Ввод'!$E$158="",'У8 Ввод'!$D$158&gt;$B18),0,MAX(0,MIN(1,'У8 Ввод'!$E$158-NETWORKDAYS('У8 Ввод'!$D$158,$B18)+1))/Настройки!$E$14*100)</f>
        <v>0</v>
      </c>
      <c r="EX18" s="67" t="n">
        <f aca="false">IF(OR($D18=1,MONTH($B18)&lt;&gt;MONTH(StartDate),'У8 Ввод'!$D$159="",'У8 Ввод'!$E$159="",'У8 Ввод'!$D$159&gt;$B18),0,MAX(0,MIN(1,'У8 Ввод'!$E$159-NETWORKDAYS('У8 Ввод'!$D$159,$B18)+1))/Настройки!$E$14*100)</f>
        <v>0</v>
      </c>
      <c r="EY18" s="67" t="n">
        <f aca="false">IF(OR($D18=1,MONTH($B18)&lt;&gt;MONTH(StartDate),'У8 Ввод'!$D$160="",'У8 Ввод'!$E$160="",'У8 Ввод'!$D$160&gt;$B18),0,MAX(0,MIN(1,'У8 Ввод'!$E$160-NETWORKDAYS('У8 Ввод'!$D$160,$B18)+1))/Настройки!$E$14*100)</f>
        <v>0</v>
      </c>
      <c r="EZ18" s="67" t="n">
        <f aca="false">IF(OR($D18=1,MONTH($B18)&lt;&gt;MONTH(StartDate),'У8 Ввод'!$D$161="",'У8 Ввод'!$E$161="",'У8 Ввод'!$D$161&gt;$B18),0,MAX(0,MIN(1,'У8 Ввод'!$E$161-NETWORKDAYS('У8 Ввод'!$D$161,$B18)+1))/Настройки!$E$14*100)</f>
        <v>0</v>
      </c>
      <c r="FA18" s="67" t="n">
        <f aca="false">IF(OR($D18=1,MONTH($B18)&lt;&gt;MONTH(StartDate),'У8 Ввод'!$D$162="",'У8 Ввод'!$E$162="",'У8 Ввод'!$D$162&gt;$B18),0,MAX(0,MIN(1,'У8 Ввод'!$E$162-NETWORKDAYS('У8 Ввод'!$D$162,$B18)+1))/Настройки!$E$14*100)</f>
        <v>0</v>
      </c>
      <c r="FB18" s="67" t="n">
        <f aca="false">IF(OR($D18=1,MONTH($B18)&lt;&gt;MONTH(StartDate),'У8 Ввод'!$D$163="",'У8 Ввод'!$E$163="",'У8 Ввод'!$D$163&gt;$B18),0,MAX(0,MIN(1,'У8 Ввод'!$E$163-NETWORKDAYS('У8 Ввод'!$D$163,$B18)+1))/Настройки!$E$14*100)</f>
        <v>0</v>
      </c>
      <c r="FC18" s="67" t="n">
        <f aca="false">IF(OR($D18=1,MONTH($B18)&lt;&gt;MONTH(StartDate),'У8 Ввод'!$D$164="",'У8 Ввод'!$E$164="",'У8 Ввод'!$D$164&gt;$B18),0,MAX(0,MIN(1,'У8 Ввод'!$E$164-NETWORKDAYS('У8 Ввод'!$D$164,$B18)+1))/Настройки!$E$14*100)</f>
        <v>0</v>
      </c>
      <c r="FD18" s="67" t="n">
        <f aca="false">IF(OR($D18=1,MONTH($B18)&lt;&gt;MONTH(StartDate),'У8 Ввод'!$D$165="",'У8 Ввод'!$E$165="",'У8 Ввод'!$D$165&gt;$B18),0,MAX(0,MIN(1,'У8 Ввод'!$E$165-NETWORKDAYS('У8 Ввод'!$D$165,$B18)+1))/Настройки!$E$14*100)</f>
        <v>0</v>
      </c>
      <c r="FE18" s="67" t="n">
        <f aca="false">IF(OR($D18=1,MONTH($B18)&lt;&gt;MONTH(StartDate),'У8 Ввод'!$D$166="",'У8 Ввод'!$E$166="",'У8 Ввод'!$D$166&gt;$B18),0,MAX(0,MIN(1,'У8 Ввод'!$E$166-NETWORKDAYS('У8 Ввод'!$D$166,$B18)+1))/Настройки!$E$14*100)</f>
        <v>0</v>
      </c>
      <c r="FF18" s="67" t="n">
        <f aca="false">IF(OR($D18=1,MONTH($B18)&lt;&gt;MONTH(StartDate),'У8 Ввод'!$D$167="",'У8 Ввод'!$E$167="",'У8 Ввод'!$D$167&gt;$B18),0,MAX(0,MIN(1,'У8 Ввод'!$E$167-NETWORKDAYS('У8 Ввод'!$D$167,$B18)+1))/Настройки!$E$14*100)</f>
        <v>0</v>
      </c>
      <c r="FG18" s="67" t="n">
        <f aca="false">IF(OR($D18=1,MONTH($B18)&lt;&gt;MONTH(StartDate),'У8 Ввод'!$D$168="",'У8 Ввод'!$E$168="",'У8 Ввод'!$D$168&gt;$B18),0,MAX(0,MIN(1,'У8 Ввод'!$E$168-NETWORKDAYS('У8 Ввод'!$D$168,$B18)+1))/Настройки!$E$14*100)</f>
        <v>0</v>
      </c>
      <c r="FH18" s="67" t="n">
        <f aca="false">IF(OR($D18=1,MONTH($B18)&lt;&gt;MONTH(StartDate),'У8 Ввод'!$D$169="",'У8 Ввод'!$E$169="",'У8 Ввод'!$D$169&gt;$B18),0,MAX(0,MIN(1,'У8 Ввод'!$E$169-NETWORKDAYS('У8 Ввод'!$D$169,$B18)+1))/Настройки!$E$14*100)</f>
        <v>0</v>
      </c>
      <c r="FI18" s="67" t="n">
        <f aca="false">IF(OR($D18=1,MONTH($B18)&lt;&gt;MONTH(StartDate),'У8 Ввод'!$D$170="",'У8 Ввод'!$E$170="",'У8 Ввод'!$D$170&gt;$B18),0,MAX(0,MIN(1,'У8 Ввод'!$E$170-NETWORKDAYS('У8 Ввод'!$D$170,$B18)+1))/Настройки!$E$14*100)</f>
        <v>0</v>
      </c>
      <c r="FJ18" s="67" t="n">
        <f aca="false">IF(OR($D18=1,MONTH($B18)&lt;&gt;MONTH(StartDate),'У8 Ввод'!$D$171="",'У8 Ввод'!$E$171="",'У8 Ввод'!$D$171&gt;$B18),0,MAX(0,MIN(1,'У8 Ввод'!$E$171-NETWORKDAYS('У8 Ввод'!$D$171,$B18)+1))/Настройки!$E$14*100)</f>
        <v>0</v>
      </c>
      <c r="FK18" s="67" t="n">
        <f aca="false">IF(OR($D18=1,MONTH($B18)&lt;&gt;MONTH(StartDate),'У8 Ввод'!$D$172="",'У8 Ввод'!$E$172="",'У8 Ввод'!$D$172&gt;$B18),0,MAX(0,MIN(1,'У8 Ввод'!$E$172-NETWORKDAYS('У8 Ввод'!$D$172,$B18)+1))/Настройки!$E$14*100)</f>
        <v>0</v>
      </c>
      <c r="FL18" s="67" t="n">
        <f aca="false">IF(OR($D18=1,MONTH($B18)&lt;&gt;MONTH(StartDate),'У8 Ввод'!$D$173="",'У8 Ввод'!$E$173="",'У8 Ввод'!$D$173&gt;$B18),0,MAX(0,MIN(1,'У8 Ввод'!$E$173-NETWORKDAYS('У8 Ввод'!$D$173,$B18)+1))/Настройки!$E$14*100)</f>
        <v>0</v>
      </c>
      <c r="FM18" s="67" t="n">
        <f aca="false">IF(OR($D18=1,MONTH($B18)&lt;&gt;MONTH(StartDate),'У8 Ввод'!$D$174="",'У8 Ввод'!$E$174="",'У8 Ввод'!$D$174&gt;$B18),0,MAX(0,MIN(1,'У8 Ввод'!$E$174-NETWORKDAYS('У8 Ввод'!$D$174,$B18)+1))/Настройки!$E$14*100)</f>
        <v>0</v>
      </c>
      <c r="FN18" s="67" t="n">
        <f aca="false">IF(OR($D18=1,MONTH($B18)&lt;&gt;MONTH(StartDate),'У8 Ввод'!$D$175="",'У8 Ввод'!$E$175="",'У8 Ввод'!$D$175&gt;$B18),0,MAX(0,MIN(1,'У8 Ввод'!$E$175-NETWORKDAYS('У8 Ввод'!$D$175,$B18)+1))/Настройки!$E$14*100)</f>
        <v>0</v>
      </c>
      <c r="FO18" s="67" t="n">
        <f aca="false">IF(OR($D18=1,MONTH($B18)&lt;&gt;MONTH(StartDate),'У8 Ввод'!$D$176="",'У8 Ввод'!$E$176="",'У8 Ввод'!$D$176&gt;$B18),0,MAX(0,MIN(1,'У8 Ввод'!$E$176-NETWORKDAYS('У8 Ввод'!$D$176,$B18)+1))/Настройки!$E$14*100)</f>
        <v>0</v>
      </c>
      <c r="FP18" s="67" t="n">
        <f aca="false">IF(OR($D18=1,MONTH($B18)&lt;&gt;MONTH(StartDate),'У8 Ввод'!$D$177="",'У8 Ввод'!$E$177="",'У8 Ввод'!$D$177&gt;$B18),0,MAX(0,MIN(1,'У8 Ввод'!$E$177-NETWORKDAYS('У8 Ввод'!$D$177,$B18)+1))/Настройки!$E$14*100)</f>
        <v>0</v>
      </c>
      <c r="FQ18" s="67" t="n">
        <f aca="false">IF(OR($D18=1,MONTH($B18)&lt;&gt;MONTH(StartDate),'У8 Ввод'!$D$178="",'У8 Ввод'!$E$178="",'У8 Ввод'!$D$178&gt;$B18),0,MAX(0,MIN(1,'У8 Ввод'!$E$178-NETWORKDAYS('У8 Ввод'!$D$178,$B18)+1))/Настройки!$E$14*100)</f>
        <v>0</v>
      </c>
      <c r="FR18" s="67" t="n">
        <f aca="false">IF(OR($D18=1,MONTH($B18)&lt;&gt;MONTH(StartDate),'У8 Ввод'!$D$179="",'У8 Ввод'!$E$179="",'У8 Ввод'!$D$179&gt;$B18),0,MAX(0,MIN(1,'У8 Ввод'!$E$179-NETWORKDAYS('У8 Ввод'!$D$179,$B18)+1))/Настройки!$E$14*100)</f>
        <v>0</v>
      </c>
      <c r="FS18" s="67" t="n">
        <f aca="false">IF(OR($D18=1,MONTH($B18)&lt;&gt;MONTH(StartDate),'У8 Ввод'!$D$180="",'У8 Ввод'!$E$180="",'У8 Ввод'!$D$180&gt;$B18),0,MAX(0,MIN(1,'У8 Ввод'!$E$180-NETWORKDAYS('У8 Ввод'!$D$180,$B18)+1))/Настройки!$E$14*100)</f>
        <v>0</v>
      </c>
      <c r="FT18" s="67" t="n">
        <f aca="false">IF(OR($D18=1,MONTH($B18)&lt;&gt;MONTH(StartDate),'У8 Ввод'!$D$181="",'У8 Ввод'!$E$181="",'У8 Ввод'!$D$181&gt;$B18),0,MAX(0,MIN(1,'У8 Ввод'!$E$181-NETWORKDAYS('У8 Ввод'!$D$181,$B18)+1))/Настройки!$E$14*100)</f>
        <v>0</v>
      </c>
      <c r="FU18" s="67" t="n">
        <f aca="false">IF(OR($D18=1,MONTH($B18)&lt;&gt;MONTH(StartDate),'У8 Ввод'!$D$182="",'У8 Ввод'!$E$182="",'У8 Ввод'!$D$182&gt;$B18),0,MAX(0,MIN(1,'У8 Ввод'!$E$182-NETWORKDAYS('У8 Ввод'!$D$182,$B18)+1))/Настройки!$E$14*100)</f>
        <v>0</v>
      </c>
      <c r="FV18" s="67" t="n">
        <f aca="false">IF(OR($D18=1,MONTH($B18)&lt;&gt;MONTH(StartDate),'У8 Ввод'!$D$183="",'У8 Ввод'!$E$183="",'У8 Ввод'!$D$183&gt;$B18),0,MAX(0,MIN(1,'У8 Ввод'!$E$183-NETWORKDAYS('У8 Ввод'!$D$183,$B18)+1))/Настройки!$E$14*100)</f>
        <v>0</v>
      </c>
      <c r="FW18" s="67" t="n">
        <f aca="false">IF(OR($D18=1,MONTH($B18)&lt;&gt;MONTH(StartDate),'У8 Ввод'!$D$184="",'У8 Ввод'!$E$184="",'У8 Ввод'!$D$184&gt;$B18),0,MAX(0,MIN(1,'У8 Ввод'!$E$184-NETWORKDAYS('У8 Ввод'!$D$184,$B18)+1))/Настройки!$E$14*100)</f>
        <v>0</v>
      </c>
      <c r="FX18" s="67" t="n">
        <f aca="false">IF(OR($D18=1,MONTH($B18)&lt;&gt;MONTH(StartDate),'У8 Ввод'!$D$185="",'У8 Ввод'!$E$185="",'У8 Ввод'!$D$185&gt;$B18),0,MAX(0,MIN(1,'У8 Ввод'!$E$185-NETWORKDAYS('У8 Ввод'!$D$185,$B18)+1))/Настройки!$E$14*100)</f>
        <v>0</v>
      </c>
      <c r="FY18" s="67" t="n">
        <f aca="false">IF(OR($D18=1,MONTH($B18)&lt;&gt;MONTH(StartDate),'У8 Ввод'!$D$186="",'У8 Ввод'!$E$186="",'У8 Ввод'!$D$186&gt;$B18),0,MAX(0,MIN(1,'У8 Ввод'!$E$186-NETWORKDAYS('У8 Ввод'!$D$186,$B18)+1))/Настройки!$E$14*100)</f>
        <v>0</v>
      </c>
      <c r="FZ18" s="67" t="n">
        <f aca="false">IF(OR($D18=1,MONTH($B18)&lt;&gt;MONTH(StartDate),'У8 Ввод'!$D$187="",'У8 Ввод'!$E$187="",'У8 Ввод'!$D$187&gt;$B18),0,MAX(0,MIN(1,'У8 Ввод'!$E$187-NETWORKDAYS('У8 Ввод'!$D$187,$B18)+1))/Настройки!$E$14*100)</f>
        <v>0</v>
      </c>
      <c r="GA18" s="67" t="n">
        <f aca="false">IF(OR($D18=1,MONTH($B18)&lt;&gt;MONTH(StartDate),'У8 Ввод'!$D$188="",'У8 Ввод'!$E$188="",'У8 Ввод'!$D$188&gt;$B18),0,MAX(0,MIN(1,'У8 Ввод'!$E$188-NETWORKDAYS('У8 Ввод'!$D$188,$B18)+1))/Настройки!$E$14*100)</f>
        <v>0</v>
      </c>
      <c r="GB18" s="67" t="n">
        <f aca="false">IF(OR($D18=1,MONTH($B18)&lt;&gt;MONTH(StartDate),'У8 Ввод'!$D$189="",'У8 Ввод'!$E$189="",'У8 Ввод'!$D$189&gt;$B18),0,MAX(0,MIN(1,'У8 Ввод'!$E$189-NETWORKDAYS('У8 Ввод'!$D$189,$B18)+1))/Настройки!$E$14*100)</f>
        <v>0</v>
      </c>
      <c r="GC18" s="67" t="n">
        <f aca="false">IF(OR($D18=1,MONTH($B18)&lt;&gt;MONTH(StartDate),'У8 Ввод'!$D$190="",'У8 Ввод'!$E$190="",'У8 Ввод'!$D$190&gt;$B18),0,MAX(0,MIN(1,'У8 Ввод'!$E$190-NETWORKDAYS('У8 Ввод'!$D$190,$B18)+1))/Настройки!$E$14*100)</f>
        <v>0</v>
      </c>
      <c r="GD18" s="67" t="n">
        <f aca="false">IF(OR($D18=1,MONTH($B18)&lt;&gt;MONTH(StartDate),'У8 Ввод'!$D$191="",'У8 Ввод'!$E$191="",'У8 Ввод'!$D$191&gt;$B18),0,MAX(0,MIN(1,'У8 Ввод'!$E$191-NETWORKDAYS('У8 Ввод'!$D$191,$B18)+1))/Настройки!$E$14*100)</f>
        <v>0</v>
      </c>
      <c r="GE18" s="67" t="n">
        <f aca="false">IF(OR($D18=1,MONTH($B18)&lt;&gt;MONTH(StartDate),'У8 Ввод'!$D$192="",'У8 Ввод'!$E$192="",'У8 Ввод'!$D$192&gt;$B18),0,MAX(0,MIN(1,'У8 Ввод'!$E$192-NETWORKDAYS('У8 Ввод'!$D$192,$B18)+1))/Настройки!$E$14*100)</f>
        <v>0</v>
      </c>
      <c r="GF18" s="67" t="n">
        <f aca="false">IF(OR($D18=1,MONTH($B18)&lt;&gt;MONTH(StartDate),'У8 Ввод'!$D$193="",'У8 Ввод'!$E$193="",'У8 Ввод'!$D$193&gt;$B18),0,MAX(0,MIN(1,'У8 Ввод'!$E$193-NETWORKDAYS('У8 Ввод'!$D$193,$B18)+1))/Настройки!$E$14*100)</f>
        <v>0</v>
      </c>
      <c r="GG18" s="67" t="n">
        <f aca="false">IF(OR($D18=1,MONTH($B18)&lt;&gt;MONTH(StartDate),'У8 Ввод'!$D$194="",'У8 Ввод'!$E$194="",'У8 Ввод'!$D$194&gt;$B18),0,MAX(0,MIN(1,'У8 Ввод'!$E$194-NETWORKDAYS('У8 Ввод'!$D$194,$B18)+1))/Настройки!$E$14*100)</f>
        <v>0</v>
      </c>
      <c r="GH18" s="67" t="n">
        <f aca="false">IF(OR($D18=1,MONTH($B18)&lt;&gt;MONTH(StartDate),'У8 Ввод'!$D$195="",'У8 Ввод'!$E$195="",'У8 Ввод'!$D$195&gt;$B18),0,MAX(0,MIN(1,'У8 Ввод'!$E$195-NETWORKDAYS('У8 Ввод'!$D$195,$B18)+1))/Настройки!$E$14*100)</f>
        <v>0</v>
      </c>
      <c r="GI18" s="67" t="n">
        <f aca="false">IF(OR($D18=1,MONTH($B18)&lt;&gt;MONTH(StartDate),'У8 Ввод'!$D$196="",'У8 Ввод'!$E$196="",'У8 Ввод'!$D$196&gt;$B18),0,MAX(0,MIN(1,'У8 Ввод'!$E$196-NETWORKDAYS('У8 Ввод'!$D$196,$B18)+1))/Настройки!$E$14*100)</f>
        <v>0</v>
      </c>
      <c r="GJ18" s="67" t="n">
        <f aca="false">IF(OR($D18=1,MONTH($B18)&lt;&gt;MONTH(StartDate),'У8 Ввод'!$D$197="",'У8 Ввод'!$E$197="",'У8 Ввод'!$D$197&gt;$B18),0,MAX(0,MIN(1,'У8 Ввод'!$E$197-NETWORKDAYS('У8 Ввод'!$D$197,$B18)+1))/Настройки!$E$14*100)</f>
        <v>0</v>
      </c>
      <c r="GK18" s="67" t="n">
        <f aca="false">IF(OR($D18=1,MONTH($B18)&lt;&gt;MONTH(StartDate),'У8 Ввод'!$D$198="",'У8 Ввод'!$E$198="",'У8 Ввод'!$D$198&gt;$B18),0,MAX(0,MIN(1,'У8 Ввод'!$E$198-NETWORKDAYS('У8 Ввод'!$D$198,$B18)+1))/Настройки!$E$14*100)</f>
        <v>0</v>
      </c>
      <c r="GL18" s="67" t="n">
        <f aca="false">IF(OR($D18=1,MONTH($B18)&lt;&gt;MONTH(StartDate),'У8 Ввод'!$D$199="",'У8 Ввод'!$E$199="",'У8 Ввод'!$D$199&gt;$B18),0,MAX(0,MIN(1,'У8 Ввод'!$E$199-NETWORKDAYS('У8 Ввод'!$D$199,$B18)+1))/Настройки!$E$14*100)</f>
        <v>0</v>
      </c>
      <c r="GM18" s="67" t="n">
        <f aca="false">IF(OR($D18=1,MONTH($B18)&lt;&gt;MONTH(StartDate),'У8 Ввод'!$D$200="",'У8 Ввод'!$E$200="",'У8 Ввод'!$D$200&gt;$B18),0,MAX(0,MIN(1,'У8 Ввод'!$E$200-NETWORKDAYS('У8 Ввод'!$D$200,$B18)+1))/Настройки!$E$14*100)</f>
        <v>0</v>
      </c>
      <c r="GN18" s="67" t="n">
        <f aca="false">IF(OR($D18=1,MONTH($B18)&lt;&gt;MONTH(StartDate),'У8 Ввод'!$D$201="",'У8 Ввод'!$E$201="",'У8 Ввод'!$D$201&gt;$B18),0,MAX(0,MIN(1,'У8 Ввод'!$E$201-NETWORKDAYS('У8 Ввод'!$D$201,$B18)+1))/Настройки!$E$14*100)</f>
        <v>0</v>
      </c>
      <c r="GO18" s="67" t="n">
        <f aca="false">IF(OR($D18=1,MONTH($B18)&lt;&gt;MONTH(StartDate),'У8 Ввод'!$D$202="",'У8 Ввод'!$E$202="",'У8 Ввод'!$D$202&gt;$B18),0,MAX(0,MIN(1,'У8 Ввод'!$E$202-NETWORKDAYS('У8 Ввод'!$D$202,$B18)+1))/Настройки!$E$14*100)</f>
        <v>0</v>
      </c>
      <c r="GP18" s="67" t="n">
        <f aca="false">IF(OR($D18=1,MONTH($B18)&lt;&gt;MONTH(StartDate),'У8 Ввод'!$D$203="",'У8 Ввод'!$E$203="",'У8 Ввод'!$D$203&gt;$B18),0,MAX(0,MIN(1,'У8 Ввод'!$E$203-NETWORKDAYS('У8 Ввод'!$D$203,$B18)+1))/Настройки!$E$14*100)</f>
        <v>0</v>
      </c>
      <c r="GQ18" s="67" t="n">
        <f aca="false">IF(OR($D18=1,MONTH($B18)&lt;&gt;MONTH(StartDate),'У8 Ввод'!$D$204="",'У8 Ввод'!$E$204="",'У8 Ввод'!$D$204&gt;$B18),0,MAX(0,MIN(1,'У8 Ввод'!$E$204-NETWORKDAYS('У8 Ввод'!$D$204,$B18)+1))/Настройки!$E$14*100)</f>
        <v>0</v>
      </c>
      <c r="GR18" s="67" t="n">
        <f aca="false">IF(OR($D18=1,MONTH($B18)&lt;&gt;MONTH(StartDate),'У8 Ввод'!$D$205="",'У8 Ввод'!$E$205="",'У8 Ввод'!$D$205&gt;$B18),0,MAX(0,MIN(1,'У8 Ввод'!$E$205-NETWORKDAYS('У8 Ввод'!$D$205,$B18)+1))/Настройки!$E$14*100)</f>
        <v>0</v>
      </c>
      <c r="GS18" s="67" t="n">
        <f aca="false">IF(OR($D18=1,MONTH($B18)&lt;&gt;MONTH(StartDate),'У8 Ввод'!$D$206="",'У8 Ввод'!$E$206="",'У8 Ввод'!$D$206&gt;$B18),0,MAX(0,MIN(1,'У8 Ввод'!$E$206-NETWORKDAYS('У8 Ввод'!$D$206,$B18)+1))/Настройки!$E$14*100)</f>
        <v>0</v>
      </c>
      <c r="GT18" s="67" t="n">
        <f aca="false">IF(OR($D18=1,MONTH($B18)&lt;&gt;MONTH(StartDate),'У8 Ввод'!$D$207="",'У8 Ввод'!$E$207="",'У8 Ввод'!$D$207&gt;$B18),0,MAX(0,MIN(1,'У8 Ввод'!$E$207-NETWORKDAYS('У8 Ввод'!$D$207,$B18)+1))/Настройки!$E$14*100)</f>
        <v>0</v>
      </c>
      <c r="GU18" s="67" t="n">
        <f aca="false">IF(OR($D18=1,MONTH($B18)&lt;&gt;MONTH(StartDate),'У8 Ввод'!$D$208="",'У8 Ввод'!$E$208="",'У8 Ввод'!$D$208&gt;$B18),0,MAX(0,MIN(1,'У8 Ввод'!$E$208-NETWORKDAYS('У8 Ввод'!$D$208,$B18)+1))/Настройки!$E$14*100)</f>
        <v>0</v>
      </c>
      <c r="GV18" s="67" t="n">
        <f aca="false">IF(OR($D18=1,MONTH($B18)&lt;&gt;MONTH(StartDate),'У8 Ввод'!$D$209="",'У8 Ввод'!$E$209="",'У8 Ввод'!$D$209&gt;$B18),0,MAX(0,MIN(1,'У8 Ввод'!$E$209-NETWORKDAYS('У8 Ввод'!$D$209,$B18)+1))/Настройки!$E$14*100)</f>
        <v>0</v>
      </c>
      <c r="GW18" s="67" t="n">
        <f aca="false">IF(OR($D18=1,MONTH($B18)&lt;&gt;MONTH(StartDate),'У8 Ввод'!$D$210="",'У8 Ввод'!$E$210="",'У8 Ввод'!$D$210&gt;$B18),0,MAX(0,MIN(1,'У8 Ввод'!$E$210-NETWORKDAYS('У8 Ввод'!$D$210,$B18)+1))/Настройки!$E$14*100)</f>
        <v>0</v>
      </c>
      <c r="GX18" s="67" t="n">
        <f aca="false">IF(OR($D18=1,MONTH($B18)&lt;&gt;MONTH(StartDate),'У8 Ввод'!$D$211="",'У8 Ввод'!$E$211="",'У8 Ввод'!$D$211&gt;$B18),0,MAX(0,MIN(1,'У8 Ввод'!$E$211-NETWORKDAYS('У8 Ввод'!$D$211,$B18)+1))/Настройки!$E$14*100)</f>
        <v>0</v>
      </c>
      <c r="GY18" s="67" t="n">
        <f aca="false">IF(OR($D18=1,MONTH($B18)&lt;&gt;MONTH(StartDate),'У8 Ввод'!$D$212="",'У8 Ввод'!$E$212="",'У8 Ввод'!$D$212&gt;$B18),0,MAX(0,MIN(1,'У8 Ввод'!$E$212-NETWORKDAYS('У8 Ввод'!$D$212,$B18)+1))/Настройки!$E$14*100)</f>
        <v>0</v>
      </c>
      <c r="GZ18" s="67" t="n">
        <f aca="false">IF(OR($D18=1,MONTH($B18)&lt;&gt;MONTH(StartDate),'У8 Ввод'!$D$213="",'У8 Ввод'!$E$213="",'У8 Ввод'!$D$213&gt;$B18),0,MAX(0,MIN(1,'У8 Ввод'!$E$213-NETWORKDAYS('У8 Ввод'!$D$213,$B18)+1))/Настройки!$E$14*100)</f>
        <v>0</v>
      </c>
      <c r="HA18" s="67" t="n">
        <f aca="false">IF(OR($D18=1,MONTH($B18)&lt;&gt;MONTH(StartDate),'У8 Ввод'!$D$214="",'У8 Ввод'!$E$214="",'У8 Ввод'!$D$214&gt;$B18),0,MAX(0,MIN(1,'У8 Ввод'!$E$214-NETWORKDAYS('У8 Ввод'!$D$214,$B18)+1))/Настройки!$E$14*100)</f>
        <v>0</v>
      </c>
      <c r="HB18" s="67" t="n">
        <f aca="false">IF(OR($D18=1,MONTH($B18)&lt;&gt;MONTH(StartDate),'У8 Ввод'!$D$215="",'У8 Ввод'!$E$215="",'У8 Ввод'!$D$215&gt;$B18),0,MAX(0,MIN(1,'У8 Ввод'!$E$215-NETWORKDAYS('У8 Ввод'!$D$215,$B18)+1))/Настройки!$E$14*100)</f>
        <v>0</v>
      </c>
      <c r="HC18" s="67" t="n">
        <f aca="false">IF(OR($D18=1,MONTH($B18)&lt;&gt;MONTH(StartDate),'У8 Ввод'!$D$216="",'У8 Ввод'!$E$216="",'У8 Ввод'!$D$216&gt;$B18),0,MAX(0,MIN(1,'У8 Ввод'!$E$216-NETWORKDAYS('У8 Ввод'!$D$216,$B18)+1))/Настройки!$E$14*100)</f>
        <v>0</v>
      </c>
      <c r="HD18" s="67" t="n">
        <f aca="false">IF(OR($D18=1,MONTH($B18)&lt;&gt;MONTH(StartDate),'У8 Ввод'!$D$217="",'У8 Ввод'!$E$217="",'У8 Ввод'!$D$217&gt;$B18),0,MAX(0,MIN(1,'У8 Ввод'!$E$217-NETWORKDAYS('У8 Ввод'!$D$217,$B18)+1))/Настройки!$E$14*100)</f>
        <v>0</v>
      </c>
      <c r="HE18" s="67" t="n">
        <f aca="false">IF(OR($D18=1,MONTH($B18)&lt;&gt;MONTH(StartDate),'У8 Ввод'!$D$218="",'У8 Ввод'!$E$218="",'У8 Ввод'!$D$218&gt;$B18),0,MAX(0,MIN(1,'У8 Ввод'!$E$218-NETWORKDAYS('У8 Ввод'!$D$218,$B18)+1))/Настройки!$E$14*100)</f>
        <v>0</v>
      </c>
      <c r="HF18" s="67" t="n">
        <f aca="false">IF(OR($D18=1,MONTH($B18)&lt;&gt;MONTH(StartDate),'У8 Ввод'!$D$219="",'У8 Ввод'!$E$219="",'У8 Ввод'!$D$219&gt;$B18),0,MAX(0,MIN(1,'У8 Ввод'!$E$219-NETWORKDAYS('У8 Ввод'!$D$219,$B18)+1))/Настройки!$E$14*100)</f>
        <v>0</v>
      </c>
      <c r="HG18" s="67" t="n">
        <f aca="false">IF(OR($D18=1,MONTH($B18)&lt;&gt;MONTH(StartDate),'У8 Ввод'!$D$220="",'У8 Ввод'!$E$220="",'У8 Ввод'!$D$220&gt;$B18),0,MAX(0,MIN(1,'У8 Ввод'!$E$220-NETWORKDAYS('У8 Ввод'!$D$220,$B18)+1))/Настройки!$E$14*100)</f>
        <v>0</v>
      </c>
      <c r="HH18" s="67" t="n">
        <f aca="false">IF(OR($D18=1,MONTH($B18)&lt;&gt;MONTH(StartDate),'У8 Ввод'!$D$221="",'У8 Ввод'!$E$221="",'У8 Ввод'!$D$221&gt;$B18),0,MAX(0,MIN(1,'У8 Ввод'!$E$221-NETWORKDAYS('У8 Ввод'!$D$221,$B18)+1))/Настройки!$E$14*100)</f>
        <v>0</v>
      </c>
      <c r="HI18" s="67" t="n">
        <f aca="false">IF(OR($D18=1,MONTH($B18)&lt;&gt;MONTH(StartDate),'У8 Ввод'!$D$222="",'У8 Ввод'!$E$222="",'У8 Ввод'!$D$222&gt;$B18),0,MAX(0,MIN(1,'У8 Ввод'!$E$222-NETWORKDAYS('У8 Ввод'!$D$222,$B18)+1))/Настройки!$E$14*100)</f>
        <v>0</v>
      </c>
      <c r="HJ18" s="67" t="n">
        <f aca="false">IF(OR($D18=1,MONTH($B18)&lt;&gt;MONTH(StartDate),'У8 Ввод'!$D$223="",'У8 Ввод'!$E$223="",'У8 Ввод'!$D$223&gt;$B18),0,MAX(0,MIN(1,'У8 Ввод'!$E$223-NETWORKDAYS('У8 Ввод'!$D$223,$B18)+1))/Настройки!$E$14*100)</f>
        <v>0</v>
      </c>
      <c r="HK18" s="67" t="n">
        <f aca="false">IF(OR($D18=1,MONTH($B18)&lt;&gt;MONTH(StartDate),'У8 Ввод'!$D$224="",'У8 Ввод'!$E$224="",'У8 Ввод'!$D$224&gt;$B18),0,MAX(0,MIN(1,'У8 Ввод'!$E$224-NETWORKDAYS('У8 Ввод'!$D$224,$B18)+1))/Настройки!$E$14*100)</f>
        <v>0</v>
      </c>
      <c r="HL18" s="67" t="n">
        <f aca="false">IF(OR($D18=1,MONTH($B18)&lt;&gt;MONTH(StartDate),'У8 Ввод'!$D$225="",'У8 Ввод'!$E$225="",'У8 Ввод'!$D$225&gt;$B18),0,MAX(0,MIN(1,'У8 Ввод'!$E$225-NETWORKDAYS('У8 Ввод'!$D$225,$B18)+1))/Настройки!$E$14*100)</f>
        <v>0</v>
      </c>
      <c r="HM18" s="67" t="n">
        <f aca="false">IF(OR($D18=1,MONTH($B18)&lt;&gt;MONTH(StartDate),'У8 Ввод'!$D$226="",'У8 Ввод'!$E$226="",'У8 Ввод'!$D$226&gt;$B18),0,MAX(0,MIN(1,'У8 Ввод'!$E$226-NETWORKDAYS('У8 Ввод'!$D$226,$B18)+1))/Настройки!$E$14*100)</f>
        <v>0</v>
      </c>
      <c r="HN18" s="67" t="n">
        <f aca="false">IF(OR($D18=1,MONTH($B18)&lt;&gt;MONTH(StartDate),'У8 Ввод'!$D$227="",'У8 Ввод'!$E$227="",'У8 Ввод'!$D$227&gt;$B18),0,MAX(0,MIN(1,'У8 Ввод'!$E$227-NETWORKDAYS('У8 Ввод'!$D$227,$B18)+1))/Настройки!$E$14*100)</f>
        <v>0</v>
      </c>
      <c r="HO18" s="67" t="n">
        <f aca="false">IF(OR($D18=1,MONTH($B18)&lt;&gt;MONTH(StartDate),'У8 Ввод'!$D$228="",'У8 Ввод'!$E$228="",'У8 Ввод'!$D$228&gt;$B18),0,MAX(0,MIN(1,'У8 Ввод'!$E$228-NETWORKDAYS('У8 Ввод'!$D$228,$B18)+1))/Настройки!$E$14*100)</f>
        <v>0</v>
      </c>
      <c r="HP18" s="67" t="n">
        <f aca="false">IF(OR($D18=1,MONTH($B18)&lt;&gt;MONTH(StartDate),'У8 Ввод'!$D$229="",'У8 Ввод'!$E$229="",'У8 Ввод'!$D$229&gt;$B18),0,MAX(0,MIN(1,'У8 Ввод'!$E$229-NETWORKDAYS('У8 Ввод'!$D$229,$B18)+1))/Настройки!$E$14*100)</f>
        <v>0</v>
      </c>
      <c r="HQ18" s="67" t="n">
        <f aca="false">IF(OR($D18=1,MONTH($B18)&lt;&gt;MONTH(StartDate),'У8 Ввод'!$D$230="",'У8 Ввод'!$E$230="",'У8 Ввод'!$D$230&gt;$B18),0,MAX(0,MIN(1,'У8 Ввод'!$E$230-NETWORKDAYS('У8 Ввод'!$D$230,$B18)+1))/Настройки!$E$14*100)</f>
        <v>0</v>
      </c>
      <c r="HR18" s="67" t="n">
        <f aca="false">IF(OR($D18=1,MONTH($B18)&lt;&gt;MONTH(StartDate),'У8 Ввод'!$D$231="",'У8 Ввод'!$E$231="",'У8 Ввод'!$D$231&gt;$B18),0,MAX(0,MIN(1,'У8 Ввод'!$E$231-NETWORKDAYS('У8 Ввод'!$D$231,$B18)+1))/Настройки!$E$14*100)</f>
        <v>0</v>
      </c>
      <c r="HS18" s="67" t="n">
        <f aca="false">IF(OR($D18=1,MONTH($B18)&lt;&gt;MONTH(StartDate),'У8 Ввод'!$D$232="",'У8 Ввод'!$E$232="",'У8 Ввод'!$D$232&gt;$B18),0,MAX(0,MIN(1,'У8 Ввод'!$E$232-NETWORKDAYS('У8 Ввод'!$D$232,$B18)+1))/Настройки!$E$14*100)</f>
        <v>0</v>
      </c>
      <c r="HT18" s="67" t="n">
        <f aca="false">IF(OR($D18=1,MONTH($B18)&lt;&gt;MONTH(StartDate),'У8 Ввод'!$D$233="",'У8 Ввод'!$E$233="",'У8 Ввод'!$D$233&gt;$B18),0,MAX(0,MIN(1,'У8 Ввод'!$E$233-NETWORKDAYS('У8 Ввод'!$D$233,$B18)+1))/Настройки!$E$14*100)</f>
        <v>0</v>
      </c>
      <c r="HU18" s="67" t="n">
        <f aca="false">IF(OR($D18=1,MONTH($B18)&lt;&gt;MONTH(StartDate),'У8 Ввод'!$D$234="",'У8 Ввод'!$E$234="",'У8 Ввод'!$D$234&gt;$B18),0,MAX(0,MIN(1,'У8 Ввод'!$E$234-NETWORKDAYS('У8 Ввод'!$D$234,$B18)+1))/Настройки!$E$14*100)</f>
        <v>0</v>
      </c>
      <c r="HV18" s="67" t="n">
        <f aca="false">IF(OR($D18=1,MONTH($B18)&lt;&gt;MONTH(StartDate),'У8 Ввод'!$D$235="",'У8 Ввод'!$E$235="",'У8 Ввод'!$D$235&gt;$B18),0,MAX(0,MIN(1,'У8 Ввод'!$E$235-NETWORKDAYS('У8 Ввод'!$D$235,$B18)+1))/Настройки!$E$14*100)</f>
        <v>0</v>
      </c>
      <c r="HW18" s="67" t="n">
        <f aca="false">IF(OR($D18=1,MONTH($B18)&lt;&gt;MONTH(StartDate),'У8 Ввод'!$D$236="",'У8 Ввод'!$E$236="",'У8 Ввод'!$D$236&gt;$B18),0,MAX(0,MIN(1,'У8 Ввод'!$E$236-NETWORKDAYS('У8 Ввод'!$D$236,$B18)+1))/Настройки!$E$14*100)</f>
        <v>0</v>
      </c>
      <c r="HX18" s="67" t="n">
        <f aca="false">IF(OR($D18=1,MONTH($B18)&lt;&gt;MONTH(StartDate),'У8 Ввод'!$D$237="",'У8 Ввод'!$E$237="",'У8 Ввод'!$D$237&gt;$B18),0,MAX(0,MIN(1,'У8 Ввод'!$E$237-NETWORKDAYS('У8 Ввод'!$D$237,$B18)+1))/Настройки!$E$14*100)</f>
        <v>0</v>
      </c>
      <c r="HY18" s="67" t="n">
        <f aca="false">IF(OR($D18=1,MONTH($B18)&lt;&gt;MONTH(StartDate),'У8 Ввод'!$D$238="",'У8 Ввод'!$E$238="",'У8 Ввод'!$D$238&gt;$B18),0,MAX(0,MIN(1,'У8 Ввод'!$E$238-NETWORKDAYS('У8 Ввод'!$D$238,$B18)+1))/Настройки!$E$14*100)</f>
        <v>0</v>
      </c>
      <c r="HZ18" s="67" t="n">
        <f aca="false">IF(OR($D18=1,MONTH($B18)&lt;&gt;MONTH(StartDate),'У8 Ввод'!$D$239="",'У8 Ввод'!$E$239="",'У8 Ввод'!$D$239&gt;$B18),0,MAX(0,MIN(1,'У8 Ввод'!$E$239-NETWORKDAYS('У8 Ввод'!$D$239,$B18)+1))/Настройки!$E$14*100)</f>
        <v>0</v>
      </c>
      <c r="IA18" s="67" t="n">
        <f aca="false">IF(OR($D18=1,MONTH($B18)&lt;&gt;MONTH(StartDate),'У8 Ввод'!$D$240="",'У8 Ввод'!$E$240="",'У8 Ввод'!$D$240&gt;$B18),0,MAX(0,MIN(1,'У8 Ввод'!$E$240-NETWORKDAYS('У8 Ввод'!$D$240,$B18)+1))/Настройки!$E$14*100)</f>
        <v>0</v>
      </c>
      <c r="IB18" s="67" t="n">
        <f aca="false">IF(OR($D18=1,MONTH($B18)&lt;&gt;MONTH(StartDate),'У8 Ввод'!$D$241="",'У8 Ввод'!$E$241="",'У8 Ввод'!$D$241&gt;$B18),0,MAX(0,MIN(1,'У8 Ввод'!$E$241-NETWORKDAYS('У8 Ввод'!$D$241,$B18)+1))/Настройки!$E$14*100)</f>
        <v>0</v>
      </c>
      <c r="IC18" s="67" t="n">
        <f aca="false">IF(OR($D18=1,MONTH($B18)&lt;&gt;MONTH(StartDate),'У8 Ввод'!$D$242="",'У8 Ввод'!$E$242="",'У8 Ввод'!$D$242&gt;$B18),0,MAX(0,MIN(1,'У8 Ввод'!$E$242-NETWORKDAYS('У8 Ввод'!$D$242,$B18)+1))/Настройки!$E$14*100)</f>
        <v>0</v>
      </c>
      <c r="ID18" s="67" t="n">
        <f aca="false">IF(OR($D18=1,MONTH($B18)&lt;&gt;MONTH(StartDate),'У8 Ввод'!$D$243="",'У8 Ввод'!$E$243="",'У8 Ввод'!$D$243&gt;$B18),0,MAX(0,MIN(1,'У8 Ввод'!$E$243-NETWORKDAYS('У8 Ввод'!$D$243,$B18)+1))/Настройки!$E$14*100)</f>
        <v>0</v>
      </c>
      <c r="IE18" s="67" t="n">
        <f aca="false">IF(OR($D18=1,MONTH($B18)&lt;&gt;MONTH(StartDate),'У8 Ввод'!$D$244="",'У8 Ввод'!$E$244="",'У8 Ввод'!$D$244&gt;$B18),0,MAX(0,MIN(1,'У8 Ввод'!$E$244-NETWORKDAYS('У8 Ввод'!$D$244,$B18)+1))/Настройки!$E$14*100)</f>
        <v>0</v>
      </c>
      <c r="IF18" s="67" t="n">
        <f aca="false">IF(OR($D18=1,MONTH($B18)&lt;&gt;MONTH(StartDate),'У8 Ввод'!$D$245="",'У8 Ввод'!$E$245="",'У8 Ввод'!$D$245&gt;$B18),0,MAX(0,MIN(1,'У8 Ввод'!$E$245-NETWORKDAYS('У8 Ввод'!$D$245,$B18)+1))/Настройки!$E$14*100)</f>
        <v>0</v>
      </c>
      <c r="IG18" s="67" t="n">
        <f aca="false">IF(OR($D18=1,MONTH($B18)&lt;&gt;MONTH(StartDate),'У8 Ввод'!$D$246="",'У8 Ввод'!$E$246="",'У8 Ввод'!$D$246&gt;$B18),0,MAX(0,MIN(1,'У8 Ввод'!$E$246-NETWORKDAYS('У8 Ввод'!$D$246,$B18)+1))/Настройки!$E$14*100)</f>
        <v>0</v>
      </c>
      <c r="IH18" s="67" t="n">
        <f aca="false">IF(OR($D18=1,MONTH($B18)&lt;&gt;MONTH(StartDate),'У8 Ввод'!$D$247="",'У8 Ввод'!$E$247="",'У8 Ввод'!$D$247&gt;$B18),0,MAX(0,MIN(1,'У8 Ввод'!$E$247-NETWORKDAYS('У8 Ввод'!$D$247,$B18)+1))/Настройки!$E$14*100)</f>
        <v>0</v>
      </c>
      <c r="II18" s="67" t="n">
        <f aca="false">IF(OR($D18=1,MONTH($B18)&lt;&gt;MONTH(StartDate),'У8 Ввод'!$D$248="",'У8 Ввод'!$E$248="",'У8 Ввод'!$D$248&gt;$B18),0,MAX(0,MIN(1,'У8 Ввод'!$E$248-NETWORKDAYS('У8 Ввод'!$D$248,$B18)+1))/Настройки!$E$14*100)</f>
        <v>0</v>
      </c>
      <c r="IJ18" s="67" t="n">
        <f aca="false">IF(OR($D18=1,MONTH($B18)&lt;&gt;MONTH(StartDate),'У8 Ввод'!$D$249="",'У8 Ввод'!$E$249="",'У8 Ввод'!$D$249&gt;$B18),0,MAX(0,MIN(1,'У8 Ввод'!$E$249-NETWORKDAYS('У8 Ввод'!$D$249,$B18)+1))/Настройки!$E$14*100)</f>
        <v>0</v>
      </c>
      <c r="IK18" s="67" t="n">
        <f aca="false">IF(OR($D18=1,MONTH($B18)&lt;&gt;MONTH(StartDate),'У8 Ввод'!$D$250="",'У8 Ввод'!$E$250="",'У8 Ввод'!$D$250&gt;$B18),0,MAX(0,MIN(1,'У8 Ввод'!$E$250-NETWORKDAYS('У8 Ввод'!$D$250,$B18)+1))/Настройки!$E$14*100)</f>
        <v>0</v>
      </c>
      <c r="IL18" s="67" t="n">
        <f aca="false">IF(OR($D18=1,MONTH($B18)&lt;&gt;MONTH(StartDate),'У8 Ввод'!$D$251="",'У8 Ввод'!$E$251="",'У8 Ввод'!$D$251&gt;$B18),0,MAX(0,MIN(1,'У8 Ввод'!$E$251-NETWORKDAYS('У8 Ввод'!$D$251,$B18)+1))/Настройки!$E$14*100)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IF(OR($D19=1,MONTH($B19)&lt;&gt;MONTH(StartDate),'У8 Ввод'!$D$12="",'У8 Ввод'!$E$12="",'У8 Ввод'!$D$12&gt;$B19),0,MAX(0,MIN(1,'У8 Ввод'!$E$12-NETWORKDAYS('У8 Ввод'!$D$12,$B19)+1))/Настройки!$E$14*100)</f>
        <v>0</v>
      </c>
      <c r="H19" s="67" t="n">
        <f aca="false">IF(OR($D19=1,MONTH($B19)&lt;&gt;MONTH(StartDate),'У8 Ввод'!$D$13="",'У8 Ввод'!$E$13="",'У8 Ввод'!$D$13&gt;$B19),0,MAX(0,MIN(1,'У8 Ввод'!$E$13-NETWORKDAYS('У8 Ввод'!$D$13,$B19)+1))/Настройки!$E$14*100)</f>
        <v>0</v>
      </c>
      <c r="I19" s="67" t="n">
        <f aca="false">IF(OR($D19=1,MONTH($B19)&lt;&gt;MONTH(StartDate),'У8 Ввод'!$D$14="",'У8 Ввод'!$E$14="",'У8 Ввод'!$D$14&gt;$B19),0,MAX(0,MIN(1,'У8 Ввод'!$E$14-NETWORKDAYS('У8 Ввод'!$D$14,$B19)+1))/Настройки!$E$14*100)</f>
        <v>0</v>
      </c>
      <c r="J19" s="67" t="n">
        <f aca="false">IF(OR($D19=1,MONTH($B19)&lt;&gt;MONTH(StartDate),'У8 Ввод'!$D$15="",'У8 Ввод'!$E$15="",'У8 Ввод'!$D$15&gt;$B19),0,MAX(0,MIN(1,'У8 Ввод'!$E$15-NETWORKDAYS('У8 Ввод'!$D$15,$B19)+1))/Настройки!$E$14*100)</f>
        <v>0</v>
      </c>
      <c r="K19" s="67" t="n">
        <f aca="false">IF(OR($D19=1,MONTH($B19)&lt;&gt;MONTH(StartDate),'У8 Ввод'!$D$16="",'У8 Ввод'!$E$16="",'У8 Ввод'!$D$16&gt;$B19),0,MAX(0,MIN(1,'У8 Ввод'!$E$16-NETWORKDAYS('У8 Ввод'!$D$16,$B19)+1))/Настройки!$E$14*100)</f>
        <v>0</v>
      </c>
      <c r="L19" s="67" t="n">
        <f aca="false">IF(OR($D19=1,MONTH($B19)&lt;&gt;MONTH(StartDate),'У8 Ввод'!$D$17="",'У8 Ввод'!$E$17="",'У8 Ввод'!$D$17&gt;$B19),0,MAX(0,MIN(1,'У8 Ввод'!$E$17-NETWORKDAYS('У8 Ввод'!$D$17,$B19)+1))/Настройки!$E$14*100)</f>
        <v>0</v>
      </c>
      <c r="M19" s="67" t="n">
        <f aca="false">IF(OR($D19=1,MONTH($B19)&lt;&gt;MONTH(StartDate),'У8 Ввод'!$D$18="",'У8 Ввод'!$E$18="",'У8 Ввод'!$D$18&gt;$B19),0,MAX(0,MIN(1,'У8 Ввод'!$E$18-NETWORKDAYS('У8 Ввод'!$D$18,$B19)+1))/Настройки!$E$14*100)</f>
        <v>0</v>
      </c>
      <c r="N19" s="67" t="n">
        <f aca="false">IF(OR($D19=1,MONTH($B19)&lt;&gt;MONTH(StartDate),'У8 Ввод'!$D$19="",'У8 Ввод'!$E$19="",'У8 Ввод'!$D$19&gt;$B19),0,MAX(0,MIN(1,'У8 Ввод'!$E$19-NETWORKDAYS('У8 Ввод'!$D$19,$B19)+1))/Настройки!$E$14*100)</f>
        <v>0</v>
      </c>
      <c r="O19" s="67" t="n">
        <f aca="false">IF(OR($D19=1,MONTH($B19)&lt;&gt;MONTH(StartDate),'У8 Ввод'!$D$20="",'У8 Ввод'!$E$20="",'У8 Ввод'!$D$20&gt;$B19),0,MAX(0,MIN(1,'У8 Ввод'!$E$20-NETWORKDAYS('У8 Ввод'!$D$20,$B19)+1))/Настройки!$E$14*100)</f>
        <v>0</v>
      </c>
      <c r="P19" s="67" t="n">
        <f aca="false">IF(OR($D19=1,MONTH($B19)&lt;&gt;MONTH(StartDate),'У8 Ввод'!$D$21="",'У8 Ввод'!$E$21="",'У8 Ввод'!$D$21&gt;$B19),0,MAX(0,MIN(1,'У8 Ввод'!$E$21-NETWORKDAYS('У8 Ввод'!$D$21,$B19)+1))/Настройки!$E$14*100)</f>
        <v>0</v>
      </c>
      <c r="Q19" s="67" t="n">
        <f aca="false">IF(OR($D19=1,MONTH($B19)&lt;&gt;MONTH(StartDate),'У8 Ввод'!$D$22="",'У8 Ввод'!$E$22="",'У8 Ввод'!$D$22&gt;$B19),0,MAX(0,MIN(1,'У8 Ввод'!$E$22-NETWORKDAYS('У8 Ввод'!$D$22,$B19)+1))/Настройки!$E$14*100)</f>
        <v>0</v>
      </c>
      <c r="R19" s="67" t="n">
        <f aca="false">IF(OR($D19=1,MONTH($B19)&lt;&gt;MONTH(StartDate),'У8 Ввод'!$D$23="",'У8 Ввод'!$E$23="",'У8 Ввод'!$D$23&gt;$B19),0,MAX(0,MIN(1,'У8 Ввод'!$E$23-NETWORKDAYS('У8 Ввод'!$D$23,$B19)+1))/Настройки!$E$14*100)</f>
        <v>0</v>
      </c>
      <c r="S19" s="67" t="n">
        <f aca="false">IF(OR($D19=1,MONTH($B19)&lt;&gt;MONTH(StartDate),'У8 Ввод'!$D$24="",'У8 Ввод'!$E$24="",'У8 Ввод'!$D$24&gt;$B19),0,MAX(0,MIN(1,'У8 Ввод'!$E$24-NETWORKDAYS('У8 Ввод'!$D$24,$B19)+1))/Настройки!$E$14*100)</f>
        <v>0</v>
      </c>
      <c r="T19" s="67" t="n">
        <f aca="false">IF(OR($D19=1,MONTH($B19)&lt;&gt;MONTH(StartDate),'У8 Ввод'!$D$25="",'У8 Ввод'!$E$25="",'У8 Ввод'!$D$25&gt;$B19),0,MAX(0,MIN(1,'У8 Ввод'!$E$25-NETWORKDAYS('У8 Ввод'!$D$25,$B19)+1))/Настройки!$E$14*100)</f>
        <v>0</v>
      </c>
      <c r="U19" s="67" t="n">
        <f aca="false">IF(OR($D19=1,MONTH($B19)&lt;&gt;MONTH(StartDate),'У8 Ввод'!$D$26="",'У8 Ввод'!$E$26="",'У8 Ввод'!$D$26&gt;$B19),0,MAX(0,MIN(1,'У8 Ввод'!$E$26-NETWORKDAYS('У8 Ввод'!$D$26,$B19)+1))/Настройки!$E$14*100)</f>
        <v>0</v>
      </c>
      <c r="V19" s="67" t="n">
        <f aca="false">IF(OR($D19=1,MONTH($B19)&lt;&gt;MONTH(StartDate),'У8 Ввод'!$D$27="",'У8 Ввод'!$E$27="",'У8 Ввод'!$D$27&gt;$B19),0,MAX(0,MIN(1,'У8 Ввод'!$E$27-NETWORKDAYS('У8 Ввод'!$D$27,$B19)+1))/Настройки!$E$14*100)</f>
        <v>0</v>
      </c>
      <c r="W19" s="67" t="n">
        <f aca="false">IF(OR($D19=1,MONTH($B19)&lt;&gt;MONTH(StartDate),'У8 Ввод'!$D$28="",'У8 Ввод'!$E$28="",'У8 Ввод'!$D$28&gt;$B19),0,MAX(0,MIN(1,'У8 Ввод'!$E$28-NETWORKDAYS('У8 Ввод'!$D$28,$B19)+1))/Настройки!$E$14*100)</f>
        <v>0</v>
      </c>
      <c r="X19" s="67" t="n">
        <f aca="false">IF(OR($D19=1,MONTH($B19)&lt;&gt;MONTH(StartDate),'У8 Ввод'!$D$29="",'У8 Ввод'!$E$29="",'У8 Ввод'!$D$29&gt;$B19),0,MAX(0,MIN(1,'У8 Ввод'!$E$29-NETWORKDAYS('У8 Ввод'!$D$29,$B19)+1))/Настройки!$E$14*100)</f>
        <v>0</v>
      </c>
      <c r="Y19" s="67" t="n">
        <f aca="false">IF(OR($D19=1,MONTH($B19)&lt;&gt;MONTH(StartDate),'У8 Ввод'!$D$30="",'У8 Ввод'!$E$30="",'У8 Ввод'!$D$30&gt;$B19),0,MAX(0,MIN(1,'У8 Ввод'!$E$30-NETWORKDAYS('У8 Ввод'!$D$30,$B19)+1))/Настройки!$E$14*100)</f>
        <v>0</v>
      </c>
      <c r="Z19" s="67" t="n">
        <f aca="false">IF(OR($D19=1,MONTH($B19)&lt;&gt;MONTH(StartDate),'У8 Ввод'!$D$31="",'У8 Ввод'!$E$31="",'У8 Ввод'!$D$31&gt;$B19),0,MAX(0,MIN(1,'У8 Ввод'!$E$31-NETWORKDAYS('У8 Ввод'!$D$31,$B19)+1))/Настройки!$E$14*100)</f>
        <v>0</v>
      </c>
      <c r="AA19" s="67" t="n">
        <f aca="false">IF(OR($D19=1,MONTH($B19)&lt;&gt;MONTH(StartDate),'У8 Ввод'!$D$32="",'У8 Ввод'!$E$32="",'У8 Ввод'!$D$32&gt;$B19),0,MAX(0,MIN(1,'У8 Ввод'!$E$32-NETWORKDAYS('У8 Ввод'!$D$32,$B19)+1))/Настройки!$E$14*100)</f>
        <v>0</v>
      </c>
      <c r="AB19" s="67" t="n">
        <f aca="false">IF(OR($D19=1,MONTH($B19)&lt;&gt;MONTH(StartDate),'У8 Ввод'!$D$33="",'У8 Ввод'!$E$33="",'У8 Ввод'!$D$33&gt;$B19),0,MAX(0,MIN(1,'У8 Ввод'!$E$33-NETWORKDAYS('У8 Ввод'!$D$33,$B19)+1))/Настройки!$E$14*100)</f>
        <v>0</v>
      </c>
      <c r="AC19" s="67" t="n">
        <f aca="false">IF(OR($D19=1,MONTH($B19)&lt;&gt;MONTH(StartDate),'У8 Ввод'!$D$34="",'У8 Ввод'!$E$34="",'У8 Ввод'!$D$34&gt;$B19),0,MAX(0,MIN(1,'У8 Ввод'!$E$34-NETWORKDAYS('У8 Ввод'!$D$34,$B19)+1))/Настройки!$E$14*100)</f>
        <v>0</v>
      </c>
      <c r="AD19" s="67" t="n">
        <f aca="false">IF(OR($D19=1,MONTH($B19)&lt;&gt;MONTH(StartDate),'У8 Ввод'!$D$35="",'У8 Ввод'!$E$35="",'У8 Ввод'!$D$35&gt;$B19),0,MAX(0,MIN(1,'У8 Ввод'!$E$35-NETWORKDAYS('У8 Ввод'!$D$35,$B19)+1))/Настройки!$E$14*100)</f>
        <v>0</v>
      </c>
      <c r="AE19" s="67" t="n">
        <f aca="false">IF(OR($D19=1,MONTH($B19)&lt;&gt;MONTH(StartDate),'У8 Ввод'!$D$36="",'У8 Ввод'!$E$36="",'У8 Ввод'!$D$36&gt;$B19),0,MAX(0,MIN(1,'У8 Ввод'!$E$36-NETWORKDAYS('У8 Ввод'!$D$36,$B19)+1))/Настройки!$E$14*100)</f>
        <v>0</v>
      </c>
      <c r="AF19" s="67" t="n">
        <f aca="false">IF(OR($D19=1,MONTH($B19)&lt;&gt;MONTH(StartDate),'У8 Ввод'!$D$37="",'У8 Ввод'!$E$37="",'У8 Ввод'!$D$37&gt;$B19),0,MAX(0,MIN(1,'У8 Ввод'!$E$37-NETWORKDAYS('У8 Ввод'!$D$37,$B19)+1))/Настройки!$E$14*100)</f>
        <v>0</v>
      </c>
      <c r="AG19" s="67" t="n">
        <f aca="false">IF(OR($D19=1,MONTH($B19)&lt;&gt;MONTH(StartDate),'У8 Ввод'!$D$38="",'У8 Ввод'!$E$38="",'У8 Ввод'!$D$38&gt;$B19),0,MAX(0,MIN(1,'У8 Ввод'!$E$38-NETWORKDAYS('У8 Ввод'!$D$38,$B19)+1))/Настройки!$E$14*100)</f>
        <v>0</v>
      </c>
      <c r="AH19" s="67" t="n">
        <f aca="false">IF(OR($D19=1,MONTH($B19)&lt;&gt;MONTH(StartDate),'У8 Ввод'!$D$39="",'У8 Ввод'!$E$39="",'У8 Ввод'!$D$39&gt;$B19),0,MAX(0,MIN(1,'У8 Ввод'!$E$39-NETWORKDAYS('У8 Ввод'!$D$39,$B19)+1))/Настройки!$E$14*100)</f>
        <v>0</v>
      </c>
      <c r="AI19" s="67" t="n">
        <f aca="false">IF(OR($D19=1,MONTH($B19)&lt;&gt;MONTH(StartDate),'У8 Ввод'!$D$40="",'У8 Ввод'!$E$40="",'У8 Ввод'!$D$40&gt;$B19),0,MAX(0,MIN(1,'У8 Ввод'!$E$40-NETWORKDAYS('У8 Ввод'!$D$40,$B19)+1))/Настройки!$E$14*100)</f>
        <v>0</v>
      </c>
      <c r="AJ19" s="67" t="n">
        <f aca="false">IF(OR($D19=1,MONTH($B19)&lt;&gt;MONTH(StartDate),'У8 Ввод'!$D$41="",'У8 Ввод'!$E$41="",'У8 Ввод'!$D$41&gt;$B19),0,MAX(0,MIN(1,'У8 Ввод'!$E$41-NETWORKDAYS('У8 Ввод'!$D$41,$B19)+1))/Настройки!$E$14*100)</f>
        <v>0</v>
      </c>
      <c r="AK19" s="67" t="n">
        <f aca="false">IF(OR($D19=1,MONTH($B19)&lt;&gt;MONTH(StartDate),'У8 Ввод'!$D$42="",'У8 Ввод'!$E$42="",'У8 Ввод'!$D$42&gt;$B19),0,MAX(0,MIN(1,'У8 Ввод'!$E$42-NETWORKDAYS('У8 Ввод'!$D$42,$B19)+1))/Настройки!$E$14*100)</f>
        <v>0</v>
      </c>
      <c r="AL19" s="67" t="n">
        <f aca="false">IF(OR($D19=1,MONTH($B19)&lt;&gt;MONTH(StartDate),'У8 Ввод'!$D$43="",'У8 Ввод'!$E$43="",'У8 Ввод'!$D$43&gt;$B19),0,MAX(0,MIN(1,'У8 Ввод'!$E$43-NETWORKDAYS('У8 Ввод'!$D$43,$B19)+1))/Настройки!$E$14*100)</f>
        <v>0</v>
      </c>
      <c r="AM19" s="67" t="n">
        <f aca="false">IF(OR($D19=1,MONTH($B19)&lt;&gt;MONTH(StartDate),'У8 Ввод'!$D$44="",'У8 Ввод'!$E$44="",'У8 Ввод'!$D$44&gt;$B19),0,MAX(0,MIN(1,'У8 Ввод'!$E$44-NETWORKDAYS('У8 Ввод'!$D$44,$B19)+1))/Настройки!$E$14*100)</f>
        <v>0</v>
      </c>
      <c r="AN19" s="67" t="n">
        <f aca="false">IF(OR($D19=1,MONTH($B19)&lt;&gt;MONTH(StartDate),'У8 Ввод'!$D$45="",'У8 Ввод'!$E$45="",'У8 Ввод'!$D$45&gt;$B19),0,MAX(0,MIN(1,'У8 Ввод'!$E$45-NETWORKDAYS('У8 Ввод'!$D$45,$B19)+1))/Настройки!$E$14*100)</f>
        <v>0</v>
      </c>
      <c r="AO19" s="67" t="n">
        <f aca="false">IF(OR($D19=1,MONTH($B19)&lt;&gt;MONTH(StartDate),'У8 Ввод'!$D$46="",'У8 Ввод'!$E$46="",'У8 Ввод'!$D$46&gt;$B19),0,MAX(0,MIN(1,'У8 Ввод'!$E$46-NETWORKDAYS('У8 Ввод'!$D$46,$B19)+1))/Настройки!$E$14*100)</f>
        <v>0</v>
      </c>
      <c r="AP19" s="67" t="n">
        <f aca="false">IF(OR($D19=1,MONTH($B19)&lt;&gt;MONTH(StartDate),'У8 Ввод'!$D$47="",'У8 Ввод'!$E$47="",'У8 Ввод'!$D$47&gt;$B19),0,MAX(0,MIN(1,'У8 Ввод'!$E$47-NETWORKDAYS('У8 Ввод'!$D$47,$B19)+1))/Настройки!$E$14*100)</f>
        <v>0</v>
      </c>
      <c r="AQ19" s="67" t="n">
        <f aca="false">IF(OR($D19=1,MONTH($B19)&lt;&gt;MONTH(StartDate),'У8 Ввод'!$D$48="",'У8 Ввод'!$E$48="",'У8 Ввод'!$D$48&gt;$B19),0,MAX(0,MIN(1,'У8 Ввод'!$E$48-NETWORKDAYS('У8 Ввод'!$D$48,$B19)+1))/Настройки!$E$14*100)</f>
        <v>0</v>
      </c>
      <c r="AR19" s="67" t="n">
        <f aca="false">IF(OR($D19=1,MONTH($B19)&lt;&gt;MONTH(StartDate),'У8 Ввод'!$D$49="",'У8 Ввод'!$E$49="",'У8 Ввод'!$D$49&gt;$B19),0,MAX(0,MIN(1,'У8 Ввод'!$E$49-NETWORKDAYS('У8 Ввод'!$D$49,$B19)+1))/Настройки!$E$14*100)</f>
        <v>0</v>
      </c>
      <c r="AS19" s="67" t="n">
        <f aca="false">IF(OR($D19=1,MONTH($B19)&lt;&gt;MONTH(StartDate),'У8 Ввод'!$D$50="",'У8 Ввод'!$E$50="",'У8 Ввод'!$D$50&gt;$B19),0,MAX(0,MIN(1,'У8 Ввод'!$E$50-NETWORKDAYS('У8 Ввод'!$D$50,$B19)+1))/Настройки!$E$14*100)</f>
        <v>0</v>
      </c>
      <c r="AT19" s="67" t="n">
        <f aca="false">IF(OR($D19=1,MONTH($B19)&lt;&gt;MONTH(StartDate),'У8 Ввод'!$D$51="",'У8 Ввод'!$E$51="",'У8 Ввод'!$D$51&gt;$B19),0,MAX(0,MIN(1,'У8 Ввод'!$E$51-NETWORKDAYS('У8 Ввод'!$D$51,$B19)+1))/Настройки!$E$14*100)</f>
        <v>0</v>
      </c>
      <c r="AU19" s="67" t="n">
        <f aca="false">IF(OR($D19=1,MONTH($B19)&lt;&gt;MONTH(StartDate),'У8 Ввод'!$D$52="",'У8 Ввод'!$E$52="",'У8 Ввод'!$D$52&gt;$B19),0,MAX(0,MIN(1,'У8 Ввод'!$E$52-NETWORKDAYS('У8 Ввод'!$D$52,$B19)+1))/Настройки!$E$14*100)</f>
        <v>0</v>
      </c>
      <c r="AV19" s="67" t="n">
        <f aca="false">IF(OR($D19=1,MONTH($B19)&lt;&gt;MONTH(StartDate),'У8 Ввод'!$D$53="",'У8 Ввод'!$E$53="",'У8 Ввод'!$D$53&gt;$B19),0,MAX(0,MIN(1,'У8 Ввод'!$E$53-NETWORKDAYS('У8 Ввод'!$D$53,$B19)+1))/Настройки!$E$14*100)</f>
        <v>0</v>
      </c>
      <c r="AW19" s="67" t="n">
        <f aca="false">IF(OR($D19=1,MONTH($B19)&lt;&gt;MONTH(StartDate),'У8 Ввод'!$D$54="",'У8 Ввод'!$E$54="",'У8 Ввод'!$D$54&gt;$B19),0,MAX(0,MIN(1,'У8 Ввод'!$E$54-NETWORKDAYS('У8 Ввод'!$D$54,$B19)+1))/Настройки!$E$14*100)</f>
        <v>0</v>
      </c>
      <c r="AX19" s="67" t="n">
        <f aca="false">IF(OR($D19=1,MONTH($B19)&lt;&gt;MONTH(StartDate),'У8 Ввод'!$D$55="",'У8 Ввод'!$E$55="",'У8 Ввод'!$D$55&gt;$B19),0,MAX(0,MIN(1,'У8 Ввод'!$E$55-NETWORKDAYS('У8 Ввод'!$D$55,$B19)+1))/Настройки!$E$14*100)</f>
        <v>0</v>
      </c>
      <c r="AY19" s="67" t="n">
        <f aca="false">IF(OR($D19=1,MONTH($B19)&lt;&gt;MONTH(StartDate),'У8 Ввод'!$D$56="",'У8 Ввод'!$E$56="",'У8 Ввод'!$D$56&gt;$B19),0,MAX(0,MIN(1,'У8 Ввод'!$E$56-NETWORKDAYS('У8 Ввод'!$D$56,$B19)+1))/Настройки!$E$14*100)</f>
        <v>0</v>
      </c>
      <c r="AZ19" s="67" t="n">
        <f aca="false">IF(OR($D19=1,MONTH($B19)&lt;&gt;MONTH(StartDate),'У8 Ввод'!$D$57="",'У8 Ввод'!$E$57="",'У8 Ввод'!$D$57&gt;$B19),0,MAX(0,MIN(1,'У8 Ввод'!$E$57-NETWORKDAYS('У8 Ввод'!$D$57,$B19)+1))/Настройки!$E$14*100)</f>
        <v>0</v>
      </c>
      <c r="BA19" s="67" t="n">
        <f aca="false">IF(OR($D19=1,MONTH($B19)&lt;&gt;MONTH(StartDate),'У8 Ввод'!$D$58="",'У8 Ввод'!$E$58="",'У8 Ввод'!$D$58&gt;$B19),0,MAX(0,MIN(1,'У8 Ввод'!$E$58-NETWORKDAYS('У8 Ввод'!$D$58,$B19)+1))/Настройки!$E$14*100)</f>
        <v>0</v>
      </c>
      <c r="BB19" s="67" t="n">
        <f aca="false">IF(OR($D19=1,MONTH($B19)&lt;&gt;MONTH(StartDate),'У8 Ввод'!$D$59="",'У8 Ввод'!$E$59="",'У8 Ввод'!$D$59&gt;$B19),0,MAX(0,MIN(1,'У8 Ввод'!$E$59-NETWORKDAYS('У8 Ввод'!$D$59,$B19)+1))/Настройки!$E$14*100)</f>
        <v>0</v>
      </c>
      <c r="BC19" s="67" t="n">
        <f aca="false">IF(OR($D19=1,MONTH($B19)&lt;&gt;MONTH(StartDate),'У8 Ввод'!$D$60="",'У8 Ввод'!$E$60="",'У8 Ввод'!$D$60&gt;$B19),0,MAX(0,MIN(1,'У8 Ввод'!$E$60-NETWORKDAYS('У8 Ввод'!$D$60,$B19)+1))/Настройки!$E$14*100)</f>
        <v>0</v>
      </c>
      <c r="BD19" s="67" t="n">
        <f aca="false">IF(OR($D19=1,MONTH($B19)&lt;&gt;MONTH(StartDate),'У8 Ввод'!$D$61="",'У8 Ввод'!$E$61="",'У8 Ввод'!$D$61&gt;$B19),0,MAX(0,MIN(1,'У8 Ввод'!$E$61-NETWORKDAYS('У8 Ввод'!$D$61,$B19)+1))/Настройки!$E$14*100)</f>
        <v>0</v>
      </c>
      <c r="BE19" s="67" t="n">
        <f aca="false">IF(OR($D19=1,MONTH($B19)&lt;&gt;MONTH(StartDate),'У8 Ввод'!$D$62="",'У8 Ввод'!$E$62="",'У8 Ввод'!$D$62&gt;$B19),0,MAX(0,MIN(1,'У8 Ввод'!$E$62-NETWORKDAYS('У8 Ввод'!$D$62,$B19)+1))/Настройки!$E$14*100)</f>
        <v>0</v>
      </c>
      <c r="BF19" s="67" t="n">
        <f aca="false">IF(OR($D19=1,MONTH($B19)&lt;&gt;MONTH(StartDate),'У8 Ввод'!$D$63="",'У8 Ввод'!$E$63="",'У8 Ввод'!$D$63&gt;$B19),0,MAX(0,MIN(1,'У8 Ввод'!$E$63-NETWORKDAYS('У8 Ввод'!$D$63,$B19)+1))/Настройки!$E$14*100)</f>
        <v>0</v>
      </c>
      <c r="BG19" s="67" t="n">
        <f aca="false">IF(OR($D19=1,MONTH($B19)&lt;&gt;MONTH(StartDate),'У8 Ввод'!$D$64="",'У8 Ввод'!$E$64="",'У8 Ввод'!$D$64&gt;$B19),0,MAX(0,MIN(1,'У8 Ввод'!$E$64-NETWORKDAYS('У8 Ввод'!$D$64,$B19)+1))/Настройки!$E$14*100)</f>
        <v>0</v>
      </c>
      <c r="BH19" s="67" t="n">
        <f aca="false">IF(OR($D19=1,MONTH($B19)&lt;&gt;MONTH(StartDate),'У8 Ввод'!$D$65="",'У8 Ввод'!$E$65="",'У8 Ввод'!$D$65&gt;$B19),0,MAX(0,MIN(1,'У8 Ввод'!$E$65-NETWORKDAYS('У8 Ввод'!$D$65,$B19)+1))/Настройки!$E$14*100)</f>
        <v>0</v>
      </c>
      <c r="BI19" s="67" t="n">
        <f aca="false">IF(OR($D19=1,MONTH($B19)&lt;&gt;MONTH(StartDate),'У8 Ввод'!$D$66="",'У8 Ввод'!$E$66="",'У8 Ввод'!$D$66&gt;$B19),0,MAX(0,MIN(1,'У8 Ввод'!$E$66-NETWORKDAYS('У8 Ввод'!$D$66,$B19)+1))/Настройки!$E$14*100)</f>
        <v>0</v>
      </c>
      <c r="BJ19" s="67" t="n">
        <f aca="false">IF(OR($D19=1,MONTH($B19)&lt;&gt;MONTH(StartDate),'У8 Ввод'!$D$67="",'У8 Ввод'!$E$67="",'У8 Ввод'!$D$67&gt;$B19),0,MAX(0,MIN(1,'У8 Ввод'!$E$67-NETWORKDAYS('У8 Ввод'!$D$67,$B19)+1))/Настройки!$E$14*100)</f>
        <v>0</v>
      </c>
      <c r="BK19" s="67" t="n">
        <f aca="false">IF(OR($D19=1,MONTH($B19)&lt;&gt;MONTH(StartDate),'У8 Ввод'!$D$68="",'У8 Ввод'!$E$68="",'У8 Ввод'!$D$68&gt;$B19),0,MAX(0,MIN(1,'У8 Ввод'!$E$68-NETWORKDAYS('У8 Ввод'!$D$68,$B19)+1))/Настройки!$E$14*100)</f>
        <v>0</v>
      </c>
      <c r="BL19" s="67" t="n">
        <f aca="false">IF(OR($D19=1,MONTH($B19)&lt;&gt;MONTH(StartDate),'У8 Ввод'!$D$69="",'У8 Ввод'!$E$69="",'У8 Ввод'!$D$69&gt;$B19),0,MAX(0,MIN(1,'У8 Ввод'!$E$69-NETWORKDAYS('У8 Ввод'!$D$69,$B19)+1))/Настройки!$E$14*100)</f>
        <v>0</v>
      </c>
      <c r="BM19" s="67" t="n">
        <f aca="false">IF(OR($D19=1,MONTH($B19)&lt;&gt;MONTH(StartDate),'У8 Ввод'!$D$70="",'У8 Ввод'!$E$70="",'У8 Ввод'!$D$70&gt;$B19),0,MAX(0,MIN(1,'У8 Ввод'!$E$70-NETWORKDAYS('У8 Ввод'!$D$70,$B19)+1))/Настройки!$E$14*100)</f>
        <v>0</v>
      </c>
      <c r="BN19" s="67" t="n">
        <f aca="false">IF(OR($D19=1,MONTH($B19)&lt;&gt;MONTH(StartDate),'У8 Ввод'!$D$71="",'У8 Ввод'!$E$71="",'У8 Ввод'!$D$71&gt;$B19),0,MAX(0,MIN(1,'У8 Ввод'!$E$71-NETWORKDAYS('У8 Ввод'!$D$71,$B19)+1))/Настройки!$E$14*100)</f>
        <v>0</v>
      </c>
      <c r="BO19" s="67" t="n">
        <f aca="false">IF(OR($D19=1,MONTH($B19)&lt;&gt;MONTH(StartDate),'У8 Ввод'!$D$72="",'У8 Ввод'!$E$72="",'У8 Ввод'!$D$72&gt;$B19),0,MAX(0,MIN(1,'У8 Ввод'!$E$72-NETWORKDAYS('У8 Ввод'!$D$72,$B19)+1))/Настройки!$E$14*100)</f>
        <v>0</v>
      </c>
      <c r="BP19" s="67" t="n">
        <f aca="false">IF(OR($D19=1,MONTH($B19)&lt;&gt;MONTH(StartDate),'У8 Ввод'!$D$73="",'У8 Ввод'!$E$73="",'У8 Ввод'!$D$73&gt;$B19),0,MAX(0,MIN(1,'У8 Ввод'!$E$73-NETWORKDAYS('У8 Ввод'!$D$73,$B19)+1))/Настройки!$E$14*100)</f>
        <v>0</v>
      </c>
      <c r="BQ19" s="67" t="n">
        <f aca="false">IF(OR($D19=1,MONTH($B19)&lt;&gt;MONTH(StartDate),'У8 Ввод'!$D$74="",'У8 Ввод'!$E$74="",'У8 Ввод'!$D$74&gt;$B19),0,MAX(0,MIN(1,'У8 Ввод'!$E$74-NETWORKDAYS('У8 Ввод'!$D$74,$B19)+1))/Настройки!$E$14*100)</f>
        <v>0</v>
      </c>
      <c r="BR19" s="67" t="n">
        <f aca="false">IF(OR($D19=1,MONTH($B19)&lt;&gt;MONTH(StartDate),'У8 Ввод'!$D$75="",'У8 Ввод'!$E$75="",'У8 Ввод'!$D$75&gt;$B19),0,MAX(0,MIN(1,'У8 Ввод'!$E$75-NETWORKDAYS('У8 Ввод'!$D$75,$B19)+1))/Настройки!$E$14*100)</f>
        <v>0</v>
      </c>
      <c r="BS19" s="67" t="n">
        <f aca="false">IF(OR($D19=1,MONTH($B19)&lt;&gt;MONTH(StartDate),'У8 Ввод'!$D$76="",'У8 Ввод'!$E$76="",'У8 Ввод'!$D$76&gt;$B19),0,MAX(0,MIN(1,'У8 Ввод'!$E$76-NETWORKDAYS('У8 Ввод'!$D$76,$B19)+1))/Настройки!$E$14*100)</f>
        <v>0</v>
      </c>
      <c r="BT19" s="67" t="n">
        <f aca="false">IF(OR($D19=1,MONTH($B19)&lt;&gt;MONTH(StartDate),'У8 Ввод'!$D$77="",'У8 Ввод'!$E$77="",'У8 Ввод'!$D$77&gt;$B19),0,MAX(0,MIN(1,'У8 Ввод'!$E$77-NETWORKDAYS('У8 Ввод'!$D$77,$B19)+1))/Настройки!$E$14*100)</f>
        <v>0</v>
      </c>
      <c r="BU19" s="67" t="n">
        <f aca="false">IF(OR($D19=1,MONTH($B19)&lt;&gt;MONTH(StartDate),'У8 Ввод'!$D$78="",'У8 Ввод'!$E$78="",'У8 Ввод'!$D$78&gt;$B19),0,MAX(0,MIN(1,'У8 Ввод'!$E$78-NETWORKDAYS('У8 Ввод'!$D$78,$B19)+1))/Настройки!$E$14*100)</f>
        <v>0</v>
      </c>
      <c r="BV19" s="67" t="n">
        <f aca="false">IF(OR($D19=1,MONTH($B19)&lt;&gt;MONTH(StartDate),'У8 Ввод'!$D$79="",'У8 Ввод'!$E$79="",'У8 Ввод'!$D$79&gt;$B19),0,MAX(0,MIN(1,'У8 Ввод'!$E$79-NETWORKDAYS('У8 Ввод'!$D$79,$B19)+1))/Настройки!$E$14*100)</f>
        <v>0</v>
      </c>
      <c r="BW19" s="67" t="n">
        <f aca="false">IF(OR($D19=1,MONTH($B19)&lt;&gt;MONTH(StartDate),'У8 Ввод'!$D$80="",'У8 Ввод'!$E$80="",'У8 Ввод'!$D$80&gt;$B19),0,MAX(0,MIN(1,'У8 Ввод'!$E$80-NETWORKDAYS('У8 Ввод'!$D$80,$B19)+1))/Настройки!$E$14*100)</f>
        <v>0</v>
      </c>
      <c r="BX19" s="67" t="n">
        <f aca="false">IF(OR($D19=1,MONTH($B19)&lt;&gt;MONTH(StartDate),'У8 Ввод'!$D$81="",'У8 Ввод'!$E$81="",'У8 Ввод'!$D$81&gt;$B19),0,MAX(0,MIN(1,'У8 Ввод'!$E$81-NETWORKDAYS('У8 Ввод'!$D$81,$B19)+1))/Настройки!$E$14*100)</f>
        <v>0</v>
      </c>
      <c r="BY19" s="67" t="n">
        <f aca="false">IF(OR($D19=1,MONTH($B19)&lt;&gt;MONTH(StartDate),'У8 Ввод'!$D$82="",'У8 Ввод'!$E$82="",'У8 Ввод'!$D$82&gt;$B19),0,MAX(0,MIN(1,'У8 Ввод'!$E$82-NETWORKDAYS('У8 Ввод'!$D$82,$B19)+1))/Настройки!$E$14*100)</f>
        <v>0</v>
      </c>
      <c r="BZ19" s="67" t="n">
        <f aca="false">IF(OR($D19=1,MONTH($B19)&lt;&gt;MONTH(StartDate),'У8 Ввод'!$D$83="",'У8 Ввод'!$E$83="",'У8 Ввод'!$D$83&gt;$B19),0,MAX(0,MIN(1,'У8 Ввод'!$E$83-NETWORKDAYS('У8 Ввод'!$D$83,$B19)+1))/Настройки!$E$14*100)</f>
        <v>0</v>
      </c>
      <c r="CA19" s="67" t="n">
        <f aca="false">IF(OR($D19=1,MONTH($B19)&lt;&gt;MONTH(StartDate),'У8 Ввод'!$D$84="",'У8 Ввод'!$E$84="",'У8 Ввод'!$D$84&gt;$B19),0,MAX(0,MIN(1,'У8 Ввод'!$E$84-NETWORKDAYS('У8 Ввод'!$D$84,$B19)+1))/Настройки!$E$14*100)</f>
        <v>0</v>
      </c>
      <c r="CB19" s="67" t="n">
        <f aca="false">IF(OR($D19=1,MONTH($B19)&lt;&gt;MONTH(StartDate),'У8 Ввод'!$D$85="",'У8 Ввод'!$E$85="",'У8 Ввод'!$D$85&gt;$B19),0,MAX(0,MIN(1,'У8 Ввод'!$E$85-NETWORKDAYS('У8 Ввод'!$D$85,$B19)+1))/Настройки!$E$14*100)</f>
        <v>0</v>
      </c>
      <c r="CC19" s="67" t="n">
        <f aca="false">IF(OR($D19=1,MONTH($B19)&lt;&gt;MONTH(StartDate),'У8 Ввод'!$D$86="",'У8 Ввод'!$E$86="",'У8 Ввод'!$D$86&gt;$B19),0,MAX(0,MIN(1,'У8 Ввод'!$E$86-NETWORKDAYS('У8 Ввод'!$D$86,$B19)+1))/Настройки!$E$14*100)</f>
        <v>0</v>
      </c>
      <c r="CD19" s="67" t="n">
        <f aca="false">IF(OR($D19=1,MONTH($B19)&lt;&gt;MONTH(StartDate),'У8 Ввод'!$D$87="",'У8 Ввод'!$E$87="",'У8 Ввод'!$D$87&gt;$B19),0,MAX(0,MIN(1,'У8 Ввод'!$E$87-NETWORKDAYS('У8 Ввод'!$D$87,$B19)+1))/Настройки!$E$14*100)</f>
        <v>0</v>
      </c>
      <c r="CE19" s="67" t="n">
        <f aca="false">IF(OR($D19=1,MONTH($B19)&lt;&gt;MONTH(StartDate),'У8 Ввод'!$D$88="",'У8 Ввод'!$E$88="",'У8 Ввод'!$D$88&gt;$B19),0,MAX(0,MIN(1,'У8 Ввод'!$E$88-NETWORKDAYS('У8 Ввод'!$D$88,$B19)+1))/Настройки!$E$14*100)</f>
        <v>0</v>
      </c>
      <c r="CF19" s="67" t="n">
        <f aca="false">IF(OR($D19=1,MONTH($B19)&lt;&gt;MONTH(StartDate),'У8 Ввод'!$D$89="",'У8 Ввод'!$E$89="",'У8 Ввод'!$D$89&gt;$B19),0,MAX(0,MIN(1,'У8 Ввод'!$E$89-NETWORKDAYS('У8 Ввод'!$D$89,$B19)+1))/Настройки!$E$14*100)</f>
        <v>0</v>
      </c>
      <c r="CG19" s="67" t="n">
        <f aca="false">IF(OR($D19=1,MONTH($B19)&lt;&gt;MONTH(StartDate),'У8 Ввод'!$D$90="",'У8 Ввод'!$E$90="",'У8 Ввод'!$D$90&gt;$B19),0,MAX(0,MIN(1,'У8 Ввод'!$E$90-NETWORKDAYS('У8 Ввод'!$D$90,$B19)+1))/Настройки!$E$14*100)</f>
        <v>0</v>
      </c>
      <c r="CH19" s="67" t="n">
        <f aca="false">IF(OR($D19=1,MONTH($B19)&lt;&gt;MONTH(StartDate),'У8 Ввод'!$D$91="",'У8 Ввод'!$E$91="",'У8 Ввод'!$D$91&gt;$B19),0,MAX(0,MIN(1,'У8 Ввод'!$E$91-NETWORKDAYS('У8 Ввод'!$D$91,$B19)+1))/Настройки!$E$14*100)</f>
        <v>0</v>
      </c>
      <c r="CI19" s="67" t="n">
        <f aca="false">IF(OR($D19=1,MONTH($B19)&lt;&gt;MONTH(StartDate),'У8 Ввод'!$D$92="",'У8 Ввод'!$E$92="",'У8 Ввод'!$D$92&gt;$B19),0,MAX(0,MIN(1,'У8 Ввод'!$E$92-NETWORKDAYS('У8 Ввод'!$D$92,$B19)+1))/Настройки!$E$14*100)</f>
        <v>0</v>
      </c>
      <c r="CJ19" s="67" t="n">
        <f aca="false">IF(OR($D19=1,MONTH($B19)&lt;&gt;MONTH(StartDate),'У8 Ввод'!$D$93="",'У8 Ввод'!$E$93="",'У8 Ввод'!$D$93&gt;$B19),0,MAX(0,MIN(1,'У8 Ввод'!$E$93-NETWORKDAYS('У8 Ввод'!$D$93,$B19)+1))/Настройки!$E$14*100)</f>
        <v>0</v>
      </c>
      <c r="CK19" s="67" t="n">
        <f aca="false">IF(OR($D19=1,MONTH($B19)&lt;&gt;MONTH(StartDate),'У8 Ввод'!$D$94="",'У8 Ввод'!$E$94="",'У8 Ввод'!$D$94&gt;$B19),0,MAX(0,MIN(1,'У8 Ввод'!$E$94-NETWORKDAYS('У8 Ввод'!$D$94,$B19)+1))/Настройки!$E$14*100)</f>
        <v>0</v>
      </c>
      <c r="CL19" s="67" t="n">
        <f aca="false">IF(OR($D19=1,MONTH($B19)&lt;&gt;MONTH(StartDate),'У8 Ввод'!$D$95="",'У8 Ввод'!$E$95="",'У8 Ввод'!$D$95&gt;$B19),0,MAX(0,MIN(1,'У8 Ввод'!$E$95-NETWORKDAYS('У8 Ввод'!$D$95,$B19)+1))/Настройки!$E$14*100)</f>
        <v>0</v>
      </c>
      <c r="CM19" s="67" t="n">
        <f aca="false">IF(OR($D19=1,MONTH($B19)&lt;&gt;MONTH(StartDate),'У8 Ввод'!$D$96="",'У8 Ввод'!$E$96="",'У8 Ввод'!$D$96&gt;$B19),0,MAX(0,MIN(1,'У8 Ввод'!$E$96-NETWORKDAYS('У8 Ввод'!$D$96,$B19)+1))/Настройки!$E$14*100)</f>
        <v>0</v>
      </c>
      <c r="CN19" s="67" t="n">
        <f aca="false">IF(OR($D19=1,MONTH($B19)&lt;&gt;MONTH(StartDate),'У8 Ввод'!$D$97="",'У8 Ввод'!$E$97="",'У8 Ввод'!$D$97&gt;$B19),0,MAX(0,MIN(1,'У8 Ввод'!$E$97-NETWORKDAYS('У8 Ввод'!$D$97,$B19)+1))/Настройки!$E$14*100)</f>
        <v>0</v>
      </c>
      <c r="CO19" s="67" t="n">
        <f aca="false">IF(OR($D19=1,MONTH($B19)&lt;&gt;MONTH(StartDate),'У8 Ввод'!$D$98="",'У8 Ввод'!$E$98="",'У8 Ввод'!$D$98&gt;$B19),0,MAX(0,MIN(1,'У8 Ввод'!$E$98-NETWORKDAYS('У8 Ввод'!$D$98,$B19)+1))/Настройки!$E$14*100)</f>
        <v>0</v>
      </c>
      <c r="CP19" s="67" t="n">
        <f aca="false">IF(OR($D19=1,MONTH($B19)&lt;&gt;MONTH(StartDate),'У8 Ввод'!$D$99="",'У8 Ввод'!$E$99="",'У8 Ввод'!$D$99&gt;$B19),0,MAX(0,MIN(1,'У8 Ввод'!$E$99-NETWORKDAYS('У8 Ввод'!$D$99,$B19)+1))/Настройки!$E$14*100)</f>
        <v>0</v>
      </c>
      <c r="CQ19" s="67" t="n">
        <f aca="false">IF(OR($D19=1,MONTH($B19)&lt;&gt;MONTH(StartDate),'У8 Ввод'!$D$100="",'У8 Ввод'!$E$100="",'У8 Ввод'!$D$100&gt;$B19),0,MAX(0,MIN(1,'У8 Ввод'!$E$100-NETWORKDAYS('У8 Ввод'!$D$100,$B19)+1))/Настройки!$E$14*100)</f>
        <v>0</v>
      </c>
      <c r="CR19" s="67" t="n">
        <f aca="false">IF(OR($D19=1,MONTH($B19)&lt;&gt;MONTH(StartDate),'У8 Ввод'!$D$101="",'У8 Ввод'!$E$101="",'У8 Ввод'!$D$101&gt;$B19),0,MAX(0,MIN(1,'У8 Ввод'!$E$101-NETWORKDAYS('У8 Ввод'!$D$101,$B19)+1))/Настройки!$E$14*100)</f>
        <v>0</v>
      </c>
      <c r="CS19" s="67" t="n">
        <f aca="false">IF(OR($D19=1,MONTH($B19)&lt;&gt;MONTH(StartDate),'У8 Ввод'!$D$102="",'У8 Ввод'!$E$102="",'У8 Ввод'!$D$102&gt;$B19),0,MAX(0,MIN(1,'У8 Ввод'!$E$102-NETWORKDAYS('У8 Ввод'!$D$102,$B19)+1))/Настройки!$E$14*100)</f>
        <v>0</v>
      </c>
      <c r="CT19" s="67" t="n">
        <f aca="false">IF(OR($D19=1,MONTH($B19)&lt;&gt;MONTH(StartDate),'У8 Ввод'!$D$103="",'У8 Ввод'!$E$103="",'У8 Ввод'!$D$103&gt;$B19),0,MAX(0,MIN(1,'У8 Ввод'!$E$103-NETWORKDAYS('У8 Ввод'!$D$103,$B19)+1))/Настройки!$E$14*100)</f>
        <v>0</v>
      </c>
      <c r="CU19" s="67" t="n">
        <f aca="false">IF(OR($D19=1,MONTH($B19)&lt;&gt;MONTH(StartDate),'У8 Ввод'!$D$104="",'У8 Ввод'!$E$104="",'У8 Ввод'!$D$104&gt;$B19),0,MAX(0,MIN(1,'У8 Ввод'!$E$104-NETWORKDAYS('У8 Ввод'!$D$104,$B19)+1))/Настройки!$E$14*100)</f>
        <v>0</v>
      </c>
      <c r="CV19" s="67" t="n">
        <f aca="false">IF(OR($D19=1,MONTH($B19)&lt;&gt;MONTH(StartDate),'У8 Ввод'!$D$105="",'У8 Ввод'!$E$105="",'У8 Ввод'!$D$105&gt;$B19),0,MAX(0,MIN(1,'У8 Ввод'!$E$105-NETWORKDAYS('У8 Ввод'!$D$105,$B19)+1))/Настройки!$E$14*100)</f>
        <v>0</v>
      </c>
      <c r="CW19" s="67" t="n">
        <f aca="false">IF(OR($D19=1,MONTH($B19)&lt;&gt;MONTH(StartDate),'У8 Ввод'!$D$106="",'У8 Ввод'!$E$106="",'У8 Ввод'!$D$106&gt;$B19),0,MAX(0,MIN(1,'У8 Ввод'!$E$106-NETWORKDAYS('У8 Ввод'!$D$106,$B19)+1))/Настройки!$E$14*100)</f>
        <v>0</v>
      </c>
      <c r="CX19" s="67" t="n">
        <f aca="false">IF(OR($D19=1,MONTH($B19)&lt;&gt;MONTH(StartDate),'У8 Ввод'!$D$107="",'У8 Ввод'!$E$107="",'У8 Ввод'!$D$107&gt;$B19),0,MAX(0,MIN(1,'У8 Ввод'!$E$107-NETWORKDAYS('У8 Ввод'!$D$107,$B19)+1))/Настройки!$E$14*100)</f>
        <v>0</v>
      </c>
      <c r="CY19" s="67" t="n">
        <f aca="false">IF(OR($D19=1,MONTH($B19)&lt;&gt;MONTH(StartDate),'У8 Ввод'!$D$108="",'У8 Ввод'!$E$108="",'У8 Ввод'!$D$108&gt;$B19),0,MAX(0,MIN(1,'У8 Ввод'!$E$108-NETWORKDAYS('У8 Ввод'!$D$108,$B19)+1))/Настройки!$E$14*100)</f>
        <v>0</v>
      </c>
      <c r="CZ19" s="67" t="n">
        <f aca="false">IF(OR($D19=1,MONTH($B19)&lt;&gt;MONTH(StartDate),'У8 Ввод'!$D$109="",'У8 Ввод'!$E$109="",'У8 Ввод'!$D$109&gt;$B19),0,MAX(0,MIN(1,'У8 Ввод'!$E$109-NETWORKDAYS('У8 Ввод'!$D$109,$B19)+1))/Настройки!$E$14*100)</f>
        <v>0</v>
      </c>
      <c r="DA19" s="67" t="n">
        <f aca="false">IF(OR($D19=1,MONTH($B19)&lt;&gt;MONTH(StartDate),'У8 Ввод'!$D$110="",'У8 Ввод'!$E$110="",'У8 Ввод'!$D$110&gt;$B19),0,MAX(0,MIN(1,'У8 Ввод'!$E$110-NETWORKDAYS('У8 Ввод'!$D$110,$B19)+1))/Настройки!$E$14*100)</f>
        <v>0</v>
      </c>
      <c r="DB19" s="67" t="n">
        <f aca="false">IF(OR($D19=1,MONTH($B19)&lt;&gt;MONTH(StartDate),'У8 Ввод'!$D$111="",'У8 Ввод'!$E$111="",'У8 Ввод'!$D$111&gt;$B19),0,MAX(0,MIN(1,'У8 Ввод'!$E$111-NETWORKDAYS('У8 Ввод'!$D$111,$B19)+1))/Настройки!$E$14*100)</f>
        <v>0</v>
      </c>
      <c r="DC19" s="67" t="n">
        <f aca="false">IF(OR($D19=1,MONTH($B19)&lt;&gt;MONTH(StartDate),'У8 Ввод'!$D$112="",'У8 Ввод'!$E$112="",'У8 Ввод'!$D$112&gt;$B19),0,MAX(0,MIN(1,'У8 Ввод'!$E$112-NETWORKDAYS('У8 Ввод'!$D$112,$B19)+1))/Настройки!$E$14*100)</f>
        <v>0</v>
      </c>
      <c r="DD19" s="67" t="n">
        <f aca="false">IF(OR($D19=1,MONTH($B19)&lt;&gt;MONTH(StartDate),'У8 Ввод'!$D$113="",'У8 Ввод'!$E$113="",'У8 Ввод'!$D$113&gt;$B19),0,MAX(0,MIN(1,'У8 Ввод'!$E$113-NETWORKDAYS('У8 Ввод'!$D$113,$B19)+1))/Настройки!$E$14*100)</f>
        <v>0</v>
      </c>
      <c r="DE19" s="67" t="n">
        <f aca="false">IF(OR($D19=1,MONTH($B19)&lt;&gt;MONTH(StartDate),'У8 Ввод'!$D$114="",'У8 Ввод'!$E$114="",'У8 Ввод'!$D$114&gt;$B19),0,MAX(0,MIN(1,'У8 Ввод'!$E$114-NETWORKDAYS('У8 Ввод'!$D$114,$B19)+1))/Настройки!$E$14*100)</f>
        <v>0</v>
      </c>
      <c r="DF19" s="67" t="n">
        <f aca="false">IF(OR($D19=1,MONTH($B19)&lt;&gt;MONTH(StartDate),'У8 Ввод'!$D$115="",'У8 Ввод'!$E$115="",'У8 Ввод'!$D$115&gt;$B19),0,MAX(0,MIN(1,'У8 Ввод'!$E$115-NETWORKDAYS('У8 Ввод'!$D$115,$B19)+1))/Настройки!$E$14*100)</f>
        <v>0</v>
      </c>
      <c r="DG19" s="67" t="n">
        <f aca="false">IF(OR($D19=1,MONTH($B19)&lt;&gt;MONTH(StartDate),'У8 Ввод'!$D$116="",'У8 Ввод'!$E$116="",'У8 Ввод'!$D$116&gt;$B19),0,MAX(0,MIN(1,'У8 Ввод'!$E$116-NETWORKDAYS('У8 Ввод'!$D$116,$B19)+1))/Настройки!$E$14*100)</f>
        <v>0</v>
      </c>
      <c r="DH19" s="67" t="n">
        <f aca="false">IF(OR($D19=1,MONTH($B19)&lt;&gt;MONTH(StartDate),'У8 Ввод'!$D$117="",'У8 Ввод'!$E$117="",'У8 Ввод'!$D$117&gt;$B19),0,MAX(0,MIN(1,'У8 Ввод'!$E$117-NETWORKDAYS('У8 Ввод'!$D$117,$B19)+1))/Настройки!$E$14*100)</f>
        <v>0</v>
      </c>
      <c r="DI19" s="67" t="n">
        <f aca="false">IF(OR($D19=1,MONTH($B19)&lt;&gt;MONTH(StartDate),'У8 Ввод'!$D$118="",'У8 Ввод'!$E$118="",'У8 Ввод'!$D$118&gt;$B19),0,MAX(0,MIN(1,'У8 Ввод'!$E$118-NETWORKDAYS('У8 Ввод'!$D$118,$B19)+1))/Настройки!$E$14*100)</f>
        <v>0</v>
      </c>
      <c r="DJ19" s="67" t="n">
        <f aca="false">IF(OR($D19=1,MONTH($B19)&lt;&gt;MONTH(StartDate),'У8 Ввод'!$D$119="",'У8 Ввод'!$E$119="",'У8 Ввод'!$D$119&gt;$B19),0,MAX(0,MIN(1,'У8 Ввод'!$E$119-NETWORKDAYS('У8 Ввод'!$D$119,$B19)+1))/Настройки!$E$14*100)</f>
        <v>0</v>
      </c>
      <c r="DK19" s="67" t="n">
        <f aca="false">IF(OR($D19=1,MONTH($B19)&lt;&gt;MONTH(StartDate),'У8 Ввод'!$D$120="",'У8 Ввод'!$E$120="",'У8 Ввод'!$D$120&gt;$B19),0,MAX(0,MIN(1,'У8 Ввод'!$E$120-NETWORKDAYS('У8 Ввод'!$D$120,$B19)+1))/Настройки!$E$14*100)</f>
        <v>0</v>
      </c>
      <c r="DL19" s="67" t="n">
        <f aca="false">IF(OR($D19=1,MONTH($B19)&lt;&gt;MONTH(StartDate),'У8 Ввод'!$D$121="",'У8 Ввод'!$E$121="",'У8 Ввод'!$D$121&gt;$B19),0,MAX(0,MIN(1,'У8 Ввод'!$E$121-NETWORKDAYS('У8 Ввод'!$D$121,$B19)+1))/Настройки!$E$14*100)</f>
        <v>0</v>
      </c>
      <c r="DM19" s="67" t="n">
        <f aca="false">IF(OR($D19=1,MONTH($B19)&lt;&gt;MONTH(StartDate),'У8 Ввод'!$D$122="",'У8 Ввод'!$E$122="",'У8 Ввод'!$D$122&gt;$B19),0,MAX(0,MIN(1,'У8 Ввод'!$E$122-NETWORKDAYS('У8 Ввод'!$D$122,$B19)+1))/Настройки!$E$14*100)</f>
        <v>0</v>
      </c>
      <c r="DN19" s="67" t="n">
        <f aca="false">IF(OR($D19=1,MONTH($B19)&lt;&gt;MONTH(StartDate),'У8 Ввод'!$D$123="",'У8 Ввод'!$E$123="",'У8 Ввод'!$D$123&gt;$B19),0,MAX(0,MIN(1,'У8 Ввод'!$E$123-NETWORKDAYS('У8 Ввод'!$D$123,$B19)+1))/Настройки!$E$14*100)</f>
        <v>0</v>
      </c>
      <c r="DO19" s="67" t="n">
        <f aca="false">IF(OR($D19=1,MONTH($B19)&lt;&gt;MONTH(StartDate),'У8 Ввод'!$D$124="",'У8 Ввод'!$E$124="",'У8 Ввод'!$D$124&gt;$B19),0,MAX(0,MIN(1,'У8 Ввод'!$E$124-NETWORKDAYS('У8 Ввод'!$D$124,$B19)+1))/Настройки!$E$14*100)</f>
        <v>0</v>
      </c>
      <c r="DP19" s="67" t="n">
        <f aca="false">IF(OR($D19=1,MONTH($B19)&lt;&gt;MONTH(StartDate),'У8 Ввод'!$D$125="",'У8 Ввод'!$E$125="",'У8 Ввод'!$D$125&gt;$B19),0,MAX(0,MIN(1,'У8 Ввод'!$E$125-NETWORKDAYS('У8 Ввод'!$D$125,$B19)+1))/Настройки!$E$14*100)</f>
        <v>0</v>
      </c>
      <c r="DQ19" s="67" t="n">
        <f aca="false">IF(OR($D19=1,MONTH($B19)&lt;&gt;MONTH(StartDate),'У8 Ввод'!$D$126="",'У8 Ввод'!$E$126="",'У8 Ввод'!$D$126&gt;$B19),0,MAX(0,MIN(1,'У8 Ввод'!$E$126-NETWORKDAYS('У8 Ввод'!$D$126,$B19)+1))/Настройки!$E$14*100)</f>
        <v>0</v>
      </c>
      <c r="DR19" s="67" t="n">
        <f aca="false">IF(OR($D19=1,MONTH($B19)&lt;&gt;MONTH(StartDate),'У8 Ввод'!$D$127="",'У8 Ввод'!$E$127="",'У8 Ввод'!$D$127&gt;$B19),0,MAX(0,MIN(1,'У8 Ввод'!$E$127-NETWORKDAYS('У8 Ввод'!$D$127,$B19)+1))/Настройки!$E$14*100)</f>
        <v>0</v>
      </c>
      <c r="DS19" s="67" t="n">
        <f aca="false">IF(OR($D19=1,MONTH($B19)&lt;&gt;MONTH(StartDate),'У8 Ввод'!$D$128="",'У8 Ввод'!$E$128="",'У8 Ввод'!$D$128&gt;$B19),0,MAX(0,MIN(1,'У8 Ввод'!$E$128-NETWORKDAYS('У8 Ввод'!$D$128,$B19)+1))/Настройки!$E$14*100)</f>
        <v>0</v>
      </c>
      <c r="DT19" s="67" t="n">
        <f aca="false">IF(OR($D19=1,MONTH($B19)&lt;&gt;MONTH(StartDate),'У8 Ввод'!$D$129="",'У8 Ввод'!$E$129="",'У8 Ввод'!$D$129&gt;$B19),0,MAX(0,MIN(1,'У8 Ввод'!$E$129-NETWORKDAYS('У8 Ввод'!$D$129,$B19)+1))/Настройки!$E$14*100)</f>
        <v>0</v>
      </c>
      <c r="DU19" s="67" t="n">
        <f aca="false">IF(OR($D19=1,MONTH($B19)&lt;&gt;MONTH(StartDate),'У8 Ввод'!$D$130="",'У8 Ввод'!$E$130="",'У8 Ввод'!$D$130&gt;$B19),0,MAX(0,MIN(1,'У8 Ввод'!$E$130-NETWORKDAYS('У8 Ввод'!$D$130,$B19)+1))/Настройки!$E$14*100)</f>
        <v>0</v>
      </c>
      <c r="DV19" s="67" t="n">
        <f aca="false">IF(OR($D19=1,MONTH($B19)&lt;&gt;MONTH(StartDate),'У8 Ввод'!$D$131="",'У8 Ввод'!$E$131="",'У8 Ввод'!$D$131&gt;$B19),0,MAX(0,MIN(1,'У8 Ввод'!$E$131-NETWORKDAYS('У8 Ввод'!$D$131,$B19)+1))/Настройки!$E$14*100)</f>
        <v>0</v>
      </c>
      <c r="DW19" s="67" t="n">
        <f aca="false">IF(OR($D19=1,MONTH($B19)&lt;&gt;MONTH(StartDate),'У8 Ввод'!$D$132="",'У8 Ввод'!$E$132="",'У8 Ввод'!$D$132&gt;$B19),0,MAX(0,MIN(1,'У8 Ввод'!$E$132-NETWORKDAYS('У8 Ввод'!$D$132,$B19)+1))/Настройки!$E$14*100)</f>
        <v>0</v>
      </c>
      <c r="DX19" s="67" t="n">
        <f aca="false">IF(OR($D19=1,MONTH($B19)&lt;&gt;MONTH(StartDate),'У8 Ввод'!$D$133="",'У8 Ввод'!$E$133="",'У8 Ввод'!$D$133&gt;$B19),0,MAX(0,MIN(1,'У8 Ввод'!$E$133-NETWORKDAYS('У8 Ввод'!$D$133,$B19)+1))/Настройки!$E$14*100)</f>
        <v>0</v>
      </c>
      <c r="DY19" s="67" t="n">
        <f aca="false">IF(OR($D19=1,MONTH($B19)&lt;&gt;MONTH(StartDate),'У8 Ввод'!$D$134="",'У8 Ввод'!$E$134="",'У8 Ввод'!$D$134&gt;$B19),0,MAX(0,MIN(1,'У8 Ввод'!$E$134-NETWORKDAYS('У8 Ввод'!$D$134,$B19)+1))/Настройки!$E$14*100)</f>
        <v>0</v>
      </c>
      <c r="DZ19" s="67" t="n">
        <f aca="false">IF(OR($D19=1,MONTH($B19)&lt;&gt;MONTH(StartDate),'У8 Ввод'!$D$135="",'У8 Ввод'!$E$135="",'У8 Ввод'!$D$135&gt;$B19),0,MAX(0,MIN(1,'У8 Ввод'!$E$135-NETWORKDAYS('У8 Ввод'!$D$135,$B19)+1))/Настройки!$E$14*100)</f>
        <v>0</v>
      </c>
      <c r="EA19" s="67" t="n">
        <f aca="false">IF(OR($D19=1,MONTH($B19)&lt;&gt;MONTH(StartDate),'У8 Ввод'!$D$136="",'У8 Ввод'!$E$136="",'У8 Ввод'!$D$136&gt;$B19),0,MAX(0,MIN(1,'У8 Ввод'!$E$136-NETWORKDAYS('У8 Ввод'!$D$136,$B19)+1))/Настройки!$E$14*100)</f>
        <v>0</v>
      </c>
      <c r="EB19" s="67" t="n">
        <f aca="false">IF(OR($D19=1,MONTH($B19)&lt;&gt;MONTH(StartDate),'У8 Ввод'!$D$137="",'У8 Ввод'!$E$137="",'У8 Ввод'!$D$137&gt;$B19),0,MAX(0,MIN(1,'У8 Ввод'!$E$137-NETWORKDAYS('У8 Ввод'!$D$137,$B19)+1))/Настройки!$E$14*100)</f>
        <v>0</v>
      </c>
      <c r="EC19" s="67" t="n">
        <f aca="false">IF(OR($D19=1,MONTH($B19)&lt;&gt;MONTH(StartDate),'У8 Ввод'!$D$138="",'У8 Ввод'!$E$138="",'У8 Ввод'!$D$138&gt;$B19),0,MAX(0,MIN(1,'У8 Ввод'!$E$138-NETWORKDAYS('У8 Ввод'!$D$138,$B19)+1))/Настройки!$E$14*100)</f>
        <v>0</v>
      </c>
      <c r="ED19" s="67" t="n">
        <f aca="false">IF(OR($D19=1,MONTH($B19)&lt;&gt;MONTH(StartDate),'У8 Ввод'!$D$139="",'У8 Ввод'!$E$139="",'У8 Ввод'!$D$139&gt;$B19),0,MAX(0,MIN(1,'У8 Ввод'!$E$139-NETWORKDAYS('У8 Ввод'!$D$139,$B19)+1))/Настройки!$E$14*100)</f>
        <v>0</v>
      </c>
      <c r="EE19" s="67" t="n">
        <f aca="false">IF(OR($D19=1,MONTH($B19)&lt;&gt;MONTH(StartDate),'У8 Ввод'!$D$140="",'У8 Ввод'!$E$140="",'У8 Ввод'!$D$140&gt;$B19),0,MAX(0,MIN(1,'У8 Ввод'!$E$140-NETWORKDAYS('У8 Ввод'!$D$140,$B19)+1))/Настройки!$E$14*100)</f>
        <v>0</v>
      </c>
      <c r="EF19" s="67" t="n">
        <f aca="false">IF(OR($D19=1,MONTH($B19)&lt;&gt;MONTH(StartDate),'У8 Ввод'!$D$141="",'У8 Ввод'!$E$141="",'У8 Ввод'!$D$141&gt;$B19),0,MAX(0,MIN(1,'У8 Ввод'!$E$141-NETWORKDAYS('У8 Ввод'!$D$141,$B19)+1))/Настройки!$E$14*100)</f>
        <v>0</v>
      </c>
      <c r="EG19" s="67" t="n">
        <f aca="false">IF(OR($D19=1,MONTH($B19)&lt;&gt;MONTH(StartDate),'У8 Ввод'!$D$142="",'У8 Ввод'!$E$142="",'У8 Ввод'!$D$142&gt;$B19),0,MAX(0,MIN(1,'У8 Ввод'!$E$142-NETWORKDAYS('У8 Ввод'!$D$142,$B19)+1))/Настройки!$E$14*100)</f>
        <v>0</v>
      </c>
      <c r="EH19" s="67" t="n">
        <f aca="false">IF(OR($D19=1,MONTH($B19)&lt;&gt;MONTH(StartDate),'У8 Ввод'!$D$143="",'У8 Ввод'!$E$143="",'У8 Ввод'!$D$143&gt;$B19),0,MAX(0,MIN(1,'У8 Ввод'!$E$143-NETWORKDAYS('У8 Ввод'!$D$143,$B19)+1))/Настройки!$E$14*100)</f>
        <v>0</v>
      </c>
      <c r="EI19" s="67" t="n">
        <f aca="false">IF(OR($D19=1,MONTH($B19)&lt;&gt;MONTH(StartDate),'У8 Ввод'!$D$144="",'У8 Ввод'!$E$144="",'У8 Ввод'!$D$144&gt;$B19),0,MAX(0,MIN(1,'У8 Ввод'!$E$144-NETWORKDAYS('У8 Ввод'!$D$144,$B19)+1))/Настройки!$E$14*100)</f>
        <v>0</v>
      </c>
      <c r="EJ19" s="67" t="n">
        <f aca="false">IF(OR($D19=1,MONTH($B19)&lt;&gt;MONTH(StartDate),'У8 Ввод'!$D$145="",'У8 Ввод'!$E$145="",'У8 Ввод'!$D$145&gt;$B19),0,MAX(0,MIN(1,'У8 Ввод'!$E$145-NETWORKDAYS('У8 Ввод'!$D$145,$B19)+1))/Настройки!$E$14*100)</f>
        <v>0</v>
      </c>
      <c r="EK19" s="67" t="n">
        <f aca="false">IF(OR($D19=1,MONTH($B19)&lt;&gt;MONTH(StartDate),'У8 Ввод'!$D$146="",'У8 Ввод'!$E$146="",'У8 Ввод'!$D$146&gt;$B19),0,MAX(0,MIN(1,'У8 Ввод'!$E$146-NETWORKDAYS('У8 Ввод'!$D$146,$B19)+1))/Настройки!$E$14*100)</f>
        <v>0</v>
      </c>
      <c r="EL19" s="67" t="n">
        <f aca="false">IF(OR($D19=1,MONTH($B19)&lt;&gt;MONTH(StartDate),'У8 Ввод'!$D$147="",'У8 Ввод'!$E$147="",'У8 Ввод'!$D$147&gt;$B19),0,MAX(0,MIN(1,'У8 Ввод'!$E$147-NETWORKDAYS('У8 Ввод'!$D$147,$B19)+1))/Настройки!$E$14*100)</f>
        <v>0</v>
      </c>
      <c r="EM19" s="67" t="n">
        <f aca="false">IF(OR($D19=1,MONTH($B19)&lt;&gt;MONTH(StartDate),'У8 Ввод'!$D$148="",'У8 Ввод'!$E$148="",'У8 Ввод'!$D$148&gt;$B19),0,MAX(0,MIN(1,'У8 Ввод'!$E$148-NETWORKDAYS('У8 Ввод'!$D$148,$B19)+1))/Настройки!$E$14*100)</f>
        <v>0</v>
      </c>
      <c r="EN19" s="67" t="n">
        <f aca="false">IF(OR($D19=1,MONTH($B19)&lt;&gt;MONTH(StartDate),'У8 Ввод'!$D$149="",'У8 Ввод'!$E$149="",'У8 Ввод'!$D$149&gt;$B19),0,MAX(0,MIN(1,'У8 Ввод'!$E$149-NETWORKDAYS('У8 Ввод'!$D$149,$B19)+1))/Настройки!$E$14*100)</f>
        <v>0</v>
      </c>
      <c r="EO19" s="67" t="n">
        <f aca="false">IF(OR($D19=1,MONTH($B19)&lt;&gt;MONTH(StartDate),'У8 Ввод'!$D$150="",'У8 Ввод'!$E$150="",'У8 Ввод'!$D$150&gt;$B19),0,MAX(0,MIN(1,'У8 Ввод'!$E$150-NETWORKDAYS('У8 Ввод'!$D$150,$B19)+1))/Настройки!$E$14*100)</f>
        <v>0</v>
      </c>
      <c r="EP19" s="67" t="n">
        <f aca="false">IF(OR($D19=1,MONTH($B19)&lt;&gt;MONTH(StartDate),'У8 Ввод'!$D$151="",'У8 Ввод'!$E$151="",'У8 Ввод'!$D$151&gt;$B19),0,MAX(0,MIN(1,'У8 Ввод'!$E$151-NETWORKDAYS('У8 Ввод'!$D$151,$B19)+1))/Настройки!$E$14*100)</f>
        <v>0</v>
      </c>
      <c r="EQ19" s="67" t="n">
        <f aca="false">IF(OR($D19=1,MONTH($B19)&lt;&gt;MONTH(StartDate),'У8 Ввод'!$D$152="",'У8 Ввод'!$E$152="",'У8 Ввод'!$D$152&gt;$B19),0,MAX(0,MIN(1,'У8 Ввод'!$E$152-NETWORKDAYS('У8 Ввод'!$D$152,$B19)+1))/Настройки!$E$14*100)</f>
        <v>0</v>
      </c>
      <c r="ER19" s="67" t="n">
        <f aca="false">IF(OR($D19=1,MONTH($B19)&lt;&gt;MONTH(StartDate),'У8 Ввод'!$D$153="",'У8 Ввод'!$E$153="",'У8 Ввод'!$D$153&gt;$B19),0,MAX(0,MIN(1,'У8 Ввод'!$E$153-NETWORKDAYS('У8 Ввод'!$D$153,$B19)+1))/Настройки!$E$14*100)</f>
        <v>0</v>
      </c>
      <c r="ES19" s="67" t="n">
        <f aca="false">IF(OR($D19=1,MONTH($B19)&lt;&gt;MONTH(StartDate),'У8 Ввод'!$D$154="",'У8 Ввод'!$E$154="",'У8 Ввод'!$D$154&gt;$B19),0,MAX(0,MIN(1,'У8 Ввод'!$E$154-NETWORKDAYS('У8 Ввод'!$D$154,$B19)+1))/Настройки!$E$14*100)</f>
        <v>0</v>
      </c>
      <c r="ET19" s="67" t="n">
        <f aca="false">IF(OR($D19=1,MONTH($B19)&lt;&gt;MONTH(StartDate),'У8 Ввод'!$D$155="",'У8 Ввод'!$E$155="",'У8 Ввод'!$D$155&gt;$B19),0,MAX(0,MIN(1,'У8 Ввод'!$E$155-NETWORKDAYS('У8 Ввод'!$D$155,$B19)+1))/Настройки!$E$14*100)</f>
        <v>0</v>
      </c>
      <c r="EU19" s="67" t="n">
        <f aca="false">IF(OR($D19=1,MONTH($B19)&lt;&gt;MONTH(StartDate),'У8 Ввод'!$D$156="",'У8 Ввод'!$E$156="",'У8 Ввод'!$D$156&gt;$B19),0,MAX(0,MIN(1,'У8 Ввод'!$E$156-NETWORKDAYS('У8 Ввод'!$D$156,$B19)+1))/Настройки!$E$14*100)</f>
        <v>0</v>
      </c>
      <c r="EV19" s="67" t="n">
        <f aca="false">IF(OR($D19=1,MONTH($B19)&lt;&gt;MONTH(StartDate),'У8 Ввод'!$D$157="",'У8 Ввод'!$E$157="",'У8 Ввод'!$D$157&gt;$B19),0,MAX(0,MIN(1,'У8 Ввод'!$E$157-NETWORKDAYS('У8 Ввод'!$D$157,$B19)+1))/Настройки!$E$14*100)</f>
        <v>0</v>
      </c>
      <c r="EW19" s="67" t="n">
        <f aca="false">IF(OR($D19=1,MONTH($B19)&lt;&gt;MONTH(StartDate),'У8 Ввод'!$D$158="",'У8 Ввод'!$E$158="",'У8 Ввод'!$D$158&gt;$B19),0,MAX(0,MIN(1,'У8 Ввод'!$E$158-NETWORKDAYS('У8 Ввод'!$D$158,$B19)+1))/Настройки!$E$14*100)</f>
        <v>0</v>
      </c>
      <c r="EX19" s="67" t="n">
        <f aca="false">IF(OR($D19=1,MONTH($B19)&lt;&gt;MONTH(StartDate),'У8 Ввод'!$D$159="",'У8 Ввод'!$E$159="",'У8 Ввод'!$D$159&gt;$B19),0,MAX(0,MIN(1,'У8 Ввод'!$E$159-NETWORKDAYS('У8 Ввод'!$D$159,$B19)+1))/Настройки!$E$14*100)</f>
        <v>0</v>
      </c>
      <c r="EY19" s="67" t="n">
        <f aca="false">IF(OR($D19=1,MONTH($B19)&lt;&gt;MONTH(StartDate),'У8 Ввод'!$D$160="",'У8 Ввод'!$E$160="",'У8 Ввод'!$D$160&gt;$B19),0,MAX(0,MIN(1,'У8 Ввод'!$E$160-NETWORKDAYS('У8 Ввод'!$D$160,$B19)+1))/Настройки!$E$14*100)</f>
        <v>0</v>
      </c>
      <c r="EZ19" s="67" t="n">
        <f aca="false">IF(OR($D19=1,MONTH($B19)&lt;&gt;MONTH(StartDate),'У8 Ввод'!$D$161="",'У8 Ввод'!$E$161="",'У8 Ввод'!$D$161&gt;$B19),0,MAX(0,MIN(1,'У8 Ввод'!$E$161-NETWORKDAYS('У8 Ввод'!$D$161,$B19)+1))/Настройки!$E$14*100)</f>
        <v>0</v>
      </c>
      <c r="FA19" s="67" t="n">
        <f aca="false">IF(OR($D19=1,MONTH($B19)&lt;&gt;MONTH(StartDate),'У8 Ввод'!$D$162="",'У8 Ввод'!$E$162="",'У8 Ввод'!$D$162&gt;$B19),0,MAX(0,MIN(1,'У8 Ввод'!$E$162-NETWORKDAYS('У8 Ввод'!$D$162,$B19)+1))/Настройки!$E$14*100)</f>
        <v>0</v>
      </c>
      <c r="FB19" s="67" t="n">
        <f aca="false">IF(OR($D19=1,MONTH($B19)&lt;&gt;MONTH(StartDate),'У8 Ввод'!$D$163="",'У8 Ввод'!$E$163="",'У8 Ввод'!$D$163&gt;$B19),0,MAX(0,MIN(1,'У8 Ввод'!$E$163-NETWORKDAYS('У8 Ввод'!$D$163,$B19)+1))/Настройки!$E$14*100)</f>
        <v>0</v>
      </c>
      <c r="FC19" s="67" t="n">
        <f aca="false">IF(OR($D19=1,MONTH($B19)&lt;&gt;MONTH(StartDate),'У8 Ввод'!$D$164="",'У8 Ввод'!$E$164="",'У8 Ввод'!$D$164&gt;$B19),0,MAX(0,MIN(1,'У8 Ввод'!$E$164-NETWORKDAYS('У8 Ввод'!$D$164,$B19)+1))/Настройки!$E$14*100)</f>
        <v>0</v>
      </c>
      <c r="FD19" s="67" t="n">
        <f aca="false">IF(OR($D19=1,MONTH($B19)&lt;&gt;MONTH(StartDate),'У8 Ввод'!$D$165="",'У8 Ввод'!$E$165="",'У8 Ввод'!$D$165&gt;$B19),0,MAX(0,MIN(1,'У8 Ввод'!$E$165-NETWORKDAYS('У8 Ввод'!$D$165,$B19)+1))/Настройки!$E$14*100)</f>
        <v>0</v>
      </c>
      <c r="FE19" s="67" t="n">
        <f aca="false">IF(OR($D19=1,MONTH($B19)&lt;&gt;MONTH(StartDate),'У8 Ввод'!$D$166="",'У8 Ввод'!$E$166="",'У8 Ввод'!$D$166&gt;$B19),0,MAX(0,MIN(1,'У8 Ввод'!$E$166-NETWORKDAYS('У8 Ввод'!$D$166,$B19)+1))/Настройки!$E$14*100)</f>
        <v>0</v>
      </c>
      <c r="FF19" s="67" t="n">
        <f aca="false">IF(OR($D19=1,MONTH($B19)&lt;&gt;MONTH(StartDate),'У8 Ввод'!$D$167="",'У8 Ввод'!$E$167="",'У8 Ввод'!$D$167&gt;$B19),0,MAX(0,MIN(1,'У8 Ввод'!$E$167-NETWORKDAYS('У8 Ввод'!$D$167,$B19)+1))/Настройки!$E$14*100)</f>
        <v>0</v>
      </c>
      <c r="FG19" s="67" t="n">
        <f aca="false">IF(OR($D19=1,MONTH($B19)&lt;&gt;MONTH(StartDate),'У8 Ввод'!$D$168="",'У8 Ввод'!$E$168="",'У8 Ввод'!$D$168&gt;$B19),0,MAX(0,MIN(1,'У8 Ввод'!$E$168-NETWORKDAYS('У8 Ввод'!$D$168,$B19)+1))/Настройки!$E$14*100)</f>
        <v>0</v>
      </c>
      <c r="FH19" s="67" t="n">
        <f aca="false">IF(OR($D19=1,MONTH($B19)&lt;&gt;MONTH(StartDate),'У8 Ввод'!$D$169="",'У8 Ввод'!$E$169="",'У8 Ввод'!$D$169&gt;$B19),0,MAX(0,MIN(1,'У8 Ввод'!$E$169-NETWORKDAYS('У8 Ввод'!$D$169,$B19)+1))/Настройки!$E$14*100)</f>
        <v>0</v>
      </c>
      <c r="FI19" s="67" t="n">
        <f aca="false">IF(OR($D19=1,MONTH($B19)&lt;&gt;MONTH(StartDate),'У8 Ввод'!$D$170="",'У8 Ввод'!$E$170="",'У8 Ввод'!$D$170&gt;$B19),0,MAX(0,MIN(1,'У8 Ввод'!$E$170-NETWORKDAYS('У8 Ввод'!$D$170,$B19)+1))/Настройки!$E$14*100)</f>
        <v>0</v>
      </c>
      <c r="FJ19" s="67" t="n">
        <f aca="false">IF(OR($D19=1,MONTH($B19)&lt;&gt;MONTH(StartDate),'У8 Ввод'!$D$171="",'У8 Ввод'!$E$171="",'У8 Ввод'!$D$171&gt;$B19),0,MAX(0,MIN(1,'У8 Ввод'!$E$171-NETWORKDAYS('У8 Ввод'!$D$171,$B19)+1))/Настройки!$E$14*100)</f>
        <v>0</v>
      </c>
      <c r="FK19" s="67" t="n">
        <f aca="false">IF(OR($D19=1,MONTH($B19)&lt;&gt;MONTH(StartDate),'У8 Ввод'!$D$172="",'У8 Ввод'!$E$172="",'У8 Ввод'!$D$172&gt;$B19),0,MAX(0,MIN(1,'У8 Ввод'!$E$172-NETWORKDAYS('У8 Ввод'!$D$172,$B19)+1))/Настройки!$E$14*100)</f>
        <v>0</v>
      </c>
      <c r="FL19" s="67" t="n">
        <f aca="false">IF(OR($D19=1,MONTH($B19)&lt;&gt;MONTH(StartDate),'У8 Ввод'!$D$173="",'У8 Ввод'!$E$173="",'У8 Ввод'!$D$173&gt;$B19),0,MAX(0,MIN(1,'У8 Ввод'!$E$173-NETWORKDAYS('У8 Ввод'!$D$173,$B19)+1))/Настройки!$E$14*100)</f>
        <v>0</v>
      </c>
      <c r="FM19" s="67" t="n">
        <f aca="false">IF(OR($D19=1,MONTH($B19)&lt;&gt;MONTH(StartDate),'У8 Ввод'!$D$174="",'У8 Ввод'!$E$174="",'У8 Ввод'!$D$174&gt;$B19),0,MAX(0,MIN(1,'У8 Ввод'!$E$174-NETWORKDAYS('У8 Ввод'!$D$174,$B19)+1))/Настройки!$E$14*100)</f>
        <v>0</v>
      </c>
      <c r="FN19" s="67" t="n">
        <f aca="false">IF(OR($D19=1,MONTH($B19)&lt;&gt;MONTH(StartDate),'У8 Ввод'!$D$175="",'У8 Ввод'!$E$175="",'У8 Ввод'!$D$175&gt;$B19),0,MAX(0,MIN(1,'У8 Ввод'!$E$175-NETWORKDAYS('У8 Ввод'!$D$175,$B19)+1))/Настройки!$E$14*100)</f>
        <v>0</v>
      </c>
      <c r="FO19" s="67" t="n">
        <f aca="false">IF(OR($D19=1,MONTH($B19)&lt;&gt;MONTH(StartDate),'У8 Ввод'!$D$176="",'У8 Ввод'!$E$176="",'У8 Ввод'!$D$176&gt;$B19),0,MAX(0,MIN(1,'У8 Ввод'!$E$176-NETWORKDAYS('У8 Ввод'!$D$176,$B19)+1))/Настройки!$E$14*100)</f>
        <v>0</v>
      </c>
      <c r="FP19" s="67" t="n">
        <f aca="false">IF(OR($D19=1,MONTH($B19)&lt;&gt;MONTH(StartDate),'У8 Ввод'!$D$177="",'У8 Ввод'!$E$177="",'У8 Ввод'!$D$177&gt;$B19),0,MAX(0,MIN(1,'У8 Ввод'!$E$177-NETWORKDAYS('У8 Ввод'!$D$177,$B19)+1))/Настройки!$E$14*100)</f>
        <v>0</v>
      </c>
      <c r="FQ19" s="67" t="n">
        <f aca="false">IF(OR($D19=1,MONTH($B19)&lt;&gt;MONTH(StartDate),'У8 Ввод'!$D$178="",'У8 Ввод'!$E$178="",'У8 Ввод'!$D$178&gt;$B19),0,MAX(0,MIN(1,'У8 Ввод'!$E$178-NETWORKDAYS('У8 Ввод'!$D$178,$B19)+1))/Настройки!$E$14*100)</f>
        <v>0</v>
      </c>
      <c r="FR19" s="67" t="n">
        <f aca="false">IF(OR($D19=1,MONTH($B19)&lt;&gt;MONTH(StartDate),'У8 Ввод'!$D$179="",'У8 Ввод'!$E$179="",'У8 Ввод'!$D$179&gt;$B19),0,MAX(0,MIN(1,'У8 Ввод'!$E$179-NETWORKDAYS('У8 Ввод'!$D$179,$B19)+1))/Настройки!$E$14*100)</f>
        <v>0</v>
      </c>
      <c r="FS19" s="67" t="n">
        <f aca="false">IF(OR($D19=1,MONTH($B19)&lt;&gt;MONTH(StartDate),'У8 Ввод'!$D$180="",'У8 Ввод'!$E$180="",'У8 Ввод'!$D$180&gt;$B19),0,MAX(0,MIN(1,'У8 Ввод'!$E$180-NETWORKDAYS('У8 Ввод'!$D$180,$B19)+1))/Настройки!$E$14*100)</f>
        <v>0</v>
      </c>
      <c r="FT19" s="67" t="n">
        <f aca="false">IF(OR($D19=1,MONTH($B19)&lt;&gt;MONTH(StartDate),'У8 Ввод'!$D$181="",'У8 Ввод'!$E$181="",'У8 Ввод'!$D$181&gt;$B19),0,MAX(0,MIN(1,'У8 Ввод'!$E$181-NETWORKDAYS('У8 Ввод'!$D$181,$B19)+1))/Настройки!$E$14*100)</f>
        <v>0</v>
      </c>
      <c r="FU19" s="67" t="n">
        <f aca="false">IF(OR($D19=1,MONTH($B19)&lt;&gt;MONTH(StartDate),'У8 Ввод'!$D$182="",'У8 Ввод'!$E$182="",'У8 Ввод'!$D$182&gt;$B19),0,MAX(0,MIN(1,'У8 Ввод'!$E$182-NETWORKDAYS('У8 Ввод'!$D$182,$B19)+1))/Настройки!$E$14*100)</f>
        <v>0</v>
      </c>
      <c r="FV19" s="67" t="n">
        <f aca="false">IF(OR($D19=1,MONTH($B19)&lt;&gt;MONTH(StartDate),'У8 Ввод'!$D$183="",'У8 Ввод'!$E$183="",'У8 Ввод'!$D$183&gt;$B19),0,MAX(0,MIN(1,'У8 Ввод'!$E$183-NETWORKDAYS('У8 Ввод'!$D$183,$B19)+1))/Настройки!$E$14*100)</f>
        <v>0</v>
      </c>
      <c r="FW19" s="67" t="n">
        <f aca="false">IF(OR($D19=1,MONTH($B19)&lt;&gt;MONTH(StartDate),'У8 Ввод'!$D$184="",'У8 Ввод'!$E$184="",'У8 Ввод'!$D$184&gt;$B19),0,MAX(0,MIN(1,'У8 Ввод'!$E$184-NETWORKDAYS('У8 Ввод'!$D$184,$B19)+1))/Настройки!$E$14*100)</f>
        <v>0</v>
      </c>
      <c r="FX19" s="67" t="n">
        <f aca="false">IF(OR($D19=1,MONTH($B19)&lt;&gt;MONTH(StartDate),'У8 Ввод'!$D$185="",'У8 Ввод'!$E$185="",'У8 Ввод'!$D$185&gt;$B19),0,MAX(0,MIN(1,'У8 Ввод'!$E$185-NETWORKDAYS('У8 Ввод'!$D$185,$B19)+1))/Настройки!$E$14*100)</f>
        <v>0</v>
      </c>
      <c r="FY19" s="67" t="n">
        <f aca="false">IF(OR($D19=1,MONTH($B19)&lt;&gt;MONTH(StartDate),'У8 Ввод'!$D$186="",'У8 Ввод'!$E$186="",'У8 Ввод'!$D$186&gt;$B19),0,MAX(0,MIN(1,'У8 Ввод'!$E$186-NETWORKDAYS('У8 Ввод'!$D$186,$B19)+1))/Настройки!$E$14*100)</f>
        <v>0</v>
      </c>
      <c r="FZ19" s="67" t="n">
        <f aca="false">IF(OR($D19=1,MONTH($B19)&lt;&gt;MONTH(StartDate),'У8 Ввод'!$D$187="",'У8 Ввод'!$E$187="",'У8 Ввод'!$D$187&gt;$B19),0,MAX(0,MIN(1,'У8 Ввод'!$E$187-NETWORKDAYS('У8 Ввод'!$D$187,$B19)+1))/Настройки!$E$14*100)</f>
        <v>0</v>
      </c>
      <c r="GA19" s="67" t="n">
        <f aca="false">IF(OR($D19=1,MONTH($B19)&lt;&gt;MONTH(StartDate),'У8 Ввод'!$D$188="",'У8 Ввод'!$E$188="",'У8 Ввод'!$D$188&gt;$B19),0,MAX(0,MIN(1,'У8 Ввод'!$E$188-NETWORKDAYS('У8 Ввод'!$D$188,$B19)+1))/Настройки!$E$14*100)</f>
        <v>0</v>
      </c>
      <c r="GB19" s="67" t="n">
        <f aca="false">IF(OR($D19=1,MONTH($B19)&lt;&gt;MONTH(StartDate),'У8 Ввод'!$D$189="",'У8 Ввод'!$E$189="",'У8 Ввод'!$D$189&gt;$B19),0,MAX(0,MIN(1,'У8 Ввод'!$E$189-NETWORKDAYS('У8 Ввод'!$D$189,$B19)+1))/Настройки!$E$14*100)</f>
        <v>0</v>
      </c>
      <c r="GC19" s="67" t="n">
        <f aca="false">IF(OR($D19=1,MONTH($B19)&lt;&gt;MONTH(StartDate),'У8 Ввод'!$D$190="",'У8 Ввод'!$E$190="",'У8 Ввод'!$D$190&gt;$B19),0,MAX(0,MIN(1,'У8 Ввод'!$E$190-NETWORKDAYS('У8 Ввод'!$D$190,$B19)+1))/Настройки!$E$14*100)</f>
        <v>0</v>
      </c>
      <c r="GD19" s="67" t="n">
        <f aca="false">IF(OR($D19=1,MONTH($B19)&lt;&gt;MONTH(StartDate),'У8 Ввод'!$D$191="",'У8 Ввод'!$E$191="",'У8 Ввод'!$D$191&gt;$B19),0,MAX(0,MIN(1,'У8 Ввод'!$E$191-NETWORKDAYS('У8 Ввод'!$D$191,$B19)+1))/Настройки!$E$14*100)</f>
        <v>0</v>
      </c>
      <c r="GE19" s="67" t="n">
        <f aca="false">IF(OR($D19=1,MONTH($B19)&lt;&gt;MONTH(StartDate),'У8 Ввод'!$D$192="",'У8 Ввод'!$E$192="",'У8 Ввод'!$D$192&gt;$B19),0,MAX(0,MIN(1,'У8 Ввод'!$E$192-NETWORKDAYS('У8 Ввод'!$D$192,$B19)+1))/Настройки!$E$14*100)</f>
        <v>0</v>
      </c>
      <c r="GF19" s="67" t="n">
        <f aca="false">IF(OR($D19=1,MONTH($B19)&lt;&gt;MONTH(StartDate),'У8 Ввод'!$D$193="",'У8 Ввод'!$E$193="",'У8 Ввод'!$D$193&gt;$B19),0,MAX(0,MIN(1,'У8 Ввод'!$E$193-NETWORKDAYS('У8 Ввод'!$D$193,$B19)+1))/Настройки!$E$14*100)</f>
        <v>0</v>
      </c>
      <c r="GG19" s="67" t="n">
        <f aca="false">IF(OR($D19=1,MONTH($B19)&lt;&gt;MONTH(StartDate),'У8 Ввод'!$D$194="",'У8 Ввод'!$E$194="",'У8 Ввод'!$D$194&gt;$B19),0,MAX(0,MIN(1,'У8 Ввод'!$E$194-NETWORKDAYS('У8 Ввод'!$D$194,$B19)+1))/Настройки!$E$14*100)</f>
        <v>0</v>
      </c>
      <c r="GH19" s="67" t="n">
        <f aca="false">IF(OR($D19=1,MONTH($B19)&lt;&gt;MONTH(StartDate),'У8 Ввод'!$D$195="",'У8 Ввод'!$E$195="",'У8 Ввод'!$D$195&gt;$B19),0,MAX(0,MIN(1,'У8 Ввод'!$E$195-NETWORKDAYS('У8 Ввод'!$D$195,$B19)+1))/Настройки!$E$14*100)</f>
        <v>0</v>
      </c>
      <c r="GI19" s="67" t="n">
        <f aca="false">IF(OR($D19=1,MONTH($B19)&lt;&gt;MONTH(StartDate),'У8 Ввод'!$D$196="",'У8 Ввод'!$E$196="",'У8 Ввод'!$D$196&gt;$B19),0,MAX(0,MIN(1,'У8 Ввод'!$E$196-NETWORKDAYS('У8 Ввод'!$D$196,$B19)+1))/Настройки!$E$14*100)</f>
        <v>0</v>
      </c>
      <c r="GJ19" s="67" t="n">
        <f aca="false">IF(OR($D19=1,MONTH($B19)&lt;&gt;MONTH(StartDate),'У8 Ввод'!$D$197="",'У8 Ввод'!$E$197="",'У8 Ввод'!$D$197&gt;$B19),0,MAX(0,MIN(1,'У8 Ввод'!$E$197-NETWORKDAYS('У8 Ввод'!$D$197,$B19)+1))/Настройки!$E$14*100)</f>
        <v>0</v>
      </c>
      <c r="GK19" s="67" t="n">
        <f aca="false">IF(OR($D19=1,MONTH($B19)&lt;&gt;MONTH(StartDate),'У8 Ввод'!$D$198="",'У8 Ввод'!$E$198="",'У8 Ввод'!$D$198&gt;$B19),0,MAX(0,MIN(1,'У8 Ввод'!$E$198-NETWORKDAYS('У8 Ввод'!$D$198,$B19)+1))/Настройки!$E$14*100)</f>
        <v>0</v>
      </c>
      <c r="GL19" s="67" t="n">
        <f aca="false">IF(OR($D19=1,MONTH($B19)&lt;&gt;MONTH(StartDate),'У8 Ввод'!$D$199="",'У8 Ввод'!$E$199="",'У8 Ввод'!$D$199&gt;$B19),0,MAX(0,MIN(1,'У8 Ввод'!$E$199-NETWORKDAYS('У8 Ввод'!$D$199,$B19)+1))/Настройки!$E$14*100)</f>
        <v>0</v>
      </c>
      <c r="GM19" s="67" t="n">
        <f aca="false">IF(OR($D19=1,MONTH($B19)&lt;&gt;MONTH(StartDate),'У8 Ввод'!$D$200="",'У8 Ввод'!$E$200="",'У8 Ввод'!$D$200&gt;$B19),0,MAX(0,MIN(1,'У8 Ввод'!$E$200-NETWORKDAYS('У8 Ввод'!$D$200,$B19)+1))/Настройки!$E$14*100)</f>
        <v>0</v>
      </c>
      <c r="GN19" s="67" t="n">
        <f aca="false">IF(OR($D19=1,MONTH($B19)&lt;&gt;MONTH(StartDate),'У8 Ввод'!$D$201="",'У8 Ввод'!$E$201="",'У8 Ввод'!$D$201&gt;$B19),0,MAX(0,MIN(1,'У8 Ввод'!$E$201-NETWORKDAYS('У8 Ввод'!$D$201,$B19)+1))/Настройки!$E$14*100)</f>
        <v>0</v>
      </c>
      <c r="GO19" s="67" t="n">
        <f aca="false">IF(OR($D19=1,MONTH($B19)&lt;&gt;MONTH(StartDate),'У8 Ввод'!$D$202="",'У8 Ввод'!$E$202="",'У8 Ввод'!$D$202&gt;$B19),0,MAX(0,MIN(1,'У8 Ввод'!$E$202-NETWORKDAYS('У8 Ввод'!$D$202,$B19)+1))/Настройки!$E$14*100)</f>
        <v>0</v>
      </c>
      <c r="GP19" s="67" t="n">
        <f aca="false">IF(OR($D19=1,MONTH($B19)&lt;&gt;MONTH(StartDate),'У8 Ввод'!$D$203="",'У8 Ввод'!$E$203="",'У8 Ввод'!$D$203&gt;$B19),0,MAX(0,MIN(1,'У8 Ввод'!$E$203-NETWORKDAYS('У8 Ввод'!$D$203,$B19)+1))/Настройки!$E$14*100)</f>
        <v>0</v>
      </c>
      <c r="GQ19" s="67" t="n">
        <f aca="false">IF(OR($D19=1,MONTH($B19)&lt;&gt;MONTH(StartDate),'У8 Ввод'!$D$204="",'У8 Ввод'!$E$204="",'У8 Ввод'!$D$204&gt;$B19),0,MAX(0,MIN(1,'У8 Ввод'!$E$204-NETWORKDAYS('У8 Ввод'!$D$204,$B19)+1))/Настройки!$E$14*100)</f>
        <v>0</v>
      </c>
      <c r="GR19" s="67" t="n">
        <f aca="false">IF(OR($D19=1,MONTH($B19)&lt;&gt;MONTH(StartDate),'У8 Ввод'!$D$205="",'У8 Ввод'!$E$205="",'У8 Ввод'!$D$205&gt;$B19),0,MAX(0,MIN(1,'У8 Ввод'!$E$205-NETWORKDAYS('У8 Ввод'!$D$205,$B19)+1))/Настройки!$E$14*100)</f>
        <v>0</v>
      </c>
      <c r="GS19" s="67" t="n">
        <f aca="false">IF(OR($D19=1,MONTH($B19)&lt;&gt;MONTH(StartDate),'У8 Ввод'!$D$206="",'У8 Ввод'!$E$206="",'У8 Ввод'!$D$206&gt;$B19),0,MAX(0,MIN(1,'У8 Ввод'!$E$206-NETWORKDAYS('У8 Ввод'!$D$206,$B19)+1))/Настройки!$E$14*100)</f>
        <v>0</v>
      </c>
      <c r="GT19" s="67" t="n">
        <f aca="false">IF(OR($D19=1,MONTH($B19)&lt;&gt;MONTH(StartDate),'У8 Ввод'!$D$207="",'У8 Ввод'!$E$207="",'У8 Ввод'!$D$207&gt;$B19),0,MAX(0,MIN(1,'У8 Ввод'!$E$207-NETWORKDAYS('У8 Ввод'!$D$207,$B19)+1))/Настройки!$E$14*100)</f>
        <v>0</v>
      </c>
      <c r="GU19" s="67" t="n">
        <f aca="false">IF(OR($D19=1,MONTH($B19)&lt;&gt;MONTH(StartDate),'У8 Ввод'!$D$208="",'У8 Ввод'!$E$208="",'У8 Ввод'!$D$208&gt;$B19),0,MAX(0,MIN(1,'У8 Ввод'!$E$208-NETWORKDAYS('У8 Ввод'!$D$208,$B19)+1))/Настройки!$E$14*100)</f>
        <v>0</v>
      </c>
      <c r="GV19" s="67" t="n">
        <f aca="false">IF(OR($D19=1,MONTH($B19)&lt;&gt;MONTH(StartDate),'У8 Ввод'!$D$209="",'У8 Ввод'!$E$209="",'У8 Ввод'!$D$209&gt;$B19),0,MAX(0,MIN(1,'У8 Ввод'!$E$209-NETWORKDAYS('У8 Ввод'!$D$209,$B19)+1))/Настройки!$E$14*100)</f>
        <v>0</v>
      </c>
      <c r="GW19" s="67" t="n">
        <f aca="false">IF(OR($D19=1,MONTH($B19)&lt;&gt;MONTH(StartDate),'У8 Ввод'!$D$210="",'У8 Ввод'!$E$210="",'У8 Ввод'!$D$210&gt;$B19),0,MAX(0,MIN(1,'У8 Ввод'!$E$210-NETWORKDAYS('У8 Ввод'!$D$210,$B19)+1))/Настройки!$E$14*100)</f>
        <v>0</v>
      </c>
      <c r="GX19" s="67" t="n">
        <f aca="false">IF(OR($D19=1,MONTH($B19)&lt;&gt;MONTH(StartDate),'У8 Ввод'!$D$211="",'У8 Ввод'!$E$211="",'У8 Ввод'!$D$211&gt;$B19),0,MAX(0,MIN(1,'У8 Ввод'!$E$211-NETWORKDAYS('У8 Ввод'!$D$211,$B19)+1))/Настройки!$E$14*100)</f>
        <v>0</v>
      </c>
      <c r="GY19" s="67" t="n">
        <f aca="false">IF(OR($D19=1,MONTH($B19)&lt;&gt;MONTH(StartDate),'У8 Ввод'!$D$212="",'У8 Ввод'!$E$212="",'У8 Ввод'!$D$212&gt;$B19),0,MAX(0,MIN(1,'У8 Ввод'!$E$212-NETWORKDAYS('У8 Ввод'!$D$212,$B19)+1))/Настройки!$E$14*100)</f>
        <v>0</v>
      </c>
      <c r="GZ19" s="67" t="n">
        <f aca="false">IF(OR($D19=1,MONTH($B19)&lt;&gt;MONTH(StartDate),'У8 Ввод'!$D$213="",'У8 Ввод'!$E$213="",'У8 Ввод'!$D$213&gt;$B19),0,MAX(0,MIN(1,'У8 Ввод'!$E$213-NETWORKDAYS('У8 Ввод'!$D$213,$B19)+1))/Настройки!$E$14*100)</f>
        <v>0</v>
      </c>
      <c r="HA19" s="67" t="n">
        <f aca="false">IF(OR($D19=1,MONTH($B19)&lt;&gt;MONTH(StartDate),'У8 Ввод'!$D$214="",'У8 Ввод'!$E$214="",'У8 Ввод'!$D$214&gt;$B19),0,MAX(0,MIN(1,'У8 Ввод'!$E$214-NETWORKDAYS('У8 Ввод'!$D$214,$B19)+1))/Настройки!$E$14*100)</f>
        <v>0</v>
      </c>
      <c r="HB19" s="67" t="n">
        <f aca="false">IF(OR($D19=1,MONTH($B19)&lt;&gt;MONTH(StartDate),'У8 Ввод'!$D$215="",'У8 Ввод'!$E$215="",'У8 Ввод'!$D$215&gt;$B19),0,MAX(0,MIN(1,'У8 Ввод'!$E$215-NETWORKDAYS('У8 Ввод'!$D$215,$B19)+1))/Настройки!$E$14*100)</f>
        <v>0</v>
      </c>
      <c r="HC19" s="67" t="n">
        <f aca="false">IF(OR($D19=1,MONTH($B19)&lt;&gt;MONTH(StartDate),'У8 Ввод'!$D$216="",'У8 Ввод'!$E$216="",'У8 Ввод'!$D$216&gt;$B19),0,MAX(0,MIN(1,'У8 Ввод'!$E$216-NETWORKDAYS('У8 Ввод'!$D$216,$B19)+1))/Настройки!$E$14*100)</f>
        <v>0</v>
      </c>
      <c r="HD19" s="67" t="n">
        <f aca="false">IF(OR($D19=1,MONTH($B19)&lt;&gt;MONTH(StartDate),'У8 Ввод'!$D$217="",'У8 Ввод'!$E$217="",'У8 Ввод'!$D$217&gt;$B19),0,MAX(0,MIN(1,'У8 Ввод'!$E$217-NETWORKDAYS('У8 Ввод'!$D$217,$B19)+1))/Настройки!$E$14*100)</f>
        <v>0</v>
      </c>
      <c r="HE19" s="67" t="n">
        <f aca="false">IF(OR($D19=1,MONTH($B19)&lt;&gt;MONTH(StartDate),'У8 Ввод'!$D$218="",'У8 Ввод'!$E$218="",'У8 Ввод'!$D$218&gt;$B19),0,MAX(0,MIN(1,'У8 Ввод'!$E$218-NETWORKDAYS('У8 Ввод'!$D$218,$B19)+1))/Настройки!$E$14*100)</f>
        <v>0</v>
      </c>
      <c r="HF19" s="67" t="n">
        <f aca="false">IF(OR($D19=1,MONTH($B19)&lt;&gt;MONTH(StartDate),'У8 Ввод'!$D$219="",'У8 Ввод'!$E$219="",'У8 Ввод'!$D$219&gt;$B19),0,MAX(0,MIN(1,'У8 Ввод'!$E$219-NETWORKDAYS('У8 Ввод'!$D$219,$B19)+1))/Настройки!$E$14*100)</f>
        <v>0</v>
      </c>
      <c r="HG19" s="67" t="n">
        <f aca="false">IF(OR($D19=1,MONTH($B19)&lt;&gt;MONTH(StartDate),'У8 Ввод'!$D$220="",'У8 Ввод'!$E$220="",'У8 Ввод'!$D$220&gt;$B19),0,MAX(0,MIN(1,'У8 Ввод'!$E$220-NETWORKDAYS('У8 Ввод'!$D$220,$B19)+1))/Настройки!$E$14*100)</f>
        <v>0</v>
      </c>
      <c r="HH19" s="67" t="n">
        <f aca="false">IF(OR($D19=1,MONTH($B19)&lt;&gt;MONTH(StartDate),'У8 Ввод'!$D$221="",'У8 Ввод'!$E$221="",'У8 Ввод'!$D$221&gt;$B19),0,MAX(0,MIN(1,'У8 Ввод'!$E$221-NETWORKDAYS('У8 Ввод'!$D$221,$B19)+1))/Настройки!$E$14*100)</f>
        <v>0</v>
      </c>
      <c r="HI19" s="67" t="n">
        <f aca="false">IF(OR($D19=1,MONTH($B19)&lt;&gt;MONTH(StartDate),'У8 Ввод'!$D$222="",'У8 Ввод'!$E$222="",'У8 Ввод'!$D$222&gt;$B19),0,MAX(0,MIN(1,'У8 Ввод'!$E$222-NETWORKDAYS('У8 Ввод'!$D$222,$B19)+1))/Настройки!$E$14*100)</f>
        <v>0</v>
      </c>
      <c r="HJ19" s="67" t="n">
        <f aca="false">IF(OR($D19=1,MONTH($B19)&lt;&gt;MONTH(StartDate),'У8 Ввод'!$D$223="",'У8 Ввод'!$E$223="",'У8 Ввод'!$D$223&gt;$B19),0,MAX(0,MIN(1,'У8 Ввод'!$E$223-NETWORKDAYS('У8 Ввод'!$D$223,$B19)+1))/Настройки!$E$14*100)</f>
        <v>0</v>
      </c>
      <c r="HK19" s="67" t="n">
        <f aca="false">IF(OR($D19=1,MONTH($B19)&lt;&gt;MONTH(StartDate),'У8 Ввод'!$D$224="",'У8 Ввод'!$E$224="",'У8 Ввод'!$D$224&gt;$B19),0,MAX(0,MIN(1,'У8 Ввод'!$E$224-NETWORKDAYS('У8 Ввод'!$D$224,$B19)+1))/Настройки!$E$14*100)</f>
        <v>0</v>
      </c>
      <c r="HL19" s="67" t="n">
        <f aca="false">IF(OR($D19=1,MONTH($B19)&lt;&gt;MONTH(StartDate),'У8 Ввод'!$D$225="",'У8 Ввод'!$E$225="",'У8 Ввод'!$D$225&gt;$B19),0,MAX(0,MIN(1,'У8 Ввод'!$E$225-NETWORKDAYS('У8 Ввод'!$D$225,$B19)+1))/Настройки!$E$14*100)</f>
        <v>0</v>
      </c>
      <c r="HM19" s="67" t="n">
        <f aca="false">IF(OR($D19=1,MONTH($B19)&lt;&gt;MONTH(StartDate),'У8 Ввод'!$D$226="",'У8 Ввод'!$E$226="",'У8 Ввод'!$D$226&gt;$B19),0,MAX(0,MIN(1,'У8 Ввод'!$E$226-NETWORKDAYS('У8 Ввод'!$D$226,$B19)+1))/Настройки!$E$14*100)</f>
        <v>0</v>
      </c>
      <c r="HN19" s="67" t="n">
        <f aca="false">IF(OR($D19=1,MONTH($B19)&lt;&gt;MONTH(StartDate),'У8 Ввод'!$D$227="",'У8 Ввод'!$E$227="",'У8 Ввод'!$D$227&gt;$B19),0,MAX(0,MIN(1,'У8 Ввод'!$E$227-NETWORKDAYS('У8 Ввод'!$D$227,$B19)+1))/Настройки!$E$14*100)</f>
        <v>0</v>
      </c>
      <c r="HO19" s="67" t="n">
        <f aca="false">IF(OR($D19=1,MONTH($B19)&lt;&gt;MONTH(StartDate),'У8 Ввод'!$D$228="",'У8 Ввод'!$E$228="",'У8 Ввод'!$D$228&gt;$B19),0,MAX(0,MIN(1,'У8 Ввод'!$E$228-NETWORKDAYS('У8 Ввод'!$D$228,$B19)+1))/Настройки!$E$14*100)</f>
        <v>0</v>
      </c>
      <c r="HP19" s="67" t="n">
        <f aca="false">IF(OR($D19=1,MONTH($B19)&lt;&gt;MONTH(StartDate),'У8 Ввод'!$D$229="",'У8 Ввод'!$E$229="",'У8 Ввод'!$D$229&gt;$B19),0,MAX(0,MIN(1,'У8 Ввод'!$E$229-NETWORKDAYS('У8 Ввод'!$D$229,$B19)+1))/Настройки!$E$14*100)</f>
        <v>0</v>
      </c>
      <c r="HQ19" s="67" t="n">
        <f aca="false">IF(OR($D19=1,MONTH($B19)&lt;&gt;MONTH(StartDate),'У8 Ввод'!$D$230="",'У8 Ввод'!$E$230="",'У8 Ввод'!$D$230&gt;$B19),0,MAX(0,MIN(1,'У8 Ввод'!$E$230-NETWORKDAYS('У8 Ввод'!$D$230,$B19)+1))/Настройки!$E$14*100)</f>
        <v>0</v>
      </c>
      <c r="HR19" s="67" t="n">
        <f aca="false">IF(OR($D19=1,MONTH($B19)&lt;&gt;MONTH(StartDate),'У8 Ввод'!$D$231="",'У8 Ввод'!$E$231="",'У8 Ввод'!$D$231&gt;$B19),0,MAX(0,MIN(1,'У8 Ввод'!$E$231-NETWORKDAYS('У8 Ввод'!$D$231,$B19)+1))/Настройки!$E$14*100)</f>
        <v>0</v>
      </c>
      <c r="HS19" s="67" t="n">
        <f aca="false">IF(OR($D19=1,MONTH($B19)&lt;&gt;MONTH(StartDate),'У8 Ввод'!$D$232="",'У8 Ввод'!$E$232="",'У8 Ввод'!$D$232&gt;$B19),0,MAX(0,MIN(1,'У8 Ввод'!$E$232-NETWORKDAYS('У8 Ввод'!$D$232,$B19)+1))/Настройки!$E$14*100)</f>
        <v>0</v>
      </c>
      <c r="HT19" s="67" t="n">
        <f aca="false">IF(OR($D19=1,MONTH($B19)&lt;&gt;MONTH(StartDate),'У8 Ввод'!$D$233="",'У8 Ввод'!$E$233="",'У8 Ввод'!$D$233&gt;$B19),0,MAX(0,MIN(1,'У8 Ввод'!$E$233-NETWORKDAYS('У8 Ввод'!$D$233,$B19)+1))/Настройки!$E$14*100)</f>
        <v>0</v>
      </c>
      <c r="HU19" s="67" t="n">
        <f aca="false">IF(OR($D19=1,MONTH($B19)&lt;&gt;MONTH(StartDate),'У8 Ввод'!$D$234="",'У8 Ввод'!$E$234="",'У8 Ввод'!$D$234&gt;$B19),0,MAX(0,MIN(1,'У8 Ввод'!$E$234-NETWORKDAYS('У8 Ввод'!$D$234,$B19)+1))/Настройки!$E$14*100)</f>
        <v>0</v>
      </c>
      <c r="HV19" s="67" t="n">
        <f aca="false">IF(OR($D19=1,MONTH($B19)&lt;&gt;MONTH(StartDate),'У8 Ввод'!$D$235="",'У8 Ввод'!$E$235="",'У8 Ввод'!$D$235&gt;$B19),0,MAX(0,MIN(1,'У8 Ввод'!$E$235-NETWORKDAYS('У8 Ввод'!$D$235,$B19)+1))/Настройки!$E$14*100)</f>
        <v>0</v>
      </c>
      <c r="HW19" s="67" t="n">
        <f aca="false">IF(OR($D19=1,MONTH($B19)&lt;&gt;MONTH(StartDate),'У8 Ввод'!$D$236="",'У8 Ввод'!$E$236="",'У8 Ввод'!$D$236&gt;$B19),0,MAX(0,MIN(1,'У8 Ввод'!$E$236-NETWORKDAYS('У8 Ввод'!$D$236,$B19)+1))/Настройки!$E$14*100)</f>
        <v>0</v>
      </c>
      <c r="HX19" s="67" t="n">
        <f aca="false">IF(OR($D19=1,MONTH($B19)&lt;&gt;MONTH(StartDate),'У8 Ввод'!$D$237="",'У8 Ввод'!$E$237="",'У8 Ввод'!$D$237&gt;$B19),0,MAX(0,MIN(1,'У8 Ввод'!$E$237-NETWORKDAYS('У8 Ввод'!$D$237,$B19)+1))/Настройки!$E$14*100)</f>
        <v>0</v>
      </c>
      <c r="HY19" s="67" t="n">
        <f aca="false">IF(OR($D19=1,MONTH($B19)&lt;&gt;MONTH(StartDate),'У8 Ввод'!$D$238="",'У8 Ввод'!$E$238="",'У8 Ввод'!$D$238&gt;$B19),0,MAX(0,MIN(1,'У8 Ввод'!$E$238-NETWORKDAYS('У8 Ввод'!$D$238,$B19)+1))/Настройки!$E$14*100)</f>
        <v>0</v>
      </c>
      <c r="HZ19" s="67" t="n">
        <f aca="false">IF(OR($D19=1,MONTH($B19)&lt;&gt;MONTH(StartDate),'У8 Ввод'!$D$239="",'У8 Ввод'!$E$239="",'У8 Ввод'!$D$239&gt;$B19),0,MAX(0,MIN(1,'У8 Ввод'!$E$239-NETWORKDAYS('У8 Ввод'!$D$239,$B19)+1))/Настройки!$E$14*100)</f>
        <v>0</v>
      </c>
      <c r="IA19" s="67" t="n">
        <f aca="false">IF(OR($D19=1,MONTH($B19)&lt;&gt;MONTH(StartDate),'У8 Ввод'!$D$240="",'У8 Ввод'!$E$240="",'У8 Ввод'!$D$240&gt;$B19),0,MAX(0,MIN(1,'У8 Ввод'!$E$240-NETWORKDAYS('У8 Ввод'!$D$240,$B19)+1))/Настройки!$E$14*100)</f>
        <v>0</v>
      </c>
      <c r="IB19" s="67" t="n">
        <f aca="false">IF(OR($D19=1,MONTH($B19)&lt;&gt;MONTH(StartDate),'У8 Ввод'!$D$241="",'У8 Ввод'!$E$241="",'У8 Ввод'!$D$241&gt;$B19),0,MAX(0,MIN(1,'У8 Ввод'!$E$241-NETWORKDAYS('У8 Ввод'!$D$241,$B19)+1))/Настройки!$E$14*100)</f>
        <v>0</v>
      </c>
      <c r="IC19" s="67" t="n">
        <f aca="false">IF(OR($D19=1,MONTH($B19)&lt;&gt;MONTH(StartDate),'У8 Ввод'!$D$242="",'У8 Ввод'!$E$242="",'У8 Ввод'!$D$242&gt;$B19),0,MAX(0,MIN(1,'У8 Ввод'!$E$242-NETWORKDAYS('У8 Ввод'!$D$242,$B19)+1))/Настройки!$E$14*100)</f>
        <v>0</v>
      </c>
      <c r="ID19" s="67" t="n">
        <f aca="false">IF(OR($D19=1,MONTH($B19)&lt;&gt;MONTH(StartDate),'У8 Ввод'!$D$243="",'У8 Ввод'!$E$243="",'У8 Ввод'!$D$243&gt;$B19),0,MAX(0,MIN(1,'У8 Ввод'!$E$243-NETWORKDAYS('У8 Ввод'!$D$243,$B19)+1))/Настройки!$E$14*100)</f>
        <v>0</v>
      </c>
      <c r="IE19" s="67" t="n">
        <f aca="false">IF(OR($D19=1,MONTH($B19)&lt;&gt;MONTH(StartDate),'У8 Ввод'!$D$244="",'У8 Ввод'!$E$244="",'У8 Ввод'!$D$244&gt;$B19),0,MAX(0,MIN(1,'У8 Ввод'!$E$244-NETWORKDAYS('У8 Ввод'!$D$244,$B19)+1))/Настройки!$E$14*100)</f>
        <v>0</v>
      </c>
      <c r="IF19" s="67" t="n">
        <f aca="false">IF(OR($D19=1,MONTH($B19)&lt;&gt;MONTH(StartDate),'У8 Ввод'!$D$245="",'У8 Ввод'!$E$245="",'У8 Ввод'!$D$245&gt;$B19),0,MAX(0,MIN(1,'У8 Ввод'!$E$245-NETWORKDAYS('У8 Ввод'!$D$245,$B19)+1))/Настройки!$E$14*100)</f>
        <v>0</v>
      </c>
      <c r="IG19" s="67" t="n">
        <f aca="false">IF(OR($D19=1,MONTH($B19)&lt;&gt;MONTH(StartDate),'У8 Ввод'!$D$246="",'У8 Ввод'!$E$246="",'У8 Ввод'!$D$246&gt;$B19),0,MAX(0,MIN(1,'У8 Ввод'!$E$246-NETWORKDAYS('У8 Ввод'!$D$246,$B19)+1))/Настройки!$E$14*100)</f>
        <v>0</v>
      </c>
      <c r="IH19" s="67" t="n">
        <f aca="false">IF(OR($D19=1,MONTH($B19)&lt;&gt;MONTH(StartDate),'У8 Ввод'!$D$247="",'У8 Ввод'!$E$247="",'У8 Ввод'!$D$247&gt;$B19),0,MAX(0,MIN(1,'У8 Ввод'!$E$247-NETWORKDAYS('У8 Ввод'!$D$247,$B19)+1))/Настройки!$E$14*100)</f>
        <v>0</v>
      </c>
      <c r="II19" s="67" t="n">
        <f aca="false">IF(OR($D19=1,MONTH($B19)&lt;&gt;MONTH(StartDate),'У8 Ввод'!$D$248="",'У8 Ввод'!$E$248="",'У8 Ввод'!$D$248&gt;$B19),0,MAX(0,MIN(1,'У8 Ввод'!$E$248-NETWORKDAYS('У8 Ввод'!$D$248,$B19)+1))/Настройки!$E$14*100)</f>
        <v>0</v>
      </c>
      <c r="IJ19" s="67" t="n">
        <f aca="false">IF(OR($D19=1,MONTH($B19)&lt;&gt;MONTH(StartDate),'У8 Ввод'!$D$249="",'У8 Ввод'!$E$249="",'У8 Ввод'!$D$249&gt;$B19),0,MAX(0,MIN(1,'У8 Ввод'!$E$249-NETWORKDAYS('У8 Ввод'!$D$249,$B19)+1))/Настройки!$E$14*100)</f>
        <v>0</v>
      </c>
      <c r="IK19" s="67" t="n">
        <f aca="false">IF(OR($D19=1,MONTH($B19)&lt;&gt;MONTH(StartDate),'У8 Ввод'!$D$250="",'У8 Ввод'!$E$250="",'У8 Ввод'!$D$250&gt;$B19),0,MAX(0,MIN(1,'У8 Ввод'!$E$250-NETWORKDAYS('У8 Ввод'!$D$250,$B19)+1))/Настройки!$E$14*100)</f>
        <v>0</v>
      </c>
      <c r="IL19" s="67" t="n">
        <f aca="false">IF(OR($D19=1,MONTH($B19)&lt;&gt;MONTH(StartDate),'У8 Ввод'!$D$251="",'У8 Ввод'!$E$251="",'У8 Ввод'!$D$251&gt;$B19),0,MAX(0,MIN(1,'У8 Ввод'!$E$251-NETWORKDAYS('У8 Ввод'!$D$251,$B19)+1))/Настройки!$E$14*100)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IF(OR($D20=1,MONTH($B20)&lt;&gt;MONTH(StartDate),'У8 Ввод'!$D$12="",'У8 Ввод'!$E$12="",'У8 Ввод'!$D$12&gt;$B20),0,MAX(0,MIN(1,'У8 Ввод'!$E$12-NETWORKDAYS('У8 Ввод'!$D$12,$B20)+1))/Настройки!$E$14*100)</f>
        <v>0</v>
      </c>
      <c r="H20" s="67" t="n">
        <f aca="false">IF(OR($D20=1,MONTH($B20)&lt;&gt;MONTH(StartDate),'У8 Ввод'!$D$13="",'У8 Ввод'!$E$13="",'У8 Ввод'!$D$13&gt;$B20),0,MAX(0,MIN(1,'У8 Ввод'!$E$13-NETWORKDAYS('У8 Ввод'!$D$13,$B20)+1))/Настройки!$E$14*100)</f>
        <v>0</v>
      </c>
      <c r="I20" s="67" t="n">
        <f aca="false">IF(OR($D20=1,MONTH($B20)&lt;&gt;MONTH(StartDate),'У8 Ввод'!$D$14="",'У8 Ввод'!$E$14="",'У8 Ввод'!$D$14&gt;$B20),0,MAX(0,MIN(1,'У8 Ввод'!$E$14-NETWORKDAYS('У8 Ввод'!$D$14,$B20)+1))/Настройки!$E$14*100)</f>
        <v>0</v>
      </c>
      <c r="J20" s="67" t="n">
        <f aca="false">IF(OR($D20=1,MONTH($B20)&lt;&gt;MONTH(StartDate),'У8 Ввод'!$D$15="",'У8 Ввод'!$E$15="",'У8 Ввод'!$D$15&gt;$B20),0,MAX(0,MIN(1,'У8 Ввод'!$E$15-NETWORKDAYS('У8 Ввод'!$D$15,$B20)+1))/Настройки!$E$14*100)</f>
        <v>0</v>
      </c>
      <c r="K20" s="67" t="n">
        <f aca="false">IF(OR($D20=1,MONTH($B20)&lt;&gt;MONTH(StartDate),'У8 Ввод'!$D$16="",'У8 Ввод'!$E$16="",'У8 Ввод'!$D$16&gt;$B20),0,MAX(0,MIN(1,'У8 Ввод'!$E$16-NETWORKDAYS('У8 Ввод'!$D$16,$B20)+1))/Настройки!$E$14*100)</f>
        <v>0</v>
      </c>
      <c r="L20" s="67" t="n">
        <f aca="false">IF(OR($D20=1,MONTH($B20)&lt;&gt;MONTH(StartDate),'У8 Ввод'!$D$17="",'У8 Ввод'!$E$17="",'У8 Ввод'!$D$17&gt;$B20),0,MAX(0,MIN(1,'У8 Ввод'!$E$17-NETWORKDAYS('У8 Ввод'!$D$17,$B20)+1))/Настройки!$E$14*100)</f>
        <v>0</v>
      </c>
      <c r="M20" s="67" t="n">
        <f aca="false">IF(OR($D20=1,MONTH($B20)&lt;&gt;MONTH(StartDate),'У8 Ввод'!$D$18="",'У8 Ввод'!$E$18="",'У8 Ввод'!$D$18&gt;$B20),0,MAX(0,MIN(1,'У8 Ввод'!$E$18-NETWORKDAYS('У8 Ввод'!$D$18,$B20)+1))/Настройки!$E$14*100)</f>
        <v>0</v>
      </c>
      <c r="N20" s="67" t="n">
        <f aca="false">IF(OR($D20=1,MONTH($B20)&lt;&gt;MONTH(StartDate),'У8 Ввод'!$D$19="",'У8 Ввод'!$E$19="",'У8 Ввод'!$D$19&gt;$B20),0,MAX(0,MIN(1,'У8 Ввод'!$E$19-NETWORKDAYS('У8 Ввод'!$D$19,$B20)+1))/Настройки!$E$14*100)</f>
        <v>0</v>
      </c>
      <c r="O20" s="67" t="n">
        <f aca="false">IF(OR($D20=1,MONTH($B20)&lt;&gt;MONTH(StartDate),'У8 Ввод'!$D$20="",'У8 Ввод'!$E$20="",'У8 Ввод'!$D$20&gt;$B20),0,MAX(0,MIN(1,'У8 Ввод'!$E$20-NETWORKDAYS('У8 Ввод'!$D$20,$B20)+1))/Настройки!$E$14*100)</f>
        <v>0</v>
      </c>
      <c r="P20" s="67" t="n">
        <f aca="false">IF(OR($D20=1,MONTH($B20)&lt;&gt;MONTH(StartDate),'У8 Ввод'!$D$21="",'У8 Ввод'!$E$21="",'У8 Ввод'!$D$21&gt;$B20),0,MAX(0,MIN(1,'У8 Ввод'!$E$21-NETWORKDAYS('У8 Ввод'!$D$21,$B20)+1))/Настройки!$E$14*100)</f>
        <v>0</v>
      </c>
      <c r="Q20" s="67" t="n">
        <f aca="false">IF(OR($D20=1,MONTH($B20)&lt;&gt;MONTH(StartDate),'У8 Ввод'!$D$22="",'У8 Ввод'!$E$22="",'У8 Ввод'!$D$22&gt;$B20),0,MAX(0,MIN(1,'У8 Ввод'!$E$22-NETWORKDAYS('У8 Ввод'!$D$22,$B20)+1))/Настройки!$E$14*100)</f>
        <v>0</v>
      </c>
      <c r="R20" s="67" t="n">
        <f aca="false">IF(OR($D20=1,MONTH($B20)&lt;&gt;MONTH(StartDate),'У8 Ввод'!$D$23="",'У8 Ввод'!$E$23="",'У8 Ввод'!$D$23&gt;$B20),0,MAX(0,MIN(1,'У8 Ввод'!$E$23-NETWORKDAYS('У8 Ввод'!$D$23,$B20)+1))/Настройки!$E$14*100)</f>
        <v>0</v>
      </c>
      <c r="S20" s="67" t="n">
        <f aca="false">IF(OR($D20=1,MONTH($B20)&lt;&gt;MONTH(StartDate),'У8 Ввод'!$D$24="",'У8 Ввод'!$E$24="",'У8 Ввод'!$D$24&gt;$B20),0,MAX(0,MIN(1,'У8 Ввод'!$E$24-NETWORKDAYS('У8 Ввод'!$D$24,$B20)+1))/Настройки!$E$14*100)</f>
        <v>0</v>
      </c>
      <c r="T20" s="67" t="n">
        <f aca="false">IF(OR($D20=1,MONTH($B20)&lt;&gt;MONTH(StartDate),'У8 Ввод'!$D$25="",'У8 Ввод'!$E$25="",'У8 Ввод'!$D$25&gt;$B20),0,MAX(0,MIN(1,'У8 Ввод'!$E$25-NETWORKDAYS('У8 Ввод'!$D$25,$B20)+1))/Настройки!$E$14*100)</f>
        <v>0</v>
      </c>
      <c r="U20" s="67" t="n">
        <f aca="false">IF(OR($D20=1,MONTH($B20)&lt;&gt;MONTH(StartDate),'У8 Ввод'!$D$26="",'У8 Ввод'!$E$26="",'У8 Ввод'!$D$26&gt;$B20),0,MAX(0,MIN(1,'У8 Ввод'!$E$26-NETWORKDAYS('У8 Ввод'!$D$26,$B20)+1))/Настройки!$E$14*100)</f>
        <v>0</v>
      </c>
      <c r="V20" s="67" t="n">
        <f aca="false">IF(OR($D20=1,MONTH($B20)&lt;&gt;MONTH(StartDate),'У8 Ввод'!$D$27="",'У8 Ввод'!$E$27="",'У8 Ввод'!$D$27&gt;$B20),0,MAX(0,MIN(1,'У8 Ввод'!$E$27-NETWORKDAYS('У8 Ввод'!$D$27,$B20)+1))/Настройки!$E$14*100)</f>
        <v>0</v>
      </c>
      <c r="W20" s="67" t="n">
        <f aca="false">IF(OR($D20=1,MONTH($B20)&lt;&gt;MONTH(StartDate),'У8 Ввод'!$D$28="",'У8 Ввод'!$E$28="",'У8 Ввод'!$D$28&gt;$B20),0,MAX(0,MIN(1,'У8 Ввод'!$E$28-NETWORKDAYS('У8 Ввод'!$D$28,$B20)+1))/Настройки!$E$14*100)</f>
        <v>0</v>
      </c>
      <c r="X20" s="67" t="n">
        <f aca="false">IF(OR($D20=1,MONTH($B20)&lt;&gt;MONTH(StartDate),'У8 Ввод'!$D$29="",'У8 Ввод'!$E$29="",'У8 Ввод'!$D$29&gt;$B20),0,MAX(0,MIN(1,'У8 Ввод'!$E$29-NETWORKDAYS('У8 Ввод'!$D$29,$B20)+1))/Настройки!$E$14*100)</f>
        <v>0</v>
      </c>
      <c r="Y20" s="67" t="n">
        <f aca="false">IF(OR($D20=1,MONTH($B20)&lt;&gt;MONTH(StartDate),'У8 Ввод'!$D$30="",'У8 Ввод'!$E$30="",'У8 Ввод'!$D$30&gt;$B20),0,MAX(0,MIN(1,'У8 Ввод'!$E$30-NETWORKDAYS('У8 Ввод'!$D$30,$B20)+1))/Настройки!$E$14*100)</f>
        <v>0</v>
      </c>
      <c r="Z20" s="67" t="n">
        <f aca="false">IF(OR($D20=1,MONTH($B20)&lt;&gt;MONTH(StartDate),'У8 Ввод'!$D$31="",'У8 Ввод'!$E$31="",'У8 Ввод'!$D$31&gt;$B20),0,MAX(0,MIN(1,'У8 Ввод'!$E$31-NETWORKDAYS('У8 Ввод'!$D$31,$B20)+1))/Настройки!$E$14*100)</f>
        <v>0</v>
      </c>
      <c r="AA20" s="67" t="n">
        <f aca="false">IF(OR($D20=1,MONTH($B20)&lt;&gt;MONTH(StartDate),'У8 Ввод'!$D$32="",'У8 Ввод'!$E$32="",'У8 Ввод'!$D$32&gt;$B20),0,MAX(0,MIN(1,'У8 Ввод'!$E$32-NETWORKDAYS('У8 Ввод'!$D$32,$B20)+1))/Настройки!$E$14*100)</f>
        <v>0</v>
      </c>
      <c r="AB20" s="67" t="n">
        <f aca="false">IF(OR($D20=1,MONTH($B20)&lt;&gt;MONTH(StartDate),'У8 Ввод'!$D$33="",'У8 Ввод'!$E$33="",'У8 Ввод'!$D$33&gt;$B20),0,MAX(0,MIN(1,'У8 Ввод'!$E$33-NETWORKDAYS('У8 Ввод'!$D$33,$B20)+1))/Настройки!$E$14*100)</f>
        <v>0</v>
      </c>
      <c r="AC20" s="67" t="n">
        <f aca="false">IF(OR($D20=1,MONTH($B20)&lt;&gt;MONTH(StartDate),'У8 Ввод'!$D$34="",'У8 Ввод'!$E$34="",'У8 Ввод'!$D$34&gt;$B20),0,MAX(0,MIN(1,'У8 Ввод'!$E$34-NETWORKDAYS('У8 Ввод'!$D$34,$B20)+1))/Настройки!$E$14*100)</f>
        <v>0</v>
      </c>
      <c r="AD20" s="67" t="n">
        <f aca="false">IF(OR($D20=1,MONTH($B20)&lt;&gt;MONTH(StartDate),'У8 Ввод'!$D$35="",'У8 Ввод'!$E$35="",'У8 Ввод'!$D$35&gt;$B20),0,MAX(0,MIN(1,'У8 Ввод'!$E$35-NETWORKDAYS('У8 Ввод'!$D$35,$B20)+1))/Настройки!$E$14*100)</f>
        <v>0</v>
      </c>
      <c r="AE20" s="67" t="n">
        <f aca="false">IF(OR($D20=1,MONTH($B20)&lt;&gt;MONTH(StartDate),'У8 Ввод'!$D$36="",'У8 Ввод'!$E$36="",'У8 Ввод'!$D$36&gt;$B20),0,MAX(0,MIN(1,'У8 Ввод'!$E$36-NETWORKDAYS('У8 Ввод'!$D$36,$B20)+1))/Настройки!$E$14*100)</f>
        <v>0</v>
      </c>
      <c r="AF20" s="67" t="n">
        <f aca="false">IF(OR($D20=1,MONTH($B20)&lt;&gt;MONTH(StartDate),'У8 Ввод'!$D$37="",'У8 Ввод'!$E$37="",'У8 Ввод'!$D$37&gt;$B20),0,MAX(0,MIN(1,'У8 Ввод'!$E$37-NETWORKDAYS('У8 Ввод'!$D$37,$B20)+1))/Настройки!$E$14*100)</f>
        <v>0</v>
      </c>
      <c r="AG20" s="67" t="n">
        <f aca="false">IF(OR($D20=1,MONTH($B20)&lt;&gt;MONTH(StartDate),'У8 Ввод'!$D$38="",'У8 Ввод'!$E$38="",'У8 Ввод'!$D$38&gt;$B20),0,MAX(0,MIN(1,'У8 Ввод'!$E$38-NETWORKDAYS('У8 Ввод'!$D$38,$B20)+1))/Настройки!$E$14*100)</f>
        <v>0</v>
      </c>
      <c r="AH20" s="67" t="n">
        <f aca="false">IF(OR($D20=1,MONTH($B20)&lt;&gt;MONTH(StartDate),'У8 Ввод'!$D$39="",'У8 Ввод'!$E$39="",'У8 Ввод'!$D$39&gt;$B20),0,MAX(0,MIN(1,'У8 Ввод'!$E$39-NETWORKDAYS('У8 Ввод'!$D$39,$B20)+1))/Настройки!$E$14*100)</f>
        <v>0</v>
      </c>
      <c r="AI20" s="67" t="n">
        <f aca="false">IF(OR($D20=1,MONTH($B20)&lt;&gt;MONTH(StartDate),'У8 Ввод'!$D$40="",'У8 Ввод'!$E$40="",'У8 Ввод'!$D$40&gt;$B20),0,MAX(0,MIN(1,'У8 Ввод'!$E$40-NETWORKDAYS('У8 Ввод'!$D$40,$B20)+1))/Настройки!$E$14*100)</f>
        <v>0</v>
      </c>
      <c r="AJ20" s="67" t="n">
        <f aca="false">IF(OR($D20=1,MONTH($B20)&lt;&gt;MONTH(StartDate),'У8 Ввод'!$D$41="",'У8 Ввод'!$E$41="",'У8 Ввод'!$D$41&gt;$B20),0,MAX(0,MIN(1,'У8 Ввод'!$E$41-NETWORKDAYS('У8 Ввод'!$D$41,$B20)+1))/Настройки!$E$14*100)</f>
        <v>0</v>
      </c>
      <c r="AK20" s="67" t="n">
        <f aca="false">IF(OR($D20=1,MONTH($B20)&lt;&gt;MONTH(StartDate),'У8 Ввод'!$D$42="",'У8 Ввод'!$E$42="",'У8 Ввод'!$D$42&gt;$B20),0,MAX(0,MIN(1,'У8 Ввод'!$E$42-NETWORKDAYS('У8 Ввод'!$D$42,$B20)+1))/Настройки!$E$14*100)</f>
        <v>0</v>
      </c>
      <c r="AL20" s="67" t="n">
        <f aca="false">IF(OR($D20=1,MONTH($B20)&lt;&gt;MONTH(StartDate),'У8 Ввод'!$D$43="",'У8 Ввод'!$E$43="",'У8 Ввод'!$D$43&gt;$B20),0,MAX(0,MIN(1,'У8 Ввод'!$E$43-NETWORKDAYS('У8 Ввод'!$D$43,$B20)+1))/Настройки!$E$14*100)</f>
        <v>0</v>
      </c>
      <c r="AM20" s="67" t="n">
        <f aca="false">IF(OR($D20=1,MONTH($B20)&lt;&gt;MONTH(StartDate),'У8 Ввод'!$D$44="",'У8 Ввод'!$E$44="",'У8 Ввод'!$D$44&gt;$B20),0,MAX(0,MIN(1,'У8 Ввод'!$E$44-NETWORKDAYS('У8 Ввод'!$D$44,$B20)+1))/Настройки!$E$14*100)</f>
        <v>0</v>
      </c>
      <c r="AN20" s="67" t="n">
        <f aca="false">IF(OR($D20=1,MONTH($B20)&lt;&gt;MONTH(StartDate),'У8 Ввод'!$D$45="",'У8 Ввод'!$E$45="",'У8 Ввод'!$D$45&gt;$B20),0,MAX(0,MIN(1,'У8 Ввод'!$E$45-NETWORKDAYS('У8 Ввод'!$D$45,$B20)+1))/Настройки!$E$14*100)</f>
        <v>0</v>
      </c>
      <c r="AO20" s="67" t="n">
        <f aca="false">IF(OR($D20=1,MONTH($B20)&lt;&gt;MONTH(StartDate),'У8 Ввод'!$D$46="",'У8 Ввод'!$E$46="",'У8 Ввод'!$D$46&gt;$B20),0,MAX(0,MIN(1,'У8 Ввод'!$E$46-NETWORKDAYS('У8 Ввод'!$D$46,$B20)+1))/Настройки!$E$14*100)</f>
        <v>0</v>
      </c>
      <c r="AP20" s="67" t="n">
        <f aca="false">IF(OR($D20=1,MONTH($B20)&lt;&gt;MONTH(StartDate),'У8 Ввод'!$D$47="",'У8 Ввод'!$E$47="",'У8 Ввод'!$D$47&gt;$B20),0,MAX(0,MIN(1,'У8 Ввод'!$E$47-NETWORKDAYS('У8 Ввод'!$D$47,$B20)+1))/Настройки!$E$14*100)</f>
        <v>0</v>
      </c>
      <c r="AQ20" s="67" t="n">
        <f aca="false">IF(OR($D20=1,MONTH($B20)&lt;&gt;MONTH(StartDate),'У8 Ввод'!$D$48="",'У8 Ввод'!$E$48="",'У8 Ввод'!$D$48&gt;$B20),0,MAX(0,MIN(1,'У8 Ввод'!$E$48-NETWORKDAYS('У8 Ввод'!$D$48,$B20)+1))/Настройки!$E$14*100)</f>
        <v>0</v>
      </c>
      <c r="AR20" s="67" t="n">
        <f aca="false">IF(OR($D20=1,MONTH($B20)&lt;&gt;MONTH(StartDate),'У8 Ввод'!$D$49="",'У8 Ввод'!$E$49="",'У8 Ввод'!$D$49&gt;$B20),0,MAX(0,MIN(1,'У8 Ввод'!$E$49-NETWORKDAYS('У8 Ввод'!$D$49,$B20)+1))/Настройки!$E$14*100)</f>
        <v>0</v>
      </c>
      <c r="AS20" s="67" t="n">
        <f aca="false">IF(OR($D20=1,MONTH($B20)&lt;&gt;MONTH(StartDate),'У8 Ввод'!$D$50="",'У8 Ввод'!$E$50="",'У8 Ввод'!$D$50&gt;$B20),0,MAX(0,MIN(1,'У8 Ввод'!$E$50-NETWORKDAYS('У8 Ввод'!$D$50,$B20)+1))/Настройки!$E$14*100)</f>
        <v>0</v>
      </c>
      <c r="AT20" s="67" t="n">
        <f aca="false">IF(OR($D20=1,MONTH($B20)&lt;&gt;MONTH(StartDate),'У8 Ввод'!$D$51="",'У8 Ввод'!$E$51="",'У8 Ввод'!$D$51&gt;$B20),0,MAX(0,MIN(1,'У8 Ввод'!$E$51-NETWORKDAYS('У8 Ввод'!$D$51,$B20)+1))/Настройки!$E$14*100)</f>
        <v>0</v>
      </c>
      <c r="AU20" s="67" t="n">
        <f aca="false">IF(OR($D20=1,MONTH($B20)&lt;&gt;MONTH(StartDate),'У8 Ввод'!$D$52="",'У8 Ввод'!$E$52="",'У8 Ввод'!$D$52&gt;$B20),0,MAX(0,MIN(1,'У8 Ввод'!$E$52-NETWORKDAYS('У8 Ввод'!$D$52,$B20)+1))/Настройки!$E$14*100)</f>
        <v>0</v>
      </c>
      <c r="AV20" s="67" t="n">
        <f aca="false">IF(OR($D20=1,MONTH($B20)&lt;&gt;MONTH(StartDate),'У8 Ввод'!$D$53="",'У8 Ввод'!$E$53="",'У8 Ввод'!$D$53&gt;$B20),0,MAX(0,MIN(1,'У8 Ввод'!$E$53-NETWORKDAYS('У8 Ввод'!$D$53,$B20)+1))/Настройки!$E$14*100)</f>
        <v>0</v>
      </c>
      <c r="AW20" s="67" t="n">
        <f aca="false">IF(OR($D20=1,MONTH($B20)&lt;&gt;MONTH(StartDate),'У8 Ввод'!$D$54="",'У8 Ввод'!$E$54="",'У8 Ввод'!$D$54&gt;$B20),0,MAX(0,MIN(1,'У8 Ввод'!$E$54-NETWORKDAYS('У8 Ввод'!$D$54,$B20)+1))/Настройки!$E$14*100)</f>
        <v>0</v>
      </c>
      <c r="AX20" s="67" t="n">
        <f aca="false">IF(OR($D20=1,MONTH($B20)&lt;&gt;MONTH(StartDate),'У8 Ввод'!$D$55="",'У8 Ввод'!$E$55="",'У8 Ввод'!$D$55&gt;$B20),0,MAX(0,MIN(1,'У8 Ввод'!$E$55-NETWORKDAYS('У8 Ввод'!$D$55,$B20)+1))/Настройки!$E$14*100)</f>
        <v>0</v>
      </c>
      <c r="AY20" s="67" t="n">
        <f aca="false">IF(OR($D20=1,MONTH($B20)&lt;&gt;MONTH(StartDate),'У8 Ввод'!$D$56="",'У8 Ввод'!$E$56="",'У8 Ввод'!$D$56&gt;$B20),0,MAX(0,MIN(1,'У8 Ввод'!$E$56-NETWORKDAYS('У8 Ввод'!$D$56,$B20)+1))/Настройки!$E$14*100)</f>
        <v>0</v>
      </c>
      <c r="AZ20" s="67" t="n">
        <f aca="false">IF(OR($D20=1,MONTH($B20)&lt;&gt;MONTH(StartDate),'У8 Ввод'!$D$57="",'У8 Ввод'!$E$57="",'У8 Ввод'!$D$57&gt;$B20),0,MAX(0,MIN(1,'У8 Ввод'!$E$57-NETWORKDAYS('У8 Ввод'!$D$57,$B20)+1))/Настройки!$E$14*100)</f>
        <v>0</v>
      </c>
      <c r="BA20" s="67" t="n">
        <f aca="false">IF(OR($D20=1,MONTH($B20)&lt;&gt;MONTH(StartDate),'У8 Ввод'!$D$58="",'У8 Ввод'!$E$58="",'У8 Ввод'!$D$58&gt;$B20),0,MAX(0,MIN(1,'У8 Ввод'!$E$58-NETWORKDAYS('У8 Ввод'!$D$58,$B20)+1))/Настройки!$E$14*100)</f>
        <v>0</v>
      </c>
      <c r="BB20" s="67" t="n">
        <f aca="false">IF(OR($D20=1,MONTH($B20)&lt;&gt;MONTH(StartDate),'У8 Ввод'!$D$59="",'У8 Ввод'!$E$59="",'У8 Ввод'!$D$59&gt;$B20),0,MAX(0,MIN(1,'У8 Ввод'!$E$59-NETWORKDAYS('У8 Ввод'!$D$59,$B20)+1))/Настройки!$E$14*100)</f>
        <v>0</v>
      </c>
      <c r="BC20" s="67" t="n">
        <f aca="false">IF(OR($D20=1,MONTH($B20)&lt;&gt;MONTH(StartDate),'У8 Ввод'!$D$60="",'У8 Ввод'!$E$60="",'У8 Ввод'!$D$60&gt;$B20),0,MAX(0,MIN(1,'У8 Ввод'!$E$60-NETWORKDAYS('У8 Ввод'!$D$60,$B20)+1))/Настройки!$E$14*100)</f>
        <v>0</v>
      </c>
      <c r="BD20" s="67" t="n">
        <f aca="false">IF(OR($D20=1,MONTH($B20)&lt;&gt;MONTH(StartDate),'У8 Ввод'!$D$61="",'У8 Ввод'!$E$61="",'У8 Ввод'!$D$61&gt;$B20),0,MAX(0,MIN(1,'У8 Ввод'!$E$61-NETWORKDAYS('У8 Ввод'!$D$61,$B20)+1))/Настройки!$E$14*100)</f>
        <v>0</v>
      </c>
      <c r="BE20" s="67" t="n">
        <f aca="false">IF(OR($D20=1,MONTH($B20)&lt;&gt;MONTH(StartDate),'У8 Ввод'!$D$62="",'У8 Ввод'!$E$62="",'У8 Ввод'!$D$62&gt;$B20),0,MAX(0,MIN(1,'У8 Ввод'!$E$62-NETWORKDAYS('У8 Ввод'!$D$62,$B20)+1))/Настройки!$E$14*100)</f>
        <v>0</v>
      </c>
      <c r="BF20" s="67" t="n">
        <f aca="false">IF(OR($D20=1,MONTH($B20)&lt;&gt;MONTH(StartDate),'У8 Ввод'!$D$63="",'У8 Ввод'!$E$63="",'У8 Ввод'!$D$63&gt;$B20),0,MAX(0,MIN(1,'У8 Ввод'!$E$63-NETWORKDAYS('У8 Ввод'!$D$63,$B20)+1))/Настройки!$E$14*100)</f>
        <v>0</v>
      </c>
      <c r="BG20" s="67" t="n">
        <f aca="false">IF(OR($D20=1,MONTH($B20)&lt;&gt;MONTH(StartDate),'У8 Ввод'!$D$64="",'У8 Ввод'!$E$64="",'У8 Ввод'!$D$64&gt;$B20),0,MAX(0,MIN(1,'У8 Ввод'!$E$64-NETWORKDAYS('У8 Ввод'!$D$64,$B20)+1))/Настройки!$E$14*100)</f>
        <v>0</v>
      </c>
      <c r="BH20" s="67" t="n">
        <f aca="false">IF(OR($D20=1,MONTH($B20)&lt;&gt;MONTH(StartDate),'У8 Ввод'!$D$65="",'У8 Ввод'!$E$65="",'У8 Ввод'!$D$65&gt;$B20),0,MAX(0,MIN(1,'У8 Ввод'!$E$65-NETWORKDAYS('У8 Ввод'!$D$65,$B20)+1))/Настройки!$E$14*100)</f>
        <v>0</v>
      </c>
      <c r="BI20" s="67" t="n">
        <f aca="false">IF(OR($D20=1,MONTH($B20)&lt;&gt;MONTH(StartDate),'У8 Ввод'!$D$66="",'У8 Ввод'!$E$66="",'У8 Ввод'!$D$66&gt;$B20),0,MAX(0,MIN(1,'У8 Ввод'!$E$66-NETWORKDAYS('У8 Ввод'!$D$66,$B20)+1))/Настройки!$E$14*100)</f>
        <v>0</v>
      </c>
      <c r="BJ20" s="67" t="n">
        <f aca="false">IF(OR($D20=1,MONTH($B20)&lt;&gt;MONTH(StartDate),'У8 Ввод'!$D$67="",'У8 Ввод'!$E$67="",'У8 Ввод'!$D$67&gt;$B20),0,MAX(0,MIN(1,'У8 Ввод'!$E$67-NETWORKDAYS('У8 Ввод'!$D$67,$B20)+1))/Настройки!$E$14*100)</f>
        <v>0</v>
      </c>
      <c r="BK20" s="67" t="n">
        <f aca="false">IF(OR($D20=1,MONTH($B20)&lt;&gt;MONTH(StartDate),'У8 Ввод'!$D$68="",'У8 Ввод'!$E$68="",'У8 Ввод'!$D$68&gt;$B20),0,MAX(0,MIN(1,'У8 Ввод'!$E$68-NETWORKDAYS('У8 Ввод'!$D$68,$B20)+1))/Настройки!$E$14*100)</f>
        <v>0</v>
      </c>
      <c r="BL20" s="67" t="n">
        <f aca="false">IF(OR($D20=1,MONTH($B20)&lt;&gt;MONTH(StartDate),'У8 Ввод'!$D$69="",'У8 Ввод'!$E$69="",'У8 Ввод'!$D$69&gt;$B20),0,MAX(0,MIN(1,'У8 Ввод'!$E$69-NETWORKDAYS('У8 Ввод'!$D$69,$B20)+1))/Настройки!$E$14*100)</f>
        <v>0</v>
      </c>
      <c r="BM20" s="67" t="n">
        <f aca="false">IF(OR($D20=1,MONTH($B20)&lt;&gt;MONTH(StartDate),'У8 Ввод'!$D$70="",'У8 Ввод'!$E$70="",'У8 Ввод'!$D$70&gt;$B20),0,MAX(0,MIN(1,'У8 Ввод'!$E$70-NETWORKDAYS('У8 Ввод'!$D$70,$B20)+1))/Настройки!$E$14*100)</f>
        <v>0</v>
      </c>
      <c r="BN20" s="67" t="n">
        <f aca="false">IF(OR($D20=1,MONTH($B20)&lt;&gt;MONTH(StartDate),'У8 Ввод'!$D$71="",'У8 Ввод'!$E$71="",'У8 Ввод'!$D$71&gt;$B20),0,MAX(0,MIN(1,'У8 Ввод'!$E$71-NETWORKDAYS('У8 Ввод'!$D$71,$B20)+1))/Настройки!$E$14*100)</f>
        <v>0</v>
      </c>
      <c r="BO20" s="67" t="n">
        <f aca="false">IF(OR($D20=1,MONTH($B20)&lt;&gt;MONTH(StartDate),'У8 Ввод'!$D$72="",'У8 Ввод'!$E$72="",'У8 Ввод'!$D$72&gt;$B20),0,MAX(0,MIN(1,'У8 Ввод'!$E$72-NETWORKDAYS('У8 Ввод'!$D$72,$B20)+1))/Настройки!$E$14*100)</f>
        <v>0</v>
      </c>
      <c r="BP20" s="67" t="n">
        <f aca="false">IF(OR($D20=1,MONTH($B20)&lt;&gt;MONTH(StartDate),'У8 Ввод'!$D$73="",'У8 Ввод'!$E$73="",'У8 Ввод'!$D$73&gt;$B20),0,MAX(0,MIN(1,'У8 Ввод'!$E$73-NETWORKDAYS('У8 Ввод'!$D$73,$B20)+1))/Настройки!$E$14*100)</f>
        <v>0</v>
      </c>
      <c r="BQ20" s="67" t="n">
        <f aca="false">IF(OR($D20=1,MONTH($B20)&lt;&gt;MONTH(StartDate),'У8 Ввод'!$D$74="",'У8 Ввод'!$E$74="",'У8 Ввод'!$D$74&gt;$B20),0,MAX(0,MIN(1,'У8 Ввод'!$E$74-NETWORKDAYS('У8 Ввод'!$D$74,$B20)+1))/Настройки!$E$14*100)</f>
        <v>0</v>
      </c>
      <c r="BR20" s="67" t="n">
        <f aca="false">IF(OR($D20=1,MONTH($B20)&lt;&gt;MONTH(StartDate),'У8 Ввод'!$D$75="",'У8 Ввод'!$E$75="",'У8 Ввод'!$D$75&gt;$B20),0,MAX(0,MIN(1,'У8 Ввод'!$E$75-NETWORKDAYS('У8 Ввод'!$D$75,$B20)+1))/Настройки!$E$14*100)</f>
        <v>0</v>
      </c>
      <c r="BS20" s="67" t="n">
        <f aca="false">IF(OR($D20=1,MONTH($B20)&lt;&gt;MONTH(StartDate),'У8 Ввод'!$D$76="",'У8 Ввод'!$E$76="",'У8 Ввод'!$D$76&gt;$B20),0,MAX(0,MIN(1,'У8 Ввод'!$E$76-NETWORKDAYS('У8 Ввод'!$D$76,$B20)+1))/Настройки!$E$14*100)</f>
        <v>0</v>
      </c>
      <c r="BT20" s="67" t="n">
        <f aca="false">IF(OR($D20=1,MONTH($B20)&lt;&gt;MONTH(StartDate),'У8 Ввод'!$D$77="",'У8 Ввод'!$E$77="",'У8 Ввод'!$D$77&gt;$B20),0,MAX(0,MIN(1,'У8 Ввод'!$E$77-NETWORKDAYS('У8 Ввод'!$D$77,$B20)+1))/Настройки!$E$14*100)</f>
        <v>0</v>
      </c>
      <c r="BU20" s="67" t="n">
        <f aca="false">IF(OR($D20=1,MONTH($B20)&lt;&gt;MONTH(StartDate),'У8 Ввод'!$D$78="",'У8 Ввод'!$E$78="",'У8 Ввод'!$D$78&gt;$B20),0,MAX(0,MIN(1,'У8 Ввод'!$E$78-NETWORKDAYS('У8 Ввод'!$D$78,$B20)+1))/Настройки!$E$14*100)</f>
        <v>0</v>
      </c>
      <c r="BV20" s="67" t="n">
        <f aca="false">IF(OR($D20=1,MONTH($B20)&lt;&gt;MONTH(StartDate),'У8 Ввод'!$D$79="",'У8 Ввод'!$E$79="",'У8 Ввод'!$D$79&gt;$B20),0,MAX(0,MIN(1,'У8 Ввод'!$E$79-NETWORKDAYS('У8 Ввод'!$D$79,$B20)+1))/Настройки!$E$14*100)</f>
        <v>0</v>
      </c>
      <c r="BW20" s="67" t="n">
        <f aca="false">IF(OR($D20=1,MONTH($B20)&lt;&gt;MONTH(StartDate),'У8 Ввод'!$D$80="",'У8 Ввод'!$E$80="",'У8 Ввод'!$D$80&gt;$B20),0,MAX(0,MIN(1,'У8 Ввод'!$E$80-NETWORKDAYS('У8 Ввод'!$D$80,$B20)+1))/Настройки!$E$14*100)</f>
        <v>0</v>
      </c>
      <c r="BX20" s="67" t="n">
        <f aca="false">IF(OR($D20=1,MONTH($B20)&lt;&gt;MONTH(StartDate),'У8 Ввод'!$D$81="",'У8 Ввод'!$E$81="",'У8 Ввод'!$D$81&gt;$B20),0,MAX(0,MIN(1,'У8 Ввод'!$E$81-NETWORKDAYS('У8 Ввод'!$D$81,$B20)+1))/Настройки!$E$14*100)</f>
        <v>0</v>
      </c>
      <c r="BY20" s="67" t="n">
        <f aca="false">IF(OR($D20=1,MONTH($B20)&lt;&gt;MONTH(StartDate),'У8 Ввод'!$D$82="",'У8 Ввод'!$E$82="",'У8 Ввод'!$D$82&gt;$B20),0,MAX(0,MIN(1,'У8 Ввод'!$E$82-NETWORKDAYS('У8 Ввод'!$D$82,$B20)+1))/Настройки!$E$14*100)</f>
        <v>0</v>
      </c>
      <c r="BZ20" s="67" t="n">
        <f aca="false">IF(OR($D20=1,MONTH($B20)&lt;&gt;MONTH(StartDate),'У8 Ввод'!$D$83="",'У8 Ввод'!$E$83="",'У8 Ввод'!$D$83&gt;$B20),0,MAX(0,MIN(1,'У8 Ввод'!$E$83-NETWORKDAYS('У8 Ввод'!$D$83,$B20)+1))/Настройки!$E$14*100)</f>
        <v>0</v>
      </c>
      <c r="CA20" s="67" t="n">
        <f aca="false">IF(OR($D20=1,MONTH($B20)&lt;&gt;MONTH(StartDate),'У8 Ввод'!$D$84="",'У8 Ввод'!$E$84="",'У8 Ввод'!$D$84&gt;$B20),0,MAX(0,MIN(1,'У8 Ввод'!$E$84-NETWORKDAYS('У8 Ввод'!$D$84,$B20)+1))/Настройки!$E$14*100)</f>
        <v>0</v>
      </c>
      <c r="CB20" s="67" t="n">
        <f aca="false">IF(OR($D20=1,MONTH($B20)&lt;&gt;MONTH(StartDate),'У8 Ввод'!$D$85="",'У8 Ввод'!$E$85="",'У8 Ввод'!$D$85&gt;$B20),0,MAX(0,MIN(1,'У8 Ввод'!$E$85-NETWORKDAYS('У8 Ввод'!$D$85,$B20)+1))/Настройки!$E$14*100)</f>
        <v>0</v>
      </c>
      <c r="CC20" s="67" t="n">
        <f aca="false">IF(OR($D20=1,MONTH($B20)&lt;&gt;MONTH(StartDate),'У8 Ввод'!$D$86="",'У8 Ввод'!$E$86="",'У8 Ввод'!$D$86&gt;$B20),0,MAX(0,MIN(1,'У8 Ввод'!$E$86-NETWORKDAYS('У8 Ввод'!$D$86,$B20)+1))/Настройки!$E$14*100)</f>
        <v>0</v>
      </c>
      <c r="CD20" s="67" t="n">
        <f aca="false">IF(OR($D20=1,MONTH($B20)&lt;&gt;MONTH(StartDate),'У8 Ввод'!$D$87="",'У8 Ввод'!$E$87="",'У8 Ввод'!$D$87&gt;$B20),0,MAX(0,MIN(1,'У8 Ввод'!$E$87-NETWORKDAYS('У8 Ввод'!$D$87,$B20)+1))/Настройки!$E$14*100)</f>
        <v>0</v>
      </c>
      <c r="CE20" s="67" t="n">
        <f aca="false">IF(OR($D20=1,MONTH($B20)&lt;&gt;MONTH(StartDate),'У8 Ввод'!$D$88="",'У8 Ввод'!$E$88="",'У8 Ввод'!$D$88&gt;$B20),0,MAX(0,MIN(1,'У8 Ввод'!$E$88-NETWORKDAYS('У8 Ввод'!$D$88,$B20)+1))/Настройки!$E$14*100)</f>
        <v>0</v>
      </c>
      <c r="CF20" s="67" t="n">
        <f aca="false">IF(OR($D20=1,MONTH($B20)&lt;&gt;MONTH(StartDate),'У8 Ввод'!$D$89="",'У8 Ввод'!$E$89="",'У8 Ввод'!$D$89&gt;$B20),0,MAX(0,MIN(1,'У8 Ввод'!$E$89-NETWORKDAYS('У8 Ввод'!$D$89,$B20)+1))/Настройки!$E$14*100)</f>
        <v>0</v>
      </c>
      <c r="CG20" s="67" t="n">
        <f aca="false">IF(OR($D20=1,MONTH($B20)&lt;&gt;MONTH(StartDate),'У8 Ввод'!$D$90="",'У8 Ввод'!$E$90="",'У8 Ввод'!$D$90&gt;$B20),0,MAX(0,MIN(1,'У8 Ввод'!$E$90-NETWORKDAYS('У8 Ввод'!$D$90,$B20)+1))/Настройки!$E$14*100)</f>
        <v>0</v>
      </c>
      <c r="CH20" s="67" t="n">
        <f aca="false">IF(OR($D20=1,MONTH($B20)&lt;&gt;MONTH(StartDate),'У8 Ввод'!$D$91="",'У8 Ввод'!$E$91="",'У8 Ввод'!$D$91&gt;$B20),0,MAX(0,MIN(1,'У8 Ввод'!$E$91-NETWORKDAYS('У8 Ввод'!$D$91,$B20)+1))/Настройки!$E$14*100)</f>
        <v>0</v>
      </c>
      <c r="CI20" s="67" t="n">
        <f aca="false">IF(OR($D20=1,MONTH($B20)&lt;&gt;MONTH(StartDate),'У8 Ввод'!$D$92="",'У8 Ввод'!$E$92="",'У8 Ввод'!$D$92&gt;$B20),0,MAX(0,MIN(1,'У8 Ввод'!$E$92-NETWORKDAYS('У8 Ввод'!$D$92,$B20)+1))/Настройки!$E$14*100)</f>
        <v>0</v>
      </c>
      <c r="CJ20" s="67" t="n">
        <f aca="false">IF(OR($D20=1,MONTH($B20)&lt;&gt;MONTH(StartDate),'У8 Ввод'!$D$93="",'У8 Ввод'!$E$93="",'У8 Ввод'!$D$93&gt;$B20),0,MAX(0,MIN(1,'У8 Ввод'!$E$93-NETWORKDAYS('У8 Ввод'!$D$93,$B20)+1))/Настройки!$E$14*100)</f>
        <v>0</v>
      </c>
      <c r="CK20" s="67" t="n">
        <f aca="false">IF(OR($D20=1,MONTH($B20)&lt;&gt;MONTH(StartDate),'У8 Ввод'!$D$94="",'У8 Ввод'!$E$94="",'У8 Ввод'!$D$94&gt;$B20),0,MAX(0,MIN(1,'У8 Ввод'!$E$94-NETWORKDAYS('У8 Ввод'!$D$94,$B20)+1))/Настройки!$E$14*100)</f>
        <v>0</v>
      </c>
      <c r="CL20" s="67" t="n">
        <f aca="false">IF(OR($D20=1,MONTH($B20)&lt;&gt;MONTH(StartDate),'У8 Ввод'!$D$95="",'У8 Ввод'!$E$95="",'У8 Ввод'!$D$95&gt;$B20),0,MAX(0,MIN(1,'У8 Ввод'!$E$95-NETWORKDAYS('У8 Ввод'!$D$95,$B20)+1))/Настройки!$E$14*100)</f>
        <v>0</v>
      </c>
      <c r="CM20" s="67" t="n">
        <f aca="false">IF(OR($D20=1,MONTH($B20)&lt;&gt;MONTH(StartDate),'У8 Ввод'!$D$96="",'У8 Ввод'!$E$96="",'У8 Ввод'!$D$96&gt;$B20),0,MAX(0,MIN(1,'У8 Ввод'!$E$96-NETWORKDAYS('У8 Ввод'!$D$96,$B20)+1))/Настройки!$E$14*100)</f>
        <v>0</v>
      </c>
      <c r="CN20" s="67" t="n">
        <f aca="false">IF(OR($D20=1,MONTH($B20)&lt;&gt;MONTH(StartDate),'У8 Ввод'!$D$97="",'У8 Ввод'!$E$97="",'У8 Ввод'!$D$97&gt;$B20),0,MAX(0,MIN(1,'У8 Ввод'!$E$97-NETWORKDAYS('У8 Ввод'!$D$97,$B20)+1))/Настройки!$E$14*100)</f>
        <v>0</v>
      </c>
      <c r="CO20" s="67" t="n">
        <f aca="false">IF(OR($D20=1,MONTH($B20)&lt;&gt;MONTH(StartDate),'У8 Ввод'!$D$98="",'У8 Ввод'!$E$98="",'У8 Ввод'!$D$98&gt;$B20),0,MAX(0,MIN(1,'У8 Ввод'!$E$98-NETWORKDAYS('У8 Ввод'!$D$98,$B20)+1))/Настройки!$E$14*100)</f>
        <v>0</v>
      </c>
      <c r="CP20" s="67" t="n">
        <f aca="false">IF(OR($D20=1,MONTH($B20)&lt;&gt;MONTH(StartDate),'У8 Ввод'!$D$99="",'У8 Ввод'!$E$99="",'У8 Ввод'!$D$99&gt;$B20),0,MAX(0,MIN(1,'У8 Ввод'!$E$99-NETWORKDAYS('У8 Ввод'!$D$99,$B20)+1))/Настройки!$E$14*100)</f>
        <v>0</v>
      </c>
      <c r="CQ20" s="67" t="n">
        <f aca="false">IF(OR($D20=1,MONTH($B20)&lt;&gt;MONTH(StartDate),'У8 Ввод'!$D$100="",'У8 Ввод'!$E$100="",'У8 Ввод'!$D$100&gt;$B20),0,MAX(0,MIN(1,'У8 Ввод'!$E$100-NETWORKDAYS('У8 Ввод'!$D$100,$B20)+1))/Настройки!$E$14*100)</f>
        <v>0</v>
      </c>
      <c r="CR20" s="67" t="n">
        <f aca="false">IF(OR($D20=1,MONTH($B20)&lt;&gt;MONTH(StartDate),'У8 Ввод'!$D$101="",'У8 Ввод'!$E$101="",'У8 Ввод'!$D$101&gt;$B20),0,MAX(0,MIN(1,'У8 Ввод'!$E$101-NETWORKDAYS('У8 Ввод'!$D$101,$B20)+1))/Настройки!$E$14*100)</f>
        <v>0</v>
      </c>
      <c r="CS20" s="67" t="n">
        <f aca="false">IF(OR($D20=1,MONTH($B20)&lt;&gt;MONTH(StartDate),'У8 Ввод'!$D$102="",'У8 Ввод'!$E$102="",'У8 Ввод'!$D$102&gt;$B20),0,MAX(0,MIN(1,'У8 Ввод'!$E$102-NETWORKDAYS('У8 Ввод'!$D$102,$B20)+1))/Настройки!$E$14*100)</f>
        <v>0</v>
      </c>
      <c r="CT20" s="67" t="n">
        <f aca="false">IF(OR($D20=1,MONTH($B20)&lt;&gt;MONTH(StartDate),'У8 Ввод'!$D$103="",'У8 Ввод'!$E$103="",'У8 Ввод'!$D$103&gt;$B20),0,MAX(0,MIN(1,'У8 Ввод'!$E$103-NETWORKDAYS('У8 Ввод'!$D$103,$B20)+1))/Настройки!$E$14*100)</f>
        <v>0</v>
      </c>
      <c r="CU20" s="67" t="n">
        <f aca="false">IF(OR($D20=1,MONTH($B20)&lt;&gt;MONTH(StartDate),'У8 Ввод'!$D$104="",'У8 Ввод'!$E$104="",'У8 Ввод'!$D$104&gt;$B20),0,MAX(0,MIN(1,'У8 Ввод'!$E$104-NETWORKDAYS('У8 Ввод'!$D$104,$B20)+1))/Настройки!$E$14*100)</f>
        <v>0</v>
      </c>
      <c r="CV20" s="67" t="n">
        <f aca="false">IF(OR($D20=1,MONTH($B20)&lt;&gt;MONTH(StartDate),'У8 Ввод'!$D$105="",'У8 Ввод'!$E$105="",'У8 Ввод'!$D$105&gt;$B20),0,MAX(0,MIN(1,'У8 Ввод'!$E$105-NETWORKDAYS('У8 Ввод'!$D$105,$B20)+1))/Настройки!$E$14*100)</f>
        <v>0</v>
      </c>
      <c r="CW20" s="67" t="n">
        <f aca="false">IF(OR($D20=1,MONTH($B20)&lt;&gt;MONTH(StartDate),'У8 Ввод'!$D$106="",'У8 Ввод'!$E$106="",'У8 Ввод'!$D$106&gt;$B20),0,MAX(0,MIN(1,'У8 Ввод'!$E$106-NETWORKDAYS('У8 Ввод'!$D$106,$B20)+1))/Настройки!$E$14*100)</f>
        <v>0</v>
      </c>
      <c r="CX20" s="67" t="n">
        <f aca="false">IF(OR($D20=1,MONTH($B20)&lt;&gt;MONTH(StartDate),'У8 Ввод'!$D$107="",'У8 Ввод'!$E$107="",'У8 Ввод'!$D$107&gt;$B20),0,MAX(0,MIN(1,'У8 Ввод'!$E$107-NETWORKDAYS('У8 Ввод'!$D$107,$B20)+1))/Настройки!$E$14*100)</f>
        <v>0</v>
      </c>
      <c r="CY20" s="67" t="n">
        <f aca="false">IF(OR($D20=1,MONTH($B20)&lt;&gt;MONTH(StartDate),'У8 Ввод'!$D$108="",'У8 Ввод'!$E$108="",'У8 Ввод'!$D$108&gt;$B20),0,MAX(0,MIN(1,'У8 Ввод'!$E$108-NETWORKDAYS('У8 Ввод'!$D$108,$B20)+1))/Настройки!$E$14*100)</f>
        <v>0</v>
      </c>
      <c r="CZ20" s="67" t="n">
        <f aca="false">IF(OR($D20=1,MONTH($B20)&lt;&gt;MONTH(StartDate),'У8 Ввод'!$D$109="",'У8 Ввод'!$E$109="",'У8 Ввод'!$D$109&gt;$B20),0,MAX(0,MIN(1,'У8 Ввод'!$E$109-NETWORKDAYS('У8 Ввод'!$D$109,$B20)+1))/Настройки!$E$14*100)</f>
        <v>0</v>
      </c>
      <c r="DA20" s="67" t="n">
        <f aca="false">IF(OR($D20=1,MONTH($B20)&lt;&gt;MONTH(StartDate),'У8 Ввод'!$D$110="",'У8 Ввод'!$E$110="",'У8 Ввод'!$D$110&gt;$B20),0,MAX(0,MIN(1,'У8 Ввод'!$E$110-NETWORKDAYS('У8 Ввод'!$D$110,$B20)+1))/Настройки!$E$14*100)</f>
        <v>0</v>
      </c>
      <c r="DB20" s="67" t="n">
        <f aca="false">IF(OR($D20=1,MONTH($B20)&lt;&gt;MONTH(StartDate),'У8 Ввод'!$D$111="",'У8 Ввод'!$E$111="",'У8 Ввод'!$D$111&gt;$B20),0,MAX(0,MIN(1,'У8 Ввод'!$E$111-NETWORKDAYS('У8 Ввод'!$D$111,$B20)+1))/Настройки!$E$14*100)</f>
        <v>0</v>
      </c>
      <c r="DC20" s="67" t="n">
        <f aca="false">IF(OR($D20=1,MONTH($B20)&lt;&gt;MONTH(StartDate),'У8 Ввод'!$D$112="",'У8 Ввод'!$E$112="",'У8 Ввод'!$D$112&gt;$B20),0,MAX(0,MIN(1,'У8 Ввод'!$E$112-NETWORKDAYS('У8 Ввод'!$D$112,$B20)+1))/Настройки!$E$14*100)</f>
        <v>0</v>
      </c>
      <c r="DD20" s="67" t="n">
        <f aca="false">IF(OR($D20=1,MONTH($B20)&lt;&gt;MONTH(StartDate),'У8 Ввод'!$D$113="",'У8 Ввод'!$E$113="",'У8 Ввод'!$D$113&gt;$B20),0,MAX(0,MIN(1,'У8 Ввод'!$E$113-NETWORKDAYS('У8 Ввод'!$D$113,$B20)+1))/Настройки!$E$14*100)</f>
        <v>0</v>
      </c>
      <c r="DE20" s="67" t="n">
        <f aca="false">IF(OR($D20=1,MONTH($B20)&lt;&gt;MONTH(StartDate),'У8 Ввод'!$D$114="",'У8 Ввод'!$E$114="",'У8 Ввод'!$D$114&gt;$B20),0,MAX(0,MIN(1,'У8 Ввод'!$E$114-NETWORKDAYS('У8 Ввод'!$D$114,$B20)+1))/Настройки!$E$14*100)</f>
        <v>0</v>
      </c>
      <c r="DF20" s="67" t="n">
        <f aca="false">IF(OR($D20=1,MONTH($B20)&lt;&gt;MONTH(StartDate),'У8 Ввод'!$D$115="",'У8 Ввод'!$E$115="",'У8 Ввод'!$D$115&gt;$B20),0,MAX(0,MIN(1,'У8 Ввод'!$E$115-NETWORKDAYS('У8 Ввод'!$D$115,$B20)+1))/Настройки!$E$14*100)</f>
        <v>0</v>
      </c>
      <c r="DG20" s="67" t="n">
        <f aca="false">IF(OR($D20=1,MONTH($B20)&lt;&gt;MONTH(StartDate),'У8 Ввод'!$D$116="",'У8 Ввод'!$E$116="",'У8 Ввод'!$D$116&gt;$B20),0,MAX(0,MIN(1,'У8 Ввод'!$E$116-NETWORKDAYS('У8 Ввод'!$D$116,$B20)+1))/Настройки!$E$14*100)</f>
        <v>0</v>
      </c>
      <c r="DH20" s="67" t="n">
        <f aca="false">IF(OR($D20=1,MONTH($B20)&lt;&gt;MONTH(StartDate),'У8 Ввод'!$D$117="",'У8 Ввод'!$E$117="",'У8 Ввод'!$D$117&gt;$B20),0,MAX(0,MIN(1,'У8 Ввод'!$E$117-NETWORKDAYS('У8 Ввод'!$D$117,$B20)+1))/Настройки!$E$14*100)</f>
        <v>0</v>
      </c>
      <c r="DI20" s="67" t="n">
        <f aca="false">IF(OR($D20=1,MONTH($B20)&lt;&gt;MONTH(StartDate),'У8 Ввод'!$D$118="",'У8 Ввод'!$E$118="",'У8 Ввод'!$D$118&gt;$B20),0,MAX(0,MIN(1,'У8 Ввод'!$E$118-NETWORKDAYS('У8 Ввод'!$D$118,$B20)+1))/Настройки!$E$14*100)</f>
        <v>0</v>
      </c>
      <c r="DJ20" s="67" t="n">
        <f aca="false">IF(OR($D20=1,MONTH($B20)&lt;&gt;MONTH(StartDate),'У8 Ввод'!$D$119="",'У8 Ввод'!$E$119="",'У8 Ввод'!$D$119&gt;$B20),0,MAX(0,MIN(1,'У8 Ввод'!$E$119-NETWORKDAYS('У8 Ввод'!$D$119,$B20)+1))/Настройки!$E$14*100)</f>
        <v>0</v>
      </c>
      <c r="DK20" s="67" t="n">
        <f aca="false">IF(OR($D20=1,MONTH($B20)&lt;&gt;MONTH(StartDate),'У8 Ввод'!$D$120="",'У8 Ввод'!$E$120="",'У8 Ввод'!$D$120&gt;$B20),0,MAX(0,MIN(1,'У8 Ввод'!$E$120-NETWORKDAYS('У8 Ввод'!$D$120,$B20)+1))/Настройки!$E$14*100)</f>
        <v>0</v>
      </c>
      <c r="DL20" s="67" t="n">
        <f aca="false">IF(OR($D20=1,MONTH($B20)&lt;&gt;MONTH(StartDate),'У8 Ввод'!$D$121="",'У8 Ввод'!$E$121="",'У8 Ввод'!$D$121&gt;$B20),0,MAX(0,MIN(1,'У8 Ввод'!$E$121-NETWORKDAYS('У8 Ввод'!$D$121,$B20)+1))/Настройки!$E$14*100)</f>
        <v>0</v>
      </c>
      <c r="DM20" s="67" t="n">
        <f aca="false">IF(OR($D20=1,MONTH($B20)&lt;&gt;MONTH(StartDate),'У8 Ввод'!$D$122="",'У8 Ввод'!$E$122="",'У8 Ввод'!$D$122&gt;$B20),0,MAX(0,MIN(1,'У8 Ввод'!$E$122-NETWORKDAYS('У8 Ввод'!$D$122,$B20)+1))/Настройки!$E$14*100)</f>
        <v>0</v>
      </c>
      <c r="DN20" s="67" t="n">
        <f aca="false">IF(OR($D20=1,MONTH($B20)&lt;&gt;MONTH(StartDate),'У8 Ввод'!$D$123="",'У8 Ввод'!$E$123="",'У8 Ввод'!$D$123&gt;$B20),0,MAX(0,MIN(1,'У8 Ввод'!$E$123-NETWORKDAYS('У8 Ввод'!$D$123,$B20)+1))/Настройки!$E$14*100)</f>
        <v>0</v>
      </c>
      <c r="DO20" s="67" t="n">
        <f aca="false">IF(OR($D20=1,MONTH($B20)&lt;&gt;MONTH(StartDate),'У8 Ввод'!$D$124="",'У8 Ввод'!$E$124="",'У8 Ввод'!$D$124&gt;$B20),0,MAX(0,MIN(1,'У8 Ввод'!$E$124-NETWORKDAYS('У8 Ввод'!$D$124,$B20)+1))/Настройки!$E$14*100)</f>
        <v>0</v>
      </c>
      <c r="DP20" s="67" t="n">
        <f aca="false">IF(OR($D20=1,MONTH($B20)&lt;&gt;MONTH(StartDate),'У8 Ввод'!$D$125="",'У8 Ввод'!$E$125="",'У8 Ввод'!$D$125&gt;$B20),0,MAX(0,MIN(1,'У8 Ввод'!$E$125-NETWORKDAYS('У8 Ввод'!$D$125,$B20)+1))/Настройки!$E$14*100)</f>
        <v>0</v>
      </c>
      <c r="DQ20" s="67" t="n">
        <f aca="false">IF(OR($D20=1,MONTH($B20)&lt;&gt;MONTH(StartDate),'У8 Ввод'!$D$126="",'У8 Ввод'!$E$126="",'У8 Ввод'!$D$126&gt;$B20),0,MAX(0,MIN(1,'У8 Ввод'!$E$126-NETWORKDAYS('У8 Ввод'!$D$126,$B20)+1))/Настройки!$E$14*100)</f>
        <v>0</v>
      </c>
      <c r="DR20" s="67" t="n">
        <f aca="false">IF(OR($D20=1,MONTH($B20)&lt;&gt;MONTH(StartDate),'У8 Ввод'!$D$127="",'У8 Ввод'!$E$127="",'У8 Ввод'!$D$127&gt;$B20),0,MAX(0,MIN(1,'У8 Ввод'!$E$127-NETWORKDAYS('У8 Ввод'!$D$127,$B20)+1))/Настройки!$E$14*100)</f>
        <v>0</v>
      </c>
      <c r="DS20" s="67" t="n">
        <f aca="false">IF(OR($D20=1,MONTH($B20)&lt;&gt;MONTH(StartDate),'У8 Ввод'!$D$128="",'У8 Ввод'!$E$128="",'У8 Ввод'!$D$128&gt;$B20),0,MAX(0,MIN(1,'У8 Ввод'!$E$128-NETWORKDAYS('У8 Ввод'!$D$128,$B20)+1))/Настройки!$E$14*100)</f>
        <v>0</v>
      </c>
      <c r="DT20" s="67" t="n">
        <f aca="false">IF(OR($D20=1,MONTH($B20)&lt;&gt;MONTH(StartDate),'У8 Ввод'!$D$129="",'У8 Ввод'!$E$129="",'У8 Ввод'!$D$129&gt;$B20),0,MAX(0,MIN(1,'У8 Ввод'!$E$129-NETWORKDAYS('У8 Ввод'!$D$129,$B20)+1))/Настройки!$E$14*100)</f>
        <v>0</v>
      </c>
      <c r="DU20" s="67" t="n">
        <f aca="false">IF(OR($D20=1,MONTH($B20)&lt;&gt;MONTH(StartDate),'У8 Ввод'!$D$130="",'У8 Ввод'!$E$130="",'У8 Ввод'!$D$130&gt;$B20),0,MAX(0,MIN(1,'У8 Ввод'!$E$130-NETWORKDAYS('У8 Ввод'!$D$130,$B20)+1))/Настройки!$E$14*100)</f>
        <v>0</v>
      </c>
      <c r="DV20" s="67" t="n">
        <f aca="false">IF(OR($D20=1,MONTH($B20)&lt;&gt;MONTH(StartDate),'У8 Ввод'!$D$131="",'У8 Ввод'!$E$131="",'У8 Ввод'!$D$131&gt;$B20),0,MAX(0,MIN(1,'У8 Ввод'!$E$131-NETWORKDAYS('У8 Ввод'!$D$131,$B20)+1))/Настройки!$E$14*100)</f>
        <v>0</v>
      </c>
      <c r="DW20" s="67" t="n">
        <f aca="false">IF(OR($D20=1,MONTH($B20)&lt;&gt;MONTH(StartDate),'У8 Ввод'!$D$132="",'У8 Ввод'!$E$132="",'У8 Ввод'!$D$132&gt;$B20),0,MAX(0,MIN(1,'У8 Ввод'!$E$132-NETWORKDAYS('У8 Ввод'!$D$132,$B20)+1))/Настройки!$E$14*100)</f>
        <v>0</v>
      </c>
      <c r="DX20" s="67" t="n">
        <f aca="false">IF(OR($D20=1,MONTH($B20)&lt;&gt;MONTH(StartDate),'У8 Ввод'!$D$133="",'У8 Ввод'!$E$133="",'У8 Ввод'!$D$133&gt;$B20),0,MAX(0,MIN(1,'У8 Ввод'!$E$133-NETWORKDAYS('У8 Ввод'!$D$133,$B20)+1))/Настройки!$E$14*100)</f>
        <v>0</v>
      </c>
      <c r="DY20" s="67" t="n">
        <f aca="false">IF(OR($D20=1,MONTH($B20)&lt;&gt;MONTH(StartDate),'У8 Ввод'!$D$134="",'У8 Ввод'!$E$134="",'У8 Ввод'!$D$134&gt;$B20),0,MAX(0,MIN(1,'У8 Ввод'!$E$134-NETWORKDAYS('У8 Ввод'!$D$134,$B20)+1))/Настройки!$E$14*100)</f>
        <v>0</v>
      </c>
      <c r="DZ20" s="67" t="n">
        <f aca="false">IF(OR($D20=1,MONTH($B20)&lt;&gt;MONTH(StartDate),'У8 Ввод'!$D$135="",'У8 Ввод'!$E$135="",'У8 Ввод'!$D$135&gt;$B20),0,MAX(0,MIN(1,'У8 Ввод'!$E$135-NETWORKDAYS('У8 Ввод'!$D$135,$B20)+1))/Настройки!$E$14*100)</f>
        <v>0</v>
      </c>
      <c r="EA20" s="67" t="n">
        <f aca="false">IF(OR($D20=1,MONTH($B20)&lt;&gt;MONTH(StartDate),'У8 Ввод'!$D$136="",'У8 Ввод'!$E$136="",'У8 Ввод'!$D$136&gt;$B20),0,MAX(0,MIN(1,'У8 Ввод'!$E$136-NETWORKDAYS('У8 Ввод'!$D$136,$B20)+1))/Настройки!$E$14*100)</f>
        <v>0</v>
      </c>
      <c r="EB20" s="67" t="n">
        <f aca="false">IF(OR($D20=1,MONTH($B20)&lt;&gt;MONTH(StartDate),'У8 Ввод'!$D$137="",'У8 Ввод'!$E$137="",'У8 Ввод'!$D$137&gt;$B20),0,MAX(0,MIN(1,'У8 Ввод'!$E$137-NETWORKDAYS('У8 Ввод'!$D$137,$B20)+1))/Настройки!$E$14*100)</f>
        <v>0</v>
      </c>
      <c r="EC20" s="67" t="n">
        <f aca="false">IF(OR($D20=1,MONTH($B20)&lt;&gt;MONTH(StartDate),'У8 Ввод'!$D$138="",'У8 Ввод'!$E$138="",'У8 Ввод'!$D$138&gt;$B20),0,MAX(0,MIN(1,'У8 Ввод'!$E$138-NETWORKDAYS('У8 Ввод'!$D$138,$B20)+1))/Настройки!$E$14*100)</f>
        <v>0</v>
      </c>
      <c r="ED20" s="67" t="n">
        <f aca="false">IF(OR($D20=1,MONTH($B20)&lt;&gt;MONTH(StartDate),'У8 Ввод'!$D$139="",'У8 Ввод'!$E$139="",'У8 Ввод'!$D$139&gt;$B20),0,MAX(0,MIN(1,'У8 Ввод'!$E$139-NETWORKDAYS('У8 Ввод'!$D$139,$B20)+1))/Настройки!$E$14*100)</f>
        <v>0</v>
      </c>
      <c r="EE20" s="67" t="n">
        <f aca="false">IF(OR($D20=1,MONTH($B20)&lt;&gt;MONTH(StartDate),'У8 Ввод'!$D$140="",'У8 Ввод'!$E$140="",'У8 Ввод'!$D$140&gt;$B20),0,MAX(0,MIN(1,'У8 Ввод'!$E$140-NETWORKDAYS('У8 Ввод'!$D$140,$B20)+1))/Настройки!$E$14*100)</f>
        <v>0</v>
      </c>
      <c r="EF20" s="67" t="n">
        <f aca="false">IF(OR($D20=1,MONTH($B20)&lt;&gt;MONTH(StartDate),'У8 Ввод'!$D$141="",'У8 Ввод'!$E$141="",'У8 Ввод'!$D$141&gt;$B20),0,MAX(0,MIN(1,'У8 Ввод'!$E$141-NETWORKDAYS('У8 Ввод'!$D$141,$B20)+1))/Настройки!$E$14*100)</f>
        <v>0</v>
      </c>
      <c r="EG20" s="67" t="n">
        <f aca="false">IF(OR($D20=1,MONTH($B20)&lt;&gt;MONTH(StartDate),'У8 Ввод'!$D$142="",'У8 Ввод'!$E$142="",'У8 Ввод'!$D$142&gt;$B20),0,MAX(0,MIN(1,'У8 Ввод'!$E$142-NETWORKDAYS('У8 Ввод'!$D$142,$B20)+1))/Настройки!$E$14*100)</f>
        <v>0</v>
      </c>
      <c r="EH20" s="67" t="n">
        <f aca="false">IF(OR($D20=1,MONTH($B20)&lt;&gt;MONTH(StartDate),'У8 Ввод'!$D$143="",'У8 Ввод'!$E$143="",'У8 Ввод'!$D$143&gt;$B20),0,MAX(0,MIN(1,'У8 Ввод'!$E$143-NETWORKDAYS('У8 Ввод'!$D$143,$B20)+1))/Настройки!$E$14*100)</f>
        <v>0</v>
      </c>
      <c r="EI20" s="67" t="n">
        <f aca="false">IF(OR($D20=1,MONTH($B20)&lt;&gt;MONTH(StartDate),'У8 Ввод'!$D$144="",'У8 Ввод'!$E$144="",'У8 Ввод'!$D$144&gt;$B20),0,MAX(0,MIN(1,'У8 Ввод'!$E$144-NETWORKDAYS('У8 Ввод'!$D$144,$B20)+1))/Настройки!$E$14*100)</f>
        <v>0</v>
      </c>
      <c r="EJ20" s="67" t="n">
        <f aca="false">IF(OR($D20=1,MONTH($B20)&lt;&gt;MONTH(StartDate),'У8 Ввод'!$D$145="",'У8 Ввод'!$E$145="",'У8 Ввод'!$D$145&gt;$B20),0,MAX(0,MIN(1,'У8 Ввод'!$E$145-NETWORKDAYS('У8 Ввод'!$D$145,$B20)+1))/Настройки!$E$14*100)</f>
        <v>0</v>
      </c>
      <c r="EK20" s="67" t="n">
        <f aca="false">IF(OR($D20=1,MONTH($B20)&lt;&gt;MONTH(StartDate),'У8 Ввод'!$D$146="",'У8 Ввод'!$E$146="",'У8 Ввод'!$D$146&gt;$B20),0,MAX(0,MIN(1,'У8 Ввод'!$E$146-NETWORKDAYS('У8 Ввод'!$D$146,$B20)+1))/Настройки!$E$14*100)</f>
        <v>0</v>
      </c>
      <c r="EL20" s="67" t="n">
        <f aca="false">IF(OR($D20=1,MONTH($B20)&lt;&gt;MONTH(StartDate),'У8 Ввод'!$D$147="",'У8 Ввод'!$E$147="",'У8 Ввод'!$D$147&gt;$B20),0,MAX(0,MIN(1,'У8 Ввод'!$E$147-NETWORKDAYS('У8 Ввод'!$D$147,$B20)+1))/Настройки!$E$14*100)</f>
        <v>0</v>
      </c>
      <c r="EM20" s="67" t="n">
        <f aca="false">IF(OR($D20=1,MONTH($B20)&lt;&gt;MONTH(StartDate),'У8 Ввод'!$D$148="",'У8 Ввод'!$E$148="",'У8 Ввод'!$D$148&gt;$B20),0,MAX(0,MIN(1,'У8 Ввод'!$E$148-NETWORKDAYS('У8 Ввод'!$D$148,$B20)+1))/Настройки!$E$14*100)</f>
        <v>0</v>
      </c>
      <c r="EN20" s="67" t="n">
        <f aca="false">IF(OR($D20=1,MONTH($B20)&lt;&gt;MONTH(StartDate),'У8 Ввод'!$D$149="",'У8 Ввод'!$E$149="",'У8 Ввод'!$D$149&gt;$B20),0,MAX(0,MIN(1,'У8 Ввод'!$E$149-NETWORKDAYS('У8 Ввод'!$D$149,$B20)+1))/Настройки!$E$14*100)</f>
        <v>0</v>
      </c>
      <c r="EO20" s="67" t="n">
        <f aca="false">IF(OR($D20=1,MONTH($B20)&lt;&gt;MONTH(StartDate),'У8 Ввод'!$D$150="",'У8 Ввод'!$E$150="",'У8 Ввод'!$D$150&gt;$B20),0,MAX(0,MIN(1,'У8 Ввод'!$E$150-NETWORKDAYS('У8 Ввод'!$D$150,$B20)+1))/Настройки!$E$14*100)</f>
        <v>0</v>
      </c>
      <c r="EP20" s="67" t="n">
        <f aca="false">IF(OR($D20=1,MONTH($B20)&lt;&gt;MONTH(StartDate),'У8 Ввод'!$D$151="",'У8 Ввод'!$E$151="",'У8 Ввод'!$D$151&gt;$B20),0,MAX(0,MIN(1,'У8 Ввод'!$E$151-NETWORKDAYS('У8 Ввод'!$D$151,$B20)+1))/Настройки!$E$14*100)</f>
        <v>0</v>
      </c>
      <c r="EQ20" s="67" t="n">
        <f aca="false">IF(OR($D20=1,MONTH($B20)&lt;&gt;MONTH(StartDate),'У8 Ввод'!$D$152="",'У8 Ввод'!$E$152="",'У8 Ввод'!$D$152&gt;$B20),0,MAX(0,MIN(1,'У8 Ввод'!$E$152-NETWORKDAYS('У8 Ввод'!$D$152,$B20)+1))/Настройки!$E$14*100)</f>
        <v>0</v>
      </c>
      <c r="ER20" s="67" t="n">
        <f aca="false">IF(OR($D20=1,MONTH($B20)&lt;&gt;MONTH(StartDate),'У8 Ввод'!$D$153="",'У8 Ввод'!$E$153="",'У8 Ввод'!$D$153&gt;$B20),0,MAX(0,MIN(1,'У8 Ввод'!$E$153-NETWORKDAYS('У8 Ввод'!$D$153,$B20)+1))/Настройки!$E$14*100)</f>
        <v>0</v>
      </c>
      <c r="ES20" s="67" t="n">
        <f aca="false">IF(OR($D20=1,MONTH($B20)&lt;&gt;MONTH(StartDate),'У8 Ввод'!$D$154="",'У8 Ввод'!$E$154="",'У8 Ввод'!$D$154&gt;$B20),0,MAX(0,MIN(1,'У8 Ввод'!$E$154-NETWORKDAYS('У8 Ввод'!$D$154,$B20)+1))/Настройки!$E$14*100)</f>
        <v>0</v>
      </c>
      <c r="ET20" s="67" t="n">
        <f aca="false">IF(OR($D20=1,MONTH($B20)&lt;&gt;MONTH(StartDate),'У8 Ввод'!$D$155="",'У8 Ввод'!$E$155="",'У8 Ввод'!$D$155&gt;$B20),0,MAX(0,MIN(1,'У8 Ввод'!$E$155-NETWORKDAYS('У8 Ввод'!$D$155,$B20)+1))/Настройки!$E$14*100)</f>
        <v>0</v>
      </c>
      <c r="EU20" s="67" t="n">
        <f aca="false">IF(OR($D20=1,MONTH($B20)&lt;&gt;MONTH(StartDate),'У8 Ввод'!$D$156="",'У8 Ввод'!$E$156="",'У8 Ввод'!$D$156&gt;$B20),0,MAX(0,MIN(1,'У8 Ввод'!$E$156-NETWORKDAYS('У8 Ввод'!$D$156,$B20)+1))/Настройки!$E$14*100)</f>
        <v>0</v>
      </c>
      <c r="EV20" s="67" t="n">
        <f aca="false">IF(OR($D20=1,MONTH($B20)&lt;&gt;MONTH(StartDate),'У8 Ввод'!$D$157="",'У8 Ввод'!$E$157="",'У8 Ввод'!$D$157&gt;$B20),0,MAX(0,MIN(1,'У8 Ввод'!$E$157-NETWORKDAYS('У8 Ввод'!$D$157,$B20)+1))/Настройки!$E$14*100)</f>
        <v>0</v>
      </c>
      <c r="EW20" s="67" t="n">
        <f aca="false">IF(OR($D20=1,MONTH($B20)&lt;&gt;MONTH(StartDate),'У8 Ввод'!$D$158="",'У8 Ввод'!$E$158="",'У8 Ввод'!$D$158&gt;$B20),0,MAX(0,MIN(1,'У8 Ввод'!$E$158-NETWORKDAYS('У8 Ввод'!$D$158,$B20)+1))/Настройки!$E$14*100)</f>
        <v>0</v>
      </c>
      <c r="EX20" s="67" t="n">
        <f aca="false">IF(OR($D20=1,MONTH($B20)&lt;&gt;MONTH(StartDate),'У8 Ввод'!$D$159="",'У8 Ввод'!$E$159="",'У8 Ввод'!$D$159&gt;$B20),0,MAX(0,MIN(1,'У8 Ввод'!$E$159-NETWORKDAYS('У8 Ввод'!$D$159,$B20)+1))/Настройки!$E$14*100)</f>
        <v>0</v>
      </c>
      <c r="EY20" s="67" t="n">
        <f aca="false">IF(OR($D20=1,MONTH($B20)&lt;&gt;MONTH(StartDate),'У8 Ввод'!$D$160="",'У8 Ввод'!$E$160="",'У8 Ввод'!$D$160&gt;$B20),0,MAX(0,MIN(1,'У8 Ввод'!$E$160-NETWORKDAYS('У8 Ввод'!$D$160,$B20)+1))/Настройки!$E$14*100)</f>
        <v>0</v>
      </c>
      <c r="EZ20" s="67" t="n">
        <f aca="false">IF(OR($D20=1,MONTH($B20)&lt;&gt;MONTH(StartDate),'У8 Ввод'!$D$161="",'У8 Ввод'!$E$161="",'У8 Ввод'!$D$161&gt;$B20),0,MAX(0,MIN(1,'У8 Ввод'!$E$161-NETWORKDAYS('У8 Ввод'!$D$161,$B20)+1))/Настройки!$E$14*100)</f>
        <v>0</v>
      </c>
      <c r="FA20" s="67" t="n">
        <f aca="false">IF(OR($D20=1,MONTH($B20)&lt;&gt;MONTH(StartDate),'У8 Ввод'!$D$162="",'У8 Ввод'!$E$162="",'У8 Ввод'!$D$162&gt;$B20),0,MAX(0,MIN(1,'У8 Ввод'!$E$162-NETWORKDAYS('У8 Ввод'!$D$162,$B20)+1))/Настройки!$E$14*100)</f>
        <v>0</v>
      </c>
      <c r="FB20" s="67" t="n">
        <f aca="false">IF(OR($D20=1,MONTH($B20)&lt;&gt;MONTH(StartDate),'У8 Ввод'!$D$163="",'У8 Ввод'!$E$163="",'У8 Ввод'!$D$163&gt;$B20),0,MAX(0,MIN(1,'У8 Ввод'!$E$163-NETWORKDAYS('У8 Ввод'!$D$163,$B20)+1))/Настройки!$E$14*100)</f>
        <v>0</v>
      </c>
      <c r="FC20" s="67" t="n">
        <f aca="false">IF(OR($D20=1,MONTH($B20)&lt;&gt;MONTH(StartDate),'У8 Ввод'!$D$164="",'У8 Ввод'!$E$164="",'У8 Ввод'!$D$164&gt;$B20),0,MAX(0,MIN(1,'У8 Ввод'!$E$164-NETWORKDAYS('У8 Ввод'!$D$164,$B20)+1))/Настройки!$E$14*100)</f>
        <v>0</v>
      </c>
      <c r="FD20" s="67" t="n">
        <f aca="false">IF(OR($D20=1,MONTH($B20)&lt;&gt;MONTH(StartDate),'У8 Ввод'!$D$165="",'У8 Ввод'!$E$165="",'У8 Ввод'!$D$165&gt;$B20),0,MAX(0,MIN(1,'У8 Ввод'!$E$165-NETWORKDAYS('У8 Ввод'!$D$165,$B20)+1))/Настройки!$E$14*100)</f>
        <v>0</v>
      </c>
      <c r="FE20" s="67" t="n">
        <f aca="false">IF(OR($D20=1,MONTH($B20)&lt;&gt;MONTH(StartDate),'У8 Ввод'!$D$166="",'У8 Ввод'!$E$166="",'У8 Ввод'!$D$166&gt;$B20),0,MAX(0,MIN(1,'У8 Ввод'!$E$166-NETWORKDAYS('У8 Ввод'!$D$166,$B20)+1))/Настройки!$E$14*100)</f>
        <v>0</v>
      </c>
      <c r="FF20" s="67" t="n">
        <f aca="false">IF(OR($D20=1,MONTH($B20)&lt;&gt;MONTH(StartDate),'У8 Ввод'!$D$167="",'У8 Ввод'!$E$167="",'У8 Ввод'!$D$167&gt;$B20),0,MAX(0,MIN(1,'У8 Ввод'!$E$167-NETWORKDAYS('У8 Ввод'!$D$167,$B20)+1))/Настройки!$E$14*100)</f>
        <v>0</v>
      </c>
      <c r="FG20" s="67" t="n">
        <f aca="false">IF(OR($D20=1,MONTH($B20)&lt;&gt;MONTH(StartDate),'У8 Ввод'!$D$168="",'У8 Ввод'!$E$168="",'У8 Ввод'!$D$168&gt;$B20),0,MAX(0,MIN(1,'У8 Ввод'!$E$168-NETWORKDAYS('У8 Ввод'!$D$168,$B20)+1))/Настройки!$E$14*100)</f>
        <v>0</v>
      </c>
      <c r="FH20" s="67" t="n">
        <f aca="false">IF(OR($D20=1,MONTH($B20)&lt;&gt;MONTH(StartDate),'У8 Ввод'!$D$169="",'У8 Ввод'!$E$169="",'У8 Ввод'!$D$169&gt;$B20),0,MAX(0,MIN(1,'У8 Ввод'!$E$169-NETWORKDAYS('У8 Ввод'!$D$169,$B20)+1))/Настройки!$E$14*100)</f>
        <v>0</v>
      </c>
      <c r="FI20" s="67" t="n">
        <f aca="false">IF(OR($D20=1,MONTH($B20)&lt;&gt;MONTH(StartDate),'У8 Ввод'!$D$170="",'У8 Ввод'!$E$170="",'У8 Ввод'!$D$170&gt;$B20),0,MAX(0,MIN(1,'У8 Ввод'!$E$170-NETWORKDAYS('У8 Ввод'!$D$170,$B20)+1))/Настройки!$E$14*100)</f>
        <v>0</v>
      </c>
      <c r="FJ20" s="67" t="n">
        <f aca="false">IF(OR($D20=1,MONTH($B20)&lt;&gt;MONTH(StartDate),'У8 Ввод'!$D$171="",'У8 Ввод'!$E$171="",'У8 Ввод'!$D$171&gt;$B20),0,MAX(0,MIN(1,'У8 Ввод'!$E$171-NETWORKDAYS('У8 Ввод'!$D$171,$B20)+1))/Настройки!$E$14*100)</f>
        <v>0</v>
      </c>
      <c r="FK20" s="67" t="n">
        <f aca="false">IF(OR($D20=1,MONTH($B20)&lt;&gt;MONTH(StartDate),'У8 Ввод'!$D$172="",'У8 Ввод'!$E$172="",'У8 Ввод'!$D$172&gt;$B20),0,MAX(0,MIN(1,'У8 Ввод'!$E$172-NETWORKDAYS('У8 Ввод'!$D$172,$B20)+1))/Настройки!$E$14*100)</f>
        <v>0</v>
      </c>
      <c r="FL20" s="67" t="n">
        <f aca="false">IF(OR($D20=1,MONTH($B20)&lt;&gt;MONTH(StartDate),'У8 Ввод'!$D$173="",'У8 Ввод'!$E$173="",'У8 Ввод'!$D$173&gt;$B20),0,MAX(0,MIN(1,'У8 Ввод'!$E$173-NETWORKDAYS('У8 Ввод'!$D$173,$B20)+1))/Настройки!$E$14*100)</f>
        <v>0</v>
      </c>
      <c r="FM20" s="67" t="n">
        <f aca="false">IF(OR($D20=1,MONTH($B20)&lt;&gt;MONTH(StartDate),'У8 Ввод'!$D$174="",'У8 Ввод'!$E$174="",'У8 Ввод'!$D$174&gt;$B20),0,MAX(0,MIN(1,'У8 Ввод'!$E$174-NETWORKDAYS('У8 Ввод'!$D$174,$B20)+1))/Настройки!$E$14*100)</f>
        <v>0</v>
      </c>
      <c r="FN20" s="67" t="n">
        <f aca="false">IF(OR($D20=1,MONTH($B20)&lt;&gt;MONTH(StartDate),'У8 Ввод'!$D$175="",'У8 Ввод'!$E$175="",'У8 Ввод'!$D$175&gt;$B20),0,MAX(0,MIN(1,'У8 Ввод'!$E$175-NETWORKDAYS('У8 Ввод'!$D$175,$B20)+1))/Настройки!$E$14*100)</f>
        <v>0</v>
      </c>
      <c r="FO20" s="67" t="n">
        <f aca="false">IF(OR($D20=1,MONTH($B20)&lt;&gt;MONTH(StartDate),'У8 Ввод'!$D$176="",'У8 Ввод'!$E$176="",'У8 Ввод'!$D$176&gt;$B20),0,MAX(0,MIN(1,'У8 Ввод'!$E$176-NETWORKDAYS('У8 Ввод'!$D$176,$B20)+1))/Настройки!$E$14*100)</f>
        <v>0</v>
      </c>
      <c r="FP20" s="67" t="n">
        <f aca="false">IF(OR($D20=1,MONTH($B20)&lt;&gt;MONTH(StartDate),'У8 Ввод'!$D$177="",'У8 Ввод'!$E$177="",'У8 Ввод'!$D$177&gt;$B20),0,MAX(0,MIN(1,'У8 Ввод'!$E$177-NETWORKDAYS('У8 Ввод'!$D$177,$B20)+1))/Настройки!$E$14*100)</f>
        <v>0</v>
      </c>
      <c r="FQ20" s="67" t="n">
        <f aca="false">IF(OR($D20=1,MONTH($B20)&lt;&gt;MONTH(StartDate),'У8 Ввод'!$D$178="",'У8 Ввод'!$E$178="",'У8 Ввод'!$D$178&gt;$B20),0,MAX(0,MIN(1,'У8 Ввод'!$E$178-NETWORKDAYS('У8 Ввод'!$D$178,$B20)+1))/Настройки!$E$14*100)</f>
        <v>0</v>
      </c>
      <c r="FR20" s="67" t="n">
        <f aca="false">IF(OR($D20=1,MONTH($B20)&lt;&gt;MONTH(StartDate),'У8 Ввод'!$D$179="",'У8 Ввод'!$E$179="",'У8 Ввод'!$D$179&gt;$B20),0,MAX(0,MIN(1,'У8 Ввод'!$E$179-NETWORKDAYS('У8 Ввод'!$D$179,$B20)+1))/Настройки!$E$14*100)</f>
        <v>0</v>
      </c>
      <c r="FS20" s="67" t="n">
        <f aca="false">IF(OR($D20=1,MONTH($B20)&lt;&gt;MONTH(StartDate),'У8 Ввод'!$D$180="",'У8 Ввод'!$E$180="",'У8 Ввод'!$D$180&gt;$B20),0,MAX(0,MIN(1,'У8 Ввод'!$E$180-NETWORKDAYS('У8 Ввод'!$D$180,$B20)+1))/Настройки!$E$14*100)</f>
        <v>0</v>
      </c>
      <c r="FT20" s="67" t="n">
        <f aca="false">IF(OR($D20=1,MONTH($B20)&lt;&gt;MONTH(StartDate),'У8 Ввод'!$D$181="",'У8 Ввод'!$E$181="",'У8 Ввод'!$D$181&gt;$B20),0,MAX(0,MIN(1,'У8 Ввод'!$E$181-NETWORKDAYS('У8 Ввод'!$D$181,$B20)+1))/Настройки!$E$14*100)</f>
        <v>0</v>
      </c>
      <c r="FU20" s="67" t="n">
        <f aca="false">IF(OR($D20=1,MONTH($B20)&lt;&gt;MONTH(StartDate),'У8 Ввод'!$D$182="",'У8 Ввод'!$E$182="",'У8 Ввод'!$D$182&gt;$B20),0,MAX(0,MIN(1,'У8 Ввод'!$E$182-NETWORKDAYS('У8 Ввод'!$D$182,$B20)+1))/Настройки!$E$14*100)</f>
        <v>0</v>
      </c>
      <c r="FV20" s="67" t="n">
        <f aca="false">IF(OR($D20=1,MONTH($B20)&lt;&gt;MONTH(StartDate),'У8 Ввод'!$D$183="",'У8 Ввод'!$E$183="",'У8 Ввод'!$D$183&gt;$B20),0,MAX(0,MIN(1,'У8 Ввод'!$E$183-NETWORKDAYS('У8 Ввод'!$D$183,$B20)+1))/Настройки!$E$14*100)</f>
        <v>0</v>
      </c>
      <c r="FW20" s="67" t="n">
        <f aca="false">IF(OR($D20=1,MONTH($B20)&lt;&gt;MONTH(StartDate),'У8 Ввод'!$D$184="",'У8 Ввод'!$E$184="",'У8 Ввод'!$D$184&gt;$B20),0,MAX(0,MIN(1,'У8 Ввод'!$E$184-NETWORKDAYS('У8 Ввод'!$D$184,$B20)+1))/Настройки!$E$14*100)</f>
        <v>0</v>
      </c>
      <c r="FX20" s="67" t="n">
        <f aca="false">IF(OR($D20=1,MONTH($B20)&lt;&gt;MONTH(StartDate),'У8 Ввод'!$D$185="",'У8 Ввод'!$E$185="",'У8 Ввод'!$D$185&gt;$B20),0,MAX(0,MIN(1,'У8 Ввод'!$E$185-NETWORKDAYS('У8 Ввод'!$D$185,$B20)+1))/Настройки!$E$14*100)</f>
        <v>0</v>
      </c>
      <c r="FY20" s="67" t="n">
        <f aca="false">IF(OR($D20=1,MONTH($B20)&lt;&gt;MONTH(StartDate),'У8 Ввод'!$D$186="",'У8 Ввод'!$E$186="",'У8 Ввод'!$D$186&gt;$B20),0,MAX(0,MIN(1,'У8 Ввод'!$E$186-NETWORKDAYS('У8 Ввод'!$D$186,$B20)+1))/Настройки!$E$14*100)</f>
        <v>0</v>
      </c>
      <c r="FZ20" s="67" t="n">
        <f aca="false">IF(OR($D20=1,MONTH($B20)&lt;&gt;MONTH(StartDate),'У8 Ввод'!$D$187="",'У8 Ввод'!$E$187="",'У8 Ввод'!$D$187&gt;$B20),0,MAX(0,MIN(1,'У8 Ввод'!$E$187-NETWORKDAYS('У8 Ввод'!$D$187,$B20)+1))/Настройки!$E$14*100)</f>
        <v>0</v>
      </c>
      <c r="GA20" s="67" t="n">
        <f aca="false">IF(OR($D20=1,MONTH($B20)&lt;&gt;MONTH(StartDate),'У8 Ввод'!$D$188="",'У8 Ввод'!$E$188="",'У8 Ввод'!$D$188&gt;$B20),0,MAX(0,MIN(1,'У8 Ввод'!$E$188-NETWORKDAYS('У8 Ввод'!$D$188,$B20)+1))/Настройки!$E$14*100)</f>
        <v>0</v>
      </c>
      <c r="GB20" s="67" t="n">
        <f aca="false">IF(OR($D20=1,MONTH($B20)&lt;&gt;MONTH(StartDate),'У8 Ввод'!$D$189="",'У8 Ввод'!$E$189="",'У8 Ввод'!$D$189&gt;$B20),0,MAX(0,MIN(1,'У8 Ввод'!$E$189-NETWORKDAYS('У8 Ввод'!$D$189,$B20)+1))/Настройки!$E$14*100)</f>
        <v>0</v>
      </c>
      <c r="GC20" s="67" t="n">
        <f aca="false">IF(OR($D20=1,MONTH($B20)&lt;&gt;MONTH(StartDate),'У8 Ввод'!$D$190="",'У8 Ввод'!$E$190="",'У8 Ввод'!$D$190&gt;$B20),0,MAX(0,MIN(1,'У8 Ввод'!$E$190-NETWORKDAYS('У8 Ввод'!$D$190,$B20)+1))/Настройки!$E$14*100)</f>
        <v>0</v>
      </c>
      <c r="GD20" s="67" t="n">
        <f aca="false">IF(OR($D20=1,MONTH($B20)&lt;&gt;MONTH(StartDate),'У8 Ввод'!$D$191="",'У8 Ввод'!$E$191="",'У8 Ввод'!$D$191&gt;$B20),0,MAX(0,MIN(1,'У8 Ввод'!$E$191-NETWORKDAYS('У8 Ввод'!$D$191,$B20)+1))/Настройки!$E$14*100)</f>
        <v>0</v>
      </c>
      <c r="GE20" s="67" t="n">
        <f aca="false">IF(OR($D20=1,MONTH($B20)&lt;&gt;MONTH(StartDate),'У8 Ввод'!$D$192="",'У8 Ввод'!$E$192="",'У8 Ввод'!$D$192&gt;$B20),0,MAX(0,MIN(1,'У8 Ввод'!$E$192-NETWORKDAYS('У8 Ввод'!$D$192,$B20)+1))/Настройки!$E$14*100)</f>
        <v>0</v>
      </c>
      <c r="GF20" s="67" t="n">
        <f aca="false">IF(OR($D20=1,MONTH($B20)&lt;&gt;MONTH(StartDate),'У8 Ввод'!$D$193="",'У8 Ввод'!$E$193="",'У8 Ввод'!$D$193&gt;$B20),0,MAX(0,MIN(1,'У8 Ввод'!$E$193-NETWORKDAYS('У8 Ввод'!$D$193,$B20)+1))/Настройки!$E$14*100)</f>
        <v>0</v>
      </c>
      <c r="GG20" s="67" t="n">
        <f aca="false">IF(OR($D20=1,MONTH($B20)&lt;&gt;MONTH(StartDate),'У8 Ввод'!$D$194="",'У8 Ввод'!$E$194="",'У8 Ввод'!$D$194&gt;$B20),0,MAX(0,MIN(1,'У8 Ввод'!$E$194-NETWORKDAYS('У8 Ввод'!$D$194,$B20)+1))/Настройки!$E$14*100)</f>
        <v>0</v>
      </c>
      <c r="GH20" s="67" t="n">
        <f aca="false">IF(OR($D20=1,MONTH($B20)&lt;&gt;MONTH(StartDate),'У8 Ввод'!$D$195="",'У8 Ввод'!$E$195="",'У8 Ввод'!$D$195&gt;$B20),0,MAX(0,MIN(1,'У8 Ввод'!$E$195-NETWORKDAYS('У8 Ввод'!$D$195,$B20)+1))/Настройки!$E$14*100)</f>
        <v>0</v>
      </c>
      <c r="GI20" s="67" t="n">
        <f aca="false">IF(OR($D20=1,MONTH($B20)&lt;&gt;MONTH(StartDate),'У8 Ввод'!$D$196="",'У8 Ввод'!$E$196="",'У8 Ввод'!$D$196&gt;$B20),0,MAX(0,MIN(1,'У8 Ввод'!$E$196-NETWORKDAYS('У8 Ввод'!$D$196,$B20)+1))/Настройки!$E$14*100)</f>
        <v>0</v>
      </c>
      <c r="GJ20" s="67" t="n">
        <f aca="false">IF(OR($D20=1,MONTH($B20)&lt;&gt;MONTH(StartDate),'У8 Ввод'!$D$197="",'У8 Ввод'!$E$197="",'У8 Ввод'!$D$197&gt;$B20),0,MAX(0,MIN(1,'У8 Ввод'!$E$197-NETWORKDAYS('У8 Ввод'!$D$197,$B20)+1))/Настройки!$E$14*100)</f>
        <v>0</v>
      </c>
      <c r="GK20" s="67" t="n">
        <f aca="false">IF(OR($D20=1,MONTH($B20)&lt;&gt;MONTH(StartDate),'У8 Ввод'!$D$198="",'У8 Ввод'!$E$198="",'У8 Ввод'!$D$198&gt;$B20),0,MAX(0,MIN(1,'У8 Ввод'!$E$198-NETWORKDAYS('У8 Ввод'!$D$198,$B20)+1))/Настройки!$E$14*100)</f>
        <v>0</v>
      </c>
      <c r="GL20" s="67" t="n">
        <f aca="false">IF(OR($D20=1,MONTH($B20)&lt;&gt;MONTH(StartDate),'У8 Ввод'!$D$199="",'У8 Ввод'!$E$199="",'У8 Ввод'!$D$199&gt;$B20),0,MAX(0,MIN(1,'У8 Ввод'!$E$199-NETWORKDAYS('У8 Ввод'!$D$199,$B20)+1))/Настройки!$E$14*100)</f>
        <v>0</v>
      </c>
      <c r="GM20" s="67" t="n">
        <f aca="false">IF(OR($D20=1,MONTH($B20)&lt;&gt;MONTH(StartDate),'У8 Ввод'!$D$200="",'У8 Ввод'!$E$200="",'У8 Ввод'!$D$200&gt;$B20),0,MAX(0,MIN(1,'У8 Ввод'!$E$200-NETWORKDAYS('У8 Ввод'!$D$200,$B20)+1))/Настройки!$E$14*100)</f>
        <v>0</v>
      </c>
      <c r="GN20" s="67" t="n">
        <f aca="false">IF(OR($D20=1,MONTH($B20)&lt;&gt;MONTH(StartDate),'У8 Ввод'!$D$201="",'У8 Ввод'!$E$201="",'У8 Ввод'!$D$201&gt;$B20),0,MAX(0,MIN(1,'У8 Ввод'!$E$201-NETWORKDAYS('У8 Ввод'!$D$201,$B20)+1))/Настройки!$E$14*100)</f>
        <v>0</v>
      </c>
      <c r="GO20" s="67" t="n">
        <f aca="false">IF(OR($D20=1,MONTH($B20)&lt;&gt;MONTH(StartDate),'У8 Ввод'!$D$202="",'У8 Ввод'!$E$202="",'У8 Ввод'!$D$202&gt;$B20),0,MAX(0,MIN(1,'У8 Ввод'!$E$202-NETWORKDAYS('У8 Ввод'!$D$202,$B20)+1))/Настройки!$E$14*100)</f>
        <v>0</v>
      </c>
      <c r="GP20" s="67" t="n">
        <f aca="false">IF(OR($D20=1,MONTH($B20)&lt;&gt;MONTH(StartDate),'У8 Ввод'!$D$203="",'У8 Ввод'!$E$203="",'У8 Ввод'!$D$203&gt;$B20),0,MAX(0,MIN(1,'У8 Ввод'!$E$203-NETWORKDAYS('У8 Ввод'!$D$203,$B20)+1))/Настройки!$E$14*100)</f>
        <v>0</v>
      </c>
      <c r="GQ20" s="67" t="n">
        <f aca="false">IF(OR($D20=1,MONTH($B20)&lt;&gt;MONTH(StartDate),'У8 Ввод'!$D$204="",'У8 Ввод'!$E$204="",'У8 Ввод'!$D$204&gt;$B20),0,MAX(0,MIN(1,'У8 Ввод'!$E$204-NETWORKDAYS('У8 Ввод'!$D$204,$B20)+1))/Настройки!$E$14*100)</f>
        <v>0</v>
      </c>
      <c r="GR20" s="67" t="n">
        <f aca="false">IF(OR($D20=1,MONTH($B20)&lt;&gt;MONTH(StartDate),'У8 Ввод'!$D$205="",'У8 Ввод'!$E$205="",'У8 Ввод'!$D$205&gt;$B20),0,MAX(0,MIN(1,'У8 Ввод'!$E$205-NETWORKDAYS('У8 Ввод'!$D$205,$B20)+1))/Настройки!$E$14*100)</f>
        <v>0</v>
      </c>
      <c r="GS20" s="67" t="n">
        <f aca="false">IF(OR($D20=1,MONTH($B20)&lt;&gt;MONTH(StartDate),'У8 Ввод'!$D$206="",'У8 Ввод'!$E$206="",'У8 Ввод'!$D$206&gt;$B20),0,MAX(0,MIN(1,'У8 Ввод'!$E$206-NETWORKDAYS('У8 Ввод'!$D$206,$B20)+1))/Настройки!$E$14*100)</f>
        <v>0</v>
      </c>
      <c r="GT20" s="67" t="n">
        <f aca="false">IF(OR($D20=1,MONTH($B20)&lt;&gt;MONTH(StartDate),'У8 Ввод'!$D$207="",'У8 Ввод'!$E$207="",'У8 Ввод'!$D$207&gt;$B20),0,MAX(0,MIN(1,'У8 Ввод'!$E$207-NETWORKDAYS('У8 Ввод'!$D$207,$B20)+1))/Настройки!$E$14*100)</f>
        <v>0</v>
      </c>
      <c r="GU20" s="67" t="n">
        <f aca="false">IF(OR($D20=1,MONTH($B20)&lt;&gt;MONTH(StartDate),'У8 Ввод'!$D$208="",'У8 Ввод'!$E$208="",'У8 Ввод'!$D$208&gt;$B20),0,MAX(0,MIN(1,'У8 Ввод'!$E$208-NETWORKDAYS('У8 Ввод'!$D$208,$B20)+1))/Настройки!$E$14*100)</f>
        <v>0</v>
      </c>
      <c r="GV20" s="67" t="n">
        <f aca="false">IF(OR($D20=1,MONTH($B20)&lt;&gt;MONTH(StartDate),'У8 Ввод'!$D$209="",'У8 Ввод'!$E$209="",'У8 Ввод'!$D$209&gt;$B20),0,MAX(0,MIN(1,'У8 Ввод'!$E$209-NETWORKDAYS('У8 Ввод'!$D$209,$B20)+1))/Настройки!$E$14*100)</f>
        <v>0</v>
      </c>
      <c r="GW20" s="67" t="n">
        <f aca="false">IF(OR($D20=1,MONTH($B20)&lt;&gt;MONTH(StartDate),'У8 Ввод'!$D$210="",'У8 Ввод'!$E$210="",'У8 Ввод'!$D$210&gt;$B20),0,MAX(0,MIN(1,'У8 Ввод'!$E$210-NETWORKDAYS('У8 Ввод'!$D$210,$B20)+1))/Настройки!$E$14*100)</f>
        <v>0</v>
      </c>
      <c r="GX20" s="67" t="n">
        <f aca="false">IF(OR($D20=1,MONTH($B20)&lt;&gt;MONTH(StartDate),'У8 Ввод'!$D$211="",'У8 Ввод'!$E$211="",'У8 Ввод'!$D$211&gt;$B20),0,MAX(0,MIN(1,'У8 Ввод'!$E$211-NETWORKDAYS('У8 Ввод'!$D$211,$B20)+1))/Настройки!$E$14*100)</f>
        <v>0</v>
      </c>
      <c r="GY20" s="67" t="n">
        <f aca="false">IF(OR($D20=1,MONTH($B20)&lt;&gt;MONTH(StartDate),'У8 Ввод'!$D$212="",'У8 Ввод'!$E$212="",'У8 Ввод'!$D$212&gt;$B20),0,MAX(0,MIN(1,'У8 Ввод'!$E$212-NETWORKDAYS('У8 Ввод'!$D$212,$B20)+1))/Настройки!$E$14*100)</f>
        <v>0</v>
      </c>
      <c r="GZ20" s="67" t="n">
        <f aca="false">IF(OR($D20=1,MONTH($B20)&lt;&gt;MONTH(StartDate),'У8 Ввод'!$D$213="",'У8 Ввод'!$E$213="",'У8 Ввод'!$D$213&gt;$B20),0,MAX(0,MIN(1,'У8 Ввод'!$E$213-NETWORKDAYS('У8 Ввод'!$D$213,$B20)+1))/Настройки!$E$14*100)</f>
        <v>0</v>
      </c>
      <c r="HA20" s="67" t="n">
        <f aca="false">IF(OR($D20=1,MONTH($B20)&lt;&gt;MONTH(StartDate),'У8 Ввод'!$D$214="",'У8 Ввод'!$E$214="",'У8 Ввод'!$D$214&gt;$B20),0,MAX(0,MIN(1,'У8 Ввод'!$E$214-NETWORKDAYS('У8 Ввод'!$D$214,$B20)+1))/Настройки!$E$14*100)</f>
        <v>0</v>
      </c>
      <c r="HB20" s="67" t="n">
        <f aca="false">IF(OR($D20=1,MONTH($B20)&lt;&gt;MONTH(StartDate),'У8 Ввод'!$D$215="",'У8 Ввод'!$E$215="",'У8 Ввод'!$D$215&gt;$B20),0,MAX(0,MIN(1,'У8 Ввод'!$E$215-NETWORKDAYS('У8 Ввод'!$D$215,$B20)+1))/Настройки!$E$14*100)</f>
        <v>0</v>
      </c>
      <c r="HC20" s="67" t="n">
        <f aca="false">IF(OR($D20=1,MONTH($B20)&lt;&gt;MONTH(StartDate),'У8 Ввод'!$D$216="",'У8 Ввод'!$E$216="",'У8 Ввод'!$D$216&gt;$B20),0,MAX(0,MIN(1,'У8 Ввод'!$E$216-NETWORKDAYS('У8 Ввод'!$D$216,$B20)+1))/Настройки!$E$14*100)</f>
        <v>0</v>
      </c>
      <c r="HD20" s="67" t="n">
        <f aca="false">IF(OR($D20=1,MONTH($B20)&lt;&gt;MONTH(StartDate),'У8 Ввод'!$D$217="",'У8 Ввод'!$E$217="",'У8 Ввод'!$D$217&gt;$B20),0,MAX(0,MIN(1,'У8 Ввод'!$E$217-NETWORKDAYS('У8 Ввод'!$D$217,$B20)+1))/Настройки!$E$14*100)</f>
        <v>0</v>
      </c>
      <c r="HE20" s="67" t="n">
        <f aca="false">IF(OR($D20=1,MONTH($B20)&lt;&gt;MONTH(StartDate),'У8 Ввод'!$D$218="",'У8 Ввод'!$E$218="",'У8 Ввод'!$D$218&gt;$B20),0,MAX(0,MIN(1,'У8 Ввод'!$E$218-NETWORKDAYS('У8 Ввод'!$D$218,$B20)+1))/Настройки!$E$14*100)</f>
        <v>0</v>
      </c>
      <c r="HF20" s="67" t="n">
        <f aca="false">IF(OR($D20=1,MONTH($B20)&lt;&gt;MONTH(StartDate),'У8 Ввод'!$D$219="",'У8 Ввод'!$E$219="",'У8 Ввод'!$D$219&gt;$B20),0,MAX(0,MIN(1,'У8 Ввод'!$E$219-NETWORKDAYS('У8 Ввод'!$D$219,$B20)+1))/Настройки!$E$14*100)</f>
        <v>0</v>
      </c>
      <c r="HG20" s="67" t="n">
        <f aca="false">IF(OR($D20=1,MONTH($B20)&lt;&gt;MONTH(StartDate),'У8 Ввод'!$D$220="",'У8 Ввод'!$E$220="",'У8 Ввод'!$D$220&gt;$B20),0,MAX(0,MIN(1,'У8 Ввод'!$E$220-NETWORKDAYS('У8 Ввод'!$D$220,$B20)+1))/Настройки!$E$14*100)</f>
        <v>0</v>
      </c>
      <c r="HH20" s="67" t="n">
        <f aca="false">IF(OR($D20=1,MONTH($B20)&lt;&gt;MONTH(StartDate),'У8 Ввод'!$D$221="",'У8 Ввод'!$E$221="",'У8 Ввод'!$D$221&gt;$B20),0,MAX(0,MIN(1,'У8 Ввод'!$E$221-NETWORKDAYS('У8 Ввод'!$D$221,$B20)+1))/Настройки!$E$14*100)</f>
        <v>0</v>
      </c>
      <c r="HI20" s="67" t="n">
        <f aca="false">IF(OR($D20=1,MONTH($B20)&lt;&gt;MONTH(StartDate),'У8 Ввод'!$D$222="",'У8 Ввод'!$E$222="",'У8 Ввод'!$D$222&gt;$B20),0,MAX(0,MIN(1,'У8 Ввод'!$E$222-NETWORKDAYS('У8 Ввод'!$D$222,$B20)+1))/Настройки!$E$14*100)</f>
        <v>0</v>
      </c>
      <c r="HJ20" s="67" t="n">
        <f aca="false">IF(OR($D20=1,MONTH($B20)&lt;&gt;MONTH(StartDate),'У8 Ввод'!$D$223="",'У8 Ввод'!$E$223="",'У8 Ввод'!$D$223&gt;$B20),0,MAX(0,MIN(1,'У8 Ввод'!$E$223-NETWORKDAYS('У8 Ввод'!$D$223,$B20)+1))/Настройки!$E$14*100)</f>
        <v>0</v>
      </c>
      <c r="HK20" s="67" t="n">
        <f aca="false">IF(OR($D20=1,MONTH($B20)&lt;&gt;MONTH(StartDate),'У8 Ввод'!$D$224="",'У8 Ввод'!$E$224="",'У8 Ввод'!$D$224&gt;$B20),0,MAX(0,MIN(1,'У8 Ввод'!$E$224-NETWORKDAYS('У8 Ввод'!$D$224,$B20)+1))/Настройки!$E$14*100)</f>
        <v>0</v>
      </c>
      <c r="HL20" s="67" t="n">
        <f aca="false">IF(OR($D20=1,MONTH($B20)&lt;&gt;MONTH(StartDate),'У8 Ввод'!$D$225="",'У8 Ввод'!$E$225="",'У8 Ввод'!$D$225&gt;$B20),0,MAX(0,MIN(1,'У8 Ввод'!$E$225-NETWORKDAYS('У8 Ввод'!$D$225,$B20)+1))/Настройки!$E$14*100)</f>
        <v>0</v>
      </c>
      <c r="HM20" s="67" t="n">
        <f aca="false">IF(OR($D20=1,MONTH($B20)&lt;&gt;MONTH(StartDate),'У8 Ввод'!$D$226="",'У8 Ввод'!$E$226="",'У8 Ввод'!$D$226&gt;$B20),0,MAX(0,MIN(1,'У8 Ввод'!$E$226-NETWORKDAYS('У8 Ввод'!$D$226,$B20)+1))/Настройки!$E$14*100)</f>
        <v>0</v>
      </c>
      <c r="HN20" s="67" t="n">
        <f aca="false">IF(OR($D20=1,MONTH($B20)&lt;&gt;MONTH(StartDate),'У8 Ввод'!$D$227="",'У8 Ввод'!$E$227="",'У8 Ввод'!$D$227&gt;$B20),0,MAX(0,MIN(1,'У8 Ввод'!$E$227-NETWORKDAYS('У8 Ввод'!$D$227,$B20)+1))/Настройки!$E$14*100)</f>
        <v>0</v>
      </c>
      <c r="HO20" s="67" t="n">
        <f aca="false">IF(OR($D20=1,MONTH($B20)&lt;&gt;MONTH(StartDate),'У8 Ввод'!$D$228="",'У8 Ввод'!$E$228="",'У8 Ввод'!$D$228&gt;$B20),0,MAX(0,MIN(1,'У8 Ввод'!$E$228-NETWORKDAYS('У8 Ввод'!$D$228,$B20)+1))/Настройки!$E$14*100)</f>
        <v>0</v>
      </c>
      <c r="HP20" s="67" t="n">
        <f aca="false">IF(OR($D20=1,MONTH($B20)&lt;&gt;MONTH(StartDate),'У8 Ввод'!$D$229="",'У8 Ввод'!$E$229="",'У8 Ввод'!$D$229&gt;$B20),0,MAX(0,MIN(1,'У8 Ввод'!$E$229-NETWORKDAYS('У8 Ввод'!$D$229,$B20)+1))/Настройки!$E$14*100)</f>
        <v>0</v>
      </c>
      <c r="HQ20" s="67" t="n">
        <f aca="false">IF(OR($D20=1,MONTH($B20)&lt;&gt;MONTH(StartDate),'У8 Ввод'!$D$230="",'У8 Ввод'!$E$230="",'У8 Ввод'!$D$230&gt;$B20),0,MAX(0,MIN(1,'У8 Ввод'!$E$230-NETWORKDAYS('У8 Ввод'!$D$230,$B20)+1))/Настройки!$E$14*100)</f>
        <v>0</v>
      </c>
      <c r="HR20" s="67" t="n">
        <f aca="false">IF(OR($D20=1,MONTH($B20)&lt;&gt;MONTH(StartDate),'У8 Ввод'!$D$231="",'У8 Ввод'!$E$231="",'У8 Ввод'!$D$231&gt;$B20),0,MAX(0,MIN(1,'У8 Ввод'!$E$231-NETWORKDAYS('У8 Ввод'!$D$231,$B20)+1))/Настройки!$E$14*100)</f>
        <v>0</v>
      </c>
      <c r="HS20" s="67" t="n">
        <f aca="false">IF(OR($D20=1,MONTH($B20)&lt;&gt;MONTH(StartDate),'У8 Ввод'!$D$232="",'У8 Ввод'!$E$232="",'У8 Ввод'!$D$232&gt;$B20),0,MAX(0,MIN(1,'У8 Ввод'!$E$232-NETWORKDAYS('У8 Ввод'!$D$232,$B20)+1))/Настройки!$E$14*100)</f>
        <v>0</v>
      </c>
      <c r="HT20" s="67" t="n">
        <f aca="false">IF(OR($D20=1,MONTH($B20)&lt;&gt;MONTH(StartDate),'У8 Ввод'!$D$233="",'У8 Ввод'!$E$233="",'У8 Ввод'!$D$233&gt;$B20),0,MAX(0,MIN(1,'У8 Ввод'!$E$233-NETWORKDAYS('У8 Ввод'!$D$233,$B20)+1))/Настройки!$E$14*100)</f>
        <v>0</v>
      </c>
      <c r="HU20" s="67" t="n">
        <f aca="false">IF(OR($D20=1,MONTH($B20)&lt;&gt;MONTH(StartDate),'У8 Ввод'!$D$234="",'У8 Ввод'!$E$234="",'У8 Ввод'!$D$234&gt;$B20),0,MAX(0,MIN(1,'У8 Ввод'!$E$234-NETWORKDAYS('У8 Ввод'!$D$234,$B20)+1))/Настройки!$E$14*100)</f>
        <v>0</v>
      </c>
      <c r="HV20" s="67" t="n">
        <f aca="false">IF(OR($D20=1,MONTH($B20)&lt;&gt;MONTH(StartDate),'У8 Ввод'!$D$235="",'У8 Ввод'!$E$235="",'У8 Ввод'!$D$235&gt;$B20),0,MAX(0,MIN(1,'У8 Ввод'!$E$235-NETWORKDAYS('У8 Ввод'!$D$235,$B20)+1))/Настройки!$E$14*100)</f>
        <v>0</v>
      </c>
      <c r="HW20" s="67" t="n">
        <f aca="false">IF(OR($D20=1,MONTH($B20)&lt;&gt;MONTH(StartDate),'У8 Ввод'!$D$236="",'У8 Ввод'!$E$236="",'У8 Ввод'!$D$236&gt;$B20),0,MAX(0,MIN(1,'У8 Ввод'!$E$236-NETWORKDAYS('У8 Ввод'!$D$236,$B20)+1))/Настройки!$E$14*100)</f>
        <v>0</v>
      </c>
      <c r="HX20" s="67" t="n">
        <f aca="false">IF(OR($D20=1,MONTH($B20)&lt;&gt;MONTH(StartDate),'У8 Ввод'!$D$237="",'У8 Ввод'!$E$237="",'У8 Ввод'!$D$237&gt;$B20),0,MAX(0,MIN(1,'У8 Ввод'!$E$237-NETWORKDAYS('У8 Ввод'!$D$237,$B20)+1))/Настройки!$E$14*100)</f>
        <v>0</v>
      </c>
      <c r="HY20" s="67" t="n">
        <f aca="false">IF(OR($D20=1,MONTH($B20)&lt;&gt;MONTH(StartDate),'У8 Ввод'!$D$238="",'У8 Ввод'!$E$238="",'У8 Ввод'!$D$238&gt;$B20),0,MAX(0,MIN(1,'У8 Ввод'!$E$238-NETWORKDAYS('У8 Ввод'!$D$238,$B20)+1))/Настройки!$E$14*100)</f>
        <v>0</v>
      </c>
      <c r="HZ20" s="67" t="n">
        <f aca="false">IF(OR($D20=1,MONTH($B20)&lt;&gt;MONTH(StartDate),'У8 Ввод'!$D$239="",'У8 Ввод'!$E$239="",'У8 Ввод'!$D$239&gt;$B20),0,MAX(0,MIN(1,'У8 Ввод'!$E$239-NETWORKDAYS('У8 Ввод'!$D$239,$B20)+1))/Настройки!$E$14*100)</f>
        <v>0</v>
      </c>
      <c r="IA20" s="67" t="n">
        <f aca="false">IF(OR($D20=1,MONTH($B20)&lt;&gt;MONTH(StartDate),'У8 Ввод'!$D$240="",'У8 Ввод'!$E$240="",'У8 Ввод'!$D$240&gt;$B20),0,MAX(0,MIN(1,'У8 Ввод'!$E$240-NETWORKDAYS('У8 Ввод'!$D$240,$B20)+1))/Настройки!$E$14*100)</f>
        <v>0</v>
      </c>
      <c r="IB20" s="67" t="n">
        <f aca="false">IF(OR($D20=1,MONTH($B20)&lt;&gt;MONTH(StartDate),'У8 Ввод'!$D$241="",'У8 Ввод'!$E$241="",'У8 Ввод'!$D$241&gt;$B20),0,MAX(0,MIN(1,'У8 Ввод'!$E$241-NETWORKDAYS('У8 Ввод'!$D$241,$B20)+1))/Настройки!$E$14*100)</f>
        <v>0</v>
      </c>
      <c r="IC20" s="67" t="n">
        <f aca="false">IF(OR($D20=1,MONTH($B20)&lt;&gt;MONTH(StartDate),'У8 Ввод'!$D$242="",'У8 Ввод'!$E$242="",'У8 Ввод'!$D$242&gt;$B20),0,MAX(0,MIN(1,'У8 Ввод'!$E$242-NETWORKDAYS('У8 Ввод'!$D$242,$B20)+1))/Настройки!$E$14*100)</f>
        <v>0</v>
      </c>
      <c r="ID20" s="67" t="n">
        <f aca="false">IF(OR($D20=1,MONTH($B20)&lt;&gt;MONTH(StartDate),'У8 Ввод'!$D$243="",'У8 Ввод'!$E$243="",'У8 Ввод'!$D$243&gt;$B20),0,MAX(0,MIN(1,'У8 Ввод'!$E$243-NETWORKDAYS('У8 Ввод'!$D$243,$B20)+1))/Настройки!$E$14*100)</f>
        <v>0</v>
      </c>
      <c r="IE20" s="67" t="n">
        <f aca="false">IF(OR($D20=1,MONTH($B20)&lt;&gt;MONTH(StartDate),'У8 Ввод'!$D$244="",'У8 Ввод'!$E$244="",'У8 Ввод'!$D$244&gt;$B20),0,MAX(0,MIN(1,'У8 Ввод'!$E$244-NETWORKDAYS('У8 Ввод'!$D$244,$B20)+1))/Настройки!$E$14*100)</f>
        <v>0</v>
      </c>
      <c r="IF20" s="67" t="n">
        <f aca="false">IF(OR($D20=1,MONTH($B20)&lt;&gt;MONTH(StartDate),'У8 Ввод'!$D$245="",'У8 Ввод'!$E$245="",'У8 Ввод'!$D$245&gt;$B20),0,MAX(0,MIN(1,'У8 Ввод'!$E$245-NETWORKDAYS('У8 Ввод'!$D$245,$B20)+1))/Настройки!$E$14*100)</f>
        <v>0</v>
      </c>
      <c r="IG20" s="67" t="n">
        <f aca="false">IF(OR($D20=1,MONTH($B20)&lt;&gt;MONTH(StartDate),'У8 Ввод'!$D$246="",'У8 Ввод'!$E$246="",'У8 Ввод'!$D$246&gt;$B20),0,MAX(0,MIN(1,'У8 Ввод'!$E$246-NETWORKDAYS('У8 Ввод'!$D$246,$B20)+1))/Настройки!$E$14*100)</f>
        <v>0</v>
      </c>
      <c r="IH20" s="67" t="n">
        <f aca="false">IF(OR($D20=1,MONTH($B20)&lt;&gt;MONTH(StartDate),'У8 Ввод'!$D$247="",'У8 Ввод'!$E$247="",'У8 Ввод'!$D$247&gt;$B20),0,MAX(0,MIN(1,'У8 Ввод'!$E$247-NETWORKDAYS('У8 Ввод'!$D$247,$B20)+1))/Настройки!$E$14*100)</f>
        <v>0</v>
      </c>
      <c r="II20" s="67" t="n">
        <f aca="false">IF(OR($D20=1,MONTH($B20)&lt;&gt;MONTH(StartDate),'У8 Ввод'!$D$248="",'У8 Ввод'!$E$248="",'У8 Ввод'!$D$248&gt;$B20),0,MAX(0,MIN(1,'У8 Ввод'!$E$248-NETWORKDAYS('У8 Ввод'!$D$248,$B20)+1))/Настройки!$E$14*100)</f>
        <v>0</v>
      </c>
      <c r="IJ20" s="67" t="n">
        <f aca="false">IF(OR($D20=1,MONTH($B20)&lt;&gt;MONTH(StartDate),'У8 Ввод'!$D$249="",'У8 Ввод'!$E$249="",'У8 Ввод'!$D$249&gt;$B20),0,MAX(0,MIN(1,'У8 Ввод'!$E$249-NETWORKDAYS('У8 Ввод'!$D$249,$B20)+1))/Настройки!$E$14*100)</f>
        <v>0</v>
      </c>
      <c r="IK20" s="67" t="n">
        <f aca="false">IF(OR($D20=1,MONTH($B20)&lt;&gt;MONTH(StartDate),'У8 Ввод'!$D$250="",'У8 Ввод'!$E$250="",'У8 Ввод'!$D$250&gt;$B20),0,MAX(0,MIN(1,'У8 Ввод'!$E$250-NETWORKDAYS('У8 Ввод'!$D$250,$B20)+1))/Настройки!$E$14*100)</f>
        <v>0</v>
      </c>
      <c r="IL20" s="67" t="n">
        <f aca="false">IF(OR($D20=1,MONTH($B20)&lt;&gt;MONTH(StartDate),'У8 Ввод'!$D$251="",'У8 Ввод'!$E$251="",'У8 Ввод'!$D$251&gt;$B20),0,MAX(0,MIN(1,'У8 Ввод'!$E$251-NETWORKDAYS('У8 Ввод'!$D$251,$B20)+1))/Настройки!$E$14*100)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50</v>
      </c>
      <c r="F21" s="49" t="n">
        <f aca="false">IF(OR(MONTH(B21)&lt;&gt;MONTH(StartDate),D21=1),"",100)</f>
        <v>100</v>
      </c>
      <c r="G21" s="67" t="n">
        <f aca="false">IF(OR($D21=1,MONTH($B21)&lt;&gt;MONTH(StartDate),'У8 Ввод'!$D$12="",'У8 Ввод'!$E$12="",'У8 Ввод'!$D$12&gt;$B21),0,MAX(0,MIN(1,'У8 Ввод'!$E$12-NETWORKDAYS('У8 Ввод'!$D$12,$B21)+1))/Настройки!$E$14*100)</f>
        <v>25</v>
      </c>
      <c r="H21" s="67" t="n">
        <f aca="false">IF(OR($D21=1,MONTH($B21)&lt;&gt;MONTH(StartDate),'У8 Ввод'!$D$13="",'У8 Ввод'!$E$13="",'У8 Ввод'!$D$13&gt;$B21),0,MAX(0,MIN(1,'У8 Ввод'!$E$13-NETWORKDAYS('У8 Ввод'!$D$13,$B21)+1))/Настройки!$E$14*100)</f>
        <v>0</v>
      </c>
      <c r="I21" s="67" t="n">
        <f aca="false">IF(OR($D21=1,MONTH($B21)&lt;&gt;MONTH(StartDate),'У8 Ввод'!$D$14="",'У8 Ввод'!$E$14="",'У8 Ввод'!$D$14&gt;$B21),0,MAX(0,MIN(1,'У8 Ввод'!$E$14-NETWORKDAYS('У8 Ввод'!$D$14,$B21)+1))/Настройки!$E$14*100)</f>
        <v>0</v>
      </c>
      <c r="J21" s="67" t="n">
        <f aca="false">IF(OR($D21=1,MONTH($B21)&lt;&gt;MONTH(StartDate),'У8 Ввод'!$D$15="",'У8 Ввод'!$E$15="",'У8 Ввод'!$D$15&gt;$B21),0,MAX(0,MIN(1,'У8 Ввод'!$E$15-NETWORKDAYS('У8 Ввод'!$D$15,$B21)+1))/Настройки!$E$14*100)</f>
        <v>0</v>
      </c>
      <c r="K21" s="67" t="n">
        <f aca="false">IF(OR($D21=1,MONTH($B21)&lt;&gt;MONTH(StartDate),'У8 Ввод'!$D$16="",'У8 Ввод'!$E$16="",'У8 Ввод'!$D$16&gt;$B21),0,MAX(0,MIN(1,'У8 Ввод'!$E$16-NETWORKDAYS('У8 Ввод'!$D$16,$B21)+1))/Настройки!$E$14*100)</f>
        <v>0</v>
      </c>
      <c r="L21" s="67" t="n">
        <f aca="false">IF(OR($D21=1,MONTH($B21)&lt;&gt;MONTH(StartDate),'У8 Ввод'!$D$17="",'У8 Ввод'!$E$17="",'У8 Ввод'!$D$17&gt;$B21),0,MAX(0,MIN(1,'У8 Ввод'!$E$17-NETWORKDAYS('У8 Ввод'!$D$17,$B21)+1))/Настройки!$E$14*100)</f>
        <v>0</v>
      </c>
      <c r="M21" s="67" t="n">
        <f aca="false">IF(OR($D21=1,MONTH($B21)&lt;&gt;MONTH(StartDate),'У8 Ввод'!$D$18="",'У8 Ввод'!$E$18="",'У8 Ввод'!$D$18&gt;$B21),0,MAX(0,MIN(1,'У8 Ввод'!$E$18-NETWORKDAYS('У8 Ввод'!$D$18,$B21)+1))/Настройки!$E$14*100)</f>
        <v>0</v>
      </c>
      <c r="N21" s="67" t="n">
        <f aca="false">IF(OR($D21=1,MONTH($B21)&lt;&gt;MONTH(StartDate),'У8 Ввод'!$D$19="",'У8 Ввод'!$E$19="",'У8 Ввод'!$D$19&gt;$B21),0,MAX(0,MIN(1,'У8 Ввод'!$E$19-NETWORKDAYS('У8 Ввод'!$D$19,$B21)+1))/Настройки!$E$14*100)</f>
        <v>0</v>
      </c>
      <c r="O21" s="67" t="n">
        <f aca="false">IF(OR($D21=1,MONTH($B21)&lt;&gt;MONTH(StartDate),'У8 Ввод'!$D$20="",'У8 Ввод'!$E$20="",'У8 Ввод'!$D$20&gt;$B21),0,MAX(0,MIN(1,'У8 Ввод'!$E$20-NETWORKDAYS('У8 Ввод'!$D$20,$B21)+1))/Настройки!$E$14*100)</f>
        <v>25</v>
      </c>
      <c r="P21" s="67" t="n">
        <f aca="false">IF(OR($D21=1,MONTH($B21)&lt;&gt;MONTH(StartDate),'У8 Ввод'!$D$21="",'У8 Ввод'!$E$21="",'У8 Ввод'!$D$21&gt;$B21),0,MAX(0,MIN(1,'У8 Ввод'!$E$21-NETWORKDAYS('У8 Ввод'!$D$21,$B21)+1))/Настройки!$E$14*100)</f>
        <v>0</v>
      </c>
      <c r="Q21" s="67" t="n">
        <f aca="false">IF(OR($D21=1,MONTH($B21)&lt;&gt;MONTH(StartDate),'У8 Ввод'!$D$22="",'У8 Ввод'!$E$22="",'У8 Ввод'!$D$22&gt;$B21),0,MAX(0,MIN(1,'У8 Ввод'!$E$22-NETWORKDAYS('У8 Ввод'!$D$22,$B21)+1))/Настройки!$E$14*100)</f>
        <v>0</v>
      </c>
      <c r="R21" s="67" t="n">
        <f aca="false">IF(OR($D21=1,MONTH($B21)&lt;&gt;MONTH(StartDate),'У8 Ввод'!$D$23="",'У8 Ввод'!$E$23="",'У8 Ввод'!$D$23&gt;$B21),0,MAX(0,MIN(1,'У8 Ввод'!$E$23-NETWORKDAYS('У8 Ввод'!$D$23,$B21)+1))/Настройки!$E$14*100)</f>
        <v>0</v>
      </c>
      <c r="S21" s="67" t="n">
        <f aca="false">IF(OR($D21=1,MONTH($B21)&lt;&gt;MONTH(StartDate),'У8 Ввод'!$D$24="",'У8 Ввод'!$E$24="",'У8 Ввод'!$D$24&gt;$B21),0,MAX(0,MIN(1,'У8 Ввод'!$E$24-NETWORKDAYS('У8 Ввод'!$D$24,$B21)+1))/Настройки!$E$14*100)</f>
        <v>0</v>
      </c>
      <c r="T21" s="67" t="n">
        <f aca="false">IF(OR($D21=1,MONTH($B21)&lt;&gt;MONTH(StartDate),'У8 Ввод'!$D$25="",'У8 Ввод'!$E$25="",'У8 Ввод'!$D$25&gt;$B21),0,MAX(0,MIN(1,'У8 Ввод'!$E$25-NETWORKDAYS('У8 Ввод'!$D$25,$B21)+1))/Настройки!$E$14*100)</f>
        <v>0</v>
      </c>
      <c r="U21" s="67" t="n">
        <f aca="false">IF(OR($D21=1,MONTH($B21)&lt;&gt;MONTH(StartDate),'У8 Ввод'!$D$26="",'У8 Ввод'!$E$26="",'У8 Ввод'!$D$26&gt;$B21),0,MAX(0,MIN(1,'У8 Ввод'!$E$26-NETWORKDAYS('У8 Ввод'!$D$26,$B21)+1))/Настройки!$E$14*100)</f>
        <v>0</v>
      </c>
      <c r="V21" s="67" t="n">
        <f aca="false">IF(OR($D21=1,MONTH($B21)&lt;&gt;MONTH(StartDate),'У8 Ввод'!$D$27="",'У8 Ввод'!$E$27="",'У8 Ввод'!$D$27&gt;$B21),0,MAX(0,MIN(1,'У8 Ввод'!$E$27-NETWORKDAYS('У8 Ввод'!$D$27,$B21)+1))/Настройки!$E$14*100)</f>
        <v>0</v>
      </c>
      <c r="W21" s="67" t="n">
        <f aca="false">IF(OR($D21=1,MONTH($B21)&lt;&gt;MONTH(StartDate),'У8 Ввод'!$D$28="",'У8 Ввод'!$E$28="",'У8 Ввод'!$D$28&gt;$B21),0,MAX(0,MIN(1,'У8 Ввод'!$E$28-NETWORKDAYS('У8 Ввод'!$D$28,$B21)+1))/Настройки!$E$14*100)</f>
        <v>0</v>
      </c>
      <c r="X21" s="67" t="n">
        <f aca="false">IF(OR($D21=1,MONTH($B21)&lt;&gt;MONTH(StartDate),'У8 Ввод'!$D$29="",'У8 Ввод'!$E$29="",'У8 Ввод'!$D$29&gt;$B21),0,MAX(0,MIN(1,'У8 Ввод'!$E$29-NETWORKDAYS('У8 Ввод'!$D$29,$B21)+1))/Настройки!$E$14*100)</f>
        <v>0</v>
      </c>
      <c r="Y21" s="67" t="n">
        <f aca="false">IF(OR($D21=1,MONTH($B21)&lt;&gt;MONTH(StartDate),'У8 Ввод'!$D$30="",'У8 Ввод'!$E$30="",'У8 Ввод'!$D$30&gt;$B21),0,MAX(0,MIN(1,'У8 Ввод'!$E$30-NETWORKDAYS('У8 Ввод'!$D$30,$B21)+1))/Настройки!$E$14*100)</f>
        <v>0</v>
      </c>
      <c r="Z21" s="67" t="n">
        <f aca="false">IF(OR($D21=1,MONTH($B21)&lt;&gt;MONTH(StartDate),'У8 Ввод'!$D$31="",'У8 Ввод'!$E$31="",'У8 Ввод'!$D$31&gt;$B21),0,MAX(0,MIN(1,'У8 Ввод'!$E$31-NETWORKDAYS('У8 Ввод'!$D$31,$B21)+1))/Настройки!$E$14*100)</f>
        <v>0</v>
      </c>
      <c r="AA21" s="67" t="n">
        <f aca="false">IF(OR($D21=1,MONTH($B21)&lt;&gt;MONTH(StartDate),'У8 Ввод'!$D$32="",'У8 Ввод'!$E$32="",'У8 Ввод'!$D$32&gt;$B21),0,MAX(0,MIN(1,'У8 Ввод'!$E$32-NETWORKDAYS('У8 Ввод'!$D$32,$B21)+1))/Настройки!$E$14*100)</f>
        <v>0</v>
      </c>
      <c r="AB21" s="67" t="n">
        <f aca="false">IF(OR($D21=1,MONTH($B21)&lt;&gt;MONTH(StartDate),'У8 Ввод'!$D$33="",'У8 Ввод'!$E$33="",'У8 Ввод'!$D$33&gt;$B21),0,MAX(0,MIN(1,'У8 Ввод'!$E$33-NETWORKDAYS('У8 Ввод'!$D$33,$B21)+1))/Настройки!$E$14*100)</f>
        <v>0</v>
      </c>
      <c r="AC21" s="67" t="n">
        <f aca="false">IF(OR($D21=1,MONTH($B21)&lt;&gt;MONTH(StartDate),'У8 Ввод'!$D$34="",'У8 Ввод'!$E$34="",'У8 Ввод'!$D$34&gt;$B21),0,MAX(0,MIN(1,'У8 Ввод'!$E$34-NETWORKDAYS('У8 Ввод'!$D$34,$B21)+1))/Настройки!$E$14*100)</f>
        <v>0</v>
      </c>
      <c r="AD21" s="67" t="n">
        <f aca="false">IF(OR($D21=1,MONTH($B21)&lt;&gt;MONTH(StartDate),'У8 Ввод'!$D$35="",'У8 Ввод'!$E$35="",'У8 Ввод'!$D$35&gt;$B21),0,MAX(0,MIN(1,'У8 Ввод'!$E$35-NETWORKDAYS('У8 Ввод'!$D$35,$B21)+1))/Настройки!$E$14*100)</f>
        <v>0</v>
      </c>
      <c r="AE21" s="67" t="n">
        <f aca="false">IF(OR($D21=1,MONTH($B21)&lt;&gt;MONTH(StartDate),'У8 Ввод'!$D$36="",'У8 Ввод'!$E$36="",'У8 Ввод'!$D$36&gt;$B21),0,MAX(0,MIN(1,'У8 Ввод'!$E$36-NETWORKDAYS('У8 Ввод'!$D$36,$B21)+1))/Настройки!$E$14*100)</f>
        <v>0</v>
      </c>
      <c r="AF21" s="67" t="n">
        <f aca="false">IF(OR($D21=1,MONTH($B21)&lt;&gt;MONTH(StartDate),'У8 Ввод'!$D$37="",'У8 Ввод'!$E$37="",'У8 Ввод'!$D$37&gt;$B21),0,MAX(0,MIN(1,'У8 Ввод'!$E$37-NETWORKDAYS('У8 Ввод'!$D$37,$B21)+1))/Настройки!$E$14*100)</f>
        <v>0</v>
      </c>
      <c r="AG21" s="67" t="n">
        <f aca="false">IF(OR($D21=1,MONTH($B21)&lt;&gt;MONTH(StartDate),'У8 Ввод'!$D$38="",'У8 Ввод'!$E$38="",'У8 Ввод'!$D$38&gt;$B21),0,MAX(0,MIN(1,'У8 Ввод'!$E$38-NETWORKDAYS('У8 Ввод'!$D$38,$B21)+1))/Настройки!$E$14*100)</f>
        <v>0</v>
      </c>
      <c r="AH21" s="67" t="n">
        <f aca="false">IF(OR($D21=1,MONTH($B21)&lt;&gt;MONTH(StartDate),'У8 Ввод'!$D$39="",'У8 Ввод'!$E$39="",'У8 Ввод'!$D$39&gt;$B21),0,MAX(0,MIN(1,'У8 Ввод'!$E$39-NETWORKDAYS('У8 Ввод'!$D$39,$B21)+1))/Настройки!$E$14*100)</f>
        <v>0</v>
      </c>
      <c r="AI21" s="67" t="n">
        <f aca="false">IF(OR($D21=1,MONTH($B21)&lt;&gt;MONTH(StartDate),'У8 Ввод'!$D$40="",'У8 Ввод'!$E$40="",'У8 Ввод'!$D$40&gt;$B21),0,MAX(0,MIN(1,'У8 Ввод'!$E$40-NETWORKDAYS('У8 Ввод'!$D$40,$B21)+1))/Настройки!$E$14*100)</f>
        <v>0</v>
      </c>
      <c r="AJ21" s="67" t="n">
        <f aca="false">IF(OR($D21=1,MONTH($B21)&lt;&gt;MONTH(StartDate),'У8 Ввод'!$D$41="",'У8 Ввод'!$E$41="",'У8 Ввод'!$D$41&gt;$B21),0,MAX(0,MIN(1,'У8 Ввод'!$E$41-NETWORKDAYS('У8 Ввод'!$D$41,$B21)+1))/Настройки!$E$14*100)</f>
        <v>0</v>
      </c>
      <c r="AK21" s="67" t="n">
        <f aca="false">IF(OR($D21=1,MONTH($B21)&lt;&gt;MONTH(StartDate),'У8 Ввод'!$D$42="",'У8 Ввод'!$E$42="",'У8 Ввод'!$D$42&gt;$B21),0,MAX(0,MIN(1,'У8 Ввод'!$E$42-NETWORKDAYS('У8 Ввод'!$D$42,$B21)+1))/Настройки!$E$14*100)</f>
        <v>0</v>
      </c>
      <c r="AL21" s="67" t="n">
        <f aca="false">IF(OR($D21=1,MONTH($B21)&lt;&gt;MONTH(StartDate),'У8 Ввод'!$D$43="",'У8 Ввод'!$E$43="",'У8 Ввод'!$D$43&gt;$B21),0,MAX(0,MIN(1,'У8 Ввод'!$E$43-NETWORKDAYS('У8 Ввод'!$D$43,$B21)+1))/Настройки!$E$14*100)</f>
        <v>0</v>
      </c>
      <c r="AM21" s="67" t="n">
        <f aca="false">IF(OR($D21=1,MONTH($B21)&lt;&gt;MONTH(StartDate),'У8 Ввод'!$D$44="",'У8 Ввод'!$E$44="",'У8 Ввод'!$D$44&gt;$B21),0,MAX(0,MIN(1,'У8 Ввод'!$E$44-NETWORKDAYS('У8 Ввод'!$D$44,$B21)+1))/Настройки!$E$14*100)</f>
        <v>0</v>
      </c>
      <c r="AN21" s="67" t="n">
        <f aca="false">IF(OR($D21=1,MONTH($B21)&lt;&gt;MONTH(StartDate),'У8 Ввод'!$D$45="",'У8 Ввод'!$E$45="",'У8 Ввод'!$D$45&gt;$B21),0,MAX(0,MIN(1,'У8 Ввод'!$E$45-NETWORKDAYS('У8 Ввод'!$D$45,$B21)+1))/Настройки!$E$14*100)</f>
        <v>0</v>
      </c>
      <c r="AO21" s="67" t="n">
        <f aca="false">IF(OR($D21=1,MONTH($B21)&lt;&gt;MONTH(StartDate),'У8 Ввод'!$D$46="",'У8 Ввод'!$E$46="",'У8 Ввод'!$D$46&gt;$B21),0,MAX(0,MIN(1,'У8 Ввод'!$E$46-NETWORKDAYS('У8 Ввод'!$D$46,$B21)+1))/Настройки!$E$14*100)</f>
        <v>0</v>
      </c>
      <c r="AP21" s="67" t="n">
        <f aca="false">IF(OR($D21=1,MONTH($B21)&lt;&gt;MONTH(StartDate),'У8 Ввод'!$D$47="",'У8 Ввод'!$E$47="",'У8 Ввод'!$D$47&gt;$B21),0,MAX(0,MIN(1,'У8 Ввод'!$E$47-NETWORKDAYS('У8 Ввод'!$D$47,$B21)+1))/Настройки!$E$14*100)</f>
        <v>0</v>
      </c>
      <c r="AQ21" s="67" t="n">
        <f aca="false">IF(OR($D21=1,MONTH($B21)&lt;&gt;MONTH(StartDate),'У8 Ввод'!$D$48="",'У8 Ввод'!$E$48="",'У8 Ввод'!$D$48&gt;$B21),0,MAX(0,MIN(1,'У8 Ввод'!$E$48-NETWORKDAYS('У8 Ввод'!$D$48,$B21)+1))/Настройки!$E$14*100)</f>
        <v>0</v>
      </c>
      <c r="AR21" s="67" t="n">
        <f aca="false">IF(OR($D21=1,MONTH($B21)&lt;&gt;MONTH(StartDate),'У8 Ввод'!$D$49="",'У8 Ввод'!$E$49="",'У8 Ввод'!$D$49&gt;$B21),0,MAX(0,MIN(1,'У8 Ввод'!$E$49-NETWORKDAYS('У8 Ввод'!$D$49,$B21)+1))/Настройки!$E$14*100)</f>
        <v>0</v>
      </c>
      <c r="AS21" s="67" t="n">
        <f aca="false">IF(OR($D21=1,MONTH($B21)&lt;&gt;MONTH(StartDate),'У8 Ввод'!$D$50="",'У8 Ввод'!$E$50="",'У8 Ввод'!$D$50&gt;$B21),0,MAX(0,MIN(1,'У8 Ввод'!$E$50-NETWORKDAYS('У8 Ввод'!$D$50,$B21)+1))/Настройки!$E$14*100)</f>
        <v>0</v>
      </c>
      <c r="AT21" s="67" t="n">
        <f aca="false">IF(OR($D21=1,MONTH($B21)&lt;&gt;MONTH(StartDate),'У8 Ввод'!$D$51="",'У8 Ввод'!$E$51="",'У8 Ввод'!$D$51&gt;$B21),0,MAX(0,MIN(1,'У8 Ввод'!$E$51-NETWORKDAYS('У8 Ввод'!$D$51,$B21)+1))/Настройки!$E$14*100)</f>
        <v>0</v>
      </c>
      <c r="AU21" s="67" t="n">
        <f aca="false">IF(OR($D21=1,MONTH($B21)&lt;&gt;MONTH(StartDate),'У8 Ввод'!$D$52="",'У8 Ввод'!$E$52="",'У8 Ввод'!$D$52&gt;$B21),0,MAX(0,MIN(1,'У8 Ввод'!$E$52-NETWORKDAYS('У8 Ввод'!$D$52,$B21)+1))/Настройки!$E$14*100)</f>
        <v>0</v>
      </c>
      <c r="AV21" s="67" t="n">
        <f aca="false">IF(OR($D21=1,MONTH($B21)&lt;&gt;MONTH(StartDate),'У8 Ввод'!$D$53="",'У8 Ввод'!$E$53="",'У8 Ввод'!$D$53&gt;$B21),0,MAX(0,MIN(1,'У8 Ввод'!$E$53-NETWORKDAYS('У8 Ввод'!$D$53,$B21)+1))/Настройки!$E$14*100)</f>
        <v>0</v>
      </c>
      <c r="AW21" s="67" t="n">
        <f aca="false">IF(OR($D21=1,MONTH($B21)&lt;&gt;MONTH(StartDate),'У8 Ввод'!$D$54="",'У8 Ввод'!$E$54="",'У8 Ввод'!$D$54&gt;$B21),0,MAX(0,MIN(1,'У8 Ввод'!$E$54-NETWORKDAYS('У8 Ввод'!$D$54,$B21)+1))/Настройки!$E$14*100)</f>
        <v>0</v>
      </c>
      <c r="AX21" s="67" t="n">
        <f aca="false">IF(OR($D21=1,MONTH($B21)&lt;&gt;MONTH(StartDate),'У8 Ввод'!$D$55="",'У8 Ввод'!$E$55="",'У8 Ввод'!$D$55&gt;$B21),0,MAX(0,MIN(1,'У8 Ввод'!$E$55-NETWORKDAYS('У8 Ввод'!$D$55,$B21)+1))/Настройки!$E$14*100)</f>
        <v>0</v>
      </c>
      <c r="AY21" s="67" t="n">
        <f aca="false">IF(OR($D21=1,MONTH($B21)&lt;&gt;MONTH(StartDate),'У8 Ввод'!$D$56="",'У8 Ввод'!$E$56="",'У8 Ввод'!$D$56&gt;$B21),0,MAX(0,MIN(1,'У8 Ввод'!$E$56-NETWORKDAYS('У8 Ввод'!$D$56,$B21)+1))/Настройки!$E$14*100)</f>
        <v>0</v>
      </c>
      <c r="AZ21" s="67" t="n">
        <f aca="false">IF(OR($D21=1,MONTH($B21)&lt;&gt;MONTH(StartDate),'У8 Ввод'!$D$57="",'У8 Ввод'!$E$57="",'У8 Ввод'!$D$57&gt;$B21),0,MAX(0,MIN(1,'У8 Ввод'!$E$57-NETWORKDAYS('У8 Ввод'!$D$57,$B21)+1))/Настройки!$E$14*100)</f>
        <v>0</v>
      </c>
      <c r="BA21" s="67" t="n">
        <f aca="false">IF(OR($D21=1,MONTH($B21)&lt;&gt;MONTH(StartDate),'У8 Ввод'!$D$58="",'У8 Ввод'!$E$58="",'У8 Ввод'!$D$58&gt;$B21),0,MAX(0,MIN(1,'У8 Ввод'!$E$58-NETWORKDAYS('У8 Ввод'!$D$58,$B21)+1))/Настройки!$E$14*100)</f>
        <v>0</v>
      </c>
      <c r="BB21" s="67" t="n">
        <f aca="false">IF(OR($D21=1,MONTH($B21)&lt;&gt;MONTH(StartDate),'У8 Ввод'!$D$59="",'У8 Ввод'!$E$59="",'У8 Ввод'!$D$59&gt;$B21),0,MAX(0,MIN(1,'У8 Ввод'!$E$59-NETWORKDAYS('У8 Ввод'!$D$59,$B21)+1))/Настройки!$E$14*100)</f>
        <v>0</v>
      </c>
      <c r="BC21" s="67" t="n">
        <f aca="false">IF(OR($D21=1,MONTH($B21)&lt;&gt;MONTH(StartDate),'У8 Ввод'!$D$60="",'У8 Ввод'!$E$60="",'У8 Ввод'!$D$60&gt;$B21),0,MAX(0,MIN(1,'У8 Ввод'!$E$60-NETWORKDAYS('У8 Ввод'!$D$60,$B21)+1))/Настройки!$E$14*100)</f>
        <v>0</v>
      </c>
      <c r="BD21" s="67" t="n">
        <f aca="false">IF(OR($D21=1,MONTH($B21)&lt;&gt;MONTH(StartDate),'У8 Ввод'!$D$61="",'У8 Ввод'!$E$61="",'У8 Ввод'!$D$61&gt;$B21),0,MAX(0,MIN(1,'У8 Ввод'!$E$61-NETWORKDAYS('У8 Ввод'!$D$61,$B21)+1))/Настройки!$E$14*100)</f>
        <v>0</v>
      </c>
      <c r="BE21" s="67" t="n">
        <f aca="false">IF(OR($D21=1,MONTH($B21)&lt;&gt;MONTH(StartDate),'У8 Ввод'!$D$62="",'У8 Ввод'!$E$62="",'У8 Ввод'!$D$62&gt;$B21),0,MAX(0,MIN(1,'У8 Ввод'!$E$62-NETWORKDAYS('У8 Ввод'!$D$62,$B21)+1))/Настройки!$E$14*100)</f>
        <v>0</v>
      </c>
      <c r="BF21" s="67" t="n">
        <f aca="false">IF(OR($D21=1,MONTH($B21)&lt;&gt;MONTH(StartDate),'У8 Ввод'!$D$63="",'У8 Ввод'!$E$63="",'У8 Ввод'!$D$63&gt;$B21),0,MAX(0,MIN(1,'У8 Ввод'!$E$63-NETWORKDAYS('У8 Ввод'!$D$63,$B21)+1))/Настройки!$E$14*100)</f>
        <v>0</v>
      </c>
      <c r="BG21" s="67" t="n">
        <f aca="false">IF(OR($D21=1,MONTH($B21)&lt;&gt;MONTH(StartDate),'У8 Ввод'!$D$64="",'У8 Ввод'!$E$64="",'У8 Ввод'!$D$64&gt;$B21),0,MAX(0,MIN(1,'У8 Ввод'!$E$64-NETWORKDAYS('У8 Ввод'!$D$64,$B21)+1))/Настройки!$E$14*100)</f>
        <v>0</v>
      </c>
      <c r="BH21" s="67" t="n">
        <f aca="false">IF(OR($D21=1,MONTH($B21)&lt;&gt;MONTH(StartDate),'У8 Ввод'!$D$65="",'У8 Ввод'!$E$65="",'У8 Ввод'!$D$65&gt;$B21),0,MAX(0,MIN(1,'У8 Ввод'!$E$65-NETWORKDAYS('У8 Ввод'!$D$65,$B21)+1))/Настройки!$E$14*100)</f>
        <v>0</v>
      </c>
      <c r="BI21" s="67" t="n">
        <f aca="false">IF(OR($D21=1,MONTH($B21)&lt;&gt;MONTH(StartDate),'У8 Ввод'!$D$66="",'У8 Ввод'!$E$66="",'У8 Ввод'!$D$66&gt;$B21),0,MAX(0,MIN(1,'У8 Ввод'!$E$66-NETWORKDAYS('У8 Ввод'!$D$66,$B21)+1))/Настройки!$E$14*100)</f>
        <v>0</v>
      </c>
      <c r="BJ21" s="67" t="n">
        <f aca="false">IF(OR($D21=1,MONTH($B21)&lt;&gt;MONTH(StartDate),'У8 Ввод'!$D$67="",'У8 Ввод'!$E$67="",'У8 Ввод'!$D$67&gt;$B21),0,MAX(0,MIN(1,'У8 Ввод'!$E$67-NETWORKDAYS('У8 Ввод'!$D$67,$B21)+1))/Настройки!$E$14*100)</f>
        <v>0</v>
      </c>
      <c r="BK21" s="67" t="n">
        <f aca="false">IF(OR($D21=1,MONTH($B21)&lt;&gt;MONTH(StartDate),'У8 Ввод'!$D$68="",'У8 Ввод'!$E$68="",'У8 Ввод'!$D$68&gt;$B21),0,MAX(0,MIN(1,'У8 Ввод'!$E$68-NETWORKDAYS('У8 Ввод'!$D$68,$B21)+1))/Настройки!$E$14*100)</f>
        <v>0</v>
      </c>
      <c r="BL21" s="67" t="n">
        <f aca="false">IF(OR($D21=1,MONTH($B21)&lt;&gt;MONTH(StartDate),'У8 Ввод'!$D$69="",'У8 Ввод'!$E$69="",'У8 Ввод'!$D$69&gt;$B21),0,MAX(0,MIN(1,'У8 Ввод'!$E$69-NETWORKDAYS('У8 Ввод'!$D$69,$B21)+1))/Настройки!$E$14*100)</f>
        <v>0</v>
      </c>
      <c r="BM21" s="67" t="n">
        <f aca="false">IF(OR($D21=1,MONTH($B21)&lt;&gt;MONTH(StartDate),'У8 Ввод'!$D$70="",'У8 Ввод'!$E$70="",'У8 Ввод'!$D$70&gt;$B21),0,MAX(0,MIN(1,'У8 Ввод'!$E$70-NETWORKDAYS('У8 Ввод'!$D$70,$B21)+1))/Настройки!$E$14*100)</f>
        <v>0</v>
      </c>
      <c r="BN21" s="67" t="n">
        <f aca="false">IF(OR($D21=1,MONTH($B21)&lt;&gt;MONTH(StartDate),'У8 Ввод'!$D$71="",'У8 Ввод'!$E$71="",'У8 Ввод'!$D$71&gt;$B21),0,MAX(0,MIN(1,'У8 Ввод'!$E$71-NETWORKDAYS('У8 Ввод'!$D$71,$B21)+1))/Настройки!$E$14*100)</f>
        <v>0</v>
      </c>
      <c r="BO21" s="67" t="n">
        <f aca="false">IF(OR($D21=1,MONTH($B21)&lt;&gt;MONTH(StartDate),'У8 Ввод'!$D$72="",'У8 Ввод'!$E$72="",'У8 Ввод'!$D$72&gt;$B21),0,MAX(0,MIN(1,'У8 Ввод'!$E$72-NETWORKDAYS('У8 Ввод'!$D$72,$B21)+1))/Настройки!$E$14*100)</f>
        <v>0</v>
      </c>
      <c r="BP21" s="67" t="n">
        <f aca="false">IF(OR($D21=1,MONTH($B21)&lt;&gt;MONTH(StartDate),'У8 Ввод'!$D$73="",'У8 Ввод'!$E$73="",'У8 Ввод'!$D$73&gt;$B21),0,MAX(0,MIN(1,'У8 Ввод'!$E$73-NETWORKDAYS('У8 Ввод'!$D$73,$B21)+1))/Настройки!$E$14*100)</f>
        <v>0</v>
      </c>
      <c r="BQ21" s="67" t="n">
        <f aca="false">IF(OR($D21=1,MONTH($B21)&lt;&gt;MONTH(StartDate),'У8 Ввод'!$D$74="",'У8 Ввод'!$E$74="",'У8 Ввод'!$D$74&gt;$B21),0,MAX(0,MIN(1,'У8 Ввод'!$E$74-NETWORKDAYS('У8 Ввод'!$D$74,$B21)+1))/Настройки!$E$14*100)</f>
        <v>0</v>
      </c>
      <c r="BR21" s="67" t="n">
        <f aca="false">IF(OR($D21=1,MONTH($B21)&lt;&gt;MONTH(StartDate),'У8 Ввод'!$D$75="",'У8 Ввод'!$E$75="",'У8 Ввод'!$D$75&gt;$B21),0,MAX(0,MIN(1,'У8 Ввод'!$E$75-NETWORKDAYS('У8 Ввод'!$D$75,$B21)+1))/Настройки!$E$14*100)</f>
        <v>0</v>
      </c>
      <c r="BS21" s="67" t="n">
        <f aca="false">IF(OR($D21=1,MONTH($B21)&lt;&gt;MONTH(StartDate),'У8 Ввод'!$D$76="",'У8 Ввод'!$E$76="",'У8 Ввод'!$D$76&gt;$B21),0,MAX(0,MIN(1,'У8 Ввод'!$E$76-NETWORKDAYS('У8 Ввод'!$D$76,$B21)+1))/Настройки!$E$14*100)</f>
        <v>0</v>
      </c>
      <c r="BT21" s="67" t="n">
        <f aca="false">IF(OR($D21=1,MONTH($B21)&lt;&gt;MONTH(StartDate),'У8 Ввод'!$D$77="",'У8 Ввод'!$E$77="",'У8 Ввод'!$D$77&gt;$B21),0,MAX(0,MIN(1,'У8 Ввод'!$E$77-NETWORKDAYS('У8 Ввод'!$D$77,$B21)+1))/Настройки!$E$14*100)</f>
        <v>0</v>
      </c>
      <c r="BU21" s="67" t="n">
        <f aca="false">IF(OR($D21=1,MONTH($B21)&lt;&gt;MONTH(StartDate),'У8 Ввод'!$D$78="",'У8 Ввод'!$E$78="",'У8 Ввод'!$D$78&gt;$B21),0,MAX(0,MIN(1,'У8 Ввод'!$E$78-NETWORKDAYS('У8 Ввод'!$D$78,$B21)+1))/Настройки!$E$14*100)</f>
        <v>0</v>
      </c>
      <c r="BV21" s="67" t="n">
        <f aca="false">IF(OR($D21=1,MONTH($B21)&lt;&gt;MONTH(StartDate),'У8 Ввод'!$D$79="",'У8 Ввод'!$E$79="",'У8 Ввод'!$D$79&gt;$B21),0,MAX(0,MIN(1,'У8 Ввод'!$E$79-NETWORKDAYS('У8 Ввод'!$D$79,$B21)+1))/Настройки!$E$14*100)</f>
        <v>0</v>
      </c>
      <c r="BW21" s="67" t="n">
        <f aca="false">IF(OR($D21=1,MONTH($B21)&lt;&gt;MONTH(StartDate),'У8 Ввод'!$D$80="",'У8 Ввод'!$E$80="",'У8 Ввод'!$D$80&gt;$B21),0,MAX(0,MIN(1,'У8 Ввод'!$E$80-NETWORKDAYS('У8 Ввод'!$D$80,$B21)+1))/Настройки!$E$14*100)</f>
        <v>0</v>
      </c>
      <c r="BX21" s="67" t="n">
        <f aca="false">IF(OR($D21=1,MONTH($B21)&lt;&gt;MONTH(StartDate),'У8 Ввод'!$D$81="",'У8 Ввод'!$E$81="",'У8 Ввод'!$D$81&gt;$B21),0,MAX(0,MIN(1,'У8 Ввод'!$E$81-NETWORKDAYS('У8 Ввод'!$D$81,$B21)+1))/Настройки!$E$14*100)</f>
        <v>0</v>
      </c>
      <c r="BY21" s="67" t="n">
        <f aca="false">IF(OR($D21=1,MONTH($B21)&lt;&gt;MONTH(StartDate),'У8 Ввод'!$D$82="",'У8 Ввод'!$E$82="",'У8 Ввод'!$D$82&gt;$B21),0,MAX(0,MIN(1,'У8 Ввод'!$E$82-NETWORKDAYS('У8 Ввод'!$D$82,$B21)+1))/Настройки!$E$14*100)</f>
        <v>0</v>
      </c>
      <c r="BZ21" s="67" t="n">
        <f aca="false">IF(OR($D21=1,MONTH($B21)&lt;&gt;MONTH(StartDate),'У8 Ввод'!$D$83="",'У8 Ввод'!$E$83="",'У8 Ввод'!$D$83&gt;$B21),0,MAX(0,MIN(1,'У8 Ввод'!$E$83-NETWORKDAYS('У8 Ввод'!$D$83,$B21)+1))/Настройки!$E$14*100)</f>
        <v>0</v>
      </c>
      <c r="CA21" s="67" t="n">
        <f aca="false">IF(OR($D21=1,MONTH($B21)&lt;&gt;MONTH(StartDate),'У8 Ввод'!$D$84="",'У8 Ввод'!$E$84="",'У8 Ввод'!$D$84&gt;$B21),0,MAX(0,MIN(1,'У8 Ввод'!$E$84-NETWORKDAYS('У8 Ввод'!$D$84,$B21)+1))/Настройки!$E$14*100)</f>
        <v>0</v>
      </c>
      <c r="CB21" s="67" t="n">
        <f aca="false">IF(OR($D21=1,MONTH($B21)&lt;&gt;MONTH(StartDate),'У8 Ввод'!$D$85="",'У8 Ввод'!$E$85="",'У8 Ввод'!$D$85&gt;$B21),0,MAX(0,MIN(1,'У8 Ввод'!$E$85-NETWORKDAYS('У8 Ввод'!$D$85,$B21)+1))/Настройки!$E$14*100)</f>
        <v>0</v>
      </c>
      <c r="CC21" s="67" t="n">
        <f aca="false">IF(OR($D21=1,MONTH($B21)&lt;&gt;MONTH(StartDate),'У8 Ввод'!$D$86="",'У8 Ввод'!$E$86="",'У8 Ввод'!$D$86&gt;$B21),0,MAX(0,MIN(1,'У8 Ввод'!$E$86-NETWORKDAYS('У8 Ввод'!$D$86,$B21)+1))/Настройки!$E$14*100)</f>
        <v>0</v>
      </c>
      <c r="CD21" s="67" t="n">
        <f aca="false">IF(OR($D21=1,MONTH($B21)&lt;&gt;MONTH(StartDate),'У8 Ввод'!$D$87="",'У8 Ввод'!$E$87="",'У8 Ввод'!$D$87&gt;$B21),0,MAX(0,MIN(1,'У8 Ввод'!$E$87-NETWORKDAYS('У8 Ввод'!$D$87,$B21)+1))/Настройки!$E$14*100)</f>
        <v>0</v>
      </c>
      <c r="CE21" s="67" t="n">
        <f aca="false">IF(OR($D21=1,MONTH($B21)&lt;&gt;MONTH(StartDate),'У8 Ввод'!$D$88="",'У8 Ввод'!$E$88="",'У8 Ввод'!$D$88&gt;$B21),0,MAX(0,MIN(1,'У8 Ввод'!$E$88-NETWORKDAYS('У8 Ввод'!$D$88,$B21)+1))/Настройки!$E$14*100)</f>
        <v>0</v>
      </c>
      <c r="CF21" s="67" t="n">
        <f aca="false">IF(OR($D21=1,MONTH($B21)&lt;&gt;MONTH(StartDate),'У8 Ввод'!$D$89="",'У8 Ввод'!$E$89="",'У8 Ввод'!$D$89&gt;$B21),0,MAX(0,MIN(1,'У8 Ввод'!$E$89-NETWORKDAYS('У8 Ввод'!$D$89,$B21)+1))/Настройки!$E$14*100)</f>
        <v>0</v>
      </c>
      <c r="CG21" s="67" t="n">
        <f aca="false">IF(OR($D21=1,MONTH($B21)&lt;&gt;MONTH(StartDate),'У8 Ввод'!$D$90="",'У8 Ввод'!$E$90="",'У8 Ввод'!$D$90&gt;$B21),0,MAX(0,MIN(1,'У8 Ввод'!$E$90-NETWORKDAYS('У8 Ввод'!$D$90,$B21)+1))/Настройки!$E$14*100)</f>
        <v>0</v>
      </c>
      <c r="CH21" s="67" t="n">
        <f aca="false">IF(OR($D21=1,MONTH($B21)&lt;&gt;MONTH(StartDate),'У8 Ввод'!$D$91="",'У8 Ввод'!$E$91="",'У8 Ввод'!$D$91&gt;$B21),0,MAX(0,MIN(1,'У8 Ввод'!$E$91-NETWORKDAYS('У8 Ввод'!$D$91,$B21)+1))/Настройки!$E$14*100)</f>
        <v>0</v>
      </c>
      <c r="CI21" s="67" t="n">
        <f aca="false">IF(OR($D21=1,MONTH($B21)&lt;&gt;MONTH(StartDate),'У8 Ввод'!$D$92="",'У8 Ввод'!$E$92="",'У8 Ввод'!$D$92&gt;$B21),0,MAX(0,MIN(1,'У8 Ввод'!$E$92-NETWORKDAYS('У8 Ввод'!$D$92,$B21)+1))/Настройки!$E$14*100)</f>
        <v>0</v>
      </c>
      <c r="CJ21" s="67" t="n">
        <f aca="false">IF(OR($D21=1,MONTH($B21)&lt;&gt;MONTH(StartDate),'У8 Ввод'!$D$93="",'У8 Ввод'!$E$93="",'У8 Ввод'!$D$93&gt;$B21),0,MAX(0,MIN(1,'У8 Ввод'!$E$93-NETWORKDAYS('У8 Ввод'!$D$93,$B21)+1))/Настройки!$E$14*100)</f>
        <v>0</v>
      </c>
      <c r="CK21" s="67" t="n">
        <f aca="false">IF(OR($D21=1,MONTH($B21)&lt;&gt;MONTH(StartDate),'У8 Ввод'!$D$94="",'У8 Ввод'!$E$94="",'У8 Ввод'!$D$94&gt;$B21),0,MAX(0,MIN(1,'У8 Ввод'!$E$94-NETWORKDAYS('У8 Ввод'!$D$94,$B21)+1))/Настройки!$E$14*100)</f>
        <v>0</v>
      </c>
      <c r="CL21" s="67" t="n">
        <f aca="false">IF(OR($D21=1,MONTH($B21)&lt;&gt;MONTH(StartDate),'У8 Ввод'!$D$95="",'У8 Ввод'!$E$95="",'У8 Ввод'!$D$95&gt;$B21),0,MAX(0,MIN(1,'У8 Ввод'!$E$95-NETWORKDAYS('У8 Ввод'!$D$95,$B21)+1))/Настройки!$E$14*100)</f>
        <v>0</v>
      </c>
      <c r="CM21" s="67" t="n">
        <f aca="false">IF(OR($D21=1,MONTH($B21)&lt;&gt;MONTH(StartDate),'У8 Ввод'!$D$96="",'У8 Ввод'!$E$96="",'У8 Ввод'!$D$96&gt;$B21),0,MAX(0,MIN(1,'У8 Ввод'!$E$96-NETWORKDAYS('У8 Ввод'!$D$96,$B21)+1))/Настройки!$E$14*100)</f>
        <v>0</v>
      </c>
      <c r="CN21" s="67" t="n">
        <f aca="false">IF(OR($D21=1,MONTH($B21)&lt;&gt;MONTH(StartDate),'У8 Ввод'!$D$97="",'У8 Ввод'!$E$97="",'У8 Ввод'!$D$97&gt;$B21),0,MAX(0,MIN(1,'У8 Ввод'!$E$97-NETWORKDAYS('У8 Ввод'!$D$97,$B21)+1))/Настройки!$E$14*100)</f>
        <v>0</v>
      </c>
      <c r="CO21" s="67" t="n">
        <f aca="false">IF(OR($D21=1,MONTH($B21)&lt;&gt;MONTH(StartDate),'У8 Ввод'!$D$98="",'У8 Ввод'!$E$98="",'У8 Ввод'!$D$98&gt;$B21),0,MAX(0,MIN(1,'У8 Ввод'!$E$98-NETWORKDAYS('У8 Ввод'!$D$98,$B21)+1))/Настройки!$E$14*100)</f>
        <v>0</v>
      </c>
      <c r="CP21" s="67" t="n">
        <f aca="false">IF(OR($D21=1,MONTH($B21)&lt;&gt;MONTH(StartDate),'У8 Ввод'!$D$99="",'У8 Ввод'!$E$99="",'У8 Ввод'!$D$99&gt;$B21),0,MAX(0,MIN(1,'У8 Ввод'!$E$99-NETWORKDAYS('У8 Ввод'!$D$99,$B21)+1))/Настройки!$E$14*100)</f>
        <v>0</v>
      </c>
      <c r="CQ21" s="67" t="n">
        <f aca="false">IF(OR($D21=1,MONTH($B21)&lt;&gt;MONTH(StartDate),'У8 Ввод'!$D$100="",'У8 Ввод'!$E$100="",'У8 Ввод'!$D$100&gt;$B21),0,MAX(0,MIN(1,'У8 Ввод'!$E$100-NETWORKDAYS('У8 Ввод'!$D$100,$B21)+1))/Настройки!$E$14*100)</f>
        <v>0</v>
      </c>
      <c r="CR21" s="67" t="n">
        <f aca="false">IF(OR($D21=1,MONTH($B21)&lt;&gt;MONTH(StartDate),'У8 Ввод'!$D$101="",'У8 Ввод'!$E$101="",'У8 Ввод'!$D$101&gt;$B21),0,MAX(0,MIN(1,'У8 Ввод'!$E$101-NETWORKDAYS('У8 Ввод'!$D$101,$B21)+1))/Настройки!$E$14*100)</f>
        <v>0</v>
      </c>
      <c r="CS21" s="67" t="n">
        <f aca="false">IF(OR($D21=1,MONTH($B21)&lt;&gt;MONTH(StartDate),'У8 Ввод'!$D$102="",'У8 Ввод'!$E$102="",'У8 Ввод'!$D$102&gt;$B21),0,MAX(0,MIN(1,'У8 Ввод'!$E$102-NETWORKDAYS('У8 Ввод'!$D$102,$B21)+1))/Настройки!$E$14*100)</f>
        <v>0</v>
      </c>
      <c r="CT21" s="67" t="n">
        <f aca="false">IF(OR($D21=1,MONTH($B21)&lt;&gt;MONTH(StartDate),'У8 Ввод'!$D$103="",'У8 Ввод'!$E$103="",'У8 Ввод'!$D$103&gt;$B21),0,MAX(0,MIN(1,'У8 Ввод'!$E$103-NETWORKDAYS('У8 Ввод'!$D$103,$B21)+1))/Настройки!$E$14*100)</f>
        <v>0</v>
      </c>
      <c r="CU21" s="67" t="n">
        <f aca="false">IF(OR($D21=1,MONTH($B21)&lt;&gt;MONTH(StartDate),'У8 Ввод'!$D$104="",'У8 Ввод'!$E$104="",'У8 Ввод'!$D$104&gt;$B21),0,MAX(0,MIN(1,'У8 Ввод'!$E$104-NETWORKDAYS('У8 Ввод'!$D$104,$B21)+1))/Настройки!$E$14*100)</f>
        <v>0</v>
      </c>
      <c r="CV21" s="67" t="n">
        <f aca="false">IF(OR($D21=1,MONTH($B21)&lt;&gt;MONTH(StartDate),'У8 Ввод'!$D$105="",'У8 Ввод'!$E$105="",'У8 Ввод'!$D$105&gt;$B21),0,MAX(0,MIN(1,'У8 Ввод'!$E$105-NETWORKDAYS('У8 Ввод'!$D$105,$B21)+1))/Настройки!$E$14*100)</f>
        <v>0</v>
      </c>
      <c r="CW21" s="67" t="n">
        <f aca="false">IF(OR($D21=1,MONTH($B21)&lt;&gt;MONTH(StartDate),'У8 Ввод'!$D$106="",'У8 Ввод'!$E$106="",'У8 Ввод'!$D$106&gt;$B21),0,MAX(0,MIN(1,'У8 Ввод'!$E$106-NETWORKDAYS('У8 Ввод'!$D$106,$B21)+1))/Настройки!$E$14*100)</f>
        <v>0</v>
      </c>
      <c r="CX21" s="67" t="n">
        <f aca="false">IF(OR($D21=1,MONTH($B21)&lt;&gt;MONTH(StartDate),'У8 Ввод'!$D$107="",'У8 Ввод'!$E$107="",'У8 Ввод'!$D$107&gt;$B21),0,MAX(0,MIN(1,'У8 Ввод'!$E$107-NETWORKDAYS('У8 Ввод'!$D$107,$B21)+1))/Настройки!$E$14*100)</f>
        <v>0</v>
      </c>
      <c r="CY21" s="67" t="n">
        <f aca="false">IF(OR($D21=1,MONTH($B21)&lt;&gt;MONTH(StartDate),'У8 Ввод'!$D$108="",'У8 Ввод'!$E$108="",'У8 Ввод'!$D$108&gt;$B21),0,MAX(0,MIN(1,'У8 Ввод'!$E$108-NETWORKDAYS('У8 Ввод'!$D$108,$B21)+1))/Настройки!$E$14*100)</f>
        <v>0</v>
      </c>
      <c r="CZ21" s="67" t="n">
        <f aca="false">IF(OR($D21=1,MONTH($B21)&lt;&gt;MONTH(StartDate),'У8 Ввод'!$D$109="",'У8 Ввод'!$E$109="",'У8 Ввод'!$D$109&gt;$B21),0,MAX(0,MIN(1,'У8 Ввод'!$E$109-NETWORKDAYS('У8 Ввод'!$D$109,$B21)+1))/Настройки!$E$14*100)</f>
        <v>0</v>
      </c>
      <c r="DA21" s="67" t="n">
        <f aca="false">IF(OR($D21=1,MONTH($B21)&lt;&gt;MONTH(StartDate),'У8 Ввод'!$D$110="",'У8 Ввод'!$E$110="",'У8 Ввод'!$D$110&gt;$B21),0,MAX(0,MIN(1,'У8 Ввод'!$E$110-NETWORKDAYS('У8 Ввод'!$D$110,$B21)+1))/Настройки!$E$14*100)</f>
        <v>0</v>
      </c>
      <c r="DB21" s="67" t="n">
        <f aca="false">IF(OR($D21=1,MONTH($B21)&lt;&gt;MONTH(StartDate),'У8 Ввод'!$D$111="",'У8 Ввод'!$E$111="",'У8 Ввод'!$D$111&gt;$B21),0,MAX(0,MIN(1,'У8 Ввод'!$E$111-NETWORKDAYS('У8 Ввод'!$D$111,$B21)+1))/Настройки!$E$14*100)</f>
        <v>0</v>
      </c>
      <c r="DC21" s="67" t="n">
        <f aca="false">IF(OR($D21=1,MONTH($B21)&lt;&gt;MONTH(StartDate),'У8 Ввод'!$D$112="",'У8 Ввод'!$E$112="",'У8 Ввод'!$D$112&gt;$B21),0,MAX(0,MIN(1,'У8 Ввод'!$E$112-NETWORKDAYS('У8 Ввод'!$D$112,$B21)+1))/Настройки!$E$14*100)</f>
        <v>0</v>
      </c>
      <c r="DD21" s="67" t="n">
        <f aca="false">IF(OR($D21=1,MONTH($B21)&lt;&gt;MONTH(StartDate),'У8 Ввод'!$D$113="",'У8 Ввод'!$E$113="",'У8 Ввод'!$D$113&gt;$B21),0,MAX(0,MIN(1,'У8 Ввод'!$E$113-NETWORKDAYS('У8 Ввод'!$D$113,$B21)+1))/Настройки!$E$14*100)</f>
        <v>0</v>
      </c>
      <c r="DE21" s="67" t="n">
        <f aca="false">IF(OR($D21=1,MONTH($B21)&lt;&gt;MONTH(StartDate),'У8 Ввод'!$D$114="",'У8 Ввод'!$E$114="",'У8 Ввод'!$D$114&gt;$B21),0,MAX(0,MIN(1,'У8 Ввод'!$E$114-NETWORKDAYS('У8 Ввод'!$D$114,$B21)+1))/Настройки!$E$14*100)</f>
        <v>0</v>
      </c>
      <c r="DF21" s="67" t="n">
        <f aca="false">IF(OR($D21=1,MONTH($B21)&lt;&gt;MONTH(StartDate),'У8 Ввод'!$D$115="",'У8 Ввод'!$E$115="",'У8 Ввод'!$D$115&gt;$B21),0,MAX(0,MIN(1,'У8 Ввод'!$E$115-NETWORKDAYS('У8 Ввод'!$D$115,$B21)+1))/Настройки!$E$14*100)</f>
        <v>0</v>
      </c>
      <c r="DG21" s="67" t="n">
        <f aca="false">IF(OR($D21=1,MONTH($B21)&lt;&gt;MONTH(StartDate),'У8 Ввод'!$D$116="",'У8 Ввод'!$E$116="",'У8 Ввод'!$D$116&gt;$B21),0,MAX(0,MIN(1,'У8 Ввод'!$E$116-NETWORKDAYS('У8 Ввод'!$D$116,$B21)+1))/Настройки!$E$14*100)</f>
        <v>0</v>
      </c>
      <c r="DH21" s="67" t="n">
        <f aca="false">IF(OR($D21=1,MONTH($B21)&lt;&gt;MONTH(StartDate),'У8 Ввод'!$D$117="",'У8 Ввод'!$E$117="",'У8 Ввод'!$D$117&gt;$B21),0,MAX(0,MIN(1,'У8 Ввод'!$E$117-NETWORKDAYS('У8 Ввод'!$D$117,$B21)+1))/Настройки!$E$14*100)</f>
        <v>0</v>
      </c>
      <c r="DI21" s="67" t="n">
        <f aca="false">IF(OR($D21=1,MONTH($B21)&lt;&gt;MONTH(StartDate),'У8 Ввод'!$D$118="",'У8 Ввод'!$E$118="",'У8 Ввод'!$D$118&gt;$B21),0,MAX(0,MIN(1,'У8 Ввод'!$E$118-NETWORKDAYS('У8 Ввод'!$D$118,$B21)+1))/Настройки!$E$14*100)</f>
        <v>0</v>
      </c>
      <c r="DJ21" s="67" t="n">
        <f aca="false">IF(OR($D21=1,MONTH($B21)&lt;&gt;MONTH(StartDate),'У8 Ввод'!$D$119="",'У8 Ввод'!$E$119="",'У8 Ввод'!$D$119&gt;$B21),0,MAX(0,MIN(1,'У8 Ввод'!$E$119-NETWORKDAYS('У8 Ввод'!$D$119,$B21)+1))/Настройки!$E$14*100)</f>
        <v>0</v>
      </c>
      <c r="DK21" s="67" t="n">
        <f aca="false">IF(OR($D21=1,MONTH($B21)&lt;&gt;MONTH(StartDate),'У8 Ввод'!$D$120="",'У8 Ввод'!$E$120="",'У8 Ввод'!$D$120&gt;$B21),0,MAX(0,MIN(1,'У8 Ввод'!$E$120-NETWORKDAYS('У8 Ввод'!$D$120,$B21)+1))/Настройки!$E$14*100)</f>
        <v>0</v>
      </c>
      <c r="DL21" s="67" t="n">
        <f aca="false">IF(OR($D21=1,MONTH($B21)&lt;&gt;MONTH(StartDate),'У8 Ввод'!$D$121="",'У8 Ввод'!$E$121="",'У8 Ввод'!$D$121&gt;$B21),0,MAX(0,MIN(1,'У8 Ввод'!$E$121-NETWORKDAYS('У8 Ввод'!$D$121,$B21)+1))/Настройки!$E$14*100)</f>
        <v>0</v>
      </c>
      <c r="DM21" s="67" t="n">
        <f aca="false">IF(OR($D21=1,MONTH($B21)&lt;&gt;MONTH(StartDate),'У8 Ввод'!$D$122="",'У8 Ввод'!$E$122="",'У8 Ввод'!$D$122&gt;$B21),0,MAX(0,MIN(1,'У8 Ввод'!$E$122-NETWORKDAYS('У8 Ввод'!$D$122,$B21)+1))/Настройки!$E$14*100)</f>
        <v>0</v>
      </c>
      <c r="DN21" s="67" t="n">
        <f aca="false">IF(OR($D21=1,MONTH($B21)&lt;&gt;MONTH(StartDate),'У8 Ввод'!$D$123="",'У8 Ввод'!$E$123="",'У8 Ввод'!$D$123&gt;$B21),0,MAX(0,MIN(1,'У8 Ввод'!$E$123-NETWORKDAYS('У8 Ввод'!$D$123,$B21)+1))/Настройки!$E$14*100)</f>
        <v>0</v>
      </c>
      <c r="DO21" s="67" t="n">
        <f aca="false">IF(OR($D21=1,MONTH($B21)&lt;&gt;MONTH(StartDate),'У8 Ввод'!$D$124="",'У8 Ввод'!$E$124="",'У8 Ввод'!$D$124&gt;$B21),0,MAX(0,MIN(1,'У8 Ввод'!$E$124-NETWORKDAYS('У8 Ввод'!$D$124,$B21)+1))/Настройки!$E$14*100)</f>
        <v>0</v>
      </c>
      <c r="DP21" s="67" t="n">
        <f aca="false">IF(OR($D21=1,MONTH($B21)&lt;&gt;MONTH(StartDate),'У8 Ввод'!$D$125="",'У8 Ввод'!$E$125="",'У8 Ввод'!$D$125&gt;$B21),0,MAX(0,MIN(1,'У8 Ввод'!$E$125-NETWORKDAYS('У8 Ввод'!$D$125,$B21)+1))/Настройки!$E$14*100)</f>
        <v>0</v>
      </c>
      <c r="DQ21" s="67" t="n">
        <f aca="false">IF(OR($D21=1,MONTH($B21)&lt;&gt;MONTH(StartDate),'У8 Ввод'!$D$126="",'У8 Ввод'!$E$126="",'У8 Ввод'!$D$126&gt;$B21),0,MAX(0,MIN(1,'У8 Ввод'!$E$126-NETWORKDAYS('У8 Ввод'!$D$126,$B21)+1))/Настройки!$E$14*100)</f>
        <v>0</v>
      </c>
      <c r="DR21" s="67" t="n">
        <f aca="false">IF(OR($D21=1,MONTH($B21)&lt;&gt;MONTH(StartDate),'У8 Ввод'!$D$127="",'У8 Ввод'!$E$127="",'У8 Ввод'!$D$127&gt;$B21),0,MAX(0,MIN(1,'У8 Ввод'!$E$127-NETWORKDAYS('У8 Ввод'!$D$127,$B21)+1))/Настройки!$E$14*100)</f>
        <v>0</v>
      </c>
      <c r="DS21" s="67" t="n">
        <f aca="false">IF(OR($D21=1,MONTH($B21)&lt;&gt;MONTH(StartDate),'У8 Ввод'!$D$128="",'У8 Ввод'!$E$128="",'У8 Ввод'!$D$128&gt;$B21),0,MAX(0,MIN(1,'У8 Ввод'!$E$128-NETWORKDAYS('У8 Ввод'!$D$128,$B21)+1))/Настройки!$E$14*100)</f>
        <v>0</v>
      </c>
      <c r="DT21" s="67" t="n">
        <f aca="false">IF(OR($D21=1,MONTH($B21)&lt;&gt;MONTH(StartDate),'У8 Ввод'!$D$129="",'У8 Ввод'!$E$129="",'У8 Ввод'!$D$129&gt;$B21),0,MAX(0,MIN(1,'У8 Ввод'!$E$129-NETWORKDAYS('У8 Ввод'!$D$129,$B21)+1))/Настройки!$E$14*100)</f>
        <v>0</v>
      </c>
      <c r="DU21" s="67" t="n">
        <f aca="false">IF(OR($D21=1,MONTH($B21)&lt;&gt;MONTH(StartDate),'У8 Ввод'!$D$130="",'У8 Ввод'!$E$130="",'У8 Ввод'!$D$130&gt;$B21),0,MAX(0,MIN(1,'У8 Ввод'!$E$130-NETWORKDAYS('У8 Ввод'!$D$130,$B21)+1))/Настройки!$E$14*100)</f>
        <v>0</v>
      </c>
      <c r="DV21" s="67" t="n">
        <f aca="false">IF(OR($D21=1,MONTH($B21)&lt;&gt;MONTH(StartDate),'У8 Ввод'!$D$131="",'У8 Ввод'!$E$131="",'У8 Ввод'!$D$131&gt;$B21),0,MAX(0,MIN(1,'У8 Ввод'!$E$131-NETWORKDAYS('У8 Ввод'!$D$131,$B21)+1))/Настройки!$E$14*100)</f>
        <v>0</v>
      </c>
      <c r="DW21" s="67" t="n">
        <f aca="false">IF(OR($D21=1,MONTH($B21)&lt;&gt;MONTH(StartDate),'У8 Ввод'!$D$132="",'У8 Ввод'!$E$132="",'У8 Ввод'!$D$132&gt;$B21),0,MAX(0,MIN(1,'У8 Ввод'!$E$132-NETWORKDAYS('У8 Ввод'!$D$132,$B21)+1))/Настройки!$E$14*100)</f>
        <v>0</v>
      </c>
      <c r="DX21" s="67" t="n">
        <f aca="false">IF(OR($D21=1,MONTH($B21)&lt;&gt;MONTH(StartDate),'У8 Ввод'!$D$133="",'У8 Ввод'!$E$133="",'У8 Ввод'!$D$133&gt;$B21),0,MAX(0,MIN(1,'У8 Ввод'!$E$133-NETWORKDAYS('У8 Ввод'!$D$133,$B21)+1))/Настройки!$E$14*100)</f>
        <v>0</v>
      </c>
      <c r="DY21" s="67" t="n">
        <f aca="false">IF(OR($D21=1,MONTH($B21)&lt;&gt;MONTH(StartDate),'У8 Ввод'!$D$134="",'У8 Ввод'!$E$134="",'У8 Ввод'!$D$134&gt;$B21),0,MAX(0,MIN(1,'У8 Ввод'!$E$134-NETWORKDAYS('У8 Ввод'!$D$134,$B21)+1))/Настройки!$E$14*100)</f>
        <v>0</v>
      </c>
      <c r="DZ21" s="67" t="n">
        <f aca="false">IF(OR($D21=1,MONTH($B21)&lt;&gt;MONTH(StartDate),'У8 Ввод'!$D$135="",'У8 Ввод'!$E$135="",'У8 Ввод'!$D$135&gt;$B21),0,MAX(0,MIN(1,'У8 Ввод'!$E$135-NETWORKDAYS('У8 Ввод'!$D$135,$B21)+1))/Настройки!$E$14*100)</f>
        <v>0</v>
      </c>
      <c r="EA21" s="67" t="n">
        <f aca="false">IF(OR($D21=1,MONTH($B21)&lt;&gt;MONTH(StartDate),'У8 Ввод'!$D$136="",'У8 Ввод'!$E$136="",'У8 Ввод'!$D$136&gt;$B21),0,MAX(0,MIN(1,'У8 Ввод'!$E$136-NETWORKDAYS('У8 Ввод'!$D$136,$B21)+1))/Настройки!$E$14*100)</f>
        <v>0</v>
      </c>
      <c r="EB21" s="67" t="n">
        <f aca="false">IF(OR($D21=1,MONTH($B21)&lt;&gt;MONTH(StartDate),'У8 Ввод'!$D$137="",'У8 Ввод'!$E$137="",'У8 Ввод'!$D$137&gt;$B21),0,MAX(0,MIN(1,'У8 Ввод'!$E$137-NETWORKDAYS('У8 Ввод'!$D$137,$B21)+1))/Настройки!$E$14*100)</f>
        <v>0</v>
      </c>
      <c r="EC21" s="67" t="n">
        <f aca="false">IF(OR($D21=1,MONTH($B21)&lt;&gt;MONTH(StartDate),'У8 Ввод'!$D$138="",'У8 Ввод'!$E$138="",'У8 Ввод'!$D$138&gt;$B21),0,MAX(0,MIN(1,'У8 Ввод'!$E$138-NETWORKDAYS('У8 Ввод'!$D$138,$B21)+1))/Настройки!$E$14*100)</f>
        <v>0</v>
      </c>
      <c r="ED21" s="67" t="n">
        <f aca="false">IF(OR($D21=1,MONTH($B21)&lt;&gt;MONTH(StartDate),'У8 Ввод'!$D$139="",'У8 Ввод'!$E$139="",'У8 Ввод'!$D$139&gt;$B21),0,MAX(0,MIN(1,'У8 Ввод'!$E$139-NETWORKDAYS('У8 Ввод'!$D$139,$B21)+1))/Настройки!$E$14*100)</f>
        <v>0</v>
      </c>
      <c r="EE21" s="67" t="n">
        <f aca="false">IF(OR($D21=1,MONTH($B21)&lt;&gt;MONTH(StartDate),'У8 Ввод'!$D$140="",'У8 Ввод'!$E$140="",'У8 Ввод'!$D$140&gt;$B21),0,MAX(0,MIN(1,'У8 Ввод'!$E$140-NETWORKDAYS('У8 Ввод'!$D$140,$B21)+1))/Настройки!$E$14*100)</f>
        <v>0</v>
      </c>
      <c r="EF21" s="67" t="n">
        <f aca="false">IF(OR($D21=1,MONTH($B21)&lt;&gt;MONTH(StartDate),'У8 Ввод'!$D$141="",'У8 Ввод'!$E$141="",'У8 Ввод'!$D$141&gt;$B21),0,MAX(0,MIN(1,'У8 Ввод'!$E$141-NETWORKDAYS('У8 Ввод'!$D$141,$B21)+1))/Настройки!$E$14*100)</f>
        <v>0</v>
      </c>
      <c r="EG21" s="67" t="n">
        <f aca="false">IF(OR($D21=1,MONTH($B21)&lt;&gt;MONTH(StartDate),'У8 Ввод'!$D$142="",'У8 Ввод'!$E$142="",'У8 Ввод'!$D$142&gt;$B21),0,MAX(0,MIN(1,'У8 Ввод'!$E$142-NETWORKDAYS('У8 Ввод'!$D$142,$B21)+1))/Настройки!$E$14*100)</f>
        <v>0</v>
      </c>
      <c r="EH21" s="67" t="n">
        <f aca="false">IF(OR($D21=1,MONTH($B21)&lt;&gt;MONTH(StartDate),'У8 Ввод'!$D$143="",'У8 Ввод'!$E$143="",'У8 Ввод'!$D$143&gt;$B21),0,MAX(0,MIN(1,'У8 Ввод'!$E$143-NETWORKDAYS('У8 Ввод'!$D$143,$B21)+1))/Настройки!$E$14*100)</f>
        <v>0</v>
      </c>
      <c r="EI21" s="67" t="n">
        <f aca="false">IF(OR($D21=1,MONTH($B21)&lt;&gt;MONTH(StartDate),'У8 Ввод'!$D$144="",'У8 Ввод'!$E$144="",'У8 Ввод'!$D$144&gt;$B21),0,MAX(0,MIN(1,'У8 Ввод'!$E$144-NETWORKDAYS('У8 Ввод'!$D$144,$B21)+1))/Настройки!$E$14*100)</f>
        <v>0</v>
      </c>
      <c r="EJ21" s="67" t="n">
        <f aca="false">IF(OR($D21=1,MONTH($B21)&lt;&gt;MONTH(StartDate),'У8 Ввод'!$D$145="",'У8 Ввод'!$E$145="",'У8 Ввод'!$D$145&gt;$B21),0,MAX(0,MIN(1,'У8 Ввод'!$E$145-NETWORKDAYS('У8 Ввод'!$D$145,$B21)+1))/Настройки!$E$14*100)</f>
        <v>0</v>
      </c>
      <c r="EK21" s="67" t="n">
        <f aca="false">IF(OR($D21=1,MONTH($B21)&lt;&gt;MONTH(StartDate),'У8 Ввод'!$D$146="",'У8 Ввод'!$E$146="",'У8 Ввод'!$D$146&gt;$B21),0,MAX(0,MIN(1,'У8 Ввод'!$E$146-NETWORKDAYS('У8 Ввод'!$D$146,$B21)+1))/Настройки!$E$14*100)</f>
        <v>0</v>
      </c>
      <c r="EL21" s="67" t="n">
        <f aca="false">IF(OR($D21=1,MONTH($B21)&lt;&gt;MONTH(StartDate),'У8 Ввод'!$D$147="",'У8 Ввод'!$E$147="",'У8 Ввод'!$D$147&gt;$B21),0,MAX(0,MIN(1,'У8 Ввод'!$E$147-NETWORKDAYS('У8 Ввод'!$D$147,$B21)+1))/Настройки!$E$14*100)</f>
        <v>0</v>
      </c>
      <c r="EM21" s="67" t="n">
        <f aca="false">IF(OR($D21=1,MONTH($B21)&lt;&gt;MONTH(StartDate),'У8 Ввод'!$D$148="",'У8 Ввод'!$E$148="",'У8 Ввод'!$D$148&gt;$B21),0,MAX(0,MIN(1,'У8 Ввод'!$E$148-NETWORKDAYS('У8 Ввод'!$D$148,$B21)+1))/Настройки!$E$14*100)</f>
        <v>0</v>
      </c>
      <c r="EN21" s="67" t="n">
        <f aca="false">IF(OR($D21=1,MONTH($B21)&lt;&gt;MONTH(StartDate),'У8 Ввод'!$D$149="",'У8 Ввод'!$E$149="",'У8 Ввод'!$D$149&gt;$B21),0,MAX(0,MIN(1,'У8 Ввод'!$E$149-NETWORKDAYS('У8 Ввод'!$D$149,$B21)+1))/Настройки!$E$14*100)</f>
        <v>0</v>
      </c>
      <c r="EO21" s="67" t="n">
        <f aca="false">IF(OR($D21=1,MONTH($B21)&lt;&gt;MONTH(StartDate),'У8 Ввод'!$D$150="",'У8 Ввод'!$E$150="",'У8 Ввод'!$D$150&gt;$B21),0,MAX(0,MIN(1,'У8 Ввод'!$E$150-NETWORKDAYS('У8 Ввод'!$D$150,$B21)+1))/Настройки!$E$14*100)</f>
        <v>0</v>
      </c>
      <c r="EP21" s="67" t="n">
        <f aca="false">IF(OR($D21=1,MONTH($B21)&lt;&gt;MONTH(StartDate),'У8 Ввод'!$D$151="",'У8 Ввод'!$E$151="",'У8 Ввод'!$D$151&gt;$B21),0,MAX(0,MIN(1,'У8 Ввод'!$E$151-NETWORKDAYS('У8 Ввод'!$D$151,$B21)+1))/Настройки!$E$14*100)</f>
        <v>0</v>
      </c>
      <c r="EQ21" s="67" t="n">
        <f aca="false">IF(OR($D21=1,MONTH($B21)&lt;&gt;MONTH(StartDate),'У8 Ввод'!$D$152="",'У8 Ввод'!$E$152="",'У8 Ввод'!$D$152&gt;$B21),0,MAX(0,MIN(1,'У8 Ввод'!$E$152-NETWORKDAYS('У8 Ввод'!$D$152,$B21)+1))/Настройки!$E$14*100)</f>
        <v>0</v>
      </c>
      <c r="ER21" s="67" t="n">
        <f aca="false">IF(OR($D21=1,MONTH($B21)&lt;&gt;MONTH(StartDate),'У8 Ввод'!$D$153="",'У8 Ввод'!$E$153="",'У8 Ввод'!$D$153&gt;$B21),0,MAX(0,MIN(1,'У8 Ввод'!$E$153-NETWORKDAYS('У8 Ввод'!$D$153,$B21)+1))/Настройки!$E$14*100)</f>
        <v>0</v>
      </c>
      <c r="ES21" s="67" t="n">
        <f aca="false">IF(OR($D21=1,MONTH($B21)&lt;&gt;MONTH(StartDate),'У8 Ввод'!$D$154="",'У8 Ввод'!$E$154="",'У8 Ввод'!$D$154&gt;$B21),0,MAX(0,MIN(1,'У8 Ввод'!$E$154-NETWORKDAYS('У8 Ввод'!$D$154,$B21)+1))/Настройки!$E$14*100)</f>
        <v>0</v>
      </c>
      <c r="ET21" s="67" t="n">
        <f aca="false">IF(OR($D21=1,MONTH($B21)&lt;&gt;MONTH(StartDate),'У8 Ввод'!$D$155="",'У8 Ввод'!$E$155="",'У8 Ввод'!$D$155&gt;$B21),0,MAX(0,MIN(1,'У8 Ввод'!$E$155-NETWORKDAYS('У8 Ввод'!$D$155,$B21)+1))/Настройки!$E$14*100)</f>
        <v>0</v>
      </c>
      <c r="EU21" s="67" t="n">
        <f aca="false">IF(OR($D21=1,MONTH($B21)&lt;&gt;MONTH(StartDate),'У8 Ввод'!$D$156="",'У8 Ввод'!$E$156="",'У8 Ввод'!$D$156&gt;$B21),0,MAX(0,MIN(1,'У8 Ввод'!$E$156-NETWORKDAYS('У8 Ввод'!$D$156,$B21)+1))/Настройки!$E$14*100)</f>
        <v>0</v>
      </c>
      <c r="EV21" s="67" t="n">
        <f aca="false">IF(OR($D21=1,MONTH($B21)&lt;&gt;MONTH(StartDate),'У8 Ввод'!$D$157="",'У8 Ввод'!$E$157="",'У8 Ввод'!$D$157&gt;$B21),0,MAX(0,MIN(1,'У8 Ввод'!$E$157-NETWORKDAYS('У8 Ввод'!$D$157,$B21)+1))/Настройки!$E$14*100)</f>
        <v>0</v>
      </c>
      <c r="EW21" s="67" t="n">
        <f aca="false">IF(OR($D21=1,MONTH($B21)&lt;&gt;MONTH(StartDate),'У8 Ввод'!$D$158="",'У8 Ввод'!$E$158="",'У8 Ввод'!$D$158&gt;$B21),0,MAX(0,MIN(1,'У8 Ввод'!$E$158-NETWORKDAYS('У8 Ввод'!$D$158,$B21)+1))/Настройки!$E$14*100)</f>
        <v>0</v>
      </c>
      <c r="EX21" s="67" t="n">
        <f aca="false">IF(OR($D21=1,MONTH($B21)&lt;&gt;MONTH(StartDate),'У8 Ввод'!$D$159="",'У8 Ввод'!$E$159="",'У8 Ввод'!$D$159&gt;$B21),0,MAX(0,MIN(1,'У8 Ввод'!$E$159-NETWORKDAYS('У8 Ввод'!$D$159,$B21)+1))/Настройки!$E$14*100)</f>
        <v>0</v>
      </c>
      <c r="EY21" s="67" t="n">
        <f aca="false">IF(OR($D21=1,MONTH($B21)&lt;&gt;MONTH(StartDate),'У8 Ввод'!$D$160="",'У8 Ввод'!$E$160="",'У8 Ввод'!$D$160&gt;$B21),0,MAX(0,MIN(1,'У8 Ввод'!$E$160-NETWORKDAYS('У8 Ввод'!$D$160,$B21)+1))/Настройки!$E$14*100)</f>
        <v>0</v>
      </c>
      <c r="EZ21" s="67" t="n">
        <f aca="false">IF(OR($D21=1,MONTH($B21)&lt;&gt;MONTH(StartDate),'У8 Ввод'!$D$161="",'У8 Ввод'!$E$161="",'У8 Ввод'!$D$161&gt;$B21),0,MAX(0,MIN(1,'У8 Ввод'!$E$161-NETWORKDAYS('У8 Ввод'!$D$161,$B21)+1))/Настройки!$E$14*100)</f>
        <v>0</v>
      </c>
      <c r="FA21" s="67" t="n">
        <f aca="false">IF(OR($D21=1,MONTH($B21)&lt;&gt;MONTH(StartDate),'У8 Ввод'!$D$162="",'У8 Ввод'!$E$162="",'У8 Ввод'!$D$162&gt;$B21),0,MAX(0,MIN(1,'У8 Ввод'!$E$162-NETWORKDAYS('У8 Ввод'!$D$162,$B21)+1))/Настройки!$E$14*100)</f>
        <v>0</v>
      </c>
      <c r="FB21" s="67" t="n">
        <f aca="false">IF(OR($D21=1,MONTH($B21)&lt;&gt;MONTH(StartDate),'У8 Ввод'!$D$163="",'У8 Ввод'!$E$163="",'У8 Ввод'!$D$163&gt;$B21),0,MAX(0,MIN(1,'У8 Ввод'!$E$163-NETWORKDAYS('У8 Ввод'!$D$163,$B21)+1))/Настройки!$E$14*100)</f>
        <v>0</v>
      </c>
      <c r="FC21" s="67" t="n">
        <f aca="false">IF(OR($D21=1,MONTH($B21)&lt;&gt;MONTH(StartDate),'У8 Ввод'!$D$164="",'У8 Ввод'!$E$164="",'У8 Ввод'!$D$164&gt;$B21),0,MAX(0,MIN(1,'У8 Ввод'!$E$164-NETWORKDAYS('У8 Ввод'!$D$164,$B21)+1))/Настройки!$E$14*100)</f>
        <v>0</v>
      </c>
      <c r="FD21" s="67" t="n">
        <f aca="false">IF(OR($D21=1,MONTH($B21)&lt;&gt;MONTH(StartDate),'У8 Ввод'!$D$165="",'У8 Ввод'!$E$165="",'У8 Ввод'!$D$165&gt;$B21),0,MAX(0,MIN(1,'У8 Ввод'!$E$165-NETWORKDAYS('У8 Ввод'!$D$165,$B21)+1))/Настройки!$E$14*100)</f>
        <v>0</v>
      </c>
      <c r="FE21" s="67" t="n">
        <f aca="false">IF(OR($D21=1,MONTH($B21)&lt;&gt;MONTH(StartDate),'У8 Ввод'!$D$166="",'У8 Ввод'!$E$166="",'У8 Ввод'!$D$166&gt;$B21),0,MAX(0,MIN(1,'У8 Ввод'!$E$166-NETWORKDAYS('У8 Ввод'!$D$166,$B21)+1))/Настройки!$E$14*100)</f>
        <v>0</v>
      </c>
      <c r="FF21" s="67" t="n">
        <f aca="false">IF(OR($D21=1,MONTH($B21)&lt;&gt;MONTH(StartDate),'У8 Ввод'!$D$167="",'У8 Ввод'!$E$167="",'У8 Ввод'!$D$167&gt;$B21),0,MAX(0,MIN(1,'У8 Ввод'!$E$167-NETWORKDAYS('У8 Ввод'!$D$167,$B21)+1))/Настройки!$E$14*100)</f>
        <v>0</v>
      </c>
      <c r="FG21" s="67" t="n">
        <f aca="false">IF(OR($D21=1,MONTH($B21)&lt;&gt;MONTH(StartDate),'У8 Ввод'!$D$168="",'У8 Ввод'!$E$168="",'У8 Ввод'!$D$168&gt;$B21),0,MAX(0,MIN(1,'У8 Ввод'!$E$168-NETWORKDAYS('У8 Ввод'!$D$168,$B21)+1))/Настройки!$E$14*100)</f>
        <v>0</v>
      </c>
      <c r="FH21" s="67" t="n">
        <f aca="false">IF(OR($D21=1,MONTH($B21)&lt;&gt;MONTH(StartDate),'У8 Ввод'!$D$169="",'У8 Ввод'!$E$169="",'У8 Ввод'!$D$169&gt;$B21),0,MAX(0,MIN(1,'У8 Ввод'!$E$169-NETWORKDAYS('У8 Ввод'!$D$169,$B21)+1))/Настройки!$E$14*100)</f>
        <v>0</v>
      </c>
      <c r="FI21" s="67" t="n">
        <f aca="false">IF(OR($D21=1,MONTH($B21)&lt;&gt;MONTH(StartDate),'У8 Ввод'!$D$170="",'У8 Ввод'!$E$170="",'У8 Ввод'!$D$170&gt;$B21),0,MAX(0,MIN(1,'У8 Ввод'!$E$170-NETWORKDAYS('У8 Ввод'!$D$170,$B21)+1))/Настройки!$E$14*100)</f>
        <v>0</v>
      </c>
      <c r="FJ21" s="67" t="n">
        <f aca="false">IF(OR($D21=1,MONTH($B21)&lt;&gt;MONTH(StartDate),'У8 Ввод'!$D$171="",'У8 Ввод'!$E$171="",'У8 Ввод'!$D$171&gt;$B21),0,MAX(0,MIN(1,'У8 Ввод'!$E$171-NETWORKDAYS('У8 Ввод'!$D$171,$B21)+1))/Настройки!$E$14*100)</f>
        <v>0</v>
      </c>
      <c r="FK21" s="67" t="n">
        <f aca="false">IF(OR($D21=1,MONTH($B21)&lt;&gt;MONTH(StartDate),'У8 Ввод'!$D$172="",'У8 Ввод'!$E$172="",'У8 Ввод'!$D$172&gt;$B21),0,MAX(0,MIN(1,'У8 Ввод'!$E$172-NETWORKDAYS('У8 Ввод'!$D$172,$B21)+1))/Настройки!$E$14*100)</f>
        <v>0</v>
      </c>
      <c r="FL21" s="67" t="n">
        <f aca="false">IF(OR($D21=1,MONTH($B21)&lt;&gt;MONTH(StartDate),'У8 Ввод'!$D$173="",'У8 Ввод'!$E$173="",'У8 Ввод'!$D$173&gt;$B21),0,MAX(0,MIN(1,'У8 Ввод'!$E$173-NETWORKDAYS('У8 Ввод'!$D$173,$B21)+1))/Настройки!$E$14*100)</f>
        <v>0</v>
      </c>
      <c r="FM21" s="67" t="n">
        <f aca="false">IF(OR($D21=1,MONTH($B21)&lt;&gt;MONTH(StartDate),'У8 Ввод'!$D$174="",'У8 Ввод'!$E$174="",'У8 Ввод'!$D$174&gt;$B21),0,MAX(0,MIN(1,'У8 Ввод'!$E$174-NETWORKDAYS('У8 Ввод'!$D$174,$B21)+1))/Настройки!$E$14*100)</f>
        <v>0</v>
      </c>
      <c r="FN21" s="67" t="n">
        <f aca="false">IF(OR($D21=1,MONTH($B21)&lt;&gt;MONTH(StartDate),'У8 Ввод'!$D$175="",'У8 Ввод'!$E$175="",'У8 Ввод'!$D$175&gt;$B21),0,MAX(0,MIN(1,'У8 Ввод'!$E$175-NETWORKDAYS('У8 Ввод'!$D$175,$B21)+1))/Настройки!$E$14*100)</f>
        <v>0</v>
      </c>
      <c r="FO21" s="67" t="n">
        <f aca="false">IF(OR($D21=1,MONTH($B21)&lt;&gt;MONTH(StartDate),'У8 Ввод'!$D$176="",'У8 Ввод'!$E$176="",'У8 Ввод'!$D$176&gt;$B21),0,MAX(0,MIN(1,'У8 Ввод'!$E$176-NETWORKDAYS('У8 Ввод'!$D$176,$B21)+1))/Настройки!$E$14*100)</f>
        <v>0</v>
      </c>
      <c r="FP21" s="67" t="n">
        <f aca="false">IF(OR($D21=1,MONTH($B21)&lt;&gt;MONTH(StartDate),'У8 Ввод'!$D$177="",'У8 Ввод'!$E$177="",'У8 Ввод'!$D$177&gt;$B21),0,MAX(0,MIN(1,'У8 Ввод'!$E$177-NETWORKDAYS('У8 Ввод'!$D$177,$B21)+1))/Настройки!$E$14*100)</f>
        <v>0</v>
      </c>
      <c r="FQ21" s="67" t="n">
        <f aca="false">IF(OR($D21=1,MONTH($B21)&lt;&gt;MONTH(StartDate),'У8 Ввод'!$D$178="",'У8 Ввод'!$E$178="",'У8 Ввод'!$D$178&gt;$B21),0,MAX(0,MIN(1,'У8 Ввод'!$E$178-NETWORKDAYS('У8 Ввод'!$D$178,$B21)+1))/Настройки!$E$14*100)</f>
        <v>0</v>
      </c>
      <c r="FR21" s="67" t="n">
        <f aca="false">IF(OR($D21=1,MONTH($B21)&lt;&gt;MONTH(StartDate),'У8 Ввод'!$D$179="",'У8 Ввод'!$E$179="",'У8 Ввод'!$D$179&gt;$B21),0,MAX(0,MIN(1,'У8 Ввод'!$E$179-NETWORKDAYS('У8 Ввод'!$D$179,$B21)+1))/Настройки!$E$14*100)</f>
        <v>0</v>
      </c>
      <c r="FS21" s="67" t="n">
        <f aca="false">IF(OR($D21=1,MONTH($B21)&lt;&gt;MONTH(StartDate),'У8 Ввод'!$D$180="",'У8 Ввод'!$E$180="",'У8 Ввод'!$D$180&gt;$B21),0,MAX(0,MIN(1,'У8 Ввод'!$E$180-NETWORKDAYS('У8 Ввод'!$D$180,$B21)+1))/Настройки!$E$14*100)</f>
        <v>0</v>
      </c>
      <c r="FT21" s="67" t="n">
        <f aca="false">IF(OR($D21=1,MONTH($B21)&lt;&gt;MONTH(StartDate),'У8 Ввод'!$D$181="",'У8 Ввод'!$E$181="",'У8 Ввод'!$D$181&gt;$B21),0,MAX(0,MIN(1,'У8 Ввод'!$E$181-NETWORKDAYS('У8 Ввод'!$D$181,$B21)+1))/Настройки!$E$14*100)</f>
        <v>0</v>
      </c>
      <c r="FU21" s="67" t="n">
        <f aca="false">IF(OR($D21=1,MONTH($B21)&lt;&gt;MONTH(StartDate),'У8 Ввод'!$D$182="",'У8 Ввод'!$E$182="",'У8 Ввод'!$D$182&gt;$B21),0,MAX(0,MIN(1,'У8 Ввод'!$E$182-NETWORKDAYS('У8 Ввод'!$D$182,$B21)+1))/Настройки!$E$14*100)</f>
        <v>0</v>
      </c>
      <c r="FV21" s="67" t="n">
        <f aca="false">IF(OR($D21=1,MONTH($B21)&lt;&gt;MONTH(StartDate),'У8 Ввод'!$D$183="",'У8 Ввод'!$E$183="",'У8 Ввод'!$D$183&gt;$B21),0,MAX(0,MIN(1,'У8 Ввод'!$E$183-NETWORKDAYS('У8 Ввод'!$D$183,$B21)+1))/Настройки!$E$14*100)</f>
        <v>0</v>
      </c>
      <c r="FW21" s="67" t="n">
        <f aca="false">IF(OR($D21=1,MONTH($B21)&lt;&gt;MONTH(StartDate),'У8 Ввод'!$D$184="",'У8 Ввод'!$E$184="",'У8 Ввод'!$D$184&gt;$B21),0,MAX(0,MIN(1,'У8 Ввод'!$E$184-NETWORKDAYS('У8 Ввод'!$D$184,$B21)+1))/Настройки!$E$14*100)</f>
        <v>0</v>
      </c>
      <c r="FX21" s="67" t="n">
        <f aca="false">IF(OR($D21=1,MONTH($B21)&lt;&gt;MONTH(StartDate),'У8 Ввод'!$D$185="",'У8 Ввод'!$E$185="",'У8 Ввод'!$D$185&gt;$B21),0,MAX(0,MIN(1,'У8 Ввод'!$E$185-NETWORKDAYS('У8 Ввод'!$D$185,$B21)+1))/Настройки!$E$14*100)</f>
        <v>0</v>
      </c>
      <c r="FY21" s="67" t="n">
        <f aca="false">IF(OR($D21=1,MONTH($B21)&lt;&gt;MONTH(StartDate),'У8 Ввод'!$D$186="",'У8 Ввод'!$E$186="",'У8 Ввод'!$D$186&gt;$B21),0,MAX(0,MIN(1,'У8 Ввод'!$E$186-NETWORKDAYS('У8 Ввод'!$D$186,$B21)+1))/Настройки!$E$14*100)</f>
        <v>0</v>
      </c>
      <c r="FZ21" s="67" t="n">
        <f aca="false">IF(OR($D21=1,MONTH($B21)&lt;&gt;MONTH(StartDate),'У8 Ввод'!$D$187="",'У8 Ввод'!$E$187="",'У8 Ввод'!$D$187&gt;$B21),0,MAX(0,MIN(1,'У8 Ввод'!$E$187-NETWORKDAYS('У8 Ввод'!$D$187,$B21)+1))/Настройки!$E$14*100)</f>
        <v>0</v>
      </c>
      <c r="GA21" s="67" t="n">
        <f aca="false">IF(OR($D21=1,MONTH($B21)&lt;&gt;MONTH(StartDate),'У8 Ввод'!$D$188="",'У8 Ввод'!$E$188="",'У8 Ввод'!$D$188&gt;$B21),0,MAX(0,MIN(1,'У8 Ввод'!$E$188-NETWORKDAYS('У8 Ввод'!$D$188,$B21)+1))/Настройки!$E$14*100)</f>
        <v>0</v>
      </c>
      <c r="GB21" s="67" t="n">
        <f aca="false">IF(OR($D21=1,MONTH($B21)&lt;&gt;MONTH(StartDate),'У8 Ввод'!$D$189="",'У8 Ввод'!$E$189="",'У8 Ввод'!$D$189&gt;$B21),0,MAX(0,MIN(1,'У8 Ввод'!$E$189-NETWORKDAYS('У8 Ввод'!$D$189,$B21)+1))/Настройки!$E$14*100)</f>
        <v>0</v>
      </c>
      <c r="GC21" s="67" t="n">
        <f aca="false">IF(OR($D21=1,MONTH($B21)&lt;&gt;MONTH(StartDate),'У8 Ввод'!$D$190="",'У8 Ввод'!$E$190="",'У8 Ввод'!$D$190&gt;$B21),0,MAX(0,MIN(1,'У8 Ввод'!$E$190-NETWORKDAYS('У8 Ввод'!$D$190,$B21)+1))/Настройки!$E$14*100)</f>
        <v>0</v>
      </c>
      <c r="GD21" s="67" t="n">
        <f aca="false">IF(OR($D21=1,MONTH($B21)&lt;&gt;MONTH(StartDate),'У8 Ввод'!$D$191="",'У8 Ввод'!$E$191="",'У8 Ввод'!$D$191&gt;$B21),0,MAX(0,MIN(1,'У8 Ввод'!$E$191-NETWORKDAYS('У8 Ввод'!$D$191,$B21)+1))/Настройки!$E$14*100)</f>
        <v>0</v>
      </c>
      <c r="GE21" s="67" t="n">
        <f aca="false">IF(OR($D21=1,MONTH($B21)&lt;&gt;MONTH(StartDate),'У8 Ввод'!$D$192="",'У8 Ввод'!$E$192="",'У8 Ввод'!$D$192&gt;$B21),0,MAX(0,MIN(1,'У8 Ввод'!$E$192-NETWORKDAYS('У8 Ввод'!$D$192,$B21)+1))/Настройки!$E$14*100)</f>
        <v>0</v>
      </c>
      <c r="GF21" s="67" t="n">
        <f aca="false">IF(OR($D21=1,MONTH($B21)&lt;&gt;MONTH(StartDate),'У8 Ввод'!$D$193="",'У8 Ввод'!$E$193="",'У8 Ввод'!$D$193&gt;$B21),0,MAX(0,MIN(1,'У8 Ввод'!$E$193-NETWORKDAYS('У8 Ввод'!$D$193,$B21)+1))/Настройки!$E$14*100)</f>
        <v>0</v>
      </c>
      <c r="GG21" s="67" t="n">
        <f aca="false">IF(OR($D21=1,MONTH($B21)&lt;&gt;MONTH(StartDate),'У8 Ввод'!$D$194="",'У8 Ввод'!$E$194="",'У8 Ввод'!$D$194&gt;$B21),0,MAX(0,MIN(1,'У8 Ввод'!$E$194-NETWORKDAYS('У8 Ввод'!$D$194,$B21)+1))/Настройки!$E$14*100)</f>
        <v>0</v>
      </c>
      <c r="GH21" s="67" t="n">
        <f aca="false">IF(OR($D21=1,MONTH($B21)&lt;&gt;MONTH(StartDate),'У8 Ввод'!$D$195="",'У8 Ввод'!$E$195="",'У8 Ввод'!$D$195&gt;$B21),0,MAX(0,MIN(1,'У8 Ввод'!$E$195-NETWORKDAYS('У8 Ввод'!$D$195,$B21)+1))/Настройки!$E$14*100)</f>
        <v>0</v>
      </c>
      <c r="GI21" s="67" t="n">
        <f aca="false">IF(OR($D21=1,MONTH($B21)&lt;&gt;MONTH(StartDate),'У8 Ввод'!$D$196="",'У8 Ввод'!$E$196="",'У8 Ввод'!$D$196&gt;$B21),0,MAX(0,MIN(1,'У8 Ввод'!$E$196-NETWORKDAYS('У8 Ввод'!$D$196,$B21)+1))/Настройки!$E$14*100)</f>
        <v>0</v>
      </c>
      <c r="GJ21" s="67" t="n">
        <f aca="false">IF(OR($D21=1,MONTH($B21)&lt;&gt;MONTH(StartDate),'У8 Ввод'!$D$197="",'У8 Ввод'!$E$197="",'У8 Ввод'!$D$197&gt;$B21),0,MAX(0,MIN(1,'У8 Ввод'!$E$197-NETWORKDAYS('У8 Ввод'!$D$197,$B21)+1))/Настройки!$E$14*100)</f>
        <v>0</v>
      </c>
      <c r="GK21" s="67" t="n">
        <f aca="false">IF(OR($D21=1,MONTH($B21)&lt;&gt;MONTH(StartDate),'У8 Ввод'!$D$198="",'У8 Ввод'!$E$198="",'У8 Ввод'!$D$198&gt;$B21),0,MAX(0,MIN(1,'У8 Ввод'!$E$198-NETWORKDAYS('У8 Ввод'!$D$198,$B21)+1))/Настройки!$E$14*100)</f>
        <v>0</v>
      </c>
      <c r="GL21" s="67" t="n">
        <f aca="false">IF(OR($D21=1,MONTH($B21)&lt;&gt;MONTH(StartDate),'У8 Ввод'!$D$199="",'У8 Ввод'!$E$199="",'У8 Ввод'!$D$199&gt;$B21),0,MAX(0,MIN(1,'У8 Ввод'!$E$199-NETWORKDAYS('У8 Ввод'!$D$199,$B21)+1))/Настройки!$E$14*100)</f>
        <v>0</v>
      </c>
      <c r="GM21" s="67" t="n">
        <f aca="false">IF(OR($D21=1,MONTH($B21)&lt;&gt;MONTH(StartDate),'У8 Ввод'!$D$200="",'У8 Ввод'!$E$200="",'У8 Ввод'!$D$200&gt;$B21),0,MAX(0,MIN(1,'У8 Ввод'!$E$200-NETWORKDAYS('У8 Ввод'!$D$200,$B21)+1))/Настройки!$E$14*100)</f>
        <v>0</v>
      </c>
      <c r="GN21" s="67" t="n">
        <f aca="false">IF(OR($D21=1,MONTH($B21)&lt;&gt;MONTH(StartDate),'У8 Ввод'!$D$201="",'У8 Ввод'!$E$201="",'У8 Ввод'!$D$201&gt;$B21),0,MAX(0,MIN(1,'У8 Ввод'!$E$201-NETWORKDAYS('У8 Ввод'!$D$201,$B21)+1))/Настройки!$E$14*100)</f>
        <v>0</v>
      </c>
      <c r="GO21" s="67" t="n">
        <f aca="false">IF(OR($D21=1,MONTH($B21)&lt;&gt;MONTH(StartDate),'У8 Ввод'!$D$202="",'У8 Ввод'!$E$202="",'У8 Ввод'!$D$202&gt;$B21),0,MAX(0,MIN(1,'У8 Ввод'!$E$202-NETWORKDAYS('У8 Ввод'!$D$202,$B21)+1))/Настройки!$E$14*100)</f>
        <v>0</v>
      </c>
      <c r="GP21" s="67" t="n">
        <f aca="false">IF(OR($D21=1,MONTH($B21)&lt;&gt;MONTH(StartDate),'У8 Ввод'!$D$203="",'У8 Ввод'!$E$203="",'У8 Ввод'!$D$203&gt;$B21),0,MAX(0,MIN(1,'У8 Ввод'!$E$203-NETWORKDAYS('У8 Ввод'!$D$203,$B21)+1))/Настройки!$E$14*100)</f>
        <v>0</v>
      </c>
      <c r="GQ21" s="67" t="n">
        <f aca="false">IF(OR($D21=1,MONTH($B21)&lt;&gt;MONTH(StartDate),'У8 Ввод'!$D$204="",'У8 Ввод'!$E$204="",'У8 Ввод'!$D$204&gt;$B21),0,MAX(0,MIN(1,'У8 Ввод'!$E$204-NETWORKDAYS('У8 Ввод'!$D$204,$B21)+1))/Настройки!$E$14*100)</f>
        <v>0</v>
      </c>
      <c r="GR21" s="67" t="n">
        <f aca="false">IF(OR($D21=1,MONTH($B21)&lt;&gt;MONTH(StartDate),'У8 Ввод'!$D$205="",'У8 Ввод'!$E$205="",'У8 Ввод'!$D$205&gt;$B21),0,MAX(0,MIN(1,'У8 Ввод'!$E$205-NETWORKDAYS('У8 Ввод'!$D$205,$B21)+1))/Настройки!$E$14*100)</f>
        <v>0</v>
      </c>
      <c r="GS21" s="67" t="n">
        <f aca="false">IF(OR($D21=1,MONTH($B21)&lt;&gt;MONTH(StartDate),'У8 Ввод'!$D$206="",'У8 Ввод'!$E$206="",'У8 Ввод'!$D$206&gt;$B21),0,MAX(0,MIN(1,'У8 Ввод'!$E$206-NETWORKDAYS('У8 Ввод'!$D$206,$B21)+1))/Настройки!$E$14*100)</f>
        <v>0</v>
      </c>
      <c r="GT21" s="67" t="n">
        <f aca="false">IF(OR($D21=1,MONTH($B21)&lt;&gt;MONTH(StartDate),'У8 Ввод'!$D$207="",'У8 Ввод'!$E$207="",'У8 Ввод'!$D$207&gt;$B21),0,MAX(0,MIN(1,'У8 Ввод'!$E$207-NETWORKDAYS('У8 Ввод'!$D$207,$B21)+1))/Настройки!$E$14*100)</f>
        <v>0</v>
      </c>
      <c r="GU21" s="67" t="n">
        <f aca="false">IF(OR($D21=1,MONTH($B21)&lt;&gt;MONTH(StartDate),'У8 Ввод'!$D$208="",'У8 Ввод'!$E$208="",'У8 Ввод'!$D$208&gt;$B21),0,MAX(0,MIN(1,'У8 Ввод'!$E$208-NETWORKDAYS('У8 Ввод'!$D$208,$B21)+1))/Настройки!$E$14*100)</f>
        <v>0</v>
      </c>
      <c r="GV21" s="67" t="n">
        <f aca="false">IF(OR($D21=1,MONTH($B21)&lt;&gt;MONTH(StartDate),'У8 Ввод'!$D$209="",'У8 Ввод'!$E$209="",'У8 Ввод'!$D$209&gt;$B21),0,MAX(0,MIN(1,'У8 Ввод'!$E$209-NETWORKDAYS('У8 Ввод'!$D$209,$B21)+1))/Настройки!$E$14*100)</f>
        <v>0</v>
      </c>
      <c r="GW21" s="67" t="n">
        <f aca="false">IF(OR($D21=1,MONTH($B21)&lt;&gt;MONTH(StartDate),'У8 Ввод'!$D$210="",'У8 Ввод'!$E$210="",'У8 Ввод'!$D$210&gt;$B21),0,MAX(0,MIN(1,'У8 Ввод'!$E$210-NETWORKDAYS('У8 Ввод'!$D$210,$B21)+1))/Настройки!$E$14*100)</f>
        <v>0</v>
      </c>
      <c r="GX21" s="67" t="n">
        <f aca="false">IF(OR($D21=1,MONTH($B21)&lt;&gt;MONTH(StartDate),'У8 Ввод'!$D$211="",'У8 Ввод'!$E$211="",'У8 Ввод'!$D$211&gt;$B21),0,MAX(0,MIN(1,'У8 Ввод'!$E$211-NETWORKDAYS('У8 Ввод'!$D$211,$B21)+1))/Настройки!$E$14*100)</f>
        <v>0</v>
      </c>
      <c r="GY21" s="67" t="n">
        <f aca="false">IF(OR($D21=1,MONTH($B21)&lt;&gt;MONTH(StartDate),'У8 Ввод'!$D$212="",'У8 Ввод'!$E$212="",'У8 Ввод'!$D$212&gt;$B21),0,MAX(0,MIN(1,'У8 Ввод'!$E$212-NETWORKDAYS('У8 Ввод'!$D$212,$B21)+1))/Настройки!$E$14*100)</f>
        <v>0</v>
      </c>
      <c r="GZ21" s="67" t="n">
        <f aca="false">IF(OR($D21=1,MONTH($B21)&lt;&gt;MONTH(StartDate),'У8 Ввод'!$D$213="",'У8 Ввод'!$E$213="",'У8 Ввод'!$D$213&gt;$B21),0,MAX(0,MIN(1,'У8 Ввод'!$E$213-NETWORKDAYS('У8 Ввод'!$D$213,$B21)+1))/Настройки!$E$14*100)</f>
        <v>0</v>
      </c>
      <c r="HA21" s="67" t="n">
        <f aca="false">IF(OR($D21=1,MONTH($B21)&lt;&gt;MONTH(StartDate),'У8 Ввод'!$D$214="",'У8 Ввод'!$E$214="",'У8 Ввод'!$D$214&gt;$B21),0,MAX(0,MIN(1,'У8 Ввод'!$E$214-NETWORKDAYS('У8 Ввод'!$D$214,$B21)+1))/Настройки!$E$14*100)</f>
        <v>0</v>
      </c>
      <c r="HB21" s="67" t="n">
        <f aca="false">IF(OR($D21=1,MONTH($B21)&lt;&gt;MONTH(StartDate),'У8 Ввод'!$D$215="",'У8 Ввод'!$E$215="",'У8 Ввод'!$D$215&gt;$B21),0,MAX(0,MIN(1,'У8 Ввод'!$E$215-NETWORKDAYS('У8 Ввод'!$D$215,$B21)+1))/Настройки!$E$14*100)</f>
        <v>0</v>
      </c>
      <c r="HC21" s="67" t="n">
        <f aca="false">IF(OR($D21=1,MONTH($B21)&lt;&gt;MONTH(StartDate),'У8 Ввод'!$D$216="",'У8 Ввод'!$E$216="",'У8 Ввод'!$D$216&gt;$B21),0,MAX(0,MIN(1,'У8 Ввод'!$E$216-NETWORKDAYS('У8 Ввод'!$D$216,$B21)+1))/Настройки!$E$14*100)</f>
        <v>0</v>
      </c>
      <c r="HD21" s="67" t="n">
        <f aca="false">IF(OR($D21=1,MONTH($B21)&lt;&gt;MONTH(StartDate),'У8 Ввод'!$D$217="",'У8 Ввод'!$E$217="",'У8 Ввод'!$D$217&gt;$B21),0,MAX(0,MIN(1,'У8 Ввод'!$E$217-NETWORKDAYS('У8 Ввод'!$D$217,$B21)+1))/Настройки!$E$14*100)</f>
        <v>0</v>
      </c>
      <c r="HE21" s="67" t="n">
        <f aca="false">IF(OR($D21=1,MONTH($B21)&lt;&gt;MONTH(StartDate),'У8 Ввод'!$D$218="",'У8 Ввод'!$E$218="",'У8 Ввод'!$D$218&gt;$B21),0,MAX(0,MIN(1,'У8 Ввод'!$E$218-NETWORKDAYS('У8 Ввод'!$D$218,$B21)+1))/Настройки!$E$14*100)</f>
        <v>0</v>
      </c>
      <c r="HF21" s="67" t="n">
        <f aca="false">IF(OR($D21=1,MONTH($B21)&lt;&gt;MONTH(StartDate),'У8 Ввод'!$D$219="",'У8 Ввод'!$E$219="",'У8 Ввод'!$D$219&gt;$B21),0,MAX(0,MIN(1,'У8 Ввод'!$E$219-NETWORKDAYS('У8 Ввод'!$D$219,$B21)+1))/Настройки!$E$14*100)</f>
        <v>0</v>
      </c>
      <c r="HG21" s="67" t="n">
        <f aca="false">IF(OR($D21=1,MONTH($B21)&lt;&gt;MONTH(StartDate),'У8 Ввод'!$D$220="",'У8 Ввод'!$E$220="",'У8 Ввод'!$D$220&gt;$B21),0,MAX(0,MIN(1,'У8 Ввод'!$E$220-NETWORKDAYS('У8 Ввод'!$D$220,$B21)+1))/Настройки!$E$14*100)</f>
        <v>0</v>
      </c>
      <c r="HH21" s="67" t="n">
        <f aca="false">IF(OR($D21=1,MONTH($B21)&lt;&gt;MONTH(StartDate),'У8 Ввод'!$D$221="",'У8 Ввод'!$E$221="",'У8 Ввод'!$D$221&gt;$B21),0,MAX(0,MIN(1,'У8 Ввод'!$E$221-NETWORKDAYS('У8 Ввод'!$D$221,$B21)+1))/Настройки!$E$14*100)</f>
        <v>0</v>
      </c>
      <c r="HI21" s="67" t="n">
        <f aca="false">IF(OR($D21=1,MONTH($B21)&lt;&gt;MONTH(StartDate),'У8 Ввод'!$D$222="",'У8 Ввод'!$E$222="",'У8 Ввод'!$D$222&gt;$B21),0,MAX(0,MIN(1,'У8 Ввод'!$E$222-NETWORKDAYS('У8 Ввод'!$D$222,$B21)+1))/Настройки!$E$14*100)</f>
        <v>0</v>
      </c>
      <c r="HJ21" s="67" t="n">
        <f aca="false">IF(OR($D21=1,MONTH($B21)&lt;&gt;MONTH(StartDate),'У8 Ввод'!$D$223="",'У8 Ввод'!$E$223="",'У8 Ввод'!$D$223&gt;$B21),0,MAX(0,MIN(1,'У8 Ввод'!$E$223-NETWORKDAYS('У8 Ввод'!$D$223,$B21)+1))/Настройки!$E$14*100)</f>
        <v>0</v>
      </c>
      <c r="HK21" s="67" t="n">
        <f aca="false">IF(OR($D21=1,MONTH($B21)&lt;&gt;MONTH(StartDate),'У8 Ввод'!$D$224="",'У8 Ввод'!$E$224="",'У8 Ввод'!$D$224&gt;$B21),0,MAX(0,MIN(1,'У8 Ввод'!$E$224-NETWORKDAYS('У8 Ввод'!$D$224,$B21)+1))/Настройки!$E$14*100)</f>
        <v>0</v>
      </c>
      <c r="HL21" s="67" t="n">
        <f aca="false">IF(OR($D21=1,MONTH($B21)&lt;&gt;MONTH(StartDate),'У8 Ввод'!$D$225="",'У8 Ввод'!$E$225="",'У8 Ввод'!$D$225&gt;$B21),0,MAX(0,MIN(1,'У8 Ввод'!$E$225-NETWORKDAYS('У8 Ввод'!$D$225,$B21)+1))/Настройки!$E$14*100)</f>
        <v>0</v>
      </c>
      <c r="HM21" s="67" t="n">
        <f aca="false">IF(OR($D21=1,MONTH($B21)&lt;&gt;MONTH(StartDate),'У8 Ввод'!$D$226="",'У8 Ввод'!$E$226="",'У8 Ввод'!$D$226&gt;$B21),0,MAX(0,MIN(1,'У8 Ввод'!$E$226-NETWORKDAYS('У8 Ввод'!$D$226,$B21)+1))/Настройки!$E$14*100)</f>
        <v>0</v>
      </c>
      <c r="HN21" s="67" t="n">
        <f aca="false">IF(OR($D21=1,MONTH($B21)&lt;&gt;MONTH(StartDate),'У8 Ввод'!$D$227="",'У8 Ввод'!$E$227="",'У8 Ввод'!$D$227&gt;$B21),0,MAX(0,MIN(1,'У8 Ввод'!$E$227-NETWORKDAYS('У8 Ввод'!$D$227,$B21)+1))/Настройки!$E$14*100)</f>
        <v>0</v>
      </c>
      <c r="HO21" s="67" t="n">
        <f aca="false">IF(OR($D21=1,MONTH($B21)&lt;&gt;MONTH(StartDate),'У8 Ввод'!$D$228="",'У8 Ввод'!$E$228="",'У8 Ввод'!$D$228&gt;$B21),0,MAX(0,MIN(1,'У8 Ввод'!$E$228-NETWORKDAYS('У8 Ввод'!$D$228,$B21)+1))/Настройки!$E$14*100)</f>
        <v>0</v>
      </c>
      <c r="HP21" s="67" t="n">
        <f aca="false">IF(OR($D21=1,MONTH($B21)&lt;&gt;MONTH(StartDate),'У8 Ввод'!$D$229="",'У8 Ввод'!$E$229="",'У8 Ввод'!$D$229&gt;$B21),0,MAX(0,MIN(1,'У8 Ввод'!$E$229-NETWORKDAYS('У8 Ввод'!$D$229,$B21)+1))/Настройки!$E$14*100)</f>
        <v>0</v>
      </c>
      <c r="HQ21" s="67" t="n">
        <f aca="false">IF(OR($D21=1,MONTH($B21)&lt;&gt;MONTH(StartDate),'У8 Ввод'!$D$230="",'У8 Ввод'!$E$230="",'У8 Ввод'!$D$230&gt;$B21),0,MAX(0,MIN(1,'У8 Ввод'!$E$230-NETWORKDAYS('У8 Ввод'!$D$230,$B21)+1))/Настройки!$E$14*100)</f>
        <v>0</v>
      </c>
      <c r="HR21" s="67" t="n">
        <f aca="false">IF(OR($D21=1,MONTH($B21)&lt;&gt;MONTH(StartDate),'У8 Ввод'!$D$231="",'У8 Ввод'!$E$231="",'У8 Ввод'!$D$231&gt;$B21),0,MAX(0,MIN(1,'У8 Ввод'!$E$231-NETWORKDAYS('У8 Ввод'!$D$231,$B21)+1))/Настройки!$E$14*100)</f>
        <v>0</v>
      </c>
      <c r="HS21" s="67" t="n">
        <f aca="false">IF(OR($D21=1,MONTH($B21)&lt;&gt;MONTH(StartDate),'У8 Ввод'!$D$232="",'У8 Ввод'!$E$232="",'У8 Ввод'!$D$232&gt;$B21),0,MAX(0,MIN(1,'У8 Ввод'!$E$232-NETWORKDAYS('У8 Ввод'!$D$232,$B21)+1))/Настройки!$E$14*100)</f>
        <v>0</v>
      </c>
      <c r="HT21" s="67" t="n">
        <f aca="false">IF(OR($D21=1,MONTH($B21)&lt;&gt;MONTH(StartDate),'У8 Ввод'!$D$233="",'У8 Ввод'!$E$233="",'У8 Ввод'!$D$233&gt;$B21),0,MAX(0,MIN(1,'У8 Ввод'!$E$233-NETWORKDAYS('У8 Ввод'!$D$233,$B21)+1))/Настройки!$E$14*100)</f>
        <v>0</v>
      </c>
      <c r="HU21" s="67" t="n">
        <f aca="false">IF(OR($D21=1,MONTH($B21)&lt;&gt;MONTH(StartDate),'У8 Ввод'!$D$234="",'У8 Ввод'!$E$234="",'У8 Ввод'!$D$234&gt;$B21),0,MAX(0,MIN(1,'У8 Ввод'!$E$234-NETWORKDAYS('У8 Ввод'!$D$234,$B21)+1))/Настройки!$E$14*100)</f>
        <v>0</v>
      </c>
      <c r="HV21" s="67" t="n">
        <f aca="false">IF(OR($D21=1,MONTH($B21)&lt;&gt;MONTH(StartDate),'У8 Ввод'!$D$235="",'У8 Ввод'!$E$235="",'У8 Ввод'!$D$235&gt;$B21),0,MAX(0,MIN(1,'У8 Ввод'!$E$235-NETWORKDAYS('У8 Ввод'!$D$235,$B21)+1))/Настройки!$E$14*100)</f>
        <v>0</v>
      </c>
      <c r="HW21" s="67" t="n">
        <f aca="false">IF(OR($D21=1,MONTH($B21)&lt;&gt;MONTH(StartDate),'У8 Ввод'!$D$236="",'У8 Ввод'!$E$236="",'У8 Ввод'!$D$236&gt;$B21),0,MAX(0,MIN(1,'У8 Ввод'!$E$236-NETWORKDAYS('У8 Ввод'!$D$236,$B21)+1))/Настройки!$E$14*100)</f>
        <v>0</v>
      </c>
      <c r="HX21" s="67" t="n">
        <f aca="false">IF(OR($D21=1,MONTH($B21)&lt;&gt;MONTH(StartDate),'У8 Ввод'!$D$237="",'У8 Ввод'!$E$237="",'У8 Ввод'!$D$237&gt;$B21),0,MAX(0,MIN(1,'У8 Ввод'!$E$237-NETWORKDAYS('У8 Ввод'!$D$237,$B21)+1))/Настройки!$E$14*100)</f>
        <v>0</v>
      </c>
      <c r="HY21" s="67" t="n">
        <f aca="false">IF(OR($D21=1,MONTH($B21)&lt;&gt;MONTH(StartDate),'У8 Ввод'!$D$238="",'У8 Ввод'!$E$238="",'У8 Ввод'!$D$238&gt;$B21),0,MAX(0,MIN(1,'У8 Ввод'!$E$238-NETWORKDAYS('У8 Ввод'!$D$238,$B21)+1))/Настройки!$E$14*100)</f>
        <v>0</v>
      </c>
      <c r="HZ21" s="67" t="n">
        <f aca="false">IF(OR($D21=1,MONTH($B21)&lt;&gt;MONTH(StartDate),'У8 Ввод'!$D$239="",'У8 Ввод'!$E$239="",'У8 Ввод'!$D$239&gt;$B21),0,MAX(0,MIN(1,'У8 Ввод'!$E$239-NETWORKDAYS('У8 Ввод'!$D$239,$B21)+1))/Настройки!$E$14*100)</f>
        <v>0</v>
      </c>
      <c r="IA21" s="67" t="n">
        <f aca="false">IF(OR($D21=1,MONTH($B21)&lt;&gt;MONTH(StartDate),'У8 Ввод'!$D$240="",'У8 Ввод'!$E$240="",'У8 Ввод'!$D$240&gt;$B21),0,MAX(0,MIN(1,'У8 Ввод'!$E$240-NETWORKDAYS('У8 Ввод'!$D$240,$B21)+1))/Настройки!$E$14*100)</f>
        <v>0</v>
      </c>
      <c r="IB21" s="67" t="n">
        <f aca="false">IF(OR($D21=1,MONTH($B21)&lt;&gt;MONTH(StartDate),'У8 Ввод'!$D$241="",'У8 Ввод'!$E$241="",'У8 Ввод'!$D$241&gt;$B21),0,MAX(0,MIN(1,'У8 Ввод'!$E$241-NETWORKDAYS('У8 Ввод'!$D$241,$B21)+1))/Настройки!$E$14*100)</f>
        <v>0</v>
      </c>
      <c r="IC21" s="67" t="n">
        <f aca="false">IF(OR($D21=1,MONTH($B21)&lt;&gt;MONTH(StartDate),'У8 Ввод'!$D$242="",'У8 Ввод'!$E$242="",'У8 Ввод'!$D$242&gt;$B21),0,MAX(0,MIN(1,'У8 Ввод'!$E$242-NETWORKDAYS('У8 Ввод'!$D$242,$B21)+1))/Настройки!$E$14*100)</f>
        <v>0</v>
      </c>
      <c r="ID21" s="67" t="n">
        <f aca="false">IF(OR($D21=1,MONTH($B21)&lt;&gt;MONTH(StartDate),'У8 Ввод'!$D$243="",'У8 Ввод'!$E$243="",'У8 Ввод'!$D$243&gt;$B21),0,MAX(0,MIN(1,'У8 Ввод'!$E$243-NETWORKDAYS('У8 Ввод'!$D$243,$B21)+1))/Настройки!$E$14*100)</f>
        <v>0</v>
      </c>
      <c r="IE21" s="67" t="n">
        <f aca="false">IF(OR($D21=1,MONTH($B21)&lt;&gt;MONTH(StartDate),'У8 Ввод'!$D$244="",'У8 Ввод'!$E$244="",'У8 Ввод'!$D$244&gt;$B21),0,MAX(0,MIN(1,'У8 Ввод'!$E$244-NETWORKDAYS('У8 Ввод'!$D$244,$B21)+1))/Настройки!$E$14*100)</f>
        <v>0</v>
      </c>
      <c r="IF21" s="67" t="n">
        <f aca="false">IF(OR($D21=1,MONTH($B21)&lt;&gt;MONTH(StartDate),'У8 Ввод'!$D$245="",'У8 Ввод'!$E$245="",'У8 Ввод'!$D$245&gt;$B21),0,MAX(0,MIN(1,'У8 Ввод'!$E$245-NETWORKDAYS('У8 Ввод'!$D$245,$B21)+1))/Настройки!$E$14*100)</f>
        <v>0</v>
      </c>
      <c r="IG21" s="67" t="n">
        <f aca="false">IF(OR($D21=1,MONTH($B21)&lt;&gt;MONTH(StartDate),'У8 Ввод'!$D$246="",'У8 Ввод'!$E$246="",'У8 Ввод'!$D$246&gt;$B21),0,MAX(0,MIN(1,'У8 Ввод'!$E$246-NETWORKDAYS('У8 Ввод'!$D$246,$B21)+1))/Настройки!$E$14*100)</f>
        <v>0</v>
      </c>
      <c r="IH21" s="67" t="n">
        <f aca="false">IF(OR($D21=1,MONTH($B21)&lt;&gt;MONTH(StartDate),'У8 Ввод'!$D$247="",'У8 Ввод'!$E$247="",'У8 Ввод'!$D$247&gt;$B21),0,MAX(0,MIN(1,'У8 Ввод'!$E$247-NETWORKDAYS('У8 Ввод'!$D$247,$B21)+1))/Настройки!$E$14*100)</f>
        <v>0</v>
      </c>
      <c r="II21" s="67" t="n">
        <f aca="false">IF(OR($D21=1,MONTH($B21)&lt;&gt;MONTH(StartDate),'У8 Ввод'!$D$248="",'У8 Ввод'!$E$248="",'У8 Ввод'!$D$248&gt;$B21),0,MAX(0,MIN(1,'У8 Ввод'!$E$248-NETWORKDAYS('У8 Ввод'!$D$248,$B21)+1))/Настройки!$E$14*100)</f>
        <v>0</v>
      </c>
      <c r="IJ21" s="67" t="n">
        <f aca="false">IF(OR($D21=1,MONTH($B21)&lt;&gt;MONTH(StartDate),'У8 Ввод'!$D$249="",'У8 Ввод'!$E$249="",'У8 Ввод'!$D$249&gt;$B21),0,MAX(0,MIN(1,'У8 Ввод'!$E$249-NETWORKDAYS('У8 Ввод'!$D$249,$B21)+1))/Настройки!$E$14*100)</f>
        <v>0</v>
      </c>
      <c r="IK21" s="67" t="n">
        <f aca="false">IF(OR($D21=1,MONTH($B21)&lt;&gt;MONTH(StartDate),'У8 Ввод'!$D$250="",'У8 Ввод'!$E$250="",'У8 Ввод'!$D$250&gt;$B21),0,MAX(0,MIN(1,'У8 Ввод'!$E$250-NETWORKDAYS('У8 Ввод'!$D$250,$B21)+1))/Настройки!$E$14*100)</f>
        <v>0</v>
      </c>
      <c r="IL21" s="67" t="n">
        <f aca="false">IF(OR($D21=1,MONTH($B21)&lt;&gt;MONTH(StartDate),'У8 Ввод'!$D$251="",'У8 Ввод'!$E$251="",'У8 Ввод'!$D$251&gt;$B21),0,MAX(0,MIN(1,'У8 Ввод'!$E$251-NETWORKDAYS('У8 Ввод'!$D$251,$B21)+1))/Настройки!$E$14*100)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50</v>
      </c>
      <c r="F22" s="49" t="n">
        <f aca="false">IF(OR(MONTH(B22)&lt;&gt;MONTH(StartDate),D22=1),"",100)</f>
        <v>100</v>
      </c>
      <c r="G22" s="67" t="n">
        <f aca="false">IF(OR($D22=1,MONTH($B22)&lt;&gt;MONTH(StartDate),'У8 Ввод'!$D$12="",'У8 Ввод'!$E$12="",'У8 Ввод'!$D$12&gt;$B22),0,MAX(0,MIN(1,'У8 Ввод'!$E$12-NETWORKDAYS('У8 Ввод'!$D$12,$B22)+1))/Настройки!$E$14*100)</f>
        <v>25</v>
      </c>
      <c r="H22" s="67" t="n">
        <f aca="false">IF(OR($D22=1,MONTH($B22)&lt;&gt;MONTH(StartDate),'У8 Ввод'!$D$13="",'У8 Ввод'!$E$13="",'У8 Ввод'!$D$13&gt;$B22),0,MAX(0,MIN(1,'У8 Ввод'!$E$13-NETWORKDAYS('У8 Ввод'!$D$13,$B22)+1))/Настройки!$E$14*100)</f>
        <v>0</v>
      </c>
      <c r="I22" s="67" t="n">
        <f aca="false">IF(OR($D22=1,MONTH($B22)&lt;&gt;MONTH(StartDate),'У8 Ввод'!$D$14="",'У8 Ввод'!$E$14="",'У8 Ввод'!$D$14&gt;$B22),0,MAX(0,MIN(1,'У8 Ввод'!$E$14-NETWORKDAYS('У8 Ввод'!$D$14,$B22)+1))/Настройки!$E$14*100)</f>
        <v>0</v>
      </c>
      <c r="J22" s="67" t="n">
        <f aca="false">IF(OR($D22=1,MONTH($B22)&lt;&gt;MONTH(StartDate),'У8 Ввод'!$D$15="",'У8 Ввод'!$E$15="",'У8 Ввод'!$D$15&gt;$B22),0,MAX(0,MIN(1,'У8 Ввод'!$E$15-NETWORKDAYS('У8 Ввод'!$D$15,$B22)+1))/Настройки!$E$14*100)</f>
        <v>0</v>
      </c>
      <c r="K22" s="67" t="n">
        <f aca="false">IF(OR($D22=1,MONTH($B22)&lt;&gt;MONTH(StartDate),'У8 Ввод'!$D$16="",'У8 Ввод'!$E$16="",'У8 Ввод'!$D$16&gt;$B22),0,MAX(0,MIN(1,'У8 Ввод'!$E$16-NETWORKDAYS('У8 Ввод'!$D$16,$B22)+1))/Настройки!$E$14*100)</f>
        <v>0</v>
      </c>
      <c r="L22" s="67" t="n">
        <f aca="false">IF(OR($D22=1,MONTH($B22)&lt;&gt;MONTH(StartDate),'У8 Ввод'!$D$17="",'У8 Ввод'!$E$17="",'У8 Ввод'!$D$17&gt;$B22),0,MAX(0,MIN(1,'У8 Ввод'!$E$17-NETWORKDAYS('У8 Ввод'!$D$17,$B22)+1))/Настройки!$E$14*100)</f>
        <v>0</v>
      </c>
      <c r="M22" s="67" t="n">
        <f aca="false">IF(OR($D22=1,MONTH($B22)&lt;&gt;MONTH(StartDate),'У8 Ввод'!$D$18="",'У8 Ввод'!$E$18="",'У8 Ввод'!$D$18&gt;$B22),0,MAX(0,MIN(1,'У8 Ввод'!$E$18-NETWORKDAYS('У8 Ввод'!$D$18,$B22)+1))/Настройки!$E$14*100)</f>
        <v>0</v>
      </c>
      <c r="N22" s="67" t="n">
        <f aca="false">IF(OR($D22=1,MONTH($B22)&lt;&gt;MONTH(StartDate),'У8 Ввод'!$D$19="",'У8 Ввод'!$E$19="",'У8 Ввод'!$D$19&gt;$B22),0,MAX(0,MIN(1,'У8 Ввод'!$E$19-NETWORKDAYS('У8 Ввод'!$D$19,$B22)+1))/Настройки!$E$14*100)</f>
        <v>0</v>
      </c>
      <c r="O22" s="67" t="n">
        <f aca="false">IF(OR($D22=1,MONTH($B22)&lt;&gt;MONTH(StartDate),'У8 Ввод'!$D$20="",'У8 Ввод'!$E$20="",'У8 Ввод'!$D$20&gt;$B22),0,MAX(0,MIN(1,'У8 Ввод'!$E$20-NETWORKDAYS('У8 Ввод'!$D$20,$B22)+1))/Настройки!$E$14*100)</f>
        <v>25</v>
      </c>
      <c r="P22" s="67" t="n">
        <f aca="false">IF(OR($D22=1,MONTH($B22)&lt;&gt;MONTH(StartDate),'У8 Ввод'!$D$21="",'У8 Ввод'!$E$21="",'У8 Ввод'!$D$21&gt;$B22),0,MAX(0,MIN(1,'У8 Ввод'!$E$21-NETWORKDAYS('У8 Ввод'!$D$21,$B22)+1))/Настройки!$E$14*100)</f>
        <v>0</v>
      </c>
      <c r="Q22" s="67" t="n">
        <f aca="false">IF(OR($D22=1,MONTH($B22)&lt;&gt;MONTH(StartDate),'У8 Ввод'!$D$22="",'У8 Ввод'!$E$22="",'У8 Ввод'!$D$22&gt;$B22),0,MAX(0,MIN(1,'У8 Ввод'!$E$22-NETWORKDAYS('У8 Ввод'!$D$22,$B22)+1))/Настройки!$E$14*100)</f>
        <v>0</v>
      </c>
      <c r="R22" s="67" t="n">
        <f aca="false">IF(OR($D22=1,MONTH($B22)&lt;&gt;MONTH(StartDate),'У8 Ввод'!$D$23="",'У8 Ввод'!$E$23="",'У8 Ввод'!$D$23&gt;$B22),0,MAX(0,MIN(1,'У8 Ввод'!$E$23-NETWORKDAYS('У8 Ввод'!$D$23,$B22)+1))/Настройки!$E$14*100)</f>
        <v>0</v>
      </c>
      <c r="S22" s="67" t="n">
        <f aca="false">IF(OR($D22=1,MONTH($B22)&lt;&gt;MONTH(StartDate),'У8 Ввод'!$D$24="",'У8 Ввод'!$E$24="",'У8 Ввод'!$D$24&gt;$B22),0,MAX(0,MIN(1,'У8 Ввод'!$E$24-NETWORKDAYS('У8 Ввод'!$D$24,$B22)+1))/Настройки!$E$14*100)</f>
        <v>0</v>
      </c>
      <c r="T22" s="67" t="n">
        <f aca="false">IF(OR($D22=1,MONTH($B22)&lt;&gt;MONTH(StartDate),'У8 Ввод'!$D$25="",'У8 Ввод'!$E$25="",'У8 Ввод'!$D$25&gt;$B22),0,MAX(0,MIN(1,'У8 Ввод'!$E$25-NETWORKDAYS('У8 Ввод'!$D$25,$B22)+1))/Настройки!$E$14*100)</f>
        <v>0</v>
      </c>
      <c r="U22" s="67" t="n">
        <f aca="false">IF(OR($D22=1,MONTH($B22)&lt;&gt;MONTH(StartDate),'У8 Ввод'!$D$26="",'У8 Ввод'!$E$26="",'У8 Ввод'!$D$26&gt;$B22),0,MAX(0,MIN(1,'У8 Ввод'!$E$26-NETWORKDAYS('У8 Ввод'!$D$26,$B22)+1))/Настройки!$E$14*100)</f>
        <v>0</v>
      </c>
      <c r="V22" s="67" t="n">
        <f aca="false">IF(OR($D22=1,MONTH($B22)&lt;&gt;MONTH(StartDate),'У8 Ввод'!$D$27="",'У8 Ввод'!$E$27="",'У8 Ввод'!$D$27&gt;$B22),0,MAX(0,MIN(1,'У8 Ввод'!$E$27-NETWORKDAYS('У8 Ввод'!$D$27,$B22)+1))/Настройки!$E$14*100)</f>
        <v>0</v>
      </c>
      <c r="W22" s="67" t="n">
        <f aca="false">IF(OR($D22=1,MONTH($B22)&lt;&gt;MONTH(StartDate),'У8 Ввод'!$D$28="",'У8 Ввод'!$E$28="",'У8 Ввод'!$D$28&gt;$B22),0,MAX(0,MIN(1,'У8 Ввод'!$E$28-NETWORKDAYS('У8 Ввод'!$D$28,$B22)+1))/Настройки!$E$14*100)</f>
        <v>0</v>
      </c>
      <c r="X22" s="67" t="n">
        <f aca="false">IF(OR($D22=1,MONTH($B22)&lt;&gt;MONTH(StartDate),'У8 Ввод'!$D$29="",'У8 Ввод'!$E$29="",'У8 Ввод'!$D$29&gt;$B22),0,MAX(0,MIN(1,'У8 Ввод'!$E$29-NETWORKDAYS('У8 Ввод'!$D$29,$B22)+1))/Настройки!$E$14*100)</f>
        <v>0</v>
      </c>
      <c r="Y22" s="67" t="n">
        <f aca="false">IF(OR($D22=1,MONTH($B22)&lt;&gt;MONTH(StartDate),'У8 Ввод'!$D$30="",'У8 Ввод'!$E$30="",'У8 Ввод'!$D$30&gt;$B22),0,MAX(0,MIN(1,'У8 Ввод'!$E$30-NETWORKDAYS('У8 Ввод'!$D$30,$B22)+1))/Настройки!$E$14*100)</f>
        <v>0</v>
      </c>
      <c r="Z22" s="67" t="n">
        <f aca="false">IF(OR($D22=1,MONTH($B22)&lt;&gt;MONTH(StartDate),'У8 Ввод'!$D$31="",'У8 Ввод'!$E$31="",'У8 Ввод'!$D$31&gt;$B22),0,MAX(0,MIN(1,'У8 Ввод'!$E$31-NETWORKDAYS('У8 Ввод'!$D$31,$B22)+1))/Настройки!$E$14*100)</f>
        <v>0</v>
      </c>
      <c r="AA22" s="67" t="n">
        <f aca="false">IF(OR($D22=1,MONTH($B22)&lt;&gt;MONTH(StartDate),'У8 Ввод'!$D$32="",'У8 Ввод'!$E$32="",'У8 Ввод'!$D$32&gt;$B22),0,MAX(0,MIN(1,'У8 Ввод'!$E$32-NETWORKDAYS('У8 Ввод'!$D$32,$B22)+1))/Настройки!$E$14*100)</f>
        <v>0</v>
      </c>
      <c r="AB22" s="67" t="n">
        <f aca="false">IF(OR($D22=1,MONTH($B22)&lt;&gt;MONTH(StartDate),'У8 Ввод'!$D$33="",'У8 Ввод'!$E$33="",'У8 Ввод'!$D$33&gt;$B22),0,MAX(0,MIN(1,'У8 Ввод'!$E$33-NETWORKDAYS('У8 Ввод'!$D$33,$B22)+1))/Настройки!$E$14*100)</f>
        <v>0</v>
      </c>
      <c r="AC22" s="67" t="n">
        <f aca="false">IF(OR($D22=1,MONTH($B22)&lt;&gt;MONTH(StartDate),'У8 Ввод'!$D$34="",'У8 Ввод'!$E$34="",'У8 Ввод'!$D$34&gt;$B22),0,MAX(0,MIN(1,'У8 Ввод'!$E$34-NETWORKDAYS('У8 Ввод'!$D$34,$B22)+1))/Настройки!$E$14*100)</f>
        <v>0</v>
      </c>
      <c r="AD22" s="67" t="n">
        <f aca="false">IF(OR($D22=1,MONTH($B22)&lt;&gt;MONTH(StartDate),'У8 Ввод'!$D$35="",'У8 Ввод'!$E$35="",'У8 Ввод'!$D$35&gt;$B22),0,MAX(0,MIN(1,'У8 Ввод'!$E$35-NETWORKDAYS('У8 Ввод'!$D$35,$B22)+1))/Настройки!$E$14*100)</f>
        <v>0</v>
      </c>
      <c r="AE22" s="67" t="n">
        <f aca="false">IF(OR($D22=1,MONTH($B22)&lt;&gt;MONTH(StartDate),'У8 Ввод'!$D$36="",'У8 Ввод'!$E$36="",'У8 Ввод'!$D$36&gt;$B22),0,MAX(0,MIN(1,'У8 Ввод'!$E$36-NETWORKDAYS('У8 Ввод'!$D$36,$B22)+1))/Настройки!$E$14*100)</f>
        <v>0</v>
      </c>
      <c r="AF22" s="67" t="n">
        <f aca="false">IF(OR($D22=1,MONTH($B22)&lt;&gt;MONTH(StartDate),'У8 Ввод'!$D$37="",'У8 Ввод'!$E$37="",'У8 Ввод'!$D$37&gt;$B22),0,MAX(0,MIN(1,'У8 Ввод'!$E$37-NETWORKDAYS('У8 Ввод'!$D$37,$B22)+1))/Настройки!$E$14*100)</f>
        <v>0</v>
      </c>
      <c r="AG22" s="67" t="n">
        <f aca="false">IF(OR($D22=1,MONTH($B22)&lt;&gt;MONTH(StartDate),'У8 Ввод'!$D$38="",'У8 Ввод'!$E$38="",'У8 Ввод'!$D$38&gt;$B22),0,MAX(0,MIN(1,'У8 Ввод'!$E$38-NETWORKDAYS('У8 Ввод'!$D$38,$B22)+1))/Настройки!$E$14*100)</f>
        <v>0</v>
      </c>
      <c r="AH22" s="67" t="n">
        <f aca="false">IF(OR($D22=1,MONTH($B22)&lt;&gt;MONTH(StartDate),'У8 Ввод'!$D$39="",'У8 Ввод'!$E$39="",'У8 Ввод'!$D$39&gt;$B22),0,MAX(0,MIN(1,'У8 Ввод'!$E$39-NETWORKDAYS('У8 Ввод'!$D$39,$B22)+1))/Настройки!$E$14*100)</f>
        <v>0</v>
      </c>
      <c r="AI22" s="67" t="n">
        <f aca="false">IF(OR($D22=1,MONTH($B22)&lt;&gt;MONTH(StartDate),'У8 Ввод'!$D$40="",'У8 Ввод'!$E$40="",'У8 Ввод'!$D$40&gt;$B22),0,MAX(0,MIN(1,'У8 Ввод'!$E$40-NETWORKDAYS('У8 Ввод'!$D$40,$B22)+1))/Настройки!$E$14*100)</f>
        <v>0</v>
      </c>
      <c r="AJ22" s="67" t="n">
        <f aca="false">IF(OR($D22=1,MONTH($B22)&lt;&gt;MONTH(StartDate),'У8 Ввод'!$D$41="",'У8 Ввод'!$E$41="",'У8 Ввод'!$D$41&gt;$B22),0,MAX(0,MIN(1,'У8 Ввод'!$E$41-NETWORKDAYS('У8 Ввод'!$D$41,$B22)+1))/Настройки!$E$14*100)</f>
        <v>0</v>
      </c>
      <c r="AK22" s="67" t="n">
        <f aca="false">IF(OR($D22=1,MONTH($B22)&lt;&gt;MONTH(StartDate),'У8 Ввод'!$D$42="",'У8 Ввод'!$E$42="",'У8 Ввод'!$D$42&gt;$B22),0,MAX(0,MIN(1,'У8 Ввод'!$E$42-NETWORKDAYS('У8 Ввод'!$D$42,$B22)+1))/Настройки!$E$14*100)</f>
        <v>0</v>
      </c>
      <c r="AL22" s="67" t="n">
        <f aca="false">IF(OR($D22=1,MONTH($B22)&lt;&gt;MONTH(StartDate),'У8 Ввод'!$D$43="",'У8 Ввод'!$E$43="",'У8 Ввод'!$D$43&gt;$B22),0,MAX(0,MIN(1,'У8 Ввод'!$E$43-NETWORKDAYS('У8 Ввод'!$D$43,$B22)+1))/Настройки!$E$14*100)</f>
        <v>0</v>
      </c>
      <c r="AM22" s="67" t="n">
        <f aca="false">IF(OR($D22=1,MONTH($B22)&lt;&gt;MONTH(StartDate),'У8 Ввод'!$D$44="",'У8 Ввод'!$E$44="",'У8 Ввод'!$D$44&gt;$B22),0,MAX(0,MIN(1,'У8 Ввод'!$E$44-NETWORKDAYS('У8 Ввод'!$D$44,$B22)+1))/Настройки!$E$14*100)</f>
        <v>0</v>
      </c>
      <c r="AN22" s="67" t="n">
        <f aca="false">IF(OR($D22=1,MONTH($B22)&lt;&gt;MONTH(StartDate),'У8 Ввод'!$D$45="",'У8 Ввод'!$E$45="",'У8 Ввод'!$D$45&gt;$B22),0,MAX(0,MIN(1,'У8 Ввод'!$E$45-NETWORKDAYS('У8 Ввод'!$D$45,$B22)+1))/Настройки!$E$14*100)</f>
        <v>0</v>
      </c>
      <c r="AO22" s="67" t="n">
        <f aca="false">IF(OR($D22=1,MONTH($B22)&lt;&gt;MONTH(StartDate),'У8 Ввод'!$D$46="",'У8 Ввод'!$E$46="",'У8 Ввод'!$D$46&gt;$B22),0,MAX(0,MIN(1,'У8 Ввод'!$E$46-NETWORKDAYS('У8 Ввод'!$D$46,$B22)+1))/Настройки!$E$14*100)</f>
        <v>0</v>
      </c>
      <c r="AP22" s="67" t="n">
        <f aca="false">IF(OR($D22=1,MONTH($B22)&lt;&gt;MONTH(StartDate),'У8 Ввод'!$D$47="",'У8 Ввод'!$E$47="",'У8 Ввод'!$D$47&gt;$B22),0,MAX(0,MIN(1,'У8 Ввод'!$E$47-NETWORKDAYS('У8 Ввод'!$D$47,$B22)+1))/Настройки!$E$14*100)</f>
        <v>0</v>
      </c>
      <c r="AQ22" s="67" t="n">
        <f aca="false">IF(OR($D22=1,MONTH($B22)&lt;&gt;MONTH(StartDate),'У8 Ввод'!$D$48="",'У8 Ввод'!$E$48="",'У8 Ввод'!$D$48&gt;$B22),0,MAX(0,MIN(1,'У8 Ввод'!$E$48-NETWORKDAYS('У8 Ввод'!$D$48,$B22)+1))/Настройки!$E$14*100)</f>
        <v>0</v>
      </c>
      <c r="AR22" s="67" t="n">
        <f aca="false">IF(OR($D22=1,MONTH($B22)&lt;&gt;MONTH(StartDate),'У8 Ввод'!$D$49="",'У8 Ввод'!$E$49="",'У8 Ввод'!$D$49&gt;$B22),0,MAX(0,MIN(1,'У8 Ввод'!$E$49-NETWORKDAYS('У8 Ввод'!$D$49,$B22)+1))/Настройки!$E$14*100)</f>
        <v>0</v>
      </c>
      <c r="AS22" s="67" t="n">
        <f aca="false">IF(OR($D22=1,MONTH($B22)&lt;&gt;MONTH(StartDate),'У8 Ввод'!$D$50="",'У8 Ввод'!$E$50="",'У8 Ввод'!$D$50&gt;$B22),0,MAX(0,MIN(1,'У8 Ввод'!$E$50-NETWORKDAYS('У8 Ввод'!$D$50,$B22)+1))/Настройки!$E$14*100)</f>
        <v>0</v>
      </c>
      <c r="AT22" s="67" t="n">
        <f aca="false">IF(OR($D22=1,MONTH($B22)&lt;&gt;MONTH(StartDate),'У8 Ввод'!$D$51="",'У8 Ввод'!$E$51="",'У8 Ввод'!$D$51&gt;$B22),0,MAX(0,MIN(1,'У8 Ввод'!$E$51-NETWORKDAYS('У8 Ввод'!$D$51,$B22)+1))/Настройки!$E$14*100)</f>
        <v>0</v>
      </c>
      <c r="AU22" s="67" t="n">
        <f aca="false">IF(OR($D22=1,MONTH($B22)&lt;&gt;MONTH(StartDate),'У8 Ввод'!$D$52="",'У8 Ввод'!$E$52="",'У8 Ввод'!$D$52&gt;$B22),0,MAX(0,MIN(1,'У8 Ввод'!$E$52-NETWORKDAYS('У8 Ввод'!$D$52,$B22)+1))/Настройки!$E$14*100)</f>
        <v>0</v>
      </c>
      <c r="AV22" s="67" t="n">
        <f aca="false">IF(OR($D22=1,MONTH($B22)&lt;&gt;MONTH(StartDate),'У8 Ввод'!$D$53="",'У8 Ввод'!$E$53="",'У8 Ввод'!$D$53&gt;$B22),0,MAX(0,MIN(1,'У8 Ввод'!$E$53-NETWORKDAYS('У8 Ввод'!$D$53,$B22)+1))/Настройки!$E$14*100)</f>
        <v>0</v>
      </c>
      <c r="AW22" s="67" t="n">
        <f aca="false">IF(OR($D22=1,MONTH($B22)&lt;&gt;MONTH(StartDate),'У8 Ввод'!$D$54="",'У8 Ввод'!$E$54="",'У8 Ввод'!$D$54&gt;$B22),0,MAX(0,MIN(1,'У8 Ввод'!$E$54-NETWORKDAYS('У8 Ввод'!$D$54,$B22)+1))/Настройки!$E$14*100)</f>
        <v>0</v>
      </c>
      <c r="AX22" s="67" t="n">
        <f aca="false">IF(OR($D22=1,MONTH($B22)&lt;&gt;MONTH(StartDate),'У8 Ввод'!$D$55="",'У8 Ввод'!$E$55="",'У8 Ввод'!$D$55&gt;$B22),0,MAX(0,MIN(1,'У8 Ввод'!$E$55-NETWORKDAYS('У8 Ввод'!$D$55,$B22)+1))/Настройки!$E$14*100)</f>
        <v>0</v>
      </c>
      <c r="AY22" s="67" t="n">
        <f aca="false">IF(OR($D22=1,MONTH($B22)&lt;&gt;MONTH(StartDate),'У8 Ввод'!$D$56="",'У8 Ввод'!$E$56="",'У8 Ввод'!$D$56&gt;$B22),0,MAX(0,MIN(1,'У8 Ввод'!$E$56-NETWORKDAYS('У8 Ввод'!$D$56,$B22)+1))/Настройки!$E$14*100)</f>
        <v>0</v>
      </c>
      <c r="AZ22" s="67" t="n">
        <f aca="false">IF(OR($D22=1,MONTH($B22)&lt;&gt;MONTH(StartDate),'У8 Ввод'!$D$57="",'У8 Ввод'!$E$57="",'У8 Ввод'!$D$57&gt;$B22),0,MAX(0,MIN(1,'У8 Ввод'!$E$57-NETWORKDAYS('У8 Ввод'!$D$57,$B22)+1))/Настройки!$E$14*100)</f>
        <v>0</v>
      </c>
      <c r="BA22" s="67" t="n">
        <f aca="false">IF(OR($D22=1,MONTH($B22)&lt;&gt;MONTH(StartDate),'У8 Ввод'!$D$58="",'У8 Ввод'!$E$58="",'У8 Ввод'!$D$58&gt;$B22),0,MAX(0,MIN(1,'У8 Ввод'!$E$58-NETWORKDAYS('У8 Ввод'!$D$58,$B22)+1))/Настройки!$E$14*100)</f>
        <v>0</v>
      </c>
      <c r="BB22" s="67" t="n">
        <f aca="false">IF(OR($D22=1,MONTH($B22)&lt;&gt;MONTH(StartDate),'У8 Ввод'!$D$59="",'У8 Ввод'!$E$59="",'У8 Ввод'!$D$59&gt;$B22),0,MAX(0,MIN(1,'У8 Ввод'!$E$59-NETWORKDAYS('У8 Ввод'!$D$59,$B22)+1))/Настройки!$E$14*100)</f>
        <v>0</v>
      </c>
      <c r="BC22" s="67" t="n">
        <f aca="false">IF(OR($D22=1,MONTH($B22)&lt;&gt;MONTH(StartDate),'У8 Ввод'!$D$60="",'У8 Ввод'!$E$60="",'У8 Ввод'!$D$60&gt;$B22),0,MAX(0,MIN(1,'У8 Ввод'!$E$60-NETWORKDAYS('У8 Ввод'!$D$60,$B22)+1))/Настройки!$E$14*100)</f>
        <v>0</v>
      </c>
      <c r="BD22" s="67" t="n">
        <f aca="false">IF(OR($D22=1,MONTH($B22)&lt;&gt;MONTH(StartDate),'У8 Ввод'!$D$61="",'У8 Ввод'!$E$61="",'У8 Ввод'!$D$61&gt;$B22),0,MAX(0,MIN(1,'У8 Ввод'!$E$61-NETWORKDAYS('У8 Ввод'!$D$61,$B22)+1))/Настройки!$E$14*100)</f>
        <v>0</v>
      </c>
      <c r="BE22" s="67" t="n">
        <f aca="false">IF(OR($D22=1,MONTH($B22)&lt;&gt;MONTH(StartDate),'У8 Ввод'!$D$62="",'У8 Ввод'!$E$62="",'У8 Ввод'!$D$62&gt;$B22),0,MAX(0,MIN(1,'У8 Ввод'!$E$62-NETWORKDAYS('У8 Ввод'!$D$62,$B22)+1))/Настройки!$E$14*100)</f>
        <v>0</v>
      </c>
      <c r="BF22" s="67" t="n">
        <f aca="false">IF(OR($D22=1,MONTH($B22)&lt;&gt;MONTH(StartDate),'У8 Ввод'!$D$63="",'У8 Ввод'!$E$63="",'У8 Ввод'!$D$63&gt;$B22),0,MAX(0,MIN(1,'У8 Ввод'!$E$63-NETWORKDAYS('У8 Ввод'!$D$63,$B22)+1))/Настройки!$E$14*100)</f>
        <v>0</v>
      </c>
      <c r="BG22" s="67" t="n">
        <f aca="false">IF(OR($D22=1,MONTH($B22)&lt;&gt;MONTH(StartDate),'У8 Ввод'!$D$64="",'У8 Ввод'!$E$64="",'У8 Ввод'!$D$64&gt;$B22),0,MAX(0,MIN(1,'У8 Ввод'!$E$64-NETWORKDAYS('У8 Ввод'!$D$64,$B22)+1))/Настройки!$E$14*100)</f>
        <v>0</v>
      </c>
      <c r="BH22" s="67" t="n">
        <f aca="false">IF(OR($D22=1,MONTH($B22)&lt;&gt;MONTH(StartDate),'У8 Ввод'!$D$65="",'У8 Ввод'!$E$65="",'У8 Ввод'!$D$65&gt;$B22),0,MAX(0,MIN(1,'У8 Ввод'!$E$65-NETWORKDAYS('У8 Ввод'!$D$65,$B22)+1))/Настройки!$E$14*100)</f>
        <v>0</v>
      </c>
      <c r="BI22" s="67" t="n">
        <f aca="false">IF(OR($D22=1,MONTH($B22)&lt;&gt;MONTH(StartDate),'У8 Ввод'!$D$66="",'У8 Ввод'!$E$66="",'У8 Ввод'!$D$66&gt;$B22),0,MAX(0,MIN(1,'У8 Ввод'!$E$66-NETWORKDAYS('У8 Ввод'!$D$66,$B22)+1))/Настройки!$E$14*100)</f>
        <v>0</v>
      </c>
      <c r="BJ22" s="67" t="n">
        <f aca="false">IF(OR($D22=1,MONTH($B22)&lt;&gt;MONTH(StartDate),'У8 Ввод'!$D$67="",'У8 Ввод'!$E$67="",'У8 Ввод'!$D$67&gt;$B22),0,MAX(0,MIN(1,'У8 Ввод'!$E$67-NETWORKDAYS('У8 Ввод'!$D$67,$B22)+1))/Настройки!$E$14*100)</f>
        <v>0</v>
      </c>
      <c r="BK22" s="67" t="n">
        <f aca="false">IF(OR($D22=1,MONTH($B22)&lt;&gt;MONTH(StartDate),'У8 Ввод'!$D$68="",'У8 Ввод'!$E$68="",'У8 Ввод'!$D$68&gt;$B22),0,MAX(0,MIN(1,'У8 Ввод'!$E$68-NETWORKDAYS('У8 Ввод'!$D$68,$B22)+1))/Настройки!$E$14*100)</f>
        <v>0</v>
      </c>
      <c r="BL22" s="67" t="n">
        <f aca="false">IF(OR($D22=1,MONTH($B22)&lt;&gt;MONTH(StartDate),'У8 Ввод'!$D$69="",'У8 Ввод'!$E$69="",'У8 Ввод'!$D$69&gt;$B22),0,MAX(0,MIN(1,'У8 Ввод'!$E$69-NETWORKDAYS('У8 Ввод'!$D$69,$B22)+1))/Настройки!$E$14*100)</f>
        <v>0</v>
      </c>
      <c r="BM22" s="67" t="n">
        <f aca="false">IF(OR($D22=1,MONTH($B22)&lt;&gt;MONTH(StartDate),'У8 Ввод'!$D$70="",'У8 Ввод'!$E$70="",'У8 Ввод'!$D$70&gt;$B22),0,MAX(0,MIN(1,'У8 Ввод'!$E$70-NETWORKDAYS('У8 Ввод'!$D$70,$B22)+1))/Настройки!$E$14*100)</f>
        <v>0</v>
      </c>
      <c r="BN22" s="67" t="n">
        <f aca="false">IF(OR($D22=1,MONTH($B22)&lt;&gt;MONTH(StartDate),'У8 Ввод'!$D$71="",'У8 Ввод'!$E$71="",'У8 Ввод'!$D$71&gt;$B22),0,MAX(0,MIN(1,'У8 Ввод'!$E$71-NETWORKDAYS('У8 Ввод'!$D$71,$B22)+1))/Настройки!$E$14*100)</f>
        <v>0</v>
      </c>
      <c r="BO22" s="67" t="n">
        <f aca="false">IF(OR($D22=1,MONTH($B22)&lt;&gt;MONTH(StartDate),'У8 Ввод'!$D$72="",'У8 Ввод'!$E$72="",'У8 Ввод'!$D$72&gt;$B22),0,MAX(0,MIN(1,'У8 Ввод'!$E$72-NETWORKDAYS('У8 Ввод'!$D$72,$B22)+1))/Настройки!$E$14*100)</f>
        <v>0</v>
      </c>
      <c r="BP22" s="67" t="n">
        <f aca="false">IF(OR($D22=1,MONTH($B22)&lt;&gt;MONTH(StartDate),'У8 Ввод'!$D$73="",'У8 Ввод'!$E$73="",'У8 Ввод'!$D$73&gt;$B22),0,MAX(0,MIN(1,'У8 Ввод'!$E$73-NETWORKDAYS('У8 Ввод'!$D$73,$B22)+1))/Настройки!$E$14*100)</f>
        <v>0</v>
      </c>
      <c r="BQ22" s="67" t="n">
        <f aca="false">IF(OR($D22=1,MONTH($B22)&lt;&gt;MONTH(StartDate),'У8 Ввод'!$D$74="",'У8 Ввод'!$E$74="",'У8 Ввод'!$D$74&gt;$B22),0,MAX(0,MIN(1,'У8 Ввод'!$E$74-NETWORKDAYS('У8 Ввод'!$D$74,$B22)+1))/Настройки!$E$14*100)</f>
        <v>0</v>
      </c>
      <c r="BR22" s="67" t="n">
        <f aca="false">IF(OR($D22=1,MONTH($B22)&lt;&gt;MONTH(StartDate),'У8 Ввод'!$D$75="",'У8 Ввод'!$E$75="",'У8 Ввод'!$D$75&gt;$B22),0,MAX(0,MIN(1,'У8 Ввод'!$E$75-NETWORKDAYS('У8 Ввод'!$D$75,$B22)+1))/Настройки!$E$14*100)</f>
        <v>0</v>
      </c>
      <c r="BS22" s="67" t="n">
        <f aca="false">IF(OR($D22=1,MONTH($B22)&lt;&gt;MONTH(StartDate),'У8 Ввод'!$D$76="",'У8 Ввод'!$E$76="",'У8 Ввод'!$D$76&gt;$B22),0,MAX(0,MIN(1,'У8 Ввод'!$E$76-NETWORKDAYS('У8 Ввод'!$D$76,$B22)+1))/Настройки!$E$14*100)</f>
        <v>0</v>
      </c>
      <c r="BT22" s="67" t="n">
        <f aca="false">IF(OR($D22=1,MONTH($B22)&lt;&gt;MONTH(StartDate),'У8 Ввод'!$D$77="",'У8 Ввод'!$E$77="",'У8 Ввод'!$D$77&gt;$B22),0,MAX(0,MIN(1,'У8 Ввод'!$E$77-NETWORKDAYS('У8 Ввод'!$D$77,$B22)+1))/Настройки!$E$14*100)</f>
        <v>0</v>
      </c>
      <c r="BU22" s="67" t="n">
        <f aca="false">IF(OR($D22=1,MONTH($B22)&lt;&gt;MONTH(StartDate),'У8 Ввод'!$D$78="",'У8 Ввод'!$E$78="",'У8 Ввод'!$D$78&gt;$B22),0,MAX(0,MIN(1,'У8 Ввод'!$E$78-NETWORKDAYS('У8 Ввод'!$D$78,$B22)+1))/Настройки!$E$14*100)</f>
        <v>0</v>
      </c>
      <c r="BV22" s="67" t="n">
        <f aca="false">IF(OR($D22=1,MONTH($B22)&lt;&gt;MONTH(StartDate),'У8 Ввод'!$D$79="",'У8 Ввод'!$E$79="",'У8 Ввод'!$D$79&gt;$B22),0,MAX(0,MIN(1,'У8 Ввод'!$E$79-NETWORKDAYS('У8 Ввод'!$D$79,$B22)+1))/Настройки!$E$14*100)</f>
        <v>0</v>
      </c>
      <c r="BW22" s="67" t="n">
        <f aca="false">IF(OR($D22=1,MONTH($B22)&lt;&gt;MONTH(StartDate),'У8 Ввод'!$D$80="",'У8 Ввод'!$E$80="",'У8 Ввод'!$D$80&gt;$B22),0,MAX(0,MIN(1,'У8 Ввод'!$E$80-NETWORKDAYS('У8 Ввод'!$D$80,$B22)+1))/Настройки!$E$14*100)</f>
        <v>0</v>
      </c>
      <c r="BX22" s="67" t="n">
        <f aca="false">IF(OR($D22=1,MONTH($B22)&lt;&gt;MONTH(StartDate),'У8 Ввод'!$D$81="",'У8 Ввод'!$E$81="",'У8 Ввод'!$D$81&gt;$B22),0,MAX(0,MIN(1,'У8 Ввод'!$E$81-NETWORKDAYS('У8 Ввод'!$D$81,$B22)+1))/Настройки!$E$14*100)</f>
        <v>0</v>
      </c>
      <c r="BY22" s="67" t="n">
        <f aca="false">IF(OR($D22=1,MONTH($B22)&lt;&gt;MONTH(StartDate),'У8 Ввод'!$D$82="",'У8 Ввод'!$E$82="",'У8 Ввод'!$D$82&gt;$B22),0,MAX(0,MIN(1,'У8 Ввод'!$E$82-NETWORKDAYS('У8 Ввод'!$D$82,$B22)+1))/Настройки!$E$14*100)</f>
        <v>0</v>
      </c>
      <c r="BZ22" s="67" t="n">
        <f aca="false">IF(OR($D22=1,MONTH($B22)&lt;&gt;MONTH(StartDate),'У8 Ввод'!$D$83="",'У8 Ввод'!$E$83="",'У8 Ввод'!$D$83&gt;$B22),0,MAX(0,MIN(1,'У8 Ввод'!$E$83-NETWORKDAYS('У8 Ввод'!$D$83,$B22)+1))/Настройки!$E$14*100)</f>
        <v>0</v>
      </c>
      <c r="CA22" s="67" t="n">
        <f aca="false">IF(OR($D22=1,MONTH($B22)&lt;&gt;MONTH(StartDate),'У8 Ввод'!$D$84="",'У8 Ввод'!$E$84="",'У8 Ввод'!$D$84&gt;$B22),0,MAX(0,MIN(1,'У8 Ввод'!$E$84-NETWORKDAYS('У8 Ввод'!$D$84,$B22)+1))/Настройки!$E$14*100)</f>
        <v>0</v>
      </c>
      <c r="CB22" s="67" t="n">
        <f aca="false">IF(OR($D22=1,MONTH($B22)&lt;&gt;MONTH(StartDate),'У8 Ввод'!$D$85="",'У8 Ввод'!$E$85="",'У8 Ввод'!$D$85&gt;$B22),0,MAX(0,MIN(1,'У8 Ввод'!$E$85-NETWORKDAYS('У8 Ввод'!$D$85,$B22)+1))/Настройки!$E$14*100)</f>
        <v>0</v>
      </c>
      <c r="CC22" s="67" t="n">
        <f aca="false">IF(OR($D22=1,MONTH($B22)&lt;&gt;MONTH(StartDate),'У8 Ввод'!$D$86="",'У8 Ввод'!$E$86="",'У8 Ввод'!$D$86&gt;$B22),0,MAX(0,MIN(1,'У8 Ввод'!$E$86-NETWORKDAYS('У8 Ввод'!$D$86,$B22)+1))/Настройки!$E$14*100)</f>
        <v>0</v>
      </c>
      <c r="CD22" s="67" t="n">
        <f aca="false">IF(OR($D22=1,MONTH($B22)&lt;&gt;MONTH(StartDate),'У8 Ввод'!$D$87="",'У8 Ввод'!$E$87="",'У8 Ввод'!$D$87&gt;$B22),0,MAX(0,MIN(1,'У8 Ввод'!$E$87-NETWORKDAYS('У8 Ввод'!$D$87,$B22)+1))/Настройки!$E$14*100)</f>
        <v>0</v>
      </c>
      <c r="CE22" s="67" t="n">
        <f aca="false">IF(OR($D22=1,MONTH($B22)&lt;&gt;MONTH(StartDate),'У8 Ввод'!$D$88="",'У8 Ввод'!$E$88="",'У8 Ввод'!$D$88&gt;$B22),0,MAX(0,MIN(1,'У8 Ввод'!$E$88-NETWORKDAYS('У8 Ввод'!$D$88,$B22)+1))/Настройки!$E$14*100)</f>
        <v>0</v>
      </c>
      <c r="CF22" s="67" t="n">
        <f aca="false">IF(OR($D22=1,MONTH($B22)&lt;&gt;MONTH(StartDate),'У8 Ввод'!$D$89="",'У8 Ввод'!$E$89="",'У8 Ввод'!$D$89&gt;$B22),0,MAX(0,MIN(1,'У8 Ввод'!$E$89-NETWORKDAYS('У8 Ввод'!$D$89,$B22)+1))/Настройки!$E$14*100)</f>
        <v>0</v>
      </c>
      <c r="CG22" s="67" t="n">
        <f aca="false">IF(OR($D22=1,MONTH($B22)&lt;&gt;MONTH(StartDate),'У8 Ввод'!$D$90="",'У8 Ввод'!$E$90="",'У8 Ввод'!$D$90&gt;$B22),0,MAX(0,MIN(1,'У8 Ввод'!$E$90-NETWORKDAYS('У8 Ввод'!$D$90,$B22)+1))/Настройки!$E$14*100)</f>
        <v>0</v>
      </c>
      <c r="CH22" s="67" t="n">
        <f aca="false">IF(OR($D22=1,MONTH($B22)&lt;&gt;MONTH(StartDate),'У8 Ввод'!$D$91="",'У8 Ввод'!$E$91="",'У8 Ввод'!$D$91&gt;$B22),0,MAX(0,MIN(1,'У8 Ввод'!$E$91-NETWORKDAYS('У8 Ввод'!$D$91,$B22)+1))/Настройки!$E$14*100)</f>
        <v>0</v>
      </c>
      <c r="CI22" s="67" t="n">
        <f aca="false">IF(OR($D22=1,MONTH($B22)&lt;&gt;MONTH(StartDate),'У8 Ввод'!$D$92="",'У8 Ввод'!$E$92="",'У8 Ввод'!$D$92&gt;$B22),0,MAX(0,MIN(1,'У8 Ввод'!$E$92-NETWORKDAYS('У8 Ввод'!$D$92,$B22)+1))/Настройки!$E$14*100)</f>
        <v>0</v>
      </c>
      <c r="CJ22" s="67" t="n">
        <f aca="false">IF(OR($D22=1,MONTH($B22)&lt;&gt;MONTH(StartDate),'У8 Ввод'!$D$93="",'У8 Ввод'!$E$93="",'У8 Ввод'!$D$93&gt;$B22),0,MAX(0,MIN(1,'У8 Ввод'!$E$93-NETWORKDAYS('У8 Ввод'!$D$93,$B22)+1))/Настройки!$E$14*100)</f>
        <v>0</v>
      </c>
      <c r="CK22" s="67" t="n">
        <f aca="false">IF(OR($D22=1,MONTH($B22)&lt;&gt;MONTH(StartDate),'У8 Ввод'!$D$94="",'У8 Ввод'!$E$94="",'У8 Ввод'!$D$94&gt;$B22),0,MAX(0,MIN(1,'У8 Ввод'!$E$94-NETWORKDAYS('У8 Ввод'!$D$94,$B22)+1))/Настройки!$E$14*100)</f>
        <v>0</v>
      </c>
      <c r="CL22" s="67" t="n">
        <f aca="false">IF(OR($D22=1,MONTH($B22)&lt;&gt;MONTH(StartDate),'У8 Ввод'!$D$95="",'У8 Ввод'!$E$95="",'У8 Ввод'!$D$95&gt;$B22),0,MAX(0,MIN(1,'У8 Ввод'!$E$95-NETWORKDAYS('У8 Ввод'!$D$95,$B22)+1))/Настройки!$E$14*100)</f>
        <v>0</v>
      </c>
      <c r="CM22" s="67" t="n">
        <f aca="false">IF(OR($D22=1,MONTH($B22)&lt;&gt;MONTH(StartDate),'У8 Ввод'!$D$96="",'У8 Ввод'!$E$96="",'У8 Ввод'!$D$96&gt;$B22),0,MAX(0,MIN(1,'У8 Ввод'!$E$96-NETWORKDAYS('У8 Ввод'!$D$96,$B22)+1))/Настройки!$E$14*100)</f>
        <v>0</v>
      </c>
      <c r="CN22" s="67" t="n">
        <f aca="false">IF(OR($D22=1,MONTH($B22)&lt;&gt;MONTH(StartDate),'У8 Ввод'!$D$97="",'У8 Ввод'!$E$97="",'У8 Ввод'!$D$97&gt;$B22),0,MAX(0,MIN(1,'У8 Ввод'!$E$97-NETWORKDAYS('У8 Ввод'!$D$97,$B22)+1))/Настройки!$E$14*100)</f>
        <v>0</v>
      </c>
      <c r="CO22" s="67" t="n">
        <f aca="false">IF(OR($D22=1,MONTH($B22)&lt;&gt;MONTH(StartDate),'У8 Ввод'!$D$98="",'У8 Ввод'!$E$98="",'У8 Ввод'!$D$98&gt;$B22),0,MAX(0,MIN(1,'У8 Ввод'!$E$98-NETWORKDAYS('У8 Ввод'!$D$98,$B22)+1))/Настройки!$E$14*100)</f>
        <v>0</v>
      </c>
      <c r="CP22" s="67" t="n">
        <f aca="false">IF(OR($D22=1,MONTH($B22)&lt;&gt;MONTH(StartDate),'У8 Ввод'!$D$99="",'У8 Ввод'!$E$99="",'У8 Ввод'!$D$99&gt;$B22),0,MAX(0,MIN(1,'У8 Ввод'!$E$99-NETWORKDAYS('У8 Ввод'!$D$99,$B22)+1))/Настройки!$E$14*100)</f>
        <v>0</v>
      </c>
      <c r="CQ22" s="67" t="n">
        <f aca="false">IF(OR($D22=1,MONTH($B22)&lt;&gt;MONTH(StartDate),'У8 Ввод'!$D$100="",'У8 Ввод'!$E$100="",'У8 Ввод'!$D$100&gt;$B22),0,MAX(0,MIN(1,'У8 Ввод'!$E$100-NETWORKDAYS('У8 Ввод'!$D$100,$B22)+1))/Настройки!$E$14*100)</f>
        <v>0</v>
      </c>
      <c r="CR22" s="67" t="n">
        <f aca="false">IF(OR($D22=1,MONTH($B22)&lt;&gt;MONTH(StartDate),'У8 Ввод'!$D$101="",'У8 Ввод'!$E$101="",'У8 Ввод'!$D$101&gt;$B22),0,MAX(0,MIN(1,'У8 Ввод'!$E$101-NETWORKDAYS('У8 Ввод'!$D$101,$B22)+1))/Настройки!$E$14*100)</f>
        <v>0</v>
      </c>
      <c r="CS22" s="67" t="n">
        <f aca="false">IF(OR($D22=1,MONTH($B22)&lt;&gt;MONTH(StartDate),'У8 Ввод'!$D$102="",'У8 Ввод'!$E$102="",'У8 Ввод'!$D$102&gt;$B22),0,MAX(0,MIN(1,'У8 Ввод'!$E$102-NETWORKDAYS('У8 Ввод'!$D$102,$B22)+1))/Настройки!$E$14*100)</f>
        <v>0</v>
      </c>
      <c r="CT22" s="67" t="n">
        <f aca="false">IF(OR($D22=1,MONTH($B22)&lt;&gt;MONTH(StartDate),'У8 Ввод'!$D$103="",'У8 Ввод'!$E$103="",'У8 Ввод'!$D$103&gt;$B22),0,MAX(0,MIN(1,'У8 Ввод'!$E$103-NETWORKDAYS('У8 Ввод'!$D$103,$B22)+1))/Настройки!$E$14*100)</f>
        <v>0</v>
      </c>
      <c r="CU22" s="67" t="n">
        <f aca="false">IF(OR($D22=1,MONTH($B22)&lt;&gt;MONTH(StartDate),'У8 Ввод'!$D$104="",'У8 Ввод'!$E$104="",'У8 Ввод'!$D$104&gt;$B22),0,MAX(0,MIN(1,'У8 Ввод'!$E$104-NETWORKDAYS('У8 Ввод'!$D$104,$B22)+1))/Настройки!$E$14*100)</f>
        <v>0</v>
      </c>
      <c r="CV22" s="67" t="n">
        <f aca="false">IF(OR($D22=1,MONTH($B22)&lt;&gt;MONTH(StartDate),'У8 Ввод'!$D$105="",'У8 Ввод'!$E$105="",'У8 Ввод'!$D$105&gt;$B22),0,MAX(0,MIN(1,'У8 Ввод'!$E$105-NETWORKDAYS('У8 Ввод'!$D$105,$B22)+1))/Настройки!$E$14*100)</f>
        <v>0</v>
      </c>
      <c r="CW22" s="67" t="n">
        <f aca="false">IF(OR($D22=1,MONTH($B22)&lt;&gt;MONTH(StartDate),'У8 Ввод'!$D$106="",'У8 Ввод'!$E$106="",'У8 Ввод'!$D$106&gt;$B22),0,MAX(0,MIN(1,'У8 Ввод'!$E$106-NETWORKDAYS('У8 Ввод'!$D$106,$B22)+1))/Настройки!$E$14*100)</f>
        <v>0</v>
      </c>
      <c r="CX22" s="67" t="n">
        <f aca="false">IF(OR($D22=1,MONTH($B22)&lt;&gt;MONTH(StartDate),'У8 Ввод'!$D$107="",'У8 Ввод'!$E$107="",'У8 Ввод'!$D$107&gt;$B22),0,MAX(0,MIN(1,'У8 Ввод'!$E$107-NETWORKDAYS('У8 Ввод'!$D$107,$B22)+1))/Настройки!$E$14*100)</f>
        <v>0</v>
      </c>
      <c r="CY22" s="67" t="n">
        <f aca="false">IF(OR($D22=1,MONTH($B22)&lt;&gt;MONTH(StartDate),'У8 Ввод'!$D$108="",'У8 Ввод'!$E$108="",'У8 Ввод'!$D$108&gt;$B22),0,MAX(0,MIN(1,'У8 Ввод'!$E$108-NETWORKDAYS('У8 Ввод'!$D$108,$B22)+1))/Настройки!$E$14*100)</f>
        <v>0</v>
      </c>
      <c r="CZ22" s="67" t="n">
        <f aca="false">IF(OR($D22=1,MONTH($B22)&lt;&gt;MONTH(StartDate),'У8 Ввод'!$D$109="",'У8 Ввод'!$E$109="",'У8 Ввод'!$D$109&gt;$B22),0,MAX(0,MIN(1,'У8 Ввод'!$E$109-NETWORKDAYS('У8 Ввод'!$D$109,$B22)+1))/Настройки!$E$14*100)</f>
        <v>0</v>
      </c>
      <c r="DA22" s="67" t="n">
        <f aca="false">IF(OR($D22=1,MONTH($B22)&lt;&gt;MONTH(StartDate),'У8 Ввод'!$D$110="",'У8 Ввод'!$E$110="",'У8 Ввод'!$D$110&gt;$B22),0,MAX(0,MIN(1,'У8 Ввод'!$E$110-NETWORKDAYS('У8 Ввод'!$D$110,$B22)+1))/Настройки!$E$14*100)</f>
        <v>0</v>
      </c>
      <c r="DB22" s="67" t="n">
        <f aca="false">IF(OR($D22=1,MONTH($B22)&lt;&gt;MONTH(StartDate),'У8 Ввод'!$D$111="",'У8 Ввод'!$E$111="",'У8 Ввод'!$D$111&gt;$B22),0,MAX(0,MIN(1,'У8 Ввод'!$E$111-NETWORKDAYS('У8 Ввод'!$D$111,$B22)+1))/Настройки!$E$14*100)</f>
        <v>0</v>
      </c>
      <c r="DC22" s="67" t="n">
        <f aca="false">IF(OR($D22=1,MONTH($B22)&lt;&gt;MONTH(StartDate),'У8 Ввод'!$D$112="",'У8 Ввод'!$E$112="",'У8 Ввод'!$D$112&gt;$B22),0,MAX(0,MIN(1,'У8 Ввод'!$E$112-NETWORKDAYS('У8 Ввод'!$D$112,$B22)+1))/Настройки!$E$14*100)</f>
        <v>0</v>
      </c>
      <c r="DD22" s="67" t="n">
        <f aca="false">IF(OR($D22=1,MONTH($B22)&lt;&gt;MONTH(StartDate),'У8 Ввод'!$D$113="",'У8 Ввод'!$E$113="",'У8 Ввод'!$D$113&gt;$B22),0,MAX(0,MIN(1,'У8 Ввод'!$E$113-NETWORKDAYS('У8 Ввод'!$D$113,$B22)+1))/Настройки!$E$14*100)</f>
        <v>0</v>
      </c>
      <c r="DE22" s="67" t="n">
        <f aca="false">IF(OR($D22=1,MONTH($B22)&lt;&gt;MONTH(StartDate),'У8 Ввод'!$D$114="",'У8 Ввод'!$E$114="",'У8 Ввод'!$D$114&gt;$B22),0,MAX(0,MIN(1,'У8 Ввод'!$E$114-NETWORKDAYS('У8 Ввод'!$D$114,$B22)+1))/Настройки!$E$14*100)</f>
        <v>0</v>
      </c>
      <c r="DF22" s="67" t="n">
        <f aca="false">IF(OR($D22=1,MONTH($B22)&lt;&gt;MONTH(StartDate),'У8 Ввод'!$D$115="",'У8 Ввод'!$E$115="",'У8 Ввод'!$D$115&gt;$B22),0,MAX(0,MIN(1,'У8 Ввод'!$E$115-NETWORKDAYS('У8 Ввод'!$D$115,$B22)+1))/Настройки!$E$14*100)</f>
        <v>0</v>
      </c>
      <c r="DG22" s="67" t="n">
        <f aca="false">IF(OR($D22=1,MONTH($B22)&lt;&gt;MONTH(StartDate),'У8 Ввод'!$D$116="",'У8 Ввод'!$E$116="",'У8 Ввод'!$D$116&gt;$B22),0,MAX(0,MIN(1,'У8 Ввод'!$E$116-NETWORKDAYS('У8 Ввод'!$D$116,$B22)+1))/Настройки!$E$14*100)</f>
        <v>0</v>
      </c>
      <c r="DH22" s="67" t="n">
        <f aca="false">IF(OR($D22=1,MONTH($B22)&lt;&gt;MONTH(StartDate),'У8 Ввод'!$D$117="",'У8 Ввод'!$E$117="",'У8 Ввод'!$D$117&gt;$B22),0,MAX(0,MIN(1,'У8 Ввод'!$E$117-NETWORKDAYS('У8 Ввод'!$D$117,$B22)+1))/Настройки!$E$14*100)</f>
        <v>0</v>
      </c>
      <c r="DI22" s="67" t="n">
        <f aca="false">IF(OR($D22=1,MONTH($B22)&lt;&gt;MONTH(StartDate),'У8 Ввод'!$D$118="",'У8 Ввод'!$E$118="",'У8 Ввод'!$D$118&gt;$B22),0,MAX(0,MIN(1,'У8 Ввод'!$E$118-NETWORKDAYS('У8 Ввод'!$D$118,$B22)+1))/Настройки!$E$14*100)</f>
        <v>0</v>
      </c>
      <c r="DJ22" s="67" t="n">
        <f aca="false">IF(OR($D22=1,MONTH($B22)&lt;&gt;MONTH(StartDate),'У8 Ввод'!$D$119="",'У8 Ввод'!$E$119="",'У8 Ввод'!$D$119&gt;$B22),0,MAX(0,MIN(1,'У8 Ввод'!$E$119-NETWORKDAYS('У8 Ввод'!$D$119,$B22)+1))/Настройки!$E$14*100)</f>
        <v>0</v>
      </c>
      <c r="DK22" s="67" t="n">
        <f aca="false">IF(OR($D22=1,MONTH($B22)&lt;&gt;MONTH(StartDate),'У8 Ввод'!$D$120="",'У8 Ввод'!$E$120="",'У8 Ввод'!$D$120&gt;$B22),0,MAX(0,MIN(1,'У8 Ввод'!$E$120-NETWORKDAYS('У8 Ввод'!$D$120,$B22)+1))/Настройки!$E$14*100)</f>
        <v>0</v>
      </c>
      <c r="DL22" s="67" t="n">
        <f aca="false">IF(OR($D22=1,MONTH($B22)&lt;&gt;MONTH(StartDate),'У8 Ввод'!$D$121="",'У8 Ввод'!$E$121="",'У8 Ввод'!$D$121&gt;$B22),0,MAX(0,MIN(1,'У8 Ввод'!$E$121-NETWORKDAYS('У8 Ввод'!$D$121,$B22)+1))/Настройки!$E$14*100)</f>
        <v>0</v>
      </c>
      <c r="DM22" s="67" t="n">
        <f aca="false">IF(OR($D22=1,MONTH($B22)&lt;&gt;MONTH(StartDate),'У8 Ввод'!$D$122="",'У8 Ввод'!$E$122="",'У8 Ввод'!$D$122&gt;$B22),0,MAX(0,MIN(1,'У8 Ввод'!$E$122-NETWORKDAYS('У8 Ввод'!$D$122,$B22)+1))/Настройки!$E$14*100)</f>
        <v>0</v>
      </c>
      <c r="DN22" s="67" t="n">
        <f aca="false">IF(OR($D22=1,MONTH($B22)&lt;&gt;MONTH(StartDate),'У8 Ввод'!$D$123="",'У8 Ввод'!$E$123="",'У8 Ввод'!$D$123&gt;$B22),0,MAX(0,MIN(1,'У8 Ввод'!$E$123-NETWORKDAYS('У8 Ввод'!$D$123,$B22)+1))/Настройки!$E$14*100)</f>
        <v>0</v>
      </c>
      <c r="DO22" s="67" t="n">
        <f aca="false">IF(OR($D22=1,MONTH($B22)&lt;&gt;MONTH(StartDate),'У8 Ввод'!$D$124="",'У8 Ввод'!$E$124="",'У8 Ввод'!$D$124&gt;$B22),0,MAX(0,MIN(1,'У8 Ввод'!$E$124-NETWORKDAYS('У8 Ввод'!$D$124,$B22)+1))/Настройки!$E$14*100)</f>
        <v>0</v>
      </c>
      <c r="DP22" s="67" t="n">
        <f aca="false">IF(OR($D22=1,MONTH($B22)&lt;&gt;MONTH(StartDate),'У8 Ввод'!$D$125="",'У8 Ввод'!$E$125="",'У8 Ввод'!$D$125&gt;$B22),0,MAX(0,MIN(1,'У8 Ввод'!$E$125-NETWORKDAYS('У8 Ввод'!$D$125,$B22)+1))/Настройки!$E$14*100)</f>
        <v>0</v>
      </c>
      <c r="DQ22" s="67" t="n">
        <f aca="false">IF(OR($D22=1,MONTH($B22)&lt;&gt;MONTH(StartDate),'У8 Ввод'!$D$126="",'У8 Ввод'!$E$126="",'У8 Ввод'!$D$126&gt;$B22),0,MAX(0,MIN(1,'У8 Ввод'!$E$126-NETWORKDAYS('У8 Ввод'!$D$126,$B22)+1))/Настройки!$E$14*100)</f>
        <v>0</v>
      </c>
      <c r="DR22" s="67" t="n">
        <f aca="false">IF(OR($D22=1,MONTH($B22)&lt;&gt;MONTH(StartDate),'У8 Ввод'!$D$127="",'У8 Ввод'!$E$127="",'У8 Ввод'!$D$127&gt;$B22),0,MAX(0,MIN(1,'У8 Ввод'!$E$127-NETWORKDAYS('У8 Ввод'!$D$127,$B22)+1))/Настройки!$E$14*100)</f>
        <v>0</v>
      </c>
      <c r="DS22" s="67" t="n">
        <f aca="false">IF(OR($D22=1,MONTH($B22)&lt;&gt;MONTH(StartDate),'У8 Ввод'!$D$128="",'У8 Ввод'!$E$128="",'У8 Ввод'!$D$128&gt;$B22),0,MAX(0,MIN(1,'У8 Ввод'!$E$128-NETWORKDAYS('У8 Ввод'!$D$128,$B22)+1))/Настройки!$E$14*100)</f>
        <v>0</v>
      </c>
      <c r="DT22" s="67" t="n">
        <f aca="false">IF(OR($D22=1,MONTH($B22)&lt;&gt;MONTH(StartDate),'У8 Ввод'!$D$129="",'У8 Ввод'!$E$129="",'У8 Ввод'!$D$129&gt;$B22),0,MAX(0,MIN(1,'У8 Ввод'!$E$129-NETWORKDAYS('У8 Ввод'!$D$129,$B22)+1))/Настройки!$E$14*100)</f>
        <v>0</v>
      </c>
      <c r="DU22" s="67" t="n">
        <f aca="false">IF(OR($D22=1,MONTH($B22)&lt;&gt;MONTH(StartDate),'У8 Ввод'!$D$130="",'У8 Ввод'!$E$130="",'У8 Ввод'!$D$130&gt;$B22),0,MAX(0,MIN(1,'У8 Ввод'!$E$130-NETWORKDAYS('У8 Ввод'!$D$130,$B22)+1))/Настройки!$E$14*100)</f>
        <v>0</v>
      </c>
      <c r="DV22" s="67" t="n">
        <f aca="false">IF(OR($D22=1,MONTH($B22)&lt;&gt;MONTH(StartDate),'У8 Ввод'!$D$131="",'У8 Ввод'!$E$131="",'У8 Ввод'!$D$131&gt;$B22),0,MAX(0,MIN(1,'У8 Ввод'!$E$131-NETWORKDAYS('У8 Ввод'!$D$131,$B22)+1))/Настройки!$E$14*100)</f>
        <v>0</v>
      </c>
      <c r="DW22" s="67" t="n">
        <f aca="false">IF(OR($D22=1,MONTH($B22)&lt;&gt;MONTH(StartDate),'У8 Ввод'!$D$132="",'У8 Ввод'!$E$132="",'У8 Ввод'!$D$132&gt;$B22),0,MAX(0,MIN(1,'У8 Ввод'!$E$132-NETWORKDAYS('У8 Ввод'!$D$132,$B22)+1))/Настройки!$E$14*100)</f>
        <v>0</v>
      </c>
      <c r="DX22" s="67" t="n">
        <f aca="false">IF(OR($D22=1,MONTH($B22)&lt;&gt;MONTH(StartDate),'У8 Ввод'!$D$133="",'У8 Ввод'!$E$133="",'У8 Ввод'!$D$133&gt;$B22),0,MAX(0,MIN(1,'У8 Ввод'!$E$133-NETWORKDAYS('У8 Ввод'!$D$133,$B22)+1))/Настройки!$E$14*100)</f>
        <v>0</v>
      </c>
      <c r="DY22" s="67" t="n">
        <f aca="false">IF(OR($D22=1,MONTH($B22)&lt;&gt;MONTH(StartDate),'У8 Ввод'!$D$134="",'У8 Ввод'!$E$134="",'У8 Ввод'!$D$134&gt;$B22),0,MAX(0,MIN(1,'У8 Ввод'!$E$134-NETWORKDAYS('У8 Ввод'!$D$134,$B22)+1))/Настройки!$E$14*100)</f>
        <v>0</v>
      </c>
      <c r="DZ22" s="67" t="n">
        <f aca="false">IF(OR($D22=1,MONTH($B22)&lt;&gt;MONTH(StartDate),'У8 Ввод'!$D$135="",'У8 Ввод'!$E$135="",'У8 Ввод'!$D$135&gt;$B22),0,MAX(0,MIN(1,'У8 Ввод'!$E$135-NETWORKDAYS('У8 Ввод'!$D$135,$B22)+1))/Настройки!$E$14*100)</f>
        <v>0</v>
      </c>
      <c r="EA22" s="67" t="n">
        <f aca="false">IF(OR($D22=1,MONTH($B22)&lt;&gt;MONTH(StartDate),'У8 Ввод'!$D$136="",'У8 Ввод'!$E$136="",'У8 Ввод'!$D$136&gt;$B22),0,MAX(0,MIN(1,'У8 Ввод'!$E$136-NETWORKDAYS('У8 Ввод'!$D$136,$B22)+1))/Настройки!$E$14*100)</f>
        <v>0</v>
      </c>
      <c r="EB22" s="67" t="n">
        <f aca="false">IF(OR($D22=1,MONTH($B22)&lt;&gt;MONTH(StartDate),'У8 Ввод'!$D$137="",'У8 Ввод'!$E$137="",'У8 Ввод'!$D$137&gt;$B22),0,MAX(0,MIN(1,'У8 Ввод'!$E$137-NETWORKDAYS('У8 Ввод'!$D$137,$B22)+1))/Настройки!$E$14*100)</f>
        <v>0</v>
      </c>
      <c r="EC22" s="67" t="n">
        <f aca="false">IF(OR($D22=1,MONTH($B22)&lt;&gt;MONTH(StartDate),'У8 Ввод'!$D$138="",'У8 Ввод'!$E$138="",'У8 Ввод'!$D$138&gt;$B22),0,MAX(0,MIN(1,'У8 Ввод'!$E$138-NETWORKDAYS('У8 Ввод'!$D$138,$B22)+1))/Настройки!$E$14*100)</f>
        <v>0</v>
      </c>
      <c r="ED22" s="67" t="n">
        <f aca="false">IF(OR($D22=1,MONTH($B22)&lt;&gt;MONTH(StartDate),'У8 Ввод'!$D$139="",'У8 Ввод'!$E$139="",'У8 Ввод'!$D$139&gt;$B22),0,MAX(0,MIN(1,'У8 Ввод'!$E$139-NETWORKDAYS('У8 Ввод'!$D$139,$B22)+1))/Настройки!$E$14*100)</f>
        <v>0</v>
      </c>
      <c r="EE22" s="67" t="n">
        <f aca="false">IF(OR($D22=1,MONTH($B22)&lt;&gt;MONTH(StartDate),'У8 Ввод'!$D$140="",'У8 Ввод'!$E$140="",'У8 Ввод'!$D$140&gt;$B22),0,MAX(0,MIN(1,'У8 Ввод'!$E$140-NETWORKDAYS('У8 Ввод'!$D$140,$B22)+1))/Настройки!$E$14*100)</f>
        <v>0</v>
      </c>
      <c r="EF22" s="67" t="n">
        <f aca="false">IF(OR($D22=1,MONTH($B22)&lt;&gt;MONTH(StartDate),'У8 Ввод'!$D$141="",'У8 Ввод'!$E$141="",'У8 Ввод'!$D$141&gt;$B22),0,MAX(0,MIN(1,'У8 Ввод'!$E$141-NETWORKDAYS('У8 Ввод'!$D$141,$B22)+1))/Настройки!$E$14*100)</f>
        <v>0</v>
      </c>
      <c r="EG22" s="67" t="n">
        <f aca="false">IF(OR($D22=1,MONTH($B22)&lt;&gt;MONTH(StartDate),'У8 Ввод'!$D$142="",'У8 Ввод'!$E$142="",'У8 Ввод'!$D$142&gt;$B22),0,MAX(0,MIN(1,'У8 Ввод'!$E$142-NETWORKDAYS('У8 Ввод'!$D$142,$B22)+1))/Настройки!$E$14*100)</f>
        <v>0</v>
      </c>
      <c r="EH22" s="67" t="n">
        <f aca="false">IF(OR($D22=1,MONTH($B22)&lt;&gt;MONTH(StartDate),'У8 Ввод'!$D$143="",'У8 Ввод'!$E$143="",'У8 Ввод'!$D$143&gt;$B22),0,MAX(0,MIN(1,'У8 Ввод'!$E$143-NETWORKDAYS('У8 Ввод'!$D$143,$B22)+1))/Настройки!$E$14*100)</f>
        <v>0</v>
      </c>
      <c r="EI22" s="67" t="n">
        <f aca="false">IF(OR($D22=1,MONTH($B22)&lt;&gt;MONTH(StartDate),'У8 Ввод'!$D$144="",'У8 Ввод'!$E$144="",'У8 Ввод'!$D$144&gt;$B22),0,MAX(0,MIN(1,'У8 Ввод'!$E$144-NETWORKDAYS('У8 Ввод'!$D$144,$B22)+1))/Настройки!$E$14*100)</f>
        <v>0</v>
      </c>
      <c r="EJ22" s="67" t="n">
        <f aca="false">IF(OR($D22=1,MONTH($B22)&lt;&gt;MONTH(StartDate),'У8 Ввод'!$D$145="",'У8 Ввод'!$E$145="",'У8 Ввод'!$D$145&gt;$B22),0,MAX(0,MIN(1,'У8 Ввод'!$E$145-NETWORKDAYS('У8 Ввод'!$D$145,$B22)+1))/Настройки!$E$14*100)</f>
        <v>0</v>
      </c>
      <c r="EK22" s="67" t="n">
        <f aca="false">IF(OR($D22=1,MONTH($B22)&lt;&gt;MONTH(StartDate),'У8 Ввод'!$D$146="",'У8 Ввод'!$E$146="",'У8 Ввод'!$D$146&gt;$B22),0,MAX(0,MIN(1,'У8 Ввод'!$E$146-NETWORKDAYS('У8 Ввод'!$D$146,$B22)+1))/Настройки!$E$14*100)</f>
        <v>0</v>
      </c>
      <c r="EL22" s="67" t="n">
        <f aca="false">IF(OR($D22=1,MONTH($B22)&lt;&gt;MONTH(StartDate),'У8 Ввод'!$D$147="",'У8 Ввод'!$E$147="",'У8 Ввод'!$D$147&gt;$B22),0,MAX(0,MIN(1,'У8 Ввод'!$E$147-NETWORKDAYS('У8 Ввод'!$D$147,$B22)+1))/Настройки!$E$14*100)</f>
        <v>0</v>
      </c>
      <c r="EM22" s="67" t="n">
        <f aca="false">IF(OR($D22=1,MONTH($B22)&lt;&gt;MONTH(StartDate),'У8 Ввод'!$D$148="",'У8 Ввод'!$E$148="",'У8 Ввод'!$D$148&gt;$B22),0,MAX(0,MIN(1,'У8 Ввод'!$E$148-NETWORKDAYS('У8 Ввод'!$D$148,$B22)+1))/Настройки!$E$14*100)</f>
        <v>0</v>
      </c>
      <c r="EN22" s="67" t="n">
        <f aca="false">IF(OR($D22=1,MONTH($B22)&lt;&gt;MONTH(StartDate),'У8 Ввод'!$D$149="",'У8 Ввод'!$E$149="",'У8 Ввод'!$D$149&gt;$B22),0,MAX(0,MIN(1,'У8 Ввод'!$E$149-NETWORKDAYS('У8 Ввод'!$D$149,$B22)+1))/Настройки!$E$14*100)</f>
        <v>0</v>
      </c>
      <c r="EO22" s="67" t="n">
        <f aca="false">IF(OR($D22=1,MONTH($B22)&lt;&gt;MONTH(StartDate),'У8 Ввод'!$D$150="",'У8 Ввод'!$E$150="",'У8 Ввод'!$D$150&gt;$B22),0,MAX(0,MIN(1,'У8 Ввод'!$E$150-NETWORKDAYS('У8 Ввод'!$D$150,$B22)+1))/Настройки!$E$14*100)</f>
        <v>0</v>
      </c>
      <c r="EP22" s="67" t="n">
        <f aca="false">IF(OR($D22=1,MONTH($B22)&lt;&gt;MONTH(StartDate),'У8 Ввод'!$D$151="",'У8 Ввод'!$E$151="",'У8 Ввод'!$D$151&gt;$B22),0,MAX(0,MIN(1,'У8 Ввод'!$E$151-NETWORKDAYS('У8 Ввод'!$D$151,$B22)+1))/Настройки!$E$14*100)</f>
        <v>0</v>
      </c>
      <c r="EQ22" s="67" t="n">
        <f aca="false">IF(OR($D22=1,MONTH($B22)&lt;&gt;MONTH(StartDate),'У8 Ввод'!$D$152="",'У8 Ввод'!$E$152="",'У8 Ввод'!$D$152&gt;$B22),0,MAX(0,MIN(1,'У8 Ввод'!$E$152-NETWORKDAYS('У8 Ввод'!$D$152,$B22)+1))/Настройки!$E$14*100)</f>
        <v>0</v>
      </c>
      <c r="ER22" s="67" t="n">
        <f aca="false">IF(OR($D22=1,MONTH($B22)&lt;&gt;MONTH(StartDate),'У8 Ввод'!$D$153="",'У8 Ввод'!$E$153="",'У8 Ввод'!$D$153&gt;$B22),0,MAX(0,MIN(1,'У8 Ввод'!$E$153-NETWORKDAYS('У8 Ввод'!$D$153,$B22)+1))/Настройки!$E$14*100)</f>
        <v>0</v>
      </c>
      <c r="ES22" s="67" t="n">
        <f aca="false">IF(OR($D22=1,MONTH($B22)&lt;&gt;MONTH(StartDate),'У8 Ввод'!$D$154="",'У8 Ввод'!$E$154="",'У8 Ввод'!$D$154&gt;$B22),0,MAX(0,MIN(1,'У8 Ввод'!$E$154-NETWORKDAYS('У8 Ввод'!$D$154,$B22)+1))/Настройки!$E$14*100)</f>
        <v>0</v>
      </c>
      <c r="ET22" s="67" t="n">
        <f aca="false">IF(OR($D22=1,MONTH($B22)&lt;&gt;MONTH(StartDate),'У8 Ввод'!$D$155="",'У8 Ввод'!$E$155="",'У8 Ввод'!$D$155&gt;$B22),0,MAX(0,MIN(1,'У8 Ввод'!$E$155-NETWORKDAYS('У8 Ввод'!$D$155,$B22)+1))/Настройки!$E$14*100)</f>
        <v>0</v>
      </c>
      <c r="EU22" s="67" t="n">
        <f aca="false">IF(OR($D22=1,MONTH($B22)&lt;&gt;MONTH(StartDate),'У8 Ввод'!$D$156="",'У8 Ввод'!$E$156="",'У8 Ввод'!$D$156&gt;$B22),0,MAX(0,MIN(1,'У8 Ввод'!$E$156-NETWORKDAYS('У8 Ввод'!$D$156,$B22)+1))/Настройки!$E$14*100)</f>
        <v>0</v>
      </c>
      <c r="EV22" s="67" t="n">
        <f aca="false">IF(OR($D22=1,MONTH($B22)&lt;&gt;MONTH(StartDate),'У8 Ввод'!$D$157="",'У8 Ввод'!$E$157="",'У8 Ввод'!$D$157&gt;$B22),0,MAX(0,MIN(1,'У8 Ввод'!$E$157-NETWORKDAYS('У8 Ввод'!$D$157,$B22)+1))/Настройки!$E$14*100)</f>
        <v>0</v>
      </c>
      <c r="EW22" s="67" t="n">
        <f aca="false">IF(OR($D22=1,MONTH($B22)&lt;&gt;MONTH(StartDate),'У8 Ввод'!$D$158="",'У8 Ввод'!$E$158="",'У8 Ввод'!$D$158&gt;$B22),0,MAX(0,MIN(1,'У8 Ввод'!$E$158-NETWORKDAYS('У8 Ввод'!$D$158,$B22)+1))/Настройки!$E$14*100)</f>
        <v>0</v>
      </c>
      <c r="EX22" s="67" t="n">
        <f aca="false">IF(OR($D22=1,MONTH($B22)&lt;&gt;MONTH(StartDate),'У8 Ввод'!$D$159="",'У8 Ввод'!$E$159="",'У8 Ввод'!$D$159&gt;$B22),0,MAX(0,MIN(1,'У8 Ввод'!$E$159-NETWORKDAYS('У8 Ввод'!$D$159,$B22)+1))/Настройки!$E$14*100)</f>
        <v>0</v>
      </c>
      <c r="EY22" s="67" t="n">
        <f aca="false">IF(OR($D22=1,MONTH($B22)&lt;&gt;MONTH(StartDate),'У8 Ввод'!$D$160="",'У8 Ввод'!$E$160="",'У8 Ввод'!$D$160&gt;$B22),0,MAX(0,MIN(1,'У8 Ввод'!$E$160-NETWORKDAYS('У8 Ввод'!$D$160,$B22)+1))/Настройки!$E$14*100)</f>
        <v>0</v>
      </c>
      <c r="EZ22" s="67" t="n">
        <f aca="false">IF(OR($D22=1,MONTH($B22)&lt;&gt;MONTH(StartDate),'У8 Ввод'!$D$161="",'У8 Ввод'!$E$161="",'У8 Ввод'!$D$161&gt;$B22),0,MAX(0,MIN(1,'У8 Ввод'!$E$161-NETWORKDAYS('У8 Ввод'!$D$161,$B22)+1))/Настройки!$E$14*100)</f>
        <v>0</v>
      </c>
      <c r="FA22" s="67" t="n">
        <f aca="false">IF(OR($D22=1,MONTH($B22)&lt;&gt;MONTH(StartDate),'У8 Ввод'!$D$162="",'У8 Ввод'!$E$162="",'У8 Ввод'!$D$162&gt;$B22),0,MAX(0,MIN(1,'У8 Ввод'!$E$162-NETWORKDAYS('У8 Ввод'!$D$162,$B22)+1))/Настройки!$E$14*100)</f>
        <v>0</v>
      </c>
      <c r="FB22" s="67" t="n">
        <f aca="false">IF(OR($D22=1,MONTH($B22)&lt;&gt;MONTH(StartDate),'У8 Ввод'!$D$163="",'У8 Ввод'!$E$163="",'У8 Ввод'!$D$163&gt;$B22),0,MAX(0,MIN(1,'У8 Ввод'!$E$163-NETWORKDAYS('У8 Ввод'!$D$163,$B22)+1))/Настройки!$E$14*100)</f>
        <v>0</v>
      </c>
      <c r="FC22" s="67" t="n">
        <f aca="false">IF(OR($D22=1,MONTH($B22)&lt;&gt;MONTH(StartDate),'У8 Ввод'!$D$164="",'У8 Ввод'!$E$164="",'У8 Ввод'!$D$164&gt;$B22),0,MAX(0,MIN(1,'У8 Ввод'!$E$164-NETWORKDAYS('У8 Ввод'!$D$164,$B22)+1))/Настройки!$E$14*100)</f>
        <v>0</v>
      </c>
      <c r="FD22" s="67" t="n">
        <f aca="false">IF(OR($D22=1,MONTH($B22)&lt;&gt;MONTH(StartDate),'У8 Ввод'!$D$165="",'У8 Ввод'!$E$165="",'У8 Ввод'!$D$165&gt;$B22),0,MAX(0,MIN(1,'У8 Ввод'!$E$165-NETWORKDAYS('У8 Ввод'!$D$165,$B22)+1))/Настройки!$E$14*100)</f>
        <v>0</v>
      </c>
      <c r="FE22" s="67" t="n">
        <f aca="false">IF(OR($D22=1,MONTH($B22)&lt;&gt;MONTH(StartDate),'У8 Ввод'!$D$166="",'У8 Ввод'!$E$166="",'У8 Ввод'!$D$166&gt;$B22),0,MAX(0,MIN(1,'У8 Ввод'!$E$166-NETWORKDAYS('У8 Ввод'!$D$166,$B22)+1))/Настройки!$E$14*100)</f>
        <v>0</v>
      </c>
      <c r="FF22" s="67" t="n">
        <f aca="false">IF(OR($D22=1,MONTH($B22)&lt;&gt;MONTH(StartDate),'У8 Ввод'!$D$167="",'У8 Ввод'!$E$167="",'У8 Ввод'!$D$167&gt;$B22),0,MAX(0,MIN(1,'У8 Ввод'!$E$167-NETWORKDAYS('У8 Ввод'!$D$167,$B22)+1))/Настройки!$E$14*100)</f>
        <v>0</v>
      </c>
      <c r="FG22" s="67" t="n">
        <f aca="false">IF(OR($D22=1,MONTH($B22)&lt;&gt;MONTH(StartDate),'У8 Ввод'!$D$168="",'У8 Ввод'!$E$168="",'У8 Ввод'!$D$168&gt;$B22),0,MAX(0,MIN(1,'У8 Ввод'!$E$168-NETWORKDAYS('У8 Ввод'!$D$168,$B22)+1))/Настройки!$E$14*100)</f>
        <v>0</v>
      </c>
      <c r="FH22" s="67" t="n">
        <f aca="false">IF(OR($D22=1,MONTH($B22)&lt;&gt;MONTH(StartDate),'У8 Ввод'!$D$169="",'У8 Ввод'!$E$169="",'У8 Ввод'!$D$169&gt;$B22),0,MAX(0,MIN(1,'У8 Ввод'!$E$169-NETWORKDAYS('У8 Ввод'!$D$169,$B22)+1))/Настройки!$E$14*100)</f>
        <v>0</v>
      </c>
      <c r="FI22" s="67" t="n">
        <f aca="false">IF(OR($D22=1,MONTH($B22)&lt;&gt;MONTH(StartDate),'У8 Ввод'!$D$170="",'У8 Ввод'!$E$170="",'У8 Ввод'!$D$170&gt;$B22),0,MAX(0,MIN(1,'У8 Ввод'!$E$170-NETWORKDAYS('У8 Ввод'!$D$170,$B22)+1))/Настройки!$E$14*100)</f>
        <v>0</v>
      </c>
      <c r="FJ22" s="67" t="n">
        <f aca="false">IF(OR($D22=1,MONTH($B22)&lt;&gt;MONTH(StartDate),'У8 Ввод'!$D$171="",'У8 Ввод'!$E$171="",'У8 Ввод'!$D$171&gt;$B22),0,MAX(0,MIN(1,'У8 Ввод'!$E$171-NETWORKDAYS('У8 Ввод'!$D$171,$B22)+1))/Настройки!$E$14*100)</f>
        <v>0</v>
      </c>
      <c r="FK22" s="67" t="n">
        <f aca="false">IF(OR($D22=1,MONTH($B22)&lt;&gt;MONTH(StartDate),'У8 Ввод'!$D$172="",'У8 Ввод'!$E$172="",'У8 Ввод'!$D$172&gt;$B22),0,MAX(0,MIN(1,'У8 Ввод'!$E$172-NETWORKDAYS('У8 Ввод'!$D$172,$B22)+1))/Настройки!$E$14*100)</f>
        <v>0</v>
      </c>
      <c r="FL22" s="67" t="n">
        <f aca="false">IF(OR($D22=1,MONTH($B22)&lt;&gt;MONTH(StartDate),'У8 Ввод'!$D$173="",'У8 Ввод'!$E$173="",'У8 Ввод'!$D$173&gt;$B22),0,MAX(0,MIN(1,'У8 Ввод'!$E$173-NETWORKDAYS('У8 Ввод'!$D$173,$B22)+1))/Настройки!$E$14*100)</f>
        <v>0</v>
      </c>
      <c r="FM22" s="67" t="n">
        <f aca="false">IF(OR($D22=1,MONTH($B22)&lt;&gt;MONTH(StartDate),'У8 Ввод'!$D$174="",'У8 Ввод'!$E$174="",'У8 Ввод'!$D$174&gt;$B22),0,MAX(0,MIN(1,'У8 Ввод'!$E$174-NETWORKDAYS('У8 Ввод'!$D$174,$B22)+1))/Настройки!$E$14*100)</f>
        <v>0</v>
      </c>
      <c r="FN22" s="67" t="n">
        <f aca="false">IF(OR($D22=1,MONTH($B22)&lt;&gt;MONTH(StartDate),'У8 Ввод'!$D$175="",'У8 Ввод'!$E$175="",'У8 Ввод'!$D$175&gt;$B22),0,MAX(0,MIN(1,'У8 Ввод'!$E$175-NETWORKDAYS('У8 Ввод'!$D$175,$B22)+1))/Настройки!$E$14*100)</f>
        <v>0</v>
      </c>
      <c r="FO22" s="67" t="n">
        <f aca="false">IF(OR($D22=1,MONTH($B22)&lt;&gt;MONTH(StartDate),'У8 Ввод'!$D$176="",'У8 Ввод'!$E$176="",'У8 Ввод'!$D$176&gt;$B22),0,MAX(0,MIN(1,'У8 Ввод'!$E$176-NETWORKDAYS('У8 Ввод'!$D$176,$B22)+1))/Настройки!$E$14*100)</f>
        <v>0</v>
      </c>
      <c r="FP22" s="67" t="n">
        <f aca="false">IF(OR($D22=1,MONTH($B22)&lt;&gt;MONTH(StartDate),'У8 Ввод'!$D$177="",'У8 Ввод'!$E$177="",'У8 Ввод'!$D$177&gt;$B22),0,MAX(0,MIN(1,'У8 Ввод'!$E$177-NETWORKDAYS('У8 Ввод'!$D$177,$B22)+1))/Настройки!$E$14*100)</f>
        <v>0</v>
      </c>
      <c r="FQ22" s="67" t="n">
        <f aca="false">IF(OR($D22=1,MONTH($B22)&lt;&gt;MONTH(StartDate),'У8 Ввод'!$D$178="",'У8 Ввод'!$E$178="",'У8 Ввод'!$D$178&gt;$B22),0,MAX(0,MIN(1,'У8 Ввод'!$E$178-NETWORKDAYS('У8 Ввод'!$D$178,$B22)+1))/Настройки!$E$14*100)</f>
        <v>0</v>
      </c>
      <c r="FR22" s="67" t="n">
        <f aca="false">IF(OR($D22=1,MONTH($B22)&lt;&gt;MONTH(StartDate),'У8 Ввод'!$D$179="",'У8 Ввод'!$E$179="",'У8 Ввод'!$D$179&gt;$B22),0,MAX(0,MIN(1,'У8 Ввод'!$E$179-NETWORKDAYS('У8 Ввод'!$D$179,$B22)+1))/Настройки!$E$14*100)</f>
        <v>0</v>
      </c>
      <c r="FS22" s="67" t="n">
        <f aca="false">IF(OR($D22=1,MONTH($B22)&lt;&gt;MONTH(StartDate),'У8 Ввод'!$D$180="",'У8 Ввод'!$E$180="",'У8 Ввод'!$D$180&gt;$B22),0,MAX(0,MIN(1,'У8 Ввод'!$E$180-NETWORKDAYS('У8 Ввод'!$D$180,$B22)+1))/Настройки!$E$14*100)</f>
        <v>0</v>
      </c>
      <c r="FT22" s="67" t="n">
        <f aca="false">IF(OR($D22=1,MONTH($B22)&lt;&gt;MONTH(StartDate),'У8 Ввод'!$D$181="",'У8 Ввод'!$E$181="",'У8 Ввод'!$D$181&gt;$B22),0,MAX(0,MIN(1,'У8 Ввод'!$E$181-NETWORKDAYS('У8 Ввод'!$D$181,$B22)+1))/Настройки!$E$14*100)</f>
        <v>0</v>
      </c>
      <c r="FU22" s="67" t="n">
        <f aca="false">IF(OR($D22=1,MONTH($B22)&lt;&gt;MONTH(StartDate),'У8 Ввод'!$D$182="",'У8 Ввод'!$E$182="",'У8 Ввод'!$D$182&gt;$B22),0,MAX(0,MIN(1,'У8 Ввод'!$E$182-NETWORKDAYS('У8 Ввод'!$D$182,$B22)+1))/Настройки!$E$14*100)</f>
        <v>0</v>
      </c>
      <c r="FV22" s="67" t="n">
        <f aca="false">IF(OR($D22=1,MONTH($B22)&lt;&gt;MONTH(StartDate),'У8 Ввод'!$D$183="",'У8 Ввод'!$E$183="",'У8 Ввод'!$D$183&gt;$B22),0,MAX(0,MIN(1,'У8 Ввод'!$E$183-NETWORKDAYS('У8 Ввод'!$D$183,$B22)+1))/Настройки!$E$14*100)</f>
        <v>0</v>
      </c>
      <c r="FW22" s="67" t="n">
        <f aca="false">IF(OR($D22=1,MONTH($B22)&lt;&gt;MONTH(StartDate),'У8 Ввод'!$D$184="",'У8 Ввод'!$E$184="",'У8 Ввод'!$D$184&gt;$B22),0,MAX(0,MIN(1,'У8 Ввод'!$E$184-NETWORKDAYS('У8 Ввод'!$D$184,$B22)+1))/Настройки!$E$14*100)</f>
        <v>0</v>
      </c>
      <c r="FX22" s="67" t="n">
        <f aca="false">IF(OR($D22=1,MONTH($B22)&lt;&gt;MONTH(StartDate),'У8 Ввод'!$D$185="",'У8 Ввод'!$E$185="",'У8 Ввод'!$D$185&gt;$B22),0,MAX(0,MIN(1,'У8 Ввод'!$E$185-NETWORKDAYS('У8 Ввод'!$D$185,$B22)+1))/Настройки!$E$14*100)</f>
        <v>0</v>
      </c>
      <c r="FY22" s="67" t="n">
        <f aca="false">IF(OR($D22=1,MONTH($B22)&lt;&gt;MONTH(StartDate),'У8 Ввод'!$D$186="",'У8 Ввод'!$E$186="",'У8 Ввод'!$D$186&gt;$B22),0,MAX(0,MIN(1,'У8 Ввод'!$E$186-NETWORKDAYS('У8 Ввод'!$D$186,$B22)+1))/Настройки!$E$14*100)</f>
        <v>0</v>
      </c>
      <c r="FZ22" s="67" t="n">
        <f aca="false">IF(OR($D22=1,MONTH($B22)&lt;&gt;MONTH(StartDate),'У8 Ввод'!$D$187="",'У8 Ввод'!$E$187="",'У8 Ввод'!$D$187&gt;$B22),0,MAX(0,MIN(1,'У8 Ввод'!$E$187-NETWORKDAYS('У8 Ввод'!$D$187,$B22)+1))/Настройки!$E$14*100)</f>
        <v>0</v>
      </c>
      <c r="GA22" s="67" t="n">
        <f aca="false">IF(OR($D22=1,MONTH($B22)&lt;&gt;MONTH(StartDate),'У8 Ввод'!$D$188="",'У8 Ввод'!$E$188="",'У8 Ввод'!$D$188&gt;$B22),0,MAX(0,MIN(1,'У8 Ввод'!$E$188-NETWORKDAYS('У8 Ввод'!$D$188,$B22)+1))/Настройки!$E$14*100)</f>
        <v>0</v>
      </c>
      <c r="GB22" s="67" t="n">
        <f aca="false">IF(OR($D22=1,MONTH($B22)&lt;&gt;MONTH(StartDate),'У8 Ввод'!$D$189="",'У8 Ввод'!$E$189="",'У8 Ввод'!$D$189&gt;$B22),0,MAX(0,MIN(1,'У8 Ввод'!$E$189-NETWORKDAYS('У8 Ввод'!$D$189,$B22)+1))/Настройки!$E$14*100)</f>
        <v>0</v>
      </c>
      <c r="GC22" s="67" t="n">
        <f aca="false">IF(OR($D22=1,MONTH($B22)&lt;&gt;MONTH(StartDate),'У8 Ввод'!$D$190="",'У8 Ввод'!$E$190="",'У8 Ввод'!$D$190&gt;$B22),0,MAX(0,MIN(1,'У8 Ввод'!$E$190-NETWORKDAYS('У8 Ввод'!$D$190,$B22)+1))/Настройки!$E$14*100)</f>
        <v>0</v>
      </c>
      <c r="GD22" s="67" t="n">
        <f aca="false">IF(OR($D22=1,MONTH($B22)&lt;&gt;MONTH(StartDate),'У8 Ввод'!$D$191="",'У8 Ввод'!$E$191="",'У8 Ввод'!$D$191&gt;$B22),0,MAX(0,MIN(1,'У8 Ввод'!$E$191-NETWORKDAYS('У8 Ввод'!$D$191,$B22)+1))/Настройки!$E$14*100)</f>
        <v>0</v>
      </c>
      <c r="GE22" s="67" t="n">
        <f aca="false">IF(OR($D22=1,MONTH($B22)&lt;&gt;MONTH(StartDate),'У8 Ввод'!$D$192="",'У8 Ввод'!$E$192="",'У8 Ввод'!$D$192&gt;$B22),0,MAX(0,MIN(1,'У8 Ввод'!$E$192-NETWORKDAYS('У8 Ввод'!$D$192,$B22)+1))/Настройки!$E$14*100)</f>
        <v>0</v>
      </c>
      <c r="GF22" s="67" t="n">
        <f aca="false">IF(OR($D22=1,MONTH($B22)&lt;&gt;MONTH(StartDate),'У8 Ввод'!$D$193="",'У8 Ввод'!$E$193="",'У8 Ввод'!$D$193&gt;$B22),0,MAX(0,MIN(1,'У8 Ввод'!$E$193-NETWORKDAYS('У8 Ввод'!$D$193,$B22)+1))/Настройки!$E$14*100)</f>
        <v>0</v>
      </c>
      <c r="GG22" s="67" t="n">
        <f aca="false">IF(OR($D22=1,MONTH($B22)&lt;&gt;MONTH(StartDate),'У8 Ввод'!$D$194="",'У8 Ввод'!$E$194="",'У8 Ввод'!$D$194&gt;$B22),0,MAX(0,MIN(1,'У8 Ввод'!$E$194-NETWORKDAYS('У8 Ввод'!$D$194,$B22)+1))/Настройки!$E$14*100)</f>
        <v>0</v>
      </c>
      <c r="GH22" s="67" t="n">
        <f aca="false">IF(OR($D22=1,MONTH($B22)&lt;&gt;MONTH(StartDate),'У8 Ввод'!$D$195="",'У8 Ввод'!$E$195="",'У8 Ввод'!$D$195&gt;$B22),0,MAX(0,MIN(1,'У8 Ввод'!$E$195-NETWORKDAYS('У8 Ввод'!$D$195,$B22)+1))/Настройки!$E$14*100)</f>
        <v>0</v>
      </c>
      <c r="GI22" s="67" t="n">
        <f aca="false">IF(OR($D22=1,MONTH($B22)&lt;&gt;MONTH(StartDate),'У8 Ввод'!$D$196="",'У8 Ввод'!$E$196="",'У8 Ввод'!$D$196&gt;$B22),0,MAX(0,MIN(1,'У8 Ввод'!$E$196-NETWORKDAYS('У8 Ввод'!$D$196,$B22)+1))/Настройки!$E$14*100)</f>
        <v>0</v>
      </c>
      <c r="GJ22" s="67" t="n">
        <f aca="false">IF(OR($D22=1,MONTH($B22)&lt;&gt;MONTH(StartDate),'У8 Ввод'!$D$197="",'У8 Ввод'!$E$197="",'У8 Ввод'!$D$197&gt;$B22),0,MAX(0,MIN(1,'У8 Ввод'!$E$197-NETWORKDAYS('У8 Ввод'!$D$197,$B22)+1))/Настройки!$E$14*100)</f>
        <v>0</v>
      </c>
      <c r="GK22" s="67" t="n">
        <f aca="false">IF(OR($D22=1,MONTH($B22)&lt;&gt;MONTH(StartDate),'У8 Ввод'!$D$198="",'У8 Ввод'!$E$198="",'У8 Ввод'!$D$198&gt;$B22),0,MAX(0,MIN(1,'У8 Ввод'!$E$198-NETWORKDAYS('У8 Ввод'!$D$198,$B22)+1))/Настройки!$E$14*100)</f>
        <v>0</v>
      </c>
      <c r="GL22" s="67" t="n">
        <f aca="false">IF(OR($D22=1,MONTH($B22)&lt;&gt;MONTH(StartDate),'У8 Ввод'!$D$199="",'У8 Ввод'!$E$199="",'У8 Ввод'!$D$199&gt;$B22),0,MAX(0,MIN(1,'У8 Ввод'!$E$199-NETWORKDAYS('У8 Ввод'!$D$199,$B22)+1))/Настройки!$E$14*100)</f>
        <v>0</v>
      </c>
      <c r="GM22" s="67" t="n">
        <f aca="false">IF(OR($D22=1,MONTH($B22)&lt;&gt;MONTH(StartDate),'У8 Ввод'!$D$200="",'У8 Ввод'!$E$200="",'У8 Ввод'!$D$200&gt;$B22),0,MAX(0,MIN(1,'У8 Ввод'!$E$200-NETWORKDAYS('У8 Ввод'!$D$200,$B22)+1))/Настройки!$E$14*100)</f>
        <v>0</v>
      </c>
      <c r="GN22" s="67" t="n">
        <f aca="false">IF(OR($D22=1,MONTH($B22)&lt;&gt;MONTH(StartDate),'У8 Ввод'!$D$201="",'У8 Ввод'!$E$201="",'У8 Ввод'!$D$201&gt;$B22),0,MAX(0,MIN(1,'У8 Ввод'!$E$201-NETWORKDAYS('У8 Ввод'!$D$201,$B22)+1))/Настройки!$E$14*100)</f>
        <v>0</v>
      </c>
      <c r="GO22" s="67" t="n">
        <f aca="false">IF(OR($D22=1,MONTH($B22)&lt;&gt;MONTH(StartDate),'У8 Ввод'!$D$202="",'У8 Ввод'!$E$202="",'У8 Ввод'!$D$202&gt;$B22),0,MAX(0,MIN(1,'У8 Ввод'!$E$202-NETWORKDAYS('У8 Ввод'!$D$202,$B22)+1))/Настройки!$E$14*100)</f>
        <v>0</v>
      </c>
      <c r="GP22" s="67" t="n">
        <f aca="false">IF(OR($D22=1,MONTH($B22)&lt;&gt;MONTH(StartDate),'У8 Ввод'!$D$203="",'У8 Ввод'!$E$203="",'У8 Ввод'!$D$203&gt;$B22),0,MAX(0,MIN(1,'У8 Ввод'!$E$203-NETWORKDAYS('У8 Ввод'!$D$203,$B22)+1))/Настройки!$E$14*100)</f>
        <v>0</v>
      </c>
      <c r="GQ22" s="67" t="n">
        <f aca="false">IF(OR($D22=1,MONTH($B22)&lt;&gt;MONTH(StartDate),'У8 Ввод'!$D$204="",'У8 Ввод'!$E$204="",'У8 Ввод'!$D$204&gt;$B22),0,MAX(0,MIN(1,'У8 Ввод'!$E$204-NETWORKDAYS('У8 Ввод'!$D$204,$B22)+1))/Настройки!$E$14*100)</f>
        <v>0</v>
      </c>
      <c r="GR22" s="67" t="n">
        <f aca="false">IF(OR($D22=1,MONTH($B22)&lt;&gt;MONTH(StartDate),'У8 Ввод'!$D$205="",'У8 Ввод'!$E$205="",'У8 Ввод'!$D$205&gt;$B22),0,MAX(0,MIN(1,'У8 Ввод'!$E$205-NETWORKDAYS('У8 Ввод'!$D$205,$B22)+1))/Настройки!$E$14*100)</f>
        <v>0</v>
      </c>
      <c r="GS22" s="67" t="n">
        <f aca="false">IF(OR($D22=1,MONTH($B22)&lt;&gt;MONTH(StartDate),'У8 Ввод'!$D$206="",'У8 Ввод'!$E$206="",'У8 Ввод'!$D$206&gt;$B22),0,MAX(0,MIN(1,'У8 Ввод'!$E$206-NETWORKDAYS('У8 Ввод'!$D$206,$B22)+1))/Настройки!$E$14*100)</f>
        <v>0</v>
      </c>
      <c r="GT22" s="67" t="n">
        <f aca="false">IF(OR($D22=1,MONTH($B22)&lt;&gt;MONTH(StartDate),'У8 Ввод'!$D$207="",'У8 Ввод'!$E$207="",'У8 Ввод'!$D$207&gt;$B22),0,MAX(0,MIN(1,'У8 Ввод'!$E$207-NETWORKDAYS('У8 Ввод'!$D$207,$B22)+1))/Настройки!$E$14*100)</f>
        <v>0</v>
      </c>
      <c r="GU22" s="67" t="n">
        <f aca="false">IF(OR($D22=1,MONTH($B22)&lt;&gt;MONTH(StartDate),'У8 Ввод'!$D$208="",'У8 Ввод'!$E$208="",'У8 Ввод'!$D$208&gt;$B22),0,MAX(0,MIN(1,'У8 Ввод'!$E$208-NETWORKDAYS('У8 Ввод'!$D$208,$B22)+1))/Настройки!$E$14*100)</f>
        <v>0</v>
      </c>
      <c r="GV22" s="67" t="n">
        <f aca="false">IF(OR($D22=1,MONTH($B22)&lt;&gt;MONTH(StartDate),'У8 Ввод'!$D$209="",'У8 Ввод'!$E$209="",'У8 Ввод'!$D$209&gt;$B22),0,MAX(0,MIN(1,'У8 Ввод'!$E$209-NETWORKDAYS('У8 Ввод'!$D$209,$B22)+1))/Настройки!$E$14*100)</f>
        <v>0</v>
      </c>
      <c r="GW22" s="67" t="n">
        <f aca="false">IF(OR($D22=1,MONTH($B22)&lt;&gt;MONTH(StartDate),'У8 Ввод'!$D$210="",'У8 Ввод'!$E$210="",'У8 Ввод'!$D$210&gt;$B22),0,MAX(0,MIN(1,'У8 Ввод'!$E$210-NETWORKDAYS('У8 Ввод'!$D$210,$B22)+1))/Настройки!$E$14*100)</f>
        <v>0</v>
      </c>
      <c r="GX22" s="67" t="n">
        <f aca="false">IF(OR($D22=1,MONTH($B22)&lt;&gt;MONTH(StartDate),'У8 Ввод'!$D$211="",'У8 Ввод'!$E$211="",'У8 Ввод'!$D$211&gt;$B22),0,MAX(0,MIN(1,'У8 Ввод'!$E$211-NETWORKDAYS('У8 Ввод'!$D$211,$B22)+1))/Настройки!$E$14*100)</f>
        <v>0</v>
      </c>
      <c r="GY22" s="67" t="n">
        <f aca="false">IF(OR($D22=1,MONTH($B22)&lt;&gt;MONTH(StartDate),'У8 Ввод'!$D$212="",'У8 Ввод'!$E$212="",'У8 Ввод'!$D$212&gt;$B22),0,MAX(0,MIN(1,'У8 Ввод'!$E$212-NETWORKDAYS('У8 Ввод'!$D$212,$B22)+1))/Настройки!$E$14*100)</f>
        <v>0</v>
      </c>
      <c r="GZ22" s="67" t="n">
        <f aca="false">IF(OR($D22=1,MONTH($B22)&lt;&gt;MONTH(StartDate),'У8 Ввод'!$D$213="",'У8 Ввод'!$E$213="",'У8 Ввод'!$D$213&gt;$B22),0,MAX(0,MIN(1,'У8 Ввод'!$E$213-NETWORKDAYS('У8 Ввод'!$D$213,$B22)+1))/Настройки!$E$14*100)</f>
        <v>0</v>
      </c>
      <c r="HA22" s="67" t="n">
        <f aca="false">IF(OR($D22=1,MONTH($B22)&lt;&gt;MONTH(StartDate),'У8 Ввод'!$D$214="",'У8 Ввод'!$E$214="",'У8 Ввод'!$D$214&gt;$B22),0,MAX(0,MIN(1,'У8 Ввод'!$E$214-NETWORKDAYS('У8 Ввод'!$D$214,$B22)+1))/Настройки!$E$14*100)</f>
        <v>0</v>
      </c>
      <c r="HB22" s="67" t="n">
        <f aca="false">IF(OR($D22=1,MONTH($B22)&lt;&gt;MONTH(StartDate),'У8 Ввод'!$D$215="",'У8 Ввод'!$E$215="",'У8 Ввод'!$D$215&gt;$B22),0,MAX(0,MIN(1,'У8 Ввод'!$E$215-NETWORKDAYS('У8 Ввод'!$D$215,$B22)+1))/Настройки!$E$14*100)</f>
        <v>0</v>
      </c>
      <c r="HC22" s="67" t="n">
        <f aca="false">IF(OR($D22=1,MONTH($B22)&lt;&gt;MONTH(StartDate),'У8 Ввод'!$D$216="",'У8 Ввод'!$E$216="",'У8 Ввод'!$D$216&gt;$B22),0,MAX(0,MIN(1,'У8 Ввод'!$E$216-NETWORKDAYS('У8 Ввод'!$D$216,$B22)+1))/Настройки!$E$14*100)</f>
        <v>0</v>
      </c>
      <c r="HD22" s="67" t="n">
        <f aca="false">IF(OR($D22=1,MONTH($B22)&lt;&gt;MONTH(StartDate),'У8 Ввод'!$D$217="",'У8 Ввод'!$E$217="",'У8 Ввод'!$D$217&gt;$B22),0,MAX(0,MIN(1,'У8 Ввод'!$E$217-NETWORKDAYS('У8 Ввод'!$D$217,$B22)+1))/Настройки!$E$14*100)</f>
        <v>0</v>
      </c>
      <c r="HE22" s="67" t="n">
        <f aca="false">IF(OR($D22=1,MONTH($B22)&lt;&gt;MONTH(StartDate),'У8 Ввод'!$D$218="",'У8 Ввод'!$E$218="",'У8 Ввод'!$D$218&gt;$B22),0,MAX(0,MIN(1,'У8 Ввод'!$E$218-NETWORKDAYS('У8 Ввод'!$D$218,$B22)+1))/Настройки!$E$14*100)</f>
        <v>0</v>
      </c>
      <c r="HF22" s="67" t="n">
        <f aca="false">IF(OR($D22=1,MONTH($B22)&lt;&gt;MONTH(StartDate),'У8 Ввод'!$D$219="",'У8 Ввод'!$E$219="",'У8 Ввод'!$D$219&gt;$B22),0,MAX(0,MIN(1,'У8 Ввод'!$E$219-NETWORKDAYS('У8 Ввод'!$D$219,$B22)+1))/Настройки!$E$14*100)</f>
        <v>0</v>
      </c>
      <c r="HG22" s="67" t="n">
        <f aca="false">IF(OR($D22=1,MONTH($B22)&lt;&gt;MONTH(StartDate),'У8 Ввод'!$D$220="",'У8 Ввод'!$E$220="",'У8 Ввод'!$D$220&gt;$B22),0,MAX(0,MIN(1,'У8 Ввод'!$E$220-NETWORKDAYS('У8 Ввод'!$D$220,$B22)+1))/Настройки!$E$14*100)</f>
        <v>0</v>
      </c>
      <c r="HH22" s="67" t="n">
        <f aca="false">IF(OR($D22=1,MONTH($B22)&lt;&gt;MONTH(StartDate),'У8 Ввод'!$D$221="",'У8 Ввод'!$E$221="",'У8 Ввод'!$D$221&gt;$B22),0,MAX(0,MIN(1,'У8 Ввод'!$E$221-NETWORKDAYS('У8 Ввод'!$D$221,$B22)+1))/Настройки!$E$14*100)</f>
        <v>0</v>
      </c>
      <c r="HI22" s="67" t="n">
        <f aca="false">IF(OR($D22=1,MONTH($B22)&lt;&gt;MONTH(StartDate),'У8 Ввод'!$D$222="",'У8 Ввод'!$E$222="",'У8 Ввод'!$D$222&gt;$B22),0,MAX(0,MIN(1,'У8 Ввод'!$E$222-NETWORKDAYS('У8 Ввод'!$D$222,$B22)+1))/Настройки!$E$14*100)</f>
        <v>0</v>
      </c>
      <c r="HJ22" s="67" t="n">
        <f aca="false">IF(OR($D22=1,MONTH($B22)&lt;&gt;MONTH(StartDate),'У8 Ввод'!$D$223="",'У8 Ввод'!$E$223="",'У8 Ввод'!$D$223&gt;$B22),0,MAX(0,MIN(1,'У8 Ввод'!$E$223-NETWORKDAYS('У8 Ввод'!$D$223,$B22)+1))/Настройки!$E$14*100)</f>
        <v>0</v>
      </c>
      <c r="HK22" s="67" t="n">
        <f aca="false">IF(OR($D22=1,MONTH($B22)&lt;&gt;MONTH(StartDate),'У8 Ввод'!$D$224="",'У8 Ввод'!$E$224="",'У8 Ввод'!$D$224&gt;$B22),0,MAX(0,MIN(1,'У8 Ввод'!$E$224-NETWORKDAYS('У8 Ввод'!$D$224,$B22)+1))/Настройки!$E$14*100)</f>
        <v>0</v>
      </c>
      <c r="HL22" s="67" t="n">
        <f aca="false">IF(OR($D22=1,MONTH($B22)&lt;&gt;MONTH(StartDate),'У8 Ввод'!$D$225="",'У8 Ввод'!$E$225="",'У8 Ввод'!$D$225&gt;$B22),0,MAX(0,MIN(1,'У8 Ввод'!$E$225-NETWORKDAYS('У8 Ввод'!$D$225,$B22)+1))/Настройки!$E$14*100)</f>
        <v>0</v>
      </c>
      <c r="HM22" s="67" t="n">
        <f aca="false">IF(OR($D22=1,MONTH($B22)&lt;&gt;MONTH(StartDate),'У8 Ввод'!$D$226="",'У8 Ввод'!$E$226="",'У8 Ввод'!$D$226&gt;$B22),0,MAX(0,MIN(1,'У8 Ввод'!$E$226-NETWORKDAYS('У8 Ввод'!$D$226,$B22)+1))/Настройки!$E$14*100)</f>
        <v>0</v>
      </c>
      <c r="HN22" s="67" t="n">
        <f aca="false">IF(OR($D22=1,MONTH($B22)&lt;&gt;MONTH(StartDate),'У8 Ввод'!$D$227="",'У8 Ввод'!$E$227="",'У8 Ввод'!$D$227&gt;$B22),0,MAX(0,MIN(1,'У8 Ввод'!$E$227-NETWORKDAYS('У8 Ввод'!$D$227,$B22)+1))/Настройки!$E$14*100)</f>
        <v>0</v>
      </c>
      <c r="HO22" s="67" t="n">
        <f aca="false">IF(OR($D22=1,MONTH($B22)&lt;&gt;MONTH(StartDate),'У8 Ввод'!$D$228="",'У8 Ввод'!$E$228="",'У8 Ввод'!$D$228&gt;$B22),0,MAX(0,MIN(1,'У8 Ввод'!$E$228-NETWORKDAYS('У8 Ввод'!$D$228,$B22)+1))/Настройки!$E$14*100)</f>
        <v>0</v>
      </c>
      <c r="HP22" s="67" t="n">
        <f aca="false">IF(OR($D22=1,MONTH($B22)&lt;&gt;MONTH(StartDate),'У8 Ввод'!$D$229="",'У8 Ввод'!$E$229="",'У8 Ввод'!$D$229&gt;$B22),0,MAX(0,MIN(1,'У8 Ввод'!$E$229-NETWORKDAYS('У8 Ввод'!$D$229,$B22)+1))/Настройки!$E$14*100)</f>
        <v>0</v>
      </c>
      <c r="HQ22" s="67" t="n">
        <f aca="false">IF(OR($D22=1,MONTH($B22)&lt;&gt;MONTH(StartDate),'У8 Ввод'!$D$230="",'У8 Ввод'!$E$230="",'У8 Ввод'!$D$230&gt;$B22),0,MAX(0,MIN(1,'У8 Ввод'!$E$230-NETWORKDAYS('У8 Ввод'!$D$230,$B22)+1))/Настройки!$E$14*100)</f>
        <v>0</v>
      </c>
      <c r="HR22" s="67" t="n">
        <f aca="false">IF(OR($D22=1,MONTH($B22)&lt;&gt;MONTH(StartDate),'У8 Ввод'!$D$231="",'У8 Ввод'!$E$231="",'У8 Ввод'!$D$231&gt;$B22),0,MAX(0,MIN(1,'У8 Ввод'!$E$231-NETWORKDAYS('У8 Ввод'!$D$231,$B22)+1))/Настройки!$E$14*100)</f>
        <v>0</v>
      </c>
      <c r="HS22" s="67" t="n">
        <f aca="false">IF(OR($D22=1,MONTH($B22)&lt;&gt;MONTH(StartDate),'У8 Ввод'!$D$232="",'У8 Ввод'!$E$232="",'У8 Ввод'!$D$232&gt;$B22),0,MAX(0,MIN(1,'У8 Ввод'!$E$232-NETWORKDAYS('У8 Ввод'!$D$232,$B22)+1))/Настройки!$E$14*100)</f>
        <v>0</v>
      </c>
      <c r="HT22" s="67" t="n">
        <f aca="false">IF(OR($D22=1,MONTH($B22)&lt;&gt;MONTH(StartDate),'У8 Ввод'!$D$233="",'У8 Ввод'!$E$233="",'У8 Ввод'!$D$233&gt;$B22),0,MAX(0,MIN(1,'У8 Ввод'!$E$233-NETWORKDAYS('У8 Ввод'!$D$233,$B22)+1))/Настройки!$E$14*100)</f>
        <v>0</v>
      </c>
      <c r="HU22" s="67" t="n">
        <f aca="false">IF(OR($D22=1,MONTH($B22)&lt;&gt;MONTH(StartDate),'У8 Ввод'!$D$234="",'У8 Ввод'!$E$234="",'У8 Ввод'!$D$234&gt;$B22),0,MAX(0,MIN(1,'У8 Ввод'!$E$234-NETWORKDAYS('У8 Ввод'!$D$234,$B22)+1))/Настройки!$E$14*100)</f>
        <v>0</v>
      </c>
      <c r="HV22" s="67" t="n">
        <f aca="false">IF(OR($D22=1,MONTH($B22)&lt;&gt;MONTH(StartDate),'У8 Ввод'!$D$235="",'У8 Ввод'!$E$235="",'У8 Ввод'!$D$235&gt;$B22),0,MAX(0,MIN(1,'У8 Ввод'!$E$235-NETWORKDAYS('У8 Ввод'!$D$235,$B22)+1))/Настройки!$E$14*100)</f>
        <v>0</v>
      </c>
      <c r="HW22" s="67" t="n">
        <f aca="false">IF(OR($D22=1,MONTH($B22)&lt;&gt;MONTH(StartDate),'У8 Ввод'!$D$236="",'У8 Ввод'!$E$236="",'У8 Ввод'!$D$236&gt;$B22),0,MAX(0,MIN(1,'У8 Ввод'!$E$236-NETWORKDAYS('У8 Ввод'!$D$236,$B22)+1))/Настройки!$E$14*100)</f>
        <v>0</v>
      </c>
      <c r="HX22" s="67" t="n">
        <f aca="false">IF(OR($D22=1,MONTH($B22)&lt;&gt;MONTH(StartDate),'У8 Ввод'!$D$237="",'У8 Ввод'!$E$237="",'У8 Ввод'!$D$237&gt;$B22),0,MAX(0,MIN(1,'У8 Ввод'!$E$237-NETWORKDAYS('У8 Ввод'!$D$237,$B22)+1))/Настройки!$E$14*100)</f>
        <v>0</v>
      </c>
      <c r="HY22" s="67" t="n">
        <f aca="false">IF(OR($D22=1,MONTH($B22)&lt;&gt;MONTH(StartDate),'У8 Ввод'!$D$238="",'У8 Ввод'!$E$238="",'У8 Ввод'!$D$238&gt;$B22),0,MAX(0,MIN(1,'У8 Ввод'!$E$238-NETWORKDAYS('У8 Ввод'!$D$238,$B22)+1))/Настройки!$E$14*100)</f>
        <v>0</v>
      </c>
      <c r="HZ22" s="67" t="n">
        <f aca="false">IF(OR($D22=1,MONTH($B22)&lt;&gt;MONTH(StartDate),'У8 Ввод'!$D$239="",'У8 Ввод'!$E$239="",'У8 Ввод'!$D$239&gt;$B22),0,MAX(0,MIN(1,'У8 Ввод'!$E$239-NETWORKDAYS('У8 Ввод'!$D$239,$B22)+1))/Настройки!$E$14*100)</f>
        <v>0</v>
      </c>
      <c r="IA22" s="67" t="n">
        <f aca="false">IF(OR($D22=1,MONTH($B22)&lt;&gt;MONTH(StartDate),'У8 Ввод'!$D$240="",'У8 Ввод'!$E$240="",'У8 Ввод'!$D$240&gt;$B22),0,MAX(0,MIN(1,'У8 Ввод'!$E$240-NETWORKDAYS('У8 Ввод'!$D$240,$B22)+1))/Настройки!$E$14*100)</f>
        <v>0</v>
      </c>
      <c r="IB22" s="67" t="n">
        <f aca="false">IF(OR($D22=1,MONTH($B22)&lt;&gt;MONTH(StartDate),'У8 Ввод'!$D$241="",'У8 Ввод'!$E$241="",'У8 Ввод'!$D$241&gt;$B22),0,MAX(0,MIN(1,'У8 Ввод'!$E$241-NETWORKDAYS('У8 Ввод'!$D$241,$B22)+1))/Настройки!$E$14*100)</f>
        <v>0</v>
      </c>
      <c r="IC22" s="67" t="n">
        <f aca="false">IF(OR($D22=1,MONTH($B22)&lt;&gt;MONTH(StartDate),'У8 Ввод'!$D$242="",'У8 Ввод'!$E$242="",'У8 Ввод'!$D$242&gt;$B22),0,MAX(0,MIN(1,'У8 Ввод'!$E$242-NETWORKDAYS('У8 Ввод'!$D$242,$B22)+1))/Настройки!$E$14*100)</f>
        <v>0</v>
      </c>
      <c r="ID22" s="67" t="n">
        <f aca="false">IF(OR($D22=1,MONTH($B22)&lt;&gt;MONTH(StartDate),'У8 Ввод'!$D$243="",'У8 Ввод'!$E$243="",'У8 Ввод'!$D$243&gt;$B22),0,MAX(0,MIN(1,'У8 Ввод'!$E$243-NETWORKDAYS('У8 Ввод'!$D$243,$B22)+1))/Настройки!$E$14*100)</f>
        <v>0</v>
      </c>
      <c r="IE22" s="67" t="n">
        <f aca="false">IF(OR($D22=1,MONTH($B22)&lt;&gt;MONTH(StartDate),'У8 Ввод'!$D$244="",'У8 Ввод'!$E$244="",'У8 Ввод'!$D$244&gt;$B22),0,MAX(0,MIN(1,'У8 Ввод'!$E$244-NETWORKDAYS('У8 Ввод'!$D$244,$B22)+1))/Настройки!$E$14*100)</f>
        <v>0</v>
      </c>
      <c r="IF22" s="67" t="n">
        <f aca="false">IF(OR($D22=1,MONTH($B22)&lt;&gt;MONTH(StartDate),'У8 Ввод'!$D$245="",'У8 Ввод'!$E$245="",'У8 Ввод'!$D$245&gt;$B22),0,MAX(0,MIN(1,'У8 Ввод'!$E$245-NETWORKDAYS('У8 Ввод'!$D$245,$B22)+1))/Настройки!$E$14*100)</f>
        <v>0</v>
      </c>
      <c r="IG22" s="67" t="n">
        <f aca="false">IF(OR($D22=1,MONTH($B22)&lt;&gt;MONTH(StartDate),'У8 Ввод'!$D$246="",'У8 Ввод'!$E$246="",'У8 Ввод'!$D$246&gt;$B22),0,MAX(0,MIN(1,'У8 Ввод'!$E$246-NETWORKDAYS('У8 Ввод'!$D$246,$B22)+1))/Настройки!$E$14*100)</f>
        <v>0</v>
      </c>
      <c r="IH22" s="67" t="n">
        <f aca="false">IF(OR($D22=1,MONTH($B22)&lt;&gt;MONTH(StartDate),'У8 Ввод'!$D$247="",'У8 Ввод'!$E$247="",'У8 Ввод'!$D$247&gt;$B22),0,MAX(0,MIN(1,'У8 Ввод'!$E$247-NETWORKDAYS('У8 Ввод'!$D$247,$B22)+1))/Настройки!$E$14*100)</f>
        <v>0</v>
      </c>
      <c r="II22" s="67" t="n">
        <f aca="false">IF(OR($D22=1,MONTH($B22)&lt;&gt;MONTH(StartDate),'У8 Ввод'!$D$248="",'У8 Ввод'!$E$248="",'У8 Ввод'!$D$248&gt;$B22),0,MAX(0,MIN(1,'У8 Ввод'!$E$248-NETWORKDAYS('У8 Ввод'!$D$248,$B22)+1))/Настройки!$E$14*100)</f>
        <v>0</v>
      </c>
      <c r="IJ22" s="67" t="n">
        <f aca="false">IF(OR($D22=1,MONTH($B22)&lt;&gt;MONTH(StartDate),'У8 Ввод'!$D$249="",'У8 Ввод'!$E$249="",'У8 Ввод'!$D$249&gt;$B22),0,MAX(0,MIN(1,'У8 Ввод'!$E$249-NETWORKDAYS('У8 Ввод'!$D$249,$B22)+1))/Настройки!$E$14*100)</f>
        <v>0</v>
      </c>
      <c r="IK22" s="67" t="n">
        <f aca="false">IF(OR($D22=1,MONTH($B22)&lt;&gt;MONTH(StartDate),'У8 Ввод'!$D$250="",'У8 Ввод'!$E$250="",'У8 Ввод'!$D$250&gt;$B22),0,MAX(0,MIN(1,'У8 Ввод'!$E$250-NETWORKDAYS('У8 Ввод'!$D$250,$B22)+1))/Настройки!$E$14*100)</f>
        <v>0</v>
      </c>
      <c r="IL22" s="67" t="n">
        <f aca="false">IF(OR($D22=1,MONTH($B22)&lt;&gt;MONTH(StartDate),'У8 Ввод'!$D$251="",'У8 Ввод'!$E$251="",'У8 Ввод'!$D$251&gt;$B22),0,MAX(0,MIN(1,'У8 Ввод'!$E$251-NETWORKDAYS('У8 Ввод'!$D$251,$B22)+1))/Настройки!$E$14*100)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25</v>
      </c>
      <c r="F23" s="49" t="n">
        <f aca="false">IF(OR(MONTH(B23)&lt;&gt;MONTH(StartDate),D23=1),"",100)</f>
        <v>100</v>
      </c>
      <c r="G23" s="67" t="n">
        <f aca="false">IF(OR($D23=1,MONTH($B23)&lt;&gt;MONTH(StartDate),'У8 Ввод'!$D$12="",'У8 Ввод'!$E$12="",'У8 Ввод'!$D$12&gt;$B23),0,MAX(0,MIN(1,'У8 Ввод'!$E$12-NETWORKDAYS('У8 Ввод'!$D$12,$B23)+1))/Настройки!$E$14*100)</f>
        <v>0</v>
      </c>
      <c r="H23" s="67" t="n">
        <f aca="false">IF(OR($D23=1,MONTH($B23)&lt;&gt;MONTH(StartDate),'У8 Ввод'!$D$13="",'У8 Ввод'!$E$13="",'У8 Ввод'!$D$13&gt;$B23),0,MAX(0,MIN(1,'У8 Ввод'!$E$13-NETWORKDAYS('У8 Ввод'!$D$13,$B23)+1))/Настройки!$E$14*100)</f>
        <v>0</v>
      </c>
      <c r="I23" s="67" t="n">
        <f aca="false">IF(OR($D23=1,MONTH($B23)&lt;&gt;MONTH(StartDate),'У8 Ввод'!$D$14="",'У8 Ввод'!$E$14="",'У8 Ввод'!$D$14&gt;$B23),0,MAX(0,MIN(1,'У8 Ввод'!$E$14-NETWORKDAYS('У8 Ввод'!$D$14,$B23)+1))/Настройки!$E$14*100)</f>
        <v>0</v>
      </c>
      <c r="J23" s="67" t="n">
        <f aca="false">IF(OR($D23=1,MONTH($B23)&lt;&gt;MONTH(StartDate),'У8 Ввод'!$D$15="",'У8 Ввод'!$E$15="",'У8 Ввод'!$D$15&gt;$B23),0,MAX(0,MIN(1,'У8 Ввод'!$E$15-NETWORKDAYS('У8 Ввод'!$D$15,$B23)+1))/Настройки!$E$14*100)</f>
        <v>0</v>
      </c>
      <c r="K23" s="67" t="n">
        <f aca="false">IF(OR($D23=1,MONTH($B23)&lt;&gt;MONTH(StartDate),'У8 Ввод'!$D$16="",'У8 Ввод'!$E$16="",'У8 Ввод'!$D$16&gt;$B23),0,MAX(0,MIN(1,'У8 Ввод'!$E$16-NETWORKDAYS('У8 Ввод'!$D$16,$B23)+1))/Настройки!$E$14*100)</f>
        <v>0</v>
      </c>
      <c r="L23" s="67" t="n">
        <f aca="false">IF(OR($D23=1,MONTH($B23)&lt;&gt;MONTH(StartDate),'У8 Ввод'!$D$17="",'У8 Ввод'!$E$17="",'У8 Ввод'!$D$17&gt;$B23),0,MAX(0,MIN(1,'У8 Ввод'!$E$17-NETWORKDAYS('У8 Ввод'!$D$17,$B23)+1))/Настройки!$E$14*100)</f>
        <v>0</v>
      </c>
      <c r="M23" s="67" t="n">
        <f aca="false">IF(OR($D23=1,MONTH($B23)&lt;&gt;MONTH(StartDate),'У8 Ввод'!$D$18="",'У8 Ввод'!$E$18="",'У8 Ввод'!$D$18&gt;$B23),0,MAX(0,MIN(1,'У8 Ввод'!$E$18-NETWORKDAYS('У8 Ввод'!$D$18,$B23)+1))/Настройки!$E$14*100)</f>
        <v>0</v>
      </c>
      <c r="N23" s="67" t="n">
        <f aca="false">IF(OR($D23=1,MONTH($B23)&lt;&gt;MONTH(StartDate),'У8 Ввод'!$D$19="",'У8 Ввод'!$E$19="",'У8 Ввод'!$D$19&gt;$B23),0,MAX(0,MIN(1,'У8 Ввод'!$E$19-NETWORKDAYS('У8 Ввод'!$D$19,$B23)+1))/Настройки!$E$14*100)</f>
        <v>0</v>
      </c>
      <c r="O23" s="67" t="n">
        <f aca="false">IF(OR($D23=1,MONTH($B23)&lt;&gt;MONTH(StartDate),'У8 Ввод'!$D$20="",'У8 Ввод'!$E$20="",'У8 Ввод'!$D$20&gt;$B23),0,MAX(0,MIN(1,'У8 Ввод'!$E$20-NETWORKDAYS('У8 Ввод'!$D$20,$B23)+1))/Настройки!$E$14*100)</f>
        <v>25</v>
      </c>
      <c r="P23" s="67" t="n">
        <f aca="false">IF(OR($D23=1,MONTH($B23)&lt;&gt;MONTH(StartDate),'У8 Ввод'!$D$21="",'У8 Ввод'!$E$21="",'У8 Ввод'!$D$21&gt;$B23),0,MAX(0,MIN(1,'У8 Ввод'!$E$21-NETWORKDAYS('У8 Ввод'!$D$21,$B23)+1))/Настройки!$E$14*100)</f>
        <v>0</v>
      </c>
      <c r="Q23" s="67" t="n">
        <f aca="false">IF(OR($D23=1,MONTH($B23)&lt;&gt;MONTH(StartDate),'У8 Ввод'!$D$22="",'У8 Ввод'!$E$22="",'У8 Ввод'!$D$22&gt;$B23),0,MAX(0,MIN(1,'У8 Ввод'!$E$22-NETWORKDAYS('У8 Ввод'!$D$22,$B23)+1))/Настройки!$E$14*100)</f>
        <v>0</v>
      </c>
      <c r="R23" s="67" t="n">
        <f aca="false">IF(OR($D23=1,MONTH($B23)&lt;&gt;MONTH(StartDate),'У8 Ввод'!$D$23="",'У8 Ввод'!$E$23="",'У8 Ввод'!$D$23&gt;$B23),0,MAX(0,MIN(1,'У8 Ввод'!$E$23-NETWORKDAYS('У8 Ввод'!$D$23,$B23)+1))/Настройки!$E$14*100)</f>
        <v>0</v>
      </c>
      <c r="S23" s="67" t="n">
        <f aca="false">IF(OR($D23=1,MONTH($B23)&lt;&gt;MONTH(StartDate),'У8 Ввод'!$D$24="",'У8 Ввод'!$E$24="",'У8 Ввод'!$D$24&gt;$B23),0,MAX(0,MIN(1,'У8 Ввод'!$E$24-NETWORKDAYS('У8 Ввод'!$D$24,$B23)+1))/Настройки!$E$14*100)</f>
        <v>0</v>
      </c>
      <c r="T23" s="67" t="n">
        <f aca="false">IF(OR($D23=1,MONTH($B23)&lt;&gt;MONTH(StartDate),'У8 Ввод'!$D$25="",'У8 Ввод'!$E$25="",'У8 Ввод'!$D$25&gt;$B23),0,MAX(0,MIN(1,'У8 Ввод'!$E$25-NETWORKDAYS('У8 Ввод'!$D$25,$B23)+1))/Настройки!$E$14*100)</f>
        <v>0</v>
      </c>
      <c r="U23" s="67" t="n">
        <f aca="false">IF(OR($D23=1,MONTH($B23)&lt;&gt;MONTH(StartDate),'У8 Ввод'!$D$26="",'У8 Ввод'!$E$26="",'У8 Ввод'!$D$26&gt;$B23),0,MAX(0,MIN(1,'У8 Ввод'!$E$26-NETWORKDAYS('У8 Ввод'!$D$26,$B23)+1))/Настройки!$E$14*100)</f>
        <v>0</v>
      </c>
      <c r="V23" s="67" t="n">
        <f aca="false">IF(OR($D23=1,MONTH($B23)&lt;&gt;MONTH(StartDate),'У8 Ввод'!$D$27="",'У8 Ввод'!$E$27="",'У8 Ввод'!$D$27&gt;$B23),0,MAX(0,MIN(1,'У8 Ввод'!$E$27-NETWORKDAYS('У8 Ввод'!$D$27,$B23)+1))/Настройки!$E$14*100)</f>
        <v>0</v>
      </c>
      <c r="W23" s="67" t="n">
        <f aca="false">IF(OR($D23=1,MONTH($B23)&lt;&gt;MONTH(StartDate),'У8 Ввод'!$D$28="",'У8 Ввод'!$E$28="",'У8 Ввод'!$D$28&gt;$B23),0,MAX(0,MIN(1,'У8 Ввод'!$E$28-NETWORKDAYS('У8 Ввод'!$D$28,$B23)+1))/Настройки!$E$14*100)</f>
        <v>0</v>
      </c>
      <c r="X23" s="67" t="n">
        <f aca="false">IF(OR($D23=1,MONTH($B23)&lt;&gt;MONTH(StartDate),'У8 Ввод'!$D$29="",'У8 Ввод'!$E$29="",'У8 Ввод'!$D$29&gt;$B23),0,MAX(0,MIN(1,'У8 Ввод'!$E$29-NETWORKDAYS('У8 Ввод'!$D$29,$B23)+1))/Настройки!$E$14*100)</f>
        <v>0</v>
      </c>
      <c r="Y23" s="67" t="n">
        <f aca="false">IF(OR($D23=1,MONTH($B23)&lt;&gt;MONTH(StartDate),'У8 Ввод'!$D$30="",'У8 Ввод'!$E$30="",'У8 Ввод'!$D$30&gt;$B23),0,MAX(0,MIN(1,'У8 Ввод'!$E$30-NETWORKDAYS('У8 Ввод'!$D$30,$B23)+1))/Настройки!$E$14*100)</f>
        <v>0</v>
      </c>
      <c r="Z23" s="67" t="n">
        <f aca="false">IF(OR($D23=1,MONTH($B23)&lt;&gt;MONTH(StartDate),'У8 Ввод'!$D$31="",'У8 Ввод'!$E$31="",'У8 Ввод'!$D$31&gt;$B23),0,MAX(0,MIN(1,'У8 Ввод'!$E$31-NETWORKDAYS('У8 Ввод'!$D$31,$B23)+1))/Настройки!$E$14*100)</f>
        <v>0</v>
      </c>
      <c r="AA23" s="67" t="n">
        <f aca="false">IF(OR($D23=1,MONTH($B23)&lt;&gt;MONTH(StartDate),'У8 Ввод'!$D$32="",'У8 Ввод'!$E$32="",'У8 Ввод'!$D$32&gt;$B23),0,MAX(0,MIN(1,'У8 Ввод'!$E$32-NETWORKDAYS('У8 Ввод'!$D$32,$B23)+1))/Настройки!$E$14*100)</f>
        <v>0</v>
      </c>
      <c r="AB23" s="67" t="n">
        <f aca="false">IF(OR($D23=1,MONTH($B23)&lt;&gt;MONTH(StartDate),'У8 Ввод'!$D$33="",'У8 Ввод'!$E$33="",'У8 Ввод'!$D$33&gt;$B23),0,MAX(0,MIN(1,'У8 Ввод'!$E$33-NETWORKDAYS('У8 Ввод'!$D$33,$B23)+1))/Настройки!$E$14*100)</f>
        <v>0</v>
      </c>
      <c r="AC23" s="67" t="n">
        <f aca="false">IF(OR($D23=1,MONTH($B23)&lt;&gt;MONTH(StartDate),'У8 Ввод'!$D$34="",'У8 Ввод'!$E$34="",'У8 Ввод'!$D$34&gt;$B23),0,MAX(0,MIN(1,'У8 Ввод'!$E$34-NETWORKDAYS('У8 Ввод'!$D$34,$B23)+1))/Настройки!$E$14*100)</f>
        <v>0</v>
      </c>
      <c r="AD23" s="67" t="n">
        <f aca="false">IF(OR($D23=1,MONTH($B23)&lt;&gt;MONTH(StartDate),'У8 Ввод'!$D$35="",'У8 Ввод'!$E$35="",'У8 Ввод'!$D$35&gt;$B23),0,MAX(0,MIN(1,'У8 Ввод'!$E$35-NETWORKDAYS('У8 Ввод'!$D$35,$B23)+1))/Настройки!$E$14*100)</f>
        <v>0</v>
      </c>
      <c r="AE23" s="67" t="n">
        <f aca="false">IF(OR($D23=1,MONTH($B23)&lt;&gt;MONTH(StartDate),'У8 Ввод'!$D$36="",'У8 Ввод'!$E$36="",'У8 Ввод'!$D$36&gt;$B23),0,MAX(0,MIN(1,'У8 Ввод'!$E$36-NETWORKDAYS('У8 Ввод'!$D$36,$B23)+1))/Настройки!$E$14*100)</f>
        <v>0</v>
      </c>
      <c r="AF23" s="67" t="n">
        <f aca="false">IF(OR($D23=1,MONTH($B23)&lt;&gt;MONTH(StartDate),'У8 Ввод'!$D$37="",'У8 Ввод'!$E$37="",'У8 Ввод'!$D$37&gt;$B23),0,MAX(0,MIN(1,'У8 Ввод'!$E$37-NETWORKDAYS('У8 Ввод'!$D$37,$B23)+1))/Настройки!$E$14*100)</f>
        <v>0</v>
      </c>
      <c r="AG23" s="67" t="n">
        <f aca="false">IF(OR($D23=1,MONTH($B23)&lt;&gt;MONTH(StartDate),'У8 Ввод'!$D$38="",'У8 Ввод'!$E$38="",'У8 Ввод'!$D$38&gt;$B23),0,MAX(0,MIN(1,'У8 Ввод'!$E$38-NETWORKDAYS('У8 Ввод'!$D$38,$B23)+1))/Настройки!$E$14*100)</f>
        <v>0</v>
      </c>
      <c r="AH23" s="67" t="n">
        <f aca="false">IF(OR($D23=1,MONTH($B23)&lt;&gt;MONTH(StartDate),'У8 Ввод'!$D$39="",'У8 Ввод'!$E$39="",'У8 Ввод'!$D$39&gt;$B23),0,MAX(0,MIN(1,'У8 Ввод'!$E$39-NETWORKDAYS('У8 Ввод'!$D$39,$B23)+1))/Настройки!$E$14*100)</f>
        <v>0</v>
      </c>
      <c r="AI23" s="67" t="n">
        <f aca="false">IF(OR($D23=1,MONTH($B23)&lt;&gt;MONTH(StartDate),'У8 Ввод'!$D$40="",'У8 Ввод'!$E$40="",'У8 Ввод'!$D$40&gt;$B23),0,MAX(0,MIN(1,'У8 Ввод'!$E$40-NETWORKDAYS('У8 Ввод'!$D$40,$B23)+1))/Настройки!$E$14*100)</f>
        <v>0</v>
      </c>
      <c r="AJ23" s="67" t="n">
        <f aca="false">IF(OR($D23=1,MONTH($B23)&lt;&gt;MONTH(StartDate),'У8 Ввод'!$D$41="",'У8 Ввод'!$E$41="",'У8 Ввод'!$D$41&gt;$B23),0,MAX(0,MIN(1,'У8 Ввод'!$E$41-NETWORKDAYS('У8 Ввод'!$D$41,$B23)+1))/Настройки!$E$14*100)</f>
        <v>0</v>
      </c>
      <c r="AK23" s="67" t="n">
        <f aca="false">IF(OR($D23=1,MONTH($B23)&lt;&gt;MONTH(StartDate),'У8 Ввод'!$D$42="",'У8 Ввод'!$E$42="",'У8 Ввод'!$D$42&gt;$B23),0,MAX(0,MIN(1,'У8 Ввод'!$E$42-NETWORKDAYS('У8 Ввод'!$D$42,$B23)+1))/Настройки!$E$14*100)</f>
        <v>0</v>
      </c>
      <c r="AL23" s="67" t="n">
        <f aca="false">IF(OR($D23=1,MONTH($B23)&lt;&gt;MONTH(StartDate),'У8 Ввод'!$D$43="",'У8 Ввод'!$E$43="",'У8 Ввод'!$D$43&gt;$B23),0,MAX(0,MIN(1,'У8 Ввод'!$E$43-NETWORKDAYS('У8 Ввод'!$D$43,$B23)+1))/Настройки!$E$14*100)</f>
        <v>0</v>
      </c>
      <c r="AM23" s="67" t="n">
        <f aca="false">IF(OR($D23=1,MONTH($B23)&lt;&gt;MONTH(StartDate),'У8 Ввод'!$D$44="",'У8 Ввод'!$E$44="",'У8 Ввод'!$D$44&gt;$B23),0,MAX(0,MIN(1,'У8 Ввод'!$E$44-NETWORKDAYS('У8 Ввод'!$D$44,$B23)+1))/Настройки!$E$14*100)</f>
        <v>0</v>
      </c>
      <c r="AN23" s="67" t="n">
        <f aca="false">IF(OR($D23=1,MONTH($B23)&lt;&gt;MONTH(StartDate),'У8 Ввод'!$D$45="",'У8 Ввод'!$E$45="",'У8 Ввод'!$D$45&gt;$B23),0,MAX(0,MIN(1,'У8 Ввод'!$E$45-NETWORKDAYS('У8 Ввод'!$D$45,$B23)+1))/Настройки!$E$14*100)</f>
        <v>0</v>
      </c>
      <c r="AO23" s="67" t="n">
        <f aca="false">IF(OR($D23=1,MONTH($B23)&lt;&gt;MONTH(StartDate),'У8 Ввод'!$D$46="",'У8 Ввод'!$E$46="",'У8 Ввод'!$D$46&gt;$B23),0,MAX(0,MIN(1,'У8 Ввод'!$E$46-NETWORKDAYS('У8 Ввод'!$D$46,$B23)+1))/Настройки!$E$14*100)</f>
        <v>0</v>
      </c>
      <c r="AP23" s="67" t="n">
        <f aca="false">IF(OR($D23=1,MONTH($B23)&lt;&gt;MONTH(StartDate),'У8 Ввод'!$D$47="",'У8 Ввод'!$E$47="",'У8 Ввод'!$D$47&gt;$B23),0,MAX(0,MIN(1,'У8 Ввод'!$E$47-NETWORKDAYS('У8 Ввод'!$D$47,$B23)+1))/Настройки!$E$14*100)</f>
        <v>0</v>
      </c>
      <c r="AQ23" s="67" t="n">
        <f aca="false">IF(OR($D23=1,MONTH($B23)&lt;&gt;MONTH(StartDate),'У8 Ввод'!$D$48="",'У8 Ввод'!$E$48="",'У8 Ввод'!$D$48&gt;$B23),0,MAX(0,MIN(1,'У8 Ввод'!$E$48-NETWORKDAYS('У8 Ввод'!$D$48,$B23)+1))/Настройки!$E$14*100)</f>
        <v>0</v>
      </c>
      <c r="AR23" s="67" t="n">
        <f aca="false">IF(OR($D23=1,MONTH($B23)&lt;&gt;MONTH(StartDate),'У8 Ввод'!$D$49="",'У8 Ввод'!$E$49="",'У8 Ввод'!$D$49&gt;$B23),0,MAX(0,MIN(1,'У8 Ввод'!$E$49-NETWORKDAYS('У8 Ввод'!$D$49,$B23)+1))/Настройки!$E$14*100)</f>
        <v>0</v>
      </c>
      <c r="AS23" s="67" t="n">
        <f aca="false">IF(OR($D23=1,MONTH($B23)&lt;&gt;MONTH(StartDate),'У8 Ввод'!$D$50="",'У8 Ввод'!$E$50="",'У8 Ввод'!$D$50&gt;$B23),0,MAX(0,MIN(1,'У8 Ввод'!$E$50-NETWORKDAYS('У8 Ввод'!$D$50,$B23)+1))/Настройки!$E$14*100)</f>
        <v>0</v>
      </c>
      <c r="AT23" s="67" t="n">
        <f aca="false">IF(OR($D23=1,MONTH($B23)&lt;&gt;MONTH(StartDate),'У8 Ввод'!$D$51="",'У8 Ввод'!$E$51="",'У8 Ввод'!$D$51&gt;$B23),0,MAX(0,MIN(1,'У8 Ввод'!$E$51-NETWORKDAYS('У8 Ввод'!$D$51,$B23)+1))/Настройки!$E$14*100)</f>
        <v>0</v>
      </c>
      <c r="AU23" s="67" t="n">
        <f aca="false">IF(OR($D23=1,MONTH($B23)&lt;&gt;MONTH(StartDate),'У8 Ввод'!$D$52="",'У8 Ввод'!$E$52="",'У8 Ввод'!$D$52&gt;$B23),0,MAX(0,MIN(1,'У8 Ввод'!$E$52-NETWORKDAYS('У8 Ввод'!$D$52,$B23)+1))/Настройки!$E$14*100)</f>
        <v>0</v>
      </c>
      <c r="AV23" s="67" t="n">
        <f aca="false">IF(OR($D23=1,MONTH($B23)&lt;&gt;MONTH(StartDate),'У8 Ввод'!$D$53="",'У8 Ввод'!$E$53="",'У8 Ввод'!$D$53&gt;$B23),0,MAX(0,MIN(1,'У8 Ввод'!$E$53-NETWORKDAYS('У8 Ввод'!$D$53,$B23)+1))/Настройки!$E$14*100)</f>
        <v>0</v>
      </c>
      <c r="AW23" s="67" t="n">
        <f aca="false">IF(OR($D23=1,MONTH($B23)&lt;&gt;MONTH(StartDate),'У8 Ввод'!$D$54="",'У8 Ввод'!$E$54="",'У8 Ввод'!$D$54&gt;$B23),0,MAX(0,MIN(1,'У8 Ввод'!$E$54-NETWORKDAYS('У8 Ввод'!$D$54,$B23)+1))/Настройки!$E$14*100)</f>
        <v>0</v>
      </c>
      <c r="AX23" s="67" t="n">
        <f aca="false">IF(OR($D23=1,MONTH($B23)&lt;&gt;MONTH(StartDate),'У8 Ввод'!$D$55="",'У8 Ввод'!$E$55="",'У8 Ввод'!$D$55&gt;$B23),0,MAX(0,MIN(1,'У8 Ввод'!$E$55-NETWORKDAYS('У8 Ввод'!$D$55,$B23)+1))/Настройки!$E$14*100)</f>
        <v>0</v>
      </c>
      <c r="AY23" s="67" t="n">
        <f aca="false">IF(OR($D23=1,MONTH($B23)&lt;&gt;MONTH(StartDate),'У8 Ввод'!$D$56="",'У8 Ввод'!$E$56="",'У8 Ввод'!$D$56&gt;$B23),0,MAX(0,MIN(1,'У8 Ввод'!$E$56-NETWORKDAYS('У8 Ввод'!$D$56,$B23)+1))/Настройки!$E$14*100)</f>
        <v>0</v>
      </c>
      <c r="AZ23" s="67" t="n">
        <f aca="false">IF(OR($D23=1,MONTH($B23)&lt;&gt;MONTH(StartDate),'У8 Ввод'!$D$57="",'У8 Ввод'!$E$57="",'У8 Ввод'!$D$57&gt;$B23),0,MAX(0,MIN(1,'У8 Ввод'!$E$57-NETWORKDAYS('У8 Ввод'!$D$57,$B23)+1))/Настройки!$E$14*100)</f>
        <v>0</v>
      </c>
      <c r="BA23" s="67" t="n">
        <f aca="false">IF(OR($D23=1,MONTH($B23)&lt;&gt;MONTH(StartDate),'У8 Ввод'!$D$58="",'У8 Ввод'!$E$58="",'У8 Ввод'!$D$58&gt;$B23),0,MAX(0,MIN(1,'У8 Ввод'!$E$58-NETWORKDAYS('У8 Ввод'!$D$58,$B23)+1))/Настройки!$E$14*100)</f>
        <v>0</v>
      </c>
      <c r="BB23" s="67" t="n">
        <f aca="false">IF(OR($D23=1,MONTH($B23)&lt;&gt;MONTH(StartDate),'У8 Ввод'!$D$59="",'У8 Ввод'!$E$59="",'У8 Ввод'!$D$59&gt;$B23),0,MAX(0,MIN(1,'У8 Ввод'!$E$59-NETWORKDAYS('У8 Ввод'!$D$59,$B23)+1))/Настройки!$E$14*100)</f>
        <v>0</v>
      </c>
      <c r="BC23" s="67" t="n">
        <f aca="false">IF(OR($D23=1,MONTH($B23)&lt;&gt;MONTH(StartDate),'У8 Ввод'!$D$60="",'У8 Ввод'!$E$60="",'У8 Ввод'!$D$60&gt;$B23),0,MAX(0,MIN(1,'У8 Ввод'!$E$60-NETWORKDAYS('У8 Ввод'!$D$60,$B23)+1))/Настройки!$E$14*100)</f>
        <v>0</v>
      </c>
      <c r="BD23" s="67" t="n">
        <f aca="false">IF(OR($D23=1,MONTH($B23)&lt;&gt;MONTH(StartDate),'У8 Ввод'!$D$61="",'У8 Ввод'!$E$61="",'У8 Ввод'!$D$61&gt;$B23),0,MAX(0,MIN(1,'У8 Ввод'!$E$61-NETWORKDAYS('У8 Ввод'!$D$61,$B23)+1))/Настройки!$E$14*100)</f>
        <v>0</v>
      </c>
      <c r="BE23" s="67" t="n">
        <f aca="false">IF(OR($D23=1,MONTH($B23)&lt;&gt;MONTH(StartDate),'У8 Ввод'!$D$62="",'У8 Ввод'!$E$62="",'У8 Ввод'!$D$62&gt;$B23),0,MAX(0,MIN(1,'У8 Ввод'!$E$62-NETWORKDAYS('У8 Ввод'!$D$62,$B23)+1))/Настройки!$E$14*100)</f>
        <v>0</v>
      </c>
      <c r="BF23" s="67" t="n">
        <f aca="false">IF(OR($D23=1,MONTH($B23)&lt;&gt;MONTH(StartDate),'У8 Ввод'!$D$63="",'У8 Ввод'!$E$63="",'У8 Ввод'!$D$63&gt;$B23),0,MAX(0,MIN(1,'У8 Ввод'!$E$63-NETWORKDAYS('У8 Ввод'!$D$63,$B23)+1))/Настройки!$E$14*100)</f>
        <v>0</v>
      </c>
      <c r="BG23" s="67" t="n">
        <f aca="false">IF(OR($D23=1,MONTH($B23)&lt;&gt;MONTH(StartDate),'У8 Ввод'!$D$64="",'У8 Ввод'!$E$64="",'У8 Ввод'!$D$64&gt;$B23),0,MAX(0,MIN(1,'У8 Ввод'!$E$64-NETWORKDAYS('У8 Ввод'!$D$64,$B23)+1))/Настройки!$E$14*100)</f>
        <v>0</v>
      </c>
      <c r="BH23" s="67" t="n">
        <f aca="false">IF(OR($D23=1,MONTH($B23)&lt;&gt;MONTH(StartDate),'У8 Ввод'!$D$65="",'У8 Ввод'!$E$65="",'У8 Ввод'!$D$65&gt;$B23),0,MAX(0,MIN(1,'У8 Ввод'!$E$65-NETWORKDAYS('У8 Ввод'!$D$65,$B23)+1))/Настройки!$E$14*100)</f>
        <v>0</v>
      </c>
      <c r="BI23" s="67" t="n">
        <f aca="false">IF(OR($D23=1,MONTH($B23)&lt;&gt;MONTH(StartDate),'У8 Ввод'!$D$66="",'У8 Ввод'!$E$66="",'У8 Ввод'!$D$66&gt;$B23),0,MAX(0,MIN(1,'У8 Ввод'!$E$66-NETWORKDAYS('У8 Ввод'!$D$66,$B23)+1))/Настройки!$E$14*100)</f>
        <v>0</v>
      </c>
      <c r="BJ23" s="67" t="n">
        <f aca="false">IF(OR($D23=1,MONTH($B23)&lt;&gt;MONTH(StartDate),'У8 Ввод'!$D$67="",'У8 Ввод'!$E$67="",'У8 Ввод'!$D$67&gt;$B23),0,MAX(0,MIN(1,'У8 Ввод'!$E$67-NETWORKDAYS('У8 Ввод'!$D$67,$B23)+1))/Настройки!$E$14*100)</f>
        <v>0</v>
      </c>
      <c r="BK23" s="67" t="n">
        <f aca="false">IF(OR($D23=1,MONTH($B23)&lt;&gt;MONTH(StartDate),'У8 Ввод'!$D$68="",'У8 Ввод'!$E$68="",'У8 Ввод'!$D$68&gt;$B23),0,MAX(0,MIN(1,'У8 Ввод'!$E$68-NETWORKDAYS('У8 Ввод'!$D$68,$B23)+1))/Настройки!$E$14*100)</f>
        <v>0</v>
      </c>
      <c r="BL23" s="67" t="n">
        <f aca="false">IF(OR($D23=1,MONTH($B23)&lt;&gt;MONTH(StartDate),'У8 Ввод'!$D$69="",'У8 Ввод'!$E$69="",'У8 Ввод'!$D$69&gt;$B23),0,MAX(0,MIN(1,'У8 Ввод'!$E$69-NETWORKDAYS('У8 Ввод'!$D$69,$B23)+1))/Настройки!$E$14*100)</f>
        <v>0</v>
      </c>
      <c r="BM23" s="67" t="n">
        <f aca="false">IF(OR($D23=1,MONTH($B23)&lt;&gt;MONTH(StartDate),'У8 Ввод'!$D$70="",'У8 Ввод'!$E$70="",'У8 Ввод'!$D$70&gt;$B23),0,MAX(0,MIN(1,'У8 Ввод'!$E$70-NETWORKDAYS('У8 Ввод'!$D$70,$B23)+1))/Настройки!$E$14*100)</f>
        <v>0</v>
      </c>
      <c r="BN23" s="67" t="n">
        <f aca="false">IF(OR($D23=1,MONTH($B23)&lt;&gt;MONTH(StartDate),'У8 Ввод'!$D$71="",'У8 Ввод'!$E$71="",'У8 Ввод'!$D$71&gt;$B23),0,MAX(0,MIN(1,'У8 Ввод'!$E$71-NETWORKDAYS('У8 Ввод'!$D$71,$B23)+1))/Настройки!$E$14*100)</f>
        <v>0</v>
      </c>
      <c r="BO23" s="67" t="n">
        <f aca="false">IF(OR($D23=1,MONTH($B23)&lt;&gt;MONTH(StartDate),'У8 Ввод'!$D$72="",'У8 Ввод'!$E$72="",'У8 Ввод'!$D$72&gt;$B23),0,MAX(0,MIN(1,'У8 Ввод'!$E$72-NETWORKDAYS('У8 Ввод'!$D$72,$B23)+1))/Настройки!$E$14*100)</f>
        <v>0</v>
      </c>
      <c r="BP23" s="67" t="n">
        <f aca="false">IF(OR($D23=1,MONTH($B23)&lt;&gt;MONTH(StartDate),'У8 Ввод'!$D$73="",'У8 Ввод'!$E$73="",'У8 Ввод'!$D$73&gt;$B23),0,MAX(0,MIN(1,'У8 Ввод'!$E$73-NETWORKDAYS('У8 Ввод'!$D$73,$B23)+1))/Настройки!$E$14*100)</f>
        <v>0</v>
      </c>
      <c r="BQ23" s="67" t="n">
        <f aca="false">IF(OR($D23=1,MONTH($B23)&lt;&gt;MONTH(StartDate),'У8 Ввод'!$D$74="",'У8 Ввод'!$E$74="",'У8 Ввод'!$D$74&gt;$B23),0,MAX(0,MIN(1,'У8 Ввод'!$E$74-NETWORKDAYS('У8 Ввод'!$D$74,$B23)+1))/Настройки!$E$14*100)</f>
        <v>0</v>
      </c>
      <c r="BR23" s="67" t="n">
        <f aca="false">IF(OR($D23=1,MONTH($B23)&lt;&gt;MONTH(StartDate),'У8 Ввод'!$D$75="",'У8 Ввод'!$E$75="",'У8 Ввод'!$D$75&gt;$B23),0,MAX(0,MIN(1,'У8 Ввод'!$E$75-NETWORKDAYS('У8 Ввод'!$D$75,$B23)+1))/Настройки!$E$14*100)</f>
        <v>0</v>
      </c>
      <c r="BS23" s="67" t="n">
        <f aca="false">IF(OR($D23=1,MONTH($B23)&lt;&gt;MONTH(StartDate),'У8 Ввод'!$D$76="",'У8 Ввод'!$E$76="",'У8 Ввод'!$D$76&gt;$B23),0,MAX(0,MIN(1,'У8 Ввод'!$E$76-NETWORKDAYS('У8 Ввод'!$D$76,$B23)+1))/Настройки!$E$14*100)</f>
        <v>0</v>
      </c>
      <c r="BT23" s="67" t="n">
        <f aca="false">IF(OR($D23=1,MONTH($B23)&lt;&gt;MONTH(StartDate),'У8 Ввод'!$D$77="",'У8 Ввод'!$E$77="",'У8 Ввод'!$D$77&gt;$B23),0,MAX(0,MIN(1,'У8 Ввод'!$E$77-NETWORKDAYS('У8 Ввод'!$D$77,$B23)+1))/Настройки!$E$14*100)</f>
        <v>0</v>
      </c>
      <c r="BU23" s="67" t="n">
        <f aca="false">IF(OR($D23=1,MONTH($B23)&lt;&gt;MONTH(StartDate),'У8 Ввод'!$D$78="",'У8 Ввод'!$E$78="",'У8 Ввод'!$D$78&gt;$B23),0,MAX(0,MIN(1,'У8 Ввод'!$E$78-NETWORKDAYS('У8 Ввод'!$D$78,$B23)+1))/Настройки!$E$14*100)</f>
        <v>0</v>
      </c>
      <c r="BV23" s="67" t="n">
        <f aca="false">IF(OR($D23=1,MONTH($B23)&lt;&gt;MONTH(StartDate),'У8 Ввод'!$D$79="",'У8 Ввод'!$E$79="",'У8 Ввод'!$D$79&gt;$B23),0,MAX(0,MIN(1,'У8 Ввод'!$E$79-NETWORKDAYS('У8 Ввод'!$D$79,$B23)+1))/Настройки!$E$14*100)</f>
        <v>0</v>
      </c>
      <c r="BW23" s="67" t="n">
        <f aca="false">IF(OR($D23=1,MONTH($B23)&lt;&gt;MONTH(StartDate),'У8 Ввод'!$D$80="",'У8 Ввод'!$E$80="",'У8 Ввод'!$D$80&gt;$B23),0,MAX(0,MIN(1,'У8 Ввод'!$E$80-NETWORKDAYS('У8 Ввод'!$D$80,$B23)+1))/Настройки!$E$14*100)</f>
        <v>0</v>
      </c>
      <c r="BX23" s="67" t="n">
        <f aca="false">IF(OR($D23=1,MONTH($B23)&lt;&gt;MONTH(StartDate),'У8 Ввод'!$D$81="",'У8 Ввод'!$E$81="",'У8 Ввод'!$D$81&gt;$B23),0,MAX(0,MIN(1,'У8 Ввод'!$E$81-NETWORKDAYS('У8 Ввод'!$D$81,$B23)+1))/Настройки!$E$14*100)</f>
        <v>0</v>
      </c>
      <c r="BY23" s="67" t="n">
        <f aca="false">IF(OR($D23=1,MONTH($B23)&lt;&gt;MONTH(StartDate),'У8 Ввод'!$D$82="",'У8 Ввод'!$E$82="",'У8 Ввод'!$D$82&gt;$B23),0,MAX(0,MIN(1,'У8 Ввод'!$E$82-NETWORKDAYS('У8 Ввод'!$D$82,$B23)+1))/Настройки!$E$14*100)</f>
        <v>0</v>
      </c>
      <c r="BZ23" s="67" t="n">
        <f aca="false">IF(OR($D23=1,MONTH($B23)&lt;&gt;MONTH(StartDate),'У8 Ввод'!$D$83="",'У8 Ввод'!$E$83="",'У8 Ввод'!$D$83&gt;$B23),0,MAX(0,MIN(1,'У8 Ввод'!$E$83-NETWORKDAYS('У8 Ввод'!$D$83,$B23)+1))/Настройки!$E$14*100)</f>
        <v>0</v>
      </c>
      <c r="CA23" s="67" t="n">
        <f aca="false">IF(OR($D23=1,MONTH($B23)&lt;&gt;MONTH(StartDate),'У8 Ввод'!$D$84="",'У8 Ввод'!$E$84="",'У8 Ввод'!$D$84&gt;$B23),0,MAX(0,MIN(1,'У8 Ввод'!$E$84-NETWORKDAYS('У8 Ввод'!$D$84,$B23)+1))/Настройки!$E$14*100)</f>
        <v>0</v>
      </c>
      <c r="CB23" s="67" t="n">
        <f aca="false">IF(OR($D23=1,MONTH($B23)&lt;&gt;MONTH(StartDate),'У8 Ввод'!$D$85="",'У8 Ввод'!$E$85="",'У8 Ввод'!$D$85&gt;$B23),0,MAX(0,MIN(1,'У8 Ввод'!$E$85-NETWORKDAYS('У8 Ввод'!$D$85,$B23)+1))/Настройки!$E$14*100)</f>
        <v>0</v>
      </c>
      <c r="CC23" s="67" t="n">
        <f aca="false">IF(OR($D23=1,MONTH($B23)&lt;&gt;MONTH(StartDate),'У8 Ввод'!$D$86="",'У8 Ввод'!$E$86="",'У8 Ввод'!$D$86&gt;$B23),0,MAX(0,MIN(1,'У8 Ввод'!$E$86-NETWORKDAYS('У8 Ввод'!$D$86,$B23)+1))/Настройки!$E$14*100)</f>
        <v>0</v>
      </c>
      <c r="CD23" s="67" t="n">
        <f aca="false">IF(OR($D23=1,MONTH($B23)&lt;&gt;MONTH(StartDate),'У8 Ввод'!$D$87="",'У8 Ввод'!$E$87="",'У8 Ввод'!$D$87&gt;$B23),0,MAX(0,MIN(1,'У8 Ввод'!$E$87-NETWORKDAYS('У8 Ввод'!$D$87,$B23)+1))/Настройки!$E$14*100)</f>
        <v>0</v>
      </c>
      <c r="CE23" s="67" t="n">
        <f aca="false">IF(OR($D23=1,MONTH($B23)&lt;&gt;MONTH(StartDate),'У8 Ввод'!$D$88="",'У8 Ввод'!$E$88="",'У8 Ввод'!$D$88&gt;$B23),0,MAX(0,MIN(1,'У8 Ввод'!$E$88-NETWORKDAYS('У8 Ввод'!$D$88,$B23)+1))/Настройки!$E$14*100)</f>
        <v>0</v>
      </c>
      <c r="CF23" s="67" t="n">
        <f aca="false">IF(OR($D23=1,MONTH($B23)&lt;&gt;MONTH(StartDate),'У8 Ввод'!$D$89="",'У8 Ввод'!$E$89="",'У8 Ввод'!$D$89&gt;$B23),0,MAX(0,MIN(1,'У8 Ввод'!$E$89-NETWORKDAYS('У8 Ввод'!$D$89,$B23)+1))/Настройки!$E$14*100)</f>
        <v>0</v>
      </c>
      <c r="CG23" s="67" t="n">
        <f aca="false">IF(OR($D23=1,MONTH($B23)&lt;&gt;MONTH(StartDate),'У8 Ввод'!$D$90="",'У8 Ввод'!$E$90="",'У8 Ввод'!$D$90&gt;$B23),0,MAX(0,MIN(1,'У8 Ввод'!$E$90-NETWORKDAYS('У8 Ввод'!$D$90,$B23)+1))/Настройки!$E$14*100)</f>
        <v>0</v>
      </c>
      <c r="CH23" s="67" t="n">
        <f aca="false">IF(OR($D23=1,MONTH($B23)&lt;&gt;MONTH(StartDate),'У8 Ввод'!$D$91="",'У8 Ввод'!$E$91="",'У8 Ввод'!$D$91&gt;$B23),0,MAX(0,MIN(1,'У8 Ввод'!$E$91-NETWORKDAYS('У8 Ввод'!$D$91,$B23)+1))/Настройки!$E$14*100)</f>
        <v>0</v>
      </c>
      <c r="CI23" s="67" t="n">
        <f aca="false">IF(OR($D23=1,MONTH($B23)&lt;&gt;MONTH(StartDate),'У8 Ввод'!$D$92="",'У8 Ввод'!$E$92="",'У8 Ввод'!$D$92&gt;$B23),0,MAX(0,MIN(1,'У8 Ввод'!$E$92-NETWORKDAYS('У8 Ввод'!$D$92,$B23)+1))/Настройки!$E$14*100)</f>
        <v>0</v>
      </c>
      <c r="CJ23" s="67" t="n">
        <f aca="false">IF(OR($D23=1,MONTH($B23)&lt;&gt;MONTH(StartDate),'У8 Ввод'!$D$93="",'У8 Ввод'!$E$93="",'У8 Ввод'!$D$93&gt;$B23),0,MAX(0,MIN(1,'У8 Ввод'!$E$93-NETWORKDAYS('У8 Ввод'!$D$93,$B23)+1))/Настройки!$E$14*100)</f>
        <v>0</v>
      </c>
      <c r="CK23" s="67" t="n">
        <f aca="false">IF(OR($D23=1,MONTH($B23)&lt;&gt;MONTH(StartDate),'У8 Ввод'!$D$94="",'У8 Ввод'!$E$94="",'У8 Ввод'!$D$94&gt;$B23),0,MAX(0,MIN(1,'У8 Ввод'!$E$94-NETWORKDAYS('У8 Ввод'!$D$94,$B23)+1))/Настройки!$E$14*100)</f>
        <v>0</v>
      </c>
      <c r="CL23" s="67" t="n">
        <f aca="false">IF(OR($D23=1,MONTH($B23)&lt;&gt;MONTH(StartDate),'У8 Ввод'!$D$95="",'У8 Ввод'!$E$95="",'У8 Ввод'!$D$95&gt;$B23),0,MAX(0,MIN(1,'У8 Ввод'!$E$95-NETWORKDAYS('У8 Ввод'!$D$95,$B23)+1))/Настройки!$E$14*100)</f>
        <v>0</v>
      </c>
      <c r="CM23" s="67" t="n">
        <f aca="false">IF(OR($D23=1,MONTH($B23)&lt;&gt;MONTH(StartDate),'У8 Ввод'!$D$96="",'У8 Ввод'!$E$96="",'У8 Ввод'!$D$96&gt;$B23),0,MAX(0,MIN(1,'У8 Ввод'!$E$96-NETWORKDAYS('У8 Ввод'!$D$96,$B23)+1))/Настройки!$E$14*100)</f>
        <v>0</v>
      </c>
      <c r="CN23" s="67" t="n">
        <f aca="false">IF(OR($D23=1,MONTH($B23)&lt;&gt;MONTH(StartDate),'У8 Ввод'!$D$97="",'У8 Ввод'!$E$97="",'У8 Ввод'!$D$97&gt;$B23),0,MAX(0,MIN(1,'У8 Ввод'!$E$97-NETWORKDAYS('У8 Ввод'!$D$97,$B23)+1))/Настройки!$E$14*100)</f>
        <v>0</v>
      </c>
      <c r="CO23" s="67" t="n">
        <f aca="false">IF(OR($D23=1,MONTH($B23)&lt;&gt;MONTH(StartDate),'У8 Ввод'!$D$98="",'У8 Ввод'!$E$98="",'У8 Ввод'!$D$98&gt;$B23),0,MAX(0,MIN(1,'У8 Ввод'!$E$98-NETWORKDAYS('У8 Ввод'!$D$98,$B23)+1))/Настройки!$E$14*100)</f>
        <v>0</v>
      </c>
      <c r="CP23" s="67" t="n">
        <f aca="false">IF(OR($D23=1,MONTH($B23)&lt;&gt;MONTH(StartDate),'У8 Ввод'!$D$99="",'У8 Ввод'!$E$99="",'У8 Ввод'!$D$99&gt;$B23),0,MAX(0,MIN(1,'У8 Ввод'!$E$99-NETWORKDAYS('У8 Ввод'!$D$99,$B23)+1))/Настройки!$E$14*100)</f>
        <v>0</v>
      </c>
      <c r="CQ23" s="67" t="n">
        <f aca="false">IF(OR($D23=1,MONTH($B23)&lt;&gt;MONTH(StartDate),'У8 Ввод'!$D$100="",'У8 Ввод'!$E$100="",'У8 Ввод'!$D$100&gt;$B23),0,MAX(0,MIN(1,'У8 Ввод'!$E$100-NETWORKDAYS('У8 Ввод'!$D$100,$B23)+1))/Настройки!$E$14*100)</f>
        <v>0</v>
      </c>
      <c r="CR23" s="67" t="n">
        <f aca="false">IF(OR($D23=1,MONTH($B23)&lt;&gt;MONTH(StartDate),'У8 Ввод'!$D$101="",'У8 Ввод'!$E$101="",'У8 Ввод'!$D$101&gt;$B23),0,MAX(0,MIN(1,'У8 Ввод'!$E$101-NETWORKDAYS('У8 Ввод'!$D$101,$B23)+1))/Настройки!$E$14*100)</f>
        <v>0</v>
      </c>
      <c r="CS23" s="67" t="n">
        <f aca="false">IF(OR($D23=1,MONTH($B23)&lt;&gt;MONTH(StartDate),'У8 Ввод'!$D$102="",'У8 Ввод'!$E$102="",'У8 Ввод'!$D$102&gt;$B23),0,MAX(0,MIN(1,'У8 Ввод'!$E$102-NETWORKDAYS('У8 Ввод'!$D$102,$B23)+1))/Настройки!$E$14*100)</f>
        <v>0</v>
      </c>
      <c r="CT23" s="67" t="n">
        <f aca="false">IF(OR($D23=1,MONTH($B23)&lt;&gt;MONTH(StartDate),'У8 Ввод'!$D$103="",'У8 Ввод'!$E$103="",'У8 Ввод'!$D$103&gt;$B23),0,MAX(0,MIN(1,'У8 Ввод'!$E$103-NETWORKDAYS('У8 Ввод'!$D$103,$B23)+1))/Настройки!$E$14*100)</f>
        <v>0</v>
      </c>
      <c r="CU23" s="67" t="n">
        <f aca="false">IF(OR($D23=1,MONTH($B23)&lt;&gt;MONTH(StartDate),'У8 Ввод'!$D$104="",'У8 Ввод'!$E$104="",'У8 Ввод'!$D$104&gt;$B23),0,MAX(0,MIN(1,'У8 Ввод'!$E$104-NETWORKDAYS('У8 Ввод'!$D$104,$B23)+1))/Настройки!$E$14*100)</f>
        <v>0</v>
      </c>
      <c r="CV23" s="67" t="n">
        <f aca="false">IF(OR($D23=1,MONTH($B23)&lt;&gt;MONTH(StartDate),'У8 Ввод'!$D$105="",'У8 Ввод'!$E$105="",'У8 Ввод'!$D$105&gt;$B23),0,MAX(0,MIN(1,'У8 Ввод'!$E$105-NETWORKDAYS('У8 Ввод'!$D$105,$B23)+1))/Настройки!$E$14*100)</f>
        <v>0</v>
      </c>
      <c r="CW23" s="67" t="n">
        <f aca="false">IF(OR($D23=1,MONTH($B23)&lt;&gt;MONTH(StartDate),'У8 Ввод'!$D$106="",'У8 Ввод'!$E$106="",'У8 Ввод'!$D$106&gt;$B23),0,MAX(0,MIN(1,'У8 Ввод'!$E$106-NETWORKDAYS('У8 Ввод'!$D$106,$B23)+1))/Настройки!$E$14*100)</f>
        <v>0</v>
      </c>
      <c r="CX23" s="67" t="n">
        <f aca="false">IF(OR($D23=1,MONTH($B23)&lt;&gt;MONTH(StartDate),'У8 Ввод'!$D$107="",'У8 Ввод'!$E$107="",'У8 Ввод'!$D$107&gt;$B23),0,MAX(0,MIN(1,'У8 Ввод'!$E$107-NETWORKDAYS('У8 Ввод'!$D$107,$B23)+1))/Настройки!$E$14*100)</f>
        <v>0</v>
      </c>
      <c r="CY23" s="67" t="n">
        <f aca="false">IF(OR($D23=1,MONTH($B23)&lt;&gt;MONTH(StartDate),'У8 Ввод'!$D$108="",'У8 Ввод'!$E$108="",'У8 Ввод'!$D$108&gt;$B23),0,MAX(0,MIN(1,'У8 Ввод'!$E$108-NETWORKDAYS('У8 Ввод'!$D$108,$B23)+1))/Настройки!$E$14*100)</f>
        <v>0</v>
      </c>
      <c r="CZ23" s="67" t="n">
        <f aca="false">IF(OR($D23=1,MONTH($B23)&lt;&gt;MONTH(StartDate),'У8 Ввод'!$D$109="",'У8 Ввод'!$E$109="",'У8 Ввод'!$D$109&gt;$B23),0,MAX(0,MIN(1,'У8 Ввод'!$E$109-NETWORKDAYS('У8 Ввод'!$D$109,$B23)+1))/Настройки!$E$14*100)</f>
        <v>0</v>
      </c>
      <c r="DA23" s="67" t="n">
        <f aca="false">IF(OR($D23=1,MONTH($B23)&lt;&gt;MONTH(StartDate),'У8 Ввод'!$D$110="",'У8 Ввод'!$E$110="",'У8 Ввод'!$D$110&gt;$B23),0,MAX(0,MIN(1,'У8 Ввод'!$E$110-NETWORKDAYS('У8 Ввод'!$D$110,$B23)+1))/Настройки!$E$14*100)</f>
        <v>0</v>
      </c>
      <c r="DB23" s="67" t="n">
        <f aca="false">IF(OR($D23=1,MONTH($B23)&lt;&gt;MONTH(StartDate),'У8 Ввод'!$D$111="",'У8 Ввод'!$E$111="",'У8 Ввод'!$D$111&gt;$B23),0,MAX(0,MIN(1,'У8 Ввод'!$E$111-NETWORKDAYS('У8 Ввод'!$D$111,$B23)+1))/Настройки!$E$14*100)</f>
        <v>0</v>
      </c>
      <c r="DC23" s="67" t="n">
        <f aca="false">IF(OR($D23=1,MONTH($B23)&lt;&gt;MONTH(StartDate),'У8 Ввод'!$D$112="",'У8 Ввод'!$E$112="",'У8 Ввод'!$D$112&gt;$B23),0,MAX(0,MIN(1,'У8 Ввод'!$E$112-NETWORKDAYS('У8 Ввод'!$D$112,$B23)+1))/Настройки!$E$14*100)</f>
        <v>0</v>
      </c>
      <c r="DD23" s="67" t="n">
        <f aca="false">IF(OR($D23=1,MONTH($B23)&lt;&gt;MONTH(StartDate),'У8 Ввод'!$D$113="",'У8 Ввод'!$E$113="",'У8 Ввод'!$D$113&gt;$B23),0,MAX(0,MIN(1,'У8 Ввод'!$E$113-NETWORKDAYS('У8 Ввод'!$D$113,$B23)+1))/Настройки!$E$14*100)</f>
        <v>0</v>
      </c>
      <c r="DE23" s="67" t="n">
        <f aca="false">IF(OR($D23=1,MONTH($B23)&lt;&gt;MONTH(StartDate),'У8 Ввод'!$D$114="",'У8 Ввод'!$E$114="",'У8 Ввод'!$D$114&gt;$B23),0,MAX(0,MIN(1,'У8 Ввод'!$E$114-NETWORKDAYS('У8 Ввод'!$D$114,$B23)+1))/Настройки!$E$14*100)</f>
        <v>0</v>
      </c>
      <c r="DF23" s="67" t="n">
        <f aca="false">IF(OR($D23=1,MONTH($B23)&lt;&gt;MONTH(StartDate),'У8 Ввод'!$D$115="",'У8 Ввод'!$E$115="",'У8 Ввод'!$D$115&gt;$B23),0,MAX(0,MIN(1,'У8 Ввод'!$E$115-NETWORKDAYS('У8 Ввод'!$D$115,$B23)+1))/Настройки!$E$14*100)</f>
        <v>0</v>
      </c>
      <c r="DG23" s="67" t="n">
        <f aca="false">IF(OR($D23=1,MONTH($B23)&lt;&gt;MONTH(StartDate),'У8 Ввод'!$D$116="",'У8 Ввод'!$E$116="",'У8 Ввод'!$D$116&gt;$B23),0,MAX(0,MIN(1,'У8 Ввод'!$E$116-NETWORKDAYS('У8 Ввод'!$D$116,$B23)+1))/Настройки!$E$14*100)</f>
        <v>0</v>
      </c>
      <c r="DH23" s="67" t="n">
        <f aca="false">IF(OR($D23=1,MONTH($B23)&lt;&gt;MONTH(StartDate),'У8 Ввод'!$D$117="",'У8 Ввод'!$E$117="",'У8 Ввод'!$D$117&gt;$B23),0,MAX(0,MIN(1,'У8 Ввод'!$E$117-NETWORKDAYS('У8 Ввод'!$D$117,$B23)+1))/Настройки!$E$14*100)</f>
        <v>0</v>
      </c>
      <c r="DI23" s="67" t="n">
        <f aca="false">IF(OR($D23=1,MONTH($B23)&lt;&gt;MONTH(StartDate),'У8 Ввод'!$D$118="",'У8 Ввод'!$E$118="",'У8 Ввод'!$D$118&gt;$B23),0,MAX(0,MIN(1,'У8 Ввод'!$E$118-NETWORKDAYS('У8 Ввод'!$D$118,$B23)+1))/Настройки!$E$14*100)</f>
        <v>0</v>
      </c>
      <c r="DJ23" s="67" t="n">
        <f aca="false">IF(OR($D23=1,MONTH($B23)&lt;&gt;MONTH(StartDate),'У8 Ввод'!$D$119="",'У8 Ввод'!$E$119="",'У8 Ввод'!$D$119&gt;$B23),0,MAX(0,MIN(1,'У8 Ввод'!$E$119-NETWORKDAYS('У8 Ввод'!$D$119,$B23)+1))/Настройки!$E$14*100)</f>
        <v>0</v>
      </c>
      <c r="DK23" s="67" t="n">
        <f aca="false">IF(OR($D23=1,MONTH($B23)&lt;&gt;MONTH(StartDate),'У8 Ввод'!$D$120="",'У8 Ввод'!$E$120="",'У8 Ввод'!$D$120&gt;$B23),0,MAX(0,MIN(1,'У8 Ввод'!$E$120-NETWORKDAYS('У8 Ввод'!$D$120,$B23)+1))/Настройки!$E$14*100)</f>
        <v>0</v>
      </c>
      <c r="DL23" s="67" t="n">
        <f aca="false">IF(OR($D23=1,MONTH($B23)&lt;&gt;MONTH(StartDate),'У8 Ввод'!$D$121="",'У8 Ввод'!$E$121="",'У8 Ввод'!$D$121&gt;$B23),0,MAX(0,MIN(1,'У8 Ввод'!$E$121-NETWORKDAYS('У8 Ввод'!$D$121,$B23)+1))/Настройки!$E$14*100)</f>
        <v>0</v>
      </c>
      <c r="DM23" s="67" t="n">
        <f aca="false">IF(OR($D23=1,MONTH($B23)&lt;&gt;MONTH(StartDate),'У8 Ввод'!$D$122="",'У8 Ввод'!$E$122="",'У8 Ввод'!$D$122&gt;$B23),0,MAX(0,MIN(1,'У8 Ввод'!$E$122-NETWORKDAYS('У8 Ввод'!$D$122,$B23)+1))/Настройки!$E$14*100)</f>
        <v>0</v>
      </c>
      <c r="DN23" s="67" t="n">
        <f aca="false">IF(OR($D23=1,MONTH($B23)&lt;&gt;MONTH(StartDate),'У8 Ввод'!$D$123="",'У8 Ввод'!$E$123="",'У8 Ввод'!$D$123&gt;$B23),0,MAX(0,MIN(1,'У8 Ввод'!$E$123-NETWORKDAYS('У8 Ввод'!$D$123,$B23)+1))/Настройки!$E$14*100)</f>
        <v>0</v>
      </c>
      <c r="DO23" s="67" t="n">
        <f aca="false">IF(OR($D23=1,MONTH($B23)&lt;&gt;MONTH(StartDate),'У8 Ввод'!$D$124="",'У8 Ввод'!$E$124="",'У8 Ввод'!$D$124&gt;$B23),0,MAX(0,MIN(1,'У8 Ввод'!$E$124-NETWORKDAYS('У8 Ввод'!$D$124,$B23)+1))/Настройки!$E$14*100)</f>
        <v>0</v>
      </c>
      <c r="DP23" s="67" t="n">
        <f aca="false">IF(OR($D23=1,MONTH($B23)&lt;&gt;MONTH(StartDate),'У8 Ввод'!$D$125="",'У8 Ввод'!$E$125="",'У8 Ввод'!$D$125&gt;$B23),0,MAX(0,MIN(1,'У8 Ввод'!$E$125-NETWORKDAYS('У8 Ввод'!$D$125,$B23)+1))/Настройки!$E$14*100)</f>
        <v>0</v>
      </c>
      <c r="DQ23" s="67" t="n">
        <f aca="false">IF(OR($D23=1,MONTH($B23)&lt;&gt;MONTH(StartDate),'У8 Ввод'!$D$126="",'У8 Ввод'!$E$126="",'У8 Ввод'!$D$126&gt;$B23),0,MAX(0,MIN(1,'У8 Ввод'!$E$126-NETWORKDAYS('У8 Ввод'!$D$126,$B23)+1))/Настройки!$E$14*100)</f>
        <v>0</v>
      </c>
      <c r="DR23" s="67" t="n">
        <f aca="false">IF(OR($D23=1,MONTH($B23)&lt;&gt;MONTH(StartDate),'У8 Ввод'!$D$127="",'У8 Ввод'!$E$127="",'У8 Ввод'!$D$127&gt;$B23),0,MAX(0,MIN(1,'У8 Ввод'!$E$127-NETWORKDAYS('У8 Ввод'!$D$127,$B23)+1))/Настройки!$E$14*100)</f>
        <v>0</v>
      </c>
      <c r="DS23" s="67" t="n">
        <f aca="false">IF(OR($D23=1,MONTH($B23)&lt;&gt;MONTH(StartDate),'У8 Ввод'!$D$128="",'У8 Ввод'!$E$128="",'У8 Ввод'!$D$128&gt;$B23),0,MAX(0,MIN(1,'У8 Ввод'!$E$128-NETWORKDAYS('У8 Ввод'!$D$128,$B23)+1))/Настройки!$E$14*100)</f>
        <v>0</v>
      </c>
      <c r="DT23" s="67" t="n">
        <f aca="false">IF(OR($D23=1,MONTH($B23)&lt;&gt;MONTH(StartDate),'У8 Ввод'!$D$129="",'У8 Ввод'!$E$129="",'У8 Ввод'!$D$129&gt;$B23),0,MAX(0,MIN(1,'У8 Ввод'!$E$129-NETWORKDAYS('У8 Ввод'!$D$129,$B23)+1))/Настройки!$E$14*100)</f>
        <v>0</v>
      </c>
      <c r="DU23" s="67" t="n">
        <f aca="false">IF(OR($D23=1,MONTH($B23)&lt;&gt;MONTH(StartDate),'У8 Ввод'!$D$130="",'У8 Ввод'!$E$130="",'У8 Ввод'!$D$130&gt;$B23),0,MAX(0,MIN(1,'У8 Ввод'!$E$130-NETWORKDAYS('У8 Ввод'!$D$130,$B23)+1))/Настройки!$E$14*100)</f>
        <v>0</v>
      </c>
      <c r="DV23" s="67" t="n">
        <f aca="false">IF(OR($D23=1,MONTH($B23)&lt;&gt;MONTH(StartDate),'У8 Ввод'!$D$131="",'У8 Ввод'!$E$131="",'У8 Ввод'!$D$131&gt;$B23),0,MAX(0,MIN(1,'У8 Ввод'!$E$131-NETWORKDAYS('У8 Ввод'!$D$131,$B23)+1))/Настройки!$E$14*100)</f>
        <v>0</v>
      </c>
      <c r="DW23" s="67" t="n">
        <f aca="false">IF(OR($D23=1,MONTH($B23)&lt;&gt;MONTH(StartDate),'У8 Ввод'!$D$132="",'У8 Ввод'!$E$132="",'У8 Ввод'!$D$132&gt;$B23),0,MAX(0,MIN(1,'У8 Ввод'!$E$132-NETWORKDAYS('У8 Ввод'!$D$132,$B23)+1))/Настройки!$E$14*100)</f>
        <v>0</v>
      </c>
      <c r="DX23" s="67" t="n">
        <f aca="false">IF(OR($D23=1,MONTH($B23)&lt;&gt;MONTH(StartDate),'У8 Ввод'!$D$133="",'У8 Ввод'!$E$133="",'У8 Ввод'!$D$133&gt;$B23),0,MAX(0,MIN(1,'У8 Ввод'!$E$133-NETWORKDAYS('У8 Ввод'!$D$133,$B23)+1))/Настройки!$E$14*100)</f>
        <v>0</v>
      </c>
      <c r="DY23" s="67" t="n">
        <f aca="false">IF(OR($D23=1,MONTH($B23)&lt;&gt;MONTH(StartDate),'У8 Ввод'!$D$134="",'У8 Ввод'!$E$134="",'У8 Ввод'!$D$134&gt;$B23),0,MAX(0,MIN(1,'У8 Ввод'!$E$134-NETWORKDAYS('У8 Ввод'!$D$134,$B23)+1))/Настройки!$E$14*100)</f>
        <v>0</v>
      </c>
      <c r="DZ23" s="67" t="n">
        <f aca="false">IF(OR($D23=1,MONTH($B23)&lt;&gt;MONTH(StartDate),'У8 Ввод'!$D$135="",'У8 Ввод'!$E$135="",'У8 Ввод'!$D$135&gt;$B23),0,MAX(0,MIN(1,'У8 Ввод'!$E$135-NETWORKDAYS('У8 Ввод'!$D$135,$B23)+1))/Настройки!$E$14*100)</f>
        <v>0</v>
      </c>
      <c r="EA23" s="67" t="n">
        <f aca="false">IF(OR($D23=1,MONTH($B23)&lt;&gt;MONTH(StartDate),'У8 Ввод'!$D$136="",'У8 Ввод'!$E$136="",'У8 Ввод'!$D$136&gt;$B23),0,MAX(0,MIN(1,'У8 Ввод'!$E$136-NETWORKDAYS('У8 Ввод'!$D$136,$B23)+1))/Настройки!$E$14*100)</f>
        <v>0</v>
      </c>
      <c r="EB23" s="67" t="n">
        <f aca="false">IF(OR($D23=1,MONTH($B23)&lt;&gt;MONTH(StartDate),'У8 Ввод'!$D$137="",'У8 Ввод'!$E$137="",'У8 Ввод'!$D$137&gt;$B23),0,MAX(0,MIN(1,'У8 Ввод'!$E$137-NETWORKDAYS('У8 Ввод'!$D$137,$B23)+1))/Настройки!$E$14*100)</f>
        <v>0</v>
      </c>
      <c r="EC23" s="67" t="n">
        <f aca="false">IF(OR($D23=1,MONTH($B23)&lt;&gt;MONTH(StartDate),'У8 Ввод'!$D$138="",'У8 Ввод'!$E$138="",'У8 Ввод'!$D$138&gt;$B23),0,MAX(0,MIN(1,'У8 Ввод'!$E$138-NETWORKDAYS('У8 Ввод'!$D$138,$B23)+1))/Настройки!$E$14*100)</f>
        <v>0</v>
      </c>
      <c r="ED23" s="67" t="n">
        <f aca="false">IF(OR($D23=1,MONTH($B23)&lt;&gt;MONTH(StartDate),'У8 Ввод'!$D$139="",'У8 Ввод'!$E$139="",'У8 Ввод'!$D$139&gt;$B23),0,MAX(0,MIN(1,'У8 Ввод'!$E$139-NETWORKDAYS('У8 Ввод'!$D$139,$B23)+1))/Настройки!$E$14*100)</f>
        <v>0</v>
      </c>
      <c r="EE23" s="67" t="n">
        <f aca="false">IF(OR($D23=1,MONTH($B23)&lt;&gt;MONTH(StartDate),'У8 Ввод'!$D$140="",'У8 Ввод'!$E$140="",'У8 Ввод'!$D$140&gt;$B23),0,MAX(0,MIN(1,'У8 Ввод'!$E$140-NETWORKDAYS('У8 Ввод'!$D$140,$B23)+1))/Настройки!$E$14*100)</f>
        <v>0</v>
      </c>
      <c r="EF23" s="67" t="n">
        <f aca="false">IF(OR($D23=1,MONTH($B23)&lt;&gt;MONTH(StartDate),'У8 Ввод'!$D$141="",'У8 Ввод'!$E$141="",'У8 Ввод'!$D$141&gt;$B23),0,MAX(0,MIN(1,'У8 Ввод'!$E$141-NETWORKDAYS('У8 Ввод'!$D$141,$B23)+1))/Настройки!$E$14*100)</f>
        <v>0</v>
      </c>
      <c r="EG23" s="67" t="n">
        <f aca="false">IF(OR($D23=1,MONTH($B23)&lt;&gt;MONTH(StartDate),'У8 Ввод'!$D$142="",'У8 Ввод'!$E$142="",'У8 Ввод'!$D$142&gt;$B23),0,MAX(0,MIN(1,'У8 Ввод'!$E$142-NETWORKDAYS('У8 Ввод'!$D$142,$B23)+1))/Настройки!$E$14*100)</f>
        <v>0</v>
      </c>
      <c r="EH23" s="67" t="n">
        <f aca="false">IF(OR($D23=1,MONTH($B23)&lt;&gt;MONTH(StartDate),'У8 Ввод'!$D$143="",'У8 Ввод'!$E$143="",'У8 Ввод'!$D$143&gt;$B23),0,MAX(0,MIN(1,'У8 Ввод'!$E$143-NETWORKDAYS('У8 Ввод'!$D$143,$B23)+1))/Настройки!$E$14*100)</f>
        <v>0</v>
      </c>
      <c r="EI23" s="67" t="n">
        <f aca="false">IF(OR($D23=1,MONTH($B23)&lt;&gt;MONTH(StartDate),'У8 Ввод'!$D$144="",'У8 Ввод'!$E$144="",'У8 Ввод'!$D$144&gt;$B23),0,MAX(0,MIN(1,'У8 Ввод'!$E$144-NETWORKDAYS('У8 Ввод'!$D$144,$B23)+1))/Настройки!$E$14*100)</f>
        <v>0</v>
      </c>
      <c r="EJ23" s="67" t="n">
        <f aca="false">IF(OR($D23=1,MONTH($B23)&lt;&gt;MONTH(StartDate),'У8 Ввод'!$D$145="",'У8 Ввод'!$E$145="",'У8 Ввод'!$D$145&gt;$B23),0,MAX(0,MIN(1,'У8 Ввод'!$E$145-NETWORKDAYS('У8 Ввод'!$D$145,$B23)+1))/Настройки!$E$14*100)</f>
        <v>0</v>
      </c>
      <c r="EK23" s="67" t="n">
        <f aca="false">IF(OR($D23=1,MONTH($B23)&lt;&gt;MONTH(StartDate),'У8 Ввод'!$D$146="",'У8 Ввод'!$E$146="",'У8 Ввод'!$D$146&gt;$B23),0,MAX(0,MIN(1,'У8 Ввод'!$E$146-NETWORKDAYS('У8 Ввод'!$D$146,$B23)+1))/Настройки!$E$14*100)</f>
        <v>0</v>
      </c>
      <c r="EL23" s="67" t="n">
        <f aca="false">IF(OR($D23=1,MONTH($B23)&lt;&gt;MONTH(StartDate),'У8 Ввод'!$D$147="",'У8 Ввод'!$E$147="",'У8 Ввод'!$D$147&gt;$B23),0,MAX(0,MIN(1,'У8 Ввод'!$E$147-NETWORKDAYS('У8 Ввод'!$D$147,$B23)+1))/Настройки!$E$14*100)</f>
        <v>0</v>
      </c>
      <c r="EM23" s="67" t="n">
        <f aca="false">IF(OR($D23=1,MONTH($B23)&lt;&gt;MONTH(StartDate),'У8 Ввод'!$D$148="",'У8 Ввод'!$E$148="",'У8 Ввод'!$D$148&gt;$B23),0,MAX(0,MIN(1,'У8 Ввод'!$E$148-NETWORKDAYS('У8 Ввод'!$D$148,$B23)+1))/Настройки!$E$14*100)</f>
        <v>0</v>
      </c>
      <c r="EN23" s="67" t="n">
        <f aca="false">IF(OR($D23=1,MONTH($B23)&lt;&gt;MONTH(StartDate),'У8 Ввод'!$D$149="",'У8 Ввод'!$E$149="",'У8 Ввод'!$D$149&gt;$B23),0,MAX(0,MIN(1,'У8 Ввод'!$E$149-NETWORKDAYS('У8 Ввод'!$D$149,$B23)+1))/Настройки!$E$14*100)</f>
        <v>0</v>
      </c>
      <c r="EO23" s="67" t="n">
        <f aca="false">IF(OR($D23=1,MONTH($B23)&lt;&gt;MONTH(StartDate),'У8 Ввод'!$D$150="",'У8 Ввод'!$E$150="",'У8 Ввод'!$D$150&gt;$B23),0,MAX(0,MIN(1,'У8 Ввод'!$E$150-NETWORKDAYS('У8 Ввод'!$D$150,$B23)+1))/Настройки!$E$14*100)</f>
        <v>0</v>
      </c>
      <c r="EP23" s="67" t="n">
        <f aca="false">IF(OR($D23=1,MONTH($B23)&lt;&gt;MONTH(StartDate),'У8 Ввод'!$D$151="",'У8 Ввод'!$E$151="",'У8 Ввод'!$D$151&gt;$B23),0,MAX(0,MIN(1,'У8 Ввод'!$E$151-NETWORKDAYS('У8 Ввод'!$D$151,$B23)+1))/Настройки!$E$14*100)</f>
        <v>0</v>
      </c>
      <c r="EQ23" s="67" t="n">
        <f aca="false">IF(OR($D23=1,MONTH($B23)&lt;&gt;MONTH(StartDate),'У8 Ввод'!$D$152="",'У8 Ввод'!$E$152="",'У8 Ввод'!$D$152&gt;$B23),0,MAX(0,MIN(1,'У8 Ввод'!$E$152-NETWORKDAYS('У8 Ввод'!$D$152,$B23)+1))/Настройки!$E$14*100)</f>
        <v>0</v>
      </c>
      <c r="ER23" s="67" t="n">
        <f aca="false">IF(OR($D23=1,MONTH($B23)&lt;&gt;MONTH(StartDate),'У8 Ввод'!$D$153="",'У8 Ввод'!$E$153="",'У8 Ввод'!$D$153&gt;$B23),0,MAX(0,MIN(1,'У8 Ввод'!$E$153-NETWORKDAYS('У8 Ввод'!$D$153,$B23)+1))/Настройки!$E$14*100)</f>
        <v>0</v>
      </c>
      <c r="ES23" s="67" t="n">
        <f aca="false">IF(OR($D23=1,MONTH($B23)&lt;&gt;MONTH(StartDate),'У8 Ввод'!$D$154="",'У8 Ввод'!$E$154="",'У8 Ввод'!$D$154&gt;$B23),0,MAX(0,MIN(1,'У8 Ввод'!$E$154-NETWORKDAYS('У8 Ввод'!$D$154,$B23)+1))/Настройки!$E$14*100)</f>
        <v>0</v>
      </c>
      <c r="ET23" s="67" t="n">
        <f aca="false">IF(OR($D23=1,MONTH($B23)&lt;&gt;MONTH(StartDate),'У8 Ввод'!$D$155="",'У8 Ввод'!$E$155="",'У8 Ввод'!$D$155&gt;$B23),0,MAX(0,MIN(1,'У8 Ввод'!$E$155-NETWORKDAYS('У8 Ввод'!$D$155,$B23)+1))/Настройки!$E$14*100)</f>
        <v>0</v>
      </c>
      <c r="EU23" s="67" t="n">
        <f aca="false">IF(OR($D23=1,MONTH($B23)&lt;&gt;MONTH(StartDate),'У8 Ввод'!$D$156="",'У8 Ввод'!$E$156="",'У8 Ввод'!$D$156&gt;$B23),0,MAX(0,MIN(1,'У8 Ввод'!$E$156-NETWORKDAYS('У8 Ввод'!$D$156,$B23)+1))/Настройки!$E$14*100)</f>
        <v>0</v>
      </c>
      <c r="EV23" s="67" t="n">
        <f aca="false">IF(OR($D23=1,MONTH($B23)&lt;&gt;MONTH(StartDate),'У8 Ввод'!$D$157="",'У8 Ввод'!$E$157="",'У8 Ввод'!$D$157&gt;$B23),0,MAX(0,MIN(1,'У8 Ввод'!$E$157-NETWORKDAYS('У8 Ввод'!$D$157,$B23)+1))/Настройки!$E$14*100)</f>
        <v>0</v>
      </c>
      <c r="EW23" s="67" t="n">
        <f aca="false">IF(OR($D23=1,MONTH($B23)&lt;&gt;MONTH(StartDate),'У8 Ввод'!$D$158="",'У8 Ввод'!$E$158="",'У8 Ввод'!$D$158&gt;$B23),0,MAX(0,MIN(1,'У8 Ввод'!$E$158-NETWORKDAYS('У8 Ввод'!$D$158,$B23)+1))/Настройки!$E$14*100)</f>
        <v>0</v>
      </c>
      <c r="EX23" s="67" t="n">
        <f aca="false">IF(OR($D23=1,MONTH($B23)&lt;&gt;MONTH(StartDate),'У8 Ввод'!$D$159="",'У8 Ввод'!$E$159="",'У8 Ввод'!$D$159&gt;$B23),0,MAX(0,MIN(1,'У8 Ввод'!$E$159-NETWORKDAYS('У8 Ввод'!$D$159,$B23)+1))/Настройки!$E$14*100)</f>
        <v>0</v>
      </c>
      <c r="EY23" s="67" t="n">
        <f aca="false">IF(OR($D23=1,MONTH($B23)&lt;&gt;MONTH(StartDate),'У8 Ввод'!$D$160="",'У8 Ввод'!$E$160="",'У8 Ввод'!$D$160&gt;$B23),0,MAX(0,MIN(1,'У8 Ввод'!$E$160-NETWORKDAYS('У8 Ввод'!$D$160,$B23)+1))/Настройки!$E$14*100)</f>
        <v>0</v>
      </c>
      <c r="EZ23" s="67" t="n">
        <f aca="false">IF(OR($D23=1,MONTH($B23)&lt;&gt;MONTH(StartDate),'У8 Ввод'!$D$161="",'У8 Ввод'!$E$161="",'У8 Ввод'!$D$161&gt;$B23),0,MAX(0,MIN(1,'У8 Ввод'!$E$161-NETWORKDAYS('У8 Ввод'!$D$161,$B23)+1))/Настройки!$E$14*100)</f>
        <v>0</v>
      </c>
      <c r="FA23" s="67" t="n">
        <f aca="false">IF(OR($D23=1,MONTH($B23)&lt;&gt;MONTH(StartDate),'У8 Ввод'!$D$162="",'У8 Ввод'!$E$162="",'У8 Ввод'!$D$162&gt;$B23),0,MAX(0,MIN(1,'У8 Ввод'!$E$162-NETWORKDAYS('У8 Ввод'!$D$162,$B23)+1))/Настройки!$E$14*100)</f>
        <v>0</v>
      </c>
      <c r="FB23" s="67" t="n">
        <f aca="false">IF(OR($D23=1,MONTH($B23)&lt;&gt;MONTH(StartDate),'У8 Ввод'!$D$163="",'У8 Ввод'!$E$163="",'У8 Ввод'!$D$163&gt;$B23),0,MAX(0,MIN(1,'У8 Ввод'!$E$163-NETWORKDAYS('У8 Ввод'!$D$163,$B23)+1))/Настройки!$E$14*100)</f>
        <v>0</v>
      </c>
      <c r="FC23" s="67" t="n">
        <f aca="false">IF(OR($D23=1,MONTH($B23)&lt;&gt;MONTH(StartDate),'У8 Ввод'!$D$164="",'У8 Ввод'!$E$164="",'У8 Ввод'!$D$164&gt;$B23),0,MAX(0,MIN(1,'У8 Ввод'!$E$164-NETWORKDAYS('У8 Ввод'!$D$164,$B23)+1))/Настройки!$E$14*100)</f>
        <v>0</v>
      </c>
      <c r="FD23" s="67" t="n">
        <f aca="false">IF(OR($D23=1,MONTH($B23)&lt;&gt;MONTH(StartDate),'У8 Ввод'!$D$165="",'У8 Ввод'!$E$165="",'У8 Ввод'!$D$165&gt;$B23),0,MAX(0,MIN(1,'У8 Ввод'!$E$165-NETWORKDAYS('У8 Ввод'!$D$165,$B23)+1))/Настройки!$E$14*100)</f>
        <v>0</v>
      </c>
      <c r="FE23" s="67" t="n">
        <f aca="false">IF(OR($D23=1,MONTH($B23)&lt;&gt;MONTH(StartDate),'У8 Ввод'!$D$166="",'У8 Ввод'!$E$166="",'У8 Ввод'!$D$166&gt;$B23),0,MAX(0,MIN(1,'У8 Ввод'!$E$166-NETWORKDAYS('У8 Ввод'!$D$166,$B23)+1))/Настройки!$E$14*100)</f>
        <v>0</v>
      </c>
      <c r="FF23" s="67" t="n">
        <f aca="false">IF(OR($D23=1,MONTH($B23)&lt;&gt;MONTH(StartDate),'У8 Ввод'!$D$167="",'У8 Ввод'!$E$167="",'У8 Ввод'!$D$167&gt;$B23),0,MAX(0,MIN(1,'У8 Ввод'!$E$167-NETWORKDAYS('У8 Ввод'!$D$167,$B23)+1))/Настройки!$E$14*100)</f>
        <v>0</v>
      </c>
      <c r="FG23" s="67" t="n">
        <f aca="false">IF(OR($D23=1,MONTH($B23)&lt;&gt;MONTH(StartDate),'У8 Ввод'!$D$168="",'У8 Ввод'!$E$168="",'У8 Ввод'!$D$168&gt;$B23),0,MAX(0,MIN(1,'У8 Ввод'!$E$168-NETWORKDAYS('У8 Ввод'!$D$168,$B23)+1))/Настройки!$E$14*100)</f>
        <v>0</v>
      </c>
      <c r="FH23" s="67" t="n">
        <f aca="false">IF(OR($D23=1,MONTH($B23)&lt;&gt;MONTH(StartDate),'У8 Ввод'!$D$169="",'У8 Ввод'!$E$169="",'У8 Ввод'!$D$169&gt;$B23),0,MAX(0,MIN(1,'У8 Ввод'!$E$169-NETWORKDAYS('У8 Ввод'!$D$169,$B23)+1))/Настройки!$E$14*100)</f>
        <v>0</v>
      </c>
      <c r="FI23" s="67" t="n">
        <f aca="false">IF(OR($D23=1,MONTH($B23)&lt;&gt;MONTH(StartDate),'У8 Ввод'!$D$170="",'У8 Ввод'!$E$170="",'У8 Ввод'!$D$170&gt;$B23),0,MAX(0,MIN(1,'У8 Ввод'!$E$170-NETWORKDAYS('У8 Ввод'!$D$170,$B23)+1))/Настройки!$E$14*100)</f>
        <v>0</v>
      </c>
      <c r="FJ23" s="67" t="n">
        <f aca="false">IF(OR($D23=1,MONTH($B23)&lt;&gt;MONTH(StartDate),'У8 Ввод'!$D$171="",'У8 Ввод'!$E$171="",'У8 Ввод'!$D$171&gt;$B23),0,MAX(0,MIN(1,'У8 Ввод'!$E$171-NETWORKDAYS('У8 Ввод'!$D$171,$B23)+1))/Настройки!$E$14*100)</f>
        <v>0</v>
      </c>
      <c r="FK23" s="67" t="n">
        <f aca="false">IF(OR($D23=1,MONTH($B23)&lt;&gt;MONTH(StartDate),'У8 Ввод'!$D$172="",'У8 Ввод'!$E$172="",'У8 Ввод'!$D$172&gt;$B23),0,MAX(0,MIN(1,'У8 Ввод'!$E$172-NETWORKDAYS('У8 Ввод'!$D$172,$B23)+1))/Настройки!$E$14*100)</f>
        <v>0</v>
      </c>
      <c r="FL23" s="67" t="n">
        <f aca="false">IF(OR($D23=1,MONTH($B23)&lt;&gt;MONTH(StartDate),'У8 Ввод'!$D$173="",'У8 Ввод'!$E$173="",'У8 Ввод'!$D$173&gt;$B23),0,MAX(0,MIN(1,'У8 Ввод'!$E$173-NETWORKDAYS('У8 Ввод'!$D$173,$B23)+1))/Настройки!$E$14*100)</f>
        <v>0</v>
      </c>
      <c r="FM23" s="67" t="n">
        <f aca="false">IF(OR($D23=1,MONTH($B23)&lt;&gt;MONTH(StartDate),'У8 Ввод'!$D$174="",'У8 Ввод'!$E$174="",'У8 Ввод'!$D$174&gt;$B23),0,MAX(0,MIN(1,'У8 Ввод'!$E$174-NETWORKDAYS('У8 Ввод'!$D$174,$B23)+1))/Настройки!$E$14*100)</f>
        <v>0</v>
      </c>
      <c r="FN23" s="67" t="n">
        <f aca="false">IF(OR($D23=1,MONTH($B23)&lt;&gt;MONTH(StartDate),'У8 Ввод'!$D$175="",'У8 Ввод'!$E$175="",'У8 Ввод'!$D$175&gt;$B23),0,MAX(0,MIN(1,'У8 Ввод'!$E$175-NETWORKDAYS('У8 Ввод'!$D$175,$B23)+1))/Настройки!$E$14*100)</f>
        <v>0</v>
      </c>
      <c r="FO23" s="67" t="n">
        <f aca="false">IF(OR($D23=1,MONTH($B23)&lt;&gt;MONTH(StartDate),'У8 Ввод'!$D$176="",'У8 Ввод'!$E$176="",'У8 Ввод'!$D$176&gt;$B23),0,MAX(0,MIN(1,'У8 Ввод'!$E$176-NETWORKDAYS('У8 Ввод'!$D$176,$B23)+1))/Настройки!$E$14*100)</f>
        <v>0</v>
      </c>
      <c r="FP23" s="67" t="n">
        <f aca="false">IF(OR($D23=1,MONTH($B23)&lt;&gt;MONTH(StartDate),'У8 Ввод'!$D$177="",'У8 Ввод'!$E$177="",'У8 Ввод'!$D$177&gt;$B23),0,MAX(0,MIN(1,'У8 Ввод'!$E$177-NETWORKDAYS('У8 Ввод'!$D$177,$B23)+1))/Настройки!$E$14*100)</f>
        <v>0</v>
      </c>
      <c r="FQ23" s="67" t="n">
        <f aca="false">IF(OR($D23=1,MONTH($B23)&lt;&gt;MONTH(StartDate),'У8 Ввод'!$D$178="",'У8 Ввод'!$E$178="",'У8 Ввод'!$D$178&gt;$B23),0,MAX(0,MIN(1,'У8 Ввод'!$E$178-NETWORKDAYS('У8 Ввод'!$D$178,$B23)+1))/Настройки!$E$14*100)</f>
        <v>0</v>
      </c>
      <c r="FR23" s="67" t="n">
        <f aca="false">IF(OR($D23=1,MONTH($B23)&lt;&gt;MONTH(StartDate),'У8 Ввод'!$D$179="",'У8 Ввод'!$E$179="",'У8 Ввод'!$D$179&gt;$B23),0,MAX(0,MIN(1,'У8 Ввод'!$E$179-NETWORKDAYS('У8 Ввод'!$D$179,$B23)+1))/Настройки!$E$14*100)</f>
        <v>0</v>
      </c>
      <c r="FS23" s="67" t="n">
        <f aca="false">IF(OR($D23=1,MONTH($B23)&lt;&gt;MONTH(StartDate),'У8 Ввод'!$D$180="",'У8 Ввод'!$E$180="",'У8 Ввод'!$D$180&gt;$B23),0,MAX(0,MIN(1,'У8 Ввод'!$E$180-NETWORKDAYS('У8 Ввод'!$D$180,$B23)+1))/Настройки!$E$14*100)</f>
        <v>0</v>
      </c>
      <c r="FT23" s="67" t="n">
        <f aca="false">IF(OR($D23=1,MONTH($B23)&lt;&gt;MONTH(StartDate),'У8 Ввод'!$D$181="",'У8 Ввод'!$E$181="",'У8 Ввод'!$D$181&gt;$B23),0,MAX(0,MIN(1,'У8 Ввод'!$E$181-NETWORKDAYS('У8 Ввод'!$D$181,$B23)+1))/Настройки!$E$14*100)</f>
        <v>0</v>
      </c>
      <c r="FU23" s="67" t="n">
        <f aca="false">IF(OR($D23=1,MONTH($B23)&lt;&gt;MONTH(StartDate),'У8 Ввод'!$D$182="",'У8 Ввод'!$E$182="",'У8 Ввод'!$D$182&gt;$B23),0,MAX(0,MIN(1,'У8 Ввод'!$E$182-NETWORKDAYS('У8 Ввод'!$D$182,$B23)+1))/Настройки!$E$14*100)</f>
        <v>0</v>
      </c>
      <c r="FV23" s="67" t="n">
        <f aca="false">IF(OR($D23=1,MONTH($B23)&lt;&gt;MONTH(StartDate),'У8 Ввод'!$D$183="",'У8 Ввод'!$E$183="",'У8 Ввод'!$D$183&gt;$B23),0,MAX(0,MIN(1,'У8 Ввод'!$E$183-NETWORKDAYS('У8 Ввод'!$D$183,$B23)+1))/Настройки!$E$14*100)</f>
        <v>0</v>
      </c>
      <c r="FW23" s="67" t="n">
        <f aca="false">IF(OR($D23=1,MONTH($B23)&lt;&gt;MONTH(StartDate),'У8 Ввод'!$D$184="",'У8 Ввод'!$E$184="",'У8 Ввод'!$D$184&gt;$B23),0,MAX(0,MIN(1,'У8 Ввод'!$E$184-NETWORKDAYS('У8 Ввод'!$D$184,$B23)+1))/Настройки!$E$14*100)</f>
        <v>0</v>
      </c>
      <c r="FX23" s="67" t="n">
        <f aca="false">IF(OR($D23=1,MONTH($B23)&lt;&gt;MONTH(StartDate),'У8 Ввод'!$D$185="",'У8 Ввод'!$E$185="",'У8 Ввод'!$D$185&gt;$B23),0,MAX(0,MIN(1,'У8 Ввод'!$E$185-NETWORKDAYS('У8 Ввод'!$D$185,$B23)+1))/Настройки!$E$14*100)</f>
        <v>0</v>
      </c>
      <c r="FY23" s="67" t="n">
        <f aca="false">IF(OR($D23=1,MONTH($B23)&lt;&gt;MONTH(StartDate),'У8 Ввод'!$D$186="",'У8 Ввод'!$E$186="",'У8 Ввод'!$D$186&gt;$B23),0,MAX(0,MIN(1,'У8 Ввод'!$E$186-NETWORKDAYS('У8 Ввод'!$D$186,$B23)+1))/Настройки!$E$14*100)</f>
        <v>0</v>
      </c>
      <c r="FZ23" s="67" t="n">
        <f aca="false">IF(OR($D23=1,MONTH($B23)&lt;&gt;MONTH(StartDate),'У8 Ввод'!$D$187="",'У8 Ввод'!$E$187="",'У8 Ввод'!$D$187&gt;$B23),0,MAX(0,MIN(1,'У8 Ввод'!$E$187-NETWORKDAYS('У8 Ввод'!$D$187,$B23)+1))/Настройки!$E$14*100)</f>
        <v>0</v>
      </c>
      <c r="GA23" s="67" t="n">
        <f aca="false">IF(OR($D23=1,MONTH($B23)&lt;&gt;MONTH(StartDate),'У8 Ввод'!$D$188="",'У8 Ввод'!$E$188="",'У8 Ввод'!$D$188&gt;$B23),0,MAX(0,MIN(1,'У8 Ввод'!$E$188-NETWORKDAYS('У8 Ввод'!$D$188,$B23)+1))/Настройки!$E$14*100)</f>
        <v>0</v>
      </c>
      <c r="GB23" s="67" t="n">
        <f aca="false">IF(OR($D23=1,MONTH($B23)&lt;&gt;MONTH(StartDate),'У8 Ввод'!$D$189="",'У8 Ввод'!$E$189="",'У8 Ввод'!$D$189&gt;$B23),0,MAX(0,MIN(1,'У8 Ввод'!$E$189-NETWORKDAYS('У8 Ввод'!$D$189,$B23)+1))/Настройки!$E$14*100)</f>
        <v>0</v>
      </c>
      <c r="GC23" s="67" t="n">
        <f aca="false">IF(OR($D23=1,MONTH($B23)&lt;&gt;MONTH(StartDate),'У8 Ввод'!$D$190="",'У8 Ввод'!$E$190="",'У8 Ввод'!$D$190&gt;$B23),0,MAX(0,MIN(1,'У8 Ввод'!$E$190-NETWORKDAYS('У8 Ввод'!$D$190,$B23)+1))/Настройки!$E$14*100)</f>
        <v>0</v>
      </c>
      <c r="GD23" s="67" t="n">
        <f aca="false">IF(OR($D23=1,MONTH($B23)&lt;&gt;MONTH(StartDate),'У8 Ввод'!$D$191="",'У8 Ввод'!$E$191="",'У8 Ввод'!$D$191&gt;$B23),0,MAX(0,MIN(1,'У8 Ввод'!$E$191-NETWORKDAYS('У8 Ввод'!$D$191,$B23)+1))/Настройки!$E$14*100)</f>
        <v>0</v>
      </c>
      <c r="GE23" s="67" t="n">
        <f aca="false">IF(OR($D23=1,MONTH($B23)&lt;&gt;MONTH(StartDate),'У8 Ввод'!$D$192="",'У8 Ввод'!$E$192="",'У8 Ввод'!$D$192&gt;$B23),0,MAX(0,MIN(1,'У8 Ввод'!$E$192-NETWORKDAYS('У8 Ввод'!$D$192,$B23)+1))/Настройки!$E$14*100)</f>
        <v>0</v>
      </c>
      <c r="GF23" s="67" t="n">
        <f aca="false">IF(OR($D23=1,MONTH($B23)&lt;&gt;MONTH(StartDate),'У8 Ввод'!$D$193="",'У8 Ввод'!$E$193="",'У8 Ввод'!$D$193&gt;$B23),0,MAX(0,MIN(1,'У8 Ввод'!$E$193-NETWORKDAYS('У8 Ввод'!$D$193,$B23)+1))/Настройки!$E$14*100)</f>
        <v>0</v>
      </c>
      <c r="GG23" s="67" t="n">
        <f aca="false">IF(OR($D23=1,MONTH($B23)&lt;&gt;MONTH(StartDate),'У8 Ввод'!$D$194="",'У8 Ввод'!$E$194="",'У8 Ввод'!$D$194&gt;$B23),0,MAX(0,MIN(1,'У8 Ввод'!$E$194-NETWORKDAYS('У8 Ввод'!$D$194,$B23)+1))/Настройки!$E$14*100)</f>
        <v>0</v>
      </c>
      <c r="GH23" s="67" t="n">
        <f aca="false">IF(OR($D23=1,MONTH($B23)&lt;&gt;MONTH(StartDate),'У8 Ввод'!$D$195="",'У8 Ввод'!$E$195="",'У8 Ввод'!$D$195&gt;$B23),0,MAX(0,MIN(1,'У8 Ввод'!$E$195-NETWORKDAYS('У8 Ввод'!$D$195,$B23)+1))/Настройки!$E$14*100)</f>
        <v>0</v>
      </c>
      <c r="GI23" s="67" t="n">
        <f aca="false">IF(OR($D23=1,MONTH($B23)&lt;&gt;MONTH(StartDate),'У8 Ввод'!$D$196="",'У8 Ввод'!$E$196="",'У8 Ввод'!$D$196&gt;$B23),0,MAX(0,MIN(1,'У8 Ввод'!$E$196-NETWORKDAYS('У8 Ввод'!$D$196,$B23)+1))/Настройки!$E$14*100)</f>
        <v>0</v>
      </c>
      <c r="GJ23" s="67" t="n">
        <f aca="false">IF(OR($D23=1,MONTH($B23)&lt;&gt;MONTH(StartDate),'У8 Ввод'!$D$197="",'У8 Ввод'!$E$197="",'У8 Ввод'!$D$197&gt;$B23),0,MAX(0,MIN(1,'У8 Ввод'!$E$197-NETWORKDAYS('У8 Ввод'!$D$197,$B23)+1))/Настройки!$E$14*100)</f>
        <v>0</v>
      </c>
      <c r="GK23" s="67" t="n">
        <f aca="false">IF(OR($D23=1,MONTH($B23)&lt;&gt;MONTH(StartDate),'У8 Ввод'!$D$198="",'У8 Ввод'!$E$198="",'У8 Ввод'!$D$198&gt;$B23),0,MAX(0,MIN(1,'У8 Ввод'!$E$198-NETWORKDAYS('У8 Ввод'!$D$198,$B23)+1))/Настройки!$E$14*100)</f>
        <v>0</v>
      </c>
      <c r="GL23" s="67" t="n">
        <f aca="false">IF(OR($D23=1,MONTH($B23)&lt;&gt;MONTH(StartDate),'У8 Ввод'!$D$199="",'У8 Ввод'!$E$199="",'У8 Ввод'!$D$199&gt;$B23),0,MAX(0,MIN(1,'У8 Ввод'!$E$199-NETWORKDAYS('У8 Ввод'!$D$199,$B23)+1))/Настройки!$E$14*100)</f>
        <v>0</v>
      </c>
      <c r="GM23" s="67" t="n">
        <f aca="false">IF(OR($D23=1,MONTH($B23)&lt;&gt;MONTH(StartDate),'У8 Ввод'!$D$200="",'У8 Ввод'!$E$200="",'У8 Ввод'!$D$200&gt;$B23),0,MAX(0,MIN(1,'У8 Ввод'!$E$200-NETWORKDAYS('У8 Ввод'!$D$200,$B23)+1))/Настройки!$E$14*100)</f>
        <v>0</v>
      </c>
      <c r="GN23" s="67" t="n">
        <f aca="false">IF(OR($D23=1,MONTH($B23)&lt;&gt;MONTH(StartDate),'У8 Ввод'!$D$201="",'У8 Ввод'!$E$201="",'У8 Ввод'!$D$201&gt;$B23),0,MAX(0,MIN(1,'У8 Ввод'!$E$201-NETWORKDAYS('У8 Ввод'!$D$201,$B23)+1))/Настройки!$E$14*100)</f>
        <v>0</v>
      </c>
      <c r="GO23" s="67" t="n">
        <f aca="false">IF(OR($D23=1,MONTH($B23)&lt;&gt;MONTH(StartDate),'У8 Ввод'!$D$202="",'У8 Ввод'!$E$202="",'У8 Ввод'!$D$202&gt;$B23),0,MAX(0,MIN(1,'У8 Ввод'!$E$202-NETWORKDAYS('У8 Ввод'!$D$202,$B23)+1))/Настройки!$E$14*100)</f>
        <v>0</v>
      </c>
      <c r="GP23" s="67" t="n">
        <f aca="false">IF(OR($D23=1,MONTH($B23)&lt;&gt;MONTH(StartDate),'У8 Ввод'!$D$203="",'У8 Ввод'!$E$203="",'У8 Ввод'!$D$203&gt;$B23),0,MAX(0,MIN(1,'У8 Ввод'!$E$203-NETWORKDAYS('У8 Ввод'!$D$203,$B23)+1))/Настройки!$E$14*100)</f>
        <v>0</v>
      </c>
      <c r="GQ23" s="67" t="n">
        <f aca="false">IF(OR($D23=1,MONTH($B23)&lt;&gt;MONTH(StartDate),'У8 Ввод'!$D$204="",'У8 Ввод'!$E$204="",'У8 Ввод'!$D$204&gt;$B23),0,MAX(0,MIN(1,'У8 Ввод'!$E$204-NETWORKDAYS('У8 Ввод'!$D$204,$B23)+1))/Настройки!$E$14*100)</f>
        <v>0</v>
      </c>
      <c r="GR23" s="67" t="n">
        <f aca="false">IF(OR($D23=1,MONTH($B23)&lt;&gt;MONTH(StartDate),'У8 Ввод'!$D$205="",'У8 Ввод'!$E$205="",'У8 Ввод'!$D$205&gt;$B23),0,MAX(0,MIN(1,'У8 Ввод'!$E$205-NETWORKDAYS('У8 Ввод'!$D$205,$B23)+1))/Настройки!$E$14*100)</f>
        <v>0</v>
      </c>
      <c r="GS23" s="67" t="n">
        <f aca="false">IF(OR($D23=1,MONTH($B23)&lt;&gt;MONTH(StartDate),'У8 Ввод'!$D$206="",'У8 Ввод'!$E$206="",'У8 Ввод'!$D$206&gt;$B23),0,MAX(0,MIN(1,'У8 Ввод'!$E$206-NETWORKDAYS('У8 Ввод'!$D$206,$B23)+1))/Настройки!$E$14*100)</f>
        <v>0</v>
      </c>
      <c r="GT23" s="67" t="n">
        <f aca="false">IF(OR($D23=1,MONTH($B23)&lt;&gt;MONTH(StartDate),'У8 Ввод'!$D$207="",'У8 Ввод'!$E$207="",'У8 Ввод'!$D$207&gt;$B23),0,MAX(0,MIN(1,'У8 Ввод'!$E$207-NETWORKDAYS('У8 Ввод'!$D$207,$B23)+1))/Настройки!$E$14*100)</f>
        <v>0</v>
      </c>
      <c r="GU23" s="67" t="n">
        <f aca="false">IF(OR($D23=1,MONTH($B23)&lt;&gt;MONTH(StartDate),'У8 Ввод'!$D$208="",'У8 Ввод'!$E$208="",'У8 Ввод'!$D$208&gt;$B23),0,MAX(0,MIN(1,'У8 Ввод'!$E$208-NETWORKDAYS('У8 Ввод'!$D$208,$B23)+1))/Настройки!$E$14*100)</f>
        <v>0</v>
      </c>
      <c r="GV23" s="67" t="n">
        <f aca="false">IF(OR($D23=1,MONTH($B23)&lt;&gt;MONTH(StartDate),'У8 Ввод'!$D$209="",'У8 Ввод'!$E$209="",'У8 Ввод'!$D$209&gt;$B23),0,MAX(0,MIN(1,'У8 Ввод'!$E$209-NETWORKDAYS('У8 Ввод'!$D$209,$B23)+1))/Настройки!$E$14*100)</f>
        <v>0</v>
      </c>
      <c r="GW23" s="67" t="n">
        <f aca="false">IF(OR($D23=1,MONTH($B23)&lt;&gt;MONTH(StartDate),'У8 Ввод'!$D$210="",'У8 Ввод'!$E$210="",'У8 Ввод'!$D$210&gt;$B23),0,MAX(0,MIN(1,'У8 Ввод'!$E$210-NETWORKDAYS('У8 Ввод'!$D$210,$B23)+1))/Настройки!$E$14*100)</f>
        <v>0</v>
      </c>
      <c r="GX23" s="67" t="n">
        <f aca="false">IF(OR($D23=1,MONTH($B23)&lt;&gt;MONTH(StartDate),'У8 Ввод'!$D$211="",'У8 Ввод'!$E$211="",'У8 Ввод'!$D$211&gt;$B23),0,MAX(0,MIN(1,'У8 Ввод'!$E$211-NETWORKDAYS('У8 Ввод'!$D$211,$B23)+1))/Настройки!$E$14*100)</f>
        <v>0</v>
      </c>
      <c r="GY23" s="67" t="n">
        <f aca="false">IF(OR($D23=1,MONTH($B23)&lt;&gt;MONTH(StartDate),'У8 Ввод'!$D$212="",'У8 Ввод'!$E$212="",'У8 Ввод'!$D$212&gt;$B23),0,MAX(0,MIN(1,'У8 Ввод'!$E$212-NETWORKDAYS('У8 Ввод'!$D$212,$B23)+1))/Настройки!$E$14*100)</f>
        <v>0</v>
      </c>
      <c r="GZ23" s="67" t="n">
        <f aca="false">IF(OR($D23=1,MONTH($B23)&lt;&gt;MONTH(StartDate),'У8 Ввод'!$D$213="",'У8 Ввод'!$E$213="",'У8 Ввод'!$D$213&gt;$B23),0,MAX(0,MIN(1,'У8 Ввод'!$E$213-NETWORKDAYS('У8 Ввод'!$D$213,$B23)+1))/Настройки!$E$14*100)</f>
        <v>0</v>
      </c>
      <c r="HA23" s="67" t="n">
        <f aca="false">IF(OR($D23=1,MONTH($B23)&lt;&gt;MONTH(StartDate),'У8 Ввод'!$D$214="",'У8 Ввод'!$E$214="",'У8 Ввод'!$D$214&gt;$B23),0,MAX(0,MIN(1,'У8 Ввод'!$E$214-NETWORKDAYS('У8 Ввод'!$D$214,$B23)+1))/Настройки!$E$14*100)</f>
        <v>0</v>
      </c>
      <c r="HB23" s="67" t="n">
        <f aca="false">IF(OR($D23=1,MONTH($B23)&lt;&gt;MONTH(StartDate),'У8 Ввод'!$D$215="",'У8 Ввод'!$E$215="",'У8 Ввод'!$D$215&gt;$B23),0,MAX(0,MIN(1,'У8 Ввод'!$E$215-NETWORKDAYS('У8 Ввод'!$D$215,$B23)+1))/Настройки!$E$14*100)</f>
        <v>0</v>
      </c>
      <c r="HC23" s="67" t="n">
        <f aca="false">IF(OR($D23=1,MONTH($B23)&lt;&gt;MONTH(StartDate),'У8 Ввод'!$D$216="",'У8 Ввод'!$E$216="",'У8 Ввод'!$D$216&gt;$B23),0,MAX(0,MIN(1,'У8 Ввод'!$E$216-NETWORKDAYS('У8 Ввод'!$D$216,$B23)+1))/Настройки!$E$14*100)</f>
        <v>0</v>
      </c>
      <c r="HD23" s="67" t="n">
        <f aca="false">IF(OR($D23=1,MONTH($B23)&lt;&gt;MONTH(StartDate),'У8 Ввод'!$D$217="",'У8 Ввод'!$E$217="",'У8 Ввод'!$D$217&gt;$B23),0,MAX(0,MIN(1,'У8 Ввод'!$E$217-NETWORKDAYS('У8 Ввод'!$D$217,$B23)+1))/Настройки!$E$14*100)</f>
        <v>0</v>
      </c>
      <c r="HE23" s="67" t="n">
        <f aca="false">IF(OR($D23=1,MONTH($B23)&lt;&gt;MONTH(StartDate),'У8 Ввод'!$D$218="",'У8 Ввод'!$E$218="",'У8 Ввод'!$D$218&gt;$B23),0,MAX(0,MIN(1,'У8 Ввод'!$E$218-NETWORKDAYS('У8 Ввод'!$D$218,$B23)+1))/Настройки!$E$14*100)</f>
        <v>0</v>
      </c>
      <c r="HF23" s="67" t="n">
        <f aca="false">IF(OR($D23=1,MONTH($B23)&lt;&gt;MONTH(StartDate),'У8 Ввод'!$D$219="",'У8 Ввод'!$E$219="",'У8 Ввод'!$D$219&gt;$B23),0,MAX(0,MIN(1,'У8 Ввод'!$E$219-NETWORKDAYS('У8 Ввод'!$D$219,$B23)+1))/Настройки!$E$14*100)</f>
        <v>0</v>
      </c>
      <c r="HG23" s="67" t="n">
        <f aca="false">IF(OR($D23=1,MONTH($B23)&lt;&gt;MONTH(StartDate),'У8 Ввод'!$D$220="",'У8 Ввод'!$E$220="",'У8 Ввод'!$D$220&gt;$B23),0,MAX(0,MIN(1,'У8 Ввод'!$E$220-NETWORKDAYS('У8 Ввод'!$D$220,$B23)+1))/Настройки!$E$14*100)</f>
        <v>0</v>
      </c>
      <c r="HH23" s="67" t="n">
        <f aca="false">IF(OR($D23=1,MONTH($B23)&lt;&gt;MONTH(StartDate),'У8 Ввод'!$D$221="",'У8 Ввод'!$E$221="",'У8 Ввод'!$D$221&gt;$B23),0,MAX(0,MIN(1,'У8 Ввод'!$E$221-NETWORKDAYS('У8 Ввод'!$D$221,$B23)+1))/Настройки!$E$14*100)</f>
        <v>0</v>
      </c>
      <c r="HI23" s="67" t="n">
        <f aca="false">IF(OR($D23=1,MONTH($B23)&lt;&gt;MONTH(StartDate),'У8 Ввод'!$D$222="",'У8 Ввод'!$E$222="",'У8 Ввод'!$D$222&gt;$B23),0,MAX(0,MIN(1,'У8 Ввод'!$E$222-NETWORKDAYS('У8 Ввод'!$D$222,$B23)+1))/Настройки!$E$14*100)</f>
        <v>0</v>
      </c>
      <c r="HJ23" s="67" t="n">
        <f aca="false">IF(OR($D23=1,MONTH($B23)&lt;&gt;MONTH(StartDate),'У8 Ввод'!$D$223="",'У8 Ввод'!$E$223="",'У8 Ввод'!$D$223&gt;$B23),0,MAX(0,MIN(1,'У8 Ввод'!$E$223-NETWORKDAYS('У8 Ввод'!$D$223,$B23)+1))/Настройки!$E$14*100)</f>
        <v>0</v>
      </c>
      <c r="HK23" s="67" t="n">
        <f aca="false">IF(OR($D23=1,MONTH($B23)&lt;&gt;MONTH(StartDate),'У8 Ввод'!$D$224="",'У8 Ввод'!$E$224="",'У8 Ввод'!$D$224&gt;$B23),0,MAX(0,MIN(1,'У8 Ввод'!$E$224-NETWORKDAYS('У8 Ввод'!$D$224,$B23)+1))/Настройки!$E$14*100)</f>
        <v>0</v>
      </c>
      <c r="HL23" s="67" t="n">
        <f aca="false">IF(OR($D23=1,MONTH($B23)&lt;&gt;MONTH(StartDate),'У8 Ввод'!$D$225="",'У8 Ввод'!$E$225="",'У8 Ввод'!$D$225&gt;$B23),0,MAX(0,MIN(1,'У8 Ввод'!$E$225-NETWORKDAYS('У8 Ввод'!$D$225,$B23)+1))/Настройки!$E$14*100)</f>
        <v>0</v>
      </c>
      <c r="HM23" s="67" t="n">
        <f aca="false">IF(OR($D23=1,MONTH($B23)&lt;&gt;MONTH(StartDate),'У8 Ввод'!$D$226="",'У8 Ввод'!$E$226="",'У8 Ввод'!$D$226&gt;$B23),0,MAX(0,MIN(1,'У8 Ввод'!$E$226-NETWORKDAYS('У8 Ввод'!$D$226,$B23)+1))/Настройки!$E$14*100)</f>
        <v>0</v>
      </c>
      <c r="HN23" s="67" t="n">
        <f aca="false">IF(OR($D23=1,MONTH($B23)&lt;&gt;MONTH(StartDate),'У8 Ввод'!$D$227="",'У8 Ввод'!$E$227="",'У8 Ввод'!$D$227&gt;$B23),0,MAX(0,MIN(1,'У8 Ввод'!$E$227-NETWORKDAYS('У8 Ввод'!$D$227,$B23)+1))/Настройки!$E$14*100)</f>
        <v>0</v>
      </c>
      <c r="HO23" s="67" t="n">
        <f aca="false">IF(OR($D23=1,MONTH($B23)&lt;&gt;MONTH(StartDate),'У8 Ввод'!$D$228="",'У8 Ввод'!$E$228="",'У8 Ввод'!$D$228&gt;$B23),0,MAX(0,MIN(1,'У8 Ввод'!$E$228-NETWORKDAYS('У8 Ввод'!$D$228,$B23)+1))/Настройки!$E$14*100)</f>
        <v>0</v>
      </c>
      <c r="HP23" s="67" t="n">
        <f aca="false">IF(OR($D23=1,MONTH($B23)&lt;&gt;MONTH(StartDate),'У8 Ввод'!$D$229="",'У8 Ввод'!$E$229="",'У8 Ввод'!$D$229&gt;$B23),0,MAX(0,MIN(1,'У8 Ввод'!$E$229-NETWORKDAYS('У8 Ввод'!$D$229,$B23)+1))/Настройки!$E$14*100)</f>
        <v>0</v>
      </c>
      <c r="HQ23" s="67" t="n">
        <f aca="false">IF(OR($D23=1,MONTH($B23)&lt;&gt;MONTH(StartDate),'У8 Ввод'!$D$230="",'У8 Ввод'!$E$230="",'У8 Ввод'!$D$230&gt;$B23),0,MAX(0,MIN(1,'У8 Ввод'!$E$230-NETWORKDAYS('У8 Ввод'!$D$230,$B23)+1))/Настройки!$E$14*100)</f>
        <v>0</v>
      </c>
      <c r="HR23" s="67" t="n">
        <f aca="false">IF(OR($D23=1,MONTH($B23)&lt;&gt;MONTH(StartDate),'У8 Ввод'!$D$231="",'У8 Ввод'!$E$231="",'У8 Ввод'!$D$231&gt;$B23),0,MAX(0,MIN(1,'У8 Ввод'!$E$231-NETWORKDAYS('У8 Ввод'!$D$231,$B23)+1))/Настройки!$E$14*100)</f>
        <v>0</v>
      </c>
      <c r="HS23" s="67" t="n">
        <f aca="false">IF(OR($D23=1,MONTH($B23)&lt;&gt;MONTH(StartDate),'У8 Ввод'!$D$232="",'У8 Ввод'!$E$232="",'У8 Ввод'!$D$232&gt;$B23),0,MAX(0,MIN(1,'У8 Ввод'!$E$232-NETWORKDAYS('У8 Ввод'!$D$232,$B23)+1))/Настройки!$E$14*100)</f>
        <v>0</v>
      </c>
      <c r="HT23" s="67" t="n">
        <f aca="false">IF(OR($D23=1,MONTH($B23)&lt;&gt;MONTH(StartDate),'У8 Ввод'!$D$233="",'У8 Ввод'!$E$233="",'У8 Ввод'!$D$233&gt;$B23),0,MAX(0,MIN(1,'У8 Ввод'!$E$233-NETWORKDAYS('У8 Ввод'!$D$233,$B23)+1))/Настройки!$E$14*100)</f>
        <v>0</v>
      </c>
      <c r="HU23" s="67" t="n">
        <f aca="false">IF(OR($D23=1,MONTH($B23)&lt;&gt;MONTH(StartDate),'У8 Ввод'!$D$234="",'У8 Ввод'!$E$234="",'У8 Ввод'!$D$234&gt;$B23),0,MAX(0,MIN(1,'У8 Ввод'!$E$234-NETWORKDAYS('У8 Ввод'!$D$234,$B23)+1))/Настройки!$E$14*100)</f>
        <v>0</v>
      </c>
      <c r="HV23" s="67" t="n">
        <f aca="false">IF(OR($D23=1,MONTH($B23)&lt;&gt;MONTH(StartDate),'У8 Ввод'!$D$235="",'У8 Ввод'!$E$235="",'У8 Ввод'!$D$235&gt;$B23),0,MAX(0,MIN(1,'У8 Ввод'!$E$235-NETWORKDAYS('У8 Ввод'!$D$235,$B23)+1))/Настройки!$E$14*100)</f>
        <v>0</v>
      </c>
      <c r="HW23" s="67" t="n">
        <f aca="false">IF(OR($D23=1,MONTH($B23)&lt;&gt;MONTH(StartDate),'У8 Ввод'!$D$236="",'У8 Ввод'!$E$236="",'У8 Ввод'!$D$236&gt;$B23),0,MAX(0,MIN(1,'У8 Ввод'!$E$236-NETWORKDAYS('У8 Ввод'!$D$236,$B23)+1))/Настройки!$E$14*100)</f>
        <v>0</v>
      </c>
      <c r="HX23" s="67" t="n">
        <f aca="false">IF(OR($D23=1,MONTH($B23)&lt;&gt;MONTH(StartDate),'У8 Ввод'!$D$237="",'У8 Ввод'!$E$237="",'У8 Ввод'!$D$237&gt;$B23),0,MAX(0,MIN(1,'У8 Ввод'!$E$237-NETWORKDAYS('У8 Ввод'!$D$237,$B23)+1))/Настройки!$E$14*100)</f>
        <v>0</v>
      </c>
      <c r="HY23" s="67" t="n">
        <f aca="false">IF(OR($D23=1,MONTH($B23)&lt;&gt;MONTH(StartDate),'У8 Ввод'!$D$238="",'У8 Ввод'!$E$238="",'У8 Ввод'!$D$238&gt;$B23),0,MAX(0,MIN(1,'У8 Ввод'!$E$238-NETWORKDAYS('У8 Ввод'!$D$238,$B23)+1))/Настройки!$E$14*100)</f>
        <v>0</v>
      </c>
      <c r="HZ23" s="67" t="n">
        <f aca="false">IF(OR($D23=1,MONTH($B23)&lt;&gt;MONTH(StartDate),'У8 Ввод'!$D$239="",'У8 Ввод'!$E$239="",'У8 Ввод'!$D$239&gt;$B23),0,MAX(0,MIN(1,'У8 Ввод'!$E$239-NETWORKDAYS('У8 Ввод'!$D$239,$B23)+1))/Настройки!$E$14*100)</f>
        <v>0</v>
      </c>
      <c r="IA23" s="67" t="n">
        <f aca="false">IF(OR($D23=1,MONTH($B23)&lt;&gt;MONTH(StartDate),'У8 Ввод'!$D$240="",'У8 Ввод'!$E$240="",'У8 Ввод'!$D$240&gt;$B23),0,MAX(0,MIN(1,'У8 Ввод'!$E$240-NETWORKDAYS('У8 Ввод'!$D$240,$B23)+1))/Настройки!$E$14*100)</f>
        <v>0</v>
      </c>
      <c r="IB23" s="67" t="n">
        <f aca="false">IF(OR($D23=1,MONTH($B23)&lt;&gt;MONTH(StartDate),'У8 Ввод'!$D$241="",'У8 Ввод'!$E$241="",'У8 Ввод'!$D$241&gt;$B23),0,MAX(0,MIN(1,'У8 Ввод'!$E$241-NETWORKDAYS('У8 Ввод'!$D$241,$B23)+1))/Настройки!$E$14*100)</f>
        <v>0</v>
      </c>
      <c r="IC23" s="67" t="n">
        <f aca="false">IF(OR($D23=1,MONTH($B23)&lt;&gt;MONTH(StartDate),'У8 Ввод'!$D$242="",'У8 Ввод'!$E$242="",'У8 Ввод'!$D$242&gt;$B23),0,MAX(0,MIN(1,'У8 Ввод'!$E$242-NETWORKDAYS('У8 Ввод'!$D$242,$B23)+1))/Настройки!$E$14*100)</f>
        <v>0</v>
      </c>
      <c r="ID23" s="67" t="n">
        <f aca="false">IF(OR($D23=1,MONTH($B23)&lt;&gt;MONTH(StartDate),'У8 Ввод'!$D$243="",'У8 Ввод'!$E$243="",'У8 Ввод'!$D$243&gt;$B23),0,MAX(0,MIN(1,'У8 Ввод'!$E$243-NETWORKDAYS('У8 Ввод'!$D$243,$B23)+1))/Настройки!$E$14*100)</f>
        <v>0</v>
      </c>
      <c r="IE23" s="67" t="n">
        <f aca="false">IF(OR($D23=1,MONTH($B23)&lt;&gt;MONTH(StartDate),'У8 Ввод'!$D$244="",'У8 Ввод'!$E$244="",'У8 Ввод'!$D$244&gt;$B23),0,MAX(0,MIN(1,'У8 Ввод'!$E$244-NETWORKDAYS('У8 Ввод'!$D$244,$B23)+1))/Настройки!$E$14*100)</f>
        <v>0</v>
      </c>
      <c r="IF23" s="67" t="n">
        <f aca="false">IF(OR($D23=1,MONTH($B23)&lt;&gt;MONTH(StartDate),'У8 Ввод'!$D$245="",'У8 Ввод'!$E$245="",'У8 Ввод'!$D$245&gt;$B23),0,MAX(0,MIN(1,'У8 Ввод'!$E$245-NETWORKDAYS('У8 Ввод'!$D$245,$B23)+1))/Настройки!$E$14*100)</f>
        <v>0</v>
      </c>
      <c r="IG23" s="67" t="n">
        <f aca="false">IF(OR($D23=1,MONTH($B23)&lt;&gt;MONTH(StartDate),'У8 Ввод'!$D$246="",'У8 Ввод'!$E$246="",'У8 Ввод'!$D$246&gt;$B23),0,MAX(0,MIN(1,'У8 Ввод'!$E$246-NETWORKDAYS('У8 Ввод'!$D$246,$B23)+1))/Настройки!$E$14*100)</f>
        <v>0</v>
      </c>
      <c r="IH23" s="67" t="n">
        <f aca="false">IF(OR($D23=1,MONTH($B23)&lt;&gt;MONTH(StartDate),'У8 Ввод'!$D$247="",'У8 Ввод'!$E$247="",'У8 Ввод'!$D$247&gt;$B23),0,MAX(0,MIN(1,'У8 Ввод'!$E$247-NETWORKDAYS('У8 Ввод'!$D$247,$B23)+1))/Настройки!$E$14*100)</f>
        <v>0</v>
      </c>
      <c r="II23" s="67" t="n">
        <f aca="false">IF(OR($D23=1,MONTH($B23)&lt;&gt;MONTH(StartDate),'У8 Ввод'!$D$248="",'У8 Ввод'!$E$248="",'У8 Ввод'!$D$248&gt;$B23),0,MAX(0,MIN(1,'У8 Ввод'!$E$248-NETWORKDAYS('У8 Ввод'!$D$248,$B23)+1))/Настройки!$E$14*100)</f>
        <v>0</v>
      </c>
      <c r="IJ23" s="67" t="n">
        <f aca="false">IF(OR($D23=1,MONTH($B23)&lt;&gt;MONTH(StartDate),'У8 Ввод'!$D$249="",'У8 Ввод'!$E$249="",'У8 Ввод'!$D$249&gt;$B23),0,MAX(0,MIN(1,'У8 Ввод'!$E$249-NETWORKDAYS('У8 Ввод'!$D$249,$B23)+1))/Настройки!$E$14*100)</f>
        <v>0</v>
      </c>
      <c r="IK23" s="67" t="n">
        <f aca="false">IF(OR($D23=1,MONTH($B23)&lt;&gt;MONTH(StartDate),'У8 Ввод'!$D$250="",'У8 Ввод'!$E$250="",'У8 Ввод'!$D$250&gt;$B23),0,MAX(0,MIN(1,'У8 Ввод'!$E$250-NETWORKDAYS('У8 Ввод'!$D$250,$B23)+1))/Настройки!$E$14*100)</f>
        <v>0</v>
      </c>
      <c r="IL23" s="67" t="n">
        <f aca="false">IF(OR($D23=1,MONTH($B23)&lt;&gt;MONTH(StartDate),'У8 Ввод'!$D$251="",'У8 Ввод'!$E$251="",'У8 Ввод'!$D$251&gt;$B23),0,MAX(0,MIN(1,'У8 Ввод'!$E$251-NETWORKDAYS('У8 Ввод'!$D$251,$B23)+1))/Настройки!$E$14*100)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IF(OR($D24=1,MONTH($B24)&lt;&gt;MONTH(StartDate),'У8 Ввод'!$D$12="",'У8 Ввод'!$E$12="",'У8 Ввод'!$D$12&gt;$B24),0,MAX(0,MIN(1,'У8 Ввод'!$E$12-NETWORKDAYS('У8 Ввод'!$D$12,$B24)+1))/Настройки!$E$14*100)</f>
        <v>0</v>
      </c>
      <c r="H24" s="67" t="n">
        <f aca="false">IF(OR($D24=1,MONTH($B24)&lt;&gt;MONTH(StartDate),'У8 Ввод'!$D$13="",'У8 Ввод'!$E$13="",'У8 Ввод'!$D$13&gt;$B24),0,MAX(0,MIN(1,'У8 Ввод'!$E$13-NETWORKDAYS('У8 Ввод'!$D$13,$B24)+1))/Настройки!$E$14*100)</f>
        <v>0</v>
      </c>
      <c r="I24" s="67" t="n">
        <f aca="false">IF(OR($D24=1,MONTH($B24)&lt;&gt;MONTH(StartDate),'У8 Ввод'!$D$14="",'У8 Ввод'!$E$14="",'У8 Ввод'!$D$14&gt;$B24),0,MAX(0,MIN(1,'У8 Ввод'!$E$14-NETWORKDAYS('У8 Ввод'!$D$14,$B24)+1))/Настройки!$E$14*100)</f>
        <v>0</v>
      </c>
      <c r="J24" s="67" t="n">
        <f aca="false">IF(OR($D24=1,MONTH($B24)&lt;&gt;MONTH(StartDate),'У8 Ввод'!$D$15="",'У8 Ввод'!$E$15="",'У8 Ввод'!$D$15&gt;$B24),0,MAX(0,MIN(1,'У8 Ввод'!$E$15-NETWORKDAYS('У8 Ввод'!$D$15,$B24)+1))/Настройки!$E$14*100)</f>
        <v>0</v>
      </c>
      <c r="K24" s="67" t="n">
        <f aca="false">IF(OR($D24=1,MONTH($B24)&lt;&gt;MONTH(StartDate),'У8 Ввод'!$D$16="",'У8 Ввод'!$E$16="",'У8 Ввод'!$D$16&gt;$B24),0,MAX(0,MIN(1,'У8 Ввод'!$E$16-NETWORKDAYS('У8 Ввод'!$D$16,$B24)+1))/Настройки!$E$14*100)</f>
        <v>0</v>
      </c>
      <c r="L24" s="67" t="n">
        <f aca="false">IF(OR($D24=1,MONTH($B24)&lt;&gt;MONTH(StartDate),'У8 Ввод'!$D$17="",'У8 Ввод'!$E$17="",'У8 Ввод'!$D$17&gt;$B24),0,MAX(0,MIN(1,'У8 Ввод'!$E$17-NETWORKDAYS('У8 Ввод'!$D$17,$B24)+1))/Настройки!$E$14*100)</f>
        <v>0</v>
      </c>
      <c r="M24" s="67" t="n">
        <f aca="false">IF(OR($D24=1,MONTH($B24)&lt;&gt;MONTH(StartDate),'У8 Ввод'!$D$18="",'У8 Ввод'!$E$18="",'У8 Ввод'!$D$18&gt;$B24),0,MAX(0,MIN(1,'У8 Ввод'!$E$18-NETWORKDAYS('У8 Ввод'!$D$18,$B24)+1))/Настройки!$E$14*100)</f>
        <v>0</v>
      </c>
      <c r="N24" s="67" t="n">
        <f aca="false">IF(OR($D24=1,MONTH($B24)&lt;&gt;MONTH(StartDate),'У8 Ввод'!$D$19="",'У8 Ввод'!$E$19="",'У8 Ввод'!$D$19&gt;$B24),0,MAX(0,MIN(1,'У8 Ввод'!$E$19-NETWORKDAYS('У8 Ввод'!$D$19,$B24)+1))/Настройки!$E$14*100)</f>
        <v>0</v>
      </c>
      <c r="O24" s="67" t="n">
        <f aca="false">IF(OR($D24=1,MONTH($B24)&lt;&gt;MONTH(StartDate),'У8 Ввод'!$D$20="",'У8 Ввод'!$E$20="",'У8 Ввод'!$D$20&gt;$B24),0,MAX(0,MIN(1,'У8 Ввод'!$E$20-NETWORKDAYS('У8 Ввод'!$D$20,$B24)+1))/Настройки!$E$14*100)</f>
        <v>0</v>
      </c>
      <c r="P24" s="67" t="n">
        <f aca="false">IF(OR($D24=1,MONTH($B24)&lt;&gt;MONTH(StartDate),'У8 Ввод'!$D$21="",'У8 Ввод'!$E$21="",'У8 Ввод'!$D$21&gt;$B24),0,MAX(0,MIN(1,'У8 Ввод'!$E$21-NETWORKDAYS('У8 Ввод'!$D$21,$B24)+1))/Настройки!$E$14*100)</f>
        <v>0</v>
      </c>
      <c r="Q24" s="67" t="n">
        <f aca="false">IF(OR($D24=1,MONTH($B24)&lt;&gt;MONTH(StartDate),'У8 Ввод'!$D$22="",'У8 Ввод'!$E$22="",'У8 Ввод'!$D$22&gt;$B24),0,MAX(0,MIN(1,'У8 Ввод'!$E$22-NETWORKDAYS('У8 Ввод'!$D$22,$B24)+1))/Настройки!$E$14*100)</f>
        <v>0</v>
      </c>
      <c r="R24" s="67" t="n">
        <f aca="false">IF(OR($D24=1,MONTH($B24)&lt;&gt;MONTH(StartDate),'У8 Ввод'!$D$23="",'У8 Ввод'!$E$23="",'У8 Ввод'!$D$23&gt;$B24),0,MAX(0,MIN(1,'У8 Ввод'!$E$23-NETWORKDAYS('У8 Ввод'!$D$23,$B24)+1))/Настройки!$E$14*100)</f>
        <v>0</v>
      </c>
      <c r="S24" s="67" t="n">
        <f aca="false">IF(OR($D24=1,MONTH($B24)&lt;&gt;MONTH(StartDate),'У8 Ввод'!$D$24="",'У8 Ввод'!$E$24="",'У8 Ввод'!$D$24&gt;$B24),0,MAX(0,MIN(1,'У8 Ввод'!$E$24-NETWORKDAYS('У8 Ввод'!$D$24,$B24)+1))/Настройки!$E$14*100)</f>
        <v>0</v>
      </c>
      <c r="T24" s="67" t="n">
        <f aca="false">IF(OR($D24=1,MONTH($B24)&lt;&gt;MONTH(StartDate),'У8 Ввод'!$D$25="",'У8 Ввод'!$E$25="",'У8 Ввод'!$D$25&gt;$B24),0,MAX(0,MIN(1,'У8 Ввод'!$E$25-NETWORKDAYS('У8 Ввод'!$D$25,$B24)+1))/Настройки!$E$14*100)</f>
        <v>0</v>
      </c>
      <c r="U24" s="67" t="n">
        <f aca="false">IF(OR($D24=1,MONTH($B24)&lt;&gt;MONTH(StartDate),'У8 Ввод'!$D$26="",'У8 Ввод'!$E$26="",'У8 Ввод'!$D$26&gt;$B24),0,MAX(0,MIN(1,'У8 Ввод'!$E$26-NETWORKDAYS('У8 Ввод'!$D$26,$B24)+1))/Настройки!$E$14*100)</f>
        <v>0</v>
      </c>
      <c r="V24" s="67" t="n">
        <f aca="false">IF(OR($D24=1,MONTH($B24)&lt;&gt;MONTH(StartDate),'У8 Ввод'!$D$27="",'У8 Ввод'!$E$27="",'У8 Ввод'!$D$27&gt;$B24),0,MAX(0,MIN(1,'У8 Ввод'!$E$27-NETWORKDAYS('У8 Ввод'!$D$27,$B24)+1))/Настройки!$E$14*100)</f>
        <v>0</v>
      </c>
      <c r="W24" s="67" t="n">
        <f aca="false">IF(OR($D24=1,MONTH($B24)&lt;&gt;MONTH(StartDate),'У8 Ввод'!$D$28="",'У8 Ввод'!$E$28="",'У8 Ввод'!$D$28&gt;$B24),0,MAX(0,MIN(1,'У8 Ввод'!$E$28-NETWORKDAYS('У8 Ввод'!$D$28,$B24)+1))/Настройки!$E$14*100)</f>
        <v>0</v>
      </c>
      <c r="X24" s="67" t="n">
        <f aca="false">IF(OR($D24=1,MONTH($B24)&lt;&gt;MONTH(StartDate),'У8 Ввод'!$D$29="",'У8 Ввод'!$E$29="",'У8 Ввод'!$D$29&gt;$B24),0,MAX(0,MIN(1,'У8 Ввод'!$E$29-NETWORKDAYS('У8 Ввод'!$D$29,$B24)+1))/Настройки!$E$14*100)</f>
        <v>0</v>
      </c>
      <c r="Y24" s="67" t="n">
        <f aca="false">IF(OR($D24=1,MONTH($B24)&lt;&gt;MONTH(StartDate),'У8 Ввод'!$D$30="",'У8 Ввод'!$E$30="",'У8 Ввод'!$D$30&gt;$B24),0,MAX(0,MIN(1,'У8 Ввод'!$E$30-NETWORKDAYS('У8 Ввод'!$D$30,$B24)+1))/Настройки!$E$14*100)</f>
        <v>0</v>
      </c>
      <c r="Z24" s="67" t="n">
        <f aca="false">IF(OR($D24=1,MONTH($B24)&lt;&gt;MONTH(StartDate),'У8 Ввод'!$D$31="",'У8 Ввод'!$E$31="",'У8 Ввод'!$D$31&gt;$B24),0,MAX(0,MIN(1,'У8 Ввод'!$E$31-NETWORKDAYS('У8 Ввод'!$D$31,$B24)+1))/Настройки!$E$14*100)</f>
        <v>0</v>
      </c>
      <c r="AA24" s="67" t="n">
        <f aca="false">IF(OR($D24=1,MONTH($B24)&lt;&gt;MONTH(StartDate),'У8 Ввод'!$D$32="",'У8 Ввод'!$E$32="",'У8 Ввод'!$D$32&gt;$B24),0,MAX(0,MIN(1,'У8 Ввод'!$E$32-NETWORKDAYS('У8 Ввод'!$D$32,$B24)+1))/Настройки!$E$14*100)</f>
        <v>0</v>
      </c>
      <c r="AB24" s="67" t="n">
        <f aca="false">IF(OR($D24=1,MONTH($B24)&lt;&gt;MONTH(StartDate),'У8 Ввод'!$D$33="",'У8 Ввод'!$E$33="",'У8 Ввод'!$D$33&gt;$B24),0,MAX(0,MIN(1,'У8 Ввод'!$E$33-NETWORKDAYS('У8 Ввод'!$D$33,$B24)+1))/Настройки!$E$14*100)</f>
        <v>0</v>
      </c>
      <c r="AC24" s="67" t="n">
        <f aca="false">IF(OR($D24=1,MONTH($B24)&lt;&gt;MONTH(StartDate),'У8 Ввод'!$D$34="",'У8 Ввод'!$E$34="",'У8 Ввод'!$D$34&gt;$B24),0,MAX(0,MIN(1,'У8 Ввод'!$E$34-NETWORKDAYS('У8 Ввод'!$D$34,$B24)+1))/Настройки!$E$14*100)</f>
        <v>0</v>
      </c>
      <c r="AD24" s="67" t="n">
        <f aca="false">IF(OR($D24=1,MONTH($B24)&lt;&gt;MONTH(StartDate),'У8 Ввод'!$D$35="",'У8 Ввод'!$E$35="",'У8 Ввод'!$D$35&gt;$B24),0,MAX(0,MIN(1,'У8 Ввод'!$E$35-NETWORKDAYS('У8 Ввод'!$D$35,$B24)+1))/Настройки!$E$14*100)</f>
        <v>0</v>
      </c>
      <c r="AE24" s="67" t="n">
        <f aca="false">IF(OR($D24=1,MONTH($B24)&lt;&gt;MONTH(StartDate),'У8 Ввод'!$D$36="",'У8 Ввод'!$E$36="",'У8 Ввод'!$D$36&gt;$B24),0,MAX(0,MIN(1,'У8 Ввод'!$E$36-NETWORKDAYS('У8 Ввод'!$D$36,$B24)+1))/Настройки!$E$14*100)</f>
        <v>0</v>
      </c>
      <c r="AF24" s="67" t="n">
        <f aca="false">IF(OR($D24=1,MONTH($B24)&lt;&gt;MONTH(StartDate),'У8 Ввод'!$D$37="",'У8 Ввод'!$E$37="",'У8 Ввод'!$D$37&gt;$B24),0,MAX(0,MIN(1,'У8 Ввод'!$E$37-NETWORKDAYS('У8 Ввод'!$D$37,$B24)+1))/Настройки!$E$14*100)</f>
        <v>0</v>
      </c>
      <c r="AG24" s="67" t="n">
        <f aca="false">IF(OR($D24=1,MONTH($B24)&lt;&gt;MONTH(StartDate),'У8 Ввод'!$D$38="",'У8 Ввод'!$E$38="",'У8 Ввод'!$D$38&gt;$B24),0,MAX(0,MIN(1,'У8 Ввод'!$E$38-NETWORKDAYS('У8 Ввод'!$D$38,$B24)+1))/Настройки!$E$14*100)</f>
        <v>0</v>
      </c>
      <c r="AH24" s="67" t="n">
        <f aca="false">IF(OR($D24=1,MONTH($B24)&lt;&gt;MONTH(StartDate),'У8 Ввод'!$D$39="",'У8 Ввод'!$E$39="",'У8 Ввод'!$D$39&gt;$B24),0,MAX(0,MIN(1,'У8 Ввод'!$E$39-NETWORKDAYS('У8 Ввод'!$D$39,$B24)+1))/Настройки!$E$14*100)</f>
        <v>0</v>
      </c>
      <c r="AI24" s="67" t="n">
        <f aca="false">IF(OR($D24=1,MONTH($B24)&lt;&gt;MONTH(StartDate),'У8 Ввод'!$D$40="",'У8 Ввод'!$E$40="",'У8 Ввод'!$D$40&gt;$B24),0,MAX(0,MIN(1,'У8 Ввод'!$E$40-NETWORKDAYS('У8 Ввод'!$D$40,$B24)+1))/Настройки!$E$14*100)</f>
        <v>0</v>
      </c>
      <c r="AJ24" s="67" t="n">
        <f aca="false">IF(OR($D24=1,MONTH($B24)&lt;&gt;MONTH(StartDate),'У8 Ввод'!$D$41="",'У8 Ввод'!$E$41="",'У8 Ввод'!$D$41&gt;$B24),0,MAX(0,MIN(1,'У8 Ввод'!$E$41-NETWORKDAYS('У8 Ввод'!$D$41,$B24)+1))/Настройки!$E$14*100)</f>
        <v>0</v>
      </c>
      <c r="AK24" s="67" t="n">
        <f aca="false">IF(OR($D24=1,MONTH($B24)&lt;&gt;MONTH(StartDate),'У8 Ввод'!$D$42="",'У8 Ввод'!$E$42="",'У8 Ввод'!$D$42&gt;$B24),0,MAX(0,MIN(1,'У8 Ввод'!$E$42-NETWORKDAYS('У8 Ввод'!$D$42,$B24)+1))/Настройки!$E$14*100)</f>
        <v>0</v>
      </c>
      <c r="AL24" s="67" t="n">
        <f aca="false">IF(OR($D24=1,MONTH($B24)&lt;&gt;MONTH(StartDate),'У8 Ввод'!$D$43="",'У8 Ввод'!$E$43="",'У8 Ввод'!$D$43&gt;$B24),0,MAX(0,MIN(1,'У8 Ввод'!$E$43-NETWORKDAYS('У8 Ввод'!$D$43,$B24)+1))/Настройки!$E$14*100)</f>
        <v>0</v>
      </c>
      <c r="AM24" s="67" t="n">
        <f aca="false">IF(OR($D24=1,MONTH($B24)&lt;&gt;MONTH(StartDate),'У8 Ввод'!$D$44="",'У8 Ввод'!$E$44="",'У8 Ввод'!$D$44&gt;$B24),0,MAX(0,MIN(1,'У8 Ввод'!$E$44-NETWORKDAYS('У8 Ввод'!$D$44,$B24)+1))/Настройки!$E$14*100)</f>
        <v>0</v>
      </c>
      <c r="AN24" s="67" t="n">
        <f aca="false">IF(OR($D24=1,MONTH($B24)&lt;&gt;MONTH(StartDate),'У8 Ввод'!$D$45="",'У8 Ввод'!$E$45="",'У8 Ввод'!$D$45&gt;$B24),0,MAX(0,MIN(1,'У8 Ввод'!$E$45-NETWORKDAYS('У8 Ввод'!$D$45,$B24)+1))/Настройки!$E$14*100)</f>
        <v>0</v>
      </c>
      <c r="AO24" s="67" t="n">
        <f aca="false">IF(OR($D24=1,MONTH($B24)&lt;&gt;MONTH(StartDate),'У8 Ввод'!$D$46="",'У8 Ввод'!$E$46="",'У8 Ввод'!$D$46&gt;$B24),0,MAX(0,MIN(1,'У8 Ввод'!$E$46-NETWORKDAYS('У8 Ввод'!$D$46,$B24)+1))/Настройки!$E$14*100)</f>
        <v>0</v>
      </c>
      <c r="AP24" s="67" t="n">
        <f aca="false">IF(OR($D24=1,MONTH($B24)&lt;&gt;MONTH(StartDate),'У8 Ввод'!$D$47="",'У8 Ввод'!$E$47="",'У8 Ввод'!$D$47&gt;$B24),0,MAX(0,MIN(1,'У8 Ввод'!$E$47-NETWORKDAYS('У8 Ввод'!$D$47,$B24)+1))/Настройки!$E$14*100)</f>
        <v>0</v>
      </c>
      <c r="AQ24" s="67" t="n">
        <f aca="false">IF(OR($D24=1,MONTH($B24)&lt;&gt;MONTH(StartDate),'У8 Ввод'!$D$48="",'У8 Ввод'!$E$48="",'У8 Ввод'!$D$48&gt;$B24),0,MAX(0,MIN(1,'У8 Ввод'!$E$48-NETWORKDAYS('У8 Ввод'!$D$48,$B24)+1))/Настройки!$E$14*100)</f>
        <v>0</v>
      </c>
      <c r="AR24" s="67" t="n">
        <f aca="false">IF(OR($D24=1,MONTH($B24)&lt;&gt;MONTH(StartDate),'У8 Ввод'!$D$49="",'У8 Ввод'!$E$49="",'У8 Ввод'!$D$49&gt;$B24),0,MAX(0,MIN(1,'У8 Ввод'!$E$49-NETWORKDAYS('У8 Ввод'!$D$49,$B24)+1))/Настройки!$E$14*100)</f>
        <v>0</v>
      </c>
      <c r="AS24" s="67" t="n">
        <f aca="false">IF(OR($D24=1,MONTH($B24)&lt;&gt;MONTH(StartDate),'У8 Ввод'!$D$50="",'У8 Ввод'!$E$50="",'У8 Ввод'!$D$50&gt;$B24),0,MAX(0,MIN(1,'У8 Ввод'!$E$50-NETWORKDAYS('У8 Ввод'!$D$50,$B24)+1))/Настройки!$E$14*100)</f>
        <v>0</v>
      </c>
      <c r="AT24" s="67" t="n">
        <f aca="false">IF(OR($D24=1,MONTH($B24)&lt;&gt;MONTH(StartDate),'У8 Ввод'!$D$51="",'У8 Ввод'!$E$51="",'У8 Ввод'!$D$51&gt;$B24),0,MAX(0,MIN(1,'У8 Ввод'!$E$51-NETWORKDAYS('У8 Ввод'!$D$51,$B24)+1))/Настройки!$E$14*100)</f>
        <v>0</v>
      </c>
      <c r="AU24" s="67" t="n">
        <f aca="false">IF(OR($D24=1,MONTH($B24)&lt;&gt;MONTH(StartDate),'У8 Ввод'!$D$52="",'У8 Ввод'!$E$52="",'У8 Ввод'!$D$52&gt;$B24),0,MAX(0,MIN(1,'У8 Ввод'!$E$52-NETWORKDAYS('У8 Ввод'!$D$52,$B24)+1))/Настройки!$E$14*100)</f>
        <v>0</v>
      </c>
      <c r="AV24" s="67" t="n">
        <f aca="false">IF(OR($D24=1,MONTH($B24)&lt;&gt;MONTH(StartDate),'У8 Ввод'!$D$53="",'У8 Ввод'!$E$53="",'У8 Ввод'!$D$53&gt;$B24),0,MAX(0,MIN(1,'У8 Ввод'!$E$53-NETWORKDAYS('У8 Ввод'!$D$53,$B24)+1))/Настройки!$E$14*100)</f>
        <v>0</v>
      </c>
      <c r="AW24" s="67" t="n">
        <f aca="false">IF(OR($D24=1,MONTH($B24)&lt;&gt;MONTH(StartDate),'У8 Ввод'!$D$54="",'У8 Ввод'!$E$54="",'У8 Ввод'!$D$54&gt;$B24),0,MAX(0,MIN(1,'У8 Ввод'!$E$54-NETWORKDAYS('У8 Ввод'!$D$54,$B24)+1))/Настройки!$E$14*100)</f>
        <v>0</v>
      </c>
      <c r="AX24" s="67" t="n">
        <f aca="false">IF(OR($D24=1,MONTH($B24)&lt;&gt;MONTH(StartDate),'У8 Ввод'!$D$55="",'У8 Ввод'!$E$55="",'У8 Ввод'!$D$55&gt;$B24),0,MAX(0,MIN(1,'У8 Ввод'!$E$55-NETWORKDAYS('У8 Ввод'!$D$55,$B24)+1))/Настройки!$E$14*100)</f>
        <v>0</v>
      </c>
      <c r="AY24" s="67" t="n">
        <f aca="false">IF(OR($D24=1,MONTH($B24)&lt;&gt;MONTH(StartDate),'У8 Ввод'!$D$56="",'У8 Ввод'!$E$56="",'У8 Ввод'!$D$56&gt;$B24),0,MAX(0,MIN(1,'У8 Ввод'!$E$56-NETWORKDAYS('У8 Ввод'!$D$56,$B24)+1))/Настройки!$E$14*100)</f>
        <v>0</v>
      </c>
      <c r="AZ24" s="67" t="n">
        <f aca="false">IF(OR($D24=1,MONTH($B24)&lt;&gt;MONTH(StartDate),'У8 Ввод'!$D$57="",'У8 Ввод'!$E$57="",'У8 Ввод'!$D$57&gt;$B24),0,MAX(0,MIN(1,'У8 Ввод'!$E$57-NETWORKDAYS('У8 Ввод'!$D$57,$B24)+1))/Настройки!$E$14*100)</f>
        <v>0</v>
      </c>
      <c r="BA24" s="67" t="n">
        <f aca="false">IF(OR($D24=1,MONTH($B24)&lt;&gt;MONTH(StartDate),'У8 Ввод'!$D$58="",'У8 Ввод'!$E$58="",'У8 Ввод'!$D$58&gt;$B24),0,MAX(0,MIN(1,'У8 Ввод'!$E$58-NETWORKDAYS('У8 Ввод'!$D$58,$B24)+1))/Настройки!$E$14*100)</f>
        <v>0</v>
      </c>
      <c r="BB24" s="67" t="n">
        <f aca="false">IF(OR($D24=1,MONTH($B24)&lt;&gt;MONTH(StartDate),'У8 Ввод'!$D$59="",'У8 Ввод'!$E$59="",'У8 Ввод'!$D$59&gt;$B24),0,MAX(0,MIN(1,'У8 Ввод'!$E$59-NETWORKDAYS('У8 Ввод'!$D$59,$B24)+1))/Настройки!$E$14*100)</f>
        <v>0</v>
      </c>
      <c r="BC24" s="67" t="n">
        <f aca="false">IF(OR($D24=1,MONTH($B24)&lt;&gt;MONTH(StartDate),'У8 Ввод'!$D$60="",'У8 Ввод'!$E$60="",'У8 Ввод'!$D$60&gt;$B24),0,MAX(0,MIN(1,'У8 Ввод'!$E$60-NETWORKDAYS('У8 Ввод'!$D$60,$B24)+1))/Настройки!$E$14*100)</f>
        <v>0</v>
      </c>
      <c r="BD24" s="67" t="n">
        <f aca="false">IF(OR($D24=1,MONTH($B24)&lt;&gt;MONTH(StartDate),'У8 Ввод'!$D$61="",'У8 Ввод'!$E$61="",'У8 Ввод'!$D$61&gt;$B24),0,MAX(0,MIN(1,'У8 Ввод'!$E$61-NETWORKDAYS('У8 Ввод'!$D$61,$B24)+1))/Настройки!$E$14*100)</f>
        <v>0</v>
      </c>
      <c r="BE24" s="67" t="n">
        <f aca="false">IF(OR($D24=1,MONTH($B24)&lt;&gt;MONTH(StartDate),'У8 Ввод'!$D$62="",'У8 Ввод'!$E$62="",'У8 Ввод'!$D$62&gt;$B24),0,MAX(0,MIN(1,'У8 Ввод'!$E$62-NETWORKDAYS('У8 Ввод'!$D$62,$B24)+1))/Настройки!$E$14*100)</f>
        <v>0</v>
      </c>
      <c r="BF24" s="67" t="n">
        <f aca="false">IF(OR($D24=1,MONTH($B24)&lt;&gt;MONTH(StartDate),'У8 Ввод'!$D$63="",'У8 Ввод'!$E$63="",'У8 Ввод'!$D$63&gt;$B24),0,MAX(0,MIN(1,'У8 Ввод'!$E$63-NETWORKDAYS('У8 Ввод'!$D$63,$B24)+1))/Настройки!$E$14*100)</f>
        <v>0</v>
      </c>
      <c r="BG24" s="67" t="n">
        <f aca="false">IF(OR($D24=1,MONTH($B24)&lt;&gt;MONTH(StartDate),'У8 Ввод'!$D$64="",'У8 Ввод'!$E$64="",'У8 Ввод'!$D$64&gt;$B24),0,MAX(0,MIN(1,'У8 Ввод'!$E$64-NETWORKDAYS('У8 Ввод'!$D$64,$B24)+1))/Настройки!$E$14*100)</f>
        <v>0</v>
      </c>
      <c r="BH24" s="67" t="n">
        <f aca="false">IF(OR($D24=1,MONTH($B24)&lt;&gt;MONTH(StartDate),'У8 Ввод'!$D$65="",'У8 Ввод'!$E$65="",'У8 Ввод'!$D$65&gt;$B24),0,MAX(0,MIN(1,'У8 Ввод'!$E$65-NETWORKDAYS('У8 Ввод'!$D$65,$B24)+1))/Настройки!$E$14*100)</f>
        <v>0</v>
      </c>
      <c r="BI24" s="67" t="n">
        <f aca="false">IF(OR($D24=1,MONTH($B24)&lt;&gt;MONTH(StartDate),'У8 Ввод'!$D$66="",'У8 Ввод'!$E$66="",'У8 Ввод'!$D$66&gt;$B24),0,MAX(0,MIN(1,'У8 Ввод'!$E$66-NETWORKDAYS('У8 Ввод'!$D$66,$B24)+1))/Настройки!$E$14*100)</f>
        <v>0</v>
      </c>
      <c r="BJ24" s="67" t="n">
        <f aca="false">IF(OR($D24=1,MONTH($B24)&lt;&gt;MONTH(StartDate),'У8 Ввод'!$D$67="",'У8 Ввод'!$E$67="",'У8 Ввод'!$D$67&gt;$B24),0,MAX(0,MIN(1,'У8 Ввод'!$E$67-NETWORKDAYS('У8 Ввод'!$D$67,$B24)+1))/Настройки!$E$14*100)</f>
        <v>0</v>
      </c>
      <c r="BK24" s="67" t="n">
        <f aca="false">IF(OR($D24=1,MONTH($B24)&lt;&gt;MONTH(StartDate),'У8 Ввод'!$D$68="",'У8 Ввод'!$E$68="",'У8 Ввод'!$D$68&gt;$B24),0,MAX(0,MIN(1,'У8 Ввод'!$E$68-NETWORKDAYS('У8 Ввод'!$D$68,$B24)+1))/Настройки!$E$14*100)</f>
        <v>0</v>
      </c>
      <c r="BL24" s="67" t="n">
        <f aca="false">IF(OR($D24=1,MONTH($B24)&lt;&gt;MONTH(StartDate),'У8 Ввод'!$D$69="",'У8 Ввод'!$E$69="",'У8 Ввод'!$D$69&gt;$B24),0,MAX(0,MIN(1,'У8 Ввод'!$E$69-NETWORKDAYS('У8 Ввод'!$D$69,$B24)+1))/Настройки!$E$14*100)</f>
        <v>0</v>
      </c>
      <c r="BM24" s="67" t="n">
        <f aca="false">IF(OR($D24=1,MONTH($B24)&lt;&gt;MONTH(StartDate),'У8 Ввод'!$D$70="",'У8 Ввод'!$E$70="",'У8 Ввод'!$D$70&gt;$B24),0,MAX(0,MIN(1,'У8 Ввод'!$E$70-NETWORKDAYS('У8 Ввод'!$D$70,$B24)+1))/Настройки!$E$14*100)</f>
        <v>0</v>
      </c>
      <c r="BN24" s="67" t="n">
        <f aca="false">IF(OR($D24=1,MONTH($B24)&lt;&gt;MONTH(StartDate),'У8 Ввод'!$D$71="",'У8 Ввод'!$E$71="",'У8 Ввод'!$D$71&gt;$B24),0,MAX(0,MIN(1,'У8 Ввод'!$E$71-NETWORKDAYS('У8 Ввод'!$D$71,$B24)+1))/Настройки!$E$14*100)</f>
        <v>0</v>
      </c>
      <c r="BO24" s="67" t="n">
        <f aca="false">IF(OR($D24=1,MONTH($B24)&lt;&gt;MONTH(StartDate),'У8 Ввод'!$D$72="",'У8 Ввод'!$E$72="",'У8 Ввод'!$D$72&gt;$B24),0,MAX(0,MIN(1,'У8 Ввод'!$E$72-NETWORKDAYS('У8 Ввод'!$D$72,$B24)+1))/Настройки!$E$14*100)</f>
        <v>0</v>
      </c>
      <c r="BP24" s="67" t="n">
        <f aca="false">IF(OR($D24=1,MONTH($B24)&lt;&gt;MONTH(StartDate),'У8 Ввод'!$D$73="",'У8 Ввод'!$E$73="",'У8 Ввод'!$D$73&gt;$B24),0,MAX(0,MIN(1,'У8 Ввод'!$E$73-NETWORKDAYS('У8 Ввод'!$D$73,$B24)+1))/Настройки!$E$14*100)</f>
        <v>0</v>
      </c>
      <c r="BQ24" s="67" t="n">
        <f aca="false">IF(OR($D24=1,MONTH($B24)&lt;&gt;MONTH(StartDate),'У8 Ввод'!$D$74="",'У8 Ввод'!$E$74="",'У8 Ввод'!$D$74&gt;$B24),0,MAX(0,MIN(1,'У8 Ввод'!$E$74-NETWORKDAYS('У8 Ввод'!$D$74,$B24)+1))/Настройки!$E$14*100)</f>
        <v>0</v>
      </c>
      <c r="BR24" s="67" t="n">
        <f aca="false">IF(OR($D24=1,MONTH($B24)&lt;&gt;MONTH(StartDate),'У8 Ввод'!$D$75="",'У8 Ввод'!$E$75="",'У8 Ввод'!$D$75&gt;$B24),0,MAX(0,MIN(1,'У8 Ввод'!$E$75-NETWORKDAYS('У8 Ввод'!$D$75,$B24)+1))/Настройки!$E$14*100)</f>
        <v>0</v>
      </c>
      <c r="BS24" s="67" t="n">
        <f aca="false">IF(OR($D24=1,MONTH($B24)&lt;&gt;MONTH(StartDate),'У8 Ввод'!$D$76="",'У8 Ввод'!$E$76="",'У8 Ввод'!$D$76&gt;$B24),0,MAX(0,MIN(1,'У8 Ввод'!$E$76-NETWORKDAYS('У8 Ввод'!$D$76,$B24)+1))/Настройки!$E$14*100)</f>
        <v>0</v>
      </c>
      <c r="BT24" s="67" t="n">
        <f aca="false">IF(OR($D24=1,MONTH($B24)&lt;&gt;MONTH(StartDate),'У8 Ввод'!$D$77="",'У8 Ввод'!$E$77="",'У8 Ввод'!$D$77&gt;$B24),0,MAX(0,MIN(1,'У8 Ввод'!$E$77-NETWORKDAYS('У8 Ввод'!$D$77,$B24)+1))/Настройки!$E$14*100)</f>
        <v>0</v>
      </c>
      <c r="BU24" s="67" t="n">
        <f aca="false">IF(OR($D24=1,MONTH($B24)&lt;&gt;MONTH(StartDate),'У8 Ввод'!$D$78="",'У8 Ввод'!$E$78="",'У8 Ввод'!$D$78&gt;$B24),0,MAX(0,MIN(1,'У8 Ввод'!$E$78-NETWORKDAYS('У8 Ввод'!$D$78,$B24)+1))/Настройки!$E$14*100)</f>
        <v>0</v>
      </c>
      <c r="BV24" s="67" t="n">
        <f aca="false">IF(OR($D24=1,MONTH($B24)&lt;&gt;MONTH(StartDate),'У8 Ввод'!$D$79="",'У8 Ввод'!$E$79="",'У8 Ввод'!$D$79&gt;$B24),0,MAX(0,MIN(1,'У8 Ввод'!$E$79-NETWORKDAYS('У8 Ввод'!$D$79,$B24)+1))/Настройки!$E$14*100)</f>
        <v>0</v>
      </c>
      <c r="BW24" s="67" t="n">
        <f aca="false">IF(OR($D24=1,MONTH($B24)&lt;&gt;MONTH(StartDate),'У8 Ввод'!$D$80="",'У8 Ввод'!$E$80="",'У8 Ввод'!$D$80&gt;$B24),0,MAX(0,MIN(1,'У8 Ввод'!$E$80-NETWORKDAYS('У8 Ввод'!$D$80,$B24)+1))/Настройки!$E$14*100)</f>
        <v>0</v>
      </c>
      <c r="BX24" s="67" t="n">
        <f aca="false">IF(OR($D24=1,MONTH($B24)&lt;&gt;MONTH(StartDate),'У8 Ввод'!$D$81="",'У8 Ввод'!$E$81="",'У8 Ввод'!$D$81&gt;$B24),0,MAX(0,MIN(1,'У8 Ввод'!$E$81-NETWORKDAYS('У8 Ввод'!$D$81,$B24)+1))/Настройки!$E$14*100)</f>
        <v>0</v>
      </c>
      <c r="BY24" s="67" t="n">
        <f aca="false">IF(OR($D24=1,MONTH($B24)&lt;&gt;MONTH(StartDate),'У8 Ввод'!$D$82="",'У8 Ввод'!$E$82="",'У8 Ввод'!$D$82&gt;$B24),0,MAX(0,MIN(1,'У8 Ввод'!$E$82-NETWORKDAYS('У8 Ввод'!$D$82,$B24)+1))/Настройки!$E$14*100)</f>
        <v>0</v>
      </c>
      <c r="BZ24" s="67" t="n">
        <f aca="false">IF(OR($D24=1,MONTH($B24)&lt;&gt;MONTH(StartDate),'У8 Ввод'!$D$83="",'У8 Ввод'!$E$83="",'У8 Ввод'!$D$83&gt;$B24),0,MAX(0,MIN(1,'У8 Ввод'!$E$83-NETWORKDAYS('У8 Ввод'!$D$83,$B24)+1))/Настройки!$E$14*100)</f>
        <v>0</v>
      </c>
      <c r="CA24" s="67" t="n">
        <f aca="false">IF(OR($D24=1,MONTH($B24)&lt;&gt;MONTH(StartDate),'У8 Ввод'!$D$84="",'У8 Ввод'!$E$84="",'У8 Ввод'!$D$84&gt;$B24),0,MAX(0,MIN(1,'У8 Ввод'!$E$84-NETWORKDAYS('У8 Ввод'!$D$84,$B24)+1))/Настройки!$E$14*100)</f>
        <v>0</v>
      </c>
      <c r="CB24" s="67" t="n">
        <f aca="false">IF(OR($D24=1,MONTH($B24)&lt;&gt;MONTH(StartDate),'У8 Ввод'!$D$85="",'У8 Ввод'!$E$85="",'У8 Ввод'!$D$85&gt;$B24),0,MAX(0,MIN(1,'У8 Ввод'!$E$85-NETWORKDAYS('У8 Ввод'!$D$85,$B24)+1))/Настройки!$E$14*100)</f>
        <v>0</v>
      </c>
      <c r="CC24" s="67" t="n">
        <f aca="false">IF(OR($D24=1,MONTH($B24)&lt;&gt;MONTH(StartDate),'У8 Ввод'!$D$86="",'У8 Ввод'!$E$86="",'У8 Ввод'!$D$86&gt;$B24),0,MAX(0,MIN(1,'У8 Ввод'!$E$86-NETWORKDAYS('У8 Ввод'!$D$86,$B24)+1))/Настройки!$E$14*100)</f>
        <v>0</v>
      </c>
      <c r="CD24" s="67" t="n">
        <f aca="false">IF(OR($D24=1,MONTH($B24)&lt;&gt;MONTH(StartDate),'У8 Ввод'!$D$87="",'У8 Ввод'!$E$87="",'У8 Ввод'!$D$87&gt;$B24),0,MAX(0,MIN(1,'У8 Ввод'!$E$87-NETWORKDAYS('У8 Ввод'!$D$87,$B24)+1))/Настройки!$E$14*100)</f>
        <v>0</v>
      </c>
      <c r="CE24" s="67" t="n">
        <f aca="false">IF(OR($D24=1,MONTH($B24)&lt;&gt;MONTH(StartDate),'У8 Ввод'!$D$88="",'У8 Ввод'!$E$88="",'У8 Ввод'!$D$88&gt;$B24),0,MAX(0,MIN(1,'У8 Ввод'!$E$88-NETWORKDAYS('У8 Ввод'!$D$88,$B24)+1))/Настройки!$E$14*100)</f>
        <v>0</v>
      </c>
      <c r="CF24" s="67" t="n">
        <f aca="false">IF(OR($D24=1,MONTH($B24)&lt;&gt;MONTH(StartDate),'У8 Ввод'!$D$89="",'У8 Ввод'!$E$89="",'У8 Ввод'!$D$89&gt;$B24),0,MAX(0,MIN(1,'У8 Ввод'!$E$89-NETWORKDAYS('У8 Ввод'!$D$89,$B24)+1))/Настройки!$E$14*100)</f>
        <v>0</v>
      </c>
      <c r="CG24" s="67" t="n">
        <f aca="false">IF(OR($D24=1,MONTH($B24)&lt;&gt;MONTH(StartDate),'У8 Ввод'!$D$90="",'У8 Ввод'!$E$90="",'У8 Ввод'!$D$90&gt;$B24),0,MAX(0,MIN(1,'У8 Ввод'!$E$90-NETWORKDAYS('У8 Ввод'!$D$90,$B24)+1))/Настройки!$E$14*100)</f>
        <v>0</v>
      </c>
      <c r="CH24" s="67" t="n">
        <f aca="false">IF(OR($D24=1,MONTH($B24)&lt;&gt;MONTH(StartDate),'У8 Ввод'!$D$91="",'У8 Ввод'!$E$91="",'У8 Ввод'!$D$91&gt;$B24),0,MAX(0,MIN(1,'У8 Ввод'!$E$91-NETWORKDAYS('У8 Ввод'!$D$91,$B24)+1))/Настройки!$E$14*100)</f>
        <v>0</v>
      </c>
      <c r="CI24" s="67" t="n">
        <f aca="false">IF(OR($D24=1,MONTH($B24)&lt;&gt;MONTH(StartDate),'У8 Ввод'!$D$92="",'У8 Ввод'!$E$92="",'У8 Ввод'!$D$92&gt;$B24),0,MAX(0,MIN(1,'У8 Ввод'!$E$92-NETWORKDAYS('У8 Ввод'!$D$92,$B24)+1))/Настройки!$E$14*100)</f>
        <v>0</v>
      </c>
      <c r="CJ24" s="67" t="n">
        <f aca="false">IF(OR($D24=1,MONTH($B24)&lt;&gt;MONTH(StartDate),'У8 Ввод'!$D$93="",'У8 Ввод'!$E$93="",'У8 Ввод'!$D$93&gt;$B24),0,MAX(0,MIN(1,'У8 Ввод'!$E$93-NETWORKDAYS('У8 Ввод'!$D$93,$B24)+1))/Настройки!$E$14*100)</f>
        <v>0</v>
      </c>
      <c r="CK24" s="67" t="n">
        <f aca="false">IF(OR($D24=1,MONTH($B24)&lt;&gt;MONTH(StartDate),'У8 Ввод'!$D$94="",'У8 Ввод'!$E$94="",'У8 Ввод'!$D$94&gt;$B24),0,MAX(0,MIN(1,'У8 Ввод'!$E$94-NETWORKDAYS('У8 Ввод'!$D$94,$B24)+1))/Настройки!$E$14*100)</f>
        <v>0</v>
      </c>
      <c r="CL24" s="67" t="n">
        <f aca="false">IF(OR($D24=1,MONTH($B24)&lt;&gt;MONTH(StartDate),'У8 Ввод'!$D$95="",'У8 Ввод'!$E$95="",'У8 Ввод'!$D$95&gt;$B24),0,MAX(0,MIN(1,'У8 Ввод'!$E$95-NETWORKDAYS('У8 Ввод'!$D$95,$B24)+1))/Настройки!$E$14*100)</f>
        <v>0</v>
      </c>
      <c r="CM24" s="67" t="n">
        <f aca="false">IF(OR($D24=1,MONTH($B24)&lt;&gt;MONTH(StartDate),'У8 Ввод'!$D$96="",'У8 Ввод'!$E$96="",'У8 Ввод'!$D$96&gt;$B24),0,MAX(0,MIN(1,'У8 Ввод'!$E$96-NETWORKDAYS('У8 Ввод'!$D$96,$B24)+1))/Настройки!$E$14*100)</f>
        <v>0</v>
      </c>
      <c r="CN24" s="67" t="n">
        <f aca="false">IF(OR($D24=1,MONTH($B24)&lt;&gt;MONTH(StartDate),'У8 Ввод'!$D$97="",'У8 Ввод'!$E$97="",'У8 Ввод'!$D$97&gt;$B24),0,MAX(0,MIN(1,'У8 Ввод'!$E$97-NETWORKDAYS('У8 Ввод'!$D$97,$B24)+1))/Настройки!$E$14*100)</f>
        <v>0</v>
      </c>
      <c r="CO24" s="67" t="n">
        <f aca="false">IF(OR($D24=1,MONTH($B24)&lt;&gt;MONTH(StartDate),'У8 Ввод'!$D$98="",'У8 Ввод'!$E$98="",'У8 Ввод'!$D$98&gt;$B24),0,MAX(0,MIN(1,'У8 Ввод'!$E$98-NETWORKDAYS('У8 Ввод'!$D$98,$B24)+1))/Настройки!$E$14*100)</f>
        <v>0</v>
      </c>
      <c r="CP24" s="67" t="n">
        <f aca="false">IF(OR($D24=1,MONTH($B24)&lt;&gt;MONTH(StartDate),'У8 Ввод'!$D$99="",'У8 Ввод'!$E$99="",'У8 Ввод'!$D$99&gt;$B24),0,MAX(0,MIN(1,'У8 Ввод'!$E$99-NETWORKDAYS('У8 Ввод'!$D$99,$B24)+1))/Настройки!$E$14*100)</f>
        <v>0</v>
      </c>
      <c r="CQ24" s="67" t="n">
        <f aca="false">IF(OR($D24=1,MONTH($B24)&lt;&gt;MONTH(StartDate),'У8 Ввод'!$D$100="",'У8 Ввод'!$E$100="",'У8 Ввод'!$D$100&gt;$B24),0,MAX(0,MIN(1,'У8 Ввод'!$E$100-NETWORKDAYS('У8 Ввод'!$D$100,$B24)+1))/Настройки!$E$14*100)</f>
        <v>0</v>
      </c>
      <c r="CR24" s="67" t="n">
        <f aca="false">IF(OR($D24=1,MONTH($B24)&lt;&gt;MONTH(StartDate),'У8 Ввод'!$D$101="",'У8 Ввод'!$E$101="",'У8 Ввод'!$D$101&gt;$B24),0,MAX(0,MIN(1,'У8 Ввод'!$E$101-NETWORKDAYS('У8 Ввод'!$D$101,$B24)+1))/Настройки!$E$14*100)</f>
        <v>0</v>
      </c>
      <c r="CS24" s="67" t="n">
        <f aca="false">IF(OR($D24=1,MONTH($B24)&lt;&gt;MONTH(StartDate),'У8 Ввод'!$D$102="",'У8 Ввод'!$E$102="",'У8 Ввод'!$D$102&gt;$B24),0,MAX(0,MIN(1,'У8 Ввод'!$E$102-NETWORKDAYS('У8 Ввод'!$D$102,$B24)+1))/Настройки!$E$14*100)</f>
        <v>0</v>
      </c>
      <c r="CT24" s="67" t="n">
        <f aca="false">IF(OR($D24=1,MONTH($B24)&lt;&gt;MONTH(StartDate),'У8 Ввод'!$D$103="",'У8 Ввод'!$E$103="",'У8 Ввод'!$D$103&gt;$B24),0,MAX(0,MIN(1,'У8 Ввод'!$E$103-NETWORKDAYS('У8 Ввод'!$D$103,$B24)+1))/Настройки!$E$14*100)</f>
        <v>0</v>
      </c>
      <c r="CU24" s="67" t="n">
        <f aca="false">IF(OR($D24=1,MONTH($B24)&lt;&gt;MONTH(StartDate),'У8 Ввод'!$D$104="",'У8 Ввод'!$E$104="",'У8 Ввод'!$D$104&gt;$B24),0,MAX(0,MIN(1,'У8 Ввод'!$E$104-NETWORKDAYS('У8 Ввод'!$D$104,$B24)+1))/Настройки!$E$14*100)</f>
        <v>0</v>
      </c>
      <c r="CV24" s="67" t="n">
        <f aca="false">IF(OR($D24=1,MONTH($B24)&lt;&gt;MONTH(StartDate),'У8 Ввод'!$D$105="",'У8 Ввод'!$E$105="",'У8 Ввод'!$D$105&gt;$B24),0,MAX(0,MIN(1,'У8 Ввод'!$E$105-NETWORKDAYS('У8 Ввод'!$D$105,$B24)+1))/Настройки!$E$14*100)</f>
        <v>0</v>
      </c>
      <c r="CW24" s="67" t="n">
        <f aca="false">IF(OR($D24=1,MONTH($B24)&lt;&gt;MONTH(StartDate),'У8 Ввод'!$D$106="",'У8 Ввод'!$E$106="",'У8 Ввод'!$D$106&gt;$B24),0,MAX(0,MIN(1,'У8 Ввод'!$E$106-NETWORKDAYS('У8 Ввод'!$D$106,$B24)+1))/Настройки!$E$14*100)</f>
        <v>0</v>
      </c>
      <c r="CX24" s="67" t="n">
        <f aca="false">IF(OR($D24=1,MONTH($B24)&lt;&gt;MONTH(StartDate),'У8 Ввод'!$D$107="",'У8 Ввод'!$E$107="",'У8 Ввод'!$D$107&gt;$B24),0,MAX(0,MIN(1,'У8 Ввод'!$E$107-NETWORKDAYS('У8 Ввод'!$D$107,$B24)+1))/Настройки!$E$14*100)</f>
        <v>0</v>
      </c>
      <c r="CY24" s="67" t="n">
        <f aca="false">IF(OR($D24=1,MONTH($B24)&lt;&gt;MONTH(StartDate),'У8 Ввод'!$D$108="",'У8 Ввод'!$E$108="",'У8 Ввод'!$D$108&gt;$B24),0,MAX(0,MIN(1,'У8 Ввод'!$E$108-NETWORKDAYS('У8 Ввод'!$D$108,$B24)+1))/Настройки!$E$14*100)</f>
        <v>0</v>
      </c>
      <c r="CZ24" s="67" t="n">
        <f aca="false">IF(OR($D24=1,MONTH($B24)&lt;&gt;MONTH(StartDate),'У8 Ввод'!$D$109="",'У8 Ввод'!$E$109="",'У8 Ввод'!$D$109&gt;$B24),0,MAX(0,MIN(1,'У8 Ввод'!$E$109-NETWORKDAYS('У8 Ввод'!$D$109,$B24)+1))/Настройки!$E$14*100)</f>
        <v>0</v>
      </c>
      <c r="DA24" s="67" t="n">
        <f aca="false">IF(OR($D24=1,MONTH($B24)&lt;&gt;MONTH(StartDate),'У8 Ввод'!$D$110="",'У8 Ввод'!$E$110="",'У8 Ввод'!$D$110&gt;$B24),0,MAX(0,MIN(1,'У8 Ввод'!$E$110-NETWORKDAYS('У8 Ввод'!$D$110,$B24)+1))/Настройки!$E$14*100)</f>
        <v>0</v>
      </c>
      <c r="DB24" s="67" t="n">
        <f aca="false">IF(OR($D24=1,MONTH($B24)&lt;&gt;MONTH(StartDate),'У8 Ввод'!$D$111="",'У8 Ввод'!$E$111="",'У8 Ввод'!$D$111&gt;$B24),0,MAX(0,MIN(1,'У8 Ввод'!$E$111-NETWORKDAYS('У8 Ввод'!$D$111,$B24)+1))/Настройки!$E$14*100)</f>
        <v>0</v>
      </c>
      <c r="DC24" s="67" t="n">
        <f aca="false">IF(OR($D24=1,MONTH($B24)&lt;&gt;MONTH(StartDate),'У8 Ввод'!$D$112="",'У8 Ввод'!$E$112="",'У8 Ввод'!$D$112&gt;$B24),0,MAX(0,MIN(1,'У8 Ввод'!$E$112-NETWORKDAYS('У8 Ввод'!$D$112,$B24)+1))/Настройки!$E$14*100)</f>
        <v>0</v>
      </c>
      <c r="DD24" s="67" t="n">
        <f aca="false">IF(OR($D24=1,MONTH($B24)&lt;&gt;MONTH(StartDate),'У8 Ввод'!$D$113="",'У8 Ввод'!$E$113="",'У8 Ввод'!$D$113&gt;$B24),0,MAX(0,MIN(1,'У8 Ввод'!$E$113-NETWORKDAYS('У8 Ввод'!$D$113,$B24)+1))/Настройки!$E$14*100)</f>
        <v>0</v>
      </c>
      <c r="DE24" s="67" t="n">
        <f aca="false">IF(OR($D24=1,MONTH($B24)&lt;&gt;MONTH(StartDate),'У8 Ввод'!$D$114="",'У8 Ввод'!$E$114="",'У8 Ввод'!$D$114&gt;$B24),0,MAX(0,MIN(1,'У8 Ввод'!$E$114-NETWORKDAYS('У8 Ввод'!$D$114,$B24)+1))/Настройки!$E$14*100)</f>
        <v>0</v>
      </c>
      <c r="DF24" s="67" t="n">
        <f aca="false">IF(OR($D24=1,MONTH($B24)&lt;&gt;MONTH(StartDate),'У8 Ввод'!$D$115="",'У8 Ввод'!$E$115="",'У8 Ввод'!$D$115&gt;$B24),0,MAX(0,MIN(1,'У8 Ввод'!$E$115-NETWORKDAYS('У8 Ввод'!$D$115,$B24)+1))/Настройки!$E$14*100)</f>
        <v>0</v>
      </c>
      <c r="DG24" s="67" t="n">
        <f aca="false">IF(OR($D24=1,MONTH($B24)&lt;&gt;MONTH(StartDate),'У8 Ввод'!$D$116="",'У8 Ввод'!$E$116="",'У8 Ввод'!$D$116&gt;$B24),0,MAX(0,MIN(1,'У8 Ввод'!$E$116-NETWORKDAYS('У8 Ввод'!$D$116,$B24)+1))/Настройки!$E$14*100)</f>
        <v>0</v>
      </c>
      <c r="DH24" s="67" t="n">
        <f aca="false">IF(OR($D24=1,MONTH($B24)&lt;&gt;MONTH(StartDate),'У8 Ввод'!$D$117="",'У8 Ввод'!$E$117="",'У8 Ввод'!$D$117&gt;$B24),0,MAX(0,MIN(1,'У8 Ввод'!$E$117-NETWORKDAYS('У8 Ввод'!$D$117,$B24)+1))/Настройки!$E$14*100)</f>
        <v>0</v>
      </c>
      <c r="DI24" s="67" t="n">
        <f aca="false">IF(OR($D24=1,MONTH($B24)&lt;&gt;MONTH(StartDate),'У8 Ввод'!$D$118="",'У8 Ввод'!$E$118="",'У8 Ввод'!$D$118&gt;$B24),0,MAX(0,MIN(1,'У8 Ввод'!$E$118-NETWORKDAYS('У8 Ввод'!$D$118,$B24)+1))/Настройки!$E$14*100)</f>
        <v>0</v>
      </c>
      <c r="DJ24" s="67" t="n">
        <f aca="false">IF(OR($D24=1,MONTH($B24)&lt;&gt;MONTH(StartDate),'У8 Ввод'!$D$119="",'У8 Ввод'!$E$119="",'У8 Ввод'!$D$119&gt;$B24),0,MAX(0,MIN(1,'У8 Ввод'!$E$119-NETWORKDAYS('У8 Ввод'!$D$119,$B24)+1))/Настройки!$E$14*100)</f>
        <v>0</v>
      </c>
      <c r="DK24" s="67" t="n">
        <f aca="false">IF(OR($D24=1,MONTH($B24)&lt;&gt;MONTH(StartDate),'У8 Ввод'!$D$120="",'У8 Ввод'!$E$120="",'У8 Ввод'!$D$120&gt;$B24),0,MAX(0,MIN(1,'У8 Ввод'!$E$120-NETWORKDAYS('У8 Ввод'!$D$120,$B24)+1))/Настройки!$E$14*100)</f>
        <v>0</v>
      </c>
      <c r="DL24" s="67" t="n">
        <f aca="false">IF(OR($D24=1,MONTH($B24)&lt;&gt;MONTH(StartDate),'У8 Ввод'!$D$121="",'У8 Ввод'!$E$121="",'У8 Ввод'!$D$121&gt;$B24),0,MAX(0,MIN(1,'У8 Ввод'!$E$121-NETWORKDAYS('У8 Ввод'!$D$121,$B24)+1))/Настройки!$E$14*100)</f>
        <v>0</v>
      </c>
      <c r="DM24" s="67" t="n">
        <f aca="false">IF(OR($D24=1,MONTH($B24)&lt;&gt;MONTH(StartDate),'У8 Ввод'!$D$122="",'У8 Ввод'!$E$122="",'У8 Ввод'!$D$122&gt;$B24),0,MAX(0,MIN(1,'У8 Ввод'!$E$122-NETWORKDAYS('У8 Ввод'!$D$122,$B24)+1))/Настройки!$E$14*100)</f>
        <v>0</v>
      </c>
      <c r="DN24" s="67" t="n">
        <f aca="false">IF(OR($D24=1,MONTH($B24)&lt;&gt;MONTH(StartDate),'У8 Ввод'!$D$123="",'У8 Ввод'!$E$123="",'У8 Ввод'!$D$123&gt;$B24),0,MAX(0,MIN(1,'У8 Ввод'!$E$123-NETWORKDAYS('У8 Ввод'!$D$123,$B24)+1))/Настройки!$E$14*100)</f>
        <v>0</v>
      </c>
      <c r="DO24" s="67" t="n">
        <f aca="false">IF(OR($D24=1,MONTH($B24)&lt;&gt;MONTH(StartDate),'У8 Ввод'!$D$124="",'У8 Ввод'!$E$124="",'У8 Ввод'!$D$124&gt;$B24),0,MAX(0,MIN(1,'У8 Ввод'!$E$124-NETWORKDAYS('У8 Ввод'!$D$124,$B24)+1))/Настройки!$E$14*100)</f>
        <v>0</v>
      </c>
      <c r="DP24" s="67" t="n">
        <f aca="false">IF(OR($D24=1,MONTH($B24)&lt;&gt;MONTH(StartDate),'У8 Ввод'!$D$125="",'У8 Ввод'!$E$125="",'У8 Ввод'!$D$125&gt;$B24),0,MAX(0,MIN(1,'У8 Ввод'!$E$125-NETWORKDAYS('У8 Ввод'!$D$125,$B24)+1))/Настройки!$E$14*100)</f>
        <v>0</v>
      </c>
      <c r="DQ24" s="67" t="n">
        <f aca="false">IF(OR($D24=1,MONTH($B24)&lt;&gt;MONTH(StartDate),'У8 Ввод'!$D$126="",'У8 Ввод'!$E$126="",'У8 Ввод'!$D$126&gt;$B24),0,MAX(0,MIN(1,'У8 Ввод'!$E$126-NETWORKDAYS('У8 Ввод'!$D$126,$B24)+1))/Настройки!$E$14*100)</f>
        <v>0</v>
      </c>
      <c r="DR24" s="67" t="n">
        <f aca="false">IF(OR($D24=1,MONTH($B24)&lt;&gt;MONTH(StartDate),'У8 Ввод'!$D$127="",'У8 Ввод'!$E$127="",'У8 Ввод'!$D$127&gt;$B24),0,MAX(0,MIN(1,'У8 Ввод'!$E$127-NETWORKDAYS('У8 Ввод'!$D$127,$B24)+1))/Настройки!$E$14*100)</f>
        <v>0</v>
      </c>
      <c r="DS24" s="67" t="n">
        <f aca="false">IF(OR($D24=1,MONTH($B24)&lt;&gt;MONTH(StartDate),'У8 Ввод'!$D$128="",'У8 Ввод'!$E$128="",'У8 Ввод'!$D$128&gt;$B24),0,MAX(0,MIN(1,'У8 Ввод'!$E$128-NETWORKDAYS('У8 Ввод'!$D$128,$B24)+1))/Настройки!$E$14*100)</f>
        <v>0</v>
      </c>
      <c r="DT24" s="67" t="n">
        <f aca="false">IF(OR($D24=1,MONTH($B24)&lt;&gt;MONTH(StartDate),'У8 Ввод'!$D$129="",'У8 Ввод'!$E$129="",'У8 Ввод'!$D$129&gt;$B24),0,MAX(0,MIN(1,'У8 Ввод'!$E$129-NETWORKDAYS('У8 Ввод'!$D$129,$B24)+1))/Настройки!$E$14*100)</f>
        <v>0</v>
      </c>
      <c r="DU24" s="67" t="n">
        <f aca="false">IF(OR($D24=1,MONTH($B24)&lt;&gt;MONTH(StartDate),'У8 Ввод'!$D$130="",'У8 Ввод'!$E$130="",'У8 Ввод'!$D$130&gt;$B24),0,MAX(0,MIN(1,'У8 Ввод'!$E$130-NETWORKDAYS('У8 Ввод'!$D$130,$B24)+1))/Настройки!$E$14*100)</f>
        <v>0</v>
      </c>
      <c r="DV24" s="67" t="n">
        <f aca="false">IF(OR($D24=1,MONTH($B24)&lt;&gt;MONTH(StartDate),'У8 Ввод'!$D$131="",'У8 Ввод'!$E$131="",'У8 Ввод'!$D$131&gt;$B24),0,MAX(0,MIN(1,'У8 Ввод'!$E$131-NETWORKDAYS('У8 Ввод'!$D$131,$B24)+1))/Настройки!$E$14*100)</f>
        <v>0</v>
      </c>
      <c r="DW24" s="67" t="n">
        <f aca="false">IF(OR($D24=1,MONTH($B24)&lt;&gt;MONTH(StartDate),'У8 Ввод'!$D$132="",'У8 Ввод'!$E$132="",'У8 Ввод'!$D$132&gt;$B24),0,MAX(0,MIN(1,'У8 Ввод'!$E$132-NETWORKDAYS('У8 Ввод'!$D$132,$B24)+1))/Настройки!$E$14*100)</f>
        <v>0</v>
      </c>
      <c r="DX24" s="67" t="n">
        <f aca="false">IF(OR($D24=1,MONTH($B24)&lt;&gt;MONTH(StartDate),'У8 Ввод'!$D$133="",'У8 Ввод'!$E$133="",'У8 Ввод'!$D$133&gt;$B24),0,MAX(0,MIN(1,'У8 Ввод'!$E$133-NETWORKDAYS('У8 Ввод'!$D$133,$B24)+1))/Настройки!$E$14*100)</f>
        <v>0</v>
      </c>
      <c r="DY24" s="67" t="n">
        <f aca="false">IF(OR($D24=1,MONTH($B24)&lt;&gt;MONTH(StartDate),'У8 Ввод'!$D$134="",'У8 Ввод'!$E$134="",'У8 Ввод'!$D$134&gt;$B24),0,MAX(0,MIN(1,'У8 Ввод'!$E$134-NETWORKDAYS('У8 Ввод'!$D$134,$B24)+1))/Настройки!$E$14*100)</f>
        <v>0</v>
      </c>
      <c r="DZ24" s="67" t="n">
        <f aca="false">IF(OR($D24=1,MONTH($B24)&lt;&gt;MONTH(StartDate),'У8 Ввод'!$D$135="",'У8 Ввод'!$E$135="",'У8 Ввод'!$D$135&gt;$B24),0,MAX(0,MIN(1,'У8 Ввод'!$E$135-NETWORKDAYS('У8 Ввод'!$D$135,$B24)+1))/Настройки!$E$14*100)</f>
        <v>0</v>
      </c>
      <c r="EA24" s="67" t="n">
        <f aca="false">IF(OR($D24=1,MONTH($B24)&lt;&gt;MONTH(StartDate),'У8 Ввод'!$D$136="",'У8 Ввод'!$E$136="",'У8 Ввод'!$D$136&gt;$B24),0,MAX(0,MIN(1,'У8 Ввод'!$E$136-NETWORKDAYS('У8 Ввод'!$D$136,$B24)+1))/Настройки!$E$14*100)</f>
        <v>0</v>
      </c>
      <c r="EB24" s="67" t="n">
        <f aca="false">IF(OR($D24=1,MONTH($B24)&lt;&gt;MONTH(StartDate),'У8 Ввод'!$D$137="",'У8 Ввод'!$E$137="",'У8 Ввод'!$D$137&gt;$B24),0,MAX(0,MIN(1,'У8 Ввод'!$E$137-NETWORKDAYS('У8 Ввод'!$D$137,$B24)+1))/Настройки!$E$14*100)</f>
        <v>0</v>
      </c>
      <c r="EC24" s="67" t="n">
        <f aca="false">IF(OR($D24=1,MONTH($B24)&lt;&gt;MONTH(StartDate),'У8 Ввод'!$D$138="",'У8 Ввод'!$E$138="",'У8 Ввод'!$D$138&gt;$B24),0,MAX(0,MIN(1,'У8 Ввод'!$E$138-NETWORKDAYS('У8 Ввод'!$D$138,$B24)+1))/Настройки!$E$14*100)</f>
        <v>0</v>
      </c>
      <c r="ED24" s="67" t="n">
        <f aca="false">IF(OR($D24=1,MONTH($B24)&lt;&gt;MONTH(StartDate),'У8 Ввод'!$D$139="",'У8 Ввод'!$E$139="",'У8 Ввод'!$D$139&gt;$B24),0,MAX(0,MIN(1,'У8 Ввод'!$E$139-NETWORKDAYS('У8 Ввод'!$D$139,$B24)+1))/Настройки!$E$14*100)</f>
        <v>0</v>
      </c>
      <c r="EE24" s="67" t="n">
        <f aca="false">IF(OR($D24=1,MONTH($B24)&lt;&gt;MONTH(StartDate),'У8 Ввод'!$D$140="",'У8 Ввод'!$E$140="",'У8 Ввод'!$D$140&gt;$B24),0,MAX(0,MIN(1,'У8 Ввод'!$E$140-NETWORKDAYS('У8 Ввод'!$D$140,$B24)+1))/Настройки!$E$14*100)</f>
        <v>0</v>
      </c>
      <c r="EF24" s="67" t="n">
        <f aca="false">IF(OR($D24=1,MONTH($B24)&lt;&gt;MONTH(StartDate),'У8 Ввод'!$D$141="",'У8 Ввод'!$E$141="",'У8 Ввод'!$D$141&gt;$B24),0,MAX(0,MIN(1,'У8 Ввод'!$E$141-NETWORKDAYS('У8 Ввод'!$D$141,$B24)+1))/Настройки!$E$14*100)</f>
        <v>0</v>
      </c>
      <c r="EG24" s="67" t="n">
        <f aca="false">IF(OR($D24=1,MONTH($B24)&lt;&gt;MONTH(StartDate),'У8 Ввод'!$D$142="",'У8 Ввод'!$E$142="",'У8 Ввод'!$D$142&gt;$B24),0,MAX(0,MIN(1,'У8 Ввод'!$E$142-NETWORKDAYS('У8 Ввод'!$D$142,$B24)+1))/Настройки!$E$14*100)</f>
        <v>0</v>
      </c>
      <c r="EH24" s="67" t="n">
        <f aca="false">IF(OR($D24=1,MONTH($B24)&lt;&gt;MONTH(StartDate),'У8 Ввод'!$D$143="",'У8 Ввод'!$E$143="",'У8 Ввод'!$D$143&gt;$B24),0,MAX(0,MIN(1,'У8 Ввод'!$E$143-NETWORKDAYS('У8 Ввод'!$D$143,$B24)+1))/Настройки!$E$14*100)</f>
        <v>0</v>
      </c>
      <c r="EI24" s="67" t="n">
        <f aca="false">IF(OR($D24=1,MONTH($B24)&lt;&gt;MONTH(StartDate),'У8 Ввод'!$D$144="",'У8 Ввод'!$E$144="",'У8 Ввод'!$D$144&gt;$B24),0,MAX(0,MIN(1,'У8 Ввод'!$E$144-NETWORKDAYS('У8 Ввод'!$D$144,$B24)+1))/Настройки!$E$14*100)</f>
        <v>0</v>
      </c>
      <c r="EJ24" s="67" t="n">
        <f aca="false">IF(OR($D24=1,MONTH($B24)&lt;&gt;MONTH(StartDate),'У8 Ввод'!$D$145="",'У8 Ввод'!$E$145="",'У8 Ввод'!$D$145&gt;$B24),0,MAX(0,MIN(1,'У8 Ввод'!$E$145-NETWORKDAYS('У8 Ввод'!$D$145,$B24)+1))/Настройки!$E$14*100)</f>
        <v>0</v>
      </c>
      <c r="EK24" s="67" t="n">
        <f aca="false">IF(OR($D24=1,MONTH($B24)&lt;&gt;MONTH(StartDate),'У8 Ввод'!$D$146="",'У8 Ввод'!$E$146="",'У8 Ввод'!$D$146&gt;$B24),0,MAX(0,MIN(1,'У8 Ввод'!$E$146-NETWORKDAYS('У8 Ввод'!$D$146,$B24)+1))/Настройки!$E$14*100)</f>
        <v>0</v>
      </c>
      <c r="EL24" s="67" t="n">
        <f aca="false">IF(OR($D24=1,MONTH($B24)&lt;&gt;MONTH(StartDate),'У8 Ввод'!$D$147="",'У8 Ввод'!$E$147="",'У8 Ввод'!$D$147&gt;$B24),0,MAX(0,MIN(1,'У8 Ввод'!$E$147-NETWORKDAYS('У8 Ввод'!$D$147,$B24)+1))/Настройки!$E$14*100)</f>
        <v>0</v>
      </c>
      <c r="EM24" s="67" t="n">
        <f aca="false">IF(OR($D24=1,MONTH($B24)&lt;&gt;MONTH(StartDate),'У8 Ввод'!$D$148="",'У8 Ввод'!$E$148="",'У8 Ввод'!$D$148&gt;$B24),0,MAX(0,MIN(1,'У8 Ввод'!$E$148-NETWORKDAYS('У8 Ввод'!$D$148,$B24)+1))/Настройки!$E$14*100)</f>
        <v>0</v>
      </c>
      <c r="EN24" s="67" t="n">
        <f aca="false">IF(OR($D24=1,MONTH($B24)&lt;&gt;MONTH(StartDate),'У8 Ввод'!$D$149="",'У8 Ввод'!$E$149="",'У8 Ввод'!$D$149&gt;$B24),0,MAX(0,MIN(1,'У8 Ввод'!$E$149-NETWORKDAYS('У8 Ввод'!$D$149,$B24)+1))/Настройки!$E$14*100)</f>
        <v>0</v>
      </c>
      <c r="EO24" s="67" t="n">
        <f aca="false">IF(OR($D24=1,MONTH($B24)&lt;&gt;MONTH(StartDate),'У8 Ввод'!$D$150="",'У8 Ввод'!$E$150="",'У8 Ввод'!$D$150&gt;$B24),0,MAX(0,MIN(1,'У8 Ввод'!$E$150-NETWORKDAYS('У8 Ввод'!$D$150,$B24)+1))/Настройки!$E$14*100)</f>
        <v>0</v>
      </c>
      <c r="EP24" s="67" t="n">
        <f aca="false">IF(OR($D24=1,MONTH($B24)&lt;&gt;MONTH(StartDate),'У8 Ввод'!$D$151="",'У8 Ввод'!$E$151="",'У8 Ввод'!$D$151&gt;$B24),0,MAX(0,MIN(1,'У8 Ввод'!$E$151-NETWORKDAYS('У8 Ввод'!$D$151,$B24)+1))/Настройки!$E$14*100)</f>
        <v>0</v>
      </c>
      <c r="EQ24" s="67" t="n">
        <f aca="false">IF(OR($D24=1,MONTH($B24)&lt;&gt;MONTH(StartDate),'У8 Ввод'!$D$152="",'У8 Ввод'!$E$152="",'У8 Ввод'!$D$152&gt;$B24),0,MAX(0,MIN(1,'У8 Ввод'!$E$152-NETWORKDAYS('У8 Ввод'!$D$152,$B24)+1))/Настройки!$E$14*100)</f>
        <v>0</v>
      </c>
      <c r="ER24" s="67" t="n">
        <f aca="false">IF(OR($D24=1,MONTH($B24)&lt;&gt;MONTH(StartDate),'У8 Ввод'!$D$153="",'У8 Ввод'!$E$153="",'У8 Ввод'!$D$153&gt;$B24),0,MAX(0,MIN(1,'У8 Ввод'!$E$153-NETWORKDAYS('У8 Ввод'!$D$153,$B24)+1))/Настройки!$E$14*100)</f>
        <v>0</v>
      </c>
      <c r="ES24" s="67" t="n">
        <f aca="false">IF(OR($D24=1,MONTH($B24)&lt;&gt;MONTH(StartDate),'У8 Ввод'!$D$154="",'У8 Ввод'!$E$154="",'У8 Ввод'!$D$154&gt;$B24),0,MAX(0,MIN(1,'У8 Ввод'!$E$154-NETWORKDAYS('У8 Ввод'!$D$154,$B24)+1))/Настройки!$E$14*100)</f>
        <v>0</v>
      </c>
      <c r="ET24" s="67" t="n">
        <f aca="false">IF(OR($D24=1,MONTH($B24)&lt;&gt;MONTH(StartDate),'У8 Ввод'!$D$155="",'У8 Ввод'!$E$155="",'У8 Ввод'!$D$155&gt;$B24),0,MAX(0,MIN(1,'У8 Ввод'!$E$155-NETWORKDAYS('У8 Ввод'!$D$155,$B24)+1))/Настройки!$E$14*100)</f>
        <v>0</v>
      </c>
      <c r="EU24" s="67" t="n">
        <f aca="false">IF(OR($D24=1,MONTH($B24)&lt;&gt;MONTH(StartDate),'У8 Ввод'!$D$156="",'У8 Ввод'!$E$156="",'У8 Ввод'!$D$156&gt;$B24),0,MAX(0,MIN(1,'У8 Ввод'!$E$156-NETWORKDAYS('У8 Ввод'!$D$156,$B24)+1))/Настройки!$E$14*100)</f>
        <v>0</v>
      </c>
      <c r="EV24" s="67" t="n">
        <f aca="false">IF(OR($D24=1,MONTH($B24)&lt;&gt;MONTH(StartDate),'У8 Ввод'!$D$157="",'У8 Ввод'!$E$157="",'У8 Ввод'!$D$157&gt;$B24),0,MAX(0,MIN(1,'У8 Ввод'!$E$157-NETWORKDAYS('У8 Ввод'!$D$157,$B24)+1))/Настройки!$E$14*100)</f>
        <v>0</v>
      </c>
      <c r="EW24" s="67" t="n">
        <f aca="false">IF(OR($D24=1,MONTH($B24)&lt;&gt;MONTH(StartDate),'У8 Ввод'!$D$158="",'У8 Ввод'!$E$158="",'У8 Ввод'!$D$158&gt;$B24),0,MAX(0,MIN(1,'У8 Ввод'!$E$158-NETWORKDAYS('У8 Ввод'!$D$158,$B24)+1))/Настройки!$E$14*100)</f>
        <v>0</v>
      </c>
      <c r="EX24" s="67" t="n">
        <f aca="false">IF(OR($D24=1,MONTH($B24)&lt;&gt;MONTH(StartDate),'У8 Ввод'!$D$159="",'У8 Ввод'!$E$159="",'У8 Ввод'!$D$159&gt;$B24),0,MAX(0,MIN(1,'У8 Ввод'!$E$159-NETWORKDAYS('У8 Ввод'!$D$159,$B24)+1))/Настройки!$E$14*100)</f>
        <v>0</v>
      </c>
      <c r="EY24" s="67" t="n">
        <f aca="false">IF(OR($D24=1,MONTH($B24)&lt;&gt;MONTH(StartDate),'У8 Ввод'!$D$160="",'У8 Ввод'!$E$160="",'У8 Ввод'!$D$160&gt;$B24),0,MAX(0,MIN(1,'У8 Ввод'!$E$160-NETWORKDAYS('У8 Ввод'!$D$160,$B24)+1))/Настройки!$E$14*100)</f>
        <v>0</v>
      </c>
      <c r="EZ24" s="67" t="n">
        <f aca="false">IF(OR($D24=1,MONTH($B24)&lt;&gt;MONTH(StartDate),'У8 Ввод'!$D$161="",'У8 Ввод'!$E$161="",'У8 Ввод'!$D$161&gt;$B24),0,MAX(0,MIN(1,'У8 Ввод'!$E$161-NETWORKDAYS('У8 Ввод'!$D$161,$B24)+1))/Настройки!$E$14*100)</f>
        <v>0</v>
      </c>
      <c r="FA24" s="67" t="n">
        <f aca="false">IF(OR($D24=1,MONTH($B24)&lt;&gt;MONTH(StartDate),'У8 Ввод'!$D$162="",'У8 Ввод'!$E$162="",'У8 Ввод'!$D$162&gt;$B24),0,MAX(0,MIN(1,'У8 Ввод'!$E$162-NETWORKDAYS('У8 Ввод'!$D$162,$B24)+1))/Настройки!$E$14*100)</f>
        <v>0</v>
      </c>
      <c r="FB24" s="67" t="n">
        <f aca="false">IF(OR($D24=1,MONTH($B24)&lt;&gt;MONTH(StartDate),'У8 Ввод'!$D$163="",'У8 Ввод'!$E$163="",'У8 Ввод'!$D$163&gt;$B24),0,MAX(0,MIN(1,'У8 Ввод'!$E$163-NETWORKDAYS('У8 Ввод'!$D$163,$B24)+1))/Настройки!$E$14*100)</f>
        <v>0</v>
      </c>
      <c r="FC24" s="67" t="n">
        <f aca="false">IF(OR($D24=1,MONTH($B24)&lt;&gt;MONTH(StartDate),'У8 Ввод'!$D$164="",'У8 Ввод'!$E$164="",'У8 Ввод'!$D$164&gt;$B24),0,MAX(0,MIN(1,'У8 Ввод'!$E$164-NETWORKDAYS('У8 Ввод'!$D$164,$B24)+1))/Настройки!$E$14*100)</f>
        <v>0</v>
      </c>
      <c r="FD24" s="67" t="n">
        <f aca="false">IF(OR($D24=1,MONTH($B24)&lt;&gt;MONTH(StartDate),'У8 Ввод'!$D$165="",'У8 Ввод'!$E$165="",'У8 Ввод'!$D$165&gt;$B24),0,MAX(0,MIN(1,'У8 Ввод'!$E$165-NETWORKDAYS('У8 Ввод'!$D$165,$B24)+1))/Настройки!$E$14*100)</f>
        <v>0</v>
      </c>
      <c r="FE24" s="67" t="n">
        <f aca="false">IF(OR($D24=1,MONTH($B24)&lt;&gt;MONTH(StartDate),'У8 Ввод'!$D$166="",'У8 Ввод'!$E$166="",'У8 Ввод'!$D$166&gt;$B24),0,MAX(0,MIN(1,'У8 Ввод'!$E$166-NETWORKDAYS('У8 Ввод'!$D$166,$B24)+1))/Настройки!$E$14*100)</f>
        <v>0</v>
      </c>
      <c r="FF24" s="67" t="n">
        <f aca="false">IF(OR($D24=1,MONTH($B24)&lt;&gt;MONTH(StartDate),'У8 Ввод'!$D$167="",'У8 Ввод'!$E$167="",'У8 Ввод'!$D$167&gt;$B24),0,MAX(0,MIN(1,'У8 Ввод'!$E$167-NETWORKDAYS('У8 Ввод'!$D$167,$B24)+1))/Настройки!$E$14*100)</f>
        <v>0</v>
      </c>
      <c r="FG24" s="67" t="n">
        <f aca="false">IF(OR($D24=1,MONTH($B24)&lt;&gt;MONTH(StartDate),'У8 Ввод'!$D$168="",'У8 Ввод'!$E$168="",'У8 Ввод'!$D$168&gt;$B24),0,MAX(0,MIN(1,'У8 Ввод'!$E$168-NETWORKDAYS('У8 Ввод'!$D$168,$B24)+1))/Настройки!$E$14*100)</f>
        <v>0</v>
      </c>
      <c r="FH24" s="67" t="n">
        <f aca="false">IF(OR($D24=1,MONTH($B24)&lt;&gt;MONTH(StartDate),'У8 Ввод'!$D$169="",'У8 Ввод'!$E$169="",'У8 Ввод'!$D$169&gt;$B24),0,MAX(0,MIN(1,'У8 Ввод'!$E$169-NETWORKDAYS('У8 Ввод'!$D$169,$B24)+1))/Настройки!$E$14*100)</f>
        <v>0</v>
      </c>
      <c r="FI24" s="67" t="n">
        <f aca="false">IF(OR($D24=1,MONTH($B24)&lt;&gt;MONTH(StartDate),'У8 Ввод'!$D$170="",'У8 Ввод'!$E$170="",'У8 Ввод'!$D$170&gt;$B24),0,MAX(0,MIN(1,'У8 Ввод'!$E$170-NETWORKDAYS('У8 Ввод'!$D$170,$B24)+1))/Настройки!$E$14*100)</f>
        <v>0</v>
      </c>
      <c r="FJ24" s="67" t="n">
        <f aca="false">IF(OR($D24=1,MONTH($B24)&lt;&gt;MONTH(StartDate),'У8 Ввод'!$D$171="",'У8 Ввод'!$E$171="",'У8 Ввод'!$D$171&gt;$B24),0,MAX(0,MIN(1,'У8 Ввод'!$E$171-NETWORKDAYS('У8 Ввод'!$D$171,$B24)+1))/Настройки!$E$14*100)</f>
        <v>0</v>
      </c>
      <c r="FK24" s="67" t="n">
        <f aca="false">IF(OR($D24=1,MONTH($B24)&lt;&gt;MONTH(StartDate),'У8 Ввод'!$D$172="",'У8 Ввод'!$E$172="",'У8 Ввод'!$D$172&gt;$B24),0,MAX(0,MIN(1,'У8 Ввод'!$E$172-NETWORKDAYS('У8 Ввод'!$D$172,$B24)+1))/Настройки!$E$14*100)</f>
        <v>0</v>
      </c>
      <c r="FL24" s="67" t="n">
        <f aca="false">IF(OR($D24=1,MONTH($B24)&lt;&gt;MONTH(StartDate),'У8 Ввод'!$D$173="",'У8 Ввод'!$E$173="",'У8 Ввод'!$D$173&gt;$B24),0,MAX(0,MIN(1,'У8 Ввод'!$E$173-NETWORKDAYS('У8 Ввод'!$D$173,$B24)+1))/Настройки!$E$14*100)</f>
        <v>0</v>
      </c>
      <c r="FM24" s="67" t="n">
        <f aca="false">IF(OR($D24=1,MONTH($B24)&lt;&gt;MONTH(StartDate),'У8 Ввод'!$D$174="",'У8 Ввод'!$E$174="",'У8 Ввод'!$D$174&gt;$B24),0,MAX(0,MIN(1,'У8 Ввод'!$E$174-NETWORKDAYS('У8 Ввод'!$D$174,$B24)+1))/Настройки!$E$14*100)</f>
        <v>0</v>
      </c>
      <c r="FN24" s="67" t="n">
        <f aca="false">IF(OR($D24=1,MONTH($B24)&lt;&gt;MONTH(StartDate),'У8 Ввод'!$D$175="",'У8 Ввод'!$E$175="",'У8 Ввод'!$D$175&gt;$B24),0,MAX(0,MIN(1,'У8 Ввод'!$E$175-NETWORKDAYS('У8 Ввод'!$D$175,$B24)+1))/Настройки!$E$14*100)</f>
        <v>0</v>
      </c>
      <c r="FO24" s="67" t="n">
        <f aca="false">IF(OR($D24=1,MONTH($B24)&lt;&gt;MONTH(StartDate),'У8 Ввод'!$D$176="",'У8 Ввод'!$E$176="",'У8 Ввод'!$D$176&gt;$B24),0,MAX(0,MIN(1,'У8 Ввод'!$E$176-NETWORKDAYS('У8 Ввод'!$D$176,$B24)+1))/Настройки!$E$14*100)</f>
        <v>0</v>
      </c>
      <c r="FP24" s="67" t="n">
        <f aca="false">IF(OR($D24=1,MONTH($B24)&lt;&gt;MONTH(StartDate),'У8 Ввод'!$D$177="",'У8 Ввод'!$E$177="",'У8 Ввод'!$D$177&gt;$B24),0,MAX(0,MIN(1,'У8 Ввод'!$E$177-NETWORKDAYS('У8 Ввод'!$D$177,$B24)+1))/Настройки!$E$14*100)</f>
        <v>0</v>
      </c>
      <c r="FQ24" s="67" t="n">
        <f aca="false">IF(OR($D24=1,MONTH($B24)&lt;&gt;MONTH(StartDate),'У8 Ввод'!$D$178="",'У8 Ввод'!$E$178="",'У8 Ввод'!$D$178&gt;$B24),0,MAX(0,MIN(1,'У8 Ввод'!$E$178-NETWORKDAYS('У8 Ввод'!$D$178,$B24)+1))/Настройки!$E$14*100)</f>
        <v>0</v>
      </c>
      <c r="FR24" s="67" t="n">
        <f aca="false">IF(OR($D24=1,MONTH($B24)&lt;&gt;MONTH(StartDate),'У8 Ввод'!$D$179="",'У8 Ввод'!$E$179="",'У8 Ввод'!$D$179&gt;$B24),0,MAX(0,MIN(1,'У8 Ввод'!$E$179-NETWORKDAYS('У8 Ввод'!$D$179,$B24)+1))/Настройки!$E$14*100)</f>
        <v>0</v>
      </c>
      <c r="FS24" s="67" t="n">
        <f aca="false">IF(OR($D24=1,MONTH($B24)&lt;&gt;MONTH(StartDate),'У8 Ввод'!$D$180="",'У8 Ввод'!$E$180="",'У8 Ввод'!$D$180&gt;$B24),0,MAX(0,MIN(1,'У8 Ввод'!$E$180-NETWORKDAYS('У8 Ввод'!$D$180,$B24)+1))/Настройки!$E$14*100)</f>
        <v>0</v>
      </c>
      <c r="FT24" s="67" t="n">
        <f aca="false">IF(OR($D24=1,MONTH($B24)&lt;&gt;MONTH(StartDate),'У8 Ввод'!$D$181="",'У8 Ввод'!$E$181="",'У8 Ввод'!$D$181&gt;$B24),0,MAX(0,MIN(1,'У8 Ввод'!$E$181-NETWORKDAYS('У8 Ввод'!$D$181,$B24)+1))/Настройки!$E$14*100)</f>
        <v>0</v>
      </c>
      <c r="FU24" s="67" t="n">
        <f aca="false">IF(OR($D24=1,MONTH($B24)&lt;&gt;MONTH(StartDate),'У8 Ввод'!$D$182="",'У8 Ввод'!$E$182="",'У8 Ввод'!$D$182&gt;$B24),0,MAX(0,MIN(1,'У8 Ввод'!$E$182-NETWORKDAYS('У8 Ввод'!$D$182,$B24)+1))/Настройки!$E$14*100)</f>
        <v>0</v>
      </c>
      <c r="FV24" s="67" t="n">
        <f aca="false">IF(OR($D24=1,MONTH($B24)&lt;&gt;MONTH(StartDate),'У8 Ввод'!$D$183="",'У8 Ввод'!$E$183="",'У8 Ввод'!$D$183&gt;$B24),0,MAX(0,MIN(1,'У8 Ввод'!$E$183-NETWORKDAYS('У8 Ввод'!$D$183,$B24)+1))/Настройки!$E$14*100)</f>
        <v>0</v>
      </c>
      <c r="FW24" s="67" t="n">
        <f aca="false">IF(OR($D24=1,MONTH($B24)&lt;&gt;MONTH(StartDate),'У8 Ввод'!$D$184="",'У8 Ввод'!$E$184="",'У8 Ввод'!$D$184&gt;$B24),0,MAX(0,MIN(1,'У8 Ввод'!$E$184-NETWORKDAYS('У8 Ввод'!$D$184,$B24)+1))/Настройки!$E$14*100)</f>
        <v>0</v>
      </c>
      <c r="FX24" s="67" t="n">
        <f aca="false">IF(OR($D24=1,MONTH($B24)&lt;&gt;MONTH(StartDate),'У8 Ввод'!$D$185="",'У8 Ввод'!$E$185="",'У8 Ввод'!$D$185&gt;$B24),0,MAX(0,MIN(1,'У8 Ввод'!$E$185-NETWORKDAYS('У8 Ввод'!$D$185,$B24)+1))/Настройки!$E$14*100)</f>
        <v>0</v>
      </c>
      <c r="FY24" s="67" t="n">
        <f aca="false">IF(OR($D24=1,MONTH($B24)&lt;&gt;MONTH(StartDate),'У8 Ввод'!$D$186="",'У8 Ввод'!$E$186="",'У8 Ввод'!$D$186&gt;$B24),0,MAX(0,MIN(1,'У8 Ввод'!$E$186-NETWORKDAYS('У8 Ввод'!$D$186,$B24)+1))/Настройки!$E$14*100)</f>
        <v>0</v>
      </c>
      <c r="FZ24" s="67" t="n">
        <f aca="false">IF(OR($D24=1,MONTH($B24)&lt;&gt;MONTH(StartDate),'У8 Ввод'!$D$187="",'У8 Ввод'!$E$187="",'У8 Ввод'!$D$187&gt;$B24),0,MAX(0,MIN(1,'У8 Ввод'!$E$187-NETWORKDAYS('У8 Ввод'!$D$187,$B24)+1))/Настройки!$E$14*100)</f>
        <v>0</v>
      </c>
      <c r="GA24" s="67" t="n">
        <f aca="false">IF(OR($D24=1,MONTH($B24)&lt;&gt;MONTH(StartDate),'У8 Ввод'!$D$188="",'У8 Ввод'!$E$188="",'У8 Ввод'!$D$188&gt;$B24),0,MAX(0,MIN(1,'У8 Ввод'!$E$188-NETWORKDAYS('У8 Ввод'!$D$188,$B24)+1))/Настройки!$E$14*100)</f>
        <v>0</v>
      </c>
      <c r="GB24" s="67" t="n">
        <f aca="false">IF(OR($D24=1,MONTH($B24)&lt;&gt;MONTH(StartDate),'У8 Ввод'!$D$189="",'У8 Ввод'!$E$189="",'У8 Ввод'!$D$189&gt;$B24),0,MAX(0,MIN(1,'У8 Ввод'!$E$189-NETWORKDAYS('У8 Ввод'!$D$189,$B24)+1))/Настройки!$E$14*100)</f>
        <v>0</v>
      </c>
      <c r="GC24" s="67" t="n">
        <f aca="false">IF(OR($D24=1,MONTH($B24)&lt;&gt;MONTH(StartDate),'У8 Ввод'!$D$190="",'У8 Ввод'!$E$190="",'У8 Ввод'!$D$190&gt;$B24),0,MAX(0,MIN(1,'У8 Ввод'!$E$190-NETWORKDAYS('У8 Ввод'!$D$190,$B24)+1))/Настройки!$E$14*100)</f>
        <v>0</v>
      </c>
      <c r="GD24" s="67" t="n">
        <f aca="false">IF(OR($D24=1,MONTH($B24)&lt;&gt;MONTH(StartDate),'У8 Ввод'!$D$191="",'У8 Ввод'!$E$191="",'У8 Ввод'!$D$191&gt;$B24),0,MAX(0,MIN(1,'У8 Ввод'!$E$191-NETWORKDAYS('У8 Ввод'!$D$191,$B24)+1))/Настройки!$E$14*100)</f>
        <v>0</v>
      </c>
      <c r="GE24" s="67" t="n">
        <f aca="false">IF(OR($D24=1,MONTH($B24)&lt;&gt;MONTH(StartDate),'У8 Ввод'!$D$192="",'У8 Ввод'!$E$192="",'У8 Ввод'!$D$192&gt;$B24),0,MAX(0,MIN(1,'У8 Ввод'!$E$192-NETWORKDAYS('У8 Ввод'!$D$192,$B24)+1))/Настройки!$E$14*100)</f>
        <v>0</v>
      </c>
      <c r="GF24" s="67" t="n">
        <f aca="false">IF(OR($D24=1,MONTH($B24)&lt;&gt;MONTH(StartDate),'У8 Ввод'!$D$193="",'У8 Ввод'!$E$193="",'У8 Ввод'!$D$193&gt;$B24),0,MAX(0,MIN(1,'У8 Ввод'!$E$193-NETWORKDAYS('У8 Ввод'!$D$193,$B24)+1))/Настройки!$E$14*100)</f>
        <v>0</v>
      </c>
      <c r="GG24" s="67" t="n">
        <f aca="false">IF(OR($D24=1,MONTH($B24)&lt;&gt;MONTH(StartDate),'У8 Ввод'!$D$194="",'У8 Ввод'!$E$194="",'У8 Ввод'!$D$194&gt;$B24),0,MAX(0,MIN(1,'У8 Ввод'!$E$194-NETWORKDAYS('У8 Ввод'!$D$194,$B24)+1))/Настройки!$E$14*100)</f>
        <v>0</v>
      </c>
      <c r="GH24" s="67" t="n">
        <f aca="false">IF(OR($D24=1,MONTH($B24)&lt;&gt;MONTH(StartDate),'У8 Ввод'!$D$195="",'У8 Ввод'!$E$195="",'У8 Ввод'!$D$195&gt;$B24),0,MAX(0,MIN(1,'У8 Ввод'!$E$195-NETWORKDAYS('У8 Ввод'!$D$195,$B24)+1))/Настройки!$E$14*100)</f>
        <v>0</v>
      </c>
      <c r="GI24" s="67" t="n">
        <f aca="false">IF(OR($D24=1,MONTH($B24)&lt;&gt;MONTH(StartDate),'У8 Ввод'!$D$196="",'У8 Ввод'!$E$196="",'У8 Ввод'!$D$196&gt;$B24),0,MAX(0,MIN(1,'У8 Ввод'!$E$196-NETWORKDAYS('У8 Ввод'!$D$196,$B24)+1))/Настройки!$E$14*100)</f>
        <v>0</v>
      </c>
      <c r="GJ24" s="67" t="n">
        <f aca="false">IF(OR($D24=1,MONTH($B24)&lt;&gt;MONTH(StartDate),'У8 Ввод'!$D$197="",'У8 Ввод'!$E$197="",'У8 Ввод'!$D$197&gt;$B24),0,MAX(0,MIN(1,'У8 Ввод'!$E$197-NETWORKDAYS('У8 Ввод'!$D$197,$B24)+1))/Настройки!$E$14*100)</f>
        <v>0</v>
      </c>
      <c r="GK24" s="67" t="n">
        <f aca="false">IF(OR($D24=1,MONTH($B24)&lt;&gt;MONTH(StartDate),'У8 Ввод'!$D$198="",'У8 Ввод'!$E$198="",'У8 Ввод'!$D$198&gt;$B24),0,MAX(0,MIN(1,'У8 Ввод'!$E$198-NETWORKDAYS('У8 Ввод'!$D$198,$B24)+1))/Настройки!$E$14*100)</f>
        <v>0</v>
      </c>
      <c r="GL24" s="67" t="n">
        <f aca="false">IF(OR($D24=1,MONTH($B24)&lt;&gt;MONTH(StartDate),'У8 Ввод'!$D$199="",'У8 Ввод'!$E$199="",'У8 Ввод'!$D$199&gt;$B24),0,MAX(0,MIN(1,'У8 Ввод'!$E$199-NETWORKDAYS('У8 Ввод'!$D$199,$B24)+1))/Настройки!$E$14*100)</f>
        <v>0</v>
      </c>
      <c r="GM24" s="67" t="n">
        <f aca="false">IF(OR($D24=1,MONTH($B24)&lt;&gt;MONTH(StartDate),'У8 Ввод'!$D$200="",'У8 Ввод'!$E$200="",'У8 Ввод'!$D$200&gt;$B24),0,MAX(0,MIN(1,'У8 Ввод'!$E$200-NETWORKDAYS('У8 Ввод'!$D$200,$B24)+1))/Настройки!$E$14*100)</f>
        <v>0</v>
      </c>
      <c r="GN24" s="67" t="n">
        <f aca="false">IF(OR($D24=1,MONTH($B24)&lt;&gt;MONTH(StartDate),'У8 Ввод'!$D$201="",'У8 Ввод'!$E$201="",'У8 Ввод'!$D$201&gt;$B24),0,MAX(0,MIN(1,'У8 Ввод'!$E$201-NETWORKDAYS('У8 Ввод'!$D$201,$B24)+1))/Настройки!$E$14*100)</f>
        <v>0</v>
      </c>
      <c r="GO24" s="67" t="n">
        <f aca="false">IF(OR($D24=1,MONTH($B24)&lt;&gt;MONTH(StartDate),'У8 Ввод'!$D$202="",'У8 Ввод'!$E$202="",'У8 Ввод'!$D$202&gt;$B24),0,MAX(0,MIN(1,'У8 Ввод'!$E$202-NETWORKDAYS('У8 Ввод'!$D$202,$B24)+1))/Настройки!$E$14*100)</f>
        <v>0</v>
      </c>
      <c r="GP24" s="67" t="n">
        <f aca="false">IF(OR($D24=1,MONTH($B24)&lt;&gt;MONTH(StartDate),'У8 Ввод'!$D$203="",'У8 Ввод'!$E$203="",'У8 Ввод'!$D$203&gt;$B24),0,MAX(0,MIN(1,'У8 Ввод'!$E$203-NETWORKDAYS('У8 Ввод'!$D$203,$B24)+1))/Настройки!$E$14*100)</f>
        <v>0</v>
      </c>
      <c r="GQ24" s="67" t="n">
        <f aca="false">IF(OR($D24=1,MONTH($B24)&lt;&gt;MONTH(StartDate),'У8 Ввод'!$D$204="",'У8 Ввод'!$E$204="",'У8 Ввод'!$D$204&gt;$B24),0,MAX(0,MIN(1,'У8 Ввод'!$E$204-NETWORKDAYS('У8 Ввод'!$D$204,$B24)+1))/Настройки!$E$14*100)</f>
        <v>0</v>
      </c>
      <c r="GR24" s="67" t="n">
        <f aca="false">IF(OR($D24=1,MONTH($B24)&lt;&gt;MONTH(StartDate),'У8 Ввод'!$D$205="",'У8 Ввод'!$E$205="",'У8 Ввод'!$D$205&gt;$B24),0,MAX(0,MIN(1,'У8 Ввод'!$E$205-NETWORKDAYS('У8 Ввод'!$D$205,$B24)+1))/Настройки!$E$14*100)</f>
        <v>0</v>
      </c>
      <c r="GS24" s="67" t="n">
        <f aca="false">IF(OR($D24=1,MONTH($B24)&lt;&gt;MONTH(StartDate),'У8 Ввод'!$D$206="",'У8 Ввод'!$E$206="",'У8 Ввод'!$D$206&gt;$B24),0,MAX(0,MIN(1,'У8 Ввод'!$E$206-NETWORKDAYS('У8 Ввод'!$D$206,$B24)+1))/Настройки!$E$14*100)</f>
        <v>0</v>
      </c>
      <c r="GT24" s="67" t="n">
        <f aca="false">IF(OR($D24=1,MONTH($B24)&lt;&gt;MONTH(StartDate),'У8 Ввод'!$D$207="",'У8 Ввод'!$E$207="",'У8 Ввод'!$D$207&gt;$B24),0,MAX(0,MIN(1,'У8 Ввод'!$E$207-NETWORKDAYS('У8 Ввод'!$D$207,$B24)+1))/Настройки!$E$14*100)</f>
        <v>0</v>
      </c>
      <c r="GU24" s="67" t="n">
        <f aca="false">IF(OR($D24=1,MONTH($B24)&lt;&gt;MONTH(StartDate),'У8 Ввод'!$D$208="",'У8 Ввод'!$E$208="",'У8 Ввод'!$D$208&gt;$B24),0,MAX(0,MIN(1,'У8 Ввод'!$E$208-NETWORKDAYS('У8 Ввод'!$D$208,$B24)+1))/Настройки!$E$14*100)</f>
        <v>0</v>
      </c>
      <c r="GV24" s="67" t="n">
        <f aca="false">IF(OR($D24=1,MONTH($B24)&lt;&gt;MONTH(StartDate),'У8 Ввод'!$D$209="",'У8 Ввод'!$E$209="",'У8 Ввод'!$D$209&gt;$B24),0,MAX(0,MIN(1,'У8 Ввод'!$E$209-NETWORKDAYS('У8 Ввод'!$D$209,$B24)+1))/Настройки!$E$14*100)</f>
        <v>0</v>
      </c>
      <c r="GW24" s="67" t="n">
        <f aca="false">IF(OR($D24=1,MONTH($B24)&lt;&gt;MONTH(StartDate),'У8 Ввод'!$D$210="",'У8 Ввод'!$E$210="",'У8 Ввод'!$D$210&gt;$B24),0,MAX(0,MIN(1,'У8 Ввод'!$E$210-NETWORKDAYS('У8 Ввод'!$D$210,$B24)+1))/Настройки!$E$14*100)</f>
        <v>0</v>
      </c>
      <c r="GX24" s="67" t="n">
        <f aca="false">IF(OR($D24=1,MONTH($B24)&lt;&gt;MONTH(StartDate),'У8 Ввод'!$D$211="",'У8 Ввод'!$E$211="",'У8 Ввод'!$D$211&gt;$B24),0,MAX(0,MIN(1,'У8 Ввод'!$E$211-NETWORKDAYS('У8 Ввод'!$D$211,$B24)+1))/Настройки!$E$14*100)</f>
        <v>0</v>
      </c>
      <c r="GY24" s="67" t="n">
        <f aca="false">IF(OR($D24=1,MONTH($B24)&lt;&gt;MONTH(StartDate),'У8 Ввод'!$D$212="",'У8 Ввод'!$E$212="",'У8 Ввод'!$D$212&gt;$B24),0,MAX(0,MIN(1,'У8 Ввод'!$E$212-NETWORKDAYS('У8 Ввод'!$D$212,$B24)+1))/Настройки!$E$14*100)</f>
        <v>0</v>
      </c>
      <c r="GZ24" s="67" t="n">
        <f aca="false">IF(OR($D24=1,MONTH($B24)&lt;&gt;MONTH(StartDate),'У8 Ввод'!$D$213="",'У8 Ввод'!$E$213="",'У8 Ввод'!$D$213&gt;$B24),0,MAX(0,MIN(1,'У8 Ввод'!$E$213-NETWORKDAYS('У8 Ввод'!$D$213,$B24)+1))/Настройки!$E$14*100)</f>
        <v>0</v>
      </c>
      <c r="HA24" s="67" t="n">
        <f aca="false">IF(OR($D24=1,MONTH($B24)&lt;&gt;MONTH(StartDate),'У8 Ввод'!$D$214="",'У8 Ввод'!$E$214="",'У8 Ввод'!$D$214&gt;$B24),0,MAX(0,MIN(1,'У8 Ввод'!$E$214-NETWORKDAYS('У8 Ввод'!$D$214,$B24)+1))/Настройки!$E$14*100)</f>
        <v>0</v>
      </c>
      <c r="HB24" s="67" t="n">
        <f aca="false">IF(OR($D24=1,MONTH($B24)&lt;&gt;MONTH(StartDate),'У8 Ввод'!$D$215="",'У8 Ввод'!$E$215="",'У8 Ввод'!$D$215&gt;$B24),0,MAX(0,MIN(1,'У8 Ввод'!$E$215-NETWORKDAYS('У8 Ввод'!$D$215,$B24)+1))/Настройки!$E$14*100)</f>
        <v>0</v>
      </c>
      <c r="HC24" s="67" t="n">
        <f aca="false">IF(OR($D24=1,MONTH($B24)&lt;&gt;MONTH(StartDate),'У8 Ввод'!$D$216="",'У8 Ввод'!$E$216="",'У8 Ввод'!$D$216&gt;$B24),0,MAX(0,MIN(1,'У8 Ввод'!$E$216-NETWORKDAYS('У8 Ввод'!$D$216,$B24)+1))/Настройки!$E$14*100)</f>
        <v>0</v>
      </c>
      <c r="HD24" s="67" t="n">
        <f aca="false">IF(OR($D24=1,MONTH($B24)&lt;&gt;MONTH(StartDate),'У8 Ввод'!$D$217="",'У8 Ввод'!$E$217="",'У8 Ввод'!$D$217&gt;$B24),0,MAX(0,MIN(1,'У8 Ввод'!$E$217-NETWORKDAYS('У8 Ввод'!$D$217,$B24)+1))/Настройки!$E$14*100)</f>
        <v>0</v>
      </c>
      <c r="HE24" s="67" t="n">
        <f aca="false">IF(OR($D24=1,MONTH($B24)&lt;&gt;MONTH(StartDate),'У8 Ввод'!$D$218="",'У8 Ввод'!$E$218="",'У8 Ввод'!$D$218&gt;$B24),0,MAX(0,MIN(1,'У8 Ввод'!$E$218-NETWORKDAYS('У8 Ввод'!$D$218,$B24)+1))/Настройки!$E$14*100)</f>
        <v>0</v>
      </c>
      <c r="HF24" s="67" t="n">
        <f aca="false">IF(OR($D24=1,MONTH($B24)&lt;&gt;MONTH(StartDate),'У8 Ввод'!$D$219="",'У8 Ввод'!$E$219="",'У8 Ввод'!$D$219&gt;$B24),0,MAX(0,MIN(1,'У8 Ввод'!$E$219-NETWORKDAYS('У8 Ввод'!$D$219,$B24)+1))/Настройки!$E$14*100)</f>
        <v>0</v>
      </c>
      <c r="HG24" s="67" t="n">
        <f aca="false">IF(OR($D24=1,MONTH($B24)&lt;&gt;MONTH(StartDate),'У8 Ввод'!$D$220="",'У8 Ввод'!$E$220="",'У8 Ввод'!$D$220&gt;$B24),0,MAX(0,MIN(1,'У8 Ввод'!$E$220-NETWORKDAYS('У8 Ввод'!$D$220,$B24)+1))/Настройки!$E$14*100)</f>
        <v>0</v>
      </c>
      <c r="HH24" s="67" t="n">
        <f aca="false">IF(OR($D24=1,MONTH($B24)&lt;&gt;MONTH(StartDate),'У8 Ввод'!$D$221="",'У8 Ввод'!$E$221="",'У8 Ввод'!$D$221&gt;$B24),0,MAX(0,MIN(1,'У8 Ввод'!$E$221-NETWORKDAYS('У8 Ввод'!$D$221,$B24)+1))/Настройки!$E$14*100)</f>
        <v>0</v>
      </c>
      <c r="HI24" s="67" t="n">
        <f aca="false">IF(OR($D24=1,MONTH($B24)&lt;&gt;MONTH(StartDate),'У8 Ввод'!$D$222="",'У8 Ввод'!$E$222="",'У8 Ввод'!$D$222&gt;$B24),0,MAX(0,MIN(1,'У8 Ввод'!$E$222-NETWORKDAYS('У8 Ввод'!$D$222,$B24)+1))/Настройки!$E$14*100)</f>
        <v>0</v>
      </c>
      <c r="HJ24" s="67" t="n">
        <f aca="false">IF(OR($D24=1,MONTH($B24)&lt;&gt;MONTH(StartDate),'У8 Ввод'!$D$223="",'У8 Ввод'!$E$223="",'У8 Ввод'!$D$223&gt;$B24),0,MAX(0,MIN(1,'У8 Ввод'!$E$223-NETWORKDAYS('У8 Ввод'!$D$223,$B24)+1))/Настройки!$E$14*100)</f>
        <v>0</v>
      </c>
      <c r="HK24" s="67" t="n">
        <f aca="false">IF(OR($D24=1,MONTH($B24)&lt;&gt;MONTH(StartDate),'У8 Ввод'!$D$224="",'У8 Ввод'!$E$224="",'У8 Ввод'!$D$224&gt;$B24),0,MAX(0,MIN(1,'У8 Ввод'!$E$224-NETWORKDAYS('У8 Ввод'!$D$224,$B24)+1))/Настройки!$E$14*100)</f>
        <v>0</v>
      </c>
      <c r="HL24" s="67" t="n">
        <f aca="false">IF(OR($D24=1,MONTH($B24)&lt;&gt;MONTH(StartDate),'У8 Ввод'!$D$225="",'У8 Ввод'!$E$225="",'У8 Ввод'!$D$225&gt;$B24),0,MAX(0,MIN(1,'У8 Ввод'!$E$225-NETWORKDAYS('У8 Ввод'!$D$225,$B24)+1))/Настройки!$E$14*100)</f>
        <v>0</v>
      </c>
      <c r="HM24" s="67" t="n">
        <f aca="false">IF(OR($D24=1,MONTH($B24)&lt;&gt;MONTH(StartDate),'У8 Ввод'!$D$226="",'У8 Ввод'!$E$226="",'У8 Ввод'!$D$226&gt;$B24),0,MAX(0,MIN(1,'У8 Ввод'!$E$226-NETWORKDAYS('У8 Ввод'!$D$226,$B24)+1))/Настройки!$E$14*100)</f>
        <v>0</v>
      </c>
      <c r="HN24" s="67" t="n">
        <f aca="false">IF(OR($D24=1,MONTH($B24)&lt;&gt;MONTH(StartDate),'У8 Ввод'!$D$227="",'У8 Ввод'!$E$227="",'У8 Ввод'!$D$227&gt;$B24),0,MAX(0,MIN(1,'У8 Ввод'!$E$227-NETWORKDAYS('У8 Ввод'!$D$227,$B24)+1))/Настройки!$E$14*100)</f>
        <v>0</v>
      </c>
      <c r="HO24" s="67" t="n">
        <f aca="false">IF(OR($D24=1,MONTH($B24)&lt;&gt;MONTH(StartDate),'У8 Ввод'!$D$228="",'У8 Ввод'!$E$228="",'У8 Ввод'!$D$228&gt;$B24),0,MAX(0,MIN(1,'У8 Ввод'!$E$228-NETWORKDAYS('У8 Ввод'!$D$228,$B24)+1))/Настройки!$E$14*100)</f>
        <v>0</v>
      </c>
      <c r="HP24" s="67" t="n">
        <f aca="false">IF(OR($D24=1,MONTH($B24)&lt;&gt;MONTH(StartDate),'У8 Ввод'!$D$229="",'У8 Ввод'!$E$229="",'У8 Ввод'!$D$229&gt;$B24),0,MAX(0,MIN(1,'У8 Ввод'!$E$229-NETWORKDAYS('У8 Ввод'!$D$229,$B24)+1))/Настройки!$E$14*100)</f>
        <v>0</v>
      </c>
      <c r="HQ24" s="67" t="n">
        <f aca="false">IF(OR($D24=1,MONTH($B24)&lt;&gt;MONTH(StartDate),'У8 Ввод'!$D$230="",'У8 Ввод'!$E$230="",'У8 Ввод'!$D$230&gt;$B24),0,MAX(0,MIN(1,'У8 Ввод'!$E$230-NETWORKDAYS('У8 Ввод'!$D$230,$B24)+1))/Настройки!$E$14*100)</f>
        <v>0</v>
      </c>
      <c r="HR24" s="67" t="n">
        <f aca="false">IF(OR($D24=1,MONTH($B24)&lt;&gt;MONTH(StartDate),'У8 Ввод'!$D$231="",'У8 Ввод'!$E$231="",'У8 Ввод'!$D$231&gt;$B24),0,MAX(0,MIN(1,'У8 Ввод'!$E$231-NETWORKDAYS('У8 Ввод'!$D$231,$B24)+1))/Настройки!$E$14*100)</f>
        <v>0</v>
      </c>
      <c r="HS24" s="67" t="n">
        <f aca="false">IF(OR($D24=1,MONTH($B24)&lt;&gt;MONTH(StartDate),'У8 Ввод'!$D$232="",'У8 Ввод'!$E$232="",'У8 Ввод'!$D$232&gt;$B24),0,MAX(0,MIN(1,'У8 Ввод'!$E$232-NETWORKDAYS('У8 Ввод'!$D$232,$B24)+1))/Настройки!$E$14*100)</f>
        <v>0</v>
      </c>
      <c r="HT24" s="67" t="n">
        <f aca="false">IF(OR($D24=1,MONTH($B24)&lt;&gt;MONTH(StartDate),'У8 Ввод'!$D$233="",'У8 Ввод'!$E$233="",'У8 Ввод'!$D$233&gt;$B24),0,MAX(0,MIN(1,'У8 Ввод'!$E$233-NETWORKDAYS('У8 Ввод'!$D$233,$B24)+1))/Настройки!$E$14*100)</f>
        <v>0</v>
      </c>
      <c r="HU24" s="67" t="n">
        <f aca="false">IF(OR($D24=1,MONTH($B24)&lt;&gt;MONTH(StartDate),'У8 Ввод'!$D$234="",'У8 Ввод'!$E$234="",'У8 Ввод'!$D$234&gt;$B24),0,MAX(0,MIN(1,'У8 Ввод'!$E$234-NETWORKDAYS('У8 Ввод'!$D$234,$B24)+1))/Настройки!$E$14*100)</f>
        <v>0</v>
      </c>
      <c r="HV24" s="67" t="n">
        <f aca="false">IF(OR($D24=1,MONTH($B24)&lt;&gt;MONTH(StartDate),'У8 Ввод'!$D$235="",'У8 Ввод'!$E$235="",'У8 Ввод'!$D$235&gt;$B24),0,MAX(0,MIN(1,'У8 Ввод'!$E$235-NETWORKDAYS('У8 Ввод'!$D$235,$B24)+1))/Настройки!$E$14*100)</f>
        <v>0</v>
      </c>
      <c r="HW24" s="67" t="n">
        <f aca="false">IF(OR($D24=1,MONTH($B24)&lt;&gt;MONTH(StartDate),'У8 Ввод'!$D$236="",'У8 Ввод'!$E$236="",'У8 Ввод'!$D$236&gt;$B24),0,MAX(0,MIN(1,'У8 Ввод'!$E$236-NETWORKDAYS('У8 Ввод'!$D$236,$B24)+1))/Настройки!$E$14*100)</f>
        <v>0</v>
      </c>
      <c r="HX24" s="67" t="n">
        <f aca="false">IF(OR($D24=1,MONTH($B24)&lt;&gt;MONTH(StartDate),'У8 Ввод'!$D$237="",'У8 Ввод'!$E$237="",'У8 Ввод'!$D$237&gt;$B24),0,MAX(0,MIN(1,'У8 Ввод'!$E$237-NETWORKDAYS('У8 Ввод'!$D$237,$B24)+1))/Настройки!$E$14*100)</f>
        <v>0</v>
      </c>
      <c r="HY24" s="67" t="n">
        <f aca="false">IF(OR($D24=1,MONTH($B24)&lt;&gt;MONTH(StartDate),'У8 Ввод'!$D$238="",'У8 Ввод'!$E$238="",'У8 Ввод'!$D$238&gt;$B24),0,MAX(0,MIN(1,'У8 Ввод'!$E$238-NETWORKDAYS('У8 Ввод'!$D$238,$B24)+1))/Настройки!$E$14*100)</f>
        <v>0</v>
      </c>
      <c r="HZ24" s="67" t="n">
        <f aca="false">IF(OR($D24=1,MONTH($B24)&lt;&gt;MONTH(StartDate),'У8 Ввод'!$D$239="",'У8 Ввод'!$E$239="",'У8 Ввод'!$D$239&gt;$B24),0,MAX(0,MIN(1,'У8 Ввод'!$E$239-NETWORKDAYS('У8 Ввод'!$D$239,$B24)+1))/Настройки!$E$14*100)</f>
        <v>0</v>
      </c>
      <c r="IA24" s="67" t="n">
        <f aca="false">IF(OR($D24=1,MONTH($B24)&lt;&gt;MONTH(StartDate),'У8 Ввод'!$D$240="",'У8 Ввод'!$E$240="",'У8 Ввод'!$D$240&gt;$B24),0,MAX(0,MIN(1,'У8 Ввод'!$E$240-NETWORKDAYS('У8 Ввод'!$D$240,$B24)+1))/Настройки!$E$14*100)</f>
        <v>0</v>
      </c>
      <c r="IB24" s="67" t="n">
        <f aca="false">IF(OR($D24=1,MONTH($B24)&lt;&gt;MONTH(StartDate),'У8 Ввод'!$D$241="",'У8 Ввод'!$E$241="",'У8 Ввод'!$D$241&gt;$B24),0,MAX(0,MIN(1,'У8 Ввод'!$E$241-NETWORKDAYS('У8 Ввод'!$D$241,$B24)+1))/Настройки!$E$14*100)</f>
        <v>0</v>
      </c>
      <c r="IC24" s="67" t="n">
        <f aca="false">IF(OR($D24=1,MONTH($B24)&lt;&gt;MONTH(StartDate),'У8 Ввод'!$D$242="",'У8 Ввод'!$E$242="",'У8 Ввод'!$D$242&gt;$B24),0,MAX(0,MIN(1,'У8 Ввод'!$E$242-NETWORKDAYS('У8 Ввод'!$D$242,$B24)+1))/Настройки!$E$14*100)</f>
        <v>0</v>
      </c>
      <c r="ID24" s="67" t="n">
        <f aca="false">IF(OR($D24=1,MONTH($B24)&lt;&gt;MONTH(StartDate),'У8 Ввод'!$D$243="",'У8 Ввод'!$E$243="",'У8 Ввод'!$D$243&gt;$B24),0,MAX(0,MIN(1,'У8 Ввод'!$E$243-NETWORKDAYS('У8 Ввод'!$D$243,$B24)+1))/Настройки!$E$14*100)</f>
        <v>0</v>
      </c>
      <c r="IE24" s="67" t="n">
        <f aca="false">IF(OR($D24=1,MONTH($B24)&lt;&gt;MONTH(StartDate),'У8 Ввод'!$D$244="",'У8 Ввод'!$E$244="",'У8 Ввод'!$D$244&gt;$B24),0,MAX(0,MIN(1,'У8 Ввод'!$E$244-NETWORKDAYS('У8 Ввод'!$D$244,$B24)+1))/Настройки!$E$14*100)</f>
        <v>0</v>
      </c>
      <c r="IF24" s="67" t="n">
        <f aca="false">IF(OR($D24=1,MONTH($B24)&lt;&gt;MONTH(StartDate),'У8 Ввод'!$D$245="",'У8 Ввод'!$E$245="",'У8 Ввод'!$D$245&gt;$B24),0,MAX(0,MIN(1,'У8 Ввод'!$E$245-NETWORKDAYS('У8 Ввод'!$D$245,$B24)+1))/Настройки!$E$14*100)</f>
        <v>0</v>
      </c>
      <c r="IG24" s="67" t="n">
        <f aca="false">IF(OR($D24=1,MONTH($B24)&lt;&gt;MONTH(StartDate),'У8 Ввод'!$D$246="",'У8 Ввод'!$E$246="",'У8 Ввод'!$D$246&gt;$B24),0,MAX(0,MIN(1,'У8 Ввод'!$E$246-NETWORKDAYS('У8 Ввод'!$D$246,$B24)+1))/Настройки!$E$14*100)</f>
        <v>0</v>
      </c>
      <c r="IH24" s="67" t="n">
        <f aca="false">IF(OR($D24=1,MONTH($B24)&lt;&gt;MONTH(StartDate),'У8 Ввод'!$D$247="",'У8 Ввод'!$E$247="",'У8 Ввод'!$D$247&gt;$B24),0,MAX(0,MIN(1,'У8 Ввод'!$E$247-NETWORKDAYS('У8 Ввод'!$D$247,$B24)+1))/Настройки!$E$14*100)</f>
        <v>0</v>
      </c>
      <c r="II24" s="67" t="n">
        <f aca="false">IF(OR($D24=1,MONTH($B24)&lt;&gt;MONTH(StartDate),'У8 Ввод'!$D$248="",'У8 Ввод'!$E$248="",'У8 Ввод'!$D$248&gt;$B24),0,MAX(0,MIN(1,'У8 Ввод'!$E$248-NETWORKDAYS('У8 Ввод'!$D$248,$B24)+1))/Настройки!$E$14*100)</f>
        <v>0</v>
      </c>
      <c r="IJ24" s="67" t="n">
        <f aca="false">IF(OR($D24=1,MONTH($B24)&lt;&gt;MONTH(StartDate),'У8 Ввод'!$D$249="",'У8 Ввод'!$E$249="",'У8 Ввод'!$D$249&gt;$B24),0,MAX(0,MIN(1,'У8 Ввод'!$E$249-NETWORKDAYS('У8 Ввод'!$D$249,$B24)+1))/Настройки!$E$14*100)</f>
        <v>0</v>
      </c>
      <c r="IK24" s="67" t="n">
        <f aca="false">IF(OR($D24=1,MONTH($B24)&lt;&gt;MONTH(StartDate),'У8 Ввод'!$D$250="",'У8 Ввод'!$E$250="",'У8 Ввод'!$D$250&gt;$B24),0,MAX(0,MIN(1,'У8 Ввод'!$E$250-NETWORKDAYS('У8 Ввод'!$D$250,$B24)+1))/Настройки!$E$14*100)</f>
        <v>0</v>
      </c>
      <c r="IL24" s="67" t="n">
        <f aca="false">IF(OR($D24=1,MONTH($B24)&lt;&gt;MONTH(StartDate),'У8 Ввод'!$D$251="",'У8 Ввод'!$E$251="",'У8 Ввод'!$D$251&gt;$B24),0,MAX(0,MIN(1,'У8 Ввод'!$E$251-NETWORKDAYS('У8 Ввод'!$D$251,$B24)+1))/Настройки!$E$14*100)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IF(OR($D25=1,MONTH($B25)&lt;&gt;MONTH(StartDate),'У8 Ввод'!$D$12="",'У8 Ввод'!$E$12="",'У8 Ввод'!$D$12&gt;$B25),0,MAX(0,MIN(1,'У8 Ввод'!$E$12-NETWORKDAYS('У8 Ввод'!$D$12,$B25)+1))/Настройки!$E$14*100)</f>
        <v>0</v>
      </c>
      <c r="H25" s="67" t="n">
        <f aca="false">IF(OR($D25=1,MONTH($B25)&lt;&gt;MONTH(StartDate),'У8 Ввод'!$D$13="",'У8 Ввод'!$E$13="",'У8 Ввод'!$D$13&gt;$B25),0,MAX(0,MIN(1,'У8 Ввод'!$E$13-NETWORKDAYS('У8 Ввод'!$D$13,$B25)+1))/Настройки!$E$14*100)</f>
        <v>0</v>
      </c>
      <c r="I25" s="67" t="n">
        <f aca="false">IF(OR($D25=1,MONTH($B25)&lt;&gt;MONTH(StartDate),'У8 Ввод'!$D$14="",'У8 Ввод'!$E$14="",'У8 Ввод'!$D$14&gt;$B25),0,MAX(0,MIN(1,'У8 Ввод'!$E$14-NETWORKDAYS('У8 Ввод'!$D$14,$B25)+1))/Настройки!$E$14*100)</f>
        <v>0</v>
      </c>
      <c r="J25" s="67" t="n">
        <f aca="false">IF(OR($D25=1,MONTH($B25)&lt;&gt;MONTH(StartDate),'У8 Ввод'!$D$15="",'У8 Ввод'!$E$15="",'У8 Ввод'!$D$15&gt;$B25),0,MAX(0,MIN(1,'У8 Ввод'!$E$15-NETWORKDAYS('У8 Ввод'!$D$15,$B25)+1))/Настройки!$E$14*100)</f>
        <v>0</v>
      </c>
      <c r="K25" s="67" t="n">
        <f aca="false">IF(OR($D25=1,MONTH($B25)&lt;&gt;MONTH(StartDate),'У8 Ввод'!$D$16="",'У8 Ввод'!$E$16="",'У8 Ввод'!$D$16&gt;$B25),0,MAX(0,MIN(1,'У8 Ввод'!$E$16-NETWORKDAYS('У8 Ввод'!$D$16,$B25)+1))/Настройки!$E$14*100)</f>
        <v>0</v>
      </c>
      <c r="L25" s="67" t="n">
        <f aca="false">IF(OR($D25=1,MONTH($B25)&lt;&gt;MONTH(StartDate),'У8 Ввод'!$D$17="",'У8 Ввод'!$E$17="",'У8 Ввод'!$D$17&gt;$B25),0,MAX(0,MIN(1,'У8 Ввод'!$E$17-NETWORKDAYS('У8 Ввод'!$D$17,$B25)+1))/Настройки!$E$14*100)</f>
        <v>0</v>
      </c>
      <c r="M25" s="67" t="n">
        <f aca="false">IF(OR($D25=1,MONTH($B25)&lt;&gt;MONTH(StartDate),'У8 Ввод'!$D$18="",'У8 Ввод'!$E$18="",'У8 Ввод'!$D$18&gt;$B25),0,MAX(0,MIN(1,'У8 Ввод'!$E$18-NETWORKDAYS('У8 Ввод'!$D$18,$B25)+1))/Настройки!$E$14*100)</f>
        <v>0</v>
      </c>
      <c r="N25" s="67" t="n">
        <f aca="false">IF(OR($D25=1,MONTH($B25)&lt;&gt;MONTH(StartDate),'У8 Ввод'!$D$19="",'У8 Ввод'!$E$19="",'У8 Ввод'!$D$19&gt;$B25),0,MAX(0,MIN(1,'У8 Ввод'!$E$19-NETWORKDAYS('У8 Ввод'!$D$19,$B25)+1))/Настройки!$E$14*100)</f>
        <v>0</v>
      </c>
      <c r="O25" s="67" t="n">
        <f aca="false">IF(OR($D25=1,MONTH($B25)&lt;&gt;MONTH(StartDate),'У8 Ввод'!$D$20="",'У8 Ввод'!$E$20="",'У8 Ввод'!$D$20&gt;$B25),0,MAX(0,MIN(1,'У8 Ввод'!$E$20-NETWORKDAYS('У8 Ввод'!$D$20,$B25)+1))/Настройки!$E$14*100)</f>
        <v>0</v>
      </c>
      <c r="P25" s="67" t="n">
        <f aca="false">IF(OR($D25=1,MONTH($B25)&lt;&gt;MONTH(StartDate),'У8 Ввод'!$D$21="",'У8 Ввод'!$E$21="",'У8 Ввод'!$D$21&gt;$B25),0,MAX(0,MIN(1,'У8 Ввод'!$E$21-NETWORKDAYS('У8 Ввод'!$D$21,$B25)+1))/Настройки!$E$14*100)</f>
        <v>0</v>
      </c>
      <c r="Q25" s="67" t="n">
        <f aca="false">IF(OR($D25=1,MONTH($B25)&lt;&gt;MONTH(StartDate),'У8 Ввод'!$D$22="",'У8 Ввод'!$E$22="",'У8 Ввод'!$D$22&gt;$B25),0,MAX(0,MIN(1,'У8 Ввод'!$E$22-NETWORKDAYS('У8 Ввод'!$D$22,$B25)+1))/Настройки!$E$14*100)</f>
        <v>0</v>
      </c>
      <c r="R25" s="67" t="n">
        <f aca="false">IF(OR($D25=1,MONTH($B25)&lt;&gt;MONTH(StartDate),'У8 Ввод'!$D$23="",'У8 Ввод'!$E$23="",'У8 Ввод'!$D$23&gt;$B25),0,MAX(0,MIN(1,'У8 Ввод'!$E$23-NETWORKDAYS('У8 Ввод'!$D$23,$B25)+1))/Настройки!$E$14*100)</f>
        <v>0</v>
      </c>
      <c r="S25" s="67" t="n">
        <f aca="false">IF(OR($D25=1,MONTH($B25)&lt;&gt;MONTH(StartDate),'У8 Ввод'!$D$24="",'У8 Ввод'!$E$24="",'У8 Ввод'!$D$24&gt;$B25),0,MAX(0,MIN(1,'У8 Ввод'!$E$24-NETWORKDAYS('У8 Ввод'!$D$24,$B25)+1))/Настройки!$E$14*100)</f>
        <v>0</v>
      </c>
      <c r="T25" s="67" t="n">
        <f aca="false">IF(OR($D25=1,MONTH($B25)&lt;&gt;MONTH(StartDate),'У8 Ввод'!$D$25="",'У8 Ввод'!$E$25="",'У8 Ввод'!$D$25&gt;$B25),0,MAX(0,MIN(1,'У8 Ввод'!$E$25-NETWORKDAYS('У8 Ввод'!$D$25,$B25)+1))/Настройки!$E$14*100)</f>
        <v>0</v>
      </c>
      <c r="U25" s="67" t="n">
        <f aca="false">IF(OR($D25=1,MONTH($B25)&lt;&gt;MONTH(StartDate),'У8 Ввод'!$D$26="",'У8 Ввод'!$E$26="",'У8 Ввод'!$D$26&gt;$B25),0,MAX(0,MIN(1,'У8 Ввод'!$E$26-NETWORKDAYS('У8 Ввод'!$D$26,$B25)+1))/Настройки!$E$14*100)</f>
        <v>0</v>
      </c>
      <c r="V25" s="67" t="n">
        <f aca="false">IF(OR($D25=1,MONTH($B25)&lt;&gt;MONTH(StartDate),'У8 Ввод'!$D$27="",'У8 Ввод'!$E$27="",'У8 Ввод'!$D$27&gt;$B25),0,MAX(0,MIN(1,'У8 Ввод'!$E$27-NETWORKDAYS('У8 Ввод'!$D$27,$B25)+1))/Настройки!$E$14*100)</f>
        <v>0</v>
      </c>
      <c r="W25" s="67" t="n">
        <f aca="false">IF(OR($D25=1,MONTH($B25)&lt;&gt;MONTH(StartDate),'У8 Ввод'!$D$28="",'У8 Ввод'!$E$28="",'У8 Ввод'!$D$28&gt;$B25),0,MAX(0,MIN(1,'У8 Ввод'!$E$28-NETWORKDAYS('У8 Ввод'!$D$28,$B25)+1))/Настройки!$E$14*100)</f>
        <v>0</v>
      </c>
      <c r="X25" s="67" t="n">
        <f aca="false">IF(OR($D25=1,MONTH($B25)&lt;&gt;MONTH(StartDate),'У8 Ввод'!$D$29="",'У8 Ввод'!$E$29="",'У8 Ввод'!$D$29&gt;$B25),0,MAX(0,MIN(1,'У8 Ввод'!$E$29-NETWORKDAYS('У8 Ввод'!$D$29,$B25)+1))/Настройки!$E$14*100)</f>
        <v>0</v>
      </c>
      <c r="Y25" s="67" t="n">
        <f aca="false">IF(OR($D25=1,MONTH($B25)&lt;&gt;MONTH(StartDate),'У8 Ввод'!$D$30="",'У8 Ввод'!$E$30="",'У8 Ввод'!$D$30&gt;$B25),0,MAX(0,MIN(1,'У8 Ввод'!$E$30-NETWORKDAYS('У8 Ввод'!$D$30,$B25)+1))/Настройки!$E$14*100)</f>
        <v>0</v>
      </c>
      <c r="Z25" s="67" t="n">
        <f aca="false">IF(OR($D25=1,MONTH($B25)&lt;&gt;MONTH(StartDate),'У8 Ввод'!$D$31="",'У8 Ввод'!$E$31="",'У8 Ввод'!$D$31&gt;$B25),0,MAX(0,MIN(1,'У8 Ввод'!$E$31-NETWORKDAYS('У8 Ввод'!$D$31,$B25)+1))/Настройки!$E$14*100)</f>
        <v>0</v>
      </c>
      <c r="AA25" s="67" t="n">
        <f aca="false">IF(OR($D25=1,MONTH($B25)&lt;&gt;MONTH(StartDate),'У8 Ввод'!$D$32="",'У8 Ввод'!$E$32="",'У8 Ввод'!$D$32&gt;$B25),0,MAX(0,MIN(1,'У8 Ввод'!$E$32-NETWORKDAYS('У8 Ввод'!$D$32,$B25)+1))/Настройки!$E$14*100)</f>
        <v>0</v>
      </c>
      <c r="AB25" s="67" t="n">
        <f aca="false">IF(OR($D25=1,MONTH($B25)&lt;&gt;MONTH(StartDate),'У8 Ввод'!$D$33="",'У8 Ввод'!$E$33="",'У8 Ввод'!$D$33&gt;$B25),0,MAX(0,MIN(1,'У8 Ввод'!$E$33-NETWORKDAYS('У8 Ввод'!$D$33,$B25)+1))/Настройки!$E$14*100)</f>
        <v>0</v>
      </c>
      <c r="AC25" s="67" t="n">
        <f aca="false">IF(OR($D25=1,MONTH($B25)&lt;&gt;MONTH(StartDate),'У8 Ввод'!$D$34="",'У8 Ввод'!$E$34="",'У8 Ввод'!$D$34&gt;$B25),0,MAX(0,MIN(1,'У8 Ввод'!$E$34-NETWORKDAYS('У8 Ввод'!$D$34,$B25)+1))/Настройки!$E$14*100)</f>
        <v>0</v>
      </c>
      <c r="AD25" s="67" t="n">
        <f aca="false">IF(OR($D25=1,MONTH($B25)&lt;&gt;MONTH(StartDate),'У8 Ввод'!$D$35="",'У8 Ввод'!$E$35="",'У8 Ввод'!$D$35&gt;$B25),0,MAX(0,MIN(1,'У8 Ввод'!$E$35-NETWORKDAYS('У8 Ввод'!$D$35,$B25)+1))/Настройки!$E$14*100)</f>
        <v>0</v>
      </c>
      <c r="AE25" s="67" t="n">
        <f aca="false">IF(OR($D25=1,MONTH($B25)&lt;&gt;MONTH(StartDate),'У8 Ввод'!$D$36="",'У8 Ввод'!$E$36="",'У8 Ввод'!$D$36&gt;$B25),0,MAX(0,MIN(1,'У8 Ввод'!$E$36-NETWORKDAYS('У8 Ввод'!$D$36,$B25)+1))/Настройки!$E$14*100)</f>
        <v>0</v>
      </c>
      <c r="AF25" s="67" t="n">
        <f aca="false">IF(OR($D25=1,MONTH($B25)&lt;&gt;MONTH(StartDate),'У8 Ввод'!$D$37="",'У8 Ввод'!$E$37="",'У8 Ввод'!$D$37&gt;$B25),0,MAX(0,MIN(1,'У8 Ввод'!$E$37-NETWORKDAYS('У8 Ввод'!$D$37,$B25)+1))/Настройки!$E$14*100)</f>
        <v>0</v>
      </c>
      <c r="AG25" s="67" t="n">
        <f aca="false">IF(OR($D25=1,MONTH($B25)&lt;&gt;MONTH(StartDate),'У8 Ввод'!$D$38="",'У8 Ввод'!$E$38="",'У8 Ввод'!$D$38&gt;$B25),0,MAX(0,MIN(1,'У8 Ввод'!$E$38-NETWORKDAYS('У8 Ввод'!$D$38,$B25)+1))/Настройки!$E$14*100)</f>
        <v>0</v>
      </c>
      <c r="AH25" s="67" t="n">
        <f aca="false">IF(OR($D25=1,MONTH($B25)&lt;&gt;MONTH(StartDate),'У8 Ввод'!$D$39="",'У8 Ввод'!$E$39="",'У8 Ввод'!$D$39&gt;$B25),0,MAX(0,MIN(1,'У8 Ввод'!$E$39-NETWORKDAYS('У8 Ввод'!$D$39,$B25)+1))/Настройки!$E$14*100)</f>
        <v>0</v>
      </c>
      <c r="AI25" s="67" t="n">
        <f aca="false">IF(OR($D25=1,MONTH($B25)&lt;&gt;MONTH(StartDate),'У8 Ввод'!$D$40="",'У8 Ввод'!$E$40="",'У8 Ввод'!$D$40&gt;$B25),0,MAX(0,MIN(1,'У8 Ввод'!$E$40-NETWORKDAYS('У8 Ввод'!$D$40,$B25)+1))/Настройки!$E$14*100)</f>
        <v>0</v>
      </c>
      <c r="AJ25" s="67" t="n">
        <f aca="false">IF(OR($D25=1,MONTH($B25)&lt;&gt;MONTH(StartDate),'У8 Ввод'!$D$41="",'У8 Ввод'!$E$41="",'У8 Ввод'!$D$41&gt;$B25),0,MAX(0,MIN(1,'У8 Ввод'!$E$41-NETWORKDAYS('У8 Ввод'!$D$41,$B25)+1))/Настройки!$E$14*100)</f>
        <v>0</v>
      </c>
      <c r="AK25" s="67" t="n">
        <f aca="false">IF(OR($D25=1,MONTH($B25)&lt;&gt;MONTH(StartDate),'У8 Ввод'!$D$42="",'У8 Ввод'!$E$42="",'У8 Ввод'!$D$42&gt;$B25),0,MAX(0,MIN(1,'У8 Ввод'!$E$42-NETWORKDAYS('У8 Ввод'!$D$42,$B25)+1))/Настройки!$E$14*100)</f>
        <v>0</v>
      </c>
      <c r="AL25" s="67" t="n">
        <f aca="false">IF(OR($D25=1,MONTH($B25)&lt;&gt;MONTH(StartDate),'У8 Ввод'!$D$43="",'У8 Ввод'!$E$43="",'У8 Ввод'!$D$43&gt;$B25),0,MAX(0,MIN(1,'У8 Ввод'!$E$43-NETWORKDAYS('У8 Ввод'!$D$43,$B25)+1))/Настройки!$E$14*100)</f>
        <v>0</v>
      </c>
      <c r="AM25" s="67" t="n">
        <f aca="false">IF(OR($D25=1,MONTH($B25)&lt;&gt;MONTH(StartDate),'У8 Ввод'!$D$44="",'У8 Ввод'!$E$44="",'У8 Ввод'!$D$44&gt;$B25),0,MAX(0,MIN(1,'У8 Ввод'!$E$44-NETWORKDAYS('У8 Ввод'!$D$44,$B25)+1))/Настройки!$E$14*100)</f>
        <v>0</v>
      </c>
      <c r="AN25" s="67" t="n">
        <f aca="false">IF(OR($D25=1,MONTH($B25)&lt;&gt;MONTH(StartDate),'У8 Ввод'!$D$45="",'У8 Ввод'!$E$45="",'У8 Ввод'!$D$45&gt;$B25),0,MAX(0,MIN(1,'У8 Ввод'!$E$45-NETWORKDAYS('У8 Ввод'!$D$45,$B25)+1))/Настройки!$E$14*100)</f>
        <v>0</v>
      </c>
      <c r="AO25" s="67" t="n">
        <f aca="false">IF(OR($D25=1,MONTH($B25)&lt;&gt;MONTH(StartDate),'У8 Ввод'!$D$46="",'У8 Ввод'!$E$46="",'У8 Ввод'!$D$46&gt;$B25),0,MAX(0,MIN(1,'У8 Ввод'!$E$46-NETWORKDAYS('У8 Ввод'!$D$46,$B25)+1))/Настройки!$E$14*100)</f>
        <v>0</v>
      </c>
      <c r="AP25" s="67" t="n">
        <f aca="false">IF(OR($D25=1,MONTH($B25)&lt;&gt;MONTH(StartDate),'У8 Ввод'!$D$47="",'У8 Ввод'!$E$47="",'У8 Ввод'!$D$47&gt;$B25),0,MAX(0,MIN(1,'У8 Ввод'!$E$47-NETWORKDAYS('У8 Ввод'!$D$47,$B25)+1))/Настройки!$E$14*100)</f>
        <v>0</v>
      </c>
      <c r="AQ25" s="67" t="n">
        <f aca="false">IF(OR($D25=1,MONTH($B25)&lt;&gt;MONTH(StartDate),'У8 Ввод'!$D$48="",'У8 Ввод'!$E$48="",'У8 Ввод'!$D$48&gt;$B25),0,MAX(0,MIN(1,'У8 Ввод'!$E$48-NETWORKDAYS('У8 Ввод'!$D$48,$B25)+1))/Настройки!$E$14*100)</f>
        <v>0</v>
      </c>
      <c r="AR25" s="67" t="n">
        <f aca="false">IF(OR($D25=1,MONTH($B25)&lt;&gt;MONTH(StartDate),'У8 Ввод'!$D$49="",'У8 Ввод'!$E$49="",'У8 Ввод'!$D$49&gt;$B25),0,MAX(0,MIN(1,'У8 Ввод'!$E$49-NETWORKDAYS('У8 Ввод'!$D$49,$B25)+1))/Настройки!$E$14*100)</f>
        <v>0</v>
      </c>
      <c r="AS25" s="67" t="n">
        <f aca="false">IF(OR($D25=1,MONTH($B25)&lt;&gt;MONTH(StartDate),'У8 Ввод'!$D$50="",'У8 Ввод'!$E$50="",'У8 Ввод'!$D$50&gt;$B25),0,MAX(0,MIN(1,'У8 Ввод'!$E$50-NETWORKDAYS('У8 Ввод'!$D$50,$B25)+1))/Настройки!$E$14*100)</f>
        <v>0</v>
      </c>
      <c r="AT25" s="67" t="n">
        <f aca="false">IF(OR($D25=1,MONTH($B25)&lt;&gt;MONTH(StartDate),'У8 Ввод'!$D$51="",'У8 Ввод'!$E$51="",'У8 Ввод'!$D$51&gt;$B25),0,MAX(0,MIN(1,'У8 Ввод'!$E$51-NETWORKDAYS('У8 Ввод'!$D$51,$B25)+1))/Настройки!$E$14*100)</f>
        <v>0</v>
      </c>
      <c r="AU25" s="67" t="n">
        <f aca="false">IF(OR($D25=1,MONTH($B25)&lt;&gt;MONTH(StartDate),'У8 Ввод'!$D$52="",'У8 Ввод'!$E$52="",'У8 Ввод'!$D$52&gt;$B25),0,MAX(0,MIN(1,'У8 Ввод'!$E$52-NETWORKDAYS('У8 Ввод'!$D$52,$B25)+1))/Настройки!$E$14*100)</f>
        <v>0</v>
      </c>
      <c r="AV25" s="67" t="n">
        <f aca="false">IF(OR($D25=1,MONTH($B25)&lt;&gt;MONTH(StartDate),'У8 Ввод'!$D$53="",'У8 Ввод'!$E$53="",'У8 Ввод'!$D$53&gt;$B25),0,MAX(0,MIN(1,'У8 Ввод'!$E$53-NETWORKDAYS('У8 Ввод'!$D$53,$B25)+1))/Настройки!$E$14*100)</f>
        <v>0</v>
      </c>
      <c r="AW25" s="67" t="n">
        <f aca="false">IF(OR($D25=1,MONTH($B25)&lt;&gt;MONTH(StartDate),'У8 Ввод'!$D$54="",'У8 Ввод'!$E$54="",'У8 Ввод'!$D$54&gt;$B25),0,MAX(0,MIN(1,'У8 Ввод'!$E$54-NETWORKDAYS('У8 Ввод'!$D$54,$B25)+1))/Настройки!$E$14*100)</f>
        <v>0</v>
      </c>
      <c r="AX25" s="67" t="n">
        <f aca="false">IF(OR($D25=1,MONTH($B25)&lt;&gt;MONTH(StartDate),'У8 Ввод'!$D$55="",'У8 Ввод'!$E$55="",'У8 Ввод'!$D$55&gt;$B25),0,MAX(0,MIN(1,'У8 Ввод'!$E$55-NETWORKDAYS('У8 Ввод'!$D$55,$B25)+1))/Настройки!$E$14*100)</f>
        <v>0</v>
      </c>
      <c r="AY25" s="67" t="n">
        <f aca="false">IF(OR($D25=1,MONTH($B25)&lt;&gt;MONTH(StartDate),'У8 Ввод'!$D$56="",'У8 Ввод'!$E$56="",'У8 Ввод'!$D$56&gt;$B25),0,MAX(0,MIN(1,'У8 Ввод'!$E$56-NETWORKDAYS('У8 Ввод'!$D$56,$B25)+1))/Настройки!$E$14*100)</f>
        <v>0</v>
      </c>
      <c r="AZ25" s="67" t="n">
        <f aca="false">IF(OR($D25=1,MONTH($B25)&lt;&gt;MONTH(StartDate),'У8 Ввод'!$D$57="",'У8 Ввод'!$E$57="",'У8 Ввод'!$D$57&gt;$B25),0,MAX(0,MIN(1,'У8 Ввод'!$E$57-NETWORKDAYS('У8 Ввод'!$D$57,$B25)+1))/Настройки!$E$14*100)</f>
        <v>0</v>
      </c>
      <c r="BA25" s="67" t="n">
        <f aca="false">IF(OR($D25=1,MONTH($B25)&lt;&gt;MONTH(StartDate),'У8 Ввод'!$D$58="",'У8 Ввод'!$E$58="",'У8 Ввод'!$D$58&gt;$B25),0,MAX(0,MIN(1,'У8 Ввод'!$E$58-NETWORKDAYS('У8 Ввод'!$D$58,$B25)+1))/Настройки!$E$14*100)</f>
        <v>0</v>
      </c>
      <c r="BB25" s="67" t="n">
        <f aca="false">IF(OR($D25=1,MONTH($B25)&lt;&gt;MONTH(StartDate),'У8 Ввод'!$D$59="",'У8 Ввод'!$E$59="",'У8 Ввод'!$D$59&gt;$B25),0,MAX(0,MIN(1,'У8 Ввод'!$E$59-NETWORKDAYS('У8 Ввод'!$D$59,$B25)+1))/Настройки!$E$14*100)</f>
        <v>0</v>
      </c>
      <c r="BC25" s="67" t="n">
        <f aca="false">IF(OR($D25=1,MONTH($B25)&lt;&gt;MONTH(StartDate),'У8 Ввод'!$D$60="",'У8 Ввод'!$E$60="",'У8 Ввод'!$D$60&gt;$B25),0,MAX(0,MIN(1,'У8 Ввод'!$E$60-NETWORKDAYS('У8 Ввод'!$D$60,$B25)+1))/Настройки!$E$14*100)</f>
        <v>0</v>
      </c>
      <c r="BD25" s="67" t="n">
        <f aca="false">IF(OR($D25=1,MONTH($B25)&lt;&gt;MONTH(StartDate),'У8 Ввод'!$D$61="",'У8 Ввод'!$E$61="",'У8 Ввод'!$D$61&gt;$B25),0,MAX(0,MIN(1,'У8 Ввод'!$E$61-NETWORKDAYS('У8 Ввод'!$D$61,$B25)+1))/Настройки!$E$14*100)</f>
        <v>0</v>
      </c>
      <c r="BE25" s="67" t="n">
        <f aca="false">IF(OR($D25=1,MONTH($B25)&lt;&gt;MONTH(StartDate),'У8 Ввод'!$D$62="",'У8 Ввод'!$E$62="",'У8 Ввод'!$D$62&gt;$B25),0,MAX(0,MIN(1,'У8 Ввод'!$E$62-NETWORKDAYS('У8 Ввод'!$D$62,$B25)+1))/Настройки!$E$14*100)</f>
        <v>0</v>
      </c>
      <c r="BF25" s="67" t="n">
        <f aca="false">IF(OR($D25=1,MONTH($B25)&lt;&gt;MONTH(StartDate),'У8 Ввод'!$D$63="",'У8 Ввод'!$E$63="",'У8 Ввод'!$D$63&gt;$B25),0,MAX(0,MIN(1,'У8 Ввод'!$E$63-NETWORKDAYS('У8 Ввод'!$D$63,$B25)+1))/Настройки!$E$14*100)</f>
        <v>0</v>
      </c>
      <c r="BG25" s="67" t="n">
        <f aca="false">IF(OR($D25=1,MONTH($B25)&lt;&gt;MONTH(StartDate),'У8 Ввод'!$D$64="",'У8 Ввод'!$E$64="",'У8 Ввод'!$D$64&gt;$B25),0,MAX(0,MIN(1,'У8 Ввод'!$E$64-NETWORKDAYS('У8 Ввод'!$D$64,$B25)+1))/Настройки!$E$14*100)</f>
        <v>0</v>
      </c>
      <c r="BH25" s="67" t="n">
        <f aca="false">IF(OR($D25=1,MONTH($B25)&lt;&gt;MONTH(StartDate),'У8 Ввод'!$D$65="",'У8 Ввод'!$E$65="",'У8 Ввод'!$D$65&gt;$B25),0,MAX(0,MIN(1,'У8 Ввод'!$E$65-NETWORKDAYS('У8 Ввод'!$D$65,$B25)+1))/Настройки!$E$14*100)</f>
        <v>0</v>
      </c>
      <c r="BI25" s="67" t="n">
        <f aca="false">IF(OR($D25=1,MONTH($B25)&lt;&gt;MONTH(StartDate),'У8 Ввод'!$D$66="",'У8 Ввод'!$E$66="",'У8 Ввод'!$D$66&gt;$B25),0,MAX(0,MIN(1,'У8 Ввод'!$E$66-NETWORKDAYS('У8 Ввод'!$D$66,$B25)+1))/Настройки!$E$14*100)</f>
        <v>0</v>
      </c>
      <c r="BJ25" s="67" t="n">
        <f aca="false">IF(OR($D25=1,MONTH($B25)&lt;&gt;MONTH(StartDate),'У8 Ввод'!$D$67="",'У8 Ввод'!$E$67="",'У8 Ввод'!$D$67&gt;$B25),0,MAX(0,MIN(1,'У8 Ввод'!$E$67-NETWORKDAYS('У8 Ввод'!$D$67,$B25)+1))/Настройки!$E$14*100)</f>
        <v>0</v>
      </c>
      <c r="BK25" s="67" t="n">
        <f aca="false">IF(OR($D25=1,MONTH($B25)&lt;&gt;MONTH(StartDate),'У8 Ввод'!$D$68="",'У8 Ввод'!$E$68="",'У8 Ввод'!$D$68&gt;$B25),0,MAX(0,MIN(1,'У8 Ввод'!$E$68-NETWORKDAYS('У8 Ввод'!$D$68,$B25)+1))/Настройки!$E$14*100)</f>
        <v>0</v>
      </c>
      <c r="BL25" s="67" t="n">
        <f aca="false">IF(OR($D25=1,MONTH($B25)&lt;&gt;MONTH(StartDate),'У8 Ввод'!$D$69="",'У8 Ввод'!$E$69="",'У8 Ввод'!$D$69&gt;$B25),0,MAX(0,MIN(1,'У8 Ввод'!$E$69-NETWORKDAYS('У8 Ввод'!$D$69,$B25)+1))/Настройки!$E$14*100)</f>
        <v>0</v>
      </c>
      <c r="BM25" s="67" t="n">
        <f aca="false">IF(OR($D25=1,MONTH($B25)&lt;&gt;MONTH(StartDate),'У8 Ввод'!$D$70="",'У8 Ввод'!$E$70="",'У8 Ввод'!$D$70&gt;$B25),0,MAX(0,MIN(1,'У8 Ввод'!$E$70-NETWORKDAYS('У8 Ввод'!$D$70,$B25)+1))/Настройки!$E$14*100)</f>
        <v>0</v>
      </c>
      <c r="BN25" s="67" t="n">
        <f aca="false">IF(OR($D25=1,MONTH($B25)&lt;&gt;MONTH(StartDate),'У8 Ввод'!$D$71="",'У8 Ввод'!$E$71="",'У8 Ввод'!$D$71&gt;$B25),0,MAX(0,MIN(1,'У8 Ввод'!$E$71-NETWORKDAYS('У8 Ввод'!$D$71,$B25)+1))/Настройки!$E$14*100)</f>
        <v>0</v>
      </c>
      <c r="BO25" s="67" t="n">
        <f aca="false">IF(OR($D25=1,MONTH($B25)&lt;&gt;MONTH(StartDate),'У8 Ввод'!$D$72="",'У8 Ввод'!$E$72="",'У8 Ввод'!$D$72&gt;$B25),0,MAX(0,MIN(1,'У8 Ввод'!$E$72-NETWORKDAYS('У8 Ввод'!$D$72,$B25)+1))/Настройки!$E$14*100)</f>
        <v>0</v>
      </c>
      <c r="BP25" s="67" t="n">
        <f aca="false">IF(OR($D25=1,MONTH($B25)&lt;&gt;MONTH(StartDate),'У8 Ввод'!$D$73="",'У8 Ввод'!$E$73="",'У8 Ввод'!$D$73&gt;$B25),0,MAX(0,MIN(1,'У8 Ввод'!$E$73-NETWORKDAYS('У8 Ввод'!$D$73,$B25)+1))/Настройки!$E$14*100)</f>
        <v>0</v>
      </c>
      <c r="BQ25" s="67" t="n">
        <f aca="false">IF(OR($D25=1,MONTH($B25)&lt;&gt;MONTH(StartDate),'У8 Ввод'!$D$74="",'У8 Ввод'!$E$74="",'У8 Ввод'!$D$74&gt;$B25),0,MAX(0,MIN(1,'У8 Ввод'!$E$74-NETWORKDAYS('У8 Ввод'!$D$74,$B25)+1))/Настройки!$E$14*100)</f>
        <v>0</v>
      </c>
      <c r="BR25" s="67" t="n">
        <f aca="false">IF(OR($D25=1,MONTH($B25)&lt;&gt;MONTH(StartDate),'У8 Ввод'!$D$75="",'У8 Ввод'!$E$75="",'У8 Ввод'!$D$75&gt;$B25),0,MAX(0,MIN(1,'У8 Ввод'!$E$75-NETWORKDAYS('У8 Ввод'!$D$75,$B25)+1))/Настройки!$E$14*100)</f>
        <v>0</v>
      </c>
      <c r="BS25" s="67" t="n">
        <f aca="false">IF(OR($D25=1,MONTH($B25)&lt;&gt;MONTH(StartDate),'У8 Ввод'!$D$76="",'У8 Ввод'!$E$76="",'У8 Ввод'!$D$76&gt;$B25),0,MAX(0,MIN(1,'У8 Ввод'!$E$76-NETWORKDAYS('У8 Ввод'!$D$76,$B25)+1))/Настройки!$E$14*100)</f>
        <v>0</v>
      </c>
      <c r="BT25" s="67" t="n">
        <f aca="false">IF(OR($D25=1,MONTH($B25)&lt;&gt;MONTH(StartDate),'У8 Ввод'!$D$77="",'У8 Ввод'!$E$77="",'У8 Ввод'!$D$77&gt;$B25),0,MAX(0,MIN(1,'У8 Ввод'!$E$77-NETWORKDAYS('У8 Ввод'!$D$77,$B25)+1))/Настройки!$E$14*100)</f>
        <v>0</v>
      </c>
      <c r="BU25" s="67" t="n">
        <f aca="false">IF(OR($D25=1,MONTH($B25)&lt;&gt;MONTH(StartDate),'У8 Ввод'!$D$78="",'У8 Ввод'!$E$78="",'У8 Ввод'!$D$78&gt;$B25),0,MAX(0,MIN(1,'У8 Ввод'!$E$78-NETWORKDAYS('У8 Ввод'!$D$78,$B25)+1))/Настройки!$E$14*100)</f>
        <v>0</v>
      </c>
      <c r="BV25" s="67" t="n">
        <f aca="false">IF(OR($D25=1,MONTH($B25)&lt;&gt;MONTH(StartDate),'У8 Ввод'!$D$79="",'У8 Ввод'!$E$79="",'У8 Ввод'!$D$79&gt;$B25),0,MAX(0,MIN(1,'У8 Ввод'!$E$79-NETWORKDAYS('У8 Ввод'!$D$79,$B25)+1))/Настройки!$E$14*100)</f>
        <v>0</v>
      </c>
      <c r="BW25" s="67" t="n">
        <f aca="false">IF(OR($D25=1,MONTH($B25)&lt;&gt;MONTH(StartDate),'У8 Ввод'!$D$80="",'У8 Ввод'!$E$80="",'У8 Ввод'!$D$80&gt;$B25),0,MAX(0,MIN(1,'У8 Ввод'!$E$80-NETWORKDAYS('У8 Ввод'!$D$80,$B25)+1))/Настройки!$E$14*100)</f>
        <v>0</v>
      </c>
      <c r="BX25" s="67" t="n">
        <f aca="false">IF(OR($D25=1,MONTH($B25)&lt;&gt;MONTH(StartDate),'У8 Ввод'!$D$81="",'У8 Ввод'!$E$81="",'У8 Ввод'!$D$81&gt;$B25),0,MAX(0,MIN(1,'У8 Ввод'!$E$81-NETWORKDAYS('У8 Ввод'!$D$81,$B25)+1))/Настройки!$E$14*100)</f>
        <v>0</v>
      </c>
      <c r="BY25" s="67" t="n">
        <f aca="false">IF(OR($D25=1,MONTH($B25)&lt;&gt;MONTH(StartDate),'У8 Ввод'!$D$82="",'У8 Ввод'!$E$82="",'У8 Ввод'!$D$82&gt;$B25),0,MAX(0,MIN(1,'У8 Ввод'!$E$82-NETWORKDAYS('У8 Ввод'!$D$82,$B25)+1))/Настройки!$E$14*100)</f>
        <v>0</v>
      </c>
      <c r="BZ25" s="67" t="n">
        <f aca="false">IF(OR($D25=1,MONTH($B25)&lt;&gt;MONTH(StartDate),'У8 Ввод'!$D$83="",'У8 Ввод'!$E$83="",'У8 Ввод'!$D$83&gt;$B25),0,MAX(0,MIN(1,'У8 Ввод'!$E$83-NETWORKDAYS('У8 Ввод'!$D$83,$B25)+1))/Настройки!$E$14*100)</f>
        <v>0</v>
      </c>
      <c r="CA25" s="67" t="n">
        <f aca="false">IF(OR($D25=1,MONTH($B25)&lt;&gt;MONTH(StartDate),'У8 Ввод'!$D$84="",'У8 Ввод'!$E$84="",'У8 Ввод'!$D$84&gt;$B25),0,MAX(0,MIN(1,'У8 Ввод'!$E$84-NETWORKDAYS('У8 Ввод'!$D$84,$B25)+1))/Настройки!$E$14*100)</f>
        <v>0</v>
      </c>
      <c r="CB25" s="67" t="n">
        <f aca="false">IF(OR($D25=1,MONTH($B25)&lt;&gt;MONTH(StartDate),'У8 Ввод'!$D$85="",'У8 Ввод'!$E$85="",'У8 Ввод'!$D$85&gt;$B25),0,MAX(0,MIN(1,'У8 Ввод'!$E$85-NETWORKDAYS('У8 Ввод'!$D$85,$B25)+1))/Настройки!$E$14*100)</f>
        <v>0</v>
      </c>
      <c r="CC25" s="67" t="n">
        <f aca="false">IF(OR($D25=1,MONTH($B25)&lt;&gt;MONTH(StartDate),'У8 Ввод'!$D$86="",'У8 Ввод'!$E$86="",'У8 Ввод'!$D$86&gt;$B25),0,MAX(0,MIN(1,'У8 Ввод'!$E$86-NETWORKDAYS('У8 Ввод'!$D$86,$B25)+1))/Настройки!$E$14*100)</f>
        <v>0</v>
      </c>
      <c r="CD25" s="67" t="n">
        <f aca="false">IF(OR($D25=1,MONTH($B25)&lt;&gt;MONTH(StartDate),'У8 Ввод'!$D$87="",'У8 Ввод'!$E$87="",'У8 Ввод'!$D$87&gt;$B25),0,MAX(0,MIN(1,'У8 Ввод'!$E$87-NETWORKDAYS('У8 Ввод'!$D$87,$B25)+1))/Настройки!$E$14*100)</f>
        <v>0</v>
      </c>
      <c r="CE25" s="67" t="n">
        <f aca="false">IF(OR($D25=1,MONTH($B25)&lt;&gt;MONTH(StartDate),'У8 Ввод'!$D$88="",'У8 Ввод'!$E$88="",'У8 Ввод'!$D$88&gt;$B25),0,MAX(0,MIN(1,'У8 Ввод'!$E$88-NETWORKDAYS('У8 Ввод'!$D$88,$B25)+1))/Настройки!$E$14*100)</f>
        <v>0</v>
      </c>
      <c r="CF25" s="67" t="n">
        <f aca="false">IF(OR($D25=1,MONTH($B25)&lt;&gt;MONTH(StartDate),'У8 Ввод'!$D$89="",'У8 Ввод'!$E$89="",'У8 Ввод'!$D$89&gt;$B25),0,MAX(0,MIN(1,'У8 Ввод'!$E$89-NETWORKDAYS('У8 Ввод'!$D$89,$B25)+1))/Настройки!$E$14*100)</f>
        <v>0</v>
      </c>
      <c r="CG25" s="67" t="n">
        <f aca="false">IF(OR($D25=1,MONTH($B25)&lt;&gt;MONTH(StartDate),'У8 Ввод'!$D$90="",'У8 Ввод'!$E$90="",'У8 Ввод'!$D$90&gt;$B25),0,MAX(0,MIN(1,'У8 Ввод'!$E$90-NETWORKDAYS('У8 Ввод'!$D$90,$B25)+1))/Настройки!$E$14*100)</f>
        <v>0</v>
      </c>
      <c r="CH25" s="67" t="n">
        <f aca="false">IF(OR($D25=1,MONTH($B25)&lt;&gt;MONTH(StartDate),'У8 Ввод'!$D$91="",'У8 Ввод'!$E$91="",'У8 Ввод'!$D$91&gt;$B25),0,MAX(0,MIN(1,'У8 Ввод'!$E$91-NETWORKDAYS('У8 Ввод'!$D$91,$B25)+1))/Настройки!$E$14*100)</f>
        <v>0</v>
      </c>
      <c r="CI25" s="67" t="n">
        <f aca="false">IF(OR($D25=1,MONTH($B25)&lt;&gt;MONTH(StartDate),'У8 Ввод'!$D$92="",'У8 Ввод'!$E$92="",'У8 Ввод'!$D$92&gt;$B25),0,MAX(0,MIN(1,'У8 Ввод'!$E$92-NETWORKDAYS('У8 Ввод'!$D$92,$B25)+1))/Настройки!$E$14*100)</f>
        <v>0</v>
      </c>
      <c r="CJ25" s="67" t="n">
        <f aca="false">IF(OR($D25=1,MONTH($B25)&lt;&gt;MONTH(StartDate),'У8 Ввод'!$D$93="",'У8 Ввод'!$E$93="",'У8 Ввод'!$D$93&gt;$B25),0,MAX(0,MIN(1,'У8 Ввод'!$E$93-NETWORKDAYS('У8 Ввод'!$D$93,$B25)+1))/Настройки!$E$14*100)</f>
        <v>0</v>
      </c>
      <c r="CK25" s="67" t="n">
        <f aca="false">IF(OR($D25=1,MONTH($B25)&lt;&gt;MONTH(StartDate),'У8 Ввод'!$D$94="",'У8 Ввод'!$E$94="",'У8 Ввод'!$D$94&gt;$B25),0,MAX(0,MIN(1,'У8 Ввод'!$E$94-NETWORKDAYS('У8 Ввод'!$D$94,$B25)+1))/Настройки!$E$14*100)</f>
        <v>0</v>
      </c>
      <c r="CL25" s="67" t="n">
        <f aca="false">IF(OR($D25=1,MONTH($B25)&lt;&gt;MONTH(StartDate),'У8 Ввод'!$D$95="",'У8 Ввод'!$E$95="",'У8 Ввод'!$D$95&gt;$B25),0,MAX(0,MIN(1,'У8 Ввод'!$E$95-NETWORKDAYS('У8 Ввод'!$D$95,$B25)+1))/Настройки!$E$14*100)</f>
        <v>0</v>
      </c>
      <c r="CM25" s="67" t="n">
        <f aca="false">IF(OR($D25=1,MONTH($B25)&lt;&gt;MONTH(StartDate),'У8 Ввод'!$D$96="",'У8 Ввод'!$E$96="",'У8 Ввод'!$D$96&gt;$B25),0,MAX(0,MIN(1,'У8 Ввод'!$E$96-NETWORKDAYS('У8 Ввод'!$D$96,$B25)+1))/Настройки!$E$14*100)</f>
        <v>0</v>
      </c>
      <c r="CN25" s="67" t="n">
        <f aca="false">IF(OR($D25=1,MONTH($B25)&lt;&gt;MONTH(StartDate),'У8 Ввод'!$D$97="",'У8 Ввод'!$E$97="",'У8 Ввод'!$D$97&gt;$B25),0,MAX(0,MIN(1,'У8 Ввод'!$E$97-NETWORKDAYS('У8 Ввод'!$D$97,$B25)+1))/Настройки!$E$14*100)</f>
        <v>0</v>
      </c>
      <c r="CO25" s="67" t="n">
        <f aca="false">IF(OR($D25=1,MONTH($B25)&lt;&gt;MONTH(StartDate),'У8 Ввод'!$D$98="",'У8 Ввод'!$E$98="",'У8 Ввод'!$D$98&gt;$B25),0,MAX(0,MIN(1,'У8 Ввод'!$E$98-NETWORKDAYS('У8 Ввод'!$D$98,$B25)+1))/Настройки!$E$14*100)</f>
        <v>0</v>
      </c>
      <c r="CP25" s="67" t="n">
        <f aca="false">IF(OR($D25=1,MONTH($B25)&lt;&gt;MONTH(StartDate),'У8 Ввод'!$D$99="",'У8 Ввод'!$E$99="",'У8 Ввод'!$D$99&gt;$B25),0,MAX(0,MIN(1,'У8 Ввод'!$E$99-NETWORKDAYS('У8 Ввод'!$D$99,$B25)+1))/Настройки!$E$14*100)</f>
        <v>0</v>
      </c>
      <c r="CQ25" s="67" t="n">
        <f aca="false">IF(OR($D25=1,MONTH($B25)&lt;&gt;MONTH(StartDate),'У8 Ввод'!$D$100="",'У8 Ввод'!$E$100="",'У8 Ввод'!$D$100&gt;$B25),0,MAX(0,MIN(1,'У8 Ввод'!$E$100-NETWORKDAYS('У8 Ввод'!$D$100,$B25)+1))/Настройки!$E$14*100)</f>
        <v>0</v>
      </c>
      <c r="CR25" s="67" t="n">
        <f aca="false">IF(OR($D25=1,MONTH($B25)&lt;&gt;MONTH(StartDate),'У8 Ввод'!$D$101="",'У8 Ввод'!$E$101="",'У8 Ввод'!$D$101&gt;$B25),0,MAX(0,MIN(1,'У8 Ввод'!$E$101-NETWORKDAYS('У8 Ввод'!$D$101,$B25)+1))/Настройки!$E$14*100)</f>
        <v>0</v>
      </c>
      <c r="CS25" s="67" t="n">
        <f aca="false">IF(OR($D25=1,MONTH($B25)&lt;&gt;MONTH(StartDate),'У8 Ввод'!$D$102="",'У8 Ввод'!$E$102="",'У8 Ввод'!$D$102&gt;$B25),0,MAX(0,MIN(1,'У8 Ввод'!$E$102-NETWORKDAYS('У8 Ввод'!$D$102,$B25)+1))/Настройки!$E$14*100)</f>
        <v>0</v>
      </c>
      <c r="CT25" s="67" t="n">
        <f aca="false">IF(OR($D25=1,MONTH($B25)&lt;&gt;MONTH(StartDate),'У8 Ввод'!$D$103="",'У8 Ввод'!$E$103="",'У8 Ввод'!$D$103&gt;$B25),0,MAX(0,MIN(1,'У8 Ввод'!$E$103-NETWORKDAYS('У8 Ввод'!$D$103,$B25)+1))/Настройки!$E$14*100)</f>
        <v>0</v>
      </c>
      <c r="CU25" s="67" t="n">
        <f aca="false">IF(OR($D25=1,MONTH($B25)&lt;&gt;MONTH(StartDate),'У8 Ввод'!$D$104="",'У8 Ввод'!$E$104="",'У8 Ввод'!$D$104&gt;$B25),0,MAX(0,MIN(1,'У8 Ввод'!$E$104-NETWORKDAYS('У8 Ввод'!$D$104,$B25)+1))/Настройки!$E$14*100)</f>
        <v>0</v>
      </c>
      <c r="CV25" s="67" t="n">
        <f aca="false">IF(OR($D25=1,MONTH($B25)&lt;&gt;MONTH(StartDate),'У8 Ввод'!$D$105="",'У8 Ввод'!$E$105="",'У8 Ввод'!$D$105&gt;$B25),0,MAX(0,MIN(1,'У8 Ввод'!$E$105-NETWORKDAYS('У8 Ввод'!$D$105,$B25)+1))/Настройки!$E$14*100)</f>
        <v>0</v>
      </c>
      <c r="CW25" s="67" t="n">
        <f aca="false">IF(OR($D25=1,MONTH($B25)&lt;&gt;MONTH(StartDate),'У8 Ввод'!$D$106="",'У8 Ввод'!$E$106="",'У8 Ввод'!$D$106&gt;$B25),0,MAX(0,MIN(1,'У8 Ввод'!$E$106-NETWORKDAYS('У8 Ввод'!$D$106,$B25)+1))/Настройки!$E$14*100)</f>
        <v>0</v>
      </c>
      <c r="CX25" s="67" t="n">
        <f aca="false">IF(OR($D25=1,MONTH($B25)&lt;&gt;MONTH(StartDate),'У8 Ввод'!$D$107="",'У8 Ввод'!$E$107="",'У8 Ввод'!$D$107&gt;$B25),0,MAX(0,MIN(1,'У8 Ввод'!$E$107-NETWORKDAYS('У8 Ввод'!$D$107,$B25)+1))/Настройки!$E$14*100)</f>
        <v>0</v>
      </c>
      <c r="CY25" s="67" t="n">
        <f aca="false">IF(OR($D25=1,MONTH($B25)&lt;&gt;MONTH(StartDate),'У8 Ввод'!$D$108="",'У8 Ввод'!$E$108="",'У8 Ввод'!$D$108&gt;$B25),0,MAX(0,MIN(1,'У8 Ввод'!$E$108-NETWORKDAYS('У8 Ввод'!$D$108,$B25)+1))/Настройки!$E$14*100)</f>
        <v>0</v>
      </c>
      <c r="CZ25" s="67" t="n">
        <f aca="false">IF(OR($D25=1,MONTH($B25)&lt;&gt;MONTH(StartDate),'У8 Ввод'!$D$109="",'У8 Ввод'!$E$109="",'У8 Ввод'!$D$109&gt;$B25),0,MAX(0,MIN(1,'У8 Ввод'!$E$109-NETWORKDAYS('У8 Ввод'!$D$109,$B25)+1))/Настройки!$E$14*100)</f>
        <v>0</v>
      </c>
      <c r="DA25" s="67" t="n">
        <f aca="false">IF(OR($D25=1,MONTH($B25)&lt;&gt;MONTH(StartDate),'У8 Ввод'!$D$110="",'У8 Ввод'!$E$110="",'У8 Ввод'!$D$110&gt;$B25),0,MAX(0,MIN(1,'У8 Ввод'!$E$110-NETWORKDAYS('У8 Ввод'!$D$110,$B25)+1))/Настройки!$E$14*100)</f>
        <v>0</v>
      </c>
      <c r="DB25" s="67" t="n">
        <f aca="false">IF(OR($D25=1,MONTH($B25)&lt;&gt;MONTH(StartDate),'У8 Ввод'!$D$111="",'У8 Ввод'!$E$111="",'У8 Ввод'!$D$111&gt;$B25),0,MAX(0,MIN(1,'У8 Ввод'!$E$111-NETWORKDAYS('У8 Ввод'!$D$111,$B25)+1))/Настройки!$E$14*100)</f>
        <v>0</v>
      </c>
      <c r="DC25" s="67" t="n">
        <f aca="false">IF(OR($D25=1,MONTH($B25)&lt;&gt;MONTH(StartDate),'У8 Ввод'!$D$112="",'У8 Ввод'!$E$112="",'У8 Ввод'!$D$112&gt;$B25),0,MAX(0,MIN(1,'У8 Ввод'!$E$112-NETWORKDAYS('У8 Ввод'!$D$112,$B25)+1))/Настройки!$E$14*100)</f>
        <v>0</v>
      </c>
      <c r="DD25" s="67" t="n">
        <f aca="false">IF(OR($D25=1,MONTH($B25)&lt;&gt;MONTH(StartDate),'У8 Ввод'!$D$113="",'У8 Ввод'!$E$113="",'У8 Ввод'!$D$113&gt;$B25),0,MAX(0,MIN(1,'У8 Ввод'!$E$113-NETWORKDAYS('У8 Ввод'!$D$113,$B25)+1))/Настройки!$E$14*100)</f>
        <v>0</v>
      </c>
      <c r="DE25" s="67" t="n">
        <f aca="false">IF(OR($D25=1,MONTH($B25)&lt;&gt;MONTH(StartDate),'У8 Ввод'!$D$114="",'У8 Ввод'!$E$114="",'У8 Ввод'!$D$114&gt;$B25),0,MAX(0,MIN(1,'У8 Ввод'!$E$114-NETWORKDAYS('У8 Ввод'!$D$114,$B25)+1))/Настройки!$E$14*100)</f>
        <v>0</v>
      </c>
      <c r="DF25" s="67" t="n">
        <f aca="false">IF(OR($D25=1,MONTH($B25)&lt;&gt;MONTH(StartDate),'У8 Ввод'!$D$115="",'У8 Ввод'!$E$115="",'У8 Ввод'!$D$115&gt;$B25),0,MAX(0,MIN(1,'У8 Ввод'!$E$115-NETWORKDAYS('У8 Ввод'!$D$115,$B25)+1))/Настройки!$E$14*100)</f>
        <v>0</v>
      </c>
      <c r="DG25" s="67" t="n">
        <f aca="false">IF(OR($D25=1,MONTH($B25)&lt;&gt;MONTH(StartDate),'У8 Ввод'!$D$116="",'У8 Ввод'!$E$116="",'У8 Ввод'!$D$116&gt;$B25),0,MAX(0,MIN(1,'У8 Ввод'!$E$116-NETWORKDAYS('У8 Ввод'!$D$116,$B25)+1))/Настройки!$E$14*100)</f>
        <v>0</v>
      </c>
      <c r="DH25" s="67" t="n">
        <f aca="false">IF(OR($D25=1,MONTH($B25)&lt;&gt;MONTH(StartDate),'У8 Ввод'!$D$117="",'У8 Ввод'!$E$117="",'У8 Ввод'!$D$117&gt;$B25),0,MAX(0,MIN(1,'У8 Ввод'!$E$117-NETWORKDAYS('У8 Ввод'!$D$117,$B25)+1))/Настройки!$E$14*100)</f>
        <v>0</v>
      </c>
      <c r="DI25" s="67" t="n">
        <f aca="false">IF(OR($D25=1,MONTH($B25)&lt;&gt;MONTH(StartDate),'У8 Ввод'!$D$118="",'У8 Ввод'!$E$118="",'У8 Ввод'!$D$118&gt;$B25),0,MAX(0,MIN(1,'У8 Ввод'!$E$118-NETWORKDAYS('У8 Ввод'!$D$118,$B25)+1))/Настройки!$E$14*100)</f>
        <v>0</v>
      </c>
      <c r="DJ25" s="67" t="n">
        <f aca="false">IF(OR($D25=1,MONTH($B25)&lt;&gt;MONTH(StartDate),'У8 Ввод'!$D$119="",'У8 Ввод'!$E$119="",'У8 Ввод'!$D$119&gt;$B25),0,MAX(0,MIN(1,'У8 Ввод'!$E$119-NETWORKDAYS('У8 Ввод'!$D$119,$B25)+1))/Настройки!$E$14*100)</f>
        <v>0</v>
      </c>
      <c r="DK25" s="67" t="n">
        <f aca="false">IF(OR($D25=1,MONTH($B25)&lt;&gt;MONTH(StartDate),'У8 Ввод'!$D$120="",'У8 Ввод'!$E$120="",'У8 Ввод'!$D$120&gt;$B25),0,MAX(0,MIN(1,'У8 Ввод'!$E$120-NETWORKDAYS('У8 Ввод'!$D$120,$B25)+1))/Настройки!$E$14*100)</f>
        <v>0</v>
      </c>
      <c r="DL25" s="67" t="n">
        <f aca="false">IF(OR($D25=1,MONTH($B25)&lt;&gt;MONTH(StartDate),'У8 Ввод'!$D$121="",'У8 Ввод'!$E$121="",'У8 Ввод'!$D$121&gt;$B25),0,MAX(0,MIN(1,'У8 Ввод'!$E$121-NETWORKDAYS('У8 Ввод'!$D$121,$B25)+1))/Настройки!$E$14*100)</f>
        <v>0</v>
      </c>
      <c r="DM25" s="67" t="n">
        <f aca="false">IF(OR($D25=1,MONTH($B25)&lt;&gt;MONTH(StartDate),'У8 Ввод'!$D$122="",'У8 Ввод'!$E$122="",'У8 Ввод'!$D$122&gt;$B25),0,MAX(0,MIN(1,'У8 Ввод'!$E$122-NETWORKDAYS('У8 Ввод'!$D$122,$B25)+1))/Настройки!$E$14*100)</f>
        <v>0</v>
      </c>
      <c r="DN25" s="67" t="n">
        <f aca="false">IF(OR($D25=1,MONTH($B25)&lt;&gt;MONTH(StartDate),'У8 Ввод'!$D$123="",'У8 Ввод'!$E$123="",'У8 Ввод'!$D$123&gt;$B25),0,MAX(0,MIN(1,'У8 Ввод'!$E$123-NETWORKDAYS('У8 Ввод'!$D$123,$B25)+1))/Настройки!$E$14*100)</f>
        <v>0</v>
      </c>
      <c r="DO25" s="67" t="n">
        <f aca="false">IF(OR($D25=1,MONTH($B25)&lt;&gt;MONTH(StartDate),'У8 Ввод'!$D$124="",'У8 Ввод'!$E$124="",'У8 Ввод'!$D$124&gt;$B25),0,MAX(0,MIN(1,'У8 Ввод'!$E$124-NETWORKDAYS('У8 Ввод'!$D$124,$B25)+1))/Настройки!$E$14*100)</f>
        <v>0</v>
      </c>
      <c r="DP25" s="67" t="n">
        <f aca="false">IF(OR($D25=1,MONTH($B25)&lt;&gt;MONTH(StartDate),'У8 Ввод'!$D$125="",'У8 Ввод'!$E$125="",'У8 Ввод'!$D$125&gt;$B25),0,MAX(0,MIN(1,'У8 Ввод'!$E$125-NETWORKDAYS('У8 Ввод'!$D$125,$B25)+1))/Настройки!$E$14*100)</f>
        <v>0</v>
      </c>
      <c r="DQ25" s="67" t="n">
        <f aca="false">IF(OR($D25=1,MONTH($B25)&lt;&gt;MONTH(StartDate),'У8 Ввод'!$D$126="",'У8 Ввод'!$E$126="",'У8 Ввод'!$D$126&gt;$B25),0,MAX(0,MIN(1,'У8 Ввод'!$E$126-NETWORKDAYS('У8 Ввод'!$D$126,$B25)+1))/Настройки!$E$14*100)</f>
        <v>0</v>
      </c>
      <c r="DR25" s="67" t="n">
        <f aca="false">IF(OR($D25=1,MONTH($B25)&lt;&gt;MONTH(StartDate),'У8 Ввод'!$D$127="",'У8 Ввод'!$E$127="",'У8 Ввод'!$D$127&gt;$B25),0,MAX(0,MIN(1,'У8 Ввод'!$E$127-NETWORKDAYS('У8 Ввод'!$D$127,$B25)+1))/Настройки!$E$14*100)</f>
        <v>0</v>
      </c>
      <c r="DS25" s="67" t="n">
        <f aca="false">IF(OR($D25=1,MONTH($B25)&lt;&gt;MONTH(StartDate),'У8 Ввод'!$D$128="",'У8 Ввод'!$E$128="",'У8 Ввод'!$D$128&gt;$B25),0,MAX(0,MIN(1,'У8 Ввод'!$E$128-NETWORKDAYS('У8 Ввод'!$D$128,$B25)+1))/Настройки!$E$14*100)</f>
        <v>0</v>
      </c>
      <c r="DT25" s="67" t="n">
        <f aca="false">IF(OR($D25=1,MONTH($B25)&lt;&gt;MONTH(StartDate),'У8 Ввод'!$D$129="",'У8 Ввод'!$E$129="",'У8 Ввод'!$D$129&gt;$B25),0,MAX(0,MIN(1,'У8 Ввод'!$E$129-NETWORKDAYS('У8 Ввод'!$D$129,$B25)+1))/Настройки!$E$14*100)</f>
        <v>0</v>
      </c>
      <c r="DU25" s="67" t="n">
        <f aca="false">IF(OR($D25=1,MONTH($B25)&lt;&gt;MONTH(StartDate),'У8 Ввод'!$D$130="",'У8 Ввод'!$E$130="",'У8 Ввод'!$D$130&gt;$B25),0,MAX(0,MIN(1,'У8 Ввод'!$E$130-NETWORKDAYS('У8 Ввод'!$D$130,$B25)+1))/Настройки!$E$14*100)</f>
        <v>0</v>
      </c>
      <c r="DV25" s="67" t="n">
        <f aca="false">IF(OR($D25=1,MONTH($B25)&lt;&gt;MONTH(StartDate),'У8 Ввод'!$D$131="",'У8 Ввод'!$E$131="",'У8 Ввод'!$D$131&gt;$B25),0,MAX(0,MIN(1,'У8 Ввод'!$E$131-NETWORKDAYS('У8 Ввод'!$D$131,$B25)+1))/Настройки!$E$14*100)</f>
        <v>0</v>
      </c>
      <c r="DW25" s="67" t="n">
        <f aca="false">IF(OR($D25=1,MONTH($B25)&lt;&gt;MONTH(StartDate),'У8 Ввод'!$D$132="",'У8 Ввод'!$E$132="",'У8 Ввод'!$D$132&gt;$B25),0,MAX(0,MIN(1,'У8 Ввод'!$E$132-NETWORKDAYS('У8 Ввод'!$D$132,$B25)+1))/Настройки!$E$14*100)</f>
        <v>0</v>
      </c>
      <c r="DX25" s="67" t="n">
        <f aca="false">IF(OR($D25=1,MONTH($B25)&lt;&gt;MONTH(StartDate),'У8 Ввод'!$D$133="",'У8 Ввод'!$E$133="",'У8 Ввод'!$D$133&gt;$B25),0,MAX(0,MIN(1,'У8 Ввод'!$E$133-NETWORKDAYS('У8 Ввод'!$D$133,$B25)+1))/Настройки!$E$14*100)</f>
        <v>0</v>
      </c>
      <c r="DY25" s="67" t="n">
        <f aca="false">IF(OR($D25=1,MONTH($B25)&lt;&gt;MONTH(StartDate),'У8 Ввод'!$D$134="",'У8 Ввод'!$E$134="",'У8 Ввод'!$D$134&gt;$B25),0,MAX(0,MIN(1,'У8 Ввод'!$E$134-NETWORKDAYS('У8 Ввод'!$D$134,$B25)+1))/Настройки!$E$14*100)</f>
        <v>0</v>
      </c>
      <c r="DZ25" s="67" t="n">
        <f aca="false">IF(OR($D25=1,MONTH($B25)&lt;&gt;MONTH(StartDate),'У8 Ввод'!$D$135="",'У8 Ввод'!$E$135="",'У8 Ввод'!$D$135&gt;$B25),0,MAX(0,MIN(1,'У8 Ввод'!$E$135-NETWORKDAYS('У8 Ввод'!$D$135,$B25)+1))/Настройки!$E$14*100)</f>
        <v>0</v>
      </c>
      <c r="EA25" s="67" t="n">
        <f aca="false">IF(OR($D25=1,MONTH($B25)&lt;&gt;MONTH(StartDate),'У8 Ввод'!$D$136="",'У8 Ввод'!$E$136="",'У8 Ввод'!$D$136&gt;$B25),0,MAX(0,MIN(1,'У8 Ввод'!$E$136-NETWORKDAYS('У8 Ввод'!$D$136,$B25)+1))/Настройки!$E$14*100)</f>
        <v>0</v>
      </c>
      <c r="EB25" s="67" t="n">
        <f aca="false">IF(OR($D25=1,MONTH($B25)&lt;&gt;MONTH(StartDate),'У8 Ввод'!$D$137="",'У8 Ввод'!$E$137="",'У8 Ввод'!$D$137&gt;$B25),0,MAX(0,MIN(1,'У8 Ввод'!$E$137-NETWORKDAYS('У8 Ввод'!$D$137,$B25)+1))/Настройки!$E$14*100)</f>
        <v>0</v>
      </c>
      <c r="EC25" s="67" t="n">
        <f aca="false">IF(OR($D25=1,MONTH($B25)&lt;&gt;MONTH(StartDate),'У8 Ввод'!$D$138="",'У8 Ввод'!$E$138="",'У8 Ввод'!$D$138&gt;$B25),0,MAX(0,MIN(1,'У8 Ввод'!$E$138-NETWORKDAYS('У8 Ввод'!$D$138,$B25)+1))/Настройки!$E$14*100)</f>
        <v>0</v>
      </c>
      <c r="ED25" s="67" t="n">
        <f aca="false">IF(OR($D25=1,MONTH($B25)&lt;&gt;MONTH(StartDate),'У8 Ввод'!$D$139="",'У8 Ввод'!$E$139="",'У8 Ввод'!$D$139&gt;$B25),0,MAX(0,MIN(1,'У8 Ввод'!$E$139-NETWORKDAYS('У8 Ввод'!$D$139,$B25)+1))/Настройки!$E$14*100)</f>
        <v>0</v>
      </c>
      <c r="EE25" s="67" t="n">
        <f aca="false">IF(OR($D25=1,MONTH($B25)&lt;&gt;MONTH(StartDate),'У8 Ввод'!$D$140="",'У8 Ввод'!$E$140="",'У8 Ввод'!$D$140&gt;$B25),0,MAX(0,MIN(1,'У8 Ввод'!$E$140-NETWORKDAYS('У8 Ввод'!$D$140,$B25)+1))/Настройки!$E$14*100)</f>
        <v>0</v>
      </c>
      <c r="EF25" s="67" t="n">
        <f aca="false">IF(OR($D25=1,MONTH($B25)&lt;&gt;MONTH(StartDate),'У8 Ввод'!$D$141="",'У8 Ввод'!$E$141="",'У8 Ввод'!$D$141&gt;$B25),0,MAX(0,MIN(1,'У8 Ввод'!$E$141-NETWORKDAYS('У8 Ввод'!$D$141,$B25)+1))/Настройки!$E$14*100)</f>
        <v>0</v>
      </c>
      <c r="EG25" s="67" t="n">
        <f aca="false">IF(OR($D25=1,MONTH($B25)&lt;&gt;MONTH(StartDate),'У8 Ввод'!$D$142="",'У8 Ввод'!$E$142="",'У8 Ввод'!$D$142&gt;$B25),0,MAX(0,MIN(1,'У8 Ввод'!$E$142-NETWORKDAYS('У8 Ввод'!$D$142,$B25)+1))/Настройки!$E$14*100)</f>
        <v>0</v>
      </c>
      <c r="EH25" s="67" t="n">
        <f aca="false">IF(OR($D25=1,MONTH($B25)&lt;&gt;MONTH(StartDate),'У8 Ввод'!$D$143="",'У8 Ввод'!$E$143="",'У8 Ввод'!$D$143&gt;$B25),0,MAX(0,MIN(1,'У8 Ввод'!$E$143-NETWORKDAYS('У8 Ввод'!$D$143,$B25)+1))/Настройки!$E$14*100)</f>
        <v>0</v>
      </c>
      <c r="EI25" s="67" t="n">
        <f aca="false">IF(OR($D25=1,MONTH($B25)&lt;&gt;MONTH(StartDate),'У8 Ввод'!$D$144="",'У8 Ввод'!$E$144="",'У8 Ввод'!$D$144&gt;$B25),0,MAX(0,MIN(1,'У8 Ввод'!$E$144-NETWORKDAYS('У8 Ввод'!$D$144,$B25)+1))/Настройки!$E$14*100)</f>
        <v>0</v>
      </c>
      <c r="EJ25" s="67" t="n">
        <f aca="false">IF(OR($D25=1,MONTH($B25)&lt;&gt;MONTH(StartDate),'У8 Ввод'!$D$145="",'У8 Ввод'!$E$145="",'У8 Ввод'!$D$145&gt;$B25),0,MAX(0,MIN(1,'У8 Ввод'!$E$145-NETWORKDAYS('У8 Ввод'!$D$145,$B25)+1))/Настройки!$E$14*100)</f>
        <v>0</v>
      </c>
      <c r="EK25" s="67" t="n">
        <f aca="false">IF(OR($D25=1,MONTH($B25)&lt;&gt;MONTH(StartDate),'У8 Ввод'!$D$146="",'У8 Ввод'!$E$146="",'У8 Ввод'!$D$146&gt;$B25),0,MAX(0,MIN(1,'У8 Ввод'!$E$146-NETWORKDAYS('У8 Ввод'!$D$146,$B25)+1))/Настройки!$E$14*100)</f>
        <v>0</v>
      </c>
      <c r="EL25" s="67" t="n">
        <f aca="false">IF(OR($D25=1,MONTH($B25)&lt;&gt;MONTH(StartDate),'У8 Ввод'!$D$147="",'У8 Ввод'!$E$147="",'У8 Ввод'!$D$147&gt;$B25),0,MAX(0,MIN(1,'У8 Ввод'!$E$147-NETWORKDAYS('У8 Ввод'!$D$147,$B25)+1))/Настройки!$E$14*100)</f>
        <v>0</v>
      </c>
      <c r="EM25" s="67" t="n">
        <f aca="false">IF(OR($D25=1,MONTH($B25)&lt;&gt;MONTH(StartDate),'У8 Ввод'!$D$148="",'У8 Ввод'!$E$148="",'У8 Ввод'!$D$148&gt;$B25),0,MAX(0,MIN(1,'У8 Ввод'!$E$148-NETWORKDAYS('У8 Ввод'!$D$148,$B25)+1))/Настройки!$E$14*100)</f>
        <v>0</v>
      </c>
      <c r="EN25" s="67" t="n">
        <f aca="false">IF(OR($D25=1,MONTH($B25)&lt;&gt;MONTH(StartDate),'У8 Ввод'!$D$149="",'У8 Ввод'!$E$149="",'У8 Ввод'!$D$149&gt;$B25),0,MAX(0,MIN(1,'У8 Ввод'!$E$149-NETWORKDAYS('У8 Ввод'!$D$149,$B25)+1))/Настройки!$E$14*100)</f>
        <v>0</v>
      </c>
      <c r="EO25" s="67" t="n">
        <f aca="false">IF(OR($D25=1,MONTH($B25)&lt;&gt;MONTH(StartDate),'У8 Ввод'!$D$150="",'У8 Ввод'!$E$150="",'У8 Ввод'!$D$150&gt;$B25),0,MAX(0,MIN(1,'У8 Ввод'!$E$150-NETWORKDAYS('У8 Ввод'!$D$150,$B25)+1))/Настройки!$E$14*100)</f>
        <v>0</v>
      </c>
      <c r="EP25" s="67" t="n">
        <f aca="false">IF(OR($D25=1,MONTH($B25)&lt;&gt;MONTH(StartDate),'У8 Ввод'!$D$151="",'У8 Ввод'!$E$151="",'У8 Ввод'!$D$151&gt;$B25),0,MAX(0,MIN(1,'У8 Ввод'!$E$151-NETWORKDAYS('У8 Ввод'!$D$151,$B25)+1))/Настройки!$E$14*100)</f>
        <v>0</v>
      </c>
      <c r="EQ25" s="67" t="n">
        <f aca="false">IF(OR($D25=1,MONTH($B25)&lt;&gt;MONTH(StartDate),'У8 Ввод'!$D$152="",'У8 Ввод'!$E$152="",'У8 Ввод'!$D$152&gt;$B25),0,MAX(0,MIN(1,'У8 Ввод'!$E$152-NETWORKDAYS('У8 Ввод'!$D$152,$B25)+1))/Настройки!$E$14*100)</f>
        <v>0</v>
      </c>
      <c r="ER25" s="67" t="n">
        <f aca="false">IF(OR($D25=1,MONTH($B25)&lt;&gt;MONTH(StartDate),'У8 Ввод'!$D$153="",'У8 Ввод'!$E$153="",'У8 Ввод'!$D$153&gt;$B25),0,MAX(0,MIN(1,'У8 Ввод'!$E$153-NETWORKDAYS('У8 Ввод'!$D$153,$B25)+1))/Настройки!$E$14*100)</f>
        <v>0</v>
      </c>
      <c r="ES25" s="67" t="n">
        <f aca="false">IF(OR($D25=1,MONTH($B25)&lt;&gt;MONTH(StartDate),'У8 Ввод'!$D$154="",'У8 Ввод'!$E$154="",'У8 Ввод'!$D$154&gt;$B25),0,MAX(0,MIN(1,'У8 Ввод'!$E$154-NETWORKDAYS('У8 Ввод'!$D$154,$B25)+1))/Настройки!$E$14*100)</f>
        <v>0</v>
      </c>
      <c r="ET25" s="67" t="n">
        <f aca="false">IF(OR($D25=1,MONTH($B25)&lt;&gt;MONTH(StartDate),'У8 Ввод'!$D$155="",'У8 Ввод'!$E$155="",'У8 Ввод'!$D$155&gt;$B25),0,MAX(0,MIN(1,'У8 Ввод'!$E$155-NETWORKDAYS('У8 Ввод'!$D$155,$B25)+1))/Настройки!$E$14*100)</f>
        <v>0</v>
      </c>
      <c r="EU25" s="67" t="n">
        <f aca="false">IF(OR($D25=1,MONTH($B25)&lt;&gt;MONTH(StartDate),'У8 Ввод'!$D$156="",'У8 Ввод'!$E$156="",'У8 Ввод'!$D$156&gt;$B25),0,MAX(0,MIN(1,'У8 Ввод'!$E$156-NETWORKDAYS('У8 Ввод'!$D$156,$B25)+1))/Настройки!$E$14*100)</f>
        <v>0</v>
      </c>
      <c r="EV25" s="67" t="n">
        <f aca="false">IF(OR($D25=1,MONTH($B25)&lt;&gt;MONTH(StartDate),'У8 Ввод'!$D$157="",'У8 Ввод'!$E$157="",'У8 Ввод'!$D$157&gt;$B25),0,MAX(0,MIN(1,'У8 Ввод'!$E$157-NETWORKDAYS('У8 Ввод'!$D$157,$B25)+1))/Настройки!$E$14*100)</f>
        <v>0</v>
      </c>
      <c r="EW25" s="67" t="n">
        <f aca="false">IF(OR($D25=1,MONTH($B25)&lt;&gt;MONTH(StartDate),'У8 Ввод'!$D$158="",'У8 Ввод'!$E$158="",'У8 Ввод'!$D$158&gt;$B25),0,MAX(0,MIN(1,'У8 Ввод'!$E$158-NETWORKDAYS('У8 Ввод'!$D$158,$B25)+1))/Настройки!$E$14*100)</f>
        <v>0</v>
      </c>
      <c r="EX25" s="67" t="n">
        <f aca="false">IF(OR($D25=1,MONTH($B25)&lt;&gt;MONTH(StartDate),'У8 Ввод'!$D$159="",'У8 Ввод'!$E$159="",'У8 Ввод'!$D$159&gt;$B25),0,MAX(0,MIN(1,'У8 Ввод'!$E$159-NETWORKDAYS('У8 Ввод'!$D$159,$B25)+1))/Настройки!$E$14*100)</f>
        <v>0</v>
      </c>
      <c r="EY25" s="67" t="n">
        <f aca="false">IF(OR($D25=1,MONTH($B25)&lt;&gt;MONTH(StartDate),'У8 Ввод'!$D$160="",'У8 Ввод'!$E$160="",'У8 Ввод'!$D$160&gt;$B25),0,MAX(0,MIN(1,'У8 Ввод'!$E$160-NETWORKDAYS('У8 Ввод'!$D$160,$B25)+1))/Настройки!$E$14*100)</f>
        <v>0</v>
      </c>
      <c r="EZ25" s="67" t="n">
        <f aca="false">IF(OR($D25=1,MONTH($B25)&lt;&gt;MONTH(StartDate),'У8 Ввод'!$D$161="",'У8 Ввод'!$E$161="",'У8 Ввод'!$D$161&gt;$B25),0,MAX(0,MIN(1,'У8 Ввод'!$E$161-NETWORKDAYS('У8 Ввод'!$D$161,$B25)+1))/Настройки!$E$14*100)</f>
        <v>0</v>
      </c>
      <c r="FA25" s="67" t="n">
        <f aca="false">IF(OR($D25=1,MONTH($B25)&lt;&gt;MONTH(StartDate),'У8 Ввод'!$D$162="",'У8 Ввод'!$E$162="",'У8 Ввод'!$D$162&gt;$B25),0,MAX(0,MIN(1,'У8 Ввод'!$E$162-NETWORKDAYS('У8 Ввод'!$D$162,$B25)+1))/Настройки!$E$14*100)</f>
        <v>0</v>
      </c>
      <c r="FB25" s="67" t="n">
        <f aca="false">IF(OR($D25=1,MONTH($B25)&lt;&gt;MONTH(StartDate),'У8 Ввод'!$D$163="",'У8 Ввод'!$E$163="",'У8 Ввод'!$D$163&gt;$B25),0,MAX(0,MIN(1,'У8 Ввод'!$E$163-NETWORKDAYS('У8 Ввод'!$D$163,$B25)+1))/Настройки!$E$14*100)</f>
        <v>0</v>
      </c>
      <c r="FC25" s="67" t="n">
        <f aca="false">IF(OR($D25=1,MONTH($B25)&lt;&gt;MONTH(StartDate),'У8 Ввод'!$D$164="",'У8 Ввод'!$E$164="",'У8 Ввод'!$D$164&gt;$B25),0,MAX(0,MIN(1,'У8 Ввод'!$E$164-NETWORKDAYS('У8 Ввод'!$D$164,$B25)+1))/Настройки!$E$14*100)</f>
        <v>0</v>
      </c>
      <c r="FD25" s="67" t="n">
        <f aca="false">IF(OR($D25=1,MONTH($B25)&lt;&gt;MONTH(StartDate),'У8 Ввод'!$D$165="",'У8 Ввод'!$E$165="",'У8 Ввод'!$D$165&gt;$B25),0,MAX(0,MIN(1,'У8 Ввод'!$E$165-NETWORKDAYS('У8 Ввод'!$D$165,$B25)+1))/Настройки!$E$14*100)</f>
        <v>0</v>
      </c>
      <c r="FE25" s="67" t="n">
        <f aca="false">IF(OR($D25=1,MONTH($B25)&lt;&gt;MONTH(StartDate),'У8 Ввод'!$D$166="",'У8 Ввод'!$E$166="",'У8 Ввод'!$D$166&gt;$B25),0,MAX(0,MIN(1,'У8 Ввод'!$E$166-NETWORKDAYS('У8 Ввод'!$D$166,$B25)+1))/Настройки!$E$14*100)</f>
        <v>0</v>
      </c>
      <c r="FF25" s="67" t="n">
        <f aca="false">IF(OR($D25=1,MONTH($B25)&lt;&gt;MONTH(StartDate),'У8 Ввод'!$D$167="",'У8 Ввод'!$E$167="",'У8 Ввод'!$D$167&gt;$B25),0,MAX(0,MIN(1,'У8 Ввод'!$E$167-NETWORKDAYS('У8 Ввод'!$D$167,$B25)+1))/Настройки!$E$14*100)</f>
        <v>0</v>
      </c>
      <c r="FG25" s="67" t="n">
        <f aca="false">IF(OR($D25=1,MONTH($B25)&lt;&gt;MONTH(StartDate),'У8 Ввод'!$D$168="",'У8 Ввод'!$E$168="",'У8 Ввод'!$D$168&gt;$B25),0,MAX(0,MIN(1,'У8 Ввод'!$E$168-NETWORKDAYS('У8 Ввод'!$D$168,$B25)+1))/Настройки!$E$14*100)</f>
        <v>0</v>
      </c>
      <c r="FH25" s="67" t="n">
        <f aca="false">IF(OR($D25=1,MONTH($B25)&lt;&gt;MONTH(StartDate),'У8 Ввод'!$D$169="",'У8 Ввод'!$E$169="",'У8 Ввод'!$D$169&gt;$B25),0,MAX(0,MIN(1,'У8 Ввод'!$E$169-NETWORKDAYS('У8 Ввод'!$D$169,$B25)+1))/Настройки!$E$14*100)</f>
        <v>0</v>
      </c>
      <c r="FI25" s="67" t="n">
        <f aca="false">IF(OR($D25=1,MONTH($B25)&lt;&gt;MONTH(StartDate),'У8 Ввод'!$D$170="",'У8 Ввод'!$E$170="",'У8 Ввод'!$D$170&gt;$B25),0,MAX(0,MIN(1,'У8 Ввод'!$E$170-NETWORKDAYS('У8 Ввод'!$D$170,$B25)+1))/Настройки!$E$14*100)</f>
        <v>0</v>
      </c>
      <c r="FJ25" s="67" t="n">
        <f aca="false">IF(OR($D25=1,MONTH($B25)&lt;&gt;MONTH(StartDate),'У8 Ввод'!$D$171="",'У8 Ввод'!$E$171="",'У8 Ввод'!$D$171&gt;$B25),0,MAX(0,MIN(1,'У8 Ввод'!$E$171-NETWORKDAYS('У8 Ввод'!$D$171,$B25)+1))/Настройки!$E$14*100)</f>
        <v>0</v>
      </c>
      <c r="FK25" s="67" t="n">
        <f aca="false">IF(OR($D25=1,MONTH($B25)&lt;&gt;MONTH(StartDate),'У8 Ввод'!$D$172="",'У8 Ввод'!$E$172="",'У8 Ввод'!$D$172&gt;$B25),0,MAX(0,MIN(1,'У8 Ввод'!$E$172-NETWORKDAYS('У8 Ввод'!$D$172,$B25)+1))/Настройки!$E$14*100)</f>
        <v>0</v>
      </c>
      <c r="FL25" s="67" t="n">
        <f aca="false">IF(OR($D25=1,MONTH($B25)&lt;&gt;MONTH(StartDate),'У8 Ввод'!$D$173="",'У8 Ввод'!$E$173="",'У8 Ввод'!$D$173&gt;$B25),0,MAX(0,MIN(1,'У8 Ввод'!$E$173-NETWORKDAYS('У8 Ввод'!$D$173,$B25)+1))/Настройки!$E$14*100)</f>
        <v>0</v>
      </c>
      <c r="FM25" s="67" t="n">
        <f aca="false">IF(OR($D25=1,MONTH($B25)&lt;&gt;MONTH(StartDate),'У8 Ввод'!$D$174="",'У8 Ввод'!$E$174="",'У8 Ввод'!$D$174&gt;$B25),0,MAX(0,MIN(1,'У8 Ввод'!$E$174-NETWORKDAYS('У8 Ввод'!$D$174,$B25)+1))/Настройки!$E$14*100)</f>
        <v>0</v>
      </c>
      <c r="FN25" s="67" t="n">
        <f aca="false">IF(OR($D25=1,MONTH($B25)&lt;&gt;MONTH(StartDate),'У8 Ввод'!$D$175="",'У8 Ввод'!$E$175="",'У8 Ввод'!$D$175&gt;$B25),0,MAX(0,MIN(1,'У8 Ввод'!$E$175-NETWORKDAYS('У8 Ввод'!$D$175,$B25)+1))/Настройки!$E$14*100)</f>
        <v>0</v>
      </c>
      <c r="FO25" s="67" t="n">
        <f aca="false">IF(OR($D25=1,MONTH($B25)&lt;&gt;MONTH(StartDate),'У8 Ввод'!$D$176="",'У8 Ввод'!$E$176="",'У8 Ввод'!$D$176&gt;$B25),0,MAX(0,MIN(1,'У8 Ввод'!$E$176-NETWORKDAYS('У8 Ввод'!$D$176,$B25)+1))/Настройки!$E$14*100)</f>
        <v>0</v>
      </c>
      <c r="FP25" s="67" t="n">
        <f aca="false">IF(OR($D25=1,MONTH($B25)&lt;&gt;MONTH(StartDate),'У8 Ввод'!$D$177="",'У8 Ввод'!$E$177="",'У8 Ввод'!$D$177&gt;$B25),0,MAX(0,MIN(1,'У8 Ввод'!$E$177-NETWORKDAYS('У8 Ввод'!$D$177,$B25)+1))/Настройки!$E$14*100)</f>
        <v>0</v>
      </c>
      <c r="FQ25" s="67" t="n">
        <f aca="false">IF(OR($D25=1,MONTH($B25)&lt;&gt;MONTH(StartDate),'У8 Ввод'!$D$178="",'У8 Ввод'!$E$178="",'У8 Ввод'!$D$178&gt;$B25),0,MAX(0,MIN(1,'У8 Ввод'!$E$178-NETWORKDAYS('У8 Ввод'!$D$178,$B25)+1))/Настройки!$E$14*100)</f>
        <v>0</v>
      </c>
      <c r="FR25" s="67" t="n">
        <f aca="false">IF(OR($D25=1,MONTH($B25)&lt;&gt;MONTH(StartDate),'У8 Ввод'!$D$179="",'У8 Ввод'!$E$179="",'У8 Ввод'!$D$179&gt;$B25),0,MAX(0,MIN(1,'У8 Ввод'!$E$179-NETWORKDAYS('У8 Ввод'!$D$179,$B25)+1))/Настройки!$E$14*100)</f>
        <v>0</v>
      </c>
      <c r="FS25" s="67" t="n">
        <f aca="false">IF(OR($D25=1,MONTH($B25)&lt;&gt;MONTH(StartDate),'У8 Ввод'!$D$180="",'У8 Ввод'!$E$180="",'У8 Ввод'!$D$180&gt;$B25),0,MAX(0,MIN(1,'У8 Ввод'!$E$180-NETWORKDAYS('У8 Ввод'!$D$180,$B25)+1))/Настройки!$E$14*100)</f>
        <v>0</v>
      </c>
      <c r="FT25" s="67" t="n">
        <f aca="false">IF(OR($D25=1,MONTH($B25)&lt;&gt;MONTH(StartDate),'У8 Ввод'!$D$181="",'У8 Ввод'!$E$181="",'У8 Ввод'!$D$181&gt;$B25),0,MAX(0,MIN(1,'У8 Ввод'!$E$181-NETWORKDAYS('У8 Ввод'!$D$181,$B25)+1))/Настройки!$E$14*100)</f>
        <v>0</v>
      </c>
      <c r="FU25" s="67" t="n">
        <f aca="false">IF(OR($D25=1,MONTH($B25)&lt;&gt;MONTH(StartDate),'У8 Ввод'!$D$182="",'У8 Ввод'!$E$182="",'У8 Ввод'!$D$182&gt;$B25),0,MAX(0,MIN(1,'У8 Ввод'!$E$182-NETWORKDAYS('У8 Ввод'!$D$182,$B25)+1))/Настройки!$E$14*100)</f>
        <v>0</v>
      </c>
      <c r="FV25" s="67" t="n">
        <f aca="false">IF(OR($D25=1,MONTH($B25)&lt;&gt;MONTH(StartDate),'У8 Ввод'!$D$183="",'У8 Ввод'!$E$183="",'У8 Ввод'!$D$183&gt;$B25),0,MAX(0,MIN(1,'У8 Ввод'!$E$183-NETWORKDAYS('У8 Ввод'!$D$183,$B25)+1))/Настройки!$E$14*100)</f>
        <v>0</v>
      </c>
      <c r="FW25" s="67" t="n">
        <f aca="false">IF(OR($D25=1,MONTH($B25)&lt;&gt;MONTH(StartDate),'У8 Ввод'!$D$184="",'У8 Ввод'!$E$184="",'У8 Ввод'!$D$184&gt;$B25),0,MAX(0,MIN(1,'У8 Ввод'!$E$184-NETWORKDAYS('У8 Ввод'!$D$184,$B25)+1))/Настройки!$E$14*100)</f>
        <v>0</v>
      </c>
      <c r="FX25" s="67" t="n">
        <f aca="false">IF(OR($D25=1,MONTH($B25)&lt;&gt;MONTH(StartDate),'У8 Ввод'!$D$185="",'У8 Ввод'!$E$185="",'У8 Ввод'!$D$185&gt;$B25),0,MAX(0,MIN(1,'У8 Ввод'!$E$185-NETWORKDAYS('У8 Ввод'!$D$185,$B25)+1))/Настройки!$E$14*100)</f>
        <v>0</v>
      </c>
      <c r="FY25" s="67" t="n">
        <f aca="false">IF(OR($D25=1,MONTH($B25)&lt;&gt;MONTH(StartDate),'У8 Ввод'!$D$186="",'У8 Ввод'!$E$186="",'У8 Ввод'!$D$186&gt;$B25),0,MAX(0,MIN(1,'У8 Ввод'!$E$186-NETWORKDAYS('У8 Ввод'!$D$186,$B25)+1))/Настройки!$E$14*100)</f>
        <v>0</v>
      </c>
      <c r="FZ25" s="67" t="n">
        <f aca="false">IF(OR($D25=1,MONTH($B25)&lt;&gt;MONTH(StartDate),'У8 Ввод'!$D$187="",'У8 Ввод'!$E$187="",'У8 Ввод'!$D$187&gt;$B25),0,MAX(0,MIN(1,'У8 Ввод'!$E$187-NETWORKDAYS('У8 Ввод'!$D$187,$B25)+1))/Настройки!$E$14*100)</f>
        <v>0</v>
      </c>
      <c r="GA25" s="67" t="n">
        <f aca="false">IF(OR($D25=1,MONTH($B25)&lt;&gt;MONTH(StartDate),'У8 Ввод'!$D$188="",'У8 Ввод'!$E$188="",'У8 Ввод'!$D$188&gt;$B25),0,MAX(0,MIN(1,'У8 Ввод'!$E$188-NETWORKDAYS('У8 Ввод'!$D$188,$B25)+1))/Настройки!$E$14*100)</f>
        <v>0</v>
      </c>
      <c r="GB25" s="67" t="n">
        <f aca="false">IF(OR($D25=1,MONTH($B25)&lt;&gt;MONTH(StartDate),'У8 Ввод'!$D$189="",'У8 Ввод'!$E$189="",'У8 Ввод'!$D$189&gt;$B25),0,MAX(0,MIN(1,'У8 Ввод'!$E$189-NETWORKDAYS('У8 Ввод'!$D$189,$B25)+1))/Настройки!$E$14*100)</f>
        <v>0</v>
      </c>
      <c r="GC25" s="67" t="n">
        <f aca="false">IF(OR($D25=1,MONTH($B25)&lt;&gt;MONTH(StartDate),'У8 Ввод'!$D$190="",'У8 Ввод'!$E$190="",'У8 Ввод'!$D$190&gt;$B25),0,MAX(0,MIN(1,'У8 Ввод'!$E$190-NETWORKDAYS('У8 Ввод'!$D$190,$B25)+1))/Настройки!$E$14*100)</f>
        <v>0</v>
      </c>
      <c r="GD25" s="67" t="n">
        <f aca="false">IF(OR($D25=1,MONTH($B25)&lt;&gt;MONTH(StartDate),'У8 Ввод'!$D$191="",'У8 Ввод'!$E$191="",'У8 Ввод'!$D$191&gt;$B25),0,MAX(0,MIN(1,'У8 Ввод'!$E$191-NETWORKDAYS('У8 Ввод'!$D$191,$B25)+1))/Настройки!$E$14*100)</f>
        <v>0</v>
      </c>
      <c r="GE25" s="67" t="n">
        <f aca="false">IF(OR($D25=1,MONTH($B25)&lt;&gt;MONTH(StartDate),'У8 Ввод'!$D$192="",'У8 Ввод'!$E$192="",'У8 Ввод'!$D$192&gt;$B25),0,MAX(0,MIN(1,'У8 Ввод'!$E$192-NETWORKDAYS('У8 Ввод'!$D$192,$B25)+1))/Настройки!$E$14*100)</f>
        <v>0</v>
      </c>
      <c r="GF25" s="67" t="n">
        <f aca="false">IF(OR($D25=1,MONTH($B25)&lt;&gt;MONTH(StartDate),'У8 Ввод'!$D$193="",'У8 Ввод'!$E$193="",'У8 Ввод'!$D$193&gt;$B25),0,MAX(0,MIN(1,'У8 Ввод'!$E$193-NETWORKDAYS('У8 Ввод'!$D$193,$B25)+1))/Настройки!$E$14*100)</f>
        <v>0</v>
      </c>
      <c r="GG25" s="67" t="n">
        <f aca="false">IF(OR($D25=1,MONTH($B25)&lt;&gt;MONTH(StartDate),'У8 Ввод'!$D$194="",'У8 Ввод'!$E$194="",'У8 Ввод'!$D$194&gt;$B25),0,MAX(0,MIN(1,'У8 Ввод'!$E$194-NETWORKDAYS('У8 Ввод'!$D$194,$B25)+1))/Настройки!$E$14*100)</f>
        <v>0</v>
      </c>
      <c r="GH25" s="67" t="n">
        <f aca="false">IF(OR($D25=1,MONTH($B25)&lt;&gt;MONTH(StartDate),'У8 Ввод'!$D$195="",'У8 Ввод'!$E$195="",'У8 Ввод'!$D$195&gt;$B25),0,MAX(0,MIN(1,'У8 Ввод'!$E$195-NETWORKDAYS('У8 Ввод'!$D$195,$B25)+1))/Настройки!$E$14*100)</f>
        <v>0</v>
      </c>
      <c r="GI25" s="67" t="n">
        <f aca="false">IF(OR($D25=1,MONTH($B25)&lt;&gt;MONTH(StartDate),'У8 Ввод'!$D$196="",'У8 Ввод'!$E$196="",'У8 Ввод'!$D$196&gt;$B25),0,MAX(0,MIN(1,'У8 Ввод'!$E$196-NETWORKDAYS('У8 Ввод'!$D$196,$B25)+1))/Настройки!$E$14*100)</f>
        <v>0</v>
      </c>
      <c r="GJ25" s="67" t="n">
        <f aca="false">IF(OR($D25=1,MONTH($B25)&lt;&gt;MONTH(StartDate),'У8 Ввод'!$D$197="",'У8 Ввод'!$E$197="",'У8 Ввод'!$D$197&gt;$B25),0,MAX(0,MIN(1,'У8 Ввод'!$E$197-NETWORKDAYS('У8 Ввод'!$D$197,$B25)+1))/Настройки!$E$14*100)</f>
        <v>0</v>
      </c>
      <c r="GK25" s="67" t="n">
        <f aca="false">IF(OR($D25=1,MONTH($B25)&lt;&gt;MONTH(StartDate),'У8 Ввод'!$D$198="",'У8 Ввод'!$E$198="",'У8 Ввод'!$D$198&gt;$B25),0,MAX(0,MIN(1,'У8 Ввод'!$E$198-NETWORKDAYS('У8 Ввод'!$D$198,$B25)+1))/Настройки!$E$14*100)</f>
        <v>0</v>
      </c>
      <c r="GL25" s="67" t="n">
        <f aca="false">IF(OR($D25=1,MONTH($B25)&lt;&gt;MONTH(StartDate),'У8 Ввод'!$D$199="",'У8 Ввод'!$E$199="",'У8 Ввод'!$D$199&gt;$B25),0,MAX(0,MIN(1,'У8 Ввод'!$E$199-NETWORKDAYS('У8 Ввод'!$D$199,$B25)+1))/Настройки!$E$14*100)</f>
        <v>0</v>
      </c>
      <c r="GM25" s="67" t="n">
        <f aca="false">IF(OR($D25=1,MONTH($B25)&lt;&gt;MONTH(StartDate),'У8 Ввод'!$D$200="",'У8 Ввод'!$E$200="",'У8 Ввод'!$D$200&gt;$B25),0,MAX(0,MIN(1,'У8 Ввод'!$E$200-NETWORKDAYS('У8 Ввод'!$D$200,$B25)+1))/Настройки!$E$14*100)</f>
        <v>0</v>
      </c>
      <c r="GN25" s="67" t="n">
        <f aca="false">IF(OR($D25=1,MONTH($B25)&lt;&gt;MONTH(StartDate),'У8 Ввод'!$D$201="",'У8 Ввод'!$E$201="",'У8 Ввод'!$D$201&gt;$B25),0,MAX(0,MIN(1,'У8 Ввод'!$E$201-NETWORKDAYS('У8 Ввод'!$D$201,$B25)+1))/Настройки!$E$14*100)</f>
        <v>0</v>
      </c>
      <c r="GO25" s="67" t="n">
        <f aca="false">IF(OR($D25=1,MONTH($B25)&lt;&gt;MONTH(StartDate),'У8 Ввод'!$D$202="",'У8 Ввод'!$E$202="",'У8 Ввод'!$D$202&gt;$B25),0,MAX(0,MIN(1,'У8 Ввод'!$E$202-NETWORKDAYS('У8 Ввод'!$D$202,$B25)+1))/Настройки!$E$14*100)</f>
        <v>0</v>
      </c>
      <c r="GP25" s="67" t="n">
        <f aca="false">IF(OR($D25=1,MONTH($B25)&lt;&gt;MONTH(StartDate),'У8 Ввод'!$D$203="",'У8 Ввод'!$E$203="",'У8 Ввод'!$D$203&gt;$B25),0,MAX(0,MIN(1,'У8 Ввод'!$E$203-NETWORKDAYS('У8 Ввод'!$D$203,$B25)+1))/Настройки!$E$14*100)</f>
        <v>0</v>
      </c>
      <c r="GQ25" s="67" t="n">
        <f aca="false">IF(OR($D25=1,MONTH($B25)&lt;&gt;MONTH(StartDate),'У8 Ввод'!$D$204="",'У8 Ввод'!$E$204="",'У8 Ввод'!$D$204&gt;$B25),0,MAX(0,MIN(1,'У8 Ввод'!$E$204-NETWORKDAYS('У8 Ввод'!$D$204,$B25)+1))/Настройки!$E$14*100)</f>
        <v>0</v>
      </c>
      <c r="GR25" s="67" t="n">
        <f aca="false">IF(OR($D25=1,MONTH($B25)&lt;&gt;MONTH(StartDate),'У8 Ввод'!$D$205="",'У8 Ввод'!$E$205="",'У8 Ввод'!$D$205&gt;$B25),0,MAX(0,MIN(1,'У8 Ввод'!$E$205-NETWORKDAYS('У8 Ввод'!$D$205,$B25)+1))/Настройки!$E$14*100)</f>
        <v>0</v>
      </c>
      <c r="GS25" s="67" t="n">
        <f aca="false">IF(OR($D25=1,MONTH($B25)&lt;&gt;MONTH(StartDate),'У8 Ввод'!$D$206="",'У8 Ввод'!$E$206="",'У8 Ввод'!$D$206&gt;$B25),0,MAX(0,MIN(1,'У8 Ввод'!$E$206-NETWORKDAYS('У8 Ввод'!$D$206,$B25)+1))/Настройки!$E$14*100)</f>
        <v>0</v>
      </c>
      <c r="GT25" s="67" t="n">
        <f aca="false">IF(OR($D25=1,MONTH($B25)&lt;&gt;MONTH(StartDate),'У8 Ввод'!$D$207="",'У8 Ввод'!$E$207="",'У8 Ввод'!$D$207&gt;$B25),0,MAX(0,MIN(1,'У8 Ввод'!$E$207-NETWORKDAYS('У8 Ввод'!$D$207,$B25)+1))/Настройки!$E$14*100)</f>
        <v>0</v>
      </c>
      <c r="GU25" s="67" t="n">
        <f aca="false">IF(OR($D25=1,MONTH($B25)&lt;&gt;MONTH(StartDate),'У8 Ввод'!$D$208="",'У8 Ввод'!$E$208="",'У8 Ввод'!$D$208&gt;$B25),0,MAX(0,MIN(1,'У8 Ввод'!$E$208-NETWORKDAYS('У8 Ввод'!$D$208,$B25)+1))/Настройки!$E$14*100)</f>
        <v>0</v>
      </c>
      <c r="GV25" s="67" t="n">
        <f aca="false">IF(OR($D25=1,MONTH($B25)&lt;&gt;MONTH(StartDate),'У8 Ввод'!$D$209="",'У8 Ввод'!$E$209="",'У8 Ввод'!$D$209&gt;$B25),0,MAX(0,MIN(1,'У8 Ввод'!$E$209-NETWORKDAYS('У8 Ввод'!$D$209,$B25)+1))/Настройки!$E$14*100)</f>
        <v>0</v>
      </c>
      <c r="GW25" s="67" t="n">
        <f aca="false">IF(OR($D25=1,MONTH($B25)&lt;&gt;MONTH(StartDate),'У8 Ввод'!$D$210="",'У8 Ввод'!$E$210="",'У8 Ввод'!$D$210&gt;$B25),0,MAX(0,MIN(1,'У8 Ввод'!$E$210-NETWORKDAYS('У8 Ввод'!$D$210,$B25)+1))/Настройки!$E$14*100)</f>
        <v>0</v>
      </c>
      <c r="GX25" s="67" t="n">
        <f aca="false">IF(OR($D25=1,MONTH($B25)&lt;&gt;MONTH(StartDate),'У8 Ввод'!$D$211="",'У8 Ввод'!$E$211="",'У8 Ввод'!$D$211&gt;$B25),0,MAX(0,MIN(1,'У8 Ввод'!$E$211-NETWORKDAYS('У8 Ввод'!$D$211,$B25)+1))/Настройки!$E$14*100)</f>
        <v>0</v>
      </c>
      <c r="GY25" s="67" t="n">
        <f aca="false">IF(OR($D25=1,MONTH($B25)&lt;&gt;MONTH(StartDate),'У8 Ввод'!$D$212="",'У8 Ввод'!$E$212="",'У8 Ввод'!$D$212&gt;$B25),0,MAX(0,MIN(1,'У8 Ввод'!$E$212-NETWORKDAYS('У8 Ввод'!$D$212,$B25)+1))/Настройки!$E$14*100)</f>
        <v>0</v>
      </c>
      <c r="GZ25" s="67" t="n">
        <f aca="false">IF(OR($D25=1,MONTH($B25)&lt;&gt;MONTH(StartDate),'У8 Ввод'!$D$213="",'У8 Ввод'!$E$213="",'У8 Ввод'!$D$213&gt;$B25),0,MAX(0,MIN(1,'У8 Ввод'!$E$213-NETWORKDAYS('У8 Ввод'!$D$213,$B25)+1))/Настройки!$E$14*100)</f>
        <v>0</v>
      </c>
      <c r="HA25" s="67" t="n">
        <f aca="false">IF(OR($D25=1,MONTH($B25)&lt;&gt;MONTH(StartDate),'У8 Ввод'!$D$214="",'У8 Ввод'!$E$214="",'У8 Ввод'!$D$214&gt;$B25),0,MAX(0,MIN(1,'У8 Ввод'!$E$214-NETWORKDAYS('У8 Ввод'!$D$214,$B25)+1))/Настройки!$E$14*100)</f>
        <v>0</v>
      </c>
      <c r="HB25" s="67" t="n">
        <f aca="false">IF(OR($D25=1,MONTH($B25)&lt;&gt;MONTH(StartDate),'У8 Ввод'!$D$215="",'У8 Ввод'!$E$215="",'У8 Ввод'!$D$215&gt;$B25),0,MAX(0,MIN(1,'У8 Ввод'!$E$215-NETWORKDAYS('У8 Ввод'!$D$215,$B25)+1))/Настройки!$E$14*100)</f>
        <v>0</v>
      </c>
      <c r="HC25" s="67" t="n">
        <f aca="false">IF(OR($D25=1,MONTH($B25)&lt;&gt;MONTH(StartDate),'У8 Ввод'!$D$216="",'У8 Ввод'!$E$216="",'У8 Ввод'!$D$216&gt;$B25),0,MAX(0,MIN(1,'У8 Ввод'!$E$216-NETWORKDAYS('У8 Ввод'!$D$216,$B25)+1))/Настройки!$E$14*100)</f>
        <v>0</v>
      </c>
      <c r="HD25" s="67" t="n">
        <f aca="false">IF(OR($D25=1,MONTH($B25)&lt;&gt;MONTH(StartDate),'У8 Ввод'!$D$217="",'У8 Ввод'!$E$217="",'У8 Ввод'!$D$217&gt;$B25),0,MAX(0,MIN(1,'У8 Ввод'!$E$217-NETWORKDAYS('У8 Ввод'!$D$217,$B25)+1))/Настройки!$E$14*100)</f>
        <v>0</v>
      </c>
      <c r="HE25" s="67" t="n">
        <f aca="false">IF(OR($D25=1,MONTH($B25)&lt;&gt;MONTH(StartDate),'У8 Ввод'!$D$218="",'У8 Ввод'!$E$218="",'У8 Ввод'!$D$218&gt;$B25),0,MAX(0,MIN(1,'У8 Ввод'!$E$218-NETWORKDAYS('У8 Ввод'!$D$218,$B25)+1))/Настройки!$E$14*100)</f>
        <v>0</v>
      </c>
      <c r="HF25" s="67" t="n">
        <f aca="false">IF(OR($D25=1,MONTH($B25)&lt;&gt;MONTH(StartDate),'У8 Ввод'!$D$219="",'У8 Ввод'!$E$219="",'У8 Ввод'!$D$219&gt;$B25),0,MAX(0,MIN(1,'У8 Ввод'!$E$219-NETWORKDAYS('У8 Ввод'!$D$219,$B25)+1))/Настройки!$E$14*100)</f>
        <v>0</v>
      </c>
      <c r="HG25" s="67" t="n">
        <f aca="false">IF(OR($D25=1,MONTH($B25)&lt;&gt;MONTH(StartDate),'У8 Ввод'!$D$220="",'У8 Ввод'!$E$220="",'У8 Ввод'!$D$220&gt;$B25),0,MAX(0,MIN(1,'У8 Ввод'!$E$220-NETWORKDAYS('У8 Ввод'!$D$220,$B25)+1))/Настройки!$E$14*100)</f>
        <v>0</v>
      </c>
      <c r="HH25" s="67" t="n">
        <f aca="false">IF(OR($D25=1,MONTH($B25)&lt;&gt;MONTH(StartDate),'У8 Ввод'!$D$221="",'У8 Ввод'!$E$221="",'У8 Ввод'!$D$221&gt;$B25),0,MAX(0,MIN(1,'У8 Ввод'!$E$221-NETWORKDAYS('У8 Ввод'!$D$221,$B25)+1))/Настройки!$E$14*100)</f>
        <v>0</v>
      </c>
      <c r="HI25" s="67" t="n">
        <f aca="false">IF(OR($D25=1,MONTH($B25)&lt;&gt;MONTH(StartDate),'У8 Ввод'!$D$222="",'У8 Ввод'!$E$222="",'У8 Ввод'!$D$222&gt;$B25),0,MAX(0,MIN(1,'У8 Ввод'!$E$222-NETWORKDAYS('У8 Ввод'!$D$222,$B25)+1))/Настройки!$E$14*100)</f>
        <v>0</v>
      </c>
      <c r="HJ25" s="67" t="n">
        <f aca="false">IF(OR($D25=1,MONTH($B25)&lt;&gt;MONTH(StartDate),'У8 Ввод'!$D$223="",'У8 Ввод'!$E$223="",'У8 Ввод'!$D$223&gt;$B25),0,MAX(0,MIN(1,'У8 Ввод'!$E$223-NETWORKDAYS('У8 Ввод'!$D$223,$B25)+1))/Настройки!$E$14*100)</f>
        <v>0</v>
      </c>
      <c r="HK25" s="67" t="n">
        <f aca="false">IF(OR($D25=1,MONTH($B25)&lt;&gt;MONTH(StartDate),'У8 Ввод'!$D$224="",'У8 Ввод'!$E$224="",'У8 Ввод'!$D$224&gt;$B25),0,MAX(0,MIN(1,'У8 Ввод'!$E$224-NETWORKDAYS('У8 Ввод'!$D$224,$B25)+1))/Настройки!$E$14*100)</f>
        <v>0</v>
      </c>
      <c r="HL25" s="67" t="n">
        <f aca="false">IF(OR($D25=1,MONTH($B25)&lt;&gt;MONTH(StartDate),'У8 Ввод'!$D$225="",'У8 Ввод'!$E$225="",'У8 Ввод'!$D$225&gt;$B25),0,MAX(0,MIN(1,'У8 Ввод'!$E$225-NETWORKDAYS('У8 Ввод'!$D$225,$B25)+1))/Настройки!$E$14*100)</f>
        <v>0</v>
      </c>
      <c r="HM25" s="67" t="n">
        <f aca="false">IF(OR($D25=1,MONTH($B25)&lt;&gt;MONTH(StartDate),'У8 Ввод'!$D$226="",'У8 Ввод'!$E$226="",'У8 Ввод'!$D$226&gt;$B25),0,MAX(0,MIN(1,'У8 Ввод'!$E$226-NETWORKDAYS('У8 Ввод'!$D$226,$B25)+1))/Настройки!$E$14*100)</f>
        <v>0</v>
      </c>
      <c r="HN25" s="67" t="n">
        <f aca="false">IF(OR($D25=1,MONTH($B25)&lt;&gt;MONTH(StartDate),'У8 Ввод'!$D$227="",'У8 Ввод'!$E$227="",'У8 Ввод'!$D$227&gt;$B25),0,MAX(0,MIN(1,'У8 Ввод'!$E$227-NETWORKDAYS('У8 Ввод'!$D$227,$B25)+1))/Настройки!$E$14*100)</f>
        <v>0</v>
      </c>
      <c r="HO25" s="67" t="n">
        <f aca="false">IF(OR($D25=1,MONTH($B25)&lt;&gt;MONTH(StartDate),'У8 Ввод'!$D$228="",'У8 Ввод'!$E$228="",'У8 Ввод'!$D$228&gt;$B25),0,MAX(0,MIN(1,'У8 Ввод'!$E$228-NETWORKDAYS('У8 Ввод'!$D$228,$B25)+1))/Настройки!$E$14*100)</f>
        <v>0</v>
      </c>
      <c r="HP25" s="67" t="n">
        <f aca="false">IF(OR($D25=1,MONTH($B25)&lt;&gt;MONTH(StartDate),'У8 Ввод'!$D$229="",'У8 Ввод'!$E$229="",'У8 Ввод'!$D$229&gt;$B25),0,MAX(0,MIN(1,'У8 Ввод'!$E$229-NETWORKDAYS('У8 Ввод'!$D$229,$B25)+1))/Настройки!$E$14*100)</f>
        <v>0</v>
      </c>
      <c r="HQ25" s="67" t="n">
        <f aca="false">IF(OR($D25=1,MONTH($B25)&lt;&gt;MONTH(StartDate),'У8 Ввод'!$D$230="",'У8 Ввод'!$E$230="",'У8 Ввод'!$D$230&gt;$B25),0,MAX(0,MIN(1,'У8 Ввод'!$E$230-NETWORKDAYS('У8 Ввод'!$D$230,$B25)+1))/Настройки!$E$14*100)</f>
        <v>0</v>
      </c>
      <c r="HR25" s="67" t="n">
        <f aca="false">IF(OR($D25=1,MONTH($B25)&lt;&gt;MONTH(StartDate),'У8 Ввод'!$D$231="",'У8 Ввод'!$E$231="",'У8 Ввод'!$D$231&gt;$B25),0,MAX(0,MIN(1,'У8 Ввод'!$E$231-NETWORKDAYS('У8 Ввод'!$D$231,$B25)+1))/Настройки!$E$14*100)</f>
        <v>0</v>
      </c>
      <c r="HS25" s="67" t="n">
        <f aca="false">IF(OR($D25=1,MONTH($B25)&lt;&gt;MONTH(StartDate),'У8 Ввод'!$D$232="",'У8 Ввод'!$E$232="",'У8 Ввод'!$D$232&gt;$B25),0,MAX(0,MIN(1,'У8 Ввод'!$E$232-NETWORKDAYS('У8 Ввод'!$D$232,$B25)+1))/Настройки!$E$14*100)</f>
        <v>0</v>
      </c>
      <c r="HT25" s="67" t="n">
        <f aca="false">IF(OR($D25=1,MONTH($B25)&lt;&gt;MONTH(StartDate),'У8 Ввод'!$D$233="",'У8 Ввод'!$E$233="",'У8 Ввод'!$D$233&gt;$B25),0,MAX(0,MIN(1,'У8 Ввод'!$E$233-NETWORKDAYS('У8 Ввод'!$D$233,$B25)+1))/Настройки!$E$14*100)</f>
        <v>0</v>
      </c>
      <c r="HU25" s="67" t="n">
        <f aca="false">IF(OR($D25=1,MONTH($B25)&lt;&gt;MONTH(StartDate),'У8 Ввод'!$D$234="",'У8 Ввод'!$E$234="",'У8 Ввод'!$D$234&gt;$B25),0,MAX(0,MIN(1,'У8 Ввод'!$E$234-NETWORKDAYS('У8 Ввод'!$D$234,$B25)+1))/Настройки!$E$14*100)</f>
        <v>0</v>
      </c>
      <c r="HV25" s="67" t="n">
        <f aca="false">IF(OR($D25=1,MONTH($B25)&lt;&gt;MONTH(StartDate),'У8 Ввод'!$D$235="",'У8 Ввод'!$E$235="",'У8 Ввод'!$D$235&gt;$B25),0,MAX(0,MIN(1,'У8 Ввод'!$E$235-NETWORKDAYS('У8 Ввод'!$D$235,$B25)+1))/Настройки!$E$14*100)</f>
        <v>0</v>
      </c>
      <c r="HW25" s="67" t="n">
        <f aca="false">IF(OR($D25=1,MONTH($B25)&lt;&gt;MONTH(StartDate),'У8 Ввод'!$D$236="",'У8 Ввод'!$E$236="",'У8 Ввод'!$D$236&gt;$B25),0,MAX(0,MIN(1,'У8 Ввод'!$E$236-NETWORKDAYS('У8 Ввод'!$D$236,$B25)+1))/Настройки!$E$14*100)</f>
        <v>0</v>
      </c>
      <c r="HX25" s="67" t="n">
        <f aca="false">IF(OR($D25=1,MONTH($B25)&lt;&gt;MONTH(StartDate),'У8 Ввод'!$D$237="",'У8 Ввод'!$E$237="",'У8 Ввод'!$D$237&gt;$B25),0,MAX(0,MIN(1,'У8 Ввод'!$E$237-NETWORKDAYS('У8 Ввод'!$D$237,$B25)+1))/Настройки!$E$14*100)</f>
        <v>0</v>
      </c>
      <c r="HY25" s="67" t="n">
        <f aca="false">IF(OR($D25=1,MONTH($B25)&lt;&gt;MONTH(StartDate),'У8 Ввод'!$D$238="",'У8 Ввод'!$E$238="",'У8 Ввод'!$D$238&gt;$B25),0,MAX(0,MIN(1,'У8 Ввод'!$E$238-NETWORKDAYS('У8 Ввод'!$D$238,$B25)+1))/Настройки!$E$14*100)</f>
        <v>0</v>
      </c>
      <c r="HZ25" s="67" t="n">
        <f aca="false">IF(OR($D25=1,MONTH($B25)&lt;&gt;MONTH(StartDate),'У8 Ввод'!$D$239="",'У8 Ввод'!$E$239="",'У8 Ввод'!$D$239&gt;$B25),0,MAX(0,MIN(1,'У8 Ввод'!$E$239-NETWORKDAYS('У8 Ввод'!$D$239,$B25)+1))/Настройки!$E$14*100)</f>
        <v>0</v>
      </c>
      <c r="IA25" s="67" t="n">
        <f aca="false">IF(OR($D25=1,MONTH($B25)&lt;&gt;MONTH(StartDate),'У8 Ввод'!$D$240="",'У8 Ввод'!$E$240="",'У8 Ввод'!$D$240&gt;$B25),0,MAX(0,MIN(1,'У8 Ввод'!$E$240-NETWORKDAYS('У8 Ввод'!$D$240,$B25)+1))/Настройки!$E$14*100)</f>
        <v>0</v>
      </c>
      <c r="IB25" s="67" t="n">
        <f aca="false">IF(OR($D25=1,MONTH($B25)&lt;&gt;MONTH(StartDate),'У8 Ввод'!$D$241="",'У8 Ввод'!$E$241="",'У8 Ввод'!$D$241&gt;$B25),0,MAX(0,MIN(1,'У8 Ввод'!$E$241-NETWORKDAYS('У8 Ввод'!$D$241,$B25)+1))/Настройки!$E$14*100)</f>
        <v>0</v>
      </c>
      <c r="IC25" s="67" t="n">
        <f aca="false">IF(OR($D25=1,MONTH($B25)&lt;&gt;MONTH(StartDate),'У8 Ввод'!$D$242="",'У8 Ввод'!$E$242="",'У8 Ввод'!$D$242&gt;$B25),0,MAX(0,MIN(1,'У8 Ввод'!$E$242-NETWORKDAYS('У8 Ввод'!$D$242,$B25)+1))/Настройки!$E$14*100)</f>
        <v>0</v>
      </c>
      <c r="ID25" s="67" t="n">
        <f aca="false">IF(OR($D25=1,MONTH($B25)&lt;&gt;MONTH(StartDate),'У8 Ввод'!$D$243="",'У8 Ввод'!$E$243="",'У8 Ввод'!$D$243&gt;$B25),0,MAX(0,MIN(1,'У8 Ввод'!$E$243-NETWORKDAYS('У8 Ввод'!$D$243,$B25)+1))/Настройки!$E$14*100)</f>
        <v>0</v>
      </c>
      <c r="IE25" s="67" t="n">
        <f aca="false">IF(OR($D25=1,MONTH($B25)&lt;&gt;MONTH(StartDate),'У8 Ввод'!$D$244="",'У8 Ввод'!$E$244="",'У8 Ввод'!$D$244&gt;$B25),0,MAX(0,MIN(1,'У8 Ввод'!$E$244-NETWORKDAYS('У8 Ввод'!$D$244,$B25)+1))/Настройки!$E$14*100)</f>
        <v>0</v>
      </c>
      <c r="IF25" s="67" t="n">
        <f aca="false">IF(OR($D25=1,MONTH($B25)&lt;&gt;MONTH(StartDate),'У8 Ввод'!$D$245="",'У8 Ввод'!$E$245="",'У8 Ввод'!$D$245&gt;$B25),0,MAX(0,MIN(1,'У8 Ввод'!$E$245-NETWORKDAYS('У8 Ввод'!$D$245,$B25)+1))/Настройки!$E$14*100)</f>
        <v>0</v>
      </c>
      <c r="IG25" s="67" t="n">
        <f aca="false">IF(OR($D25=1,MONTH($B25)&lt;&gt;MONTH(StartDate),'У8 Ввод'!$D$246="",'У8 Ввод'!$E$246="",'У8 Ввод'!$D$246&gt;$B25),0,MAX(0,MIN(1,'У8 Ввод'!$E$246-NETWORKDAYS('У8 Ввод'!$D$246,$B25)+1))/Настройки!$E$14*100)</f>
        <v>0</v>
      </c>
      <c r="IH25" s="67" t="n">
        <f aca="false">IF(OR($D25=1,MONTH($B25)&lt;&gt;MONTH(StartDate),'У8 Ввод'!$D$247="",'У8 Ввод'!$E$247="",'У8 Ввод'!$D$247&gt;$B25),0,MAX(0,MIN(1,'У8 Ввод'!$E$247-NETWORKDAYS('У8 Ввод'!$D$247,$B25)+1))/Настройки!$E$14*100)</f>
        <v>0</v>
      </c>
      <c r="II25" s="67" t="n">
        <f aca="false">IF(OR($D25=1,MONTH($B25)&lt;&gt;MONTH(StartDate),'У8 Ввод'!$D$248="",'У8 Ввод'!$E$248="",'У8 Ввод'!$D$248&gt;$B25),0,MAX(0,MIN(1,'У8 Ввод'!$E$248-NETWORKDAYS('У8 Ввод'!$D$248,$B25)+1))/Настройки!$E$14*100)</f>
        <v>0</v>
      </c>
      <c r="IJ25" s="67" t="n">
        <f aca="false">IF(OR($D25=1,MONTH($B25)&lt;&gt;MONTH(StartDate),'У8 Ввод'!$D$249="",'У8 Ввод'!$E$249="",'У8 Ввод'!$D$249&gt;$B25),0,MAX(0,MIN(1,'У8 Ввод'!$E$249-NETWORKDAYS('У8 Ввод'!$D$249,$B25)+1))/Настройки!$E$14*100)</f>
        <v>0</v>
      </c>
      <c r="IK25" s="67" t="n">
        <f aca="false">IF(OR($D25=1,MONTH($B25)&lt;&gt;MONTH(StartDate),'У8 Ввод'!$D$250="",'У8 Ввод'!$E$250="",'У8 Ввод'!$D$250&gt;$B25),0,MAX(0,MIN(1,'У8 Ввод'!$E$250-NETWORKDAYS('У8 Ввод'!$D$250,$B25)+1))/Настройки!$E$14*100)</f>
        <v>0</v>
      </c>
      <c r="IL25" s="67" t="n">
        <f aca="false">IF(OR($D25=1,MONTH($B25)&lt;&gt;MONTH(StartDate),'У8 Ввод'!$D$251="",'У8 Ввод'!$E$251="",'У8 Ввод'!$D$251&gt;$B25),0,MAX(0,MIN(1,'У8 Ввод'!$E$251-NETWORKDAYS('У8 Ввод'!$D$251,$B25)+1))/Настройки!$E$14*100)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IF(OR($D26=1,MONTH($B26)&lt;&gt;MONTH(StartDate),'У8 Ввод'!$D$12="",'У8 Ввод'!$E$12="",'У8 Ввод'!$D$12&gt;$B26),0,MAX(0,MIN(1,'У8 Ввод'!$E$12-NETWORKDAYS('У8 Ввод'!$D$12,$B26)+1))/Настройки!$E$14*100)</f>
        <v>0</v>
      </c>
      <c r="H26" s="67" t="n">
        <f aca="false">IF(OR($D26=1,MONTH($B26)&lt;&gt;MONTH(StartDate),'У8 Ввод'!$D$13="",'У8 Ввод'!$E$13="",'У8 Ввод'!$D$13&gt;$B26),0,MAX(0,MIN(1,'У8 Ввод'!$E$13-NETWORKDAYS('У8 Ввод'!$D$13,$B26)+1))/Настройки!$E$14*100)</f>
        <v>0</v>
      </c>
      <c r="I26" s="67" t="n">
        <f aca="false">IF(OR($D26=1,MONTH($B26)&lt;&gt;MONTH(StartDate),'У8 Ввод'!$D$14="",'У8 Ввод'!$E$14="",'У8 Ввод'!$D$14&gt;$B26),0,MAX(0,MIN(1,'У8 Ввод'!$E$14-NETWORKDAYS('У8 Ввод'!$D$14,$B26)+1))/Настройки!$E$14*100)</f>
        <v>0</v>
      </c>
      <c r="J26" s="67" t="n">
        <f aca="false">IF(OR($D26=1,MONTH($B26)&lt;&gt;MONTH(StartDate),'У8 Ввод'!$D$15="",'У8 Ввод'!$E$15="",'У8 Ввод'!$D$15&gt;$B26),0,MAX(0,MIN(1,'У8 Ввод'!$E$15-NETWORKDAYS('У8 Ввод'!$D$15,$B26)+1))/Настройки!$E$14*100)</f>
        <v>0</v>
      </c>
      <c r="K26" s="67" t="n">
        <f aca="false">IF(OR($D26=1,MONTH($B26)&lt;&gt;MONTH(StartDate),'У8 Ввод'!$D$16="",'У8 Ввод'!$E$16="",'У8 Ввод'!$D$16&gt;$B26),0,MAX(0,MIN(1,'У8 Ввод'!$E$16-NETWORKDAYS('У8 Ввод'!$D$16,$B26)+1))/Настройки!$E$14*100)</f>
        <v>0</v>
      </c>
      <c r="L26" s="67" t="n">
        <f aca="false">IF(OR($D26=1,MONTH($B26)&lt;&gt;MONTH(StartDate),'У8 Ввод'!$D$17="",'У8 Ввод'!$E$17="",'У8 Ввод'!$D$17&gt;$B26),0,MAX(0,MIN(1,'У8 Ввод'!$E$17-NETWORKDAYS('У8 Ввод'!$D$17,$B26)+1))/Настройки!$E$14*100)</f>
        <v>0</v>
      </c>
      <c r="M26" s="67" t="n">
        <f aca="false">IF(OR($D26=1,MONTH($B26)&lt;&gt;MONTH(StartDate),'У8 Ввод'!$D$18="",'У8 Ввод'!$E$18="",'У8 Ввод'!$D$18&gt;$B26),0,MAX(0,MIN(1,'У8 Ввод'!$E$18-NETWORKDAYS('У8 Ввод'!$D$18,$B26)+1))/Настройки!$E$14*100)</f>
        <v>0</v>
      </c>
      <c r="N26" s="67" t="n">
        <f aca="false">IF(OR($D26=1,MONTH($B26)&lt;&gt;MONTH(StartDate),'У8 Ввод'!$D$19="",'У8 Ввод'!$E$19="",'У8 Ввод'!$D$19&gt;$B26),0,MAX(0,MIN(1,'У8 Ввод'!$E$19-NETWORKDAYS('У8 Ввод'!$D$19,$B26)+1))/Настройки!$E$14*100)</f>
        <v>0</v>
      </c>
      <c r="O26" s="67" t="n">
        <f aca="false">IF(OR($D26=1,MONTH($B26)&lt;&gt;MONTH(StartDate),'У8 Ввод'!$D$20="",'У8 Ввод'!$E$20="",'У8 Ввод'!$D$20&gt;$B26),0,MAX(0,MIN(1,'У8 Ввод'!$E$20-NETWORKDAYS('У8 Ввод'!$D$20,$B26)+1))/Настройки!$E$14*100)</f>
        <v>0</v>
      </c>
      <c r="P26" s="67" t="n">
        <f aca="false">IF(OR($D26=1,MONTH($B26)&lt;&gt;MONTH(StartDate),'У8 Ввод'!$D$21="",'У8 Ввод'!$E$21="",'У8 Ввод'!$D$21&gt;$B26),0,MAX(0,MIN(1,'У8 Ввод'!$E$21-NETWORKDAYS('У8 Ввод'!$D$21,$B26)+1))/Настройки!$E$14*100)</f>
        <v>0</v>
      </c>
      <c r="Q26" s="67" t="n">
        <f aca="false">IF(OR($D26=1,MONTH($B26)&lt;&gt;MONTH(StartDate),'У8 Ввод'!$D$22="",'У8 Ввод'!$E$22="",'У8 Ввод'!$D$22&gt;$B26),0,MAX(0,MIN(1,'У8 Ввод'!$E$22-NETWORKDAYS('У8 Ввод'!$D$22,$B26)+1))/Настройки!$E$14*100)</f>
        <v>0</v>
      </c>
      <c r="R26" s="67" t="n">
        <f aca="false">IF(OR($D26=1,MONTH($B26)&lt;&gt;MONTH(StartDate),'У8 Ввод'!$D$23="",'У8 Ввод'!$E$23="",'У8 Ввод'!$D$23&gt;$B26),0,MAX(0,MIN(1,'У8 Ввод'!$E$23-NETWORKDAYS('У8 Ввод'!$D$23,$B26)+1))/Настройки!$E$14*100)</f>
        <v>0</v>
      </c>
      <c r="S26" s="67" t="n">
        <f aca="false">IF(OR($D26=1,MONTH($B26)&lt;&gt;MONTH(StartDate),'У8 Ввод'!$D$24="",'У8 Ввод'!$E$24="",'У8 Ввод'!$D$24&gt;$B26),0,MAX(0,MIN(1,'У8 Ввод'!$E$24-NETWORKDAYS('У8 Ввод'!$D$24,$B26)+1))/Настройки!$E$14*100)</f>
        <v>0</v>
      </c>
      <c r="T26" s="67" t="n">
        <f aca="false">IF(OR($D26=1,MONTH($B26)&lt;&gt;MONTH(StartDate),'У8 Ввод'!$D$25="",'У8 Ввод'!$E$25="",'У8 Ввод'!$D$25&gt;$B26),0,MAX(0,MIN(1,'У8 Ввод'!$E$25-NETWORKDAYS('У8 Ввод'!$D$25,$B26)+1))/Настройки!$E$14*100)</f>
        <v>0</v>
      </c>
      <c r="U26" s="67" t="n">
        <f aca="false">IF(OR($D26=1,MONTH($B26)&lt;&gt;MONTH(StartDate),'У8 Ввод'!$D$26="",'У8 Ввод'!$E$26="",'У8 Ввод'!$D$26&gt;$B26),0,MAX(0,MIN(1,'У8 Ввод'!$E$26-NETWORKDAYS('У8 Ввод'!$D$26,$B26)+1))/Настройки!$E$14*100)</f>
        <v>0</v>
      </c>
      <c r="V26" s="67" t="n">
        <f aca="false">IF(OR($D26=1,MONTH($B26)&lt;&gt;MONTH(StartDate),'У8 Ввод'!$D$27="",'У8 Ввод'!$E$27="",'У8 Ввод'!$D$27&gt;$B26),0,MAX(0,MIN(1,'У8 Ввод'!$E$27-NETWORKDAYS('У8 Ввод'!$D$27,$B26)+1))/Настройки!$E$14*100)</f>
        <v>0</v>
      </c>
      <c r="W26" s="67" t="n">
        <f aca="false">IF(OR($D26=1,MONTH($B26)&lt;&gt;MONTH(StartDate),'У8 Ввод'!$D$28="",'У8 Ввод'!$E$28="",'У8 Ввод'!$D$28&gt;$B26),0,MAX(0,MIN(1,'У8 Ввод'!$E$28-NETWORKDAYS('У8 Ввод'!$D$28,$B26)+1))/Настройки!$E$14*100)</f>
        <v>0</v>
      </c>
      <c r="X26" s="67" t="n">
        <f aca="false">IF(OR($D26=1,MONTH($B26)&lt;&gt;MONTH(StartDate),'У8 Ввод'!$D$29="",'У8 Ввод'!$E$29="",'У8 Ввод'!$D$29&gt;$B26),0,MAX(0,MIN(1,'У8 Ввод'!$E$29-NETWORKDAYS('У8 Ввод'!$D$29,$B26)+1))/Настройки!$E$14*100)</f>
        <v>0</v>
      </c>
      <c r="Y26" s="67" t="n">
        <f aca="false">IF(OR($D26=1,MONTH($B26)&lt;&gt;MONTH(StartDate),'У8 Ввод'!$D$30="",'У8 Ввод'!$E$30="",'У8 Ввод'!$D$30&gt;$B26),0,MAX(0,MIN(1,'У8 Ввод'!$E$30-NETWORKDAYS('У8 Ввод'!$D$30,$B26)+1))/Настройки!$E$14*100)</f>
        <v>0</v>
      </c>
      <c r="Z26" s="67" t="n">
        <f aca="false">IF(OR($D26=1,MONTH($B26)&lt;&gt;MONTH(StartDate),'У8 Ввод'!$D$31="",'У8 Ввод'!$E$31="",'У8 Ввод'!$D$31&gt;$B26),0,MAX(0,MIN(1,'У8 Ввод'!$E$31-NETWORKDAYS('У8 Ввод'!$D$31,$B26)+1))/Настройки!$E$14*100)</f>
        <v>0</v>
      </c>
      <c r="AA26" s="67" t="n">
        <f aca="false">IF(OR($D26=1,MONTH($B26)&lt;&gt;MONTH(StartDate),'У8 Ввод'!$D$32="",'У8 Ввод'!$E$32="",'У8 Ввод'!$D$32&gt;$B26),0,MAX(0,MIN(1,'У8 Ввод'!$E$32-NETWORKDAYS('У8 Ввод'!$D$32,$B26)+1))/Настройки!$E$14*100)</f>
        <v>0</v>
      </c>
      <c r="AB26" s="67" t="n">
        <f aca="false">IF(OR($D26=1,MONTH($B26)&lt;&gt;MONTH(StartDate),'У8 Ввод'!$D$33="",'У8 Ввод'!$E$33="",'У8 Ввод'!$D$33&gt;$B26),0,MAX(0,MIN(1,'У8 Ввод'!$E$33-NETWORKDAYS('У8 Ввод'!$D$33,$B26)+1))/Настройки!$E$14*100)</f>
        <v>0</v>
      </c>
      <c r="AC26" s="67" t="n">
        <f aca="false">IF(OR($D26=1,MONTH($B26)&lt;&gt;MONTH(StartDate),'У8 Ввод'!$D$34="",'У8 Ввод'!$E$34="",'У8 Ввод'!$D$34&gt;$B26),0,MAX(0,MIN(1,'У8 Ввод'!$E$34-NETWORKDAYS('У8 Ввод'!$D$34,$B26)+1))/Настройки!$E$14*100)</f>
        <v>0</v>
      </c>
      <c r="AD26" s="67" t="n">
        <f aca="false">IF(OR($D26=1,MONTH($B26)&lt;&gt;MONTH(StartDate),'У8 Ввод'!$D$35="",'У8 Ввод'!$E$35="",'У8 Ввод'!$D$35&gt;$B26),0,MAX(0,MIN(1,'У8 Ввод'!$E$35-NETWORKDAYS('У8 Ввод'!$D$35,$B26)+1))/Настройки!$E$14*100)</f>
        <v>0</v>
      </c>
      <c r="AE26" s="67" t="n">
        <f aca="false">IF(OR($D26=1,MONTH($B26)&lt;&gt;MONTH(StartDate),'У8 Ввод'!$D$36="",'У8 Ввод'!$E$36="",'У8 Ввод'!$D$36&gt;$B26),0,MAX(0,MIN(1,'У8 Ввод'!$E$36-NETWORKDAYS('У8 Ввод'!$D$36,$B26)+1))/Настройки!$E$14*100)</f>
        <v>0</v>
      </c>
      <c r="AF26" s="67" t="n">
        <f aca="false">IF(OR($D26=1,MONTH($B26)&lt;&gt;MONTH(StartDate),'У8 Ввод'!$D$37="",'У8 Ввод'!$E$37="",'У8 Ввод'!$D$37&gt;$B26),0,MAX(0,MIN(1,'У8 Ввод'!$E$37-NETWORKDAYS('У8 Ввод'!$D$37,$B26)+1))/Настройки!$E$14*100)</f>
        <v>0</v>
      </c>
      <c r="AG26" s="67" t="n">
        <f aca="false">IF(OR($D26=1,MONTH($B26)&lt;&gt;MONTH(StartDate),'У8 Ввод'!$D$38="",'У8 Ввод'!$E$38="",'У8 Ввод'!$D$38&gt;$B26),0,MAX(0,MIN(1,'У8 Ввод'!$E$38-NETWORKDAYS('У8 Ввод'!$D$38,$B26)+1))/Настройки!$E$14*100)</f>
        <v>0</v>
      </c>
      <c r="AH26" s="67" t="n">
        <f aca="false">IF(OR($D26=1,MONTH($B26)&lt;&gt;MONTH(StartDate),'У8 Ввод'!$D$39="",'У8 Ввод'!$E$39="",'У8 Ввод'!$D$39&gt;$B26),0,MAX(0,MIN(1,'У8 Ввод'!$E$39-NETWORKDAYS('У8 Ввод'!$D$39,$B26)+1))/Настройки!$E$14*100)</f>
        <v>0</v>
      </c>
      <c r="AI26" s="67" t="n">
        <f aca="false">IF(OR($D26=1,MONTH($B26)&lt;&gt;MONTH(StartDate),'У8 Ввод'!$D$40="",'У8 Ввод'!$E$40="",'У8 Ввод'!$D$40&gt;$B26),0,MAX(0,MIN(1,'У8 Ввод'!$E$40-NETWORKDAYS('У8 Ввод'!$D$40,$B26)+1))/Настройки!$E$14*100)</f>
        <v>0</v>
      </c>
      <c r="AJ26" s="67" t="n">
        <f aca="false">IF(OR($D26=1,MONTH($B26)&lt;&gt;MONTH(StartDate),'У8 Ввод'!$D$41="",'У8 Ввод'!$E$41="",'У8 Ввод'!$D$41&gt;$B26),0,MAX(0,MIN(1,'У8 Ввод'!$E$41-NETWORKDAYS('У8 Ввод'!$D$41,$B26)+1))/Настройки!$E$14*100)</f>
        <v>0</v>
      </c>
      <c r="AK26" s="67" t="n">
        <f aca="false">IF(OR($D26=1,MONTH($B26)&lt;&gt;MONTH(StartDate),'У8 Ввод'!$D$42="",'У8 Ввод'!$E$42="",'У8 Ввод'!$D$42&gt;$B26),0,MAX(0,MIN(1,'У8 Ввод'!$E$42-NETWORKDAYS('У8 Ввод'!$D$42,$B26)+1))/Настройки!$E$14*100)</f>
        <v>0</v>
      </c>
      <c r="AL26" s="67" t="n">
        <f aca="false">IF(OR($D26=1,MONTH($B26)&lt;&gt;MONTH(StartDate),'У8 Ввод'!$D$43="",'У8 Ввод'!$E$43="",'У8 Ввод'!$D$43&gt;$B26),0,MAX(0,MIN(1,'У8 Ввод'!$E$43-NETWORKDAYS('У8 Ввод'!$D$43,$B26)+1))/Настройки!$E$14*100)</f>
        <v>0</v>
      </c>
      <c r="AM26" s="67" t="n">
        <f aca="false">IF(OR($D26=1,MONTH($B26)&lt;&gt;MONTH(StartDate),'У8 Ввод'!$D$44="",'У8 Ввод'!$E$44="",'У8 Ввод'!$D$44&gt;$B26),0,MAX(0,MIN(1,'У8 Ввод'!$E$44-NETWORKDAYS('У8 Ввод'!$D$44,$B26)+1))/Настройки!$E$14*100)</f>
        <v>0</v>
      </c>
      <c r="AN26" s="67" t="n">
        <f aca="false">IF(OR($D26=1,MONTH($B26)&lt;&gt;MONTH(StartDate),'У8 Ввод'!$D$45="",'У8 Ввод'!$E$45="",'У8 Ввод'!$D$45&gt;$B26),0,MAX(0,MIN(1,'У8 Ввод'!$E$45-NETWORKDAYS('У8 Ввод'!$D$45,$B26)+1))/Настройки!$E$14*100)</f>
        <v>0</v>
      </c>
      <c r="AO26" s="67" t="n">
        <f aca="false">IF(OR($D26=1,MONTH($B26)&lt;&gt;MONTH(StartDate),'У8 Ввод'!$D$46="",'У8 Ввод'!$E$46="",'У8 Ввод'!$D$46&gt;$B26),0,MAX(0,MIN(1,'У8 Ввод'!$E$46-NETWORKDAYS('У8 Ввод'!$D$46,$B26)+1))/Настройки!$E$14*100)</f>
        <v>0</v>
      </c>
      <c r="AP26" s="67" t="n">
        <f aca="false">IF(OR($D26=1,MONTH($B26)&lt;&gt;MONTH(StartDate),'У8 Ввод'!$D$47="",'У8 Ввод'!$E$47="",'У8 Ввод'!$D$47&gt;$B26),0,MAX(0,MIN(1,'У8 Ввод'!$E$47-NETWORKDAYS('У8 Ввод'!$D$47,$B26)+1))/Настройки!$E$14*100)</f>
        <v>0</v>
      </c>
      <c r="AQ26" s="67" t="n">
        <f aca="false">IF(OR($D26=1,MONTH($B26)&lt;&gt;MONTH(StartDate),'У8 Ввод'!$D$48="",'У8 Ввод'!$E$48="",'У8 Ввод'!$D$48&gt;$B26),0,MAX(0,MIN(1,'У8 Ввод'!$E$48-NETWORKDAYS('У8 Ввод'!$D$48,$B26)+1))/Настройки!$E$14*100)</f>
        <v>0</v>
      </c>
      <c r="AR26" s="67" t="n">
        <f aca="false">IF(OR($D26=1,MONTH($B26)&lt;&gt;MONTH(StartDate),'У8 Ввод'!$D$49="",'У8 Ввод'!$E$49="",'У8 Ввод'!$D$49&gt;$B26),0,MAX(0,MIN(1,'У8 Ввод'!$E$49-NETWORKDAYS('У8 Ввод'!$D$49,$B26)+1))/Настройки!$E$14*100)</f>
        <v>0</v>
      </c>
      <c r="AS26" s="67" t="n">
        <f aca="false">IF(OR($D26=1,MONTH($B26)&lt;&gt;MONTH(StartDate),'У8 Ввод'!$D$50="",'У8 Ввод'!$E$50="",'У8 Ввод'!$D$50&gt;$B26),0,MAX(0,MIN(1,'У8 Ввод'!$E$50-NETWORKDAYS('У8 Ввод'!$D$50,$B26)+1))/Настройки!$E$14*100)</f>
        <v>0</v>
      </c>
      <c r="AT26" s="67" t="n">
        <f aca="false">IF(OR($D26=1,MONTH($B26)&lt;&gt;MONTH(StartDate),'У8 Ввод'!$D$51="",'У8 Ввод'!$E$51="",'У8 Ввод'!$D$51&gt;$B26),0,MAX(0,MIN(1,'У8 Ввод'!$E$51-NETWORKDAYS('У8 Ввод'!$D$51,$B26)+1))/Настройки!$E$14*100)</f>
        <v>0</v>
      </c>
      <c r="AU26" s="67" t="n">
        <f aca="false">IF(OR($D26=1,MONTH($B26)&lt;&gt;MONTH(StartDate),'У8 Ввод'!$D$52="",'У8 Ввод'!$E$52="",'У8 Ввод'!$D$52&gt;$B26),0,MAX(0,MIN(1,'У8 Ввод'!$E$52-NETWORKDAYS('У8 Ввод'!$D$52,$B26)+1))/Настройки!$E$14*100)</f>
        <v>0</v>
      </c>
      <c r="AV26" s="67" t="n">
        <f aca="false">IF(OR($D26=1,MONTH($B26)&lt;&gt;MONTH(StartDate),'У8 Ввод'!$D$53="",'У8 Ввод'!$E$53="",'У8 Ввод'!$D$53&gt;$B26),0,MAX(0,MIN(1,'У8 Ввод'!$E$53-NETWORKDAYS('У8 Ввод'!$D$53,$B26)+1))/Настройки!$E$14*100)</f>
        <v>0</v>
      </c>
      <c r="AW26" s="67" t="n">
        <f aca="false">IF(OR($D26=1,MONTH($B26)&lt;&gt;MONTH(StartDate),'У8 Ввод'!$D$54="",'У8 Ввод'!$E$54="",'У8 Ввод'!$D$54&gt;$B26),0,MAX(0,MIN(1,'У8 Ввод'!$E$54-NETWORKDAYS('У8 Ввод'!$D$54,$B26)+1))/Настройки!$E$14*100)</f>
        <v>0</v>
      </c>
      <c r="AX26" s="67" t="n">
        <f aca="false">IF(OR($D26=1,MONTH($B26)&lt;&gt;MONTH(StartDate),'У8 Ввод'!$D$55="",'У8 Ввод'!$E$55="",'У8 Ввод'!$D$55&gt;$B26),0,MAX(0,MIN(1,'У8 Ввод'!$E$55-NETWORKDAYS('У8 Ввод'!$D$55,$B26)+1))/Настройки!$E$14*100)</f>
        <v>0</v>
      </c>
      <c r="AY26" s="67" t="n">
        <f aca="false">IF(OR($D26=1,MONTH($B26)&lt;&gt;MONTH(StartDate),'У8 Ввод'!$D$56="",'У8 Ввод'!$E$56="",'У8 Ввод'!$D$56&gt;$B26),0,MAX(0,MIN(1,'У8 Ввод'!$E$56-NETWORKDAYS('У8 Ввод'!$D$56,$B26)+1))/Настройки!$E$14*100)</f>
        <v>0</v>
      </c>
      <c r="AZ26" s="67" t="n">
        <f aca="false">IF(OR($D26=1,MONTH($B26)&lt;&gt;MONTH(StartDate),'У8 Ввод'!$D$57="",'У8 Ввод'!$E$57="",'У8 Ввод'!$D$57&gt;$B26),0,MAX(0,MIN(1,'У8 Ввод'!$E$57-NETWORKDAYS('У8 Ввод'!$D$57,$B26)+1))/Настройки!$E$14*100)</f>
        <v>0</v>
      </c>
      <c r="BA26" s="67" t="n">
        <f aca="false">IF(OR($D26=1,MONTH($B26)&lt;&gt;MONTH(StartDate),'У8 Ввод'!$D$58="",'У8 Ввод'!$E$58="",'У8 Ввод'!$D$58&gt;$B26),0,MAX(0,MIN(1,'У8 Ввод'!$E$58-NETWORKDAYS('У8 Ввод'!$D$58,$B26)+1))/Настройки!$E$14*100)</f>
        <v>0</v>
      </c>
      <c r="BB26" s="67" t="n">
        <f aca="false">IF(OR($D26=1,MONTH($B26)&lt;&gt;MONTH(StartDate),'У8 Ввод'!$D$59="",'У8 Ввод'!$E$59="",'У8 Ввод'!$D$59&gt;$B26),0,MAX(0,MIN(1,'У8 Ввод'!$E$59-NETWORKDAYS('У8 Ввод'!$D$59,$B26)+1))/Настройки!$E$14*100)</f>
        <v>0</v>
      </c>
      <c r="BC26" s="67" t="n">
        <f aca="false">IF(OR($D26=1,MONTH($B26)&lt;&gt;MONTH(StartDate),'У8 Ввод'!$D$60="",'У8 Ввод'!$E$60="",'У8 Ввод'!$D$60&gt;$B26),0,MAX(0,MIN(1,'У8 Ввод'!$E$60-NETWORKDAYS('У8 Ввод'!$D$60,$B26)+1))/Настройки!$E$14*100)</f>
        <v>0</v>
      </c>
      <c r="BD26" s="67" t="n">
        <f aca="false">IF(OR($D26=1,MONTH($B26)&lt;&gt;MONTH(StartDate),'У8 Ввод'!$D$61="",'У8 Ввод'!$E$61="",'У8 Ввод'!$D$61&gt;$B26),0,MAX(0,MIN(1,'У8 Ввод'!$E$61-NETWORKDAYS('У8 Ввод'!$D$61,$B26)+1))/Настройки!$E$14*100)</f>
        <v>0</v>
      </c>
      <c r="BE26" s="67" t="n">
        <f aca="false">IF(OR($D26=1,MONTH($B26)&lt;&gt;MONTH(StartDate),'У8 Ввод'!$D$62="",'У8 Ввод'!$E$62="",'У8 Ввод'!$D$62&gt;$B26),0,MAX(0,MIN(1,'У8 Ввод'!$E$62-NETWORKDAYS('У8 Ввод'!$D$62,$B26)+1))/Настройки!$E$14*100)</f>
        <v>0</v>
      </c>
      <c r="BF26" s="67" t="n">
        <f aca="false">IF(OR($D26=1,MONTH($B26)&lt;&gt;MONTH(StartDate),'У8 Ввод'!$D$63="",'У8 Ввод'!$E$63="",'У8 Ввод'!$D$63&gt;$B26),0,MAX(0,MIN(1,'У8 Ввод'!$E$63-NETWORKDAYS('У8 Ввод'!$D$63,$B26)+1))/Настройки!$E$14*100)</f>
        <v>0</v>
      </c>
      <c r="BG26" s="67" t="n">
        <f aca="false">IF(OR($D26=1,MONTH($B26)&lt;&gt;MONTH(StartDate),'У8 Ввод'!$D$64="",'У8 Ввод'!$E$64="",'У8 Ввод'!$D$64&gt;$B26),0,MAX(0,MIN(1,'У8 Ввод'!$E$64-NETWORKDAYS('У8 Ввод'!$D$64,$B26)+1))/Настройки!$E$14*100)</f>
        <v>0</v>
      </c>
      <c r="BH26" s="67" t="n">
        <f aca="false">IF(OR($D26=1,MONTH($B26)&lt;&gt;MONTH(StartDate),'У8 Ввод'!$D$65="",'У8 Ввод'!$E$65="",'У8 Ввод'!$D$65&gt;$B26),0,MAX(0,MIN(1,'У8 Ввод'!$E$65-NETWORKDAYS('У8 Ввод'!$D$65,$B26)+1))/Настройки!$E$14*100)</f>
        <v>0</v>
      </c>
      <c r="BI26" s="67" t="n">
        <f aca="false">IF(OR($D26=1,MONTH($B26)&lt;&gt;MONTH(StartDate),'У8 Ввод'!$D$66="",'У8 Ввод'!$E$66="",'У8 Ввод'!$D$66&gt;$B26),0,MAX(0,MIN(1,'У8 Ввод'!$E$66-NETWORKDAYS('У8 Ввод'!$D$66,$B26)+1))/Настройки!$E$14*100)</f>
        <v>0</v>
      </c>
      <c r="BJ26" s="67" t="n">
        <f aca="false">IF(OR($D26=1,MONTH($B26)&lt;&gt;MONTH(StartDate),'У8 Ввод'!$D$67="",'У8 Ввод'!$E$67="",'У8 Ввод'!$D$67&gt;$B26),0,MAX(0,MIN(1,'У8 Ввод'!$E$67-NETWORKDAYS('У8 Ввод'!$D$67,$B26)+1))/Настройки!$E$14*100)</f>
        <v>0</v>
      </c>
      <c r="BK26" s="67" t="n">
        <f aca="false">IF(OR($D26=1,MONTH($B26)&lt;&gt;MONTH(StartDate),'У8 Ввод'!$D$68="",'У8 Ввод'!$E$68="",'У8 Ввод'!$D$68&gt;$B26),0,MAX(0,MIN(1,'У8 Ввод'!$E$68-NETWORKDAYS('У8 Ввод'!$D$68,$B26)+1))/Настройки!$E$14*100)</f>
        <v>0</v>
      </c>
      <c r="BL26" s="67" t="n">
        <f aca="false">IF(OR($D26=1,MONTH($B26)&lt;&gt;MONTH(StartDate),'У8 Ввод'!$D$69="",'У8 Ввод'!$E$69="",'У8 Ввод'!$D$69&gt;$B26),0,MAX(0,MIN(1,'У8 Ввод'!$E$69-NETWORKDAYS('У8 Ввод'!$D$69,$B26)+1))/Настройки!$E$14*100)</f>
        <v>0</v>
      </c>
      <c r="BM26" s="67" t="n">
        <f aca="false">IF(OR($D26=1,MONTH($B26)&lt;&gt;MONTH(StartDate),'У8 Ввод'!$D$70="",'У8 Ввод'!$E$70="",'У8 Ввод'!$D$70&gt;$B26),0,MAX(0,MIN(1,'У8 Ввод'!$E$70-NETWORKDAYS('У8 Ввод'!$D$70,$B26)+1))/Настройки!$E$14*100)</f>
        <v>0</v>
      </c>
      <c r="BN26" s="67" t="n">
        <f aca="false">IF(OR($D26=1,MONTH($B26)&lt;&gt;MONTH(StartDate),'У8 Ввод'!$D$71="",'У8 Ввод'!$E$71="",'У8 Ввод'!$D$71&gt;$B26),0,MAX(0,MIN(1,'У8 Ввод'!$E$71-NETWORKDAYS('У8 Ввод'!$D$71,$B26)+1))/Настройки!$E$14*100)</f>
        <v>0</v>
      </c>
      <c r="BO26" s="67" t="n">
        <f aca="false">IF(OR($D26=1,MONTH($B26)&lt;&gt;MONTH(StartDate),'У8 Ввод'!$D$72="",'У8 Ввод'!$E$72="",'У8 Ввод'!$D$72&gt;$B26),0,MAX(0,MIN(1,'У8 Ввод'!$E$72-NETWORKDAYS('У8 Ввод'!$D$72,$B26)+1))/Настройки!$E$14*100)</f>
        <v>0</v>
      </c>
      <c r="BP26" s="67" t="n">
        <f aca="false">IF(OR($D26=1,MONTH($B26)&lt;&gt;MONTH(StartDate),'У8 Ввод'!$D$73="",'У8 Ввод'!$E$73="",'У8 Ввод'!$D$73&gt;$B26),0,MAX(0,MIN(1,'У8 Ввод'!$E$73-NETWORKDAYS('У8 Ввод'!$D$73,$B26)+1))/Настройки!$E$14*100)</f>
        <v>0</v>
      </c>
      <c r="BQ26" s="67" t="n">
        <f aca="false">IF(OR($D26=1,MONTH($B26)&lt;&gt;MONTH(StartDate),'У8 Ввод'!$D$74="",'У8 Ввод'!$E$74="",'У8 Ввод'!$D$74&gt;$B26),0,MAX(0,MIN(1,'У8 Ввод'!$E$74-NETWORKDAYS('У8 Ввод'!$D$74,$B26)+1))/Настройки!$E$14*100)</f>
        <v>0</v>
      </c>
      <c r="BR26" s="67" t="n">
        <f aca="false">IF(OR($D26=1,MONTH($B26)&lt;&gt;MONTH(StartDate),'У8 Ввод'!$D$75="",'У8 Ввод'!$E$75="",'У8 Ввод'!$D$75&gt;$B26),0,MAX(0,MIN(1,'У8 Ввод'!$E$75-NETWORKDAYS('У8 Ввод'!$D$75,$B26)+1))/Настройки!$E$14*100)</f>
        <v>0</v>
      </c>
      <c r="BS26" s="67" t="n">
        <f aca="false">IF(OR($D26=1,MONTH($B26)&lt;&gt;MONTH(StartDate),'У8 Ввод'!$D$76="",'У8 Ввод'!$E$76="",'У8 Ввод'!$D$76&gt;$B26),0,MAX(0,MIN(1,'У8 Ввод'!$E$76-NETWORKDAYS('У8 Ввод'!$D$76,$B26)+1))/Настройки!$E$14*100)</f>
        <v>0</v>
      </c>
      <c r="BT26" s="67" t="n">
        <f aca="false">IF(OR($D26=1,MONTH($B26)&lt;&gt;MONTH(StartDate),'У8 Ввод'!$D$77="",'У8 Ввод'!$E$77="",'У8 Ввод'!$D$77&gt;$B26),0,MAX(0,MIN(1,'У8 Ввод'!$E$77-NETWORKDAYS('У8 Ввод'!$D$77,$B26)+1))/Настройки!$E$14*100)</f>
        <v>0</v>
      </c>
      <c r="BU26" s="67" t="n">
        <f aca="false">IF(OR($D26=1,MONTH($B26)&lt;&gt;MONTH(StartDate),'У8 Ввод'!$D$78="",'У8 Ввод'!$E$78="",'У8 Ввод'!$D$78&gt;$B26),0,MAX(0,MIN(1,'У8 Ввод'!$E$78-NETWORKDAYS('У8 Ввод'!$D$78,$B26)+1))/Настройки!$E$14*100)</f>
        <v>0</v>
      </c>
      <c r="BV26" s="67" t="n">
        <f aca="false">IF(OR($D26=1,MONTH($B26)&lt;&gt;MONTH(StartDate),'У8 Ввод'!$D$79="",'У8 Ввод'!$E$79="",'У8 Ввод'!$D$79&gt;$B26),0,MAX(0,MIN(1,'У8 Ввод'!$E$79-NETWORKDAYS('У8 Ввод'!$D$79,$B26)+1))/Настройки!$E$14*100)</f>
        <v>0</v>
      </c>
      <c r="BW26" s="67" t="n">
        <f aca="false">IF(OR($D26=1,MONTH($B26)&lt;&gt;MONTH(StartDate),'У8 Ввод'!$D$80="",'У8 Ввод'!$E$80="",'У8 Ввод'!$D$80&gt;$B26),0,MAX(0,MIN(1,'У8 Ввод'!$E$80-NETWORKDAYS('У8 Ввод'!$D$80,$B26)+1))/Настройки!$E$14*100)</f>
        <v>0</v>
      </c>
      <c r="BX26" s="67" t="n">
        <f aca="false">IF(OR($D26=1,MONTH($B26)&lt;&gt;MONTH(StartDate),'У8 Ввод'!$D$81="",'У8 Ввод'!$E$81="",'У8 Ввод'!$D$81&gt;$B26),0,MAX(0,MIN(1,'У8 Ввод'!$E$81-NETWORKDAYS('У8 Ввод'!$D$81,$B26)+1))/Настройки!$E$14*100)</f>
        <v>0</v>
      </c>
      <c r="BY26" s="67" t="n">
        <f aca="false">IF(OR($D26=1,MONTH($B26)&lt;&gt;MONTH(StartDate),'У8 Ввод'!$D$82="",'У8 Ввод'!$E$82="",'У8 Ввод'!$D$82&gt;$B26),0,MAX(0,MIN(1,'У8 Ввод'!$E$82-NETWORKDAYS('У8 Ввод'!$D$82,$B26)+1))/Настройки!$E$14*100)</f>
        <v>0</v>
      </c>
      <c r="BZ26" s="67" t="n">
        <f aca="false">IF(OR($D26=1,MONTH($B26)&lt;&gt;MONTH(StartDate),'У8 Ввод'!$D$83="",'У8 Ввод'!$E$83="",'У8 Ввод'!$D$83&gt;$B26),0,MAX(0,MIN(1,'У8 Ввод'!$E$83-NETWORKDAYS('У8 Ввод'!$D$83,$B26)+1))/Настройки!$E$14*100)</f>
        <v>0</v>
      </c>
      <c r="CA26" s="67" t="n">
        <f aca="false">IF(OR($D26=1,MONTH($B26)&lt;&gt;MONTH(StartDate),'У8 Ввод'!$D$84="",'У8 Ввод'!$E$84="",'У8 Ввод'!$D$84&gt;$B26),0,MAX(0,MIN(1,'У8 Ввод'!$E$84-NETWORKDAYS('У8 Ввод'!$D$84,$B26)+1))/Настройки!$E$14*100)</f>
        <v>0</v>
      </c>
      <c r="CB26" s="67" t="n">
        <f aca="false">IF(OR($D26=1,MONTH($B26)&lt;&gt;MONTH(StartDate),'У8 Ввод'!$D$85="",'У8 Ввод'!$E$85="",'У8 Ввод'!$D$85&gt;$B26),0,MAX(0,MIN(1,'У8 Ввод'!$E$85-NETWORKDAYS('У8 Ввод'!$D$85,$B26)+1))/Настройки!$E$14*100)</f>
        <v>0</v>
      </c>
      <c r="CC26" s="67" t="n">
        <f aca="false">IF(OR($D26=1,MONTH($B26)&lt;&gt;MONTH(StartDate),'У8 Ввод'!$D$86="",'У8 Ввод'!$E$86="",'У8 Ввод'!$D$86&gt;$B26),0,MAX(0,MIN(1,'У8 Ввод'!$E$86-NETWORKDAYS('У8 Ввод'!$D$86,$B26)+1))/Настройки!$E$14*100)</f>
        <v>0</v>
      </c>
      <c r="CD26" s="67" t="n">
        <f aca="false">IF(OR($D26=1,MONTH($B26)&lt;&gt;MONTH(StartDate),'У8 Ввод'!$D$87="",'У8 Ввод'!$E$87="",'У8 Ввод'!$D$87&gt;$B26),0,MAX(0,MIN(1,'У8 Ввод'!$E$87-NETWORKDAYS('У8 Ввод'!$D$87,$B26)+1))/Настройки!$E$14*100)</f>
        <v>0</v>
      </c>
      <c r="CE26" s="67" t="n">
        <f aca="false">IF(OR($D26=1,MONTH($B26)&lt;&gt;MONTH(StartDate),'У8 Ввод'!$D$88="",'У8 Ввод'!$E$88="",'У8 Ввод'!$D$88&gt;$B26),0,MAX(0,MIN(1,'У8 Ввод'!$E$88-NETWORKDAYS('У8 Ввод'!$D$88,$B26)+1))/Настройки!$E$14*100)</f>
        <v>0</v>
      </c>
      <c r="CF26" s="67" t="n">
        <f aca="false">IF(OR($D26=1,MONTH($B26)&lt;&gt;MONTH(StartDate),'У8 Ввод'!$D$89="",'У8 Ввод'!$E$89="",'У8 Ввод'!$D$89&gt;$B26),0,MAX(0,MIN(1,'У8 Ввод'!$E$89-NETWORKDAYS('У8 Ввод'!$D$89,$B26)+1))/Настройки!$E$14*100)</f>
        <v>0</v>
      </c>
      <c r="CG26" s="67" t="n">
        <f aca="false">IF(OR($D26=1,MONTH($B26)&lt;&gt;MONTH(StartDate),'У8 Ввод'!$D$90="",'У8 Ввод'!$E$90="",'У8 Ввод'!$D$90&gt;$B26),0,MAX(0,MIN(1,'У8 Ввод'!$E$90-NETWORKDAYS('У8 Ввод'!$D$90,$B26)+1))/Настройки!$E$14*100)</f>
        <v>0</v>
      </c>
      <c r="CH26" s="67" t="n">
        <f aca="false">IF(OR($D26=1,MONTH($B26)&lt;&gt;MONTH(StartDate),'У8 Ввод'!$D$91="",'У8 Ввод'!$E$91="",'У8 Ввод'!$D$91&gt;$B26),0,MAX(0,MIN(1,'У8 Ввод'!$E$91-NETWORKDAYS('У8 Ввод'!$D$91,$B26)+1))/Настройки!$E$14*100)</f>
        <v>0</v>
      </c>
      <c r="CI26" s="67" t="n">
        <f aca="false">IF(OR($D26=1,MONTH($B26)&lt;&gt;MONTH(StartDate),'У8 Ввод'!$D$92="",'У8 Ввод'!$E$92="",'У8 Ввод'!$D$92&gt;$B26),0,MAX(0,MIN(1,'У8 Ввод'!$E$92-NETWORKDAYS('У8 Ввод'!$D$92,$B26)+1))/Настройки!$E$14*100)</f>
        <v>0</v>
      </c>
      <c r="CJ26" s="67" t="n">
        <f aca="false">IF(OR($D26=1,MONTH($B26)&lt;&gt;MONTH(StartDate),'У8 Ввод'!$D$93="",'У8 Ввод'!$E$93="",'У8 Ввод'!$D$93&gt;$B26),0,MAX(0,MIN(1,'У8 Ввод'!$E$93-NETWORKDAYS('У8 Ввод'!$D$93,$B26)+1))/Настройки!$E$14*100)</f>
        <v>0</v>
      </c>
      <c r="CK26" s="67" t="n">
        <f aca="false">IF(OR($D26=1,MONTH($B26)&lt;&gt;MONTH(StartDate),'У8 Ввод'!$D$94="",'У8 Ввод'!$E$94="",'У8 Ввод'!$D$94&gt;$B26),0,MAX(0,MIN(1,'У8 Ввод'!$E$94-NETWORKDAYS('У8 Ввод'!$D$94,$B26)+1))/Настройки!$E$14*100)</f>
        <v>0</v>
      </c>
      <c r="CL26" s="67" t="n">
        <f aca="false">IF(OR($D26=1,MONTH($B26)&lt;&gt;MONTH(StartDate),'У8 Ввод'!$D$95="",'У8 Ввод'!$E$95="",'У8 Ввод'!$D$95&gt;$B26),0,MAX(0,MIN(1,'У8 Ввод'!$E$95-NETWORKDAYS('У8 Ввод'!$D$95,$B26)+1))/Настройки!$E$14*100)</f>
        <v>0</v>
      </c>
      <c r="CM26" s="67" t="n">
        <f aca="false">IF(OR($D26=1,MONTH($B26)&lt;&gt;MONTH(StartDate),'У8 Ввод'!$D$96="",'У8 Ввод'!$E$96="",'У8 Ввод'!$D$96&gt;$B26),0,MAX(0,MIN(1,'У8 Ввод'!$E$96-NETWORKDAYS('У8 Ввод'!$D$96,$B26)+1))/Настройки!$E$14*100)</f>
        <v>0</v>
      </c>
      <c r="CN26" s="67" t="n">
        <f aca="false">IF(OR($D26=1,MONTH($B26)&lt;&gt;MONTH(StartDate),'У8 Ввод'!$D$97="",'У8 Ввод'!$E$97="",'У8 Ввод'!$D$97&gt;$B26),0,MAX(0,MIN(1,'У8 Ввод'!$E$97-NETWORKDAYS('У8 Ввод'!$D$97,$B26)+1))/Настройки!$E$14*100)</f>
        <v>0</v>
      </c>
      <c r="CO26" s="67" t="n">
        <f aca="false">IF(OR($D26=1,MONTH($B26)&lt;&gt;MONTH(StartDate),'У8 Ввод'!$D$98="",'У8 Ввод'!$E$98="",'У8 Ввод'!$D$98&gt;$B26),0,MAX(0,MIN(1,'У8 Ввод'!$E$98-NETWORKDAYS('У8 Ввод'!$D$98,$B26)+1))/Настройки!$E$14*100)</f>
        <v>0</v>
      </c>
      <c r="CP26" s="67" t="n">
        <f aca="false">IF(OR($D26=1,MONTH($B26)&lt;&gt;MONTH(StartDate),'У8 Ввод'!$D$99="",'У8 Ввод'!$E$99="",'У8 Ввод'!$D$99&gt;$B26),0,MAX(0,MIN(1,'У8 Ввод'!$E$99-NETWORKDAYS('У8 Ввод'!$D$99,$B26)+1))/Настройки!$E$14*100)</f>
        <v>0</v>
      </c>
      <c r="CQ26" s="67" t="n">
        <f aca="false">IF(OR($D26=1,MONTH($B26)&lt;&gt;MONTH(StartDate),'У8 Ввод'!$D$100="",'У8 Ввод'!$E$100="",'У8 Ввод'!$D$100&gt;$B26),0,MAX(0,MIN(1,'У8 Ввод'!$E$100-NETWORKDAYS('У8 Ввод'!$D$100,$B26)+1))/Настройки!$E$14*100)</f>
        <v>0</v>
      </c>
      <c r="CR26" s="67" t="n">
        <f aca="false">IF(OR($D26=1,MONTH($B26)&lt;&gt;MONTH(StartDate),'У8 Ввод'!$D$101="",'У8 Ввод'!$E$101="",'У8 Ввод'!$D$101&gt;$B26),0,MAX(0,MIN(1,'У8 Ввод'!$E$101-NETWORKDAYS('У8 Ввод'!$D$101,$B26)+1))/Настройки!$E$14*100)</f>
        <v>0</v>
      </c>
      <c r="CS26" s="67" t="n">
        <f aca="false">IF(OR($D26=1,MONTH($B26)&lt;&gt;MONTH(StartDate),'У8 Ввод'!$D$102="",'У8 Ввод'!$E$102="",'У8 Ввод'!$D$102&gt;$B26),0,MAX(0,MIN(1,'У8 Ввод'!$E$102-NETWORKDAYS('У8 Ввод'!$D$102,$B26)+1))/Настройки!$E$14*100)</f>
        <v>0</v>
      </c>
      <c r="CT26" s="67" t="n">
        <f aca="false">IF(OR($D26=1,MONTH($B26)&lt;&gt;MONTH(StartDate),'У8 Ввод'!$D$103="",'У8 Ввод'!$E$103="",'У8 Ввод'!$D$103&gt;$B26),0,MAX(0,MIN(1,'У8 Ввод'!$E$103-NETWORKDAYS('У8 Ввод'!$D$103,$B26)+1))/Настройки!$E$14*100)</f>
        <v>0</v>
      </c>
      <c r="CU26" s="67" t="n">
        <f aca="false">IF(OR($D26=1,MONTH($B26)&lt;&gt;MONTH(StartDate),'У8 Ввод'!$D$104="",'У8 Ввод'!$E$104="",'У8 Ввод'!$D$104&gt;$B26),0,MAX(0,MIN(1,'У8 Ввод'!$E$104-NETWORKDAYS('У8 Ввод'!$D$104,$B26)+1))/Настройки!$E$14*100)</f>
        <v>0</v>
      </c>
      <c r="CV26" s="67" t="n">
        <f aca="false">IF(OR($D26=1,MONTH($B26)&lt;&gt;MONTH(StartDate),'У8 Ввод'!$D$105="",'У8 Ввод'!$E$105="",'У8 Ввод'!$D$105&gt;$B26),0,MAX(0,MIN(1,'У8 Ввод'!$E$105-NETWORKDAYS('У8 Ввод'!$D$105,$B26)+1))/Настройки!$E$14*100)</f>
        <v>0</v>
      </c>
      <c r="CW26" s="67" t="n">
        <f aca="false">IF(OR($D26=1,MONTH($B26)&lt;&gt;MONTH(StartDate),'У8 Ввод'!$D$106="",'У8 Ввод'!$E$106="",'У8 Ввод'!$D$106&gt;$B26),0,MAX(0,MIN(1,'У8 Ввод'!$E$106-NETWORKDAYS('У8 Ввод'!$D$106,$B26)+1))/Настройки!$E$14*100)</f>
        <v>0</v>
      </c>
      <c r="CX26" s="67" t="n">
        <f aca="false">IF(OR($D26=1,MONTH($B26)&lt;&gt;MONTH(StartDate),'У8 Ввод'!$D$107="",'У8 Ввод'!$E$107="",'У8 Ввод'!$D$107&gt;$B26),0,MAX(0,MIN(1,'У8 Ввод'!$E$107-NETWORKDAYS('У8 Ввод'!$D$107,$B26)+1))/Настройки!$E$14*100)</f>
        <v>0</v>
      </c>
      <c r="CY26" s="67" t="n">
        <f aca="false">IF(OR($D26=1,MONTH($B26)&lt;&gt;MONTH(StartDate),'У8 Ввод'!$D$108="",'У8 Ввод'!$E$108="",'У8 Ввод'!$D$108&gt;$B26),0,MAX(0,MIN(1,'У8 Ввод'!$E$108-NETWORKDAYS('У8 Ввод'!$D$108,$B26)+1))/Настройки!$E$14*100)</f>
        <v>0</v>
      </c>
      <c r="CZ26" s="67" t="n">
        <f aca="false">IF(OR($D26=1,MONTH($B26)&lt;&gt;MONTH(StartDate),'У8 Ввод'!$D$109="",'У8 Ввод'!$E$109="",'У8 Ввод'!$D$109&gt;$B26),0,MAX(0,MIN(1,'У8 Ввод'!$E$109-NETWORKDAYS('У8 Ввод'!$D$109,$B26)+1))/Настройки!$E$14*100)</f>
        <v>0</v>
      </c>
      <c r="DA26" s="67" t="n">
        <f aca="false">IF(OR($D26=1,MONTH($B26)&lt;&gt;MONTH(StartDate),'У8 Ввод'!$D$110="",'У8 Ввод'!$E$110="",'У8 Ввод'!$D$110&gt;$B26),0,MAX(0,MIN(1,'У8 Ввод'!$E$110-NETWORKDAYS('У8 Ввод'!$D$110,$B26)+1))/Настройки!$E$14*100)</f>
        <v>0</v>
      </c>
      <c r="DB26" s="67" t="n">
        <f aca="false">IF(OR($D26=1,MONTH($B26)&lt;&gt;MONTH(StartDate),'У8 Ввод'!$D$111="",'У8 Ввод'!$E$111="",'У8 Ввод'!$D$111&gt;$B26),0,MAX(0,MIN(1,'У8 Ввод'!$E$111-NETWORKDAYS('У8 Ввод'!$D$111,$B26)+1))/Настройки!$E$14*100)</f>
        <v>0</v>
      </c>
      <c r="DC26" s="67" t="n">
        <f aca="false">IF(OR($D26=1,MONTH($B26)&lt;&gt;MONTH(StartDate),'У8 Ввод'!$D$112="",'У8 Ввод'!$E$112="",'У8 Ввод'!$D$112&gt;$B26),0,MAX(0,MIN(1,'У8 Ввод'!$E$112-NETWORKDAYS('У8 Ввод'!$D$112,$B26)+1))/Настройки!$E$14*100)</f>
        <v>0</v>
      </c>
      <c r="DD26" s="67" t="n">
        <f aca="false">IF(OR($D26=1,MONTH($B26)&lt;&gt;MONTH(StartDate),'У8 Ввод'!$D$113="",'У8 Ввод'!$E$113="",'У8 Ввод'!$D$113&gt;$B26),0,MAX(0,MIN(1,'У8 Ввод'!$E$113-NETWORKDAYS('У8 Ввод'!$D$113,$B26)+1))/Настройки!$E$14*100)</f>
        <v>0</v>
      </c>
      <c r="DE26" s="67" t="n">
        <f aca="false">IF(OR($D26=1,MONTH($B26)&lt;&gt;MONTH(StartDate),'У8 Ввод'!$D$114="",'У8 Ввод'!$E$114="",'У8 Ввод'!$D$114&gt;$B26),0,MAX(0,MIN(1,'У8 Ввод'!$E$114-NETWORKDAYS('У8 Ввод'!$D$114,$B26)+1))/Настройки!$E$14*100)</f>
        <v>0</v>
      </c>
      <c r="DF26" s="67" t="n">
        <f aca="false">IF(OR($D26=1,MONTH($B26)&lt;&gt;MONTH(StartDate),'У8 Ввод'!$D$115="",'У8 Ввод'!$E$115="",'У8 Ввод'!$D$115&gt;$B26),0,MAX(0,MIN(1,'У8 Ввод'!$E$115-NETWORKDAYS('У8 Ввод'!$D$115,$B26)+1))/Настройки!$E$14*100)</f>
        <v>0</v>
      </c>
      <c r="DG26" s="67" t="n">
        <f aca="false">IF(OR($D26=1,MONTH($B26)&lt;&gt;MONTH(StartDate),'У8 Ввод'!$D$116="",'У8 Ввод'!$E$116="",'У8 Ввод'!$D$116&gt;$B26),0,MAX(0,MIN(1,'У8 Ввод'!$E$116-NETWORKDAYS('У8 Ввод'!$D$116,$B26)+1))/Настройки!$E$14*100)</f>
        <v>0</v>
      </c>
      <c r="DH26" s="67" t="n">
        <f aca="false">IF(OR($D26=1,MONTH($B26)&lt;&gt;MONTH(StartDate),'У8 Ввод'!$D$117="",'У8 Ввод'!$E$117="",'У8 Ввод'!$D$117&gt;$B26),0,MAX(0,MIN(1,'У8 Ввод'!$E$117-NETWORKDAYS('У8 Ввод'!$D$117,$B26)+1))/Настройки!$E$14*100)</f>
        <v>0</v>
      </c>
      <c r="DI26" s="67" t="n">
        <f aca="false">IF(OR($D26=1,MONTH($B26)&lt;&gt;MONTH(StartDate),'У8 Ввод'!$D$118="",'У8 Ввод'!$E$118="",'У8 Ввод'!$D$118&gt;$B26),0,MAX(0,MIN(1,'У8 Ввод'!$E$118-NETWORKDAYS('У8 Ввод'!$D$118,$B26)+1))/Настройки!$E$14*100)</f>
        <v>0</v>
      </c>
      <c r="DJ26" s="67" t="n">
        <f aca="false">IF(OR($D26=1,MONTH($B26)&lt;&gt;MONTH(StartDate),'У8 Ввод'!$D$119="",'У8 Ввод'!$E$119="",'У8 Ввод'!$D$119&gt;$B26),0,MAX(0,MIN(1,'У8 Ввод'!$E$119-NETWORKDAYS('У8 Ввод'!$D$119,$B26)+1))/Настройки!$E$14*100)</f>
        <v>0</v>
      </c>
      <c r="DK26" s="67" t="n">
        <f aca="false">IF(OR($D26=1,MONTH($B26)&lt;&gt;MONTH(StartDate),'У8 Ввод'!$D$120="",'У8 Ввод'!$E$120="",'У8 Ввод'!$D$120&gt;$B26),0,MAX(0,MIN(1,'У8 Ввод'!$E$120-NETWORKDAYS('У8 Ввод'!$D$120,$B26)+1))/Настройки!$E$14*100)</f>
        <v>0</v>
      </c>
      <c r="DL26" s="67" t="n">
        <f aca="false">IF(OR($D26=1,MONTH($B26)&lt;&gt;MONTH(StartDate),'У8 Ввод'!$D$121="",'У8 Ввод'!$E$121="",'У8 Ввод'!$D$121&gt;$B26),0,MAX(0,MIN(1,'У8 Ввод'!$E$121-NETWORKDAYS('У8 Ввод'!$D$121,$B26)+1))/Настройки!$E$14*100)</f>
        <v>0</v>
      </c>
      <c r="DM26" s="67" t="n">
        <f aca="false">IF(OR($D26=1,MONTH($B26)&lt;&gt;MONTH(StartDate),'У8 Ввод'!$D$122="",'У8 Ввод'!$E$122="",'У8 Ввод'!$D$122&gt;$B26),0,MAX(0,MIN(1,'У8 Ввод'!$E$122-NETWORKDAYS('У8 Ввод'!$D$122,$B26)+1))/Настройки!$E$14*100)</f>
        <v>0</v>
      </c>
      <c r="DN26" s="67" t="n">
        <f aca="false">IF(OR($D26=1,MONTH($B26)&lt;&gt;MONTH(StartDate),'У8 Ввод'!$D$123="",'У8 Ввод'!$E$123="",'У8 Ввод'!$D$123&gt;$B26),0,MAX(0,MIN(1,'У8 Ввод'!$E$123-NETWORKDAYS('У8 Ввод'!$D$123,$B26)+1))/Настройки!$E$14*100)</f>
        <v>0</v>
      </c>
      <c r="DO26" s="67" t="n">
        <f aca="false">IF(OR($D26=1,MONTH($B26)&lt;&gt;MONTH(StartDate),'У8 Ввод'!$D$124="",'У8 Ввод'!$E$124="",'У8 Ввод'!$D$124&gt;$B26),0,MAX(0,MIN(1,'У8 Ввод'!$E$124-NETWORKDAYS('У8 Ввод'!$D$124,$B26)+1))/Настройки!$E$14*100)</f>
        <v>0</v>
      </c>
      <c r="DP26" s="67" t="n">
        <f aca="false">IF(OR($D26=1,MONTH($B26)&lt;&gt;MONTH(StartDate),'У8 Ввод'!$D$125="",'У8 Ввод'!$E$125="",'У8 Ввод'!$D$125&gt;$B26),0,MAX(0,MIN(1,'У8 Ввод'!$E$125-NETWORKDAYS('У8 Ввод'!$D$125,$B26)+1))/Настройки!$E$14*100)</f>
        <v>0</v>
      </c>
      <c r="DQ26" s="67" t="n">
        <f aca="false">IF(OR($D26=1,MONTH($B26)&lt;&gt;MONTH(StartDate),'У8 Ввод'!$D$126="",'У8 Ввод'!$E$126="",'У8 Ввод'!$D$126&gt;$B26),0,MAX(0,MIN(1,'У8 Ввод'!$E$126-NETWORKDAYS('У8 Ввод'!$D$126,$B26)+1))/Настройки!$E$14*100)</f>
        <v>0</v>
      </c>
      <c r="DR26" s="67" t="n">
        <f aca="false">IF(OR($D26=1,MONTH($B26)&lt;&gt;MONTH(StartDate),'У8 Ввод'!$D$127="",'У8 Ввод'!$E$127="",'У8 Ввод'!$D$127&gt;$B26),0,MAX(0,MIN(1,'У8 Ввод'!$E$127-NETWORKDAYS('У8 Ввод'!$D$127,$B26)+1))/Настройки!$E$14*100)</f>
        <v>0</v>
      </c>
      <c r="DS26" s="67" t="n">
        <f aca="false">IF(OR($D26=1,MONTH($B26)&lt;&gt;MONTH(StartDate),'У8 Ввод'!$D$128="",'У8 Ввод'!$E$128="",'У8 Ввод'!$D$128&gt;$B26),0,MAX(0,MIN(1,'У8 Ввод'!$E$128-NETWORKDAYS('У8 Ввод'!$D$128,$B26)+1))/Настройки!$E$14*100)</f>
        <v>0</v>
      </c>
      <c r="DT26" s="67" t="n">
        <f aca="false">IF(OR($D26=1,MONTH($B26)&lt;&gt;MONTH(StartDate),'У8 Ввод'!$D$129="",'У8 Ввод'!$E$129="",'У8 Ввод'!$D$129&gt;$B26),0,MAX(0,MIN(1,'У8 Ввод'!$E$129-NETWORKDAYS('У8 Ввод'!$D$129,$B26)+1))/Настройки!$E$14*100)</f>
        <v>0</v>
      </c>
      <c r="DU26" s="67" t="n">
        <f aca="false">IF(OR($D26=1,MONTH($B26)&lt;&gt;MONTH(StartDate),'У8 Ввод'!$D$130="",'У8 Ввод'!$E$130="",'У8 Ввод'!$D$130&gt;$B26),0,MAX(0,MIN(1,'У8 Ввод'!$E$130-NETWORKDAYS('У8 Ввод'!$D$130,$B26)+1))/Настройки!$E$14*100)</f>
        <v>0</v>
      </c>
      <c r="DV26" s="67" t="n">
        <f aca="false">IF(OR($D26=1,MONTH($B26)&lt;&gt;MONTH(StartDate),'У8 Ввод'!$D$131="",'У8 Ввод'!$E$131="",'У8 Ввод'!$D$131&gt;$B26),0,MAX(0,MIN(1,'У8 Ввод'!$E$131-NETWORKDAYS('У8 Ввод'!$D$131,$B26)+1))/Настройки!$E$14*100)</f>
        <v>0</v>
      </c>
      <c r="DW26" s="67" t="n">
        <f aca="false">IF(OR($D26=1,MONTH($B26)&lt;&gt;MONTH(StartDate),'У8 Ввод'!$D$132="",'У8 Ввод'!$E$132="",'У8 Ввод'!$D$132&gt;$B26),0,MAX(0,MIN(1,'У8 Ввод'!$E$132-NETWORKDAYS('У8 Ввод'!$D$132,$B26)+1))/Настройки!$E$14*100)</f>
        <v>0</v>
      </c>
      <c r="DX26" s="67" t="n">
        <f aca="false">IF(OR($D26=1,MONTH($B26)&lt;&gt;MONTH(StartDate),'У8 Ввод'!$D$133="",'У8 Ввод'!$E$133="",'У8 Ввод'!$D$133&gt;$B26),0,MAX(0,MIN(1,'У8 Ввод'!$E$133-NETWORKDAYS('У8 Ввод'!$D$133,$B26)+1))/Настройки!$E$14*100)</f>
        <v>0</v>
      </c>
      <c r="DY26" s="67" t="n">
        <f aca="false">IF(OR($D26=1,MONTH($B26)&lt;&gt;MONTH(StartDate),'У8 Ввод'!$D$134="",'У8 Ввод'!$E$134="",'У8 Ввод'!$D$134&gt;$B26),0,MAX(0,MIN(1,'У8 Ввод'!$E$134-NETWORKDAYS('У8 Ввод'!$D$134,$B26)+1))/Настройки!$E$14*100)</f>
        <v>0</v>
      </c>
      <c r="DZ26" s="67" t="n">
        <f aca="false">IF(OR($D26=1,MONTH($B26)&lt;&gt;MONTH(StartDate),'У8 Ввод'!$D$135="",'У8 Ввод'!$E$135="",'У8 Ввод'!$D$135&gt;$B26),0,MAX(0,MIN(1,'У8 Ввод'!$E$135-NETWORKDAYS('У8 Ввод'!$D$135,$B26)+1))/Настройки!$E$14*100)</f>
        <v>0</v>
      </c>
      <c r="EA26" s="67" t="n">
        <f aca="false">IF(OR($D26=1,MONTH($B26)&lt;&gt;MONTH(StartDate),'У8 Ввод'!$D$136="",'У8 Ввод'!$E$136="",'У8 Ввод'!$D$136&gt;$B26),0,MAX(0,MIN(1,'У8 Ввод'!$E$136-NETWORKDAYS('У8 Ввод'!$D$136,$B26)+1))/Настройки!$E$14*100)</f>
        <v>0</v>
      </c>
      <c r="EB26" s="67" t="n">
        <f aca="false">IF(OR($D26=1,MONTH($B26)&lt;&gt;MONTH(StartDate),'У8 Ввод'!$D$137="",'У8 Ввод'!$E$137="",'У8 Ввод'!$D$137&gt;$B26),0,MAX(0,MIN(1,'У8 Ввод'!$E$137-NETWORKDAYS('У8 Ввод'!$D$137,$B26)+1))/Настройки!$E$14*100)</f>
        <v>0</v>
      </c>
      <c r="EC26" s="67" t="n">
        <f aca="false">IF(OR($D26=1,MONTH($B26)&lt;&gt;MONTH(StartDate),'У8 Ввод'!$D$138="",'У8 Ввод'!$E$138="",'У8 Ввод'!$D$138&gt;$B26),0,MAX(0,MIN(1,'У8 Ввод'!$E$138-NETWORKDAYS('У8 Ввод'!$D$138,$B26)+1))/Настройки!$E$14*100)</f>
        <v>0</v>
      </c>
      <c r="ED26" s="67" t="n">
        <f aca="false">IF(OR($D26=1,MONTH($B26)&lt;&gt;MONTH(StartDate),'У8 Ввод'!$D$139="",'У8 Ввод'!$E$139="",'У8 Ввод'!$D$139&gt;$B26),0,MAX(0,MIN(1,'У8 Ввод'!$E$139-NETWORKDAYS('У8 Ввод'!$D$139,$B26)+1))/Настройки!$E$14*100)</f>
        <v>0</v>
      </c>
      <c r="EE26" s="67" t="n">
        <f aca="false">IF(OR($D26=1,MONTH($B26)&lt;&gt;MONTH(StartDate),'У8 Ввод'!$D$140="",'У8 Ввод'!$E$140="",'У8 Ввод'!$D$140&gt;$B26),0,MAX(0,MIN(1,'У8 Ввод'!$E$140-NETWORKDAYS('У8 Ввод'!$D$140,$B26)+1))/Настройки!$E$14*100)</f>
        <v>0</v>
      </c>
      <c r="EF26" s="67" t="n">
        <f aca="false">IF(OR($D26=1,MONTH($B26)&lt;&gt;MONTH(StartDate),'У8 Ввод'!$D$141="",'У8 Ввод'!$E$141="",'У8 Ввод'!$D$141&gt;$B26),0,MAX(0,MIN(1,'У8 Ввод'!$E$141-NETWORKDAYS('У8 Ввод'!$D$141,$B26)+1))/Настройки!$E$14*100)</f>
        <v>0</v>
      </c>
      <c r="EG26" s="67" t="n">
        <f aca="false">IF(OR($D26=1,MONTH($B26)&lt;&gt;MONTH(StartDate),'У8 Ввод'!$D$142="",'У8 Ввод'!$E$142="",'У8 Ввод'!$D$142&gt;$B26),0,MAX(0,MIN(1,'У8 Ввод'!$E$142-NETWORKDAYS('У8 Ввод'!$D$142,$B26)+1))/Настройки!$E$14*100)</f>
        <v>0</v>
      </c>
      <c r="EH26" s="67" t="n">
        <f aca="false">IF(OR($D26=1,MONTH($B26)&lt;&gt;MONTH(StartDate),'У8 Ввод'!$D$143="",'У8 Ввод'!$E$143="",'У8 Ввод'!$D$143&gt;$B26),0,MAX(0,MIN(1,'У8 Ввод'!$E$143-NETWORKDAYS('У8 Ввод'!$D$143,$B26)+1))/Настройки!$E$14*100)</f>
        <v>0</v>
      </c>
      <c r="EI26" s="67" t="n">
        <f aca="false">IF(OR($D26=1,MONTH($B26)&lt;&gt;MONTH(StartDate),'У8 Ввод'!$D$144="",'У8 Ввод'!$E$144="",'У8 Ввод'!$D$144&gt;$B26),0,MAX(0,MIN(1,'У8 Ввод'!$E$144-NETWORKDAYS('У8 Ввод'!$D$144,$B26)+1))/Настройки!$E$14*100)</f>
        <v>0</v>
      </c>
      <c r="EJ26" s="67" t="n">
        <f aca="false">IF(OR($D26=1,MONTH($B26)&lt;&gt;MONTH(StartDate),'У8 Ввод'!$D$145="",'У8 Ввод'!$E$145="",'У8 Ввод'!$D$145&gt;$B26),0,MAX(0,MIN(1,'У8 Ввод'!$E$145-NETWORKDAYS('У8 Ввод'!$D$145,$B26)+1))/Настройки!$E$14*100)</f>
        <v>0</v>
      </c>
      <c r="EK26" s="67" t="n">
        <f aca="false">IF(OR($D26=1,MONTH($B26)&lt;&gt;MONTH(StartDate),'У8 Ввод'!$D$146="",'У8 Ввод'!$E$146="",'У8 Ввод'!$D$146&gt;$B26),0,MAX(0,MIN(1,'У8 Ввод'!$E$146-NETWORKDAYS('У8 Ввод'!$D$146,$B26)+1))/Настройки!$E$14*100)</f>
        <v>0</v>
      </c>
      <c r="EL26" s="67" t="n">
        <f aca="false">IF(OR($D26=1,MONTH($B26)&lt;&gt;MONTH(StartDate),'У8 Ввод'!$D$147="",'У8 Ввод'!$E$147="",'У8 Ввод'!$D$147&gt;$B26),0,MAX(0,MIN(1,'У8 Ввод'!$E$147-NETWORKDAYS('У8 Ввод'!$D$147,$B26)+1))/Настройки!$E$14*100)</f>
        <v>0</v>
      </c>
      <c r="EM26" s="67" t="n">
        <f aca="false">IF(OR($D26=1,MONTH($B26)&lt;&gt;MONTH(StartDate),'У8 Ввод'!$D$148="",'У8 Ввод'!$E$148="",'У8 Ввод'!$D$148&gt;$B26),0,MAX(0,MIN(1,'У8 Ввод'!$E$148-NETWORKDAYS('У8 Ввод'!$D$148,$B26)+1))/Настройки!$E$14*100)</f>
        <v>0</v>
      </c>
      <c r="EN26" s="67" t="n">
        <f aca="false">IF(OR($D26=1,MONTH($B26)&lt;&gt;MONTH(StartDate),'У8 Ввод'!$D$149="",'У8 Ввод'!$E$149="",'У8 Ввод'!$D$149&gt;$B26),0,MAX(0,MIN(1,'У8 Ввод'!$E$149-NETWORKDAYS('У8 Ввод'!$D$149,$B26)+1))/Настройки!$E$14*100)</f>
        <v>0</v>
      </c>
      <c r="EO26" s="67" t="n">
        <f aca="false">IF(OR($D26=1,MONTH($B26)&lt;&gt;MONTH(StartDate),'У8 Ввод'!$D$150="",'У8 Ввод'!$E$150="",'У8 Ввод'!$D$150&gt;$B26),0,MAX(0,MIN(1,'У8 Ввод'!$E$150-NETWORKDAYS('У8 Ввод'!$D$150,$B26)+1))/Настройки!$E$14*100)</f>
        <v>0</v>
      </c>
      <c r="EP26" s="67" t="n">
        <f aca="false">IF(OR($D26=1,MONTH($B26)&lt;&gt;MONTH(StartDate),'У8 Ввод'!$D$151="",'У8 Ввод'!$E$151="",'У8 Ввод'!$D$151&gt;$B26),0,MAX(0,MIN(1,'У8 Ввод'!$E$151-NETWORKDAYS('У8 Ввод'!$D$151,$B26)+1))/Настройки!$E$14*100)</f>
        <v>0</v>
      </c>
      <c r="EQ26" s="67" t="n">
        <f aca="false">IF(OR($D26=1,MONTH($B26)&lt;&gt;MONTH(StartDate),'У8 Ввод'!$D$152="",'У8 Ввод'!$E$152="",'У8 Ввод'!$D$152&gt;$B26),0,MAX(0,MIN(1,'У8 Ввод'!$E$152-NETWORKDAYS('У8 Ввод'!$D$152,$B26)+1))/Настройки!$E$14*100)</f>
        <v>0</v>
      </c>
      <c r="ER26" s="67" t="n">
        <f aca="false">IF(OR($D26=1,MONTH($B26)&lt;&gt;MONTH(StartDate),'У8 Ввод'!$D$153="",'У8 Ввод'!$E$153="",'У8 Ввод'!$D$153&gt;$B26),0,MAX(0,MIN(1,'У8 Ввод'!$E$153-NETWORKDAYS('У8 Ввод'!$D$153,$B26)+1))/Настройки!$E$14*100)</f>
        <v>0</v>
      </c>
      <c r="ES26" s="67" t="n">
        <f aca="false">IF(OR($D26=1,MONTH($B26)&lt;&gt;MONTH(StartDate),'У8 Ввод'!$D$154="",'У8 Ввод'!$E$154="",'У8 Ввод'!$D$154&gt;$B26),0,MAX(0,MIN(1,'У8 Ввод'!$E$154-NETWORKDAYS('У8 Ввод'!$D$154,$B26)+1))/Настройки!$E$14*100)</f>
        <v>0</v>
      </c>
      <c r="ET26" s="67" t="n">
        <f aca="false">IF(OR($D26=1,MONTH($B26)&lt;&gt;MONTH(StartDate),'У8 Ввод'!$D$155="",'У8 Ввод'!$E$155="",'У8 Ввод'!$D$155&gt;$B26),0,MAX(0,MIN(1,'У8 Ввод'!$E$155-NETWORKDAYS('У8 Ввод'!$D$155,$B26)+1))/Настройки!$E$14*100)</f>
        <v>0</v>
      </c>
      <c r="EU26" s="67" t="n">
        <f aca="false">IF(OR($D26=1,MONTH($B26)&lt;&gt;MONTH(StartDate),'У8 Ввод'!$D$156="",'У8 Ввод'!$E$156="",'У8 Ввод'!$D$156&gt;$B26),0,MAX(0,MIN(1,'У8 Ввод'!$E$156-NETWORKDAYS('У8 Ввод'!$D$156,$B26)+1))/Настройки!$E$14*100)</f>
        <v>0</v>
      </c>
      <c r="EV26" s="67" t="n">
        <f aca="false">IF(OR($D26=1,MONTH($B26)&lt;&gt;MONTH(StartDate),'У8 Ввод'!$D$157="",'У8 Ввод'!$E$157="",'У8 Ввод'!$D$157&gt;$B26),0,MAX(0,MIN(1,'У8 Ввод'!$E$157-NETWORKDAYS('У8 Ввод'!$D$157,$B26)+1))/Настройки!$E$14*100)</f>
        <v>0</v>
      </c>
      <c r="EW26" s="67" t="n">
        <f aca="false">IF(OR($D26=1,MONTH($B26)&lt;&gt;MONTH(StartDate),'У8 Ввод'!$D$158="",'У8 Ввод'!$E$158="",'У8 Ввод'!$D$158&gt;$B26),0,MAX(0,MIN(1,'У8 Ввод'!$E$158-NETWORKDAYS('У8 Ввод'!$D$158,$B26)+1))/Настройки!$E$14*100)</f>
        <v>0</v>
      </c>
      <c r="EX26" s="67" t="n">
        <f aca="false">IF(OR($D26=1,MONTH($B26)&lt;&gt;MONTH(StartDate),'У8 Ввод'!$D$159="",'У8 Ввод'!$E$159="",'У8 Ввод'!$D$159&gt;$B26),0,MAX(0,MIN(1,'У8 Ввод'!$E$159-NETWORKDAYS('У8 Ввод'!$D$159,$B26)+1))/Настройки!$E$14*100)</f>
        <v>0</v>
      </c>
      <c r="EY26" s="67" t="n">
        <f aca="false">IF(OR($D26=1,MONTH($B26)&lt;&gt;MONTH(StartDate),'У8 Ввод'!$D$160="",'У8 Ввод'!$E$160="",'У8 Ввод'!$D$160&gt;$B26),0,MAX(0,MIN(1,'У8 Ввод'!$E$160-NETWORKDAYS('У8 Ввод'!$D$160,$B26)+1))/Настройки!$E$14*100)</f>
        <v>0</v>
      </c>
      <c r="EZ26" s="67" t="n">
        <f aca="false">IF(OR($D26=1,MONTH($B26)&lt;&gt;MONTH(StartDate),'У8 Ввод'!$D$161="",'У8 Ввод'!$E$161="",'У8 Ввод'!$D$161&gt;$B26),0,MAX(0,MIN(1,'У8 Ввод'!$E$161-NETWORKDAYS('У8 Ввод'!$D$161,$B26)+1))/Настройки!$E$14*100)</f>
        <v>0</v>
      </c>
      <c r="FA26" s="67" t="n">
        <f aca="false">IF(OR($D26=1,MONTH($B26)&lt;&gt;MONTH(StartDate),'У8 Ввод'!$D$162="",'У8 Ввод'!$E$162="",'У8 Ввод'!$D$162&gt;$B26),0,MAX(0,MIN(1,'У8 Ввод'!$E$162-NETWORKDAYS('У8 Ввод'!$D$162,$B26)+1))/Настройки!$E$14*100)</f>
        <v>0</v>
      </c>
      <c r="FB26" s="67" t="n">
        <f aca="false">IF(OR($D26=1,MONTH($B26)&lt;&gt;MONTH(StartDate),'У8 Ввод'!$D$163="",'У8 Ввод'!$E$163="",'У8 Ввод'!$D$163&gt;$B26),0,MAX(0,MIN(1,'У8 Ввод'!$E$163-NETWORKDAYS('У8 Ввод'!$D$163,$B26)+1))/Настройки!$E$14*100)</f>
        <v>0</v>
      </c>
      <c r="FC26" s="67" t="n">
        <f aca="false">IF(OR($D26=1,MONTH($B26)&lt;&gt;MONTH(StartDate),'У8 Ввод'!$D$164="",'У8 Ввод'!$E$164="",'У8 Ввод'!$D$164&gt;$B26),0,MAX(0,MIN(1,'У8 Ввод'!$E$164-NETWORKDAYS('У8 Ввод'!$D$164,$B26)+1))/Настройки!$E$14*100)</f>
        <v>0</v>
      </c>
      <c r="FD26" s="67" t="n">
        <f aca="false">IF(OR($D26=1,MONTH($B26)&lt;&gt;MONTH(StartDate),'У8 Ввод'!$D$165="",'У8 Ввод'!$E$165="",'У8 Ввод'!$D$165&gt;$B26),0,MAX(0,MIN(1,'У8 Ввод'!$E$165-NETWORKDAYS('У8 Ввод'!$D$165,$B26)+1))/Настройки!$E$14*100)</f>
        <v>0</v>
      </c>
      <c r="FE26" s="67" t="n">
        <f aca="false">IF(OR($D26=1,MONTH($B26)&lt;&gt;MONTH(StartDate),'У8 Ввод'!$D$166="",'У8 Ввод'!$E$166="",'У8 Ввод'!$D$166&gt;$B26),0,MAX(0,MIN(1,'У8 Ввод'!$E$166-NETWORKDAYS('У8 Ввод'!$D$166,$B26)+1))/Настройки!$E$14*100)</f>
        <v>0</v>
      </c>
      <c r="FF26" s="67" t="n">
        <f aca="false">IF(OR($D26=1,MONTH($B26)&lt;&gt;MONTH(StartDate),'У8 Ввод'!$D$167="",'У8 Ввод'!$E$167="",'У8 Ввод'!$D$167&gt;$B26),0,MAX(0,MIN(1,'У8 Ввод'!$E$167-NETWORKDAYS('У8 Ввод'!$D$167,$B26)+1))/Настройки!$E$14*100)</f>
        <v>0</v>
      </c>
      <c r="FG26" s="67" t="n">
        <f aca="false">IF(OR($D26=1,MONTH($B26)&lt;&gt;MONTH(StartDate),'У8 Ввод'!$D$168="",'У8 Ввод'!$E$168="",'У8 Ввод'!$D$168&gt;$B26),0,MAX(0,MIN(1,'У8 Ввод'!$E$168-NETWORKDAYS('У8 Ввод'!$D$168,$B26)+1))/Настройки!$E$14*100)</f>
        <v>0</v>
      </c>
      <c r="FH26" s="67" t="n">
        <f aca="false">IF(OR($D26=1,MONTH($B26)&lt;&gt;MONTH(StartDate),'У8 Ввод'!$D$169="",'У8 Ввод'!$E$169="",'У8 Ввод'!$D$169&gt;$B26),0,MAX(0,MIN(1,'У8 Ввод'!$E$169-NETWORKDAYS('У8 Ввод'!$D$169,$B26)+1))/Настройки!$E$14*100)</f>
        <v>0</v>
      </c>
      <c r="FI26" s="67" t="n">
        <f aca="false">IF(OR($D26=1,MONTH($B26)&lt;&gt;MONTH(StartDate),'У8 Ввод'!$D$170="",'У8 Ввод'!$E$170="",'У8 Ввод'!$D$170&gt;$B26),0,MAX(0,MIN(1,'У8 Ввод'!$E$170-NETWORKDAYS('У8 Ввод'!$D$170,$B26)+1))/Настройки!$E$14*100)</f>
        <v>0</v>
      </c>
      <c r="FJ26" s="67" t="n">
        <f aca="false">IF(OR($D26=1,MONTH($B26)&lt;&gt;MONTH(StartDate),'У8 Ввод'!$D$171="",'У8 Ввод'!$E$171="",'У8 Ввод'!$D$171&gt;$B26),0,MAX(0,MIN(1,'У8 Ввод'!$E$171-NETWORKDAYS('У8 Ввод'!$D$171,$B26)+1))/Настройки!$E$14*100)</f>
        <v>0</v>
      </c>
      <c r="FK26" s="67" t="n">
        <f aca="false">IF(OR($D26=1,MONTH($B26)&lt;&gt;MONTH(StartDate),'У8 Ввод'!$D$172="",'У8 Ввод'!$E$172="",'У8 Ввод'!$D$172&gt;$B26),0,MAX(0,MIN(1,'У8 Ввод'!$E$172-NETWORKDAYS('У8 Ввод'!$D$172,$B26)+1))/Настройки!$E$14*100)</f>
        <v>0</v>
      </c>
      <c r="FL26" s="67" t="n">
        <f aca="false">IF(OR($D26=1,MONTH($B26)&lt;&gt;MONTH(StartDate),'У8 Ввод'!$D$173="",'У8 Ввод'!$E$173="",'У8 Ввод'!$D$173&gt;$B26),0,MAX(0,MIN(1,'У8 Ввод'!$E$173-NETWORKDAYS('У8 Ввод'!$D$173,$B26)+1))/Настройки!$E$14*100)</f>
        <v>0</v>
      </c>
      <c r="FM26" s="67" t="n">
        <f aca="false">IF(OR($D26=1,MONTH($B26)&lt;&gt;MONTH(StartDate),'У8 Ввод'!$D$174="",'У8 Ввод'!$E$174="",'У8 Ввод'!$D$174&gt;$B26),0,MAX(0,MIN(1,'У8 Ввод'!$E$174-NETWORKDAYS('У8 Ввод'!$D$174,$B26)+1))/Настройки!$E$14*100)</f>
        <v>0</v>
      </c>
      <c r="FN26" s="67" t="n">
        <f aca="false">IF(OR($D26=1,MONTH($B26)&lt;&gt;MONTH(StartDate),'У8 Ввод'!$D$175="",'У8 Ввод'!$E$175="",'У8 Ввод'!$D$175&gt;$B26),0,MAX(0,MIN(1,'У8 Ввод'!$E$175-NETWORKDAYS('У8 Ввод'!$D$175,$B26)+1))/Настройки!$E$14*100)</f>
        <v>0</v>
      </c>
      <c r="FO26" s="67" t="n">
        <f aca="false">IF(OR($D26=1,MONTH($B26)&lt;&gt;MONTH(StartDate),'У8 Ввод'!$D$176="",'У8 Ввод'!$E$176="",'У8 Ввод'!$D$176&gt;$B26),0,MAX(0,MIN(1,'У8 Ввод'!$E$176-NETWORKDAYS('У8 Ввод'!$D$176,$B26)+1))/Настройки!$E$14*100)</f>
        <v>0</v>
      </c>
      <c r="FP26" s="67" t="n">
        <f aca="false">IF(OR($D26=1,MONTH($B26)&lt;&gt;MONTH(StartDate),'У8 Ввод'!$D$177="",'У8 Ввод'!$E$177="",'У8 Ввод'!$D$177&gt;$B26),0,MAX(0,MIN(1,'У8 Ввод'!$E$177-NETWORKDAYS('У8 Ввод'!$D$177,$B26)+1))/Настройки!$E$14*100)</f>
        <v>0</v>
      </c>
      <c r="FQ26" s="67" t="n">
        <f aca="false">IF(OR($D26=1,MONTH($B26)&lt;&gt;MONTH(StartDate),'У8 Ввод'!$D$178="",'У8 Ввод'!$E$178="",'У8 Ввод'!$D$178&gt;$B26),0,MAX(0,MIN(1,'У8 Ввод'!$E$178-NETWORKDAYS('У8 Ввод'!$D$178,$B26)+1))/Настройки!$E$14*100)</f>
        <v>0</v>
      </c>
      <c r="FR26" s="67" t="n">
        <f aca="false">IF(OR($D26=1,MONTH($B26)&lt;&gt;MONTH(StartDate),'У8 Ввод'!$D$179="",'У8 Ввод'!$E$179="",'У8 Ввод'!$D$179&gt;$B26),0,MAX(0,MIN(1,'У8 Ввод'!$E$179-NETWORKDAYS('У8 Ввод'!$D$179,$B26)+1))/Настройки!$E$14*100)</f>
        <v>0</v>
      </c>
      <c r="FS26" s="67" t="n">
        <f aca="false">IF(OR($D26=1,MONTH($B26)&lt;&gt;MONTH(StartDate),'У8 Ввод'!$D$180="",'У8 Ввод'!$E$180="",'У8 Ввод'!$D$180&gt;$B26),0,MAX(0,MIN(1,'У8 Ввод'!$E$180-NETWORKDAYS('У8 Ввод'!$D$180,$B26)+1))/Настройки!$E$14*100)</f>
        <v>0</v>
      </c>
      <c r="FT26" s="67" t="n">
        <f aca="false">IF(OR($D26=1,MONTH($B26)&lt;&gt;MONTH(StartDate),'У8 Ввод'!$D$181="",'У8 Ввод'!$E$181="",'У8 Ввод'!$D$181&gt;$B26),0,MAX(0,MIN(1,'У8 Ввод'!$E$181-NETWORKDAYS('У8 Ввод'!$D$181,$B26)+1))/Настройки!$E$14*100)</f>
        <v>0</v>
      </c>
      <c r="FU26" s="67" t="n">
        <f aca="false">IF(OR($D26=1,MONTH($B26)&lt;&gt;MONTH(StartDate),'У8 Ввод'!$D$182="",'У8 Ввод'!$E$182="",'У8 Ввод'!$D$182&gt;$B26),0,MAX(0,MIN(1,'У8 Ввод'!$E$182-NETWORKDAYS('У8 Ввод'!$D$182,$B26)+1))/Настройки!$E$14*100)</f>
        <v>0</v>
      </c>
      <c r="FV26" s="67" t="n">
        <f aca="false">IF(OR($D26=1,MONTH($B26)&lt;&gt;MONTH(StartDate),'У8 Ввод'!$D$183="",'У8 Ввод'!$E$183="",'У8 Ввод'!$D$183&gt;$B26),0,MAX(0,MIN(1,'У8 Ввод'!$E$183-NETWORKDAYS('У8 Ввод'!$D$183,$B26)+1))/Настройки!$E$14*100)</f>
        <v>0</v>
      </c>
      <c r="FW26" s="67" t="n">
        <f aca="false">IF(OR($D26=1,MONTH($B26)&lt;&gt;MONTH(StartDate),'У8 Ввод'!$D$184="",'У8 Ввод'!$E$184="",'У8 Ввод'!$D$184&gt;$B26),0,MAX(0,MIN(1,'У8 Ввод'!$E$184-NETWORKDAYS('У8 Ввод'!$D$184,$B26)+1))/Настройки!$E$14*100)</f>
        <v>0</v>
      </c>
      <c r="FX26" s="67" t="n">
        <f aca="false">IF(OR($D26=1,MONTH($B26)&lt;&gt;MONTH(StartDate),'У8 Ввод'!$D$185="",'У8 Ввод'!$E$185="",'У8 Ввод'!$D$185&gt;$B26),0,MAX(0,MIN(1,'У8 Ввод'!$E$185-NETWORKDAYS('У8 Ввод'!$D$185,$B26)+1))/Настройки!$E$14*100)</f>
        <v>0</v>
      </c>
      <c r="FY26" s="67" t="n">
        <f aca="false">IF(OR($D26=1,MONTH($B26)&lt;&gt;MONTH(StartDate),'У8 Ввод'!$D$186="",'У8 Ввод'!$E$186="",'У8 Ввод'!$D$186&gt;$B26),0,MAX(0,MIN(1,'У8 Ввод'!$E$186-NETWORKDAYS('У8 Ввод'!$D$186,$B26)+1))/Настройки!$E$14*100)</f>
        <v>0</v>
      </c>
      <c r="FZ26" s="67" t="n">
        <f aca="false">IF(OR($D26=1,MONTH($B26)&lt;&gt;MONTH(StartDate),'У8 Ввод'!$D$187="",'У8 Ввод'!$E$187="",'У8 Ввод'!$D$187&gt;$B26),0,MAX(0,MIN(1,'У8 Ввод'!$E$187-NETWORKDAYS('У8 Ввод'!$D$187,$B26)+1))/Настройки!$E$14*100)</f>
        <v>0</v>
      </c>
      <c r="GA26" s="67" t="n">
        <f aca="false">IF(OR($D26=1,MONTH($B26)&lt;&gt;MONTH(StartDate),'У8 Ввод'!$D$188="",'У8 Ввод'!$E$188="",'У8 Ввод'!$D$188&gt;$B26),0,MAX(0,MIN(1,'У8 Ввод'!$E$188-NETWORKDAYS('У8 Ввод'!$D$188,$B26)+1))/Настройки!$E$14*100)</f>
        <v>0</v>
      </c>
      <c r="GB26" s="67" t="n">
        <f aca="false">IF(OR($D26=1,MONTH($B26)&lt;&gt;MONTH(StartDate),'У8 Ввод'!$D$189="",'У8 Ввод'!$E$189="",'У8 Ввод'!$D$189&gt;$B26),0,MAX(0,MIN(1,'У8 Ввод'!$E$189-NETWORKDAYS('У8 Ввод'!$D$189,$B26)+1))/Настройки!$E$14*100)</f>
        <v>0</v>
      </c>
      <c r="GC26" s="67" t="n">
        <f aca="false">IF(OR($D26=1,MONTH($B26)&lt;&gt;MONTH(StartDate),'У8 Ввод'!$D$190="",'У8 Ввод'!$E$190="",'У8 Ввод'!$D$190&gt;$B26),0,MAX(0,MIN(1,'У8 Ввод'!$E$190-NETWORKDAYS('У8 Ввод'!$D$190,$B26)+1))/Настройки!$E$14*100)</f>
        <v>0</v>
      </c>
      <c r="GD26" s="67" t="n">
        <f aca="false">IF(OR($D26=1,MONTH($B26)&lt;&gt;MONTH(StartDate),'У8 Ввод'!$D$191="",'У8 Ввод'!$E$191="",'У8 Ввод'!$D$191&gt;$B26),0,MAX(0,MIN(1,'У8 Ввод'!$E$191-NETWORKDAYS('У8 Ввод'!$D$191,$B26)+1))/Настройки!$E$14*100)</f>
        <v>0</v>
      </c>
      <c r="GE26" s="67" t="n">
        <f aca="false">IF(OR($D26=1,MONTH($B26)&lt;&gt;MONTH(StartDate),'У8 Ввод'!$D$192="",'У8 Ввод'!$E$192="",'У8 Ввод'!$D$192&gt;$B26),0,MAX(0,MIN(1,'У8 Ввод'!$E$192-NETWORKDAYS('У8 Ввод'!$D$192,$B26)+1))/Настройки!$E$14*100)</f>
        <v>0</v>
      </c>
      <c r="GF26" s="67" t="n">
        <f aca="false">IF(OR($D26=1,MONTH($B26)&lt;&gt;MONTH(StartDate),'У8 Ввод'!$D$193="",'У8 Ввод'!$E$193="",'У8 Ввод'!$D$193&gt;$B26),0,MAX(0,MIN(1,'У8 Ввод'!$E$193-NETWORKDAYS('У8 Ввод'!$D$193,$B26)+1))/Настройки!$E$14*100)</f>
        <v>0</v>
      </c>
      <c r="GG26" s="67" t="n">
        <f aca="false">IF(OR($D26=1,MONTH($B26)&lt;&gt;MONTH(StartDate),'У8 Ввод'!$D$194="",'У8 Ввод'!$E$194="",'У8 Ввод'!$D$194&gt;$B26),0,MAX(0,MIN(1,'У8 Ввод'!$E$194-NETWORKDAYS('У8 Ввод'!$D$194,$B26)+1))/Настройки!$E$14*100)</f>
        <v>0</v>
      </c>
      <c r="GH26" s="67" t="n">
        <f aca="false">IF(OR($D26=1,MONTH($B26)&lt;&gt;MONTH(StartDate),'У8 Ввод'!$D$195="",'У8 Ввод'!$E$195="",'У8 Ввод'!$D$195&gt;$B26),0,MAX(0,MIN(1,'У8 Ввод'!$E$195-NETWORKDAYS('У8 Ввод'!$D$195,$B26)+1))/Настройки!$E$14*100)</f>
        <v>0</v>
      </c>
      <c r="GI26" s="67" t="n">
        <f aca="false">IF(OR($D26=1,MONTH($B26)&lt;&gt;MONTH(StartDate),'У8 Ввод'!$D$196="",'У8 Ввод'!$E$196="",'У8 Ввод'!$D$196&gt;$B26),0,MAX(0,MIN(1,'У8 Ввод'!$E$196-NETWORKDAYS('У8 Ввод'!$D$196,$B26)+1))/Настройки!$E$14*100)</f>
        <v>0</v>
      </c>
      <c r="GJ26" s="67" t="n">
        <f aca="false">IF(OR($D26=1,MONTH($B26)&lt;&gt;MONTH(StartDate),'У8 Ввод'!$D$197="",'У8 Ввод'!$E$197="",'У8 Ввод'!$D$197&gt;$B26),0,MAX(0,MIN(1,'У8 Ввод'!$E$197-NETWORKDAYS('У8 Ввод'!$D$197,$B26)+1))/Настройки!$E$14*100)</f>
        <v>0</v>
      </c>
      <c r="GK26" s="67" t="n">
        <f aca="false">IF(OR($D26=1,MONTH($B26)&lt;&gt;MONTH(StartDate),'У8 Ввод'!$D$198="",'У8 Ввод'!$E$198="",'У8 Ввод'!$D$198&gt;$B26),0,MAX(0,MIN(1,'У8 Ввод'!$E$198-NETWORKDAYS('У8 Ввод'!$D$198,$B26)+1))/Настройки!$E$14*100)</f>
        <v>0</v>
      </c>
      <c r="GL26" s="67" t="n">
        <f aca="false">IF(OR($D26=1,MONTH($B26)&lt;&gt;MONTH(StartDate),'У8 Ввод'!$D$199="",'У8 Ввод'!$E$199="",'У8 Ввод'!$D$199&gt;$B26),0,MAX(0,MIN(1,'У8 Ввод'!$E$199-NETWORKDAYS('У8 Ввод'!$D$199,$B26)+1))/Настройки!$E$14*100)</f>
        <v>0</v>
      </c>
      <c r="GM26" s="67" t="n">
        <f aca="false">IF(OR($D26=1,MONTH($B26)&lt;&gt;MONTH(StartDate),'У8 Ввод'!$D$200="",'У8 Ввод'!$E$200="",'У8 Ввод'!$D$200&gt;$B26),0,MAX(0,MIN(1,'У8 Ввод'!$E$200-NETWORKDAYS('У8 Ввод'!$D$200,$B26)+1))/Настройки!$E$14*100)</f>
        <v>0</v>
      </c>
      <c r="GN26" s="67" t="n">
        <f aca="false">IF(OR($D26=1,MONTH($B26)&lt;&gt;MONTH(StartDate),'У8 Ввод'!$D$201="",'У8 Ввод'!$E$201="",'У8 Ввод'!$D$201&gt;$B26),0,MAX(0,MIN(1,'У8 Ввод'!$E$201-NETWORKDAYS('У8 Ввод'!$D$201,$B26)+1))/Настройки!$E$14*100)</f>
        <v>0</v>
      </c>
      <c r="GO26" s="67" t="n">
        <f aca="false">IF(OR($D26=1,MONTH($B26)&lt;&gt;MONTH(StartDate),'У8 Ввод'!$D$202="",'У8 Ввод'!$E$202="",'У8 Ввод'!$D$202&gt;$B26),0,MAX(0,MIN(1,'У8 Ввод'!$E$202-NETWORKDAYS('У8 Ввод'!$D$202,$B26)+1))/Настройки!$E$14*100)</f>
        <v>0</v>
      </c>
      <c r="GP26" s="67" t="n">
        <f aca="false">IF(OR($D26=1,MONTH($B26)&lt;&gt;MONTH(StartDate),'У8 Ввод'!$D$203="",'У8 Ввод'!$E$203="",'У8 Ввод'!$D$203&gt;$B26),0,MAX(0,MIN(1,'У8 Ввод'!$E$203-NETWORKDAYS('У8 Ввод'!$D$203,$B26)+1))/Настройки!$E$14*100)</f>
        <v>0</v>
      </c>
      <c r="GQ26" s="67" t="n">
        <f aca="false">IF(OR($D26=1,MONTH($B26)&lt;&gt;MONTH(StartDate),'У8 Ввод'!$D$204="",'У8 Ввод'!$E$204="",'У8 Ввод'!$D$204&gt;$B26),0,MAX(0,MIN(1,'У8 Ввод'!$E$204-NETWORKDAYS('У8 Ввод'!$D$204,$B26)+1))/Настройки!$E$14*100)</f>
        <v>0</v>
      </c>
      <c r="GR26" s="67" t="n">
        <f aca="false">IF(OR($D26=1,MONTH($B26)&lt;&gt;MONTH(StartDate),'У8 Ввод'!$D$205="",'У8 Ввод'!$E$205="",'У8 Ввод'!$D$205&gt;$B26),0,MAX(0,MIN(1,'У8 Ввод'!$E$205-NETWORKDAYS('У8 Ввод'!$D$205,$B26)+1))/Настройки!$E$14*100)</f>
        <v>0</v>
      </c>
      <c r="GS26" s="67" t="n">
        <f aca="false">IF(OR($D26=1,MONTH($B26)&lt;&gt;MONTH(StartDate),'У8 Ввод'!$D$206="",'У8 Ввод'!$E$206="",'У8 Ввод'!$D$206&gt;$B26),0,MAX(0,MIN(1,'У8 Ввод'!$E$206-NETWORKDAYS('У8 Ввод'!$D$206,$B26)+1))/Настройки!$E$14*100)</f>
        <v>0</v>
      </c>
      <c r="GT26" s="67" t="n">
        <f aca="false">IF(OR($D26=1,MONTH($B26)&lt;&gt;MONTH(StartDate),'У8 Ввод'!$D$207="",'У8 Ввод'!$E$207="",'У8 Ввод'!$D$207&gt;$B26),0,MAX(0,MIN(1,'У8 Ввод'!$E$207-NETWORKDAYS('У8 Ввод'!$D$207,$B26)+1))/Настройки!$E$14*100)</f>
        <v>0</v>
      </c>
      <c r="GU26" s="67" t="n">
        <f aca="false">IF(OR($D26=1,MONTH($B26)&lt;&gt;MONTH(StartDate),'У8 Ввод'!$D$208="",'У8 Ввод'!$E$208="",'У8 Ввод'!$D$208&gt;$B26),0,MAX(0,MIN(1,'У8 Ввод'!$E$208-NETWORKDAYS('У8 Ввод'!$D$208,$B26)+1))/Настройки!$E$14*100)</f>
        <v>0</v>
      </c>
      <c r="GV26" s="67" t="n">
        <f aca="false">IF(OR($D26=1,MONTH($B26)&lt;&gt;MONTH(StartDate),'У8 Ввод'!$D$209="",'У8 Ввод'!$E$209="",'У8 Ввод'!$D$209&gt;$B26),0,MAX(0,MIN(1,'У8 Ввод'!$E$209-NETWORKDAYS('У8 Ввод'!$D$209,$B26)+1))/Настройки!$E$14*100)</f>
        <v>0</v>
      </c>
      <c r="GW26" s="67" t="n">
        <f aca="false">IF(OR($D26=1,MONTH($B26)&lt;&gt;MONTH(StartDate),'У8 Ввод'!$D$210="",'У8 Ввод'!$E$210="",'У8 Ввод'!$D$210&gt;$B26),0,MAX(0,MIN(1,'У8 Ввод'!$E$210-NETWORKDAYS('У8 Ввод'!$D$210,$B26)+1))/Настройки!$E$14*100)</f>
        <v>0</v>
      </c>
      <c r="GX26" s="67" t="n">
        <f aca="false">IF(OR($D26=1,MONTH($B26)&lt;&gt;MONTH(StartDate),'У8 Ввод'!$D$211="",'У8 Ввод'!$E$211="",'У8 Ввод'!$D$211&gt;$B26),0,MAX(0,MIN(1,'У8 Ввод'!$E$211-NETWORKDAYS('У8 Ввод'!$D$211,$B26)+1))/Настройки!$E$14*100)</f>
        <v>0</v>
      </c>
      <c r="GY26" s="67" t="n">
        <f aca="false">IF(OR($D26=1,MONTH($B26)&lt;&gt;MONTH(StartDate),'У8 Ввод'!$D$212="",'У8 Ввод'!$E$212="",'У8 Ввод'!$D$212&gt;$B26),0,MAX(0,MIN(1,'У8 Ввод'!$E$212-NETWORKDAYS('У8 Ввод'!$D$212,$B26)+1))/Настройки!$E$14*100)</f>
        <v>0</v>
      </c>
      <c r="GZ26" s="67" t="n">
        <f aca="false">IF(OR($D26=1,MONTH($B26)&lt;&gt;MONTH(StartDate),'У8 Ввод'!$D$213="",'У8 Ввод'!$E$213="",'У8 Ввод'!$D$213&gt;$B26),0,MAX(0,MIN(1,'У8 Ввод'!$E$213-NETWORKDAYS('У8 Ввод'!$D$213,$B26)+1))/Настройки!$E$14*100)</f>
        <v>0</v>
      </c>
      <c r="HA26" s="67" t="n">
        <f aca="false">IF(OR($D26=1,MONTH($B26)&lt;&gt;MONTH(StartDate),'У8 Ввод'!$D$214="",'У8 Ввод'!$E$214="",'У8 Ввод'!$D$214&gt;$B26),0,MAX(0,MIN(1,'У8 Ввод'!$E$214-NETWORKDAYS('У8 Ввод'!$D$214,$B26)+1))/Настройки!$E$14*100)</f>
        <v>0</v>
      </c>
      <c r="HB26" s="67" t="n">
        <f aca="false">IF(OR($D26=1,MONTH($B26)&lt;&gt;MONTH(StartDate),'У8 Ввод'!$D$215="",'У8 Ввод'!$E$215="",'У8 Ввод'!$D$215&gt;$B26),0,MAX(0,MIN(1,'У8 Ввод'!$E$215-NETWORKDAYS('У8 Ввод'!$D$215,$B26)+1))/Настройки!$E$14*100)</f>
        <v>0</v>
      </c>
      <c r="HC26" s="67" t="n">
        <f aca="false">IF(OR($D26=1,MONTH($B26)&lt;&gt;MONTH(StartDate),'У8 Ввод'!$D$216="",'У8 Ввод'!$E$216="",'У8 Ввод'!$D$216&gt;$B26),0,MAX(0,MIN(1,'У8 Ввод'!$E$216-NETWORKDAYS('У8 Ввод'!$D$216,$B26)+1))/Настройки!$E$14*100)</f>
        <v>0</v>
      </c>
      <c r="HD26" s="67" t="n">
        <f aca="false">IF(OR($D26=1,MONTH($B26)&lt;&gt;MONTH(StartDate),'У8 Ввод'!$D$217="",'У8 Ввод'!$E$217="",'У8 Ввод'!$D$217&gt;$B26),0,MAX(0,MIN(1,'У8 Ввод'!$E$217-NETWORKDAYS('У8 Ввод'!$D$217,$B26)+1))/Настройки!$E$14*100)</f>
        <v>0</v>
      </c>
      <c r="HE26" s="67" t="n">
        <f aca="false">IF(OR($D26=1,MONTH($B26)&lt;&gt;MONTH(StartDate),'У8 Ввод'!$D$218="",'У8 Ввод'!$E$218="",'У8 Ввод'!$D$218&gt;$B26),0,MAX(0,MIN(1,'У8 Ввод'!$E$218-NETWORKDAYS('У8 Ввод'!$D$218,$B26)+1))/Настройки!$E$14*100)</f>
        <v>0</v>
      </c>
      <c r="HF26" s="67" t="n">
        <f aca="false">IF(OR($D26=1,MONTH($B26)&lt;&gt;MONTH(StartDate),'У8 Ввод'!$D$219="",'У8 Ввод'!$E$219="",'У8 Ввод'!$D$219&gt;$B26),0,MAX(0,MIN(1,'У8 Ввод'!$E$219-NETWORKDAYS('У8 Ввод'!$D$219,$B26)+1))/Настройки!$E$14*100)</f>
        <v>0</v>
      </c>
      <c r="HG26" s="67" t="n">
        <f aca="false">IF(OR($D26=1,MONTH($B26)&lt;&gt;MONTH(StartDate),'У8 Ввод'!$D$220="",'У8 Ввод'!$E$220="",'У8 Ввод'!$D$220&gt;$B26),0,MAX(0,MIN(1,'У8 Ввод'!$E$220-NETWORKDAYS('У8 Ввод'!$D$220,$B26)+1))/Настройки!$E$14*100)</f>
        <v>0</v>
      </c>
      <c r="HH26" s="67" t="n">
        <f aca="false">IF(OR($D26=1,MONTH($B26)&lt;&gt;MONTH(StartDate),'У8 Ввод'!$D$221="",'У8 Ввод'!$E$221="",'У8 Ввод'!$D$221&gt;$B26),0,MAX(0,MIN(1,'У8 Ввод'!$E$221-NETWORKDAYS('У8 Ввод'!$D$221,$B26)+1))/Настройки!$E$14*100)</f>
        <v>0</v>
      </c>
      <c r="HI26" s="67" t="n">
        <f aca="false">IF(OR($D26=1,MONTH($B26)&lt;&gt;MONTH(StartDate),'У8 Ввод'!$D$222="",'У8 Ввод'!$E$222="",'У8 Ввод'!$D$222&gt;$B26),0,MAX(0,MIN(1,'У8 Ввод'!$E$222-NETWORKDAYS('У8 Ввод'!$D$222,$B26)+1))/Настройки!$E$14*100)</f>
        <v>0</v>
      </c>
      <c r="HJ26" s="67" t="n">
        <f aca="false">IF(OR($D26=1,MONTH($B26)&lt;&gt;MONTH(StartDate),'У8 Ввод'!$D$223="",'У8 Ввод'!$E$223="",'У8 Ввод'!$D$223&gt;$B26),0,MAX(0,MIN(1,'У8 Ввод'!$E$223-NETWORKDAYS('У8 Ввод'!$D$223,$B26)+1))/Настройки!$E$14*100)</f>
        <v>0</v>
      </c>
      <c r="HK26" s="67" t="n">
        <f aca="false">IF(OR($D26=1,MONTH($B26)&lt;&gt;MONTH(StartDate),'У8 Ввод'!$D$224="",'У8 Ввод'!$E$224="",'У8 Ввод'!$D$224&gt;$B26),0,MAX(0,MIN(1,'У8 Ввод'!$E$224-NETWORKDAYS('У8 Ввод'!$D$224,$B26)+1))/Настройки!$E$14*100)</f>
        <v>0</v>
      </c>
      <c r="HL26" s="67" t="n">
        <f aca="false">IF(OR($D26=1,MONTH($B26)&lt;&gt;MONTH(StartDate),'У8 Ввод'!$D$225="",'У8 Ввод'!$E$225="",'У8 Ввод'!$D$225&gt;$B26),0,MAX(0,MIN(1,'У8 Ввод'!$E$225-NETWORKDAYS('У8 Ввод'!$D$225,$B26)+1))/Настройки!$E$14*100)</f>
        <v>0</v>
      </c>
      <c r="HM26" s="67" t="n">
        <f aca="false">IF(OR($D26=1,MONTH($B26)&lt;&gt;MONTH(StartDate),'У8 Ввод'!$D$226="",'У8 Ввод'!$E$226="",'У8 Ввод'!$D$226&gt;$B26),0,MAX(0,MIN(1,'У8 Ввод'!$E$226-NETWORKDAYS('У8 Ввод'!$D$226,$B26)+1))/Настройки!$E$14*100)</f>
        <v>0</v>
      </c>
      <c r="HN26" s="67" t="n">
        <f aca="false">IF(OR($D26=1,MONTH($B26)&lt;&gt;MONTH(StartDate),'У8 Ввод'!$D$227="",'У8 Ввод'!$E$227="",'У8 Ввод'!$D$227&gt;$B26),0,MAX(0,MIN(1,'У8 Ввод'!$E$227-NETWORKDAYS('У8 Ввод'!$D$227,$B26)+1))/Настройки!$E$14*100)</f>
        <v>0</v>
      </c>
      <c r="HO26" s="67" t="n">
        <f aca="false">IF(OR($D26=1,MONTH($B26)&lt;&gt;MONTH(StartDate),'У8 Ввод'!$D$228="",'У8 Ввод'!$E$228="",'У8 Ввод'!$D$228&gt;$B26),0,MAX(0,MIN(1,'У8 Ввод'!$E$228-NETWORKDAYS('У8 Ввод'!$D$228,$B26)+1))/Настройки!$E$14*100)</f>
        <v>0</v>
      </c>
      <c r="HP26" s="67" t="n">
        <f aca="false">IF(OR($D26=1,MONTH($B26)&lt;&gt;MONTH(StartDate),'У8 Ввод'!$D$229="",'У8 Ввод'!$E$229="",'У8 Ввод'!$D$229&gt;$B26),0,MAX(0,MIN(1,'У8 Ввод'!$E$229-NETWORKDAYS('У8 Ввод'!$D$229,$B26)+1))/Настройки!$E$14*100)</f>
        <v>0</v>
      </c>
      <c r="HQ26" s="67" t="n">
        <f aca="false">IF(OR($D26=1,MONTH($B26)&lt;&gt;MONTH(StartDate),'У8 Ввод'!$D$230="",'У8 Ввод'!$E$230="",'У8 Ввод'!$D$230&gt;$B26),0,MAX(0,MIN(1,'У8 Ввод'!$E$230-NETWORKDAYS('У8 Ввод'!$D$230,$B26)+1))/Настройки!$E$14*100)</f>
        <v>0</v>
      </c>
      <c r="HR26" s="67" t="n">
        <f aca="false">IF(OR($D26=1,MONTH($B26)&lt;&gt;MONTH(StartDate),'У8 Ввод'!$D$231="",'У8 Ввод'!$E$231="",'У8 Ввод'!$D$231&gt;$B26),0,MAX(0,MIN(1,'У8 Ввод'!$E$231-NETWORKDAYS('У8 Ввод'!$D$231,$B26)+1))/Настройки!$E$14*100)</f>
        <v>0</v>
      </c>
      <c r="HS26" s="67" t="n">
        <f aca="false">IF(OR($D26=1,MONTH($B26)&lt;&gt;MONTH(StartDate),'У8 Ввод'!$D$232="",'У8 Ввод'!$E$232="",'У8 Ввод'!$D$232&gt;$B26),0,MAX(0,MIN(1,'У8 Ввод'!$E$232-NETWORKDAYS('У8 Ввод'!$D$232,$B26)+1))/Настройки!$E$14*100)</f>
        <v>0</v>
      </c>
      <c r="HT26" s="67" t="n">
        <f aca="false">IF(OR($D26=1,MONTH($B26)&lt;&gt;MONTH(StartDate),'У8 Ввод'!$D$233="",'У8 Ввод'!$E$233="",'У8 Ввод'!$D$233&gt;$B26),0,MAX(0,MIN(1,'У8 Ввод'!$E$233-NETWORKDAYS('У8 Ввод'!$D$233,$B26)+1))/Настройки!$E$14*100)</f>
        <v>0</v>
      </c>
      <c r="HU26" s="67" t="n">
        <f aca="false">IF(OR($D26=1,MONTH($B26)&lt;&gt;MONTH(StartDate),'У8 Ввод'!$D$234="",'У8 Ввод'!$E$234="",'У8 Ввод'!$D$234&gt;$B26),0,MAX(0,MIN(1,'У8 Ввод'!$E$234-NETWORKDAYS('У8 Ввод'!$D$234,$B26)+1))/Настройки!$E$14*100)</f>
        <v>0</v>
      </c>
      <c r="HV26" s="67" t="n">
        <f aca="false">IF(OR($D26=1,MONTH($B26)&lt;&gt;MONTH(StartDate),'У8 Ввод'!$D$235="",'У8 Ввод'!$E$235="",'У8 Ввод'!$D$235&gt;$B26),0,MAX(0,MIN(1,'У8 Ввод'!$E$235-NETWORKDAYS('У8 Ввод'!$D$235,$B26)+1))/Настройки!$E$14*100)</f>
        <v>0</v>
      </c>
      <c r="HW26" s="67" t="n">
        <f aca="false">IF(OR($D26=1,MONTH($B26)&lt;&gt;MONTH(StartDate),'У8 Ввод'!$D$236="",'У8 Ввод'!$E$236="",'У8 Ввод'!$D$236&gt;$B26),0,MAX(0,MIN(1,'У8 Ввод'!$E$236-NETWORKDAYS('У8 Ввод'!$D$236,$B26)+1))/Настройки!$E$14*100)</f>
        <v>0</v>
      </c>
      <c r="HX26" s="67" t="n">
        <f aca="false">IF(OR($D26=1,MONTH($B26)&lt;&gt;MONTH(StartDate),'У8 Ввод'!$D$237="",'У8 Ввод'!$E$237="",'У8 Ввод'!$D$237&gt;$B26),0,MAX(0,MIN(1,'У8 Ввод'!$E$237-NETWORKDAYS('У8 Ввод'!$D$237,$B26)+1))/Настройки!$E$14*100)</f>
        <v>0</v>
      </c>
      <c r="HY26" s="67" t="n">
        <f aca="false">IF(OR($D26=1,MONTH($B26)&lt;&gt;MONTH(StartDate),'У8 Ввод'!$D$238="",'У8 Ввод'!$E$238="",'У8 Ввод'!$D$238&gt;$B26),0,MAX(0,MIN(1,'У8 Ввод'!$E$238-NETWORKDAYS('У8 Ввод'!$D$238,$B26)+1))/Настройки!$E$14*100)</f>
        <v>0</v>
      </c>
      <c r="HZ26" s="67" t="n">
        <f aca="false">IF(OR($D26=1,MONTH($B26)&lt;&gt;MONTH(StartDate),'У8 Ввод'!$D$239="",'У8 Ввод'!$E$239="",'У8 Ввод'!$D$239&gt;$B26),0,MAX(0,MIN(1,'У8 Ввод'!$E$239-NETWORKDAYS('У8 Ввод'!$D$239,$B26)+1))/Настройки!$E$14*100)</f>
        <v>0</v>
      </c>
      <c r="IA26" s="67" t="n">
        <f aca="false">IF(OR($D26=1,MONTH($B26)&lt;&gt;MONTH(StartDate),'У8 Ввод'!$D$240="",'У8 Ввод'!$E$240="",'У8 Ввод'!$D$240&gt;$B26),0,MAX(0,MIN(1,'У8 Ввод'!$E$240-NETWORKDAYS('У8 Ввод'!$D$240,$B26)+1))/Настройки!$E$14*100)</f>
        <v>0</v>
      </c>
      <c r="IB26" s="67" t="n">
        <f aca="false">IF(OR($D26=1,MONTH($B26)&lt;&gt;MONTH(StartDate),'У8 Ввод'!$D$241="",'У8 Ввод'!$E$241="",'У8 Ввод'!$D$241&gt;$B26),0,MAX(0,MIN(1,'У8 Ввод'!$E$241-NETWORKDAYS('У8 Ввод'!$D$241,$B26)+1))/Настройки!$E$14*100)</f>
        <v>0</v>
      </c>
      <c r="IC26" s="67" t="n">
        <f aca="false">IF(OR($D26=1,MONTH($B26)&lt;&gt;MONTH(StartDate),'У8 Ввод'!$D$242="",'У8 Ввод'!$E$242="",'У8 Ввод'!$D$242&gt;$B26),0,MAX(0,MIN(1,'У8 Ввод'!$E$242-NETWORKDAYS('У8 Ввод'!$D$242,$B26)+1))/Настройки!$E$14*100)</f>
        <v>0</v>
      </c>
      <c r="ID26" s="67" t="n">
        <f aca="false">IF(OR($D26=1,MONTH($B26)&lt;&gt;MONTH(StartDate),'У8 Ввод'!$D$243="",'У8 Ввод'!$E$243="",'У8 Ввод'!$D$243&gt;$B26),0,MAX(0,MIN(1,'У8 Ввод'!$E$243-NETWORKDAYS('У8 Ввод'!$D$243,$B26)+1))/Настройки!$E$14*100)</f>
        <v>0</v>
      </c>
      <c r="IE26" s="67" t="n">
        <f aca="false">IF(OR($D26=1,MONTH($B26)&lt;&gt;MONTH(StartDate),'У8 Ввод'!$D$244="",'У8 Ввод'!$E$244="",'У8 Ввод'!$D$244&gt;$B26),0,MAX(0,MIN(1,'У8 Ввод'!$E$244-NETWORKDAYS('У8 Ввод'!$D$244,$B26)+1))/Настройки!$E$14*100)</f>
        <v>0</v>
      </c>
      <c r="IF26" s="67" t="n">
        <f aca="false">IF(OR($D26=1,MONTH($B26)&lt;&gt;MONTH(StartDate),'У8 Ввод'!$D$245="",'У8 Ввод'!$E$245="",'У8 Ввод'!$D$245&gt;$B26),0,MAX(0,MIN(1,'У8 Ввод'!$E$245-NETWORKDAYS('У8 Ввод'!$D$245,$B26)+1))/Настройки!$E$14*100)</f>
        <v>0</v>
      </c>
      <c r="IG26" s="67" t="n">
        <f aca="false">IF(OR($D26=1,MONTH($B26)&lt;&gt;MONTH(StartDate),'У8 Ввод'!$D$246="",'У8 Ввод'!$E$246="",'У8 Ввод'!$D$246&gt;$B26),0,MAX(0,MIN(1,'У8 Ввод'!$E$246-NETWORKDAYS('У8 Ввод'!$D$246,$B26)+1))/Настройки!$E$14*100)</f>
        <v>0</v>
      </c>
      <c r="IH26" s="67" t="n">
        <f aca="false">IF(OR($D26=1,MONTH($B26)&lt;&gt;MONTH(StartDate),'У8 Ввод'!$D$247="",'У8 Ввод'!$E$247="",'У8 Ввод'!$D$247&gt;$B26),0,MAX(0,MIN(1,'У8 Ввод'!$E$247-NETWORKDAYS('У8 Ввод'!$D$247,$B26)+1))/Настройки!$E$14*100)</f>
        <v>0</v>
      </c>
      <c r="II26" s="67" t="n">
        <f aca="false">IF(OR($D26=1,MONTH($B26)&lt;&gt;MONTH(StartDate),'У8 Ввод'!$D$248="",'У8 Ввод'!$E$248="",'У8 Ввод'!$D$248&gt;$B26),0,MAX(0,MIN(1,'У8 Ввод'!$E$248-NETWORKDAYS('У8 Ввод'!$D$248,$B26)+1))/Настройки!$E$14*100)</f>
        <v>0</v>
      </c>
      <c r="IJ26" s="67" t="n">
        <f aca="false">IF(OR($D26=1,MONTH($B26)&lt;&gt;MONTH(StartDate),'У8 Ввод'!$D$249="",'У8 Ввод'!$E$249="",'У8 Ввод'!$D$249&gt;$B26),0,MAX(0,MIN(1,'У8 Ввод'!$E$249-NETWORKDAYS('У8 Ввод'!$D$249,$B26)+1))/Настройки!$E$14*100)</f>
        <v>0</v>
      </c>
      <c r="IK26" s="67" t="n">
        <f aca="false">IF(OR($D26=1,MONTH($B26)&lt;&gt;MONTH(StartDate),'У8 Ввод'!$D$250="",'У8 Ввод'!$E$250="",'У8 Ввод'!$D$250&gt;$B26),0,MAX(0,MIN(1,'У8 Ввод'!$E$250-NETWORKDAYS('У8 Ввод'!$D$250,$B26)+1))/Настройки!$E$14*100)</f>
        <v>0</v>
      </c>
      <c r="IL26" s="67" t="n">
        <f aca="false">IF(OR($D26=1,MONTH($B26)&lt;&gt;MONTH(StartDate),'У8 Ввод'!$D$251="",'У8 Ввод'!$E$251="",'У8 Ввод'!$D$251&gt;$B26),0,MAX(0,MIN(1,'У8 Ввод'!$E$251-NETWORKDAYS('У8 Ввод'!$D$251,$B26)+1))/Настройки!$E$14*100)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IF(OR($D27=1,MONTH($B27)&lt;&gt;MONTH(StartDate),'У8 Ввод'!$D$12="",'У8 Ввод'!$E$12="",'У8 Ввод'!$D$12&gt;$B27),0,MAX(0,MIN(1,'У8 Ввод'!$E$12-NETWORKDAYS('У8 Ввод'!$D$12,$B27)+1))/Настройки!$E$14*100)</f>
        <v>0</v>
      </c>
      <c r="H27" s="67" t="n">
        <f aca="false">IF(OR($D27=1,MONTH($B27)&lt;&gt;MONTH(StartDate),'У8 Ввод'!$D$13="",'У8 Ввод'!$E$13="",'У8 Ввод'!$D$13&gt;$B27),0,MAX(0,MIN(1,'У8 Ввод'!$E$13-NETWORKDAYS('У8 Ввод'!$D$13,$B27)+1))/Настройки!$E$14*100)</f>
        <v>0</v>
      </c>
      <c r="I27" s="67" t="n">
        <f aca="false">IF(OR($D27=1,MONTH($B27)&lt;&gt;MONTH(StartDate),'У8 Ввод'!$D$14="",'У8 Ввод'!$E$14="",'У8 Ввод'!$D$14&gt;$B27),0,MAX(0,MIN(1,'У8 Ввод'!$E$14-NETWORKDAYS('У8 Ввод'!$D$14,$B27)+1))/Настройки!$E$14*100)</f>
        <v>0</v>
      </c>
      <c r="J27" s="67" t="n">
        <f aca="false">IF(OR($D27=1,MONTH($B27)&lt;&gt;MONTH(StartDate),'У8 Ввод'!$D$15="",'У8 Ввод'!$E$15="",'У8 Ввод'!$D$15&gt;$B27),0,MAX(0,MIN(1,'У8 Ввод'!$E$15-NETWORKDAYS('У8 Ввод'!$D$15,$B27)+1))/Настройки!$E$14*100)</f>
        <v>0</v>
      </c>
      <c r="K27" s="67" t="n">
        <f aca="false">IF(OR($D27=1,MONTH($B27)&lt;&gt;MONTH(StartDate),'У8 Ввод'!$D$16="",'У8 Ввод'!$E$16="",'У8 Ввод'!$D$16&gt;$B27),0,MAX(0,MIN(1,'У8 Ввод'!$E$16-NETWORKDAYS('У8 Ввод'!$D$16,$B27)+1))/Настройки!$E$14*100)</f>
        <v>0</v>
      </c>
      <c r="L27" s="67" t="n">
        <f aca="false">IF(OR($D27=1,MONTH($B27)&lt;&gt;MONTH(StartDate),'У8 Ввод'!$D$17="",'У8 Ввод'!$E$17="",'У8 Ввод'!$D$17&gt;$B27),0,MAX(0,MIN(1,'У8 Ввод'!$E$17-NETWORKDAYS('У8 Ввод'!$D$17,$B27)+1))/Настройки!$E$14*100)</f>
        <v>0</v>
      </c>
      <c r="M27" s="67" t="n">
        <f aca="false">IF(OR($D27=1,MONTH($B27)&lt;&gt;MONTH(StartDate),'У8 Ввод'!$D$18="",'У8 Ввод'!$E$18="",'У8 Ввод'!$D$18&gt;$B27),0,MAX(0,MIN(1,'У8 Ввод'!$E$18-NETWORKDAYS('У8 Ввод'!$D$18,$B27)+1))/Настройки!$E$14*100)</f>
        <v>0</v>
      </c>
      <c r="N27" s="67" t="n">
        <f aca="false">IF(OR($D27=1,MONTH($B27)&lt;&gt;MONTH(StartDate),'У8 Ввод'!$D$19="",'У8 Ввод'!$E$19="",'У8 Ввод'!$D$19&gt;$B27),0,MAX(0,MIN(1,'У8 Ввод'!$E$19-NETWORKDAYS('У8 Ввод'!$D$19,$B27)+1))/Настройки!$E$14*100)</f>
        <v>0</v>
      </c>
      <c r="O27" s="67" t="n">
        <f aca="false">IF(OR($D27=1,MONTH($B27)&lt;&gt;MONTH(StartDate),'У8 Ввод'!$D$20="",'У8 Ввод'!$E$20="",'У8 Ввод'!$D$20&gt;$B27),0,MAX(0,MIN(1,'У8 Ввод'!$E$20-NETWORKDAYS('У8 Ввод'!$D$20,$B27)+1))/Настройки!$E$14*100)</f>
        <v>0</v>
      </c>
      <c r="P27" s="67" t="n">
        <f aca="false">IF(OR($D27=1,MONTH($B27)&lt;&gt;MONTH(StartDate),'У8 Ввод'!$D$21="",'У8 Ввод'!$E$21="",'У8 Ввод'!$D$21&gt;$B27),0,MAX(0,MIN(1,'У8 Ввод'!$E$21-NETWORKDAYS('У8 Ввод'!$D$21,$B27)+1))/Настройки!$E$14*100)</f>
        <v>0</v>
      </c>
      <c r="Q27" s="67" t="n">
        <f aca="false">IF(OR($D27=1,MONTH($B27)&lt;&gt;MONTH(StartDate),'У8 Ввод'!$D$22="",'У8 Ввод'!$E$22="",'У8 Ввод'!$D$22&gt;$B27),0,MAX(0,MIN(1,'У8 Ввод'!$E$22-NETWORKDAYS('У8 Ввод'!$D$22,$B27)+1))/Настройки!$E$14*100)</f>
        <v>0</v>
      </c>
      <c r="R27" s="67" t="n">
        <f aca="false">IF(OR($D27=1,MONTH($B27)&lt;&gt;MONTH(StartDate),'У8 Ввод'!$D$23="",'У8 Ввод'!$E$23="",'У8 Ввод'!$D$23&gt;$B27),0,MAX(0,MIN(1,'У8 Ввод'!$E$23-NETWORKDAYS('У8 Ввод'!$D$23,$B27)+1))/Настройки!$E$14*100)</f>
        <v>0</v>
      </c>
      <c r="S27" s="67" t="n">
        <f aca="false">IF(OR($D27=1,MONTH($B27)&lt;&gt;MONTH(StartDate),'У8 Ввод'!$D$24="",'У8 Ввод'!$E$24="",'У8 Ввод'!$D$24&gt;$B27),0,MAX(0,MIN(1,'У8 Ввод'!$E$24-NETWORKDAYS('У8 Ввод'!$D$24,$B27)+1))/Настройки!$E$14*100)</f>
        <v>0</v>
      </c>
      <c r="T27" s="67" t="n">
        <f aca="false">IF(OR($D27=1,MONTH($B27)&lt;&gt;MONTH(StartDate),'У8 Ввод'!$D$25="",'У8 Ввод'!$E$25="",'У8 Ввод'!$D$25&gt;$B27),0,MAX(0,MIN(1,'У8 Ввод'!$E$25-NETWORKDAYS('У8 Ввод'!$D$25,$B27)+1))/Настройки!$E$14*100)</f>
        <v>0</v>
      </c>
      <c r="U27" s="67" t="n">
        <f aca="false">IF(OR($D27=1,MONTH($B27)&lt;&gt;MONTH(StartDate),'У8 Ввод'!$D$26="",'У8 Ввод'!$E$26="",'У8 Ввод'!$D$26&gt;$B27),0,MAX(0,MIN(1,'У8 Ввод'!$E$26-NETWORKDAYS('У8 Ввод'!$D$26,$B27)+1))/Настройки!$E$14*100)</f>
        <v>0</v>
      </c>
      <c r="V27" s="67" t="n">
        <f aca="false">IF(OR($D27=1,MONTH($B27)&lt;&gt;MONTH(StartDate),'У8 Ввод'!$D$27="",'У8 Ввод'!$E$27="",'У8 Ввод'!$D$27&gt;$B27),0,MAX(0,MIN(1,'У8 Ввод'!$E$27-NETWORKDAYS('У8 Ввод'!$D$27,$B27)+1))/Настройки!$E$14*100)</f>
        <v>0</v>
      </c>
      <c r="W27" s="67" t="n">
        <f aca="false">IF(OR($D27=1,MONTH($B27)&lt;&gt;MONTH(StartDate),'У8 Ввод'!$D$28="",'У8 Ввод'!$E$28="",'У8 Ввод'!$D$28&gt;$B27),0,MAX(0,MIN(1,'У8 Ввод'!$E$28-NETWORKDAYS('У8 Ввод'!$D$28,$B27)+1))/Настройки!$E$14*100)</f>
        <v>0</v>
      </c>
      <c r="X27" s="67" t="n">
        <f aca="false">IF(OR($D27=1,MONTH($B27)&lt;&gt;MONTH(StartDate),'У8 Ввод'!$D$29="",'У8 Ввод'!$E$29="",'У8 Ввод'!$D$29&gt;$B27),0,MAX(0,MIN(1,'У8 Ввод'!$E$29-NETWORKDAYS('У8 Ввод'!$D$29,$B27)+1))/Настройки!$E$14*100)</f>
        <v>0</v>
      </c>
      <c r="Y27" s="67" t="n">
        <f aca="false">IF(OR($D27=1,MONTH($B27)&lt;&gt;MONTH(StartDate),'У8 Ввод'!$D$30="",'У8 Ввод'!$E$30="",'У8 Ввод'!$D$30&gt;$B27),0,MAX(0,MIN(1,'У8 Ввод'!$E$30-NETWORKDAYS('У8 Ввод'!$D$30,$B27)+1))/Настройки!$E$14*100)</f>
        <v>0</v>
      </c>
      <c r="Z27" s="67" t="n">
        <f aca="false">IF(OR($D27=1,MONTH($B27)&lt;&gt;MONTH(StartDate),'У8 Ввод'!$D$31="",'У8 Ввод'!$E$31="",'У8 Ввод'!$D$31&gt;$B27),0,MAX(0,MIN(1,'У8 Ввод'!$E$31-NETWORKDAYS('У8 Ввод'!$D$31,$B27)+1))/Настройки!$E$14*100)</f>
        <v>0</v>
      </c>
      <c r="AA27" s="67" t="n">
        <f aca="false">IF(OR($D27=1,MONTH($B27)&lt;&gt;MONTH(StartDate),'У8 Ввод'!$D$32="",'У8 Ввод'!$E$32="",'У8 Ввод'!$D$32&gt;$B27),0,MAX(0,MIN(1,'У8 Ввод'!$E$32-NETWORKDAYS('У8 Ввод'!$D$32,$B27)+1))/Настройки!$E$14*100)</f>
        <v>0</v>
      </c>
      <c r="AB27" s="67" t="n">
        <f aca="false">IF(OR($D27=1,MONTH($B27)&lt;&gt;MONTH(StartDate),'У8 Ввод'!$D$33="",'У8 Ввод'!$E$33="",'У8 Ввод'!$D$33&gt;$B27),0,MAX(0,MIN(1,'У8 Ввод'!$E$33-NETWORKDAYS('У8 Ввод'!$D$33,$B27)+1))/Настройки!$E$14*100)</f>
        <v>0</v>
      </c>
      <c r="AC27" s="67" t="n">
        <f aca="false">IF(OR($D27=1,MONTH($B27)&lt;&gt;MONTH(StartDate),'У8 Ввод'!$D$34="",'У8 Ввод'!$E$34="",'У8 Ввод'!$D$34&gt;$B27),0,MAX(0,MIN(1,'У8 Ввод'!$E$34-NETWORKDAYS('У8 Ввод'!$D$34,$B27)+1))/Настройки!$E$14*100)</f>
        <v>0</v>
      </c>
      <c r="AD27" s="67" t="n">
        <f aca="false">IF(OR($D27=1,MONTH($B27)&lt;&gt;MONTH(StartDate),'У8 Ввод'!$D$35="",'У8 Ввод'!$E$35="",'У8 Ввод'!$D$35&gt;$B27),0,MAX(0,MIN(1,'У8 Ввод'!$E$35-NETWORKDAYS('У8 Ввод'!$D$35,$B27)+1))/Настройки!$E$14*100)</f>
        <v>0</v>
      </c>
      <c r="AE27" s="67" t="n">
        <f aca="false">IF(OR($D27=1,MONTH($B27)&lt;&gt;MONTH(StartDate),'У8 Ввод'!$D$36="",'У8 Ввод'!$E$36="",'У8 Ввод'!$D$36&gt;$B27),0,MAX(0,MIN(1,'У8 Ввод'!$E$36-NETWORKDAYS('У8 Ввод'!$D$36,$B27)+1))/Настройки!$E$14*100)</f>
        <v>0</v>
      </c>
      <c r="AF27" s="67" t="n">
        <f aca="false">IF(OR($D27=1,MONTH($B27)&lt;&gt;MONTH(StartDate),'У8 Ввод'!$D$37="",'У8 Ввод'!$E$37="",'У8 Ввод'!$D$37&gt;$B27),0,MAX(0,MIN(1,'У8 Ввод'!$E$37-NETWORKDAYS('У8 Ввод'!$D$37,$B27)+1))/Настройки!$E$14*100)</f>
        <v>0</v>
      </c>
      <c r="AG27" s="67" t="n">
        <f aca="false">IF(OR($D27=1,MONTH($B27)&lt;&gt;MONTH(StartDate),'У8 Ввод'!$D$38="",'У8 Ввод'!$E$38="",'У8 Ввод'!$D$38&gt;$B27),0,MAX(0,MIN(1,'У8 Ввод'!$E$38-NETWORKDAYS('У8 Ввод'!$D$38,$B27)+1))/Настройки!$E$14*100)</f>
        <v>0</v>
      </c>
      <c r="AH27" s="67" t="n">
        <f aca="false">IF(OR($D27=1,MONTH($B27)&lt;&gt;MONTH(StartDate),'У8 Ввод'!$D$39="",'У8 Ввод'!$E$39="",'У8 Ввод'!$D$39&gt;$B27),0,MAX(0,MIN(1,'У8 Ввод'!$E$39-NETWORKDAYS('У8 Ввод'!$D$39,$B27)+1))/Настройки!$E$14*100)</f>
        <v>0</v>
      </c>
      <c r="AI27" s="67" t="n">
        <f aca="false">IF(OR($D27=1,MONTH($B27)&lt;&gt;MONTH(StartDate),'У8 Ввод'!$D$40="",'У8 Ввод'!$E$40="",'У8 Ввод'!$D$40&gt;$B27),0,MAX(0,MIN(1,'У8 Ввод'!$E$40-NETWORKDAYS('У8 Ввод'!$D$40,$B27)+1))/Настройки!$E$14*100)</f>
        <v>0</v>
      </c>
      <c r="AJ27" s="67" t="n">
        <f aca="false">IF(OR($D27=1,MONTH($B27)&lt;&gt;MONTH(StartDate),'У8 Ввод'!$D$41="",'У8 Ввод'!$E$41="",'У8 Ввод'!$D$41&gt;$B27),0,MAX(0,MIN(1,'У8 Ввод'!$E$41-NETWORKDAYS('У8 Ввод'!$D$41,$B27)+1))/Настройки!$E$14*100)</f>
        <v>0</v>
      </c>
      <c r="AK27" s="67" t="n">
        <f aca="false">IF(OR($D27=1,MONTH($B27)&lt;&gt;MONTH(StartDate),'У8 Ввод'!$D$42="",'У8 Ввод'!$E$42="",'У8 Ввод'!$D$42&gt;$B27),0,MAX(0,MIN(1,'У8 Ввод'!$E$42-NETWORKDAYS('У8 Ввод'!$D$42,$B27)+1))/Настройки!$E$14*100)</f>
        <v>0</v>
      </c>
      <c r="AL27" s="67" t="n">
        <f aca="false">IF(OR($D27=1,MONTH($B27)&lt;&gt;MONTH(StartDate),'У8 Ввод'!$D$43="",'У8 Ввод'!$E$43="",'У8 Ввод'!$D$43&gt;$B27),0,MAX(0,MIN(1,'У8 Ввод'!$E$43-NETWORKDAYS('У8 Ввод'!$D$43,$B27)+1))/Настройки!$E$14*100)</f>
        <v>0</v>
      </c>
      <c r="AM27" s="67" t="n">
        <f aca="false">IF(OR($D27=1,MONTH($B27)&lt;&gt;MONTH(StartDate),'У8 Ввод'!$D$44="",'У8 Ввод'!$E$44="",'У8 Ввод'!$D$44&gt;$B27),0,MAX(0,MIN(1,'У8 Ввод'!$E$44-NETWORKDAYS('У8 Ввод'!$D$44,$B27)+1))/Настройки!$E$14*100)</f>
        <v>0</v>
      </c>
      <c r="AN27" s="67" t="n">
        <f aca="false">IF(OR($D27=1,MONTH($B27)&lt;&gt;MONTH(StartDate),'У8 Ввод'!$D$45="",'У8 Ввод'!$E$45="",'У8 Ввод'!$D$45&gt;$B27),0,MAX(0,MIN(1,'У8 Ввод'!$E$45-NETWORKDAYS('У8 Ввод'!$D$45,$B27)+1))/Настройки!$E$14*100)</f>
        <v>0</v>
      </c>
      <c r="AO27" s="67" t="n">
        <f aca="false">IF(OR($D27=1,MONTH($B27)&lt;&gt;MONTH(StartDate),'У8 Ввод'!$D$46="",'У8 Ввод'!$E$46="",'У8 Ввод'!$D$46&gt;$B27),0,MAX(0,MIN(1,'У8 Ввод'!$E$46-NETWORKDAYS('У8 Ввод'!$D$46,$B27)+1))/Настройки!$E$14*100)</f>
        <v>0</v>
      </c>
      <c r="AP27" s="67" t="n">
        <f aca="false">IF(OR($D27=1,MONTH($B27)&lt;&gt;MONTH(StartDate),'У8 Ввод'!$D$47="",'У8 Ввод'!$E$47="",'У8 Ввод'!$D$47&gt;$B27),0,MAX(0,MIN(1,'У8 Ввод'!$E$47-NETWORKDAYS('У8 Ввод'!$D$47,$B27)+1))/Настройки!$E$14*100)</f>
        <v>0</v>
      </c>
      <c r="AQ27" s="67" t="n">
        <f aca="false">IF(OR($D27=1,MONTH($B27)&lt;&gt;MONTH(StartDate),'У8 Ввод'!$D$48="",'У8 Ввод'!$E$48="",'У8 Ввод'!$D$48&gt;$B27),0,MAX(0,MIN(1,'У8 Ввод'!$E$48-NETWORKDAYS('У8 Ввод'!$D$48,$B27)+1))/Настройки!$E$14*100)</f>
        <v>0</v>
      </c>
      <c r="AR27" s="67" t="n">
        <f aca="false">IF(OR($D27=1,MONTH($B27)&lt;&gt;MONTH(StartDate),'У8 Ввод'!$D$49="",'У8 Ввод'!$E$49="",'У8 Ввод'!$D$49&gt;$B27),0,MAX(0,MIN(1,'У8 Ввод'!$E$49-NETWORKDAYS('У8 Ввод'!$D$49,$B27)+1))/Настройки!$E$14*100)</f>
        <v>0</v>
      </c>
      <c r="AS27" s="67" t="n">
        <f aca="false">IF(OR($D27=1,MONTH($B27)&lt;&gt;MONTH(StartDate),'У8 Ввод'!$D$50="",'У8 Ввод'!$E$50="",'У8 Ввод'!$D$50&gt;$B27),0,MAX(0,MIN(1,'У8 Ввод'!$E$50-NETWORKDAYS('У8 Ввод'!$D$50,$B27)+1))/Настройки!$E$14*100)</f>
        <v>0</v>
      </c>
      <c r="AT27" s="67" t="n">
        <f aca="false">IF(OR($D27=1,MONTH($B27)&lt;&gt;MONTH(StartDate),'У8 Ввод'!$D$51="",'У8 Ввод'!$E$51="",'У8 Ввод'!$D$51&gt;$B27),0,MAX(0,MIN(1,'У8 Ввод'!$E$51-NETWORKDAYS('У8 Ввод'!$D$51,$B27)+1))/Настройки!$E$14*100)</f>
        <v>0</v>
      </c>
      <c r="AU27" s="67" t="n">
        <f aca="false">IF(OR($D27=1,MONTH($B27)&lt;&gt;MONTH(StartDate),'У8 Ввод'!$D$52="",'У8 Ввод'!$E$52="",'У8 Ввод'!$D$52&gt;$B27),0,MAX(0,MIN(1,'У8 Ввод'!$E$52-NETWORKDAYS('У8 Ввод'!$D$52,$B27)+1))/Настройки!$E$14*100)</f>
        <v>0</v>
      </c>
      <c r="AV27" s="67" t="n">
        <f aca="false">IF(OR($D27=1,MONTH($B27)&lt;&gt;MONTH(StartDate),'У8 Ввод'!$D$53="",'У8 Ввод'!$E$53="",'У8 Ввод'!$D$53&gt;$B27),0,MAX(0,MIN(1,'У8 Ввод'!$E$53-NETWORKDAYS('У8 Ввод'!$D$53,$B27)+1))/Настройки!$E$14*100)</f>
        <v>0</v>
      </c>
      <c r="AW27" s="67" t="n">
        <f aca="false">IF(OR($D27=1,MONTH($B27)&lt;&gt;MONTH(StartDate),'У8 Ввод'!$D$54="",'У8 Ввод'!$E$54="",'У8 Ввод'!$D$54&gt;$B27),0,MAX(0,MIN(1,'У8 Ввод'!$E$54-NETWORKDAYS('У8 Ввод'!$D$54,$B27)+1))/Настройки!$E$14*100)</f>
        <v>0</v>
      </c>
      <c r="AX27" s="67" t="n">
        <f aca="false">IF(OR($D27=1,MONTH($B27)&lt;&gt;MONTH(StartDate),'У8 Ввод'!$D$55="",'У8 Ввод'!$E$55="",'У8 Ввод'!$D$55&gt;$B27),0,MAX(0,MIN(1,'У8 Ввод'!$E$55-NETWORKDAYS('У8 Ввод'!$D$55,$B27)+1))/Настройки!$E$14*100)</f>
        <v>0</v>
      </c>
      <c r="AY27" s="67" t="n">
        <f aca="false">IF(OR($D27=1,MONTH($B27)&lt;&gt;MONTH(StartDate),'У8 Ввод'!$D$56="",'У8 Ввод'!$E$56="",'У8 Ввод'!$D$56&gt;$B27),0,MAX(0,MIN(1,'У8 Ввод'!$E$56-NETWORKDAYS('У8 Ввод'!$D$56,$B27)+1))/Настройки!$E$14*100)</f>
        <v>0</v>
      </c>
      <c r="AZ27" s="67" t="n">
        <f aca="false">IF(OR($D27=1,MONTH($B27)&lt;&gt;MONTH(StartDate),'У8 Ввод'!$D$57="",'У8 Ввод'!$E$57="",'У8 Ввод'!$D$57&gt;$B27),0,MAX(0,MIN(1,'У8 Ввод'!$E$57-NETWORKDAYS('У8 Ввод'!$D$57,$B27)+1))/Настройки!$E$14*100)</f>
        <v>0</v>
      </c>
      <c r="BA27" s="67" t="n">
        <f aca="false">IF(OR($D27=1,MONTH($B27)&lt;&gt;MONTH(StartDate),'У8 Ввод'!$D$58="",'У8 Ввод'!$E$58="",'У8 Ввод'!$D$58&gt;$B27),0,MAX(0,MIN(1,'У8 Ввод'!$E$58-NETWORKDAYS('У8 Ввод'!$D$58,$B27)+1))/Настройки!$E$14*100)</f>
        <v>0</v>
      </c>
      <c r="BB27" s="67" t="n">
        <f aca="false">IF(OR($D27=1,MONTH($B27)&lt;&gt;MONTH(StartDate),'У8 Ввод'!$D$59="",'У8 Ввод'!$E$59="",'У8 Ввод'!$D$59&gt;$B27),0,MAX(0,MIN(1,'У8 Ввод'!$E$59-NETWORKDAYS('У8 Ввод'!$D$59,$B27)+1))/Настройки!$E$14*100)</f>
        <v>0</v>
      </c>
      <c r="BC27" s="67" t="n">
        <f aca="false">IF(OR($D27=1,MONTH($B27)&lt;&gt;MONTH(StartDate),'У8 Ввод'!$D$60="",'У8 Ввод'!$E$60="",'У8 Ввод'!$D$60&gt;$B27),0,MAX(0,MIN(1,'У8 Ввод'!$E$60-NETWORKDAYS('У8 Ввод'!$D$60,$B27)+1))/Настройки!$E$14*100)</f>
        <v>0</v>
      </c>
      <c r="BD27" s="67" t="n">
        <f aca="false">IF(OR($D27=1,MONTH($B27)&lt;&gt;MONTH(StartDate),'У8 Ввод'!$D$61="",'У8 Ввод'!$E$61="",'У8 Ввод'!$D$61&gt;$B27),0,MAX(0,MIN(1,'У8 Ввод'!$E$61-NETWORKDAYS('У8 Ввод'!$D$61,$B27)+1))/Настройки!$E$14*100)</f>
        <v>0</v>
      </c>
      <c r="BE27" s="67" t="n">
        <f aca="false">IF(OR($D27=1,MONTH($B27)&lt;&gt;MONTH(StartDate),'У8 Ввод'!$D$62="",'У8 Ввод'!$E$62="",'У8 Ввод'!$D$62&gt;$B27),0,MAX(0,MIN(1,'У8 Ввод'!$E$62-NETWORKDAYS('У8 Ввод'!$D$62,$B27)+1))/Настройки!$E$14*100)</f>
        <v>0</v>
      </c>
      <c r="BF27" s="67" t="n">
        <f aca="false">IF(OR($D27=1,MONTH($B27)&lt;&gt;MONTH(StartDate),'У8 Ввод'!$D$63="",'У8 Ввод'!$E$63="",'У8 Ввод'!$D$63&gt;$B27),0,MAX(0,MIN(1,'У8 Ввод'!$E$63-NETWORKDAYS('У8 Ввод'!$D$63,$B27)+1))/Настройки!$E$14*100)</f>
        <v>0</v>
      </c>
      <c r="BG27" s="67" t="n">
        <f aca="false">IF(OR($D27=1,MONTH($B27)&lt;&gt;MONTH(StartDate),'У8 Ввод'!$D$64="",'У8 Ввод'!$E$64="",'У8 Ввод'!$D$64&gt;$B27),0,MAX(0,MIN(1,'У8 Ввод'!$E$64-NETWORKDAYS('У8 Ввод'!$D$64,$B27)+1))/Настройки!$E$14*100)</f>
        <v>0</v>
      </c>
      <c r="BH27" s="67" t="n">
        <f aca="false">IF(OR($D27=1,MONTH($B27)&lt;&gt;MONTH(StartDate),'У8 Ввод'!$D$65="",'У8 Ввод'!$E$65="",'У8 Ввод'!$D$65&gt;$B27),0,MAX(0,MIN(1,'У8 Ввод'!$E$65-NETWORKDAYS('У8 Ввод'!$D$65,$B27)+1))/Настройки!$E$14*100)</f>
        <v>0</v>
      </c>
      <c r="BI27" s="67" t="n">
        <f aca="false">IF(OR($D27=1,MONTH($B27)&lt;&gt;MONTH(StartDate),'У8 Ввод'!$D$66="",'У8 Ввод'!$E$66="",'У8 Ввод'!$D$66&gt;$B27),0,MAX(0,MIN(1,'У8 Ввод'!$E$66-NETWORKDAYS('У8 Ввод'!$D$66,$B27)+1))/Настройки!$E$14*100)</f>
        <v>0</v>
      </c>
      <c r="BJ27" s="67" t="n">
        <f aca="false">IF(OR($D27=1,MONTH($B27)&lt;&gt;MONTH(StartDate),'У8 Ввод'!$D$67="",'У8 Ввод'!$E$67="",'У8 Ввод'!$D$67&gt;$B27),0,MAX(0,MIN(1,'У8 Ввод'!$E$67-NETWORKDAYS('У8 Ввод'!$D$67,$B27)+1))/Настройки!$E$14*100)</f>
        <v>0</v>
      </c>
      <c r="BK27" s="67" t="n">
        <f aca="false">IF(OR($D27=1,MONTH($B27)&lt;&gt;MONTH(StartDate),'У8 Ввод'!$D$68="",'У8 Ввод'!$E$68="",'У8 Ввод'!$D$68&gt;$B27),0,MAX(0,MIN(1,'У8 Ввод'!$E$68-NETWORKDAYS('У8 Ввод'!$D$68,$B27)+1))/Настройки!$E$14*100)</f>
        <v>0</v>
      </c>
      <c r="BL27" s="67" t="n">
        <f aca="false">IF(OR($D27=1,MONTH($B27)&lt;&gt;MONTH(StartDate),'У8 Ввод'!$D$69="",'У8 Ввод'!$E$69="",'У8 Ввод'!$D$69&gt;$B27),0,MAX(0,MIN(1,'У8 Ввод'!$E$69-NETWORKDAYS('У8 Ввод'!$D$69,$B27)+1))/Настройки!$E$14*100)</f>
        <v>0</v>
      </c>
      <c r="BM27" s="67" t="n">
        <f aca="false">IF(OR($D27=1,MONTH($B27)&lt;&gt;MONTH(StartDate),'У8 Ввод'!$D$70="",'У8 Ввод'!$E$70="",'У8 Ввод'!$D$70&gt;$B27),0,MAX(0,MIN(1,'У8 Ввод'!$E$70-NETWORKDAYS('У8 Ввод'!$D$70,$B27)+1))/Настройки!$E$14*100)</f>
        <v>0</v>
      </c>
      <c r="BN27" s="67" t="n">
        <f aca="false">IF(OR($D27=1,MONTH($B27)&lt;&gt;MONTH(StartDate),'У8 Ввод'!$D$71="",'У8 Ввод'!$E$71="",'У8 Ввод'!$D$71&gt;$B27),0,MAX(0,MIN(1,'У8 Ввод'!$E$71-NETWORKDAYS('У8 Ввод'!$D$71,$B27)+1))/Настройки!$E$14*100)</f>
        <v>0</v>
      </c>
      <c r="BO27" s="67" t="n">
        <f aca="false">IF(OR($D27=1,MONTH($B27)&lt;&gt;MONTH(StartDate),'У8 Ввод'!$D$72="",'У8 Ввод'!$E$72="",'У8 Ввод'!$D$72&gt;$B27),0,MAX(0,MIN(1,'У8 Ввод'!$E$72-NETWORKDAYS('У8 Ввод'!$D$72,$B27)+1))/Настройки!$E$14*100)</f>
        <v>0</v>
      </c>
      <c r="BP27" s="67" t="n">
        <f aca="false">IF(OR($D27=1,MONTH($B27)&lt;&gt;MONTH(StartDate),'У8 Ввод'!$D$73="",'У8 Ввод'!$E$73="",'У8 Ввод'!$D$73&gt;$B27),0,MAX(0,MIN(1,'У8 Ввод'!$E$73-NETWORKDAYS('У8 Ввод'!$D$73,$B27)+1))/Настройки!$E$14*100)</f>
        <v>0</v>
      </c>
      <c r="BQ27" s="67" t="n">
        <f aca="false">IF(OR($D27=1,MONTH($B27)&lt;&gt;MONTH(StartDate),'У8 Ввод'!$D$74="",'У8 Ввод'!$E$74="",'У8 Ввод'!$D$74&gt;$B27),0,MAX(0,MIN(1,'У8 Ввод'!$E$74-NETWORKDAYS('У8 Ввод'!$D$74,$B27)+1))/Настройки!$E$14*100)</f>
        <v>0</v>
      </c>
      <c r="BR27" s="67" t="n">
        <f aca="false">IF(OR($D27=1,MONTH($B27)&lt;&gt;MONTH(StartDate),'У8 Ввод'!$D$75="",'У8 Ввод'!$E$75="",'У8 Ввод'!$D$75&gt;$B27),0,MAX(0,MIN(1,'У8 Ввод'!$E$75-NETWORKDAYS('У8 Ввод'!$D$75,$B27)+1))/Настройки!$E$14*100)</f>
        <v>0</v>
      </c>
      <c r="BS27" s="67" t="n">
        <f aca="false">IF(OR($D27=1,MONTH($B27)&lt;&gt;MONTH(StartDate),'У8 Ввод'!$D$76="",'У8 Ввод'!$E$76="",'У8 Ввод'!$D$76&gt;$B27),0,MAX(0,MIN(1,'У8 Ввод'!$E$76-NETWORKDAYS('У8 Ввод'!$D$76,$B27)+1))/Настройки!$E$14*100)</f>
        <v>0</v>
      </c>
      <c r="BT27" s="67" t="n">
        <f aca="false">IF(OR($D27=1,MONTH($B27)&lt;&gt;MONTH(StartDate),'У8 Ввод'!$D$77="",'У8 Ввод'!$E$77="",'У8 Ввод'!$D$77&gt;$B27),0,MAX(0,MIN(1,'У8 Ввод'!$E$77-NETWORKDAYS('У8 Ввод'!$D$77,$B27)+1))/Настройки!$E$14*100)</f>
        <v>0</v>
      </c>
      <c r="BU27" s="67" t="n">
        <f aca="false">IF(OR($D27=1,MONTH($B27)&lt;&gt;MONTH(StartDate),'У8 Ввод'!$D$78="",'У8 Ввод'!$E$78="",'У8 Ввод'!$D$78&gt;$B27),0,MAX(0,MIN(1,'У8 Ввод'!$E$78-NETWORKDAYS('У8 Ввод'!$D$78,$B27)+1))/Настройки!$E$14*100)</f>
        <v>0</v>
      </c>
      <c r="BV27" s="67" t="n">
        <f aca="false">IF(OR($D27=1,MONTH($B27)&lt;&gt;MONTH(StartDate),'У8 Ввод'!$D$79="",'У8 Ввод'!$E$79="",'У8 Ввод'!$D$79&gt;$B27),0,MAX(0,MIN(1,'У8 Ввод'!$E$79-NETWORKDAYS('У8 Ввод'!$D$79,$B27)+1))/Настройки!$E$14*100)</f>
        <v>0</v>
      </c>
      <c r="BW27" s="67" t="n">
        <f aca="false">IF(OR($D27=1,MONTH($B27)&lt;&gt;MONTH(StartDate),'У8 Ввод'!$D$80="",'У8 Ввод'!$E$80="",'У8 Ввод'!$D$80&gt;$B27),0,MAX(0,MIN(1,'У8 Ввод'!$E$80-NETWORKDAYS('У8 Ввод'!$D$80,$B27)+1))/Настройки!$E$14*100)</f>
        <v>0</v>
      </c>
      <c r="BX27" s="67" t="n">
        <f aca="false">IF(OR($D27=1,MONTH($B27)&lt;&gt;MONTH(StartDate),'У8 Ввод'!$D$81="",'У8 Ввод'!$E$81="",'У8 Ввод'!$D$81&gt;$B27),0,MAX(0,MIN(1,'У8 Ввод'!$E$81-NETWORKDAYS('У8 Ввод'!$D$81,$B27)+1))/Настройки!$E$14*100)</f>
        <v>0</v>
      </c>
      <c r="BY27" s="67" t="n">
        <f aca="false">IF(OR($D27=1,MONTH($B27)&lt;&gt;MONTH(StartDate),'У8 Ввод'!$D$82="",'У8 Ввод'!$E$82="",'У8 Ввод'!$D$82&gt;$B27),0,MAX(0,MIN(1,'У8 Ввод'!$E$82-NETWORKDAYS('У8 Ввод'!$D$82,$B27)+1))/Настройки!$E$14*100)</f>
        <v>0</v>
      </c>
      <c r="BZ27" s="67" t="n">
        <f aca="false">IF(OR($D27=1,MONTH($B27)&lt;&gt;MONTH(StartDate),'У8 Ввод'!$D$83="",'У8 Ввод'!$E$83="",'У8 Ввод'!$D$83&gt;$B27),0,MAX(0,MIN(1,'У8 Ввод'!$E$83-NETWORKDAYS('У8 Ввод'!$D$83,$B27)+1))/Настройки!$E$14*100)</f>
        <v>0</v>
      </c>
      <c r="CA27" s="67" t="n">
        <f aca="false">IF(OR($D27=1,MONTH($B27)&lt;&gt;MONTH(StartDate),'У8 Ввод'!$D$84="",'У8 Ввод'!$E$84="",'У8 Ввод'!$D$84&gt;$B27),0,MAX(0,MIN(1,'У8 Ввод'!$E$84-NETWORKDAYS('У8 Ввод'!$D$84,$B27)+1))/Настройки!$E$14*100)</f>
        <v>0</v>
      </c>
      <c r="CB27" s="67" t="n">
        <f aca="false">IF(OR($D27=1,MONTH($B27)&lt;&gt;MONTH(StartDate),'У8 Ввод'!$D$85="",'У8 Ввод'!$E$85="",'У8 Ввод'!$D$85&gt;$B27),0,MAX(0,MIN(1,'У8 Ввод'!$E$85-NETWORKDAYS('У8 Ввод'!$D$85,$B27)+1))/Настройки!$E$14*100)</f>
        <v>0</v>
      </c>
      <c r="CC27" s="67" t="n">
        <f aca="false">IF(OR($D27=1,MONTH($B27)&lt;&gt;MONTH(StartDate),'У8 Ввод'!$D$86="",'У8 Ввод'!$E$86="",'У8 Ввод'!$D$86&gt;$B27),0,MAX(0,MIN(1,'У8 Ввод'!$E$86-NETWORKDAYS('У8 Ввод'!$D$86,$B27)+1))/Настройки!$E$14*100)</f>
        <v>0</v>
      </c>
      <c r="CD27" s="67" t="n">
        <f aca="false">IF(OR($D27=1,MONTH($B27)&lt;&gt;MONTH(StartDate),'У8 Ввод'!$D$87="",'У8 Ввод'!$E$87="",'У8 Ввод'!$D$87&gt;$B27),0,MAX(0,MIN(1,'У8 Ввод'!$E$87-NETWORKDAYS('У8 Ввод'!$D$87,$B27)+1))/Настройки!$E$14*100)</f>
        <v>0</v>
      </c>
      <c r="CE27" s="67" t="n">
        <f aca="false">IF(OR($D27=1,MONTH($B27)&lt;&gt;MONTH(StartDate),'У8 Ввод'!$D$88="",'У8 Ввод'!$E$88="",'У8 Ввод'!$D$88&gt;$B27),0,MAX(0,MIN(1,'У8 Ввод'!$E$88-NETWORKDAYS('У8 Ввод'!$D$88,$B27)+1))/Настройки!$E$14*100)</f>
        <v>0</v>
      </c>
      <c r="CF27" s="67" t="n">
        <f aca="false">IF(OR($D27=1,MONTH($B27)&lt;&gt;MONTH(StartDate),'У8 Ввод'!$D$89="",'У8 Ввод'!$E$89="",'У8 Ввод'!$D$89&gt;$B27),0,MAX(0,MIN(1,'У8 Ввод'!$E$89-NETWORKDAYS('У8 Ввод'!$D$89,$B27)+1))/Настройки!$E$14*100)</f>
        <v>0</v>
      </c>
      <c r="CG27" s="67" t="n">
        <f aca="false">IF(OR($D27=1,MONTH($B27)&lt;&gt;MONTH(StartDate),'У8 Ввод'!$D$90="",'У8 Ввод'!$E$90="",'У8 Ввод'!$D$90&gt;$B27),0,MAX(0,MIN(1,'У8 Ввод'!$E$90-NETWORKDAYS('У8 Ввод'!$D$90,$B27)+1))/Настройки!$E$14*100)</f>
        <v>0</v>
      </c>
      <c r="CH27" s="67" t="n">
        <f aca="false">IF(OR($D27=1,MONTH($B27)&lt;&gt;MONTH(StartDate),'У8 Ввод'!$D$91="",'У8 Ввод'!$E$91="",'У8 Ввод'!$D$91&gt;$B27),0,MAX(0,MIN(1,'У8 Ввод'!$E$91-NETWORKDAYS('У8 Ввод'!$D$91,$B27)+1))/Настройки!$E$14*100)</f>
        <v>0</v>
      </c>
      <c r="CI27" s="67" t="n">
        <f aca="false">IF(OR($D27=1,MONTH($B27)&lt;&gt;MONTH(StartDate),'У8 Ввод'!$D$92="",'У8 Ввод'!$E$92="",'У8 Ввод'!$D$92&gt;$B27),0,MAX(0,MIN(1,'У8 Ввод'!$E$92-NETWORKDAYS('У8 Ввод'!$D$92,$B27)+1))/Настройки!$E$14*100)</f>
        <v>0</v>
      </c>
      <c r="CJ27" s="67" t="n">
        <f aca="false">IF(OR($D27=1,MONTH($B27)&lt;&gt;MONTH(StartDate),'У8 Ввод'!$D$93="",'У8 Ввод'!$E$93="",'У8 Ввод'!$D$93&gt;$B27),0,MAX(0,MIN(1,'У8 Ввод'!$E$93-NETWORKDAYS('У8 Ввод'!$D$93,$B27)+1))/Настройки!$E$14*100)</f>
        <v>0</v>
      </c>
      <c r="CK27" s="67" t="n">
        <f aca="false">IF(OR($D27=1,MONTH($B27)&lt;&gt;MONTH(StartDate),'У8 Ввод'!$D$94="",'У8 Ввод'!$E$94="",'У8 Ввод'!$D$94&gt;$B27),0,MAX(0,MIN(1,'У8 Ввод'!$E$94-NETWORKDAYS('У8 Ввод'!$D$94,$B27)+1))/Настройки!$E$14*100)</f>
        <v>0</v>
      </c>
      <c r="CL27" s="67" t="n">
        <f aca="false">IF(OR($D27=1,MONTH($B27)&lt;&gt;MONTH(StartDate),'У8 Ввод'!$D$95="",'У8 Ввод'!$E$95="",'У8 Ввод'!$D$95&gt;$B27),0,MAX(0,MIN(1,'У8 Ввод'!$E$95-NETWORKDAYS('У8 Ввод'!$D$95,$B27)+1))/Настройки!$E$14*100)</f>
        <v>0</v>
      </c>
      <c r="CM27" s="67" t="n">
        <f aca="false">IF(OR($D27=1,MONTH($B27)&lt;&gt;MONTH(StartDate),'У8 Ввод'!$D$96="",'У8 Ввод'!$E$96="",'У8 Ввод'!$D$96&gt;$B27),0,MAX(0,MIN(1,'У8 Ввод'!$E$96-NETWORKDAYS('У8 Ввод'!$D$96,$B27)+1))/Настройки!$E$14*100)</f>
        <v>0</v>
      </c>
      <c r="CN27" s="67" t="n">
        <f aca="false">IF(OR($D27=1,MONTH($B27)&lt;&gt;MONTH(StartDate),'У8 Ввод'!$D$97="",'У8 Ввод'!$E$97="",'У8 Ввод'!$D$97&gt;$B27),0,MAX(0,MIN(1,'У8 Ввод'!$E$97-NETWORKDAYS('У8 Ввод'!$D$97,$B27)+1))/Настройки!$E$14*100)</f>
        <v>0</v>
      </c>
      <c r="CO27" s="67" t="n">
        <f aca="false">IF(OR($D27=1,MONTH($B27)&lt;&gt;MONTH(StartDate),'У8 Ввод'!$D$98="",'У8 Ввод'!$E$98="",'У8 Ввод'!$D$98&gt;$B27),0,MAX(0,MIN(1,'У8 Ввод'!$E$98-NETWORKDAYS('У8 Ввод'!$D$98,$B27)+1))/Настройки!$E$14*100)</f>
        <v>0</v>
      </c>
      <c r="CP27" s="67" t="n">
        <f aca="false">IF(OR($D27=1,MONTH($B27)&lt;&gt;MONTH(StartDate),'У8 Ввод'!$D$99="",'У8 Ввод'!$E$99="",'У8 Ввод'!$D$99&gt;$B27),0,MAX(0,MIN(1,'У8 Ввод'!$E$99-NETWORKDAYS('У8 Ввод'!$D$99,$B27)+1))/Настройки!$E$14*100)</f>
        <v>0</v>
      </c>
      <c r="CQ27" s="67" t="n">
        <f aca="false">IF(OR($D27=1,MONTH($B27)&lt;&gt;MONTH(StartDate),'У8 Ввод'!$D$100="",'У8 Ввод'!$E$100="",'У8 Ввод'!$D$100&gt;$B27),0,MAX(0,MIN(1,'У8 Ввод'!$E$100-NETWORKDAYS('У8 Ввод'!$D$100,$B27)+1))/Настройки!$E$14*100)</f>
        <v>0</v>
      </c>
      <c r="CR27" s="67" t="n">
        <f aca="false">IF(OR($D27=1,MONTH($B27)&lt;&gt;MONTH(StartDate),'У8 Ввод'!$D$101="",'У8 Ввод'!$E$101="",'У8 Ввод'!$D$101&gt;$B27),0,MAX(0,MIN(1,'У8 Ввод'!$E$101-NETWORKDAYS('У8 Ввод'!$D$101,$B27)+1))/Настройки!$E$14*100)</f>
        <v>0</v>
      </c>
      <c r="CS27" s="67" t="n">
        <f aca="false">IF(OR($D27=1,MONTH($B27)&lt;&gt;MONTH(StartDate),'У8 Ввод'!$D$102="",'У8 Ввод'!$E$102="",'У8 Ввод'!$D$102&gt;$B27),0,MAX(0,MIN(1,'У8 Ввод'!$E$102-NETWORKDAYS('У8 Ввод'!$D$102,$B27)+1))/Настройки!$E$14*100)</f>
        <v>0</v>
      </c>
      <c r="CT27" s="67" t="n">
        <f aca="false">IF(OR($D27=1,MONTH($B27)&lt;&gt;MONTH(StartDate),'У8 Ввод'!$D$103="",'У8 Ввод'!$E$103="",'У8 Ввод'!$D$103&gt;$B27),0,MAX(0,MIN(1,'У8 Ввод'!$E$103-NETWORKDAYS('У8 Ввод'!$D$103,$B27)+1))/Настройки!$E$14*100)</f>
        <v>0</v>
      </c>
      <c r="CU27" s="67" t="n">
        <f aca="false">IF(OR($D27=1,MONTH($B27)&lt;&gt;MONTH(StartDate),'У8 Ввод'!$D$104="",'У8 Ввод'!$E$104="",'У8 Ввод'!$D$104&gt;$B27),0,MAX(0,MIN(1,'У8 Ввод'!$E$104-NETWORKDAYS('У8 Ввод'!$D$104,$B27)+1))/Настройки!$E$14*100)</f>
        <v>0</v>
      </c>
      <c r="CV27" s="67" t="n">
        <f aca="false">IF(OR($D27=1,MONTH($B27)&lt;&gt;MONTH(StartDate),'У8 Ввод'!$D$105="",'У8 Ввод'!$E$105="",'У8 Ввод'!$D$105&gt;$B27),0,MAX(0,MIN(1,'У8 Ввод'!$E$105-NETWORKDAYS('У8 Ввод'!$D$105,$B27)+1))/Настройки!$E$14*100)</f>
        <v>0</v>
      </c>
      <c r="CW27" s="67" t="n">
        <f aca="false">IF(OR($D27=1,MONTH($B27)&lt;&gt;MONTH(StartDate),'У8 Ввод'!$D$106="",'У8 Ввод'!$E$106="",'У8 Ввод'!$D$106&gt;$B27),0,MAX(0,MIN(1,'У8 Ввод'!$E$106-NETWORKDAYS('У8 Ввод'!$D$106,$B27)+1))/Настройки!$E$14*100)</f>
        <v>0</v>
      </c>
      <c r="CX27" s="67" t="n">
        <f aca="false">IF(OR($D27=1,MONTH($B27)&lt;&gt;MONTH(StartDate),'У8 Ввод'!$D$107="",'У8 Ввод'!$E$107="",'У8 Ввод'!$D$107&gt;$B27),0,MAX(0,MIN(1,'У8 Ввод'!$E$107-NETWORKDAYS('У8 Ввод'!$D$107,$B27)+1))/Настройки!$E$14*100)</f>
        <v>0</v>
      </c>
      <c r="CY27" s="67" t="n">
        <f aca="false">IF(OR($D27=1,MONTH($B27)&lt;&gt;MONTH(StartDate),'У8 Ввод'!$D$108="",'У8 Ввод'!$E$108="",'У8 Ввод'!$D$108&gt;$B27),0,MAX(0,MIN(1,'У8 Ввод'!$E$108-NETWORKDAYS('У8 Ввод'!$D$108,$B27)+1))/Настройки!$E$14*100)</f>
        <v>0</v>
      </c>
      <c r="CZ27" s="67" t="n">
        <f aca="false">IF(OR($D27=1,MONTH($B27)&lt;&gt;MONTH(StartDate),'У8 Ввод'!$D$109="",'У8 Ввод'!$E$109="",'У8 Ввод'!$D$109&gt;$B27),0,MAX(0,MIN(1,'У8 Ввод'!$E$109-NETWORKDAYS('У8 Ввод'!$D$109,$B27)+1))/Настройки!$E$14*100)</f>
        <v>0</v>
      </c>
      <c r="DA27" s="67" t="n">
        <f aca="false">IF(OR($D27=1,MONTH($B27)&lt;&gt;MONTH(StartDate),'У8 Ввод'!$D$110="",'У8 Ввод'!$E$110="",'У8 Ввод'!$D$110&gt;$B27),0,MAX(0,MIN(1,'У8 Ввод'!$E$110-NETWORKDAYS('У8 Ввод'!$D$110,$B27)+1))/Настройки!$E$14*100)</f>
        <v>0</v>
      </c>
      <c r="DB27" s="67" t="n">
        <f aca="false">IF(OR($D27=1,MONTH($B27)&lt;&gt;MONTH(StartDate),'У8 Ввод'!$D$111="",'У8 Ввод'!$E$111="",'У8 Ввод'!$D$111&gt;$B27),0,MAX(0,MIN(1,'У8 Ввод'!$E$111-NETWORKDAYS('У8 Ввод'!$D$111,$B27)+1))/Настройки!$E$14*100)</f>
        <v>0</v>
      </c>
      <c r="DC27" s="67" t="n">
        <f aca="false">IF(OR($D27=1,MONTH($B27)&lt;&gt;MONTH(StartDate),'У8 Ввод'!$D$112="",'У8 Ввод'!$E$112="",'У8 Ввод'!$D$112&gt;$B27),0,MAX(0,MIN(1,'У8 Ввод'!$E$112-NETWORKDAYS('У8 Ввод'!$D$112,$B27)+1))/Настройки!$E$14*100)</f>
        <v>0</v>
      </c>
      <c r="DD27" s="67" t="n">
        <f aca="false">IF(OR($D27=1,MONTH($B27)&lt;&gt;MONTH(StartDate),'У8 Ввод'!$D$113="",'У8 Ввод'!$E$113="",'У8 Ввод'!$D$113&gt;$B27),0,MAX(0,MIN(1,'У8 Ввод'!$E$113-NETWORKDAYS('У8 Ввод'!$D$113,$B27)+1))/Настройки!$E$14*100)</f>
        <v>0</v>
      </c>
      <c r="DE27" s="67" t="n">
        <f aca="false">IF(OR($D27=1,MONTH($B27)&lt;&gt;MONTH(StartDate),'У8 Ввод'!$D$114="",'У8 Ввод'!$E$114="",'У8 Ввод'!$D$114&gt;$B27),0,MAX(0,MIN(1,'У8 Ввод'!$E$114-NETWORKDAYS('У8 Ввод'!$D$114,$B27)+1))/Настройки!$E$14*100)</f>
        <v>0</v>
      </c>
      <c r="DF27" s="67" t="n">
        <f aca="false">IF(OR($D27=1,MONTH($B27)&lt;&gt;MONTH(StartDate),'У8 Ввод'!$D$115="",'У8 Ввод'!$E$115="",'У8 Ввод'!$D$115&gt;$B27),0,MAX(0,MIN(1,'У8 Ввод'!$E$115-NETWORKDAYS('У8 Ввод'!$D$115,$B27)+1))/Настройки!$E$14*100)</f>
        <v>0</v>
      </c>
      <c r="DG27" s="67" t="n">
        <f aca="false">IF(OR($D27=1,MONTH($B27)&lt;&gt;MONTH(StartDate),'У8 Ввод'!$D$116="",'У8 Ввод'!$E$116="",'У8 Ввод'!$D$116&gt;$B27),0,MAX(0,MIN(1,'У8 Ввод'!$E$116-NETWORKDAYS('У8 Ввод'!$D$116,$B27)+1))/Настройки!$E$14*100)</f>
        <v>0</v>
      </c>
      <c r="DH27" s="67" t="n">
        <f aca="false">IF(OR($D27=1,MONTH($B27)&lt;&gt;MONTH(StartDate),'У8 Ввод'!$D$117="",'У8 Ввод'!$E$117="",'У8 Ввод'!$D$117&gt;$B27),0,MAX(0,MIN(1,'У8 Ввод'!$E$117-NETWORKDAYS('У8 Ввод'!$D$117,$B27)+1))/Настройки!$E$14*100)</f>
        <v>0</v>
      </c>
      <c r="DI27" s="67" t="n">
        <f aca="false">IF(OR($D27=1,MONTH($B27)&lt;&gt;MONTH(StartDate),'У8 Ввод'!$D$118="",'У8 Ввод'!$E$118="",'У8 Ввод'!$D$118&gt;$B27),0,MAX(0,MIN(1,'У8 Ввод'!$E$118-NETWORKDAYS('У8 Ввод'!$D$118,$B27)+1))/Настройки!$E$14*100)</f>
        <v>0</v>
      </c>
      <c r="DJ27" s="67" t="n">
        <f aca="false">IF(OR($D27=1,MONTH($B27)&lt;&gt;MONTH(StartDate),'У8 Ввод'!$D$119="",'У8 Ввод'!$E$119="",'У8 Ввод'!$D$119&gt;$B27),0,MAX(0,MIN(1,'У8 Ввод'!$E$119-NETWORKDAYS('У8 Ввод'!$D$119,$B27)+1))/Настройки!$E$14*100)</f>
        <v>0</v>
      </c>
      <c r="DK27" s="67" t="n">
        <f aca="false">IF(OR($D27=1,MONTH($B27)&lt;&gt;MONTH(StartDate),'У8 Ввод'!$D$120="",'У8 Ввод'!$E$120="",'У8 Ввод'!$D$120&gt;$B27),0,MAX(0,MIN(1,'У8 Ввод'!$E$120-NETWORKDAYS('У8 Ввод'!$D$120,$B27)+1))/Настройки!$E$14*100)</f>
        <v>0</v>
      </c>
      <c r="DL27" s="67" t="n">
        <f aca="false">IF(OR($D27=1,MONTH($B27)&lt;&gt;MONTH(StartDate),'У8 Ввод'!$D$121="",'У8 Ввод'!$E$121="",'У8 Ввод'!$D$121&gt;$B27),0,MAX(0,MIN(1,'У8 Ввод'!$E$121-NETWORKDAYS('У8 Ввод'!$D$121,$B27)+1))/Настройки!$E$14*100)</f>
        <v>0</v>
      </c>
      <c r="DM27" s="67" t="n">
        <f aca="false">IF(OR($D27=1,MONTH($B27)&lt;&gt;MONTH(StartDate),'У8 Ввод'!$D$122="",'У8 Ввод'!$E$122="",'У8 Ввод'!$D$122&gt;$B27),0,MAX(0,MIN(1,'У8 Ввод'!$E$122-NETWORKDAYS('У8 Ввод'!$D$122,$B27)+1))/Настройки!$E$14*100)</f>
        <v>0</v>
      </c>
      <c r="DN27" s="67" t="n">
        <f aca="false">IF(OR($D27=1,MONTH($B27)&lt;&gt;MONTH(StartDate),'У8 Ввод'!$D$123="",'У8 Ввод'!$E$123="",'У8 Ввод'!$D$123&gt;$B27),0,MAX(0,MIN(1,'У8 Ввод'!$E$123-NETWORKDAYS('У8 Ввод'!$D$123,$B27)+1))/Настройки!$E$14*100)</f>
        <v>0</v>
      </c>
      <c r="DO27" s="67" t="n">
        <f aca="false">IF(OR($D27=1,MONTH($B27)&lt;&gt;MONTH(StartDate),'У8 Ввод'!$D$124="",'У8 Ввод'!$E$124="",'У8 Ввод'!$D$124&gt;$B27),0,MAX(0,MIN(1,'У8 Ввод'!$E$124-NETWORKDAYS('У8 Ввод'!$D$124,$B27)+1))/Настройки!$E$14*100)</f>
        <v>0</v>
      </c>
      <c r="DP27" s="67" t="n">
        <f aca="false">IF(OR($D27=1,MONTH($B27)&lt;&gt;MONTH(StartDate),'У8 Ввод'!$D$125="",'У8 Ввод'!$E$125="",'У8 Ввод'!$D$125&gt;$B27),0,MAX(0,MIN(1,'У8 Ввод'!$E$125-NETWORKDAYS('У8 Ввод'!$D$125,$B27)+1))/Настройки!$E$14*100)</f>
        <v>0</v>
      </c>
      <c r="DQ27" s="67" t="n">
        <f aca="false">IF(OR($D27=1,MONTH($B27)&lt;&gt;MONTH(StartDate),'У8 Ввод'!$D$126="",'У8 Ввод'!$E$126="",'У8 Ввод'!$D$126&gt;$B27),0,MAX(0,MIN(1,'У8 Ввод'!$E$126-NETWORKDAYS('У8 Ввод'!$D$126,$B27)+1))/Настройки!$E$14*100)</f>
        <v>0</v>
      </c>
      <c r="DR27" s="67" t="n">
        <f aca="false">IF(OR($D27=1,MONTH($B27)&lt;&gt;MONTH(StartDate),'У8 Ввод'!$D$127="",'У8 Ввод'!$E$127="",'У8 Ввод'!$D$127&gt;$B27),0,MAX(0,MIN(1,'У8 Ввод'!$E$127-NETWORKDAYS('У8 Ввод'!$D$127,$B27)+1))/Настройки!$E$14*100)</f>
        <v>0</v>
      </c>
      <c r="DS27" s="67" t="n">
        <f aca="false">IF(OR($D27=1,MONTH($B27)&lt;&gt;MONTH(StartDate),'У8 Ввод'!$D$128="",'У8 Ввод'!$E$128="",'У8 Ввод'!$D$128&gt;$B27),0,MAX(0,MIN(1,'У8 Ввод'!$E$128-NETWORKDAYS('У8 Ввод'!$D$128,$B27)+1))/Настройки!$E$14*100)</f>
        <v>0</v>
      </c>
      <c r="DT27" s="67" t="n">
        <f aca="false">IF(OR($D27=1,MONTH($B27)&lt;&gt;MONTH(StartDate),'У8 Ввод'!$D$129="",'У8 Ввод'!$E$129="",'У8 Ввод'!$D$129&gt;$B27),0,MAX(0,MIN(1,'У8 Ввод'!$E$129-NETWORKDAYS('У8 Ввод'!$D$129,$B27)+1))/Настройки!$E$14*100)</f>
        <v>0</v>
      </c>
      <c r="DU27" s="67" t="n">
        <f aca="false">IF(OR($D27=1,MONTH($B27)&lt;&gt;MONTH(StartDate),'У8 Ввод'!$D$130="",'У8 Ввод'!$E$130="",'У8 Ввод'!$D$130&gt;$B27),0,MAX(0,MIN(1,'У8 Ввод'!$E$130-NETWORKDAYS('У8 Ввод'!$D$130,$B27)+1))/Настройки!$E$14*100)</f>
        <v>0</v>
      </c>
      <c r="DV27" s="67" t="n">
        <f aca="false">IF(OR($D27=1,MONTH($B27)&lt;&gt;MONTH(StartDate),'У8 Ввод'!$D$131="",'У8 Ввод'!$E$131="",'У8 Ввод'!$D$131&gt;$B27),0,MAX(0,MIN(1,'У8 Ввод'!$E$131-NETWORKDAYS('У8 Ввод'!$D$131,$B27)+1))/Настройки!$E$14*100)</f>
        <v>0</v>
      </c>
      <c r="DW27" s="67" t="n">
        <f aca="false">IF(OR($D27=1,MONTH($B27)&lt;&gt;MONTH(StartDate),'У8 Ввод'!$D$132="",'У8 Ввод'!$E$132="",'У8 Ввод'!$D$132&gt;$B27),0,MAX(0,MIN(1,'У8 Ввод'!$E$132-NETWORKDAYS('У8 Ввод'!$D$132,$B27)+1))/Настройки!$E$14*100)</f>
        <v>0</v>
      </c>
      <c r="DX27" s="67" t="n">
        <f aca="false">IF(OR($D27=1,MONTH($B27)&lt;&gt;MONTH(StartDate),'У8 Ввод'!$D$133="",'У8 Ввод'!$E$133="",'У8 Ввод'!$D$133&gt;$B27),0,MAX(0,MIN(1,'У8 Ввод'!$E$133-NETWORKDAYS('У8 Ввод'!$D$133,$B27)+1))/Настройки!$E$14*100)</f>
        <v>0</v>
      </c>
      <c r="DY27" s="67" t="n">
        <f aca="false">IF(OR($D27=1,MONTH($B27)&lt;&gt;MONTH(StartDate),'У8 Ввод'!$D$134="",'У8 Ввод'!$E$134="",'У8 Ввод'!$D$134&gt;$B27),0,MAX(0,MIN(1,'У8 Ввод'!$E$134-NETWORKDAYS('У8 Ввод'!$D$134,$B27)+1))/Настройки!$E$14*100)</f>
        <v>0</v>
      </c>
      <c r="DZ27" s="67" t="n">
        <f aca="false">IF(OR($D27=1,MONTH($B27)&lt;&gt;MONTH(StartDate),'У8 Ввод'!$D$135="",'У8 Ввод'!$E$135="",'У8 Ввод'!$D$135&gt;$B27),0,MAX(0,MIN(1,'У8 Ввод'!$E$135-NETWORKDAYS('У8 Ввод'!$D$135,$B27)+1))/Настройки!$E$14*100)</f>
        <v>0</v>
      </c>
      <c r="EA27" s="67" t="n">
        <f aca="false">IF(OR($D27=1,MONTH($B27)&lt;&gt;MONTH(StartDate),'У8 Ввод'!$D$136="",'У8 Ввод'!$E$136="",'У8 Ввод'!$D$136&gt;$B27),0,MAX(0,MIN(1,'У8 Ввод'!$E$136-NETWORKDAYS('У8 Ввод'!$D$136,$B27)+1))/Настройки!$E$14*100)</f>
        <v>0</v>
      </c>
      <c r="EB27" s="67" t="n">
        <f aca="false">IF(OR($D27=1,MONTH($B27)&lt;&gt;MONTH(StartDate),'У8 Ввод'!$D$137="",'У8 Ввод'!$E$137="",'У8 Ввод'!$D$137&gt;$B27),0,MAX(0,MIN(1,'У8 Ввод'!$E$137-NETWORKDAYS('У8 Ввод'!$D$137,$B27)+1))/Настройки!$E$14*100)</f>
        <v>0</v>
      </c>
      <c r="EC27" s="67" t="n">
        <f aca="false">IF(OR($D27=1,MONTH($B27)&lt;&gt;MONTH(StartDate),'У8 Ввод'!$D$138="",'У8 Ввод'!$E$138="",'У8 Ввод'!$D$138&gt;$B27),0,MAX(0,MIN(1,'У8 Ввод'!$E$138-NETWORKDAYS('У8 Ввод'!$D$138,$B27)+1))/Настройки!$E$14*100)</f>
        <v>0</v>
      </c>
      <c r="ED27" s="67" t="n">
        <f aca="false">IF(OR($D27=1,MONTH($B27)&lt;&gt;MONTH(StartDate),'У8 Ввод'!$D$139="",'У8 Ввод'!$E$139="",'У8 Ввод'!$D$139&gt;$B27),0,MAX(0,MIN(1,'У8 Ввод'!$E$139-NETWORKDAYS('У8 Ввод'!$D$139,$B27)+1))/Настройки!$E$14*100)</f>
        <v>0</v>
      </c>
      <c r="EE27" s="67" t="n">
        <f aca="false">IF(OR($D27=1,MONTH($B27)&lt;&gt;MONTH(StartDate),'У8 Ввод'!$D$140="",'У8 Ввод'!$E$140="",'У8 Ввод'!$D$140&gt;$B27),0,MAX(0,MIN(1,'У8 Ввод'!$E$140-NETWORKDAYS('У8 Ввод'!$D$140,$B27)+1))/Настройки!$E$14*100)</f>
        <v>0</v>
      </c>
      <c r="EF27" s="67" t="n">
        <f aca="false">IF(OR($D27=1,MONTH($B27)&lt;&gt;MONTH(StartDate),'У8 Ввод'!$D$141="",'У8 Ввод'!$E$141="",'У8 Ввод'!$D$141&gt;$B27),0,MAX(0,MIN(1,'У8 Ввод'!$E$141-NETWORKDAYS('У8 Ввод'!$D$141,$B27)+1))/Настройки!$E$14*100)</f>
        <v>0</v>
      </c>
      <c r="EG27" s="67" t="n">
        <f aca="false">IF(OR($D27=1,MONTH($B27)&lt;&gt;MONTH(StartDate),'У8 Ввод'!$D$142="",'У8 Ввод'!$E$142="",'У8 Ввод'!$D$142&gt;$B27),0,MAX(0,MIN(1,'У8 Ввод'!$E$142-NETWORKDAYS('У8 Ввод'!$D$142,$B27)+1))/Настройки!$E$14*100)</f>
        <v>0</v>
      </c>
      <c r="EH27" s="67" t="n">
        <f aca="false">IF(OR($D27=1,MONTH($B27)&lt;&gt;MONTH(StartDate),'У8 Ввод'!$D$143="",'У8 Ввод'!$E$143="",'У8 Ввод'!$D$143&gt;$B27),0,MAX(0,MIN(1,'У8 Ввод'!$E$143-NETWORKDAYS('У8 Ввод'!$D$143,$B27)+1))/Настройки!$E$14*100)</f>
        <v>0</v>
      </c>
      <c r="EI27" s="67" t="n">
        <f aca="false">IF(OR($D27=1,MONTH($B27)&lt;&gt;MONTH(StartDate),'У8 Ввод'!$D$144="",'У8 Ввод'!$E$144="",'У8 Ввод'!$D$144&gt;$B27),0,MAX(0,MIN(1,'У8 Ввод'!$E$144-NETWORKDAYS('У8 Ввод'!$D$144,$B27)+1))/Настройки!$E$14*100)</f>
        <v>0</v>
      </c>
      <c r="EJ27" s="67" t="n">
        <f aca="false">IF(OR($D27=1,MONTH($B27)&lt;&gt;MONTH(StartDate),'У8 Ввод'!$D$145="",'У8 Ввод'!$E$145="",'У8 Ввод'!$D$145&gt;$B27),0,MAX(0,MIN(1,'У8 Ввод'!$E$145-NETWORKDAYS('У8 Ввод'!$D$145,$B27)+1))/Настройки!$E$14*100)</f>
        <v>0</v>
      </c>
      <c r="EK27" s="67" t="n">
        <f aca="false">IF(OR($D27=1,MONTH($B27)&lt;&gt;MONTH(StartDate),'У8 Ввод'!$D$146="",'У8 Ввод'!$E$146="",'У8 Ввод'!$D$146&gt;$B27),0,MAX(0,MIN(1,'У8 Ввод'!$E$146-NETWORKDAYS('У8 Ввод'!$D$146,$B27)+1))/Настройки!$E$14*100)</f>
        <v>0</v>
      </c>
      <c r="EL27" s="67" t="n">
        <f aca="false">IF(OR($D27=1,MONTH($B27)&lt;&gt;MONTH(StartDate),'У8 Ввод'!$D$147="",'У8 Ввод'!$E$147="",'У8 Ввод'!$D$147&gt;$B27),0,MAX(0,MIN(1,'У8 Ввод'!$E$147-NETWORKDAYS('У8 Ввод'!$D$147,$B27)+1))/Настройки!$E$14*100)</f>
        <v>0</v>
      </c>
      <c r="EM27" s="67" t="n">
        <f aca="false">IF(OR($D27=1,MONTH($B27)&lt;&gt;MONTH(StartDate),'У8 Ввод'!$D$148="",'У8 Ввод'!$E$148="",'У8 Ввод'!$D$148&gt;$B27),0,MAX(0,MIN(1,'У8 Ввод'!$E$148-NETWORKDAYS('У8 Ввод'!$D$148,$B27)+1))/Настройки!$E$14*100)</f>
        <v>0</v>
      </c>
      <c r="EN27" s="67" t="n">
        <f aca="false">IF(OR($D27=1,MONTH($B27)&lt;&gt;MONTH(StartDate),'У8 Ввод'!$D$149="",'У8 Ввод'!$E$149="",'У8 Ввод'!$D$149&gt;$B27),0,MAX(0,MIN(1,'У8 Ввод'!$E$149-NETWORKDAYS('У8 Ввод'!$D$149,$B27)+1))/Настройки!$E$14*100)</f>
        <v>0</v>
      </c>
      <c r="EO27" s="67" t="n">
        <f aca="false">IF(OR($D27=1,MONTH($B27)&lt;&gt;MONTH(StartDate),'У8 Ввод'!$D$150="",'У8 Ввод'!$E$150="",'У8 Ввод'!$D$150&gt;$B27),0,MAX(0,MIN(1,'У8 Ввод'!$E$150-NETWORKDAYS('У8 Ввод'!$D$150,$B27)+1))/Настройки!$E$14*100)</f>
        <v>0</v>
      </c>
      <c r="EP27" s="67" t="n">
        <f aca="false">IF(OR($D27=1,MONTH($B27)&lt;&gt;MONTH(StartDate),'У8 Ввод'!$D$151="",'У8 Ввод'!$E$151="",'У8 Ввод'!$D$151&gt;$B27),0,MAX(0,MIN(1,'У8 Ввод'!$E$151-NETWORKDAYS('У8 Ввод'!$D$151,$B27)+1))/Настройки!$E$14*100)</f>
        <v>0</v>
      </c>
      <c r="EQ27" s="67" t="n">
        <f aca="false">IF(OR($D27=1,MONTH($B27)&lt;&gt;MONTH(StartDate),'У8 Ввод'!$D$152="",'У8 Ввод'!$E$152="",'У8 Ввод'!$D$152&gt;$B27),0,MAX(0,MIN(1,'У8 Ввод'!$E$152-NETWORKDAYS('У8 Ввод'!$D$152,$B27)+1))/Настройки!$E$14*100)</f>
        <v>0</v>
      </c>
      <c r="ER27" s="67" t="n">
        <f aca="false">IF(OR($D27=1,MONTH($B27)&lt;&gt;MONTH(StartDate),'У8 Ввод'!$D$153="",'У8 Ввод'!$E$153="",'У8 Ввод'!$D$153&gt;$B27),0,MAX(0,MIN(1,'У8 Ввод'!$E$153-NETWORKDAYS('У8 Ввод'!$D$153,$B27)+1))/Настройки!$E$14*100)</f>
        <v>0</v>
      </c>
      <c r="ES27" s="67" t="n">
        <f aca="false">IF(OR($D27=1,MONTH($B27)&lt;&gt;MONTH(StartDate),'У8 Ввод'!$D$154="",'У8 Ввод'!$E$154="",'У8 Ввод'!$D$154&gt;$B27),0,MAX(0,MIN(1,'У8 Ввод'!$E$154-NETWORKDAYS('У8 Ввод'!$D$154,$B27)+1))/Настройки!$E$14*100)</f>
        <v>0</v>
      </c>
      <c r="ET27" s="67" t="n">
        <f aca="false">IF(OR($D27=1,MONTH($B27)&lt;&gt;MONTH(StartDate),'У8 Ввод'!$D$155="",'У8 Ввод'!$E$155="",'У8 Ввод'!$D$155&gt;$B27),0,MAX(0,MIN(1,'У8 Ввод'!$E$155-NETWORKDAYS('У8 Ввод'!$D$155,$B27)+1))/Настройки!$E$14*100)</f>
        <v>0</v>
      </c>
      <c r="EU27" s="67" t="n">
        <f aca="false">IF(OR($D27=1,MONTH($B27)&lt;&gt;MONTH(StartDate),'У8 Ввод'!$D$156="",'У8 Ввод'!$E$156="",'У8 Ввод'!$D$156&gt;$B27),0,MAX(0,MIN(1,'У8 Ввод'!$E$156-NETWORKDAYS('У8 Ввод'!$D$156,$B27)+1))/Настройки!$E$14*100)</f>
        <v>0</v>
      </c>
      <c r="EV27" s="67" t="n">
        <f aca="false">IF(OR($D27=1,MONTH($B27)&lt;&gt;MONTH(StartDate),'У8 Ввод'!$D$157="",'У8 Ввод'!$E$157="",'У8 Ввод'!$D$157&gt;$B27),0,MAX(0,MIN(1,'У8 Ввод'!$E$157-NETWORKDAYS('У8 Ввод'!$D$157,$B27)+1))/Настройки!$E$14*100)</f>
        <v>0</v>
      </c>
      <c r="EW27" s="67" t="n">
        <f aca="false">IF(OR($D27=1,MONTH($B27)&lt;&gt;MONTH(StartDate),'У8 Ввод'!$D$158="",'У8 Ввод'!$E$158="",'У8 Ввод'!$D$158&gt;$B27),0,MAX(0,MIN(1,'У8 Ввод'!$E$158-NETWORKDAYS('У8 Ввод'!$D$158,$B27)+1))/Настройки!$E$14*100)</f>
        <v>0</v>
      </c>
      <c r="EX27" s="67" t="n">
        <f aca="false">IF(OR($D27=1,MONTH($B27)&lt;&gt;MONTH(StartDate),'У8 Ввод'!$D$159="",'У8 Ввод'!$E$159="",'У8 Ввод'!$D$159&gt;$B27),0,MAX(0,MIN(1,'У8 Ввод'!$E$159-NETWORKDAYS('У8 Ввод'!$D$159,$B27)+1))/Настройки!$E$14*100)</f>
        <v>0</v>
      </c>
      <c r="EY27" s="67" t="n">
        <f aca="false">IF(OR($D27=1,MONTH($B27)&lt;&gt;MONTH(StartDate),'У8 Ввод'!$D$160="",'У8 Ввод'!$E$160="",'У8 Ввод'!$D$160&gt;$B27),0,MAX(0,MIN(1,'У8 Ввод'!$E$160-NETWORKDAYS('У8 Ввод'!$D$160,$B27)+1))/Настройки!$E$14*100)</f>
        <v>0</v>
      </c>
      <c r="EZ27" s="67" t="n">
        <f aca="false">IF(OR($D27=1,MONTH($B27)&lt;&gt;MONTH(StartDate),'У8 Ввод'!$D$161="",'У8 Ввод'!$E$161="",'У8 Ввод'!$D$161&gt;$B27),0,MAX(0,MIN(1,'У8 Ввод'!$E$161-NETWORKDAYS('У8 Ввод'!$D$161,$B27)+1))/Настройки!$E$14*100)</f>
        <v>0</v>
      </c>
      <c r="FA27" s="67" t="n">
        <f aca="false">IF(OR($D27=1,MONTH($B27)&lt;&gt;MONTH(StartDate),'У8 Ввод'!$D$162="",'У8 Ввод'!$E$162="",'У8 Ввод'!$D$162&gt;$B27),0,MAX(0,MIN(1,'У8 Ввод'!$E$162-NETWORKDAYS('У8 Ввод'!$D$162,$B27)+1))/Настройки!$E$14*100)</f>
        <v>0</v>
      </c>
      <c r="FB27" s="67" t="n">
        <f aca="false">IF(OR($D27=1,MONTH($B27)&lt;&gt;MONTH(StartDate),'У8 Ввод'!$D$163="",'У8 Ввод'!$E$163="",'У8 Ввод'!$D$163&gt;$B27),0,MAX(0,MIN(1,'У8 Ввод'!$E$163-NETWORKDAYS('У8 Ввод'!$D$163,$B27)+1))/Настройки!$E$14*100)</f>
        <v>0</v>
      </c>
      <c r="FC27" s="67" t="n">
        <f aca="false">IF(OR($D27=1,MONTH($B27)&lt;&gt;MONTH(StartDate),'У8 Ввод'!$D$164="",'У8 Ввод'!$E$164="",'У8 Ввод'!$D$164&gt;$B27),0,MAX(0,MIN(1,'У8 Ввод'!$E$164-NETWORKDAYS('У8 Ввод'!$D$164,$B27)+1))/Настройки!$E$14*100)</f>
        <v>0</v>
      </c>
      <c r="FD27" s="67" t="n">
        <f aca="false">IF(OR($D27=1,MONTH($B27)&lt;&gt;MONTH(StartDate),'У8 Ввод'!$D$165="",'У8 Ввод'!$E$165="",'У8 Ввод'!$D$165&gt;$B27),0,MAX(0,MIN(1,'У8 Ввод'!$E$165-NETWORKDAYS('У8 Ввод'!$D$165,$B27)+1))/Настройки!$E$14*100)</f>
        <v>0</v>
      </c>
      <c r="FE27" s="67" t="n">
        <f aca="false">IF(OR($D27=1,MONTH($B27)&lt;&gt;MONTH(StartDate),'У8 Ввод'!$D$166="",'У8 Ввод'!$E$166="",'У8 Ввод'!$D$166&gt;$B27),0,MAX(0,MIN(1,'У8 Ввод'!$E$166-NETWORKDAYS('У8 Ввод'!$D$166,$B27)+1))/Настройки!$E$14*100)</f>
        <v>0</v>
      </c>
      <c r="FF27" s="67" t="n">
        <f aca="false">IF(OR($D27=1,MONTH($B27)&lt;&gt;MONTH(StartDate),'У8 Ввод'!$D$167="",'У8 Ввод'!$E$167="",'У8 Ввод'!$D$167&gt;$B27),0,MAX(0,MIN(1,'У8 Ввод'!$E$167-NETWORKDAYS('У8 Ввод'!$D$167,$B27)+1))/Настройки!$E$14*100)</f>
        <v>0</v>
      </c>
      <c r="FG27" s="67" t="n">
        <f aca="false">IF(OR($D27=1,MONTH($B27)&lt;&gt;MONTH(StartDate),'У8 Ввод'!$D$168="",'У8 Ввод'!$E$168="",'У8 Ввод'!$D$168&gt;$B27),0,MAX(0,MIN(1,'У8 Ввод'!$E$168-NETWORKDAYS('У8 Ввод'!$D$168,$B27)+1))/Настройки!$E$14*100)</f>
        <v>0</v>
      </c>
      <c r="FH27" s="67" t="n">
        <f aca="false">IF(OR($D27=1,MONTH($B27)&lt;&gt;MONTH(StartDate),'У8 Ввод'!$D$169="",'У8 Ввод'!$E$169="",'У8 Ввод'!$D$169&gt;$B27),0,MAX(0,MIN(1,'У8 Ввод'!$E$169-NETWORKDAYS('У8 Ввод'!$D$169,$B27)+1))/Настройки!$E$14*100)</f>
        <v>0</v>
      </c>
      <c r="FI27" s="67" t="n">
        <f aca="false">IF(OR($D27=1,MONTH($B27)&lt;&gt;MONTH(StartDate),'У8 Ввод'!$D$170="",'У8 Ввод'!$E$170="",'У8 Ввод'!$D$170&gt;$B27),0,MAX(0,MIN(1,'У8 Ввод'!$E$170-NETWORKDAYS('У8 Ввод'!$D$170,$B27)+1))/Настройки!$E$14*100)</f>
        <v>0</v>
      </c>
      <c r="FJ27" s="67" t="n">
        <f aca="false">IF(OR($D27=1,MONTH($B27)&lt;&gt;MONTH(StartDate),'У8 Ввод'!$D$171="",'У8 Ввод'!$E$171="",'У8 Ввод'!$D$171&gt;$B27),0,MAX(0,MIN(1,'У8 Ввод'!$E$171-NETWORKDAYS('У8 Ввод'!$D$171,$B27)+1))/Настройки!$E$14*100)</f>
        <v>0</v>
      </c>
      <c r="FK27" s="67" t="n">
        <f aca="false">IF(OR($D27=1,MONTH($B27)&lt;&gt;MONTH(StartDate),'У8 Ввод'!$D$172="",'У8 Ввод'!$E$172="",'У8 Ввод'!$D$172&gt;$B27),0,MAX(0,MIN(1,'У8 Ввод'!$E$172-NETWORKDAYS('У8 Ввод'!$D$172,$B27)+1))/Настройки!$E$14*100)</f>
        <v>0</v>
      </c>
      <c r="FL27" s="67" t="n">
        <f aca="false">IF(OR($D27=1,MONTH($B27)&lt;&gt;MONTH(StartDate),'У8 Ввод'!$D$173="",'У8 Ввод'!$E$173="",'У8 Ввод'!$D$173&gt;$B27),0,MAX(0,MIN(1,'У8 Ввод'!$E$173-NETWORKDAYS('У8 Ввод'!$D$173,$B27)+1))/Настройки!$E$14*100)</f>
        <v>0</v>
      </c>
      <c r="FM27" s="67" t="n">
        <f aca="false">IF(OR($D27=1,MONTH($B27)&lt;&gt;MONTH(StartDate),'У8 Ввод'!$D$174="",'У8 Ввод'!$E$174="",'У8 Ввод'!$D$174&gt;$B27),0,MAX(0,MIN(1,'У8 Ввод'!$E$174-NETWORKDAYS('У8 Ввод'!$D$174,$B27)+1))/Настройки!$E$14*100)</f>
        <v>0</v>
      </c>
      <c r="FN27" s="67" t="n">
        <f aca="false">IF(OR($D27=1,MONTH($B27)&lt;&gt;MONTH(StartDate),'У8 Ввод'!$D$175="",'У8 Ввод'!$E$175="",'У8 Ввод'!$D$175&gt;$B27),0,MAX(0,MIN(1,'У8 Ввод'!$E$175-NETWORKDAYS('У8 Ввод'!$D$175,$B27)+1))/Настройки!$E$14*100)</f>
        <v>0</v>
      </c>
      <c r="FO27" s="67" t="n">
        <f aca="false">IF(OR($D27=1,MONTH($B27)&lt;&gt;MONTH(StartDate),'У8 Ввод'!$D$176="",'У8 Ввод'!$E$176="",'У8 Ввод'!$D$176&gt;$B27),0,MAX(0,MIN(1,'У8 Ввод'!$E$176-NETWORKDAYS('У8 Ввод'!$D$176,$B27)+1))/Настройки!$E$14*100)</f>
        <v>0</v>
      </c>
      <c r="FP27" s="67" t="n">
        <f aca="false">IF(OR($D27=1,MONTH($B27)&lt;&gt;MONTH(StartDate),'У8 Ввод'!$D$177="",'У8 Ввод'!$E$177="",'У8 Ввод'!$D$177&gt;$B27),0,MAX(0,MIN(1,'У8 Ввод'!$E$177-NETWORKDAYS('У8 Ввод'!$D$177,$B27)+1))/Настройки!$E$14*100)</f>
        <v>0</v>
      </c>
      <c r="FQ27" s="67" t="n">
        <f aca="false">IF(OR($D27=1,MONTH($B27)&lt;&gt;MONTH(StartDate),'У8 Ввод'!$D$178="",'У8 Ввод'!$E$178="",'У8 Ввод'!$D$178&gt;$B27),0,MAX(0,MIN(1,'У8 Ввод'!$E$178-NETWORKDAYS('У8 Ввод'!$D$178,$B27)+1))/Настройки!$E$14*100)</f>
        <v>0</v>
      </c>
      <c r="FR27" s="67" t="n">
        <f aca="false">IF(OR($D27=1,MONTH($B27)&lt;&gt;MONTH(StartDate),'У8 Ввод'!$D$179="",'У8 Ввод'!$E$179="",'У8 Ввод'!$D$179&gt;$B27),0,MAX(0,MIN(1,'У8 Ввод'!$E$179-NETWORKDAYS('У8 Ввод'!$D$179,$B27)+1))/Настройки!$E$14*100)</f>
        <v>0</v>
      </c>
      <c r="FS27" s="67" t="n">
        <f aca="false">IF(OR($D27=1,MONTH($B27)&lt;&gt;MONTH(StartDate),'У8 Ввод'!$D$180="",'У8 Ввод'!$E$180="",'У8 Ввод'!$D$180&gt;$B27),0,MAX(0,MIN(1,'У8 Ввод'!$E$180-NETWORKDAYS('У8 Ввод'!$D$180,$B27)+1))/Настройки!$E$14*100)</f>
        <v>0</v>
      </c>
      <c r="FT27" s="67" t="n">
        <f aca="false">IF(OR($D27=1,MONTH($B27)&lt;&gt;MONTH(StartDate),'У8 Ввод'!$D$181="",'У8 Ввод'!$E$181="",'У8 Ввод'!$D$181&gt;$B27),0,MAX(0,MIN(1,'У8 Ввод'!$E$181-NETWORKDAYS('У8 Ввод'!$D$181,$B27)+1))/Настройки!$E$14*100)</f>
        <v>0</v>
      </c>
      <c r="FU27" s="67" t="n">
        <f aca="false">IF(OR($D27=1,MONTH($B27)&lt;&gt;MONTH(StartDate),'У8 Ввод'!$D$182="",'У8 Ввод'!$E$182="",'У8 Ввод'!$D$182&gt;$B27),0,MAX(0,MIN(1,'У8 Ввод'!$E$182-NETWORKDAYS('У8 Ввод'!$D$182,$B27)+1))/Настройки!$E$14*100)</f>
        <v>0</v>
      </c>
      <c r="FV27" s="67" t="n">
        <f aca="false">IF(OR($D27=1,MONTH($B27)&lt;&gt;MONTH(StartDate),'У8 Ввод'!$D$183="",'У8 Ввод'!$E$183="",'У8 Ввод'!$D$183&gt;$B27),0,MAX(0,MIN(1,'У8 Ввод'!$E$183-NETWORKDAYS('У8 Ввод'!$D$183,$B27)+1))/Настройки!$E$14*100)</f>
        <v>0</v>
      </c>
      <c r="FW27" s="67" t="n">
        <f aca="false">IF(OR($D27=1,MONTH($B27)&lt;&gt;MONTH(StartDate),'У8 Ввод'!$D$184="",'У8 Ввод'!$E$184="",'У8 Ввод'!$D$184&gt;$B27),0,MAX(0,MIN(1,'У8 Ввод'!$E$184-NETWORKDAYS('У8 Ввод'!$D$184,$B27)+1))/Настройки!$E$14*100)</f>
        <v>0</v>
      </c>
      <c r="FX27" s="67" t="n">
        <f aca="false">IF(OR($D27=1,MONTH($B27)&lt;&gt;MONTH(StartDate),'У8 Ввод'!$D$185="",'У8 Ввод'!$E$185="",'У8 Ввод'!$D$185&gt;$B27),0,MAX(0,MIN(1,'У8 Ввод'!$E$185-NETWORKDAYS('У8 Ввод'!$D$185,$B27)+1))/Настройки!$E$14*100)</f>
        <v>0</v>
      </c>
      <c r="FY27" s="67" t="n">
        <f aca="false">IF(OR($D27=1,MONTH($B27)&lt;&gt;MONTH(StartDate),'У8 Ввод'!$D$186="",'У8 Ввод'!$E$186="",'У8 Ввод'!$D$186&gt;$B27),0,MAX(0,MIN(1,'У8 Ввод'!$E$186-NETWORKDAYS('У8 Ввод'!$D$186,$B27)+1))/Настройки!$E$14*100)</f>
        <v>0</v>
      </c>
      <c r="FZ27" s="67" t="n">
        <f aca="false">IF(OR($D27=1,MONTH($B27)&lt;&gt;MONTH(StartDate),'У8 Ввод'!$D$187="",'У8 Ввод'!$E$187="",'У8 Ввод'!$D$187&gt;$B27),0,MAX(0,MIN(1,'У8 Ввод'!$E$187-NETWORKDAYS('У8 Ввод'!$D$187,$B27)+1))/Настройки!$E$14*100)</f>
        <v>0</v>
      </c>
      <c r="GA27" s="67" t="n">
        <f aca="false">IF(OR($D27=1,MONTH($B27)&lt;&gt;MONTH(StartDate),'У8 Ввод'!$D$188="",'У8 Ввод'!$E$188="",'У8 Ввод'!$D$188&gt;$B27),0,MAX(0,MIN(1,'У8 Ввод'!$E$188-NETWORKDAYS('У8 Ввод'!$D$188,$B27)+1))/Настройки!$E$14*100)</f>
        <v>0</v>
      </c>
      <c r="GB27" s="67" t="n">
        <f aca="false">IF(OR($D27=1,MONTH($B27)&lt;&gt;MONTH(StartDate),'У8 Ввод'!$D$189="",'У8 Ввод'!$E$189="",'У8 Ввод'!$D$189&gt;$B27),0,MAX(0,MIN(1,'У8 Ввод'!$E$189-NETWORKDAYS('У8 Ввод'!$D$189,$B27)+1))/Настройки!$E$14*100)</f>
        <v>0</v>
      </c>
      <c r="GC27" s="67" t="n">
        <f aca="false">IF(OR($D27=1,MONTH($B27)&lt;&gt;MONTH(StartDate),'У8 Ввод'!$D$190="",'У8 Ввод'!$E$190="",'У8 Ввод'!$D$190&gt;$B27),0,MAX(0,MIN(1,'У8 Ввод'!$E$190-NETWORKDAYS('У8 Ввод'!$D$190,$B27)+1))/Настройки!$E$14*100)</f>
        <v>0</v>
      </c>
      <c r="GD27" s="67" t="n">
        <f aca="false">IF(OR($D27=1,MONTH($B27)&lt;&gt;MONTH(StartDate),'У8 Ввод'!$D$191="",'У8 Ввод'!$E$191="",'У8 Ввод'!$D$191&gt;$B27),0,MAX(0,MIN(1,'У8 Ввод'!$E$191-NETWORKDAYS('У8 Ввод'!$D$191,$B27)+1))/Настройки!$E$14*100)</f>
        <v>0</v>
      </c>
      <c r="GE27" s="67" t="n">
        <f aca="false">IF(OR($D27=1,MONTH($B27)&lt;&gt;MONTH(StartDate),'У8 Ввод'!$D$192="",'У8 Ввод'!$E$192="",'У8 Ввод'!$D$192&gt;$B27),0,MAX(0,MIN(1,'У8 Ввод'!$E$192-NETWORKDAYS('У8 Ввод'!$D$192,$B27)+1))/Настройки!$E$14*100)</f>
        <v>0</v>
      </c>
      <c r="GF27" s="67" t="n">
        <f aca="false">IF(OR($D27=1,MONTH($B27)&lt;&gt;MONTH(StartDate),'У8 Ввод'!$D$193="",'У8 Ввод'!$E$193="",'У8 Ввод'!$D$193&gt;$B27),0,MAX(0,MIN(1,'У8 Ввод'!$E$193-NETWORKDAYS('У8 Ввод'!$D$193,$B27)+1))/Настройки!$E$14*100)</f>
        <v>0</v>
      </c>
      <c r="GG27" s="67" t="n">
        <f aca="false">IF(OR($D27=1,MONTH($B27)&lt;&gt;MONTH(StartDate),'У8 Ввод'!$D$194="",'У8 Ввод'!$E$194="",'У8 Ввод'!$D$194&gt;$B27),0,MAX(0,MIN(1,'У8 Ввод'!$E$194-NETWORKDAYS('У8 Ввод'!$D$194,$B27)+1))/Настройки!$E$14*100)</f>
        <v>0</v>
      </c>
      <c r="GH27" s="67" t="n">
        <f aca="false">IF(OR($D27=1,MONTH($B27)&lt;&gt;MONTH(StartDate),'У8 Ввод'!$D$195="",'У8 Ввод'!$E$195="",'У8 Ввод'!$D$195&gt;$B27),0,MAX(0,MIN(1,'У8 Ввод'!$E$195-NETWORKDAYS('У8 Ввод'!$D$195,$B27)+1))/Настройки!$E$14*100)</f>
        <v>0</v>
      </c>
      <c r="GI27" s="67" t="n">
        <f aca="false">IF(OR($D27=1,MONTH($B27)&lt;&gt;MONTH(StartDate),'У8 Ввод'!$D$196="",'У8 Ввод'!$E$196="",'У8 Ввод'!$D$196&gt;$B27),0,MAX(0,MIN(1,'У8 Ввод'!$E$196-NETWORKDAYS('У8 Ввод'!$D$196,$B27)+1))/Настройки!$E$14*100)</f>
        <v>0</v>
      </c>
      <c r="GJ27" s="67" t="n">
        <f aca="false">IF(OR($D27=1,MONTH($B27)&lt;&gt;MONTH(StartDate),'У8 Ввод'!$D$197="",'У8 Ввод'!$E$197="",'У8 Ввод'!$D$197&gt;$B27),0,MAX(0,MIN(1,'У8 Ввод'!$E$197-NETWORKDAYS('У8 Ввод'!$D$197,$B27)+1))/Настройки!$E$14*100)</f>
        <v>0</v>
      </c>
      <c r="GK27" s="67" t="n">
        <f aca="false">IF(OR($D27=1,MONTH($B27)&lt;&gt;MONTH(StartDate),'У8 Ввод'!$D$198="",'У8 Ввод'!$E$198="",'У8 Ввод'!$D$198&gt;$B27),0,MAX(0,MIN(1,'У8 Ввод'!$E$198-NETWORKDAYS('У8 Ввод'!$D$198,$B27)+1))/Настройки!$E$14*100)</f>
        <v>0</v>
      </c>
      <c r="GL27" s="67" t="n">
        <f aca="false">IF(OR($D27=1,MONTH($B27)&lt;&gt;MONTH(StartDate),'У8 Ввод'!$D$199="",'У8 Ввод'!$E$199="",'У8 Ввод'!$D$199&gt;$B27),0,MAX(0,MIN(1,'У8 Ввод'!$E$199-NETWORKDAYS('У8 Ввод'!$D$199,$B27)+1))/Настройки!$E$14*100)</f>
        <v>0</v>
      </c>
      <c r="GM27" s="67" t="n">
        <f aca="false">IF(OR($D27=1,MONTH($B27)&lt;&gt;MONTH(StartDate),'У8 Ввод'!$D$200="",'У8 Ввод'!$E$200="",'У8 Ввод'!$D$200&gt;$B27),0,MAX(0,MIN(1,'У8 Ввод'!$E$200-NETWORKDAYS('У8 Ввод'!$D$200,$B27)+1))/Настройки!$E$14*100)</f>
        <v>0</v>
      </c>
      <c r="GN27" s="67" t="n">
        <f aca="false">IF(OR($D27=1,MONTH($B27)&lt;&gt;MONTH(StartDate),'У8 Ввод'!$D$201="",'У8 Ввод'!$E$201="",'У8 Ввод'!$D$201&gt;$B27),0,MAX(0,MIN(1,'У8 Ввод'!$E$201-NETWORKDAYS('У8 Ввод'!$D$201,$B27)+1))/Настройки!$E$14*100)</f>
        <v>0</v>
      </c>
      <c r="GO27" s="67" t="n">
        <f aca="false">IF(OR($D27=1,MONTH($B27)&lt;&gt;MONTH(StartDate),'У8 Ввод'!$D$202="",'У8 Ввод'!$E$202="",'У8 Ввод'!$D$202&gt;$B27),0,MAX(0,MIN(1,'У8 Ввод'!$E$202-NETWORKDAYS('У8 Ввод'!$D$202,$B27)+1))/Настройки!$E$14*100)</f>
        <v>0</v>
      </c>
      <c r="GP27" s="67" t="n">
        <f aca="false">IF(OR($D27=1,MONTH($B27)&lt;&gt;MONTH(StartDate),'У8 Ввод'!$D$203="",'У8 Ввод'!$E$203="",'У8 Ввод'!$D$203&gt;$B27),0,MAX(0,MIN(1,'У8 Ввод'!$E$203-NETWORKDAYS('У8 Ввод'!$D$203,$B27)+1))/Настройки!$E$14*100)</f>
        <v>0</v>
      </c>
      <c r="GQ27" s="67" t="n">
        <f aca="false">IF(OR($D27=1,MONTH($B27)&lt;&gt;MONTH(StartDate),'У8 Ввод'!$D$204="",'У8 Ввод'!$E$204="",'У8 Ввод'!$D$204&gt;$B27),0,MAX(0,MIN(1,'У8 Ввод'!$E$204-NETWORKDAYS('У8 Ввод'!$D$204,$B27)+1))/Настройки!$E$14*100)</f>
        <v>0</v>
      </c>
      <c r="GR27" s="67" t="n">
        <f aca="false">IF(OR($D27=1,MONTH($B27)&lt;&gt;MONTH(StartDate),'У8 Ввод'!$D$205="",'У8 Ввод'!$E$205="",'У8 Ввод'!$D$205&gt;$B27),0,MAX(0,MIN(1,'У8 Ввод'!$E$205-NETWORKDAYS('У8 Ввод'!$D$205,$B27)+1))/Настройки!$E$14*100)</f>
        <v>0</v>
      </c>
      <c r="GS27" s="67" t="n">
        <f aca="false">IF(OR($D27=1,MONTH($B27)&lt;&gt;MONTH(StartDate),'У8 Ввод'!$D$206="",'У8 Ввод'!$E$206="",'У8 Ввод'!$D$206&gt;$B27),0,MAX(0,MIN(1,'У8 Ввод'!$E$206-NETWORKDAYS('У8 Ввод'!$D$206,$B27)+1))/Настройки!$E$14*100)</f>
        <v>0</v>
      </c>
      <c r="GT27" s="67" t="n">
        <f aca="false">IF(OR($D27=1,MONTH($B27)&lt;&gt;MONTH(StartDate),'У8 Ввод'!$D$207="",'У8 Ввод'!$E$207="",'У8 Ввод'!$D$207&gt;$B27),0,MAX(0,MIN(1,'У8 Ввод'!$E$207-NETWORKDAYS('У8 Ввод'!$D$207,$B27)+1))/Настройки!$E$14*100)</f>
        <v>0</v>
      </c>
      <c r="GU27" s="67" t="n">
        <f aca="false">IF(OR($D27=1,MONTH($B27)&lt;&gt;MONTH(StartDate),'У8 Ввод'!$D$208="",'У8 Ввод'!$E$208="",'У8 Ввод'!$D$208&gt;$B27),0,MAX(0,MIN(1,'У8 Ввод'!$E$208-NETWORKDAYS('У8 Ввод'!$D$208,$B27)+1))/Настройки!$E$14*100)</f>
        <v>0</v>
      </c>
      <c r="GV27" s="67" t="n">
        <f aca="false">IF(OR($D27=1,MONTH($B27)&lt;&gt;MONTH(StartDate),'У8 Ввод'!$D$209="",'У8 Ввод'!$E$209="",'У8 Ввод'!$D$209&gt;$B27),0,MAX(0,MIN(1,'У8 Ввод'!$E$209-NETWORKDAYS('У8 Ввод'!$D$209,$B27)+1))/Настройки!$E$14*100)</f>
        <v>0</v>
      </c>
      <c r="GW27" s="67" t="n">
        <f aca="false">IF(OR($D27=1,MONTH($B27)&lt;&gt;MONTH(StartDate),'У8 Ввод'!$D$210="",'У8 Ввод'!$E$210="",'У8 Ввод'!$D$210&gt;$B27),0,MAX(0,MIN(1,'У8 Ввод'!$E$210-NETWORKDAYS('У8 Ввод'!$D$210,$B27)+1))/Настройки!$E$14*100)</f>
        <v>0</v>
      </c>
      <c r="GX27" s="67" t="n">
        <f aca="false">IF(OR($D27=1,MONTH($B27)&lt;&gt;MONTH(StartDate),'У8 Ввод'!$D$211="",'У8 Ввод'!$E$211="",'У8 Ввод'!$D$211&gt;$B27),0,MAX(0,MIN(1,'У8 Ввод'!$E$211-NETWORKDAYS('У8 Ввод'!$D$211,$B27)+1))/Настройки!$E$14*100)</f>
        <v>0</v>
      </c>
      <c r="GY27" s="67" t="n">
        <f aca="false">IF(OR($D27=1,MONTH($B27)&lt;&gt;MONTH(StartDate),'У8 Ввод'!$D$212="",'У8 Ввод'!$E$212="",'У8 Ввод'!$D$212&gt;$B27),0,MAX(0,MIN(1,'У8 Ввод'!$E$212-NETWORKDAYS('У8 Ввод'!$D$212,$B27)+1))/Настройки!$E$14*100)</f>
        <v>0</v>
      </c>
      <c r="GZ27" s="67" t="n">
        <f aca="false">IF(OR($D27=1,MONTH($B27)&lt;&gt;MONTH(StartDate),'У8 Ввод'!$D$213="",'У8 Ввод'!$E$213="",'У8 Ввод'!$D$213&gt;$B27),0,MAX(0,MIN(1,'У8 Ввод'!$E$213-NETWORKDAYS('У8 Ввод'!$D$213,$B27)+1))/Настройки!$E$14*100)</f>
        <v>0</v>
      </c>
      <c r="HA27" s="67" t="n">
        <f aca="false">IF(OR($D27=1,MONTH($B27)&lt;&gt;MONTH(StartDate),'У8 Ввод'!$D$214="",'У8 Ввод'!$E$214="",'У8 Ввод'!$D$214&gt;$B27),0,MAX(0,MIN(1,'У8 Ввод'!$E$214-NETWORKDAYS('У8 Ввод'!$D$214,$B27)+1))/Настройки!$E$14*100)</f>
        <v>0</v>
      </c>
      <c r="HB27" s="67" t="n">
        <f aca="false">IF(OR($D27=1,MONTH($B27)&lt;&gt;MONTH(StartDate),'У8 Ввод'!$D$215="",'У8 Ввод'!$E$215="",'У8 Ввод'!$D$215&gt;$B27),0,MAX(0,MIN(1,'У8 Ввод'!$E$215-NETWORKDAYS('У8 Ввод'!$D$215,$B27)+1))/Настройки!$E$14*100)</f>
        <v>0</v>
      </c>
      <c r="HC27" s="67" t="n">
        <f aca="false">IF(OR($D27=1,MONTH($B27)&lt;&gt;MONTH(StartDate),'У8 Ввод'!$D$216="",'У8 Ввод'!$E$216="",'У8 Ввод'!$D$216&gt;$B27),0,MAX(0,MIN(1,'У8 Ввод'!$E$216-NETWORKDAYS('У8 Ввод'!$D$216,$B27)+1))/Настройки!$E$14*100)</f>
        <v>0</v>
      </c>
      <c r="HD27" s="67" t="n">
        <f aca="false">IF(OR($D27=1,MONTH($B27)&lt;&gt;MONTH(StartDate),'У8 Ввод'!$D$217="",'У8 Ввод'!$E$217="",'У8 Ввод'!$D$217&gt;$B27),0,MAX(0,MIN(1,'У8 Ввод'!$E$217-NETWORKDAYS('У8 Ввод'!$D$217,$B27)+1))/Настройки!$E$14*100)</f>
        <v>0</v>
      </c>
      <c r="HE27" s="67" t="n">
        <f aca="false">IF(OR($D27=1,MONTH($B27)&lt;&gt;MONTH(StartDate),'У8 Ввод'!$D$218="",'У8 Ввод'!$E$218="",'У8 Ввод'!$D$218&gt;$B27),0,MAX(0,MIN(1,'У8 Ввод'!$E$218-NETWORKDAYS('У8 Ввод'!$D$218,$B27)+1))/Настройки!$E$14*100)</f>
        <v>0</v>
      </c>
      <c r="HF27" s="67" t="n">
        <f aca="false">IF(OR($D27=1,MONTH($B27)&lt;&gt;MONTH(StartDate),'У8 Ввод'!$D$219="",'У8 Ввод'!$E$219="",'У8 Ввод'!$D$219&gt;$B27),0,MAX(0,MIN(1,'У8 Ввод'!$E$219-NETWORKDAYS('У8 Ввод'!$D$219,$B27)+1))/Настройки!$E$14*100)</f>
        <v>0</v>
      </c>
      <c r="HG27" s="67" t="n">
        <f aca="false">IF(OR($D27=1,MONTH($B27)&lt;&gt;MONTH(StartDate),'У8 Ввод'!$D$220="",'У8 Ввод'!$E$220="",'У8 Ввод'!$D$220&gt;$B27),0,MAX(0,MIN(1,'У8 Ввод'!$E$220-NETWORKDAYS('У8 Ввод'!$D$220,$B27)+1))/Настройки!$E$14*100)</f>
        <v>0</v>
      </c>
      <c r="HH27" s="67" t="n">
        <f aca="false">IF(OR($D27=1,MONTH($B27)&lt;&gt;MONTH(StartDate),'У8 Ввод'!$D$221="",'У8 Ввод'!$E$221="",'У8 Ввод'!$D$221&gt;$B27),0,MAX(0,MIN(1,'У8 Ввод'!$E$221-NETWORKDAYS('У8 Ввод'!$D$221,$B27)+1))/Настройки!$E$14*100)</f>
        <v>0</v>
      </c>
      <c r="HI27" s="67" t="n">
        <f aca="false">IF(OR($D27=1,MONTH($B27)&lt;&gt;MONTH(StartDate),'У8 Ввод'!$D$222="",'У8 Ввод'!$E$222="",'У8 Ввод'!$D$222&gt;$B27),0,MAX(0,MIN(1,'У8 Ввод'!$E$222-NETWORKDAYS('У8 Ввод'!$D$222,$B27)+1))/Настройки!$E$14*100)</f>
        <v>0</v>
      </c>
      <c r="HJ27" s="67" t="n">
        <f aca="false">IF(OR($D27=1,MONTH($B27)&lt;&gt;MONTH(StartDate),'У8 Ввод'!$D$223="",'У8 Ввод'!$E$223="",'У8 Ввод'!$D$223&gt;$B27),0,MAX(0,MIN(1,'У8 Ввод'!$E$223-NETWORKDAYS('У8 Ввод'!$D$223,$B27)+1))/Настройки!$E$14*100)</f>
        <v>0</v>
      </c>
      <c r="HK27" s="67" t="n">
        <f aca="false">IF(OR($D27=1,MONTH($B27)&lt;&gt;MONTH(StartDate),'У8 Ввод'!$D$224="",'У8 Ввод'!$E$224="",'У8 Ввод'!$D$224&gt;$B27),0,MAX(0,MIN(1,'У8 Ввод'!$E$224-NETWORKDAYS('У8 Ввод'!$D$224,$B27)+1))/Настройки!$E$14*100)</f>
        <v>0</v>
      </c>
      <c r="HL27" s="67" t="n">
        <f aca="false">IF(OR($D27=1,MONTH($B27)&lt;&gt;MONTH(StartDate),'У8 Ввод'!$D$225="",'У8 Ввод'!$E$225="",'У8 Ввод'!$D$225&gt;$B27),0,MAX(0,MIN(1,'У8 Ввод'!$E$225-NETWORKDAYS('У8 Ввод'!$D$225,$B27)+1))/Настройки!$E$14*100)</f>
        <v>0</v>
      </c>
      <c r="HM27" s="67" t="n">
        <f aca="false">IF(OR($D27=1,MONTH($B27)&lt;&gt;MONTH(StartDate),'У8 Ввод'!$D$226="",'У8 Ввод'!$E$226="",'У8 Ввод'!$D$226&gt;$B27),0,MAX(0,MIN(1,'У8 Ввод'!$E$226-NETWORKDAYS('У8 Ввод'!$D$226,$B27)+1))/Настройки!$E$14*100)</f>
        <v>0</v>
      </c>
      <c r="HN27" s="67" t="n">
        <f aca="false">IF(OR($D27=1,MONTH($B27)&lt;&gt;MONTH(StartDate),'У8 Ввод'!$D$227="",'У8 Ввод'!$E$227="",'У8 Ввод'!$D$227&gt;$B27),0,MAX(0,MIN(1,'У8 Ввод'!$E$227-NETWORKDAYS('У8 Ввод'!$D$227,$B27)+1))/Настройки!$E$14*100)</f>
        <v>0</v>
      </c>
      <c r="HO27" s="67" t="n">
        <f aca="false">IF(OR($D27=1,MONTH($B27)&lt;&gt;MONTH(StartDate),'У8 Ввод'!$D$228="",'У8 Ввод'!$E$228="",'У8 Ввод'!$D$228&gt;$B27),0,MAX(0,MIN(1,'У8 Ввод'!$E$228-NETWORKDAYS('У8 Ввод'!$D$228,$B27)+1))/Настройки!$E$14*100)</f>
        <v>0</v>
      </c>
      <c r="HP27" s="67" t="n">
        <f aca="false">IF(OR($D27=1,MONTH($B27)&lt;&gt;MONTH(StartDate),'У8 Ввод'!$D$229="",'У8 Ввод'!$E$229="",'У8 Ввод'!$D$229&gt;$B27),0,MAX(0,MIN(1,'У8 Ввод'!$E$229-NETWORKDAYS('У8 Ввод'!$D$229,$B27)+1))/Настройки!$E$14*100)</f>
        <v>0</v>
      </c>
      <c r="HQ27" s="67" t="n">
        <f aca="false">IF(OR($D27=1,MONTH($B27)&lt;&gt;MONTH(StartDate),'У8 Ввод'!$D$230="",'У8 Ввод'!$E$230="",'У8 Ввод'!$D$230&gt;$B27),0,MAX(0,MIN(1,'У8 Ввод'!$E$230-NETWORKDAYS('У8 Ввод'!$D$230,$B27)+1))/Настройки!$E$14*100)</f>
        <v>0</v>
      </c>
      <c r="HR27" s="67" t="n">
        <f aca="false">IF(OR($D27=1,MONTH($B27)&lt;&gt;MONTH(StartDate),'У8 Ввод'!$D$231="",'У8 Ввод'!$E$231="",'У8 Ввод'!$D$231&gt;$B27),0,MAX(0,MIN(1,'У8 Ввод'!$E$231-NETWORKDAYS('У8 Ввод'!$D$231,$B27)+1))/Настройки!$E$14*100)</f>
        <v>0</v>
      </c>
      <c r="HS27" s="67" t="n">
        <f aca="false">IF(OR($D27=1,MONTH($B27)&lt;&gt;MONTH(StartDate),'У8 Ввод'!$D$232="",'У8 Ввод'!$E$232="",'У8 Ввод'!$D$232&gt;$B27),0,MAX(0,MIN(1,'У8 Ввод'!$E$232-NETWORKDAYS('У8 Ввод'!$D$232,$B27)+1))/Настройки!$E$14*100)</f>
        <v>0</v>
      </c>
      <c r="HT27" s="67" t="n">
        <f aca="false">IF(OR($D27=1,MONTH($B27)&lt;&gt;MONTH(StartDate),'У8 Ввод'!$D$233="",'У8 Ввод'!$E$233="",'У8 Ввод'!$D$233&gt;$B27),0,MAX(0,MIN(1,'У8 Ввод'!$E$233-NETWORKDAYS('У8 Ввод'!$D$233,$B27)+1))/Настройки!$E$14*100)</f>
        <v>0</v>
      </c>
      <c r="HU27" s="67" t="n">
        <f aca="false">IF(OR($D27=1,MONTH($B27)&lt;&gt;MONTH(StartDate),'У8 Ввод'!$D$234="",'У8 Ввод'!$E$234="",'У8 Ввод'!$D$234&gt;$B27),0,MAX(0,MIN(1,'У8 Ввод'!$E$234-NETWORKDAYS('У8 Ввод'!$D$234,$B27)+1))/Настройки!$E$14*100)</f>
        <v>0</v>
      </c>
      <c r="HV27" s="67" t="n">
        <f aca="false">IF(OR($D27=1,MONTH($B27)&lt;&gt;MONTH(StartDate),'У8 Ввод'!$D$235="",'У8 Ввод'!$E$235="",'У8 Ввод'!$D$235&gt;$B27),0,MAX(0,MIN(1,'У8 Ввод'!$E$235-NETWORKDAYS('У8 Ввод'!$D$235,$B27)+1))/Настройки!$E$14*100)</f>
        <v>0</v>
      </c>
      <c r="HW27" s="67" t="n">
        <f aca="false">IF(OR($D27=1,MONTH($B27)&lt;&gt;MONTH(StartDate),'У8 Ввод'!$D$236="",'У8 Ввод'!$E$236="",'У8 Ввод'!$D$236&gt;$B27),0,MAX(0,MIN(1,'У8 Ввод'!$E$236-NETWORKDAYS('У8 Ввод'!$D$236,$B27)+1))/Настройки!$E$14*100)</f>
        <v>0</v>
      </c>
      <c r="HX27" s="67" t="n">
        <f aca="false">IF(OR($D27=1,MONTH($B27)&lt;&gt;MONTH(StartDate),'У8 Ввод'!$D$237="",'У8 Ввод'!$E$237="",'У8 Ввод'!$D$237&gt;$B27),0,MAX(0,MIN(1,'У8 Ввод'!$E$237-NETWORKDAYS('У8 Ввод'!$D$237,$B27)+1))/Настройки!$E$14*100)</f>
        <v>0</v>
      </c>
      <c r="HY27" s="67" t="n">
        <f aca="false">IF(OR($D27=1,MONTH($B27)&lt;&gt;MONTH(StartDate),'У8 Ввод'!$D$238="",'У8 Ввод'!$E$238="",'У8 Ввод'!$D$238&gt;$B27),0,MAX(0,MIN(1,'У8 Ввод'!$E$238-NETWORKDAYS('У8 Ввод'!$D$238,$B27)+1))/Настройки!$E$14*100)</f>
        <v>0</v>
      </c>
      <c r="HZ27" s="67" t="n">
        <f aca="false">IF(OR($D27=1,MONTH($B27)&lt;&gt;MONTH(StartDate),'У8 Ввод'!$D$239="",'У8 Ввод'!$E$239="",'У8 Ввод'!$D$239&gt;$B27),0,MAX(0,MIN(1,'У8 Ввод'!$E$239-NETWORKDAYS('У8 Ввод'!$D$239,$B27)+1))/Настройки!$E$14*100)</f>
        <v>0</v>
      </c>
      <c r="IA27" s="67" t="n">
        <f aca="false">IF(OR($D27=1,MONTH($B27)&lt;&gt;MONTH(StartDate),'У8 Ввод'!$D$240="",'У8 Ввод'!$E$240="",'У8 Ввод'!$D$240&gt;$B27),0,MAX(0,MIN(1,'У8 Ввод'!$E$240-NETWORKDAYS('У8 Ввод'!$D$240,$B27)+1))/Настройки!$E$14*100)</f>
        <v>0</v>
      </c>
      <c r="IB27" s="67" t="n">
        <f aca="false">IF(OR($D27=1,MONTH($B27)&lt;&gt;MONTH(StartDate),'У8 Ввод'!$D$241="",'У8 Ввод'!$E$241="",'У8 Ввод'!$D$241&gt;$B27),0,MAX(0,MIN(1,'У8 Ввод'!$E$241-NETWORKDAYS('У8 Ввод'!$D$241,$B27)+1))/Настройки!$E$14*100)</f>
        <v>0</v>
      </c>
      <c r="IC27" s="67" t="n">
        <f aca="false">IF(OR($D27=1,MONTH($B27)&lt;&gt;MONTH(StartDate),'У8 Ввод'!$D$242="",'У8 Ввод'!$E$242="",'У8 Ввод'!$D$242&gt;$B27),0,MAX(0,MIN(1,'У8 Ввод'!$E$242-NETWORKDAYS('У8 Ввод'!$D$242,$B27)+1))/Настройки!$E$14*100)</f>
        <v>0</v>
      </c>
      <c r="ID27" s="67" t="n">
        <f aca="false">IF(OR($D27=1,MONTH($B27)&lt;&gt;MONTH(StartDate),'У8 Ввод'!$D$243="",'У8 Ввод'!$E$243="",'У8 Ввод'!$D$243&gt;$B27),0,MAX(0,MIN(1,'У8 Ввод'!$E$243-NETWORKDAYS('У8 Ввод'!$D$243,$B27)+1))/Настройки!$E$14*100)</f>
        <v>0</v>
      </c>
      <c r="IE27" s="67" t="n">
        <f aca="false">IF(OR($D27=1,MONTH($B27)&lt;&gt;MONTH(StartDate),'У8 Ввод'!$D$244="",'У8 Ввод'!$E$244="",'У8 Ввод'!$D$244&gt;$B27),0,MAX(0,MIN(1,'У8 Ввод'!$E$244-NETWORKDAYS('У8 Ввод'!$D$244,$B27)+1))/Настройки!$E$14*100)</f>
        <v>0</v>
      </c>
      <c r="IF27" s="67" t="n">
        <f aca="false">IF(OR($D27=1,MONTH($B27)&lt;&gt;MONTH(StartDate),'У8 Ввод'!$D$245="",'У8 Ввод'!$E$245="",'У8 Ввод'!$D$245&gt;$B27),0,MAX(0,MIN(1,'У8 Ввод'!$E$245-NETWORKDAYS('У8 Ввод'!$D$245,$B27)+1))/Настройки!$E$14*100)</f>
        <v>0</v>
      </c>
      <c r="IG27" s="67" t="n">
        <f aca="false">IF(OR($D27=1,MONTH($B27)&lt;&gt;MONTH(StartDate),'У8 Ввод'!$D$246="",'У8 Ввод'!$E$246="",'У8 Ввод'!$D$246&gt;$B27),0,MAX(0,MIN(1,'У8 Ввод'!$E$246-NETWORKDAYS('У8 Ввод'!$D$246,$B27)+1))/Настройки!$E$14*100)</f>
        <v>0</v>
      </c>
      <c r="IH27" s="67" t="n">
        <f aca="false">IF(OR($D27=1,MONTH($B27)&lt;&gt;MONTH(StartDate),'У8 Ввод'!$D$247="",'У8 Ввод'!$E$247="",'У8 Ввод'!$D$247&gt;$B27),0,MAX(0,MIN(1,'У8 Ввод'!$E$247-NETWORKDAYS('У8 Ввод'!$D$247,$B27)+1))/Настройки!$E$14*100)</f>
        <v>0</v>
      </c>
      <c r="II27" s="67" t="n">
        <f aca="false">IF(OR($D27=1,MONTH($B27)&lt;&gt;MONTH(StartDate),'У8 Ввод'!$D$248="",'У8 Ввод'!$E$248="",'У8 Ввод'!$D$248&gt;$B27),0,MAX(0,MIN(1,'У8 Ввод'!$E$248-NETWORKDAYS('У8 Ввод'!$D$248,$B27)+1))/Настройки!$E$14*100)</f>
        <v>0</v>
      </c>
      <c r="IJ27" s="67" t="n">
        <f aca="false">IF(OR($D27=1,MONTH($B27)&lt;&gt;MONTH(StartDate),'У8 Ввод'!$D$249="",'У8 Ввод'!$E$249="",'У8 Ввод'!$D$249&gt;$B27),0,MAX(0,MIN(1,'У8 Ввод'!$E$249-NETWORKDAYS('У8 Ввод'!$D$249,$B27)+1))/Настройки!$E$14*100)</f>
        <v>0</v>
      </c>
      <c r="IK27" s="67" t="n">
        <f aca="false">IF(OR($D27=1,MONTH($B27)&lt;&gt;MONTH(StartDate),'У8 Ввод'!$D$250="",'У8 Ввод'!$E$250="",'У8 Ввод'!$D$250&gt;$B27),0,MAX(0,MIN(1,'У8 Ввод'!$E$250-NETWORKDAYS('У8 Ввод'!$D$250,$B27)+1))/Настройки!$E$14*100)</f>
        <v>0</v>
      </c>
      <c r="IL27" s="67" t="n">
        <f aca="false">IF(OR($D27=1,MONTH($B27)&lt;&gt;MONTH(StartDate),'У8 Ввод'!$D$251="",'У8 Ввод'!$E$251="",'У8 Ввод'!$D$251&gt;$B27),0,MAX(0,MIN(1,'У8 Ввод'!$E$251-NETWORKDAYS('У8 Ввод'!$D$251,$B27)+1))/Настройки!$E$14*100)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0</v>
      </c>
      <c r="F28" s="49" t="n">
        <f aca="false">IF(OR(MONTH(B28)&lt;&gt;MONTH(StartDate),D28=1),"",100)</f>
        <v>100</v>
      </c>
      <c r="G28" s="67" t="n">
        <f aca="false">IF(OR($D28=1,MONTH($B28)&lt;&gt;MONTH(StartDate),'У8 Ввод'!$D$12="",'У8 Ввод'!$E$12="",'У8 Ввод'!$D$12&gt;$B28),0,MAX(0,MIN(1,'У8 Ввод'!$E$12-NETWORKDAYS('У8 Ввод'!$D$12,$B28)+1))/Настройки!$E$14*100)</f>
        <v>0</v>
      </c>
      <c r="H28" s="67" t="n">
        <f aca="false">IF(OR($D28=1,MONTH($B28)&lt;&gt;MONTH(StartDate),'У8 Ввод'!$D$13="",'У8 Ввод'!$E$13="",'У8 Ввод'!$D$13&gt;$B28),0,MAX(0,MIN(1,'У8 Ввод'!$E$13-NETWORKDAYS('У8 Ввод'!$D$13,$B28)+1))/Настройки!$E$14*100)</f>
        <v>0</v>
      </c>
      <c r="I28" s="67" t="n">
        <f aca="false">IF(OR($D28=1,MONTH($B28)&lt;&gt;MONTH(StartDate),'У8 Ввод'!$D$14="",'У8 Ввод'!$E$14="",'У8 Ввод'!$D$14&gt;$B28),0,MAX(0,MIN(1,'У8 Ввод'!$E$14-NETWORKDAYS('У8 Ввод'!$D$14,$B28)+1))/Настройки!$E$14*100)</f>
        <v>0</v>
      </c>
      <c r="J28" s="67" t="n">
        <f aca="false">IF(OR($D28=1,MONTH($B28)&lt;&gt;MONTH(StartDate),'У8 Ввод'!$D$15="",'У8 Ввод'!$E$15="",'У8 Ввод'!$D$15&gt;$B28),0,MAX(0,MIN(1,'У8 Ввод'!$E$15-NETWORKDAYS('У8 Ввод'!$D$15,$B28)+1))/Настройки!$E$14*100)</f>
        <v>0</v>
      </c>
      <c r="K28" s="67" t="n">
        <f aca="false">IF(OR($D28=1,MONTH($B28)&lt;&gt;MONTH(StartDate),'У8 Ввод'!$D$16="",'У8 Ввод'!$E$16="",'У8 Ввод'!$D$16&gt;$B28),0,MAX(0,MIN(1,'У8 Ввод'!$E$16-NETWORKDAYS('У8 Ввод'!$D$16,$B28)+1))/Настройки!$E$14*100)</f>
        <v>0</v>
      </c>
      <c r="L28" s="67" t="n">
        <f aca="false">IF(OR($D28=1,MONTH($B28)&lt;&gt;MONTH(StartDate),'У8 Ввод'!$D$17="",'У8 Ввод'!$E$17="",'У8 Ввод'!$D$17&gt;$B28),0,MAX(0,MIN(1,'У8 Ввод'!$E$17-NETWORKDAYS('У8 Ввод'!$D$17,$B28)+1))/Настройки!$E$14*100)</f>
        <v>0</v>
      </c>
      <c r="M28" s="67" t="n">
        <f aca="false">IF(OR($D28=1,MONTH($B28)&lt;&gt;MONTH(StartDate),'У8 Ввод'!$D$18="",'У8 Ввод'!$E$18="",'У8 Ввод'!$D$18&gt;$B28),0,MAX(0,MIN(1,'У8 Ввод'!$E$18-NETWORKDAYS('У8 Ввод'!$D$18,$B28)+1))/Настройки!$E$14*100)</f>
        <v>0</v>
      </c>
      <c r="N28" s="67" t="n">
        <f aca="false">IF(OR($D28=1,MONTH($B28)&lt;&gt;MONTH(StartDate),'У8 Ввод'!$D$19="",'У8 Ввод'!$E$19="",'У8 Ввод'!$D$19&gt;$B28),0,MAX(0,MIN(1,'У8 Ввод'!$E$19-NETWORKDAYS('У8 Ввод'!$D$19,$B28)+1))/Настройки!$E$14*100)</f>
        <v>0</v>
      </c>
      <c r="O28" s="67" t="n">
        <f aca="false">IF(OR($D28=1,MONTH($B28)&lt;&gt;MONTH(StartDate),'У8 Ввод'!$D$20="",'У8 Ввод'!$E$20="",'У8 Ввод'!$D$20&gt;$B28),0,MAX(0,MIN(1,'У8 Ввод'!$E$20-NETWORKDAYS('У8 Ввод'!$D$20,$B28)+1))/Настройки!$E$14*100)</f>
        <v>0</v>
      </c>
      <c r="P28" s="67" t="n">
        <f aca="false">IF(OR($D28=1,MONTH($B28)&lt;&gt;MONTH(StartDate),'У8 Ввод'!$D$21="",'У8 Ввод'!$E$21="",'У8 Ввод'!$D$21&gt;$B28),0,MAX(0,MIN(1,'У8 Ввод'!$E$21-NETWORKDAYS('У8 Ввод'!$D$21,$B28)+1))/Настройки!$E$14*100)</f>
        <v>0</v>
      </c>
      <c r="Q28" s="67" t="n">
        <f aca="false">IF(OR($D28=1,MONTH($B28)&lt;&gt;MONTH(StartDate),'У8 Ввод'!$D$22="",'У8 Ввод'!$E$22="",'У8 Ввод'!$D$22&gt;$B28),0,MAX(0,MIN(1,'У8 Ввод'!$E$22-NETWORKDAYS('У8 Ввод'!$D$22,$B28)+1))/Настройки!$E$14*100)</f>
        <v>0</v>
      </c>
      <c r="R28" s="67" t="n">
        <f aca="false">IF(OR($D28=1,MONTH($B28)&lt;&gt;MONTH(StartDate),'У8 Ввод'!$D$23="",'У8 Ввод'!$E$23="",'У8 Ввод'!$D$23&gt;$B28),0,MAX(0,MIN(1,'У8 Ввод'!$E$23-NETWORKDAYS('У8 Ввод'!$D$23,$B28)+1))/Настройки!$E$14*100)</f>
        <v>0</v>
      </c>
      <c r="S28" s="67" t="n">
        <f aca="false">IF(OR($D28=1,MONTH($B28)&lt;&gt;MONTH(StartDate),'У8 Ввод'!$D$24="",'У8 Ввод'!$E$24="",'У8 Ввод'!$D$24&gt;$B28),0,MAX(0,MIN(1,'У8 Ввод'!$E$24-NETWORKDAYS('У8 Ввод'!$D$24,$B28)+1))/Настройки!$E$14*100)</f>
        <v>0</v>
      </c>
      <c r="T28" s="67" t="n">
        <f aca="false">IF(OR($D28=1,MONTH($B28)&lt;&gt;MONTH(StartDate),'У8 Ввод'!$D$25="",'У8 Ввод'!$E$25="",'У8 Ввод'!$D$25&gt;$B28),0,MAX(0,MIN(1,'У8 Ввод'!$E$25-NETWORKDAYS('У8 Ввод'!$D$25,$B28)+1))/Настройки!$E$14*100)</f>
        <v>0</v>
      </c>
      <c r="U28" s="67" t="n">
        <f aca="false">IF(OR($D28=1,MONTH($B28)&lt;&gt;MONTH(StartDate),'У8 Ввод'!$D$26="",'У8 Ввод'!$E$26="",'У8 Ввод'!$D$26&gt;$B28),0,MAX(0,MIN(1,'У8 Ввод'!$E$26-NETWORKDAYS('У8 Ввод'!$D$26,$B28)+1))/Настройки!$E$14*100)</f>
        <v>0</v>
      </c>
      <c r="V28" s="67" t="n">
        <f aca="false">IF(OR($D28=1,MONTH($B28)&lt;&gt;MONTH(StartDate),'У8 Ввод'!$D$27="",'У8 Ввод'!$E$27="",'У8 Ввод'!$D$27&gt;$B28),0,MAX(0,MIN(1,'У8 Ввод'!$E$27-NETWORKDAYS('У8 Ввод'!$D$27,$B28)+1))/Настройки!$E$14*100)</f>
        <v>0</v>
      </c>
      <c r="W28" s="67" t="n">
        <f aca="false">IF(OR($D28=1,MONTH($B28)&lt;&gt;MONTH(StartDate),'У8 Ввод'!$D$28="",'У8 Ввод'!$E$28="",'У8 Ввод'!$D$28&gt;$B28),0,MAX(0,MIN(1,'У8 Ввод'!$E$28-NETWORKDAYS('У8 Ввод'!$D$28,$B28)+1))/Настройки!$E$14*100)</f>
        <v>0</v>
      </c>
      <c r="X28" s="67" t="n">
        <f aca="false">IF(OR($D28=1,MONTH($B28)&lt;&gt;MONTH(StartDate),'У8 Ввод'!$D$29="",'У8 Ввод'!$E$29="",'У8 Ввод'!$D$29&gt;$B28),0,MAX(0,MIN(1,'У8 Ввод'!$E$29-NETWORKDAYS('У8 Ввод'!$D$29,$B28)+1))/Настройки!$E$14*100)</f>
        <v>0</v>
      </c>
      <c r="Y28" s="67" t="n">
        <f aca="false">IF(OR($D28=1,MONTH($B28)&lt;&gt;MONTH(StartDate),'У8 Ввод'!$D$30="",'У8 Ввод'!$E$30="",'У8 Ввод'!$D$30&gt;$B28),0,MAX(0,MIN(1,'У8 Ввод'!$E$30-NETWORKDAYS('У8 Ввод'!$D$30,$B28)+1))/Настройки!$E$14*100)</f>
        <v>0</v>
      </c>
      <c r="Z28" s="67" t="n">
        <f aca="false">IF(OR($D28=1,MONTH($B28)&lt;&gt;MONTH(StartDate),'У8 Ввод'!$D$31="",'У8 Ввод'!$E$31="",'У8 Ввод'!$D$31&gt;$B28),0,MAX(0,MIN(1,'У8 Ввод'!$E$31-NETWORKDAYS('У8 Ввод'!$D$31,$B28)+1))/Настройки!$E$14*100)</f>
        <v>0</v>
      </c>
      <c r="AA28" s="67" t="n">
        <f aca="false">IF(OR($D28=1,MONTH($B28)&lt;&gt;MONTH(StartDate),'У8 Ввод'!$D$32="",'У8 Ввод'!$E$32="",'У8 Ввод'!$D$32&gt;$B28),0,MAX(0,MIN(1,'У8 Ввод'!$E$32-NETWORKDAYS('У8 Ввод'!$D$32,$B28)+1))/Настройки!$E$14*100)</f>
        <v>0</v>
      </c>
      <c r="AB28" s="67" t="n">
        <f aca="false">IF(OR($D28=1,MONTH($B28)&lt;&gt;MONTH(StartDate),'У8 Ввод'!$D$33="",'У8 Ввод'!$E$33="",'У8 Ввод'!$D$33&gt;$B28),0,MAX(0,MIN(1,'У8 Ввод'!$E$33-NETWORKDAYS('У8 Ввод'!$D$33,$B28)+1))/Настройки!$E$14*100)</f>
        <v>0</v>
      </c>
      <c r="AC28" s="67" t="n">
        <f aca="false">IF(OR($D28=1,MONTH($B28)&lt;&gt;MONTH(StartDate),'У8 Ввод'!$D$34="",'У8 Ввод'!$E$34="",'У8 Ввод'!$D$34&gt;$B28),0,MAX(0,MIN(1,'У8 Ввод'!$E$34-NETWORKDAYS('У8 Ввод'!$D$34,$B28)+1))/Настройки!$E$14*100)</f>
        <v>0</v>
      </c>
      <c r="AD28" s="67" t="n">
        <f aca="false">IF(OR($D28=1,MONTH($B28)&lt;&gt;MONTH(StartDate),'У8 Ввод'!$D$35="",'У8 Ввод'!$E$35="",'У8 Ввод'!$D$35&gt;$B28),0,MAX(0,MIN(1,'У8 Ввод'!$E$35-NETWORKDAYS('У8 Ввод'!$D$35,$B28)+1))/Настройки!$E$14*100)</f>
        <v>0</v>
      </c>
      <c r="AE28" s="67" t="n">
        <f aca="false">IF(OR($D28=1,MONTH($B28)&lt;&gt;MONTH(StartDate),'У8 Ввод'!$D$36="",'У8 Ввод'!$E$36="",'У8 Ввод'!$D$36&gt;$B28),0,MAX(0,MIN(1,'У8 Ввод'!$E$36-NETWORKDAYS('У8 Ввод'!$D$36,$B28)+1))/Настройки!$E$14*100)</f>
        <v>0</v>
      </c>
      <c r="AF28" s="67" t="n">
        <f aca="false">IF(OR($D28=1,MONTH($B28)&lt;&gt;MONTH(StartDate),'У8 Ввод'!$D$37="",'У8 Ввод'!$E$37="",'У8 Ввод'!$D$37&gt;$B28),0,MAX(0,MIN(1,'У8 Ввод'!$E$37-NETWORKDAYS('У8 Ввод'!$D$37,$B28)+1))/Настройки!$E$14*100)</f>
        <v>0</v>
      </c>
      <c r="AG28" s="67" t="n">
        <f aca="false">IF(OR($D28=1,MONTH($B28)&lt;&gt;MONTH(StartDate),'У8 Ввод'!$D$38="",'У8 Ввод'!$E$38="",'У8 Ввод'!$D$38&gt;$B28),0,MAX(0,MIN(1,'У8 Ввод'!$E$38-NETWORKDAYS('У8 Ввод'!$D$38,$B28)+1))/Настройки!$E$14*100)</f>
        <v>0</v>
      </c>
      <c r="AH28" s="67" t="n">
        <f aca="false">IF(OR($D28=1,MONTH($B28)&lt;&gt;MONTH(StartDate),'У8 Ввод'!$D$39="",'У8 Ввод'!$E$39="",'У8 Ввод'!$D$39&gt;$B28),0,MAX(0,MIN(1,'У8 Ввод'!$E$39-NETWORKDAYS('У8 Ввод'!$D$39,$B28)+1))/Настройки!$E$14*100)</f>
        <v>0</v>
      </c>
      <c r="AI28" s="67" t="n">
        <f aca="false">IF(OR($D28=1,MONTH($B28)&lt;&gt;MONTH(StartDate),'У8 Ввод'!$D$40="",'У8 Ввод'!$E$40="",'У8 Ввод'!$D$40&gt;$B28),0,MAX(0,MIN(1,'У8 Ввод'!$E$40-NETWORKDAYS('У8 Ввод'!$D$40,$B28)+1))/Настройки!$E$14*100)</f>
        <v>0</v>
      </c>
      <c r="AJ28" s="67" t="n">
        <f aca="false">IF(OR($D28=1,MONTH($B28)&lt;&gt;MONTH(StartDate),'У8 Ввод'!$D$41="",'У8 Ввод'!$E$41="",'У8 Ввод'!$D$41&gt;$B28),0,MAX(0,MIN(1,'У8 Ввод'!$E$41-NETWORKDAYS('У8 Ввод'!$D$41,$B28)+1))/Настройки!$E$14*100)</f>
        <v>0</v>
      </c>
      <c r="AK28" s="67" t="n">
        <f aca="false">IF(OR($D28=1,MONTH($B28)&lt;&gt;MONTH(StartDate),'У8 Ввод'!$D$42="",'У8 Ввод'!$E$42="",'У8 Ввод'!$D$42&gt;$B28),0,MAX(0,MIN(1,'У8 Ввод'!$E$42-NETWORKDAYS('У8 Ввод'!$D$42,$B28)+1))/Настройки!$E$14*100)</f>
        <v>0</v>
      </c>
      <c r="AL28" s="67" t="n">
        <f aca="false">IF(OR($D28=1,MONTH($B28)&lt;&gt;MONTH(StartDate),'У8 Ввод'!$D$43="",'У8 Ввод'!$E$43="",'У8 Ввод'!$D$43&gt;$B28),0,MAX(0,MIN(1,'У8 Ввод'!$E$43-NETWORKDAYS('У8 Ввод'!$D$43,$B28)+1))/Настройки!$E$14*100)</f>
        <v>0</v>
      </c>
      <c r="AM28" s="67" t="n">
        <f aca="false">IF(OR($D28=1,MONTH($B28)&lt;&gt;MONTH(StartDate),'У8 Ввод'!$D$44="",'У8 Ввод'!$E$44="",'У8 Ввод'!$D$44&gt;$B28),0,MAX(0,MIN(1,'У8 Ввод'!$E$44-NETWORKDAYS('У8 Ввод'!$D$44,$B28)+1))/Настройки!$E$14*100)</f>
        <v>0</v>
      </c>
      <c r="AN28" s="67" t="n">
        <f aca="false">IF(OR($D28=1,MONTH($B28)&lt;&gt;MONTH(StartDate),'У8 Ввод'!$D$45="",'У8 Ввод'!$E$45="",'У8 Ввод'!$D$45&gt;$B28),0,MAX(0,MIN(1,'У8 Ввод'!$E$45-NETWORKDAYS('У8 Ввод'!$D$45,$B28)+1))/Настройки!$E$14*100)</f>
        <v>0</v>
      </c>
      <c r="AO28" s="67" t="n">
        <f aca="false">IF(OR($D28=1,MONTH($B28)&lt;&gt;MONTH(StartDate),'У8 Ввод'!$D$46="",'У8 Ввод'!$E$46="",'У8 Ввод'!$D$46&gt;$B28),0,MAX(0,MIN(1,'У8 Ввод'!$E$46-NETWORKDAYS('У8 Ввод'!$D$46,$B28)+1))/Настройки!$E$14*100)</f>
        <v>0</v>
      </c>
      <c r="AP28" s="67" t="n">
        <f aca="false">IF(OR($D28=1,MONTH($B28)&lt;&gt;MONTH(StartDate),'У8 Ввод'!$D$47="",'У8 Ввод'!$E$47="",'У8 Ввод'!$D$47&gt;$B28),0,MAX(0,MIN(1,'У8 Ввод'!$E$47-NETWORKDAYS('У8 Ввод'!$D$47,$B28)+1))/Настройки!$E$14*100)</f>
        <v>0</v>
      </c>
      <c r="AQ28" s="67" t="n">
        <f aca="false">IF(OR($D28=1,MONTH($B28)&lt;&gt;MONTH(StartDate),'У8 Ввод'!$D$48="",'У8 Ввод'!$E$48="",'У8 Ввод'!$D$48&gt;$B28),0,MAX(0,MIN(1,'У8 Ввод'!$E$48-NETWORKDAYS('У8 Ввод'!$D$48,$B28)+1))/Настройки!$E$14*100)</f>
        <v>0</v>
      </c>
      <c r="AR28" s="67" t="n">
        <f aca="false">IF(OR($D28=1,MONTH($B28)&lt;&gt;MONTH(StartDate),'У8 Ввод'!$D$49="",'У8 Ввод'!$E$49="",'У8 Ввод'!$D$49&gt;$B28),0,MAX(0,MIN(1,'У8 Ввод'!$E$49-NETWORKDAYS('У8 Ввод'!$D$49,$B28)+1))/Настройки!$E$14*100)</f>
        <v>0</v>
      </c>
      <c r="AS28" s="67" t="n">
        <f aca="false">IF(OR($D28=1,MONTH($B28)&lt;&gt;MONTH(StartDate),'У8 Ввод'!$D$50="",'У8 Ввод'!$E$50="",'У8 Ввод'!$D$50&gt;$B28),0,MAX(0,MIN(1,'У8 Ввод'!$E$50-NETWORKDAYS('У8 Ввод'!$D$50,$B28)+1))/Настройки!$E$14*100)</f>
        <v>0</v>
      </c>
      <c r="AT28" s="67" t="n">
        <f aca="false">IF(OR($D28=1,MONTH($B28)&lt;&gt;MONTH(StartDate),'У8 Ввод'!$D$51="",'У8 Ввод'!$E$51="",'У8 Ввод'!$D$51&gt;$B28),0,MAX(0,MIN(1,'У8 Ввод'!$E$51-NETWORKDAYS('У8 Ввод'!$D$51,$B28)+1))/Настройки!$E$14*100)</f>
        <v>0</v>
      </c>
      <c r="AU28" s="67" t="n">
        <f aca="false">IF(OR($D28=1,MONTH($B28)&lt;&gt;MONTH(StartDate),'У8 Ввод'!$D$52="",'У8 Ввод'!$E$52="",'У8 Ввод'!$D$52&gt;$B28),0,MAX(0,MIN(1,'У8 Ввод'!$E$52-NETWORKDAYS('У8 Ввод'!$D$52,$B28)+1))/Настройки!$E$14*100)</f>
        <v>0</v>
      </c>
      <c r="AV28" s="67" t="n">
        <f aca="false">IF(OR($D28=1,MONTH($B28)&lt;&gt;MONTH(StartDate),'У8 Ввод'!$D$53="",'У8 Ввод'!$E$53="",'У8 Ввод'!$D$53&gt;$B28),0,MAX(0,MIN(1,'У8 Ввод'!$E$53-NETWORKDAYS('У8 Ввод'!$D$53,$B28)+1))/Настройки!$E$14*100)</f>
        <v>0</v>
      </c>
      <c r="AW28" s="67" t="n">
        <f aca="false">IF(OR($D28=1,MONTH($B28)&lt;&gt;MONTH(StartDate),'У8 Ввод'!$D$54="",'У8 Ввод'!$E$54="",'У8 Ввод'!$D$54&gt;$B28),0,MAX(0,MIN(1,'У8 Ввод'!$E$54-NETWORKDAYS('У8 Ввод'!$D$54,$B28)+1))/Настройки!$E$14*100)</f>
        <v>0</v>
      </c>
      <c r="AX28" s="67" t="n">
        <f aca="false">IF(OR($D28=1,MONTH($B28)&lt;&gt;MONTH(StartDate),'У8 Ввод'!$D$55="",'У8 Ввод'!$E$55="",'У8 Ввод'!$D$55&gt;$B28),0,MAX(0,MIN(1,'У8 Ввод'!$E$55-NETWORKDAYS('У8 Ввод'!$D$55,$B28)+1))/Настройки!$E$14*100)</f>
        <v>0</v>
      </c>
      <c r="AY28" s="67" t="n">
        <f aca="false">IF(OR($D28=1,MONTH($B28)&lt;&gt;MONTH(StartDate),'У8 Ввод'!$D$56="",'У8 Ввод'!$E$56="",'У8 Ввод'!$D$56&gt;$B28),0,MAX(0,MIN(1,'У8 Ввод'!$E$56-NETWORKDAYS('У8 Ввод'!$D$56,$B28)+1))/Настройки!$E$14*100)</f>
        <v>0</v>
      </c>
      <c r="AZ28" s="67" t="n">
        <f aca="false">IF(OR($D28=1,MONTH($B28)&lt;&gt;MONTH(StartDate),'У8 Ввод'!$D$57="",'У8 Ввод'!$E$57="",'У8 Ввод'!$D$57&gt;$B28),0,MAX(0,MIN(1,'У8 Ввод'!$E$57-NETWORKDAYS('У8 Ввод'!$D$57,$B28)+1))/Настройки!$E$14*100)</f>
        <v>0</v>
      </c>
      <c r="BA28" s="67" t="n">
        <f aca="false">IF(OR($D28=1,MONTH($B28)&lt;&gt;MONTH(StartDate),'У8 Ввод'!$D$58="",'У8 Ввод'!$E$58="",'У8 Ввод'!$D$58&gt;$B28),0,MAX(0,MIN(1,'У8 Ввод'!$E$58-NETWORKDAYS('У8 Ввод'!$D$58,$B28)+1))/Настройки!$E$14*100)</f>
        <v>0</v>
      </c>
      <c r="BB28" s="67" t="n">
        <f aca="false">IF(OR($D28=1,MONTH($B28)&lt;&gt;MONTH(StartDate),'У8 Ввод'!$D$59="",'У8 Ввод'!$E$59="",'У8 Ввод'!$D$59&gt;$B28),0,MAX(0,MIN(1,'У8 Ввод'!$E$59-NETWORKDAYS('У8 Ввод'!$D$59,$B28)+1))/Настройки!$E$14*100)</f>
        <v>0</v>
      </c>
      <c r="BC28" s="67" t="n">
        <f aca="false">IF(OR($D28=1,MONTH($B28)&lt;&gt;MONTH(StartDate),'У8 Ввод'!$D$60="",'У8 Ввод'!$E$60="",'У8 Ввод'!$D$60&gt;$B28),0,MAX(0,MIN(1,'У8 Ввод'!$E$60-NETWORKDAYS('У8 Ввод'!$D$60,$B28)+1))/Настройки!$E$14*100)</f>
        <v>0</v>
      </c>
      <c r="BD28" s="67" t="n">
        <f aca="false">IF(OR($D28=1,MONTH($B28)&lt;&gt;MONTH(StartDate),'У8 Ввод'!$D$61="",'У8 Ввод'!$E$61="",'У8 Ввод'!$D$61&gt;$B28),0,MAX(0,MIN(1,'У8 Ввод'!$E$61-NETWORKDAYS('У8 Ввод'!$D$61,$B28)+1))/Настройки!$E$14*100)</f>
        <v>0</v>
      </c>
      <c r="BE28" s="67" t="n">
        <f aca="false">IF(OR($D28=1,MONTH($B28)&lt;&gt;MONTH(StartDate),'У8 Ввод'!$D$62="",'У8 Ввод'!$E$62="",'У8 Ввод'!$D$62&gt;$B28),0,MAX(0,MIN(1,'У8 Ввод'!$E$62-NETWORKDAYS('У8 Ввод'!$D$62,$B28)+1))/Настройки!$E$14*100)</f>
        <v>0</v>
      </c>
      <c r="BF28" s="67" t="n">
        <f aca="false">IF(OR($D28=1,MONTH($B28)&lt;&gt;MONTH(StartDate),'У8 Ввод'!$D$63="",'У8 Ввод'!$E$63="",'У8 Ввод'!$D$63&gt;$B28),0,MAX(0,MIN(1,'У8 Ввод'!$E$63-NETWORKDAYS('У8 Ввод'!$D$63,$B28)+1))/Настройки!$E$14*100)</f>
        <v>0</v>
      </c>
      <c r="BG28" s="67" t="n">
        <f aca="false">IF(OR($D28=1,MONTH($B28)&lt;&gt;MONTH(StartDate),'У8 Ввод'!$D$64="",'У8 Ввод'!$E$64="",'У8 Ввод'!$D$64&gt;$B28),0,MAX(0,MIN(1,'У8 Ввод'!$E$64-NETWORKDAYS('У8 Ввод'!$D$64,$B28)+1))/Настройки!$E$14*100)</f>
        <v>0</v>
      </c>
      <c r="BH28" s="67" t="n">
        <f aca="false">IF(OR($D28=1,MONTH($B28)&lt;&gt;MONTH(StartDate),'У8 Ввод'!$D$65="",'У8 Ввод'!$E$65="",'У8 Ввод'!$D$65&gt;$B28),0,MAX(0,MIN(1,'У8 Ввод'!$E$65-NETWORKDAYS('У8 Ввод'!$D$65,$B28)+1))/Настройки!$E$14*100)</f>
        <v>0</v>
      </c>
      <c r="BI28" s="67" t="n">
        <f aca="false">IF(OR($D28=1,MONTH($B28)&lt;&gt;MONTH(StartDate),'У8 Ввод'!$D$66="",'У8 Ввод'!$E$66="",'У8 Ввод'!$D$66&gt;$B28),0,MAX(0,MIN(1,'У8 Ввод'!$E$66-NETWORKDAYS('У8 Ввод'!$D$66,$B28)+1))/Настройки!$E$14*100)</f>
        <v>0</v>
      </c>
      <c r="BJ28" s="67" t="n">
        <f aca="false">IF(OR($D28=1,MONTH($B28)&lt;&gt;MONTH(StartDate),'У8 Ввод'!$D$67="",'У8 Ввод'!$E$67="",'У8 Ввод'!$D$67&gt;$B28),0,MAX(0,MIN(1,'У8 Ввод'!$E$67-NETWORKDAYS('У8 Ввод'!$D$67,$B28)+1))/Настройки!$E$14*100)</f>
        <v>0</v>
      </c>
      <c r="BK28" s="67" t="n">
        <f aca="false">IF(OR($D28=1,MONTH($B28)&lt;&gt;MONTH(StartDate),'У8 Ввод'!$D$68="",'У8 Ввод'!$E$68="",'У8 Ввод'!$D$68&gt;$B28),0,MAX(0,MIN(1,'У8 Ввод'!$E$68-NETWORKDAYS('У8 Ввод'!$D$68,$B28)+1))/Настройки!$E$14*100)</f>
        <v>0</v>
      </c>
      <c r="BL28" s="67" t="n">
        <f aca="false">IF(OR($D28=1,MONTH($B28)&lt;&gt;MONTH(StartDate),'У8 Ввод'!$D$69="",'У8 Ввод'!$E$69="",'У8 Ввод'!$D$69&gt;$B28),0,MAX(0,MIN(1,'У8 Ввод'!$E$69-NETWORKDAYS('У8 Ввод'!$D$69,$B28)+1))/Настройки!$E$14*100)</f>
        <v>0</v>
      </c>
      <c r="BM28" s="67" t="n">
        <f aca="false">IF(OR($D28=1,MONTH($B28)&lt;&gt;MONTH(StartDate),'У8 Ввод'!$D$70="",'У8 Ввод'!$E$70="",'У8 Ввод'!$D$70&gt;$B28),0,MAX(0,MIN(1,'У8 Ввод'!$E$70-NETWORKDAYS('У8 Ввод'!$D$70,$B28)+1))/Настройки!$E$14*100)</f>
        <v>0</v>
      </c>
      <c r="BN28" s="67" t="n">
        <f aca="false">IF(OR($D28=1,MONTH($B28)&lt;&gt;MONTH(StartDate),'У8 Ввод'!$D$71="",'У8 Ввод'!$E$71="",'У8 Ввод'!$D$71&gt;$B28),0,MAX(0,MIN(1,'У8 Ввод'!$E$71-NETWORKDAYS('У8 Ввод'!$D$71,$B28)+1))/Настройки!$E$14*100)</f>
        <v>0</v>
      </c>
      <c r="BO28" s="67" t="n">
        <f aca="false">IF(OR($D28=1,MONTH($B28)&lt;&gt;MONTH(StartDate),'У8 Ввод'!$D$72="",'У8 Ввод'!$E$72="",'У8 Ввод'!$D$72&gt;$B28),0,MAX(0,MIN(1,'У8 Ввод'!$E$72-NETWORKDAYS('У8 Ввод'!$D$72,$B28)+1))/Настройки!$E$14*100)</f>
        <v>0</v>
      </c>
      <c r="BP28" s="67" t="n">
        <f aca="false">IF(OR($D28=1,MONTH($B28)&lt;&gt;MONTH(StartDate),'У8 Ввод'!$D$73="",'У8 Ввод'!$E$73="",'У8 Ввод'!$D$73&gt;$B28),0,MAX(0,MIN(1,'У8 Ввод'!$E$73-NETWORKDAYS('У8 Ввод'!$D$73,$B28)+1))/Настройки!$E$14*100)</f>
        <v>0</v>
      </c>
      <c r="BQ28" s="67" t="n">
        <f aca="false">IF(OR($D28=1,MONTH($B28)&lt;&gt;MONTH(StartDate),'У8 Ввод'!$D$74="",'У8 Ввод'!$E$74="",'У8 Ввод'!$D$74&gt;$B28),0,MAX(0,MIN(1,'У8 Ввод'!$E$74-NETWORKDAYS('У8 Ввод'!$D$74,$B28)+1))/Настройки!$E$14*100)</f>
        <v>0</v>
      </c>
      <c r="BR28" s="67" t="n">
        <f aca="false">IF(OR($D28=1,MONTH($B28)&lt;&gt;MONTH(StartDate),'У8 Ввод'!$D$75="",'У8 Ввод'!$E$75="",'У8 Ввод'!$D$75&gt;$B28),0,MAX(0,MIN(1,'У8 Ввод'!$E$75-NETWORKDAYS('У8 Ввод'!$D$75,$B28)+1))/Настройки!$E$14*100)</f>
        <v>0</v>
      </c>
      <c r="BS28" s="67" t="n">
        <f aca="false">IF(OR($D28=1,MONTH($B28)&lt;&gt;MONTH(StartDate),'У8 Ввод'!$D$76="",'У8 Ввод'!$E$76="",'У8 Ввод'!$D$76&gt;$B28),0,MAX(0,MIN(1,'У8 Ввод'!$E$76-NETWORKDAYS('У8 Ввод'!$D$76,$B28)+1))/Настройки!$E$14*100)</f>
        <v>0</v>
      </c>
      <c r="BT28" s="67" t="n">
        <f aca="false">IF(OR($D28=1,MONTH($B28)&lt;&gt;MONTH(StartDate),'У8 Ввод'!$D$77="",'У8 Ввод'!$E$77="",'У8 Ввод'!$D$77&gt;$B28),0,MAX(0,MIN(1,'У8 Ввод'!$E$77-NETWORKDAYS('У8 Ввод'!$D$77,$B28)+1))/Настройки!$E$14*100)</f>
        <v>0</v>
      </c>
      <c r="BU28" s="67" t="n">
        <f aca="false">IF(OR($D28=1,MONTH($B28)&lt;&gt;MONTH(StartDate),'У8 Ввод'!$D$78="",'У8 Ввод'!$E$78="",'У8 Ввод'!$D$78&gt;$B28),0,MAX(0,MIN(1,'У8 Ввод'!$E$78-NETWORKDAYS('У8 Ввод'!$D$78,$B28)+1))/Настройки!$E$14*100)</f>
        <v>0</v>
      </c>
      <c r="BV28" s="67" t="n">
        <f aca="false">IF(OR($D28=1,MONTH($B28)&lt;&gt;MONTH(StartDate),'У8 Ввод'!$D$79="",'У8 Ввод'!$E$79="",'У8 Ввод'!$D$79&gt;$B28),0,MAX(0,MIN(1,'У8 Ввод'!$E$79-NETWORKDAYS('У8 Ввод'!$D$79,$B28)+1))/Настройки!$E$14*100)</f>
        <v>0</v>
      </c>
      <c r="BW28" s="67" t="n">
        <f aca="false">IF(OR($D28=1,MONTH($B28)&lt;&gt;MONTH(StartDate),'У8 Ввод'!$D$80="",'У8 Ввод'!$E$80="",'У8 Ввод'!$D$80&gt;$B28),0,MAX(0,MIN(1,'У8 Ввод'!$E$80-NETWORKDAYS('У8 Ввод'!$D$80,$B28)+1))/Настройки!$E$14*100)</f>
        <v>0</v>
      </c>
      <c r="BX28" s="67" t="n">
        <f aca="false">IF(OR($D28=1,MONTH($B28)&lt;&gt;MONTH(StartDate),'У8 Ввод'!$D$81="",'У8 Ввод'!$E$81="",'У8 Ввод'!$D$81&gt;$B28),0,MAX(0,MIN(1,'У8 Ввод'!$E$81-NETWORKDAYS('У8 Ввод'!$D$81,$B28)+1))/Настройки!$E$14*100)</f>
        <v>0</v>
      </c>
      <c r="BY28" s="67" t="n">
        <f aca="false">IF(OR($D28=1,MONTH($B28)&lt;&gt;MONTH(StartDate),'У8 Ввод'!$D$82="",'У8 Ввод'!$E$82="",'У8 Ввод'!$D$82&gt;$B28),0,MAX(0,MIN(1,'У8 Ввод'!$E$82-NETWORKDAYS('У8 Ввод'!$D$82,$B28)+1))/Настройки!$E$14*100)</f>
        <v>0</v>
      </c>
      <c r="BZ28" s="67" t="n">
        <f aca="false">IF(OR($D28=1,MONTH($B28)&lt;&gt;MONTH(StartDate),'У8 Ввод'!$D$83="",'У8 Ввод'!$E$83="",'У8 Ввод'!$D$83&gt;$B28),0,MAX(0,MIN(1,'У8 Ввод'!$E$83-NETWORKDAYS('У8 Ввод'!$D$83,$B28)+1))/Настройки!$E$14*100)</f>
        <v>0</v>
      </c>
      <c r="CA28" s="67" t="n">
        <f aca="false">IF(OR($D28=1,MONTH($B28)&lt;&gt;MONTH(StartDate),'У8 Ввод'!$D$84="",'У8 Ввод'!$E$84="",'У8 Ввод'!$D$84&gt;$B28),0,MAX(0,MIN(1,'У8 Ввод'!$E$84-NETWORKDAYS('У8 Ввод'!$D$84,$B28)+1))/Настройки!$E$14*100)</f>
        <v>0</v>
      </c>
      <c r="CB28" s="67" t="n">
        <f aca="false">IF(OR($D28=1,MONTH($B28)&lt;&gt;MONTH(StartDate),'У8 Ввод'!$D$85="",'У8 Ввод'!$E$85="",'У8 Ввод'!$D$85&gt;$B28),0,MAX(0,MIN(1,'У8 Ввод'!$E$85-NETWORKDAYS('У8 Ввод'!$D$85,$B28)+1))/Настройки!$E$14*100)</f>
        <v>0</v>
      </c>
      <c r="CC28" s="67" t="n">
        <f aca="false">IF(OR($D28=1,MONTH($B28)&lt;&gt;MONTH(StartDate),'У8 Ввод'!$D$86="",'У8 Ввод'!$E$86="",'У8 Ввод'!$D$86&gt;$B28),0,MAX(0,MIN(1,'У8 Ввод'!$E$86-NETWORKDAYS('У8 Ввод'!$D$86,$B28)+1))/Настройки!$E$14*100)</f>
        <v>0</v>
      </c>
      <c r="CD28" s="67" t="n">
        <f aca="false">IF(OR($D28=1,MONTH($B28)&lt;&gt;MONTH(StartDate),'У8 Ввод'!$D$87="",'У8 Ввод'!$E$87="",'У8 Ввод'!$D$87&gt;$B28),0,MAX(0,MIN(1,'У8 Ввод'!$E$87-NETWORKDAYS('У8 Ввод'!$D$87,$B28)+1))/Настройки!$E$14*100)</f>
        <v>0</v>
      </c>
      <c r="CE28" s="67" t="n">
        <f aca="false">IF(OR($D28=1,MONTH($B28)&lt;&gt;MONTH(StartDate),'У8 Ввод'!$D$88="",'У8 Ввод'!$E$88="",'У8 Ввод'!$D$88&gt;$B28),0,MAX(0,MIN(1,'У8 Ввод'!$E$88-NETWORKDAYS('У8 Ввод'!$D$88,$B28)+1))/Настройки!$E$14*100)</f>
        <v>0</v>
      </c>
      <c r="CF28" s="67" t="n">
        <f aca="false">IF(OR($D28=1,MONTH($B28)&lt;&gt;MONTH(StartDate),'У8 Ввод'!$D$89="",'У8 Ввод'!$E$89="",'У8 Ввод'!$D$89&gt;$B28),0,MAX(0,MIN(1,'У8 Ввод'!$E$89-NETWORKDAYS('У8 Ввод'!$D$89,$B28)+1))/Настройки!$E$14*100)</f>
        <v>0</v>
      </c>
      <c r="CG28" s="67" t="n">
        <f aca="false">IF(OR($D28=1,MONTH($B28)&lt;&gt;MONTH(StartDate),'У8 Ввод'!$D$90="",'У8 Ввод'!$E$90="",'У8 Ввод'!$D$90&gt;$B28),0,MAX(0,MIN(1,'У8 Ввод'!$E$90-NETWORKDAYS('У8 Ввод'!$D$90,$B28)+1))/Настройки!$E$14*100)</f>
        <v>0</v>
      </c>
      <c r="CH28" s="67" t="n">
        <f aca="false">IF(OR($D28=1,MONTH($B28)&lt;&gt;MONTH(StartDate),'У8 Ввод'!$D$91="",'У8 Ввод'!$E$91="",'У8 Ввод'!$D$91&gt;$B28),0,MAX(0,MIN(1,'У8 Ввод'!$E$91-NETWORKDAYS('У8 Ввод'!$D$91,$B28)+1))/Настройки!$E$14*100)</f>
        <v>0</v>
      </c>
      <c r="CI28" s="67" t="n">
        <f aca="false">IF(OR($D28=1,MONTH($B28)&lt;&gt;MONTH(StartDate),'У8 Ввод'!$D$92="",'У8 Ввод'!$E$92="",'У8 Ввод'!$D$92&gt;$B28),0,MAX(0,MIN(1,'У8 Ввод'!$E$92-NETWORKDAYS('У8 Ввод'!$D$92,$B28)+1))/Настройки!$E$14*100)</f>
        <v>0</v>
      </c>
      <c r="CJ28" s="67" t="n">
        <f aca="false">IF(OR($D28=1,MONTH($B28)&lt;&gt;MONTH(StartDate),'У8 Ввод'!$D$93="",'У8 Ввод'!$E$93="",'У8 Ввод'!$D$93&gt;$B28),0,MAX(0,MIN(1,'У8 Ввод'!$E$93-NETWORKDAYS('У8 Ввод'!$D$93,$B28)+1))/Настройки!$E$14*100)</f>
        <v>0</v>
      </c>
      <c r="CK28" s="67" t="n">
        <f aca="false">IF(OR($D28=1,MONTH($B28)&lt;&gt;MONTH(StartDate),'У8 Ввод'!$D$94="",'У8 Ввод'!$E$94="",'У8 Ввод'!$D$94&gt;$B28),0,MAX(0,MIN(1,'У8 Ввод'!$E$94-NETWORKDAYS('У8 Ввод'!$D$94,$B28)+1))/Настройки!$E$14*100)</f>
        <v>0</v>
      </c>
      <c r="CL28" s="67" t="n">
        <f aca="false">IF(OR($D28=1,MONTH($B28)&lt;&gt;MONTH(StartDate),'У8 Ввод'!$D$95="",'У8 Ввод'!$E$95="",'У8 Ввод'!$D$95&gt;$B28),0,MAX(0,MIN(1,'У8 Ввод'!$E$95-NETWORKDAYS('У8 Ввод'!$D$95,$B28)+1))/Настройки!$E$14*100)</f>
        <v>0</v>
      </c>
      <c r="CM28" s="67" t="n">
        <f aca="false">IF(OR($D28=1,MONTH($B28)&lt;&gt;MONTH(StartDate),'У8 Ввод'!$D$96="",'У8 Ввод'!$E$96="",'У8 Ввод'!$D$96&gt;$B28),0,MAX(0,MIN(1,'У8 Ввод'!$E$96-NETWORKDAYS('У8 Ввод'!$D$96,$B28)+1))/Настройки!$E$14*100)</f>
        <v>0</v>
      </c>
      <c r="CN28" s="67" t="n">
        <f aca="false">IF(OR($D28=1,MONTH($B28)&lt;&gt;MONTH(StartDate),'У8 Ввод'!$D$97="",'У8 Ввод'!$E$97="",'У8 Ввод'!$D$97&gt;$B28),0,MAX(0,MIN(1,'У8 Ввод'!$E$97-NETWORKDAYS('У8 Ввод'!$D$97,$B28)+1))/Настройки!$E$14*100)</f>
        <v>0</v>
      </c>
      <c r="CO28" s="67" t="n">
        <f aca="false">IF(OR($D28=1,MONTH($B28)&lt;&gt;MONTH(StartDate),'У8 Ввод'!$D$98="",'У8 Ввод'!$E$98="",'У8 Ввод'!$D$98&gt;$B28),0,MAX(0,MIN(1,'У8 Ввод'!$E$98-NETWORKDAYS('У8 Ввод'!$D$98,$B28)+1))/Настройки!$E$14*100)</f>
        <v>0</v>
      </c>
      <c r="CP28" s="67" t="n">
        <f aca="false">IF(OR($D28=1,MONTH($B28)&lt;&gt;MONTH(StartDate),'У8 Ввод'!$D$99="",'У8 Ввод'!$E$99="",'У8 Ввод'!$D$99&gt;$B28),0,MAX(0,MIN(1,'У8 Ввод'!$E$99-NETWORKDAYS('У8 Ввод'!$D$99,$B28)+1))/Настройки!$E$14*100)</f>
        <v>0</v>
      </c>
      <c r="CQ28" s="67" t="n">
        <f aca="false">IF(OR($D28=1,MONTH($B28)&lt;&gt;MONTH(StartDate),'У8 Ввод'!$D$100="",'У8 Ввод'!$E$100="",'У8 Ввод'!$D$100&gt;$B28),0,MAX(0,MIN(1,'У8 Ввод'!$E$100-NETWORKDAYS('У8 Ввод'!$D$100,$B28)+1))/Настройки!$E$14*100)</f>
        <v>0</v>
      </c>
      <c r="CR28" s="67" t="n">
        <f aca="false">IF(OR($D28=1,MONTH($B28)&lt;&gt;MONTH(StartDate),'У8 Ввод'!$D$101="",'У8 Ввод'!$E$101="",'У8 Ввод'!$D$101&gt;$B28),0,MAX(0,MIN(1,'У8 Ввод'!$E$101-NETWORKDAYS('У8 Ввод'!$D$101,$B28)+1))/Настройки!$E$14*100)</f>
        <v>0</v>
      </c>
      <c r="CS28" s="67" t="n">
        <f aca="false">IF(OR($D28=1,MONTH($B28)&lt;&gt;MONTH(StartDate),'У8 Ввод'!$D$102="",'У8 Ввод'!$E$102="",'У8 Ввод'!$D$102&gt;$B28),0,MAX(0,MIN(1,'У8 Ввод'!$E$102-NETWORKDAYS('У8 Ввод'!$D$102,$B28)+1))/Настройки!$E$14*100)</f>
        <v>0</v>
      </c>
      <c r="CT28" s="67" t="n">
        <f aca="false">IF(OR($D28=1,MONTH($B28)&lt;&gt;MONTH(StartDate),'У8 Ввод'!$D$103="",'У8 Ввод'!$E$103="",'У8 Ввод'!$D$103&gt;$B28),0,MAX(0,MIN(1,'У8 Ввод'!$E$103-NETWORKDAYS('У8 Ввод'!$D$103,$B28)+1))/Настройки!$E$14*100)</f>
        <v>0</v>
      </c>
      <c r="CU28" s="67" t="n">
        <f aca="false">IF(OR($D28=1,MONTH($B28)&lt;&gt;MONTH(StartDate),'У8 Ввод'!$D$104="",'У8 Ввод'!$E$104="",'У8 Ввод'!$D$104&gt;$B28),0,MAX(0,MIN(1,'У8 Ввод'!$E$104-NETWORKDAYS('У8 Ввод'!$D$104,$B28)+1))/Настройки!$E$14*100)</f>
        <v>0</v>
      </c>
      <c r="CV28" s="67" t="n">
        <f aca="false">IF(OR($D28=1,MONTH($B28)&lt;&gt;MONTH(StartDate),'У8 Ввод'!$D$105="",'У8 Ввод'!$E$105="",'У8 Ввод'!$D$105&gt;$B28),0,MAX(0,MIN(1,'У8 Ввод'!$E$105-NETWORKDAYS('У8 Ввод'!$D$105,$B28)+1))/Настройки!$E$14*100)</f>
        <v>0</v>
      </c>
      <c r="CW28" s="67" t="n">
        <f aca="false">IF(OR($D28=1,MONTH($B28)&lt;&gt;MONTH(StartDate),'У8 Ввод'!$D$106="",'У8 Ввод'!$E$106="",'У8 Ввод'!$D$106&gt;$B28),0,MAX(0,MIN(1,'У8 Ввод'!$E$106-NETWORKDAYS('У8 Ввод'!$D$106,$B28)+1))/Настройки!$E$14*100)</f>
        <v>0</v>
      </c>
      <c r="CX28" s="67" t="n">
        <f aca="false">IF(OR($D28=1,MONTH($B28)&lt;&gt;MONTH(StartDate),'У8 Ввод'!$D$107="",'У8 Ввод'!$E$107="",'У8 Ввод'!$D$107&gt;$B28),0,MAX(0,MIN(1,'У8 Ввод'!$E$107-NETWORKDAYS('У8 Ввод'!$D$107,$B28)+1))/Настройки!$E$14*100)</f>
        <v>0</v>
      </c>
      <c r="CY28" s="67" t="n">
        <f aca="false">IF(OR($D28=1,MONTH($B28)&lt;&gt;MONTH(StartDate),'У8 Ввод'!$D$108="",'У8 Ввод'!$E$108="",'У8 Ввод'!$D$108&gt;$B28),0,MAX(0,MIN(1,'У8 Ввод'!$E$108-NETWORKDAYS('У8 Ввод'!$D$108,$B28)+1))/Настройки!$E$14*100)</f>
        <v>0</v>
      </c>
      <c r="CZ28" s="67" t="n">
        <f aca="false">IF(OR($D28=1,MONTH($B28)&lt;&gt;MONTH(StartDate),'У8 Ввод'!$D$109="",'У8 Ввод'!$E$109="",'У8 Ввод'!$D$109&gt;$B28),0,MAX(0,MIN(1,'У8 Ввод'!$E$109-NETWORKDAYS('У8 Ввод'!$D$109,$B28)+1))/Настройки!$E$14*100)</f>
        <v>0</v>
      </c>
      <c r="DA28" s="67" t="n">
        <f aca="false">IF(OR($D28=1,MONTH($B28)&lt;&gt;MONTH(StartDate),'У8 Ввод'!$D$110="",'У8 Ввод'!$E$110="",'У8 Ввод'!$D$110&gt;$B28),0,MAX(0,MIN(1,'У8 Ввод'!$E$110-NETWORKDAYS('У8 Ввод'!$D$110,$B28)+1))/Настройки!$E$14*100)</f>
        <v>0</v>
      </c>
      <c r="DB28" s="67" t="n">
        <f aca="false">IF(OR($D28=1,MONTH($B28)&lt;&gt;MONTH(StartDate),'У8 Ввод'!$D$111="",'У8 Ввод'!$E$111="",'У8 Ввод'!$D$111&gt;$B28),0,MAX(0,MIN(1,'У8 Ввод'!$E$111-NETWORKDAYS('У8 Ввод'!$D$111,$B28)+1))/Настройки!$E$14*100)</f>
        <v>0</v>
      </c>
      <c r="DC28" s="67" t="n">
        <f aca="false">IF(OR($D28=1,MONTH($B28)&lt;&gt;MONTH(StartDate),'У8 Ввод'!$D$112="",'У8 Ввод'!$E$112="",'У8 Ввод'!$D$112&gt;$B28),0,MAX(0,MIN(1,'У8 Ввод'!$E$112-NETWORKDAYS('У8 Ввод'!$D$112,$B28)+1))/Настройки!$E$14*100)</f>
        <v>0</v>
      </c>
      <c r="DD28" s="67" t="n">
        <f aca="false">IF(OR($D28=1,MONTH($B28)&lt;&gt;MONTH(StartDate),'У8 Ввод'!$D$113="",'У8 Ввод'!$E$113="",'У8 Ввод'!$D$113&gt;$B28),0,MAX(0,MIN(1,'У8 Ввод'!$E$113-NETWORKDAYS('У8 Ввод'!$D$113,$B28)+1))/Настройки!$E$14*100)</f>
        <v>0</v>
      </c>
      <c r="DE28" s="67" t="n">
        <f aca="false">IF(OR($D28=1,MONTH($B28)&lt;&gt;MONTH(StartDate),'У8 Ввод'!$D$114="",'У8 Ввод'!$E$114="",'У8 Ввод'!$D$114&gt;$B28),0,MAX(0,MIN(1,'У8 Ввод'!$E$114-NETWORKDAYS('У8 Ввод'!$D$114,$B28)+1))/Настройки!$E$14*100)</f>
        <v>0</v>
      </c>
      <c r="DF28" s="67" t="n">
        <f aca="false">IF(OR($D28=1,MONTH($B28)&lt;&gt;MONTH(StartDate),'У8 Ввод'!$D$115="",'У8 Ввод'!$E$115="",'У8 Ввод'!$D$115&gt;$B28),0,MAX(0,MIN(1,'У8 Ввод'!$E$115-NETWORKDAYS('У8 Ввод'!$D$115,$B28)+1))/Настройки!$E$14*100)</f>
        <v>0</v>
      </c>
      <c r="DG28" s="67" t="n">
        <f aca="false">IF(OR($D28=1,MONTH($B28)&lt;&gt;MONTH(StartDate),'У8 Ввод'!$D$116="",'У8 Ввод'!$E$116="",'У8 Ввод'!$D$116&gt;$B28),0,MAX(0,MIN(1,'У8 Ввод'!$E$116-NETWORKDAYS('У8 Ввод'!$D$116,$B28)+1))/Настройки!$E$14*100)</f>
        <v>0</v>
      </c>
      <c r="DH28" s="67" t="n">
        <f aca="false">IF(OR($D28=1,MONTH($B28)&lt;&gt;MONTH(StartDate),'У8 Ввод'!$D$117="",'У8 Ввод'!$E$117="",'У8 Ввод'!$D$117&gt;$B28),0,MAX(0,MIN(1,'У8 Ввод'!$E$117-NETWORKDAYS('У8 Ввод'!$D$117,$B28)+1))/Настройки!$E$14*100)</f>
        <v>0</v>
      </c>
      <c r="DI28" s="67" t="n">
        <f aca="false">IF(OR($D28=1,MONTH($B28)&lt;&gt;MONTH(StartDate),'У8 Ввод'!$D$118="",'У8 Ввод'!$E$118="",'У8 Ввод'!$D$118&gt;$B28),0,MAX(0,MIN(1,'У8 Ввод'!$E$118-NETWORKDAYS('У8 Ввод'!$D$118,$B28)+1))/Настройки!$E$14*100)</f>
        <v>0</v>
      </c>
      <c r="DJ28" s="67" t="n">
        <f aca="false">IF(OR($D28=1,MONTH($B28)&lt;&gt;MONTH(StartDate),'У8 Ввод'!$D$119="",'У8 Ввод'!$E$119="",'У8 Ввод'!$D$119&gt;$B28),0,MAX(0,MIN(1,'У8 Ввод'!$E$119-NETWORKDAYS('У8 Ввод'!$D$119,$B28)+1))/Настройки!$E$14*100)</f>
        <v>0</v>
      </c>
      <c r="DK28" s="67" t="n">
        <f aca="false">IF(OR($D28=1,MONTH($B28)&lt;&gt;MONTH(StartDate),'У8 Ввод'!$D$120="",'У8 Ввод'!$E$120="",'У8 Ввод'!$D$120&gt;$B28),0,MAX(0,MIN(1,'У8 Ввод'!$E$120-NETWORKDAYS('У8 Ввод'!$D$120,$B28)+1))/Настройки!$E$14*100)</f>
        <v>0</v>
      </c>
      <c r="DL28" s="67" t="n">
        <f aca="false">IF(OR($D28=1,MONTH($B28)&lt;&gt;MONTH(StartDate),'У8 Ввод'!$D$121="",'У8 Ввод'!$E$121="",'У8 Ввод'!$D$121&gt;$B28),0,MAX(0,MIN(1,'У8 Ввод'!$E$121-NETWORKDAYS('У8 Ввод'!$D$121,$B28)+1))/Настройки!$E$14*100)</f>
        <v>0</v>
      </c>
      <c r="DM28" s="67" t="n">
        <f aca="false">IF(OR($D28=1,MONTH($B28)&lt;&gt;MONTH(StartDate),'У8 Ввод'!$D$122="",'У8 Ввод'!$E$122="",'У8 Ввод'!$D$122&gt;$B28),0,MAX(0,MIN(1,'У8 Ввод'!$E$122-NETWORKDAYS('У8 Ввод'!$D$122,$B28)+1))/Настройки!$E$14*100)</f>
        <v>0</v>
      </c>
      <c r="DN28" s="67" t="n">
        <f aca="false">IF(OR($D28=1,MONTH($B28)&lt;&gt;MONTH(StartDate),'У8 Ввод'!$D$123="",'У8 Ввод'!$E$123="",'У8 Ввод'!$D$123&gt;$B28),0,MAX(0,MIN(1,'У8 Ввод'!$E$123-NETWORKDAYS('У8 Ввод'!$D$123,$B28)+1))/Настройки!$E$14*100)</f>
        <v>0</v>
      </c>
      <c r="DO28" s="67" t="n">
        <f aca="false">IF(OR($D28=1,MONTH($B28)&lt;&gt;MONTH(StartDate),'У8 Ввод'!$D$124="",'У8 Ввод'!$E$124="",'У8 Ввод'!$D$124&gt;$B28),0,MAX(0,MIN(1,'У8 Ввод'!$E$124-NETWORKDAYS('У8 Ввод'!$D$124,$B28)+1))/Настройки!$E$14*100)</f>
        <v>0</v>
      </c>
      <c r="DP28" s="67" t="n">
        <f aca="false">IF(OR($D28=1,MONTH($B28)&lt;&gt;MONTH(StartDate),'У8 Ввод'!$D$125="",'У8 Ввод'!$E$125="",'У8 Ввод'!$D$125&gt;$B28),0,MAX(0,MIN(1,'У8 Ввод'!$E$125-NETWORKDAYS('У8 Ввод'!$D$125,$B28)+1))/Настройки!$E$14*100)</f>
        <v>0</v>
      </c>
      <c r="DQ28" s="67" t="n">
        <f aca="false">IF(OR($D28=1,MONTH($B28)&lt;&gt;MONTH(StartDate),'У8 Ввод'!$D$126="",'У8 Ввод'!$E$126="",'У8 Ввод'!$D$126&gt;$B28),0,MAX(0,MIN(1,'У8 Ввод'!$E$126-NETWORKDAYS('У8 Ввод'!$D$126,$B28)+1))/Настройки!$E$14*100)</f>
        <v>0</v>
      </c>
      <c r="DR28" s="67" t="n">
        <f aca="false">IF(OR($D28=1,MONTH($B28)&lt;&gt;MONTH(StartDate),'У8 Ввод'!$D$127="",'У8 Ввод'!$E$127="",'У8 Ввод'!$D$127&gt;$B28),0,MAX(0,MIN(1,'У8 Ввод'!$E$127-NETWORKDAYS('У8 Ввод'!$D$127,$B28)+1))/Настройки!$E$14*100)</f>
        <v>0</v>
      </c>
      <c r="DS28" s="67" t="n">
        <f aca="false">IF(OR($D28=1,MONTH($B28)&lt;&gt;MONTH(StartDate),'У8 Ввод'!$D$128="",'У8 Ввод'!$E$128="",'У8 Ввод'!$D$128&gt;$B28),0,MAX(0,MIN(1,'У8 Ввод'!$E$128-NETWORKDAYS('У8 Ввод'!$D$128,$B28)+1))/Настройки!$E$14*100)</f>
        <v>0</v>
      </c>
      <c r="DT28" s="67" t="n">
        <f aca="false">IF(OR($D28=1,MONTH($B28)&lt;&gt;MONTH(StartDate),'У8 Ввод'!$D$129="",'У8 Ввод'!$E$129="",'У8 Ввод'!$D$129&gt;$B28),0,MAX(0,MIN(1,'У8 Ввод'!$E$129-NETWORKDAYS('У8 Ввод'!$D$129,$B28)+1))/Настройки!$E$14*100)</f>
        <v>0</v>
      </c>
      <c r="DU28" s="67" t="n">
        <f aca="false">IF(OR($D28=1,MONTH($B28)&lt;&gt;MONTH(StartDate),'У8 Ввод'!$D$130="",'У8 Ввод'!$E$130="",'У8 Ввод'!$D$130&gt;$B28),0,MAX(0,MIN(1,'У8 Ввод'!$E$130-NETWORKDAYS('У8 Ввод'!$D$130,$B28)+1))/Настройки!$E$14*100)</f>
        <v>0</v>
      </c>
      <c r="DV28" s="67" t="n">
        <f aca="false">IF(OR($D28=1,MONTH($B28)&lt;&gt;MONTH(StartDate),'У8 Ввод'!$D$131="",'У8 Ввод'!$E$131="",'У8 Ввод'!$D$131&gt;$B28),0,MAX(0,MIN(1,'У8 Ввод'!$E$131-NETWORKDAYS('У8 Ввод'!$D$131,$B28)+1))/Настройки!$E$14*100)</f>
        <v>0</v>
      </c>
      <c r="DW28" s="67" t="n">
        <f aca="false">IF(OR($D28=1,MONTH($B28)&lt;&gt;MONTH(StartDate),'У8 Ввод'!$D$132="",'У8 Ввод'!$E$132="",'У8 Ввод'!$D$132&gt;$B28),0,MAX(0,MIN(1,'У8 Ввод'!$E$132-NETWORKDAYS('У8 Ввод'!$D$132,$B28)+1))/Настройки!$E$14*100)</f>
        <v>0</v>
      </c>
      <c r="DX28" s="67" t="n">
        <f aca="false">IF(OR($D28=1,MONTH($B28)&lt;&gt;MONTH(StartDate),'У8 Ввод'!$D$133="",'У8 Ввод'!$E$133="",'У8 Ввод'!$D$133&gt;$B28),0,MAX(0,MIN(1,'У8 Ввод'!$E$133-NETWORKDAYS('У8 Ввод'!$D$133,$B28)+1))/Настройки!$E$14*100)</f>
        <v>0</v>
      </c>
      <c r="DY28" s="67" t="n">
        <f aca="false">IF(OR($D28=1,MONTH($B28)&lt;&gt;MONTH(StartDate),'У8 Ввод'!$D$134="",'У8 Ввод'!$E$134="",'У8 Ввод'!$D$134&gt;$B28),0,MAX(0,MIN(1,'У8 Ввод'!$E$134-NETWORKDAYS('У8 Ввод'!$D$134,$B28)+1))/Настройки!$E$14*100)</f>
        <v>0</v>
      </c>
      <c r="DZ28" s="67" t="n">
        <f aca="false">IF(OR($D28=1,MONTH($B28)&lt;&gt;MONTH(StartDate),'У8 Ввод'!$D$135="",'У8 Ввод'!$E$135="",'У8 Ввод'!$D$135&gt;$B28),0,MAX(0,MIN(1,'У8 Ввод'!$E$135-NETWORKDAYS('У8 Ввод'!$D$135,$B28)+1))/Настройки!$E$14*100)</f>
        <v>0</v>
      </c>
      <c r="EA28" s="67" t="n">
        <f aca="false">IF(OR($D28=1,MONTH($B28)&lt;&gt;MONTH(StartDate),'У8 Ввод'!$D$136="",'У8 Ввод'!$E$136="",'У8 Ввод'!$D$136&gt;$B28),0,MAX(0,MIN(1,'У8 Ввод'!$E$136-NETWORKDAYS('У8 Ввод'!$D$136,$B28)+1))/Настройки!$E$14*100)</f>
        <v>0</v>
      </c>
      <c r="EB28" s="67" t="n">
        <f aca="false">IF(OR($D28=1,MONTH($B28)&lt;&gt;MONTH(StartDate),'У8 Ввод'!$D$137="",'У8 Ввод'!$E$137="",'У8 Ввод'!$D$137&gt;$B28),0,MAX(0,MIN(1,'У8 Ввод'!$E$137-NETWORKDAYS('У8 Ввод'!$D$137,$B28)+1))/Настройки!$E$14*100)</f>
        <v>0</v>
      </c>
      <c r="EC28" s="67" t="n">
        <f aca="false">IF(OR($D28=1,MONTH($B28)&lt;&gt;MONTH(StartDate),'У8 Ввод'!$D$138="",'У8 Ввод'!$E$138="",'У8 Ввод'!$D$138&gt;$B28),0,MAX(0,MIN(1,'У8 Ввод'!$E$138-NETWORKDAYS('У8 Ввод'!$D$138,$B28)+1))/Настройки!$E$14*100)</f>
        <v>0</v>
      </c>
      <c r="ED28" s="67" t="n">
        <f aca="false">IF(OR($D28=1,MONTH($B28)&lt;&gt;MONTH(StartDate),'У8 Ввод'!$D$139="",'У8 Ввод'!$E$139="",'У8 Ввод'!$D$139&gt;$B28),0,MAX(0,MIN(1,'У8 Ввод'!$E$139-NETWORKDAYS('У8 Ввод'!$D$139,$B28)+1))/Настройки!$E$14*100)</f>
        <v>0</v>
      </c>
      <c r="EE28" s="67" t="n">
        <f aca="false">IF(OR($D28=1,MONTH($B28)&lt;&gt;MONTH(StartDate),'У8 Ввод'!$D$140="",'У8 Ввод'!$E$140="",'У8 Ввод'!$D$140&gt;$B28),0,MAX(0,MIN(1,'У8 Ввод'!$E$140-NETWORKDAYS('У8 Ввод'!$D$140,$B28)+1))/Настройки!$E$14*100)</f>
        <v>0</v>
      </c>
      <c r="EF28" s="67" t="n">
        <f aca="false">IF(OR($D28=1,MONTH($B28)&lt;&gt;MONTH(StartDate),'У8 Ввод'!$D$141="",'У8 Ввод'!$E$141="",'У8 Ввод'!$D$141&gt;$B28),0,MAX(0,MIN(1,'У8 Ввод'!$E$141-NETWORKDAYS('У8 Ввод'!$D$141,$B28)+1))/Настройки!$E$14*100)</f>
        <v>0</v>
      </c>
      <c r="EG28" s="67" t="n">
        <f aca="false">IF(OR($D28=1,MONTH($B28)&lt;&gt;MONTH(StartDate),'У8 Ввод'!$D$142="",'У8 Ввод'!$E$142="",'У8 Ввод'!$D$142&gt;$B28),0,MAX(0,MIN(1,'У8 Ввод'!$E$142-NETWORKDAYS('У8 Ввод'!$D$142,$B28)+1))/Настройки!$E$14*100)</f>
        <v>0</v>
      </c>
      <c r="EH28" s="67" t="n">
        <f aca="false">IF(OR($D28=1,MONTH($B28)&lt;&gt;MONTH(StartDate),'У8 Ввод'!$D$143="",'У8 Ввод'!$E$143="",'У8 Ввод'!$D$143&gt;$B28),0,MAX(0,MIN(1,'У8 Ввод'!$E$143-NETWORKDAYS('У8 Ввод'!$D$143,$B28)+1))/Настройки!$E$14*100)</f>
        <v>0</v>
      </c>
      <c r="EI28" s="67" t="n">
        <f aca="false">IF(OR($D28=1,MONTH($B28)&lt;&gt;MONTH(StartDate),'У8 Ввод'!$D$144="",'У8 Ввод'!$E$144="",'У8 Ввод'!$D$144&gt;$B28),0,MAX(0,MIN(1,'У8 Ввод'!$E$144-NETWORKDAYS('У8 Ввод'!$D$144,$B28)+1))/Настройки!$E$14*100)</f>
        <v>0</v>
      </c>
      <c r="EJ28" s="67" t="n">
        <f aca="false">IF(OR($D28=1,MONTH($B28)&lt;&gt;MONTH(StartDate),'У8 Ввод'!$D$145="",'У8 Ввод'!$E$145="",'У8 Ввод'!$D$145&gt;$B28),0,MAX(0,MIN(1,'У8 Ввод'!$E$145-NETWORKDAYS('У8 Ввод'!$D$145,$B28)+1))/Настройки!$E$14*100)</f>
        <v>0</v>
      </c>
      <c r="EK28" s="67" t="n">
        <f aca="false">IF(OR($D28=1,MONTH($B28)&lt;&gt;MONTH(StartDate),'У8 Ввод'!$D$146="",'У8 Ввод'!$E$146="",'У8 Ввод'!$D$146&gt;$B28),0,MAX(0,MIN(1,'У8 Ввод'!$E$146-NETWORKDAYS('У8 Ввод'!$D$146,$B28)+1))/Настройки!$E$14*100)</f>
        <v>0</v>
      </c>
      <c r="EL28" s="67" t="n">
        <f aca="false">IF(OR($D28=1,MONTH($B28)&lt;&gt;MONTH(StartDate),'У8 Ввод'!$D$147="",'У8 Ввод'!$E$147="",'У8 Ввод'!$D$147&gt;$B28),0,MAX(0,MIN(1,'У8 Ввод'!$E$147-NETWORKDAYS('У8 Ввод'!$D$147,$B28)+1))/Настройки!$E$14*100)</f>
        <v>0</v>
      </c>
      <c r="EM28" s="67" t="n">
        <f aca="false">IF(OR($D28=1,MONTH($B28)&lt;&gt;MONTH(StartDate),'У8 Ввод'!$D$148="",'У8 Ввод'!$E$148="",'У8 Ввод'!$D$148&gt;$B28),0,MAX(0,MIN(1,'У8 Ввод'!$E$148-NETWORKDAYS('У8 Ввод'!$D$148,$B28)+1))/Настройки!$E$14*100)</f>
        <v>0</v>
      </c>
      <c r="EN28" s="67" t="n">
        <f aca="false">IF(OR($D28=1,MONTH($B28)&lt;&gt;MONTH(StartDate),'У8 Ввод'!$D$149="",'У8 Ввод'!$E$149="",'У8 Ввод'!$D$149&gt;$B28),0,MAX(0,MIN(1,'У8 Ввод'!$E$149-NETWORKDAYS('У8 Ввод'!$D$149,$B28)+1))/Настройки!$E$14*100)</f>
        <v>0</v>
      </c>
      <c r="EO28" s="67" t="n">
        <f aca="false">IF(OR($D28=1,MONTH($B28)&lt;&gt;MONTH(StartDate),'У8 Ввод'!$D$150="",'У8 Ввод'!$E$150="",'У8 Ввод'!$D$150&gt;$B28),0,MAX(0,MIN(1,'У8 Ввод'!$E$150-NETWORKDAYS('У8 Ввод'!$D$150,$B28)+1))/Настройки!$E$14*100)</f>
        <v>0</v>
      </c>
      <c r="EP28" s="67" t="n">
        <f aca="false">IF(OR($D28=1,MONTH($B28)&lt;&gt;MONTH(StartDate),'У8 Ввод'!$D$151="",'У8 Ввод'!$E$151="",'У8 Ввод'!$D$151&gt;$B28),0,MAX(0,MIN(1,'У8 Ввод'!$E$151-NETWORKDAYS('У8 Ввод'!$D$151,$B28)+1))/Настройки!$E$14*100)</f>
        <v>0</v>
      </c>
      <c r="EQ28" s="67" t="n">
        <f aca="false">IF(OR($D28=1,MONTH($B28)&lt;&gt;MONTH(StartDate),'У8 Ввод'!$D$152="",'У8 Ввод'!$E$152="",'У8 Ввод'!$D$152&gt;$B28),0,MAX(0,MIN(1,'У8 Ввод'!$E$152-NETWORKDAYS('У8 Ввод'!$D$152,$B28)+1))/Настройки!$E$14*100)</f>
        <v>0</v>
      </c>
      <c r="ER28" s="67" t="n">
        <f aca="false">IF(OR($D28=1,MONTH($B28)&lt;&gt;MONTH(StartDate),'У8 Ввод'!$D$153="",'У8 Ввод'!$E$153="",'У8 Ввод'!$D$153&gt;$B28),0,MAX(0,MIN(1,'У8 Ввод'!$E$153-NETWORKDAYS('У8 Ввод'!$D$153,$B28)+1))/Настройки!$E$14*100)</f>
        <v>0</v>
      </c>
      <c r="ES28" s="67" t="n">
        <f aca="false">IF(OR($D28=1,MONTH($B28)&lt;&gt;MONTH(StartDate),'У8 Ввод'!$D$154="",'У8 Ввод'!$E$154="",'У8 Ввод'!$D$154&gt;$B28),0,MAX(0,MIN(1,'У8 Ввод'!$E$154-NETWORKDAYS('У8 Ввод'!$D$154,$B28)+1))/Настройки!$E$14*100)</f>
        <v>0</v>
      </c>
      <c r="ET28" s="67" t="n">
        <f aca="false">IF(OR($D28=1,MONTH($B28)&lt;&gt;MONTH(StartDate),'У8 Ввод'!$D$155="",'У8 Ввод'!$E$155="",'У8 Ввод'!$D$155&gt;$B28),0,MAX(0,MIN(1,'У8 Ввод'!$E$155-NETWORKDAYS('У8 Ввод'!$D$155,$B28)+1))/Настройки!$E$14*100)</f>
        <v>0</v>
      </c>
      <c r="EU28" s="67" t="n">
        <f aca="false">IF(OR($D28=1,MONTH($B28)&lt;&gt;MONTH(StartDate),'У8 Ввод'!$D$156="",'У8 Ввод'!$E$156="",'У8 Ввод'!$D$156&gt;$B28),0,MAX(0,MIN(1,'У8 Ввод'!$E$156-NETWORKDAYS('У8 Ввод'!$D$156,$B28)+1))/Настройки!$E$14*100)</f>
        <v>0</v>
      </c>
      <c r="EV28" s="67" t="n">
        <f aca="false">IF(OR($D28=1,MONTH($B28)&lt;&gt;MONTH(StartDate),'У8 Ввод'!$D$157="",'У8 Ввод'!$E$157="",'У8 Ввод'!$D$157&gt;$B28),0,MAX(0,MIN(1,'У8 Ввод'!$E$157-NETWORKDAYS('У8 Ввод'!$D$157,$B28)+1))/Настройки!$E$14*100)</f>
        <v>0</v>
      </c>
      <c r="EW28" s="67" t="n">
        <f aca="false">IF(OR($D28=1,MONTH($B28)&lt;&gt;MONTH(StartDate),'У8 Ввод'!$D$158="",'У8 Ввод'!$E$158="",'У8 Ввод'!$D$158&gt;$B28),0,MAX(0,MIN(1,'У8 Ввод'!$E$158-NETWORKDAYS('У8 Ввод'!$D$158,$B28)+1))/Настройки!$E$14*100)</f>
        <v>0</v>
      </c>
      <c r="EX28" s="67" t="n">
        <f aca="false">IF(OR($D28=1,MONTH($B28)&lt;&gt;MONTH(StartDate),'У8 Ввод'!$D$159="",'У8 Ввод'!$E$159="",'У8 Ввод'!$D$159&gt;$B28),0,MAX(0,MIN(1,'У8 Ввод'!$E$159-NETWORKDAYS('У8 Ввод'!$D$159,$B28)+1))/Настройки!$E$14*100)</f>
        <v>0</v>
      </c>
      <c r="EY28" s="67" t="n">
        <f aca="false">IF(OR($D28=1,MONTH($B28)&lt;&gt;MONTH(StartDate),'У8 Ввод'!$D$160="",'У8 Ввод'!$E$160="",'У8 Ввод'!$D$160&gt;$B28),0,MAX(0,MIN(1,'У8 Ввод'!$E$160-NETWORKDAYS('У8 Ввод'!$D$160,$B28)+1))/Настройки!$E$14*100)</f>
        <v>0</v>
      </c>
      <c r="EZ28" s="67" t="n">
        <f aca="false">IF(OR($D28=1,MONTH($B28)&lt;&gt;MONTH(StartDate),'У8 Ввод'!$D$161="",'У8 Ввод'!$E$161="",'У8 Ввод'!$D$161&gt;$B28),0,MAX(0,MIN(1,'У8 Ввод'!$E$161-NETWORKDAYS('У8 Ввод'!$D$161,$B28)+1))/Настройки!$E$14*100)</f>
        <v>0</v>
      </c>
      <c r="FA28" s="67" t="n">
        <f aca="false">IF(OR($D28=1,MONTH($B28)&lt;&gt;MONTH(StartDate),'У8 Ввод'!$D$162="",'У8 Ввод'!$E$162="",'У8 Ввод'!$D$162&gt;$B28),0,MAX(0,MIN(1,'У8 Ввод'!$E$162-NETWORKDAYS('У8 Ввод'!$D$162,$B28)+1))/Настройки!$E$14*100)</f>
        <v>0</v>
      </c>
      <c r="FB28" s="67" t="n">
        <f aca="false">IF(OR($D28=1,MONTH($B28)&lt;&gt;MONTH(StartDate),'У8 Ввод'!$D$163="",'У8 Ввод'!$E$163="",'У8 Ввод'!$D$163&gt;$B28),0,MAX(0,MIN(1,'У8 Ввод'!$E$163-NETWORKDAYS('У8 Ввод'!$D$163,$B28)+1))/Настройки!$E$14*100)</f>
        <v>0</v>
      </c>
      <c r="FC28" s="67" t="n">
        <f aca="false">IF(OR($D28=1,MONTH($B28)&lt;&gt;MONTH(StartDate),'У8 Ввод'!$D$164="",'У8 Ввод'!$E$164="",'У8 Ввод'!$D$164&gt;$B28),0,MAX(0,MIN(1,'У8 Ввод'!$E$164-NETWORKDAYS('У8 Ввод'!$D$164,$B28)+1))/Настройки!$E$14*100)</f>
        <v>0</v>
      </c>
      <c r="FD28" s="67" t="n">
        <f aca="false">IF(OR($D28=1,MONTH($B28)&lt;&gt;MONTH(StartDate),'У8 Ввод'!$D$165="",'У8 Ввод'!$E$165="",'У8 Ввод'!$D$165&gt;$B28),0,MAX(0,MIN(1,'У8 Ввод'!$E$165-NETWORKDAYS('У8 Ввод'!$D$165,$B28)+1))/Настройки!$E$14*100)</f>
        <v>0</v>
      </c>
      <c r="FE28" s="67" t="n">
        <f aca="false">IF(OR($D28=1,MONTH($B28)&lt;&gt;MONTH(StartDate),'У8 Ввод'!$D$166="",'У8 Ввод'!$E$166="",'У8 Ввод'!$D$166&gt;$B28),0,MAX(0,MIN(1,'У8 Ввод'!$E$166-NETWORKDAYS('У8 Ввод'!$D$166,$B28)+1))/Настройки!$E$14*100)</f>
        <v>0</v>
      </c>
      <c r="FF28" s="67" t="n">
        <f aca="false">IF(OR($D28=1,MONTH($B28)&lt;&gt;MONTH(StartDate),'У8 Ввод'!$D$167="",'У8 Ввод'!$E$167="",'У8 Ввод'!$D$167&gt;$B28),0,MAX(0,MIN(1,'У8 Ввод'!$E$167-NETWORKDAYS('У8 Ввод'!$D$167,$B28)+1))/Настройки!$E$14*100)</f>
        <v>0</v>
      </c>
      <c r="FG28" s="67" t="n">
        <f aca="false">IF(OR($D28=1,MONTH($B28)&lt;&gt;MONTH(StartDate),'У8 Ввод'!$D$168="",'У8 Ввод'!$E$168="",'У8 Ввод'!$D$168&gt;$B28),0,MAX(0,MIN(1,'У8 Ввод'!$E$168-NETWORKDAYS('У8 Ввод'!$D$168,$B28)+1))/Настройки!$E$14*100)</f>
        <v>0</v>
      </c>
      <c r="FH28" s="67" t="n">
        <f aca="false">IF(OR($D28=1,MONTH($B28)&lt;&gt;MONTH(StartDate),'У8 Ввод'!$D$169="",'У8 Ввод'!$E$169="",'У8 Ввод'!$D$169&gt;$B28),0,MAX(0,MIN(1,'У8 Ввод'!$E$169-NETWORKDAYS('У8 Ввод'!$D$169,$B28)+1))/Настройки!$E$14*100)</f>
        <v>0</v>
      </c>
      <c r="FI28" s="67" t="n">
        <f aca="false">IF(OR($D28=1,MONTH($B28)&lt;&gt;MONTH(StartDate),'У8 Ввод'!$D$170="",'У8 Ввод'!$E$170="",'У8 Ввод'!$D$170&gt;$B28),0,MAX(0,MIN(1,'У8 Ввод'!$E$170-NETWORKDAYS('У8 Ввод'!$D$170,$B28)+1))/Настройки!$E$14*100)</f>
        <v>0</v>
      </c>
      <c r="FJ28" s="67" t="n">
        <f aca="false">IF(OR($D28=1,MONTH($B28)&lt;&gt;MONTH(StartDate),'У8 Ввод'!$D$171="",'У8 Ввод'!$E$171="",'У8 Ввод'!$D$171&gt;$B28),0,MAX(0,MIN(1,'У8 Ввод'!$E$171-NETWORKDAYS('У8 Ввод'!$D$171,$B28)+1))/Настройки!$E$14*100)</f>
        <v>0</v>
      </c>
      <c r="FK28" s="67" t="n">
        <f aca="false">IF(OR($D28=1,MONTH($B28)&lt;&gt;MONTH(StartDate),'У8 Ввод'!$D$172="",'У8 Ввод'!$E$172="",'У8 Ввод'!$D$172&gt;$B28),0,MAX(0,MIN(1,'У8 Ввод'!$E$172-NETWORKDAYS('У8 Ввод'!$D$172,$B28)+1))/Настройки!$E$14*100)</f>
        <v>0</v>
      </c>
      <c r="FL28" s="67" t="n">
        <f aca="false">IF(OR($D28=1,MONTH($B28)&lt;&gt;MONTH(StartDate),'У8 Ввод'!$D$173="",'У8 Ввод'!$E$173="",'У8 Ввод'!$D$173&gt;$B28),0,MAX(0,MIN(1,'У8 Ввод'!$E$173-NETWORKDAYS('У8 Ввод'!$D$173,$B28)+1))/Настройки!$E$14*100)</f>
        <v>0</v>
      </c>
      <c r="FM28" s="67" t="n">
        <f aca="false">IF(OR($D28=1,MONTH($B28)&lt;&gt;MONTH(StartDate),'У8 Ввод'!$D$174="",'У8 Ввод'!$E$174="",'У8 Ввод'!$D$174&gt;$B28),0,MAX(0,MIN(1,'У8 Ввод'!$E$174-NETWORKDAYS('У8 Ввод'!$D$174,$B28)+1))/Настройки!$E$14*100)</f>
        <v>0</v>
      </c>
      <c r="FN28" s="67" t="n">
        <f aca="false">IF(OR($D28=1,MONTH($B28)&lt;&gt;MONTH(StartDate),'У8 Ввод'!$D$175="",'У8 Ввод'!$E$175="",'У8 Ввод'!$D$175&gt;$B28),0,MAX(0,MIN(1,'У8 Ввод'!$E$175-NETWORKDAYS('У8 Ввод'!$D$175,$B28)+1))/Настройки!$E$14*100)</f>
        <v>0</v>
      </c>
      <c r="FO28" s="67" t="n">
        <f aca="false">IF(OR($D28=1,MONTH($B28)&lt;&gt;MONTH(StartDate),'У8 Ввод'!$D$176="",'У8 Ввод'!$E$176="",'У8 Ввод'!$D$176&gt;$B28),0,MAX(0,MIN(1,'У8 Ввод'!$E$176-NETWORKDAYS('У8 Ввод'!$D$176,$B28)+1))/Настройки!$E$14*100)</f>
        <v>0</v>
      </c>
      <c r="FP28" s="67" t="n">
        <f aca="false">IF(OR($D28=1,MONTH($B28)&lt;&gt;MONTH(StartDate),'У8 Ввод'!$D$177="",'У8 Ввод'!$E$177="",'У8 Ввод'!$D$177&gt;$B28),0,MAX(0,MIN(1,'У8 Ввод'!$E$177-NETWORKDAYS('У8 Ввод'!$D$177,$B28)+1))/Настройки!$E$14*100)</f>
        <v>0</v>
      </c>
      <c r="FQ28" s="67" t="n">
        <f aca="false">IF(OR($D28=1,MONTH($B28)&lt;&gt;MONTH(StartDate),'У8 Ввод'!$D$178="",'У8 Ввод'!$E$178="",'У8 Ввод'!$D$178&gt;$B28),0,MAX(0,MIN(1,'У8 Ввод'!$E$178-NETWORKDAYS('У8 Ввод'!$D$178,$B28)+1))/Настройки!$E$14*100)</f>
        <v>0</v>
      </c>
      <c r="FR28" s="67" t="n">
        <f aca="false">IF(OR($D28=1,MONTH($B28)&lt;&gt;MONTH(StartDate),'У8 Ввод'!$D$179="",'У8 Ввод'!$E$179="",'У8 Ввод'!$D$179&gt;$B28),0,MAX(0,MIN(1,'У8 Ввод'!$E$179-NETWORKDAYS('У8 Ввод'!$D$179,$B28)+1))/Настройки!$E$14*100)</f>
        <v>0</v>
      </c>
      <c r="FS28" s="67" t="n">
        <f aca="false">IF(OR($D28=1,MONTH($B28)&lt;&gt;MONTH(StartDate),'У8 Ввод'!$D$180="",'У8 Ввод'!$E$180="",'У8 Ввод'!$D$180&gt;$B28),0,MAX(0,MIN(1,'У8 Ввод'!$E$180-NETWORKDAYS('У8 Ввод'!$D$180,$B28)+1))/Настройки!$E$14*100)</f>
        <v>0</v>
      </c>
      <c r="FT28" s="67" t="n">
        <f aca="false">IF(OR($D28=1,MONTH($B28)&lt;&gt;MONTH(StartDate),'У8 Ввод'!$D$181="",'У8 Ввод'!$E$181="",'У8 Ввод'!$D$181&gt;$B28),0,MAX(0,MIN(1,'У8 Ввод'!$E$181-NETWORKDAYS('У8 Ввод'!$D$181,$B28)+1))/Настройки!$E$14*100)</f>
        <v>0</v>
      </c>
      <c r="FU28" s="67" t="n">
        <f aca="false">IF(OR($D28=1,MONTH($B28)&lt;&gt;MONTH(StartDate),'У8 Ввод'!$D$182="",'У8 Ввод'!$E$182="",'У8 Ввод'!$D$182&gt;$B28),0,MAX(0,MIN(1,'У8 Ввод'!$E$182-NETWORKDAYS('У8 Ввод'!$D$182,$B28)+1))/Настройки!$E$14*100)</f>
        <v>0</v>
      </c>
      <c r="FV28" s="67" t="n">
        <f aca="false">IF(OR($D28=1,MONTH($B28)&lt;&gt;MONTH(StartDate),'У8 Ввод'!$D$183="",'У8 Ввод'!$E$183="",'У8 Ввод'!$D$183&gt;$B28),0,MAX(0,MIN(1,'У8 Ввод'!$E$183-NETWORKDAYS('У8 Ввод'!$D$183,$B28)+1))/Настройки!$E$14*100)</f>
        <v>0</v>
      </c>
      <c r="FW28" s="67" t="n">
        <f aca="false">IF(OR($D28=1,MONTH($B28)&lt;&gt;MONTH(StartDate),'У8 Ввод'!$D$184="",'У8 Ввод'!$E$184="",'У8 Ввод'!$D$184&gt;$B28),0,MAX(0,MIN(1,'У8 Ввод'!$E$184-NETWORKDAYS('У8 Ввод'!$D$184,$B28)+1))/Настройки!$E$14*100)</f>
        <v>0</v>
      </c>
      <c r="FX28" s="67" t="n">
        <f aca="false">IF(OR($D28=1,MONTH($B28)&lt;&gt;MONTH(StartDate),'У8 Ввод'!$D$185="",'У8 Ввод'!$E$185="",'У8 Ввод'!$D$185&gt;$B28),0,MAX(0,MIN(1,'У8 Ввод'!$E$185-NETWORKDAYS('У8 Ввод'!$D$185,$B28)+1))/Настройки!$E$14*100)</f>
        <v>0</v>
      </c>
      <c r="FY28" s="67" t="n">
        <f aca="false">IF(OR($D28=1,MONTH($B28)&lt;&gt;MONTH(StartDate),'У8 Ввод'!$D$186="",'У8 Ввод'!$E$186="",'У8 Ввод'!$D$186&gt;$B28),0,MAX(0,MIN(1,'У8 Ввод'!$E$186-NETWORKDAYS('У8 Ввод'!$D$186,$B28)+1))/Настройки!$E$14*100)</f>
        <v>0</v>
      </c>
      <c r="FZ28" s="67" t="n">
        <f aca="false">IF(OR($D28=1,MONTH($B28)&lt;&gt;MONTH(StartDate),'У8 Ввод'!$D$187="",'У8 Ввод'!$E$187="",'У8 Ввод'!$D$187&gt;$B28),0,MAX(0,MIN(1,'У8 Ввод'!$E$187-NETWORKDAYS('У8 Ввод'!$D$187,$B28)+1))/Настройки!$E$14*100)</f>
        <v>0</v>
      </c>
      <c r="GA28" s="67" t="n">
        <f aca="false">IF(OR($D28=1,MONTH($B28)&lt;&gt;MONTH(StartDate),'У8 Ввод'!$D$188="",'У8 Ввод'!$E$188="",'У8 Ввод'!$D$188&gt;$B28),0,MAX(0,MIN(1,'У8 Ввод'!$E$188-NETWORKDAYS('У8 Ввод'!$D$188,$B28)+1))/Настройки!$E$14*100)</f>
        <v>0</v>
      </c>
      <c r="GB28" s="67" t="n">
        <f aca="false">IF(OR($D28=1,MONTH($B28)&lt;&gt;MONTH(StartDate),'У8 Ввод'!$D$189="",'У8 Ввод'!$E$189="",'У8 Ввод'!$D$189&gt;$B28),0,MAX(0,MIN(1,'У8 Ввод'!$E$189-NETWORKDAYS('У8 Ввод'!$D$189,$B28)+1))/Настройки!$E$14*100)</f>
        <v>0</v>
      </c>
      <c r="GC28" s="67" t="n">
        <f aca="false">IF(OR($D28=1,MONTH($B28)&lt;&gt;MONTH(StartDate),'У8 Ввод'!$D$190="",'У8 Ввод'!$E$190="",'У8 Ввод'!$D$190&gt;$B28),0,MAX(0,MIN(1,'У8 Ввод'!$E$190-NETWORKDAYS('У8 Ввод'!$D$190,$B28)+1))/Настройки!$E$14*100)</f>
        <v>0</v>
      </c>
      <c r="GD28" s="67" t="n">
        <f aca="false">IF(OR($D28=1,MONTH($B28)&lt;&gt;MONTH(StartDate),'У8 Ввод'!$D$191="",'У8 Ввод'!$E$191="",'У8 Ввод'!$D$191&gt;$B28),0,MAX(0,MIN(1,'У8 Ввод'!$E$191-NETWORKDAYS('У8 Ввод'!$D$191,$B28)+1))/Настройки!$E$14*100)</f>
        <v>0</v>
      </c>
      <c r="GE28" s="67" t="n">
        <f aca="false">IF(OR($D28=1,MONTH($B28)&lt;&gt;MONTH(StartDate),'У8 Ввод'!$D$192="",'У8 Ввод'!$E$192="",'У8 Ввод'!$D$192&gt;$B28),0,MAX(0,MIN(1,'У8 Ввод'!$E$192-NETWORKDAYS('У8 Ввод'!$D$192,$B28)+1))/Настройки!$E$14*100)</f>
        <v>0</v>
      </c>
      <c r="GF28" s="67" t="n">
        <f aca="false">IF(OR($D28=1,MONTH($B28)&lt;&gt;MONTH(StartDate),'У8 Ввод'!$D$193="",'У8 Ввод'!$E$193="",'У8 Ввод'!$D$193&gt;$B28),0,MAX(0,MIN(1,'У8 Ввод'!$E$193-NETWORKDAYS('У8 Ввод'!$D$193,$B28)+1))/Настройки!$E$14*100)</f>
        <v>0</v>
      </c>
      <c r="GG28" s="67" t="n">
        <f aca="false">IF(OR($D28=1,MONTH($B28)&lt;&gt;MONTH(StartDate),'У8 Ввод'!$D$194="",'У8 Ввод'!$E$194="",'У8 Ввод'!$D$194&gt;$B28),0,MAX(0,MIN(1,'У8 Ввод'!$E$194-NETWORKDAYS('У8 Ввод'!$D$194,$B28)+1))/Настройки!$E$14*100)</f>
        <v>0</v>
      </c>
      <c r="GH28" s="67" t="n">
        <f aca="false">IF(OR($D28=1,MONTH($B28)&lt;&gt;MONTH(StartDate),'У8 Ввод'!$D$195="",'У8 Ввод'!$E$195="",'У8 Ввод'!$D$195&gt;$B28),0,MAX(0,MIN(1,'У8 Ввод'!$E$195-NETWORKDAYS('У8 Ввод'!$D$195,$B28)+1))/Настройки!$E$14*100)</f>
        <v>0</v>
      </c>
      <c r="GI28" s="67" t="n">
        <f aca="false">IF(OR($D28=1,MONTH($B28)&lt;&gt;MONTH(StartDate),'У8 Ввод'!$D$196="",'У8 Ввод'!$E$196="",'У8 Ввод'!$D$196&gt;$B28),0,MAX(0,MIN(1,'У8 Ввод'!$E$196-NETWORKDAYS('У8 Ввод'!$D$196,$B28)+1))/Настройки!$E$14*100)</f>
        <v>0</v>
      </c>
      <c r="GJ28" s="67" t="n">
        <f aca="false">IF(OR($D28=1,MONTH($B28)&lt;&gt;MONTH(StartDate),'У8 Ввод'!$D$197="",'У8 Ввод'!$E$197="",'У8 Ввод'!$D$197&gt;$B28),0,MAX(0,MIN(1,'У8 Ввод'!$E$197-NETWORKDAYS('У8 Ввод'!$D$197,$B28)+1))/Настройки!$E$14*100)</f>
        <v>0</v>
      </c>
      <c r="GK28" s="67" t="n">
        <f aca="false">IF(OR($D28=1,MONTH($B28)&lt;&gt;MONTH(StartDate),'У8 Ввод'!$D$198="",'У8 Ввод'!$E$198="",'У8 Ввод'!$D$198&gt;$B28),0,MAX(0,MIN(1,'У8 Ввод'!$E$198-NETWORKDAYS('У8 Ввод'!$D$198,$B28)+1))/Настройки!$E$14*100)</f>
        <v>0</v>
      </c>
      <c r="GL28" s="67" t="n">
        <f aca="false">IF(OR($D28=1,MONTH($B28)&lt;&gt;MONTH(StartDate),'У8 Ввод'!$D$199="",'У8 Ввод'!$E$199="",'У8 Ввод'!$D$199&gt;$B28),0,MAX(0,MIN(1,'У8 Ввод'!$E$199-NETWORKDAYS('У8 Ввод'!$D$199,$B28)+1))/Настройки!$E$14*100)</f>
        <v>0</v>
      </c>
      <c r="GM28" s="67" t="n">
        <f aca="false">IF(OR($D28=1,MONTH($B28)&lt;&gt;MONTH(StartDate),'У8 Ввод'!$D$200="",'У8 Ввод'!$E$200="",'У8 Ввод'!$D$200&gt;$B28),0,MAX(0,MIN(1,'У8 Ввод'!$E$200-NETWORKDAYS('У8 Ввод'!$D$200,$B28)+1))/Настройки!$E$14*100)</f>
        <v>0</v>
      </c>
      <c r="GN28" s="67" t="n">
        <f aca="false">IF(OR($D28=1,MONTH($B28)&lt;&gt;MONTH(StartDate),'У8 Ввод'!$D$201="",'У8 Ввод'!$E$201="",'У8 Ввод'!$D$201&gt;$B28),0,MAX(0,MIN(1,'У8 Ввод'!$E$201-NETWORKDAYS('У8 Ввод'!$D$201,$B28)+1))/Настройки!$E$14*100)</f>
        <v>0</v>
      </c>
      <c r="GO28" s="67" t="n">
        <f aca="false">IF(OR($D28=1,MONTH($B28)&lt;&gt;MONTH(StartDate),'У8 Ввод'!$D$202="",'У8 Ввод'!$E$202="",'У8 Ввод'!$D$202&gt;$B28),0,MAX(0,MIN(1,'У8 Ввод'!$E$202-NETWORKDAYS('У8 Ввод'!$D$202,$B28)+1))/Настройки!$E$14*100)</f>
        <v>0</v>
      </c>
      <c r="GP28" s="67" t="n">
        <f aca="false">IF(OR($D28=1,MONTH($B28)&lt;&gt;MONTH(StartDate),'У8 Ввод'!$D$203="",'У8 Ввод'!$E$203="",'У8 Ввод'!$D$203&gt;$B28),0,MAX(0,MIN(1,'У8 Ввод'!$E$203-NETWORKDAYS('У8 Ввод'!$D$203,$B28)+1))/Настройки!$E$14*100)</f>
        <v>0</v>
      </c>
      <c r="GQ28" s="67" t="n">
        <f aca="false">IF(OR($D28=1,MONTH($B28)&lt;&gt;MONTH(StartDate),'У8 Ввод'!$D$204="",'У8 Ввод'!$E$204="",'У8 Ввод'!$D$204&gt;$B28),0,MAX(0,MIN(1,'У8 Ввод'!$E$204-NETWORKDAYS('У8 Ввод'!$D$204,$B28)+1))/Настройки!$E$14*100)</f>
        <v>0</v>
      </c>
      <c r="GR28" s="67" t="n">
        <f aca="false">IF(OR($D28=1,MONTH($B28)&lt;&gt;MONTH(StartDate),'У8 Ввод'!$D$205="",'У8 Ввод'!$E$205="",'У8 Ввод'!$D$205&gt;$B28),0,MAX(0,MIN(1,'У8 Ввод'!$E$205-NETWORKDAYS('У8 Ввод'!$D$205,$B28)+1))/Настройки!$E$14*100)</f>
        <v>0</v>
      </c>
      <c r="GS28" s="67" t="n">
        <f aca="false">IF(OR($D28=1,MONTH($B28)&lt;&gt;MONTH(StartDate),'У8 Ввод'!$D$206="",'У8 Ввод'!$E$206="",'У8 Ввод'!$D$206&gt;$B28),0,MAX(0,MIN(1,'У8 Ввод'!$E$206-NETWORKDAYS('У8 Ввод'!$D$206,$B28)+1))/Настройки!$E$14*100)</f>
        <v>0</v>
      </c>
      <c r="GT28" s="67" t="n">
        <f aca="false">IF(OR($D28=1,MONTH($B28)&lt;&gt;MONTH(StartDate),'У8 Ввод'!$D$207="",'У8 Ввод'!$E$207="",'У8 Ввод'!$D$207&gt;$B28),0,MAX(0,MIN(1,'У8 Ввод'!$E$207-NETWORKDAYS('У8 Ввод'!$D$207,$B28)+1))/Настройки!$E$14*100)</f>
        <v>0</v>
      </c>
      <c r="GU28" s="67" t="n">
        <f aca="false">IF(OR($D28=1,MONTH($B28)&lt;&gt;MONTH(StartDate),'У8 Ввод'!$D$208="",'У8 Ввод'!$E$208="",'У8 Ввод'!$D$208&gt;$B28),0,MAX(0,MIN(1,'У8 Ввод'!$E$208-NETWORKDAYS('У8 Ввод'!$D$208,$B28)+1))/Настройки!$E$14*100)</f>
        <v>0</v>
      </c>
      <c r="GV28" s="67" t="n">
        <f aca="false">IF(OR($D28=1,MONTH($B28)&lt;&gt;MONTH(StartDate),'У8 Ввод'!$D$209="",'У8 Ввод'!$E$209="",'У8 Ввод'!$D$209&gt;$B28),0,MAX(0,MIN(1,'У8 Ввод'!$E$209-NETWORKDAYS('У8 Ввод'!$D$209,$B28)+1))/Настройки!$E$14*100)</f>
        <v>0</v>
      </c>
      <c r="GW28" s="67" t="n">
        <f aca="false">IF(OR($D28=1,MONTH($B28)&lt;&gt;MONTH(StartDate),'У8 Ввод'!$D$210="",'У8 Ввод'!$E$210="",'У8 Ввод'!$D$210&gt;$B28),0,MAX(0,MIN(1,'У8 Ввод'!$E$210-NETWORKDAYS('У8 Ввод'!$D$210,$B28)+1))/Настройки!$E$14*100)</f>
        <v>0</v>
      </c>
      <c r="GX28" s="67" t="n">
        <f aca="false">IF(OR($D28=1,MONTH($B28)&lt;&gt;MONTH(StartDate),'У8 Ввод'!$D$211="",'У8 Ввод'!$E$211="",'У8 Ввод'!$D$211&gt;$B28),0,MAX(0,MIN(1,'У8 Ввод'!$E$211-NETWORKDAYS('У8 Ввод'!$D$211,$B28)+1))/Настройки!$E$14*100)</f>
        <v>0</v>
      </c>
      <c r="GY28" s="67" t="n">
        <f aca="false">IF(OR($D28=1,MONTH($B28)&lt;&gt;MONTH(StartDate),'У8 Ввод'!$D$212="",'У8 Ввод'!$E$212="",'У8 Ввод'!$D$212&gt;$B28),0,MAX(0,MIN(1,'У8 Ввод'!$E$212-NETWORKDAYS('У8 Ввод'!$D$212,$B28)+1))/Настройки!$E$14*100)</f>
        <v>0</v>
      </c>
      <c r="GZ28" s="67" t="n">
        <f aca="false">IF(OR($D28=1,MONTH($B28)&lt;&gt;MONTH(StartDate),'У8 Ввод'!$D$213="",'У8 Ввод'!$E$213="",'У8 Ввод'!$D$213&gt;$B28),0,MAX(0,MIN(1,'У8 Ввод'!$E$213-NETWORKDAYS('У8 Ввод'!$D$213,$B28)+1))/Настройки!$E$14*100)</f>
        <v>0</v>
      </c>
      <c r="HA28" s="67" t="n">
        <f aca="false">IF(OR($D28=1,MONTH($B28)&lt;&gt;MONTH(StartDate),'У8 Ввод'!$D$214="",'У8 Ввод'!$E$214="",'У8 Ввод'!$D$214&gt;$B28),0,MAX(0,MIN(1,'У8 Ввод'!$E$214-NETWORKDAYS('У8 Ввод'!$D$214,$B28)+1))/Настройки!$E$14*100)</f>
        <v>0</v>
      </c>
      <c r="HB28" s="67" t="n">
        <f aca="false">IF(OR($D28=1,MONTH($B28)&lt;&gt;MONTH(StartDate),'У8 Ввод'!$D$215="",'У8 Ввод'!$E$215="",'У8 Ввод'!$D$215&gt;$B28),0,MAX(0,MIN(1,'У8 Ввод'!$E$215-NETWORKDAYS('У8 Ввод'!$D$215,$B28)+1))/Настройки!$E$14*100)</f>
        <v>0</v>
      </c>
      <c r="HC28" s="67" t="n">
        <f aca="false">IF(OR($D28=1,MONTH($B28)&lt;&gt;MONTH(StartDate),'У8 Ввод'!$D$216="",'У8 Ввод'!$E$216="",'У8 Ввод'!$D$216&gt;$B28),0,MAX(0,MIN(1,'У8 Ввод'!$E$216-NETWORKDAYS('У8 Ввод'!$D$216,$B28)+1))/Настройки!$E$14*100)</f>
        <v>0</v>
      </c>
      <c r="HD28" s="67" t="n">
        <f aca="false">IF(OR($D28=1,MONTH($B28)&lt;&gt;MONTH(StartDate),'У8 Ввод'!$D$217="",'У8 Ввод'!$E$217="",'У8 Ввод'!$D$217&gt;$B28),0,MAX(0,MIN(1,'У8 Ввод'!$E$217-NETWORKDAYS('У8 Ввод'!$D$217,$B28)+1))/Настройки!$E$14*100)</f>
        <v>0</v>
      </c>
      <c r="HE28" s="67" t="n">
        <f aca="false">IF(OR($D28=1,MONTH($B28)&lt;&gt;MONTH(StartDate),'У8 Ввод'!$D$218="",'У8 Ввод'!$E$218="",'У8 Ввод'!$D$218&gt;$B28),0,MAX(0,MIN(1,'У8 Ввод'!$E$218-NETWORKDAYS('У8 Ввод'!$D$218,$B28)+1))/Настройки!$E$14*100)</f>
        <v>0</v>
      </c>
      <c r="HF28" s="67" t="n">
        <f aca="false">IF(OR($D28=1,MONTH($B28)&lt;&gt;MONTH(StartDate),'У8 Ввод'!$D$219="",'У8 Ввод'!$E$219="",'У8 Ввод'!$D$219&gt;$B28),0,MAX(0,MIN(1,'У8 Ввод'!$E$219-NETWORKDAYS('У8 Ввод'!$D$219,$B28)+1))/Настройки!$E$14*100)</f>
        <v>0</v>
      </c>
      <c r="HG28" s="67" t="n">
        <f aca="false">IF(OR($D28=1,MONTH($B28)&lt;&gt;MONTH(StartDate),'У8 Ввод'!$D$220="",'У8 Ввод'!$E$220="",'У8 Ввод'!$D$220&gt;$B28),0,MAX(0,MIN(1,'У8 Ввод'!$E$220-NETWORKDAYS('У8 Ввод'!$D$220,$B28)+1))/Настройки!$E$14*100)</f>
        <v>0</v>
      </c>
      <c r="HH28" s="67" t="n">
        <f aca="false">IF(OR($D28=1,MONTH($B28)&lt;&gt;MONTH(StartDate),'У8 Ввод'!$D$221="",'У8 Ввод'!$E$221="",'У8 Ввод'!$D$221&gt;$B28),0,MAX(0,MIN(1,'У8 Ввод'!$E$221-NETWORKDAYS('У8 Ввод'!$D$221,$B28)+1))/Настройки!$E$14*100)</f>
        <v>0</v>
      </c>
      <c r="HI28" s="67" t="n">
        <f aca="false">IF(OR($D28=1,MONTH($B28)&lt;&gt;MONTH(StartDate),'У8 Ввод'!$D$222="",'У8 Ввод'!$E$222="",'У8 Ввод'!$D$222&gt;$B28),0,MAX(0,MIN(1,'У8 Ввод'!$E$222-NETWORKDAYS('У8 Ввод'!$D$222,$B28)+1))/Настройки!$E$14*100)</f>
        <v>0</v>
      </c>
      <c r="HJ28" s="67" t="n">
        <f aca="false">IF(OR($D28=1,MONTH($B28)&lt;&gt;MONTH(StartDate),'У8 Ввод'!$D$223="",'У8 Ввод'!$E$223="",'У8 Ввод'!$D$223&gt;$B28),0,MAX(0,MIN(1,'У8 Ввод'!$E$223-NETWORKDAYS('У8 Ввод'!$D$223,$B28)+1))/Настройки!$E$14*100)</f>
        <v>0</v>
      </c>
      <c r="HK28" s="67" t="n">
        <f aca="false">IF(OR($D28=1,MONTH($B28)&lt;&gt;MONTH(StartDate),'У8 Ввод'!$D$224="",'У8 Ввод'!$E$224="",'У8 Ввод'!$D$224&gt;$B28),0,MAX(0,MIN(1,'У8 Ввод'!$E$224-NETWORKDAYS('У8 Ввод'!$D$224,$B28)+1))/Настройки!$E$14*100)</f>
        <v>0</v>
      </c>
      <c r="HL28" s="67" t="n">
        <f aca="false">IF(OR($D28=1,MONTH($B28)&lt;&gt;MONTH(StartDate),'У8 Ввод'!$D$225="",'У8 Ввод'!$E$225="",'У8 Ввод'!$D$225&gt;$B28),0,MAX(0,MIN(1,'У8 Ввод'!$E$225-NETWORKDAYS('У8 Ввод'!$D$225,$B28)+1))/Настройки!$E$14*100)</f>
        <v>0</v>
      </c>
      <c r="HM28" s="67" t="n">
        <f aca="false">IF(OR($D28=1,MONTH($B28)&lt;&gt;MONTH(StartDate),'У8 Ввод'!$D$226="",'У8 Ввод'!$E$226="",'У8 Ввод'!$D$226&gt;$B28),0,MAX(0,MIN(1,'У8 Ввод'!$E$226-NETWORKDAYS('У8 Ввод'!$D$226,$B28)+1))/Настройки!$E$14*100)</f>
        <v>0</v>
      </c>
      <c r="HN28" s="67" t="n">
        <f aca="false">IF(OR($D28=1,MONTH($B28)&lt;&gt;MONTH(StartDate),'У8 Ввод'!$D$227="",'У8 Ввод'!$E$227="",'У8 Ввод'!$D$227&gt;$B28),0,MAX(0,MIN(1,'У8 Ввод'!$E$227-NETWORKDAYS('У8 Ввод'!$D$227,$B28)+1))/Настройки!$E$14*100)</f>
        <v>0</v>
      </c>
      <c r="HO28" s="67" t="n">
        <f aca="false">IF(OR($D28=1,MONTH($B28)&lt;&gt;MONTH(StartDate),'У8 Ввод'!$D$228="",'У8 Ввод'!$E$228="",'У8 Ввод'!$D$228&gt;$B28),0,MAX(0,MIN(1,'У8 Ввод'!$E$228-NETWORKDAYS('У8 Ввод'!$D$228,$B28)+1))/Настройки!$E$14*100)</f>
        <v>0</v>
      </c>
      <c r="HP28" s="67" t="n">
        <f aca="false">IF(OR($D28=1,MONTH($B28)&lt;&gt;MONTH(StartDate),'У8 Ввод'!$D$229="",'У8 Ввод'!$E$229="",'У8 Ввод'!$D$229&gt;$B28),0,MAX(0,MIN(1,'У8 Ввод'!$E$229-NETWORKDAYS('У8 Ввод'!$D$229,$B28)+1))/Настройки!$E$14*100)</f>
        <v>0</v>
      </c>
      <c r="HQ28" s="67" t="n">
        <f aca="false">IF(OR($D28=1,MONTH($B28)&lt;&gt;MONTH(StartDate),'У8 Ввод'!$D$230="",'У8 Ввод'!$E$230="",'У8 Ввод'!$D$230&gt;$B28),0,MAX(0,MIN(1,'У8 Ввод'!$E$230-NETWORKDAYS('У8 Ввод'!$D$230,$B28)+1))/Настройки!$E$14*100)</f>
        <v>0</v>
      </c>
      <c r="HR28" s="67" t="n">
        <f aca="false">IF(OR($D28=1,MONTH($B28)&lt;&gt;MONTH(StartDate),'У8 Ввод'!$D$231="",'У8 Ввод'!$E$231="",'У8 Ввод'!$D$231&gt;$B28),0,MAX(0,MIN(1,'У8 Ввод'!$E$231-NETWORKDAYS('У8 Ввод'!$D$231,$B28)+1))/Настройки!$E$14*100)</f>
        <v>0</v>
      </c>
      <c r="HS28" s="67" t="n">
        <f aca="false">IF(OR($D28=1,MONTH($B28)&lt;&gt;MONTH(StartDate),'У8 Ввод'!$D$232="",'У8 Ввод'!$E$232="",'У8 Ввод'!$D$232&gt;$B28),0,MAX(0,MIN(1,'У8 Ввод'!$E$232-NETWORKDAYS('У8 Ввод'!$D$232,$B28)+1))/Настройки!$E$14*100)</f>
        <v>0</v>
      </c>
      <c r="HT28" s="67" t="n">
        <f aca="false">IF(OR($D28=1,MONTH($B28)&lt;&gt;MONTH(StartDate),'У8 Ввод'!$D$233="",'У8 Ввод'!$E$233="",'У8 Ввод'!$D$233&gt;$B28),0,MAX(0,MIN(1,'У8 Ввод'!$E$233-NETWORKDAYS('У8 Ввод'!$D$233,$B28)+1))/Настройки!$E$14*100)</f>
        <v>0</v>
      </c>
      <c r="HU28" s="67" t="n">
        <f aca="false">IF(OR($D28=1,MONTH($B28)&lt;&gt;MONTH(StartDate),'У8 Ввод'!$D$234="",'У8 Ввод'!$E$234="",'У8 Ввод'!$D$234&gt;$B28),0,MAX(0,MIN(1,'У8 Ввод'!$E$234-NETWORKDAYS('У8 Ввод'!$D$234,$B28)+1))/Настройки!$E$14*100)</f>
        <v>0</v>
      </c>
      <c r="HV28" s="67" t="n">
        <f aca="false">IF(OR($D28=1,MONTH($B28)&lt;&gt;MONTH(StartDate),'У8 Ввод'!$D$235="",'У8 Ввод'!$E$235="",'У8 Ввод'!$D$235&gt;$B28),0,MAX(0,MIN(1,'У8 Ввод'!$E$235-NETWORKDAYS('У8 Ввод'!$D$235,$B28)+1))/Настройки!$E$14*100)</f>
        <v>0</v>
      </c>
      <c r="HW28" s="67" t="n">
        <f aca="false">IF(OR($D28=1,MONTH($B28)&lt;&gt;MONTH(StartDate),'У8 Ввод'!$D$236="",'У8 Ввод'!$E$236="",'У8 Ввод'!$D$236&gt;$B28),0,MAX(0,MIN(1,'У8 Ввод'!$E$236-NETWORKDAYS('У8 Ввод'!$D$236,$B28)+1))/Настройки!$E$14*100)</f>
        <v>0</v>
      </c>
      <c r="HX28" s="67" t="n">
        <f aca="false">IF(OR($D28=1,MONTH($B28)&lt;&gt;MONTH(StartDate),'У8 Ввод'!$D$237="",'У8 Ввод'!$E$237="",'У8 Ввод'!$D$237&gt;$B28),0,MAX(0,MIN(1,'У8 Ввод'!$E$237-NETWORKDAYS('У8 Ввод'!$D$237,$B28)+1))/Настройки!$E$14*100)</f>
        <v>0</v>
      </c>
      <c r="HY28" s="67" t="n">
        <f aca="false">IF(OR($D28=1,MONTH($B28)&lt;&gt;MONTH(StartDate),'У8 Ввод'!$D$238="",'У8 Ввод'!$E$238="",'У8 Ввод'!$D$238&gt;$B28),0,MAX(0,MIN(1,'У8 Ввод'!$E$238-NETWORKDAYS('У8 Ввод'!$D$238,$B28)+1))/Настройки!$E$14*100)</f>
        <v>0</v>
      </c>
      <c r="HZ28" s="67" t="n">
        <f aca="false">IF(OR($D28=1,MONTH($B28)&lt;&gt;MONTH(StartDate),'У8 Ввод'!$D$239="",'У8 Ввод'!$E$239="",'У8 Ввод'!$D$239&gt;$B28),0,MAX(0,MIN(1,'У8 Ввод'!$E$239-NETWORKDAYS('У8 Ввод'!$D$239,$B28)+1))/Настройки!$E$14*100)</f>
        <v>0</v>
      </c>
      <c r="IA28" s="67" t="n">
        <f aca="false">IF(OR($D28=1,MONTH($B28)&lt;&gt;MONTH(StartDate),'У8 Ввод'!$D$240="",'У8 Ввод'!$E$240="",'У8 Ввод'!$D$240&gt;$B28),0,MAX(0,MIN(1,'У8 Ввод'!$E$240-NETWORKDAYS('У8 Ввод'!$D$240,$B28)+1))/Настройки!$E$14*100)</f>
        <v>0</v>
      </c>
      <c r="IB28" s="67" t="n">
        <f aca="false">IF(OR($D28=1,MONTH($B28)&lt;&gt;MONTH(StartDate),'У8 Ввод'!$D$241="",'У8 Ввод'!$E$241="",'У8 Ввод'!$D$241&gt;$B28),0,MAX(0,MIN(1,'У8 Ввод'!$E$241-NETWORKDAYS('У8 Ввод'!$D$241,$B28)+1))/Настройки!$E$14*100)</f>
        <v>0</v>
      </c>
      <c r="IC28" s="67" t="n">
        <f aca="false">IF(OR($D28=1,MONTH($B28)&lt;&gt;MONTH(StartDate),'У8 Ввод'!$D$242="",'У8 Ввод'!$E$242="",'У8 Ввод'!$D$242&gt;$B28),0,MAX(0,MIN(1,'У8 Ввод'!$E$242-NETWORKDAYS('У8 Ввод'!$D$242,$B28)+1))/Настройки!$E$14*100)</f>
        <v>0</v>
      </c>
      <c r="ID28" s="67" t="n">
        <f aca="false">IF(OR($D28=1,MONTH($B28)&lt;&gt;MONTH(StartDate),'У8 Ввод'!$D$243="",'У8 Ввод'!$E$243="",'У8 Ввод'!$D$243&gt;$B28),0,MAX(0,MIN(1,'У8 Ввод'!$E$243-NETWORKDAYS('У8 Ввод'!$D$243,$B28)+1))/Настройки!$E$14*100)</f>
        <v>0</v>
      </c>
      <c r="IE28" s="67" t="n">
        <f aca="false">IF(OR($D28=1,MONTH($B28)&lt;&gt;MONTH(StartDate),'У8 Ввод'!$D$244="",'У8 Ввод'!$E$244="",'У8 Ввод'!$D$244&gt;$B28),0,MAX(0,MIN(1,'У8 Ввод'!$E$244-NETWORKDAYS('У8 Ввод'!$D$244,$B28)+1))/Настройки!$E$14*100)</f>
        <v>0</v>
      </c>
      <c r="IF28" s="67" t="n">
        <f aca="false">IF(OR($D28=1,MONTH($B28)&lt;&gt;MONTH(StartDate),'У8 Ввод'!$D$245="",'У8 Ввод'!$E$245="",'У8 Ввод'!$D$245&gt;$B28),0,MAX(0,MIN(1,'У8 Ввод'!$E$245-NETWORKDAYS('У8 Ввод'!$D$245,$B28)+1))/Настройки!$E$14*100)</f>
        <v>0</v>
      </c>
      <c r="IG28" s="67" t="n">
        <f aca="false">IF(OR($D28=1,MONTH($B28)&lt;&gt;MONTH(StartDate),'У8 Ввод'!$D$246="",'У8 Ввод'!$E$246="",'У8 Ввод'!$D$246&gt;$B28),0,MAX(0,MIN(1,'У8 Ввод'!$E$246-NETWORKDAYS('У8 Ввод'!$D$246,$B28)+1))/Настройки!$E$14*100)</f>
        <v>0</v>
      </c>
      <c r="IH28" s="67" t="n">
        <f aca="false">IF(OR($D28=1,MONTH($B28)&lt;&gt;MONTH(StartDate),'У8 Ввод'!$D$247="",'У8 Ввод'!$E$247="",'У8 Ввод'!$D$247&gt;$B28),0,MAX(0,MIN(1,'У8 Ввод'!$E$247-NETWORKDAYS('У8 Ввод'!$D$247,$B28)+1))/Настройки!$E$14*100)</f>
        <v>0</v>
      </c>
      <c r="II28" s="67" t="n">
        <f aca="false">IF(OR($D28=1,MONTH($B28)&lt;&gt;MONTH(StartDate),'У8 Ввод'!$D$248="",'У8 Ввод'!$E$248="",'У8 Ввод'!$D$248&gt;$B28),0,MAX(0,MIN(1,'У8 Ввод'!$E$248-NETWORKDAYS('У8 Ввод'!$D$248,$B28)+1))/Настройки!$E$14*100)</f>
        <v>0</v>
      </c>
      <c r="IJ28" s="67" t="n">
        <f aca="false">IF(OR($D28=1,MONTH($B28)&lt;&gt;MONTH(StartDate),'У8 Ввод'!$D$249="",'У8 Ввод'!$E$249="",'У8 Ввод'!$D$249&gt;$B28),0,MAX(0,MIN(1,'У8 Ввод'!$E$249-NETWORKDAYS('У8 Ввод'!$D$249,$B28)+1))/Настройки!$E$14*100)</f>
        <v>0</v>
      </c>
      <c r="IK28" s="67" t="n">
        <f aca="false">IF(OR($D28=1,MONTH($B28)&lt;&gt;MONTH(StartDate),'У8 Ввод'!$D$250="",'У8 Ввод'!$E$250="",'У8 Ввод'!$D$250&gt;$B28),0,MAX(0,MIN(1,'У8 Ввод'!$E$250-NETWORKDAYS('У8 Ввод'!$D$250,$B28)+1))/Настройки!$E$14*100)</f>
        <v>0</v>
      </c>
      <c r="IL28" s="67" t="n">
        <f aca="false">IF(OR($D28=1,MONTH($B28)&lt;&gt;MONTH(StartDate),'У8 Ввод'!$D$251="",'У8 Ввод'!$E$251="",'У8 Ввод'!$D$251&gt;$B28),0,MAX(0,MIN(1,'У8 Ввод'!$E$251-NETWORKDAYS('У8 Ввод'!$D$251,$B28)+1))/Настройки!$E$14*100)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IF(OR($D29=1,MONTH($B29)&lt;&gt;MONTH(StartDate),'У8 Ввод'!$D$12="",'У8 Ввод'!$E$12="",'У8 Ввод'!$D$12&gt;$B29),0,MAX(0,MIN(1,'У8 Ввод'!$E$12-NETWORKDAYS('У8 Ввод'!$D$12,$B29)+1))/Настройки!$E$14*100)</f>
        <v>0</v>
      </c>
      <c r="H29" s="67" t="n">
        <f aca="false">IF(OR($D29=1,MONTH($B29)&lt;&gt;MONTH(StartDate),'У8 Ввод'!$D$13="",'У8 Ввод'!$E$13="",'У8 Ввод'!$D$13&gt;$B29),0,MAX(0,MIN(1,'У8 Ввод'!$E$13-NETWORKDAYS('У8 Ввод'!$D$13,$B29)+1))/Настройки!$E$14*100)</f>
        <v>0</v>
      </c>
      <c r="I29" s="67" t="n">
        <f aca="false">IF(OR($D29=1,MONTH($B29)&lt;&gt;MONTH(StartDate),'У8 Ввод'!$D$14="",'У8 Ввод'!$E$14="",'У8 Ввод'!$D$14&gt;$B29),0,MAX(0,MIN(1,'У8 Ввод'!$E$14-NETWORKDAYS('У8 Ввод'!$D$14,$B29)+1))/Настройки!$E$14*100)</f>
        <v>0</v>
      </c>
      <c r="J29" s="67" t="n">
        <f aca="false">IF(OR($D29=1,MONTH($B29)&lt;&gt;MONTH(StartDate),'У8 Ввод'!$D$15="",'У8 Ввод'!$E$15="",'У8 Ввод'!$D$15&gt;$B29),0,MAX(0,MIN(1,'У8 Ввод'!$E$15-NETWORKDAYS('У8 Ввод'!$D$15,$B29)+1))/Настройки!$E$14*100)</f>
        <v>0</v>
      </c>
      <c r="K29" s="67" t="n">
        <f aca="false">IF(OR($D29=1,MONTH($B29)&lt;&gt;MONTH(StartDate),'У8 Ввод'!$D$16="",'У8 Ввод'!$E$16="",'У8 Ввод'!$D$16&gt;$B29),0,MAX(0,MIN(1,'У8 Ввод'!$E$16-NETWORKDAYS('У8 Ввод'!$D$16,$B29)+1))/Настройки!$E$14*100)</f>
        <v>0</v>
      </c>
      <c r="L29" s="67" t="n">
        <f aca="false">IF(OR($D29=1,MONTH($B29)&lt;&gt;MONTH(StartDate),'У8 Ввод'!$D$17="",'У8 Ввод'!$E$17="",'У8 Ввод'!$D$17&gt;$B29),0,MAX(0,MIN(1,'У8 Ввод'!$E$17-NETWORKDAYS('У8 Ввод'!$D$17,$B29)+1))/Настройки!$E$14*100)</f>
        <v>0</v>
      </c>
      <c r="M29" s="67" t="n">
        <f aca="false">IF(OR($D29=1,MONTH($B29)&lt;&gt;MONTH(StartDate),'У8 Ввод'!$D$18="",'У8 Ввод'!$E$18="",'У8 Ввод'!$D$18&gt;$B29),0,MAX(0,MIN(1,'У8 Ввод'!$E$18-NETWORKDAYS('У8 Ввод'!$D$18,$B29)+1))/Настройки!$E$14*100)</f>
        <v>0</v>
      </c>
      <c r="N29" s="67" t="n">
        <f aca="false">IF(OR($D29=1,MONTH($B29)&lt;&gt;MONTH(StartDate),'У8 Ввод'!$D$19="",'У8 Ввод'!$E$19="",'У8 Ввод'!$D$19&gt;$B29),0,MAX(0,MIN(1,'У8 Ввод'!$E$19-NETWORKDAYS('У8 Ввод'!$D$19,$B29)+1))/Настройки!$E$14*100)</f>
        <v>0</v>
      </c>
      <c r="O29" s="67" t="n">
        <f aca="false">IF(OR($D29=1,MONTH($B29)&lt;&gt;MONTH(StartDate),'У8 Ввод'!$D$20="",'У8 Ввод'!$E$20="",'У8 Ввод'!$D$20&gt;$B29),0,MAX(0,MIN(1,'У8 Ввод'!$E$20-NETWORKDAYS('У8 Ввод'!$D$20,$B29)+1))/Настройки!$E$14*100)</f>
        <v>0</v>
      </c>
      <c r="P29" s="67" t="n">
        <f aca="false">IF(OR($D29=1,MONTH($B29)&lt;&gt;MONTH(StartDate),'У8 Ввод'!$D$21="",'У8 Ввод'!$E$21="",'У8 Ввод'!$D$21&gt;$B29),0,MAX(0,MIN(1,'У8 Ввод'!$E$21-NETWORKDAYS('У8 Ввод'!$D$21,$B29)+1))/Настройки!$E$14*100)</f>
        <v>0</v>
      </c>
      <c r="Q29" s="67" t="n">
        <f aca="false">IF(OR($D29=1,MONTH($B29)&lt;&gt;MONTH(StartDate),'У8 Ввод'!$D$22="",'У8 Ввод'!$E$22="",'У8 Ввод'!$D$22&gt;$B29),0,MAX(0,MIN(1,'У8 Ввод'!$E$22-NETWORKDAYS('У8 Ввод'!$D$22,$B29)+1))/Настройки!$E$14*100)</f>
        <v>0</v>
      </c>
      <c r="R29" s="67" t="n">
        <f aca="false">IF(OR($D29=1,MONTH($B29)&lt;&gt;MONTH(StartDate),'У8 Ввод'!$D$23="",'У8 Ввод'!$E$23="",'У8 Ввод'!$D$23&gt;$B29),0,MAX(0,MIN(1,'У8 Ввод'!$E$23-NETWORKDAYS('У8 Ввод'!$D$23,$B29)+1))/Настройки!$E$14*100)</f>
        <v>0</v>
      </c>
      <c r="S29" s="67" t="n">
        <f aca="false">IF(OR($D29=1,MONTH($B29)&lt;&gt;MONTH(StartDate),'У8 Ввод'!$D$24="",'У8 Ввод'!$E$24="",'У8 Ввод'!$D$24&gt;$B29),0,MAX(0,MIN(1,'У8 Ввод'!$E$24-NETWORKDAYS('У8 Ввод'!$D$24,$B29)+1))/Настройки!$E$14*100)</f>
        <v>0</v>
      </c>
      <c r="T29" s="67" t="n">
        <f aca="false">IF(OR($D29=1,MONTH($B29)&lt;&gt;MONTH(StartDate),'У8 Ввод'!$D$25="",'У8 Ввод'!$E$25="",'У8 Ввод'!$D$25&gt;$B29),0,MAX(0,MIN(1,'У8 Ввод'!$E$25-NETWORKDAYS('У8 Ввод'!$D$25,$B29)+1))/Настройки!$E$14*100)</f>
        <v>0</v>
      </c>
      <c r="U29" s="67" t="n">
        <f aca="false">IF(OR($D29=1,MONTH($B29)&lt;&gt;MONTH(StartDate),'У8 Ввод'!$D$26="",'У8 Ввод'!$E$26="",'У8 Ввод'!$D$26&gt;$B29),0,MAX(0,MIN(1,'У8 Ввод'!$E$26-NETWORKDAYS('У8 Ввод'!$D$26,$B29)+1))/Настройки!$E$14*100)</f>
        <v>0</v>
      </c>
      <c r="V29" s="67" t="n">
        <f aca="false">IF(OR($D29=1,MONTH($B29)&lt;&gt;MONTH(StartDate),'У8 Ввод'!$D$27="",'У8 Ввод'!$E$27="",'У8 Ввод'!$D$27&gt;$B29),0,MAX(0,MIN(1,'У8 Ввод'!$E$27-NETWORKDAYS('У8 Ввод'!$D$27,$B29)+1))/Настройки!$E$14*100)</f>
        <v>0</v>
      </c>
      <c r="W29" s="67" t="n">
        <f aca="false">IF(OR($D29=1,MONTH($B29)&lt;&gt;MONTH(StartDate),'У8 Ввод'!$D$28="",'У8 Ввод'!$E$28="",'У8 Ввод'!$D$28&gt;$B29),0,MAX(0,MIN(1,'У8 Ввод'!$E$28-NETWORKDAYS('У8 Ввод'!$D$28,$B29)+1))/Настройки!$E$14*100)</f>
        <v>0</v>
      </c>
      <c r="X29" s="67" t="n">
        <f aca="false">IF(OR($D29=1,MONTH($B29)&lt;&gt;MONTH(StartDate),'У8 Ввод'!$D$29="",'У8 Ввод'!$E$29="",'У8 Ввод'!$D$29&gt;$B29),0,MAX(0,MIN(1,'У8 Ввод'!$E$29-NETWORKDAYS('У8 Ввод'!$D$29,$B29)+1))/Настройки!$E$14*100)</f>
        <v>0</v>
      </c>
      <c r="Y29" s="67" t="n">
        <f aca="false">IF(OR($D29=1,MONTH($B29)&lt;&gt;MONTH(StartDate),'У8 Ввод'!$D$30="",'У8 Ввод'!$E$30="",'У8 Ввод'!$D$30&gt;$B29),0,MAX(0,MIN(1,'У8 Ввод'!$E$30-NETWORKDAYS('У8 Ввод'!$D$30,$B29)+1))/Настройки!$E$14*100)</f>
        <v>0</v>
      </c>
      <c r="Z29" s="67" t="n">
        <f aca="false">IF(OR($D29=1,MONTH($B29)&lt;&gt;MONTH(StartDate),'У8 Ввод'!$D$31="",'У8 Ввод'!$E$31="",'У8 Ввод'!$D$31&gt;$B29),0,MAX(0,MIN(1,'У8 Ввод'!$E$31-NETWORKDAYS('У8 Ввод'!$D$31,$B29)+1))/Настройки!$E$14*100)</f>
        <v>0</v>
      </c>
      <c r="AA29" s="67" t="n">
        <f aca="false">IF(OR($D29=1,MONTH($B29)&lt;&gt;MONTH(StartDate),'У8 Ввод'!$D$32="",'У8 Ввод'!$E$32="",'У8 Ввод'!$D$32&gt;$B29),0,MAX(0,MIN(1,'У8 Ввод'!$E$32-NETWORKDAYS('У8 Ввод'!$D$32,$B29)+1))/Настройки!$E$14*100)</f>
        <v>0</v>
      </c>
      <c r="AB29" s="67" t="n">
        <f aca="false">IF(OR($D29=1,MONTH($B29)&lt;&gt;MONTH(StartDate),'У8 Ввод'!$D$33="",'У8 Ввод'!$E$33="",'У8 Ввод'!$D$33&gt;$B29),0,MAX(0,MIN(1,'У8 Ввод'!$E$33-NETWORKDAYS('У8 Ввод'!$D$33,$B29)+1))/Настройки!$E$14*100)</f>
        <v>0</v>
      </c>
      <c r="AC29" s="67" t="n">
        <f aca="false">IF(OR($D29=1,MONTH($B29)&lt;&gt;MONTH(StartDate),'У8 Ввод'!$D$34="",'У8 Ввод'!$E$34="",'У8 Ввод'!$D$34&gt;$B29),0,MAX(0,MIN(1,'У8 Ввод'!$E$34-NETWORKDAYS('У8 Ввод'!$D$34,$B29)+1))/Настройки!$E$14*100)</f>
        <v>0</v>
      </c>
      <c r="AD29" s="67" t="n">
        <f aca="false">IF(OR($D29=1,MONTH($B29)&lt;&gt;MONTH(StartDate),'У8 Ввод'!$D$35="",'У8 Ввод'!$E$35="",'У8 Ввод'!$D$35&gt;$B29),0,MAX(0,MIN(1,'У8 Ввод'!$E$35-NETWORKDAYS('У8 Ввод'!$D$35,$B29)+1))/Настройки!$E$14*100)</f>
        <v>0</v>
      </c>
      <c r="AE29" s="67" t="n">
        <f aca="false">IF(OR($D29=1,MONTH($B29)&lt;&gt;MONTH(StartDate),'У8 Ввод'!$D$36="",'У8 Ввод'!$E$36="",'У8 Ввод'!$D$36&gt;$B29),0,MAX(0,MIN(1,'У8 Ввод'!$E$36-NETWORKDAYS('У8 Ввод'!$D$36,$B29)+1))/Настройки!$E$14*100)</f>
        <v>0</v>
      </c>
      <c r="AF29" s="67" t="n">
        <f aca="false">IF(OR($D29=1,MONTH($B29)&lt;&gt;MONTH(StartDate),'У8 Ввод'!$D$37="",'У8 Ввод'!$E$37="",'У8 Ввод'!$D$37&gt;$B29),0,MAX(0,MIN(1,'У8 Ввод'!$E$37-NETWORKDAYS('У8 Ввод'!$D$37,$B29)+1))/Настройки!$E$14*100)</f>
        <v>0</v>
      </c>
      <c r="AG29" s="67" t="n">
        <f aca="false">IF(OR($D29=1,MONTH($B29)&lt;&gt;MONTH(StartDate),'У8 Ввод'!$D$38="",'У8 Ввод'!$E$38="",'У8 Ввод'!$D$38&gt;$B29),0,MAX(0,MIN(1,'У8 Ввод'!$E$38-NETWORKDAYS('У8 Ввод'!$D$38,$B29)+1))/Настройки!$E$14*100)</f>
        <v>0</v>
      </c>
      <c r="AH29" s="67" t="n">
        <f aca="false">IF(OR($D29=1,MONTH($B29)&lt;&gt;MONTH(StartDate),'У8 Ввод'!$D$39="",'У8 Ввод'!$E$39="",'У8 Ввод'!$D$39&gt;$B29),0,MAX(0,MIN(1,'У8 Ввод'!$E$39-NETWORKDAYS('У8 Ввод'!$D$39,$B29)+1))/Настройки!$E$14*100)</f>
        <v>0</v>
      </c>
      <c r="AI29" s="67" t="n">
        <f aca="false">IF(OR($D29=1,MONTH($B29)&lt;&gt;MONTH(StartDate),'У8 Ввод'!$D$40="",'У8 Ввод'!$E$40="",'У8 Ввод'!$D$40&gt;$B29),0,MAX(0,MIN(1,'У8 Ввод'!$E$40-NETWORKDAYS('У8 Ввод'!$D$40,$B29)+1))/Настройки!$E$14*100)</f>
        <v>0</v>
      </c>
      <c r="AJ29" s="67" t="n">
        <f aca="false">IF(OR($D29=1,MONTH($B29)&lt;&gt;MONTH(StartDate),'У8 Ввод'!$D$41="",'У8 Ввод'!$E$41="",'У8 Ввод'!$D$41&gt;$B29),0,MAX(0,MIN(1,'У8 Ввод'!$E$41-NETWORKDAYS('У8 Ввод'!$D$41,$B29)+1))/Настройки!$E$14*100)</f>
        <v>0</v>
      </c>
      <c r="AK29" s="67" t="n">
        <f aca="false">IF(OR($D29=1,MONTH($B29)&lt;&gt;MONTH(StartDate),'У8 Ввод'!$D$42="",'У8 Ввод'!$E$42="",'У8 Ввод'!$D$42&gt;$B29),0,MAX(0,MIN(1,'У8 Ввод'!$E$42-NETWORKDAYS('У8 Ввод'!$D$42,$B29)+1))/Настройки!$E$14*100)</f>
        <v>0</v>
      </c>
      <c r="AL29" s="67" t="n">
        <f aca="false">IF(OR($D29=1,MONTH($B29)&lt;&gt;MONTH(StartDate),'У8 Ввод'!$D$43="",'У8 Ввод'!$E$43="",'У8 Ввод'!$D$43&gt;$B29),0,MAX(0,MIN(1,'У8 Ввод'!$E$43-NETWORKDAYS('У8 Ввод'!$D$43,$B29)+1))/Настройки!$E$14*100)</f>
        <v>0</v>
      </c>
      <c r="AM29" s="67" t="n">
        <f aca="false">IF(OR($D29=1,MONTH($B29)&lt;&gt;MONTH(StartDate),'У8 Ввод'!$D$44="",'У8 Ввод'!$E$44="",'У8 Ввод'!$D$44&gt;$B29),0,MAX(0,MIN(1,'У8 Ввод'!$E$44-NETWORKDAYS('У8 Ввод'!$D$44,$B29)+1))/Настройки!$E$14*100)</f>
        <v>0</v>
      </c>
      <c r="AN29" s="67" t="n">
        <f aca="false">IF(OR($D29=1,MONTH($B29)&lt;&gt;MONTH(StartDate),'У8 Ввод'!$D$45="",'У8 Ввод'!$E$45="",'У8 Ввод'!$D$45&gt;$B29),0,MAX(0,MIN(1,'У8 Ввод'!$E$45-NETWORKDAYS('У8 Ввод'!$D$45,$B29)+1))/Настройки!$E$14*100)</f>
        <v>0</v>
      </c>
      <c r="AO29" s="67" t="n">
        <f aca="false">IF(OR($D29=1,MONTH($B29)&lt;&gt;MONTH(StartDate),'У8 Ввод'!$D$46="",'У8 Ввод'!$E$46="",'У8 Ввод'!$D$46&gt;$B29),0,MAX(0,MIN(1,'У8 Ввод'!$E$46-NETWORKDAYS('У8 Ввод'!$D$46,$B29)+1))/Настройки!$E$14*100)</f>
        <v>0</v>
      </c>
      <c r="AP29" s="67" t="n">
        <f aca="false">IF(OR($D29=1,MONTH($B29)&lt;&gt;MONTH(StartDate),'У8 Ввод'!$D$47="",'У8 Ввод'!$E$47="",'У8 Ввод'!$D$47&gt;$B29),0,MAX(0,MIN(1,'У8 Ввод'!$E$47-NETWORKDAYS('У8 Ввод'!$D$47,$B29)+1))/Настройки!$E$14*100)</f>
        <v>0</v>
      </c>
      <c r="AQ29" s="67" t="n">
        <f aca="false">IF(OR($D29=1,MONTH($B29)&lt;&gt;MONTH(StartDate),'У8 Ввод'!$D$48="",'У8 Ввод'!$E$48="",'У8 Ввод'!$D$48&gt;$B29),0,MAX(0,MIN(1,'У8 Ввод'!$E$48-NETWORKDAYS('У8 Ввод'!$D$48,$B29)+1))/Настройки!$E$14*100)</f>
        <v>0</v>
      </c>
      <c r="AR29" s="67" t="n">
        <f aca="false">IF(OR($D29=1,MONTH($B29)&lt;&gt;MONTH(StartDate),'У8 Ввод'!$D$49="",'У8 Ввод'!$E$49="",'У8 Ввод'!$D$49&gt;$B29),0,MAX(0,MIN(1,'У8 Ввод'!$E$49-NETWORKDAYS('У8 Ввод'!$D$49,$B29)+1))/Настройки!$E$14*100)</f>
        <v>0</v>
      </c>
      <c r="AS29" s="67" t="n">
        <f aca="false">IF(OR($D29=1,MONTH($B29)&lt;&gt;MONTH(StartDate),'У8 Ввод'!$D$50="",'У8 Ввод'!$E$50="",'У8 Ввод'!$D$50&gt;$B29),0,MAX(0,MIN(1,'У8 Ввод'!$E$50-NETWORKDAYS('У8 Ввод'!$D$50,$B29)+1))/Настройки!$E$14*100)</f>
        <v>0</v>
      </c>
      <c r="AT29" s="67" t="n">
        <f aca="false">IF(OR($D29=1,MONTH($B29)&lt;&gt;MONTH(StartDate),'У8 Ввод'!$D$51="",'У8 Ввод'!$E$51="",'У8 Ввод'!$D$51&gt;$B29),0,MAX(0,MIN(1,'У8 Ввод'!$E$51-NETWORKDAYS('У8 Ввод'!$D$51,$B29)+1))/Настройки!$E$14*100)</f>
        <v>0</v>
      </c>
      <c r="AU29" s="67" t="n">
        <f aca="false">IF(OR($D29=1,MONTH($B29)&lt;&gt;MONTH(StartDate),'У8 Ввод'!$D$52="",'У8 Ввод'!$E$52="",'У8 Ввод'!$D$52&gt;$B29),0,MAX(0,MIN(1,'У8 Ввод'!$E$52-NETWORKDAYS('У8 Ввод'!$D$52,$B29)+1))/Настройки!$E$14*100)</f>
        <v>0</v>
      </c>
      <c r="AV29" s="67" t="n">
        <f aca="false">IF(OR($D29=1,MONTH($B29)&lt;&gt;MONTH(StartDate),'У8 Ввод'!$D$53="",'У8 Ввод'!$E$53="",'У8 Ввод'!$D$53&gt;$B29),0,MAX(0,MIN(1,'У8 Ввод'!$E$53-NETWORKDAYS('У8 Ввод'!$D$53,$B29)+1))/Настройки!$E$14*100)</f>
        <v>0</v>
      </c>
      <c r="AW29" s="67" t="n">
        <f aca="false">IF(OR($D29=1,MONTH($B29)&lt;&gt;MONTH(StartDate),'У8 Ввод'!$D$54="",'У8 Ввод'!$E$54="",'У8 Ввод'!$D$54&gt;$B29),0,MAX(0,MIN(1,'У8 Ввод'!$E$54-NETWORKDAYS('У8 Ввод'!$D$54,$B29)+1))/Настройки!$E$14*100)</f>
        <v>0</v>
      </c>
      <c r="AX29" s="67" t="n">
        <f aca="false">IF(OR($D29=1,MONTH($B29)&lt;&gt;MONTH(StartDate),'У8 Ввод'!$D$55="",'У8 Ввод'!$E$55="",'У8 Ввод'!$D$55&gt;$B29),0,MAX(0,MIN(1,'У8 Ввод'!$E$55-NETWORKDAYS('У8 Ввод'!$D$55,$B29)+1))/Настройки!$E$14*100)</f>
        <v>0</v>
      </c>
      <c r="AY29" s="67" t="n">
        <f aca="false">IF(OR($D29=1,MONTH($B29)&lt;&gt;MONTH(StartDate),'У8 Ввод'!$D$56="",'У8 Ввод'!$E$56="",'У8 Ввод'!$D$56&gt;$B29),0,MAX(0,MIN(1,'У8 Ввод'!$E$56-NETWORKDAYS('У8 Ввод'!$D$56,$B29)+1))/Настройки!$E$14*100)</f>
        <v>0</v>
      </c>
      <c r="AZ29" s="67" t="n">
        <f aca="false">IF(OR($D29=1,MONTH($B29)&lt;&gt;MONTH(StartDate),'У8 Ввод'!$D$57="",'У8 Ввод'!$E$57="",'У8 Ввод'!$D$57&gt;$B29),0,MAX(0,MIN(1,'У8 Ввод'!$E$57-NETWORKDAYS('У8 Ввод'!$D$57,$B29)+1))/Настройки!$E$14*100)</f>
        <v>0</v>
      </c>
      <c r="BA29" s="67" t="n">
        <f aca="false">IF(OR($D29=1,MONTH($B29)&lt;&gt;MONTH(StartDate),'У8 Ввод'!$D$58="",'У8 Ввод'!$E$58="",'У8 Ввод'!$D$58&gt;$B29),0,MAX(0,MIN(1,'У8 Ввод'!$E$58-NETWORKDAYS('У8 Ввод'!$D$58,$B29)+1))/Настройки!$E$14*100)</f>
        <v>0</v>
      </c>
      <c r="BB29" s="67" t="n">
        <f aca="false">IF(OR($D29=1,MONTH($B29)&lt;&gt;MONTH(StartDate),'У8 Ввод'!$D$59="",'У8 Ввод'!$E$59="",'У8 Ввод'!$D$59&gt;$B29),0,MAX(0,MIN(1,'У8 Ввод'!$E$59-NETWORKDAYS('У8 Ввод'!$D$59,$B29)+1))/Настройки!$E$14*100)</f>
        <v>0</v>
      </c>
      <c r="BC29" s="67" t="n">
        <f aca="false">IF(OR($D29=1,MONTH($B29)&lt;&gt;MONTH(StartDate),'У8 Ввод'!$D$60="",'У8 Ввод'!$E$60="",'У8 Ввод'!$D$60&gt;$B29),0,MAX(0,MIN(1,'У8 Ввод'!$E$60-NETWORKDAYS('У8 Ввод'!$D$60,$B29)+1))/Настройки!$E$14*100)</f>
        <v>0</v>
      </c>
      <c r="BD29" s="67" t="n">
        <f aca="false">IF(OR($D29=1,MONTH($B29)&lt;&gt;MONTH(StartDate),'У8 Ввод'!$D$61="",'У8 Ввод'!$E$61="",'У8 Ввод'!$D$61&gt;$B29),0,MAX(0,MIN(1,'У8 Ввод'!$E$61-NETWORKDAYS('У8 Ввод'!$D$61,$B29)+1))/Настройки!$E$14*100)</f>
        <v>0</v>
      </c>
      <c r="BE29" s="67" t="n">
        <f aca="false">IF(OR($D29=1,MONTH($B29)&lt;&gt;MONTH(StartDate),'У8 Ввод'!$D$62="",'У8 Ввод'!$E$62="",'У8 Ввод'!$D$62&gt;$B29),0,MAX(0,MIN(1,'У8 Ввод'!$E$62-NETWORKDAYS('У8 Ввод'!$D$62,$B29)+1))/Настройки!$E$14*100)</f>
        <v>0</v>
      </c>
      <c r="BF29" s="67" t="n">
        <f aca="false">IF(OR($D29=1,MONTH($B29)&lt;&gt;MONTH(StartDate),'У8 Ввод'!$D$63="",'У8 Ввод'!$E$63="",'У8 Ввод'!$D$63&gt;$B29),0,MAX(0,MIN(1,'У8 Ввод'!$E$63-NETWORKDAYS('У8 Ввод'!$D$63,$B29)+1))/Настройки!$E$14*100)</f>
        <v>0</v>
      </c>
      <c r="BG29" s="67" t="n">
        <f aca="false">IF(OR($D29=1,MONTH($B29)&lt;&gt;MONTH(StartDate),'У8 Ввод'!$D$64="",'У8 Ввод'!$E$64="",'У8 Ввод'!$D$64&gt;$B29),0,MAX(0,MIN(1,'У8 Ввод'!$E$64-NETWORKDAYS('У8 Ввод'!$D$64,$B29)+1))/Настройки!$E$14*100)</f>
        <v>0</v>
      </c>
      <c r="BH29" s="67" t="n">
        <f aca="false">IF(OR($D29=1,MONTH($B29)&lt;&gt;MONTH(StartDate),'У8 Ввод'!$D$65="",'У8 Ввод'!$E$65="",'У8 Ввод'!$D$65&gt;$B29),0,MAX(0,MIN(1,'У8 Ввод'!$E$65-NETWORKDAYS('У8 Ввод'!$D$65,$B29)+1))/Настройки!$E$14*100)</f>
        <v>0</v>
      </c>
      <c r="BI29" s="67" t="n">
        <f aca="false">IF(OR($D29=1,MONTH($B29)&lt;&gt;MONTH(StartDate),'У8 Ввод'!$D$66="",'У8 Ввод'!$E$66="",'У8 Ввод'!$D$66&gt;$B29),0,MAX(0,MIN(1,'У8 Ввод'!$E$66-NETWORKDAYS('У8 Ввод'!$D$66,$B29)+1))/Настройки!$E$14*100)</f>
        <v>0</v>
      </c>
      <c r="BJ29" s="67" t="n">
        <f aca="false">IF(OR($D29=1,MONTH($B29)&lt;&gt;MONTH(StartDate),'У8 Ввод'!$D$67="",'У8 Ввод'!$E$67="",'У8 Ввод'!$D$67&gt;$B29),0,MAX(0,MIN(1,'У8 Ввод'!$E$67-NETWORKDAYS('У8 Ввод'!$D$67,$B29)+1))/Настройки!$E$14*100)</f>
        <v>0</v>
      </c>
      <c r="BK29" s="67" t="n">
        <f aca="false">IF(OR($D29=1,MONTH($B29)&lt;&gt;MONTH(StartDate),'У8 Ввод'!$D$68="",'У8 Ввод'!$E$68="",'У8 Ввод'!$D$68&gt;$B29),0,MAX(0,MIN(1,'У8 Ввод'!$E$68-NETWORKDAYS('У8 Ввод'!$D$68,$B29)+1))/Настройки!$E$14*100)</f>
        <v>0</v>
      </c>
      <c r="BL29" s="67" t="n">
        <f aca="false">IF(OR($D29=1,MONTH($B29)&lt;&gt;MONTH(StartDate),'У8 Ввод'!$D$69="",'У8 Ввод'!$E$69="",'У8 Ввод'!$D$69&gt;$B29),0,MAX(0,MIN(1,'У8 Ввод'!$E$69-NETWORKDAYS('У8 Ввод'!$D$69,$B29)+1))/Настройки!$E$14*100)</f>
        <v>0</v>
      </c>
      <c r="BM29" s="67" t="n">
        <f aca="false">IF(OR($D29=1,MONTH($B29)&lt;&gt;MONTH(StartDate),'У8 Ввод'!$D$70="",'У8 Ввод'!$E$70="",'У8 Ввод'!$D$70&gt;$B29),0,MAX(0,MIN(1,'У8 Ввод'!$E$70-NETWORKDAYS('У8 Ввод'!$D$70,$B29)+1))/Настройки!$E$14*100)</f>
        <v>0</v>
      </c>
      <c r="BN29" s="67" t="n">
        <f aca="false">IF(OR($D29=1,MONTH($B29)&lt;&gt;MONTH(StartDate),'У8 Ввод'!$D$71="",'У8 Ввод'!$E$71="",'У8 Ввод'!$D$71&gt;$B29),0,MAX(0,MIN(1,'У8 Ввод'!$E$71-NETWORKDAYS('У8 Ввод'!$D$71,$B29)+1))/Настройки!$E$14*100)</f>
        <v>0</v>
      </c>
      <c r="BO29" s="67" t="n">
        <f aca="false">IF(OR($D29=1,MONTH($B29)&lt;&gt;MONTH(StartDate),'У8 Ввод'!$D$72="",'У8 Ввод'!$E$72="",'У8 Ввод'!$D$72&gt;$B29),0,MAX(0,MIN(1,'У8 Ввод'!$E$72-NETWORKDAYS('У8 Ввод'!$D$72,$B29)+1))/Настройки!$E$14*100)</f>
        <v>0</v>
      </c>
      <c r="BP29" s="67" t="n">
        <f aca="false">IF(OR($D29=1,MONTH($B29)&lt;&gt;MONTH(StartDate),'У8 Ввод'!$D$73="",'У8 Ввод'!$E$73="",'У8 Ввод'!$D$73&gt;$B29),0,MAX(0,MIN(1,'У8 Ввод'!$E$73-NETWORKDAYS('У8 Ввод'!$D$73,$B29)+1))/Настройки!$E$14*100)</f>
        <v>0</v>
      </c>
      <c r="BQ29" s="67" t="n">
        <f aca="false">IF(OR($D29=1,MONTH($B29)&lt;&gt;MONTH(StartDate),'У8 Ввод'!$D$74="",'У8 Ввод'!$E$74="",'У8 Ввод'!$D$74&gt;$B29),0,MAX(0,MIN(1,'У8 Ввод'!$E$74-NETWORKDAYS('У8 Ввод'!$D$74,$B29)+1))/Настройки!$E$14*100)</f>
        <v>0</v>
      </c>
      <c r="BR29" s="67" t="n">
        <f aca="false">IF(OR($D29=1,MONTH($B29)&lt;&gt;MONTH(StartDate),'У8 Ввод'!$D$75="",'У8 Ввод'!$E$75="",'У8 Ввод'!$D$75&gt;$B29),0,MAX(0,MIN(1,'У8 Ввод'!$E$75-NETWORKDAYS('У8 Ввод'!$D$75,$B29)+1))/Настройки!$E$14*100)</f>
        <v>0</v>
      </c>
      <c r="BS29" s="67" t="n">
        <f aca="false">IF(OR($D29=1,MONTH($B29)&lt;&gt;MONTH(StartDate),'У8 Ввод'!$D$76="",'У8 Ввод'!$E$76="",'У8 Ввод'!$D$76&gt;$B29),0,MAX(0,MIN(1,'У8 Ввод'!$E$76-NETWORKDAYS('У8 Ввод'!$D$76,$B29)+1))/Настройки!$E$14*100)</f>
        <v>0</v>
      </c>
      <c r="BT29" s="67" t="n">
        <f aca="false">IF(OR($D29=1,MONTH($B29)&lt;&gt;MONTH(StartDate),'У8 Ввод'!$D$77="",'У8 Ввод'!$E$77="",'У8 Ввод'!$D$77&gt;$B29),0,MAX(0,MIN(1,'У8 Ввод'!$E$77-NETWORKDAYS('У8 Ввод'!$D$77,$B29)+1))/Настройки!$E$14*100)</f>
        <v>0</v>
      </c>
      <c r="BU29" s="67" t="n">
        <f aca="false">IF(OR($D29=1,MONTH($B29)&lt;&gt;MONTH(StartDate),'У8 Ввод'!$D$78="",'У8 Ввод'!$E$78="",'У8 Ввод'!$D$78&gt;$B29),0,MAX(0,MIN(1,'У8 Ввод'!$E$78-NETWORKDAYS('У8 Ввод'!$D$78,$B29)+1))/Настройки!$E$14*100)</f>
        <v>0</v>
      </c>
      <c r="BV29" s="67" t="n">
        <f aca="false">IF(OR($D29=1,MONTH($B29)&lt;&gt;MONTH(StartDate),'У8 Ввод'!$D$79="",'У8 Ввод'!$E$79="",'У8 Ввод'!$D$79&gt;$B29),0,MAX(0,MIN(1,'У8 Ввод'!$E$79-NETWORKDAYS('У8 Ввод'!$D$79,$B29)+1))/Настройки!$E$14*100)</f>
        <v>0</v>
      </c>
      <c r="BW29" s="67" t="n">
        <f aca="false">IF(OR($D29=1,MONTH($B29)&lt;&gt;MONTH(StartDate),'У8 Ввод'!$D$80="",'У8 Ввод'!$E$80="",'У8 Ввод'!$D$80&gt;$B29),0,MAX(0,MIN(1,'У8 Ввод'!$E$80-NETWORKDAYS('У8 Ввод'!$D$80,$B29)+1))/Настройки!$E$14*100)</f>
        <v>0</v>
      </c>
      <c r="BX29" s="67" t="n">
        <f aca="false">IF(OR($D29=1,MONTH($B29)&lt;&gt;MONTH(StartDate),'У8 Ввод'!$D$81="",'У8 Ввод'!$E$81="",'У8 Ввод'!$D$81&gt;$B29),0,MAX(0,MIN(1,'У8 Ввод'!$E$81-NETWORKDAYS('У8 Ввод'!$D$81,$B29)+1))/Настройки!$E$14*100)</f>
        <v>0</v>
      </c>
      <c r="BY29" s="67" t="n">
        <f aca="false">IF(OR($D29=1,MONTH($B29)&lt;&gt;MONTH(StartDate),'У8 Ввод'!$D$82="",'У8 Ввод'!$E$82="",'У8 Ввод'!$D$82&gt;$B29),0,MAX(0,MIN(1,'У8 Ввод'!$E$82-NETWORKDAYS('У8 Ввод'!$D$82,$B29)+1))/Настройки!$E$14*100)</f>
        <v>0</v>
      </c>
      <c r="BZ29" s="67" t="n">
        <f aca="false">IF(OR($D29=1,MONTH($B29)&lt;&gt;MONTH(StartDate),'У8 Ввод'!$D$83="",'У8 Ввод'!$E$83="",'У8 Ввод'!$D$83&gt;$B29),0,MAX(0,MIN(1,'У8 Ввод'!$E$83-NETWORKDAYS('У8 Ввод'!$D$83,$B29)+1))/Настройки!$E$14*100)</f>
        <v>0</v>
      </c>
      <c r="CA29" s="67" t="n">
        <f aca="false">IF(OR($D29=1,MONTH($B29)&lt;&gt;MONTH(StartDate),'У8 Ввод'!$D$84="",'У8 Ввод'!$E$84="",'У8 Ввод'!$D$84&gt;$B29),0,MAX(0,MIN(1,'У8 Ввод'!$E$84-NETWORKDAYS('У8 Ввод'!$D$84,$B29)+1))/Настройки!$E$14*100)</f>
        <v>0</v>
      </c>
      <c r="CB29" s="67" t="n">
        <f aca="false">IF(OR($D29=1,MONTH($B29)&lt;&gt;MONTH(StartDate),'У8 Ввод'!$D$85="",'У8 Ввод'!$E$85="",'У8 Ввод'!$D$85&gt;$B29),0,MAX(0,MIN(1,'У8 Ввод'!$E$85-NETWORKDAYS('У8 Ввод'!$D$85,$B29)+1))/Настройки!$E$14*100)</f>
        <v>0</v>
      </c>
      <c r="CC29" s="67" t="n">
        <f aca="false">IF(OR($D29=1,MONTH($B29)&lt;&gt;MONTH(StartDate),'У8 Ввод'!$D$86="",'У8 Ввод'!$E$86="",'У8 Ввод'!$D$86&gt;$B29),0,MAX(0,MIN(1,'У8 Ввод'!$E$86-NETWORKDAYS('У8 Ввод'!$D$86,$B29)+1))/Настройки!$E$14*100)</f>
        <v>0</v>
      </c>
      <c r="CD29" s="67" t="n">
        <f aca="false">IF(OR($D29=1,MONTH($B29)&lt;&gt;MONTH(StartDate),'У8 Ввод'!$D$87="",'У8 Ввод'!$E$87="",'У8 Ввод'!$D$87&gt;$B29),0,MAX(0,MIN(1,'У8 Ввод'!$E$87-NETWORKDAYS('У8 Ввод'!$D$87,$B29)+1))/Настройки!$E$14*100)</f>
        <v>0</v>
      </c>
      <c r="CE29" s="67" t="n">
        <f aca="false">IF(OR($D29=1,MONTH($B29)&lt;&gt;MONTH(StartDate),'У8 Ввод'!$D$88="",'У8 Ввод'!$E$88="",'У8 Ввод'!$D$88&gt;$B29),0,MAX(0,MIN(1,'У8 Ввод'!$E$88-NETWORKDAYS('У8 Ввод'!$D$88,$B29)+1))/Настройки!$E$14*100)</f>
        <v>0</v>
      </c>
      <c r="CF29" s="67" t="n">
        <f aca="false">IF(OR($D29=1,MONTH($B29)&lt;&gt;MONTH(StartDate),'У8 Ввод'!$D$89="",'У8 Ввод'!$E$89="",'У8 Ввод'!$D$89&gt;$B29),0,MAX(0,MIN(1,'У8 Ввод'!$E$89-NETWORKDAYS('У8 Ввод'!$D$89,$B29)+1))/Настройки!$E$14*100)</f>
        <v>0</v>
      </c>
      <c r="CG29" s="67" t="n">
        <f aca="false">IF(OR($D29=1,MONTH($B29)&lt;&gt;MONTH(StartDate),'У8 Ввод'!$D$90="",'У8 Ввод'!$E$90="",'У8 Ввод'!$D$90&gt;$B29),0,MAX(0,MIN(1,'У8 Ввод'!$E$90-NETWORKDAYS('У8 Ввод'!$D$90,$B29)+1))/Настройки!$E$14*100)</f>
        <v>0</v>
      </c>
      <c r="CH29" s="67" t="n">
        <f aca="false">IF(OR($D29=1,MONTH($B29)&lt;&gt;MONTH(StartDate),'У8 Ввод'!$D$91="",'У8 Ввод'!$E$91="",'У8 Ввод'!$D$91&gt;$B29),0,MAX(0,MIN(1,'У8 Ввод'!$E$91-NETWORKDAYS('У8 Ввод'!$D$91,$B29)+1))/Настройки!$E$14*100)</f>
        <v>0</v>
      </c>
      <c r="CI29" s="67" t="n">
        <f aca="false">IF(OR($D29=1,MONTH($B29)&lt;&gt;MONTH(StartDate),'У8 Ввод'!$D$92="",'У8 Ввод'!$E$92="",'У8 Ввод'!$D$92&gt;$B29),0,MAX(0,MIN(1,'У8 Ввод'!$E$92-NETWORKDAYS('У8 Ввод'!$D$92,$B29)+1))/Настройки!$E$14*100)</f>
        <v>0</v>
      </c>
      <c r="CJ29" s="67" t="n">
        <f aca="false">IF(OR($D29=1,MONTH($B29)&lt;&gt;MONTH(StartDate),'У8 Ввод'!$D$93="",'У8 Ввод'!$E$93="",'У8 Ввод'!$D$93&gt;$B29),0,MAX(0,MIN(1,'У8 Ввод'!$E$93-NETWORKDAYS('У8 Ввод'!$D$93,$B29)+1))/Настройки!$E$14*100)</f>
        <v>0</v>
      </c>
      <c r="CK29" s="67" t="n">
        <f aca="false">IF(OR($D29=1,MONTH($B29)&lt;&gt;MONTH(StartDate),'У8 Ввод'!$D$94="",'У8 Ввод'!$E$94="",'У8 Ввод'!$D$94&gt;$B29),0,MAX(0,MIN(1,'У8 Ввод'!$E$94-NETWORKDAYS('У8 Ввод'!$D$94,$B29)+1))/Настройки!$E$14*100)</f>
        <v>0</v>
      </c>
      <c r="CL29" s="67" t="n">
        <f aca="false">IF(OR($D29=1,MONTH($B29)&lt;&gt;MONTH(StartDate),'У8 Ввод'!$D$95="",'У8 Ввод'!$E$95="",'У8 Ввод'!$D$95&gt;$B29),0,MAX(0,MIN(1,'У8 Ввод'!$E$95-NETWORKDAYS('У8 Ввод'!$D$95,$B29)+1))/Настройки!$E$14*100)</f>
        <v>0</v>
      </c>
      <c r="CM29" s="67" t="n">
        <f aca="false">IF(OR($D29=1,MONTH($B29)&lt;&gt;MONTH(StartDate),'У8 Ввод'!$D$96="",'У8 Ввод'!$E$96="",'У8 Ввод'!$D$96&gt;$B29),0,MAX(0,MIN(1,'У8 Ввод'!$E$96-NETWORKDAYS('У8 Ввод'!$D$96,$B29)+1))/Настройки!$E$14*100)</f>
        <v>0</v>
      </c>
      <c r="CN29" s="67" t="n">
        <f aca="false">IF(OR($D29=1,MONTH($B29)&lt;&gt;MONTH(StartDate),'У8 Ввод'!$D$97="",'У8 Ввод'!$E$97="",'У8 Ввод'!$D$97&gt;$B29),0,MAX(0,MIN(1,'У8 Ввод'!$E$97-NETWORKDAYS('У8 Ввод'!$D$97,$B29)+1))/Настройки!$E$14*100)</f>
        <v>0</v>
      </c>
      <c r="CO29" s="67" t="n">
        <f aca="false">IF(OR($D29=1,MONTH($B29)&lt;&gt;MONTH(StartDate),'У8 Ввод'!$D$98="",'У8 Ввод'!$E$98="",'У8 Ввод'!$D$98&gt;$B29),0,MAX(0,MIN(1,'У8 Ввод'!$E$98-NETWORKDAYS('У8 Ввод'!$D$98,$B29)+1))/Настройки!$E$14*100)</f>
        <v>0</v>
      </c>
      <c r="CP29" s="67" t="n">
        <f aca="false">IF(OR($D29=1,MONTH($B29)&lt;&gt;MONTH(StartDate),'У8 Ввод'!$D$99="",'У8 Ввод'!$E$99="",'У8 Ввод'!$D$99&gt;$B29),0,MAX(0,MIN(1,'У8 Ввод'!$E$99-NETWORKDAYS('У8 Ввод'!$D$99,$B29)+1))/Настройки!$E$14*100)</f>
        <v>0</v>
      </c>
      <c r="CQ29" s="67" t="n">
        <f aca="false">IF(OR($D29=1,MONTH($B29)&lt;&gt;MONTH(StartDate),'У8 Ввод'!$D$100="",'У8 Ввод'!$E$100="",'У8 Ввод'!$D$100&gt;$B29),0,MAX(0,MIN(1,'У8 Ввод'!$E$100-NETWORKDAYS('У8 Ввод'!$D$100,$B29)+1))/Настройки!$E$14*100)</f>
        <v>0</v>
      </c>
      <c r="CR29" s="67" t="n">
        <f aca="false">IF(OR($D29=1,MONTH($B29)&lt;&gt;MONTH(StartDate),'У8 Ввод'!$D$101="",'У8 Ввод'!$E$101="",'У8 Ввод'!$D$101&gt;$B29),0,MAX(0,MIN(1,'У8 Ввод'!$E$101-NETWORKDAYS('У8 Ввод'!$D$101,$B29)+1))/Настройки!$E$14*100)</f>
        <v>0</v>
      </c>
      <c r="CS29" s="67" t="n">
        <f aca="false">IF(OR($D29=1,MONTH($B29)&lt;&gt;MONTH(StartDate),'У8 Ввод'!$D$102="",'У8 Ввод'!$E$102="",'У8 Ввод'!$D$102&gt;$B29),0,MAX(0,MIN(1,'У8 Ввод'!$E$102-NETWORKDAYS('У8 Ввод'!$D$102,$B29)+1))/Настройки!$E$14*100)</f>
        <v>0</v>
      </c>
      <c r="CT29" s="67" t="n">
        <f aca="false">IF(OR($D29=1,MONTH($B29)&lt;&gt;MONTH(StartDate),'У8 Ввод'!$D$103="",'У8 Ввод'!$E$103="",'У8 Ввод'!$D$103&gt;$B29),0,MAX(0,MIN(1,'У8 Ввод'!$E$103-NETWORKDAYS('У8 Ввод'!$D$103,$B29)+1))/Настройки!$E$14*100)</f>
        <v>0</v>
      </c>
      <c r="CU29" s="67" t="n">
        <f aca="false">IF(OR($D29=1,MONTH($B29)&lt;&gt;MONTH(StartDate),'У8 Ввод'!$D$104="",'У8 Ввод'!$E$104="",'У8 Ввод'!$D$104&gt;$B29),0,MAX(0,MIN(1,'У8 Ввод'!$E$104-NETWORKDAYS('У8 Ввод'!$D$104,$B29)+1))/Настройки!$E$14*100)</f>
        <v>0</v>
      </c>
      <c r="CV29" s="67" t="n">
        <f aca="false">IF(OR($D29=1,MONTH($B29)&lt;&gt;MONTH(StartDate),'У8 Ввод'!$D$105="",'У8 Ввод'!$E$105="",'У8 Ввод'!$D$105&gt;$B29),0,MAX(0,MIN(1,'У8 Ввод'!$E$105-NETWORKDAYS('У8 Ввод'!$D$105,$B29)+1))/Настройки!$E$14*100)</f>
        <v>0</v>
      </c>
      <c r="CW29" s="67" t="n">
        <f aca="false">IF(OR($D29=1,MONTH($B29)&lt;&gt;MONTH(StartDate),'У8 Ввод'!$D$106="",'У8 Ввод'!$E$106="",'У8 Ввод'!$D$106&gt;$B29),0,MAX(0,MIN(1,'У8 Ввод'!$E$106-NETWORKDAYS('У8 Ввод'!$D$106,$B29)+1))/Настройки!$E$14*100)</f>
        <v>0</v>
      </c>
      <c r="CX29" s="67" t="n">
        <f aca="false">IF(OR($D29=1,MONTH($B29)&lt;&gt;MONTH(StartDate),'У8 Ввод'!$D$107="",'У8 Ввод'!$E$107="",'У8 Ввод'!$D$107&gt;$B29),0,MAX(0,MIN(1,'У8 Ввод'!$E$107-NETWORKDAYS('У8 Ввод'!$D$107,$B29)+1))/Настройки!$E$14*100)</f>
        <v>0</v>
      </c>
      <c r="CY29" s="67" t="n">
        <f aca="false">IF(OR($D29=1,MONTH($B29)&lt;&gt;MONTH(StartDate),'У8 Ввод'!$D$108="",'У8 Ввод'!$E$108="",'У8 Ввод'!$D$108&gt;$B29),0,MAX(0,MIN(1,'У8 Ввод'!$E$108-NETWORKDAYS('У8 Ввод'!$D$108,$B29)+1))/Настройки!$E$14*100)</f>
        <v>0</v>
      </c>
      <c r="CZ29" s="67" t="n">
        <f aca="false">IF(OR($D29=1,MONTH($B29)&lt;&gt;MONTH(StartDate),'У8 Ввод'!$D$109="",'У8 Ввод'!$E$109="",'У8 Ввод'!$D$109&gt;$B29),0,MAX(0,MIN(1,'У8 Ввод'!$E$109-NETWORKDAYS('У8 Ввод'!$D$109,$B29)+1))/Настройки!$E$14*100)</f>
        <v>0</v>
      </c>
      <c r="DA29" s="67" t="n">
        <f aca="false">IF(OR($D29=1,MONTH($B29)&lt;&gt;MONTH(StartDate),'У8 Ввод'!$D$110="",'У8 Ввод'!$E$110="",'У8 Ввод'!$D$110&gt;$B29),0,MAX(0,MIN(1,'У8 Ввод'!$E$110-NETWORKDAYS('У8 Ввод'!$D$110,$B29)+1))/Настройки!$E$14*100)</f>
        <v>0</v>
      </c>
      <c r="DB29" s="67" t="n">
        <f aca="false">IF(OR($D29=1,MONTH($B29)&lt;&gt;MONTH(StartDate),'У8 Ввод'!$D$111="",'У8 Ввод'!$E$111="",'У8 Ввод'!$D$111&gt;$B29),0,MAX(0,MIN(1,'У8 Ввод'!$E$111-NETWORKDAYS('У8 Ввод'!$D$111,$B29)+1))/Настройки!$E$14*100)</f>
        <v>0</v>
      </c>
      <c r="DC29" s="67" t="n">
        <f aca="false">IF(OR($D29=1,MONTH($B29)&lt;&gt;MONTH(StartDate),'У8 Ввод'!$D$112="",'У8 Ввод'!$E$112="",'У8 Ввод'!$D$112&gt;$B29),0,MAX(0,MIN(1,'У8 Ввод'!$E$112-NETWORKDAYS('У8 Ввод'!$D$112,$B29)+1))/Настройки!$E$14*100)</f>
        <v>0</v>
      </c>
      <c r="DD29" s="67" t="n">
        <f aca="false">IF(OR($D29=1,MONTH($B29)&lt;&gt;MONTH(StartDate),'У8 Ввод'!$D$113="",'У8 Ввод'!$E$113="",'У8 Ввод'!$D$113&gt;$B29),0,MAX(0,MIN(1,'У8 Ввод'!$E$113-NETWORKDAYS('У8 Ввод'!$D$113,$B29)+1))/Настройки!$E$14*100)</f>
        <v>0</v>
      </c>
      <c r="DE29" s="67" t="n">
        <f aca="false">IF(OR($D29=1,MONTH($B29)&lt;&gt;MONTH(StartDate),'У8 Ввод'!$D$114="",'У8 Ввод'!$E$114="",'У8 Ввод'!$D$114&gt;$B29),0,MAX(0,MIN(1,'У8 Ввод'!$E$114-NETWORKDAYS('У8 Ввод'!$D$114,$B29)+1))/Настройки!$E$14*100)</f>
        <v>0</v>
      </c>
      <c r="DF29" s="67" t="n">
        <f aca="false">IF(OR($D29=1,MONTH($B29)&lt;&gt;MONTH(StartDate),'У8 Ввод'!$D$115="",'У8 Ввод'!$E$115="",'У8 Ввод'!$D$115&gt;$B29),0,MAX(0,MIN(1,'У8 Ввод'!$E$115-NETWORKDAYS('У8 Ввод'!$D$115,$B29)+1))/Настройки!$E$14*100)</f>
        <v>0</v>
      </c>
      <c r="DG29" s="67" t="n">
        <f aca="false">IF(OR($D29=1,MONTH($B29)&lt;&gt;MONTH(StartDate),'У8 Ввод'!$D$116="",'У8 Ввод'!$E$116="",'У8 Ввод'!$D$116&gt;$B29),0,MAX(0,MIN(1,'У8 Ввод'!$E$116-NETWORKDAYS('У8 Ввод'!$D$116,$B29)+1))/Настройки!$E$14*100)</f>
        <v>0</v>
      </c>
      <c r="DH29" s="67" t="n">
        <f aca="false">IF(OR($D29=1,MONTH($B29)&lt;&gt;MONTH(StartDate),'У8 Ввод'!$D$117="",'У8 Ввод'!$E$117="",'У8 Ввод'!$D$117&gt;$B29),0,MAX(0,MIN(1,'У8 Ввод'!$E$117-NETWORKDAYS('У8 Ввод'!$D$117,$B29)+1))/Настройки!$E$14*100)</f>
        <v>0</v>
      </c>
      <c r="DI29" s="67" t="n">
        <f aca="false">IF(OR($D29=1,MONTH($B29)&lt;&gt;MONTH(StartDate),'У8 Ввод'!$D$118="",'У8 Ввод'!$E$118="",'У8 Ввод'!$D$118&gt;$B29),0,MAX(0,MIN(1,'У8 Ввод'!$E$118-NETWORKDAYS('У8 Ввод'!$D$118,$B29)+1))/Настройки!$E$14*100)</f>
        <v>0</v>
      </c>
      <c r="DJ29" s="67" t="n">
        <f aca="false">IF(OR($D29=1,MONTH($B29)&lt;&gt;MONTH(StartDate),'У8 Ввод'!$D$119="",'У8 Ввод'!$E$119="",'У8 Ввод'!$D$119&gt;$B29),0,MAX(0,MIN(1,'У8 Ввод'!$E$119-NETWORKDAYS('У8 Ввод'!$D$119,$B29)+1))/Настройки!$E$14*100)</f>
        <v>0</v>
      </c>
      <c r="DK29" s="67" t="n">
        <f aca="false">IF(OR($D29=1,MONTH($B29)&lt;&gt;MONTH(StartDate),'У8 Ввод'!$D$120="",'У8 Ввод'!$E$120="",'У8 Ввод'!$D$120&gt;$B29),0,MAX(0,MIN(1,'У8 Ввод'!$E$120-NETWORKDAYS('У8 Ввод'!$D$120,$B29)+1))/Настройки!$E$14*100)</f>
        <v>0</v>
      </c>
      <c r="DL29" s="67" t="n">
        <f aca="false">IF(OR($D29=1,MONTH($B29)&lt;&gt;MONTH(StartDate),'У8 Ввод'!$D$121="",'У8 Ввод'!$E$121="",'У8 Ввод'!$D$121&gt;$B29),0,MAX(0,MIN(1,'У8 Ввод'!$E$121-NETWORKDAYS('У8 Ввод'!$D$121,$B29)+1))/Настройки!$E$14*100)</f>
        <v>0</v>
      </c>
      <c r="DM29" s="67" t="n">
        <f aca="false">IF(OR($D29=1,MONTH($B29)&lt;&gt;MONTH(StartDate),'У8 Ввод'!$D$122="",'У8 Ввод'!$E$122="",'У8 Ввод'!$D$122&gt;$B29),0,MAX(0,MIN(1,'У8 Ввод'!$E$122-NETWORKDAYS('У8 Ввод'!$D$122,$B29)+1))/Настройки!$E$14*100)</f>
        <v>0</v>
      </c>
      <c r="DN29" s="67" t="n">
        <f aca="false">IF(OR($D29=1,MONTH($B29)&lt;&gt;MONTH(StartDate),'У8 Ввод'!$D$123="",'У8 Ввод'!$E$123="",'У8 Ввод'!$D$123&gt;$B29),0,MAX(0,MIN(1,'У8 Ввод'!$E$123-NETWORKDAYS('У8 Ввод'!$D$123,$B29)+1))/Настройки!$E$14*100)</f>
        <v>0</v>
      </c>
      <c r="DO29" s="67" t="n">
        <f aca="false">IF(OR($D29=1,MONTH($B29)&lt;&gt;MONTH(StartDate),'У8 Ввод'!$D$124="",'У8 Ввод'!$E$124="",'У8 Ввод'!$D$124&gt;$B29),0,MAX(0,MIN(1,'У8 Ввод'!$E$124-NETWORKDAYS('У8 Ввод'!$D$124,$B29)+1))/Настройки!$E$14*100)</f>
        <v>0</v>
      </c>
      <c r="DP29" s="67" t="n">
        <f aca="false">IF(OR($D29=1,MONTH($B29)&lt;&gt;MONTH(StartDate),'У8 Ввод'!$D$125="",'У8 Ввод'!$E$125="",'У8 Ввод'!$D$125&gt;$B29),0,MAX(0,MIN(1,'У8 Ввод'!$E$125-NETWORKDAYS('У8 Ввод'!$D$125,$B29)+1))/Настройки!$E$14*100)</f>
        <v>0</v>
      </c>
      <c r="DQ29" s="67" t="n">
        <f aca="false">IF(OR($D29=1,MONTH($B29)&lt;&gt;MONTH(StartDate),'У8 Ввод'!$D$126="",'У8 Ввод'!$E$126="",'У8 Ввод'!$D$126&gt;$B29),0,MAX(0,MIN(1,'У8 Ввод'!$E$126-NETWORKDAYS('У8 Ввод'!$D$126,$B29)+1))/Настройки!$E$14*100)</f>
        <v>0</v>
      </c>
      <c r="DR29" s="67" t="n">
        <f aca="false">IF(OR($D29=1,MONTH($B29)&lt;&gt;MONTH(StartDate),'У8 Ввод'!$D$127="",'У8 Ввод'!$E$127="",'У8 Ввод'!$D$127&gt;$B29),0,MAX(0,MIN(1,'У8 Ввод'!$E$127-NETWORKDAYS('У8 Ввод'!$D$127,$B29)+1))/Настройки!$E$14*100)</f>
        <v>0</v>
      </c>
      <c r="DS29" s="67" t="n">
        <f aca="false">IF(OR($D29=1,MONTH($B29)&lt;&gt;MONTH(StartDate),'У8 Ввод'!$D$128="",'У8 Ввод'!$E$128="",'У8 Ввод'!$D$128&gt;$B29),0,MAX(0,MIN(1,'У8 Ввод'!$E$128-NETWORKDAYS('У8 Ввод'!$D$128,$B29)+1))/Настройки!$E$14*100)</f>
        <v>0</v>
      </c>
      <c r="DT29" s="67" t="n">
        <f aca="false">IF(OR($D29=1,MONTH($B29)&lt;&gt;MONTH(StartDate),'У8 Ввод'!$D$129="",'У8 Ввод'!$E$129="",'У8 Ввод'!$D$129&gt;$B29),0,MAX(0,MIN(1,'У8 Ввод'!$E$129-NETWORKDAYS('У8 Ввод'!$D$129,$B29)+1))/Настройки!$E$14*100)</f>
        <v>0</v>
      </c>
      <c r="DU29" s="67" t="n">
        <f aca="false">IF(OR($D29=1,MONTH($B29)&lt;&gt;MONTH(StartDate),'У8 Ввод'!$D$130="",'У8 Ввод'!$E$130="",'У8 Ввод'!$D$130&gt;$B29),0,MAX(0,MIN(1,'У8 Ввод'!$E$130-NETWORKDAYS('У8 Ввод'!$D$130,$B29)+1))/Настройки!$E$14*100)</f>
        <v>0</v>
      </c>
      <c r="DV29" s="67" t="n">
        <f aca="false">IF(OR($D29=1,MONTH($B29)&lt;&gt;MONTH(StartDate),'У8 Ввод'!$D$131="",'У8 Ввод'!$E$131="",'У8 Ввод'!$D$131&gt;$B29),0,MAX(0,MIN(1,'У8 Ввод'!$E$131-NETWORKDAYS('У8 Ввод'!$D$131,$B29)+1))/Настройки!$E$14*100)</f>
        <v>0</v>
      </c>
      <c r="DW29" s="67" t="n">
        <f aca="false">IF(OR($D29=1,MONTH($B29)&lt;&gt;MONTH(StartDate),'У8 Ввод'!$D$132="",'У8 Ввод'!$E$132="",'У8 Ввод'!$D$132&gt;$B29),0,MAX(0,MIN(1,'У8 Ввод'!$E$132-NETWORKDAYS('У8 Ввод'!$D$132,$B29)+1))/Настройки!$E$14*100)</f>
        <v>0</v>
      </c>
      <c r="DX29" s="67" t="n">
        <f aca="false">IF(OR($D29=1,MONTH($B29)&lt;&gt;MONTH(StartDate),'У8 Ввод'!$D$133="",'У8 Ввод'!$E$133="",'У8 Ввод'!$D$133&gt;$B29),0,MAX(0,MIN(1,'У8 Ввод'!$E$133-NETWORKDAYS('У8 Ввод'!$D$133,$B29)+1))/Настройки!$E$14*100)</f>
        <v>0</v>
      </c>
      <c r="DY29" s="67" t="n">
        <f aca="false">IF(OR($D29=1,MONTH($B29)&lt;&gt;MONTH(StartDate),'У8 Ввод'!$D$134="",'У8 Ввод'!$E$134="",'У8 Ввод'!$D$134&gt;$B29),0,MAX(0,MIN(1,'У8 Ввод'!$E$134-NETWORKDAYS('У8 Ввод'!$D$134,$B29)+1))/Настройки!$E$14*100)</f>
        <v>0</v>
      </c>
      <c r="DZ29" s="67" t="n">
        <f aca="false">IF(OR($D29=1,MONTH($B29)&lt;&gt;MONTH(StartDate),'У8 Ввод'!$D$135="",'У8 Ввод'!$E$135="",'У8 Ввод'!$D$135&gt;$B29),0,MAX(0,MIN(1,'У8 Ввод'!$E$135-NETWORKDAYS('У8 Ввод'!$D$135,$B29)+1))/Настройки!$E$14*100)</f>
        <v>0</v>
      </c>
      <c r="EA29" s="67" t="n">
        <f aca="false">IF(OR($D29=1,MONTH($B29)&lt;&gt;MONTH(StartDate),'У8 Ввод'!$D$136="",'У8 Ввод'!$E$136="",'У8 Ввод'!$D$136&gt;$B29),0,MAX(0,MIN(1,'У8 Ввод'!$E$136-NETWORKDAYS('У8 Ввод'!$D$136,$B29)+1))/Настройки!$E$14*100)</f>
        <v>0</v>
      </c>
      <c r="EB29" s="67" t="n">
        <f aca="false">IF(OR($D29=1,MONTH($B29)&lt;&gt;MONTH(StartDate),'У8 Ввод'!$D$137="",'У8 Ввод'!$E$137="",'У8 Ввод'!$D$137&gt;$B29),0,MAX(0,MIN(1,'У8 Ввод'!$E$137-NETWORKDAYS('У8 Ввод'!$D$137,$B29)+1))/Настройки!$E$14*100)</f>
        <v>0</v>
      </c>
      <c r="EC29" s="67" t="n">
        <f aca="false">IF(OR($D29=1,MONTH($B29)&lt;&gt;MONTH(StartDate),'У8 Ввод'!$D$138="",'У8 Ввод'!$E$138="",'У8 Ввод'!$D$138&gt;$B29),0,MAX(0,MIN(1,'У8 Ввод'!$E$138-NETWORKDAYS('У8 Ввод'!$D$138,$B29)+1))/Настройки!$E$14*100)</f>
        <v>0</v>
      </c>
      <c r="ED29" s="67" t="n">
        <f aca="false">IF(OR($D29=1,MONTH($B29)&lt;&gt;MONTH(StartDate),'У8 Ввод'!$D$139="",'У8 Ввод'!$E$139="",'У8 Ввод'!$D$139&gt;$B29),0,MAX(0,MIN(1,'У8 Ввод'!$E$139-NETWORKDAYS('У8 Ввод'!$D$139,$B29)+1))/Настройки!$E$14*100)</f>
        <v>0</v>
      </c>
      <c r="EE29" s="67" t="n">
        <f aca="false">IF(OR($D29=1,MONTH($B29)&lt;&gt;MONTH(StartDate),'У8 Ввод'!$D$140="",'У8 Ввод'!$E$140="",'У8 Ввод'!$D$140&gt;$B29),0,MAX(0,MIN(1,'У8 Ввод'!$E$140-NETWORKDAYS('У8 Ввод'!$D$140,$B29)+1))/Настройки!$E$14*100)</f>
        <v>0</v>
      </c>
      <c r="EF29" s="67" t="n">
        <f aca="false">IF(OR($D29=1,MONTH($B29)&lt;&gt;MONTH(StartDate),'У8 Ввод'!$D$141="",'У8 Ввод'!$E$141="",'У8 Ввод'!$D$141&gt;$B29),0,MAX(0,MIN(1,'У8 Ввод'!$E$141-NETWORKDAYS('У8 Ввод'!$D$141,$B29)+1))/Настройки!$E$14*100)</f>
        <v>0</v>
      </c>
      <c r="EG29" s="67" t="n">
        <f aca="false">IF(OR($D29=1,MONTH($B29)&lt;&gt;MONTH(StartDate),'У8 Ввод'!$D$142="",'У8 Ввод'!$E$142="",'У8 Ввод'!$D$142&gt;$B29),0,MAX(0,MIN(1,'У8 Ввод'!$E$142-NETWORKDAYS('У8 Ввод'!$D$142,$B29)+1))/Настройки!$E$14*100)</f>
        <v>0</v>
      </c>
      <c r="EH29" s="67" t="n">
        <f aca="false">IF(OR($D29=1,MONTH($B29)&lt;&gt;MONTH(StartDate),'У8 Ввод'!$D$143="",'У8 Ввод'!$E$143="",'У8 Ввод'!$D$143&gt;$B29),0,MAX(0,MIN(1,'У8 Ввод'!$E$143-NETWORKDAYS('У8 Ввод'!$D$143,$B29)+1))/Настройки!$E$14*100)</f>
        <v>0</v>
      </c>
      <c r="EI29" s="67" t="n">
        <f aca="false">IF(OR($D29=1,MONTH($B29)&lt;&gt;MONTH(StartDate),'У8 Ввод'!$D$144="",'У8 Ввод'!$E$144="",'У8 Ввод'!$D$144&gt;$B29),0,MAX(0,MIN(1,'У8 Ввод'!$E$144-NETWORKDAYS('У8 Ввод'!$D$144,$B29)+1))/Настройки!$E$14*100)</f>
        <v>0</v>
      </c>
      <c r="EJ29" s="67" t="n">
        <f aca="false">IF(OR($D29=1,MONTH($B29)&lt;&gt;MONTH(StartDate),'У8 Ввод'!$D$145="",'У8 Ввод'!$E$145="",'У8 Ввод'!$D$145&gt;$B29),0,MAX(0,MIN(1,'У8 Ввод'!$E$145-NETWORKDAYS('У8 Ввод'!$D$145,$B29)+1))/Настройки!$E$14*100)</f>
        <v>0</v>
      </c>
      <c r="EK29" s="67" t="n">
        <f aca="false">IF(OR($D29=1,MONTH($B29)&lt;&gt;MONTH(StartDate),'У8 Ввод'!$D$146="",'У8 Ввод'!$E$146="",'У8 Ввод'!$D$146&gt;$B29),0,MAX(0,MIN(1,'У8 Ввод'!$E$146-NETWORKDAYS('У8 Ввод'!$D$146,$B29)+1))/Настройки!$E$14*100)</f>
        <v>0</v>
      </c>
      <c r="EL29" s="67" t="n">
        <f aca="false">IF(OR($D29=1,MONTH($B29)&lt;&gt;MONTH(StartDate),'У8 Ввод'!$D$147="",'У8 Ввод'!$E$147="",'У8 Ввод'!$D$147&gt;$B29),0,MAX(0,MIN(1,'У8 Ввод'!$E$147-NETWORKDAYS('У8 Ввод'!$D$147,$B29)+1))/Настройки!$E$14*100)</f>
        <v>0</v>
      </c>
      <c r="EM29" s="67" t="n">
        <f aca="false">IF(OR($D29=1,MONTH($B29)&lt;&gt;MONTH(StartDate),'У8 Ввод'!$D$148="",'У8 Ввод'!$E$148="",'У8 Ввод'!$D$148&gt;$B29),0,MAX(0,MIN(1,'У8 Ввод'!$E$148-NETWORKDAYS('У8 Ввод'!$D$148,$B29)+1))/Настройки!$E$14*100)</f>
        <v>0</v>
      </c>
      <c r="EN29" s="67" t="n">
        <f aca="false">IF(OR($D29=1,MONTH($B29)&lt;&gt;MONTH(StartDate),'У8 Ввод'!$D$149="",'У8 Ввод'!$E$149="",'У8 Ввод'!$D$149&gt;$B29),0,MAX(0,MIN(1,'У8 Ввод'!$E$149-NETWORKDAYS('У8 Ввод'!$D$149,$B29)+1))/Настройки!$E$14*100)</f>
        <v>0</v>
      </c>
      <c r="EO29" s="67" t="n">
        <f aca="false">IF(OR($D29=1,MONTH($B29)&lt;&gt;MONTH(StartDate),'У8 Ввод'!$D$150="",'У8 Ввод'!$E$150="",'У8 Ввод'!$D$150&gt;$B29),0,MAX(0,MIN(1,'У8 Ввод'!$E$150-NETWORKDAYS('У8 Ввод'!$D$150,$B29)+1))/Настройки!$E$14*100)</f>
        <v>0</v>
      </c>
      <c r="EP29" s="67" t="n">
        <f aca="false">IF(OR($D29=1,MONTH($B29)&lt;&gt;MONTH(StartDate),'У8 Ввод'!$D$151="",'У8 Ввод'!$E$151="",'У8 Ввод'!$D$151&gt;$B29),0,MAX(0,MIN(1,'У8 Ввод'!$E$151-NETWORKDAYS('У8 Ввод'!$D$151,$B29)+1))/Настройки!$E$14*100)</f>
        <v>0</v>
      </c>
      <c r="EQ29" s="67" t="n">
        <f aca="false">IF(OR($D29=1,MONTH($B29)&lt;&gt;MONTH(StartDate),'У8 Ввод'!$D$152="",'У8 Ввод'!$E$152="",'У8 Ввод'!$D$152&gt;$B29),0,MAX(0,MIN(1,'У8 Ввод'!$E$152-NETWORKDAYS('У8 Ввод'!$D$152,$B29)+1))/Настройки!$E$14*100)</f>
        <v>0</v>
      </c>
      <c r="ER29" s="67" t="n">
        <f aca="false">IF(OR($D29=1,MONTH($B29)&lt;&gt;MONTH(StartDate),'У8 Ввод'!$D$153="",'У8 Ввод'!$E$153="",'У8 Ввод'!$D$153&gt;$B29),0,MAX(0,MIN(1,'У8 Ввод'!$E$153-NETWORKDAYS('У8 Ввод'!$D$153,$B29)+1))/Настройки!$E$14*100)</f>
        <v>0</v>
      </c>
      <c r="ES29" s="67" t="n">
        <f aca="false">IF(OR($D29=1,MONTH($B29)&lt;&gt;MONTH(StartDate),'У8 Ввод'!$D$154="",'У8 Ввод'!$E$154="",'У8 Ввод'!$D$154&gt;$B29),0,MAX(0,MIN(1,'У8 Ввод'!$E$154-NETWORKDAYS('У8 Ввод'!$D$154,$B29)+1))/Настройки!$E$14*100)</f>
        <v>0</v>
      </c>
      <c r="ET29" s="67" t="n">
        <f aca="false">IF(OR($D29=1,MONTH($B29)&lt;&gt;MONTH(StartDate),'У8 Ввод'!$D$155="",'У8 Ввод'!$E$155="",'У8 Ввод'!$D$155&gt;$B29),0,MAX(0,MIN(1,'У8 Ввод'!$E$155-NETWORKDAYS('У8 Ввод'!$D$155,$B29)+1))/Настройки!$E$14*100)</f>
        <v>0</v>
      </c>
      <c r="EU29" s="67" t="n">
        <f aca="false">IF(OR($D29=1,MONTH($B29)&lt;&gt;MONTH(StartDate),'У8 Ввод'!$D$156="",'У8 Ввод'!$E$156="",'У8 Ввод'!$D$156&gt;$B29),0,MAX(0,MIN(1,'У8 Ввод'!$E$156-NETWORKDAYS('У8 Ввод'!$D$156,$B29)+1))/Настройки!$E$14*100)</f>
        <v>0</v>
      </c>
      <c r="EV29" s="67" t="n">
        <f aca="false">IF(OR($D29=1,MONTH($B29)&lt;&gt;MONTH(StartDate),'У8 Ввод'!$D$157="",'У8 Ввод'!$E$157="",'У8 Ввод'!$D$157&gt;$B29),0,MAX(0,MIN(1,'У8 Ввод'!$E$157-NETWORKDAYS('У8 Ввод'!$D$157,$B29)+1))/Настройки!$E$14*100)</f>
        <v>0</v>
      </c>
      <c r="EW29" s="67" t="n">
        <f aca="false">IF(OR($D29=1,MONTH($B29)&lt;&gt;MONTH(StartDate),'У8 Ввод'!$D$158="",'У8 Ввод'!$E$158="",'У8 Ввод'!$D$158&gt;$B29),0,MAX(0,MIN(1,'У8 Ввод'!$E$158-NETWORKDAYS('У8 Ввод'!$D$158,$B29)+1))/Настройки!$E$14*100)</f>
        <v>0</v>
      </c>
      <c r="EX29" s="67" t="n">
        <f aca="false">IF(OR($D29=1,MONTH($B29)&lt;&gt;MONTH(StartDate),'У8 Ввод'!$D$159="",'У8 Ввод'!$E$159="",'У8 Ввод'!$D$159&gt;$B29),0,MAX(0,MIN(1,'У8 Ввод'!$E$159-NETWORKDAYS('У8 Ввод'!$D$159,$B29)+1))/Настройки!$E$14*100)</f>
        <v>0</v>
      </c>
      <c r="EY29" s="67" t="n">
        <f aca="false">IF(OR($D29=1,MONTH($B29)&lt;&gt;MONTH(StartDate),'У8 Ввод'!$D$160="",'У8 Ввод'!$E$160="",'У8 Ввод'!$D$160&gt;$B29),0,MAX(0,MIN(1,'У8 Ввод'!$E$160-NETWORKDAYS('У8 Ввод'!$D$160,$B29)+1))/Настройки!$E$14*100)</f>
        <v>0</v>
      </c>
      <c r="EZ29" s="67" t="n">
        <f aca="false">IF(OR($D29=1,MONTH($B29)&lt;&gt;MONTH(StartDate),'У8 Ввод'!$D$161="",'У8 Ввод'!$E$161="",'У8 Ввод'!$D$161&gt;$B29),0,MAX(0,MIN(1,'У8 Ввод'!$E$161-NETWORKDAYS('У8 Ввод'!$D$161,$B29)+1))/Настройки!$E$14*100)</f>
        <v>0</v>
      </c>
      <c r="FA29" s="67" t="n">
        <f aca="false">IF(OR($D29=1,MONTH($B29)&lt;&gt;MONTH(StartDate),'У8 Ввод'!$D$162="",'У8 Ввод'!$E$162="",'У8 Ввод'!$D$162&gt;$B29),0,MAX(0,MIN(1,'У8 Ввод'!$E$162-NETWORKDAYS('У8 Ввод'!$D$162,$B29)+1))/Настройки!$E$14*100)</f>
        <v>0</v>
      </c>
      <c r="FB29" s="67" t="n">
        <f aca="false">IF(OR($D29=1,MONTH($B29)&lt;&gt;MONTH(StartDate),'У8 Ввод'!$D$163="",'У8 Ввод'!$E$163="",'У8 Ввод'!$D$163&gt;$B29),0,MAX(0,MIN(1,'У8 Ввод'!$E$163-NETWORKDAYS('У8 Ввод'!$D$163,$B29)+1))/Настройки!$E$14*100)</f>
        <v>0</v>
      </c>
      <c r="FC29" s="67" t="n">
        <f aca="false">IF(OR($D29=1,MONTH($B29)&lt;&gt;MONTH(StartDate),'У8 Ввод'!$D$164="",'У8 Ввод'!$E$164="",'У8 Ввод'!$D$164&gt;$B29),0,MAX(0,MIN(1,'У8 Ввод'!$E$164-NETWORKDAYS('У8 Ввод'!$D$164,$B29)+1))/Настройки!$E$14*100)</f>
        <v>0</v>
      </c>
      <c r="FD29" s="67" t="n">
        <f aca="false">IF(OR($D29=1,MONTH($B29)&lt;&gt;MONTH(StartDate),'У8 Ввод'!$D$165="",'У8 Ввод'!$E$165="",'У8 Ввод'!$D$165&gt;$B29),0,MAX(0,MIN(1,'У8 Ввод'!$E$165-NETWORKDAYS('У8 Ввод'!$D$165,$B29)+1))/Настройки!$E$14*100)</f>
        <v>0</v>
      </c>
      <c r="FE29" s="67" t="n">
        <f aca="false">IF(OR($D29=1,MONTH($B29)&lt;&gt;MONTH(StartDate),'У8 Ввод'!$D$166="",'У8 Ввод'!$E$166="",'У8 Ввод'!$D$166&gt;$B29),0,MAX(0,MIN(1,'У8 Ввод'!$E$166-NETWORKDAYS('У8 Ввод'!$D$166,$B29)+1))/Настройки!$E$14*100)</f>
        <v>0</v>
      </c>
      <c r="FF29" s="67" t="n">
        <f aca="false">IF(OR($D29=1,MONTH($B29)&lt;&gt;MONTH(StartDate),'У8 Ввод'!$D$167="",'У8 Ввод'!$E$167="",'У8 Ввод'!$D$167&gt;$B29),0,MAX(0,MIN(1,'У8 Ввод'!$E$167-NETWORKDAYS('У8 Ввод'!$D$167,$B29)+1))/Настройки!$E$14*100)</f>
        <v>0</v>
      </c>
      <c r="FG29" s="67" t="n">
        <f aca="false">IF(OR($D29=1,MONTH($B29)&lt;&gt;MONTH(StartDate),'У8 Ввод'!$D$168="",'У8 Ввод'!$E$168="",'У8 Ввод'!$D$168&gt;$B29),0,MAX(0,MIN(1,'У8 Ввод'!$E$168-NETWORKDAYS('У8 Ввод'!$D$168,$B29)+1))/Настройки!$E$14*100)</f>
        <v>0</v>
      </c>
      <c r="FH29" s="67" t="n">
        <f aca="false">IF(OR($D29=1,MONTH($B29)&lt;&gt;MONTH(StartDate),'У8 Ввод'!$D$169="",'У8 Ввод'!$E$169="",'У8 Ввод'!$D$169&gt;$B29),0,MAX(0,MIN(1,'У8 Ввод'!$E$169-NETWORKDAYS('У8 Ввод'!$D$169,$B29)+1))/Настройки!$E$14*100)</f>
        <v>0</v>
      </c>
      <c r="FI29" s="67" t="n">
        <f aca="false">IF(OR($D29=1,MONTH($B29)&lt;&gt;MONTH(StartDate),'У8 Ввод'!$D$170="",'У8 Ввод'!$E$170="",'У8 Ввод'!$D$170&gt;$B29),0,MAX(0,MIN(1,'У8 Ввод'!$E$170-NETWORKDAYS('У8 Ввод'!$D$170,$B29)+1))/Настройки!$E$14*100)</f>
        <v>0</v>
      </c>
      <c r="FJ29" s="67" t="n">
        <f aca="false">IF(OR($D29=1,MONTH($B29)&lt;&gt;MONTH(StartDate),'У8 Ввод'!$D$171="",'У8 Ввод'!$E$171="",'У8 Ввод'!$D$171&gt;$B29),0,MAX(0,MIN(1,'У8 Ввод'!$E$171-NETWORKDAYS('У8 Ввод'!$D$171,$B29)+1))/Настройки!$E$14*100)</f>
        <v>0</v>
      </c>
      <c r="FK29" s="67" t="n">
        <f aca="false">IF(OR($D29=1,MONTH($B29)&lt;&gt;MONTH(StartDate),'У8 Ввод'!$D$172="",'У8 Ввод'!$E$172="",'У8 Ввод'!$D$172&gt;$B29),0,MAX(0,MIN(1,'У8 Ввод'!$E$172-NETWORKDAYS('У8 Ввод'!$D$172,$B29)+1))/Настройки!$E$14*100)</f>
        <v>0</v>
      </c>
      <c r="FL29" s="67" t="n">
        <f aca="false">IF(OR($D29=1,MONTH($B29)&lt;&gt;MONTH(StartDate),'У8 Ввод'!$D$173="",'У8 Ввод'!$E$173="",'У8 Ввод'!$D$173&gt;$B29),0,MAX(0,MIN(1,'У8 Ввод'!$E$173-NETWORKDAYS('У8 Ввод'!$D$173,$B29)+1))/Настройки!$E$14*100)</f>
        <v>0</v>
      </c>
      <c r="FM29" s="67" t="n">
        <f aca="false">IF(OR($D29=1,MONTH($B29)&lt;&gt;MONTH(StartDate),'У8 Ввод'!$D$174="",'У8 Ввод'!$E$174="",'У8 Ввод'!$D$174&gt;$B29),0,MAX(0,MIN(1,'У8 Ввод'!$E$174-NETWORKDAYS('У8 Ввод'!$D$174,$B29)+1))/Настройки!$E$14*100)</f>
        <v>0</v>
      </c>
      <c r="FN29" s="67" t="n">
        <f aca="false">IF(OR($D29=1,MONTH($B29)&lt;&gt;MONTH(StartDate),'У8 Ввод'!$D$175="",'У8 Ввод'!$E$175="",'У8 Ввод'!$D$175&gt;$B29),0,MAX(0,MIN(1,'У8 Ввод'!$E$175-NETWORKDAYS('У8 Ввод'!$D$175,$B29)+1))/Настройки!$E$14*100)</f>
        <v>0</v>
      </c>
      <c r="FO29" s="67" t="n">
        <f aca="false">IF(OR($D29=1,MONTH($B29)&lt;&gt;MONTH(StartDate),'У8 Ввод'!$D$176="",'У8 Ввод'!$E$176="",'У8 Ввод'!$D$176&gt;$B29),0,MAX(0,MIN(1,'У8 Ввод'!$E$176-NETWORKDAYS('У8 Ввод'!$D$176,$B29)+1))/Настройки!$E$14*100)</f>
        <v>0</v>
      </c>
      <c r="FP29" s="67" t="n">
        <f aca="false">IF(OR($D29=1,MONTH($B29)&lt;&gt;MONTH(StartDate),'У8 Ввод'!$D$177="",'У8 Ввод'!$E$177="",'У8 Ввод'!$D$177&gt;$B29),0,MAX(0,MIN(1,'У8 Ввод'!$E$177-NETWORKDAYS('У8 Ввод'!$D$177,$B29)+1))/Настройки!$E$14*100)</f>
        <v>0</v>
      </c>
      <c r="FQ29" s="67" t="n">
        <f aca="false">IF(OR($D29=1,MONTH($B29)&lt;&gt;MONTH(StartDate),'У8 Ввод'!$D$178="",'У8 Ввод'!$E$178="",'У8 Ввод'!$D$178&gt;$B29),0,MAX(0,MIN(1,'У8 Ввод'!$E$178-NETWORKDAYS('У8 Ввод'!$D$178,$B29)+1))/Настройки!$E$14*100)</f>
        <v>0</v>
      </c>
      <c r="FR29" s="67" t="n">
        <f aca="false">IF(OR($D29=1,MONTH($B29)&lt;&gt;MONTH(StartDate),'У8 Ввод'!$D$179="",'У8 Ввод'!$E$179="",'У8 Ввод'!$D$179&gt;$B29),0,MAX(0,MIN(1,'У8 Ввод'!$E$179-NETWORKDAYS('У8 Ввод'!$D$179,$B29)+1))/Настройки!$E$14*100)</f>
        <v>0</v>
      </c>
      <c r="FS29" s="67" t="n">
        <f aca="false">IF(OR($D29=1,MONTH($B29)&lt;&gt;MONTH(StartDate),'У8 Ввод'!$D$180="",'У8 Ввод'!$E$180="",'У8 Ввод'!$D$180&gt;$B29),0,MAX(0,MIN(1,'У8 Ввод'!$E$180-NETWORKDAYS('У8 Ввод'!$D$180,$B29)+1))/Настройки!$E$14*100)</f>
        <v>0</v>
      </c>
      <c r="FT29" s="67" t="n">
        <f aca="false">IF(OR($D29=1,MONTH($B29)&lt;&gt;MONTH(StartDate),'У8 Ввод'!$D$181="",'У8 Ввод'!$E$181="",'У8 Ввод'!$D$181&gt;$B29),0,MAX(0,MIN(1,'У8 Ввод'!$E$181-NETWORKDAYS('У8 Ввод'!$D$181,$B29)+1))/Настройки!$E$14*100)</f>
        <v>0</v>
      </c>
      <c r="FU29" s="67" t="n">
        <f aca="false">IF(OR($D29=1,MONTH($B29)&lt;&gt;MONTH(StartDate),'У8 Ввод'!$D$182="",'У8 Ввод'!$E$182="",'У8 Ввод'!$D$182&gt;$B29),0,MAX(0,MIN(1,'У8 Ввод'!$E$182-NETWORKDAYS('У8 Ввод'!$D$182,$B29)+1))/Настройки!$E$14*100)</f>
        <v>0</v>
      </c>
      <c r="FV29" s="67" t="n">
        <f aca="false">IF(OR($D29=1,MONTH($B29)&lt;&gt;MONTH(StartDate),'У8 Ввод'!$D$183="",'У8 Ввод'!$E$183="",'У8 Ввод'!$D$183&gt;$B29),0,MAX(0,MIN(1,'У8 Ввод'!$E$183-NETWORKDAYS('У8 Ввод'!$D$183,$B29)+1))/Настройки!$E$14*100)</f>
        <v>0</v>
      </c>
      <c r="FW29" s="67" t="n">
        <f aca="false">IF(OR($D29=1,MONTH($B29)&lt;&gt;MONTH(StartDate),'У8 Ввод'!$D$184="",'У8 Ввод'!$E$184="",'У8 Ввод'!$D$184&gt;$B29),0,MAX(0,MIN(1,'У8 Ввод'!$E$184-NETWORKDAYS('У8 Ввод'!$D$184,$B29)+1))/Настройки!$E$14*100)</f>
        <v>0</v>
      </c>
      <c r="FX29" s="67" t="n">
        <f aca="false">IF(OR($D29=1,MONTH($B29)&lt;&gt;MONTH(StartDate),'У8 Ввод'!$D$185="",'У8 Ввод'!$E$185="",'У8 Ввод'!$D$185&gt;$B29),0,MAX(0,MIN(1,'У8 Ввод'!$E$185-NETWORKDAYS('У8 Ввод'!$D$185,$B29)+1))/Настройки!$E$14*100)</f>
        <v>0</v>
      </c>
      <c r="FY29" s="67" t="n">
        <f aca="false">IF(OR($D29=1,MONTH($B29)&lt;&gt;MONTH(StartDate),'У8 Ввод'!$D$186="",'У8 Ввод'!$E$186="",'У8 Ввод'!$D$186&gt;$B29),0,MAX(0,MIN(1,'У8 Ввод'!$E$186-NETWORKDAYS('У8 Ввод'!$D$186,$B29)+1))/Настройки!$E$14*100)</f>
        <v>0</v>
      </c>
      <c r="FZ29" s="67" t="n">
        <f aca="false">IF(OR($D29=1,MONTH($B29)&lt;&gt;MONTH(StartDate),'У8 Ввод'!$D$187="",'У8 Ввод'!$E$187="",'У8 Ввод'!$D$187&gt;$B29),0,MAX(0,MIN(1,'У8 Ввод'!$E$187-NETWORKDAYS('У8 Ввод'!$D$187,$B29)+1))/Настройки!$E$14*100)</f>
        <v>0</v>
      </c>
      <c r="GA29" s="67" t="n">
        <f aca="false">IF(OR($D29=1,MONTH($B29)&lt;&gt;MONTH(StartDate),'У8 Ввод'!$D$188="",'У8 Ввод'!$E$188="",'У8 Ввод'!$D$188&gt;$B29),0,MAX(0,MIN(1,'У8 Ввод'!$E$188-NETWORKDAYS('У8 Ввод'!$D$188,$B29)+1))/Настройки!$E$14*100)</f>
        <v>0</v>
      </c>
      <c r="GB29" s="67" t="n">
        <f aca="false">IF(OR($D29=1,MONTH($B29)&lt;&gt;MONTH(StartDate),'У8 Ввод'!$D$189="",'У8 Ввод'!$E$189="",'У8 Ввод'!$D$189&gt;$B29),0,MAX(0,MIN(1,'У8 Ввод'!$E$189-NETWORKDAYS('У8 Ввод'!$D$189,$B29)+1))/Настройки!$E$14*100)</f>
        <v>0</v>
      </c>
      <c r="GC29" s="67" t="n">
        <f aca="false">IF(OR($D29=1,MONTH($B29)&lt;&gt;MONTH(StartDate),'У8 Ввод'!$D$190="",'У8 Ввод'!$E$190="",'У8 Ввод'!$D$190&gt;$B29),0,MAX(0,MIN(1,'У8 Ввод'!$E$190-NETWORKDAYS('У8 Ввод'!$D$190,$B29)+1))/Настройки!$E$14*100)</f>
        <v>0</v>
      </c>
      <c r="GD29" s="67" t="n">
        <f aca="false">IF(OR($D29=1,MONTH($B29)&lt;&gt;MONTH(StartDate),'У8 Ввод'!$D$191="",'У8 Ввод'!$E$191="",'У8 Ввод'!$D$191&gt;$B29),0,MAX(0,MIN(1,'У8 Ввод'!$E$191-NETWORKDAYS('У8 Ввод'!$D$191,$B29)+1))/Настройки!$E$14*100)</f>
        <v>0</v>
      </c>
      <c r="GE29" s="67" t="n">
        <f aca="false">IF(OR($D29=1,MONTH($B29)&lt;&gt;MONTH(StartDate),'У8 Ввод'!$D$192="",'У8 Ввод'!$E$192="",'У8 Ввод'!$D$192&gt;$B29),0,MAX(0,MIN(1,'У8 Ввод'!$E$192-NETWORKDAYS('У8 Ввод'!$D$192,$B29)+1))/Настройки!$E$14*100)</f>
        <v>0</v>
      </c>
      <c r="GF29" s="67" t="n">
        <f aca="false">IF(OR($D29=1,MONTH($B29)&lt;&gt;MONTH(StartDate),'У8 Ввод'!$D$193="",'У8 Ввод'!$E$193="",'У8 Ввод'!$D$193&gt;$B29),0,MAX(0,MIN(1,'У8 Ввод'!$E$193-NETWORKDAYS('У8 Ввод'!$D$193,$B29)+1))/Настройки!$E$14*100)</f>
        <v>0</v>
      </c>
      <c r="GG29" s="67" t="n">
        <f aca="false">IF(OR($D29=1,MONTH($B29)&lt;&gt;MONTH(StartDate),'У8 Ввод'!$D$194="",'У8 Ввод'!$E$194="",'У8 Ввод'!$D$194&gt;$B29),0,MAX(0,MIN(1,'У8 Ввод'!$E$194-NETWORKDAYS('У8 Ввод'!$D$194,$B29)+1))/Настройки!$E$14*100)</f>
        <v>0</v>
      </c>
      <c r="GH29" s="67" t="n">
        <f aca="false">IF(OR($D29=1,MONTH($B29)&lt;&gt;MONTH(StartDate),'У8 Ввод'!$D$195="",'У8 Ввод'!$E$195="",'У8 Ввод'!$D$195&gt;$B29),0,MAX(0,MIN(1,'У8 Ввод'!$E$195-NETWORKDAYS('У8 Ввод'!$D$195,$B29)+1))/Настройки!$E$14*100)</f>
        <v>0</v>
      </c>
      <c r="GI29" s="67" t="n">
        <f aca="false">IF(OR($D29=1,MONTH($B29)&lt;&gt;MONTH(StartDate),'У8 Ввод'!$D$196="",'У8 Ввод'!$E$196="",'У8 Ввод'!$D$196&gt;$B29),0,MAX(0,MIN(1,'У8 Ввод'!$E$196-NETWORKDAYS('У8 Ввод'!$D$196,$B29)+1))/Настройки!$E$14*100)</f>
        <v>0</v>
      </c>
      <c r="GJ29" s="67" t="n">
        <f aca="false">IF(OR($D29=1,MONTH($B29)&lt;&gt;MONTH(StartDate),'У8 Ввод'!$D$197="",'У8 Ввод'!$E$197="",'У8 Ввод'!$D$197&gt;$B29),0,MAX(0,MIN(1,'У8 Ввод'!$E$197-NETWORKDAYS('У8 Ввод'!$D$197,$B29)+1))/Настройки!$E$14*100)</f>
        <v>0</v>
      </c>
      <c r="GK29" s="67" t="n">
        <f aca="false">IF(OR($D29=1,MONTH($B29)&lt;&gt;MONTH(StartDate),'У8 Ввод'!$D$198="",'У8 Ввод'!$E$198="",'У8 Ввод'!$D$198&gt;$B29),0,MAX(0,MIN(1,'У8 Ввод'!$E$198-NETWORKDAYS('У8 Ввод'!$D$198,$B29)+1))/Настройки!$E$14*100)</f>
        <v>0</v>
      </c>
      <c r="GL29" s="67" t="n">
        <f aca="false">IF(OR($D29=1,MONTH($B29)&lt;&gt;MONTH(StartDate),'У8 Ввод'!$D$199="",'У8 Ввод'!$E$199="",'У8 Ввод'!$D$199&gt;$B29),0,MAX(0,MIN(1,'У8 Ввод'!$E$199-NETWORKDAYS('У8 Ввод'!$D$199,$B29)+1))/Настройки!$E$14*100)</f>
        <v>0</v>
      </c>
      <c r="GM29" s="67" t="n">
        <f aca="false">IF(OR($D29=1,MONTH($B29)&lt;&gt;MONTH(StartDate),'У8 Ввод'!$D$200="",'У8 Ввод'!$E$200="",'У8 Ввод'!$D$200&gt;$B29),0,MAX(0,MIN(1,'У8 Ввод'!$E$200-NETWORKDAYS('У8 Ввод'!$D$200,$B29)+1))/Настройки!$E$14*100)</f>
        <v>0</v>
      </c>
      <c r="GN29" s="67" t="n">
        <f aca="false">IF(OR($D29=1,MONTH($B29)&lt;&gt;MONTH(StartDate),'У8 Ввод'!$D$201="",'У8 Ввод'!$E$201="",'У8 Ввод'!$D$201&gt;$B29),0,MAX(0,MIN(1,'У8 Ввод'!$E$201-NETWORKDAYS('У8 Ввод'!$D$201,$B29)+1))/Настройки!$E$14*100)</f>
        <v>0</v>
      </c>
      <c r="GO29" s="67" t="n">
        <f aca="false">IF(OR($D29=1,MONTH($B29)&lt;&gt;MONTH(StartDate),'У8 Ввод'!$D$202="",'У8 Ввод'!$E$202="",'У8 Ввод'!$D$202&gt;$B29),0,MAX(0,MIN(1,'У8 Ввод'!$E$202-NETWORKDAYS('У8 Ввод'!$D$202,$B29)+1))/Настройки!$E$14*100)</f>
        <v>0</v>
      </c>
      <c r="GP29" s="67" t="n">
        <f aca="false">IF(OR($D29=1,MONTH($B29)&lt;&gt;MONTH(StartDate),'У8 Ввод'!$D$203="",'У8 Ввод'!$E$203="",'У8 Ввод'!$D$203&gt;$B29),0,MAX(0,MIN(1,'У8 Ввод'!$E$203-NETWORKDAYS('У8 Ввод'!$D$203,$B29)+1))/Настройки!$E$14*100)</f>
        <v>0</v>
      </c>
      <c r="GQ29" s="67" t="n">
        <f aca="false">IF(OR($D29=1,MONTH($B29)&lt;&gt;MONTH(StartDate),'У8 Ввод'!$D$204="",'У8 Ввод'!$E$204="",'У8 Ввод'!$D$204&gt;$B29),0,MAX(0,MIN(1,'У8 Ввод'!$E$204-NETWORKDAYS('У8 Ввод'!$D$204,$B29)+1))/Настройки!$E$14*100)</f>
        <v>0</v>
      </c>
      <c r="GR29" s="67" t="n">
        <f aca="false">IF(OR($D29=1,MONTH($B29)&lt;&gt;MONTH(StartDate),'У8 Ввод'!$D$205="",'У8 Ввод'!$E$205="",'У8 Ввод'!$D$205&gt;$B29),0,MAX(0,MIN(1,'У8 Ввод'!$E$205-NETWORKDAYS('У8 Ввод'!$D$205,$B29)+1))/Настройки!$E$14*100)</f>
        <v>0</v>
      </c>
      <c r="GS29" s="67" t="n">
        <f aca="false">IF(OR($D29=1,MONTH($B29)&lt;&gt;MONTH(StartDate),'У8 Ввод'!$D$206="",'У8 Ввод'!$E$206="",'У8 Ввод'!$D$206&gt;$B29),0,MAX(0,MIN(1,'У8 Ввод'!$E$206-NETWORKDAYS('У8 Ввод'!$D$206,$B29)+1))/Настройки!$E$14*100)</f>
        <v>0</v>
      </c>
      <c r="GT29" s="67" t="n">
        <f aca="false">IF(OR($D29=1,MONTH($B29)&lt;&gt;MONTH(StartDate),'У8 Ввод'!$D$207="",'У8 Ввод'!$E$207="",'У8 Ввод'!$D$207&gt;$B29),0,MAX(0,MIN(1,'У8 Ввод'!$E$207-NETWORKDAYS('У8 Ввод'!$D$207,$B29)+1))/Настройки!$E$14*100)</f>
        <v>0</v>
      </c>
      <c r="GU29" s="67" t="n">
        <f aca="false">IF(OR($D29=1,MONTH($B29)&lt;&gt;MONTH(StartDate),'У8 Ввод'!$D$208="",'У8 Ввод'!$E$208="",'У8 Ввод'!$D$208&gt;$B29),0,MAX(0,MIN(1,'У8 Ввод'!$E$208-NETWORKDAYS('У8 Ввод'!$D$208,$B29)+1))/Настройки!$E$14*100)</f>
        <v>0</v>
      </c>
      <c r="GV29" s="67" t="n">
        <f aca="false">IF(OR($D29=1,MONTH($B29)&lt;&gt;MONTH(StartDate),'У8 Ввод'!$D$209="",'У8 Ввод'!$E$209="",'У8 Ввод'!$D$209&gt;$B29),0,MAX(0,MIN(1,'У8 Ввод'!$E$209-NETWORKDAYS('У8 Ввод'!$D$209,$B29)+1))/Настройки!$E$14*100)</f>
        <v>0</v>
      </c>
      <c r="GW29" s="67" t="n">
        <f aca="false">IF(OR($D29=1,MONTH($B29)&lt;&gt;MONTH(StartDate),'У8 Ввод'!$D$210="",'У8 Ввод'!$E$210="",'У8 Ввод'!$D$210&gt;$B29),0,MAX(0,MIN(1,'У8 Ввод'!$E$210-NETWORKDAYS('У8 Ввод'!$D$210,$B29)+1))/Настройки!$E$14*100)</f>
        <v>0</v>
      </c>
      <c r="GX29" s="67" t="n">
        <f aca="false">IF(OR($D29=1,MONTH($B29)&lt;&gt;MONTH(StartDate),'У8 Ввод'!$D$211="",'У8 Ввод'!$E$211="",'У8 Ввод'!$D$211&gt;$B29),0,MAX(0,MIN(1,'У8 Ввод'!$E$211-NETWORKDAYS('У8 Ввод'!$D$211,$B29)+1))/Настройки!$E$14*100)</f>
        <v>0</v>
      </c>
      <c r="GY29" s="67" t="n">
        <f aca="false">IF(OR($D29=1,MONTH($B29)&lt;&gt;MONTH(StartDate),'У8 Ввод'!$D$212="",'У8 Ввод'!$E$212="",'У8 Ввод'!$D$212&gt;$B29),0,MAX(0,MIN(1,'У8 Ввод'!$E$212-NETWORKDAYS('У8 Ввод'!$D$212,$B29)+1))/Настройки!$E$14*100)</f>
        <v>0</v>
      </c>
      <c r="GZ29" s="67" t="n">
        <f aca="false">IF(OR($D29=1,MONTH($B29)&lt;&gt;MONTH(StartDate),'У8 Ввод'!$D$213="",'У8 Ввод'!$E$213="",'У8 Ввод'!$D$213&gt;$B29),0,MAX(0,MIN(1,'У8 Ввод'!$E$213-NETWORKDAYS('У8 Ввод'!$D$213,$B29)+1))/Настройки!$E$14*100)</f>
        <v>0</v>
      </c>
      <c r="HA29" s="67" t="n">
        <f aca="false">IF(OR($D29=1,MONTH($B29)&lt;&gt;MONTH(StartDate),'У8 Ввод'!$D$214="",'У8 Ввод'!$E$214="",'У8 Ввод'!$D$214&gt;$B29),0,MAX(0,MIN(1,'У8 Ввод'!$E$214-NETWORKDAYS('У8 Ввод'!$D$214,$B29)+1))/Настройки!$E$14*100)</f>
        <v>0</v>
      </c>
      <c r="HB29" s="67" t="n">
        <f aca="false">IF(OR($D29=1,MONTH($B29)&lt;&gt;MONTH(StartDate),'У8 Ввод'!$D$215="",'У8 Ввод'!$E$215="",'У8 Ввод'!$D$215&gt;$B29),0,MAX(0,MIN(1,'У8 Ввод'!$E$215-NETWORKDAYS('У8 Ввод'!$D$215,$B29)+1))/Настройки!$E$14*100)</f>
        <v>0</v>
      </c>
      <c r="HC29" s="67" t="n">
        <f aca="false">IF(OR($D29=1,MONTH($B29)&lt;&gt;MONTH(StartDate),'У8 Ввод'!$D$216="",'У8 Ввод'!$E$216="",'У8 Ввод'!$D$216&gt;$B29),0,MAX(0,MIN(1,'У8 Ввод'!$E$216-NETWORKDAYS('У8 Ввод'!$D$216,$B29)+1))/Настройки!$E$14*100)</f>
        <v>0</v>
      </c>
      <c r="HD29" s="67" t="n">
        <f aca="false">IF(OR($D29=1,MONTH($B29)&lt;&gt;MONTH(StartDate),'У8 Ввод'!$D$217="",'У8 Ввод'!$E$217="",'У8 Ввод'!$D$217&gt;$B29),0,MAX(0,MIN(1,'У8 Ввод'!$E$217-NETWORKDAYS('У8 Ввод'!$D$217,$B29)+1))/Настройки!$E$14*100)</f>
        <v>0</v>
      </c>
      <c r="HE29" s="67" t="n">
        <f aca="false">IF(OR($D29=1,MONTH($B29)&lt;&gt;MONTH(StartDate),'У8 Ввод'!$D$218="",'У8 Ввод'!$E$218="",'У8 Ввод'!$D$218&gt;$B29),0,MAX(0,MIN(1,'У8 Ввод'!$E$218-NETWORKDAYS('У8 Ввод'!$D$218,$B29)+1))/Настройки!$E$14*100)</f>
        <v>0</v>
      </c>
      <c r="HF29" s="67" t="n">
        <f aca="false">IF(OR($D29=1,MONTH($B29)&lt;&gt;MONTH(StartDate),'У8 Ввод'!$D$219="",'У8 Ввод'!$E$219="",'У8 Ввод'!$D$219&gt;$B29),0,MAX(0,MIN(1,'У8 Ввод'!$E$219-NETWORKDAYS('У8 Ввод'!$D$219,$B29)+1))/Настройки!$E$14*100)</f>
        <v>0</v>
      </c>
      <c r="HG29" s="67" t="n">
        <f aca="false">IF(OR($D29=1,MONTH($B29)&lt;&gt;MONTH(StartDate),'У8 Ввод'!$D$220="",'У8 Ввод'!$E$220="",'У8 Ввод'!$D$220&gt;$B29),0,MAX(0,MIN(1,'У8 Ввод'!$E$220-NETWORKDAYS('У8 Ввод'!$D$220,$B29)+1))/Настройки!$E$14*100)</f>
        <v>0</v>
      </c>
      <c r="HH29" s="67" t="n">
        <f aca="false">IF(OR($D29=1,MONTH($B29)&lt;&gt;MONTH(StartDate),'У8 Ввод'!$D$221="",'У8 Ввод'!$E$221="",'У8 Ввод'!$D$221&gt;$B29),0,MAX(0,MIN(1,'У8 Ввод'!$E$221-NETWORKDAYS('У8 Ввод'!$D$221,$B29)+1))/Настройки!$E$14*100)</f>
        <v>0</v>
      </c>
      <c r="HI29" s="67" t="n">
        <f aca="false">IF(OR($D29=1,MONTH($B29)&lt;&gt;MONTH(StartDate),'У8 Ввод'!$D$222="",'У8 Ввод'!$E$222="",'У8 Ввод'!$D$222&gt;$B29),0,MAX(0,MIN(1,'У8 Ввод'!$E$222-NETWORKDAYS('У8 Ввод'!$D$222,$B29)+1))/Настройки!$E$14*100)</f>
        <v>0</v>
      </c>
      <c r="HJ29" s="67" t="n">
        <f aca="false">IF(OR($D29=1,MONTH($B29)&lt;&gt;MONTH(StartDate),'У8 Ввод'!$D$223="",'У8 Ввод'!$E$223="",'У8 Ввод'!$D$223&gt;$B29),0,MAX(0,MIN(1,'У8 Ввод'!$E$223-NETWORKDAYS('У8 Ввод'!$D$223,$B29)+1))/Настройки!$E$14*100)</f>
        <v>0</v>
      </c>
      <c r="HK29" s="67" t="n">
        <f aca="false">IF(OR($D29=1,MONTH($B29)&lt;&gt;MONTH(StartDate),'У8 Ввод'!$D$224="",'У8 Ввод'!$E$224="",'У8 Ввод'!$D$224&gt;$B29),0,MAX(0,MIN(1,'У8 Ввод'!$E$224-NETWORKDAYS('У8 Ввод'!$D$224,$B29)+1))/Настройки!$E$14*100)</f>
        <v>0</v>
      </c>
      <c r="HL29" s="67" t="n">
        <f aca="false">IF(OR($D29=1,MONTH($B29)&lt;&gt;MONTH(StartDate),'У8 Ввод'!$D$225="",'У8 Ввод'!$E$225="",'У8 Ввод'!$D$225&gt;$B29),0,MAX(0,MIN(1,'У8 Ввод'!$E$225-NETWORKDAYS('У8 Ввод'!$D$225,$B29)+1))/Настройки!$E$14*100)</f>
        <v>0</v>
      </c>
      <c r="HM29" s="67" t="n">
        <f aca="false">IF(OR($D29=1,MONTH($B29)&lt;&gt;MONTH(StartDate),'У8 Ввод'!$D$226="",'У8 Ввод'!$E$226="",'У8 Ввод'!$D$226&gt;$B29),0,MAX(0,MIN(1,'У8 Ввод'!$E$226-NETWORKDAYS('У8 Ввод'!$D$226,$B29)+1))/Настройки!$E$14*100)</f>
        <v>0</v>
      </c>
      <c r="HN29" s="67" t="n">
        <f aca="false">IF(OR($D29=1,MONTH($B29)&lt;&gt;MONTH(StartDate),'У8 Ввод'!$D$227="",'У8 Ввод'!$E$227="",'У8 Ввод'!$D$227&gt;$B29),0,MAX(0,MIN(1,'У8 Ввод'!$E$227-NETWORKDAYS('У8 Ввод'!$D$227,$B29)+1))/Настройки!$E$14*100)</f>
        <v>0</v>
      </c>
      <c r="HO29" s="67" t="n">
        <f aca="false">IF(OR($D29=1,MONTH($B29)&lt;&gt;MONTH(StartDate),'У8 Ввод'!$D$228="",'У8 Ввод'!$E$228="",'У8 Ввод'!$D$228&gt;$B29),0,MAX(0,MIN(1,'У8 Ввод'!$E$228-NETWORKDAYS('У8 Ввод'!$D$228,$B29)+1))/Настройки!$E$14*100)</f>
        <v>0</v>
      </c>
      <c r="HP29" s="67" t="n">
        <f aca="false">IF(OR($D29=1,MONTH($B29)&lt;&gt;MONTH(StartDate),'У8 Ввод'!$D$229="",'У8 Ввод'!$E$229="",'У8 Ввод'!$D$229&gt;$B29),0,MAX(0,MIN(1,'У8 Ввод'!$E$229-NETWORKDAYS('У8 Ввод'!$D$229,$B29)+1))/Настройки!$E$14*100)</f>
        <v>0</v>
      </c>
      <c r="HQ29" s="67" t="n">
        <f aca="false">IF(OR($D29=1,MONTH($B29)&lt;&gt;MONTH(StartDate),'У8 Ввод'!$D$230="",'У8 Ввод'!$E$230="",'У8 Ввод'!$D$230&gt;$B29),0,MAX(0,MIN(1,'У8 Ввод'!$E$230-NETWORKDAYS('У8 Ввод'!$D$230,$B29)+1))/Настройки!$E$14*100)</f>
        <v>0</v>
      </c>
      <c r="HR29" s="67" t="n">
        <f aca="false">IF(OR($D29=1,MONTH($B29)&lt;&gt;MONTH(StartDate),'У8 Ввод'!$D$231="",'У8 Ввод'!$E$231="",'У8 Ввод'!$D$231&gt;$B29),0,MAX(0,MIN(1,'У8 Ввод'!$E$231-NETWORKDAYS('У8 Ввод'!$D$231,$B29)+1))/Настройки!$E$14*100)</f>
        <v>0</v>
      </c>
      <c r="HS29" s="67" t="n">
        <f aca="false">IF(OR($D29=1,MONTH($B29)&lt;&gt;MONTH(StartDate),'У8 Ввод'!$D$232="",'У8 Ввод'!$E$232="",'У8 Ввод'!$D$232&gt;$B29),0,MAX(0,MIN(1,'У8 Ввод'!$E$232-NETWORKDAYS('У8 Ввод'!$D$232,$B29)+1))/Настройки!$E$14*100)</f>
        <v>0</v>
      </c>
      <c r="HT29" s="67" t="n">
        <f aca="false">IF(OR($D29=1,MONTH($B29)&lt;&gt;MONTH(StartDate),'У8 Ввод'!$D$233="",'У8 Ввод'!$E$233="",'У8 Ввод'!$D$233&gt;$B29),0,MAX(0,MIN(1,'У8 Ввод'!$E$233-NETWORKDAYS('У8 Ввод'!$D$233,$B29)+1))/Настройки!$E$14*100)</f>
        <v>0</v>
      </c>
      <c r="HU29" s="67" t="n">
        <f aca="false">IF(OR($D29=1,MONTH($B29)&lt;&gt;MONTH(StartDate),'У8 Ввод'!$D$234="",'У8 Ввод'!$E$234="",'У8 Ввод'!$D$234&gt;$B29),0,MAX(0,MIN(1,'У8 Ввод'!$E$234-NETWORKDAYS('У8 Ввод'!$D$234,$B29)+1))/Настройки!$E$14*100)</f>
        <v>0</v>
      </c>
      <c r="HV29" s="67" t="n">
        <f aca="false">IF(OR($D29=1,MONTH($B29)&lt;&gt;MONTH(StartDate),'У8 Ввод'!$D$235="",'У8 Ввод'!$E$235="",'У8 Ввод'!$D$235&gt;$B29),0,MAX(0,MIN(1,'У8 Ввод'!$E$235-NETWORKDAYS('У8 Ввод'!$D$235,$B29)+1))/Настройки!$E$14*100)</f>
        <v>0</v>
      </c>
      <c r="HW29" s="67" t="n">
        <f aca="false">IF(OR($D29=1,MONTH($B29)&lt;&gt;MONTH(StartDate),'У8 Ввод'!$D$236="",'У8 Ввод'!$E$236="",'У8 Ввод'!$D$236&gt;$B29),0,MAX(0,MIN(1,'У8 Ввод'!$E$236-NETWORKDAYS('У8 Ввод'!$D$236,$B29)+1))/Настройки!$E$14*100)</f>
        <v>0</v>
      </c>
      <c r="HX29" s="67" t="n">
        <f aca="false">IF(OR($D29=1,MONTH($B29)&lt;&gt;MONTH(StartDate),'У8 Ввод'!$D$237="",'У8 Ввод'!$E$237="",'У8 Ввод'!$D$237&gt;$B29),0,MAX(0,MIN(1,'У8 Ввод'!$E$237-NETWORKDAYS('У8 Ввод'!$D$237,$B29)+1))/Настройки!$E$14*100)</f>
        <v>0</v>
      </c>
      <c r="HY29" s="67" t="n">
        <f aca="false">IF(OR($D29=1,MONTH($B29)&lt;&gt;MONTH(StartDate),'У8 Ввод'!$D$238="",'У8 Ввод'!$E$238="",'У8 Ввод'!$D$238&gt;$B29),0,MAX(0,MIN(1,'У8 Ввод'!$E$238-NETWORKDAYS('У8 Ввод'!$D$238,$B29)+1))/Настройки!$E$14*100)</f>
        <v>0</v>
      </c>
      <c r="HZ29" s="67" t="n">
        <f aca="false">IF(OR($D29=1,MONTH($B29)&lt;&gt;MONTH(StartDate),'У8 Ввод'!$D$239="",'У8 Ввод'!$E$239="",'У8 Ввод'!$D$239&gt;$B29),0,MAX(0,MIN(1,'У8 Ввод'!$E$239-NETWORKDAYS('У8 Ввод'!$D$239,$B29)+1))/Настройки!$E$14*100)</f>
        <v>0</v>
      </c>
      <c r="IA29" s="67" t="n">
        <f aca="false">IF(OR($D29=1,MONTH($B29)&lt;&gt;MONTH(StartDate),'У8 Ввод'!$D$240="",'У8 Ввод'!$E$240="",'У8 Ввод'!$D$240&gt;$B29),0,MAX(0,MIN(1,'У8 Ввод'!$E$240-NETWORKDAYS('У8 Ввод'!$D$240,$B29)+1))/Настройки!$E$14*100)</f>
        <v>0</v>
      </c>
      <c r="IB29" s="67" t="n">
        <f aca="false">IF(OR($D29=1,MONTH($B29)&lt;&gt;MONTH(StartDate),'У8 Ввод'!$D$241="",'У8 Ввод'!$E$241="",'У8 Ввод'!$D$241&gt;$B29),0,MAX(0,MIN(1,'У8 Ввод'!$E$241-NETWORKDAYS('У8 Ввод'!$D$241,$B29)+1))/Настройки!$E$14*100)</f>
        <v>0</v>
      </c>
      <c r="IC29" s="67" t="n">
        <f aca="false">IF(OR($D29=1,MONTH($B29)&lt;&gt;MONTH(StartDate),'У8 Ввод'!$D$242="",'У8 Ввод'!$E$242="",'У8 Ввод'!$D$242&gt;$B29),0,MAX(0,MIN(1,'У8 Ввод'!$E$242-NETWORKDAYS('У8 Ввод'!$D$242,$B29)+1))/Настройки!$E$14*100)</f>
        <v>0</v>
      </c>
      <c r="ID29" s="67" t="n">
        <f aca="false">IF(OR($D29=1,MONTH($B29)&lt;&gt;MONTH(StartDate),'У8 Ввод'!$D$243="",'У8 Ввод'!$E$243="",'У8 Ввод'!$D$243&gt;$B29),0,MAX(0,MIN(1,'У8 Ввод'!$E$243-NETWORKDAYS('У8 Ввод'!$D$243,$B29)+1))/Настройки!$E$14*100)</f>
        <v>0</v>
      </c>
      <c r="IE29" s="67" t="n">
        <f aca="false">IF(OR($D29=1,MONTH($B29)&lt;&gt;MONTH(StartDate),'У8 Ввод'!$D$244="",'У8 Ввод'!$E$244="",'У8 Ввод'!$D$244&gt;$B29),0,MAX(0,MIN(1,'У8 Ввод'!$E$244-NETWORKDAYS('У8 Ввод'!$D$244,$B29)+1))/Настройки!$E$14*100)</f>
        <v>0</v>
      </c>
      <c r="IF29" s="67" t="n">
        <f aca="false">IF(OR($D29=1,MONTH($B29)&lt;&gt;MONTH(StartDate),'У8 Ввод'!$D$245="",'У8 Ввод'!$E$245="",'У8 Ввод'!$D$245&gt;$B29),0,MAX(0,MIN(1,'У8 Ввод'!$E$245-NETWORKDAYS('У8 Ввод'!$D$245,$B29)+1))/Настройки!$E$14*100)</f>
        <v>0</v>
      </c>
      <c r="IG29" s="67" t="n">
        <f aca="false">IF(OR($D29=1,MONTH($B29)&lt;&gt;MONTH(StartDate),'У8 Ввод'!$D$246="",'У8 Ввод'!$E$246="",'У8 Ввод'!$D$246&gt;$B29),0,MAX(0,MIN(1,'У8 Ввод'!$E$246-NETWORKDAYS('У8 Ввод'!$D$246,$B29)+1))/Настройки!$E$14*100)</f>
        <v>0</v>
      </c>
      <c r="IH29" s="67" t="n">
        <f aca="false">IF(OR($D29=1,MONTH($B29)&lt;&gt;MONTH(StartDate),'У8 Ввод'!$D$247="",'У8 Ввод'!$E$247="",'У8 Ввод'!$D$247&gt;$B29),0,MAX(0,MIN(1,'У8 Ввод'!$E$247-NETWORKDAYS('У8 Ввод'!$D$247,$B29)+1))/Настройки!$E$14*100)</f>
        <v>0</v>
      </c>
      <c r="II29" s="67" t="n">
        <f aca="false">IF(OR($D29=1,MONTH($B29)&lt;&gt;MONTH(StartDate),'У8 Ввод'!$D$248="",'У8 Ввод'!$E$248="",'У8 Ввод'!$D$248&gt;$B29),0,MAX(0,MIN(1,'У8 Ввод'!$E$248-NETWORKDAYS('У8 Ввод'!$D$248,$B29)+1))/Настройки!$E$14*100)</f>
        <v>0</v>
      </c>
      <c r="IJ29" s="67" t="n">
        <f aca="false">IF(OR($D29=1,MONTH($B29)&lt;&gt;MONTH(StartDate),'У8 Ввод'!$D$249="",'У8 Ввод'!$E$249="",'У8 Ввод'!$D$249&gt;$B29),0,MAX(0,MIN(1,'У8 Ввод'!$E$249-NETWORKDAYS('У8 Ввод'!$D$249,$B29)+1))/Настройки!$E$14*100)</f>
        <v>0</v>
      </c>
      <c r="IK29" s="67" t="n">
        <f aca="false">IF(OR($D29=1,MONTH($B29)&lt;&gt;MONTH(StartDate),'У8 Ввод'!$D$250="",'У8 Ввод'!$E$250="",'У8 Ввод'!$D$250&gt;$B29),0,MAX(0,MIN(1,'У8 Ввод'!$E$250-NETWORKDAYS('У8 Ввод'!$D$250,$B29)+1))/Настройки!$E$14*100)</f>
        <v>0</v>
      </c>
      <c r="IL29" s="67" t="n">
        <f aca="false">IF(OR($D29=1,MONTH($B29)&lt;&gt;MONTH(StartDate),'У8 Ввод'!$D$251="",'У8 Ввод'!$E$251="",'У8 Ввод'!$D$251&gt;$B29),0,MAX(0,MIN(1,'У8 Ввод'!$E$251-NETWORKDAYS('У8 Ввод'!$D$251,$B29)+1))/Настройки!$E$14*100)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IF(OR($D30=1,MONTH($B30)&lt;&gt;MONTH(StartDate),'У8 Ввод'!$D$12="",'У8 Ввод'!$E$12="",'У8 Ввод'!$D$12&gt;$B30),0,MAX(0,MIN(1,'У8 Ввод'!$E$12-NETWORKDAYS('У8 Ввод'!$D$12,$B30)+1))/Настройки!$E$14*100)</f>
        <v>0</v>
      </c>
      <c r="H30" s="67" t="n">
        <f aca="false">IF(OR($D30=1,MONTH($B30)&lt;&gt;MONTH(StartDate),'У8 Ввод'!$D$13="",'У8 Ввод'!$E$13="",'У8 Ввод'!$D$13&gt;$B30),0,MAX(0,MIN(1,'У8 Ввод'!$E$13-NETWORKDAYS('У8 Ввод'!$D$13,$B30)+1))/Настройки!$E$14*100)</f>
        <v>0</v>
      </c>
      <c r="I30" s="67" t="n">
        <f aca="false">IF(OR($D30=1,MONTH($B30)&lt;&gt;MONTH(StartDate),'У8 Ввод'!$D$14="",'У8 Ввод'!$E$14="",'У8 Ввод'!$D$14&gt;$B30),0,MAX(0,MIN(1,'У8 Ввод'!$E$14-NETWORKDAYS('У8 Ввод'!$D$14,$B30)+1))/Настройки!$E$14*100)</f>
        <v>0</v>
      </c>
      <c r="J30" s="67" t="n">
        <f aca="false">IF(OR($D30=1,MONTH($B30)&lt;&gt;MONTH(StartDate),'У8 Ввод'!$D$15="",'У8 Ввод'!$E$15="",'У8 Ввод'!$D$15&gt;$B30),0,MAX(0,MIN(1,'У8 Ввод'!$E$15-NETWORKDAYS('У8 Ввод'!$D$15,$B30)+1))/Настройки!$E$14*100)</f>
        <v>0</v>
      </c>
      <c r="K30" s="67" t="n">
        <f aca="false">IF(OR($D30=1,MONTH($B30)&lt;&gt;MONTH(StartDate),'У8 Ввод'!$D$16="",'У8 Ввод'!$E$16="",'У8 Ввод'!$D$16&gt;$B30),0,MAX(0,MIN(1,'У8 Ввод'!$E$16-NETWORKDAYS('У8 Ввод'!$D$16,$B30)+1))/Настройки!$E$14*100)</f>
        <v>0</v>
      </c>
      <c r="L30" s="67" t="n">
        <f aca="false">IF(OR($D30=1,MONTH($B30)&lt;&gt;MONTH(StartDate),'У8 Ввод'!$D$17="",'У8 Ввод'!$E$17="",'У8 Ввод'!$D$17&gt;$B30),0,MAX(0,MIN(1,'У8 Ввод'!$E$17-NETWORKDAYS('У8 Ввод'!$D$17,$B30)+1))/Настройки!$E$14*100)</f>
        <v>0</v>
      </c>
      <c r="M30" s="67" t="n">
        <f aca="false">IF(OR($D30=1,MONTH($B30)&lt;&gt;MONTH(StartDate),'У8 Ввод'!$D$18="",'У8 Ввод'!$E$18="",'У8 Ввод'!$D$18&gt;$B30),0,MAX(0,MIN(1,'У8 Ввод'!$E$18-NETWORKDAYS('У8 Ввод'!$D$18,$B30)+1))/Настройки!$E$14*100)</f>
        <v>0</v>
      </c>
      <c r="N30" s="67" t="n">
        <f aca="false">IF(OR($D30=1,MONTH($B30)&lt;&gt;MONTH(StartDate),'У8 Ввод'!$D$19="",'У8 Ввод'!$E$19="",'У8 Ввод'!$D$19&gt;$B30),0,MAX(0,MIN(1,'У8 Ввод'!$E$19-NETWORKDAYS('У8 Ввод'!$D$19,$B30)+1))/Настройки!$E$14*100)</f>
        <v>0</v>
      </c>
      <c r="O30" s="67" t="n">
        <f aca="false">IF(OR($D30=1,MONTH($B30)&lt;&gt;MONTH(StartDate),'У8 Ввод'!$D$20="",'У8 Ввод'!$E$20="",'У8 Ввод'!$D$20&gt;$B30),0,MAX(0,MIN(1,'У8 Ввод'!$E$20-NETWORKDAYS('У8 Ввод'!$D$20,$B30)+1))/Настройки!$E$14*100)</f>
        <v>0</v>
      </c>
      <c r="P30" s="67" t="n">
        <f aca="false">IF(OR($D30=1,MONTH($B30)&lt;&gt;MONTH(StartDate),'У8 Ввод'!$D$21="",'У8 Ввод'!$E$21="",'У8 Ввод'!$D$21&gt;$B30),0,MAX(0,MIN(1,'У8 Ввод'!$E$21-NETWORKDAYS('У8 Ввод'!$D$21,$B30)+1))/Настройки!$E$14*100)</f>
        <v>0</v>
      </c>
      <c r="Q30" s="67" t="n">
        <f aca="false">IF(OR($D30=1,MONTH($B30)&lt;&gt;MONTH(StartDate),'У8 Ввод'!$D$22="",'У8 Ввод'!$E$22="",'У8 Ввод'!$D$22&gt;$B30),0,MAX(0,MIN(1,'У8 Ввод'!$E$22-NETWORKDAYS('У8 Ввод'!$D$22,$B30)+1))/Настройки!$E$14*100)</f>
        <v>0</v>
      </c>
      <c r="R30" s="67" t="n">
        <f aca="false">IF(OR($D30=1,MONTH($B30)&lt;&gt;MONTH(StartDate),'У8 Ввод'!$D$23="",'У8 Ввод'!$E$23="",'У8 Ввод'!$D$23&gt;$B30),0,MAX(0,MIN(1,'У8 Ввод'!$E$23-NETWORKDAYS('У8 Ввод'!$D$23,$B30)+1))/Настройки!$E$14*100)</f>
        <v>0</v>
      </c>
      <c r="S30" s="67" t="n">
        <f aca="false">IF(OR($D30=1,MONTH($B30)&lt;&gt;MONTH(StartDate),'У8 Ввод'!$D$24="",'У8 Ввод'!$E$24="",'У8 Ввод'!$D$24&gt;$B30),0,MAX(0,MIN(1,'У8 Ввод'!$E$24-NETWORKDAYS('У8 Ввод'!$D$24,$B30)+1))/Настройки!$E$14*100)</f>
        <v>0</v>
      </c>
      <c r="T30" s="67" t="n">
        <f aca="false">IF(OR($D30=1,MONTH($B30)&lt;&gt;MONTH(StartDate),'У8 Ввод'!$D$25="",'У8 Ввод'!$E$25="",'У8 Ввод'!$D$25&gt;$B30),0,MAX(0,MIN(1,'У8 Ввод'!$E$25-NETWORKDAYS('У8 Ввод'!$D$25,$B30)+1))/Настройки!$E$14*100)</f>
        <v>0</v>
      </c>
      <c r="U30" s="67" t="n">
        <f aca="false">IF(OR($D30=1,MONTH($B30)&lt;&gt;MONTH(StartDate),'У8 Ввод'!$D$26="",'У8 Ввод'!$E$26="",'У8 Ввод'!$D$26&gt;$B30),0,MAX(0,MIN(1,'У8 Ввод'!$E$26-NETWORKDAYS('У8 Ввод'!$D$26,$B30)+1))/Настройки!$E$14*100)</f>
        <v>0</v>
      </c>
      <c r="V30" s="67" t="n">
        <f aca="false">IF(OR($D30=1,MONTH($B30)&lt;&gt;MONTH(StartDate),'У8 Ввод'!$D$27="",'У8 Ввод'!$E$27="",'У8 Ввод'!$D$27&gt;$B30),0,MAX(0,MIN(1,'У8 Ввод'!$E$27-NETWORKDAYS('У8 Ввод'!$D$27,$B30)+1))/Настройки!$E$14*100)</f>
        <v>0</v>
      </c>
      <c r="W30" s="67" t="n">
        <f aca="false">IF(OR($D30=1,MONTH($B30)&lt;&gt;MONTH(StartDate),'У8 Ввод'!$D$28="",'У8 Ввод'!$E$28="",'У8 Ввод'!$D$28&gt;$B30),0,MAX(0,MIN(1,'У8 Ввод'!$E$28-NETWORKDAYS('У8 Ввод'!$D$28,$B30)+1))/Настройки!$E$14*100)</f>
        <v>0</v>
      </c>
      <c r="X30" s="67" t="n">
        <f aca="false">IF(OR($D30=1,MONTH($B30)&lt;&gt;MONTH(StartDate),'У8 Ввод'!$D$29="",'У8 Ввод'!$E$29="",'У8 Ввод'!$D$29&gt;$B30),0,MAX(0,MIN(1,'У8 Ввод'!$E$29-NETWORKDAYS('У8 Ввод'!$D$29,$B30)+1))/Настройки!$E$14*100)</f>
        <v>0</v>
      </c>
      <c r="Y30" s="67" t="n">
        <f aca="false">IF(OR($D30=1,MONTH($B30)&lt;&gt;MONTH(StartDate),'У8 Ввод'!$D$30="",'У8 Ввод'!$E$30="",'У8 Ввод'!$D$30&gt;$B30),0,MAX(0,MIN(1,'У8 Ввод'!$E$30-NETWORKDAYS('У8 Ввод'!$D$30,$B30)+1))/Настройки!$E$14*100)</f>
        <v>0</v>
      </c>
      <c r="Z30" s="67" t="n">
        <f aca="false">IF(OR($D30=1,MONTH($B30)&lt;&gt;MONTH(StartDate),'У8 Ввод'!$D$31="",'У8 Ввод'!$E$31="",'У8 Ввод'!$D$31&gt;$B30),0,MAX(0,MIN(1,'У8 Ввод'!$E$31-NETWORKDAYS('У8 Ввод'!$D$31,$B30)+1))/Настройки!$E$14*100)</f>
        <v>0</v>
      </c>
      <c r="AA30" s="67" t="n">
        <f aca="false">IF(OR($D30=1,MONTH($B30)&lt;&gt;MONTH(StartDate),'У8 Ввод'!$D$32="",'У8 Ввод'!$E$32="",'У8 Ввод'!$D$32&gt;$B30),0,MAX(0,MIN(1,'У8 Ввод'!$E$32-NETWORKDAYS('У8 Ввод'!$D$32,$B30)+1))/Настройки!$E$14*100)</f>
        <v>0</v>
      </c>
      <c r="AB30" s="67" t="n">
        <f aca="false">IF(OR($D30=1,MONTH($B30)&lt;&gt;MONTH(StartDate),'У8 Ввод'!$D$33="",'У8 Ввод'!$E$33="",'У8 Ввод'!$D$33&gt;$B30),0,MAX(0,MIN(1,'У8 Ввод'!$E$33-NETWORKDAYS('У8 Ввод'!$D$33,$B30)+1))/Настройки!$E$14*100)</f>
        <v>0</v>
      </c>
      <c r="AC30" s="67" t="n">
        <f aca="false">IF(OR($D30=1,MONTH($B30)&lt;&gt;MONTH(StartDate),'У8 Ввод'!$D$34="",'У8 Ввод'!$E$34="",'У8 Ввод'!$D$34&gt;$B30),0,MAX(0,MIN(1,'У8 Ввод'!$E$34-NETWORKDAYS('У8 Ввод'!$D$34,$B30)+1))/Настройки!$E$14*100)</f>
        <v>0</v>
      </c>
      <c r="AD30" s="67" t="n">
        <f aca="false">IF(OR($D30=1,MONTH($B30)&lt;&gt;MONTH(StartDate),'У8 Ввод'!$D$35="",'У8 Ввод'!$E$35="",'У8 Ввод'!$D$35&gt;$B30),0,MAX(0,MIN(1,'У8 Ввод'!$E$35-NETWORKDAYS('У8 Ввод'!$D$35,$B30)+1))/Настройки!$E$14*100)</f>
        <v>0</v>
      </c>
      <c r="AE30" s="67" t="n">
        <f aca="false">IF(OR($D30=1,MONTH($B30)&lt;&gt;MONTH(StartDate),'У8 Ввод'!$D$36="",'У8 Ввод'!$E$36="",'У8 Ввод'!$D$36&gt;$B30),0,MAX(0,MIN(1,'У8 Ввод'!$E$36-NETWORKDAYS('У8 Ввод'!$D$36,$B30)+1))/Настройки!$E$14*100)</f>
        <v>0</v>
      </c>
      <c r="AF30" s="67" t="n">
        <f aca="false">IF(OR($D30=1,MONTH($B30)&lt;&gt;MONTH(StartDate),'У8 Ввод'!$D$37="",'У8 Ввод'!$E$37="",'У8 Ввод'!$D$37&gt;$B30),0,MAX(0,MIN(1,'У8 Ввод'!$E$37-NETWORKDAYS('У8 Ввод'!$D$37,$B30)+1))/Настройки!$E$14*100)</f>
        <v>0</v>
      </c>
      <c r="AG30" s="67" t="n">
        <f aca="false">IF(OR($D30=1,MONTH($B30)&lt;&gt;MONTH(StartDate),'У8 Ввод'!$D$38="",'У8 Ввод'!$E$38="",'У8 Ввод'!$D$38&gt;$B30),0,MAX(0,MIN(1,'У8 Ввод'!$E$38-NETWORKDAYS('У8 Ввод'!$D$38,$B30)+1))/Настройки!$E$14*100)</f>
        <v>0</v>
      </c>
      <c r="AH30" s="67" t="n">
        <f aca="false">IF(OR($D30=1,MONTH($B30)&lt;&gt;MONTH(StartDate),'У8 Ввод'!$D$39="",'У8 Ввод'!$E$39="",'У8 Ввод'!$D$39&gt;$B30),0,MAX(0,MIN(1,'У8 Ввод'!$E$39-NETWORKDAYS('У8 Ввод'!$D$39,$B30)+1))/Настройки!$E$14*100)</f>
        <v>0</v>
      </c>
      <c r="AI30" s="67" t="n">
        <f aca="false">IF(OR($D30=1,MONTH($B30)&lt;&gt;MONTH(StartDate),'У8 Ввод'!$D$40="",'У8 Ввод'!$E$40="",'У8 Ввод'!$D$40&gt;$B30),0,MAX(0,MIN(1,'У8 Ввод'!$E$40-NETWORKDAYS('У8 Ввод'!$D$40,$B30)+1))/Настройки!$E$14*100)</f>
        <v>0</v>
      </c>
      <c r="AJ30" s="67" t="n">
        <f aca="false">IF(OR($D30=1,MONTH($B30)&lt;&gt;MONTH(StartDate),'У8 Ввод'!$D$41="",'У8 Ввод'!$E$41="",'У8 Ввод'!$D$41&gt;$B30),0,MAX(0,MIN(1,'У8 Ввод'!$E$41-NETWORKDAYS('У8 Ввод'!$D$41,$B30)+1))/Настройки!$E$14*100)</f>
        <v>0</v>
      </c>
      <c r="AK30" s="67" t="n">
        <f aca="false">IF(OR($D30=1,MONTH($B30)&lt;&gt;MONTH(StartDate),'У8 Ввод'!$D$42="",'У8 Ввод'!$E$42="",'У8 Ввод'!$D$42&gt;$B30),0,MAX(0,MIN(1,'У8 Ввод'!$E$42-NETWORKDAYS('У8 Ввод'!$D$42,$B30)+1))/Настройки!$E$14*100)</f>
        <v>0</v>
      </c>
      <c r="AL30" s="67" t="n">
        <f aca="false">IF(OR($D30=1,MONTH($B30)&lt;&gt;MONTH(StartDate),'У8 Ввод'!$D$43="",'У8 Ввод'!$E$43="",'У8 Ввод'!$D$43&gt;$B30),0,MAX(0,MIN(1,'У8 Ввод'!$E$43-NETWORKDAYS('У8 Ввод'!$D$43,$B30)+1))/Настройки!$E$14*100)</f>
        <v>0</v>
      </c>
      <c r="AM30" s="67" t="n">
        <f aca="false">IF(OR($D30=1,MONTH($B30)&lt;&gt;MONTH(StartDate),'У8 Ввод'!$D$44="",'У8 Ввод'!$E$44="",'У8 Ввод'!$D$44&gt;$B30),0,MAX(0,MIN(1,'У8 Ввод'!$E$44-NETWORKDAYS('У8 Ввод'!$D$44,$B30)+1))/Настройки!$E$14*100)</f>
        <v>0</v>
      </c>
      <c r="AN30" s="67" t="n">
        <f aca="false">IF(OR($D30=1,MONTH($B30)&lt;&gt;MONTH(StartDate),'У8 Ввод'!$D$45="",'У8 Ввод'!$E$45="",'У8 Ввод'!$D$45&gt;$B30),0,MAX(0,MIN(1,'У8 Ввод'!$E$45-NETWORKDAYS('У8 Ввод'!$D$45,$B30)+1))/Настройки!$E$14*100)</f>
        <v>0</v>
      </c>
      <c r="AO30" s="67" t="n">
        <f aca="false">IF(OR($D30=1,MONTH($B30)&lt;&gt;MONTH(StartDate),'У8 Ввод'!$D$46="",'У8 Ввод'!$E$46="",'У8 Ввод'!$D$46&gt;$B30),0,MAX(0,MIN(1,'У8 Ввод'!$E$46-NETWORKDAYS('У8 Ввод'!$D$46,$B30)+1))/Настройки!$E$14*100)</f>
        <v>0</v>
      </c>
      <c r="AP30" s="67" t="n">
        <f aca="false">IF(OR($D30=1,MONTH($B30)&lt;&gt;MONTH(StartDate),'У8 Ввод'!$D$47="",'У8 Ввод'!$E$47="",'У8 Ввод'!$D$47&gt;$B30),0,MAX(0,MIN(1,'У8 Ввод'!$E$47-NETWORKDAYS('У8 Ввод'!$D$47,$B30)+1))/Настройки!$E$14*100)</f>
        <v>0</v>
      </c>
      <c r="AQ30" s="67" t="n">
        <f aca="false">IF(OR($D30=1,MONTH($B30)&lt;&gt;MONTH(StartDate),'У8 Ввод'!$D$48="",'У8 Ввод'!$E$48="",'У8 Ввод'!$D$48&gt;$B30),0,MAX(0,MIN(1,'У8 Ввод'!$E$48-NETWORKDAYS('У8 Ввод'!$D$48,$B30)+1))/Настройки!$E$14*100)</f>
        <v>0</v>
      </c>
      <c r="AR30" s="67" t="n">
        <f aca="false">IF(OR($D30=1,MONTH($B30)&lt;&gt;MONTH(StartDate),'У8 Ввод'!$D$49="",'У8 Ввод'!$E$49="",'У8 Ввод'!$D$49&gt;$B30),0,MAX(0,MIN(1,'У8 Ввод'!$E$49-NETWORKDAYS('У8 Ввод'!$D$49,$B30)+1))/Настройки!$E$14*100)</f>
        <v>0</v>
      </c>
      <c r="AS30" s="67" t="n">
        <f aca="false">IF(OR($D30=1,MONTH($B30)&lt;&gt;MONTH(StartDate),'У8 Ввод'!$D$50="",'У8 Ввод'!$E$50="",'У8 Ввод'!$D$50&gt;$B30),0,MAX(0,MIN(1,'У8 Ввод'!$E$50-NETWORKDAYS('У8 Ввод'!$D$50,$B30)+1))/Настройки!$E$14*100)</f>
        <v>0</v>
      </c>
      <c r="AT30" s="67" t="n">
        <f aca="false">IF(OR($D30=1,MONTH($B30)&lt;&gt;MONTH(StartDate),'У8 Ввод'!$D$51="",'У8 Ввод'!$E$51="",'У8 Ввод'!$D$51&gt;$B30),0,MAX(0,MIN(1,'У8 Ввод'!$E$51-NETWORKDAYS('У8 Ввод'!$D$51,$B30)+1))/Настройки!$E$14*100)</f>
        <v>0</v>
      </c>
      <c r="AU30" s="67" t="n">
        <f aca="false">IF(OR($D30=1,MONTH($B30)&lt;&gt;MONTH(StartDate),'У8 Ввод'!$D$52="",'У8 Ввод'!$E$52="",'У8 Ввод'!$D$52&gt;$B30),0,MAX(0,MIN(1,'У8 Ввод'!$E$52-NETWORKDAYS('У8 Ввод'!$D$52,$B30)+1))/Настройки!$E$14*100)</f>
        <v>0</v>
      </c>
      <c r="AV30" s="67" t="n">
        <f aca="false">IF(OR($D30=1,MONTH($B30)&lt;&gt;MONTH(StartDate),'У8 Ввод'!$D$53="",'У8 Ввод'!$E$53="",'У8 Ввод'!$D$53&gt;$B30),0,MAX(0,MIN(1,'У8 Ввод'!$E$53-NETWORKDAYS('У8 Ввод'!$D$53,$B30)+1))/Настройки!$E$14*100)</f>
        <v>0</v>
      </c>
      <c r="AW30" s="67" t="n">
        <f aca="false">IF(OR($D30=1,MONTH($B30)&lt;&gt;MONTH(StartDate),'У8 Ввод'!$D$54="",'У8 Ввод'!$E$54="",'У8 Ввод'!$D$54&gt;$B30),0,MAX(0,MIN(1,'У8 Ввод'!$E$54-NETWORKDAYS('У8 Ввод'!$D$54,$B30)+1))/Настройки!$E$14*100)</f>
        <v>0</v>
      </c>
      <c r="AX30" s="67" t="n">
        <f aca="false">IF(OR($D30=1,MONTH($B30)&lt;&gt;MONTH(StartDate),'У8 Ввод'!$D$55="",'У8 Ввод'!$E$55="",'У8 Ввод'!$D$55&gt;$B30),0,MAX(0,MIN(1,'У8 Ввод'!$E$55-NETWORKDAYS('У8 Ввод'!$D$55,$B30)+1))/Настройки!$E$14*100)</f>
        <v>0</v>
      </c>
      <c r="AY30" s="67" t="n">
        <f aca="false">IF(OR($D30=1,MONTH($B30)&lt;&gt;MONTH(StartDate),'У8 Ввод'!$D$56="",'У8 Ввод'!$E$56="",'У8 Ввод'!$D$56&gt;$B30),0,MAX(0,MIN(1,'У8 Ввод'!$E$56-NETWORKDAYS('У8 Ввод'!$D$56,$B30)+1))/Настройки!$E$14*100)</f>
        <v>0</v>
      </c>
      <c r="AZ30" s="67" t="n">
        <f aca="false">IF(OR($D30=1,MONTH($B30)&lt;&gt;MONTH(StartDate),'У8 Ввод'!$D$57="",'У8 Ввод'!$E$57="",'У8 Ввод'!$D$57&gt;$B30),0,MAX(0,MIN(1,'У8 Ввод'!$E$57-NETWORKDAYS('У8 Ввод'!$D$57,$B30)+1))/Настройки!$E$14*100)</f>
        <v>0</v>
      </c>
      <c r="BA30" s="67" t="n">
        <f aca="false">IF(OR($D30=1,MONTH($B30)&lt;&gt;MONTH(StartDate),'У8 Ввод'!$D$58="",'У8 Ввод'!$E$58="",'У8 Ввод'!$D$58&gt;$B30),0,MAX(0,MIN(1,'У8 Ввод'!$E$58-NETWORKDAYS('У8 Ввод'!$D$58,$B30)+1))/Настройки!$E$14*100)</f>
        <v>0</v>
      </c>
      <c r="BB30" s="67" t="n">
        <f aca="false">IF(OR($D30=1,MONTH($B30)&lt;&gt;MONTH(StartDate),'У8 Ввод'!$D$59="",'У8 Ввод'!$E$59="",'У8 Ввод'!$D$59&gt;$B30),0,MAX(0,MIN(1,'У8 Ввод'!$E$59-NETWORKDAYS('У8 Ввод'!$D$59,$B30)+1))/Настройки!$E$14*100)</f>
        <v>0</v>
      </c>
      <c r="BC30" s="67" t="n">
        <f aca="false">IF(OR($D30=1,MONTH($B30)&lt;&gt;MONTH(StartDate),'У8 Ввод'!$D$60="",'У8 Ввод'!$E$60="",'У8 Ввод'!$D$60&gt;$B30),0,MAX(0,MIN(1,'У8 Ввод'!$E$60-NETWORKDAYS('У8 Ввод'!$D$60,$B30)+1))/Настройки!$E$14*100)</f>
        <v>0</v>
      </c>
      <c r="BD30" s="67" t="n">
        <f aca="false">IF(OR($D30=1,MONTH($B30)&lt;&gt;MONTH(StartDate),'У8 Ввод'!$D$61="",'У8 Ввод'!$E$61="",'У8 Ввод'!$D$61&gt;$B30),0,MAX(0,MIN(1,'У8 Ввод'!$E$61-NETWORKDAYS('У8 Ввод'!$D$61,$B30)+1))/Настройки!$E$14*100)</f>
        <v>0</v>
      </c>
      <c r="BE30" s="67" t="n">
        <f aca="false">IF(OR($D30=1,MONTH($B30)&lt;&gt;MONTH(StartDate),'У8 Ввод'!$D$62="",'У8 Ввод'!$E$62="",'У8 Ввод'!$D$62&gt;$B30),0,MAX(0,MIN(1,'У8 Ввод'!$E$62-NETWORKDAYS('У8 Ввод'!$D$62,$B30)+1))/Настройки!$E$14*100)</f>
        <v>0</v>
      </c>
      <c r="BF30" s="67" t="n">
        <f aca="false">IF(OR($D30=1,MONTH($B30)&lt;&gt;MONTH(StartDate),'У8 Ввод'!$D$63="",'У8 Ввод'!$E$63="",'У8 Ввод'!$D$63&gt;$B30),0,MAX(0,MIN(1,'У8 Ввод'!$E$63-NETWORKDAYS('У8 Ввод'!$D$63,$B30)+1))/Настройки!$E$14*100)</f>
        <v>0</v>
      </c>
      <c r="BG30" s="67" t="n">
        <f aca="false">IF(OR($D30=1,MONTH($B30)&lt;&gt;MONTH(StartDate),'У8 Ввод'!$D$64="",'У8 Ввод'!$E$64="",'У8 Ввод'!$D$64&gt;$B30),0,MAX(0,MIN(1,'У8 Ввод'!$E$64-NETWORKDAYS('У8 Ввод'!$D$64,$B30)+1))/Настройки!$E$14*100)</f>
        <v>0</v>
      </c>
      <c r="BH30" s="67" t="n">
        <f aca="false">IF(OR($D30=1,MONTH($B30)&lt;&gt;MONTH(StartDate),'У8 Ввод'!$D$65="",'У8 Ввод'!$E$65="",'У8 Ввод'!$D$65&gt;$B30),0,MAX(0,MIN(1,'У8 Ввод'!$E$65-NETWORKDAYS('У8 Ввод'!$D$65,$B30)+1))/Настройки!$E$14*100)</f>
        <v>0</v>
      </c>
      <c r="BI30" s="67" t="n">
        <f aca="false">IF(OR($D30=1,MONTH($B30)&lt;&gt;MONTH(StartDate),'У8 Ввод'!$D$66="",'У8 Ввод'!$E$66="",'У8 Ввод'!$D$66&gt;$B30),0,MAX(0,MIN(1,'У8 Ввод'!$E$66-NETWORKDAYS('У8 Ввод'!$D$66,$B30)+1))/Настройки!$E$14*100)</f>
        <v>0</v>
      </c>
      <c r="BJ30" s="67" t="n">
        <f aca="false">IF(OR($D30=1,MONTH($B30)&lt;&gt;MONTH(StartDate),'У8 Ввод'!$D$67="",'У8 Ввод'!$E$67="",'У8 Ввод'!$D$67&gt;$B30),0,MAX(0,MIN(1,'У8 Ввод'!$E$67-NETWORKDAYS('У8 Ввод'!$D$67,$B30)+1))/Настройки!$E$14*100)</f>
        <v>0</v>
      </c>
      <c r="BK30" s="67" t="n">
        <f aca="false">IF(OR($D30=1,MONTH($B30)&lt;&gt;MONTH(StartDate),'У8 Ввод'!$D$68="",'У8 Ввод'!$E$68="",'У8 Ввод'!$D$68&gt;$B30),0,MAX(0,MIN(1,'У8 Ввод'!$E$68-NETWORKDAYS('У8 Ввод'!$D$68,$B30)+1))/Настройки!$E$14*100)</f>
        <v>0</v>
      </c>
      <c r="BL30" s="67" t="n">
        <f aca="false">IF(OR($D30=1,MONTH($B30)&lt;&gt;MONTH(StartDate),'У8 Ввод'!$D$69="",'У8 Ввод'!$E$69="",'У8 Ввод'!$D$69&gt;$B30),0,MAX(0,MIN(1,'У8 Ввод'!$E$69-NETWORKDAYS('У8 Ввод'!$D$69,$B30)+1))/Настройки!$E$14*100)</f>
        <v>0</v>
      </c>
      <c r="BM30" s="67" t="n">
        <f aca="false">IF(OR($D30=1,MONTH($B30)&lt;&gt;MONTH(StartDate),'У8 Ввод'!$D$70="",'У8 Ввод'!$E$70="",'У8 Ввод'!$D$70&gt;$B30),0,MAX(0,MIN(1,'У8 Ввод'!$E$70-NETWORKDAYS('У8 Ввод'!$D$70,$B30)+1))/Настройки!$E$14*100)</f>
        <v>0</v>
      </c>
      <c r="BN30" s="67" t="n">
        <f aca="false">IF(OR($D30=1,MONTH($B30)&lt;&gt;MONTH(StartDate),'У8 Ввод'!$D$71="",'У8 Ввод'!$E$71="",'У8 Ввод'!$D$71&gt;$B30),0,MAX(0,MIN(1,'У8 Ввод'!$E$71-NETWORKDAYS('У8 Ввод'!$D$71,$B30)+1))/Настройки!$E$14*100)</f>
        <v>0</v>
      </c>
      <c r="BO30" s="67" t="n">
        <f aca="false">IF(OR($D30=1,MONTH($B30)&lt;&gt;MONTH(StartDate),'У8 Ввод'!$D$72="",'У8 Ввод'!$E$72="",'У8 Ввод'!$D$72&gt;$B30),0,MAX(0,MIN(1,'У8 Ввод'!$E$72-NETWORKDAYS('У8 Ввод'!$D$72,$B30)+1))/Настройки!$E$14*100)</f>
        <v>0</v>
      </c>
      <c r="BP30" s="67" t="n">
        <f aca="false">IF(OR($D30=1,MONTH($B30)&lt;&gt;MONTH(StartDate),'У8 Ввод'!$D$73="",'У8 Ввод'!$E$73="",'У8 Ввод'!$D$73&gt;$B30),0,MAX(0,MIN(1,'У8 Ввод'!$E$73-NETWORKDAYS('У8 Ввод'!$D$73,$B30)+1))/Настройки!$E$14*100)</f>
        <v>0</v>
      </c>
      <c r="BQ30" s="67" t="n">
        <f aca="false">IF(OR($D30=1,MONTH($B30)&lt;&gt;MONTH(StartDate),'У8 Ввод'!$D$74="",'У8 Ввод'!$E$74="",'У8 Ввод'!$D$74&gt;$B30),0,MAX(0,MIN(1,'У8 Ввод'!$E$74-NETWORKDAYS('У8 Ввод'!$D$74,$B30)+1))/Настройки!$E$14*100)</f>
        <v>0</v>
      </c>
      <c r="BR30" s="67" t="n">
        <f aca="false">IF(OR($D30=1,MONTH($B30)&lt;&gt;MONTH(StartDate),'У8 Ввод'!$D$75="",'У8 Ввод'!$E$75="",'У8 Ввод'!$D$75&gt;$B30),0,MAX(0,MIN(1,'У8 Ввод'!$E$75-NETWORKDAYS('У8 Ввод'!$D$75,$B30)+1))/Настройки!$E$14*100)</f>
        <v>0</v>
      </c>
      <c r="BS30" s="67" t="n">
        <f aca="false">IF(OR($D30=1,MONTH($B30)&lt;&gt;MONTH(StartDate),'У8 Ввод'!$D$76="",'У8 Ввод'!$E$76="",'У8 Ввод'!$D$76&gt;$B30),0,MAX(0,MIN(1,'У8 Ввод'!$E$76-NETWORKDAYS('У8 Ввод'!$D$76,$B30)+1))/Настройки!$E$14*100)</f>
        <v>0</v>
      </c>
      <c r="BT30" s="67" t="n">
        <f aca="false">IF(OR($D30=1,MONTH($B30)&lt;&gt;MONTH(StartDate),'У8 Ввод'!$D$77="",'У8 Ввод'!$E$77="",'У8 Ввод'!$D$77&gt;$B30),0,MAX(0,MIN(1,'У8 Ввод'!$E$77-NETWORKDAYS('У8 Ввод'!$D$77,$B30)+1))/Настройки!$E$14*100)</f>
        <v>0</v>
      </c>
      <c r="BU30" s="67" t="n">
        <f aca="false">IF(OR($D30=1,MONTH($B30)&lt;&gt;MONTH(StartDate),'У8 Ввод'!$D$78="",'У8 Ввод'!$E$78="",'У8 Ввод'!$D$78&gt;$B30),0,MAX(0,MIN(1,'У8 Ввод'!$E$78-NETWORKDAYS('У8 Ввод'!$D$78,$B30)+1))/Настройки!$E$14*100)</f>
        <v>0</v>
      </c>
      <c r="BV30" s="67" t="n">
        <f aca="false">IF(OR($D30=1,MONTH($B30)&lt;&gt;MONTH(StartDate),'У8 Ввод'!$D$79="",'У8 Ввод'!$E$79="",'У8 Ввод'!$D$79&gt;$B30),0,MAX(0,MIN(1,'У8 Ввод'!$E$79-NETWORKDAYS('У8 Ввод'!$D$79,$B30)+1))/Настройки!$E$14*100)</f>
        <v>0</v>
      </c>
      <c r="BW30" s="67" t="n">
        <f aca="false">IF(OR($D30=1,MONTH($B30)&lt;&gt;MONTH(StartDate),'У8 Ввод'!$D$80="",'У8 Ввод'!$E$80="",'У8 Ввод'!$D$80&gt;$B30),0,MAX(0,MIN(1,'У8 Ввод'!$E$80-NETWORKDAYS('У8 Ввод'!$D$80,$B30)+1))/Настройки!$E$14*100)</f>
        <v>0</v>
      </c>
      <c r="BX30" s="67" t="n">
        <f aca="false">IF(OR($D30=1,MONTH($B30)&lt;&gt;MONTH(StartDate),'У8 Ввод'!$D$81="",'У8 Ввод'!$E$81="",'У8 Ввод'!$D$81&gt;$B30),0,MAX(0,MIN(1,'У8 Ввод'!$E$81-NETWORKDAYS('У8 Ввод'!$D$81,$B30)+1))/Настройки!$E$14*100)</f>
        <v>0</v>
      </c>
      <c r="BY30" s="67" t="n">
        <f aca="false">IF(OR($D30=1,MONTH($B30)&lt;&gt;MONTH(StartDate),'У8 Ввод'!$D$82="",'У8 Ввод'!$E$82="",'У8 Ввод'!$D$82&gt;$B30),0,MAX(0,MIN(1,'У8 Ввод'!$E$82-NETWORKDAYS('У8 Ввод'!$D$82,$B30)+1))/Настройки!$E$14*100)</f>
        <v>0</v>
      </c>
      <c r="BZ30" s="67" t="n">
        <f aca="false">IF(OR($D30=1,MONTH($B30)&lt;&gt;MONTH(StartDate),'У8 Ввод'!$D$83="",'У8 Ввод'!$E$83="",'У8 Ввод'!$D$83&gt;$B30),0,MAX(0,MIN(1,'У8 Ввод'!$E$83-NETWORKDAYS('У8 Ввод'!$D$83,$B30)+1))/Настройки!$E$14*100)</f>
        <v>0</v>
      </c>
      <c r="CA30" s="67" t="n">
        <f aca="false">IF(OR($D30=1,MONTH($B30)&lt;&gt;MONTH(StartDate),'У8 Ввод'!$D$84="",'У8 Ввод'!$E$84="",'У8 Ввод'!$D$84&gt;$B30),0,MAX(0,MIN(1,'У8 Ввод'!$E$84-NETWORKDAYS('У8 Ввод'!$D$84,$B30)+1))/Настройки!$E$14*100)</f>
        <v>0</v>
      </c>
      <c r="CB30" s="67" t="n">
        <f aca="false">IF(OR($D30=1,MONTH($B30)&lt;&gt;MONTH(StartDate),'У8 Ввод'!$D$85="",'У8 Ввод'!$E$85="",'У8 Ввод'!$D$85&gt;$B30),0,MAX(0,MIN(1,'У8 Ввод'!$E$85-NETWORKDAYS('У8 Ввод'!$D$85,$B30)+1))/Настройки!$E$14*100)</f>
        <v>0</v>
      </c>
      <c r="CC30" s="67" t="n">
        <f aca="false">IF(OR($D30=1,MONTH($B30)&lt;&gt;MONTH(StartDate),'У8 Ввод'!$D$86="",'У8 Ввод'!$E$86="",'У8 Ввод'!$D$86&gt;$B30),0,MAX(0,MIN(1,'У8 Ввод'!$E$86-NETWORKDAYS('У8 Ввод'!$D$86,$B30)+1))/Настройки!$E$14*100)</f>
        <v>0</v>
      </c>
      <c r="CD30" s="67" t="n">
        <f aca="false">IF(OR($D30=1,MONTH($B30)&lt;&gt;MONTH(StartDate),'У8 Ввод'!$D$87="",'У8 Ввод'!$E$87="",'У8 Ввод'!$D$87&gt;$B30),0,MAX(0,MIN(1,'У8 Ввод'!$E$87-NETWORKDAYS('У8 Ввод'!$D$87,$B30)+1))/Настройки!$E$14*100)</f>
        <v>0</v>
      </c>
      <c r="CE30" s="67" t="n">
        <f aca="false">IF(OR($D30=1,MONTH($B30)&lt;&gt;MONTH(StartDate),'У8 Ввод'!$D$88="",'У8 Ввод'!$E$88="",'У8 Ввод'!$D$88&gt;$B30),0,MAX(0,MIN(1,'У8 Ввод'!$E$88-NETWORKDAYS('У8 Ввод'!$D$88,$B30)+1))/Настройки!$E$14*100)</f>
        <v>0</v>
      </c>
      <c r="CF30" s="67" t="n">
        <f aca="false">IF(OR($D30=1,MONTH($B30)&lt;&gt;MONTH(StartDate),'У8 Ввод'!$D$89="",'У8 Ввод'!$E$89="",'У8 Ввод'!$D$89&gt;$B30),0,MAX(0,MIN(1,'У8 Ввод'!$E$89-NETWORKDAYS('У8 Ввод'!$D$89,$B30)+1))/Настройки!$E$14*100)</f>
        <v>0</v>
      </c>
      <c r="CG30" s="67" t="n">
        <f aca="false">IF(OR($D30=1,MONTH($B30)&lt;&gt;MONTH(StartDate),'У8 Ввод'!$D$90="",'У8 Ввод'!$E$90="",'У8 Ввод'!$D$90&gt;$B30),0,MAX(0,MIN(1,'У8 Ввод'!$E$90-NETWORKDAYS('У8 Ввод'!$D$90,$B30)+1))/Настройки!$E$14*100)</f>
        <v>0</v>
      </c>
      <c r="CH30" s="67" t="n">
        <f aca="false">IF(OR($D30=1,MONTH($B30)&lt;&gt;MONTH(StartDate),'У8 Ввод'!$D$91="",'У8 Ввод'!$E$91="",'У8 Ввод'!$D$91&gt;$B30),0,MAX(0,MIN(1,'У8 Ввод'!$E$91-NETWORKDAYS('У8 Ввод'!$D$91,$B30)+1))/Настройки!$E$14*100)</f>
        <v>0</v>
      </c>
      <c r="CI30" s="67" t="n">
        <f aca="false">IF(OR($D30=1,MONTH($B30)&lt;&gt;MONTH(StartDate),'У8 Ввод'!$D$92="",'У8 Ввод'!$E$92="",'У8 Ввод'!$D$92&gt;$B30),0,MAX(0,MIN(1,'У8 Ввод'!$E$92-NETWORKDAYS('У8 Ввод'!$D$92,$B30)+1))/Настройки!$E$14*100)</f>
        <v>0</v>
      </c>
      <c r="CJ30" s="67" t="n">
        <f aca="false">IF(OR($D30=1,MONTH($B30)&lt;&gt;MONTH(StartDate),'У8 Ввод'!$D$93="",'У8 Ввод'!$E$93="",'У8 Ввод'!$D$93&gt;$B30),0,MAX(0,MIN(1,'У8 Ввод'!$E$93-NETWORKDAYS('У8 Ввод'!$D$93,$B30)+1))/Настройки!$E$14*100)</f>
        <v>0</v>
      </c>
      <c r="CK30" s="67" t="n">
        <f aca="false">IF(OR($D30=1,MONTH($B30)&lt;&gt;MONTH(StartDate),'У8 Ввод'!$D$94="",'У8 Ввод'!$E$94="",'У8 Ввод'!$D$94&gt;$B30),0,MAX(0,MIN(1,'У8 Ввод'!$E$94-NETWORKDAYS('У8 Ввод'!$D$94,$B30)+1))/Настройки!$E$14*100)</f>
        <v>0</v>
      </c>
      <c r="CL30" s="67" t="n">
        <f aca="false">IF(OR($D30=1,MONTH($B30)&lt;&gt;MONTH(StartDate),'У8 Ввод'!$D$95="",'У8 Ввод'!$E$95="",'У8 Ввод'!$D$95&gt;$B30),0,MAX(0,MIN(1,'У8 Ввод'!$E$95-NETWORKDAYS('У8 Ввод'!$D$95,$B30)+1))/Настройки!$E$14*100)</f>
        <v>0</v>
      </c>
      <c r="CM30" s="67" t="n">
        <f aca="false">IF(OR($D30=1,MONTH($B30)&lt;&gt;MONTH(StartDate),'У8 Ввод'!$D$96="",'У8 Ввод'!$E$96="",'У8 Ввод'!$D$96&gt;$B30),0,MAX(0,MIN(1,'У8 Ввод'!$E$96-NETWORKDAYS('У8 Ввод'!$D$96,$B30)+1))/Настройки!$E$14*100)</f>
        <v>0</v>
      </c>
      <c r="CN30" s="67" t="n">
        <f aca="false">IF(OR($D30=1,MONTH($B30)&lt;&gt;MONTH(StartDate),'У8 Ввод'!$D$97="",'У8 Ввод'!$E$97="",'У8 Ввод'!$D$97&gt;$B30),0,MAX(0,MIN(1,'У8 Ввод'!$E$97-NETWORKDAYS('У8 Ввод'!$D$97,$B30)+1))/Настройки!$E$14*100)</f>
        <v>0</v>
      </c>
      <c r="CO30" s="67" t="n">
        <f aca="false">IF(OR($D30=1,MONTH($B30)&lt;&gt;MONTH(StartDate),'У8 Ввод'!$D$98="",'У8 Ввод'!$E$98="",'У8 Ввод'!$D$98&gt;$B30),0,MAX(0,MIN(1,'У8 Ввод'!$E$98-NETWORKDAYS('У8 Ввод'!$D$98,$B30)+1))/Настройки!$E$14*100)</f>
        <v>0</v>
      </c>
      <c r="CP30" s="67" t="n">
        <f aca="false">IF(OR($D30=1,MONTH($B30)&lt;&gt;MONTH(StartDate),'У8 Ввод'!$D$99="",'У8 Ввод'!$E$99="",'У8 Ввод'!$D$99&gt;$B30),0,MAX(0,MIN(1,'У8 Ввод'!$E$99-NETWORKDAYS('У8 Ввод'!$D$99,$B30)+1))/Настройки!$E$14*100)</f>
        <v>0</v>
      </c>
      <c r="CQ30" s="67" t="n">
        <f aca="false">IF(OR($D30=1,MONTH($B30)&lt;&gt;MONTH(StartDate),'У8 Ввод'!$D$100="",'У8 Ввод'!$E$100="",'У8 Ввод'!$D$100&gt;$B30),0,MAX(0,MIN(1,'У8 Ввод'!$E$100-NETWORKDAYS('У8 Ввод'!$D$100,$B30)+1))/Настройки!$E$14*100)</f>
        <v>0</v>
      </c>
      <c r="CR30" s="67" t="n">
        <f aca="false">IF(OR($D30=1,MONTH($B30)&lt;&gt;MONTH(StartDate),'У8 Ввод'!$D$101="",'У8 Ввод'!$E$101="",'У8 Ввод'!$D$101&gt;$B30),0,MAX(0,MIN(1,'У8 Ввод'!$E$101-NETWORKDAYS('У8 Ввод'!$D$101,$B30)+1))/Настройки!$E$14*100)</f>
        <v>0</v>
      </c>
      <c r="CS30" s="67" t="n">
        <f aca="false">IF(OR($D30=1,MONTH($B30)&lt;&gt;MONTH(StartDate),'У8 Ввод'!$D$102="",'У8 Ввод'!$E$102="",'У8 Ввод'!$D$102&gt;$B30),0,MAX(0,MIN(1,'У8 Ввод'!$E$102-NETWORKDAYS('У8 Ввод'!$D$102,$B30)+1))/Настройки!$E$14*100)</f>
        <v>0</v>
      </c>
      <c r="CT30" s="67" t="n">
        <f aca="false">IF(OR($D30=1,MONTH($B30)&lt;&gt;MONTH(StartDate),'У8 Ввод'!$D$103="",'У8 Ввод'!$E$103="",'У8 Ввод'!$D$103&gt;$B30),0,MAX(0,MIN(1,'У8 Ввод'!$E$103-NETWORKDAYS('У8 Ввод'!$D$103,$B30)+1))/Настройки!$E$14*100)</f>
        <v>0</v>
      </c>
      <c r="CU30" s="67" t="n">
        <f aca="false">IF(OR($D30=1,MONTH($B30)&lt;&gt;MONTH(StartDate),'У8 Ввод'!$D$104="",'У8 Ввод'!$E$104="",'У8 Ввод'!$D$104&gt;$B30),0,MAX(0,MIN(1,'У8 Ввод'!$E$104-NETWORKDAYS('У8 Ввод'!$D$104,$B30)+1))/Настройки!$E$14*100)</f>
        <v>0</v>
      </c>
      <c r="CV30" s="67" t="n">
        <f aca="false">IF(OR($D30=1,MONTH($B30)&lt;&gt;MONTH(StartDate),'У8 Ввод'!$D$105="",'У8 Ввод'!$E$105="",'У8 Ввод'!$D$105&gt;$B30),0,MAX(0,MIN(1,'У8 Ввод'!$E$105-NETWORKDAYS('У8 Ввод'!$D$105,$B30)+1))/Настройки!$E$14*100)</f>
        <v>0</v>
      </c>
      <c r="CW30" s="67" t="n">
        <f aca="false">IF(OR($D30=1,MONTH($B30)&lt;&gt;MONTH(StartDate),'У8 Ввод'!$D$106="",'У8 Ввод'!$E$106="",'У8 Ввод'!$D$106&gt;$B30),0,MAX(0,MIN(1,'У8 Ввод'!$E$106-NETWORKDAYS('У8 Ввод'!$D$106,$B30)+1))/Настройки!$E$14*100)</f>
        <v>0</v>
      </c>
      <c r="CX30" s="67" t="n">
        <f aca="false">IF(OR($D30=1,MONTH($B30)&lt;&gt;MONTH(StartDate),'У8 Ввод'!$D$107="",'У8 Ввод'!$E$107="",'У8 Ввод'!$D$107&gt;$B30),0,MAX(0,MIN(1,'У8 Ввод'!$E$107-NETWORKDAYS('У8 Ввод'!$D$107,$B30)+1))/Настройки!$E$14*100)</f>
        <v>0</v>
      </c>
      <c r="CY30" s="67" t="n">
        <f aca="false">IF(OR($D30=1,MONTH($B30)&lt;&gt;MONTH(StartDate),'У8 Ввод'!$D$108="",'У8 Ввод'!$E$108="",'У8 Ввод'!$D$108&gt;$B30),0,MAX(0,MIN(1,'У8 Ввод'!$E$108-NETWORKDAYS('У8 Ввод'!$D$108,$B30)+1))/Настройки!$E$14*100)</f>
        <v>0</v>
      </c>
      <c r="CZ30" s="67" t="n">
        <f aca="false">IF(OR($D30=1,MONTH($B30)&lt;&gt;MONTH(StartDate),'У8 Ввод'!$D$109="",'У8 Ввод'!$E$109="",'У8 Ввод'!$D$109&gt;$B30),0,MAX(0,MIN(1,'У8 Ввод'!$E$109-NETWORKDAYS('У8 Ввод'!$D$109,$B30)+1))/Настройки!$E$14*100)</f>
        <v>0</v>
      </c>
      <c r="DA30" s="67" t="n">
        <f aca="false">IF(OR($D30=1,MONTH($B30)&lt;&gt;MONTH(StartDate),'У8 Ввод'!$D$110="",'У8 Ввод'!$E$110="",'У8 Ввод'!$D$110&gt;$B30),0,MAX(0,MIN(1,'У8 Ввод'!$E$110-NETWORKDAYS('У8 Ввод'!$D$110,$B30)+1))/Настройки!$E$14*100)</f>
        <v>0</v>
      </c>
      <c r="DB30" s="67" t="n">
        <f aca="false">IF(OR($D30=1,MONTH($B30)&lt;&gt;MONTH(StartDate),'У8 Ввод'!$D$111="",'У8 Ввод'!$E$111="",'У8 Ввод'!$D$111&gt;$B30),0,MAX(0,MIN(1,'У8 Ввод'!$E$111-NETWORKDAYS('У8 Ввод'!$D$111,$B30)+1))/Настройки!$E$14*100)</f>
        <v>0</v>
      </c>
      <c r="DC30" s="67" t="n">
        <f aca="false">IF(OR($D30=1,MONTH($B30)&lt;&gt;MONTH(StartDate),'У8 Ввод'!$D$112="",'У8 Ввод'!$E$112="",'У8 Ввод'!$D$112&gt;$B30),0,MAX(0,MIN(1,'У8 Ввод'!$E$112-NETWORKDAYS('У8 Ввод'!$D$112,$B30)+1))/Настройки!$E$14*100)</f>
        <v>0</v>
      </c>
      <c r="DD30" s="67" t="n">
        <f aca="false">IF(OR($D30=1,MONTH($B30)&lt;&gt;MONTH(StartDate),'У8 Ввод'!$D$113="",'У8 Ввод'!$E$113="",'У8 Ввод'!$D$113&gt;$B30),0,MAX(0,MIN(1,'У8 Ввод'!$E$113-NETWORKDAYS('У8 Ввод'!$D$113,$B30)+1))/Настройки!$E$14*100)</f>
        <v>0</v>
      </c>
      <c r="DE30" s="67" t="n">
        <f aca="false">IF(OR($D30=1,MONTH($B30)&lt;&gt;MONTH(StartDate),'У8 Ввод'!$D$114="",'У8 Ввод'!$E$114="",'У8 Ввод'!$D$114&gt;$B30),0,MAX(0,MIN(1,'У8 Ввод'!$E$114-NETWORKDAYS('У8 Ввод'!$D$114,$B30)+1))/Настройки!$E$14*100)</f>
        <v>0</v>
      </c>
      <c r="DF30" s="67" t="n">
        <f aca="false">IF(OR($D30=1,MONTH($B30)&lt;&gt;MONTH(StartDate),'У8 Ввод'!$D$115="",'У8 Ввод'!$E$115="",'У8 Ввод'!$D$115&gt;$B30),0,MAX(0,MIN(1,'У8 Ввод'!$E$115-NETWORKDAYS('У8 Ввод'!$D$115,$B30)+1))/Настройки!$E$14*100)</f>
        <v>0</v>
      </c>
      <c r="DG30" s="67" t="n">
        <f aca="false">IF(OR($D30=1,MONTH($B30)&lt;&gt;MONTH(StartDate),'У8 Ввод'!$D$116="",'У8 Ввод'!$E$116="",'У8 Ввод'!$D$116&gt;$B30),0,MAX(0,MIN(1,'У8 Ввод'!$E$116-NETWORKDAYS('У8 Ввод'!$D$116,$B30)+1))/Настройки!$E$14*100)</f>
        <v>0</v>
      </c>
      <c r="DH30" s="67" t="n">
        <f aca="false">IF(OR($D30=1,MONTH($B30)&lt;&gt;MONTH(StartDate),'У8 Ввод'!$D$117="",'У8 Ввод'!$E$117="",'У8 Ввод'!$D$117&gt;$B30),0,MAX(0,MIN(1,'У8 Ввод'!$E$117-NETWORKDAYS('У8 Ввод'!$D$117,$B30)+1))/Настройки!$E$14*100)</f>
        <v>0</v>
      </c>
      <c r="DI30" s="67" t="n">
        <f aca="false">IF(OR($D30=1,MONTH($B30)&lt;&gt;MONTH(StartDate),'У8 Ввод'!$D$118="",'У8 Ввод'!$E$118="",'У8 Ввод'!$D$118&gt;$B30),0,MAX(0,MIN(1,'У8 Ввод'!$E$118-NETWORKDAYS('У8 Ввод'!$D$118,$B30)+1))/Настройки!$E$14*100)</f>
        <v>0</v>
      </c>
      <c r="DJ30" s="67" t="n">
        <f aca="false">IF(OR($D30=1,MONTH($B30)&lt;&gt;MONTH(StartDate),'У8 Ввод'!$D$119="",'У8 Ввод'!$E$119="",'У8 Ввод'!$D$119&gt;$B30),0,MAX(0,MIN(1,'У8 Ввод'!$E$119-NETWORKDAYS('У8 Ввод'!$D$119,$B30)+1))/Настройки!$E$14*100)</f>
        <v>0</v>
      </c>
      <c r="DK30" s="67" t="n">
        <f aca="false">IF(OR($D30=1,MONTH($B30)&lt;&gt;MONTH(StartDate),'У8 Ввод'!$D$120="",'У8 Ввод'!$E$120="",'У8 Ввод'!$D$120&gt;$B30),0,MAX(0,MIN(1,'У8 Ввод'!$E$120-NETWORKDAYS('У8 Ввод'!$D$120,$B30)+1))/Настройки!$E$14*100)</f>
        <v>0</v>
      </c>
      <c r="DL30" s="67" t="n">
        <f aca="false">IF(OR($D30=1,MONTH($B30)&lt;&gt;MONTH(StartDate),'У8 Ввод'!$D$121="",'У8 Ввод'!$E$121="",'У8 Ввод'!$D$121&gt;$B30),0,MAX(0,MIN(1,'У8 Ввод'!$E$121-NETWORKDAYS('У8 Ввод'!$D$121,$B30)+1))/Настройки!$E$14*100)</f>
        <v>0</v>
      </c>
      <c r="DM30" s="67" t="n">
        <f aca="false">IF(OR($D30=1,MONTH($B30)&lt;&gt;MONTH(StartDate),'У8 Ввод'!$D$122="",'У8 Ввод'!$E$122="",'У8 Ввод'!$D$122&gt;$B30),0,MAX(0,MIN(1,'У8 Ввод'!$E$122-NETWORKDAYS('У8 Ввод'!$D$122,$B30)+1))/Настройки!$E$14*100)</f>
        <v>0</v>
      </c>
      <c r="DN30" s="67" t="n">
        <f aca="false">IF(OR($D30=1,MONTH($B30)&lt;&gt;MONTH(StartDate),'У8 Ввод'!$D$123="",'У8 Ввод'!$E$123="",'У8 Ввод'!$D$123&gt;$B30),0,MAX(0,MIN(1,'У8 Ввод'!$E$123-NETWORKDAYS('У8 Ввод'!$D$123,$B30)+1))/Настройки!$E$14*100)</f>
        <v>0</v>
      </c>
      <c r="DO30" s="67" t="n">
        <f aca="false">IF(OR($D30=1,MONTH($B30)&lt;&gt;MONTH(StartDate),'У8 Ввод'!$D$124="",'У8 Ввод'!$E$124="",'У8 Ввод'!$D$124&gt;$B30),0,MAX(0,MIN(1,'У8 Ввод'!$E$124-NETWORKDAYS('У8 Ввод'!$D$124,$B30)+1))/Настройки!$E$14*100)</f>
        <v>0</v>
      </c>
      <c r="DP30" s="67" t="n">
        <f aca="false">IF(OR($D30=1,MONTH($B30)&lt;&gt;MONTH(StartDate),'У8 Ввод'!$D$125="",'У8 Ввод'!$E$125="",'У8 Ввод'!$D$125&gt;$B30),0,MAX(0,MIN(1,'У8 Ввод'!$E$125-NETWORKDAYS('У8 Ввод'!$D$125,$B30)+1))/Настройки!$E$14*100)</f>
        <v>0</v>
      </c>
      <c r="DQ30" s="67" t="n">
        <f aca="false">IF(OR($D30=1,MONTH($B30)&lt;&gt;MONTH(StartDate),'У8 Ввод'!$D$126="",'У8 Ввод'!$E$126="",'У8 Ввод'!$D$126&gt;$B30),0,MAX(0,MIN(1,'У8 Ввод'!$E$126-NETWORKDAYS('У8 Ввод'!$D$126,$B30)+1))/Настройки!$E$14*100)</f>
        <v>0</v>
      </c>
      <c r="DR30" s="67" t="n">
        <f aca="false">IF(OR($D30=1,MONTH($B30)&lt;&gt;MONTH(StartDate),'У8 Ввод'!$D$127="",'У8 Ввод'!$E$127="",'У8 Ввод'!$D$127&gt;$B30),0,MAX(0,MIN(1,'У8 Ввод'!$E$127-NETWORKDAYS('У8 Ввод'!$D$127,$B30)+1))/Настройки!$E$14*100)</f>
        <v>0</v>
      </c>
      <c r="DS30" s="67" t="n">
        <f aca="false">IF(OR($D30=1,MONTH($B30)&lt;&gt;MONTH(StartDate),'У8 Ввод'!$D$128="",'У8 Ввод'!$E$128="",'У8 Ввод'!$D$128&gt;$B30),0,MAX(0,MIN(1,'У8 Ввод'!$E$128-NETWORKDAYS('У8 Ввод'!$D$128,$B30)+1))/Настройки!$E$14*100)</f>
        <v>0</v>
      </c>
      <c r="DT30" s="67" t="n">
        <f aca="false">IF(OR($D30=1,MONTH($B30)&lt;&gt;MONTH(StartDate),'У8 Ввод'!$D$129="",'У8 Ввод'!$E$129="",'У8 Ввод'!$D$129&gt;$B30),0,MAX(0,MIN(1,'У8 Ввод'!$E$129-NETWORKDAYS('У8 Ввод'!$D$129,$B30)+1))/Настройки!$E$14*100)</f>
        <v>0</v>
      </c>
      <c r="DU30" s="67" t="n">
        <f aca="false">IF(OR($D30=1,MONTH($B30)&lt;&gt;MONTH(StartDate),'У8 Ввод'!$D$130="",'У8 Ввод'!$E$130="",'У8 Ввод'!$D$130&gt;$B30),0,MAX(0,MIN(1,'У8 Ввод'!$E$130-NETWORKDAYS('У8 Ввод'!$D$130,$B30)+1))/Настройки!$E$14*100)</f>
        <v>0</v>
      </c>
      <c r="DV30" s="67" t="n">
        <f aca="false">IF(OR($D30=1,MONTH($B30)&lt;&gt;MONTH(StartDate),'У8 Ввод'!$D$131="",'У8 Ввод'!$E$131="",'У8 Ввод'!$D$131&gt;$B30),0,MAX(0,MIN(1,'У8 Ввод'!$E$131-NETWORKDAYS('У8 Ввод'!$D$131,$B30)+1))/Настройки!$E$14*100)</f>
        <v>0</v>
      </c>
      <c r="DW30" s="67" t="n">
        <f aca="false">IF(OR($D30=1,MONTH($B30)&lt;&gt;MONTH(StartDate),'У8 Ввод'!$D$132="",'У8 Ввод'!$E$132="",'У8 Ввод'!$D$132&gt;$B30),0,MAX(0,MIN(1,'У8 Ввод'!$E$132-NETWORKDAYS('У8 Ввод'!$D$132,$B30)+1))/Настройки!$E$14*100)</f>
        <v>0</v>
      </c>
      <c r="DX30" s="67" t="n">
        <f aca="false">IF(OR($D30=1,MONTH($B30)&lt;&gt;MONTH(StartDate),'У8 Ввод'!$D$133="",'У8 Ввод'!$E$133="",'У8 Ввод'!$D$133&gt;$B30),0,MAX(0,MIN(1,'У8 Ввод'!$E$133-NETWORKDAYS('У8 Ввод'!$D$133,$B30)+1))/Настройки!$E$14*100)</f>
        <v>0</v>
      </c>
      <c r="DY30" s="67" t="n">
        <f aca="false">IF(OR($D30=1,MONTH($B30)&lt;&gt;MONTH(StartDate),'У8 Ввод'!$D$134="",'У8 Ввод'!$E$134="",'У8 Ввод'!$D$134&gt;$B30),0,MAX(0,MIN(1,'У8 Ввод'!$E$134-NETWORKDAYS('У8 Ввод'!$D$134,$B30)+1))/Настройки!$E$14*100)</f>
        <v>0</v>
      </c>
      <c r="DZ30" s="67" t="n">
        <f aca="false">IF(OR($D30=1,MONTH($B30)&lt;&gt;MONTH(StartDate),'У8 Ввод'!$D$135="",'У8 Ввод'!$E$135="",'У8 Ввод'!$D$135&gt;$B30),0,MAX(0,MIN(1,'У8 Ввод'!$E$135-NETWORKDAYS('У8 Ввод'!$D$135,$B30)+1))/Настройки!$E$14*100)</f>
        <v>0</v>
      </c>
      <c r="EA30" s="67" t="n">
        <f aca="false">IF(OR($D30=1,MONTH($B30)&lt;&gt;MONTH(StartDate),'У8 Ввод'!$D$136="",'У8 Ввод'!$E$136="",'У8 Ввод'!$D$136&gt;$B30),0,MAX(0,MIN(1,'У8 Ввод'!$E$136-NETWORKDAYS('У8 Ввод'!$D$136,$B30)+1))/Настройки!$E$14*100)</f>
        <v>0</v>
      </c>
      <c r="EB30" s="67" t="n">
        <f aca="false">IF(OR($D30=1,MONTH($B30)&lt;&gt;MONTH(StartDate),'У8 Ввод'!$D$137="",'У8 Ввод'!$E$137="",'У8 Ввод'!$D$137&gt;$B30),0,MAX(0,MIN(1,'У8 Ввод'!$E$137-NETWORKDAYS('У8 Ввод'!$D$137,$B30)+1))/Настройки!$E$14*100)</f>
        <v>0</v>
      </c>
      <c r="EC30" s="67" t="n">
        <f aca="false">IF(OR($D30=1,MONTH($B30)&lt;&gt;MONTH(StartDate),'У8 Ввод'!$D$138="",'У8 Ввод'!$E$138="",'У8 Ввод'!$D$138&gt;$B30),0,MAX(0,MIN(1,'У8 Ввод'!$E$138-NETWORKDAYS('У8 Ввод'!$D$138,$B30)+1))/Настройки!$E$14*100)</f>
        <v>0</v>
      </c>
      <c r="ED30" s="67" t="n">
        <f aca="false">IF(OR($D30=1,MONTH($B30)&lt;&gt;MONTH(StartDate),'У8 Ввод'!$D$139="",'У8 Ввод'!$E$139="",'У8 Ввод'!$D$139&gt;$B30),0,MAX(0,MIN(1,'У8 Ввод'!$E$139-NETWORKDAYS('У8 Ввод'!$D$139,$B30)+1))/Настройки!$E$14*100)</f>
        <v>0</v>
      </c>
      <c r="EE30" s="67" t="n">
        <f aca="false">IF(OR($D30=1,MONTH($B30)&lt;&gt;MONTH(StartDate),'У8 Ввод'!$D$140="",'У8 Ввод'!$E$140="",'У8 Ввод'!$D$140&gt;$B30),0,MAX(0,MIN(1,'У8 Ввод'!$E$140-NETWORKDAYS('У8 Ввод'!$D$140,$B30)+1))/Настройки!$E$14*100)</f>
        <v>0</v>
      </c>
      <c r="EF30" s="67" t="n">
        <f aca="false">IF(OR($D30=1,MONTH($B30)&lt;&gt;MONTH(StartDate),'У8 Ввод'!$D$141="",'У8 Ввод'!$E$141="",'У8 Ввод'!$D$141&gt;$B30),0,MAX(0,MIN(1,'У8 Ввод'!$E$141-NETWORKDAYS('У8 Ввод'!$D$141,$B30)+1))/Настройки!$E$14*100)</f>
        <v>0</v>
      </c>
      <c r="EG30" s="67" t="n">
        <f aca="false">IF(OR($D30=1,MONTH($B30)&lt;&gt;MONTH(StartDate),'У8 Ввод'!$D$142="",'У8 Ввод'!$E$142="",'У8 Ввод'!$D$142&gt;$B30),0,MAX(0,MIN(1,'У8 Ввод'!$E$142-NETWORKDAYS('У8 Ввод'!$D$142,$B30)+1))/Настройки!$E$14*100)</f>
        <v>0</v>
      </c>
      <c r="EH30" s="67" t="n">
        <f aca="false">IF(OR($D30=1,MONTH($B30)&lt;&gt;MONTH(StartDate),'У8 Ввод'!$D$143="",'У8 Ввод'!$E$143="",'У8 Ввод'!$D$143&gt;$B30),0,MAX(0,MIN(1,'У8 Ввод'!$E$143-NETWORKDAYS('У8 Ввод'!$D$143,$B30)+1))/Настройки!$E$14*100)</f>
        <v>0</v>
      </c>
      <c r="EI30" s="67" t="n">
        <f aca="false">IF(OR($D30=1,MONTH($B30)&lt;&gt;MONTH(StartDate),'У8 Ввод'!$D$144="",'У8 Ввод'!$E$144="",'У8 Ввод'!$D$144&gt;$B30),0,MAX(0,MIN(1,'У8 Ввод'!$E$144-NETWORKDAYS('У8 Ввод'!$D$144,$B30)+1))/Настройки!$E$14*100)</f>
        <v>0</v>
      </c>
      <c r="EJ30" s="67" t="n">
        <f aca="false">IF(OR($D30=1,MONTH($B30)&lt;&gt;MONTH(StartDate),'У8 Ввод'!$D$145="",'У8 Ввод'!$E$145="",'У8 Ввод'!$D$145&gt;$B30),0,MAX(0,MIN(1,'У8 Ввод'!$E$145-NETWORKDAYS('У8 Ввод'!$D$145,$B30)+1))/Настройки!$E$14*100)</f>
        <v>0</v>
      </c>
      <c r="EK30" s="67" t="n">
        <f aca="false">IF(OR($D30=1,MONTH($B30)&lt;&gt;MONTH(StartDate),'У8 Ввод'!$D$146="",'У8 Ввод'!$E$146="",'У8 Ввод'!$D$146&gt;$B30),0,MAX(0,MIN(1,'У8 Ввод'!$E$146-NETWORKDAYS('У8 Ввод'!$D$146,$B30)+1))/Настройки!$E$14*100)</f>
        <v>0</v>
      </c>
      <c r="EL30" s="67" t="n">
        <f aca="false">IF(OR($D30=1,MONTH($B30)&lt;&gt;MONTH(StartDate),'У8 Ввод'!$D$147="",'У8 Ввод'!$E$147="",'У8 Ввод'!$D$147&gt;$B30),0,MAX(0,MIN(1,'У8 Ввод'!$E$147-NETWORKDAYS('У8 Ввод'!$D$147,$B30)+1))/Настройки!$E$14*100)</f>
        <v>0</v>
      </c>
      <c r="EM30" s="67" t="n">
        <f aca="false">IF(OR($D30=1,MONTH($B30)&lt;&gt;MONTH(StartDate),'У8 Ввод'!$D$148="",'У8 Ввод'!$E$148="",'У8 Ввод'!$D$148&gt;$B30),0,MAX(0,MIN(1,'У8 Ввод'!$E$148-NETWORKDAYS('У8 Ввод'!$D$148,$B30)+1))/Настройки!$E$14*100)</f>
        <v>0</v>
      </c>
      <c r="EN30" s="67" t="n">
        <f aca="false">IF(OR($D30=1,MONTH($B30)&lt;&gt;MONTH(StartDate),'У8 Ввод'!$D$149="",'У8 Ввод'!$E$149="",'У8 Ввод'!$D$149&gt;$B30),0,MAX(0,MIN(1,'У8 Ввод'!$E$149-NETWORKDAYS('У8 Ввод'!$D$149,$B30)+1))/Настройки!$E$14*100)</f>
        <v>0</v>
      </c>
      <c r="EO30" s="67" t="n">
        <f aca="false">IF(OR($D30=1,MONTH($B30)&lt;&gt;MONTH(StartDate),'У8 Ввод'!$D$150="",'У8 Ввод'!$E$150="",'У8 Ввод'!$D$150&gt;$B30),0,MAX(0,MIN(1,'У8 Ввод'!$E$150-NETWORKDAYS('У8 Ввод'!$D$150,$B30)+1))/Настройки!$E$14*100)</f>
        <v>0</v>
      </c>
      <c r="EP30" s="67" t="n">
        <f aca="false">IF(OR($D30=1,MONTH($B30)&lt;&gt;MONTH(StartDate),'У8 Ввод'!$D$151="",'У8 Ввод'!$E$151="",'У8 Ввод'!$D$151&gt;$B30),0,MAX(0,MIN(1,'У8 Ввод'!$E$151-NETWORKDAYS('У8 Ввод'!$D$151,$B30)+1))/Настройки!$E$14*100)</f>
        <v>0</v>
      </c>
      <c r="EQ30" s="67" t="n">
        <f aca="false">IF(OR($D30=1,MONTH($B30)&lt;&gt;MONTH(StartDate),'У8 Ввод'!$D$152="",'У8 Ввод'!$E$152="",'У8 Ввод'!$D$152&gt;$B30),0,MAX(0,MIN(1,'У8 Ввод'!$E$152-NETWORKDAYS('У8 Ввод'!$D$152,$B30)+1))/Настройки!$E$14*100)</f>
        <v>0</v>
      </c>
      <c r="ER30" s="67" t="n">
        <f aca="false">IF(OR($D30=1,MONTH($B30)&lt;&gt;MONTH(StartDate),'У8 Ввод'!$D$153="",'У8 Ввод'!$E$153="",'У8 Ввод'!$D$153&gt;$B30),0,MAX(0,MIN(1,'У8 Ввод'!$E$153-NETWORKDAYS('У8 Ввод'!$D$153,$B30)+1))/Настройки!$E$14*100)</f>
        <v>0</v>
      </c>
      <c r="ES30" s="67" t="n">
        <f aca="false">IF(OR($D30=1,MONTH($B30)&lt;&gt;MONTH(StartDate),'У8 Ввод'!$D$154="",'У8 Ввод'!$E$154="",'У8 Ввод'!$D$154&gt;$B30),0,MAX(0,MIN(1,'У8 Ввод'!$E$154-NETWORKDAYS('У8 Ввод'!$D$154,$B30)+1))/Настройки!$E$14*100)</f>
        <v>0</v>
      </c>
      <c r="ET30" s="67" t="n">
        <f aca="false">IF(OR($D30=1,MONTH($B30)&lt;&gt;MONTH(StartDate),'У8 Ввод'!$D$155="",'У8 Ввод'!$E$155="",'У8 Ввод'!$D$155&gt;$B30),0,MAX(0,MIN(1,'У8 Ввод'!$E$155-NETWORKDAYS('У8 Ввод'!$D$155,$B30)+1))/Настройки!$E$14*100)</f>
        <v>0</v>
      </c>
      <c r="EU30" s="67" t="n">
        <f aca="false">IF(OR($D30=1,MONTH($B30)&lt;&gt;MONTH(StartDate),'У8 Ввод'!$D$156="",'У8 Ввод'!$E$156="",'У8 Ввод'!$D$156&gt;$B30),0,MAX(0,MIN(1,'У8 Ввод'!$E$156-NETWORKDAYS('У8 Ввод'!$D$156,$B30)+1))/Настройки!$E$14*100)</f>
        <v>0</v>
      </c>
      <c r="EV30" s="67" t="n">
        <f aca="false">IF(OR($D30=1,MONTH($B30)&lt;&gt;MONTH(StartDate),'У8 Ввод'!$D$157="",'У8 Ввод'!$E$157="",'У8 Ввод'!$D$157&gt;$B30),0,MAX(0,MIN(1,'У8 Ввод'!$E$157-NETWORKDAYS('У8 Ввод'!$D$157,$B30)+1))/Настройки!$E$14*100)</f>
        <v>0</v>
      </c>
      <c r="EW30" s="67" t="n">
        <f aca="false">IF(OR($D30=1,MONTH($B30)&lt;&gt;MONTH(StartDate),'У8 Ввод'!$D$158="",'У8 Ввод'!$E$158="",'У8 Ввод'!$D$158&gt;$B30),0,MAX(0,MIN(1,'У8 Ввод'!$E$158-NETWORKDAYS('У8 Ввод'!$D$158,$B30)+1))/Настройки!$E$14*100)</f>
        <v>0</v>
      </c>
      <c r="EX30" s="67" t="n">
        <f aca="false">IF(OR($D30=1,MONTH($B30)&lt;&gt;MONTH(StartDate),'У8 Ввод'!$D$159="",'У8 Ввод'!$E$159="",'У8 Ввод'!$D$159&gt;$B30),0,MAX(0,MIN(1,'У8 Ввод'!$E$159-NETWORKDAYS('У8 Ввод'!$D$159,$B30)+1))/Настройки!$E$14*100)</f>
        <v>0</v>
      </c>
      <c r="EY30" s="67" t="n">
        <f aca="false">IF(OR($D30=1,MONTH($B30)&lt;&gt;MONTH(StartDate),'У8 Ввод'!$D$160="",'У8 Ввод'!$E$160="",'У8 Ввод'!$D$160&gt;$B30),0,MAX(0,MIN(1,'У8 Ввод'!$E$160-NETWORKDAYS('У8 Ввод'!$D$160,$B30)+1))/Настройки!$E$14*100)</f>
        <v>0</v>
      </c>
      <c r="EZ30" s="67" t="n">
        <f aca="false">IF(OR($D30=1,MONTH($B30)&lt;&gt;MONTH(StartDate),'У8 Ввод'!$D$161="",'У8 Ввод'!$E$161="",'У8 Ввод'!$D$161&gt;$B30),0,MAX(0,MIN(1,'У8 Ввод'!$E$161-NETWORKDAYS('У8 Ввод'!$D$161,$B30)+1))/Настройки!$E$14*100)</f>
        <v>0</v>
      </c>
      <c r="FA30" s="67" t="n">
        <f aca="false">IF(OR($D30=1,MONTH($B30)&lt;&gt;MONTH(StartDate),'У8 Ввод'!$D$162="",'У8 Ввод'!$E$162="",'У8 Ввод'!$D$162&gt;$B30),0,MAX(0,MIN(1,'У8 Ввод'!$E$162-NETWORKDAYS('У8 Ввод'!$D$162,$B30)+1))/Настройки!$E$14*100)</f>
        <v>0</v>
      </c>
      <c r="FB30" s="67" t="n">
        <f aca="false">IF(OR($D30=1,MONTH($B30)&lt;&gt;MONTH(StartDate),'У8 Ввод'!$D$163="",'У8 Ввод'!$E$163="",'У8 Ввод'!$D$163&gt;$B30),0,MAX(0,MIN(1,'У8 Ввод'!$E$163-NETWORKDAYS('У8 Ввод'!$D$163,$B30)+1))/Настройки!$E$14*100)</f>
        <v>0</v>
      </c>
      <c r="FC30" s="67" t="n">
        <f aca="false">IF(OR($D30=1,MONTH($B30)&lt;&gt;MONTH(StartDate),'У8 Ввод'!$D$164="",'У8 Ввод'!$E$164="",'У8 Ввод'!$D$164&gt;$B30),0,MAX(0,MIN(1,'У8 Ввод'!$E$164-NETWORKDAYS('У8 Ввод'!$D$164,$B30)+1))/Настройки!$E$14*100)</f>
        <v>0</v>
      </c>
      <c r="FD30" s="67" t="n">
        <f aca="false">IF(OR($D30=1,MONTH($B30)&lt;&gt;MONTH(StartDate),'У8 Ввод'!$D$165="",'У8 Ввод'!$E$165="",'У8 Ввод'!$D$165&gt;$B30),0,MAX(0,MIN(1,'У8 Ввод'!$E$165-NETWORKDAYS('У8 Ввод'!$D$165,$B30)+1))/Настройки!$E$14*100)</f>
        <v>0</v>
      </c>
      <c r="FE30" s="67" t="n">
        <f aca="false">IF(OR($D30=1,MONTH($B30)&lt;&gt;MONTH(StartDate),'У8 Ввод'!$D$166="",'У8 Ввод'!$E$166="",'У8 Ввод'!$D$166&gt;$B30),0,MAX(0,MIN(1,'У8 Ввод'!$E$166-NETWORKDAYS('У8 Ввод'!$D$166,$B30)+1))/Настройки!$E$14*100)</f>
        <v>0</v>
      </c>
      <c r="FF30" s="67" t="n">
        <f aca="false">IF(OR($D30=1,MONTH($B30)&lt;&gt;MONTH(StartDate),'У8 Ввод'!$D$167="",'У8 Ввод'!$E$167="",'У8 Ввод'!$D$167&gt;$B30),0,MAX(0,MIN(1,'У8 Ввод'!$E$167-NETWORKDAYS('У8 Ввод'!$D$167,$B30)+1))/Настройки!$E$14*100)</f>
        <v>0</v>
      </c>
      <c r="FG30" s="67" t="n">
        <f aca="false">IF(OR($D30=1,MONTH($B30)&lt;&gt;MONTH(StartDate),'У8 Ввод'!$D$168="",'У8 Ввод'!$E$168="",'У8 Ввод'!$D$168&gt;$B30),0,MAX(0,MIN(1,'У8 Ввод'!$E$168-NETWORKDAYS('У8 Ввод'!$D$168,$B30)+1))/Настройки!$E$14*100)</f>
        <v>0</v>
      </c>
      <c r="FH30" s="67" t="n">
        <f aca="false">IF(OR($D30=1,MONTH($B30)&lt;&gt;MONTH(StartDate),'У8 Ввод'!$D$169="",'У8 Ввод'!$E$169="",'У8 Ввод'!$D$169&gt;$B30),0,MAX(0,MIN(1,'У8 Ввод'!$E$169-NETWORKDAYS('У8 Ввод'!$D$169,$B30)+1))/Настройки!$E$14*100)</f>
        <v>0</v>
      </c>
      <c r="FI30" s="67" t="n">
        <f aca="false">IF(OR($D30=1,MONTH($B30)&lt;&gt;MONTH(StartDate),'У8 Ввод'!$D$170="",'У8 Ввод'!$E$170="",'У8 Ввод'!$D$170&gt;$B30),0,MAX(0,MIN(1,'У8 Ввод'!$E$170-NETWORKDAYS('У8 Ввод'!$D$170,$B30)+1))/Настройки!$E$14*100)</f>
        <v>0</v>
      </c>
      <c r="FJ30" s="67" t="n">
        <f aca="false">IF(OR($D30=1,MONTH($B30)&lt;&gt;MONTH(StartDate),'У8 Ввод'!$D$171="",'У8 Ввод'!$E$171="",'У8 Ввод'!$D$171&gt;$B30),0,MAX(0,MIN(1,'У8 Ввод'!$E$171-NETWORKDAYS('У8 Ввод'!$D$171,$B30)+1))/Настройки!$E$14*100)</f>
        <v>0</v>
      </c>
      <c r="FK30" s="67" t="n">
        <f aca="false">IF(OR($D30=1,MONTH($B30)&lt;&gt;MONTH(StartDate),'У8 Ввод'!$D$172="",'У8 Ввод'!$E$172="",'У8 Ввод'!$D$172&gt;$B30),0,MAX(0,MIN(1,'У8 Ввод'!$E$172-NETWORKDAYS('У8 Ввод'!$D$172,$B30)+1))/Настройки!$E$14*100)</f>
        <v>0</v>
      </c>
      <c r="FL30" s="67" t="n">
        <f aca="false">IF(OR($D30=1,MONTH($B30)&lt;&gt;MONTH(StartDate),'У8 Ввод'!$D$173="",'У8 Ввод'!$E$173="",'У8 Ввод'!$D$173&gt;$B30),0,MAX(0,MIN(1,'У8 Ввод'!$E$173-NETWORKDAYS('У8 Ввод'!$D$173,$B30)+1))/Настройки!$E$14*100)</f>
        <v>0</v>
      </c>
      <c r="FM30" s="67" t="n">
        <f aca="false">IF(OR($D30=1,MONTH($B30)&lt;&gt;MONTH(StartDate),'У8 Ввод'!$D$174="",'У8 Ввод'!$E$174="",'У8 Ввод'!$D$174&gt;$B30),0,MAX(0,MIN(1,'У8 Ввод'!$E$174-NETWORKDAYS('У8 Ввод'!$D$174,$B30)+1))/Настройки!$E$14*100)</f>
        <v>0</v>
      </c>
      <c r="FN30" s="67" t="n">
        <f aca="false">IF(OR($D30=1,MONTH($B30)&lt;&gt;MONTH(StartDate),'У8 Ввод'!$D$175="",'У8 Ввод'!$E$175="",'У8 Ввод'!$D$175&gt;$B30),0,MAX(0,MIN(1,'У8 Ввод'!$E$175-NETWORKDAYS('У8 Ввод'!$D$175,$B30)+1))/Настройки!$E$14*100)</f>
        <v>0</v>
      </c>
      <c r="FO30" s="67" t="n">
        <f aca="false">IF(OR($D30=1,MONTH($B30)&lt;&gt;MONTH(StartDate),'У8 Ввод'!$D$176="",'У8 Ввод'!$E$176="",'У8 Ввод'!$D$176&gt;$B30),0,MAX(0,MIN(1,'У8 Ввод'!$E$176-NETWORKDAYS('У8 Ввод'!$D$176,$B30)+1))/Настройки!$E$14*100)</f>
        <v>0</v>
      </c>
      <c r="FP30" s="67" t="n">
        <f aca="false">IF(OR($D30=1,MONTH($B30)&lt;&gt;MONTH(StartDate),'У8 Ввод'!$D$177="",'У8 Ввод'!$E$177="",'У8 Ввод'!$D$177&gt;$B30),0,MAX(0,MIN(1,'У8 Ввод'!$E$177-NETWORKDAYS('У8 Ввод'!$D$177,$B30)+1))/Настройки!$E$14*100)</f>
        <v>0</v>
      </c>
      <c r="FQ30" s="67" t="n">
        <f aca="false">IF(OR($D30=1,MONTH($B30)&lt;&gt;MONTH(StartDate),'У8 Ввод'!$D$178="",'У8 Ввод'!$E$178="",'У8 Ввод'!$D$178&gt;$B30),0,MAX(0,MIN(1,'У8 Ввод'!$E$178-NETWORKDAYS('У8 Ввод'!$D$178,$B30)+1))/Настройки!$E$14*100)</f>
        <v>0</v>
      </c>
      <c r="FR30" s="67" t="n">
        <f aca="false">IF(OR($D30=1,MONTH($B30)&lt;&gt;MONTH(StartDate),'У8 Ввод'!$D$179="",'У8 Ввод'!$E$179="",'У8 Ввод'!$D$179&gt;$B30),0,MAX(0,MIN(1,'У8 Ввод'!$E$179-NETWORKDAYS('У8 Ввод'!$D$179,$B30)+1))/Настройки!$E$14*100)</f>
        <v>0</v>
      </c>
      <c r="FS30" s="67" t="n">
        <f aca="false">IF(OR($D30=1,MONTH($B30)&lt;&gt;MONTH(StartDate),'У8 Ввод'!$D$180="",'У8 Ввод'!$E$180="",'У8 Ввод'!$D$180&gt;$B30),0,MAX(0,MIN(1,'У8 Ввод'!$E$180-NETWORKDAYS('У8 Ввод'!$D$180,$B30)+1))/Настройки!$E$14*100)</f>
        <v>0</v>
      </c>
      <c r="FT30" s="67" t="n">
        <f aca="false">IF(OR($D30=1,MONTH($B30)&lt;&gt;MONTH(StartDate),'У8 Ввод'!$D$181="",'У8 Ввод'!$E$181="",'У8 Ввод'!$D$181&gt;$B30),0,MAX(0,MIN(1,'У8 Ввод'!$E$181-NETWORKDAYS('У8 Ввод'!$D$181,$B30)+1))/Настройки!$E$14*100)</f>
        <v>0</v>
      </c>
      <c r="FU30" s="67" t="n">
        <f aca="false">IF(OR($D30=1,MONTH($B30)&lt;&gt;MONTH(StartDate),'У8 Ввод'!$D$182="",'У8 Ввод'!$E$182="",'У8 Ввод'!$D$182&gt;$B30),0,MAX(0,MIN(1,'У8 Ввод'!$E$182-NETWORKDAYS('У8 Ввод'!$D$182,$B30)+1))/Настройки!$E$14*100)</f>
        <v>0</v>
      </c>
      <c r="FV30" s="67" t="n">
        <f aca="false">IF(OR($D30=1,MONTH($B30)&lt;&gt;MONTH(StartDate),'У8 Ввод'!$D$183="",'У8 Ввод'!$E$183="",'У8 Ввод'!$D$183&gt;$B30),0,MAX(0,MIN(1,'У8 Ввод'!$E$183-NETWORKDAYS('У8 Ввод'!$D$183,$B30)+1))/Настройки!$E$14*100)</f>
        <v>0</v>
      </c>
      <c r="FW30" s="67" t="n">
        <f aca="false">IF(OR($D30=1,MONTH($B30)&lt;&gt;MONTH(StartDate),'У8 Ввод'!$D$184="",'У8 Ввод'!$E$184="",'У8 Ввод'!$D$184&gt;$B30),0,MAX(0,MIN(1,'У8 Ввод'!$E$184-NETWORKDAYS('У8 Ввод'!$D$184,$B30)+1))/Настройки!$E$14*100)</f>
        <v>0</v>
      </c>
      <c r="FX30" s="67" t="n">
        <f aca="false">IF(OR($D30=1,MONTH($B30)&lt;&gt;MONTH(StartDate),'У8 Ввод'!$D$185="",'У8 Ввод'!$E$185="",'У8 Ввод'!$D$185&gt;$B30),0,MAX(0,MIN(1,'У8 Ввод'!$E$185-NETWORKDAYS('У8 Ввод'!$D$185,$B30)+1))/Настройки!$E$14*100)</f>
        <v>0</v>
      </c>
      <c r="FY30" s="67" t="n">
        <f aca="false">IF(OR($D30=1,MONTH($B30)&lt;&gt;MONTH(StartDate),'У8 Ввод'!$D$186="",'У8 Ввод'!$E$186="",'У8 Ввод'!$D$186&gt;$B30),0,MAX(0,MIN(1,'У8 Ввод'!$E$186-NETWORKDAYS('У8 Ввод'!$D$186,$B30)+1))/Настройки!$E$14*100)</f>
        <v>0</v>
      </c>
      <c r="FZ30" s="67" t="n">
        <f aca="false">IF(OR($D30=1,MONTH($B30)&lt;&gt;MONTH(StartDate),'У8 Ввод'!$D$187="",'У8 Ввод'!$E$187="",'У8 Ввод'!$D$187&gt;$B30),0,MAX(0,MIN(1,'У8 Ввод'!$E$187-NETWORKDAYS('У8 Ввод'!$D$187,$B30)+1))/Настройки!$E$14*100)</f>
        <v>0</v>
      </c>
      <c r="GA30" s="67" t="n">
        <f aca="false">IF(OR($D30=1,MONTH($B30)&lt;&gt;MONTH(StartDate),'У8 Ввод'!$D$188="",'У8 Ввод'!$E$188="",'У8 Ввод'!$D$188&gt;$B30),0,MAX(0,MIN(1,'У8 Ввод'!$E$188-NETWORKDAYS('У8 Ввод'!$D$188,$B30)+1))/Настройки!$E$14*100)</f>
        <v>0</v>
      </c>
      <c r="GB30" s="67" t="n">
        <f aca="false">IF(OR($D30=1,MONTH($B30)&lt;&gt;MONTH(StartDate),'У8 Ввод'!$D$189="",'У8 Ввод'!$E$189="",'У8 Ввод'!$D$189&gt;$B30),0,MAX(0,MIN(1,'У8 Ввод'!$E$189-NETWORKDAYS('У8 Ввод'!$D$189,$B30)+1))/Настройки!$E$14*100)</f>
        <v>0</v>
      </c>
      <c r="GC30" s="67" t="n">
        <f aca="false">IF(OR($D30=1,MONTH($B30)&lt;&gt;MONTH(StartDate),'У8 Ввод'!$D$190="",'У8 Ввод'!$E$190="",'У8 Ввод'!$D$190&gt;$B30),0,MAX(0,MIN(1,'У8 Ввод'!$E$190-NETWORKDAYS('У8 Ввод'!$D$190,$B30)+1))/Настройки!$E$14*100)</f>
        <v>0</v>
      </c>
      <c r="GD30" s="67" t="n">
        <f aca="false">IF(OR($D30=1,MONTH($B30)&lt;&gt;MONTH(StartDate),'У8 Ввод'!$D$191="",'У8 Ввод'!$E$191="",'У8 Ввод'!$D$191&gt;$B30),0,MAX(0,MIN(1,'У8 Ввод'!$E$191-NETWORKDAYS('У8 Ввод'!$D$191,$B30)+1))/Настройки!$E$14*100)</f>
        <v>0</v>
      </c>
      <c r="GE30" s="67" t="n">
        <f aca="false">IF(OR($D30=1,MONTH($B30)&lt;&gt;MONTH(StartDate),'У8 Ввод'!$D$192="",'У8 Ввод'!$E$192="",'У8 Ввод'!$D$192&gt;$B30),0,MAX(0,MIN(1,'У8 Ввод'!$E$192-NETWORKDAYS('У8 Ввод'!$D$192,$B30)+1))/Настройки!$E$14*100)</f>
        <v>0</v>
      </c>
      <c r="GF30" s="67" t="n">
        <f aca="false">IF(OR($D30=1,MONTH($B30)&lt;&gt;MONTH(StartDate),'У8 Ввод'!$D$193="",'У8 Ввод'!$E$193="",'У8 Ввод'!$D$193&gt;$B30),0,MAX(0,MIN(1,'У8 Ввод'!$E$193-NETWORKDAYS('У8 Ввод'!$D$193,$B30)+1))/Настройки!$E$14*100)</f>
        <v>0</v>
      </c>
      <c r="GG30" s="67" t="n">
        <f aca="false">IF(OR($D30=1,MONTH($B30)&lt;&gt;MONTH(StartDate),'У8 Ввод'!$D$194="",'У8 Ввод'!$E$194="",'У8 Ввод'!$D$194&gt;$B30),0,MAX(0,MIN(1,'У8 Ввод'!$E$194-NETWORKDAYS('У8 Ввод'!$D$194,$B30)+1))/Настройки!$E$14*100)</f>
        <v>0</v>
      </c>
      <c r="GH30" s="67" t="n">
        <f aca="false">IF(OR($D30=1,MONTH($B30)&lt;&gt;MONTH(StartDate),'У8 Ввод'!$D$195="",'У8 Ввод'!$E$195="",'У8 Ввод'!$D$195&gt;$B30),0,MAX(0,MIN(1,'У8 Ввод'!$E$195-NETWORKDAYS('У8 Ввод'!$D$195,$B30)+1))/Настройки!$E$14*100)</f>
        <v>0</v>
      </c>
      <c r="GI30" s="67" t="n">
        <f aca="false">IF(OR($D30=1,MONTH($B30)&lt;&gt;MONTH(StartDate),'У8 Ввод'!$D$196="",'У8 Ввод'!$E$196="",'У8 Ввод'!$D$196&gt;$B30),0,MAX(0,MIN(1,'У8 Ввод'!$E$196-NETWORKDAYS('У8 Ввод'!$D$196,$B30)+1))/Настройки!$E$14*100)</f>
        <v>0</v>
      </c>
      <c r="GJ30" s="67" t="n">
        <f aca="false">IF(OR($D30=1,MONTH($B30)&lt;&gt;MONTH(StartDate),'У8 Ввод'!$D$197="",'У8 Ввод'!$E$197="",'У8 Ввод'!$D$197&gt;$B30),0,MAX(0,MIN(1,'У8 Ввод'!$E$197-NETWORKDAYS('У8 Ввод'!$D$197,$B30)+1))/Настройки!$E$14*100)</f>
        <v>0</v>
      </c>
      <c r="GK30" s="67" t="n">
        <f aca="false">IF(OR($D30=1,MONTH($B30)&lt;&gt;MONTH(StartDate),'У8 Ввод'!$D$198="",'У8 Ввод'!$E$198="",'У8 Ввод'!$D$198&gt;$B30),0,MAX(0,MIN(1,'У8 Ввод'!$E$198-NETWORKDAYS('У8 Ввод'!$D$198,$B30)+1))/Настройки!$E$14*100)</f>
        <v>0</v>
      </c>
      <c r="GL30" s="67" t="n">
        <f aca="false">IF(OR($D30=1,MONTH($B30)&lt;&gt;MONTH(StartDate),'У8 Ввод'!$D$199="",'У8 Ввод'!$E$199="",'У8 Ввод'!$D$199&gt;$B30),0,MAX(0,MIN(1,'У8 Ввод'!$E$199-NETWORKDAYS('У8 Ввод'!$D$199,$B30)+1))/Настройки!$E$14*100)</f>
        <v>0</v>
      </c>
      <c r="GM30" s="67" t="n">
        <f aca="false">IF(OR($D30=1,MONTH($B30)&lt;&gt;MONTH(StartDate),'У8 Ввод'!$D$200="",'У8 Ввод'!$E$200="",'У8 Ввод'!$D$200&gt;$B30),0,MAX(0,MIN(1,'У8 Ввод'!$E$200-NETWORKDAYS('У8 Ввод'!$D$200,$B30)+1))/Настройки!$E$14*100)</f>
        <v>0</v>
      </c>
      <c r="GN30" s="67" t="n">
        <f aca="false">IF(OR($D30=1,MONTH($B30)&lt;&gt;MONTH(StartDate),'У8 Ввод'!$D$201="",'У8 Ввод'!$E$201="",'У8 Ввод'!$D$201&gt;$B30),0,MAX(0,MIN(1,'У8 Ввод'!$E$201-NETWORKDAYS('У8 Ввод'!$D$201,$B30)+1))/Настройки!$E$14*100)</f>
        <v>0</v>
      </c>
      <c r="GO30" s="67" t="n">
        <f aca="false">IF(OR($D30=1,MONTH($B30)&lt;&gt;MONTH(StartDate),'У8 Ввод'!$D$202="",'У8 Ввод'!$E$202="",'У8 Ввод'!$D$202&gt;$B30),0,MAX(0,MIN(1,'У8 Ввод'!$E$202-NETWORKDAYS('У8 Ввод'!$D$202,$B30)+1))/Настройки!$E$14*100)</f>
        <v>0</v>
      </c>
      <c r="GP30" s="67" t="n">
        <f aca="false">IF(OR($D30=1,MONTH($B30)&lt;&gt;MONTH(StartDate),'У8 Ввод'!$D$203="",'У8 Ввод'!$E$203="",'У8 Ввод'!$D$203&gt;$B30),0,MAX(0,MIN(1,'У8 Ввод'!$E$203-NETWORKDAYS('У8 Ввод'!$D$203,$B30)+1))/Настройки!$E$14*100)</f>
        <v>0</v>
      </c>
      <c r="GQ30" s="67" t="n">
        <f aca="false">IF(OR($D30=1,MONTH($B30)&lt;&gt;MONTH(StartDate),'У8 Ввод'!$D$204="",'У8 Ввод'!$E$204="",'У8 Ввод'!$D$204&gt;$B30),0,MAX(0,MIN(1,'У8 Ввод'!$E$204-NETWORKDAYS('У8 Ввод'!$D$204,$B30)+1))/Настройки!$E$14*100)</f>
        <v>0</v>
      </c>
      <c r="GR30" s="67" t="n">
        <f aca="false">IF(OR($D30=1,MONTH($B30)&lt;&gt;MONTH(StartDate),'У8 Ввод'!$D$205="",'У8 Ввод'!$E$205="",'У8 Ввод'!$D$205&gt;$B30),0,MAX(0,MIN(1,'У8 Ввод'!$E$205-NETWORKDAYS('У8 Ввод'!$D$205,$B30)+1))/Настройки!$E$14*100)</f>
        <v>0</v>
      </c>
      <c r="GS30" s="67" t="n">
        <f aca="false">IF(OR($D30=1,MONTH($B30)&lt;&gt;MONTH(StartDate),'У8 Ввод'!$D$206="",'У8 Ввод'!$E$206="",'У8 Ввод'!$D$206&gt;$B30),0,MAX(0,MIN(1,'У8 Ввод'!$E$206-NETWORKDAYS('У8 Ввод'!$D$206,$B30)+1))/Настройки!$E$14*100)</f>
        <v>0</v>
      </c>
      <c r="GT30" s="67" t="n">
        <f aca="false">IF(OR($D30=1,MONTH($B30)&lt;&gt;MONTH(StartDate),'У8 Ввод'!$D$207="",'У8 Ввод'!$E$207="",'У8 Ввод'!$D$207&gt;$B30),0,MAX(0,MIN(1,'У8 Ввод'!$E$207-NETWORKDAYS('У8 Ввод'!$D$207,$B30)+1))/Настройки!$E$14*100)</f>
        <v>0</v>
      </c>
      <c r="GU30" s="67" t="n">
        <f aca="false">IF(OR($D30=1,MONTH($B30)&lt;&gt;MONTH(StartDate),'У8 Ввод'!$D$208="",'У8 Ввод'!$E$208="",'У8 Ввод'!$D$208&gt;$B30),0,MAX(0,MIN(1,'У8 Ввод'!$E$208-NETWORKDAYS('У8 Ввод'!$D$208,$B30)+1))/Настройки!$E$14*100)</f>
        <v>0</v>
      </c>
      <c r="GV30" s="67" t="n">
        <f aca="false">IF(OR($D30=1,MONTH($B30)&lt;&gt;MONTH(StartDate),'У8 Ввод'!$D$209="",'У8 Ввод'!$E$209="",'У8 Ввод'!$D$209&gt;$B30),0,MAX(0,MIN(1,'У8 Ввод'!$E$209-NETWORKDAYS('У8 Ввод'!$D$209,$B30)+1))/Настройки!$E$14*100)</f>
        <v>0</v>
      </c>
      <c r="GW30" s="67" t="n">
        <f aca="false">IF(OR($D30=1,MONTH($B30)&lt;&gt;MONTH(StartDate),'У8 Ввод'!$D$210="",'У8 Ввод'!$E$210="",'У8 Ввод'!$D$210&gt;$B30),0,MAX(0,MIN(1,'У8 Ввод'!$E$210-NETWORKDAYS('У8 Ввод'!$D$210,$B30)+1))/Настройки!$E$14*100)</f>
        <v>0</v>
      </c>
      <c r="GX30" s="67" t="n">
        <f aca="false">IF(OR($D30=1,MONTH($B30)&lt;&gt;MONTH(StartDate),'У8 Ввод'!$D$211="",'У8 Ввод'!$E$211="",'У8 Ввод'!$D$211&gt;$B30),0,MAX(0,MIN(1,'У8 Ввод'!$E$211-NETWORKDAYS('У8 Ввод'!$D$211,$B30)+1))/Настройки!$E$14*100)</f>
        <v>0</v>
      </c>
      <c r="GY30" s="67" t="n">
        <f aca="false">IF(OR($D30=1,MONTH($B30)&lt;&gt;MONTH(StartDate),'У8 Ввод'!$D$212="",'У8 Ввод'!$E$212="",'У8 Ввод'!$D$212&gt;$B30),0,MAX(0,MIN(1,'У8 Ввод'!$E$212-NETWORKDAYS('У8 Ввод'!$D$212,$B30)+1))/Настройки!$E$14*100)</f>
        <v>0</v>
      </c>
      <c r="GZ30" s="67" t="n">
        <f aca="false">IF(OR($D30=1,MONTH($B30)&lt;&gt;MONTH(StartDate),'У8 Ввод'!$D$213="",'У8 Ввод'!$E$213="",'У8 Ввод'!$D$213&gt;$B30),0,MAX(0,MIN(1,'У8 Ввод'!$E$213-NETWORKDAYS('У8 Ввод'!$D$213,$B30)+1))/Настройки!$E$14*100)</f>
        <v>0</v>
      </c>
      <c r="HA30" s="67" t="n">
        <f aca="false">IF(OR($D30=1,MONTH($B30)&lt;&gt;MONTH(StartDate),'У8 Ввод'!$D$214="",'У8 Ввод'!$E$214="",'У8 Ввод'!$D$214&gt;$B30),0,MAX(0,MIN(1,'У8 Ввод'!$E$214-NETWORKDAYS('У8 Ввод'!$D$214,$B30)+1))/Настройки!$E$14*100)</f>
        <v>0</v>
      </c>
      <c r="HB30" s="67" t="n">
        <f aca="false">IF(OR($D30=1,MONTH($B30)&lt;&gt;MONTH(StartDate),'У8 Ввод'!$D$215="",'У8 Ввод'!$E$215="",'У8 Ввод'!$D$215&gt;$B30),0,MAX(0,MIN(1,'У8 Ввод'!$E$215-NETWORKDAYS('У8 Ввод'!$D$215,$B30)+1))/Настройки!$E$14*100)</f>
        <v>0</v>
      </c>
      <c r="HC30" s="67" t="n">
        <f aca="false">IF(OR($D30=1,MONTH($B30)&lt;&gt;MONTH(StartDate),'У8 Ввод'!$D$216="",'У8 Ввод'!$E$216="",'У8 Ввод'!$D$216&gt;$B30),0,MAX(0,MIN(1,'У8 Ввод'!$E$216-NETWORKDAYS('У8 Ввод'!$D$216,$B30)+1))/Настройки!$E$14*100)</f>
        <v>0</v>
      </c>
      <c r="HD30" s="67" t="n">
        <f aca="false">IF(OR($D30=1,MONTH($B30)&lt;&gt;MONTH(StartDate),'У8 Ввод'!$D$217="",'У8 Ввод'!$E$217="",'У8 Ввод'!$D$217&gt;$B30),0,MAX(0,MIN(1,'У8 Ввод'!$E$217-NETWORKDAYS('У8 Ввод'!$D$217,$B30)+1))/Настройки!$E$14*100)</f>
        <v>0</v>
      </c>
      <c r="HE30" s="67" t="n">
        <f aca="false">IF(OR($D30=1,MONTH($B30)&lt;&gt;MONTH(StartDate),'У8 Ввод'!$D$218="",'У8 Ввод'!$E$218="",'У8 Ввод'!$D$218&gt;$B30),0,MAX(0,MIN(1,'У8 Ввод'!$E$218-NETWORKDAYS('У8 Ввод'!$D$218,$B30)+1))/Настройки!$E$14*100)</f>
        <v>0</v>
      </c>
      <c r="HF30" s="67" t="n">
        <f aca="false">IF(OR($D30=1,MONTH($B30)&lt;&gt;MONTH(StartDate),'У8 Ввод'!$D$219="",'У8 Ввод'!$E$219="",'У8 Ввод'!$D$219&gt;$B30),0,MAX(0,MIN(1,'У8 Ввод'!$E$219-NETWORKDAYS('У8 Ввод'!$D$219,$B30)+1))/Настройки!$E$14*100)</f>
        <v>0</v>
      </c>
      <c r="HG30" s="67" t="n">
        <f aca="false">IF(OR($D30=1,MONTH($B30)&lt;&gt;MONTH(StartDate),'У8 Ввод'!$D$220="",'У8 Ввод'!$E$220="",'У8 Ввод'!$D$220&gt;$B30),0,MAX(0,MIN(1,'У8 Ввод'!$E$220-NETWORKDAYS('У8 Ввод'!$D$220,$B30)+1))/Настройки!$E$14*100)</f>
        <v>0</v>
      </c>
      <c r="HH30" s="67" t="n">
        <f aca="false">IF(OR($D30=1,MONTH($B30)&lt;&gt;MONTH(StartDate),'У8 Ввод'!$D$221="",'У8 Ввод'!$E$221="",'У8 Ввод'!$D$221&gt;$B30),0,MAX(0,MIN(1,'У8 Ввод'!$E$221-NETWORKDAYS('У8 Ввод'!$D$221,$B30)+1))/Настройки!$E$14*100)</f>
        <v>0</v>
      </c>
      <c r="HI30" s="67" t="n">
        <f aca="false">IF(OR($D30=1,MONTH($B30)&lt;&gt;MONTH(StartDate),'У8 Ввод'!$D$222="",'У8 Ввод'!$E$222="",'У8 Ввод'!$D$222&gt;$B30),0,MAX(0,MIN(1,'У8 Ввод'!$E$222-NETWORKDAYS('У8 Ввод'!$D$222,$B30)+1))/Настройки!$E$14*100)</f>
        <v>0</v>
      </c>
      <c r="HJ30" s="67" t="n">
        <f aca="false">IF(OR($D30=1,MONTH($B30)&lt;&gt;MONTH(StartDate),'У8 Ввод'!$D$223="",'У8 Ввод'!$E$223="",'У8 Ввод'!$D$223&gt;$B30),0,MAX(0,MIN(1,'У8 Ввод'!$E$223-NETWORKDAYS('У8 Ввод'!$D$223,$B30)+1))/Настройки!$E$14*100)</f>
        <v>0</v>
      </c>
      <c r="HK30" s="67" t="n">
        <f aca="false">IF(OR($D30=1,MONTH($B30)&lt;&gt;MONTH(StartDate),'У8 Ввод'!$D$224="",'У8 Ввод'!$E$224="",'У8 Ввод'!$D$224&gt;$B30),0,MAX(0,MIN(1,'У8 Ввод'!$E$224-NETWORKDAYS('У8 Ввод'!$D$224,$B30)+1))/Настройки!$E$14*100)</f>
        <v>0</v>
      </c>
      <c r="HL30" s="67" t="n">
        <f aca="false">IF(OR($D30=1,MONTH($B30)&lt;&gt;MONTH(StartDate),'У8 Ввод'!$D$225="",'У8 Ввод'!$E$225="",'У8 Ввод'!$D$225&gt;$B30),0,MAX(0,MIN(1,'У8 Ввод'!$E$225-NETWORKDAYS('У8 Ввод'!$D$225,$B30)+1))/Настройки!$E$14*100)</f>
        <v>0</v>
      </c>
      <c r="HM30" s="67" t="n">
        <f aca="false">IF(OR($D30=1,MONTH($B30)&lt;&gt;MONTH(StartDate),'У8 Ввод'!$D$226="",'У8 Ввод'!$E$226="",'У8 Ввод'!$D$226&gt;$B30),0,MAX(0,MIN(1,'У8 Ввод'!$E$226-NETWORKDAYS('У8 Ввод'!$D$226,$B30)+1))/Настройки!$E$14*100)</f>
        <v>0</v>
      </c>
      <c r="HN30" s="67" t="n">
        <f aca="false">IF(OR($D30=1,MONTH($B30)&lt;&gt;MONTH(StartDate),'У8 Ввод'!$D$227="",'У8 Ввод'!$E$227="",'У8 Ввод'!$D$227&gt;$B30),0,MAX(0,MIN(1,'У8 Ввод'!$E$227-NETWORKDAYS('У8 Ввод'!$D$227,$B30)+1))/Настройки!$E$14*100)</f>
        <v>0</v>
      </c>
      <c r="HO30" s="67" t="n">
        <f aca="false">IF(OR($D30=1,MONTH($B30)&lt;&gt;MONTH(StartDate),'У8 Ввод'!$D$228="",'У8 Ввод'!$E$228="",'У8 Ввод'!$D$228&gt;$B30),0,MAX(0,MIN(1,'У8 Ввод'!$E$228-NETWORKDAYS('У8 Ввод'!$D$228,$B30)+1))/Настройки!$E$14*100)</f>
        <v>0</v>
      </c>
      <c r="HP30" s="67" t="n">
        <f aca="false">IF(OR($D30=1,MONTH($B30)&lt;&gt;MONTH(StartDate),'У8 Ввод'!$D$229="",'У8 Ввод'!$E$229="",'У8 Ввод'!$D$229&gt;$B30),0,MAX(0,MIN(1,'У8 Ввод'!$E$229-NETWORKDAYS('У8 Ввод'!$D$229,$B30)+1))/Настройки!$E$14*100)</f>
        <v>0</v>
      </c>
      <c r="HQ30" s="67" t="n">
        <f aca="false">IF(OR($D30=1,MONTH($B30)&lt;&gt;MONTH(StartDate),'У8 Ввод'!$D$230="",'У8 Ввод'!$E$230="",'У8 Ввод'!$D$230&gt;$B30),0,MAX(0,MIN(1,'У8 Ввод'!$E$230-NETWORKDAYS('У8 Ввод'!$D$230,$B30)+1))/Настройки!$E$14*100)</f>
        <v>0</v>
      </c>
      <c r="HR30" s="67" t="n">
        <f aca="false">IF(OR($D30=1,MONTH($B30)&lt;&gt;MONTH(StartDate),'У8 Ввод'!$D$231="",'У8 Ввод'!$E$231="",'У8 Ввод'!$D$231&gt;$B30),0,MAX(0,MIN(1,'У8 Ввод'!$E$231-NETWORKDAYS('У8 Ввод'!$D$231,$B30)+1))/Настройки!$E$14*100)</f>
        <v>0</v>
      </c>
      <c r="HS30" s="67" t="n">
        <f aca="false">IF(OR($D30=1,MONTH($B30)&lt;&gt;MONTH(StartDate),'У8 Ввод'!$D$232="",'У8 Ввод'!$E$232="",'У8 Ввод'!$D$232&gt;$B30),0,MAX(0,MIN(1,'У8 Ввод'!$E$232-NETWORKDAYS('У8 Ввод'!$D$232,$B30)+1))/Настройки!$E$14*100)</f>
        <v>0</v>
      </c>
      <c r="HT30" s="67" t="n">
        <f aca="false">IF(OR($D30=1,MONTH($B30)&lt;&gt;MONTH(StartDate),'У8 Ввод'!$D$233="",'У8 Ввод'!$E$233="",'У8 Ввод'!$D$233&gt;$B30),0,MAX(0,MIN(1,'У8 Ввод'!$E$233-NETWORKDAYS('У8 Ввод'!$D$233,$B30)+1))/Настройки!$E$14*100)</f>
        <v>0</v>
      </c>
      <c r="HU30" s="67" t="n">
        <f aca="false">IF(OR($D30=1,MONTH($B30)&lt;&gt;MONTH(StartDate),'У8 Ввод'!$D$234="",'У8 Ввод'!$E$234="",'У8 Ввод'!$D$234&gt;$B30),0,MAX(0,MIN(1,'У8 Ввод'!$E$234-NETWORKDAYS('У8 Ввод'!$D$234,$B30)+1))/Настройки!$E$14*100)</f>
        <v>0</v>
      </c>
      <c r="HV30" s="67" t="n">
        <f aca="false">IF(OR($D30=1,MONTH($B30)&lt;&gt;MONTH(StartDate),'У8 Ввод'!$D$235="",'У8 Ввод'!$E$235="",'У8 Ввод'!$D$235&gt;$B30),0,MAX(0,MIN(1,'У8 Ввод'!$E$235-NETWORKDAYS('У8 Ввод'!$D$235,$B30)+1))/Настройки!$E$14*100)</f>
        <v>0</v>
      </c>
      <c r="HW30" s="67" t="n">
        <f aca="false">IF(OR($D30=1,MONTH($B30)&lt;&gt;MONTH(StartDate),'У8 Ввод'!$D$236="",'У8 Ввод'!$E$236="",'У8 Ввод'!$D$236&gt;$B30),0,MAX(0,MIN(1,'У8 Ввод'!$E$236-NETWORKDAYS('У8 Ввод'!$D$236,$B30)+1))/Настройки!$E$14*100)</f>
        <v>0</v>
      </c>
      <c r="HX30" s="67" t="n">
        <f aca="false">IF(OR($D30=1,MONTH($B30)&lt;&gt;MONTH(StartDate),'У8 Ввод'!$D$237="",'У8 Ввод'!$E$237="",'У8 Ввод'!$D$237&gt;$B30),0,MAX(0,MIN(1,'У8 Ввод'!$E$237-NETWORKDAYS('У8 Ввод'!$D$237,$B30)+1))/Настройки!$E$14*100)</f>
        <v>0</v>
      </c>
      <c r="HY30" s="67" t="n">
        <f aca="false">IF(OR($D30=1,MONTH($B30)&lt;&gt;MONTH(StartDate),'У8 Ввод'!$D$238="",'У8 Ввод'!$E$238="",'У8 Ввод'!$D$238&gt;$B30),0,MAX(0,MIN(1,'У8 Ввод'!$E$238-NETWORKDAYS('У8 Ввод'!$D$238,$B30)+1))/Настройки!$E$14*100)</f>
        <v>0</v>
      </c>
      <c r="HZ30" s="67" t="n">
        <f aca="false">IF(OR($D30=1,MONTH($B30)&lt;&gt;MONTH(StartDate),'У8 Ввод'!$D$239="",'У8 Ввод'!$E$239="",'У8 Ввод'!$D$239&gt;$B30),0,MAX(0,MIN(1,'У8 Ввод'!$E$239-NETWORKDAYS('У8 Ввод'!$D$239,$B30)+1))/Настройки!$E$14*100)</f>
        <v>0</v>
      </c>
      <c r="IA30" s="67" t="n">
        <f aca="false">IF(OR($D30=1,MONTH($B30)&lt;&gt;MONTH(StartDate),'У8 Ввод'!$D$240="",'У8 Ввод'!$E$240="",'У8 Ввод'!$D$240&gt;$B30),0,MAX(0,MIN(1,'У8 Ввод'!$E$240-NETWORKDAYS('У8 Ввод'!$D$240,$B30)+1))/Настройки!$E$14*100)</f>
        <v>0</v>
      </c>
      <c r="IB30" s="67" t="n">
        <f aca="false">IF(OR($D30=1,MONTH($B30)&lt;&gt;MONTH(StartDate),'У8 Ввод'!$D$241="",'У8 Ввод'!$E$241="",'У8 Ввод'!$D$241&gt;$B30),0,MAX(0,MIN(1,'У8 Ввод'!$E$241-NETWORKDAYS('У8 Ввод'!$D$241,$B30)+1))/Настройки!$E$14*100)</f>
        <v>0</v>
      </c>
      <c r="IC30" s="67" t="n">
        <f aca="false">IF(OR($D30=1,MONTH($B30)&lt;&gt;MONTH(StartDate),'У8 Ввод'!$D$242="",'У8 Ввод'!$E$242="",'У8 Ввод'!$D$242&gt;$B30),0,MAX(0,MIN(1,'У8 Ввод'!$E$242-NETWORKDAYS('У8 Ввод'!$D$242,$B30)+1))/Настройки!$E$14*100)</f>
        <v>0</v>
      </c>
      <c r="ID30" s="67" t="n">
        <f aca="false">IF(OR($D30=1,MONTH($B30)&lt;&gt;MONTH(StartDate),'У8 Ввод'!$D$243="",'У8 Ввод'!$E$243="",'У8 Ввод'!$D$243&gt;$B30),0,MAX(0,MIN(1,'У8 Ввод'!$E$243-NETWORKDAYS('У8 Ввод'!$D$243,$B30)+1))/Настройки!$E$14*100)</f>
        <v>0</v>
      </c>
      <c r="IE30" s="67" t="n">
        <f aca="false">IF(OR($D30=1,MONTH($B30)&lt;&gt;MONTH(StartDate),'У8 Ввод'!$D$244="",'У8 Ввод'!$E$244="",'У8 Ввод'!$D$244&gt;$B30),0,MAX(0,MIN(1,'У8 Ввод'!$E$244-NETWORKDAYS('У8 Ввод'!$D$244,$B30)+1))/Настройки!$E$14*100)</f>
        <v>0</v>
      </c>
      <c r="IF30" s="67" t="n">
        <f aca="false">IF(OR($D30=1,MONTH($B30)&lt;&gt;MONTH(StartDate),'У8 Ввод'!$D$245="",'У8 Ввод'!$E$245="",'У8 Ввод'!$D$245&gt;$B30),0,MAX(0,MIN(1,'У8 Ввод'!$E$245-NETWORKDAYS('У8 Ввод'!$D$245,$B30)+1))/Настройки!$E$14*100)</f>
        <v>0</v>
      </c>
      <c r="IG30" s="67" t="n">
        <f aca="false">IF(OR($D30=1,MONTH($B30)&lt;&gt;MONTH(StartDate),'У8 Ввод'!$D$246="",'У8 Ввод'!$E$246="",'У8 Ввод'!$D$246&gt;$B30),0,MAX(0,MIN(1,'У8 Ввод'!$E$246-NETWORKDAYS('У8 Ввод'!$D$246,$B30)+1))/Настройки!$E$14*100)</f>
        <v>0</v>
      </c>
      <c r="IH30" s="67" t="n">
        <f aca="false">IF(OR($D30=1,MONTH($B30)&lt;&gt;MONTH(StartDate),'У8 Ввод'!$D$247="",'У8 Ввод'!$E$247="",'У8 Ввод'!$D$247&gt;$B30),0,MAX(0,MIN(1,'У8 Ввод'!$E$247-NETWORKDAYS('У8 Ввод'!$D$247,$B30)+1))/Настройки!$E$14*100)</f>
        <v>0</v>
      </c>
      <c r="II30" s="67" t="n">
        <f aca="false">IF(OR($D30=1,MONTH($B30)&lt;&gt;MONTH(StartDate),'У8 Ввод'!$D$248="",'У8 Ввод'!$E$248="",'У8 Ввод'!$D$248&gt;$B30),0,MAX(0,MIN(1,'У8 Ввод'!$E$248-NETWORKDAYS('У8 Ввод'!$D$248,$B30)+1))/Настройки!$E$14*100)</f>
        <v>0</v>
      </c>
      <c r="IJ30" s="67" t="n">
        <f aca="false">IF(OR($D30=1,MONTH($B30)&lt;&gt;MONTH(StartDate),'У8 Ввод'!$D$249="",'У8 Ввод'!$E$249="",'У8 Ввод'!$D$249&gt;$B30),0,MAX(0,MIN(1,'У8 Ввод'!$E$249-NETWORKDAYS('У8 Ввод'!$D$249,$B30)+1))/Настройки!$E$14*100)</f>
        <v>0</v>
      </c>
      <c r="IK30" s="67" t="n">
        <f aca="false">IF(OR($D30=1,MONTH($B30)&lt;&gt;MONTH(StartDate),'У8 Ввод'!$D$250="",'У8 Ввод'!$E$250="",'У8 Ввод'!$D$250&gt;$B30),0,MAX(0,MIN(1,'У8 Ввод'!$E$250-NETWORKDAYS('У8 Ввод'!$D$250,$B30)+1))/Настройки!$E$14*100)</f>
        <v>0</v>
      </c>
      <c r="IL30" s="67" t="n">
        <f aca="false">IF(OR($D30=1,MONTH($B30)&lt;&gt;MONTH(StartDate),'У8 Ввод'!$D$251="",'У8 Ввод'!$E$251="",'У8 Ввод'!$D$251&gt;$B30),0,MAX(0,MIN(1,'У8 Ввод'!$E$251-NETWORKDAYS('У8 Ввод'!$D$251,$B30)+1))/Настройки!$E$14*100)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IF(OR($D31=1,MONTH($B31)&lt;&gt;MONTH(StartDate),'У8 Ввод'!$D$12="",'У8 Ввод'!$E$12="",'У8 Ввод'!$D$12&gt;$B31),0,MAX(0,MIN(1,'У8 Ввод'!$E$12-NETWORKDAYS('У8 Ввод'!$D$12,$B31)+1))/Настройки!$E$14*100)</f>
        <v>0</v>
      </c>
      <c r="H31" s="67" t="n">
        <f aca="false">IF(OR($D31=1,MONTH($B31)&lt;&gt;MONTH(StartDate),'У8 Ввод'!$D$13="",'У8 Ввод'!$E$13="",'У8 Ввод'!$D$13&gt;$B31),0,MAX(0,MIN(1,'У8 Ввод'!$E$13-NETWORKDAYS('У8 Ввод'!$D$13,$B31)+1))/Настройки!$E$14*100)</f>
        <v>0</v>
      </c>
      <c r="I31" s="67" t="n">
        <f aca="false">IF(OR($D31=1,MONTH($B31)&lt;&gt;MONTH(StartDate),'У8 Ввод'!$D$14="",'У8 Ввод'!$E$14="",'У8 Ввод'!$D$14&gt;$B31),0,MAX(0,MIN(1,'У8 Ввод'!$E$14-NETWORKDAYS('У8 Ввод'!$D$14,$B31)+1))/Настройки!$E$14*100)</f>
        <v>0</v>
      </c>
      <c r="J31" s="67" t="n">
        <f aca="false">IF(OR($D31=1,MONTH($B31)&lt;&gt;MONTH(StartDate),'У8 Ввод'!$D$15="",'У8 Ввод'!$E$15="",'У8 Ввод'!$D$15&gt;$B31),0,MAX(0,MIN(1,'У8 Ввод'!$E$15-NETWORKDAYS('У8 Ввод'!$D$15,$B31)+1))/Настройки!$E$14*100)</f>
        <v>0</v>
      </c>
      <c r="K31" s="67" t="n">
        <f aca="false">IF(OR($D31=1,MONTH($B31)&lt;&gt;MONTH(StartDate),'У8 Ввод'!$D$16="",'У8 Ввод'!$E$16="",'У8 Ввод'!$D$16&gt;$B31),0,MAX(0,MIN(1,'У8 Ввод'!$E$16-NETWORKDAYS('У8 Ввод'!$D$16,$B31)+1))/Настройки!$E$14*100)</f>
        <v>0</v>
      </c>
      <c r="L31" s="67" t="n">
        <f aca="false">IF(OR($D31=1,MONTH($B31)&lt;&gt;MONTH(StartDate),'У8 Ввод'!$D$17="",'У8 Ввод'!$E$17="",'У8 Ввод'!$D$17&gt;$B31),0,MAX(0,MIN(1,'У8 Ввод'!$E$17-NETWORKDAYS('У8 Ввод'!$D$17,$B31)+1))/Настройки!$E$14*100)</f>
        <v>0</v>
      </c>
      <c r="M31" s="67" t="n">
        <f aca="false">IF(OR($D31=1,MONTH($B31)&lt;&gt;MONTH(StartDate),'У8 Ввод'!$D$18="",'У8 Ввод'!$E$18="",'У8 Ввод'!$D$18&gt;$B31),0,MAX(0,MIN(1,'У8 Ввод'!$E$18-NETWORKDAYS('У8 Ввод'!$D$18,$B31)+1))/Настройки!$E$14*100)</f>
        <v>0</v>
      </c>
      <c r="N31" s="67" t="n">
        <f aca="false">IF(OR($D31=1,MONTH($B31)&lt;&gt;MONTH(StartDate),'У8 Ввод'!$D$19="",'У8 Ввод'!$E$19="",'У8 Ввод'!$D$19&gt;$B31),0,MAX(0,MIN(1,'У8 Ввод'!$E$19-NETWORKDAYS('У8 Ввод'!$D$19,$B31)+1))/Настройки!$E$14*100)</f>
        <v>0</v>
      </c>
      <c r="O31" s="67" t="n">
        <f aca="false">IF(OR($D31=1,MONTH($B31)&lt;&gt;MONTH(StartDate),'У8 Ввод'!$D$20="",'У8 Ввод'!$E$20="",'У8 Ввод'!$D$20&gt;$B31),0,MAX(0,MIN(1,'У8 Ввод'!$E$20-NETWORKDAYS('У8 Ввод'!$D$20,$B31)+1))/Настройки!$E$14*100)</f>
        <v>0</v>
      </c>
      <c r="P31" s="67" t="n">
        <f aca="false">IF(OR($D31=1,MONTH($B31)&lt;&gt;MONTH(StartDate),'У8 Ввод'!$D$21="",'У8 Ввод'!$E$21="",'У8 Ввод'!$D$21&gt;$B31),0,MAX(0,MIN(1,'У8 Ввод'!$E$21-NETWORKDAYS('У8 Ввод'!$D$21,$B31)+1))/Настройки!$E$14*100)</f>
        <v>0</v>
      </c>
      <c r="Q31" s="67" t="n">
        <f aca="false">IF(OR($D31=1,MONTH($B31)&lt;&gt;MONTH(StartDate),'У8 Ввод'!$D$22="",'У8 Ввод'!$E$22="",'У8 Ввод'!$D$22&gt;$B31),0,MAX(0,MIN(1,'У8 Ввод'!$E$22-NETWORKDAYS('У8 Ввод'!$D$22,$B31)+1))/Настройки!$E$14*100)</f>
        <v>0</v>
      </c>
      <c r="R31" s="67" t="n">
        <f aca="false">IF(OR($D31=1,MONTH($B31)&lt;&gt;MONTH(StartDate),'У8 Ввод'!$D$23="",'У8 Ввод'!$E$23="",'У8 Ввод'!$D$23&gt;$B31),0,MAX(0,MIN(1,'У8 Ввод'!$E$23-NETWORKDAYS('У8 Ввод'!$D$23,$B31)+1))/Настройки!$E$14*100)</f>
        <v>0</v>
      </c>
      <c r="S31" s="67" t="n">
        <f aca="false">IF(OR($D31=1,MONTH($B31)&lt;&gt;MONTH(StartDate),'У8 Ввод'!$D$24="",'У8 Ввод'!$E$24="",'У8 Ввод'!$D$24&gt;$B31),0,MAX(0,MIN(1,'У8 Ввод'!$E$24-NETWORKDAYS('У8 Ввод'!$D$24,$B31)+1))/Настройки!$E$14*100)</f>
        <v>0</v>
      </c>
      <c r="T31" s="67" t="n">
        <f aca="false">IF(OR($D31=1,MONTH($B31)&lt;&gt;MONTH(StartDate),'У8 Ввод'!$D$25="",'У8 Ввод'!$E$25="",'У8 Ввод'!$D$25&gt;$B31),0,MAX(0,MIN(1,'У8 Ввод'!$E$25-NETWORKDAYS('У8 Ввод'!$D$25,$B31)+1))/Настройки!$E$14*100)</f>
        <v>0</v>
      </c>
      <c r="U31" s="67" t="n">
        <f aca="false">IF(OR($D31=1,MONTH($B31)&lt;&gt;MONTH(StartDate),'У8 Ввод'!$D$26="",'У8 Ввод'!$E$26="",'У8 Ввод'!$D$26&gt;$B31),0,MAX(0,MIN(1,'У8 Ввод'!$E$26-NETWORKDAYS('У8 Ввод'!$D$26,$B31)+1))/Настройки!$E$14*100)</f>
        <v>0</v>
      </c>
      <c r="V31" s="67" t="n">
        <f aca="false">IF(OR($D31=1,MONTH($B31)&lt;&gt;MONTH(StartDate),'У8 Ввод'!$D$27="",'У8 Ввод'!$E$27="",'У8 Ввод'!$D$27&gt;$B31),0,MAX(0,MIN(1,'У8 Ввод'!$E$27-NETWORKDAYS('У8 Ввод'!$D$27,$B31)+1))/Настройки!$E$14*100)</f>
        <v>0</v>
      </c>
      <c r="W31" s="67" t="n">
        <f aca="false">IF(OR($D31=1,MONTH($B31)&lt;&gt;MONTH(StartDate),'У8 Ввод'!$D$28="",'У8 Ввод'!$E$28="",'У8 Ввод'!$D$28&gt;$B31),0,MAX(0,MIN(1,'У8 Ввод'!$E$28-NETWORKDAYS('У8 Ввод'!$D$28,$B31)+1))/Настройки!$E$14*100)</f>
        <v>0</v>
      </c>
      <c r="X31" s="67" t="n">
        <f aca="false">IF(OR($D31=1,MONTH($B31)&lt;&gt;MONTH(StartDate),'У8 Ввод'!$D$29="",'У8 Ввод'!$E$29="",'У8 Ввод'!$D$29&gt;$B31),0,MAX(0,MIN(1,'У8 Ввод'!$E$29-NETWORKDAYS('У8 Ввод'!$D$29,$B31)+1))/Настройки!$E$14*100)</f>
        <v>0</v>
      </c>
      <c r="Y31" s="67" t="n">
        <f aca="false">IF(OR($D31=1,MONTH($B31)&lt;&gt;MONTH(StartDate),'У8 Ввод'!$D$30="",'У8 Ввод'!$E$30="",'У8 Ввод'!$D$30&gt;$B31),0,MAX(0,MIN(1,'У8 Ввод'!$E$30-NETWORKDAYS('У8 Ввод'!$D$30,$B31)+1))/Настройки!$E$14*100)</f>
        <v>0</v>
      </c>
      <c r="Z31" s="67" t="n">
        <f aca="false">IF(OR($D31=1,MONTH($B31)&lt;&gt;MONTH(StartDate),'У8 Ввод'!$D$31="",'У8 Ввод'!$E$31="",'У8 Ввод'!$D$31&gt;$B31),0,MAX(0,MIN(1,'У8 Ввод'!$E$31-NETWORKDAYS('У8 Ввод'!$D$31,$B31)+1))/Настройки!$E$14*100)</f>
        <v>0</v>
      </c>
      <c r="AA31" s="67" t="n">
        <f aca="false">IF(OR($D31=1,MONTH($B31)&lt;&gt;MONTH(StartDate),'У8 Ввод'!$D$32="",'У8 Ввод'!$E$32="",'У8 Ввод'!$D$32&gt;$B31),0,MAX(0,MIN(1,'У8 Ввод'!$E$32-NETWORKDAYS('У8 Ввод'!$D$32,$B31)+1))/Настройки!$E$14*100)</f>
        <v>0</v>
      </c>
      <c r="AB31" s="67" t="n">
        <f aca="false">IF(OR($D31=1,MONTH($B31)&lt;&gt;MONTH(StartDate),'У8 Ввод'!$D$33="",'У8 Ввод'!$E$33="",'У8 Ввод'!$D$33&gt;$B31),0,MAX(0,MIN(1,'У8 Ввод'!$E$33-NETWORKDAYS('У8 Ввод'!$D$33,$B31)+1))/Настройки!$E$14*100)</f>
        <v>0</v>
      </c>
      <c r="AC31" s="67" t="n">
        <f aca="false">IF(OR($D31=1,MONTH($B31)&lt;&gt;MONTH(StartDate),'У8 Ввод'!$D$34="",'У8 Ввод'!$E$34="",'У8 Ввод'!$D$34&gt;$B31),0,MAX(0,MIN(1,'У8 Ввод'!$E$34-NETWORKDAYS('У8 Ввод'!$D$34,$B31)+1))/Настройки!$E$14*100)</f>
        <v>0</v>
      </c>
      <c r="AD31" s="67" t="n">
        <f aca="false">IF(OR($D31=1,MONTH($B31)&lt;&gt;MONTH(StartDate),'У8 Ввод'!$D$35="",'У8 Ввод'!$E$35="",'У8 Ввод'!$D$35&gt;$B31),0,MAX(0,MIN(1,'У8 Ввод'!$E$35-NETWORKDAYS('У8 Ввод'!$D$35,$B31)+1))/Настройки!$E$14*100)</f>
        <v>0</v>
      </c>
      <c r="AE31" s="67" t="n">
        <f aca="false">IF(OR($D31=1,MONTH($B31)&lt;&gt;MONTH(StartDate),'У8 Ввод'!$D$36="",'У8 Ввод'!$E$36="",'У8 Ввод'!$D$36&gt;$B31),0,MAX(0,MIN(1,'У8 Ввод'!$E$36-NETWORKDAYS('У8 Ввод'!$D$36,$B31)+1))/Настройки!$E$14*100)</f>
        <v>0</v>
      </c>
      <c r="AF31" s="67" t="n">
        <f aca="false">IF(OR($D31=1,MONTH($B31)&lt;&gt;MONTH(StartDate),'У8 Ввод'!$D$37="",'У8 Ввод'!$E$37="",'У8 Ввод'!$D$37&gt;$B31),0,MAX(0,MIN(1,'У8 Ввод'!$E$37-NETWORKDAYS('У8 Ввод'!$D$37,$B31)+1))/Настройки!$E$14*100)</f>
        <v>0</v>
      </c>
      <c r="AG31" s="67" t="n">
        <f aca="false">IF(OR($D31=1,MONTH($B31)&lt;&gt;MONTH(StartDate),'У8 Ввод'!$D$38="",'У8 Ввод'!$E$38="",'У8 Ввод'!$D$38&gt;$B31),0,MAX(0,MIN(1,'У8 Ввод'!$E$38-NETWORKDAYS('У8 Ввод'!$D$38,$B31)+1))/Настройки!$E$14*100)</f>
        <v>0</v>
      </c>
      <c r="AH31" s="67" t="n">
        <f aca="false">IF(OR($D31=1,MONTH($B31)&lt;&gt;MONTH(StartDate),'У8 Ввод'!$D$39="",'У8 Ввод'!$E$39="",'У8 Ввод'!$D$39&gt;$B31),0,MAX(0,MIN(1,'У8 Ввод'!$E$39-NETWORKDAYS('У8 Ввод'!$D$39,$B31)+1))/Настройки!$E$14*100)</f>
        <v>0</v>
      </c>
      <c r="AI31" s="67" t="n">
        <f aca="false">IF(OR($D31=1,MONTH($B31)&lt;&gt;MONTH(StartDate),'У8 Ввод'!$D$40="",'У8 Ввод'!$E$40="",'У8 Ввод'!$D$40&gt;$B31),0,MAX(0,MIN(1,'У8 Ввод'!$E$40-NETWORKDAYS('У8 Ввод'!$D$40,$B31)+1))/Настройки!$E$14*100)</f>
        <v>0</v>
      </c>
      <c r="AJ31" s="67" t="n">
        <f aca="false">IF(OR($D31=1,MONTH($B31)&lt;&gt;MONTH(StartDate),'У8 Ввод'!$D$41="",'У8 Ввод'!$E$41="",'У8 Ввод'!$D$41&gt;$B31),0,MAX(0,MIN(1,'У8 Ввод'!$E$41-NETWORKDAYS('У8 Ввод'!$D$41,$B31)+1))/Настройки!$E$14*100)</f>
        <v>0</v>
      </c>
      <c r="AK31" s="67" t="n">
        <f aca="false">IF(OR($D31=1,MONTH($B31)&lt;&gt;MONTH(StartDate),'У8 Ввод'!$D$42="",'У8 Ввод'!$E$42="",'У8 Ввод'!$D$42&gt;$B31),0,MAX(0,MIN(1,'У8 Ввод'!$E$42-NETWORKDAYS('У8 Ввод'!$D$42,$B31)+1))/Настройки!$E$14*100)</f>
        <v>0</v>
      </c>
      <c r="AL31" s="67" t="n">
        <f aca="false">IF(OR($D31=1,MONTH($B31)&lt;&gt;MONTH(StartDate),'У8 Ввод'!$D$43="",'У8 Ввод'!$E$43="",'У8 Ввод'!$D$43&gt;$B31),0,MAX(0,MIN(1,'У8 Ввод'!$E$43-NETWORKDAYS('У8 Ввод'!$D$43,$B31)+1))/Настройки!$E$14*100)</f>
        <v>0</v>
      </c>
      <c r="AM31" s="67" t="n">
        <f aca="false">IF(OR($D31=1,MONTH($B31)&lt;&gt;MONTH(StartDate),'У8 Ввод'!$D$44="",'У8 Ввод'!$E$44="",'У8 Ввод'!$D$44&gt;$B31),0,MAX(0,MIN(1,'У8 Ввод'!$E$44-NETWORKDAYS('У8 Ввод'!$D$44,$B31)+1))/Настройки!$E$14*100)</f>
        <v>0</v>
      </c>
      <c r="AN31" s="67" t="n">
        <f aca="false">IF(OR($D31=1,MONTH($B31)&lt;&gt;MONTH(StartDate),'У8 Ввод'!$D$45="",'У8 Ввод'!$E$45="",'У8 Ввод'!$D$45&gt;$B31),0,MAX(0,MIN(1,'У8 Ввод'!$E$45-NETWORKDAYS('У8 Ввод'!$D$45,$B31)+1))/Настройки!$E$14*100)</f>
        <v>0</v>
      </c>
      <c r="AO31" s="67" t="n">
        <f aca="false">IF(OR($D31=1,MONTH($B31)&lt;&gt;MONTH(StartDate),'У8 Ввод'!$D$46="",'У8 Ввод'!$E$46="",'У8 Ввод'!$D$46&gt;$B31),0,MAX(0,MIN(1,'У8 Ввод'!$E$46-NETWORKDAYS('У8 Ввод'!$D$46,$B31)+1))/Настройки!$E$14*100)</f>
        <v>0</v>
      </c>
      <c r="AP31" s="67" t="n">
        <f aca="false">IF(OR($D31=1,MONTH($B31)&lt;&gt;MONTH(StartDate),'У8 Ввод'!$D$47="",'У8 Ввод'!$E$47="",'У8 Ввод'!$D$47&gt;$B31),0,MAX(0,MIN(1,'У8 Ввод'!$E$47-NETWORKDAYS('У8 Ввод'!$D$47,$B31)+1))/Настройки!$E$14*100)</f>
        <v>0</v>
      </c>
      <c r="AQ31" s="67" t="n">
        <f aca="false">IF(OR($D31=1,MONTH($B31)&lt;&gt;MONTH(StartDate),'У8 Ввод'!$D$48="",'У8 Ввод'!$E$48="",'У8 Ввод'!$D$48&gt;$B31),0,MAX(0,MIN(1,'У8 Ввод'!$E$48-NETWORKDAYS('У8 Ввод'!$D$48,$B31)+1))/Настройки!$E$14*100)</f>
        <v>0</v>
      </c>
      <c r="AR31" s="67" t="n">
        <f aca="false">IF(OR($D31=1,MONTH($B31)&lt;&gt;MONTH(StartDate),'У8 Ввод'!$D$49="",'У8 Ввод'!$E$49="",'У8 Ввод'!$D$49&gt;$B31),0,MAX(0,MIN(1,'У8 Ввод'!$E$49-NETWORKDAYS('У8 Ввод'!$D$49,$B31)+1))/Настройки!$E$14*100)</f>
        <v>0</v>
      </c>
      <c r="AS31" s="67" t="n">
        <f aca="false">IF(OR($D31=1,MONTH($B31)&lt;&gt;MONTH(StartDate),'У8 Ввод'!$D$50="",'У8 Ввод'!$E$50="",'У8 Ввод'!$D$50&gt;$B31),0,MAX(0,MIN(1,'У8 Ввод'!$E$50-NETWORKDAYS('У8 Ввод'!$D$50,$B31)+1))/Настройки!$E$14*100)</f>
        <v>0</v>
      </c>
      <c r="AT31" s="67" t="n">
        <f aca="false">IF(OR($D31=1,MONTH($B31)&lt;&gt;MONTH(StartDate),'У8 Ввод'!$D$51="",'У8 Ввод'!$E$51="",'У8 Ввод'!$D$51&gt;$B31),0,MAX(0,MIN(1,'У8 Ввод'!$E$51-NETWORKDAYS('У8 Ввод'!$D$51,$B31)+1))/Настройки!$E$14*100)</f>
        <v>0</v>
      </c>
      <c r="AU31" s="67" t="n">
        <f aca="false">IF(OR($D31=1,MONTH($B31)&lt;&gt;MONTH(StartDate),'У8 Ввод'!$D$52="",'У8 Ввод'!$E$52="",'У8 Ввод'!$D$52&gt;$B31),0,MAX(0,MIN(1,'У8 Ввод'!$E$52-NETWORKDAYS('У8 Ввод'!$D$52,$B31)+1))/Настройки!$E$14*100)</f>
        <v>0</v>
      </c>
      <c r="AV31" s="67" t="n">
        <f aca="false">IF(OR($D31=1,MONTH($B31)&lt;&gt;MONTH(StartDate),'У8 Ввод'!$D$53="",'У8 Ввод'!$E$53="",'У8 Ввод'!$D$53&gt;$B31),0,MAX(0,MIN(1,'У8 Ввод'!$E$53-NETWORKDAYS('У8 Ввод'!$D$53,$B31)+1))/Настройки!$E$14*100)</f>
        <v>0</v>
      </c>
      <c r="AW31" s="67" t="n">
        <f aca="false">IF(OR($D31=1,MONTH($B31)&lt;&gt;MONTH(StartDate),'У8 Ввод'!$D$54="",'У8 Ввод'!$E$54="",'У8 Ввод'!$D$54&gt;$B31),0,MAX(0,MIN(1,'У8 Ввод'!$E$54-NETWORKDAYS('У8 Ввод'!$D$54,$B31)+1))/Настройки!$E$14*100)</f>
        <v>0</v>
      </c>
      <c r="AX31" s="67" t="n">
        <f aca="false">IF(OR($D31=1,MONTH($B31)&lt;&gt;MONTH(StartDate),'У8 Ввод'!$D$55="",'У8 Ввод'!$E$55="",'У8 Ввод'!$D$55&gt;$B31),0,MAX(0,MIN(1,'У8 Ввод'!$E$55-NETWORKDAYS('У8 Ввод'!$D$55,$B31)+1))/Настройки!$E$14*100)</f>
        <v>0</v>
      </c>
      <c r="AY31" s="67" t="n">
        <f aca="false">IF(OR($D31=1,MONTH($B31)&lt;&gt;MONTH(StartDate),'У8 Ввод'!$D$56="",'У8 Ввод'!$E$56="",'У8 Ввод'!$D$56&gt;$B31),0,MAX(0,MIN(1,'У8 Ввод'!$E$56-NETWORKDAYS('У8 Ввод'!$D$56,$B31)+1))/Настройки!$E$14*100)</f>
        <v>0</v>
      </c>
      <c r="AZ31" s="67" t="n">
        <f aca="false">IF(OR($D31=1,MONTH($B31)&lt;&gt;MONTH(StartDate),'У8 Ввод'!$D$57="",'У8 Ввод'!$E$57="",'У8 Ввод'!$D$57&gt;$B31),0,MAX(0,MIN(1,'У8 Ввод'!$E$57-NETWORKDAYS('У8 Ввод'!$D$57,$B31)+1))/Настройки!$E$14*100)</f>
        <v>0</v>
      </c>
      <c r="BA31" s="67" t="n">
        <f aca="false">IF(OR($D31=1,MONTH($B31)&lt;&gt;MONTH(StartDate),'У8 Ввод'!$D$58="",'У8 Ввод'!$E$58="",'У8 Ввод'!$D$58&gt;$B31),0,MAX(0,MIN(1,'У8 Ввод'!$E$58-NETWORKDAYS('У8 Ввод'!$D$58,$B31)+1))/Настройки!$E$14*100)</f>
        <v>0</v>
      </c>
      <c r="BB31" s="67" t="n">
        <f aca="false">IF(OR($D31=1,MONTH($B31)&lt;&gt;MONTH(StartDate),'У8 Ввод'!$D$59="",'У8 Ввод'!$E$59="",'У8 Ввод'!$D$59&gt;$B31),0,MAX(0,MIN(1,'У8 Ввод'!$E$59-NETWORKDAYS('У8 Ввод'!$D$59,$B31)+1))/Настройки!$E$14*100)</f>
        <v>0</v>
      </c>
      <c r="BC31" s="67" t="n">
        <f aca="false">IF(OR($D31=1,MONTH($B31)&lt;&gt;MONTH(StartDate),'У8 Ввод'!$D$60="",'У8 Ввод'!$E$60="",'У8 Ввод'!$D$60&gt;$B31),0,MAX(0,MIN(1,'У8 Ввод'!$E$60-NETWORKDAYS('У8 Ввод'!$D$60,$B31)+1))/Настройки!$E$14*100)</f>
        <v>0</v>
      </c>
      <c r="BD31" s="67" t="n">
        <f aca="false">IF(OR($D31=1,MONTH($B31)&lt;&gt;MONTH(StartDate),'У8 Ввод'!$D$61="",'У8 Ввод'!$E$61="",'У8 Ввод'!$D$61&gt;$B31),0,MAX(0,MIN(1,'У8 Ввод'!$E$61-NETWORKDAYS('У8 Ввод'!$D$61,$B31)+1))/Настройки!$E$14*100)</f>
        <v>0</v>
      </c>
      <c r="BE31" s="67" t="n">
        <f aca="false">IF(OR($D31=1,MONTH($B31)&lt;&gt;MONTH(StartDate),'У8 Ввод'!$D$62="",'У8 Ввод'!$E$62="",'У8 Ввод'!$D$62&gt;$B31),0,MAX(0,MIN(1,'У8 Ввод'!$E$62-NETWORKDAYS('У8 Ввод'!$D$62,$B31)+1))/Настройки!$E$14*100)</f>
        <v>0</v>
      </c>
      <c r="BF31" s="67" t="n">
        <f aca="false">IF(OR($D31=1,MONTH($B31)&lt;&gt;MONTH(StartDate),'У8 Ввод'!$D$63="",'У8 Ввод'!$E$63="",'У8 Ввод'!$D$63&gt;$B31),0,MAX(0,MIN(1,'У8 Ввод'!$E$63-NETWORKDAYS('У8 Ввод'!$D$63,$B31)+1))/Настройки!$E$14*100)</f>
        <v>0</v>
      </c>
      <c r="BG31" s="67" t="n">
        <f aca="false">IF(OR($D31=1,MONTH($B31)&lt;&gt;MONTH(StartDate),'У8 Ввод'!$D$64="",'У8 Ввод'!$E$64="",'У8 Ввод'!$D$64&gt;$B31),0,MAX(0,MIN(1,'У8 Ввод'!$E$64-NETWORKDAYS('У8 Ввод'!$D$64,$B31)+1))/Настройки!$E$14*100)</f>
        <v>0</v>
      </c>
      <c r="BH31" s="67" t="n">
        <f aca="false">IF(OR($D31=1,MONTH($B31)&lt;&gt;MONTH(StartDate),'У8 Ввод'!$D$65="",'У8 Ввод'!$E$65="",'У8 Ввод'!$D$65&gt;$B31),0,MAX(0,MIN(1,'У8 Ввод'!$E$65-NETWORKDAYS('У8 Ввод'!$D$65,$B31)+1))/Настройки!$E$14*100)</f>
        <v>0</v>
      </c>
      <c r="BI31" s="67" t="n">
        <f aca="false">IF(OR($D31=1,MONTH($B31)&lt;&gt;MONTH(StartDate),'У8 Ввод'!$D$66="",'У8 Ввод'!$E$66="",'У8 Ввод'!$D$66&gt;$B31),0,MAX(0,MIN(1,'У8 Ввод'!$E$66-NETWORKDAYS('У8 Ввод'!$D$66,$B31)+1))/Настройки!$E$14*100)</f>
        <v>0</v>
      </c>
      <c r="BJ31" s="67" t="n">
        <f aca="false">IF(OR($D31=1,MONTH($B31)&lt;&gt;MONTH(StartDate),'У8 Ввод'!$D$67="",'У8 Ввод'!$E$67="",'У8 Ввод'!$D$67&gt;$B31),0,MAX(0,MIN(1,'У8 Ввод'!$E$67-NETWORKDAYS('У8 Ввод'!$D$67,$B31)+1))/Настройки!$E$14*100)</f>
        <v>0</v>
      </c>
      <c r="BK31" s="67" t="n">
        <f aca="false">IF(OR($D31=1,MONTH($B31)&lt;&gt;MONTH(StartDate),'У8 Ввод'!$D$68="",'У8 Ввод'!$E$68="",'У8 Ввод'!$D$68&gt;$B31),0,MAX(0,MIN(1,'У8 Ввод'!$E$68-NETWORKDAYS('У8 Ввод'!$D$68,$B31)+1))/Настройки!$E$14*100)</f>
        <v>0</v>
      </c>
      <c r="BL31" s="67" t="n">
        <f aca="false">IF(OR($D31=1,MONTH($B31)&lt;&gt;MONTH(StartDate),'У8 Ввод'!$D$69="",'У8 Ввод'!$E$69="",'У8 Ввод'!$D$69&gt;$B31),0,MAX(0,MIN(1,'У8 Ввод'!$E$69-NETWORKDAYS('У8 Ввод'!$D$69,$B31)+1))/Настройки!$E$14*100)</f>
        <v>0</v>
      </c>
      <c r="BM31" s="67" t="n">
        <f aca="false">IF(OR($D31=1,MONTH($B31)&lt;&gt;MONTH(StartDate),'У8 Ввод'!$D$70="",'У8 Ввод'!$E$70="",'У8 Ввод'!$D$70&gt;$B31),0,MAX(0,MIN(1,'У8 Ввод'!$E$70-NETWORKDAYS('У8 Ввод'!$D$70,$B31)+1))/Настройки!$E$14*100)</f>
        <v>0</v>
      </c>
      <c r="BN31" s="67" t="n">
        <f aca="false">IF(OR($D31=1,MONTH($B31)&lt;&gt;MONTH(StartDate),'У8 Ввод'!$D$71="",'У8 Ввод'!$E$71="",'У8 Ввод'!$D$71&gt;$B31),0,MAX(0,MIN(1,'У8 Ввод'!$E$71-NETWORKDAYS('У8 Ввод'!$D$71,$B31)+1))/Настройки!$E$14*100)</f>
        <v>0</v>
      </c>
      <c r="BO31" s="67" t="n">
        <f aca="false">IF(OR($D31=1,MONTH($B31)&lt;&gt;MONTH(StartDate),'У8 Ввод'!$D$72="",'У8 Ввод'!$E$72="",'У8 Ввод'!$D$72&gt;$B31),0,MAX(0,MIN(1,'У8 Ввод'!$E$72-NETWORKDAYS('У8 Ввод'!$D$72,$B31)+1))/Настройки!$E$14*100)</f>
        <v>0</v>
      </c>
      <c r="BP31" s="67" t="n">
        <f aca="false">IF(OR($D31=1,MONTH($B31)&lt;&gt;MONTH(StartDate),'У8 Ввод'!$D$73="",'У8 Ввод'!$E$73="",'У8 Ввод'!$D$73&gt;$B31),0,MAX(0,MIN(1,'У8 Ввод'!$E$73-NETWORKDAYS('У8 Ввод'!$D$73,$B31)+1))/Настройки!$E$14*100)</f>
        <v>0</v>
      </c>
      <c r="BQ31" s="67" t="n">
        <f aca="false">IF(OR($D31=1,MONTH($B31)&lt;&gt;MONTH(StartDate),'У8 Ввод'!$D$74="",'У8 Ввод'!$E$74="",'У8 Ввод'!$D$74&gt;$B31),0,MAX(0,MIN(1,'У8 Ввод'!$E$74-NETWORKDAYS('У8 Ввод'!$D$74,$B31)+1))/Настройки!$E$14*100)</f>
        <v>0</v>
      </c>
      <c r="BR31" s="67" t="n">
        <f aca="false">IF(OR($D31=1,MONTH($B31)&lt;&gt;MONTH(StartDate),'У8 Ввод'!$D$75="",'У8 Ввод'!$E$75="",'У8 Ввод'!$D$75&gt;$B31),0,MAX(0,MIN(1,'У8 Ввод'!$E$75-NETWORKDAYS('У8 Ввод'!$D$75,$B31)+1))/Настройки!$E$14*100)</f>
        <v>0</v>
      </c>
      <c r="BS31" s="67" t="n">
        <f aca="false">IF(OR($D31=1,MONTH($B31)&lt;&gt;MONTH(StartDate),'У8 Ввод'!$D$76="",'У8 Ввод'!$E$76="",'У8 Ввод'!$D$76&gt;$B31),0,MAX(0,MIN(1,'У8 Ввод'!$E$76-NETWORKDAYS('У8 Ввод'!$D$76,$B31)+1))/Настройки!$E$14*100)</f>
        <v>0</v>
      </c>
      <c r="BT31" s="67" t="n">
        <f aca="false">IF(OR($D31=1,MONTH($B31)&lt;&gt;MONTH(StartDate),'У8 Ввод'!$D$77="",'У8 Ввод'!$E$77="",'У8 Ввод'!$D$77&gt;$B31),0,MAX(0,MIN(1,'У8 Ввод'!$E$77-NETWORKDAYS('У8 Ввод'!$D$77,$B31)+1))/Настройки!$E$14*100)</f>
        <v>0</v>
      </c>
      <c r="BU31" s="67" t="n">
        <f aca="false">IF(OR($D31=1,MONTH($B31)&lt;&gt;MONTH(StartDate),'У8 Ввод'!$D$78="",'У8 Ввод'!$E$78="",'У8 Ввод'!$D$78&gt;$B31),0,MAX(0,MIN(1,'У8 Ввод'!$E$78-NETWORKDAYS('У8 Ввод'!$D$78,$B31)+1))/Настройки!$E$14*100)</f>
        <v>0</v>
      </c>
      <c r="BV31" s="67" t="n">
        <f aca="false">IF(OR($D31=1,MONTH($B31)&lt;&gt;MONTH(StartDate),'У8 Ввод'!$D$79="",'У8 Ввод'!$E$79="",'У8 Ввод'!$D$79&gt;$B31),0,MAX(0,MIN(1,'У8 Ввод'!$E$79-NETWORKDAYS('У8 Ввод'!$D$79,$B31)+1))/Настройки!$E$14*100)</f>
        <v>0</v>
      </c>
      <c r="BW31" s="67" t="n">
        <f aca="false">IF(OR($D31=1,MONTH($B31)&lt;&gt;MONTH(StartDate),'У8 Ввод'!$D$80="",'У8 Ввод'!$E$80="",'У8 Ввод'!$D$80&gt;$B31),0,MAX(0,MIN(1,'У8 Ввод'!$E$80-NETWORKDAYS('У8 Ввод'!$D$80,$B31)+1))/Настройки!$E$14*100)</f>
        <v>0</v>
      </c>
      <c r="BX31" s="67" t="n">
        <f aca="false">IF(OR($D31=1,MONTH($B31)&lt;&gt;MONTH(StartDate),'У8 Ввод'!$D$81="",'У8 Ввод'!$E$81="",'У8 Ввод'!$D$81&gt;$B31),0,MAX(0,MIN(1,'У8 Ввод'!$E$81-NETWORKDAYS('У8 Ввод'!$D$81,$B31)+1))/Настройки!$E$14*100)</f>
        <v>0</v>
      </c>
      <c r="BY31" s="67" t="n">
        <f aca="false">IF(OR($D31=1,MONTH($B31)&lt;&gt;MONTH(StartDate),'У8 Ввод'!$D$82="",'У8 Ввод'!$E$82="",'У8 Ввод'!$D$82&gt;$B31),0,MAX(0,MIN(1,'У8 Ввод'!$E$82-NETWORKDAYS('У8 Ввод'!$D$82,$B31)+1))/Настройки!$E$14*100)</f>
        <v>0</v>
      </c>
      <c r="BZ31" s="67" t="n">
        <f aca="false">IF(OR($D31=1,MONTH($B31)&lt;&gt;MONTH(StartDate),'У8 Ввод'!$D$83="",'У8 Ввод'!$E$83="",'У8 Ввод'!$D$83&gt;$B31),0,MAX(0,MIN(1,'У8 Ввод'!$E$83-NETWORKDAYS('У8 Ввод'!$D$83,$B31)+1))/Настройки!$E$14*100)</f>
        <v>0</v>
      </c>
      <c r="CA31" s="67" t="n">
        <f aca="false">IF(OR($D31=1,MONTH($B31)&lt;&gt;MONTH(StartDate),'У8 Ввод'!$D$84="",'У8 Ввод'!$E$84="",'У8 Ввод'!$D$84&gt;$B31),0,MAX(0,MIN(1,'У8 Ввод'!$E$84-NETWORKDAYS('У8 Ввод'!$D$84,$B31)+1))/Настройки!$E$14*100)</f>
        <v>0</v>
      </c>
      <c r="CB31" s="67" t="n">
        <f aca="false">IF(OR($D31=1,MONTH($B31)&lt;&gt;MONTH(StartDate),'У8 Ввод'!$D$85="",'У8 Ввод'!$E$85="",'У8 Ввод'!$D$85&gt;$B31),0,MAX(0,MIN(1,'У8 Ввод'!$E$85-NETWORKDAYS('У8 Ввод'!$D$85,$B31)+1))/Настройки!$E$14*100)</f>
        <v>0</v>
      </c>
      <c r="CC31" s="67" t="n">
        <f aca="false">IF(OR($D31=1,MONTH($B31)&lt;&gt;MONTH(StartDate),'У8 Ввод'!$D$86="",'У8 Ввод'!$E$86="",'У8 Ввод'!$D$86&gt;$B31),0,MAX(0,MIN(1,'У8 Ввод'!$E$86-NETWORKDAYS('У8 Ввод'!$D$86,$B31)+1))/Настройки!$E$14*100)</f>
        <v>0</v>
      </c>
      <c r="CD31" s="67" t="n">
        <f aca="false">IF(OR($D31=1,MONTH($B31)&lt;&gt;MONTH(StartDate),'У8 Ввод'!$D$87="",'У8 Ввод'!$E$87="",'У8 Ввод'!$D$87&gt;$B31),0,MAX(0,MIN(1,'У8 Ввод'!$E$87-NETWORKDAYS('У8 Ввод'!$D$87,$B31)+1))/Настройки!$E$14*100)</f>
        <v>0</v>
      </c>
      <c r="CE31" s="67" t="n">
        <f aca="false">IF(OR($D31=1,MONTH($B31)&lt;&gt;MONTH(StartDate),'У8 Ввод'!$D$88="",'У8 Ввод'!$E$88="",'У8 Ввод'!$D$88&gt;$B31),0,MAX(0,MIN(1,'У8 Ввод'!$E$88-NETWORKDAYS('У8 Ввод'!$D$88,$B31)+1))/Настройки!$E$14*100)</f>
        <v>0</v>
      </c>
      <c r="CF31" s="67" t="n">
        <f aca="false">IF(OR($D31=1,MONTH($B31)&lt;&gt;MONTH(StartDate),'У8 Ввод'!$D$89="",'У8 Ввод'!$E$89="",'У8 Ввод'!$D$89&gt;$B31),0,MAX(0,MIN(1,'У8 Ввод'!$E$89-NETWORKDAYS('У8 Ввод'!$D$89,$B31)+1))/Настройки!$E$14*100)</f>
        <v>0</v>
      </c>
      <c r="CG31" s="67" t="n">
        <f aca="false">IF(OR($D31=1,MONTH($B31)&lt;&gt;MONTH(StartDate),'У8 Ввод'!$D$90="",'У8 Ввод'!$E$90="",'У8 Ввод'!$D$90&gt;$B31),0,MAX(0,MIN(1,'У8 Ввод'!$E$90-NETWORKDAYS('У8 Ввод'!$D$90,$B31)+1))/Настройки!$E$14*100)</f>
        <v>0</v>
      </c>
      <c r="CH31" s="67" t="n">
        <f aca="false">IF(OR($D31=1,MONTH($B31)&lt;&gt;MONTH(StartDate),'У8 Ввод'!$D$91="",'У8 Ввод'!$E$91="",'У8 Ввод'!$D$91&gt;$B31),0,MAX(0,MIN(1,'У8 Ввод'!$E$91-NETWORKDAYS('У8 Ввод'!$D$91,$B31)+1))/Настройки!$E$14*100)</f>
        <v>0</v>
      </c>
      <c r="CI31" s="67" t="n">
        <f aca="false">IF(OR($D31=1,MONTH($B31)&lt;&gt;MONTH(StartDate),'У8 Ввод'!$D$92="",'У8 Ввод'!$E$92="",'У8 Ввод'!$D$92&gt;$B31),0,MAX(0,MIN(1,'У8 Ввод'!$E$92-NETWORKDAYS('У8 Ввод'!$D$92,$B31)+1))/Настройки!$E$14*100)</f>
        <v>0</v>
      </c>
      <c r="CJ31" s="67" t="n">
        <f aca="false">IF(OR($D31=1,MONTH($B31)&lt;&gt;MONTH(StartDate),'У8 Ввод'!$D$93="",'У8 Ввод'!$E$93="",'У8 Ввод'!$D$93&gt;$B31),0,MAX(0,MIN(1,'У8 Ввод'!$E$93-NETWORKDAYS('У8 Ввод'!$D$93,$B31)+1))/Настройки!$E$14*100)</f>
        <v>0</v>
      </c>
      <c r="CK31" s="67" t="n">
        <f aca="false">IF(OR($D31=1,MONTH($B31)&lt;&gt;MONTH(StartDate),'У8 Ввод'!$D$94="",'У8 Ввод'!$E$94="",'У8 Ввод'!$D$94&gt;$B31),0,MAX(0,MIN(1,'У8 Ввод'!$E$94-NETWORKDAYS('У8 Ввод'!$D$94,$B31)+1))/Настройки!$E$14*100)</f>
        <v>0</v>
      </c>
      <c r="CL31" s="67" t="n">
        <f aca="false">IF(OR($D31=1,MONTH($B31)&lt;&gt;MONTH(StartDate),'У8 Ввод'!$D$95="",'У8 Ввод'!$E$95="",'У8 Ввод'!$D$95&gt;$B31),0,MAX(0,MIN(1,'У8 Ввод'!$E$95-NETWORKDAYS('У8 Ввод'!$D$95,$B31)+1))/Настройки!$E$14*100)</f>
        <v>0</v>
      </c>
      <c r="CM31" s="67" t="n">
        <f aca="false">IF(OR($D31=1,MONTH($B31)&lt;&gt;MONTH(StartDate),'У8 Ввод'!$D$96="",'У8 Ввод'!$E$96="",'У8 Ввод'!$D$96&gt;$B31),0,MAX(0,MIN(1,'У8 Ввод'!$E$96-NETWORKDAYS('У8 Ввод'!$D$96,$B31)+1))/Настройки!$E$14*100)</f>
        <v>0</v>
      </c>
      <c r="CN31" s="67" t="n">
        <f aca="false">IF(OR($D31=1,MONTH($B31)&lt;&gt;MONTH(StartDate),'У8 Ввод'!$D$97="",'У8 Ввод'!$E$97="",'У8 Ввод'!$D$97&gt;$B31),0,MAX(0,MIN(1,'У8 Ввод'!$E$97-NETWORKDAYS('У8 Ввод'!$D$97,$B31)+1))/Настройки!$E$14*100)</f>
        <v>0</v>
      </c>
      <c r="CO31" s="67" t="n">
        <f aca="false">IF(OR($D31=1,MONTH($B31)&lt;&gt;MONTH(StartDate),'У8 Ввод'!$D$98="",'У8 Ввод'!$E$98="",'У8 Ввод'!$D$98&gt;$B31),0,MAX(0,MIN(1,'У8 Ввод'!$E$98-NETWORKDAYS('У8 Ввод'!$D$98,$B31)+1))/Настройки!$E$14*100)</f>
        <v>0</v>
      </c>
      <c r="CP31" s="67" t="n">
        <f aca="false">IF(OR($D31=1,MONTH($B31)&lt;&gt;MONTH(StartDate),'У8 Ввод'!$D$99="",'У8 Ввод'!$E$99="",'У8 Ввод'!$D$99&gt;$B31),0,MAX(0,MIN(1,'У8 Ввод'!$E$99-NETWORKDAYS('У8 Ввод'!$D$99,$B31)+1))/Настройки!$E$14*100)</f>
        <v>0</v>
      </c>
      <c r="CQ31" s="67" t="n">
        <f aca="false">IF(OR($D31=1,MONTH($B31)&lt;&gt;MONTH(StartDate),'У8 Ввод'!$D$100="",'У8 Ввод'!$E$100="",'У8 Ввод'!$D$100&gt;$B31),0,MAX(0,MIN(1,'У8 Ввод'!$E$100-NETWORKDAYS('У8 Ввод'!$D$100,$B31)+1))/Настройки!$E$14*100)</f>
        <v>0</v>
      </c>
      <c r="CR31" s="67" t="n">
        <f aca="false">IF(OR($D31=1,MONTH($B31)&lt;&gt;MONTH(StartDate),'У8 Ввод'!$D$101="",'У8 Ввод'!$E$101="",'У8 Ввод'!$D$101&gt;$B31),0,MAX(0,MIN(1,'У8 Ввод'!$E$101-NETWORKDAYS('У8 Ввод'!$D$101,$B31)+1))/Настройки!$E$14*100)</f>
        <v>0</v>
      </c>
      <c r="CS31" s="67" t="n">
        <f aca="false">IF(OR($D31=1,MONTH($B31)&lt;&gt;MONTH(StartDate),'У8 Ввод'!$D$102="",'У8 Ввод'!$E$102="",'У8 Ввод'!$D$102&gt;$B31),0,MAX(0,MIN(1,'У8 Ввод'!$E$102-NETWORKDAYS('У8 Ввод'!$D$102,$B31)+1))/Настройки!$E$14*100)</f>
        <v>0</v>
      </c>
      <c r="CT31" s="67" t="n">
        <f aca="false">IF(OR($D31=1,MONTH($B31)&lt;&gt;MONTH(StartDate),'У8 Ввод'!$D$103="",'У8 Ввод'!$E$103="",'У8 Ввод'!$D$103&gt;$B31),0,MAX(0,MIN(1,'У8 Ввод'!$E$103-NETWORKDAYS('У8 Ввод'!$D$103,$B31)+1))/Настройки!$E$14*100)</f>
        <v>0</v>
      </c>
      <c r="CU31" s="67" t="n">
        <f aca="false">IF(OR($D31=1,MONTH($B31)&lt;&gt;MONTH(StartDate),'У8 Ввод'!$D$104="",'У8 Ввод'!$E$104="",'У8 Ввод'!$D$104&gt;$B31),0,MAX(0,MIN(1,'У8 Ввод'!$E$104-NETWORKDAYS('У8 Ввод'!$D$104,$B31)+1))/Настройки!$E$14*100)</f>
        <v>0</v>
      </c>
      <c r="CV31" s="67" t="n">
        <f aca="false">IF(OR($D31=1,MONTH($B31)&lt;&gt;MONTH(StartDate),'У8 Ввод'!$D$105="",'У8 Ввод'!$E$105="",'У8 Ввод'!$D$105&gt;$B31),0,MAX(0,MIN(1,'У8 Ввод'!$E$105-NETWORKDAYS('У8 Ввод'!$D$105,$B31)+1))/Настройки!$E$14*100)</f>
        <v>0</v>
      </c>
      <c r="CW31" s="67" t="n">
        <f aca="false">IF(OR($D31=1,MONTH($B31)&lt;&gt;MONTH(StartDate),'У8 Ввод'!$D$106="",'У8 Ввод'!$E$106="",'У8 Ввод'!$D$106&gt;$B31),0,MAX(0,MIN(1,'У8 Ввод'!$E$106-NETWORKDAYS('У8 Ввод'!$D$106,$B31)+1))/Настройки!$E$14*100)</f>
        <v>0</v>
      </c>
      <c r="CX31" s="67" t="n">
        <f aca="false">IF(OR($D31=1,MONTH($B31)&lt;&gt;MONTH(StartDate),'У8 Ввод'!$D$107="",'У8 Ввод'!$E$107="",'У8 Ввод'!$D$107&gt;$B31),0,MAX(0,MIN(1,'У8 Ввод'!$E$107-NETWORKDAYS('У8 Ввод'!$D$107,$B31)+1))/Настройки!$E$14*100)</f>
        <v>0</v>
      </c>
      <c r="CY31" s="67" t="n">
        <f aca="false">IF(OR($D31=1,MONTH($B31)&lt;&gt;MONTH(StartDate),'У8 Ввод'!$D$108="",'У8 Ввод'!$E$108="",'У8 Ввод'!$D$108&gt;$B31),0,MAX(0,MIN(1,'У8 Ввод'!$E$108-NETWORKDAYS('У8 Ввод'!$D$108,$B31)+1))/Настройки!$E$14*100)</f>
        <v>0</v>
      </c>
      <c r="CZ31" s="67" t="n">
        <f aca="false">IF(OR($D31=1,MONTH($B31)&lt;&gt;MONTH(StartDate),'У8 Ввод'!$D$109="",'У8 Ввод'!$E$109="",'У8 Ввод'!$D$109&gt;$B31),0,MAX(0,MIN(1,'У8 Ввод'!$E$109-NETWORKDAYS('У8 Ввод'!$D$109,$B31)+1))/Настройки!$E$14*100)</f>
        <v>0</v>
      </c>
      <c r="DA31" s="67" t="n">
        <f aca="false">IF(OR($D31=1,MONTH($B31)&lt;&gt;MONTH(StartDate),'У8 Ввод'!$D$110="",'У8 Ввод'!$E$110="",'У8 Ввод'!$D$110&gt;$B31),0,MAX(0,MIN(1,'У8 Ввод'!$E$110-NETWORKDAYS('У8 Ввод'!$D$110,$B31)+1))/Настройки!$E$14*100)</f>
        <v>0</v>
      </c>
      <c r="DB31" s="67" t="n">
        <f aca="false">IF(OR($D31=1,MONTH($B31)&lt;&gt;MONTH(StartDate),'У8 Ввод'!$D$111="",'У8 Ввод'!$E$111="",'У8 Ввод'!$D$111&gt;$B31),0,MAX(0,MIN(1,'У8 Ввод'!$E$111-NETWORKDAYS('У8 Ввод'!$D$111,$B31)+1))/Настройки!$E$14*100)</f>
        <v>0</v>
      </c>
      <c r="DC31" s="67" t="n">
        <f aca="false">IF(OR($D31=1,MONTH($B31)&lt;&gt;MONTH(StartDate),'У8 Ввод'!$D$112="",'У8 Ввод'!$E$112="",'У8 Ввод'!$D$112&gt;$B31),0,MAX(0,MIN(1,'У8 Ввод'!$E$112-NETWORKDAYS('У8 Ввод'!$D$112,$B31)+1))/Настройки!$E$14*100)</f>
        <v>0</v>
      </c>
      <c r="DD31" s="67" t="n">
        <f aca="false">IF(OR($D31=1,MONTH($B31)&lt;&gt;MONTH(StartDate),'У8 Ввод'!$D$113="",'У8 Ввод'!$E$113="",'У8 Ввод'!$D$113&gt;$B31),0,MAX(0,MIN(1,'У8 Ввод'!$E$113-NETWORKDAYS('У8 Ввод'!$D$113,$B31)+1))/Настройки!$E$14*100)</f>
        <v>0</v>
      </c>
      <c r="DE31" s="67" t="n">
        <f aca="false">IF(OR($D31=1,MONTH($B31)&lt;&gt;MONTH(StartDate),'У8 Ввод'!$D$114="",'У8 Ввод'!$E$114="",'У8 Ввод'!$D$114&gt;$B31),0,MAX(0,MIN(1,'У8 Ввод'!$E$114-NETWORKDAYS('У8 Ввод'!$D$114,$B31)+1))/Настройки!$E$14*100)</f>
        <v>0</v>
      </c>
      <c r="DF31" s="67" t="n">
        <f aca="false">IF(OR($D31=1,MONTH($B31)&lt;&gt;MONTH(StartDate),'У8 Ввод'!$D$115="",'У8 Ввод'!$E$115="",'У8 Ввод'!$D$115&gt;$B31),0,MAX(0,MIN(1,'У8 Ввод'!$E$115-NETWORKDAYS('У8 Ввод'!$D$115,$B31)+1))/Настройки!$E$14*100)</f>
        <v>0</v>
      </c>
      <c r="DG31" s="67" t="n">
        <f aca="false">IF(OR($D31=1,MONTH($B31)&lt;&gt;MONTH(StartDate),'У8 Ввод'!$D$116="",'У8 Ввод'!$E$116="",'У8 Ввод'!$D$116&gt;$B31),0,MAX(0,MIN(1,'У8 Ввод'!$E$116-NETWORKDAYS('У8 Ввод'!$D$116,$B31)+1))/Настройки!$E$14*100)</f>
        <v>0</v>
      </c>
      <c r="DH31" s="67" t="n">
        <f aca="false">IF(OR($D31=1,MONTH($B31)&lt;&gt;MONTH(StartDate),'У8 Ввод'!$D$117="",'У8 Ввод'!$E$117="",'У8 Ввод'!$D$117&gt;$B31),0,MAX(0,MIN(1,'У8 Ввод'!$E$117-NETWORKDAYS('У8 Ввод'!$D$117,$B31)+1))/Настройки!$E$14*100)</f>
        <v>0</v>
      </c>
      <c r="DI31" s="67" t="n">
        <f aca="false">IF(OR($D31=1,MONTH($B31)&lt;&gt;MONTH(StartDate),'У8 Ввод'!$D$118="",'У8 Ввод'!$E$118="",'У8 Ввод'!$D$118&gt;$B31),0,MAX(0,MIN(1,'У8 Ввод'!$E$118-NETWORKDAYS('У8 Ввод'!$D$118,$B31)+1))/Настройки!$E$14*100)</f>
        <v>0</v>
      </c>
      <c r="DJ31" s="67" t="n">
        <f aca="false">IF(OR($D31=1,MONTH($B31)&lt;&gt;MONTH(StartDate),'У8 Ввод'!$D$119="",'У8 Ввод'!$E$119="",'У8 Ввод'!$D$119&gt;$B31),0,MAX(0,MIN(1,'У8 Ввод'!$E$119-NETWORKDAYS('У8 Ввод'!$D$119,$B31)+1))/Настройки!$E$14*100)</f>
        <v>0</v>
      </c>
      <c r="DK31" s="67" t="n">
        <f aca="false">IF(OR($D31=1,MONTH($B31)&lt;&gt;MONTH(StartDate),'У8 Ввод'!$D$120="",'У8 Ввод'!$E$120="",'У8 Ввод'!$D$120&gt;$B31),0,MAX(0,MIN(1,'У8 Ввод'!$E$120-NETWORKDAYS('У8 Ввод'!$D$120,$B31)+1))/Настройки!$E$14*100)</f>
        <v>0</v>
      </c>
      <c r="DL31" s="67" t="n">
        <f aca="false">IF(OR($D31=1,MONTH($B31)&lt;&gt;MONTH(StartDate),'У8 Ввод'!$D$121="",'У8 Ввод'!$E$121="",'У8 Ввод'!$D$121&gt;$B31),0,MAX(0,MIN(1,'У8 Ввод'!$E$121-NETWORKDAYS('У8 Ввод'!$D$121,$B31)+1))/Настройки!$E$14*100)</f>
        <v>0</v>
      </c>
      <c r="DM31" s="67" t="n">
        <f aca="false">IF(OR($D31=1,MONTH($B31)&lt;&gt;MONTH(StartDate),'У8 Ввод'!$D$122="",'У8 Ввод'!$E$122="",'У8 Ввод'!$D$122&gt;$B31),0,MAX(0,MIN(1,'У8 Ввод'!$E$122-NETWORKDAYS('У8 Ввод'!$D$122,$B31)+1))/Настройки!$E$14*100)</f>
        <v>0</v>
      </c>
      <c r="DN31" s="67" t="n">
        <f aca="false">IF(OR($D31=1,MONTH($B31)&lt;&gt;MONTH(StartDate),'У8 Ввод'!$D$123="",'У8 Ввод'!$E$123="",'У8 Ввод'!$D$123&gt;$B31),0,MAX(0,MIN(1,'У8 Ввод'!$E$123-NETWORKDAYS('У8 Ввод'!$D$123,$B31)+1))/Настройки!$E$14*100)</f>
        <v>0</v>
      </c>
      <c r="DO31" s="67" t="n">
        <f aca="false">IF(OR($D31=1,MONTH($B31)&lt;&gt;MONTH(StartDate),'У8 Ввод'!$D$124="",'У8 Ввод'!$E$124="",'У8 Ввод'!$D$124&gt;$B31),0,MAX(0,MIN(1,'У8 Ввод'!$E$124-NETWORKDAYS('У8 Ввод'!$D$124,$B31)+1))/Настройки!$E$14*100)</f>
        <v>0</v>
      </c>
      <c r="DP31" s="67" t="n">
        <f aca="false">IF(OR($D31=1,MONTH($B31)&lt;&gt;MONTH(StartDate),'У8 Ввод'!$D$125="",'У8 Ввод'!$E$125="",'У8 Ввод'!$D$125&gt;$B31),0,MAX(0,MIN(1,'У8 Ввод'!$E$125-NETWORKDAYS('У8 Ввод'!$D$125,$B31)+1))/Настройки!$E$14*100)</f>
        <v>0</v>
      </c>
      <c r="DQ31" s="67" t="n">
        <f aca="false">IF(OR($D31=1,MONTH($B31)&lt;&gt;MONTH(StartDate),'У8 Ввод'!$D$126="",'У8 Ввод'!$E$126="",'У8 Ввод'!$D$126&gt;$B31),0,MAX(0,MIN(1,'У8 Ввод'!$E$126-NETWORKDAYS('У8 Ввод'!$D$126,$B31)+1))/Настройки!$E$14*100)</f>
        <v>0</v>
      </c>
      <c r="DR31" s="67" t="n">
        <f aca="false">IF(OR($D31=1,MONTH($B31)&lt;&gt;MONTH(StartDate),'У8 Ввод'!$D$127="",'У8 Ввод'!$E$127="",'У8 Ввод'!$D$127&gt;$B31),0,MAX(0,MIN(1,'У8 Ввод'!$E$127-NETWORKDAYS('У8 Ввод'!$D$127,$B31)+1))/Настройки!$E$14*100)</f>
        <v>0</v>
      </c>
      <c r="DS31" s="67" t="n">
        <f aca="false">IF(OR($D31=1,MONTH($B31)&lt;&gt;MONTH(StartDate),'У8 Ввод'!$D$128="",'У8 Ввод'!$E$128="",'У8 Ввод'!$D$128&gt;$B31),0,MAX(0,MIN(1,'У8 Ввод'!$E$128-NETWORKDAYS('У8 Ввод'!$D$128,$B31)+1))/Настройки!$E$14*100)</f>
        <v>0</v>
      </c>
      <c r="DT31" s="67" t="n">
        <f aca="false">IF(OR($D31=1,MONTH($B31)&lt;&gt;MONTH(StartDate),'У8 Ввод'!$D$129="",'У8 Ввод'!$E$129="",'У8 Ввод'!$D$129&gt;$B31),0,MAX(0,MIN(1,'У8 Ввод'!$E$129-NETWORKDAYS('У8 Ввод'!$D$129,$B31)+1))/Настройки!$E$14*100)</f>
        <v>0</v>
      </c>
      <c r="DU31" s="67" t="n">
        <f aca="false">IF(OR($D31=1,MONTH($B31)&lt;&gt;MONTH(StartDate),'У8 Ввод'!$D$130="",'У8 Ввод'!$E$130="",'У8 Ввод'!$D$130&gt;$B31),0,MAX(0,MIN(1,'У8 Ввод'!$E$130-NETWORKDAYS('У8 Ввод'!$D$130,$B31)+1))/Настройки!$E$14*100)</f>
        <v>0</v>
      </c>
      <c r="DV31" s="67" t="n">
        <f aca="false">IF(OR($D31=1,MONTH($B31)&lt;&gt;MONTH(StartDate),'У8 Ввод'!$D$131="",'У8 Ввод'!$E$131="",'У8 Ввод'!$D$131&gt;$B31),0,MAX(0,MIN(1,'У8 Ввод'!$E$131-NETWORKDAYS('У8 Ввод'!$D$131,$B31)+1))/Настройки!$E$14*100)</f>
        <v>0</v>
      </c>
      <c r="DW31" s="67" t="n">
        <f aca="false">IF(OR($D31=1,MONTH($B31)&lt;&gt;MONTH(StartDate),'У8 Ввод'!$D$132="",'У8 Ввод'!$E$132="",'У8 Ввод'!$D$132&gt;$B31),0,MAX(0,MIN(1,'У8 Ввод'!$E$132-NETWORKDAYS('У8 Ввод'!$D$132,$B31)+1))/Настройки!$E$14*100)</f>
        <v>0</v>
      </c>
      <c r="DX31" s="67" t="n">
        <f aca="false">IF(OR($D31=1,MONTH($B31)&lt;&gt;MONTH(StartDate),'У8 Ввод'!$D$133="",'У8 Ввод'!$E$133="",'У8 Ввод'!$D$133&gt;$B31),0,MAX(0,MIN(1,'У8 Ввод'!$E$133-NETWORKDAYS('У8 Ввод'!$D$133,$B31)+1))/Настройки!$E$14*100)</f>
        <v>0</v>
      </c>
      <c r="DY31" s="67" t="n">
        <f aca="false">IF(OR($D31=1,MONTH($B31)&lt;&gt;MONTH(StartDate),'У8 Ввод'!$D$134="",'У8 Ввод'!$E$134="",'У8 Ввод'!$D$134&gt;$B31),0,MAX(0,MIN(1,'У8 Ввод'!$E$134-NETWORKDAYS('У8 Ввод'!$D$134,$B31)+1))/Настройки!$E$14*100)</f>
        <v>0</v>
      </c>
      <c r="DZ31" s="67" t="n">
        <f aca="false">IF(OR($D31=1,MONTH($B31)&lt;&gt;MONTH(StartDate),'У8 Ввод'!$D$135="",'У8 Ввод'!$E$135="",'У8 Ввод'!$D$135&gt;$B31),0,MAX(0,MIN(1,'У8 Ввод'!$E$135-NETWORKDAYS('У8 Ввод'!$D$135,$B31)+1))/Настройки!$E$14*100)</f>
        <v>0</v>
      </c>
      <c r="EA31" s="67" t="n">
        <f aca="false">IF(OR($D31=1,MONTH($B31)&lt;&gt;MONTH(StartDate),'У8 Ввод'!$D$136="",'У8 Ввод'!$E$136="",'У8 Ввод'!$D$136&gt;$B31),0,MAX(0,MIN(1,'У8 Ввод'!$E$136-NETWORKDAYS('У8 Ввод'!$D$136,$B31)+1))/Настройки!$E$14*100)</f>
        <v>0</v>
      </c>
      <c r="EB31" s="67" t="n">
        <f aca="false">IF(OR($D31=1,MONTH($B31)&lt;&gt;MONTH(StartDate),'У8 Ввод'!$D$137="",'У8 Ввод'!$E$137="",'У8 Ввод'!$D$137&gt;$B31),0,MAX(0,MIN(1,'У8 Ввод'!$E$137-NETWORKDAYS('У8 Ввод'!$D$137,$B31)+1))/Настройки!$E$14*100)</f>
        <v>0</v>
      </c>
      <c r="EC31" s="67" t="n">
        <f aca="false">IF(OR($D31=1,MONTH($B31)&lt;&gt;MONTH(StartDate),'У8 Ввод'!$D$138="",'У8 Ввод'!$E$138="",'У8 Ввод'!$D$138&gt;$B31),0,MAX(0,MIN(1,'У8 Ввод'!$E$138-NETWORKDAYS('У8 Ввод'!$D$138,$B31)+1))/Настройки!$E$14*100)</f>
        <v>0</v>
      </c>
      <c r="ED31" s="67" t="n">
        <f aca="false">IF(OR($D31=1,MONTH($B31)&lt;&gt;MONTH(StartDate),'У8 Ввод'!$D$139="",'У8 Ввод'!$E$139="",'У8 Ввод'!$D$139&gt;$B31),0,MAX(0,MIN(1,'У8 Ввод'!$E$139-NETWORKDAYS('У8 Ввод'!$D$139,$B31)+1))/Настройки!$E$14*100)</f>
        <v>0</v>
      </c>
      <c r="EE31" s="67" t="n">
        <f aca="false">IF(OR($D31=1,MONTH($B31)&lt;&gt;MONTH(StartDate),'У8 Ввод'!$D$140="",'У8 Ввод'!$E$140="",'У8 Ввод'!$D$140&gt;$B31),0,MAX(0,MIN(1,'У8 Ввод'!$E$140-NETWORKDAYS('У8 Ввод'!$D$140,$B31)+1))/Настройки!$E$14*100)</f>
        <v>0</v>
      </c>
      <c r="EF31" s="67" t="n">
        <f aca="false">IF(OR($D31=1,MONTH($B31)&lt;&gt;MONTH(StartDate),'У8 Ввод'!$D$141="",'У8 Ввод'!$E$141="",'У8 Ввод'!$D$141&gt;$B31),0,MAX(0,MIN(1,'У8 Ввод'!$E$141-NETWORKDAYS('У8 Ввод'!$D$141,$B31)+1))/Настройки!$E$14*100)</f>
        <v>0</v>
      </c>
      <c r="EG31" s="67" t="n">
        <f aca="false">IF(OR($D31=1,MONTH($B31)&lt;&gt;MONTH(StartDate),'У8 Ввод'!$D$142="",'У8 Ввод'!$E$142="",'У8 Ввод'!$D$142&gt;$B31),0,MAX(0,MIN(1,'У8 Ввод'!$E$142-NETWORKDAYS('У8 Ввод'!$D$142,$B31)+1))/Настройки!$E$14*100)</f>
        <v>0</v>
      </c>
      <c r="EH31" s="67" t="n">
        <f aca="false">IF(OR($D31=1,MONTH($B31)&lt;&gt;MONTH(StartDate),'У8 Ввод'!$D$143="",'У8 Ввод'!$E$143="",'У8 Ввод'!$D$143&gt;$B31),0,MAX(0,MIN(1,'У8 Ввод'!$E$143-NETWORKDAYS('У8 Ввод'!$D$143,$B31)+1))/Настройки!$E$14*100)</f>
        <v>0</v>
      </c>
      <c r="EI31" s="67" t="n">
        <f aca="false">IF(OR($D31=1,MONTH($B31)&lt;&gt;MONTH(StartDate),'У8 Ввод'!$D$144="",'У8 Ввод'!$E$144="",'У8 Ввод'!$D$144&gt;$B31),0,MAX(0,MIN(1,'У8 Ввод'!$E$144-NETWORKDAYS('У8 Ввод'!$D$144,$B31)+1))/Настройки!$E$14*100)</f>
        <v>0</v>
      </c>
      <c r="EJ31" s="67" t="n">
        <f aca="false">IF(OR($D31=1,MONTH($B31)&lt;&gt;MONTH(StartDate),'У8 Ввод'!$D$145="",'У8 Ввод'!$E$145="",'У8 Ввод'!$D$145&gt;$B31),0,MAX(0,MIN(1,'У8 Ввод'!$E$145-NETWORKDAYS('У8 Ввод'!$D$145,$B31)+1))/Настройки!$E$14*100)</f>
        <v>0</v>
      </c>
      <c r="EK31" s="67" t="n">
        <f aca="false">IF(OR($D31=1,MONTH($B31)&lt;&gt;MONTH(StartDate),'У8 Ввод'!$D$146="",'У8 Ввод'!$E$146="",'У8 Ввод'!$D$146&gt;$B31),0,MAX(0,MIN(1,'У8 Ввод'!$E$146-NETWORKDAYS('У8 Ввод'!$D$146,$B31)+1))/Настройки!$E$14*100)</f>
        <v>0</v>
      </c>
      <c r="EL31" s="67" t="n">
        <f aca="false">IF(OR($D31=1,MONTH($B31)&lt;&gt;MONTH(StartDate),'У8 Ввод'!$D$147="",'У8 Ввод'!$E$147="",'У8 Ввод'!$D$147&gt;$B31),0,MAX(0,MIN(1,'У8 Ввод'!$E$147-NETWORKDAYS('У8 Ввод'!$D$147,$B31)+1))/Настройки!$E$14*100)</f>
        <v>0</v>
      </c>
      <c r="EM31" s="67" t="n">
        <f aca="false">IF(OR($D31=1,MONTH($B31)&lt;&gt;MONTH(StartDate),'У8 Ввод'!$D$148="",'У8 Ввод'!$E$148="",'У8 Ввод'!$D$148&gt;$B31),0,MAX(0,MIN(1,'У8 Ввод'!$E$148-NETWORKDAYS('У8 Ввод'!$D$148,$B31)+1))/Настройки!$E$14*100)</f>
        <v>0</v>
      </c>
      <c r="EN31" s="67" t="n">
        <f aca="false">IF(OR($D31=1,MONTH($B31)&lt;&gt;MONTH(StartDate),'У8 Ввод'!$D$149="",'У8 Ввод'!$E$149="",'У8 Ввод'!$D$149&gt;$B31),0,MAX(0,MIN(1,'У8 Ввод'!$E$149-NETWORKDAYS('У8 Ввод'!$D$149,$B31)+1))/Настройки!$E$14*100)</f>
        <v>0</v>
      </c>
      <c r="EO31" s="67" t="n">
        <f aca="false">IF(OR($D31=1,MONTH($B31)&lt;&gt;MONTH(StartDate),'У8 Ввод'!$D$150="",'У8 Ввод'!$E$150="",'У8 Ввод'!$D$150&gt;$B31),0,MAX(0,MIN(1,'У8 Ввод'!$E$150-NETWORKDAYS('У8 Ввод'!$D$150,$B31)+1))/Настройки!$E$14*100)</f>
        <v>0</v>
      </c>
      <c r="EP31" s="67" t="n">
        <f aca="false">IF(OR($D31=1,MONTH($B31)&lt;&gt;MONTH(StartDate),'У8 Ввод'!$D$151="",'У8 Ввод'!$E$151="",'У8 Ввод'!$D$151&gt;$B31),0,MAX(0,MIN(1,'У8 Ввод'!$E$151-NETWORKDAYS('У8 Ввод'!$D$151,$B31)+1))/Настройки!$E$14*100)</f>
        <v>0</v>
      </c>
      <c r="EQ31" s="67" t="n">
        <f aca="false">IF(OR($D31=1,MONTH($B31)&lt;&gt;MONTH(StartDate),'У8 Ввод'!$D$152="",'У8 Ввод'!$E$152="",'У8 Ввод'!$D$152&gt;$B31),0,MAX(0,MIN(1,'У8 Ввод'!$E$152-NETWORKDAYS('У8 Ввод'!$D$152,$B31)+1))/Настройки!$E$14*100)</f>
        <v>0</v>
      </c>
      <c r="ER31" s="67" t="n">
        <f aca="false">IF(OR($D31=1,MONTH($B31)&lt;&gt;MONTH(StartDate),'У8 Ввод'!$D$153="",'У8 Ввод'!$E$153="",'У8 Ввод'!$D$153&gt;$B31),0,MAX(0,MIN(1,'У8 Ввод'!$E$153-NETWORKDAYS('У8 Ввод'!$D$153,$B31)+1))/Настройки!$E$14*100)</f>
        <v>0</v>
      </c>
      <c r="ES31" s="67" t="n">
        <f aca="false">IF(OR($D31=1,MONTH($B31)&lt;&gt;MONTH(StartDate),'У8 Ввод'!$D$154="",'У8 Ввод'!$E$154="",'У8 Ввод'!$D$154&gt;$B31),0,MAX(0,MIN(1,'У8 Ввод'!$E$154-NETWORKDAYS('У8 Ввод'!$D$154,$B31)+1))/Настройки!$E$14*100)</f>
        <v>0</v>
      </c>
      <c r="ET31" s="67" t="n">
        <f aca="false">IF(OR($D31=1,MONTH($B31)&lt;&gt;MONTH(StartDate),'У8 Ввод'!$D$155="",'У8 Ввод'!$E$155="",'У8 Ввод'!$D$155&gt;$B31),0,MAX(0,MIN(1,'У8 Ввод'!$E$155-NETWORKDAYS('У8 Ввод'!$D$155,$B31)+1))/Настройки!$E$14*100)</f>
        <v>0</v>
      </c>
      <c r="EU31" s="67" t="n">
        <f aca="false">IF(OR($D31=1,MONTH($B31)&lt;&gt;MONTH(StartDate),'У8 Ввод'!$D$156="",'У8 Ввод'!$E$156="",'У8 Ввод'!$D$156&gt;$B31),0,MAX(0,MIN(1,'У8 Ввод'!$E$156-NETWORKDAYS('У8 Ввод'!$D$156,$B31)+1))/Настройки!$E$14*100)</f>
        <v>0</v>
      </c>
      <c r="EV31" s="67" t="n">
        <f aca="false">IF(OR($D31=1,MONTH($B31)&lt;&gt;MONTH(StartDate),'У8 Ввод'!$D$157="",'У8 Ввод'!$E$157="",'У8 Ввод'!$D$157&gt;$B31),0,MAX(0,MIN(1,'У8 Ввод'!$E$157-NETWORKDAYS('У8 Ввод'!$D$157,$B31)+1))/Настройки!$E$14*100)</f>
        <v>0</v>
      </c>
      <c r="EW31" s="67" t="n">
        <f aca="false">IF(OR($D31=1,MONTH($B31)&lt;&gt;MONTH(StartDate),'У8 Ввод'!$D$158="",'У8 Ввод'!$E$158="",'У8 Ввод'!$D$158&gt;$B31),0,MAX(0,MIN(1,'У8 Ввод'!$E$158-NETWORKDAYS('У8 Ввод'!$D$158,$B31)+1))/Настройки!$E$14*100)</f>
        <v>0</v>
      </c>
      <c r="EX31" s="67" t="n">
        <f aca="false">IF(OR($D31=1,MONTH($B31)&lt;&gt;MONTH(StartDate),'У8 Ввод'!$D$159="",'У8 Ввод'!$E$159="",'У8 Ввод'!$D$159&gt;$B31),0,MAX(0,MIN(1,'У8 Ввод'!$E$159-NETWORKDAYS('У8 Ввод'!$D$159,$B31)+1))/Настройки!$E$14*100)</f>
        <v>0</v>
      </c>
      <c r="EY31" s="67" t="n">
        <f aca="false">IF(OR($D31=1,MONTH($B31)&lt;&gt;MONTH(StartDate),'У8 Ввод'!$D$160="",'У8 Ввод'!$E$160="",'У8 Ввод'!$D$160&gt;$B31),0,MAX(0,MIN(1,'У8 Ввод'!$E$160-NETWORKDAYS('У8 Ввод'!$D$160,$B31)+1))/Настройки!$E$14*100)</f>
        <v>0</v>
      </c>
      <c r="EZ31" s="67" t="n">
        <f aca="false">IF(OR($D31=1,MONTH($B31)&lt;&gt;MONTH(StartDate),'У8 Ввод'!$D$161="",'У8 Ввод'!$E$161="",'У8 Ввод'!$D$161&gt;$B31),0,MAX(0,MIN(1,'У8 Ввод'!$E$161-NETWORKDAYS('У8 Ввод'!$D$161,$B31)+1))/Настройки!$E$14*100)</f>
        <v>0</v>
      </c>
      <c r="FA31" s="67" t="n">
        <f aca="false">IF(OR($D31=1,MONTH($B31)&lt;&gt;MONTH(StartDate),'У8 Ввод'!$D$162="",'У8 Ввод'!$E$162="",'У8 Ввод'!$D$162&gt;$B31),0,MAX(0,MIN(1,'У8 Ввод'!$E$162-NETWORKDAYS('У8 Ввод'!$D$162,$B31)+1))/Настройки!$E$14*100)</f>
        <v>0</v>
      </c>
      <c r="FB31" s="67" t="n">
        <f aca="false">IF(OR($D31=1,MONTH($B31)&lt;&gt;MONTH(StartDate),'У8 Ввод'!$D$163="",'У8 Ввод'!$E$163="",'У8 Ввод'!$D$163&gt;$B31),0,MAX(0,MIN(1,'У8 Ввод'!$E$163-NETWORKDAYS('У8 Ввод'!$D$163,$B31)+1))/Настройки!$E$14*100)</f>
        <v>0</v>
      </c>
      <c r="FC31" s="67" t="n">
        <f aca="false">IF(OR($D31=1,MONTH($B31)&lt;&gt;MONTH(StartDate),'У8 Ввод'!$D$164="",'У8 Ввод'!$E$164="",'У8 Ввод'!$D$164&gt;$B31),0,MAX(0,MIN(1,'У8 Ввод'!$E$164-NETWORKDAYS('У8 Ввод'!$D$164,$B31)+1))/Настройки!$E$14*100)</f>
        <v>0</v>
      </c>
      <c r="FD31" s="67" t="n">
        <f aca="false">IF(OR($D31=1,MONTH($B31)&lt;&gt;MONTH(StartDate),'У8 Ввод'!$D$165="",'У8 Ввод'!$E$165="",'У8 Ввод'!$D$165&gt;$B31),0,MAX(0,MIN(1,'У8 Ввод'!$E$165-NETWORKDAYS('У8 Ввод'!$D$165,$B31)+1))/Настройки!$E$14*100)</f>
        <v>0</v>
      </c>
      <c r="FE31" s="67" t="n">
        <f aca="false">IF(OR($D31=1,MONTH($B31)&lt;&gt;MONTH(StartDate),'У8 Ввод'!$D$166="",'У8 Ввод'!$E$166="",'У8 Ввод'!$D$166&gt;$B31),0,MAX(0,MIN(1,'У8 Ввод'!$E$166-NETWORKDAYS('У8 Ввод'!$D$166,$B31)+1))/Настройки!$E$14*100)</f>
        <v>0</v>
      </c>
      <c r="FF31" s="67" t="n">
        <f aca="false">IF(OR($D31=1,MONTH($B31)&lt;&gt;MONTH(StartDate),'У8 Ввод'!$D$167="",'У8 Ввод'!$E$167="",'У8 Ввод'!$D$167&gt;$B31),0,MAX(0,MIN(1,'У8 Ввод'!$E$167-NETWORKDAYS('У8 Ввод'!$D$167,$B31)+1))/Настройки!$E$14*100)</f>
        <v>0</v>
      </c>
      <c r="FG31" s="67" t="n">
        <f aca="false">IF(OR($D31=1,MONTH($B31)&lt;&gt;MONTH(StartDate),'У8 Ввод'!$D$168="",'У8 Ввод'!$E$168="",'У8 Ввод'!$D$168&gt;$B31),0,MAX(0,MIN(1,'У8 Ввод'!$E$168-NETWORKDAYS('У8 Ввод'!$D$168,$B31)+1))/Настройки!$E$14*100)</f>
        <v>0</v>
      </c>
      <c r="FH31" s="67" t="n">
        <f aca="false">IF(OR($D31=1,MONTH($B31)&lt;&gt;MONTH(StartDate),'У8 Ввод'!$D$169="",'У8 Ввод'!$E$169="",'У8 Ввод'!$D$169&gt;$B31),0,MAX(0,MIN(1,'У8 Ввод'!$E$169-NETWORKDAYS('У8 Ввод'!$D$169,$B31)+1))/Настройки!$E$14*100)</f>
        <v>0</v>
      </c>
      <c r="FI31" s="67" t="n">
        <f aca="false">IF(OR($D31=1,MONTH($B31)&lt;&gt;MONTH(StartDate),'У8 Ввод'!$D$170="",'У8 Ввод'!$E$170="",'У8 Ввод'!$D$170&gt;$B31),0,MAX(0,MIN(1,'У8 Ввод'!$E$170-NETWORKDAYS('У8 Ввод'!$D$170,$B31)+1))/Настройки!$E$14*100)</f>
        <v>0</v>
      </c>
      <c r="FJ31" s="67" t="n">
        <f aca="false">IF(OR($D31=1,MONTH($B31)&lt;&gt;MONTH(StartDate),'У8 Ввод'!$D$171="",'У8 Ввод'!$E$171="",'У8 Ввод'!$D$171&gt;$B31),0,MAX(0,MIN(1,'У8 Ввод'!$E$171-NETWORKDAYS('У8 Ввод'!$D$171,$B31)+1))/Настройки!$E$14*100)</f>
        <v>0</v>
      </c>
      <c r="FK31" s="67" t="n">
        <f aca="false">IF(OR($D31=1,MONTH($B31)&lt;&gt;MONTH(StartDate),'У8 Ввод'!$D$172="",'У8 Ввод'!$E$172="",'У8 Ввод'!$D$172&gt;$B31),0,MAX(0,MIN(1,'У8 Ввод'!$E$172-NETWORKDAYS('У8 Ввод'!$D$172,$B31)+1))/Настройки!$E$14*100)</f>
        <v>0</v>
      </c>
      <c r="FL31" s="67" t="n">
        <f aca="false">IF(OR($D31=1,MONTH($B31)&lt;&gt;MONTH(StartDate),'У8 Ввод'!$D$173="",'У8 Ввод'!$E$173="",'У8 Ввод'!$D$173&gt;$B31),0,MAX(0,MIN(1,'У8 Ввод'!$E$173-NETWORKDAYS('У8 Ввод'!$D$173,$B31)+1))/Настройки!$E$14*100)</f>
        <v>0</v>
      </c>
      <c r="FM31" s="67" t="n">
        <f aca="false">IF(OR($D31=1,MONTH($B31)&lt;&gt;MONTH(StartDate),'У8 Ввод'!$D$174="",'У8 Ввод'!$E$174="",'У8 Ввод'!$D$174&gt;$B31),0,MAX(0,MIN(1,'У8 Ввод'!$E$174-NETWORKDAYS('У8 Ввод'!$D$174,$B31)+1))/Настройки!$E$14*100)</f>
        <v>0</v>
      </c>
      <c r="FN31" s="67" t="n">
        <f aca="false">IF(OR($D31=1,MONTH($B31)&lt;&gt;MONTH(StartDate),'У8 Ввод'!$D$175="",'У8 Ввод'!$E$175="",'У8 Ввод'!$D$175&gt;$B31),0,MAX(0,MIN(1,'У8 Ввод'!$E$175-NETWORKDAYS('У8 Ввод'!$D$175,$B31)+1))/Настройки!$E$14*100)</f>
        <v>0</v>
      </c>
      <c r="FO31" s="67" t="n">
        <f aca="false">IF(OR($D31=1,MONTH($B31)&lt;&gt;MONTH(StartDate),'У8 Ввод'!$D$176="",'У8 Ввод'!$E$176="",'У8 Ввод'!$D$176&gt;$B31),0,MAX(0,MIN(1,'У8 Ввод'!$E$176-NETWORKDAYS('У8 Ввод'!$D$176,$B31)+1))/Настройки!$E$14*100)</f>
        <v>0</v>
      </c>
      <c r="FP31" s="67" t="n">
        <f aca="false">IF(OR($D31=1,MONTH($B31)&lt;&gt;MONTH(StartDate),'У8 Ввод'!$D$177="",'У8 Ввод'!$E$177="",'У8 Ввод'!$D$177&gt;$B31),0,MAX(0,MIN(1,'У8 Ввод'!$E$177-NETWORKDAYS('У8 Ввод'!$D$177,$B31)+1))/Настройки!$E$14*100)</f>
        <v>0</v>
      </c>
      <c r="FQ31" s="67" t="n">
        <f aca="false">IF(OR($D31=1,MONTH($B31)&lt;&gt;MONTH(StartDate),'У8 Ввод'!$D$178="",'У8 Ввод'!$E$178="",'У8 Ввод'!$D$178&gt;$B31),0,MAX(0,MIN(1,'У8 Ввод'!$E$178-NETWORKDAYS('У8 Ввод'!$D$178,$B31)+1))/Настройки!$E$14*100)</f>
        <v>0</v>
      </c>
      <c r="FR31" s="67" t="n">
        <f aca="false">IF(OR($D31=1,MONTH($B31)&lt;&gt;MONTH(StartDate),'У8 Ввод'!$D$179="",'У8 Ввод'!$E$179="",'У8 Ввод'!$D$179&gt;$B31),0,MAX(0,MIN(1,'У8 Ввод'!$E$179-NETWORKDAYS('У8 Ввод'!$D$179,$B31)+1))/Настройки!$E$14*100)</f>
        <v>0</v>
      </c>
      <c r="FS31" s="67" t="n">
        <f aca="false">IF(OR($D31=1,MONTH($B31)&lt;&gt;MONTH(StartDate),'У8 Ввод'!$D$180="",'У8 Ввод'!$E$180="",'У8 Ввод'!$D$180&gt;$B31),0,MAX(0,MIN(1,'У8 Ввод'!$E$180-NETWORKDAYS('У8 Ввод'!$D$180,$B31)+1))/Настройки!$E$14*100)</f>
        <v>0</v>
      </c>
      <c r="FT31" s="67" t="n">
        <f aca="false">IF(OR($D31=1,MONTH($B31)&lt;&gt;MONTH(StartDate),'У8 Ввод'!$D$181="",'У8 Ввод'!$E$181="",'У8 Ввод'!$D$181&gt;$B31),0,MAX(0,MIN(1,'У8 Ввод'!$E$181-NETWORKDAYS('У8 Ввод'!$D$181,$B31)+1))/Настройки!$E$14*100)</f>
        <v>0</v>
      </c>
      <c r="FU31" s="67" t="n">
        <f aca="false">IF(OR($D31=1,MONTH($B31)&lt;&gt;MONTH(StartDate),'У8 Ввод'!$D$182="",'У8 Ввод'!$E$182="",'У8 Ввод'!$D$182&gt;$B31),0,MAX(0,MIN(1,'У8 Ввод'!$E$182-NETWORKDAYS('У8 Ввод'!$D$182,$B31)+1))/Настройки!$E$14*100)</f>
        <v>0</v>
      </c>
      <c r="FV31" s="67" t="n">
        <f aca="false">IF(OR($D31=1,MONTH($B31)&lt;&gt;MONTH(StartDate),'У8 Ввод'!$D$183="",'У8 Ввод'!$E$183="",'У8 Ввод'!$D$183&gt;$B31),0,MAX(0,MIN(1,'У8 Ввод'!$E$183-NETWORKDAYS('У8 Ввод'!$D$183,$B31)+1))/Настройки!$E$14*100)</f>
        <v>0</v>
      </c>
      <c r="FW31" s="67" t="n">
        <f aca="false">IF(OR($D31=1,MONTH($B31)&lt;&gt;MONTH(StartDate),'У8 Ввод'!$D$184="",'У8 Ввод'!$E$184="",'У8 Ввод'!$D$184&gt;$B31),0,MAX(0,MIN(1,'У8 Ввод'!$E$184-NETWORKDAYS('У8 Ввод'!$D$184,$B31)+1))/Настройки!$E$14*100)</f>
        <v>0</v>
      </c>
      <c r="FX31" s="67" t="n">
        <f aca="false">IF(OR($D31=1,MONTH($B31)&lt;&gt;MONTH(StartDate),'У8 Ввод'!$D$185="",'У8 Ввод'!$E$185="",'У8 Ввод'!$D$185&gt;$B31),0,MAX(0,MIN(1,'У8 Ввод'!$E$185-NETWORKDAYS('У8 Ввод'!$D$185,$B31)+1))/Настройки!$E$14*100)</f>
        <v>0</v>
      </c>
      <c r="FY31" s="67" t="n">
        <f aca="false">IF(OR($D31=1,MONTH($B31)&lt;&gt;MONTH(StartDate),'У8 Ввод'!$D$186="",'У8 Ввод'!$E$186="",'У8 Ввод'!$D$186&gt;$B31),0,MAX(0,MIN(1,'У8 Ввод'!$E$186-NETWORKDAYS('У8 Ввод'!$D$186,$B31)+1))/Настройки!$E$14*100)</f>
        <v>0</v>
      </c>
      <c r="FZ31" s="67" t="n">
        <f aca="false">IF(OR($D31=1,MONTH($B31)&lt;&gt;MONTH(StartDate),'У8 Ввод'!$D$187="",'У8 Ввод'!$E$187="",'У8 Ввод'!$D$187&gt;$B31),0,MAX(0,MIN(1,'У8 Ввод'!$E$187-NETWORKDAYS('У8 Ввод'!$D$187,$B31)+1))/Настройки!$E$14*100)</f>
        <v>0</v>
      </c>
      <c r="GA31" s="67" t="n">
        <f aca="false">IF(OR($D31=1,MONTH($B31)&lt;&gt;MONTH(StartDate),'У8 Ввод'!$D$188="",'У8 Ввод'!$E$188="",'У8 Ввод'!$D$188&gt;$B31),0,MAX(0,MIN(1,'У8 Ввод'!$E$188-NETWORKDAYS('У8 Ввод'!$D$188,$B31)+1))/Настройки!$E$14*100)</f>
        <v>0</v>
      </c>
      <c r="GB31" s="67" t="n">
        <f aca="false">IF(OR($D31=1,MONTH($B31)&lt;&gt;MONTH(StartDate),'У8 Ввод'!$D$189="",'У8 Ввод'!$E$189="",'У8 Ввод'!$D$189&gt;$B31),0,MAX(0,MIN(1,'У8 Ввод'!$E$189-NETWORKDAYS('У8 Ввод'!$D$189,$B31)+1))/Настройки!$E$14*100)</f>
        <v>0</v>
      </c>
      <c r="GC31" s="67" t="n">
        <f aca="false">IF(OR($D31=1,MONTH($B31)&lt;&gt;MONTH(StartDate),'У8 Ввод'!$D$190="",'У8 Ввод'!$E$190="",'У8 Ввод'!$D$190&gt;$B31),0,MAX(0,MIN(1,'У8 Ввод'!$E$190-NETWORKDAYS('У8 Ввод'!$D$190,$B31)+1))/Настройки!$E$14*100)</f>
        <v>0</v>
      </c>
      <c r="GD31" s="67" t="n">
        <f aca="false">IF(OR($D31=1,MONTH($B31)&lt;&gt;MONTH(StartDate),'У8 Ввод'!$D$191="",'У8 Ввод'!$E$191="",'У8 Ввод'!$D$191&gt;$B31),0,MAX(0,MIN(1,'У8 Ввод'!$E$191-NETWORKDAYS('У8 Ввод'!$D$191,$B31)+1))/Настройки!$E$14*100)</f>
        <v>0</v>
      </c>
      <c r="GE31" s="67" t="n">
        <f aca="false">IF(OR($D31=1,MONTH($B31)&lt;&gt;MONTH(StartDate),'У8 Ввод'!$D$192="",'У8 Ввод'!$E$192="",'У8 Ввод'!$D$192&gt;$B31),0,MAX(0,MIN(1,'У8 Ввод'!$E$192-NETWORKDAYS('У8 Ввод'!$D$192,$B31)+1))/Настройки!$E$14*100)</f>
        <v>0</v>
      </c>
      <c r="GF31" s="67" t="n">
        <f aca="false">IF(OR($D31=1,MONTH($B31)&lt;&gt;MONTH(StartDate),'У8 Ввод'!$D$193="",'У8 Ввод'!$E$193="",'У8 Ввод'!$D$193&gt;$B31),0,MAX(0,MIN(1,'У8 Ввод'!$E$193-NETWORKDAYS('У8 Ввод'!$D$193,$B31)+1))/Настройки!$E$14*100)</f>
        <v>0</v>
      </c>
      <c r="GG31" s="67" t="n">
        <f aca="false">IF(OR($D31=1,MONTH($B31)&lt;&gt;MONTH(StartDate),'У8 Ввод'!$D$194="",'У8 Ввод'!$E$194="",'У8 Ввод'!$D$194&gt;$B31),0,MAX(0,MIN(1,'У8 Ввод'!$E$194-NETWORKDAYS('У8 Ввод'!$D$194,$B31)+1))/Настройки!$E$14*100)</f>
        <v>0</v>
      </c>
      <c r="GH31" s="67" t="n">
        <f aca="false">IF(OR($D31=1,MONTH($B31)&lt;&gt;MONTH(StartDate),'У8 Ввод'!$D$195="",'У8 Ввод'!$E$195="",'У8 Ввод'!$D$195&gt;$B31),0,MAX(0,MIN(1,'У8 Ввод'!$E$195-NETWORKDAYS('У8 Ввод'!$D$195,$B31)+1))/Настройки!$E$14*100)</f>
        <v>0</v>
      </c>
      <c r="GI31" s="67" t="n">
        <f aca="false">IF(OR($D31=1,MONTH($B31)&lt;&gt;MONTH(StartDate),'У8 Ввод'!$D$196="",'У8 Ввод'!$E$196="",'У8 Ввод'!$D$196&gt;$B31),0,MAX(0,MIN(1,'У8 Ввод'!$E$196-NETWORKDAYS('У8 Ввод'!$D$196,$B31)+1))/Настройки!$E$14*100)</f>
        <v>0</v>
      </c>
      <c r="GJ31" s="67" t="n">
        <f aca="false">IF(OR($D31=1,MONTH($B31)&lt;&gt;MONTH(StartDate),'У8 Ввод'!$D$197="",'У8 Ввод'!$E$197="",'У8 Ввод'!$D$197&gt;$B31),0,MAX(0,MIN(1,'У8 Ввод'!$E$197-NETWORKDAYS('У8 Ввод'!$D$197,$B31)+1))/Настройки!$E$14*100)</f>
        <v>0</v>
      </c>
      <c r="GK31" s="67" t="n">
        <f aca="false">IF(OR($D31=1,MONTH($B31)&lt;&gt;MONTH(StartDate),'У8 Ввод'!$D$198="",'У8 Ввод'!$E$198="",'У8 Ввод'!$D$198&gt;$B31),0,MAX(0,MIN(1,'У8 Ввод'!$E$198-NETWORKDAYS('У8 Ввод'!$D$198,$B31)+1))/Настройки!$E$14*100)</f>
        <v>0</v>
      </c>
      <c r="GL31" s="67" t="n">
        <f aca="false">IF(OR($D31=1,MONTH($B31)&lt;&gt;MONTH(StartDate),'У8 Ввод'!$D$199="",'У8 Ввод'!$E$199="",'У8 Ввод'!$D$199&gt;$B31),0,MAX(0,MIN(1,'У8 Ввод'!$E$199-NETWORKDAYS('У8 Ввод'!$D$199,$B31)+1))/Настройки!$E$14*100)</f>
        <v>0</v>
      </c>
      <c r="GM31" s="67" t="n">
        <f aca="false">IF(OR($D31=1,MONTH($B31)&lt;&gt;MONTH(StartDate),'У8 Ввод'!$D$200="",'У8 Ввод'!$E$200="",'У8 Ввод'!$D$200&gt;$B31),0,MAX(0,MIN(1,'У8 Ввод'!$E$200-NETWORKDAYS('У8 Ввод'!$D$200,$B31)+1))/Настройки!$E$14*100)</f>
        <v>0</v>
      </c>
      <c r="GN31" s="67" t="n">
        <f aca="false">IF(OR($D31=1,MONTH($B31)&lt;&gt;MONTH(StartDate),'У8 Ввод'!$D$201="",'У8 Ввод'!$E$201="",'У8 Ввод'!$D$201&gt;$B31),0,MAX(0,MIN(1,'У8 Ввод'!$E$201-NETWORKDAYS('У8 Ввод'!$D$201,$B31)+1))/Настройки!$E$14*100)</f>
        <v>0</v>
      </c>
      <c r="GO31" s="67" t="n">
        <f aca="false">IF(OR($D31=1,MONTH($B31)&lt;&gt;MONTH(StartDate),'У8 Ввод'!$D$202="",'У8 Ввод'!$E$202="",'У8 Ввод'!$D$202&gt;$B31),0,MAX(0,MIN(1,'У8 Ввод'!$E$202-NETWORKDAYS('У8 Ввод'!$D$202,$B31)+1))/Настройки!$E$14*100)</f>
        <v>0</v>
      </c>
      <c r="GP31" s="67" t="n">
        <f aca="false">IF(OR($D31=1,MONTH($B31)&lt;&gt;MONTH(StartDate),'У8 Ввод'!$D$203="",'У8 Ввод'!$E$203="",'У8 Ввод'!$D$203&gt;$B31),0,MAX(0,MIN(1,'У8 Ввод'!$E$203-NETWORKDAYS('У8 Ввод'!$D$203,$B31)+1))/Настройки!$E$14*100)</f>
        <v>0</v>
      </c>
      <c r="GQ31" s="67" t="n">
        <f aca="false">IF(OR($D31=1,MONTH($B31)&lt;&gt;MONTH(StartDate),'У8 Ввод'!$D$204="",'У8 Ввод'!$E$204="",'У8 Ввод'!$D$204&gt;$B31),0,MAX(0,MIN(1,'У8 Ввод'!$E$204-NETWORKDAYS('У8 Ввод'!$D$204,$B31)+1))/Настройки!$E$14*100)</f>
        <v>0</v>
      </c>
      <c r="GR31" s="67" t="n">
        <f aca="false">IF(OR($D31=1,MONTH($B31)&lt;&gt;MONTH(StartDate),'У8 Ввод'!$D$205="",'У8 Ввод'!$E$205="",'У8 Ввод'!$D$205&gt;$B31),0,MAX(0,MIN(1,'У8 Ввод'!$E$205-NETWORKDAYS('У8 Ввод'!$D$205,$B31)+1))/Настройки!$E$14*100)</f>
        <v>0</v>
      </c>
      <c r="GS31" s="67" t="n">
        <f aca="false">IF(OR($D31=1,MONTH($B31)&lt;&gt;MONTH(StartDate),'У8 Ввод'!$D$206="",'У8 Ввод'!$E$206="",'У8 Ввод'!$D$206&gt;$B31),0,MAX(0,MIN(1,'У8 Ввод'!$E$206-NETWORKDAYS('У8 Ввод'!$D$206,$B31)+1))/Настройки!$E$14*100)</f>
        <v>0</v>
      </c>
      <c r="GT31" s="67" t="n">
        <f aca="false">IF(OR($D31=1,MONTH($B31)&lt;&gt;MONTH(StartDate),'У8 Ввод'!$D$207="",'У8 Ввод'!$E$207="",'У8 Ввод'!$D$207&gt;$B31),0,MAX(0,MIN(1,'У8 Ввод'!$E$207-NETWORKDAYS('У8 Ввод'!$D$207,$B31)+1))/Настройки!$E$14*100)</f>
        <v>0</v>
      </c>
      <c r="GU31" s="67" t="n">
        <f aca="false">IF(OR($D31=1,MONTH($B31)&lt;&gt;MONTH(StartDate),'У8 Ввод'!$D$208="",'У8 Ввод'!$E$208="",'У8 Ввод'!$D$208&gt;$B31),0,MAX(0,MIN(1,'У8 Ввод'!$E$208-NETWORKDAYS('У8 Ввод'!$D$208,$B31)+1))/Настройки!$E$14*100)</f>
        <v>0</v>
      </c>
      <c r="GV31" s="67" t="n">
        <f aca="false">IF(OR($D31=1,MONTH($B31)&lt;&gt;MONTH(StartDate),'У8 Ввод'!$D$209="",'У8 Ввод'!$E$209="",'У8 Ввод'!$D$209&gt;$B31),0,MAX(0,MIN(1,'У8 Ввод'!$E$209-NETWORKDAYS('У8 Ввод'!$D$209,$B31)+1))/Настройки!$E$14*100)</f>
        <v>0</v>
      </c>
      <c r="GW31" s="67" t="n">
        <f aca="false">IF(OR($D31=1,MONTH($B31)&lt;&gt;MONTH(StartDate),'У8 Ввод'!$D$210="",'У8 Ввод'!$E$210="",'У8 Ввод'!$D$210&gt;$B31),0,MAX(0,MIN(1,'У8 Ввод'!$E$210-NETWORKDAYS('У8 Ввод'!$D$210,$B31)+1))/Настройки!$E$14*100)</f>
        <v>0</v>
      </c>
      <c r="GX31" s="67" t="n">
        <f aca="false">IF(OR($D31=1,MONTH($B31)&lt;&gt;MONTH(StartDate),'У8 Ввод'!$D$211="",'У8 Ввод'!$E$211="",'У8 Ввод'!$D$211&gt;$B31),0,MAX(0,MIN(1,'У8 Ввод'!$E$211-NETWORKDAYS('У8 Ввод'!$D$211,$B31)+1))/Настройки!$E$14*100)</f>
        <v>0</v>
      </c>
      <c r="GY31" s="67" t="n">
        <f aca="false">IF(OR($D31=1,MONTH($B31)&lt;&gt;MONTH(StartDate),'У8 Ввод'!$D$212="",'У8 Ввод'!$E$212="",'У8 Ввод'!$D$212&gt;$B31),0,MAX(0,MIN(1,'У8 Ввод'!$E$212-NETWORKDAYS('У8 Ввод'!$D$212,$B31)+1))/Настройки!$E$14*100)</f>
        <v>0</v>
      </c>
      <c r="GZ31" s="67" t="n">
        <f aca="false">IF(OR($D31=1,MONTH($B31)&lt;&gt;MONTH(StartDate),'У8 Ввод'!$D$213="",'У8 Ввод'!$E$213="",'У8 Ввод'!$D$213&gt;$B31),0,MAX(0,MIN(1,'У8 Ввод'!$E$213-NETWORKDAYS('У8 Ввод'!$D$213,$B31)+1))/Настройки!$E$14*100)</f>
        <v>0</v>
      </c>
      <c r="HA31" s="67" t="n">
        <f aca="false">IF(OR($D31=1,MONTH($B31)&lt;&gt;MONTH(StartDate),'У8 Ввод'!$D$214="",'У8 Ввод'!$E$214="",'У8 Ввод'!$D$214&gt;$B31),0,MAX(0,MIN(1,'У8 Ввод'!$E$214-NETWORKDAYS('У8 Ввод'!$D$214,$B31)+1))/Настройки!$E$14*100)</f>
        <v>0</v>
      </c>
      <c r="HB31" s="67" t="n">
        <f aca="false">IF(OR($D31=1,MONTH($B31)&lt;&gt;MONTH(StartDate),'У8 Ввод'!$D$215="",'У8 Ввод'!$E$215="",'У8 Ввод'!$D$215&gt;$B31),0,MAX(0,MIN(1,'У8 Ввод'!$E$215-NETWORKDAYS('У8 Ввод'!$D$215,$B31)+1))/Настройки!$E$14*100)</f>
        <v>0</v>
      </c>
      <c r="HC31" s="67" t="n">
        <f aca="false">IF(OR($D31=1,MONTH($B31)&lt;&gt;MONTH(StartDate),'У8 Ввод'!$D$216="",'У8 Ввод'!$E$216="",'У8 Ввод'!$D$216&gt;$B31),0,MAX(0,MIN(1,'У8 Ввод'!$E$216-NETWORKDAYS('У8 Ввод'!$D$216,$B31)+1))/Настройки!$E$14*100)</f>
        <v>0</v>
      </c>
      <c r="HD31" s="67" t="n">
        <f aca="false">IF(OR($D31=1,MONTH($B31)&lt;&gt;MONTH(StartDate),'У8 Ввод'!$D$217="",'У8 Ввод'!$E$217="",'У8 Ввод'!$D$217&gt;$B31),0,MAX(0,MIN(1,'У8 Ввод'!$E$217-NETWORKDAYS('У8 Ввод'!$D$217,$B31)+1))/Настройки!$E$14*100)</f>
        <v>0</v>
      </c>
      <c r="HE31" s="67" t="n">
        <f aca="false">IF(OR($D31=1,MONTH($B31)&lt;&gt;MONTH(StartDate),'У8 Ввод'!$D$218="",'У8 Ввод'!$E$218="",'У8 Ввод'!$D$218&gt;$B31),0,MAX(0,MIN(1,'У8 Ввод'!$E$218-NETWORKDAYS('У8 Ввод'!$D$218,$B31)+1))/Настройки!$E$14*100)</f>
        <v>0</v>
      </c>
      <c r="HF31" s="67" t="n">
        <f aca="false">IF(OR($D31=1,MONTH($B31)&lt;&gt;MONTH(StartDate),'У8 Ввод'!$D$219="",'У8 Ввод'!$E$219="",'У8 Ввод'!$D$219&gt;$B31),0,MAX(0,MIN(1,'У8 Ввод'!$E$219-NETWORKDAYS('У8 Ввод'!$D$219,$B31)+1))/Настройки!$E$14*100)</f>
        <v>0</v>
      </c>
      <c r="HG31" s="67" t="n">
        <f aca="false">IF(OR($D31=1,MONTH($B31)&lt;&gt;MONTH(StartDate),'У8 Ввод'!$D$220="",'У8 Ввод'!$E$220="",'У8 Ввод'!$D$220&gt;$B31),0,MAX(0,MIN(1,'У8 Ввод'!$E$220-NETWORKDAYS('У8 Ввод'!$D$220,$B31)+1))/Настройки!$E$14*100)</f>
        <v>0</v>
      </c>
      <c r="HH31" s="67" t="n">
        <f aca="false">IF(OR($D31=1,MONTH($B31)&lt;&gt;MONTH(StartDate),'У8 Ввод'!$D$221="",'У8 Ввод'!$E$221="",'У8 Ввод'!$D$221&gt;$B31),0,MAX(0,MIN(1,'У8 Ввод'!$E$221-NETWORKDAYS('У8 Ввод'!$D$221,$B31)+1))/Настройки!$E$14*100)</f>
        <v>0</v>
      </c>
      <c r="HI31" s="67" t="n">
        <f aca="false">IF(OR($D31=1,MONTH($B31)&lt;&gt;MONTH(StartDate),'У8 Ввод'!$D$222="",'У8 Ввод'!$E$222="",'У8 Ввод'!$D$222&gt;$B31),0,MAX(0,MIN(1,'У8 Ввод'!$E$222-NETWORKDAYS('У8 Ввод'!$D$222,$B31)+1))/Настройки!$E$14*100)</f>
        <v>0</v>
      </c>
      <c r="HJ31" s="67" t="n">
        <f aca="false">IF(OR($D31=1,MONTH($B31)&lt;&gt;MONTH(StartDate),'У8 Ввод'!$D$223="",'У8 Ввод'!$E$223="",'У8 Ввод'!$D$223&gt;$B31),0,MAX(0,MIN(1,'У8 Ввод'!$E$223-NETWORKDAYS('У8 Ввод'!$D$223,$B31)+1))/Настройки!$E$14*100)</f>
        <v>0</v>
      </c>
      <c r="HK31" s="67" t="n">
        <f aca="false">IF(OR($D31=1,MONTH($B31)&lt;&gt;MONTH(StartDate),'У8 Ввод'!$D$224="",'У8 Ввод'!$E$224="",'У8 Ввод'!$D$224&gt;$B31),0,MAX(0,MIN(1,'У8 Ввод'!$E$224-NETWORKDAYS('У8 Ввод'!$D$224,$B31)+1))/Настройки!$E$14*100)</f>
        <v>0</v>
      </c>
      <c r="HL31" s="67" t="n">
        <f aca="false">IF(OR($D31=1,MONTH($B31)&lt;&gt;MONTH(StartDate),'У8 Ввод'!$D$225="",'У8 Ввод'!$E$225="",'У8 Ввод'!$D$225&gt;$B31),0,MAX(0,MIN(1,'У8 Ввод'!$E$225-NETWORKDAYS('У8 Ввод'!$D$225,$B31)+1))/Настройки!$E$14*100)</f>
        <v>0</v>
      </c>
      <c r="HM31" s="67" t="n">
        <f aca="false">IF(OR($D31=1,MONTH($B31)&lt;&gt;MONTH(StartDate),'У8 Ввод'!$D$226="",'У8 Ввод'!$E$226="",'У8 Ввод'!$D$226&gt;$B31),0,MAX(0,MIN(1,'У8 Ввод'!$E$226-NETWORKDAYS('У8 Ввод'!$D$226,$B31)+1))/Настройки!$E$14*100)</f>
        <v>0</v>
      </c>
      <c r="HN31" s="67" t="n">
        <f aca="false">IF(OR($D31=1,MONTH($B31)&lt;&gt;MONTH(StartDate),'У8 Ввод'!$D$227="",'У8 Ввод'!$E$227="",'У8 Ввод'!$D$227&gt;$B31),0,MAX(0,MIN(1,'У8 Ввод'!$E$227-NETWORKDAYS('У8 Ввод'!$D$227,$B31)+1))/Настройки!$E$14*100)</f>
        <v>0</v>
      </c>
      <c r="HO31" s="67" t="n">
        <f aca="false">IF(OR($D31=1,MONTH($B31)&lt;&gt;MONTH(StartDate),'У8 Ввод'!$D$228="",'У8 Ввод'!$E$228="",'У8 Ввод'!$D$228&gt;$B31),0,MAX(0,MIN(1,'У8 Ввод'!$E$228-NETWORKDAYS('У8 Ввод'!$D$228,$B31)+1))/Настройки!$E$14*100)</f>
        <v>0</v>
      </c>
      <c r="HP31" s="67" t="n">
        <f aca="false">IF(OR($D31=1,MONTH($B31)&lt;&gt;MONTH(StartDate),'У8 Ввод'!$D$229="",'У8 Ввод'!$E$229="",'У8 Ввод'!$D$229&gt;$B31),0,MAX(0,MIN(1,'У8 Ввод'!$E$229-NETWORKDAYS('У8 Ввод'!$D$229,$B31)+1))/Настройки!$E$14*100)</f>
        <v>0</v>
      </c>
      <c r="HQ31" s="67" t="n">
        <f aca="false">IF(OR($D31=1,MONTH($B31)&lt;&gt;MONTH(StartDate),'У8 Ввод'!$D$230="",'У8 Ввод'!$E$230="",'У8 Ввод'!$D$230&gt;$B31),0,MAX(0,MIN(1,'У8 Ввод'!$E$230-NETWORKDAYS('У8 Ввод'!$D$230,$B31)+1))/Настройки!$E$14*100)</f>
        <v>0</v>
      </c>
      <c r="HR31" s="67" t="n">
        <f aca="false">IF(OR($D31=1,MONTH($B31)&lt;&gt;MONTH(StartDate),'У8 Ввод'!$D$231="",'У8 Ввод'!$E$231="",'У8 Ввод'!$D$231&gt;$B31),0,MAX(0,MIN(1,'У8 Ввод'!$E$231-NETWORKDAYS('У8 Ввод'!$D$231,$B31)+1))/Настройки!$E$14*100)</f>
        <v>0</v>
      </c>
      <c r="HS31" s="67" t="n">
        <f aca="false">IF(OR($D31=1,MONTH($B31)&lt;&gt;MONTH(StartDate),'У8 Ввод'!$D$232="",'У8 Ввод'!$E$232="",'У8 Ввод'!$D$232&gt;$B31),0,MAX(0,MIN(1,'У8 Ввод'!$E$232-NETWORKDAYS('У8 Ввод'!$D$232,$B31)+1))/Настройки!$E$14*100)</f>
        <v>0</v>
      </c>
      <c r="HT31" s="67" t="n">
        <f aca="false">IF(OR($D31=1,MONTH($B31)&lt;&gt;MONTH(StartDate),'У8 Ввод'!$D$233="",'У8 Ввод'!$E$233="",'У8 Ввод'!$D$233&gt;$B31),0,MAX(0,MIN(1,'У8 Ввод'!$E$233-NETWORKDAYS('У8 Ввод'!$D$233,$B31)+1))/Настройки!$E$14*100)</f>
        <v>0</v>
      </c>
      <c r="HU31" s="67" t="n">
        <f aca="false">IF(OR($D31=1,MONTH($B31)&lt;&gt;MONTH(StartDate),'У8 Ввод'!$D$234="",'У8 Ввод'!$E$234="",'У8 Ввод'!$D$234&gt;$B31),0,MAX(0,MIN(1,'У8 Ввод'!$E$234-NETWORKDAYS('У8 Ввод'!$D$234,$B31)+1))/Настройки!$E$14*100)</f>
        <v>0</v>
      </c>
      <c r="HV31" s="67" t="n">
        <f aca="false">IF(OR($D31=1,MONTH($B31)&lt;&gt;MONTH(StartDate),'У8 Ввод'!$D$235="",'У8 Ввод'!$E$235="",'У8 Ввод'!$D$235&gt;$B31),0,MAX(0,MIN(1,'У8 Ввод'!$E$235-NETWORKDAYS('У8 Ввод'!$D$235,$B31)+1))/Настройки!$E$14*100)</f>
        <v>0</v>
      </c>
      <c r="HW31" s="67" t="n">
        <f aca="false">IF(OR($D31=1,MONTH($B31)&lt;&gt;MONTH(StartDate),'У8 Ввод'!$D$236="",'У8 Ввод'!$E$236="",'У8 Ввод'!$D$236&gt;$B31),0,MAX(0,MIN(1,'У8 Ввод'!$E$236-NETWORKDAYS('У8 Ввод'!$D$236,$B31)+1))/Настройки!$E$14*100)</f>
        <v>0</v>
      </c>
      <c r="HX31" s="67" t="n">
        <f aca="false">IF(OR($D31=1,MONTH($B31)&lt;&gt;MONTH(StartDate),'У8 Ввод'!$D$237="",'У8 Ввод'!$E$237="",'У8 Ввод'!$D$237&gt;$B31),0,MAX(0,MIN(1,'У8 Ввод'!$E$237-NETWORKDAYS('У8 Ввод'!$D$237,$B31)+1))/Настройки!$E$14*100)</f>
        <v>0</v>
      </c>
      <c r="HY31" s="67" t="n">
        <f aca="false">IF(OR($D31=1,MONTH($B31)&lt;&gt;MONTH(StartDate),'У8 Ввод'!$D$238="",'У8 Ввод'!$E$238="",'У8 Ввод'!$D$238&gt;$B31),0,MAX(0,MIN(1,'У8 Ввод'!$E$238-NETWORKDAYS('У8 Ввод'!$D$238,$B31)+1))/Настройки!$E$14*100)</f>
        <v>0</v>
      </c>
      <c r="HZ31" s="67" t="n">
        <f aca="false">IF(OR($D31=1,MONTH($B31)&lt;&gt;MONTH(StartDate),'У8 Ввод'!$D$239="",'У8 Ввод'!$E$239="",'У8 Ввод'!$D$239&gt;$B31),0,MAX(0,MIN(1,'У8 Ввод'!$E$239-NETWORKDAYS('У8 Ввод'!$D$239,$B31)+1))/Настройки!$E$14*100)</f>
        <v>0</v>
      </c>
      <c r="IA31" s="67" t="n">
        <f aca="false">IF(OR($D31=1,MONTH($B31)&lt;&gt;MONTH(StartDate),'У8 Ввод'!$D$240="",'У8 Ввод'!$E$240="",'У8 Ввод'!$D$240&gt;$B31),0,MAX(0,MIN(1,'У8 Ввод'!$E$240-NETWORKDAYS('У8 Ввод'!$D$240,$B31)+1))/Настройки!$E$14*100)</f>
        <v>0</v>
      </c>
      <c r="IB31" s="67" t="n">
        <f aca="false">IF(OR($D31=1,MONTH($B31)&lt;&gt;MONTH(StartDate),'У8 Ввод'!$D$241="",'У8 Ввод'!$E$241="",'У8 Ввод'!$D$241&gt;$B31),0,MAX(0,MIN(1,'У8 Ввод'!$E$241-NETWORKDAYS('У8 Ввод'!$D$241,$B31)+1))/Настройки!$E$14*100)</f>
        <v>0</v>
      </c>
      <c r="IC31" s="67" t="n">
        <f aca="false">IF(OR($D31=1,MONTH($B31)&lt;&gt;MONTH(StartDate),'У8 Ввод'!$D$242="",'У8 Ввод'!$E$242="",'У8 Ввод'!$D$242&gt;$B31),0,MAX(0,MIN(1,'У8 Ввод'!$E$242-NETWORKDAYS('У8 Ввод'!$D$242,$B31)+1))/Настройки!$E$14*100)</f>
        <v>0</v>
      </c>
      <c r="ID31" s="67" t="n">
        <f aca="false">IF(OR($D31=1,MONTH($B31)&lt;&gt;MONTH(StartDate),'У8 Ввод'!$D$243="",'У8 Ввод'!$E$243="",'У8 Ввод'!$D$243&gt;$B31),0,MAX(0,MIN(1,'У8 Ввод'!$E$243-NETWORKDAYS('У8 Ввод'!$D$243,$B31)+1))/Настройки!$E$14*100)</f>
        <v>0</v>
      </c>
      <c r="IE31" s="67" t="n">
        <f aca="false">IF(OR($D31=1,MONTH($B31)&lt;&gt;MONTH(StartDate),'У8 Ввод'!$D$244="",'У8 Ввод'!$E$244="",'У8 Ввод'!$D$244&gt;$B31),0,MAX(0,MIN(1,'У8 Ввод'!$E$244-NETWORKDAYS('У8 Ввод'!$D$244,$B31)+1))/Настройки!$E$14*100)</f>
        <v>0</v>
      </c>
      <c r="IF31" s="67" t="n">
        <f aca="false">IF(OR($D31=1,MONTH($B31)&lt;&gt;MONTH(StartDate),'У8 Ввод'!$D$245="",'У8 Ввод'!$E$245="",'У8 Ввод'!$D$245&gt;$B31),0,MAX(0,MIN(1,'У8 Ввод'!$E$245-NETWORKDAYS('У8 Ввод'!$D$245,$B31)+1))/Настройки!$E$14*100)</f>
        <v>0</v>
      </c>
      <c r="IG31" s="67" t="n">
        <f aca="false">IF(OR($D31=1,MONTH($B31)&lt;&gt;MONTH(StartDate),'У8 Ввод'!$D$246="",'У8 Ввод'!$E$246="",'У8 Ввод'!$D$246&gt;$B31),0,MAX(0,MIN(1,'У8 Ввод'!$E$246-NETWORKDAYS('У8 Ввод'!$D$246,$B31)+1))/Настройки!$E$14*100)</f>
        <v>0</v>
      </c>
      <c r="IH31" s="67" t="n">
        <f aca="false">IF(OR($D31=1,MONTH($B31)&lt;&gt;MONTH(StartDate),'У8 Ввод'!$D$247="",'У8 Ввод'!$E$247="",'У8 Ввод'!$D$247&gt;$B31),0,MAX(0,MIN(1,'У8 Ввод'!$E$247-NETWORKDAYS('У8 Ввод'!$D$247,$B31)+1))/Настройки!$E$14*100)</f>
        <v>0</v>
      </c>
      <c r="II31" s="67" t="n">
        <f aca="false">IF(OR($D31=1,MONTH($B31)&lt;&gt;MONTH(StartDate),'У8 Ввод'!$D$248="",'У8 Ввод'!$E$248="",'У8 Ввод'!$D$248&gt;$B31),0,MAX(0,MIN(1,'У8 Ввод'!$E$248-NETWORKDAYS('У8 Ввод'!$D$248,$B31)+1))/Настройки!$E$14*100)</f>
        <v>0</v>
      </c>
      <c r="IJ31" s="67" t="n">
        <f aca="false">IF(OR($D31=1,MONTH($B31)&lt;&gt;MONTH(StartDate),'У8 Ввод'!$D$249="",'У8 Ввод'!$E$249="",'У8 Ввод'!$D$249&gt;$B31),0,MAX(0,MIN(1,'У8 Ввод'!$E$249-NETWORKDAYS('У8 Ввод'!$D$249,$B31)+1))/Настройки!$E$14*100)</f>
        <v>0</v>
      </c>
      <c r="IK31" s="67" t="n">
        <f aca="false">IF(OR($D31=1,MONTH($B31)&lt;&gt;MONTH(StartDate),'У8 Ввод'!$D$250="",'У8 Ввод'!$E$250="",'У8 Ввод'!$D$250&gt;$B31),0,MAX(0,MIN(1,'У8 Ввод'!$E$250-NETWORKDAYS('У8 Ввод'!$D$250,$B31)+1))/Настройки!$E$14*100)</f>
        <v>0</v>
      </c>
      <c r="IL31" s="67" t="n">
        <f aca="false">IF(OR($D31=1,MONTH($B31)&lt;&gt;MONTH(StartDate),'У8 Ввод'!$D$251="",'У8 Ввод'!$E$251="",'У8 Ввод'!$D$251&gt;$B31),0,MAX(0,MIN(1,'У8 Ввод'!$E$251-NETWORKDAYS('У8 Ввод'!$D$251,$B31)+1))/Настройки!$E$14*100)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IF(OR($D32=1,MONTH($B32)&lt;&gt;MONTH(StartDate),'У8 Ввод'!$D$12="",'У8 Ввод'!$E$12="",'У8 Ввод'!$D$12&gt;$B32),0,MAX(0,MIN(1,'У8 Ввод'!$E$12-NETWORKDAYS('У8 Ввод'!$D$12,$B32)+1))/Настройки!$E$14*100)</f>
        <v>0</v>
      </c>
      <c r="H32" s="67" t="n">
        <f aca="false">IF(OR($D32=1,MONTH($B32)&lt;&gt;MONTH(StartDate),'У8 Ввод'!$D$13="",'У8 Ввод'!$E$13="",'У8 Ввод'!$D$13&gt;$B32),0,MAX(0,MIN(1,'У8 Ввод'!$E$13-NETWORKDAYS('У8 Ввод'!$D$13,$B32)+1))/Настройки!$E$14*100)</f>
        <v>0</v>
      </c>
      <c r="I32" s="67" t="n">
        <f aca="false">IF(OR($D32=1,MONTH($B32)&lt;&gt;MONTH(StartDate),'У8 Ввод'!$D$14="",'У8 Ввод'!$E$14="",'У8 Ввод'!$D$14&gt;$B32),0,MAX(0,MIN(1,'У8 Ввод'!$E$14-NETWORKDAYS('У8 Ввод'!$D$14,$B32)+1))/Настройки!$E$14*100)</f>
        <v>0</v>
      </c>
      <c r="J32" s="67" t="n">
        <f aca="false">IF(OR($D32=1,MONTH($B32)&lt;&gt;MONTH(StartDate),'У8 Ввод'!$D$15="",'У8 Ввод'!$E$15="",'У8 Ввод'!$D$15&gt;$B32),0,MAX(0,MIN(1,'У8 Ввод'!$E$15-NETWORKDAYS('У8 Ввод'!$D$15,$B32)+1))/Настройки!$E$14*100)</f>
        <v>0</v>
      </c>
      <c r="K32" s="67" t="n">
        <f aca="false">IF(OR($D32=1,MONTH($B32)&lt;&gt;MONTH(StartDate),'У8 Ввод'!$D$16="",'У8 Ввод'!$E$16="",'У8 Ввод'!$D$16&gt;$B32),0,MAX(0,MIN(1,'У8 Ввод'!$E$16-NETWORKDAYS('У8 Ввод'!$D$16,$B32)+1))/Настройки!$E$14*100)</f>
        <v>0</v>
      </c>
      <c r="L32" s="67" t="n">
        <f aca="false">IF(OR($D32=1,MONTH($B32)&lt;&gt;MONTH(StartDate),'У8 Ввод'!$D$17="",'У8 Ввод'!$E$17="",'У8 Ввод'!$D$17&gt;$B32),0,MAX(0,MIN(1,'У8 Ввод'!$E$17-NETWORKDAYS('У8 Ввод'!$D$17,$B32)+1))/Настройки!$E$14*100)</f>
        <v>0</v>
      </c>
      <c r="M32" s="67" t="n">
        <f aca="false">IF(OR($D32=1,MONTH($B32)&lt;&gt;MONTH(StartDate),'У8 Ввод'!$D$18="",'У8 Ввод'!$E$18="",'У8 Ввод'!$D$18&gt;$B32),0,MAX(0,MIN(1,'У8 Ввод'!$E$18-NETWORKDAYS('У8 Ввод'!$D$18,$B32)+1))/Настройки!$E$14*100)</f>
        <v>0</v>
      </c>
      <c r="N32" s="67" t="n">
        <f aca="false">IF(OR($D32=1,MONTH($B32)&lt;&gt;MONTH(StartDate),'У8 Ввод'!$D$19="",'У8 Ввод'!$E$19="",'У8 Ввод'!$D$19&gt;$B32),0,MAX(0,MIN(1,'У8 Ввод'!$E$19-NETWORKDAYS('У8 Ввод'!$D$19,$B32)+1))/Настройки!$E$14*100)</f>
        <v>0</v>
      </c>
      <c r="O32" s="67" t="n">
        <f aca="false">IF(OR($D32=1,MONTH($B32)&lt;&gt;MONTH(StartDate),'У8 Ввод'!$D$20="",'У8 Ввод'!$E$20="",'У8 Ввод'!$D$20&gt;$B32),0,MAX(0,MIN(1,'У8 Ввод'!$E$20-NETWORKDAYS('У8 Ввод'!$D$20,$B32)+1))/Настройки!$E$14*100)</f>
        <v>0</v>
      </c>
      <c r="P32" s="67" t="n">
        <f aca="false">IF(OR($D32=1,MONTH($B32)&lt;&gt;MONTH(StartDate),'У8 Ввод'!$D$21="",'У8 Ввод'!$E$21="",'У8 Ввод'!$D$21&gt;$B32),0,MAX(0,MIN(1,'У8 Ввод'!$E$21-NETWORKDAYS('У8 Ввод'!$D$21,$B32)+1))/Настройки!$E$14*100)</f>
        <v>0</v>
      </c>
      <c r="Q32" s="67" t="n">
        <f aca="false">IF(OR($D32=1,MONTH($B32)&lt;&gt;MONTH(StartDate),'У8 Ввод'!$D$22="",'У8 Ввод'!$E$22="",'У8 Ввод'!$D$22&gt;$B32),0,MAX(0,MIN(1,'У8 Ввод'!$E$22-NETWORKDAYS('У8 Ввод'!$D$22,$B32)+1))/Настройки!$E$14*100)</f>
        <v>0</v>
      </c>
      <c r="R32" s="67" t="n">
        <f aca="false">IF(OR($D32=1,MONTH($B32)&lt;&gt;MONTH(StartDate),'У8 Ввод'!$D$23="",'У8 Ввод'!$E$23="",'У8 Ввод'!$D$23&gt;$B32),0,MAX(0,MIN(1,'У8 Ввод'!$E$23-NETWORKDAYS('У8 Ввод'!$D$23,$B32)+1))/Настройки!$E$14*100)</f>
        <v>0</v>
      </c>
      <c r="S32" s="67" t="n">
        <f aca="false">IF(OR($D32=1,MONTH($B32)&lt;&gt;MONTH(StartDate),'У8 Ввод'!$D$24="",'У8 Ввод'!$E$24="",'У8 Ввод'!$D$24&gt;$B32),0,MAX(0,MIN(1,'У8 Ввод'!$E$24-NETWORKDAYS('У8 Ввод'!$D$24,$B32)+1))/Настройки!$E$14*100)</f>
        <v>0</v>
      </c>
      <c r="T32" s="67" t="n">
        <f aca="false">IF(OR($D32=1,MONTH($B32)&lt;&gt;MONTH(StartDate),'У8 Ввод'!$D$25="",'У8 Ввод'!$E$25="",'У8 Ввод'!$D$25&gt;$B32),0,MAX(0,MIN(1,'У8 Ввод'!$E$25-NETWORKDAYS('У8 Ввод'!$D$25,$B32)+1))/Настройки!$E$14*100)</f>
        <v>0</v>
      </c>
      <c r="U32" s="67" t="n">
        <f aca="false">IF(OR($D32=1,MONTH($B32)&lt;&gt;MONTH(StartDate),'У8 Ввод'!$D$26="",'У8 Ввод'!$E$26="",'У8 Ввод'!$D$26&gt;$B32),0,MAX(0,MIN(1,'У8 Ввод'!$E$26-NETWORKDAYS('У8 Ввод'!$D$26,$B32)+1))/Настройки!$E$14*100)</f>
        <v>0</v>
      </c>
      <c r="V32" s="67" t="n">
        <f aca="false">IF(OR($D32=1,MONTH($B32)&lt;&gt;MONTH(StartDate),'У8 Ввод'!$D$27="",'У8 Ввод'!$E$27="",'У8 Ввод'!$D$27&gt;$B32),0,MAX(0,MIN(1,'У8 Ввод'!$E$27-NETWORKDAYS('У8 Ввод'!$D$27,$B32)+1))/Настройки!$E$14*100)</f>
        <v>0</v>
      </c>
      <c r="W32" s="67" t="n">
        <f aca="false">IF(OR($D32=1,MONTH($B32)&lt;&gt;MONTH(StartDate),'У8 Ввод'!$D$28="",'У8 Ввод'!$E$28="",'У8 Ввод'!$D$28&gt;$B32),0,MAX(0,MIN(1,'У8 Ввод'!$E$28-NETWORKDAYS('У8 Ввод'!$D$28,$B32)+1))/Настройки!$E$14*100)</f>
        <v>0</v>
      </c>
      <c r="X32" s="67" t="n">
        <f aca="false">IF(OR($D32=1,MONTH($B32)&lt;&gt;MONTH(StartDate),'У8 Ввод'!$D$29="",'У8 Ввод'!$E$29="",'У8 Ввод'!$D$29&gt;$B32),0,MAX(0,MIN(1,'У8 Ввод'!$E$29-NETWORKDAYS('У8 Ввод'!$D$29,$B32)+1))/Настройки!$E$14*100)</f>
        <v>0</v>
      </c>
      <c r="Y32" s="67" t="n">
        <f aca="false">IF(OR($D32=1,MONTH($B32)&lt;&gt;MONTH(StartDate),'У8 Ввод'!$D$30="",'У8 Ввод'!$E$30="",'У8 Ввод'!$D$30&gt;$B32),0,MAX(0,MIN(1,'У8 Ввод'!$E$30-NETWORKDAYS('У8 Ввод'!$D$30,$B32)+1))/Настройки!$E$14*100)</f>
        <v>0</v>
      </c>
      <c r="Z32" s="67" t="n">
        <f aca="false">IF(OR($D32=1,MONTH($B32)&lt;&gt;MONTH(StartDate),'У8 Ввод'!$D$31="",'У8 Ввод'!$E$31="",'У8 Ввод'!$D$31&gt;$B32),0,MAX(0,MIN(1,'У8 Ввод'!$E$31-NETWORKDAYS('У8 Ввод'!$D$31,$B32)+1))/Настройки!$E$14*100)</f>
        <v>0</v>
      </c>
      <c r="AA32" s="67" t="n">
        <f aca="false">IF(OR($D32=1,MONTH($B32)&lt;&gt;MONTH(StartDate),'У8 Ввод'!$D$32="",'У8 Ввод'!$E$32="",'У8 Ввод'!$D$32&gt;$B32),0,MAX(0,MIN(1,'У8 Ввод'!$E$32-NETWORKDAYS('У8 Ввод'!$D$32,$B32)+1))/Настройки!$E$14*100)</f>
        <v>0</v>
      </c>
      <c r="AB32" s="67" t="n">
        <f aca="false">IF(OR($D32=1,MONTH($B32)&lt;&gt;MONTH(StartDate),'У8 Ввод'!$D$33="",'У8 Ввод'!$E$33="",'У8 Ввод'!$D$33&gt;$B32),0,MAX(0,MIN(1,'У8 Ввод'!$E$33-NETWORKDAYS('У8 Ввод'!$D$33,$B32)+1))/Настройки!$E$14*100)</f>
        <v>0</v>
      </c>
      <c r="AC32" s="67" t="n">
        <f aca="false">IF(OR($D32=1,MONTH($B32)&lt;&gt;MONTH(StartDate),'У8 Ввод'!$D$34="",'У8 Ввод'!$E$34="",'У8 Ввод'!$D$34&gt;$B32),0,MAX(0,MIN(1,'У8 Ввод'!$E$34-NETWORKDAYS('У8 Ввод'!$D$34,$B32)+1))/Настройки!$E$14*100)</f>
        <v>0</v>
      </c>
      <c r="AD32" s="67" t="n">
        <f aca="false">IF(OR($D32=1,MONTH($B32)&lt;&gt;MONTH(StartDate),'У8 Ввод'!$D$35="",'У8 Ввод'!$E$35="",'У8 Ввод'!$D$35&gt;$B32),0,MAX(0,MIN(1,'У8 Ввод'!$E$35-NETWORKDAYS('У8 Ввод'!$D$35,$B32)+1))/Настройки!$E$14*100)</f>
        <v>0</v>
      </c>
      <c r="AE32" s="67" t="n">
        <f aca="false">IF(OR($D32=1,MONTH($B32)&lt;&gt;MONTH(StartDate),'У8 Ввод'!$D$36="",'У8 Ввод'!$E$36="",'У8 Ввод'!$D$36&gt;$B32),0,MAX(0,MIN(1,'У8 Ввод'!$E$36-NETWORKDAYS('У8 Ввод'!$D$36,$B32)+1))/Настройки!$E$14*100)</f>
        <v>0</v>
      </c>
      <c r="AF32" s="67" t="n">
        <f aca="false">IF(OR($D32=1,MONTH($B32)&lt;&gt;MONTH(StartDate),'У8 Ввод'!$D$37="",'У8 Ввод'!$E$37="",'У8 Ввод'!$D$37&gt;$B32),0,MAX(0,MIN(1,'У8 Ввод'!$E$37-NETWORKDAYS('У8 Ввод'!$D$37,$B32)+1))/Настройки!$E$14*100)</f>
        <v>0</v>
      </c>
      <c r="AG32" s="67" t="n">
        <f aca="false">IF(OR($D32=1,MONTH($B32)&lt;&gt;MONTH(StartDate),'У8 Ввод'!$D$38="",'У8 Ввод'!$E$38="",'У8 Ввод'!$D$38&gt;$B32),0,MAX(0,MIN(1,'У8 Ввод'!$E$38-NETWORKDAYS('У8 Ввод'!$D$38,$B32)+1))/Настройки!$E$14*100)</f>
        <v>0</v>
      </c>
      <c r="AH32" s="67" t="n">
        <f aca="false">IF(OR($D32=1,MONTH($B32)&lt;&gt;MONTH(StartDate),'У8 Ввод'!$D$39="",'У8 Ввод'!$E$39="",'У8 Ввод'!$D$39&gt;$B32),0,MAX(0,MIN(1,'У8 Ввод'!$E$39-NETWORKDAYS('У8 Ввод'!$D$39,$B32)+1))/Настройки!$E$14*100)</f>
        <v>0</v>
      </c>
      <c r="AI32" s="67" t="n">
        <f aca="false">IF(OR($D32=1,MONTH($B32)&lt;&gt;MONTH(StartDate),'У8 Ввод'!$D$40="",'У8 Ввод'!$E$40="",'У8 Ввод'!$D$40&gt;$B32),0,MAX(0,MIN(1,'У8 Ввод'!$E$40-NETWORKDAYS('У8 Ввод'!$D$40,$B32)+1))/Настройки!$E$14*100)</f>
        <v>0</v>
      </c>
      <c r="AJ32" s="67" t="n">
        <f aca="false">IF(OR($D32=1,MONTH($B32)&lt;&gt;MONTH(StartDate),'У8 Ввод'!$D$41="",'У8 Ввод'!$E$41="",'У8 Ввод'!$D$41&gt;$B32),0,MAX(0,MIN(1,'У8 Ввод'!$E$41-NETWORKDAYS('У8 Ввод'!$D$41,$B32)+1))/Настройки!$E$14*100)</f>
        <v>0</v>
      </c>
      <c r="AK32" s="67" t="n">
        <f aca="false">IF(OR($D32=1,MONTH($B32)&lt;&gt;MONTH(StartDate),'У8 Ввод'!$D$42="",'У8 Ввод'!$E$42="",'У8 Ввод'!$D$42&gt;$B32),0,MAX(0,MIN(1,'У8 Ввод'!$E$42-NETWORKDAYS('У8 Ввод'!$D$42,$B32)+1))/Настройки!$E$14*100)</f>
        <v>0</v>
      </c>
      <c r="AL32" s="67" t="n">
        <f aca="false">IF(OR($D32=1,MONTH($B32)&lt;&gt;MONTH(StartDate),'У8 Ввод'!$D$43="",'У8 Ввод'!$E$43="",'У8 Ввод'!$D$43&gt;$B32),0,MAX(0,MIN(1,'У8 Ввод'!$E$43-NETWORKDAYS('У8 Ввод'!$D$43,$B32)+1))/Настройки!$E$14*100)</f>
        <v>0</v>
      </c>
      <c r="AM32" s="67" t="n">
        <f aca="false">IF(OR($D32=1,MONTH($B32)&lt;&gt;MONTH(StartDate),'У8 Ввод'!$D$44="",'У8 Ввод'!$E$44="",'У8 Ввод'!$D$44&gt;$B32),0,MAX(0,MIN(1,'У8 Ввод'!$E$44-NETWORKDAYS('У8 Ввод'!$D$44,$B32)+1))/Настройки!$E$14*100)</f>
        <v>0</v>
      </c>
      <c r="AN32" s="67" t="n">
        <f aca="false">IF(OR($D32=1,MONTH($B32)&lt;&gt;MONTH(StartDate),'У8 Ввод'!$D$45="",'У8 Ввод'!$E$45="",'У8 Ввод'!$D$45&gt;$B32),0,MAX(0,MIN(1,'У8 Ввод'!$E$45-NETWORKDAYS('У8 Ввод'!$D$45,$B32)+1))/Настройки!$E$14*100)</f>
        <v>0</v>
      </c>
      <c r="AO32" s="67" t="n">
        <f aca="false">IF(OR($D32=1,MONTH($B32)&lt;&gt;MONTH(StartDate),'У8 Ввод'!$D$46="",'У8 Ввод'!$E$46="",'У8 Ввод'!$D$46&gt;$B32),0,MAX(0,MIN(1,'У8 Ввод'!$E$46-NETWORKDAYS('У8 Ввод'!$D$46,$B32)+1))/Настройки!$E$14*100)</f>
        <v>0</v>
      </c>
      <c r="AP32" s="67" t="n">
        <f aca="false">IF(OR($D32=1,MONTH($B32)&lt;&gt;MONTH(StartDate),'У8 Ввод'!$D$47="",'У8 Ввод'!$E$47="",'У8 Ввод'!$D$47&gt;$B32),0,MAX(0,MIN(1,'У8 Ввод'!$E$47-NETWORKDAYS('У8 Ввод'!$D$47,$B32)+1))/Настройки!$E$14*100)</f>
        <v>0</v>
      </c>
      <c r="AQ32" s="67" t="n">
        <f aca="false">IF(OR($D32=1,MONTH($B32)&lt;&gt;MONTH(StartDate),'У8 Ввод'!$D$48="",'У8 Ввод'!$E$48="",'У8 Ввод'!$D$48&gt;$B32),0,MAX(0,MIN(1,'У8 Ввод'!$E$48-NETWORKDAYS('У8 Ввод'!$D$48,$B32)+1))/Настройки!$E$14*100)</f>
        <v>0</v>
      </c>
      <c r="AR32" s="67" t="n">
        <f aca="false">IF(OR($D32=1,MONTH($B32)&lt;&gt;MONTH(StartDate),'У8 Ввод'!$D$49="",'У8 Ввод'!$E$49="",'У8 Ввод'!$D$49&gt;$B32),0,MAX(0,MIN(1,'У8 Ввод'!$E$49-NETWORKDAYS('У8 Ввод'!$D$49,$B32)+1))/Настройки!$E$14*100)</f>
        <v>0</v>
      </c>
      <c r="AS32" s="67" t="n">
        <f aca="false">IF(OR($D32=1,MONTH($B32)&lt;&gt;MONTH(StartDate),'У8 Ввод'!$D$50="",'У8 Ввод'!$E$50="",'У8 Ввод'!$D$50&gt;$B32),0,MAX(0,MIN(1,'У8 Ввод'!$E$50-NETWORKDAYS('У8 Ввод'!$D$50,$B32)+1))/Настройки!$E$14*100)</f>
        <v>0</v>
      </c>
      <c r="AT32" s="67" t="n">
        <f aca="false">IF(OR($D32=1,MONTH($B32)&lt;&gt;MONTH(StartDate),'У8 Ввод'!$D$51="",'У8 Ввод'!$E$51="",'У8 Ввод'!$D$51&gt;$B32),0,MAX(0,MIN(1,'У8 Ввод'!$E$51-NETWORKDAYS('У8 Ввод'!$D$51,$B32)+1))/Настройки!$E$14*100)</f>
        <v>0</v>
      </c>
      <c r="AU32" s="67" t="n">
        <f aca="false">IF(OR($D32=1,MONTH($B32)&lt;&gt;MONTH(StartDate),'У8 Ввод'!$D$52="",'У8 Ввод'!$E$52="",'У8 Ввод'!$D$52&gt;$B32),0,MAX(0,MIN(1,'У8 Ввод'!$E$52-NETWORKDAYS('У8 Ввод'!$D$52,$B32)+1))/Настройки!$E$14*100)</f>
        <v>0</v>
      </c>
      <c r="AV32" s="67" t="n">
        <f aca="false">IF(OR($D32=1,MONTH($B32)&lt;&gt;MONTH(StartDate),'У8 Ввод'!$D$53="",'У8 Ввод'!$E$53="",'У8 Ввод'!$D$53&gt;$B32),0,MAX(0,MIN(1,'У8 Ввод'!$E$53-NETWORKDAYS('У8 Ввод'!$D$53,$B32)+1))/Настройки!$E$14*100)</f>
        <v>0</v>
      </c>
      <c r="AW32" s="67" t="n">
        <f aca="false">IF(OR($D32=1,MONTH($B32)&lt;&gt;MONTH(StartDate),'У8 Ввод'!$D$54="",'У8 Ввод'!$E$54="",'У8 Ввод'!$D$54&gt;$B32),0,MAX(0,MIN(1,'У8 Ввод'!$E$54-NETWORKDAYS('У8 Ввод'!$D$54,$B32)+1))/Настройки!$E$14*100)</f>
        <v>0</v>
      </c>
      <c r="AX32" s="67" t="n">
        <f aca="false">IF(OR($D32=1,MONTH($B32)&lt;&gt;MONTH(StartDate),'У8 Ввод'!$D$55="",'У8 Ввод'!$E$55="",'У8 Ввод'!$D$55&gt;$B32),0,MAX(0,MIN(1,'У8 Ввод'!$E$55-NETWORKDAYS('У8 Ввод'!$D$55,$B32)+1))/Настройки!$E$14*100)</f>
        <v>0</v>
      </c>
      <c r="AY32" s="67" t="n">
        <f aca="false">IF(OR($D32=1,MONTH($B32)&lt;&gt;MONTH(StartDate),'У8 Ввод'!$D$56="",'У8 Ввод'!$E$56="",'У8 Ввод'!$D$56&gt;$B32),0,MAX(0,MIN(1,'У8 Ввод'!$E$56-NETWORKDAYS('У8 Ввод'!$D$56,$B32)+1))/Настройки!$E$14*100)</f>
        <v>0</v>
      </c>
      <c r="AZ32" s="67" t="n">
        <f aca="false">IF(OR($D32=1,MONTH($B32)&lt;&gt;MONTH(StartDate),'У8 Ввод'!$D$57="",'У8 Ввод'!$E$57="",'У8 Ввод'!$D$57&gt;$B32),0,MAX(0,MIN(1,'У8 Ввод'!$E$57-NETWORKDAYS('У8 Ввод'!$D$57,$B32)+1))/Настройки!$E$14*100)</f>
        <v>0</v>
      </c>
      <c r="BA32" s="67" t="n">
        <f aca="false">IF(OR($D32=1,MONTH($B32)&lt;&gt;MONTH(StartDate),'У8 Ввод'!$D$58="",'У8 Ввод'!$E$58="",'У8 Ввод'!$D$58&gt;$B32),0,MAX(0,MIN(1,'У8 Ввод'!$E$58-NETWORKDAYS('У8 Ввод'!$D$58,$B32)+1))/Настройки!$E$14*100)</f>
        <v>0</v>
      </c>
      <c r="BB32" s="67" t="n">
        <f aca="false">IF(OR($D32=1,MONTH($B32)&lt;&gt;MONTH(StartDate),'У8 Ввод'!$D$59="",'У8 Ввод'!$E$59="",'У8 Ввод'!$D$59&gt;$B32),0,MAX(0,MIN(1,'У8 Ввод'!$E$59-NETWORKDAYS('У8 Ввод'!$D$59,$B32)+1))/Настройки!$E$14*100)</f>
        <v>0</v>
      </c>
      <c r="BC32" s="67" t="n">
        <f aca="false">IF(OR($D32=1,MONTH($B32)&lt;&gt;MONTH(StartDate),'У8 Ввод'!$D$60="",'У8 Ввод'!$E$60="",'У8 Ввод'!$D$60&gt;$B32),0,MAX(0,MIN(1,'У8 Ввод'!$E$60-NETWORKDAYS('У8 Ввод'!$D$60,$B32)+1))/Настройки!$E$14*100)</f>
        <v>0</v>
      </c>
      <c r="BD32" s="67" t="n">
        <f aca="false">IF(OR($D32=1,MONTH($B32)&lt;&gt;MONTH(StartDate),'У8 Ввод'!$D$61="",'У8 Ввод'!$E$61="",'У8 Ввод'!$D$61&gt;$B32),0,MAX(0,MIN(1,'У8 Ввод'!$E$61-NETWORKDAYS('У8 Ввод'!$D$61,$B32)+1))/Настройки!$E$14*100)</f>
        <v>0</v>
      </c>
      <c r="BE32" s="67" t="n">
        <f aca="false">IF(OR($D32=1,MONTH($B32)&lt;&gt;MONTH(StartDate),'У8 Ввод'!$D$62="",'У8 Ввод'!$E$62="",'У8 Ввод'!$D$62&gt;$B32),0,MAX(0,MIN(1,'У8 Ввод'!$E$62-NETWORKDAYS('У8 Ввод'!$D$62,$B32)+1))/Настройки!$E$14*100)</f>
        <v>0</v>
      </c>
      <c r="BF32" s="67" t="n">
        <f aca="false">IF(OR($D32=1,MONTH($B32)&lt;&gt;MONTH(StartDate),'У8 Ввод'!$D$63="",'У8 Ввод'!$E$63="",'У8 Ввод'!$D$63&gt;$B32),0,MAX(0,MIN(1,'У8 Ввод'!$E$63-NETWORKDAYS('У8 Ввод'!$D$63,$B32)+1))/Настройки!$E$14*100)</f>
        <v>0</v>
      </c>
      <c r="BG32" s="67" t="n">
        <f aca="false">IF(OR($D32=1,MONTH($B32)&lt;&gt;MONTH(StartDate),'У8 Ввод'!$D$64="",'У8 Ввод'!$E$64="",'У8 Ввод'!$D$64&gt;$B32),0,MAX(0,MIN(1,'У8 Ввод'!$E$64-NETWORKDAYS('У8 Ввод'!$D$64,$B32)+1))/Настройки!$E$14*100)</f>
        <v>0</v>
      </c>
      <c r="BH32" s="67" t="n">
        <f aca="false">IF(OR($D32=1,MONTH($B32)&lt;&gt;MONTH(StartDate),'У8 Ввод'!$D$65="",'У8 Ввод'!$E$65="",'У8 Ввод'!$D$65&gt;$B32),0,MAX(0,MIN(1,'У8 Ввод'!$E$65-NETWORKDAYS('У8 Ввод'!$D$65,$B32)+1))/Настройки!$E$14*100)</f>
        <v>0</v>
      </c>
      <c r="BI32" s="67" t="n">
        <f aca="false">IF(OR($D32=1,MONTH($B32)&lt;&gt;MONTH(StartDate),'У8 Ввод'!$D$66="",'У8 Ввод'!$E$66="",'У8 Ввод'!$D$66&gt;$B32),0,MAX(0,MIN(1,'У8 Ввод'!$E$66-NETWORKDAYS('У8 Ввод'!$D$66,$B32)+1))/Настройки!$E$14*100)</f>
        <v>0</v>
      </c>
      <c r="BJ32" s="67" t="n">
        <f aca="false">IF(OR($D32=1,MONTH($B32)&lt;&gt;MONTH(StartDate),'У8 Ввод'!$D$67="",'У8 Ввод'!$E$67="",'У8 Ввод'!$D$67&gt;$B32),0,MAX(0,MIN(1,'У8 Ввод'!$E$67-NETWORKDAYS('У8 Ввод'!$D$67,$B32)+1))/Настройки!$E$14*100)</f>
        <v>0</v>
      </c>
      <c r="BK32" s="67" t="n">
        <f aca="false">IF(OR($D32=1,MONTH($B32)&lt;&gt;MONTH(StartDate),'У8 Ввод'!$D$68="",'У8 Ввод'!$E$68="",'У8 Ввод'!$D$68&gt;$B32),0,MAX(0,MIN(1,'У8 Ввод'!$E$68-NETWORKDAYS('У8 Ввод'!$D$68,$B32)+1))/Настройки!$E$14*100)</f>
        <v>0</v>
      </c>
      <c r="BL32" s="67" t="n">
        <f aca="false">IF(OR($D32=1,MONTH($B32)&lt;&gt;MONTH(StartDate),'У8 Ввод'!$D$69="",'У8 Ввод'!$E$69="",'У8 Ввод'!$D$69&gt;$B32),0,MAX(0,MIN(1,'У8 Ввод'!$E$69-NETWORKDAYS('У8 Ввод'!$D$69,$B32)+1))/Настройки!$E$14*100)</f>
        <v>0</v>
      </c>
      <c r="BM32" s="67" t="n">
        <f aca="false">IF(OR($D32=1,MONTH($B32)&lt;&gt;MONTH(StartDate),'У8 Ввод'!$D$70="",'У8 Ввод'!$E$70="",'У8 Ввод'!$D$70&gt;$B32),0,MAX(0,MIN(1,'У8 Ввод'!$E$70-NETWORKDAYS('У8 Ввод'!$D$70,$B32)+1))/Настройки!$E$14*100)</f>
        <v>0</v>
      </c>
      <c r="BN32" s="67" t="n">
        <f aca="false">IF(OR($D32=1,MONTH($B32)&lt;&gt;MONTH(StartDate),'У8 Ввод'!$D$71="",'У8 Ввод'!$E$71="",'У8 Ввод'!$D$71&gt;$B32),0,MAX(0,MIN(1,'У8 Ввод'!$E$71-NETWORKDAYS('У8 Ввод'!$D$71,$B32)+1))/Настройки!$E$14*100)</f>
        <v>0</v>
      </c>
      <c r="BO32" s="67" t="n">
        <f aca="false">IF(OR($D32=1,MONTH($B32)&lt;&gt;MONTH(StartDate),'У8 Ввод'!$D$72="",'У8 Ввод'!$E$72="",'У8 Ввод'!$D$72&gt;$B32),0,MAX(0,MIN(1,'У8 Ввод'!$E$72-NETWORKDAYS('У8 Ввод'!$D$72,$B32)+1))/Настройки!$E$14*100)</f>
        <v>0</v>
      </c>
      <c r="BP32" s="67" t="n">
        <f aca="false">IF(OR($D32=1,MONTH($B32)&lt;&gt;MONTH(StartDate),'У8 Ввод'!$D$73="",'У8 Ввод'!$E$73="",'У8 Ввод'!$D$73&gt;$B32),0,MAX(0,MIN(1,'У8 Ввод'!$E$73-NETWORKDAYS('У8 Ввод'!$D$73,$B32)+1))/Настройки!$E$14*100)</f>
        <v>0</v>
      </c>
      <c r="BQ32" s="67" t="n">
        <f aca="false">IF(OR($D32=1,MONTH($B32)&lt;&gt;MONTH(StartDate),'У8 Ввод'!$D$74="",'У8 Ввод'!$E$74="",'У8 Ввод'!$D$74&gt;$B32),0,MAX(0,MIN(1,'У8 Ввод'!$E$74-NETWORKDAYS('У8 Ввод'!$D$74,$B32)+1))/Настройки!$E$14*100)</f>
        <v>0</v>
      </c>
      <c r="BR32" s="67" t="n">
        <f aca="false">IF(OR($D32=1,MONTH($B32)&lt;&gt;MONTH(StartDate),'У8 Ввод'!$D$75="",'У8 Ввод'!$E$75="",'У8 Ввод'!$D$75&gt;$B32),0,MAX(0,MIN(1,'У8 Ввод'!$E$75-NETWORKDAYS('У8 Ввод'!$D$75,$B32)+1))/Настройки!$E$14*100)</f>
        <v>0</v>
      </c>
      <c r="BS32" s="67" t="n">
        <f aca="false">IF(OR($D32=1,MONTH($B32)&lt;&gt;MONTH(StartDate),'У8 Ввод'!$D$76="",'У8 Ввод'!$E$76="",'У8 Ввод'!$D$76&gt;$B32),0,MAX(0,MIN(1,'У8 Ввод'!$E$76-NETWORKDAYS('У8 Ввод'!$D$76,$B32)+1))/Настройки!$E$14*100)</f>
        <v>0</v>
      </c>
      <c r="BT32" s="67" t="n">
        <f aca="false">IF(OR($D32=1,MONTH($B32)&lt;&gt;MONTH(StartDate),'У8 Ввод'!$D$77="",'У8 Ввод'!$E$77="",'У8 Ввод'!$D$77&gt;$B32),0,MAX(0,MIN(1,'У8 Ввод'!$E$77-NETWORKDAYS('У8 Ввод'!$D$77,$B32)+1))/Настройки!$E$14*100)</f>
        <v>0</v>
      </c>
      <c r="BU32" s="67" t="n">
        <f aca="false">IF(OR($D32=1,MONTH($B32)&lt;&gt;MONTH(StartDate),'У8 Ввод'!$D$78="",'У8 Ввод'!$E$78="",'У8 Ввод'!$D$78&gt;$B32),0,MAX(0,MIN(1,'У8 Ввод'!$E$78-NETWORKDAYS('У8 Ввод'!$D$78,$B32)+1))/Настройки!$E$14*100)</f>
        <v>0</v>
      </c>
      <c r="BV32" s="67" t="n">
        <f aca="false">IF(OR($D32=1,MONTH($B32)&lt;&gt;MONTH(StartDate),'У8 Ввод'!$D$79="",'У8 Ввод'!$E$79="",'У8 Ввод'!$D$79&gt;$B32),0,MAX(0,MIN(1,'У8 Ввод'!$E$79-NETWORKDAYS('У8 Ввод'!$D$79,$B32)+1))/Настройки!$E$14*100)</f>
        <v>0</v>
      </c>
      <c r="BW32" s="67" t="n">
        <f aca="false">IF(OR($D32=1,MONTH($B32)&lt;&gt;MONTH(StartDate),'У8 Ввод'!$D$80="",'У8 Ввод'!$E$80="",'У8 Ввод'!$D$80&gt;$B32),0,MAX(0,MIN(1,'У8 Ввод'!$E$80-NETWORKDAYS('У8 Ввод'!$D$80,$B32)+1))/Настройки!$E$14*100)</f>
        <v>0</v>
      </c>
      <c r="BX32" s="67" t="n">
        <f aca="false">IF(OR($D32=1,MONTH($B32)&lt;&gt;MONTH(StartDate),'У8 Ввод'!$D$81="",'У8 Ввод'!$E$81="",'У8 Ввод'!$D$81&gt;$B32),0,MAX(0,MIN(1,'У8 Ввод'!$E$81-NETWORKDAYS('У8 Ввод'!$D$81,$B32)+1))/Настройки!$E$14*100)</f>
        <v>0</v>
      </c>
      <c r="BY32" s="67" t="n">
        <f aca="false">IF(OR($D32=1,MONTH($B32)&lt;&gt;MONTH(StartDate),'У8 Ввод'!$D$82="",'У8 Ввод'!$E$82="",'У8 Ввод'!$D$82&gt;$B32),0,MAX(0,MIN(1,'У8 Ввод'!$E$82-NETWORKDAYS('У8 Ввод'!$D$82,$B32)+1))/Настройки!$E$14*100)</f>
        <v>0</v>
      </c>
      <c r="BZ32" s="67" t="n">
        <f aca="false">IF(OR($D32=1,MONTH($B32)&lt;&gt;MONTH(StartDate),'У8 Ввод'!$D$83="",'У8 Ввод'!$E$83="",'У8 Ввод'!$D$83&gt;$B32),0,MAX(0,MIN(1,'У8 Ввод'!$E$83-NETWORKDAYS('У8 Ввод'!$D$83,$B32)+1))/Настройки!$E$14*100)</f>
        <v>0</v>
      </c>
      <c r="CA32" s="67" t="n">
        <f aca="false">IF(OR($D32=1,MONTH($B32)&lt;&gt;MONTH(StartDate),'У8 Ввод'!$D$84="",'У8 Ввод'!$E$84="",'У8 Ввод'!$D$84&gt;$B32),0,MAX(0,MIN(1,'У8 Ввод'!$E$84-NETWORKDAYS('У8 Ввод'!$D$84,$B32)+1))/Настройки!$E$14*100)</f>
        <v>0</v>
      </c>
      <c r="CB32" s="67" t="n">
        <f aca="false">IF(OR($D32=1,MONTH($B32)&lt;&gt;MONTH(StartDate),'У8 Ввод'!$D$85="",'У8 Ввод'!$E$85="",'У8 Ввод'!$D$85&gt;$B32),0,MAX(0,MIN(1,'У8 Ввод'!$E$85-NETWORKDAYS('У8 Ввод'!$D$85,$B32)+1))/Настройки!$E$14*100)</f>
        <v>0</v>
      </c>
      <c r="CC32" s="67" t="n">
        <f aca="false">IF(OR($D32=1,MONTH($B32)&lt;&gt;MONTH(StartDate),'У8 Ввод'!$D$86="",'У8 Ввод'!$E$86="",'У8 Ввод'!$D$86&gt;$B32),0,MAX(0,MIN(1,'У8 Ввод'!$E$86-NETWORKDAYS('У8 Ввод'!$D$86,$B32)+1))/Настройки!$E$14*100)</f>
        <v>0</v>
      </c>
      <c r="CD32" s="67" t="n">
        <f aca="false">IF(OR($D32=1,MONTH($B32)&lt;&gt;MONTH(StartDate),'У8 Ввод'!$D$87="",'У8 Ввод'!$E$87="",'У8 Ввод'!$D$87&gt;$B32),0,MAX(0,MIN(1,'У8 Ввод'!$E$87-NETWORKDAYS('У8 Ввод'!$D$87,$B32)+1))/Настройки!$E$14*100)</f>
        <v>0</v>
      </c>
      <c r="CE32" s="67" t="n">
        <f aca="false">IF(OR($D32=1,MONTH($B32)&lt;&gt;MONTH(StartDate),'У8 Ввод'!$D$88="",'У8 Ввод'!$E$88="",'У8 Ввод'!$D$88&gt;$B32),0,MAX(0,MIN(1,'У8 Ввод'!$E$88-NETWORKDAYS('У8 Ввод'!$D$88,$B32)+1))/Настройки!$E$14*100)</f>
        <v>0</v>
      </c>
      <c r="CF32" s="67" t="n">
        <f aca="false">IF(OR($D32=1,MONTH($B32)&lt;&gt;MONTH(StartDate),'У8 Ввод'!$D$89="",'У8 Ввод'!$E$89="",'У8 Ввод'!$D$89&gt;$B32),0,MAX(0,MIN(1,'У8 Ввод'!$E$89-NETWORKDAYS('У8 Ввод'!$D$89,$B32)+1))/Настройки!$E$14*100)</f>
        <v>0</v>
      </c>
      <c r="CG32" s="67" t="n">
        <f aca="false">IF(OR($D32=1,MONTH($B32)&lt;&gt;MONTH(StartDate),'У8 Ввод'!$D$90="",'У8 Ввод'!$E$90="",'У8 Ввод'!$D$90&gt;$B32),0,MAX(0,MIN(1,'У8 Ввод'!$E$90-NETWORKDAYS('У8 Ввод'!$D$90,$B32)+1))/Настройки!$E$14*100)</f>
        <v>0</v>
      </c>
      <c r="CH32" s="67" t="n">
        <f aca="false">IF(OR($D32=1,MONTH($B32)&lt;&gt;MONTH(StartDate),'У8 Ввод'!$D$91="",'У8 Ввод'!$E$91="",'У8 Ввод'!$D$91&gt;$B32),0,MAX(0,MIN(1,'У8 Ввод'!$E$91-NETWORKDAYS('У8 Ввод'!$D$91,$B32)+1))/Настройки!$E$14*100)</f>
        <v>0</v>
      </c>
      <c r="CI32" s="67" t="n">
        <f aca="false">IF(OR($D32=1,MONTH($B32)&lt;&gt;MONTH(StartDate),'У8 Ввод'!$D$92="",'У8 Ввод'!$E$92="",'У8 Ввод'!$D$92&gt;$B32),0,MAX(0,MIN(1,'У8 Ввод'!$E$92-NETWORKDAYS('У8 Ввод'!$D$92,$B32)+1))/Настройки!$E$14*100)</f>
        <v>0</v>
      </c>
      <c r="CJ32" s="67" t="n">
        <f aca="false">IF(OR($D32=1,MONTH($B32)&lt;&gt;MONTH(StartDate),'У8 Ввод'!$D$93="",'У8 Ввод'!$E$93="",'У8 Ввод'!$D$93&gt;$B32),0,MAX(0,MIN(1,'У8 Ввод'!$E$93-NETWORKDAYS('У8 Ввод'!$D$93,$B32)+1))/Настройки!$E$14*100)</f>
        <v>0</v>
      </c>
      <c r="CK32" s="67" t="n">
        <f aca="false">IF(OR($D32=1,MONTH($B32)&lt;&gt;MONTH(StartDate),'У8 Ввод'!$D$94="",'У8 Ввод'!$E$94="",'У8 Ввод'!$D$94&gt;$B32),0,MAX(0,MIN(1,'У8 Ввод'!$E$94-NETWORKDAYS('У8 Ввод'!$D$94,$B32)+1))/Настройки!$E$14*100)</f>
        <v>0</v>
      </c>
      <c r="CL32" s="67" t="n">
        <f aca="false">IF(OR($D32=1,MONTH($B32)&lt;&gt;MONTH(StartDate),'У8 Ввод'!$D$95="",'У8 Ввод'!$E$95="",'У8 Ввод'!$D$95&gt;$B32),0,MAX(0,MIN(1,'У8 Ввод'!$E$95-NETWORKDAYS('У8 Ввод'!$D$95,$B32)+1))/Настройки!$E$14*100)</f>
        <v>0</v>
      </c>
      <c r="CM32" s="67" t="n">
        <f aca="false">IF(OR($D32=1,MONTH($B32)&lt;&gt;MONTH(StartDate),'У8 Ввод'!$D$96="",'У8 Ввод'!$E$96="",'У8 Ввод'!$D$96&gt;$B32),0,MAX(0,MIN(1,'У8 Ввод'!$E$96-NETWORKDAYS('У8 Ввод'!$D$96,$B32)+1))/Настройки!$E$14*100)</f>
        <v>0</v>
      </c>
      <c r="CN32" s="67" t="n">
        <f aca="false">IF(OR($D32=1,MONTH($B32)&lt;&gt;MONTH(StartDate),'У8 Ввод'!$D$97="",'У8 Ввод'!$E$97="",'У8 Ввод'!$D$97&gt;$B32),0,MAX(0,MIN(1,'У8 Ввод'!$E$97-NETWORKDAYS('У8 Ввод'!$D$97,$B32)+1))/Настройки!$E$14*100)</f>
        <v>0</v>
      </c>
      <c r="CO32" s="67" t="n">
        <f aca="false">IF(OR($D32=1,MONTH($B32)&lt;&gt;MONTH(StartDate),'У8 Ввод'!$D$98="",'У8 Ввод'!$E$98="",'У8 Ввод'!$D$98&gt;$B32),0,MAX(0,MIN(1,'У8 Ввод'!$E$98-NETWORKDAYS('У8 Ввод'!$D$98,$B32)+1))/Настройки!$E$14*100)</f>
        <v>0</v>
      </c>
      <c r="CP32" s="67" t="n">
        <f aca="false">IF(OR($D32=1,MONTH($B32)&lt;&gt;MONTH(StartDate),'У8 Ввод'!$D$99="",'У8 Ввод'!$E$99="",'У8 Ввод'!$D$99&gt;$B32),0,MAX(0,MIN(1,'У8 Ввод'!$E$99-NETWORKDAYS('У8 Ввод'!$D$99,$B32)+1))/Настройки!$E$14*100)</f>
        <v>0</v>
      </c>
      <c r="CQ32" s="67" t="n">
        <f aca="false">IF(OR($D32=1,MONTH($B32)&lt;&gt;MONTH(StartDate),'У8 Ввод'!$D$100="",'У8 Ввод'!$E$100="",'У8 Ввод'!$D$100&gt;$B32),0,MAX(0,MIN(1,'У8 Ввод'!$E$100-NETWORKDAYS('У8 Ввод'!$D$100,$B32)+1))/Настройки!$E$14*100)</f>
        <v>0</v>
      </c>
      <c r="CR32" s="67" t="n">
        <f aca="false">IF(OR($D32=1,MONTH($B32)&lt;&gt;MONTH(StartDate),'У8 Ввод'!$D$101="",'У8 Ввод'!$E$101="",'У8 Ввод'!$D$101&gt;$B32),0,MAX(0,MIN(1,'У8 Ввод'!$E$101-NETWORKDAYS('У8 Ввод'!$D$101,$B32)+1))/Настройки!$E$14*100)</f>
        <v>0</v>
      </c>
      <c r="CS32" s="67" t="n">
        <f aca="false">IF(OR($D32=1,MONTH($B32)&lt;&gt;MONTH(StartDate),'У8 Ввод'!$D$102="",'У8 Ввод'!$E$102="",'У8 Ввод'!$D$102&gt;$B32),0,MAX(0,MIN(1,'У8 Ввод'!$E$102-NETWORKDAYS('У8 Ввод'!$D$102,$B32)+1))/Настройки!$E$14*100)</f>
        <v>0</v>
      </c>
      <c r="CT32" s="67" t="n">
        <f aca="false">IF(OR($D32=1,MONTH($B32)&lt;&gt;MONTH(StartDate),'У8 Ввод'!$D$103="",'У8 Ввод'!$E$103="",'У8 Ввод'!$D$103&gt;$B32),0,MAX(0,MIN(1,'У8 Ввод'!$E$103-NETWORKDAYS('У8 Ввод'!$D$103,$B32)+1))/Настройки!$E$14*100)</f>
        <v>0</v>
      </c>
      <c r="CU32" s="67" t="n">
        <f aca="false">IF(OR($D32=1,MONTH($B32)&lt;&gt;MONTH(StartDate),'У8 Ввод'!$D$104="",'У8 Ввод'!$E$104="",'У8 Ввод'!$D$104&gt;$B32),0,MAX(0,MIN(1,'У8 Ввод'!$E$104-NETWORKDAYS('У8 Ввод'!$D$104,$B32)+1))/Настройки!$E$14*100)</f>
        <v>0</v>
      </c>
      <c r="CV32" s="67" t="n">
        <f aca="false">IF(OR($D32=1,MONTH($B32)&lt;&gt;MONTH(StartDate),'У8 Ввод'!$D$105="",'У8 Ввод'!$E$105="",'У8 Ввод'!$D$105&gt;$B32),0,MAX(0,MIN(1,'У8 Ввод'!$E$105-NETWORKDAYS('У8 Ввод'!$D$105,$B32)+1))/Настройки!$E$14*100)</f>
        <v>0</v>
      </c>
      <c r="CW32" s="67" t="n">
        <f aca="false">IF(OR($D32=1,MONTH($B32)&lt;&gt;MONTH(StartDate),'У8 Ввод'!$D$106="",'У8 Ввод'!$E$106="",'У8 Ввод'!$D$106&gt;$B32),0,MAX(0,MIN(1,'У8 Ввод'!$E$106-NETWORKDAYS('У8 Ввод'!$D$106,$B32)+1))/Настройки!$E$14*100)</f>
        <v>0</v>
      </c>
      <c r="CX32" s="67" t="n">
        <f aca="false">IF(OR($D32=1,MONTH($B32)&lt;&gt;MONTH(StartDate),'У8 Ввод'!$D$107="",'У8 Ввод'!$E$107="",'У8 Ввод'!$D$107&gt;$B32),0,MAX(0,MIN(1,'У8 Ввод'!$E$107-NETWORKDAYS('У8 Ввод'!$D$107,$B32)+1))/Настройки!$E$14*100)</f>
        <v>0</v>
      </c>
      <c r="CY32" s="67" t="n">
        <f aca="false">IF(OR($D32=1,MONTH($B32)&lt;&gt;MONTH(StartDate),'У8 Ввод'!$D$108="",'У8 Ввод'!$E$108="",'У8 Ввод'!$D$108&gt;$B32),0,MAX(0,MIN(1,'У8 Ввод'!$E$108-NETWORKDAYS('У8 Ввод'!$D$108,$B32)+1))/Настройки!$E$14*100)</f>
        <v>0</v>
      </c>
      <c r="CZ32" s="67" t="n">
        <f aca="false">IF(OR($D32=1,MONTH($B32)&lt;&gt;MONTH(StartDate),'У8 Ввод'!$D$109="",'У8 Ввод'!$E$109="",'У8 Ввод'!$D$109&gt;$B32),0,MAX(0,MIN(1,'У8 Ввод'!$E$109-NETWORKDAYS('У8 Ввод'!$D$109,$B32)+1))/Настройки!$E$14*100)</f>
        <v>0</v>
      </c>
      <c r="DA32" s="67" t="n">
        <f aca="false">IF(OR($D32=1,MONTH($B32)&lt;&gt;MONTH(StartDate),'У8 Ввод'!$D$110="",'У8 Ввод'!$E$110="",'У8 Ввод'!$D$110&gt;$B32),0,MAX(0,MIN(1,'У8 Ввод'!$E$110-NETWORKDAYS('У8 Ввод'!$D$110,$B32)+1))/Настройки!$E$14*100)</f>
        <v>0</v>
      </c>
      <c r="DB32" s="67" t="n">
        <f aca="false">IF(OR($D32=1,MONTH($B32)&lt;&gt;MONTH(StartDate),'У8 Ввод'!$D$111="",'У8 Ввод'!$E$111="",'У8 Ввод'!$D$111&gt;$B32),0,MAX(0,MIN(1,'У8 Ввод'!$E$111-NETWORKDAYS('У8 Ввод'!$D$111,$B32)+1))/Настройки!$E$14*100)</f>
        <v>0</v>
      </c>
      <c r="DC32" s="67" t="n">
        <f aca="false">IF(OR($D32=1,MONTH($B32)&lt;&gt;MONTH(StartDate),'У8 Ввод'!$D$112="",'У8 Ввод'!$E$112="",'У8 Ввод'!$D$112&gt;$B32),0,MAX(0,MIN(1,'У8 Ввод'!$E$112-NETWORKDAYS('У8 Ввод'!$D$112,$B32)+1))/Настройки!$E$14*100)</f>
        <v>0</v>
      </c>
      <c r="DD32" s="67" t="n">
        <f aca="false">IF(OR($D32=1,MONTH($B32)&lt;&gt;MONTH(StartDate),'У8 Ввод'!$D$113="",'У8 Ввод'!$E$113="",'У8 Ввод'!$D$113&gt;$B32),0,MAX(0,MIN(1,'У8 Ввод'!$E$113-NETWORKDAYS('У8 Ввод'!$D$113,$B32)+1))/Настройки!$E$14*100)</f>
        <v>0</v>
      </c>
      <c r="DE32" s="67" t="n">
        <f aca="false">IF(OR($D32=1,MONTH($B32)&lt;&gt;MONTH(StartDate),'У8 Ввод'!$D$114="",'У8 Ввод'!$E$114="",'У8 Ввод'!$D$114&gt;$B32),0,MAX(0,MIN(1,'У8 Ввод'!$E$114-NETWORKDAYS('У8 Ввод'!$D$114,$B32)+1))/Настройки!$E$14*100)</f>
        <v>0</v>
      </c>
      <c r="DF32" s="67" t="n">
        <f aca="false">IF(OR($D32=1,MONTH($B32)&lt;&gt;MONTH(StartDate),'У8 Ввод'!$D$115="",'У8 Ввод'!$E$115="",'У8 Ввод'!$D$115&gt;$B32),0,MAX(0,MIN(1,'У8 Ввод'!$E$115-NETWORKDAYS('У8 Ввод'!$D$115,$B32)+1))/Настройки!$E$14*100)</f>
        <v>0</v>
      </c>
      <c r="DG32" s="67" t="n">
        <f aca="false">IF(OR($D32=1,MONTH($B32)&lt;&gt;MONTH(StartDate),'У8 Ввод'!$D$116="",'У8 Ввод'!$E$116="",'У8 Ввод'!$D$116&gt;$B32),0,MAX(0,MIN(1,'У8 Ввод'!$E$116-NETWORKDAYS('У8 Ввод'!$D$116,$B32)+1))/Настройки!$E$14*100)</f>
        <v>0</v>
      </c>
      <c r="DH32" s="67" t="n">
        <f aca="false">IF(OR($D32=1,MONTH($B32)&lt;&gt;MONTH(StartDate),'У8 Ввод'!$D$117="",'У8 Ввод'!$E$117="",'У8 Ввод'!$D$117&gt;$B32),0,MAX(0,MIN(1,'У8 Ввод'!$E$117-NETWORKDAYS('У8 Ввод'!$D$117,$B32)+1))/Настройки!$E$14*100)</f>
        <v>0</v>
      </c>
      <c r="DI32" s="67" t="n">
        <f aca="false">IF(OR($D32=1,MONTH($B32)&lt;&gt;MONTH(StartDate),'У8 Ввод'!$D$118="",'У8 Ввод'!$E$118="",'У8 Ввод'!$D$118&gt;$B32),0,MAX(0,MIN(1,'У8 Ввод'!$E$118-NETWORKDAYS('У8 Ввод'!$D$118,$B32)+1))/Настройки!$E$14*100)</f>
        <v>0</v>
      </c>
      <c r="DJ32" s="67" t="n">
        <f aca="false">IF(OR($D32=1,MONTH($B32)&lt;&gt;MONTH(StartDate),'У8 Ввод'!$D$119="",'У8 Ввод'!$E$119="",'У8 Ввод'!$D$119&gt;$B32),0,MAX(0,MIN(1,'У8 Ввод'!$E$119-NETWORKDAYS('У8 Ввод'!$D$119,$B32)+1))/Настройки!$E$14*100)</f>
        <v>0</v>
      </c>
      <c r="DK32" s="67" t="n">
        <f aca="false">IF(OR($D32=1,MONTH($B32)&lt;&gt;MONTH(StartDate),'У8 Ввод'!$D$120="",'У8 Ввод'!$E$120="",'У8 Ввод'!$D$120&gt;$B32),0,MAX(0,MIN(1,'У8 Ввод'!$E$120-NETWORKDAYS('У8 Ввод'!$D$120,$B32)+1))/Настройки!$E$14*100)</f>
        <v>0</v>
      </c>
      <c r="DL32" s="67" t="n">
        <f aca="false">IF(OR($D32=1,MONTH($B32)&lt;&gt;MONTH(StartDate),'У8 Ввод'!$D$121="",'У8 Ввод'!$E$121="",'У8 Ввод'!$D$121&gt;$B32),0,MAX(0,MIN(1,'У8 Ввод'!$E$121-NETWORKDAYS('У8 Ввод'!$D$121,$B32)+1))/Настройки!$E$14*100)</f>
        <v>0</v>
      </c>
      <c r="DM32" s="67" t="n">
        <f aca="false">IF(OR($D32=1,MONTH($B32)&lt;&gt;MONTH(StartDate),'У8 Ввод'!$D$122="",'У8 Ввод'!$E$122="",'У8 Ввод'!$D$122&gt;$B32),0,MAX(0,MIN(1,'У8 Ввод'!$E$122-NETWORKDAYS('У8 Ввод'!$D$122,$B32)+1))/Настройки!$E$14*100)</f>
        <v>0</v>
      </c>
      <c r="DN32" s="67" t="n">
        <f aca="false">IF(OR($D32=1,MONTH($B32)&lt;&gt;MONTH(StartDate),'У8 Ввод'!$D$123="",'У8 Ввод'!$E$123="",'У8 Ввод'!$D$123&gt;$B32),0,MAX(0,MIN(1,'У8 Ввод'!$E$123-NETWORKDAYS('У8 Ввод'!$D$123,$B32)+1))/Настройки!$E$14*100)</f>
        <v>0</v>
      </c>
      <c r="DO32" s="67" t="n">
        <f aca="false">IF(OR($D32=1,MONTH($B32)&lt;&gt;MONTH(StartDate),'У8 Ввод'!$D$124="",'У8 Ввод'!$E$124="",'У8 Ввод'!$D$124&gt;$B32),0,MAX(0,MIN(1,'У8 Ввод'!$E$124-NETWORKDAYS('У8 Ввод'!$D$124,$B32)+1))/Настройки!$E$14*100)</f>
        <v>0</v>
      </c>
      <c r="DP32" s="67" t="n">
        <f aca="false">IF(OR($D32=1,MONTH($B32)&lt;&gt;MONTH(StartDate),'У8 Ввод'!$D$125="",'У8 Ввод'!$E$125="",'У8 Ввод'!$D$125&gt;$B32),0,MAX(0,MIN(1,'У8 Ввод'!$E$125-NETWORKDAYS('У8 Ввод'!$D$125,$B32)+1))/Настройки!$E$14*100)</f>
        <v>0</v>
      </c>
      <c r="DQ32" s="67" t="n">
        <f aca="false">IF(OR($D32=1,MONTH($B32)&lt;&gt;MONTH(StartDate),'У8 Ввод'!$D$126="",'У8 Ввод'!$E$126="",'У8 Ввод'!$D$126&gt;$B32),0,MAX(0,MIN(1,'У8 Ввод'!$E$126-NETWORKDAYS('У8 Ввод'!$D$126,$B32)+1))/Настройки!$E$14*100)</f>
        <v>0</v>
      </c>
      <c r="DR32" s="67" t="n">
        <f aca="false">IF(OR($D32=1,MONTH($B32)&lt;&gt;MONTH(StartDate),'У8 Ввод'!$D$127="",'У8 Ввод'!$E$127="",'У8 Ввод'!$D$127&gt;$B32),0,MAX(0,MIN(1,'У8 Ввод'!$E$127-NETWORKDAYS('У8 Ввод'!$D$127,$B32)+1))/Настройки!$E$14*100)</f>
        <v>0</v>
      </c>
      <c r="DS32" s="67" t="n">
        <f aca="false">IF(OR($D32=1,MONTH($B32)&lt;&gt;MONTH(StartDate),'У8 Ввод'!$D$128="",'У8 Ввод'!$E$128="",'У8 Ввод'!$D$128&gt;$B32),0,MAX(0,MIN(1,'У8 Ввод'!$E$128-NETWORKDAYS('У8 Ввод'!$D$128,$B32)+1))/Настройки!$E$14*100)</f>
        <v>0</v>
      </c>
      <c r="DT32" s="67" t="n">
        <f aca="false">IF(OR($D32=1,MONTH($B32)&lt;&gt;MONTH(StartDate),'У8 Ввод'!$D$129="",'У8 Ввод'!$E$129="",'У8 Ввод'!$D$129&gt;$B32),0,MAX(0,MIN(1,'У8 Ввод'!$E$129-NETWORKDAYS('У8 Ввод'!$D$129,$B32)+1))/Настройки!$E$14*100)</f>
        <v>0</v>
      </c>
      <c r="DU32" s="67" t="n">
        <f aca="false">IF(OR($D32=1,MONTH($B32)&lt;&gt;MONTH(StartDate),'У8 Ввод'!$D$130="",'У8 Ввод'!$E$130="",'У8 Ввод'!$D$130&gt;$B32),0,MAX(0,MIN(1,'У8 Ввод'!$E$130-NETWORKDAYS('У8 Ввод'!$D$130,$B32)+1))/Настройки!$E$14*100)</f>
        <v>0</v>
      </c>
      <c r="DV32" s="67" t="n">
        <f aca="false">IF(OR($D32=1,MONTH($B32)&lt;&gt;MONTH(StartDate),'У8 Ввод'!$D$131="",'У8 Ввод'!$E$131="",'У8 Ввод'!$D$131&gt;$B32),0,MAX(0,MIN(1,'У8 Ввод'!$E$131-NETWORKDAYS('У8 Ввод'!$D$131,$B32)+1))/Настройки!$E$14*100)</f>
        <v>0</v>
      </c>
      <c r="DW32" s="67" t="n">
        <f aca="false">IF(OR($D32=1,MONTH($B32)&lt;&gt;MONTH(StartDate),'У8 Ввод'!$D$132="",'У8 Ввод'!$E$132="",'У8 Ввод'!$D$132&gt;$B32),0,MAX(0,MIN(1,'У8 Ввод'!$E$132-NETWORKDAYS('У8 Ввод'!$D$132,$B32)+1))/Настройки!$E$14*100)</f>
        <v>0</v>
      </c>
      <c r="DX32" s="67" t="n">
        <f aca="false">IF(OR($D32=1,MONTH($B32)&lt;&gt;MONTH(StartDate),'У8 Ввод'!$D$133="",'У8 Ввод'!$E$133="",'У8 Ввод'!$D$133&gt;$B32),0,MAX(0,MIN(1,'У8 Ввод'!$E$133-NETWORKDAYS('У8 Ввод'!$D$133,$B32)+1))/Настройки!$E$14*100)</f>
        <v>0</v>
      </c>
      <c r="DY32" s="67" t="n">
        <f aca="false">IF(OR($D32=1,MONTH($B32)&lt;&gt;MONTH(StartDate),'У8 Ввод'!$D$134="",'У8 Ввод'!$E$134="",'У8 Ввод'!$D$134&gt;$B32),0,MAX(0,MIN(1,'У8 Ввод'!$E$134-NETWORKDAYS('У8 Ввод'!$D$134,$B32)+1))/Настройки!$E$14*100)</f>
        <v>0</v>
      </c>
      <c r="DZ32" s="67" t="n">
        <f aca="false">IF(OR($D32=1,MONTH($B32)&lt;&gt;MONTH(StartDate),'У8 Ввод'!$D$135="",'У8 Ввод'!$E$135="",'У8 Ввод'!$D$135&gt;$B32),0,MAX(0,MIN(1,'У8 Ввод'!$E$135-NETWORKDAYS('У8 Ввод'!$D$135,$B32)+1))/Настройки!$E$14*100)</f>
        <v>0</v>
      </c>
      <c r="EA32" s="67" t="n">
        <f aca="false">IF(OR($D32=1,MONTH($B32)&lt;&gt;MONTH(StartDate),'У8 Ввод'!$D$136="",'У8 Ввод'!$E$136="",'У8 Ввод'!$D$136&gt;$B32),0,MAX(0,MIN(1,'У8 Ввод'!$E$136-NETWORKDAYS('У8 Ввод'!$D$136,$B32)+1))/Настройки!$E$14*100)</f>
        <v>0</v>
      </c>
      <c r="EB32" s="67" t="n">
        <f aca="false">IF(OR($D32=1,MONTH($B32)&lt;&gt;MONTH(StartDate),'У8 Ввод'!$D$137="",'У8 Ввод'!$E$137="",'У8 Ввод'!$D$137&gt;$B32),0,MAX(0,MIN(1,'У8 Ввод'!$E$137-NETWORKDAYS('У8 Ввод'!$D$137,$B32)+1))/Настройки!$E$14*100)</f>
        <v>0</v>
      </c>
      <c r="EC32" s="67" t="n">
        <f aca="false">IF(OR($D32=1,MONTH($B32)&lt;&gt;MONTH(StartDate),'У8 Ввод'!$D$138="",'У8 Ввод'!$E$138="",'У8 Ввод'!$D$138&gt;$B32),0,MAX(0,MIN(1,'У8 Ввод'!$E$138-NETWORKDAYS('У8 Ввод'!$D$138,$B32)+1))/Настройки!$E$14*100)</f>
        <v>0</v>
      </c>
      <c r="ED32" s="67" t="n">
        <f aca="false">IF(OR($D32=1,MONTH($B32)&lt;&gt;MONTH(StartDate),'У8 Ввод'!$D$139="",'У8 Ввод'!$E$139="",'У8 Ввод'!$D$139&gt;$B32),0,MAX(0,MIN(1,'У8 Ввод'!$E$139-NETWORKDAYS('У8 Ввод'!$D$139,$B32)+1))/Настройки!$E$14*100)</f>
        <v>0</v>
      </c>
      <c r="EE32" s="67" t="n">
        <f aca="false">IF(OR($D32=1,MONTH($B32)&lt;&gt;MONTH(StartDate),'У8 Ввод'!$D$140="",'У8 Ввод'!$E$140="",'У8 Ввод'!$D$140&gt;$B32),0,MAX(0,MIN(1,'У8 Ввод'!$E$140-NETWORKDAYS('У8 Ввод'!$D$140,$B32)+1))/Настройки!$E$14*100)</f>
        <v>0</v>
      </c>
      <c r="EF32" s="67" t="n">
        <f aca="false">IF(OR($D32=1,MONTH($B32)&lt;&gt;MONTH(StartDate),'У8 Ввод'!$D$141="",'У8 Ввод'!$E$141="",'У8 Ввод'!$D$141&gt;$B32),0,MAX(0,MIN(1,'У8 Ввод'!$E$141-NETWORKDAYS('У8 Ввод'!$D$141,$B32)+1))/Настройки!$E$14*100)</f>
        <v>0</v>
      </c>
      <c r="EG32" s="67" t="n">
        <f aca="false">IF(OR($D32=1,MONTH($B32)&lt;&gt;MONTH(StartDate),'У8 Ввод'!$D$142="",'У8 Ввод'!$E$142="",'У8 Ввод'!$D$142&gt;$B32),0,MAX(0,MIN(1,'У8 Ввод'!$E$142-NETWORKDAYS('У8 Ввод'!$D$142,$B32)+1))/Настройки!$E$14*100)</f>
        <v>0</v>
      </c>
      <c r="EH32" s="67" t="n">
        <f aca="false">IF(OR($D32=1,MONTH($B32)&lt;&gt;MONTH(StartDate),'У8 Ввод'!$D$143="",'У8 Ввод'!$E$143="",'У8 Ввод'!$D$143&gt;$B32),0,MAX(0,MIN(1,'У8 Ввод'!$E$143-NETWORKDAYS('У8 Ввод'!$D$143,$B32)+1))/Настройки!$E$14*100)</f>
        <v>0</v>
      </c>
      <c r="EI32" s="67" t="n">
        <f aca="false">IF(OR($D32=1,MONTH($B32)&lt;&gt;MONTH(StartDate),'У8 Ввод'!$D$144="",'У8 Ввод'!$E$144="",'У8 Ввод'!$D$144&gt;$B32),0,MAX(0,MIN(1,'У8 Ввод'!$E$144-NETWORKDAYS('У8 Ввод'!$D$144,$B32)+1))/Настройки!$E$14*100)</f>
        <v>0</v>
      </c>
      <c r="EJ32" s="67" t="n">
        <f aca="false">IF(OR($D32=1,MONTH($B32)&lt;&gt;MONTH(StartDate),'У8 Ввод'!$D$145="",'У8 Ввод'!$E$145="",'У8 Ввод'!$D$145&gt;$B32),0,MAX(0,MIN(1,'У8 Ввод'!$E$145-NETWORKDAYS('У8 Ввод'!$D$145,$B32)+1))/Настройки!$E$14*100)</f>
        <v>0</v>
      </c>
      <c r="EK32" s="67" t="n">
        <f aca="false">IF(OR($D32=1,MONTH($B32)&lt;&gt;MONTH(StartDate),'У8 Ввод'!$D$146="",'У8 Ввод'!$E$146="",'У8 Ввод'!$D$146&gt;$B32),0,MAX(0,MIN(1,'У8 Ввод'!$E$146-NETWORKDAYS('У8 Ввод'!$D$146,$B32)+1))/Настройки!$E$14*100)</f>
        <v>0</v>
      </c>
      <c r="EL32" s="67" t="n">
        <f aca="false">IF(OR($D32=1,MONTH($B32)&lt;&gt;MONTH(StartDate),'У8 Ввод'!$D$147="",'У8 Ввод'!$E$147="",'У8 Ввод'!$D$147&gt;$B32),0,MAX(0,MIN(1,'У8 Ввод'!$E$147-NETWORKDAYS('У8 Ввод'!$D$147,$B32)+1))/Настройки!$E$14*100)</f>
        <v>0</v>
      </c>
      <c r="EM32" s="67" t="n">
        <f aca="false">IF(OR($D32=1,MONTH($B32)&lt;&gt;MONTH(StartDate),'У8 Ввод'!$D$148="",'У8 Ввод'!$E$148="",'У8 Ввод'!$D$148&gt;$B32),0,MAX(0,MIN(1,'У8 Ввод'!$E$148-NETWORKDAYS('У8 Ввод'!$D$148,$B32)+1))/Настройки!$E$14*100)</f>
        <v>0</v>
      </c>
      <c r="EN32" s="67" t="n">
        <f aca="false">IF(OR($D32=1,MONTH($B32)&lt;&gt;MONTH(StartDate),'У8 Ввод'!$D$149="",'У8 Ввод'!$E$149="",'У8 Ввод'!$D$149&gt;$B32),0,MAX(0,MIN(1,'У8 Ввод'!$E$149-NETWORKDAYS('У8 Ввод'!$D$149,$B32)+1))/Настройки!$E$14*100)</f>
        <v>0</v>
      </c>
      <c r="EO32" s="67" t="n">
        <f aca="false">IF(OR($D32=1,MONTH($B32)&lt;&gt;MONTH(StartDate),'У8 Ввод'!$D$150="",'У8 Ввод'!$E$150="",'У8 Ввод'!$D$150&gt;$B32),0,MAX(0,MIN(1,'У8 Ввод'!$E$150-NETWORKDAYS('У8 Ввод'!$D$150,$B32)+1))/Настройки!$E$14*100)</f>
        <v>0</v>
      </c>
      <c r="EP32" s="67" t="n">
        <f aca="false">IF(OR($D32=1,MONTH($B32)&lt;&gt;MONTH(StartDate),'У8 Ввод'!$D$151="",'У8 Ввод'!$E$151="",'У8 Ввод'!$D$151&gt;$B32),0,MAX(0,MIN(1,'У8 Ввод'!$E$151-NETWORKDAYS('У8 Ввод'!$D$151,$B32)+1))/Настройки!$E$14*100)</f>
        <v>0</v>
      </c>
      <c r="EQ32" s="67" t="n">
        <f aca="false">IF(OR($D32=1,MONTH($B32)&lt;&gt;MONTH(StartDate),'У8 Ввод'!$D$152="",'У8 Ввод'!$E$152="",'У8 Ввод'!$D$152&gt;$B32),0,MAX(0,MIN(1,'У8 Ввод'!$E$152-NETWORKDAYS('У8 Ввод'!$D$152,$B32)+1))/Настройки!$E$14*100)</f>
        <v>0</v>
      </c>
      <c r="ER32" s="67" t="n">
        <f aca="false">IF(OR($D32=1,MONTH($B32)&lt;&gt;MONTH(StartDate),'У8 Ввод'!$D$153="",'У8 Ввод'!$E$153="",'У8 Ввод'!$D$153&gt;$B32),0,MAX(0,MIN(1,'У8 Ввод'!$E$153-NETWORKDAYS('У8 Ввод'!$D$153,$B32)+1))/Настройки!$E$14*100)</f>
        <v>0</v>
      </c>
      <c r="ES32" s="67" t="n">
        <f aca="false">IF(OR($D32=1,MONTH($B32)&lt;&gt;MONTH(StartDate),'У8 Ввод'!$D$154="",'У8 Ввод'!$E$154="",'У8 Ввод'!$D$154&gt;$B32),0,MAX(0,MIN(1,'У8 Ввод'!$E$154-NETWORKDAYS('У8 Ввод'!$D$154,$B32)+1))/Настройки!$E$14*100)</f>
        <v>0</v>
      </c>
      <c r="ET32" s="67" t="n">
        <f aca="false">IF(OR($D32=1,MONTH($B32)&lt;&gt;MONTH(StartDate),'У8 Ввод'!$D$155="",'У8 Ввод'!$E$155="",'У8 Ввод'!$D$155&gt;$B32),0,MAX(0,MIN(1,'У8 Ввод'!$E$155-NETWORKDAYS('У8 Ввод'!$D$155,$B32)+1))/Настройки!$E$14*100)</f>
        <v>0</v>
      </c>
      <c r="EU32" s="67" t="n">
        <f aca="false">IF(OR($D32=1,MONTH($B32)&lt;&gt;MONTH(StartDate),'У8 Ввод'!$D$156="",'У8 Ввод'!$E$156="",'У8 Ввод'!$D$156&gt;$B32),0,MAX(0,MIN(1,'У8 Ввод'!$E$156-NETWORKDAYS('У8 Ввод'!$D$156,$B32)+1))/Настройки!$E$14*100)</f>
        <v>0</v>
      </c>
      <c r="EV32" s="67" t="n">
        <f aca="false">IF(OR($D32=1,MONTH($B32)&lt;&gt;MONTH(StartDate),'У8 Ввод'!$D$157="",'У8 Ввод'!$E$157="",'У8 Ввод'!$D$157&gt;$B32),0,MAX(0,MIN(1,'У8 Ввод'!$E$157-NETWORKDAYS('У8 Ввод'!$D$157,$B32)+1))/Настройки!$E$14*100)</f>
        <v>0</v>
      </c>
      <c r="EW32" s="67" t="n">
        <f aca="false">IF(OR($D32=1,MONTH($B32)&lt;&gt;MONTH(StartDate),'У8 Ввод'!$D$158="",'У8 Ввод'!$E$158="",'У8 Ввод'!$D$158&gt;$B32),0,MAX(0,MIN(1,'У8 Ввод'!$E$158-NETWORKDAYS('У8 Ввод'!$D$158,$B32)+1))/Настройки!$E$14*100)</f>
        <v>0</v>
      </c>
      <c r="EX32" s="67" t="n">
        <f aca="false">IF(OR($D32=1,MONTH($B32)&lt;&gt;MONTH(StartDate),'У8 Ввод'!$D$159="",'У8 Ввод'!$E$159="",'У8 Ввод'!$D$159&gt;$B32),0,MAX(0,MIN(1,'У8 Ввод'!$E$159-NETWORKDAYS('У8 Ввод'!$D$159,$B32)+1))/Настройки!$E$14*100)</f>
        <v>0</v>
      </c>
      <c r="EY32" s="67" t="n">
        <f aca="false">IF(OR($D32=1,MONTH($B32)&lt;&gt;MONTH(StartDate),'У8 Ввод'!$D$160="",'У8 Ввод'!$E$160="",'У8 Ввод'!$D$160&gt;$B32),0,MAX(0,MIN(1,'У8 Ввод'!$E$160-NETWORKDAYS('У8 Ввод'!$D$160,$B32)+1))/Настройки!$E$14*100)</f>
        <v>0</v>
      </c>
      <c r="EZ32" s="67" t="n">
        <f aca="false">IF(OR($D32=1,MONTH($B32)&lt;&gt;MONTH(StartDate),'У8 Ввод'!$D$161="",'У8 Ввод'!$E$161="",'У8 Ввод'!$D$161&gt;$B32),0,MAX(0,MIN(1,'У8 Ввод'!$E$161-NETWORKDAYS('У8 Ввод'!$D$161,$B32)+1))/Настройки!$E$14*100)</f>
        <v>0</v>
      </c>
      <c r="FA32" s="67" t="n">
        <f aca="false">IF(OR($D32=1,MONTH($B32)&lt;&gt;MONTH(StartDate),'У8 Ввод'!$D$162="",'У8 Ввод'!$E$162="",'У8 Ввод'!$D$162&gt;$B32),0,MAX(0,MIN(1,'У8 Ввод'!$E$162-NETWORKDAYS('У8 Ввод'!$D$162,$B32)+1))/Настройки!$E$14*100)</f>
        <v>0</v>
      </c>
      <c r="FB32" s="67" t="n">
        <f aca="false">IF(OR($D32=1,MONTH($B32)&lt;&gt;MONTH(StartDate),'У8 Ввод'!$D$163="",'У8 Ввод'!$E$163="",'У8 Ввод'!$D$163&gt;$B32),0,MAX(0,MIN(1,'У8 Ввод'!$E$163-NETWORKDAYS('У8 Ввод'!$D$163,$B32)+1))/Настройки!$E$14*100)</f>
        <v>0</v>
      </c>
      <c r="FC32" s="67" t="n">
        <f aca="false">IF(OR($D32=1,MONTH($B32)&lt;&gt;MONTH(StartDate),'У8 Ввод'!$D$164="",'У8 Ввод'!$E$164="",'У8 Ввод'!$D$164&gt;$B32),0,MAX(0,MIN(1,'У8 Ввод'!$E$164-NETWORKDAYS('У8 Ввод'!$D$164,$B32)+1))/Настройки!$E$14*100)</f>
        <v>0</v>
      </c>
      <c r="FD32" s="67" t="n">
        <f aca="false">IF(OR($D32=1,MONTH($B32)&lt;&gt;MONTH(StartDate),'У8 Ввод'!$D$165="",'У8 Ввод'!$E$165="",'У8 Ввод'!$D$165&gt;$B32),0,MAX(0,MIN(1,'У8 Ввод'!$E$165-NETWORKDAYS('У8 Ввод'!$D$165,$B32)+1))/Настройки!$E$14*100)</f>
        <v>0</v>
      </c>
      <c r="FE32" s="67" t="n">
        <f aca="false">IF(OR($D32=1,MONTH($B32)&lt;&gt;MONTH(StartDate),'У8 Ввод'!$D$166="",'У8 Ввод'!$E$166="",'У8 Ввод'!$D$166&gt;$B32),0,MAX(0,MIN(1,'У8 Ввод'!$E$166-NETWORKDAYS('У8 Ввод'!$D$166,$B32)+1))/Настройки!$E$14*100)</f>
        <v>0</v>
      </c>
      <c r="FF32" s="67" t="n">
        <f aca="false">IF(OR($D32=1,MONTH($B32)&lt;&gt;MONTH(StartDate),'У8 Ввод'!$D$167="",'У8 Ввод'!$E$167="",'У8 Ввод'!$D$167&gt;$B32),0,MAX(0,MIN(1,'У8 Ввод'!$E$167-NETWORKDAYS('У8 Ввод'!$D$167,$B32)+1))/Настройки!$E$14*100)</f>
        <v>0</v>
      </c>
      <c r="FG32" s="67" t="n">
        <f aca="false">IF(OR($D32=1,MONTH($B32)&lt;&gt;MONTH(StartDate),'У8 Ввод'!$D$168="",'У8 Ввод'!$E$168="",'У8 Ввод'!$D$168&gt;$B32),0,MAX(0,MIN(1,'У8 Ввод'!$E$168-NETWORKDAYS('У8 Ввод'!$D$168,$B32)+1))/Настройки!$E$14*100)</f>
        <v>0</v>
      </c>
      <c r="FH32" s="67" t="n">
        <f aca="false">IF(OR($D32=1,MONTH($B32)&lt;&gt;MONTH(StartDate),'У8 Ввод'!$D$169="",'У8 Ввод'!$E$169="",'У8 Ввод'!$D$169&gt;$B32),0,MAX(0,MIN(1,'У8 Ввод'!$E$169-NETWORKDAYS('У8 Ввод'!$D$169,$B32)+1))/Настройки!$E$14*100)</f>
        <v>0</v>
      </c>
      <c r="FI32" s="67" t="n">
        <f aca="false">IF(OR($D32=1,MONTH($B32)&lt;&gt;MONTH(StartDate),'У8 Ввод'!$D$170="",'У8 Ввод'!$E$170="",'У8 Ввод'!$D$170&gt;$B32),0,MAX(0,MIN(1,'У8 Ввод'!$E$170-NETWORKDAYS('У8 Ввод'!$D$170,$B32)+1))/Настройки!$E$14*100)</f>
        <v>0</v>
      </c>
      <c r="FJ32" s="67" t="n">
        <f aca="false">IF(OR($D32=1,MONTH($B32)&lt;&gt;MONTH(StartDate),'У8 Ввод'!$D$171="",'У8 Ввод'!$E$171="",'У8 Ввод'!$D$171&gt;$B32),0,MAX(0,MIN(1,'У8 Ввод'!$E$171-NETWORKDAYS('У8 Ввод'!$D$171,$B32)+1))/Настройки!$E$14*100)</f>
        <v>0</v>
      </c>
      <c r="FK32" s="67" t="n">
        <f aca="false">IF(OR($D32=1,MONTH($B32)&lt;&gt;MONTH(StartDate),'У8 Ввод'!$D$172="",'У8 Ввод'!$E$172="",'У8 Ввод'!$D$172&gt;$B32),0,MAX(0,MIN(1,'У8 Ввод'!$E$172-NETWORKDAYS('У8 Ввод'!$D$172,$B32)+1))/Настройки!$E$14*100)</f>
        <v>0</v>
      </c>
      <c r="FL32" s="67" t="n">
        <f aca="false">IF(OR($D32=1,MONTH($B32)&lt;&gt;MONTH(StartDate),'У8 Ввод'!$D$173="",'У8 Ввод'!$E$173="",'У8 Ввод'!$D$173&gt;$B32),0,MAX(0,MIN(1,'У8 Ввод'!$E$173-NETWORKDAYS('У8 Ввод'!$D$173,$B32)+1))/Настройки!$E$14*100)</f>
        <v>0</v>
      </c>
      <c r="FM32" s="67" t="n">
        <f aca="false">IF(OR($D32=1,MONTH($B32)&lt;&gt;MONTH(StartDate),'У8 Ввод'!$D$174="",'У8 Ввод'!$E$174="",'У8 Ввод'!$D$174&gt;$B32),0,MAX(0,MIN(1,'У8 Ввод'!$E$174-NETWORKDAYS('У8 Ввод'!$D$174,$B32)+1))/Настройки!$E$14*100)</f>
        <v>0</v>
      </c>
      <c r="FN32" s="67" t="n">
        <f aca="false">IF(OR($D32=1,MONTH($B32)&lt;&gt;MONTH(StartDate),'У8 Ввод'!$D$175="",'У8 Ввод'!$E$175="",'У8 Ввод'!$D$175&gt;$B32),0,MAX(0,MIN(1,'У8 Ввод'!$E$175-NETWORKDAYS('У8 Ввод'!$D$175,$B32)+1))/Настройки!$E$14*100)</f>
        <v>0</v>
      </c>
      <c r="FO32" s="67" t="n">
        <f aca="false">IF(OR($D32=1,MONTH($B32)&lt;&gt;MONTH(StartDate),'У8 Ввод'!$D$176="",'У8 Ввод'!$E$176="",'У8 Ввод'!$D$176&gt;$B32),0,MAX(0,MIN(1,'У8 Ввод'!$E$176-NETWORKDAYS('У8 Ввод'!$D$176,$B32)+1))/Настройки!$E$14*100)</f>
        <v>0</v>
      </c>
      <c r="FP32" s="67" t="n">
        <f aca="false">IF(OR($D32=1,MONTH($B32)&lt;&gt;MONTH(StartDate),'У8 Ввод'!$D$177="",'У8 Ввод'!$E$177="",'У8 Ввод'!$D$177&gt;$B32),0,MAX(0,MIN(1,'У8 Ввод'!$E$177-NETWORKDAYS('У8 Ввод'!$D$177,$B32)+1))/Настройки!$E$14*100)</f>
        <v>0</v>
      </c>
      <c r="FQ32" s="67" t="n">
        <f aca="false">IF(OR($D32=1,MONTH($B32)&lt;&gt;MONTH(StartDate),'У8 Ввод'!$D$178="",'У8 Ввод'!$E$178="",'У8 Ввод'!$D$178&gt;$B32),0,MAX(0,MIN(1,'У8 Ввод'!$E$178-NETWORKDAYS('У8 Ввод'!$D$178,$B32)+1))/Настройки!$E$14*100)</f>
        <v>0</v>
      </c>
      <c r="FR32" s="67" t="n">
        <f aca="false">IF(OR($D32=1,MONTH($B32)&lt;&gt;MONTH(StartDate),'У8 Ввод'!$D$179="",'У8 Ввод'!$E$179="",'У8 Ввод'!$D$179&gt;$B32),0,MAX(0,MIN(1,'У8 Ввод'!$E$179-NETWORKDAYS('У8 Ввод'!$D$179,$B32)+1))/Настройки!$E$14*100)</f>
        <v>0</v>
      </c>
      <c r="FS32" s="67" t="n">
        <f aca="false">IF(OR($D32=1,MONTH($B32)&lt;&gt;MONTH(StartDate),'У8 Ввод'!$D$180="",'У8 Ввод'!$E$180="",'У8 Ввод'!$D$180&gt;$B32),0,MAX(0,MIN(1,'У8 Ввод'!$E$180-NETWORKDAYS('У8 Ввод'!$D$180,$B32)+1))/Настройки!$E$14*100)</f>
        <v>0</v>
      </c>
      <c r="FT32" s="67" t="n">
        <f aca="false">IF(OR($D32=1,MONTH($B32)&lt;&gt;MONTH(StartDate),'У8 Ввод'!$D$181="",'У8 Ввод'!$E$181="",'У8 Ввод'!$D$181&gt;$B32),0,MAX(0,MIN(1,'У8 Ввод'!$E$181-NETWORKDAYS('У8 Ввод'!$D$181,$B32)+1))/Настройки!$E$14*100)</f>
        <v>0</v>
      </c>
      <c r="FU32" s="67" t="n">
        <f aca="false">IF(OR($D32=1,MONTH($B32)&lt;&gt;MONTH(StartDate),'У8 Ввод'!$D$182="",'У8 Ввод'!$E$182="",'У8 Ввод'!$D$182&gt;$B32),0,MAX(0,MIN(1,'У8 Ввод'!$E$182-NETWORKDAYS('У8 Ввод'!$D$182,$B32)+1))/Настройки!$E$14*100)</f>
        <v>0</v>
      </c>
      <c r="FV32" s="67" t="n">
        <f aca="false">IF(OR($D32=1,MONTH($B32)&lt;&gt;MONTH(StartDate),'У8 Ввод'!$D$183="",'У8 Ввод'!$E$183="",'У8 Ввод'!$D$183&gt;$B32),0,MAX(0,MIN(1,'У8 Ввод'!$E$183-NETWORKDAYS('У8 Ввод'!$D$183,$B32)+1))/Настройки!$E$14*100)</f>
        <v>0</v>
      </c>
      <c r="FW32" s="67" t="n">
        <f aca="false">IF(OR($D32=1,MONTH($B32)&lt;&gt;MONTH(StartDate),'У8 Ввод'!$D$184="",'У8 Ввод'!$E$184="",'У8 Ввод'!$D$184&gt;$B32),0,MAX(0,MIN(1,'У8 Ввод'!$E$184-NETWORKDAYS('У8 Ввод'!$D$184,$B32)+1))/Настройки!$E$14*100)</f>
        <v>0</v>
      </c>
      <c r="FX32" s="67" t="n">
        <f aca="false">IF(OR($D32=1,MONTH($B32)&lt;&gt;MONTH(StartDate),'У8 Ввод'!$D$185="",'У8 Ввод'!$E$185="",'У8 Ввод'!$D$185&gt;$B32),0,MAX(0,MIN(1,'У8 Ввод'!$E$185-NETWORKDAYS('У8 Ввод'!$D$185,$B32)+1))/Настройки!$E$14*100)</f>
        <v>0</v>
      </c>
      <c r="FY32" s="67" t="n">
        <f aca="false">IF(OR($D32=1,MONTH($B32)&lt;&gt;MONTH(StartDate),'У8 Ввод'!$D$186="",'У8 Ввод'!$E$186="",'У8 Ввод'!$D$186&gt;$B32),0,MAX(0,MIN(1,'У8 Ввод'!$E$186-NETWORKDAYS('У8 Ввод'!$D$186,$B32)+1))/Настройки!$E$14*100)</f>
        <v>0</v>
      </c>
      <c r="FZ32" s="67" t="n">
        <f aca="false">IF(OR($D32=1,MONTH($B32)&lt;&gt;MONTH(StartDate),'У8 Ввод'!$D$187="",'У8 Ввод'!$E$187="",'У8 Ввод'!$D$187&gt;$B32),0,MAX(0,MIN(1,'У8 Ввод'!$E$187-NETWORKDAYS('У8 Ввод'!$D$187,$B32)+1))/Настройки!$E$14*100)</f>
        <v>0</v>
      </c>
      <c r="GA32" s="67" t="n">
        <f aca="false">IF(OR($D32=1,MONTH($B32)&lt;&gt;MONTH(StartDate),'У8 Ввод'!$D$188="",'У8 Ввод'!$E$188="",'У8 Ввод'!$D$188&gt;$B32),0,MAX(0,MIN(1,'У8 Ввод'!$E$188-NETWORKDAYS('У8 Ввод'!$D$188,$B32)+1))/Настройки!$E$14*100)</f>
        <v>0</v>
      </c>
      <c r="GB32" s="67" t="n">
        <f aca="false">IF(OR($D32=1,MONTH($B32)&lt;&gt;MONTH(StartDate),'У8 Ввод'!$D$189="",'У8 Ввод'!$E$189="",'У8 Ввод'!$D$189&gt;$B32),0,MAX(0,MIN(1,'У8 Ввод'!$E$189-NETWORKDAYS('У8 Ввод'!$D$189,$B32)+1))/Настройки!$E$14*100)</f>
        <v>0</v>
      </c>
      <c r="GC32" s="67" t="n">
        <f aca="false">IF(OR($D32=1,MONTH($B32)&lt;&gt;MONTH(StartDate),'У8 Ввод'!$D$190="",'У8 Ввод'!$E$190="",'У8 Ввод'!$D$190&gt;$B32),0,MAX(0,MIN(1,'У8 Ввод'!$E$190-NETWORKDAYS('У8 Ввод'!$D$190,$B32)+1))/Настройки!$E$14*100)</f>
        <v>0</v>
      </c>
      <c r="GD32" s="67" t="n">
        <f aca="false">IF(OR($D32=1,MONTH($B32)&lt;&gt;MONTH(StartDate),'У8 Ввод'!$D$191="",'У8 Ввод'!$E$191="",'У8 Ввод'!$D$191&gt;$B32),0,MAX(0,MIN(1,'У8 Ввод'!$E$191-NETWORKDAYS('У8 Ввод'!$D$191,$B32)+1))/Настройки!$E$14*100)</f>
        <v>0</v>
      </c>
      <c r="GE32" s="67" t="n">
        <f aca="false">IF(OR($D32=1,MONTH($B32)&lt;&gt;MONTH(StartDate),'У8 Ввод'!$D$192="",'У8 Ввод'!$E$192="",'У8 Ввод'!$D$192&gt;$B32),0,MAX(0,MIN(1,'У8 Ввод'!$E$192-NETWORKDAYS('У8 Ввод'!$D$192,$B32)+1))/Настройки!$E$14*100)</f>
        <v>0</v>
      </c>
      <c r="GF32" s="67" t="n">
        <f aca="false">IF(OR($D32=1,MONTH($B32)&lt;&gt;MONTH(StartDate),'У8 Ввод'!$D$193="",'У8 Ввод'!$E$193="",'У8 Ввод'!$D$193&gt;$B32),0,MAX(0,MIN(1,'У8 Ввод'!$E$193-NETWORKDAYS('У8 Ввод'!$D$193,$B32)+1))/Настройки!$E$14*100)</f>
        <v>0</v>
      </c>
      <c r="GG32" s="67" t="n">
        <f aca="false">IF(OR($D32=1,MONTH($B32)&lt;&gt;MONTH(StartDate),'У8 Ввод'!$D$194="",'У8 Ввод'!$E$194="",'У8 Ввод'!$D$194&gt;$B32),0,MAX(0,MIN(1,'У8 Ввод'!$E$194-NETWORKDAYS('У8 Ввод'!$D$194,$B32)+1))/Настройки!$E$14*100)</f>
        <v>0</v>
      </c>
      <c r="GH32" s="67" t="n">
        <f aca="false">IF(OR($D32=1,MONTH($B32)&lt;&gt;MONTH(StartDate),'У8 Ввод'!$D$195="",'У8 Ввод'!$E$195="",'У8 Ввод'!$D$195&gt;$B32),0,MAX(0,MIN(1,'У8 Ввод'!$E$195-NETWORKDAYS('У8 Ввод'!$D$195,$B32)+1))/Настройки!$E$14*100)</f>
        <v>0</v>
      </c>
      <c r="GI32" s="67" t="n">
        <f aca="false">IF(OR($D32=1,MONTH($B32)&lt;&gt;MONTH(StartDate),'У8 Ввод'!$D$196="",'У8 Ввод'!$E$196="",'У8 Ввод'!$D$196&gt;$B32),0,MAX(0,MIN(1,'У8 Ввод'!$E$196-NETWORKDAYS('У8 Ввод'!$D$196,$B32)+1))/Настройки!$E$14*100)</f>
        <v>0</v>
      </c>
      <c r="GJ32" s="67" t="n">
        <f aca="false">IF(OR($D32=1,MONTH($B32)&lt;&gt;MONTH(StartDate),'У8 Ввод'!$D$197="",'У8 Ввод'!$E$197="",'У8 Ввод'!$D$197&gt;$B32),0,MAX(0,MIN(1,'У8 Ввод'!$E$197-NETWORKDAYS('У8 Ввод'!$D$197,$B32)+1))/Настройки!$E$14*100)</f>
        <v>0</v>
      </c>
      <c r="GK32" s="67" t="n">
        <f aca="false">IF(OR($D32=1,MONTH($B32)&lt;&gt;MONTH(StartDate),'У8 Ввод'!$D$198="",'У8 Ввод'!$E$198="",'У8 Ввод'!$D$198&gt;$B32),0,MAX(0,MIN(1,'У8 Ввод'!$E$198-NETWORKDAYS('У8 Ввод'!$D$198,$B32)+1))/Настройки!$E$14*100)</f>
        <v>0</v>
      </c>
      <c r="GL32" s="67" t="n">
        <f aca="false">IF(OR($D32=1,MONTH($B32)&lt;&gt;MONTH(StartDate),'У8 Ввод'!$D$199="",'У8 Ввод'!$E$199="",'У8 Ввод'!$D$199&gt;$B32),0,MAX(0,MIN(1,'У8 Ввод'!$E$199-NETWORKDAYS('У8 Ввод'!$D$199,$B32)+1))/Настройки!$E$14*100)</f>
        <v>0</v>
      </c>
      <c r="GM32" s="67" t="n">
        <f aca="false">IF(OR($D32=1,MONTH($B32)&lt;&gt;MONTH(StartDate),'У8 Ввод'!$D$200="",'У8 Ввод'!$E$200="",'У8 Ввод'!$D$200&gt;$B32),0,MAX(0,MIN(1,'У8 Ввод'!$E$200-NETWORKDAYS('У8 Ввод'!$D$200,$B32)+1))/Настройки!$E$14*100)</f>
        <v>0</v>
      </c>
      <c r="GN32" s="67" t="n">
        <f aca="false">IF(OR($D32=1,MONTH($B32)&lt;&gt;MONTH(StartDate),'У8 Ввод'!$D$201="",'У8 Ввод'!$E$201="",'У8 Ввод'!$D$201&gt;$B32),0,MAX(0,MIN(1,'У8 Ввод'!$E$201-NETWORKDAYS('У8 Ввод'!$D$201,$B32)+1))/Настройки!$E$14*100)</f>
        <v>0</v>
      </c>
      <c r="GO32" s="67" t="n">
        <f aca="false">IF(OR($D32=1,MONTH($B32)&lt;&gt;MONTH(StartDate),'У8 Ввод'!$D$202="",'У8 Ввод'!$E$202="",'У8 Ввод'!$D$202&gt;$B32),0,MAX(0,MIN(1,'У8 Ввод'!$E$202-NETWORKDAYS('У8 Ввод'!$D$202,$B32)+1))/Настройки!$E$14*100)</f>
        <v>0</v>
      </c>
      <c r="GP32" s="67" t="n">
        <f aca="false">IF(OR($D32=1,MONTH($B32)&lt;&gt;MONTH(StartDate),'У8 Ввод'!$D$203="",'У8 Ввод'!$E$203="",'У8 Ввод'!$D$203&gt;$B32),0,MAX(0,MIN(1,'У8 Ввод'!$E$203-NETWORKDAYS('У8 Ввод'!$D$203,$B32)+1))/Настройки!$E$14*100)</f>
        <v>0</v>
      </c>
      <c r="GQ32" s="67" t="n">
        <f aca="false">IF(OR($D32=1,MONTH($B32)&lt;&gt;MONTH(StartDate),'У8 Ввод'!$D$204="",'У8 Ввод'!$E$204="",'У8 Ввод'!$D$204&gt;$B32),0,MAX(0,MIN(1,'У8 Ввод'!$E$204-NETWORKDAYS('У8 Ввод'!$D$204,$B32)+1))/Настройки!$E$14*100)</f>
        <v>0</v>
      </c>
      <c r="GR32" s="67" t="n">
        <f aca="false">IF(OR($D32=1,MONTH($B32)&lt;&gt;MONTH(StartDate),'У8 Ввод'!$D$205="",'У8 Ввод'!$E$205="",'У8 Ввод'!$D$205&gt;$B32),0,MAX(0,MIN(1,'У8 Ввод'!$E$205-NETWORKDAYS('У8 Ввод'!$D$205,$B32)+1))/Настройки!$E$14*100)</f>
        <v>0</v>
      </c>
      <c r="GS32" s="67" t="n">
        <f aca="false">IF(OR($D32=1,MONTH($B32)&lt;&gt;MONTH(StartDate),'У8 Ввод'!$D$206="",'У8 Ввод'!$E$206="",'У8 Ввод'!$D$206&gt;$B32),0,MAX(0,MIN(1,'У8 Ввод'!$E$206-NETWORKDAYS('У8 Ввод'!$D$206,$B32)+1))/Настройки!$E$14*100)</f>
        <v>0</v>
      </c>
      <c r="GT32" s="67" t="n">
        <f aca="false">IF(OR($D32=1,MONTH($B32)&lt;&gt;MONTH(StartDate),'У8 Ввод'!$D$207="",'У8 Ввод'!$E$207="",'У8 Ввод'!$D$207&gt;$B32),0,MAX(0,MIN(1,'У8 Ввод'!$E$207-NETWORKDAYS('У8 Ввод'!$D$207,$B32)+1))/Настройки!$E$14*100)</f>
        <v>0</v>
      </c>
      <c r="GU32" s="67" t="n">
        <f aca="false">IF(OR($D32=1,MONTH($B32)&lt;&gt;MONTH(StartDate),'У8 Ввод'!$D$208="",'У8 Ввод'!$E$208="",'У8 Ввод'!$D$208&gt;$B32),0,MAX(0,MIN(1,'У8 Ввод'!$E$208-NETWORKDAYS('У8 Ввод'!$D$208,$B32)+1))/Настройки!$E$14*100)</f>
        <v>0</v>
      </c>
      <c r="GV32" s="67" t="n">
        <f aca="false">IF(OR($D32=1,MONTH($B32)&lt;&gt;MONTH(StartDate),'У8 Ввод'!$D$209="",'У8 Ввод'!$E$209="",'У8 Ввод'!$D$209&gt;$B32),0,MAX(0,MIN(1,'У8 Ввод'!$E$209-NETWORKDAYS('У8 Ввод'!$D$209,$B32)+1))/Настройки!$E$14*100)</f>
        <v>0</v>
      </c>
      <c r="GW32" s="67" t="n">
        <f aca="false">IF(OR($D32=1,MONTH($B32)&lt;&gt;MONTH(StartDate),'У8 Ввод'!$D$210="",'У8 Ввод'!$E$210="",'У8 Ввод'!$D$210&gt;$B32),0,MAX(0,MIN(1,'У8 Ввод'!$E$210-NETWORKDAYS('У8 Ввод'!$D$210,$B32)+1))/Настройки!$E$14*100)</f>
        <v>0</v>
      </c>
      <c r="GX32" s="67" t="n">
        <f aca="false">IF(OR($D32=1,MONTH($B32)&lt;&gt;MONTH(StartDate),'У8 Ввод'!$D$211="",'У8 Ввод'!$E$211="",'У8 Ввод'!$D$211&gt;$B32),0,MAX(0,MIN(1,'У8 Ввод'!$E$211-NETWORKDAYS('У8 Ввод'!$D$211,$B32)+1))/Настройки!$E$14*100)</f>
        <v>0</v>
      </c>
      <c r="GY32" s="67" t="n">
        <f aca="false">IF(OR($D32=1,MONTH($B32)&lt;&gt;MONTH(StartDate),'У8 Ввод'!$D$212="",'У8 Ввод'!$E$212="",'У8 Ввод'!$D$212&gt;$B32),0,MAX(0,MIN(1,'У8 Ввод'!$E$212-NETWORKDAYS('У8 Ввод'!$D$212,$B32)+1))/Настройки!$E$14*100)</f>
        <v>0</v>
      </c>
      <c r="GZ32" s="67" t="n">
        <f aca="false">IF(OR($D32=1,MONTH($B32)&lt;&gt;MONTH(StartDate),'У8 Ввод'!$D$213="",'У8 Ввод'!$E$213="",'У8 Ввод'!$D$213&gt;$B32),0,MAX(0,MIN(1,'У8 Ввод'!$E$213-NETWORKDAYS('У8 Ввод'!$D$213,$B32)+1))/Настройки!$E$14*100)</f>
        <v>0</v>
      </c>
      <c r="HA32" s="67" t="n">
        <f aca="false">IF(OR($D32=1,MONTH($B32)&lt;&gt;MONTH(StartDate),'У8 Ввод'!$D$214="",'У8 Ввод'!$E$214="",'У8 Ввод'!$D$214&gt;$B32),0,MAX(0,MIN(1,'У8 Ввод'!$E$214-NETWORKDAYS('У8 Ввод'!$D$214,$B32)+1))/Настройки!$E$14*100)</f>
        <v>0</v>
      </c>
      <c r="HB32" s="67" t="n">
        <f aca="false">IF(OR($D32=1,MONTH($B32)&lt;&gt;MONTH(StartDate),'У8 Ввод'!$D$215="",'У8 Ввод'!$E$215="",'У8 Ввод'!$D$215&gt;$B32),0,MAX(0,MIN(1,'У8 Ввод'!$E$215-NETWORKDAYS('У8 Ввод'!$D$215,$B32)+1))/Настройки!$E$14*100)</f>
        <v>0</v>
      </c>
      <c r="HC32" s="67" t="n">
        <f aca="false">IF(OR($D32=1,MONTH($B32)&lt;&gt;MONTH(StartDate),'У8 Ввод'!$D$216="",'У8 Ввод'!$E$216="",'У8 Ввод'!$D$216&gt;$B32),0,MAX(0,MIN(1,'У8 Ввод'!$E$216-NETWORKDAYS('У8 Ввод'!$D$216,$B32)+1))/Настройки!$E$14*100)</f>
        <v>0</v>
      </c>
      <c r="HD32" s="67" t="n">
        <f aca="false">IF(OR($D32=1,MONTH($B32)&lt;&gt;MONTH(StartDate),'У8 Ввод'!$D$217="",'У8 Ввод'!$E$217="",'У8 Ввод'!$D$217&gt;$B32),0,MAX(0,MIN(1,'У8 Ввод'!$E$217-NETWORKDAYS('У8 Ввод'!$D$217,$B32)+1))/Настройки!$E$14*100)</f>
        <v>0</v>
      </c>
      <c r="HE32" s="67" t="n">
        <f aca="false">IF(OR($D32=1,MONTH($B32)&lt;&gt;MONTH(StartDate),'У8 Ввод'!$D$218="",'У8 Ввод'!$E$218="",'У8 Ввод'!$D$218&gt;$B32),0,MAX(0,MIN(1,'У8 Ввод'!$E$218-NETWORKDAYS('У8 Ввод'!$D$218,$B32)+1))/Настройки!$E$14*100)</f>
        <v>0</v>
      </c>
      <c r="HF32" s="67" t="n">
        <f aca="false">IF(OR($D32=1,MONTH($B32)&lt;&gt;MONTH(StartDate),'У8 Ввод'!$D$219="",'У8 Ввод'!$E$219="",'У8 Ввод'!$D$219&gt;$B32),0,MAX(0,MIN(1,'У8 Ввод'!$E$219-NETWORKDAYS('У8 Ввод'!$D$219,$B32)+1))/Настройки!$E$14*100)</f>
        <v>0</v>
      </c>
      <c r="HG32" s="67" t="n">
        <f aca="false">IF(OR($D32=1,MONTH($B32)&lt;&gt;MONTH(StartDate),'У8 Ввод'!$D$220="",'У8 Ввод'!$E$220="",'У8 Ввод'!$D$220&gt;$B32),0,MAX(0,MIN(1,'У8 Ввод'!$E$220-NETWORKDAYS('У8 Ввод'!$D$220,$B32)+1))/Настройки!$E$14*100)</f>
        <v>0</v>
      </c>
      <c r="HH32" s="67" t="n">
        <f aca="false">IF(OR($D32=1,MONTH($B32)&lt;&gt;MONTH(StartDate),'У8 Ввод'!$D$221="",'У8 Ввод'!$E$221="",'У8 Ввод'!$D$221&gt;$B32),0,MAX(0,MIN(1,'У8 Ввод'!$E$221-NETWORKDAYS('У8 Ввод'!$D$221,$B32)+1))/Настройки!$E$14*100)</f>
        <v>0</v>
      </c>
      <c r="HI32" s="67" t="n">
        <f aca="false">IF(OR($D32=1,MONTH($B32)&lt;&gt;MONTH(StartDate),'У8 Ввод'!$D$222="",'У8 Ввод'!$E$222="",'У8 Ввод'!$D$222&gt;$B32),0,MAX(0,MIN(1,'У8 Ввод'!$E$222-NETWORKDAYS('У8 Ввод'!$D$222,$B32)+1))/Настройки!$E$14*100)</f>
        <v>0</v>
      </c>
      <c r="HJ32" s="67" t="n">
        <f aca="false">IF(OR($D32=1,MONTH($B32)&lt;&gt;MONTH(StartDate),'У8 Ввод'!$D$223="",'У8 Ввод'!$E$223="",'У8 Ввод'!$D$223&gt;$B32),0,MAX(0,MIN(1,'У8 Ввод'!$E$223-NETWORKDAYS('У8 Ввод'!$D$223,$B32)+1))/Настройки!$E$14*100)</f>
        <v>0</v>
      </c>
      <c r="HK32" s="67" t="n">
        <f aca="false">IF(OR($D32=1,MONTH($B32)&lt;&gt;MONTH(StartDate),'У8 Ввод'!$D$224="",'У8 Ввод'!$E$224="",'У8 Ввод'!$D$224&gt;$B32),0,MAX(0,MIN(1,'У8 Ввод'!$E$224-NETWORKDAYS('У8 Ввод'!$D$224,$B32)+1))/Настройки!$E$14*100)</f>
        <v>0</v>
      </c>
      <c r="HL32" s="67" t="n">
        <f aca="false">IF(OR($D32=1,MONTH($B32)&lt;&gt;MONTH(StartDate),'У8 Ввод'!$D$225="",'У8 Ввод'!$E$225="",'У8 Ввод'!$D$225&gt;$B32),0,MAX(0,MIN(1,'У8 Ввод'!$E$225-NETWORKDAYS('У8 Ввод'!$D$225,$B32)+1))/Настройки!$E$14*100)</f>
        <v>0</v>
      </c>
      <c r="HM32" s="67" t="n">
        <f aca="false">IF(OR($D32=1,MONTH($B32)&lt;&gt;MONTH(StartDate),'У8 Ввод'!$D$226="",'У8 Ввод'!$E$226="",'У8 Ввод'!$D$226&gt;$B32),0,MAX(0,MIN(1,'У8 Ввод'!$E$226-NETWORKDAYS('У8 Ввод'!$D$226,$B32)+1))/Настройки!$E$14*100)</f>
        <v>0</v>
      </c>
      <c r="HN32" s="67" t="n">
        <f aca="false">IF(OR($D32=1,MONTH($B32)&lt;&gt;MONTH(StartDate),'У8 Ввод'!$D$227="",'У8 Ввод'!$E$227="",'У8 Ввод'!$D$227&gt;$B32),0,MAX(0,MIN(1,'У8 Ввод'!$E$227-NETWORKDAYS('У8 Ввод'!$D$227,$B32)+1))/Настройки!$E$14*100)</f>
        <v>0</v>
      </c>
      <c r="HO32" s="67" t="n">
        <f aca="false">IF(OR($D32=1,MONTH($B32)&lt;&gt;MONTH(StartDate),'У8 Ввод'!$D$228="",'У8 Ввод'!$E$228="",'У8 Ввод'!$D$228&gt;$B32),0,MAX(0,MIN(1,'У8 Ввод'!$E$228-NETWORKDAYS('У8 Ввод'!$D$228,$B32)+1))/Настройки!$E$14*100)</f>
        <v>0</v>
      </c>
      <c r="HP32" s="67" t="n">
        <f aca="false">IF(OR($D32=1,MONTH($B32)&lt;&gt;MONTH(StartDate),'У8 Ввод'!$D$229="",'У8 Ввод'!$E$229="",'У8 Ввод'!$D$229&gt;$B32),0,MAX(0,MIN(1,'У8 Ввод'!$E$229-NETWORKDAYS('У8 Ввод'!$D$229,$B32)+1))/Настройки!$E$14*100)</f>
        <v>0</v>
      </c>
      <c r="HQ32" s="67" t="n">
        <f aca="false">IF(OR($D32=1,MONTH($B32)&lt;&gt;MONTH(StartDate),'У8 Ввод'!$D$230="",'У8 Ввод'!$E$230="",'У8 Ввод'!$D$230&gt;$B32),0,MAX(0,MIN(1,'У8 Ввод'!$E$230-NETWORKDAYS('У8 Ввод'!$D$230,$B32)+1))/Настройки!$E$14*100)</f>
        <v>0</v>
      </c>
      <c r="HR32" s="67" t="n">
        <f aca="false">IF(OR($D32=1,MONTH($B32)&lt;&gt;MONTH(StartDate),'У8 Ввод'!$D$231="",'У8 Ввод'!$E$231="",'У8 Ввод'!$D$231&gt;$B32),0,MAX(0,MIN(1,'У8 Ввод'!$E$231-NETWORKDAYS('У8 Ввод'!$D$231,$B32)+1))/Настройки!$E$14*100)</f>
        <v>0</v>
      </c>
      <c r="HS32" s="67" t="n">
        <f aca="false">IF(OR($D32=1,MONTH($B32)&lt;&gt;MONTH(StartDate),'У8 Ввод'!$D$232="",'У8 Ввод'!$E$232="",'У8 Ввод'!$D$232&gt;$B32),0,MAX(0,MIN(1,'У8 Ввод'!$E$232-NETWORKDAYS('У8 Ввод'!$D$232,$B32)+1))/Настройки!$E$14*100)</f>
        <v>0</v>
      </c>
      <c r="HT32" s="67" t="n">
        <f aca="false">IF(OR($D32=1,MONTH($B32)&lt;&gt;MONTH(StartDate),'У8 Ввод'!$D$233="",'У8 Ввод'!$E$233="",'У8 Ввод'!$D$233&gt;$B32),0,MAX(0,MIN(1,'У8 Ввод'!$E$233-NETWORKDAYS('У8 Ввод'!$D$233,$B32)+1))/Настройки!$E$14*100)</f>
        <v>0</v>
      </c>
      <c r="HU32" s="67" t="n">
        <f aca="false">IF(OR($D32=1,MONTH($B32)&lt;&gt;MONTH(StartDate),'У8 Ввод'!$D$234="",'У8 Ввод'!$E$234="",'У8 Ввод'!$D$234&gt;$B32),0,MAX(0,MIN(1,'У8 Ввод'!$E$234-NETWORKDAYS('У8 Ввод'!$D$234,$B32)+1))/Настройки!$E$14*100)</f>
        <v>0</v>
      </c>
      <c r="HV32" s="67" t="n">
        <f aca="false">IF(OR($D32=1,MONTH($B32)&lt;&gt;MONTH(StartDate),'У8 Ввод'!$D$235="",'У8 Ввод'!$E$235="",'У8 Ввод'!$D$235&gt;$B32),0,MAX(0,MIN(1,'У8 Ввод'!$E$235-NETWORKDAYS('У8 Ввод'!$D$235,$B32)+1))/Настройки!$E$14*100)</f>
        <v>0</v>
      </c>
      <c r="HW32" s="67" t="n">
        <f aca="false">IF(OR($D32=1,MONTH($B32)&lt;&gt;MONTH(StartDate),'У8 Ввод'!$D$236="",'У8 Ввод'!$E$236="",'У8 Ввод'!$D$236&gt;$B32),0,MAX(0,MIN(1,'У8 Ввод'!$E$236-NETWORKDAYS('У8 Ввод'!$D$236,$B32)+1))/Настройки!$E$14*100)</f>
        <v>0</v>
      </c>
      <c r="HX32" s="67" t="n">
        <f aca="false">IF(OR($D32=1,MONTH($B32)&lt;&gt;MONTH(StartDate),'У8 Ввод'!$D$237="",'У8 Ввод'!$E$237="",'У8 Ввод'!$D$237&gt;$B32),0,MAX(0,MIN(1,'У8 Ввод'!$E$237-NETWORKDAYS('У8 Ввод'!$D$237,$B32)+1))/Настройки!$E$14*100)</f>
        <v>0</v>
      </c>
      <c r="HY32" s="67" t="n">
        <f aca="false">IF(OR($D32=1,MONTH($B32)&lt;&gt;MONTH(StartDate),'У8 Ввод'!$D$238="",'У8 Ввод'!$E$238="",'У8 Ввод'!$D$238&gt;$B32),0,MAX(0,MIN(1,'У8 Ввод'!$E$238-NETWORKDAYS('У8 Ввод'!$D$238,$B32)+1))/Настройки!$E$14*100)</f>
        <v>0</v>
      </c>
      <c r="HZ32" s="67" t="n">
        <f aca="false">IF(OR($D32=1,MONTH($B32)&lt;&gt;MONTH(StartDate),'У8 Ввод'!$D$239="",'У8 Ввод'!$E$239="",'У8 Ввод'!$D$239&gt;$B32),0,MAX(0,MIN(1,'У8 Ввод'!$E$239-NETWORKDAYS('У8 Ввод'!$D$239,$B32)+1))/Настройки!$E$14*100)</f>
        <v>0</v>
      </c>
      <c r="IA32" s="67" t="n">
        <f aca="false">IF(OR($D32=1,MONTH($B32)&lt;&gt;MONTH(StartDate),'У8 Ввод'!$D$240="",'У8 Ввод'!$E$240="",'У8 Ввод'!$D$240&gt;$B32),0,MAX(0,MIN(1,'У8 Ввод'!$E$240-NETWORKDAYS('У8 Ввод'!$D$240,$B32)+1))/Настройки!$E$14*100)</f>
        <v>0</v>
      </c>
      <c r="IB32" s="67" t="n">
        <f aca="false">IF(OR($D32=1,MONTH($B32)&lt;&gt;MONTH(StartDate),'У8 Ввод'!$D$241="",'У8 Ввод'!$E$241="",'У8 Ввод'!$D$241&gt;$B32),0,MAX(0,MIN(1,'У8 Ввод'!$E$241-NETWORKDAYS('У8 Ввод'!$D$241,$B32)+1))/Настройки!$E$14*100)</f>
        <v>0</v>
      </c>
      <c r="IC32" s="67" t="n">
        <f aca="false">IF(OR($D32=1,MONTH($B32)&lt;&gt;MONTH(StartDate),'У8 Ввод'!$D$242="",'У8 Ввод'!$E$242="",'У8 Ввод'!$D$242&gt;$B32),0,MAX(0,MIN(1,'У8 Ввод'!$E$242-NETWORKDAYS('У8 Ввод'!$D$242,$B32)+1))/Настройки!$E$14*100)</f>
        <v>0</v>
      </c>
      <c r="ID32" s="67" t="n">
        <f aca="false">IF(OR($D32=1,MONTH($B32)&lt;&gt;MONTH(StartDate),'У8 Ввод'!$D$243="",'У8 Ввод'!$E$243="",'У8 Ввод'!$D$243&gt;$B32),0,MAX(0,MIN(1,'У8 Ввод'!$E$243-NETWORKDAYS('У8 Ввод'!$D$243,$B32)+1))/Настройки!$E$14*100)</f>
        <v>0</v>
      </c>
      <c r="IE32" s="67" t="n">
        <f aca="false">IF(OR($D32=1,MONTH($B32)&lt;&gt;MONTH(StartDate),'У8 Ввод'!$D$244="",'У8 Ввод'!$E$244="",'У8 Ввод'!$D$244&gt;$B32),0,MAX(0,MIN(1,'У8 Ввод'!$E$244-NETWORKDAYS('У8 Ввод'!$D$244,$B32)+1))/Настройки!$E$14*100)</f>
        <v>0</v>
      </c>
      <c r="IF32" s="67" t="n">
        <f aca="false">IF(OR($D32=1,MONTH($B32)&lt;&gt;MONTH(StartDate),'У8 Ввод'!$D$245="",'У8 Ввод'!$E$245="",'У8 Ввод'!$D$245&gt;$B32),0,MAX(0,MIN(1,'У8 Ввод'!$E$245-NETWORKDAYS('У8 Ввод'!$D$245,$B32)+1))/Настройки!$E$14*100)</f>
        <v>0</v>
      </c>
      <c r="IG32" s="67" t="n">
        <f aca="false">IF(OR($D32=1,MONTH($B32)&lt;&gt;MONTH(StartDate),'У8 Ввод'!$D$246="",'У8 Ввод'!$E$246="",'У8 Ввод'!$D$246&gt;$B32),0,MAX(0,MIN(1,'У8 Ввод'!$E$246-NETWORKDAYS('У8 Ввод'!$D$246,$B32)+1))/Настройки!$E$14*100)</f>
        <v>0</v>
      </c>
      <c r="IH32" s="67" t="n">
        <f aca="false">IF(OR($D32=1,MONTH($B32)&lt;&gt;MONTH(StartDate),'У8 Ввод'!$D$247="",'У8 Ввод'!$E$247="",'У8 Ввод'!$D$247&gt;$B32),0,MAX(0,MIN(1,'У8 Ввод'!$E$247-NETWORKDAYS('У8 Ввод'!$D$247,$B32)+1))/Настройки!$E$14*100)</f>
        <v>0</v>
      </c>
      <c r="II32" s="67" t="n">
        <f aca="false">IF(OR($D32=1,MONTH($B32)&lt;&gt;MONTH(StartDate),'У8 Ввод'!$D$248="",'У8 Ввод'!$E$248="",'У8 Ввод'!$D$248&gt;$B32),0,MAX(0,MIN(1,'У8 Ввод'!$E$248-NETWORKDAYS('У8 Ввод'!$D$248,$B32)+1))/Настройки!$E$14*100)</f>
        <v>0</v>
      </c>
      <c r="IJ32" s="67" t="n">
        <f aca="false">IF(OR($D32=1,MONTH($B32)&lt;&gt;MONTH(StartDate),'У8 Ввод'!$D$249="",'У8 Ввод'!$E$249="",'У8 Ввод'!$D$249&gt;$B32),0,MAX(0,MIN(1,'У8 Ввод'!$E$249-NETWORKDAYS('У8 Ввод'!$D$249,$B32)+1))/Настройки!$E$14*100)</f>
        <v>0</v>
      </c>
      <c r="IK32" s="67" t="n">
        <f aca="false">IF(OR($D32=1,MONTH($B32)&lt;&gt;MONTH(StartDate),'У8 Ввод'!$D$250="",'У8 Ввод'!$E$250="",'У8 Ввод'!$D$250&gt;$B32),0,MAX(0,MIN(1,'У8 Ввод'!$E$250-NETWORKDAYS('У8 Ввод'!$D$250,$B32)+1))/Настройки!$E$14*100)</f>
        <v>0</v>
      </c>
      <c r="IL32" s="67" t="n">
        <f aca="false">IF(OR($D32=1,MONTH($B32)&lt;&gt;MONTH(StartDate),'У8 Ввод'!$D$251="",'У8 Ввод'!$E$251="",'У8 Ввод'!$D$251&gt;$B32),0,MAX(0,MIN(1,'У8 Ввод'!$E$251-NETWORKDAYS('У8 Ввод'!$D$251,$B32)+1))/Настройки!$E$14*100)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UPPER(Настройки!$B$14)&amp;" — загрузка, % (100% = "&amp;Настройки!$E$14&amp;" бригад/смену)"</f>
        <v>СБОРКА — загрузка, % (100% = 4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UPPER(Настройки!$B$15)&amp;" — ФОРМА ЗАКАЗОВ (30 шт). Названия операций редактируются в шапке"</f>
        <v>ЭЛЕКТРОМОНТАЖ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149</v>
      </c>
      <c r="D2" s="6"/>
      <c r="E2" s="6"/>
      <c r="F2" s="6" t="s">
        <v>150</v>
      </c>
      <c r="G2" s="6"/>
      <c r="H2" s="6"/>
      <c r="I2" s="6" t="s">
        <v>151</v>
      </c>
      <c r="J2" s="6"/>
      <c r="K2" s="6"/>
      <c r="L2" s="6" t="s">
        <v>124</v>
      </c>
      <c r="M2" s="6"/>
      <c r="N2" s="6"/>
      <c r="O2" s="6" t="s">
        <v>152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DATE(2026,7,22)</f>
        <v>46225</v>
      </c>
      <c r="D4" s="61" t="n">
        <v>3</v>
      </c>
      <c r="E4" s="60"/>
      <c r="F4" s="60"/>
      <c r="G4" s="61"/>
      <c r="H4" s="60"/>
      <c r="I4" s="60" t="n">
        <f aca="false">DATE(2026,7,23)</f>
        <v>46226</v>
      </c>
      <c r="J4" s="61" t="n">
        <v>2</v>
      </c>
      <c r="K4" s="60"/>
      <c r="L4" s="60"/>
      <c r="M4" s="61"/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 t="n">
        <f aca="false">DATE(2026,7,23)</f>
        <v>46226</v>
      </c>
      <c r="D5" s="61" t="n">
        <v>3</v>
      </c>
      <c r="E5" s="60"/>
      <c r="F5" s="60"/>
      <c r="G5" s="61"/>
      <c r="H5" s="60"/>
      <c r="I5" s="60"/>
      <c r="J5" s="61"/>
      <c r="K5" s="60"/>
      <c r="L5" s="60"/>
      <c r="M5" s="61"/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/>
      <c r="D6" s="61"/>
      <c r="E6" s="60"/>
      <c r="F6" s="60"/>
      <c r="G6" s="61"/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UPPER(Настройки!$B$15)&amp;" — ВВОД ДАННЫХ (заполняется автоматически из формы заказов)"</f>
        <v>ЭЛЕКТРОМОНТАЖ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Настройки!$B$15</f>
        <v>Электромонтаж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Настройки!$E$15</f>
        <v>5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'У9 Заказы'!$A$4</f>
        <v>26-1817</v>
      </c>
      <c r="C12" s="10" t="str">
        <f aca="false">IF($B12="","",'У9 Заказы'!$C$2)</f>
        <v>Шинный монтаж</v>
      </c>
      <c r="D12" s="64" t="n">
        <f aca="false">IF('У9 Заказы'!C4="","",'У9 Заказы'!C4)</f>
        <v>46225</v>
      </c>
      <c r="E12" s="65" t="n">
        <f aca="false">IF('У9 Заказы'!D4="","",'У9 Заказы'!D4)</f>
        <v>3</v>
      </c>
      <c r="F12" s="64" t="n">
        <f aca="false">IF(OR(D12="",E12="",E12=0),"",WORKDAY(D12,MAX(0,CEILING(E12,1)-1)))</f>
        <v>46227</v>
      </c>
      <c r="G12" s="64" t="str">
        <f aca="false">IF('У9 Заказы'!E4="","",'У9 Заказы'!E4)</f>
        <v/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В работе</v>
      </c>
    </row>
    <row r="13" customFormat="false" ht="15" hidden="false" customHeight="true" outlineLevel="0" collapsed="false">
      <c r="A13" s="10" t="n">
        <v>2</v>
      </c>
      <c r="B13" s="59" t="str">
        <f aca="false">'У9 Заказы'!$A$4</f>
        <v>26-1817</v>
      </c>
      <c r="C13" s="10" t="str">
        <f aca="false">IF($B13="","",'У9 Заказы'!$F$2)</f>
        <v>Аппараты</v>
      </c>
      <c r="D13" s="64" t="str">
        <f aca="false">IF('У9 Заказы'!F4="","",'У9 Заказы'!F4)</f>
        <v/>
      </c>
      <c r="E13" s="65" t="str">
        <f aca="false">IF('У9 Заказы'!G4="","",'У9 Заказы'!G4)</f>
        <v/>
      </c>
      <c r="F13" s="64" t="str">
        <f aca="false">IF(OR(D13="",E13="",E13=0),"",WORKDAY(D13,MAX(0,CEILING(E13,1)-1)))</f>
        <v/>
      </c>
      <c r="G13" s="64" t="str">
        <f aca="false">IF('У9 Заказы'!H4="","",'У9 Заказы'!H4)</f>
        <v/>
      </c>
      <c r="J13" s="10" t="str">
        <f aca="false">IF(D13="","",IF(WEEKDAY(D13,2)&gt;5,"⚠ Выходной","Рабочий день"))</f>
        <v/>
      </c>
      <c r="K13" s="10" t="str">
        <f aca="false">IF(OR($B13="",D13=""),"",IF(G13&lt;&gt;"","✔ Выполнен","В работе"))</f>
        <v/>
      </c>
    </row>
    <row r="14" customFormat="false" ht="15" hidden="false" customHeight="true" outlineLevel="0" collapsed="false">
      <c r="A14" s="10" t="n">
        <v>3</v>
      </c>
      <c r="B14" s="59" t="str">
        <f aca="false">'У9 Заказы'!$A$4</f>
        <v>26-1817</v>
      </c>
      <c r="C14" s="10" t="str">
        <f aca="false">IF($B14="","",'У9 Заказы'!$I$2)</f>
        <v>Вторичные цепи</v>
      </c>
      <c r="D14" s="64" t="n">
        <f aca="false">IF('У9 Заказы'!I4="","",'У9 Заказы'!I4)</f>
        <v>46226</v>
      </c>
      <c r="E14" s="65" t="n">
        <f aca="false">IF('У9 Заказы'!J4="","",'У9 Заказы'!J4)</f>
        <v>2</v>
      </c>
      <c r="F14" s="64" t="n">
        <f aca="false">IF(OR(D14="",E14="",E14=0),"",WORKDAY(D14,MAX(0,CEILING(E14,1)-1)))</f>
        <v>46227</v>
      </c>
      <c r="G14" s="64" t="str">
        <f aca="false">IF('У9 Заказы'!K4="","",'У9 Заказы'!K4)</f>
        <v/>
      </c>
      <c r="J14" s="10" t="str">
        <f aca="false">IF(D14="","",IF(WEEKDAY(D14,2)&gt;5,"⚠ Выходной","Рабочий день"))</f>
        <v>Рабочий день</v>
      </c>
      <c r="K14" s="10" t="str">
        <f aca="false">IF(OR($B14="",D14=""),"",IF(G14&lt;&gt;"","✔ Выполнен","В работе"))</f>
        <v>В работе</v>
      </c>
    </row>
    <row r="15" customFormat="false" ht="15" hidden="false" customHeight="true" outlineLevel="0" collapsed="false">
      <c r="A15" s="10" t="n">
        <v>4</v>
      </c>
      <c r="B15" s="59" t="str">
        <f aca="false">'У9 Заказы'!$A$4</f>
        <v>26-1817</v>
      </c>
      <c r="C15" s="10" t="str">
        <f aca="false">IF($B15="","",'У9 Заказы'!$L$2)</f>
        <v>Маркировка</v>
      </c>
      <c r="D15" s="64" t="str">
        <f aca="false">IF('У9 Заказы'!L4="","",'У9 Заказы'!L4)</f>
        <v/>
      </c>
      <c r="E15" s="65" t="str">
        <f aca="false">IF('У9 Заказы'!M4="","",'У9 Заказы'!M4)</f>
        <v/>
      </c>
      <c r="F15" s="64" t="str">
        <f aca="false">IF(OR(D15="",E15="",E15=0),"",WORKDAY(D15,MAX(0,CEILING(E15,1)-1)))</f>
        <v/>
      </c>
      <c r="G15" s="64" t="str">
        <f aca="false">IF('У9 Заказы'!N4="","",'У9 Заказы'!N4)</f>
        <v/>
      </c>
      <c r="J15" s="10" t="str">
        <f aca="false">IF(D15="","",IF(WEEKDAY(D15,2)&gt;5,"⚠ Выходной","Рабочий день"))</f>
        <v/>
      </c>
      <c r="K15" s="10" t="str">
        <f aca="false">IF(OR($B15="",D15=""),"",IF(G15&lt;&gt;"","✔ Выполнен","В работе"))</f>
        <v/>
      </c>
    </row>
    <row r="16" customFormat="false" ht="15" hidden="false" customHeight="true" outlineLevel="0" collapsed="false">
      <c r="A16" s="10" t="n">
        <v>5</v>
      </c>
      <c r="B16" s="59" t="str">
        <f aca="false">'У9 Заказы'!$A$4</f>
        <v>26-1817</v>
      </c>
      <c r="C16" s="10" t="str">
        <f aca="false">IF($B16="","",'У9 Заказы'!$O$2)</f>
        <v>Прозвонка</v>
      </c>
      <c r="D16" s="64" t="str">
        <f aca="false">IF('У9 Заказы'!O4="","",'У9 Заказы'!O4)</f>
        <v/>
      </c>
      <c r="E16" s="65" t="str">
        <f aca="false">IF('У9 Заказы'!P4="","",'У9 Заказы'!P4)</f>
        <v/>
      </c>
      <c r="F16" s="64" t="str">
        <f aca="false">IF(OR(D16="",E16="",E16=0),"",WORKDAY(D16,MAX(0,CEILING(E16,1)-1)))</f>
        <v/>
      </c>
      <c r="G16" s="64" t="str">
        <f aca="false">IF('У9 Заказы'!Q4="","",'У9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'У9 Заказы'!$A$4</f>
        <v>26-1817</v>
      </c>
      <c r="C17" s="10" t="str">
        <f aca="false">IF($B17="","",'У9 Заказы'!$R$2)</f>
        <v>Оп.6</v>
      </c>
      <c r="D17" s="64" t="str">
        <f aca="false">IF('У9 Заказы'!R4="","",'У9 Заказы'!R4)</f>
        <v/>
      </c>
      <c r="E17" s="65" t="str">
        <f aca="false">IF('У9 Заказы'!S4="","",'У9 Заказы'!S4)</f>
        <v/>
      </c>
      <c r="F17" s="64" t="str">
        <f aca="false">IF(OR(D17="",E17="",E17=0),"",WORKDAY(D17,MAX(0,CEILING(E17,1)-1)))</f>
        <v/>
      </c>
      <c r="G17" s="64" t="str">
        <f aca="false">IF('У9 Заказы'!T4="","",'У9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'У9 Заказы'!$A$4</f>
        <v>26-1817</v>
      </c>
      <c r="C18" s="10" t="str">
        <f aca="false">IF($B18="","",'У9 Заказы'!$U$2)</f>
        <v>Оп.7</v>
      </c>
      <c r="D18" s="64" t="str">
        <f aca="false">IF('У9 Заказы'!U4="","",'У9 Заказы'!U4)</f>
        <v/>
      </c>
      <c r="E18" s="65" t="str">
        <f aca="false">IF('У9 Заказы'!V4="","",'У9 Заказы'!V4)</f>
        <v/>
      </c>
      <c r="F18" s="64" t="str">
        <f aca="false">IF(OR(D18="",E18="",E18=0),"",WORKDAY(D18,MAX(0,CEILING(E18,1)-1)))</f>
        <v/>
      </c>
      <c r="G18" s="64" t="str">
        <f aca="false">IF('У9 Заказы'!W4="","",'У9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'У9 Заказы'!$A$4</f>
        <v>26-1817</v>
      </c>
      <c r="C19" s="10" t="str">
        <f aca="false">IF($B19="","",'У9 Заказы'!$X$2)</f>
        <v>Оп.8</v>
      </c>
      <c r="D19" s="64" t="str">
        <f aca="false">IF('У9 Заказы'!X4="","",'У9 Заказы'!X4)</f>
        <v/>
      </c>
      <c r="E19" s="65" t="str">
        <f aca="false">IF('У9 Заказы'!Y4="","",'У9 Заказы'!Y4)</f>
        <v/>
      </c>
      <c r="F19" s="64" t="str">
        <f aca="false">IF(OR(D19="",E19="",E19=0),"",WORKDAY(D19,MAX(0,CEILING(E19,1)-1)))</f>
        <v/>
      </c>
      <c r="G19" s="64" t="str">
        <f aca="false">IF('У9 Заказы'!Z4="","",'У9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'У9 Заказы'!$A$5</f>
        <v>26-1455</v>
      </c>
      <c r="C20" s="10" t="str">
        <f aca="false">IF($B20="","",'У9 Заказы'!$C$2)</f>
        <v>Шинный монтаж</v>
      </c>
      <c r="D20" s="64" t="n">
        <f aca="false">IF('У9 Заказы'!C5="","",'У9 Заказы'!C5)</f>
        <v>46226</v>
      </c>
      <c r="E20" s="65" t="n">
        <f aca="false">IF('У9 Заказы'!D5="","",'У9 Заказы'!D5)</f>
        <v>3</v>
      </c>
      <c r="F20" s="64" t="n">
        <f aca="false">IF(OR(D20="",E20="",E20=0),"",WORKDAY(D20,MAX(0,CEILING(E20,1)-1)))</f>
        <v>46230</v>
      </c>
      <c r="G20" s="64" t="str">
        <f aca="false">IF('У9 Заказы'!E5="","",'У9 Заказы'!E5)</f>
        <v/>
      </c>
      <c r="J20" s="10" t="str">
        <f aca="false">IF(D20="","",IF(WEEKDAY(D20,2)&gt;5,"⚠ Выходной","Рабочий день"))</f>
        <v>Рабочий день</v>
      </c>
      <c r="K20" s="10" t="str">
        <f aca="false">IF(OR($B20="",D20=""),"",IF(G20&lt;&gt;"","✔ Выполнен","В работе"))</f>
        <v>В работе</v>
      </c>
    </row>
    <row r="21" customFormat="false" ht="15" hidden="false" customHeight="true" outlineLevel="0" collapsed="false">
      <c r="A21" s="10" t="n">
        <v>10</v>
      </c>
      <c r="B21" s="59" t="str">
        <f aca="false">'У9 Заказы'!$A$5</f>
        <v>26-1455</v>
      </c>
      <c r="C21" s="10" t="str">
        <f aca="false">IF($B21="","",'У9 Заказы'!$F$2)</f>
        <v>Аппараты</v>
      </c>
      <c r="D21" s="64" t="str">
        <f aca="false">IF('У9 Заказы'!F5="","",'У9 Заказы'!F5)</f>
        <v/>
      </c>
      <c r="E21" s="65" t="str">
        <f aca="false">IF('У9 Заказы'!G5="","",'У9 Заказы'!G5)</f>
        <v/>
      </c>
      <c r="F21" s="64" t="str">
        <f aca="false">IF(OR(D21="",E21="",E21=0),"",WORKDAY(D21,MAX(0,CEILING(E21,1)-1)))</f>
        <v/>
      </c>
      <c r="G21" s="64" t="str">
        <f aca="false">IF('У9 Заказы'!H5="","",'У9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'У9 Заказы'!$A$5</f>
        <v>26-1455</v>
      </c>
      <c r="C22" s="10" t="str">
        <f aca="false">IF($B22="","",'У9 Заказы'!$I$2)</f>
        <v>Вторичные цепи</v>
      </c>
      <c r="D22" s="64" t="str">
        <f aca="false">IF('У9 Заказы'!I5="","",'У9 Заказы'!I5)</f>
        <v/>
      </c>
      <c r="E22" s="65" t="str">
        <f aca="false">IF('У9 Заказы'!J5="","",'У9 Заказы'!J5)</f>
        <v/>
      </c>
      <c r="F22" s="64" t="str">
        <f aca="false">IF(OR(D22="",E22="",E22=0),"",WORKDAY(D22,MAX(0,CEILING(E22,1)-1)))</f>
        <v/>
      </c>
      <c r="G22" s="64" t="str">
        <f aca="false">IF('У9 Заказы'!K5="","",'У9 Заказы'!K5)</f>
        <v/>
      </c>
      <c r="J22" s="10" t="str">
        <f aca="false">IF(D22="","",IF(WEEKDAY(D22,2)&gt;5,"⚠ Выходной","Рабочий день"))</f>
        <v/>
      </c>
      <c r="K22" s="10" t="str">
        <f aca="false">IF(OR($B22="",D22=""),"",IF(G22&lt;&gt;"","✔ Выполнен","В работе"))</f>
        <v/>
      </c>
    </row>
    <row r="23" customFormat="false" ht="15" hidden="false" customHeight="true" outlineLevel="0" collapsed="false">
      <c r="A23" s="10" t="n">
        <v>12</v>
      </c>
      <c r="B23" s="59" t="str">
        <f aca="false">'У9 Заказы'!$A$5</f>
        <v>26-1455</v>
      </c>
      <c r="C23" s="10" t="str">
        <f aca="false">IF($B23="","",'У9 Заказы'!$L$2)</f>
        <v>Маркировка</v>
      </c>
      <c r="D23" s="64" t="str">
        <f aca="false">IF('У9 Заказы'!L5="","",'У9 Заказы'!L5)</f>
        <v/>
      </c>
      <c r="E23" s="65" t="str">
        <f aca="false">IF('У9 Заказы'!M5="","",'У9 Заказы'!M5)</f>
        <v/>
      </c>
      <c r="F23" s="64" t="str">
        <f aca="false">IF(OR(D23="",E23="",E23=0),"",WORKDAY(D23,MAX(0,CEILING(E23,1)-1)))</f>
        <v/>
      </c>
      <c r="G23" s="64" t="str">
        <f aca="false">IF('У9 Заказы'!N5="","",'У9 Заказы'!N5)</f>
        <v/>
      </c>
      <c r="J23" s="10" t="str">
        <f aca="false">IF(D23="","",IF(WEEKDAY(D23,2)&gt;5,"⚠ Выходной","Рабочий день"))</f>
        <v/>
      </c>
      <c r="K23" s="10" t="str">
        <f aca="false">IF(OR($B23="",D23=""),"",IF(G23&lt;&gt;"","✔ Выполнен","В работе"))</f>
        <v/>
      </c>
    </row>
    <row r="24" customFormat="false" ht="15" hidden="false" customHeight="true" outlineLevel="0" collapsed="false">
      <c r="A24" s="10" t="n">
        <v>13</v>
      </c>
      <c r="B24" s="59" t="str">
        <f aca="false">'У9 Заказы'!$A$5</f>
        <v>26-1455</v>
      </c>
      <c r="C24" s="10" t="str">
        <f aca="false">IF($B24="","",'У9 Заказы'!$O$2)</f>
        <v>Прозвонка</v>
      </c>
      <c r="D24" s="64" t="str">
        <f aca="false">IF('У9 Заказы'!O5="","",'У9 Заказы'!O5)</f>
        <v/>
      </c>
      <c r="E24" s="65" t="str">
        <f aca="false">IF('У9 Заказы'!P5="","",'У9 Заказы'!P5)</f>
        <v/>
      </c>
      <c r="F24" s="64" t="str">
        <f aca="false">IF(OR(D24="",E24="",E24=0),"",WORKDAY(D24,MAX(0,CEILING(E24,1)-1)))</f>
        <v/>
      </c>
      <c r="G24" s="64" t="str">
        <f aca="false">IF('У9 Заказы'!Q5="","",'У9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'У9 Заказы'!$A$5</f>
        <v>26-1455</v>
      </c>
      <c r="C25" s="10" t="str">
        <f aca="false">IF($B25="","",'У9 Заказы'!$R$2)</f>
        <v>Оп.6</v>
      </c>
      <c r="D25" s="64" t="str">
        <f aca="false">IF('У9 Заказы'!R5="","",'У9 Заказы'!R5)</f>
        <v/>
      </c>
      <c r="E25" s="65" t="str">
        <f aca="false">IF('У9 Заказы'!S5="","",'У9 Заказы'!S5)</f>
        <v/>
      </c>
      <c r="F25" s="64" t="str">
        <f aca="false">IF(OR(D25="",E25="",E25=0),"",WORKDAY(D25,MAX(0,CEILING(E25,1)-1)))</f>
        <v/>
      </c>
      <c r="G25" s="64" t="str">
        <f aca="false">IF('У9 Заказы'!T5="","",'У9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'У9 Заказы'!$A$5</f>
        <v>26-1455</v>
      </c>
      <c r="C26" s="10" t="str">
        <f aca="false">IF($B26="","",'У9 Заказы'!$U$2)</f>
        <v>Оп.7</v>
      </c>
      <c r="D26" s="64" t="str">
        <f aca="false">IF('У9 Заказы'!U5="","",'У9 Заказы'!U5)</f>
        <v/>
      </c>
      <c r="E26" s="65" t="str">
        <f aca="false">IF('У9 Заказы'!V5="","",'У9 Заказы'!V5)</f>
        <v/>
      </c>
      <c r="F26" s="64" t="str">
        <f aca="false">IF(OR(D26="",E26="",E26=0),"",WORKDAY(D26,MAX(0,CEILING(E26,1)-1)))</f>
        <v/>
      </c>
      <c r="G26" s="64" t="str">
        <f aca="false">IF('У9 Заказы'!W5="","",'У9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'У9 Заказы'!$A$5</f>
        <v>26-1455</v>
      </c>
      <c r="C27" s="10" t="str">
        <f aca="false">IF($B27="","",'У9 Заказы'!$X$2)</f>
        <v>Оп.8</v>
      </c>
      <c r="D27" s="64" t="str">
        <f aca="false">IF('У9 Заказы'!X5="","",'У9 Заказы'!X5)</f>
        <v/>
      </c>
      <c r="E27" s="65" t="str">
        <f aca="false">IF('У9 Заказы'!Y5="","",'У9 Заказы'!Y5)</f>
        <v/>
      </c>
      <c r="F27" s="64" t="str">
        <f aca="false">IF(OR(D27="",E27="",E27=0),"",WORKDAY(D27,MAX(0,CEILING(E27,1)-1)))</f>
        <v/>
      </c>
      <c r="G27" s="64" t="str">
        <f aca="false">IF('У9 Заказы'!Z5="","",'У9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'У9 Заказы'!$A$6</f>
        <v>26-1905</v>
      </c>
      <c r="C28" s="10" t="str">
        <f aca="false">IF($B28="","",'У9 Заказы'!$C$2)</f>
        <v>Шинный монтаж</v>
      </c>
      <c r="D28" s="64" t="str">
        <f aca="false">IF('У9 Заказы'!C6="","",'У9 Заказы'!C6)</f>
        <v/>
      </c>
      <c r="E28" s="65" t="str">
        <f aca="false">IF('У9 Заказы'!D6="","",'У9 Заказы'!D6)</f>
        <v/>
      </c>
      <c r="F28" s="64" t="str">
        <f aca="false">IF(OR(D28="",E28="",E28=0),"",WORKDAY(D28,MAX(0,CEILING(E28,1)-1)))</f>
        <v/>
      </c>
      <c r="G28" s="64" t="str">
        <f aca="false">IF('У9 Заказы'!E6="","",'У9 Заказы'!E6)</f>
        <v/>
      </c>
      <c r="J28" s="10" t="str">
        <f aca="false">IF(D28="","",IF(WEEKDAY(D28,2)&gt;5,"⚠ Выходной","Рабочий день"))</f>
        <v/>
      </c>
      <c r="K28" s="10" t="str">
        <f aca="false">IF(OR($B28="",D28=""),"",IF(G28&lt;&gt;"","✔ Выполнен","В работе"))</f>
        <v/>
      </c>
    </row>
    <row r="29" customFormat="false" ht="15" hidden="false" customHeight="true" outlineLevel="0" collapsed="false">
      <c r="A29" s="10" t="n">
        <v>18</v>
      </c>
      <c r="B29" s="59" t="str">
        <f aca="false">'У9 Заказы'!$A$6</f>
        <v>26-1905</v>
      </c>
      <c r="C29" s="10" t="str">
        <f aca="false">IF($B29="","",'У9 Заказы'!$F$2)</f>
        <v>Аппараты</v>
      </c>
      <c r="D29" s="64" t="str">
        <f aca="false">IF('У9 Заказы'!F6="","",'У9 Заказы'!F6)</f>
        <v/>
      </c>
      <c r="E29" s="65" t="str">
        <f aca="false">IF('У9 Заказы'!G6="","",'У9 Заказы'!G6)</f>
        <v/>
      </c>
      <c r="F29" s="64" t="str">
        <f aca="false">IF(OR(D29="",E29="",E29=0),"",WORKDAY(D29,MAX(0,CEILING(E29,1)-1)))</f>
        <v/>
      </c>
      <c r="G29" s="64" t="str">
        <f aca="false">IF('У9 Заказы'!H6="","",'У9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'У9 Заказы'!$A$6</f>
        <v>26-1905</v>
      </c>
      <c r="C30" s="10" t="str">
        <f aca="false">IF($B30="","",'У9 Заказы'!$I$2)</f>
        <v>Вторичные цепи</v>
      </c>
      <c r="D30" s="64" t="str">
        <f aca="false">IF('У9 Заказы'!I6="","",'У9 Заказы'!I6)</f>
        <v/>
      </c>
      <c r="E30" s="65" t="str">
        <f aca="false">IF('У9 Заказы'!J6="","",'У9 Заказы'!J6)</f>
        <v/>
      </c>
      <c r="F30" s="64" t="str">
        <f aca="false">IF(OR(D30="",E30="",E30=0),"",WORKDAY(D30,MAX(0,CEILING(E30,1)-1)))</f>
        <v/>
      </c>
      <c r="G30" s="64" t="str">
        <f aca="false">IF('У9 Заказы'!K6="","",'У9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'У9 Заказы'!$A$6</f>
        <v>26-1905</v>
      </c>
      <c r="C31" s="10" t="str">
        <f aca="false">IF($B31="","",'У9 Заказы'!$L$2)</f>
        <v>Маркировка</v>
      </c>
      <c r="D31" s="64" t="str">
        <f aca="false">IF('У9 Заказы'!L6="","",'У9 Заказы'!L6)</f>
        <v/>
      </c>
      <c r="E31" s="65" t="str">
        <f aca="false">IF('У9 Заказы'!M6="","",'У9 Заказы'!M6)</f>
        <v/>
      </c>
      <c r="F31" s="64" t="str">
        <f aca="false">IF(OR(D31="",E31="",E31=0),"",WORKDAY(D31,MAX(0,CEILING(E31,1)-1)))</f>
        <v/>
      </c>
      <c r="G31" s="64" t="str">
        <f aca="false">IF('У9 Заказы'!N6="","",'У9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'У9 Заказы'!$A$6</f>
        <v>26-1905</v>
      </c>
      <c r="C32" s="10" t="str">
        <f aca="false">IF($B32="","",'У9 Заказы'!$O$2)</f>
        <v>Прозвонка</v>
      </c>
      <c r="D32" s="64" t="str">
        <f aca="false">IF('У9 Заказы'!O6="","",'У9 Заказы'!O6)</f>
        <v/>
      </c>
      <c r="E32" s="65" t="str">
        <f aca="false">IF('У9 Заказы'!P6="","",'У9 Заказы'!P6)</f>
        <v/>
      </c>
      <c r="F32" s="64" t="str">
        <f aca="false">IF(OR(D32="",E32="",E32=0),"",WORKDAY(D32,MAX(0,CEILING(E32,1)-1)))</f>
        <v/>
      </c>
      <c r="G32" s="64" t="str">
        <f aca="false">IF('У9 Заказы'!Q6="","",'У9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'У9 Заказы'!$A$6</f>
        <v>26-1905</v>
      </c>
      <c r="C33" s="10" t="str">
        <f aca="false">IF($B33="","",'У9 Заказы'!$R$2)</f>
        <v>Оп.6</v>
      </c>
      <c r="D33" s="64" t="str">
        <f aca="false">IF('У9 Заказы'!R6="","",'У9 Заказы'!R6)</f>
        <v/>
      </c>
      <c r="E33" s="65" t="str">
        <f aca="false">IF('У9 Заказы'!S6="","",'У9 Заказы'!S6)</f>
        <v/>
      </c>
      <c r="F33" s="64" t="str">
        <f aca="false">IF(OR(D33="",E33="",E33=0),"",WORKDAY(D33,MAX(0,CEILING(E33,1)-1)))</f>
        <v/>
      </c>
      <c r="G33" s="64" t="str">
        <f aca="false">IF('У9 Заказы'!T6="","",'У9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'У9 Заказы'!$A$6</f>
        <v>26-1905</v>
      </c>
      <c r="C34" s="10" t="str">
        <f aca="false">IF($B34="","",'У9 Заказы'!$U$2)</f>
        <v>Оп.7</v>
      </c>
      <c r="D34" s="64" t="str">
        <f aca="false">IF('У9 Заказы'!U6="","",'У9 Заказы'!U6)</f>
        <v/>
      </c>
      <c r="E34" s="65" t="str">
        <f aca="false">IF('У9 Заказы'!V6="","",'У9 Заказы'!V6)</f>
        <v/>
      </c>
      <c r="F34" s="64" t="str">
        <f aca="false">IF(OR(D34="",E34="",E34=0),"",WORKDAY(D34,MAX(0,CEILING(E34,1)-1)))</f>
        <v/>
      </c>
      <c r="G34" s="64" t="str">
        <f aca="false">IF('У9 Заказы'!W6="","",'У9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'У9 Заказы'!$A$6</f>
        <v>26-1905</v>
      </c>
      <c r="C35" s="10" t="str">
        <f aca="false">IF($B35="","",'У9 Заказы'!$X$2)</f>
        <v>Оп.8</v>
      </c>
      <c r="D35" s="64" t="str">
        <f aca="false">IF('У9 Заказы'!X6="","",'У9 Заказы'!X6)</f>
        <v/>
      </c>
      <c r="E35" s="65" t="str">
        <f aca="false">IF('У9 Заказы'!Y6="","",'У9 Заказы'!Y6)</f>
        <v/>
      </c>
      <c r="F35" s="64" t="str">
        <f aca="false">IF(OR(D35="",E35="",E35=0),"",WORKDAY(D35,MAX(0,CEILING(E35,1)-1)))</f>
        <v/>
      </c>
      <c r="G35" s="64" t="str">
        <f aca="false">IF('У9 Заказы'!Z6="","",'У9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'У9 Заказы'!$A$7</f>
        <v/>
      </c>
      <c r="C36" s="10" t="str">
        <f aca="false">IF($B36="","",'У9 Заказы'!$C$2)</f>
        <v/>
      </c>
      <c r="D36" s="64" t="str">
        <f aca="false">IF('У9 Заказы'!C7="","",'У9 Заказы'!C7)</f>
        <v/>
      </c>
      <c r="E36" s="65" t="str">
        <f aca="false">IF('У9 Заказы'!D7="","",'У9 Заказы'!D7)</f>
        <v/>
      </c>
      <c r="F36" s="64" t="str">
        <f aca="false">IF(OR(D36="",E36="",E36=0),"",WORKDAY(D36,MAX(0,CEILING(E36,1)-1)))</f>
        <v/>
      </c>
      <c r="G36" s="64" t="str">
        <f aca="false">IF('У9 Заказы'!E7="","",'У9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'У9 Заказы'!$A$7</f>
        <v/>
      </c>
      <c r="C37" s="10" t="str">
        <f aca="false">IF($B37="","",'У9 Заказы'!$F$2)</f>
        <v/>
      </c>
      <c r="D37" s="64" t="str">
        <f aca="false">IF('У9 Заказы'!F7="","",'У9 Заказы'!F7)</f>
        <v/>
      </c>
      <c r="E37" s="65" t="str">
        <f aca="false">IF('У9 Заказы'!G7="","",'У9 Заказы'!G7)</f>
        <v/>
      </c>
      <c r="F37" s="64" t="str">
        <f aca="false">IF(OR(D37="",E37="",E37=0),"",WORKDAY(D37,MAX(0,CEILING(E37,1)-1)))</f>
        <v/>
      </c>
      <c r="G37" s="64" t="str">
        <f aca="false">IF('У9 Заказы'!H7="","",'У9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'У9 Заказы'!$A$7</f>
        <v/>
      </c>
      <c r="C38" s="10" t="str">
        <f aca="false">IF($B38="","",'У9 Заказы'!$I$2)</f>
        <v/>
      </c>
      <c r="D38" s="64" t="str">
        <f aca="false">IF('У9 Заказы'!I7="","",'У9 Заказы'!I7)</f>
        <v/>
      </c>
      <c r="E38" s="65" t="str">
        <f aca="false">IF('У9 Заказы'!J7="","",'У9 Заказы'!J7)</f>
        <v/>
      </c>
      <c r="F38" s="64" t="str">
        <f aca="false">IF(OR(D38="",E38="",E38=0),"",WORKDAY(D38,MAX(0,CEILING(E38,1)-1)))</f>
        <v/>
      </c>
      <c r="G38" s="64" t="str">
        <f aca="false">IF('У9 Заказы'!K7="","",'У9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'У9 Заказы'!$A$7</f>
        <v/>
      </c>
      <c r="C39" s="10" t="str">
        <f aca="false">IF($B39="","",'У9 Заказы'!$L$2)</f>
        <v/>
      </c>
      <c r="D39" s="64" t="str">
        <f aca="false">IF('У9 Заказы'!L7="","",'У9 Заказы'!L7)</f>
        <v/>
      </c>
      <c r="E39" s="65" t="str">
        <f aca="false">IF('У9 Заказы'!M7="","",'У9 Заказы'!M7)</f>
        <v/>
      </c>
      <c r="F39" s="64" t="str">
        <f aca="false">IF(OR(D39="",E39="",E39=0),"",WORKDAY(D39,MAX(0,CEILING(E39,1)-1)))</f>
        <v/>
      </c>
      <c r="G39" s="64" t="str">
        <f aca="false">IF('У9 Заказы'!N7="","",'У9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'У9 Заказы'!$A$7</f>
        <v/>
      </c>
      <c r="C40" s="10" t="str">
        <f aca="false">IF($B40="","",'У9 Заказы'!$O$2)</f>
        <v/>
      </c>
      <c r="D40" s="64" t="str">
        <f aca="false">IF('У9 Заказы'!O7="","",'У9 Заказы'!O7)</f>
        <v/>
      </c>
      <c r="E40" s="65" t="str">
        <f aca="false">IF('У9 Заказы'!P7="","",'У9 Заказы'!P7)</f>
        <v/>
      </c>
      <c r="F40" s="64" t="str">
        <f aca="false">IF(OR(D40="",E40="",E40=0),"",WORKDAY(D40,MAX(0,CEILING(E40,1)-1)))</f>
        <v/>
      </c>
      <c r="G40" s="64" t="str">
        <f aca="false">IF('У9 Заказы'!Q7="","",'У9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'У9 Заказы'!$A$7</f>
        <v/>
      </c>
      <c r="C41" s="10" t="str">
        <f aca="false">IF($B41="","",'У9 Заказы'!$R$2)</f>
        <v/>
      </c>
      <c r="D41" s="64" t="str">
        <f aca="false">IF('У9 Заказы'!R7="","",'У9 Заказы'!R7)</f>
        <v/>
      </c>
      <c r="E41" s="65" t="str">
        <f aca="false">IF('У9 Заказы'!S7="","",'У9 Заказы'!S7)</f>
        <v/>
      </c>
      <c r="F41" s="64" t="str">
        <f aca="false">IF(OR(D41="",E41="",E41=0),"",WORKDAY(D41,MAX(0,CEILING(E41,1)-1)))</f>
        <v/>
      </c>
      <c r="G41" s="64" t="str">
        <f aca="false">IF('У9 Заказы'!T7="","",'У9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'У9 Заказы'!$A$7</f>
        <v/>
      </c>
      <c r="C42" s="10" t="str">
        <f aca="false">IF($B42="","",'У9 Заказы'!$U$2)</f>
        <v/>
      </c>
      <c r="D42" s="64" t="str">
        <f aca="false">IF('У9 Заказы'!U7="","",'У9 Заказы'!U7)</f>
        <v/>
      </c>
      <c r="E42" s="65" t="str">
        <f aca="false">IF('У9 Заказы'!V7="","",'У9 Заказы'!V7)</f>
        <v/>
      </c>
      <c r="F42" s="64" t="str">
        <f aca="false">IF(OR(D42="",E42="",E42=0),"",WORKDAY(D42,MAX(0,CEILING(E42,1)-1)))</f>
        <v/>
      </c>
      <c r="G42" s="64" t="str">
        <f aca="false">IF('У9 Заказы'!W7="","",'У9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'У9 Заказы'!$A$7</f>
        <v/>
      </c>
      <c r="C43" s="10" t="str">
        <f aca="false">IF($B43="","",'У9 Заказы'!$X$2)</f>
        <v/>
      </c>
      <c r="D43" s="64" t="str">
        <f aca="false">IF('У9 Заказы'!X7="","",'У9 Заказы'!X7)</f>
        <v/>
      </c>
      <c r="E43" s="65" t="str">
        <f aca="false">IF('У9 Заказы'!Y7="","",'У9 Заказы'!Y7)</f>
        <v/>
      </c>
      <c r="F43" s="64" t="str">
        <f aca="false">IF(OR(D43="",E43="",E43=0),"",WORKDAY(D43,MAX(0,CEILING(E43,1)-1)))</f>
        <v/>
      </c>
      <c r="G43" s="64" t="str">
        <f aca="false">IF('У9 Заказы'!Z7="","",'У9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'У9 Заказы'!$A$8</f>
        <v/>
      </c>
      <c r="C44" s="10" t="str">
        <f aca="false">IF($B44="","",'У9 Заказы'!$C$2)</f>
        <v/>
      </c>
      <c r="D44" s="64" t="str">
        <f aca="false">IF('У9 Заказы'!C8="","",'У9 Заказы'!C8)</f>
        <v/>
      </c>
      <c r="E44" s="65" t="str">
        <f aca="false">IF('У9 Заказы'!D8="","",'У9 Заказы'!D8)</f>
        <v/>
      </c>
      <c r="F44" s="64" t="str">
        <f aca="false">IF(OR(D44="",E44="",E44=0),"",WORKDAY(D44,MAX(0,CEILING(E44,1)-1)))</f>
        <v/>
      </c>
      <c r="G44" s="64" t="str">
        <f aca="false">IF('У9 Заказы'!E8="","",'У9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'У9 Заказы'!$A$8</f>
        <v/>
      </c>
      <c r="C45" s="10" t="str">
        <f aca="false">IF($B45="","",'У9 Заказы'!$F$2)</f>
        <v/>
      </c>
      <c r="D45" s="64" t="str">
        <f aca="false">IF('У9 Заказы'!F8="","",'У9 Заказы'!F8)</f>
        <v/>
      </c>
      <c r="E45" s="65" t="str">
        <f aca="false">IF('У9 Заказы'!G8="","",'У9 Заказы'!G8)</f>
        <v/>
      </c>
      <c r="F45" s="64" t="str">
        <f aca="false">IF(OR(D45="",E45="",E45=0),"",WORKDAY(D45,MAX(0,CEILING(E45,1)-1)))</f>
        <v/>
      </c>
      <c r="G45" s="64" t="str">
        <f aca="false">IF('У9 Заказы'!H8="","",'У9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'У9 Заказы'!$A$8</f>
        <v/>
      </c>
      <c r="C46" s="10" t="str">
        <f aca="false">IF($B46="","",'У9 Заказы'!$I$2)</f>
        <v/>
      </c>
      <c r="D46" s="64" t="str">
        <f aca="false">IF('У9 Заказы'!I8="","",'У9 Заказы'!I8)</f>
        <v/>
      </c>
      <c r="E46" s="65" t="str">
        <f aca="false">IF('У9 Заказы'!J8="","",'У9 Заказы'!J8)</f>
        <v/>
      </c>
      <c r="F46" s="64" t="str">
        <f aca="false">IF(OR(D46="",E46="",E46=0),"",WORKDAY(D46,MAX(0,CEILING(E46,1)-1)))</f>
        <v/>
      </c>
      <c r="G46" s="64" t="str">
        <f aca="false">IF('У9 Заказы'!K8="","",'У9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'У9 Заказы'!$A$8</f>
        <v/>
      </c>
      <c r="C47" s="10" t="str">
        <f aca="false">IF($B47="","",'У9 Заказы'!$L$2)</f>
        <v/>
      </c>
      <c r="D47" s="64" t="str">
        <f aca="false">IF('У9 Заказы'!L8="","",'У9 Заказы'!L8)</f>
        <v/>
      </c>
      <c r="E47" s="65" t="str">
        <f aca="false">IF('У9 Заказы'!M8="","",'У9 Заказы'!M8)</f>
        <v/>
      </c>
      <c r="F47" s="64" t="str">
        <f aca="false">IF(OR(D47="",E47="",E47=0),"",WORKDAY(D47,MAX(0,CEILING(E47,1)-1)))</f>
        <v/>
      </c>
      <c r="G47" s="64" t="str">
        <f aca="false">IF('У9 Заказы'!N8="","",'У9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'У9 Заказы'!$A$8</f>
        <v/>
      </c>
      <c r="C48" s="10" t="str">
        <f aca="false">IF($B48="","",'У9 Заказы'!$O$2)</f>
        <v/>
      </c>
      <c r="D48" s="64" t="str">
        <f aca="false">IF('У9 Заказы'!O8="","",'У9 Заказы'!O8)</f>
        <v/>
      </c>
      <c r="E48" s="65" t="str">
        <f aca="false">IF('У9 Заказы'!P8="","",'У9 Заказы'!P8)</f>
        <v/>
      </c>
      <c r="F48" s="64" t="str">
        <f aca="false">IF(OR(D48="",E48="",E48=0),"",WORKDAY(D48,MAX(0,CEILING(E48,1)-1)))</f>
        <v/>
      </c>
      <c r="G48" s="64" t="str">
        <f aca="false">IF('У9 Заказы'!Q8="","",'У9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'У9 Заказы'!$A$8</f>
        <v/>
      </c>
      <c r="C49" s="10" t="str">
        <f aca="false">IF($B49="","",'У9 Заказы'!$R$2)</f>
        <v/>
      </c>
      <c r="D49" s="64" t="str">
        <f aca="false">IF('У9 Заказы'!R8="","",'У9 Заказы'!R8)</f>
        <v/>
      </c>
      <c r="E49" s="65" t="str">
        <f aca="false">IF('У9 Заказы'!S8="","",'У9 Заказы'!S8)</f>
        <v/>
      </c>
      <c r="F49" s="64" t="str">
        <f aca="false">IF(OR(D49="",E49="",E49=0),"",WORKDAY(D49,MAX(0,CEILING(E49,1)-1)))</f>
        <v/>
      </c>
      <c r="G49" s="64" t="str">
        <f aca="false">IF('У9 Заказы'!T8="","",'У9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'У9 Заказы'!$A$8</f>
        <v/>
      </c>
      <c r="C50" s="10" t="str">
        <f aca="false">IF($B50="","",'У9 Заказы'!$U$2)</f>
        <v/>
      </c>
      <c r="D50" s="64" t="str">
        <f aca="false">IF('У9 Заказы'!U8="","",'У9 Заказы'!U8)</f>
        <v/>
      </c>
      <c r="E50" s="65" t="str">
        <f aca="false">IF('У9 Заказы'!V8="","",'У9 Заказы'!V8)</f>
        <v/>
      </c>
      <c r="F50" s="64" t="str">
        <f aca="false">IF(OR(D50="",E50="",E50=0),"",WORKDAY(D50,MAX(0,CEILING(E50,1)-1)))</f>
        <v/>
      </c>
      <c r="G50" s="64" t="str">
        <f aca="false">IF('У9 Заказы'!W8="","",'У9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'У9 Заказы'!$A$8</f>
        <v/>
      </c>
      <c r="C51" s="10" t="str">
        <f aca="false">IF($B51="","",'У9 Заказы'!$X$2)</f>
        <v/>
      </c>
      <c r="D51" s="64" t="str">
        <f aca="false">IF('У9 Заказы'!X8="","",'У9 Заказы'!X8)</f>
        <v/>
      </c>
      <c r="E51" s="65" t="str">
        <f aca="false">IF('У9 Заказы'!Y8="","",'У9 Заказы'!Y8)</f>
        <v/>
      </c>
      <c r="F51" s="64" t="str">
        <f aca="false">IF(OR(D51="",E51="",E51=0),"",WORKDAY(D51,MAX(0,CEILING(E51,1)-1)))</f>
        <v/>
      </c>
      <c r="G51" s="64" t="str">
        <f aca="false">IF('У9 Заказы'!Z8="","",'У9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'У9 Заказы'!$A$9</f>
        <v/>
      </c>
      <c r="C52" s="10" t="str">
        <f aca="false">IF($B52="","",'У9 Заказы'!$C$2)</f>
        <v/>
      </c>
      <c r="D52" s="64" t="str">
        <f aca="false">IF('У9 Заказы'!C9="","",'У9 Заказы'!C9)</f>
        <v/>
      </c>
      <c r="E52" s="65" t="str">
        <f aca="false">IF('У9 Заказы'!D9="","",'У9 Заказы'!D9)</f>
        <v/>
      </c>
      <c r="F52" s="64" t="str">
        <f aca="false">IF(OR(D52="",E52="",E52=0),"",WORKDAY(D52,MAX(0,CEILING(E52,1)-1)))</f>
        <v/>
      </c>
      <c r="G52" s="64" t="str">
        <f aca="false">IF('У9 Заказы'!E9="","",'У9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'У9 Заказы'!$A$9</f>
        <v/>
      </c>
      <c r="C53" s="10" t="str">
        <f aca="false">IF($B53="","",'У9 Заказы'!$F$2)</f>
        <v/>
      </c>
      <c r="D53" s="64" t="str">
        <f aca="false">IF('У9 Заказы'!F9="","",'У9 Заказы'!F9)</f>
        <v/>
      </c>
      <c r="E53" s="65" t="str">
        <f aca="false">IF('У9 Заказы'!G9="","",'У9 Заказы'!G9)</f>
        <v/>
      </c>
      <c r="F53" s="64" t="str">
        <f aca="false">IF(OR(D53="",E53="",E53=0),"",WORKDAY(D53,MAX(0,CEILING(E53,1)-1)))</f>
        <v/>
      </c>
      <c r="G53" s="64" t="str">
        <f aca="false">IF('У9 Заказы'!H9="","",'У9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'У9 Заказы'!$A$9</f>
        <v/>
      </c>
      <c r="C54" s="10" t="str">
        <f aca="false">IF($B54="","",'У9 Заказы'!$I$2)</f>
        <v/>
      </c>
      <c r="D54" s="64" t="str">
        <f aca="false">IF('У9 Заказы'!I9="","",'У9 Заказы'!I9)</f>
        <v/>
      </c>
      <c r="E54" s="65" t="str">
        <f aca="false">IF('У9 Заказы'!J9="","",'У9 Заказы'!J9)</f>
        <v/>
      </c>
      <c r="F54" s="64" t="str">
        <f aca="false">IF(OR(D54="",E54="",E54=0),"",WORKDAY(D54,MAX(0,CEILING(E54,1)-1)))</f>
        <v/>
      </c>
      <c r="G54" s="64" t="str">
        <f aca="false">IF('У9 Заказы'!K9="","",'У9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'У9 Заказы'!$A$9</f>
        <v/>
      </c>
      <c r="C55" s="10" t="str">
        <f aca="false">IF($B55="","",'У9 Заказы'!$L$2)</f>
        <v/>
      </c>
      <c r="D55" s="64" t="str">
        <f aca="false">IF('У9 Заказы'!L9="","",'У9 Заказы'!L9)</f>
        <v/>
      </c>
      <c r="E55" s="65" t="str">
        <f aca="false">IF('У9 Заказы'!M9="","",'У9 Заказы'!M9)</f>
        <v/>
      </c>
      <c r="F55" s="64" t="str">
        <f aca="false">IF(OR(D55="",E55="",E55=0),"",WORKDAY(D55,MAX(0,CEILING(E55,1)-1)))</f>
        <v/>
      </c>
      <c r="G55" s="64" t="str">
        <f aca="false">IF('У9 Заказы'!N9="","",'У9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'У9 Заказы'!$A$9</f>
        <v/>
      </c>
      <c r="C56" s="10" t="str">
        <f aca="false">IF($B56="","",'У9 Заказы'!$O$2)</f>
        <v/>
      </c>
      <c r="D56" s="64" t="str">
        <f aca="false">IF('У9 Заказы'!O9="","",'У9 Заказы'!O9)</f>
        <v/>
      </c>
      <c r="E56" s="65" t="str">
        <f aca="false">IF('У9 Заказы'!P9="","",'У9 Заказы'!P9)</f>
        <v/>
      </c>
      <c r="F56" s="64" t="str">
        <f aca="false">IF(OR(D56="",E56="",E56=0),"",WORKDAY(D56,MAX(0,CEILING(E56,1)-1)))</f>
        <v/>
      </c>
      <c r="G56" s="64" t="str">
        <f aca="false">IF('У9 Заказы'!Q9="","",'У9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'У9 Заказы'!$A$9</f>
        <v/>
      </c>
      <c r="C57" s="10" t="str">
        <f aca="false">IF($B57="","",'У9 Заказы'!$R$2)</f>
        <v/>
      </c>
      <c r="D57" s="64" t="str">
        <f aca="false">IF('У9 Заказы'!R9="","",'У9 Заказы'!R9)</f>
        <v/>
      </c>
      <c r="E57" s="65" t="str">
        <f aca="false">IF('У9 Заказы'!S9="","",'У9 Заказы'!S9)</f>
        <v/>
      </c>
      <c r="F57" s="64" t="str">
        <f aca="false">IF(OR(D57="",E57="",E57=0),"",WORKDAY(D57,MAX(0,CEILING(E57,1)-1)))</f>
        <v/>
      </c>
      <c r="G57" s="64" t="str">
        <f aca="false">IF('У9 Заказы'!T9="","",'У9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'У9 Заказы'!$A$9</f>
        <v/>
      </c>
      <c r="C58" s="10" t="str">
        <f aca="false">IF($B58="","",'У9 Заказы'!$U$2)</f>
        <v/>
      </c>
      <c r="D58" s="64" t="str">
        <f aca="false">IF('У9 Заказы'!U9="","",'У9 Заказы'!U9)</f>
        <v/>
      </c>
      <c r="E58" s="65" t="str">
        <f aca="false">IF('У9 Заказы'!V9="","",'У9 Заказы'!V9)</f>
        <v/>
      </c>
      <c r="F58" s="64" t="str">
        <f aca="false">IF(OR(D58="",E58="",E58=0),"",WORKDAY(D58,MAX(0,CEILING(E58,1)-1)))</f>
        <v/>
      </c>
      <c r="G58" s="64" t="str">
        <f aca="false">IF('У9 Заказы'!W9="","",'У9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'У9 Заказы'!$A$9</f>
        <v/>
      </c>
      <c r="C59" s="10" t="str">
        <f aca="false">IF($B59="","",'У9 Заказы'!$X$2)</f>
        <v/>
      </c>
      <c r="D59" s="64" t="str">
        <f aca="false">IF('У9 Заказы'!X9="","",'У9 Заказы'!X9)</f>
        <v/>
      </c>
      <c r="E59" s="65" t="str">
        <f aca="false">IF('У9 Заказы'!Y9="","",'У9 Заказы'!Y9)</f>
        <v/>
      </c>
      <c r="F59" s="64" t="str">
        <f aca="false">IF(OR(D59="",E59="",E59=0),"",WORKDAY(D59,MAX(0,CEILING(E59,1)-1)))</f>
        <v/>
      </c>
      <c r="G59" s="64" t="str">
        <f aca="false">IF('У9 Заказы'!Z9="","",'У9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'У9 Заказы'!$A$10</f>
        <v/>
      </c>
      <c r="C60" s="10" t="str">
        <f aca="false">IF($B60="","",'У9 Заказы'!$C$2)</f>
        <v/>
      </c>
      <c r="D60" s="64" t="str">
        <f aca="false">IF('У9 Заказы'!C10="","",'У9 Заказы'!C10)</f>
        <v/>
      </c>
      <c r="E60" s="65" t="str">
        <f aca="false">IF('У9 Заказы'!D10="","",'У9 Заказы'!D10)</f>
        <v/>
      </c>
      <c r="F60" s="64" t="str">
        <f aca="false">IF(OR(D60="",E60="",E60=0),"",WORKDAY(D60,MAX(0,CEILING(E60,1)-1)))</f>
        <v/>
      </c>
      <c r="G60" s="64" t="str">
        <f aca="false">IF('У9 Заказы'!E10="","",'У9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'У9 Заказы'!$A$10</f>
        <v/>
      </c>
      <c r="C61" s="10" t="str">
        <f aca="false">IF($B61="","",'У9 Заказы'!$F$2)</f>
        <v/>
      </c>
      <c r="D61" s="64" t="str">
        <f aca="false">IF('У9 Заказы'!F10="","",'У9 Заказы'!F10)</f>
        <v/>
      </c>
      <c r="E61" s="65" t="str">
        <f aca="false">IF('У9 Заказы'!G10="","",'У9 Заказы'!G10)</f>
        <v/>
      </c>
      <c r="F61" s="64" t="str">
        <f aca="false">IF(OR(D61="",E61="",E61=0),"",WORKDAY(D61,MAX(0,CEILING(E61,1)-1)))</f>
        <v/>
      </c>
      <c r="G61" s="64" t="str">
        <f aca="false">IF('У9 Заказы'!H10="","",'У9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'У9 Заказы'!$A$10</f>
        <v/>
      </c>
      <c r="C62" s="10" t="str">
        <f aca="false">IF($B62="","",'У9 Заказы'!$I$2)</f>
        <v/>
      </c>
      <c r="D62" s="64" t="str">
        <f aca="false">IF('У9 Заказы'!I10="","",'У9 Заказы'!I10)</f>
        <v/>
      </c>
      <c r="E62" s="65" t="str">
        <f aca="false">IF('У9 Заказы'!J10="","",'У9 Заказы'!J10)</f>
        <v/>
      </c>
      <c r="F62" s="64" t="str">
        <f aca="false">IF(OR(D62="",E62="",E62=0),"",WORKDAY(D62,MAX(0,CEILING(E62,1)-1)))</f>
        <v/>
      </c>
      <c r="G62" s="64" t="str">
        <f aca="false">IF('У9 Заказы'!K10="","",'У9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'У9 Заказы'!$A$10</f>
        <v/>
      </c>
      <c r="C63" s="10" t="str">
        <f aca="false">IF($B63="","",'У9 Заказы'!$L$2)</f>
        <v/>
      </c>
      <c r="D63" s="64" t="str">
        <f aca="false">IF('У9 Заказы'!L10="","",'У9 Заказы'!L10)</f>
        <v/>
      </c>
      <c r="E63" s="65" t="str">
        <f aca="false">IF('У9 Заказы'!M10="","",'У9 Заказы'!M10)</f>
        <v/>
      </c>
      <c r="F63" s="64" t="str">
        <f aca="false">IF(OR(D63="",E63="",E63=0),"",WORKDAY(D63,MAX(0,CEILING(E63,1)-1)))</f>
        <v/>
      </c>
      <c r="G63" s="64" t="str">
        <f aca="false">IF('У9 Заказы'!N10="","",'У9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'У9 Заказы'!$A$10</f>
        <v/>
      </c>
      <c r="C64" s="10" t="str">
        <f aca="false">IF($B64="","",'У9 Заказы'!$O$2)</f>
        <v/>
      </c>
      <c r="D64" s="64" t="str">
        <f aca="false">IF('У9 Заказы'!O10="","",'У9 Заказы'!O10)</f>
        <v/>
      </c>
      <c r="E64" s="65" t="str">
        <f aca="false">IF('У9 Заказы'!P10="","",'У9 Заказы'!P10)</f>
        <v/>
      </c>
      <c r="F64" s="64" t="str">
        <f aca="false">IF(OR(D64="",E64="",E64=0),"",WORKDAY(D64,MAX(0,CEILING(E64,1)-1)))</f>
        <v/>
      </c>
      <c r="G64" s="64" t="str">
        <f aca="false">IF('У9 Заказы'!Q10="","",'У9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'У9 Заказы'!$A$10</f>
        <v/>
      </c>
      <c r="C65" s="10" t="str">
        <f aca="false">IF($B65="","",'У9 Заказы'!$R$2)</f>
        <v/>
      </c>
      <c r="D65" s="64" t="str">
        <f aca="false">IF('У9 Заказы'!R10="","",'У9 Заказы'!R10)</f>
        <v/>
      </c>
      <c r="E65" s="65" t="str">
        <f aca="false">IF('У9 Заказы'!S10="","",'У9 Заказы'!S10)</f>
        <v/>
      </c>
      <c r="F65" s="64" t="str">
        <f aca="false">IF(OR(D65="",E65="",E65=0),"",WORKDAY(D65,MAX(0,CEILING(E65,1)-1)))</f>
        <v/>
      </c>
      <c r="G65" s="64" t="str">
        <f aca="false">IF('У9 Заказы'!T10="","",'У9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'У9 Заказы'!$A$10</f>
        <v/>
      </c>
      <c r="C66" s="10" t="str">
        <f aca="false">IF($B66="","",'У9 Заказы'!$U$2)</f>
        <v/>
      </c>
      <c r="D66" s="64" t="str">
        <f aca="false">IF('У9 Заказы'!U10="","",'У9 Заказы'!U10)</f>
        <v/>
      </c>
      <c r="E66" s="65" t="str">
        <f aca="false">IF('У9 Заказы'!V10="","",'У9 Заказы'!V10)</f>
        <v/>
      </c>
      <c r="F66" s="64" t="str">
        <f aca="false">IF(OR(D66="",E66="",E66=0),"",WORKDAY(D66,MAX(0,CEILING(E66,1)-1)))</f>
        <v/>
      </c>
      <c r="G66" s="64" t="str">
        <f aca="false">IF('У9 Заказы'!W10="","",'У9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'У9 Заказы'!$A$10</f>
        <v/>
      </c>
      <c r="C67" s="10" t="str">
        <f aca="false">IF($B67="","",'У9 Заказы'!$X$2)</f>
        <v/>
      </c>
      <c r="D67" s="64" t="str">
        <f aca="false">IF('У9 Заказы'!X10="","",'У9 Заказы'!X10)</f>
        <v/>
      </c>
      <c r="E67" s="65" t="str">
        <f aca="false">IF('У9 Заказы'!Y10="","",'У9 Заказы'!Y10)</f>
        <v/>
      </c>
      <c r="F67" s="64" t="str">
        <f aca="false">IF(OR(D67="",E67="",E67=0),"",WORKDAY(D67,MAX(0,CEILING(E67,1)-1)))</f>
        <v/>
      </c>
      <c r="G67" s="64" t="str">
        <f aca="false">IF('У9 Заказы'!Z10="","",'У9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'У9 Заказы'!$A$11</f>
        <v/>
      </c>
      <c r="C68" s="10" t="str">
        <f aca="false">IF($B68="","",'У9 Заказы'!$C$2)</f>
        <v/>
      </c>
      <c r="D68" s="64" t="str">
        <f aca="false">IF('У9 Заказы'!C11="","",'У9 Заказы'!C11)</f>
        <v/>
      </c>
      <c r="E68" s="65" t="str">
        <f aca="false">IF('У9 Заказы'!D11="","",'У9 Заказы'!D11)</f>
        <v/>
      </c>
      <c r="F68" s="64" t="str">
        <f aca="false">IF(OR(D68="",E68="",E68=0),"",WORKDAY(D68,MAX(0,CEILING(E68,1)-1)))</f>
        <v/>
      </c>
      <c r="G68" s="64" t="str">
        <f aca="false">IF('У9 Заказы'!E11="","",'У9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'У9 Заказы'!$A$11</f>
        <v/>
      </c>
      <c r="C69" s="10" t="str">
        <f aca="false">IF($B69="","",'У9 Заказы'!$F$2)</f>
        <v/>
      </c>
      <c r="D69" s="64" t="str">
        <f aca="false">IF('У9 Заказы'!F11="","",'У9 Заказы'!F11)</f>
        <v/>
      </c>
      <c r="E69" s="65" t="str">
        <f aca="false">IF('У9 Заказы'!G11="","",'У9 Заказы'!G11)</f>
        <v/>
      </c>
      <c r="F69" s="64" t="str">
        <f aca="false">IF(OR(D69="",E69="",E69=0),"",WORKDAY(D69,MAX(0,CEILING(E69,1)-1)))</f>
        <v/>
      </c>
      <c r="G69" s="64" t="str">
        <f aca="false">IF('У9 Заказы'!H11="","",'У9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'У9 Заказы'!$A$11</f>
        <v/>
      </c>
      <c r="C70" s="10" t="str">
        <f aca="false">IF($B70="","",'У9 Заказы'!$I$2)</f>
        <v/>
      </c>
      <c r="D70" s="64" t="str">
        <f aca="false">IF('У9 Заказы'!I11="","",'У9 Заказы'!I11)</f>
        <v/>
      </c>
      <c r="E70" s="65" t="str">
        <f aca="false">IF('У9 Заказы'!J11="","",'У9 Заказы'!J11)</f>
        <v/>
      </c>
      <c r="F70" s="64" t="str">
        <f aca="false">IF(OR(D70="",E70="",E70=0),"",WORKDAY(D70,MAX(0,CEILING(E70,1)-1)))</f>
        <v/>
      </c>
      <c r="G70" s="64" t="str">
        <f aca="false">IF('У9 Заказы'!K11="","",'У9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'У9 Заказы'!$A$11</f>
        <v/>
      </c>
      <c r="C71" s="10" t="str">
        <f aca="false">IF($B71="","",'У9 Заказы'!$L$2)</f>
        <v/>
      </c>
      <c r="D71" s="64" t="str">
        <f aca="false">IF('У9 Заказы'!L11="","",'У9 Заказы'!L11)</f>
        <v/>
      </c>
      <c r="E71" s="65" t="str">
        <f aca="false">IF('У9 Заказы'!M11="","",'У9 Заказы'!M11)</f>
        <v/>
      </c>
      <c r="F71" s="64" t="str">
        <f aca="false">IF(OR(D71="",E71="",E71=0),"",WORKDAY(D71,MAX(0,CEILING(E71,1)-1)))</f>
        <v/>
      </c>
      <c r="G71" s="64" t="str">
        <f aca="false">IF('У9 Заказы'!N11="","",'У9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'У9 Заказы'!$A$11</f>
        <v/>
      </c>
      <c r="C72" s="10" t="str">
        <f aca="false">IF($B72="","",'У9 Заказы'!$O$2)</f>
        <v/>
      </c>
      <c r="D72" s="64" t="str">
        <f aca="false">IF('У9 Заказы'!O11="","",'У9 Заказы'!O11)</f>
        <v/>
      </c>
      <c r="E72" s="65" t="str">
        <f aca="false">IF('У9 Заказы'!P11="","",'У9 Заказы'!P11)</f>
        <v/>
      </c>
      <c r="F72" s="64" t="str">
        <f aca="false">IF(OR(D72="",E72="",E72=0),"",WORKDAY(D72,MAX(0,CEILING(E72,1)-1)))</f>
        <v/>
      </c>
      <c r="G72" s="64" t="str">
        <f aca="false">IF('У9 Заказы'!Q11="","",'У9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'У9 Заказы'!$A$11</f>
        <v/>
      </c>
      <c r="C73" s="10" t="str">
        <f aca="false">IF($B73="","",'У9 Заказы'!$R$2)</f>
        <v/>
      </c>
      <c r="D73" s="64" t="str">
        <f aca="false">IF('У9 Заказы'!R11="","",'У9 Заказы'!R11)</f>
        <v/>
      </c>
      <c r="E73" s="65" t="str">
        <f aca="false">IF('У9 Заказы'!S11="","",'У9 Заказы'!S11)</f>
        <v/>
      </c>
      <c r="F73" s="64" t="str">
        <f aca="false">IF(OR(D73="",E73="",E73=0),"",WORKDAY(D73,MAX(0,CEILING(E73,1)-1)))</f>
        <v/>
      </c>
      <c r="G73" s="64" t="str">
        <f aca="false">IF('У9 Заказы'!T11="","",'У9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'У9 Заказы'!$A$11</f>
        <v/>
      </c>
      <c r="C74" s="10" t="str">
        <f aca="false">IF($B74="","",'У9 Заказы'!$U$2)</f>
        <v/>
      </c>
      <c r="D74" s="64" t="str">
        <f aca="false">IF('У9 Заказы'!U11="","",'У9 Заказы'!U11)</f>
        <v/>
      </c>
      <c r="E74" s="65" t="str">
        <f aca="false">IF('У9 Заказы'!V11="","",'У9 Заказы'!V11)</f>
        <v/>
      </c>
      <c r="F74" s="64" t="str">
        <f aca="false">IF(OR(D74="",E74="",E74=0),"",WORKDAY(D74,MAX(0,CEILING(E74,1)-1)))</f>
        <v/>
      </c>
      <c r="G74" s="64" t="str">
        <f aca="false">IF('У9 Заказы'!W11="","",'У9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'У9 Заказы'!$A$11</f>
        <v/>
      </c>
      <c r="C75" s="10" t="str">
        <f aca="false">IF($B75="","",'У9 Заказы'!$X$2)</f>
        <v/>
      </c>
      <c r="D75" s="64" t="str">
        <f aca="false">IF('У9 Заказы'!X11="","",'У9 Заказы'!X11)</f>
        <v/>
      </c>
      <c r="E75" s="65" t="str">
        <f aca="false">IF('У9 Заказы'!Y11="","",'У9 Заказы'!Y11)</f>
        <v/>
      </c>
      <c r="F75" s="64" t="str">
        <f aca="false">IF(OR(D75="",E75="",E75=0),"",WORKDAY(D75,MAX(0,CEILING(E75,1)-1)))</f>
        <v/>
      </c>
      <c r="G75" s="64" t="str">
        <f aca="false">IF('У9 Заказы'!Z11="","",'У9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'У9 Заказы'!$A$12</f>
        <v/>
      </c>
      <c r="C76" s="10" t="str">
        <f aca="false">IF($B76="","",'У9 Заказы'!$C$2)</f>
        <v/>
      </c>
      <c r="D76" s="64" t="str">
        <f aca="false">IF('У9 Заказы'!C12="","",'У9 Заказы'!C12)</f>
        <v/>
      </c>
      <c r="E76" s="65" t="str">
        <f aca="false">IF('У9 Заказы'!D12="","",'У9 Заказы'!D12)</f>
        <v/>
      </c>
      <c r="F76" s="64" t="str">
        <f aca="false">IF(OR(D76="",E76="",E76=0),"",WORKDAY(D76,MAX(0,CEILING(E76,1)-1)))</f>
        <v/>
      </c>
      <c r="G76" s="64" t="str">
        <f aca="false">IF('У9 Заказы'!E12="","",'У9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'У9 Заказы'!$A$12</f>
        <v/>
      </c>
      <c r="C77" s="10" t="str">
        <f aca="false">IF($B77="","",'У9 Заказы'!$F$2)</f>
        <v/>
      </c>
      <c r="D77" s="64" t="str">
        <f aca="false">IF('У9 Заказы'!F12="","",'У9 Заказы'!F12)</f>
        <v/>
      </c>
      <c r="E77" s="65" t="str">
        <f aca="false">IF('У9 Заказы'!G12="","",'У9 Заказы'!G12)</f>
        <v/>
      </c>
      <c r="F77" s="64" t="str">
        <f aca="false">IF(OR(D77="",E77="",E77=0),"",WORKDAY(D77,MAX(0,CEILING(E77,1)-1)))</f>
        <v/>
      </c>
      <c r="G77" s="64" t="str">
        <f aca="false">IF('У9 Заказы'!H12="","",'У9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'У9 Заказы'!$A$12</f>
        <v/>
      </c>
      <c r="C78" s="10" t="str">
        <f aca="false">IF($B78="","",'У9 Заказы'!$I$2)</f>
        <v/>
      </c>
      <c r="D78" s="64" t="str">
        <f aca="false">IF('У9 Заказы'!I12="","",'У9 Заказы'!I12)</f>
        <v/>
      </c>
      <c r="E78" s="65" t="str">
        <f aca="false">IF('У9 Заказы'!J12="","",'У9 Заказы'!J12)</f>
        <v/>
      </c>
      <c r="F78" s="64" t="str">
        <f aca="false">IF(OR(D78="",E78="",E78=0),"",WORKDAY(D78,MAX(0,CEILING(E78,1)-1)))</f>
        <v/>
      </c>
      <c r="G78" s="64" t="str">
        <f aca="false">IF('У9 Заказы'!K12="","",'У9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'У9 Заказы'!$A$12</f>
        <v/>
      </c>
      <c r="C79" s="10" t="str">
        <f aca="false">IF($B79="","",'У9 Заказы'!$L$2)</f>
        <v/>
      </c>
      <c r="D79" s="64" t="str">
        <f aca="false">IF('У9 Заказы'!L12="","",'У9 Заказы'!L12)</f>
        <v/>
      </c>
      <c r="E79" s="65" t="str">
        <f aca="false">IF('У9 Заказы'!M12="","",'У9 Заказы'!M12)</f>
        <v/>
      </c>
      <c r="F79" s="64" t="str">
        <f aca="false">IF(OR(D79="",E79="",E79=0),"",WORKDAY(D79,MAX(0,CEILING(E79,1)-1)))</f>
        <v/>
      </c>
      <c r="G79" s="64" t="str">
        <f aca="false">IF('У9 Заказы'!N12="","",'У9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'У9 Заказы'!$A$12</f>
        <v/>
      </c>
      <c r="C80" s="10" t="str">
        <f aca="false">IF($B80="","",'У9 Заказы'!$O$2)</f>
        <v/>
      </c>
      <c r="D80" s="64" t="str">
        <f aca="false">IF('У9 Заказы'!O12="","",'У9 Заказы'!O12)</f>
        <v/>
      </c>
      <c r="E80" s="65" t="str">
        <f aca="false">IF('У9 Заказы'!P12="","",'У9 Заказы'!P12)</f>
        <v/>
      </c>
      <c r="F80" s="64" t="str">
        <f aca="false">IF(OR(D80="",E80="",E80=0),"",WORKDAY(D80,MAX(0,CEILING(E80,1)-1)))</f>
        <v/>
      </c>
      <c r="G80" s="64" t="str">
        <f aca="false">IF('У9 Заказы'!Q12="","",'У9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'У9 Заказы'!$A$12</f>
        <v/>
      </c>
      <c r="C81" s="10" t="str">
        <f aca="false">IF($B81="","",'У9 Заказы'!$R$2)</f>
        <v/>
      </c>
      <c r="D81" s="64" t="str">
        <f aca="false">IF('У9 Заказы'!R12="","",'У9 Заказы'!R12)</f>
        <v/>
      </c>
      <c r="E81" s="65" t="str">
        <f aca="false">IF('У9 Заказы'!S12="","",'У9 Заказы'!S12)</f>
        <v/>
      </c>
      <c r="F81" s="64" t="str">
        <f aca="false">IF(OR(D81="",E81="",E81=0),"",WORKDAY(D81,MAX(0,CEILING(E81,1)-1)))</f>
        <v/>
      </c>
      <c r="G81" s="64" t="str">
        <f aca="false">IF('У9 Заказы'!T12="","",'У9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'У9 Заказы'!$A$12</f>
        <v/>
      </c>
      <c r="C82" s="10" t="str">
        <f aca="false">IF($B82="","",'У9 Заказы'!$U$2)</f>
        <v/>
      </c>
      <c r="D82" s="64" t="str">
        <f aca="false">IF('У9 Заказы'!U12="","",'У9 Заказы'!U12)</f>
        <v/>
      </c>
      <c r="E82" s="65" t="str">
        <f aca="false">IF('У9 Заказы'!V12="","",'У9 Заказы'!V12)</f>
        <v/>
      </c>
      <c r="F82" s="64" t="str">
        <f aca="false">IF(OR(D82="",E82="",E82=0),"",WORKDAY(D82,MAX(0,CEILING(E82,1)-1)))</f>
        <v/>
      </c>
      <c r="G82" s="64" t="str">
        <f aca="false">IF('У9 Заказы'!W12="","",'У9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'У9 Заказы'!$A$12</f>
        <v/>
      </c>
      <c r="C83" s="10" t="str">
        <f aca="false">IF($B83="","",'У9 Заказы'!$X$2)</f>
        <v/>
      </c>
      <c r="D83" s="64" t="str">
        <f aca="false">IF('У9 Заказы'!X12="","",'У9 Заказы'!X12)</f>
        <v/>
      </c>
      <c r="E83" s="65" t="str">
        <f aca="false">IF('У9 Заказы'!Y12="","",'У9 Заказы'!Y12)</f>
        <v/>
      </c>
      <c r="F83" s="64" t="str">
        <f aca="false">IF(OR(D83="",E83="",E83=0),"",WORKDAY(D83,MAX(0,CEILING(E83,1)-1)))</f>
        <v/>
      </c>
      <c r="G83" s="64" t="str">
        <f aca="false">IF('У9 Заказы'!Z12="","",'У9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'У9 Заказы'!$A$13</f>
        <v/>
      </c>
      <c r="C84" s="10" t="str">
        <f aca="false">IF($B84="","",'У9 Заказы'!$C$2)</f>
        <v/>
      </c>
      <c r="D84" s="64" t="str">
        <f aca="false">IF('У9 Заказы'!C13="","",'У9 Заказы'!C13)</f>
        <v/>
      </c>
      <c r="E84" s="65" t="str">
        <f aca="false">IF('У9 Заказы'!D13="","",'У9 Заказы'!D13)</f>
        <v/>
      </c>
      <c r="F84" s="64" t="str">
        <f aca="false">IF(OR(D84="",E84="",E84=0),"",WORKDAY(D84,MAX(0,CEILING(E84,1)-1)))</f>
        <v/>
      </c>
      <c r="G84" s="64" t="str">
        <f aca="false">IF('У9 Заказы'!E13="","",'У9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'У9 Заказы'!$A$13</f>
        <v/>
      </c>
      <c r="C85" s="10" t="str">
        <f aca="false">IF($B85="","",'У9 Заказы'!$F$2)</f>
        <v/>
      </c>
      <c r="D85" s="64" t="str">
        <f aca="false">IF('У9 Заказы'!F13="","",'У9 Заказы'!F13)</f>
        <v/>
      </c>
      <c r="E85" s="65" t="str">
        <f aca="false">IF('У9 Заказы'!G13="","",'У9 Заказы'!G13)</f>
        <v/>
      </c>
      <c r="F85" s="64" t="str">
        <f aca="false">IF(OR(D85="",E85="",E85=0),"",WORKDAY(D85,MAX(0,CEILING(E85,1)-1)))</f>
        <v/>
      </c>
      <c r="G85" s="64" t="str">
        <f aca="false">IF('У9 Заказы'!H13="","",'У9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'У9 Заказы'!$A$13</f>
        <v/>
      </c>
      <c r="C86" s="10" t="str">
        <f aca="false">IF($B86="","",'У9 Заказы'!$I$2)</f>
        <v/>
      </c>
      <c r="D86" s="64" t="str">
        <f aca="false">IF('У9 Заказы'!I13="","",'У9 Заказы'!I13)</f>
        <v/>
      </c>
      <c r="E86" s="65" t="str">
        <f aca="false">IF('У9 Заказы'!J13="","",'У9 Заказы'!J13)</f>
        <v/>
      </c>
      <c r="F86" s="64" t="str">
        <f aca="false">IF(OR(D86="",E86="",E86=0),"",WORKDAY(D86,MAX(0,CEILING(E86,1)-1)))</f>
        <v/>
      </c>
      <c r="G86" s="64" t="str">
        <f aca="false">IF('У9 Заказы'!K13="","",'У9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'У9 Заказы'!$A$13</f>
        <v/>
      </c>
      <c r="C87" s="10" t="str">
        <f aca="false">IF($B87="","",'У9 Заказы'!$L$2)</f>
        <v/>
      </c>
      <c r="D87" s="64" t="str">
        <f aca="false">IF('У9 Заказы'!L13="","",'У9 Заказы'!L13)</f>
        <v/>
      </c>
      <c r="E87" s="65" t="str">
        <f aca="false">IF('У9 Заказы'!M13="","",'У9 Заказы'!M13)</f>
        <v/>
      </c>
      <c r="F87" s="64" t="str">
        <f aca="false">IF(OR(D87="",E87="",E87=0),"",WORKDAY(D87,MAX(0,CEILING(E87,1)-1)))</f>
        <v/>
      </c>
      <c r="G87" s="64" t="str">
        <f aca="false">IF('У9 Заказы'!N13="","",'У9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'У9 Заказы'!$A$13</f>
        <v/>
      </c>
      <c r="C88" s="10" t="str">
        <f aca="false">IF($B88="","",'У9 Заказы'!$O$2)</f>
        <v/>
      </c>
      <c r="D88" s="64" t="str">
        <f aca="false">IF('У9 Заказы'!O13="","",'У9 Заказы'!O13)</f>
        <v/>
      </c>
      <c r="E88" s="65" t="str">
        <f aca="false">IF('У9 Заказы'!P13="","",'У9 Заказы'!P13)</f>
        <v/>
      </c>
      <c r="F88" s="64" t="str">
        <f aca="false">IF(OR(D88="",E88="",E88=0),"",WORKDAY(D88,MAX(0,CEILING(E88,1)-1)))</f>
        <v/>
      </c>
      <c r="G88" s="64" t="str">
        <f aca="false">IF('У9 Заказы'!Q13="","",'У9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'У9 Заказы'!$A$13</f>
        <v/>
      </c>
      <c r="C89" s="10" t="str">
        <f aca="false">IF($B89="","",'У9 Заказы'!$R$2)</f>
        <v/>
      </c>
      <c r="D89" s="64" t="str">
        <f aca="false">IF('У9 Заказы'!R13="","",'У9 Заказы'!R13)</f>
        <v/>
      </c>
      <c r="E89" s="65" t="str">
        <f aca="false">IF('У9 Заказы'!S13="","",'У9 Заказы'!S13)</f>
        <v/>
      </c>
      <c r="F89" s="64" t="str">
        <f aca="false">IF(OR(D89="",E89="",E89=0),"",WORKDAY(D89,MAX(0,CEILING(E89,1)-1)))</f>
        <v/>
      </c>
      <c r="G89" s="64" t="str">
        <f aca="false">IF('У9 Заказы'!T13="","",'У9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'У9 Заказы'!$A$13</f>
        <v/>
      </c>
      <c r="C90" s="10" t="str">
        <f aca="false">IF($B90="","",'У9 Заказы'!$U$2)</f>
        <v/>
      </c>
      <c r="D90" s="64" t="str">
        <f aca="false">IF('У9 Заказы'!U13="","",'У9 Заказы'!U13)</f>
        <v/>
      </c>
      <c r="E90" s="65" t="str">
        <f aca="false">IF('У9 Заказы'!V13="","",'У9 Заказы'!V13)</f>
        <v/>
      </c>
      <c r="F90" s="64" t="str">
        <f aca="false">IF(OR(D90="",E90="",E90=0),"",WORKDAY(D90,MAX(0,CEILING(E90,1)-1)))</f>
        <v/>
      </c>
      <c r="G90" s="64" t="str">
        <f aca="false">IF('У9 Заказы'!W13="","",'У9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'У9 Заказы'!$A$13</f>
        <v/>
      </c>
      <c r="C91" s="10" t="str">
        <f aca="false">IF($B91="","",'У9 Заказы'!$X$2)</f>
        <v/>
      </c>
      <c r="D91" s="64" t="str">
        <f aca="false">IF('У9 Заказы'!X13="","",'У9 Заказы'!X13)</f>
        <v/>
      </c>
      <c r="E91" s="65" t="str">
        <f aca="false">IF('У9 Заказы'!Y13="","",'У9 Заказы'!Y13)</f>
        <v/>
      </c>
      <c r="F91" s="64" t="str">
        <f aca="false">IF(OR(D91="",E91="",E91=0),"",WORKDAY(D91,MAX(0,CEILING(E91,1)-1)))</f>
        <v/>
      </c>
      <c r="G91" s="64" t="str">
        <f aca="false">IF('У9 Заказы'!Z13="","",'У9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'У9 Заказы'!$A$14</f>
        <v/>
      </c>
      <c r="C92" s="10" t="str">
        <f aca="false">IF($B92="","",'У9 Заказы'!$C$2)</f>
        <v/>
      </c>
      <c r="D92" s="64" t="str">
        <f aca="false">IF('У9 Заказы'!C14="","",'У9 Заказы'!C14)</f>
        <v/>
      </c>
      <c r="E92" s="65" t="str">
        <f aca="false">IF('У9 Заказы'!D14="","",'У9 Заказы'!D14)</f>
        <v/>
      </c>
      <c r="F92" s="64" t="str">
        <f aca="false">IF(OR(D92="",E92="",E92=0),"",WORKDAY(D92,MAX(0,CEILING(E92,1)-1)))</f>
        <v/>
      </c>
      <c r="G92" s="64" t="str">
        <f aca="false">IF('У9 Заказы'!E14="","",'У9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'У9 Заказы'!$A$14</f>
        <v/>
      </c>
      <c r="C93" s="10" t="str">
        <f aca="false">IF($B93="","",'У9 Заказы'!$F$2)</f>
        <v/>
      </c>
      <c r="D93" s="64" t="str">
        <f aca="false">IF('У9 Заказы'!F14="","",'У9 Заказы'!F14)</f>
        <v/>
      </c>
      <c r="E93" s="65" t="str">
        <f aca="false">IF('У9 Заказы'!G14="","",'У9 Заказы'!G14)</f>
        <v/>
      </c>
      <c r="F93" s="64" t="str">
        <f aca="false">IF(OR(D93="",E93="",E93=0),"",WORKDAY(D93,MAX(0,CEILING(E93,1)-1)))</f>
        <v/>
      </c>
      <c r="G93" s="64" t="str">
        <f aca="false">IF('У9 Заказы'!H14="","",'У9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'У9 Заказы'!$A$14</f>
        <v/>
      </c>
      <c r="C94" s="10" t="str">
        <f aca="false">IF($B94="","",'У9 Заказы'!$I$2)</f>
        <v/>
      </c>
      <c r="D94" s="64" t="str">
        <f aca="false">IF('У9 Заказы'!I14="","",'У9 Заказы'!I14)</f>
        <v/>
      </c>
      <c r="E94" s="65" t="str">
        <f aca="false">IF('У9 Заказы'!J14="","",'У9 Заказы'!J14)</f>
        <v/>
      </c>
      <c r="F94" s="64" t="str">
        <f aca="false">IF(OR(D94="",E94="",E94=0),"",WORKDAY(D94,MAX(0,CEILING(E94,1)-1)))</f>
        <v/>
      </c>
      <c r="G94" s="64" t="str">
        <f aca="false">IF('У9 Заказы'!K14="","",'У9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'У9 Заказы'!$A$14</f>
        <v/>
      </c>
      <c r="C95" s="10" t="str">
        <f aca="false">IF($B95="","",'У9 Заказы'!$L$2)</f>
        <v/>
      </c>
      <c r="D95" s="64" t="str">
        <f aca="false">IF('У9 Заказы'!L14="","",'У9 Заказы'!L14)</f>
        <v/>
      </c>
      <c r="E95" s="65" t="str">
        <f aca="false">IF('У9 Заказы'!M14="","",'У9 Заказы'!M14)</f>
        <v/>
      </c>
      <c r="F95" s="64" t="str">
        <f aca="false">IF(OR(D95="",E95="",E95=0),"",WORKDAY(D95,MAX(0,CEILING(E95,1)-1)))</f>
        <v/>
      </c>
      <c r="G95" s="64" t="str">
        <f aca="false">IF('У9 Заказы'!N14="","",'У9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'У9 Заказы'!$A$14</f>
        <v/>
      </c>
      <c r="C96" s="10" t="str">
        <f aca="false">IF($B96="","",'У9 Заказы'!$O$2)</f>
        <v/>
      </c>
      <c r="D96" s="64" t="str">
        <f aca="false">IF('У9 Заказы'!O14="","",'У9 Заказы'!O14)</f>
        <v/>
      </c>
      <c r="E96" s="65" t="str">
        <f aca="false">IF('У9 Заказы'!P14="","",'У9 Заказы'!P14)</f>
        <v/>
      </c>
      <c r="F96" s="64" t="str">
        <f aca="false">IF(OR(D96="",E96="",E96=0),"",WORKDAY(D96,MAX(0,CEILING(E96,1)-1)))</f>
        <v/>
      </c>
      <c r="G96" s="64" t="str">
        <f aca="false">IF('У9 Заказы'!Q14="","",'У9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'У9 Заказы'!$A$14</f>
        <v/>
      </c>
      <c r="C97" s="10" t="str">
        <f aca="false">IF($B97="","",'У9 Заказы'!$R$2)</f>
        <v/>
      </c>
      <c r="D97" s="64" t="str">
        <f aca="false">IF('У9 Заказы'!R14="","",'У9 Заказы'!R14)</f>
        <v/>
      </c>
      <c r="E97" s="65" t="str">
        <f aca="false">IF('У9 Заказы'!S14="","",'У9 Заказы'!S14)</f>
        <v/>
      </c>
      <c r="F97" s="64" t="str">
        <f aca="false">IF(OR(D97="",E97="",E97=0),"",WORKDAY(D97,MAX(0,CEILING(E97,1)-1)))</f>
        <v/>
      </c>
      <c r="G97" s="64" t="str">
        <f aca="false">IF('У9 Заказы'!T14="","",'У9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'У9 Заказы'!$A$14</f>
        <v/>
      </c>
      <c r="C98" s="10" t="str">
        <f aca="false">IF($B98="","",'У9 Заказы'!$U$2)</f>
        <v/>
      </c>
      <c r="D98" s="64" t="str">
        <f aca="false">IF('У9 Заказы'!U14="","",'У9 Заказы'!U14)</f>
        <v/>
      </c>
      <c r="E98" s="65" t="str">
        <f aca="false">IF('У9 Заказы'!V14="","",'У9 Заказы'!V14)</f>
        <v/>
      </c>
      <c r="F98" s="64" t="str">
        <f aca="false">IF(OR(D98="",E98="",E98=0),"",WORKDAY(D98,MAX(0,CEILING(E98,1)-1)))</f>
        <v/>
      </c>
      <c r="G98" s="64" t="str">
        <f aca="false">IF('У9 Заказы'!W14="","",'У9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'У9 Заказы'!$A$14</f>
        <v/>
      </c>
      <c r="C99" s="10" t="str">
        <f aca="false">IF($B99="","",'У9 Заказы'!$X$2)</f>
        <v/>
      </c>
      <c r="D99" s="64" t="str">
        <f aca="false">IF('У9 Заказы'!X14="","",'У9 Заказы'!X14)</f>
        <v/>
      </c>
      <c r="E99" s="65" t="str">
        <f aca="false">IF('У9 Заказы'!Y14="","",'У9 Заказы'!Y14)</f>
        <v/>
      </c>
      <c r="F99" s="64" t="str">
        <f aca="false">IF(OR(D99="",E99="",E99=0),"",WORKDAY(D99,MAX(0,CEILING(E99,1)-1)))</f>
        <v/>
      </c>
      <c r="G99" s="64" t="str">
        <f aca="false">IF('У9 Заказы'!Z14="","",'У9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'У9 Заказы'!$A$15</f>
        <v/>
      </c>
      <c r="C100" s="10" t="str">
        <f aca="false">IF($B100="","",'У9 Заказы'!$C$2)</f>
        <v/>
      </c>
      <c r="D100" s="64" t="str">
        <f aca="false">IF('У9 Заказы'!C15="","",'У9 Заказы'!C15)</f>
        <v/>
      </c>
      <c r="E100" s="65" t="str">
        <f aca="false">IF('У9 Заказы'!D15="","",'У9 Заказы'!D15)</f>
        <v/>
      </c>
      <c r="F100" s="64" t="str">
        <f aca="false">IF(OR(D100="",E100="",E100=0),"",WORKDAY(D100,MAX(0,CEILING(E100,1)-1)))</f>
        <v/>
      </c>
      <c r="G100" s="64" t="str">
        <f aca="false">IF('У9 Заказы'!E15="","",'У9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'У9 Заказы'!$A$15</f>
        <v/>
      </c>
      <c r="C101" s="10" t="str">
        <f aca="false">IF($B101="","",'У9 Заказы'!$F$2)</f>
        <v/>
      </c>
      <c r="D101" s="64" t="str">
        <f aca="false">IF('У9 Заказы'!F15="","",'У9 Заказы'!F15)</f>
        <v/>
      </c>
      <c r="E101" s="65" t="str">
        <f aca="false">IF('У9 Заказы'!G15="","",'У9 Заказы'!G15)</f>
        <v/>
      </c>
      <c r="F101" s="64" t="str">
        <f aca="false">IF(OR(D101="",E101="",E101=0),"",WORKDAY(D101,MAX(0,CEILING(E101,1)-1)))</f>
        <v/>
      </c>
      <c r="G101" s="64" t="str">
        <f aca="false">IF('У9 Заказы'!H15="","",'У9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'У9 Заказы'!$A$15</f>
        <v/>
      </c>
      <c r="C102" s="10" t="str">
        <f aca="false">IF($B102="","",'У9 Заказы'!$I$2)</f>
        <v/>
      </c>
      <c r="D102" s="64" t="str">
        <f aca="false">IF('У9 Заказы'!I15="","",'У9 Заказы'!I15)</f>
        <v/>
      </c>
      <c r="E102" s="65" t="str">
        <f aca="false">IF('У9 Заказы'!J15="","",'У9 Заказы'!J15)</f>
        <v/>
      </c>
      <c r="F102" s="64" t="str">
        <f aca="false">IF(OR(D102="",E102="",E102=0),"",WORKDAY(D102,MAX(0,CEILING(E102,1)-1)))</f>
        <v/>
      </c>
      <c r="G102" s="64" t="str">
        <f aca="false">IF('У9 Заказы'!K15="","",'У9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'У9 Заказы'!$A$15</f>
        <v/>
      </c>
      <c r="C103" s="10" t="str">
        <f aca="false">IF($B103="","",'У9 Заказы'!$L$2)</f>
        <v/>
      </c>
      <c r="D103" s="64" t="str">
        <f aca="false">IF('У9 Заказы'!L15="","",'У9 Заказы'!L15)</f>
        <v/>
      </c>
      <c r="E103" s="65" t="str">
        <f aca="false">IF('У9 Заказы'!M15="","",'У9 Заказы'!M15)</f>
        <v/>
      </c>
      <c r="F103" s="64" t="str">
        <f aca="false">IF(OR(D103="",E103="",E103=0),"",WORKDAY(D103,MAX(0,CEILING(E103,1)-1)))</f>
        <v/>
      </c>
      <c r="G103" s="64" t="str">
        <f aca="false">IF('У9 Заказы'!N15="","",'У9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'У9 Заказы'!$A$15</f>
        <v/>
      </c>
      <c r="C104" s="10" t="str">
        <f aca="false">IF($B104="","",'У9 Заказы'!$O$2)</f>
        <v/>
      </c>
      <c r="D104" s="64" t="str">
        <f aca="false">IF('У9 Заказы'!O15="","",'У9 Заказы'!O15)</f>
        <v/>
      </c>
      <c r="E104" s="65" t="str">
        <f aca="false">IF('У9 Заказы'!P15="","",'У9 Заказы'!P15)</f>
        <v/>
      </c>
      <c r="F104" s="64" t="str">
        <f aca="false">IF(OR(D104="",E104="",E104=0),"",WORKDAY(D104,MAX(0,CEILING(E104,1)-1)))</f>
        <v/>
      </c>
      <c r="G104" s="64" t="str">
        <f aca="false">IF('У9 Заказы'!Q15="","",'У9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'У9 Заказы'!$A$15</f>
        <v/>
      </c>
      <c r="C105" s="10" t="str">
        <f aca="false">IF($B105="","",'У9 Заказы'!$R$2)</f>
        <v/>
      </c>
      <c r="D105" s="64" t="str">
        <f aca="false">IF('У9 Заказы'!R15="","",'У9 Заказы'!R15)</f>
        <v/>
      </c>
      <c r="E105" s="65" t="str">
        <f aca="false">IF('У9 Заказы'!S15="","",'У9 Заказы'!S15)</f>
        <v/>
      </c>
      <c r="F105" s="64" t="str">
        <f aca="false">IF(OR(D105="",E105="",E105=0),"",WORKDAY(D105,MAX(0,CEILING(E105,1)-1)))</f>
        <v/>
      </c>
      <c r="G105" s="64" t="str">
        <f aca="false">IF('У9 Заказы'!T15="","",'У9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'У9 Заказы'!$A$15</f>
        <v/>
      </c>
      <c r="C106" s="10" t="str">
        <f aca="false">IF($B106="","",'У9 Заказы'!$U$2)</f>
        <v/>
      </c>
      <c r="D106" s="64" t="str">
        <f aca="false">IF('У9 Заказы'!U15="","",'У9 Заказы'!U15)</f>
        <v/>
      </c>
      <c r="E106" s="65" t="str">
        <f aca="false">IF('У9 Заказы'!V15="","",'У9 Заказы'!V15)</f>
        <v/>
      </c>
      <c r="F106" s="64" t="str">
        <f aca="false">IF(OR(D106="",E106="",E106=0),"",WORKDAY(D106,MAX(0,CEILING(E106,1)-1)))</f>
        <v/>
      </c>
      <c r="G106" s="64" t="str">
        <f aca="false">IF('У9 Заказы'!W15="","",'У9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'У9 Заказы'!$A$15</f>
        <v/>
      </c>
      <c r="C107" s="10" t="str">
        <f aca="false">IF($B107="","",'У9 Заказы'!$X$2)</f>
        <v/>
      </c>
      <c r="D107" s="64" t="str">
        <f aca="false">IF('У9 Заказы'!X15="","",'У9 Заказы'!X15)</f>
        <v/>
      </c>
      <c r="E107" s="65" t="str">
        <f aca="false">IF('У9 Заказы'!Y15="","",'У9 Заказы'!Y15)</f>
        <v/>
      </c>
      <c r="F107" s="64" t="str">
        <f aca="false">IF(OR(D107="",E107="",E107=0),"",WORKDAY(D107,MAX(0,CEILING(E107,1)-1)))</f>
        <v/>
      </c>
      <c r="G107" s="64" t="str">
        <f aca="false">IF('У9 Заказы'!Z15="","",'У9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'У9 Заказы'!$A$16</f>
        <v/>
      </c>
      <c r="C108" s="10" t="str">
        <f aca="false">IF($B108="","",'У9 Заказы'!$C$2)</f>
        <v/>
      </c>
      <c r="D108" s="64" t="str">
        <f aca="false">IF('У9 Заказы'!C16="","",'У9 Заказы'!C16)</f>
        <v/>
      </c>
      <c r="E108" s="65" t="str">
        <f aca="false">IF('У9 Заказы'!D16="","",'У9 Заказы'!D16)</f>
        <v/>
      </c>
      <c r="F108" s="64" t="str">
        <f aca="false">IF(OR(D108="",E108="",E108=0),"",WORKDAY(D108,MAX(0,CEILING(E108,1)-1)))</f>
        <v/>
      </c>
      <c r="G108" s="64" t="str">
        <f aca="false">IF('У9 Заказы'!E16="","",'У9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'У9 Заказы'!$A$16</f>
        <v/>
      </c>
      <c r="C109" s="10" t="str">
        <f aca="false">IF($B109="","",'У9 Заказы'!$F$2)</f>
        <v/>
      </c>
      <c r="D109" s="64" t="str">
        <f aca="false">IF('У9 Заказы'!F16="","",'У9 Заказы'!F16)</f>
        <v/>
      </c>
      <c r="E109" s="65" t="str">
        <f aca="false">IF('У9 Заказы'!G16="","",'У9 Заказы'!G16)</f>
        <v/>
      </c>
      <c r="F109" s="64" t="str">
        <f aca="false">IF(OR(D109="",E109="",E109=0),"",WORKDAY(D109,MAX(0,CEILING(E109,1)-1)))</f>
        <v/>
      </c>
      <c r="G109" s="64" t="str">
        <f aca="false">IF('У9 Заказы'!H16="","",'У9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'У9 Заказы'!$A$16</f>
        <v/>
      </c>
      <c r="C110" s="10" t="str">
        <f aca="false">IF($B110="","",'У9 Заказы'!$I$2)</f>
        <v/>
      </c>
      <c r="D110" s="64" t="str">
        <f aca="false">IF('У9 Заказы'!I16="","",'У9 Заказы'!I16)</f>
        <v/>
      </c>
      <c r="E110" s="65" t="str">
        <f aca="false">IF('У9 Заказы'!J16="","",'У9 Заказы'!J16)</f>
        <v/>
      </c>
      <c r="F110" s="64" t="str">
        <f aca="false">IF(OR(D110="",E110="",E110=0),"",WORKDAY(D110,MAX(0,CEILING(E110,1)-1)))</f>
        <v/>
      </c>
      <c r="G110" s="64" t="str">
        <f aca="false">IF('У9 Заказы'!K16="","",'У9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'У9 Заказы'!$A$16</f>
        <v/>
      </c>
      <c r="C111" s="10" t="str">
        <f aca="false">IF($B111="","",'У9 Заказы'!$L$2)</f>
        <v/>
      </c>
      <c r="D111" s="64" t="str">
        <f aca="false">IF('У9 Заказы'!L16="","",'У9 Заказы'!L16)</f>
        <v/>
      </c>
      <c r="E111" s="65" t="str">
        <f aca="false">IF('У9 Заказы'!M16="","",'У9 Заказы'!M16)</f>
        <v/>
      </c>
      <c r="F111" s="64" t="str">
        <f aca="false">IF(OR(D111="",E111="",E111=0),"",WORKDAY(D111,MAX(0,CEILING(E111,1)-1)))</f>
        <v/>
      </c>
      <c r="G111" s="64" t="str">
        <f aca="false">IF('У9 Заказы'!N16="","",'У9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'У9 Заказы'!$A$16</f>
        <v/>
      </c>
      <c r="C112" s="10" t="str">
        <f aca="false">IF($B112="","",'У9 Заказы'!$O$2)</f>
        <v/>
      </c>
      <c r="D112" s="64" t="str">
        <f aca="false">IF('У9 Заказы'!O16="","",'У9 Заказы'!O16)</f>
        <v/>
      </c>
      <c r="E112" s="65" t="str">
        <f aca="false">IF('У9 Заказы'!P16="","",'У9 Заказы'!P16)</f>
        <v/>
      </c>
      <c r="F112" s="64" t="str">
        <f aca="false">IF(OR(D112="",E112="",E112=0),"",WORKDAY(D112,MAX(0,CEILING(E112,1)-1)))</f>
        <v/>
      </c>
      <c r="G112" s="64" t="str">
        <f aca="false">IF('У9 Заказы'!Q16="","",'У9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'У9 Заказы'!$A$16</f>
        <v/>
      </c>
      <c r="C113" s="10" t="str">
        <f aca="false">IF($B113="","",'У9 Заказы'!$R$2)</f>
        <v/>
      </c>
      <c r="D113" s="64" t="str">
        <f aca="false">IF('У9 Заказы'!R16="","",'У9 Заказы'!R16)</f>
        <v/>
      </c>
      <c r="E113" s="65" t="str">
        <f aca="false">IF('У9 Заказы'!S16="","",'У9 Заказы'!S16)</f>
        <v/>
      </c>
      <c r="F113" s="64" t="str">
        <f aca="false">IF(OR(D113="",E113="",E113=0),"",WORKDAY(D113,MAX(0,CEILING(E113,1)-1)))</f>
        <v/>
      </c>
      <c r="G113" s="64" t="str">
        <f aca="false">IF('У9 Заказы'!T16="","",'У9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'У9 Заказы'!$A$16</f>
        <v/>
      </c>
      <c r="C114" s="10" t="str">
        <f aca="false">IF($B114="","",'У9 Заказы'!$U$2)</f>
        <v/>
      </c>
      <c r="D114" s="64" t="str">
        <f aca="false">IF('У9 Заказы'!U16="","",'У9 Заказы'!U16)</f>
        <v/>
      </c>
      <c r="E114" s="65" t="str">
        <f aca="false">IF('У9 Заказы'!V16="","",'У9 Заказы'!V16)</f>
        <v/>
      </c>
      <c r="F114" s="64" t="str">
        <f aca="false">IF(OR(D114="",E114="",E114=0),"",WORKDAY(D114,MAX(0,CEILING(E114,1)-1)))</f>
        <v/>
      </c>
      <c r="G114" s="64" t="str">
        <f aca="false">IF('У9 Заказы'!W16="","",'У9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'У9 Заказы'!$A$16</f>
        <v/>
      </c>
      <c r="C115" s="10" t="str">
        <f aca="false">IF($B115="","",'У9 Заказы'!$X$2)</f>
        <v/>
      </c>
      <c r="D115" s="64" t="str">
        <f aca="false">IF('У9 Заказы'!X16="","",'У9 Заказы'!X16)</f>
        <v/>
      </c>
      <c r="E115" s="65" t="str">
        <f aca="false">IF('У9 Заказы'!Y16="","",'У9 Заказы'!Y16)</f>
        <v/>
      </c>
      <c r="F115" s="64" t="str">
        <f aca="false">IF(OR(D115="",E115="",E115=0),"",WORKDAY(D115,MAX(0,CEILING(E115,1)-1)))</f>
        <v/>
      </c>
      <c r="G115" s="64" t="str">
        <f aca="false">IF('У9 Заказы'!Z16="","",'У9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'У9 Заказы'!$A$17</f>
        <v/>
      </c>
      <c r="C116" s="10" t="str">
        <f aca="false">IF($B116="","",'У9 Заказы'!$C$2)</f>
        <v/>
      </c>
      <c r="D116" s="64" t="str">
        <f aca="false">IF('У9 Заказы'!C17="","",'У9 Заказы'!C17)</f>
        <v/>
      </c>
      <c r="E116" s="65" t="str">
        <f aca="false">IF('У9 Заказы'!D17="","",'У9 Заказы'!D17)</f>
        <v/>
      </c>
      <c r="F116" s="64" t="str">
        <f aca="false">IF(OR(D116="",E116="",E116=0),"",WORKDAY(D116,MAX(0,CEILING(E116,1)-1)))</f>
        <v/>
      </c>
      <c r="G116" s="64" t="str">
        <f aca="false">IF('У9 Заказы'!E17="","",'У9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'У9 Заказы'!$A$17</f>
        <v/>
      </c>
      <c r="C117" s="10" t="str">
        <f aca="false">IF($B117="","",'У9 Заказы'!$F$2)</f>
        <v/>
      </c>
      <c r="D117" s="64" t="str">
        <f aca="false">IF('У9 Заказы'!F17="","",'У9 Заказы'!F17)</f>
        <v/>
      </c>
      <c r="E117" s="65" t="str">
        <f aca="false">IF('У9 Заказы'!G17="","",'У9 Заказы'!G17)</f>
        <v/>
      </c>
      <c r="F117" s="64" t="str">
        <f aca="false">IF(OR(D117="",E117="",E117=0),"",WORKDAY(D117,MAX(0,CEILING(E117,1)-1)))</f>
        <v/>
      </c>
      <c r="G117" s="64" t="str">
        <f aca="false">IF('У9 Заказы'!H17="","",'У9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'У9 Заказы'!$A$17</f>
        <v/>
      </c>
      <c r="C118" s="10" t="str">
        <f aca="false">IF($B118="","",'У9 Заказы'!$I$2)</f>
        <v/>
      </c>
      <c r="D118" s="64" t="str">
        <f aca="false">IF('У9 Заказы'!I17="","",'У9 Заказы'!I17)</f>
        <v/>
      </c>
      <c r="E118" s="65" t="str">
        <f aca="false">IF('У9 Заказы'!J17="","",'У9 Заказы'!J17)</f>
        <v/>
      </c>
      <c r="F118" s="64" t="str">
        <f aca="false">IF(OR(D118="",E118="",E118=0),"",WORKDAY(D118,MAX(0,CEILING(E118,1)-1)))</f>
        <v/>
      </c>
      <c r="G118" s="64" t="str">
        <f aca="false">IF('У9 Заказы'!K17="","",'У9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'У9 Заказы'!$A$17</f>
        <v/>
      </c>
      <c r="C119" s="10" t="str">
        <f aca="false">IF($B119="","",'У9 Заказы'!$L$2)</f>
        <v/>
      </c>
      <c r="D119" s="64" t="str">
        <f aca="false">IF('У9 Заказы'!L17="","",'У9 Заказы'!L17)</f>
        <v/>
      </c>
      <c r="E119" s="65" t="str">
        <f aca="false">IF('У9 Заказы'!M17="","",'У9 Заказы'!M17)</f>
        <v/>
      </c>
      <c r="F119" s="64" t="str">
        <f aca="false">IF(OR(D119="",E119="",E119=0),"",WORKDAY(D119,MAX(0,CEILING(E119,1)-1)))</f>
        <v/>
      </c>
      <c r="G119" s="64" t="str">
        <f aca="false">IF('У9 Заказы'!N17="","",'У9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'У9 Заказы'!$A$17</f>
        <v/>
      </c>
      <c r="C120" s="10" t="str">
        <f aca="false">IF($B120="","",'У9 Заказы'!$O$2)</f>
        <v/>
      </c>
      <c r="D120" s="64" t="str">
        <f aca="false">IF('У9 Заказы'!O17="","",'У9 Заказы'!O17)</f>
        <v/>
      </c>
      <c r="E120" s="65" t="str">
        <f aca="false">IF('У9 Заказы'!P17="","",'У9 Заказы'!P17)</f>
        <v/>
      </c>
      <c r="F120" s="64" t="str">
        <f aca="false">IF(OR(D120="",E120="",E120=0),"",WORKDAY(D120,MAX(0,CEILING(E120,1)-1)))</f>
        <v/>
      </c>
      <c r="G120" s="64" t="str">
        <f aca="false">IF('У9 Заказы'!Q17="","",'У9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'У9 Заказы'!$A$17</f>
        <v/>
      </c>
      <c r="C121" s="10" t="str">
        <f aca="false">IF($B121="","",'У9 Заказы'!$R$2)</f>
        <v/>
      </c>
      <c r="D121" s="64" t="str">
        <f aca="false">IF('У9 Заказы'!R17="","",'У9 Заказы'!R17)</f>
        <v/>
      </c>
      <c r="E121" s="65" t="str">
        <f aca="false">IF('У9 Заказы'!S17="","",'У9 Заказы'!S17)</f>
        <v/>
      </c>
      <c r="F121" s="64" t="str">
        <f aca="false">IF(OR(D121="",E121="",E121=0),"",WORKDAY(D121,MAX(0,CEILING(E121,1)-1)))</f>
        <v/>
      </c>
      <c r="G121" s="64" t="str">
        <f aca="false">IF('У9 Заказы'!T17="","",'У9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'У9 Заказы'!$A$17</f>
        <v/>
      </c>
      <c r="C122" s="10" t="str">
        <f aca="false">IF($B122="","",'У9 Заказы'!$U$2)</f>
        <v/>
      </c>
      <c r="D122" s="64" t="str">
        <f aca="false">IF('У9 Заказы'!U17="","",'У9 Заказы'!U17)</f>
        <v/>
      </c>
      <c r="E122" s="65" t="str">
        <f aca="false">IF('У9 Заказы'!V17="","",'У9 Заказы'!V17)</f>
        <v/>
      </c>
      <c r="F122" s="64" t="str">
        <f aca="false">IF(OR(D122="",E122="",E122=0),"",WORKDAY(D122,MAX(0,CEILING(E122,1)-1)))</f>
        <v/>
      </c>
      <c r="G122" s="64" t="str">
        <f aca="false">IF('У9 Заказы'!W17="","",'У9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'У9 Заказы'!$A$17</f>
        <v/>
      </c>
      <c r="C123" s="10" t="str">
        <f aca="false">IF($B123="","",'У9 Заказы'!$X$2)</f>
        <v/>
      </c>
      <c r="D123" s="64" t="str">
        <f aca="false">IF('У9 Заказы'!X17="","",'У9 Заказы'!X17)</f>
        <v/>
      </c>
      <c r="E123" s="65" t="str">
        <f aca="false">IF('У9 Заказы'!Y17="","",'У9 Заказы'!Y17)</f>
        <v/>
      </c>
      <c r="F123" s="64" t="str">
        <f aca="false">IF(OR(D123="",E123="",E123=0),"",WORKDAY(D123,MAX(0,CEILING(E123,1)-1)))</f>
        <v/>
      </c>
      <c r="G123" s="64" t="str">
        <f aca="false">IF('У9 Заказы'!Z17="","",'У9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'У9 Заказы'!$A$18</f>
        <v/>
      </c>
      <c r="C124" s="10" t="str">
        <f aca="false">IF($B124="","",'У9 Заказы'!$C$2)</f>
        <v/>
      </c>
      <c r="D124" s="64" t="str">
        <f aca="false">IF('У9 Заказы'!C18="","",'У9 Заказы'!C18)</f>
        <v/>
      </c>
      <c r="E124" s="65" t="str">
        <f aca="false">IF('У9 Заказы'!D18="","",'У9 Заказы'!D18)</f>
        <v/>
      </c>
      <c r="F124" s="64" t="str">
        <f aca="false">IF(OR(D124="",E124="",E124=0),"",WORKDAY(D124,MAX(0,CEILING(E124,1)-1)))</f>
        <v/>
      </c>
      <c r="G124" s="64" t="str">
        <f aca="false">IF('У9 Заказы'!E18="","",'У9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'У9 Заказы'!$A$18</f>
        <v/>
      </c>
      <c r="C125" s="10" t="str">
        <f aca="false">IF($B125="","",'У9 Заказы'!$F$2)</f>
        <v/>
      </c>
      <c r="D125" s="64" t="str">
        <f aca="false">IF('У9 Заказы'!F18="","",'У9 Заказы'!F18)</f>
        <v/>
      </c>
      <c r="E125" s="65" t="str">
        <f aca="false">IF('У9 Заказы'!G18="","",'У9 Заказы'!G18)</f>
        <v/>
      </c>
      <c r="F125" s="64" t="str">
        <f aca="false">IF(OR(D125="",E125="",E125=0),"",WORKDAY(D125,MAX(0,CEILING(E125,1)-1)))</f>
        <v/>
      </c>
      <c r="G125" s="64" t="str">
        <f aca="false">IF('У9 Заказы'!H18="","",'У9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'У9 Заказы'!$A$18</f>
        <v/>
      </c>
      <c r="C126" s="10" t="str">
        <f aca="false">IF($B126="","",'У9 Заказы'!$I$2)</f>
        <v/>
      </c>
      <c r="D126" s="64" t="str">
        <f aca="false">IF('У9 Заказы'!I18="","",'У9 Заказы'!I18)</f>
        <v/>
      </c>
      <c r="E126" s="65" t="str">
        <f aca="false">IF('У9 Заказы'!J18="","",'У9 Заказы'!J18)</f>
        <v/>
      </c>
      <c r="F126" s="64" t="str">
        <f aca="false">IF(OR(D126="",E126="",E126=0),"",WORKDAY(D126,MAX(0,CEILING(E126,1)-1)))</f>
        <v/>
      </c>
      <c r="G126" s="64" t="str">
        <f aca="false">IF('У9 Заказы'!K18="","",'У9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'У9 Заказы'!$A$18</f>
        <v/>
      </c>
      <c r="C127" s="10" t="str">
        <f aca="false">IF($B127="","",'У9 Заказы'!$L$2)</f>
        <v/>
      </c>
      <c r="D127" s="64" t="str">
        <f aca="false">IF('У9 Заказы'!L18="","",'У9 Заказы'!L18)</f>
        <v/>
      </c>
      <c r="E127" s="65" t="str">
        <f aca="false">IF('У9 Заказы'!M18="","",'У9 Заказы'!M18)</f>
        <v/>
      </c>
      <c r="F127" s="64" t="str">
        <f aca="false">IF(OR(D127="",E127="",E127=0),"",WORKDAY(D127,MAX(0,CEILING(E127,1)-1)))</f>
        <v/>
      </c>
      <c r="G127" s="64" t="str">
        <f aca="false">IF('У9 Заказы'!N18="","",'У9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'У9 Заказы'!$A$18</f>
        <v/>
      </c>
      <c r="C128" s="10" t="str">
        <f aca="false">IF($B128="","",'У9 Заказы'!$O$2)</f>
        <v/>
      </c>
      <c r="D128" s="64" t="str">
        <f aca="false">IF('У9 Заказы'!O18="","",'У9 Заказы'!O18)</f>
        <v/>
      </c>
      <c r="E128" s="65" t="str">
        <f aca="false">IF('У9 Заказы'!P18="","",'У9 Заказы'!P18)</f>
        <v/>
      </c>
      <c r="F128" s="64" t="str">
        <f aca="false">IF(OR(D128="",E128="",E128=0),"",WORKDAY(D128,MAX(0,CEILING(E128,1)-1)))</f>
        <v/>
      </c>
      <c r="G128" s="64" t="str">
        <f aca="false">IF('У9 Заказы'!Q18="","",'У9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'У9 Заказы'!$A$18</f>
        <v/>
      </c>
      <c r="C129" s="10" t="str">
        <f aca="false">IF($B129="","",'У9 Заказы'!$R$2)</f>
        <v/>
      </c>
      <c r="D129" s="64" t="str">
        <f aca="false">IF('У9 Заказы'!R18="","",'У9 Заказы'!R18)</f>
        <v/>
      </c>
      <c r="E129" s="65" t="str">
        <f aca="false">IF('У9 Заказы'!S18="","",'У9 Заказы'!S18)</f>
        <v/>
      </c>
      <c r="F129" s="64" t="str">
        <f aca="false">IF(OR(D129="",E129="",E129=0),"",WORKDAY(D129,MAX(0,CEILING(E129,1)-1)))</f>
        <v/>
      </c>
      <c r="G129" s="64" t="str">
        <f aca="false">IF('У9 Заказы'!T18="","",'У9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'У9 Заказы'!$A$18</f>
        <v/>
      </c>
      <c r="C130" s="10" t="str">
        <f aca="false">IF($B130="","",'У9 Заказы'!$U$2)</f>
        <v/>
      </c>
      <c r="D130" s="64" t="str">
        <f aca="false">IF('У9 Заказы'!U18="","",'У9 Заказы'!U18)</f>
        <v/>
      </c>
      <c r="E130" s="65" t="str">
        <f aca="false">IF('У9 Заказы'!V18="","",'У9 Заказы'!V18)</f>
        <v/>
      </c>
      <c r="F130" s="64" t="str">
        <f aca="false">IF(OR(D130="",E130="",E130=0),"",WORKDAY(D130,MAX(0,CEILING(E130,1)-1)))</f>
        <v/>
      </c>
      <c r="G130" s="64" t="str">
        <f aca="false">IF('У9 Заказы'!W18="","",'У9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'У9 Заказы'!$A$18</f>
        <v/>
      </c>
      <c r="C131" s="10" t="str">
        <f aca="false">IF($B131="","",'У9 Заказы'!$X$2)</f>
        <v/>
      </c>
      <c r="D131" s="64" t="str">
        <f aca="false">IF('У9 Заказы'!X18="","",'У9 Заказы'!X18)</f>
        <v/>
      </c>
      <c r="E131" s="65" t="str">
        <f aca="false">IF('У9 Заказы'!Y18="","",'У9 Заказы'!Y18)</f>
        <v/>
      </c>
      <c r="F131" s="64" t="str">
        <f aca="false">IF(OR(D131="",E131="",E131=0),"",WORKDAY(D131,MAX(0,CEILING(E131,1)-1)))</f>
        <v/>
      </c>
      <c r="G131" s="64" t="str">
        <f aca="false">IF('У9 Заказы'!Z18="","",'У9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'У9 Заказы'!$A$19</f>
        <v/>
      </c>
      <c r="C132" s="10" t="str">
        <f aca="false">IF($B132="","",'У9 Заказы'!$C$2)</f>
        <v/>
      </c>
      <c r="D132" s="64" t="str">
        <f aca="false">IF('У9 Заказы'!C19="","",'У9 Заказы'!C19)</f>
        <v/>
      </c>
      <c r="E132" s="65" t="str">
        <f aca="false">IF('У9 Заказы'!D19="","",'У9 Заказы'!D19)</f>
        <v/>
      </c>
      <c r="F132" s="64" t="str">
        <f aca="false">IF(OR(D132="",E132="",E132=0),"",WORKDAY(D132,MAX(0,CEILING(E132,1)-1)))</f>
        <v/>
      </c>
      <c r="G132" s="64" t="str">
        <f aca="false">IF('У9 Заказы'!E19="","",'У9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'У9 Заказы'!$A$19</f>
        <v/>
      </c>
      <c r="C133" s="10" t="str">
        <f aca="false">IF($B133="","",'У9 Заказы'!$F$2)</f>
        <v/>
      </c>
      <c r="D133" s="64" t="str">
        <f aca="false">IF('У9 Заказы'!F19="","",'У9 Заказы'!F19)</f>
        <v/>
      </c>
      <c r="E133" s="65" t="str">
        <f aca="false">IF('У9 Заказы'!G19="","",'У9 Заказы'!G19)</f>
        <v/>
      </c>
      <c r="F133" s="64" t="str">
        <f aca="false">IF(OR(D133="",E133="",E133=0),"",WORKDAY(D133,MAX(0,CEILING(E133,1)-1)))</f>
        <v/>
      </c>
      <c r="G133" s="64" t="str">
        <f aca="false">IF('У9 Заказы'!H19="","",'У9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'У9 Заказы'!$A$19</f>
        <v/>
      </c>
      <c r="C134" s="10" t="str">
        <f aca="false">IF($B134="","",'У9 Заказы'!$I$2)</f>
        <v/>
      </c>
      <c r="D134" s="64" t="str">
        <f aca="false">IF('У9 Заказы'!I19="","",'У9 Заказы'!I19)</f>
        <v/>
      </c>
      <c r="E134" s="65" t="str">
        <f aca="false">IF('У9 Заказы'!J19="","",'У9 Заказы'!J19)</f>
        <v/>
      </c>
      <c r="F134" s="64" t="str">
        <f aca="false">IF(OR(D134="",E134="",E134=0),"",WORKDAY(D134,MAX(0,CEILING(E134,1)-1)))</f>
        <v/>
      </c>
      <c r="G134" s="64" t="str">
        <f aca="false">IF('У9 Заказы'!K19="","",'У9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'У9 Заказы'!$A$19</f>
        <v/>
      </c>
      <c r="C135" s="10" t="str">
        <f aca="false">IF($B135="","",'У9 Заказы'!$L$2)</f>
        <v/>
      </c>
      <c r="D135" s="64" t="str">
        <f aca="false">IF('У9 Заказы'!L19="","",'У9 Заказы'!L19)</f>
        <v/>
      </c>
      <c r="E135" s="65" t="str">
        <f aca="false">IF('У9 Заказы'!M19="","",'У9 Заказы'!M19)</f>
        <v/>
      </c>
      <c r="F135" s="64" t="str">
        <f aca="false">IF(OR(D135="",E135="",E135=0),"",WORKDAY(D135,MAX(0,CEILING(E135,1)-1)))</f>
        <v/>
      </c>
      <c r="G135" s="64" t="str">
        <f aca="false">IF('У9 Заказы'!N19="","",'У9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'У9 Заказы'!$A$19</f>
        <v/>
      </c>
      <c r="C136" s="10" t="str">
        <f aca="false">IF($B136="","",'У9 Заказы'!$O$2)</f>
        <v/>
      </c>
      <c r="D136" s="64" t="str">
        <f aca="false">IF('У9 Заказы'!O19="","",'У9 Заказы'!O19)</f>
        <v/>
      </c>
      <c r="E136" s="65" t="str">
        <f aca="false">IF('У9 Заказы'!P19="","",'У9 Заказы'!P19)</f>
        <v/>
      </c>
      <c r="F136" s="64" t="str">
        <f aca="false">IF(OR(D136="",E136="",E136=0),"",WORKDAY(D136,MAX(0,CEILING(E136,1)-1)))</f>
        <v/>
      </c>
      <c r="G136" s="64" t="str">
        <f aca="false">IF('У9 Заказы'!Q19="","",'У9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'У9 Заказы'!$A$19</f>
        <v/>
      </c>
      <c r="C137" s="10" t="str">
        <f aca="false">IF($B137="","",'У9 Заказы'!$R$2)</f>
        <v/>
      </c>
      <c r="D137" s="64" t="str">
        <f aca="false">IF('У9 Заказы'!R19="","",'У9 Заказы'!R19)</f>
        <v/>
      </c>
      <c r="E137" s="65" t="str">
        <f aca="false">IF('У9 Заказы'!S19="","",'У9 Заказы'!S19)</f>
        <v/>
      </c>
      <c r="F137" s="64" t="str">
        <f aca="false">IF(OR(D137="",E137="",E137=0),"",WORKDAY(D137,MAX(0,CEILING(E137,1)-1)))</f>
        <v/>
      </c>
      <c r="G137" s="64" t="str">
        <f aca="false">IF('У9 Заказы'!T19="","",'У9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'У9 Заказы'!$A$19</f>
        <v/>
      </c>
      <c r="C138" s="10" t="str">
        <f aca="false">IF($B138="","",'У9 Заказы'!$U$2)</f>
        <v/>
      </c>
      <c r="D138" s="64" t="str">
        <f aca="false">IF('У9 Заказы'!U19="","",'У9 Заказы'!U19)</f>
        <v/>
      </c>
      <c r="E138" s="65" t="str">
        <f aca="false">IF('У9 Заказы'!V19="","",'У9 Заказы'!V19)</f>
        <v/>
      </c>
      <c r="F138" s="64" t="str">
        <f aca="false">IF(OR(D138="",E138="",E138=0),"",WORKDAY(D138,MAX(0,CEILING(E138,1)-1)))</f>
        <v/>
      </c>
      <c r="G138" s="64" t="str">
        <f aca="false">IF('У9 Заказы'!W19="","",'У9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'У9 Заказы'!$A$19</f>
        <v/>
      </c>
      <c r="C139" s="10" t="str">
        <f aca="false">IF($B139="","",'У9 Заказы'!$X$2)</f>
        <v/>
      </c>
      <c r="D139" s="64" t="str">
        <f aca="false">IF('У9 Заказы'!X19="","",'У9 Заказы'!X19)</f>
        <v/>
      </c>
      <c r="E139" s="65" t="str">
        <f aca="false">IF('У9 Заказы'!Y19="","",'У9 Заказы'!Y19)</f>
        <v/>
      </c>
      <c r="F139" s="64" t="str">
        <f aca="false">IF(OR(D139="",E139="",E139=0),"",WORKDAY(D139,MAX(0,CEILING(E139,1)-1)))</f>
        <v/>
      </c>
      <c r="G139" s="64" t="str">
        <f aca="false">IF('У9 Заказы'!Z19="","",'У9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'У9 Заказы'!$A$20</f>
        <v/>
      </c>
      <c r="C140" s="10" t="str">
        <f aca="false">IF($B140="","",'У9 Заказы'!$C$2)</f>
        <v/>
      </c>
      <c r="D140" s="64" t="str">
        <f aca="false">IF('У9 Заказы'!C20="","",'У9 Заказы'!C20)</f>
        <v/>
      </c>
      <c r="E140" s="65" t="str">
        <f aca="false">IF('У9 Заказы'!D20="","",'У9 Заказы'!D20)</f>
        <v/>
      </c>
      <c r="F140" s="64" t="str">
        <f aca="false">IF(OR(D140="",E140="",E140=0),"",WORKDAY(D140,MAX(0,CEILING(E140,1)-1)))</f>
        <v/>
      </c>
      <c r="G140" s="64" t="str">
        <f aca="false">IF('У9 Заказы'!E20="","",'У9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'У9 Заказы'!$A$20</f>
        <v/>
      </c>
      <c r="C141" s="10" t="str">
        <f aca="false">IF($B141="","",'У9 Заказы'!$F$2)</f>
        <v/>
      </c>
      <c r="D141" s="64" t="str">
        <f aca="false">IF('У9 Заказы'!F20="","",'У9 Заказы'!F20)</f>
        <v/>
      </c>
      <c r="E141" s="65" t="str">
        <f aca="false">IF('У9 Заказы'!G20="","",'У9 Заказы'!G20)</f>
        <v/>
      </c>
      <c r="F141" s="64" t="str">
        <f aca="false">IF(OR(D141="",E141="",E141=0),"",WORKDAY(D141,MAX(0,CEILING(E141,1)-1)))</f>
        <v/>
      </c>
      <c r="G141" s="64" t="str">
        <f aca="false">IF('У9 Заказы'!H20="","",'У9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'У9 Заказы'!$A$20</f>
        <v/>
      </c>
      <c r="C142" s="10" t="str">
        <f aca="false">IF($B142="","",'У9 Заказы'!$I$2)</f>
        <v/>
      </c>
      <c r="D142" s="64" t="str">
        <f aca="false">IF('У9 Заказы'!I20="","",'У9 Заказы'!I20)</f>
        <v/>
      </c>
      <c r="E142" s="65" t="str">
        <f aca="false">IF('У9 Заказы'!J20="","",'У9 Заказы'!J20)</f>
        <v/>
      </c>
      <c r="F142" s="64" t="str">
        <f aca="false">IF(OR(D142="",E142="",E142=0),"",WORKDAY(D142,MAX(0,CEILING(E142,1)-1)))</f>
        <v/>
      </c>
      <c r="G142" s="64" t="str">
        <f aca="false">IF('У9 Заказы'!K20="","",'У9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'У9 Заказы'!$A$20</f>
        <v/>
      </c>
      <c r="C143" s="10" t="str">
        <f aca="false">IF($B143="","",'У9 Заказы'!$L$2)</f>
        <v/>
      </c>
      <c r="D143" s="64" t="str">
        <f aca="false">IF('У9 Заказы'!L20="","",'У9 Заказы'!L20)</f>
        <v/>
      </c>
      <c r="E143" s="65" t="str">
        <f aca="false">IF('У9 Заказы'!M20="","",'У9 Заказы'!M20)</f>
        <v/>
      </c>
      <c r="F143" s="64" t="str">
        <f aca="false">IF(OR(D143="",E143="",E143=0),"",WORKDAY(D143,MAX(0,CEILING(E143,1)-1)))</f>
        <v/>
      </c>
      <c r="G143" s="64" t="str">
        <f aca="false">IF('У9 Заказы'!N20="","",'У9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'У9 Заказы'!$A$20</f>
        <v/>
      </c>
      <c r="C144" s="10" t="str">
        <f aca="false">IF($B144="","",'У9 Заказы'!$O$2)</f>
        <v/>
      </c>
      <c r="D144" s="64" t="str">
        <f aca="false">IF('У9 Заказы'!O20="","",'У9 Заказы'!O20)</f>
        <v/>
      </c>
      <c r="E144" s="65" t="str">
        <f aca="false">IF('У9 Заказы'!P20="","",'У9 Заказы'!P20)</f>
        <v/>
      </c>
      <c r="F144" s="64" t="str">
        <f aca="false">IF(OR(D144="",E144="",E144=0),"",WORKDAY(D144,MAX(0,CEILING(E144,1)-1)))</f>
        <v/>
      </c>
      <c r="G144" s="64" t="str">
        <f aca="false">IF('У9 Заказы'!Q20="","",'У9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'У9 Заказы'!$A$20</f>
        <v/>
      </c>
      <c r="C145" s="10" t="str">
        <f aca="false">IF($B145="","",'У9 Заказы'!$R$2)</f>
        <v/>
      </c>
      <c r="D145" s="64" t="str">
        <f aca="false">IF('У9 Заказы'!R20="","",'У9 Заказы'!R20)</f>
        <v/>
      </c>
      <c r="E145" s="65" t="str">
        <f aca="false">IF('У9 Заказы'!S20="","",'У9 Заказы'!S20)</f>
        <v/>
      </c>
      <c r="F145" s="64" t="str">
        <f aca="false">IF(OR(D145="",E145="",E145=0),"",WORKDAY(D145,MAX(0,CEILING(E145,1)-1)))</f>
        <v/>
      </c>
      <c r="G145" s="64" t="str">
        <f aca="false">IF('У9 Заказы'!T20="","",'У9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'У9 Заказы'!$A$20</f>
        <v/>
      </c>
      <c r="C146" s="10" t="str">
        <f aca="false">IF($B146="","",'У9 Заказы'!$U$2)</f>
        <v/>
      </c>
      <c r="D146" s="64" t="str">
        <f aca="false">IF('У9 Заказы'!U20="","",'У9 Заказы'!U20)</f>
        <v/>
      </c>
      <c r="E146" s="65" t="str">
        <f aca="false">IF('У9 Заказы'!V20="","",'У9 Заказы'!V20)</f>
        <v/>
      </c>
      <c r="F146" s="64" t="str">
        <f aca="false">IF(OR(D146="",E146="",E146=0),"",WORKDAY(D146,MAX(0,CEILING(E146,1)-1)))</f>
        <v/>
      </c>
      <c r="G146" s="64" t="str">
        <f aca="false">IF('У9 Заказы'!W20="","",'У9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'У9 Заказы'!$A$20</f>
        <v/>
      </c>
      <c r="C147" s="10" t="str">
        <f aca="false">IF($B147="","",'У9 Заказы'!$X$2)</f>
        <v/>
      </c>
      <c r="D147" s="64" t="str">
        <f aca="false">IF('У9 Заказы'!X20="","",'У9 Заказы'!X20)</f>
        <v/>
      </c>
      <c r="E147" s="65" t="str">
        <f aca="false">IF('У9 Заказы'!Y20="","",'У9 Заказы'!Y20)</f>
        <v/>
      </c>
      <c r="F147" s="64" t="str">
        <f aca="false">IF(OR(D147="",E147="",E147=0),"",WORKDAY(D147,MAX(0,CEILING(E147,1)-1)))</f>
        <v/>
      </c>
      <c r="G147" s="64" t="str">
        <f aca="false">IF('У9 Заказы'!Z20="","",'У9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'У9 Заказы'!$A$21</f>
        <v/>
      </c>
      <c r="C148" s="10" t="str">
        <f aca="false">IF($B148="","",'У9 Заказы'!$C$2)</f>
        <v/>
      </c>
      <c r="D148" s="64" t="str">
        <f aca="false">IF('У9 Заказы'!C21="","",'У9 Заказы'!C21)</f>
        <v/>
      </c>
      <c r="E148" s="65" t="str">
        <f aca="false">IF('У9 Заказы'!D21="","",'У9 Заказы'!D21)</f>
        <v/>
      </c>
      <c r="F148" s="64" t="str">
        <f aca="false">IF(OR(D148="",E148="",E148=0),"",WORKDAY(D148,MAX(0,CEILING(E148,1)-1)))</f>
        <v/>
      </c>
      <c r="G148" s="64" t="str">
        <f aca="false">IF('У9 Заказы'!E21="","",'У9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'У9 Заказы'!$A$21</f>
        <v/>
      </c>
      <c r="C149" s="10" t="str">
        <f aca="false">IF($B149="","",'У9 Заказы'!$F$2)</f>
        <v/>
      </c>
      <c r="D149" s="64" t="str">
        <f aca="false">IF('У9 Заказы'!F21="","",'У9 Заказы'!F21)</f>
        <v/>
      </c>
      <c r="E149" s="65" t="str">
        <f aca="false">IF('У9 Заказы'!G21="","",'У9 Заказы'!G21)</f>
        <v/>
      </c>
      <c r="F149" s="64" t="str">
        <f aca="false">IF(OR(D149="",E149="",E149=0),"",WORKDAY(D149,MAX(0,CEILING(E149,1)-1)))</f>
        <v/>
      </c>
      <c r="G149" s="64" t="str">
        <f aca="false">IF('У9 Заказы'!H21="","",'У9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'У9 Заказы'!$A$21</f>
        <v/>
      </c>
      <c r="C150" s="10" t="str">
        <f aca="false">IF($B150="","",'У9 Заказы'!$I$2)</f>
        <v/>
      </c>
      <c r="D150" s="64" t="str">
        <f aca="false">IF('У9 Заказы'!I21="","",'У9 Заказы'!I21)</f>
        <v/>
      </c>
      <c r="E150" s="65" t="str">
        <f aca="false">IF('У9 Заказы'!J21="","",'У9 Заказы'!J21)</f>
        <v/>
      </c>
      <c r="F150" s="64" t="str">
        <f aca="false">IF(OR(D150="",E150="",E150=0),"",WORKDAY(D150,MAX(0,CEILING(E150,1)-1)))</f>
        <v/>
      </c>
      <c r="G150" s="64" t="str">
        <f aca="false">IF('У9 Заказы'!K21="","",'У9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'У9 Заказы'!$A$21</f>
        <v/>
      </c>
      <c r="C151" s="10" t="str">
        <f aca="false">IF($B151="","",'У9 Заказы'!$L$2)</f>
        <v/>
      </c>
      <c r="D151" s="64" t="str">
        <f aca="false">IF('У9 Заказы'!L21="","",'У9 Заказы'!L21)</f>
        <v/>
      </c>
      <c r="E151" s="65" t="str">
        <f aca="false">IF('У9 Заказы'!M21="","",'У9 Заказы'!M21)</f>
        <v/>
      </c>
      <c r="F151" s="64" t="str">
        <f aca="false">IF(OR(D151="",E151="",E151=0),"",WORKDAY(D151,MAX(0,CEILING(E151,1)-1)))</f>
        <v/>
      </c>
      <c r="G151" s="64" t="str">
        <f aca="false">IF('У9 Заказы'!N21="","",'У9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'У9 Заказы'!$A$21</f>
        <v/>
      </c>
      <c r="C152" s="10" t="str">
        <f aca="false">IF($B152="","",'У9 Заказы'!$O$2)</f>
        <v/>
      </c>
      <c r="D152" s="64" t="str">
        <f aca="false">IF('У9 Заказы'!O21="","",'У9 Заказы'!O21)</f>
        <v/>
      </c>
      <c r="E152" s="65" t="str">
        <f aca="false">IF('У9 Заказы'!P21="","",'У9 Заказы'!P21)</f>
        <v/>
      </c>
      <c r="F152" s="64" t="str">
        <f aca="false">IF(OR(D152="",E152="",E152=0),"",WORKDAY(D152,MAX(0,CEILING(E152,1)-1)))</f>
        <v/>
      </c>
      <c r="G152" s="64" t="str">
        <f aca="false">IF('У9 Заказы'!Q21="","",'У9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'У9 Заказы'!$A$21</f>
        <v/>
      </c>
      <c r="C153" s="10" t="str">
        <f aca="false">IF($B153="","",'У9 Заказы'!$R$2)</f>
        <v/>
      </c>
      <c r="D153" s="64" t="str">
        <f aca="false">IF('У9 Заказы'!R21="","",'У9 Заказы'!R21)</f>
        <v/>
      </c>
      <c r="E153" s="65" t="str">
        <f aca="false">IF('У9 Заказы'!S21="","",'У9 Заказы'!S21)</f>
        <v/>
      </c>
      <c r="F153" s="64" t="str">
        <f aca="false">IF(OR(D153="",E153="",E153=0),"",WORKDAY(D153,MAX(0,CEILING(E153,1)-1)))</f>
        <v/>
      </c>
      <c r="G153" s="64" t="str">
        <f aca="false">IF('У9 Заказы'!T21="","",'У9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'У9 Заказы'!$A$21</f>
        <v/>
      </c>
      <c r="C154" s="10" t="str">
        <f aca="false">IF($B154="","",'У9 Заказы'!$U$2)</f>
        <v/>
      </c>
      <c r="D154" s="64" t="str">
        <f aca="false">IF('У9 Заказы'!U21="","",'У9 Заказы'!U21)</f>
        <v/>
      </c>
      <c r="E154" s="65" t="str">
        <f aca="false">IF('У9 Заказы'!V21="","",'У9 Заказы'!V21)</f>
        <v/>
      </c>
      <c r="F154" s="64" t="str">
        <f aca="false">IF(OR(D154="",E154="",E154=0),"",WORKDAY(D154,MAX(0,CEILING(E154,1)-1)))</f>
        <v/>
      </c>
      <c r="G154" s="64" t="str">
        <f aca="false">IF('У9 Заказы'!W21="","",'У9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'У9 Заказы'!$A$21</f>
        <v/>
      </c>
      <c r="C155" s="10" t="str">
        <f aca="false">IF($B155="","",'У9 Заказы'!$X$2)</f>
        <v/>
      </c>
      <c r="D155" s="64" t="str">
        <f aca="false">IF('У9 Заказы'!X21="","",'У9 Заказы'!X21)</f>
        <v/>
      </c>
      <c r="E155" s="65" t="str">
        <f aca="false">IF('У9 Заказы'!Y21="","",'У9 Заказы'!Y21)</f>
        <v/>
      </c>
      <c r="F155" s="64" t="str">
        <f aca="false">IF(OR(D155="",E155="",E155=0),"",WORKDAY(D155,MAX(0,CEILING(E155,1)-1)))</f>
        <v/>
      </c>
      <c r="G155" s="64" t="str">
        <f aca="false">IF('У9 Заказы'!Z21="","",'У9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'У9 Заказы'!$A$22</f>
        <v/>
      </c>
      <c r="C156" s="10" t="str">
        <f aca="false">IF($B156="","",'У9 Заказы'!$C$2)</f>
        <v/>
      </c>
      <c r="D156" s="64" t="str">
        <f aca="false">IF('У9 Заказы'!C22="","",'У9 Заказы'!C22)</f>
        <v/>
      </c>
      <c r="E156" s="65" t="str">
        <f aca="false">IF('У9 Заказы'!D22="","",'У9 Заказы'!D22)</f>
        <v/>
      </c>
      <c r="F156" s="64" t="str">
        <f aca="false">IF(OR(D156="",E156="",E156=0),"",WORKDAY(D156,MAX(0,CEILING(E156,1)-1)))</f>
        <v/>
      </c>
      <c r="G156" s="64" t="str">
        <f aca="false">IF('У9 Заказы'!E22="","",'У9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'У9 Заказы'!$A$22</f>
        <v/>
      </c>
      <c r="C157" s="10" t="str">
        <f aca="false">IF($B157="","",'У9 Заказы'!$F$2)</f>
        <v/>
      </c>
      <c r="D157" s="64" t="str">
        <f aca="false">IF('У9 Заказы'!F22="","",'У9 Заказы'!F22)</f>
        <v/>
      </c>
      <c r="E157" s="65" t="str">
        <f aca="false">IF('У9 Заказы'!G22="","",'У9 Заказы'!G22)</f>
        <v/>
      </c>
      <c r="F157" s="64" t="str">
        <f aca="false">IF(OR(D157="",E157="",E157=0),"",WORKDAY(D157,MAX(0,CEILING(E157,1)-1)))</f>
        <v/>
      </c>
      <c r="G157" s="64" t="str">
        <f aca="false">IF('У9 Заказы'!H22="","",'У9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'У9 Заказы'!$A$22</f>
        <v/>
      </c>
      <c r="C158" s="10" t="str">
        <f aca="false">IF($B158="","",'У9 Заказы'!$I$2)</f>
        <v/>
      </c>
      <c r="D158" s="64" t="str">
        <f aca="false">IF('У9 Заказы'!I22="","",'У9 Заказы'!I22)</f>
        <v/>
      </c>
      <c r="E158" s="65" t="str">
        <f aca="false">IF('У9 Заказы'!J22="","",'У9 Заказы'!J22)</f>
        <v/>
      </c>
      <c r="F158" s="64" t="str">
        <f aca="false">IF(OR(D158="",E158="",E158=0),"",WORKDAY(D158,MAX(0,CEILING(E158,1)-1)))</f>
        <v/>
      </c>
      <c r="G158" s="64" t="str">
        <f aca="false">IF('У9 Заказы'!K22="","",'У9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'У9 Заказы'!$A$22</f>
        <v/>
      </c>
      <c r="C159" s="10" t="str">
        <f aca="false">IF($B159="","",'У9 Заказы'!$L$2)</f>
        <v/>
      </c>
      <c r="D159" s="64" t="str">
        <f aca="false">IF('У9 Заказы'!L22="","",'У9 Заказы'!L22)</f>
        <v/>
      </c>
      <c r="E159" s="65" t="str">
        <f aca="false">IF('У9 Заказы'!M22="","",'У9 Заказы'!M22)</f>
        <v/>
      </c>
      <c r="F159" s="64" t="str">
        <f aca="false">IF(OR(D159="",E159="",E159=0),"",WORKDAY(D159,MAX(0,CEILING(E159,1)-1)))</f>
        <v/>
      </c>
      <c r="G159" s="64" t="str">
        <f aca="false">IF('У9 Заказы'!N22="","",'У9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'У9 Заказы'!$A$22</f>
        <v/>
      </c>
      <c r="C160" s="10" t="str">
        <f aca="false">IF($B160="","",'У9 Заказы'!$O$2)</f>
        <v/>
      </c>
      <c r="D160" s="64" t="str">
        <f aca="false">IF('У9 Заказы'!O22="","",'У9 Заказы'!O22)</f>
        <v/>
      </c>
      <c r="E160" s="65" t="str">
        <f aca="false">IF('У9 Заказы'!P22="","",'У9 Заказы'!P22)</f>
        <v/>
      </c>
      <c r="F160" s="64" t="str">
        <f aca="false">IF(OR(D160="",E160="",E160=0),"",WORKDAY(D160,MAX(0,CEILING(E160,1)-1)))</f>
        <v/>
      </c>
      <c r="G160" s="64" t="str">
        <f aca="false">IF('У9 Заказы'!Q22="","",'У9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'У9 Заказы'!$A$22</f>
        <v/>
      </c>
      <c r="C161" s="10" t="str">
        <f aca="false">IF($B161="","",'У9 Заказы'!$R$2)</f>
        <v/>
      </c>
      <c r="D161" s="64" t="str">
        <f aca="false">IF('У9 Заказы'!R22="","",'У9 Заказы'!R22)</f>
        <v/>
      </c>
      <c r="E161" s="65" t="str">
        <f aca="false">IF('У9 Заказы'!S22="","",'У9 Заказы'!S22)</f>
        <v/>
      </c>
      <c r="F161" s="64" t="str">
        <f aca="false">IF(OR(D161="",E161="",E161=0),"",WORKDAY(D161,MAX(0,CEILING(E161,1)-1)))</f>
        <v/>
      </c>
      <c r="G161" s="64" t="str">
        <f aca="false">IF('У9 Заказы'!T22="","",'У9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'У9 Заказы'!$A$22</f>
        <v/>
      </c>
      <c r="C162" s="10" t="str">
        <f aca="false">IF($B162="","",'У9 Заказы'!$U$2)</f>
        <v/>
      </c>
      <c r="D162" s="64" t="str">
        <f aca="false">IF('У9 Заказы'!U22="","",'У9 Заказы'!U22)</f>
        <v/>
      </c>
      <c r="E162" s="65" t="str">
        <f aca="false">IF('У9 Заказы'!V22="","",'У9 Заказы'!V22)</f>
        <v/>
      </c>
      <c r="F162" s="64" t="str">
        <f aca="false">IF(OR(D162="",E162="",E162=0),"",WORKDAY(D162,MAX(0,CEILING(E162,1)-1)))</f>
        <v/>
      </c>
      <c r="G162" s="64" t="str">
        <f aca="false">IF('У9 Заказы'!W22="","",'У9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'У9 Заказы'!$A$22</f>
        <v/>
      </c>
      <c r="C163" s="10" t="str">
        <f aca="false">IF($B163="","",'У9 Заказы'!$X$2)</f>
        <v/>
      </c>
      <c r="D163" s="64" t="str">
        <f aca="false">IF('У9 Заказы'!X22="","",'У9 Заказы'!X22)</f>
        <v/>
      </c>
      <c r="E163" s="65" t="str">
        <f aca="false">IF('У9 Заказы'!Y22="","",'У9 Заказы'!Y22)</f>
        <v/>
      </c>
      <c r="F163" s="64" t="str">
        <f aca="false">IF(OR(D163="",E163="",E163=0),"",WORKDAY(D163,MAX(0,CEILING(E163,1)-1)))</f>
        <v/>
      </c>
      <c r="G163" s="64" t="str">
        <f aca="false">IF('У9 Заказы'!Z22="","",'У9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'У9 Заказы'!$A$23</f>
        <v/>
      </c>
      <c r="C164" s="10" t="str">
        <f aca="false">IF($B164="","",'У9 Заказы'!$C$2)</f>
        <v/>
      </c>
      <c r="D164" s="64" t="str">
        <f aca="false">IF('У9 Заказы'!C23="","",'У9 Заказы'!C23)</f>
        <v/>
      </c>
      <c r="E164" s="65" t="str">
        <f aca="false">IF('У9 Заказы'!D23="","",'У9 Заказы'!D23)</f>
        <v/>
      </c>
      <c r="F164" s="64" t="str">
        <f aca="false">IF(OR(D164="",E164="",E164=0),"",WORKDAY(D164,MAX(0,CEILING(E164,1)-1)))</f>
        <v/>
      </c>
      <c r="G164" s="64" t="str">
        <f aca="false">IF('У9 Заказы'!E23="","",'У9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'У9 Заказы'!$A$23</f>
        <v/>
      </c>
      <c r="C165" s="10" t="str">
        <f aca="false">IF($B165="","",'У9 Заказы'!$F$2)</f>
        <v/>
      </c>
      <c r="D165" s="64" t="str">
        <f aca="false">IF('У9 Заказы'!F23="","",'У9 Заказы'!F23)</f>
        <v/>
      </c>
      <c r="E165" s="65" t="str">
        <f aca="false">IF('У9 Заказы'!G23="","",'У9 Заказы'!G23)</f>
        <v/>
      </c>
      <c r="F165" s="64" t="str">
        <f aca="false">IF(OR(D165="",E165="",E165=0),"",WORKDAY(D165,MAX(0,CEILING(E165,1)-1)))</f>
        <v/>
      </c>
      <c r="G165" s="64" t="str">
        <f aca="false">IF('У9 Заказы'!H23="","",'У9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'У9 Заказы'!$A$23</f>
        <v/>
      </c>
      <c r="C166" s="10" t="str">
        <f aca="false">IF($B166="","",'У9 Заказы'!$I$2)</f>
        <v/>
      </c>
      <c r="D166" s="64" t="str">
        <f aca="false">IF('У9 Заказы'!I23="","",'У9 Заказы'!I23)</f>
        <v/>
      </c>
      <c r="E166" s="65" t="str">
        <f aca="false">IF('У9 Заказы'!J23="","",'У9 Заказы'!J23)</f>
        <v/>
      </c>
      <c r="F166" s="64" t="str">
        <f aca="false">IF(OR(D166="",E166="",E166=0),"",WORKDAY(D166,MAX(0,CEILING(E166,1)-1)))</f>
        <v/>
      </c>
      <c r="G166" s="64" t="str">
        <f aca="false">IF('У9 Заказы'!K23="","",'У9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'У9 Заказы'!$A$23</f>
        <v/>
      </c>
      <c r="C167" s="10" t="str">
        <f aca="false">IF($B167="","",'У9 Заказы'!$L$2)</f>
        <v/>
      </c>
      <c r="D167" s="64" t="str">
        <f aca="false">IF('У9 Заказы'!L23="","",'У9 Заказы'!L23)</f>
        <v/>
      </c>
      <c r="E167" s="65" t="str">
        <f aca="false">IF('У9 Заказы'!M23="","",'У9 Заказы'!M23)</f>
        <v/>
      </c>
      <c r="F167" s="64" t="str">
        <f aca="false">IF(OR(D167="",E167="",E167=0),"",WORKDAY(D167,MAX(0,CEILING(E167,1)-1)))</f>
        <v/>
      </c>
      <c r="G167" s="64" t="str">
        <f aca="false">IF('У9 Заказы'!N23="","",'У9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'У9 Заказы'!$A$23</f>
        <v/>
      </c>
      <c r="C168" s="10" t="str">
        <f aca="false">IF($B168="","",'У9 Заказы'!$O$2)</f>
        <v/>
      </c>
      <c r="D168" s="64" t="str">
        <f aca="false">IF('У9 Заказы'!O23="","",'У9 Заказы'!O23)</f>
        <v/>
      </c>
      <c r="E168" s="65" t="str">
        <f aca="false">IF('У9 Заказы'!P23="","",'У9 Заказы'!P23)</f>
        <v/>
      </c>
      <c r="F168" s="64" t="str">
        <f aca="false">IF(OR(D168="",E168="",E168=0),"",WORKDAY(D168,MAX(0,CEILING(E168,1)-1)))</f>
        <v/>
      </c>
      <c r="G168" s="64" t="str">
        <f aca="false">IF('У9 Заказы'!Q23="","",'У9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'У9 Заказы'!$A$23</f>
        <v/>
      </c>
      <c r="C169" s="10" t="str">
        <f aca="false">IF($B169="","",'У9 Заказы'!$R$2)</f>
        <v/>
      </c>
      <c r="D169" s="64" t="str">
        <f aca="false">IF('У9 Заказы'!R23="","",'У9 Заказы'!R23)</f>
        <v/>
      </c>
      <c r="E169" s="65" t="str">
        <f aca="false">IF('У9 Заказы'!S23="","",'У9 Заказы'!S23)</f>
        <v/>
      </c>
      <c r="F169" s="64" t="str">
        <f aca="false">IF(OR(D169="",E169="",E169=0),"",WORKDAY(D169,MAX(0,CEILING(E169,1)-1)))</f>
        <v/>
      </c>
      <c r="G169" s="64" t="str">
        <f aca="false">IF('У9 Заказы'!T23="","",'У9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'У9 Заказы'!$A$23</f>
        <v/>
      </c>
      <c r="C170" s="10" t="str">
        <f aca="false">IF($B170="","",'У9 Заказы'!$U$2)</f>
        <v/>
      </c>
      <c r="D170" s="64" t="str">
        <f aca="false">IF('У9 Заказы'!U23="","",'У9 Заказы'!U23)</f>
        <v/>
      </c>
      <c r="E170" s="65" t="str">
        <f aca="false">IF('У9 Заказы'!V23="","",'У9 Заказы'!V23)</f>
        <v/>
      </c>
      <c r="F170" s="64" t="str">
        <f aca="false">IF(OR(D170="",E170="",E170=0),"",WORKDAY(D170,MAX(0,CEILING(E170,1)-1)))</f>
        <v/>
      </c>
      <c r="G170" s="64" t="str">
        <f aca="false">IF('У9 Заказы'!W23="","",'У9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'У9 Заказы'!$A$23</f>
        <v/>
      </c>
      <c r="C171" s="10" t="str">
        <f aca="false">IF($B171="","",'У9 Заказы'!$X$2)</f>
        <v/>
      </c>
      <c r="D171" s="64" t="str">
        <f aca="false">IF('У9 Заказы'!X23="","",'У9 Заказы'!X23)</f>
        <v/>
      </c>
      <c r="E171" s="65" t="str">
        <f aca="false">IF('У9 Заказы'!Y23="","",'У9 Заказы'!Y23)</f>
        <v/>
      </c>
      <c r="F171" s="64" t="str">
        <f aca="false">IF(OR(D171="",E171="",E171=0),"",WORKDAY(D171,MAX(0,CEILING(E171,1)-1)))</f>
        <v/>
      </c>
      <c r="G171" s="64" t="str">
        <f aca="false">IF('У9 Заказы'!Z23="","",'У9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'У9 Заказы'!$A$24</f>
        <v/>
      </c>
      <c r="C172" s="10" t="str">
        <f aca="false">IF($B172="","",'У9 Заказы'!$C$2)</f>
        <v/>
      </c>
      <c r="D172" s="64" t="str">
        <f aca="false">IF('У9 Заказы'!C24="","",'У9 Заказы'!C24)</f>
        <v/>
      </c>
      <c r="E172" s="65" t="str">
        <f aca="false">IF('У9 Заказы'!D24="","",'У9 Заказы'!D24)</f>
        <v/>
      </c>
      <c r="F172" s="64" t="str">
        <f aca="false">IF(OR(D172="",E172="",E172=0),"",WORKDAY(D172,MAX(0,CEILING(E172,1)-1)))</f>
        <v/>
      </c>
      <c r="G172" s="64" t="str">
        <f aca="false">IF('У9 Заказы'!E24="","",'У9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'У9 Заказы'!$A$24</f>
        <v/>
      </c>
      <c r="C173" s="10" t="str">
        <f aca="false">IF($B173="","",'У9 Заказы'!$F$2)</f>
        <v/>
      </c>
      <c r="D173" s="64" t="str">
        <f aca="false">IF('У9 Заказы'!F24="","",'У9 Заказы'!F24)</f>
        <v/>
      </c>
      <c r="E173" s="65" t="str">
        <f aca="false">IF('У9 Заказы'!G24="","",'У9 Заказы'!G24)</f>
        <v/>
      </c>
      <c r="F173" s="64" t="str">
        <f aca="false">IF(OR(D173="",E173="",E173=0),"",WORKDAY(D173,MAX(0,CEILING(E173,1)-1)))</f>
        <v/>
      </c>
      <c r="G173" s="64" t="str">
        <f aca="false">IF('У9 Заказы'!H24="","",'У9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'У9 Заказы'!$A$24</f>
        <v/>
      </c>
      <c r="C174" s="10" t="str">
        <f aca="false">IF($B174="","",'У9 Заказы'!$I$2)</f>
        <v/>
      </c>
      <c r="D174" s="64" t="str">
        <f aca="false">IF('У9 Заказы'!I24="","",'У9 Заказы'!I24)</f>
        <v/>
      </c>
      <c r="E174" s="65" t="str">
        <f aca="false">IF('У9 Заказы'!J24="","",'У9 Заказы'!J24)</f>
        <v/>
      </c>
      <c r="F174" s="64" t="str">
        <f aca="false">IF(OR(D174="",E174="",E174=0),"",WORKDAY(D174,MAX(0,CEILING(E174,1)-1)))</f>
        <v/>
      </c>
      <c r="G174" s="64" t="str">
        <f aca="false">IF('У9 Заказы'!K24="","",'У9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'У9 Заказы'!$A$24</f>
        <v/>
      </c>
      <c r="C175" s="10" t="str">
        <f aca="false">IF($B175="","",'У9 Заказы'!$L$2)</f>
        <v/>
      </c>
      <c r="D175" s="64" t="str">
        <f aca="false">IF('У9 Заказы'!L24="","",'У9 Заказы'!L24)</f>
        <v/>
      </c>
      <c r="E175" s="65" t="str">
        <f aca="false">IF('У9 Заказы'!M24="","",'У9 Заказы'!M24)</f>
        <v/>
      </c>
      <c r="F175" s="64" t="str">
        <f aca="false">IF(OR(D175="",E175="",E175=0),"",WORKDAY(D175,MAX(0,CEILING(E175,1)-1)))</f>
        <v/>
      </c>
      <c r="G175" s="64" t="str">
        <f aca="false">IF('У9 Заказы'!N24="","",'У9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'У9 Заказы'!$A$24</f>
        <v/>
      </c>
      <c r="C176" s="10" t="str">
        <f aca="false">IF($B176="","",'У9 Заказы'!$O$2)</f>
        <v/>
      </c>
      <c r="D176" s="64" t="str">
        <f aca="false">IF('У9 Заказы'!O24="","",'У9 Заказы'!O24)</f>
        <v/>
      </c>
      <c r="E176" s="65" t="str">
        <f aca="false">IF('У9 Заказы'!P24="","",'У9 Заказы'!P24)</f>
        <v/>
      </c>
      <c r="F176" s="64" t="str">
        <f aca="false">IF(OR(D176="",E176="",E176=0),"",WORKDAY(D176,MAX(0,CEILING(E176,1)-1)))</f>
        <v/>
      </c>
      <c r="G176" s="64" t="str">
        <f aca="false">IF('У9 Заказы'!Q24="","",'У9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'У9 Заказы'!$A$24</f>
        <v/>
      </c>
      <c r="C177" s="10" t="str">
        <f aca="false">IF($B177="","",'У9 Заказы'!$R$2)</f>
        <v/>
      </c>
      <c r="D177" s="64" t="str">
        <f aca="false">IF('У9 Заказы'!R24="","",'У9 Заказы'!R24)</f>
        <v/>
      </c>
      <c r="E177" s="65" t="str">
        <f aca="false">IF('У9 Заказы'!S24="","",'У9 Заказы'!S24)</f>
        <v/>
      </c>
      <c r="F177" s="64" t="str">
        <f aca="false">IF(OR(D177="",E177="",E177=0),"",WORKDAY(D177,MAX(0,CEILING(E177,1)-1)))</f>
        <v/>
      </c>
      <c r="G177" s="64" t="str">
        <f aca="false">IF('У9 Заказы'!T24="","",'У9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'У9 Заказы'!$A$24</f>
        <v/>
      </c>
      <c r="C178" s="10" t="str">
        <f aca="false">IF($B178="","",'У9 Заказы'!$U$2)</f>
        <v/>
      </c>
      <c r="D178" s="64" t="str">
        <f aca="false">IF('У9 Заказы'!U24="","",'У9 Заказы'!U24)</f>
        <v/>
      </c>
      <c r="E178" s="65" t="str">
        <f aca="false">IF('У9 Заказы'!V24="","",'У9 Заказы'!V24)</f>
        <v/>
      </c>
      <c r="F178" s="64" t="str">
        <f aca="false">IF(OR(D178="",E178="",E178=0),"",WORKDAY(D178,MAX(0,CEILING(E178,1)-1)))</f>
        <v/>
      </c>
      <c r="G178" s="64" t="str">
        <f aca="false">IF('У9 Заказы'!W24="","",'У9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'У9 Заказы'!$A$24</f>
        <v/>
      </c>
      <c r="C179" s="10" t="str">
        <f aca="false">IF($B179="","",'У9 Заказы'!$X$2)</f>
        <v/>
      </c>
      <c r="D179" s="64" t="str">
        <f aca="false">IF('У9 Заказы'!X24="","",'У9 Заказы'!X24)</f>
        <v/>
      </c>
      <c r="E179" s="65" t="str">
        <f aca="false">IF('У9 Заказы'!Y24="","",'У9 Заказы'!Y24)</f>
        <v/>
      </c>
      <c r="F179" s="64" t="str">
        <f aca="false">IF(OR(D179="",E179="",E179=0),"",WORKDAY(D179,MAX(0,CEILING(E179,1)-1)))</f>
        <v/>
      </c>
      <c r="G179" s="64" t="str">
        <f aca="false">IF('У9 Заказы'!Z24="","",'У9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'У9 Заказы'!$A$25</f>
        <v/>
      </c>
      <c r="C180" s="10" t="str">
        <f aca="false">IF($B180="","",'У9 Заказы'!$C$2)</f>
        <v/>
      </c>
      <c r="D180" s="64" t="str">
        <f aca="false">IF('У9 Заказы'!C25="","",'У9 Заказы'!C25)</f>
        <v/>
      </c>
      <c r="E180" s="65" t="str">
        <f aca="false">IF('У9 Заказы'!D25="","",'У9 Заказы'!D25)</f>
        <v/>
      </c>
      <c r="F180" s="64" t="str">
        <f aca="false">IF(OR(D180="",E180="",E180=0),"",WORKDAY(D180,MAX(0,CEILING(E180,1)-1)))</f>
        <v/>
      </c>
      <c r="G180" s="64" t="str">
        <f aca="false">IF('У9 Заказы'!E25="","",'У9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'У9 Заказы'!$A$25</f>
        <v/>
      </c>
      <c r="C181" s="10" t="str">
        <f aca="false">IF($B181="","",'У9 Заказы'!$F$2)</f>
        <v/>
      </c>
      <c r="D181" s="64" t="str">
        <f aca="false">IF('У9 Заказы'!F25="","",'У9 Заказы'!F25)</f>
        <v/>
      </c>
      <c r="E181" s="65" t="str">
        <f aca="false">IF('У9 Заказы'!G25="","",'У9 Заказы'!G25)</f>
        <v/>
      </c>
      <c r="F181" s="64" t="str">
        <f aca="false">IF(OR(D181="",E181="",E181=0),"",WORKDAY(D181,MAX(0,CEILING(E181,1)-1)))</f>
        <v/>
      </c>
      <c r="G181" s="64" t="str">
        <f aca="false">IF('У9 Заказы'!H25="","",'У9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'У9 Заказы'!$A$25</f>
        <v/>
      </c>
      <c r="C182" s="10" t="str">
        <f aca="false">IF($B182="","",'У9 Заказы'!$I$2)</f>
        <v/>
      </c>
      <c r="D182" s="64" t="str">
        <f aca="false">IF('У9 Заказы'!I25="","",'У9 Заказы'!I25)</f>
        <v/>
      </c>
      <c r="E182" s="65" t="str">
        <f aca="false">IF('У9 Заказы'!J25="","",'У9 Заказы'!J25)</f>
        <v/>
      </c>
      <c r="F182" s="64" t="str">
        <f aca="false">IF(OR(D182="",E182="",E182=0),"",WORKDAY(D182,MAX(0,CEILING(E182,1)-1)))</f>
        <v/>
      </c>
      <c r="G182" s="64" t="str">
        <f aca="false">IF('У9 Заказы'!K25="","",'У9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'У9 Заказы'!$A$25</f>
        <v/>
      </c>
      <c r="C183" s="10" t="str">
        <f aca="false">IF($B183="","",'У9 Заказы'!$L$2)</f>
        <v/>
      </c>
      <c r="D183" s="64" t="str">
        <f aca="false">IF('У9 Заказы'!L25="","",'У9 Заказы'!L25)</f>
        <v/>
      </c>
      <c r="E183" s="65" t="str">
        <f aca="false">IF('У9 Заказы'!M25="","",'У9 Заказы'!M25)</f>
        <v/>
      </c>
      <c r="F183" s="64" t="str">
        <f aca="false">IF(OR(D183="",E183="",E183=0),"",WORKDAY(D183,MAX(0,CEILING(E183,1)-1)))</f>
        <v/>
      </c>
      <c r="G183" s="64" t="str">
        <f aca="false">IF('У9 Заказы'!N25="","",'У9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'У9 Заказы'!$A$25</f>
        <v/>
      </c>
      <c r="C184" s="10" t="str">
        <f aca="false">IF($B184="","",'У9 Заказы'!$O$2)</f>
        <v/>
      </c>
      <c r="D184" s="64" t="str">
        <f aca="false">IF('У9 Заказы'!O25="","",'У9 Заказы'!O25)</f>
        <v/>
      </c>
      <c r="E184" s="65" t="str">
        <f aca="false">IF('У9 Заказы'!P25="","",'У9 Заказы'!P25)</f>
        <v/>
      </c>
      <c r="F184" s="64" t="str">
        <f aca="false">IF(OR(D184="",E184="",E184=0),"",WORKDAY(D184,MAX(0,CEILING(E184,1)-1)))</f>
        <v/>
      </c>
      <c r="G184" s="64" t="str">
        <f aca="false">IF('У9 Заказы'!Q25="","",'У9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'У9 Заказы'!$A$25</f>
        <v/>
      </c>
      <c r="C185" s="10" t="str">
        <f aca="false">IF($B185="","",'У9 Заказы'!$R$2)</f>
        <v/>
      </c>
      <c r="D185" s="64" t="str">
        <f aca="false">IF('У9 Заказы'!R25="","",'У9 Заказы'!R25)</f>
        <v/>
      </c>
      <c r="E185" s="65" t="str">
        <f aca="false">IF('У9 Заказы'!S25="","",'У9 Заказы'!S25)</f>
        <v/>
      </c>
      <c r="F185" s="64" t="str">
        <f aca="false">IF(OR(D185="",E185="",E185=0),"",WORKDAY(D185,MAX(0,CEILING(E185,1)-1)))</f>
        <v/>
      </c>
      <c r="G185" s="64" t="str">
        <f aca="false">IF('У9 Заказы'!T25="","",'У9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'У9 Заказы'!$A$25</f>
        <v/>
      </c>
      <c r="C186" s="10" t="str">
        <f aca="false">IF($B186="","",'У9 Заказы'!$U$2)</f>
        <v/>
      </c>
      <c r="D186" s="64" t="str">
        <f aca="false">IF('У9 Заказы'!U25="","",'У9 Заказы'!U25)</f>
        <v/>
      </c>
      <c r="E186" s="65" t="str">
        <f aca="false">IF('У9 Заказы'!V25="","",'У9 Заказы'!V25)</f>
        <v/>
      </c>
      <c r="F186" s="64" t="str">
        <f aca="false">IF(OR(D186="",E186="",E186=0),"",WORKDAY(D186,MAX(0,CEILING(E186,1)-1)))</f>
        <v/>
      </c>
      <c r="G186" s="64" t="str">
        <f aca="false">IF('У9 Заказы'!W25="","",'У9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'У9 Заказы'!$A$25</f>
        <v/>
      </c>
      <c r="C187" s="10" t="str">
        <f aca="false">IF($B187="","",'У9 Заказы'!$X$2)</f>
        <v/>
      </c>
      <c r="D187" s="64" t="str">
        <f aca="false">IF('У9 Заказы'!X25="","",'У9 Заказы'!X25)</f>
        <v/>
      </c>
      <c r="E187" s="65" t="str">
        <f aca="false">IF('У9 Заказы'!Y25="","",'У9 Заказы'!Y25)</f>
        <v/>
      </c>
      <c r="F187" s="64" t="str">
        <f aca="false">IF(OR(D187="",E187="",E187=0),"",WORKDAY(D187,MAX(0,CEILING(E187,1)-1)))</f>
        <v/>
      </c>
      <c r="G187" s="64" t="str">
        <f aca="false">IF('У9 Заказы'!Z25="","",'У9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'У9 Заказы'!$A$26</f>
        <v/>
      </c>
      <c r="C188" s="10" t="str">
        <f aca="false">IF($B188="","",'У9 Заказы'!$C$2)</f>
        <v/>
      </c>
      <c r="D188" s="64" t="str">
        <f aca="false">IF('У9 Заказы'!C26="","",'У9 Заказы'!C26)</f>
        <v/>
      </c>
      <c r="E188" s="65" t="str">
        <f aca="false">IF('У9 Заказы'!D26="","",'У9 Заказы'!D26)</f>
        <v/>
      </c>
      <c r="F188" s="64" t="str">
        <f aca="false">IF(OR(D188="",E188="",E188=0),"",WORKDAY(D188,MAX(0,CEILING(E188,1)-1)))</f>
        <v/>
      </c>
      <c r="G188" s="64" t="str">
        <f aca="false">IF('У9 Заказы'!E26="","",'У9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'У9 Заказы'!$A$26</f>
        <v/>
      </c>
      <c r="C189" s="10" t="str">
        <f aca="false">IF($B189="","",'У9 Заказы'!$F$2)</f>
        <v/>
      </c>
      <c r="D189" s="64" t="str">
        <f aca="false">IF('У9 Заказы'!F26="","",'У9 Заказы'!F26)</f>
        <v/>
      </c>
      <c r="E189" s="65" t="str">
        <f aca="false">IF('У9 Заказы'!G26="","",'У9 Заказы'!G26)</f>
        <v/>
      </c>
      <c r="F189" s="64" t="str">
        <f aca="false">IF(OR(D189="",E189="",E189=0),"",WORKDAY(D189,MAX(0,CEILING(E189,1)-1)))</f>
        <v/>
      </c>
      <c r="G189" s="64" t="str">
        <f aca="false">IF('У9 Заказы'!H26="","",'У9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'У9 Заказы'!$A$26</f>
        <v/>
      </c>
      <c r="C190" s="10" t="str">
        <f aca="false">IF($B190="","",'У9 Заказы'!$I$2)</f>
        <v/>
      </c>
      <c r="D190" s="64" t="str">
        <f aca="false">IF('У9 Заказы'!I26="","",'У9 Заказы'!I26)</f>
        <v/>
      </c>
      <c r="E190" s="65" t="str">
        <f aca="false">IF('У9 Заказы'!J26="","",'У9 Заказы'!J26)</f>
        <v/>
      </c>
      <c r="F190" s="64" t="str">
        <f aca="false">IF(OR(D190="",E190="",E190=0),"",WORKDAY(D190,MAX(0,CEILING(E190,1)-1)))</f>
        <v/>
      </c>
      <c r="G190" s="64" t="str">
        <f aca="false">IF('У9 Заказы'!K26="","",'У9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'У9 Заказы'!$A$26</f>
        <v/>
      </c>
      <c r="C191" s="10" t="str">
        <f aca="false">IF($B191="","",'У9 Заказы'!$L$2)</f>
        <v/>
      </c>
      <c r="D191" s="64" t="str">
        <f aca="false">IF('У9 Заказы'!L26="","",'У9 Заказы'!L26)</f>
        <v/>
      </c>
      <c r="E191" s="65" t="str">
        <f aca="false">IF('У9 Заказы'!M26="","",'У9 Заказы'!M26)</f>
        <v/>
      </c>
      <c r="F191" s="64" t="str">
        <f aca="false">IF(OR(D191="",E191="",E191=0),"",WORKDAY(D191,MAX(0,CEILING(E191,1)-1)))</f>
        <v/>
      </c>
      <c r="G191" s="64" t="str">
        <f aca="false">IF('У9 Заказы'!N26="","",'У9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'У9 Заказы'!$A$26</f>
        <v/>
      </c>
      <c r="C192" s="10" t="str">
        <f aca="false">IF($B192="","",'У9 Заказы'!$O$2)</f>
        <v/>
      </c>
      <c r="D192" s="64" t="str">
        <f aca="false">IF('У9 Заказы'!O26="","",'У9 Заказы'!O26)</f>
        <v/>
      </c>
      <c r="E192" s="65" t="str">
        <f aca="false">IF('У9 Заказы'!P26="","",'У9 Заказы'!P26)</f>
        <v/>
      </c>
      <c r="F192" s="64" t="str">
        <f aca="false">IF(OR(D192="",E192="",E192=0),"",WORKDAY(D192,MAX(0,CEILING(E192,1)-1)))</f>
        <v/>
      </c>
      <c r="G192" s="64" t="str">
        <f aca="false">IF('У9 Заказы'!Q26="","",'У9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'У9 Заказы'!$A$26</f>
        <v/>
      </c>
      <c r="C193" s="10" t="str">
        <f aca="false">IF($B193="","",'У9 Заказы'!$R$2)</f>
        <v/>
      </c>
      <c r="D193" s="64" t="str">
        <f aca="false">IF('У9 Заказы'!R26="","",'У9 Заказы'!R26)</f>
        <v/>
      </c>
      <c r="E193" s="65" t="str">
        <f aca="false">IF('У9 Заказы'!S26="","",'У9 Заказы'!S26)</f>
        <v/>
      </c>
      <c r="F193" s="64" t="str">
        <f aca="false">IF(OR(D193="",E193="",E193=0),"",WORKDAY(D193,MAX(0,CEILING(E193,1)-1)))</f>
        <v/>
      </c>
      <c r="G193" s="64" t="str">
        <f aca="false">IF('У9 Заказы'!T26="","",'У9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'У9 Заказы'!$A$26</f>
        <v/>
      </c>
      <c r="C194" s="10" t="str">
        <f aca="false">IF($B194="","",'У9 Заказы'!$U$2)</f>
        <v/>
      </c>
      <c r="D194" s="64" t="str">
        <f aca="false">IF('У9 Заказы'!U26="","",'У9 Заказы'!U26)</f>
        <v/>
      </c>
      <c r="E194" s="65" t="str">
        <f aca="false">IF('У9 Заказы'!V26="","",'У9 Заказы'!V26)</f>
        <v/>
      </c>
      <c r="F194" s="64" t="str">
        <f aca="false">IF(OR(D194="",E194="",E194=0),"",WORKDAY(D194,MAX(0,CEILING(E194,1)-1)))</f>
        <v/>
      </c>
      <c r="G194" s="64" t="str">
        <f aca="false">IF('У9 Заказы'!W26="","",'У9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'У9 Заказы'!$A$26</f>
        <v/>
      </c>
      <c r="C195" s="10" t="str">
        <f aca="false">IF($B195="","",'У9 Заказы'!$X$2)</f>
        <v/>
      </c>
      <c r="D195" s="64" t="str">
        <f aca="false">IF('У9 Заказы'!X26="","",'У9 Заказы'!X26)</f>
        <v/>
      </c>
      <c r="E195" s="65" t="str">
        <f aca="false">IF('У9 Заказы'!Y26="","",'У9 Заказы'!Y26)</f>
        <v/>
      </c>
      <c r="F195" s="64" t="str">
        <f aca="false">IF(OR(D195="",E195="",E195=0),"",WORKDAY(D195,MAX(0,CEILING(E195,1)-1)))</f>
        <v/>
      </c>
      <c r="G195" s="64" t="str">
        <f aca="false">IF('У9 Заказы'!Z26="","",'У9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'У9 Заказы'!$A$27</f>
        <v/>
      </c>
      <c r="C196" s="10" t="str">
        <f aca="false">IF($B196="","",'У9 Заказы'!$C$2)</f>
        <v/>
      </c>
      <c r="D196" s="64" t="str">
        <f aca="false">IF('У9 Заказы'!C27="","",'У9 Заказы'!C27)</f>
        <v/>
      </c>
      <c r="E196" s="65" t="str">
        <f aca="false">IF('У9 Заказы'!D27="","",'У9 Заказы'!D27)</f>
        <v/>
      </c>
      <c r="F196" s="64" t="str">
        <f aca="false">IF(OR(D196="",E196="",E196=0),"",WORKDAY(D196,MAX(0,CEILING(E196,1)-1)))</f>
        <v/>
      </c>
      <c r="G196" s="64" t="str">
        <f aca="false">IF('У9 Заказы'!E27="","",'У9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'У9 Заказы'!$A$27</f>
        <v/>
      </c>
      <c r="C197" s="10" t="str">
        <f aca="false">IF($B197="","",'У9 Заказы'!$F$2)</f>
        <v/>
      </c>
      <c r="D197" s="64" t="str">
        <f aca="false">IF('У9 Заказы'!F27="","",'У9 Заказы'!F27)</f>
        <v/>
      </c>
      <c r="E197" s="65" t="str">
        <f aca="false">IF('У9 Заказы'!G27="","",'У9 Заказы'!G27)</f>
        <v/>
      </c>
      <c r="F197" s="64" t="str">
        <f aca="false">IF(OR(D197="",E197="",E197=0),"",WORKDAY(D197,MAX(0,CEILING(E197,1)-1)))</f>
        <v/>
      </c>
      <c r="G197" s="64" t="str">
        <f aca="false">IF('У9 Заказы'!H27="","",'У9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'У9 Заказы'!$A$27</f>
        <v/>
      </c>
      <c r="C198" s="10" t="str">
        <f aca="false">IF($B198="","",'У9 Заказы'!$I$2)</f>
        <v/>
      </c>
      <c r="D198" s="64" t="str">
        <f aca="false">IF('У9 Заказы'!I27="","",'У9 Заказы'!I27)</f>
        <v/>
      </c>
      <c r="E198" s="65" t="str">
        <f aca="false">IF('У9 Заказы'!J27="","",'У9 Заказы'!J27)</f>
        <v/>
      </c>
      <c r="F198" s="64" t="str">
        <f aca="false">IF(OR(D198="",E198="",E198=0),"",WORKDAY(D198,MAX(0,CEILING(E198,1)-1)))</f>
        <v/>
      </c>
      <c r="G198" s="64" t="str">
        <f aca="false">IF('У9 Заказы'!K27="","",'У9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'У9 Заказы'!$A$27</f>
        <v/>
      </c>
      <c r="C199" s="10" t="str">
        <f aca="false">IF($B199="","",'У9 Заказы'!$L$2)</f>
        <v/>
      </c>
      <c r="D199" s="64" t="str">
        <f aca="false">IF('У9 Заказы'!L27="","",'У9 Заказы'!L27)</f>
        <v/>
      </c>
      <c r="E199" s="65" t="str">
        <f aca="false">IF('У9 Заказы'!M27="","",'У9 Заказы'!M27)</f>
        <v/>
      </c>
      <c r="F199" s="64" t="str">
        <f aca="false">IF(OR(D199="",E199="",E199=0),"",WORKDAY(D199,MAX(0,CEILING(E199,1)-1)))</f>
        <v/>
      </c>
      <c r="G199" s="64" t="str">
        <f aca="false">IF('У9 Заказы'!N27="","",'У9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'У9 Заказы'!$A$27</f>
        <v/>
      </c>
      <c r="C200" s="10" t="str">
        <f aca="false">IF($B200="","",'У9 Заказы'!$O$2)</f>
        <v/>
      </c>
      <c r="D200" s="64" t="str">
        <f aca="false">IF('У9 Заказы'!O27="","",'У9 Заказы'!O27)</f>
        <v/>
      </c>
      <c r="E200" s="65" t="str">
        <f aca="false">IF('У9 Заказы'!P27="","",'У9 Заказы'!P27)</f>
        <v/>
      </c>
      <c r="F200" s="64" t="str">
        <f aca="false">IF(OR(D200="",E200="",E200=0),"",WORKDAY(D200,MAX(0,CEILING(E200,1)-1)))</f>
        <v/>
      </c>
      <c r="G200" s="64" t="str">
        <f aca="false">IF('У9 Заказы'!Q27="","",'У9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'У9 Заказы'!$A$27</f>
        <v/>
      </c>
      <c r="C201" s="10" t="str">
        <f aca="false">IF($B201="","",'У9 Заказы'!$R$2)</f>
        <v/>
      </c>
      <c r="D201" s="64" t="str">
        <f aca="false">IF('У9 Заказы'!R27="","",'У9 Заказы'!R27)</f>
        <v/>
      </c>
      <c r="E201" s="65" t="str">
        <f aca="false">IF('У9 Заказы'!S27="","",'У9 Заказы'!S27)</f>
        <v/>
      </c>
      <c r="F201" s="64" t="str">
        <f aca="false">IF(OR(D201="",E201="",E201=0),"",WORKDAY(D201,MAX(0,CEILING(E201,1)-1)))</f>
        <v/>
      </c>
      <c r="G201" s="64" t="str">
        <f aca="false">IF('У9 Заказы'!T27="","",'У9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'У9 Заказы'!$A$27</f>
        <v/>
      </c>
      <c r="C202" s="10" t="str">
        <f aca="false">IF($B202="","",'У9 Заказы'!$U$2)</f>
        <v/>
      </c>
      <c r="D202" s="64" t="str">
        <f aca="false">IF('У9 Заказы'!U27="","",'У9 Заказы'!U27)</f>
        <v/>
      </c>
      <c r="E202" s="65" t="str">
        <f aca="false">IF('У9 Заказы'!V27="","",'У9 Заказы'!V27)</f>
        <v/>
      </c>
      <c r="F202" s="64" t="str">
        <f aca="false">IF(OR(D202="",E202="",E202=0),"",WORKDAY(D202,MAX(0,CEILING(E202,1)-1)))</f>
        <v/>
      </c>
      <c r="G202" s="64" t="str">
        <f aca="false">IF('У9 Заказы'!W27="","",'У9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'У9 Заказы'!$A$27</f>
        <v/>
      </c>
      <c r="C203" s="10" t="str">
        <f aca="false">IF($B203="","",'У9 Заказы'!$X$2)</f>
        <v/>
      </c>
      <c r="D203" s="64" t="str">
        <f aca="false">IF('У9 Заказы'!X27="","",'У9 Заказы'!X27)</f>
        <v/>
      </c>
      <c r="E203" s="65" t="str">
        <f aca="false">IF('У9 Заказы'!Y27="","",'У9 Заказы'!Y27)</f>
        <v/>
      </c>
      <c r="F203" s="64" t="str">
        <f aca="false">IF(OR(D203="",E203="",E203=0),"",WORKDAY(D203,MAX(0,CEILING(E203,1)-1)))</f>
        <v/>
      </c>
      <c r="G203" s="64" t="str">
        <f aca="false">IF('У9 Заказы'!Z27="","",'У9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'У9 Заказы'!$A$28</f>
        <v/>
      </c>
      <c r="C204" s="10" t="str">
        <f aca="false">IF($B204="","",'У9 Заказы'!$C$2)</f>
        <v/>
      </c>
      <c r="D204" s="64" t="str">
        <f aca="false">IF('У9 Заказы'!C28="","",'У9 Заказы'!C28)</f>
        <v/>
      </c>
      <c r="E204" s="65" t="str">
        <f aca="false">IF('У9 Заказы'!D28="","",'У9 Заказы'!D28)</f>
        <v/>
      </c>
      <c r="F204" s="64" t="str">
        <f aca="false">IF(OR(D204="",E204="",E204=0),"",WORKDAY(D204,MAX(0,CEILING(E204,1)-1)))</f>
        <v/>
      </c>
      <c r="G204" s="64" t="str">
        <f aca="false">IF('У9 Заказы'!E28="","",'У9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'У9 Заказы'!$A$28</f>
        <v/>
      </c>
      <c r="C205" s="10" t="str">
        <f aca="false">IF($B205="","",'У9 Заказы'!$F$2)</f>
        <v/>
      </c>
      <c r="D205" s="64" t="str">
        <f aca="false">IF('У9 Заказы'!F28="","",'У9 Заказы'!F28)</f>
        <v/>
      </c>
      <c r="E205" s="65" t="str">
        <f aca="false">IF('У9 Заказы'!G28="","",'У9 Заказы'!G28)</f>
        <v/>
      </c>
      <c r="F205" s="64" t="str">
        <f aca="false">IF(OR(D205="",E205="",E205=0),"",WORKDAY(D205,MAX(0,CEILING(E205,1)-1)))</f>
        <v/>
      </c>
      <c r="G205" s="64" t="str">
        <f aca="false">IF('У9 Заказы'!H28="","",'У9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'У9 Заказы'!$A$28</f>
        <v/>
      </c>
      <c r="C206" s="10" t="str">
        <f aca="false">IF($B206="","",'У9 Заказы'!$I$2)</f>
        <v/>
      </c>
      <c r="D206" s="64" t="str">
        <f aca="false">IF('У9 Заказы'!I28="","",'У9 Заказы'!I28)</f>
        <v/>
      </c>
      <c r="E206" s="65" t="str">
        <f aca="false">IF('У9 Заказы'!J28="","",'У9 Заказы'!J28)</f>
        <v/>
      </c>
      <c r="F206" s="64" t="str">
        <f aca="false">IF(OR(D206="",E206="",E206=0),"",WORKDAY(D206,MAX(0,CEILING(E206,1)-1)))</f>
        <v/>
      </c>
      <c r="G206" s="64" t="str">
        <f aca="false">IF('У9 Заказы'!K28="","",'У9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'У9 Заказы'!$A$28</f>
        <v/>
      </c>
      <c r="C207" s="10" t="str">
        <f aca="false">IF($B207="","",'У9 Заказы'!$L$2)</f>
        <v/>
      </c>
      <c r="D207" s="64" t="str">
        <f aca="false">IF('У9 Заказы'!L28="","",'У9 Заказы'!L28)</f>
        <v/>
      </c>
      <c r="E207" s="65" t="str">
        <f aca="false">IF('У9 Заказы'!M28="","",'У9 Заказы'!M28)</f>
        <v/>
      </c>
      <c r="F207" s="64" t="str">
        <f aca="false">IF(OR(D207="",E207="",E207=0),"",WORKDAY(D207,MAX(0,CEILING(E207,1)-1)))</f>
        <v/>
      </c>
      <c r="G207" s="64" t="str">
        <f aca="false">IF('У9 Заказы'!N28="","",'У9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'У9 Заказы'!$A$28</f>
        <v/>
      </c>
      <c r="C208" s="10" t="str">
        <f aca="false">IF($B208="","",'У9 Заказы'!$O$2)</f>
        <v/>
      </c>
      <c r="D208" s="64" t="str">
        <f aca="false">IF('У9 Заказы'!O28="","",'У9 Заказы'!O28)</f>
        <v/>
      </c>
      <c r="E208" s="65" t="str">
        <f aca="false">IF('У9 Заказы'!P28="","",'У9 Заказы'!P28)</f>
        <v/>
      </c>
      <c r="F208" s="64" t="str">
        <f aca="false">IF(OR(D208="",E208="",E208=0),"",WORKDAY(D208,MAX(0,CEILING(E208,1)-1)))</f>
        <v/>
      </c>
      <c r="G208" s="64" t="str">
        <f aca="false">IF('У9 Заказы'!Q28="","",'У9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'У9 Заказы'!$A$28</f>
        <v/>
      </c>
      <c r="C209" s="10" t="str">
        <f aca="false">IF($B209="","",'У9 Заказы'!$R$2)</f>
        <v/>
      </c>
      <c r="D209" s="64" t="str">
        <f aca="false">IF('У9 Заказы'!R28="","",'У9 Заказы'!R28)</f>
        <v/>
      </c>
      <c r="E209" s="65" t="str">
        <f aca="false">IF('У9 Заказы'!S28="","",'У9 Заказы'!S28)</f>
        <v/>
      </c>
      <c r="F209" s="64" t="str">
        <f aca="false">IF(OR(D209="",E209="",E209=0),"",WORKDAY(D209,MAX(0,CEILING(E209,1)-1)))</f>
        <v/>
      </c>
      <c r="G209" s="64" t="str">
        <f aca="false">IF('У9 Заказы'!T28="","",'У9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'У9 Заказы'!$A$28</f>
        <v/>
      </c>
      <c r="C210" s="10" t="str">
        <f aca="false">IF($B210="","",'У9 Заказы'!$U$2)</f>
        <v/>
      </c>
      <c r="D210" s="64" t="str">
        <f aca="false">IF('У9 Заказы'!U28="","",'У9 Заказы'!U28)</f>
        <v/>
      </c>
      <c r="E210" s="65" t="str">
        <f aca="false">IF('У9 Заказы'!V28="","",'У9 Заказы'!V28)</f>
        <v/>
      </c>
      <c r="F210" s="64" t="str">
        <f aca="false">IF(OR(D210="",E210="",E210=0),"",WORKDAY(D210,MAX(0,CEILING(E210,1)-1)))</f>
        <v/>
      </c>
      <c r="G210" s="64" t="str">
        <f aca="false">IF('У9 Заказы'!W28="","",'У9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'У9 Заказы'!$A$28</f>
        <v/>
      </c>
      <c r="C211" s="10" t="str">
        <f aca="false">IF($B211="","",'У9 Заказы'!$X$2)</f>
        <v/>
      </c>
      <c r="D211" s="64" t="str">
        <f aca="false">IF('У9 Заказы'!X28="","",'У9 Заказы'!X28)</f>
        <v/>
      </c>
      <c r="E211" s="65" t="str">
        <f aca="false">IF('У9 Заказы'!Y28="","",'У9 Заказы'!Y28)</f>
        <v/>
      </c>
      <c r="F211" s="64" t="str">
        <f aca="false">IF(OR(D211="",E211="",E211=0),"",WORKDAY(D211,MAX(0,CEILING(E211,1)-1)))</f>
        <v/>
      </c>
      <c r="G211" s="64" t="str">
        <f aca="false">IF('У9 Заказы'!Z28="","",'У9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'У9 Заказы'!$A$29</f>
        <v/>
      </c>
      <c r="C212" s="10" t="str">
        <f aca="false">IF($B212="","",'У9 Заказы'!$C$2)</f>
        <v/>
      </c>
      <c r="D212" s="64" t="str">
        <f aca="false">IF('У9 Заказы'!C29="","",'У9 Заказы'!C29)</f>
        <v/>
      </c>
      <c r="E212" s="65" t="str">
        <f aca="false">IF('У9 Заказы'!D29="","",'У9 Заказы'!D29)</f>
        <v/>
      </c>
      <c r="F212" s="64" t="str">
        <f aca="false">IF(OR(D212="",E212="",E212=0),"",WORKDAY(D212,MAX(0,CEILING(E212,1)-1)))</f>
        <v/>
      </c>
      <c r="G212" s="64" t="str">
        <f aca="false">IF('У9 Заказы'!E29="","",'У9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'У9 Заказы'!$A$29</f>
        <v/>
      </c>
      <c r="C213" s="10" t="str">
        <f aca="false">IF($B213="","",'У9 Заказы'!$F$2)</f>
        <v/>
      </c>
      <c r="D213" s="64" t="str">
        <f aca="false">IF('У9 Заказы'!F29="","",'У9 Заказы'!F29)</f>
        <v/>
      </c>
      <c r="E213" s="65" t="str">
        <f aca="false">IF('У9 Заказы'!G29="","",'У9 Заказы'!G29)</f>
        <v/>
      </c>
      <c r="F213" s="64" t="str">
        <f aca="false">IF(OR(D213="",E213="",E213=0),"",WORKDAY(D213,MAX(0,CEILING(E213,1)-1)))</f>
        <v/>
      </c>
      <c r="G213" s="64" t="str">
        <f aca="false">IF('У9 Заказы'!H29="","",'У9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'У9 Заказы'!$A$29</f>
        <v/>
      </c>
      <c r="C214" s="10" t="str">
        <f aca="false">IF($B214="","",'У9 Заказы'!$I$2)</f>
        <v/>
      </c>
      <c r="D214" s="64" t="str">
        <f aca="false">IF('У9 Заказы'!I29="","",'У9 Заказы'!I29)</f>
        <v/>
      </c>
      <c r="E214" s="65" t="str">
        <f aca="false">IF('У9 Заказы'!J29="","",'У9 Заказы'!J29)</f>
        <v/>
      </c>
      <c r="F214" s="64" t="str">
        <f aca="false">IF(OR(D214="",E214="",E214=0),"",WORKDAY(D214,MAX(0,CEILING(E214,1)-1)))</f>
        <v/>
      </c>
      <c r="G214" s="64" t="str">
        <f aca="false">IF('У9 Заказы'!K29="","",'У9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'У9 Заказы'!$A$29</f>
        <v/>
      </c>
      <c r="C215" s="10" t="str">
        <f aca="false">IF($B215="","",'У9 Заказы'!$L$2)</f>
        <v/>
      </c>
      <c r="D215" s="64" t="str">
        <f aca="false">IF('У9 Заказы'!L29="","",'У9 Заказы'!L29)</f>
        <v/>
      </c>
      <c r="E215" s="65" t="str">
        <f aca="false">IF('У9 Заказы'!M29="","",'У9 Заказы'!M29)</f>
        <v/>
      </c>
      <c r="F215" s="64" t="str">
        <f aca="false">IF(OR(D215="",E215="",E215=0),"",WORKDAY(D215,MAX(0,CEILING(E215,1)-1)))</f>
        <v/>
      </c>
      <c r="G215" s="64" t="str">
        <f aca="false">IF('У9 Заказы'!N29="","",'У9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'У9 Заказы'!$A$29</f>
        <v/>
      </c>
      <c r="C216" s="10" t="str">
        <f aca="false">IF($B216="","",'У9 Заказы'!$O$2)</f>
        <v/>
      </c>
      <c r="D216" s="64" t="str">
        <f aca="false">IF('У9 Заказы'!O29="","",'У9 Заказы'!O29)</f>
        <v/>
      </c>
      <c r="E216" s="65" t="str">
        <f aca="false">IF('У9 Заказы'!P29="","",'У9 Заказы'!P29)</f>
        <v/>
      </c>
      <c r="F216" s="64" t="str">
        <f aca="false">IF(OR(D216="",E216="",E216=0),"",WORKDAY(D216,MAX(0,CEILING(E216,1)-1)))</f>
        <v/>
      </c>
      <c r="G216" s="64" t="str">
        <f aca="false">IF('У9 Заказы'!Q29="","",'У9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'У9 Заказы'!$A$29</f>
        <v/>
      </c>
      <c r="C217" s="10" t="str">
        <f aca="false">IF($B217="","",'У9 Заказы'!$R$2)</f>
        <v/>
      </c>
      <c r="D217" s="64" t="str">
        <f aca="false">IF('У9 Заказы'!R29="","",'У9 Заказы'!R29)</f>
        <v/>
      </c>
      <c r="E217" s="65" t="str">
        <f aca="false">IF('У9 Заказы'!S29="","",'У9 Заказы'!S29)</f>
        <v/>
      </c>
      <c r="F217" s="64" t="str">
        <f aca="false">IF(OR(D217="",E217="",E217=0),"",WORKDAY(D217,MAX(0,CEILING(E217,1)-1)))</f>
        <v/>
      </c>
      <c r="G217" s="64" t="str">
        <f aca="false">IF('У9 Заказы'!T29="","",'У9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'У9 Заказы'!$A$29</f>
        <v/>
      </c>
      <c r="C218" s="10" t="str">
        <f aca="false">IF($B218="","",'У9 Заказы'!$U$2)</f>
        <v/>
      </c>
      <c r="D218" s="64" t="str">
        <f aca="false">IF('У9 Заказы'!U29="","",'У9 Заказы'!U29)</f>
        <v/>
      </c>
      <c r="E218" s="65" t="str">
        <f aca="false">IF('У9 Заказы'!V29="","",'У9 Заказы'!V29)</f>
        <v/>
      </c>
      <c r="F218" s="64" t="str">
        <f aca="false">IF(OR(D218="",E218="",E218=0),"",WORKDAY(D218,MAX(0,CEILING(E218,1)-1)))</f>
        <v/>
      </c>
      <c r="G218" s="64" t="str">
        <f aca="false">IF('У9 Заказы'!W29="","",'У9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'У9 Заказы'!$A$29</f>
        <v/>
      </c>
      <c r="C219" s="10" t="str">
        <f aca="false">IF($B219="","",'У9 Заказы'!$X$2)</f>
        <v/>
      </c>
      <c r="D219" s="64" t="str">
        <f aca="false">IF('У9 Заказы'!X29="","",'У9 Заказы'!X29)</f>
        <v/>
      </c>
      <c r="E219" s="65" t="str">
        <f aca="false">IF('У9 Заказы'!Y29="","",'У9 Заказы'!Y29)</f>
        <v/>
      </c>
      <c r="F219" s="64" t="str">
        <f aca="false">IF(OR(D219="",E219="",E219=0),"",WORKDAY(D219,MAX(0,CEILING(E219,1)-1)))</f>
        <v/>
      </c>
      <c r="G219" s="64" t="str">
        <f aca="false">IF('У9 Заказы'!Z29="","",'У9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'У9 Заказы'!$A$30</f>
        <v/>
      </c>
      <c r="C220" s="10" t="str">
        <f aca="false">IF($B220="","",'У9 Заказы'!$C$2)</f>
        <v/>
      </c>
      <c r="D220" s="64" t="str">
        <f aca="false">IF('У9 Заказы'!C30="","",'У9 Заказы'!C30)</f>
        <v/>
      </c>
      <c r="E220" s="65" t="str">
        <f aca="false">IF('У9 Заказы'!D30="","",'У9 Заказы'!D30)</f>
        <v/>
      </c>
      <c r="F220" s="64" t="str">
        <f aca="false">IF(OR(D220="",E220="",E220=0),"",WORKDAY(D220,MAX(0,CEILING(E220,1)-1)))</f>
        <v/>
      </c>
      <c r="G220" s="64" t="str">
        <f aca="false">IF('У9 Заказы'!E30="","",'У9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'У9 Заказы'!$A$30</f>
        <v/>
      </c>
      <c r="C221" s="10" t="str">
        <f aca="false">IF($B221="","",'У9 Заказы'!$F$2)</f>
        <v/>
      </c>
      <c r="D221" s="64" t="str">
        <f aca="false">IF('У9 Заказы'!F30="","",'У9 Заказы'!F30)</f>
        <v/>
      </c>
      <c r="E221" s="65" t="str">
        <f aca="false">IF('У9 Заказы'!G30="","",'У9 Заказы'!G30)</f>
        <v/>
      </c>
      <c r="F221" s="64" t="str">
        <f aca="false">IF(OR(D221="",E221="",E221=0),"",WORKDAY(D221,MAX(0,CEILING(E221,1)-1)))</f>
        <v/>
      </c>
      <c r="G221" s="64" t="str">
        <f aca="false">IF('У9 Заказы'!H30="","",'У9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'У9 Заказы'!$A$30</f>
        <v/>
      </c>
      <c r="C222" s="10" t="str">
        <f aca="false">IF($B222="","",'У9 Заказы'!$I$2)</f>
        <v/>
      </c>
      <c r="D222" s="64" t="str">
        <f aca="false">IF('У9 Заказы'!I30="","",'У9 Заказы'!I30)</f>
        <v/>
      </c>
      <c r="E222" s="65" t="str">
        <f aca="false">IF('У9 Заказы'!J30="","",'У9 Заказы'!J30)</f>
        <v/>
      </c>
      <c r="F222" s="64" t="str">
        <f aca="false">IF(OR(D222="",E222="",E222=0),"",WORKDAY(D222,MAX(0,CEILING(E222,1)-1)))</f>
        <v/>
      </c>
      <c r="G222" s="64" t="str">
        <f aca="false">IF('У9 Заказы'!K30="","",'У9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'У9 Заказы'!$A$30</f>
        <v/>
      </c>
      <c r="C223" s="10" t="str">
        <f aca="false">IF($B223="","",'У9 Заказы'!$L$2)</f>
        <v/>
      </c>
      <c r="D223" s="64" t="str">
        <f aca="false">IF('У9 Заказы'!L30="","",'У9 Заказы'!L30)</f>
        <v/>
      </c>
      <c r="E223" s="65" t="str">
        <f aca="false">IF('У9 Заказы'!M30="","",'У9 Заказы'!M30)</f>
        <v/>
      </c>
      <c r="F223" s="64" t="str">
        <f aca="false">IF(OR(D223="",E223="",E223=0),"",WORKDAY(D223,MAX(0,CEILING(E223,1)-1)))</f>
        <v/>
      </c>
      <c r="G223" s="64" t="str">
        <f aca="false">IF('У9 Заказы'!N30="","",'У9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'У9 Заказы'!$A$30</f>
        <v/>
      </c>
      <c r="C224" s="10" t="str">
        <f aca="false">IF($B224="","",'У9 Заказы'!$O$2)</f>
        <v/>
      </c>
      <c r="D224" s="64" t="str">
        <f aca="false">IF('У9 Заказы'!O30="","",'У9 Заказы'!O30)</f>
        <v/>
      </c>
      <c r="E224" s="65" t="str">
        <f aca="false">IF('У9 Заказы'!P30="","",'У9 Заказы'!P30)</f>
        <v/>
      </c>
      <c r="F224" s="64" t="str">
        <f aca="false">IF(OR(D224="",E224="",E224=0),"",WORKDAY(D224,MAX(0,CEILING(E224,1)-1)))</f>
        <v/>
      </c>
      <c r="G224" s="64" t="str">
        <f aca="false">IF('У9 Заказы'!Q30="","",'У9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'У9 Заказы'!$A$30</f>
        <v/>
      </c>
      <c r="C225" s="10" t="str">
        <f aca="false">IF($B225="","",'У9 Заказы'!$R$2)</f>
        <v/>
      </c>
      <c r="D225" s="64" t="str">
        <f aca="false">IF('У9 Заказы'!R30="","",'У9 Заказы'!R30)</f>
        <v/>
      </c>
      <c r="E225" s="65" t="str">
        <f aca="false">IF('У9 Заказы'!S30="","",'У9 Заказы'!S30)</f>
        <v/>
      </c>
      <c r="F225" s="64" t="str">
        <f aca="false">IF(OR(D225="",E225="",E225=0),"",WORKDAY(D225,MAX(0,CEILING(E225,1)-1)))</f>
        <v/>
      </c>
      <c r="G225" s="64" t="str">
        <f aca="false">IF('У9 Заказы'!T30="","",'У9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'У9 Заказы'!$A$30</f>
        <v/>
      </c>
      <c r="C226" s="10" t="str">
        <f aca="false">IF($B226="","",'У9 Заказы'!$U$2)</f>
        <v/>
      </c>
      <c r="D226" s="64" t="str">
        <f aca="false">IF('У9 Заказы'!U30="","",'У9 Заказы'!U30)</f>
        <v/>
      </c>
      <c r="E226" s="65" t="str">
        <f aca="false">IF('У9 Заказы'!V30="","",'У9 Заказы'!V30)</f>
        <v/>
      </c>
      <c r="F226" s="64" t="str">
        <f aca="false">IF(OR(D226="",E226="",E226=0),"",WORKDAY(D226,MAX(0,CEILING(E226,1)-1)))</f>
        <v/>
      </c>
      <c r="G226" s="64" t="str">
        <f aca="false">IF('У9 Заказы'!W30="","",'У9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'У9 Заказы'!$A$30</f>
        <v/>
      </c>
      <c r="C227" s="10" t="str">
        <f aca="false">IF($B227="","",'У9 Заказы'!$X$2)</f>
        <v/>
      </c>
      <c r="D227" s="64" t="str">
        <f aca="false">IF('У9 Заказы'!X30="","",'У9 Заказы'!X30)</f>
        <v/>
      </c>
      <c r="E227" s="65" t="str">
        <f aca="false">IF('У9 Заказы'!Y30="","",'У9 Заказы'!Y30)</f>
        <v/>
      </c>
      <c r="F227" s="64" t="str">
        <f aca="false">IF(OR(D227="",E227="",E227=0),"",WORKDAY(D227,MAX(0,CEILING(E227,1)-1)))</f>
        <v/>
      </c>
      <c r="G227" s="64" t="str">
        <f aca="false">IF('У9 Заказы'!Z30="","",'У9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'У9 Заказы'!$A$31</f>
        <v/>
      </c>
      <c r="C228" s="10" t="str">
        <f aca="false">IF($B228="","",'У9 Заказы'!$C$2)</f>
        <v/>
      </c>
      <c r="D228" s="64" t="str">
        <f aca="false">IF('У9 Заказы'!C31="","",'У9 Заказы'!C31)</f>
        <v/>
      </c>
      <c r="E228" s="65" t="str">
        <f aca="false">IF('У9 Заказы'!D31="","",'У9 Заказы'!D31)</f>
        <v/>
      </c>
      <c r="F228" s="64" t="str">
        <f aca="false">IF(OR(D228="",E228="",E228=0),"",WORKDAY(D228,MAX(0,CEILING(E228,1)-1)))</f>
        <v/>
      </c>
      <c r="G228" s="64" t="str">
        <f aca="false">IF('У9 Заказы'!E31="","",'У9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'У9 Заказы'!$A$31</f>
        <v/>
      </c>
      <c r="C229" s="10" t="str">
        <f aca="false">IF($B229="","",'У9 Заказы'!$F$2)</f>
        <v/>
      </c>
      <c r="D229" s="64" t="str">
        <f aca="false">IF('У9 Заказы'!F31="","",'У9 Заказы'!F31)</f>
        <v/>
      </c>
      <c r="E229" s="65" t="str">
        <f aca="false">IF('У9 Заказы'!G31="","",'У9 Заказы'!G31)</f>
        <v/>
      </c>
      <c r="F229" s="64" t="str">
        <f aca="false">IF(OR(D229="",E229="",E229=0),"",WORKDAY(D229,MAX(0,CEILING(E229,1)-1)))</f>
        <v/>
      </c>
      <c r="G229" s="64" t="str">
        <f aca="false">IF('У9 Заказы'!H31="","",'У9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'У9 Заказы'!$A$31</f>
        <v/>
      </c>
      <c r="C230" s="10" t="str">
        <f aca="false">IF($B230="","",'У9 Заказы'!$I$2)</f>
        <v/>
      </c>
      <c r="D230" s="64" t="str">
        <f aca="false">IF('У9 Заказы'!I31="","",'У9 Заказы'!I31)</f>
        <v/>
      </c>
      <c r="E230" s="65" t="str">
        <f aca="false">IF('У9 Заказы'!J31="","",'У9 Заказы'!J31)</f>
        <v/>
      </c>
      <c r="F230" s="64" t="str">
        <f aca="false">IF(OR(D230="",E230="",E230=0),"",WORKDAY(D230,MAX(0,CEILING(E230,1)-1)))</f>
        <v/>
      </c>
      <c r="G230" s="64" t="str">
        <f aca="false">IF('У9 Заказы'!K31="","",'У9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'У9 Заказы'!$A$31</f>
        <v/>
      </c>
      <c r="C231" s="10" t="str">
        <f aca="false">IF($B231="","",'У9 Заказы'!$L$2)</f>
        <v/>
      </c>
      <c r="D231" s="64" t="str">
        <f aca="false">IF('У9 Заказы'!L31="","",'У9 Заказы'!L31)</f>
        <v/>
      </c>
      <c r="E231" s="65" t="str">
        <f aca="false">IF('У9 Заказы'!M31="","",'У9 Заказы'!M31)</f>
        <v/>
      </c>
      <c r="F231" s="64" t="str">
        <f aca="false">IF(OR(D231="",E231="",E231=0),"",WORKDAY(D231,MAX(0,CEILING(E231,1)-1)))</f>
        <v/>
      </c>
      <c r="G231" s="64" t="str">
        <f aca="false">IF('У9 Заказы'!N31="","",'У9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'У9 Заказы'!$A$31</f>
        <v/>
      </c>
      <c r="C232" s="10" t="str">
        <f aca="false">IF($B232="","",'У9 Заказы'!$O$2)</f>
        <v/>
      </c>
      <c r="D232" s="64" t="str">
        <f aca="false">IF('У9 Заказы'!O31="","",'У9 Заказы'!O31)</f>
        <v/>
      </c>
      <c r="E232" s="65" t="str">
        <f aca="false">IF('У9 Заказы'!P31="","",'У9 Заказы'!P31)</f>
        <v/>
      </c>
      <c r="F232" s="64" t="str">
        <f aca="false">IF(OR(D232="",E232="",E232=0),"",WORKDAY(D232,MAX(0,CEILING(E232,1)-1)))</f>
        <v/>
      </c>
      <c r="G232" s="64" t="str">
        <f aca="false">IF('У9 Заказы'!Q31="","",'У9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'У9 Заказы'!$A$31</f>
        <v/>
      </c>
      <c r="C233" s="10" t="str">
        <f aca="false">IF($B233="","",'У9 Заказы'!$R$2)</f>
        <v/>
      </c>
      <c r="D233" s="64" t="str">
        <f aca="false">IF('У9 Заказы'!R31="","",'У9 Заказы'!R31)</f>
        <v/>
      </c>
      <c r="E233" s="65" t="str">
        <f aca="false">IF('У9 Заказы'!S31="","",'У9 Заказы'!S31)</f>
        <v/>
      </c>
      <c r="F233" s="64" t="str">
        <f aca="false">IF(OR(D233="",E233="",E233=0),"",WORKDAY(D233,MAX(0,CEILING(E233,1)-1)))</f>
        <v/>
      </c>
      <c r="G233" s="64" t="str">
        <f aca="false">IF('У9 Заказы'!T31="","",'У9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'У9 Заказы'!$A$31</f>
        <v/>
      </c>
      <c r="C234" s="10" t="str">
        <f aca="false">IF($B234="","",'У9 Заказы'!$U$2)</f>
        <v/>
      </c>
      <c r="D234" s="64" t="str">
        <f aca="false">IF('У9 Заказы'!U31="","",'У9 Заказы'!U31)</f>
        <v/>
      </c>
      <c r="E234" s="65" t="str">
        <f aca="false">IF('У9 Заказы'!V31="","",'У9 Заказы'!V31)</f>
        <v/>
      </c>
      <c r="F234" s="64" t="str">
        <f aca="false">IF(OR(D234="",E234="",E234=0),"",WORKDAY(D234,MAX(0,CEILING(E234,1)-1)))</f>
        <v/>
      </c>
      <c r="G234" s="64" t="str">
        <f aca="false">IF('У9 Заказы'!W31="","",'У9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'У9 Заказы'!$A$31</f>
        <v/>
      </c>
      <c r="C235" s="10" t="str">
        <f aca="false">IF($B235="","",'У9 Заказы'!$X$2)</f>
        <v/>
      </c>
      <c r="D235" s="64" t="str">
        <f aca="false">IF('У9 Заказы'!X31="","",'У9 Заказы'!X31)</f>
        <v/>
      </c>
      <c r="E235" s="65" t="str">
        <f aca="false">IF('У9 Заказы'!Y31="","",'У9 Заказы'!Y31)</f>
        <v/>
      </c>
      <c r="F235" s="64" t="str">
        <f aca="false">IF(OR(D235="",E235="",E235=0),"",WORKDAY(D235,MAX(0,CEILING(E235,1)-1)))</f>
        <v/>
      </c>
      <c r="G235" s="64" t="str">
        <f aca="false">IF('У9 Заказы'!Z31="","",'У9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'У9 Заказы'!$A$32</f>
        <v/>
      </c>
      <c r="C236" s="10" t="str">
        <f aca="false">IF($B236="","",'У9 Заказы'!$C$2)</f>
        <v/>
      </c>
      <c r="D236" s="64" t="str">
        <f aca="false">IF('У9 Заказы'!C32="","",'У9 Заказы'!C32)</f>
        <v/>
      </c>
      <c r="E236" s="65" t="str">
        <f aca="false">IF('У9 Заказы'!D32="","",'У9 Заказы'!D32)</f>
        <v/>
      </c>
      <c r="F236" s="64" t="str">
        <f aca="false">IF(OR(D236="",E236="",E236=0),"",WORKDAY(D236,MAX(0,CEILING(E236,1)-1)))</f>
        <v/>
      </c>
      <c r="G236" s="64" t="str">
        <f aca="false">IF('У9 Заказы'!E32="","",'У9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'У9 Заказы'!$A$32</f>
        <v/>
      </c>
      <c r="C237" s="10" t="str">
        <f aca="false">IF($B237="","",'У9 Заказы'!$F$2)</f>
        <v/>
      </c>
      <c r="D237" s="64" t="str">
        <f aca="false">IF('У9 Заказы'!F32="","",'У9 Заказы'!F32)</f>
        <v/>
      </c>
      <c r="E237" s="65" t="str">
        <f aca="false">IF('У9 Заказы'!G32="","",'У9 Заказы'!G32)</f>
        <v/>
      </c>
      <c r="F237" s="64" t="str">
        <f aca="false">IF(OR(D237="",E237="",E237=0),"",WORKDAY(D237,MAX(0,CEILING(E237,1)-1)))</f>
        <v/>
      </c>
      <c r="G237" s="64" t="str">
        <f aca="false">IF('У9 Заказы'!H32="","",'У9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'У9 Заказы'!$A$32</f>
        <v/>
      </c>
      <c r="C238" s="10" t="str">
        <f aca="false">IF($B238="","",'У9 Заказы'!$I$2)</f>
        <v/>
      </c>
      <c r="D238" s="64" t="str">
        <f aca="false">IF('У9 Заказы'!I32="","",'У9 Заказы'!I32)</f>
        <v/>
      </c>
      <c r="E238" s="65" t="str">
        <f aca="false">IF('У9 Заказы'!J32="","",'У9 Заказы'!J32)</f>
        <v/>
      </c>
      <c r="F238" s="64" t="str">
        <f aca="false">IF(OR(D238="",E238="",E238=0),"",WORKDAY(D238,MAX(0,CEILING(E238,1)-1)))</f>
        <v/>
      </c>
      <c r="G238" s="64" t="str">
        <f aca="false">IF('У9 Заказы'!K32="","",'У9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'У9 Заказы'!$A$32</f>
        <v/>
      </c>
      <c r="C239" s="10" t="str">
        <f aca="false">IF($B239="","",'У9 Заказы'!$L$2)</f>
        <v/>
      </c>
      <c r="D239" s="64" t="str">
        <f aca="false">IF('У9 Заказы'!L32="","",'У9 Заказы'!L32)</f>
        <v/>
      </c>
      <c r="E239" s="65" t="str">
        <f aca="false">IF('У9 Заказы'!M32="","",'У9 Заказы'!M32)</f>
        <v/>
      </c>
      <c r="F239" s="64" t="str">
        <f aca="false">IF(OR(D239="",E239="",E239=0),"",WORKDAY(D239,MAX(0,CEILING(E239,1)-1)))</f>
        <v/>
      </c>
      <c r="G239" s="64" t="str">
        <f aca="false">IF('У9 Заказы'!N32="","",'У9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'У9 Заказы'!$A$32</f>
        <v/>
      </c>
      <c r="C240" s="10" t="str">
        <f aca="false">IF($B240="","",'У9 Заказы'!$O$2)</f>
        <v/>
      </c>
      <c r="D240" s="64" t="str">
        <f aca="false">IF('У9 Заказы'!O32="","",'У9 Заказы'!O32)</f>
        <v/>
      </c>
      <c r="E240" s="65" t="str">
        <f aca="false">IF('У9 Заказы'!P32="","",'У9 Заказы'!P32)</f>
        <v/>
      </c>
      <c r="F240" s="64" t="str">
        <f aca="false">IF(OR(D240="",E240="",E240=0),"",WORKDAY(D240,MAX(0,CEILING(E240,1)-1)))</f>
        <v/>
      </c>
      <c r="G240" s="64" t="str">
        <f aca="false">IF('У9 Заказы'!Q32="","",'У9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'У9 Заказы'!$A$32</f>
        <v/>
      </c>
      <c r="C241" s="10" t="str">
        <f aca="false">IF($B241="","",'У9 Заказы'!$R$2)</f>
        <v/>
      </c>
      <c r="D241" s="64" t="str">
        <f aca="false">IF('У9 Заказы'!R32="","",'У9 Заказы'!R32)</f>
        <v/>
      </c>
      <c r="E241" s="65" t="str">
        <f aca="false">IF('У9 Заказы'!S32="","",'У9 Заказы'!S32)</f>
        <v/>
      </c>
      <c r="F241" s="64" t="str">
        <f aca="false">IF(OR(D241="",E241="",E241=0),"",WORKDAY(D241,MAX(0,CEILING(E241,1)-1)))</f>
        <v/>
      </c>
      <c r="G241" s="64" t="str">
        <f aca="false">IF('У9 Заказы'!T32="","",'У9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'У9 Заказы'!$A$32</f>
        <v/>
      </c>
      <c r="C242" s="10" t="str">
        <f aca="false">IF($B242="","",'У9 Заказы'!$U$2)</f>
        <v/>
      </c>
      <c r="D242" s="64" t="str">
        <f aca="false">IF('У9 Заказы'!U32="","",'У9 Заказы'!U32)</f>
        <v/>
      </c>
      <c r="E242" s="65" t="str">
        <f aca="false">IF('У9 Заказы'!V32="","",'У9 Заказы'!V32)</f>
        <v/>
      </c>
      <c r="F242" s="64" t="str">
        <f aca="false">IF(OR(D242="",E242="",E242=0),"",WORKDAY(D242,MAX(0,CEILING(E242,1)-1)))</f>
        <v/>
      </c>
      <c r="G242" s="64" t="str">
        <f aca="false">IF('У9 Заказы'!W32="","",'У9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'У9 Заказы'!$A$32</f>
        <v/>
      </c>
      <c r="C243" s="10" t="str">
        <f aca="false">IF($B243="","",'У9 Заказы'!$X$2)</f>
        <v/>
      </c>
      <c r="D243" s="64" t="str">
        <f aca="false">IF('У9 Заказы'!X32="","",'У9 Заказы'!X32)</f>
        <v/>
      </c>
      <c r="E243" s="65" t="str">
        <f aca="false">IF('У9 Заказы'!Y32="","",'У9 Заказы'!Y32)</f>
        <v/>
      </c>
      <c r="F243" s="64" t="str">
        <f aca="false">IF(OR(D243="",E243="",E243=0),"",WORKDAY(D243,MAX(0,CEILING(E243,1)-1)))</f>
        <v/>
      </c>
      <c r="G243" s="64" t="str">
        <f aca="false">IF('У9 Заказы'!Z32="","",'У9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'У9 Заказы'!$A$33</f>
        <v/>
      </c>
      <c r="C244" s="10" t="str">
        <f aca="false">IF($B244="","",'У9 Заказы'!$C$2)</f>
        <v/>
      </c>
      <c r="D244" s="64" t="str">
        <f aca="false">IF('У9 Заказы'!C33="","",'У9 Заказы'!C33)</f>
        <v/>
      </c>
      <c r="E244" s="65" t="str">
        <f aca="false">IF('У9 Заказы'!D33="","",'У9 Заказы'!D33)</f>
        <v/>
      </c>
      <c r="F244" s="64" t="str">
        <f aca="false">IF(OR(D244="",E244="",E244=0),"",WORKDAY(D244,MAX(0,CEILING(E244,1)-1)))</f>
        <v/>
      </c>
      <c r="G244" s="64" t="str">
        <f aca="false">IF('У9 Заказы'!E33="","",'У9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'У9 Заказы'!$A$33</f>
        <v/>
      </c>
      <c r="C245" s="10" t="str">
        <f aca="false">IF($B245="","",'У9 Заказы'!$F$2)</f>
        <v/>
      </c>
      <c r="D245" s="64" t="str">
        <f aca="false">IF('У9 Заказы'!F33="","",'У9 Заказы'!F33)</f>
        <v/>
      </c>
      <c r="E245" s="65" t="str">
        <f aca="false">IF('У9 Заказы'!G33="","",'У9 Заказы'!G33)</f>
        <v/>
      </c>
      <c r="F245" s="64" t="str">
        <f aca="false">IF(OR(D245="",E245="",E245=0),"",WORKDAY(D245,MAX(0,CEILING(E245,1)-1)))</f>
        <v/>
      </c>
      <c r="G245" s="64" t="str">
        <f aca="false">IF('У9 Заказы'!H33="","",'У9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'У9 Заказы'!$A$33</f>
        <v/>
      </c>
      <c r="C246" s="10" t="str">
        <f aca="false">IF($B246="","",'У9 Заказы'!$I$2)</f>
        <v/>
      </c>
      <c r="D246" s="64" t="str">
        <f aca="false">IF('У9 Заказы'!I33="","",'У9 Заказы'!I33)</f>
        <v/>
      </c>
      <c r="E246" s="65" t="str">
        <f aca="false">IF('У9 Заказы'!J33="","",'У9 Заказы'!J33)</f>
        <v/>
      </c>
      <c r="F246" s="64" t="str">
        <f aca="false">IF(OR(D246="",E246="",E246=0),"",WORKDAY(D246,MAX(0,CEILING(E246,1)-1)))</f>
        <v/>
      </c>
      <c r="G246" s="64" t="str">
        <f aca="false">IF('У9 Заказы'!K33="","",'У9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'У9 Заказы'!$A$33</f>
        <v/>
      </c>
      <c r="C247" s="10" t="str">
        <f aca="false">IF($B247="","",'У9 Заказы'!$L$2)</f>
        <v/>
      </c>
      <c r="D247" s="64" t="str">
        <f aca="false">IF('У9 Заказы'!L33="","",'У9 Заказы'!L33)</f>
        <v/>
      </c>
      <c r="E247" s="65" t="str">
        <f aca="false">IF('У9 Заказы'!M33="","",'У9 Заказы'!M33)</f>
        <v/>
      </c>
      <c r="F247" s="64" t="str">
        <f aca="false">IF(OR(D247="",E247="",E247=0),"",WORKDAY(D247,MAX(0,CEILING(E247,1)-1)))</f>
        <v/>
      </c>
      <c r="G247" s="64" t="str">
        <f aca="false">IF('У9 Заказы'!N33="","",'У9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'У9 Заказы'!$A$33</f>
        <v/>
      </c>
      <c r="C248" s="10" t="str">
        <f aca="false">IF($B248="","",'У9 Заказы'!$O$2)</f>
        <v/>
      </c>
      <c r="D248" s="64" t="str">
        <f aca="false">IF('У9 Заказы'!O33="","",'У9 Заказы'!O33)</f>
        <v/>
      </c>
      <c r="E248" s="65" t="str">
        <f aca="false">IF('У9 Заказы'!P33="","",'У9 Заказы'!P33)</f>
        <v/>
      </c>
      <c r="F248" s="64" t="str">
        <f aca="false">IF(OR(D248="",E248="",E248=0),"",WORKDAY(D248,MAX(0,CEILING(E248,1)-1)))</f>
        <v/>
      </c>
      <c r="G248" s="64" t="str">
        <f aca="false">IF('У9 Заказы'!Q33="","",'У9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'У9 Заказы'!$A$33</f>
        <v/>
      </c>
      <c r="C249" s="10" t="str">
        <f aca="false">IF($B249="","",'У9 Заказы'!$R$2)</f>
        <v/>
      </c>
      <c r="D249" s="64" t="str">
        <f aca="false">IF('У9 Заказы'!R33="","",'У9 Заказы'!R33)</f>
        <v/>
      </c>
      <c r="E249" s="65" t="str">
        <f aca="false">IF('У9 Заказы'!S33="","",'У9 Заказы'!S33)</f>
        <v/>
      </c>
      <c r="F249" s="64" t="str">
        <f aca="false">IF(OR(D249="",E249="",E249=0),"",WORKDAY(D249,MAX(0,CEILING(E249,1)-1)))</f>
        <v/>
      </c>
      <c r="G249" s="64" t="str">
        <f aca="false">IF('У9 Заказы'!T33="","",'У9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'У9 Заказы'!$A$33</f>
        <v/>
      </c>
      <c r="C250" s="10" t="str">
        <f aca="false">IF($B250="","",'У9 Заказы'!$U$2)</f>
        <v/>
      </c>
      <c r="D250" s="64" t="str">
        <f aca="false">IF('У9 Заказы'!U33="","",'У9 Заказы'!U33)</f>
        <v/>
      </c>
      <c r="E250" s="65" t="str">
        <f aca="false">IF('У9 Заказы'!V33="","",'У9 Заказы'!V33)</f>
        <v/>
      </c>
      <c r="F250" s="64" t="str">
        <f aca="false">IF(OR(D250="",E250="",E250=0),"",WORKDAY(D250,MAX(0,CEILING(E250,1)-1)))</f>
        <v/>
      </c>
      <c r="G250" s="64" t="str">
        <f aca="false">IF('У9 Заказы'!W33="","",'У9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'У9 Заказы'!$A$33</f>
        <v/>
      </c>
      <c r="C251" s="10" t="str">
        <f aca="false">IF($B251="","",'У9 Заказы'!$X$2)</f>
        <v/>
      </c>
      <c r="D251" s="64" t="str">
        <f aca="false">IF('У9 Заказы'!X33="","",'У9 Заказы'!X33)</f>
        <v/>
      </c>
      <c r="E251" s="65" t="str">
        <f aca="false">IF('У9 Заказы'!Y33="","",'У9 Заказы'!Y33)</f>
        <v/>
      </c>
      <c r="F251" s="64" t="str">
        <f aca="false">IF(OR(D251="",E251="",E251=0),"",WORKDAY(D251,MAX(0,CEILING(E251,1)-1)))</f>
        <v/>
      </c>
      <c r="G251" s="64" t="str">
        <f aca="false">IF('У9 Заказы'!Z33="","",'У9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TRIM('У9 Ввод'!B12&amp;" · "&amp;'У9 Ввод'!C12)</f>
        <v>26-1817 · Шинный монтаж</v>
      </c>
      <c r="H1" s="49" t="str">
        <f aca="false">TRIM('У9 Ввод'!B13&amp;" · "&amp;'У9 Ввод'!C13)</f>
        <v>26-1817 · Аппараты</v>
      </c>
      <c r="I1" s="49" t="str">
        <f aca="false">TRIM('У9 Ввод'!B14&amp;" · "&amp;'У9 Ввод'!C14)</f>
        <v>26-1817 · Вторичные цепи</v>
      </c>
      <c r="J1" s="49" t="str">
        <f aca="false">TRIM('У9 Ввод'!B15&amp;" · "&amp;'У9 Ввод'!C15)</f>
        <v>26-1817 · Маркировка</v>
      </c>
      <c r="K1" s="49" t="str">
        <f aca="false">TRIM('У9 Ввод'!B16&amp;" · "&amp;'У9 Ввод'!C16)</f>
        <v>26-1817 · Прозвонка</v>
      </c>
      <c r="L1" s="49" t="str">
        <f aca="false">TRIM('У9 Ввод'!B17&amp;" · "&amp;'У9 Ввод'!C17)</f>
        <v>26-1817 · Оп.6</v>
      </c>
      <c r="M1" s="49" t="str">
        <f aca="false">TRIM('У9 Ввод'!B18&amp;" · "&amp;'У9 Ввод'!C18)</f>
        <v>26-1817 · Оп.7</v>
      </c>
      <c r="N1" s="49" t="str">
        <f aca="false">TRIM('У9 Ввод'!B19&amp;" · "&amp;'У9 Ввод'!C19)</f>
        <v>26-1817 · Оп.8</v>
      </c>
      <c r="O1" s="49" t="str">
        <f aca="false">TRIM('У9 Ввод'!B20&amp;" · "&amp;'У9 Ввод'!C20)</f>
        <v>26-1455 · Шинный монтаж</v>
      </c>
      <c r="P1" s="49" t="str">
        <f aca="false">TRIM('У9 Ввод'!B21&amp;" · "&amp;'У9 Ввод'!C21)</f>
        <v>26-1455 · Аппараты</v>
      </c>
      <c r="Q1" s="49" t="str">
        <f aca="false">TRIM('У9 Ввод'!B22&amp;" · "&amp;'У9 Ввод'!C22)</f>
        <v>26-1455 · Вторичные цепи</v>
      </c>
      <c r="R1" s="49" t="str">
        <f aca="false">TRIM('У9 Ввод'!B23&amp;" · "&amp;'У9 Ввод'!C23)</f>
        <v>26-1455 · Маркировка</v>
      </c>
      <c r="S1" s="49" t="str">
        <f aca="false">TRIM('У9 Ввод'!B24&amp;" · "&amp;'У9 Ввод'!C24)</f>
        <v>26-1455 · Прозвонка</v>
      </c>
      <c r="T1" s="49" t="str">
        <f aca="false">TRIM('У9 Ввод'!B25&amp;" · "&amp;'У9 Ввод'!C25)</f>
        <v>26-1455 · Оп.6</v>
      </c>
      <c r="U1" s="49" t="str">
        <f aca="false">TRIM('У9 Ввод'!B26&amp;" · "&amp;'У9 Ввод'!C26)</f>
        <v>26-1455 · Оп.7</v>
      </c>
      <c r="V1" s="49" t="str">
        <f aca="false">TRIM('У9 Ввод'!B27&amp;" · "&amp;'У9 Ввод'!C27)</f>
        <v>26-1455 · Оп.8</v>
      </c>
      <c r="W1" s="49" t="str">
        <f aca="false">TRIM('У9 Ввод'!B28&amp;" · "&amp;'У9 Ввод'!C28)</f>
        <v>26-1905 · Шинный монтаж</v>
      </c>
      <c r="X1" s="49" t="str">
        <f aca="false">TRIM('У9 Ввод'!B29&amp;" · "&amp;'У9 Ввод'!C29)</f>
        <v>26-1905 · Аппараты</v>
      </c>
      <c r="Y1" s="49" t="str">
        <f aca="false">TRIM('У9 Ввод'!B30&amp;" · "&amp;'У9 Ввод'!C30)</f>
        <v>26-1905 · Вторичные цепи</v>
      </c>
      <c r="Z1" s="49" t="str">
        <f aca="false">TRIM('У9 Ввод'!B31&amp;" · "&amp;'У9 Ввод'!C31)</f>
        <v>26-1905 · Маркировка</v>
      </c>
      <c r="AA1" s="49" t="str">
        <f aca="false">TRIM('У9 Ввод'!B32&amp;" · "&amp;'У9 Ввод'!C32)</f>
        <v>26-1905 · Прозвонка</v>
      </c>
      <c r="AB1" s="49" t="str">
        <f aca="false">TRIM('У9 Ввод'!B33&amp;" · "&amp;'У9 Ввод'!C33)</f>
        <v>26-1905 · Оп.6</v>
      </c>
      <c r="AC1" s="49" t="str">
        <f aca="false">TRIM('У9 Ввод'!B34&amp;" · "&amp;'У9 Ввод'!C34)</f>
        <v>26-1905 · Оп.7</v>
      </c>
      <c r="AD1" s="49" t="str">
        <f aca="false">TRIM('У9 Ввод'!B35&amp;" · "&amp;'У9 Ввод'!C35)</f>
        <v>26-1905 · Оп.8</v>
      </c>
      <c r="AE1" s="49" t="str">
        <f aca="false">TRIM('У9 Ввод'!B36&amp;" · "&amp;'У9 Ввод'!C36)</f>
        <v>·</v>
      </c>
      <c r="AF1" s="49" t="str">
        <f aca="false">TRIM('У9 Ввод'!B37&amp;" · "&amp;'У9 Ввод'!C37)</f>
        <v>·</v>
      </c>
      <c r="AG1" s="49" t="str">
        <f aca="false">TRIM('У9 Ввод'!B38&amp;" · "&amp;'У9 Ввод'!C38)</f>
        <v>·</v>
      </c>
      <c r="AH1" s="49" t="str">
        <f aca="false">TRIM('У9 Ввод'!B39&amp;" · "&amp;'У9 Ввод'!C39)</f>
        <v>·</v>
      </c>
      <c r="AI1" s="49" t="str">
        <f aca="false">TRIM('У9 Ввод'!B40&amp;" · "&amp;'У9 Ввод'!C40)</f>
        <v>·</v>
      </c>
      <c r="AJ1" s="49" t="str">
        <f aca="false">TRIM('У9 Ввод'!B41&amp;" · "&amp;'У9 Ввод'!C41)</f>
        <v>·</v>
      </c>
      <c r="AK1" s="49" t="str">
        <f aca="false">TRIM('У9 Ввод'!B42&amp;" · "&amp;'У9 Ввод'!C42)</f>
        <v>·</v>
      </c>
      <c r="AL1" s="49" t="str">
        <f aca="false">TRIM('У9 Ввод'!B43&amp;" · "&amp;'У9 Ввод'!C43)</f>
        <v>·</v>
      </c>
      <c r="AM1" s="49" t="str">
        <f aca="false">TRIM('У9 Ввод'!B44&amp;" · "&amp;'У9 Ввод'!C44)</f>
        <v>·</v>
      </c>
      <c r="AN1" s="49" t="str">
        <f aca="false">TRIM('У9 Ввод'!B45&amp;" · "&amp;'У9 Ввод'!C45)</f>
        <v>·</v>
      </c>
      <c r="AO1" s="49" t="str">
        <f aca="false">TRIM('У9 Ввод'!B46&amp;" · "&amp;'У9 Ввод'!C46)</f>
        <v>·</v>
      </c>
      <c r="AP1" s="49" t="str">
        <f aca="false">TRIM('У9 Ввод'!B47&amp;" · "&amp;'У9 Ввод'!C47)</f>
        <v>·</v>
      </c>
      <c r="AQ1" s="49" t="str">
        <f aca="false">TRIM('У9 Ввод'!B48&amp;" · "&amp;'У9 Ввод'!C48)</f>
        <v>·</v>
      </c>
      <c r="AR1" s="49" t="str">
        <f aca="false">TRIM('У9 Ввод'!B49&amp;" · "&amp;'У9 Ввод'!C49)</f>
        <v>·</v>
      </c>
      <c r="AS1" s="49" t="str">
        <f aca="false">TRIM('У9 Ввод'!B50&amp;" · "&amp;'У9 Ввод'!C50)</f>
        <v>·</v>
      </c>
      <c r="AT1" s="49" t="str">
        <f aca="false">TRIM('У9 Ввод'!B51&amp;" · "&amp;'У9 Ввод'!C51)</f>
        <v>·</v>
      </c>
      <c r="AU1" s="49" t="str">
        <f aca="false">TRIM('У9 Ввод'!B52&amp;" · "&amp;'У9 Ввод'!C52)</f>
        <v>·</v>
      </c>
      <c r="AV1" s="49" t="str">
        <f aca="false">TRIM('У9 Ввод'!B53&amp;" · "&amp;'У9 Ввод'!C53)</f>
        <v>·</v>
      </c>
      <c r="AW1" s="49" t="str">
        <f aca="false">TRIM('У9 Ввод'!B54&amp;" · "&amp;'У9 Ввод'!C54)</f>
        <v>·</v>
      </c>
      <c r="AX1" s="49" t="str">
        <f aca="false">TRIM('У9 Ввод'!B55&amp;" · "&amp;'У9 Ввод'!C55)</f>
        <v>·</v>
      </c>
      <c r="AY1" s="49" t="str">
        <f aca="false">TRIM('У9 Ввод'!B56&amp;" · "&amp;'У9 Ввод'!C56)</f>
        <v>·</v>
      </c>
      <c r="AZ1" s="49" t="str">
        <f aca="false">TRIM('У9 Ввод'!B57&amp;" · "&amp;'У9 Ввод'!C57)</f>
        <v>·</v>
      </c>
      <c r="BA1" s="49" t="str">
        <f aca="false">TRIM('У9 Ввод'!B58&amp;" · "&amp;'У9 Ввод'!C58)</f>
        <v>·</v>
      </c>
      <c r="BB1" s="49" t="str">
        <f aca="false">TRIM('У9 Ввод'!B59&amp;" · "&amp;'У9 Ввод'!C59)</f>
        <v>·</v>
      </c>
      <c r="BC1" s="49" t="str">
        <f aca="false">TRIM('У9 Ввод'!B60&amp;" · "&amp;'У9 Ввод'!C60)</f>
        <v>·</v>
      </c>
      <c r="BD1" s="49" t="str">
        <f aca="false">TRIM('У9 Ввод'!B61&amp;" · "&amp;'У9 Ввод'!C61)</f>
        <v>·</v>
      </c>
      <c r="BE1" s="49" t="str">
        <f aca="false">TRIM('У9 Ввод'!B62&amp;" · "&amp;'У9 Ввод'!C62)</f>
        <v>·</v>
      </c>
      <c r="BF1" s="49" t="str">
        <f aca="false">TRIM('У9 Ввод'!B63&amp;" · "&amp;'У9 Ввод'!C63)</f>
        <v>·</v>
      </c>
      <c r="BG1" s="49" t="str">
        <f aca="false">TRIM('У9 Ввод'!B64&amp;" · "&amp;'У9 Ввод'!C64)</f>
        <v>·</v>
      </c>
      <c r="BH1" s="49" t="str">
        <f aca="false">TRIM('У9 Ввод'!B65&amp;" · "&amp;'У9 Ввод'!C65)</f>
        <v>·</v>
      </c>
      <c r="BI1" s="49" t="str">
        <f aca="false">TRIM('У9 Ввод'!B66&amp;" · "&amp;'У9 Ввод'!C66)</f>
        <v>·</v>
      </c>
      <c r="BJ1" s="49" t="str">
        <f aca="false">TRIM('У9 Ввод'!B67&amp;" · "&amp;'У9 Ввод'!C67)</f>
        <v>·</v>
      </c>
      <c r="BK1" s="49" t="str">
        <f aca="false">TRIM('У9 Ввод'!B68&amp;" · "&amp;'У9 Ввод'!C68)</f>
        <v>·</v>
      </c>
      <c r="BL1" s="49" t="str">
        <f aca="false">TRIM('У9 Ввод'!B69&amp;" · "&amp;'У9 Ввод'!C69)</f>
        <v>·</v>
      </c>
      <c r="BM1" s="49" t="str">
        <f aca="false">TRIM('У9 Ввод'!B70&amp;" · "&amp;'У9 Ввод'!C70)</f>
        <v>·</v>
      </c>
      <c r="BN1" s="49" t="str">
        <f aca="false">TRIM('У9 Ввод'!B71&amp;" · "&amp;'У9 Ввод'!C71)</f>
        <v>·</v>
      </c>
      <c r="BO1" s="49" t="str">
        <f aca="false">TRIM('У9 Ввод'!B72&amp;" · "&amp;'У9 Ввод'!C72)</f>
        <v>·</v>
      </c>
      <c r="BP1" s="49" t="str">
        <f aca="false">TRIM('У9 Ввод'!B73&amp;" · "&amp;'У9 Ввод'!C73)</f>
        <v>·</v>
      </c>
      <c r="BQ1" s="49" t="str">
        <f aca="false">TRIM('У9 Ввод'!B74&amp;" · "&amp;'У9 Ввод'!C74)</f>
        <v>·</v>
      </c>
      <c r="BR1" s="49" t="str">
        <f aca="false">TRIM('У9 Ввод'!B75&amp;" · "&amp;'У9 Ввод'!C75)</f>
        <v>·</v>
      </c>
      <c r="BS1" s="49" t="str">
        <f aca="false">TRIM('У9 Ввод'!B76&amp;" · "&amp;'У9 Ввод'!C76)</f>
        <v>·</v>
      </c>
      <c r="BT1" s="49" t="str">
        <f aca="false">TRIM('У9 Ввод'!B77&amp;" · "&amp;'У9 Ввод'!C77)</f>
        <v>·</v>
      </c>
      <c r="BU1" s="49" t="str">
        <f aca="false">TRIM('У9 Ввод'!B78&amp;" · "&amp;'У9 Ввод'!C78)</f>
        <v>·</v>
      </c>
      <c r="BV1" s="49" t="str">
        <f aca="false">TRIM('У9 Ввод'!B79&amp;" · "&amp;'У9 Ввод'!C79)</f>
        <v>·</v>
      </c>
      <c r="BW1" s="49" t="str">
        <f aca="false">TRIM('У9 Ввод'!B80&amp;" · "&amp;'У9 Ввод'!C80)</f>
        <v>·</v>
      </c>
      <c r="BX1" s="49" t="str">
        <f aca="false">TRIM('У9 Ввод'!B81&amp;" · "&amp;'У9 Ввод'!C81)</f>
        <v>·</v>
      </c>
      <c r="BY1" s="49" t="str">
        <f aca="false">TRIM('У9 Ввод'!B82&amp;" · "&amp;'У9 Ввод'!C82)</f>
        <v>·</v>
      </c>
      <c r="BZ1" s="49" t="str">
        <f aca="false">TRIM('У9 Ввод'!B83&amp;" · "&amp;'У9 Ввод'!C83)</f>
        <v>·</v>
      </c>
      <c r="CA1" s="49" t="str">
        <f aca="false">TRIM('У9 Ввод'!B84&amp;" · "&amp;'У9 Ввод'!C84)</f>
        <v>·</v>
      </c>
      <c r="CB1" s="49" t="str">
        <f aca="false">TRIM('У9 Ввод'!B85&amp;" · "&amp;'У9 Ввод'!C85)</f>
        <v>·</v>
      </c>
      <c r="CC1" s="49" t="str">
        <f aca="false">TRIM('У9 Ввод'!B86&amp;" · "&amp;'У9 Ввод'!C86)</f>
        <v>·</v>
      </c>
      <c r="CD1" s="49" t="str">
        <f aca="false">TRIM('У9 Ввод'!B87&amp;" · "&amp;'У9 Ввод'!C87)</f>
        <v>·</v>
      </c>
      <c r="CE1" s="49" t="str">
        <f aca="false">TRIM('У9 Ввод'!B88&amp;" · "&amp;'У9 Ввод'!C88)</f>
        <v>·</v>
      </c>
      <c r="CF1" s="49" t="str">
        <f aca="false">TRIM('У9 Ввод'!B89&amp;" · "&amp;'У9 Ввод'!C89)</f>
        <v>·</v>
      </c>
      <c r="CG1" s="49" t="str">
        <f aca="false">TRIM('У9 Ввод'!B90&amp;" · "&amp;'У9 Ввод'!C90)</f>
        <v>·</v>
      </c>
      <c r="CH1" s="49" t="str">
        <f aca="false">TRIM('У9 Ввод'!B91&amp;" · "&amp;'У9 Ввод'!C91)</f>
        <v>·</v>
      </c>
      <c r="CI1" s="49" t="str">
        <f aca="false">TRIM('У9 Ввод'!B92&amp;" · "&amp;'У9 Ввод'!C92)</f>
        <v>·</v>
      </c>
      <c r="CJ1" s="49" t="str">
        <f aca="false">TRIM('У9 Ввод'!B93&amp;" · "&amp;'У9 Ввод'!C93)</f>
        <v>·</v>
      </c>
      <c r="CK1" s="49" t="str">
        <f aca="false">TRIM('У9 Ввод'!B94&amp;" · "&amp;'У9 Ввод'!C94)</f>
        <v>·</v>
      </c>
      <c r="CL1" s="49" t="str">
        <f aca="false">TRIM('У9 Ввод'!B95&amp;" · "&amp;'У9 Ввод'!C95)</f>
        <v>·</v>
      </c>
      <c r="CM1" s="49" t="str">
        <f aca="false">TRIM('У9 Ввод'!B96&amp;" · "&amp;'У9 Ввод'!C96)</f>
        <v>·</v>
      </c>
      <c r="CN1" s="49" t="str">
        <f aca="false">TRIM('У9 Ввод'!B97&amp;" · "&amp;'У9 Ввод'!C97)</f>
        <v>·</v>
      </c>
      <c r="CO1" s="49" t="str">
        <f aca="false">TRIM('У9 Ввод'!B98&amp;" · "&amp;'У9 Ввод'!C98)</f>
        <v>·</v>
      </c>
      <c r="CP1" s="49" t="str">
        <f aca="false">TRIM('У9 Ввод'!B99&amp;" · "&amp;'У9 Ввод'!C99)</f>
        <v>·</v>
      </c>
      <c r="CQ1" s="49" t="str">
        <f aca="false">TRIM('У9 Ввод'!B100&amp;" · "&amp;'У9 Ввод'!C100)</f>
        <v>·</v>
      </c>
      <c r="CR1" s="49" t="str">
        <f aca="false">TRIM('У9 Ввод'!B101&amp;" · "&amp;'У9 Ввод'!C101)</f>
        <v>·</v>
      </c>
      <c r="CS1" s="49" t="str">
        <f aca="false">TRIM('У9 Ввод'!B102&amp;" · "&amp;'У9 Ввод'!C102)</f>
        <v>·</v>
      </c>
      <c r="CT1" s="49" t="str">
        <f aca="false">TRIM('У9 Ввод'!B103&amp;" · "&amp;'У9 Ввод'!C103)</f>
        <v>·</v>
      </c>
      <c r="CU1" s="49" t="str">
        <f aca="false">TRIM('У9 Ввод'!B104&amp;" · "&amp;'У9 Ввод'!C104)</f>
        <v>·</v>
      </c>
      <c r="CV1" s="49" t="str">
        <f aca="false">TRIM('У9 Ввод'!B105&amp;" · "&amp;'У9 Ввод'!C105)</f>
        <v>·</v>
      </c>
      <c r="CW1" s="49" t="str">
        <f aca="false">TRIM('У9 Ввод'!B106&amp;" · "&amp;'У9 Ввод'!C106)</f>
        <v>·</v>
      </c>
      <c r="CX1" s="49" t="str">
        <f aca="false">TRIM('У9 Ввод'!B107&amp;" · "&amp;'У9 Ввод'!C107)</f>
        <v>·</v>
      </c>
      <c r="CY1" s="49" t="str">
        <f aca="false">TRIM('У9 Ввод'!B108&amp;" · "&amp;'У9 Ввод'!C108)</f>
        <v>·</v>
      </c>
      <c r="CZ1" s="49" t="str">
        <f aca="false">TRIM('У9 Ввод'!B109&amp;" · "&amp;'У9 Ввод'!C109)</f>
        <v>·</v>
      </c>
      <c r="DA1" s="49" t="str">
        <f aca="false">TRIM('У9 Ввод'!B110&amp;" · "&amp;'У9 Ввод'!C110)</f>
        <v>·</v>
      </c>
      <c r="DB1" s="49" t="str">
        <f aca="false">TRIM('У9 Ввод'!B111&amp;" · "&amp;'У9 Ввод'!C111)</f>
        <v>·</v>
      </c>
      <c r="DC1" s="49" t="str">
        <f aca="false">TRIM('У9 Ввод'!B112&amp;" · "&amp;'У9 Ввод'!C112)</f>
        <v>·</v>
      </c>
      <c r="DD1" s="49" t="str">
        <f aca="false">TRIM('У9 Ввод'!B113&amp;" · "&amp;'У9 Ввод'!C113)</f>
        <v>·</v>
      </c>
      <c r="DE1" s="49" t="str">
        <f aca="false">TRIM('У9 Ввод'!B114&amp;" · "&amp;'У9 Ввод'!C114)</f>
        <v>·</v>
      </c>
      <c r="DF1" s="49" t="str">
        <f aca="false">TRIM('У9 Ввод'!B115&amp;" · "&amp;'У9 Ввод'!C115)</f>
        <v>·</v>
      </c>
      <c r="DG1" s="49" t="str">
        <f aca="false">TRIM('У9 Ввод'!B116&amp;" · "&amp;'У9 Ввод'!C116)</f>
        <v>·</v>
      </c>
      <c r="DH1" s="49" t="str">
        <f aca="false">TRIM('У9 Ввод'!B117&amp;" · "&amp;'У9 Ввод'!C117)</f>
        <v>·</v>
      </c>
      <c r="DI1" s="49" t="str">
        <f aca="false">TRIM('У9 Ввод'!B118&amp;" · "&amp;'У9 Ввод'!C118)</f>
        <v>·</v>
      </c>
      <c r="DJ1" s="49" t="str">
        <f aca="false">TRIM('У9 Ввод'!B119&amp;" · "&amp;'У9 Ввод'!C119)</f>
        <v>·</v>
      </c>
      <c r="DK1" s="49" t="str">
        <f aca="false">TRIM('У9 Ввод'!B120&amp;" · "&amp;'У9 Ввод'!C120)</f>
        <v>·</v>
      </c>
      <c r="DL1" s="49" t="str">
        <f aca="false">TRIM('У9 Ввод'!B121&amp;" · "&amp;'У9 Ввод'!C121)</f>
        <v>·</v>
      </c>
      <c r="DM1" s="49" t="str">
        <f aca="false">TRIM('У9 Ввод'!B122&amp;" · "&amp;'У9 Ввод'!C122)</f>
        <v>·</v>
      </c>
      <c r="DN1" s="49" t="str">
        <f aca="false">TRIM('У9 Ввод'!B123&amp;" · "&amp;'У9 Ввод'!C123)</f>
        <v>·</v>
      </c>
      <c r="DO1" s="49" t="str">
        <f aca="false">TRIM('У9 Ввод'!B124&amp;" · "&amp;'У9 Ввод'!C124)</f>
        <v>·</v>
      </c>
      <c r="DP1" s="49" t="str">
        <f aca="false">TRIM('У9 Ввод'!B125&amp;" · "&amp;'У9 Ввод'!C125)</f>
        <v>·</v>
      </c>
      <c r="DQ1" s="49" t="str">
        <f aca="false">TRIM('У9 Ввод'!B126&amp;" · "&amp;'У9 Ввод'!C126)</f>
        <v>·</v>
      </c>
      <c r="DR1" s="49" t="str">
        <f aca="false">TRIM('У9 Ввод'!B127&amp;" · "&amp;'У9 Ввод'!C127)</f>
        <v>·</v>
      </c>
      <c r="DS1" s="49" t="str">
        <f aca="false">TRIM('У9 Ввод'!B128&amp;" · "&amp;'У9 Ввод'!C128)</f>
        <v>·</v>
      </c>
      <c r="DT1" s="49" t="str">
        <f aca="false">TRIM('У9 Ввод'!B129&amp;" · "&amp;'У9 Ввод'!C129)</f>
        <v>·</v>
      </c>
      <c r="DU1" s="49" t="str">
        <f aca="false">TRIM('У9 Ввод'!B130&amp;" · "&amp;'У9 Ввод'!C130)</f>
        <v>·</v>
      </c>
      <c r="DV1" s="49" t="str">
        <f aca="false">TRIM('У9 Ввод'!B131&amp;" · "&amp;'У9 Ввод'!C131)</f>
        <v>·</v>
      </c>
      <c r="DW1" s="49" t="str">
        <f aca="false">TRIM('У9 Ввод'!B132&amp;" · "&amp;'У9 Ввод'!C132)</f>
        <v>·</v>
      </c>
      <c r="DX1" s="49" t="str">
        <f aca="false">TRIM('У9 Ввод'!B133&amp;" · "&amp;'У9 Ввод'!C133)</f>
        <v>·</v>
      </c>
      <c r="DY1" s="49" t="str">
        <f aca="false">TRIM('У9 Ввод'!B134&amp;" · "&amp;'У9 Ввод'!C134)</f>
        <v>·</v>
      </c>
      <c r="DZ1" s="49" t="str">
        <f aca="false">TRIM('У9 Ввод'!B135&amp;" · "&amp;'У9 Ввод'!C135)</f>
        <v>·</v>
      </c>
      <c r="EA1" s="49" t="str">
        <f aca="false">TRIM('У9 Ввод'!B136&amp;" · "&amp;'У9 Ввод'!C136)</f>
        <v>·</v>
      </c>
      <c r="EB1" s="49" t="str">
        <f aca="false">TRIM('У9 Ввод'!B137&amp;" · "&amp;'У9 Ввод'!C137)</f>
        <v>·</v>
      </c>
      <c r="EC1" s="49" t="str">
        <f aca="false">TRIM('У9 Ввод'!B138&amp;" · "&amp;'У9 Ввод'!C138)</f>
        <v>·</v>
      </c>
      <c r="ED1" s="49" t="str">
        <f aca="false">TRIM('У9 Ввод'!B139&amp;" · "&amp;'У9 Ввод'!C139)</f>
        <v>·</v>
      </c>
      <c r="EE1" s="49" t="str">
        <f aca="false">TRIM('У9 Ввод'!B140&amp;" · "&amp;'У9 Ввод'!C140)</f>
        <v>·</v>
      </c>
      <c r="EF1" s="49" t="str">
        <f aca="false">TRIM('У9 Ввод'!B141&amp;" · "&amp;'У9 Ввод'!C141)</f>
        <v>·</v>
      </c>
      <c r="EG1" s="49" t="str">
        <f aca="false">TRIM('У9 Ввод'!B142&amp;" · "&amp;'У9 Ввод'!C142)</f>
        <v>·</v>
      </c>
      <c r="EH1" s="49" t="str">
        <f aca="false">TRIM('У9 Ввод'!B143&amp;" · "&amp;'У9 Ввод'!C143)</f>
        <v>·</v>
      </c>
      <c r="EI1" s="49" t="str">
        <f aca="false">TRIM('У9 Ввод'!B144&amp;" · "&amp;'У9 Ввод'!C144)</f>
        <v>·</v>
      </c>
      <c r="EJ1" s="49" t="str">
        <f aca="false">TRIM('У9 Ввод'!B145&amp;" · "&amp;'У9 Ввод'!C145)</f>
        <v>·</v>
      </c>
      <c r="EK1" s="49" t="str">
        <f aca="false">TRIM('У9 Ввод'!B146&amp;" · "&amp;'У9 Ввод'!C146)</f>
        <v>·</v>
      </c>
      <c r="EL1" s="49" t="str">
        <f aca="false">TRIM('У9 Ввод'!B147&amp;" · "&amp;'У9 Ввод'!C147)</f>
        <v>·</v>
      </c>
      <c r="EM1" s="49" t="str">
        <f aca="false">TRIM('У9 Ввод'!B148&amp;" · "&amp;'У9 Ввод'!C148)</f>
        <v>·</v>
      </c>
      <c r="EN1" s="49" t="str">
        <f aca="false">TRIM('У9 Ввод'!B149&amp;" · "&amp;'У9 Ввод'!C149)</f>
        <v>·</v>
      </c>
      <c r="EO1" s="49" t="str">
        <f aca="false">TRIM('У9 Ввод'!B150&amp;" · "&amp;'У9 Ввод'!C150)</f>
        <v>·</v>
      </c>
      <c r="EP1" s="49" t="str">
        <f aca="false">TRIM('У9 Ввод'!B151&amp;" · "&amp;'У9 Ввод'!C151)</f>
        <v>·</v>
      </c>
      <c r="EQ1" s="49" t="str">
        <f aca="false">TRIM('У9 Ввод'!B152&amp;" · "&amp;'У9 Ввод'!C152)</f>
        <v>·</v>
      </c>
      <c r="ER1" s="49" t="str">
        <f aca="false">TRIM('У9 Ввод'!B153&amp;" · "&amp;'У9 Ввод'!C153)</f>
        <v>·</v>
      </c>
      <c r="ES1" s="49" t="str">
        <f aca="false">TRIM('У9 Ввод'!B154&amp;" · "&amp;'У9 Ввод'!C154)</f>
        <v>·</v>
      </c>
      <c r="ET1" s="49" t="str">
        <f aca="false">TRIM('У9 Ввод'!B155&amp;" · "&amp;'У9 Ввод'!C155)</f>
        <v>·</v>
      </c>
      <c r="EU1" s="49" t="str">
        <f aca="false">TRIM('У9 Ввод'!B156&amp;" · "&amp;'У9 Ввод'!C156)</f>
        <v>·</v>
      </c>
      <c r="EV1" s="49" t="str">
        <f aca="false">TRIM('У9 Ввод'!B157&amp;" · "&amp;'У9 Ввод'!C157)</f>
        <v>·</v>
      </c>
      <c r="EW1" s="49" t="str">
        <f aca="false">TRIM('У9 Ввод'!B158&amp;" · "&amp;'У9 Ввод'!C158)</f>
        <v>·</v>
      </c>
      <c r="EX1" s="49" t="str">
        <f aca="false">TRIM('У9 Ввод'!B159&amp;" · "&amp;'У9 Ввод'!C159)</f>
        <v>·</v>
      </c>
      <c r="EY1" s="49" t="str">
        <f aca="false">TRIM('У9 Ввод'!B160&amp;" · "&amp;'У9 Ввод'!C160)</f>
        <v>·</v>
      </c>
      <c r="EZ1" s="49" t="str">
        <f aca="false">TRIM('У9 Ввод'!B161&amp;" · "&amp;'У9 Ввод'!C161)</f>
        <v>·</v>
      </c>
      <c r="FA1" s="49" t="str">
        <f aca="false">TRIM('У9 Ввод'!B162&amp;" · "&amp;'У9 Ввод'!C162)</f>
        <v>·</v>
      </c>
      <c r="FB1" s="49" t="str">
        <f aca="false">TRIM('У9 Ввод'!B163&amp;" · "&amp;'У9 Ввод'!C163)</f>
        <v>·</v>
      </c>
      <c r="FC1" s="49" t="str">
        <f aca="false">TRIM('У9 Ввод'!B164&amp;" · "&amp;'У9 Ввод'!C164)</f>
        <v>·</v>
      </c>
      <c r="FD1" s="49" t="str">
        <f aca="false">TRIM('У9 Ввод'!B165&amp;" · "&amp;'У9 Ввод'!C165)</f>
        <v>·</v>
      </c>
      <c r="FE1" s="49" t="str">
        <f aca="false">TRIM('У9 Ввод'!B166&amp;" · "&amp;'У9 Ввод'!C166)</f>
        <v>·</v>
      </c>
      <c r="FF1" s="49" t="str">
        <f aca="false">TRIM('У9 Ввод'!B167&amp;" · "&amp;'У9 Ввод'!C167)</f>
        <v>·</v>
      </c>
      <c r="FG1" s="49" t="str">
        <f aca="false">TRIM('У9 Ввод'!B168&amp;" · "&amp;'У9 Ввод'!C168)</f>
        <v>·</v>
      </c>
      <c r="FH1" s="49" t="str">
        <f aca="false">TRIM('У9 Ввод'!B169&amp;" · "&amp;'У9 Ввод'!C169)</f>
        <v>·</v>
      </c>
      <c r="FI1" s="49" t="str">
        <f aca="false">TRIM('У9 Ввод'!B170&amp;" · "&amp;'У9 Ввод'!C170)</f>
        <v>·</v>
      </c>
      <c r="FJ1" s="49" t="str">
        <f aca="false">TRIM('У9 Ввод'!B171&amp;" · "&amp;'У9 Ввод'!C171)</f>
        <v>·</v>
      </c>
      <c r="FK1" s="49" t="str">
        <f aca="false">TRIM('У9 Ввод'!B172&amp;" · "&amp;'У9 Ввод'!C172)</f>
        <v>·</v>
      </c>
      <c r="FL1" s="49" t="str">
        <f aca="false">TRIM('У9 Ввод'!B173&amp;" · "&amp;'У9 Ввод'!C173)</f>
        <v>·</v>
      </c>
      <c r="FM1" s="49" t="str">
        <f aca="false">TRIM('У9 Ввод'!B174&amp;" · "&amp;'У9 Ввод'!C174)</f>
        <v>·</v>
      </c>
      <c r="FN1" s="49" t="str">
        <f aca="false">TRIM('У9 Ввод'!B175&amp;" · "&amp;'У9 Ввод'!C175)</f>
        <v>·</v>
      </c>
      <c r="FO1" s="49" t="str">
        <f aca="false">TRIM('У9 Ввод'!B176&amp;" · "&amp;'У9 Ввод'!C176)</f>
        <v>·</v>
      </c>
      <c r="FP1" s="49" t="str">
        <f aca="false">TRIM('У9 Ввод'!B177&amp;" · "&amp;'У9 Ввод'!C177)</f>
        <v>·</v>
      </c>
      <c r="FQ1" s="49" t="str">
        <f aca="false">TRIM('У9 Ввод'!B178&amp;" · "&amp;'У9 Ввод'!C178)</f>
        <v>·</v>
      </c>
      <c r="FR1" s="49" t="str">
        <f aca="false">TRIM('У9 Ввод'!B179&amp;" · "&amp;'У9 Ввод'!C179)</f>
        <v>·</v>
      </c>
      <c r="FS1" s="49" t="str">
        <f aca="false">TRIM('У9 Ввод'!B180&amp;" · "&amp;'У9 Ввод'!C180)</f>
        <v>·</v>
      </c>
      <c r="FT1" s="49" t="str">
        <f aca="false">TRIM('У9 Ввод'!B181&amp;" · "&amp;'У9 Ввод'!C181)</f>
        <v>·</v>
      </c>
      <c r="FU1" s="49" t="str">
        <f aca="false">TRIM('У9 Ввод'!B182&amp;" · "&amp;'У9 Ввод'!C182)</f>
        <v>·</v>
      </c>
      <c r="FV1" s="49" t="str">
        <f aca="false">TRIM('У9 Ввод'!B183&amp;" · "&amp;'У9 Ввод'!C183)</f>
        <v>·</v>
      </c>
      <c r="FW1" s="49" t="str">
        <f aca="false">TRIM('У9 Ввод'!B184&amp;" · "&amp;'У9 Ввод'!C184)</f>
        <v>·</v>
      </c>
      <c r="FX1" s="49" t="str">
        <f aca="false">TRIM('У9 Ввод'!B185&amp;" · "&amp;'У9 Ввод'!C185)</f>
        <v>·</v>
      </c>
      <c r="FY1" s="49" t="str">
        <f aca="false">TRIM('У9 Ввод'!B186&amp;" · "&amp;'У9 Ввод'!C186)</f>
        <v>·</v>
      </c>
      <c r="FZ1" s="49" t="str">
        <f aca="false">TRIM('У9 Ввод'!B187&amp;" · "&amp;'У9 Ввод'!C187)</f>
        <v>·</v>
      </c>
      <c r="GA1" s="49" t="str">
        <f aca="false">TRIM('У9 Ввод'!B188&amp;" · "&amp;'У9 Ввод'!C188)</f>
        <v>·</v>
      </c>
      <c r="GB1" s="49" t="str">
        <f aca="false">TRIM('У9 Ввод'!B189&amp;" · "&amp;'У9 Ввод'!C189)</f>
        <v>·</v>
      </c>
      <c r="GC1" s="49" t="str">
        <f aca="false">TRIM('У9 Ввод'!B190&amp;" · "&amp;'У9 Ввод'!C190)</f>
        <v>·</v>
      </c>
      <c r="GD1" s="49" t="str">
        <f aca="false">TRIM('У9 Ввод'!B191&amp;" · "&amp;'У9 Ввод'!C191)</f>
        <v>·</v>
      </c>
      <c r="GE1" s="49" t="str">
        <f aca="false">TRIM('У9 Ввод'!B192&amp;" · "&amp;'У9 Ввод'!C192)</f>
        <v>·</v>
      </c>
      <c r="GF1" s="49" t="str">
        <f aca="false">TRIM('У9 Ввод'!B193&amp;" · "&amp;'У9 Ввод'!C193)</f>
        <v>·</v>
      </c>
      <c r="GG1" s="49" t="str">
        <f aca="false">TRIM('У9 Ввод'!B194&amp;" · "&amp;'У9 Ввод'!C194)</f>
        <v>·</v>
      </c>
      <c r="GH1" s="49" t="str">
        <f aca="false">TRIM('У9 Ввод'!B195&amp;" · "&amp;'У9 Ввод'!C195)</f>
        <v>·</v>
      </c>
      <c r="GI1" s="49" t="str">
        <f aca="false">TRIM('У9 Ввод'!B196&amp;" · "&amp;'У9 Ввод'!C196)</f>
        <v>·</v>
      </c>
      <c r="GJ1" s="49" t="str">
        <f aca="false">TRIM('У9 Ввод'!B197&amp;" · "&amp;'У9 Ввод'!C197)</f>
        <v>·</v>
      </c>
      <c r="GK1" s="49" t="str">
        <f aca="false">TRIM('У9 Ввод'!B198&amp;" · "&amp;'У9 Ввод'!C198)</f>
        <v>·</v>
      </c>
      <c r="GL1" s="49" t="str">
        <f aca="false">TRIM('У9 Ввод'!B199&amp;" · "&amp;'У9 Ввод'!C199)</f>
        <v>·</v>
      </c>
      <c r="GM1" s="49" t="str">
        <f aca="false">TRIM('У9 Ввод'!B200&amp;" · "&amp;'У9 Ввод'!C200)</f>
        <v>·</v>
      </c>
      <c r="GN1" s="49" t="str">
        <f aca="false">TRIM('У9 Ввод'!B201&amp;" · "&amp;'У9 Ввод'!C201)</f>
        <v>·</v>
      </c>
      <c r="GO1" s="49" t="str">
        <f aca="false">TRIM('У9 Ввод'!B202&amp;" · "&amp;'У9 Ввод'!C202)</f>
        <v>·</v>
      </c>
      <c r="GP1" s="49" t="str">
        <f aca="false">TRIM('У9 Ввод'!B203&amp;" · "&amp;'У9 Ввод'!C203)</f>
        <v>·</v>
      </c>
      <c r="GQ1" s="49" t="str">
        <f aca="false">TRIM('У9 Ввод'!B204&amp;" · "&amp;'У9 Ввод'!C204)</f>
        <v>·</v>
      </c>
      <c r="GR1" s="49" t="str">
        <f aca="false">TRIM('У9 Ввод'!B205&amp;" · "&amp;'У9 Ввод'!C205)</f>
        <v>·</v>
      </c>
      <c r="GS1" s="49" t="str">
        <f aca="false">TRIM('У9 Ввод'!B206&amp;" · "&amp;'У9 Ввод'!C206)</f>
        <v>·</v>
      </c>
      <c r="GT1" s="49" t="str">
        <f aca="false">TRIM('У9 Ввод'!B207&amp;" · "&amp;'У9 Ввод'!C207)</f>
        <v>·</v>
      </c>
      <c r="GU1" s="49" t="str">
        <f aca="false">TRIM('У9 Ввод'!B208&amp;" · "&amp;'У9 Ввод'!C208)</f>
        <v>·</v>
      </c>
      <c r="GV1" s="49" t="str">
        <f aca="false">TRIM('У9 Ввод'!B209&amp;" · "&amp;'У9 Ввод'!C209)</f>
        <v>·</v>
      </c>
      <c r="GW1" s="49" t="str">
        <f aca="false">TRIM('У9 Ввод'!B210&amp;" · "&amp;'У9 Ввод'!C210)</f>
        <v>·</v>
      </c>
      <c r="GX1" s="49" t="str">
        <f aca="false">TRIM('У9 Ввод'!B211&amp;" · "&amp;'У9 Ввод'!C211)</f>
        <v>·</v>
      </c>
      <c r="GY1" s="49" t="str">
        <f aca="false">TRIM('У9 Ввод'!B212&amp;" · "&amp;'У9 Ввод'!C212)</f>
        <v>·</v>
      </c>
      <c r="GZ1" s="49" t="str">
        <f aca="false">TRIM('У9 Ввод'!B213&amp;" · "&amp;'У9 Ввод'!C213)</f>
        <v>·</v>
      </c>
      <c r="HA1" s="49" t="str">
        <f aca="false">TRIM('У9 Ввод'!B214&amp;" · "&amp;'У9 Ввод'!C214)</f>
        <v>·</v>
      </c>
      <c r="HB1" s="49" t="str">
        <f aca="false">TRIM('У9 Ввод'!B215&amp;" · "&amp;'У9 Ввод'!C215)</f>
        <v>·</v>
      </c>
      <c r="HC1" s="49" t="str">
        <f aca="false">TRIM('У9 Ввод'!B216&amp;" · "&amp;'У9 Ввод'!C216)</f>
        <v>·</v>
      </c>
      <c r="HD1" s="49" t="str">
        <f aca="false">TRIM('У9 Ввод'!B217&amp;" · "&amp;'У9 Ввод'!C217)</f>
        <v>·</v>
      </c>
      <c r="HE1" s="49" t="str">
        <f aca="false">TRIM('У9 Ввод'!B218&amp;" · "&amp;'У9 Ввод'!C218)</f>
        <v>·</v>
      </c>
      <c r="HF1" s="49" t="str">
        <f aca="false">TRIM('У9 Ввод'!B219&amp;" · "&amp;'У9 Ввод'!C219)</f>
        <v>·</v>
      </c>
      <c r="HG1" s="49" t="str">
        <f aca="false">TRIM('У9 Ввод'!B220&amp;" · "&amp;'У9 Ввод'!C220)</f>
        <v>·</v>
      </c>
      <c r="HH1" s="49" t="str">
        <f aca="false">TRIM('У9 Ввод'!B221&amp;" · "&amp;'У9 Ввод'!C221)</f>
        <v>·</v>
      </c>
      <c r="HI1" s="49" t="str">
        <f aca="false">TRIM('У9 Ввод'!B222&amp;" · "&amp;'У9 Ввод'!C222)</f>
        <v>·</v>
      </c>
      <c r="HJ1" s="49" t="str">
        <f aca="false">TRIM('У9 Ввод'!B223&amp;" · "&amp;'У9 Ввод'!C223)</f>
        <v>·</v>
      </c>
      <c r="HK1" s="49" t="str">
        <f aca="false">TRIM('У9 Ввод'!B224&amp;" · "&amp;'У9 Ввод'!C224)</f>
        <v>·</v>
      </c>
      <c r="HL1" s="49" t="str">
        <f aca="false">TRIM('У9 Ввод'!B225&amp;" · "&amp;'У9 Ввод'!C225)</f>
        <v>·</v>
      </c>
      <c r="HM1" s="49" t="str">
        <f aca="false">TRIM('У9 Ввод'!B226&amp;" · "&amp;'У9 Ввод'!C226)</f>
        <v>·</v>
      </c>
      <c r="HN1" s="49" t="str">
        <f aca="false">TRIM('У9 Ввод'!B227&amp;" · "&amp;'У9 Ввод'!C227)</f>
        <v>·</v>
      </c>
      <c r="HO1" s="49" t="str">
        <f aca="false">TRIM('У9 Ввод'!B228&amp;" · "&amp;'У9 Ввод'!C228)</f>
        <v>·</v>
      </c>
      <c r="HP1" s="49" t="str">
        <f aca="false">TRIM('У9 Ввод'!B229&amp;" · "&amp;'У9 Ввод'!C229)</f>
        <v>·</v>
      </c>
      <c r="HQ1" s="49" t="str">
        <f aca="false">TRIM('У9 Ввод'!B230&amp;" · "&amp;'У9 Ввод'!C230)</f>
        <v>·</v>
      </c>
      <c r="HR1" s="49" t="str">
        <f aca="false">TRIM('У9 Ввод'!B231&amp;" · "&amp;'У9 Ввод'!C231)</f>
        <v>·</v>
      </c>
      <c r="HS1" s="49" t="str">
        <f aca="false">TRIM('У9 Ввод'!B232&amp;" · "&amp;'У9 Ввод'!C232)</f>
        <v>·</v>
      </c>
      <c r="HT1" s="49" t="str">
        <f aca="false">TRIM('У9 Ввод'!B233&amp;" · "&amp;'У9 Ввод'!C233)</f>
        <v>·</v>
      </c>
      <c r="HU1" s="49" t="str">
        <f aca="false">TRIM('У9 Ввод'!B234&amp;" · "&amp;'У9 Ввод'!C234)</f>
        <v>·</v>
      </c>
      <c r="HV1" s="49" t="str">
        <f aca="false">TRIM('У9 Ввод'!B235&amp;" · "&amp;'У9 Ввод'!C235)</f>
        <v>·</v>
      </c>
      <c r="HW1" s="49" t="str">
        <f aca="false">TRIM('У9 Ввод'!B236&amp;" · "&amp;'У9 Ввод'!C236)</f>
        <v>·</v>
      </c>
      <c r="HX1" s="49" t="str">
        <f aca="false">TRIM('У9 Ввод'!B237&amp;" · "&amp;'У9 Ввод'!C237)</f>
        <v>·</v>
      </c>
      <c r="HY1" s="49" t="str">
        <f aca="false">TRIM('У9 Ввод'!B238&amp;" · "&amp;'У9 Ввод'!C238)</f>
        <v>·</v>
      </c>
      <c r="HZ1" s="49" t="str">
        <f aca="false">TRIM('У9 Ввод'!B239&amp;" · "&amp;'У9 Ввод'!C239)</f>
        <v>·</v>
      </c>
      <c r="IA1" s="49" t="str">
        <f aca="false">TRIM('У9 Ввод'!B240&amp;" · "&amp;'У9 Ввод'!C240)</f>
        <v>·</v>
      </c>
      <c r="IB1" s="49" t="str">
        <f aca="false">TRIM('У9 Ввод'!B241&amp;" · "&amp;'У9 Ввод'!C241)</f>
        <v>·</v>
      </c>
      <c r="IC1" s="49" t="str">
        <f aca="false">TRIM('У9 Ввод'!B242&amp;" · "&amp;'У9 Ввод'!C242)</f>
        <v>·</v>
      </c>
      <c r="ID1" s="49" t="str">
        <f aca="false">TRIM('У9 Ввод'!B243&amp;" · "&amp;'У9 Ввод'!C243)</f>
        <v>·</v>
      </c>
      <c r="IE1" s="49" t="str">
        <f aca="false">TRIM('У9 Ввод'!B244&amp;" · "&amp;'У9 Ввод'!C244)</f>
        <v>·</v>
      </c>
      <c r="IF1" s="49" t="str">
        <f aca="false">TRIM('У9 Ввод'!B245&amp;" · "&amp;'У9 Ввод'!C245)</f>
        <v>·</v>
      </c>
      <c r="IG1" s="49" t="str">
        <f aca="false">TRIM('У9 Ввод'!B246&amp;" · "&amp;'У9 Ввод'!C246)</f>
        <v>·</v>
      </c>
      <c r="IH1" s="49" t="str">
        <f aca="false">TRIM('У9 Ввод'!B247&amp;" · "&amp;'У9 Ввод'!C247)</f>
        <v>·</v>
      </c>
      <c r="II1" s="49" t="str">
        <f aca="false">TRIM('У9 Ввод'!B248&amp;" · "&amp;'У9 Ввод'!C248)</f>
        <v>·</v>
      </c>
      <c r="IJ1" s="49" t="str">
        <f aca="false">TRIM('У9 Ввод'!B249&amp;" · "&amp;'У9 Ввод'!C249)</f>
        <v>·</v>
      </c>
      <c r="IK1" s="49" t="str">
        <f aca="false">TRIM('У9 Ввод'!B250&amp;" · "&amp;'У9 Ввод'!C250)</f>
        <v>·</v>
      </c>
      <c r="IL1" s="49" t="str">
        <f aca="false">TRIM('У9 Ввод'!B251&amp;" · "&amp;'У9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IF(OR($D2=1,MONTH($B2)&lt;&gt;MONTH(StartDate),'У9 Ввод'!$D$12="",'У9 Ввод'!$E$12="",'У9 Ввод'!$D$12&gt;$B2),0,MAX(0,MIN(1,'У9 Ввод'!$E$12-NETWORKDAYS('У9 Ввод'!$D$12,$B2)+1))/Настройки!$E$15*100)</f>
        <v>0</v>
      </c>
      <c r="H2" s="67" t="n">
        <f aca="false">IF(OR($D2=1,MONTH($B2)&lt;&gt;MONTH(StartDate),'У9 Ввод'!$D$13="",'У9 Ввод'!$E$13="",'У9 Ввод'!$D$13&gt;$B2),0,MAX(0,MIN(1,'У9 Ввод'!$E$13-NETWORKDAYS('У9 Ввод'!$D$13,$B2)+1))/Настройки!$E$15*100)</f>
        <v>0</v>
      </c>
      <c r="I2" s="67" t="n">
        <f aca="false">IF(OR($D2=1,MONTH($B2)&lt;&gt;MONTH(StartDate),'У9 Ввод'!$D$14="",'У9 Ввод'!$E$14="",'У9 Ввод'!$D$14&gt;$B2),0,MAX(0,MIN(1,'У9 Ввод'!$E$14-NETWORKDAYS('У9 Ввод'!$D$14,$B2)+1))/Настройки!$E$15*100)</f>
        <v>0</v>
      </c>
      <c r="J2" s="67" t="n">
        <f aca="false">IF(OR($D2=1,MONTH($B2)&lt;&gt;MONTH(StartDate),'У9 Ввод'!$D$15="",'У9 Ввод'!$E$15="",'У9 Ввод'!$D$15&gt;$B2),0,MAX(0,MIN(1,'У9 Ввод'!$E$15-NETWORKDAYS('У9 Ввод'!$D$15,$B2)+1))/Настройки!$E$15*100)</f>
        <v>0</v>
      </c>
      <c r="K2" s="67" t="n">
        <f aca="false">IF(OR($D2=1,MONTH($B2)&lt;&gt;MONTH(StartDate),'У9 Ввод'!$D$16="",'У9 Ввод'!$E$16="",'У9 Ввод'!$D$16&gt;$B2),0,MAX(0,MIN(1,'У9 Ввод'!$E$16-NETWORKDAYS('У9 Ввод'!$D$16,$B2)+1))/Настройки!$E$15*100)</f>
        <v>0</v>
      </c>
      <c r="L2" s="67" t="n">
        <f aca="false">IF(OR($D2=1,MONTH($B2)&lt;&gt;MONTH(StartDate),'У9 Ввод'!$D$17="",'У9 Ввод'!$E$17="",'У9 Ввод'!$D$17&gt;$B2),0,MAX(0,MIN(1,'У9 Ввод'!$E$17-NETWORKDAYS('У9 Ввод'!$D$17,$B2)+1))/Настройки!$E$15*100)</f>
        <v>0</v>
      </c>
      <c r="M2" s="67" t="n">
        <f aca="false">IF(OR($D2=1,MONTH($B2)&lt;&gt;MONTH(StartDate),'У9 Ввод'!$D$18="",'У9 Ввод'!$E$18="",'У9 Ввод'!$D$18&gt;$B2),0,MAX(0,MIN(1,'У9 Ввод'!$E$18-NETWORKDAYS('У9 Ввод'!$D$18,$B2)+1))/Настройки!$E$15*100)</f>
        <v>0</v>
      </c>
      <c r="N2" s="67" t="n">
        <f aca="false">IF(OR($D2=1,MONTH($B2)&lt;&gt;MONTH(StartDate),'У9 Ввод'!$D$19="",'У9 Ввод'!$E$19="",'У9 Ввод'!$D$19&gt;$B2),0,MAX(0,MIN(1,'У9 Ввод'!$E$19-NETWORKDAYS('У9 Ввод'!$D$19,$B2)+1))/Настройки!$E$15*100)</f>
        <v>0</v>
      </c>
      <c r="O2" s="67" t="n">
        <f aca="false">IF(OR($D2=1,MONTH($B2)&lt;&gt;MONTH(StartDate),'У9 Ввод'!$D$20="",'У9 Ввод'!$E$20="",'У9 Ввод'!$D$20&gt;$B2),0,MAX(0,MIN(1,'У9 Ввод'!$E$20-NETWORKDAYS('У9 Ввод'!$D$20,$B2)+1))/Настройки!$E$15*100)</f>
        <v>0</v>
      </c>
      <c r="P2" s="67" t="n">
        <f aca="false">IF(OR($D2=1,MONTH($B2)&lt;&gt;MONTH(StartDate),'У9 Ввод'!$D$21="",'У9 Ввод'!$E$21="",'У9 Ввод'!$D$21&gt;$B2),0,MAX(0,MIN(1,'У9 Ввод'!$E$21-NETWORKDAYS('У9 Ввод'!$D$21,$B2)+1))/Настройки!$E$15*100)</f>
        <v>0</v>
      </c>
      <c r="Q2" s="67" t="n">
        <f aca="false">IF(OR($D2=1,MONTH($B2)&lt;&gt;MONTH(StartDate),'У9 Ввод'!$D$22="",'У9 Ввод'!$E$22="",'У9 Ввод'!$D$22&gt;$B2),0,MAX(0,MIN(1,'У9 Ввод'!$E$22-NETWORKDAYS('У9 Ввод'!$D$22,$B2)+1))/Настройки!$E$15*100)</f>
        <v>0</v>
      </c>
      <c r="R2" s="67" t="n">
        <f aca="false">IF(OR($D2=1,MONTH($B2)&lt;&gt;MONTH(StartDate),'У9 Ввод'!$D$23="",'У9 Ввод'!$E$23="",'У9 Ввод'!$D$23&gt;$B2),0,MAX(0,MIN(1,'У9 Ввод'!$E$23-NETWORKDAYS('У9 Ввод'!$D$23,$B2)+1))/Настройки!$E$15*100)</f>
        <v>0</v>
      </c>
      <c r="S2" s="67" t="n">
        <f aca="false">IF(OR($D2=1,MONTH($B2)&lt;&gt;MONTH(StartDate),'У9 Ввод'!$D$24="",'У9 Ввод'!$E$24="",'У9 Ввод'!$D$24&gt;$B2),0,MAX(0,MIN(1,'У9 Ввод'!$E$24-NETWORKDAYS('У9 Ввод'!$D$24,$B2)+1))/Настройки!$E$15*100)</f>
        <v>0</v>
      </c>
      <c r="T2" s="67" t="n">
        <f aca="false">IF(OR($D2=1,MONTH($B2)&lt;&gt;MONTH(StartDate),'У9 Ввод'!$D$25="",'У9 Ввод'!$E$25="",'У9 Ввод'!$D$25&gt;$B2),0,MAX(0,MIN(1,'У9 Ввод'!$E$25-NETWORKDAYS('У9 Ввод'!$D$25,$B2)+1))/Настройки!$E$15*100)</f>
        <v>0</v>
      </c>
      <c r="U2" s="67" t="n">
        <f aca="false">IF(OR($D2=1,MONTH($B2)&lt;&gt;MONTH(StartDate),'У9 Ввод'!$D$26="",'У9 Ввод'!$E$26="",'У9 Ввод'!$D$26&gt;$B2),0,MAX(0,MIN(1,'У9 Ввод'!$E$26-NETWORKDAYS('У9 Ввод'!$D$26,$B2)+1))/Настройки!$E$15*100)</f>
        <v>0</v>
      </c>
      <c r="V2" s="67" t="n">
        <f aca="false">IF(OR($D2=1,MONTH($B2)&lt;&gt;MONTH(StartDate),'У9 Ввод'!$D$27="",'У9 Ввод'!$E$27="",'У9 Ввод'!$D$27&gt;$B2),0,MAX(0,MIN(1,'У9 Ввод'!$E$27-NETWORKDAYS('У9 Ввод'!$D$27,$B2)+1))/Настройки!$E$15*100)</f>
        <v>0</v>
      </c>
      <c r="W2" s="67" t="n">
        <f aca="false">IF(OR($D2=1,MONTH($B2)&lt;&gt;MONTH(StartDate),'У9 Ввод'!$D$28="",'У9 Ввод'!$E$28="",'У9 Ввод'!$D$28&gt;$B2),0,MAX(0,MIN(1,'У9 Ввод'!$E$28-NETWORKDAYS('У9 Ввод'!$D$28,$B2)+1))/Настройки!$E$15*100)</f>
        <v>0</v>
      </c>
      <c r="X2" s="67" t="n">
        <f aca="false">IF(OR($D2=1,MONTH($B2)&lt;&gt;MONTH(StartDate),'У9 Ввод'!$D$29="",'У9 Ввод'!$E$29="",'У9 Ввод'!$D$29&gt;$B2),0,MAX(0,MIN(1,'У9 Ввод'!$E$29-NETWORKDAYS('У9 Ввод'!$D$29,$B2)+1))/Настройки!$E$15*100)</f>
        <v>0</v>
      </c>
      <c r="Y2" s="67" t="n">
        <f aca="false">IF(OR($D2=1,MONTH($B2)&lt;&gt;MONTH(StartDate),'У9 Ввод'!$D$30="",'У9 Ввод'!$E$30="",'У9 Ввод'!$D$30&gt;$B2),0,MAX(0,MIN(1,'У9 Ввод'!$E$30-NETWORKDAYS('У9 Ввод'!$D$30,$B2)+1))/Настройки!$E$15*100)</f>
        <v>0</v>
      </c>
      <c r="Z2" s="67" t="n">
        <f aca="false">IF(OR($D2=1,MONTH($B2)&lt;&gt;MONTH(StartDate),'У9 Ввод'!$D$31="",'У9 Ввод'!$E$31="",'У9 Ввод'!$D$31&gt;$B2),0,MAX(0,MIN(1,'У9 Ввод'!$E$31-NETWORKDAYS('У9 Ввод'!$D$31,$B2)+1))/Настройки!$E$15*100)</f>
        <v>0</v>
      </c>
      <c r="AA2" s="67" t="n">
        <f aca="false">IF(OR($D2=1,MONTH($B2)&lt;&gt;MONTH(StartDate),'У9 Ввод'!$D$32="",'У9 Ввод'!$E$32="",'У9 Ввод'!$D$32&gt;$B2),0,MAX(0,MIN(1,'У9 Ввод'!$E$32-NETWORKDAYS('У9 Ввод'!$D$32,$B2)+1))/Настройки!$E$15*100)</f>
        <v>0</v>
      </c>
      <c r="AB2" s="67" t="n">
        <f aca="false">IF(OR($D2=1,MONTH($B2)&lt;&gt;MONTH(StartDate),'У9 Ввод'!$D$33="",'У9 Ввод'!$E$33="",'У9 Ввод'!$D$33&gt;$B2),0,MAX(0,MIN(1,'У9 Ввод'!$E$33-NETWORKDAYS('У9 Ввод'!$D$33,$B2)+1))/Настройки!$E$15*100)</f>
        <v>0</v>
      </c>
      <c r="AC2" s="67" t="n">
        <f aca="false">IF(OR($D2=1,MONTH($B2)&lt;&gt;MONTH(StartDate),'У9 Ввод'!$D$34="",'У9 Ввод'!$E$34="",'У9 Ввод'!$D$34&gt;$B2),0,MAX(0,MIN(1,'У9 Ввод'!$E$34-NETWORKDAYS('У9 Ввод'!$D$34,$B2)+1))/Настройки!$E$15*100)</f>
        <v>0</v>
      </c>
      <c r="AD2" s="67" t="n">
        <f aca="false">IF(OR($D2=1,MONTH($B2)&lt;&gt;MONTH(StartDate),'У9 Ввод'!$D$35="",'У9 Ввод'!$E$35="",'У9 Ввод'!$D$35&gt;$B2),0,MAX(0,MIN(1,'У9 Ввод'!$E$35-NETWORKDAYS('У9 Ввод'!$D$35,$B2)+1))/Настройки!$E$15*100)</f>
        <v>0</v>
      </c>
      <c r="AE2" s="67" t="n">
        <f aca="false">IF(OR($D2=1,MONTH($B2)&lt;&gt;MONTH(StartDate),'У9 Ввод'!$D$36="",'У9 Ввод'!$E$36="",'У9 Ввод'!$D$36&gt;$B2),0,MAX(0,MIN(1,'У9 Ввод'!$E$36-NETWORKDAYS('У9 Ввод'!$D$36,$B2)+1))/Настройки!$E$15*100)</f>
        <v>0</v>
      </c>
      <c r="AF2" s="67" t="n">
        <f aca="false">IF(OR($D2=1,MONTH($B2)&lt;&gt;MONTH(StartDate),'У9 Ввод'!$D$37="",'У9 Ввод'!$E$37="",'У9 Ввод'!$D$37&gt;$B2),0,MAX(0,MIN(1,'У9 Ввод'!$E$37-NETWORKDAYS('У9 Ввод'!$D$37,$B2)+1))/Настройки!$E$15*100)</f>
        <v>0</v>
      </c>
      <c r="AG2" s="67" t="n">
        <f aca="false">IF(OR($D2=1,MONTH($B2)&lt;&gt;MONTH(StartDate),'У9 Ввод'!$D$38="",'У9 Ввод'!$E$38="",'У9 Ввод'!$D$38&gt;$B2),0,MAX(0,MIN(1,'У9 Ввод'!$E$38-NETWORKDAYS('У9 Ввод'!$D$38,$B2)+1))/Настройки!$E$15*100)</f>
        <v>0</v>
      </c>
      <c r="AH2" s="67" t="n">
        <f aca="false">IF(OR($D2=1,MONTH($B2)&lt;&gt;MONTH(StartDate),'У9 Ввод'!$D$39="",'У9 Ввод'!$E$39="",'У9 Ввод'!$D$39&gt;$B2),0,MAX(0,MIN(1,'У9 Ввод'!$E$39-NETWORKDAYS('У9 Ввод'!$D$39,$B2)+1))/Настройки!$E$15*100)</f>
        <v>0</v>
      </c>
      <c r="AI2" s="67" t="n">
        <f aca="false">IF(OR($D2=1,MONTH($B2)&lt;&gt;MONTH(StartDate),'У9 Ввод'!$D$40="",'У9 Ввод'!$E$40="",'У9 Ввод'!$D$40&gt;$B2),0,MAX(0,MIN(1,'У9 Ввод'!$E$40-NETWORKDAYS('У9 Ввод'!$D$40,$B2)+1))/Настройки!$E$15*100)</f>
        <v>0</v>
      </c>
      <c r="AJ2" s="67" t="n">
        <f aca="false">IF(OR($D2=1,MONTH($B2)&lt;&gt;MONTH(StartDate),'У9 Ввод'!$D$41="",'У9 Ввод'!$E$41="",'У9 Ввод'!$D$41&gt;$B2),0,MAX(0,MIN(1,'У9 Ввод'!$E$41-NETWORKDAYS('У9 Ввод'!$D$41,$B2)+1))/Настройки!$E$15*100)</f>
        <v>0</v>
      </c>
      <c r="AK2" s="67" t="n">
        <f aca="false">IF(OR($D2=1,MONTH($B2)&lt;&gt;MONTH(StartDate),'У9 Ввод'!$D$42="",'У9 Ввод'!$E$42="",'У9 Ввод'!$D$42&gt;$B2),0,MAX(0,MIN(1,'У9 Ввод'!$E$42-NETWORKDAYS('У9 Ввод'!$D$42,$B2)+1))/Настройки!$E$15*100)</f>
        <v>0</v>
      </c>
      <c r="AL2" s="67" t="n">
        <f aca="false">IF(OR($D2=1,MONTH($B2)&lt;&gt;MONTH(StartDate),'У9 Ввод'!$D$43="",'У9 Ввод'!$E$43="",'У9 Ввод'!$D$43&gt;$B2),0,MAX(0,MIN(1,'У9 Ввод'!$E$43-NETWORKDAYS('У9 Ввод'!$D$43,$B2)+1))/Настройки!$E$15*100)</f>
        <v>0</v>
      </c>
      <c r="AM2" s="67" t="n">
        <f aca="false">IF(OR($D2=1,MONTH($B2)&lt;&gt;MONTH(StartDate),'У9 Ввод'!$D$44="",'У9 Ввод'!$E$44="",'У9 Ввод'!$D$44&gt;$B2),0,MAX(0,MIN(1,'У9 Ввод'!$E$44-NETWORKDAYS('У9 Ввод'!$D$44,$B2)+1))/Настройки!$E$15*100)</f>
        <v>0</v>
      </c>
      <c r="AN2" s="67" t="n">
        <f aca="false">IF(OR($D2=1,MONTH($B2)&lt;&gt;MONTH(StartDate),'У9 Ввод'!$D$45="",'У9 Ввод'!$E$45="",'У9 Ввод'!$D$45&gt;$B2),0,MAX(0,MIN(1,'У9 Ввод'!$E$45-NETWORKDAYS('У9 Ввод'!$D$45,$B2)+1))/Настройки!$E$15*100)</f>
        <v>0</v>
      </c>
      <c r="AO2" s="67" t="n">
        <f aca="false">IF(OR($D2=1,MONTH($B2)&lt;&gt;MONTH(StartDate),'У9 Ввод'!$D$46="",'У9 Ввод'!$E$46="",'У9 Ввод'!$D$46&gt;$B2),0,MAX(0,MIN(1,'У9 Ввод'!$E$46-NETWORKDAYS('У9 Ввод'!$D$46,$B2)+1))/Настройки!$E$15*100)</f>
        <v>0</v>
      </c>
      <c r="AP2" s="67" t="n">
        <f aca="false">IF(OR($D2=1,MONTH($B2)&lt;&gt;MONTH(StartDate),'У9 Ввод'!$D$47="",'У9 Ввод'!$E$47="",'У9 Ввод'!$D$47&gt;$B2),0,MAX(0,MIN(1,'У9 Ввод'!$E$47-NETWORKDAYS('У9 Ввод'!$D$47,$B2)+1))/Настройки!$E$15*100)</f>
        <v>0</v>
      </c>
      <c r="AQ2" s="67" t="n">
        <f aca="false">IF(OR($D2=1,MONTH($B2)&lt;&gt;MONTH(StartDate),'У9 Ввод'!$D$48="",'У9 Ввод'!$E$48="",'У9 Ввод'!$D$48&gt;$B2),0,MAX(0,MIN(1,'У9 Ввод'!$E$48-NETWORKDAYS('У9 Ввод'!$D$48,$B2)+1))/Настройки!$E$15*100)</f>
        <v>0</v>
      </c>
      <c r="AR2" s="67" t="n">
        <f aca="false">IF(OR($D2=1,MONTH($B2)&lt;&gt;MONTH(StartDate),'У9 Ввод'!$D$49="",'У9 Ввод'!$E$49="",'У9 Ввод'!$D$49&gt;$B2),0,MAX(0,MIN(1,'У9 Ввод'!$E$49-NETWORKDAYS('У9 Ввод'!$D$49,$B2)+1))/Настройки!$E$15*100)</f>
        <v>0</v>
      </c>
      <c r="AS2" s="67" t="n">
        <f aca="false">IF(OR($D2=1,MONTH($B2)&lt;&gt;MONTH(StartDate),'У9 Ввод'!$D$50="",'У9 Ввод'!$E$50="",'У9 Ввод'!$D$50&gt;$B2),0,MAX(0,MIN(1,'У9 Ввод'!$E$50-NETWORKDAYS('У9 Ввод'!$D$50,$B2)+1))/Настройки!$E$15*100)</f>
        <v>0</v>
      </c>
      <c r="AT2" s="67" t="n">
        <f aca="false">IF(OR($D2=1,MONTH($B2)&lt;&gt;MONTH(StartDate),'У9 Ввод'!$D$51="",'У9 Ввод'!$E$51="",'У9 Ввод'!$D$51&gt;$B2),0,MAX(0,MIN(1,'У9 Ввод'!$E$51-NETWORKDAYS('У9 Ввод'!$D$51,$B2)+1))/Настройки!$E$15*100)</f>
        <v>0</v>
      </c>
      <c r="AU2" s="67" t="n">
        <f aca="false">IF(OR($D2=1,MONTH($B2)&lt;&gt;MONTH(StartDate),'У9 Ввод'!$D$52="",'У9 Ввод'!$E$52="",'У9 Ввод'!$D$52&gt;$B2),0,MAX(0,MIN(1,'У9 Ввод'!$E$52-NETWORKDAYS('У9 Ввод'!$D$52,$B2)+1))/Настройки!$E$15*100)</f>
        <v>0</v>
      </c>
      <c r="AV2" s="67" t="n">
        <f aca="false">IF(OR($D2=1,MONTH($B2)&lt;&gt;MONTH(StartDate),'У9 Ввод'!$D$53="",'У9 Ввод'!$E$53="",'У9 Ввод'!$D$53&gt;$B2),0,MAX(0,MIN(1,'У9 Ввод'!$E$53-NETWORKDAYS('У9 Ввод'!$D$53,$B2)+1))/Настройки!$E$15*100)</f>
        <v>0</v>
      </c>
      <c r="AW2" s="67" t="n">
        <f aca="false">IF(OR($D2=1,MONTH($B2)&lt;&gt;MONTH(StartDate),'У9 Ввод'!$D$54="",'У9 Ввод'!$E$54="",'У9 Ввод'!$D$54&gt;$B2),0,MAX(0,MIN(1,'У9 Ввод'!$E$54-NETWORKDAYS('У9 Ввод'!$D$54,$B2)+1))/Настройки!$E$15*100)</f>
        <v>0</v>
      </c>
      <c r="AX2" s="67" t="n">
        <f aca="false">IF(OR($D2=1,MONTH($B2)&lt;&gt;MONTH(StartDate),'У9 Ввод'!$D$55="",'У9 Ввод'!$E$55="",'У9 Ввод'!$D$55&gt;$B2),0,MAX(0,MIN(1,'У9 Ввод'!$E$55-NETWORKDAYS('У9 Ввод'!$D$55,$B2)+1))/Настройки!$E$15*100)</f>
        <v>0</v>
      </c>
      <c r="AY2" s="67" t="n">
        <f aca="false">IF(OR($D2=1,MONTH($B2)&lt;&gt;MONTH(StartDate),'У9 Ввод'!$D$56="",'У9 Ввод'!$E$56="",'У9 Ввод'!$D$56&gt;$B2),0,MAX(0,MIN(1,'У9 Ввод'!$E$56-NETWORKDAYS('У9 Ввод'!$D$56,$B2)+1))/Настройки!$E$15*100)</f>
        <v>0</v>
      </c>
      <c r="AZ2" s="67" t="n">
        <f aca="false">IF(OR($D2=1,MONTH($B2)&lt;&gt;MONTH(StartDate),'У9 Ввод'!$D$57="",'У9 Ввод'!$E$57="",'У9 Ввод'!$D$57&gt;$B2),0,MAX(0,MIN(1,'У9 Ввод'!$E$57-NETWORKDAYS('У9 Ввод'!$D$57,$B2)+1))/Настройки!$E$15*100)</f>
        <v>0</v>
      </c>
      <c r="BA2" s="67" t="n">
        <f aca="false">IF(OR($D2=1,MONTH($B2)&lt;&gt;MONTH(StartDate),'У9 Ввод'!$D$58="",'У9 Ввод'!$E$58="",'У9 Ввод'!$D$58&gt;$B2),0,MAX(0,MIN(1,'У9 Ввод'!$E$58-NETWORKDAYS('У9 Ввод'!$D$58,$B2)+1))/Настройки!$E$15*100)</f>
        <v>0</v>
      </c>
      <c r="BB2" s="67" t="n">
        <f aca="false">IF(OR($D2=1,MONTH($B2)&lt;&gt;MONTH(StartDate),'У9 Ввод'!$D$59="",'У9 Ввод'!$E$59="",'У9 Ввод'!$D$59&gt;$B2),0,MAX(0,MIN(1,'У9 Ввод'!$E$59-NETWORKDAYS('У9 Ввод'!$D$59,$B2)+1))/Настройки!$E$15*100)</f>
        <v>0</v>
      </c>
      <c r="BC2" s="67" t="n">
        <f aca="false">IF(OR($D2=1,MONTH($B2)&lt;&gt;MONTH(StartDate),'У9 Ввод'!$D$60="",'У9 Ввод'!$E$60="",'У9 Ввод'!$D$60&gt;$B2),0,MAX(0,MIN(1,'У9 Ввод'!$E$60-NETWORKDAYS('У9 Ввод'!$D$60,$B2)+1))/Настройки!$E$15*100)</f>
        <v>0</v>
      </c>
      <c r="BD2" s="67" t="n">
        <f aca="false">IF(OR($D2=1,MONTH($B2)&lt;&gt;MONTH(StartDate),'У9 Ввод'!$D$61="",'У9 Ввод'!$E$61="",'У9 Ввод'!$D$61&gt;$B2),0,MAX(0,MIN(1,'У9 Ввод'!$E$61-NETWORKDAYS('У9 Ввод'!$D$61,$B2)+1))/Настройки!$E$15*100)</f>
        <v>0</v>
      </c>
      <c r="BE2" s="67" t="n">
        <f aca="false">IF(OR($D2=1,MONTH($B2)&lt;&gt;MONTH(StartDate),'У9 Ввод'!$D$62="",'У9 Ввод'!$E$62="",'У9 Ввод'!$D$62&gt;$B2),0,MAX(0,MIN(1,'У9 Ввод'!$E$62-NETWORKDAYS('У9 Ввод'!$D$62,$B2)+1))/Настройки!$E$15*100)</f>
        <v>0</v>
      </c>
      <c r="BF2" s="67" t="n">
        <f aca="false">IF(OR($D2=1,MONTH($B2)&lt;&gt;MONTH(StartDate),'У9 Ввод'!$D$63="",'У9 Ввод'!$E$63="",'У9 Ввод'!$D$63&gt;$B2),0,MAX(0,MIN(1,'У9 Ввод'!$E$63-NETWORKDAYS('У9 Ввод'!$D$63,$B2)+1))/Настройки!$E$15*100)</f>
        <v>0</v>
      </c>
      <c r="BG2" s="67" t="n">
        <f aca="false">IF(OR($D2=1,MONTH($B2)&lt;&gt;MONTH(StartDate),'У9 Ввод'!$D$64="",'У9 Ввод'!$E$64="",'У9 Ввод'!$D$64&gt;$B2),0,MAX(0,MIN(1,'У9 Ввод'!$E$64-NETWORKDAYS('У9 Ввод'!$D$64,$B2)+1))/Настройки!$E$15*100)</f>
        <v>0</v>
      </c>
      <c r="BH2" s="67" t="n">
        <f aca="false">IF(OR($D2=1,MONTH($B2)&lt;&gt;MONTH(StartDate),'У9 Ввод'!$D$65="",'У9 Ввод'!$E$65="",'У9 Ввод'!$D$65&gt;$B2),0,MAX(0,MIN(1,'У9 Ввод'!$E$65-NETWORKDAYS('У9 Ввод'!$D$65,$B2)+1))/Настройки!$E$15*100)</f>
        <v>0</v>
      </c>
      <c r="BI2" s="67" t="n">
        <f aca="false">IF(OR($D2=1,MONTH($B2)&lt;&gt;MONTH(StartDate),'У9 Ввод'!$D$66="",'У9 Ввод'!$E$66="",'У9 Ввод'!$D$66&gt;$B2),0,MAX(0,MIN(1,'У9 Ввод'!$E$66-NETWORKDAYS('У9 Ввод'!$D$66,$B2)+1))/Настройки!$E$15*100)</f>
        <v>0</v>
      </c>
      <c r="BJ2" s="67" t="n">
        <f aca="false">IF(OR($D2=1,MONTH($B2)&lt;&gt;MONTH(StartDate),'У9 Ввод'!$D$67="",'У9 Ввод'!$E$67="",'У9 Ввод'!$D$67&gt;$B2),0,MAX(0,MIN(1,'У9 Ввод'!$E$67-NETWORKDAYS('У9 Ввод'!$D$67,$B2)+1))/Настройки!$E$15*100)</f>
        <v>0</v>
      </c>
      <c r="BK2" s="67" t="n">
        <f aca="false">IF(OR($D2=1,MONTH($B2)&lt;&gt;MONTH(StartDate),'У9 Ввод'!$D$68="",'У9 Ввод'!$E$68="",'У9 Ввод'!$D$68&gt;$B2),0,MAX(0,MIN(1,'У9 Ввод'!$E$68-NETWORKDAYS('У9 Ввод'!$D$68,$B2)+1))/Настройки!$E$15*100)</f>
        <v>0</v>
      </c>
      <c r="BL2" s="67" t="n">
        <f aca="false">IF(OR($D2=1,MONTH($B2)&lt;&gt;MONTH(StartDate),'У9 Ввод'!$D$69="",'У9 Ввод'!$E$69="",'У9 Ввод'!$D$69&gt;$B2),0,MAX(0,MIN(1,'У9 Ввод'!$E$69-NETWORKDAYS('У9 Ввод'!$D$69,$B2)+1))/Настройки!$E$15*100)</f>
        <v>0</v>
      </c>
      <c r="BM2" s="67" t="n">
        <f aca="false">IF(OR($D2=1,MONTH($B2)&lt;&gt;MONTH(StartDate),'У9 Ввод'!$D$70="",'У9 Ввод'!$E$70="",'У9 Ввод'!$D$70&gt;$B2),0,MAX(0,MIN(1,'У9 Ввод'!$E$70-NETWORKDAYS('У9 Ввод'!$D$70,$B2)+1))/Настройки!$E$15*100)</f>
        <v>0</v>
      </c>
      <c r="BN2" s="67" t="n">
        <f aca="false">IF(OR($D2=1,MONTH($B2)&lt;&gt;MONTH(StartDate),'У9 Ввод'!$D$71="",'У9 Ввод'!$E$71="",'У9 Ввод'!$D$71&gt;$B2),0,MAX(0,MIN(1,'У9 Ввод'!$E$71-NETWORKDAYS('У9 Ввод'!$D$71,$B2)+1))/Настройки!$E$15*100)</f>
        <v>0</v>
      </c>
      <c r="BO2" s="67" t="n">
        <f aca="false">IF(OR($D2=1,MONTH($B2)&lt;&gt;MONTH(StartDate),'У9 Ввод'!$D$72="",'У9 Ввод'!$E$72="",'У9 Ввод'!$D$72&gt;$B2),0,MAX(0,MIN(1,'У9 Ввод'!$E$72-NETWORKDAYS('У9 Ввод'!$D$72,$B2)+1))/Настройки!$E$15*100)</f>
        <v>0</v>
      </c>
      <c r="BP2" s="67" t="n">
        <f aca="false">IF(OR($D2=1,MONTH($B2)&lt;&gt;MONTH(StartDate),'У9 Ввод'!$D$73="",'У9 Ввод'!$E$73="",'У9 Ввод'!$D$73&gt;$B2),0,MAX(0,MIN(1,'У9 Ввод'!$E$73-NETWORKDAYS('У9 Ввод'!$D$73,$B2)+1))/Настройки!$E$15*100)</f>
        <v>0</v>
      </c>
      <c r="BQ2" s="67" t="n">
        <f aca="false">IF(OR($D2=1,MONTH($B2)&lt;&gt;MONTH(StartDate),'У9 Ввод'!$D$74="",'У9 Ввод'!$E$74="",'У9 Ввод'!$D$74&gt;$B2),0,MAX(0,MIN(1,'У9 Ввод'!$E$74-NETWORKDAYS('У9 Ввод'!$D$74,$B2)+1))/Настройки!$E$15*100)</f>
        <v>0</v>
      </c>
      <c r="BR2" s="67" t="n">
        <f aca="false">IF(OR($D2=1,MONTH($B2)&lt;&gt;MONTH(StartDate),'У9 Ввод'!$D$75="",'У9 Ввод'!$E$75="",'У9 Ввод'!$D$75&gt;$B2),0,MAX(0,MIN(1,'У9 Ввод'!$E$75-NETWORKDAYS('У9 Ввод'!$D$75,$B2)+1))/Настройки!$E$15*100)</f>
        <v>0</v>
      </c>
      <c r="BS2" s="67" t="n">
        <f aca="false">IF(OR($D2=1,MONTH($B2)&lt;&gt;MONTH(StartDate),'У9 Ввод'!$D$76="",'У9 Ввод'!$E$76="",'У9 Ввод'!$D$76&gt;$B2),0,MAX(0,MIN(1,'У9 Ввод'!$E$76-NETWORKDAYS('У9 Ввод'!$D$76,$B2)+1))/Настройки!$E$15*100)</f>
        <v>0</v>
      </c>
      <c r="BT2" s="67" t="n">
        <f aca="false">IF(OR($D2=1,MONTH($B2)&lt;&gt;MONTH(StartDate),'У9 Ввод'!$D$77="",'У9 Ввод'!$E$77="",'У9 Ввод'!$D$77&gt;$B2),0,MAX(0,MIN(1,'У9 Ввод'!$E$77-NETWORKDAYS('У9 Ввод'!$D$77,$B2)+1))/Настройки!$E$15*100)</f>
        <v>0</v>
      </c>
      <c r="BU2" s="67" t="n">
        <f aca="false">IF(OR($D2=1,MONTH($B2)&lt;&gt;MONTH(StartDate),'У9 Ввод'!$D$78="",'У9 Ввод'!$E$78="",'У9 Ввод'!$D$78&gt;$B2),0,MAX(0,MIN(1,'У9 Ввод'!$E$78-NETWORKDAYS('У9 Ввод'!$D$78,$B2)+1))/Настройки!$E$15*100)</f>
        <v>0</v>
      </c>
      <c r="BV2" s="67" t="n">
        <f aca="false">IF(OR($D2=1,MONTH($B2)&lt;&gt;MONTH(StartDate),'У9 Ввод'!$D$79="",'У9 Ввод'!$E$79="",'У9 Ввод'!$D$79&gt;$B2),0,MAX(0,MIN(1,'У9 Ввод'!$E$79-NETWORKDAYS('У9 Ввод'!$D$79,$B2)+1))/Настройки!$E$15*100)</f>
        <v>0</v>
      </c>
      <c r="BW2" s="67" t="n">
        <f aca="false">IF(OR($D2=1,MONTH($B2)&lt;&gt;MONTH(StartDate),'У9 Ввод'!$D$80="",'У9 Ввод'!$E$80="",'У9 Ввод'!$D$80&gt;$B2),0,MAX(0,MIN(1,'У9 Ввод'!$E$80-NETWORKDAYS('У9 Ввод'!$D$80,$B2)+1))/Настройки!$E$15*100)</f>
        <v>0</v>
      </c>
      <c r="BX2" s="67" t="n">
        <f aca="false">IF(OR($D2=1,MONTH($B2)&lt;&gt;MONTH(StartDate),'У9 Ввод'!$D$81="",'У9 Ввод'!$E$81="",'У9 Ввод'!$D$81&gt;$B2),0,MAX(0,MIN(1,'У9 Ввод'!$E$81-NETWORKDAYS('У9 Ввод'!$D$81,$B2)+1))/Настройки!$E$15*100)</f>
        <v>0</v>
      </c>
      <c r="BY2" s="67" t="n">
        <f aca="false">IF(OR($D2=1,MONTH($B2)&lt;&gt;MONTH(StartDate),'У9 Ввод'!$D$82="",'У9 Ввод'!$E$82="",'У9 Ввод'!$D$82&gt;$B2),0,MAX(0,MIN(1,'У9 Ввод'!$E$82-NETWORKDAYS('У9 Ввод'!$D$82,$B2)+1))/Настройки!$E$15*100)</f>
        <v>0</v>
      </c>
      <c r="BZ2" s="67" t="n">
        <f aca="false">IF(OR($D2=1,MONTH($B2)&lt;&gt;MONTH(StartDate),'У9 Ввод'!$D$83="",'У9 Ввод'!$E$83="",'У9 Ввод'!$D$83&gt;$B2),0,MAX(0,MIN(1,'У9 Ввод'!$E$83-NETWORKDAYS('У9 Ввод'!$D$83,$B2)+1))/Настройки!$E$15*100)</f>
        <v>0</v>
      </c>
      <c r="CA2" s="67" t="n">
        <f aca="false">IF(OR($D2=1,MONTH($B2)&lt;&gt;MONTH(StartDate),'У9 Ввод'!$D$84="",'У9 Ввод'!$E$84="",'У9 Ввод'!$D$84&gt;$B2),0,MAX(0,MIN(1,'У9 Ввод'!$E$84-NETWORKDAYS('У9 Ввод'!$D$84,$B2)+1))/Настройки!$E$15*100)</f>
        <v>0</v>
      </c>
      <c r="CB2" s="67" t="n">
        <f aca="false">IF(OR($D2=1,MONTH($B2)&lt;&gt;MONTH(StartDate),'У9 Ввод'!$D$85="",'У9 Ввод'!$E$85="",'У9 Ввод'!$D$85&gt;$B2),0,MAX(0,MIN(1,'У9 Ввод'!$E$85-NETWORKDAYS('У9 Ввод'!$D$85,$B2)+1))/Настройки!$E$15*100)</f>
        <v>0</v>
      </c>
      <c r="CC2" s="67" t="n">
        <f aca="false">IF(OR($D2=1,MONTH($B2)&lt;&gt;MONTH(StartDate),'У9 Ввод'!$D$86="",'У9 Ввод'!$E$86="",'У9 Ввод'!$D$86&gt;$B2),0,MAX(0,MIN(1,'У9 Ввод'!$E$86-NETWORKDAYS('У9 Ввод'!$D$86,$B2)+1))/Настройки!$E$15*100)</f>
        <v>0</v>
      </c>
      <c r="CD2" s="67" t="n">
        <f aca="false">IF(OR($D2=1,MONTH($B2)&lt;&gt;MONTH(StartDate),'У9 Ввод'!$D$87="",'У9 Ввод'!$E$87="",'У9 Ввод'!$D$87&gt;$B2),0,MAX(0,MIN(1,'У9 Ввод'!$E$87-NETWORKDAYS('У9 Ввод'!$D$87,$B2)+1))/Настройки!$E$15*100)</f>
        <v>0</v>
      </c>
      <c r="CE2" s="67" t="n">
        <f aca="false">IF(OR($D2=1,MONTH($B2)&lt;&gt;MONTH(StartDate),'У9 Ввод'!$D$88="",'У9 Ввод'!$E$88="",'У9 Ввод'!$D$88&gt;$B2),0,MAX(0,MIN(1,'У9 Ввод'!$E$88-NETWORKDAYS('У9 Ввод'!$D$88,$B2)+1))/Настройки!$E$15*100)</f>
        <v>0</v>
      </c>
      <c r="CF2" s="67" t="n">
        <f aca="false">IF(OR($D2=1,MONTH($B2)&lt;&gt;MONTH(StartDate),'У9 Ввод'!$D$89="",'У9 Ввод'!$E$89="",'У9 Ввод'!$D$89&gt;$B2),0,MAX(0,MIN(1,'У9 Ввод'!$E$89-NETWORKDAYS('У9 Ввод'!$D$89,$B2)+1))/Настройки!$E$15*100)</f>
        <v>0</v>
      </c>
      <c r="CG2" s="67" t="n">
        <f aca="false">IF(OR($D2=1,MONTH($B2)&lt;&gt;MONTH(StartDate),'У9 Ввод'!$D$90="",'У9 Ввод'!$E$90="",'У9 Ввод'!$D$90&gt;$B2),0,MAX(0,MIN(1,'У9 Ввод'!$E$90-NETWORKDAYS('У9 Ввод'!$D$90,$B2)+1))/Настройки!$E$15*100)</f>
        <v>0</v>
      </c>
      <c r="CH2" s="67" t="n">
        <f aca="false">IF(OR($D2=1,MONTH($B2)&lt;&gt;MONTH(StartDate),'У9 Ввод'!$D$91="",'У9 Ввод'!$E$91="",'У9 Ввод'!$D$91&gt;$B2),0,MAX(0,MIN(1,'У9 Ввод'!$E$91-NETWORKDAYS('У9 Ввод'!$D$91,$B2)+1))/Настройки!$E$15*100)</f>
        <v>0</v>
      </c>
      <c r="CI2" s="67" t="n">
        <f aca="false">IF(OR($D2=1,MONTH($B2)&lt;&gt;MONTH(StartDate),'У9 Ввод'!$D$92="",'У9 Ввод'!$E$92="",'У9 Ввод'!$D$92&gt;$B2),0,MAX(0,MIN(1,'У9 Ввод'!$E$92-NETWORKDAYS('У9 Ввод'!$D$92,$B2)+1))/Настройки!$E$15*100)</f>
        <v>0</v>
      </c>
      <c r="CJ2" s="67" t="n">
        <f aca="false">IF(OR($D2=1,MONTH($B2)&lt;&gt;MONTH(StartDate),'У9 Ввод'!$D$93="",'У9 Ввод'!$E$93="",'У9 Ввод'!$D$93&gt;$B2),0,MAX(0,MIN(1,'У9 Ввод'!$E$93-NETWORKDAYS('У9 Ввод'!$D$93,$B2)+1))/Настройки!$E$15*100)</f>
        <v>0</v>
      </c>
      <c r="CK2" s="67" t="n">
        <f aca="false">IF(OR($D2=1,MONTH($B2)&lt;&gt;MONTH(StartDate),'У9 Ввод'!$D$94="",'У9 Ввод'!$E$94="",'У9 Ввод'!$D$94&gt;$B2),0,MAX(0,MIN(1,'У9 Ввод'!$E$94-NETWORKDAYS('У9 Ввод'!$D$94,$B2)+1))/Настройки!$E$15*100)</f>
        <v>0</v>
      </c>
      <c r="CL2" s="67" t="n">
        <f aca="false">IF(OR($D2=1,MONTH($B2)&lt;&gt;MONTH(StartDate),'У9 Ввод'!$D$95="",'У9 Ввод'!$E$95="",'У9 Ввод'!$D$95&gt;$B2),0,MAX(0,MIN(1,'У9 Ввод'!$E$95-NETWORKDAYS('У9 Ввод'!$D$95,$B2)+1))/Настройки!$E$15*100)</f>
        <v>0</v>
      </c>
      <c r="CM2" s="67" t="n">
        <f aca="false">IF(OR($D2=1,MONTH($B2)&lt;&gt;MONTH(StartDate),'У9 Ввод'!$D$96="",'У9 Ввод'!$E$96="",'У9 Ввод'!$D$96&gt;$B2),0,MAX(0,MIN(1,'У9 Ввод'!$E$96-NETWORKDAYS('У9 Ввод'!$D$96,$B2)+1))/Настройки!$E$15*100)</f>
        <v>0</v>
      </c>
      <c r="CN2" s="67" t="n">
        <f aca="false">IF(OR($D2=1,MONTH($B2)&lt;&gt;MONTH(StartDate),'У9 Ввод'!$D$97="",'У9 Ввод'!$E$97="",'У9 Ввод'!$D$97&gt;$B2),0,MAX(0,MIN(1,'У9 Ввод'!$E$97-NETWORKDAYS('У9 Ввод'!$D$97,$B2)+1))/Настройки!$E$15*100)</f>
        <v>0</v>
      </c>
      <c r="CO2" s="67" t="n">
        <f aca="false">IF(OR($D2=1,MONTH($B2)&lt;&gt;MONTH(StartDate),'У9 Ввод'!$D$98="",'У9 Ввод'!$E$98="",'У9 Ввод'!$D$98&gt;$B2),0,MAX(0,MIN(1,'У9 Ввод'!$E$98-NETWORKDAYS('У9 Ввод'!$D$98,$B2)+1))/Настройки!$E$15*100)</f>
        <v>0</v>
      </c>
      <c r="CP2" s="67" t="n">
        <f aca="false">IF(OR($D2=1,MONTH($B2)&lt;&gt;MONTH(StartDate),'У9 Ввод'!$D$99="",'У9 Ввод'!$E$99="",'У9 Ввод'!$D$99&gt;$B2),0,MAX(0,MIN(1,'У9 Ввод'!$E$99-NETWORKDAYS('У9 Ввод'!$D$99,$B2)+1))/Настройки!$E$15*100)</f>
        <v>0</v>
      </c>
      <c r="CQ2" s="67" t="n">
        <f aca="false">IF(OR($D2=1,MONTH($B2)&lt;&gt;MONTH(StartDate),'У9 Ввод'!$D$100="",'У9 Ввод'!$E$100="",'У9 Ввод'!$D$100&gt;$B2),0,MAX(0,MIN(1,'У9 Ввод'!$E$100-NETWORKDAYS('У9 Ввод'!$D$100,$B2)+1))/Настройки!$E$15*100)</f>
        <v>0</v>
      </c>
      <c r="CR2" s="67" t="n">
        <f aca="false">IF(OR($D2=1,MONTH($B2)&lt;&gt;MONTH(StartDate),'У9 Ввод'!$D$101="",'У9 Ввод'!$E$101="",'У9 Ввод'!$D$101&gt;$B2),0,MAX(0,MIN(1,'У9 Ввод'!$E$101-NETWORKDAYS('У9 Ввод'!$D$101,$B2)+1))/Настройки!$E$15*100)</f>
        <v>0</v>
      </c>
      <c r="CS2" s="67" t="n">
        <f aca="false">IF(OR($D2=1,MONTH($B2)&lt;&gt;MONTH(StartDate),'У9 Ввод'!$D$102="",'У9 Ввод'!$E$102="",'У9 Ввод'!$D$102&gt;$B2),0,MAX(0,MIN(1,'У9 Ввод'!$E$102-NETWORKDAYS('У9 Ввод'!$D$102,$B2)+1))/Настройки!$E$15*100)</f>
        <v>0</v>
      </c>
      <c r="CT2" s="67" t="n">
        <f aca="false">IF(OR($D2=1,MONTH($B2)&lt;&gt;MONTH(StartDate),'У9 Ввод'!$D$103="",'У9 Ввод'!$E$103="",'У9 Ввод'!$D$103&gt;$B2),0,MAX(0,MIN(1,'У9 Ввод'!$E$103-NETWORKDAYS('У9 Ввод'!$D$103,$B2)+1))/Настройки!$E$15*100)</f>
        <v>0</v>
      </c>
      <c r="CU2" s="67" t="n">
        <f aca="false">IF(OR($D2=1,MONTH($B2)&lt;&gt;MONTH(StartDate),'У9 Ввод'!$D$104="",'У9 Ввод'!$E$104="",'У9 Ввод'!$D$104&gt;$B2),0,MAX(0,MIN(1,'У9 Ввод'!$E$104-NETWORKDAYS('У9 Ввод'!$D$104,$B2)+1))/Настройки!$E$15*100)</f>
        <v>0</v>
      </c>
      <c r="CV2" s="67" t="n">
        <f aca="false">IF(OR($D2=1,MONTH($B2)&lt;&gt;MONTH(StartDate),'У9 Ввод'!$D$105="",'У9 Ввод'!$E$105="",'У9 Ввод'!$D$105&gt;$B2),0,MAX(0,MIN(1,'У9 Ввод'!$E$105-NETWORKDAYS('У9 Ввод'!$D$105,$B2)+1))/Настройки!$E$15*100)</f>
        <v>0</v>
      </c>
      <c r="CW2" s="67" t="n">
        <f aca="false">IF(OR($D2=1,MONTH($B2)&lt;&gt;MONTH(StartDate),'У9 Ввод'!$D$106="",'У9 Ввод'!$E$106="",'У9 Ввод'!$D$106&gt;$B2),0,MAX(0,MIN(1,'У9 Ввод'!$E$106-NETWORKDAYS('У9 Ввод'!$D$106,$B2)+1))/Настройки!$E$15*100)</f>
        <v>0</v>
      </c>
      <c r="CX2" s="67" t="n">
        <f aca="false">IF(OR($D2=1,MONTH($B2)&lt;&gt;MONTH(StartDate),'У9 Ввод'!$D$107="",'У9 Ввод'!$E$107="",'У9 Ввод'!$D$107&gt;$B2),0,MAX(0,MIN(1,'У9 Ввод'!$E$107-NETWORKDAYS('У9 Ввод'!$D$107,$B2)+1))/Настройки!$E$15*100)</f>
        <v>0</v>
      </c>
      <c r="CY2" s="67" t="n">
        <f aca="false">IF(OR($D2=1,MONTH($B2)&lt;&gt;MONTH(StartDate),'У9 Ввод'!$D$108="",'У9 Ввод'!$E$108="",'У9 Ввод'!$D$108&gt;$B2),0,MAX(0,MIN(1,'У9 Ввод'!$E$108-NETWORKDAYS('У9 Ввод'!$D$108,$B2)+1))/Настройки!$E$15*100)</f>
        <v>0</v>
      </c>
      <c r="CZ2" s="67" t="n">
        <f aca="false">IF(OR($D2=1,MONTH($B2)&lt;&gt;MONTH(StartDate),'У9 Ввод'!$D$109="",'У9 Ввод'!$E$109="",'У9 Ввод'!$D$109&gt;$B2),0,MAX(0,MIN(1,'У9 Ввод'!$E$109-NETWORKDAYS('У9 Ввод'!$D$109,$B2)+1))/Настройки!$E$15*100)</f>
        <v>0</v>
      </c>
      <c r="DA2" s="67" t="n">
        <f aca="false">IF(OR($D2=1,MONTH($B2)&lt;&gt;MONTH(StartDate),'У9 Ввод'!$D$110="",'У9 Ввод'!$E$110="",'У9 Ввод'!$D$110&gt;$B2),0,MAX(0,MIN(1,'У9 Ввод'!$E$110-NETWORKDAYS('У9 Ввод'!$D$110,$B2)+1))/Настройки!$E$15*100)</f>
        <v>0</v>
      </c>
      <c r="DB2" s="67" t="n">
        <f aca="false">IF(OR($D2=1,MONTH($B2)&lt;&gt;MONTH(StartDate),'У9 Ввод'!$D$111="",'У9 Ввод'!$E$111="",'У9 Ввод'!$D$111&gt;$B2),0,MAX(0,MIN(1,'У9 Ввод'!$E$111-NETWORKDAYS('У9 Ввод'!$D$111,$B2)+1))/Настройки!$E$15*100)</f>
        <v>0</v>
      </c>
      <c r="DC2" s="67" t="n">
        <f aca="false">IF(OR($D2=1,MONTH($B2)&lt;&gt;MONTH(StartDate),'У9 Ввод'!$D$112="",'У9 Ввод'!$E$112="",'У9 Ввод'!$D$112&gt;$B2),0,MAX(0,MIN(1,'У9 Ввод'!$E$112-NETWORKDAYS('У9 Ввод'!$D$112,$B2)+1))/Настройки!$E$15*100)</f>
        <v>0</v>
      </c>
      <c r="DD2" s="67" t="n">
        <f aca="false">IF(OR($D2=1,MONTH($B2)&lt;&gt;MONTH(StartDate),'У9 Ввод'!$D$113="",'У9 Ввод'!$E$113="",'У9 Ввод'!$D$113&gt;$B2),0,MAX(0,MIN(1,'У9 Ввод'!$E$113-NETWORKDAYS('У9 Ввод'!$D$113,$B2)+1))/Настройки!$E$15*100)</f>
        <v>0</v>
      </c>
      <c r="DE2" s="67" t="n">
        <f aca="false">IF(OR($D2=1,MONTH($B2)&lt;&gt;MONTH(StartDate),'У9 Ввод'!$D$114="",'У9 Ввод'!$E$114="",'У9 Ввод'!$D$114&gt;$B2),0,MAX(0,MIN(1,'У9 Ввод'!$E$114-NETWORKDAYS('У9 Ввод'!$D$114,$B2)+1))/Настройки!$E$15*100)</f>
        <v>0</v>
      </c>
      <c r="DF2" s="67" t="n">
        <f aca="false">IF(OR($D2=1,MONTH($B2)&lt;&gt;MONTH(StartDate),'У9 Ввод'!$D$115="",'У9 Ввод'!$E$115="",'У9 Ввод'!$D$115&gt;$B2),0,MAX(0,MIN(1,'У9 Ввод'!$E$115-NETWORKDAYS('У9 Ввод'!$D$115,$B2)+1))/Настройки!$E$15*100)</f>
        <v>0</v>
      </c>
      <c r="DG2" s="67" t="n">
        <f aca="false">IF(OR($D2=1,MONTH($B2)&lt;&gt;MONTH(StartDate),'У9 Ввод'!$D$116="",'У9 Ввод'!$E$116="",'У9 Ввод'!$D$116&gt;$B2),0,MAX(0,MIN(1,'У9 Ввод'!$E$116-NETWORKDAYS('У9 Ввод'!$D$116,$B2)+1))/Настройки!$E$15*100)</f>
        <v>0</v>
      </c>
      <c r="DH2" s="67" t="n">
        <f aca="false">IF(OR($D2=1,MONTH($B2)&lt;&gt;MONTH(StartDate),'У9 Ввод'!$D$117="",'У9 Ввод'!$E$117="",'У9 Ввод'!$D$117&gt;$B2),0,MAX(0,MIN(1,'У9 Ввод'!$E$117-NETWORKDAYS('У9 Ввод'!$D$117,$B2)+1))/Настройки!$E$15*100)</f>
        <v>0</v>
      </c>
      <c r="DI2" s="67" t="n">
        <f aca="false">IF(OR($D2=1,MONTH($B2)&lt;&gt;MONTH(StartDate),'У9 Ввод'!$D$118="",'У9 Ввод'!$E$118="",'У9 Ввод'!$D$118&gt;$B2),0,MAX(0,MIN(1,'У9 Ввод'!$E$118-NETWORKDAYS('У9 Ввод'!$D$118,$B2)+1))/Настройки!$E$15*100)</f>
        <v>0</v>
      </c>
      <c r="DJ2" s="67" t="n">
        <f aca="false">IF(OR($D2=1,MONTH($B2)&lt;&gt;MONTH(StartDate),'У9 Ввод'!$D$119="",'У9 Ввод'!$E$119="",'У9 Ввод'!$D$119&gt;$B2),0,MAX(0,MIN(1,'У9 Ввод'!$E$119-NETWORKDAYS('У9 Ввод'!$D$119,$B2)+1))/Настройки!$E$15*100)</f>
        <v>0</v>
      </c>
      <c r="DK2" s="67" t="n">
        <f aca="false">IF(OR($D2=1,MONTH($B2)&lt;&gt;MONTH(StartDate),'У9 Ввод'!$D$120="",'У9 Ввод'!$E$120="",'У9 Ввод'!$D$120&gt;$B2),0,MAX(0,MIN(1,'У9 Ввод'!$E$120-NETWORKDAYS('У9 Ввод'!$D$120,$B2)+1))/Настройки!$E$15*100)</f>
        <v>0</v>
      </c>
      <c r="DL2" s="67" t="n">
        <f aca="false">IF(OR($D2=1,MONTH($B2)&lt;&gt;MONTH(StartDate),'У9 Ввод'!$D$121="",'У9 Ввод'!$E$121="",'У9 Ввод'!$D$121&gt;$B2),0,MAX(0,MIN(1,'У9 Ввод'!$E$121-NETWORKDAYS('У9 Ввод'!$D$121,$B2)+1))/Настройки!$E$15*100)</f>
        <v>0</v>
      </c>
      <c r="DM2" s="67" t="n">
        <f aca="false">IF(OR($D2=1,MONTH($B2)&lt;&gt;MONTH(StartDate),'У9 Ввод'!$D$122="",'У9 Ввод'!$E$122="",'У9 Ввод'!$D$122&gt;$B2),0,MAX(0,MIN(1,'У9 Ввод'!$E$122-NETWORKDAYS('У9 Ввод'!$D$122,$B2)+1))/Настройки!$E$15*100)</f>
        <v>0</v>
      </c>
      <c r="DN2" s="67" t="n">
        <f aca="false">IF(OR($D2=1,MONTH($B2)&lt;&gt;MONTH(StartDate),'У9 Ввод'!$D$123="",'У9 Ввод'!$E$123="",'У9 Ввод'!$D$123&gt;$B2),0,MAX(0,MIN(1,'У9 Ввод'!$E$123-NETWORKDAYS('У9 Ввод'!$D$123,$B2)+1))/Настройки!$E$15*100)</f>
        <v>0</v>
      </c>
      <c r="DO2" s="67" t="n">
        <f aca="false">IF(OR($D2=1,MONTH($B2)&lt;&gt;MONTH(StartDate),'У9 Ввод'!$D$124="",'У9 Ввод'!$E$124="",'У9 Ввод'!$D$124&gt;$B2),0,MAX(0,MIN(1,'У9 Ввод'!$E$124-NETWORKDAYS('У9 Ввод'!$D$124,$B2)+1))/Настройки!$E$15*100)</f>
        <v>0</v>
      </c>
      <c r="DP2" s="67" t="n">
        <f aca="false">IF(OR($D2=1,MONTH($B2)&lt;&gt;MONTH(StartDate),'У9 Ввод'!$D$125="",'У9 Ввод'!$E$125="",'У9 Ввод'!$D$125&gt;$B2),0,MAX(0,MIN(1,'У9 Ввод'!$E$125-NETWORKDAYS('У9 Ввод'!$D$125,$B2)+1))/Настройки!$E$15*100)</f>
        <v>0</v>
      </c>
      <c r="DQ2" s="67" t="n">
        <f aca="false">IF(OR($D2=1,MONTH($B2)&lt;&gt;MONTH(StartDate),'У9 Ввод'!$D$126="",'У9 Ввод'!$E$126="",'У9 Ввод'!$D$126&gt;$B2),0,MAX(0,MIN(1,'У9 Ввод'!$E$126-NETWORKDAYS('У9 Ввод'!$D$126,$B2)+1))/Настройки!$E$15*100)</f>
        <v>0</v>
      </c>
      <c r="DR2" s="67" t="n">
        <f aca="false">IF(OR($D2=1,MONTH($B2)&lt;&gt;MONTH(StartDate),'У9 Ввод'!$D$127="",'У9 Ввод'!$E$127="",'У9 Ввод'!$D$127&gt;$B2),0,MAX(0,MIN(1,'У9 Ввод'!$E$127-NETWORKDAYS('У9 Ввод'!$D$127,$B2)+1))/Настройки!$E$15*100)</f>
        <v>0</v>
      </c>
      <c r="DS2" s="67" t="n">
        <f aca="false">IF(OR($D2=1,MONTH($B2)&lt;&gt;MONTH(StartDate),'У9 Ввод'!$D$128="",'У9 Ввод'!$E$128="",'У9 Ввод'!$D$128&gt;$B2),0,MAX(0,MIN(1,'У9 Ввод'!$E$128-NETWORKDAYS('У9 Ввод'!$D$128,$B2)+1))/Настройки!$E$15*100)</f>
        <v>0</v>
      </c>
      <c r="DT2" s="67" t="n">
        <f aca="false">IF(OR($D2=1,MONTH($B2)&lt;&gt;MONTH(StartDate),'У9 Ввод'!$D$129="",'У9 Ввод'!$E$129="",'У9 Ввод'!$D$129&gt;$B2),0,MAX(0,MIN(1,'У9 Ввод'!$E$129-NETWORKDAYS('У9 Ввод'!$D$129,$B2)+1))/Настройки!$E$15*100)</f>
        <v>0</v>
      </c>
      <c r="DU2" s="67" t="n">
        <f aca="false">IF(OR($D2=1,MONTH($B2)&lt;&gt;MONTH(StartDate),'У9 Ввод'!$D$130="",'У9 Ввод'!$E$130="",'У9 Ввод'!$D$130&gt;$B2),0,MAX(0,MIN(1,'У9 Ввод'!$E$130-NETWORKDAYS('У9 Ввод'!$D$130,$B2)+1))/Настройки!$E$15*100)</f>
        <v>0</v>
      </c>
      <c r="DV2" s="67" t="n">
        <f aca="false">IF(OR($D2=1,MONTH($B2)&lt;&gt;MONTH(StartDate),'У9 Ввод'!$D$131="",'У9 Ввод'!$E$131="",'У9 Ввод'!$D$131&gt;$B2),0,MAX(0,MIN(1,'У9 Ввод'!$E$131-NETWORKDAYS('У9 Ввод'!$D$131,$B2)+1))/Настройки!$E$15*100)</f>
        <v>0</v>
      </c>
      <c r="DW2" s="67" t="n">
        <f aca="false">IF(OR($D2=1,MONTH($B2)&lt;&gt;MONTH(StartDate),'У9 Ввод'!$D$132="",'У9 Ввод'!$E$132="",'У9 Ввод'!$D$132&gt;$B2),0,MAX(0,MIN(1,'У9 Ввод'!$E$132-NETWORKDAYS('У9 Ввод'!$D$132,$B2)+1))/Настройки!$E$15*100)</f>
        <v>0</v>
      </c>
      <c r="DX2" s="67" t="n">
        <f aca="false">IF(OR($D2=1,MONTH($B2)&lt;&gt;MONTH(StartDate),'У9 Ввод'!$D$133="",'У9 Ввод'!$E$133="",'У9 Ввод'!$D$133&gt;$B2),0,MAX(0,MIN(1,'У9 Ввод'!$E$133-NETWORKDAYS('У9 Ввод'!$D$133,$B2)+1))/Настройки!$E$15*100)</f>
        <v>0</v>
      </c>
      <c r="DY2" s="67" t="n">
        <f aca="false">IF(OR($D2=1,MONTH($B2)&lt;&gt;MONTH(StartDate),'У9 Ввод'!$D$134="",'У9 Ввод'!$E$134="",'У9 Ввод'!$D$134&gt;$B2),0,MAX(0,MIN(1,'У9 Ввод'!$E$134-NETWORKDAYS('У9 Ввод'!$D$134,$B2)+1))/Настройки!$E$15*100)</f>
        <v>0</v>
      </c>
      <c r="DZ2" s="67" t="n">
        <f aca="false">IF(OR($D2=1,MONTH($B2)&lt;&gt;MONTH(StartDate),'У9 Ввод'!$D$135="",'У9 Ввод'!$E$135="",'У9 Ввод'!$D$135&gt;$B2),0,MAX(0,MIN(1,'У9 Ввод'!$E$135-NETWORKDAYS('У9 Ввод'!$D$135,$B2)+1))/Настройки!$E$15*100)</f>
        <v>0</v>
      </c>
      <c r="EA2" s="67" t="n">
        <f aca="false">IF(OR($D2=1,MONTH($B2)&lt;&gt;MONTH(StartDate),'У9 Ввод'!$D$136="",'У9 Ввод'!$E$136="",'У9 Ввод'!$D$136&gt;$B2),0,MAX(0,MIN(1,'У9 Ввод'!$E$136-NETWORKDAYS('У9 Ввод'!$D$136,$B2)+1))/Настройки!$E$15*100)</f>
        <v>0</v>
      </c>
      <c r="EB2" s="67" t="n">
        <f aca="false">IF(OR($D2=1,MONTH($B2)&lt;&gt;MONTH(StartDate),'У9 Ввод'!$D$137="",'У9 Ввод'!$E$137="",'У9 Ввод'!$D$137&gt;$B2),0,MAX(0,MIN(1,'У9 Ввод'!$E$137-NETWORKDAYS('У9 Ввод'!$D$137,$B2)+1))/Настройки!$E$15*100)</f>
        <v>0</v>
      </c>
      <c r="EC2" s="67" t="n">
        <f aca="false">IF(OR($D2=1,MONTH($B2)&lt;&gt;MONTH(StartDate),'У9 Ввод'!$D$138="",'У9 Ввод'!$E$138="",'У9 Ввод'!$D$138&gt;$B2),0,MAX(0,MIN(1,'У9 Ввод'!$E$138-NETWORKDAYS('У9 Ввод'!$D$138,$B2)+1))/Настройки!$E$15*100)</f>
        <v>0</v>
      </c>
      <c r="ED2" s="67" t="n">
        <f aca="false">IF(OR($D2=1,MONTH($B2)&lt;&gt;MONTH(StartDate),'У9 Ввод'!$D$139="",'У9 Ввод'!$E$139="",'У9 Ввод'!$D$139&gt;$B2),0,MAX(0,MIN(1,'У9 Ввод'!$E$139-NETWORKDAYS('У9 Ввод'!$D$139,$B2)+1))/Настройки!$E$15*100)</f>
        <v>0</v>
      </c>
      <c r="EE2" s="67" t="n">
        <f aca="false">IF(OR($D2=1,MONTH($B2)&lt;&gt;MONTH(StartDate),'У9 Ввод'!$D$140="",'У9 Ввод'!$E$140="",'У9 Ввод'!$D$140&gt;$B2),0,MAX(0,MIN(1,'У9 Ввод'!$E$140-NETWORKDAYS('У9 Ввод'!$D$140,$B2)+1))/Настройки!$E$15*100)</f>
        <v>0</v>
      </c>
      <c r="EF2" s="67" t="n">
        <f aca="false">IF(OR($D2=1,MONTH($B2)&lt;&gt;MONTH(StartDate),'У9 Ввод'!$D$141="",'У9 Ввод'!$E$141="",'У9 Ввод'!$D$141&gt;$B2),0,MAX(0,MIN(1,'У9 Ввод'!$E$141-NETWORKDAYS('У9 Ввод'!$D$141,$B2)+1))/Настройки!$E$15*100)</f>
        <v>0</v>
      </c>
      <c r="EG2" s="67" t="n">
        <f aca="false">IF(OR($D2=1,MONTH($B2)&lt;&gt;MONTH(StartDate),'У9 Ввод'!$D$142="",'У9 Ввод'!$E$142="",'У9 Ввод'!$D$142&gt;$B2),0,MAX(0,MIN(1,'У9 Ввод'!$E$142-NETWORKDAYS('У9 Ввод'!$D$142,$B2)+1))/Настройки!$E$15*100)</f>
        <v>0</v>
      </c>
      <c r="EH2" s="67" t="n">
        <f aca="false">IF(OR($D2=1,MONTH($B2)&lt;&gt;MONTH(StartDate),'У9 Ввод'!$D$143="",'У9 Ввод'!$E$143="",'У9 Ввод'!$D$143&gt;$B2),0,MAX(0,MIN(1,'У9 Ввод'!$E$143-NETWORKDAYS('У9 Ввод'!$D$143,$B2)+1))/Настройки!$E$15*100)</f>
        <v>0</v>
      </c>
      <c r="EI2" s="67" t="n">
        <f aca="false">IF(OR($D2=1,MONTH($B2)&lt;&gt;MONTH(StartDate),'У9 Ввод'!$D$144="",'У9 Ввод'!$E$144="",'У9 Ввод'!$D$144&gt;$B2),0,MAX(0,MIN(1,'У9 Ввод'!$E$144-NETWORKDAYS('У9 Ввод'!$D$144,$B2)+1))/Настройки!$E$15*100)</f>
        <v>0</v>
      </c>
      <c r="EJ2" s="67" t="n">
        <f aca="false">IF(OR($D2=1,MONTH($B2)&lt;&gt;MONTH(StartDate),'У9 Ввод'!$D$145="",'У9 Ввод'!$E$145="",'У9 Ввод'!$D$145&gt;$B2),0,MAX(0,MIN(1,'У9 Ввод'!$E$145-NETWORKDAYS('У9 Ввод'!$D$145,$B2)+1))/Настройки!$E$15*100)</f>
        <v>0</v>
      </c>
      <c r="EK2" s="67" t="n">
        <f aca="false">IF(OR($D2=1,MONTH($B2)&lt;&gt;MONTH(StartDate),'У9 Ввод'!$D$146="",'У9 Ввод'!$E$146="",'У9 Ввод'!$D$146&gt;$B2),0,MAX(0,MIN(1,'У9 Ввод'!$E$146-NETWORKDAYS('У9 Ввод'!$D$146,$B2)+1))/Настройки!$E$15*100)</f>
        <v>0</v>
      </c>
      <c r="EL2" s="67" t="n">
        <f aca="false">IF(OR($D2=1,MONTH($B2)&lt;&gt;MONTH(StartDate),'У9 Ввод'!$D$147="",'У9 Ввод'!$E$147="",'У9 Ввод'!$D$147&gt;$B2),0,MAX(0,MIN(1,'У9 Ввод'!$E$147-NETWORKDAYS('У9 Ввод'!$D$147,$B2)+1))/Настройки!$E$15*100)</f>
        <v>0</v>
      </c>
      <c r="EM2" s="67" t="n">
        <f aca="false">IF(OR($D2=1,MONTH($B2)&lt;&gt;MONTH(StartDate),'У9 Ввод'!$D$148="",'У9 Ввод'!$E$148="",'У9 Ввод'!$D$148&gt;$B2),0,MAX(0,MIN(1,'У9 Ввод'!$E$148-NETWORKDAYS('У9 Ввод'!$D$148,$B2)+1))/Настройки!$E$15*100)</f>
        <v>0</v>
      </c>
      <c r="EN2" s="67" t="n">
        <f aca="false">IF(OR($D2=1,MONTH($B2)&lt;&gt;MONTH(StartDate),'У9 Ввод'!$D$149="",'У9 Ввод'!$E$149="",'У9 Ввод'!$D$149&gt;$B2),0,MAX(0,MIN(1,'У9 Ввод'!$E$149-NETWORKDAYS('У9 Ввод'!$D$149,$B2)+1))/Настройки!$E$15*100)</f>
        <v>0</v>
      </c>
      <c r="EO2" s="67" t="n">
        <f aca="false">IF(OR($D2=1,MONTH($B2)&lt;&gt;MONTH(StartDate),'У9 Ввод'!$D$150="",'У9 Ввод'!$E$150="",'У9 Ввод'!$D$150&gt;$B2),0,MAX(0,MIN(1,'У9 Ввод'!$E$150-NETWORKDAYS('У9 Ввод'!$D$150,$B2)+1))/Настройки!$E$15*100)</f>
        <v>0</v>
      </c>
      <c r="EP2" s="67" t="n">
        <f aca="false">IF(OR($D2=1,MONTH($B2)&lt;&gt;MONTH(StartDate),'У9 Ввод'!$D$151="",'У9 Ввод'!$E$151="",'У9 Ввод'!$D$151&gt;$B2),0,MAX(0,MIN(1,'У9 Ввод'!$E$151-NETWORKDAYS('У9 Ввод'!$D$151,$B2)+1))/Настройки!$E$15*100)</f>
        <v>0</v>
      </c>
      <c r="EQ2" s="67" t="n">
        <f aca="false">IF(OR($D2=1,MONTH($B2)&lt;&gt;MONTH(StartDate),'У9 Ввод'!$D$152="",'У9 Ввод'!$E$152="",'У9 Ввод'!$D$152&gt;$B2),0,MAX(0,MIN(1,'У9 Ввод'!$E$152-NETWORKDAYS('У9 Ввод'!$D$152,$B2)+1))/Настройки!$E$15*100)</f>
        <v>0</v>
      </c>
      <c r="ER2" s="67" t="n">
        <f aca="false">IF(OR($D2=1,MONTH($B2)&lt;&gt;MONTH(StartDate),'У9 Ввод'!$D$153="",'У9 Ввод'!$E$153="",'У9 Ввод'!$D$153&gt;$B2),0,MAX(0,MIN(1,'У9 Ввод'!$E$153-NETWORKDAYS('У9 Ввод'!$D$153,$B2)+1))/Настройки!$E$15*100)</f>
        <v>0</v>
      </c>
      <c r="ES2" s="67" t="n">
        <f aca="false">IF(OR($D2=1,MONTH($B2)&lt;&gt;MONTH(StartDate),'У9 Ввод'!$D$154="",'У9 Ввод'!$E$154="",'У9 Ввод'!$D$154&gt;$B2),0,MAX(0,MIN(1,'У9 Ввод'!$E$154-NETWORKDAYS('У9 Ввод'!$D$154,$B2)+1))/Настройки!$E$15*100)</f>
        <v>0</v>
      </c>
      <c r="ET2" s="67" t="n">
        <f aca="false">IF(OR($D2=1,MONTH($B2)&lt;&gt;MONTH(StartDate),'У9 Ввод'!$D$155="",'У9 Ввод'!$E$155="",'У9 Ввод'!$D$155&gt;$B2),0,MAX(0,MIN(1,'У9 Ввод'!$E$155-NETWORKDAYS('У9 Ввод'!$D$155,$B2)+1))/Настройки!$E$15*100)</f>
        <v>0</v>
      </c>
      <c r="EU2" s="67" t="n">
        <f aca="false">IF(OR($D2=1,MONTH($B2)&lt;&gt;MONTH(StartDate),'У9 Ввод'!$D$156="",'У9 Ввод'!$E$156="",'У9 Ввод'!$D$156&gt;$B2),0,MAX(0,MIN(1,'У9 Ввод'!$E$156-NETWORKDAYS('У9 Ввод'!$D$156,$B2)+1))/Настройки!$E$15*100)</f>
        <v>0</v>
      </c>
      <c r="EV2" s="67" t="n">
        <f aca="false">IF(OR($D2=1,MONTH($B2)&lt;&gt;MONTH(StartDate),'У9 Ввод'!$D$157="",'У9 Ввод'!$E$157="",'У9 Ввод'!$D$157&gt;$B2),0,MAX(0,MIN(1,'У9 Ввод'!$E$157-NETWORKDAYS('У9 Ввод'!$D$157,$B2)+1))/Настройки!$E$15*100)</f>
        <v>0</v>
      </c>
      <c r="EW2" s="67" t="n">
        <f aca="false">IF(OR($D2=1,MONTH($B2)&lt;&gt;MONTH(StartDate),'У9 Ввод'!$D$158="",'У9 Ввод'!$E$158="",'У9 Ввод'!$D$158&gt;$B2),0,MAX(0,MIN(1,'У9 Ввод'!$E$158-NETWORKDAYS('У9 Ввод'!$D$158,$B2)+1))/Настройки!$E$15*100)</f>
        <v>0</v>
      </c>
      <c r="EX2" s="67" t="n">
        <f aca="false">IF(OR($D2=1,MONTH($B2)&lt;&gt;MONTH(StartDate),'У9 Ввод'!$D$159="",'У9 Ввод'!$E$159="",'У9 Ввод'!$D$159&gt;$B2),0,MAX(0,MIN(1,'У9 Ввод'!$E$159-NETWORKDAYS('У9 Ввод'!$D$159,$B2)+1))/Настройки!$E$15*100)</f>
        <v>0</v>
      </c>
      <c r="EY2" s="67" t="n">
        <f aca="false">IF(OR($D2=1,MONTH($B2)&lt;&gt;MONTH(StartDate),'У9 Ввод'!$D$160="",'У9 Ввод'!$E$160="",'У9 Ввод'!$D$160&gt;$B2),0,MAX(0,MIN(1,'У9 Ввод'!$E$160-NETWORKDAYS('У9 Ввод'!$D$160,$B2)+1))/Настройки!$E$15*100)</f>
        <v>0</v>
      </c>
      <c r="EZ2" s="67" t="n">
        <f aca="false">IF(OR($D2=1,MONTH($B2)&lt;&gt;MONTH(StartDate),'У9 Ввод'!$D$161="",'У9 Ввод'!$E$161="",'У9 Ввод'!$D$161&gt;$B2),0,MAX(0,MIN(1,'У9 Ввод'!$E$161-NETWORKDAYS('У9 Ввод'!$D$161,$B2)+1))/Настройки!$E$15*100)</f>
        <v>0</v>
      </c>
      <c r="FA2" s="67" t="n">
        <f aca="false">IF(OR($D2=1,MONTH($B2)&lt;&gt;MONTH(StartDate),'У9 Ввод'!$D$162="",'У9 Ввод'!$E$162="",'У9 Ввод'!$D$162&gt;$B2),0,MAX(0,MIN(1,'У9 Ввод'!$E$162-NETWORKDAYS('У9 Ввод'!$D$162,$B2)+1))/Настройки!$E$15*100)</f>
        <v>0</v>
      </c>
      <c r="FB2" s="67" t="n">
        <f aca="false">IF(OR($D2=1,MONTH($B2)&lt;&gt;MONTH(StartDate),'У9 Ввод'!$D$163="",'У9 Ввод'!$E$163="",'У9 Ввод'!$D$163&gt;$B2),0,MAX(0,MIN(1,'У9 Ввод'!$E$163-NETWORKDAYS('У9 Ввод'!$D$163,$B2)+1))/Настройки!$E$15*100)</f>
        <v>0</v>
      </c>
      <c r="FC2" s="67" t="n">
        <f aca="false">IF(OR($D2=1,MONTH($B2)&lt;&gt;MONTH(StartDate),'У9 Ввод'!$D$164="",'У9 Ввод'!$E$164="",'У9 Ввод'!$D$164&gt;$B2),0,MAX(0,MIN(1,'У9 Ввод'!$E$164-NETWORKDAYS('У9 Ввод'!$D$164,$B2)+1))/Настройки!$E$15*100)</f>
        <v>0</v>
      </c>
      <c r="FD2" s="67" t="n">
        <f aca="false">IF(OR($D2=1,MONTH($B2)&lt;&gt;MONTH(StartDate),'У9 Ввод'!$D$165="",'У9 Ввод'!$E$165="",'У9 Ввод'!$D$165&gt;$B2),0,MAX(0,MIN(1,'У9 Ввод'!$E$165-NETWORKDAYS('У9 Ввод'!$D$165,$B2)+1))/Настройки!$E$15*100)</f>
        <v>0</v>
      </c>
      <c r="FE2" s="67" t="n">
        <f aca="false">IF(OR($D2=1,MONTH($B2)&lt;&gt;MONTH(StartDate),'У9 Ввод'!$D$166="",'У9 Ввод'!$E$166="",'У9 Ввод'!$D$166&gt;$B2),0,MAX(0,MIN(1,'У9 Ввод'!$E$166-NETWORKDAYS('У9 Ввод'!$D$166,$B2)+1))/Настройки!$E$15*100)</f>
        <v>0</v>
      </c>
      <c r="FF2" s="67" t="n">
        <f aca="false">IF(OR($D2=1,MONTH($B2)&lt;&gt;MONTH(StartDate),'У9 Ввод'!$D$167="",'У9 Ввод'!$E$167="",'У9 Ввод'!$D$167&gt;$B2),0,MAX(0,MIN(1,'У9 Ввод'!$E$167-NETWORKDAYS('У9 Ввод'!$D$167,$B2)+1))/Настройки!$E$15*100)</f>
        <v>0</v>
      </c>
      <c r="FG2" s="67" t="n">
        <f aca="false">IF(OR($D2=1,MONTH($B2)&lt;&gt;MONTH(StartDate),'У9 Ввод'!$D$168="",'У9 Ввод'!$E$168="",'У9 Ввод'!$D$168&gt;$B2),0,MAX(0,MIN(1,'У9 Ввод'!$E$168-NETWORKDAYS('У9 Ввод'!$D$168,$B2)+1))/Настройки!$E$15*100)</f>
        <v>0</v>
      </c>
      <c r="FH2" s="67" t="n">
        <f aca="false">IF(OR($D2=1,MONTH($B2)&lt;&gt;MONTH(StartDate),'У9 Ввод'!$D$169="",'У9 Ввод'!$E$169="",'У9 Ввод'!$D$169&gt;$B2),0,MAX(0,MIN(1,'У9 Ввод'!$E$169-NETWORKDAYS('У9 Ввод'!$D$169,$B2)+1))/Настройки!$E$15*100)</f>
        <v>0</v>
      </c>
      <c r="FI2" s="67" t="n">
        <f aca="false">IF(OR($D2=1,MONTH($B2)&lt;&gt;MONTH(StartDate),'У9 Ввод'!$D$170="",'У9 Ввод'!$E$170="",'У9 Ввод'!$D$170&gt;$B2),0,MAX(0,MIN(1,'У9 Ввод'!$E$170-NETWORKDAYS('У9 Ввод'!$D$170,$B2)+1))/Настройки!$E$15*100)</f>
        <v>0</v>
      </c>
      <c r="FJ2" s="67" t="n">
        <f aca="false">IF(OR($D2=1,MONTH($B2)&lt;&gt;MONTH(StartDate),'У9 Ввод'!$D$171="",'У9 Ввод'!$E$171="",'У9 Ввод'!$D$171&gt;$B2),0,MAX(0,MIN(1,'У9 Ввод'!$E$171-NETWORKDAYS('У9 Ввод'!$D$171,$B2)+1))/Настройки!$E$15*100)</f>
        <v>0</v>
      </c>
      <c r="FK2" s="67" t="n">
        <f aca="false">IF(OR($D2=1,MONTH($B2)&lt;&gt;MONTH(StartDate),'У9 Ввод'!$D$172="",'У9 Ввод'!$E$172="",'У9 Ввод'!$D$172&gt;$B2),0,MAX(0,MIN(1,'У9 Ввод'!$E$172-NETWORKDAYS('У9 Ввод'!$D$172,$B2)+1))/Настройки!$E$15*100)</f>
        <v>0</v>
      </c>
      <c r="FL2" s="67" t="n">
        <f aca="false">IF(OR($D2=1,MONTH($B2)&lt;&gt;MONTH(StartDate),'У9 Ввод'!$D$173="",'У9 Ввод'!$E$173="",'У9 Ввод'!$D$173&gt;$B2),0,MAX(0,MIN(1,'У9 Ввод'!$E$173-NETWORKDAYS('У9 Ввод'!$D$173,$B2)+1))/Настройки!$E$15*100)</f>
        <v>0</v>
      </c>
      <c r="FM2" s="67" t="n">
        <f aca="false">IF(OR($D2=1,MONTH($B2)&lt;&gt;MONTH(StartDate),'У9 Ввод'!$D$174="",'У9 Ввод'!$E$174="",'У9 Ввод'!$D$174&gt;$B2),0,MAX(0,MIN(1,'У9 Ввод'!$E$174-NETWORKDAYS('У9 Ввод'!$D$174,$B2)+1))/Настройки!$E$15*100)</f>
        <v>0</v>
      </c>
      <c r="FN2" s="67" t="n">
        <f aca="false">IF(OR($D2=1,MONTH($B2)&lt;&gt;MONTH(StartDate),'У9 Ввод'!$D$175="",'У9 Ввод'!$E$175="",'У9 Ввод'!$D$175&gt;$B2),0,MAX(0,MIN(1,'У9 Ввод'!$E$175-NETWORKDAYS('У9 Ввод'!$D$175,$B2)+1))/Настройки!$E$15*100)</f>
        <v>0</v>
      </c>
      <c r="FO2" s="67" t="n">
        <f aca="false">IF(OR($D2=1,MONTH($B2)&lt;&gt;MONTH(StartDate),'У9 Ввод'!$D$176="",'У9 Ввод'!$E$176="",'У9 Ввод'!$D$176&gt;$B2),0,MAX(0,MIN(1,'У9 Ввод'!$E$176-NETWORKDAYS('У9 Ввод'!$D$176,$B2)+1))/Настройки!$E$15*100)</f>
        <v>0</v>
      </c>
      <c r="FP2" s="67" t="n">
        <f aca="false">IF(OR($D2=1,MONTH($B2)&lt;&gt;MONTH(StartDate),'У9 Ввод'!$D$177="",'У9 Ввод'!$E$177="",'У9 Ввод'!$D$177&gt;$B2),0,MAX(0,MIN(1,'У9 Ввод'!$E$177-NETWORKDAYS('У9 Ввод'!$D$177,$B2)+1))/Настройки!$E$15*100)</f>
        <v>0</v>
      </c>
      <c r="FQ2" s="67" t="n">
        <f aca="false">IF(OR($D2=1,MONTH($B2)&lt;&gt;MONTH(StartDate),'У9 Ввод'!$D$178="",'У9 Ввод'!$E$178="",'У9 Ввод'!$D$178&gt;$B2),0,MAX(0,MIN(1,'У9 Ввод'!$E$178-NETWORKDAYS('У9 Ввод'!$D$178,$B2)+1))/Настройки!$E$15*100)</f>
        <v>0</v>
      </c>
      <c r="FR2" s="67" t="n">
        <f aca="false">IF(OR($D2=1,MONTH($B2)&lt;&gt;MONTH(StartDate),'У9 Ввод'!$D$179="",'У9 Ввод'!$E$179="",'У9 Ввод'!$D$179&gt;$B2),0,MAX(0,MIN(1,'У9 Ввод'!$E$179-NETWORKDAYS('У9 Ввод'!$D$179,$B2)+1))/Настройки!$E$15*100)</f>
        <v>0</v>
      </c>
      <c r="FS2" s="67" t="n">
        <f aca="false">IF(OR($D2=1,MONTH($B2)&lt;&gt;MONTH(StartDate),'У9 Ввод'!$D$180="",'У9 Ввод'!$E$180="",'У9 Ввод'!$D$180&gt;$B2),0,MAX(0,MIN(1,'У9 Ввод'!$E$180-NETWORKDAYS('У9 Ввод'!$D$180,$B2)+1))/Настройки!$E$15*100)</f>
        <v>0</v>
      </c>
      <c r="FT2" s="67" t="n">
        <f aca="false">IF(OR($D2=1,MONTH($B2)&lt;&gt;MONTH(StartDate),'У9 Ввод'!$D$181="",'У9 Ввод'!$E$181="",'У9 Ввод'!$D$181&gt;$B2),0,MAX(0,MIN(1,'У9 Ввод'!$E$181-NETWORKDAYS('У9 Ввод'!$D$181,$B2)+1))/Настройки!$E$15*100)</f>
        <v>0</v>
      </c>
      <c r="FU2" s="67" t="n">
        <f aca="false">IF(OR($D2=1,MONTH($B2)&lt;&gt;MONTH(StartDate),'У9 Ввод'!$D$182="",'У9 Ввод'!$E$182="",'У9 Ввод'!$D$182&gt;$B2),0,MAX(0,MIN(1,'У9 Ввод'!$E$182-NETWORKDAYS('У9 Ввод'!$D$182,$B2)+1))/Настройки!$E$15*100)</f>
        <v>0</v>
      </c>
      <c r="FV2" s="67" t="n">
        <f aca="false">IF(OR($D2=1,MONTH($B2)&lt;&gt;MONTH(StartDate),'У9 Ввод'!$D$183="",'У9 Ввод'!$E$183="",'У9 Ввод'!$D$183&gt;$B2),0,MAX(0,MIN(1,'У9 Ввод'!$E$183-NETWORKDAYS('У9 Ввод'!$D$183,$B2)+1))/Настройки!$E$15*100)</f>
        <v>0</v>
      </c>
      <c r="FW2" s="67" t="n">
        <f aca="false">IF(OR($D2=1,MONTH($B2)&lt;&gt;MONTH(StartDate),'У9 Ввод'!$D$184="",'У9 Ввод'!$E$184="",'У9 Ввод'!$D$184&gt;$B2),0,MAX(0,MIN(1,'У9 Ввод'!$E$184-NETWORKDAYS('У9 Ввод'!$D$184,$B2)+1))/Настройки!$E$15*100)</f>
        <v>0</v>
      </c>
      <c r="FX2" s="67" t="n">
        <f aca="false">IF(OR($D2=1,MONTH($B2)&lt;&gt;MONTH(StartDate),'У9 Ввод'!$D$185="",'У9 Ввод'!$E$185="",'У9 Ввод'!$D$185&gt;$B2),0,MAX(0,MIN(1,'У9 Ввод'!$E$185-NETWORKDAYS('У9 Ввод'!$D$185,$B2)+1))/Настройки!$E$15*100)</f>
        <v>0</v>
      </c>
      <c r="FY2" s="67" t="n">
        <f aca="false">IF(OR($D2=1,MONTH($B2)&lt;&gt;MONTH(StartDate),'У9 Ввод'!$D$186="",'У9 Ввод'!$E$186="",'У9 Ввод'!$D$186&gt;$B2),0,MAX(0,MIN(1,'У9 Ввод'!$E$186-NETWORKDAYS('У9 Ввод'!$D$186,$B2)+1))/Настройки!$E$15*100)</f>
        <v>0</v>
      </c>
      <c r="FZ2" s="67" t="n">
        <f aca="false">IF(OR($D2=1,MONTH($B2)&lt;&gt;MONTH(StartDate),'У9 Ввод'!$D$187="",'У9 Ввод'!$E$187="",'У9 Ввод'!$D$187&gt;$B2),0,MAX(0,MIN(1,'У9 Ввод'!$E$187-NETWORKDAYS('У9 Ввод'!$D$187,$B2)+1))/Настройки!$E$15*100)</f>
        <v>0</v>
      </c>
      <c r="GA2" s="67" t="n">
        <f aca="false">IF(OR($D2=1,MONTH($B2)&lt;&gt;MONTH(StartDate),'У9 Ввод'!$D$188="",'У9 Ввод'!$E$188="",'У9 Ввод'!$D$188&gt;$B2),0,MAX(0,MIN(1,'У9 Ввод'!$E$188-NETWORKDAYS('У9 Ввод'!$D$188,$B2)+1))/Настройки!$E$15*100)</f>
        <v>0</v>
      </c>
      <c r="GB2" s="67" t="n">
        <f aca="false">IF(OR($D2=1,MONTH($B2)&lt;&gt;MONTH(StartDate),'У9 Ввод'!$D$189="",'У9 Ввод'!$E$189="",'У9 Ввод'!$D$189&gt;$B2),0,MAX(0,MIN(1,'У9 Ввод'!$E$189-NETWORKDAYS('У9 Ввод'!$D$189,$B2)+1))/Настройки!$E$15*100)</f>
        <v>0</v>
      </c>
      <c r="GC2" s="67" t="n">
        <f aca="false">IF(OR($D2=1,MONTH($B2)&lt;&gt;MONTH(StartDate),'У9 Ввод'!$D$190="",'У9 Ввод'!$E$190="",'У9 Ввод'!$D$190&gt;$B2),0,MAX(0,MIN(1,'У9 Ввод'!$E$190-NETWORKDAYS('У9 Ввод'!$D$190,$B2)+1))/Настройки!$E$15*100)</f>
        <v>0</v>
      </c>
      <c r="GD2" s="67" t="n">
        <f aca="false">IF(OR($D2=1,MONTH($B2)&lt;&gt;MONTH(StartDate),'У9 Ввод'!$D$191="",'У9 Ввод'!$E$191="",'У9 Ввод'!$D$191&gt;$B2),0,MAX(0,MIN(1,'У9 Ввод'!$E$191-NETWORKDAYS('У9 Ввод'!$D$191,$B2)+1))/Настройки!$E$15*100)</f>
        <v>0</v>
      </c>
      <c r="GE2" s="67" t="n">
        <f aca="false">IF(OR($D2=1,MONTH($B2)&lt;&gt;MONTH(StartDate),'У9 Ввод'!$D$192="",'У9 Ввод'!$E$192="",'У9 Ввод'!$D$192&gt;$B2),0,MAX(0,MIN(1,'У9 Ввод'!$E$192-NETWORKDAYS('У9 Ввод'!$D$192,$B2)+1))/Настройки!$E$15*100)</f>
        <v>0</v>
      </c>
      <c r="GF2" s="67" t="n">
        <f aca="false">IF(OR($D2=1,MONTH($B2)&lt;&gt;MONTH(StartDate),'У9 Ввод'!$D$193="",'У9 Ввод'!$E$193="",'У9 Ввод'!$D$193&gt;$B2),0,MAX(0,MIN(1,'У9 Ввод'!$E$193-NETWORKDAYS('У9 Ввод'!$D$193,$B2)+1))/Настройки!$E$15*100)</f>
        <v>0</v>
      </c>
      <c r="GG2" s="67" t="n">
        <f aca="false">IF(OR($D2=1,MONTH($B2)&lt;&gt;MONTH(StartDate),'У9 Ввод'!$D$194="",'У9 Ввод'!$E$194="",'У9 Ввод'!$D$194&gt;$B2),0,MAX(0,MIN(1,'У9 Ввод'!$E$194-NETWORKDAYS('У9 Ввод'!$D$194,$B2)+1))/Настройки!$E$15*100)</f>
        <v>0</v>
      </c>
      <c r="GH2" s="67" t="n">
        <f aca="false">IF(OR($D2=1,MONTH($B2)&lt;&gt;MONTH(StartDate),'У9 Ввод'!$D$195="",'У9 Ввод'!$E$195="",'У9 Ввод'!$D$195&gt;$B2),0,MAX(0,MIN(1,'У9 Ввод'!$E$195-NETWORKDAYS('У9 Ввод'!$D$195,$B2)+1))/Настройки!$E$15*100)</f>
        <v>0</v>
      </c>
      <c r="GI2" s="67" t="n">
        <f aca="false">IF(OR($D2=1,MONTH($B2)&lt;&gt;MONTH(StartDate),'У9 Ввод'!$D$196="",'У9 Ввод'!$E$196="",'У9 Ввод'!$D$196&gt;$B2),0,MAX(0,MIN(1,'У9 Ввод'!$E$196-NETWORKDAYS('У9 Ввод'!$D$196,$B2)+1))/Настройки!$E$15*100)</f>
        <v>0</v>
      </c>
      <c r="GJ2" s="67" t="n">
        <f aca="false">IF(OR($D2=1,MONTH($B2)&lt;&gt;MONTH(StartDate),'У9 Ввод'!$D$197="",'У9 Ввод'!$E$197="",'У9 Ввод'!$D$197&gt;$B2),0,MAX(0,MIN(1,'У9 Ввод'!$E$197-NETWORKDAYS('У9 Ввод'!$D$197,$B2)+1))/Настройки!$E$15*100)</f>
        <v>0</v>
      </c>
      <c r="GK2" s="67" t="n">
        <f aca="false">IF(OR($D2=1,MONTH($B2)&lt;&gt;MONTH(StartDate),'У9 Ввод'!$D$198="",'У9 Ввод'!$E$198="",'У9 Ввод'!$D$198&gt;$B2),0,MAX(0,MIN(1,'У9 Ввод'!$E$198-NETWORKDAYS('У9 Ввод'!$D$198,$B2)+1))/Настройки!$E$15*100)</f>
        <v>0</v>
      </c>
      <c r="GL2" s="67" t="n">
        <f aca="false">IF(OR($D2=1,MONTH($B2)&lt;&gt;MONTH(StartDate),'У9 Ввод'!$D$199="",'У9 Ввод'!$E$199="",'У9 Ввод'!$D$199&gt;$B2),0,MAX(0,MIN(1,'У9 Ввод'!$E$199-NETWORKDAYS('У9 Ввод'!$D$199,$B2)+1))/Настройки!$E$15*100)</f>
        <v>0</v>
      </c>
      <c r="GM2" s="67" t="n">
        <f aca="false">IF(OR($D2=1,MONTH($B2)&lt;&gt;MONTH(StartDate),'У9 Ввод'!$D$200="",'У9 Ввод'!$E$200="",'У9 Ввод'!$D$200&gt;$B2),0,MAX(0,MIN(1,'У9 Ввод'!$E$200-NETWORKDAYS('У9 Ввод'!$D$200,$B2)+1))/Настройки!$E$15*100)</f>
        <v>0</v>
      </c>
      <c r="GN2" s="67" t="n">
        <f aca="false">IF(OR($D2=1,MONTH($B2)&lt;&gt;MONTH(StartDate),'У9 Ввод'!$D$201="",'У9 Ввод'!$E$201="",'У9 Ввод'!$D$201&gt;$B2),0,MAX(0,MIN(1,'У9 Ввод'!$E$201-NETWORKDAYS('У9 Ввод'!$D$201,$B2)+1))/Настройки!$E$15*100)</f>
        <v>0</v>
      </c>
      <c r="GO2" s="67" t="n">
        <f aca="false">IF(OR($D2=1,MONTH($B2)&lt;&gt;MONTH(StartDate),'У9 Ввод'!$D$202="",'У9 Ввод'!$E$202="",'У9 Ввод'!$D$202&gt;$B2),0,MAX(0,MIN(1,'У9 Ввод'!$E$202-NETWORKDAYS('У9 Ввод'!$D$202,$B2)+1))/Настройки!$E$15*100)</f>
        <v>0</v>
      </c>
      <c r="GP2" s="67" t="n">
        <f aca="false">IF(OR($D2=1,MONTH($B2)&lt;&gt;MONTH(StartDate),'У9 Ввод'!$D$203="",'У9 Ввод'!$E$203="",'У9 Ввод'!$D$203&gt;$B2),0,MAX(0,MIN(1,'У9 Ввод'!$E$203-NETWORKDAYS('У9 Ввод'!$D$203,$B2)+1))/Настройки!$E$15*100)</f>
        <v>0</v>
      </c>
      <c r="GQ2" s="67" t="n">
        <f aca="false">IF(OR($D2=1,MONTH($B2)&lt;&gt;MONTH(StartDate),'У9 Ввод'!$D$204="",'У9 Ввод'!$E$204="",'У9 Ввод'!$D$204&gt;$B2),0,MAX(0,MIN(1,'У9 Ввод'!$E$204-NETWORKDAYS('У9 Ввод'!$D$204,$B2)+1))/Настройки!$E$15*100)</f>
        <v>0</v>
      </c>
      <c r="GR2" s="67" t="n">
        <f aca="false">IF(OR($D2=1,MONTH($B2)&lt;&gt;MONTH(StartDate),'У9 Ввод'!$D$205="",'У9 Ввод'!$E$205="",'У9 Ввод'!$D$205&gt;$B2),0,MAX(0,MIN(1,'У9 Ввод'!$E$205-NETWORKDAYS('У9 Ввод'!$D$205,$B2)+1))/Настройки!$E$15*100)</f>
        <v>0</v>
      </c>
      <c r="GS2" s="67" t="n">
        <f aca="false">IF(OR($D2=1,MONTH($B2)&lt;&gt;MONTH(StartDate),'У9 Ввод'!$D$206="",'У9 Ввод'!$E$206="",'У9 Ввод'!$D$206&gt;$B2),0,MAX(0,MIN(1,'У9 Ввод'!$E$206-NETWORKDAYS('У9 Ввод'!$D$206,$B2)+1))/Настройки!$E$15*100)</f>
        <v>0</v>
      </c>
      <c r="GT2" s="67" t="n">
        <f aca="false">IF(OR($D2=1,MONTH($B2)&lt;&gt;MONTH(StartDate),'У9 Ввод'!$D$207="",'У9 Ввод'!$E$207="",'У9 Ввод'!$D$207&gt;$B2),0,MAX(0,MIN(1,'У9 Ввод'!$E$207-NETWORKDAYS('У9 Ввод'!$D$207,$B2)+1))/Настройки!$E$15*100)</f>
        <v>0</v>
      </c>
      <c r="GU2" s="67" t="n">
        <f aca="false">IF(OR($D2=1,MONTH($B2)&lt;&gt;MONTH(StartDate),'У9 Ввод'!$D$208="",'У9 Ввод'!$E$208="",'У9 Ввод'!$D$208&gt;$B2),0,MAX(0,MIN(1,'У9 Ввод'!$E$208-NETWORKDAYS('У9 Ввод'!$D$208,$B2)+1))/Настройки!$E$15*100)</f>
        <v>0</v>
      </c>
      <c r="GV2" s="67" t="n">
        <f aca="false">IF(OR($D2=1,MONTH($B2)&lt;&gt;MONTH(StartDate),'У9 Ввод'!$D$209="",'У9 Ввод'!$E$209="",'У9 Ввод'!$D$209&gt;$B2),0,MAX(0,MIN(1,'У9 Ввод'!$E$209-NETWORKDAYS('У9 Ввод'!$D$209,$B2)+1))/Настройки!$E$15*100)</f>
        <v>0</v>
      </c>
      <c r="GW2" s="67" t="n">
        <f aca="false">IF(OR($D2=1,MONTH($B2)&lt;&gt;MONTH(StartDate),'У9 Ввод'!$D$210="",'У9 Ввод'!$E$210="",'У9 Ввод'!$D$210&gt;$B2),0,MAX(0,MIN(1,'У9 Ввод'!$E$210-NETWORKDAYS('У9 Ввод'!$D$210,$B2)+1))/Настройки!$E$15*100)</f>
        <v>0</v>
      </c>
      <c r="GX2" s="67" t="n">
        <f aca="false">IF(OR($D2=1,MONTH($B2)&lt;&gt;MONTH(StartDate),'У9 Ввод'!$D$211="",'У9 Ввод'!$E$211="",'У9 Ввод'!$D$211&gt;$B2),0,MAX(0,MIN(1,'У9 Ввод'!$E$211-NETWORKDAYS('У9 Ввод'!$D$211,$B2)+1))/Настройки!$E$15*100)</f>
        <v>0</v>
      </c>
      <c r="GY2" s="67" t="n">
        <f aca="false">IF(OR($D2=1,MONTH($B2)&lt;&gt;MONTH(StartDate),'У9 Ввод'!$D$212="",'У9 Ввод'!$E$212="",'У9 Ввод'!$D$212&gt;$B2),0,MAX(0,MIN(1,'У9 Ввод'!$E$212-NETWORKDAYS('У9 Ввод'!$D$212,$B2)+1))/Настройки!$E$15*100)</f>
        <v>0</v>
      </c>
      <c r="GZ2" s="67" t="n">
        <f aca="false">IF(OR($D2=1,MONTH($B2)&lt;&gt;MONTH(StartDate),'У9 Ввод'!$D$213="",'У9 Ввод'!$E$213="",'У9 Ввод'!$D$213&gt;$B2),0,MAX(0,MIN(1,'У9 Ввод'!$E$213-NETWORKDAYS('У9 Ввод'!$D$213,$B2)+1))/Настройки!$E$15*100)</f>
        <v>0</v>
      </c>
      <c r="HA2" s="67" t="n">
        <f aca="false">IF(OR($D2=1,MONTH($B2)&lt;&gt;MONTH(StartDate),'У9 Ввод'!$D$214="",'У9 Ввод'!$E$214="",'У9 Ввод'!$D$214&gt;$B2),0,MAX(0,MIN(1,'У9 Ввод'!$E$214-NETWORKDAYS('У9 Ввод'!$D$214,$B2)+1))/Настройки!$E$15*100)</f>
        <v>0</v>
      </c>
      <c r="HB2" s="67" t="n">
        <f aca="false">IF(OR($D2=1,MONTH($B2)&lt;&gt;MONTH(StartDate),'У9 Ввод'!$D$215="",'У9 Ввод'!$E$215="",'У9 Ввод'!$D$215&gt;$B2),0,MAX(0,MIN(1,'У9 Ввод'!$E$215-NETWORKDAYS('У9 Ввод'!$D$215,$B2)+1))/Настройки!$E$15*100)</f>
        <v>0</v>
      </c>
      <c r="HC2" s="67" t="n">
        <f aca="false">IF(OR($D2=1,MONTH($B2)&lt;&gt;MONTH(StartDate),'У9 Ввод'!$D$216="",'У9 Ввод'!$E$216="",'У9 Ввод'!$D$216&gt;$B2),0,MAX(0,MIN(1,'У9 Ввод'!$E$216-NETWORKDAYS('У9 Ввод'!$D$216,$B2)+1))/Настройки!$E$15*100)</f>
        <v>0</v>
      </c>
      <c r="HD2" s="67" t="n">
        <f aca="false">IF(OR($D2=1,MONTH($B2)&lt;&gt;MONTH(StartDate),'У9 Ввод'!$D$217="",'У9 Ввод'!$E$217="",'У9 Ввод'!$D$217&gt;$B2),0,MAX(0,MIN(1,'У9 Ввод'!$E$217-NETWORKDAYS('У9 Ввод'!$D$217,$B2)+1))/Настройки!$E$15*100)</f>
        <v>0</v>
      </c>
      <c r="HE2" s="67" t="n">
        <f aca="false">IF(OR($D2=1,MONTH($B2)&lt;&gt;MONTH(StartDate),'У9 Ввод'!$D$218="",'У9 Ввод'!$E$218="",'У9 Ввод'!$D$218&gt;$B2),0,MAX(0,MIN(1,'У9 Ввод'!$E$218-NETWORKDAYS('У9 Ввод'!$D$218,$B2)+1))/Настройки!$E$15*100)</f>
        <v>0</v>
      </c>
      <c r="HF2" s="67" t="n">
        <f aca="false">IF(OR($D2=1,MONTH($B2)&lt;&gt;MONTH(StartDate),'У9 Ввод'!$D$219="",'У9 Ввод'!$E$219="",'У9 Ввод'!$D$219&gt;$B2),0,MAX(0,MIN(1,'У9 Ввод'!$E$219-NETWORKDAYS('У9 Ввод'!$D$219,$B2)+1))/Настройки!$E$15*100)</f>
        <v>0</v>
      </c>
      <c r="HG2" s="67" t="n">
        <f aca="false">IF(OR($D2=1,MONTH($B2)&lt;&gt;MONTH(StartDate),'У9 Ввод'!$D$220="",'У9 Ввод'!$E$220="",'У9 Ввод'!$D$220&gt;$B2),0,MAX(0,MIN(1,'У9 Ввод'!$E$220-NETWORKDAYS('У9 Ввод'!$D$220,$B2)+1))/Настройки!$E$15*100)</f>
        <v>0</v>
      </c>
      <c r="HH2" s="67" t="n">
        <f aca="false">IF(OR($D2=1,MONTH($B2)&lt;&gt;MONTH(StartDate),'У9 Ввод'!$D$221="",'У9 Ввод'!$E$221="",'У9 Ввод'!$D$221&gt;$B2),0,MAX(0,MIN(1,'У9 Ввод'!$E$221-NETWORKDAYS('У9 Ввод'!$D$221,$B2)+1))/Настройки!$E$15*100)</f>
        <v>0</v>
      </c>
      <c r="HI2" s="67" t="n">
        <f aca="false">IF(OR($D2=1,MONTH($B2)&lt;&gt;MONTH(StartDate),'У9 Ввод'!$D$222="",'У9 Ввод'!$E$222="",'У9 Ввод'!$D$222&gt;$B2),0,MAX(0,MIN(1,'У9 Ввод'!$E$222-NETWORKDAYS('У9 Ввод'!$D$222,$B2)+1))/Настройки!$E$15*100)</f>
        <v>0</v>
      </c>
      <c r="HJ2" s="67" t="n">
        <f aca="false">IF(OR($D2=1,MONTH($B2)&lt;&gt;MONTH(StartDate),'У9 Ввод'!$D$223="",'У9 Ввод'!$E$223="",'У9 Ввод'!$D$223&gt;$B2),0,MAX(0,MIN(1,'У9 Ввод'!$E$223-NETWORKDAYS('У9 Ввод'!$D$223,$B2)+1))/Настройки!$E$15*100)</f>
        <v>0</v>
      </c>
      <c r="HK2" s="67" t="n">
        <f aca="false">IF(OR($D2=1,MONTH($B2)&lt;&gt;MONTH(StartDate),'У9 Ввод'!$D$224="",'У9 Ввод'!$E$224="",'У9 Ввод'!$D$224&gt;$B2),0,MAX(0,MIN(1,'У9 Ввод'!$E$224-NETWORKDAYS('У9 Ввод'!$D$224,$B2)+1))/Настройки!$E$15*100)</f>
        <v>0</v>
      </c>
      <c r="HL2" s="67" t="n">
        <f aca="false">IF(OR($D2=1,MONTH($B2)&lt;&gt;MONTH(StartDate),'У9 Ввод'!$D$225="",'У9 Ввод'!$E$225="",'У9 Ввод'!$D$225&gt;$B2),0,MAX(0,MIN(1,'У9 Ввод'!$E$225-NETWORKDAYS('У9 Ввод'!$D$225,$B2)+1))/Настройки!$E$15*100)</f>
        <v>0</v>
      </c>
      <c r="HM2" s="67" t="n">
        <f aca="false">IF(OR($D2=1,MONTH($B2)&lt;&gt;MONTH(StartDate),'У9 Ввод'!$D$226="",'У9 Ввод'!$E$226="",'У9 Ввод'!$D$226&gt;$B2),0,MAX(0,MIN(1,'У9 Ввод'!$E$226-NETWORKDAYS('У9 Ввод'!$D$226,$B2)+1))/Настройки!$E$15*100)</f>
        <v>0</v>
      </c>
      <c r="HN2" s="67" t="n">
        <f aca="false">IF(OR($D2=1,MONTH($B2)&lt;&gt;MONTH(StartDate),'У9 Ввод'!$D$227="",'У9 Ввод'!$E$227="",'У9 Ввод'!$D$227&gt;$B2),0,MAX(0,MIN(1,'У9 Ввод'!$E$227-NETWORKDAYS('У9 Ввод'!$D$227,$B2)+1))/Настройки!$E$15*100)</f>
        <v>0</v>
      </c>
      <c r="HO2" s="67" t="n">
        <f aca="false">IF(OR($D2=1,MONTH($B2)&lt;&gt;MONTH(StartDate),'У9 Ввод'!$D$228="",'У9 Ввод'!$E$228="",'У9 Ввод'!$D$228&gt;$B2),0,MAX(0,MIN(1,'У9 Ввод'!$E$228-NETWORKDAYS('У9 Ввод'!$D$228,$B2)+1))/Настройки!$E$15*100)</f>
        <v>0</v>
      </c>
      <c r="HP2" s="67" t="n">
        <f aca="false">IF(OR($D2=1,MONTH($B2)&lt;&gt;MONTH(StartDate),'У9 Ввод'!$D$229="",'У9 Ввод'!$E$229="",'У9 Ввод'!$D$229&gt;$B2),0,MAX(0,MIN(1,'У9 Ввод'!$E$229-NETWORKDAYS('У9 Ввод'!$D$229,$B2)+1))/Настройки!$E$15*100)</f>
        <v>0</v>
      </c>
      <c r="HQ2" s="67" t="n">
        <f aca="false">IF(OR($D2=1,MONTH($B2)&lt;&gt;MONTH(StartDate),'У9 Ввод'!$D$230="",'У9 Ввод'!$E$230="",'У9 Ввод'!$D$230&gt;$B2),0,MAX(0,MIN(1,'У9 Ввод'!$E$230-NETWORKDAYS('У9 Ввод'!$D$230,$B2)+1))/Настройки!$E$15*100)</f>
        <v>0</v>
      </c>
      <c r="HR2" s="67" t="n">
        <f aca="false">IF(OR($D2=1,MONTH($B2)&lt;&gt;MONTH(StartDate),'У9 Ввод'!$D$231="",'У9 Ввод'!$E$231="",'У9 Ввод'!$D$231&gt;$B2),0,MAX(0,MIN(1,'У9 Ввод'!$E$231-NETWORKDAYS('У9 Ввод'!$D$231,$B2)+1))/Настройки!$E$15*100)</f>
        <v>0</v>
      </c>
      <c r="HS2" s="67" t="n">
        <f aca="false">IF(OR($D2=1,MONTH($B2)&lt;&gt;MONTH(StartDate),'У9 Ввод'!$D$232="",'У9 Ввод'!$E$232="",'У9 Ввод'!$D$232&gt;$B2),0,MAX(0,MIN(1,'У9 Ввод'!$E$232-NETWORKDAYS('У9 Ввод'!$D$232,$B2)+1))/Настройки!$E$15*100)</f>
        <v>0</v>
      </c>
      <c r="HT2" s="67" t="n">
        <f aca="false">IF(OR($D2=1,MONTH($B2)&lt;&gt;MONTH(StartDate),'У9 Ввод'!$D$233="",'У9 Ввод'!$E$233="",'У9 Ввод'!$D$233&gt;$B2),0,MAX(0,MIN(1,'У9 Ввод'!$E$233-NETWORKDAYS('У9 Ввод'!$D$233,$B2)+1))/Настройки!$E$15*100)</f>
        <v>0</v>
      </c>
      <c r="HU2" s="67" t="n">
        <f aca="false">IF(OR($D2=1,MONTH($B2)&lt;&gt;MONTH(StartDate),'У9 Ввод'!$D$234="",'У9 Ввод'!$E$234="",'У9 Ввод'!$D$234&gt;$B2),0,MAX(0,MIN(1,'У9 Ввод'!$E$234-NETWORKDAYS('У9 Ввод'!$D$234,$B2)+1))/Настройки!$E$15*100)</f>
        <v>0</v>
      </c>
      <c r="HV2" s="67" t="n">
        <f aca="false">IF(OR($D2=1,MONTH($B2)&lt;&gt;MONTH(StartDate),'У9 Ввод'!$D$235="",'У9 Ввод'!$E$235="",'У9 Ввод'!$D$235&gt;$B2),0,MAX(0,MIN(1,'У9 Ввод'!$E$235-NETWORKDAYS('У9 Ввод'!$D$235,$B2)+1))/Настройки!$E$15*100)</f>
        <v>0</v>
      </c>
      <c r="HW2" s="67" t="n">
        <f aca="false">IF(OR($D2=1,MONTH($B2)&lt;&gt;MONTH(StartDate),'У9 Ввод'!$D$236="",'У9 Ввод'!$E$236="",'У9 Ввод'!$D$236&gt;$B2),0,MAX(0,MIN(1,'У9 Ввод'!$E$236-NETWORKDAYS('У9 Ввод'!$D$236,$B2)+1))/Настройки!$E$15*100)</f>
        <v>0</v>
      </c>
      <c r="HX2" s="67" t="n">
        <f aca="false">IF(OR($D2=1,MONTH($B2)&lt;&gt;MONTH(StartDate),'У9 Ввод'!$D$237="",'У9 Ввод'!$E$237="",'У9 Ввод'!$D$237&gt;$B2),0,MAX(0,MIN(1,'У9 Ввод'!$E$237-NETWORKDAYS('У9 Ввод'!$D$237,$B2)+1))/Настройки!$E$15*100)</f>
        <v>0</v>
      </c>
      <c r="HY2" s="67" t="n">
        <f aca="false">IF(OR($D2=1,MONTH($B2)&lt;&gt;MONTH(StartDate),'У9 Ввод'!$D$238="",'У9 Ввод'!$E$238="",'У9 Ввод'!$D$238&gt;$B2),0,MAX(0,MIN(1,'У9 Ввод'!$E$238-NETWORKDAYS('У9 Ввод'!$D$238,$B2)+1))/Настройки!$E$15*100)</f>
        <v>0</v>
      </c>
      <c r="HZ2" s="67" t="n">
        <f aca="false">IF(OR($D2=1,MONTH($B2)&lt;&gt;MONTH(StartDate),'У9 Ввод'!$D$239="",'У9 Ввод'!$E$239="",'У9 Ввод'!$D$239&gt;$B2),0,MAX(0,MIN(1,'У9 Ввод'!$E$239-NETWORKDAYS('У9 Ввод'!$D$239,$B2)+1))/Настройки!$E$15*100)</f>
        <v>0</v>
      </c>
      <c r="IA2" s="67" t="n">
        <f aca="false">IF(OR($D2=1,MONTH($B2)&lt;&gt;MONTH(StartDate),'У9 Ввод'!$D$240="",'У9 Ввод'!$E$240="",'У9 Ввод'!$D$240&gt;$B2),0,MAX(0,MIN(1,'У9 Ввод'!$E$240-NETWORKDAYS('У9 Ввод'!$D$240,$B2)+1))/Настройки!$E$15*100)</f>
        <v>0</v>
      </c>
      <c r="IB2" s="67" t="n">
        <f aca="false">IF(OR($D2=1,MONTH($B2)&lt;&gt;MONTH(StartDate),'У9 Ввод'!$D$241="",'У9 Ввод'!$E$241="",'У9 Ввод'!$D$241&gt;$B2),0,MAX(0,MIN(1,'У9 Ввод'!$E$241-NETWORKDAYS('У9 Ввод'!$D$241,$B2)+1))/Настройки!$E$15*100)</f>
        <v>0</v>
      </c>
      <c r="IC2" s="67" t="n">
        <f aca="false">IF(OR($D2=1,MONTH($B2)&lt;&gt;MONTH(StartDate),'У9 Ввод'!$D$242="",'У9 Ввод'!$E$242="",'У9 Ввод'!$D$242&gt;$B2),0,MAX(0,MIN(1,'У9 Ввод'!$E$242-NETWORKDAYS('У9 Ввод'!$D$242,$B2)+1))/Настройки!$E$15*100)</f>
        <v>0</v>
      </c>
      <c r="ID2" s="67" t="n">
        <f aca="false">IF(OR($D2=1,MONTH($B2)&lt;&gt;MONTH(StartDate),'У9 Ввод'!$D$243="",'У9 Ввод'!$E$243="",'У9 Ввод'!$D$243&gt;$B2),0,MAX(0,MIN(1,'У9 Ввод'!$E$243-NETWORKDAYS('У9 Ввод'!$D$243,$B2)+1))/Настройки!$E$15*100)</f>
        <v>0</v>
      </c>
      <c r="IE2" s="67" t="n">
        <f aca="false">IF(OR($D2=1,MONTH($B2)&lt;&gt;MONTH(StartDate),'У9 Ввод'!$D$244="",'У9 Ввод'!$E$244="",'У9 Ввод'!$D$244&gt;$B2),0,MAX(0,MIN(1,'У9 Ввод'!$E$244-NETWORKDAYS('У9 Ввод'!$D$244,$B2)+1))/Настройки!$E$15*100)</f>
        <v>0</v>
      </c>
      <c r="IF2" s="67" t="n">
        <f aca="false">IF(OR($D2=1,MONTH($B2)&lt;&gt;MONTH(StartDate),'У9 Ввод'!$D$245="",'У9 Ввод'!$E$245="",'У9 Ввод'!$D$245&gt;$B2),0,MAX(0,MIN(1,'У9 Ввод'!$E$245-NETWORKDAYS('У9 Ввод'!$D$245,$B2)+1))/Настройки!$E$15*100)</f>
        <v>0</v>
      </c>
      <c r="IG2" s="67" t="n">
        <f aca="false">IF(OR($D2=1,MONTH($B2)&lt;&gt;MONTH(StartDate),'У9 Ввод'!$D$246="",'У9 Ввод'!$E$246="",'У9 Ввод'!$D$246&gt;$B2),0,MAX(0,MIN(1,'У9 Ввод'!$E$246-NETWORKDAYS('У9 Ввод'!$D$246,$B2)+1))/Настройки!$E$15*100)</f>
        <v>0</v>
      </c>
      <c r="IH2" s="67" t="n">
        <f aca="false">IF(OR($D2=1,MONTH($B2)&lt;&gt;MONTH(StartDate),'У9 Ввод'!$D$247="",'У9 Ввод'!$E$247="",'У9 Ввод'!$D$247&gt;$B2),0,MAX(0,MIN(1,'У9 Ввод'!$E$247-NETWORKDAYS('У9 Ввод'!$D$247,$B2)+1))/Настройки!$E$15*100)</f>
        <v>0</v>
      </c>
      <c r="II2" s="67" t="n">
        <f aca="false">IF(OR($D2=1,MONTH($B2)&lt;&gt;MONTH(StartDate),'У9 Ввод'!$D$248="",'У9 Ввод'!$E$248="",'У9 Ввод'!$D$248&gt;$B2),0,MAX(0,MIN(1,'У9 Ввод'!$E$248-NETWORKDAYS('У9 Ввод'!$D$248,$B2)+1))/Настройки!$E$15*100)</f>
        <v>0</v>
      </c>
      <c r="IJ2" s="67" t="n">
        <f aca="false">IF(OR($D2=1,MONTH($B2)&lt;&gt;MONTH(StartDate),'У9 Ввод'!$D$249="",'У9 Ввод'!$E$249="",'У9 Ввод'!$D$249&gt;$B2),0,MAX(0,MIN(1,'У9 Ввод'!$E$249-NETWORKDAYS('У9 Ввод'!$D$249,$B2)+1))/Настройки!$E$15*100)</f>
        <v>0</v>
      </c>
      <c r="IK2" s="67" t="n">
        <f aca="false">IF(OR($D2=1,MONTH($B2)&lt;&gt;MONTH(StartDate),'У9 Ввод'!$D$250="",'У9 Ввод'!$E$250="",'У9 Ввод'!$D$250&gt;$B2),0,MAX(0,MIN(1,'У9 Ввод'!$E$250-NETWORKDAYS('У9 Ввод'!$D$250,$B2)+1))/Настройки!$E$15*100)</f>
        <v>0</v>
      </c>
      <c r="IL2" s="67" t="n">
        <f aca="false">IF(OR($D2=1,MONTH($B2)&lt;&gt;MONTH(StartDate),'У9 Ввод'!$D$251="",'У9 Ввод'!$E$251="",'У9 Ввод'!$D$251&gt;$B2),0,MAX(0,MIN(1,'У9 Ввод'!$E$251-NETWORKDAYS('У9 Ввод'!$D$251,$B2)+1))/Настройки!$E$15*100)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IF(OR($D3=1,MONTH($B3)&lt;&gt;MONTH(StartDate),'У9 Ввод'!$D$12="",'У9 Ввод'!$E$12="",'У9 Ввод'!$D$12&gt;$B3),0,MAX(0,MIN(1,'У9 Ввод'!$E$12-NETWORKDAYS('У9 Ввод'!$D$12,$B3)+1))/Настройки!$E$15*100)</f>
        <v>0</v>
      </c>
      <c r="H3" s="67" t="n">
        <f aca="false">IF(OR($D3=1,MONTH($B3)&lt;&gt;MONTH(StartDate),'У9 Ввод'!$D$13="",'У9 Ввод'!$E$13="",'У9 Ввод'!$D$13&gt;$B3),0,MAX(0,MIN(1,'У9 Ввод'!$E$13-NETWORKDAYS('У9 Ввод'!$D$13,$B3)+1))/Настройки!$E$15*100)</f>
        <v>0</v>
      </c>
      <c r="I3" s="67" t="n">
        <f aca="false">IF(OR($D3=1,MONTH($B3)&lt;&gt;MONTH(StartDate),'У9 Ввод'!$D$14="",'У9 Ввод'!$E$14="",'У9 Ввод'!$D$14&gt;$B3),0,MAX(0,MIN(1,'У9 Ввод'!$E$14-NETWORKDAYS('У9 Ввод'!$D$14,$B3)+1))/Настройки!$E$15*100)</f>
        <v>0</v>
      </c>
      <c r="J3" s="67" t="n">
        <f aca="false">IF(OR($D3=1,MONTH($B3)&lt;&gt;MONTH(StartDate),'У9 Ввод'!$D$15="",'У9 Ввод'!$E$15="",'У9 Ввод'!$D$15&gt;$B3),0,MAX(0,MIN(1,'У9 Ввод'!$E$15-NETWORKDAYS('У9 Ввод'!$D$15,$B3)+1))/Настройки!$E$15*100)</f>
        <v>0</v>
      </c>
      <c r="K3" s="67" t="n">
        <f aca="false">IF(OR($D3=1,MONTH($B3)&lt;&gt;MONTH(StartDate),'У9 Ввод'!$D$16="",'У9 Ввод'!$E$16="",'У9 Ввод'!$D$16&gt;$B3),0,MAX(0,MIN(1,'У9 Ввод'!$E$16-NETWORKDAYS('У9 Ввод'!$D$16,$B3)+1))/Настройки!$E$15*100)</f>
        <v>0</v>
      </c>
      <c r="L3" s="67" t="n">
        <f aca="false">IF(OR($D3=1,MONTH($B3)&lt;&gt;MONTH(StartDate),'У9 Ввод'!$D$17="",'У9 Ввод'!$E$17="",'У9 Ввод'!$D$17&gt;$B3),0,MAX(0,MIN(1,'У9 Ввод'!$E$17-NETWORKDAYS('У9 Ввод'!$D$17,$B3)+1))/Настройки!$E$15*100)</f>
        <v>0</v>
      </c>
      <c r="M3" s="67" t="n">
        <f aca="false">IF(OR($D3=1,MONTH($B3)&lt;&gt;MONTH(StartDate),'У9 Ввод'!$D$18="",'У9 Ввод'!$E$18="",'У9 Ввод'!$D$18&gt;$B3),0,MAX(0,MIN(1,'У9 Ввод'!$E$18-NETWORKDAYS('У9 Ввод'!$D$18,$B3)+1))/Настройки!$E$15*100)</f>
        <v>0</v>
      </c>
      <c r="N3" s="67" t="n">
        <f aca="false">IF(OR($D3=1,MONTH($B3)&lt;&gt;MONTH(StartDate),'У9 Ввод'!$D$19="",'У9 Ввод'!$E$19="",'У9 Ввод'!$D$19&gt;$B3),0,MAX(0,MIN(1,'У9 Ввод'!$E$19-NETWORKDAYS('У9 Ввод'!$D$19,$B3)+1))/Настройки!$E$15*100)</f>
        <v>0</v>
      </c>
      <c r="O3" s="67" t="n">
        <f aca="false">IF(OR($D3=1,MONTH($B3)&lt;&gt;MONTH(StartDate),'У9 Ввод'!$D$20="",'У9 Ввод'!$E$20="",'У9 Ввод'!$D$20&gt;$B3),0,MAX(0,MIN(1,'У9 Ввод'!$E$20-NETWORKDAYS('У9 Ввод'!$D$20,$B3)+1))/Настройки!$E$15*100)</f>
        <v>0</v>
      </c>
      <c r="P3" s="67" t="n">
        <f aca="false">IF(OR($D3=1,MONTH($B3)&lt;&gt;MONTH(StartDate),'У9 Ввод'!$D$21="",'У9 Ввод'!$E$21="",'У9 Ввод'!$D$21&gt;$B3),0,MAX(0,MIN(1,'У9 Ввод'!$E$21-NETWORKDAYS('У9 Ввод'!$D$21,$B3)+1))/Настройки!$E$15*100)</f>
        <v>0</v>
      </c>
      <c r="Q3" s="67" t="n">
        <f aca="false">IF(OR($D3=1,MONTH($B3)&lt;&gt;MONTH(StartDate),'У9 Ввод'!$D$22="",'У9 Ввод'!$E$22="",'У9 Ввод'!$D$22&gt;$B3),0,MAX(0,MIN(1,'У9 Ввод'!$E$22-NETWORKDAYS('У9 Ввод'!$D$22,$B3)+1))/Настройки!$E$15*100)</f>
        <v>0</v>
      </c>
      <c r="R3" s="67" t="n">
        <f aca="false">IF(OR($D3=1,MONTH($B3)&lt;&gt;MONTH(StartDate),'У9 Ввод'!$D$23="",'У9 Ввод'!$E$23="",'У9 Ввод'!$D$23&gt;$B3),0,MAX(0,MIN(1,'У9 Ввод'!$E$23-NETWORKDAYS('У9 Ввод'!$D$23,$B3)+1))/Настройки!$E$15*100)</f>
        <v>0</v>
      </c>
      <c r="S3" s="67" t="n">
        <f aca="false">IF(OR($D3=1,MONTH($B3)&lt;&gt;MONTH(StartDate),'У9 Ввод'!$D$24="",'У9 Ввод'!$E$24="",'У9 Ввод'!$D$24&gt;$B3),0,MAX(0,MIN(1,'У9 Ввод'!$E$24-NETWORKDAYS('У9 Ввод'!$D$24,$B3)+1))/Настройки!$E$15*100)</f>
        <v>0</v>
      </c>
      <c r="T3" s="67" t="n">
        <f aca="false">IF(OR($D3=1,MONTH($B3)&lt;&gt;MONTH(StartDate),'У9 Ввод'!$D$25="",'У9 Ввод'!$E$25="",'У9 Ввод'!$D$25&gt;$B3),0,MAX(0,MIN(1,'У9 Ввод'!$E$25-NETWORKDAYS('У9 Ввод'!$D$25,$B3)+1))/Настройки!$E$15*100)</f>
        <v>0</v>
      </c>
      <c r="U3" s="67" t="n">
        <f aca="false">IF(OR($D3=1,MONTH($B3)&lt;&gt;MONTH(StartDate),'У9 Ввод'!$D$26="",'У9 Ввод'!$E$26="",'У9 Ввод'!$D$26&gt;$B3),0,MAX(0,MIN(1,'У9 Ввод'!$E$26-NETWORKDAYS('У9 Ввод'!$D$26,$B3)+1))/Настройки!$E$15*100)</f>
        <v>0</v>
      </c>
      <c r="V3" s="67" t="n">
        <f aca="false">IF(OR($D3=1,MONTH($B3)&lt;&gt;MONTH(StartDate),'У9 Ввод'!$D$27="",'У9 Ввод'!$E$27="",'У9 Ввод'!$D$27&gt;$B3),0,MAX(0,MIN(1,'У9 Ввод'!$E$27-NETWORKDAYS('У9 Ввод'!$D$27,$B3)+1))/Настройки!$E$15*100)</f>
        <v>0</v>
      </c>
      <c r="W3" s="67" t="n">
        <f aca="false">IF(OR($D3=1,MONTH($B3)&lt;&gt;MONTH(StartDate),'У9 Ввод'!$D$28="",'У9 Ввод'!$E$28="",'У9 Ввод'!$D$28&gt;$B3),0,MAX(0,MIN(1,'У9 Ввод'!$E$28-NETWORKDAYS('У9 Ввод'!$D$28,$B3)+1))/Настройки!$E$15*100)</f>
        <v>0</v>
      </c>
      <c r="X3" s="67" t="n">
        <f aca="false">IF(OR($D3=1,MONTH($B3)&lt;&gt;MONTH(StartDate),'У9 Ввод'!$D$29="",'У9 Ввод'!$E$29="",'У9 Ввод'!$D$29&gt;$B3),0,MAX(0,MIN(1,'У9 Ввод'!$E$29-NETWORKDAYS('У9 Ввод'!$D$29,$B3)+1))/Настройки!$E$15*100)</f>
        <v>0</v>
      </c>
      <c r="Y3" s="67" t="n">
        <f aca="false">IF(OR($D3=1,MONTH($B3)&lt;&gt;MONTH(StartDate),'У9 Ввод'!$D$30="",'У9 Ввод'!$E$30="",'У9 Ввод'!$D$30&gt;$B3),0,MAX(0,MIN(1,'У9 Ввод'!$E$30-NETWORKDAYS('У9 Ввод'!$D$30,$B3)+1))/Настройки!$E$15*100)</f>
        <v>0</v>
      </c>
      <c r="Z3" s="67" t="n">
        <f aca="false">IF(OR($D3=1,MONTH($B3)&lt;&gt;MONTH(StartDate),'У9 Ввод'!$D$31="",'У9 Ввод'!$E$31="",'У9 Ввод'!$D$31&gt;$B3),0,MAX(0,MIN(1,'У9 Ввод'!$E$31-NETWORKDAYS('У9 Ввод'!$D$31,$B3)+1))/Настройки!$E$15*100)</f>
        <v>0</v>
      </c>
      <c r="AA3" s="67" t="n">
        <f aca="false">IF(OR($D3=1,MONTH($B3)&lt;&gt;MONTH(StartDate),'У9 Ввод'!$D$32="",'У9 Ввод'!$E$32="",'У9 Ввод'!$D$32&gt;$B3),0,MAX(0,MIN(1,'У9 Ввод'!$E$32-NETWORKDAYS('У9 Ввод'!$D$32,$B3)+1))/Настройки!$E$15*100)</f>
        <v>0</v>
      </c>
      <c r="AB3" s="67" t="n">
        <f aca="false">IF(OR($D3=1,MONTH($B3)&lt;&gt;MONTH(StartDate),'У9 Ввод'!$D$33="",'У9 Ввод'!$E$33="",'У9 Ввод'!$D$33&gt;$B3),0,MAX(0,MIN(1,'У9 Ввод'!$E$33-NETWORKDAYS('У9 Ввод'!$D$33,$B3)+1))/Настройки!$E$15*100)</f>
        <v>0</v>
      </c>
      <c r="AC3" s="67" t="n">
        <f aca="false">IF(OR($D3=1,MONTH($B3)&lt;&gt;MONTH(StartDate),'У9 Ввод'!$D$34="",'У9 Ввод'!$E$34="",'У9 Ввод'!$D$34&gt;$B3),0,MAX(0,MIN(1,'У9 Ввод'!$E$34-NETWORKDAYS('У9 Ввод'!$D$34,$B3)+1))/Настройки!$E$15*100)</f>
        <v>0</v>
      </c>
      <c r="AD3" s="67" t="n">
        <f aca="false">IF(OR($D3=1,MONTH($B3)&lt;&gt;MONTH(StartDate),'У9 Ввод'!$D$35="",'У9 Ввод'!$E$35="",'У9 Ввод'!$D$35&gt;$B3),0,MAX(0,MIN(1,'У9 Ввод'!$E$35-NETWORKDAYS('У9 Ввод'!$D$35,$B3)+1))/Настройки!$E$15*100)</f>
        <v>0</v>
      </c>
      <c r="AE3" s="67" t="n">
        <f aca="false">IF(OR($D3=1,MONTH($B3)&lt;&gt;MONTH(StartDate),'У9 Ввод'!$D$36="",'У9 Ввод'!$E$36="",'У9 Ввод'!$D$36&gt;$B3),0,MAX(0,MIN(1,'У9 Ввод'!$E$36-NETWORKDAYS('У9 Ввод'!$D$36,$B3)+1))/Настройки!$E$15*100)</f>
        <v>0</v>
      </c>
      <c r="AF3" s="67" t="n">
        <f aca="false">IF(OR($D3=1,MONTH($B3)&lt;&gt;MONTH(StartDate),'У9 Ввод'!$D$37="",'У9 Ввод'!$E$37="",'У9 Ввод'!$D$37&gt;$B3),0,MAX(0,MIN(1,'У9 Ввод'!$E$37-NETWORKDAYS('У9 Ввод'!$D$37,$B3)+1))/Настройки!$E$15*100)</f>
        <v>0</v>
      </c>
      <c r="AG3" s="67" t="n">
        <f aca="false">IF(OR($D3=1,MONTH($B3)&lt;&gt;MONTH(StartDate),'У9 Ввод'!$D$38="",'У9 Ввод'!$E$38="",'У9 Ввод'!$D$38&gt;$B3),0,MAX(0,MIN(1,'У9 Ввод'!$E$38-NETWORKDAYS('У9 Ввод'!$D$38,$B3)+1))/Настройки!$E$15*100)</f>
        <v>0</v>
      </c>
      <c r="AH3" s="67" t="n">
        <f aca="false">IF(OR($D3=1,MONTH($B3)&lt;&gt;MONTH(StartDate),'У9 Ввод'!$D$39="",'У9 Ввод'!$E$39="",'У9 Ввод'!$D$39&gt;$B3),0,MAX(0,MIN(1,'У9 Ввод'!$E$39-NETWORKDAYS('У9 Ввод'!$D$39,$B3)+1))/Настройки!$E$15*100)</f>
        <v>0</v>
      </c>
      <c r="AI3" s="67" t="n">
        <f aca="false">IF(OR($D3=1,MONTH($B3)&lt;&gt;MONTH(StartDate),'У9 Ввод'!$D$40="",'У9 Ввод'!$E$40="",'У9 Ввод'!$D$40&gt;$B3),0,MAX(0,MIN(1,'У9 Ввод'!$E$40-NETWORKDAYS('У9 Ввод'!$D$40,$B3)+1))/Настройки!$E$15*100)</f>
        <v>0</v>
      </c>
      <c r="AJ3" s="67" t="n">
        <f aca="false">IF(OR($D3=1,MONTH($B3)&lt;&gt;MONTH(StartDate),'У9 Ввод'!$D$41="",'У9 Ввод'!$E$41="",'У9 Ввод'!$D$41&gt;$B3),0,MAX(0,MIN(1,'У9 Ввод'!$E$41-NETWORKDAYS('У9 Ввод'!$D$41,$B3)+1))/Настройки!$E$15*100)</f>
        <v>0</v>
      </c>
      <c r="AK3" s="67" t="n">
        <f aca="false">IF(OR($D3=1,MONTH($B3)&lt;&gt;MONTH(StartDate),'У9 Ввод'!$D$42="",'У9 Ввод'!$E$42="",'У9 Ввод'!$D$42&gt;$B3),0,MAX(0,MIN(1,'У9 Ввод'!$E$42-NETWORKDAYS('У9 Ввод'!$D$42,$B3)+1))/Настройки!$E$15*100)</f>
        <v>0</v>
      </c>
      <c r="AL3" s="67" t="n">
        <f aca="false">IF(OR($D3=1,MONTH($B3)&lt;&gt;MONTH(StartDate),'У9 Ввод'!$D$43="",'У9 Ввод'!$E$43="",'У9 Ввод'!$D$43&gt;$B3),0,MAX(0,MIN(1,'У9 Ввод'!$E$43-NETWORKDAYS('У9 Ввод'!$D$43,$B3)+1))/Настройки!$E$15*100)</f>
        <v>0</v>
      </c>
      <c r="AM3" s="67" t="n">
        <f aca="false">IF(OR($D3=1,MONTH($B3)&lt;&gt;MONTH(StartDate),'У9 Ввод'!$D$44="",'У9 Ввод'!$E$44="",'У9 Ввод'!$D$44&gt;$B3),0,MAX(0,MIN(1,'У9 Ввод'!$E$44-NETWORKDAYS('У9 Ввод'!$D$44,$B3)+1))/Настройки!$E$15*100)</f>
        <v>0</v>
      </c>
      <c r="AN3" s="67" t="n">
        <f aca="false">IF(OR($D3=1,MONTH($B3)&lt;&gt;MONTH(StartDate),'У9 Ввод'!$D$45="",'У9 Ввод'!$E$45="",'У9 Ввод'!$D$45&gt;$B3),0,MAX(0,MIN(1,'У9 Ввод'!$E$45-NETWORKDAYS('У9 Ввод'!$D$45,$B3)+1))/Настройки!$E$15*100)</f>
        <v>0</v>
      </c>
      <c r="AO3" s="67" t="n">
        <f aca="false">IF(OR($D3=1,MONTH($B3)&lt;&gt;MONTH(StartDate),'У9 Ввод'!$D$46="",'У9 Ввод'!$E$46="",'У9 Ввод'!$D$46&gt;$B3),0,MAX(0,MIN(1,'У9 Ввод'!$E$46-NETWORKDAYS('У9 Ввод'!$D$46,$B3)+1))/Настройки!$E$15*100)</f>
        <v>0</v>
      </c>
      <c r="AP3" s="67" t="n">
        <f aca="false">IF(OR($D3=1,MONTH($B3)&lt;&gt;MONTH(StartDate),'У9 Ввод'!$D$47="",'У9 Ввод'!$E$47="",'У9 Ввод'!$D$47&gt;$B3),0,MAX(0,MIN(1,'У9 Ввод'!$E$47-NETWORKDAYS('У9 Ввод'!$D$47,$B3)+1))/Настройки!$E$15*100)</f>
        <v>0</v>
      </c>
      <c r="AQ3" s="67" t="n">
        <f aca="false">IF(OR($D3=1,MONTH($B3)&lt;&gt;MONTH(StartDate),'У9 Ввод'!$D$48="",'У9 Ввод'!$E$48="",'У9 Ввод'!$D$48&gt;$B3),0,MAX(0,MIN(1,'У9 Ввод'!$E$48-NETWORKDAYS('У9 Ввод'!$D$48,$B3)+1))/Настройки!$E$15*100)</f>
        <v>0</v>
      </c>
      <c r="AR3" s="67" t="n">
        <f aca="false">IF(OR($D3=1,MONTH($B3)&lt;&gt;MONTH(StartDate),'У9 Ввод'!$D$49="",'У9 Ввод'!$E$49="",'У9 Ввод'!$D$49&gt;$B3),0,MAX(0,MIN(1,'У9 Ввод'!$E$49-NETWORKDAYS('У9 Ввод'!$D$49,$B3)+1))/Настройки!$E$15*100)</f>
        <v>0</v>
      </c>
      <c r="AS3" s="67" t="n">
        <f aca="false">IF(OR($D3=1,MONTH($B3)&lt;&gt;MONTH(StartDate),'У9 Ввод'!$D$50="",'У9 Ввод'!$E$50="",'У9 Ввод'!$D$50&gt;$B3),0,MAX(0,MIN(1,'У9 Ввод'!$E$50-NETWORKDAYS('У9 Ввод'!$D$50,$B3)+1))/Настройки!$E$15*100)</f>
        <v>0</v>
      </c>
      <c r="AT3" s="67" t="n">
        <f aca="false">IF(OR($D3=1,MONTH($B3)&lt;&gt;MONTH(StartDate),'У9 Ввод'!$D$51="",'У9 Ввод'!$E$51="",'У9 Ввод'!$D$51&gt;$B3),0,MAX(0,MIN(1,'У9 Ввод'!$E$51-NETWORKDAYS('У9 Ввод'!$D$51,$B3)+1))/Настройки!$E$15*100)</f>
        <v>0</v>
      </c>
      <c r="AU3" s="67" t="n">
        <f aca="false">IF(OR($D3=1,MONTH($B3)&lt;&gt;MONTH(StartDate),'У9 Ввод'!$D$52="",'У9 Ввод'!$E$52="",'У9 Ввод'!$D$52&gt;$B3),0,MAX(0,MIN(1,'У9 Ввод'!$E$52-NETWORKDAYS('У9 Ввод'!$D$52,$B3)+1))/Настройки!$E$15*100)</f>
        <v>0</v>
      </c>
      <c r="AV3" s="67" t="n">
        <f aca="false">IF(OR($D3=1,MONTH($B3)&lt;&gt;MONTH(StartDate),'У9 Ввод'!$D$53="",'У9 Ввод'!$E$53="",'У9 Ввод'!$D$53&gt;$B3),0,MAX(0,MIN(1,'У9 Ввод'!$E$53-NETWORKDAYS('У9 Ввод'!$D$53,$B3)+1))/Настройки!$E$15*100)</f>
        <v>0</v>
      </c>
      <c r="AW3" s="67" t="n">
        <f aca="false">IF(OR($D3=1,MONTH($B3)&lt;&gt;MONTH(StartDate),'У9 Ввод'!$D$54="",'У9 Ввод'!$E$54="",'У9 Ввод'!$D$54&gt;$B3),0,MAX(0,MIN(1,'У9 Ввод'!$E$54-NETWORKDAYS('У9 Ввод'!$D$54,$B3)+1))/Настройки!$E$15*100)</f>
        <v>0</v>
      </c>
      <c r="AX3" s="67" t="n">
        <f aca="false">IF(OR($D3=1,MONTH($B3)&lt;&gt;MONTH(StartDate),'У9 Ввод'!$D$55="",'У9 Ввод'!$E$55="",'У9 Ввод'!$D$55&gt;$B3),0,MAX(0,MIN(1,'У9 Ввод'!$E$55-NETWORKDAYS('У9 Ввод'!$D$55,$B3)+1))/Настройки!$E$15*100)</f>
        <v>0</v>
      </c>
      <c r="AY3" s="67" t="n">
        <f aca="false">IF(OR($D3=1,MONTH($B3)&lt;&gt;MONTH(StartDate),'У9 Ввод'!$D$56="",'У9 Ввод'!$E$56="",'У9 Ввод'!$D$56&gt;$B3),0,MAX(0,MIN(1,'У9 Ввод'!$E$56-NETWORKDAYS('У9 Ввод'!$D$56,$B3)+1))/Настройки!$E$15*100)</f>
        <v>0</v>
      </c>
      <c r="AZ3" s="67" t="n">
        <f aca="false">IF(OR($D3=1,MONTH($B3)&lt;&gt;MONTH(StartDate),'У9 Ввод'!$D$57="",'У9 Ввод'!$E$57="",'У9 Ввод'!$D$57&gt;$B3),0,MAX(0,MIN(1,'У9 Ввод'!$E$57-NETWORKDAYS('У9 Ввод'!$D$57,$B3)+1))/Настройки!$E$15*100)</f>
        <v>0</v>
      </c>
      <c r="BA3" s="67" t="n">
        <f aca="false">IF(OR($D3=1,MONTH($B3)&lt;&gt;MONTH(StartDate),'У9 Ввод'!$D$58="",'У9 Ввод'!$E$58="",'У9 Ввод'!$D$58&gt;$B3),0,MAX(0,MIN(1,'У9 Ввод'!$E$58-NETWORKDAYS('У9 Ввод'!$D$58,$B3)+1))/Настройки!$E$15*100)</f>
        <v>0</v>
      </c>
      <c r="BB3" s="67" t="n">
        <f aca="false">IF(OR($D3=1,MONTH($B3)&lt;&gt;MONTH(StartDate),'У9 Ввод'!$D$59="",'У9 Ввод'!$E$59="",'У9 Ввод'!$D$59&gt;$B3),0,MAX(0,MIN(1,'У9 Ввод'!$E$59-NETWORKDAYS('У9 Ввод'!$D$59,$B3)+1))/Настройки!$E$15*100)</f>
        <v>0</v>
      </c>
      <c r="BC3" s="67" t="n">
        <f aca="false">IF(OR($D3=1,MONTH($B3)&lt;&gt;MONTH(StartDate),'У9 Ввод'!$D$60="",'У9 Ввод'!$E$60="",'У9 Ввод'!$D$60&gt;$B3),0,MAX(0,MIN(1,'У9 Ввод'!$E$60-NETWORKDAYS('У9 Ввод'!$D$60,$B3)+1))/Настройки!$E$15*100)</f>
        <v>0</v>
      </c>
      <c r="BD3" s="67" t="n">
        <f aca="false">IF(OR($D3=1,MONTH($B3)&lt;&gt;MONTH(StartDate),'У9 Ввод'!$D$61="",'У9 Ввод'!$E$61="",'У9 Ввод'!$D$61&gt;$B3),0,MAX(0,MIN(1,'У9 Ввод'!$E$61-NETWORKDAYS('У9 Ввод'!$D$61,$B3)+1))/Настройки!$E$15*100)</f>
        <v>0</v>
      </c>
      <c r="BE3" s="67" t="n">
        <f aca="false">IF(OR($D3=1,MONTH($B3)&lt;&gt;MONTH(StartDate),'У9 Ввод'!$D$62="",'У9 Ввод'!$E$62="",'У9 Ввод'!$D$62&gt;$B3),0,MAX(0,MIN(1,'У9 Ввод'!$E$62-NETWORKDAYS('У9 Ввод'!$D$62,$B3)+1))/Настройки!$E$15*100)</f>
        <v>0</v>
      </c>
      <c r="BF3" s="67" t="n">
        <f aca="false">IF(OR($D3=1,MONTH($B3)&lt;&gt;MONTH(StartDate),'У9 Ввод'!$D$63="",'У9 Ввод'!$E$63="",'У9 Ввод'!$D$63&gt;$B3),0,MAX(0,MIN(1,'У9 Ввод'!$E$63-NETWORKDAYS('У9 Ввод'!$D$63,$B3)+1))/Настройки!$E$15*100)</f>
        <v>0</v>
      </c>
      <c r="BG3" s="67" t="n">
        <f aca="false">IF(OR($D3=1,MONTH($B3)&lt;&gt;MONTH(StartDate),'У9 Ввод'!$D$64="",'У9 Ввод'!$E$64="",'У9 Ввод'!$D$64&gt;$B3),0,MAX(0,MIN(1,'У9 Ввод'!$E$64-NETWORKDAYS('У9 Ввод'!$D$64,$B3)+1))/Настройки!$E$15*100)</f>
        <v>0</v>
      </c>
      <c r="BH3" s="67" t="n">
        <f aca="false">IF(OR($D3=1,MONTH($B3)&lt;&gt;MONTH(StartDate),'У9 Ввод'!$D$65="",'У9 Ввод'!$E$65="",'У9 Ввод'!$D$65&gt;$B3),0,MAX(0,MIN(1,'У9 Ввод'!$E$65-NETWORKDAYS('У9 Ввод'!$D$65,$B3)+1))/Настройки!$E$15*100)</f>
        <v>0</v>
      </c>
      <c r="BI3" s="67" t="n">
        <f aca="false">IF(OR($D3=1,MONTH($B3)&lt;&gt;MONTH(StartDate),'У9 Ввод'!$D$66="",'У9 Ввод'!$E$66="",'У9 Ввод'!$D$66&gt;$B3),0,MAX(0,MIN(1,'У9 Ввод'!$E$66-NETWORKDAYS('У9 Ввод'!$D$66,$B3)+1))/Настройки!$E$15*100)</f>
        <v>0</v>
      </c>
      <c r="BJ3" s="67" t="n">
        <f aca="false">IF(OR($D3=1,MONTH($B3)&lt;&gt;MONTH(StartDate),'У9 Ввод'!$D$67="",'У9 Ввод'!$E$67="",'У9 Ввод'!$D$67&gt;$B3),0,MAX(0,MIN(1,'У9 Ввод'!$E$67-NETWORKDAYS('У9 Ввод'!$D$67,$B3)+1))/Настройки!$E$15*100)</f>
        <v>0</v>
      </c>
      <c r="BK3" s="67" t="n">
        <f aca="false">IF(OR($D3=1,MONTH($B3)&lt;&gt;MONTH(StartDate),'У9 Ввод'!$D$68="",'У9 Ввод'!$E$68="",'У9 Ввод'!$D$68&gt;$B3),0,MAX(0,MIN(1,'У9 Ввод'!$E$68-NETWORKDAYS('У9 Ввод'!$D$68,$B3)+1))/Настройки!$E$15*100)</f>
        <v>0</v>
      </c>
      <c r="BL3" s="67" t="n">
        <f aca="false">IF(OR($D3=1,MONTH($B3)&lt;&gt;MONTH(StartDate),'У9 Ввод'!$D$69="",'У9 Ввод'!$E$69="",'У9 Ввод'!$D$69&gt;$B3),0,MAX(0,MIN(1,'У9 Ввод'!$E$69-NETWORKDAYS('У9 Ввод'!$D$69,$B3)+1))/Настройки!$E$15*100)</f>
        <v>0</v>
      </c>
      <c r="BM3" s="67" t="n">
        <f aca="false">IF(OR($D3=1,MONTH($B3)&lt;&gt;MONTH(StartDate),'У9 Ввод'!$D$70="",'У9 Ввод'!$E$70="",'У9 Ввод'!$D$70&gt;$B3),0,MAX(0,MIN(1,'У9 Ввод'!$E$70-NETWORKDAYS('У9 Ввод'!$D$70,$B3)+1))/Настройки!$E$15*100)</f>
        <v>0</v>
      </c>
      <c r="BN3" s="67" t="n">
        <f aca="false">IF(OR($D3=1,MONTH($B3)&lt;&gt;MONTH(StartDate),'У9 Ввод'!$D$71="",'У9 Ввод'!$E$71="",'У9 Ввод'!$D$71&gt;$B3),0,MAX(0,MIN(1,'У9 Ввод'!$E$71-NETWORKDAYS('У9 Ввод'!$D$71,$B3)+1))/Настройки!$E$15*100)</f>
        <v>0</v>
      </c>
      <c r="BO3" s="67" t="n">
        <f aca="false">IF(OR($D3=1,MONTH($B3)&lt;&gt;MONTH(StartDate),'У9 Ввод'!$D$72="",'У9 Ввод'!$E$72="",'У9 Ввод'!$D$72&gt;$B3),0,MAX(0,MIN(1,'У9 Ввод'!$E$72-NETWORKDAYS('У9 Ввод'!$D$72,$B3)+1))/Настройки!$E$15*100)</f>
        <v>0</v>
      </c>
      <c r="BP3" s="67" t="n">
        <f aca="false">IF(OR($D3=1,MONTH($B3)&lt;&gt;MONTH(StartDate),'У9 Ввод'!$D$73="",'У9 Ввод'!$E$73="",'У9 Ввод'!$D$73&gt;$B3),0,MAX(0,MIN(1,'У9 Ввод'!$E$73-NETWORKDAYS('У9 Ввод'!$D$73,$B3)+1))/Настройки!$E$15*100)</f>
        <v>0</v>
      </c>
      <c r="BQ3" s="67" t="n">
        <f aca="false">IF(OR($D3=1,MONTH($B3)&lt;&gt;MONTH(StartDate),'У9 Ввод'!$D$74="",'У9 Ввод'!$E$74="",'У9 Ввод'!$D$74&gt;$B3),0,MAX(0,MIN(1,'У9 Ввод'!$E$74-NETWORKDAYS('У9 Ввод'!$D$74,$B3)+1))/Настройки!$E$15*100)</f>
        <v>0</v>
      </c>
      <c r="BR3" s="67" t="n">
        <f aca="false">IF(OR($D3=1,MONTH($B3)&lt;&gt;MONTH(StartDate),'У9 Ввод'!$D$75="",'У9 Ввод'!$E$75="",'У9 Ввод'!$D$75&gt;$B3),0,MAX(0,MIN(1,'У9 Ввод'!$E$75-NETWORKDAYS('У9 Ввод'!$D$75,$B3)+1))/Настройки!$E$15*100)</f>
        <v>0</v>
      </c>
      <c r="BS3" s="67" t="n">
        <f aca="false">IF(OR($D3=1,MONTH($B3)&lt;&gt;MONTH(StartDate),'У9 Ввод'!$D$76="",'У9 Ввод'!$E$76="",'У9 Ввод'!$D$76&gt;$B3),0,MAX(0,MIN(1,'У9 Ввод'!$E$76-NETWORKDAYS('У9 Ввод'!$D$76,$B3)+1))/Настройки!$E$15*100)</f>
        <v>0</v>
      </c>
      <c r="BT3" s="67" t="n">
        <f aca="false">IF(OR($D3=1,MONTH($B3)&lt;&gt;MONTH(StartDate),'У9 Ввод'!$D$77="",'У9 Ввод'!$E$77="",'У9 Ввод'!$D$77&gt;$B3),0,MAX(0,MIN(1,'У9 Ввод'!$E$77-NETWORKDAYS('У9 Ввод'!$D$77,$B3)+1))/Настройки!$E$15*100)</f>
        <v>0</v>
      </c>
      <c r="BU3" s="67" t="n">
        <f aca="false">IF(OR($D3=1,MONTH($B3)&lt;&gt;MONTH(StartDate),'У9 Ввод'!$D$78="",'У9 Ввод'!$E$78="",'У9 Ввод'!$D$78&gt;$B3),0,MAX(0,MIN(1,'У9 Ввод'!$E$78-NETWORKDAYS('У9 Ввод'!$D$78,$B3)+1))/Настройки!$E$15*100)</f>
        <v>0</v>
      </c>
      <c r="BV3" s="67" t="n">
        <f aca="false">IF(OR($D3=1,MONTH($B3)&lt;&gt;MONTH(StartDate),'У9 Ввод'!$D$79="",'У9 Ввод'!$E$79="",'У9 Ввод'!$D$79&gt;$B3),0,MAX(0,MIN(1,'У9 Ввод'!$E$79-NETWORKDAYS('У9 Ввод'!$D$79,$B3)+1))/Настройки!$E$15*100)</f>
        <v>0</v>
      </c>
      <c r="BW3" s="67" t="n">
        <f aca="false">IF(OR($D3=1,MONTH($B3)&lt;&gt;MONTH(StartDate),'У9 Ввод'!$D$80="",'У9 Ввод'!$E$80="",'У9 Ввод'!$D$80&gt;$B3),0,MAX(0,MIN(1,'У9 Ввод'!$E$80-NETWORKDAYS('У9 Ввод'!$D$80,$B3)+1))/Настройки!$E$15*100)</f>
        <v>0</v>
      </c>
      <c r="BX3" s="67" t="n">
        <f aca="false">IF(OR($D3=1,MONTH($B3)&lt;&gt;MONTH(StartDate),'У9 Ввод'!$D$81="",'У9 Ввод'!$E$81="",'У9 Ввод'!$D$81&gt;$B3),0,MAX(0,MIN(1,'У9 Ввод'!$E$81-NETWORKDAYS('У9 Ввод'!$D$81,$B3)+1))/Настройки!$E$15*100)</f>
        <v>0</v>
      </c>
      <c r="BY3" s="67" t="n">
        <f aca="false">IF(OR($D3=1,MONTH($B3)&lt;&gt;MONTH(StartDate),'У9 Ввод'!$D$82="",'У9 Ввод'!$E$82="",'У9 Ввод'!$D$82&gt;$B3),0,MAX(0,MIN(1,'У9 Ввод'!$E$82-NETWORKDAYS('У9 Ввод'!$D$82,$B3)+1))/Настройки!$E$15*100)</f>
        <v>0</v>
      </c>
      <c r="BZ3" s="67" t="n">
        <f aca="false">IF(OR($D3=1,MONTH($B3)&lt;&gt;MONTH(StartDate),'У9 Ввод'!$D$83="",'У9 Ввод'!$E$83="",'У9 Ввод'!$D$83&gt;$B3),0,MAX(0,MIN(1,'У9 Ввод'!$E$83-NETWORKDAYS('У9 Ввод'!$D$83,$B3)+1))/Настройки!$E$15*100)</f>
        <v>0</v>
      </c>
      <c r="CA3" s="67" t="n">
        <f aca="false">IF(OR($D3=1,MONTH($B3)&lt;&gt;MONTH(StartDate),'У9 Ввод'!$D$84="",'У9 Ввод'!$E$84="",'У9 Ввод'!$D$84&gt;$B3),0,MAX(0,MIN(1,'У9 Ввод'!$E$84-NETWORKDAYS('У9 Ввод'!$D$84,$B3)+1))/Настройки!$E$15*100)</f>
        <v>0</v>
      </c>
      <c r="CB3" s="67" t="n">
        <f aca="false">IF(OR($D3=1,MONTH($B3)&lt;&gt;MONTH(StartDate),'У9 Ввод'!$D$85="",'У9 Ввод'!$E$85="",'У9 Ввод'!$D$85&gt;$B3),0,MAX(0,MIN(1,'У9 Ввод'!$E$85-NETWORKDAYS('У9 Ввод'!$D$85,$B3)+1))/Настройки!$E$15*100)</f>
        <v>0</v>
      </c>
      <c r="CC3" s="67" t="n">
        <f aca="false">IF(OR($D3=1,MONTH($B3)&lt;&gt;MONTH(StartDate),'У9 Ввод'!$D$86="",'У9 Ввод'!$E$86="",'У9 Ввод'!$D$86&gt;$B3),0,MAX(0,MIN(1,'У9 Ввод'!$E$86-NETWORKDAYS('У9 Ввод'!$D$86,$B3)+1))/Настройки!$E$15*100)</f>
        <v>0</v>
      </c>
      <c r="CD3" s="67" t="n">
        <f aca="false">IF(OR($D3=1,MONTH($B3)&lt;&gt;MONTH(StartDate),'У9 Ввод'!$D$87="",'У9 Ввод'!$E$87="",'У9 Ввод'!$D$87&gt;$B3),0,MAX(0,MIN(1,'У9 Ввод'!$E$87-NETWORKDAYS('У9 Ввод'!$D$87,$B3)+1))/Настройки!$E$15*100)</f>
        <v>0</v>
      </c>
      <c r="CE3" s="67" t="n">
        <f aca="false">IF(OR($D3=1,MONTH($B3)&lt;&gt;MONTH(StartDate),'У9 Ввод'!$D$88="",'У9 Ввод'!$E$88="",'У9 Ввод'!$D$88&gt;$B3),0,MAX(0,MIN(1,'У9 Ввод'!$E$88-NETWORKDAYS('У9 Ввод'!$D$88,$B3)+1))/Настройки!$E$15*100)</f>
        <v>0</v>
      </c>
      <c r="CF3" s="67" t="n">
        <f aca="false">IF(OR($D3=1,MONTH($B3)&lt;&gt;MONTH(StartDate),'У9 Ввод'!$D$89="",'У9 Ввод'!$E$89="",'У9 Ввод'!$D$89&gt;$B3),0,MAX(0,MIN(1,'У9 Ввод'!$E$89-NETWORKDAYS('У9 Ввод'!$D$89,$B3)+1))/Настройки!$E$15*100)</f>
        <v>0</v>
      </c>
      <c r="CG3" s="67" t="n">
        <f aca="false">IF(OR($D3=1,MONTH($B3)&lt;&gt;MONTH(StartDate),'У9 Ввод'!$D$90="",'У9 Ввод'!$E$90="",'У9 Ввод'!$D$90&gt;$B3),0,MAX(0,MIN(1,'У9 Ввод'!$E$90-NETWORKDAYS('У9 Ввод'!$D$90,$B3)+1))/Настройки!$E$15*100)</f>
        <v>0</v>
      </c>
      <c r="CH3" s="67" t="n">
        <f aca="false">IF(OR($D3=1,MONTH($B3)&lt;&gt;MONTH(StartDate),'У9 Ввод'!$D$91="",'У9 Ввод'!$E$91="",'У9 Ввод'!$D$91&gt;$B3),0,MAX(0,MIN(1,'У9 Ввод'!$E$91-NETWORKDAYS('У9 Ввод'!$D$91,$B3)+1))/Настройки!$E$15*100)</f>
        <v>0</v>
      </c>
      <c r="CI3" s="67" t="n">
        <f aca="false">IF(OR($D3=1,MONTH($B3)&lt;&gt;MONTH(StartDate),'У9 Ввод'!$D$92="",'У9 Ввод'!$E$92="",'У9 Ввод'!$D$92&gt;$B3),0,MAX(0,MIN(1,'У9 Ввод'!$E$92-NETWORKDAYS('У9 Ввод'!$D$92,$B3)+1))/Настройки!$E$15*100)</f>
        <v>0</v>
      </c>
      <c r="CJ3" s="67" t="n">
        <f aca="false">IF(OR($D3=1,MONTH($B3)&lt;&gt;MONTH(StartDate),'У9 Ввод'!$D$93="",'У9 Ввод'!$E$93="",'У9 Ввод'!$D$93&gt;$B3),0,MAX(0,MIN(1,'У9 Ввод'!$E$93-NETWORKDAYS('У9 Ввод'!$D$93,$B3)+1))/Настройки!$E$15*100)</f>
        <v>0</v>
      </c>
      <c r="CK3" s="67" t="n">
        <f aca="false">IF(OR($D3=1,MONTH($B3)&lt;&gt;MONTH(StartDate),'У9 Ввод'!$D$94="",'У9 Ввод'!$E$94="",'У9 Ввод'!$D$94&gt;$B3),0,MAX(0,MIN(1,'У9 Ввод'!$E$94-NETWORKDAYS('У9 Ввод'!$D$94,$B3)+1))/Настройки!$E$15*100)</f>
        <v>0</v>
      </c>
      <c r="CL3" s="67" t="n">
        <f aca="false">IF(OR($D3=1,MONTH($B3)&lt;&gt;MONTH(StartDate),'У9 Ввод'!$D$95="",'У9 Ввод'!$E$95="",'У9 Ввод'!$D$95&gt;$B3),0,MAX(0,MIN(1,'У9 Ввод'!$E$95-NETWORKDAYS('У9 Ввод'!$D$95,$B3)+1))/Настройки!$E$15*100)</f>
        <v>0</v>
      </c>
      <c r="CM3" s="67" t="n">
        <f aca="false">IF(OR($D3=1,MONTH($B3)&lt;&gt;MONTH(StartDate),'У9 Ввод'!$D$96="",'У9 Ввод'!$E$96="",'У9 Ввод'!$D$96&gt;$B3),0,MAX(0,MIN(1,'У9 Ввод'!$E$96-NETWORKDAYS('У9 Ввод'!$D$96,$B3)+1))/Настройки!$E$15*100)</f>
        <v>0</v>
      </c>
      <c r="CN3" s="67" t="n">
        <f aca="false">IF(OR($D3=1,MONTH($B3)&lt;&gt;MONTH(StartDate),'У9 Ввод'!$D$97="",'У9 Ввод'!$E$97="",'У9 Ввод'!$D$97&gt;$B3),0,MAX(0,MIN(1,'У9 Ввод'!$E$97-NETWORKDAYS('У9 Ввод'!$D$97,$B3)+1))/Настройки!$E$15*100)</f>
        <v>0</v>
      </c>
      <c r="CO3" s="67" t="n">
        <f aca="false">IF(OR($D3=1,MONTH($B3)&lt;&gt;MONTH(StartDate),'У9 Ввод'!$D$98="",'У9 Ввод'!$E$98="",'У9 Ввод'!$D$98&gt;$B3),0,MAX(0,MIN(1,'У9 Ввод'!$E$98-NETWORKDAYS('У9 Ввод'!$D$98,$B3)+1))/Настройки!$E$15*100)</f>
        <v>0</v>
      </c>
      <c r="CP3" s="67" t="n">
        <f aca="false">IF(OR($D3=1,MONTH($B3)&lt;&gt;MONTH(StartDate),'У9 Ввод'!$D$99="",'У9 Ввод'!$E$99="",'У9 Ввод'!$D$99&gt;$B3),0,MAX(0,MIN(1,'У9 Ввод'!$E$99-NETWORKDAYS('У9 Ввод'!$D$99,$B3)+1))/Настройки!$E$15*100)</f>
        <v>0</v>
      </c>
      <c r="CQ3" s="67" t="n">
        <f aca="false">IF(OR($D3=1,MONTH($B3)&lt;&gt;MONTH(StartDate),'У9 Ввод'!$D$100="",'У9 Ввод'!$E$100="",'У9 Ввод'!$D$100&gt;$B3),0,MAX(0,MIN(1,'У9 Ввод'!$E$100-NETWORKDAYS('У9 Ввод'!$D$100,$B3)+1))/Настройки!$E$15*100)</f>
        <v>0</v>
      </c>
      <c r="CR3" s="67" t="n">
        <f aca="false">IF(OR($D3=1,MONTH($B3)&lt;&gt;MONTH(StartDate),'У9 Ввод'!$D$101="",'У9 Ввод'!$E$101="",'У9 Ввод'!$D$101&gt;$B3),0,MAX(0,MIN(1,'У9 Ввод'!$E$101-NETWORKDAYS('У9 Ввод'!$D$101,$B3)+1))/Настройки!$E$15*100)</f>
        <v>0</v>
      </c>
      <c r="CS3" s="67" t="n">
        <f aca="false">IF(OR($D3=1,MONTH($B3)&lt;&gt;MONTH(StartDate),'У9 Ввод'!$D$102="",'У9 Ввод'!$E$102="",'У9 Ввод'!$D$102&gt;$B3),0,MAX(0,MIN(1,'У9 Ввод'!$E$102-NETWORKDAYS('У9 Ввод'!$D$102,$B3)+1))/Настройки!$E$15*100)</f>
        <v>0</v>
      </c>
      <c r="CT3" s="67" t="n">
        <f aca="false">IF(OR($D3=1,MONTH($B3)&lt;&gt;MONTH(StartDate),'У9 Ввод'!$D$103="",'У9 Ввод'!$E$103="",'У9 Ввод'!$D$103&gt;$B3),0,MAX(0,MIN(1,'У9 Ввод'!$E$103-NETWORKDAYS('У9 Ввод'!$D$103,$B3)+1))/Настройки!$E$15*100)</f>
        <v>0</v>
      </c>
      <c r="CU3" s="67" t="n">
        <f aca="false">IF(OR($D3=1,MONTH($B3)&lt;&gt;MONTH(StartDate),'У9 Ввод'!$D$104="",'У9 Ввод'!$E$104="",'У9 Ввод'!$D$104&gt;$B3),0,MAX(0,MIN(1,'У9 Ввод'!$E$104-NETWORKDAYS('У9 Ввод'!$D$104,$B3)+1))/Настройки!$E$15*100)</f>
        <v>0</v>
      </c>
      <c r="CV3" s="67" t="n">
        <f aca="false">IF(OR($D3=1,MONTH($B3)&lt;&gt;MONTH(StartDate),'У9 Ввод'!$D$105="",'У9 Ввод'!$E$105="",'У9 Ввод'!$D$105&gt;$B3),0,MAX(0,MIN(1,'У9 Ввод'!$E$105-NETWORKDAYS('У9 Ввод'!$D$105,$B3)+1))/Настройки!$E$15*100)</f>
        <v>0</v>
      </c>
      <c r="CW3" s="67" t="n">
        <f aca="false">IF(OR($D3=1,MONTH($B3)&lt;&gt;MONTH(StartDate),'У9 Ввод'!$D$106="",'У9 Ввод'!$E$106="",'У9 Ввод'!$D$106&gt;$B3),0,MAX(0,MIN(1,'У9 Ввод'!$E$106-NETWORKDAYS('У9 Ввод'!$D$106,$B3)+1))/Настройки!$E$15*100)</f>
        <v>0</v>
      </c>
      <c r="CX3" s="67" t="n">
        <f aca="false">IF(OR($D3=1,MONTH($B3)&lt;&gt;MONTH(StartDate),'У9 Ввод'!$D$107="",'У9 Ввод'!$E$107="",'У9 Ввод'!$D$107&gt;$B3),0,MAX(0,MIN(1,'У9 Ввод'!$E$107-NETWORKDAYS('У9 Ввод'!$D$107,$B3)+1))/Настройки!$E$15*100)</f>
        <v>0</v>
      </c>
      <c r="CY3" s="67" t="n">
        <f aca="false">IF(OR($D3=1,MONTH($B3)&lt;&gt;MONTH(StartDate),'У9 Ввод'!$D$108="",'У9 Ввод'!$E$108="",'У9 Ввод'!$D$108&gt;$B3),0,MAX(0,MIN(1,'У9 Ввод'!$E$108-NETWORKDAYS('У9 Ввод'!$D$108,$B3)+1))/Настройки!$E$15*100)</f>
        <v>0</v>
      </c>
      <c r="CZ3" s="67" t="n">
        <f aca="false">IF(OR($D3=1,MONTH($B3)&lt;&gt;MONTH(StartDate),'У9 Ввод'!$D$109="",'У9 Ввод'!$E$109="",'У9 Ввод'!$D$109&gt;$B3),0,MAX(0,MIN(1,'У9 Ввод'!$E$109-NETWORKDAYS('У9 Ввод'!$D$109,$B3)+1))/Настройки!$E$15*100)</f>
        <v>0</v>
      </c>
      <c r="DA3" s="67" t="n">
        <f aca="false">IF(OR($D3=1,MONTH($B3)&lt;&gt;MONTH(StartDate),'У9 Ввод'!$D$110="",'У9 Ввод'!$E$110="",'У9 Ввод'!$D$110&gt;$B3),0,MAX(0,MIN(1,'У9 Ввод'!$E$110-NETWORKDAYS('У9 Ввод'!$D$110,$B3)+1))/Настройки!$E$15*100)</f>
        <v>0</v>
      </c>
      <c r="DB3" s="67" t="n">
        <f aca="false">IF(OR($D3=1,MONTH($B3)&lt;&gt;MONTH(StartDate),'У9 Ввод'!$D$111="",'У9 Ввод'!$E$111="",'У9 Ввод'!$D$111&gt;$B3),0,MAX(0,MIN(1,'У9 Ввод'!$E$111-NETWORKDAYS('У9 Ввод'!$D$111,$B3)+1))/Настройки!$E$15*100)</f>
        <v>0</v>
      </c>
      <c r="DC3" s="67" t="n">
        <f aca="false">IF(OR($D3=1,MONTH($B3)&lt;&gt;MONTH(StartDate),'У9 Ввод'!$D$112="",'У9 Ввод'!$E$112="",'У9 Ввод'!$D$112&gt;$B3),0,MAX(0,MIN(1,'У9 Ввод'!$E$112-NETWORKDAYS('У9 Ввод'!$D$112,$B3)+1))/Настройки!$E$15*100)</f>
        <v>0</v>
      </c>
      <c r="DD3" s="67" t="n">
        <f aca="false">IF(OR($D3=1,MONTH($B3)&lt;&gt;MONTH(StartDate),'У9 Ввод'!$D$113="",'У9 Ввод'!$E$113="",'У9 Ввод'!$D$113&gt;$B3),0,MAX(0,MIN(1,'У9 Ввод'!$E$113-NETWORKDAYS('У9 Ввод'!$D$113,$B3)+1))/Настройки!$E$15*100)</f>
        <v>0</v>
      </c>
      <c r="DE3" s="67" t="n">
        <f aca="false">IF(OR($D3=1,MONTH($B3)&lt;&gt;MONTH(StartDate),'У9 Ввод'!$D$114="",'У9 Ввод'!$E$114="",'У9 Ввод'!$D$114&gt;$B3),0,MAX(0,MIN(1,'У9 Ввод'!$E$114-NETWORKDAYS('У9 Ввод'!$D$114,$B3)+1))/Настройки!$E$15*100)</f>
        <v>0</v>
      </c>
      <c r="DF3" s="67" t="n">
        <f aca="false">IF(OR($D3=1,MONTH($B3)&lt;&gt;MONTH(StartDate),'У9 Ввод'!$D$115="",'У9 Ввод'!$E$115="",'У9 Ввод'!$D$115&gt;$B3),0,MAX(0,MIN(1,'У9 Ввод'!$E$115-NETWORKDAYS('У9 Ввод'!$D$115,$B3)+1))/Настройки!$E$15*100)</f>
        <v>0</v>
      </c>
      <c r="DG3" s="67" t="n">
        <f aca="false">IF(OR($D3=1,MONTH($B3)&lt;&gt;MONTH(StartDate),'У9 Ввод'!$D$116="",'У9 Ввод'!$E$116="",'У9 Ввод'!$D$116&gt;$B3),0,MAX(0,MIN(1,'У9 Ввод'!$E$116-NETWORKDAYS('У9 Ввод'!$D$116,$B3)+1))/Настройки!$E$15*100)</f>
        <v>0</v>
      </c>
      <c r="DH3" s="67" t="n">
        <f aca="false">IF(OR($D3=1,MONTH($B3)&lt;&gt;MONTH(StartDate),'У9 Ввод'!$D$117="",'У9 Ввод'!$E$117="",'У9 Ввод'!$D$117&gt;$B3),0,MAX(0,MIN(1,'У9 Ввод'!$E$117-NETWORKDAYS('У9 Ввод'!$D$117,$B3)+1))/Настройки!$E$15*100)</f>
        <v>0</v>
      </c>
      <c r="DI3" s="67" t="n">
        <f aca="false">IF(OR($D3=1,MONTH($B3)&lt;&gt;MONTH(StartDate),'У9 Ввод'!$D$118="",'У9 Ввод'!$E$118="",'У9 Ввод'!$D$118&gt;$B3),0,MAX(0,MIN(1,'У9 Ввод'!$E$118-NETWORKDAYS('У9 Ввод'!$D$118,$B3)+1))/Настройки!$E$15*100)</f>
        <v>0</v>
      </c>
      <c r="DJ3" s="67" t="n">
        <f aca="false">IF(OR($D3=1,MONTH($B3)&lt;&gt;MONTH(StartDate),'У9 Ввод'!$D$119="",'У9 Ввод'!$E$119="",'У9 Ввод'!$D$119&gt;$B3),0,MAX(0,MIN(1,'У9 Ввод'!$E$119-NETWORKDAYS('У9 Ввод'!$D$119,$B3)+1))/Настройки!$E$15*100)</f>
        <v>0</v>
      </c>
      <c r="DK3" s="67" t="n">
        <f aca="false">IF(OR($D3=1,MONTH($B3)&lt;&gt;MONTH(StartDate),'У9 Ввод'!$D$120="",'У9 Ввод'!$E$120="",'У9 Ввод'!$D$120&gt;$B3),0,MAX(0,MIN(1,'У9 Ввод'!$E$120-NETWORKDAYS('У9 Ввод'!$D$120,$B3)+1))/Настройки!$E$15*100)</f>
        <v>0</v>
      </c>
      <c r="DL3" s="67" t="n">
        <f aca="false">IF(OR($D3=1,MONTH($B3)&lt;&gt;MONTH(StartDate),'У9 Ввод'!$D$121="",'У9 Ввод'!$E$121="",'У9 Ввод'!$D$121&gt;$B3),0,MAX(0,MIN(1,'У9 Ввод'!$E$121-NETWORKDAYS('У9 Ввод'!$D$121,$B3)+1))/Настройки!$E$15*100)</f>
        <v>0</v>
      </c>
      <c r="DM3" s="67" t="n">
        <f aca="false">IF(OR($D3=1,MONTH($B3)&lt;&gt;MONTH(StartDate),'У9 Ввод'!$D$122="",'У9 Ввод'!$E$122="",'У9 Ввод'!$D$122&gt;$B3),0,MAX(0,MIN(1,'У9 Ввод'!$E$122-NETWORKDAYS('У9 Ввод'!$D$122,$B3)+1))/Настройки!$E$15*100)</f>
        <v>0</v>
      </c>
      <c r="DN3" s="67" t="n">
        <f aca="false">IF(OR($D3=1,MONTH($B3)&lt;&gt;MONTH(StartDate),'У9 Ввод'!$D$123="",'У9 Ввод'!$E$123="",'У9 Ввод'!$D$123&gt;$B3),0,MAX(0,MIN(1,'У9 Ввод'!$E$123-NETWORKDAYS('У9 Ввод'!$D$123,$B3)+1))/Настройки!$E$15*100)</f>
        <v>0</v>
      </c>
      <c r="DO3" s="67" t="n">
        <f aca="false">IF(OR($D3=1,MONTH($B3)&lt;&gt;MONTH(StartDate),'У9 Ввод'!$D$124="",'У9 Ввод'!$E$124="",'У9 Ввод'!$D$124&gt;$B3),0,MAX(0,MIN(1,'У9 Ввод'!$E$124-NETWORKDAYS('У9 Ввод'!$D$124,$B3)+1))/Настройки!$E$15*100)</f>
        <v>0</v>
      </c>
      <c r="DP3" s="67" t="n">
        <f aca="false">IF(OR($D3=1,MONTH($B3)&lt;&gt;MONTH(StartDate),'У9 Ввод'!$D$125="",'У9 Ввод'!$E$125="",'У9 Ввод'!$D$125&gt;$B3),0,MAX(0,MIN(1,'У9 Ввод'!$E$125-NETWORKDAYS('У9 Ввод'!$D$125,$B3)+1))/Настройки!$E$15*100)</f>
        <v>0</v>
      </c>
      <c r="DQ3" s="67" t="n">
        <f aca="false">IF(OR($D3=1,MONTH($B3)&lt;&gt;MONTH(StartDate),'У9 Ввод'!$D$126="",'У9 Ввод'!$E$126="",'У9 Ввод'!$D$126&gt;$B3),0,MAX(0,MIN(1,'У9 Ввод'!$E$126-NETWORKDAYS('У9 Ввод'!$D$126,$B3)+1))/Настройки!$E$15*100)</f>
        <v>0</v>
      </c>
      <c r="DR3" s="67" t="n">
        <f aca="false">IF(OR($D3=1,MONTH($B3)&lt;&gt;MONTH(StartDate),'У9 Ввод'!$D$127="",'У9 Ввод'!$E$127="",'У9 Ввод'!$D$127&gt;$B3),0,MAX(0,MIN(1,'У9 Ввод'!$E$127-NETWORKDAYS('У9 Ввод'!$D$127,$B3)+1))/Настройки!$E$15*100)</f>
        <v>0</v>
      </c>
      <c r="DS3" s="67" t="n">
        <f aca="false">IF(OR($D3=1,MONTH($B3)&lt;&gt;MONTH(StartDate),'У9 Ввод'!$D$128="",'У9 Ввод'!$E$128="",'У9 Ввод'!$D$128&gt;$B3),0,MAX(0,MIN(1,'У9 Ввод'!$E$128-NETWORKDAYS('У9 Ввод'!$D$128,$B3)+1))/Настройки!$E$15*100)</f>
        <v>0</v>
      </c>
      <c r="DT3" s="67" t="n">
        <f aca="false">IF(OR($D3=1,MONTH($B3)&lt;&gt;MONTH(StartDate),'У9 Ввод'!$D$129="",'У9 Ввод'!$E$129="",'У9 Ввод'!$D$129&gt;$B3),0,MAX(0,MIN(1,'У9 Ввод'!$E$129-NETWORKDAYS('У9 Ввод'!$D$129,$B3)+1))/Настройки!$E$15*100)</f>
        <v>0</v>
      </c>
      <c r="DU3" s="67" t="n">
        <f aca="false">IF(OR($D3=1,MONTH($B3)&lt;&gt;MONTH(StartDate),'У9 Ввод'!$D$130="",'У9 Ввод'!$E$130="",'У9 Ввод'!$D$130&gt;$B3),0,MAX(0,MIN(1,'У9 Ввод'!$E$130-NETWORKDAYS('У9 Ввод'!$D$130,$B3)+1))/Настройки!$E$15*100)</f>
        <v>0</v>
      </c>
      <c r="DV3" s="67" t="n">
        <f aca="false">IF(OR($D3=1,MONTH($B3)&lt;&gt;MONTH(StartDate),'У9 Ввод'!$D$131="",'У9 Ввод'!$E$131="",'У9 Ввод'!$D$131&gt;$B3),0,MAX(0,MIN(1,'У9 Ввод'!$E$131-NETWORKDAYS('У9 Ввод'!$D$131,$B3)+1))/Настройки!$E$15*100)</f>
        <v>0</v>
      </c>
      <c r="DW3" s="67" t="n">
        <f aca="false">IF(OR($D3=1,MONTH($B3)&lt;&gt;MONTH(StartDate),'У9 Ввод'!$D$132="",'У9 Ввод'!$E$132="",'У9 Ввод'!$D$132&gt;$B3),0,MAX(0,MIN(1,'У9 Ввод'!$E$132-NETWORKDAYS('У9 Ввод'!$D$132,$B3)+1))/Настройки!$E$15*100)</f>
        <v>0</v>
      </c>
      <c r="DX3" s="67" t="n">
        <f aca="false">IF(OR($D3=1,MONTH($B3)&lt;&gt;MONTH(StartDate),'У9 Ввод'!$D$133="",'У9 Ввод'!$E$133="",'У9 Ввод'!$D$133&gt;$B3),0,MAX(0,MIN(1,'У9 Ввод'!$E$133-NETWORKDAYS('У9 Ввод'!$D$133,$B3)+1))/Настройки!$E$15*100)</f>
        <v>0</v>
      </c>
      <c r="DY3" s="67" t="n">
        <f aca="false">IF(OR($D3=1,MONTH($B3)&lt;&gt;MONTH(StartDate),'У9 Ввод'!$D$134="",'У9 Ввод'!$E$134="",'У9 Ввод'!$D$134&gt;$B3),0,MAX(0,MIN(1,'У9 Ввод'!$E$134-NETWORKDAYS('У9 Ввод'!$D$134,$B3)+1))/Настройки!$E$15*100)</f>
        <v>0</v>
      </c>
      <c r="DZ3" s="67" t="n">
        <f aca="false">IF(OR($D3=1,MONTH($B3)&lt;&gt;MONTH(StartDate),'У9 Ввод'!$D$135="",'У9 Ввод'!$E$135="",'У9 Ввод'!$D$135&gt;$B3),0,MAX(0,MIN(1,'У9 Ввод'!$E$135-NETWORKDAYS('У9 Ввод'!$D$135,$B3)+1))/Настройки!$E$15*100)</f>
        <v>0</v>
      </c>
      <c r="EA3" s="67" t="n">
        <f aca="false">IF(OR($D3=1,MONTH($B3)&lt;&gt;MONTH(StartDate),'У9 Ввод'!$D$136="",'У9 Ввод'!$E$136="",'У9 Ввод'!$D$136&gt;$B3),0,MAX(0,MIN(1,'У9 Ввод'!$E$136-NETWORKDAYS('У9 Ввод'!$D$136,$B3)+1))/Настройки!$E$15*100)</f>
        <v>0</v>
      </c>
      <c r="EB3" s="67" t="n">
        <f aca="false">IF(OR($D3=1,MONTH($B3)&lt;&gt;MONTH(StartDate),'У9 Ввод'!$D$137="",'У9 Ввод'!$E$137="",'У9 Ввод'!$D$137&gt;$B3),0,MAX(0,MIN(1,'У9 Ввод'!$E$137-NETWORKDAYS('У9 Ввод'!$D$137,$B3)+1))/Настройки!$E$15*100)</f>
        <v>0</v>
      </c>
      <c r="EC3" s="67" t="n">
        <f aca="false">IF(OR($D3=1,MONTH($B3)&lt;&gt;MONTH(StartDate),'У9 Ввод'!$D$138="",'У9 Ввод'!$E$138="",'У9 Ввод'!$D$138&gt;$B3),0,MAX(0,MIN(1,'У9 Ввод'!$E$138-NETWORKDAYS('У9 Ввод'!$D$138,$B3)+1))/Настройки!$E$15*100)</f>
        <v>0</v>
      </c>
      <c r="ED3" s="67" t="n">
        <f aca="false">IF(OR($D3=1,MONTH($B3)&lt;&gt;MONTH(StartDate),'У9 Ввод'!$D$139="",'У9 Ввод'!$E$139="",'У9 Ввод'!$D$139&gt;$B3),0,MAX(0,MIN(1,'У9 Ввод'!$E$139-NETWORKDAYS('У9 Ввод'!$D$139,$B3)+1))/Настройки!$E$15*100)</f>
        <v>0</v>
      </c>
      <c r="EE3" s="67" t="n">
        <f aca="false">IF(OR($D3=1,MONTH($B3)&lt;&gt;MONTH(StartDate),'У9 Ввод'!$D$140="",'У9 Ввод'!$E$140="",'У9 Ввод'!$D$140&gt;$B3),0,MAX(0,MIN(1,'У9 Ввод'!$E$140-NETWORKDAYS('У9 Ввод'!$D$140,$B3)+1))/Настройки!$E$15*100)</f>
        <v>0</v>
      </c>
      <c r="EF3" s="67" t="n">
        <f aca="false">IF(OR($D3=1,MONTH($B3)&lt;&gt;MONTH(StartDate),'У9 Ввод'!$D$141="",'У9 Ввод'!$E$141="",'У9 Ввод'!$D$141&gt;$B3),0,MAX(0,MIN(1,'У9 Ввод'!$E$141-NETWORKDAYS('У9 Ввод'!$D$141,$B3)+1))/Настройки!$E$15*100)</f>
        <v>0</v>
      </c>
      <c r="EG3" s="67" t="n">
        <f aca="false">IF(OR($D3=1,MONTH($B3)&lt;&gt;MONTH(StartDate),'У9 Ввод'!$D$142="",'У9 Ввод'!$E$142="",'У9 Ввод'!$D$142&gt;$B3),0,MAX(0,MIN(1,'У9 Ввод'!$E$142-NETWORKDAYS('У9 Ввод'!$D$142,$B3)+1))/Настройки!$E$15*100)</f>
        <v>0</v>
      </c>
      <c r="EH3" s="67" t="n">
        <f aca="false">IF(OR($D3=1,MONTH($B3)&lt;&gt;MONTH(StartDate),'У9 Ввод'!$D$143="",'У9 Ввод'!$E$143="",'У9 Ввод'!$D$143&gt;$B3),0,MAX(0,MIN(1,'У9 Ввод'!$E$143-NETWORKDAYS('У9 Ввод'!$D$143,$B3)+1))/Настройки!$E$15*100)</f>
        <v>0</v>
      </c>
      <c r="EI3" s="67" t="n">
        <f aca="false">IF(OR($D3=1,MONTH($B3)&lt;&gt;MONTH(StartDate),'У9 Ввод'!$D$144="",'У9 Ввод'!$E$144="",'У9 Ввод'!$D$144&gt;$B3),0,MAX(0,MIN(1,'У9 Ввод'!$E$144-NETWORKDAYS('У9 Ввод'!$D$144,$B3)+1))/Настройки!$E$15*100)</f>
        <v>0</v>
      </c>
      <c r="EJ3" s="67" t="n">
        <f aca="false">IF(OR($D3=1,MONTH($B3)&lt;&gt;MONTH(StartDate),'У9 Ввод'!$D$145="",'У9 Ввод'!$E$145="",'У9 Ввод'!$D$145&gt;$B3),0,MAX(0,MIN(1,'У9 Ввод'!$E$145-NETWORKDAYS('У9 Ввод'!$D$145,$B3)+1))/Настройки!$E$15*100)</f>
        <v>0</v>
      </c>
      <c r="EK3" s="67" t="n">
        <f aca="false">IF(OR($D3=1,MONTH($B3)&lt;&gt;MONTH(StartDate),'У9 Ввод'!$D$146="",'У9 Ввод'!$E$146="",'У9 Ввод'!$D$146&gt;$B3),0,MAX(0,MIN(1,'У9 Ввод'!$E$146-NETWORKDAYS('У9 Ввод'!$D$146,$B3)+1))/Настройки!$E$15*100)</f>
        <v>0</v>
      </c>
      <c r="EL3" s="67" t="n">
        <f aca="false">IF(OR($D3=1,MONTH($B3)&lt;&gt;MONTH(StartDate),'У9 Ввод'!$D$147="",'У9 Ввод'!$E$147="",'У9 Ввод'!$D$147&gt;$B3),0,MAX(0,MIN(1,'У9 Ввод'!$E$147-NETWORKDAYS('У9 Ввод'!$D$147,$B3)+1))/Настройки!$E$15*100)</f>
        <v>0</v>
      </c>
      <c r="EM3" s="67" t="n">
        <f aca="false">IF(OR($D3=1,MONTH($B3)&lt;&gt;MONTH(StartDate),'У9 Ввод'!$D$148="",'У9 Ввод'!$E$148="",'У9 Ввод'!$D$148&gt;$B3),0,MAX(0,MIN(1,'У9 Ввод'!$E$148-NETWORKDAYS('У9 Ввод'!$D$148,$B3)+1))/Настройки!$E$15*100)</f>
        <v>0</v>
      </c>
      <c r="EN3" s="67" t="n">
        <f aca="false">IF(OR($D3=1,MONTH($B3)&lt;&gt;MONTH(StartDate),'У9 Ввод'!$D$149="",'У9 Ввод'!$E$149="",'У9 Ввод'!$D$149&gt;$B3),0,MAX(0,MIN(1,'У9 Ввод'!$E$149-NETWORKDAYS('У9 Ввод'!$D$149,$B3)+1))/Настройки!$E$15*100)</f>
        <v>0</v>
      </c>
      <c r="EO3" s="67" t="n">
        <f aca="false">IF(OR($D3=1,MONTH($B3)&lt;&gt;MONTH(StartDate),'У9 Ввод'!$D$150="",'У9 Ввод'!$E$150="",'У9 Ввод'!$D$150&gt;$B3),0,MAX(0,MIN(1,'У9 Ввод'!$E$150-NETWORKDAYS('У9 Ввод'!$D$150,$B3)+1))/Настройки!$E$15*100)</f>
        <v>0</v>
      </c>
      <c r="EP3" s="67" t="n">
        <f aca="false">IF(OR($D3=1,MONTH($B3)&lt;&gt;MONTH(StartDate),'У9 Ввод'!$D$151="",'У9 Ввод'!$E$151="",'У9 Ввод'!$D$151&gt;$B3),0,MAX(0,MIN(1,'У9 Ввод'!$E$151-NETWORKDAYS('У9 Ввод'!$D$151,$B3)+1))/Настройки!$E$15*100)</f>
        <v>0</v>
      </c>
      <c r="EQ3" s="67" t="n">
        <f aca="false">IF(OR($D3=1,MONTH($B3)&lt;&gt;MONTH(StartDate),'У9 Ввод'!$D$152="",'У9 Ввод'!$E$152="",'У9 Ввод'!$D$152&gt;$B3),0,MAX(0,MIN(1,'У9 Ввод'!$E$152-NETWORKDAYS('У9 Ввод'!$D$152,$B3)+1))/Настройки!$E$15*100)</f>
        <v>0</v>
      </c>
      <c r="ER3" s="67" t="n">
        <f aca="false">IF(OR($D3=1,MONTH($B3)&lt;&gt;MONTH(StartDate),'У9 Ввод'!$D$153="",'У9 Ввод'!$E$153="",'У9 Ввод'!$D$153&gt;$B3),0,MAX(0,MIN(1,'У9 Ввод'!$E$153-NETWORKDAYS('У9 Ввод'!$D$153,$B3)+1))/Настройки!$E$15*100)</f>
        <v>0</v>
      </c>
      <c r="ES3" s="67" t="n">
        <f aca="false">IF(OR($D3=1,MONTH($B3)&lt;&gt;MONTH(StartDate),'У9 Ввод'!$D$154="",'У9 Ввод'!$E$154="",'У9 Ввод'!$D$154&gt;$B3),0,MAX(0,MIN(1,'У9 Ввод'!$E$154-NETWORKDAYS('У9 Ввод'!$D$154,$B3)+1))/Настройки!$E$15*100)</f>
        <v>0</v>
      </c>
      <c r="ET3" s="67" t="n">
        <f aca="false">IF(OR($D3=1,MONTH($B3)&lt;&gt;MONTH(StartDate),'У9 Ввод'!$D$155="",'У9 Ввод'!$E$155="",'У9 Ввод'!$D$155&gt;$B3),0,MAX(0,MIN(1,'У9 Ввод'!$E$155-NETWORKDAYS('У9 Ввод'!$D$155,$B3)+1))/Настройки!$E$15*100)</f>
        <v>0</v>
      </c>
      <c r="EU3" s="67" t="n">
        <f aca="false">IF(OR($D3=1,MONTH($B3)&lt;&gt;MONTH(StartDate),'У9 Ввод'!$D$156="",'У9 Ввод'!$E$156="",'У9 Ввод'!$D$156&gt;$B3),0,MAX(0,MIN(1,'У9 Ввод'!$E$156-NETWORKDAYS('У9 Ввод'!$D$156,$B3)+1))/Настройки!$E$15*100)</f>
        <v>0</v>
      </c>
      <c r="EV3" s="67" t="n">
        <f aca="false">IF(OR($D3=1,MONTH($B3)&lt;&gt;MONTH(StartDate),'У9 Ввод'!$D$157="",'У9 Ввод'!$E$157="",'У9 Ввод'!$D$157&gt;$B3),0,MAX(0,MIN(1,'У9 Ввод'!$E$157-NETWORKDAYS('У9 Ввод'!$D$157,$B3)+1))/Настройки!$E$15*100)</f>
        <v>0</v>
      </c>
      <c r="EW3" s="67" t="n">
        <f aca="false">IF(OR($D3=1,MONTH($B3)&lt;&gt;MONTH(StartDate),'У9 Ввод'!$D$158="",'У9 Ввод'!$E$158="",'У9 Ввод'!$D$158&gt;$B3),0,MAX(0,MIN(1,'У9 Ввод'!$E$158-NETWORKDAYS('У9 Ввод'!$D$158,$B3)+1))/Настройки!$E$15*100)</f>
        <v>0</v>
      </c>
      <c r="EX3" s="67" t="n">
        <f aca="false">IF(OR($D3=1,MONTH($B3)&lt;&gt;MONTH(StartDate),'У9 Ввод'!$D$159="",'У9 Ввод'!$E$159="",'У9 Ввод'!$D$159&gt;$B3),0,MAX(0,MIN(1,'У9 Ввод'!$E$159-NETWORKDAYS('У9 Ввод'!$D$159,$B3)+1))/Настройки!$E$15*100)</f>
        <v>0</v>
      </c>
      <c r="EY3" s="67" t="n">
        <f aca="false">IF(OR($D3=1,MONTH($B3)&lt;&gt;MONTH(StartDate),'У9 Ввод'!$D$160="",'У9 Ввод'!$E$160="",'У9 Ввод'!$D$160&gt;$B3),0,MAX(0,MIN(1,'У9 Ввод'!$E$160-NETWORKDAYS('У9 Ввод'!$D$160,$B3)+1))/Настройки!$E$15*100)</f>
        <v>0</v>
      </c>
      <c r="EZ3" s="67" t="n">
        <f aca="false">IF(OR($D3=1,MONTH($B3)&lt;&gt;MONTH(StartDate),'У9 Ввод'!$D$161="",'У9 Ввод'!$E$161="",'У9 Ввод'!$D$161&gt;$B3),0,MAX(0,MIN(1,'У9 Ввод'!$E$161-NETWORKDAYS('У9 Ввод'!$D$161,$B3)+1))/Настройки!$E$15*100)</f>
        <v>0</v>
      </c>
      <c r="FA3" s="67" t="n">
        <f aca="false">IF(OR($D3=1,MONTH($B3)&lt;&gt;MONTH(StartDate),'У9 Ввод'!$D$162="",'У9 Ввод'!$E$162="",'У9 Ввод'!$D$162&gt;$B3),0,MAX(0,MIN(1,'У9 Ввод'!$E$162-NETWORKDAYS('У9 Ввод'!$D$162,$B3)+1))/Настройки!$E$15*100)</f>
        <v>0</v>
      </c>
      <c r="FB3" s="67" t="n">
        <f aca="false">IF(OR($D3=1,MONTH($B3)&lt;&gt;MONTH(StartDate),'У9 Ввод'!$D$163="",'У9 Ввод'!$E$163="",'У9 Ввод'!$D$163&gt;$B3),0,MAX(0,MIN(1,'У9 Ввод'!$E$163-NETWORKDAYS('У9 Ввод'!$D$163,$B3)+1))/Настройки!$E$15*100)</f>
        <v>0</v>
      </c>
      <c r="FC3" s="67" t="n">
        <f aca="false">IF(OR($D3=1,MONTH($B3)&lt;&gt;MONTH(StartDate),'У9 Ввод'!$D$164="",'У9 Ввод'!$E$164="",'У9 Ввод'!$D$164&gt;$B3),0,MAX(0,MIN(1,'У9 Ввод'!$E$164-NETWORKDAYS('У9 Ввод'!$D$164,$B3)+1))/Настройки!$E$15*100)</f>
        <v>0</v>
      </c>
      <c r="FD3" s="67" t="n">
        <f aca="false">IF(OR($D3=1,MONTH($B3)&lt;&gt;MONTH(StartDate),'У9 Ввод'!$D$165="",'У9 Ввод'!$E$165="",'У9 Ввод'!$D$165&gt;$B3),0,MAX(0,MIN(1,'У9 Ввод'!$E$165-NETWORKDAYS('У9 Ввод'!$D$165,$B3)+1))/Настройки!$E$15*100)</f>
        <v>0</v>
      </c>
      <c r="FE3" s="67" t="n">
        <f aca="false">IF(OR($D3=1,MONTH($B3)&lt;&gt;MONTH(StartDate),'У9 Ввод'!$D$166="",'У9 Ввод'!$E$166="",'У9 Ввод'!$D$166&gt;$B3),0,MAX(0,MIN(1,'У9 Ввод'!$E$166-NETWORKDAYS('У9 Ввод'!$D$166,$B3)+1))/Настройки!$E$15*100)</f>
        <v>0</v>
      </c>
      <c r="FF3" s="67" t="n">
        <f aca="false">IF(OR($D3=1,MONTH($B3)&lt;&gt;MONTH(StartDate),'У9 Ввод'!$D$167="",'У9 Ввод'!$E$167="",'У9 Ввод'!$D$167&gt;$B3),0,MAX(0,MIN(1,'У9 Ввод'!$E$167-NETWORKDAYS('У9 Ввод'!$D$167,$B3)+1))/Настройки!$E$15*100)</f>
        <v>0</v>
      </c>
      <c r="FG3" s="67" t="n">
        <f aca="false">IF(OR($D3=1,MONTH($B3)&lt;&gt;MONTH(StartDate),'У9 Ввод'!$D$168="",'У9 Ввод'!$E$168="",'У9 Ввод'!$D$168&gt;$B3),0,MAX(0,MIN(1,'У9 Ввод'!$E$168-NETWORKDAYS('У9 Ввод'!$D$168,$B3)+1))/Настройки!$E$15*100)</f>
        <v>0</v>
      </c>
      <c r="FH3" s="67" t="n">
        <f aca="false">IF(OR($D3=1,MONTH($B3)&lt;&gt;MONTH(StartDate),'У9 Ввод'!$D$169="",'У9 Ввод'!$E$169="",'У9 Ввод'!$D$169&gt;$B3),0,MAX(0,MIN(1,'У9 Ввод'!$E$169-NETWORKDAYS('У9 Ввод'!$D$169,$B3)+1))/Настройки!$E$15*100)</f>
        <v>0</v>
      </c>
      <c r="FI3" s="67" t="n">
        <f aca="false">IF(OR($D3=1,MONTH($B3)&lt;&gt;MONTH(StartDate),'У9 Ввод'!$D$170="",'У9 Ввод'!$E$170="",'У9 Ввод'!$D$170&gt;$B3),0,MAX(0,MIN(1,'У9 Ввод'!$E$170-NETWORKDAYS('У9 Ввод'!$D$170,$B3)+1))/Настройки!$E$15*100)</f>
        <v>0</v>
      </c>
      <c r="FJ3" s="67" t="n">
        <f aca="false">IF(OR($D3=1,MONTH($B3)&lt;&gt;MONTH(StartDate),'У9 Ввод'!$D$171="",'У9 Ввод'!$E$171="",'У9 Ввод'!$D$171&gt;$B3),0,MAX(0,MIN(1,'У9 Ввод'!$E$171-NETWORKDAYS('У9 Ввод'!$D$171,$B3)+1))/Настройки!$E$15*100)</f>
        <v>0</v>
      </c>
      <c r="FK3" s="67" t="n">
        <f aca="false">IF(OR($D3=1,MONTH($B3)&lt;&gt;MONTH(StartDate),'У9 Ввод'!$D$172="",'У9 Ввод'!$E$172="",'У9 Ввод'!$D$172&gt;$B3),0,MAX(0,MIN(1,'У9 Ввод'!$E$172-NETWORKDAYS('У9 Ввод'!$D$172,$B3)+1))/Настройки!$E$15*100)</f>
        <v>0</v>
      </c>
      <c r="FL3" s="67" t="n">
        <f aca="false">IF(OR($D3=1,MONTH($B3)&lt;&gt;MONTH(StartDate),'У9 Ввод'!$D$173="",'У9 Ввод'!$E$173="",'У9 Ввод'!$D$173&gt;$B3),0,MAX(0,MIN(1,'У9 Ввод'!$E$173-NETWORKDAYS('У9 Ввод'!$D$173,$B3)+1))/Настройки!$E$15*100)</f>
        <v>0</v>
      </c>
      <c r="FM3" s="67" t="n">
        <f aca="false">IF(OR($D3=1,MONTH($B3)&lt;&gt;MONTH(StartDate),'У9 Ввод'!$D$174="",'У9 Ввод'!$E$174="",'У9 Ввод'!$D$174&gt;$B3),0,MAX(0,MIN(1,'У9 Ввод'!$E$174-NETWORKDAYS('У9 Ввод'!$D$174,$B3)+1))/Настройки!$E$15*100)</f>
        <v>0</v>
      </c>
      <c r="FN3" s="67" t="n">
        <f aca="false">IF(OR($D3=1,MONTH($B3)&lt;&gt;MONTH(StartDate),'У9 Ввод'!$D$175="",'У9 Ввод'!$E$175="",'У9 Ввод'!$D$175&gt;$B3),0,MAX(0,MIN(1,'У9 Ввод'!$E$175-NETWORKDAYS('У9 Ввод'!$D$175,$B3)+1))/Настройки!$E$15*100)</f>
        <v>0</v>
      </c>
      <c r="FO3" s="67" t="n">
        <f aca="false">IF(OR($D3=1,MONTH($B3)&lt;&gt;MONTH(StartDate),'У9 Ввод'!$D$176="",'У9 Ввод'!$E$176="",'У9 Ввод'!$D$176&gt;$B3),0,MAX(0,MIN(1,'У9 Ввод'!$E$176-NETWORKDAYS('У9 Ввод'!$D$176,$B3)+1))/Настройки!$E$15*100)</f>
        <v>0</v>
      </c>
      <c r="FP3" s="67" t="n">
        <f aca="false">IF(OR($D3=1,MONTH($B3)&lt;&gt;MONTH(StartDate),'У9 Ввод'!$D$177="",'У9 Ввод'!$E$177="",'У9 Ввод'!$D$177&gt;$B3),0,MAX(0,MIN(1,'У9 Ввод'!$E$177-NETWORKDAYS('У9 Ввод'!$D$177,$B3)+1))/Настройки!$E$15*100)</f>
        <v>0</v>
      </c>
      <c r="FQ3" s="67" t="n">
        <f aca="false">IF(OR($D3=1,MONTH($B3)&lt;&gt;MONTH(StartDate),'У9 Ввод'!$D$178="",'У9 Ввод'!$E$178="",'У9 Ввод'!$D$178&gt;$B3),0,MAX(0,MIN(1,'У9 Ввод'!$E$178-NETWORKDAYS('У9 Ввод'!$D$178,$B3)+1))/Настройки!$E$15*100)</f>
        <v>0</v>
      </c>
      <c r="FR3" s="67" t="n">
        <f aca="false">IF(OR($D3=1,MONTH($B3)&lt;&gt;MONTH(StartDate),'У9 Ввод'!$D$179="",'У9 Ввод'!$E$179="",'У9 Ввод'!$D$179&gt;$B3),0,MAX(0,MIN(1,'У9 Ввод'!$E$179-NETWORKDAYS('У9 Ввод'!$D$179,$B3)+1))/Настройки!$E$15*100)</f>
        <v>0</v>
      </c>
      <c r="FS3" s="67" t="n">
        <f aca="false">IF(OR($D3=1,MONTH($B3)&lt;&gt;MONTH(StartDate),'У9 Ввод'!$D$180="",'У9 Ввод'!$E$180="",'У9 Ввод'!$D$180&gt;$B3),0,MAX(0,MIN(1,'У9 Ввод'!$E$180-NETWORKDAYS('У9 Ввод'!$D$180,$B3)+1))/Настройки!$E$15*100)</f>
        <v>0</v>
      </c>
      <c r="FT3" s="67" t="n">
        <f aca="false">IF(OR($D3=1,MONTH($B3)&lt;&gt;MONTH(StartDate),'У9 Ввод'!$D$181="",'У9 Ввод'!$E$181="",'У9 Ввод'!$D$181&gt;$B3),0,MAX(0,MIN(1,'У9 Ввод'!$E$181-NETWORKDAYS('У9 Ввод'!$D$181,$B3)+1))/Настройки!$E$15*100)</f>
        <v>0</v>
      </c>
      <c r="FU3" s="67" t="n">
        <f aca="false">IF(OR($D3=1,MONTH($B3)&lt;&gt;MONTH(StartDate),'У9 Ввод'!$D$182="",'У9 Ввод'!$E$182="",'У9 Ввод'!$D$182&gt;$B3),0,MAX(0,MIN(1,'У9 Ввод'!$E$182-NETWORKDAYS('У9 Ввод'!$D$182,$B3)+1))/Настройки!$E$15*100)</f>
        <v>0</v>
      </c>
      <c r="FV3" s="67" t="n">
        <f aca="false">IF(OR($D3=1,MONTH($B3)&lt;&gt;MONTH(StartDate),'У9 Ввод'!$D$183="",'У9 Ввод'!$E$183="",'У9 Ввод'!$D$183&gt;$B3),0,MAX(0,MIN(1,'У9 Ввод'!$E$183-NETWORKDAYS('У9 Ввод'!$D$183,$B3)+1))/Настройки!$E$15*100)</f>
        <v>0</v>
      </c>
      <c r="FW3" s="67" t="n">
        <f aca="false">IF(OR($D3=1,MONTH($B3)&lt;&gt;MONTH(StartDate),'У9 Ввод'!$D$184="",'У9 Ввод'!$E$184="",'У9 Ввод'!$D$184&gt;$B3),0,MAX(0,MIN(1,'У9 Ввод'!$E$184-NETWORKDAYS('У9 Ввод'!$D$184,$B3)+1))/Настройки!$E$15*100)</f>
        <v>0</v>
      </c>
      <c r="FX3" s="67" t="n">
        <f aca="false">IF(OR($D3=1,MONTH($B3)&lt;&gt;MONTH(StartDate),'У9 Ввод'!$D$185="",'У9 Ввод'!$E$185="",'У9 Ввод'!$D$185&gt;$B3),0,MAX(0,MIN(1,'У9 Ввод'!$E$185-NETWORKDAYS('У9 Ввод'!$D$185,$B3)+1))/Настройки!$E$15*100)</f>
        <v>0</v>
      </c>
      <c r="FY3" s="67" t="n">
        <f aca="false">IF(OR($D3=1,MONTH($B3)&lt;&gt;MONTH(StartDate),'У9 Ввод'!$D$186="",'У9 Ввод'!$E$186="",'У9 Ввод'!$D$186&gt;$B3),0,MAX(0,MIN(1,'У9 Ввод'!$E$186-NETWORKDAYS('У9 Ввод'!$D$186,$B3)+1))/Настройки!$E$15*100)</f>
        <v>0</v>
      </c>
      <c r="FZ3" s="67" t="n">
        <f aca="false">IF(OR($D3=1,MONTH($B3)&lt;&gt;MONTH(StartDate),'У9 Ввод'!$D$187="",'У9 Ввод'!$E$187="",'У9 Ввод'!$D$187&gt;$B3),0,MAX(0,MIN(1,'У9 Ввод'!$E$187-NETWORKDAYS('У9 Ввод'!$D$187,$B3)+1))/Настройки!$E$15*100)</f>
        <v>0</v>
      </c>
      <c r="GA3" s="67" t="n">
        <f aca="false">IF(OR($D3=1,MONTH($B3)&lt;&gt;MONTH(StartDate),'У9 Ввод'!$D$188="",'У9 Ввод'!$E$188="",'У9 Ввод'!$D$188&gt;$B3),0,MAX(0,MIN(1,'У9 Ввод'!$E$188-NETWORKDAYS('У9 Ввод'!$D$188,$B3)+1))/Настройки!$E$15*100)</f>
        <v>0</v>
      </c>
      <c r="GB3" s="67" t="n">
        <f aca="false">IF(OR($D3=1,MONTH($B3)&lt;&gt;MONTH(StartDate),'У9 Ввод'!$D$189="",'У9 Ввод'!$E$189="",'У9 Ввод'!$D$189&gt;$B3),0,MAX(0,MIN(1,'У9 Ввод'!$E$189-NETWORKDAYS('У9 Ввод'!$D$189,$B3)+1))/Настройки!$E$15*100)</f>
        <v>0</v>
      </c>
      <c r="GC3" s="67" t="n">
        <f aca="false">IF(OR($D3=1,MONTH($B3)&lt;&gt;MONTH(StartDate),'У9 Ввод'!$D$190="",'У9 Ввод'!$E$190="",'У9 Ввод'!$D$190&gt;$B3),0,MAX(0,MIN(1,'У9 Ввод'!$E$190-NETWORKDAYS('У9 Ввод'!$D$190,$B3)+1))/Настройки!$E$15*100)</f>
        <v>0</v>
      </c>
      <c r="GD3" s="67" t="n">
        <f aca="false">IF(OR($D3=1,MONTH($B3)&lt;&gt;MONTH(StartDate),'У9 Ввод'!$D$191="",'У9 Ввод'!$E$191="",'У9 Ввод'!$D$191&gt;$B3),0,MAX(0,MIN(1,'У9 Ввод'!$E$191-NETWORKDAYS('У9 Ввод'!$D$191,$B3)+1))/Настройки!$E$15*100)</f>
        <v>0</v>
      </c>
      <c r="GE3" s="67" t="n">
        <f aca="false">IF(OR($D3=1,MONTH($B3)&lt;&gt;MONTH(StartDate),'У9 Ввод'!$D$192="",'У9 Ввод'!$E$192="",'У9 Ввод'!$D$192&gt;$B3),0,MAX(0,MIN(1,'У9 Ввод'!$E$192-NETWORKDAYS('У9 Ввод'!$D$192,$B3)+1))/Настройки!$E$15*100)</f>
        <v>0</v>
      </c>
      <c r="GF3" s="67" t="n">
        <f aca="false">IF(OR($D3=1,MONTH($B3)&lt;&gt;MONTH(StartDate),'У9 Ввод'!$D$193="",'У9 Ввод'!$E$193="",'У9 Ввод'!$D$193&gt;$B3),0,MAX(0,MIN(1,'У9 Ввод'!$E$193-NETWORKDAYS('У9 Ввод'!$D$193,$B3)+1))/Настройки!$E$15*100)</f>
        <v>0</v>
      </c>
      <c r="GG3" s="67" t="n">
        <f aca="false">IF(OR($D3=1,MONTH($B3)&lt;&gt;MONTH(StartDate),'У9 Ввод'!$D$194="",'У9 Ввод'!$E$194="",'У9 Ввод'!$D$194&gt;$B3),0,MAX(0,MIN(1,'У9 Ввод'!$E$194-NETWORKDAYS('У9 Ввод'!$D$194,$B3)+1))/Настройки!$E$15*100)</f>
        <v>0</v>
      </c>
      <c r="GH3" s="67" t="n">
        <f aca="false">IF(OR($D3=1,MONTH($B3)&lt;&gt;MONTH(StartDate),'У9 Ввод'!$D$195="",'У9 Ввод'!$E$195="",'У9 Ввод'!$D$195&gt;$B3),0,MAX(0,MIN(1,'У9 Ввод'!$E$195-NETWORKDAYS('У9 Ввод'!$D$195,$B3)+1))/Настройки!$E$15*100)</f>
        <v>0</v>
      </c>
      <c r="GI3" s="67" t="n">
        <f aca="false">IF(OR($D3=1,MONTH($B3)&lt;&gt;MONTH(StartDate),'У9 Ввод'!$D$196="",'У9 Ввод'!$E$196="",'У9 Ввод'!$D$196&gt;$B3),0,MAX(0,MIN(1,'У9 Ввод'!$E$196-NETWORKDAYS('У9 Ввод'!$D$196,$B3)+1))/Настройки!$E$15*100)</f>
        <v>0</v>
      </c>
      <c r="GJ3" s="67" t="n">
        <f aca="false">IF(OR($D3=1,MONTH($B3)&lt;&gt;MONTH(StartDate),'У9 Ввод'!$D$197="",'У9 Ввод'!$E$197="",'У9 Ввод'!$D$197&gt;$B3),0,MAX(0,MIN(1,'У9 Ввод'!$E$197-NETWORKDAYS('У9 Ввод'!$D$197,$B3)+1))/Настройки!$E$15*100)</f>
        <v>0</v>
      </c>
      <c r="GK3" s="67" t="n">
        <f aca="false">IF(OR($D3=1,MONTH($B3)&lt;&gt;MONTH(StartDate),'У9 Ввод'!$D$198="",'У9 Ввод'!$E$198="",'У9 Ввод'!$D$198&gt;$B3),0,MAX(0,MIN(1,'У9 Ввод'!$E$198-NETWORKDAYS('У9 Ввод'!$D$198,$B3)+1))/Настройки!$E$15*100)</f>
        <v>0</v>
      </c>
      <c r="GL3" s="67" t="n">
        <f aca="false">IF(OR($D3=1,MONTH($B3)&lt;&gt;MONTH(StartDate),'У9 Ввод'!$D$199="",'У9 Ввод'!$E$199="",'У9 Ввод'!$D$199&gt;$B3),0,MAX(0,MIN(1,'У9 Ввод'!$E$199-NETWORKDAYS('У9 Ввод'!$D$199,$B3)+1))/Настройки!$E$15*100)</f>
        <v>0</v>
      </c>
      <c r="GM3" s="67" t="n">
        <f aca="false">IF(OR($D3=1,MONTH($B3)&lt;&gt;MONTH(StartDate),'У9 Ввод'!$D$200="",'У9 Ввод'!$E$200="",'У9 Ввод'!$D$200&gt;$B3),0,MAX(0,MIN(1,'У9 Ввод'!$E$200-NETWORKDAYS('У9 Ввод'!$D$200,$B3)+1))/Настройки!$E$15*100)</f>
        <v>0</v>
      </c>
      <c r="GN3" s="67" t="n">
        <f aca="false">IF(OR($D3=1,MONTH($B3)&lt;&gt;MONTH(StartDate),'У9 Ввод'!$D$201="",'У9 Ввод'!$E$201="",'У9 Ввод'!$D$201&gt;$B3),0,MAX(0,MIN(1,'У9 Ввод'!$E$201-NETWORKDAYS('У9 Ввод'!$D$201,$B3)+1))/Настройки!$E$15*100)</f>
        <v>0</v>
      </c>
      <c r="GO3" s="67" t="n">
        <f aca="false">IF(OR($D3=1,MONTH($B3)&lt;&gt;MONTH(StartDate),'У9 Ввод'!$D$202="",'У9 Ввод'!$E$202="",'У9 Ввод'!$D$202&gt;$B3),0,MAX(0,MIN(1,'У9 Ввод'!$E$202-NETWORKDAYS('У9 Ввод'!$D$202,$B3)+1))/Настройки!$E$15*100)</f>
        <v>0</v>
      </c>
      <c r="GP3" s="67" t="n">
        <f aca="false">IF(OR($D3=1,MONTH($B3)&lt;&gt;MONTH(StartDate),'У9 Ввод'!$D$203="",'У9 Ввод'!$E$203="",'У9 Ввод'!$D$203&gt;$B3),0,MAX(0,MIN(1,'У9 Ввод'!$E$203-NETWORKDAYS('У9 Ввод'!$D$203,$B3)+1))/Настройки!$E$15*100)</f>
        <v>0</v>
      </c>
      <c r="GQ3" s="67" t="n">
        <f aca="false">IF(OR($D3=1,MONTH($B3)&lt;&gt;MONTH(StartDate),'У9 Ввод'!$D$204="",'У9 Ввод'!$E$204="",'У9 Ввод'!$D$204&gt;$B3),0,MAX(0,MIN(1,'У9 Ввод'!$E$204-NETWORKDAYS('У9 Ввод'!$D$204,$B3)+1))/Настройки!$E$15*100)</f>
        <v>0</v>
      </c>
      <c r="GR3" s="67" t="n">
        <f aca="false">IF(OR($D3=1,MONTH($B3)&lt;&gt;MONTH(StartDate),'У9 Ввод'!$D$205="",'У9 Ввод'!$E$205="",'У9 Ввод'!$D$205&gt;$B3),0,MAX(0,MIN(1,'У9 Ввод'!$E$205-NETWORKDAYS('У9 Ввод'!$D$205,$B3)+1))/Настройки!$E$15*100)</f>
        <v>0</v>
      </c>
      <c r="GS3" s="67" t="n">
        <f aca="false">IF(OR($D3=1,MONTH($B3)&lt;&gt;MONTH(StartDate),'У9 Ввод'!$D$206="",'У9 Ввод'!$E$206="",'У9 Ввод'!$D$206&gt;$B3),0,MAX(0,MIN(1,'У9 Ввод'!$E$206-NETWORKDAYS('У9 Ввод'!$D$206,$B3)+1))/Настройки!$E$15*100)</f>
        <v>0</v>
      </c>
      <c r="GT3" s="67" t="n">
        <f aca="false">IF(OR($D3=1,MONTH($B3)&lt;&gt;MONTH(StartDate),'У9 Ввод'!$D$207="",'У9 Ввод'!$E$207="",'У9 Ввод'!$D$207&gt;$B3),0,MAX(0,MIN(1,'У9 Ввод'!$E$207-NETWORKDAYS('У9 Ввод'!$D$207,$B3)+1))/Настройки!$E$15*100)</f>
        <v>0</v>
      </c>
      <c r="GU3" s="67" t="n">
        <f aca="false">IF(OR($D3=1,MONTH($B3)&lt;&gt;MONTH(StartDate),'У9 Ввод'!$D$208="",'У9 Ввод'!$E$208="",'У9 Ввод'!$D$208&gt;$B3),0,MAX(0,MIN(1,'У9 Ввод'!$E$208-NETWORKDAYS('У9 Ввод'!$D$208,$B3)+1))/Настройки!$E$15*100)</f>
        <v>0</v>
      </c>
      <c r="GV3" s="67" t="n">
        <f aca="false">IF(OR($D3=1,MONTH($B3)&lt;&gt;MONTH(StartDate),'У9 Ввод'!$D$209="",'У9 Ввод'!$E$209="",'У9 Ввод'!$D$209&gt;$B3),0,MAX(0,MIN(1,'У9 Ввод'!$E$209-NETWORKDAYS('У9 Ввод'!$D$209,$B3)+1))/Настройки!$E$15*100)</f>
        <v>0</v>
      </c>
      <c r="GW3" s="67" t="n">
        <f aca="false">IF(OR($D3=1,MONTH($B3)&lt;&gt;MONTH(StartDate),'У9 Ввод'!$D$210="",'У9 Ввод'!$E$210="",'У9 Ввод'!$D$210&gt;$B3),0,MAX(0,MIN(1,'У9 Ввод'!$E$210-NETWORKDAYS('У9 Ввод'!$D$210,$B3)+1))/Настройки!$E$15*100)</f>
        <v>0</v>
      </c>
      <c r="GX3" s="67" t="n">
        <f aca="false">IF(OR($D3=1,MONTH($B3)&lt;&gt;MONTH(StartDate),'У9 Ввод'!$D$211="",'У9 Ввод'!$E$211="",'У9 Ввод'!$D$211&gt;$B3),0,MAX(0,MIN(1,'У9 Ввод'!$E$211-NETWORKDAYS('У9 Ввод'!$D$211,$B3)+1))/Настройки!$E$15*100)</f>
        <v>0</v>
      </c>
      <c r="GY3" s="67" t="n">
        <f aca="false">IF(OR($D3=1,MONTH($B3)&lt;&gt;MONTH(StartDate),'У9 Ввод'!$D$212="",'У9 Ввод'!$E$212="",'У9 Ввод'!$D$212&gt;$B3),0,MAX(0,MIN(1,'У9 Ввод'!$E$212-NETWORKDAYS('У9 Ввод'!$D$212,$B3)+1))/Настройки!$E$15*100)</f>
        <v>0</v>
      </c>
      <c r="GZ3" s="67" t="n">
        <f aca="false">IF(OR($D3=1,MONTH($B3)&lt;&gt;MONTH(StartDate),'У9 Ввод'!$D$213="",'У9 Ввод'!$E$213="",'У9 Ввод'!$D$213&gt;$B3),0,MAX(0,MIN(1,'У9 Ввод'!$E$213-NETWORKDAYS('У9 Ввод'!$D$213,$B3)+1))/Настройки!$E$15*100)</f>
        <v>0</v>
      </c>
      <c r="HA3" s="67" t="n">
        <f aca="false">IF(OR($D3=1,MONTH($B3)&lt;&gt;MONTH(StartDate),'У9 Ввод'!$D$214="",'У9 Ввод'!$E$214="",'У9 Ввод'!$D$214&gt;$B3),0,MAX(0,MIN(1,'У9 Ввод'!$E$214-NETWORKDAYS('У9 Ввод'!$D$214,$B3)+1))/Настройки!$E$15*100)</f>
        <v>0</v>
      </c>
      <c r="HB3" s="67" t="n">
        <f aca="false">IF(OR($D3=1,MONTH($B3)&lt;&gt;MONTH(StartDate),'У9 Ввод'!$D$215="",'У9 Ввод'!$E$215="",'У9 Ввод'!$D$215&gt;$B3),0,MAX(0,MIN(1,'У9 Ввод'!$E$215-NETWORKDAYS('У9 Ввод'!$D$215,$B3)+1))/Настройки!$E$15*100)</f>
        <v>0</v>
      </c>
      <c r="HC3" s="67" t="n">
        <f aca="false">IF(OR($D3=1,MONTH($B3)&lt;&gt;MONTH(StartDate),'У9 Ввод'!$D$216="",'У9 Ввод'!$E$216="",'У9 Ввод'!$D$216&gt;$B3),0,MAX(0,MIN(1,'У9 Ввод'!$E$216-NETWORKDAYS('У9 Ввод'!$D$216,$B3)+1))/Настройки!$E$15*100)</f>
        <v>0</v>
      </c>
      <c r="HD3" s="67" t="n">
        <f aca="false">IF(OR($D3=1,MONTH($B3)&lt;&gt;MONTH(StartDate),'У9 Ввод'!$D$217="",'У9 Ввод'!$E$217="",'У9 Ввод'!$D$217&gt;$B3),0,MAX(0,MIN(1,'У9 Ввод'!$E$217-NETWORKDAYS('У9 Ввод'!$D$217,$B3)+1))/Настройки!$E$15*100)</f>
        <v>0</v>
      </c>
      <c r="HE3" s="67" t="n">
        <f aca="false">IF(OR($D3=1,MONTH($B3)&lt;&gt;MONTH(StartDate),'У9 Ввод'!$D$218="",'У9 Ввод'!$E$218="",'У9 Ввод'!$D$218&gt;$B3),0,MAX(0,MIN(1,'У9 Ввод'!$E$218-NETWORKDAYS('У9 Ввод'!$D$218,$B3)+1))/Настройки!$E$15*100)</f>
        <v>0</v>
      </c>
      <c r="HF3" s="67" t="n">
        <f aca="false">IF(OR($D3=1,MONTH($B3)&lt;&gt;MONTH(StartDate),'У9 Ввод'!$D$219="",'У9 Ввод'!$E$219="",'У9 Ввод'!$D$219&gt;$B3),0,MAX(0,MIN(1,'У9 Ввод'!$E$219-NETWORKDAYS('У9 Ввод'!$D$219,$B3)+1))/Настройки!$E$15*100)</f>
        <v>0</v>
      </c>
      <c r="HG3" s="67" t="n">
        <f aca="false">IF(OR($D3=1,MONTH($B3)&lt;&gt;MONTH(StartDate),'У9 Ввод'!$D$220="",'У9 Ввод'!$E$220="",'У9 Ввод'!$D$220&gt;$B3),0,MAX(0,MIN(1,'У9 Ввод'!$E$220-NETWORKDAYS('У9 Ввод'!$D$220,$B3)+1))/Настройки!$E$15*100)</f>
        <v>0</v>
      </c>
      <c r="HH3" s="67" t="n">
        <f aca="false">IF(OR($D3=1,MONTH($B3)&lt;&gt;MONTH(StartDate),'У9 Ввод'!$D$221="",'У9 Ввод'!$E$221="",'У9 Ввод'!$D$221&gt;$B3),0,MAX(0,MIN(1,'У9 Ввод'!$E$221-NETWORKDAYS('У9 Ввод'!$D$221,$B3)+1))/Настройки!$E$15*100)</f>
        <v>0</v>
      </c>
      <c r="HI3" s="67" t="n">
        <f aca="false">IF(OR($D3=1,MONTH($B3)&lt;&gt;MONTH(StartDate),'У9 Ввод'!$D$222="",'У9 Ввод'!$E$222="",'У9 Ввод'!$D$222&gt;$B3),0,MAX(0,MIN(1,'У9 Ввод'!$E$222-NETWORKDAYS('У9 Ввод'!$D$222,$B3)+1))/Настройки!$E$15*100)</f>
        <v>0</v>
      </c>
      <c r="HJ3" s="67" t="n">
        <f aca="false">IF(OR($D3=1,MONTH($B3)&lt;&gt;MONTH(StartDate),'У9 Ввод'!$D$223="",'У9 Ввод'!$E$223="",'У9 Ввод'!$D$223&gt;$B3),0,MAX(0,MIN(1,'У9 Ввод'!$E$223-NETWORKDAYS('У9 Ввод'!$D$223,$B3)+1))/Настройки!$E$15*100)</f>
        <v>0</v>
      </c>
      <c r="HK3" s="67" t="n">
        <f aca="false">IF(OR($D3=1,MONTH($B3)&lt;&gt;MONTH(StartDate),'У9 Ввод'!$D$224="",'У9 Ввод'!$E$224="",'У9 Ввод'!$D$224&gt;$B3),0,MAX(0,MIN(1,'У9 Ввод'!$E$224-NETWORKDAYS('У9 Ввод'!$D$224,$B3)+1))/Настройки!$E$15*100)</f>
        <v>0</v>
      </c>
      <c r="HL3" s="67" t="n">
        <f aca="false">IF(OR($D3=1,MONTH($B3)&lt;&gt;MONTH(StartDate),'У9 Ввод'!$D$225="",'У9 Ввод'!$E$225="",'У9 Ввод'!$D$225&gt;$B3),0,MAX(0,MIN(1,'У9 Ввод'!$E$225-NETWORKDAYS('У9 Ввод'!$D$225,$B3)+1))/Настройки!$E$15*100)</f>
        <v>0</v>
      </c>
      <c r="HM3" s="67" t="n">
        <f aca="false">IF(OR($D3=1,MONTH($B3)&lt;&gt;MONTH(StartDate),'У9 Ввод'!$D$226="",'У9 Ввод'!$E$226="",'У9 Ввод'!$D$226&gt;$B3),0,MAX(0,MIN(1,'У9 Ввод'!$E$226-NETWORKDAYS('У9 Ввод'!$D$226,$B3)+1))/Настройки!$E$15*100)</f>
        <v>0</v>
      </c>
      <c r="HN3" s="67" t="n">
        <f aca="false">IF(OR($D3=1,MONTH($B3)&lt;&gt;MONTH(StartDate),'У9 Ввод'!$D$227="",'У9 Ввод'!$E$227="",'У9 Ввод'!$D$227&gt;$B3),0,MAX(0,MIN(1,'У9 Ввод'!$E$227-NETWORKDAYS('У9 Ввод'!$D$227,$B3)+1))/Настройки!$E$15*100)</f>
        <v>0</v>
      </c>
      <c r="HO3" s="67" t="n">
        <f aca="false">IF(OR($D3=1,MONTH($B3)&lt;&gt;MONTH(StartDate),'У9 Ввод'!$D$228="",'У9 Ввод'!$E$228="",'У9 Ввод'!$D$228&gt;$B3),0,MAX(0,MIN(1,'У9 Ввод'!$E$228-NETWORKDAYS('У9 Ввод'!$D$228,$B3)+1))/Настройки!$E$15*100)</f>
        <v>0</v>
      </c>
      <c r="HP3" s="67" t="n">
        <f aca="false">IF(OR($D3=1,MONTH($B3)&lt;&gt;MONTH(StartDate),'У9 Ввод'!$D$229="",'У9 Ввод'!$E$229="",'У9 Ввод'!$D$229&gt;$B3),0,MAX(0,MIN(1,'У9 Ввод'!$E$229-NETWORKDAYS('У9 Ввод'!$D$229,$B3)+1))/Настройки!$E$15*100)</f>
        <v>0</v>
      </c>
      <c r="HQ3" s="67" t="n">
        <f aca="false">IF(OR($D3=1,MONTH($B3)&lt;&gt;MONTH(StartDate),'У9 Ввод'!$D$230="",'У9 Ввод'!$E$230="",'У9 Ввод'!$D$230&gt;$B3),0,MAX(0,MIN(1,'У9 Ввод'!$E$230-NETWORKDAYS('У9 Ввод'!$D$230,$B3)+1))/Настройки!$E$15*100)</f>
        <v>0</v>
      </c>
      <c r="HR3" s="67" t="n">
        <f aca="false">IF(OR($D3=1,MONTH($B3)&lt;&gt;MONTH(StartDate),'У9 Ввод'!$D$231="",'У9 Ввод'!$E$231="",'У9 Ввод'!$D$231&gt;$B3),0,MAX(0,MIN(1,'У9 Ввод'!$E$231-NETWORKDAYS('У9 Ввод'!$D$231,$B3)+1))/Настройки!$E$15*100)</f>
        <v>0</v>
      </c>
      <c r="HS3" s="67" t="n">
        <f aca="false">IF(OR($D3=1,MONTH($B3)&lt;&gt;MONTH(StartDate),'У9 Ввод'!$D$232="",'У9 Ввод'!$E$232="",'У9 Ввод'!$D$232&gt;$B3),0,MAX(0,MIN(1,'У9 Ввод'!$E$232-NETWORKDAYS('У9 Ввод'!$D$232,$B3)+1))/Настройки!$E$15*100)</f>
        <v>0</v>
      </c>
      <c r="HT3" s="67" t="n">
        <f aca="false">IF(OR($D3=1,MONTH($B3)&lt;&gt;MONTH(StartDate),'У9 Ввод'!$D$233="",'У9 Ввод'!$E$233="",'У9 Ввод'!$D$233&gt;$B3),0,MAX(0,MIN(1,'У9 Ввод'!$E$233-NETWORKDAYS('У9 Ввод'!$D$233,$B3)+1))/Настройки!$E$15*100)</f>
        <v>0</v>
      </c>
      <c r="HU3" s="67" t="n">
        <f aca="false">IF(OR($D3=1,MONTH($B3)&lt;&gt;MONTH(StartDate),'У9 Ввод'!$D$234="",'У9 Ввод'!$E$234="",'У9 Ввод'!$D$234&gt;$B3),0,MAX(0,MIN(1,'У9 Ввод'!$E$234-NETWORKDAYS('У9 Ввод'!$D$234,$B3)+1))/Настройки!$E$15*100)</f>
        <v>0</v>
      </c>
      <c r="HV3" s="67" t="n">
        <f aca="false">IF(OR($D3=1,MONTH($B3)&lt;&gt;MONTH(StartDate),'У9 Ввод'!$D$235="",'У9 Ввод'!$E$235="",'У9 Ввод'!$D$235&gt;$B3),0,MAX(0,MIN(1,'У9 Ввод'!$E$235-NETWORKDAYS('У9 Ввод'!$D$235,$B3)+1))/Настройки!$E$15*100)</f>
        <v>0</v>
      </c>
      <c r="HW3" s="67" t="n">
        <f aca="false">IF(OR($D3=1,MONTH($B3)&lt;&gt;MONTH(StartDate),'У9 Ввод'!$D$236="",'У9 Ввод'!$E$236="",'У9 Ввод'!$D$236&gt;$B3),0,MAX(0,MIN(1,'У9 Ввод'!$E$236-NETWORKDAYS('У9 Ввод'!$D$236,$B3)+1))/Настройки!$E$15*100)</f>
        <v>0</v>
      </c>
      <c r="HX3" s="67" t="n">
        <f aca="false">IF(OR($D3=1,MONTH($B3)&lt;&gt;MONTH(StartDate),'У9 Ввод'!$D$237="",'У9 Ввод'!$E$237="",'У9 Ввод'!$D$237&gt;$B3),0,MAX(0,MIN(1,'У9 Ввод'!$E$237-NETWORKDAYS('У9 Ввод'!$D$237,$B3)+1))/Настройки!$E$15*100)</f>
        <v>0</v>
      </c>
      <c r="HY3" s="67" t="n">
        <f aca="false">IF(OR($D3=1,MONTH($B3)&lt;&gt;MONTH(StartDate),'У9 Ввод'!$D$238="",'У9 Ввод'!$E$238="",'У9 Ввод'!$D$238&gt;$B3),0,MAX(0,MIN(1,'У9 Ввод'!$E$238-NETWORKDAYS('У9 Ввод'!$D$238,$B3)+1))/Настройки!$E$15*100)</f>
        <v>0</v>
      </c>
      <c r="HZ3" s="67" t="n">
        <f aca="false">IF(OR($D3=1,MONTH($B3)&lt;&gt;MONTH(StartDate),'У9 Ввод'!$D$239="",'У9 Ввод'!$E$239="",'У9 Ввод'!$D$239&gt;$B3),0,MAX(0,MIN(1,'У9 Ввод'!$E$239-NETWORKDAYS('У9 Ввод'!$D$239,$B3)+1))/Настройки!$E$15*100)</f>
        <v>0</v>
      </c>
      <c r="IA3" s="67" t="n">
        <f aca="false">IF(OR($D3=1,MONTH($B3)&lt;&gt;MONTH(StartDate),'У9 Ввод'!$D$240="",'У9 Ввод'!$E$240="",'У9 Ввод'!$D$240&gt;$B3),0,MAX(0,MIN(1,'У9 Ввод'!$E$240-NETWORKDAYS('У9 Ввод'!$D$240,$B3)+1))/Настройки!$E$15*100)</f>
        <v>0</v>
      </c>
      <c r="IB3" s="67" t="n">
        <f aca="false">IF(OR($D3=1,MONTH($B3)&lt;&gt;MONTH(StartDate),'У9 Ввод'!$D$241="",'У9 Ввод'!$E$241="",'У9 Ввод'!$D$241&gt;$B3),0,MAX(0,MIN(1,'У9 Ввод'!$E$241-NETWORKDAYS('У9 Ввод'!$D$241,$B3)+1))/Настройки!$E$15*100)</f>
        <v>0</v>
      </c>
      <c r="IC3" s="67" t="n">
        <f aca="false">IF(OR($D3=1,MONTH($B3)&lt;&gt;MONTH(StartDate),'У9 Ввод'!$D$242="",'У9 Ввод'!$E$242="",'У9 Ввод'!$D$242&gt;$B3),0,MAX(0,MIN(1,'У9 Ввод'!$E$242-NETWORKDAYS('У9 Ввод'!$D$242,$B3)+1))/Настройки!$E$15*100)</f>
        <v>0</v>
      </c>
      <c r="ID3" s="67" t="n">
        <f aca="false">IF(OR($D3=1,MONTH($B3)&lt;&gt;MONTH(StartDate),'У9 Ввод'!$D$243="",'У9 Ввод'!$E$243="",'У9 Ввод'!$D$243&gt;$B3),0,MAX(0,MIN(1,'У9 Ввод'!$E$243-NETWORKDAYS('У9 Ввод'!$D$243,$B3)+1))/Настройки!$E$15*100)</f>
        <v>0</v>
      </c>
      <c r="IE3" s="67" t="n">
        <f aca="false">IF(OR($D3=1,MONTH($B3)&lt;&gt;MONTH(StartDate),'У9 Ввод'!$D$244="",'У9 Ввод'!$E$244="",'У9 Ввод'!$D$244&gt;$B3),0,MAX(0,MIN(1,'У9 Ввод'!$E$244-NETWORKDAYS('У9 Ввод'!$D$244,$B3)+1))/Настройки!$E$15*100)</f>
        <v>0</v>
      </c>
      <c r="IF3" s="67" t="n">
        <f aca="false">IF(OR($D3=1,MONTH($B3)&lt;&gt;MONTH(StartDate),'У9 Ввод'!$D$245="",'У9 Ввод'!$E$245="",'У9 Ввод'!$D$245&gt;$B3),0,MAX(0,MIN(1,'У9 Ввод'!$E$245-NETWORKDAYS('У9 Ввод'!$D$245,$B3)+1))/Настройки!$E$15*100)</f>
        <v>0</v>
      </c>
      <c r="IG3" s="67" t="n">
        <f aca="false">IF(OR($D3=1,MONTH($B3)&lt;&gt;MONTH(StartDate),'У9 Ввод'!$D$246="",'У9 Ввод'!$E$246="",'У9 Ввод'!$D$246&gt;$B3),0,MAX(0,MIN(1,'У9 Ввод'!$E$246-NETWORKDAYS('У9 Ввод'!$D$246,$B3)+1))/Настройки!$E$15*100)</f>
        <v>0</v>
      </c>
      <c r="IH3" s="67" t="n">
        <f aca="false">IF(OR($D3=1,MONTH($B3)&lt;&gt;MONTH(StartDate),'У9 Ввод'!$D$247="",'У9 Ввод'!$E$247="",'У9 Ввод'!$D$247&gt;$B3),0,MAX(0,MIN(1,'У9 Ввод'!$E$247-NETWORKDAYS('У9 Ввод'!$D$247,$B3)+1))/Настройки!$E$15*100)</f>
        <v>0</v>
      </c>
      <c r="II3" s="67" t="n">
        <f aca="false">IF(OR($D3=1,MONTH($B3)&lt;&gt;MONTH(StartDate),'У9 Ввод'!$D$248="",'У9 Ввод'!$E$248="",'У9 Ввод'!$D$248&gt;$B3),0,MAX(0,MIN(1,'У9 Ввод'!$E$248-NETWORKDAYS('У9 Ввод'!$D$248,$B3)+1))/Настройки!$E$15*100)</f>
        <v>0</v>
      </c>
      <c r="IJ3" s="67" t="n">
        <f aca="false">IF(OR($D3=1,MONTH($B3)&lt;&gt;MONTH(StartDate),'У9 Ввод'!$D$249="",'У9 Ввод'!$E$249="",'У9 Ввод'!$D$249&gt;$B3),0,MAX(0,MIN(1,'У9 Ввод'!$E$249-NETWORKDAYS('У9 Ввод'!$D$249,$B3)+1))/Настройки!$E$15*100)</f>
        <v>0</v>
      </c>
      <c r="IK3" s="67" t="n">
        <f aca="false">IF(OR($D3=1,MONTH($B3)&lt;&gt;MONTH(StartDate),'У9 Ввод'!$D$250="",'У9 Ввод'!$E$250="",'У9 Ввод'!$D$250&gt;$B3),0,MAX(0,MIN(1,'У9 Ввод'!$E$250-NETWORKDAYS('У9 Ввод'!$D$250,$B3)+1))/Настройки!$E$15*100)</f>
        <v>0</v>
      </c>
      <c r="IL3" s="67" t="n">
        <f aca="false">IF(OR($D3=1,MONTH($B3)&lt;&gt;MONTH(StartDate),'У9 Ввод'!$D$251="",'У9 Ввод'!$E$251="",'У9 Ввод'!$D$251&gt;$B3),0,MAX(0,MIN(1,'У9 Ввод'!$E$251-NETWORKDAYS('У9 Ввод'!$D$251,$B3)+1))/Настройки!$E$15*100)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IF(OR($D4=1,MONTH($B4)&lt;&gt;MONTH(StartDate),'У9 Ввод'!$D$12="",'У9 Ввод'!$E$12="",'У9 Ввод'!$D$12&gt;$B4),0,MAX(0,MIN(1,'У9 Ввод'!$E$12-NETWORKDAYS('У9 Ввод'!$D$12,$B4)+1))/Настройки!$E$15*100)</f>
        <v>0</v>
      </c>
      <c r="H4" s="67" t="n">
        <f aca="false">IF(OR($D4=1,MONTH($B4)&lt;&gt;MONTH(StartDate),'У9 Ввод'!$D$13="",'У9 Ввод'!$E$13="",'У9 Ввод'!$D$13&gt;$B4),0,MAX(0,MIN(1,'У9 Ввод'!$E$13-NETWORKDAYS('У9 Ввод'!$D$13,$B4)+1))/Настройки!$E$15*100)</f>
        <v>0</v>
      </c>
      <c r="I4" s="67" t="n">
        <f aca="false">IF(OR($D4=1,MONTH($B4)&lt;&gt;MONTH(StartDate),'У9 Ввод'!$D$14="",'У9 Ввод'!$E$14="",'У9 Ввод'!$D$14&gt;$B4),0,MAX(0,MIN(1,'У9 Ввод'!$E$14-NETWORKDAYS('У9 Ввод'!$D$14,$B4)+1))/Настройки!$E$15*100)</f>
        <v>0</v>
      </c>
      <c r="J4" s="67" t="n">
        <f aca="false">IF(OR($D4=1,MONTH($B4)&lt;&gt;MONTH(StartDate),'У9 Ввод'!$D$15="",'У9 Ввод'!$E$15="",'У9 Ввод'!$D$15&gt;$B4),0,MAX(0,MIN(1,'У9 Ввод'!$E$15-NETWORKDAYS('У9 Ввод'!$D$15,$B4)+1))/Настройки!$E$15*100)</f>
        <v>0</v>
      </c>
      <c r="K4" s="67" t="n">
        <f aca="false">IF(OR($D4=1,MONTH($B4)&lt;&gt;MONTH(StartDate),'У9 Ввод'!$D$16="",'У9 Ввод'!$E$16="",'У9 Ввод'!$D$16&gt;$B4),0,MAX(0,MIN(1,'У9 Ввод'!$E$16-NETWORKDAYS('У9 Ввод'!$D$16,$B4)+1))/Настройки!$E$15*100)</f>
        <v>0</v>
      </c>
      <c r="L4" s="67" t="n">
        <f aca="false">IF(OR($D4=1,MONTH($B4)&lt;&gt;MONTH(StartDate),'У9 Ввод'!$D$17="",'У9 Ввод'!$E$17="",'У9 Ввод'!$D$17&gt;$B4),0,MAX(0,MIN(1,'У9 Ввод'!$E$17-NETWORKDAYS('У9 Ввод'!$D$17,$B4)+1))/Настройки!$E$15*100)</f>
        <v>0</v>
      </c>
      <c r="M4" s="67" t="n">
        <f aca="false">IF(OR($D4=1,MONTH($B4)&lt;&gt;MONTH(StartDate),'У9 Ввод'!$D$18="",'У9 Ввод'!$E$18="",'У9 Ввод'!$D$18&gt;$B4),0,MAX(0,MIN(1,'У9 Ввод'!$E$18-NETWORKDAYS('У9 Ввод'!$D$18,$B4)+1))/Настройки!$E$15*100)</f>
        <v>0</v>
      </c>
      <c r="N4" s="67" t="n">
        <f aca="false">IF(OR($D4=1,MONTH($B4)&lt;&gt;MONTH(StartDate),'У9 Ввод'!$D$19="",'У9 Ввод'!$E$19="",'У9 Ввод'!$D$19&gt;$B4),0,MAX(0,MIN(1,'У9 Ввод'!$E$19-NETWORKDAYS('У9 Ввод'!$D$19,$B4)+1))/Настройки!$E$15*100)</f>
        <v>0</v>
      </c>
      <c r="O4" s="67" t="n">
        <f aca="false">IF(OR($D4=1,MONTH($B4)&lt;&gt;MONTH(StartDate),'У9 Ввод'!$D$20="",'У9 Ввод'!$E$20="",'У9 Ввод'!$D$20&gt;$B4),0,MAX(0,MIN(1,'У9 Ввод'!$E$20-NETWORKDAYS('У9 Ввод'!$D$20,$B4)+1))/Настройки!$E$15*100)</f>
        <v>0</v>
      </c>
      <c r="P4" s="67" t="n">
        <f aca="false">IF(OR($D4=1,MONTH($B4)&lt;&gt;MONTH(StartDate),'У9 Ввод'!$D$21="",'У9 Ввод'!$E$21="",'У9 Ввод'!$D$21&gt;$B4),0,MAX(0,MIN(1,'У9 Ввод'!$E$21-NETWORKDAYS('У9 Ввод'!$D$21,$B4)+1))/Настройки!$E$15*100)</f>
        <v>0</v>
      </c>
      <c r="Q4" s="67" t="n">
        <f aca="false">IF(OR($D4=1,MONTH($B4)&lt;&gt;MONTH(StartDate),'У9 Ввод'!$D$22="",'У9 Ввод'!$E$22="",'У9 Ввод'!$D$22&gt;$B4),0,MAX(0,MIN(1,'У9 Ввод'!$E$22-NETWORKDAYS('У9 Ввод'!$D$22,$B4)+1))/Настройки!$E$15*100)</f>
        <v>0</v>
      </c>
      <c r="R4" s="67" t="n">
        <f aca="false">IF(OR($D4=1,MONTH($B4)&lt;&gt;MONTH(StartDate),'У9 Ввод'!$D$23="",'У9 Ввод'!$E$23="",'У9 Ввод'!$D$23&gt;$B4),0,MAX(0,MIN(1,'У9 Ввод'!$E$23-NETWORKDAYS('У9 Ввод'!$D$23,$B4)+1))/Настройки!$E$15*100)</f>
        <v>0</v>
      </c>
      <c r="S4" s="67" t="n">
        <f aca="false">IF(OR($D4=1,MONTH($B4)&lt;&gt;MONTH(StartDate),'У9 Ввод'!$D$24="",'У9 Ввод'!$E$24="",'У9 Ввод'!$D$24&gt;$B4),0,MAX(0,MIN(1,'У9 Ввод'!$E$24-NETWORKDAYS('У9 Ввод'!$D$24,$B4)+1))/Настройки!$E$15*100)</f>
        <v>0</v>
      </c>
      <c r="T4" s="67" t="n">
        <f aca="false">IF(OR($D4=1,MONTH($B4)&lt;&gt;MONTH(StartDate),'У9 Ввод'!$D$25="",'У9 Ввод'!$E$25="",'У9 Ввод'!$D$25&gt;$B4),0,MAX(0,MIN(1,'У9 Ввод'!$E$25-NETWORKDAYS('У9 Ввод'!$D$25,$B4)+1))/Настройки!$E$15*100)</f>
        <v>0</v>
      </c>
      <c r="U4" s="67" t="n">
        <f aca="false">IF(OR($D4=1,MONTH($B4)&lt;&gt;MONTH(StartDate),'У9 Ввод'!$D$26="",'У9 Ввод'!$E$26="",'У9 Ввод'!$D$26&gt;$B4),0,MAX(0,MIN(1,'У9 Ввод'!$E$26-NETWORKDAYS('У9 Ввод'!$D$26,$B4)+1))/Настройки!$E$15*100)</f>
        <v>0</v>
      </c>
      <c r="V4" s="67" t="n">
        <f aca="false">IF(OR($D4=1,MONTH($B4)&lt;&gt;MONTH(StartDate),'У9 Ввод'!$D$27="",'У9 Ввод'!$E$27="",'У9 Ввод'!$D$27&gt;$B4),0,MAX(0,MIN(1,'У9 Ввод'!$E$27-NETWORKDAYS('У9 Ввод'!$D$27,$B4)+1))/Настройки!$E$15*100)</f>
        <v>0</v>
      </c>
      <c r="W4" s="67" t="n">
        <f aca="false">IF(OR($D4=1,MONTH($B4)&lt;&gt;MONTH(StartDate),'У9 Ввод'!$D$28="",'У9 Ввод'!$E$28="",'У9 Ввод'!$D$28&gt;$B4),0,MAX(0,MIN(1,'У9 Ввод'!$E$28-NETWORKDAYS('У9 Ввод'!$D$28,$B4)+1))/Настройки!$E$15*100)</f>
        <v>0</v>
      </c>
      <c r="X4" s="67" t="n">
        <f aca="false">IF(OR($D4=1,MONTH($B4)&lt;&gt;MONTH(StartDate),'У9 Ввод'!$D$29="",'У9 Ввод'!$E$29="",'У9 Ввод'!$D$29&gt;$B4),0,MAX(0,MIN(1,'У9 Ввод'!$E$29-NETWORKDAYS('У9 Ввод'!$D$29,$B4)+1))/Настройки!$E$15*100)</f>
        <v>0</v>
      </c>
      <c r="Y4" s="67" t="n">
        <f aca="false">IF(OR($D4=1,MONTH($B4)&lt;&gt;MONTH(StartDate),'У9 Ввод'!$D$30="",'У9 Ввод'!$E$30="",'У9 Ввод'!$D$30&gt;$B4),0,MAX(0,MIN(1,'У9 Ввод'!$E$30-NETWORKDAYS('У9 Ввод'!$D$30,$B4)+1))/Настройки!$E$15*100)</f>
        <v>0</v>
      </c>
      <c r="Z4" s="67" t="n">
        <f aca="false">IF(OR($D4=1,MONTH($B4)&lt;&gt;MONTH(StartDate),'У9 Ввод'!$D$31="",'У9 Ввод'!$E$31="",'У9 Ввод'!$D$31&gt;$B4),0,MAX(0,MIN(1,'У9 Ввод'!$E$31-NETWORKDAYS('У9 Ввод'!$D$31,$B4)+1))/Настройки!$E$15*100)</f>
        <v>0</v>
      </c>
      <c r="AA4" s="67" t="n">
        <f aca="false">IF(OR($D4=1,MONTH($B4)&lt;&gt;MONTH(StartDate),'У9 Ввод'!$D$32="",'У9 Ввод'!$E$32="",'У9 Ввод'!$D$32&gt;$B4),0,MAX(0,MIN(1,'У9 Ввод'!$E$32-NETWORKDAYS('У9 Ввод'!$D$32,$B4)+1))/Настройки!$E$15*100)</f>
        <v>0</v>
      </c>
      <c r="AB4" s="67" t="n">
        <f aca="false">IF(OR($D4=1,MONTH($B4)&lt;&gt;MONTH(StartDate),'У9 Ввод'!$D$33="",'У9 Ввод'!$E$33="",'У9 Ввод'!$D$33&gt;$B4),0,MAX(0,MIN(1,'У9 Ввод'!$E$33-NETWORKDAYS('У9 Ввод'!$D$33,$B4)+1))/Настройки!$E$15*100)</f>
        <v>0</v>
      </c>
      <c r="AC4" s="67" t="n">
        <f aca="false">IF(OR($D4=1,MONTH($B4)&lt;&gt;MONTH(StartDate),'У9 Ввод'!$D$34="",'У9 Ввод'!$E$34="",'У9 Ввод'!$D$34&gt;$B4),0,MAX(0,MIN(1,'У9 Ввод'!$E$34-NETWORKDAYS('У9 Ввод'!$D$34,$B4)+1))/Настройки!$E$15*100)</f>
        <v>0</v>
      </c>
      <c r="AD4" s="67" t="n">
        <f aca="false">IF(OR($D4=1,MONTH($B4)&lt;&gt;MONTH(StartDate),'У9 Ввод'!$D$35="",'У9 Ввод'!$E$35="",'У9 Ввод'!$D$35&gt;$B4),0,MAX(0,MIN(1,'У9 Ввод'!$E$35-NETWORKDAYS('У9 Ввод'!$D$35,$B4)+1))/Настройки!$E$15*100)</f>
        <v>0</v>
      </c>
      <c r="AE4" s="67" t="n">
        <f aca="false">IF(OR($D4=1,MONTH($B4)&lt;&gt;MONTH(StartDate),'У9 Ввод'!$D$36="",'У9 Ввод'!$E$36="",'У9 Ввод'!$D$36&gt;$B4),0,MAX(0,MIN(1,'У9 Ввод'!$E$36-NETWORKDAYS('У9 Ввод'!$D$36,$B4)+1))/Настройки!$E$15*100)</f>
        <v>0</v>
      </c>
      <c r="AF4" s="67" t="n">
        <f aca="false">IF(OR($D4=1,MONTH($B4)&lt;&gt;MONTH(StartDate),'У9 Ввод'!$D$37="",'У9 Ввод'!$E$37="",'У9 Ввод'!$D$37&gt;$B4),0,MAX(0,MIN(1,'У9 Ввод'!$E$37-NETWORKDAYS('У9 Ввод'!$D$37,$B4)+1))/Настройки!$E$15*100)</f>
        <v>0</v>
      </c>
      <c r="AG4" s="67" t="n">
        <f aca="false">IF(OR($D4=1,MONTH($B4)&lt;&gt;MONTH(StartDate),'У9 Ввод'!$D$38="",'У9 Ввод'!$E$38="",'У9 Ввод'!$D$38&gt;$B4),0,MAX(0,MIN(1,'У9 Ввод'!$E$38-NETWORKDAYS('У9 Ввод'!$D$38,$B4)+1))/Настройки!$E$15*100)</f>
        <v>0</v>
      </c>
      <c r="AH4" s="67" t="n">
        <f aca="false">IF(OR($D4=1,MONTH($B4)&lt;&gt;MONTH(StartDate),'У9 Ввод'!$D$39="",'У9 Ввод'!$E$39="",'У9 Ввод'!$D$39&gt;$B4),0,MAX(0,MIN(1,'У9 Ввод'!$E$39-NETWORKDAYS('У9 Ввод'!$D$39,$B4)+1))/Настройки!$E$15*100)</f>
        <v>0</v>
      </c>
      <c r="AI4" s="67" t="n">
        <f aca="false">IF(OR($D4=1,MONTH($B4)&lt;&gt;MONTH(StartDate),'У9 Ввод'!$D$40="",'У9 Ввод'!$E$40="",'У9 Ввод'!$D$40&gt;$B4),0,MAX(0,MIN(1,'У9 Ввод'!$E$40-NETWORKDAYS('У9 Ввод'!$D$40,$B4)+1))/Настройки!$E$15*100)</f>
        <v>0</v>
      </c>
      <c r="AJ4" s="67" t="n">
        <f aca="false">IF(OR($D4=1,MONTH($B4)&lt;&gt;MONTH(StartDate),'У9 Ввод'!$D$41="",'У9 Ввод'!$E$41="",'У9 Ввод'!$D$41&gt;$B4),0,MAX(0,MIN(1,'У9 Ввод'!$E$41-NETWORKDAYS('У9 Ввод'!$D$41,$B4)+1))/Настройки!$E$15*100)</f>
        <v>0</v>
      </c>
      <c r="AK4" s="67" t="n">
        <f aca="false">IF(OR($D4=1,MONTH($B4)&lt;&gt;MONTH(StartDate),'У9 Ввод'!$D$42="",'У9 Ввод'!$E$42="",'У9 Ввод'!$D$42&gt;$B4),0,MAX(0,MIN(1,'У9 Ввод'!$E$42-NETWORKDAYS('У9 Ввод'!$D$42,$B4)+1))/Настройки!$E$15*100)</f>
        <v>0</v>
      </c>
      <c r="AL4" s="67" t="n">
        <f aca="false">IF(OR($D4=1,MONTH($B4)&lt;&gt;MONTH(StartDate),'У9 Ввод'!$D$43="",'У9 Ввод'!$E$43="",'У9 Ввод'!$D$43&gt;$B4),0,MAX(0,MIN(1,'У9 Ввод'!$E$43-NETWORKDAYS('У9 Ввод'!$D$43,$B4)+1))/Настройки!$E$15*100)</f>
        <v>0</v>
      </c>
      <c r="AM4" s="67" t="n">
        <f aca="false">IF(OR($D4=1,MONTH($B4)&lt;&gt;MONTH(StartDate),'У9 Ввод'!$D$44="",'У9 Ввод'!$E$44="",'У9 Ввод'!$D$44&gt;$B4),0,MAX(0,MIN(1,'У9 Ввод'!$E$44-NETWORKDAYS('У9 Ввод'!$D$44,$B4)+1))/Настройки!$E$15*100)</f>
        <v>0</v>
      </c>
      <c r="AN4" s="67" t="n">
        <f aca="false">IF(OR($D4=1,MONTH($B4)&lt;&gt;MONTH(StartDate),'У9 Ввод'!$D$45="",'У9 Ввод'!$E$45="",'У9 Ввод'!$D$45&gt;$B4),0,MAX(0,MIN(1,'У9 Ввод'!$E$45-NETWORKDAYS('У9 Ввод'!$D$45,$B4)+1))/Настройки!$E$15*100)</f>
        <v>0</v>
      </c>
      <c r="AO4" s="67" t="n">
        <f aca="false">IF(OR($D4=1,MONTH($B4)&lt;&gt;MONTH(StartDate),'У9 Ввод'!$D$46="",'У9 Ввод'!$E$46="",'У9 Ввод'!$D$46&gt;$B4),0,MAX(0,MIN(1,'У9 Ввод'!$E$46-NETWORKDAYS('У9 Ввод'!$D$46,$B4)+1))/Настройки!$E$15*100)</f>
        <v>0</v>
      </c>
      <c r="AP4" s="67" t="n">
        <f aca="false">IF(OR($D4=1,MONTH($B4)&lt;&gt;MONTH(StartDate),'У9 Ввод'!$D$47="",'У9 Ввод'!$E$47="",'У9 Ввод'!$D$47&gt;$B4),0,MAX(0,MIN(1,'У9 Ввод'!$E$47-NETWORKDAYS('У9 Ввод'!$D$47,$B4)+1))/Настройки!$E$15*100)</f>
        <v>0</v>
      </c>
      <c r="AQ4" s="67" t="n">
        <f aca="false">IF(OR($D4=1,MONTH($B4)&lt;&gt;MONTH(StartDate),'У9 Ввод'!$D$48="",'У9 Ввод'!$E$48="",'У9 Ввод'!$D$48&gt;$B4),0,MAX(0,MIN(1,'У9 Ввод'!$E$48-NETWORKDAYS('У9 Ввод'!$D$48,$B4)+1))/Настройки!$E$15*100)</f>
        <v>0</v>
      </c>
      <c r="AR4" s="67" t="n">
        <f aca="false">IF(OR($D4=1,MONTH($B4)&lt;&gt;MONTH(StartDate),'У9 Ввод'!$D$49="",'У9 Ввод'!$E$49="",'У9 Ввод'!$D$49&gt;$B4),0,MAX(0,MIN(1,'У9 Ввод'!$E$49-NETWORKDAYS('У9 Ввод'!$D$49,$B4)+1))/Настройки!$E$15*100)</f>
        <v>0</v>
      </c>
      <c r="AS4" s="67" t="n">
        <f aca="false">IF(OR($D4=1,MONTH($B4)&lt;&gt;MONTH(StartDate),'У9 Ввод'!$D$50="",'У9 Ввод'!$E$50="",'У9 Ввод'!$D$50&gt;$B4),0,MAX(0,MIN(1,'У9 Ввод'!$E$50-NETWORKDAYS('У9 Ввод'!$D$50,$B4)+1))/Настройки!$E$15*100)</f>
        <v>0</v>
      </c>
      <c r="AT4" s="67" t="n">
        <f aca="false">IF(OR($D4=1,MONTH($B4)&lt;&gt;MONTH(StartDate),'У9 Ввод'!$D$51="",'У9 Ввод'!$E$51="",'У9 Ввод'!$D$51&gt;$B4),0,MAX(0,MIN(1,'У9 Ввод'!$E$51-NETWORKDAYS('У9 Ввод'!$D$51,$B4)+1))/Настройки!$E$15*100)</f>
        <v>0</v>
      </c>
      <c r="AU4" s="67" t="n">
        <f aca="false">IF(OR($D4=1,MONTH($B4)&lt;&gt;MONTH(StartDate),'У9 Ввод'!$D$52="",'У9 Ввод'!$E$52="",'У9 Ввод'!$D$52&gt;$B4),0,MAX(0,MIN(1,'У9 Ввод'!$E$52-NETWORKDAYS('У9 Ввод'!$D$52,$B4)+1))/Настройки!$E$15*100)</f>
        <v>0</v>
      </c>
      <c r="AV4" s="67" t="n">
        <f aca="false">IF(OR($D4=1,MONTH($B4)&lt;&gt;MONTH(StartDate),'У9 Ввод'!$D$53="",'У9 Ввод'!$E$53="",'У9 Ввод'!$D$53&gt;$B4),0,MAX(0,MIN(1,'У9 Ввод'!$E$53-NETWORKDAYS('У9 Ввод'!$D$53,$B4)+1))/Настройки!$E$15*100)</f>
        <v>0</v>
      </c>
      <c r="AW4" s="67" t="n">
        <f aca="false">IF(OR($D4=1,MONTH($B4)&lt;&gt;MONTH(StartDate),'У9 Ввод'!$D$54="",'У9 Ввод'!$E$54="",'У9 Ввод'!$D$54&gt;$B4),0,MAX(0,MIN(1,'У9 Ввод'!$E$54-NETWORKDAYS('У9 Ввод'!$D$54,$B4)+1))/Настройки!$E$15*100)</f>
        <v>0</v>
      </c>
      <c r="AX4" s="67" t="n">
        <f aca="false">IF(OR($D4=1,MONTH($B4)&lt;&gt;MONTH(StartDate),'У9 Ввод'!$D$55="",'У9 Ввод'!$E$55="",'У9 Ввод'!$D$55&gt;$B4),0,MAX(0,MIN(1,'У9 Ввод'!$E$55-NETWORKDAYS('У9 Ввод'!$D$55,$B4)+1))/Настройки!$E$15*100)</f>
        <v>0</v>
      </c>
      <c r="AY4" s="67" t="n">
        <f aca="false">IF(OR($D4=1,MONTH($B4)&lt;&gt;MONTH(StartDate),'У9 Ввод'!$D$56="",'У9 Ввод'!$E$56="",'У9 Ввод'!$D$56&gt;$B4),0,MAX(0,MIN(1,'У9 Ввод'!$E$56-NETWORKDAYS('У9 Ввод'!$D$56,$B4)+1))/Настройки!$E$15*100)</f>
        <v>0</v>
      </c>
      <c r="AZ4" s="67" t="n">
        <f aca="false">IF(OR($D4=1,MONTH($B4)&lt;&gt;MONTH(StartDate),'У9 Ввод'!$D$57="",'У9 Ввод'!$E$57="",'У9 Ввод'!$D$57&gt;$B4),0,MAX(0,MIN(1,'У9 Ввод'!$E$57-NETWORKDAYS('У9 Ввод'!$D$57,$B4)+1))/Настройки!$E$15*100)</f>
        <v>0</v>
      </c>
      <c r="BA4" s="67" t="n">
        <f aca="false">IF(OR($D4=1,MONTH($B4)&lt;&gt;MONTH(StartDate),'У9 Ввод'!$D$58="",'У9 Ввод'!$E$58="",'У9 Ввод'!$D$58&gt;$B4),0,MAX(0,MIN(1,'У9 Ввод'!$E$58-NETWORKDAYS('У9 Ввод'!$D$58,$B4)+1))/Настройки!$E$15*100)</f>
        <v>0</v>
      </c>
      <c r="BB4" s="67" t="n">
        <f aca="false">IF(OR($D4=1,MONTH($B4)&lt;&gt;MONTH(StartDate),'У9 Ввод'!$D$59="",'У9 Ввод'!$E$59="",'У9 Ввод'!$D$59&gt;$B4),0,MAX(0,MIN(1,'У9 Ввод'!$E$59-NETWORKDAYS('У9 Ввод'!$D$59,$B4)+1))/Настройки!$E$15*100)</f>
        <v>0</v>
      </c>
      <c r="BC4" s="67" t="n">
        <f aca="false">IF(OR($D4=1,MONTH($B4)&lt;&gt;MONTH(StartDate),'У9 Ввод'!$D$60="",'У9 Ввод'!$E$60="",'У9 Ввод'!$D$60&gt;$B4),0,MAX(0,MIN(1,'У9 Ввод'!$E$60-NETWORKDAYS('У9 Ввод'!$D$60,$B4)+1))/Настройки!$E$15*100)</f>
        <v>0</v>
      </c>
      <c r="BD4" s="67" t="n">
        <f aca="false">IF(OR($D4=1,MONTH($B4)&lt;&gt;MONTH(StartDate),'У9 Ввод'!$D$61="",'У9 Ввод'!$E$61="",'У9 Ввод'!$D$61&gt;$B4),0,MAX(0,MIN(1,'У9 Ввод'!$E$61-NETWORKDAYS('У9 Ввод'!$D$61,$B4)+1))/Настройки!$E$15*100)</f>
        <v>0</v>
      </c>
      <c r="BE4" s="67" t="n">
        <f aca="false">IF(OR($D4=1,MONTH($B4)&lt;&gt;MONTH(StartDate),'У9 Ввод'!$D$62="",'У9 Ввод'!$E$62="",'У9 Ввод'!$D$62&gt;$B4),0,MAX(0,MIN(1,'У9 Ввод'!$E$62-NETWORKDAYS('У9 Ввод'!$D$62,$B4)+1))/Настройки!$E$15*100)</f>
        <v>0</v>
      </c>
      <c r="BF4" s="67" t="n">
        <f aca="false">IF(OR($D4=1,MONTH($B4)&lt;&gt;MONTH(StartDate),'У9 Ввод'!$D$63="",'У9 Ввод'!$E$63="",'У9 Ввод'!$D$63&gt;$B4),0,MAX(0,MIN(1,'У9 Ввод'!$E$63-NETWORKDAYS('У9 Ввод'!$D$63,$B4)+1))/Настройки!$E$15*100)</f>
        <v>0</v>
      </c>
      <c r="BG4" s="67" t="n">
        <f aca="false">IF(OR($D4=1,MONTH($B4)&lt;&gt;MONTH(StartDate),'У9 Ввод'!$D$64="",'У9 Ввод'!$E$64="",'У9 Ввод'!$D$64&gt;$B4),0,MAX(0,MIN(1,'У9 Ввод'!$E$64-NETWORKDAYS('У9 Ввод'!$D$64,$B4)+1))/Настройки!$E$15*100)</f>
        <v>0</v>
      </c>
      <c r="BH4" s="67" t="n">
        <f aca="false">IF(OR($D4=1,MONTH($B4)&lt;&gt;MONTH(StartDate),'У9 Ввод'!$D$65="",'У9 Ввод'!$E$65="",'У9 Ввод'!$D$65&gt;$B4),0,MAX(0,MIN(1,'У9 Ввод'!$E$65-NETWORKDAYS('У9 Ввод'!$D$65,$B4)+1))/Настройки!$E$15*100)</f>
        <v>0</v>
      </c>
      <c r="BI4" s="67" t="n">
        <f aca="false">IF(OR($D4=1,MONTH($B4)&lt;&gt;MONTH(StartDate),'У9 Ввод'!$D$66="",'У9 Ввод'!$E$66="",'У9 Ввод'!$D$66&gt;$B4),0,MAX(0,MIN(1,'У9 Ввод'!$E$66-NETWORKDAYS('У9 Ввод'!$D$66,$B4)+1))/Настройки!$E$15*100)</f>
        <v>0</v>
      </c>
      <c r="BJ4" s="67" t="n">
        <f aca="false">IF(OR($D4=1,MONTH($B4)&lt;&gt;MONTH(StartDate),'У9 Ввод'!$D$67="",'У9 Ввод'!$E$67="",'У9 Ввод'!$D$67&gt;$B4),0,MAX(0,MIN(1,'У9 Ввод'!$E$67-NETWORKDAYS('У9 Ввод'!$D$67,$B4)+1))/Настройки!$E$15*100)</f>
        <v>0</v>
      </c>
      <c r="BK4" s="67" t="n">
        <f aca="false">IF(OR($D4=1,MONTH($B4)&lt;&gt;MONTH(StartDate),'У9 Ввод'!$D$68="",'У9 Ввод'!$E$68="",'У9 Ввод'!$D$68&gt;$B4),0,MAX(0,MIN(1,'У9 Ввод'!$E$68-NETWORKDAYS('У9 Ввод'!$D$68,$B4)+1))/Настройки!$E$15*100)</f>
        <v>0</v>
      </c>
      <c r="BL4" s="67" t="n">
        <f aca="false">IF(OR($D4=1,MONTH($B4)&lt;&gt;MONTH(StartDate),'У9 Ввод'!$D$69="",'У9 Ввод'!$E$69="",'У9 Ввод'!$D$69&gt;$B4),0,MAX(0,MIN(1,'У9 Ввод'!$E$69-NETWORKDAYS('У9 Ввод'!$D$69,$B4)+1))/Настройки!$E$15*100)</f>
        <v>0</v>
      </c>
      <c r="BM4" s="67" t="n">
        <f aca="false">IF(OR($D4=1,MONTH($B4)&lt;&gt;MONTH(StartDate),'У9 Ввод'!$D$70="",'У9 Ввод'!$E$70="",'У9 Ввод'!$D$70&gt;$B4),0,MAX(0,MIN(1,'У9 Ввод'!$E$70-NETWORKDAYS('У9 Ввод'!$D$70,$B4)+1))/Настройки!$E$15*100)</f>
        <v>0</v>
      </c>
      <c r="BN4" s="67" t="n">
        <f aca="false">IF(OR($D4=1,MONTH($B4)&lt;&gt;MONTH(StartDate),'У9 Ввод'!$D$71="",'У9 Ввод'!$E$71="",'У9 Ввод'!$D$71&gt;$B4),0,MAX(0,MIN(1,'У9 Ввод'!$E$71-NETWORKDAYS('У9 Ввод'!$D$71,$B4)+1))/Настройки!$E$15*100)</f>
        <v>0</v>
      </c>
      <c r="BO4" s="67" t="n">
        <f aca="false">IF(OR($D4=1,MONTH($B4)&lt;&gt;MONTH(StartDate),'У9 Ввод'!$D$72="",'У9 Ввод'!$E$72="",'У9 Ввод'!$D$72&gt;$B4),0,MAX(0,MIN(1,'У9 Ввод'!$E$72-NETWORKDAYS('У9 Ввод'!$D$72,$B4)+1))/Настройки!$E$15*100)</f>
        <v>0</v>
      </c>
      <c r="BP4" s="67" t="n">
        <f aca="false">IF(OR($D4=1,MONTH($B4)&lt;&gt;MONTH(StartDate),'У9 Ввод'!$D$73="",'У9 Ввод'!$E$73="",'У9 Ввод'!$D$73&gt;$B4),0,MAX(0,MIN(1,'У9 Ввод'!$E$73-NETWORKDAYS('У9 Ввод'!$D$73,$B4)+1))/Настройки!$E$15*100)</f>
        <v>0</v>
      </c>
      <c r="BQ4" s="67" t="n">
        <f aca="false">IF(OR($D4=1,MONTH($B4)&lt;&gt;MONTH(StartDate),'У9 Ввод'!$D$74="",'У9 Ввод'!$E$74="",'У9 Ввод'!$D$74&gt;$B4),0,MAX(0,MIN(1,'У9 Ввод'!$E$74-NETWORKDAYS('У9 Ввод'!$D$74,$B4)+1))/Настройки!$E$15*100)</f>
        <v>0</v>
      </c>
      <c r="BR4" s="67" t="n">
        <f aca="false">IF(OR($D4=1,MONTH($B4)&lt;&gt;MONTH(StartDate),'У9 Ввод'!$D$75="",'У9 Ввод'!$E$75="",'У9 Ввод'!$D$75&gt;$B4),0,MAX(0,MIN(1,'У9 Ввод'!$E$75-NETWORKDAYS('У9 Ввод'!$D$75,$B4)+1))/Настройки!$E$15*100)</f>
        <v>0</v>
      </c>
      <c r="BS4" s="67" t="n">
        <f aca="false">IF(OR($D4=1,MONTH($B4)&lt;&gt;MONTH(StartDate),'У9 Ввод'!$D$76="",'У9 Ввод'!$E$76="",'У9 Ввод'!$D$76&gt;$B4),0,MAX(0,MIN(1,'У9 Ввод'!$E$76-NETWORKDAYS('У9 Ввод'!$D$76,$B4)+1))/Настройки!$E$15*100)</f>
        <v>0</v>
      </c>
      <c r="BT4" s="67" t="n">
        <f aca="false">IF(OR($D4=1,MONTH($B4)&lt;&gt;MONTH(StartDate),'У9 Ввод'!$D$77="",'У9 Ввод'!$E$77="",'У9 Ввод'!$D$77&gt;$B4),0,MAX(0,MIN(1,'У9 Ввод'!$E$77-NETWORKDAYS('У9 Ввод'!$D$77,$B4)+1))/Настройки!$E$15*100)</f>
        <v>0</v>
      </c>
      <c r="BU4" s="67" t="n">
        <f aca="false">IF(OR($D4=1,MONTH($B4)&lt;&gt;MONTH(StartDate),'У9 Ввод'!$D$78="",'У9 Ввод'!$E$78="",'У9 Ввод'!$D$78&gt;$B4),0,MAX(0,MIN(1,'У9 Ввод'!$E$78-NETWORKDAYS('У9 Ввод'!$D$78,$B4)+1))/Настройки!$E$15*100)</f>
        <v>0</v>
      </c>
      <c r="BV4" s="67" t="n">
        <f aca="false">IF(OR($D4=1,MONTH($B4)&lt;&gt;MONTH(StartDate),'У9 Ввод'!$D$79="",'У9 Ввод'!$E$79="",'У9 Ввод'!$D$79&gt;$B4),0,MAX(0,MIN(1,'У9 Ввод'!$E$79-NETWORKDAYS('У9 Ввод'!$D$79,$B4)+1))/Настройки!$E$15*100)</f>
        <v>0</v>
      </c>
      <c r="BW4" s="67" t="n">
        <f aca="false">IF(OR($D4=1,MONTH($B4)&lt;&gt;MONTH(StartDate),'У9 Ввод'!$D$80="",'У9 Ввод'!$E$80="",'У9 Ввод'!$D$80&gt;$B4),0,MAX(0,MIN(1,'У9 Ввод'!$E$80-NETWORKDAYS('У9 Ввод'!$D$80,$B4)+1))/Настройки!$E$15*100)</f>
        <v>0</v>
      </c>
      <c r="BX4" s="67" t="n">
        <f aca="false">IF(OR($D4=1,MONTH($B4)&lt;&gt;MONTH(StartDate),'У9 Ввод'!$D$81="",'У9 Ввод'!$E$81="",'У9 Ввод'!$D$81&gt;$B4),0,MAX(0,MIN(1,'У9 Ввод'!$E$81-NETWORKDAYS('У9 Ввод'!$D$81,$B4)+1))/Настройки!$E$15*100)</f>
        <v>0</v>
      </c>
      <c r="BY4" s="67" t="n">
        <f aca="false">IF(OR($D4=1,MONTH($B4)&lt;&gt;MONTH(StartDate),'У9 Ввод'!$D$82="",'У9 Ввод'!$E$82="",'У9 Ввод'!$D$82&gt;$B4),0,MAX(0,MIN(1,'У9 Ввод'!$E$82-NETWORKDAYS('У9 Ввод'!$D$82,$B4)+1))/Настройки!$E$15*100)</f>
        <v>0</v>
      </c>
      <c r="BZ4" s="67" t="n">
        <f aca="false">IF(OR($D4=1,MONTH($B4)&lt;&gt;MONTH(StartDate),'У9 Ввод'!$D$83="",'У9 Ввод'!$E$83="",'У9 Ввод'!$D$83&gt;$B4),0,MAX(0,MIN(1,'У9 Ввод'!$E$83-NETWORKDAYS('У9 Ввод'!$D$83,$B4)+1))/Настройки!$E$15*100)</f>
        <v>0</v>
      </c>
      <c r="CA4" s="67" t="n">
        <f aca="false">IF(OR($D4=1,MONTH($B4)&lt;&gt;MONTH(StartDate),'У9 Ввод'!$D$84="",'У9 Ввод'!$E$84="",'У9 Ввод'!$D$84&gt;$B4),0,MAX(0,MIN(1,'У9 Ввод'!$E$84-NETWORKDAYS('У9 Ввод'!$D$84,$B4)+1))/Настройки!$E$15*100)</f>
        <v>0</v>
      </c>
      <c r="CB4" s="67" t="n">
        <f aca="false">IF(OR($D4=1,MONTH($B4)&lt;&gt;MONTH(StartDate),'У9 Ввод'!$D$85="",'У9 Ввод'!$E$85="",'У9 Ввод'!$D$85&gt;$B4),0,MAX(0,MIN(1,'У9 Ввод'!$E$85-NETWORKDAYS('У9 Ввод'!$D$85,$B4)+1))/Настройки!$E$15*100)</f>
        <v>0</v>
      </c>
      <c r="CC4" s="67" t="n">
        <f aca="false">IF(OR($D4=1,MONTH($B4)&lt;&gt;MONTH(StartDate),'У9 Ввод'!$D$86="",'У9 Ввод'!$E$86="",'У9 Ввод'!$D$86&gt;$B4),0,MAX(0,MIN(1,'У9 Ввод'!$E$86-NETWORKDAYS('У9 Ввод'!$D$86,$B4)+1))/Настройки!$E$15*100)</f>
        <v>0</v>
      </c>
      <c r="CD4" s="67" t="n">
        <f aca="false">IF(OR($D4=1,MONTH($B4)&lt;&gt;MONTH(StartDate),'У9 Ввод'!$D$87="",'У9 Ввод'!$E$87="",'У9 Ввод'!$D$87&gt;$B4),0,MAX(0,MIN(1,'У9 Ввод'!$E$87-NETWORKDAYS('У9 Ввод'!$D$87,$B4)+1))/Настройки!$E$15*100)</f>
        <v>0</v>
      </c>
      <c r="CE4" s="67" t="n">
        <f aca="false">IF(OR($D4=1,MONTH($B4)&lt;&gt;MONTH(StartDate),'У9 Ввод'!$D$88="",'У9 Ввод'!$E$88="",'У9 Ввод'!$D$88&gt;$B4),0,MAX(0,MIN(1,'У9 Ввод'!$E$88-NETWORKDAYS('У9 Ввод'!$D$88,$B4)+1))/Настройки!$E$15*100)</f>
        <v>0</v>
      </c>
      <c r="CF4" s="67" t="n">
        <f aca="false">IF(OR($D4=1,MONTH($B4)&lt;&gt;MONTH(StartDate),'У9 Ввод'!$D$89="",'У9 Ввод'!$E$89="",'У9 Ввод'!$D$89&gt;$B4),0,MAX(0,MIN(1,'У9 Ввод'!$E$89-NETWORKDAYS('У9 Ввод'!$D$89,$B4)+1))/Настройки!$E$15*100)</f>
        <v>0</v>
      </c>
      <c r="CG4" s="67" t="n">
        <f aca="false">IF(OR($D4=1,MONTH($B4)&lt;&gt;MONTH(StartDate),'У9 Ввод'!$D$90="",'У9 Ввод'!$E$90="",'У9 Ввод'!$D$90&gt;$B4),0,MAX(0,MIN(1,'У9 Ввод'!$E$90-NETWORKDAYS('У9 Ввод'!$D$90,$B4)+1))/Настройки!$E$15*100)</f>
        <v>0</v>
      </c>
      <c r="CH4" s="67" t="n">
        <f aca="false">IF(OR($D4=1,MONTH($B4)&lt;&gt;MONTH(StartDate),'У9 Ввод'!$D$91="",'У9 Ввод'!$E$91="",'У9 Ввод'!$D$91&gt;$B4),0,MAX(0,MIN(1,'У9 Ввод'!$E$91-NETWORKDAYS('У9 Ввод'!$D$91,$B4)+1))/Настройки!$E$15*100)</f>
        <v>0</v>
      </c>
      <c r="CI4" s="67" t="n">
        <f aca="false">IF(OR($D4=1,MONTH($B4)&lt;&gt;MONTH(StartDate),'У9 Ввод'!$D$92="",'У9 Ввод'!$E$92="",'У9 Ввод'!$D$92&gt;$B4),0,MAX(0,MIN(1,'У9 Ввод'!$E$92-NETWORKDAYS('У9 Ввод'!$D$92,$B4)+1))/Настройки!$E$15*100)</f>
        <v>0</v>
      </c>
      <c r="CJ4" s="67" t="n">
        <f aca="false">IF(OR($D4=1,MONTH($B4)&lt;&gt;MONTH(StartDate),'У9 Ввод'!$D$93="",'У9 Ввод'!$E$93="",'У9 Ввод'!$D$93&gt;$B4),0,MAX(0,MIN(1,'У9 Ввод'!$E$93-NETWORKDAYS('У9 Ввод'!$D$93,$B4)+1))/Настройки!$E$15*100)</f>
        <v>0</v>
      </c>
      <c r="CK4" s="67" t="n">
        <f aca="false">IF(OR($D4=1,MONTH($B4)&lt;&gt;MONTH(StartDate),'У9 Ввод'!$D$94="",'У9 Ввод'!$E$94="",'У9 Ввод'!$D$94&gt;$B4),0,MAX(0,MIN(1,'У9 Ввод'!$E$94-NETWORKDAYS('У9 Ввод'!$D$94,$B4)+1))/Настройки!$E$15*100)</f>
        <v>0</v>
      </c>
      <c r="CL4" s="67" t="n">
        <f aca="false">IF(OR($D4=1,MONTH($B4)&lt;&gt;MONTH(StartDate),'У9 Ввод'!$D$95="",'У9 Ввод'!$E$95="",'У9 Ввод'!$D$95&gt;$B4),0,MAX(0,MIN(1,'У9 Ввод'!$E$95-NETWORKDAYS('У9 Ввод'!$D$95,$B4)+1))/Настройки!$E$15*100)</f>
        <v>0</v>
      </c>
      <c r="CM4" s="67" t="n">
        <f aca="false">IF(OR($D4=1,MONTH($B4)&lt;&gt;MONTH(StartDate),'У9 Ввод'!$D$96="",'У9 Ввод'!$E$96="",'У9 Ввод'!$D$96&gt;$B4),0,MAX(0,MIN(1,'У9 Ввод'!$E$96-NETWORKDAYS('У9 Ввод'!$D$96,$B4)+1))/Настройки!$E$15*100)</f>
        <v>0</v>
      </c>
      <c r="CN4" s="67" t="n">
        <f aca="false">IF(OR($D4=1,MONTH($B4)&lt;&gt;MONTH(StartDate),'У9 Ввод'!$D$97="",'У9 Ввод'!$E$97="",'У9 Ввод'!$D$97&gt;$B4),0,MAX(0,MIN(1,'У9 Ввод'!$E$97-NETWORKDAYS('У9 Ввод'!$D$97,$B4)+1))/Настройки!$E$15*100)</f>
        <v>0</v>
      </c>
      <c r="CO4" s="67" t="n">
        <f aca="false">IF(OR($D4=1,MONTH($B4)&lt;&gt;MONTH(StartDate),'У9 Ввод'!$D$98="",'У9 Ввод'!$E$98="",'У9 Ввод'!$D$98&gt;$B4),0,MAX(0,MIN(1,'У9 Ввод'!$E$98-NETWORKDAYS('У9 Ввод'!$D$98,$B4)+1))/Настройки!$E$15*100)</f>
        <v>0</v>
      </c>
      <c r="CP4" s="67" t="n">
        <f aca="false">IF(OR($D4=1,MONTH($B4)&lt;&gt;MONTH(StartDate),'У9 Ввод'!$D$99="",'У9 Ввод'!$E$99="",'У9 Ввод'!$D$99&gt;$B4),0,MAX(0,MIN(1,'У9 Ввод'!$E$99-NETWORKDAYS('У9 Ввод'!$D$99,$B4)+1))/Настройки!$E$15*100)</f>
        <v>0</v>
      </c>
      <c r="CQ4" s="67" t="n">
        <f aca="false">IF(OR($D4=1,MONTH($B4)&lt;&gt;MONTH(StartDate),'У9 Ввод'!$D$100="",'У9 Ввод'!$E$100="",'У9 Ввод'!$D$100&gt;$B4),0,MAX(0,MIN(1,'У9 Ввод'!$E$100-NETWORKDAYS('У9 Ввод'!$D$100,$B4)+1))/Настройки!$E$15*100)</f>
        <v>0</v>
      </c>
      <c r="CR4" s="67" t="n">
        <f aca="false">IF(OR($D4=1,MONTH($B4)&lt;&gt;MONTH(StartDate),'У9 Ввод'!$D$101="",'У9 Ввод'!$E$101="",'У9 Ввод'!$D$101&gt;$B4),0,MAX(0,MIN(1,'У9 Ввод'!$E$101-NETWORKDAYS('У9 Ввод'!$D$101,$B4)+1))/Настройки!$E$15*100)</f>
        <v>0</v>
      </c>
      <c r="CS4" s="67" t="n">
        <f aca="false">IF(OR($D4=1,MONTH($B4)&lt;&gt;MONTH(StartDate),'У9 Ввод'!$D$102="",'У9 Ввод'!$E$102="",'У9 Ввод'!$D$102&gt;$B4),0,MAX(0,MIN(1,'У9 Ввод'!$E$102-NETWORKDAYS('У9 Ввод'!$D$102,$B4)+1))/Настройки!$E$15*100)</f>
        <v>0</v>
      </c>
      <c r="CT4" s="67" t="n">
        <f aca="false">IF(OR($D4=1,MONTH($B4)&lt;&gt;MONTH(StartDate),'У9 Ввод'!$D$103="",'У9 Ввод'!$E$103="",'У9 Ввод'!$D$103&gt;$B4),0,MAX(0,MIN(1,'У9 Ввод'!$E$103-NETWORKDAYS('У9 Ввод'!$D$103,$B4)+1))/Настройки!$E$15*100)</f>
        <v>0</v>
      </c>
      <c r="CU4" s="67" t="n">
        <f aca="false">IF(OR($D4=1,MONTH($B4)&lt;&gt;MONTH(StartDate),'У9 Ввод'!$D$104="",'У9 Ввод'!$E$104="",'У9 Ввод'!$D$104&gt;$B4),0,MAX(0,MIN(1,'У9 Ввод'!$E$104-NETWORKDAYS('У9 Ввод'!$D$104,$B4)+1))/Настройки!$E$15*100)</f>
        <v>0</v>
      </c>
      <c r="CV4" s="67" t="n">
        <f aca="false">IF(OR($D4=1,MONTH($B4)&lt;&gt;MONTH(StartDate),'У9 Ввод'!$D$105="",'У9 Ввод'!$E$105="",'У9 Ввод'!$D$105&gt;$B4),0,MAX(0,MIN(1,'У9 Ввод'!$E$105-NETWORKDAYS('У9 Ввод'!$D$105,$B4)+1))/Настройки!$E$15*100)</f>
        <v>0</v>
      </c>
      <c r="CW4" s="67" t="n">
        <f aca="false">IF(OR($D4=1,MONTH($B4)&lt;&gt;MONTH(StartDate),'У9 Ввод'!$D$106="",'У9 Ввод'!$E$106="",'У9 Ввод'!$D$106&gt;$B4),0,MAX(0,MIN(1,'У9 Ввод'!$E$106-NETWORKDAYS('У9 Ввод'!$D$106,$B4)+1))/Настройки!$E$15*100)</f>
        <v>0</v>
      </c>
      <c r="CX4" s="67" t="n">
        <f aca="false">IF(OR($D4=1,MONTH($B4)&lt;&gt;MONTH(StartDate),'У9 Ввод'!$D$107="",'У9 Ввод'!$E$107="",'У9 Ввод'!$D$107&gt;$B4),0,MAX(0,MIN(1,'У9 Ввод'!$E$107-NETWORKDAYS('У9 Ввод'!$D$107,$B4)+1))/Настройки!$E$15*100)</f>
        <v>0</v>
      </c>
      <c r="CY4" s="67" t="n">
        <f aca="false">IF(OR($D4=1,MONTH($B4)&lt;&gt;MONTH(StartDate),'У9 Ввод'!$D$108="",'У9 Ввод'!$E$108="",'У9 Ввод'!$D$108&gt;$B4),0,MAX(0,MIN(1,'У9 Ввод'!$E$108-NETWORKDAYS('У9 Ввод'!$D$108,$B4)+1))/Настройки!$E$15*100)</f>
        <v>0</v>
      </c>
      <c r="CZ4" s="67" t="n">
        <f aca="false">IF(OR($D4=1,MONTH($B4)&lt;&gt;MONTH(StartDate),'У9 Ввод'!$D$109="",'У9 Ввод'!$E$109="",'У9 Ввод'!$D$109&gt;$B4),0,MAX(0,MIN(1,'У9 Ввод'!$E$109-NETWORKDAYS('У9 Ввод'!$D$109,$B4)+1))/Настройки!$E$15*100)</f>
        <v>0</v>
      </c>
      <c r="DA4" s="67" t="n">
        <f aca="false">IF(OR($D4=1,MONTH($B4)&lt;&gt;MONTH(StartDate),'У9 Ввод'!$D$110="",'У9 Ввод'!$E$110="",'У9 Ввод'!$D$110&gt;$B4),0,MAX(0,MIN(1,'У9 Ввод'!$E$110-NETWORKDAYS('У9 Ввод'!$D$110,$B4)+1))/Настройки!$E$15*100)</f>
        <v>0</v>
      </c>
      <c r="DB4" s="67" t="n">
        <f aca="false">IF(OR($D4=1,MONTH($B4)&lt;&gt;MONTH(StartDate),'У9 Ввод'!$D$111="",'У9 Ввод'!$E$111="",'У9 Ввод'!$D$111&gt;$B4),0,MAX(0,MIN(1,'У9 Ввод'!$E$111-NETWORKDAYS('У9 Ввод'!$D$111,$B4)+1))/Настройки!$E$15*100)</f>
        <v>0</v>
      </c>
      <c r="DC4" s="67" t="n">
        <f aca="false">IF(OR($D4=1,MONTH($B4)&lt;&gt;MONTH(StartDate),'У9 Ввод'!$D$112="",'У9 Ввод'!$E$112="",'У9 Ввод'!$D$112&gt;$B4),0,MAX(0,MIN(1,'У9 Ввод'!$E$112-NETWORKDAYS('У9 Ввод'!$D$112,$B4)+1))/Настройки!$E$15*100)</f>
        <v>0</v>
      </c>
      <c r="DD4" s="67" t="n">
        <f aca="false">IF(OR($D4=1,MONTH($B4)&lt;&gt;MONTH(StartDate),'У9 Ввод'!$D$113="",'У9 Ввод'!$E$113="",'У9 Ввод'!$D$113&gt;$B4),0,MAX(0,MIN(1,'У9 Ввод'!$E$113-NETWORKDAYS('У9 Ввод'!$D$113,$B4)+1))/Настройки!$E$15*100)</f>
        <v>0</v>
      </c>
      <c r="DE4" s="67" t="n">
        <f aca="false">IF(OR($D4=1,MONTH($B4)&lt;&gt;MONTH(StartDate),'У9 Ввод'!$D$114="",'У9 Ввод'!$E$114="",'У9 Ввод'!$D$114&gt;$B4),0,MAX(0,MIN(1,'У9 Ввод'!$E$114-NETWORKDAYS('У9 Ввод'!$D$114,$B4)+1))/Настройки!$E$15*100)</f>
        <v>0</v>
      </c>
      <c r="DF4" s="67" t="n">
        <f aca="false">IF(OR($D4=1,MONTH($B4)&lt;&gt;MONTH(StartDate),'У9 Ввод'!$D$115="",'У9 Ввод'!$E$115="",'У9 Ввод'!$D$115&gt;$B4),0,MAX(0,MIN(1,'У9 Ввод'!$E$115-NETWORKDAYS('У9 Ввод'!$D$115,$B4)+1))/Настройки!$E$15*100)</f>
        <v>0</v>
      </c>
      <c r="DG4" s="67" t="n">
        <f aca="false">IF(OR($D4=1,MONTH($B4)&lt;&gt;MONTH(StartDate),'У9 Ввод'!$D$116="",'У9 Ввод'!$E$116="",'У9 Ввод'!$D$116&gt;$B4),0,MAX(0,MIN(1,'У9 Ввод'!$E$116-NETWORKDAYS('У9 Ввод'!$D$116,$B4)+1))/Настройки!$E$15*100)</f>
        <v>0</v>
      </c>
      <c r="DH4" s="67" t="n">
        <f aca="false">IF(OR($D4=1,MONTH($B4)&lt;&gt;MONTH(StartDate),'У9 Ввод'!$D$117="",'У9 Ввод'!$E$117="",'У9 Ввод'!$D$117&gt;$B4),0,MAX(0,MIN(1,'У9 Ввод'!$E$117-NETWORKDAYS('У9 Ввод'!$D$117,$B4)+1))/Настройки!$E$15*100)</f>
        <v>0</v>
      </c>
      <c r="DI4" s="67" t="n">
        <f aca="false">IF(OR($D4=1,MONTH($B4)&lt;&gt;MONTH(StartDate),'У9 Ввод'!$D$118="",'У9 Ввод'!$E$118="",'У9 Ввод'!$D$118&gt;$B4),0,MAX(0,MIN(1,'У9 Ввод'!$E$118-NETWORKDAYS('У9 Ввод'!$D$118,$B4)+1))/Настройки!$E$15*100)</f>
        <v>0</v>
      </c>
      <c r="DJ4" s="67" t="n">
        <f aca="false">IF(OR($D4=1,MONTH($B4)&lt;&gt;MONTH(StartDate),'У9 Ввод'!$D$119="",'У9 Ввод'!$E$119="",'У9 Ввод'!$D$119&gt;$B4),0,MAX(0,MIN(1,'У9 Ввод'!$E$119-NETWORKDAYS('У9 Ввод'!$D$119,$B4)+1))/Настройки!$E$15*100)</f>
        <v>0</v>
      </c>
      <c r="DK4" s="67" t="n">
        <f aca="false">IF(OR($D4=1,MONTH($B4)&lt;&gt;MONTH(StartDate),'У9 Ввод'!$D$120="",'У9 Ввод'!$E$120="",'У9 Ввод'!$D$120&gt;$B4),0,MAX(0,MIN(1,'У9 Ввод'!$E$120-NETWORKDAYS('У9 Ввод'!$D$120,$B4)+1))/Настройки!$E$15*100)</f>
        <v>0</v>
      </c>
      <c r="DL4" s="67" t="n">
        <f aca="false">IF(OR($D4=1,MONTH($B4)&lt;&gt;MONTH(StartDate),'У9 Ввод'!$D$121="",'У9 Ввод'!$E$121="",'У9 Ввод'!$D$121&gt;$B4),0,MAX(0,MIN(1,'У9 Ввод'!$E$121-NETWORKDAYS('У9 Ввод'!$D$121,$B4)+1))/Настройки!$E$15*100)</f>
        <v>0</v>
      </c>
      <c r="DM4" s="67" t="n">
        <f aca="false">IF(OR($D4=1,MONTH($B4)&lt;&gt;MONTH(StartDate),'У9 Ввод'!$D$122="",'У9 Ввод'!$E$122="",'У9 Ввод'!$D$122&gt;$B4),0,MAX(0,MIN(1,'У9 Ввод'!$E$122-NETWORKDAYS('У9 Ввод'!$D$122,$B4)+1))/Настройки!$E$15*100)</f>
        <v>0</v>
      </c>
      <c r="DN4" s="67" t="n">
        <f aca="false">IF(OR($D4=1,MONTH($B4)&lt;&gt;MONTH(StartDate),'У9 Ввод'!$D$123="",'У9 Ввод'!$E$123="",'У9 Ввод'!$D$123&gt;$B4),0,MAX(0,MIN(1,'У9 Ввод'!$E$123-NETWORKDAYS('У9 Ввод'!$D$123,$B4)+1))/Настройки!$E$15*100)</f>
        <v>0</v>
      </c>
      <c r="DO4" s="67" t="n">
        <f aca="false">IF(OR($D4=1,MONTH($B4)&lt;&gt;MONTH(StartDate),'У9 Ввод'!$D$124="",'У9 Ввод'!$E$124="",'У9 Ввод'!$D$124&gt;$B4),0,MAX(0,MIN(1,'У9 Ввод'!$E$124-NETWORKDAYS('У9 Ввод'!$D$124,$B4)+1))/Настройки!$E$15*100)</f>
        <v>0</v>
      </c>
      <c r="DP4" s="67" t="n">
        <f aca="false">IF(OR($D4=1,MONTH($B4)&lt;&gt;MONTH(StartDate),'У9 Ввод'!$D$125="",'У9 Ввод'!$E$125="",'У9 Ввод'!$D$125&gt;$B4),0,MAX(0,MIN(1,'У9 Ввод'!$E$125-NETWORKDAYS('У9 Ввод'!$D$125,$B4)+1))/Настройки!$E$15*100)</f>
        <v>0</v>
      </c>
      <c r="DQ4" s="67" t="n">
        <f aca="false">IF(OR($D4=1,MONTH($B4)&lt;&gt;MONTH(StartDate),'У9 Ввод'!$D$126="",'У9 Ввод'!$E$126="",'У9 Ввод'!$D$126&gt;$B4),0,MAX(0,MIN(1,'У9 Ввод'!$E$126-NETWORKDAYS('У9 Ввод'!$D$126,$B4)+1))/Настройки!$E$15*100)</f>
        <v>0</v>
      </c>
      <c r="DR4" s="67" t="n">
        <f aca="false">IF(OR($D4=1,MONTH($B4)&lt;&gt;MONTH(StartDate),'У9 Ввод'!$D$127="",'У9 Ввод'!$E$127="",'У9 Ввод'!$D$127&gt;$B4),0,MAX(0,MIN(1,'У9 Ввод'!$E$127-NETWORKDAYS('У9 Ввод'!$D$127,$B4)+1))/Настройки!$E$15*100)</f>
        <v>0</v>
      </c>
      <c r="DS4" s="67" t="n">
        <f aca="false">IF(OR($D4=1,MONTH($B4)&lt;&gt;MONTH(StartDate),'У9 Ввод'!$D$128="",'У9 Ввод'!$E$128="",'У9 Ввод'!$D$128&gt;$B4),0,MAX(0,MIN(1,'У9 Ввод'!$E$128-NETWORKDAYS('У9 Ввод'!$D$128,$B4)+1))/Настройки!$E$15*100)</f>
        <v>0</v>
      </c>
      <c r="DT4" s="67" t="n">
        <f aca="false">IF(OR($D4=1,MONTH($B4)&lt;&gt;MONTH(StartDate),'У9 Ввод'!$D$129="",'У9 Ввод'!$E$129="",'У9 Ввод'!$D$129&gt;$B4),0,MAX(0,MIN(1,'У9 Ввод'!$E$129-NETWORKDAYS('У9 Ввод'!$D$129,$B4)+1))/Настройки!$E$15*100)</f>
        <v>0</v>
      </c>
      <c r="DU4" s="67" t="n">
        <f aca="false">IF(OR($D4=1,MONTH($B4)&lt;&gt;MONTH(StartDate),'У9 Ввод'!$D$130="",'У9 Ввод'!$E$130="",'У9 Ввод'!$D$130&gt;$B4),0,MAX(0,MIN(1,'У9 Ввод'!$E$130-NETWORKDAYS('У9 Ввод'!$D$130,$B4)+1))/Настройки!$E$15*100)</f>
        <v>0</v>
      </c>
      <c r="DV4" s="67" t="n">
        <f aca="false">IF(OR($D4=1,MONTH($B4)&lt;&gt;MONTH(StartDate),'У9 Ввод'!$D$131="",'У9 Ввод'!$E$131="",'У9 Ввод'!$D$131&gt;$B4),0,MAX(0,MIN(1,'У9 Ввод'!$E$131-NETWORKDAYS('У9 Ввод'!$D$131,$B4)+1))/Настройки!$E$15*100)</f>
        <v>0</v>
      </c>
      <c r="DW4" s="67" t="n">
        <f aca="false">IF(OR($D4=1,MONTH($B4)&lt;&gt;MONTH(StartDate),'У9 Ввод'!$D$132="",'У9 Ввод'!$E$132="",'У9 Ввод'!$D$132&gt;$B4),0,MAX(0,MIN(1,'У9 Ввод'!$E$132-NETWORKDAYS('У9 Ввод'!$D$132,$B4)+1))/Настройки!$E$15*100)</f>
        <v>0</v>
      </c>
      <c r="DX4" s="67" t="n">
        <f aca="false">IF(OR($D4=1,MONTH($B4)&lt;&gt;MONTH(StartDate),'У9 Ввод'!$D$133="",'У9 Ввод'!$E$133="",'У9 Ввод'!$D$133&gt;$B4),0,MAX(0,MIN(1,'У9 Ввод'!$E$133-NETWORKDAYS('У9 Ввод'!$D$133,$B4)+1))/Настройки!$E$15*100)</f>
        <v>0</v>
      </c>
      <c r="DY4" s="67" t="n">
        <f aca="false">IF(OR($D4=1,MONTH($B4)&lt;&gt;MONTH(StartDate),'У9 Ввод'!$D$134="",'У9 Ввод'!$E$134="",'У9 Ввод'!$D$134&gt;$B4),0,MAX(0,MIN(1,'У9 Ввод'!$E$134-NETWORKDAYS('У9 Ввод'!$D$134,$B4)+1))/Настройки!$E$15*100)</f>
        <v>0</v>
      </c>
      <c r="DZ4" s="67" t="n">
        <f aca="false">IF(OR($D4=1,MONTH($B4)&lt;&gt;MONTH(StartDate),'У9 Ввод'!$D$135="",'У9 Ввод'!$E$135="",'У9 Ввод'!$D$135&gt;$B4),0,MAX(0,MIN(1,'У9 Ввод'!$E$135-NETWORKDAYS('У9 Ввод'!$D$135,$B4)+1))/Настройки!$E$15*100)</f>
        <v>0</v>
      </c>
      <c r="EA4" s="67" t="n">
        <f aca="false">IF(OR($D4=1,MONTH($B4)&lt;&gt;MONTH(StartDate),'У9 Ввод'!$D$136="",'У9 Ввод'!$E$136="",'У9 Ввод'!$D$136&gt;$B4),0,MAX(0,MIN(1,'У9 Ввод'!$E$136-NETWORKDAYS('У9 Ввод'!$D$136,$B4)+1))/Настройки!$E$15*100)</f>
        <v>0</v>
      </c>
      <c r="EB4" s="67" t="n">
        <f aca="false">IF(OR($D4=1,MONTH($B4)&lt;&gt;MONTH(StartDate),'У9 Ввод'!$D$137="",'У9 Ввод'!$E$137="",'У9 Ввод'!$D$137&gt;$B4),0,MAX(0,MIN(1,'У9 Ввод'!$E$137-NETWORKDAYS('У9 Ввод'!$D$137,$B4)+1))/Настройки!$E$15*100)</f>
        <v>0</v>
      </c>
      <c r="EC4" s="67" t="n">
        <f aca="false">IF(OR($D4=1,MONTH($B4)&lt;&gt;MONTH(StartDate),'У9 Ввод'!$D$138="",'У9 Ввод'!$E$138="",'У9 Ввод'!$D$138&gt;$B4),0,MAX(0,MIN(1,'У9 Ввод'!$E$138-NETWORKDAYS('У9 Ввод'!$D$138,$B4)+1))/Настройки!$E$15*100)</f>
        <v>0</v>
      </c>
      <c r="ED4" s="67" t="n">
        <f aca="false">IF(OR($D4=1,MONTH($B4)&lt;&gt;MONTH(StartDate),'У9 Ввод'!$D$139="",'У9 Ввод'!$E$139="",'У9 Ввод'!$D$139&gt;$B4),0,MAX(0,MIN(1,'У9 Ввод'!$E$139-NETWORKDAYS('У9 Ввод'!$D$139,$B4)+1))/Настройки!$E$15*100)</f>
        <v>0</v>
      </c>
      <c r="EE4" s="67" t="n">
        <f aca="false">IF(OR($D4=1,MONTH($B4)&lt;&gt;MONTH(StartDate),'У9 Ввод'!$D$140="",'У9 Ввод'!$E$140="",'У9 Ввод'!$D$140&gt;$B4),0,MAX(0,MIN(1,'У9 Ввод'!$E$140-NETWORKDAYS('У9 Ввод'!$D$140,$B4)+1))/Настройки!$E$15*100)</f>
        <v>0</v>
      </c>
      <c r="EF4" s="67" t="n">
        <f aca="false">IF(OR($D4=1,MONTH($B4)&lt;&gt;MONTH(StartDate),'У9 Ввод'!$D$141="",'У9 Ввод'!$E$141="",'У9 Ввод'!$D$141&gt;$B4),0,MAX(0,MIN(1,'У9 Ввод'!$E$141-NETWORKDAYS('У9 Ввод'!$D$141,$B4)+1))/Настройки!$E$15*100)</f>
        <v>0</v>
      </c>
      <c r="EG4" s="67" t="n">
        <f aca="false">IF(OR($D4=1,MONTH($B4)&lt;&gt;MONTH(StartDate),'У9 Ввод'!$D$142="",'У9 Ввод'!$E$142="",'У9 Ввод'!$D$142&gt;$B4),0,MAX(0,MIN(1,'У9 Ввод'!$E$142-NETWORKDAYS('У9 Ввод'!$D$142,$B4)+1))/Настройки!$E$15*100)</f>
        <v>0</v>
      </c>
      <c r="EH4" s="67" t="n">
        <f aca="false">IF(OR($D4=1,MONTH($B4)&lt;&gt;MONTH(StartDate),'У9 Ввод'!$D$143="",'У9 Ввод'!$E$143="",'У9 Ввод'!$D$143&gt;$B4),0,MAX(0,MIN(1,'У9 Ввод'!$E$143-NETWORKDAYS('У9 Ввод'!$D$143,$B4)+1))/Настройки!$E$15*100)</f>
        <v>0</v>
      </c>
      <c r="EI4" s="67" t="n">
        <f aca="false">IF(OR($D4=1,MONTH($B4)&lt;&gt;MONTH(StartDate),'У9 Ввод'!$D$144="",'У9 Ввод'!$E$144="",'У9 Ввод'!$D$144&gt;$B4),0,MAX(0,MIN(1,'У9 Ввод'!$E$144-NETWORKDAYS('У9 Ввод'!$D$144,$B4)+1))/Настройки!$E$15*100)</f>
        <v>0</v>
      </c>
      <c r="EJ4" s="67" t="n">
        <f aca="false">IF(OR($D4=1,MONTH($B4)&lt;&gt;MONTH(StartDate),'У9 Ввод'!$D$145="",'У9 Ввод'!$E$145="",'У9 Ввод'!$D$145&gt;$B4),0,MAX(0,MIN(1,'У9 Ввод'!$E$145-NETWORKDAYS('У9 Ввод'!$D$145,$B4)+1))/Настройки!$E$15*100)</f>
        <v>0</v>
      </c>
      <c r="EK4" s="67" t="n">
        <f aca="false">IF(OR($D4=1,MONTH($B4)&lt;&gt;MONTH(StartDate),'У9 Ввод'!$D$146="",'У9 Ввод'!$E$146="",'У9 Ввод'!$D$146&gt;$B4),0,MAX(0,MIN(1,'У9 Ввод'!$E$146-NETWORKDAYS('У9 Ввод'!$D$146,$B4)+1))/Настройки!$E$15*100)</f>
        <v>0</v>
      </c>
      <c r="EL4" s="67" t="n">
        <f aca="false">IF(OR($D4=1,MONTH($B4)&lt;&gt;MONTH(StartDate),'У9 Ввод'!$D$147="",'У9 Ввод'!$E$147="",'У9 Ввод'!$D$147&gt;$B4),0,MAX(0,MIN(1,'У9 Ввод'!$E$147-NETWORKDAYS('У9 Ввод'!$D$147,$B4)+1))/Настройки!$E$15*100)</f>
        <v>0</v>
      </c>
      <c r="EM4" s="67" t="n">
        <f aca="false">IF(OR($D4=1,MONTH($B4)&lt;&gt;MONTH(StartDate),'У9 Ввод'!$D$148="",'У9 Ввод'!$E$148="",'У9 Ввод'!$D$148&gt;$B4),0,MAX(0,MIN(1,'У9 Ввод'!$E$148-NETWORKDAYS('У9 Ввод'!$D$148,$B4)+1))/Настройки!$E$15*100)</f>
        <v>0</v>
      </c>
      <c r="EN4" s="67" t="n">
        <f aca="false">IF(OR($D4=1,MONTH($B4)&lt;&gt;MONTH(StartDate),'У9 Ввод'!$D$149="",'У9 Ввод'!$E$149="",'У9 Ввод'!$D$149&gt;$B4),0,MAX(0,MIN(1,'У9 Ввод'!$E$149-NETWORKDAYS('У9 Ввод'!$D$149,$B4)+1))/Настройки!$E$15*100)</f>
        <v>0</v>
      </c>
      <c r="EO4" s="67" t="n">
        <f aca="false">IF(OR($D4=1,MONTH($B4)&lt;&gt;MONTH(StartDate),'У9 Ввод'!$D$150="",'У9 Ввод'!$E$150="",'У9 Ввод'!$D$150&gt;$B4),0,MAX(0,MIN(1,'У9 Ввод'!$E$150-NETWORKDAYS('У9 Ввод'!$D$150,$B4)+1))/Настройки!$E$15*100)</f>
        <v>0</v>
      </c>
      <c r="EP4" s="67" t="n">
        <f aca="false">IF(OR($D4=1,MONTH($B4)&lt;&gt;MONTH(StartDate),'У9 Ввод'!$D$151="",'У9 Ввод'!$E$151="",'У9 Ввод'!$D$151&gt;$B4),0,MAX(0,MIN(1,'У9 Ввод'!$E$151-NETWORKDAYS('У9 Ввод'!$D$151,$B4)+1))/Настройки!$E$15*100)</f>
        <v>0</v>
      </c>
      <c r="EQ4" s="67" t="n">
        <f aca="false">IF(OR($D4=1,MONTH($B4)&lt;&gt;MONTH(StartDate),'У9 Ввод'!$D$152="",'У9 Ввод'!$E$152="",'У9 Ввод'!$D$152&gt;$B4),0,MAX(0,MIN(1,'У9 Ввод'!$E$152-NETWORKDAYS('У9 Ввод'!$D$152,$B4)+1))/Настройки!$E$15*100)</f>
        <v>0</v>
      </c>
      <c r="ER4" s="67" t="n">
        <f aca="false">IF(OR($D4=1,MONTH($B4)&lt;&gt;MONTH(StartDate),'У9 Ввод'!$D$153="",'У9 Ввод'!$E$153="",'У9 Ввод'!$D$153&gt;$B4),0,MAX(0,MIN(1,'У9 Ввод'!$E$153-NETWORKDAYS('У9 Ввод'!$D$153,$B4)+1))/Настройки!$E$15*100)</f>
        <v>0</v>
      </c>
      <c r="ES4" s="67" t="n">
        <f aca="false">IF(OR($D4=1,MONTH($B4)&lt;&gt;MONTH(StartDate),'У9 Ввод'!$D$154="",'У9 Ввод'!$E$154="",'У9 Ввод'!$D$154&gt;$B4),0,MAX(0,MIN(1,'У9 Ввод'!$E$154-NETWORKDAYS('У9 Ввод'!$D$154,$B4)+1))/Настройки!$E$15*100)</f>
        <v>0</v>
      </c>
      <c r="ET4" s="67" t="n">
        <f aca="false">IF(OR($D4=1,MONTH($B4)&lt;&gt;MONTH(StartDate),'У9 Ввод'!$D$155="",'У9 Ввод'!$E$155="",'У9 Ввод'!$D$155&gt;$B4),0,MAX(0,MIN(1,'У9 Ввод'!$E$155-NETWORKDAYS('У9 Ввод'!$D$155,$B4)+1))/Настройки!$E$15*100)</f>
        <v>0</v>
      </c>
      <c r="EU4" s="67" t="n">
        <f aca="false">IF(OR($D4=1,MONTH($B4)&lt;&gt;MONTH(StartDate),'У9 Ввод'!$D$156="",'У9 Ввод'!$E$156="",'У9 Ввод'!$D$156&gt;$B4),0,MAX(0,MIN(1,'У9 Ввод'!$E$156-NETWORKDAYS('У9 Ввод'!$D$156,$B4)+1))/Настройки!$E$15*100)</f>
        <v>0</v>
      </c>
      <c r="EV4" s="67" t="n">
        <f aca="false">IF(OR($D4=1,MONTH($B4)&lt;&gt;MONTH(StartDate),'У9 Ввод'!$D$157="",'У9 Ввод'!$E$157="",'У9 Ввод'!$D$157&gt;$B4),0,MAX(0,MIN(1,'У9 Ввод'!$E$157-NETWORKDAYS('У9 Ввод'!$D$157,$B4)+1))/Настройки!$E$15*100)</f>
        <v>0</v>
      </c>
      <c r="EW4" s="67" t="n">
        <f aca="false">IF(OR($D4=1,MONTH($B4)&lt;&gt;MONTH(StartDate),'У9 Ввод'!$D$158="",'У9 Ввод'!$E$158="",'У9 Ввод'!$D$158&gt;$B4),0,MAX(0,MIN(1,'У9 Ввод'!$E$158-NETWORKDAYS('У9 Ввод'!$D$158,$B4)+1))/Настройки!$E$15*100)</f>
        <v>0</v>
      </c>
      <c r="EX4" s="67" t="n">
        <f aca="false">IF(OR($D4=1,MONTH($B4)&lt;&gt;MONTH(StartDate),'У9 Ввод'!$D$159="",'У9 Ввод'!$E$159="",'У9 Ввод'!$D$159&gt;$B4),0,MAX(0,MIN(1,'У9 Ввод'!$E$159-NETWORKDAYS('У9 Ввод'!$D$159,$B4)+1))/Настройки!$E$15*100)</f>
        <v>0</v>
      </c>
      <c r="EY4" s="67" t="n">
        <f aca="false">IF(OR($D4=1,MONTH($B4)&lt;&gt;MONTH(StartDate),'У9 Ввод'!$D$160="",'У9 Ввод'!$E$160="",'У9 Ввод'!$D$160&gt;$B4),0,MAX(0,MIN(1,'У9 Ввод'!$E$160-NETWORKDAYS('У9 Ввод'!$D$160,$B4)+1))/Настройки!$E$15*100)</f>
        <v>0</v>
      </c>
      <c r="EZ4" s="67" t="n">
        <f aca="false">IF(OR($D4=1,MONTH($B4)&lt;&gt;MONTH(StartDate),'У9 Ввод'!$D$161="",'У9 Ввод'!$E$161="",'У9 Ввод'!$D$161&gt;$B4),0,MAX(0,MIN(1,'У9 Ввод'!$E$161-NETWORKDAYS('У9 Ввод'!$D$161,$B4)+1))/Настройки!$E$15*100)</f>
        <v>0</v>
      </c>
      <c r="FA4" s="67" t="n">
        <f aca="false">IF(OR($D4=1,MONTH($B4)&lt;&gt;MONTH(StartDate),'У9 Ввод'!$D$162="",'У9 Ввод'!$E$162="",'У9 Ввод'!$D$162&gt;$B4),0,MAX(0,MIN(1,'У9 Ввод'!$E$162-NETWORKDAYS('У9 Ввод'!$D$162,$B4)+1))/Настройки!$E$15*100)</f>
        <v>0</v>
      </c>
      <c r="FB4" s="67" t="n">
        <f aca="false">IF(OR($D4=1,MONTH($B4)&lt;&gt;MONTH(StartDate),'У9 Ввод'!$D$163="",'У9 Ввод'!$E$163="",'У9 Ввод'!$D$163&gt;$B4),0,MAX(0,MIN(1,'У9 Ввод'!$E$163-NETWORKDAYS('У9 Ввод'!$D$163,$B4)+1))/Настройки!$E$15*100)</f>
        <v>0</v>
      </c>
      <c r="FC4" s="67" t="n">
        <f aca="false">IF(OR($D4=1,MONTH($B4)&lt;&gt;MONTH(StartDate),'У9 Ввод'!$D$164="",'У9 Ввод'!$E$164="",'У9 Ввод'!$D$164&gt;$B4),0,MAX(0,MIN(1,'У9 Ввод'!$E$164-NETWORKDAYS('У9 Ввод'!$D$164,$B4)+1))/Настройки!$E$15*100)</f>
        <v>0</v>
      </c>
      <c r="FD4" s="67" t="n">
        <f aca="false">IF(OR($D4=1,MONTH($B4)&lt;&gt;MONTH(StartDate),'У9 Ввод'!$D$165="",'У9 Ввод'!$E$165="",'У9 Ввод'!$D$165&gt;$B4),0,MAX(0,MIN(1,'У9 Ввод'!$E$165-NETWORKDAYS('У9 Ввод'!$D$165,$B4)+1))/Настройки!$E$15*100)</f>
        <v>0</v>
      </c>
      <c r="FE4" s="67" t="n">
        <f aca="false">IF(OR($D4=1,MONTH($B4)&lt;&gt;MONTH(StartDate),'У9 Ввод'!$D$166="",'У9 Ввод'!$E$166="",'У9 Ввод'!$D$166&gt;$B4),0,MAX(0,MIN(1,'У9 Ввод'!$E$166-NETWORKDAYS('У9 Ввод'!$D$166,$B4)+1))/Настройки!$E$15*100)</f>
        <v>0</v>
      </c>
      <c r="FF4" s="67" t="n">
        <f aca="false">IF(OR($D4=1,MONTH($B4)&lt;&gt;MONTH(StartDate),'У9 Ввод'!$D$167="",'У9 Ввод'!$E$167="",'У9 Ввод'!$D$167&gt;$B4),0,MAX(0,MIN(1,'У9 Ввод'!$E$167-NETWORKDAYS('У9 Ввод'!$D$167,$B4)+1))/Настройки!$E$15*100)</f>
        <v>0</v>
      </c>
      <c r="FG4" s="67" t="n">
        <f aca="false">IF(OR($D4=1,MONTH($B4)&lt;&gt;MONTH(StartDate),'У9 Ввод'!$D$168="",'У9 Ввод'!$E$168="",'У9 Ввод'!$D$168&gt;$B4),0,MAX(0,MIN(1,'У9 Ввод'!$E$168-NETWORKDAYS('У9 Ввод'!$D$168,$B4)+1))/Настройки!$E$15*100)</f>
        <v>0</v>
      </c>
      <c r="FH4" s="67" t="n">
        <f aca="false">IF(OR($D4=1,MONTH($B4)&lt;&gt;MONTH(StartDate),'У9 Ввод'!$D$169="",'У9 Ввод'!$E$169="",'У9 Ввод'!$D$169&gt;$B4),0,MAX(0,MIN(1,'У9 Ввод'!$E$169-NETWORKDAYS('У9 Ввод'!$D$169,$B4)+1))/Настройки!$E$15*100)</f>
        <v>0</v>
      </c>
      <c r="FI4" s="67" t="n">
        <f aca="false">IF(OR($D4=1,MONTH($B4)&lt;&gt;MONTH(StartDate),'У9 Ввод'!$D$170="",'У9 Ввод'!$E$170="",'У9 Ввод'!$D$170&gt;$B4),0,MAX(0,MIN(1,'У9 Ввод'!$E$170-NETWORKDAYS('У9 Ввод'!$D$170,$B4)+1))/Настройки!$E$15*100)</f>
        <v>0</v>
      </c>
      <c r="FJ4" s="67" t="n">
        <f aca="false">IF(OR($D4=1,MONTH($B4)&lt;&gt;MONTH(StartDate),'У9 Ввод'!$D$171="",'У9 Ввод'!$E$171="",'У9 Ввод'!$D$171&gt;$B4),0,MAX(0,MIN(1,'У9 Ввод'!$E$171-NETWORKDAYS('У9 Ввод'!$D$171,$B4)+1))/Настройки!$E$15*100)</f>
        <v>0</v>
      </c>
      <c r="FK4" s="67" t="n">
        <f aca="false">IF(OR($D4=1,MONTH($B4)&lt;&gt;MONTH(StartDate),'У9 Ввод'!$D$172="",'У9 Ввод'!$E$172="",'У9 Ввод'!$D$172&gt;$B4),0,MAX(0,MIN(1,'У9 Ввод'!$E$172-NETWORKDAYS('У9 Ввод'!$D$172,$B4)+1))/Настройки!$E$15*100)</f>
        <v>0</v>
      </c>
      <c r="FL4" s="67" t="n">
        <f aca="false">IF(OR($D4=1,MONTH($B4)&lt;&gt;MONTH(StartDate),'У9 Ввод'!$D$173="",'У9 Ввод'!$E$173="",'У9 Ввод'!$D$173&gt;$B4),0,MAX(0,MIN(1,'У9 Ввод'!$E$173-NETWORKDAYS('У9 Ввод'!$D$173,$B4)+1))/Настройки!$E$15*100)</f>
        <v>0</v>
      </c>
      <c r="FM4" s="67" t="n">
        <f aca="false">IF(OR($D4=1,MONTH($B4)&lt;&gt;MONTH(StartDate),'У9 Ввод'!$D$174="",'У9 Ввод'!$E$174="",'У9 Ввод'!$D$174&gt;$B4),0,MAX(0,MIN(1,'У9 Ввод'!$E$174-NETWORKDAYS('У9 Ввод'!$D$174,$B4)+1))/Настройки!$E$15*100)</f>
        <v>0</v>
      </c>
      <c r="FN4" s="67" t="n">
        <f aca="false">IF(OR($D4=1,MONTH($B4)&lt;&gt;MONTH(StartDate),'У9 Ввод'!$D$175="",'У9 Ввод'!$E$175="",'У9 Ввод'!$D$175&gt;$B4),0,MAX(0,MIN(1,'У9 Ввод'!$E$175-NETWORKDAYS('У9 Ввод'!$D$175,$B4)+1))/Настройки!$E$15*100)</f>
        <v>0</v>
      </c>
      <c r="FO4" s="67" t="n">
        <f aca="false">IF(OR($D4=1,MONTH($B4)&lt;&gt;MONTH(StartDate),'У9 Ввод'!$D$176="",'У9 Ввод'!$E$176="",'У9 Ввод'!$D$176&gt;$B4),0,MAX(0,MIN(1,'У9 Ввод'!$E$176-NETWORKDAYS('У9 Ввод'!$D$176,$B4)+1))/Настройки!$E$15*100)</f>
        <v>0</v>
      </c>
      <c r="FP4" s="67" t="n">
        <f aca="false">IF(OR($D4=1,MONTH($B4)&lt;&gt;MONTH(StartDate),'У9 Ввод'!$D$177="",'У9 Ввод'!$E$177="",'У9 Ввод'!$D$177&gt;$B4),0,MAX(0,MIN(1,'У9 Ввод'!$E$177-NETWORKDAYS('У9 Ввод'!$D$177,$B4)+1))/Настройки!$E$15*100)</f>
        <v>0</v>
      </c>
      <c r="FQ4" s="67" t="n">
        <f aca="false">IF(OR($D4=1,MONTH($B4)&lt;&gt;MONTH(StartDate),'У9 Ввод'!$D$178="",'У9 Ввод'!$E$178="",'У9 Ввод'!$D$178&gt;$B4),0,MAX(0,MIN(1,'У9 Ввод'!$E$178-NETWORKDAYS('У9 Ввод'!$D$178,$B4)+1))/Настройки!$E$15*100)</f>
        <v>0</v>
      </c>
      <c r="FR4" s="67" t="n">
        <f aca="false">IF(OR($D4=1,MONTH($B4)&lt;&gt;MONTH(StartDate),'У9 Ввод'!$D$179="",'У9 Ввод'!$E$179="",'У9 Ввод'!$D$179&gt;$B4),0,MAX(0,MIN(1,'У9 Ввод'!$E$179-NETWORKDAYS('У9 Ввод'!$D$179,$B4)+1))/Настройки!$E$15*100)</f>
        <v>0</v>
      </c>
      <c r="FS4" s="67" t="n">
        <f aca="false">IF(OR($D4=1,MONTH($B4)&lt;&gt;MONTH(StartDate),'У9 Ввод'!$D$180="",'У9 Ввод'!$E$180="",'У9 Ввод'!$D$180&gt;$B4),0,MAX(0,MIN(1,'У9 Ввод'!$E$180-NETWORKDAYS('У9 Ввод'!$D$180,$B4)+1))/Настройки!$E$15*100)</f>
        <v>0</v>
      </c>
      <c r="FT4" s="67" t="n">
        <f aca="false">IF(OR($D4=1,MONTH($B4)&lt;&gt;MONTH(StartDate),'У9 Ввод'!$D$181="",'У9 Ввод'!$E$181="",'У9 Ввод'!$D$181&gt;$B4),0,MAX(0,MIN(1,'У9 Ввод'!$E$181-NETWORKDAYS('У9 Ввод'!$D$181,$B4)+1))/Настройки!$E$15*100)</f>
        <v>0</v>
      </c>
      <c r="FU4" s="67" t="n">
        <f aca="false">IF(OR($D4=1,MONTH($B4)&lt;&gt;MONTH(StartDate),'У9 Ввод'!$D$182="",'У9 Ввод'!$E$182="",'У9 Ввод'!$D$182&gt;$B4),0,MAX(0,MIN(1,'У9 Ввод'!$E$182-NETWORKDAYS('У9 Ввод'!$D$182,$B4)+1))/Настройки!$E$15*100)</f>
        <v>0</v>
      </c>
      <c r="FV4" s="67" t="n">
        <f aca="false">IF(OR($D4=1,MONTH($B4)&lt;&gt;MONTH(StartDate),'У9 Ввод'!$D$183="",'У9 Ввод'!$E$183="",'У9 Ввод'!$D$183&gt;$B4),0,MAX(0,MIN(1,'У9 Ввод'!$E$183-NETWORKDAYS('У9 Ввод'!$D$183,$B4)+1))/Настройки!$E$15*100)</f>
        <v>0</v>
      </c>
      <c r="FW4" s="67" t="n">
        <f aca="false">IF(OR($D4=1,MONTH($B4)&lt;&gt;MONTH(StartDate),'У9 Ввод'!$D$184="",'У9 Ввод'!$E$184="",'У9 Ввод'!$D$184&gt;$B4),0,MAX(0,MIN(1,'У9 Ввод'!$E$184-NETWORKDAYS('У9 Ввод'!$D$184,$B4)+1))/Настройки!$E$15*100)</f>
        <v>0</v>
      </c>
      <c r="FX4" s="67" t="n">
        <f aca="false">IF(OR($D4=1,MONTH($B4)&lt;&gt;MONTH(StartDate),'У9 Ввод'!$D$185="",'У9 Ввод'!$E$185="",'У9 Ввод'!$D$185&gt;$B4),0,MAX(0,MIN(1,'У9 Ввод'!$E$185-NETWORKDAYS('У9 Ввод'!$D$185,$B4)+1))/Настройки!$E$15*100)</f>
        <v>0</v>
      </c>
      <c r="FY4" s="67" t="n">
        <f aca="false">IF(OR($D4=1,MONTH($B4)&lt;&gt;MONTH(StartDate),'У9 Ввод'!$D$186="",'У9 Ввод'!$E$186="",'У9 Ввод'!$D$186&gt;$B4),0,MAX(0,MIN(1,'У9 Ввод'!$E$186-NETWORKDAYS('У9 Ввод'!$D$186,$B4)+1))/Настройки!$E$15*100)</f>
        <v>0</v>
      </c>
      <c r="FZ4" s="67" t="n">
        <f aca="false">IF(OR($D4=1,MONTH($B4)&lt;&gt;MONTH(StartDate),'У9 Ввод'!$D$187="",'У9 Ввод'!$E$187="",'У9 Ввод'!$D$187&gt;$B4),0,MAX(0,MIN(1,'У9 Ввод'!$E$187-NETWORKDAYS('У9 Ввод'!$D$187,$B4)+1))/Настройки!$E$15*100)</f>
        <v>0</v>
      </c>
      <c r="GA4" s="67" t="n">
        <f aca="false">IF(OR($D4=1,MONTH($B4)&lt;&gt;MONTH(StartDate),'У9 Ввод'!$D$188="",'У9 Ввод'!$E$188="",'У9 Ввод'!$D$188&gt;$B4),0,MAX(0,MIN(1,'У9 Ввод'!$E$188-NETWORKDAYS('У9 Ввод'!$D$188,$B4)+1))/Настройки!$E$15*100)</f>
        <v>0</v>
      </c>
      <c r="GB4" s="67" t="n">
        <f aca="false">IF(OR($D4=1,MONTH($B4)&lt;&gt;MONTH(StartDate),'У9 Ввод'!$D$189="",'У9 Ввод'!$E$189="",'У9 Ввод'!$D$189&gt;$B4),0,MAX(0,MIN(1,'У9 Ввод'!$E$189-NETWORKDAYS('У9 Ввод'!$D$189,$B4)+1))/Настройки!$E$15*100)</f>
        <v>0</v>
      </c>
      <c r="GC4" s="67" t="n">
        <f aca="false">IF(OR($D4=1,MONTH($B4)&lt;&gt;MONTH(StartDate),'У9 Ввод'!$D$190="",'У9 Ввод'!$E$190="",'У9 Ввод'!$D$190&gt;$B4),0,MAX(0,MIN(1,'У9 Ввод'!$E$190-NETWORKDAYS('У9 Ввод'!$D$190,$B4)+1))/Настройки!$E$15*100)</f>
        <v>0</v>
      </c>
      <c r="GD4" s="67" t="n">
        <f aca="false">IF(OR($D4=1,MONTH($B4)&lt;&gt;MONTH(StartDate),'У9 Ввод'!$D$191="",'У9 Ввод'!$E$191="",'У9 Ввод'!$D$191&gt;$B4),0,MAX(0,MIN(1,'У9 Ввод'!$E$191-NETWORKDAYS('У9 Ввод'!$D$191,$B4)+1))/Настройки!$E$15*100)</f>
        <v>0</v>
      </c>
      <c r="GE4" s="67" t="n">
        <f aca="false">IF(OR($D4=1,MONTH($B4)&lt;&gt;MONTH(StartDate),'У9 Ввод'!$D$192="",'У9 Ввод'!$E$192="",'У9 Ввод'!$D$192&gt;$B4),0,MAX(0,MIN(1,'У9 Ввод'!$E$192-NETWORKDAYS('У9 Ввод'!$D$192,$B4)+1))/Настройки!$E$15*100)</f>
        <v>0</v>
      </c>
      <c r="GF4" s="67" t="n">
        <f aca="false">IF(OR($D4=1,MONTH($B4)&lt;&gt;MONTH(StartDate),'У9 Ввод'!$D$193="",'У9 Ввод'!$E$193="",'У9 Ввод'!$D$193&gt;$B4),0,MAX(0,MIN(1,'У9 Ввод'!$E$193-NETWORKDAYS('У9 Ввод'!$D$193,$B4)+1))/Настройки!$E$15*100)</f>
        <v>0</v>
      </c>
      <c r="GG4" s="67" t="n">
        <f aca="false">IF(OR($D4=1,MONTH($B4)&lt;&gt;MONTH(StartDate),'У9 Ввод'!$D$194="",'У9 Ввод'!$E$194="",'У9 Ввод'!$D$194&gt;$B4),0,MAX(0,MIN(1,'У9 Ввод'!$E$194-NETWORKDAYS('У9 Ввод'!$D$194,$B4)+1))/Настройки!$E$15*100)</f>
        <v>0</v>
      </c>
      <c r="GH4" s="67" t="n">
        <f aca="false">IF(OR($D4=1,MONTH($B4)&lt;&gt;MONTH(StartDate),'У9 Ввод'!$D$195="",'У9 Ввод'!$E$195="",'У9 Ввод'!$D$195&gt;$B4),0,MAX(0,MIN(1,'У9 Ввод'!$E$195-NETWORKDAYS('У9 Ввод'!$D$195,$B4)+1))/Настройки!$E$15*100)</f>
        <v>0</v>
      </c>
      <c r="GI4" s="67" t="n">
        <f aca="false">IF(OR($D4=1,MONTH($B4)&lt;&gt;MONTH(StartDate),'У9 Ввод'!$D$196="",'У9 Ввод'!$E$196="",'У9 Ввод'!$D$196&gt;$B4),0,MAX(0,MIN(1,'У9 Ввод'!$E$196-NETWORKDAYS('У9 Ввод'!$D$196,$B4)+1))/Настройки!$E$15*100)</f>
        <v>0</v>
      </c>
      <c r="GJ4" s="67" t="n">
        <f aca="false">IF(OR($D4=1,MONTH($B4)&lt;&gt;MONTH(StartDate),'У9 Ввод'!$D$197="",'У9 Ввод'!$E$197="",'У9 Ввод'!$D$197&gt;$B4),0,MAX(0,MIN(1,'У9 Ввод'!$E$197-NETWORKDAYS('У9 Ввод'!$D$197,$B4)+1))/Настройки!$E$15*100)</f>
        <v>0</v>
      </c>
      <c r="GK4" s="67" t="n">
        <f aca="false">IF(OR($D4=1,MONTH($B4)&lt;&gt;MONTH(StartDate),'У9 Ввод'!$D$198="",'У9 Ввод'!$E$198="",'У9 Ввод'!$D$198&gt;$B4),0,MAX(0,MIN(1,'У9 Ввод'!$E$198-NETWORKDAYS('У9 Ввод'!$D$198,$B4)+1))/Настройки!$E$15*100)</f>
        <v>0</v>
      </c>
      <c r="GL4" s="67" t="n">
        <f aca="false">IF(OR($D4=1,MONTH($B4)&lt;&gt;MONTH(StartDate),'У9 Ввод'!$D$199="",'У9 Ввод'!$E$199="",'У9 Ввод'!$D$199&gt;$B4),0,MAX(0,MIN(1,'У9 Ввод'!$E$199-NETWORKDAYS('У9 Ввод'!$D$199,$B4)+1))/Настройки!$E$15*100)</f>
        <v>0</v>
      </c>
      <c r="GM4" s="67" t="n">
        <f aca="false">IF(OR($D4=1,MONTH($B4)&lt;&gt;MONTH(StartDate),'У9 Ввод'!$D$200="",'У9 Ввод'!$E$200="",'У9 Ввод'!$D$200&gt;$B4),0,MAX(0,MIN(1,'У9 Ввод'!$E$200-NETWORKDAYS('У9 Ввод'!$D$200,$B4)+1))/Настройки!$E$15*100)</f>
        <v>0</v>
      </c>
      <c r="GN4" s="67" t="n">
        <f aca="false">IF(OR($D4=1,MONTH($B4)&lt;&gt;MONTH(StartDate),'У9 Ввод'!$D$201="",'У9 Ввод'!$E$201="",'У9 Ввод'!$D$201&gt;$B4),0,MAX(0,MIN(1,'У9 Ввод'!$E$201-NETWORKDAYS('У9 Ввод'!$D$201,$B4)+1))/Настройки!$E$15*100)</f>
        <v>0</v>
      </c>
      <c r="GO4" s="67" t="n">
        <f aca="false">IF(OR($D4=1,MONTH($B4)&lt;&gt;MONTH(StartDate),'У9 Ввод'!$D$202="",'У9 Ввод'!$E$202="",'У9 Ввод'!$D$202&gt;$B4),0,MAX(0,MIN(1,'У9 Ввод'!$E$202-NETWORKDAYS('У9 Ввод'!$D$202,$B4)+1))/Настройки!$E$15*100)</f>
        <v>0</v>
      </c>
      <c r="GP4" s="67" t="n">
        <f aca="false">IF(OR($D4=1,MONTH($B4)&lt;&gt;MONTH(StartDate),'У9 Ввод'!$D$203="",'У9 Ввод'!$E$203="",'У9 Ввод'!$D$203&gt;$B4),0,MAX(0,MIN(1,'У9 Ввод'!$E$203-NETWORKDAYS('У9 Ввод'!$D$203,$B4)+1))/Настройки!$E$15*100)</f>
        <v>0</v>
      </c>
      <c r="GQ4" s="67" t="n">
        <f aca="false">IF(OR($D4=1,MONTH($B4)&lt;&gt;MONTH(StartDate),'У9 Ввод'!$D$204="",'У9 Ввод'!$E$204="",'У9 Ввод'!$D$204&gt;$B4),0,MAX(0,MIN(1,'У9 Ввод'!$E$204-NETWORKDAYS('У9 Ввод'!$D$204,$B4)+1))/Настройки!$E$15*100)</f>
        <v>0</v>
      </c>
      <c r="GR4" s="67" t="n">
        <f aca="false">IF(OR($D4=1,MONTH($B4)&lt;&gt;MONTH(StartDate),'У9 Ввод'!$D$205="",'У9 Ввод'!$E$205="",'У9 Ввод'!$D$205&gt;$B4),0,MAX(0,MIN(1,'У9 Ввод'!$E$205-NETWORKDAYS('У9 Ввод'!$D$205,$B4)+1))/Настройки!$E$15*100)</f>
        <v>0</v>
      </c>
      <c r="GS4" s="67" t="n">
        <f aca="false">IF(OR($D4=1,MONTH($B4)&lt;&gt;MONTH(StartDate),'У9 Ввод'!$D$206="",'У9 Ввод'!$E$206="",'У9 Ввод'!$D$206&gt;$B4),0,MAX(0,MIN(1,'У9 Ввод'!$E$206-NETWORKDAYS('У9 Ввод'!$D$206,$B4)+1))/Настройки!$E$15*100)</f>
        <v>0</v>
      </c>
      <c r="GT4" s="67" t="n">
        <f aca="false">IF(OR($D4=1,MONTH($B4)&lt;&gt;MONTH(StartDate),'У9 Ввод'!$D$207="",'У9 Ввод'!$E$207="",'У9 Ввод'!$D$207&gt;$B4),0,MAX(0,MIN(1,'У9 Ввод'!$E$207-NETWORKDAYS('У9 Ввод'!$D$207,$B4)+1))/Настройки!$E$15*100)</f>
        <v>0</v>
      </c>
      <c r="GU4" s="67" t="n">
        <f aca="false">IF(OR($D4=1,MONTH($B4)&lt;&gt;MONTH(StartDate),'У9 Ввод'!$D$208="",'У9 Ввод'!$E$208="",'У9 Ввод'!$D$208&gt;$B4),0,MAX(0,MIN(1,'У9 Ввод'!$E$208-NETWORKDAYS('У9 Ввод'!$D$208,$B4)+1))/Настройки!$E$15*100)</f>
        <v>0</v>
      </c>
      <c r="GV4" s="67" t="n">
        <f aca="false">IF(OR($D4=1,MONTH($B4)&lt;&gt;MONTH(StartDate),'У9 Ввод'!$D$209="",'У9 Ввод'!$E$209="",'У9 Ввод'!$D$209&gt;$B4),0,MAX(0,MIN(1,'У9 Ввод'!$E$209-NETWORKDAYS('У9 Ввод'!$D$209,$B4)+1))/Настройки!$E$15*100)</f>
        <v>0</v>
      </c>
      <c r="GW4" s="67" t="n">
        <f aca="false">IF(OR($D4=1,MONTH($B4)&lt;&gt;MONTH(StartDate),'У9 Ввод'!$D$210="",'У9 Ввод'!$E$210="",'У9 Ввод'!$D$210&gt;$B4),0,MAX(0,MIN(1,'У9 Ввод'!$E$210-NETWORKDAYS('У9 Ввод'!$D$210,$B4)+1))/Настройки!$E$15*100)</f>
        <v>0</v>
      </c>
      <c r="GX4" s="67" t="n">
        <f aca="false">IF(OR($D4=1,MONTH($B4)&lt;&gt;MONTH(StartDate),'У9 Ввод'!$D$211="",'У9 Ввод'!$E$211="",'У9 Ввод'!$D$211&gt;$B4),0,MAX(0,MIN(1,'У9 Ввод'!$E$211-NETWORKDAYS('У9 Ввод'!$D$211,$B4)+1))/Настройки!$E$15*100)</f>
        <v>0</v>
      </c>
      <c r="GY4" s="67" t="n">
        <f aca="false">IF(OR($D4=1,MONTH($B4)&lt;&gt;MONTH(StartDate),'У9 Ввод'!$D$212="",'У9 Ввод'!$E$212="",'У9 Ввод'!$D$212&gt;$B4),0,MAX(0,MIN(1,'У9 Ввод'!$E$212-NETWORKDAYS('У9 Ввод'!$D$212,$B4)+1))/Настройки!$E$15*100)</f>
        <v>0</v>
      </c>
      <c r="GZ4" s="67" t="n">
        <f aca="false">IF(OR($D4=1,MONTH($B4)&lt;&gt;MONTH(StartDate),'У9 Ввод'!$D$213="",'У9 Ввод'!$E$213="",'У9 Ввод'!$D$213&gt;$B4),0,MAX(0,MIN(1,'У9 Ввод'!$E$213-NETWORKDAYS('У9 Ввод'!$D$213,$B4)+1))/Настройки!$E$15*100)</f>
        <v>0</v>
      </c>
      <c r="HA4" s="67" t="n">
        <f aca="false">IF(OR($D4=1,MONTH($B4)&lt;&gt;MONTH(StartDate),'У9 Ввод'!$D$214="",'У9 Ввод'!$E$214="",'У9 Ввод'!$D$214&gt;$B4),0,MAX(0,MIN(1,'У9 Ввод'!$E$214-NETWORKDAYS('У9 Ввод'!$D$214,$B4)+1))/Настройки!$E$15*100)</f>
        <v>0</v>
      </c>
      <c r="HB4" s="67" t="n">
        <f aca="false">IF(OR($D4=1,MONTH($B4)&lt;&gt;MONTH(StartDate),'У9 Ввод'!$D$215="",'У9 Ввод'!$E$215="",'У9 Ввод'!$D$215&gt;$B4),0,MAX(0,MIN(1,'У9 Ввод'!$E$215-NETWORKDAYS('У9 Ввод'!$D$215,$B4)+1))/Настройки!$E$15*100)</f>
        <v>0</v>
      </c>
      <c r="HC4" s="67" t="n">
        <f aca="false">IF(OR($D4=1,MONTH($B4)&lt;&gt;MONTH(StartDate),'У9 Ввод'!$D$216="",'У9 Ввод'!$E$216="",'У9 Ввод'!$D$216&gt;$B4),0,MAX(0,MIN(1,'У9 Ввод'!$E$216-NETWORKDAYS('У9 Ввод'!$D$216,$B4)+1))/Настройки!$E$15*100)</f>
        <v>0</v>
      </c>
      <c r="HD4" s="67" t="n">
        <f aca="false">IF(OR($D4=1,MONTH($B4)&lt;&gt;MONTH(StartDate),'У9 Ввод'!$D$217="",'У9 Ввод'!$E$217="",'У9 Ввод'!$D$217&gt;$B4),0,MAX(0,MIN(1,'У9 Ввод'!$E$217-NETWORKDAYS('У9 Ввод'!$D$217,$B4)+1))/Настройки!$E$15*100)</f>
        <v>0</v>
      </c>
      <c r="HE4" s="67" t="n">
        <f aca="false">IF(OR($D4=1,MONTH($B4)&lt;&gt;MONTH(StartDate),'У9 Ввод'!$D$218="",'У9 Ввод'!$E$218="",'У9 Ввод'!$D$218&gt;$B4),0,MAX(0,MIN(1,'У9 Ввод'!$E$218-NETWORKDAYS('У9 Ввод'!$D$218,$B4)+1))/Настройки!$E$15*100)</f>
        <v>0</v>
      </c>
      <c r="HF4" s="67" t="n">
        <f aca="false">IF(OR($D4=1,MONTH($B4)&lt;&gt;MONTH(StartDate),'У9 Ввод'!$D$219="",'У9 Ввод'!$E$219="",'У9 Ввод'!$D$219&gt;$B4),0,MAX(0,MIN(1,'У9 Ввод'!$E$219-NETWORKDAYS('У9 Ввод'!$D$219,$B4)+1))/Настройки!$E$15*100)</f>
        <v>0</v>
      </c>
      <c r="HG4" s="67" t="n">
        <f aca="false">IF(OR($D4=1,MONTH($B4)&lt;&gt;MONTH(StartDate),'У9 Ввод'!$D$220="",'У9 Ввод'!$E$220="",'У9 Ввод'!$D$220&gt;$B4),0,MAX(0,MIN(1,'У9 Ввод'!$E$220-NETWORKDAYS('У9 Ввод'!$D$220,$B4)+1))/Настройки!$E$15*100)</f>
        <v>0</v>
      </c>
      <c r="HH4" s="67" t="n">
        <f aca="false">IF(OR($D4=1,MONTH($B4)&lt;&gt;MONTH(StartDate),'У9 Ввод'!$D$221="",'У9 Ввод'!$E$221="",'У9 Ввод'!$D$221&gt;$B4),0,MAX(0,MIN(1,'У9 Ввод'!$E$221-NETWORKDAYS('У9 Ввод'!$D$221,$B4)+1))/Настройки!$E$15*100)</f>
        <v>0</v>
      </c>
      <c r="HI4" s="67" t="n">
        <f aca="false">IF(OR($D4=1,MONTH($B4)&lt;&gt;MONTH(StartDate),'У9 Ввод'!$D$222="",'У9 Ввод'!$E$222="",'У9 Ввод'!$D$222&gt;$B4),0,MAX(0,MIN(1,'У9 Ввод'!$E$222-NETWORKDAYS('У9 Ввод'!$D$222,$B4)+1))/Настройки!$E$15*100)</f>
        <v>0</v>
      </c>
      <c r="HJ4" s="67" t="n">
        <f aca="false">IF(OR($D4=1,MONTH($B4)&lt;&gt;MONTH(StartDate),'У9 Ввод'!$D$223="",'У9 Ввод'!$E$223="",'У9 Ввод'!$D$223&gt;$B4),0,MAX(0,MIN(1,'У9 Ввод'!$E$223-NETWORKDAYS('У9 Ввод'!$D$223,$B4)+1))/Настройки!$E$15*100)</f>
        <v>0</v>
      </c>
      <c r="HK4" s="67" t="n">
        <f aca="false">IF(OR($D4=1,MONTH($B4)&lt;&gt;MONTH(StartDate),'У9 Ввод'!$D$224="",'У9 Ввод'!$E$224="",'У9 Ввод'!$D$224&gt;$B4),0,MAX(0,MIN(1,'У9 Ввод'!$E$224-NETWORKDAYS('У9 Ввод'!$D$224,$B4)+1))/Настройки!$E$15*100)</f>
        <v>0</v>
      </c>
      <c r="HL4" s="67" t="n">
        <f aca="false">IF(OR($D4=1,MONTH($B4)&lt;&gt;MONTH(StartDate),'У9 Ввод'!$D$225="",'У9 Ввод'!$E$225="",'У9 Ввод'!$D$225&gt;$B4),0,MAX(0,MIN(1,'У9 Ввод'!$E$225-NETWORKDAYS('У9 Ввод'!$D$225,$B4)+1))/Настройки!$E$15*100)</f>
        <v>0</v>
      </c>
      <c r="HM4" s="67" t="n">
        <f aca="false">IF(OR($D4=1,MONTH($B4)&lt;&gt;MONTH(StartDate),'У9 Ввод'!$D$226="",'У9 Ввод'!$E$226="",'У9 Ввод'!$D$226&gt;$B4),0,MAX(0,MIN(1,'У9 Ввод'!$E$226-NETWORKDAYS('У9 Ввод'!$D$226,$B4)+1))/Настройки!$E$15*100)</f>
        <v>0</v>
      </c>
      <c r="HN4" s="67" t="n">
        <f aca="false">IF(OR($D4=1,MONTH($B4)&lt;&gt;MONTH(StartDate),'У9 Ввод'!$D$227="",'У9 Ввод'!$E$227="",'У9 Ввод'!$D$227&gt;$B4),0,MAX(0,MIN(1,'У9 Ввод'!$E$227-NETWORKDAYS('У9 Ввод'!$D$227,$B4)+1))/Настройки!$E$15*100)</f>
        <v>0</v>
      </c>
      <c r="HO4" s="67" t="n">
        <f aca="false">IF(OR($D4=1,MONTH($B4)&lt;&gt;MONTH(StartDate),'У9 Ввод'!$D$228="",'У9 Ввод'!$E$228="",'У9 Ввод'!$D$228&gt;$B4),0,MAX(0,MIN(1,'У9 Ввод'!$E$228-NETWORKDAYS('У9 Ввод'!$D$228,$B4)+1))/Настройки!$E$15*100)</f>
        <v>0</v>
      </c>
      <c r="HP4" s="67" t="n">
        <f aca="false">IF(OR($D4=1,MONTH($B4)&lt;&gt;MONTH(StartDate),'У9 Ввод'!$D$229="",'У9 Ввод'!$E$229="",'У9 Ввод'!$D$229&gt;$B4),0,MAX(0,MIN(1,'У9 Ввод'!$E$229-NETWORKDAYS('У9 Ввод'!$D$229,$B4)+1))/Настройки!$E$15*100)</f>
        <v>0</v>
      </c>
      <c r="HQ4" s="67" t="n">
        <f aca="false">IF(OR($D4=1,MONTH($B4)&lt;&gt;MONTH(StartDate),'У9 Ввод'!$D$230="",'У9 Ввод'!$E$230="",'У9 Ввод'!$D$230&gt;$B4),0,MAX(0,MIN(1,'У9 Ввод'!$E$230-NETWORKDAYS('У9 Ввод'!$D$230,$B4)+1))/Настройки!$E$15*100)</f>
        <v>0</v>
      </c>
      <c r="HR4" s="67" t="n">
        <f aca="false">IF(OR($D4=1,MONTH($B4)&lt;&gt;MONTH(StartDate),'У9 Ввод'!$D$231="",'У9 Ввод'!$E$231="",'У9 Ввод'!$D$231&gt;$B4),0,MAX(0,MIN(1,'У9 Ввод'!$E$231-NETWORKDAYS('У9 Ввод'!$D$231,$B4)+1))/Настройки!$E$15*100)</f>
        <v>0</v>
      </c>
      <c r="HS4" s="67" t="n">
        <f aca="false">IF(OR($D4=1,MONTH($B4)&lt;&gt;MONTH(StartDate),'У9 Ввод'!$D$232="",'У9 Ввод'!$E$232="",'У9 Ввод'!$D$232&gt;$B4),0,MAX(0,MIN(1,'У9 Ввод'!$E$232-NETWORKDAYS('У9 Ввод'!$D$232,$B4)+1))/Настройки!$E$15*100)</f>
        <v>0</v>
      </c>
      <c r="HT4" s="67" t="n">
        <f aca="false">IF(OR($D4=1,MONTH($B4)&lt;&gt;MONTH(StartDate),'У9 Ввод'!$D$233="",'У9 Ввод'!$E$233="",'У9 Ввод'!$D$233&gt;$B4),0,MAX(0,MIN(1,'У9 Ввод'!$E$233-NETWORKDAYS('У9 Ввод'!$D$233,$B4)+1))/Настройки!$E$15*100)</f>
        <v>0</v>
      </c>
      <c r="HU4" s="67" t="n">
        <f aca="false">IF(OR($D4=1,MONTH($B4)&lt;&gt;MONTH(StartDate),'У9 Ввод'!$D$234="",'У9 Ввод'!$E$234="",'У9 Ввод'!$D$234&gt;$B4),0,MAX(0,MIN(1,'У9 Ввод'!$E$234-NETWORKDAYS('У9 Ввод'!$D$234,$B4)+1))/Настройки!$E$15*100)</f>
        <v>0</v>
      </c>
      <c r="HV4" s="67" t="n">
        <f aca="false">IF(OR($D4=1,MONTH($B4)&lt;&gt;MONTH(StartDate),'У9 Ввод'!$D$235="",'У9 Ввод'!$E$235="",'У9 Ввод'!$D$235&gt;$B4),0,MAX(0,MIN(1,'У9 Ввод'!$E$235-NETWORKDAYS('У9 Ввод'!$D$235,$B4)+1))/Настройки!$E$15*100)</f>
        <v>0</v>
      </c>
      <c r="HW4" s="67" t="n">
        <f aca="false">IF(OR($D4=1,MONTH($B4)&lt;&gt;MONTH(StartDate),'У9 Ввод'!$D$236="",'У9 Ввод'!$E$236="",'У9 Ввод'!$D$236&gt;$B4),0,MAX(0,MIN(1,'У9 Ввод'!$E$236-NETWORKDAYS('У9 Ввод'!$D$236,$B4)+1))/Настройки!$E$15*100)</f>
        <v>0</v>
      </c>
      <c r="HX4" s="67" t="n">
        <f aca="false">IF(OR($D4=1,MONTH($B4)&lt;&gt;MONTH(StartDate),'У9 Ввод'!$D$237="",'У9 Ввод'!$E$237="",'У9 Ввод'!$D$237&gt;$B4),0,MAX(0,MIN(1,'У9 Ввод'!$E$237-NETWORKDAYS('У9 Ввод'!$D$237,$B4)+1))/Настройки!$E$15*100)</f>
        <v>0</v>
      </c>
      <c r="HY4" s="67" t="n">
        <f aca="false">IF(OR($D4=1,MONTH($B4)&lt;&gt;MONTH(StartDate),'У9 Ввод'!$D$238="",'У9 Ввод'!$E$238="",'У9 Ввод'!$D$238&gt;$B4),0,MAX(0,MIN(1,'У9 Ввод'!$E$238-NETWORKDAYS('У9 Ввод'!$D$238,$B4)+1))/Настройки!$E$15*100)</f>
        <v>0</v>
      </c>
      <c r="HZ4" s="67" t="n">
        <f aca="false">IF(OR($D4=1,MONTH($B4)&lt;&gt;MONTH(StartDate),'У9 Ввод'!$D$239="",'У9 Ввод'!$E$239="",'У9 Ввод'!$D$239&gt;$B4),0,MAX(0,MIN(1,'У9 Ввод'!$E$239-NETWORKDAYS('У9 Ввод'!$D$239,$B4)+1))/Настройки!$E$15*100)</f>
        <v>0</v>
      </c>
      <c r="IA4" s="67" t="n">
        <f aca="false">IF(OR($D4=1,MONTH($B4)&lt;&gt;MONTH(StartDate),'У9 Ввод'!$D$240="",'У9 Ввод'!$E$240="",'У9 Ввод'!$D$240&gt;$B4),0,MAX(0,MIN(1,'У9 Ввод'!$E$240-NETWORKDAYS('У9 Ввод'!$D$240,$B4)+1))/Настройки!$E$15*100)</f>
        <v>0</v>
      </c>
      <c r="IB4" s="67" t="n">
        <f aca="false">IF(OR($D4=1,MONTH($B4)&lt;&gt;MONTH(StartDate),'У9 Ввод'!$D$241="",'У9 Ввод'!$E$241="",'У9 Ввод'!$D$241&gt;$B4),0,MAX(0,MIN(1,'У9 Ввод'!$E$241-NETWORKDAYS('У9 Ввод'!$D$241,$B4)+1))/Настройки!$E$15*100)</f>
        <v>0</v>
      </c>
      <c r="IC4" s="67" t="n">
        <f aca="false">IF(OR($D4=1,MONTH($B4)&lt;&gt;MONTH(StartDate),'У9 Ввод'!$D$242="",'У9 Ввод'!$E$242="",'У9 Ввод'!$D$242&gt;$B4),0,MAX(0,MIN(1,'У9 Ввод'!$E$242-NETWORKDAYS('У9 Ввод'!$D$242,$B4)+1))/Настройки!$E$15*100)</f>
        <v>0</v>
      </c>
      <c r="ID4" s="67" t="n">
        <f aca="false">IF(OR($D4=1,MONTH($B4)&lt;&gt;MONTH(StartDate),'У9 Ввод'!$D$243="",'У9 Ввод'!$E$243="",'У9 Ввод'!$D$243&gt;$B4),0,MAX(0,MIN(1,'У9 Ввод'!$E$243-NETWORKDAYS('У9 Ввод'!$D$243,$B4)+1))/Настройки!$E$15*100)</f>
        <v>0</v>
      </c>
      <c r="IE4" s="67" t="n">
        <f aca="false">IF(OR($D4=1,MONTH($B4)&lt;&gt;MONTH(StartDate),'У9 Ввод'!$D$244="",'У9 Ввод'!$E$244="",'У9 Ввод'!$D$244&gt;$B4),0,MAX(0,MIN(1,'У9 Ввод'!$E$244-NETWORKDAYS('У9 Ввод'!$D$244,$B4)+1))/Настройки!$E$15*100)</f>
        <v>0</v>
      </c>
      <c r="IF4" s="67" t="n">
        <f aca="false">IF(OR($D4=1,MONTH($B4)&lt;&gt;MONTH(StartDate),'У9 Ввод'!$D$245="",'У9 Ввод'!$E$245="",'У9 Ввод'!$D$245&gt;$B4),0,MAX(0,MIN(1,'У9 Ввод'!$E$245-NETWORKDAYS('У9 Ввод'!$D$245,$B4)+1))/Настройки!$E$15*100)</f>
        <v>0</v>
      </c>
      <c r="IG4" s="67" t="n">
        <f aca="false">IF(OR($D4=1,MONTH($B4)&lt;&gt;MONTH(StartDate),'У9 Ввод'!$D$246="",'У9 Ввод'!$E$246="",'У9 Ввод'!$D$246&gt;$B4),0,MAX(0,MIN(1,'У9 Ввод'!$E$246-NETWORKDAYS('У9 Ввод'!$D$246,$B4)+1))/Настройки!$E$15*100)</f>
        <v>0</v>
      </c>
      <c r="IH4" s="67" t="n">
        <f aca="false">IF(OR($D4=1,MONTH($B4)&lt;&gt;MONTH(StartDate),'У9 Ввод'!$D$247="",'У9 Ввод'!$E$247="",'У9 Ввод'!$D$247&gt;$B4),0,MAX(0,MIN(1,'У9 Ввод'!$E$247-NETWORKDAYS('У9 Ввод'!$D$247,$B4)+1))/Настройки!$E$15*100)</f>
        <v>0</v>
      </c>
      <c r="II4" s="67" t="n">
        <f aca="false">IF(OR($D4=1,MONTH($B4)&lt;&gt;MONTH(StartDate),'У9 Ввод'!$D$248="",'У9 Ввод'!$E$248="",'У9 Ввод'!$D$248&gt;$B4),0,MAX(0,MIN(1,'У9 Ввод'!$E$248-NETWORKDAYS('У9 Ввод'!$D$248,$B4)+1))/Настройки!$E$15*100)</f>
        <v>0</v>
      </c>
      <c r="IJ4" s="67" t="n">
        <f aca="false">IF(OR($D4=1,MONTH($B4)&lt;&gt;MONTH(StartDate),'У9 Ввод'!$D$249="",'У9 Ввод'!$E$249="",'У9 Ввод'!$D$249&gt;$B4),0,MAX(0,MIN(1,'У9 Ввод'!$E$249-NETWORKDAYS('У9 Ввод'!$D$249,$B4)+1))/Настройки!$E$15*100)</f>
        <v>0</v>
      </c>
      <c r="IK4" s="67" t="n">
        <f aca="false">IF(OR($D4=1,MONTH($B4)&lt;&gt;MONTH(StartDate),'У9 Ввод'!$D$250="",'У9 Ввод'!$E$250="",'У9 Ввод'!$D$250&gt;$B4),0,MAX(0,MIN(1,'У9 Ввод'!$E$250-NETWORKDAYS('У9 Ввод'!$D$250,$B4)+1))/Настройки!$E$15*100)</f>
        <v>0</v>
      </c>
      <c r="IL4" s="67" t="n">
        <f aca="false">IF(OR($D4=1,MONTH($B4)&lt;&gt;MONTH(StartDate),'У9 Ввод'!$D$251="",'У9 Ввод'!$E$251="",'У9 Ввод'!$D$251&gt;$B4),0,MAX(0,MIN(1,'У9 Ввод'!$E$251-NETWORKDAYS('У9 Ввод'!$D$251,$B4)+1))/Настройки!$E$15*100)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IF(OR($D5=1,MONTH($B5)&lt;&gt;MONTH(StartDate),'У9 Ввод'!$D$12="",'У9 Ввод'!$E$12="",'У9 Ввод'!$D$12&gt;$B5),0,MAX(0,MIN(1,'У9 Ввод'!$E$12-NETWORKDAYS('У9 Ввод'!$D$12,$B5)+1))/Настройки!$E$15*100)</f>
        <v>0</v>
      </c>
      <c r="H5" s="67" t="n">
        <f aca="false">IF(OR($D5=1,MONTH($B5)&lt;&gt;MONTH(StartDate),'У9 Ввод'!$D$13="",'У9 Ввод'!$E$13="",'У9 Ввод'!$D$13&gt;$B5),0,MAX(0,MIN(1,'У9 Ввод'!$E$13-NETWORKDAYS('У9 Ввод'!$D$13,$B5)+1))/Настройки!$E$15*100)</f>
        <v>0</v>
      </c>
      <c r="I5" s="67" t="n">
        <f aca="false">IF(OR($D5=1,MONTH($B5)&lt;&gt;MONTH(StartDate),'У9 Ввод'!$D$14="",'У9 Ввод'!$E$14="",'У9 Ввод'!$D$14&gt;$B5),0,MAX(0,MIN(1,'У9 Ввод'!$E$14-NETWORKDAYS('У9 Ввод'!$D$14,$B5)+1))/Настройки!$E$15*100)</f>
        <v>0</v>
      </c>
      <c r="J5" s="67" t="n">
        <f aca="false">IF(OR($D5=1,MONTH($B5)&lt;&gt;MONTH(StartDate),'У9 Ввод'!$D$15="",'У9 Ввод'!$E$15="",'У9 Ввод'!$D$15&gt;$B5),0,MAX(0,MIN(1,'У9 Ввод'!$E$15-NETWORKDAYS('У9 Ввод'!$D$15,$B5)+1))/Настройки!$E$15*100)</f>
        <v>0</v>
      </c>
      <c r="K5" s="67" t="n">
        <f aca="false">IF(OR($D5=1,MONTH($B5)&lt;&gt;MONTH(StartDate),'У9 Ввод'!$D$16="",'У9 Ввод'!$E$16="",'У9 Ввод'!$D$16&gt;$B5),0,MAX(0,MIN(1,'У9 Ввод'!$E$16-NETWORKDAYS('У9 Ввод'!$D$16,$B5)+1))/Настройки!$E$15*100)</f>
        <v>0</v>
      </c>
      <c r="L5" s="67" t="n">
        <f aca="false">IF(OR($D5=1,MONTH($B5)&lt;&gt;MONTH(StartDate),'У9 Ввод'!$D$17="",'У9 Ввод'!$E$17="",'У9 Ввод'!$D$17&gt;$B5),0,MAX(0,MIN(1,'У9 Ввод'!$E$17-NETWORKDAYS('У9 Ввод'!$D$17,$B5)+1))/Настройки!$E$15*100)</f>
        <v>0</v>
      </c>
      <c r="M5" s="67" t="n">
        <f aca="false">IF(OR($D5=1,MONTH($B5)&lt;&gt;MONTH(StartDate),'У9 Ввод'!$D$18="",'У9 Ввод'!$E$18="",'У9 Ввод'!$D$18&gt;$B5),0,MAX(0,MIN(1,'У9 Ввод'!$E$18-NETWORKDAYS('У9 Ввод'!$D$18,$B5)+1))/Настройки!$E$15*100)</f>
        <v>0</v>
      </c>
      <c r="N5" s="67" t="n">
        <f aca="false">IF(OR($D5=1,MONTH($B5)&lt;&gt;MONTH(StartDate),'У9 Ввод'!$D$19="",'У9 Ввод'!$E$19="",'У9 Ввод'!$D$19&gt;$B5),0,MAX(0,MIN(1,'У9 Ввод'!$E$19-NETWORKDAYS('У9 Ввод'!$D$19,$B5)+1))/Настройки!$E$15*100)</f>
        <v>0</v>
      </c>
      <c r="O5" s="67" t="n">
        <f aca="false">IF(OR($D5=1,MONTH($B5)&lt;&gt;MONTH(StartDate),'У9 Ввод'!$D$20="",'У9 Ввод'!$E$20="",'У9 Ввод'!$D$20&gt;$B5),0,MAX(0,MIN(1,'У9 Ввод'!$E$20-NETWORKDAYS('У9 Ввод'!$D$20,$B5)+1))/Настройки!$E$15*100)</f>
        <v>0</v>
      </c>
      <c r="P5" s="67" t="n">
        <f aca="false">IF(OR($D5=1,MONTH($B5)&lt;&gt;MONTH(StartDate),'У9 Ввод'!$D$21="",'У9 Ввод'!$E$21="",'У9 Ввод'!$D$21&gt;$B5),0,MAX(0,MIN(1,'У9 Ввод'!$E$21-NETWORKDAYS('У9 Ввод'!$D$21,$B5)+1))/Настройки!$E$15*100)</f>
        <v>0</v>
      </c>
      <c r="Q5" s="67" t="n">
        <f aca="false">IF(OR($D5=1,MONTH($B5)&lt;&gt;MONTH(StartDate),'У9 Ввод'!$D$22="",'У9 Ввод'!$E$22="",'У9 Ввод'!$D$22&gt;$B5),0,MAX(0,MIN(1,'У9 Ввод'!$E$22-NETWORKDAYS('У9 Ввод'!$D$22,$B5)+1))/Настройки!$E$15*100)</f>
        <v>0</v>
      </c>
      <c r="R5" s="67" t="n">
        <f aca="false">IF(OR($D5=1,MONTH($B5)&lt;&gt;MONTH(StartDate),'У9 Ввод'!$D$23="",'У9 Ввод'!$E$23="",'У9 Ввод'!$D$23&gt;$B5),0,MAX(0,MIN(1,'У9 Ввод'!$E$23-NETWORKDAYS('У9 Ввод'!$D$23,$B5)+1))/Настройки!$E$15*100)</f>
        <v>0</v>
      </c>
      <c r="S5" s="67" t="n">
        <f aca="false">IF(OR($D5=1,MONTH($B5)&lt;&gt;MONTH(StartDate),'У9 Ввод'!$D$24="",'У9 Ввод'!$E$24="",'У9 Ввод'!$D$24&gt;$B5),0,MAX(0,MIN(1,'У9 Ввод'!$E$24-NETWORKDAYS('У9 Ввод'!$D$24,$B5)+1))/Настройки!$E$15*100)</f>
        <v>0</v>
      </c>
      <c r="T5" s="67" t="n">
        <f aca="false">IF(OR($D5=1,MONTH($B5)&lt;&gt;MONTH(StartDate),'У9 Ввод'!$D$25="",'У9 Ввод'!$E$25="",'У9 Ввод'!$D$25&gt;$B5),0,MAX(0,MIN(1,'У9 Ввод'!$E$25-NETWORKDAYS('У9 Ввод'!$D$25,$B5)+1))/Настройки!$E$15*100)</f>
        <v>0</v>
      </c>
      <c r="U5" s="67" t="n">
        <f aca="false">IF(OR($D5=1,MONTH($B5)&lt;&gt;MONTH(StartDate),'У9 Ввод'!$D$26="",'У9 Ввод'!$E$26="",'У9 Ввод'!$D$26&gt;$B5),0,MAX(0,MIN(1,'У9 Ввод'!$E$26-NETWORKDAYS('У9 Ввод'!$D$26,$B5)+1))/Настройки!$E$15*100)</f>
        <v>0</v>
      </c>
      <c r="V5" s="67" t="n">
        <f aca="false">IF(OR($D5=1,MONTH($B5)&lt;&gt;MONTH(StartDate),'У9 Ввод'!$D$27="",'У9 Ввод'!$E$27="",'У9 Ввод'!$D$27&gt;$B5),0,MAX(0,MIN(1,'У9 Ввод'!$E$27-NETWORKDAYS('У9 Ввод'!$D$27,$B5)+1))/Настройки!$E$15*100)</f>
        <v>0</v>
      </c>
      <c r="W5" s="67" t="n">
        <f aca="false">IF(OR($D5=1,MONTH($B5)&lt;&gt;MONTH(StartDate),'У9 Ввод'!$D$28="",'У9 Ввод'!$E$28="",'У9 Ввод'!$D$28&gt;$B5),0,MAX(0,MIN(1,'У9 Ввод'!$E$28-NETWORKDAYS('У9 Ввод'!$D$28,$B5)+1))/Настройки!$E$15*100)</f>
        <v>0</v>
      </c>
      <c r="X5" s="67" t="n">
        <f aca="false">IF(OR($D5=1,MONTH($B5)&lt;&gt;MONTH(StartDate),'У9 Ввод'!$D$29="",'У9 Ввод'!$E$29="",'У9 Ввод'!$D$29&gt;$B5),0,MAX(0,MIN(1,'У9 Ввод'!$E$29-NETWORKDAYS('У9 Ввод'!$D$29,$B5)+1))/Настройки!$E$15*100)</f>
        <v>0</v>
      </c>
      <c r="Y5" s="67" t="n">
        <f aca="false">IF(OR($D5=1,MONTH($B5)&lt;&gt;MONTH(StartDate),'У9 Ввод'!$D$30="",'У9 Ввод'!$E$30="",'У9 Ввод'!$D$30&gt;$B5),0,MAX(0,MIN(1,'У9 Ввод'!$E$30-NETWORKDAYS('У9 Ввод'!$D$30,$B5)+1))/Настройки!$E$15*100)</f>
        <v>0</v>
      </c>
      <c r="Z5" s="67" t="n">
        <f aca="false">IF(OR($D5=1,MONTH($B5)&lt;&gt;MONTH(StartDate),'У9 Ввод'!$D$31="",'У9 Ввод'!$E$31="",'У9 Ввод'!$D$31&gt;$B5),0,MAX(0,MIN(1,'У9 Ввод'!$E$31-NETWORKDAYS('У9 Ввод'!$D$31,$B5)+1))/Настройки!$E$15*100)</f>
        <v>0</v>
      </c>
      <c r="AA5" s="67" t="n">
        <f aca="false">IF(OR($D5=1,MONTH($B5)&lt;&gt;MONTH(StartDate),'У9 Ввод'!$D$32="",'У9 Ввод'!$E$32="",'У9 Ввод'!$D$32&gt;$B5),0,MAX(0,MIN(1,'У9 Ввод'!$E$32-NETWORKDAYS('У9 Ввод'!$D$32,$B5)+1))/Настройки!$E$15*100)</f>
        <v>0</v>
      </c>
      <c r="AB5" s="67" t="n">
        <f aca="false">IF(OR($D5=1,MONTH($B5)&lt;&gt;MONTH(StartDate),'У9 Ввод'!$D$33="",'У9 Ввод'!$E$33="",'У9 Ввод'!$D$33&gt;$B5),0,MAX(0,MIN(1,'У9 Ввод'!$E$33-NETWORKDAYS('У9 Ввод'!$D$33,$B5)+1))/Настройки!$E$15*100)</f>
        <v>0</v>
      </c>
      <c r="AC5" s="67" t="n">
        <f aca="false">IF(OR($D5=1,MONTH($B5)&lt;&gt;MONTH(StartDate),'У9 Ввод'!$D$34="",'У9 Ввод'!$E$34="",'У9 Ввод'!$D$34&gt;$B5),0,MAX(0,MIN(1,'У9 Ввод'!$E$34-NETWORKDAYS('У9 Ввод'!$D$34,$B5)+1))/Настройки!$E$15*100)</f>
        <v>0</v>
      </c>
      <c r="AD5" s="67" t="n">
        <f aca="false">IF(OR($D5=1,MONTH($B5)&lt;&gt;MONTH(StartDate),'У9 Ввод'!$D$35="",'У9 Ввод'!$E$35="",'У9 Ввод'!$D$35&gt;$B5),0,MAX(0,MIN(1,'У9 Ввод'!$E$35-NETWORKDAYS('У9 Ввод'!$D$35,$B5)+1))/Настройки!$E$15*100)</f>
        <v>0</v>
      </c>
      <c r="AE5" s="67" t="n">
        <f aca="false">IF(OR($D5=1,MONTH($B5)&lt;&gt;MONTH(StartDate),'У9 Ввод'!$D$36="",'У9 Ввод'!$E$36="",'У9 Ввод'!$D$36&gt;$B5),0,MAX(0,MIN(1,'У9 Ввод'!$E$36-NETWORKDAYS('У9 Ввод'!$D$36,$B5)+1))/Настройки!$E$15*100)</f>
        <v>0</v>
      </c>
      <c r="AF5" s="67" t="n">
        <f aca="false">IF(OR($D5=1,MONTH($B5)&lt;&gt;MONTH(StartDate),'У9 Ввод'!$D$37="",'У9 Ввод'!$E$37="",'У9 Ввод'!$D$37&gt;$B5),0,MAX(0,MIN(1,'У9 Ввод'!$E$37-NETWORKDAYS('У9 Ввод'!$D$37,$B5)+1))/Настройки!$E$15*100)</f>
        <v>0</v>
      </c>
      <c r="AG5" s="67" t="n">
        <f aca="false">IF(OR($D5=1,MONTH($B5)&lt;&gt;MONTH(StartDate),'У9 Ввод'!$D$38="",'У9 Ввод'!$E$38="",'У9 Ввод'!$D$38&gt;$B5),0,MAX(0,MIN(1,'У9 Ввод'!$E$38-NETWORKDAYS('У9 Ввод'!$D$38,$B5)+1))/Настройки!$E$15*100)</f>
        <v>0</v>
      </c>
      <c r="AH5" s="67" t="n">
        <f aca="false">IF(OR($D5=1,MONTH($B5)&lt;&gt;MONTH(StartDate),'У9 Ввод'!$D$39="",'У9 Ввод'!$E$39="",'У9 Ввод'!$D$39&gt;$B5),0,MAX(0,MIN(1,'У9 Ввод'!$E$39-NETWORKDAYS('У9 Ввод'!$D$39,$B5)+1))/Настройки!$E$15*100)</f>
        <v>0</v>
      </c>
      <c r="AI5" s="67" t="n">
        <f aca="false">IF(OR($D5=1,MONTH($B5)&lt;&gt;MONTH(StartDate),'У9 Ввод'!$D$40="",'У9 Ввод'!$E$40="",'У9 Ввод'!$D$40&gt;$B5),0,MAX(0,MIN(1,'У9 Ввод'!$E$40-NETWORKDAYS('У9 Ввод'!$D$40,$B5)+1))/Настройки!$E$15*100)</f>
        <v>0</v>
      </c>
      <c r="AJ5" s="67" t="n">
        <f aca="false">IF(OR($D5=1,MONTH($B5)&lt;&gt;MONTH(StartDate),'У9 Ввод'!$D$41="",'У9 Ввод'!$E$41="",'У9 Ввод'!$D$41&gt;$B5),0,MAX(0,MIN(1,'У9 Ввод'!$E$41-NETWORKDAYS('У9 Ввод'!$D$41,$B5)+1))/Настройки!$E$15*100)</f>
        <v>0</v>
      </c>
      <c r="AK5" s="67" t="n">
        <f aca="false">IF(OR($D5=1,MONTH($B5)&lt;&gt;MONTH(StartDate),'У9 Ввод'!$D$42="",'У9 Ввод'!$E$42="",'У9 Ввод'!$D$42&gt;$B5),0,MAX(0,MIN(1,'У9 Ввод'!$E$42-NETWORKDAYS('У9 Ввод'!$D$42,$B5)+1))/Настройки!$E$15*100)</f>
        <v>0</v>
      </c>
      <c r="AL5" s="67" t="n">
        <f aca="false">IF(OR($D5=1,MONTH($B5)&lt;&gt;MONTH(StartDate),'У9 Ввод'!$D$43="",'У9 Ввод'!$E$43="",'У9 Ввод'!$D$43&gt;$B5),0,MAX(0,MIN(1,'У9 Ввод'!$E$43-NETWORKDAYS('У9 Ввод'!$D$43,$B5)+1))/Настройки!$E$15*100)</f>
        <v>0</v>
      </c>
      <c r="AM5" s="67" t="n">
        <f aca="false">IF(OR($D5=1,MONTH($B5)&lt;&gt;MONTH(StartDate),'У9 Ввод'!$D$44="",'У9 Ввод'!$E$44="",'У9 Ввод'!$D$44&gt;$B5),0,MAX(0,MIN(1,'У9 Ввод'!$E$44-NETWORKDAYS('У9 Ввод'!$D$44,$B5)+1))/Настройки!$E$15*100)</f>
        <v>0</v>
      </c>
      <c r="AN5" s="67" t="n">
        <f aca="false">IF(OR($D5=1,MONTH($B5)&lt;&gt;MONTH(StartDate),'У9 Ввод'!$D$45="",'У9 Ввод'!$E$45="",'У9 Ввод'!$D$45&gt;$B5),0,MAX(0,MIN(1,'У9 Ввод'!$E$45-NETWORKDAYS('У9 Ввод'!$D$45,$B5)+1))/Настройки!$E$15*100)</f>
        <v>0</v>
      </c>
      <c r="AO5" s="67" t="n">
        <f aca="false">IF(OR($D5=1,MONTH($B5)&lt;&gt;MONTH(StartDate),'У9 Ввод'!$D$46="",'У9 Ввод'!$E$46="",'У9 Ввод'!$D$46&gt;$B5),0,MAX(0,MIN(1,'У9 Ввод'!$E$46-NETWORKDAYS('У9 Ввод'!$D$46,$B5)+1))/Настройки!$E$15*100)</f>
        <v>0</v>
      </c>
      <c r="AP5" s="67" t="n">
        <f aca="false">IF(OR($D5=1,MONTH($B5)&lt;&gt;MONTH(StartDate),'У9 Ввод'!$D$47="",'У9 Ввод'!$E$47="",'У9 Ввод'!$D$47&gt;$B5),0,MAX(0,MIN(1,'У9 Ввод'!$E$47-NETWORKDAYS('У9 Ввод'!$D$47,$B5)+1))/Настройки!$E$15*100)</f>
        <v>0</v>
      </c>
      <c r="AQ5" s="67" t="n">
        <f aca="false">IF(OR($D5=1,MONTH($B5)&lt;&gt;MONTH(StartDate),'У9 Ввод'!$D$48="",'У9 Ввод'!$E$48="",'У9 Ввод'!$D$48&gt;$B5),0,MAX(0,MIN(1,'У9 Ввод'!$E$48-NETWORKDAYS('У9 Ввод'!$D$48,$B5)+1))/Настройки!$E$15*100)</f>
        <v>0</v>
      </c>
      <c r="AR5" s="67" t="n">
        <f aca="false">IF(OR($D5=1,MONTH($B5)&lt;&gt;MONTH(StartDate),'У9 Ввод'!$D$49="",'У9 Ввод'!$E$49="",'У9 Ввод'!$D$49&gt;$B5),0,MAX(0,MIN(1,'У9 Ввод'!$E$49-NETWORKDAYS('У9 Ввод'!$D$49,$B5)+1))/Настройки!$E$15*100)</f>
        <v>0</v>
      </c>
      <c r="AS5" s="67" t="n">
        <f aca="false">IF(OR($D5=1,MONTH($B5)&lt;&gt;MONTH(StartDate),'У9 Ввод'!$D$50="",'У9 Ввод'!$E$50="",'У9 Ввод'!$D$50&gt;$B5),0,MAX(0,MIN(1,'У9 Ввод'!$E$50-NETWORKDAYS('У9 Ввод'!$D$50,$B5)+1))/Настройки!$E$15*100)</f>
        <v>0</v>
      </c>
      <c r="AT5" s="67" t="n">
        <f aca="false">IF(OR($D5=1,MONTH($B5)&lt;&gt;MONTH(StartDate),'У9 Ввод'!$D$51="",'У9 Ввод'!$E$51="",'У9 Ввод'!$D$51&gt;$B5),0,MAX(0,MIN(1,'У9 Ввод'!$E$51-NETWORKDAYS('У9 Ввод'!$D$51,$B5)+1))/Настройки!$E$15*100)</f>
        <v>0</v>
      </c>
      <c r="AU5" s="67" t="n">
        <f aca="false">IF(OR($D5=1,MONTH($B5)&lt;&gt;MONTH(StartDate),'У9 Ввод'!$D$52="",'У9 Ввод'!$E$52="",'У9 Ввод'!$D$52&gt;$B5),0,MAX(0,MIN(1,'У9 Ввод'!$E$52-NETWORKDAYS('У9 Ввод'!$D$52,$B5)+1))/Настройки!$E$15*100)</f>
        <v>0</v>
      </c>
      <c r="AV5" s="67" t="n">
        <f aca="false">IF(OR($D5=1,MONTH($B5)&lt;&gt;MONTH(StartDate),'У9 Ввод'!$D$53="",'У9 Ввод'!$E$53="",'У9 Ввод'!$D$53&gt;$B5),0,MAX(0,MIN(1,'У9 Ввод'!$E$53-NETWORKDAYS('У9 Ввод'!$D$53,$B5)+1))/Настройки!$E$15*100)</f>
        <v>0</v>
      </c>
      <c r="AW5" s="67" t="n">
        <f aca="false">IF(OR($D5=1,MONTH($B5)&lt;&gt;MONTH(StartDate),'У9 Ввод'!$D$54="",'У9 Ввод'!$E$54="",'У9 Ввод'!$D$54&gt;$B5),0,MAX(0,MIN(1,'У9 Ввод'!$E$54-NETWORKDAYS('У9 Ввод'!$D$54,$B5)+1))/Настройки!$E$15*100)</f>
        <v>0</v>
      </c>
      <c r="AX5" s="67" t="n">
        <f aca="false">IF(OR($D5=1,MONTH($B5)&lt;&gt;MONTH(StartDate),'У9 Ввод'!$D$55="",'У9 Ввод'!$E$55="",'У9 Ввод'!$D$55&gt;$B5),0,MAX(0,MIN(1,'У9 Ввод'!$E$55-NETWORKDAYS('У9 Ввод'!$D$55,$B5)+1))/Настройки!$E$15*100)</f>
        <v>0</v>
      </c>
      <c r="AY5" s="67" t="n">
        <f aca="false">IF(OR($D5=1,MONTH($B5)&lt;&gt;MONTH(StartDate),'У9 Ввод'!$D$56="",'У9 Ввод'!$E$56="",'У9 Ввод'!$D$56&gt;$B5),0,MAX(0,MIN(1,'У9 Ввод'!$E$56-NETWORKDAYS('У9 Ввод'!$D$56,$B5)+1))/Настройки!$E$15*100)</f>
        <v>0</v>
      </c>
      <c r="AZ5" s="67" t="n">
        <f aca="false">IF(OR($D5=1,MONTH($B5)&lt;&gt;MONTH(StartDate),'У9 Ввод'!$D$57="",'У9 Ввод'!$E$57="",'У9 Ввод'!$D$57&gt;$B5),0,MAX(0,MIN(1,'У9 Ввод'!$E$57-NETWORKDAYS('У9 Ввод'!$D$57,$B5)+1))/Настройки!$E$15*100)</f>
        <v>0</v>
      </c>
      <c r="BA5" s="67" t="n">
        <f aca="false">IF(OR($D5=1,MONTH($B5)&lt;&gt;MONTH(StartDate),'У9 Ввод'!$D$58="",'У9 Ввод'!$E$58="",'У9 Ввод'!$D$58&gt;$B5),0,MAX(0,MIN(1,'У9 Ввод'!$E$58-NETWORKDAYS('У9 Ввод'!$D$58,$B5)+1))/Настройки!$E$15*100)</f>
        <v>0</v>
      </c>
      <c r="BB5" s="67" t="n">
        <f aca="false">IF(OR($D5=1,MONTH($B5)&lt;&gt;MONTH(StartDate),'У9 Ввод'!$D$59="",'У9 Ввод'!$E$59="",'У9 Ввод'!$D$59&gt;$B5),0,MAX(0,MIN(1,'У9 Ввод'!$E$59-NETWORKDAYS('У9 Ввод'!$D$59,$B5)+1))/Настройки!$E$15*100)</f>
        <v>0</v>
      </c>
      <c r="BC5" s="67" t="n">
        <f aca="false">IF(OR($D5=1,MONTH($B5)&lt;&gt;MONTH(StartDate),'У9 Ввод'!$D$60="",'У9 Ввод'!$E$60="",'У9 Ввод'!$D$60&gt;$B5),0,MAX(0,MIN(1,'У9 Ввод'!$E$60-NETWORKDAYS('У9 Ввод'!$D$60,$B5)+1))/Настройки!$E$15*100)</f>
        <v>0</v>
      </c>
      <c r="BD5" s="67" t="n">
        <f aca="false">IF(OR($D5=1,MONTH($B5)&lt;&gt;MONTH(StartDate),'У9 Ввод'!$D$61="",'У9 Ввод'!$E$61="",'У9 Ввод'!$D$61&gt;$B5),0,MAX(0,MIN(1,'У9 Ввод'!$E$61-NETWORKDAYS('У9 Ввод'!$D$61,$B5)+1))/Настройки!$E$15*100)</f>
        <v>0</v>
      </c>
      <c r="BE5" s="67" t="n">
        <f aca="false">IF(OR($D5=1,MONTH($B5)&lt;&gt;MONTH(StartDate),'У9 Ввод'!$D$62="",'У9 Ввод'!$E$62="",'У9 Ввод'!$D$62&gt;$B5),0,MAX(0,MIN(1,'У9 Ввод'!$E$62-NETWORKDAYS('У9 Ввод'!$D$62,$B5)+1))/Настройки!$E$15*100)</f>
        <v>0</v>
      </c>
      <c r="BF5" s="67" t="n">
        <f aca="false">IF(OR($D5=1,MONTH($B5)&lt;&gt;MONTH(StartDate),'У9 Ввод'!$D$63="",'У9 Ввод'!$E$63="",'У9 Ввод'!$D$63&gt;$B5),0,MAX(0,MIN(1,'У9 Ввод'!$E$63-NETWORKDAYS('У9 Ввод'!$D$63,$B5)+1))/Настройки!$E$15*100)</f>
        <v>0</v>
      </c>
      <c r="BG5" s="67" t="n">
        <f aca="false">IF(OR($D5=1,MONTH($B5)&lt;&gt;MONTH(StartDate),'У9 Ввод'!$D$64="",'У9 Ввод'!$E$64="",'У9 Ввод'!$D$64&gt;$B5),0,MAX(0,MIN(1,'У9 Ввод'!$E$64-NETWORKDAYS('У9 Ввод'!$D$64,$B5)+1))/Настройки!$E$15*100)</f>
        <v>0</v>
      </c>
      <c r="BH5" s="67" t="n">
        <f aca="false">IF(OR($D5=1,MONTH($B5)&lt;&gt;MONTH(StartDate),'У9 Ввод'!$D$65="",'У9 Ввод'!$E$65="",'У9 Ввод'!$D$65&gt;$B5),0,MAX(0,MIN(1,'У9 Ввод'!$E$65-NETWORKDAYS('У9 Ввод'!$D$65,$B5)+1))/Настройки!$E$15*100)</f>
        <v>0</v>
      </c>
      <c r="BI5" s="67" t="n">
        <f aca="false">IF(OR($D5=1,MONTH($B5)&lt;&gt;MONTH(StartDate),'У9 Ввод'!$D$66="",'У9 Ввод'!$E$66="",'У9 Ввод'!$D$66&gt;$B5),0,MAX(0,MIN(1,'У9 Ввод'!$E$66-NETWORKDAYS('У9 Ввод'!$D$66,$B5)+1))/Настройки!$E$15*100)</f>
        <v>0</v>
      </c>
      <c r="BJ5" s="67" t="n">
        <f aca="false">IF(OR($D5=1,MONTH($B5)&lt;&gt;MONTH(StartDate),'У9 Ввод'!$D$67="",'У9 Ввод'!$E$67="",'У9 Ввод'!$D$67&gt;$B5),0,MAX(0,MIN(1,'У9 Ввод'!$E$67-NETWORKDAYS('У9 Ввод'!$D$67,$B5)+1))/Настройки!$E$15*100)</f>
        <v>0</v>
      </c>
      <c r="BK5" s="67" t="n">
        <f aca="false">IF(OR($D5=1,MONTH($B5)&lt;&gt;MONTH(StartDate),'У9 Ввод'!$D$68="",'У9 Ввод'!$E$68="",'У9 Ввод'!$D$68&gt;$B5),0,MAX(0,MIN(1,'У9 Ввод'!$E$68-NETWORKDAYS('У9 Ввод'!$D$68,$B5)+1))/Настройки!$E$15*100)</f>
        <v>0</v>
      </c>
      <c r="BL5" s="67" t="n">
        <f aca="false">IF(OR($D5=1,MONTH($B5)&lt;&gt;MONTH(StartDate),'У9 Ввод'!$D$69="",'У9 Ввод'!$E$69="",'У9 Ввод'!$D$69&gt;$B5),0,MAX(0,MIN(1,'У9 Ввод'!$E$69-NETWORKDAYS('У9 Ввод'!$D$69,$B5)+1))/Настройки!$E$15*100)</f>
        <v>0</v>
      </c>
      <c r="BM5" s="67" t="n">
        <f aca="false">IF(OR($D5=1,MONTH($B5)&lt;&gt;MONTH(StartDate),'У9 Ввод'!$D$70="",'У9 Ввод'!$E$70="",'У9 Ввод'!$D$70&gt;$B5),0,MAX(0,MIN(1,'У9 Ввод'!$E$70-NETWORKDAYS('У9 Ввод'!$D$70,$B5)+1))/Настройки!$E$15*100)</f>
        <v>0</v>
      </c>
      <c r="BN5" s="67" t="n">
        <f aca="false">IF(OR($D5=1,MONTH($B5)&lt;&gt;MONTH(StartDate),'У9 Ввод'!$D$71="",'У9 Ввод'!$E$71="",'У9 Ввод'!$D$71&gt;$B5),0,MAX(0,MIN(1,'У9 Ввод'!$E$71-NETWORKDAYS('У9 Ввод'!$D$71,$B5)+1))/Настройки!$E$15*100)</f>
        <v>0</v>
      </c>
      <c r="BO5" s="67" t="n">
        <f aca="false">IF(OR($D5=1,MONTH($B5)&lt;&gt;MONTH(StartDate),'У9 Ввод'!$D$72="",'У9 Ввод'!$E$72="",'У9 Ввод'!$D$72&gt;$B5),0,MAX(0,MIN(1,'У9 Ввод'!$E$72-NETWORKDAYS('У9 Ввод'!$D$72,$B5)+1))/Настройки!$E$15*100)</f>
        <v>0</v>
      </c>
      <c r="BP5" s="67" t="n">
        <f aca="false">IF(OR($D5=1,MONTH($B5)&lt;&gt;MONTH(StartDate),'У9 Ввод'!$D$73="",'У9 Ввод'!$E$73="",'У9 Ввод'!$D$73&gt;$B5),0,MAX(0,MIN(1,'У9 Ввод'!$E$73-NETWORKDAYS('У9 Ввод'!$D$73,$B5)+1))/Настройки!$E$15*100)</f>
        <v>0</v>
      </c>
      <c r="BQ5" s="67" t="n">
        <f aca="false">IF(OR($D5=1,MONTH($B5)&lt;&gt;MONTH(StartDate),'У9 Ввод'!$D$74="",'У9 Ввод'!$E$74="",'У9 Ввод'!$D$74&gt;$B5),0,MAX(0,MIN(1,'У9 Ввод'!$E$74-NETWORKDAYS('У9 Ввод'!$D$74,$B5)+1))/Настройки!$E$15*100)</f>
        <v>0</v>
      </c>
      <c r="BR5" s="67" t="n">
        <f aca="false">IF(OR($D5=1,MONTH($B5)&lt;&gt;MONTH(StartDate),'У9 Ввод'!$D$75="",'У9 Ввод'!$E$75="",'У9 Ввод'!$D$75&gt;$B5),0,MAX(0,MIN(1,'У9 Ввод'!$E$75-NETWORKDAYS('У9 Ввод'!$D$75,$B5)+1))/Настройки!$E$15*100)</f>
        <v>0</v>
      </c>
      <c r="BS5" s="67" t="n">
        <f aca="false">IF(OR($D5=1,MONTH($B5)&lt;&gt;MONTH(StartDate),'У9 Ввод'!$D$76="",'У9 Ввод'!$E$76="",'У9 Ввод'!$D$76&gt;$B5),0,MAX(0,MIN(1,'У9 Ввод'!$E$76-NETWORKDAYS('У9 Ввод'!$D$76,$B5)+1))/Настройки!$E$15*100)</f>
        <v>0</v>
      </c>
      <c r="BT5" s="67" t="n">
        <f aca="false">IF(OR($D5=1,MONTH($B5)&lt;&gt;MONTH(StartDate),'У9 Ввод'!$D$77="",'У9 Ввод'!$E$77="",'У9 Ввод'!$D$77&gt;$B5),0,MAX(0,MIN(1,'У9 Ввод'!$E$77-NETWORKDAYS('У9 Ввод'!$D$77,$B5)+1))/Настройки!$E$15*100)</f>
        <v>0</v>
      </c>
      <c r="BU5" s="67" t="n">
        <f aca="false">IF(OR($D5=1,MONTH($B5)&lt;&gt;MONTH(StartDate),'У9 Ввод'!$D$78="",'У9 Ввод'!$E$78="",'У9 Ввод'!$D$78&gt;$B5),0,MAX(0,MIN(1,'У9 Ввод'!$E$78-NETWORKDAYS('У9 Ввод'!$D$78,$B5)+1))/Настройки!$E$15*100)</f>
        <v>0</v>
      </c>
      <c r="BV5" s="67" t="n">
        <f aca="false">IF(OR($D5=1,MONTH($B5)&lt;&gt;MONTH(StartDate),'У9 Ввод'!$D$79="",'У9 Ввод'!$E$79="",'У9 Ввод'!$D$79&gt;$B5),0,MAX(0,MIN(1,'У9 Ввод'!$E$79-NETWORKDAYS('У9 Ввод'!$D$79,$B5)+1))/Настройки!$E$15*100)</f>
        <v>0</v>
      </c>
      <c r="BW5" s="67" t="n">
        <f aca="false">IF(OR($D5=1,MONTH($B5)&lt;&gt;MONTH(StartDate),'У9 Ввод'!$D$80="",'У9 Ввод'!$E$80="",'У9 Ввод'!$D$80&gt;$B5),0,MAX(0,MIN(1,'У9 Ввод'!$E$80-NETWORKDAYS('У9 Ввод'!$D$80,$B5)+1))/Настройки!$E$15*100)</f>
        <v>0</v>
      </c>
      <c r="BX5" s="67" t="n">
        <f aca="false">IF(OR($D5=1,MONTH($B5)&lt;&gt;MONTH(StartDate),'У9 Ввод'!$D$81="",'У9 Ввод'!$E$81="",'У9 Ввод'!$D$81&gt;$B5),0,MAX(0,MIN(1,'У9 Ввод'!$E$81-NETWORKDAYS('У9 Ввод'!$D$81,$B5)+1))/Настройки!$E$15*100)</f>
        <v>0</v>
      </c>
      <c r="BY5" s="67" t="n">
        <f aca="false">IF(OR($D5=1,MONTH($B5)&lt;&gt;MONTH(StartDate),'У9 Ввод'!$D$82="",'У9 Ввод'!$E$82="",'У9 Ввод'!$D$82&gt;$B5),0,MAX(0,MIN(1,'У9 Ввод'!$E$82-NETWORKDAYS('У9 Ввод'!$D$82,$B5)+1))/Настройки!$E$15*100)</f>
        <v>0</v>
      </c>
      <c r="BZ5" s="67" t="n">
        <f aca="false">IF(OR($D5=1,MONTH($B5)&lt;&gt;MONTH(StartDate),'У9 Ввод'!$D$83="",'У9 Ввод'!$E$83="",'У9 Ввод'!$D$83&gt;$B5),0,MAX(0,MIN(1,'У9 Ввод'!$E$83-NETWORKDAYS('У9 Ввод'!$D$83,$B5)+1))/Настройки!$E$15*100)</f>
        <v>0</v>
      </c>
      <c r="CA5" s="67" t="n">
        <f aca="false">IF(OR($D5=1,MONTH($B5)&lt;&gt;MONTH(StartDate),'У9 Ввод'!$D$84="",'У9 Ввод'!$E$84="",'У9 Ввод'!$D$84&gt;$B5),0,MAX(0,MIN(1,'У9 Ввод'!$E$84-NETWORKDAYS('У9 Ввод'!$D$84,$B5)+1))/Настройки!$E$15*100)</f>
        <v>0</v>
      </c>
      <c r="CB5" s="67" t="n">
        <f aca="false">IF(OR($D5=1,MONTH($B5)&lt;&gt;MONTH(StartDate),'У9 Ввод'!$D$85="",'У9 Ввод'!$E$85="",'У9 Ввод'!$D$85&gt;$B5),0,MAX(0,MIN(1,'У9 Ввод'!$E$85-NETWORKDAYS('У9 Ввод'!$D$85,$B5)+1))/Настройки!$E$15*100)</f>
        <v>0</v>
      </c>
      <c r="CC5" s="67" t="n">
        <f aca="false">IF(OR($D5=1,MONTH($B5)&lt;&gt;MONTH(StartDate),'У9 Ввод'!$D$86="",'У9 Ввод'!$E$86="",'У9 Ввод'!$D$86&gt;$B5),0,MAX(0,MIN(1,'У9 Ввод'!$E$86-NETWORKDAYS('У9 Ввод'!$D$86,$B5)+1))/Настройки!$E$15*100)</f>
        <v>0</v>
      </c>
      <c r="CD5" s="67" t="n">
        <f aca="false">IF(OR($D5=1,MONTH($B5)&lt;&gt;MONTH(StartDate),'У9 Ввод'!$D$87="",'У9 Ввод'!$E$87="",'У9 Ввод'!$D$87&gt;$B5),0,MAX(0,MIN(1,'У9 Ввод'!$E$87-NETWORKDAYS('У9 Ввод'!$D$87,$B5)+1))/Настройки!$E$15*100)</f>
        <v>0</v>
      </c>
      <c r="CE5" s="67" t="n">
        <f aca="false">IF(OR($D5=1,MONTH($B5)&lt;&gt;MONTH(StartDate),'У9 Ввод'!$D$88="",'У9 Ввод'!$E$88="",'У9 Ввод'!$D$88&gt;$B5),0,MAX(0,MIN(1,'У9 Ввод'!$E$88-NETWORKDAYS('У9 Ввод'!$D$88,$B5)+1))/Настройки!$E$15*100)</f>
        <v>0</v>
      </c>
      <c r="CF5" s="67" t="n">
        <f aca="false">IF(OR($D5=1,MONTH($B5)&lt;&gt;MONTH(StartDate),'У9 Ввод'!$D$89="",'У9 Ввод'!$E$89="",'У9 Ввод'!$D$89&gt;$B5),0,MAX(0,MIN(1,'У9 Ввод'!$E$89-NETWORKDAYS('У9 Ввод'!$D$89,$B5)+1))/Настройки!$E$15*100)</f>
        <v>0</v>
      </c>
      <c r="CG5" s="67" t="n">
        <f aca="false">IF(OR($D5=1,MONTH($B5)&lt;&gt;MONTH(StartDate),'У9 Ввод'!$D$90="",'У9 Ввод'!$E$90="",'У9 Ввод'!$D$90&gt;$B5),0,MAX(0,MIN(1,'У9 Ввод'!$E$90-NETWORKDAYS('У9 Ввод'!$D$90,$B5)+1))/Настройки!$E$15*100)</f>
        <v>0</v>
      </c>
      <c r="CH5" s="67" t="n">
        <f aca="false">IF(OR($D5=1,MONTH($B5)&lt;&gt;MONTH(StartDate),'У9 Ввод'!$D$91="",'У9 Ввод'!$E$91="",'У9 Ввод'!$D$91&gt;$B5),0,MAX(0,MIN(1,'У9 Ввод'!$E$91-NETWORKDAYS('У9 Ввод'!$D$91,$B5)+1))/Настройки!$E$15*100)</f>
        <v>0</v>
      </c>
      <c r="CI5" s="67" t="n">
        <f aca="false">IF(OR($D5=1,MONTH($B5)&lt;&gt;MONTH(StartDate),'У9 Ввод'!$D$92="",'У9 Ввод'!$E$92="",'У9 Ввод'!$D$92&gt;$B5),0,MAX(0,MIN(1,'У9 Ввод'!$E$92-NETWORKDAYS('У9 Ввод'!$D$92,$B5)+1))/Настройки!$E$15*100)</f>
        <v>0</v>
      </c>
      <c r="CJ5" s="67" t="n">
        <f aca="false">IF(OR($D5=1,MONTH($B5)&lt;&gt;MONTH(StartDate),'У9 Ввод'!$D$93="",'У9 Ввод'!$E$93="",'У9 Ввод'!$D$93&gt;$B5),0,MAX(0,MIN(1,'У9 Ввод'!$E$93-NETWORKDAYS('У9 Ввод'!$D$93,$B5)+1))/Настройки!$E$15*100)</f>
        <v>0</v>
      </c>
      <c r="CK5" s="67" t="n">
        <f aca="false">IF(OR($D5=1,MONTH($B5)&lt;&gt;MONTH(StartDate),'У9 Ввод'!$D$94="",'У9 Ввод'!$E$94="",'У9 Ввод'!$D$94&gt;$B5),0,MAX(0,MIN(1,'У9 Ввод'!$E$94-NETWORKDAYS('У9 Ввод'!$D$94,$B5)+1))/Настройки!$E$15*100)</f>
        <v>0</v>
      </c>
      <c r="CL5" s="67" t="n">
        <f aca="false">IF(OR($D5=1,MONTH($B5)&lt;&gt;MONTH(StartDate),'У9 Ввод'!$D$95="",'У9 Ввод'!$E$95="",'У9 Ввод'!$D$95&gt;$B5),0,MAX(0,MIN(1,'У9 Ввод'!$E$95-NETWORKDAYS('У9 Ввод'!$D$95,$B5)+1))/Настройки!$E$15*100)</f>
        <v>0</v>
      </c>
      <c r="CM5" s="67" t="n">
        <f aca="false">IF(OR($D5=1,MONTH($B5)&lt;&gt;MONTH(StartDate),'У9 Ввод'!$D$96="",'У9 Ввод'!$E$96="",'У9 Ввод'!$D$96&gt;$B5),0,MAX(0,MIN(1,'У9 Ввод'!$E$96-NETWORKDAYS('У9 Ввод'!$D$96,$B5)+1))/Настройки!$E$15*100)</f>
        <v>0</v>
      </c>
      <c r="CN5" s="67" t="n">
        <f aca="false">IF(OR($D5=1,MONTH($B5)&lt;&gt;MONTH(StartDate),'У9 Ввод'!$D$97="",'У9 Ввод'!$E$97="",'У9 Ввод'!$D$97&gt;$B5),0,MAX(0,MIN(1,'У9 Ввод'!$E$97-NETWORKDAYS('У9 Ввод'!$D$97,$B5)+1))/Настройки!$E$15*100)</f>
        <v>0</v>
      </c>
      <c r="CO5" s="67" t="n">
        <f aca="false">IF(OR($D5=1,MONTH($B5)&lt;&gt;MONTH(StartDate),'У9 Ввод'!$D$98="",'У9 Ввод'!$E$98="",'У9 Ввод'!$D$98&gt;$B5),0,MAX(0,MIN(1,'У9 Ввод'!$E$98-NETWORKDAYS('У9 Ввод'!$D$98,$B5)+1))/Настройки!$E$15*100)</f>
        <v>0</v>
      </c>
      <c r="CP5" s="67" t="n">
        <f aca="false">IF(OR($D5=1,MONTH($B5)&lt;&gt;MONTH(StartDate),'У9 Ввод'!$D$99="",'У9 Ввод'!$E$99="",'У9 Ввод'!$D$99&gt;$B5),0,MAX(0,MIN(1,'У9 Ввод'!$E$99-NETWORKDAYS('У9 Ввод'!$D$99,$B5)+1))/Настройки!$E$15*100)</f>
        <v>0</v>
      </c>
      <c r="CQ5" s="67" t="n">
        <f aca="false">IF(OR($D5=1,MONTH($B5)&lt;&gt;MONTH(StartDate),'У9 Ввод'!$D$100="",'У9 Ввод'!$E$100="",'У9 Ввод'!$D$100&gt;$B5),0,MAX(0,MIN(1,'У9 Ввод'!$E$100-NETWORKDAYS('У9 Ввод'!$D$100,$B5)+1))/Настройки!$E$15*100)</f>
        <v>0</v>
      </c>
      <c r="CR5" s="67" t="n">
        <f aca="false">IF(OR($D5=1,MONTH($B5)&lt;&gt;MONTH(StartDate),'У9 Ввод'!$D$101="",'У9 Ввод'!$E$101="",'У9 Ввод'!$D$101&gt;$B5),0,MAX(0,MIN(1,'У9 Ввод'!$E$101-NETWORKDAYS('У9 Ввод'!$D$101,$B5)+1))/Настройки!$E$15*100)</f>
        <v>0</v>
      </c>
      <c r="CS5" s="67" t="n">
        <f aca="false">IF(OR($D5=1,MONTH($B5)&lt;&gt;MONTH(StartDate),'У9 Ввод'!$D$102="",'У9 Ввод'!$E$102="",'У9 Ввод'!$D$102&gt;$B5),0,MAX(0,MIN(1,'У9 Ввод'!$E$102-NETWORKDAYS('У9 Ввод'!$D$102,$B5)+1))/Настройки!$E$15*100)</f>
        <v>0</v>
      </c>
      <c r="CT5" s="67" t="n">
        <f aca="false">IF(OR($D5=1,MONTH($B5)&lt;&gt;MONTH(StartDate),'У9 Ввод'!$D$103="",'У9 Ввод'!$E$103="",'У9 Ввод'!$D$103&gt;$B5),0,MAX(0,MIN(1,'У9 Ввод'!$E$103-NETWORKDAYS('У9 Ввод'!$D$103,$B5)+1))/Настройки!$E$15*100)</f>
        <v>0</v>
      </c>
      <c r="CU5" s="67" t="n">
        <f aca="false">IF(OR($D5=1,MONTH($B5)&lt;&gt;MONTH(StartDate),'У9 Ввод'!$D$104="",'У9 Ввод'!$E$104="",'У9 Ввод'!$D$104&gt;$B5),0,MAX(0,MIN(1,'У9 Ввод'!$E$104-NETWORKDAYS('У9 Ввод'!$D$104,$B5)+1))/Настройки!$E$15*100)</f>
        <v>0</v>
      </c>
      <c r="CV5" s="67" t="n">
        <f aca="false">IF(OR($D5=1,MONTH($B5)&lt;&gt;MONTH(StartDate),'У9 Ввод'!$D$105="",'У9 Ввод'!$E$105="",'У9 Ввод'!$D$105&gt;$B5),0,MAX(0,MIN(1,'У9 Ввод'!$E$105-NETWORKDAYS('У9 Ввод'!$D$105,$B5)+1))/Настройки!$E$15*100)</f>
        <v>0</v>
      </c>
      <c r="CW5" s="67" t="n">
        <f aca="false">IF(OR($D5=1,MONTH($B5)&lt;&gt;MONTH(StartDate),'У9 Ввод'!$D$106="",'У9 Ввод'!$E$106="",'У9 Ввод'!$D$106&gt;$B5),0,MAX(0,MIN(1,'У9 Ввод'!$E$106-NETWORKDAYS('У9 Ввод'!$D$106,$B5)+1))/Настройки!$E$15*100)</f>
        <v>0</v>
      </c>
      <c r="CX5" s="67" t="n">
        <f aca="false">IF(OR($D5=1,MONTH($B5)&lt;&gt;MONTH(StartDate),'У9 Ввод'!$D$107="",'У9 Ввод'!$E$107="",'У9 Ввод'!$D$107&gt;$B5),0,MAX(0,MIN(1,'У9 Ввод'!$E$107-NETWORKDAYS('У9 Ввод'!$D$107,$B5)+1))/Настройки!$E$15*100)</f>
        <v>0</v>
      </c>
      <c r="CY5" s="67" t="n">
        <f aca="false">IF(OR($D5=1,MONTH($B5)&lt;&gt;MONTH(StartDate),'У9 Ввод'!$D$108="",'У9 Ввод'!$E$108="",'У9 Ввод'!$D$108&gt;$B5),0,MAX(0,MIN(1,'У9 Ввод'!$E$108-NETWORKDAYS('У9 Ввод'!$D$108,$B5)+1))/Настройки!$E$15*100)</f>
        <v>0</v>
      </c>
      <c r="CZ5" s="67" t="n">
        <f aca="false">IF(OR($D5=1,MONTH($B5)&lt;&gt;MONTH(StartDate),'У9 Ввод'!$D$109="",'У9 Ввод'!$E$109="",'У9 Ввод'!$D$109&gt;$B5),0,MAX(0,MIN(1,'У9 Ввод'!$E$109-NETWORKDAYS('У9 Ввод'!$D$109,$B5)+1))/Настройки!$E$15*100)</f>
        <v>0</v>
      </c>
      <c r="DA5" s="67" t="n">
        <f aca="false">IF(OR($D5=1,MONTH($B5)&lt;&gt;MONTH(StartDate),'У9 Ввод'!$D$110="",'У9 Ввод'!$E$110="",'У9 Ввод'!$D$110&gt;$B5),0,MAX(0,MIN(1,'У9 Ввод'!$E$110-NETWORKDAYS('У9 Ввод'!$D$110,$B5)+1))/Настройки!$E$15*100)</f>
        <v>0</v>
      </c>
      <c r="DB5" s="67" t="n">
        <f aca="false">IF(OR($D5=1,MONTH($B5)&lt;&gt;MONTH(StartDate),'У9 Ввод'!$D$111="",'У9 Ввод'!$E$111="",'У9 Ввод'!$D$111&gt;$B5),0,MAX(0,MIN(1,'У9 Ввод'!$E$111-NETWORKDAYS('У9 Ввод'!$D$111,$B5)+1))/Настройки!$E$15*100)</f>
        <v>0</v>
      </c>
      <c r="DC5" s="67" t="n">
        <f aca="false">IF(OR($D5=1,MONTH($B5)&lt;&gt;MONTH(StartDate),'У9 Ввод'!$D$112="",'У9 Ввод'!$E$112="",'У9 Ввод'!$D$112&gt;$B5),0,MAX(0,MIN(1,'У9 Ввод'!$E$112-NETWORKDAYS('У9 Ввод'!$D$112,$B5)+1))/Настройки!$E$15*100)</f>
        <v>0</v>
      </c>
      <c r="DD5" s="67" t="n">
        <f aca="false">IF(OR($D5=1,MONTH($B5)&lt;&gt;MONTH(StartDate),'У9 Ввод'!$D$113="",'У9 Ввод'!$E$113="",'У9 Ввод'!$D$113&gt;$B5),0,MAX(0,MIN(1,'У9 Ввод'!$E$113-NETWORKDAYS('У9 Ввод'!$D$113,$B5)+1))/Настройки!$E$15*100)</f>
        <v>0</v>
      </c>
      <c r="DE5" s="67" t="n">
        <f aca="false">IF(OR($D5=1,MONTH($B5)&lt;&gt;MONTH(StartDate),'У9 Ввод'!$D$114="",'У9 Ввод'!$E$114="",'У9 Ввод'!$D$114&gt;$B5),0,MAX(0,MIN(1,'У9 Ввод'!$E$114-NETWORKDAYS('У9 Ввод'!$D$114,$B5)+1))/Настройки!$E$15*100)</f>
        <v>0</v>
      </c>
      <c r="DF5" s="67" t="n">
        <f aca="false">IF(OR($D5=1,MONTH($B5)&lt;&gt;MONTH(StartDate),'У9 Ввод'!$D$115="",'У9 Ввод'!$E$115="",'У9 Ввод'!$D$115&gt;$B5),0,MAX(0,MIN(1,'У9 Ввод'!$E$115-NETWORKDAYS('У9 Ввод'!$D$115,$B5)+1))/Настройки!$E$15*100)</f>
        <v>0</v>
      </c>
      <c r="DG5" s="67" t="n">
        <f aca="false">IF(OR($D5=1,MONTH($B5)&lt;&gt;MONTH(StartDate),'У9 Ввод'!$D$116="",'У9 Ввод'!$E$116="",'У9 Ввод'!$D$116&gt;$B5),0,MAX(0,MIN(1,'У9 Ввод'!$E$116-NETWORKDAYS('У9 Ввод'!$D$116,$B5)+1))/Настройки!$E$15*100)</f>
        <v>0</v>
      </c>
      <c r="DH5" s="67" t="n">
        <f aca="false">IF(OR($D5=1,MONTH($B5)&lt;&gt;MONTH(StartDate),'У9 Ввод'!$D$117="",'У9 Ввод'!$E$117="",'У9 Ввод'!$D$117&gt;$B5),0,MAX(0,MIN(1,'У9 Ввод'!$E$117-NETWORKDAYS('У9 Ввод'!$D$117,$B5)+1))/Настройки!$E$15*100)</f>
        <v>0</v>
      </c>
      <c r="DI5" s="67" t="n">
        <f aca="false">IF(OR($D5=1,MONTH($B5)&lt;&gt;MONTH(StartDate),'У9 Ввод'!$D$118="",'У9 Ввод'!$E$118="",'У9 Ввод'!$D$118&gt;$B5),0,MAX(0,MIN(1,'У9 Ввод'!$E$118-NETWORKDAYS('У9 Ввод'!$D$118,$B5)+1))/Настройки!$E$15*100)</f>
        <v>0</v>
      </c>
      <c r="DJ5" s="67" t="n">
        <f aca="false">IF(OR($D5=1,MONTH($B5)&lt;&gt;MONTH(StartDate),'У9 Ввод'!$D$119="",'У9 Ввод'!$E$119="",'У9 Ввод'!$D$119&gt;$B5),0,MAX(0,MIN(1,'У9 Ввод'!$E$119-NETWORKDAYS('У9 Ввод'!$D$119,$B5)+1))/Настройки!$E$15*100)</f>
        <v>0</v>
      </c>
      <c r="DK5" s="67" t="n">
        <f aca="false">IF(OR($D5=1,MONTH($B5)&lt;&gt;MONTH(StartDate),'У9 Ввод'!$D$120="",'У9 Ввод'!$E$120="",'У9 Ввод'!$D$120&gt;$B5),0,MAX(0,MIN(1,'У9 Ввод'!$E$120-NETWORKDAYS('У9 Ввод'!$D$120,$B5)+1))/Настройки!$E$15*100)</f>
        <v>0</v>
      </c>
      <c r="DL5" s="67" t="n">
        <f aca="false">IF(OR($D5=1,MONTH($B5)&lt;&gt;MONTH(StartDate),'У9 Ввод'!$D$121="",'У9 Ввод'!$E$121="",'У9 Ввод'!$D$121&gt;$B5),0,MAX(0,MIN(1,'У9 Ввод'!$E$121-NETWORKDAYS('У9 Ввод'!$D$121,$B5)+1))/Настройки!$E$15*100)</f>
        <v>0</v>
      </c>
      <c r="DM5" s="67" t="n">
        <f aca="false">IF(OR($D5=1,MONTH($B5)&lt;&gt;MONTH(StartDate),'У9 Ввод'!$D$122="",'У9 Ввод'!$E$122="",'У9 Ввод'!$D$122&gt;$B5),0,MAX(0,MIN(1,'У9 Ввод'!$E$122-NETWORKDAYS('У9 Ввод'!$D$122,$B5)+1))/Настройки!$E$15*100)</f>
        <v>0</v>
      </c>
      <c r="DN5" s="67" t="n">
        <f aca="false">IF(OR($D5=1,MONTH($B5)&lt;&gt;MONTH(StartDate),'У9 Ввод'!$D$123="",'У9 Ввод'!$E$123="",'У9 Ввод'!$D$123&gt;$B5),0,MAX(0,MIN(1,'У9 Ввод'!$E$123-NETWORKDAYS('У9 Ввод'!$D$123,$B5)+1))/Настройки!$E$15*100)</f>
        <v>0</v>
      </c>
      <c r="DO5" s="67" t="n">
        <f aca="false">IF(OR($D5=1,MONTH($B5)&lt;&gt;MONTH(StartDate),'У9 Ввод'!$D$124="",'У9 Ввод'!$E$124="",'У9 Ввод'!$D$124&gt;$B5),0,MAX(0,MIN(1,'У9 Ввод'!$E$124-NETWORKDAYS('У9 Ввод'!$D$124,$B5)+1))/Настройки!$E$15*100)</f>
        <v>0</v>
      </c>
      <c r="DP5" s="67" t="n">
        <f aca="false">IF(OR($D5=1,MONTH($B5)&lt;&gt;MONTH(StartDate),'У9 Ввод'!$D$125="",'У9 Ввод'!$E$125="",'У9 Ввод'!$D$125&gt;$B5),0,MAX(0,MIN(1,'У9 Ввод'!$E$125-NETWORKDAYS('У9 Ввод'!$D$125,$B5)+1))/Настройки!$E$15*100)</f>
        <v>0</v>
      </c>
      <c r="DQ5" s="67" t="n">
        <f aca="false">IF(OR($D5=1,MONTH($B5)&lt;&gt;MONTH(StartDate),'У9 Ввод'!$D$126="",'У9 Ввод'!$E$126="",'У9 Ввод'!$D$126&gt;$B5),0,MAX(0,MIN(1,'У9 Ввод'!$E$126-NETWORKDAYS('У9 Ввод'!$D$126,$B5)+1))/Настройки!$E$15*100)</f>
        <v>0</v>
      </c>
      <c r="DR5" s="67" t="n">
        <f aca="false">IF(OR($D5=1,MONTH($B5)&lt;&gt;MONTH(StartDate),'У9 Ввод'!$D$127="",'У9 Ввод'!$E$127="",'У9 Ввод'!$D$127&gt;$B5),0,MAX(0,MIN(1,'У9 Ввод'!$E$127-NETWORKDAYS('У9 Ввод'!$D$127,$B5)+1))/Настройки!$E$15*100)</f>
        <v>0</v>
      </c>
      <c r="DS5" s="67" t="n">
        <f aca="false">IF(OR($D5=1,MONTH($B5)&lt;&gt;MONTH(StartDate),'У9 Ввод'!$D$128="",'У9 Ввод'!$E$128="",'У9 Ввод'!$D$128&gt;$B5),0,MAX(0,MIN(1,'У9 Ввод'!$E$128-NETWORKDAYS('У9 Ввод'!$D$128,$B5)+1))/Настройки!$E$15*100)</f>
        <v>0</v>
      </c>
      <c r="DT5" s="67" t="n">
        <f aca="false">IF(OR($D5=1,MONTH($B5)&lt;&gt;MONTH(StartDate),'У9 Ввод'!$D$129="",'У9 Ввод'!$E$129="",'У9 Ввод'!$D$129&gt;$B5),0,MAX(0,MIN(1,'У9 Ввод'!$E$129-NETWORKDAYS('У9 Ввод'!$D$129,$B5)+1))/Настройки!$E$15*100)</f>
        <v>0</v>
      </c>
      <c r="DU5" s="67" t="n">
        <f aca="false">IF(OR($D5=1,MONTH($B5)&lt;&gt;MONTH(StartDate),'У9 Ввод'!$D$130="",'У9 Ввод'!$E$130="",'У9 Ввод'!$D$130&gt;$B5),0,MAX(0,MIN(1,'У9 Ввод'!$E$130-NETWORKDAYS('У9 Ввод'!$D$130,$B5)+1))/Настройки!$E$15*100)</f>
        <v>0</v>
      </c>
      <c r="DV5" s="67" t="n">
        <f aca="false">IF(OR($D5=1,MONTH($B5)&lt;&gt;MONTH(StartDate),'У9 Ввод'!$D$131="",'У9 Ввод'!$E$131="",'У9 Ввод'!$D$131&gt;$B5),0,MAX(0,MIN(1,'У9 Ввод'!$E$131-NETWORKDAYS('У9 Ввод'!$D$131,$B5)+1))/Настройки!$E$15*100)</f>
        <v>0</v>
      </c>
      <c r="DW5" s="67" t="n">
        <f aca="false">IF(OR($D5=1,MONTH($B5)&lt;&gt;MONTH(StartDate),'У9 Ввод'!$D$132="",'У9 Ввод'!$E$132="",'У9 Ввод'!$D$132&gt;$B5),0,MAX(0,MIN(1,'У9 Ввод'!$E$132-NETWORKDAYS('У9 Ввод'!$D$132,$B5)+1))/Настройки!$E$15*100)</f>
        <v>0</v>
      </c>
      <c r="DX5" s="67" t="n">
        <f aca="false">IF(OR($D5=1,MONTH($B5)&lt;&gt;MONTH(StartDate),'У9 Ввод'!$D$133="",'У9 Ввод'!$E$133="",'У9 Ввод'!$D$133&gt;$B5),0,MAX(0,MIN(1,'У9 Ввод'!$E$133-NETWORKDAYS('У9 Ввод'!$D$133,$B5)+1))/Настройки!$E$15*100)</f>
        <v>0</v>
      </c>
      <c r="DY5" s="67" t="n">
        <f aca="false">IF(OR($D5=1,MONTH($B5)&lt;&gt;MONTH(StartDate),'У9 Ввод'!$D$134="",'У9 Ввод'!$E$134="",'У9 Ввод'!$D$134&gt;$B5),0,MAX(0,MIN(1,'У9 Ввод'!$E$134-NETWORKDAYS('У9 Ввод'!$D$134,$B5)+1))/Настройки!$E$15*100)</f>
        <v>0</v>
      </c>
      <c r="DZ5" s="67" t="n">
        <f aca="false">IF(OR($D5=1,MONTH($B5)&lt;&gt;MONTH(StartDate),'У9 Ввод'!$D$135="",'У9 Ввод'!$E$135="",'У9 Ввод'!$D$135&gt;$B5),0,MAX(0,MIN(1,'У9 Ввод'!$E$135-NETWORKDAYS('У9 Ввод'!$D$135,$B5)+1))/Настройки!$E$15*100)</f>
        <v>0</v>
      </c>
      <c r="EA5" s="67" t="n">
        <f aca="false">IF(OR($D5=1,MONTH($B5)&lt;&gt;MONTH(StartDate),'У9 Ввод'!$D$136="",'У9 Ввод'!$E$136="",'У9 Ввод'!$D$136&gt;$B5),0,MAX(0,MIN(1,'У9 Ввод'!$E$136-NETWORKDAYS('У9 Ввод'!$D$136,$B5)+1))/Настройки!$E$15*100)</f>
        <v>0</v>
      </c>
      <c r="EB5" s="67" t="n">
        <f aca="false">IF(OR($D5=1,MONTH($B5)&lt;&gt;MONTH(StartDate),'У9 Ввод'!$D$137="",'У9 Ввод'!$E$137="",'У9 Ввод'!$D$137&gt;$B5),0,MAX(0,MIN(1,'У9 Ввод'!$E$137-NETWORKDAYS('У9 Ввод'!$D$137,$B5)+1))/Настройки!$E$15*100)</f>
        <v>0</v>
      </c>
      <c r="EC5" s="67" t="n">
        <f aca="false">IF(OR($D5=1,MONTH($B5)&lt;&gt;MONTH(StartDate),'У9 Ввод'!$D$138="",'У9 Ввод'!$E$138="",'У9 Ввод'!$D$138&gt;$B5),0,MAX(0,MIN(1,'У9 Ввод'!$E$138-NETWORKDAYS('У9 Ввод'!$D$138,$B5)+1))/Настройки!$E$15*100)</f>
        <v>0</v>
      </c>
      <c r="ED5" s="67" t="n">
        <f aca="false">IF(OR($D5=1,MONTH($B5)&lt;&gt;MONTH(StartDate),'У9 Ввод'!$D$139="",'У9 Ввод'!$E$139="",'У9 Ввод'!$D$139&gt;$B5),0,MAX(0,MIN(1,'У9 Ввод'!$E$139-NETWORKDAYS('У9 Ввод'!$D$139,$B5)+1))/Настройки!$E$15*100)</f>
        <v>0</v>
      </c>
      <c r="EE5" s="67" t="n">
        <f aca="false">IF(OR($D5=1,MONTH($B5)&lt;&gt;MONTH(StartDate),'У9 Ввод'!$D$140="",'У9 Ввод'!$E$140="",'У9 Ввод'!$D$140&gt;$B5),0,MAX(0,MIN(1,'У9 Ввод'!$E$140-NETWORKDAYS('У9 Ввод'!$D$140,$B5)+1))/Настройки!$E$15*100)</f>
        <v>0</v>
      </c>
      <c r="EF5" s="67" t="n">
        <f aca="false">IF(OR($D5=1,MONTH($B5)&lt;&gt;MONTH(StartDate),'У9 Ввод'!$D$141="",'У9 Ввод'!$E$141="",'У9 Ввод'!$D$141&gt;$B5),0,MAX(0,MIN(1,'У9 Ввод'!$E$141-NETWORKDAYS('У9 Ввод'!$D$141,$B5)+1))/Настройки!$E$15*100)</f>
        <v>0</v>
      </c>
      <c r="EG5" s="67" t="n">
        <f aca="false">IF(OR($D5=1,MONTH($B5)&lt;&gt;MONTH(StartDate),'У9 Ввод'!$D$142="",'У9 Ввод'!$E$142="",'У9 Ввод'!$D$142&gt;$B5),0,MAX(0,MIN(1,'У9 Ввод'!$E$142-NETWORKDAYS('У9 Ввод'!$D$142,$B5)+1))/Настройки!$E$15*100)</f>
        <v>0</v>
      </c>
      <c r="EH5" s="67" t="n">
        <f aca="false">IF(OR($D5=1,MONTH($B5)&lt;&gt;MONTH(StartDate),'У9 Ввод'!$D$143="",'У9 Ввод'!$E$143="",'У9 Ввод'!$D$143&gt;$B5),0,MAX(0,MIN(1,'У9 Ввод'!$E$143-NETWORKDAYS('У9 Ввод'!$D$143,$B5)+1))/Настройки!$E$15*100)</f>
        <v>0</v>
      </c>
      <c r="EI5" s="67" t="n">
        <f aca="false">IF(OR($D5=1,MONTH($B5)&lt;&gt;MONTH(StartDate),'У9 Ввод'!$D$144="",'У9 Ввод'!$E$144="",'У9 Ввод'!$D$144&gt;$B5),0,MAX(0,MIN(1,'У9 Ввод'!$E$144-NETWORKDAYS('У9 Ввод'!$D$144,$B5)+1))/Настройки!$E$15*100)</f>
        <v>0</v>
      </c>
      <c r="EJ5" s="67" t="n">
        <f aca="false">IF(OR($D5=1,MONTH($B5)&lt;&gt;MONTH(StartDate),'У9 Ввод'!$D$145="",'У9 Ввод'!$E$145="",'У9 Ввод'!$D$145&gt;$B5),0,MAX(0,MIN(1,'У9 Ввод'!$E$145-NETWORKDAYS('У9 Ввод'!$D$145,$B5)+1))/Настройки!$E$15*100)</f>
        <v>0</v>
      </c>
      <c r="EK5" s="67" t="n">
        <f aca="false">IF(OR($D5=1,MONTH($B5)&lt;&gt;MONTH(StartDate),'У9 Ввод'!$D$146="",'У9 Ввод'!$E$146="",'У9 Ввод'!$D$146&gt;$B5),0,MAX(0,MIN(1,'У9 Ввод'!$E$146-NETWORKDAYS('У9 Ввод'!$D$146,$B5)+1))/Настройки!$E$15*100)</f>
        <v>0</v>
      </c>
      <c r="EL5" s="67" t="n">
        <f aca="false">IF(OR($D5=1,MONTH($B5)&lt;&gt;MONTH(StartDate),'У9 Ввод'!$D$147="",'У9 Ввод'!$E$147="",'У9 Ввод'!$D$147&gt;$B5),0,MAX(0,MIN(1,'У9 Ввод'!$E$147-NETWORKDAYS('У9 Ввод'!$D$147,$B5)+1))/Настройки!$E$15*100)</f>
        <v>0</v>
      </c>
      <c r="EM5" s="67" t="n">
        <f aca="false">IF(OR($D5=1,MONTH($B5)&lt;&gt;MONTH(StartDate),'У9 Ввод'!$D$148="",'У9 Ввод'!$E$148="",'У9 Ввод'!$D$148&gt;$B5),0,MAX(0,MIN(1,'У9 Ввод'!$E$148-NETWORKDAYS('У9 Ввод'!$D$148,$B5)+1))/Настройки!$E$15*100)</f>
        <v>0</v>
      </c>
      <c r="EN5" s="67" t="n">
        <f aca="false">IF(OR($D5=1,MONTH($B5)&lt;&gt;MONTH(StartDate),'У9 Ввод'!$D$149="",'У9 Ввод'!$E$149="",'У9 Ввод'!$D$149&gt;$B5),0,MAX(0,MIN(1,'У9 Ввод'!$E$149-NETWORKDAYS('У9 Ввод'!$D$149,$B5)+1))/Настройки!$E$15*100)</f>
        <v>0</v>
      </c>
      <c r="EO5" s="67" t="n">
        <f aca="false">IF(OR($D5=1,MONTH($B5)&lt;&gt;MONTH(StartDate),'У9 Ввод'!$D$150="",'У9 Ввод'!$E$150="",'У9 Ввод'!$D$150&gt;$B5),0,MAX(0,MIN(1,'У9 Ввод'!$E$150-NETWORKDAYS('У9 Ввод'!$D$150,$B5)+1))/Настройки!$E$15*100)</f>
        <v>0</v>
      </c>
      <c r="EP5" s="67" t="n">
        <f aca="false">IF(OR($D5=1,MONTH($B5)&lt;&gt;MONTH(StartDate),'У9 Ввод'!$D$151="",'У9 Ввод'!$E$151="",'У9 Ввод'!$D$151&gt;$B5),0,MAX(0,MIN(1,'У9 Ввод'!$E$151-NETWORKDAYS('У9 Ввод'!$D$151,$B5)+1))/Настройки!$E$15*100)</f>
        <v>0</v>
      </c>
      <c r="EQ5" s="67" t="n">
        <f aca="false">IF(OR($D5=1,MONTH($B5)&lt;&gt;MONTH(StartDate),'У9 Ввод'!$D$152="",'У9 Ввод'!$E$152="",'У9 Ввод'!$D$152&gt;$B5),0,MAX(0,MIN(1,'У9 Ввод'!$E$152-NETWORKDAYS('У9 Ввод'!$D$152,$B5)+1))/Настройки!$E$15*100)</f>
        <v>0</v>
      </c>
      <c r="ER5" s="67" t="n">
        <f aca="false">IF(OR($D5=1,MONTH($B5)&lt;&gt;MONTH(StartDate),'У9 Ввод'!$D$153="",'У9 Ввод'!$E$153="",'У9 Ввод'!$D$153&gt;$B5),0,MAX(0,MIN(1,'У9 Ввод'!$E$153-NETWORKDAYS('У9 Ввод'!$D$153,$B5)+1))/Настройки!$E$15*100)</f>
        <v>0</v>
      </c>
      <c r="ES5" s="67" t="n">
        <f aca="false">IF(OR($D5=1,MONTH($B5)&lt;&gt;MONTH(StartDate),'У9 Ввод'!$D$154="",'У9 Ввод'!$E$154="",'У9 Ввод'!$D$154&gt;$B5),0,MAX(0,MIN(1,'У9 Ввод'!$E$154-NETWORKDAYS('У9 Ввод'!$D$154,$B5)+1))/Настройки!$E$15*100)</f>
        <v>0</v>
      </c>
      <c r="ET5" s="67" t="n">
        <f aca="false">IF(OR($D5=1,MONTH($B5)&lt;&gt;MONTH(StartDate),'У9 Ввод'!$D$155="",'У9 Ввод'!$E$155="",'У9 Ввод'!$D$155&gt;$B5),0,MAX(0,MIN(1,'У9 Ввод'!$E$155-NETWORKDAYS('У9 Ввод'!$D$155,$B5)+1))/Настройки!$E$15*100)</f>
        <v>0</v>
      </c>
      <c r="EU5" s="67" t="n">
        <f aca="false">IF(OR($D5=1,MONTH($B5)&lt;&gt;MONTH(StartDate),'У9 Ввод'!$D$156="",'У9 Ввод'!$E$156="",'У9 Ввод'!$D$156&gt;$B5),0,MAX(0,MIN(1,'У9 Ввод'!$E$156-NETWORKDAYS('У9 Ввод'!$D$156,$B5)+1))/Настройки!$E$15*100)</f>
        <v>0</v>
      </c>
      <c r="EV5" s="67" t="n">
        <f aca="false">IF(OR($D5=1,MONTH($B5)&lt;&gt;MONTH(StartDate),'У9 Ввод'!$D$157="",'У9 Ввод'!$E$157="",'У9 Ввод'!$D$157&gt;$B5),0,MAX(0,MIN(1,'У9 Ввод'!$E$157-NETWORKDAYS('У9 Ввод'!$D$157,$B5)+1))/Настройки!$E$15*100)</f>
        <v>0</v>
      </c>
      <c r="EW5" s="67" t="n">
        <f aca="false">IF(OR($D5=1,MONTH($B5)&lt;&gt;MONTH(StartDate),'У9 Ввод'!$D$158="",'У9 Ввод'!$E$158="",'У9 Ввод'!$D$158&gt;$B5),0,MAX(0,MIN(1,'У9 Ввод'!$E$158-NETWORKDAYS('У9 Ввод'!$D$158,$B5)+1))/Настройки!$E$15*100)</f>
        <v>0</v>
      </c>
      <c r="EX5" s="67" t="n">
        <f aca="false">IF(OR($D5=1,MONTH($B5)&lt;&gt;MONTH(StartDate),'У9 Ввод'!$D$159="",'У9 Ввод'!$E$159="",'У9 Ввод'!$D$159&gt;$B5),0,MAX(0,MIN(1,'У9 Ввод'!$E$159-NETWORKDAYS('У9 Ввод'!$D$159,$B5)+1))/Настройки!$E$15*100)</f>
        <v>0</v>
      </c>
      <c r="EY5" s="67" t="n">
        <f aca="false">IF(OR($D5=1,MONTH($B5)&lt;&gt;MONTH(StartDate),'У9 Ввод'!$D$160="",'У9 Ввод'!$E$160="",'У9 Ввод'!$D$160&gt;$B5),0,MAX(0,MIN(1,'У9 Ввод'!$E$160-NETWORKDAYS('У9 Ввод'!$D$160,$B5)+1))/Настройки!$E$15*100)</f>
        <v>0</v>
      </c>
      <c r="EZ5" s="67" t="n">
        <f aca="false">IF(OR($D5=1,MONTH($B5)&lt;&gt;MONTH(StartDate),'У9 Ввод'!$D$161="",'У9 Ввод'!$E$161="",'У9 Ввод'!$D$161&gt;$B5),0,MAX(0,MIN(1,'У9 Ввод'!$E$161-NETWORKDAYS('У9 Ввод'!$D$161,$B5)+1))/Настройки!$E$15*100)</f>
        <v>0</v>
      </c>
      <c r="FA5" s="67" t="n">
        <f aca="false">IF(OR($D5=1,MONTH($B5)&lt;&gt;MONTH(StartDate),'У9 Ввод'!$D$162="",'У9 Ввод'!$E$162="",'У9 Ввод'!$D$162&gt;$B5),0,MAX(0,MIN(1,'У9 Ввод'!$E$162-NETWORKDAYS('У9 Ввод'!$D$162,$B5)+1))/Настройки!$E$15*100)</f>
        <v>0</v>
      </c>
      <c r="FB5" s="67" t="n">
        <f aca="false">IF(OR($D5=1,MONTH($B5)&lt;&gt;MONTH(StartDate),'У9 Ввод'!$D$163="",'У9 Ввод'!$E$163="",'У9 Ввод'!$D$163&gt;$B5),0,MAX(0,MIN(1,'У9 Ввод'!$E$163-NETWORKDAYS('У9 Ввод'!$D$163,$B5)+1))/Настройки!$E$15*100)</f>
        <v>0</v>
      </c>
      <c r="FC5" s="67" t="n">
        <f aca="false">IF(OR($D5=1,MONTH($B5)&lt;&gt;MONTH(StartDate),'У9 Ввод'!$D$164="",'У9 Ввод'!$E$164="",'У9 Ввод'!$D$164&gt;$B5),0,MAX(0,MIN(1,'У9 Ввод'!$E$164-NETWORKDAYS('У9 Ввод'!$D$164,$B5)+1))/Настройки!$E$15*100)</f>
        <v>0</v>
      </c>
      <c r="FD5" s="67" t="n">
        <f aca="false">IF(OR($D5=1,MONTH($B5)&lt;&gt;MONTH(StartDate),'У9 Ввод'!$D$165="",'У9 Ввод'!$E$165="",'У9 Ввод'!$D$165&gt;$B5),0,MAX(0,MIN(1,'У9 Ввод'!$E$165-NETWORKDAYS('У9 Ввод'!$D$165,$B5)+1))/Настройки!$E$15*100)</f>
        <v>0</v>
      </c>
      <c r="FE5" s="67" t="n">
        <f aca="false">IF(OR($D5=1,MONTH($B5)&lt;&gt;MONTH(StartDate),'У9 Ввод'!$D$166="",'У9 Ввод'!$E$166="",'У9 Ввод'!$D$166&gt;$B5),0,MAX(0,MIN(1,'У9 Ввод'!$E$166-NETWORKDAYS('У9 Ввод'!$D$166,$B5)+1))/Настройки!$E$15*100)</f>
        <v>0</v>
      </c>
      <c r="FF5" s="67" t="n">
        <f aca="false">IF(OR($D5=1,MONTH($B5)&lt;&gt;MONTH(StartDate),'У9 Ввод'!$D$167="",'У9 Ввод'!$E$167="",'У9 Ввод'!$D$167&gt;$B5),0,MAX(0,MIN(1,'У9 Ввод'!$E$167-NETWORKDAYS('У9 Ввод'!$D$167,$B5)+1))/Настройки!$E$15*100)</f>
        <v>0</v>
      </c>
      <c r="FG5" s="67" t="n">
        <f aca="false">IF(OR($D5=1,MONTH($B5)&lt;&gt;MONTH(StartDate),'У9 Ввод'!$D$168="",'У9 Ввод'!$E$168="",'У9 Ввод'!$D$168&gt;$B5),0,MAX(0,MIN(1,'У9 Ввод'!$E$168-NETWORKDAYS('У9 Ввод'!$D$168,$B5)+1))/Настройки!$E$15*100)</f>
        <v>0</v>
      </c>
      <c r="FH5" s="67" t="n">
        <f aca="false">IF(OR($D5=1,MONTH($B5)&lt;&gt;MONTH(StartDate),'У9 Ввод'!$D$169="",'У9 Ввод'!$E$169="",'У9 Ввод'!$D$169&gt;$B5),0,MAX(0,MIN(1,'У9 Ввод'!$E$169-NETWORKDAYS('У9 Ввод'!$D$169,$B5)+1))/Настройки!$E$15*100)</f>
        <v>0</v>
      </c>
      <c r="FI5" s="67" t="n">
        <f aca="false">IF(OR($D5=1,MONTH($B5)&lt;&gt;MONTH(StartDate),'У9 Ввод'!$D$170="",'У9 Ввод'!$E$170="",'У9 Ввод'!$D$170&gt;$B5),0,MAX(0,MIN(1,'У9 Ввод'!$E$170-NETWORKDAYS('У9 Ввод'!$D$170,$B5)+1))/Настройки!$E$15*100)</f>
        <v>0</v>
      </c>
      <c r="FJ5" s="67" t="n">
        <f aca="false">IF(OR($D5=1,MONTH($B5)&lt;&gt;MONTH(StartDate),'У9 Ввод'!$D$171="",'У9 Ввод'!$E$171="",'У9 Ввод'!$D$171&gt;$B5),0,MAX(0,MIN(1,'У9 Ввод'!$E$171-NETWORKDAYS('У9 Ввод'!$D$171,$B5)+1))/Настройки!$E$15*100)</f>
        <v>0</v>
      </c>
      <c r="FK5" s="67" t="n">
        <f aca="false">IF(OR($D5=1,MONTH($B5)&lt;&gt;MONTH(StartDate),'У9 Ввод'!$D$172="",'У9 Ввод'!$E$172="",'У9 Ввод'!$D$172&gt;$B5),0,MAX(0,MIN(1,'У9 Ввод'!$E$172-NETWORKDAYS('У9 Ввод'!$D$172,$B5)+1))/Настройки!$E$15*100)</f>
        <v>0</v>
      </c>
      <c r="FL5" s="67" t="n">
        <f aca="false">IF(OR($D5=1,MONTH($B5)&lt;&gt;MONTH(StartDate),'У9 Ввод'!$D$173="",'У9 Ввод'!$E$173="",'У9 Ввод'!$D$173&gt;$B5),0,MAX(0,MIN(1,'У9 Ввод'!$E$173-NETWORKDAYS('У9 Ввод'!$D$173,$B5)+1))/Настройки!$E$15*100)</f>
        <v>0</v>
      </c>
      <c r="FM5" s="67" t="n">
        <f aca="false">IF(OR($D5=1,MONTH($B5)&lt;&gt;MONTH(StartDate),'У9 Ввод'!$D$174="",'У9 Ввод'!$E$174="",'У9 Ввод'!$D$174&gt;$B5),0,MAX(0,MIN(1,'У9 Ввод'!$E$174-NETWORKDAYS('У9 Ввод'!$D$174,$B5)+1))/Настройки!$E$15*100)</f>
        <v>0</v>
      </c>
      <c r="FN5" s="67" t="n">
        <f aca="false">IF(OR($D5=1,MONTH($B5)&lt;&gt;MONTH(StartDate),'У9 Ввод'!$D$175="",'У9 Ввод'!$E$175="",'У9 Ввод'!$D$175&gt;$B5),0,MAX(0,MIN(1,'У9 Ввод'!$E$175-NETWORKDAYS('У9 Ввод'!$D$175,$B5)+1))/Настройки!$E$15*100)</f>
        <v>0</v>
      </c>
      <c r="FO5" s="67" t="n">
        <f aca="false">IF(OR($D5=1,MONTH($B5)&lt;&gt;MONTH(StartDate),'У9 Ввод'!$D$176="",'У9 Ввод'!$E$176="",'У9 Ввод'!$D$176&gt;$B5),0,MAX(0,MIN(1,'У9 Ввод'!$E$176-NETWORKDAYS('У9 Ввод'!$D$176,$B5)+1))/Настройки!$E$15*100)</f>
        <v>0</v>
      </c>
      <c r="FP5" s="67" t="n">
        <f aca="false">IF(OR($D5=1,MONTH($B5)&lt;&gt;MONTH(StartDate),'У9 Ввод'!$D$177="",'У9 Ввод'!$E$177="",'У9 Ввод'!$D$177&gt;$B5),0,MAX(0,MIN(1,'У9 Ввод'!$E$177-NETWORKDAYS('У9 Ввод'!$D$177,$B5)+1))/Настройки!$E$15*100)</f>
        <v>0</v>
      </c>
      <c r="FQ5" s="67" t="n">
        <f aca="false">IF(OR($D5=1,MONTH($B5)&lt;&gt;MONTH(StartDate),'У9 Ввод'!$D$178="",'У9 Ввод'!$E$178="",'У9 Ввод'!$D$178&gt;$B5),0,MAX(0,MIN(1,'У9 Ввод'!$E$178-NETWORKDAYS('У9 Ввод'!$D$178,$B5)+1))/Настройки!$E$15*100)</f>
        <v>0</v>
      </c>
      <c r="FR5" s="67" t="n">
        <f aca="false">IF(OR($D5=1,MONTH($B5)&lt;&gt;MONTH(StartDate),'У9 Ввод'!$D$179="",'У9 Ввод'!$E$179="",'У9 Ввод'!$D$179&gt;$B5),0,MAX(0,MIN(1,'У9 Ввод'!$E$179-NETWORKDAYS('У9 Ввод'!$D$179,$B5)+1))/Настройки!$E$15*100)</f>
        <v>0</v>
      </c>
      <c r="FS5" s="67" t="n">
        <f aca="false">IF(OR($D5=1,MONTH($B5)&lt;&gt;MONTH(StartDate),'У9 Ввод'!$D$180="",'У9 Ввод'!$E$180="",'У9 Ввод'!$D$180&gt;$B5),0,MAX(0,MIN(1,'У9 Ввод'!$E$180-NETWORKDAYS('У9 Ввод'!$D$180,$B5)+1))/Настройки!$E$15*100)</f>
        <v>0</v>
      </c>
      <c r="FT5" s="67" t="n">
        <f aca="false">IF(OR($D5=1,MONTH($B5)&lt;&gt;MONTH(StartDate),'У9 Ввод'!$D$181="",'У9 Ввод'!$E$181="",'У9 Ввод'!$D$181&gt;$B5),0,MAX(0,MIN(1,'У9 Ввод'!$E$181-NETWORKDAYS('У9 Ввод'!$D$181,$B5)+1))/Настройки!$E$15*100)</f>
        <v>0</v>
      </c>
      <c r="FU5" s="67" t="n">
        <f aca="false">IF(OR($D5=1,MONTH($B5)&lt;&gt;MONTH(StartDate),'У9 Ввод'!$D$182="",'У9 Ввод'!$E$182="",'У9 Ввод'!$D$182&gt;$B5),0,MAX(0,MIN(1,'У9 Ввод'!$E$182-NETWORKDAYS('У9 Ввод'!$D$182,$B5)+1))/Настройки!$E$15*100)</f>
        <v>0</v>
      </c>
      <c r="FV5" s="67" t="n">
        <f aca="false">IF(OR($D5=1,MONTH($B5)&lt;&gt;MONTH(StartDate),'У9 Ввод'!$D$183="",'У9 Ввод'!$E$183="",'У9 Ввод'!$D$183&gt;$B5),0,MAX(0,MIN(1,'У9 Ввод'!$E$183-NETWORKDAYS('У9 Ввод'!$D$183,$B5)+1))/Настройки!$E$15*100)</f>
        <v>0</v>
      </c>
      <c r="FW5" s="67" t="n">
        <f aca="false">IF(OR($D5=1,MONTH($B5)&lt;&gt;MONTH(StartDate),'У9 Ввод'!$D$184="",'У9 Ввод'!$E$184="",'У9 Ввод'!$D$184&gt;$B5),0,MAX(0,MIN(1,'У9 Ввод'!$E$184-NETWORKDAYS('У9 Ввод'!$D$184,$B5)+1))/Настройки!$E$15*100)</f>
        <v>0</v>
      </c>
      <c r="FX5" s="67" t="n">
        <f aca="false">IF(OR($D5=1,MONTH($B5)&lt;&gt;MONTH(StartDate),'У9 Ввод'!$D$185="",'У9 Ввод'!$E$185="",'У9 Ввод'!$D$185&gt;$B5),0,MAX(0,MIN(1,'У9 Ввод'!$E$185-NETWORKDAYS('У9 Ввод'!$D$185,$B5)+1))/Настройки!$E$15*100)</f>
        <v>0</v>
      </c>
      <c r="FY5" s="67" t="n">
        <f aca="false">IF(OR($D5=1,MONTH($B5)&lt;&gt;MONTH(StartDate),'У9 Ввод'!$D$186="",'У9 Ввод'!$E$186="",'У9 Ввод'!$D$186&gt;$B5),0,MAX(0,MIN(1,'У9 Ввод'!$E$186-NETWORKDAYS('У9 Ввод'!$D$186,$B5)+1))/Настройки!$E$15*100)</f>
        <v>0</v>
      </c>
      <c r="FZ5" s="67" t="n">
        <f aca="false">IF(OR($D5=1,MONTH($B5)&lt;&gt;MONTH(StartDate),'У9 Ввод'!$D$187="",'У9 Ввод'!$E$187="",'У9 Ввод'!$D$187&gt;$B5),0,MAX(0,MIN(1,'У9 Ввод'!$E$187-NETWORKDAYS('У9 Ввод'!$D$187,$B5)+1))/Настройки!$E$15*100)</f>
        <v>0</v>
      </c>
      <c r="GA5" s="67" t="n">
        <f aca="false">IF(OR($D5=1,MONTH($B5)&lt;&gt;MONTH(StartDate),'У9 Ввод'!$D$188="",'У9 Ввод'!$E$188="",'У9 Ввод'!$D$188&gt;$B5),0,MAX(0,MIN(1,'У9 Ввод'!$E$188-NETWORKDAYS('У9 Ввод'!$D$188,$B5)+1))/Настройки!$E$15*100)</f>
        <v>0</v>
      </c>
      <c r="GB5" s="67" t="n">
        <f aca="false">IF(OR($D5=1,MONTH($B5)&lt;&gt;MONTH(StartDate),'У9 Ввод'!$D$189="",'У9 Ввод'!$E$189="",'У9 Ввод'!$D$189&gt;$B5),0,MAX(0,MIN(1,'У9 Ввод'!$E$189-NETWORKDAYS('У9 Ввод'!$D$189,$B5)+1))/Настройки!$E$15*100)</f>
        <v>0</v>
      </c>
      <c r="GC5" s="67" t="n">
        <f aca="false">IF(OR($D5=1,MONTH($B5)&lt;&gt;MONTH(StartDate),'У9 Ввод'!$D$190="",'У9 Ввод'!$E$190="",'У9 Ввод'!$D$190&gt;$B5),0,MAX(0,MIN(1,'У9 Ввод'!$E$190-NETWORKDAYS('У9 Ввод'!$D$190,$B5)+1))/Настройки!$E$15*100)</f>
        <v>0</v>
      </c>
      <c r="GD5" s="67" t="n">
        <f aca="false">IF(OR($D5=1,MONTH($B5)&lt;&gt;MONTH(StartDate),'У9 Ввод'!$D$191="",'У9 Ввод'!$E$191="",'У9 Ввод'!$D$191&gt;$B5),0,MAX(0,MIN(1,'У9 Ввод'!$E$191-NETWORKDAYS('У9 Ввод'!$D$191,$B5)+1))/Настройки!$E$15*100)</f>
        <v>0</v>
      </c>
      <c r="GE5" s="67" t="n">
        <f aca="false">IF(OR($D5=1,MONTH($B5)&lt;&gt;MONTH(StartDate),'У9 Ввод'!$D$192="",'У9 Ввод'!$E$192="",'У9 Ввод'!$D$192&gt;$B5),0,MAX(0,MIN(1,'У9 Ввод'!$E$192-NETWORKDAYS('У9 Ввод'!$D$192,$B5)+1))/Настройки!$E$15*100)</f>
        <v>0</v>
      </c>
      <c r="GF5" s="67" t="n">
        <f aca="false">IF(OR($D5=1,MONTH($B5)&lt;&gt;MONTH(StartDate),'У9 Ввод'!$D$193="",'У9 Ввод'!$E$193="",'У9 Ввод'!$D$193&gt;$B5),0,MAX(0,MIN(1,'У9 Ввод'!$E$193-NETWORKDAYS('У9 Ввод'!$D$193,$B5)+1))/Настройки!$E$15*100)</f>
        <v>0</v>
      </c>
      <c r="GG5" s="67" t="n">
        <f aca="false">IF(OR($D5=1,MONTH($B5)&lt;&gt;MONTH(StartDate),'У9 Ввод'!$D$194="",'У9 Ввод'!$E$194="",'У9 Ввод'!$D$194&gt;$B5),0,MAX(0,MIN(1,'У9 Ввод'!$E$194-NETWORKDAYS('У9 Ввод'!$D$194,$B5)+1))/Настройки!$E$15*100)</f>
        <v>0</v>
      </c>
      <c r="GH5" s="67" t="n">
        <f aca="false">IF(OR($D5=1,MONTH($B5)&lt;&gt;MONTH(StartDate),'У9 Ввод'!$D$195="",'У9 Ввод'!$E$195="",'У9 Ввод'!$D$195&gt;$B5),0,MAX(0,MIN(1,'У9 Ввод'!$E$195-NETWORKDAYS('У9 Ввод'!$D$195,$B5)+1))/Настройки!$E$15*100)</f>
        <v>0</v>
      </c>
      <c r="GI5" s="67" t="n">
        <f aca="false">IF(OR($D5=1,MONTH($B5)&lt;&gt;MONTH(StartDate),'У9 Ввод'!$D$196="",'У9 Ввод'!$E$196="",'У9 Ввод'!$D$196&gt;$B5),0,MAX(0,MIN(1,'У9 Ввод'!$E$196-NETWORKDAYS('У9 Ввод'!$D$196,$B5)+1))/Настройки!$E$15*100)</f>
        <v>0</v>
      </c>
      <c r="GJ5" s="67" t="n">
        <f aca="false">IF(OR($D5=1,MONTH($B5)&lt;&gt;MONTH(StartDate),'У9 Ввод'!$D$197="",'У9 Ввод'!$E$197="",'У9 Ввод'!$D$197&gt;$B5),0,MAX(0,MIN(1,'У9 Ввод'!$E$197-NETWORKDAYS('У9 Ввод'!$D$197,$B5)+1))/Настройки!$E$15*100)</f>
        <v>0</v>
      </c>
      <c r="GK5" s="67" t="n">
        <f aca="false">IF(OR($D5=1,MONTH($B5)&lt;&gt;MONTH(StartDate),'У9 Ввод'!$D$198="",'У9 Ввод'!$E$198="",'У9 Ввод'!$D$198&gt;$B5),0,MAX(0,MIN(1,'У9 Ввод'!$E$198-NETWORKDAYS('У9 Ввод'!$D$198,$B5)+1))/Настройки!$E$15*100)</f>
        <v>0</v>
      </c>
      <c r="GL5" s="67" t="n">
        <f aca="false">IF(OR($D5=1,MONTH($B5)&lt;&gt;MONTH(StartDate),'У9 Ввод'!$D$199="",'У9 Ввод'!$E$199="",'У9 Ввод'!$D$199&gt;$B5),0,MAX(0,MIN(1,'У9 Ввод'!$E$199-NETWORKDAYS('У9 Ввод'!$D$199,$B5)+1))/Настройки!$E$15*100)</f>
        <v>0</v>
      </c>
      <c r="GM5" s="67" t="n">
        <f aca="false">IF(OR($D5=1,MONTH($B5)&lt;&gt;MONTH(StartDate),'У9 Ввод'!$D$200="",'У9 Ввод'!$E$200="",'У9 Ввод'!$D$200&gt;$B5),0,MAX(0,MIN(1,'У9 Ввод'!$E$200-NETWORKDAYS('У9 Ввод'!$D$200,$B5)+1))/Настройки!$E$15*100)</f>
        <v>0</v>
      </c>
      <c r="GN5" s="67" t="n">
        <f aca="false">IF(OR($D5=1,MONTH($B5)&lt;&gt;MONTH(StartDate),'У9 Ввод'!$D$201="",'У9 Ввод'!$E$201="",'У9 Ввод'!$D$201&gt;$B5),0,MAX(0,MIN(1,'У9 Ввод'!$E$201-NETWORKDAYS('У9 Ввод'!$D$201,$B5)+1))/Настройки!$E$15*100)</f>
        <v>0</v>
      </c>
      <c r="GO5" s="67" t="n">
        <f aca="false">IF(OR($D5=1,MONTH($B5)&lt;&gt;MONTH(StartDate),'У9 Ввод'!$D$202="",'У9 Ввод'!$E$202="",'У9 Ввод'!$D$202&gt;$B5),0,MAX(0,MIN(1,'У9 Ввод'!$E$202-NETWORKDAYS('У9 Ввод'!$D$202,$B5)+1))/Настройки!$E$15*100)</f>
        <v>0</v>
      </c>
      <c r="GP5" s="67" t="n">
        <f aca="false">IF(OR($D5=1,MONTH($B5)&lt;&gt;MONTH(StartDate),'У9 Ввод'!$D$203="",'У9 Ввод'!$E$203="",'У9 Ввод'!$D$203&gt;$B5),0,MAX(0,MIN(1,'У9 Ввод'!$E$203-NETWORKDAYS('У9 Ввод'!$D$203,$B5)+1))/Настройки!$E$15*100)</f>
        <v>0</v>
      </c>
      <c r="GQ5" s="67" t="n">
        <f aca="false">IF(OR($D5=1,MONTH($B5)&lt;&gt;MONTH(StartDate),'У9 Ввод'!$D$204="",'У9 Ввод'!$E$204="",'У9 Ввод'!$D$204&gt;$B5),0,MAX(0,MIN(1,'У9 Ввод'!$E$204-NETWORKDAYS('У9 Ввод'!$D$204,$B5)+1))/Настройки!$E$15*100)</f>
        <v>0</v>
      </c>
      <c r="GR5" s="67" t="n">
        <f aca="false">IF(OR($D5=1,MONTH($B5)&lt;&gt;MONTH(StartDate),'У9 Ввод'!$D$205="",'У9 Ввод'!$E$205="",'У9 Ввод'!$D$205&gt;$B5),0,MAX(0,MIN(1,'У9 Ввод'!$E$205-NETWORKDAYS('У9 Ввод'!$D$205,$B5)+1))/Настройки!$E$15*100)</f>
        <v>0</v>
      </c>
      <c r="GS5" s="67" t="n">
        <f aca="false">IF(OR($D5=1,MONTH($B5)&lt;&gt;MONTH(StartDate),'У9 Ввод'!$D$206="",'У9 Ввод'!$E$206="",'У9 Ввод'!$D$206&gt;$B5),0,MAX(0,MIN(1,'У9 Ввод'!$E$206-NETWORKDAYS('У9 Ввод'!$D$206,$B5)+1))/Настройки!$E$15*100)</f>
        <v>0</v>
      </c>
      <c r="GT5" s="67" t="n">
        <f aca="false">IF(OR($D5=1,MONTH($B5)&lt;&gt;MONTH(StartDate),'У9 Ввод'!$D$207="",'У9 Ввод'!$E$207="",'У9 Ввод'!$D$207&gt;$B5),0,MAX(0,MIN(1,'У9 Ввод'!$E$207-NETWORKDAYS('У9 Ввод'!$D$207,$B5)+1))/Настройки!$E$15*100)</f>
        <v>0</v>
      </c>
      <c r="GU5" s="67" t="n">
        <f aca="false">IF(OR($D5=1,MONTH($B5)&lt;&gt;MONTH(StartDate),'У9 Ввод'!$D$208="",'У9 Ввод'!$E$208="",'У9 Ввод'!$D$208&gt;$B5),0,MAX(0,MIN(1,'У9 Ввод'!$E$208-NETWORKDAYS('У9 Ввод'!$D$208,$B5)+1))/Настройки!$E$15*100)</f>
        <v>0</v>
      </c>
      <c r="GV5" s="67" t="n">
        <f aca="false">IF(OR($D5=1,MONTH($B5)&lt;&gt;MONTH(StartDate),'У9 Ввод'!$D$209="",'У9 Ввод'!$E$209="",'У9 Ввод'!$D$209&gt;$B5),0,MAX(0,MIN(1,'У9 Ввод'!$E$209-NETWORKDAYS('У9 Ввод'!$D$209,$B5)+1))/Настройки!$E$15*100)</f>
        <v>0</v>
      </c>
      <c r="GW5" s="67" t="n">
        <f aca="false">IF(OR($D5=1,MONTH($B5)&lt;&gt;MONTH(StartDate),'У9 Ввод'!$D$210="",'У9 Ввод'!$E$210="",'У9 Ввод'!$D$210&gt;$B5),0,MAX(0,MIN(1,'У9 Ввод'!$E$210-NETWORKDAYS('У9 Ввод'!$D$210,$B5)+1))/Настройки!$E$15*100)</f>
        <v>0</v>
      </c>
      <c r="GX5" s="67" t="n">
        <f aca="false">IF(OR($D5=1,MONTH($B5)&lt;&gt;MONTH(StartDate),'У9 Ввод'!$D$211="",'У9 Ввод'!$E$211="",'У9 Ввод'!$D$211&gt;$B5),0,MAX(0,MIN(1,'У9 Ввод'!$E$211-NETWORKDAYS('У9 Ввод'!$D$211,$B5)+1))/Настройки!$E$15*100)</f>
        <v>0</v>
      </c>
      <c r="GY5" s="67" t="n">
        <f aca="false">IF(OR($D5=1,MONTH($B5)&lt;&gt;MONTH(StartDate),'У9 Ввод'!$D$212="",'У9 Ввод'!$E$212="",'У9 Ввод'!$D$212&gt;$B5),0,MAX(0,MIN(1,'У9 Ввод'!$E$212-NETWORKDAYS('У9 Ввод'!$D$212,$B5)+1))/Настройки!$E$15*100)</f>
        <v>0</v>
      </c>
      <c r="GZ5" s="67" t="n">
        <f aca="false">IF(OR($D5=1,MONTH($B5)&lt;&gt;MONTH(StartDate),'У9 Ввод'!$D$213="",'У9 Ввод'!$E$213="",'У9 Ввод'!$D$213&gt;$B5),0,MAX(0,MIN(1,'У9 Ввод'!$E$213-NETWORKDAYS('У9 Ввод'!$D$213,$B5)+1))/Настройки!$E$15*100)</f>
        <v>0</v>
      </c>
      <c r="HA5" s="67" t="n">
        <f aca="false">IF(OR($D5=1,MONTH($B5)&lt;&gt;MONTH(StartDate),'У9 Ввод'!$D$214="",'У9 Ввод'!$E$214="",'У9 Ввод'!$D$214&gt;$B5),0,MAX(0,MIN(1,'У9 Ввод'!$E$214-NETWORKDAYS('У9 Ввод'!$D$214,$B5)+1))/Настройки!$E$15*100)</f>
        <v>0</v>
      </c>
      <c r="HB5" s="67" t="n">
        <f aca="false">IF(OR($D5=1,MONTH($B5)&lt;&gt;MONTH(StartDate),'У9 Ввод'!$D$215="",'У9 Ввод'!$E$215="",'У9 Ввод'!$D$215&gt;$B5),0,MAX(0,MIN(1,'У9 Ввод'!$E$215-NETWORKDAYS('У9 Ввод'!$D$215,$B5)+1))/Настройки!$E$15*100)</f>
        <v>0</v>
      </c>
      <c r="HC5" s="67" t="n">
        <f aca="false">IF(OR($D5=1,MONTH($B5)&lt;&gt;MONTH(StartDate),'У9 Ввод'!$D$216="",'У9 Ввод'!$E$216="",'У9 Ввод'!$D$216&gt;$B5),0,MAX(0,MIN(1,'У9 Ввод'!$E$216-NETWORKDAYS('У9 Ввод'!$D$216,$B5)+1))/Настройки!$E$15*100)</f>
        <v>0</v>
      </c>
      <c r="HD5" s="67" t="n">
        <f aca="false">IF(OR($D5=1,MONTH($B5)&lt;&gt;MONTH(StartDate),'У9 Ввод'!$D$217="",'У9 Ввод'!$E$217="",'У9 Ввод'!$D$217&gt;$B5),0,MAX(0,MIN(1,'У9 Ввод'!$E$217-NETWORKDAYS('У9 Ввод'!$D$217,$B5)+1))/Настройки!$E$15*100)</f>
        <v>0</v>
      </c>
      <c r="HE5" s="67" t="n">
        <f aca="false">IF(OR($D5=1,MONTH($B5)&lt;&gt;MONTH(StartDate),'У9 Ввод'!$D$218="",'У9 Ввод'!$E$218="",'У9 Ввод'!$D$218&gt;$B5),0,MAX(0,MIN(1,'У9 Ввод'!$E$218-NETWORKDAYS('У9 Ввод'!$D$218,$B5)+1))/Настройки!$E$15*100)</f>
        <v>0</v>
      </c>
      <c r="HF5" s="67" t="n">
        <f aca="false">IF(OR($D5=1,MONTH($B5)&lt;&gt;MONTH(StartDate),'У9 Ввод'!$D$219="",'У9 Ввод'!$E$219="",'У9 Ввод'!$D$219&gt;$B5),0,MAX(0,MIN(1,'У9 Ввод'!$E$219-NETWORKDAYS('У9 Ввод'!$D$219,$B5)+1))/Настройки!$E$15*100)</f>
        <v>0</v>
      </c>
      <c r="HG5" s="67" t="n">
        <f aca="false">IF(OR($D5=1,MONTH($B5)&lt;&gt;MONTH(StartDate),'У9 Ввод'!$D$220="",'У9 Ввод'!$E$220="",'У9 Ввод'!$D$220&gt;$B5),0,MAX(0,MIN(1,'У9 Ввод'!$E$220-NETWORKDAYS('У9 Ввод'!$D$220,$B5)+1))/Настройки!$E$15*100)</f>
        <v>0</v>
      </c>
      <c r="HH5" s="67" t="n">
        <f aca="false">IF(OR($D5=1,MONTH($B5)&lt;&gt;MONTH(StartDate),'У9 Ввод'!$D$221="",'У9 Ввод'!$E$221="",'У9 Ввод'!$D$221&gt;$B5),0,MAX(0,MIN(1,'У9 Ввод'!$E$221-NETWORKDAYS('У9 Ввод'!$D$221,$B5)+1))/Настройки!$E$15*100)</f>
        <v>0</v>
      </c>
      <c r="HI5" s="67" t="n">
        <f aca="false">IF(OR($D5=1,MONTH($B5)&lt;&gt;MONTH(StartDate),'У9 Ввод'!$D$222="",'У9 Ввод'!$E$222="",'У9 Ввод'!$D$222&gt;$B5),0,MAX(0,MIN(1,'У9 Ввод'!$E$222-NETWORKDAYS('У9 Ввод'!$D$222,$B5)+1))/Настройки!$E$15*100)</f>
        <v>0</v>
      </c>
      <c r="HJ5" s="67" t="n">
        <f aca="false">IF(OR($D5=1,MONTH($B5)&lt;&gt;MONTH(StartDate),'У9 Ввод'!$D$223="",'У9 Ввод'!$E$223="",'У9 Ввод'!$D$223&gt;$B5),0,MAX(0,MIN(1,'У9 Ввод'!$E$223-NETWORKDAYS('У9 Ввод'!$D$223,$B5)+1))/Настройки!$E$15*100)</f>
        <v>0</v>
      </c>
      <c r="HK5" s="67" t="n">
        <f aca="false">IF(OR($D5=1,MONTH($B5)&lt;&gt;MONTH(StartDate),'У9 Ввод'!$D$224="",'У9 Ввод'!$E$224="",'У9 Ввод'!$D$224&gt;$B5),0,MAX(0,MIN(1,'У9 Ввод'!$E$224-NETWORKDAYS('У9 Ввод'!$D$224,$B5)+1))/Настройки!$E$15*100)</f>
        <v>0</v>
      </c>
      <c r="HL5" s="67" t="n">
        <f aca="false">IF(OR($D5=1,MONTH($B5)&lt;&gt;MONTH(StartDate),'У9 Ввод'!$D$225="",'У9 Ввод'!$E$225="",'У9 Ввод'!$D$225&gt;$B5),0,MAX(0,MIN(1,'У9 Ввод'!$E$225-NETWORKDAYS('У9 Ввод'!$D$225,$B5)+1))/Настройки!$E$15*100)</f>
        <v>0</v>
      </c>
      <c r="HM5" s="67" t="n">
        <f aca="false">IF(OR($D5=1,MONTH($B5)&lt;&gt;MONTH(StartDate),'У9 Ввод'!$D$226="",'У9 Ввод'!$E$226="",'У9 Ввод'!$D$226&gt;$B5),0,MAX(0,MIN(1,'У9 Ввод'!$E$226-NETWORKDAYS('У9 Ввод'!$D$226,$B5)+1))/Настройки!$E$15*100)</f>
        <v>0</v>
      </c>
      <c r="HN5" s="67" t="n">
        <f aca="false">IF(OR($D5=1,MONTH($B5)&lt;&gt;MONTH(StartDate),'У9 Ввод'!$D$227="",'У9 Ввод'!$E$227="",'У9 Ввод'!$D$227&gt;$B5),0,MAX(0,MIN(1,'У9 Ввод'!$E$227-NETWORKDAYS('У9 Ввод'!$D$227,$B5)+1))/Настройки!$E$15*100)</f>
        <v>0</v>
      </c>
      <c r="HO5" s="67" t="n">
        <f aca="false">IF(OR($D5=1,MONTH($B5)&lt;&gt;MONTH(StartDate),'У9 Ввод'!$D$228="",'У9 Ввод'!$E$228="",'У9 Ввод'!$D$228&gt;$B5),0,MAX(0,MIN(1,'У9 Ввод'!$E$228-NETWORKDAYS('У9 Ввод'!$D$228,$B5)+1))/Настройки!$E$15*100)</f>
        <v>0</v>
      </c>
      <c r="HP5" s="67" t="n">
        <f aca="false">IF(OR($D5=1,MONTH($B5)&lt;&gt;MONTH(StartDate),'У9 Ввод'!$D$229="",'У9 Ввод'!$E$229="",'У9 Ввод'!$D$229&gt;$B5),0,MAX(0,MIN(1,'У9 Ввод'!$E$229-NETWORKDAYS('У9 Ввод'!$D$229,$B5)+1))/Настройки!$E$15*100)</f>
        <v>0</v>
      </c>
      <c r="HQ5" s="67" t="n">
        <f aca="false">IF(OR($D5=1,MONTH($B5)&lt;&gt;MONTH(StartDate),'У9 Ввод'!$D$230="",'У9 Ввод'!$E$230="",'У9 Ввод'!$D$230&gt;$B5),0,MAX(0,MIN(1,'У9 Ввод'!$E$230-NETWORKDAYS('У9 Ввод'!$D$230,$B5)+1))/Настройки!$E$15*100)</f>
        <v>0</v>
      </c>
      <c r="HR5" s="67" t="n">
        <f aca="false">IF(OR($D5=1,MONTH($B5)&lt;&gt;MONTH(StartDate),'У9 Ввод'!$D$231="",'У9 Ввод'!$E$231="",'У9 Ввод'!$D$231&gt;$B5),0,MAX(0,MIN(1,'У9 Ввод'!$E$231-NETWORKDAYS('У9 Ввод'!$D$231,$B5)+1))/Настройки!$E$15*100)</f>
        <v>0</v>
      </c>
      <c r="HS5" s="67" t="n">
        <f aca="false">IF(OR($D5=1,MONTH($B5)&lt;&gt;MONTH(StartDate),'У9 Ввод'!$D$232="",'У9 Ввод'!$E$232="",'У9 Ввод'!$D$232&gt;$B5),0,MAX(0,MIN(1,'У9 Ввод'!$E$232-NETWORKDAYS('У9 Ввод'!$D$232,$B5)+1))/Настройки!$E$15*100)</f>
        <v>0</v>
      </c>
      <c r="HT5" s="67" t="n">
        <f aca="false">IF(OR($D5=1,MONTH($B5)&lt;&gt;MONTH(StartDate),'У9 Ввод'!$D$233="",'У9 Ввод'!$E$233="",'У9 Ввод'!$D$233&gt;$B5),0,MAX(0,MIN(1,'У9 Ввод'!$E$233-NETWORKDAYS('У9 Ввод'!$D$233,$B5)+1))/Настройки!$E$15*100)</f>
        <v>0</v>
      </c>
      <c r="HU5" s="67" t="n">
        <f aca="false">IF(OR($D5=1,MONTH($B5)&lt;&gt;MONTH(StartDate),'У9 Ввод'!$D$234="",'У9 Ввод'!$E$234="",'У9 Ввод'!$D$234&gt;$B5),0,MAX(0,MIN(1,'У9 Ввод'!$E$234-NETWORKDAYS('У9 Ввод'!$D$234,$B5)+1))/Настройки!$E$15*100)</f>
        <v>0</v>
      </c>
      <c r="HV5" s="67" t="n">
        <f aca="false">IF(OR($D5=1,MONTH($B5)&lt;&gt;MONTH(StartDate),'У9 Ввод'!$D$235="",'У9 Ввод'!$E$235="",'У9 Ввод'!$D$235&gt;$B5),0,MAX(0,MIN(1,'У9 Ввод'!$E$235-NETWORKDAYS('У9 Ввод'!$D$235,$B5)+1))/Настройки!$E$15*100)</f>
        <v>0</v>
      </c>
      <c r="HW5" s="67" t="n">
        <f aca="false">IF(OR($D5=1,MONTH($B5)&lt;&gt;MONTH(StartDate),'У9 Ввод'!$D$236="",'У9 Ввод'!$E$236="",'У9 Ввод'!$D$236&gt;$B5),0,MAX(0,MIN(1,'У9 Ввод'!$E$236-NETWORKDAYS('У9 Ввод'!$D$236,$B5)+1))/Настройки!$E$15*100)</f>
        <v>0</v>
      </c>
      <c r="HX5" s="67" t="n">
        <f aca="false">IF(OR($D5=1,MONTH($B5)&lt;&gt;MONTH(StartDate),'У9 Ввод'!$D$237="",'У9 Ввод'!$E$237="",'У9 Ввод'!$D$237&gt;$B5),0,MAX(0,MIN(1,'У9 Ввод'!$E$237-NETWORKDAYS('У9 Ввод'!$D$237,$B5)+1))/Настройки!$E$15*100)</f>
        <v>0</v>
      </c>
      <c r="HY5" s="67" t="n">
        <f aca="false">IF(OR($D5=1,MONTH($B5)&lt;&gt;MONTH(StartDate),'У9 Ввод'!$D$238="",'У9 Ввод'!$E$238="",'У9 Ввод'!$D$238&gt;$B5),0,MAX(0,MIN(1,'У9 Ввод'!$E$238-NETWORKDAYS('У9 Ввод'!$D$238,$B5)+1))/Настройки!$E$15*100)</f>
        <v>0</v>
      </c>
      <c r="HZ5" s="67" t="n">
        <f aca="false">IF(OR($D5=1,MONTH($B5)&lt;&gt;MONTH(StartDate),'У9 Ввод'!$D$239="",'У9 Ввод'!$E$239="",'У9 Ввод'!$D$239&gt;$B5),0,MAX(0,MIN(1,'У9 Ввод'!$E$239-NETWORKDAYS('У9 Ввод'!$D$239,$B5)+1))/Настройки!$E$15*100)</f>
        <v>0</v>
      </c>
      <c r="IA5" s="67" t="n">
        <f aca="false">IF(OR($D5=1,MONTH($B5)&lt;&gt;MONTH(StartDate),'У9 Ввод'!$D$240="",'У9 Ввод'!$E$240="",'У9 Ввод'!$D$240&gt;$B5),0,MAX(0,MIN(1,'У9 Ввод'!$E$240-NETWORKDAYS('У9 Ввод'!$D$240,$B5)+1))/Настройки!$E$15*100)</f>
        <v>0</v>
      </c>
      <c r="IB5" s="67" t="n">
        <f aca="false">IF(OR($D5=1,MONTH($B5)&lt;&gt;MONTH(StartDate),'У9 Ввод'!$D$241="",'У9 Ввод'!$E$241="",'У9 Ввод'!$D$241&gt;$B5),0,MAX(0,MIN(1,'У9 Ввод'!$E$241-NETWORKDAYS('У9 Ввод'!$D$241,$B5)+1))/Настройки!$E$15*100)</f>
        <v>0</v>
      </c>
      <c r="IC5" s="67" t="n">
        <f aca="false">IF(OR($D5=1,MONTH($B5)&lt;&gt;MONTH(StartDate),'У9 Ввод'!$D$242="",'У9 Ввод'!$E$242="",'У9 Ввод'!$D$242&gt;$B5),0,MAX(0,MIN(1,'У9 Ввод'!$E$242-NETWORKDAYS('У9 Ввод'!$D$242,$B5)+1))/Настройки!$E$15*100)</f>
        <v>0</v>
      </c>
      <c r="ID5" s="67" t="n">
        <f aca="false">IF(OR($D5=1,MONTH($B5)&lt;&gt;MONTH(StartDate),'У9 Ввод'!$D$243="",'У9 Ввод'!$E$243="",'У9 Ввод'!$D$243&gt;$B5),0,MAX(0,MIN(1,'У9 Ввод'!$E$243-NETWORKDAYS('У9 Ввод'!$D$243,$B5)+1))/Настройки!$E$15*100)</f>
        <v>0</v>
      </c>
      <c r="IE5" s="67" t="n">
        <f aca="false">IF(OR($D5=1,MONTH($B5)&lt;&gt;MONTH(StartDate),'У9 Ввод'!$D$244="",'У9 Ввод'!$E$244="",'У9 Ввод'!$D$244&gt;$B5),0,MAX(0,MIN(1,'У9 Ввод'!$E$244-NETWORKDAYS('У9 Ввод'!$D$244,$B5)+1))/Настройки!$E$15*100)</f>
        <v>0</v>
      </c>
      <c r="IF5" s="67" t="n">
        <f aca="false">IF(OR($D5=1,MONTH($B5)&lt;&gt;MONTH(StartDate),'У9 Ввод'!$D$245="",'У9 Ввод'!$E$245="",'У9 Ввод'!$D$245&gt;$B5),0,MAX(0,MIN(1,'У9 Ввод'!$E$245-NETWORKDAYS('У9 Ввод'!$D$245,$B5)+1))/Настройки!$E$15*100)</f>
        <v>0</v>
      </c>
      <c r="IG5" s="67" t="n">
        <f aca="false">IF(OR($D5=1,MONTH($B5)&lt;&gt;MONTH(StartDate),'У9 Ввод'!$D$246="",'У9 Ввод'!$E$246="",'У9 Ввод'!$D$246&gt;$B5),0,MAX(0,MIN(1,'У9 Ввод'!$E$246-NETWORKDAYS('У9 Ввод'!$D$246,$B5)+1))/Настройки!$E$15*100)</f>
        <v>0</v>
      </c>
      <c r="IH5" s="67" t="n">
        <f aca="false">IF(OR($D5=1,MONTH($B5)&lt;&gt;MONTH(StartDate),'У9 Ввод'!$D$247="",'У9 Ввод'!$E$247="",'У9 Ввод'!$D$247&gt;$B5),0,MAX(0,MIN(1,'У9 Ввод'!$E$247-NETWORKDAYS('У9 Ввод'!$D$247,$B5)+1))/Настройки!$E$15*100)</f>
        <v>0</v>
      </c>
      <c r="II5" s="67" t="n">
        <f aca="false">IF(OR($D5=1,MONTH($B5)&lt;&gt;MONTH(StartDate),'У9 Ввод'!$D$248="",'У9 Ввод'!$E$248="",'У9 Ввод'!$D$248&gt;$B5),0,MAX(0,MIN(1,'У9 Ввод'!$E$248-NETWORKDAYS('У9 Ввод'!$D$248,$B5)+1))/Настройки!$E$15*100)</f>
        <v>0</v>
      </c>
      <c r="IJ5" s="67" t="n">
        <f aca="false">IF(OR($D5=1,MONTH($B5)&lt;&gt;MONTH(StartDate),'У9 Ввод'!$D$249="",'У9 Ввод'!$E$249="",'У9 Ввод'!$D$249&gt;$B5),0,MAX(0,MIN(1,'У9 Ввод'!$E$249-NETWORKDAYS('У9 Ввод'!$D$249,$B5)+1))/Настройки!$E$15*100)</f>
        <v>0</v>
      </c>
      <c r="IK5" s="67" t="n">
        <f aca="false">IF(OR($D5=1,MONTH($B5)&lt;&gt;MONTH(StartDate),'У9 Ввод'!$D$250="",'У9 Ввод'!$E$250="",'У9 Ввод'!$D$250&gt;$B5),0,MAX(0,MIN(1,'У9 Ввод'!$E$250-NETWORKDAYS('У9 Ввод'!$D$250,$B5)+1))/Настройки!$E$15*100)</f>
        <v>0</v>
      </c>
      <c r="IL5" s="67" t="n">
        <f aca="false">IF(OR($D5=1,MONTH($B5)&lt;&gt;MONTH(StartDate),'У9 Ввод'!$D$251="",'У9 Ввод'!$E$251="",'У9 Ввод'!$D$251&gt;$B5),0,MAX(0,MIN(1,'У9 Ввод'!$E$251-NETWORKDAYS('У9 Ввод'!$D$251,$B5)+1))/Настройки!$E$15*100)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IF(OR($D6=1,MONTH($B6)&lt;&gt;MONTH(StartDate),'У9 Ввод'!$D$12="",'У9 Ввод'!$E$12="",'У9 Ввод'!$D$12&gt;$B6),0,MAX(0,MIN(1,'У9 Ввод'!$E$12-NETWORKDAYS('У9 Ввод'!$D$12,$B6)+1))/Настройки!$E$15*100)</f>
        <v>0</v>
      </c>
      <c r="H6" s="67" t="n">
        <f aca="false">IF(OR($D6=1,MONTH($B6)&lt;&gt;MONTH(StartDate),'У9 Ввод'!$D$13="",'У9 Ввод'!$E$13="",'У9 Ввод'!$D$13&gt;$B6),0,MAX(0,MIN(1,'У9 Ввод'!$E$13-NETWORKDAYS('У9 Ввод'!$D$13,$B6)+1))/Настройки!$E$15*100)</f>
        <v>0</v>
      </c>
      <c r="I6" s="67" t="n">
        <f aca="false">IF(OR($D6=1,MONTH($B6)&lt;&gt;MONTH(StartDate),'У9 Ввод'!$D$14="",'У9 Ввод'!$E$14="",'У9 Ввод'!$D$14&gt;$B6),0,MAX(0,MIN(1,'У9 Ввод'!$E$14-NETWORKDAYS('У9 Ввод'!$D$14,$B6)+1))/Настройки!$E$15*100)</f>
        <v>0</v>
      </c>
      <c r="J6" s="67" t="n">
        <f aca="false">IF(OR($D6=1,MONTH($B6)&lt;&gt;MONTH(StartDate),'У9 Ввод'!$D$15="",'У9 Ввод'!$E$15="",'У9 Ввод'!$D$15&gt;$B6),0,MAX(0,MIN(1,'У9 Ввод'!$E$15-NETWORKDAYS('У9 Ввод'!$D$15,$B6)+1))/Настройки!$E$15*100)</f>
        <v>0</v>
      </c>
      <c r="K6" s="67" t="n">
        <f aca="false">IF(OR($D6=1,MONTH($B6)&lt;&gt;MONTH(StartDate),'У9 Ввод'!$D$16="",'У9 Ввод'!$E$16="",'У9 Ввод'!$D$16&gt;$B6),0,MAX(0,MIN(1,'У9 Ввод'!$E$16-NETWORKDAYS('У9 Ввод'!$D$16,$B6)+1))/Настройки!$E$15*100)</f>
        <v>0</v>
      </c>
      <c r="L6" s="67" t="n">
        <f aca="false">IF(OR($D6=1,MONTH($B6)&lt;&gt;MONTH(StartDate),'У9 Ввод'!$D$17="",'У9 Ввод'!$E$17="",'У9 Ввод'!$D$17&gt;$B6),0,MAX(0,MIN(1,'У9 Ввод'!$E$17-NETWORKDAYS('У9 Ввод'!$D$17,$B6)+1))/Настройки!$E$15*100)</f>
        <v>0</v>
      </c>
      <c r="M6" s="67" t="n">
        <f aca="false">IF(OR($D6=1,MONTH($B6)&lt;&gt;MONTH(StartDate),'У9 Ввод'!$D$18="",'У9 Ввод'!$E$18="",'У9 Ввод'!$D$18&gt;$B6),0,MAX(0,MIN(1,'У9 Ввод'!$E$18-NETWORKDAYS('У9 Ввод'!$D$18,$B6)+1))/Настройки!$E$15*100)</f>
        <v>0</v>
      </c>
      <c r="N6" s="67" t="n">
        <f aca="false">IF(OR($D6=1,MONTH($B6)&lt;&gt;MONTH(StartDate),'У9 Ввод'!$D$19="",'У9 Ввод'!$E$19="",'У9 Ввод'!$D$19&gt;$B6),0,MAX(0,MIN(1,'У9 Ввод'!$E$19-NETWORKDAYS('У9 Ввод'!$D$19,$B6)+1))/Настройки!$E$15*100)</f>
        <v>0</v>
      </c>
      <c r="O6" s="67" t="n">
        <f aca="false">IF(OR($D6=1,MONTH($B6)&lt;&gt;MONTH(StartDate),'У9 Ввод'!$D$20="",'У9 Ввод'!$E$20="",'У9 Ввод'!$D$20&gt;$B6),0,MAX(0,MIN(1,'У9 Ввод'!$E$20-NETWORKDAYS('У9 Ввод'!$D$20,$B6)+1))/Настройки!$E$15*100)</f>
        <v>0</v>
      </c>
      <c r="P6" s="67" t="n">
        <f aca="false">IF(OR($D6=1,MONTH($B6)&lt;&gt;MONTH(StartDate),'У9 Ввод'!$D$21="",'У9 Ввод'!$E$21="",'У9 Ввод'!$D$21&gt;$B6),0,MAX(0,MIN(1,'У9 Ввод'!$E$21-NETWORKDAYS('У9 Ввод'!$D$21,$B6)+1))/Настройки!$E$15*100)</f>
        <v>0</v>
      </c>
      <c r="Q6" s="67" t="n">
        <f aca="false">IF(OR($D6=1,MONTH($B6)&lt;&gt;MONTH(StartDate),'У9 Ввод'!$D$22="",'У9 Ввод'!$E$22="",'У9 Ввод'!$D$22&gt;$B6),0,MAX(0,MIN(1,'У9 Ввод'!$E$22-NETWORKDAYS('У9 Ввод'!$D$22,$B6)+1))/Настройки!$E$15*100)</f>
        <v>0</v>
      </c>
      <c r="R6" s="67" t="n">
        <f aca="false">IF(OR($D6=1,MONTH($B6)&lt;&gt;MONTH(StartDate),'У9 Ввод'!$D$23="",'У9 Ввод'!$E$23="",'У9 Ввод'!$D$23&gt;$B6),0,MAX(0,MIN(1,'У9 Ввод'!$E$23-NETWORKDAYS('У9 Ввод'!$D$23,$B6)+1))/Настройки!$E$15*100)</f>
        <v>0</v>
      </c>
      <c r="S6" s="67" t="n">
        <f aca="false">IF(OR($D6=1,MONTH($B6)&lt;&gt;MONTH(StartDate),'У9 Ввод'!$D$24="",'У9 Ввод'!$E$24="",'У9 Ввод'!$D$24&gt;$B6),0,MAX(0,MIN(1,'У9 Ввод'!$E$24-NETWORKDAYS('У9 Ввод'!$D$24,$B6)+1))/Настройки!$E$15*100)</f>
        <v>0</v>
      </c>
      <c r="T6" s="67" t="n">
        <f aca="false">IF(OR($D6=1,MONTH($B6)&lt;&gt;MONTH(StartDate),'У9 Ввод'!$D$25="",'У9 Ввод'!$E$25="",'У9 Ввод'!$D$25&gt;$B6),0,MAX(0,MIN(1,'У9 Ввод'!$E$25-NETWORKDAYS('У9 Ввод'!$D$25,$B6)+1))/Настройки!$E$15*100)</f>
        <v>0</v>
      </c>
      <c r="U6" s="67" t="n">
        <f aca="false">IF(OR($D6=1,MONTH($B6)&lt;&gt;MONTH(StartDate),'У9 Ввод'!$D$26="",'У9 Ввод'!$E$26="",'У9 Ввод'!$D$26&gt;$B6),0,MAX(0,MIN(1,'У9 Ввод'!$E$26-NETWORKDAYS('У9 Ввод'!$D$26,$B6)+1))/Настройки!$E$15*100)</f>
        <v>0</v>
      </c>
      <c r="V6" s="67" t="n">
        <f aca="false">IF(OR($D6=1,MONTH($B6)&lt;&gt;MONTH(StartDate),'У9 Ввод'!$D$27="",'У9 Ввод'!$E$27="",'У9 Ввод'!$D$27&gt;$B6),0,MAX(0,MIN(1,'У9 Ввод'!$E$27-NETWORKDAYS('У9 Ввод'!$D$27,$B6)+1))/Настройки!$E$15*100)</f>
        <v>0</v>
      </c>
      <c r="W6" s="67" t="n">
        <f aca="false">IF(OR($D6=1,MONTH($B6)&lt;&gt;MONTH(StartDate),'У9 Ввод'!$D$28="",'У9 Ввод'!$E$28="",'У9 Ввод'!$D$28&gt;$B6),0,MAX(0,MIN(1,'У9 Ввод'!$E$28-NETWORKDAYS('У9 Ввод'!$D$28,$B6)+1))/Настройки!$E$15*100)</f>
        <v>0</v>
      </c>
      <c r="X6" s="67" t="n">
        <f aca="false">IF(OR($D6=1,MONTH($B6)&lt;&gt;MONTH(StartDate),'У9 Ввод'!$D$29="",'У9 Ввод'!$E$29="",'У9 Ввод'!$D$29&gt;$B6),0,MAX(0,MIN(1,'У9 Ввод'!$E$29-NETWORKDAYS('У9 Ввод'!$D$29,$B6)+1))/Настройки!$E$15*100)</f>
        <v>0</v>
      </c>
      <c r="Y6" s="67" t="n">
        <f aca="false">IF(OR($D6=1,MONTH($B6)&lt;&gt;MONTH(StartDate),'У9 Ввод'!$D$30="",'У9 Ввод'!$E$30="",'У9 Ввод'!$D$30&gt;$B6),0,MAX(0,MIN(1,'У9 Ввод'!$E$30-NETWORKDAYS('У9 Ввод'!$D$30,$B6)+1))/Настройки!$E$15*100)</f>
        <v>0</v>
      </c>
      <c r="Z6" s="67" t="n">
        <f aca="false">IF(OR($D6=1,MONTH($B6)&lt;&gt;MONTH(StartDate),'У9 Ввод'!$D$31="",'У9 Ввод'!$E$31="",'У9 Ввод'!$D$31&gt;$B6),0,MAX(0,MIN(1,'У9 Ввод'!$E$31-NETWORKDAYS('У9 Ввод'!$D$31,$B6)+1))/Настройки!$E$15*100)</f>
        <v>0</v>
      </c>
      <c r="AA6" s="67" t="n">
        <f aca="false">IF(OR($D6=1,MONTH($B6)&lt;&gt;MONTH(StartDate),'У9 Ввод'!$D$32="",'У9 Ввод'!$E$32="",'У9 Ввод'!$D$32&gt;$B6),0,MAX(0,MIN(1,'У9 Ввод'!$E$32-NETWORKDAYS('У9 Ввод'!$D$32,$B6)+1))/Настройки!$E$15*100)</f>
        <v>0</v>
      </c>
      <c r="AB6" s="67" t="n">
        <f aca="false">IF(OR($D6=1,MONTH($B6)&lt;&gt;MONTH(StartDate),'У9 Ввод'!$D$33="",'У9 Ввод'!$E$33="",'У9 Ввод'!$D$33&gt;$B6),0,MAX(0,MIN(1,'У9 Ввод'!$E$33-NETWORKDAYS('У9 Ввод'!$D$33,$B6)+1))/Настройки!$E$15*100)</f>
        <v>0</v>
      </c>
      <c r="AC6" s="67" t="n">
        <f aca="false">IF(OR($D6=1,MONTH($B6)&lt;&gt;MONTH(StartDate),'У9 Ввод'!$D$34="",'У9 Ввод'!$E$34="",'У9 Ввод'!$D$34&gt;$B6),0,MAX(0,MIN(1,'У9 Ввод'!$E$34-NETWORKDAYS('У9 Ввод'!$D$34,$B6)+1))/Настройки!$E$15*100)</f>
        <v>0</v>
      </c>
      <c r="AD6" s="67" t="n">
        <f aca="false">IF(OR($D6=1,MONTH($B6)&lt;&gt;MONTH(StartDate),'У9 Ввод'!$D$35="",'У9 Ввод'!$E$35="",'У9 Ввод'!$D$35&gt;$B6),0,MAX(0,MIN(1,'У9 Ввод'!$E$35-NETWORKDAYS('У9 Ввод'!$D$35,$B6)+1))/Настройки!$E$15*100)</f>
        <v>0</v>
      </c>
      <c r="AE6" s="67" t="n">
        <f aca="false">IF(OR($D6=1,MONTH($B6)&lt;&gt;MONTH(StartDate),'У9 Ввод'!$D$36="",'У9 Ввод'!$E$36="",'У9 Ввод'!$D$36&gt;$B6),0,MAX(0,MIN(1,'У9 Ввод'!$E$36-NETWORKDAYS('У9 Ввод'!$D$36,$B6)+1))/Настройки!$E$15*100)</f>
        <v>0</v>
      </c>
      <c r="AF6" s="67" t="n">
        <f aca="false">IF(OR($D6=1,MONTH($B6)&lt;&gt;MONTH(StartDate),'У9 Ввод'!$D$37="",'У9 Ввод'!$E$37="",'У9 Ввод'!$D$37&gt;$B6),0,MAX(0,MIN(1,'У9 Ввод'!$E$37-NETWORKDAYS('У9 Ввод'!$D$37,$B6)+1))/Настройки!$E$15*100)</f>
        <v>0</v>
      </c>
      <c r="AG6" s="67" t="n">
        <f aca="false">IF(OR($D6=1,MONTH($B6)&lt;&gt;MONTH(StartDate),'У9 Ввод'!$D$38="",'У9 Ввод'!$E$38="",'У9 Ввод'!$D$38&gt;$B6),0,MAX(0,MIN(1,'У9 Ввод'!$E$38-NETWORKDAYS('У9 Ввод'!$D$38,$B6)+1))/Настройки!$E$15*100)</f>
        <v>0</v>
      </c>
      <c r="AH6" s="67" t="n">
        <f aca="false">IF(OR($D6=1,MONTH($B6)&lt;&gt;MONTH(StartDate),'У9 Ввод'!$D$39="",'У9 Ввод'!$E$39="",'У9 Ввод'!$D$39&gt;$B6),0,MAX(0,MIN(1,'У9 Ввод'!$E$39-NETWORKDAYS('У9 Ввод'!$D$39,$B6)+1))/Настройки!$E$15*100)</f>
        <v>0</v>
      </c>
      <c r="AI6" s="67" t="n">
        <f aca="false">IF(OR($D6=1,MONTH($B6)&lt;&gt;MONTH(StartDate),'У9 Ввод'!$D$40="",'У9 Ввод'!$E$40="",'У9 Ввод'!$D$40&gt;$B6),0,MAX(0,MIN(1,'У9 Ввод'!$E$40-NETWORKDAYS('У9 Ввод'!$D$40,$B6)+1))/Настройки!$E$15*100)</f>
        <v>0</v>
      </c>
      <c r="AJ6" s="67" t="n">
        <f aca="false">IF(OR($D6=1,MONTH($B6)&lt;&gt;MONTH(StartDate),'У9 Ввод'!$D$41="",'У9 Ввод'!$E$41="",'У9 Ввод'!$D$41&gt;$B6),0,MAX(0,MIN(1,'У9 Ввод'!$E$41-NETWORKDAYS('У9 Ввод'!$D$41,$B6)+1))/Настройки!$E$15*100)</f>
        <v>0</v>
      </c>
      <c r="AK6" s="67" t="n">
        <f aca="false">IF(OR($D6=1,MONTH($B6)&lt;&gt;MONTH(StartDate),'У9 Ввод'!$D$42="",'У9 Ввод'!$E$42="",'У9 Ввод'!$D$42&gt;$B6),0,MAX(0,MIN(1,'У9 Ввод'!$E$42-NETWORKDAYS('У9 Ввод'!$D$42,$B6)+1))/Настройки!$E$15*100)</f>
        <v>0</v>
      </c>
      <c r="AL6" s="67" t="n">
        <f aca="false">IF(OR($D6=1,MONTH($B6)&lt;&gt;MONTH(StartDate),'У9 Ввод'!$D$43="",'У9 Ввод'!$E$43="",'У9 Ввод'!$D$43&gt;$B6),0,MAX(0,MIN(1,'У9 Ввод'!$E$43-NETWORKDAYS('У9 Ввод'!$D$43,$B6)+1))/Настройки!$E$15*100)</f>
        <v>0</v>
      </c>
      <c r="AM6" s="67" t="n">
        <f aca="false">IF(OR($D6=1,MONTH($B6)&lt;&gt;MONTH(StartDate),'У9 Ввод'!$D$44="",'У9 Ввод'!$E$44="",'У9 Ввод'!$D$44&gt;$B6),0,MAX(0,MIN(1,'У9 Ввод'!$E$44-NETWORKDAYS('У9 Ввод'!$D$44,$B6)+1))/Настройки!$E$15*100)</f>
        <v>0</v>
      </c>
      <c r="AN6" s="67" t="n">
        <f aca="false">IF(OR($D6=1,MONTH($B6)&lt;&gt;MONTH(StartDate),'У9 Ввод'!$D$45="",'У9 Ввод'!$E$45="",'У9 Ввод'!$D$45&gt;$B6),0,MAX(0,MIN(1,'У9 Ввод'!$E$45-NETWORKDAYS('У9 Ввод'!$D$45,$B6)+1))/Настройки!$E$15*100)</f>
        <v>0</v>
      </c>
      <c r="AO6" s="67" t="n">
        <f aca="false">IF(OR($D6=1,MONTH($B6)&lt;&gt;MONTH(StartDate),'У9 Ввод'!$D$46="",'У9 Ввод'!$E$46="",'У9 Ввод'!$D$46&gt;$B6),0,MAX(0,MIN(1,'У9 Ввод'!$E$46-NETWORKDAYS('У9 Ввод'!$D$46,$B6)+1))/Настройки!$E$15*100)</f>
        <v>0</v>
      </c>
      <c r="AP6" s="67" t="n">
        <f aca="false">IF(OR($D6=1,MONTH($B6)&lt;&gt;MONTH(StartDate),'У9 Ввод'!$D$47="",'У9 Ввод'!$E$47="",'У9 Ввод'!$D$47&gt;$B6),0,MAX(0,MIN(1,'У9 Ввод'!$E$47-NETWORKDAYS('У9 Ввод'!$D$47,$B6)+1))/Настройки!$E$15*100)</f>
        <v>0</v>
      </c>
      <c r="AQ6" s="67" t="n">
        <f aca="false">IF(OR($D6=1,MONTH($B6)&lt;&gt;MONTH(StartDate),'У9 Ввод'!$D$48="",'У9 Ввод'!$E$48="",'У9 Ввод'!$D$48&gt;$B6),0,MAX(0,MIN(1,'У9 Ввод'!$E$48-NETWORKDAYS('У9 Ввод'!$D$48,$B6)+1))/Настройки!$E$15*100)</f>
        <v>0</v>
      </c>
      <c r="AR6" s="67" t="n">
        <f aca="false">IF(OR($D6=1,MONTH($B6)&lt;&gt;MONTH(StartDate),'У9 Ввод'!$D$49="",'У9 Ввод'!$E$49="",'У9 Ввод'!$D$49&gt;$B6),0,MAX(0,MIN(1,'У9 Ввод'!$E$49-NETWORKDAYS('У9 Ввод'!$D$49,$B6)+1))/Настройки!$E$15*100)</f>
        <v>0</v>
      </c>
      <c r="AS6" s="67" t="n">
        <f aca="false">IF(OR($D6=1,MONTH($B6)&lt;&gt;MONTH(StartDate),'У9 Ввод'!$D$50="",'У9 Ввод'!$E$50="",'У9 Ввод'!$D$50&gt;$B6),0,MAX(0,MIN(1,'У9 Ввод'!$E$50-NETWORKDAYS('У9 Ввод'!$D$50,$B6)+1))/Настройки!$E$15*100)</f>
        <v>0</v>
      </c>
      <c r="AT6" s="67" t="n">
        <f aca="false">IF(OR($D6=1,MONTH($B6)&lt;&gt;MONTH(StartDate),'У9 Ввод'!$D$51="",'У9 Ввод'!$E$51="",'У9 Ввод'!$D$51&gt;$B6),0,MAX(0,MIN(1,'У9 Ввод'!$E$51-NETWORKDAYS('У9 Ввод'!$D$51,$B6)+1))/Настройки!$E$15*100)</f>
        <v>0</v>
      </c>
      <c r="AU6" s="67" t="n">
        <f aca="false">IF(OR($D6=1,MONTH($B6)&lt;&gt;MONTH(StartDate),'У9 Ввод'!$D$52="",'У9 Ввод'!$E$52="",'У9 Ввод'!$D$52&gt;$B6),0,MAX(0,MIN(1,'У9 Ввод'!$E$52-NETWORKDAYS('У9 Ввод'!$D$52,$B6)+1))/Настройки!$E$15*100)</f>
        <v>0</v>
      </c>
      <c r="AV6" s="67" t="n">
        <f aca="false">IF(OR($D6=1,MONTH($B6)&lt;&gt;MONTH(StartDate),'У9 Ввод'!$D$53="",'У9 Ввод'!$E$53="",'У9 Ввод'!$D$53&gt;$B6),0,MAX(0,MIN(1,'У9 Ввод'!$E$53-NETWORKDAYS('У9 Ввод'!$D$53,$B6)+1))/Настройки!$E$15*100)</f>
        <v>0</v>
      </c>
      <c r="AW6" s="67" t="n">
        <f aca="false">IF(OR($D6=1,MONTH($B6)&lt;&gt;MONTH(StartDate),'У9 Ввод'!$D$54="",'У9 Ввод'!$E$54="",'У9 Ввод'!$D$54&gt;$B6),0,MAX(0,MIN(1,'У9 Ввод'!$E$54-NETWORKDAYS('У9 Ввод'!$D$54,$B6)+1))/Настройки!$E$15*100)</f>
        <v>0</v>
      </c>
      <c r="AX6" s="67" t="n">
        <f aca="false">IF(OR($D6=1,MONTH($B6)&lt;&gt;MONTH(StartDate),'У9 Ввод'!$D$55="",'У9 Ввод'!$E$55="",'У9 Ввод'!$D$55&gt;$B6),0,MAX(0,MIN(1,'У9 Ввод'!$E$55-NETWORKDAYS('У9 Ввод'!$D$55,$B6)+1))/Настройки!$E$15*100)</f>
        <v>0</v>
      </c>
      <c r="AY6" s="67" t="n">
        <f aca="false">IF(OR($D6=1,MONTH($B6)&lt;&gt;MONTH(StartDate),'У9 Ввод'!$D$56="",'У9 Ввод'!$E$56="",'У9 Ввод'!$D$56&gt;$B6),0,MAX(0,MIN(1,'У9 Ввод'!$E$56-NETWORKDAYS('У9 Ввод'!$D$56,$B6)+1))/Настройки!$E$15*100)</f>
        <v>0</v>
      </c>
      <c r="AZ6" s="67" t="n">
        <f aca="false">IF(OR($D6=1,MONTH($B6)&lt;&gt;MONTH(StartDate),'У9 Ввод'!$D$57="",'У9 Ввод'!$E$57="",'У9 Ввод'!$D$57&gt;$B6),0,MAX(0,MIN(1,'У9 Ввод'!$E$57-NETWORKDAYS('У9 Ввод'!$D$57,$B6)+1))/Настройки!$E$15*100)</f>
        <v>0</v>
      </c>
      <c r="BA6" s="67" t="n">
        <f aca="false">IF(OR($D6=1,MONTH($B6)&lt;&gt;MONTH(StartDate),'У9 Ввод'!$D$58="",'У9 Ввод'!$E$58="",'У9 Ввод'!$D$58&gt;$B6),0,MAX(0,MIN(1,'У9 Ввод'!$E$58-NETWORKDAYS('У9 Ввод'!$D$58,$B6)+1))/Настройки!$E$15*100)</f>
        <v>0</v>
      </c>
      <c r="BB6" s="67" t="n">
        <f aca="false">IF(OR($D6=1,MONTH($B6)&lt;&gt;MONTH(StartDate),'У9 Ввод'!$D$59="",'У9 Ввод'!$E$59="",'У9 Ввод'!$D$59&gt;$B6),0,MAX(0,MIN(1,'У9 Ввод'!$E$59-NETWORKDAYS('У9 Ввод'!$D$59,$B6)+1))/Настройки!$E$15*100)</f>
        <v>0</v>
      </c>
      <c r="BC6" s="67" t="n">
        <f aca="false">IF(OR($D6=1,MONTH($B6)&lt;&gt;MONTH(StartDate),'У9 Ввод'!$D$60="",'У9 Ввод'!$E$60="",'У9 Ввод'!$D$60&gt;$B6),0,MAX(0,MIN(1,'У9 Ввод'!$E$60-NETWORKDAYS('У9 Ввод'!$D$60,$B6)+1))/Настройки!$E$15*100)</f>
        <v>0</v>
      </c>
      <c r="BD6" s="67" t="n">
        <f aca="false">IF(OR($D6=1,MONTH($B6)&lt;&gt;MONTH(StartDate),'У9 Ввод'!$D$61="",'У9 Ввод'!$E$61="",'У9 Ввод'!$D$61&gt;$B6),0,MAX(0,MIN(1,'У9 Ввод'!$E$61-NETWORKDAYS('У9 Ввод'!$D$61,$B6)+1))/Настройки!$E$15*100)</f>
        <v>0</v>
      </c>
      <c r="BE6" s="67" t="n">
        <f aca="false">IF(OR($D6=1,MONTH($B6)&lt;&gt;MONTH(StartDate),'У9 Ввод'!$D$62="",'У9 Ввод'!$E$62="",'У9 Ввод'!$D$62&gt;$B6),0,MAX(0,MIN(1,'У9 Ввод'!$E$62-NETWORKDAYS('У9 Ввод'!$D$62,$B6)+1))/Настройки!$E$15*100)</f>
        <v>0</v>
      </c>
      <c r="BF6" s="67" t="n">
        <f aca="false">IF(OR($D6=1,MONTH($B6)&lt;&gt;MONTH(StartDate),'У9 Ввод'!$D$63="",'У9 Ввод'!$E$63="",'У9 Ввод'!$D$63&gt;$B6),0,MAX(0,MIN(1,'У9 Ввод'!$E$63-NETWORKDAYS('У9 Ввод'!$D$63,$B6)+1))/Настройки!$E$15*100)</f>
        <v>0</v>
      </c>
      <c r="BG6" s="67" t="n">
        <f aca="false">IF(OR($D6=1,MONTH($B6)&lt;&gt;MONTH(StartDate),'У9 Ввод'!$D$64="",'У9 Ввод'!$E$64="",'У9 Ввод'!$D$64&gt;$B6),0,MAX(0,MIN(1,'У9 Ввод'!$E$64-NETWORKDAYS('У9 Ввод'!$D$64,$B6)+1))/Настройки!$E$15*100)</f>
        <v>0</v>
      </c>
      <c r="BH6" s="67" t="n">
        <f aca="false">IF(OR($D6=1,MONTH($B6)&lt;&gt;MONTH(StartDate),'У9 Ввод'!$D$65="",'У9 Ввод'!$E$65="",'У9 Ввод'!$D$65&gt;$B6),0,MAX(0,MIN(1,'У9 Ввод'!$E$65-NETWORKDAYS('У9 Ввод'!$D$65,$B6)+1))/Настройки!$E$15*100)</f>
        <v>0</v>
      </c>
      <c r="BI6" s="67" t="n">
        <f aca="false">IF(OR($D6=1,MONTH($B6)&lt;&gt;MONTH(StartDate),'У9 Ввод'!$D$66="",'У9 Ввод'!$E$66="",'У9 Ввод'!$D$66&gt;$B6),0,MAX(0,MIN(1,'У9 Ввод'!$E$66-NETWORKDAYS('У9 Ввод'!$D$66,$B6)+1))/Настройки!$E$15*100)</f>
        <v>0</v>
      </c>
      <c r="BJ6" s="67" t="n">
        <f aca="false">IF(OR($D6=1,MONTH($B6)&lt;&gt;MONTH(StartDate),'У9 Ввод'!$D$67="",'У9 Ввод'!$E$67="",'У9 Ввод'!$D$67&gt;$B6),0,MAX(0,MIN(1,'У9 Ввод'!$E$67-NETWORKDAYS('У9 Ввод'!$D$67,$B6)+1))/Настройки!$E$15*100)</f>
        <v>0</v>
      </c>
      <c r="BK6" s="67" t="n">
        <f aca="false">IF(OR($D6=1,MONTH($B6)&lt;&gt;MONTH(StartDate),'У9 Ввод'!$D$68="",'У9 Ввод'!$E$68="",'У9 Ввод'!$D$68&gt;$B6),0,MAX(0,MIN(1,'У9 Ввод'!$E$68-NETWORKDAYS('У9 Ввод'!$D$68,$B6)+1))/Настройки!$E$15*100)</f>
        <v>0</v>
      </c>
      <c r="BL6" s="67" t="n">
        <f aca="false">IF(OR($D6=1,MONTH($B6)&lt;&gt;MONTH(StartDate),'У9 Ввод'!$D$69="",'У9 Ввод'!$E$69="",'У9 Ввод'!$D$69&gt;$B6),0,MAX(0,MIN(1,'У9 Ввод'!$E$69-NETWORKDAYS('У9 Ввод'!$D$69,$B6)+1))/Настройки!$E$15*100)</f>
        <v>0</v>
      </c>
      <c r="BM6" s="67" t="n">
        <f aca="false">IF(OR($D6=1,MONTH($B6)&lt;&gt;MONTH(StartDate),'У9 Ввод'!$D$70="",'У9 Ввод'!$E$70="",'У9 Ввод'!$D$70&gt;$B6),0,MAX(0,MIN(1,'У9 Ввод'!$E$70-NETWORKDAYS('У9 Ввод'!$D$70,$B6)+1))/Настройки!$E$15*100)</f>
        <v>0</v>
      </c>
      <c r="BN6" s="67" t="n">
        <f aca="false">IF(OR($D6=1,MONTH($B6)&lt;&gt;MONTH(StartDate),'У9 Ввод'!$D$71="",'У9 Ввод'!$E$71="",'У9 Ввод'!$D$71&gt;$B6),0,MAX(0,MIN(1,'У9 Ввод'!$E$71-NETWORKDAYS('У9 Ввод'!$D$71,$B6)+1))/Настройки!$E$15*100)</f>
        <v>0</v>
      </c>
      <c r="BO6" s="67" t="n">
        <f aca="false">IF(OR($D6=1,MONTH($B6)&lt;&gt;MONTH(StartDate),'У9 Ввод'!$D$72="",'У9 Ввод'!$E$72="",'У9 Ввод'!$D$72&gt;$B6),0,MAX(0,MIN(1,'У9 Ввод'!$E$72-NETWORKDAYS('У9 Ввод'!$D$72,$B6)+1))/Настройки!$E$15*100)</f>
        <v>0</v>
      </c>
      <c r="BP6" s="67" t="n">
        <f aca="false">IF(OR($D6=1,MONTH($B6)&lt;&gt;MONTH(StartDate),'У9 Ввод'!$D$73="",'У9 Ввод'!$E$73="",'У9 Ввод'!$D$73&gt;$B6),0,MAX(0,MIN(1,'У9 Ввод'!$E$73-NETWORKDAYS('У9 Ввод'!$D$73,$B6)+1))/Настройки!$E$15*100)</f>
        <v>0</v>
      </c>
      <c r="BQ6" s="67" t="n">
        <f aca="false">IF(OR($D6=1,MONTH($B6)&lt;&gt;MONTH(StartDate),'У9 Ввод'!$D$74="",'У9 Ввод'!$E$74="",'У9 Ввод'!$D$74&gt;$B6),0,MAX(0,MIN(1,'У9 Ввод'!$E$74-NETWORKDAYS('У9 Ввод'!$D$74,$B6)+1))/Настройки!$E$15*100)</f>
        <v>0</v>
      </c>
      <c r="BR6" s="67" t="n">
        <f aca="false">IF(OR($D6=1,MONTH($B6)&lt;&gt;MONTH(StartDate),'У9 Ввод'!$D$75="",'У9 Ввод'!$E$75="",'У9 Ввод'!$D$75&gt;$B6),0,MAX(0,MIN(1,'У9 Ввод'!$E$75-NETWORKDAYS('У9 Ввод'!$D$75,$B6)+1))/Настройки!$E$15*100)</f>
        <v>0</v>
      </c>
      <c r="BS6" s="67" t="n">
        <f aca="false">IF(OR($D6=1,MONTH($B6)&lt;&gt;MONTH(StartDate),'У9 Ввод'!$D$76="",'У9 Ввод'!$E$76="",'У9 Ввод'!$D$76&gt;$B6),0,MAX(0,MIN(1,'У9 Ввод'!$E$76-NETWORKDAYS('У9 Ввод'!$D$76,$B6)+1))/Настройки!$E$15*100)</f>
        <v>0</v>
      </c>
      <c r="BT6" s="67" t="n">
        <f aca="false">IF(OR($D6=1,MONTH($B6)&lt;&gt;MONTH(StartDate),'У9 Ввод'!$D$77="",'У9 Ввод'!$E$77="",'У9 Ввод'!$D$77&gt;$B6),0,MAX(0,MIN(1,'У9 Ввод'!$E$77-NETWORKDAYS('У9 Ввод'!$D$77,$B6)+1))/Настройки!$E$15*100)</f>
        <v>0</v>
      </c>
      <c r="BU6" s="67" t="n">
        <f aca="false">IF(OR($D6=1,MONTH($B6)&lt;&gt;MONTH(StartDate),'У9 Ввод'!$D$78="",'У9 Ввод'!$E$78="",'У9 Ввод'!$D$78&gt;$B6),0,MAX(0,MIN(1,'У9 Ввод'!$E$78-NETWORKDAYS('У9 Ввод'!$D$78,$B6)+1))/Настройки!$E$15*100)</f>
        <v>0</v>
      </c>
      <c r="BV6" s="67" t="n">
        <f aca="false">IF(OR($D6=1,MONTH($B6)&lt;&gt;MONTH(StartDate),'У9 Ввод'!$D$79="",'У9 Ввод'!$E$79="",'У9 Ввод'!$D$79&gt;$B6),0,MAX(0,MIN(1,'У9 Ввод'!$E$79-NETWORKDAYS('У9 Ввод'!$D$79,$B6)+1))/Настройки!$E$15*100)</f>
        <v>0</v>
      </c>
      <c r="BW6" s="67" t="n">
        <f aca="false">IF(OR($D6=1,MONTH($B6)&lt;&gt;MONTH(StartDate),'У9 Ввод'!$D$80="",'У9 Ввод'!$E$80="",'У9 Ввод'!$D$80&gt;$B6),0,MAX(0,MIN(1,'У9 Ввод'!$E$80-NETWORKDAYS('У9 Ввод'!$D$80,$B6)+1))/Настройки!$E$15*100)</f>
        <v>0</v>
      </c>
      <c r="BX6" s="67" t="n">
        <f aca="false">IF(OR($D6=1,MONTH($B6)&lt;&gt;MONTH(StartDate),'У9 Ввод'!$D$81="",'У9 Ввод'!$E$81="",'У9 Ввод'!$D$81&gt;$B6),0,MAX(0,MIN(1,'У9 Ввод'!$E$81-NETWORKDAYS('У9 Ввод'!$D$81,$B6)+1))/Настройки!$E$15*100)</f>
        <v>0</v>
      </c>
      <c r="BY6" s="67" t="n">
        <f aca="false">IF(OR($D6=1,MONTH($B6)&lt;&gt;MONTH(StartDate),'У9 Ввод'!$D$82="",'У9 Ввод'!$E$82="",'У9 Ввод'!$D$82&gt;$B6),0,MAX(0,MIN(1,'У9 Ввод'!$E$82-NETWORKDAYS('У9 Ввод'!$D$82,$B6)+1))/Настройки!$E$15*100)</f>
        <v>0</v>
      </c>
      <c r="BZ6" s="67" t="n">
        <f aca="false">IF(OR($D6=1,MONTH($B6)&lt;&gt;MONTH(StartDate),'У9 Ввод'!$D$83="",'У9 Ввод'!$E$83="",'У9 Ввод'!$D$83&gt;$B6),0,MAX(0,MIN(1,'У9 Ввод'!$E$83-NETWORKDAYS('У9 Ввод'!$D$83,$B6)+1))/Настройки!$E$15*100)</f>
        <v>0</v>
      </c>
      <c r="CA6" s="67" t="n">
        <f aca="false">IF(OR($D6=1,MONTH($B6)&lt;&gt;MONTH(StartDate),'У9 Ввод'!$D$84="",'У9 Ввод'!$E$84="",'У9 Ввод'!$D$84&gt;$B6),0,MAX(0,MIN(1,'У9 Ввод'!$E$84-NETWORKDAYS('У9 Ввод'!$D$84,$B6)+1))/Настройки!$E$15*100)</f>
        <v>0</v>
      </c>
      <c r="CB6" s="67" t="n">
        <f aca="false">IF(OR($D6=1,MONTH($B6)&lt;&gt;MONTH(StartDate),'У9 Ввод'!$D$85="",'У9 Ввод'!$E$85="",'У9 Ввод'!$D$85&gt;$B6),0,MAX(0,MIN(1,'У9 Ввод'!$E$85-NETWORKDAYS('У9 Ввод'!$D$85,$B6)+1))/Настройки!$E$15*100)</f>
        <v>0</v>
      </c>
      <c r="CC6" s="67" t="n">
        <f aca="false">IF(OR($D6=1,MONTH($B6)&lt;&gt;MONTH(StartDate),'У9 Ввод'!$D$86="",'У9 Ввод'!$E$86="",'У9 Ввод'!$D$86&gt;$B6),0,MAX(0,MIN(1,'У9 Ввод'!$E$86-NETWORKDAYS('У9 Ввод'!$D$86,$B6)+1))/Настройки!$E$15*100)</f>
        <v>0</v>
      </c>
      <c r="CD6" s="67" t="n">
        <f aca="false">IF(OR($D6=1,MONTH($B6)&lt;&gt;MONTH(StartDate),'У9 Ввод'!$D$87="",'У9 Ввод'!$E$87="",'У9 Ввод'!$D$87&gt;$B6),0,MAX(0,MIN(1,'У9 Ввод'!$E$87-NETWORKDAYS('У9 Ввод'!$D$87,$B6)+1))/Настройки!$E$15*100)</f>
        <v>0</v>
      </c>
      <c r="CE6" s="67" t="n">
        <f aca="false">IF(OR($D6=1,MONTH($B6)&lt;&gt;MONTH(StartDate),'У9 Ввод'!$D$88="",'У9 Ввод'!$E$88="",'У9 Ввод'!$D$88&gt;$B6),0,MAX(0,MIN(1,'У9 Ввод'!$E$88-NETWORKDAYS('У9 Ввод'!$D$88,$B6)+1))/Настройки!$E$15*100)</f>
        <v>0</v>
      </c>
      <c r="CF6" s="67" t="n">
        <f aca="false">IF(OR($D6=1,MONTH($B6)&lt;&gt;MONTH(StartDate),'У9 Ввод'!$D$89="",'У9 Ввод'!$E$89="",'У9 Ввод'!$D$89&gt;$B6),0,MAX(0,MIN(1,'У9 Ввод'!$E$89-NETWORKDAYS('У9 Ввод'!$D$89,$B6)+1))/Настройки!$E$15*100)</f>
        <v>0</v>
      </c>
      <c r="CG6" s="67" t="n">
        <f aca="false">IF(OR($D6=1,MONTH($B6)&lt;&gt;MONTH(StartDate),'У9 Ввод'!$D$90="",'У9 Ввод'!$E$90="",'У9 Ввод'!$D$90&gt;$B6),0,MAX(0,MIN(1,'У9 Ввод'!$E$90-NETWORKDAYS('У9 Ввод'!$D$90,$B6)+1))/Настройки!$E$15*100)</f>
        <v>0</v>
      </c>
      <c r="CH6" s="67" t="n">
        <f aca="false">IF(OR($D6=1,MONTH($B6)&lt;&gt;MONTH(StartDate),'У9 Ввод'!$D$91="",'У9 Ввод'!$E$91="",'У9 Ввод'!$D$91&gt;$B6),0,MAX(0,MIN(1,'У9 Ввод'!$E$91-NETWORKDAYS('У9 Ввод'!$D$91,$B6)+1))/Настройки!$E$15*100)</f>
        <v>0</v>
      </c>
      <c r="CI6" s="67" t="n">
        <f aca="false">IF(OR($D6=1,MONTH($B6)&lt;&gt;MONTH(StartDate),'У9 Ввод'!$D$92="",'У9 Ввод'!$E$92="",'У9 Ввод'!$D$92&gt;$B6),0,MAX(0,MIN(1,'У9 Ввод'!$E$92-NETWORKDAYS('У9 Ввод'!$D$92,$B6)+1))/Настройки!$E$15*100)</f>
        <v>0</v>
      </c>
      <c r="CJ6" s="67" t="n">
        <f aca="false">IF(OR($D6=1,MONTH($B6)&lt;&gt;MONTH(StartDate),'У9 Ввод'!$D$93="",'У9 Ввод'!$E$93="",'У9 Ввод'!$D$93&gt;$B6),0,MAX(0,MIN(1,'У9 Ввод'!$E$93-NETWORKDAYS('У9 Ввод'!$D$93,$B6)+1))/Настройки!$E$15*100)</f>
        <v>0</v>
      </c>
      <c r="CK6" s="67" t="n">
        <f aca="false">IF(OR($D6=1,MONTH($B6)&lt;&gt;MONTH(StartDate),'У9 Ввод'!$D$94="",'У9 Ввод'!$E$94="",'У9 Ввод'!$D$94&gt;$B6),0,MAX(0,MIN(1,'У9 Ввод'!$E$94-NETWORKDAYS('У9 Ввод'!$D$94,$B6)+1))/Настройки!$E$15*100)</f>
        <v>0</v>
      </c>
      <c r="CL6" s="67" t="n">
        <f aca="false">IF(OR($D6=1,MONTH($B6)&lt;&gt;MONTH(StartDate),'У9 Ввод'!$D$95="",'У9 Ввод'!$E$95="",'У9 Ввод'!$D$95&gt;$B6),0,MAX(0,MIN(1,'У9 Ввод'!$E$95-NETWORKDAYS('У9 Ввод'!$D$95,$B6)+1))/Настройки!$E$15*100)</f>
        <v>0</v>
      </c>
      <c r="CM6" s="67" t="n">
        <f aca="false">IF(OR($D6=1,MONTH($B6)&lt;&gt;MONTH(StartDate),'У9 Ввод'!$D$96="",'У9 Ввод'!$E$96="",'У9 Ввод'!$D$96&gt;$B6),0,MAX(0,MIN(1,'У9 Ввод'!$E$96-NETWORKDAYS('У9 Ввод'!$D$96,$B6)+1))/Настройки!$E$15*100)</f>
        <v>0</v>
      </c>
      <c r="CN6" s="67" t="n">
        <f aca="false">IF(OR($D6=1,MONTH($B6)&lt;&gt;MONTH(StartDate),'У9 Ввод'!$D$97="",'У9 Ввод'!$E$97="",'У9 Ввод'!$D$97&gt;$B6),0,MAX(0,MIN(1,'У9 Ввод'!$E$97-NETWORKDAYS('У9 Ввод'!$D$97,$B6)+1))/Настройки!$E$15*100)</f>
        <v>0</v>
      </c>
      <c r="CO6" s="67" t="n">
        <f aca="false">IF(OR($D6=1,MONTH($B6)&lt;&gt;MONTH(StartDate),'У9 Ввод'!$D$98="",'У9 Ввод'!$E$98="",'У9 Ввод'!$D$98&gt;$B6),0,MAX(0,MIN(1,'У9 Ввод'!$E$98-NETWORKDAYS('У9 Ввод'!$D$98,$B6)+1))/Настройки!$E$15*100)</f>
        <v>0</v>
      </c>
      <c r="CP6" s="67" t="n">
        <f aca="false">IF(OR($D6=1,MONTH($B6)&lt;&gt;MONTH(StartDate),'У9 Ввод'!$D$99="",'У9 Ввод'!$E$99="",'У9 Ввод'!$D$99&gt;$B6),0,MAX(0,MIN(1,'У9 Ввод'!$E$99-NETWORKDAYS('У9 Ввод'!$D$99,$B6)+1))/Настройки!$E$15*100)</f>
        <v>0</v>
      </c>
      <c r="CQ6" s="67" t="n">
        <f aca="false">IF(OR($D6=1,MONTH($B6)&lt;&gt;MONTH(StartDate),'У9 Ввод'!$D$100="",'У9 Ввод'!$E$100="",'У9 Ввод'!$D$100&gt;$B6),0,MAX(0,MIN(1,'У9 Ввод'!$E$100-NETWORKDAYS('У9 Ввод'!$D$100,$B6)+1))/Настройки!$E$15*100)</f>
        <v>0</v>
      </c>
      <c r="CR6" s="67" t="n">
        <f aca="false">IF(OR($D6=1,MONTH($B6)&lt;&gt;MONTH(StartDate),'У9 Ввод'!$D$101="",'У9 Ввод'!$E$101="",'У9 Ввод'!$D$101&gt;$B6),0,MAX(0,MIN(1,'У9 Ввод'!$E$101-NETWORKDAYS('У9 Ввод'!$D$101,$B6)+1))/Настройки!$E$15*100)</f>
        <v>0</v>
      </c>
      <c r="CS6" s="67" t="n">
        <f aca="false">IF(OR($D6=1,MONTH($B6)&lt;&gt;MONTH(StartDate),'У9 Ввод'!$D$102="",'У9 Ввод'!$E$102="",'У9 Ввод'!$D$102&gt;$B6),0,MAX(0,MIN(1,'У9 Ввод'!$E$102-NETWORKDAYS('У9 Ввод'!$D$102,$B6)+1))/Настройки!$E$15*100)</f>
        <v>0</v>
      </c>
      <c r="CT6" s="67" t="n">
        <f aca="false">IF(OR($D6=1,MONTH($B6)&lt;&gt;MONTH(StartDate),'У9 Ввод'!$D$103="",'У9 Ввод'!$E$103="",'У9 Ввод'!$D$103&gt;$B6),0,MAX(0,MIN(1,'У9 Ввод'!$E$103-NETWORKDAYS('У9 Ввод'!$D$103,$B6)+1))/Настройки!$E$15*100)</f>
        <v>0</v>
      </c>
      <c r="CU6" s="67" t="n">
        <f aca="false">IF(OR($D6=1,MONTH($B6)&lt;&gt;MONTH(StartDate),'У9 Ввод'!$D$104="",'У9 Ввод'!$E$104="",'У9 Ввод'!$D$104&gt;$B6),0,MAX(0,MIN(1,'У9 Ввод'!$E$104-NETWORKDAYS('У9 Ввод'!$D$104,$B6)+1))/Настройки!$E$15*100)</f>
        <v>0</v>
      </c>
      <c r="CV6" s="67" t="n">
        <f aca="false">IF(OR($D6=1,MONTH($B6)&lt;&gt;MONTH(StartDate),'У9 Ввод'!$D$105="",'У9 Ввод'!$E$105="",'У9 Ввод'!$D$105&gt;$B6),0,MAX(0,MIN(1,'У9 Ввод'!$E$105-NETWORKDAYS('У9 Ввод'!$D$105,$B6)+1))/Настройки!$E$15*100)</f>
        <v>0</v>
      </c>
      <c r="CW6" s="67" t="n">
        <f aca="false">IF(OR($D6=1,MONTH($B6)&lt;&gt;MONTH(StartDate),'У9 Ввод'!$D$106="",'У9 Ввод'!$E$106="",'У9 Ввод'!$D$106&gt;$B6),0,MAX(0,MIN(1,'У9 Ввод'!$E$106-NETWORKDAYS('У9 Ввод'!$D$106,$B6)+1))/Настройки!$E$15*100)</f>
        <v>0</v>
      </c>
      <c r="CX6" s="67" t="n">
        <f aca="false">IF(OR($D6=1,MONTH($B6)&lt;&gt;MONTH(StartDate),'У9 Ввод'!$D$107="",'У9 Ввод'!$E$107="",'У9 Ввод'!$D$107&gt;$B6),0,MAX(0,MIN(1,'У9 Ввод'!$E$107-NETWORKDAYS('У9 Ввод'!$D$107,$B6)+1))/Настройки!$E$15*100)</f>
        <v>0</v>
      </c>
      <c r="CY6" s="67" t="n">
        <f aca="false">IF(OR($D6=1,MONTH($B6)&lt;&gt;MONTH(StartDate),'У9 Ввод'!$D$108="",'У9 Ввод'!$E$108="",'У9 Ввод'!$D$108&gt;$B6),0,MAX(0,MIN(1,'У9 Ввод'!$E$108-NETWORKDAYS('У9 Ввод'!$D$108,$B6)+1))/Настройки!$E$15*100)</f>
        <v>0</v>
      </c>
      <c r="CZ6" s="67" t="n">
        <f aca="false">IF(OR($D6=1,MONTH($B6)&lt;&gt;MONTH(StartDate),'У9 Ввод'!$D$109="",'У9 Ввод'!$E$109="",'У9 Ввод'!$D$109&gt;$B6),0,MAX(0,MIN(1,'У9 Ввод'!$E$109-NETWORKDAYS('У9 Ввод'!$D$109,$B6)+1))/Настройки!$E$15*100)</f>
        <v>0</v>
      </c>
      <c r="DA6" s="67" t="n">
        <f aca="false">IF(OR($D6=1,MONTH($B6)&lt;&gt;MONTH(StartDate),'У9 Ввод'!$D$110="",'У9 Ввод'!$E$110="",'У9 Ввод'!$D$110&gt;$B6),0,MAX(0,MIN(1,'У9 Ввод'!$E$110-NETWORKDAYS('У9 Ввод'!$D$110,$B6)+1))/Настройки!$E$15*100)</f>
        <v>0</v>
      </c>
      <c r="DB6" s="67" t="n">
        <f aca="false">IF(OR($D6=1,MONTH($B6)&lt;&gt;MONTH(StartDate),'У9 Ввод'!$D$111="",'У9 Ввод'!$E$111="",'У9 Ввод'!$D$111&gt;$B6),0,MAX(0,MIN(1,'У9 Ввод'!$E$111-NETWORKDAYS('У9 Ввод'!$D$111,$B6)+1))/Настройки!$E$15*100)</f>
        <v>0</v>
      </c>
      <c r="DC6" s="67" t="n">
        <f aca="false">IF(OR($D6=1,MONTH($B6)&lt;&gt;MONTH(StartDate),'У9 Ввод'!$D$112="",'У9 Ввод'!$E$112="",'У9 Ввод'!$D$112&gt;$B6),0,MAX(0,MIN(1,'У9 Ввод'!$E$112-NETWORKDAYS('У9 Ввод'!$D$112,$B6)+1))/Настройки!$E$15*100)</f>
        <v>0</v>
      </c>
      <c r="DD6" s="67" t="n">
        <f aca="false">IF(OR($D6=1,MONTH($B6)&lt;&gt;MONTH(StartDate),'У9 Ввод'!$D$113="",'У9 Ввод'!$E$113="",'У9 Ввод'!$D$113&gt;$B6),0,MAX(0,MIN(1,'У9 Ввод'!$E$113-NETWORKDAYS('У9 Ввод'!$D$113,$B6)+1))/Настройки!$E$15*100)</f>
        <v>0</v>
      </c>
      <c r="DE6" s="67" t="n">
        <f aca="false">IF(OR($D6=1,MONTH($B6)&lt;&gt;MONTH(StartDate),'У9 Ввод'!$D$114="",'У9 Ввод'!$E$114="",'У9 Ввод'!$D$114&gt;$B6),0,MAX(0,MIN(1,'У9 Ввод'!$E$114-NETWORKDAYS('У9 Ввод'!$D$114,$B6)+1))/Настройки!$E$15*100)</f>
        <v>0</v>
      </c>
      <c r="DF6" s="67" t="n">
        <f aca="false">IF(OR($D6=1,MONTH($B6)&lt;&gt;MONTH(StartDate),'У9 Ввод'!$D$115="",'У9 Ввод'!$E$115="",'У9 Ввод'!$D$115&gt;$B6),0,MAX(0,MIN(1,'У9 Ввод'!$E$115-NETWORKDAYS('У9 Ввод'!$D$115,$B6)+1))/Настройки!$E$15*100)</f>
        <v>0</v>
      </c>
      <c r="DG6" s="67" t="n">
        <f aca="false">IF(OR($D6=1,MONTH($B6)&lt;&gt;MONTH(StartDate),'У9 Ввод'!$D$116="",'У9 Ввод'!$E$116="",'У9 Ввод'!$D$116&gt;$B6),0,MAX(0,MIN(1,'У9 Ввод'!$E$116-NETWORKDAYS('У9 Ввод'!$D$116,$B6)+1))/Настройки!$E$15*100)</f>
        <v>0</v>
      </c>
      <c r="DH6" s="67" t="n">
        <f aca="false">IF(OR($D6=1,MONTH($B6)&lt;&gt;MONTH(StartDate),'У9 Ввод'!$D$117="",'У9 Ввод'!$E$117="",'У9 Ввод'!$D$117&gt;$B6),0,MAX(0,MIN(1,'У9 Ввод'!$E$117-NETWORKDAYS('У9 Ввод'!$D$117,$B6)+1))/Настройки!$E$15*100)</f>
        <v>0</v>
      </c>
      <c r="DI6" s="67" t="n">
        <f aca="false">IF(OR($D6=1,MONTH($B6)&lt;&gt;MONTH(StartDate),'У9 Ввод'!$D$118="",'У9 Ввод'!$E$118="",'У9 Ввод'!$D$118&gt;$B6),0,MAX(0,MIN(1,'У9 Ввод'!$E$118-NETWORKDAYS('У9 Ввод'!$D$118,$B6)+1))/Настройки!$E$15*100)</f>
        <v>0</v>
      </c>
      <c r="DJ6" s="67" t="n">
        <f aca="false">IF(OR($D6=1,MONTH($B6)&lt;&gt;MONTH(StartDate),'У9 Ввод'!$D$119="",'У9 Ввод'!$E$119="",'У9 Ввод'!$D$119&gt;$B6),0,MAX(0,MIN(1,'У9 Ввод'!$E$119-NETWORKDAYS('У9 Ввод'!$D$119,$B6)+1))/Настройки!$E$15*100)</f>
        <v>0</v>
      </c>
      <c r="DK6" s="67" t="n">
        <f aca="false">IF(OR($D6=1,MONTH($B6)&lt;&gt;MONTH(StartDate),'У9 Ввод'!$D$120="",'У9 Ввод'!$E$120="",'У9 Ввод'!$D$120&gt;$B6),0,MAX(0,MIN(1,'У9 Ввод'!$E$120-NETWORKDAYS('У9 Ввод'!$D$120,$B6)+1))/Настройки!$E$15*100)</f>
        <v>0</v>
      </c>
      <c r="DL6" s="67" t="n">
        <f aca="false">IF(OR($D6=1,MONTH($B6)&lt;&gt;MONTH(StartDate),'У9 Ввод'!$D$121="",'У9 Ввод'!$E$121="",'У9 Ввод'!$D$121&gt;$B6),0,MAX(0,MIN(1,'У9 Ввод'!$E$121-NETWORKDAYS('У9 Ввод'!$D$121,$B6)+1))/Настройки!$E$15*100)</f>
        <v>0</v>
      </c>
      <c r="DM6" s="67" t="n">
        <f aca="false">IF(OR($D6=1,MONTH($B6)&lt;&gt;MONTH(StartDate),'У9 Ввод'!$D$122="",'У9 Ввод'!$E$122="",'У9 Ввод'!$D$122&gt;$B6),0,MAX(0,MIN(1,'У9 Ввод'!$E$122-NETWORKDAYS('У9 Ввод'!$D$122,$B6)+1))/Настройки!$E$15*100)</f>
        <v>0</v>
      </c>
      <c r="DN6" s="67" t="n">
        <f aca="false">IF(OR($D6=1,MONTH($B6)&lt;&gt;MONTH(StartDate),'У9 Ввод'!$D$123="",'У9 Ввод'!$E$123="",'У9 Ввод'!$D$123&gt;$B6),0,MAX(0,MIN(1,'У9 Ввод'!$E$123-NETWORKDAYS('У9 Ввод'!$D$123,$B6)+1))/Настройки!$E$15*100)</f>
        <v>0</v>
      </c>
      <c r="DO6" s="67" t="n">
        <f aca="false">IF(OR($D6=1,MONTH($B6)&lt;&gt;MONTH(StartDate),'У9 Ввод'!$D$124="",'У9 Ввод'!$E$124="",'У9 Ввод'!$D$124&gt;$B6),0,MAX(0,MIN(1,'У9 Ввод'!$E$124-NETWORKDAYS('У9 Ввод'!$D$124,$B6)+1))/Настройки!$E$15*100)</f>
        <v>0</v>
      </c>
      <c r="DP6" s="67" t="n">
        <f aca="false">IF(OR($D6=1,MONTH($B6)&lt;&gt;MONTH(StartDate),'У9 Ввод'!$D$125="",'У9 Ввод'!$E$125="",'У9 Ввод'!$D$125&gt;$B6),0,MAX(0,MIN(1,'У9 Ввод'!$E$125-NETWORKDAYS('У9 Ввод'!$D$125,$B6)+1))/Настройки!$E$15*100)</f>
        <v>0</v>
      </c>
      <c r="DQ6" s="67" t="n">
        <f aca="false">IF(OR($D6=1,MONTH($B6)&lt;&gt;MONTH(StartDate),'У9 Ввод'!$D$126="",'У9 Ввод'!$E$126="",'У9 Ввод'!$D$126&gt;$B6),0,MAX(0,MIN(1,'У9 Ввод'!$E$126-NETWORKDAYS('У9 Ввод'!$D$126,$B6)+1))/Настройки!$E$15*100)</f>
        <v>0</v>
      </c>
      <c r="DR6" s="67" t="n">
        <f aca="false">IF(OR($D6=1,MONTH($B6)&lt;&gt;MONTH(StartDate),'У9 Ввод'!$D$127="",'У9 Ввод'!$E$127="",'У9 Ввод'!$D$127&gt;$B6),0,MAX(0,MIN(1,'У9 Ввод'!$E$127-NETWORKDAYS('У9 Ввод'!$D$127,$B6)+1))/Настройки!$E$15*100)</f>
        <v>0</v>
      </c>
      <c r="DS6" s="67" t="n">
        <f aca="false">IF(OR($D6=1,MONTH($B6)&lt;&gt;MONTH(StartDate),'У9 Ввод'!$D$128="",'У9 Ввод'!$E$128="",'У9 Ввод'!$D$128&gt;$B6),0,MAX(0,MIN(1,'У9 Ввод'!$E$128-NETWORKDAYS('У9 Ввод'!$D$128,$B6)+1))/Настройки!$E$15*100)</f>
        <v>0</v>
      </c>
      <c r="DT6" s="67" t="n">
        <f aca="false">IF(OR($D6=1,MONTH($B6)&lt;&gt;MONTH(StartDate),'У9 Ввод'!$D$129="",'У9 Ввод'!$E$129="",'У9 Ввод'!$D$129&gt;$B6),0,MAX(0,MIN(1,'У9 Ввод'!$E$129-NETWORKDAYS('У9 Ввод'!$D$129,$B6)+1))/Настройки!$E$15*100)</f>
        <v>0</v>
      </c>
      <c r="DU6" s="67" t="n">
        <f aca="false">IF(OR($D6=1,MONTH($B6)&lt;&gt;MONTH(StartDate),'У9 Ввод'!$D$130="",'У9 Ввод'!$E$130="",'У9 Ввод'!$D$130&gt;$B6),0,MAX(0,MIN(1,'У9 Ввод'!$E$130-NETWORKDAYS('У9 Ввод'!$D$130,$B6)+1))/Настройки!$E$15*100)</f>
        <v>0</v>
      </c>
      <c r="DV6" s="67" t="n">
        <f aca="false">IF(OR($D6=1,MONTH($B6)&lt;&gt;MONTH(StartDate),'У9 Ввод'!$D$131="",'У9 Ввод'!$E$131="",'У9 Ввод'!$D$131&gt;$B6),0,MAX(0,MIN(1,'У9 Ввод'!$E$131-NETWORKDAYS('У9 Ввод'!$D$131,$B6)+1))/Настройки!$E$15*100)</f>
        <v>0</v>
      </c>
      <c r="DW6" s="67" t="n">
        <f aca="false">IF(OR($D6=1,MONTH($B6)&lt;&gt;MONTH(StartDate),'У9 Ввод'!$D$132="",'У9 Ввод'!$E$132="",'У9 Ввод'!$D$132&gt;$B6),0,MAX(0,MIN(1,'У9 Ввод'!$E$132-NETWORKDAYS('У9 Ввод'!$D$132,$B6)+1))/Настройки!$E$15*100)</f>
        <v>0</v>
      </c>
      <c r="DX6" s="67" t="n">
        <f aca="false">IF(OR($D6=1,MONTH($B6)&lt;&gt;MONTH(StartDate),'У9 Ввод'!$D$133="",'У9 Ввод'!$E$133="",'У9 Ввод'!$D$133&gt;$B6),0,MAX(0,MIN(1,'У9 Ввод'!$E$133-NETWORKDAYS('У9 Ввод'!$D$133,$B6)+1))/Настройки!$E$15*100)</f>
        <v>0</v>
      </c>
      <c r="DY6" s="67" t="n">
        <f aca="false">IF(OR($D6=1,MONTH($B6)&lt;&gt;MONTH(StartDate),'У9 Ввод'!$D$134="",'У9 Ввод'!$E$134="",'У9 Ввод'!$D$134&gt;$B6),0,MAX(0,MIN(1,'У9 Ввод'!$E$134-NETWORKDAYS('У9 Ввод'!$D$134,$B6)+1))/Настройки!$E$15*100)</f>
        <v>0</v>
      </c>
      <c r="DZ6" s="67" t="n">
        <f aca="false">IF(OR($D6=1,MONTH($B6)&lt;&gt;MONTH(StartDate),'У9 Ввод'!$D$135="",'У9 Ввод'!$E$135="",'У9 Ввод'!$D$135&gt;$B6),0,MAX(0,MIN(1,'У9 Ввод'!$E$135-NETWORKDAYS('У9 Ввод'!$D$135,$B6)+1))/Настройки!$E$15*100)</f>
        <v>0</v>
      </c>
      <c r="EA6" s="67" t="n">
        <f aca="false">IF(OR($D6=1,MONTH($B6)&lt;&gt;MONTH(StartDate),'У9 Ввод'!$D$136="",'У9 Ввод'!$E$136="",'У9 Ввод'!$D$136&gt;$B6),0,MAX(0,MIN(1,'У9 Ввод'!$E$136-NETWORKDAYS('У9 Ввод'!$D$136,$B6)+1))/Настройки!$E$15*100)</f>
        <v>0</v>
      </c>
      <c r="EB6" s="67" t="n">
        <f aca="false">IF(OR($D6=1,MONTH($B6)&lt;&gt;MONTH(StartDate),'У9 Ввод'!$D$137="",'У9 Ввод'!$E$137="",'У9 Ввод'!$D$137&gt;$B6),0,MAX(0,MIN(1,'У9 Ввод'!$E$137-NETWORKDAYS('У9 Ввод'!$D$137,$B6)+1))/Настройки!$E$15*100)</f>
        <v>0</v>
      </c>
      <c r="EC6" s="67" t="n">
        <f aca="false">IF(OR($D6=1,MONTH($B6)&lt;&gt;MONTH(StartDate),'У9 Ввод'!$D$138="",'У9 Ввод'!$E$138="",'У9 Ввод'!$D$138&gt;$B6),0,MAX(0,MIN(1,'У9 Ввод'!$E$138-NETWORKDAYS('У9 Ввод'!$D$138,$B6)+1))/Настройки!$E$15*100)</f>
        <v>0</v>
      </c>
      <c r="ED6" s="67" t="n">
        <f aca="false">IF(OR($D6=1,MONTH($B6)&lt;&gt;MONTH(StartDate),'У9 Ввод'!$D$139="",'У9 Ввод'!$E$139="",'У9 Ввод'!$D$139&gt;$B6),0,MAX(0,MIN(1,'У9 Ввод'!$E$139-NETWORKDAYS('У9 Ввод'!$D$139,$B6)+1))/Настройки!$E$15*100)</f>
        <v>0</v>
      </c>
      <c r="EE6" s="67" t="n">
        <f aca="false">IF(OR($D6=1,MONTH($B6)&lt;&gt;MONTH(StartDate),'У9 Ввод'!$D$140="",'У9 Ввод'!$E$140="",'У9 Ввод'!$D$140&gt;$B6),0,MAX(0,MIN(1,'У9 Ввод'!$E$140-NETWORKDAYS('У9 Ввод'!$D$140,$B6)+1))/Настройки!$E$15*100)</f>
        <v>0</v>
      </c>
      <c r="EF6" s="67" t="n">
        <f aca="false">IF(OR($D6=1,MONTH($B6)&lt;&gt;MONTH(StartDate),'У9 Ввод'!$D$141="",'У9 Ввод'!$E$141="",'У9 Ввод'!$D$141&gt;$B6),0,MAX(0,MIN(1,'У9 Ввод'!$E$141-NETWORKDAYS('У9 Ввод'!$D$141,$B6)+1))/Настройки!$E$15*100)</f>
        <v>0</v>
      </c>
      <c r="EG6" s="67" t="n">
        <f aca="false">IF(OR($D6=1,MONTH($B6)&lt;&gt;MONTH(StartDate),'У9 Ввод'!$D$142="",'У9 Ввод'!$E$142="",'У9 Ввод'!$D$142&gt;$B6),0,MAX(0,MIN(1,'У9 Ввод'!$E$142-NETWORKDAYS('У9 Ввод'!$D$142,$B6)+1))/Настройки!$E$15*100)</f>
        <v>0</v>
      </c>
      <c r="EH6" s="67" t="n">
        <f aca="false">IF(OR($D6=1,MONTH($B6)&lt;&gt;MONTH(StartDate),'У9 Ввод'!$D$143="",'У9 Ввод'!$E$143="",'У9 Ввод'!$D$143&gt;$B6),0,MAX(0,MIN(1,'У9 Ввод'!$E$143-NETWORKDAYS('У9 Ввод'!$D$143,$B6)+1))/Настройки!$E$15*100)</f>
        <v>0</v>
      </c>
      <c r="EI6" s="67" t="n">
        <f aca="false">IF(OR($D6=1,MONTH($B6)&lt;&gt;MONTH(StartDate),'У9 Ввод'!$D$144="",'У9 Ввод'!$E$144="",'У9 Ввод'!$D$144&gt;$B6),0,MAX(0,MIN(1,'У9 Ввод'!$E$144-NETWORKDAYS('У9 Ввод'!$D$144,$B6)+1))/Настройки!$E$15*100)</f>
        <v>0</v>
      </c>
      <c r="EJ6" s="67" t="n">
        <f aca="false">IF(OR($D6=1,MONTH($B6)&lt;&gt;MONTH(StartDate),'У9 Ввод'!$D$145="",'У9 Ввод'!$E$145="",'У9 Ввод'!$D$145&gt;$B6),0,MAX(0,MIN(1,'У9 Ввод'!$E$145-NETWORKDAYS('У9 Ввод'!$D$145,$B6)+1))/Настройки!$E$15*100)</f>
        <v>0</v>
      </c>
      <c r="EK6" s="67" t="n">
        <f aca="false">IF(OR($D6=1,MONTH($B6)&lt;&gt;MONTH(StartDate),'У9 Ввод'!$D$146="",'У9 Ввод'!$E$146="",'У9 Ввод'!$D$146&gt;$B6),0,MAX(0,MIN(1,'У9 Ввод'!$E$146-NETWORKDAYS('У9 Ввод'!$D$146,$B6)+1))/Настройки!$E$15*100)</f>
        <v>0</v>
      </c>
      <c r="EL6" s="67" t="n">
        <f aca="false">IF(OR($D6=1,MONTH($B6)&lt;&gt;MONTH(StartDate),'У9 Ввод'!$D$147="",'У9 Ввод'!$E$147="",'У9 Ввод'!$D$147&gt;$B6),0,MAX(0,MIN(1,'У9 Ввод'!$E$147-NETWORKDAYS('У9 Ввод'!$D$147,$B6)+1))/Настройки!$E$15*100)</f>
        <v>0</v>
      </c>
      <c r="EM6" s="67" t="n">
        <f aca="false">IF(OR($D6=1,MONTH($B6)&lt;&gt;MONTH(StartDate),'У9 Ввод'!$D$148="",'У9 Ввод'!$E$148="",'У9 Ввод'!$D$148&gt;$B6),0,MAX(0,MIN(1,'У9 Ввод'!$E$148-NETWORKDAYS('У9 Ввод'!$D$148,$B6)+1))/Настройки!$E$15*100)</f>
        <v>0</v>
      </c>
      <c r="EN6" s="67" t="n">
        <f aca="false">IF(OR($D6=1,MONTH($B6)&lt;&gt;MONTH(StartDate),'У9 Ввод'!$D$149="",'У9 Ввод'!$E$149="",'У9 Ввод'!$D$149&gt;$B6),0,MAX(0,MIN(1,'У9 Ввод'!$E$149-NETWORKDAYS('У9 Ввод'!$D$149,$B6)+1))/Настройки!$E$15*100)</f>
        <v>0</v>
      </c>
      <c r="EO6" s="67" t="n">
        <f aca="false">IF(OR($D6=1,MONTH($B6)&lt;&gt;MONTH(StartDate),'У9 Ввод'!$D$150="",'У9 Ввод'!$E$150="",'У9 Ввод'!$D$150&gt;$B6),0,MAX(0,MIN(1,'У9 Ввод'!$E$150-NETWORKDAYS('У9 Ввод'!$D$150,$B6)+1))/Настройки!$E$15*100)</f>
        <v>0</v>
      </c>
      <c r="EP6" s="67" t="n">
        <f aca="false">IF(OR($D6=1,MONTH($B6)&lt;&gt;MONTH(StartDate),'У9 Ввод'!$D$151="",'У9 Ввод'!$E$151="",'У9 Ввод'!$D$151&gt;$B6),0,MAX(0,MIN(1,'У9 Ввод'!$E$151-NETWORKDAYS('У9 Ввод'!$D$151,$B6)+1))/Настройки!$E$15*100)</f>
        <v>0</v>
      </c>
      <c r="EQ6" s="67" t="n">
        <f aca="false">IF(OR($D6=1,MONTH($B6)&lt;&gt;MONTH(StartDate),'У9 Ввод'!$D$152="",'У9 Ввод'!$E$152="",'У9 Ввод'!$D$152&gt;$B6),0,MAX(0,MIN(1,'У9 Ввод'!$E$152-NETWORKDAYS('У9 Ввод'!$D$152,$B6)+1))/Настройки!$E$15*100)</f>
        <v>0</v>
      </c>
      <c r="ER6" s="67" t="n">
        <f aca="false">IF(OR($D6=1,MONTH($B6)&lt;&gt;MONTH(StartDate),'У9 Ввод'!$D$153="",'У9 Ввод'!$E$153="",'У9 Ввод'!$D$153&gt;$B6),0,MAX(0,MIN(1,'У9 Ввод'!$E$153-NETWORKDAYS('У9 Ввод'!$D$153,$B6)+1))/Настройки!$E$15*100)</f>
        <v>0</v>
      </c>
      <c r="ES6" s="67" t="n">
        <f aca="false">IF(OR($D6=1,MONTH($B6)&lt;&gt;MONTH(StartDate),'У9 Ввод'!$D$154="",'У9 Ввод'!$E$154="",'У9 Ввод'!$D$154&gt;$B6),0,MAX(0,MIN(1,'У9 Ввод'!$E$154-NETWORKDAYS('У9 Ввод'!$D$154,$B6)+1))/Настройки!$E$15*100)</f>
        <v>0</v>
      </c>
      <c r="ET6" s="67" t="n">
        <f aca="false">IF(OR($D6=1,MONTH($B6)&lt;&gt;MONTH(StartDate),'У9 Ввод'!$D$155="",'У9 Ввод'!$E$155="",'У9 Ввод'!$D$155&gt;$B6),0,MAX(0,MIN(1,'У9 Ввод'!$E$155-NETWORKDAYS('У9 Ввод'!$D$155,$B6)+1))/Настройки!$E$15*100)</f>
        <v>0</v>
      </c>
      <c r="EU6" s="67" t="n">
        <f aca="false">IF(OR($D6=1,MONTH($B6)&lt;&gt;MONTH(StartDate),'У9 Ввод'!$D$156="",'У9 Ввод'!$E$156="",'У9 Ввод'!$D$156&gt;$B6),0,MAX(0,MIN(1,'У9 Ввод'!$E$156-NETWORKDAYS('У9 Ввод'!$D$156,$B6)+1))/Настройки!$E$15*100)</f>
        <v>0</v>
      </c>
      <c r="EV6" s="67" t="n">
        <f aca="false">IF(OR($D6=1,MONTH($B6)&lt;&gt;MONTH(StartDate),'У9 Ввод'!$D$157="",'У9 Ввод'!$E$157="",'У9 Ввод'!$D$157&gt;$B6),0,MAX(0,MIN(1,'У9 Ввод'!$E$157-NETWORKDAYS('У9 Ввод'!$D$157,$B6)+1))/Настройки!$E$15*100)</f>
        <v>0</v>
      </c>
      <c r="EW6" s="67" t="n">
        <f aca="false">IF(OR($D6=1,MONTH($B6)&lt;&gt;MONTH(StartDate),'У9 Ввод'!$D$158="",'У9 Ввод'!$E$158="",'У9 Ввод'!$D$158&gt;$B6),0,MAX(0,MIN(1,'У9 Ввод'!$E$158-NETWORKDAYS('У9 Ввод'!$D$158,$B6)+1))/Настройки!$E$15*100)</f>
        <v>0</v>
      </c>
      <c r="EX6" s="67" t="n">
        <f aca="false">IF(OR($D6=1,MONTH($B6)&lt;&gt;MONTH(StartDate),'У9 Ввод'!$D$159="",'У9 Ввод'!$E$159="",'У9 Ввод'!$D$159&gt;$B6),0,MAX(0,MIN(1,'У9 Ввод'!$E$159-NETWORKDAYS('У9 Ввод'!$D$159,$B6)+1))/Настройки!$E$15*100)</f>
        <v>0</v>
      </c>
      <c r="EY6" s="67" t="n">
        <f aca="false">IF(OR($D6=1,MONTH($B6)&lt;&gt;MONTH(StartDate),'У9 Ввод'!$D$160="",'У9 Ввод'!$E$160="",'У9 Ввод'!$D$160&gt;$B6),0,MAX(0,MIN(1,'У9 Ввод'!$E$160-NETWORKDAYS('У9 Ввод'!$D$160,$B6)+1))/Настройки!$E$15*100)</f>
        <v>0</v>
      </c>
      <c r="EZ6" s="67" t="n">
        <f aca="false">IF(OR($D6=1,MONTH($B6)&lt;&gt;MONTH(StartDate),'У9 Ввод'!$D$161="",'У9 Ввод'!$E$161="",'У9 Ввод'!$D$161&gt;$B6),0,MAX(0,MIN(1,'У9 Ввод'!$E$161-NETWORKDAYS('У9 Ввод'!$D$161,$B6)+1))/Настройки!$E$15*100)</f>
        <v>0</v>
      </c>
      <c r="FA6" s="67" t="n">
        <f aca="false">IF(OR($D6=1,MONTH($B6)&lt;&gt;MONTH(StartDate),'У9 Ввод'!$D$162="",'У9 Ввод'!$E$162="",'У9 Ввод'!$D$162&gt;$B6),0,MAX(0,MIN(1,'У9 Ввод'!$E$162-NETWORKDAYS('У9 Ввод'!$D$162,$B6)+1))/Настройки!$E$15*100)</f>
        <v>0</v>
      </c>
      <c r="FB6" s="67" t="n">
        <f aca="false">IF(OR($D6=1,MONTH($B6)&lt;&gt;MONTH(StartDate),'У9 Ввод'!$D$163="",'У9 Ввод'!$E$163="",'У9 Ввод'!$D$163&gt;$B6),0,MAX(0,MIN(1,'У9 Ввод'!$E$163-NETWORKDAYS('У9 Ввод'!$D$163,$B6)+1))/Настройки!$E$15*100)</f>
        <v>0</v>
      </c>
      <c r="FC6" s="67" t="n">
        <f aca="false">IF(OR($D6=1,MONTH($B6)&lt;&gt;MONTH(StartDate),'У9 Ввод'!$D$164="",'У9 Ввод'!$E$164="",'У9 Ввод'!$D$164&gt;$B6),0,MAX(0,MIN(1,'У9 Ввод'!$E$164-NETWORKDAYS('У9 Ввод'!$D$164,$B6)+1))/Настройки!$E$15*100)</f>
        <v>0</v>
      </c>
      <c r="FD6" s="67" t="n">
        <f aca="false">IF(OR($D6=1,MONTH($B6)&lt;&gt;MONTH(StartDate),'У9 Ввод'!$D$165="",'У9 Ввод'!$E$165="",'У9 Ввод'!$D$165&gt;$B6),0,MAX(0,MIN(1,'У9 Ввод'!$E$165-NETWORKDAYS('У9 Ввод'!$D$165,$B6)+1))/Настройки!$E$15*100)</f>
        <v>0</v>
      </c>
      <c r="FE6" s="67" t="n">
        <f aca="false">IF(OR($D6=1,MONTH($B6)&lt;&gt;MONTH(StartDate),'У9 Ввод'!$D$166="",'У9 Ввод'!$E$166="",'У9 Ввод'!$D$166&gt;$B6),0,MAX(0,MIN(1,'У9 Ввод'!$E$166-NETWORKDAYS('У9 Ввод'!$D$166,$B6)+1))/Настройки!$E$15*100)</f>
        <v>0</v>
      </c>
      <c r="FF6" s="67" t="n">
        <f aca="false">IF(OR($D6=1,MONTH($B6)&lt;&gt;MONTH(StartDate),'У9 Ввод'!$D$167="",'У9 Ввод'!$E$167="",'У9 Ввод'!$D$167&gt;$B6),0,MAX(0,MIN(1,'У9 Ввод'!$E$167-NETWORKDAYS('У9 Ввод'!$D$167,$B6)+1))/Настройки!$E$15*100)</f>
        <v>0</v>
      </c>
      <c r="FG6" s="67" t="n">
        <f aca="false">IF(OR($D6=1,MONTH($B6)&lt;&gt;MONTH(StartDate),'У9 Ввод'!$D$168="",'У9 Ввод'!$E$168="",'У9 Ввод'!$D$168&gt;$B6),0,MAX(0,MIN(1,'У9 Ввод'!$E$168-NETWORKDAYS('У9 Ввод'!$D$168,$B6)+1))/Настройки!$E$15*100)</f>
        <v>0</v>
      </c>
      <c r="FH6" s="67" t="n">
        <f aca="false">IF(OR($D6=1,MONTH($B6)&lt;&gt;MONTH(StartDate),'У9 Ввод'!$D$169="",'У9 Ввод'!$E$169="",'У9 Ввод'!$D$169&gt;$B6),0,MAX(0,MIN(1,'У9 Ввод'!$E$169-NETWORKDAYS('У9 Ввод'!$D$169,$B6)+1))/Настройки!$E$15*100)</f>
        <v>0</v>
      </c>
      <c r="FI6" s="67" t="n">
        <f aca="false">IF(OR($D6=1,MONTH($B6)&lt;&gt;MONTH(StartDate),'У9 Ввод'!$D$170="",'У9 Ввод'!$E$170="",'У9 Ввод'!$D$170&gt;$B6),0,MAX(0,MIN(1,'У9 Ввод'!$E$170-NETWORKDAYS('У9 Ввод'!$D$170,$B6)+1))/Настройки!$E$15*100)</f>
        <v>0</v>
      </c>
      <c r="FJ6" s="67" t="n">
        <f aca="false">IF(OR($D6=1,MONTH($B6)&lt;&gt;MONTH(StartDate),'У9 Ввод'!$D$171="",'У9 Ввод'!$E$171="",'У9 Ввод'!$D$171&gt;$B6),0,MAX(0,MIN(1,'У9 Ввод'!$E$171-NETWORKDAYS('У9 Ввод'!$D$171,$B6)+1))/Настройки!$E$15*100)</f>
        <v>0</v>
      </c>
      <c r="FK6" s="67" t="n">
        <f aca="false">IF(OR($D6=1,MONTH($B6)&lt;&gt;MONTH(StartDate),'У9 Ввод'!$D$172="",'У9 Ввод'!$E$172="",'У9 Ввод'!$D$172&gt;$B6),0,MAX(0,MIN(1,'У9 Ввод'!$E$172-NETWORKDAYS('У9 Ввод'!$D$172,$B6)+1))/Настройки!$E$15*100)</f>
        <v>0</v>
      </c>
      <c r="FL6" s="67" t="n">
        <f aca="false">IF(OR($D6=1,MONTH($B6)&lt;&gt;MONTH(StartDate),'У9 Ввод'!$D$173="",'У9 Ввод'!$E$173="",'У9 Ввод'!$D$173&gt;$B6),0,MAX(0,MIN(1,'У9 Ввод'!$E$173-NETWORKDAYS('У9 Ввод'!$D$173,$B6)+1))/Настройки!$E$15*100)</f>
        <v>0</v>
      </c>
      <c r="FM6" s="67" t="n">
        <f aca="false">IF(OR($D6=1,MONTH($B6)&lt;&gt;MONTH(StartDate),'У9 Ввод'!$D$174="",'У9 Ввод'!$E$174="",'У9 Ввод'!$D$174&gt;$B6),0,MAX(0,MIN(1,'У9 Ввод'!$E$174-NETWORKDAYS('У9 Ввод'!$D$174,$B6)+1))/Настройки!$E$15*100)</f>
        <v>0</v>
      </c>
      <c r="FN6" s="67" t="n">
        <f aca="false">IF(OR($D6=1,MONTH($B6)&lt;&gt;MONTH(StartDate),'У9 Ввод'!$D$175="",'У9 Ввод'!$E$175="",'У9 Ввод'!$D$175&gt;$B6),0,MAX(0,MIN(1,'У9 Ввод'!$E$175-NETWORKDAYS('У9 Ввод'!$D$175,$B6)+1))/Настройки!$E$15*100)</f>
        <v>0</v>
      </c>
      <c r="FO6" s="67" t="n">
        <f aca="false">IF(OR($D6=1,MONTH($B6)&lt;&gt;MONTH(StartDate),'У9 Ввод'!$D$176="",'У9 Ввод'!$E$176="",'У9 Ввод'!$D$176&gt;$B6),0,MAX(0,MIN(1,'У9 Ввод'!$E$176-NETWORKDAYS('У9 Ввод'!$D$176,$B6)+1))/Настройки!$E$15*100)</f>
        <v>0</v>
      </c>
      <c r="FP6" s="67" t="n">
        <f aca="false">IF(OR($D6=1,MONTH($B6)&lt;&gt;MONTH(StartDate),'У9 Ввод'!$D$177="",'У9 Ввод'!$E$177="",'У9 Ввод'!$D$177&gt;$B6),0,MAX(0,MIN(1,'У9 Ввод'!$E$177-NETWORKDAYS('У9 Ввод'!$D$177,$B6)+1))/Настройки!$E$15*100)</f>
        <v>0</v>
      </c>
      <c r="FQ6" s="67" t="n">
        <f aca="false">IF(OR($D6=1,MONTH($B6)&lt;&gt;MONTH(StartDate),'У9 Ввод'!$D$178="",'У9 Ввод'!$E$178="",'У9 Ввод'!$D$178&gt;$B6),0,MAX(0,MIN(1,'У9 Ввод'!$E$178-NETWORKDAYS('У9 Ввод'!$D$178,$B6)+1))/Настройки!$E$15*100)</f>
        <v>0</v>
      </c>
      <c r="FR6" s="67" t="n">
        <f aca="false">IF(OR($D6=1,MONTH($B6)&lt;&gt;MONTH(StartDate),'У9 Ввод'!$D$179="",'У9 Ввод'!$E$179="",'У9 Ввод'!$D$179&gt;$B6),0,MAX(0,MIN(1,'У9 Ввод'!$E$179-NETWORKDAYS('У9 Ввод'!$D$179,$B6)+1))/Настройки!$E$15*100)</f>
        <v>0</v>
      </c>
      <c r="FS6" s="67" t="n">
        <f aca="false">IF(OR($D6=1,MONTH($B6)&lt;&gt;MONTH(StartDate),'У9 Ввод'!$D$180="",'У9 Ввод'!$E$180="",'У9 Ввод'!$D$180&gt;$B6),0,MAX(0,MIN(1,'У9 Ввод'!$E$180-NETWORKDAYS('У9 Ввод'!$D$180,$B6)+1))/Настройки!$E$15*100)</f>
        <v>0</v>
      </c>
      <c r="FT6" s="67" t="n">
        <f aca="false">IF(OR($D6=1,MONTH($B6)&lt;&gt;MONTH(StartDate),'У9 Ввод'!$D$181="",'У9 Ввод'!$E$181="",'У9 Ввод'!$D$181&gt;$B6),0,MAX(0,MIN(1,'У9 Ввод'!$E$181-NETWORKDAYS('У9 Ввод'!$D$181,$B6)+1))/Настройки!$E$15*100)</f>
        <v>0</v>
      </c>
      <c r="FU6" s="67" t="n">
        <f aca="false">IF(OR($D6=1,MONTH($B6)&lt;&gt;MONTH(StartDate),'У9 Ввод'!$D$182="",'У9 Ввод'!$E$182="",'У9 Ввод'!$D$182&gt;$B6),0,MAX(0,MIN(1,'У9 Ввод'!$E$182-NETWORKDAYS('У9 Ввод'!$D$182,$B6)+1))/Настройки!$E$15*100)</f>
        <v>0</v>
      </c>
      <c r="FV6" s="67" t="n">
        <f aca="false">IF(OR($D6=1,MONTH($B6)&lt;&gt;MONTH(StartDate),'У9 Ввод'!$D$183="",'У9 Ввод'!$E$183="",'У9 Ввод'!$D$183&gt;$B6),0,MAX(0,MIN(1,'У9 Ввод'!$E$183-NETWORKDAYS('У9 Ввод'!$D$183,$B6)+1))/Настройки!$E$15*100)</f>
        <v>0</v>
      </c>
      <c r="FW6" s="67" t="n">
        <f aca="false">IF(OR($D6=1,MONTH($B6)&lt;&gt;MONTH(StartDate),'У9 Ввод'!$D$184="",'У9 Ввод'!$E$184="",'У9 Ввод'!$D$184&gt;$B6),0,MAX(0,MIN(1,'У9 Ввод'!$E$184-NETWORKDAYS('У9 Ввод'!$D$184,$B6)+1))/Настройки!$E$15*100)</f>
        <v>0</v>
      </c>
      <c r="FX6" s="67" t="n">
        <f aca="false">IF(OR($D6=1,MONTH($B6)&lt;&gt;MONTH(StartDate),'У9 Ввод'!$D$185="",'У9 Ввод'!$E$185="",'У9 Ввод'!$D$185&gt;$B6),0,MAX(0,MIN(1,'У9 Ввод'!$E$185-NETWORKDAYS('У9 Ввод'!$D$185,$B6)+1))/Настройки!$E$15*100)</f>
        <v>0</v>
      </c>
      <c r="FY6" s="67" t="n">
        <f aca="false">IF(OR($D6=1,MONTH($B6)&lt;&gt;MONTH(StartDate),'У9 Ввод'!$D$186="",'У9 Ввод'!$E$186="",'У9 Ввод'!$D$186&gt;$B6),0,MAX(0,MIN(1,'У9 Ввод'!$E$186-NETWORKDAYS('У9 Ввод'!$D$186,$B6)+1))/Настройки!$E$15*100)</f>
        <v>0</v>
      </c>
      <c r="FZ6" s="67" t="n">
        <f aca="false">IF(OR($D6=1,MONTH($B6)&lt;&gt;MONTH(StartDate),'У9 Ввод'!$D$187="",'У9 Ввод'!$E$187="",'У9 Ввод'!$D$187&gt;$B6),0,MAX(0,MIN(1,'У9 Ввод'!$E$187-NETWORKDAYS('У9 Ввод'!$D$187,$B6)+1))/Настройки!$E$15*100)</f>
        <v>0</v>
      </c>
      <c r="GA6" s="67" t="n">
        <f aca="false">IF(OR($D6=1,MONTH($B6)&lt;&gt;MONTH(StartDate),'У9 Ввод'!$D$188="",'У9 Ввод'!$E$188="",'У9 Ввод'!$D$188&gt;$B6),0,MAX(0,MIN(1,'У9 Ввод'!$E$188-NETWORKDAYS('У9 Ввод'!$D$188,$B6)+1))/Настройки!$E$15*100)</f>
        <v>0</v>
      </c>
      <c r="GB6" s="67" t="n">
        <f aca="false">IF(OR($D6=1,MONTH($B6)&lt;&gt;MONTH(StartDate),'У9 Ввод'!$D$189="",'У9 Ввод'!$E$189="",'У9 Ввод'!$D$189&gt;$B6),0,MAX(0,MIN(1,'У9 Ввод'!$E$189-NETWORKDAYS('У9 Ввод'!$D$189,$B6)+1))/Настройки!$E$15*100)</f>
        <v>0</v>
      </c>
      <c r="GC6" s="67" t="n">
        <f aca="false">IF(OR($D6=1,MONTH($B6)&lt;&gt;MONTH(StartDate),'У9 Ввод'!$D$190="",'У9 Ввод'!$E$190="",'У9 Ввод'!$D$190&gt;$B6),0,MAX(0,MIN(1,'У9 Ввод'!$E$190-NETWORKDAYS('У9 Ввод'!$D$190,$B6)+1))/Настройки!$E$15*100)</f>
        <v>0</v>
      </c>
      <c r="GD6" s="67" t="n">
        <f aca="false">IF(OR($D6=1,MONTH($B6)&lt;&gt;MONTH(StartDate),'У9 Ввод'!$D$191="",'У9 Ввод'!$E$191="",'У9 Ввод'!$D$191&gt;$B6),0,MAX(0,MIN(1,'У9 Ввод'!$E$191-NETWORKDAYS('У9 Ввод'!$D$191,$B6)+1))/Настройки!$E$15*100)</f>
        <v>0</v>
      </c>
      <c r="GE6" s="67" t="n">
        <f aca="false">IF(OR($D6=1,MONTH($B6)&lt;&gt;MONTH(StartDate),'У9 Ввод'!$D$192="",'У9 Ввод'!$E$192="",'У9 Ввод'!$D$192&gt;$B6),0,MAX(0,MIN(1,'У9 Ввод'!$E$192-NETWORKDAYS('У9 Ввод'!$D$192,$B6)+1))/Настройки!$E$15*100)</f>
        <v>0</v>
      </c>
      <c r="GF6" s="67" t="n">
        <f aca="false">IF(OR($D6=1,MONTH($B6)&lt;&gt;MONTH(StartDate),'У9 Ввод'!$D$193="",'У9 Ввод'!$E$193="",'У9 Ввод'!$D$193&gt;$B6),0,MAX(0,MIN(1,'У9 Ввод'!$E$193-NETWORKDAYS('У9 Ввод'!$D$193,$B6)+1))/Настройки!$E$15*100)</f>
        <v>0</v>
      </c>
      <c r="GG6" s="67" t="n">
        <f aca="false">IF(OR($D6=1,MONTH($B6)&lt;&gt;MONTH(StartDate),'У9 Ввод'!$D$194="",'У9 Ввод'!$E$194="",'У9 Ввод'!$D$194&gt;$B6),0,MAX(0,MIN(1,'У9 Ввод'!$E$194-NETWORKDAYS('У9 Ввод'!$D$194,$B6)+1))/Настройки!$E$15*100)</f>
        <v>0</v>
      </c>
      <c r="GH6" s="67" t="n">
        <f aca="false">IF(OR($D6=1,MONTH($B6)&lt;&gt;MONTH(StartDate),'У9 Ввод'!$D$195="",'У9 Ввод'!$E$195="",'У9 Ввод'!$D$195&gt;$B6),0,MAX(0,MIN(1,'У9 Ввод'!$E$195-NETWORKDAYS('У9 Ввод'!$D$195,$B6)+1))/Настройки!$E$15*100)</f>
        <v>0</v>
      </c>
      <c r="GI6" s="67" t="n">
        <f aca="false">IF(OR($D6=1,MONTH($B6)&lt;&gt;MONTH(StartDate),'У9 Ввод'!$D$196="",'У9 Ввод'!$E$196="",'У9 Ввод'!$D$196&gt;$B6),0,MAX(0,MIN(1,'У9 Ввод'!$E$196-NETWORKDAYS('У9 Ввод'!$D$196,$B6)+1))/Настройки!$E$15*100)</f>
        <v>0</v>
      </c>
      <c r="GJ6" s="67" t="n">
        <f aca="false">IF(OR($D6=1,MONTH($B6)&lt;&gt;MONTH(StartDate),'У9 Ввод'!$D$197="",'У9 Ввод'!$E$197="",'У9 Ввод'!$D$197&gt;$B6),0,MAX(0,MIN(1,'У9 Ввод'!$E$197-NETWORKDAYS('У9 Ввод'!$D$197,$B6)+1))/Настройки!$E$15*100)</f>
        <v>0</v>
      </c>
      <c r="GK6" s="67" t="n">
        <f aca="false">IF(OR($D6=1,MONTH($B6)&lt;&gt;MONTH(StartDate),'У9 Ввод'!$D$198="",'У9 Ввод'!$E$198="",'У9 Ввод'!$D$198&gt;$B6),0,MAX(0,MIN(1,'У9 Ввод'!$E$198-NETWORKDAYS('У9 Ввод'!$D$198,$B6)+1))/Настройки!$E$15*100)</f>
        <v>0</v>
      </c>
      <c r="GL6" s="67" t="n">
        <f aca="false">IF(OR($D6=1,MONTH($B6)&lt;&gt;MONTH(StartDate),'У9 Ввод'!$D$199="",'У9 Ввод'!$E$199="",'У9 Ввод'!$D$199&gt;$B6),0,MAX(0,MIN(1,'У9 Ввод'!$E$199-NETWORKDAYS('У9 Ввод'!$D$199,$B6)+1))/Настройки!$E$15*100)</f>
        <v>0</v>
      </c>
      <c r="GM6" s="67" t="n">
        <f aca="false">IF(OR($D6=1,MONTH($B6)&lt;&gt;MONTH(StartDate),'У9 Ввод'!$D$200="",'У9 Ввод'!$E$200="",'У9 Ввод'!$D$200&gt;$B6),0,MAX(0,MIN(1,'У9 Ввод'!$E$200-NETWORKDAYS('У9 Ввод'!$D$200,$B6)+1))/Настройки!$E$15*100)</f>
        <v>0</v>
      </c>
      <c r="GN6" s="67" t="n">
        <f aca="false">IF(OR($D6=1,MONTH($B6)&lt;&gt;MONTH(StartDate),'У9 Ввод'!$D$201="",'У9 Ввод'!$E$201="",'У9 Ввод'!$D$201&gt;$B6),0,MAX(0,MIN(1,'У9 Ввод'!$E$201-NETWORKDAYS('У9 Ввод'!$D$201,$B6)+1))/Настройки!$E$15*100)</f>
        <v>0</v>
      </c>
      <c r="GO6" s="67" t="n">
        <f aca="false">IF(OR($D6=1,MONTH($B6)&lt;&gt;MONTH(StartDate),'У9 Ввод'!$D$202="",'У9 Ввод'!$E$202="",'У9 Ввод'!$D$202&gt;$B6),0,MAX(0,MIN(1,'У9 Ввод'!$E$202-NETWORKDAYS('У9 Ввод'!$D$202,$B6)+1))/Настройки!$E$15*100)</f>
        <v>0</v>
      </c>
      <c r="GP6" s="67" t="n">
        <f aca="false">IF(OR($D6=1,MONTH($B6)&lt;&gt;MONTH(StartDate),'У9 Ввод'!$D$203="",'У9 Ввод'!$E$203="",'У9 Ввод'!$D$203&gt;$B6),0,MAX(0,MIN(1,'У9 Ввод'!$E$203-NETWORKDAYS('У9 Ввод'!$D$203,$B6)+1))/Настройки!$E$15*100)</f>
        <v>0</v>
      </c>
      <c r="GQ6" s="67" t="n">
        <f aca="false">IF(OR($D6=1,MONTH($B6)&lt;&gt;MONTH(StartDate),'У9 Ввод'!$D$204="",'У9 Ввод'!$E$204="",'У9 Ввод'!$D$204&gt;$B6),0,MAX(0,MIN(1,'У9 Ввод'!$E$204-NETWORKDAYS('У9 Ввод'!$D$204,$B6)+1))/Настройки!$E$15*100)</f>
        <v>0</v>
      </c>
      <c r="GR6" s="67" t="n">
        <f aca="false">IF(OR($D6=1,MONTH($B6)&lt;&gt;MONTH(StartDate),'У9 Ввод'!$D$205="",'У9 Ввод'!$E$205="",'У9 Ввод'!$D$205&gt;$B6),0,MAX(0,MIN(1,'У9 Ввод'!$E$205-NETWORKDAYS('У9 Ввод'!$D$205,$B6)+1))/Настройки!$E$15*100)</f>
        <v>0</v>
      </c>
      <c r="GS6" s="67" t="n">
        <f aca="false">IF(OR($D6=1,MONTH($B6)&lt;&gt;MONTH(StartDate),'У9 Ввод'!$D$206="",'У9 Ввод'!$E$206="",'У9 Ввод'!$D$206&gt;$B6),0,MAX(0,MIN(1,'У9 Ввод'!$E$206-NETWORKDAYS('У9 Ввод'!$D$206,$B6)+1))/Настройки!$E$15*100)</f>
        <v>0</v>
      </c>
      <c r="GT6" s="67" t="n">
        <f aca="false">IF(OR($D6=1,MONTH($B6)&lt;&gt;MONTH(StartDate),'У9 Ввод'!$D$207="",'У9 Ввод'!$E$207="",'У9 Ввод'!$D$207&gt;$B6),0,MAX(0,MIN(1,'У9 Ввод'!$E$207-NETWORKDAYS('У9 Ввод'!$D$207,$B6)+1))/Настройки!$E$15*100)</f>
        <v>0</v>
      </c>
      <c r="GU6" s="67" t="n">
        <f aca="false">IF(OR($D6=1,MONTH($B6)&lt;&gt;MONTH(StartDate),'У9 Ввод'!$D$208="",'У9 Ввод'!$E$208="",'У9 Ввод'!$D$208&gt;$B6),0,MAX(0,MIN(1,'У9 Ввод'!$E$208-NETWORKDAYS('У9 Ввод'!$D$208,$B6)+1))/Настройки!$E$15*100)</f>
        <v>0</v>
      </c>
      <c r="GV6" s="67" t="n">
        <f aca="false">IF(OR($D6=1,MONTH($B6)&lt;&gt;MONTH(StartDate),'У9 Ввод'!$D$209="",'У9 Ввод'!$E$209="",'У9 Ввод'!$D$209&gt;$B6),0,MAX(0,MIN(1,'У9 Ввод'!$E$209-NETWORKDAYS('У9 Ввод'!$D$209,$B6)+1))/Настройки!$E$15*100)</f>
        <v>0</v>
      </c>
      <c r="GW6" s="67" t="n">
        <f aca="false">IF(OR($D6=1,MONTH($B6)&lt;&gt;MONTH(StartDate),'У9 Ввод'!$D$210="",'У9 Ввод'!$E$210="",'У9 Ввод'!$D$210&gt;$B6),0,MAX(0,MIN(1,'У9 Ввод'!$E$210-NETWORKDAYS('У9 Ввод'!$D$210,$B6)+1))/Настройки!$E$15*100)</f>
        <v>0</v>
      </c>
      <c r="GX6" s="67" t="n">
        <f aca="false">IF(OR($D6=1,MONTH($B6)&lt;&gt;MONTH(StartDate),'У9 Ввод'!$D$211="",'У9 Ввод'!$E$211="",'У9 Ввод'!$D$211&gt;$B6),0,MAX(0,MIN(1,'У9 Ввод'!$E$211-NETWORKDAYS('У9 Ввод'!$D$211,$B6)+1))/Настройки!$E$15*100)</f>
        <v>0</v>
      </c>
      <c r="GY6" s="67" t="n">
        <f aca="false">IF(OR($D6=1,MONTH($B6)&lt;&gt;MONTH(StartDate),'У9 Ввод'!$D$212="",'У9 Ввод'!$E$212="",'У9 Ввод'!$D$212&gt;$B6),0,MAX(0,MIN(1,'У9 Ввод'!$E$212-NETWORKDAYS('У9 Ввод'!$D$212,$B6)+1))/Настройки!$E$15*100)</f>
        <v>0</v>
      </c>
      <c r="GZ6" s="67" t="n">
        <f aca="false">IF(OR($D6=1,MONTH($B6)&lt;&gt;MONTH(StartDate),'У9 Ввод'!$D$213="",'У9 Ввод'!$E$213="",'У9 Ввод'!$D$213&gt;$B6),0,MAX(0,MIN(1,'У9 Ввод'!$E$213-NETWORKDAYS('У9 Ввод'!$D$213,$B6)+1))/Настройки!$E$15*100)</f>
        <v>0</v>
      </c>
      <c r="HA6" s="67" t="n">
        <f aca="false">IF(OR($D6=1,MONTH($B6)&lt;&gt;MONTH(StartDate),'У9 Ввод'!$D$214="",'У9 Ввод'!$E$214="",'У9 Ввод'!$D$214&gt;$B6),0,MAX(0,MIN(1,'У9 Ввод'!$E$214-NETWORKDAYS('У9 Ввод'!$D$214,$B6)+1))/Настройки!$E$15*100)</f>
        <v>0</v>
      </c>
      <c r="HB6" s="67" t="n">
        <f aca="false">IF(OR($D6=1,MONTH($B6)&lt;&gt;MONTH(StartDate),'У9 Ввод'!$D$215="",'У9 Ввод'!$E$215="",'У9 Ввод'!$D$215&gt;$B6),0,MAX(0,MIN(1,'У9 Ввод'!$E$215-NETWORKDAYS('У9 Ввод'!$D$215,$B6)+1))/Настройки!$E$15*100)</f>
        <v>0</v>
      </c>
      <c r="HC6" s="67" t="n">
        <f aca="false">IF(OR($D6=1,MONTH($B6)&lt;&gt;MONTH(StartDate),'У9 Ввод'!$D$216="",'У9 Ввод'!$E$216="",'У9 Ввод'!$D$216&gt;$B6),0,MAX(0,MIN(1,'У9 Ввод'!$E$216-NETWORKDAYS('У9 Ввод'!$D$216,$B6)+1))/Настройки!$E$15*100)</f>
        <v>0</v>
      </c>
      <c r="HD6" s="67" t="n">
        <f aca="false">IF(OR($D6=1,MONTH($B6)&lt;&gt;MONTH(StartDate),'У9 Ввод'!$D$217="",'У9 Ввод'!$E$217="",'У9 Ввод'!$D$217&gt;$B6),0,MAX(0,MIN(1,'У9 Ввод'!$E$217-NETWORKDAYS('У9 Ввод'!$D$217,$B6)+1))/Настройки!$E$15*100)</f>
        <v>0</v>
      </c>
      <c r="HE6" s="67" t="n">
        <f aca="false">IF(OR($D6=1,MONTH($B6)&lt;&gt;MONTH(StartDate),'У9 Ввод'!$D$218="",'У9 Ввод'!$E$218="",'У9 Ввод'!$D$218&gt;$B6),0,MAX(0,MIN(1,'У9 Ввод'!$E$218-NETWORKDAYS('У9 Ввод'!$D$218,$B6)+1))/Настройки!$E$15*100)</f>
        <v>0</v>
      </c>
      <c r="HF6" s="67" t="n">
        <f aca="false">IF(OR($D6=1,MONTH($B6)&lt;&gt;MONTH(StartDate),'У9 Ввод'!$D$219="",'У9 Ввод'!$E$219="",'У9 Ввод'!$D$219&gt;$B6),0,MAX(0,MIN(1,'У9 Ввод'!$E$219-NETWORKDAYS('У9 Ввод'!$D$219,$B6)+1))/Настройки!$E$15*100)</f>
        <v>0</v>
      </c>
      <c r="HG6" s="67" t="n">
        <f aca="false">IF(OR($D6=1,MONTH($B6)&lt;&gt;MONTH(StartDate),'У9 Ввод'!$D$220="",'У9 Ввод'!$E$220="",'У9 Ввод'!$D$220&gt;$B6),0,MAX(0,MIN(1,'У9 Ввод'!$E$220-NETWORKDAYS('У9 Ввод'!$D$220,$B6)+1))/Настройки!$E$15*100)</f>
        <v>0</v>
      </c>
      <c r="HH6" s="67" t="n">
        <f aca="false">IF(OR($D6=1,MONTH($B6)&lt;&gt;MONTH(StartDate),'У9 Ввод'!$D$221="",'У9 Ввод'!$E$221="",'У9 Ввод'!$D$221&gt;$B6),0,MAX(0,MIN(1,'У9 Ввод'!$E$221-NETWORKDAYS('У9 Ввод'!$D$221,$B6)+1))/Настройки!$E$15*100)</f>
        <v>0</v>
      </c>
      <c r="HI6" s="67" t="n">
        <f aca="false">IF(OR($D6=1,MONTH($B6)&lt;&gt;MONTH(StartDate),'У9 Ввод'!$D$222="",'У9 Ввод'!$E$222="",'У9 Ввод'!$D$222&gt;$B6),0,MAX(0,MIN(1,'У9 Ввод'!$E$222-NETWORKDAYS('У9 Ввод'!$D$222,$B6)+1))/Настройки!$E$15*100)</f>
        <v>0</v>
      </c>
      <c r="HJ6" s="67" t="n">
        <f aca="false">IF(OR($D6=1,MONTH($B6)&lt;&gt;MONTH(StartDate),'У9 Ввод'!$D$223="",'У9 Ввод'!$E$223="",'У9 Ввод'!$D$223&gt;$B6),0,MAX(0,MIN(1,'У9 Ввод'!$E$223-NETWORKDAYS('У9 Ввод'!$D$223,$B6)+1))/Настройки!$E$15*100)</f>
        <v>0</v>
      </c>
      <c r="HK6" s="67" t="n">
        <f aca="false">IF(OR($D6=1,MONTH($B6)&lt;&gt;MONTH(StartDate),'У9 Ввод'!$D$224="",'У9 Ввод'!$E$224="",'У9 Ввод'!$D$224&gt;$B6),0,MAX(0,MIN(1,'У9 Ввод'!$E$224-NETWORKDAYS('У9 Ввод'!$D$224,$B6)+1))/Настройки!$E$15*100)</f>
        <v>0</v>
      </c>
      <c r="HL6" s="67" t="n">
        <f aca="false">IF(OR($D6=1,MONTH($B6)&lt;&gt;MONTH(StartDate),'У9 Ввод'!$D$225="",'У9 Ввод'!$E$225="",'У9 Ввод'!$D$225&gt;$B6),0,MAX(0,MIN(1,'У9 Ввод'!$E$225-NETWORKDAYS('У9 Ввод'!$D$225,$B6)+1))/Настройки!$E$15*100)</f>
        <v>0</v>
      </c>
      <c r="HM6" s="67" t="n">
        <f aca="false">IF(OR($D6=1,MONTH($B6)&lt;&gt;MONTH(StartDate),'У9 Ввод'!$D$226="",'У9 Ввод'!$E$226="",'У9 Ввод'!$D$226&gt;$B6),0,MAX(0,MIN(1,'У9 Ввод'!$E$226-NETWORKDAYS('У9 Ввод'!$D$226,$B6)+1))/Настройки!$E$15*100)</f>
        <v>0</v>
      </c>
      <c r="HN6" s="67" t="n">
        <f aca="false">IF(OR($D6=1,MONTH($B6)&lt;&gt;MONTH(StartDate),'У9 Ввод'!$D$227="",'У9 Ввод'!$E$227="",'У9 Ввод'!$D$227&gt;$B6),0,MAX(0,MIN(1,'У9 Ввод'!$E$227-NETWORKDAYS('У9 Ввод'!$D$227,$B6)+1))/Настройки!$E$15*100)</f>
        <v>0</v>
      </c>
      <c r="HO6" s="67" t="n">
        <f aca="false">IF(OR($D6=1,MONTH($B6)&lt;&gt;MONTH(StartDate),'У9 Ввод'!$D$228="",'У9 Ввод'!$E$228="",'У9 Ввод'!$D$228&gt;$B6),0,MAX(0,MIN(1,'У9 Ввод'!$E$228-NETWORKDAYS('У9 Ввод'!$D$228,$B6)+1))/Настройки!$E$15*100)</f>
        <v>0</v>
      </c>
      <c r="HP6" s="67" t="n">
        <f aca="false">IF(OR($D6=1,MONTH($B6)&lt;&gt;MONTH(StartDate),'У9 Ввод'!$D$229="",'У9 Ввод'!$E$229="",'У9 Ввод'!$D$229&gt;$B6),0,MAX(0,MIN(1,'У9 Ввод'!$E$229-NETWORKDAYS('У9 Ввод'!$D$229,$B6)+1))/Настройки!$E$15*100)</f>
        <v>0</v>
      </c>
      <c r="HQ6" s="67" t="n">
        <f aca="false">IF(OR($D6=1,MONTH($B6)&lt;&gt;MONTH(StartDate),'У9 Ввод'!$D$230="",'У9 Ввод'!$E$230="",'У9 Ввод'!$D$230&gt;$B6),0,MAX(0,MIN(1,'У9 Ввод'!$E$230-NETWORKDAYS('У9 Ввод'!$D$230,$B6)+1))/Настройки!$E$15*100)</f>
        <v>0</v>
      </c>
      <c r="HR6" s="67" t="n">
        <f aca="false">IF(OR($D6=1,MONTH($B6)&lt;&gt;MONTH(StartDate),'У9 Ввод'!$D$231="",'У9 Ввод'!$E$231="",'У9 Ввод'!$D$231&gt;$B6),0,MAX(0,MIN(1,'У9 Ввод'!$E$231-NETWORKDAYS('У9 Ввод'!$D$231,$B6)+1))/Настройки!$E$15*100)</f>
        <v>0</v>
      </c>
      <c r="HS6" s="67" t="n">
        <f aca="false">IF(OR($D6=1,MONTH($B6)&lt;&gt;MONTH(StartDate),'У9 Ввод'!$D$232="",'У9 Ввод'!$E$232="",'У9 Ввод'!$D$232&gt;$B6),0,MAX(0,MIN(1,'У9 Ввод'!$E$232-NETWORKDAYS('У9 Ввод'!$D$232,$B6)+1))/Настройки!$E$15*100)</f>
        <v>0</v>
      </c>
      <c r="HT6" s="67" t="n">
        <f aca="false">IF(OR($D6=1,MONTH($B6)&lt;&gt;MONTH(StartDate),'У9 Ввод'!$D$233="",'У9 Ввод'!$E$233="",'У9 Ввод'!$D$233&gt;$B6),0,MAX(0,MIN(1,'У9 Ввод'!$E$233-NETWORKDAYS('У9 Ввод'!$D$233,$B6)+1))/Настройки!$E$15*100)</f>
        <v>0</v>
      </c>
      <c r="HU6" s="67" t="n">
        <f aca="false">IF(OR($D6=1,MONTH($B6)&lt;&gt;MONTH(StartDate),'У9 Ввод'!$D$234="",'У9 Ввод'!$E$234="",'У9 Ввод'!$D$234&gt;$B6),0,MAX(0,MIN(1,'У9 Ввод'!$E$234-NETWORKDAYS('У9 Ввод'!$D$234,$B6)+1))/Настройки!$E$15*100)</f>
        <v>0</v>
      </c>
      <c r="HV6" s="67" t="n">
        <f aca="false">IF(OR($D6=1,MONTH($B6)&lt;&gt;MONTH(StartDate),'У9 Ввод'!$D$235="",'У9 Ввод'!$E$235="",'У9 Ввод'!$D$235&gt;$B6),0,MAX(0,MIN(1,'У9 Ввод'!$E$235-NETWORKDAYS('У9 Ввод'!$D$235,$B6)+1))/Настройки!$E$15*100)</f>
        <v>0</v>
      </c>
      <c r="HW6" s="67" t="n">
        <f aca="false">IF(OR($D6=1,MONTH($B6)&lt;&gt;MONTH(StartDate),'У9 Ввод'!$D$236="",'У9 Ввод'!$E$236="",'У9 Ввод'!$D$236&gt;$B6),0,MAX(0,MIN(1,'У9 Ввод'!$E$236-NETWORKDAYS('У9 Ввод'!$D$236,$B6)+1))/Настройки!$E$15*100)</f>
        <v>0</v>
      </c>
      <c r="HX6" s="67" t="n">
        <f aca="false">IF(OR($D6=1,MONTH($B6)&lt;&gt;MONTH(StartDate),'У9 Ввод'!$D$237="",'У9 Ввод'!$E$237="",'У9 Ввод'!$D$237&gt;$B6),0,MAX(0,MIN(1,'У9 Ввод'!$E$237-NETWORKDAYS('У9 Ввод'!$D$237,$B6)+1))/Настройки!$E$15*100)</f>
        <v>0</v>
      </c>
      <c r="HY6" s="67" t="n">
        <f aca="false">IF(OR($D6=1,MONTH($B6)&lt;&gt;MONTH(StartDate),'У9 Ввод'!$D$238="",'У9 Ввод'!$E$238="",'У9 Ввод'!$D$238&gt;$B6),0,MAX(0,MIN(1,'У9 Ввод'!$E$238-NETWORKDAYS('У9 Ввод'!$D$238,$B6)+1))/Настройки!$E$15*100)</f>
        <v>0</v>
      </c>
      <c r="HZ6" s="67" t="n">
        <f aca="false">IF(OR($D6=1,MONTH($B6)&lt;&gt;MONTH(StartDate),'У9 Ввод'!$D$239="",'У9 Ввод'!$E$239="",'У9 Ввод'!$D$239&gt;$B6),0,MAX(0,MIN(1,'У9 Ввод'!$E$239-NETWORKDAYS('У9 Ввод'!$D$239,$B6)+1))/Настройки!$E$15*100)</f>
        <v>0</v>
      </c>
      <c r="IA6" s="67" t="n">
        <f aca="false">IF(OR($D6=1,MONTH($B6)&lt;&gt;MONTH(StartDate),'У9 Ввод'!$D$240="",'У9 Ввод'!$E$240="",'У9 Ввод'!$D$240&gt;$B6),0,MAX(0,MIN(1,'У9 Ввод'!$E$240-NETWORKDAYS('У9 Ввод'!$D$240,$B6)+1))/Настройки!$E$15*100)</f>
        <v>0</v>
      </c>
      <c r="IB6" s="67" t="n">
        <f aca="false">IF(OR($D6=1,MONTH($B6)&lt;&gt;MONTH(StartDate),'У9 Ввод'!$D$241="",'У9 Ввод'!$E$241="",'У9 Ввод'!$D$241&gt;$B6),0,MAX(0,MIN(1,'У9 Ввод'!$E$241-NETWORKDAYS('У9 Ввод'!$D$241,$B6)+1))/Настройки!$E$15*100)</f>
        <v>0</v>
      </c>
      <c r="IC6" s="67" t="n">
        <f aca="false">IF(OR($D6=1,MONTH($B6)&lt;&gt;MONTH(StartDate),'У9 Ввод'!$D$242="",'У9 Ввод'!$E$242="",'У9 Ввод'!$D$242&gt;$B6),0,MAX(0,MIN(1,'У9 Ввод'!$E$242-NETWORKDAYS('У9 Ввод'!$D$242,$B6)+1))/Настройки!$E$15*100)</f>
        <v>0</v>
      </c>
      <c r="ID6" s="67" t="n">
        <f aca="false">IF(OR($D6=1,MONTH($B6)&lt;&gt;MONTH(StartDate),'У9 Ввод'!$D$243="",'У9 Ввод'!$E$243="",'У9 Ввод'!$D$243&gt;$B6),0,MAX(0,MIN(1,'У9 Ввод'!$E$243-NETWORKDAYS('У9 Ввод'!$D$243,$B6)+1))/Настройки!$E$15*100)</f>
        <v>0</v>
      </c>
      <c r="IE6" s="67" t="n">
        <f aca="false">IF(OR($D6=1,MONTH($B6)&lt;&gt;MONTH(StartDate),'У9 Ввод'!$D$244="",'У9 Ввод'!$E$244="",'У9 Ввод'!$D$244&gt;$B6),0,MAX(0,MIN(1,'У9 Ввод'!$E$244-NETWORKDAYS('У9 Ввод'!$D$244,$B6)+1))/Настройки!$E$15*100)</f>
        <v>0</v>
      </c>
      <c r="IF6" s="67" t="n">
        <f aca="false">IF(OR($D6=1,MONTH($B6)&lt;&gt;MONTH(StartDate),'У9 Ввод'!$D$245="",'У9 Ввод'!$E$245="",'У9 Ввод'!$D$245&gt;$B6),0,MAX(0,MIN(1,'У9 Ввод'!$E$245-NETWORKDAYS('У9 Ввод'!$D$245,$B6)+1))/Настройки!$E$15*100)</f>
        <v>0</v>
      </c>
      <c r="IG6" s="67" t="n">
        <f aca="false">IF(OR($D6=1,MONTH($B6)&lt;&gt;MONTH(StartDate),'У9 Ввод'!$D$246="",'У9 Ввод'!$E$246="",'У9 Ввод'!$D$246&gt;$B6),0,MAX(0,MIN(1,'У9 Ввод'!$E$246-NETWORKDAYS('У9 Ввод'!$D$246,$B6)+1))/Настройки!$E$15*100)</f>
        <v>0</v>
      </c>
      <c r="IH6" s="67" t="n">
        <f aca="false">IF(OR($D6=1,MONTH($B6)&lt;&gt;MONTH(StartDate),'У9 Ввод'!$D$247="",'У9 Ввод'!$E$247="",'У9 Ввод'!$D$247&gt;$B6),0,MAX(0,MIN(1,'У9 Ввод'!$E$247-NETWORKDAYS('У9 Ввод'!$D$247,$B6)+1))/Настройки!$E$15*100)</f>
        <v>0</v>
      </c>
      <c r="II6" s="67" t="n">
        <f aca="false">IF(OR($D6=1,MONTH($B6)&lt;&gt;MONTH(StartDate),'У9 Ввод'!$D$248="",'У9 Ввод'!$E$248="",'У9 Ввод'!$D$248&gt;$B6),0,MAX(0,MIN(1,'У9 Ввод'!$E$248-NETWORKDAYS('У9 Ввод'!$D$248,$B6)+1))/Настройки!$E$15*100)</f>
        <v>0</v>
      </c>
      <c r="IJ6" s="67" t="n">
        <f aca="false">IF(OR($D6=1,MONTH($B6)&lt;&gt;MONTH(StartDate),'У9 Ввод'!$D$249="",'У9 Ввод'!$E$249="",'У9 Ввод'!$D$249&gt;$B6),0,MAX(0,MIN(1,'У9 Ввод'!$E$249-NETWORKDAYS('У9 Ввод'!$D$249,$B6)+1))/Настройки!$E$15*100)</f>
        <v>0</v>
      </c>
      <c r="IK6" s="67" t="n">
        <f aca="false">IF(OR($D6=1,MONTH($B6)&lt;&gt;MONTH(StartDate),'У9 Ввод'!$D$250="",'У9 Ввод'!$E$250="",'У9 Ввод'!$D$250&gt;$B6),0,MAX(0,MIN(1,'У9 Ввод'!$E$250-NETWORKDAYS('У9 Ввод'!$D$250,$B6)+1))/Настройки!$E$15*100)</f>
        <v>0</v>
      </c>
      <c r="IL6" s="67" t="n">
        <f aca="false">IF(OR($D6=1,MONTH($B6)&lt;&gt;MONTH(StartDate),'У9 Ввод'!$D$251="",'У9 Ввод'!$E$251="",'У9 Ввод'!$D$251&gt;$B6),0,MAX(0,MIN(1,'У9 Ввод'!$E$251-NETWORKDAYS('У9 Ввод'!$D$251,$B6)+1))/Настройки!$E$15*100)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0</v>
      </c>
      <c r="F7" s="49" t="n">
        <f aca="false">IF(OR(MONTH(B7)&lt;&gt;MONTH(StartDate),D7=1),"",100)</f>
        <v>100</v>
      </c>
      <c r="G7" s="67" t="n">
        <f aca="false">IF(OR($D7=1,MONTH($B7)&lt;&gt;MONTH(StartDate),'У9 Ввод'!$D$12="",'У9 Ввод'!$E$12="",'У9 Ввод'!$D$12&gt;$B7),0,MAX(0,MIN(1,'У9 Ввод'!$E$12-NETWORKDAYS('У9 Ввод'!$D$12,$B7)+1))/Настройки!$E$15*100)</f>
        <v>0</v>
      </c>
      <c r="H7" s="67" t="n">
        <f aca="false">IF(OR($D7=1,MONTH($B7)&lt;&gt;MONTH(StartDate),'У9 Ввод'!$D$13="",'У9 Ввод'!$E$13="",'У9 Ввод'!$D$13&gt;$B7),0,MAX(0,MIN(1,'У9 Ввод'!$E$13-NETWORKDAYS('У9 Ввод'!$D$13,$B7)+1))/Настройки!$E$15*100)</f>
        <v>0</v>
      </c>
      <c r="I7" s="67" t="n">
        <f aca="false">IF(OR($D7=1,MONTH($B7)&lt;&gt;MONTH(StartDate),'У9 Ввод'!$D$14="",'У9 Ввод'!$E$14="",'У9 Ввод'!$D$14&gt;$B7),0,MAX(0,MIN(1,'У9 Ввод'!$E$14-NETWORKDAYS('У9 Ввод'!$D$14,$B7)+1))/Настройки!$E$15*100)</f>
        <v>0</v>
      </c>
      <c r="J7" s="67" t="n">
        <f aca="false">IF(OR($D7=1,MONTH($B7)&lt;&gt;MONTH(StartDate),'У9 Ввод'!$D$15="",'У9 Ввод'!$E$15="",'У9 Ввод'!$D$15&gt;$B7),0,MAX(0,MIN(1,'У9 Ввод'!$E$15-NETWORKDAYS('У9 Ввод'!$D$15,$B7)+1))/Настройки!$E$15*100)</f>
        <v>0</v>
      </c>
      <c r="K7" s="67" t="n">
        <f aca="false">IF(OR($D7=1,MONTH($B7)&lt;&gt;MONTH(StartDate),'У9 Ввод'!$D$16="",'У9 Ввод'!$E$16="",'У9 Ввод'!$D$16&gt;$B7),0,MAX(0,MIN(1,'У9 Ввод'!$E$16-NETWORKDAYS('У9 Ввод'!$D$16,$B7)+1))/Настройки!$E$15*100)</f>
        <v>0</v>
      </c>
      <c r="L7" s="67" t="n">
        <f aca="false">IF(OR($D7=1,MONTH($B7)&lt;&gt;MONTH(StartDate),'У9 Ввод'!$D$17="",'У9 Ввод'!$E$17="",'У9 Ввод'!$D$17&gt;$B7),0,MAX(0,MIN(1,'У9 Ввод'!$E$17-NETWORKDAYS('У9 Ввод'!$D$17,$B7)+1))/Настройки!$E$15*100)</f>
        <v>0</v>
      </c>
      <c r="M7" s="67" t="n">
        <f aca="false">IF(OR($D7=1,MONTH($B7)&lt;&gt;MONTH(StartDate),'У9 Ввод'!$D$18="",'У9 Ввод'!$E$18="",'У9 Ввод'!$D$18&gt;$B7),0,MAX(0,MIN(1,'У9 Ввод'!$E$18-NETWORKDAYS('У9 Ввод'!$D$18,$B7)+1))/Настройки!$E$15*100)</f>
        <v>0</v>
      </c>
      <c r="N7" s="67" t="n">
        <f aca="false">IF(OR($D7=1,MONTH($B7)&lt;&gt;MONTH(StartDate),'У9 Ввод'!$D$19="",'У9 Ввод'!$E$19="",'У9 Ввод'!$D$19&gt;$B7),0,MAX(0,MIN(1,'У9 Ввод'!$E$19-NETWORKDAYS('У9 Ввод'!$D$19,$B7)+1))/Настройки!$E$15*100)</f>
        <v>0</v>
      </c>
      <c r="O7" s="67" t="n">
        <f aca="false">IF(OR($D7=1,MONTH($B7)&lt;&gt;MONTH(StartDate),'У9 Ввод'!$D$20="",'У9 Ввод'!$E$20="",'У9 Ввод'!$D$20&gt;$B7),0,MAX(0,MIN(1,'У9 Ввод'!$E$20-NETWORKDAYS('У9 Ввод'!$D$20,$B7)+1))/Настройки!$E$15*100)</f>
        <v>0</v>
      </c>
      <c r="P7" s="67" t="n">
        <f aca="false">IF(OR($D7=1,MONTH($B7)&lt;&gt;MONTH(StartDate),'У9 Ввод'!$D$21="",'У9 Ввод'!$E$21="",'У9 Ввод'!$D$21&gt;$B7),0,MAX(0,MIN(1,'У9 Ввод'!$E$21-NETWORKDAYS('У9 Ввод'!$D$21,$B7)+1))/Настройки!$E$15*100)</f>
        <v>0</v>
      </c>
      <c r="Q7" s="67" t="n">
        <f aca="false">IF(OR($D7=1,MONTH($B7)&lt;&gt;MONTH(StartDate),'У9 Ввод'!$D$22="",'У9 Ввод'!$E$22="",'У9 Ввод'!$D$22&gt;$B7),0,MAX(0,MIN(1,'У9 Ввод'!$E$22-NETWORKDAYS('У9 Ввод'!$D$22,$B7)+1))/Настройки!$E$15*100)</f>
        <v>0</v>
      </c>
      <c r="R7" s="67" t="n">
        <f aca="false">IF(OR($D7=1,MONTH($B7)&lt;&gt;MONTH(StartDate),'У9 Ввод'!$D$23="",'У9 Ввод'!$E$23="",'У9 Ввод'!$D$23&gt;$B7),0,MAX(0,MIN(1,'У9 Ввод'!$E$23-NETWORKDAYS('У9 Ввод'!$D$23,$B7)+1))/Настройки!$E$15*100)</f>
        <v>0</v>
      </c>
      <c r="S7" s="67" t="n">
        <f aca="false">IF(OR($D7=1,MONTH($B7)&lt;&gt;MONTH(StartDate),'У9 Ввод'!$D$24="",'У9 Ввод'!$E$24="",'У9 Ввод'!$D$24&gt;$B7),0,MAX(0,MIN(1,'У9 Ввод'!$E$24-NETWORKDAYS('У9 Ввод'!$D$24,$B7)+1))/Настройки!$E$15*100)</f>
        <v>0</v>
      </c>
      <c r="T7" s="67" t="n">
        <f aca="false">IF(OR($D7=1,MONTH($B7)&lt;&gt;MONTH(StartDate),'У9 Ввод'!$D$25="",'У9 Ввод'!$E$25="",'У9 Ввод'!$D$25&gt;$B7),0,MAX(0,MIN(1,'У9 Ввод'!$E$25-NETWORKDAYS('У9 Ввод'!$D$25,$B7)+1))/Настройки!$E$15*100)</f>
        <v>0</v>
      </c>
      <c r="U7" s="67" t="n">
        <f aca="false">IF(OR($D7=1,MONTH($B7)&lt;&gt;MONTH(StartDate),'У9 Ввод'!$D$26="",'У9 Ввод'!$E$26="",'У9 Ввод'!$D$26&gt;$B7),0,MAX(0,MIN(1,'У9 Ввод'!$E$26-NETWORKDAYS('У9 Ввод'!$D$26,$B7)+1))/Настройки!$E$15*100)</f>
        <v>0</v>
      </c>
      <c r="V7" s="67" t="n">
        <f aca="false">IF(OR($D7=1,MONTH($B7)&lt;&gt;MONTH(StartDate),'У9 Ввод'!$D$27="",'У9 Ввод'!$E$27="",'У9 Ввод'!$D$27&gt;$B7),0,MAX(0,MIN(1,'У9 Ввод'!$E$27-NETWORKDAYS('У9 Ввод'!$D$27,$B7)+1))/Настройки!$E$15*100)</f>
        <v>0</v>
      </c>
      <c r="W7" s="67" t="n">
        <f aca="false">IF(OR($D7=1,MONTH($B7)&lt;&gt;MONTH(StartDate),'У9 Ввод'!$D$28="",'У9 Ввод'!$E$28="",'У9 Ввод'!$D$28&gt;$B7),0,MAX(0,MIN(1,'У9 Ввод'!$E$28-NETWORKDAYS('У9 Ввод'!$D$28,$B7)+1))/Настройки!$E$15*100)</f>
        <v>0</v>
      </c>
      <c r="X7" s="67" t="n">
        <f aca="false">IF(OR($D7=1,MONTH($B7)&lt;&gt;MONTH(StartDate),'У9 Ввод'!$D$29="",'У9 Ввод'!$E$29="",'У9 Ввод'!$D$29&gt;$B7),0,MAX(0,MIN(1,'У9 Ввод'!$E$29-NETWORKDAYS('У9 Ввод'!$D$29,$B7)+1))/Настройки!$E$15*100)</f>
        <v>0</v>
      </c>
      <c r="Y7" s="67" t="n">
        <f aca="false">IF(OR($D7=1,MONTH($B7)&lt;&gt;MONTH(StartDate),'У9 Ввод'!$D$30="",'У9 Ввод'!$E$30="",'У9 Ввод'!$D$30&gt;$B7),0,MAX(0,MIN(1,'У9 Ввод'!$E$30-NETWORKDAYS('У9 Ввод'!$D$30,$B7)+1))/Настройки!$E$15*100)</f>
        <v>0</v>
      </c>
      <c r="Z7" s="67" t="n">
        <f aca="false">IF(OR($D7=1,MONTH($B7)&lt;&gt;MONTH(StartDate),'У9 Ввод'!$D$31="",'У9 Ввод'!$E$31="",'У9 Ввод'!$D$31&gt;$B7),0,MAX(0,MIN(1,'У9 Ввод'!$E$31-NETWORKDAYS('У9 Ввод'!$D$31,$B7)+1))/Настройки!$E$15*100)</f>
        <v>0</v>
      </c>
      <c r="AA7" s="67" t="n">
        <f aca="false">IF(OR($D7=1,MONTH($B7)&lt;&gt;MONTH(StartDate),'У9 Ввод'!$D$32="",'У9 Ввод'!$E$32="",'У9 Ввод'!$D$32&gt;$B7),0,MAX(0,MIN(1,'У9 Ввод'!$E$32-NETWORKDAYS('У9 Ввод'!$D$32,$B7)+1))/Настройки!$E$15*100)</f>
        <v>0</v>
      </c>
      <c r="AB7" s="67" t="n">
        <f aca="false">IF(OR($D7=1,MONTH($B7)&lt;&gt;MONTH(StartDate),'У9 Ввод'!$D$33="",'У9 Ввод'!$E$33="",'У9 Ввод'!$D$33&gt;$B7),0,MAX(0,MIN(1,'У9 Ввод'!$E$33-NETWORKDAYS('У9 Ввод'!$D$33,$B7)+1))/Настройки!$E$15*100)</f>
        <v>0</v>
      </c>
      <c r="AC7" s="67" t="n">
        <f aca="false">IF(OR($D7=1,MONTH($B7)&lt;&gt;MONTH(StartDate),'У9 Ввод'!$D$34="",'У9 Ввод'!$E$34="",'У9 Ввод'!$D$34&gt;$B7),0,MAX(0,MIN(1,'У9 Ввод'!$E$34-NETWORKDAYS('У9 Ввод'!$D$34,$B7)+1))/Настройки!$E$15*100)</f>
        <v>0</v>
      </c>
      <c r="AD7" s="67" t="n">
        <f aca="false">IF(OR($D7=1,MONTH($B7)&lt;&gt;MONTH(StartDate),'У9 Ввод'!$D$35="",'У9 Ввод'!$E$35="",'У9 Ввод'!$D$35&gt;$B7),0,MAX(0,MIN(1,'У9 Ввод'!$E$35-NETWORKDAYS('У9 Ввод'!$D$35,$B7)+1))/Настройки!$E$15*100)</f>
        <v>0</v>
      </c>
      <c r="AE7" s="67" t="n">
        <f aca="false">IF(OR($D7=1,MONTH($B7)&lt;&gt;MONTH(StartDate),'У9 Ввод'!$D$36="",'У9 Ввод'!$E$36="",'У9 Ввод'!$D$36&gt;$B7),0,MAX(0,MIN(1,'У9 Ввод'!$E$36-NETWORKDAYS('У9 Ввод'!$D$36,$B7)+1))/Настройки!$E$15*100)</f>
        <v>0</v>
      </c>
      <c r="AF7" s="67" t="n">
        <f aca="false">IF(OR($D7=1,MONTH($B7)&lt;&gt;MONTH(StartDate),'У9 Ввод'!$D$37="",'У9 Ввод'!$E$37="",'У9 Ввод'!$D$37&gt;$B7),0,MAX(0,MIN(1,'У9 Ввод'!$E$37-NETWORKDAYS('У9 Ввод'!$D$37,$B7)+1))/Настройки!$E$15*100)</f>
        <v>0</v>
      </c>
      <c r="AG7" s="67" t="n">
        <f aca="false">IF(OR($D7=1,MONTH($B7)&lt;&gt;MONTH(StartDate),'У9 Ввод'!$D$38="",'У9 Ввод'!$E$38="",'У9 Ввод'!$D$38&gt;$B7),0,MAX(0,MIN(1,'У9 Ввод'!$E$38-NETWORKDAYS('У9 Ввод'!$D$38,$B7)+1))/Настройки!$E$15*100)</f>
        <v>0</v>
      </c>
      <c r="AH7" s="67" t="n">
        <f aca="false">IF(OR($D7=1,MONTH($B7)&lt;&gt;MONTH(StartDate),'У9 Ввод'!$D$39="",'У9 Ввод'!$E$39="",'У9 Ввод'!$D$39&gt;$B7),0,MAX(0,MIN(1,'У9 Ввод'!$E$39-NETWORKDAYS('У9 Ввод'!$D$39,$B7)+1))/Настройки!$E$15*100)</f>
        <v>0</v>
      </c>
      <c r="AI7" s="67" t="n">
        <f aca="false">IF(OR($D7=1,MONTH($B7)&lt;&gt;MONTH(StartDate),'У9 Ввод'!$D$40="",'У9 Ввод'!$E$40="",'У9 Ввод'!$D$40&gt;$B7),0,MAX(0,MIN(1,'У9 Ввод'!$E$40-NETWORKDAYS('У9 Ввод'!$D$40,$B7)+1))/Настройки!$E$15*100)</f>
        <v>0</v>
      </c>
      <c r="AJ7" s="67" t="n">
        <f aca="false">IF(OR($D7=1,MONTH($B7)&lt;&gt;MONTH(StartDate),'У9 Ввод'!$D$41="",'У9 Ввод'!$E$41="",'У9 Ввод'!$D$41&gt;$B7),0,MAX(0,MIN(1,'У9 Ввод'!$E$41-NETWORKDAYS('У9 Ввод'!$D$41,$B7)+1))/Настройки!$E$15*100)</f>
        <v>0</v>
      </c>
      <c r="AK7" s="67" t="n">
        <f aca="false">IF(OR($D7=1,MONTH($B7)&lt;&gt;MONTH(StartDate),'У9 Ввод'!$D$42="",'У9 Ввод'!$E$42="",'У9 Ввод'!$D$42&gt;$B7),0,MAX(0,MIN(1,'У9 Ввод'!$E$42-NETWORKDAYS('У9 Ввод'!$D$42,$B7)+1))/Настройки!$E$15*100)</f>
        <v>0</v>
      </c>
      <c r="AL7" s="67" t="n">
        <f aca="false">IF(OR($D7=1,MONTH($B7)&lt;&gt;MONTH(StartDate),'У9 Ввод'!$D$43="",'У9 Ввод'!$E$43="",'У9 Ввод'!$D$43&gt;$B7),0,MAX(0,MIN(1,'У9 Ввод'!$E$43-NETWORKDAYS('У9 Ввод'!$D$43,$B7)+1))/Настройки!$E$15*100)</f>
        <v>0</v>
      </c>
      <c r="AM7" s="67" t="n">
        <f aca="false">IF(OR($D7=1,MONTH($B7)&lt;&gt;MONTH(StartDate),'У9 Ввод'!$D$44="",'У9 Ввод'!$E$44="",'У9 Ввод'!$D$44&gt;$B7),0,MAX(0,MIN(1,'У9 Ввод'!$E$44-NETWORKDAYS('У9 Ввод'!$D$44,$B7)+1))/Настройки!$E$15*100)</f>
        <v>0</v>
      </c>
      <c r="AN7" s="67" t="n">
        <f aca="false">IF(OR($D7=1,MONTH($B7)&lt;&gt;MONTH(StartDate),'У9 Ввод'!$D$45="",'У9 Ввод'!$E$45="",'У9 Ввод'!$D$45&gt;$B7),0,MAX(0,MIN(1,'У9 Ввод'!$E$45-NETWORKDAYS('У9 Ввод'!$D$45,$B7)+1))/Настройки!$E$15*100)</f>
        <v>0</v>
      </c>
      <c r="AO7" s="67" t="n">
        <f aca="false">IF(OR($D7=1,MONTH($B7)&lt;&gt;MONTH(StartDate),'У9 Ввод'!$D$46="",'У9 Ввод'!$E$46="",'У9 Ввод'!$D$46&gt;$B7),0,MAX(0,MIN(1,'У9 Ввод'!$E$46-NETWORKDAYS('У9 Ввод'!$D$46,$B7)+1))/Настройки!$E$15*100)</f>
        <v>0</v>
      </c>
      <c r="AP7" s="67" t="n">
        <f aca="false">IF(OR($D7=1,MONTH($B7)&lt;&gt;MONTH(StartDate),'У9 Ввод'!$D$47="",'У9 Ввод'!$E$47="",'У9 Ввод'!$D$47&gt;$B7),0,MAX(0,MIN(1,'У9 Ввод'!$E$47-NETWORKDAYS('У9 Ввод'!$D$47,$B7)+1))/Настройки!$E$15*100)</f>
        <v>0</v>
      </c>
      <c r="AQ7" s="67" t="n">
        <f aca="false">IF(OR($D7=1,MONTH($B7)&lt;&gt;MONTH(StartDate),'У9 Ввод'!$D$48="",'У9 Ввод'!$E$48="",'У9 Ввод'!$D$48&gt;$B7),0,MAX(0,MIN(1,'У9 Ввод'!$E$48-NETWORKDAYS('У9 Ввод'!$D$48,$B7)+1))/Настройки!$E$15*100)</f>
        <v>0</v>
      </c>
      <c r="AR7" s="67" t="n">
        <f aca="false">IF(OR($D7=1,MONTH($B7)&lt;&gt;MONTH(StartDate),'У9 Ввод'!$D$49="",'У9 Ввод'!$E$49="",'У9 Ввод'!$D$49&gt;$B7),0,MAX(0,MIN(1,'У9 Ввод'!$E$49-NETWORKDAYS('У9 Ввод'!$D$49,$B7)+1))/Настройки!$E$15*100)</f>
        <v>0</v>
      </c>
      <c r="AS7" s="67" t="n">
        <f aca="false">IF(OR($D7=1,MONTH($B7)&lt;&gt;MONTH(StartDate),'У9 Ввод'!$D$50="",'У9 Ввод'!$E$50="",'У9 Ввод'!$D$50&gt;$B7),0,MAX(0,MIN(1,'У9 Ввод'!$E$50-NETWORKDAYS('У9 Ввод'!$D$50,$B7)+1))/Настройки!$E$15*100)</f>
        <v>0</v>
      </c>
      <c r="AT7" s="67" t="n">
        <f aca="false">IF(OR($D7=1,MONTH($B7)&lt;&gt;MONTH(StartDate),'У9 Ввод'!$D$51="",'У9 Ввод'!$E$51="",'У9 Ввод'!$D$51&gt;$B7),0,MAX(0,MIN(1,'У9 Ввод'!$E$51-NETWORKDAYS('У9 Ввод'!$D$51,$B7)+1))/Настройки!$E$15*100)</f>
        <v>0</v>
      </c>
      <c r="AU7" s="67" t="n">
        <f aca="false">IF(OR($D7=1,MONTH($B7)&lt;&gt;MONTH(StartDate),'У9 Ввод'!$D$52="",'У9 Ввод'!$E$52="",'У9 Ввод'!$D$52&gt;$B7),0,MAX(0,MIN(1,'У9 Ввод'!$E$52-NETWORKDAYS('У9 Ввод'!$D$52,$B7)+1))/Настройки!$E$15*100)</f>
        <v>0</v>
      </c>
      <c r="AV7" s="67" t="n">
        <f aca="false">IF(OR($D7=1,MONTH($B7)&lt;&gt;MONTH(StartDate),'У9 Ввод'!$D$53="",'У9 Ввод'!$E$53="",'У9 Ввод'!$D$53&gt;$B7),0,MAX(0,MIN(1,'У9 Ввод'!$E$53-NETWORKDAYS('У9 Ввод'!$D$53,$B7)+1))/Настройки!$E$15*100)</f>
        <v>0</v>
      </c>
      <c r="AW7" s="67" t="n">
        <f aca="false">IF(OR($D7=1,MONTH($B7)&lt;&gt;MONTH(StartDate),'У9 Ввод'!$D$54="",'У9 Ввод'!$E$54="",'У9 Ввод'!$D$54&gt;$B7),0,MAX(0,MIN(1,'У9 Ввод'!$E$54-NETWORKDAYS('У9 Ввод'!$D$54,$B7)+1))/Настройки!$E$15*100)</f>
        <v>0</v>
      </c>
      <c r="AX7" s="67" t="n">
        <f aca="false">IF(OR($D7=1,MONTH($B7)&lt;&gt;MONTH(StartDate),'У9 Ввод'!$D$55="",'У9 Ввод'!$E$55="",'У9 Ввод'!$D$55&gt;$B7),0,MAX(0,MIN(1,'У9 Ввод'!$E$55-NETWORKDAYS('У9 Ввод'!$D$55,$B7)+1))/Настройки!$E$15*100)</f>
        <v>0</v>
      </c>
      <c r="AY7" s="67" t="n">
        <f aca="false">IF(OR($D7=1,MONTH($B7)&lt;&gt;MONTH(StartDate),'У9 Ввод'!$D$56="",'У9 Ввод'!$E$56="",'У9 Ввод'!$D$56&gt;$B7),0,MAX(0,MIN(1,'У9 Ввод'!$E$56-NETWORKDAYS('У9 Ввод'!$D$56,$B7)+1))/Настройки!$E$15*100)</f>
        <v>0</v>
      </c>
      <c r="AZ7" s="67" t="n">
        <f aca="false">IF(OR($D7=1,MONTH($B7)&lt;&gt;MONTH(StartDate),'У9 Ввод'!$D$57="",'У9 Ввод'!$E$57="",'У9 Ввод'!$D$57&gt;$B7),0,MAX(0,MIN(1,'У9 Ввод'!$E$57-NETWORKDAYS('У9 Ввод'!$D$57,$B7)+1))/Настройки!$E$15*100)</f>
        <v>0</v>
      </c>
      <c r="BA7" s="67" t="n">
        <f aca="false">IF(OR($D7=1,MONTH($B7)&lt;&gt;MONTH(StartDate),'У9 Ввод'!$D$58="",'У9 Ввод'!$E$58="",'У9 Ввод'!$D$58&gt;$B7),0,MAX(0,MIN(1,'У9 Ввод'!$E$58-NETWORKDAYS('У9 Ввод'!$D$58,$B7)+1))/Настройки!$E$15*100)</f>
        <v>0</v>
      </c>
      <c r="BB7" s="67" t="n">
        <f aca="false">IF(OR($D7=1,MONTH($B7)&lt;&gt;MONTH(StartDate),'У9 Ввод'!$D$59="",'У9 Ввод'!$E$59="",'У9 Ввод'!$D$59&gt;$B7),0,MAX(0,MIN(1,'У9 Ввод'!$E$59-NETWORKDAYS('У9 Ввод'!$D$59,$B7)+1))/Настройки!$E$15*100)</f>
        <v>0</v>
      </c>
      <c r="BC7" s="67" t="n">
        <f aca="false">IF(OR($D7=1,MONTH($B7)&lt;&gt;MONTH(StartDate),'У9 Ввод'!$D$60="",'У9 Ввод'!$E$60="",'У9 Ввод'!$D$60&gt;$B7),0,MAX(0,MIN(1,'У9 Ввод'!$E$60-NETWORKDAYS('У9 Ввод'!$D$60,$B7)+1))/Настройки!$E$15*100)</f>
        <v>0</v>
      </c>
      <c r="BD7" s="67" t="n">
        <f aca="false">IF(OR($D7=1,MONTH($B7)&lt;&gt;MONTH(StartDate),'У9 Ввод'!$D$61="",'У9 Ввод'!$E$61="",'У9 Ввод'!$D$61&gt;$B7),0,MAX(0,MIN(1,'У9 Ввод'!$E$61-NETWORKDAYS('У9 Ввод'!$D$61,$B7)+1))/Настройки!$E$15*100)</f>
        <v>0</v>
      </c>
      <c r="BE7" s="67" t="n">
        <f aca="false">IF(OR($D7=1,MONTH($B7)&lt;&gt;MONTH(StartDate),'У9 Ввод'!$D$62="",'У9 Ввод'!$E$62="",'У9 Ввод'!$D$62&gt;$B7),0,MAX(0,MIN(1,'У9 Ввод'!$E$62-NETWORKDAYS('У9 Ввод'!$D$62,$B7)+1))/Настройки!$E$15*100)</f>
        <v>0</v>
      </c>
      <c r="BF7" s="67" t="n">
        <f aca="false">IF(OR($D7=1,MONTH($B7)&lt;&gt;MONTH(StartDate),'У9 Ввод'!$D$63="",'У9 Ввод'!$E$63="",'У9 Ввод'!$D$63&gt;$B7),0,MAX(0,MIN(1,'У9 Ввод'!$E$63-NETWORKDAYS('У9 Ввод'!$D$63,$B7)+1))/Настройки!$E$15*100)</f>
        <v>0</v>
      </c>
      <c r="BG7" s="67" t="n">
        <f aca="false">IF(OR($D7=1,MONTH($B7)&lt;&gt;MONTH(StartDate),'У9 Ввод'!$D$64="",'У9 Ввод'!$E$64="",'У9 Ввод'!$D$64&gt;$B7),0,MAX(0,MIN(1,'У9 Ввод'!$E$64-NETWORKDAYS('У9 Ввод'!$D$64,$B7)+1))/Настройки!$E$15*100)</f>
        <v>0</v>
      </c>
      <c r="BH7" s="67" t="n">
        <f aca="false">IF(OR($D7=1,MONTH($B7)&lt;&gt;MONTH(StartDate),'У9 Ввод'!$D$65="",'У9 Ввод'!$E$65="",'У9 Ввод'!$D$65&gt;$B7),0,MAX(0,MIN(1,'У9 Ввод'!$E$65-NETWORKDAYS('У9 Ввод'!$D$65,$B7)+1))/Настройки!$E$15*100)</f>
        <v>0</v>
      </c>
      <c r="BI7" s="67" t="n">
        <f aca="false">IF(OR($D7=1,MONTH($B7)&lt;&gt;MONTH(StartDate),'У9 Ввод'!$D$66="",'У9 Ввод'!$E$66="",'У9 Ввод'!$D$66&gt;$B7),0,MAX(0,MIN(1,'У9 Ввод'!$E$66-NETWORKDAYS('У9 Ввод'!$D$66,$B7)+1))/Настройки!$E$15*100)</f>
        <v>0</v>
      </c>
      <c r="BJ7" s="67" t="n">
        <f aca="false">IF(OR($D7=1,MONTH($B7)&lt;&gt;MONTH(StartDate),'У9 Ввод'!$D$67="",'У9 Ввод'!$E$67="",'У9 Ввод'!$D$67&gt;$B7),0,MAX(0,MIN(1,'У9 Ввод'!$E$67-NETWORKDAYS('У9 Ввод'!$D$67,$B7)+1))/Настройки!$E$15*100)</f>
        <v>0</v>
      </c>
      <c r="BK7" s="67" t="n">
        <f aca="false">IF(OR($D7=1,MONTH($B7)&lt;&gt;MONTH(StartDate),'У9 Ввод'!$D$68="",'У9 Ввод'!$E$68="",'У9 Ввод'!$D$68&gt;$B7),0,MAX(0,MIN(1,'У9 Ввод'!$E$68-NETWORKDAYS('У9 Ввод'!$D$68,$B7)+1))/Настройки!$E$15*100)</f>
        <v>0</v>
      </c>
      <c r="BL7" s="67" t="n">
        <f aca="false">IF(OR($D7=1,MONTH($B7)&lt;&gt;MONTH(StartDate),'У9 Ввод'!$D$69="",'У9 Ввод'!$E$69="",'У9 Ввод'!$D$69&gt;$B7),0,MAX(0,MIN(1,'У9 Ввод'!$E$69-NETWORKDAYS('У9 Ввод'!$D$69,$B7)+1))/Настройки!$E$15*100)</f>
        <v>0</v>
      </c>
      <c r="BM7" s="67" t="n">
        <f aca="false">IF(OR($D7=1,MONTH($B7)&lt;&gt;MONTH(StartDate),'У9 Ввод'!$D$70="",'У9 Ввод'!$E$70="",'У9 Ввод'!$D$70&gt;$B7),0,MAX(0,MIN(1,'У9 Ввод'!$E$70-NETWORKDAYS('У9 Ввод'!$D$70,$B7)+1))/Настройки!$E$15*100)</f>
        <v>0</v>
      </c>
      <c r="BN7" s="67" t="n">
        <f aca="false">IF(OR($D7=1,MONTH($B7)&lt;&gt;MONTH(StartDate),'У9 Ввод'!$D$71="",'У9 Ввод'!$E$71="",'У9 Ввод'!$D$71&gt;$B7),0,MAX(0,MIN(1,'У9 Ввод'!$E$71-NETWORKDAYS('У9 Ввод'!$D$71,$B7)+1))/Настройки!$E$15*100)</f>
        <v>0</v>
      </c>
      <c r="BO7" s="67" t="n">
        <f aca="false">IF(OR($D7=1,MONTH($B7)&lt;&gt;MONTH(StartDate),'У9 Ввод'!$D$72="",'У9 Ввод'!$E$72="",'У9 Ввод'!$D$72&gt;$B7),0,MAX(0,MIN(1,'У9 Ввод'!$E$72-NETWORKDAYS('У9 Ввод'!$D$72,$B7)+1))/Настройки!$E$15*100)</f>
        <v>0</v>
      </c>
      <c r="BP7" s="67" t="n">
        <f aca="false">IF(OR($D7=1,MONTH($B7)&lt;&gt;MONTH(StartDate),'У9 Ввод'!$D$73="",'У9 Ввод'!$E$73="",'У9 Ввод'!$D$73&gt;$B7),0,MAX(0,MIN(1,'У9 Ввод'!$E$73-NETWORKDAYS('У9 Ввод'!$D$73,$B7)+1))/Настройки!$E$15*100)</f>
        <v>0</v>
      </c>
      <c r="BQ7" s="67" t="n">
        <f aca="false">IF(OR($D7=1,MONTH($B7)&lt;&gt;MONTH(StartDate),'У9 Ввод'!$D$74="",'У9 Ввод'!$E$74="",'У9 Ввод'!$D$74&gt;$B7),0,MAX(0,MIN(1,'У9 Ввод'!$E$74-NETWORKDAYS('У9 Ввод'!$D$74,$B7)+1))/Настройки!$E$15*100)</f>
        <v>0</v>
      </c>
      <c r="BR7" s="67" t="n">
        <f aca="false">IF(OR($D7=1,MONTH($B7)&lt;&gt;MONTH(StartDate),'У9 Ввод'!$D$75="",'У9 Ввод'!$E$75="",'У9 Ввод'!$D$75&gt;$B7),0,MAX(0,MIN(1,'У9 Ввод'!$E$75-NETWORKDAYS('У9 Ввод'!$D$75,$B7)+1))/Настройки!$E$15*100)</f>
        <v>0</v>
      </c>
      <c r="BS7" s="67" t="n">
        <f aca="false">IF(OR($D7=1,MONTH($B7)&lt;&gt;MONTH(StartDate),'У9 Ввод'!$D$76="",'У9 Ввод'!$E$76="",'У9 Ввод'!$D$76&gt;$B7),0,MAX(0,MIN(1,'У9 Ввод'!$E$76-NETWORKDAYS('У9 Ввод'!$D$76,$B7)+1))/Настройки!$E$15*100)</f>
        <v>0</v>
      </c>
      <c r="BT7" s="67" t="n">
        <f aca="false">IF(OR($D7=1,MONTH($B7)&lt;&gt;MONTH(StartDate),'У9 Ввод'!$D$77="",'У9 Ввод'!$E$77="",'У9 Ввод'!$D$77&gt;$B7),0,MAX(0,MIN(1,'У9 Ввод'!$E$77-NETWORKDAYS('У9 Ввод'!$D$77,$B7)+1))/Настройки!$E$15*100)</f>
        <v>0</v>
      </c>
      <c r="BU7" s="67" t="n">
        <f aca="false">IF(OR($D7=1,MONTH($B7)&lt;&gt;MONTH(StartDate),'У9 Ввод'!$D$78="",'У9 Ввод'!$E$78="",'У9 Ввод'!$D$78&gt;$B7),0,MAX(0,MIN(1,'У9 Ввод'!$E$78-NETWORKDAYS('У9 Ввод'!$D$78,$B7)+1))/Настройки!$E$15*100)</f>
        <v>0</v>
      </c>
      <c r="BV7" s="67" t="n">
        <f aca="false">IF(OR($D7=1,MONTH($B7)&lt;&gt;MONTH(StartDate),'У9 Ввод'!$D$79="",'У9 Ввод'!$E$79="",'У9 Ввод'!$D$79&gt;$B7),0,MAX(0,MIN(1,'У9 Ввод'!$E$79-NETWORKDAYS('У9 Ввод'!$D$79,$B7)+1))/Настройки!$E$15*100)</f>
        <v>0</v>
      </c>
      <c r="BW7" s="67" t="n">
        <f aca="false">IF(OR($D7=1,MONTH($B7)&lt;&gt;MONTH(StartDate),'У9 Ввод'!$D$80="",'У9 Ввод'!$E$80="",'У9 Ввод'!$D$80&gt;$B7),0,MAX(0,MIN(1,'У9 Ввод'!$E$80-NETWORKDAYS('У9 Ввод'!$D$80,$B7)+1))/Настройки!$E$15*100)</f>
        <v>0</v>
      </c>
      <c r="BX7" s="67" t="n">
        <f aca="false">IF(OR($D7=1,MONTH($B7)&lt;&gt;MONTH(StartDate),'У9 Ввод'!$D$81="",'У9 Ввод'!$E$81="",'У9 Ввод'!$D$81&gt;$B7),0,MAX(0,MIN(1,'У9 Ввод'!$E$81-NETWORKDAYS('У9 Ввод'!$D$81,$B7)+1))/Настройки!$E$15*100)</f>
        <v>0</v>
      </c>
      <c r="BY7" s="67" t="n">
        <f aca="false">IF(OR($D7=1,MONTH($B7)&lt;&gt;MONTH(StartDate),'У9 Ввод'!$D$82="",'У9 Ввод'!$E$82="",'У9 Ввод'!$D$82&gt;$B7),0,MAX(0,MIN(1,'У9 Ввод'!$E$82-NETWORKDAYS('У9 Ввод'!$D$82,$B7)+1))/Настройки!$E$15*100)</f>
        <v>0</v>
      </c>
      <c r="BZ7" s="67" t="n">
        <f aca="false">IF(OR($D7=1,MONTH($B7)&lt;&gt;MONTH(StartDate),'У9 Ввод'!$D$83="",'У9 Ввод'!$E$83="",'У9 Ввод'!$D$83&gt;$B7),0,MAX(0,MIN(1,'У9 Ввод'!$E$83-NETWORKDAYS('У9 Ввод'!$D$83,$B7)+1))/Настройки!$E$15*100)</f>
        <v>0</v>
      </c>
      <c r="CA7" s="67" t="n">
        <f aca="false">IF(OR($D7=1,MONTH($B7)&lt;&gt;MONTH(StartDate),'У9 Ввод'!$D$84="",'У9 Ввод'!$E$84="",'У9 Ввод'!$D$84&gt;$B7),0,MAX(0,MIN(1,'У9 Ввод'!$E$84-NETWORKDAYS('У9 Ввод'!$D$84,$B7)+1))/Настройки!$E$15*100)</f>
        <v>0</v>
      </c>
      <c r="CB7" s="67" t="n">
        <f aca="false">IF(OR($D7=1,MONTH($B7)&lt;&gt;MONTH(StartDate),'У9 Ввод'!$D$85="",'У9 Ввод'!$E$85="",'У9 Ввод'!$D$85&gt;$B7),0,MAX(0,MIN(1,'У9 Ввод'!$E$85-NETWORKDAYS('У9 Ввод'!$D$85,$B7)+1))/Настройки!$E$15*100)</f>
        <v>0</v>
      </c>
      <c r="CC7" s="67" t="n">
        <f aca="false">IF(OR($D7=1,MONTH($B7)&lt;&gt;MONTH(StartDate),'У9 Ввод'!$D$86="",'У9 Ввод'!$E$86="",'У9 Ввод'!$D$86&gt;$B7),0,MAX(0,MIN(1,'У9 Ввод'!$E$86-NETWORKDAYS('У9 Ввод'!$D$86,$B7)+1))/Настройки!$E$15*100)</f>
        <v>0</v>
      </c>
      <c r="CD7" s="67" t="n">
        <f aca="false">IF(OR($D7=1,MONTH($B7)&lt;&gt;MONTH(StartDate),'У9 Ввод'!$D$87="",'У9 Ввод'!$E$87="",'У9 Ввод'!$D$87&gt;$B7),0,MAX(0,MIN(1,'У9 Ввод'!$E$87-NETWORKDAYS('У9 Ввод'!$D$87,$B7)+1))/Настройки!$E$15*100)</f>
        <v>0</v>
      </c>
      <c r="CE7" s="67" t="n">
        <f aca="false">IF(OR($D7=1,MONTH($B7)&lt;&gt;MONTH(StartDate),'У9 Ввод'!$D$88="",'У9 Ввод'!$E$88="",'У9 Ввод'!$D$88&gt;$B7),0,MAX(0,MIN(1,'У9 Ввод'!$E$88-NETWORKDAYS('У9 Ввод'!$D$88,$B7)+1))/Настройки!$E$15*100)</f>
        <v>0</v>
      </c>
      <c r="CF7" s="67" t="n">
        <f aca="false">IF(OR($D7=1,MONTH($B7)&lt;&gt;MONTH(StartDate),'У9 Ввод'!$D$89="",'У9 Ввод'!$E$89="",'У9 Ввод'!$D$89&gt;$B7),0,MAX(0,MIN(1,'У9 Ввод'!$E$89-NETWORKDAYS('У9 Ввод'!$D$89,$B7)+1))/Настройки!$E$15*100)</f>
        <v>0</v>
      </c>
      <c r="CG7" s="67" t="n">
        <f aca="false">IF(OR($D7=1,MONTH($B7)&lt;&gt;MONTH(StartDate),'У9 Ввод'!$D$90="",'У9 Ввод'!$E$90="",'У9 Ввод'!$D$90&gt;$B7),0,MAX(0,MIN(1,'У9 Ввод'!$E$90-NETWORKDAYS('У9 Ввод'!$D$90,$B7)+1))/Настройки!$E$15*100)</f>
        <v>0</v>
      </c>
      <c r="CH7" s="67" t="n">
        <f aca="false">IF(OR($D7=1,MONTH($B7)&lt;&gt;MONTH(StartDate),'У9 Ввод'!$D$91="",'У9 Ввод'!$E$91="",'У9 Ввод'!$D$91&gt;$B7),0,MAX(0,MIN(1,'У9 Ввод'!$E$91-NETWORKDAYS('У9 Ввод'!$D$91,$B7)+1))/Настройки!$E$15*100)</f>
        <v>0</v>
      </c>
      <c r="CI7" s="67" t="n">
        <f aca="false">IF(OR($D7=1,MONTH($B7)&lt;&gt;MONTH(StartDate),'У9 Ввод'!$D$92="",'У9 Ввод'!$E$92="",'У9 Ввод'!$D$92&gt;$B7),0,MAX(0,MIN(1,'У9 Ввод'!$E$92-NETWORKDAYS('У9 Ввод'!$D$92,$B7)+1))/Настройки!$E$15*100)</f>
        <v>0</v>
      </c>
      <c r="CJ7" s="67" t="n">
        <f aca="false">IF(OR($D7=1,MONTH($B7)&lt;&gt;MONTH(StartDate),'У9 Ввод'!$D$93="",'У9 Ввод'!$E$93="",'У9 Ввод'!$D$93&gt;$B7),0,MAX(0,MIN(1,'У9 Ввод'!$E$93-NETWORKDAYS('У9 Ввод'!$D$93,$B7)+1))/Настройки!$E$15*100)</f>
        <v>0</v>
      </c>
      <c r="CK7" s="67" t="n">
        <f aca="false">IF(OR($D7=1,MONTH($B7)&lt;&gt;MONTH(StartDate),'У9 Ввод'!$D$94="",'У9 Ввод'!$E$94="",'У9 Ввод'!$D$94&gt;$B7),0,MAX(0,MIN(1,'У9 Ввод'!$E$94-NETWORKDAYS('У9 Ввод'!$D$94,$B7)+1))/Настройки!$E$15*100)</f>
        <v>0</v>
      </c>
      <c r="CL7" s="67" t="n">
        <f aca="false">IF(OR($D7=1,MONTH($B7)&lt;&gt;MONTH(StartDate),'У9 Ввод'!$D$95="",'У9 Ввод'!$E$95="",'У9 Ввод'!$D$95&gt;$B7),0,MAX(0,MIN(1,'У9 Ввод'!$E$95-NETWORKDAYS('У9 Ввод'!$D$95,$B7)+1))/Настройки!$E$15*100)</f>
        <v>0</v>
      </c>
      <c r="CM7" s="67" t="n">
        <f aca="false">IF(OR($D7=1,MONTH($B7)&lt;&gt;MONTH(StartDate),'У9 Ввод'!$D$96="",'У9 Ввод'!$E$96="",'У9 Ввод'!$D$96&gt;$B7),0,MAX(0,MIN(1,'У9 Ввод'!$E$96-NETWORKDAYS('У9 Ввод'!$D$96,$B7)+1))/Настройки!$E$15*100)</f>
        <v>0</v>
      </c>
      <c r="CN7" s="67" t="n">
        <f aca="false">IF(OR($D7=1,MONTH($B7)&lt;&gt;MONTH(StartDate),'У9 Ввод'!$D$97="",'У9 Ввод'!$E$97="",'У9 Ввод'!$D$97&gt;$B7),0,MAX(0,MIN(1,'У9 Ввод'!$E$97-NETWORKDAYS('У9 Ввод'!$D$97,$B7)+1))/Настройки!$E$15*100)</f>
        <v>0</v>
      </c>
      <c r="CO7" s="67" t="n">
        <f aca="false">IF(OR($D7=1,MONTH($B7)&lt;&gt;MONTH(StartDate),'У9 Ввод'!$D$98="",'У9 Ввод'!$E$98="",'У9 Ввод'!$D$98&gt;$B7),0,MAX(0,MIN(1,'У9 Ввод'!$E$98-NETWORKDAYS('У9 Ввод'!$D$98,$B7)+1))/Настройки!$E$15*100)</f>
        <v>0</v>
      </c>
      <c r="CP7" s="67" t="n">
        <f aca="false">IF(OR($D7=1,MONTH($B7)&lt;&gt;MONTH(StartDate),'У9 Ввод'!$D$99="",'У9 Ввод'!$E$99="",'У9 Ввод'!$D$99&gt;$B7),0,MAX(0,MIN(1,'У9 Ввод'!$E$99-NETWORKDAYS('У9 Ввод'!$D$99,$B7)+1))/Настройки!$E$15*100)</f>
        <v>0</v>
      </c>
      <c r="CQ7" s="67" t="n">
        <f aca="false">IF(OR($D7=1,MONTH($B7)&lt;&gt;MONTH(StartDate),'У9 Ввод'!$D$100="",'У9 Ввод'!$E$100="",'У9 Ввод'!$D$100&gt;$B7),0,MAX(0,MIN(1,'У9 Ввод'!$E$100-NETWORKDAYS('У9 Ввод'!$D$100,$B7)+1))/Настройки!$E$15*100)</f>
        <v>0</v>
      </c>
      <c r="CR7" s="67" t="n">
        <f aca="false">IF(OR($D7=1,MONTH($B7)&lt;&gt;MONTH(StartDate),'У9 Ввод'!$D$101="",'У9 Ввод'!$E$101="",'У9 Ввод'!$D$101&gt;$B7),0,MAX(0,MIN(1,'У9 Ввод'!$E$101-NETWORKDAYS('У9 Ввод'!$D$101,$B7)+1))/Настройки!$E$15*100)</f>
        <v>0</v>
      </c>
      <c r="CS7" s="67" t="n">
        <f aca="false">IF(OR($D7=1,MONTH($B7)&lt;&gt;MONTH(StartDate),'У9 Ввод'!$D$102="",'У9 Ввод'!$E$102="",'У9 Ввод'!$D$102&gt;$B7),0,MAX(0,MIN(1,'У9 Ввод'!$E$102-NETWORKDAYS('У9 Ввод'!$D$102,$B7)+1))/Настройки!$E$15*100)</f>
        <v>0</v>
      </c>
      <c r="CT7" s="67" t="n">
        <f aca="false">IF(OR($D7=1,MONTH($B7)&lt;&gt;MONTH(StartDate),'У9 Ввод'!$D$103="",'У9 Ввод'!$E$103="",'У9 Ввод'!$D$103&gt;$B7),0,MAX(0,MIN(1,'У9 Ввод'!$E$103-NETWORKDAYS('У9 Ввод'!$D$103,$B7)+1))/Настройки!$E$15*100)</f>
        <v>0</v>
      </c>
      <c r="CU7" s="67" t="n">
        <f aca="false">IF(OR($D7=1,MONTH($B7)&lt;&gt;MONTH(StartDate),'У9 Ввод'!$D$104="",'У9 Ввод'!$E$104="",'У9 Ввод'!$D$104&gt;$B7),0,MAX(0,MIN(1,'У9 Ввод'!$E$104-NETWORKDAYS('У9 Ввод'!$D$104,$B7)+1))/Настройки!$E$15*100)</f>
        <v>0</v>
      </c>
      <c r="CV7" s="67" t="n">
        <f aca="false">IF(OR($D7=1,MONTH($B7)&lt;&gt;MONTH(StartDate),'У9 Ввод'!$D$105="",'У9 Ввод'!$E$105="",'У9 Ввод'!$D$105&gt;$B7),0,MAX(0,MIN(1,'У9 Ввод'!$E$105-NETWORKDAYS('У9 Ввод'!$D$105,$B7)+1))/Настройки!$E$15*100)</f>
        <v>0</v>
      </c>
      <c r="CW7" s="67" t="n">
        <f aca="false">IF(OR($D7=1,MONTH($B7)&lt;&gt;MONTH(StartDate),'У9 Ввод'!$D$106="",'У9 Ввод'!$E$106="",'У9 Ввод'!$D$106&gt;$B7),0,MAX(0,MIN(1,'У9 Ввод'!$E$106-NETWORKDAYS('У9 Ввод'!$D$106,$B7)+1))/Настройки!$E$15*100)</f>
        <v>0</v>
      </c>
      <c r="CX7" s="67" t="n">
        <f aca="false">IF(OR($D7=1,MONTH($B7)&lt;&gt;MONTH(StartDate),'У9 Ввод'!$D$107="",'У9 Ввод'!$E$107="",'У9 Ввод'!$D$107&gt;$B7),0,MAX(0,MIN(1,'У9 Ввод'!$E$107-NETWORKDAYS('У9 Ввод'!$D$107,$B7)+1))/Настройки!$E$15*100)</f>
        <v>0</v>
      </c>
      <c r="CY7" s="67" t="n">
        <f aca="false">IF(OR($D7=1,MONTH($B7)&lt;&gt;MONTH(StartDate),'У9 Ввод'!$D$108="",'У9 Ввод'!$E$108="",'У9 Ввод'!$D$108&gt;$B7),0,MAX(0,MIN(1,'У9 Ввод'!$E$108-NETWORKDAYS('У9 Ввод'!$D$108,$B7)+1))/Настройки!$E$15*100)</f>
        <v>0</v>
      </c>
      <c r="CZ7" s="67" t="n">
        <f aca="false">IF(OR($D7=1,MONTH($B7)&lt;&gt;MONTH(StartDate),'У9 Ввод'!$D$109="",'У9 Ввод'!$E$109="",'У9 Ввод'!$D$109&gt;$B7),0,MAX(0,MIN(1,'У9 Ввод'!$E$109-NETWORKDAYS('У9 Ввод'!$D$109,$B7)+1))/Настройки!$E$15*100)</f>
        <v>0</v>
      </c>
      <c r="DA7" s="67" t="n">
        <f aca="false">IF(OR($D7=1,MONTH($B7)&lt;&gt;MONTH(StartDate),'У9 Ввод'!$D$110="",'У9 Ввод'!$E$110="",'У9 Ввод'!$D$110&gt;$B7),0,MAX(0,MIN(1,'У9 Ввод'!$E$110-NETWORKDAYS('У9 Ввод'!$D$110,$B7)+1))/Настройки!$E$15*100)</f>
        <v>0</v>
      </c>
      <c r="DB7" s="67" t="n">
        <f aca="false">IF(OR($D7=1,MONTH($B7)&lt;&gt;MONTH(StartDate),'У9 Ввод'!$D$111="",'У9 Ввод'!$E$111="",'У9 Ввод'!$D$111&gt;$B7),0,MAX(0,MIN(1,'У9 Ввод'!$E$111-NETWORKDAYS('У9 Ввод'!$D$111,$B7)+1))/Настройки!$E$15*100)</f>
        <v>0</v>
      </c>
      <c r="DC7" s="67" t="n">
        <f aca="false">IF(OR($D7=1,MONTH($B7)&lt;&gt;MONTH(StartDate),'У9 Ввод'!$D$112="",'У9 Ввод'!$E$112="",'У9 Ввод'!$D$112&gt;$B7),0,MAX(0,MIN(1,'У9 Ввод'!$E$112-NETWORKDAYS('У9 Ввод'!$D$112,$B7)+1))/Настройки!$E$15*100)</f>
        <v>0</v>
      </c>
      <c r="DD7" s="67" t="n">
        <f aca="false">IF(OR($D7=1,MONTH($B7)&lt;&gt;MONTH(StartDate),'У9 Ввод'!$D$113="",'У9 Ввод'!$E$113="",'У9 Ввод'!$D$113&gt;$B7),0,MAX(0,MIN(1,'У9 Ввод'!$E$113-NETWORKDAYS('У9 Ввод'!$D$113,$B7)+1))/Настройки!$E$15*100)</f>
        <v>0</v>
      </c>
      <c r="DE7" s="67" t="n">
        <f aca="false">IF(OR($D7=1,MONTH($B7)&lt;&gt;MONTH(StartDate),'У9 Ввод'!$D$114="",'У9 Ввод'!$E$114="",'У9 Ввод'!$D$114&gt;$B7),0,MAX(0,MIN(1,'У9 Ввод'!$E$114-NETWORKDAYS('У9 Ввод'!$D$114,$B7)+1))/Настройки!$E$15*100)</f>
        <v>0</v>
      </c>
      <c r="DF7" s="67" t="n">
        <f aca="false">IF(OR($D7=1,MONTH($B7)&lt;&gt;MONTH(StartDate),'У9 Ввод'!$D$115="",'У9 Ввод'!$E$115="",'У9 Ввод'!$D$115&gt;$B7),0,MAX(0,MIN(1,'У9 Ввод'!$E$115-NETWORKDAYS('У9 Ввод'!$D$115,$B7)+1))/Настройки!$E$15*100)</f>
        <v>0</v>
      </c>
      <c r="DG7" s="67" t="n">
        <f aca="false">IF(OR($D7=1,MONTH($B7)&lt;&gt;MONTH(StartDate),'У9 Ввод'!$D$116="",'У9 Ввод'!$E$116="",'У9 Ввод'!$D$116&gt;$B7),0,MAX(0,MIN(1,'У9 Ввод'!$E$116-NETWORKDAYS('У9 Ввод'!$D$116,$B7)+1))/Настройки!$E$15*100)</f>
        <v>0</v>
      </c>
      <c r="DH7" s="67" t="n">
        <f aca="false">IF(OR($D7=1,MONTH($B7)&lt;&gt;MONTH(StartDate),'У9 Ввод'!$D$117="",'У9 Ввод'!$E$117="",'У9 Ввод'!$D$117&gt;$B7),0,MAX(0,MIN(1,'У9 Ввод'!$E$117-NETWORKDAYS('У9 Ввод'!$D$117,$B7)+1))/Настройки!$E$15*100)</f>
        <v>0</v>
      </c>
      <c r="DI7" s="67" t="n">
        <f aca="false">IF(OR($D7=1,MONTH($B7)&lt;&gt;MONTH(StartDate),'У9 Ввод'!$D$118="",'У9 Ввод'!$E$118="",'У9 Ввод'!$D$118&gt;$B7),0,MAX(0,MIN(1,'У9 Ввод'!$E$118-NETWORKDAYS('У9 Ввод'!$D$118,$B7)+1))/Настройки!$E$15*100)</f>
        <v>0</v>
      </c>
      <c r="DJ7" s="67" t="n">
        <f aca="false">IF(OR($D7=1,MONTH($B7)&lt;&gt;MONTH(StartDate),'У9 Ввод'!$D$119="",'У9 Ввод'!$E$119="",'У9 Ввод'!$D$119&gt;$B7),0,MAX(0,MIN(1,'У9 Ввод'!$E$119-NETWORKDAYS('У9 Ввод'!$D$119,$B7)+1))/Настройки!$E$15*100)</f>
        <v>0</v>
      </c>
      <c r="DK7" s="67" t="n">
        <f aca="false">IF(OR($D7=1,MONTH($B7)&lt;&gt;MONTH(StartDate),'У9 Ввод'!$D$120="",'У9 Ввод'!$E$120="",'У9 Ввод'!$D$120&gt;$B7),0,MAX(0,MIN(1,'У9 Ввод'!$E$120-NETWORKDAYS('У9 Ввод'!$D$120,$B7)+1))/Настройки!$E$15*100)</f>
        <v>0</v>
      </c>
      <c r="DL7" s="67" t="n">
        <f aca="false">IF(OR($D7=1,MONTH($B7)&lt;&gt;MONTH(StartDate),'У9 Ввод'!$D$121="",'У9 Ввод'!$E$121="",'У9 Ввод'!$D$121&gt;$B7),0,MAX(0,MIN(1,'У9 Ввод'!$E$121-NETWORKDAYS('У9 Ввод'!$D$121,$B7)+1))/Настройки!$E$15*100)</f>
        <v>0</v>
      </c>
      <c r="DM7" s="67" t="n">
        <f aca="false">IF(OR($D7=1,MONTH($B7)&lt;&gt;MONTH(StartDate),'У9 Ввод'!$D$122="",'У9 Ввод'!$E$122="",'У9 Ввод'!$D$122&gt;$B7),0,MAX(0,MIN(1,'У9 Ввод'!$E$122-NETWORKDAYS('У9 Ввод'!$D$122,$B7)+1))/Настройки!$E$15*100)</f>
        <v>0</v>
      </c>
      <c r="DN7" s="67" t="n">
        <f aca="false">IF(OR($D7=1,MONTH($B7)&lt;&gt;MONTH(StartDate),'У9 Ввод'!$D$123="",'У9 Ввод'!$E$123="",'У9 Ввод'!$D$123&gt;$B7),0,MAX(0,MIN(1,'У9 Ввод'!$E$123-NETWORKDAYS('У9 Ввод'!$D$123,$B7)+1))/Настройки!$E$15*100)</f>
        <v>0</v>
      </c>
      <c r="DO7" s="67" t="n">
        <f aca="false">IF(OR($D7=1,MONTH($B7)&lt;&gt;MONTH(StartDate),'У9 Ввод'!$D$124="",'У9 Ввод'!$E$124="",'У9 Ввод'!$D$124&gt;$B7),0,MAX(0,MIN(1,'У9 Ввод'!$E$124-NETWORKDAYS('У9 Ввод'!$D$124,$B7)+1))/Настройки!$E$15*100)</f>
        <v>0</v>
      </c>
      <c r="DP7" s="67" t="n">
        <f aca="false">IF(OR($D7=1,MONTH($B7)&lt;&gt;MONTH(StartDate),'У9 Ввод'!$D$125="",'У9 Ввод'!$E$125="",'У9 Ввод'!$D$125&gt;$B7),0,MAX(0,MIN(1,'У9 Ввод'!$E$125-NETWORKDAYS('У9 Ввод'!$D$125,$B7)+1))/Настройки!$E$15*100)</f>
        <v>0</v>
      </c>
      <c r="DQ7" s="67" t="n">
        <f aca="false">IF(OR($D7=1,MONTH($B7)&lt;&gt;MONTH(StartDate),'У9 Ввод'!$D$126="",'У9 Ввод'!$E$126="",'У9 Ввод'!$D$126&gt;$B7),0,MAX(0,MIN(1,'У9 Ввод'!$E$126-NETWORKDAYS('У9 Ввод'!$D$126,$B7)+1))/Настройки!$E$15*100)</f>
        <v>0</v>
      </c>
      <c r="DR7" s="67" t="n">
        <f aca="false">IF(OR($D7=1,MONTH($B7)&lt;&gt;MONTH(StartDate),'У9 Ввод'!$D$127="",'У9 Ввод'!$E$127="",'У9 Ввод'!$D$127&gt;$B7),0,MAX(0,MIN(1,'У9 Ввод'!$E$127-NETWORKDAYS('У9 Ввод'!$D$127,$B7)+1))/Настройки!$E$15*100)</f>
        <v>0</v>
      </c>
      <c r="DS7" s="67" t="n">
        <f aca="false">IF(OR($D7=1,MONTH($B7)&lt;&gt;MONTH(StartDate),'У9 Ввод'!$D$128="",'У9 Ввод'!$E$128="",'У9 Ввод'!$D$128&gt;$B7),0,MAX(0,MIN(1,'У9 Ввод'!$E$128-NETWORKDAYS('У9 Ввод'!$D$128,$B7)+1))/Настройки!$E$15*100)</f>
        <v>0</v>
      </c>
      <c r="DT7" s="67" t="n">
        <f aca="false">IF(OR($D7=1,MONTH($B7)&lt;&gt;MONTH(StartDate),'У9 Ввод'!$D$129="",'У9 Ввод'!$E$129="",'У9 Ввод'!$D$129&gt;$B7),0,MAX(0,MIN(1,'У9 Ввод'!$E$129-NETWORKDAYS('У9 Ввод'!$D$129,$B7)+1))/Настройки!$E$15*100)</f>
        <v>0</v>
      </c>
      <c r="DU7" s="67" t="n">
        <f aca="false">IF(OR($D7=1,MONTH($B7)&lt;&gt;MONTH(StartDate),'У9 Ввод'!$D$130="",'У9 Ввод'!$E$130="",'У9 Ввод'!$D$130&gt;$B7),0,MAX(0,MIN(1,'У9 Ввод'!$E$130-NETWORKDAYS('У9 Ввод'!$D$130,$B7)+1))/Настройки!$E$15*100)</f>
        <v>0</v>
      </c>
      <c r="DV7" s="67" t="n">
        <f aca="false">IF(OR($D7=1,MONTH($B7)&lt;&gt;MONTH(StartDate),'У9 Ввод'!$D$131="",'У9 Ввод'!$E$131="",'У9 Ввод'!$D$131&gt;$B7),0,MAX(0,MIN(1,'У9 Ввод'!$E$131-NETWORKDAYS('У9 Ввод'!$D$131,$B7)+1))/Настройки!$E$15*100)</f>
        <v>0</v>
      </c>
      <c r="DW7" s="67" t="n">
        <f aca="false">IF(OR($D7=1,MONTH($B7)&lt;&gt;MONTH(StartDate),'У9 Ввод'!$D$132="",'У9 Ввод'!$E$132="",'У9 Ввод'!$D$132&gt;$B7),0,MAX(0,MIN(1,'У9 Ввод'!$E$132-NETWORKDAYS('У9 Ввод'!$D$132,$B7)+1))/Настройки!$E$15*100)</f>
        <v>0</v>
      </c>
      <c r="DX7" s="67" t="n">
        <f aca="false">IF(OR($D7=1,MONTH($B7)&lt;&gt;MONTH(StartDate),'У9 Ввод'!$D$133="",'У9 Ввод'!$E$133="",'У9 Ввод'!$D$133&gt;$B7),0,MAX(0,MIN(1,'У9 Ввод'!$E$133-NETWORKDAYS('У9 Ввод'!$D$133,$B7)+1))/Настройки!$E$15*100)</f>
        <v>0</v>
      </c>
      <c r="DY7" s="67" t="n">
        <f aca="false">IF(OR($D7=1,MONTH($B7)&lt;&gt;MONTH(StartDate),'У9 Ввод'!$D$134="",'У9 Ввод'!$E$134="",'У9 Ввод'!$D$134&gt;$B7),0,MAX(0,MIN(1,'У9 Ввод'!$E$134-NETWORKDAYS('У9 Ввод'!$D$134,$B7)+1))/Настройки!$E$15*100)</f>
        <v>0</v>
      </c>
      <c r="DZ7" s="67" t="n">
        <f aca="false">IF(OR($D7=1,MONTH($B7)&lt;&gt;MONTH(StartDate),'У9 Ввод'!$D$135="",'У9 Ввод'!$E$135="",'У9 Ввод'!$D$135&gt;$B7),0,MAX(0,MIN(1,'У9 Ввод'!$E$135-NETWORKDAYS('У9 Ввод'!$D$135,$B7)+1))/Настройки!$E$15*100)</f>
        <v>0</v>
      </c>
      <c r="EA7" s="67" t="n">
        <f aca="false">IF(OR($D7=1,MONTH($B7)&lt;&gt;MONTH(StartDate),'У9 Ввод'!$D$136="",'У9 Ввод'!$E$136="",'У9 Ввод'!$D$136&gt;$B7),0,MAX(0,MIN(1,'У9 Ввод'!$E$136-NETWORKDAYS('У9 Ввод'!$D$136,$B7)+1))/Настройки!$E$15*100)</f>
        <v>0</v>
      </c>
      <c r="EB7" s="67" t="n">
        <f aca="false">IF(OR($D7=1,MONTH($B7)&lt;&gt;MONTH(StartDate),'У9 Ввод'!$D$137="",'У9 Ввод'!$E$137="",'У9 Ввод'!$D$137&gt;$B7),0,MAX(0,MIN(1,'У9 Ввод'!$E$137-NETWORKDAYS('У9 Ввод'!$D$137,$B7)+1))/Настройки!$E$15*100)</f>
        <v>0</v>
      </c>
      <c r="EC7" s="67" t="n">
        <f aca="false">IF(OR($D7=1,MONTH($B7)&lt;&gt;MONTH(StartDate),'У9 Ввод'!$D$138="",'У9 Ввод'!$E$138="",'У9 Ввод'!$D$138&gt;$B7),0,MAX(0,MIN(1,'У9 Ввод'!$E$138-NETWORKDAYS('У9 Ввод'!$D$138,$B7)+1))/Настройки!$E$15*100)</f>
        <v>0</v>
      </c>
      <c r="ED7" s="67" t="n">
        <f aca="false">IF(OR($D7=1,MONTH($B7)&lt;&gt;MONTH(StartDate),'У9 Ввод'!$D$139="",'У9 Ввод'!$E$139="",'У9 Ввод'!$D$139&gt;$B7),0,MAX(0,MIN(1,'У9 Ввод'!$E$139-NETWORKDAYS('У9 Ввод'!$D$139,$B7)+1))/Настройки!$E$15*100)</f>
        <v>0</v>
      </c>
      <c r="EE7" s="67" t="n">
        <f aca="false">IF(OR($D7=1,MONTH($B7)&lt;&gt;MONTH(StartDate),'У9 Ввод'!$D$140="",'У9 Ввод'!$E$140="",'У9 Ввод'!$D$140&gt;$B7),0,MAX(0,MIN(1,'У9 Ввод'!$E$140-NETWORKDAYS('У9 Ввод'!$D$140,$B7)+1))/Настройки!$E$15*100)</f>
        <v>0</v>
      </c>
      <c r="EF7" s="67" t="n">
        <f aca="false">IF(OR($D7=1,MONTH($B7)&lt;&gt;MONTH(StartDate),'У9 Ввод'!$D$141="",'У9 Ввод'!$E$141="",'У9 Ввод'!$D$141&gt;$B7),0,MAX(0,MIN(1,'У9 Ввод'!$E$141-NETWORKDAYS('У9 Ввод'!$D$141,$B7)+1))/Настройки!$E$15*100)</f>
        <v>0</v>
      </c>
      <c r="EG7" s="67" t="n">
        <f aca="false">IF(OR($D7=1,MONTH($B7)&lt;&gt;MONTH(StartDate),'У9 Ввод'!$D$142="",'У9 Ввод'!$E$142="",'У9 Ввод'!$D$142&gt;$B7),0,MAX(0,MIN(1,'У9 Ввод'!$E$142-NETWORKDAYS('У9 Ввод'!$D$142,$B7)+1))/Настройки!$E$15*100)</f>
        <v>0</v>
      </c>
      <c r="EH7" s="67" t="n">
        <f aca="false">IF(OR($D7=1,MONTH($B7)&lt;&gt;MONTH(StartDate),'У9 Ввод'!$D$143="",'У9 Ввод'!$E$143="",'У9 Ввод'!$D$143&gt;$B7),0,MAX(0,MIN(1,'У9 Ввод'!$E$143-NETWORKDAYS('У9 Ввод'!$D$143,$B7)+1))/Настройки!$E$15*100)</f>
        <v>0</v>
      </c>
      <c r="EI7" s="67" t="n">
        <f aca="false">IF(OR($D7=1,MONTH($B7)&lt;&gt;MONTH(StartDate),'У9 Ввод'!$D$144="",'У9 Ввод'!$E$144="",'У9 Ввод'!$D$144&gt;$B7),0,MAX(0,MIN(1,'У9 Ввод'!$E$144-NETWORKDAYS('У9 Ввод'!$D$144,$B7)+1))/Настройки!$E$15*100)</f>
        <v>0</v>
      </c>
      <c r="EJ7" s="67" t="n">
        <f aca="false">IF(OR($D7=1,MONTH($B7)&lt;&gt;MONTH(StartDate),'У9 Ввод'!$D$145="",'У9 Ввод'!$E$145="",'У9 Ввод'!$D$145&gt;$B7),0,MAX(0,MIN(1,'У9 Ввод'!$E$145-NETWORKDAYS('У9 Ввод'!$D$145,$B7)+1))/Настройки!$E$15*100)</f>
        <v>0</v>
      </c>
      <c r="EK7" s="67" t="n">
        <f aca="false">IF(OR($D7=1,MONTH($B7)&lt;&gt;MONTH(StartDate),'У9 Ввод'!$D$146="",'У9 Ввод'!$E$146="",'У9 Ввод'!$D$146&gt;$B7),0,MAX(0,MIN(1,'У9 Ввод'!$E$146-NETWORKDAYS('У9 Ввод'!$D$146,$B7)+1))/Настройки!$E$15*100)</f>
        <v>0</v>
      </c>
      <c r="EL7" s="67" t="n">
        <f aca="false">IF(OR($D7=1,MONTH($B7)&lt;&gt;MONTH(StartDate),'У9 Ввод'!$D$147="",'У9 Ввод'!$E$147="",'У9 Ввод'!$D$147&gt;$B7),0,MAX(0,MIN(1,'У9 Ввод'!$E$147-NETWORKDAYS('У9 Ввод'!$D$147,$B7)+1))/Настройки!$E$15*100)</f>
        <v>0</v>
      </c>
      <c r="EM7" s="67" t="n">
        <f aca="false">IF(OR($D7=1,MONTH($B7)&lt;&gt;MONTH(StartDate),'У9 Ввод'!$D$148="",'У9 Ввод'!$E$148="",'У9 Ввод'!$D$148&gt;$B7),0,MAX(0,MIN(1,'У9 Ввод'!$E$148-NETWORKDAYS('У9 Ввод'!$D$148,$B7)+1))/Настройки!$E$15*100)</f>
        <v>0</v>
      </c>
      <c r="EN7" s="67" t="n">
        <f aca="false">IF(OR($D7=1,MONTH($B7)&lt;&gt;MONTH(StartDate),'У9 Ввод'!$D$149="",'У9 Ввод'!$E$149="",'У9 Ввод'!$D$149&gt;$B7),0,MAX(0,MIN(1,'У9 Ввод'!$E$149-NETWORKDAYS('У9 Ввод'!$D$149,$B7)+1))/Настройки!$E$15*100)</f>
        <v>0</v>
      </c>
      <c r="EO7" s="67" t="n">
        <f aca="false">IF(OR($D7=1,MONTH($B7)&lt;&gt;MONTH(StartDate),'У9 Ввод'!$D$150="",'У9 Ввод'!$E$150="",'У9 Ввод'!$D$150&gt;$B7),0,MAX(0,MIN(1,'У9 Ввод'!$E$150-NETWORKDAYS('У9 Ввод'!$D$150,$B7)+1))/Настройки!$E$15*100)</f>
        <v>0</v>
      </c>
      <c r="EP7" s="67" t="n">
        <f aca="false">IF(OR($D7=1,MONTH($B7)&lt;&gt;MONTH(StartDate),'У9 Ввод'!$D$151="",'У9 Ввод'!$E$151="",'У9 Ввод'!$D$151&gt;$B7),0,MAX(0,MIN(1,'У9 Ввод'!$E$151-NETWORKDAYS('У9 Ввод'!$D$151,$B7)+1))/Настройки!$E$15*100)</f>
        <v>0</v>
      </c>
      <c r="EQ7" s="67" t="n">
        <f aca="false">IF(OR($D7=1,MONTH($B7)&lt;&gt;MONTH(StartDate),'У9 Ввод'!$D$152="",'У9 Ввод'!$E$152="",'У9 Ввод'!$D$152&gt;$B7),0,MAX(0,MIN(1,'У9 Ввод'!$E$152-NETWORKDAYS('У9 Ввод'!$D$152,$B7)+1))/Настройки!$E$15*100)</f>
        <v>0</v>
      </c>
      <c r="ER7" s="67" t="n">
        <f aca="false">IF(OR($D7=1,MONTH($B7)&lt;&gt;MONTH(StartDate),'У9 Ввод'!$D$153="",'У9 Ввод'!$E$153="",'У9 Ввод'!$D$153&gt;$B7),0,MAX(0,MIN(1,'У9 Ввод'!$E$153-NETWORKDAYS('У9 Ввод'!$D$153,$B7)+1))/Настройки!$E$15*100)</f>
        <v>0</v>
      </c>
      <c r="ES7" s="67" t="n">
        <f aca="false">IF(OR($D7=1,MONTH($B7)&lt;&gt;MONTH(StartDate),'У9 Ввод'!$D$154="",'У9 Ввод'!$E$154="",'У9 Ввод'!$D$154&gt;$B7),0,MAX(0,MIN(1,'У9 Ввод'!$E$154-NETWORKDAYS('У9 Ввод'!$D$154,$B7)+1))/Настройки!$E$15*100)</f>
        <v>0</v>
      </c>
      <c r="ET7" s="67" t="n">
        <f aca="false">IF(OR($D7=1,MONTH($B7)&lt;&gt;MONTH(StartDate),'У9 Ввод'!$D$155="",'У9 Ввод'!$E$155="",'У9 Ввод'!$D$155&gt;$B7),0,MAX(0,MIN(1,'У9 Ввод'!$E$155-NETWORKDAYS('У9 Ввод'!$D$155,$B7)+1))/Настройки!$E$15*100)</f>
        <v>0</v>
      </c>
      <c r="EU7" s="67" t="n">
        <f aca="false">IF(OR($D7=1,MONTH($B7)&lt;&gt;MONTH(StartDate),'У9 Ввод'!$D$156="",'У9 Ввод'!$E$156="",'У9 Ввод'!$D$156&gt;$B7),0,MAX(0,MIN(1,'У9 Ввод'!$E$156-NETWORKDAYS('У9 Ввод'!$D$156,$B7)+1))/Настройки!$E$15*100)</f>
        <v>0</v>
      </c>
      <c r="EV7" s="67" t="n">
        <f aca="false">IF(OR($D7=1,MONTH($B7)&lt;&gt;MONTH(StartDate),'У9 Ввод'!$D$157="",'У9 Ввод'!$E$157="",'У9 Ввод'!$D$157&gt;$B7),0,MAX(0,MIN(1,'У9 Ввод'!$E$157-NETWORKDAYS('У9 Ввод'!$D$157,$B7)+1))/Настройки!$E$15*100)</f>
        <v>0</v>
      </c>
      <c r="EW7" s="67" t="n">
        <f aca="false">IF(OR($D7=1,MONTH($B7)&lt;&gt;MONTH(StartDate),'У9 Ввод'!$D$158="",'У9 Ввод'!$E$158="",'У9 Ввод'!$D$158&gt;$B7),0,MAX(0,MIN(1,'У9 Ввод'!$E$158-NETWORKDAYS('У9 Ввод'!$D$158,$B7)+1))/Настройки!$E$15*100)</f>
        <v>0</v>
      </c>
      <c r="EX7" s="67" t="n">
        <f aca="false">IF(OR($D7=1,MONTH($B7)&lt;&gt;MONTH(StartDate),'У9 Ввод'!$D$159="",'У9 Ввод'!$E$159="",'У9 Ввод'!$D$159&gt;$B7),0,MAX(0,MIN(1,'У9 Ввод'!$E$159-NETWORKDAYS('У9 Ввод'!$D$159,$B7)+1))/Настройки!$E$15*100)</f>
        <v>0</v>
      </c>
      <c r="EY7" s="67" t="n">
        <f aca="false">IF(OR($D7=1,MONTH($B7)&lt;&gt;MONTH(StartDate),'У9 Ввод'!$D$160="",'У9 Ввод'!$E$160="",'У9 Ввод'!$D$160&gt;$B7),0,MAX(0,MIN(1,'У9 Ввод'!$E$160-NETWORKDAYS('У9 Ввод'!$D$160,$B7)+1))/Настройки!$E$15*100)</f>
        <v>0</v>
      </c>
      <c r="EZ7" s="67" t="n">
        <f aca="false">IF(OR($D7=1,MONTH($B7)&lt;&gt;MONTH(StartDate),'У9 Ввод'!$D$161="",'У9 Ввод'!$E$161="",'У9 Ввод'!$D$161&gt;$B7),0,MAX(0,MIN(1,'У9 Ввод'!$E$161-NETWORKDAYS('У9 Ввод'!$D$161,$B7)+1))/Настройки!$E$15*100)</f>
        <v>0</v>
      </c>
      <c r="FA7" s="67" t="n">
        <f aca="false">IF(OR($D7=1,MONTH($B7)&lt;&gt;MONTH(StartDate),'У9 Ввод'!$D$162="",'У9 Ввод'!$E$162="",'У9 Ввод'!$D$162&gt;$B7),0,MAX(0,MIN(1,'У9 Ввод'!$E$162-NETWORKDAYS('У9 Ввод'!$D$162,$B7)+1))/Настройки!$E$15*100)</f>
        <v>0</v>
      </c>
      <c r="FB7" s="67" t="n">
        <f aca="false">IF(OR($D7=1,MONTH($B7)&lt;&gt;MONTH(StartDate),'У9 Ввод'!$D$163="",'У9 Ввод'!$E$163="",'У9 Ввод'!$D$163&gt;$B7),0,MAX(0,MIN(1,'У9 Ввод'!$E$163-NETWORKDAYS('У9 Ввод'!$D$163,$B7)+1))/Настройки!$E$15*100)</f>
        <v>0</v>
      </c>
      <c r="FC7" s="67" t="n">
        <f aca="false">IF(OR($D7=1,MONTH($B7)&lt;&gt;MONTH(StartDate),'У9 Ввод'!$D$164="",'У9 Ввод'!$E$164="",'У9 Ввод'!$D$164&gt;$B7),0,MAX(0,MIN(1,'У9 Ввод'!$E$164-NETWORKDAYS('У9 Ввод'!$D$164,$B7)+1))/Настройки!$E$15*100)</f>
        <v>0</v>
      </c>
      <c r="FD7" s="67" t="n">
        <f aca="false">IF(OR($D7=1,MONTH($B7)&lt;&gt;MONTH(StartDate),'У9 Ввод'!$D$165="",'У9 Ввод'!$E$165="",'У9 Ввод'!$D$165&gt;$B7),0,MAX(0,MIN(1,'У9 Ввод'!$E$165-NETWORKDAYS('У9 Ввод'!$D$165,$B7)+1))/Настройки!$E$15*100)</f>
        <v>0</v>
      </c>
      <c r="FE7" s="67" t="n">
        <f aca="false">IF(OR($D7=1,MONTH($B7)&lt;&gt;MONTH(StartDate),'У9 Ввод'!$D$166="",'У9 Ввод'!$E$166="",'У9 Ввод'!$D$166&gt;$B7),0,MAX(0,MIN(1,'У9 Ввод'!$E$166-NETWORKDAYS('У9 Ввод'!$D$166,$B7)+1))/Настройки!$E$15*100)</f>
        <v>0</v>
      </c>
      <c r="FF7" s="67" t="n">
        <f aca="false">IF(OR($D7=1,MONTH($B7)&lt;&gt;MONTH(StartDate),'У9 Ввод'!$D$167="",'У9 Ввод'!$E$167="",'У9 Ввод'!$D$167&gt;$B7),0,MAX(0,MIN(1,'У9 Ввод'!$E$167-NETWORKDAYS('У9 Ввод'!$D$167,$B7)+1))/Настройки!$E$15*100)</f>
        <v>0</v>
      </c>
      <c r="FG7" s="67" t="n">
        <f aca="false">IF(OR($D7=1,MONTH($B7)&lt;&gt;MONTH(StartDate),'У9 Ввод'!$D$168="",'У9 Ввод'!$E$168="",'У9 Ввод'!$D$168&gt;$B7),0,MAX(0,MIN(1,'У9 Ввод'!$E$168-NETWORKDAYS('У9 Ввод'!$D$168,$B7)+1))/Настройки!$E$15*100)</f>
        <v>0</v>
      </c>
      <c r="FH7" s="67" t="n">
        <f aca="false">IF(OR($D7=1,MONTH($B7)&lt;&gt;MONTH(StartDate),'У9 Ввод'!$D$169="",'У9 Ввод'!$E$169="",'У9 Ввод'!$D$169&gt;$B7),0,MAX(0,MIN(1,'У9 Ввод'!$E$169-NETWORKDAYS('У9 Ввод'!$D$169,$B7)+1))/Настройки!$E$15*100)</f>
        <v>0</v>
      </c>
      <c r="FI7" s="67" t="n">
        <f aca="false">IF(OR($D7=1,MONTH($B7)&lt;&gt;MONTH(StartDate),'У9 Ввод'!$D$170="",'У9 Ввод'!$E$170="",'У9 Ввод'!$D$170&gt;$B7),0,MAX(0,MIN(1,'У9 Ввод'!$E$170-NETWORKDAYS('У9 Ввод'!$D$170,$B7)+1))/Настройки!$E$15*100)</f>
        <v>0</v>
      </c>
      <c r="FJ7" s="67" t="n">
        <f aca="false">IF(OR($D7=1,MONTH($B7)&lt;&gt;MONTH(StartDate),'У9 Ввод'!$D$171="",'У9 Ввод'!$E$171="",'У9 Ввод'!$D$171&gt;$B7),0,MAX(0,MIN(1,'У9 Ввод'!$E$171-NETWORKDAYS('У9 Ввод'!$D$171,$B7)+1))/Настройки!$E$15*100)</f>
        <v>0</v>
      </c>
      <c r="FK7" s="67" t="n">
        <f aca="false">IF(OR($D7=1,MONTH($B7)&lt;&gt;MONTH(StartDate),'У9 Ввод'!$D$172="",'У9 Ввод'!$E$172="",'У9 Ввод'!$D$172&gt;$B7),0,MAX(0,MIN(1,'У9 Ввод'!$E$172-NETWORKDAYS('У9 Ввод'!$D$172,$B7)+1))/Настройки!$E$15*100)</f>
        <v>0</v>
      </c>
      <c r="FL7" s="67" t="n">
        <f aca="false">IF(OR($D7=1,MONTH($B7)&lt;&gt;MONTH(StartDate),'У9 Ввод'!$D$173="",'У9 Ввод'!$E$173="",'У9 Ввод'!$D$173&gt;$B7),0,MAX(0,MIN(1,'У9 Ввод'!$E$173-NETWORKDAYS('У9 Ввод'!$D$173,$B7)+1))/Настройки!$E$15*100)</f>
        <v>0</v>
      </c>
      <c r="FM7" s="67" t="n">
        <f aca="false">IF(OR($D7=1,MONTH($B7)&lt;&gt;MONTH(StartDate),'У9 Ввод'!$D$174="",'У9 Ввод'!$E$174="",'У9 Ввод'!$D$174&gt;$B7),0,MAX(0,MIN(1,'У9 Ввод'!$E$174-NETWORKDAYS('У9 Ввод'!$D$174,$B7)+1))/Настройки!$E$15*100)</f>
        <v>0</v>
      </c>
      <c r="FN7" s="67" t="n">
        <f aca="false">IF(OR($D7=1,MONTH($B7)&lt;&gt;MONTH(StartDate),'У9 Ввод'!$D$175="",'У9 Ввод'!$E$175="",'У9 Ввод'!$D$175&gt;$B7),0,MAX(0,MIN(1,'У9 Ввод'!$E$175-NETWORKDAYS('У9 Ввод'!$D$175,$B7)+1))/Настройки!$E$15*100)</f>
        <v>0</v>
      </c>
      <c r="FO7" s="67" t="n">
        <f aca="false">IF(OR($D7=1,MONTH($B7)&lt;&gt;MONTH(StartDate),'У9 Ввод'!$D$176="",'У9 Ввод'!$E$176="",'У9 Ввод'!$D$176&gt;$B7),0,MAX(0,MIN(1,'У9 Ввод'!$E$176-NETWORKDAYS('У9 Ввод'!$D$176,$B7)+1))/Настройки!$E$15*100)</f>
        <v>0</v>
      </c>
      <c r="FP7" s="67" t="n">
        <f aca="false">IF(OR($D7=1,MONTH($B7)&lt;&gt;MONTH(StartDate),'У9 Ввод'!$D$177="",'У9 Ввод'!$E$177="",'У9 Ввод'!$D$177&gt;$B7),0,MAX(0,MIN(1,'У9 Ввод'!$E$177-NETWORKDAYS('У9 Ввод'!$D$177,$B7)+1))/Настройки!$E$15*100)</f>
        <v>0</v>
      </c>
      <c r="FQ7" s="67" t="n">
        <f aca="false">IF(OR($D7=1,MONTH($B7)&lt;&gt;MONTH(StartDate),'У9 Ввод'!$D$178="",'У9 Ввод'!$E$178="",'У9 Ввод'!$D$178&gt;$B7),0,MAX(0,MIN(1,'У9 Ввод'!$E$178-NETWORKDAYS('У9 Ввод'!$D$178,$B7)+1))/Настройки!$E$15*100)</f>
        <v>0</v>
      </c>
      <c r="FR7" s="67" t="n">
        <f aca="false">IF(OR($D7=1,MONTH($B7)&lt;&gt;MONTH(StartDate),'У9 Ввод'!$D$179="",'У9 Ввод'!$E$179="",'У9 Ввод'!$D$179&gt;$B7),0,MAX(0,MIN(1,'У9 Ввод'!$E$179-NETWORKDAYS('У9 Ввод'!$D$179,$B7)+1))/Настройки!$E$15*100)</f>
        <v>0</v>
      </c>
      <c r="FS7" s="67" t="n">
        <f aca="false">IF(OR($D7=1,MONTH($B7)&lt;&gt;MONTH(StartDate),'У9 Ввод'!$D$180="",'У9 Ввод'!$E$180="",'У9 Ввод'!$D$180&gt;$B7),0,MAX(0,MIN(1,'У9 Ввод'!$E$180-NETWORKDAYS('У9 Ввод'!$D$180,$B7)+1))/Настройки!$E$15*100)</f>
        <v>0</v>
      </c>
      <c r="FT7" s="67" t="n">
        <f aca="false">IF(OR($D7=1,MONTH($B7)&lt;&gt;MONTH(StartDate),'У9 Ввод'!$D$181="",'У9 Ввод'!$E$181="",'У9 Ввод'!$D$181&gt;$B7),0,MAX(0,MIN(1,'У9 Ввод'!$E$181-NETWORKDAYS('У9 Ввод'!$D$181,$B7)+1))/Настройки!$E$15*100)</f>
        <v>0</v>
      </c>
      <c r="FU7" s="67" t="n">
        <f aca="false">IF(OR($D7=1,MONTH($B7)&lt;&gt;MONTH(StartDate),'У9 Ввод'!$D$182="",'У9 Ввод'!$E$182="",'У9 Ввод'!$D$182&gt;$B7),0,MAX(0,MIN(1,'У9 Ввод'!$E$182-NETWORKDAYS('У9 Ввод'!$D$182,$B7)+1))/Настройки!$E$15*100)</f>
        <v>0</v>
      </c>
      <c r="FV7" s="67" t="n">
        <f aca="false">IF(OR($D7=1,MONTH($B7)&lt;&gt;MONTH(StartDate),'У9 Ввод'!$D$183="",'У9 Ввод'!$E$183="",'У9 Ввод'!$D$183&gt;$B7),0,MAX(0,MIN(1,'У9 Ввод'!$E$183-NETWORKDAYS('У9 Ввод'!$D$183,$B7)+1))/Настройки!$E$15*100)</f>
        <v>0</v>
      </c>
      <c r="FW7" s="67" t="n">
        <f aca="false">IF(OR($D7=1,MONTH($B7)&lt;&gt;MONTH(StartDate),'У9 Ввод'!$D$184="",'У9 Ввод'!$E$184="",'У9 Ввод'!$D$184&gt;$B7),0,MAX(0,MIN(1,'У9 Ввод'!$E$184-NETWORKDAYS('У9 Ввод'!$D$184,$B7)+1))/Настройки!$E$15*100)</f>
        <v>0</v>
      </c>
      <c r="FX7" s="67" t="n">
        <f aca="false">IF(OR($D7=1,MONTH($B7)&lt;&gt;MONTH(StartDate),'У9 Ввод'!$D$185="",'У9 Ввод'!$E$185="",'У9 Ввод'!$D$185&gt;$B7),0,MAX(0,MIN(1,'У9 Ввод'!$E$185-NETWORKDAYS('У9 Ввод'!$D$185,$B7)+1))/Настройки!$E$15*100)</f>
        <v>0</v>
      </c>
      <c r="FY7" s="67" t="n">
        <f aca="false">IF(OR($D7=1,MONTH($B7)&lt;&gt;MONTH(StartDate),'У9 Ввод'!$D$186="",'У9 Ввод'!$E$186="",'У9 Ввод'!$D$186&gt;$B7),0,MAX(0,MIN(1,'У9 Ввод'!$E$186-NETWORKDAYS('У9 Ввод'!$D$186,$B7)+1))/Настройки!$E$15*100)</f>
        <v>0</v>
      </c>
      <c r="FZ7" s="67" t="n">
        <f aca="false">IF(OR($D7=1,MONTH($B7)&lt;&gt;MONTH(StartDate),'У9 Ввод'!$D$187="",'У9 Ввод'!$E$187="",'У9 Ввод'!$D$187&gt;$B7),0,MAX(0,MIN(1,'У9 Ввод'!$E$187-NETWORKDAYS('У9 Ввод'!$D$187,$B7)+1))/Настройки!$E$15*100)</f>
        <v>0</v>
      </c>
      <c r="GA7" s="67" t="n">
        <f aca="false">IF(OR($D7=1,MONTH($B7)&lt;&gt;MONTH(StartDate),'У9 Ввод'!$D$188="",'У9 Ввод'!$E$188="",'У9 Ввод'!$D$188&gt;$B7),0,MAX(0,MIN(1,'У9 Ввод'!$E$188-NETWORKDAYS('У9 Ввод'!$D$188,$B7)+1))/Настройки!$E$15*100)</f>
        <v>0</v>
      </c>
      <c r="GB7" s="67" t="n">
        <f aca="false">IF(OR($D7=1,MONTH($B7)&lt;&gt;MONTH(StartDate),'У9 Ввод'!$D$189="",'У9 Ввод'!$E$189="",'У9 Ввод'!$D$189&gt;$B7),0,MAX(0,MIN(1,'У9 Ввод'!$E$189-NETWORKDAYS('У9 Ввод'!$D$189,$B7)+1))/Настройки!$E$15*100)</f>
        <v>0</v>
      </c>
      <c r="GC7" s="67" t="n">
        <f aca="false">IF(OR($D7=1,MONTH($B7)&lt;&gt;MONTH(StartDate),'У9 Ввод'!$D$190="",'У9 Ввод'!$E$190="",'У9 Ввод'!$D$190&gt;$B7),0,MAX(0,MIN(1,'У9 Ввод'!$E$190-NETWORKDAYS('У9 Ввод'!$D$190,$B7)+1))/Настройки!$E$15*100)</f>
        <v>0</v>
      </c>
      <c r="GD7" s="67" t="n">
        <f aca="false">IF(OR($D7=1,MONTH($B7)&lt;&gt;MONTH(StartDate),'У9 Ввод'!$D$191="",'У9 Ввод'!$E$191="",'У9 Ввод'!$D$191&gt;$B7),0,MAX(0,MIN(1,'У9 Ввод'!$E$191-NETWORKDAYS('У9 Ввод'!$D$191,$B7)+1))/Настройки!$E$15*100)</f>
        <v>0</v>
      </c>
      <c r="GE7" s="67" t="n">
        <f aca="false">IF(OR($D7=1,MONTH($B7)&lt;&gt;MONTH(StartDate),'У9 Ввод'!$D$192="",'У9 Ввод'!$E$192="",'У9 Ввод'!$D$192&gt;$B7),0,MAX(0,MIN(1,'У9 Ввод'!$E$192-NETWORKDAYS('У9 Ввод'!$D$192,$B7)+1))/Настройки!$E$15*100)</f>
        <v>0</v>
      </c>
      <c r="GF7" s="67" t="n">
        <f aca="false">IF(OR($D7=1,MONTH($B7)&lt;&gt;MONTH(StartDate),'У9 Ввод'!$D$193="",'У9 Ввод'!$E$193="",'У9 Ввод'!$D$193&gt;$B7),0,MAX(0,MIN(1,'У9 Ввод'!$E$193-NETWORKDAYS('У9 Ввод'!$D$193,$B7)+1))/Настройки!$E$15*100)</f>
        <v>0</v>
      </c>
      <c r="GG7" s="67" t="n">
        <f aca="false">IF(OR($D7=1,MONTH($B7)&lt;&gt;MONTH(StartDate),'У9 Ввод'!$D$194="",'У9 Ввод'!$E$194="",'У9 Ввод'!$D$194&gt;$B7),0,MAX(0,MIN(1,'У9 Ввод'!$E$194-NETWORKDAYS('У9 Ввод'!$D$194,$B7)+1))/Настройки!$E$15*100)</f>
        <v>0</v>
      </c>
      <c r="GH7" s="67" t="n">
        <f aca="false">IF(OR($D7=1,MONTH($B7)&lt;&gt;MONTH(StartDate),'У9 Ввод'!$D$195="",'У9 Ввод'!$E$195="",'У9 Ввод'!$D$195&gt;$B7),0,MAX(0,MIN(1,'У9 Ввод'!$E$195-NETWORKDAYS('У9 Ввод'!$D$195,$B7)+1))/Настройки!$E$15*100)</f>
        <v>0</v>
      </c>
      <c r="GI7" s="67" t="n">
        <f aca="false">IF(OR($D7=1,MONTH($B7)&lt;&gt;MONTH(StartDate),'У9 Ввод'!$D$196="",'У9 Ввод'!$E$196="",'У9 Ввод'!$D$196&gt;$B7),0,MAX(0,MIN(1,'У9 Ввод'!$E$196-NETWORKDAYS('У9 Ввод'!$D$196,$B7)+1))/Настройки!$E$15*100)</f>
        <v>0</v>
      </c>
      <c r="GJ7" s="67" t="n">
        <f aca="false">IF(OR($D7=1,MONTH($B7)&lt;&gt;MONTH(StartDate),'У9 Ввод'!$D$197="",'У9 Ввод'!$E$197="",'У9 Ввод'!$D$197&gt;$B7),0,MAX(0,MIN(1,'У9 Ввод'!$E$197-NETWORKDAYS('У9 Ввод'!$D$197,$B7)+1))/Настройки!$E$15*100)</f>
        <v>0</v>
      </c>
      <c r="GK7" s="67" t="n">
        <f aca="false">IF(OR($D7=1,MONTH($B7)&lt;&gt;MONTH(StartDate),'У9 Ввод'!$D$198="",'У9 Ввод'!$E$198="",'У9 Ввод'!$D$198&gt;$B7),0,MAX(0,MIN(1,'У9 Ввод'!$E$198-NETWORKDAYS('У9 Ввод'!$D$198,$B7)+1))/Настройки!$E$15*100)</f>
        <v>0</v>
      </c>
      <c r="GL7" s="67" t="n">
        <f aca="false">IF(OR($D7=1,MONTH($B7)&lt;&gt;MONTH(StartDate),'У9 Ввод'!$D$199="",'У9 Ввод'!$E$199="",'У9 Ввод'!$D$199&gt;$B7),0,MAX(0,MIN(1,'У9 Ввод'!$E$199-NETWORKDAYS('У9 Ввод'!$D$199,$B7)+1))/Настройки!$E$15*100)</f>
        <v>0</v>
      </c>
      <c r="GM7" s="67" t="n">
        <f aca="false">IF(OR($D7=1,MONTH($B7)&lt;&gt;MONTH(StartDate),'У9 Ввод'!$D$200="",'У9 Ввод'!$E$200="",'У9 Ввод'!$D$200&gt;$B7),0,MAX(0,MIN(1,'У9 Ввод'!$E$200-NETWORKDAYS('У9 Ввод'!$D$200,$B7)+1))/Настройки!$E$15*100)</f>
        <v>0</v>
      </c>
      <c r="GN7" s="67" t="n">
        <f aca="false">IF(OR($D7=1,MONTH($B7)&lt;&gt;MONTH(StartDate),'У9 Ввод'!$D$201="",'У9 Ввод'!$E$201="",'У9 Ввод'!$D$201&gt;$B7),0,MAX(0,MIN(1,'У9 Ввод'!$E$201-NETWORKDAYS('У9 Ввод'!$D$201,$B7)+1))/Настройки!$E$15*100)</f>
        <v>0</v>
      </c>
      <c r="GO7" s="67" t="n">
        <f aca="false">IF(OR($D7=1,MONTH($B7)&lt;&gt;MONTH(StartDate),'У9 Ввод'!$D$202="",'У9 Ввод'!$E$202="",'У9 Ввод'!$D$202&gt;$B7),0,MAX(0,MIN(1,'У9 Ввод'!$E$202-NETWORKDAYS('У9 Ввод'!$D$202,$B7)+1))/Настройки!$E$15*100)</f>
        <v>0</v>
      </c>
      <c r="GP7" s="67" t="n">
        <f aca="false">IF(OR($D7=1,MONTH($B7)&lt;&gt;MONTH(StartDate),'У9 Ввод'!$D$203="",'У9 Ввод'!$E$203="",'У9 Ввод'!$D$203&gt;$B7),0,MAX(0,MIN(1,'У9 Ввод'!$E$203-NETWORKDAYS('У9 Ввод'!$D$203,$B7)+1))/Настройки!$E$15*100)</f>
        <v>0</v>
      </c>
      <c r="GQ7" s="67" t="n">
        <f aca="false">IF(OR($D7=1,MONTH($B7)&lt;&gt;MONTH(StartDate),'У9 Ввод'!$D$204="",'У9 Ввод'!$E$204="",'У9 Ввод'!$D$204&gt;$B7),0,MAX(0,MIN(1,'У9 Ввод'!$E$204-NETWORKDAYS('У9 Ввод'!$D$204,$B7)+1))/Настройки!$E$15*100)</f>
        <v>0</v>
      </c>
      <c r="GR7" s="67" t="n">
        <f aca="false">IF(OR($D7=1,MONTH($B7)&lt;&gt;MONTH(StartDate),'У9 Ввод'!$D$205="",'У9 Ввод'!$E$205="",'У9 Ввод'!$D$205&gt;$B7),0,MAX(0,MIN(1,'У9 Ввод'!$E$205-NETWORKDAYS('У9 Ввод'!$D$205,$B7)+1))/Настройки!$E$15*100)</f>
        <v>0</v>
      </c>
      <c r="GS7" s="67" t="n">
        <f aca="false">IF(OR($D7=1,MONTH($B7)&lt;&gt;MONTH(StartDate),'У9 Ввод'!$D$206="",'У9 Ввод'!$E$206="",'У9 Ввод'!$D$206&gt;$B7),0,MAX(0,MIN(1,'У9 Ввод'!$E$206-NETWORKDAYS('У9 Ввод'!$D$206,$B7)+1))/Настройки!$E$15*100)</f>
        <v>0</v>
      </c>
      <c r="GT7" s="67" t="n">
        <f aca="false">IF(OR($D7=1,MONTH($B7)&lt;&gt;MONTH(StartDate),'У9 Ввод'!$D$207="",'У9 Ввод'!$E$207="",'У9 Ввод'!$D$207&gt;$B7),0,MAX(0,MIN(1,'У9 Ввод'!$E$207-NETWORKDAYS('У9 Ввод'!$D$207,$B7)+1))/Настройки!$E$15*100)</f>
        <v>0</v>
      </c>
      <c r="GU7" s="67" t="n">
        <f aca="false">IF(OR($D7=1,MONTH($B7)&lt;&gt;MONTH(StartDate),'У9 Ввод'!$D$208="",'У9 Ввод'!$E$208="",'У9 Ввод'!$D$208&gt;$B7),0,MAX(0,MIN(1,'У9 Ввод'!$E$208-NETWORKDAYS('У9 Ввод'!$D$208,$B7)+1))/Настройки!$E$15*100)</f>
        <v>0</v>
      </c>
      <c r="GV7" s="67" t="n">
        <f aca="false">IF(OR($D7=1,MONTH($B7)&lt;&gt;MONTH(StartDate),'У9 Ввод'!$D$209="",'У9 Ввод'!$E$209="",'У9 Ввод'!$D$209&gt;$B7),0,MAX(0,MIN(1,'У9 Ввод'!$E$209-NETWORKDAYS('У9 Ввод'!$D$209,$B7)+1))/Настройки!$E$15*100)</f>
        <v>0</v>
      </c>
      <c r="GW7" s="67" t="n">
        <f aca="false">IF(OR($D7=1,MONTH($B7)&lt;&gt;MONTH(StartDate),'У9 Ввод'!$D$210="",'У9 Ввод'!$E$210="",'У9 Ввод'!$D$210&gt;$B7),0,MAX(0,MIN(1,'У9 Ввод'!$E$210-NETWORKDAYS('У9 Ввод'!$D$210,$B7)+1))/Настройки!$E$15*100)</f>
        <v>0</v>
      </c>
      <c r="GX7" s="67" t="n">
        <f aca="false">IF(OR($D7=1,MONTH($B7)&lt;&gt;MONTH(StartDate),'У9 Ввод'!$D$211="",'У9 Ввод'!$E$211="",'У9 Ввод'!$D$211&gt;$B7),0,MAX(0,MIN(1,'У9 Ввод'!$E$211-NETWORKDAYS('У9 Ввод'!$D$211,$B7)+1))/Настройки!$E$15*100)</f>
        <v>0</v>
      </c>
      <c r="GY7" s="67" t="n">
        <f aca="false">IF(OR($D7=1,MONTH($B7)&lt;&gt;MONTH(StartDate),'У9 Ввод'!$D$212="",'У9 Ввод'!$E$212="",'У9 Ввод'!$D$212&gt;$B7),0,MAX(0,MIN(1,'У9 Ввод'!$E$212-NETWORKDAYS('У9 Ввод'!$D$212,$B7)+1))/Настройки!$E$15*100)</f>
        <v>0</v>
      </c>
      <c r="GZ7" s="67" t="n">
        <f aca="false">IF(OR($D7=1,MONTH($B7)&lt;&gt;MONTH(StartDate),'У9 Ввод'!$D$213="",'У9 Ввод'!$E$213="",'У9 Ввод'!$D$213&gt;$B7),0,MAX(0,MIN(1,'У9 Ввод'!$E$213-NETWORKDAYS('У9 Ввод'!$D$213,$B7)+1))/Настройки!$E$15*100)</f>
        <v>0</v>
      </c>
      <c r="HA7" s="67" t="n">
        <f aca="false">IF(OR($D7=1,MONTH($B7)&lt;&gt;MONTH(StartDate),'У9 Ввод'!$D$214="",'У9 Ввод'!$E$214="",'У9 Ввод'!$D$214&gt;$B7),0,MAX(0,MIN(1,'У9 Ввод'!$E$214-NETWORKDAYS('У9 Ввод'!$D$214,$B7)+1))/Настройки!$E$15*100)</f>
        <v>0</v>
      </c>
      <c r="HB7" s="67" t="n">
        <f aca="false">IF(OR($D7=1,MONTH($B7)&lt;&gt;MONTH(StartDate),'У9 Ввод'!$D$215="",'У9 Ввод'!$E$215="",'У9 Ввод'!$D$215&gt;$B7),0,MAX(0,MIN(1,'У9 Ввод'!$E$215-NETWORKDAYS('У9 Ввод'!$D$215,$B7)+1))/Настройки!$E$15*100)</f>
        <v>0</v>
      </c>
      <c r="HC7" s="67" t="n">
        <f aca="false">IF(OR($D7=1,MONTH($B7)&lt;&gt;MONTH(StartDate),'У9 Ввод'!$D$216="",'У9 Ввод'!$E$216="",'У9 Ввод'!$D$216&gt;$B7),0,MAX(0,MIN(1,'У9 Ввод'!$E$216-NETWORKDAYS('У9 Ввод'!$D$216,$B7)+1))/Настройки!$E$15*100)</f>
        <v>0</v>
      </c>
      <c r="HD7" s="67" t="n">
        <f aca="false">IF(OR($D7=1,MONTH($B7)&lt;&gt;MONTH(StartDate),'У9 Ввод'!$D$217="",'У9 Ввод'!$E$217="",'У9 Ввод'!$D$217&gt;$B7),0,MAX(0,MIN(1,'У9 Ввод'!$E$217-NETWORKDAYS('У9 Ввод'!$D$217,$B7)+1))/Настройки!$E$15*100)</f>
        <v>0</v>
      </c>
      <c r="HE7" s="67" t="n">
        <f aca="false">IF(OR($D7=1,MONTH($B7)&lt;&gt;MONTH(StartDate),'У9 Ввод'!$D$218="",'У9 Ввод'!$E$218="",'У9 Ввод'!$D$218&gt;$B7),0,MAX(0,MIN(1,'У9 Ввод'!$E$218-NETWORKDAYS('У9 Ввод'!$D$218,$B7)+1))/Настройки!$E$15*100)</f>
        <v>0</v>
      </c>
      <c r="HF7" s="67" t="n">
        <f aca="false">IF(OR($D7=1,MONTH($B7)&lt;&gt;MONTH(StartDate),'У9 Ввод'!$D$219="",'У9 Ввод'!$E$219="",'У9 Ввод'!$D$219&gt;$B7),0,MAX(0,MIN(1,'У9 Ввод'!$E$219-NETWORKDAYS('У9 Ввод'!$D$219,$B7)+1))/Настройки!$E$15*100)</f>
        <v>0</v>
      </c>
      <c r="HG7" s="67" t="n">
        <f aca="false">IF(OR($D7=1,MONTH($B7)&lt;&gt;MONTH(StartDate),'У9 Ввод'!$D$220="",'У9 Ввод'!$E$220="",'У9 Ввод'!$D$220&gt;$B7),0,MAX(0,MIN(1,'У9 Ввод'!$E$220-NETWORKDAYS('У9 Ввод'!$D$220,$B7)+1))/Настройки!$E$15*100)</f>
        <v>0</v>
      </c>
      <c r="HH7" s="67" t="n">
        <f aca="false">IF(OR($D7=1,MONTH($B7)&lt;&gt;MONTH(StartDate),'У9 Ввод'!$D$221="",'У9 Ввод'!$E$221="",'У9 Ввод'!$D$221&gt;$B7),0,MAX(0,MIN(1,'У9 Ввод'!$E$221-NETWORKDAYS('У9 Ввод'!$D$221,$B7)+1))/Настройки!$E$15*100)</f>
        <v>0</v>
      </c>
      <c r="HI7" s="67" t="n">
        <f aca="false">IF(OR($D7=1,MONTH($B7)&lt;&gt;MONTH(StartDate),'У9 Ввод'!$D$222="",'У9 Ввод'!$E$222="",'У9 Ввод'!$D$222&gt;$B7),0,MAX(0,MIN(1,'У9 Ввод'!$E$222-NETWORKDAYS('У9 Ввод'!$D$222,$B7)+1))/Настройки!$E$15*100)</f>
        <v>0</v>
      </c>
      <c r="HJ7" s="67" t="n">
        <f aca="false">IF(OR($D7=1,MONTH($B7)&lt;&gt;MONTH(StartDate),'У9 Ввод'!$D$223="",'У9 Ввод'!$E$223="",'У9 Ввод'!$D$223&gt;$B7),0,MAX(0,MIN(1,'У9 Ввод'!$E$223-NETWORKDAYS('У9 Ввод'!$D$223,$B7)+1))/Настройки!$E$15*100)</f>
        <v>0</v>
      </c>
      <c r="HK7" s="67" t="n">
        <f aca="false">IF(OR($D7=1,MONTH($B7)&lt;&gt;MONTH(StartDate),'У9 Ввод'!$D$224="",'У9 Ввод'!$E$224="",'У9 Ввод'!$D$224&gt;$B7),0,MAX(0,MIN(1,'У9 Ввод'!$E$224-NETWORKDAYS('У9 Ввод'!$D$224,$B7)+1))/Настройки!$E$15*100)</f>
        <v>0</v>
      </c>
      <c r="HL7" s="67" t="n">
        <f aca="false">IF(OR($D7=1,MONTH($B7)&lt;&gt;MONTH(StartDate),'У9 Ввод'!$D$225="",'У9 Ввод'!$E$225="",'У9 Ввод'!$D$225&gt;$B7),0,MAX(0,MIN(1,'У9 Ввод'!$E$225-NETWORKDAYS('У9 Ввод'!$D$225,$B7)+1))/Настройки!$E$15*100)</f>
        <v>0</v>
      </c>
      <c r="HM7" s="67" t="n">
        <f aca="false">IF(OR($D7=1,MONTH($B7)&lt;&gt;MONTH(StartDate),'У9 Ввод'!$D$226="",'У9 Ввод'!$E$226="",'У9 Ввод'!$D$226&gt;$B7),0,MAX(0,MIN(1,'У9 Ввод'!$E$226-NETWORKDAYS('У9 Ввод'!$D$226,$B7)+1))/Настройки!$E$15*100)</f>
        <v>0</v>
      </c>
      <c r="HN7" s="67" t="n">
        <f aca="false">IF(OR($D7=1,MONTH($B7)&lt;&gt;MONTH(StartDate),'У9 Ввод'!$D$227="",'У9 Ввод'!$E$227="",'У9 Ввод'!$D$227&gt;$B7),0,MAX(0,MIN(1,'У9 Ввод'!$E$227-NETWORKDAYS('У9 Ввод'!$D$227,$B7)+1))/Настройки!$E$15*100)</f>
        <v>0</v>
      </c>
      <c r="HO7" s="67" t="n">
        <f aca="false">IF(OR($D7=1,MONTH($B7)&lt;&gt;MONTH(StartDate),'У9 Ввод'!$D$228="",'У9 Ввод'!$E$228="",'У9 Ввод'!$D$228&gt;$B7),0,MAX(0,MIN(1,'У9 Ввод'!$E$228-NETWORKDAYS('У9 Ввод'!$D$228,$B7)+1))/Настройки!$E$15*100)</f>
        <v>0</v>
      </c>
      <c r="HP7" s="67" t="n">
        <f aca="false">IF(OR($D7=1,MONTH($B7)&lt;&gt;MONTH(StartDate),'У9 Ввод'!$D$229="",'У9 Ввод'!$E$229="",'У9 Ввод'!$D$229&gt;$B7),0,MAX(0,MIN(1,'У9 Ввод'!$E$229-NETWORKDAYS('У9 Ввод'!$D$229,$B7)+1))/Настройки!$E$15*100)</f>
        <v>0</v>
      </c>
      <c r="HQ7" s="67" t="n">
        <f aca="false">IF(OR($D7=1,MONTH($B7)&lt;&gt;MONTH(StartDate),'У9 Ввод'!$D$230="",'У9 Ввод'!$E$230="",'У9 Ввод'!$D$230&gt;$B7),0,MAX(0,MIN(1,'У9 Ввод'!$E$230-NETWORKDAYS('У9 Ввод'!$D$230,$B7)+1))/Настройки!$E$15*100)</f>
        <v>0</v>
      </c>
      <c r="HR7" s="67" t="n">
        <f aca="false">IF(OR($D7=1,MONTH($B7)&lt;&gt;MONTH(StartDate),'У9 Ввод'!$D$231="",'У9 Ввод'!$E$231="",'У9 Ввод'!$D$231&gt;$B7),0,MAX(0,MIN(1,'У9 Ввод'!$E$231-NETWORKDAYS('У9 Ввод'!$D$231,$B7)+1))/Настройки!$E$15*100)</f>
        <v>0</v>
      </c>
      <c r="HS7" s="67" t="n">
        <f aca="false">IF(OR($D7=1,MONTH($B7)&lt;&gt;MONTH(StartDate),'У9 Ввод'!$D$232="",'У9 Ввод'!$E$232="",'У9 Ввод'!$D$232&gt;$B7),0,MAX(0,MIN(1,'У9 Ввод'!$E$232-NETWORKDAYS('У9 Ввод'!$D$232,$B7)+1))/Настройки!$E$15*100)</f>
        <v>0</v>
      </c>
      <c r="HT7" s="67" t="n">
        <f aca="false">IF(OR($D7=1,MONTH($B7)&lt;&gt;MONTH(StartDate),'У9 Ввод'!$D$233="",'У9 Ввод'!$E$233="",'У9 Ввод'!$D$233&gt;$B7),0,MAX(0,MIN(1,'У9 Ввод'!$E$233-NETWORKDAYS('У9 Ввод'!$D$233,$B7)+1))/Настройки!$E$15*100)</f>
        <v>0</v>
      </c>
      <c r="HU7" s="67" t="n">
        <f aca="false">IF(OR($D7=1,MONTH($B7)&lt;&gt;MONTH(StartDate),'У9 Ввод'!$D$234="",'У9 Ввод'!$E$234="",'У9 Ввод'!$D$234&gt;$B7),0,MAX(0,MIN(1,'У9 Ввод'!$E$234-NETWORKDAYS('У9 Ввод'!$D$234,$B7)+1))/Настройки!$E$15*100)</f>
        <v>0</v>
      </c>
      <c r="HV7" s="67" t="n">
        <f aca="false">IF(OR($D7=1,MONTH($B7)&lt;&gt;MONTH(StartDate),'У9 Ввод'!$D$235="",'У9 Ввод'!$E$235="",'У9 Ввод'!$D$235&gt;$B7),0,MAX(0,MIN(1,'У9 Ввод'!$E$235-NETWORKDAYS('У9 Ввод'!$D$235,$B7)+1))/Настройки!$E$15*100)</f>
        <v>0</v>
      </c>
      <c r="HW7" s="67" t="n">
        <f aca="false">IF(OR($D7=1,MONTH($B7)&lt;&gt;MONTH(StartDate),'У9 Ввод'!$D$236="",'У9 Ввод'!$E$236="",'У9 Ввод'!$D$236&gt;$B7),0,MAX(0,MIN(1,'У9 Ввод'!$E$236-NETWORKDAYS('У9 Ввод'!$D$236,$B7)+1))/Настройки!$E$15*100)</f>
        <v>0</v>
      </c>
      <c r="HX7" s="67" t="n">
        <f aca="false">IF(OR($D7=1,MONTH($B7)&lt;&gt;MONTH(StartDate),'У9 Ввод'!$D$237="",'У9 Ввод'!$E$237="",'У9 Ввод'!$D$237&gt;$B7),0,MAX(0,MIN(1,'У9 Ввод'!$E$237-NETWORKDAYS('У9 Ввод'!$D$237,$B7)+1))/Настройки!$E$15*100)</f>
        <v>0</v>
      </c>
      <c r="HY7" s="67" t="n">
        <f aca="false">IF(OR($D7=1,MONTH($B7)&lt;&gt;MONTH(StartDate),'У9 Ввод'!$D$238="",'У9 Ввод'!$E$238="",'У9 Ввод'!$D$238&gt;$B7),0,MAX(0,MIN(1,'У9 Ввод'!$E$238-NETWORKDAYS('У9 Ввод'!$D$238,$B7)+1))/Настройки!$E$15*100)</f>
        <v>0</v>
      </c>
      <c r="HZ7" s="67" t="n">
        <f aca="false">IF(OR($D7=1,MONTH($B7)&lt;&gt;MONTH(StartDate),'У9 Ввод'!$D$239="",'У9 Ввод'!$E$239="",'У9 Ввод'!$D$239&gt;$B7),0,MAX(0,MIN(1,'У9 Ввод'!$E$239-NETWORKDAYS('У9 Ввод'!$D$239,$B7)+1))/Настройки!$E$15*100)</f>
        <v>0</v>
      </c>
      <c r="IA7" s="67" t="n">
        <f aca="false">IF(OR($D7=1,MONTH($B7)&lt;&gt;MONTH(StartDate),'У9 Ввод'!$D$240="",'У9 Ввод'!$E$240="",'У9 Ввод'!$D$240&gt;$B7),0,MAX(0,MIN(1,'У9 Ввод'!$E$240-NETWORKDAYS('У9 Ввод'!$D$240,$B7)+1))/Настройки!$E$15*100)</f>
        <v>0</v>
      </c>
      <c r="IB7" s="67" t="n">
        <f aca="false">IF(OR($D7=1,MONTH($B7)&lt;&gt;MONTH(StartDate),'У9 Ввод'!$D$241="",'У9 Ввод'!$E$241="",'У9 Ввод'!$D$241&gt;$B7),0,MAX(0,MIN(1,'У9 Ввод'!$E$241-NETWORKDAYS('У9 Ввод'!$D$241,$B7)+1))/Настройки!$E$15*100)</f>
        <v>0</v>
      </c>
      <c r="IC7" s="67" t="n">
        <f aca="false">IF(OR($D7=1,MONTH($B7)&lt;&gt;MONTH(StartDate),'У9 Ввод'!$D$242="",'У9 Ввод'!$E$242="",'У9 Ввод'!$D$242&gt;$B7),0,MAX(0,MIN(1,'У9 Ввод'!$E$242-NETWORKDAYS('У9 Ввод'!$D$242,$B7)+1))/Настройки!$E$15*100)</f>
        <v>0</v>
      </c>
      <c r="ID7" s="67" t="n">
        <f aca="false">IF(OR($D7=1,MONTH($B7)&lt;&gt;MONTH(StartDate),'У9 Ввод'!$D$243="",'У9 Ввод'!$E$243="",'У9 Ввод'!$D$243&gt;$B7),0,MAX(0,MIN(1,'У9 Ввод'!$E$243-NETWORKDAYS('У9 Ввод'!$D$243,$B7)+1))/Настройки!$E$15*100)</f>
        <v>0</v>
      </c>
      <c r="IE7" s="67" t="n">
        <f aca="false">IF(OR($D7=1,MONTH($B7)&lt;&gt;MONTH(StartDate),'У9 Ввод'!$D$244="",'У9 Ввод'!$E$244="",'У9 Ввод'!$D$244&gt;$B7),0,MAX(0,MIN(1,'У9 Ввод'!$E$244-NETWORKDAYS('У9 Ввод'!$D$244,$B7)+1))/Настройки!$E$15*100)</f>
        <v>0</v>
      </c>
      <c r="IF7" s="67" t="n">
        <f aca="false">IF(OR($D7=1,MONTH($B7)&lt;&gt;MONTH(StartDate),'У9 Ввод'!$D$245="",'У9 Ввод'!$E$245="",'У9 Ввод'!$D$245&gt;$B7),0,MAX(0,MIN(1,'У9 Ввод'!$E$245-NETWORKDAYS('У9 Ввод'!$D$245,$B7)+1))/Настройки!$E$15*100)</f>
        <v>0</v>
      </c>
      <c r="IG7" s="67" t="n">
        <f aca="false">IF(OR($D7=1,MONTH($B7)&lt;&gt;MONTH(StartDate),'У9 Ввод'!$D$246="",'У9 Ввод'!$E$246="",'У9 Ввод'!$D$246&gt;$B7),0,MAX(0,MIN(1,'У9 Ввод'!$E$246-NETWORKDAYS('У9 Ввод'!$D$246,$B7)+1))/Настройки!$E$15*100)</f>
        <v>0</v>
      </c>
      <c r="IH7" s="67" t="n">
        <f aca="false">IF(OR($D7=1,MONTH($B7)&lt;&gt;MONTH(StartDate),'У9 Ввод'!$D$247="",'У9 Ввод'!$E$247="",'У9 Ввод'!$D$247&gt;$B7),0,MAX(0,MIN(1,'У9 Ввод'!$E$247-NETWORKDAYS('У9 Ввод'!$D$247,$B7)+1))/Настройки!$E$15*100)</f>
        <v>0</v>
      </c>
      <c r="II7" s="67" t="n">
        <f aca="false">IF(OR($D7=1,MONTH($B7)&lt;&gt;MONTH(StartDate),'У9 Ввод'!$D$248="",'У9 Ввод'!$E$248="",'У9 Ввод'!$D$248&gt;$B7),0,MAX(0,MIN(1,'У9 Ввод'!$E$248-NETWORKDAYS('У9 Ввод'!$D$248,$B7)+1))/Настройки!$E$15*100)</f>
        <v>0</v>
      </c>
      <c r="IJ7" s="67" t="n">
        <f aca="false">IF(OR($D7=1,MONTH($B7)&lt;&gt;MONTH(StartDate),'У9 Ввод'!$D$249="",'У9 Ввод'!$E$249="",'У9 Ввод'!$D$249&gt;$B7),0,MAX(0,MIN(1,'У9 Ввод'!$E$249-NETWORKDAYS('У9 Ввод'!$D$249,$B7)+1))/Настройки!$E$15*100)</f>
        <v>0</v>
      </c>
      <c r="IK7" s="67" t="n">
        <f aca="false">IF(OR($D7=1,MONTH($B7)&lt;&gt;MONTH(StartDate),'У9 Ввод'!$D$250="",'У9 Ввод'!$E$250="",'У9 Ввод'!$D$250&gt;$B7),0,MAX(0,MIN(1,'У9 Ввод'!$E$250-NETWORKDAYS('У9 Ввод'!$D$250,$B7)+1))/Настройки!$E$15*100)</f>
        <v>0</v>
      </c>
      <c r="IL7" s="67" t="n">
        <f aca="false">IF(OR($D7=1,MONTH($B7)&lt;&gt;MONTH(StartDate),'У9 Ввод'!$D$251="",'У9 Ввод'!$E$251="",'У9 Ввод'!$D$251&gt;$B7),0,MAX(0,MIN(1,'У9 Ввод'!$E$251-NETWORKDAYS('У9 Ввод'!$D$251,$B7)+1))/Настройки!$E$15*100)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0</v>
      </c>
      <c r="F8" s="49" t="n">
        <f aca="false">IF(OR(MONTH(B8)&lt;&gt;MONTH(StartDate),D8=1),"",100)</f>
        <v>100</v>
      </c>
      <c r="G8" s="67" t="n">
        <f aca="false">IF(OR($D8=1,MONTH($B8)&lt;&gt;MONTH(StartDate),'У9 Ввод'!$D$12="",'У9 Ввод'!$E$12="",'У9 Ввод'!$D$12&gt;$B8),0,MAX(0,MIN(1,'У9 Ввод'!$E$12-NETWORKDAYS('У9 Ввод'!$D$12,$B8)+1))/Настройки!$E$15*100)</f>
        <v>0</v>
      </c>
      <c r="H8" s="67" t="n">
        <f aca="false">IF(OR($D8=1,MONTH($B8)&lt;&gt;MONTH(StartDate),'У9 Ввод'!$D$13="",'У9 Ввод'!$E$13="",'У9 Ввод'!$D$13&gt;$B8),0,MAX(0,MIN(1,'У9 Ввод'!$E$13-NETWORKDAYS('У9 Ввод'!$D$13,$B8)+1))/Настройки!$E$15*100)</f>
        <v>0</v>
      </c>
      <c r="I8" s="67" t="n">
        <f aca="false">IF(OR($D8=1,MONTH($B8)&lt;&gt;MONTH(StartDate),'У9 Ввод'!$D$14="",'У9 Ввод'!$E$14="",'У9 Ввод'!$D$14&gt;$B8),0,MAX(0,MIN(1,'У9 Ввод'!$E$14-NETWORKDAYS('У9 Ввод'!$D$14,$B8)+1))/Настройки!$E$15*100)</f>
        <v>0</v>
      </c>
      <c r="J8" s="67" t="n">
        <f aca="false">IF(OR($D8=1,MONTH($B8)&lt;&gt;MONTH(StartDate),'У9 Ввод'!$D$15="",'У9 Ввод'!$E$15="",'У9 Ввод'!$D$15&gt;$B8),0,MAX(0,MIN(1,'У9 Ввод'!$E$15-NETWORKDAYS('У9 Ввод'!$D$15,$B8)+1))/Настройки!$E$15*100)</f>
        <v>0</v>
      </c>
      <c r="K8" s="67" t="n">
        <f aca="false">IF(OR($D8=1,MONTH($B8)&lt;&gt;MONTH(StartDate),'У9 Ввод'!$D$16="",'У9 Ввод'!$E$16="",'У9 Ввод'!$D$16&gt;$B8),0,MAX(0,MIN(1,'У9 Ввод'!$E$16-NETWORKDAYS('У9 Ввод'!$D$16,$B8)+1))/Настройки!$E$15*100)</f>
        <v>0</v>
      </c>
      <c r="L8" s="67" t="n">
        <f aca="false">IF(OR($D8=1,MONTH($B8)&lt;&gt;MONTH(StartDate),'У9 Ввод'!$D$17="",'У9 Ввод'!$E$17="",'У9 Ввод'!$D$17&gt;$B8),0,MAX(0,MIN(1,'У9 Ввод'!$E$17-NETWORKDAYS('У9 Ввод'!$D$17,$B8)+1))/Настройки!$E$15*100)</f>
        <v>0</v>
      </c>
      <c r="M8" s="67" t="n">
        <f aca="false">IF(OR($D8=1,MONTH($B8)&lt;&gt;MONTH(StartDate),'У9 Ввод'!$D$18="",'У9 Ввод'!$E$18="",'У9 Ввод'!$D$18&gt;$B8),0,MAX(0,MIN(1,'У9 Ввод'!$E$18-NETWORKDAYS('У9 Ввод'!$D$18,$B8)+1))/Настройки!$E$15*100)</f>
        <v>0</v>
      </c>
      <c r="N8" s="67" t="n">
        <f aca="false">IF(OR($D8=1,MONTH($B8)&lt;&gt;MONTH(StartDate),'У9 Ввод'!$D$19="",'У9 Ввод'!$E$19="",'У9 Ввод'!$D$19&gt;$B8),0,MAX(0,MIN(1,'У9 Ввод'!$E$19-NETWORKDAYS('У9 Ввод'!$D$19,$B8)+1))/Настройки!$E$15*100)</f>
        <v>0</v>
      </c>
      <c r="O8" s="67" t="n">
        <f aca="false">IF(OR($D8=1,MONTH($B8)&lt;&gt;MONTH(StartDate),'У9 Ввод'!$D$20="",'У9 Ввод'!$E$20="",'У9 Ввод'!$D$20&gt;$B8),0,MAX(0,MIN(1,'У9 Ввод'!$E$20-NETWORKDAYS('У9 Ввод'!$D$20,$B8)+1))/Настройки!$E$15*100)</f>
        <v>0</v>
      </c>
      <c r="P8" s="67" t="n">
        <f aca="false">IF(OR($D8=1,MONTH($B8)&lt;&gt;MONTH(StartDate),'У9 Ввод'!$D$21="",'У9 Ввод'!$E$21="",'У9 Ввод'!$D$21&gt;$B8),0,MAX(0,MIN(1,'У9 Ввод'!$E$21-NETWORKDAYS('У9 Ввод'!$D$21,$B8)+1))/Настройки!$E$15*100)</f>
        <v>0</v>
      </c>
      <c r="Q8" s="67" t="n">
        <f aca="false">IF(OR($D8=1,MONTH($B8)&lt;&gt;MONTH(StartDate),'У9 Ввод'!$D$22="",'У9 Ввод'!$E$22="",'У9 Ввод'!$D$22&gt;$B8),0,MAX(0,MIN(1,'У9 Ввод'!$E$22-NETWORKDAYS('У9 Ввод'!$D$22,$B8)+1))/Настройки!$E$15*100)</f>
        <v>0</v>
      </c>
      <c r="R8" s="67" t="n">
        <f aca="false">IF(OR($D8=1,MONTH($B8)&lt;&gt;MONTH(StartDate),'У9 Ввод'!$D$23="",'У9 Ввод'!$E$23="",'У9 Ввод'!$D$23&gt;$B8),0,MAX(0,MIN(1,'У9 Ввод'!$E$23-NETWORKDAYS('У9 Ввод'!$D$23,$B8)+1))/Настройки!$E$15*100)</f>
        <v>0</v>
      </c>
      <c r="S8" s="67" t="n">
        <f aca="false">IF(OR($D8=1,MONTH($B8)&lt;&gt;MONTH(StartDate),'У9 Ввод'!$D$24="",'У9 Ввод'!$E$24="",'У9 Ввод'!$D$24&gt;$B8),0,MAX(0,MIN(1,'У9 Ввод'!$E$24-NETWORKDAYS('У9 Ввод'!$D$24,$B8)+1))/Настройки!$E$15*100)</f>
        <v>0</v>
      </c>
      <c r="T8" s="67" t="n">
        <f aca="false">IF(OR($D8=1,MONTH($B8)&lt;&gt;MONTH(StartDate),'У9 Ввод'!$D$25="",'У9 Ввод'!$E$25="",'У9 Ввод'!$D$25&gt;$B8),0,MAX(0,MIN(1,'У9 Ввод'!$E$25-NETWORKDAYS('У9 Ввод'!$D$25,$B8)+1))/Настройки!$E$15*100)</f>
        <v>0</v>
      </c>
      <c r="U8" s="67" t="n">
        <f aca="false">IF(OR($D8=1,MONTH($B8)&lt;&gt;MONTH(StartDate),'У9 Ввод'!$D$26="",'У9 Ввод'!$E$26="",'У9 Ввод'!$D$26&gt;$B8),0,MAX(0,MIN(1,'У9 Ввод'!$E$26-NETWORKDAYS('У9 Ввод'!$D$26,$B8)+1))/Настройки!$E$15*100)</f>
        <v>0</v>
      </c>
      <c r="V8" s="67" t="n">
        <f aca="false">IF(OR($D8=1,MONTH($B8)&lt;&gt;MONTH(StartDate),'У9 Ввод'!$D$27="",'У9 Ввод'!$E$27="",'У9 Ввод'!$D$27&gt;$B8),0,MAX(0,MIN(1,'У9 Ввод'!$E$27-NETWORKDAYS('У9 Ввод'!$D$27,$B8)+1))/Настройки!$E$15*100)</f>
        <v>0</v>
      </c>
      <c r="W8" s="67" t="n">
        <f aca="false">IF(OR($D8=1,MONTH($B8)&lt;&gt;MONTH(StartDate),'У9 Ввод'!$D$28="",'У9 Ввод'!$E$28="",'У9 Ввод'!$D$28&gt;$B8),0,MAX(0,MIN(1,'У9 Ввод'!$E$28-NETWORKDAYS('У9 Ввод'!$D$28,$B8)+1))/Настройки!$E$15*100)</f>
        <v>0</v>
      </c>
      <c r="X8" s="67" t="n">
        <f aca="false">IF(OR($D8=1,MONTH($B8)&lt;&gt;MONTH(StartDate),'У9 Ввод'!$D$29="",'У9 Ввод'!$E$29="",'У9 Ввод'!$D$29&gt;$B8),0,MAX(0,MIN(1,'У9 Ввод'!$E$29-NETWORKDAYS('У9 Ввод'!$D$29,$B8)+1))/Настройки!$E$15*100)</f>
        <v>0</v>
      </c>
      <c r="Y8" s="67" t="n">
        <f aca="false">IF(OR($D8=1,MONTH($B8)&lt;&gt;MONTH(StartDate),'У9 Ввод'!$D$30="",'У9 Ввод'!$E$30="",'У9 Ввод'!$D$30&gt;$B8),0,MAX(0,MIN(1,'У9 Ввод'!$E$30-NETWORKDAYS('У9 Ввод'!$D$30,$B8)+1))/Настройки!$E$15*100)</f>
        <v>0</v>
      </c>
      <c r="Z8" s="67" t="n">
        <f aca="false">IF(OR($D8=1,MONTH($B8)&lt;&gt;MONTH(StartDate),'У9 Ввод'!$D$31="",'У9 Ввод'!$E$31="",'У9 Ввод'!$D$31&gt;$B8),0,MAX(0,MIN(1,'У9 Ввод'!$E$31-NETWORKDAYS('У9 Ввод'!$D$31,$B8)+1))/Настройки!$E$15*100)</f>
        <v>0</v>
      </c>
      <c r="AA8" s="67" t="n">
        <f aca="false">IF(OR($D8=1,MONTH($B8)&lt;&gt;MONTH(StartDate),'У9 Ввод'!$D$32="",'У9 Ввод'!$E$32="",'У9 Ввод'!$D$32&gt;$B8),0,MAX(0,MIN(1,'У9 Ввод'!$E$32-NETWORKDAYS('У9 Ввод'!$D$32,$B8)+1))/Настройки!$E$15*100)</f>
        <v>0</v>
      </c>
      <c r="AB8" s="67" t="n">
        <f aca="false">IF(OR($D8=1,MONTH($B8)&lt;&gt;MONTH(StartDate),'У9 Ввод'!$D$33="",'У9 Ввод'!$E$33="",'У9 Ввод'!$D$33&gt;$B8),0,MAX(0,MIN(1,'У9 Ввод'!$E$33-NETWORKDAYS('У9 Ввод'!$D$33,$B8)+1))/Настройки!$E$15*100)</f>
        <v>0</v>
      </c>
      <c r="AC8" s="67" t="n">
        <f aca="false">IF(OR($D8=1,MONTH($B8)&lt;&gt;MONTH(StartDate),'У9 Ввод'!$D$34="",'У9 Ввод'!$E$34="",'У9 Ввод'!$D$34&gt;$B8),0,MAX(0,MIN(1,'У9 Ввод'!$E$34-NETWORKDAYS('У9 Ввод'!$D$34,$B8)+1))/Настройки!$E$15*100)</f>
        <v>0</v>
      </c>
      <c r="AD8" s="67" t="n">
        <f aca="false">IF(OR($D8=1,MONTH($B8)&lt;&gt;MONTH(StartDate),'У9 Ввод'!$D$35="",'У9 Ввод'!$E$35="",'У9 Ввод'!$D$35&gt;$B8),0,MAX(0,MIN(1,'У9 Ввод'!$E$35-NETWORKDAYS('У9 Ввод'!$D$35,$B8)+1))/Настройки!$E$15*100)</f>
        <v>0</v>
      </c>
      <c r="AE8" s="67" t="n">
        <f aca="false">IF(OR($D8=1,MONTH($B8)&lt;&gt;MONTH(StartDate),'У9 Ввод'!$D$36="",'У9 Ввод'!$E$36="",'У9 Ввод'!$D$36&gt;$B8),0,MAX(0,MIN(1,'У9 Ввод'!$E$36-NETWORKDAYS('У9 Ввод'!$D$36,$B8)+1))/Настройки!$E$15*100)</f>
        <v>0</v>
      </c>
      <c r="AF8" s="67" t="n">
        <f aca="false">IF(OR($D8=1,MONTH($B8)&lt;&gt;MONTH(StartDate),'У9 Ввод'!$D$37="",'У9 Ввод'!$E$37="",'У9 Ввод'!$D$37&gt;$B8),0,MAX(0,MIN(1,'У9 Ввод'!$E$37-NETWORKDAYS('У9 Ввод'!$D$37,$B8)+1))/Настройки!$E$15*100)</f>
        <v>0</v>
      </c>
      <c r="AG8" s="67" t="n">
        <f aca="false">IF(OR($D8=1,MONTH($B8)&lt;&gt;MONTH(StartDate),'У9 Ввод'!$D$38="",'У9 Ввод'!$E$38="",'У9 Ввод'!$D$38&gt;$B8),0,MAX(0,MIN(1,'У9 Ввод'!$E$38-NETWORKDAYS('У9 Ввод'!$D$38,$B8)+1))/Настройки!$E$15*100)</f>
        <v>0</v>
      </c>
      <c r="AH8" s="67" t="n">
        <f aca="false">IF(OR($D8=1,MONTH($B8)&lt;&gt;MONTH(StartDate),'У9 Ввод'!$D$39="",'У9 Ввод'!$E$39="",'У9 Ввод'!$D$39&gt;$B8),0,MAX(0,MIN(1,'У9 Ввод'!$E$39-NETWORKDAYS('У9 Ввод'!$D$39,$B8)+1))/Настройки!$E$15*100)</f>
        <v>0</v>
      </c>
      <c r="AI8" s="67" t="n">
        <f aca="false">IF(OR($D8=1,MONTH($B8)&lt;&gt;MONTH(StartDate),'У9 Ввод'!$D$40="",'У9 Ввод'!$E$40="",'У9 Ввод'!$D$40&gt;$B8),0,MAX(0,MIN(1,'У9 Ввод'!$E$40-NETWORKDAYS('У9 Ввод'!$D$40,$B8)+1))/Настройки!$E$15*100)</f>
        <v>0</v>
      </c>
      <c r="AJ8" s="67" t="n">
        <f aca="false">IF(OR($D8=1,MONTH($B8)&lt;&gt;MONTH(StartDate),'У9 Ввод'!$D$41="",'У9 Ввод'!$E$41="",'У9 Ввод'!$D$41&gt;$B8),0,MAX(0,MIN(1,'У9 Ввод'!$E$41-NETWORKDAYS('У9 Ввод'!$D$41,$B8)+1))/Настройки!$E$15*100)</f>
        <v>0</v>
      </c>
      <c r="AK8" s="67" t="n">
        <f aca="false">IF(OR($D8=1,MONTH($B8)&lt;&gt;MONTH(StartDate),'У9 Ввод'!$D$42="",'У9 Ввод'!$E$42="",'У9 Ввод'!$D$42&gt;$B8),0,MAX(0,MIN(1,'У9 Ввод'!$E$42-NETWORKDAYS('У9 Ввод'!$D$42,$B8)+1))/Настройки!$E$15*100)</f>
        <v>0</v>
      </c>
      <c r="AL8" s="67" t="n">
        <f aca="false">IF(OR($D8=1,MONTH($B8)&lt;&gt;MONTH(StartDate),'У9 Ввод'!$D$43="",'У9 Ввод'!$E$43="",'У9 Ввод'!$D$43&gt;$B8),0,MAX(0,MIN(1,'У9 Ввод'!$E$43-NETWORKDAYS('У9 Ввод'!$D$43,$B8)+1))/Настройки!$E$15*100)</f>
        <v>0</v>
      </c>
      <c r="AM8" s="67" t="n">
        <f aca="false">IF(OR($D8=1,MONTH($B8)&lt;&gt;MONTH(StartDate),'У9 Ввод'!$D$44="",'У9 Ввод'!$E$44="",'У9 Ввод'!$D$44&gt;$B8),0,MAX(0,MIN(1,'У9 Ввод'!$E$44-NETWORKDAYS('У9 Ввод'!$D$44,$B8)+1))/Настройки!$E$15*100)</f>
        <v>0</v>
      </c>
      <c r="AN8" s="67" t="n">
        <f aca="false">IF(OR($D8=1,MONTH($B8)&lt;&gt;MONTH(StartDate),'У9 Ввод'!$D$45="",'У9 Ввод'!$E$45="",'У9 Ввод'!$D$45&gt;$B8),0,MAX(0,MIN(1,'У9 Ввод'!$E$45-NETWORKDAYS('У9 Ввод'!$D$45,$B8)+1))/Настройки!$E$15*100)</f>
        <v>0</v>
      </c>
      <c r="AO8" s="67" t="n">
        <f aca="false">IF(OR($D8=1,MONTH($B8)&lt;&gt;MONTH(StartDate),'У9 Ввод'!$D$46="",'У9 Ввод'!$E$46="",'У9 Ввод'!$D$46&gt;$B8),0,MAX(0,MIN(1,'У9 Ввод'!$E$46-NETWORKDAYS('У9 Ввод'!$D$46,$B8)+1))/Настройки!$E$15*100)</f>
        <v>0</v>
      </c>
      <c r="AP8" s="67" t="n">
        <f aca="false">IF(OR($D8=1,MONTH($B8)&lt;&gt;MONTH(StartDate),'У9 Ввод'!$D$47="",'У9 Ввод'!$E$47="",'У9 Ввод'!$D$47&gt;$B8),0,MAX(0,MIN(1,'У9 Ввод'!$E$47-NETWORKDAYS('У9 Ввод'!$D$47,$B8)+1))/Настройки!$E$15*100)</f>
        <v>0</v>
      </c>
      <c r="AQ8" s="67" t="n">
        <f aca="false">IF(OR($D8=1,MONTH($B8)&lt;&gt;MONTH(StartDate),'У9 Ввод'!$D$48="",'У9 Ввод'!$E$48="",'У9 Ввод'!$D$48&gt;$B8),0,MAX(0,MIN(1,'У9 Ввод'!$E$48-NETWORKDAYS('У9 Ввод'!$D$48,$B8)+1))/Настройки!$E$15*100)</f>
        <v>0</v>
      </c>
      <c r="AR8" s="67" t="n">
        <f aca="false">IF(OR($D8=1,MONTH($B8)&lt;&gt;MONTH(StartDate),'У9 Ввод'!$D$49="",'У9 Ввод'!$E$49="",'У9 Ввод'!$D$49&gt;$B8),0,MAX(0,MIN(1,'У9 Ввод'!$E$49-NETWORKDAYS('У9 Ввод'!$D$49,$B8)+1))/Настройки!$E$15*100)</f>
        <v>0</v>
      </c>
      <c r="AS8" s="67" t="n">
        <f aca="false">IF(OR($D8=1,MONTH($B8)&lt;&gt;MONTH(StartDate),'У9 Ввод'!$D$50="",'У9 Ввод'!$E$50="",'У9 Ввод'!$D$50&gt;$B8),0,MAX(0,MIN(1,'У9 Ввод'!$E$50-NETWORKDAYS('У9 Ввод'!$D$50,$B8)+1))/Настройки!$E$15*100)</f>
        <v>0</v>
      </c>
      <c r="AT8" s="67" t="n">
        <f aca="false">IF(OR($D8=1,MONTH($B8)&lt;&gt;MONTH(StartDate),'У9 Ввод'!$D$51="",'У9 Ввод'!$E$51="",'У9 Ввод'!$D$51&gt;$B8),0,MAX(0,MIN(1,'У9 Ввод'!$E$51-NETWORKDAYS('У9 Ввод'!$D$51,$B8)+1))/Настройки!$E$15*100)</f>
        <v>0</v>
      </c>
      <c r="AU8" s="67" t="n">
        <f aca="false">IF(OR($D8=1,MONTH($B8)&lt;&gt;MONTH(StartDate),'У9 Ввод'!$D$52="",'У9 Ввод'!$E$52="",'У9 Ввод'!$D$52&gt;$B8),0,MAX(0,MIN(1,'У9 Ввод'!$E$52-NETWORKDAYS('У9 Ввод'!$D$52,$B8)+1))/Настройки!$E$15*100)</f>
        <v>0</v>
      </c>
      <c r="AV8" s="67" t="n">
        <f aca="false">IF(OR($D8=1,MONTH($B8)&lt;&gt;MONTH(StartDate),'У9 Ввод'!$D$53="",'У9 Ввод'!$E$53="",'У9 Ввод'!$D$53&gt;$B8),0,MAX(0,MIN(1,'У9 Ввод'!$E$53-NETWORKDAYS('У9 Ввод'!$D$53,$B8)+1))/Настройки!$E$15*100)</f>
        <v>0</v>
      </c>
      <c r="AW8" s="67" t="n">
        <f aca="false">IF(OR($D8=1,MONTH($B8)&lt;&gt;MONTH(StartDate),'У9 Ввод'!$D$54="",'У9 Ввод'!$E$54="",'У9 Ввод'!$D$54&gt;$B8),0,MAX(0,MIN(1,'У9 Ввод'!$E$54-NETWORKDAYS('У9 Ввод'!$D$54,$B8)+1))/Настройки!$E$15*100)</f>
        <v>0</v>
      </c>
      <c r="AX8" s="67" t="n">
        <f aca="false">IF(OR($D8=1,MONTH($B8)&lt;&gt;MONTH(StartDate),'У9 Ввод'!$D$55="",'У9 Ввод'!$E$55="",'У9 Ввод'!$D$55&gt;$B8),0,MAX(0,MIN(1,'У9 Ввод'!$E$55-NETWORKDAYS('У9 Ввод'!$D$55,$B8)+1))/Настройки!$E$15*100)</f>
        <v>0</v>
      </c>
      <c r="AY8" s="67" t="n">
        <f aca="false">IF(OR($D8=1,MONTH($B8)&lt;&gt;MONTH(StartDate),'У9 Ввод'!$D$56="",'У9 Ввод'!$E$56="",'У9 Ввод'!$D$56&gt;$B8),0,MAX(0,MIN(1,'У9 Ввод'!$E$56-NETWORKDAYS('У9 Ввод'!$D$56,$B8)+1))/Настройки!$E$15*100)</f>
        <v>0</v>
      </c>
      <c r="AZ8" s="67" t="n">
        <f aca="false">IF(OR($D8=1,MONTH($B8)&lt;&gt;MONTH(StartDate),'У9 Ввод'!$D$57="",'У9 Ввод'!$E$57="",'У9 Ввод'!$D$57&gt;$B8),0,MAX(0,MIN(1,'У9 Ввод'!$E$57-NETWORKDAYS('У9 Ввод'!$D$57,$B8)+1))/Настройки!$E$15*100)</f>
        <v>0</v>
      </c>
      <c r="BA8" s="67" t="n">
        <f aca="false">IF(OR($D8=1,MONTH($B8)&lt;&gt;MONTH(StartDate),'У9 Ввод'!$D$58="",'У9 Ввод'!$E$58="",'У9 Ввод'!$D$58&gt;$B8),0,MAX(0,MIN(1,'У9 Ввод'!$E$58-NETWORKDAYS('У9 Ввод'!$D$58,$B8)+1))/Настройки!$E$15*100)</f>
        <v>0</v>
      </c>
      <c r="BB8" s="67" t="n">
        <f aca="false">IF(OR($D8=1,MONTH($B8)&lt;&gt;MONTH(StartDate),'У9 Ввод'!$D$59="",'У9 Ввод'!$E$59="",'У9 Ввод'!$D$59&gt;$B8),0,MAX(0,MIN(1,'У9 Ввод'!$E$59-NETWORKDAYS('У9 Ввод'!$D$59,$B8)+1))/Настройки!$E$15*100)</f>
        <v>0</v>
      </c>
      <c r="BC8" s="67" t="n">
        <f aca="false">IF(OR($D8=1,MONTH($B8)&lt;&gt;MONTH(StartDate),'У9 Ввод'!$D$60="",'У9 Ввод'!$E$60="",'У9 Ввод'!$D$60&gt;$B8),0,MAX(0,MIN(1,'У9 Ввод'!$E$60-NETWORKDAYS('У9 Ввод'!$D$60,$B8)+1))/Настройки!$E$15*100)</f>
        <v>0</v>
      </c>
      <c r="BD8" s="67" t="n">
        <f aca="false">IF(OR($D8=1,MONTH($B8)&lt;&gt;MONTH(StartDate),'У9 Ввод'!$D$61="",'У9 Ввод'!$E$61="",'У9 Ввод'!$D$61&gt;$B8),0,MAX(0,MIN(1,'У9 Ввод'!$E$61-NETWORKDAYS('У9 Ввод'!$D$61,$B8)+1))/Настройки!$E$15*100)</f>
        <v>0</v>
      </c>
      <c r="BE8" s="67" t="n">
        <f aca="false">IF(OR($D8=1,MONTH($B8)&lt;&gt;MONTH(StartDate),'У9 Ввод'!$D$62="",'У9 Ввод'!$E$62="",'У9 Ввод'!$D$62&gt;$B8),0,MAX(0,MIN(1,'У9 Ввод'!$E$62-NETWORKDAYS('У9 Ввод'!$D$62,$B8)+1))/Настройки!$E$15*100)</f>
        <v>0</v>
      </c>
      <c r="BF8" s="67" t="n">
        <f aca="false">IF(OR($D8=1,MONTH($B8)&lt;&gt;MONTH(StartDate),'У9 Ввод'!$D$63="",'У9 Ввод'!$E$63="",'У9 Ввод'!$D$63&gt;$B8),0,MAX(0,MIN(1,'У9 Ввод'!$E$63-NETWORKDAYS('У9 Ввод'!$D$63,$B8)+1))/Настройки!$E$15*100)</f>
        <v>0</v>
      </c>
      <c r="BG8" s="67" t="n">
        <f aca="false">IF(OR($D8=1,MONTH($B8)&lt;&gt;MONTH(StartDate),'У9 Ввод'!$D$64="",'У9 Ввод'!$E$64="",'У9 Ввод'!$D$64&gt;$B8),0,MAX(0,MIN(1,'У9 Ввод'!$E$64-NETWORKDAYS('У9 Ввод'!$D$64,$B8)+1))/Настройки!$E$15*100)</f>
        <v>0</v>
      </c>
      <c r="BH8" s="67" t="n">
        <f aca="false">IF(OR($D8=1,MONTH($B8)&lt;&gt;MONTH(StartDate),'У9 Ввод'!$D$65="",'У9 Ввод'!$E$65="",'У9 Ввод'!$D$65&gt;$B8),0,MAX(0,MIN(1,'У9 Ввод'!$E$65-NETWORKDAYS('У9 Ввод'!$D$65,$B8)+1))/Настройки!$E$15*100)</f>
        <v>0</v>
      </c>
      <c r="BI8" s="67" t="n">
        <f aca="false">IF(OR($D8=1,MONTH($B8)&lt;&gt;MONTH(StartDate),'У9 Ввод'!$D$66="",'У9 Ввод'!$E$66="",'У9 Ввод'!$D$66&gt;$B8),0,MAX(0,MIN(1,'У9 Ввод'!$E$66-NETWORKDAYS('У9 Ввод'!$D$66,$B8)+1))/Настройки!$E$15*100)</f>
        <v>0</v>
      </c>
      <c r="BJ8" s="67" t="n">
        <f aca="false">IF(OR($D8=1,MONTH($B8)&lt;&gt;MONTH(StartDate),'У9 Ввод'!$D$67="",'У9 Ввод'!$E$67="",'У9 Ввод'!$D$67&gt;$B8),0,MAX(0,MIN(1,'У9 Ввод'!$E$67-NETWORKDAYS('У9 Ввод'!$D$67,$B8)+1))/Настройки!$E$15*100)</f>
        <v>0</v>
      </c>
      <c r="BK8" s="67" t="n">
        <f aca="false">IF(OR($D8=1,MONTH($B8)&lt;&gt;MONTH(StartDate),'У9 Ввод'!$D$68="",'У9 Ввод'!$E$68="",'У9 Ввод'!$D$68&gt;$B8),0,MAX(0,MIN(1,'У9 Ввод'!$E$68-NETWORKDAYS('У9 Ввод'!$D$68,$B8)+1))/Настройки!$E$15*100)</f>
        <v>0</v>
      </c>
      <c r="BL8" s="67" t="n">
        <f aca="false">IF(OR($D8=1,MONTH($B8)&lt;&gt;MONTH(StartDate),'У9 Ввод'!$D$69="",'У9 Ввод'!$E$69="",'У9 Ввод'!$D$69&gt;$B8),0,MAX(0,MIN(1,'У9 Ввод'!$E$69-NETWORKDAYS('У9 Ввод'!$D$69,$B8)+1))/Настройки!$E$15*100)</f>
        <v>0</v>
      </c>
      <c r="BM8" s="67" t="n">
        <f aca="false">IF(OR($D8=1,MONTH($B8)&lt;&gt;MONTH(StartDate),'У9 Ввод'!$D$70="",'У9 Ввод'!$E$70="",'У9 Ввод'!$D$70&gt;$B8),0,MAX(0,MIN(1,'У9 Ввод'!$E$70-NETWORKDAYS('У9 Ввод'!$D$70,$B8)+1))/Настройки!$E$15*100)</f>
        <v>0</v>
      </c>
      <c r="BN8" s="67" t="n">
        <f aca="false">IF(OR($D8=1,MONTH($B8)&lt;&gt;MONTH(StartDate),'У9 Ввод'!$D$71="",'У9 Ввод'!$E$71="",'У9 Ввод'!$D$71&gt;$B8),0,MAX(0,MIN(1,'У9 Ввод'!$E$71-NETWORKDAYS('У9 Ввод'!$D$71,$B8)+1))/Настройки!$E$15*100)</f>
        <v>0</v>
      </c>
      <c r="BO8" s="67" t="n">
        <f aca="false">IF(OR($D8=1,MONTH($B8)&lt;&gt;MONTH(StartDate),'У9 Ввод'!$D$72="",'У9 Ввод'!$E$72="",'У9 Ввод'!$D$72&gt;$B8),0,MAX(0,MIN(1,'У9 Ввод'!$E$72-NETWORKDAYS('У9 Ввод'!$D$72,$B8)+1))/Настройки!$E$15*100)</f>
        <v>0</v>
      </c>
      <c r="BP8" s="67" t="n">
        <f aca="false">IF(OR($D8=1,MONTH($B8)&lt;&gt;MONTH(StartDate),'У9 Ввод'!$D$73="",'У9 Ввод'!$E$73="",'У9 Ввод'!$D$73&gt;$B8),0,MAX(0,MIN(1,'У9 Ввод'!$E$73-NETWORKDAYS('У9 Ввод'!$D$73,$B8)+1))/Настройки!$E$15*100)</f>
        <v>0</v>
      </c>
      <c r="BQ8" s="67" t="n">
        <f aca="false">IF(OR($D8=1,MONTH($B8)&lt;&gt;MONTH(StartDate),'У9 Ввод'!$D$74="",'У9 Ввод'!$E$74="",'У9 Ввод'!$D$74&gt;$B8),0,MAX(0,MIN(1,'У9 Ввод'!$E$74-NETWORKDAYS('У9 Ввод'!$D$74,$B8)+1))/Настройки!$E$15*100)</f>
        <v>0</v>
      </c>
      <c r="BR8" s="67" t="n">
        <f aca="false">IF(OR($D8=1,MONTH($B8)&lt;&gt;MONTH(StartDate),'У9 Ввод'!$D$75="",'У9 Ввод'!$E$75="",'У9 Ввод'!$D$75&gt;$B8),0,MAX(0,MIN(1,'У9 Ввод'!$E$75-NETWORKDAYS('У9 Ввод'!$D$75,$B8)+1))/Настройки!$E$15*100)</f>
        <v>0</v>
      </c>
      <c r="BS8" s="67" t="n">
        <f aca="false">IF(OR($D8=1,MONTH($B8)&lt;&gt;MONTH(StartDate),'У9 Ввод'!$D$76="",'У9 Ввод'!$E$76="",'У9 Ввод'!$D$76&gt;$B8),0,MAX(0,MIN(1,'У9 Ввод'!$E$76-NETWORKDAYS('У9 Ввод'!$D$76,$B8)+1))/Настройки!$E$15*100)</f>
        <v>0</v>
      </c>
      <c r="BT8" s="67" t="n">
        <f aca="false">IF(OR($D8=1,MONTH($B8)&lt;&gt;MONTH(StartDate),'У9 Ввод'!$D$77="",'У9 Ввод'!$E$77="",'У9 Ввод'!$D$77&gt;$B8),0,MAX(0,MIN(1,'У9 Ввод'!$E$77-NETWORKDAYS('У9 Ввод'!$D$77,$B8)+1))/Настройки!$E$15*100)</f>
        <v>0</v>
      </c>
      <c r="BU8" s="67" t="n">
        <f aca="false">IF(OR($D8=1,MONTH($B8)&lt;&gt;MONTH(StartDate),'У9 Ввод'!$D$78="",'У9 Ввод'!$E$78="",'У9 Ввод'!$D$78&gt;$B8),0,MAX(0,MIN(1,'У9 Ввод'!$E$78-NETWORKDAYS('У9 Ввод'!$D$78,$B8)+1))/Настройки!$E$15*100)</f>
        <v>0</v>
      </c>
      <c r="BV8" s="67" t="n">
        <f aca="false">IF(OR($D8=1,MONTH($B8)&lt;&gt;MONTH(StartDate),'У9 Ввод'!$D$79="",'У9 Ввод'!$E$79="",'У9 Ввод'!$D$79&gt;$B8),0,MAX(0,MIN(1,'У9 Ввод'!$E$79-NETWORKDAYS('У9 Ввод'!$D$79,$B8)+1))/Настройки!$E$15*100)</f>
        <v>0</v>
      </c>
      <c r="BW8" s="67" t="n">
        <f aca="false">IF(OR($D8=1,MONTH($B8)&lt;&gt;MONTH(StartDate),'У9 Ввод'!$D$80="",'У9 Ввод'!$E$80="",'У9 Ввод'!$D$80&gt;$B8),0,MAX(0,MIN(1,'У9 Ввод'!$E$80-NETWORKDAYS('У9 Ввод'!$D$80,$B8)+1))/Настройки!$E$15*100)</f>
        <v>0</v>
      </c>
      <c r="BX8" s="67" t="n">
        <f aca="false">IF(OR($D8=1,MONTH($B8)&lt;&gt;MONTH(StartDate),'У9 Ввод'!$D$81="",'У9 Ввод'!$E$81="",'У9 Ввод'!$D$81&gt;$B8),0,MAX(0,MIN(1,'У9 Ввод'!$E$81-NETWORKDAYS('У9 Ввод'!$D$81,$B8)+1))/Настройки!$E$15*100)</f>
        <v>0</v>
      </c>
      <c r="BY8" s="67" t="n">
        <f aca="false">IF(OR($D8=1,MONTH($B8)&lt;&gt;MONTH(StartDate),'У9 Ввод'!$D$82="",'У9 Ввод'!$E$82="",'У9 Ввод'!$D$82&gt;$B8),0,MAX(0,MIN(1,'У9 Ввод'!$E$82-NETWORKDAYS('У9 Ввод'!$D$82,$B8)+1))/Настройки!$E$15*100)</f>
        <v>0</v>
      </c>
      <c r="BZ8" s="67" t="n">
        <f aca="false">IF(OR($D8=1,MONTH($B8)&lt;&gt;MONTH(StartDate),'У9 Ввод'!$D$83="",'У9 Ввод'!$E$83="",'У9 Ввод'!$D$83&gt;$B8),0,MAX(0,MIN(1,'У9 Ввод'!$E$83-NETWORKDAYS('У9 Ввод'!$D$83,$B8)+1))/Настройки!$E$15*100)</f>
        <v>0</v>
      </c>
      <c r="CA8" s="67" t="n">
        <f aca="false">IF(OR($D8=1,MONTH($B8)&lt;&gt;MONTH(StartDate),'У9 Ввод'!$D$84="",'У9 Ввод'!$E$84="",'У9 Ввод'!$D$84&gt;$B8),0,MAX(0,MIN(1,'У9 Ввод'!$E$84-NETWORKDAYS('У9 Ввод'!$D$84,$B8)+1))/Настройки!$E$15*100)</f>
        <v>0</v>
      </c>
      <c r="CB8" s="67" t="n">
        <f aca="false">IF(OR($D8=1,MONTH($B8)&lt;&gt;MONTH(StartDate),'У9 Ввод'!$D$85="",'У9 Ввод'!$E$85="",'У9 Ввод'!$D$85&gt;$B8),0,MAX(0,MIN(1,'У9 Ввод'!$E$85-NETWORKDAYS('У9 Ввод'!$D$85,$B8)+1))/Настройки!$E$15*100)</f>
        <v>0</v>
      </c>
      <c r="CC8" s="67" t="n">
        <f aca="false">IF(OR($D8=1,MONTH($B8)&lt;&gt;MONTH(StartDate),'У9 Ввод'!$D$86="",'У9 Ввод'!$E$86="",'У9 Ввод'!$D$86&gt;$B8),0,MAX(0,MIN(1,'У9 Ввод'!$E$86-NETWORKDAYS('У9 Ввод'!$D$86,$B8)+1))/Настройки!$E$15*100)</f>
        <v>0</v>
      </c>
      <c r="CD8" s="67" t="n">
        <f aca="false">IF(OR($D8=1,MONTH($B8)&lt;&gt;MONTH(StartDate),'У9 Ввод'!$D$87="",'У9 Ввод'!$E$87="",'У9 Ввод'!$D$87&gt;$B8),0,MAX(0,MIN(1,'У9 Ввод'!$E$87-NETWORKDAYS('У9 Ввод'!$D$87,$B8)+1))/Настройки!$E$15*100)</f>
        <v>0</v>
      </c>
      <c r="CE8" s="67" t="n">
        <f aca="false">IF(OR($D8=1,MONTH($B8)&lt;&gt;MONTH(StartDate),'У9 Ввод'!$D$88="",'У9 Ввод'!$E$88="",'У9 Ввод'!$D$88&gt;$B8),0,MAX(0,MIN(1,'У9 Ввод'!$E$88-NETWORKDAYS('У9 Ввод'!$D$88,$B8)+1))/Настройки!$E$15*100)</f>
        <v>0</v>
      </c>
      <c r="CF8" s="67" t="n">
        <f aca="false">IF(OR($D8=1,MONTH($B8)&lt;&gt;MONTH(StartDate),'У9 Ввод'!$D$89="",'У9 Ввод'!$E$89="",'У9 Ввод'!$D$89&gt;$B8),0,MAX(0,MIN(1,'У9 Ввод'!$E$89-NETWORKDAYS('У9 Ввод'!$D$89,$B8)+1))/Настройки!$E$15*100)</f>
        <v>0</v>
      </c>
      <c r="CG8" s="67" t="n">
        <f aca="false">IF(OR($D8=1,MONTH($B8)&lt;&gt;MONTH(StartDate),'У9 Ввод'!$D$90="",'У9 Ввод'!$E$90="",'У9 Ввод'!$D$90&gt;$B8),0,MAX(0,MIN(1,'У9 Ввод'!$E$90-NETWORKDAYS('У9 Ввод'!$D$90,$B8)+1))/Настройки!$E$15*100)</f>
        <v>0</v>
      </c>
      <c r="CH8" s="67" t="n">
        <f aca="false">IF(OR($D8=1,MONTH($B8)&lt;&gt;MONTH(StartDate),'У9 Ввод'!$D$91="",'У9 Ввод'!$E$91="",'У9 Ввод'!$D$91&gt;$B8),0,MAX(0,MIN(1,'У9 Ввод'!$E$91-NETWORKDAYS('У9 Ввод'!$D$91,$B8)+1))/Настройки!$E$15*100)</f>
        <v>0</v>
      </c>
      <c r="CI8" s="67" t="n">
        <f aca="false">IF(OR($D8=1,MONTH($B8)&lt;&gt;MONTH(StartDate),'У9 Ввод'!$D$92="",'У9 Ввод'!$E$92="",'У9 Ввод'!$D$92&gt;$B8),0,MAX(0,MIN(1,'У9 Ввод'!$E$92-NETWORKDAYS('У9 Ввод'!$D$92,$B8)+1))/Настройки!$E$15*100)</f>
        <v>0</v>
      </c>
      <c r="CJ8" s="67" t="n">
        <f aca="false">IF(OR($D8=1,MONTH($B8)&lt;&gt;MONTH(StartDate),'У9 Ввод'!$D$93="",'У9 Ввод'!$E$93="",'У9 Ввод'!$D$93&gt;$B8),0,MAX(0,MIN(1,'У9 Ввод'!$E$93-NETWORKDAYS('У9 Ввод'!$D$93,$B8)+1))/Настройки!$E$15*100)</f>
        <v>0</v>
      </c>
      <c r="CK8" s="67" t="n">
        <f aca="false">IF(OR($D8=1,MONTH($B8)&lt;&gt;MONTH(StartDate),'У9 Ввод'!$D$94="",'У9 Ввод'!$E$94="",'У9 Ввод'!$D$94&gt;$B8),0,MAX(0,MIN(1,'У9 Ввод'!$E$94-NETWORKDAYS('У9 Ввод'!$D$94,$B8)+1))/Настройки!$E$15*100)</f>
        <v>0</v>
      </c>
      <c r="CL8" s="67" t="n">
        <f aca="false">IF(OR($D8=1,MONTH($B8)&lt;&gt;MONTH(StartDate),'У9 Ввод'!$D$95="",'У9 Ввод'!$E$95="",'У9 Ввод'!$D$95&gt;$B8),0,MAX(0,MIN(1,'У9 Ввод'!$E$95-NETWORKDAYS('У9 Ввод'!$D$95,$B8)+1))/Настройки!$E$15*100)</f>
        <v>0</v>
      </c>
      <c r="CM8" s="67" t="n">
        <f aca="false">IF(OR($D8=1,MONTH($B8)&lt;&gt;MONTH(StartDate),'У9 Ввод'!$D$96="",'У9 Ввод'!$E$96="",'У9 Ввод'!$D$96&gt;$B8),0,MAX(0,MIN(1,'У9 Ввод'!$E$96-NETWORKDAYS('У9 Ввод'!$D$96,$B8)+1))/Настройки!$E$15*100)</f>
        <v>0</v>
      </c>
      <c r="CN8" s="67" t="n">
        <f aca="false">IF(OR($D8=1,MONTH($B8)&lt;&gt;MONTH(StartDate),'У9 Ввод'!$D$97="",'У9 Ввод'!$E$97="",'У9 Ввод'!$D$97&gt;$B8),0,MAX(0,MIN(1,'У9 Ввод'!$E$97-NETWORKDAYS('У9 Ввод'!$D$97,$B8)+1))/Настройки!$E$15*100)</f>
        <v>0</v>
      </c>
      <c r="CO8" s="67" t="n">
        <f aca="false">IF(OR($D8=1,MONTH($B8)&lt;&gt;MONTH(StartDate),'У9 Ввод'!$D$98="",'У9 Ввод'!$E$98="",'У9 Ввод'!$D$98&gt;$B8),0,MAX(0,MIN(1,'У9 Ввод'!$E$98-NETWORKDAYS('У9 Ввод'!$D$98,$B8)+1))/Настройки!$E$15*100)</f>
        <v>0</v>
      </c>
      <c r="CP8" s="67" t="n">
        <f aca="false">IF(OR($D8=1,MONTH($B8)&lt;&gt;MONTH(StartDate),'У9 Ввод'!$D$99="",'У9 Ввод'!$E$99="",'У9 Ввод'!$D$99&gt;$B8),0,MAX(0,MIN(1,'У9 Ввод'!$E$99-NETWORKDAYS('У9 Ввод'!$D$99,$B8)+1))/Настройки!$E$15*100)</f>
        <v>0</v>
      </c>
      <c r="CQ8" s="67" t="n">
        <f aca="false">IF(OR($D8=1,MONTH($B8)&lt;&gt;MONTH(StartDate),'У9 Ввод'!$D$100="",'У9 Ввод'!$E$100="",'У9 Ввод'!$D$100&gt;$B8),0,MAX(0,MIN(1,'У9 Ввод'!$E$100-NETWORKDAYS('У9 Ввод'!$D$100,$B8)+1))/Настройки!$E$15*100)</f>
        <v>0</v>
      </c>
      <c r="CR8" s="67" t="n">
        <f aca="false">IF(OR($D8=1,MONTH($B8)&lt;&gt;MONTH(StartDate),'У9 Ввод'!$D$101="",'У9 Ввод'!$E$101="",'У9 Ввод'!$D$101&gt;$B8),0,MAX(0,MIN(1,'У9 Ввод'!$E$101-NETWORKDAYS('У9 Ввод'!$D$101,$B8)+1))/Настройки!$E$15*100)</f>
        <v>0</v>
      </c>
      <c r="CS8" s="67" t="n">
        <f aca="false">IF(OR($D8=1,MONTH($B8)&lt;&gt;MONTH(StartDate),'У9 Ввод'!$D$102="",'У9 Ввод'!$E$102="",'У9 Ввод'!$D$102&gt;$B8),0,MAX(0,MIN(1,'У9 Ввод'!$E$102-NETWORKDAYS('У9 Ввод'!$D$102,$B8)+1))/Настройки!$E$15*100)</f>
        <v>0</v>
      </c>
      <c r="CT8" s="67" t="n">
        <f aca="false">IF(OR($D8=1,MONTH($B8)&lt;&gt;MONTH(StartDate),'У9 Ввод'!$D$103="",'У9 Ввод'!$E$103="",'У9 Ввод'!$D$103&gt;$B8),0,MAX(0,MIN(1,'У9 Ввод'!$E$103-NETWORKDAYS('У9 Ввод'!$D$103,$B8)+1))/Настройки!$E$15*100)</f>
        <v>0</v>
      </c>
      <c r="CU8" s="67" t="n">
        <f aca="false">IF(OR($D8=1,MONTH($B8)&lt;&gt;MONTH(StartDate),'У9 Ввод'!$D$104="",'У9 Ввод'!$E$104="",'У9 Ввод'!$D$104&gt;$B8),0,MAX(0,MIN(1,'У9 Ввод'!$E$104-NETWORKDAYS('У9 Ввод'!$D$104,$B8)+1))/Настройки!$E$15*100)</f>
        <v>0</v>
      </c>
      <c r="CV8" s="67" t="n">
        <f aca="false">IF(OR($D8=1,MONTH($B8)&lt;&gt;MONTH(StartDate),'У9 Ввод'!$D$105="",'У9 Ввод'!$E$105="",'У9 Ввод'!$D$105&gt;$B8),0,MAX(0,MIN(1,'У9 Ввод'!$E$105-NETWORKDAYS('У9 Ввод'!$D$105,$B8)+1))/Настройки!$E$15*100)</f>
        <v>0</v>
      </c>
      <c r="CW8" s="67" t="n">
        <f aca="false">IF(OR($D8=1,MONTH($B8)&lt;&gt;MONTH(StartDate),'У9 Ввод'!$D$106="",'У9 Ввод'!$E$106="",'У9 Ввод'!$D$106&gt;$B8),0,MAX(0,MIN(1,'У9 Ввод'!$E$106-NETWORKDAYS('У9 Ввод'!$D$106,$B8)+1))/Настройки!$E$15*100)</f>
        <v>0</v>
      </c>
      <c r="CX8" s="67" t="n">
        <f aca="false">IF(OR($D8=1,MONTH($B8)&lt;&gt;MONTH(StartDate),'У9 Ввод'!$D$107="",'У9 Ввод'!$E$107="",'У9 Ввод'!$D$107&gt;$B8),0,MAX(0,MIN(1,'У9 Ввод'!$E$107-NETWORKDAYS('У9 Ввод'!$D$107,$B8)+1))/Настройки!$E$15*100)</f>
        <v>0</v>
      </c>
      <c r="CY8" s="67" t="n">
        <f aca="false">IF(OR($D8=1,MONTH($B8)&lt;&gt;MONTH(StartDate),'У9 Ввод'!$D$108="",'У9 Ввод'!$E$108="",'У9 Ввод'!$D$108&gt;$B8),0,MAX(0,MIN(1,'У9 Ввод'!$E$108-NETWORKDAYS('У9 Ввод'!$D$108,$B8)+1))/Настройки!$E$15*100)</f>
        <v>0</v>
      </c>
      <c r="CZ8" s="67" t="n">
        <f aca="false">IF(OR($D8=1,MONTH($B8)&lt;&gt;MONTH(StartDate),'У9 Ввод'!$D$109="",'У9 Ввод'!$E$109="",'У9 Ввод'!$D$109&gt;$B8),0,MAX(0,MIN(1,'У9 Ввод'!$E$109-NETWORKDAYS('У9 Ввод'!$D$109,$B8)+1))/Настройки!$E$15*100)</f>
        <v>0</v>
      </c>
      <c r="DA8" s="67" t="n">
        <f aca="false">IF(OR($D8=1,MONTH($B8)&lt;&gt;MONTH(StartDate),'У9 Ввод'!$D$110="",'У9 Ввод'!$E$110="",'У9 Ввод'!$D$110&gt;$B8),0,MAX(0,MIN(1,'У9 Ввод'!$E$110-NETWORKDAYS('У9 Ввод'!$D$110,$B8)+1))/Настройки!$E$15*100)</f>
        <v>0</v>
      </c>
      <c r="DB8" s="67" t="n">
        <f aca="false">IF(OR($D8=1,MONTH($B8)&lt;&gt;MONTH(StartDate),'У9 Ввод'!$D$111="",'У9 Ввод'!$E$111="",'У9 Ввод'!$D$111&gt;$B8),0,MAX(0,MIN(1,'У9 Ввод'!$E$111-NETWORKDAYS('У9 Ввод'!$D$111,$B8)+1))/Настройки!$E$15*100)</f>
        <v>0</v>
      </c>
      <c r="DC8" s="67" t="n">
        <f aca="false">IF(OR($D8=1,MONTH($B8)&lt;&gt;MONTH(StartDate),'У9 Ввод'!$D$112="",'У9 Ввод'!$E$112="",'У9 Ввод'!$D$112&gt;$B8),0,MAX(0,MIN(1,'У9 Ввод'!$E$112-NETWORKDAYS('У9 Ввод'!$D$112,$B8)+1))/Настройки!$E$15*100)</f>
        <v>0</v>
      </c>
      <c r="DD8" s="67" t="n">
        <f aca="false">IF(OR($D8=1,MONTH($B8)&lt;&gt;MONTH(StartDate),'У9 Ввод'!$D$113="",'У9 Ввод'!$E$113="",'У9 Ввод'!$D$113&gt;$B8),0,MAX(0,MIN(1,'У9 Ввод'!$E$113-NETWORKDAYS('У9 Ввод'!$D$113,$B8)+1))/Настройки!$E$15*100)</f>
        <v>0</v>
      </c>
      <c r="DE8" s="67" t="n">
        <f aca="false">IF(OR($D8=1,MONTH($B8)&lt;&gt;MONTH(StartDate),'У9 Ввод'!$D$114="",'У9 Ввод'!$E$114="",'У9 Ввод'!$D$114&gt;$B8),0,MAX(0,MIN(1,'У9 Ввод'!$E$114-NETWORKDAYS('У9 Ввод'!$D$114,$B8)+1))/Настройки!$E$15*100)</f>
        <v>0</v>
      </c>
      <c r="DF8" s="67" t="n">
        <f aca="false">IF(OR($D8=1,MONTH($B8)&lt;&gt;MONTH(StartDate),'У9 Ввод'!$D$115="",'У9 Ввод'!$E$115="",'У9 Ввод'!$D$115&gt;$B8),0,MAX(0,MIN(1,'У9 Ввод'!$E$115-NETWORKDAYS('У9 Ввод'!$D$115,$B8)+1))/Настройки!$E$15*100)</f>
        <v>0</v>
      </c>
      <c r="DG8" s="67" t="n">
        <f aca="false">IF(OR($D8=1,MONTH($B8)&lt;&gt;MONTH(StartDate),'У9 Ввод'!$D$116="",'У9 Ввод'!$E$116="",'У9 Ввод'!$D$116&gt;$B8),0,MAX(0,MIN(1,'У9 Ввод'!$E$116-NETWORKDAYS('У9 Ввод'!$D$116,$B8)+1))/Настройки!$E$15*100)</f>
        <v>0</v>
      </c>
      <c r="DH8" s="67" t="n">
        <f aca="false">IF(OR($D8=1,MONTH($B8)&lt;&gt;MONTH(StartDate),'У9 Ввод'!$D$117="",'У9 Ввод'!$E$117="",'У9 Ввод'!$D$117&gt;$B8),0,MAX(0,MIN(1,'У9 Ввод'!$E$117-NETWORKDAYS('У9 Ввод'!$D$117,$B8)+1))/Настройки!$E$15*100)</f>
        <v>0</v>
      </c>
      <c r="DI8" s="67" t="n">
        <f aca="false">IF(OR($D8=1,MONTH($B8)&lt;&gt;MONTH(StartDate),'У9 Ввод'!$D$118="",'У9 Ввод'!$E$118="",'У9 Ввод'!$D$118&gt;$B8),0,MAX(0,MIN(1,'У9 Ввод'!$E$118-NETWORKDAYS('У9 Ввод'!$D$118,$B8)+1))/Настройки!$E$15*100)</f>
        <v>0</v>
      </c>
      <c r="DJ8" s="67" t="n">
        <f aca="false">IF(OR($D8=1,MONTH($B8)&lt;&gt;MONTH(StartDate),'У9 Ввод'!$D$119="",'У9 Ввод'!$E$119="",'У9 Ввод'!$D$119&gt;$B8),0,MAX(0,MIN(1,'У9 Ввод'!$E$119-NETWORKDAYS('У9 Ввод'!$D$119,$B8)+1))/Настройки!$E$15*100)</f>
        <v>0</v>
      </c>
      <c r="DK8" s="67" t="n">
        <f aca="false">IF(OR($D8=1,MONTH($B8)&lt;&gt;MONTH(StartDate),'У9 Ввод'!$D$120="",'У9 Ввод'!$E$120="",'У9 Ввод'!$D$120&gt;$B8),0,MAX(0,MIN(1,'У9 Ввод'!$E$120-NETWORKDAYS('У9 Ввод'!$D$120,$B8)+1))/Настройки!$E$15*100)</f>
        <v>0</v>
      </c>
      <c r="DL8" s="67" t="n">
        <f aca="false">IF(OR($D8=1,MONTH($B8)&lt;&gt;MONTH(StartDate),'У9 Ввод'!$D$121="",'У9 Ввод'!$E$121="",'У9 Ввод'!$D$121&gt;$B8),0,MAX(0,MIN(1,'У9 Ввод'!$E$121-NETWORKDAYS('У9 Ввод'!$D$121,$B8)+1))/Настройки!$E$15*100)</f>
        <v>0</v>
      </c>
      <c r="DM8" s="67" t="n">
        <f aca="false">IF(OR($D8=1,MONTH($B8)&lt;&gt;MONTH(StartDate),'У9 Ввод'!$D$122="",'У9 Ввод'!$E$122="",'У9 Ввод'!$D$122&gt;$B8),0,MAX(0,MIN(1,'У9 Ввод'!$E$122-NETWORKDAYS('У9 Ввод'!$D$122,$B8)+1))/Настройки!$E$15*100)</f>
        <v>0</v>
      </c>
      <c r="DN8" s="67" t="n">
        <f aca="false">IF(OR($D8=1,MONTH($B8)&lt;&gt;MONTH(StartDate),'У9 Ввод'!$D$123="",'У9 Ввод'!$E$123="",'У9 Ввод'!$D$123&gt;$B8),0,MAX(0,MIN(1,'У9 Ввод'!$E$123-NETWORKDAYS('У9 Ввод'!$D$123,$B8)+1))/Настройки!$E$15*100)</f>
        <v>0</v>
      </c>
      <c r="DO8" s="67" t="n">
        <f aca="false">IF(OR($D8=1,MONTH($B8)&lt;&gt;MONTH(StartDate),'У9 Ввод'!$D$124="",'У9 Ввод'!$E$124="",'У9 Ввод'!$D$124&gt;$B8),0,MAX(0,MIN(1,'У9 Ввод'!$E$124-NETWORKDAYS('У9 Ввод'!$D$124,$B8)+1))/Настройки!$E$15*100)</f>
        <v>0</v>
      </c>
      <c r="DP8" s="67" t="n">
        <f aca="false">IF(OR($D8=1,MONTH($B8)&lt;&gt;MONTH(StartDate),'У9 Ввод'!$D$125="",'У9 Ввод'!$E$125="",'У9 Ввод'!$D$125&gt;$B8),0,MAX(0,MIN(1,'У9 Ввод'!$E$125-NETWORKDAYS('У9 Ввод'!$D$125,$B8)+1))/Настройки!$E$15*100)</f>
        <v>0</v>
      </c>
      <c r="DQ8" s="67" t="n">
        <f aca="false">IF(OR($D8=1,MONTH($B8)&lt;&gt;MONTH(StartDate),'У9 Ввод'!$D$126="",'У9 Ввод'!$E$126="",'У9 Ввод'!$D$126&gt;$B8),0,MAX(0,MIN(1,'У9 Ввод'!$E$126-NETWORKDAYS('У9 Ввод'!$D$126,$B8)+1))/Настройки!$E$15*100)</f>
        <v>0</v>
      </c>
      <c r="DR8" s="67" t="n">
        <f aca="false">IF(OR($D8=1,MONTH($B8)&lt;&gt;MONTH(StartDate),'У9 Ввод'!$D$127="",'У9 Ввод'!$E$127="",'У9 Ввод'!$D$127&gt;$B8),0,MAX(0,MIN(1,'У9 Ввод'!$E$127-NETWORKDAYS('У9 Ввод'!$D$127,$B8)+1))/Настройки!$E$15*100)</f>
        <v>0</v>
      </c>
      <c r="DS8" s="67" t="n">
        <f aca="false">IF(OR($D8=1,MONTH($B8)&lt;&gt;MONTH(StartDate),'У9 Ввод'!$D$128="",'У9 Ввод'!$E$128="",'У9 Ввод'!$D$128&gt;$B8),0,MAX(0,MIN(1,'У9 Ввод'!$E$128-NETWORKDAYS('У9 Ввод'!$D$128,$B8)+1))/Настройки!$E$15*100)</f>
        <v>0</v>
      </c>
      <c r="DT8" s="67" t="n">
        <f aca="false">IF(OR($D8=1,MONTH($B8)&lt;&gt;MONTH(StartDate),'У9 Ввод'!$D$129="",'У9 Ввод'!$E$129="",'У9 Ввод'!$D$129&gt;$B8),0,MAX(0,MIN(1,'У9 Ввод'!$E$129-NETWORKDAYS('У9 Ввод'!$D$129,$B8)+1))/Настройки!$E$15*100)</f>
        <v>0</v>
      </c>
      <c r="DU8" s="67" t="n">
        <f aca="false">IF(OR($D8=1,MONTH($B8)&lt;&gt;MONTH(StartDate),'У9 Ввод'!$D$130="",'У9 Ввод'!$E$130="",'У9 Ввод'!$D$130&gt;$B8),0,MAX(0,MIN(1,'У9 Ввод'!$E$130-NETWORKDAYS('У9 Ввод'!$D$130,$B8)+1))/Настройки!$E$15*100)</f>
        <v>0</v>
      </c>
      <c r="DV8" s="67" t="n">
        <f aca="false">IF(OR($D8=1,MONTH($B8)&lt;&gt;MONTH(StartDate),'У9 Ввод'!$D$131="",'У9 Ввод'!$E$131="",'У9 Ввод'!$D$131&gt;$B8),0,MAX(0,MIN(1,'У9 Ввод'!$E$131-NETWORKDAYS('У9 Ввод'!$D$131,$B8)+1))/Настройки!$E$15*100)</f>
        <v>0</v>
      </c>
      <c r="DW8" s="67" t="n">
        <f aca="false">IF(OR($D8=1,MONTH($B8)&lt;&gt;MONTH(StartDate),'У9 Ввод'!$D$132="",'У9 Ввод'!$E$132="",'У9 Ввод'!$D$132&gt;$B8),0,MAX(0,MIN(1,'У9 Ввод'!$E$132-NETWORKDAYS('У9 Ввод'!$D$132,$B8)+1))/Настройки!$E$15*100)</f>
        <v>0</v>
      </c>
      <c r="DX8" s="67" t="n">
        <f aca="false">IF(OR($D8=1,MONTH($B8)&lt;&gt;MONTH(StartDate),'У9 Ввод'!$D$133="",'У9 Ввод'!$E$133="",'У9 Ввод'!$D$133&gt;$B8),0,MAX(0,MIN(1,'У9 Ввод'!$E$133-NETWORKDAYS('У9 Ввод'!$D$133,$B8)+1))/Настройки!$E$15*100)</f>
        <v>0</v>
      </c>
      <c r="DY8" s="67" t="n">
        <f aca="false">IF(OR($D8=1,MONTH($B8)&lt;&gt;MONTH(StartDate),'У9 Ввод'!$D$134="",'У9 Ввод'!$E$134="",'У9 Ввод'!$D$134&gt;$B8),0,MAX(0,MIN(1,'У9 Ввод'!$E$134-NETWORKDAYS('У9 Ввод'!$D$134,$B8)+1))/Настройки!$E$15*100)</f>
        <v>0</v>
      </c>
      <c r="DZ8" s="67" t="n">
        <f aca="false">IF(OR($D8=1,MONTH($B8)&lt;&gt;MONTH(StartDate),'У9 Ввод'!$D$135="",'У9 Ввод'!$E$135="",'У9 Ввод'!$D$135&gt;$B8),0,MAX(0,MIN(1,'У9 Ввод'!$E$135-NETWORKDAYS('У9 Ввод'!$D$135,$B8)+1))/Настройки!$E$15*100)</f>
        <v>0</v>
      </c>
      <c r="EA8" s="67" t="n">
        <f aca="false">IF(OR($D8=1,MONTH($B8)&lt;&gt;MONTH(StartDate),'У9 Ввод'!$D$136="",'У9 Ввод'!$E$136="",'У9 Ввод'!$D$136&gt;$B8),0,MAX(0,MIN(1,'У9 Ввод'!$E$136-NETWORKDAYS('У9 Ввод'!$D$136,$B8)+1))/Настройки!$E$15*100)</f>
        <v>0</v>
      </c>
      <c r="EB8" s="67" t="n">
        <f aca="false">IF(OR($D8=1,MONTH($B8)&lt;&gt;MONTH(StartDate),'У9 Ввод'!$D$137="",'У9 Ввод'!$E$137="",'У9 Ввод'!$D$137&gt;$B8),0,MAX(0,MIN(1,'У9 Ввод'!$E$137-NETWORKDAYS('У9 Ввод'!$D$137,$B8)+1))/Настройки!$E$15*100)</f>
        <v>0</v>
      </c>
      <c r="EC8" s="67" t="n">
        <f aca="false">IF(OR($D8=1,MONTH($B8)&lt;&gt;MONTH(StartDate),'У9 Ввод'!$D$138="",'У9 Ввод'!$E$138="",'У9 Ввод'!$D$138&gt;$B8),0,MAX(0,MIN(1,'У9 Ввод'!$E$138-NETWORKDAYS('У9 Ввод'!$D$138,$B8)+1))/Настройки!$E$15*100)</f>
        <v>0</v>
      </c>
      <c r="ED8" s="67" t="n">
        <f aca="false">IF(OR($D8=1,MONTH($B8)&lt;&gt;MONTH(StartDate),'У9 Ввод'!$D$139="",'У9 Ввод'!$E$139="",'У9 Ввод'!$D$139&gt;$B8),0,MAX(0,MIN(1,'У9 Ввод'!$E$139-NETWORKDAYS('У9 Ввод'!$D$139,$B8)+1))/Настройки!$E$15*100)</f>
        <v>0</v>
      </c>
      <c r="EE8" s="67" t="n">
        <f aca="false">IF(OR($D8=1,MONTH($B8)&lt;&gt;MONTH(StartDate),'У9 Ввод'!$D$140="",'У9 Ввод'!$E$140="",'У9 Ввод'!$D$140&gt;$B8),0,MAX(0,MIN(1,'У9 Ввод'!$E$140-NETWORKDAYS('У9 Ввод'!$D$140,$B8)+1))/Настройки!$E$15*100)</f>
        <v>0</v>
      </c>
      <c r="EF8" s="67" t="n">
        <f aca="false">IF(OR($D8=1,MONTH($B8)&lt;&gt;MONTH(StartDate),'У9 Ввод'!$D$141="",'У9 Ввод'!$E$141="",'У9 Ввод'!$D$141&gt;$B8),0,MAX(0,MIN(1,'У9 Ввод'!$E$141-NETWORKDAYS('У9 Ввод'!$D$141,$B8)+1))/Настройки!$E$15*100)</f>
        <v>0</v>
      </c>
      <c r="EG8" s="67" t="n">
        <f aca="false">IF(OR($D8=1,MONTH($B8)&lt;&gt;MONTH(StartDate),'У9 Ввод'!$D$142="",'У9 Ввод'!$E$142="",'У9 Ввод'!$D$142&gt;$B8),0,MAX(0,MIN(1,'У9 Ввод'!$E$142-NETWORKDAYS('У9 Ввод'!$D$142,$B8)+1))/Настройки!$E$15*100)</f>
        <v>0</v>
      </c>
      <c r="EH8" s="67" t="n">
        <f aca="false">IF(OR($D8=1,MONTH($B8)&lt;&gt;MONTH(StartDate),'У9 Ввод'!$D$143="",'У9 Ввод'!$E$143="",'У9 Ввод'!$D$143&gt;$B8),0,MAX(0,MIN(1,'У9 Ввод'!$E$143-NETWORKDAYS('У9 Ввод'!$D$143,$B8)+1))/Настройки!$E$15*100)</f>
        <v>0</v>
      </c>
      <c r="EI8" s="67" t="n">
        <f aca="false">IF(OR($D8=1,MONTH($B8)&lt;&gt;MONTH(StartDate),'У9 Ввод'!$D$144="",'У9 Ввод'!$E$144="",'У9 Ввод'!$D$144&gt;$B8),0,MAX(0,MIN(1,'У9 Ввод'!$E$144-NETWORKDAYS('У9 Ввод'!$D$144,$B8)+1))/Настройки!$E$15*100)</f>
        <v>0</v>
      </c>
      <c r="EJ8" s="67" t="n">
        <f aca="false">IF(OR($D8=1,MONTH($B8)&lt;&gt;MONTH(StartDate),'У9 Ввод'!$D$145="",'У9 Ввод'!$E$145="",'У9 Ввод'!$D$145&gt;$B8),0,MAX(0,MIN(1,'У9 Ввод'!$E$145-NETWORKDAYS('У9 Ввод'!$D$145,$B8)+1))/Настройки!$E$15*100)</f>
        <v>0</v>
      </c>
      <c r="EK8" s="67" t="n">
        <f aca="false">IF(OR($D8=1,MONTH($B8)&lt;&gt;MONTH(StartDate),'У9 Ввод'!$D$146="",'У9 Ввод'!$E$146="",'У9 Ввод'!$D$146&gt;$B8),0,MAX(0,MIN(1,'У9 Ввод'!$E$146-NETWORKDAYS('У9 Ввод'!$D$146,$B8)+1))/Настройки!$E$15*100)</f>
        <v>0</v>
      </c>
      <c r="EL8" s="67" t="n">
        <f aca="false">IF(OR($D8=1,MONTH($B8)&lt;&gt;MONTH(StartDate),'У9 Ввод'!$D$147="",'У9 Ввод'!$E$147="",'У9 Ввод'!$D$147&gt;$B8),0,MAX(0,MIN(1,'У9 Ввод'!$E$147-NETWORKDAYS('У9 Ввод'!$D$147,$B8)+1))/Настройки!$E$15*100)</f>
        <v>0</v>
      </c>
      <c r="EM8" s="67" t="n">
        <f aca="false">IF(OR($D8=1,MONTH($B8)&lt;&gt;MONTH(StartDate),'У9 Ввод'!$D$148="",'У9 Ввод'!$E$148="",'У9 Ввод'!$D$148&gt;$B8),0,MAX(0,MIN(1,'У9 Ввод'!$E$148-NETWORKDAYS('У9 Ввод'!$D$148,$B8)+1))/Настройки!$E$15*100)</f>
        <v>0</v>
      </c>
      <c r="EN8" s="67" t="n">
        <f aca="false">IF(OR($D8=1,MONTH($B8)&lt;&gt;MONTH(StartDate),'У9 Ввод'!$D$149="",'У9 Ввод'!$E$149="",'У9 Ввод'!$D$149&gt;$B8),0,MAX(0,MIN(1,'У9 Ввод'!$E$149-NETWORKDAYS('У9 Ввод'!$D$149,$B8)+1))/Настройки!$E$15*100)</f>
        <v>0</v>
      </c>
      <c r="EO8" s="67" t="n">
        <f aca="false">IF(OR($D8=1,MONTH($B8)&lt;&gt;MONTH(StartDate),'У9 Ввод'!$D$150="",'У9 Ввод'!$E$150="",'У9 Ввод'!$D$150&gt;$B8),0,MAX(0,MIN(1,'У9 Ввод'!$E$150-NETWORKDAYS('У9 Ввод'!$D$150,$B8)+1))/Настройки!$E$15*100)</f>
        <v>0</v>
      </c>
      <c r="EP8" s="67" t="n">
        <f aca="false">IF(OR($D8=1,MONTH($B8)&lt;&gt;MONTH(StartDate),'У9 Ввод'!$D$151="",'У9 Ввод'!$E$151="",'У9 Ввод'!$D$151&gt;$B8),0,MAX(0,MIN(1,'У9 Ввод'!$E$151-NETWORKDAYS('У9 Ввод'!$D$151,$B8)+1))/Настройки!$E$15*100)</f>
        <v>0</v>
      </c>
      <c r="EQ8" s="67" t="n">
        <f aca="false">IF(OR($D8=1,MONTH($B8)&lt;&gt;MONTH(StartDate),'У9 Ввод'!$D$152="",'У9 Ввод'!$E$152="",'У9 Ввод'!$D$152&gt;$B8),0,MAX(0,MIN(1,'У9 Ввод'!$E$152-NETWORKDAYS('У9 Ввод'!$D$152,$B8)+1))/Настройки!$E$15*100)</f>
        <v>0</v>
      </c>
      <c r="ER8" s="67" t="n">
        <f aca="false">IF(OR($D8=1,MONTH($B8)&lt;&gt;MONTH(StartDate),'У9 Ввод'!$D$153="",'У9 Ввод'!$E$153="",'У9 Ввод'!$D$153&gt;$B8),0,MAX(0,MIN(1,'У9 Ввод'!$E$153-NETWORKDAYS('У9 Ввод'!$D$153,$B8)+1))/Настройки!$E$15*100)</f>
        <v>0</v>
      </c>
      <c r="ES8" s="67" t="n">
        <f aca="false">IF(OR($D8=1,MONTH($B8)&lt;&gt;MONTH(StartDate),'У9 Ввод'!$D$154="",'У9 Ввод'!$E$154="",'У9 Ввод'!$D$154&gt;$B8),0,MAX(0,MIN(1,'У9 Ввод'!$E$154-NETWORKDAYS('У9 Ввод'!$D$154,$B8)+1))/Настройки!$E$15*100)</f>
        <v>0</v>
      </c>
      <c r="ET8" s="67" t="n">
        <f aca="false">IF(OR($D8=1,MONTH($B8)&lt;&gt;MONTH(StartDate),'У9 Ввод'!$D$155="",'У9 Ввод'!$E$155="",'У9 Ввод'!$D$155&gt;$B8),0,MAX(0,MIN(1,'У9 Ввод'!$E$155-NETWORKDAYS('У9 Ввод'!$D$155,$B8)+1))/Настройки!$E$15*100)</f>
        <v>0</v>
      </c>
      <c r="EU8" s="67" t="n">
        <f aca="false">IF(OR($D8=1,MONTH($B8)&lt;&gt;MONTH(StartDate),'У9 Ввод'!$D$156="",'У9 Ввод'!$E$156="",'У9 Ввод'!$D$156&gt;$B8),0,MAX(0,MIN(1,'У9 Ввод'!$E$156-NETWORKDAYS('У9 Ввод'!$D$156,$B8)+1))/Настройки!$E$15*100)</f>
        <v>0</v>
      </c>
      <c r="EV8" s="67" t="n">
        <f aca="false">IF(OR($D8=1,MONTH($B8)&lt;&gt;MONTH(StartDate),'У9 Ввод'!$D$157="",'У9 Ввод'!$E$157="",'У9 Ввод'!$D$157&gt;$B8),0,MAX(0,MIN(1,'У9 Ввод'!$E$157-NETWORKDAYS('У9 Ввод'!$D$157,$B8)+1))/Настройки!$E$15*100)</f>
        <v>0</v>
      </c>
      <c r="EW8" s="67" t="n">
        <f aca="false">IF(OR($D8=1,MONTH($B8)&lt;&gt;MONTH(StartDate),'У9 Ввод'!$D$158="",'У9 Ввод'!$E$158="",'У9 Ввод'!$D$158&gt;$B8),0,MAX(0,MIN(1,'У9 Ввод'!$E$158-NETWORKDAYS('У9 Ввод'!$D$158,$B8)+1))/Настройки!$E$15*100)</f>
        <v>0</v>
      </c>
      <c r="EX8" s="67" t="n">
        <f aca="false">IF(OR($D8=1,MONTH($B8)&lt;&gt;MONTH(StartDate),'У9 Ввод'!$D$159="",'У9 Ввод'!$E$159="",'У9 Ввод'!$D$159&gt;$B8),0,MAX(0,MIN(1,'У9 Ввод'!$E$159-NETWORKDAYS('У9 Ввод'!$D$159,$B8)+1))/Настройки!$E$15*100)</f>
        <v>0</v>
      </c>
      <c r="EY8" s="67" t="n">
        <f aca="false">IF(OR($D8=1,MONTH($B8)&lt;&gt;MONTH(StartDate),'У9 Ввод'!$D$160="",'У9 Ввод'!$E$160="",'У9 Ввод'!$D$160&gt;$B8),0,MAX(0,MIN(1,'У9 Ввод'!$E$160-NETWORKDAYS('У9 Ввод'!$D$160,$B8)+1))/Настройки!$E$15*100)</f>
        <v>0</v>
      </c>
      <c r="EZ8" s="67" t="n">
        <f aca="false">IF(OR($D8=1,MONTH($B8)&lt;&gt;MONTH(StartDate),'У9 Ввод'!$D$161="",'У9 Ввод'!$E$161="",'У9 Ввод'!$D$161&gt;$B8),0,MAX(0,MIN(1,'У9 Ввод'!$E$161-NETWORKDAYS('У9 Ввод'!$D$161,$B8)+1))/Настройки!$E$15*100)</f>
        <v>0</v>
      </c>
      <c r="FA8" s="67" t="n">
        <f aca="false">IF(OR($D8=1,MONTH($B8)&lt;&gt;MONTH(StartDate),'У9 Ввод'!$D$162="",'У9 Ввод'!$E$162="",'У9 Ввод'!$D$162&gt;$B8),0,MAX(0,MIN(1,'У9 Ввод'!$E$162-NETWORKDAYS('У9 Ввод'!$D$162,$B8)+1))/Настройки!$E$15*100)</f>
        <v>0</v>
      </c>
      <c r="FB8" s="67" t="n">
        <f aca="false">IF(OR($D8=1,MONTH($B8)&lt;&gt;MONTH(StartDate),'У9 Ввод'!$D$163="",'У9 Ввод'!$E$163="",'У9 Ввод'!$D$163&gt;$B8),0,MAX(0,MIN(1,'У9 Ввод'!$E$163-NETWORKDAYS('У9 Ввод'!$D$163,$B8)+1))/Настройки!$E$15*100)</f>
        <v>0</v>
      </c>
      <c r="FC8" s="67" t="n">
        <f aca="false">IF(OR($D8=1,MONTH($B8)&lt;&gt;MONTH(StartDate),'У9 Ввод'!$D$164="",'У9 Ввод'!$E$164="",'У9 Ввод'!$D$164&gt;$B8),0,MAX(0,MIN(1,'У9 Ввод'!$E$164-NETWORKDAYS('У9 Ввод'!$D$164,$B8)+1))/Настройки!$E$15*100)</f>
        <v>0</v>
      </c>
      <c r="FD8" s="67" t="n">
        <f aca="false">IF(OR($D8=1,MONTH($B8)&lt;&gt;MONTH(StartDate),'У9 Ввод'!$D$165="",'У9 Ввод'!$E$165="",'У9 Ввод'!$D$165&gt;$B8),0,MAX(0,MIN(1,'У9 Ввод'!$E$165-NETWORKDAYS('У9 Ввод'!$D$165,$B8)+1))/Настройки!$E$15*100)</f>
        <v>0</v>
      </c>
      <c r="FE8" s="67" t="n">
        <f aca="false">IF(OR($D8=1,MONTH($B8)&lt;&gt;MONTH(StartDate),'У9 Ввод'!$D$166="",'У9 Ввод'!$E$166="",'У9 Ввод'!$D$166&gt;$B8),0,MAX(0,MIN(1,'У9 Ввод'!$E$166-NETWORKDAYS('У9 Ввод'!$D$166,$B8)+1))/Настройки!$E$15*100)</f>
        <v>0</v>
      </c>
      <c r="FF8" s="67" t="n">
        <f aca="false">IF(OR($D8=1,MONTH($B8)&lt;&gt;MONTH(StartDate),'У9 Ввод'!$D$167="",'У9 Ввод'!$E$167="",'У9 Ввод'!$D$167&gt;$B8),0,MAX(0,MIN(1,'У9 Ввод'!$E$167-NETWORKDAYS('У9 Ввод'!$D$167,$B8)+1))/Настройки!$E$15*100)</f>
        <v>0</v>
      </c>
      <c r="FG8" s="67" t="n">
        <f aca="false">IF(OR($D8=1,MONTH($B8)&lt;&gt;MONTH(StartDate),'У9 Ввод'!$D$168="",'У9 Ввод'!$E$168="",'У9 Ввод'!$D$168&gt;$B8),0,MAX(0,MIN(1,'У9 Ввод'!$E$168-NETWORKDAYS('У9 Ввод'!$D$168,$B8)+1))/Настройки!$E$15*100)</f>
        <v>0</v>
      </c>
      <c r="FH8" s="67" t="n">
        <f aca="false">IF(OR($D8=1,MONTH($B8)&lt;&gt;MONTH(StartDate),'У9 Ввод'!$D$169="",'У9 Ввод'!$E$169="",'У9 Ввод'!$D$169&gt;$B8),0,MAX(0,MIN(1,'У9 Ввод'!$E$169-NETWORKDAYS('У9 Ввод'!$D$169,$B8)+1))/Настройки!$E$15*100)</f>
        <v>0</v>
      </c>
      <c r="FI8" s="67" t="n">
        <f aca="false">IF(OR($D8=1,MONTH($B8)&lt;&gt;MONTH(StartDate),'У9 Ввод'!$D$170="",'У9 Ввод'!$E$170="",'У9 Ввод'!$D$170&gt;$B8),0,MAX(0,MIN(1,'У9 Ввод'!$E$170-NETWORKDAYS('У9 Ввод'!$D$170,$B8)+1))/Настройки!$E$15*100)</f>
        <v>0</v>
      </c>
      <c r="FJ8" s="67" t="n">
        <f aca="false">IF(OR($D8=1,MONTH($B8)&lt;&gt;MONTH(StartDate),'У9 Ввод'!$D$171="",'У9 Ввод'!$E$171="",'У9 Ввод'!$D$171&gt;$B8),0,MAX(0,MIN(1,'У9 Ввод'!$E$171-NETWORKDAYS('У9 Ввод'!$D$171,$B8)+1))/Настройки!$E$15*100)</f>
        <v>0</v>
      </c>
      <c r="FK8" s="67" t="n">
        <f aca="false">IF(OR($D8=1,MONTH($B8)&lt;&gt;MONTH(StartDate),'У9 Ввод'!$D$172="",'У9 Ввод'!$E$172="",'У9 Ввод'!$D$172&gt;$B8),0,MAX(0,MIN(1,'У9 Ввод'!$E$172-NETWORKDAYS('У9 Ввод'!$D$172,$B8)+1))/Настройки!$E$15*100)</f>
        <v>0</v>
      </c>
      <c r="FL8" s="67" t="n">
        <f aca="false">IF(OR($D8=1,MONTH($B8)&lt;&gt;MONTH(StartDate),'У9 Ввод'!$D$173="",'У9 Ввод'!$E$173="",'У9 Ввод'!$D$173&gt;$B8),0,MAX(0,MIN(1,'У9 Ввод'!$E$173-NETWORKDAYS('У9 Ввод'!$D$173,$B8)+1))/Настройки!$E$15*100)</f>
        <v>0</v>
      </c>
      <c r="FM8" s="67" t="n">
        <f aca="false">IF(OR($D8=1,MONTH($B8)&lt;&gt;MONTH(StartDate),'У9 Ввод'!$D$174="",'У9 Ввод'!$E$174="",'У9 Ввод'!$D$174&gt;$B8),0,MAX(0,MIN(1,'У9 Ввод'!$E$174-NETWORKDAYS('У9 Ввод'!$D$174,$B8)+1))/Настройки!$E$15*100)</f>
        <v>0</v>
      </c>
      <c r="FN8" s="67" t="n">
        <f aca="false">IF(OR($D8=1,MONTH($B8)&lt;&gt;MONTH(StartDate),'У9 Ввод'!$D$175="",'У9 Ввод'!$E$175="",'У9 Ввод'!$D$175&gt;$B8),0,MAX(0,MIN(1,'У9 Ввод'!$E$175-NETWORKDAYS('У9 Ввод'!$D$175,$B8)+1))/Настройки!$E$15*100)</f>
        <v>0</v>
      </c>
      <c r="FO8" s="67" t="n">
        <f aca="false">IF(OR($D8=1,MONTH($B8)&lt;&gt;MONTH(StartDate),'У9 Ввод'!$D$176="",'У9 Ввод'!$E$176="",'У9 Ввод'!$D$176&gt;$B8),0,MAX(0,MIN(1,'У9 Ввод'!$E$176-NETWORKDAYS('У9 Ввод'!$D$176,$B8)+1))/Настройки!$E$15*100)</f>
        <v>0</v>
      </c>
      <c r="FP8" s="67" t="n">
        <f aca="false">IF(OR($D8=1,MONTH($B8)&lt;&gt;MONTH(StartDate),'У9 Ввод'!$D$177="",'У9 Ввод'!$E$177="",'У9 Ввод'!$D$177&gt;$B8),0,MAX(0,MIN(1,'У9 Ввод'!$E$177-NETWORKDAYS('У9 Ввод'!$D$177,$B8)+1))/Настройки!$E$15*100)</f>
        <v>0</v>
      </c>
      <c r="FQ8" s="67" t="n">
        <f aca="false">IF(OR($D8=1,MONTH($B8)&lt;&gt;MONTH(StartDate),'У9 Ввод'!$D$178="",'У9 Ввод'!$E$178="",'У9 Ввод'!$D$178&gt;$B8),0,MAX(0,MIN(1,'У9 Ввод'!$E$178-NETWORKDAYS('У9 Ввод'!$D$178,$B8)+1))/Настройки!$E$15*100)</f>
        <v>0</v>
      </c>
      <c r="FR8" s="67" t="n">
        <f aca="false">IF(OR($D8=1,MONTH($B8)&lt;&gt;MONTH(StartDate),'У9 Ввод'!$D$179="",'У9 Ввод'!$E$179="",'У9 Ввод'!$D$179&gt;$B8),0,MAX(0,MIN(1,'У9 Ввод'!$E$179-NETWORKDAYS('У9 Ввод'!$D$179,$B8)+1))/Настройки!$E$15*100)</f>
        <v>0</v>
      </c>
      <c r="FS8" s="67" t="n">
        <f aca="false">IF(OR($D8=1,MONTH($B8)&lt;&gt;MONTH(StartDate),'У9 Ввод'!$D$180="",'У9 Ввод'!$E$180="",'У9 Ввод'!$D$180&gt;$B8),0,MAX(0,MIN(1,'У9 Ввод'!$E$180-NETWORKDAYS('У9 Ввод'!$D$180,$B8)+1))/Настройки!$E$15*100)</f>
        <v>0</v>
      </c>
      <c r="FT8" s="67" t="n">
        <f aca="false">IF(OR($D8=1,MONTH($B8)&lt;&gt;MONTH(StartDate),'У9 Ввод'!$D$181="",'У9 Ввод'!$E$181="",'У9 Ввод'!$D$181&gt;$B8),0,MAX(0,MIN(1,'У9 Ввод'!$E$181-NETWORKDAYS('У9 Ввод'!$D$181,$B8)+1))/Настройки!$E$15*100)</f>
        <v>0</v>
      </c>
      <c r="FU8" s="67" t="n">
        <f aca="false">IF(OR($D8=1,MONTH($B8)&lt;&gt;MONTH(StartDate),'У9 Ввод'!$D$182="",'У9 Ввод'!$E$182="",'У9 Ввод'!$D$182&gt;$B8),0,MAX(0,MIN(1,'У9 Ввод'!$E$182-NETWORKDAYS('У9 Ввод'!$D$182,$B8)+1))/Настройки!$E$15*100)</f>
        <v>0</v>
      </c>
      <c r="FV8" s="67" t="n">
        <f aca="false">IF(OR($D8=1,MONTH($B8)&lt;&gt;MONTH(StartDate),'У9 Ввод'!$D$183="",'У9 Ввод'!$E$183="",'У9 Ввод'!$D$183&gt;$B8),0,MAX(0,MIN(1,'У9 Ввод'!$E$183-NETWORKDAYS('У9 Ввод'!$D$183,$B8)+1))/Настройки!$E$15*100)</f>
        <v>0</v>
      </c>
      <c r="FW8" s="67" t="n">
        <f aca="false">IF(OR($D8=1,MONTH($B8)&lt;&gt;MONTH(StartDate),'У9 Ввод'!$D$184="",'У9 Ввод'!$E$184="",'У9 Ввод'!$D$184&gt;$B8),0,MAX(0,MIN(1,'У9 Ввод'!$E$184-NETWORKDAYS('У9 Ввод'!$D$184,$B8)+1))/Настройки!$E$15*100)</f>
        <v>0</v>
      </c>
      <c r="FX8" s="67" t="n">
        <f aca="false">IF(OR($D8=1,MONTH($B8)&lt;&gt;MONTH(StartDate),'У9 Ввод'!$D$185="",'У9 Ввод'!$E$185="",'У9 Ввод'!$D$185&gt;$B8),0,MAX(0,MIN(1,'У9 Ввод'!$E$185-NETWORKDAYS('У9 Ввод'!$D$185,$B8)+1))/Настройки!$E$15*100)</f>
        <v>0</v>
      </c>
      <c r="FY8" s="67" t="n">
        <f aca="false">IF(OR($D8=1,MONTH($B8)&lt;&gt;MONTH(StartDate),'У9 Ввод'!$D$186="",'У9 Ввод'!$E$186="",'У9 Ввод'!$D$186&gt;$B8),0,MAX(0,MIN(1,'У9 Ввод'!$E$186-NETWORKDAYS('У9 Ввод'!$D$186,$B8)+1))/Настройки!$E$15*100)</f>
        <v>0</v>
      </c>
      <c r="FZ8" s="67" t="n">
        <f aca="false">IF(OR($D8=1,MONTH($B8)&lt;&gt;MONTH(StartDate),'У9 Ввод'!$D$187="",'У9 Ввод'!$E$187="",'У9 Ввод'!$D$187&gt;$B8),0,MAX(0,MIN(1,'У9 Ввод'!$E$187-NETWORKDAYS('У9 Ввод'!$D$187,$B8)+1))/Настройки!$E$15*100)</f>
        <v>0</v>
      </c>
      <c r="GA8" s="67" t="n">
        <f aca="false">IF(OR($D8=1,MONTH($B8)&lt;&gt;MONTH(StartDate),'У9 Ввод'!$D$188="",'У9 Ввод'!$E$188="",'У9 Ввод'!$D$188&gt;$B8),0,MAX(0,MIN(1,'У9 Ввод'!$E$188-NETWORKDAYS('У9 Ввод'!$D$188,$B8)+1))/Настройки!$E$15*100)</f>
        <v>0</v>
      </c>
      <c r="GB8" s="67" t="n">
        <f aca="false">IF(OR($D8=1,MONTH($B8)&lt;&gt;MONTH(StartDate),'У9 Ввод'!$D$189="",'У9 Ввод'!$E$189="",'У9 Ввод'!$D$189&gt;$B8),0,MAX(0,MIN(1,'У9 Ввод'!$E$189-NETWORKDAYS('У9 Ввод'!$D$189,$B8)+1))/Настройки!$E$15*100)</f>
        <v>0</v>
      </c>
      <c r="GC8" s="67" t="n">
        <f aca="false">IF(OR($D8=1,MONTH($B8)&lt;&gt;MONTH(StartDate),'У9 Ввод'!$D$190="",'У9 Ввод'!$E$190="",'У9 Ввод'!$D$190&gt;$B8),0,MAX(0,MIN(1,'У9 Ввод'!$E$190-NETWORKDAYS('У9 Ввод'!$D$190,$B8)+1))/Настройки!$E$15*100)</f>
        <v>0</v>
      </c>
      <c r="GD8" s="67" t="n">
        <f aca="false">IF(OR($D8=1,MONTH($B8)&lt;&gt;MONTH(StartDate),'У9 Ввод'!$D$191="",'У9 Ввод'!$E$191="",'У9 Ввод'!$D$191&gt;$B8),0,MAX(0,MIN(1,'У9 Ввод'!$E$191-NETWORKDAYS('У9 Ввод'!$D$191,$B8)+1))/Настройки!$E$15*100)</f>
        <v>0</v>
      </c>
      <c r="GE8" s="67" t="n">
        <f aca="false">IF(OR($D8=1,MONTH($B8)&lt;&gt;MONTH(StartDate),'У9 Ввод'!$D$192="",'У9 Ввод'!$E$192="",'У9 Ввод'!$D$192&gt;$B8),0,MAX(0,MIN(1,'У9 Ввод'!$E$192-NETWORKDAYS('У9 Ввод'!$D$192,$B8)+1))/Настройки!$E$15*100)</f>
        <v>0</v>
      </c>
      <c r="GF8" s="67" t="n">
        <f aca="false">IF(OR($D8=1,MONTH($B8)&lt;&gt;MONTH(StartDate),'У9 Ввод'!$D$193="",'У9 Ввод'!$E$193="",'У9 Ввод'!$D$193&gt;$B8),0,MAX(0,MIN(1,'У9 Ввод'!$E$193-NETWORKDAYS('У9 Ввод'!$D$193,$B8)+1))/Настройки!$E$15*100)</f>
        <v>0</v>
      </c>
      <c r="GG8" s="67" t="n">
        <f aca="false">IF(OR($D8=1,MONTH($B8)&lt;&gt;MONTH(StartDate),'У9 Ввод'!$D$194="",'У9 Ввод'!$E$194="",'У9 Ввод'!$D$194&gt;$B8),0,MAX(0,MIN(1,'У9 Ввод'!$E$194-NETWORKDAYS('У9 Ввод'!$D$194,$B8)+1))/Настройки!$E$15*100)</f>
        <v>0</v>
      </c>
      <c r="GH8" s="67" t="n">
        <f aca="false">IF(OR($D8=1,MONTH($B8)&lt;&gt;MONTH(StartDate),'У9 Ввод'!$D$195="",'У9 Ввод'!$E$195="",'У9 Ввод'!$D$195&gt;$B8),0,MAX(0,MIN(1,'У9 Ввод'!$E$195-NETWORKDAYS('У9 Ввод'!$D$195,$B8)+1))/Настройки!$E$15*100)</f>
        <v>0</v>
      </c>
      <c r="GI8" s="67" t="n">
        <f aca="false">IF(OR($D8=1,MONTH($B8)&lt;&gt;MONTH(StartDate),'У9 Ввод'!$D$196="",'У9 Ввод'!$E$196="",'У9 Ввод'!$D$196&gt;$B8),0,MAX(0,MIN(1,'У9 Ввод'!$E$196-NETWORKDAYS('У9 Ввод'!$D$196,$B8)+1))/Настройки!$E$15*100)</f>
        <v>0</v>
      </c>
      <c r="GJ8" s="67" t="n">
        <f aca="false">IF(OR($D8=1,MONTH($B8)&lt;&gt;MONTH(StartDate),'У9 Ввод'!$D$197="",'У9 Ввод'!$E$197="",'У9 Ввод'!$D$197&gt;$B8),0,MAX(0,MIN(1,'У9 Ввод'!$E$197-NETWORKDAYS('У9 Ввод'!$D$197,$B8)+1))/Настройки!$E$15*100)</f>
        <v>0</v>
      </c>
      <c r="GK8" s="67" t="n">
        <f aca="false">IF(OR($D8=1,MONTH($B8)&lt;&gt;MONTH(StartDate),'У9 Ввод'!$D$198="",'У9 Ввод'!$E$198="",'У9 Ввод'!$D$198&gt;$B8),0,MAX(0,MIN(1,'У9 Ввод'!$E$198-NETWORKDAYS('У9 Ввод'!$D$198,$B8)+1))/Настройки!$E$15*100)</f>
        <v>0</v>
      </c>
      <c r="GL8" s="67" t="n">
        <f aca="false">IF(OR($D8=1,MONTH($B8)&lt;&gt;MONTH(StartDate),'У9 Ввод'!$D$199="",'У9 Ввод'!$E$199="",'У9 Ввод'!$D$199&gt;$B8),0,MAX(0,MIN(1,'У9 Ввод'!$E$199-NETWORKDAYS('У9 Ввод'!$D$199,$B8)+1))/Настройки!$E$15*100)</f>
        <v>0</v>
      </c>
      <c r="GM8" s="67" t="n">
        <f aca="false">IF(OR($D8=1,MONTH($B8)&lt;&gt;MONTH(StartDate),'У9 Ввод'!$D$200="",'У9 Ввод'!$E$200="",'У9 Ввод'!$D$200&gt;$B8),0,MAX(0,MIN(1,'У9 Ввод'!$E$200-NETWORKDAYS('У9 Ввод'!$D$200,$B8)+1))/Настройки!$E$15*100)</f>
        <v>0</v>
      </c>
      <c r="GN8" s="67" t="n">
        <f aca="false">IF(OR($D8=1,MONTH($B8)&lt;&gt;MONTH(StartDate),'У9 Ввод'!$D$201="",'У9 Ввод'!$E$201="",'У9 Ввод'!$D$201&gt;$B8),0,MAX(0,MIN(1,'У9 Ввод'!$E$201-NETWORKDAYS('У9 Ввод'!$D$201,$B8)+1))/Настройки!$E$15*100)</f>
        <v>0</v>
      </c>
      <c r="GO8" s="67" t="n">
        <f aca="false">IF(OR($D8=1,MONTH($B8)&lt;&gt;MONTH(StartDate),'У9 Ввод'!$D$202="",'У9 Ввод'!$E$202="",'У9 Ввод'!$D$202&gt;$B8),0,MAX(0,MIN(1,'У9 Ввод'!$E$202-NETWORKDAYS('У9 Ввод'!$D$202,$B8)+1))/Настройки!$E$15*100)</f>
        <v>0</v>
      </c>
      <c r="GP8" s="67" t="n">
        <f aca="false">IF(OR($D8=1,MONTH($B8)&lt;&gt;MONTH(StartDate),'У9 Ввод'!$D$203="",'У9 Ввод'!$E$203="",'У9 Ввод'!$D$203&gt;$B8),0,MAX(0,MIN(1,'У9 Ввод'!$E$203-NETWORKDAYS('У9 Ввод'!$D$203,$B8)+1))/Настройки!$E$15*100)</f>
        <v>0</v>
      </c>
      <c r="GQ8" s="67" t="n">
        <f aca="false">IF(OR($D8=1,MONTH($B8)&lt;&gt;MONTH(StartDate),'У9 Ввод'!$D$204="",'У9 Ввод'!$E$204="",'У9 Ввод'!$D$204&gt;$B8),0,MAX(0,MIN(1,'У9 Ввод'!$E$204-NETWORKDAYS('У9 Ввод'!$D$204,$B8)+1))/Настройки!$E$15*100)</f>
        <v>0</v>
      </c>
      <c r="GR8" s="67" t="n">
        <f aca="false">IF(OR($D8=1,MONTH($B8)&lt;&gt;MONTH(StartDate),'У9 Ввод'!$D$205="",'У9 Ввод'!$E$205="",'У9 Ввод'!$D$205&gt;$B8),0,MAX(0,MIN(1,'У9 Ввод'!$E$205-NETWORKDAYS('У9 Ввод'!$D$205,$B8)+1))/Настройки!$E$15*100)</f>
        <v>0</v>
      </c>
      <c r="GS8" s="67" t="n">
        <f aca="false">IF(OR($D8=1,MONTH($B8)&lt;&gt;MONTH(StartDate),'У9 Ввод'!$D$206="",'У9 Ввод'!$E$206="",'У9 Ввод'!$D$206&gt;$B8),0,MAX(0,MIN(1,'У9 Ввод'!$E$206-NETWORKDAYS('У9 Ввод'!$D$206,$B8)+1))/Настройки!$E$15*100)</f>
        <v>0</v>
      </c>
      <c r="GT8" s="67" t="n">
        <f aca="false">IF(OR($D8=1,MONTH($B8)&lt;&gt;MONTH(StartDate),'У9 Ввод'!$D$207="",'У9 Ввод'!$E$207="",'У9 Ввод'!$D$207&gt;$B8),0,MAX(0,MIN(1,'У9 Ввод'!$E$207-NETWORKDAYS('У9 Ввод'!$D$207,$B8)+1))/Настройки!$E$15*100)</f>
        <v>0</v>
      </c>
      <c r="GU8" s="67" t="n">
        <f aca="false">IF(OR($D8=1,MONTH($B8)&lt;&gt;MONTH(StartDate),'У9 Ввод'!$D$208="",'У9 Ввод'!$E$208="",'У9 Ввод'!$D$208&gt;$B8),0,MAX(0,MIN(1,'У9 Ввод'!$E$208-NETWORKDAYS('У9 Ввод'!$D$208,$B8)+1))/Настройки!$E$15*100)</f>
        <v>0</v>
      </c>
      <c r="GV8" s="67" t="n">
        <f aca="false">IF(OR($D8=1,MONTH($B8)&lt;&gt;MONTH(StartDate),'У9 Ввод'!$D$209="",'У9 Ввод'!$E$209="",'У9 Ввод'!$D$209&gt;$B8),0,MAX(0,MIN(1,'У9 Ввод'!$E$209-NETWORKDAYS('У9 Ввод'!$D$209,$B8)+1))/Настройки!$E$15*100)</f>
        <v>0</v>
      </c>
      <c r="GW8" s="67" t="n">
        <f aca="false">IF(OR($D8=1,MONTH($B8)&lt;&gt;MONTH(StartDate),'У9 Ввод'!$D$210="",'У9 Ввод'!$E$210="",'У9 Ввод'!$D$210&gt;$B8),0,MAX(0,MIN(1,'У9 Ввод'!$E$210-NETWORKDAYS('У9 Ввод'!$D$210,$B8)+1))/Настройки!$E$15*100)</f>
        <v>0</v>
      </c>
      <c r="GX8" s="67" t="n">
        <f aca="false">IF(OR($D8=1,MONTH($B8)&lt;&gt;MONTH(StartDate),'У9 Ввод'!$D$211="",'У9 Ввод'!$E$211="",'У9 Ввод'!$D$211&gt;$B8),0,MAX(0,MIN(1,'У9 Ввод'!$E$211-NETWORKDAYS('У9 Ввод'!$D$211,$B8)+1))/Настройки!$E$15*100)</f>
        <v>0</v>
      </c>
      <c r="GY8" s="67" t="n">
        <f aca="false">IF(OR($D8=1,MONTH($B8)&lt;&gt;MONTH(StartDate),'У9 Ввод'!$D$212="",'У9 Ввод'!$E$212="",'У9 Ввод'!$D$212&gt;$B8),0,MAX(0,MIN(1,'У9 Ввод'!$E$212-NETWORKDAYS('У9 Ввод'!$D$212,$B8)+1))/Настройки!$E$15*100)</f>
        <v>0</v>
      </c>
      <c r="GZ8" s="67" t="n">
        <f aca="false">IF(OR($D8=1,MONTH($B8)&lt;&gt;MONTH(StartDate),'У9 Ввод'!$D$213="",'У9 Ввод'!$E$213="",'У9 Ввод'!$D$213&gt;$B8),0,MAX(0,MIN(1,'У9 Ввод'!$E$213-NETWORKDAYS('У9 Ввод'!$D$213,$B8)+1))/Настройки!$E$15*100)</f>
        <v>0</v>
      </c>
      <c r="HA8" s="67" t="n">
        <f aca="false">IF(OR($D8=1,MONTH($B8)&lt;&gt;MONTH(StartDate),'У9 Ввод'!$D$214="",'У9 Ввод'!$E$214="",'У9 Ввод'!$D$214&gt;$B8),0,MAX(0,MIN(1,'У9 Ввод'!$E$214-NETWORKDAYS('У9 Ввод'!$D$214,$B8)+1))/Настройки!$E$15*100)</f>
        <v>0</v>
      </c>
      <c r="HB8" s="67" t="n">
        <f aca="false">IF(OR($D8=1,MONTH($B8)&lt;&gt;MONTH(StartDate),'У9 Ввод'!$D$215="",'У9 Ввод'!$E$215="",'У9 Ввод'!$D$215&gt;$B8),0,MAX(0,MIN(1,'У9 Ввод'!$E$215-NETWORKDAYS('У9 Ввод'!$D$215,$B8)+1))/Настройки!$E$15*100)</f>
        <v>0</v>
      </c>
      <c r="HC8" s="67" t="n">
        <f aca="false">IF(OR($D8=1,MONTH($B8)&lt;&gt;MONTH(StartDate),'У9 Ввод'!$D$216="",'У9 Ввод'!$E$216="",'У9 Ввод'!$D$216&gt;$B8),0,MAX(0,MIN(1,'У9 Ввод'!$E$216-NETWORKDAYS('У9 Ввод'!$D$216,$B8)+1))/Настройки!$E$15*100)</f>
        <v>0</v>
      </c>
      <c r="HD8" s="67" t="n">
        <f aca="false">IF(OR($D8=1,MONTH($B8)&lt;&gt;MONTH(StartDate),'У9 Ввод'!$D$217="",'У9 Ввод'!$E$217="",'У9 Ввод'!$D$217&gt;$B8),0,MAX(0,MIN(1,'У9 Ввод'!$E$217-NETWORKDAYS('У9 Ввод'!$D$217,$B8)+1))/Настройки!$E$15*100)</f>
        <v>0</v>
      </c>
      <c r="HE8" s="67" t="n">
        <f aca="false">IF(OR($D8=1,MONTH($B8)&lt;&gt;MONTH(StartDate),'У9 Ввод'!$D$218="",'У9 Ввод'!$E$218="",'У9 Ввод'!$D$218&gt;$B8),0,MAX(0,MIN(1,'У9 Ввод'!$E$218-NETWORKDAYS('У9 Ввод'!$D$218,$B8)+1))/Настройки!$E$15*100)</f>
        <v>0</v>
      </c>
      <c r="HF8" s="67" t="n">
        <f aca="false">IF(OR($D8=1,MONTH($B8)&lt;&gt;MONTH(StartDate),'У9 Ввод'!$D$219="",'У9 Ввод'!$E$219="",'У9 Ввод'!$D$219&gt;$B8),0,MAX(0,MIN(1,'У9 Ввод'!$E$219-NETWORKDAYS('У9 Ввод'!$D$219,$B8)+1))/Настройки!$E$15*100)</f>
        <v>0</v>
      </c>
      <c r="HG8" s="67" t="n">
        <f aca="false">IF(OR($D8=1,MONTH($B8)&lt;&gt;MONTH(StartDate),'У9 Ввод'!$D$220="",'У9 Ввод'!$E$220="",'У9 Ввод'!$D$220&gt;$B8),0,MAX(0,MIN(1,'У9 Ввод'!$E$220-NETWORKDAYS('У9 Ввод'!$D$220,$B8)+1))/Настройки!$E$15*100)</f>
        <v>0</v>
      </c>
      <c r="HH8" s="67" t="n">
        <f aca="false">IF(OR($D8=1,MONTH($B8)&lt;&gt;MONTH(StartDate),'У9 Ввод'!$D$221="",'У9 Ввод'!$E$221="",'У9 Ввод'!$D$221&gt;$B8),0,MAX(0,MIN(1,'У9 Ввод'!$E$221-NETWORKDAYS('У9 Ввод'!$D$221,$B8)+1))/Настройки!$E$15*100)</f>
        <v>0</v>
      </c>
      <c r="HI8" s="67" t="n">
        <f aca="false">IF(OR($D8=1,MONTH($B8)&lt;&gt;MONTH(StartDate),'У9 Ввод'!$D$222="",'У9 Ввод'!$E$222="",'У9 Ввод'!$D$222&gt;$B8),0,MAX(0,MIN(1,'У9 Ввод'!$E$222-NETWORKDAYS('У9 Ввод'!$D$222,$B8)+1))/Настройки!$E$15*100)</f>
        <v>0</v>
      </c>
      <c r="HJ8" s="67" t="n">
        <f aca="false">IF(OR($D8=1,MONTH($B8)&lt;&gt;MONTH(StartDate),'У9 Ввод'!$D$223="",'У9 Ввод'!$E$223="",'У9 Ввод'!$D$223&gt;$B8),0,MAX(0,MIN(1,'У9 Ввод'!$E$223-NETWORKDAYS('У9 Ввод'!$D$223,$B8)+1))/Настройки!$E$15*100)</f>
        <v>0</v>
      </c>
      <c r="HK8" s="67" t="n">
        <f aca="false">IF(OR($D8=1,MONTH($B8)&lt;&gt;MONTH(StartDate),'У9 Ввод'!$D$224="",'У9 Ввод'!$E$224="",'У9 Ввод'!$D$224&gt;$B8),0,MAX(0,MIN(1,'У9 Ввод'!$E$224-NETWORKDAYS('У9 Ввод'!$D$224,$B8)+1))/Настройки!$E$15*100)</f>
        <v>0</v>
      </c>
      <c r="HL8" s="67" t="n">
        <f aca="false">IF(OR($D8=1,MONTH($B8)&lt;&gt;MONTH(StartDate),'У9 Ввод'!$D$225="",'У9 Ввод'!$E$225="",'У9 Ввод'!$D$225&gt;$B8),0,MAX(0,MIN(1,'У9 Ввод'!$E$225-NETWORKDAYS('У9 Ввод'!$D$225,$B8)+1))/Настройки!$E$15*100)</f>
        <v>0</v>
      </c>
      <c r="HM8" s="67" t="n">
        <f aca="false">IF(OR($D8=1,MONTH($B8)&lt;&gt;MONTH(StartDate),'У9 Ввод'!$D$226="",'У9 Ввод'!$E$226="",'У9 Ввод'!$D$226&gt;$B8),0,MAX(0,MIN(1,'У9 Ввод'!$E$226-NETWORKDAYS('У9 Ввод'!$D$226,$B8)+1))/Настройки!$E$15*100)</f>
        <v>0</v>
      </c>
      <c r="HN8" s="67" t="n">
        <f aca="false">IF(OR($D8=1,MONTH($B8)&lt;&gt;MONTH(StartDate),'У9 Ввод'!$D$227="",'У9 Ввод'!$E$227="",'У9 Ввод'!$D$227&gt;$B8),0,MAX(0,MIN(1,'У9 Ввод'!$E$227-NETWORKDAYS('У9 Ввод'!$D$227,$B8)+1))/Настройки!$E$15*100)</f>
        <v>0</v>
      </c>
      <c r="HO8" s="67" t="n">
        <f aca="false">IF(OR($D8=1,MONTH($B8)&lt;&gt;MONTH(StartDate),'У9 Ввод'!$D$228="",'У9 Ввод'!$E$228="",'У9 Ввод'!$D$228&gt;$B8),0,MAX(0,MIN(1,'У9 Ввод'!$E$228-NETWORKDAYS('У9 Ввод'!$D$228,$B8)+1))/Настройки!$E$15*100)</f>
        <v>0</v>
      </c>
      <c r="HP8" s="67" t="n">
        <f aca="false">IF(OR($D8=1,MONTH($B8)&lt;&gt;MONTH(StartDate),'У9 Ввод'!$D$229="",'У9 Ввод'!$E$229="",'У9 Ввод'!$D$229&gt;$B8),0,MAX(0,MIN(1,'У9 Ввод'!$E$229-NETWORKDAYS('У9 Ввод'!$D$229,$B8)+1))/Настройки!$E$15*100)</f>
        <v>0</v>
      </c>
      <c r="HQ8" s="67" t="n">
        <f aca="false">IF(OR($D8=1,MONTH($B8)&lt;&gt;MONTH(StartDate),'У9 Ввод'!$D$230="",'У9 Ввод'!$E$230="",'У9 Ввод'!$D$230&gt;$B8),0,MAX(0,MIN(1,'У9 Ввод'!$E$230-NETWORKDAYS('У9 Ввод'!$D$230,$B8)+1))/Настройки!$E$15*100)</f>
        <v>0</v>
      </c>
      <c r="HR8" s="67" t="n">
        <f aca="false">IF(OR($D8=1,MONTH($B8)&lt;&gt;MONTH(StartDate),'У9 Ввод'!$D$231="",'У9 Ввод'!$E$231="",'У9 Ввод'!$D$231&gt;$B8),0,MAX(0,MIN(1,'У9 Ввод'!$E$231-NETWORKDAYS('У9 Ввод'!$D$231,$B8)+1))/Настройки!$E$15*100)</f>
        <v>0</v>
      </c>
      <c r="HS8" s="67" t="n">
        <f aca="false">IF(OR($D8=1,MONTH($B8)&lt;&gt;MONTH(StartDate),'У9 Ввод'!$D$232="",'У9 Ввод'!$E$232="",'У9 Ввод'!$D$232&gt;$B8),0,MAX(0,MIN(1,'У9 Ввод'!$E$232-NETWORKDAYS('У9 Ввод'!$D$232,$B8)+1))/Настройки!$E$15*100)</f>
        <v>0</v>
      </c>
      <c r="HT8" s="67" t="n">
        <f aca="false">IF(OR($D8=1,MONTH($B8)&lt;&gt;MONTH(StartDate),'У9 Ввод'!$D$233="",'У9 Ввод'!$E$233="",'У9 Ввод'!$D$233&gt;$B8),0,MAX(0,MIN(1,'У9 Ввод'!$E$233-NETWORKDAYS('У9 Ввод'!$D$233,$B8)+1))/Настройки!$E$15*100)</f>
        <v>0</v>
      </c>
      <c r="HU8" s="67" t="n">
        <f aca="false">IF(OR($D8=1,MONTH($B8)&lt;&gt;MONTH(StartDate),'У9 Ввод'!$D$234="",'У9 Ввод'!$E$234="",'У9 Ввод'!$D$234&gt;$B8),0,MAX(0,MIN(1,'У9 Ввод'!$E$234-NETWORKDAYS('У9 Ввод'!$D$234,$B8)+1))/Настройки!$E$15*100)</f>
        <v>0</v>
      </c>
      <c r="HV8" s="67" t="n">
        <f aca="false">IF(OR($D8=1,MONTH($B8)&lt;&gt;MONTH(StartDate),'У9 Ввод'!$D$235="",'У9 Ввод'!$E$235="",'У9 Ввод'!$D$235&gt;$B8),0,MAX(0,MIN(1,'У9 Ввод'!$E$235-NETWORKDAYS('У9 Ввод'!$D$235,$B8)+1))/Настройки!$E$15*100)</f>
        <v>0</v>
      </c>
      <c r="HW8" s="67" t="n">
        <f aca="false">IF(OR($D8=1,MONTH($B8)&lt;&gt;MONTH(StartDate),'У9 Ввод'!$D$236="",'У9 Ввод'!$E$236="",'У9 Ввод'!$D$236&gt;$B8),0,MAX(0,MIN(1,'У9 Ввод'!$E$236-NETWORKDAYS('У9 Ввод'!$D$236,$B8)+1))/Настройки!$E$15*100)</f>
        <v>0</v>
      </c>
      <c r="HX8" s="67" t="n">
        <f aca="false">IF(OR($D8=1,MONTH($B8)&lt;&gt;MONTH(StartDate),'У9 Ввод'!$D$237="",'У9 Ввод'!$E$237="",'У9 Ввод'!$D$237&gt;$B8),0,MAX(0,MIN(1,'У9 Ввод'!$E$237-NETWORKDAYS('У9 Ввод'!$D$237,$B8)+1))/Настройки!$E$15*100)</f>
        <v>0</v>
      </c>
      <c r="HY8" s="67" t="n">
        <f aca="false">IF(OR($D8=1,MONTH($B8)&lt;&gt;MONTH(StartDate),'У9 Ввод'!$D$238="",'У9 Ввод'!$E$238="",'У9 Ввод'!$D$238&gt;$B8),0,MAX(0,MIN(1,'У9 Ввод'!$E$238-NETWORKDAYS('У9 Ввод'!$D$238,$B8)+1))/Настройки!$E$15*100)</f>
        <v>0</v>
      </c>
      <c r="HZ8" s="67" t="n">
        <f aca="false">IF(OR($D8=1,MONTH($B8)&lt;&gt;MONTH(StartDate),'У9 Ввод'!$D$239="",'У9 Ввод'!$E$239="",'У9 Ввод'!$D$239&gt;$B8),0,MAX(0,MIN(1,'У9 Ввод'!$E$239-NETWORKDAYS('У9 Ввод'!$D$239,$B8)+1))/Настройки!$E$15*100)</f>
        <v>0</v>
      </c>
      <c r="IA8" s="67" t="n">
        <f aca="false">IF(OR($D8=1,MONTH($B8)&lt;&gt;MONTH(StartDate),'У9 Ввод'!$D$240="",'У9 Ввод'!$E$240="",'У9 Ввод'!$D$240&gt;$B8),0,MAX(0,MIN(1,'У9 Ввод'!$E$240-NETWORKDAYS('У9 Ввод'!$D$240,$B8)+1))/Настройки!$E$15*100)</f>
        <v>0</v>
      </c>
      <c r="IB8" s="67" t="n">
        <f aca="false">IF(OR($D8=1,MONTH($B8)&lt;&gt;MONTH(StartDate),'У9 Ввод'!$D$241="",'У9 Ввод'!$E$241="",'У9 Ввод'!$D$241&gt;$B8),0,MAX(0,MIN(1,'У9 Ввод'!$E$241-NETWORKDAYS('У9 Ввод'!$D$241,$B8)+1))/Настройки!$E$15*100)</f>
        <v>0</v>
      </c>
      <c r="IC8" s="67" t="n">
        <f aca="false">IF(OR($D8=1,MONTH($B8)&lt;&gt;MONTH(StartDate),'У9 Ввод'!$D$242="",'У9 Ввод'!$E$242="",'У9 Ввод'!$D$242&gt;$B8),0,MAX(0,MIN(1,'У9 Ввод'!$E$242-NETWORKDAYS('У9 Ввод'!$D$242,$B8)+1))/Настройки!$E$15*100)</f>
        <v>0</v>
      </c>
      <c r="ID8" s="67" t="n">
        <f aca="false">IF(OR($D8=1,MONTH($B8)&lt;&gt;MONTH(StartDate),'У9 Ввод'!$D$243="",'У9 Ввод'!$E$243="",'У9 Ввод'!$D$243&gt;$B8),0,MAX(0,MIN(1,'У9 Ввод'!$E$243-NETWORKDAYS('У9 Ввод'!$D$243,$B8)+1))/Настройки!$E$15*100)</f>
        <v>0</v>
      </c>
      <c r="IE8" s="67" t="n">
        <f aca="false">IF(OR($D8=1,MONTH($B8)&lt;&gt;MONTH(StartDate),'У9 Ввод'!$D$244="",'У9 Ввод'!$E$244="",'У9 Ввод'!$D$244&gt;$B8),0,MAX(0,MIN(1,'У9 Ввод'!$E$244-NETWORKDAYS('У9 Ввод'!$D$244,$B8)+1))/Настройки!$E$15*100)</f>
        <v>0</v>
      </c>
      <c r="IF8" s="67" t="n">
        <f aca="false">IF(OR($D8=1,MONTH($B8)&lt;&gt;MONTH(StartDate),'У9 Ввод'!$D$245="",'У9 Ввод'!$E$245="",'У9 Ввод'!$D$245&gt;$B8),0,MAX(0,MIN(1,'У9 Ввод'!$E$245-NETWORKDAYS('У9 Ввод'!$D$245,$B8)+1))/Настройки!$E$15*100)</f>
        <v>0</v>
      </c>
      <c r="IG8" s="67" t="n">
        <f aca="false">IF(OR($D8=1,MONTH($B8)&lt;&gt;MONTH(StartDate),'У9 Ввод'!$D$246="",'У9 Ввод'!$E$246="",'У9 Ввод'!$D$246&gt;$B8),0,MAX(0,MIN(1,'У9 Ввод'!$E$246-NETWORKDAYS('У9 Ввод'!$D$246,$B8)+1))/Настройки!$E$15*100)</f>
        <v>0</v>
      </c>
      <c r="IH8" s="67" t="n">
        <f aca="false">IF(OR($D8=1,MONTH($B8)&lt;&gt;MONTH(StartDate),'У9 Ввод'!$D$247="",'У9 Ввод'!$E$247="",'У9 Ввод'!$D$247&gt;$B8),0,MAX(0,MIN(1,'У9 Ввод'!$E$247-NETWORKDAYS('У9 Ввод'!$D$247,$B8)+1))/Настройки!$E$15*100)</f>
        <v>0</v>
      </c>
      <c r="II8" s="67" t="n">
        <f aca="false">IF(OR($D8=1,MONTH($B8)&lt;&gt;MONTH(StartDate),'У9 Ввод'!$D$248="",'У9 Ввод'!$E$248="",'У9 Ввод'!$D$248&gt;$B8),0,MAX(0,MIN(1,'У9 Ввод'!$E$248-NETWORKDAYS('У9 Ввод'!$D$248,$B8)+1))/Настройки!$E$15*100)</f>
        <v>0</v>
      </c>
      <c r="IJ8" s="67" t="n">
        <f aca="false">IF(OR($D8=1,MONTH($B8)&lt;&gt;MONTH(StartDate),'У9 Ввод'!$D$249="",'У9 Ввод'!$E$249="",'У9 Ввод'!$D$249&gt;$B8),0,MAX(0,MIN(1,'У9 Ввод'!$E$249-NETWORKDAYS('У9 Ввод'!$D$249,$B8)+1))/Настройки!$E$15*100)</f>
        <v>0</v>
      </c>
      <c r="IK8" s="67" t="n">
        <f aca="false">IF(OR($D8=1,MONTH($B8)&lt;&gt;MONTH(StartDate),'У9 Ввод'!$D$250="",'У9 Ввод'!$E$250="",'У9 Ввод'!$D$250&gt;$B8),0,MAX(0,MIN(1,'У9 Ввод'!$E$250-NETWORKDAYS('У9 Ввод'!$D$250,$B8)+1))/Настройки!$E$15*100)</f>
        <v>0</v>
      </c>
      <c r="IL8" s="67" t="n">
        <f aca="false">IF(OR($D8=1,MONTH($B8)&lt;&gt;MONTH(StartDate),'У9 Ввод'!$D$251="",'У9 Ввод'!$E$251="",'У9 Ввод'!$D$251&gt;$B8),0,MAX(0,MIN(1,'У9 Ввод'!$E$251-NETWORKDAYS('У9 Ввод'!$D$251,$B8)+1))/Настройки!$E$15*100)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0</v>
      </c>
      <c r="F9" s="49" t="n">
        <f aca="false">IF(OR(MONTH(B9)&lt;&gt;MONTH(StartDate),D9=1),"",100)</f>
        <v>100</v>
      </c>
      <c r="G9" s="67" t="n">
        <f aca="false">IF(OR($D9=1,MONTH($B9)&lt;&gt;MONTH(StartDate),'У9 Ввод'!$D$12="",'У9 Ввод'!$E$12="",'У9 Ввод'!$D$12&gt;$B9),0,MAX(0,MIN(1,'У9 Ввод'!$E$12-NETWORKDAYS('У9 Ввод'!$D$12,$B9)+1))/Настройки!$E$15*100)</f>
        <v>0</v>
      </c>
      <c r="H9" s="67" t="n">
        <f aca="false">IF(OR($D9=1,MONTH($B9)&lt;&gt;MONTH(StartDate),'У9 Ввод'!$D$13="",'У9 Ввод'!$E$13="",'У9 Ввод'!$D$13&gt;$B9),0,MAX(0,MIN(1,'У9 Ввод'!$E$13-NETWORKDAYS('У9 Ввод'!$D$13,$B9)+1))/Настройки!$E$15*100)</f>
        <v>0</v>
      </c>
      <c r="I9" s="67" t="n">
        <f aca="false">IF(OR($D9=1,MONTH($B9)&lt;&gt;MONTH(StartDate),'У9 Ввод'!$D$14="",'У9 Ввод'!$E$14="",'У9 Ввод'!$D$14&gt;$B9),0,MAX(0,MIN(1,'У9 Ввод'!$E$14-NETWORKDAYS('У9 Ввод'!$D$14,$B9)+1))/Настройки!$E$15*100)</f>
        <v>0</v>
      </c>
      <c r="J9" s="67" t="n">
        <f aca="false">IF(OR($D9=1,MONTH($B9)&lt;&gt;MONTH(StartDate),'У9 Ввод'!$D$15="",'У9 Ввод'!$E$15="",'У9 Ввод'!$D$15&gt;$B9),0,MAX(0,MIN(1,'У9 Ввод'!$E$15-NETWORKDAYS('У9 Ввод'!$D$15,$B9)+1))/Настройки!$E$15*100)</f>
        <v>0</v>
      </c>
      <c r="K9" s="67" t="n">
        <f aca="false">IF(OR($D9=1,MONTH($B9)&lt;&gt;MONTH(StartDate),'У9 Ввод'!$D$16="",'У9 Ввод'!$E$16="",'У9 Ввод'!$D$16&gt;$B9),0,MAX(0,MIN(1,'У9 Ввод'!$E$16-NETWORKDAYS('У9 Ввод'!$D$16,$B9)+1))/Настройки!$E$15*100)</f>
        <v>0</v>
      </c>
      <c r="L9" s="67" t="n">
        <f aca="false">IF(OR($D9=1,MONTH($B9)&lt;&gt;MONTH(StartDate),'У9 Ввод'!$D$17="",'У9 Ввод'!$E$17="",'У9 Ввод'!$D$17&gt;$B9),0,MAX(0,MIN(1,'У9 Ввод'!$E$17-NETWORKDAYS('У9 Ввод'!$D$17,$B9)+1))/Настройки!$E$15*100)</f>
        <v>0</v>
      </c>
      <c r="M9" s="67" t="n">
        <f aca="false">IF(OR($D9=1,MONTH($B9)&lt;&gt;MONTH(StartDate),'У9 Ввод'!$D$18="",'У9 Ввод'!$E$18="",'У9 Ввод'!$D$18&gt;$B9),0,MAX(0,MIN(1,'У9 Ввод'!$E$18-NETWORKDAYS('У9 Ввод'!$D$18,$B9)+1))/Настройки!$E$15*100)</f>
        <v>0</v>
      </c>
      <c r="N9" s="67" t="n">
        <f aca="false">IF(OR($D9=1,MONTH($B9)&lt;&gt;MONTH(StartDate),'У9 Ввод'!$D$19="",'У9 Ввод'!$E$19="",'У9 Ввод'!$D$19&gt;$B9),0,MAX(0,MIN(1,'У9 Ввод'!$E$19-NETWORKDAYS('У9 Ввод'!$D$19,$B9)+1))/Настройки!$E$15*100)</f>
        <v>0</v>
      </c>
      <c r="O9" s="67" t="n">
        <f aca="false">IF(OR($D9=1,MONTH($B9)&lt;&gt;MONTH(StartDate),'У9 Ввод'!$D$20="",'У9 Ввод'!$E$20="",'У9 Ввод'!$D$20&gt;$B9),0,MAX(0,MIN(1,'У9 Ввод'!$E$20-NETWORKDAYS('У9 Ввод'!$D$20,$B9)+1))/Настройки!$E$15*100)</f>
        <v>0</v>
      </c>
      <c r="P9" s="67" t="n">
        <f aca="false">IF(OR($D9=1,MONTH($B9)&lt;&gt;MONTH(StartDate),'У9 Ввод'!$D$21="",'У9 Ввод'!$E$21="",'У9 Ввод'!$D$21&gt;$B9),0,MAX(0,MIN(1,'У9 Ввод'!$E$21-NETWORKDAYS('У9 Ввод'!$D$21,$B9)+1))/Настройки!$E$15*100)</f>
        <v>0</v>
      </c>
      <c r="Q9" s="67" t="n">
        <f aca="false">IF(OR($D9=1,MONTH($B9)&lt;&gt;MONTH(StartDate),'У9 Ввод'!$D$22="",'У9 Ввод'!$E$22="",'У9 Ввод'!$D$22&gt;$B9),0,MAX(0,MIN(1,'У9 Ввод'!$E$22-NETWORKDAYS('У9 Ввод'!$D$22,$B9)+1))/Настройки!$E$15*100)</f>
        <v>0</v>
      </c>
      <c r="R9" s="67" t="n">
        <f aca="false">IF(OR($D9=1,MONTH($B9)&lt;&gt;MONTH(StartDate),'У9 Ввод'!$D$23="",'У9 Ввод'!$E$23="",'У9 Ввод'!$D$23&gt;$B9),0,MAX(0,MIN(1,'У9 Ввод'!$E$23-NETWORKDAYS('У9 Ввод'!$D$23,$B9)+1))/Настройки!$E$15*100)</f>
        <v>0</v>
      </c>
      <c r="S9" s="67" t="n">
        <f aca="false">IF(OR($D9=1,MONTH($B9)&lt;&gt;MONTH(StartDate),'У9 Ввод'!$D$24="",'У9 Ввод'!$E$24="",'У9 Ввод'!$D$24&gt;$B9),0,MAX(0,MIN(1,'У9 Ввод'!$E$24-NETWORKDAYS('У9 Ввод'!$D$24,$B9)+1))/Настройки!$E$15*100)</f>
        <v>0</v>
      </c>
      <c r="T9" s="67" t="n">
        <f aca="false">IF(OR($D9=1,MONTH($B9)&lt;&gt;MONTH(StartDate),'У9 Ввод'!$D$25="",'У9 Ввод'!$E$25="",'У9 Ввод'!$D$25&gt;$B9),0,MAX(0,MIN(1,'У9 Ввод'!$E$25-NETWORKDAYS('У9 Ввод'!$D$25,$B9)+1))/Настройки!$E$15*100)</f>
        <v>0</v>
      </c>
      <c r="U9" s="67" t="n">
        <f aca="false">IF(OR($D9=1,MONTH($B9)&lt;&gt;MONTH(StartDate),'У9 Ввод'!$D$26="",'У9 Ввод'!$E$26="",'У9 Ввод'!$D$26&gt;$B9),0,MAX(0,MIN(1,'У9 Ввод'!$E$26-NETWORKDAYS('У9 Ввод'!$D$26,$B9)+1))/Настройки!$E$15*100)</f>
        <v>0</v>
      </c>
      <c r="V9" s="67" t="n">
        <f aca="false">IF(OR($D9=1,MONTH($B9)&lt;&gt;MONTH(StartDate),'У9 Ввод'!$D$27="",'У9 Ввод'!$E$27="",'У9 Ввод'!$D$27&gt;$B9),0,MAX(0,MIN(1,'У9 Ввод'!$E$27-NETWORKDAYS('У9 Ввод'!$D$27,$B9)+1))/Настройки!$E$15*100)</f>
        <v>0</v>
      </c>
      <c r="W9" s="67" t="n">
        <f aca="false">IF(OR($D9=1,MONTH($B9)&lt;&gt;MONTH(StartDate),'У9 Ввод'!$D$28="",'У9 Ввод'!$E$28="",'У9 Ввод'!$D$28&gt;$B9),0,MAX(0,MIN(1,'У9 Ввод'!$E$28-NETWORKDAYS('У9 Ввод'!$D$28,$B9)+1))/Настройки!$E$15*100)</f>
        <v>0</v>
      </c>
      <c r="X9" s="67" t="n">
        <f aca="false">IF(OR($D9=1,MONTH($B9)&lt;&gt;MONTH(StartDate),'У9 Ввод'!$D$29="",'У9 Ввод'!$E$29="",'У9 Ввод'!$D$29&gt;$B9),0,MAX(0,MIN(1,'У9 Ввод'!$E$29-NETWORKDAYS('У9 Ввод'!$D$29,$B9)+1))/Настройки!$E$15*100)</f>
        <v>0</v>
      </c>
      <c r="Y9" s="67" t="n">
        <f aca="false">IF(OR($D9=1,MONTH($B9)&lt;&gt;MONTH(StartDate),'У9 Ввод'!$D$30="",'У9 Ввод'!$E$30="",'У9 Ввод'!$D$30&gt;$B9),0,MAX(0,MIN(1,'У9 Ввод'!$E$30-NETWORKDAYS('У9 Ввод'!$D$30,$B9)+1))/Настройки!$E$15*100)</f>
        <v>0</v>
      </c>
      <c r="Z9" s="67" t="n">
        <f aca="false">IF(OR($D9=1,MONTH($B9)&lt;&gt;MONTH(StartDate),'У9 Ввод'!$D$31="",'У9 Ввод'!$E$31="",'У9 Ввод'!$D$31&gt;$B9),0,MAX(0,MIN(1,'У9 Ввод'!$E$31-NETWORKDAYS('У9 Ввод'!$D$31,$B9)+1))/Настройки!$E$15*100)</f>
        <v>0</v>
      </c>
      <c r="AA9" s="67" t="n">
        <f aca="false">IF(OR($D9=1,MONTH($B9)&lt;&gt;MONTH(StartDate),'У9 Ввод'!$D$32="",'У9 Ввод'!$E$32="",'У9 Ввод'!$D$32&gt;$B9),0,MAX(0,MIN(1,'У9 Ввод'!$E$32-NETWORKDAYS('У9 Ввод'!$D$32,$B9)+1))/Настройки!$E$15*100)</f>
        <v>0</v>
      </c>
      <c r="AB9" s="67" t="n">
        <f aca="false">IF(OR($D9=1,MONTH($B9)&lt;&gt;MONTH(StartDate),'У9 Ввод'!$D$33="",'У9 Ввод'!$E$33="",'У9 Ввод'!$D$33&gt;$B9),0,MAX(0,MIN(1,'У9 Ввод'!$E$33-NETWORKDAYS('У9 Ввод'!$D$33,$B9)+1))/Настройки!$E$15*100)</f>
        <v>0</v>
      </c>
      <c r="AC9" s="67" t="n">
        <f aca="false">IF(OR($D9=1,MONTH($B9)&lt;&gt;MONTH(StartDate),'У9 Ввод'!$D$34="",'У9 Ввод'!$E$34="",'У9 Ввод'!$D$34&gt;$B9),0,MAX(0,MIN(1,'У9 Ввод'!$E$34-NETWORKDAYS('У9 Ввод'!$D$34,$B9)+1))/Настройки!$E$15*100)</f>
        <v>0</v>
      </c>
      <c r="AD9" s="67" t="n">
        <f aca="false">IF(OR($D9=1,MONTH($B9)&lt;&gt;MONTH(StartDate),'У9 Ввод'!$D$35="",'У9 Ввод'!$E$35="",'У9 Ввод'!$D$35&gt;$B9),0,MAX(0,MIN(1,'У9 Ввод'!$E$35-NETWORKDAYS('У9 Ввод'!$D$35,$B9)+1))/Настройки!$E$15*100)</f>
        <v>0</v>
      </c>
      <c r="AE9" s="67" t="n">
        <f aca="false">IF(OR($D9=1,MONTH($B9)&lt;&gt;MONTH(StartDate),'У9 Ввод'!$D$36="",'У9 Ввод'!$E$36="",'У9 Ввод'!$D$36&gt;$B9),0,MAX(0,MIN(1,'У9 Ввод'!$E$36-NETWORKDAYS('У9 Ввод'!$D$36,$B9)+1))/Настройки!$E$15*100)</f>
        <v>0</v>
      </c>
      <c r="AF9" s="67" t="n">
        <f aca="false">IF(OR($D9=1,MONTH($B9)&lt;&gt;MONTH(StartDate),'У9 Ввод'!$D$37="",'У9 Ввод'!$E$37="",'У9 Ввод'!$D$37&gt;$B9),0,MAX(0,MIN(1,'У9 Ввод'!$E$37-NETWORKDAYS('У9 Ввод'!$D$37,$B9)+1))/Настройки!$E$15*100)</f>
        <v>0</v>
      </c>
      <c r="AG9" s="67" t="n">
        <f aca="false">IF(OR($D9=1,MONTH($B9)&lt;&gt;MONTH(StartDate),'У9 Ввод'!$D$38="",'У9 Ввод'!$E$38="",'У9 Ввод'!$D$38&gt;$B9),0,MAX(0,MIN(1,'У9 Ввод'!$E$38-NETWORKDAYS('У9 Ввод'!$D$38,$B9)+1))/Настройки!$E$15*100)</f>
        <v>0</v>
      </c>
      <c r="AH9" s="67" t="n">
        <f aca="false">IF(OR($D9=1,MONTH($B9)&lt;&gt;MONTH(StartDate),'У9 Ввод'!$D$39="",'У9 Ввод'!$E$39="",'У9 Ввод'!$D$39&gt;$B9),0,MAX(0,MIN(1,'У9 Ввод'!$E$39-NETWORKDAYS('У9 Ввод'!$D$39,$B9)+1))/Настройки!$E$15*100)</f>
        <v>0</v>
      </c>
      <c r="AI9" s="67" t="n">
        <f aca="false">IF(OR($D9=1,MONTH($B9)&lt;&gt;MONTH(StartDate),'У9 Ввод'!$D$40="",'У9 Ввод'!$E$40="",'У9 Ввод'!$D$40&gt;$B9),0,MAX(0,MIN(1,'У9 Ввод'!$E$40-NETWORKDAYS('У9 Ввод'!$D$40,$B9)+1))/Настройки!$E$15*100)</f>
        <v>0</v>
      </c>
      <c r="AJ9" s="67" t="n">
        <f aca="false">IF(OR($D9=1,MONTH($B9)&lt;&gt;MONTH(StartDate),'У9 Ввод'!$D$41="",'У9 Ввод'!$E$41="",'У9 Ввод'!$D$41&gt;$B9),0,MAX(0,MIN(1,'У9 Ввод'!$E$41-NETWORKDAYS('У9 Ввод'!$D$41,$B9)+1))/Настройки!$E$15*100)</f>
        <v>0</v>
      </c>
      <c r="AK9" s="67" t="n">
        <f aca="false">IF(OR($D9=1,MONTH($B9)&lt;&gt;MONTH(StartDate),'У9 Ввод'!$D$42="",'У9 Ввод'!$E$42="",'У9 Ввод'!$D$42&gt;$B9),0,MAX(0,MIN(1,'У9 Ввод'!$E$42-NETWORKDAYS('У9 Ввод'!$D$42,$B9)+1))/Настройки!$E$15*100)</f>
        <v>0</v>
      </c>
      <c r="AL9" s="67" t="n">
        <f aca="false">IF(OR($D9=1,MONTH($B9)&lt;&gt;MONTH(StartDate),'У9 Ввод'!$D$43="",'У9 Ввод'!$E$43="",'У9 Ввод'!$D$43&gt;$B9),0,MAX(0,MIN(1,'У9 Ввод'!$E$43-NETWORKDAYS('У9 Ввод'!$D$43,$B9)+1))/Настройки!$E$15*100)</f>
        <v>0</v>
      </c>
      <c r="AM9" s="67" t="n">
        <f aca="false">IF(OR($D9=1,MONTH($B9)&lt;&gt;MONTH(StartDate),'У9 Ввод'!$D$44="",'У9 Ввод'!$E$44="",'У9 Ввод'!$D$44&gt;$B9),0,MAX(0,MIN(1,'У9 Ввод'!$E$44-NETWORKDAYS('У9 Ввод'!$D$44,$B9)+1))/Настройки!$E$15*100)</f>
        <v>0</v>
      </c>
      <c r="AN9" s="67" t="n">
        <f aca="false">IF(OR($D9=1,MONTH($B9)&lt;&gt;MONTH(StartDate),'У9 Ввод'!$D$45="",'У9 Ввод'!$E$45="",'У9 Ввод'!$D$45&gt;$B9),0,MAX(0,MIN(1,'У9 Ввод'!$E$45-NETWORKDAYS('У9 Ввод'!$D$45,$B9)+1))/Настройки!$E$15*100)</f>
        <v>0</v>
      </c>
      <c r="AO9" s="67" t="n">
        <f aca="false">IF(OR($D9=1,MONTH($B9)&lt;&gt;MONTH(StartDate),'У9 Ввод'!$D$46="",'У9 Ввод'!$E$46="",'У9 Ввод'!$D$46&gt;$B9),0,MAX(0,MIN(1,'У9 Ввод'!$E$46-NETWORKDAYS('У9 Ввод'!$D$46,$B9)+1))/Настройки!$E$15*100)</f>
        <v>0</v>
      </c>
      <c r="AP9" s="67" t="n">
        <f aca="false">IF(OR($D9=1,MONTH($B9)&lt;&gt;MONTH(StartDate),'У9 Ввод'!$D$47="",'У9 Ввод'!$E$47="",'У9 Ввод'!$D$47&gt;$B9),0,MAX(0,MIN(1,'У9 Ввод'!$E$47-NETWORKDAYS('У9 Ввод'!$D$47,$B9)+1))/Настройки!$E$15*100)</f>
        <v>0</v>
      </c>
      <c r="AQ9" s="67" t="n">
        <f aca="false">IF(OR($D9=1,MONTH($B9)&lt;&gt;MONTH(StartDate),'У9 Ввод'!$D$48="",'У9 Ввод'!$E$48="",'У9 Ввод'!$D$48&gt;$B9),0,MAX(0,MIN(1,'У9 Ввод'!$E$48-NETWORKDAYS('У9 Ввод'!$D$48,$B9)+1))/Настройки!$E$15*100)</f>
        <v>0</v>
      </c>
      <c r="AR9" s="67" t="n">
        <f aca="false">IF(OR($D9=1,MONTH($B9)&lt;&gt;MONTH(StartDate),'У9 Ввод'!$D$49="",'У9 Ввод'!$E$49="",'У9 Ввод'!$D$49&gt;$B9),0,MAX(0,MIN(1,'У9 Ввод'!$E$49-NETWORKDAYS('У9 Ввод'!$D$49,$B9)+1))/Настройки!$E$15*100)</f>
        <v>0</v>
      </c>
      <c r="AS9" s="67" t="n">
        <f aca="false">IF(OR($D9=1,MONTH($B9)&lt;&gt;MONTH(StartDate),'У9 Ввод'!$D$50="",'У9 Ввод'!$E$50="",'У9 Ввод'!$D$50&gt;$B9),0,MAX(0,MIN(1,'У9 Ввод'!$E$50-NETWORKDAYS('У9 Ввод'!$D$50,$B9)+1))/Настройки!$E$15*100)</f>
        <v>0</v>
      </c>
      <c r="AT9" s="67" t="n">
        <f aca="false">IF(OR($D9=1,MONTH($B9)&lt;&gt;MONTH(StartDate),'У9 Ввод'!$D$51="",'У9 Ввод'!$E$51="",'У9 Ввод'!$D$51&gt;$B9),0,MAX(0,MIN(1,'У9 Ввод'!$E$51-NETWORKDAYS('У9 Ввод'!$D$51,$B9)+1))/Настройки!$E$15*100)</f>
        <v>0</v>
      </c>
      <c r="AU9" s="67" t="n">
        <f aca="false">IF(OR($D9=1,MONTH($B9)&lt;&gt;MONTH(StartDate),'У9 Ввод'!$D$52="",'У9 Ввод'!$E$52="",'У9 Ввод'!$D$52&gt;$B9),0,MAX(0,MIN(1,'У9 Ввод'!$E$52-NETWORKDAYS('У9 Ввод'!$D$52,$B9)+1))/Настройки!$E$15*100)</f>
        <v>0</v>
      </c>
      <c r="AV9" s="67" t="n">
        <f aca="false">IF(OR($D9=1,MONTH($B9)&lt;&gt;MONTH(StartDate),'У9 Ввод'!$D$53="",'У9 Ввод'!$E$53="",'У9 Ввод'!$D$53&gt;$B9),0,MAX(0,MIN(1,'У9 Ввод'!$E$53-NETWORKDAYS('У9 Ввод'!$D$53,$B9)+1))/Настройки!$E$15*100)</f>
        <v>0</v>
      </c>
      <c r="AW9" s="67" t="n">
        <f aca="false">IF(OR($D9=1,MONTH($B9)&lt;&gt;MONTH(StartDate),'У9 Ввод'!$D$54="",'У9 Ввод'!$E$54="",'У9 Ввод'!$D$54&gt;$B9),0,MAX(0,MIN(1,'У9 Ввод'!$E$54-NETWORKDAYS('У9 Ввод'!$D$54,$B9)+1))/Настройки!$E$15*100)</f>
        <v>0</v>
      </c>
      <c r="AX9" s="67" t="n">
        <f aca="false">IF(OR($D9=1,MONTH($B9)&lt;&gt;MONTH(StartDate),'У9 Ввод'!$D$55="",'У9 Ввод'!$E$55="",'У9 Ввод'!$D$55&gt;$B9),0,MAX(0,MIN(1,'У9 Ввод'!$E$55-NETWORKDAYS('У9 Ввод'!$D$55,$B9)+1))/Настройки!$E$15*100)</f>
        <v>0</v>
      </c>
      <c r="AY9" s="67" t="n">
        <f aca="false">IF(OR($D9=1,MONTH($B9)&lt;&gt;MONTH(StartDate),'У9 Ввод'!$D$56="",'У9 Ввод'!$E$56="",'У9 Ввод'!$D$56&gt;$B9),0,MAX(0,MIN(1,'У9 Ввод'!$E$56-NETWORKDAYS('У9 Ввод'!$D$56,$B9)+1))/Настройки!$E$15*100)</f>
        <v>0</v>
      </c>
      <c r="AZ9" s="67" t="n">
        <f aca="false">IF(OR($D9=1,MONTH($B9)&lt;&gt;MONTH(StartDate),'У9 Ввод'!$D$57="",'У9 Ввод'!$E$57="",'У9 Ввод'!$D$57&gt;$B9),0,MAX(0,MIN(1,'У9 Ввод'!$E$57-NETWORKDAYS('У9 Ввод'!$D$57,$B9)+1))/Настройки!$E$15*100)</f>
        <v>0</v>
      </c>
      <c r="BA9" s="67" t="n">
        <f aca="false">IF(OR($D9=1,MONTH($B9)&lt;&gt;MONTH(StartDate),'У9 Ввод'!$D$58="",'У9 Ввод'!$E$58="",'У9 Ввод'!$D$58&gt;$B9),0,MAX(0,MIN(1,'У9 Ввод'!$E$58-NETWORKDAYS('У9 Ввод'!$D$58,$B9)+1))/Настройки!$E$15*100)</f>
        <v>0</v>
      </c>
      <c r="BB9" s="67" t="n">
        <f aca="false">IF(OR($D9=1,MONTH($B9)&lt;&gt;MONTH(StartDate),'У9 Ввод'!$D$59="",'У9 Ввод'!$E$59="",'У9 Ввод'!$D$59&gt;$B9),0,MAX(0,MIN(1,'У9 Ввод'!$E$59-NETWORKDAYS('У9 Ввод'!$D$59,$B9)+1))/Настройки!$E$15*100)</f>
        <v>0</v>
      </c>
      <c r="BC9" s="67" t="n">
        <f aca="false">IF(OR($D9=1,MONTH($B9)&lt;&gt;MONTH(StartDate),'У9 Ввод'!$D$60="",'У9 Ввод'!$E$60="",'У9 Ввод'!$D$60&gt;$B9),0,MAX(0,MIN(1,'У9 Ввод'!$E$60-NETWORKDAYS('У9 Ввод'!$D$60,$B9)+1))/Настройки!$E$15*100)</f>
        <v>0</v>
      </c>
      <c r="BD9" s="67" t="n">
        <f aca="false">IF(OR($D9=1,MONTH($B9)&lt;&gt;MONTH(StartDate),'У9 Ввод'!$D$61="",'У9 Ввод'!$E$61="",'У9 Ввод'!$D$61&gt;$B9),0,MAX(0,MIN(1,'У9 Ввод'!$E$61-NETWORKDAYS('У9 Ввод'!$D$61,$B9)+1))/Настройки!$E$15*100)</f>
        <v>0</v>
      </c>
      <c r="BE9" s="67" t="n">
        <f aca="false">IF(OR($D9=1,MONTH($B9)&lt;&gt;MONTH(StartDate),'У9 Ввод'!$D$62="",'У9 Ввод'!$E$62="",'У9 Ввод'!$D$62&gt;$B9),0,MAX(0,MIN(1,'У9 Ввод'!$E$62-NETWORKDAYS('У9 Ввод'!$D$62,$B9)+1))/Настройки!$E$15*100)</f>
        <v>0</v>
      </c>
      <c r="BF9" s="67" t="n">
        <f aca="false">IF(OR($D9=1,MONTH($B9)&lt;&gt;MONTH(StartDate),'У9 Ввод'!$D$63="",'У9 Ввод'!$E$63="",'У9 Ввод'!$D$63&gt;$B9),0,MAX(0,MIN(1,'У9 Ввод'!$E$63-NETWORKDAYS('У9 Ввод'!$D$63,$B9)+1))/Настройки!$E$15*100)</f>
        <v>0</v>
      </c>
      <c r="BG9" s="67" t="n">
        <f aca="false">IF(OR($D9=1,MONTH($B9)&lt;&gt;MONTH(StartDate),'У9 Ввод'!$D$64="",'У9 Ввод'!$E$64="",'У9 Ввод'!$D$64&gt;$B9),0,MAX(0,MIN(1,'У9 Ввод'!$E$64-NETWORKDAYS('У9 Ввод'!$D$64,$B9)+1))/Настройки!$E$15*100)</f>
        <v>0</v>
      </c>
      <c r="BH9" s="67" t="n">
        <f aca="false">IF(OR($D9=1,MONTH($B9)&lt;&gt;MONTH(StartDate),'У9 Ввод'!$D$65="",'У9 Ввод'!$E$65="",'У9 Ввод'!$D$65&gt;$B9),0,MAX(0,MIN(1,'У9 Ввод'!$E$65-NETWORKDAYS('У9 Ввод'!$D$65,$B9)+1))/Настройки!$E$15*100)</f>
        <v>0</v>
      </c>
      <c r="BI9" s="67" t="n">
        <f aca="false">IF(OR($D9=1,MONTH($B9)&lt;&gt;MONTH(StartDate),'У9 Ввод'!$D$66="",'У9 Ввод'!$E$66="",'У9 Ввод'!$D$66&gt;$B9),0,MAX(0,MIN(1,'У9 Ввод'!$E$66-NETWORKDAYS('У9 Ввод'!$D$66,$B9)+1))/Настройки!$E$15*100)</f>
        <v>0</v>
      </c>
      <c r="BJ9" s="67" t="n">
        <f aca="false">IF(OR($D9=1,MONTH($B9)&lt;&gt;MONTH(StartDate),'У9 Ввод'!$D$67="",'У9 Ввод'!$E$67="",'У9 Ввод'!$D$67&gt;$B9),0,MAX(0,MIN(1,'У9 Ввод'!$E$67-NETWORKDAYS('У9 Ввод'!$D$67,$B9)+1))/Настройки!$E$15*100)</f>
        <v>0</v>
      </c>
      <c r="BK9" s="67" t="n">
        <f aca="false">IF(OR($D9=1,MONTH($B9)&lt;&gt;MONTH(StartDate),'У9 Ввод'!$D$68="",'У9 Ввод'!$E$68="",'У9 Ввод'!$D$68&gt;$B9),0,MAX(0,MIN(1,'У9 Ввод'!$E$68-NETWORKDAYS('У9 Ввод'!$D$68,$B9)+1))/Настройки!$E$15*100)</f>
        <v>0</v>
      </c>
      <c r="BL9" s="67" t="n">
        <f aca="false">IF(OR($D9=1,MONTH($B9)&lt;&gt;MONTH(StartDate),'У9 Ввод'!$D$69="",'У9 Ввод'!$E$69="",'У9 Ввод'!$D$69&gt;$B9),0,MAX(0,MIN(1,'У9 Ввод'!$E$69-NETWORKDAYS('У9 Ввод'!$D$69,$B9)+1))/Настройки!$E$15*100)</f>
        <v>0</v>
      </c>
      <c r="BM9" s="67" t="n">
        <f aca="false">IF(OR($D9=1,MONTH($B9)&lt;&gt;MONTH(StartDate),'У9 Ввод'!$D$70="",'У9 Ввод'!$E$70="",'У9 Ввод'!$D$70&gt;$B9),0,MAX(0,MIN(1,'У9 Ввод'!$E$70-NETWORKDAYS('У9 Ввод'!$D$70,$B9)+1))/Настройки!$E$15*100)</f>
        <v>0</v>
      </c>
      <c r="BN9" s="67" t="n">
        <f aca="false">IF(OR($D9=1,MONTH($B9)&lt;&gt;MONTH(StartDate),'У9 Ввод'!$D$71="",'У9 Ввод'!$E$71="",'У9 Ввод'!$D$71&gt;$B9),0,MAX(0,MIN(1,'У9 Ввод'!$E$71-NETWORKDAYS('У9 Ввод'!$D$71,$B9)+1))/Настройки!$E$15*100)</f>
        <v>0</v>
      </c>
      <c r="BO9" s="67" t="n">
        <f aca="false">IF(OR($D9=1,MONTH($B9)&lt;&gt;MONTH(StartDate),'У9 Ввод'!$D$72="",'У9 Ввод'!$E$72="",'У9 Ввод'!$D$72&gt;$B9),0,MAX(0,MIN(1,'У9 Ввод'!$E$72-NETWORKDAYS('У9 Ввод'!$D$72,$B9)+1))/Настройки!$E$15*100)</f>
        <v>0</v>
      </c>
      <c r="BP9" s="67" t="n">
        <f aca="false">IF(OR($D9=1,MONTH($B9)&lt;&gt;MONTH(StartDate),'У9 Ввод'!$D$73="",'У9 Ввод'!$E$73="",'У9 Ввод'!$D$73&gt;$B9),0,MAX(0,MIN(1,'У9 Ввод'!$E$73-NETWORKDAYS('У9 Ввод'!$D$73,$B9)+1))/Настройки!$E$15*100)</f>
        <v>0</v>
      </c>
      <c r="BQ9" s="67" t="n">
        <f aca="false">IF(OR($D9=1,MONTH($B9)&lt;&gt;MONTH(StartDate),'У9 Ввод'!$D$74="",'У9 Ввод'!$E$74="",'У9 Ввод'!$D$74&gt;$B9),0,MAX(0,MIN(1,'У9 Ввод'!$E$74-NETWORKDAYS('У9 Ввод'!$D$74,$B9)+1))/Настройки!$E$15*100)</f>
        <v>0</v>
      </c>
      <c r="BR9" s="67" t="n">
        <f aca="false">IF(OR($D9=1,MONTH($B9)&lt;&gt;MONTH(StartDate),'У9 Ввод'!$D$75="",'У9 Ввод'!$E$75="",'У9 Ввод'!$D$75&gt;$B9),0,MAX(0,MIN(1,'У9 Ввод'!$E$75-NETWORKDAYS('У9 Ввод'!$D$75,$B9)+1))/Настройки!$E$15*100)</f>
        <v>0</v>
      </c>
      <c r="BS9" s="67" t="n">
        <f aca="false">IF(OR($D9=1,MONTH($B9)&lt;&gt;MONTH(StartDate),'У9 Ввод'!$D$76="",'У9 Ввод'!$E$76="",'У9 Ввод'!$D$76&gt;$B9),0,MAX(0,MIN(1,'У9 Ввод'!$E$76-NETWORKDAYS('У9 Ввод'!$D$76,$B9)+1))/Настройки!$E$15*100)</f>
        <v>0</v>
      </c>
      <c r="BT9" s="67" t="n">
        <f aca="false">IF(OR($D9=1,MONTH($B9)&lt;&gt;MONTH(StartDate),'У9 Ввод'!$D$77="",'У9 Ввод'!$E$77="",'У9 Ввод'!$D$77&gt;$B9),0,MAX(0,MIN(1,'У9 Ввод'!$E$77-NETWORKDAYS('У9 Ввод'!$D$77,$B9)+1))/Настройки!$E$15*100)</f>
        <v>0</v>
      </c>
      <c r="BU9" s="67" t="n">
        <f aca="false">IF(OR($D9=1,MONTH($B9)&lt;&gt;MONTH(StartDate),'У9 Ввод'!$D$78="",'У9 Ввод'!$E$78="",'У9 Ввод'!$D$78&gt;$B9),0,MAX(0,MIN(1,'У9 Ввод'!$E$78-NETWORKDAYS('У9 Ввод'!$D$78,$B9)+1))/Настройки!$E$15*100)</f>
        <v>0</v>
      </c>
      <c r="BV9" s="67" t="n">
        <f aca="false">IF(OR($D9=1,MONTH($B9)&lt;&gt;MONTH(StartDate),'У9 Ввод'!$D$79="",'У9 Ввод'!$E$79="",'У9 Ввод'!$D$79&gt;$B9),0,MAX(0,MIN(1,'У9 Ввод'!$E$79-NETWORKDAYS('У9 Ввод'!$D$79,$B9)+1))/Настройки!$E$15*100)</f>
        <v>0</v>
      </c>
      <c r="BW9" s="67" t="n">
        <f aca="false">IF(OR($D9=1,MONTH($B9)&lt;&gt;MONTH(StartDate),'У9 Ввод'!$D$80="",'У9 Ввод'!$E$80="",'У9 Ввод'!$D$80&gt;$B9),0,MAX(0,MIN(1,'У9 Ввод'!$E$80-NETWORKDAYS('У9 Ввод'!$D$80,$B9)+1))/Настройки!$E$15*100)</f>
        <v>0</v>
      </c>
      <c r="BX9" s="67" t="n">
        <f aca="false">IF(OR($D9=1,MONTH($B9)&lt;&gt;MONTH(StartDate),'У9 Ввод'!$D$81="",'У9 Ввод'!$E$81="",'У9 Ввод'!$D$81&gt;$B9),0,MAX(0,MIN(1,'У9 Ввод'!$E$81-NETWORKDAYS('У9 Ввод'!$D$81,$B9)+1))/Настройки!$E$15*100)</f>
        <v>0</v>
      </c>
      <c r="BY9" s="67" t="n">
        <f aca="false">IF(OR($D9=1,MONTH($B9)&lt;&gt;MONTH(StartDate),'У9 Ввод'!$D$82="",'У9 Ввод'!$E$82="",'У9 Ввод'!$D$82&gt;$B9),0,MAX(0,MIN(1,'У9 Ввод'!$E$82-NETWORKDAYS('У9 Ввод'!$D$82,$B9)+1))/Настройки!$E$15*100)</f>
        <v>0</v>
      </c>
      <c r="BZ9" s="67" t="n">
        <f aca="false">IF(OR($D9=1,MONTH($B9)&lt;&gt;MONTH(StartDate),'У9 Ввод'!$D$83="",'У9 Ввод'!$E$83="",'У9 Ввод'!$D$83&gt;$B9),0,MAX(0,MIN(1,'У9 Ввод'!$E$83-NETWORKDAYS('У9 Ввод'!$D$83,$B9)+1))/Настройки!$E$15*100)</f>
        <v>0</v>
      </c>
      <c r="CA9" s="67" t="n">
        <f aca="false">IF(OR($D9=1,MONTH($B9)&lt;&gt;MONTH(StartDate),'У9 Ввод'!$D$84="",'У9 Ввод'!$E$84="",'У9 Ввод'!$D$84&gt;$B9),0,MAX(0,MIN(1,'У9 Ввод'!$E$84-NETWORKDAYS('У9 Ввод'!$D$84,$B9)+1))/Настройки!$E$15*100)</f>
        <v>0</v>
      </c>
      <c r="CB9" s="67" t="n">
        <f aca="false">IF(OR($D9=1,MONTH($B9)&lt;&gt;MONTH(StartDate),'У9 Ввод'!$D$85="",'У9 Ввод'!$E$85="",'У9 Ввод'!$D$85&gt;$B9),0,MAX(0,MIN(1,'У9 Ввод'!$E$85-NETWORKDAYS('У9 Ввод'!$D$85,$B9)+1))/Настройки!$E$15*100)</f>
        <v>0</v>
      </c>
      <c r="CC9" s="67" t="n">
        <f aca="false">IF(OR($D9=1,MONTH($B9)&lt;&gt;MONTH(StartDate),'У9 Ввод'!$D$86="",'У9 Ввод'!$E$86="",'У9 Ввод'!$D$86&gt;$B9),0,MAX(0,MIN(1,'У9 Ввод'!$E$86-NETWORKDAYS('У9 Ввод'!$D$86,$B9)+1))/Настройки!$E$15*100)</f>
        <v>0</v>
      </c>
      <c r="CD9" s="67" t="n">
        <f aca="false">IF(OR($D9=1,MONTH($B9)&lt;&gt;MONTH(StartDate),'У9 Ввод'!$D$87="",'У9 Ввод'!$E$87="",'У9 Ввод'!$D$87&gt;$B9),0,MAX(0,MIN(1,'У9 Ввод'!$E$87-NETWORKDAYS('У9 Ввод'!$D$87,$B9)+1))/Настройки!$E$15*100)</f>
        <v>0</v>
      </c>
      <c r="CE9" s="67" t="n">
        <f aca="false">IF(OR($D9=1,MONTH($B9)&lt;&gt;MONTH(StartDate),'У9 Ввод'!$D$88="",'У9 Ввод'!$E$88="",'У9 Ввод'!$D$88&gt;$B9),0,MAX(0,MIN(1,'У9 Ввод'!$E$88-NETWORKDAYS('У9 Ввод'!$D$88,$B9)+1))/Настройки!$E$15*100)</f>
        <v>0</v>
      </c>
      <c r="CF9" s="67" t="n">
        <f aca="false">IF(OR($D9=1,MONTH($B9)&lt;&gt;MONTH(StartDate),'У9 Ввод'!$D$89="",'У9 Ввод'!$E$89="",'У9 Ввод'!$D$89&gt;$B9),0,MAX(0,MIN(1,'У9 Ввод'!$E$89-NETWORKDAYS('У9 Ввод'!$D$89,$B9)+1))/Настройки!$E$15*100)</f>
        <v>0</v>
      </c>
      <c r="CG9" s="67" t="n">
        <f aca="false">IF(OR($D9=1,MONTH($B9)&lt;&gt;MONTH(StartDate),'У9 Ввод'!$D$90="",'У9 Ввод'!$E$90="",'У9 Ввод'!$D$90&gt;$B9),0,MAX(0,MIN(1,'У9 Ввод'!$E$90-NETWORKDAYS('У9 Ввод'!$D$90,$B9)+1))/Настройки!$E$15*100)</f>
        <v>0</v>
      </c>
      <c r="CH9" s="67" t="n">
        <f aca="false">IF(OR($D9=1,MONTH($B9)&lt;&gt;MONTH(StartDate),'У9 Ввод'!$D$91="",'У9 Ввод'!$E$91="",'У9 Ввод'!$D$91&gt;$B9),0,MAX(0,MIN(1,'У9 Ввод'!$E$91-NETWORKDAYS('У9 Ввод'!$D$91,$B9)+1))/Настройки!$E$15*100)</f>
        <v>0</v>
      </c>
      <c r="CI9" s="67" t="n">
        <f aca="false">IF(OR($D9=1,MONTH($B9)&lt;&gt;MONTH(StartDate),'У9 Ввод'!$D$92="",'У9 Ввод'!$E$92="",'У9 Ввод'!$D$92&gt;$B9),0,MAX(0,MIN(1,'У9 Ввод'!$E$92-NETWORKDAYS('У9 Ввод'!$D$92,$B9)+1))/Настройки!$E$15*100)</f>
        <v>0</v>
      </c>
      <c r="CJ9" s="67" t="n">
        <f aca="false">IF(OR($D9=1,MONTH($B9)&lt;&gt;MONTH(StartDate),'У9 Ввод'!$D$93="",'У9 Ввод'!$E$93="",'У9 Ввод'!$D$93&gt;$B9),0,MAX(0,MIN(1,'У9 Ввод'!$E$93-NETWORKDAYS('У9 Ввод'!$D$93,$B9)+1))/Настройки!$E$15*100)</f>
        <v>0</v>
      </c>
      <c r="CK9" s="67" t="n">
        <f aca="false">IF(OR($D9=1,MONTH($B9)&lt;&gt;MONTH(StartDate),'У9 Ввод'!$D$94="",'У9 Ввод'!$E$94="",'У9 Ввод'!$D$94&gt;$B9),0,MAX(0,MIN(1,'У9 Ввод'!$E$94-NETWORKDAYS('У9 Ввод'!$D$94,$B9)+1))/Настройки!$E$15*100)</f>
        <v>0</v>
      </c>
      <c r="CL9" s="67" t="n">
        <f aca="false">IF(OR($D9=1,MONTH($B9)&lt;&gt;MONTH(StartDate),'У9 Ввод'!$D$95="",'У9 Ввод'!$E$95="",'У9 Ввод'!$D$95&gt;$B9),0,MAX(0,MIN(1,'У9 Ввод'!$E$95-NETWORKDAYS('У9 Ввод'!$D$95,$B9)+1))/Настройки!$E$15*100)</f>
        <v>0</v>
      </c>
      <c r="CM9" s="67" t="n">
        <f aca="false">IF(OR($D9=1,MONTH($B9)&lt;&gt;MONTH(StartDate),'У9 Ввод'!$D$96="",'У9 Ввод'!$E$96="",'У9 Ввод'!$D$96&gt;$B9),0,MAX(0,MIN(1,'У9 Ввод'!$E$96-NETWORKDAYS('У9 Ввод'!$D$96,$B9)+1))/Настройки!$E$15*100)</f>
        <v>0</v>
      </c>
      <c r="CN9" s="67" t="n">
        <f aca="false">IF(OR($D9=1,MONTH($B9)&lt;&gt;MONTH(StartDate),'У9 Ввод'!$D$97="",'У9 Ввод'!$E$97="",'У9 Ввод'!$D$97&gt;$B9),0,MAX(0,MIN(1,'У9 Ввод'!$E$97-NETWORKDAYS('У9 Ввод'!$D$97,$B9)+1))/Настройки!$E$15*100)</f>
        <v>0</v>
      </c>
      <c r="CO9" s="67" t="n">
        <f aca="false">IF(OR($D9=1,MONTH($B9)&lt;&gt;MONTH(StartDate),'У9 Ввод'!$D$98="",'У9 Ввод'!$E$98="",'У9 Ввод'!$D$98&gt;$B9),0,MAX(0,MIN(1,'У9 Ввод'!$E$98-NETWORKDAYS('У9 Ввод'!$D$98,$B9)+1))/Настройки!$E$15*100)</f>
        <v>0</v>
      </c>
      <c r="CP9" s="67" t="n">
        <f aca="false">IF(OR($D9=1,MONTH($B9)&lt;&gt;MONTH(StartDate),'У9 Ввод'!$D$99="",'У9 Ввод'!$E$99="",'У9 Ввод'!$D$99&gt;$B9),0,MAX(0,MIN(1,'У9 Ввод'!$E$99-NETWORKDAYS('У9 Ввод'!$D$99,$B9)+1))/Настройки!$E$15*100)</f>
        <v>0</v>
      </c>
      <c r="CQ9" s="67" t="n">
        <f aca="false">IF(OR($D9=1,MONTH($B9)&lt;&gt;MONTH(StartDate),'У9 Ввод'!$D$100="",'У9 Ввод'!$E$100="",'У9 Ввод'!$D$100&gt;$B9),0,MAX(0,MIN(1,'У9 Ввод'!$E$100-NETWORKDAYS('У9 Ввод'!$D$100,$B9)+1))/Настройки!$E$15*100)</f>
        <v>0</v>
      </c>
      <c r="CR9" s="67" t="n">
        <f aca="false">IF(OR($D9=1,MONTH($B9)&lt;&gt;MONTH(StartDate),'У9 Ввод'!$D$101="",'У9 Ввод'!$E$101="",'У9 Ввод'!$D$101&gt;$B9),0,MAX(0,MIN(1,'У9 Ввод'!$E$101-NETWORKDAYS('У9 Ввод'!$D$101,$B9)+1))/Настройки!$E$15*100)</f>
        <v>0</v>
      </c>
      <c r="CS9" s="67" t="n">
        <f aca="false">IF(OR($D9=1,MONTH($B9)&lt;&gt;MONTH(StartDate),'У9 Ввод'!$D$102="",'У9 Ввод'!$E$102="",'У9 Ввод'!$D$102&gt;$B9),0,MAX(0,MIN(1,'У9 Ввод'!$E$102-NETWORKDAYS('У9 Ввод'!$D$102,$B9)+1))/Настройки!$E$15*100)</f>
        <v>0</v>
      </c>
      <c r="CT9" s="67" t="n">
        <f aca="false">IF(OR($D9=1,MONTH($B9)&lt;&gt;MONTH(StartDate),'У9 Ввод'!$D$103="",'У9 Ввод'!$E$103="",'У9 Ввод'!$D$103&gt;$B9),0,MAX(0,MIN(1,'У9 Ввод'!$E$103-NETWORKDAYS('У9 Ввод'!$D$103,$B9)+1))/Настройки!$E$15*100)</f>
        <v>0</v>
      </c>
      <c r="CU9" s="67" t="n">
        <f aca="false">IF(OR($D9=1,MONTH($B9)&lt;&gt;MONTH(StartDate),'У9 Ввод'!$D$104="",'У9 Ввод'!$E$104="",'У9 Ввод'!$D$104&gt;$B9),0,MAX(0,MIN(1,'У9 Ввод'!$E$104-NETWORKDAYS('У9 Ввод'!$D$104,$B9)+1))/Настройки!$E$15*100)</f>
        <v>0</v>
      </c>
      <c r="CV9" s="67" t="n">
        <f aca="false">IF(OR($D9=1,MONTH($B9)&lt;&gt;MONTH(StartDate),'У9 Ввод'!$D$105="",'У9 Ввод'!$E$105="",'У9 Ввод'!$D$105&gt;$B9),0,MAX(0,MIN(1,'У9 Ввод'!$E$105-NETWORKDAYS('У9 Ввод'!$D$105,$B9)+1))/Настройки!$E$15*100)</f>
        <v>0</v>
      </c>
      <c r="CW9" s="67" t="n">
        <f aca="false">IF(OR($D9=1,MONTH($B9)&lt;&gt;MONTH(StartDate),'У9 Ввод'!$D$106="",'У9 Ввод'!$E$106="",'У9 Ввод'!$D$106&gt;$B9),0,MAX(0,MIN(1,'У9 Ввод'!$E$106-NETWORKDAYS('У9 Ввод'!$D$106,$B9)+1))/Настройки!$E$15*100)</f>
        <v>0</v>
      </c>
      <c r="CX9" s="67" t="n">
        <f aca="false">IF(OR($D9=1,MONTH($B9)&lt;&gt;MONTH(StartDate),'У9 Ввод'!$D$107="",'У9 Ввод'!$E$107="",'У9 Ввод'!$D$107&gt;$B9),0,MAX(0,MIN(1,'У9 Ввод'!$E$107-NETWORKDAYS('У9 Ввод'!$D$107,$B9)+1))/Настройки!$E$15*100)</f>
        <v>0</v>
      </c>
      <c r="CY9" s="67" t="n">
        <f aca="false">IF(OR($D9=1,MONTH($B9)&lt;&gt;MONTH(StartDate),'У9 Ввод'!$D$108="",'У9 Ввод'!$E$108="",'У9 Ввод'!$D$108&gt;$B9),0,MAX(0,MIN(1,'У9 Ввод'!$E$108-NETWORKDAYS('У9 Ввод'!$D$108,$B9)+1))/Настройки!$E$15*100)</f>
        <v>0</v>
      </c>
      <c r="CZ9" s="67" t="n">
        <f aca="false">IF(OR($D9=1,MONTH($B9)&lt;&gt;MONTH(StartDate),'У9 Ввод'!$D$109="",'У9 Ввод'!$E$109="",'У9 Ввод'!$D$109&gt;$B9),0,MAX(0,MIN(1,'У9 Ввод'!$E$109-NETWORKDAYS('У9 Ввод'!$D$109,$B9)+1))/Настройки!$E$15*100)</f>
        <v>0</v>
      </c>
      <c r="DA9" s="67" t="n">
        <f aca="false">IF(OR($D9=1,MONTH($B9)&lt;&gt;MONTH(StartDate),'У9 Ввод'!$D$110="",'У9 Ввод'!$E$110="",'У9 Ввод'!$D$110&gt;$B9),0,MAX(0,MIN(1,'У9 Ввод'!$E$110-NETWORKDAYS('У9 Ввод'!$D$110,$B9)+1))/Настройки!$E$15*100)</f>
        <v>0</v>
      </c>
      <c r="DB9" s="67" t="n">
        <f aca="false">IF(OR($D9=1,MONTH($B9)&lt;&gt;MONTH(StartDate),'У9 Ввод'!$D$111="",'У9 Ввод'!$E$111="",'У9 Ввод'!$D$111&gt;$B9),0,MAX(0,MIN(1,'У9 Ввод'!$E$111-NETWORKDAYS('У9 Ввод'!$D$111,$B9)+1))/Настройки!$E$15*100)</f>
        <v>0</v>
      </c>
      <c r="DC9" s="67" t="n">
        <f aca="false">IF(OR($D9=1,MONTH($B9)&lt;&gt;MONTH(StartDate),'У9 Ввод'!$D$112="",'У9 Ввод'!$E$112="",'У9 Ввод'!$D$112&gt;$B9),0,MAX(0,MIN(1,'У9 Ввод'!$E$112-NETWORKDAYS('У9 Ввод'!$D$112,$B9)+1))/Настройки!$E$15*100)</f>
        <v>0</v>
      </c>
      <c r="DD9" s="67" t="n">
        <f aca="false">IF(OR($D9=1,MONTH($B9)&lt;&gt;MONTH(StartDate),'У9 Ввод'!$D$113="",'У9 Ввод'!$E$113="",'У9 Ввод'!$D$113&gt;$B9),0,MAX(0,MIN(1,'У9 Ввод'!$E$113-NETWORKDAYS('У9 Ввод'!$D$113,$B9)+1))/Настройки!$E$15*100)</f>
        <v>0</v>
      </c>
      <c r="DE9" s="67" t="n">
        <f aca="false">IF(OR($D9=1,MONTH($B9)&lt;&gt;MONTH(StartDate),'У9 Ввод'!$D$114="",'У9 Ввод'!$E$114="",'У9 Ввод'!$D$114&gt;$B9),0,MAX(0,MIN(1,'У9 Ввод'!$E$114-NETWORKDAYS('У9 Ввод'!$D$114,$B9)+1))/Настройки!$E$15*100)</f>
        <v>0</v>
      </c>
      <c r="DF9" s="67" t="n">
        <f aca="false">IF(OR($D9=1,MONTH($B9)&lt;&gt;MONTH(StartDate),'У9 Ввод'!$D$115="",'У9 Ввод'!$E$115="",'У9 Ввод'!$D$115&gt;$B9),0,MAX(0,MIN(1,'У9 Ввод'!$E$115-NETWORKDAYS('У9 Ввод'!$D$115,$B9)+1))/Настройки!$E$15*100)</f>
        <v>0</v>
      </c>
      <c r="DG9" s="67" t="n">
        <f aca="false">IF(OR($D9=1,MONTH($B9)&lt;&gt;MONTH(StartDate),'У9 Ввод'!$D$116="",'У9 Ввод'!$E$116="",'У9 Ввод'!$D$116&gt;$B9),0,MAX(0,MIN(1,'У9 Ввод'!$E$116-NETWORKDAYS('У9 Ввод'!$D$116,$B9)+1))/Настройки!$E$15*100)</f>
        <v>0</v>
      </c>
      <c r="DH9" s="67" t="n">
        <f aca="false">IF(OR($D9=1,MONTH($B9)&lt;&gt;MONTH(StartDate),'У9 Ввод'!$D$117="",'У9 Ввод'!$E$117="",'У9 Ввод'!$D$117&gt;$B9),0,MAX(0,MIN(1,'У9 Ввод'!$E$117-NETWORKDAYS('У9 Ввод'!$D$117,$B9)+1))/Настройки!$E$15*100)</f>
        <v>0</v>
      </c>
      <c r="DI9" s="67" t="n">
        <f aca="false">IF(OR($D9=1,MONTH($B9)&lt;&gt;MONTH(StartDate),'У9 Ввод'!$D$118="",'У9 Ввод'!$E$118="",'У9 Ввод'!$D$118&gt;$B9),0,MAX(0,MIN(1,'У9 Ввод'!$E$118-NETWORKDAYS('У9 Ввод'!$D$118,$B9)+1))/Настройки!$E$15*100)</f>
        <v>0</v>
      </c>
      <c r="DJ9" s="67" t="n">
        <f aca="false">IF(OR($D9=1,MONTH($B9)&lt;&gt;MONTH(StartDate),'У9 Ввод'!$D$119="",'У9 Ввод'!$E$119="",'У9 Ввод'!$D$119&gt;$B9),0,MAX(0,MIN(1,'У9 Ввод'!$E$119-NETWORKDAYS('У9 Ввод'!$D$119,$B9)+1))/Настройки!$E$15*100)</f>
        <v>0</v>
      </c>
      <c r="DK9" s="67" t="n">
        <f aca="false">IF(OR($D9=1,MONTH($B9)&lt;&gt;MONTH(StartDate),'У9 Ввод'!$D$120="",'У9 Ввод'!$E$120="",'У9 Ввод'!$D$120&gt;$B9),0,MAX(0,MIN(1,'У9 Ввод'!$E$120-NETWORKDAYS('У9 Ввод'!$D$120,$B9)+1))/Настройки!$E$15*100)</f>
        <v>0</v>
      </c>
      <c r="DL9" s="67" t="n">
        <f aca="false">IF(OR($D9=1,MONTH($B9)&lt;&gt;MONTH(StartDate),'У9 Ввод'!$D$121="",'У9 Ввод'!$E$121="",'У9 Ввод'!$D$121&gt;$B9),0,MAX(0,MIN(1,'У9 Ввод'!$E$121-NETWORKDAYS('У9 Ввод'!$D$121,$B9)+1))/Настройки!$E$15*100)</f>
        <v>0</v>
      </c>
      <c r="DM9" s="67" t="n">
        <f aca="false">IF(OR($D9=1,MONTH($B9)&lt;&gt;MONTH(StartDate),'У9 Ввод'!$D$122="",'У9 Ввод'!$E$122="",'У9 Ввод'!$D$122&gt;$B9),0,MAX(0,MIN(1,'У9 Ввод'!$E$122-NETWORKDAYS('У9 Ввод'!$D$122,$B9)+1))/Настройки!$E$15*100)</f>
        <v>0</v>
      </c>
      <c r="DN9" s="67" t="n">
        <f aca="false">IF(OR($D9=1,MONTH($B9)&lt;&gt;MONTH(StartDate),'У9 Ввод'!$D$123="",'У9 Ввод'!$E$123="",'У9 Ввод'!$D$123&gt;$B9),0,MAX(0,MIN(1,'У9 Ввод'!$E$123-NETWORKDAYS('У9 Ввод'!$D$123,$B9)+1))/Настройки!$E$15*100)</f>
        <v>0</v>
      </c>
      <c r="DO9" s="67" t="n">
        <f aca="false">IF(OR($D9=1,MONTH($B9)&lt;&gt;MONTH(StartDate),'У9 Ввод'!$D$124="",'У9 Ввод'!$E$124="",'У9 Ввод'!$D$124&gt;$B9),0,MAX(0,MIN(1,'У9 Ввод'!$E$124-NETWORKDAYS('У9 Ввод'!$D$124,$B9)+1))/Настройки!$E$15*100)</f>
        <v>0</v>
      </c>
      <c r="DP9" s="67" t="n">
        <f aca="false">IF(OR($D9=1,MONTH($B9)&lt;&gt;MONTH(StartDate),'У9 Ввод'!$D$125="",'У9 Ввод'!$E$125="",'У9 Ввод'!$D$125&gt;$B9),0,MAX(0,MIN(1,'У9 Ввод'!$E$125-NETWORKDAYS('У9 Ввод'!$D$125,$B9)+1))/Настройки!$E$15*100)</f>
        <v>0</v>
      </c>
      <c r="DQ9" s="67" t="n">
        <f aca="false">IF(OR($D9=1,MONTH($B9)&lt;&gt;MONTH(StartDate),'У9 Ввод'!$D$126="",'У9 Ввод'!$E$126="",'У9 Ввод'!$D$126&gt;$B9),0,MAX(0,MIN(1,'У9 Ввод'!$E$126-NETWORKDAYS('У9 Ввод'!$D$126,$B9)+1))/Настройки!$E$15*100)</f>
        <v>0</v>
      </c>
      <c r="DR9" s="67" t="n">
        <f aca="false">IF(OR($D9=1,MONTH($B9)&lt;&gt;MONTH(StartDate),'У9 Ввод'!$D$127="",'У9 Ввод'!$E$127="",'У9 Ввод'!$D$127&gt;$B9),0,MAX(0,MIN(1,'У9 Ввод'!$E$127-NETWORKDAYS('У9 Ввод'!$D$127,$B9)+1))/Настройки!$E$15*100)</f>
        <v>0</v>
      </c>
      <c r="DS9" s="67" t="n">
        <f aca="false">IF(OR($D9=1,MONTH($B9)&lt;&gt;MONTH(StartDate),'У9 Ввод'!$D$128="",'У9 Ввод'!$E$128="",'У9 Ввод'!$D$128&gt;$B9),0,MAX(0,MIN(1,'У9 Ввод'!$E$128-NETWORKDAYS('У9 Ввод'!$D$128,$B9)+1))/Настройки!$E$15*100)</f>
        <v>0</v>
      </c>
      <c r="DT9" s="67" t="n">
        <f aca="false">IF(OR($D9=1,MONTH($B9)&lt;&gt;MONTH(StartDate),'У9 Ввод'!$D$129="",'У9 Ввод'!$E$129="",'У9 Ввод'!$D$129&gt;$B9),0,MAX(0,MIN(1,'У9 Ввод'!$E$129-NETWORKDAYS('У9 Ввод'!$D$129,$B9)+1))/Настройки!$E$15*100)</f>
        <v>0</v>
      </c>
      <c r="DU9" s="67" t="n">
        <f aca="false">IF(OR($D9=1,MONTH($B9)&lt;&gt;MONTH(StartDate),'У9 Ввод'!$D$130="",'У9 Ввод'!$E$130="",'У9 Ввод'!$D$130&gt;$B9),0,MAX(0,MIN(1,'У9 Ввод'!$E$130-NETWORKDAYS('У9 Ввод'!$D$130,$B9)+1))/Настройки!$E$15*100)</f>
        <v>0</v>
      </c>
      <c r="DV9" s="67" t="n">
        <f aca="false">IF(OR($D9=1,MONTH($B9)&lt;&gt;MONTH(StartDate),'У9 Ввод'!$D$131="",'У9 Ввод'!$E$131="",'У9 Ввод'!$D$131&gt;$B9),0,MAX(0,MIN(1,'У9 Ввод'!$E$131-NETWORKDAYS('У9 Ввод'!$D$131,$B9)+1))/Настройки!$E$15*100)</f>
        <v>0</v>
      </c>
      <c r="DW9" s="67" t="n">
        <f aca="false">IF(OR($D9=1,MONTH($B9)&lt;&gt;MONTH(StartDate),'У9 Ввод'!$D$132="",'У9 Ввод'!$E$132="",'У9 Ввод'!$D$132&gt;$B9),0,MAX(0,MIN(1,'У9 Ввод'!$E$132-NETWORKDAYS('У9 Ввод'!$D$132,$B9)+1))/Настройки!$E$15*100)</f>
        <v>0</v>
      </c>
      <c r="DX9" s="67" t="n">
        <f aca="false">IF(OR($D9=1,MONTH($B9)&lt;&gt;MONTH(StartDate),'У9 Ввод'!$D$133="",'У9 Ввод'!$E$133="",'У9 Ввод'!$D$133&gt;$B9),0,MAX(0,MIN(1,'У9 Ввод'!$E$133-NETWORKDAYS('У9 Ввод'!$D$133,$B9)+1))/Настройки!$E$15*100)</f>
        <v>0</v>
      </c>
      <c r="DY9" s="67" t="n">
        <f aca="false">IF(OR($D9=1,MONTH($B9)&lt;&gt;MONTH(StartDate),'У9 Ввод'!$D$134="",'У9 Ввод'!$E$134="",'У9 Ввод'!$D$134&gt;$B9),0,MAX(0,MIN(1,'У9 Ввод'!$E$134-NETWORKDAYS('У9 Ввод'!$D$134,$B9)+1))/Настройки!$E$15*100)</f>
        <v>0</v>
      </c>
      <c r="DZ9" s="67" t="n">
        <f aca="false">IF(OR($D9=1,MONTH($B9)&lt;&gt;MONTH(StartDate),'У9 Ввод'!$D$135="",'У9 Ввод'!$E$135="",'У9 Ввод'!$D$135&gt;$B9),0,MAX(0,MIN(1,'У9 Ввод'!$E$135-NETWORKDAYS('У9 Ввод'!$D$135,$B9)+1))/Настройки!$E$15*100)</f>
        <v>0</v>
      </c>
      <c r="EA9" s="67" t="n">
        <f aca="false">IF(OR($D9=1,MONTH($B9)&lt;&gt;MONTH(StartDate),'У9 Ввод'!$D$136="",'У9 Ввод'!$E$136="",'У9 Ввод'!$D$136&gt;$B9),0,MAX(0,MIN(1,'У9 Ввод'!$E$136-NETWORKDAYS('У9 Ввод'!$D$136,$B9)+1))/Настройки!$E$15*100)</f>
        <v>0</v>
      </c>
      <c r="EB9" s="67" t="n">
        <f aca="false">IF(OR($D9=1,MONTH($B9)&lt;&gt;MONTH(StartDate),'У9 Ввод'!$D$137="",'У9 Ввод'!$E$137="",'У9 Ввод'!$D$137&gt;$B9),0,MAX(0,MIN(1,'У9 Ввод'!$E$137-NETWORKDAYS('У9 Ввод'!$D$137,$B9)+1))/Настройки!$E$15*100)</f>
        <v>0</v>
      </c>
      <c r="EC9" s="67" t="n">
        <f aca="false">IF(OR($D9=1,MONTH($B9)&lt;&gt;MONTH(StartDate),'У9 Ввод'!$D$138="",'У9 Ввод'!$E$138="",'У9 Ввод'!$D$138&gt;$B9),0,MAX(0,MIN(1,'У9 Ввод'!$E$138-NETWORKDAYS('У9 Ввод'!$D$138,$B9)+1))/Настройки!$E$15*100)</f>
        <v>0</v>
      </c>
      <c r="ED9" s="67" t="n">
        <f aca="false">IF(OR($D9=1,MONTH($B9)&lt;&gt;MONTH(StartDate),'У9 Ввод'!$D$139="",'У9 Ввод'!$E$139="",'У9 Ввод'!$D$139&gt;$B9),0,MAX(0,MIN(1,'У9 Ввод'!$E$139-NETWORKDAYS('У9 Ввод'!$D$139,$B9)+1))/Настройки!$E$15*100)</f>
        <v>0</v>
      </c>
      <c r="EE9" s="67" t="n">
        <f aca="false">IF(OR($D9=1,MONTH($B9)&lt;&gt;MONTH(StartDate),'У9 Ввод'!$D$140="",'У9 Ввод'!$E$140="",'У9 Ввод'!$D$140&gt;$B9),0,MAX(0,MIN(1,'У9 Ввод'!$E$140-NETWORKDAYS('У9 Ввод'!$D$140,$B9)+1))/Настройки!$E$15*100)</f>
        <v>0</v>
      </c>
      <c r="EF9" s="67" t="n">
        <f aca="false">IF(OR($D9=1,MONTH($B9)&lt;&gt;MONTH(StartDate),'У9 Ввод'!$D$141="",'У9 Ввод'!$E$141="",'У9 Ввод'!$D$141&gt;$B9),0,MAX(0,MIN(1,'У9 Ввод'!$E$141-NETWORKDAYS('У9 Ввод'!$D$141,$B9)+1))/Настройки!$E$15*100)</f>
        <v>0</v>
      </c>
      <c r="EG9" s="67" t="n">
        <f aca="false">IF(OR($D9=1,MONTH($B9)&lt;&gt;MONTH(StartDate),'У9 Ввод'!$D$142="",'У9 Ввод'!$E$142="",'У9 Ввод'!$D$142&gt;$B9),0,MAX(0,MIN(1,'У9 Ввод'!$E$142-NETWORKDAYS('У9 Ввод'!$D$142,$B9)+1))/Настройки!$E$15*100)</f>
        <v>0</v>
      </c>
      <c r="EH9" s="67" t="n">
        <f aca="false">IF(OR($D9=1,MONTH($B9)&lt;&gt;MONTH(StartDate),'У9 Ввод'!$D$143="",'У9 Ввод'!$E$143="",'У9 Ввод'!$D$143&gt;$B9),0,MAX(0,MIN(1,'У9 Ввод'!$E$143-NETWORKDAYS('У9 Ввод'!$D$143,$B9)+1))/Настройки!$E$15*100)</f>
        <v>0</v>
      </c>
      <c r="EI9" s="67" t="n">
        <f aca="false">IF(OR($D9=1,MONTH($B9)&lt;&gt;MONTH(StartDate),'У9 Ввод'!$D$144="",'У9 Ввод'!$E$144="",'У9 Ввод'!$D$144&gt;$B9),0,MAX(0,MIN(1,'У9 Ввод'!$E$144-NETWORKDAYS('У9 Ввод'!$D$144,$B9)+1))/Настройки!$E$15*100)</f>
        <v>0</v>
      </c>
      <c r="EJ9" s="67" t="n">
        <f aca="false">IF(OR($D9=1,MONTH($B9)&lt;&gt;MONTH(StartDate),'У9 Ввод'!$D$145="",'У9 Ввод'!$E$145="",'У9 Ввод'!$D$145&gt;$B9),0,MAX(0,MIN(1,'У9 Ввод'!$E$145-NETWORKDAYS('У9 Ввод'!$D$145,$B9)+1))/Настройки!$E$15*100)</f>
        <v>0</v>
      </c>
      <c r="EK9" s="67" t="n">
        <f aca="false">IF(OR($D9=1,MONTH($B9)&lt;&gt;MONTH(StartDate),'У9 Ввод'!$D$146="",'У9 Ввод'!$E$146="",'У9 Ввод'!$D$146&gt;$B9),0,MAX(0,MIN(1,'У9 Ввод'!$E$146-NETWORKDAYS('У9 Ввод'!$D$146,$B9)+1))/Настройки!$E$15*100)</f>
        <v>0</v>
      </c>
      <c r="EL9" s="67" t="n">
        <f aca="false">IF(OR($D9=1,MONTH($B9)&lt;&gt;MONTH(StartDate),'У9 Ввод'!$D$147="",'У9 Ввод'!$E$147="",'У9 Ввод'!$D$147&gt;$B9),0,MAX(0,MIN(1,'У9 Ввод'!$E$147-NETWORKDAYS('У9 Ввод'!$D$147,$B9)+1))/Настройки!$E$15*100)</f>
        <v>0</v>
      </c>
      <c r="EM9" s="67" t="n">
        <f aca="false">IF(OR($D9=1,MONTH($B9)&lt;&gt;MONTH(StartDate),'У9 Ввод'!$D$148="",'У9 Ввод'!$E$148="",'У9 Ввод'!$D$148&gt;$B9),0,MAX(0,MIN(1,'У9 Ввод'!$E$148-NETWORKDAYS('У9 Ввод'!$D$148,$B9)+1))/Настройки!$E$15*100)</f>
        <v>0</v>
      </c>
      <c r="EN9" s="67" t="n">
        <f aca="false">IF(OR($D9=1,MONTH($B9)&lt;&gt;MONTH(StartDate),'У9 Ввод'!$D$149="",'У9 Ввод'!$E$149="",'У9 Ввод'!$D$149&gt;$B9),0,MAX(0,MIN(1,'У9 Ввод'!$E$149-NETWORKDAYS('У9 Ввод'!$D$149,$B9)+1))/Настройки!$E$15*100)</f>
        <v>0</v>
      </c>
      <c r="EO9" s="67" t="n">
        <f aca="false">IF(OR($D9=1,MONTH($B9)&lt;&gt;MONTH(StartDate),'У9 Ввод'!$D$150="",'У9 Ввод'!$E$150="",'У9 Ввод'!$D$150&gt;$B9),0,MAX(0,MIN(1,'У9 Ввод'!$E$150-NETWORKDAYS('У9 Ввод'!$D$150,$B9)+1))/Настройки!$E$15*100)</f>
        <v>0</v>
      </c>
      <c r="EP9" s="67" t="n">
        <f aca="false">IF(OR($D9=1,MONTH($B9)&lt;&gt;MONTH(StartDate),'У9 Ввод'!$D$151="",'У9 Ввод'!$E$151="",'У9 Ввод'!$D$151&gt;$B9),0,MAX(0,MIN(1,'У9 Ввод'!$E$151-NETWORKDAYS('У9 Ввод'!$D$151,$B9)+1))/Настройки!$E$15*100)</f>
        <v>0</v>
      </c>
      <c r="EQ9" s="67" t="n">
        <f aca="false">IF(OR($D9=1,MONTH($B9)&lt;&gt;MONTH(StartDate),'У9 Ввод'!$D$152="",'У9 Ввод'!$E$152="",'У9 Ввод'!$D$152&gt;$B9),0,MAX(0,MIN(1,'У9 Ввод'!$E$152-NETWORKDAYS('У9 Ввод'!$D$152,$B9)+1))/Настройки!$E$15*100)</f>
        <v>0</v>
      </c>
      <c r="ER9" s="67" t="n">
        <f aca="false">IF(OR($D9=1,MONTH($B9)&lt;&gt;MONTH(StartDate),'У9 Ввод'!$D$153="",'У9 Ввод'!$E$153="",'У9 Ввод'!$D$153&gt;$B9),0,MAX(0,MIN(1,'У9 Ввод'!$E$153-NETWORKDAYS('У9 Ввод'!$D$153,$B9)+1))/Настройки!$E$15*100)</f>
        <v>0</v>
      </c>
      <c r="ES9" s="67" t="n">
        <f aca="false">IF(OR($D9=1,MONTH($B9)&lt;&gt;MONTH(StartDate),'У9 Ввод'!$D$154="",'У9 Ввод'!$E$154="",'У9 Ввод'!$D$154&gt;$B9),0,MAX(0,MIN(1,'У9 Ввод'!$E$154-NETWORKDAYS('У9 Ввод'!$D$154,$B9)+1))/Настройки!$E$15*100)</f>
        <v>0</v>
      </c>
      <c r="ET9" s="67" t="n">
        <f aca="false">IF(OR($D9=1,MONTH($B9)&lt;&gt;MONTH(StartDate),'У9 Ввод'!$D$155="",'У9 Ввод'!$E$155="",'У9 Ввод'!$D$155&gt;$B9),0,MAX(0,MIN(1,'У9 Ввод'!$E$155-NETWORKDAYS('У9 Ввод'!$D$155,$B9)+1))/Настройки!$E$15*100)</f>
        <v>0</v>
      </c>
      <c r="EU9" s="67" t="n">
        <f aca="false">IF(OR($D9=1,MONTH($B9)&lt;&gt;MONTH(StartDate),'У9 Ввод'!$D$156="",'У9 Ввод'!$E$156="",'У9 Ввод'!$D$156&gt;$B9),0,MAX(0,MIN(1,'У9 Ввод'!$E$156-NETWORKDAYS('У9 Ввод'!$D$156,$B9)+1))/Настройки!$E$15*100)</f>
        <v>0</v>
      </c>
      <c r="EV9" s="67" t="n">
        <f aca="false">IF(OR($D9=1,MONTH($B9)&lt;&gt;MONTH(StartDate),'У9 Ввод'!$D$157="",'У9 Ввод'!$E$157="",'У9 Ввод'!$D$157&gt;$B9),0,MAX(0,MIN(1,'У9 Ввод'!$E$157-NETWORKDAYS('У9 Ввод'!$D$157,$B9)+1))/Настройки!$E$15*100)</f>
        <v>0</v>
      </c>
      <c r="EW9" s="67" t="n">
        <f aca="false">IF(OR($D9=1,MONTH($B9)&lt;&gt;MONTH(StartDate),'У9 Ввод'!$D$158="",'У9 Ввод'!$E$158="",'У9 Ввод'!$D$158&gt;$B9),0,MAX(0,MIN(1,'У9 Ввод'!$E$158-NETWORKDAYS('У9 Ввод'!$D$158,$B9)+1))/Настройки!$E$15*100)</f>
        <v>0</v>
      </c>
      <c r="EX9" s="67" t="n">
        <f aca="false">IF(OR($D9=1,MONTH($B9)&lt;&gt;MONTH(StartDate),'У9 Ввод'!$D$159="",'У9 Ввод'!$E$159="",'У9 Ввод'!$D$159&gt;$B9),0,MAX(0,MIN(1,'У9 Ввод'!$E$159-NETWORKDAYS('У9 Ввод'!$D$159,$B9)+1))/Настройки!$E$15*100)</f>
        <v>0</v>
      </c>
      <c r="EY9" s="67" t="n">
        <f aca="false">IF(OR($D9=1,MONTH($B9)&lt;&gt;MONTH(StartDate),'У9 Ввод'!$D$160="",'У9 Ввод'!$E$160="",'У9 Ввод'!$D$160&gt;$B9),0,MAX(0,MIN(1,'У9 Ввод'!$E$160-NETWORKDAYS('У9 Ввод'!$D$160,$B9)+1))/Настройки!$E$15*100)</f>
        <v>0</v>
      </c>
      <c r="EZ9" s="67" t="n">
        <f aca="false">IF(OR($D9=1,MONTH($B9)&lt;&gt;MONTH(StartDate),'У9 Ввод'!$D$161="",'У9 Ввод'!$E$161="",'У9 Ввод'!$D$161&gt;$B9),0,MAX(0,MIN(1,'У9 Ввод'!$E$161-NETWORKDAYS('У9 Ввод'!$D$161,$B9)+1))/Настройки!$E$15*100)</f>
        <v>0</v>
      </c>
      <c r="FA9" s="67" t="n">
        <f aca="false">IF(OR($D9=1,MONTH($B9)&lt;&gt;MONTH(StartDate),'У9 Ввод'!$D$162="",'У9 Ввод'!$E$162="",'У9 Ввод'!$D$162&gt;$B9),0,MAX(0,MIN(1,'У9 Ввод'!$E$162-NETWORKDAYS('У9 Ввод'!$D$162,$B9)+1))/Настройки!$E$15*100)</f>
        <v>0</v>
      </c>
      <c r="FB9" s="67" t="n">
        <f aca="false">IF(OR($D9=1,MONTH($B9)&lt;&gt;MONTH(StartDate),'У9 Ввод'!$D$163="",'У9 Ввод'!$E$163="",'У9 Ввод'!$D$163&gt;$B9),0,MAX(0,MIN(1,'У9 Ввод'!$E$163-NETWORKDAYS('У9 Ввод'!$D$163,$B9)+1))/Настройки!$E$15*100)</f>
        <v>0</v>
      </c>
      <c r="FC9" s="67" t="n">
        <f aca="false">IF(OR($D9=1,MONTH($B9)&lt;&gt;MONTH(StartDate),'У9 Ввод'!$D$164="",'У9 Ввод'!$E$164="",'У9 Ввод'!$D$164&gt;$B9),0,MAX(0,MIN(1,'У9 Ввод'!$E$164-NETWORKDAYS('У9 Ввод'!$D$164,$B9)+1))/Настройки!$E$15*100)</f>
        <v>0</v>
      </c>
      <c r="FD9" s="67" t="n">
        <f aca="false">IF(OR($D9=1,MONTH($B9)&lt;&gt;MONTH(StartDate),'У9 Ввод'!$D$165="",'У9 Ввод'!$E$165="",'У9 Ввод'!$D$165&gt;$B9),0,MAX(0,MIN(1,'У9 Ввод'!$E$165-NETWORKDAYS('У9 Ввод'!$D$165,$B9)+1))/Настройки!$E$15*100)</f>
        <v>0</v>
      </c>
      <c r="FE9" s="67" t="n">
        <f aca="false">IF(OR($D9=1,MONTH($B9)&lt;&gt;MONTH(StartDate),'У9 Ввод'!$D$166="",'У9 Ввод'!$E$166="",'У9 Ввод'!$D$166&gt;$B9),0,MAX(0,MIN(1,'У9 Ввод'!$E$166-NETWORKDAYS('У9 Ввод'!$D$166,$B9)+1))/Настройки!$E$15*100)</f>
        <v>0</v>
      </c>
      <c r="FF9" s="67" t="n">
        <f aca="false">IF(OR($D9=1,MONTH($B9)&lt;&gt;MONTH(StartDate),'У9 Ввод'!$D$167="",'У9 Ввод'!$E$167="",'У9 Ввод'!$D$167&gt;$B9),0,MAX(0,MIN(1,'У9 Ввод'!$E$167-NETWORKDAYS('У9 Ввод'!$D$167,$B9)+1))/Настройки!$E$15*100)</f>
        <v>0</v>
      </c>
      <c r="FG9" s="67" t="n">
        <f aca="false">IF(OR($D9=1,MONTH($B9)&lt;&gt;MONTH(StartDate),'У9 Ввод'!$D$168="",'У9 Ввод'!$E$168="",'У9 Ввод'!$D$168&gt;$B9),0,MAX(0,MIN(1,'У9 Ввод'!$E$168-NETWORKDAYS('У9 Ввод'!$D$168,$B9)+1))/Настройки!$E$15*100)</f>
        <v>0</v>
      </c>
      <c r="FH9" s="67" t="n">
        <f aca="false">IF(OR($D9=1,MONTH($B9)&lt;&gt;MONTH(StartDate),'У9 Ввод'!$D$169="",'У9 Ввод'!$E$169="",'У9 Ввод'!$D$169&gt;$B9),0,MAX(0,MIN(1,'У9 Ввод'!$E$169-NETWORKDAYS('У9 Ввод'!$D$169,$B9)+1))/Настройки!$E$15*100)</f>
        <v>0</v>
      </c>
      <c r="FI9" s="67" t="n">
        <f aca="false">IF(OR($D9=1,MONTH($B9)&lt;&gt;MONTH(StartDate),'У9 Ввод'!$D$170="",'У9 Ввод'!$E$170="",'У9 Ввод'!$D$170&gt;$B9),0,MAX(0,MIN(1,'У9 Ввод'!$E$170-NETWORKDAYS('У9 Ввод'!$D$170,$B9)+1))/Настройки!$E$15*100)</f>
        <v>0</v>
      </c>
      <c r="FJ9" s="67" t="n">
        <f aca="false">IF(OR($D9=1,MONTH($B9)&lt;&gt;MONTH(StartDate),'У9 Ввод'!$D$171="",'У9 Ввод'!$E$171="",'У9 Ввод'!$D$171&gt;$B9),0,MAX(0,MIN(1,'У9 Ввод'!$E$171-NETWORKDAYS('У9 Ввод'!$D$171,$B9)+1))/Настройки!$E$15*100)</f>
        <v>0</v>
      </c>
      <c r="FK9" s="67" t="n">
        <f aca="false">IF(OR($D9=1,MONTH($B9)&lt;&gt;MONTH(StartDate),'У9 Ввод'!$D$172="",'У9 Ввод'!$E$172="",'У9 Ввод'!$D$172&gt;$B9),0,MAX(0,MIN(1,'У9 Ввод'!$E$172-NETWORKDAYS('У9 Ввод'!$D$172,$B9)+1))/Настройки!$E$15*100)</f>
        <v>0</v>
      </c>
      <c r="FL9" s="67" t="n">
        <f aca="false">IF(OR($D9=1,MONTH($B9)&lt;&gt;MONTH(StartDate),'У9 Ввод'!$D$173="",'У9 Ввод'!$E$173="",'У9 Ввод'!$D$173&gt;$B9),0,MAX(0,MIN(1,'У9 Ввод'!$E$173-NETWORKDAYS('У9 Ввод'!$D$173,$B9)+1))/Настройки!$E$15*100)</f>
        <v>0</v>
      </c>
      <c r="FM9" s="67" t="n">
        <f aca="false">IF(OR($D9=1,MONTH($B9)&lt;&gt;MONTH(StartDate),'У9 Ввод'!$D$174="",'У9 Ввод'!$E$174="",'У9 Ввод'!$D$174&gt;$B9),0,MAX(0,MIN(1,'У9 Ввод'!$E$174-NETWORKDAYS('У9 Ввод'!$D$174,$B9)+1))/Настройки!$E$15*100)</f>
        <v>0</v>
      </c>
      <c r="FN9" s="67" t="n">
        <f aca="false">IF(OR($D9=1,MONTH($B9)&lt;&gt;MONTH(StartDate),'У9 Ввод'!$D$175="",'У9 Ввод'!$E$175="",'У9 Ввод'!$D$175&gt;$B9),0,MAX(0,MIN(1,'У9 Ввод'!$E$175-NETWORKDAYS('У9 Ввод'!$D$175,$B9)+1))/Настройки!$E$15*100)</f>
        <v>0</v>
      </c>
      <c r="FO9" s="67" t="n">
        <f aca="false">IF(OR($D9=1,MONTH($B9)&lt;&gt;MONTH(StartDate),'У9 Ввод'!$D$176="",'У9 Ввод'!$E$176="",'У9 Ввод'!$D$176&gt;$B9),0,MAX(0,MIN(1,'У9 Ввод'!$E$176-NETWORKDAYS('У9 Ввод'!$D$176,$B9)+1))/Настройки!$E$15*100)</f>
        <v>0</v>
      </c>
      <c r="FP9" s="67" t="n">
        <f aca="false">IF(OR($D9=1,MONTH($B9)&lt;&gt;MONTH(StartDate),'У9 Ввод'!$D$177="",'У9 Ввод'!$E$177="",'У9 Ввод'!$D$177&gt;$B9),0,MAX(0,MIN(1,'У9 Ввод'!$E$177-NETWORKDAYS('У9 Ввод'!$D$177,$B9)+1))/Настройки!$E$15*100)</f>
        <v>0</v>
      </c>
      <c r="FQ9" s="67" t="n">
        <f aca="false">IF(OR($D9=1,MONTH($B9)&lt;&gt;MONTH(StartDate),'У9 Ввод'!$D$178="",'У9 Ввод'!$E$178="",'У9 Ввод'!$D$178&gt;$B9),0,MAX(0,MIN(1,'У9 Ввод'!$E$178-NETWORKDAYS('У9 Ввод'!$D$178,$B9)+1))/Настройки!$E$15*100)</f>
        <v>0</v>
      </c>
      <c r="FR9" s="67" t="n">
        <f aca="false">IF(OR($D9=1,MONTH($B9)&lt;&gt;MONTH(StartDate),'У9 Ввод'!$D$179="",'У9 Ввод'!$E$179="",'У9 Ввод'!$D$179&gt;$B9),0,MAX(0,MIN(1,'У9 Ввод'!$E$179-NETWORKDAYS('У9 Ввод'!$D$179,$B9)+1))/Настройки!$E$15*100)</f>
        <v>0</v>
      </c>
      <c r="FS9" s="67" t="n">
        <f aca="false">IF(OR($D9=1,MONTH($B9)&lt;&gt;MONTH(StartDate),'У9 Ввод'!$D$180="",'У9 Ввод'!$E$180="",'У9 Ввод'!$D$180&gt;$B9),0,MAX(0,MIN(1,'У9 Ввод'!$E$180-NETWORKDAYS('У9 Ввод'!$D$180,$B9)+1))/Настройки!$E$15*100)</f>
        <v>0</v>
      </c>
      <c r="FT9" s="67" t="n">
        <f aca="false">IF(OR($D9=1,MONTH($B9)&lt;&gt;MONTH(StartDate),'У9 Ввод'!$D$181="",'У9 Ввод'!$E$181="",'У9 Ввод'!$D$181&gt;$B9),0,MAX(0,MIN(1,'У9 Ввод'!$E$181-NETWORKDAYS('У9 Ввод'!$D$181,$B9)+1))/Настройки!$E$15*100)</f>
        <v>0</v>
      </c>
      <c r="FU9" s="67" t="n">
        <f aca="false">IF(OR($D9=1,MONTH($B9)&lt;&gt;MONTH(StartDate),'У9 Ввод'!$D$182="",'У9 Ввод'!$E$182="",'У9 Ввод'!$D$182&gt;$B9),0,MAX(0,MIN(1,'У9 Ввод'!$E$182-NETWORKDAYS('У9 Ввод'!$D$182,$B9)+1))/Настройки!$E$15*100)</f>
        <v>0</v>
      </c>
      <c r="FV9" s="67" t="n">
        <f aca="false">IF(OR($D9=1,MONTH($B9)&lt;&gt;MONTH(StartDate),'У9 Ввод'!$D$183="",'У9 Ввод'!$E$183="",'У9 Ввод'!$D$183&gt;$B9),0,MAX(0,MIN(1,'У9 Ввод'!$E$183-NETWORKDAYS('У9 Ввод'!$D$183,$B9)+1))/Настройки!$E$15*100)</f>
        <v>0</v>
      </c>
      <c r="FW9" s="67" t="n">
        <f aca="false">IF(OR($D9=1,MONTH($B9)&lt;&gt;MONTH(StartDate),'У9 Ввод'!$D$184="",'У9 Ввод'!$E$184="",'У9 Ввод'!$D$184&gt;$B9),0,MAX(0,MIN(1,'У9 Ввод'!$E$184-NETWORKDAYS('У9 Ввод'!$D$184,$B9)+1))/Настройки!$E$15*100)</f>
        <v>0</v>
      </c>
      <c r="FX9" s="67" t="n">
        <f aca="false">IF(OR($D9=1,MONTH($B9)&lt;&gt;MONTH(StartDate),'У9 Ввод'!$D$185="",'У9 Ввод'!$E$185="",'У9 Ввод'!$D$185&gt;$B9),0,MAX(0,MIN(1,'У9 Ввод'!$E$185-NETWORKDAYS('У9 Ввод'!$D$185,$B9)+1))/Настройки!$E$15*100)</f>
        <v>0</v>
      </c>
      <c r="FY9" s="67" t="n">
        <f aca="false">IF(OR($D9=1,MONTH($B9)&lt;&gt;MONTH(StartDate),'У9 Ввод'!$D$186="",'У9 Ввод'!$E$186="",'У9 Ввод'!$D$186&gt;$B9),0,MAX(0,MIN(1,'У9 Ввод'!$E$186-NETWORKDAYS('У9 Ввод'!$D$186,$B9)+1))/Настройки!$E$15*100)</f>
        <v>0</v>
      </c>
      <c r="FZ9" s="67" t="n">
        <f aca="false">IF(OR($D9=1,MONTH($B9)&lt;&gt;MONTH(StartDate),'У9 Ввод'!$D$187="",'У9 Ввод'!$E$187="",'У9 Ввод'!$D$187&gt;$B9),0,MAX(0,MIN(1,'У9 Ввод'!$E$187-NETWORKDAYS('У9 Ввод'!$D$187,$B9)+1))/Настройки!$E$15*100)</f>
        <v>0</v>
      </c>
      <c r="GA9" s="67" t="n">
        <f aca="false">IF(OR($D9=1,MONTH($B9)&lt;&gt;MONTH(StartDate),'У9 Ввод'!$D$188="",'У9 Ввод'!$E$188="",'У9 Ввод'!$D$188&gt;$B9),0,MAX(0,MIN(1,'У9 Ввод'!$E$188-NETWORKDAYS('У9 Ввод'!$D$188,$B9)+1))/Настройки!$E$15*100)</f>
        <v>0</v>
      </c>
      <c r="GB9" s="67" t="n">
        <f aca="false">IF(OR($D9=1,MONTH($B9)&lt;&gt;MONTH(StartDate),'У9 Ввод'!$D$189="",'У9 Ввод'!$E$189="",'У9 Ввод'!$D$189&gt;$B9),0,MAX(0,MIN(1,'У9 Ввод'!$E$189-NETWORKDAYS('У9 Ввод'!$D$189,$B9)+1))/Настройки!$E$15*100)</f>
        <v>0</v>
      </c>
      <c r="GC9" s="67" t="n">
        <f aca="false">IF(OR($D9=1,MONTH($B9)&lt;&gt;MONTH(StartDate),'У9 Ввод'!$D$190="",'У9 Ввод'!$E$190="",'У9 Ввод'!$D$190&gt;$B9),0,MAX(0,MIN(1,'У9 Ввод'!$E$190-NETWORKDAYS('У9 Ввод'!$D$190,$B9)+1))/Настройки!$E$15*100)</f>
        <v>0</v>
      </c>
      <c r="GD9" s="67" t="n">
        <f aca="false">IF(OR($D9=1,MONTH($B9)&lt;&gt;MONTH(StartDate),'У9 Ввод'!$D$191="",'У9 Ввод'!$E$191="",'У9 Ввод'!$D$191&gt;$B9),0,MAX(0,MIN(1,'У9 Ввод'!$E$191-NETWORKDAYS('У9 Ввод'!$D$191,$B9)+1))/Настройки!$E$15*100)</f>
        <v>0</v>
      </c>
      <c r="GE9" s="67" t="n">
        <f aca="false">IF(OR($D9=1,MONTH($B9)&lt;&gt;MONTH(StartDate),'У9 Ввод'!$D$192="",'У9 Ввод'!$E$192="",'У9 Ввод'!$D$192&gt;$B9),0,MAX(0,MIN(1,'У9 Ввод'!$E$192-NETWORKDAYS('У9 Ввод'!$D$192,$B9)+1))/Настройки!$E$15*100)</f>
        <v>0</v>
      </c>
      <c r="GF9" s="67" t="n">
        <f aca="false">IF(OR($D9=1,MONTH($B9)&lt;&gt;MONTH(StartDate),'У9 Ввод'!$D$193="",'У9 Ввод'!$E$193="",'У9 Ввод'!$D$193&gt;$B9),0,MAX(0,MIN(1,'У9 Ввод'!$E$193-NETWORKDAYS('У9 Ввод'!$D$193,$B9)+1))/Настройки!$E$15*100)</f>
        <v>0</v>
      </c>
      <c r="GG9" s="67" t="n">
        <f aca="false">IF(OR($D9=1,MONTH($B9)&lt;&gt;MONTH(StartDate),'У9 Ввод'!$D$194="",'У9 Ввод'!$E$194="",'У9 Ввод'!$D$194&gt;$B9),0,MAX(0,MIN(1,'У9 Ввод'!$E$194-NETWORKDAYS('У9 Ввод'!$D$194,$B9)+1))/Настройки!$E$15*100)</f>
        <v>0</v>
      </c>
      <c r="GH9" s="67" t="n">
        <f aca="false">IF(OR($D9=1,MONTH($B9)&lt;&gt;MONTH(StartDate),'У9 Ввод'!$D$195="",'У9 Ввод'!$E$195="",'У9 Ввод'!$D$195&gt;$B9),0,MAX(0,MIN(1,'У9 Ввод'!$E$195-NETWORKDAYS('У9 Ввод'!$D$195,$B9)+1))/Настройки!$E$15*100)</f>
        <v>0</v>
      </c>
      <c r="GI9" s="67" t="n">
        <f aca="false">IF(OR($D9=1,MONTH($B9)&lt;&gt;MONTH(StartDate),'У9 Ввод'!$D$196="",'У9 Ввод'!$E$196="",'У9 Ввод'!$D$196&gt;$B9),0,MAX(0,MIN(1,'У9 Ввод'!$E$196-NETWORKDAYS('У9 Ввод'!$D$196,$B9)+1))/Настройки!$E$15*100)</f>
        <v>0</v>
      </c>
      <c r="GJ9" s="67" t="n">
        <f aca="false">IF(OR($D9=1,MONTH($B9)&lt;&gt;MONTH(StartDate),'У9 Ввод'!$D$197="",'У9 Ввод'!$E$197="",'У9 Ввод'!$D$197&gt;$B9),0,MAX(0,MIN(1,'У9 Ввод'!$E$197-NETWORKDAYS('У9 Ввод'!$D$197,$B9)+1))/Настройки!$E$15*100)</f>
        <v>0</v>
      </c>
      <c r="GK9" s="67" t="n">
        <f aca="false">IF(OR($D9=1,MONTH($B9)&lt;&gt;MONTH(StartDate),'У9 Ввод'!$D$198="",'У9 Ввод'!$E$198="",'У9 Ввод'!$D$198&gt;$B9),0,MAX(0,MIN(1,'У9 Ввод'!$E$198-NETWORKDAYS('У9 Ввод'!$D$198,$B9)+1))/Настройки!$E$15*100)</f>
        <v>0</v>
      </c>
      <c r="GL9" s="67" t="n">
        <f aca="false">IF(OR($D9=1,MONTH($B9)&lt;&gt;MONTH(StartDate),'У9 Ввод'!$D$199="",'У9 Ввод'!$E$199="",'У9 Ввод'!$D$199&gt;$B9),0,MAX(0,MIN(1,'У9 Ввод'!$E$199-NETWORKDAYS('У9 Ввод'!$D$199,$B9)+1))/Настройки!$E$15*100)</f>
        <v>0</v>
      </c>
      <c r="GM9" s="67" t="n">
        <f aca="false">IF(OR($D9=1,MONTH($B9)&lt;&gt;MONTH(StartDate),'У9 Ввод'!$D$200="",'У9 Ввод'!$E$200="",'У9 Ввод'!$D$200&gt;$B9),0,MAX(0,MIN(1,'У9 Ввод'!$E$200-NETWORKDAYS('У9 Ввод'!$D$200,$B9)+1))/Настройки!$E$15*100)</f>
        <v>0</v>
      </c>
      <c r="GN9" s="67" t="n">
        <f aca="false">IF(OR($D9=1,MONTH($B9)&lt;&gt;MONTH(StartDate),'У9 Ввод'!$D$201="",'У9 Ввод'!$E$201="",'У9 Ввод'!$D$201&gt;$B9),0,MAX(0,MIN(1,'У9 Ввод'!$E$201-NETWORKDAYS('У9 Ввод'!$D$201,$B9)+1))/Настройки!$E$15*100)</f>
        <v>0</v>
      </c>
      <c r="GO9" s="67" t="n">
        <f aca="false">IF(OR($D9=1,MONTH($B9)&lt;&gt;MONTH(StartDate),'У9 Ввод'!$D$202="",'У9 Ввод'!$E$202="",'У9 Ввод'!$D$202&gt;$B9),0,MAX(0,MIN(1,'У9 Ввод'!$E$202-NETWORKDAYS('У9 Ввод'!$D$202,$B9)+1))/Настройки!$E$15*100)</f>
        <v>0</v>
      </c>
      <c r="GP9" s="67" t="n">
        <f aca="false">IF(OR($D9=1,MONTH($B9)&lt;&gt;MONTH(StartDate),'У9 Ввод'!$D$203="",'У9 Ввод'!$E$203="",'У9 Ввод'!$D$203&gt;$B9),0,MAX(0,MIN(1,'У9 Ввод'!$E$203-NETWORKDAYS('У9 Ввод'!$D$203,$B9)+1))/Настройки!$E$15*100)</f>
        <v>0</v>
      </c>
      <c r="GQ9" s="67" t="n">
        <f aca="false">IF(OR($D9=1,MONTH($B9)&lt;&gt;MONTH(StartDate),'У9 Ввод'!$D$204="",'У9 Ввод'!$E$204="",'У9 Ввод'!$D$204&gt;$B9),0,MAX(0,MIN(1,'У9 Ввод'!$E$204-NETWORKDAYS('У9 Ввод'!$D$204,$B9)+1))/Настройки!$E$15*100)</f>
        <v>0</v>
      </c>
      <c r="GR9" s="67" t="n">
        <f aca="false">IF(OR($D9=1,MONTH($B9)&lt;&gt;MONTH(StartDate),'У9 Ввод'!$D$205="",'У9 Ввод'!$E$205="",'У9 Ввод'!$D$205&gt;$B9),0,MAX(0,MIN(1,'У9 Ввод'!$E$205-NETWORKDAYS('У9 Ввод'!$D$205,$B9)+1))/Настройки!$E$15*100)</f>
        <v>0</v>
      </c>
      <c r="GS9" s="67" t="n">
        <f aca="false">IF(OR($D9=1,MONTH($B9)&lt;&gt;MONTH(StartDate),'У9 Ввод'!$D$206="",'У9 Ввод'!$E$206="",'У9 Ввод'!$D$206&gt;$B9),0,MAX(0,MIN(1,'У9 Ввод'!$E$206-NETWORKDAYS('У9 Ввод'!$D$206,$B9)+1))/Настройки!$E$15*100)</f>
        <v>0</v>
      </c>
      <c r="GT9" s="67" t="n">
        <f aca="false">IF(OR($D9=1,MONTH($B9)&lt;&gt;MONTH(StartDate),'У9 Ввод'!$D$207="",'У9 Ввод'!$E$207="",'У9 Ввод'!$D$207&gt;$B9),0,MAX(0,MIN(1,'У9 Ввод'!$E$207-NETWORKDAYS('У9 Ввод'!$D$207,$B9)+1))/Настройки!$E$15*100)</f>
        <v>0</v>
      </c>
      <c r="GU9" s="67" t="n">
        <f aca="false">IF(OR($D9=1,MONTH($B9)&lt;&gt;MONTH(StartDate),'У9 Ввод'!$D$208="",'У9 Ввод'!$E$208="",'У9 Ввод'!$D$208&gt;$B9),0,MAX(0,MIN(1,'У9 Ввод'!$E$208-NETWORKDAYS('У9 Ввод'!$D$208,$B9)+1))/Настройки!$E$15*100)</f>
        <v>0</v>
      </c>
      <c r="GV9" s="67" t="n">
        <f aca="false">IF(OR($D9=1,MONTH($B9)&lt;&gt;MONTH(StartDate),'У9 Ввод'!$D$209="",'У9 Ввод'!$E$209="",'У9 Ввод'!$D$209&gt;$B9),0,MAX(0,MIN(1,'У9 Ввод'!$E$209-NETWORKDAYS('У9 Ввод'!$D$209,$B9)+1))/Настройки!$E$15*100)</f>
        <v>0</v>
      </c>
      <c r="GW9" s="67" t="n">
        <f aca="false">IF(OR($D9=1,MONTH($B9)&lt;&gt;MONTH(StartDate),'У9 Ввод'!$D$210="",'У9 Ввод'!$E$210="",'У9 Ввод'!$D$210&gt;$B9),0,MAX(0,MIN(1,'У9 Ввод'!$E$210-NETWORKDAYS('У9 Ввод'!$D$210,$B9)+1))/Настройки!$E$15*100)</f>
        <v>0</v>
      </c>
      <c r="GX9" s="67" t="n">
        <f aca="false">IF(OR($D9=1,MONTH($B9)&lt;&gt;MONTH(StartDate),'У9 Ввод'!$D$211="",'У9 Ввод'!$E$211="",'У9 Ввод'!$D$211&gt;$B9),0,MAX(0,MIN(1,'У9 Ввод'!$E$211-NETWORKDAYS('У9 Ввод'!$D$211,$B9)+1))/Настройки!$E$15*100)</f>
        <v>0</v>
      </c>
      <c r="GY9" s="67" t="n">
        <f aca="false">IF(OR($D9=1,MONTH($B9)&lt;&gt;MONTH(StartDate),'У9 Ввод'!$D$212="",'У9 Ввод'!$E$212="",'У9 Ввод'!$D$212&gt;$B9),0,MAX(0,MIN(1,'У9 Ввод'!$E$212-NETWORKDAYS('У9 Ввод'!$D$212,$B9)+1))/Настройки!$E$15*100)</f>
        <v>0</v>
      </c>
      <c r="GZ9" s="67" t="n">
        <f aca="false">IF(OR($D9=1,MONTH($B9)&lt;&gt;MONTH(StartDate),'У9 Ввод'!$D$213="",'У9 Ввод'!$E$213="",'У9 Ввод'!$D$213&gt;$B9),0,MAX(0,MIN(1,'У9 Ввод'!$E$213-NETWORKDAYS('У9 Ввод'!$D$213,$B9)+1))/Настройки!$E$15*100)</f>
        <v>0</v>
      </c>
      <c r="HA9" s="67" t="n">
        <f aca="false">IF(OR($D9=1,MONTH($B9)&lt;&gt;MONTH(StartDate),'У9 Ввод'!$D$214="",'У9 Ввод'!$E$214="",'У9 Ввод'!$D$214&gt;$B9),0,MAX(0,MIN(1,'У9 Ввод'!$E$214-NETWORKDAYS('У9 Ввод'!$D$214,$B9)+1))/Настройки!$E$15*100)</f>
        <v>0</v>
      </c>
      <c r="HB9" s="67" t="n">
        <f aca="false">IF(OR($D9=1,MONTH($B9)&lt;&gt;MONTH(StartDate),'У9 Ввод'!$D$215="",'У9 Ввод'!$E$215="",'У9 Ввод'!$D$215&gt;$B9),0,MAX(0,MIN(1,'У9 Ввод'!$E$215-NETWORKDAYS('У9 Ввод'!$D$215,$B9)+1))/Настройки!$E$15*100)</f>
        <v>0</v>
      </c>
      <c r="HC9" s="67" t="n">
        <f aca="false">IF(OR($D9=1,MONTH($B9)&lt;&gt;MONTH(StartDate),'У9 Ввод'!$D$216="",'У9 Ввод'!$E$216="",'У9 Ввод'!$D$216&gt;$B9),0,MAX(0,MIN(1,'У9 Ввод'!$E$216-NETWORKDAYS('У9 Ввод'!$D$216,$B9)+1))/Настройки!$E$15*100)</f>
        <v>0</v>
      </c>
      <c r="HD9" s="67" t="n">
        <f aca="false">IF(OR($D9=1,MONTH($B9)&lt;&gt;MONTH(StartDate),'У9 Ввод'!$D$217="",'У9 Ввод'!$E$217="",'У9 Ввод'!$D$217&gt;$B9),0,MAX(0,MIN(1,'У9 Ввод'!$E$217-NETWORKDAYS('У9 Ввод'!$D$217,$B9)+1))/Настройки!$E$15*100)</f>
        <v>0</v>
      </c>
      <c r="HE9" s="67" t="n">
        <f aca="false">IF(OR($D9=1,MONTH($B9)&lt;&gt;MONTH(StartDate),'У9 Ввод'!$D$218="",'У9 Ввод'!$E$218="",'У9 Ввод'!$D$218&gt;$B9),0,MAX(0,MIN(1,'У9 Ввод'!$E$218-NETWORKDAYS('У9 Ввод'!$D$218,$B9)+1))/Настройки!$E$15*100)</f>
        <v>0</v>
      </c>
      <c r="HF9" s="67" t="n">
        <f aca="false">IF(OR($D9=1,MONTH($B9)&lt;&gt;MONTH(StartDate),'У9 Ввод'!$D$219="",'У9 Ввод'!$E$219="",'У9 Ввод'!$D$219&gt;$B9),0,MAX(0,MIN(1,'У9 Ввод'!$E$219-NETWORKDAYS('У9 Ввод'!$D$219,$B9)+1))/Настройки!$E$15*100)</f>
        <v>0</v>
      </c>
      <c r="HG9" s="67" t="n">
        <f aca="false">IF(OR($D9=1,MONTH($B9)&lt;&gt;MONTH(StartDate),'У9 Ввод'!$D$220="",'У9 Ввод'!$E$220="",'У9 Ввод'!$D$220&gt;$B9),0,MAX(0,MIN(1,'У9 Ввод'!$E$220-NETWORKDAYS('У9 Ввод'!$D$220,$B9)+1))/Настройки!$E$15*100)</f>
        <v>0</v>
      </c>
      <c r="HH9" s="67" t="n">
        <f aca="false">IF(OR($D9=1,MONTH($B9)&lt;&gt;MONTH(StartDate),'У9 Ввод'!$D$221="",'У9 Ввод'!$E$221="",'У9 Ввод'!$D$221&gt;$B9),0,MAX(0,MIN(1,'У9 Ввод'!$E$221-NETWORKDAYS('У9 Ввод'!$D$221,$B9)+1))/Настройки!$E$15*100)</f>
        <v>0</v>
      </c>
      <c r="HI9" s="67" t="n">
        <f aca="false">IF(OR($D9=1,MONTH($B9)&lt;&gt;MONTH(StartDate),'У9 Ввод'!$D$222="",'У9 Ввод'!$E$222="",'У9 Ввод'!$D$222&gt;$B9),0,MAX(0,MIN(1,'У9 Ввод'!$E$222-NETWORKDAYS('У9 Ввод'!$D$222,$B9)+1))/Настройки!$E$15*100)</f>
        <v>0</v>
      </c>
      <c r="HJ9" s="67" t="n">
        <f aca="false">IF(OR($D9=1,MONTH($B9)&lt;&gt;MONTH(StartDate),'У9 Ввод'!$D$223="",'У9 Ввод'!$E$223="",'У9 Ввод'!$D$223&gt;$B9),0,MAX(0,MIN(1,'У9 Ввод'!$E$223-NETWORKDAYS('У9 Ввод'!$D$223,$B9)+1))/Настройки!$E$15*100)</f>
        <v>0</v>
      </c>
      <c r="HK9" s="67" t="n">
        <f aca="false">IF(OR($D9=1,MONTH($B9)&lt;&gt;MONTH(StartDate),'У9 Ввод'!$D$224="",'У9 Ввод'!$E$224="",'У9 Ввод'!$D$224&gt;$B9),0,MAX(0,MIN(1,'У9 Ввод'!$E$224-NETWORKDAYS('У9 Ввод'!$D$224,$B9)+1))/Настройки!$E$15*100)</f>
        <v>0</v>
      </c>
      <c r="HL9" s="67" t="n">
        <f aca="false">IF(OR($D9=1,MONTH($B9)&lt;&gt;MONTH(StartDate),'У9 Ввод'!$D$225="",'У9 Ввод'!$E$225="",'У9 Ввод'!$D$225&gt;$B9),0,MAX(0,MIN(1,'У9 Ввод'!$E$225-NETWORKDAYS('У9 Ввод'!$D$225,$B9)+1))/Настройки!$E$15*100)</f>
        <v>0</v>
      </c>
      <c r="HM9" s="67" t="n">
        <f aca="false">IF(OR($D9=1,MONTH($B9)&lt;&gt;MONTH(StartDate),'У9 Ввод'!$D$226="",'У9 Ввод'!$E$226="",'У9 Ввод'!$D$226&gt;$B9),0,MAX(0,MIN(1,'У9 Ввод'!$E$226-NETWORKDAYS('У9 Ввод'!$D$226,$B9)+1))/Настройки!$E$15*100)</f>
        <v>0</v>
      </c>
      <c r="HN9" s="67" t="n">
        <f aca="false">IF(OR($D9=1,MONTH($B9)&lt;&gt;MONTH(StartDate),'У9 Ввод'!$D$227="",'У9 Ввод'!$E$227="",'У9 Ввод'!$D$227&gt;$B9),0,MAX(0,MIN(1,'У9 Ввод'!$E$227-NETWORKDAYS('У9 Ввод'!$D$227,$B9)+1))/Настройки!$E$15*100)</f>
        <v>0</v>
      </c>
      <c r="HO9" s="67" t="n">
        <f aca="false">IF(OR($D9=1,MONTH($B9)&lt;&gt;MONTH(StartDate),'У9 Ввод'!$D$228="",'У9 Ввод'!$E$228="",'У9 Ввод'!$D$228&gt;$B9),0,MAX(0,MIN(1,'У9 Ввод'!$E$228-NETWORKDAYS('У9 Ввод'!$D$228,$B9)+1))/Настройки!$E$15*100)</f>
        <v>0</v>
      </c>
      <c r="HP9" s="67" t="n">
        <f aca="false">IF(OR($D9=1,MONTH($B9)&lt;&gt;MONTH(StartDate),'У9 Ввод'!$D$229="",'У9 Ввод'!$E$229="",'У9 Ввод'!$D$229&gt;$B9),0,MAX(0,MIN(1,'У9 Ввод'!$E$229-NETWORKDAYS('У9 Ввод'!$D$229,$B9)+1))/Настройки!$E$15*100)</f>
        <v>0</v>
      </c>
      <c r="HQ9" s="67" t="n">
        <f aca="false">IF(OR($D9=1,MONTH($B9)&lt;&gt;MONTH(StartDate),'У9 Ввод'!$D$230="",'У9 Ввод'!$E$230="",'У9 Ввод'!$D$230&gt;$B9),0,MAX(0,MIN(1,'У9 Ввод'!$E$230-NETWORKDAYS('У9 Ввод'!$D$230,$B9)+1))/Настройки!$E$15*100)</f>
        <v>0</v>
      </c>
      <c r="HR9" s="67" t="n">
        <f aca="false">IF(OR($D9=1,MONTH($B9)&lt;&gt;MONTH(StartDate),'У9 Ввод'!$D$231="",'У9 Ввод'!$E$231="",'У9 Ввод'!$D$231&gt;$B9),0,MAX(0,MIN(1,'У9 Ввод'!$E$231-NETWORKDAYS('У9 Ввод'!$D$231,$B9)+1))/Настройки!$E$15*100)</f>
        <v>0</v>
      </c>
      <c r="HS9" s="67" t="n">
        <f aca="false">IF(OR($D9=1,MONTH($B9)&lt;&gt;MONTH(StartDate),'У9 Ввод'!$D$232="",'У9 Ввод'!$E$232="",'У9 Ввод'!$D$232&gt;$B9),0,MAX(0,MIN(1,'У9 Ввод'!$E$232-NETWORKDAYS('У9 Ввод'!$D$232,$B9)+1))/Настройки!$E$15*100)</f>
        <v>0</v>
      </c>
      <c r="HT9" s="67" t="n">
        <f aca="false">IF(OR($D9=1,MONTH($B9)&lt;&gt;MONTH(StartDate),'У9 Ввод'!$D$233="",'У9 Ввод'!$E$233="",'У9 Ввод'!$D$233&gt;$B9),0,MAX(0,MIN(1,'У9 Ввод'!$E$233-NETWORKDAYS('У9 Ввод'!$D$233,$B9)+1))/Настройки!$E$15*100)</f>
        <v>0</v>
      </c>
      <c r="HU9" s="67" t="n">
        <f aca="false">IF(OR($D9=1,MONTH($B9)&lt;&gt;MONTH(StartDate),'У9 Ввод'!$D$234="",'У9 Ввод'!$E$234="",'У9 Ввод'!$D$234&gt;$B9),0,MAX(0,MIN(1,'У9 Ввод'!$E$234-NETWORKDAYS('У9 Ввод'!$D$234,$B9)+1))/Настройки!$E$15*100)</f>
        <v>0</v>
      </c>
      <c r="HV9" s="67" t="n">
        <f aca="false">IF(OR($D9=1,MONTH($B9)&lt;&gt;MONTH(StartDate),'У9 Ввод'!$D$235="",'У9 Ввод'!$E$235="",'У9 Ввод'!$D$235&gt;$B9),0,MAX(0,MIN(1,'У9 Ввод'!$E$235-NETWORKDAYS('У9 Ввод'!$D$235,$B9)+1))/Настройки!$E$15*100)</f>
        <v>0</v>
      </c>
      <c r="HW9" s="67" t="n">
        <f aca="false">IF(OR($D9=1,MONTH($B9)&lt;&gt;MONTH(StartDate),'У9 Ввод'!$D$236="",'У9 Ввод'!$E$236="",'У9 Ввод'!$D$236&gt;$B9),0,MAX(0,MIN(1,'У9 Ввод'!$E$236-NETWORKDAYS('У9 Ввод'!$D$236,$B9)+1))/Настройки!$E$15*100)</f>
        <v>0</v>
      </c>
      <c r="HX9" s="67" t="n">
        <f aca="false">IF(OR($D9=1,MONTH($B9)&lt;&gt;MONTH(StartDate),'У9 Ввод'!$D$237="",'У9 Ввод'!$E$237="",'У9 Ввод'!$D$237&gt;$B9),0,MAX(0,MIN(1,'У9 Ввод'!$E$237-NETWORKDAYS('У9 Ввод'!$D$237,$B9)+1))/Настройки!$E$15*100)</f>
        <v>0</v>
      </c>
      <c r="HY9" s="67" t="n">
        <f aca="false">IF(OR($D9=1,MONTH($B9)&lt;&gt;MONTH(StartDate),'У9 Ввод'!$D$238="",'У9 Ввод'!$E$238="",'У9 Ввод'!$D$238&gt;$B9),0,MAX(0,MIN(1,'У9 Ввод'!$E$238-NETWORKDAYS('У9 Ввод'!$D$238,$B9)+1))/Настройки!$E$15*100)</f>
        <v>0</v>
      </c>
      <c r="HZ9" s="67" t="n">
        <f aca="false">IF(OR($D9=1,MONTH($B9)&lt;&gt;MONTH(StartDate),'У9 Ввод'!$D$239="",'У9 Ввод'!$E$239="",'У9 Ввод'!$D$239&gt;$B9),0,MAX(0,MIN(1,'У9 Ввод'!$E$239-NETWORKDAYS('У9 Ввод'!$D$239,$B9)+1))/Настройки!$E$15*100)</f>
        <v>0</v>
      </c>
      <c r="IA9" s="67" t="n">
        <f aca="false">IF(OR($D9=1,MONTH($B9)&lt;&gt;MONTH(StartDate),'У9 Ввод'!$D$240="",'У9 Ввод'!$E$240="",'У9 Ввод'!$D$240&gt;$B9),0,MAX(0,MIN(1,'У9 Ввод'!$E$240-NETWORKDAYS('У9 Ввод'!$D$240,$B9)+1))/Настройки!$E$15*100)</f>
        <v>0</v>
      </c>
      <c r="IB9" s="67" t="n">
        <f aca="false">IF(OR($D9=1,MONTH($B9)&lt;&gt;MONTH(StartDate),'У9 Ввод'!$D$241="",'У9 Ввод'!$E$241="",'У9 Ввод'!$D$241&gt;$B9),0,MAX(0,MIN(1,'У9 Ввод'!$E$241-NETWORKDAYS('У9 Ввод'!$D$241,$B9)+1))/Настройки!$E$15*100)</f>
        <v>0</v>
      </c>
      <c r="IC9" s="67" t="n">
        <f aca="false">IF(OR($D9=1,MONTH($B9)&lt;&gt;MONTH(StartDate),'У9 Ввод'!$D$242="",'У9 Ввод'!$E$242="",'У9 Ввод'!$D$242&gt;$B9),0,MAX(0,MIN(1,'У9 Ввод'!$E$242-NETWORKDAYS('У9 Ввод'!$D$242,$B9)+1))/Настройки!$E$15*100)</f>
        <v>0</v>
      </c>
      <c r="ID9" s="67" t="n">
        <f aca="false">IF(OR($D9=1,MONTH($B9)&lt;&gt;MONTH(StartDate),'У9 Ввод'!$D$243="",'У9 Ввод'!$E$243="",'У9 Ввод'!$D$243&gt;$B9),0,MAX(0,MIN(1,'У9 Ввод'!$E$243-NETWORKDAYS('У9 Ввод'!$D$243,$B9)+1))/Настройки!$E$15*100)</f>
        <v>0</v>
      </c>
      <c r="IE9" s="67" t="n">
        <f aca="false">IF(OR($D9=1,MONTH($B9)&lt;&gt;MONTH(StartDate),'У9 Ввод'!$D$244="",'У9 Ввод'!$E$244="",'У9 Ввод'!$D$244&gt;$B9),0,MAX(0,MIN(1,'У9 Ввод'!$E$244-NETWORKDAYS('У9 Ввод'!$D$244,$B9)+1))/Настройки!$E$15*100)</f>
        <v>0</v>
      </c>
      <c r="IF9" s="67" t="n">
        <f aca="false">IF(OR($D9=1,MONTH($B9)&lt;&gt;MONTH(StartDate),'У9 Ввод'!$D$245="",'У9 Ввод'!$E$245="",'У9 Ввод'!$D$245&gt;$B9),0,MAX(0,MIN(1,'У9 Ввод'!$E$245-NETWORKDAYS('У9 Ввод'!$D$245,$B9)+1))/Настройки!$E$15*100)</f>
        <v>0</v>
      </c>
      <c r="IG9" s="67" t="n">
        <f aca="false">IF(OR($D9=1,MONTH($B9)&lt;&gt;MONTH(StartDate),'У9 Ввод'!$D$246="",'У9 Ввод'!$E$246="",'У9 Ввод'!$D$246&gt;$B9),0,MAX(0,MIN(1,'У9 Ввод'!$E$246-NETWORKDAYS('У9 Ввод'!$D$246,$B9)+1))/Настройки!$E$15*100)</f>
        <v>0</v>
      </c>
      <c r="IH9" s="67" t="n">
        <f aca="false">IF(OR($D9=1,MONTH($B9)&lt;&gt;MONTH(StartDate),'У9 Ввод'!$D$247="",'У9 Ввод'!$E$247="",'У9 Ввод'!$D$247&gt;$B9),0,MAX(0,MIN(1,'У9 Ввод'!$E$247-NETWORKDAYS('У9 Ввод'!$D$247,$B9)+1))/Настройки!$E$15*100)</f>
        <v>0</v>
      </c>
      <c r="II9" s="67" t="n">
        <f aca="false">IF(OR($D9=1,MONTH($B9)&lt;&gt;MONTH(StartDate),'У9 Ввод'!$D$248="",'У9 Ввод'!$E$248="",'У9 Ввод'!$D$248&gt;$B9),0,MAX(0,MIN(1,'У9 Ввод'!$E$248-NETWORKDAYS('У9 Ввод'!$D$248,$B9)+1))/Настройки!$E$15*100)</f>
        <v>0</v>
      </c>
      <c r="IJ9" s="67" t="n">
        <f aca="false">IF(OR($D9=1,MONTH($B9)&lt;&gt;MONTH(StartDate),'У9 Ввод'!$D$249="",'У9 Ввод'!$E$249="",'У9 Ввод'!$D$249&gt;$B9),0,MAX(0,MIN(1,'У9 Ввод'!$E$249-NETWORKDAYS('У9 Ввод'!$D$249,$B9)+1))/Настройки!$E$15*100)</f>
        <v>0</v>
      </c>
      <c r="IK9" s="67" t="n">
        <f aca="false">IF(OR($D9=1,MONTH($B9)&lt;&gt;MONTH(StartDate),'У9 Ввод'!$D$250="",'У9 Ввод'!$E$250="",'У9 Ввод'!$D$250&gt;$B9),0,MAX(0,MIN(1,'У9 Ввод'!$E$250-NETWORKDAYS('У9 Ввод'!$D$250,$B9)+1))/Настройки!$E$15*100)</f>
        <v>0</v>
      </c>
      <c r="IL9" s="67" t="n">
        <f aca="false">IF(OR($D9=1,MONTH($B9)&lt;&gt;MONTH(StartDate),'У9 Ввод'!$D$251="",'У9 Ввод'!$E$251="",'У9 Ввод'!$D$251&gt;$B9),0,MAX(0,MIN(1,'У9 Ввод'!$E$251-NETWORKDAYS('У9 Ввод'!$D$251,$B9)+1))/Настройки!$E$15*100)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0</v>
      </c>
      <c r="F10" s="49" t="n">
        <f aca="false">IF(OR(MONTH(B10)&lt;&gt;MONTH(StartDate),D10=1),"",100)</f>
        <v>100</v>
      </c>
      <c r="G10" s="67" t="n">
        <f aca="false">IF(OR($D10=1,MONTH($B10)&lt;&gt;MONTH(StartDate),'У9 Ввод'!$D$12="",'У9 Ввод'!$E$12="",'У9 Ввод'!$D$12&gt;$B10),0,MAX(0,MIN(1,'У9 Ввод'!$E$12-NETWORKDAYS('У9 Ввод'!$D$12,$B10)+1))/Настройки!$E$15*100)</f>
        <v>0</v>
      </c>
      <c r="H10" s="67" t="n">
        <f aca="false">IF(OR($D10=1,MONTH($B10)&lt;&gt;MONTH(StartDate),'У9 Ввод'!$D$13="",'У9 Ввод'!$E$13="",'У9 Ввод'!$D$13&gt;$B10),0,MAX(0,MIN(1,'У9 Ввод'!$E$13-NETWORKDAYS('У9 Ввод'!$D$13,$B10)+1))/Настройки!$E$15*100)</f>
        <v>0</v>
      </c>
      <c r="I10" s="67" t="n">
        <f aca="false">IF(OR($D10=1,MONTH($B10)&lt;&gt;MONTH(StartDate),'У9 Ввод'!$D$14="",'У9 Ввод'!$E$14="",'У9 Ввод'!$D$14&gt;$B10),0,MAX(0,MIN(1,'У9 Ввод'!$E$14-NETWORKDAYS('У9 Ввод'!$D$14,$B10)+1))/Настройки!$E$15*100)</f>
        <v>0</v>
      </c>
      <c r="J10" s="67" t="n">
        <f aca="false">IF(OR($D10=1,MONTH($B10)&lt;&gt;MONTH(StartDate),'У9 Ввод'!$D$15="",'У9 Ввод'!$E$15="",'У9 Ввод'!$D$15&gt;$B10),0,MAX(0,MIN(1,'У9 Ввод'!$E$15-NETWORKDAYS('У9 Ввод'!$D$15,$B10)+1))/Настройки!$E$15*100)</f>
        <v>0</v>
      </c>
      <c r="K10" s="67" t="n">
        <f aca="false">IF(OR($D10=1,MONTH($B10)&lt;&gt;MONTH(StartDate),'У9 Ввод'!$D$16="",'У9 Ввод'!$E$16="",'У9 Ввод'!$D$16&gt;$B10),0,MAX(0,MIN(1,'У9 Ввод'!$E$16-NETWORKDAYS('У9 Ввод'!$D$16,$B10)+1))/Настройки!$E$15*100)</f>
        <v>0</v>
      </c>
      <c r="L10" s="67" t="n">
        <f aca="false">IF(OR($D10=1,MONTH($B10)&lt;&gt;MONTH(StartDate),'У9 Ввод'!$D$17="",'У9 Ввод'!$E$17="",'У9 Ввод'!$D$17&gt;$B10),0,MAX(0,MIN(1,'У9 Ввод'!$E$17-NETWORKDAYS('У9 Ввод'!$D$17,$B10)+1))/Настройки!$E$15*100)</f>
        <v>0</v>
      </c>
      <c r="M10" s="67" t="n">
        <f aca="false">IF(OR($D10=1,MONTH($B10)&lt;&gt;MONTH(StartDate),'У9 Ввод'!$D$18="",'У9 Ввод'!$E$18="",'У9 Ввод'!$D$18&gt;$B10),0,MAX(0,MIN(1,'У9 Ввод'!$E$18-NETWORKDAYS('У9 Ввод'!$D$18,$B10)+1))/Настройки!$E$15*100)</f>
        <v>0</v>
      </c>
      <c r="N10" s="67" t="n">
        <f aca="false">IF(OR($D10=1,MONTH($B10)&lt;&gt;MONTH(StartDate),'У9 Ввод'!$D$19="",'У9 Ввод'!$E$19="",'У9 Ввод'!$D$19&gt;$B10),0,MAX(0,MIN(1,'У9 Ввод'!$E$19-NETWORKDAYS('У9 Ввод'!$D$19,$B10)+1))/Настройки!$E$15*100)</f>
        <v>0</v>
      </c>
      <c r="O10" s="67" t="n">
        <f aca="false">IF(OR($D10=1,MONTH($B10)&lt;&gt;MONTH(StartDate),'У9 Ввод'!$D$20="",'У9 Ввод'!$E$20="",'У9 Ввод'!$D$20&gt;$B10),0,MAX(0,MIN(1,'У9 Ввод'!$E$20-NETWORKDAYS('У9 Ввод'!$D$20,$B10)+1))/Настройки!$E$15*100)</f>
        <v>0</v>
      </c>
      <c r="P10" s="67" t="n">
        <f aca="false">IF(OR($D10=1,MONTH($B10)&lt;&gt;MONTH(StartDate),'У9 Ввод'!$D$21="",'У9 Ввод'!$E$21="",'У9 Ввод'!$D$21&gt;$B10),0,MAX(0,MIN(1,'У9 Ввод'!$E$21-NETWORKDAYS('У9 Ввод'!$D$21,$B10)+1))/Настройки!$E$15*100)</f>
        <v>0</v>
      </c>
      <c r="Q10" s="67" t="n">
        <f aca="false">IF(OR($D10=1,MONTH($B10)&lt;&gt;MONTH(StartDate),'У9 Ввод'!$D$22="",'У9 Ввод'!$E$22="",'У9 Ввод'!$D$22&gt;$B10),0,MAX(0,MIN(1,'У9 Ввод'!$E$22-NETWORKDAYS('У9 Ввод'!$D$22,$B10)+1))/Настройки!$E$15*100)</f>
        <v>0</v>
      </c>
      <c r="R10" s="67" t="n">
        <f aca="false">IF(OR($D10=1,MONTH($B10)&lt;&gt;MONTH(StartDate),'У9 Ввод'!$D$23="",'У9 Ввод'!$E$23="",'У9 Ввод'!$D$23&gt;$B10),0,MAX(0,MIN(1,'У9 Ввод'!$E$23-NETWORKDAYS('У9 Ввод'!$D$23,$B10)+1))/Настройки!$E$15*100)</f>
        <v>0</v>
      </c>
      <c r="S10" s="67" t="n">
        <f aca="false">IF(OR($D10=1,MONTH($B10)&lt;&gt;MONTH(StartDate),'У9 Ввод'!$D$24="",'У9 Ввод'!$E$24="",'У9 Ввод'!$D$24&gt;$B10),0,MAX(0,MIN(1,'У9 Ввод'!$E$24-NETWORKDAYS('У9 Ввод'!$D$24,$B10)+1))/Настройки!$E$15*100)</f>
        <v>0</v>
      </c>
      <c r="T10" s="67" t="n">
        <f aca="false">IF(OR($D10=1,MONTH($B10)&lt;&gt;MONTH(StartDate),'У9 Ввод'!$D$25="",'У9 Ввод'!$E$25="",'У9 Ввод'!$D$25&gt;$B10),0,MAX(0,MIN(1,'У9 Ввод'!$E$25-NETWORKDAYS('У9 Ввод'!$D$25,$B10)+1))/Настройки!$E$15*100)</f>
        <v>0</v>
      </c>
      <c r="U10" s="67" t="n">
        <f aca="false">IF(OR($D10=1,MONTH($B10)&lt;&gt;MONTH(StartDate),'У9 Ввод'!$D$26="",'У9 Ввод'!$E$26="",'У9 Ввод'!$D$26&gt;$B10),0,MAX(0,MIN(1,'У9 Ввод'!$E$26-NETWORKDAYS('У9 Ввод'!$D$26,$B10)+1))/Настройки!$E$15*100)</f>
        <v>0</v>
      </c>
      <c r="V10" s="67" t="n">
        <f aca="false">IF(OR($D10=1,MONTH($B10)&lt;&gt;MONTH(StartDate),'У9 Ввод'!$D$27="",'У9 Ввод'!$E$27="",'У9 Ввод'!$D$27&gt;$B10),0,MAX(0,MIN(1,'У9 Ввод'!$E$27-NETWORKDAYS('У9 Ввод'!$D$27,$B10)+1))/Настройки!$E$15*100)</f>
        <v>0</v>
      </c>
      <c r="W10" s="67" t="n">
        <f aca="false">IF(OR($D10=1,MONTH($B10)&lt;&gt;MONTH(StartDate),'У9 Ввод'!$D$28="",'У9 Ввод'!$E$28="",'У9 Ввод'!$D$28&gt;$B10),0,MAX(0,MIN(1,'У9 Ввод'!$E$28-NETWORKDAYS('У9 Ввод'!$D$28,$B10)+1))/Настройки!$E$15*100)</f>
        <v>0</v>
      </c>
      <c r="X10" s="67" t="n">
        <f aca="false">IF(OR($D10=1,MONTH($B10)&lt;&gt;MONTH(StartDate),'У9 Ввод'!$D$29="",'У9 Ввод'!$E$29="",'У9 Ввод'!$D$29&gt;$B10),0,MAX(0,MIN(1,'У9 Ввод'!$E$29-NETWORKDAYS('У9 Ввод'!$D$29,$B10)+1))/Настройки!$E$15*100)</f>
        <v>0</v>
      </c>
      <c r="Y10" s="67" t="n">
        <f aca="false">IF(OR($D10=1,MONTH($B10)&lt;&gt;MONTH(StartDate),'У9 Ввод'!$D$30="",'У9 Ввод'!$E$30="",'У9 Ввод'!$D$30&gt;$B10),0,MAX(0,MIN(1,'У9 Ввод'!$E$30-NETWORKDAYS('У9 Ввод'!$D$30,$B10)+1))/Настройки!$E$15*100)</f>
        <v>0</v>
      </c>
      <c r="Z10" s="67" t="n">
        <f aca="false">IF(OR($D10=1,MONTH($B10)&lt;&gt;MONTH(StartDate),'У9 Ввод'!$D$31="",'У9 Ввод'!$E$31="",'У9 Ввод'!$D$31&gt;$B10),0,MAX(0,MIN(1,'У9 Ввод'!$E$31-NETWORKDAYS('У9 Ввод'!$D$31,$B10)+1))/Настройки!$E$15*100)</f>
        <v>0</v>
      </c>
      <c r="AA10" s="67" t="n">
        <f aca="false">IF(OR($D10=1,MONTH($B10)&lt;&gt;MONTH(StartDate),'У9 Ввод'!$D$32="",'У9 Ввод'!$E$32="",'У9 Ввод'!$D$32&gt;$B10),0,MAX(0,MIN(1,'У9 Ввод'!$E$32-NETWORKDAYS('У9 Ввод'!$D$32,$B10)+1))/Настройки!$E$15*100)</f>
        <v>0</v>
      </c>
      <c r="AB10" s="67" t="n">
        <f aca="false">IF(OR($D10=1,MONTH($B10)&lt;&gt;MONTH(StartDate),'У9 Ввод'!$D$33="",'У9 Ввод'!$E$33="",'У9 Ввод'!$D$33&gt;$B10),0,MAX(0,MIN(1,'У9 Ввод'!$E$33-NETWORKDAYS('У9 Ввод'!$D$33,$B10)+1))/Настройки!$E$15*100)</f>
        <v>0</v>
      </c>
      <c r="AC10" s="67" t="n">
        <f aca="false">IF(OR($D10=1,MONTH($B10)&lt;&gt;MONTH(StartDate),'У9 Ввод'!$D$34="",'У9 Ввод'!$E$34="",'У9 Ввод'!$D$34&gt;$B10),0,MAX(0,MIN(1,'У9 Ввод'!$E$34-NETWORKDAYS('У9 Ввод'!$D$34,$B10)+1))/Настройки!$E$15*100)</f>
        <v>0</v>
      </c>
      <c r="AD10" s="67" t="n">
        <f aca="false">IF(OR($D10=1,MONTH($B10)&lt;&gt;MONTH(StartDate),'У9 Ввод'!$D$35="",'У9 Ввод'!$E$35="",'У9 Ввод'!$D$35&gt;$B10),0,MAX(0,MIN(1,'У9 Ввод'!$E$35-NETWORKDAYS('У9 Ввод'!$D$35,$B10)+1))/Настройки!$E$15*100)</f>
        <v>0</v>
      </c>
      <c r="AE10" s="67" t="n">
        <f aca="false">IF(OR($D10=1,MONTH($B10)&lt;&gt;MONTH(StartDate),'У9 Ввод'!$D$36="",'У9 Ввод'!$E$36="",'У9 Ввод'!$D$36&gt;$B10),0,MAX(0,MIN(1,'У9 Ввод'!$E$36-NETWORKDAYS('У9 Ввод'!$D$36,$B10)+1))/Настройки!$E$15*100)</f>
        <v>0</v>
      </c>
      <c r="AF10" s="67" t="n">
        <f aca="false">IF(OR($D10=1,MONTH($B10)&lt;&gt;MONTH(StartDate),'У9 Ввод'!$D$37="",'У9 Ввод'!$E$37="",'У9 Ввод'!$D$37&gt;$B10),0,MAX(0,MIN(1,'У9 Ввод'!$E$37-NETWORKDAYS('У9 Ввод'!$D$37,$B10)+1))/Настройки!$E$15*100)</f>
        <v>0</v>
      </c>
      <c r="AG10" s="67" t="n">
        <f aca="false">IF(OR($D10=1,MONTH($B10)&lt;&gt;MONTH(StartDate),'У9 Ввод'!$D$38="",'У9 Ввод'!$E$38="",'У9 Ввод'!$D$38&gt;$B10),0,MAX(0,MIN(1,'У9 Ввод'!$E$38-NETWORKDAYS('У9 Ввод'!$D$38,$B10)+1))/Настройки!$E$15*100)</f>
        <v>0</v>
      </c>
      <c r="AH10" s="67" t="n">
        <f aca="false">IF(OR($D10=1,MONTH($B10)&lt;&gt;MONTH(StartDate),'У9 Ввод'!$D$39="",'У9 Ввод'!$E$39="",'У9 Ввод'!$D$39&gt;$B10),0,MAX(0,MIN(1,'У9 Ввод'!$E$39-NETWORKDAYS('У9 Ввод'!$D$39,$B10)+1))/Настройки!$E$15*100)</f>
        <v>0</v>
      </c>
      <c r="AI10" s="67" t="n">
        <f aca="false">IF(OR($D10=1,MONTH($B10)&lt;&gt;MONTH(StartDate),'У9 Ввод'!$D$40="",'У9 Ввод'!$E$40="",'У9 Ввод'!$D$40&gt;$B10),0,MAX(0,MIN(1,'У9 Ввод'!$E$40-NETWORKDAYS('У9 Ввод'!$D$40,$B10)+1))/Настройки!$E$15*100)</f>
        <v>0</v>
      </c>
      <c r="AJ10" s="67" t="n">
        <f aca="false">IF(OR($D10=1,MONTH($B10)&lt;&gt;MONTH(StartDate),'У9 Ввод'!$D$41="",'У9 Ввод'!$E$41="",'У9 Ввод'!$D$41&gt;$B10),0,MAX(0,MIN(1,'У9 Ввод'!$E$41-NETWORKDAYS('У9 Ввод'!$D$41,$B10)+1))/Настройки!$E$15*100)</f>
        <v>0</v>
      </c>
      <c r="AK10" s="67" t="n">
        <f aca="false">IF(OR($D10=1,MONTH($B10)&lt;&gt;MONTH(StartDate),'У9 Ввод'!$D$42="",'У9 Ввод'!$E$42="",'У9 Ввод'!$D$42&gt;$B10),0,MAX(0,MIN(1,'У9 Ввод'!$E$42-NETWORKDAYS('У9 Ввод'!$D$42,$B10)+1))/Настройки!$E$15*100)</f>
        <v>0</v>
      </c>
      <c r="AL10" s="67" t="n">
        <f aca="false">IF(OR($D10=1,MONTH($B10)&lt;&gt;MONTH(StartDate),'У9 Ввод'!$D$43="",'У9 Ввод'!$E$43="",'У9 Ввод'!$D$43&gt;$B10),0,MAX(0,MIN(1,'У9 Ввод'!$E$43-NETWORKDAYS('У9 Ввод'!$D$43,$B10)+1))/Настройки!$E$15*100)</f>
        <v>0</v>
      </c>
      <c r="AM10" s="67" t="n">
        <f aca="false">IF(OR($D10=1,MONTH($B10)&lt;&gt;MONTH(StartDate),'У9 Ввод'!$D$44="",'У9 Ввод'!$E$44="",'У9 Ввод'!$D$44&gt;$B10),0,MAX(0,MIN(1,'У9 Ввод'!$E$44-NETWORKDAYS('У9 Ввод'!$D$44,$B10)+1))/Настройки!$E$15*100)</f>
        <v>0</v>
      </c>
      <c r="AN10" s="67" t="n">
        <f aca="false">IF(OR($D10=1,MONTH($B10)&lt;&gt;MONTH(StartDate),'У9 Ввод'!$D$45="",'У9 Ввод'!$E$45="",'У9 Ввод'!$D$45&gt;$B10),0,MAX(0,MIN(1,'У9 Ввод'!$E$45-NETWORKDAYS('У9 Ввод'!$D$45,$B10)+1))/Настройки!$E$15*100)</f>
        <v>0</v>
      </c>
      <c r="AO10" s="67" t="n">
        <f aca="false">IF(OR($D10=1,MONTH($B10)&lt;&gt;MONTH(StartDate),'У9 Ввод'!$D$46="",'У9 Ввод'!$E$46="",'У9 Ввод'!$D$46&gt;$B10),0,MAX(0,MIN(1,'У9 Ввод'!$E$46-NETWORKDAYS('У9 Ввод'!$D$46,$B10)+1))/Настройки!$E$15*100)</f>
        <v>0</v>
      </c>
      <c r="AP10" s="67" t="n">
        <f aca="false">IF(OR($D10=1,MONTH($B10)&lt;&gt;MONTH(StartDate),'У9 Ввод'!$D$47="",'У9 Ввод'!$E$47="",'У9 Ввод'!$D$47&gt;$B10),0,MAX(0,MIN(1,'У9 Ввод'!$E$47-NETWORKDAYS('У9 Ввод'!$D$47,$B10)+1))/Настройки!$E$15*100)</f>
        <v>0</v>
      </c>
      <c r="AQ10" s="67" t="n">
        <f aca="false">IF(OR($D10=1,MONTH($B10)&lt;&gt;MONTH(StartDate),'У9 Ввод'!$D$48="",'У9 Ввод'!$E$48="",'У9 Ввод'!$D$48&gt;$B10),0,MAX(0,MIN(1,'У9 Ввод'!$E$48-NETWORKDAYS('У9 Ввод'!$D$48,$B10)+1))/Настройки!$E$15*100)</f>
        <v>0</v>
      </c>
      <c r="AR10" s="67" t="n">
        <f aca="false">IF(OR($D10=1,MONTH($B10)&lt;&gt;MONTH(StartDate),'У9 Ввод'!$D$49="",'У9 Ввод'!$E$49="",'У9 Ввод'!$D$49&gt;$B10),0,MAX(0,MIN(1,'У9 Ввод'!$E$49-NETWORKDAYS('У9 Ввод'!$D$49,$B10)+1))/Настройки!$E$15*100)</f>
        <v>0</v>
      </c>
      <c r="AS10" s="67" t="n">
        <f aca="false">IF(OR($D10=1,MONTH($B10)&lt;&gt;MONTH(StartDate),'У9 Ввод'!$D$50="",'У9 Ввод'!$E$50="",'У9 Ввод'!$D$50&gt;$B10),0,MAX(0,MIN(1,'У9 Ввод'!$E$50-NETWORKDAYS('У9 Ввод'!$D$50,$B10)+1))/Настройки!$E$15*100)</f>
        <v>0</v>
      </c>
      <c r="AT10" s="67" t="n">
        <f aca="false">IF(OR($D10=1,MONTH($B10)&lt;&gt;MONTH(StartDate),'У9 Ввод'!$D$51="",'У9 Ввод'!$E$51="",'У9 Ввод'!$D$51&gt;$B10),0,MAX(0,MIN(1,'У9 Ввод'!$E$51-NETWORKDAYS('У9 Ввод'!$D$51,$B10)+1))/Настройки!$E$15*100)</f>
        <v>0</v>
      </c>
      <c r="AU10" s="67" t="n">
        <f aca="false">IF(OR($D10=1,MONTH($B10)&lt;&gt;MONTH(StartDate),'У9 Ввод'!$D$52="",'У9 Ввод'!$E$52="",'У9 Ввод'!$D$52&gt;$B10),0,MAX(0,MIN(1,'У9 Ввод'!$E$52-NETWORKDAYS('У9 Ввод'!$D$52,$B10)+1))/Настройки!$E$15*100)</f>
        <v>0</v>
      </c>
      <c r="AV10" s="67" t="n">
        <f aca="false">IF(OR($D10=1,MONTH($B10)&lt;&gt;MONTH(StartDate),'У9 Ввод'!$D$53="",'У9 Ввод'!$E$53="",'У9 Ввод'!$D$53&gt;$B10),0,MAX(0,MIN(1,'У9 Ввод'!$E$53-NETWORKDAYS('У9 Ввод'!$D$53,$B10)+1))/Настройки!$E$15*100)</f>
        <v>0</v>
      </c>
      <c r="AW10" s="67" t="n">
        <f aca="false">IF(OR($D10=1,MONTH($B10)&lt;&gt;MONTH(StartDate),'У9 Ввод'!$D$54="",'У9 Ввод'!$E$54="",'У9 Ввод'!$D$54&gt;$B10),0,MAX(0,MIN(1,'У9 Ввод'!$E$54-NETWORKDAYS('У9 Ввод'!$D$54,$B10)+1))/Настройки!$E$15*100)</f>
        <v>0</v>
      </c>
      <c r="AX10" s="67" t="n">
        <f aca="false">IF(OR($D10=1,MONTH($B10)&lt;&gt;MONTH(StartDate),'У9 Ввод'!$D$55="",'У9 Ввод'!$E$55="",'У9 Ввод'!$D$55&gt;$B10),0,MAX(0,MIN(1,'У9 Ввод'!$E$55-NETWORKDAYS('У9 Ввод'!$D$55,$B10)+1))/Настройки!$E$15*100)</f>
        <v>0</v>
      </c>
      <c r="AY10" s="67" t="n">
        <f aca="false">IF(OR($D10=1,MONTH($B10)&lt;&gt;MONTH(StartDate),'У9 Ввод'!$D$56="",'У9 Ввод'!$E$56="",'У9 Ввод'!$D$56&gt;$B10),0,MAX(0,MIN(1,'У9 Ввод'!$E$56-NETWORKDAYS('У9 Ввод'!$D$56,$B10)+1))/Настройки!$E$15*100)</f>
        <v>0</v>
      </c>
      <c r="AZ10" s="67" t="n">
        <f aca="false">IF(OR($D10=1,MONTH($B10)&lt;&gt;MONTH(StartDate),'У9 Ввод'!$D$57="",'У9 Ввод'!$E$57="",'У9 Ввод'!$D$57&gt;$B10),0,MAX(0,MIN(1,'У9 Ввод'!$E$57-NETWORKDAYS('У9 Ввод'!$D$57,$B10)+1))/Настройки!$E$15*100)</f>
        <v>0</v>
      </c>
      <c r="BA10" s="67" t="n">
        <f aca="false">IF(OR($D10=1,MONTH($B10)&lt;&gt;MONTH(StartDate),'У9 Ввод'!$D$58="",'У9 Ввод'!$E$58="",'У9 Ввод'!$D$58&gt;$B10),0,MAX(0,MIN(1,'У9 Ввод'!$E$58-NETWORKDAYS('У9 Ввод'!$D$58,$B10)+1))/Настройки!$E$15*100)</f>
        <v>0</v>
      </c>
      <c r="BB10" s="67" t="n">
        <f aca="false">IF(OR($D10=1,MONTH($B10)&lt;&gt;MONTH(StartDate),'У9 Ввод'!$D$59="",'У9 Ввод'!$E$59="",'У9 Ввод'!$D$59&gt;$B10),0,MAX(0,MIN(1,'У9 Ввод'!$E$59-NETWORKDAYS('У9 Ввод'!$D$59,$B10)+1))/Настройки!$E$15*100)</f>
        <v>0</v>
      </c>
      <c r="BC10" s="67" t="n">
        <f aca="false">IF(OR($D10=1,MONTH($B10)&lt;&gt;MONTH(StartDate),'У9 Ввод'!$D$60="",'У9 Ввод'!$E$60="",'У9 Ввод'!$D$60&gt;$B10),0,MAX(0,MIN(1,'У9 Ввод'!$E$60-NETWORKDAYS('У9 Ввод'!$D$60,$B10)+1))/Настройки!$E$15*100)</f>
        <v>0</v>
      </c>
      <c r="BD10" s="67" t="n">
        <f aca="false">IF(OR($D10=1,MONTH($B10)&lt;&gt;MONTH(StartDate),'У9 Ввод'!$D$61="",'У9 Ввод'!$E$61="",'У9 Ввод'!$D$61&gt;$B10),0,MAX(0,MIN(1,'У9 Ввод'!$E$61-NETWORKDAYS('У9 Ввод'!$D$61,$B10)+1))/Настройки!$E$15*100)</f>
        <v>0</v>
      </c>
      <c r="BE10" s="67" t="n">
        <f aca="false">IF(OR($D10=1,MONTH($B10)&lt;&gt;MONTH(StartDate),'У9 Ввод'!$D$62="",'У9 Ввод'!$E$62="",'У9 Ввод'!$D$62&gt;$B10),0,MAX(0,MIN(1,'У9 Ввод'!$E$62-NETWORKDAYS('У9 Ввод'!$D$62,$B10)+1))/Настройки!$E$15*100)</f>
        <v>0</v>
      </c>
      <c r="BF10" s="67" t="n">
        <f aca="false">IF(OR($D10=1,MONTH($B10)&lt;&gt;MONTH(StartDate),'У9 Ввод'!$D$63="",'У9 Ввод'!$E$63="",'У9 Ввод'!$D$63&gt;$B10),0,MAX(0,MIN(1,'У9 Ввод'!$E$63-NETWORKDAYS('У9 Ввод'!$D$63,$B10)+1))/Настройки!$E$15*100)</f>
        <v>0</v>
      </c>
      <c r="BG10" s="67" t="n">
        <f aca="false">IF(OR($D10=1,MONTH($B10)&lt;&gt;MONTH(StartDate),'У9 Ввод'!$D$64="",'У9 Ввод'!$E$64="",'У9 Ввод'!$D$64&gt;$B10),0,MAX(0,MIN(1,'У9 Ввод'!$E$64-NETWORKDAYS('У9 Ввод'!$D$64,$B10)+1))/Настройки!$E$15*100)</f>
        <v>0</v>
      </c>
      <c r="BH10" s="67" t="n">
        <f aca="false">IF(OR($D10=1,MONTH($B10)&lt;&gt;MONTH(StartDate),'У9 Ввод'!$D$65="",'У9 Ввод'!$E$65="",'У9 Ввод'!$D$65&gt;$B10),0,MAX(0,MIN(1,'У9 Ввод'!$E$65-NETWORKDAYS('У9 Ввод'!$D$65,$B10)+1))/Настройки!$E$15*100)</f>
        <v>0</v>
      </c>
      <c r="BI10" s="67" t="n">
        <f aca="false">IF(OR($D10=1,MONTH($B10)&lt;&gt;MONTH(StartDate),'У9 Ввод'!$D$66="",'У9 Ввод'!$E$66="",'У9 Ввод'!$D$66&gt;$B10),0,MAX(0,MIN(1,'У9 Ввод'!$E$66-NETWORKDAYS('У9 Ввод'!$D$66,$B10)+1))/Настройки!$E$15*100)</f>
        <v>0</v>
      </c>
      <c r="BJ10" s="67" t="n">
        <f aca="false">IF(OR($D10=1,MONTH($B10)&lt;&gt;MONTH(StartDate),'У9 Ввод'!$D$67="",'У9 Ввод'!$E$67="",'У9 Ввод'!$D$67&gt;$B10),0,MAX(0,MIN(1,'У9 Ввод'!$E$67-NETWORKDAYS('У9 Ввод'!$D$67,$B10)+1))/Настройки!$E$15*100)</f>
        <v>0</v>
      </c>
      <c r="BK10" s="67" t="n">
        <f aca="false">IF(OR($D10=1,MONTH($B10)&lt;&gt;MONTH(StartDate),'У9 Ввод'!$D$68="",'У9 Ввод'!$E$68="",'У9 Ввод'!$D$68&gt;$B10),0,MAX(0,MIN(1,'У9 Ввод'!$E$68-NETWORKDAYS('У9 Ввод'!$D$68,$B10)+1))/Настройки!$E$15*100)</f>
        <v>0</v>
      </c>
      <c r="BL10" s="67" t="n">
        <f aca="false">IF(OR($D10=1,MONTH($B10)&lt;&gt;MONTH(StartDate),'У9 Ввод'!$D$69="",'У9 Ввод'!$E$69="",'У9 Ввод'!$D$69&gt;$B10),0,MAX(0,MIN(1,'У9 Ввод'!$E$69-NETWORKDAYS('У9 Ввод'!$D$69,$B10)+1))/Настройки!$E$15*100)</f>
        <v>0</v>
      </c>
      <c r="BM10" s="67" t="n">
        <f aca="false">IF(OR($D10=1,MONTH($B10)&lt;&gt;MONTH(StartDate),'У9 Ввод'!$D$70="",'У9 Ввод'!$E$70="",'У9 Ввод'!$D$70&gt;$B10),0,MAX(0,MIN(1,'У9 Ввод'!$E$70-NETWORKDAYS('У9 Ввод'!$D$70,$B10)+1))/Настройки!$E$15*100)</f>
        <v>0</v>
      </c>
      <c r="BN10" s="67" t="n">
        <f aca="false">IF(OR($D10=1,MONTH($B10)&lt;&gt;MONTH(StartDate),'У9 Ввод'!$D$71="",'У9 Ввод'!$E$71="",'У9 Ввод'!$D$71&gt;$B10),0,MAX(0,MIN(1,'У9 Ввод'!$E$71-NETWORKDAYS('У9 Ввод'!$D$71,$B10)+1))/Настройки!$E$15*100)</f>
        <v>0</v>
      </c>
      <c r="BO10" s="67" t="n">
        <f aca="false">IF(OR($D10=1,MONTH($B10)&lt;&gt;MONTH(StartDate),'У9 Ввод'!$D$72="",'У9 Ввод'!$E$72="",'У9 Ввод'!$D$72&gt;$B10),0,MAX(0,MIN(1,'У9 Ввод'!$E$72-NETWORKDAYS('У9 Ввод'!$D$72,$B10)+1))/Настройки!$E$15*100)</f>
        <v>0</v>
      </c>
      <c r="BP10" s="67" t="n">
        <f aca="false">IF(OR($D10=1,MONTH($B10)&lt;&gt;MONTH(StartDate),'У9 Ввод'!$D$73="",'У9 Ввод'!$E$73="",'У9 Ввод'!$D$73&gt;$B10),0,MAX(0,MIN(1,'У9 Ввод'!$E$73-NETWORKDAYS('У9 Ввод'!$D$73,$B10)+1))/Настройки!$E$15*100)</f>
        <v>0</v>
      </c>
      <c r="BQ10" s="67" t="n">
        <f aca="false">IF(OR($D10=1,MONTH($B10)&lt;&gt;MONTH(StartDate),'У9 Ввод'!$D$74="",'У9 Ввод'!$E$74="",'У9 Ввод'!$D$74&gt;$B10),0,MAX(0,MIN(1,'У9 Ввод'!$E$74-NETWORKDAYS('У9 Ввод'!$D$74,$B10)+1))/Настройки!$E$15*100)</f>
        <v>0</v>
      </c>
      <c r="BR10" s="67" t="n">
        <f aca="false">IF(OR($D10=1,MONTH($B10)&lt;&gt;MONTH(StartDate),'У9 Ввод'!$D$75="",'У9 Ввод'!$E$75="",'У9 Ввод'!$D$75&gt;$B10),0,MAX(0,MIN(1,'У9 Ввод'!$E$75-NETWORKDAYS('У9 Ввод'!$D$75,$B10)+1))/Настройки!$E$15*100)</f>
        <v>0</v>
      </c>
      <c r="BS10" s="67" t="n">
        <f aca="false">IF(OR($D10=1,MONTH($B10)&lt;&gt;MONTH(StartDate),'У9 Ввод'!$D$76="",'У9 Ввод'!$E$76="",'У9 Ввод'!$D$76&gt;$B10),0,MAX(0,MIN(1,'У9 Ввод'!$E$76-NETWORKDAYS('У9 Ввод'!$D$76,$B10)+1))/Настройки!$E$15*100)</f>
        <v>0</v>
      </c>
      <c r="BT10" s="67" t="n">
        <f aca="false">IF(OR($D10=1,MONTH($B10)&lt;&gt;MONTH(StartDate),'У9 Ввод'!$D$77="",'У9 Ввод'!$E$77="",'У9 Ввод'!$D$77&gt;$B10),0,MAX(0,MIN(1,'У9 Ввод'!$E$77-NETWORKDAYS('У9 Ввод'!$D$77,$B10)+1))/Настройки!$E$15*100)</f>
        <v>0</v>
      </c>
      <c r="BU10" s="67" t="n">
        <f aca="false">IF(OR($D10=1,MONTH($B10)&lt;&gt;MONTH(StartDate),'У9 Ввод'!$D$78="",'У9 Ввод'!$E$78="",'У9 Ввод'!$D$78&gt;$B10),0,MAX(0,MIN(1,'У9 Ввод'!$E$78-NETWORKDAYS('У9 Ввод'!$D$78,$B10)+1))/Настройки!$E$15*100)</f>
        <v>0</v>
      </c>
      <c r="BV10" s="67" t="n">
        <f aca="false">IF(OR($D10=1,MONTH($B10)&lt;&gt;MONTH(StartDate),'У9 Ввод'!$D$79="",'У9 Ввод'!$E$79="",'У9 Ввод'!$D$79&gt;$B10),0,MAX(0,MIN(1,'У9 Ввод'!$E$79-NETWORKDAYS('У9 Ввод'!$D$79,$B10)+1))/Настройки!$E$15*100)</f>
        <v>0</v>
      </c>
      <c r="BW10" s="67" t="n">
        <f aca="false">IF(OR($D10=1,MONTH($B10)&lt;&gt;MONTH(StartDate),'У9 Ввод'!$D$80="",'У9 Ввод'!$E$80="",'У9 Ввод'!$D$80&gt;$B10),0,MAX(0,MIN(1,'У9 Ввод'!$E$80-NETWORKDAYS('У9 Ввод'!$D$80,$B10)+1))/Настройки!$E$15*100)</f>
        <v>0</v>
      </c>
      <c r="BX10" s="67" t="n">
        <f aca="false">IF(OR($D10=1,MONTH($B10)&lt;&gt;MONTH(StartDate),'У9 Ввод'!$D$81="",'У9 Ввод'!$E$81="",'У9 Ввод'!$D$81&gt;$B10),0,MAX(0,MIN(1,'У9 Ввод'!$E$81-NETWORKDAYS('У9 Ввод'!$D$81,$B10)+1))/Настройки!$E$15*100)</f>
        <v>0</v>
      </c>
      <c r="BY10" s="67" t="n">
        <f aca="false">IF(OR($D10=1,MONTH($B10)&lt;&gt;MONTH(StartDate),'У9 Ввод'!$D$82="",'У9 Ввод'!$E$82="",'У9 Ввод'!$D$82&gt;$B10),0,MAX(0,MIN(1,'У9 Ввод'!$E$82-NETWORKDAYS('У9 Ввод'!$D$82,$B10)+1))/Настройки!$E$15*100)</f>
        <v>0</v>
      </c>
      <c r="BZ10" s="67" t="n">
        <f aca="false">IF(OR($D10=1,MONTH($B10)&lt;&gt;MONTH(StartDate),'У9 Ввод'!$D$83="",'У9 Ввод'!$E$83="",'У9 Ввод'!$D$83&gt;$B10),0,MAX(0,MIN(1,'У9 Ввод'!$E$83-NETWORKDAYS('У9 Ввод'!$D$83,$B10)+1))/Настройки!$E$15*100)</f>
        <v>0</v>
      </c>
      <c r="CA10" s="67" t="n">
        <f aca="false">IF(OR($D10=1,MONTH($B10)&lt;&gt;MONTH(StartDate),'У9 Ввод'!$D$84="",'У9 Ввод'!$E$84="",'У9 Ввод'!$D$84&gt;$B10),0,MAX(0,MIN(1,'У9 Ввод'!$E$84-NETWORKDAYS('У9 Ввод'!$D$84,$B10)+1))/Настройки!$E$15*100)</f>
        <v>0</v>
      </c>
      <c r="CB10" s="67" t="n">
        <f aca="false">IF(OR($D10=1,MONTH($B10)&lt;&gt;MONTH(StartDate),'У9 Ввод'!$D$85="",'У9 Ввод'!$E$85="",'У9 Ввод'!$D$85&gt;$B10),0,MAX(0,MIN(1,'У9 Ввод'!$E$85-NETWORKDAYS('У9 Ввод'!$D$85,$B10)+1))/Настройки!$E$15*100)</f>
        <v>0</v>
      </c>
      <c r="CC10" s="67" t="n">
        <f aca="false">IF(OR($D10=1,MONTH($B10)&lt;&gt;MONTH(StartDate),'У9 Ввод'!$D$86="",'У9 Ввод'!$E$86="",'У9 Ввод'!$D$86&gt;$B10),0,MAX(0,MIN(1,'У9 Ввод'!$E$86-NETWORKDAYS('У9 Ввод'!$D$86,$B10)+1))/Настройки!$E$15*100)</f>
        <v>0</v>
      </c>
      <c r="CD10" s="67" t="n">
        <f aca="false">IF(OR($D10=1,MONTH($B10)&lt;&gt;MONTH(StartDate),'У9 Ввод'!$D$87="",'У9 Ввод'!$E$87="",'У9 Ввод'!$D$87&gt;$B10),0,MAX(0,MIN(1,'У9 Ввод'!$E$87-NETWORKDAYS('У9 Ввод'!$D$87,$B10)+1))/Настройки!$E$15*100)</f>
        <v>0</v>
      </c>
      <c r="CE10" s="67" t="n">
        <f aca="false">IF(OR($D10=1,MONTH($B10)&lt;&gt;MONTH(StartDate),'У9 Ввод'!$D$88="",'У9 Ввод'!$E$88="",'У9 Ввод'!$D$88&gt;$B10),0,MAX(0,MIN(1,'У9 Ввод'!$E$88-NETWORKDAYS('У9 Ввод'!$D$88,$B10)+1))/Настройки!$E$15*100)</f>
        <v>0</v>
      </c>
      <c r="CF10" s="67" t="n">
        <f aca="false">IF(OR($D10=1,MONTH($B10)&lt;&gt;MONTH(StartDate),'У9 Ввод'!$D$89="",'У9 Ввод'!$E$89="",'У9 Ввод'!$D$89&gt;$B10),0,MAX(0,MIN(1,'У9 Ввод'!$E$89-NETWORKDAYS('У9 Ввод'!$D$89,$B10)+1))/Настройки!$E$15*100)</f>
        <v>0</v>
      </c>
      <c r="CG10" s="67" t="n">
        <f aca="false">IF(OR($D10=1,MONTH($B10)&lt;&gt;MONTH(StartDate),'У9 Ввод'!$D$90="",'У9 Ввод'!$E$90="",'У9 Ввод'!$D$90&gt;$B10),0,MAX(0,MIN(1,'У9 Ввод'!$E$90-NETWORKDAYS('У9 Ввод'!$D$90,$B10)+1))/Настройки!$E$15*100)</f>
        <v>0</v>
      </c>
      <c r="CH10" s="67" t="n">
        <f aca="false">IF(OR($D10=1,MONTH($B10)&lt;&gt;MONTH(StartDate),'У9 Ввод'!$D$91="",'У9 Ввод'!$E$91="",'У9 Ввод'!$D$91&gt;$B10),0,MAX(0,MIN(1,'У9 Ввод'!$E$91-NETWORKDAYS('У9 Ввод'!$D$91,$B10)+1))/Настройки!$E$15*100)</f>
        <v>0</v>
      </c>
      <c r="CI10" s="67" t="n">
        <f aca="false">IF(OR($D10=1,MONTH($B10)&lt;&gt;MONTH(StartDate),'У9 Ввод'!$D$92="",'У9 Ввод'!$E$92="",'У9 Ввод'!$D$92&gt;$B10),0,MAX(0,MIN(1,'У9 Ввод'!$E$92-NETWORKDAYS('У9 Ввод'!$D$92,$B10)+1))/Настройки!$E$15*100)</f>
        <v>0</v>
      </c>
      <c r="CJ10" s="67" t="n">
        <f aca="false">IF(OR($D10=1,MONTH($B10)&lt;&gt;MONTH(StartDate),'У9 Ввод'!$D$93="",'У9 Ввод'!$E$93="",'У9 Ввод'!$D$93&gt;$B10),0,MAX(0,MIN(1,'У9 Ввод'!$E$93-NETWORKDAYS('У9 Ввод'!$D$93,$B10)+1))/Настройки!$E$15*100)</f>
        <v>0</v>
      </c>
      <c r="CK10" s="67" t="n">
        <f aca="false">IF(OR($D10=1,MONTH($B10)&lt;&gt;MONTH(StartDate),'У9 Ввод'!$D$94="",'У9 Ввод'!$E$94="",'У9 Ввод'!$D$94&gt;$B10),0,MAX(0,MIN(1,'У9 Ввод'!$E$94-NETWORKDAYS('У9 Ввод'!$D$94,$B10)+1))/Настройки!$E$15*100)</f>
        <v>0</v>
      </c>
      <c r="CL10" s="67" t="n">
        <f aca="false">IF(OR($D10=1,MONTH($B10)&lt;&gt;MONTH(StartDate),'У9 Ввод'!$D$95="",'У9 Ввод'!$E$95="",'У9 Ввод'!$D$95&gt;$B10),0,MAX(0,MIN(1,'У9 Ввод'!$E$95-NETWORKDAYS('У9 Ввод'!$D$95,$B10)+1))/Настройки!$E$15*100)</f>
        <v>0</v>
      </c>
      <c r="CM10" s="67" t="n">
        <f aca="false">IF(OR($D10=1,MONTH($B10)&lt;&gt;MONTH(StartDate),'У9 Ввод'!$D$96="",'У9 Ввод'!$E$96="",'У9 Ввод'!$D$96&gt;$B10),0,MAX(0,MIN(1,'У9 Ввод'!$E$96-NETWORKDAYS('У9 Ввод'!$D$96,$B10)+1))/Настройки!$E$15*100)</f>
        <v>0</v>
      </c>
      <c r="CN10" s="67" t="n">
        <f aca="false">IF(OR($D10=1,MONTH($B10)&lt;&gt;MONTH(StartDate),'У9 Ввод'!$D$97="",'У9 Ввод'!$E$97="",'У9 Ввод'!$D$97&gt;$B10),0,MAX(0,MIN(1,'У9 Ввод'!$E$97-NETWORKDAYS('У9 Ввод'!$D$97,$B10)+1))/Настройки!$E$15*100)</f>
        <v>0</v>
      </c>
      <c r="CO10" s="67" t="n">
        <f aca="false">IF(OR($D10=1,MONTH($B10)&lt;&gt;MONTH(StartDate),'У9 Ввод'!$D$98="",'У9 Ввод'!$E$98="",'У9 Ввод'!$D$98&gt;$B10),0,MAX(0,MIN(1,'У9 Ввод'!$E$98-NETWORKDAYS('У9 Ввод'!$D$98,$B10)+1))/Настройки!$E$15*100)</f>
        <v>0</v>
      </c>
      <c r="CP10" s="67" t="n">
        <f aca="false">IF(OR($D10=1,MONTH($B10)&lt;&gt;MONTH(StartDate),'У9 Ввод'!$D$99="",'У9 Ввод'!$E$99="",'У9 Ввод'!$D$99&gt;$B10),0,MAX(0,MIN(1,'У9 Ввод'!$E$99-NETWORKDAYS('У9 Ввод'!$D$99,$B10)+1))/Настройки!$E$15*100)</f>
        <v>0</v>
      </c>
      <c r="CQ10" s="67" t="n">
        <f aca="false">IF(OR($D10=1,MONTH($B10)&lt;&gt;MONTH(StartDate),'У9 Ввод'!$D$100="",'У9 Ввод'!$E$100="",'У9 Ввод'!$D$100&gt;$B10),0,MAX(0,MIN(1,'У9 Ввод'!$E$100-NETWORKDAYS('У9 Ввод'!$D$100,$B10)+1))/Настройки!$E$15*100)</f>
        <v>0</v>
      </c>
      <c r="CR10" s="67" t="n">
        <f aca="false">IF(OR($D10=1,MONTH($B10)&lt;&gt;MONTH(StartDate),'У9 Ввод'!$D$101="",'У9 Ввод'!$E$101="",'У9 Ввод'!$D$101&gt;$B10),0,MAX(0,MIN(1,'У9 Ввод'!$E$101-NETWORKDAYS('У9 Ввод'!$D$101,$B10)+1))/Настройки!$E$15*100)</f>
        <v>0</v>
      </c>
      <c r="CS10" s="67" t="n">
        <f aca="false">IF(OR($D10=1,MONTH($B10)&lt;&gt;MONTH(StartDate),'У9 Ввод'!$D$102="",'У9 Ввод'!$E$102="",'У9 Ввод'!$D$102&gt;$B10),0,MAX(0,MIN(1,'У9 Ввод'!$E$102-NETWORKDAYS('У9 Ввод'!$D$102,$B10)+1))/Настройки!$E$15*100)</f>
        <v>0</v>
      </c>
      <c r="CT10" s="67" t="n">
        <f aca="false">IF(OR($D10=1,MONTH($B10)&lt;&gt;MONTH(StartDate),'У9 Ввод'!$D$103="",'У9 Ввод'!$E$103="",'У9 Ввод'!$D$103&gt;$B10),0,MAX(0,MIN(1,'У9 Ввод'!$E$103-NETWORKDAYS('У9 Ввод'!$D$103,$B10)+1))/Настройки!$E$15*100)</f>
        <v>0</v>
      </c>
      <c r="CU10" s="67" t="n">
        <f aca="false">IF(OR($D10=1,MONTH($B10)&lt;&gt;MONTH(StartDate),'У9 Ввод'!$D$104="",'У9 Ввод'!$E$104="",'У9 Ввод'!$D$104&gt;$B10),0,MAX(0,MIN(1,'У9 Ввод'!$E$104-NETWORKDAYS('У9 Ввод'!$D$104,$B10)+1))/Настройки!$E$15*100)</f>
        <v>0</v>
      </c>
      <c r="CV10" s="67" t="n">
        <f aca="false">IF(OR($D10=1,MONTH($B10)&lt;&gt;MONTH(StartDate),'У9 Ввод'!$D$105="",'У9 Ввод'!$E$105="",'У9 Ввод'!$D$105&gt;$B10),0,MAX(0,MIN(1,'У9 Ввод'!$E$105-NETWORKDAYS('У9 Ввод'!$D$105,$B10)+1))/Настройки!$E$15*100)</f>
        <v>0</v>
      </c>
      <c r="CW10" s="67" t="n">
        <f aca="false">IF(OR($D10=1,MONTH($B10)&lt;&gt;MONTH(StartDate),'У9 Ввод'!$D$106="",'У9 Ввод'!$E$106="",'У9 Ввод'!$D$106&gt;$B10),0,MAX(0,MIN(1,'У9 Ввод'!$E$106-NETWORKDAYS('У9 Ввод'!$D$106,$B10)+1))/Настройки!$E$15*100)</f>
        <v>0</v>
      </c>
      <c r="CX10" s="67" t="n">
        <f aca="false">IF(OR($D10=1,MONTH($B10)&lt;&gt;MONTH(StartDate),'У9 Ввод'!$D$107="",'У9 Ввод'!$E$107="",'У9 Ввод'!$D$107&gt;$B10),0,MAX(0,MIN(1,'У9 Ввод'!$E$107-NETWORKDAYS('У9 Ввод'!$D$107,$B10)+1))/Настройки!$E$15*100)</f>
        <v>0</v>
      </c>
      <c r="CY10" s="67" t="n">
        <f aca="false">IF(OR($D10=1,MONTH($B10)&lt;&gt;MONTH(StartDate),'У9 Ввод'!$D$108="",'У9 Ввод'!$E$108="",'У9 Ввод'!$D$108&gt;$B10),0,MAX(0,MIN(1,'У9 Ввод'!$E$108-NETWORKDAYS('У9 Ввод'!$D$108,$B10)+1))/Настройки!$E$15*100)</f>
        <v>0</v>
      </c>
      <c r="CZ10" s="67" t="n">
        <f aca="false">IF(OR($D10=1,MONTH($B10)&lt;&gt;MONTH(StartDate),'У9 Ввод'!$D$109="",'У9 Ввод'!$E$109="",'У9 Ввод'!$D$109&gt;$B10),0,MAX(0,MIN(1,'У9 Ввод'!$E$109-NETWORKDAYS('У9 Ввод'!$D$109,$B10)+1))/Настройки!$E$15*100)</f>
        <v>0</v>
      </c>
      <c r="DA10" s="67" t="n">
        <f aca="false">IF(OR($D10=1,MONTH($B10)&lt;&gt;MONTH(StartDate),'У9 Ввод'!$D$110="",'У9 Ввод'!$E$110="",'У9 Ввод'!$D$110&gt;$B10),0,MAX(0,MIN(1,'У9 Ввод'!$E$110-NETWORKDAYS('У9 Ввод'!$D$110,$B10)+1))/Настройки!$E$15*100)</f>
        <v>0</v>
      </c>
      <c r="DB10" s="67" t="n">
        <f aca="false">IF(OR($D10=1,MONTH($B10)&lt;&gt;MONTH(StartDate),'У9 Ввод'!$D$111="",'У9 Ввод'!$E$111="",'У9 Ввод'!$D$111&gt;$B10),0,MAX(0,MIN(1,'У9 Ввод'!$E$111-NETWORKDAYS('У9 Ввод'!$D$111,$B10)+1))/Настройки!$E$15*100)</f>
        <v>0</v>
      </c>
      <c r="DC10" s="67" t="n">
        <f aca="false">IF(OR($D10=1,MONTH($B10)&lt;&gt;MONTH(StartDate),'У9 Ввод'!$D$112="",'У9 Ввод'!$E$112="",'У9 Ввод'!$D$112&gt;$B10),0,MAX(0,MIN(1,'У9 Ввод'!$E$112-NETWORKDAYS('У9 Ввод'!$D$112,$B10)+1))/Настройки!$E$15*100)</f>
        <v>0</v>
      </c>
      <c r="DD10" s="67" t="n">
        <f aca="false">IF(OR($D10=1,MONTH($B10)&lt;&gt;MONTH(StartDate),'У9 Ввод'!$D$113="",'У9 Ввод'!$E$113="",'У9 Ввод'!$D$113&gt;$B10),0,MAX(0,MIN(1,'У9 Ввод'!$E$113-NETWORKDAYS('У9 Ввод'!$D$113,$B10)+1))/Настройки!$E$15*100)</f>
        <v>0</v>
      </c>
      <c r="DE10" s="67" t="n">
        <f aca="false">IF(OR($D10=1,MONTH($B10)&lt;&gt;MONTH(StartDate),'У9 Ввод'!$D$114="",'У9 Ввод'!$E$114="",'У9 Ввод'!$D$114&gt;$B10),0,MAX(0,MIN(1,'У9 Ввод'!$E$114-NETWORKDAYS('У9 Ввод'!$D$114,$B10)+1))/Настройки!$E$15*100)</f>
        <v>0</v>
      </c>
      <c r="DF10" s="67" t="n">
        <f aca="false">IF(OR($D10=1,MONTH($B10)&lt;&gt;MONTH(StartDate),'У9 Ввод'!$D$115="",'У9 Ввод'!$E$115="",'У9 Ввод'!$D$115&gt;$B10),0,MAX(0,MIN(1,'У9 Ввод'!$E$115-NETWORKDAYS('У9 Ввод'!$D$115,$B10)+1))/Настройки!$E$15*100)</f>
        <v>0</v>
      </c>
      <c r="DG10" s="67" t="n">
        <f aca="false">IF(OR($D10=1,MONTH($B10)&lt;&gt;MONTH(StartDate),'У9 Ввод'!$D$116="",'У9 Ввод'!$E$116="",'У9 Ввод'!$D$116&gt;$B10),0,MAX(0,MIN(1,'У9 Ввод'!$E$116-NETWORKDAYS('У9 Ввод'!$D$116,$B10)+1))/Настройки!$E$15*100)</f>
        <v>0</v>
      </c>
      <c r="DH10" s="67" t="n">
        <f aca="false">IF(OR($D10=1,MONTH($B10)&lt;&gt;MONTH(StartDate),'У9 Ввод'!$D$117="",'У9 Ввод'!$E$117="",'У9 Ввод'!$D$117&gt;$B10),0,MAX(0,MIN(1,'У9 Ввод'!$E$117-NETWORKDAYS('У9 Ввод'!$D$117,$B10)+1))/Настройки!$E$15*100)</f>
        <v>0</v>
      </c>
      <c r="DI10" s="67" t="n">
        <f aca="false">IF(OR($D10=1,MONTH($B10)&lt;&gt;MONTH(StartDate),'У9 Ввод'!$D$118="",'У9 Ввод'!$E$118="",'У9 Ввод'!$D$118&gt;$B10),0,MAX(0,MIN(1,'У9 Ввод'!$E$118-NETWORKDAYS('У9 Ввод'!$D$118,$B10)+1))/Настройки!$E$15*100)</f>
        <v>0</v>
      </c>
      <c r="DJ10" s="67" t="n">
        <f aca="false">IF(OR($D10=1,MONTH($B10)&lt;&gt;MONTH(StartDate),'У9 Ввод'!$D$119="",'У9 Ввод'!$E$119="",'У9 Ввод'!$D$119&gt;$B10),0,MAX(0,MIN(1,'У9 Ввод'!$E$119-NETWORKDAYS('У9 Ввод'!$D$119,$B10)+1))/Настройки!$E$15*100)</f>
        <v>0</v>
      </c>
      <c r="DK10" s="67" t="n">
        <f aca="false">IF(OR($D10=1,MONTH($B10)&lt;&gt;MONTH(StartDate),'У9 Ввод'!$D$120="",'У9 Ввод'!$E$120="",'У9 Ввод'!$D$120&gt;$B10),0,MAX(0,MIN(1,'У9 Ввод'!$E$120-NETWORKDAYS('У9 Ввод'!$D$120,$B10)+1))/Настройки!$E$15*100)</f>
        <v>0</v>
      </c>
      <c r="DL10" s="67" t="n">
        <f aca="false">IF(OR($D10=1,MONTH($B10)&lt;&gt;MONTH(StartDate),'У9 Ввод'!$D$121="",'У9 Ввод'!$E$121="",'У9 Ввод'!$D$121&gt;$B10),0,MAX(0,MIN(1,'У9 Ввод'!$E$121-NETWORKDAYS('У9 Ввод'!$D$121,$B10)+1))/Настройки!$E$15*100)</f>
        <v>0</v>
      </c>
      <c r="DM10" s="67" t="n">
        <f aca="false">IF(OR($D10=1,MONTH($B10)&lt;&gt;MONTH(StartDate),'У9 Ввод'!$D$122="",'У9 Ввод'!$E$122="",'У9 Ввод'!$D$122&gt;$B10),0,MAX(0,MIN(1,'У9 Ввод'!$E$122-NETWORKDAYS('У9 Ввод'!$D$122,$B10)+1))/Настройки!$E$15*100)</f>
        <v>0</v>
      </c>
      <c r="DN10" s="67" t="n">
        <f aca="false">IF(OR($D10=1,MONTH($B10)&lt;&gt;MONTH(StartDate),'У9 Ввод'!$D$123="",'У9 Ввод'!$E$123="",'У9 Ввод'!$D$123&gt;$B10),0,MAX(0,MIN(1,'У9 Ввод'!$E$123-NETWORKDAYS('У9 Ввод'!$D$123,$B10)+1))/Настройки!$E$15*100)</f>
        <v>0</v>
      </c>
      <c r="DO10" s="67" t="n">
        <f aca="false">IF(OR($D10=1,MONTH($B10)&lt;&gt;MONTH(StartDate),'У9 Ввод'!$D$124="",'У9 Ввод'!$E$124="",'У9 Ввод'!$D$124&gt;$B10),0,MAX(0,MIN(1,'У9 Ввод'!$E$124-NETWORKDAYS('У9 Ввод'!$D$124,$B10)+1))/Настройки!$E$15*100)</f>
        <v>0</v>
      </c>
      <c r="DP10" s="67" t="n">
        <f aca="false">IF(OR($D10=1,MONTH($B10)&lt;&gt;MONTH(StartDate),'У9 Ввод'!$D$125="",'У9 Ввод'!$E$125="",'У9 Ввод'!$D$125&gt;$B10),0,MAX(0,MIN(1,'У9 Ввод'!$E$125-NETWORKDAYS('У9 Ввод'!$D$125,$B10)+1))/Настройки!$E$15*100)</f>
        <v>0</v>
      </c>
      <c r="DQ10" s="67" t="n">
        <f aca="false">IF(OR($D10=1,MONTH($B10)&lt;&gt;MONTH(StartDate),'У9 Ввод'!$D$126="",'У9 Ввод'!$E$126="",'У9 Ввод'!$D$126&gt;$B10),0,MAX(0,MIN(1,'У9 Ввод'!$E$126-NETWORKDAYS('У9 Ввод'!$D$126,$B10)+1))/Настройки!$E$15*100)</f>
        <v>0</v>
      </c>
      <c r="DR10" s="67" t="n">
        <f aca="false">IF(OR($D10=1,MONTH($B10)&lt;&gt;MONTH(StartDate),'У9 Ввод'!$D$127="",'У9 Ввод'!$E$127="",'У9 Ввод'!$D$127&gt;$B10),0,MAX(0,MIN(1,'У9 Ввод'!$E$127-NETWORKDAYS('У9 Ввод'!$D$127,$B10)+1))/Настройки!$E$15*100)</f>
        <v>0</v>
      </c>
      <c r="DS10" s="67" t="n">
        <f aca="false">IF(OR($D10=1,MONTH($B10)&lt;&gt;MONTH(StartDate),'У9 Ввод'!$D$128="",'У9 Ввод'!$E$128="",'У9 Ввод'!$D$128&gt;$B10),0,MAX(0,MIN(1,'У9 Ввод'!$E$128-NETWORKDAYS('У9 Ввод'!$D$128,$B10)+1))/Настройки!$E$15*100)</f>
        <v>0</v>
      </c>
      <c r="DT10" s="67" t="n">
        <f aca="false">IF(OR($D10=1,MONTH($B10)&lt;&gt;MONTH(StartDate),'У9 Ввод'!$D$129="",'У9 Ввод'!$E$129="",'У9 Ввод'!$D$129&gt;$B10),0,MAX(0,MIN(1,'У9 Ввод'!$E$129-NETWORKDAYS('У9 Ввод'!$D$129,$B10)+1))/Настройки!$E$15*100)</f>
        <v>0</v>
      </c>
      <c r="DU10" s="67" t="n">
        <f aca="false">IF(OR($D10=1,MONTH($B10)&lt;&gt;MONTH(StartDate),'У9 Ввод'!$D$130="",'У9 Ввод'!$E$130="",'У9 Ввод'!$D$130&gt;$B10),0,MAX(0,MIN(1,'У9 Ввод'!$E$130-NETWORKDAYS('У9 Ввод'!$D$130,$B10)+1))/Настройки!$E$15*100)</f>
        <v>0</v>
      </c>
      <c r="DV10" s="67" t="n">
        <f aca="false">IF(OR($D10=1,MONTH($B10)&lt;&gt;MONTH(StartDate),'У9 Ввод'!$D$131="",'У9 Ввод'!$E$131="",'У9 Ввод'!$D$131&gt;$B10),0,MAX(0,MIN(1,'У9 Ввод'!$E$131-NETWORKDAYS('У9 Ввод'!$D$131,$B10)+1))/Настройки!$E$15*100)</f>
        <v>0</v>
      </c>
      <c r="DW10" s="67" t="n">
        <f aca="false">IF(OR($D10=1,MONTH($B10)&lt;&gt;MONTH(StartDate),'У9 Ввод'!$D$132="",'У9 Ввод'!$E$132="",'У9 Ввод'!$D$132&gt;$B10),0,MAX(0,MIN(1,'У9 Ввод'!$E$132-NETWORKDAYS('У9 Ввод'!$D$132,$B10)+1))/Настройки!$E$15*100)</f>
        <v>0</v>
      </c>
      <c r="DX10" s="67" t="n">
        <f aca="false">IF(OR($D10=1,MONTH($B10)&lt;&gt;MONTH(StartDate),'У9 Ввод'!$D$133="",'У9 Ввод'!$E$133="",'У9 Ввод'!$D$133&gt;$B10),0,MAX(0,MIN(1,'У9 Ввод'!$E$133-NETWORKDAYS('У9 Ввод'!$D$133,$B10)+1))/Настройки!$E$15*100)</f>
        <v>0</v>
      </c>
      <c r="DY10" s="67" t="n">
        <f aca="false">IF(OR($D10=1,MONTH($B10)&lt;&gt;MONTH(StartDate),'У9 Ввод'!$D$134="",'У9 Ввод'!$E$134="",'У9 Ввод'!$D$134&gt;$B10),0,MAX(0,MIN(1,'У9 Ввод'!$E$134-NETWORKDAYS('У9 Ввод'!$D$134,$B10)+1))/Настройки!$E$15*100)</f>
        <v>0</v>
      </c>
      <c r="DZ10" s="67" t="n">
        <f aca="false">IF(OR($D10=1,MONTH($B10)&lt;&gt;MONTH(StartDate),'У9 Ввод'!$D$135="",'У9 Ввод'!$E$135="",'У9 Ввод'!$D$135&gt;$B10),0,MAX(0,MIN(1,'У9 Ввод'!$E$135-NETWORKDAYS('У9 Ввод'!$D$135,$B10)+1))/Настройки!$E$15*100)</f>
        <v>0</v>
      </c>
      <c r="EA10" s="67" t="n">
        <f aca="false">IF(OR($D10=1,MONTH($B10)&lt;&gt;MONTH(StartDate),'У9 Ввод'!$D$136="",'У9 Ввод'!$E$136="",'У9 Ввод'!$D$136&gt;$B10),0,MAX(0,MIN(1,'У9 Ввод'!$E$136-NETWORKDAYS('У9 Ввод'!$D$136,$B10)+1))/Настройки!$E$15*100)</f>
        <v>0</v>
      </c>
      <c r="EB10" s="67" t="n">
        <f aca="false">IF(OR($D10=1,MONTH($B10)&lt;&gt;MONTH(StartDate),'У9 Ввод'!$D$137="",'У9 Ввод'!$E$137="",'У9 Ввод'!$D$137&gt;$B10),0,MAX(0,MIN(1,'У9 Ввод'!$E$137-NETWORKDAYS('У9 Ввод'!$D$137,$B10)+1))/Настройки!$E$15*100)</f>
        <v>0</v>
      </c>
      <c r="EC10" s="67" t="n">
        <f aca="false">IF(OR($D10=1,MONTH($B10)&lt;&gt;MONTH(StartDate),'У9 Ввод'!$D$138="",'У9 Ввод'!$E$138="",'У9 Ввод'!$D$138&gt;$B10),0,MAX(0,MIN(1,'У9 Ввод'!$E$138-NETWORKDAYS('У9 Ввод'!$D$138,$B10)+1))/Настройки!$E$15*100)</f>
        <v>0</v>
      </c>
      <c r="ED10" s="67" t="n">
        <f aca="false">IF(OR($D10=1,MONTH($B10)&lt;&gt;MONTH(StartDate),'У9 Ввод'!$D$139="",'У9 Ввод'!$E$139="",'У9 Ввод'!$D$139&gt;$B10),0,MAX(0,MIN(1,'У9 Ввод'!$E$139-NETWORKDAYS('У9 Ввод'!$D$139,$B10)+1))/Настройки!$E$15*100)</f>
        <v>0</v>
      </c>
      <c r="EE10" s="67" t="n">
        <f aca="false">IF(OR($D10=1,MONTH($B10)&lt;&gt;MONTH(StartDate),'У9 Ввод'!$D$140="",'У9 Ввод'!$E$140="",'У9 Ввод'!$D$140&gt;$B10),0,MAX(0,MIN(1,'У9 Ввод'!$E$140-NETWORKDAYS('У9 Ввод'!$D$140,$B10)+1))/Настройки!$E$15*100)</f>
        <v>0</v>
      </c>
      <c r="EF10" s="67" t="n">
        <f aca="false">IF(OR($D10=1,MONTH($B10)&lt;&gt;MONTH(StartDate),'У9 Ввод'!$D$141="",'У9 Ввод'!$E$141="",'У9 Ввод'!$D$141&gt;$B10),0,MAX(0,MIN(1,'У9 Ввод'!$E$141-NETWORKDAYS('У9 Ввод'!$D$141,$B10)+1))/Настройки!$E$15*100)</f>
        <v>0</v>
      </c>
      <c r="EG10" s="67" t="n">
        <f aca="false">IF(OR($D10=1,MONTH($B10)&lt;&gt;MONTH(StartDate),'У9 Ввод'!$D$142="",'У9 Ввод'!$E$142="",'У9 Ввод'!$D$142&gt;$B10),0,MAX(0,MIN(1,'У9 Ввод'!$E$142-NETWORKDAYS('У9 Ввод'!$D$142,$B10)+1))/Настройки!$E$15*100)</f>
        <v>0</v>
      </c>
      <c r="EH10" s="67" t="n">
        <f aca="false">IF(OR($D10=1,MONTH($B10)&lt;&gt;MONTH(StartDate),'У9 Ввод'!$D$143="",'У9 Ввод'!$E$143="",'У9 Ввод'!$D$143&gt;$B10),0,MAX(0,MIN(1,'У9 Ввод'!$E$143-NETWORKDAYS('У9 Ввод'!$D$143,$B10)+1))/Настройки!$E$15*100)</f>
        <v>0</v>
      </c>
      <c r="EI10" s="67" t="n">
        <f aca="false">IF(OR($D10=1,MONTH($B10)&lt;&gt;MONTH(StartDate),'У9 Ввод'!$D$144="",'У9 Ввод'!$E$144="",'У9 Ввод'!$D$144&gt;$B10),0,MAX(0,MIN(1,'У9 Ввод'!$E$144-NETWORKDAYS('У9 Ввод'!$D$144,$B10)+1))/Настройки!$E$15*100)</f>
        <v>0</v>
      </c>
      <c r="EJ10" s="67" t="n">
        <f aca="false">IF(OR($D10=1,MONTH($B10)&lt;&gt;MONTH(StartDate),'У9 Ввод'!$D$145="",'У9 Ввод'!$E$145="",'У9 Ввод'!$D$145&gt;$B10),0,MAX(0,MIN(1,'У9 Ввод'!$E$145-NETWORKDAYS('У9 Ввод'!$D$145,$B10)+1))/Настройки!$E$15*100)</f>
        <v>0</v>
      </c>
      <c r="EK10" s="67" t="n">
        <f aca="false">IF(OR($D10=1,MONTH($B10)&lt;&gt;MONTH(StartDate),'У9 Ввод'!$D$146="",'У9 Ввод'!$E$146="",'У9 Ввод'!$D$146&gt;$B10),0,MAX(0,MIN(1,'У9 Ввод'!$E$146-NETWORKDAYS('У9 Ввод'!$D$146,$B10)+1))/Настройки!$E$15*100)</f>
        <v>0</v>
      </c>
      <c r="EL10" s="67" t="n">
        <f aca="false">IF(OR($D10=1,MONTH($B10)&lt;&gt;MONTH(StartDate),'У9 Ввод'!$D$147="",'У9 Ввод'!$E$147="",'У9 Ввод'!$D$147&gt;$B10),0,MAX(0,MIN(1,'У9 Ввод'!$E$147-NETWORKDAYS('У9 Ввод'!$D$147,$B10)+1))/Настройки!$E$15*100)</f>
        <v>0</v>
      </c>
      <c r="EM10" s="67" t="n">
        <f aca="false">IF(OR($D10=1,MONTH($B10)&lt;&gt;MONTH(StartDate),'У9 Ввод'!$D$148="",'У9 Ввод'!$E$148="",'У9 Ввод'!$D$148&gt;$B10),0,MAX(0,MIN(1,'У9 Ввод'!$E$148-NETWORKDAYS('У9 Ввод'!$D$148,$B10)+1))/Настройки!$E$15*100)</f>
        <v>0</v>
      </c>
      <c r="EN10" s="67" t="n">
        <f aca="false">IF(OR($D10=1,MONTH($B10)&lt;&gt;MONTH(StartDate),'У9 Ввод'!$D$149="",'У9 Ввод'!$E$149="",'У9 Ввод'!$D$149&gt;$B10),0,MAX(0,MIN(1,'У9 Ввод'!$E$149-NETWORKDAYS('У9 Ввод'!$D$149,$B10)+1))/Настройки!$E$15*100)</f>
        <v>0</v>
      </c>
      <c r="EO10" s="67" t="n">
        <f aca="false">IF(OR($D10=1,MONTH($B10)&lt;&gt;MONTH(StartDate),'У9 Ввод'!$D$150="",'У9 Ввод'!$E$150="",'У9 Ввод'!$D$150&gt;$B10),0,MAX(0,MIN(1,'У9 Ввод'!$E$150-NETWORKDAYS('У9 Ввод'!$D$150,$B10)+1))/Настройки!$E$15*100)</f>
        <v>0</v>
      </c>
      <c r="EP10" s="67" t="n">
        <f aca="false">IF(OR($D10=1,MONTH($B10)&lt;&gt;MONTH(StartDate),'У9 Ввод'!$D$151="",'У9 Ввод'!$E$151="",'У9 Ввод'!$D$151&gt;$B10),0,MAX(0,MIN(1,'У9 Ввод'!$E$151-NETWORKDAYS('У9 Ввод'!$D$151,$B10)+1))/Настройки!$E$15*100)</f>
        <v>0</v>
      </c>
      <c r="EQ10" s="67" t="n">
        <f aca="false">IF(OR($D10=1,MONTH($B10)&lt;&gt;MONTH(StartDate),'У9 Ввод'!$D$152="",'У9 Ввод'!$E$152="",'У9 Ввод'!$D$152&gt;$B10),0,MAX(0,MIN(1,'У9 Ввод'!$E$152-NETWORKDAYS('У9 Ввод'!$D$152,$B10)+1))/Настройки!$E$15*100)</f>
        <v>0</v>
      </c>
      <c r="ER10" s="67" t="n">
        <f aca="false">IF(OR($D10=1,MONTH($B10)&lt;&gt;MONTH(StartDate),'У9 Ввод'!$D$153="",'У9 Ввод'!$E$153="",'У9 Ввод'!$D$153&gt;$B10),0,MAX(0,MIN(1,'У9 Ввод'!$E$153-NETWORKDAYS('У9 Ввод'!$D$153,$B10)+1))/Настройки!$E$15*100)</f>
        <v>0</v>
      </c>
      <c r="ES10" s="67" t="n">
        <f aca="false">IF(OR($D10=1,MONTH($B10)&lt;&gt;MONTH(StartDate),'У9 Ввод'!$D$154="",'У9 Ввод'!$E$154="",'У9 Ввод'!$D$154&gt;$B10),0,MAX(0,MIN(1,'У9 Ввод'!$E$154-NETWORKDAYS('У9 Ввод'!$D$154,$B10)+1))/Настройки!$E$15*100)</f>
        <v>0</v>
      </c>
      <c r="ET10" s="67" t="n">
        <f aca="false">IF(OR($D10=1,MONTH($B10)&lt;&gt;MONTH(StartDate),'У9 Ввод'!$D$155="",'У9 Ввод'!$E$155="",'У9 Ввод'!$D$155&gt;$B10),0,MAX(0,MIN(1,'У9 Ввод'!$E$155-NETWORKDAYS('У9 Ввод'!$D$155,$B10)+1))/Настройки!$E$15*100)</f>
        <v>0</v>
      </c>
      <c r="EU10" s="67" t="n">
        <f aca="false">IF(OR($D10=1,MONTH($B10)&lt;&gt;MONTH(StartDate),'У9 Ввод'!$D$156="",'У9 Ввод'!$E$156="",'У9 Ввод'!$D$156&gt;$B10),0,MAX(0,MIN(1,'У9 Ввод'!$E$156-NETWORKDAYS('У9 Ввод'!$D$156,$B10)+1))/Настройки!$E$15*100)</f>
        <v>0</v>
      </c>
      <c r="EV10" s="67" t="n">
        <f aca="false">IF(OR($D10=1,MONTH($B10)&lt;&gt;MONTH(StartDate),'У9 Ввод'!$D$157="",'У9 Ввод'!$E$157="",'У9 Ввод'!$D$157&gt;$B10),0,MAX(0,MIN(1,'У9 Ввод'!$E$157-NETWORKDAYS('У9 Ввод'!$D$157,$B10)+1))/Настройки!$E$15*100)</f>
        <v>0</v>
      </c>
      <c r="EW10" s="67" t="n">
        <f aca="false">IF(OR($D10=1,MONTH($B10)&lt;&gt;MONTH(StartDate),'У9 Ввод'!$D$158="",'У9 Ввод'!$E$158="",'У9 Ввод'!$D$158&gt;$B10),0,MAX(0,MIN(1,'У9 Ввод'!$E$158-NETWORKDAYS('У9 Ввод'!$D$158,$B10)+1))/Настройки!$E$15*100)</f>
        <v>0</v>
      </c>
      <c r="EX10" s="67" t="n">
        <f aca="false">IF(OR($D10=1,MONTH($B10)&lt;&gt;MONTH(StartDate),'У9 Ввод'!$D$159="",'У9 Ввод'!$E$159="",'У9 Ввод'!$D$159&gt;$B10),0,MAX(0,MIN(1,'У9 Ввод'!$E$159-NETWORKDAYS('У9 Ввод'!$D$159,$B10)+1))/Настройки!$E$15*100)</f>
        <v>0</v>
      </c>
      <c r="EY10" s="67" t="n">
        <f aca="false">IF(OR($D10=1,MONTH($B10)&lt;&gt;MONTH(StartDate),'У9 Ввод'!$D$160="",'У9 Ввод'!$E$160="",'У9 Ввод'!$D$160&gt;$B10),0,MAX(0,MIN(1,'У9 Ввод'!$E$160-NETWORKDAYS('У9 Ввод'!$D$160,$B10)+1))/Настройки!$E$15*100)</f>
        <v>0</v>
      </c>
      <c r="EZ10" s="67" t="n">
        <f aca="false">IF(OR($D10=1,MONTH($B10)&lt;&gt;MONTH(StartDate),'У9 Ввод'!$D$161="",'У9 Ввод'!$E$161="",'У9 Ввод'!$D$161&gt;$B10),0,MAX(0,MIN(1,'У9 Ввод'!$E$161-NETWORKDAYS('У9 Ввод'!$D$161,$B10)+1))/Настройки!$E$15*100)</f>
        <v>0</v>
      </c>
      <c r="FA10" s="67" t="n">
        <f aca="false">IF(OR($D10=1,MONTH($B10)&lt;&gt;MONTH(StartDate),'У9 Ввод'!$D$162="",'У9 Ввод'!$E$162="",'У9 Ввод'!$D$162&gt;$B10),0,MAX(0,MIN(1,'У9 Ввод'!$E$162-NETWORKDAYS('У9 Ввод'!$D$162,$B10)+1))/Настройки!$E$15*100)</f>
        <v>0</v>
      </c>
      <c r="FB10" s="67" t="n">
        <f aca="false">IF(OR($D10=1,MONTH($B10)&lt;&gt;MONTH(StartDate),'У9 Ввод'!$D$163="",'У9 Ввод'!$E$163="",'У9 Ввод'!$D$163&gt;$B10),0,MAX(0,MIN(1,'У9 Ввод'!$E$163-NETWORKDAYS('У9 Ввод'!$D$163,$B10)+1))/Настройки!$E$15*100)</f>
        <v>0</v>
      </c>
      <c r="FC10" s="67" t="n">
        <f aca="false">IF(OR($D10=1,MONTH($B10)&lt;&gt;MONTH(StartDate),'У9 Ввод'!$D$164="",'У9 Ввод'!$E$164="",'У9 Ввод'!$D$164&gt;$B10),0,MAX(0,MIN(1,'У9 Ввод'!$E$164-NETWORKDAYS('У9 Ввод'!$D$164,$B10)+1))/Настройки!$E$15*100)</f>
        <v>0</v>
      </c>
      <c r="FD10" s="67" t="n">
        <f aca="false">IF(OR($D10=1,MONTH($B10)&lt;&gt;MONTH(StartDate),'У9 Ввод'!$D$165="",'У9 Ввод'!$E$165="",'У9 Ввод'!$D$165&gt;$B10),0,MAX(0,MIN(1,'У9 Ввод'!$E$165-NETWORKDAYS('У9 Ввод'!$D$165,$B10)+1))/Настройки!$E$15*100)</f>
        <v>0</v>
      </c>
      <c r="FE10" s="67" t="n">
        <f aca="false">IF(OR($D10=1,MONTH($B10)&lt;&gt;MONTH(StartDate),'У9 Ввод'!$D$166="",'У9 Ввод'!$E$166="",'У9 Ввод'!$D$166&gt;$B10),0,MAX(0,MIN(1,'У9 Ввод'!$E$166-NETWORKDAYS('У9 Ввод'!$D$166,$B10)+1))/Настройки!$E$15*100)</f>
        <v>0</v>
      </c>
      <c r="FF10" s="67" t="n">
        <f aca="false">IF(OR($D10=1,MONTH($B10)&lt;&gt;MONTH(StartDate),'У9 Ввод'!$D$167="",'У9 Ввод'!$E$167="",'У9 Ввод'!$D$167&gt;$B10),0,MAX(0,MIN(1,'У9 Ввод'!$E$167-NETWORKDAYS('У9 Ввод'!$D$167,$B10)+1))/Настройки!$E$15*100)</f>
        <v>0</v>
      </c>
      <c r="FG10" s="67" t="n">
        <f aca="false">IF(OR($D10=1,MONTH($B10)&lt;&gt;MONTH(StartDate),'У9 Ввод'!$D$168="",'У9 Ввод'!$E$168="",'У9 Ввод'!$D$168&gt;$B10),0,MAX(0,MIN(1,'У9 Ввод'!$E$168-NETWORKDAYS('У9 Ввод'!$D$168,$B10)+1))/Настройки!$E$15*100)</f>
        <v>0</v>
      </c>
      <c r="FH10" s="67" t="n">
        <f aca="false">IF(OR($D10=1,MONTH($B10)&lt;&gt;MONTH(StartDate),'У9 Ввод'!$D$169="",'У9 Ввод'!$E$169="",'У9 Ввод'!$D$169&gt;$B10),0,MAX(0,MIN(1,'У9 Ввод'!$E$169-NETWORKDAYS('У9 Ввод'!$D$169,$B10)+1))/Настройки!$E$15*100)</f>
        <v>0</v>
      </c>
      <c r="FI10" s="67" t="n">
        <f aca="false">IF(OR($D10=1,MONTH($B10)&lt;&gt;MONTH(StartDate),'У9 Ввод'!$D$170="",'У9 Ввод'!$E$170="",'У9 Ввод'!$D$170&gt;$B10),0,MAX(0,MIN(1,'У9 Ввод'!$E$170-NETWORKDAYS('У9 Ввод'!$D$170,$B10)+1))/Настройки!$E$15*100)</f>
        <v>0</v>
      </c>
      <c r="FJ10" s="67" t="n">
        <f aca="false">IF(OR($D10=1,MONTH($B10)&lt;&gt;MONTH(StartDate),'У9 Ввод'!$D$171="",'У9 Ввод'!$E$171="",'У9 Ввод'!$D$171&gt;$B10),0,MAX(0,MIN(1,'У9 Ввод'!$E$171-NETWORKDAYS('У9 Ввод'!$D$171,$B10)+1))/Настройки!$E$15*100)</f>
        <v>0</v>
      </c>
      <c r="FK10" s="67" t="n">
        <f aca="false">IF(OR($D10=1,MONTH($B10)&lt;&gt;MONTH(StartDate),'У9 Ввод'!$D$172="",'У9 Ввод'!$E$172="",'У9 Ввод'!$D$172&gt;$B10),0,MAX(0,MIN(1,'У9 Ввод'!$E$172-NETWORKDAYS('У9 Ввод'!$D$172,$B10)+1))/Настройки!$E$15*100)</f>
        <v>0</v>
      </c>
      <c r="FL10" s="67" t="n">
        <f aca="false">IF(OR($D10=1,MONTH($B10)&lt;&gt;MONTH(StartDate),'У9 Ввод'!$D$173="",'У9 Ввод'!$E$173="",'У9 Ввод'!$D$173&gt;$B10),0,MAX(0,MIN(1,'У9 Ввод'!$E$173-NETWORKDAYS('У9 Ввод'!$D$173,$B10)+1))/Настройки!$E$15*100)</f>
        <v>0</v>
      </c>
      <c r="FM10" s="67" t="n">
        <f aca="false">IF(OR($D10=1,MONTH($B10)&lt;&gt;MONTH(StartDate),'У9 Ввод'!$D$174="",'У9 Ввод'!$E$174="",'У9 Ввод'!$D$174&gt;$B10),0,MAX(0,MIN(1,'У9 Ввод'!$E$174-NETWORKDAYS('У9 Ввод'!$D$174,$B10)+1))/Настройки!$E$15*100)</f>
        <v>0</v>
      </c>
      <c r="FN10" s="67" t="n">
        <f aca="false">IF(OR($D10=1,MONTH($B10)&lt;&gt;MONTH(StartDate),'У9 Ввод'!$D$175="",'У9 Ввод'!$E$175="",'У9 Ввод'!$D$175&gt;$B10),0,MAX(0,MIN(1,'У9 Ввод'!$E$175-NETWORKDAYS('У9 Ввод'!$D$175,$B10)+1))/Настройки!$E$15*100)</f>
        <v>0</v>
      </c>
      <c r="FO10" s="67" t="n">
        <f aca="false">IF(OR($D10=1,MONTH($B10)&lt;&gt;MONTH(StartDate),'У9 Ввод'!$D$176="",'У9 Ввод'!$E$176="",'У9 Ввод'!$D$176&gt;$B10),0,MAX(0,MIN(1,'У9 Ввод'!$E$176-NETWORKDAYS('У9 Ввод'!$D$176,$B10)+1))/Настройки!$E$15*100)</f>
        <v>0</v>
      </c>
      <c r="FP10" s="67" t="n">
        <f aca="false">IF(OR($D10=1,MONTH($B10)&lt;&gt;MONTH(StartDate),'У9 Ввод'!$D$177="",'У9 Ввод'!$E$177="",'У9 Ввод'!$D$177&gt;$B10),0,MAX(0,MIN(1,'У9 Ввод'!$E$177-NETWORKDAYS('У9 Ввод'!$D$177,$B10)+1))/Настройки!$E$15*100)</f>
        <v>0</v>
      </c>
      <c r="FQ10" s="67" t="n">
        <f aca="false">IF(OR($D10=1,MONTH($B10)&lt;&gt;MONTH(StartDate),'У9 Ввод'!$D$178="",'У9 Ввод'!$E$178="",'У9 Ввод'!$D$178&gt;$B10),0,MAX(0,MIN(1,'У9 Ввод'!$E$178-NETWORKDAYS('У9 Ввод'!$D$178,$B10)+1))/Настройки!$E$15*100)</f>
        <v>0</v>
      </c>
      <c r="FR10" s="67" t="n">
        <f aca="false">IF(OR($D10=1,MONTH($B10)&lt;&gt;MONTH(StartDate),'У9 Ввод'!$D$179="",'У9 Ввод'!$E$179="",'У9 Ввод'!$D$179&gt;$B10),0,MAX(0,MIN(1,'У9 Ввод'!$E$179-NETWORKDAYS('У9 Ввод'!$D$179,$B10)+1))/Настройки!$E$15*100)</f>
        <v>0</v>
      </c>
      <c r="FS10" s="67" t="n">
        <f aca="false">IF(OR($D10=1,MONTH($B10)&lt;&gt;MONTH(StartDate),'У9 Ввод'!$D$180="",'У9 Ввод'!$E$180="",'У9 Ввод'!$D$180&gt;$B10),0,MAX(0,MIN(1,'У9 Ввод'!$E$180-NETWORKDAYS('У9 Ввод'!$D$180,$B10)+1))/Настройки!$E$15*100)</f>
        <v>0</v>
      </c>
      <c r="FT10" s="67" t="n">
        <f aca="false">IF(OR($D10=1,MONTH($B10)&lt;&gt;MONTH(StartDate),'У9 Ввод'!$D$181="",'У9 Ввод'!$E$181="",'У9 Ввод'!$D$181&gt;$B10),0,MAX(0,MIN(1,'У9 Ввод'!$E$181-NETWORKDAYS('У9 Ввод'!$D$181,$B10)+1))/Настройки!$E$15*100)</f>
        <v>0</v>
      </c>
      <c r="FU10" s="67" t="n">
        <f aca="false">IF(OR($D10=1,MONTH($B10)&lt;&gt;MONTH(StartDate),'У9 Ввод'!$D$182="",'У9 Ввод'!$E$182="",'У9 Ввод'!$D$182&gt;$B10),0,MAX(0,MIN(1,'У9 Ввод'!$E$182-NETWORKDAYS('У9 Ввод'!$D$182,$B10)+1))/Настройки!$E$15*100)</f>
        <v>0</v>
      </c>
      <c r="FV10" s="67" t="n">
        <f aca="false">IF(OR($D10=1,MONTH($B10)&lt;&gt;MONTH(StartDate),'У9 Ввод'!$D$183="",'У9 Ввод'!$E$183="",'У9 Ввод'!$D$183&gt;$B10),0,MAX(0,MIN(1,'У9 Ввод'!$E$183-NETWORKDAYS('У9 Ввод'!$D$183,$B10)+1))/Настройки!$E$15*100)</f>
        <v>0</v>
      </c>
      <c r="FW10" s="67" t="n">
        <f aca="false">IF(OR($D10=1,MONTH($B10)&lt;&gt;MONTH(StartDate),'У9 Ввод'!$D$184="",'У9 Ввод'!$E$184="",'У9 Ввод'!$D$184&gt;$B10),0,MAX(0,MIN(1,'У9 Ввод'!$E$184-NETWORKDAYS('У9 Ввод'!$D$184,$B10)+1))/Настройки!$E$15*100)</f>
        <v>0</v>
      </c>
      <c r="FX10" s="67" t="n">
        <f aca="false">IF(OR($D10=1,MONTH($B10)&lt;&gt;MONTH(StartDate),'У9 Ввод'!$D$185="",'У9 Ввод'!$E$185="",'У9 Ввод'!$D$185&gt;$B10),0,MAX(0,MIN(1,'У9 Ввод'!$E$185-NETWORKDAYS('У9 Ввод'!$D$185,$B10)+1))/Настройки!$E$15*100)</f>
        <v>0</v>
      </c>
      <c r="FY10" s="67" t="n">
        <f aca="false">IF(OR($D10=1,MONTH($B10)&lt;&gt;MONTH(StartDate),'У9 Ввод'!$D$186="",'У9 Ввод'!$E$186="",'У9 Ввод'!$D$186&gt;$B10),0,MAX(0,MIN(1,'У9 Ввод'!$E$186-NETWORKDAYS('У9 Ввод'!$D$186,$B10)+1))/Настройки!$E$15*100)</f>
        <v>0</v>
      </c>
      <c r="FZ10" s="67" t="n">
        <f aca="false">IF(OR($D10=1,MONTH($B10)&lt;&gt;MONTH(StartDate),'У9 Ввод'!$D$187="",'У9 Ввод'!$E$187="",'У9 Ввод'!$D$187&gt;$B10),0,MAX(0,MIN(1,'У9 Ввод'!$E$187-NETWORKDAYS('У9 Ввод'!$D$187,$B10)+1))/Настройки!$E$15*100)</f>
        <v>0</v>
      </c>
      <c r="GA10" s="67" t="n">
        <f aca="false">IF(OR($D10=1,MONTH($B10)&lt;&gt;MONTH(StartDate),'У9 Ввод'!$D$188="",'У9 Ввод'!$E$188="",'У9 Ввод'!$D$188&gt;$B10),0,MAX(0,MIN(1,'У9 Ввод'!$E$188-NETWORKDAYS('У9 Ввод'!$D$188,$B10)+1))/Настройки!$E$15*100)</f>
        <v>0</v>
      </c>
      <c r="GB10" s="67" t="n">
        <f aca="false">IF(OR($D10=1,MONTH($B10)&lt;&gt;MONTH(StartDate),'У9 Ввод'!$D$189="",'У9 Ввод'!$E$189="",'У9 Ввод'!$D$189&gt;$B10),0,MAX(0,MIN(1,'У9 Ввод'!$E$189-NETWORKDAYS('У9 Ввод'!$D$189,$B10)+1))/Настройки!$E$15*100)</f>
        <v>0</v>
      </c>
      <c r="GC10" s="67" t="n">
        <f aca="false">IF(OR($D10=1,MONTH($B10)&lt;&gt;MONTH(StartDate),'У9 Ввод'!$D$190="",'У9 Ввод'!$E$190="",'У9 Ввод'!$D$190&gt;$B10),0,MAX(0,MIN(1,'У9 Ввод'!$E$190-NETWORKDAYS('У9 Ввод'!$D$190,$B10)+1))/Настройки!$E$15*100)</f>
        <v>0</v>
      </c>
      <c r="GD10" s="67" t="n">
        <f aca="false">IF(OR($D10=1,MONTH($B10)&lt;&gt;MONTH(StartDate),'У9 Ввод'!$D$191="",'У9 Ввод'!$E$191="",'У9 Ввод'!$D$191&gt;$B10),0,MAX(0,MIN(1,'У9 Ввод'!$E$191-NETWORKDAYS('У9 Ввод'!$D$191,$B10)+1))/Настройки!$E$15*100)</f>
        <v>0</v>
      </c>
      <c r="GE10" s="67" t="n">
        <f aca="false">IF(OR($D10=1,MONTH($B10)&lt;&gt;MONTH(StartDate),'У9 Ввод'!$D$192="",'У9 Ввод'!$E$192="",'У9 Ввод'!$D$192&gt;$B10),0,MAX(0,MIN(1,'У9 Ввод'!$E$192-NETWORKDAYS('У9 Ввод'!$D$192,$B10)+1))/Настройки!$E$15*100)</f>
        <v>0</v>
      </c>
      <c r="GF10" s="67" t="n">
        <f aca="false">IF(OR($D10=1,MONTH($B10)&lt;&gt;MONTH(StartDate),'У9 Ввод'!$D$193="",'У9 Ввод'!$E$193="",'У9 Ввод'!$D$193&gt;$B10),0,MAX(0,MIN(1,'У9 Ввод'!$E$193-NETWORKDAYS('У9 Ввод'!$D$193,$B10)+1))/Настройки!$E$15*100)</f>
        <v>0</v>
      </c>
      <c r="GG10" s="67" t="n">
        <f aca="false">IF(OR($D10=1,MONTH($B10)&lt;&gt;MONTH(StartDate),'У9 Ввод'!$D$194="",'У9 Ввод'!$E$194="",'У9 Ввод'!$D$194&gt;$B10),0,MAX(0,MIN(1,'У9 Ввод'!$E$194-NETWORKDAYS('У9 Ввод'!$D$194,$B10)+1))/Настройки!$E$15*100)</f>
        <v>0</v>
      </c>
      <c r="GH10" s="67" t="n">
        <f aca="false">IF(OR($D10=1,MONTH($B10)&lt;&gt;MONTH(StartDate),'У9 Ввод'!$D$195="",'У9 Ввод'!$E$195="",'У9 Ввод'!$D$195&gt;$B10),0,MAX(0,MIN(1,'У9 Ввод'!$E$195-NETWORKDAYS('У9 Ввод'!$D$195,$B10)+1))/Настройки!$E$15*100)</f>
        <v>0</v>
      </c>
      <c r="GI10" s="67" t="n">
        <f aca="false">IF(OR($D10=1,MONTH($B10)&lt;&gt;MONTH(StartDate),'У9 Ввод'!$D$196="",'У9 Ввод'!$E$196="",'У9 Ввод'!$D$196&gt;$B10),0,MAX(0,MIN(1,'У9 Ввод'!$E$196-NETWORKDAYS('У9 Ввод'!$D$196,$B10)+1))/Настройки!$E$15*100)</f>
        <v>0</v>
      </c>
      <c r="GJ10" s="67" t="n">
        <f aca="false">IF(OR($D10=1,MONTH($B10)&lt;&gt;MONTH(StartDate),'У9 Ввод'!$D$197="",'У9 Ввод'!$E$197="",'У9 Ввод'!$D$197&gt;$B10),0,MAX(0,MIN(1,'У9 Ввод'!$E$197-NETWORKDAYS('У9 Ввод'!$D$197,$B10)+1))/Настройки!$E$15*100)</f>
        <v>0</v>
      </c>
      <c r="GK10" s="67" t="n">
        <f aca="false">IF(OR($D10=1,MONTH($B10)&lt;&gt;MONTH(StartDate),'У9 Ввод'!$D$198="",'У9 Ввод'!$E$198="",'У9 Ввод'!$D$198&gt;$B10),0,MAX(0,MIN(1,'У9 Ввод'!$E$198-NETWORKDAYS('У9 Ввод'!$D$198,$B10)+1))/Настройки!$E$15*100)</f>
        <v>0</v>
      </c>
      <c r="GL10" s="67" t="n">
        <f aca="false">IF(OR($D10=1,MONTH($B10)&lt;&gt;MONTH(StartDate),'У9 Ввод'!$D$199="",'У9 Ввод'!$E$199="",'У9 Ввод'!$D$199&gt;$B10),0,MAX(0,MIN(1,'У9 Ввод'!$E$199-NETWORKDAYS('У9 Ввод'!$D$199,$B10)+1))/Настройки!$E$15*100)</f>
        <v>0</v>
      </c>
      <c r="GM10" s="67" t="n">
        <f aca="false">IF(OR($D10=1,MONTH($B10)&lt;&gt;MONTH(StartDate),'У9 Ввод'!$D$200="",'У9 Ввод'!$E$200="",'У9 Ввод'!$D$200&gt;$B10),0,MAX(0,MIN(1,'У9 Ввод'!$E$200-NETWORKDAYS('У9 Ввод'!$D$200,$B10)+1))/Настройки!$E$15*100)</f>
        <v>0</v>
      </c>
      <c r="GN10" s="67" t="n">
        <f aca="false">IF(OR($D10=1,MONTH($B10)&lt;&gt;MONTH(StartDate),'У9 Ввод'!$D$201="",'У9 Ввод'!$E$201="",'У9 Ввод'!$D$201&gt;$B10),0,MAX(0,MIN(1,'У9 Ввод'!$E$201-NETWORKDAYS('У9 Ввод'!$D$201,$B10)+1))/Настройки!$E$15*100)</f>
        <v>0</v>
      </c>
      <c r="GO10" s="67" t="n">
        <f aca="false">IF(OR($D10=1,MONTH($B10)&lt;&gt;MONTH(StartDate),'У9 Ввод'!$D$202="",'У9 Ввод'!$E$202="",'У9 Ввод'!$D$202&gt;$B10),0,MAX(0,MIN(1,'У9 Ввод'!$E$202-NETWORKDAYS('У9 Ввод'!$D$202,$B10)+1))/Настройки!$E$15*100)</f>
        <v>0</v>
      </c>
      <c r="GP10" s="67" t="n">
        <f aca="false">IF(OR($D10=1,MONTH($B10)&lt;&gt;MONTH(StartDate),'У9 Ввод'!$D$203="",'У9 Ввод'!$E$203="",'У9 Ввод'!$D$203&gt;$B10),0,MAX(0,MIN(1,'У9 Ввод'!$E$203-NETWORKDAYS('У9 Ввод'!$D$203,$B10)+1))/Настройки!$E$15*100)</f>
        <v>0</v>
      </c>
      <c r="GQ10" s="67" t="n">
        <f aca="false">IF(OR($D10=1,MONTH($B10)&lt;&gt;MONTH(StartDate),'У9 Ввод'!$D$204="",'У9 Ввод'!$E$204="",'У9 Ввод'!$D$204&gt;$B10),0,MAX(0,MIN(1,'У9 Ввод'!$E$204-NETWORKDAYS('У9 Ввод'!$D$204,$B10)+1))/Настройки!$E$15*100)</f>
        <v>0</v>
      </c>
      <c r="GR10" s="67" t="n">
        <f aca="false">IF(OR($D10=1,MONTH($B10)&lt;&gt;MONTH(StartDate),'У9 Ввод'!$D$205="",'У9 Ввод'!$E$205="",'У9 Ввод'!$D$205&gt;$B10),0,MAX(0,MIN(1,'У9 Ввод'!$E$205-NETWORKDAYS('У9 Ввод'!$D$205,$B10)+1))/Настройки!$E$15*100)</f>
        <v>0</v>
      </c>
      <c r="GS10" s="67" t="n">
        <f aca="false">IF(OR($D10=1,MONTH($B10)&lt;&gt;MONTH(StartDate),'У9 Ввод'!$D$206="",'У9 Ввод'!$E$206="",'У9 Ввод'!$D$206&gt;$B10),0,MAX(0,MIN(1,'У9 Ввод'!$E$206-NETWORKDAYS('У9 Ввод'!$D$206,$B10)+1))/Настройки!$E$15*100)</f>
        <v>0</v>
      </c>
      <c r="GT10" s="67" t="n">
        <f aca="false">IF(OR($D10=1,MONTH($B10)&lt;&gt;MONTH(StartDate),'У9 Ввод'!$D$207="",'У9 Ввод'!$E$207="",'У9 Ввод'!$D$207&gt;$B10),0,MAX(0,MIN(1,'У9 Ввод'!$E$207-NETWORKDAYS('У9 Ввод'!$D$207,$B10)+1))/Настройки!$E$15*100)</f>
        <v>0</v>
      </c>
      <c r="GU10" s="67" t="n">
        <f aca="false">IF(OR($D10=1,MONTH($B10)&lt;&gt;MONTH(StartDate),'У9 Ввод'!$D$208="",'У9 Ввод'!$E$208="",'У9 Ввод'!$D$208&gt;$B10),0,MAX(0,MIN(1,'У9 Ввод'!$E$208-NETWORKDAYS('У9 Ввод'!$D$208,$B10)+1))/Настройки!$E$15*100)</f>
        <v>0</v>
      </c>
      <c r="GV10" s="67" t="n">
        <f aca="false">IF(OR($D10=1,MONTH($B10)&lt;&gt;MONTH(StartDate),'У9 Ввод'!$D$209="",'У9 Ввод'!$E$209="",'У9 Ввод'!$D$209&gt;$B10),0,MAX(0,MIN(1,'У9 Ввод'!$E$209-NETWORKDAYS('У9 Ввод'!$D$209,$B10)+1))/Настройки!$E$15*100)</f>
        <v>0</v>
      </c>
      <c r="GW10" s="67" t="n">
        <f aca="false">IF(OR($D10=1,MONTH($B10)&lt;&gt;MONTH(StartDate),'У9 Ввод'!$D$210="",'У9 Ввод'!$E$210="",'У9 Ввод'!$D$210&gt;$B10),0,MAX(0,MIN(1,'У9 Ввод'!$E$210-NETWORKDAYS('У9 Ввод'!$D$210,$B10)+1))/Настройки!$E$15*100)</f>
        <v>0</v>
      </c>
      <c r="GX10" s="67" t="n">
        <f aca="false">IF(OR($D10=1,MONTH($B10)&lt;&gt;MONTH(StartDate),'У9 Ввод'!$D$211="",'У9 Ввод'!$E$211="",'У9 Ввод'!$D$211&gt;$B10),0,MAX(0,MIN(1,'У9 Ввод'!$E$211-NETWORKDAYS('У9 Ввод'!$D$211,$B10)+1))/Настройки!$E$15*100)</f>
        <v>0</v>
      </c>
      <c r="GY10" s="67" t="n">
        <f aca="false">IF(OR($D10=1,MONTH($B10)&lt;&gt;MONTH(StartDate),'У9 Ввод'!$D$212="",'У9 Ввод'!$E$212="",'У9 Ввод'!$D$212&gt;$B10),0,MAX(0,MIN(1,'У9 Ввод'!$E$212-NETWORKDAYS('У9 Ввод'!$D$212,$B10)+1))/Настройки!$E$15*100)</f>
        <v>0</v>
      </c>
      <c r="GZ10" s="67" t="n">
        <f aca="false">IF(OR($D10=1,MONTH($B10)&lt;&gt;MONTH(StartDate),'У9 Ввод'!$D$213="",'У9 Ввод'!$E$213="",'У9 Ввод'!$D$213&gt;$B10),0,MAX(0,MIN(1,'У9 Ввод'!$E$213-NETWORKDAYS('У9 Ввод'!$D$213,$B10)+1))/Настройки!$E$15*100)</f>
        <v>0</v>
      </c>
      <c r="HA10" s="67" t="n">
        <f aca="false">IF(OR($D10=1,MONTH($B10)&lt;&gt;MONTH(StartDate),'У9 Ввод'!$D$214="",'У9 Ввод'!$E$214="",'У9 Ввод'!$D$214&gt;$B10),0,MAX(0,MIN(1,'У9 Ввод'!$E$214-NETWORKDAYS('У9 Ввод'!$D$214,$B10)+1))/Настройки!$E$15*100)</f>
        <v>0</v>
      </c>
      <c r="HB10" s="67" t="n">
        <f aca="false">IF(OR($D10=1,MONTH($B10)&lt;&gt;MONTH(StartDate),'У9 Ввод'!$D$215="",'У9 Ввод'!$E$215="",'У9 Ввод'!$D$215&gt;$B10),0,MAX(0,MIN(1,'У9 Ввод'!$E$215-NETWORKDAYS('У9 Ввод'!$D$215,$B10)+1))/Настройки!$E$15*100)</f>
        <v>0</v>
      </c>
      <c r="HC10" s="67" t="n">
        <f aca="false">IF(OR($D10=1,MONTH($B10)&lt;&gt;MONTH(StartDate),'У9 Ввод'!$D$216="",'У9 Ввод'!$E$216="",'У9 Ввод'!$D$216&gt;$B10),0,MAX(0,MIN(1,'У9 Ввод'!$E$216-NETWORKDAYS('У9 Ввод'!$D$216,$B10)+1))/Настройки!$E$15*100)</f>
        <v>0</v>
      </c>
      <c r="HD10" s="67" t="n">
        <f aca="false">IF(OR($D10=1,MONTH($B10)&lt;&gt;MONTH(StartDate),'У9 Ввод'!$D$217="",'У9 Ввод'!$E$217="",'У9 Ввод'!$D$217&gt;$B10),0,MAX(0,MIN(1,'У9 Ввод'!$E$217-NETWORKDAYS('У9 Ввод'!$D$217,$B10)+1))/Настройки!$E$15*100)</f>
        <v>0</v>
      </c>
      <c r="HE10" s="67" t="n">
        <f aca="false">IF(OR($D10=1,MONTH($B10)&lt;&gt;MONTH(StartDate),'У9 Ввод'!$D$218="",'У9 Ввод'!$E$218="",'У9 Ввод'!$D$218&gt;$B10),0,MAX(0,MIN(1,'У9 Ввод'!$E$218-NETWORKDAYS('У9 Ввод'!$D$218,$B10)+1))/Настройки!$E$15*100)</f>
        <v>0</v>
      </c>
      <c r="HF10" s="67" t="n">
        <f aca="false">IF(OR($D10=1,MONTH($B10)&lt;&gt;MONTH(StartDate),'У9 Ввод'!$D$219="",'У9 Ввод'!$E$219="",'У9 Ввод'!$D$219&gt;$B10),0,MAX(0,MIN(1,'У9 Ввод'!$E$219-NETWORKDAYS('У9 Ввод'!$D$219,$B10)+1))/Настройки!$E$15*100)</f>
        <v>0</v>
      </c>
      <c r="HG10" s="67" t="n">
        <f aca="false">IF(OR($D10=1,MONTH($B10)&lt;&gt;MONTH(StartDate),'У9 Ввод'!$D$220="",'У9 Ввод'!$E$220="",'У9 Ввод'!$D$220&gt;$B10),0,MAX(0,MIN(1,'У9 Ввод'!$E$220-NETWORKDAYS('У9 Ввод'!$D$220,$B10)+1))/Настройки!$E$15*100)</f>
        <v>0</v>
      </c>
      <c r="HH10" s="67" t="n">
        <f aca="false">IF(OR($D10=1,MONTH($B10)&lt;&gt;MONTH(StartDate),'У9 Ввод'!$D$221="",'У9 Ввод'!$E$221="",'У9 Ввод'!$D$221&gt;$B10),0,MAX(0,MIN(1,'У9 Ввод'!$E$221-NETWORKDAYS('У9 Ввод'!$D$221,$B10)+1))/Настройки!$E$15*100)</f>
        <v>0</v>
      </c>
      <c r="HI10" s="67" t="n">
        <f aca="false">IF(OR($D10=1,MONTH($B10)&lt;&gt;MONTH(StartDate),'У9 Ввод'!$D$222="",'У9 Ввод'!$E$222="",'У9 Ввод'!$D$222&gt;$B10),0,MAX(0,MIN(1,'У9 Ввод'!$E$222-NETWORKDAYS('У9 Ввод'!$D$222,$B10)+1))/Настройки!$E$15*100)</f>
        <v>0</v>
      </c>
      <c r="HJ10" s="67" t="n">
        <f aca="false">IF(OR($D10=1,MONTH($B10)&lt;&gt;MONTH(StartDate),'У9 Ввод'!$D$223="",'У9 Ввод'!$E$223="",'У9 Ввод'!$D$223&gt;$B10),0,MAX(0,MIN(1,'У9 Ввод'!$E$223-NETWORKDAYS('У9 Ввод'!$D$223,$B10)+1))/Настройки!$E$15*100)</f>
        <v>0</v>
      </c>
      <c r="HK10" s="67" t="n">
        <f aca="false">IF(OR($D10=1,MONTH($B10)&lt;&gt;MONTH(StartDate),'У9 Ввод'!$D$224="",'У9 Ввод'!$E$224="",'У9 Ввод'!$D$224&gt;$B10),0,MAX(0,MIN(1,'У9 Ввод'!$E$224-NETWORKDAYS('У9 Ввод'!$D$224,$B10)+1))/Настройки!$E$15*100)</f>
        <v>0</v>
      </c>
      <c r="HL10" s="67" t="n">
        <f aca="false">IF(OR($D10=1,MONTH($B10)&lt;&gt;MONTH(StartDate),'У9 Ввод'!$D$225="",'У9 Ввод'!$E$225="",'У9 Ввод'!$D$225&gt;$B10),0,MAX(0,MIN(1,'У9 Ввод'!$E$225-NETWORKDAYS('У9 Ввод'!$D$225,$B10)+1))/Настройки!$E$15*100)</f>
        <v>0</v>
      </c>
      <c r="HM10" s="67" t="n">
        <f aca="false">IF(OR($D10=1,MONTH($B10)&lt;&gt;MONTH(StartDate),'У9 Ввод'!$D$226="",'У9 Ввод'!$E$226="",'У9 Ввод'!$D$226&gt;$B10),0,MAX(0,MIN(1,'У9 Ввод'!$E$226-NETWORKDAYS('У9 Ввод'!$D$226,$B10)+1))/Настройки!$E$15*100)</f>
        <v>0</v>
      </c>
      <c r="HN10" s="67" t="n">
        <f aca="false">IF(OR($D10=1,MONTH($B10)&lt;&gt;MONTH(StartDate),'У9 Ввод'!$D$227="",'У9 Ввод'!$E$227="",'У9 Ввод'!$D$227&gt;$B10),0,MAX(0,MIN(1,'У9 Ввод'!$E$227-NETWORKDAYS('У9 Ввод'!$D$227,$B10)+1))/Настройки!$E$15*100)</f>
        <v>0</v>
      </c>
      <c r="HO10" s="67" t="n">
        <f aca="false">IF(OR($D10=1,MONTH($B10)&lt;&gt;MONTH(StartDate),'У9 Ввод'!$D$228="",'У9 Ввод'!$E$228="",'У9 Ввод'!$D$228&gt;$B10),0,MAX(0,MIN(1,'У9 Ввод'!$E$228-NETWORKDAYS('У9 Ввод'!$D$228,$B10)+1))/Настройки!$E$15*100)</f>
        <v>0</v>
      </c>
      <c r="HP10" s="67" t="n">
        <f aca="false">IF(OR($D10=1,MONTH($B10)&lt;&gt;MONTH(StartDate),'У9 Ввод'!$D$229="",'У9 Ввод'!$E$229="",'У9 Ввод'!$D$229&gt;$B10),0,MAX(0,MIN(1,'У9 Ввод'!$E$229-NETWORKDAYS('У9 Ввод'!$D$229,$B10)+1))/Настройки!$E$15*100)</f>
        <v>0</v>
      </c>
      <c r="HQ10" s="67" t="n">
        <f aca="false">IF(OR($D10=1,MONTH($B10)&lt;&gt;MONTH(StartDate),'У9 Ввод'!$D$230="",'У9 Ввод'!$E$230="",'У9 Ввод'!$D$230&gt;$B10),0,MAX(0,MIN(1,'У9 Ввод'!$E$230-NETWORKDAYS('У9 Ввод'!$D$230,$B10)+1))/Настройки!$E$15*100)</f>
        <v>0</v>
      </c>
      <c r="HR10" s="67" t="n">
        <f aca="false">IF(OR($D10=1,MONTH($B10)&lt;&gt;MONTH(StartDate),'У9 Ввод'!$D$231="",'У9 Ввод'!$E$231="",'У9 Ввод'!$D$231&gt;$B10),0,MAX(0,MIN(1,'У9 Ввод'!$E$231-NETWORKDAYS('У9 Ввод'!$D$231,$B10)+1))/Настройки!$E$15*100)</f>
        <v>0</v>
      </c>
      <c r="HS10" s="67" t="n">
        <f aca="false">IF(OR($D10=1,MONTH($B10)&lt;&gt;MONTH(StartDate),'У9 Ввод'!$D$232="",'У9 Ввод'!$E$232="",'У9 Ввод'!$D$232&gt;$B10),0,MAX(0,MIN(1,'У9 Ввод'!$E$232-NETWORKDAYS('У9 Ввод'!$D$232,$B10)+1))/Настройки!$E$15*100)</f>
        <v>0</v>
      </c>
      <c r="HT10" s="67" t="n">
        <f aca="false">IF(OR($D10=1,MONTH($B10)&lt;&gt;MONTH(StartDate),'У9 Ввод'!$D$233="",'У9 Ввод'!$E$233="",'У9 Ввод'!$D$233&gt;$B10),0,MAX(0,MIN(1,'У9 Ввод'!$E$233-NETWORKDAYS('У9 Ввод'!$D$233,$B10)+1))/Настройки!$E$15*100)</f>
        <v>0</v>
      </c>
      <c r="HU10" s="67" t="n">
        <f aca="false">IF(OR($D10=1,MONTH($B10)&lt;&gt;MONTH(StartDate),'У9 Ввод'!$D$234="",'У9 Ввод'!$E$234="",'У9 Ввод'!$D$234&gt;$B10),0,MAX(0,MIN(1,'У9 Ввод'!$E$234-NETWORKDAYS('У9 Ввод'!$D$234,$B10)+1))/Настройки!$E$15*100)</f>
        <v>0</v>
      </c>
      <c r="HV10" s="67" t="n">
        <f aca="false">IF(OR($D10=1,MONTH($B10)&lt;&gt;MONTH(StartDate),'У9 Ввод'!$D$235="",'У9 Ввод'!$E$235="",'У9 Ввод'!$D$235&gt;$B10),0,MAX(0,MIN(1,'У9 Ввод'!$E$235-NETWORKDAYS('У9 Ввод'!$D$235,$B10)+1))/Настройки!$E$15*100)</f>
        <v>0</v>
      </c>
      <c r="HW10" s="67" t="n">
        <f aca="false">IF(OR($D10=1,MONTH($B10)&lt;&gt;MONTH(StartDate),'У9 Ввод'!$D$236="",'У9 Ввод'!$E$236="",'У9 Ввод'!$D$236&gt;$B10),0,MAX(0,MIN(1,'У9 Ввод'!$E$236-NETWORKDAYS('У9 Ввод'!$D$236,$B10)+1))/Настройки!$E$15*100)</f>
        <v>0</v>
      </c>
      <c r="HX10" s="67" t="n">
        <f aca="false">IF(OR($D10=1,MONTH($B10)&lt;&gt;MONTH(StartDate),'У9 Ввод'!$D$237="",'У9 Ввод'!$E$237="",'У9 Ввод'!$D$237&gt;$B10),0,MAX(0,MIN(1,'У9 Ввод'!$E$237-NETWORKDAYS('У9 Ввод'!$D$237,$B10)+1))/Настройки!$E$15*100)</f>
        <v>0</v>
      </c>
      <c r="HY10" s="67" t="n">
        <f aca="false">IF(OR($D10=1,MONTH($B10)&lt;&gt;MONTH(StartDate),'У9 Ввод'!$D$238="",'У9 Ввод'!$E$238="",'У9 Ввод'!$D$238&gt;$B10),0,MAX(0,MIN(1,'У9 Ввод'!$E$238-NETWORKDAYS('У9 Ввод'!$D$238,$B10)+1))/Настройки!$E$15*100)</f>
        <v>0</v>
      </c>
      <c r="HZ10" s="67" t="n">
        <f aca="false">IF(OR($D10=1,MONTH($B10)&lt;&gt;MONTH(StartDate),'У9 Ввод'!$D$239="",'У9 Ввод'!$E$239="",'У9 Ввод'!$D$239&gt;$B10),0,MAX(0,MIN(1,'У9 Ввод'!$E$239-NETWORKDAYS('У9 Ввод'!$D$239,$B10)+1))/Настройки!$E$15*100)</f>
        <v>0</v>
      </c>
      <c r="IA10" s="67" t="n">
        <f aca="false">IF(OR($D10=1,MONTH($B10)&lt;&gt;MONTH(StartDate),'У9 Ввод'!$D$240="",'У9 Ввод'!$E$240="",'У9 Ввод'!$D$240&gt;$B10),0,MAX(0,MIN(1,'У9 Ввод'!$E$240-NETWORKDAYS('У9 Ввод'!$D$240,$B10)+1))/Настройки!$E$15*100)</f>
        <v>0</v>
      </c>
      <c r="IB10" s="67" t="n">
        <f aca="false">IF(OR($D10=1,MONTH($B10)&lt;&gt;MONTH(StartDate),'У9 Ввод'!$D$241="",'У9 Ввод'!$E$241="",'У9 Ввод'!$D$241&gt;$B10),0,MAX(0,MIN(1,'У9 Ввод'!$E$241-NETWORKDAYS('У9 Ввод'!$D$241,$B10)+1))/Настройки!$E$15*100)</f>
        <v>0</v>
      </c>
      <c r="IC10" s="67" t="n">
        <f aca="false">IF(OR($D10=1,MONTH($B10)&lt;&gt;MONTH(StartDate),'У9 Ввод'!$D$242="",'У9 Ввод'!$E$242="",'У9 Ввод'!$D$242&gt;$B10),0,MAX(0,MIN(1,'У9 Ввод'!$E$242-NETWORKDAYS('У9 Ввод'!$D$242,$B10)+1))/Настройки!$E$15*100)</f>
        <v>0</v>
      </c>
      <c r="ID10" s="67" t="n">
        <f aca="false">IF(OR($D10=1,MONTH($B10)&lt;&gt;MONTH(StartDate),'У9 Ввод'!$D$243="",'У9 Ввод'!$E$243="",'У9 Ввод'!$D$243&gt;$B10),0,MAX(0,MIN(1,'У9 Ввод'!$E$243-NETWORKDAYS('У9 Ввод'!$D$243,$B10)+1))/Настройки!$E$15*100)</f>
        <v>0</v>
      </c>
      <c r="IE10" s="67" t="n">
        <f aca="false">IF(OR($D10=1,MONTH($B10)&lt;&gt;MONTH(StartDate),'У9 Ввод'!$D$244="",'У9 Ввод'!$E$244="",'У9 Ввод'!$D$244&gt;$B10),0,MAX(0,MIN(1,'У9 Ввод'!$E$244-NETWORKDAYS('У9 Ввод'!$D$244,$B10)+1))/Настройки!$E$15*100)</f>
        <v>0</v>
      </c>
      <c r="IF10" s="67" t="n">
        <f aca="false">IF(OR($D10=1,MONTH($B10)&lt;&gt;MONTH(StartDate),'У9 Ввод'!$D$245="",'У9 Ввод'!$E$245="",'У9 Ввод'!$D$245&gt;$B10),0,MAX(0,MIN(1,'У9 Ввод'!$E$245-NETWORKDAYS('У9 Ввод'!$D$245,$B10)+1))/Настройки!$E$15*100)</f>
        <v>0</v>
      </c>
      <c r="IG10" s="67" t="n">
        <f aca="false">IF(OR($D10=1,MONTH($B10)&lt;&gt;MONTH(StartDate),'У9 Ввод'!$D$246="",'У9 Ввод'!$E$246="",'У9 Ввод'!$D$246&gt;$B10),0,MAX(0,MIN(1,'У9 Ввод'!$E$246-NETWORKDAYS('У9 Ввод'!$D$246,$B10)+1))/Настройки!$E$15*100)</f>
        <v>0</v>
      </c>
      <c r="IH10" s="67" t="n">
        <f aca="false">IF(OR($D10=1,MONTH($B10)&lt;&gt;MONTH(StartDate),'У9 Ввод'!$D$247="",'У9 Ввод'!$E$247="",'У9 Ввод'!$D$247&gt;$B10),0,MAX(0,MIN(1,'У9 Ввод'!$E$247-NETWORKDAYS('У9 Ввод'!$D$247,$B10)+1))/Настройки!$E$15*100)</f>
        <v>0</v>
      </c>
      <c r="II10" s="67" t="n">
        <f aca="false">IF(OR($D10=1,MONTH($B10)&lt;&gt;MONTH(StartDate),'У9 Ввод'!$D$248="",'У9 Ввод'!$E$248="",'У9 Ввод'!$D$248&gt;$B10),0,MAX(0,MIN(1,'У9 Ввод'!$E$248-NETWORKDAYS('У9 Ввод'!$D$248,$B10)+1))/Настройки!$E$15*100)</f>
        <v>0</v>
      </c>
      <c r="IJ10" s="67" t="n">
        <f aca="false">IF(OR($D10=1,MONTH($B10)&lt;&gt;MONTH(StartDate),'У9 Ввод'!$D$249="",'У9 Ввод'!$E$249="",'У9 Ввод'!$D$249&gt;$B10),0,MAX(0,MIN(1,'У9 Ввод'!$E$249-NETWORKDAYS('У9 Ввод'!$D$249,$B10)+1))/Настройки!$E$15*100)</f>
        <v>0</v>
      </c>
      <c r="IK10" s="67" t="n">
        <f aca="false">IF(OR($D10=1,MONTH($B10)&lt;&gt;MONTH(StartDate),'У9 Ввод'!$D$250="",'У9 Ввод'!$E$250="",'У9 Ввод'!$D$250&gt;$B10),0,MAX(0,MIN(1,'У9 Ввод'!$E$250-NETWORKDAYS('У9 Ввод'!$D$250,$B10)+1))/Настройки!$E$15*100)</f>
        <v>0</v>
      </c>
      <c r="IL10" s="67" t="n">
        <f aca="false">IF(OR($D10=1,MONTH($B10)&lt;&gt;MONTH(StartDate),'У9 Ввод'!$D$251="",'У9 Ввод'!$E$251="",'У9 Ввод'!$D$251&gt;$B10),0,MAX(0,MIN(1,'У9 Ввод'!$E$251-NETWORKDAYS('У9 Ввод'!$D$251,$B10)+1))/Настройки!$E$15*100)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0</v>
      </c>
      <c r="F11" s="49" t="n">
        <f aca="false">IF(OR(MONTH(B11)&lt;&gt;MONTH(StartDate),D11=1),"",100)</f>
        <v>100</v>
      </c>
      <c r="G11" s="67" t="n">
        <f aca="false">IF(OR($D11=1,MONTH($B11)&lt;&gt;MONTH(StartDate),'У9 Ввод'!$D$12="",'У9 Ввод'!$E$12="",'У9 Ввод'!$D$12&gt;$B11),0,MAX(0,MIN(1,'У9 Ввод'!$E$12-NETWORKDAYS('У9 Ввод'!$D$12,$B11)+1))/Настройки!$E$15*100)</f>
        <v>0</v>
      </c>
      <c r="H11" s="67" t="n">
        <f aca="false">IF(OR($D11=1,MONTH($B11)&lt;&gt;MONTH(StartDate),'У9 Ввод'!$D$13="",'У9 Ввод'!$E$13="",'У9 Ввод'!$D$13&gt;$B11),0,MAX(0,MIN(1,'У9 Ввод'!$E$13-NETWORKDAYS('У9 Ввод'!$D$13,$B11)+1))/Настройки!$E$15*100)</f>
        <v>0</v>
      </c>
      <c r="I11" s="67" t="n">
        <f aca="false">IF(OR($D11=1,MONTH($B11)&lt;&gt;MONTH(StartDate),'У9 Ввод'!$D$14="",'У9 Ввод'!$E$14="",'У9 Ввод'!$D$14&gt;$B11),0,MAX(0,MIN(1,'У9 Ввод'!$E$14-NETWORKDAYS('У9 Ввод'!$D$14,$B11)+1))/Настройки!$E$15*100)</f>
        <v>0</v>
      </c>
      <c r="J11" s="67" t="n">
        <f aca="false">IF(OR($D11=1,MONTH($B11)&lt;&gt;MONTH(StartDate),'У9 Ввод'!$D$15="",'У9 Ввод'!$E$15="",'У9 Ввод'!$D$15&gt;$B11),0,MAX(0,MIN(1,'У9 Ввод'!$E$15-NETWORKDAYS('У9 Ввод'!$D$15,$B11)+1))/Настройки!$E$15*100)</f>
        <v>0</v>
      </c>
      <c r="K11" s="67" t="n">
        <f aca="false">IF(OR($D11=1,MONTH($B11)&lt;&gt;MONTH(StartDate),'У9 Ввод'!$D$16="",'У9 Ввод'!$E$16="",'У9 Ввод'!$D$16&gt;$B11),0,MAX(0,MIN(1,'У9 Ввод'!$E$16-NETWORKDAYS('У9 Ввод'!$D$16,$B11)+1))/Настройки!$E$15*100)</f>
        <v>0</v>
      </c>
      <c r="L11" s="67" t="n">
        <f aca="false">IF(OR($D11=1,MONTH($B11)&lt;&gt;MONTH(StartDate),'У9 Ввод'!$D$17="",'У9 Ввод'!$E$17="",'У9 Ввод'!$D$17&gt;$B11),0,MAX(0,MIN(1,'У9 Ввод'!$E$17-NETWORKDAYS('У9 Ввод'!$D$17,$B11)+1))/Настройки!$E$15*100)</f>
        <v>0</v>
      </c>
      <c r="M11" s="67" t="n">
        <f aca="false">IF(OR($D11=1,MONTH($B11)&lt;&gt;MONTH(StartDate),'У9 Ввод'!$D$18="",'У9 Ввод'!$E$18="",'У9 Ввод'!$D$18&gt;$B11),0,MAX(0,MIN(1,'У9 Ввод'!$E$18-NETWORKDAYS('У9 Ввод'!$D$18,$B11)+1))/Настройки!$E$15*100)</f>
        <v>0</v>
      </c>
      <c r="N11" s="67" t="n">
        <f aca="false">IF(OR($D11=1,MONTH($B11)&lt;&gt;MONTH(StartDate),'У9 Ввод'!$D$19="",'У9 Ввод'!$E$19="",'У9 Ввод'!$D$19&gt;$B11),0,MAX(0,MIN(1,'У9 Ввод'!$E$19-NETWORKDAYS('У9 Ввод'!$D$19,$B11)+1))/Настройки!$E$15*100)</f>
        <v>0</v>
      </c>
      <c r="O11" s="67" t="n">
        <f aca="false">IF(OR($D11=1,MONTH($B11)&lt;&gt;MONTH(StartDate),'У9 Ввод'!$D$20="",'У9 Ввод'!$E$20="",'У9 Ввод'!$D$20&gt;$B11),0,MAX(0,MIN(1,'У9 Ввод'!$E$20-NETWORKDAYS('У9 Ввод'!$D$20,$B11)+1))/Настройки!$E$15*100)</f>
        <v>0</v>
      </c>
      <c r="P11" s="67" t="n">
        <f aca="false">IF(OR($D11=1,MONTH($B11)&lt;&gt;MONTH(StartDate),'У9 Ввод'!$D$21="",'У9 Ввод'!$E$21="",'У9 Ввод'!$D$21&gt;$B11),0,MAX(0,MIN(1,'У9 Ввод'!$E$21-NETWORKDAYS('У9 Ввод'!$D$21,$B11)+1))/Настройки!$E$15*100)</f>
        <v>0</v>
      </c>
      <c r="Q11" s="67" t="n">
        <f aca="false">IF(OR($D11=1,MONTH($B11)&lt;&gt;MONTH(StartDate),'У9 Ввод'!$D$22="",'У9 Ввод'!$E$22="",'У9 Ввод'!$D$22&gt;$B11),0,MAX(0,MIN(1,'У9 Ввод'!$E$22-NETWORKDAYS('У9 Ввод'!$D$22,$B11)+1))/Настройки!$E$15*100)</f>
        <v>0</v>
      </c>
      <c r="R11" s="67" t="n">
        <f aca="false">IF(OR($D11=1,MONTH($B11)&lt;&gt;MONTH(StartDate),'У9 Ввод'!$D$23="",'У9 Ввод'!$E$23="",'У9 Ввод'!$D$23&gt;$B11),0,MAX(0,MIN(1,'У9 Ввод'!$E$23-NETWORKDAYS('У9 Ввод'!$D$23,$B11)+1))/Настройки!$E$15*100)</f>
        <v>0</v>
      </c>
      <c r="S11" s="67" t="n">
        <f aca="false">IF(OR($D11=1,MONTH($B11)&lt;&gt;MONTH(StartDate),'У9 Ввод'!$D$24="",'У9 Ввод'!$E$24="",'У9 Ввод'!$D$24&gt;$B11),0,MAX(0,MIN(1,'У9 Ввод'!$E$24-NETWORKDAYS('У9 Ввод'!$D$24,$B11)+1))/Настройки!$E$15*100)</f>
        <v>0</v>
      </c>
      <c r="T11" s="67" t="n">
        <f aca="false">IF(OR($D11=1,MONTH($B11)&lt;&gt;MONTH(StartDate),'У9 Ввод'!$D$25="",'У9 Ввод'!$E$25="",'У9 Ввод'!$D$25&gt;$B11),0,MAX(0,MIN(1,'У9 Ввод'!$E$25-NETWORKDAYS('У9 Ввод'!$D$25,$B11)+1))/Настройки!$E$15*100)</f>
        <v>0</v>
      </c>
      <c r="U11" s="67" t="n">
        <f aca="false">IF(OR($D11=1,MONTH($B11)&lt;&gt;MONTH(StartDate),'У9 Ввод'!$D$26="",'У9 Ввод'!$E$26="",'У9 Ввод'!$D$26&gt;$B11),0,MAX(0,MIN(1,'У9 Ввод'!$E$26-NETWORKDAYS('У9 Ввод'!$D$26,$B11)+1))/Настройки!$E$15*100)</f>
        <v>0</v>
      </c>
      <c r="V11" s="67" t="n">
        <f aca="false">IF(OR($D11=1,MONTH($B11)&lt;&gt;MONTH(StartDate),'У9 Ввод'!$D$27="",'У9 Ввод'!$E$27="",'У9 Ввод'!$D$27&gt;$B11),0,MAX(0,MIN(1,'У9 Ввод'!$E$27-NETWORKDAYS('У9 Ввод'!$D$27,$B11)+1))/Настройки!$E$15*100)</f>
        <v>0</v>
      </c>
      <c r="W11" s="67" t="n">
        <f aca="false">IF(OR($D11=1,MONTH($B11)&lt;&gt;MONTH(StartDate),'У9 Ввод'!$D$28="",'У9 Ввод'!$E$28="",'У9 Ввод'!$D$28&gt;$B11),0,MAX(0,MIN(1,'У9 Ввод'!$E$28-NETWORKDAYS('У9 Ввод'!$D$28,$B11)+1))/Настройки!$E$15*100)</f>
        <v>0</v>
      </c>
      <c r="X11" s="67" t="n">
        <f aca="false">IF(OR($D11=1,MONTH($B11)&lt;&gt;MONTH(StartDate),'У9 Ввод'!$D$29="",'У9 Ввод'!$E$29="",'У9 Ввод'!$D$29&gt;$B11),0,MAX(0,MIN(1,'У9 Ввод'!$E$29-NETWORKDAYS('У9 Ввод'!$D$29,$B11)+1))/Настройки!$E$15*100)</f>
        <v>0</v>
      </c>
      <c r="Y11" s="67" t="n">
        <f aca="false">IF(OR($D11=1,MONTH($B11)&lt;&gt;MONTH(StartDate),'У9 Ввод'!$D$30="",'У9 Ввод'!$E$30="",'У9 Ввод'!$D$30&gt;$B11),0,MAX(0,MIN(1,'У9 Ввод'!$E$30-NETWORKDAYS('У9 Ввод'!$D$30,$B11)+1))/Настройки!$E$15*100)</f>
        <v>0</v>
      </c>
      <c r="Z11" s="67" t="n">
        <f aca="false">IF(OR($D11=1,MONTH($B11)&lt;&gt;MONTH(StartDate),'У9 Ввод'!$D$31="",'У9 Ввод'!$E$31="",'У9 Ввод'!$D$31&gt;$B11),0,MAX(0,MIN(1,'У9 Ввод'!$E$31-NETWORKDAYS('У9 Ввод'!$D$31,$B11)+1))/Настройки!$E$15*100)</f>
        <v>0</v>
      </c>
      <c r="AA11" s="67" t="n">
        <f aca="false">IF(OR($D11=1,MONTH($B11)&lt;&gt;MONTH(StartDate),'У9 Ввод'!$D$32="",'У9 Ввод'!$E$32="",'У9 Ввод'!$D$32&gt;$B11),0,MAX(0,MIN(1,'У9 Ввод'!$E$32-NETWORKDAYS('У9 Ввод'!$D$32,$B11)+1))/Настройки!$E$15*100)</f>
        <v>0</v>
      </c>
      <c r="AB11" s="67" t="n">
        <f aca="false">IF(OR($D11=1,MONTH($B11)&lt;&gt;MONTH(StartDate),'У9 Ввод'!$D$33="",'У9 Ввод'!$E$33="",'У9 Ввод'!$D$33&gt;$B11),0,MAX(0,MIN(1,'У9 Ввод'!$E$33-NETWORKDAYS('У9 Ввод'!$D$33,$B11)+1))/Настройки!$E$15*100)</f>
        <v>0</v>
      </c>
      <c r="AC11" s="67" t="n">
        <f aca="false">IF(OR($D11=1,MONTH($B11)&lt;&gt;MONTH(StartDate),'У9 Ввод'!$D$34="",'У9 Ввод'!$E$34="",'У9 Ввод'!$D$34&gt;$B11),0,MAX(0,MIN(1,'У9 Ввод'!$E$34-NETWORKDAYS('У9 Ввод'!$D$34,$B11)+1))/Настройки!$E$15*100)</f>
        <v>0</v>
      </c>
      <c r="AD11" s="67" t="n">
        <f aca="false">IF(OR($D11=1,MONTH($B11)&lt;&gt;MONTH(StartDate),'У9 Ввод'!$D$35="",'У9 Ввод'!$E$35="",'У9 Ввод'!$D$35&gt;$B11),0,MAX(0,MIN(1,'У9 Ввод'!$E$35-NETWORKDAYS('У9 Ввод'!$D$35,$B11)+1))/Настройки!$E$15*100)</f>
        <v>0</v>
      </c>
      <c r="AE11" s="67" t="n">
        <f aca="false">IF(OR($D11=1,MONTH($B11)&lt;&gt;MONTH(StartDate),'У9 Ввод'!$D$36="",'У9 Ввод'!$E$36="",'У9 Ввод'!$D$36&gt;$B11),0,MAX(0,MIN(1,'У9 Ввод'!$E$36-NETWORKDAYS('У9 Ввод'!$D$36,$B11)+1))/Настройки!$E$15*100)</f>
        <v>0</v>
      </c>
      <c r="AF11" s="67" t="n">
        <f aca="false">IF(OR($D11=1,MONTH($B11)&lt;&gt;MONTH(StartDate),'У9 Ввод'!$D$37="",'У9 Ввод'!$E$37="",'У9 Ввод'!$D$37&gt;$B11),0,MAX(0,MIN(1,'У9 Ввод'!$E$37-NETWORKDAYS('У9 Ввод'!$D$37,$B11)+1))/Настройки!$E$15*100)</f>
        <v>0</v>
      </c>
      <c r="AG11" s="67" t="n">
        <f aca="false">IF(OR($D11=1,MONTH($B11)&lt;&gt;MONTH(StartDate),'У9 Ввод'!$D$38="",'У9 Ввод'!$E$38="",'У9 Ввод'!$D$38&gt;$B11),0,MAX(0,MIN(1,'У9 Ввод'!$E$38-NETWORKDAYS('У9 Ввод'!$D$38,$B11)+1))/Настройки!$E$15*100)</f>
        <v>0</v>
      </c>
      <c r="AH11" s="67" t="n">
        <f aca="false">IF(OR($D11=1,MONTH($B11)&lt;&gt;MONTH(StartDate),'У9 Ввод'!$D$39="",'У9 Ввод'!$E$39="",'У9 Ввод'!$D$39&gt;$B11),0,MAX(0,MIN(1,'У9 Ввод'!$E$39-NETWORKDAYS('У9 Ввод'!$D$39,$B11)+1))/Настройки!$E$15*100)</f>
        <v>0</v>
      </c>
      <c r="AI11" s="67" t="n">
        <f aca="false">IF(OR($D11=1,MONTH($B11)&lt;&gt;MONTH(StartDate),'У9 Ввод'!$D$40="",'У9 Ввод'!$E$40="",'У9 Ввод'!$D$40&gt;$B11),0,MAX(0,MIN(1,'У9 Ввод'!$E$40-NETWORKDAYS('У9 Ввод'!$D$40,$B11)+1))/Настройки!$E$15*100)</f>
        <v>0</v>
      </c>
      <c r="AJ11" s="67" t="n">
        <f aca="false">IF(OR($D11=1,MONTH($B11)&lt;&gt;MONTH(StartDate),'У9 Ввод'!$D$41="",'У9 Ввод'!$E$41="",'У9 Ввод'!$D$41&gt;$B11),0,MAX(0,MIN(1,'У9 Ввод'!$E$41-NETWORKDAYS('У9 Ввод'!$D$41,$B11)+1))/Настройки!$E$15*100)</f>
        <v>0</v>
      </c>
      <c r="AK11" s="67" t="n">
        <f aca="false">IF(OR($D11=1,MONTH($B11)&lt;&gt;MONTH(StartDate),'У9 Ввод'!$D$42="",'У9 Ввод'!$E$42="",'У9 Ввод'!$D$42&gt;$B11),0,MAX(0,MIN(1,'У9 Ввод'!$E$42-NETWORKDAYS('У9 Ввод'!$D$42,$B11)+1))/Настройки!$E$15*100)</f>
        <v>0</v>
      </c>
      <c r="AL11" s="67" t="n">
        <f aca="false">IF(OR($D11=1,MONTH($B11)&lt;&gt;MONTH(StartDate),'У9 Ввод'!$D$43="",'У9 Ввод'!$E$43="",'У9 Ввод'!$D$43&gt;$B11),0,MAX(0,MIN(1,'У9 Ввод'!$E$43-NETWORKDAYS('У9 Ввод'!$D$43,$B11)+1))/Настройки!$E$15*100)</f>
        <v>0</v>
      </c>
      <c r="AM11" s="67" t="n">
        <f aca="false">IF(OR($D11=1,MONTH($B11)&lt;&gt;MONTH(StartDate),'У9 Ввод'!$D$44="",'У9 Ввод'!$E$44="",'У9 Ввод'!$D$44&gt;$B11),0,MAX(0,MIN(1,'У9 Ввод'!$E$44-NETWORKDAYS('У9 Ввод'!$D$44,$B11)+1))/Настройки!$E$15*100)</f>
        <v>0</v>
      </c>
      <c r="AN11" s="67" t="n">
        <f aca="false">IF(OR($D11=1,MONTH($B11)&lt;&gt;MONTH(StartDate),'У9 Ввод'!$D$45="",'У9 Ввод'!$E$45="",'У9 Ввод'!$D$45&gt;$B11),0,MAX(0,MIN(1,'У9 Ввод'!$E$45-NETWORKDAYS('У9 Ввод'!$D$45,$B11)+1))/Настройки!$E$15*100)</f>
        <v>0</v>
      </c>
      <c r="AO11" s="67" t="n">
        <f aca="false">IF(OR($D11=1,MONTH($B11)&lt;&gt;MONTH(StartDate),'У9 Ввод'!$D$46="",'У9 Ввод'!$E$46="",'У9 Ввод'!$D$46&gt;$B11),0,MAX(0,MIN(1,'У9 Ввод'!$E$46-NETWORKDAYS('У9 Ввод'!$D$46,$B11)+1))/Настройки!$E$15*100)</f>
        <v>0</v>
      </c>
      <c r="AP11" s="67" t="n">
        <f aca="false">IF(OR($D11=1,MONTH($B11)&lt;&gt;MONTH(StartDate),'У9 Ввод'!$D$47="",'У9 Ввод'!$E$47="",'У9 Ввод'!$D$47&gt;$B11),0,MAX(0,MIN(1,'У9 Ввод'!$E$47-NETWORKDAYS('У9 Ввод'!$D$47,$B11)+1))/Настройки!$E$15*100)</f>
        <v>0</v>
      </c>
      <c r="AQ11" s="67" t="n">
        <f aca="false">IF(OR($D11=1,MONTH($B11)&lt;&gt;MONTH(StartDate),'У9 Ввод'!$D$48="",'У9 Ввод'!$E$48="",'У9 Ввод'!$D$48&gt;$B11),0,MAX(0,MIN(1,'У9 Ввод'!$E$48-NETWORKDAYS('У9 Ввод'!$D$48,$B11)+1))/Настройки!$E$15*100)</f>
        <v>0</v>
      </c>
      <c r="AR11" s="67" t="n">
        <f aca="false">IF(OR($D11=1,MONTH($B11)&lt;&gt;MONTH(StartDate),'У9 Ввод'!$D$49="",'У9 Ввод'!$E$49="",'У9 Ввод'!$D$49&gt;$B11),0,MAX(0,MIN(1,'У9 Ввод'!$E$49-NETWORKDAYS('У9 Ввод'!$D$49,$B11)+1))/Настройки!$E$15*100)</f>
        <v>0</v>
      </c>
      <c r="AS11" s="67" t="n">
        <f aca="false">IF(OR($D11=1,MONTH($B11)&lt;&gt;MONTH(StartDate),'У9 Ввод'!$D$50="",'У9 Ввод'!$E$50="",'У9 Ввод'!$D$50&gt;$B11),0,MAX(0,MIN(1,'У9 Ввод'!$E$50-NETWORKDAYS('У9 Ввод'!$D$50,$B11)+1))/Настройки!$E$15*100)</f>
        <v>0</v>
      </c>
      <c r="AT11" s="67" t="n">
        <f aca="false">IF(OR($D11=1,MONTH($B11)&lt;&gt;MONTH(StartDate),'У9 Ввод'!$D$51="",'У9 Ввод'!$E$51="",'У9 Ввод'!$D$51&gt;$B11),0,MAX(0,MIN(1,'У9 Ввод'!$E$51-NETWORKDAYS('У9 Ввод'!$D$51,$B11)+1))/Настройки!$E$15*100)</f>
        <v>0</v>
      </c>
      <c r="AU11" s="67" t="n">
        <f aca="false">IF(OR($D11=1,MONTH($B11)&lt;&gt;MONTH(StartDate),'У9 Ввод'!$D$52="",'У9 Ввод'!$E$52="",'У9 Ввод'!$D$52&gt;$B11),0,MAX(0,MIN(1,'У9 Ввод'!$E$52-NETWORKDAYS('У9 Ввод'!$D$52,$B11)+1))/Настройки!$E$15*100)</f>
        <v>0</v>
      </c>
      <c r="AV11" s="67" t="n">
        <f aca="false">IF(OR($D11=1,MONTH($B11)&lt;&gt;MONTH(StartDate),'У9 Ввод'!$D$53="",'У9 Ввод'!$E$53="",'У9 Ввод'!$D$53&gt;$B11),0,MAX(0,MIN(1,'У9 Ввод'!$E$53-NETWORKDAYS('У9 Ввод'!$D$53,$B11)+1))/Настройки!$E$15*100)</f>
        <v>0</v>
      </c>
      <c r="AW11" s="67" t="n">
        <f aca="false">IF(OR($D11=1,MONTH($B11)&lt;&gt;MONTH(StartDate),'У9 Ввод'!$D$54="",'У9 Ввод'!$E$54="",'У9 Ввод'!$D$54&gt;$B11),0,MAX(0,MIN(1,'У9 Ввод'!$E$54-NETWORKDAYS('У9 Ввод'!$D$54,$B11)+1))/Настройки!$E$15*100)</f>
        <v>0</v>
      </c>
      <c r="AX11" s="67" t="n">
        <f aca="false">IF(OR($D11=1,MONTH($B11)&lt;&gt;MONTH(StartDate),'У9 Ввод'!$D$55="",'У9 Ввод'!$E$55="",'У9 Ввод'!$D$55&gt;$B11),0,MAX(0,MIN(1,'У9 Ввод'!$E$55-NETWORKDAYS('У9 Ввод'!$D$55,$B11)+1))/Настройки!$E$15*100)</f>
        <v>0</v>
      </c>
      <c r="AY11" s="67" t="n">
        <f aca="false">IF(OR($D11=1,MONTH($B11)&lt;&gt;MONTH(StartDate),'У9 Ввод'!$D$56="",'У9 Ввод'!$E$56="",'У9 Ввод'!$D$56&gt;$B11),0,MAX(0,MIN(1,'У9 Ввод'!$E$56-NETWORKDAYS('У9 Ввод'!$D$56,$B11)+1))/Настройки!$E$15*100)</f>
        <v>0</v>
      </c>
      <c r="AZ11" s="67" t="n">
        <f aca="false">IF(OR($D11=1,MONTH($B11)&lt;&gt;MONTH(StartDate),'У9 Ввод'!$D$57="",'У9 Ввод'!$E$57="",'У9 Ввод'!$D$57&gt;$B11),0,MAX(0,MIN(1,'У9 Ввод'!$E$57-NETWORKDAYS('У9 Ввод'!$D$57,$B11)+1))/Настройки!$E$15*100)</f>
        <v>0</v>
      </c>
      <c r="BA11" s="67" t="n">
        <f aca="false">IF(OR($D11=1,MONTH($B11)&lt;&gt;MONTH(StartDate),'У9 Ввод'!$D$58="",'У9 Ввод'!$E$58="",'У9 Ввод'!$D$58&gt;$B11),0,MAX(0,MIN(1,'У9 Ввод'!$E$58-NETWORKDAYS('У9 Ввод'!$D$58,$B11)+1))/Настройки!$E$15*100)</f>
        <v>0</v>
      </c>
      <c r="BB11" s="67" t="n">
        <f aca="false">IF(OR($D11=1,MONTH($B11)&lt;&gt;MONTH(StartDate),'У9 Ввод'!$D$59="",'У9 Ввод'!$E$59="",'У9 Ввод'!$D$59&gt;$B11),0,MAX(0,MIN(1,'У9 Ввод'!$E$59-NETWORKDAYS('У9 Ввод'!$D$59,$B11)+1))/Настройки!$E$15*100)</f>
        <v>0</v>
      </c>
      <c r="BC11" s="67" t="n">
        <f aca="false">IF(OR($D11=1,MONTH($B11)&lt;&gt;MONTH(StartDate),'У9 Ввод'!$D$60="",'У9 Ввод'!$E$60="",'У9 Ввод'!$D$60&gt;$B11),0,MAX(0,MIN(1,'У9 Ввод'!$E$60-NETWORKDAYS('У9 Ввод'!$D$60,$B11)+1))/Настройки!$E$15*100)</f>
        <v>0</v>
      </c>
      <c r="BD11" s="67" t="n">
        <f aca="false">IF(OR($D11=1,MONTH($B11)&lt;&gt;MONTH(StartDate),'У9 Ввод'!$D$61="",'У9 Ввод'!$E$61="",'У9 Ввод'!$D$61&gt;$B11),0,MAX(0,MIN(1,'У9 Ввод'!$E$61-NETWORKDAYS('У9 Ввод'!$D$61,$B11)+1))/Настройки!$E$15*100)</f>
        <v>0</v>
      </c>
      <c r="BE11" s="67" t="n">
        <f aca="false">IF(OR($D11=1,MONTH($B11)&lt;&gt;MONTH(StartDate),'У9 Ввод'!$D$62="",'У9 Ввод'!$E$62="",'У9 Ввод'!$D$62&gt;$B11),0,MAX(0,MIN(1,'У9 Ввод'!$E$62-NETWORKDAYS('У9 Ввод'!$D$62,$B11)+1))/Настройки!$E$15*100)</f>
        <v>0</v>
      </c>
      <c r="BF11" s="67" t="n">
        <f aca="false">IF(OR($D11=1,MONTH($B11)&lt;&gt;MONTH(StartDate),'У9 Ввод'!$D$63="",'У9 Ввод'!$E$63="",'У9 Ввод'!$D$63&gt;$B11),0,MAX(0,MIN(1,'У9 Ввод'!$E$63-NETWORKDAYS('У9 Ввод'!$D$63,$B11)+1))/Настройки!$E$15*100)</f>
        <v>0</v>
      </c>
      <c r="BG11" s="67" t="n">
        <f aca="false">IF(OR($D11=1,MONTH($B11)&lt;&gt;MONTH(StartDate),'У9 Ввод'!$D$64="",'У9 Ввод'!$E$64="",'У9 Ввод'!$D$64&gt;$B11),0,MAX(0,MIN(1,'У9 Ввод'!$E$64-NETWORKDAYS('У9 Ввод'!$D$64,$B11)+1))/Настройки!$E$15*100)</f>
        <v>0</v>
      </c>
      <c r="BH11" s="67" t="n">
        <f aca="false">IF(OR($D11=1,MONTH($B11)&lt;&gt;MONTH(StartDate),'У9 Ввод'!$D$65="",'У9 Ввод'!$E$65="",'У9 Ввод'!$D$65&gt;$B11),0,MAX(0,MIN(1,'У9 Ввод'!$E$65-NETWORKDAYS('У9 Ввод'!$D$65,$B11)+1))/Настройки!$E$15*100)</f>
        <v>0</v>
      </c>
      <c r="BI11" s="67" t="n">
        <f aca="false">IF(OR($D11=1,MONTH($B11)&lt;&gt;MONTH(StartDate),'У9 Ввод'!$D$66="",'У9 Ввод'!$E$66="",'У9 Ввод'!$D$66&gt;$B11),0,MAX(0,MIN(1,'У9 Ввод'!$E$66-NETWORKDAYS('У9 Ввод'!$D$66,$B11)+1))/Настройки!$E$15*100)</f>
        <v>0</v>
      </c>
      <c r="BJ11" s="67" t="n">
        <f aca="false">IF(OR($D11=1,MONTH($B11)&lt;&gt;MONTH(StartDate),'У9 Ввод'!$D$67="",'У9 Ввод'!$E$67="",'У9 Ввод'!$D$67&gt;$B11),0,MAX(0,MIN(1,'У9 Ввод'!$E$67-NETWORKDAYS('У9 Ввод'!$D$67,$B11)+1))/Настройки!$E$15*100)</f>
        <v>0</v>
      </c>
      <c r="BK11" s="67" t="n">
        <f aca="false">IF(OR($D11=1,MONTH($B11)&lt;&gt;MONTH(StartDate),'У9 Ввод'!$D$68="",'У9 Ввод'!$E$68="",'У9 Ввод'!$D$68&gt;$B11),0,MAX(0,MIN(1,'У9 Ввод'!$E$68-NETWORKDAYS('У9 Ввод'!$D$68,$B11)+1))/Настройки!$E$15*100)</f>
        <v>0</v>
      </c>
      <c r="BL11" s="67" t="n">
        <f aca="false">IF(OR($D11=1,MONTH($B11)&lt;&gt;MONTH(StartDate),'У9 Ввод'!$D$69="",'У9 Ввод'!$E$69="",'У9 Ввод'!$D$69&gt;$B11),0,MAX(0,MIN(1,'У9 Ввод'!$E$69-NETWORKDAYS('У9 Ввод'!$D$69,$B11)+1))/Настройки!$E$15*100)</f>
        <v>0</v>
      </c>
      <c r="BM11" s="67" t="n">
        <f aca="false">IF(OR($D11=1,MONTH($B11)&lt;&gt;MONTH(StartDate),'У9 Ввод'!$D$70="",'У9 Ввод'!$E$70="",'У9 Ввод'!$D$70&gt;$B11),0,MAX(0,MIN(1,'У9 Ввод'!$E$70-NETWORKDAYS('У9 Ввод'!$D$70,$B11)+1))/Настройки!$E$15*100)</f>
        <v>0</v>
      </c>
      <c r="BN11" s="67" t="n">
        <f aca="false">IF(OR($D11=1,MONTH($B11)&lt;&gt;MONTH(StartDate),'У9 Ввод'!$D$71="",'У9 Ввод'!$E$71="",'У9 Ввод'!$D$71&gt;$B11),0,MAX(0,MIN(1,'У9 Ввод'!$E$71-NETWORKDAYS('У9 Ввод'!$D$71,$B11)+1))/Настройки!$E$15*100)</f>
        <v>0</v>
      </c>
      <c r="BO11" s="67" t="n">
        <f aca="false">IF(OR($D11=1,MONTH($B11)&lt;&gt;MONTH(StartDate),'У9 Ввод'!$D$72="",'У9 Ввод'!$E$72="",'У9 Ввод'!$D$72&gt;$B11),0,MAX(0,MIN(1,'У9 Ввод'!$E$72-NETWORKDAYS('У9 Ввод'!$D$72,$B11)+1))/Настройки!$E$15*100)</f>
        <v>0</v>
      </c>
      <c r="BP11" s="67" t="n">
        <f aca="false">IF(OR($D11=1,MONTH($B11)&lt;&gt;MONTH(StartDate),'У9 Ввод'!$D$73="",'У9 Ввод'!$E$73="",'У9 Ввод'!$D$73&gt;$B11),0,MAX(0,MIN(1,'У9 Ввод'!$E$73-NETWORKDAYS('У9 Ввод'!$D$73,$B11)+1))/Настройки!$E$15*100)</f>
        <v>0</v>
      </c>
      <c r="BQ11" s="67" t="n">
        <f aca="false">IF(OR($D11=1,MONTH($B11)&lt;&gt;MONTH(StartDate),'У9 Ввод'!$D$74="",'У9 Ввод'!$E$74="",'У9 Ввод'!$D$74&gt;$B11),0,MAX(0,MIN(1,'У9 Ввод'!$E$74-NETWORKDAYS('У9 Ввод'!$D$74,$B11)+1))/Настройки!$E$15*100)</f>
        <v>0</v>
      </c>
      <c r="BR11" s="67" t="n">
        <f aca="false">IF(OR($D11=1,MONTH($B11)&lt;&gt;MONTH(StartDate),'У9 Ввод'!$D$75="",'У9 Ввод'!$E$75="",'У9 Ввод'!$D$75&gt;$B11),0,MAX(0,MIN(1,'У9 Ввод'!$E$75-NETWORKDAYS('У9 Ввод'!$D$75,$B11)+1))/Настройки!$E$15*100)</f>
        <v>0</v>
      </c>
      <c r="BS11" s="67" t="n">
        <f aca="false">IF(OR($D11=1,MONTH($B11)&lt;&gt;MONTH(StartDate),'У9 Ввод'!$D$76="",'У9 Ввод'!$E$76="",'У9 Ввод'!$D$76&gt;$B11),0,MAX(0,MIN(1,'У9 Ввод'!$E$76-NETWORKDAYS('У9 Ввод'!$D$76,$B11)+1))/Настройки!$E$15*100)</f>
        <v>0</v>
      </c>
      <c r="BT11" s="67" t="n">
        <f aca="false">IF(OR($D11=1,MONTH($B11)&lt;&gt;MONTH(StartDate),'У9 Ввод'!$D$77="",'У9 Ввод'!$E$77="",'У9 Ввод'!$D$77&gt;$B11),0,MAX(0,MIN(1,'У9 Ввод'!$E$77-NETWORKDAYS('У9 Ввод'!$D$77,$B11)+1))/Настройки!$E$15*100)</f>
        <v>0</v>
      </c>
      <c r="BU11" s="67" t="n">
        <f aca="false">IF(OR($D11=1,MONTH($B11)&lt;&gt;MONTH(StartDate),'У9 Ввод'!$D$78="",'У9 Ввод'!$E$78="",'У9 Ввод'!$D$78&gt;$B11),0,MAX(0,MIN(1,'У9 Ввод'!$E$78-NETWORKDAYS('У9 Ввод'!$D$78,$B11)+1))/Настройки!$E$15*100)</f>
        <v>0</v>
      </c>
      <c r="BV11" s="67" t="n">
        <f aca="false">IF(OR($D11=1,MONTH($B11)&lt;&gt;MONTH(StartDate),'У9 Ввод'!$D$79="",'У9 Ввод'!$E$79="",'У9 Ввод'!$D$79&gt;$B11),0,MAX(0,MIN(1,'У9 Ввод'!$E$79-NETWORKDAYS('У9 Ввод'!$D$79,$B11)+1))/Настройки!$E$15*100)</f>
        <v>0</v>
      </c>
      <c r="BW11" s="67" t="n">
        <f aca="false">IF(OR($D11=1,MONTH($B11)&lt;&gt;MONTH(StartDate),'У9 Ввод'!$D$80="",'У9 Ввод'!$E$80="",'У9 Ввод'!$D$80&gt;$B11),0,MAX(0,MIN(1,'У9 Ввод'!$E$80-NETWORKDAYS('У9 Ввод'!$D$80,$B11)+1))/Настройки!$E$15*100)</f>
        <v>0</v>
      </c>
      <c r="BX11" s="67" t="n">
        <f aca="false">IF(OR($D11=1,MONTH($B11)&lt;&gt;MONTH(StartDate),'У9 Ввод'!$D$81="",'У9 Ввод'!$E$81="",'У9 Ввод'!$D$81&gt;$B11),0,MAX(0,MIN(1,'У9 Ввод'!$E$81-NETWORKDAYS('У9 Ввод'!$D$81,$B11)+1))/Настройки!$E$15*100)</f>
        <v>0</v>
      </c>
      <c r="BY11" s="67" t="n">
        <f aca="false">IF(OR($D11=1,MONTH($B11)&lt;&gt;MONTH(StartDate),'У9 Ввод'!$D$82="",'У9 Ввод'!$E$82="",'У9 Ввод'!$D$82&gt;$B11),0,MAX(0,MIN(1,'У9 Ввод'!$E$82-NETWORKDAYS('У9 Ввод'!$D$82,$B11)+1))/Настройки!$E$15*100)</f>
        <v>0</v>
      </c>
      <c r="BZ11" s="67" t="n">
        <f aca="false">IF(OR($D11=1,MONTH($B11)&lt;&gt;MONTH(StartDate),'У9 Ввод'!$D$83="",'У9 Ввод'!$E$83="",'У9 Ввод'!$D$83&gt;$B11),0,MAX(0,MIN(1,'У9 Ввод'!$E$83-NETWORKDAYS('У9 Ввод'!$D$83,$B11)+1))/Настройки!$E$15*100)</f>
        <v>0</v>
      </c>
      <c r="CA11" s="67" t="n">
        <f aca="false">IF(OR($D11=1,MONTH($B11)&lt;&gt;MONTH(StartDate),'У9 Ввод'!$D$84="",'У9 Ввод'!$E$84="",'У9 Ввод'!$D$84&gt;$B11),0,MAX(0,MIN(1,'У9 Ввод'!$E$84-NETWORKDAYS('У9 Ввод'!$D$84,$B11)+1))/Настройки!$E$15*100)</f>
        <v>0</v>
      </c>
      <c r="CB11" s="67" t="n">
        <f aca="false">IF(OR($D11=1,MONTH($B11)&lt;&gt;MONTH(StartDate),'У9 Ввод'!$D$85="",'У9 Ввод'!$E$85="",'У9 Ввод'!$D$85&gt;$B11),0,MAX(0,MIN(1,'У9 Ввод'!$E$85-NETWORKDAYS('У9 Ввод'!$D$85,$B11)+1))/Настройки!$E$15*100)</f>
        <v>0</v>
      </c>
      <c r="CC11" s="67" t="n">
        <f aca="false">IF(OR($D11=1,MONTH($B11)&lt;&gt;MONTH(StartDate),'У9 Ввод'!$D$86="",'У9 Ввод'!$E$86="",'У9 Ввод'!$D$86&gt;$B11),0,MAX(0,MIN(1,'У9 Ввод'!$E$86-NETWORKDAYS('У9 Ввод'!$D$86,$B11)+1))/Настройки!$E$15*100)</f>
        <v>0</v>
      </c>
      <c r="CD11" s="67" t="n">
        <f aca="false">IF(OR($D11=1,MONTH($B11)&lt;&gt;MONTH(StartDate),'У9 Ввод'!$D$87="",'У9 Ввод'!$E$87="",'У9 Ввод'!$D$87&gt;$B11),0,MAX(0,MIN(1,'У9 Ввод'!$E$87-NETWORKDAYS('У9 Ввод'!$D$87,$B11)+1))/Настройки!$E$15*100)</f>
        <v>0</v>
      </c>
      <c r="CE11" s="67" t="n">
        <f aca="false">IF(OR($D11=1,MONTH($B11)&lt;&gt;MONTH(StartDate),'У9 Ввод'!$D$88="",'У9 Ввод'!$E$88="",'У9 Ввод'!$D$88&gt;$B11),0,MAX(0,MIN(1,'У9 Ввод'!$E$88-NETWORKDAYS('У9 Ввод'!$D$88,$B11)+1))/Настройки!$E$15*100)</f>
        <v>0</v>
      </c>
      <c r="CF11" s="67" t="n">
        <f aca="false">IF(OR($D11=1,MONTH($B11)&lt;&gt;MONTH(StartDate),'У9 Ввод'!$D$89="",'У9 Ввод'!$E$89="",'У9 Ввод'!$D$89&gt;$B11),0,MAX(0,MIN(1,'У9 Ввод'!$E$89-NETWORKDAYS('У9 Ввод'!$D$89,$B11)+1))/Настройки!$E$15*100)</f>
        <v>0</v>
      </c>
      <c r="CG11" s="67" t="n">
        <f aca="false">IF(OR($D11=1,MONTH($B11)&lt;&gt;MONTH(StartDate),'У9 Ввод'!$D$90="",'У9 Ввод'!$E$90="",'У9 Ввод'!$D$90&gt;$B11),0,MAX(0,MIN(1,'У9 Ввод'!$E$90-NETWORKDAYS('У9 Ввод'!$D$90,$B11)+1))/Настройки!$E$15*100)</f>
        <v>0</v>
      </c>
      <c r="CH11" s="67" t="n">
        <f aca="false">IF(OR($D11=1,MONTH($B11)&lt;&gt;MONTH(StartDate),'У9 Ввод'!$D$91="",'У9 Ввод'!$E$91="",'У9 Ввод'!$D$91&gt;$B11),0,MAX(0,MIN(1,'У9 Ввод'!$E$91-NETWORKDAYS('У9 Ввод'!$D$91,$B11)+1))/Настройки!$E$15*100)</f>
        <v>0</v>
      </c>
      <c r="CI11" s="67" t="n">
        <f aca="false">IF(OR($D11=1,MONTH($B11)&lt;&gt;MONTH(StartDate),'У9 Ввод'!$D$92="",'У9 Ввод'!$E$92="",'У9 Ввод'!$D$92&gt;$B11),0,MAX(0,MIN(1,'У9 Ввод'!$E$92-NETWORKDAYS('У9 Ввод'!$D$92,$B11)+1))/Настройки!$E$15*100)</f>
        <v>0</v>
      </c>
      <c r="CJ11" s="67" t="n">
        <f aca="false">IF(OR($D11=1,MONTH($B11)&lt;&gt;MONTH(StartDate),'У9 Ввод'!$D$93="",'У9 Ввод'!$E$93="",'У9 Ввод'!$D$93&gt;$B11),0,MAX(0,MIN(1,'У9 Ввод'!$E$93-NETWORKDAYS('У9 Ввод'!$D$93,$B11)+1))/Настройки!$E$15*100)</f>
        <v>0</v>
      </c>
      <c r="CK11" s="67" t="n">
        <f aca="false">IF(OR($D11=1,MONTH($B11)&lt;&gt;MONTH(StartDate),'У9 Ввод'!$D$94="",'У9 Ввод'!$E$94="",'У9 Ввод'!$D$94&gt;$B11),0,MAX(0,MIN(1,'У9 Ввод'!$E$94-NETWORKDAYS('У9 Ввод'!$D$94,$B11)+1))/Настройки!$E$15*100)</f>
        <v>0</v>
      </c>
      <c r="CL11" s="67" t="n">
        <f aca="false">IF(OR($D11=1,MONTH($B11)&lt;&gt;MONTH(StartDate),'У9 Ввод'!$D$95="",'У9 Ввод'!$E$95="",'У9 Ввод'!$D$95&gt;$B11),0,MAX(0,MIN(1,'У9 Ввод'!$E$95-NETWORKDAYS('У9 Ввод'!$D$95,$B11)+1))/Настройки!$E$15*100)</f>
        <v>0</v>
      </c>
      <c r="CM11" s="67" t="n">
        <f aca="false">IF(OR($D11=1,MONTH($B11)&lt;&gt;MONTH(StartDate),'У9 Ввод'!$D$96="",'У9 Ввод'!$E$96="",'У9 Ввод'!$D$96&gt;$B11),0,MAX(0,MIN(1,'У9 Ввод'!$E$96-NETWORKDAYS('У9 Ввод'!$D$96,$B11)+1))/Настройки!$E$15*100)</f>
        <v>0</v>
      </c>
      <c r="CN11" s="67" t="n">
        <f aca="false">IF(OR($D11=1,MONTH($B11)&lt;&gt;MONTH(StartDate),'У9 Ввод'!$D$97="",'У9 Ввод'!$E$97="",'У9 Ввод'!$D$97&gt;$B11),0,MAX(0,MIN(1,'У9 Ввод'!$E$97-NETWORKDAYS('У9 Ввод'!$D$97,$B11)+1))/Настройки!$E$15*100)</f>
        <v>0</v>
      </c>
      <c r="CO11" s="67" t="n">
        <f aca="false">IF(OR($D11=1,MONTH($B11)&lt;&gt;MONTH(StartDate),'У9 Ввод'!$D$98="",'У9 Ввод'!$E$98="",'У9 Ввод'!$D$98&gt;$B11),0,MAX(0,MIN(1,'У9 Ввод'!$E$98-NETWORKDAYS('У9 Ввод'!$D$98,$B11)+1))/Настройки!$E$15*100)</f>
        <v>0</v>
      </c>
      <c r="CP11" s="67" t="n">
        <f aca="false">IF(OR($D11=1,MONTH($B11)&lt;&gt;MONTH(StartDate),'У9 Ввод'!$D$99="",'У9 Ввод'!$E$99="",'У9 Ввод'!$D$99&gt;$B11),0,MAX(0,MIN(1,'У9 Ввод'!$E$99-NETWORKDAYS('У9 Ввод'!$D$99,$B11)+1))/Настройки!$E$15*100)</f>
        <v>0</v>
      </c>
      <c r="CQ11" s="67" t="n">
        <f aca="false">IF(OR($D11=1,MONTH($B11)&lt;&gt;MONTH(StartDate),'У9 Ввод'!$D$100="",'У9 Ввод'!$E$100="",'У9 Ввод'!$D$100&gt;$B11),0,MAX(0,MIN(1,'У9 Ввод'!$E$100-NETWORKDAYS('У9 Ввод'!$D$100,$B11)+1))/Настройки!$E$15*100)</f>
        <v>0</v>
      </c>
      <c r="CR11" s="67" t="n">
        <f aca="false">IF(OR($D11=1,MONTH($B11)&lt;&gt;MONTH(StartDate),'У9 Ввод'!$D$101="",'У9 Ввод'!$E$101="",'У9 Ввод'!$D$101&gt;$B11),0,MAX(0,MIN(1,'У9 Ввод'!$E$101-NETWORKDAYS('У9 Ввод'!$D$101,$B11)+1))/Настройки!$E$15*100)</f>
        <v>0</v>
      </c>
      <c r="CS11" s="67" t="n">
        <f aca="false">IF(OR($D11=1,MONTH($B11)&lt;&gt;MONTH(StartDate),'У9 Ввод'!$D$102="",'У9 Ввод'!$E$102="",'У9 Ввод'!$D$102&gt;$B11),0,MAX(0,MIN(1,'У9 Ввод'!$E$102-NETWORKDAYS('У9 Ввод'!$D$102,$B11)+1))/Настройки!$E$15*100)</f>
        <v>0</v>
      </c>
      <c r="CT11" s="67" t="n">
        <f aca="false">IF(OR($D11=1,MONTH($B11)&lt;&gt;MONTH(StartDate),'У9 Ввод'!$D$103="",'У9 Ввод'!$E$103="",'У9 Ввод'!$D$103&gt;$B11),0,MAX(0,MIN(1,'У9 Ввод'!$E$103-NETWORKDAYS('У9 Ввод'!$D$103,$B11)+1))/Настройки!$E$15*100)</f>
        <v>0</v>
      </c>
      <c r="CU11" s="67" t="n">
        <f aca="false">IF(OR($D11=1,MONTH($B11)&lt;&gt;MONTH(StartDate),'У9 Ввод'!$D$104="",'У9 Ввод'!$E$104="",'У9 Ввод'!$D$104&gt;$B11),0,MAX(0,MIN(1,'У9 Ввод'!$E$104-NETWORKDAYS('У9 Ввод'!$D$104,$B11)+1))/Настройки!$E$15*100)</f>
        <v>0</v>
      </c>
      <c r="CV11" s="67" t="n">
        <f aca="false">IF(OR($D11=1,MONTH($B11)&lt;&gt;MONTH(StartDate),'У9 Ввод'!$D$105="",'У9 Ввод'!$E$105="",'У9 Ввод'!$D$105&gt;$B11),0,MAX(0,MIN(1,'У9 Ввод'!$E$105-NETWORKDAYS('У9 Ввод'!$D$105,$B11)+1))/Настройки!$E$15*100)</f>
        <v>0</v>
      </c>
      <c r="CW11" s="67" t="n">
        <f aca="false">IF(OR($D11=1,MONTH($B11)&lt;&gt;MONTH(StartDate),'У9 Ввод'!$D$106="",'У9 Ввод'!$E$106="",'У9 Ввод'!$D$106&gt;$B11),0,MAX(0,MIN(1,'У9 Ввод'!$E$106-NETWORKDAYS('У9 Ввод'!$D$106,$B11)+1))/Настройки!$E$15*100)</f>
        <v>0</v>
      </c>
      <c r="CX11" s="67" t="n">
        <f aca="false">IF(OR($D11=1,MONTH($B11)&lt;&gt;MONTH(StartDate),'У9 Ввод'!$D$107="",'У9 Ввод'!$E$107="",'У9 Ввод'!$D$107&gt;$B11),0,MAX(0,MIN(1,'У9 Ввод'!$E$107-NETWORKDAYS('У9 Ввод'!$D$107,$B11)+1))/Настройки!$E$15*100)</f>
        <v>0</v>
      </c>
      <c r="CY11" s="67" t="n">
        <f aca="false">IF(OR($D11=1,MONTH($B11)&lt;&gt;MONTH(StartDate),'У9 Ввод'!$D$108="",'У9 Ввод'!$E$108="",'У9 Ввод'!$D$108&gt;$B11),0,MAX(0,MIN(1,'У9 Ввод'!$E$108-NETWORKDAYS('У9 Ввод'!$D$108,$B11)+1))/Настройки!$E$15*100)</f>
        <v>0</v>
      </c>
      <c r="CZ11" s="67" t="n">
        <f aca="false">IF(OR($D11=1,MONTH($B11)&lt;&gt;MONTH(StartDate),'У9 Ввод'!$D$109="",'У9 Ввод'!$E$109="",'У9 Ввод'!$D$109&gt;$B11),0,MAX(0,MIN(1,'У9 Ввод'!$E$109-NETWORKDAYS('У9 Ввод'!$D$109,$B11)+1))/Настройки!$E$15*100)</f>
        <v>0</v>
      </c>
      <c r="DA11" s="67" t="n">
        <f aca="false">IF(OR($D11=1,MONTH($B11)&lt;&gt;MONTH(StartDate),'У9 Ввод'!$D$110="",'У9 Ввод'!$E$110="",'У9 Ввод'!$D$110&gt;$B11),0,MAX(0,MIN(1,'У9 Ввод'!$E$110-NETWORKDAYS('У9 Ввод'!$D$110,$B11)+1))/Настройки!$E$15*100)</f>
        <v>0</v>
      </c>
      <c r="DB11" s="67" t="n">
        <f aca="false">IF(OR($D11=1,MONTH($B11)&lt;&gt;MONTH(StartDate),'У9 Ввод'!$D$111="",'У9 Ввод'!$E$111="",'У9 Ввод'!$D$111&gt;$B11),0,MAX(0,MIN(1,'У9 Ввод'!$E$111-NETWORKDAYS('У9 Ввод'!$D$111,$B11)+1))/Настройки!$E$15*100)</f>
        <v>0</v>
      </c>
      <c r="DC11" s="67" t="n">
        <f aca="false">IF(OR($D11=1,MONTH($B11)&lt;&gt;MONTH(StartDate),'У9 Ввод'!$D$112="",'У9 Ввод'!$E$112="",'У9 Ввод'!$D$112&gt;$B11),0,MAX(0,MIN(1,'У9 Ввод'!$E$112-NETWORKDAYS('У9 Ввод'!$D$112,$B11)+1))/Настройки!$E$15*100)</f>
        <v>0</v>
      </c>
      <c r="DD11" s="67" t="n">
        <f aca="false">IF(OR($D11=1,MONTH($B11)&lt;&gt;MONTH(StartDate),'У9 Ввод'!$D$113="",'У9 Ввод'!$E$113="",'У9 Ввод'!$D$113&gt;$B11),0,MAX(0,MIN(1,'У9 Ввод'!$E$113-NETWORKDAYS('У9 Ввод'!$D$113,$B11)+1))/Настройки!$E$15*100)</f>
        <v>0</v>
      </c>
      <c r="DE11" s="67" t="n">
        <f aca="false">IF(OR($D11=1,MONTH($B11)&lt;&gt;MONTH(StartDate),'У9 Ввод'!$D$114="",'У9 Ввод'!$E$114="",'У9 Ввод'!$D$114&gt;$B11),0,MAX(0,MIN(1,'У9 Ввод'!$E$114-NETWORKDAYS('У9 Ввод'!$D$114,$B11)+1))/Настройки!$E$15*100)</f>
        <v>0</v>
      </c>
      <c r="DF11" s="67" t="n">
        <f aca="false">IF(OR($D11=1,MONTH($B11)&lt;&gt;MONTH(StartDate),'У9 Ввод'!$D$115="",'У9 Ввод'!$E$115="",'У9 Ввод'!$D$115&gt;$B11),0,MAX(0,MIN(1,'У9 Ввод'!$E$115-NETWORKDAYS('У9 Ввод'!$D$115,$B11)+1))/Настройки!$E$15*100)</f>
        <v>0</v>
      </c>
      <c r="DG11" s="67" t="n">
        <f aca="false">IF(OR($D11=1,MONTH($B11)&lt;&gt;MONTH(StartDate),'У9 Ввод'!$D$116="",'У9 Ввод'!$E$116="",'У9 Ввод'!$D$116&gt;$B11),0,MAX(0,MIN(1,'У9 Ввод'!$E$116-NETWORKDAYS('У9 Ввод'!$D$116,$B11)+1))/Настройки!$E$15*100)</f>
        <v>0</v>
      </c>
      <c r="DH11" s="67" t="n">
        <f aca="false">IF(OR($D11=1,MONTH($B11)&lt;&gt;MONTH(StartDate),'У9 Ввод'!$D$117="",'У9 Ввод'!$E$117="",'У9 Ввод'!$D$117&gt;$B11),0,MAX(0,MIN(1,'У9 Ввод'!$E$117-NETWORKDAYS('У9 Ввод'!$D$117,$B11)+1))/Настройки!$E$15*100)</f>
        <v>0</v>
      </c>
      <c r="DI11" s="67" t="n">
        <f aca="false">IF(OR($D11=1,MONTH($B11)&lt;&gt;MONTH(StartDate),'У9 Ввод'!$D$118="",'У9 Ввод'!$E$118="",'У9 Ввод'!$D$118&gt;$B11),0,MAX(0,MIN(1,'У9 Ввод'!$E$118-NETWORKDAYS('У9 Ввод'!$D$118,$B11)+1))/Настройки!$E$15*100)</f>
        <v>0</v>
      </c>
      <c r="DJ11" s="67" t="n">
        <f aca="false">IF(OR($D11=1,MONTH($B11)&lt;&gt;MONTH(StartDate),'У9 Ввод'!$D$119="",'У9 Ввод'!$E$119="",'У9 Ввод'!$D$119&gt;$B11),0,MAX(0,MIN(1,'У9 Ввод'!$E$119-NETWORKDAYS('У9 Ввод'!$D$119,$B11)+1))/Настройки!$E$15*100)</f>
        <v>0</v>
      </c>
      <c r="DK11" s="67" t="n">
        <f aca="false">IF(OR($D11=1,MONTH($B11)&lt;&gt;MONTH(StartDate),'У9 Ввод'!$D$120="",'У9 Ввод'!$E$120="",'У9 Ввод'!$D$120&gt;$B11),0,MAX(0,MIN(1,'У9 Ввод'!$E$120-NETWORKDAYS('У9 Ввод'!$D$120,$B11)+1))/Настройки!$E$15*100)</f>
        <v>0</v>
      </c>
      <c r="DL11" s="67" t="n">
        <f aca="false">IF(OR($D11=1,MONTH($B11)&lt;&gt;MONTH(StartDate),'У9 Ввод'!$D$121="",'У9 Ввод'!$E$121="",'У9 Ввод'!$D$121&gt;$B11),0,MAX(0,MIN(1,'У9 Ввод'!$E$121-NETWORKDAYS('У9 Ввод'!$D$121,$B11)+1))/Настройки!$E$15*100)</f>
        <v>0</v>
      </c>
      <c r="DM11" s="67" t="n">
        <f aca="false">IF(OR($D11=1,MONTH($B11)&lt;&gt;MONTH(StartDate),'У9 Ввод'!$D$122="",'У9 Ввод'!$E$122="",'У9 Ввод'!$D$122&gt;$B11),0,MAX(0,MIN(1,'У9 Ввод'!$E$122-NETWORKDAYS('У9 Ввод'!$D$122,$B11)+1))/Настройки!$E$15*100)</f>
        <v>0</v>
      </c>
      <c r="DN11" s="67" t="n">
        <f aca="false">IF(OR($D11=1,MONTH($B11)&lt;&gt;MONTH(StartDate),'У9 Ввод'!$D$123="",'У9 Ввод'!$E$123="",'У9 Ввод'!$D$123&gt;$B11),0,MAX(0,MIN(1,'У9 Ввод'!$E$123-NETWORKDAYS('У9 Ввод'!$D$123,$B11)+1))/Настройки!$E$15*100)</f>
        <v>0</v>
      </c>
      <c r="DO11" s="67" t="n">
        <f aca="false">IF(OR($D11=1,MONTH($B11)&lt;&gt;MONTH(StartDate),'У9 Ввод'!$D$124="",'У9 Ввод'!$E$124="",'У9 Ввод'!$D$124&gt;$B11),0,MAX(0,MIN(1,'У9 Ввод'!$E$124-NETWORKDAYS('У9 Ввод'!$D$124,$B11)+1))/Настройки!$E$15*100)</f>
        <v>0</v>
      </c>
      <c r="DP11" s="67" t="n">
        <f aca="false">IF(OR($D11=1,MONTH($B11)&lt;&gt;MONTH(StartDate),'У9 Ввод'!$D$125="",'У9 Ввод'!$E$125="",'У9 Ввод'!$D$125&gt;$B11),0,MAX(0,MIN(1,'У9 Ввод'!$E$125-NETWORKDAYS('У9 Ввод'!$D$125,$B11)+1))/Настройки!$E$15*100)</f>
        <v>0</v>
      </c>
      <c r="DQ11" s="67" t="n">
        <f aca="false">IF(OR($D11=1,MONTH($B11)&lt;&gt;MONTH(StartDate),'У9 Ввод'!$D$126="",'У9 Ввод'!$E$126="",'У9 Ввод'!$D$126&gt;$B11),0,MAX(0,MIN(1,'У9 Ввод'!$E$126-NETWORKDAYS('У9 Ввод'!$D$126,$B11)+1))/Настройки!$E$15*100)</f>
        <v>0</v>
      </c>
      <c r="DR11" s="67" t="n">
        <f aca="false">IF(OR($D11=1,MONTH($B11)&lt;&gt;MONTH(StartDate),'У9 Ввод'!$D$127="",'У9 Ввод'!$E$127="",'У9 Ввод'!$D$127&gt;$B11),0,MAX(0,MIN(1,'У9 Ввод'!$E$127-NETWORKDAYS('У9 Ввод'!$D$127,$B11)+1))/Настройки!$E$15*100)</f>
        <v>0</v>
      </c>
      <c r="DS11" s="67" t="n">
        <f aca="false">IF(OR($D11=1,MONTH($B11)&lt;&gt;MONTH(StartDate),'У9 Ввод'!$D$128="",'У9 Ввод'!$E$128="",'У9 Ввод'!$D$128&gt;$B11),0,MAX(0,MIN(1,'У9 Ввод'!$E$128-NETWORKDAYS('У9 Ввод'!$D$128,$B11)+1))/Настройки!$E$15*100)</f>
        <v>0</v>
      </c>
      <c r="DT11" s="67" t="n">
        <f aca="false">IF(OR($D11=1,MONTH($B11)&lt;&gt;MONTH(StartDate),'У9 Ввод'!$D$129="",'У9 Ввод'!$E$129="",'У9 Ввод'!$D$129&gt;$B11),0,MAX(0,MIN(1,'У9 Ввод'!$E$129-NETWORKDAYS('У9 Ввод'!$D$129,$B11)+1))/Настройки!$E$15*100)</f>
        <v>0</v>
      </c>
      <c r="DU11" s="67" t="n">
        <f aca="false">IF(OR($D11=1,MONTH($B11)&lt;&gt;MONTH(StartDate),'У9 Ввод'!$D$130="",'У9 Ввод'!$E$130="",'У9 Ввод'!$D$130&gt;$B11),0,MAX(0,MIN(1,'У9 Ввод'!$E$130-NETWORKDAYS('У9 Ввод'!$D$130,$B11)+1))/Настройки!$E$15*100)</f>
        <v>0</v>
      </c>
      <c r="DV11" s="67" t="n">
        <f aca="false">IF(OR($D11=1,MONTH($B11)&lt;&gt;MONTH(StartDate),'У9 Ввод'!$D$131="",'У9 Ввод'!$E$131="",'У9 Ввод'!$D$131&gt;$B11),0,MAX(0,MIN(1,'У9 Ввод'!$E$131-NETWORKDAYS('У9 Ввод'!$D$131,$B11)+1))/Настройки!$E$15*100)</f>
        <v>0</v>
      </c>
      <c r="DW11" s="67" t="n">
        <f aca="false">IF(OR($D11=1,MONTH($B11)&lt;&gt;MONTH(StartDate),'У9 Ввод'!$D$132="",'У9 Ввод'!$E$132="",'У9 Ввод'!$D$132&gt;$B11),0,MAX(0,MIN(1,'У9 Ввод'!$E$132-NETWORKDAYS('У9 Ввод'!$D$132,$B11)+1))/Настройки!$E$15*100)</f>
        <v>0</v>
      </c>
      <c r="DX11" s="67" t="n">
        <f aca="false">IF(OR($D11=1,MONTH($B11)&lt;&gt;MONTH(StartDate),'У9 Ввод'!$D$133="",'У9 Ввод'!$E$133="",'У9 Ввод'!$D$133&gt;$B11),0,MAX(0,MIN(1,'У9 Ввод'!$E$133-NETWORKDAYS('У9 Ввод'!$D$133,$B11)+1))/Настройки!$E$15*100)</f>
        <v>0</v>
      </c>
      <c r="DY11" s="67" t="n">
        <f aca="false">IF(OR($D11=1,MONTH($B11)&lt;&gt;MONTH(StartDate),'У9 Ввод'!$D$134="",'У9 Ввод'!$E$134="",'У9 Ввод'!$D$134&gt;$B11),0,MAX(0,MIN(1,'У9 Ввод'!$E$134-NETWORKDAYS('У9 Ввод'!$D$134,$B11)+1))/Настройки!$E$15*100)</f>
        <v>0</v>
      </c>
      <c r="DZ11" s="67" t="n">
        <f aca="false">IF(OR($D11=1,MONTH($B11)&lt;&gt;MONTH(StartDate),'У9 Ввод'!$D$135="",'У9 Ввод'!$E$135="",'У9 Ввод'!$D$135&gt;$B11),0,MAX(0,MIN(1,'У9 Ввод'!$E$135-NETWORKDAYS('У9 Ввод'!$D$135,$B11)+1))/Настройки!$E$15*100)</f>
        <v>0</v>
      </c>
      <c r="EA11" s="67" t="n">
        <f aca="false">IF(OR($D11=1,MONTH($B11)&lt;&gt;MONTH(StartDate),'У9 Ввод'!$D$136="",'У9 Ввод'!$E$136="",'У9 Ввод'!$D$136&gt;$B11),0,MAX(0,MIN(1,'У9 Ввод'!$E$136-NETWORKDAYS('У9 Ввод'!$D$136,$B11)+1))/Настройки!$E$15*100)</f>
        <v>0</v>
      </c>
      <c r="EB11" s="67" t="n">
        <f aca="false">IF(OR($D11=1,MONTH($B11)&lt;&gt;MONTH(StartDate),'У9 Ввод'!$D$137="",'У9 Ввод'!$E$137="",'У9 Ввод'!$D$137&gt;$B11),0,MAX(0,MIN(1,'У9 Ввод'!$E$137-NETWORKDAYS('У9 Ввод'!$D$137,$B11)+1))/Настройки!$E$15*100)</f>
        <v>0</v>
      </c>
      <c r="EC11" s="67" t="n">
        <f aca="false">IF(OR($D11=1,MONTH($B11)&lt;&gt;MONTH(StartDate),'У9 Ввод'!$D$138="",'У9 Ввод'!$E$138="",'У9 Ввод'!$D$138&gt;$B11),0,MAX(0,MIN(1,'У9 Ввод'!$E$138-NETWORKDAYS('У9 Ввод'!$D$138,$B11)+1))/Настройки!$E$15*100)</f>
        <v>0</v>
      </c>
      <c r="ED11" s="67" t="n">
        <f aca="false">IF(OR($D11=1,MONTH($B11)&lt;&gt;MONTH(StartDate),'У9 Ввод'!$D$139="",'У9 Ввод'!$E$139="",'У9 Ввод'!$D$139&gt;$B11),0,MAX(0,MIN(1,'У9 Ввод'!$E$139-NETWORKDAYS('У9 Ввод'!$D$139,$B11)+1))/Настройки!$E$15*100)</f>
        <v>0</v>
      </c>
      <c r="EE11" s="67" t="n">
        <f aca="false">IF(OR($D11=1,MONTH($B11)&lt;&gt;MONTH(StartDate),'У9 Ввод'!$D$140="",'У9 Ввод'!$E$140="",'У9 Ввод'!$D$140&gt;$B11),0,MAX(0,MIN(1,'У9 Ввод'!$E$140-NETWORKDAYS('У9 Ввод'!$D$140,$B11)+1))/Настройки!$E$15*100)</f>
        <v>0</v>
      </c>
      <c r="EF11" s="67" t="n">
        <f aca="false">IF(OR($D11=1,MONTH($B11)&lt;&gt;MONTH(StartDate),'У9 Ввод'!$D$141="",'У9 Ввод'!$E$141="",'У9 Ввод'!$D$141&gt;$B11),0,MAX(0,MIN(1,'У9 Ввод'!$E$141-NETWORKDAYS('У9 Ввод'!$D$141,$B11)+1))/Настройки!$E$15*100)</f>
        <v>0</v>
      </c>
      <c r="EG11" s="67" t="n">
        <f aca="false">IF(OR($D11=1,MONTH($B11)&lt;&gt;MONTH(StartDate),'У9 Ввод'!$D$142="",'У9 Ввод'!$E$142="",'У9 Ввод'!$D$142&gt;$B11),0,MAX(0,MIN(1,'У9 Ввод'!$E$142-NETWORKDAYS('У9 Ввод'!$D$142,$B11)+1))/Настройки!$E$15*100)</f>
        <v>0</v>
      </c>
      <c r="EH11" s="67" t="n">
        <f aca="false">IF(OR($D11=1,MONTH($B11)&lt;&gt;MONTH(StartDate),'У9 Ввод'!$D$143="",'У9 Ввод'!$E$143="",'У9 Ввод'!$D$143&gt;$B11),0,MAX(0,MIN(1,'У9 Ввод'!$E$143-NETWORKDAYS('У9 Ввод'!$D$143,$B11)+1))/Настройки!$E$15*100)</f>
        <v>0</v>
      </c>
      <c r="EI11" s="67" t="n">
        <f aca="false">IF(OR($D11=1,MONTH($B11)&lt;&gt;MONTH(StartDate),'У9 Ввод'!$D$144="",'У9 Ввод'!$E$144="",'У9 Ввод'!$D$144&gt;$B11),0,MAX(0,MIN(1,'У9 Ввод'!$E$144-NETWORKDAYS('У9 Ввод'!$D$144,$B11)+1))/Настройки!$E$15*100)</f>
        <v>0</v>
      </c>
      <c r="EJ11" s="67" t="n">
        <f aca="false">IF(OR($D11=1,MONTH($B11)&lt;&gt;MONTH(StartDate),'У9 Ввод'!$D$145="",'У9 Ввод'!$E$145="",'У9 Ввод'!$D$145&gt;$B11),0,MAX(0,MIN(1,'У9 Ввод'!$E$145-NETWORKDAYS('У9 Ввод'!$D$145,$B11)+1))/Настройки!$E$15*100)</f>
        <v>0</v>
      </c>
      <c r="EK11" s="67" t="n">
        <f aca="false">IF(OR($D11=1,MONTH($B11)&lt;&gt;MONTH(StartDate),'У9 Ввод'!$D$146="",'У9 Ввод'!$E$146="",'У9 Ввод'!$D$146&gt;$B11),0,MAX(0,MIN(1,'У9 Ввод'!$E$146-NETWORKDAYS('У9 Ввод'!$D$146,$B11)+1))/Настройки!$E$15*100)</f>
        <v>0</v>
      </c>
      <c r="EL11" s="67" t="n">
        <f aca="false">IF(OR($D11=1,MONTH($B11)&lt;&gt;MONTH(StartDate),'У9 Ввод'!$D$147="",'У9 Ввод'!$E$147="",'У9 Ввод'!$D$147&gt;$B11),0,MAX(0,MIN(1,'У9 Ввод'!$E$147-NETWORKDAYS('У9 Ввод'!$D$147,$B11)+1))/Настройки!$E$15*100)</f>
        <v>0</v>
      </c>
      <c r="EM11" s="67" t="n">
        <f aca="false">IF(OR($D11=1,MONTH($B11)&lt;&gt;MONTH(StartDate),'У9 Ввод'!$D$148="",'У9 Ввод'!$E$148="",'У9 Ввод'!$D$148&gt;$B11),0,MAX(0,MIN(1,'У9 Ввод'!$E$148-NETWORKDAYS('У9 Ввод'!$D$148,$B11)+1))/Настройки!$E$15*100)</f>
        <v>0</v>
      </c>
      <c r="EN11" s="67" t="n">
        <f aca="false">IF(OR($D11=1,MONTH($B11)&lt;&gt;MONTH(StartDate),'У9 Ввод'!$D$149="",'У9 Ввод'!$E$149="",'У9 Ввод'!$D$149&gt;$B11),0,MAX(0,MIN(1,'У9 Ввод'!$E$149-NETWORKDAYS('У9 Ввод'!$D$149,$B11)+1))/Настройки!$E$15*100)</f>
        <v>0</v>
      </c>
      <c r="EO11" s="67" t="n">
        <f aca="false">IF(OR($D11=1,MONTH($B11)&lt;&gt;MONTH(StartDate),'У9 Ввод'!$D$150="",'У9 Ввод'!$E$150="",'У9 Ввод'!$D$150&gt;$B11),0,MAX(0,MIN(1,'У9 Ввод'!$E$150-NETWORKDAYS('У9 Ввод'!$D$150,$B11)+1))/Настройки!$E$15*100)</f>
        <v>0</v>
      </c>
      <c r="EP11" s="67" t="n">
        <f aca="false">IF(OR($D11=1,MONTH($B11)&lt;&gt;MONTH(StartDate),'У9 Ввод'!$D$151="",'У9 Ввод'!$E$151="",'У9 Ввод'!$D$151&gt;$B11),0,MAX(0,MIN(1,'У9 Ввод'!$E$151-NETWORKDAYS('У9 Ввод'!$D$151,$B11)+1))/Настройки!$E$15*100)</f>
        <v>0</v>
      </c>
      <c r="EQ11" s="67" t="n">
        <f aca="false">IF(OR($D11=1,MONTH($B11)&lt;&gt;MONTH(StartDate),'У9 Ввод'!$D$152="",'У9 Ввод'!$E$152="",'У9 Ввод'!$D$152&gt;$B11),0,MAX(0,MIN(1,'У9 Ввод'!$E$152-NETWORKDAYS('У9 Ввод'!$D$152,$B11)+1))/Настройки!$E$15*100)</f>
        <v>0</v>
      </c>
      <c r="ER11" s="67" t="n">
        <f aca="false">IF(OR($D11=1,MONTH($B11)&lt;&gt;MONTH(StartDate),'У9 Ввод'!$D$153="",'У9 Ввод'!$E$153="",'У9 Ввод'!$D$153&gt;$B11),0,MAX(0,MIN(1,'У9 Ввод'!$E$153-NETWORKDAYS('У9 Ввод'!$D$153,$B11)+1))/Настройки!$E$15*100)</f>
        <v>0</v>
      </c>
      <c r="ES11" s="67" t="n">
        <f aca="false">IF(OR($D11=1,MONTH($B11)&lt;&gt;MONTH(StartDate),'У9 Ввод'!$D$154="",'У9 Ввод'!$E$154="",'У9 Ввод'!$D$154&gt;$B11),0,MAX(0,MIN(1,'У9 Ввод'!$E$154-NETWORKDAYS('У9 Ввод'!$D$154,$B11)+1))/Настройки!$E$15*100)</f>
        <v>0</v>
      </c>
      <c r="ET11" s="67" t="n">
        <f aca="false">IF(OR($D11=1,MONTH($B11)&lt;&gt;MONTH(StartDate),'У9 Ввод'!$D$155="",'У9 Ввод'!$E$155="",'У9 Ввод'!$D$155&gt;$B11),0,MAX(0,MIN(1,'У9 Ввод'!$E$155-NETWORKDAYS('У9 Ввод'!$D$155,$B11)+1))/Настройки!$E$15*100)</f>
        <v>0</v>
      </c>
      <c r="EU11" s="67" t="n">
        <f aca="false">IF(OR($D11=1,MONTH($B11)&lt;&gt;MONTH(StartDate),'У9 Ввод'!$D$156="",'У9 Ввод'!$E$156="",'У9 Ввод'!$D$156&gt;$B11),0,MAX(0,MIN(1,'У9 Ввод'!$E$156-NETWORKDAYS('У9 Ввод'!$D$156,$B11)+1))/Настройки!$E$15*100)</f>
        <v>0</v>
      </c>
      <c r="EV11" s="67" t="n">
        <f aca="false">IF(OR($D11=1,MONTH($B11)&lt;&gt;MONTH(StartDate),'У9 Ввод'!$D$157="",'У9 Ввод'!$E$157="",'У9 Ввод'!$D$157&gt;$B11),0,MAX(0,MIN(1,'У9 Ввод'!$E$157-NETWORKDAYS('У9 Ввод'!$D$157,$B11)+1))/Настройки!$E$15*100)</f>
        <v>0</v>
      </c>
      <c r="EW11" s="67" t="n">
        <f aca="false">IF(OR($D11=1,MONTH($B11)&lt;&gt;MONTH(StartDate),'У9 Ввод'!$D$158="",'У9 Ввод'!$E$158="",'У9 Ввод'!$D$158&gt;$B11),0,MAX(0,MIN(1,'У9 Ввод'!$E$158-NETWORKDAYS('У9 Ввод'!$D$158,$B11)+1))/Настройки!$E$15*100)</f>
        <v>0</v>
      </c>
      <c r="EX11" s="67" t="n">
        <f aca="false">IF(OR($D11=1,MONTH($B11)&lt;&gt;MONTH(StartDate),'У9 Ввод'!$D$159="",'У9 Ввод'!$E$159="",'У9 Ввод'!$D$159&gt;$B11),0,MAX(0,MIN(1,'У9 Ввод'!$E$159-NETWORKDAYS('У9 Ввод'!$D$159,$B11)+1))/Настройки!$E$15*100)</f>
        <v>0</v>
      </c>
      <c r="EY11" s="67" t="n">
        <f aca="false">IF(OR($D11=1,MONTH($B11)&lt;&gt;MONTH(StartDate),'У9 Ввод'!$D$160="",'У9 Ввод'!$E$160="",'У9 Ввод'!$D$160&gt;$B11),0,MAX(0,MIN(1,'У9 Ввод'!$E$160-NETWORKDAYS('У9 Ввод'!$D$160,$B11)+1))/Настройки!$E$15*100)</f>
        <v>0</v>
      </c>
      <c r="EZ11" s="67" t="n">
        <f aca="false">IF(OR($D11=1,MONTH($B11)&lt;&gt;MONTH(StartDate),'У9 Ввод'!$D$161="",'У9 Ввод'!$E$161="",'У9 Ввод'!$D$161&gt;$B11),0,MAX(0,MIN(1,'У9 Ввод'!$E$161-NETWORKDAYS('У9 Ввод'!$D$161,$B11)+1))/Настройки!$E$15*100)</f>
        <v>0</v>
      </c>
      <c r="FA11" s="67" t="n">
        <f aca="false">IF(OR($D11=1,MONTH($B11)&lt;&gt;MONTH(StartDate),'У9 Ввод'!$D$162="",'У9 Ввод'!$E$162="",'У9 Ввод'!$D$162&gt;$B11),0,MAX(0,MIN(1,'У9 Ввод'!$E$162-NETWORKDAYS('У9 Ввод'!$D$162,$B11)+1))/Настройки!$E$15*100)</f>
        <v>0</v>
      </c>
      <c r="FB11" s="67" t="n">
        <f aca="false">IF(OR($D11=1,MONTH($B11)&lt;&gt;MONTH(StartDate),'У9 Ввод'!$D$163="",'У9 Ввод'!$E$163="",'У9 Ввод'!$D$163&gt;$B11),0,MAX(0,MIN(1,'У9 Ввод'!$E$163-NETWORKDAYS('У9 Ввод'!$D$163,$B11)+1))/Настройки!$E$15*100)</f>
        <v>0</v>
      </c>
      <c r="FC11" s="67" t="n">
        <f aca="false">IF(OR($D11=1,MONTH($B11)&lt;&gt;MONTH(StartDate),'У9 Ввод'!$D$164="",'У9 Ввод'!$E$164="",'У9 Ввод'!$D$164&gt;$B11),0,MAX(0,MIN(1,'У9 Ввод'!$E$164-NETWORKDAYS('У9 Ввод'!$D$164,$B11)+1))/Настройки!$E$15*100)</f>
        <v>0</v>
      </c>
      <c r="FD11" s="67" t="n">
        <f aca="false">IF(OR($D11=1,MONTH($B11)&lt;&gt;MONTH(StartDate),'У9 Ввод'!$D$165="",'У9 Ввод'!$E$165="",'У9 Ввод'!$D$165&gt;$B11),0,MAX(0,MIN(1,'У9 Ввод'!$E$165-NETWORKDAYS('У9 Ввод'!$D$165,$B11)+1))/Настройки!$E$15*100)</f>
        <v>0</v>
      </c>
      <c r="FE11" s="67" t="n">
        <f aca="false">IF(OR($D11=1,MONTH($B11)&lt;&gt;MONTH(StartDate),'У9 Ввод'!$D$166="",'У9 Ввод'!$E$166="",'У9 Ввод'!$D$166&gt;$B11),0,MAX(0,MIN(1,'У9 Ввод'!$E$166-NETWORKDAYS('У9 Ввод'!$D$166,$B11)+1))/Настройки!$E$15*100)</f>
        <v>0</v>
      </c>
      <c r="FF11" s="67" t="n">
        <f aca="false">IF(OR($D11=1,MONTH($B11)&lt;&gt;MONTH(StartDate),'У9 Ввод'!$D$167="",'У9 Ввод'!$E$167="",'У9 Ввод'!$D$167&gt;$B11),0,MAX(0,MIN(1,'У9 Ввод'!$E$167-NETWORKDAYS('У9 Ввод'!$D$167,$B11)+1))/Настройки!$E$15*100)</f>
        <v>0</v>
      </c>
      <c r="FG11" s="67" t="n">
        <f aca="false">IF(OR($D11=1,MONTH($B11)&lt;&gt;MONTH(StartDate),'У9 Ввод'!$D$168="",'У9 Ввод'!$E$168="",'У9 Ввод'!$D$168&gt;$B11),0,MAX(0,MIN(1,'У9 Ввод'!$E$168-NETWORKDAYS('У9 Ввод'!$D$168,$B11)+1))/Настройки!$E$15*100)</f>
        <v>0</v>
      </c>
      <c r="FH11" s="67" t="n">
        <f aca="false">IF(OR($D11=1,MONTH($B11)&lt;&gt;MONTH(StartDate),'У9 Ввод'!$D$169="",'У9 Ввод'!$E$169="",'У9 Ввод'!$D$169&gt;$B11),0,MAX(0,MIN(1,'У9 Ввод'!$E$169-NETWORKDAYS('У9 Ввод'!$D$169,$B11)+1))/Настройки!$E$15*100)</f>
        <v>0</v>
      </c>
      <c r="FI11" s="67" t="n">
        <f aca="false">IF(OR($D11=1,MONTH($B11)&lt;&gt;MONTH(StartDate),'У9 Ввод'!$D$170="",'У9 Ввод'!$E$170="",'У9 Ввод'!$D$170&gt;$B11),0,MAX(0,MIN(1,'У9 Ввод'!$E$170-NETWORKDAYS('У9 Ввод'!$D$170,$B11)+1))/Настройки!$E$15*100)</f>
        <v>0</v>
      </c>
      <c r="FJ11" s="67" t="n">
        <f aca="false">IF(OR($D11=1,MONTH($B11)&lt;&gt;MONTH(StartDate),'У9 Ввод'!$D$171="",'У9 Ввод'!$E$171="",'У9 Ввод'!$D$171&gt;$B11),0,MAX(0,MIN(1,'У9 Ввод'!$E$171-NETWORKDAYS('У9 Ввод'!$D$171,$B11)+1))/Настройки!$E$15*100)</f>
        <v>0</v>
      </c>
      <c r="FK11" s="67" t="n">
        <f aca="false">IF(OR($D11=1,MONTH($B11)&lt;&gt;MONTH(StartDate),'У9 Ввод'!$D$172="",'У9 Ввод'!$E$172="",'У9 Ввод'!$D$172&gt;$B11),0,MAX(0,MIN(1,'У9 Ввод'!$E$172-NETWORKDAYS('У9 Ввод'!$D$172,$B11)+1))/Настройки!$E$15*100)</f>
        <v>0</v>
      </c>
      <c r="FL11" s="67" t="n">
        <f aca="false">IF(OR($D11=1,MONTH($B11)&lt;&gt;MONTH(StartDate),'У9 Ввод'!$D$173="",'У9 Ввод'!$E$173="",'У9 Ввод'!$D$173&gt;$B11),0,MAX(0,MIN(1,'У9 Ввод'!$E$173-NETWORKDAYS('У9 Ввод'!$D$173,$B11)+1))/Настройки!$E$15*100)</f>
        <v>0</v>
      </c>
      <c r="FM11" s="67" t="n">
        <f aca="false">IF(OR($D11=1,MONTH($B11)&lt;&gt;MONTH(StartDate),'У9 Ввод'!$D$174="",'У9 Ввод'!$E$174="",'У9 Ввод'!$D$174&gt;$B11),0,MAX(0,MIN(1,'У9 Ввод'!$E$174-NETWORKDAYS('У9 Ввод'!$D$174,$B11)+1))/Настройки!$E$15*100)</f>
        <v>0</v>
      </c>
      <c r="FN11" s="67" t="n">
        <f aca="false">IF(OR($D11=1,MONTH($B11)&lt;&gt;MONTH(StartDate),'У9 Ввод'!$D$175="",'У9 Ввод'!$E$175="",'У9 Ввод'!$D$175&gt;$B11),0,MAX(0,MIN(1,'У9 Ввод'!$E$175-NETWORKDAYS('У9 Ввод'!$D$175,$B11)+1))/Настройки!$E$15*100)</f>
        <v>0</v>
      </c>
      <c r="FO11" s="67" t="n">
        <f aca="false">IF(OR($D11=1,MONTH($B11)&lt;&gt;MONTH(StartDate),'У9 Ввод'!$D$176="",'У9 Ввод'!$E$176="",'У9 Ввод'!$D$176&gt;$B11),0,MAX(0,MIN(1,'У9 Ввод'!$E$176-NETWORKDAYS('У9 Ввод'!$D$176,$B11)+1))/Настройки!$E$15*100)</f>
        <v>0</v>
      </c>
      <c r="FP11" s="67" t="n">
        <f aca="false">IF(OR($D11=1,MONTH($B11)&lt;&gt;MONTH(StartDate),'У9 Ввод'!$D$177="",'У9 Ввод'!$E$177="",'У9 Ввод'!$D$177&gt;$B11),0,MAX(0,MIN(1,'У9 Ввод'!$E$177-NETWORKDAYS('У9 Ввод'!$D$177,$B11)+1))/Настройки!$E$15*100)</f>
        <v>0</v>
      </c>
      <c r="FQ11" s="67" t="n">
        <f aca="false">IF(OR($D11=1,MONTH($B11)&lt;&gt;MONTH(StartDate),'У9 Ввод'!$D$178="",'У9 Ввод'!$E$178="",'У9 Ввод'!$D$178&gt;$B11),0,MAX(0,MIN(1,'У9 Ввод'!$E$178-NETWORKDAYS('У9 Ввод'!$D$178,$B11)+1))/Настройки!$E$15*100)</f>
        <v>0</v>
      </c>
      <c r="FR11" s="67" t="n">
        <f aca="false">IF(OR($D11=1,MONTH($B11)&lt;&gt;MONTH(StartDate),'У9 Ввод'!$D$179="",'У9 Ввод'!$E$179="",'У9 Ввод'!$D$179&gt;$B11),0,MAX(0,MIN(1,'У9 Ввод'!$E$179-NETWORKDAYS('У9 Ввод'!$D$179,$B11)+1))/Настройки!$E$15*100)</f>
        <v>0</v>
      </c>
      <c r="FS11" s="67" t="n">
        <f aca="false">IF(OR($D11=1,MONTH($B11)&lt;&gt;MONTH(StartDate),'У9 Ввод'!$D$180="",'У9 Ввод'!$E$180="",'У9 Ввод'!$D$180&gt;$B11),0,MAX(0,MIN(1,'У9 Ввод'!$E$180-NETWORKDAYS('У9 Ввод'!$D$180,$B11)+1))/Настройки!$E$15*100)</f>
        <v>0</v>
      </c>
      <c r="FT11" s="67" t="n">
        <f aca="false">IF(OR($D11=1,MONTH($B11)&lt;&gt;MONTH(StartDate),'У9 Ввод'!$D$181="",'У9 Ввод'!$E$181="",'У9 Ввод'!$D$181&gt;$B11),0,MAX(0,MIN(1,'У9 Ввод'!$E$181-NETWORKDAYS('У9 Ввод'!$D$181,$B11)+1))/Настройки!$E$15*100)</f>
        <v>0</v>
      </c>
      <c r="FU11" s="67" t="n">
        <f aca="false">IF(OR($D11=1,MONTH($B11)&lt;&gt;MONTH(StartDate),'У9 Ввод'!$D$182="",'У9 Ввод'!$E$182="",'У9 Ввод'!$D$182&gt;$B11),0,MAX(0,MIN(1,'У9 Ввод'!$E$182-NETWORKDAYS('У9 Ввод'!$D$182,$B11)+1))/Настройки!$E$15*100)</f>
        <v>0</v>
      </c>
      <c r="FV11" s="67" t="n">
        <f aca="false">IF(OR($D11=1,MONTH($B11)&lt;&gt;MONTH(StartDate),'У9 Ввод'!$D$183="",'У9 Ввод'!$E$183="",'У9 Ввод'!$D$183&gt;$B11),0,MAX(0,MIN(1,'У9 Ввод'!$E$183-NETWORKDAYS('У9 Ввод'!$D$183,$B11)+1))/Настройки!$E$15*100)</f>
        <v>0</v>
      </c>
      <c r="FW11" s="67" t="n">
        <f aca="false">IF(OR($D11=1,MONTH($B11)&lt;&gt;MONTH(StartDate),'У9 Ввод'!$D$184="",'У9 Ввод'!$E$184="",'У9 Ввод'!$D$184&gt;$B11),0,MAX(0,MIN(1,'У9 Ввод'!$E$184-NETWORKDAYS('У9 Ввод'!$D$184,$B11)+1))/Настройки!$E$15*100)</f>
        <v>0</v>
      </c>
      <c r="FX11" s="67" t="n">
        <f aca="false">IF(OR($D11=1,MONTH($B11)&lt;&gt;MONTH(StartDate),'У9 Ввод'!$D$185="",'У9 Ввод'!$E$185="",'У9 Ввод'!$D$185&gt;$B11),0,MAX(0,MIN(1,'У9 Ввод'!$E$185-NETWORKDAYS('У9 Ввод'!$D$185,$B11)+1))/Настройки!$E$15*100)</f>
        <v>0</v>
      </c>
      <c r="FY11" s="67" t="n">
        <f aca="false">IF(OR($D11=1,MONTH($B11)&lt;&gt;MONTH(StartDate),'У9 Ввод'!$D$186="",'У9 Ввод'!$E$186="",'У9 Ввод'!$D$186&gt;$B11),0,MAX(0,MIN(1,'У9 Ввод'!$E$186-NETWORKDAYS('У9 Ввод'!$D$186,$B11)+1))/Настройки!$E$15*100)</f>
        <v>0</v>
      </c>
      <c r="FZ11" s="67" t="n">
        <f aca="false">IF(OR($D11=1,MONTH($B11)&lt;&gt;MONTH(StartDate),'У9 Ввод'!$D$187="",'У9 Ввод'!$E$187="",'У9 Ввод'!$D$187&gt;$B11),0,MAX(0,MIN(1,'У9 Ввод'!$E$187-NETWORKDAYS('У9 Ввод'!$D$187,$B11)+1))/Настройки!$E$15*100)</f>
        <v>0</v>
      </c>
      <c r="GA11" s="67" t="n">
        <f aca="false">IF(OR($D11=1,MONTH($B11)&lt;&gt;MONTH(StartDate),'У9 Ввод'!$D$188="",'У9 Ввод'!$E$188="",'У9 Ввод'!$D$188&gt;$B11),0,MAX(0,MIN(1,'У9 Ввод'!$E$188-NETWORKDAYS('У9 Ввод'!$D$188,$B11)+1))/Настройки!$E$15*100)</f>
        <v>0</v>
      </c>
      <c r="GB11" s="67" t="n">
        <f aca="false">IF(OR($D11=1,MONTH($B11)&lt;&gt;MONTH(StartDate),'У9 Ввод'!$D$189="",'У9 Ввод'!$E$189="",'У9 Ввод'!$D$189&gt;$B11),0,MAX(0,MIN(1,'У9 Ввод'!$E$189-NETWORKDAYS('У9 Ввод'!$D$189,$B11)+1))/Настройки!$E$15*100)</f>
        <v>0</v>
      </c>
      <c r="GC11" s="67" t="n">
        <f aca="false">IF(OR($D11=1,MONTH($B11)&lt;&gt;MONTH(StartDate),'У9 Ввод'!$D$190="",'У9 Ввод'!$E$190="",'У9 Ввод'!$D$190&gt;$B11),0,MAX(0,MIN(1,'У9 Ввод'!$E$190-NETWORKDAYS('У9 Ввод'!$D$190,$B11)+1))/Настройки!$E$15*100)</f>
        <v>0</v>
      </c>
      <c r="GD11" s="67" t="n">
        <f aca="false">IF(OR($D11=1,MONTH($B11)&lt;&gt;MONTH(StartDate),'У9 Ввод'!$D$191="",'У9 Ввод'!$E$191="",'У9 Ввод'!$D$191&gt;$B11),0,MAX(0,MIN(1,'У9 Ввод'!$E$191-NETWORKDAYS('У9 Ввод'!$D$191,$B11)+1))/Настройки!$E$15*100)</f>
        <v>0</v>
      </c>
      <c r="GE11" s="67" t="n">
        <f aca="false">IF(OR($D11=1,MONTH($B11)&lt;&gt;MONTH(StartDate),'У9 Ввод'!$D$192="",'У9 Ввод'!$E$192="",'У9 Ввод'!$D$192&gt;$B11),0,MAX(0,MIN(1,'У9 Ввод'!$E$192-NETWORKDAYS('У9 Ввод'!$D$192,$B11)+1))/Настройки!$E$15*100)</f>
        <v>0</v>
      </c>
      <c r="GF11" s="67" t="n">
        <f aca="false">IF(OR($D11=1,MONTH($B11)&lt;&gt;MONTH(StartDate),'У9 Ввод'!$D$193="",'У9 Ввод'!$E$193="",'У9 Ввод'!$D$193&gt;$B11),0,MAX(0,MIN(1,'У9 Ввод'!$E$193-NETWORKDAYS('У9 Ввод'!$D$193,$B11)+1))/Настройки!$E$15*100)</f>
        <v>0</v>
      </c>
      <c r="GG11" s="67" t="n">
        <f aca="false">IF(OR($D11=1,MONTH($B11)&lt;&gt;MONTH(StartDate),'У9 Ввод'!$D$194="",'У9 Ввод'!$E$194="",'У9 Ввод'!$D$194&gt;$B11),0,MAX(0,MIN(1,'У9 Ввод'!$E$194-NETWORKDAYS('У9 Ввод'!$D$194,$B11)+1))/Настройки!$E$15*100)</f>
        <v>0</v>
      </c>
      <c r="GH11" s="67" t="n">
        <f aca="false">IF(OR($D11=1,MONTH($B11)&lt;&gt;MONTH(StartDate),'У9 Ввод'!$D$195="",'У9 Ввод'!$E$195="",'У9 Ввод'!$D$195&gt;$B11),0,MAX(0,MIN(1,'У9 Ввод'!$E$195-NETWORKDAYS('У9 Ввод'!$D$195,$B11)+1))/Настройки!$E$15*100)</f>
        <v>0</v>
      </c>
      <c r="GI11" s="67" t="n">
        <f aca="false">IF(OR($D11=1,MONTH($B11)&lt;&gt;MONTH(StartDate),'У9 Ввод'!$D$196="",'У9 Ввод'!$E$196="",'У9 Ввод'!$D$196&gt;$B11),0,MAX(0,MIN(1,'У9 Ввод'!$E$196-NETWORKDAYS('У9 Ввод'!$D$196,$B11)+1))/Настройки!$E$15*100)</f>
        <v>0</v>
      </c>
      <c r="GJ11" s="67" t="n">
        <f aca="false">IF(OR($D11=1,MONTH($B11)&lt;&gt;MONTH(StartDate),'У9 Ввод'!$D$197="",'У9 Ввод'!$E$197="",'У9 Ввод'!$D$197&gt;$B11),0,MAX(0,MIN(1,'У9 Ввод'!$E$197-NETWORKDAYS('У9 Ввод'!$D$197,$B11)+1))/Настройки!$E$15*100)</f>
        <v>0</v>
      </c>
      <c r="GK11" s="67" t="n">
        <f aca="false">IF(OR($D11=1,MONTH($B11)&lt;&gt;MONTH(StartDate),'У9 Ввод'!$D$198="",'У9 Ввод'!$E$198="",'У9 Ввод'!$D$198&gt;$B11),0,MAX(0,MIN(1,'У9 Ввод'!$E$198-NETWORKDAYS('У9 Ввод'!$D$198,$B11)+1))/Настройки!$E$15*100)</f>
        <v>0</v>
      </c>
      <c r="GL11" s="67" t="n">
        <f aca="false">IF(OR($D11=1,MONTH($B11)&lt;&gt;MONTH(StartDate),'У9 Ввод'!$D$199="",'У9 Ввод'!$E$199="",'У9 Ввод'!$D$199&gt;$B11),0,MAX(0,MIN(1,'У9 Ввод'!$E$199-NETWORKDAYS('У9 Ввод'!$D$199,$B11)+1))/Настройки!$E$15*100)</f>
        <v>0</v>
      </c>
      <c r="GM11" s="67" t="n">
        <f aca="false">IF(OR($D11=1,MONTH($B11)&lt;&gt;MONTH(StartDate),'У9 Ввод'!$D$200="",'У9 Ввод'!$E$200="",'У9 Ввод'!$D$200&gt;$B11),0,MAX(0,MIN(1,'У9 Ввод'!$E$200-NETWORKDAYS('У9 Ввод'!$D$200,$B11)+1))/Настройки!$E$15*100)</f>
        <v>0</v>
      </c>
      <c r="GN11" s="67" t="n">
        <f aca="false">IF(OR($D11=1,MONTH($B11)&lt;&gt;MONTH(StartDate),'У9 Ввод'!$D$201="",'У9 Ввод'!$E$201="",'У9 Ввод'!$D$201&gt;$B11),0,MAX(0,MIN(1,'У9 Ввод'!$E$201-NETWORKDAYS('У9 Ввод'!$D$201,$B11)+1))/Настройки!$E$15*100)</f>
        <v>0</v>
      </c>
      <c r="GO11" s="67" t="n">
        <f aca="false">IF(OR($D11=1,MONTH($B11)&lt;&gt;MONTH(StartDate),'У9 Ввод'!$D$202="",'У9 Ввод'!$E$202="",'У9 Ввод'!$D$202&gt;$B11),0,MAX(0,MIN(1,'У9 Ввод'!$E$202-NETWORKDAYS('У9 Ввод'!$D$202,$B11)+1))/Настройки!$E$15*100)</f>
        <v>0</v>
      </c>
      <c r="GP11" s="67" t="n">
        <f aca="false">IF(OR($D11=1,MONTH($B11)&lt;&gt;MONTH(StartDate),'У9 Ввод'!$D$203="",'У9 Ввод'!$E$203="",'У9 Ввод'!$D$203&gt;$B11),0,MAX(0,MIN(1,'У9 Ввод'!$E$203-NETWORKDAYS('У9 Ввод'!$D$203,$B11)+1))/Настройки!$E$15*100)</f>
        <v>0</v>
      </c>
      <c r="GQ11" s="67" t="n">
        <f aca="false">IF(OR($D11=1,MONTH($B11)&lt;&gt;MONTH(StartDate),'У9 Ввод'!$D$204="",'У9 Ввод'!$E$204="",'У9 Ввод'!$D$204&gt;$B11),0,MAX(0,MIN(1,'У9 Ввод'!$E$204-NETWORKDAYS('У9 Ввод'!$D$204,$B11)+1))/Настройки!$E$15*100)</f>
        <v>0</v>
      </c>
      <c r="GR11" s="67" t="n">
        <f aca="false">IF(OR($D11=1,MONTH($B11)&lt;&gt;MONTH(StartDate),'У9 Ввод'!$D$205="",'У9 Ввод'!$E$205="",'У9 Ввод'!$D$205&gt;$B11),0,MAX(0,MIN(1,'У9 Ввод'!$E$205-NETWORKDAYS('У9 Ввод'!$D$205,$B11)+1))/Настройки!$E$15*100)</f>
        <v>0</v>
      </c>
      <c r="GS11" s="67" t="n">
        <f aca="false">IF(OR($D11=1,MONTH($B11)&lt;&gt;MONTH(StartDate),'У9 Ввод'!$D$206="",'У9 Ввод'!$E$206="",'У9 Ввод'!$D$206&gt;$B11),0,MAX(0,MIN(1,'У9 Ввод'!$E$206-NETWORKDAYS('У9 Ввод'!$D$206,$B11)+1))/Настройки!$E$15*100)</f>
        <v>0</v>
      </c>
      <c r="GT11" s="67" t="n">
        <f aca="false">IF(OR($D11=1,MONTH($B11)&lt;&gt;MONTH(StartDate),'У9 Ввод'!$D$207="",'У9 Ввод'!$E$207="",'У9 Ввод'!$D$207&gt;$B11),0,MAX(0,MIN(1,'У9 Ввод'!$E$207-NETWORKDAYS('У9 Ввод'!$D$207,$B11)+1))/Настройки!$E$15*100)</f>
        <v>0</v>
      </c>
      <c r="GU11" s="67" t="n">
        <f aca="false">IF(OR($D11=1,MONTH($B11)&lt;&gt;MONTH(StartDate),'У9 Ввод'!$D$208="",'У9 Ввод'!$E$208="",'У9 Ввод'!$D$208&gt;$B11),0,MAX(0,MIN(1,'У9 Ввод'!$E$208-NETWORKDAYS('У9 Ввод'!$D$208,$B11)+1))/Настройки!$E$15*100)</f>
        <v>0</v>
      </c>
      <c r="GV11" s="67" t="n">
        <f aca="false">IF(OR($D11=1,MONTH($B11)&lt;&gt;MONTH(StartDate),'У9 Ввод'!$D$209="",'У9 Ввод'!$E$209="",'У9 Ввод'!$D$209&gt;$B11),0,MAX(0,MIN(1,'У9 Ввод'!$E$209-NETWORKDAYS('У9 Ввод'!$D$209,$B11)+1))/Настройки!$E$15*100)</f>
        <v>0</v>
      </c>
      <c r="GW11" s="67" t="n">
        <f aca="false">IF(OR($D11=1,MONTH($B11)&lt;&gt;MONTH(StartDate),'У9 Ввод'!$D$210="",'У9 Ввод'!$E$210="",'У9 Ввод'!$D$210&gt;$B11),0,MAX(0,MIN(1,'У9 Ввод'!$E$210-NETWORKDAYS('У9 Ввод'!$D$210,$B11)+1))/Настройки!$E$15*100)</f>
        <v>0</v>
      </c>
      <c r="GX11" s="67" t="n">
        <f aca="false">IF(OR($D11=1,MONTH($B11)&lt;&gt;MONTH(StartDate),'У9 Ввод'!$D$211="",'У9 Ввод'!$E$211="",'У9 Ввод'!$D$211&gt;$B11),0,MAX(0,MIN(1,'У9 Ввод'!$E$211-NETWORKDAYS('У9 Ввод'!$D$211,$B11)+1))/Настройки!$E$15*100)</f>
        <v>0</v>
      </c>
      <c r="GY11" s="67" t="n">
        <f aca="false">IF(OR($D11=1,MONTH($B11)&lt;&gt;MONTH(StartDate),'У9 Ввод'!$D$212="",'У9 Ввод'!$E$212="",'У9 Ввод'!$D$212&gt;$B11),0,MAX(0,MIN(1,'У9 Ввод'!$E$212-NETWORKDAYS('У9 Ввод'!$D$212,$B11)+1))/Настройки!$E$15*100)</f>
        <v>0</v>
      </c>
      <c r="GZ11" s="67" t="n">
        <f aca="false">IF(OR($D11=1,MONTH($B11)&lt;&gt;MONTH(StartDate),'У9 Ввод'!$D$213="",'У9 Ввод'!$E$213="",'У9 Ввод'!$D$213&gt;$B11),0,MAX(0,MIN(1,'У9 Ввод'!$E$213-NETWORKDAYS('У9 Ввод'!$D$213,$B11)+1))/Настройки!$E$15*100)</f>
        <v>0</v>
      </c>
      <c r="HA11" s="67" t="n">
        <f aca="false">IF(OR($D11=1,MONTH($B11)&lt;&gt;MONTH(StartDate),'У9 Ввод'!$D$214="",'У9 Ввод'!$E$214="",'У9 Ввод'!$D$214&gt;$B11),0,MAX(0,MIN(1,'У9 Ввод'!$E$214-NETWORKDAYS('У9 Ввод'!$D$214,$B11)+1))/Настройки!$E$15*100)</f>
        <v>0</v>
      </c>
      <c r="HB11" s="67" t="n">
        <f aca="false">IF(OR($D11=1,MONTH($B11)&lt;&gt;MONTH(StartDate),'У9 Ввод'!$D$215="",'У9 Ввод'!$E$215="",'У9 Ввод'!$D$215&gt;$B11),0,MAX(0,MIN(1,'У9 Ввод'!$E$215-NETWORKDAYS('У9 Ввод'!$D$215,$B11)+1))/Настройки!$E$15*100)</f>
        <v>0</v>
      </c>
      <c r="HC11" s="67" t="n">
        <f aca="false">IF(OR($D11=1,MONTH($B11)&lt;&gt;MONTH(StartDate),'У9 Ввод'!$D$216="",'У9 Ввод'!$E$216="",'У9 Ввод'!$D$216&gt;$B11),0,MAX(0,MIN(1,'У9 Ввод'!$E$216-NETWORKDAYS('У9 Ввод'!$D$216,$B11)+1))/Настройки!$E$15*100)</f>
        <v>0</v>
      </c>
      <c r="HD11" s="67" t="n">
        <f aca="false">IF(OR($D11=1,MONTH($B11)&lt;&gt;MONTH(StartDate),'У9 Ввод'!$D$217="",'У9 Ввод'!$E$217="",'У9 Ввод'!$D$217&gt;$B11),0,MAX(0,MIN(1,'У9 Ввод'!$E$217-NETWORKDAYS('У9 Ввод'!$D$217,$B11)+1))/Настройки!$E$15*100)</f>
        <v>0</v>
      </c>
      <c r="HE11" s="67" t="n">
        <f aca="false">IF(OR($D11=1,MONTH($B11)&lt;&gt;MONTH(StartDate),'У9 Ввод'!$D$218="",'У9 Ввод'!$E$218="",'У9 Ввод'!$D$218&gt;$B11),0,MAX(0,MIN(1,'У9 Ввод'!$E$218-NETWORKDAYS('У9 Ввод'!$D$218,$B11)+1))/Настройки!$E$15*100)</f>
        <v>0</v>
      </c>
      <c r="HF11" s="67" t="n">
        <f aca="false">IF(OR($D11=1,MONTH($B11)&lt;&gt;MONTH(StartDate),'У9 Ввод'!$D$219="",'У9 Ввод'!$E$219="",'У9 Ввод'!$D$219&gt;$B11),0,MAX(0,MIN(1,'У9 Ввод'!$E$219-NETWORKDAYS('У9 Ввод'!$D$219,$B11)+1))/Настройки!$E$15*100)</f>
        <v>0</v>
      </c>
      <c r="HG11" s="67" t="n">
        <f aca="false">IF(OR($D11=1,MONTH($B11)&lt;&gt;MONTH(StartDate),'У9 Ввод'!$D$220="",'У9 Ввод'!$E$220="",'У9 Ввод'!$D$220&gt;$B11),0,MAX(0,MIN(1,'У9 Ввод'!$E$220-NETWORKDAYS('У9 Ввод'!$D$220,$B11)+1))/Настройки!$E$15*100)</f>
        <v>0</v>
      </c>
      <c r="HH11" s="67" t="n">
        <f aca="false">IF(OR($D11=1,MONTH($B11)&lt;&gt;MONTH(StartDate),'У9 Ввод'!$D$221="",'У9 Ввод'!$E$221="",'У9 Ввод'!$D$221&gt;$B11),0,MAX(0,MIN(1,'У9 Ввод'!$E$221-NETWORKDAYS('У9 Ввод'!$D$221,$B11)+1))/Настройки!$E$15*100)</f>
        <v>0</v>
      </c>
      <c r="HI11" s="67" t="n">
        <f aca="false">IF(OR($D11=1,MONTH($B11)&lt;&gt;MONTH(StartDate),'У9 Ввод'!$D$222="",'У9 Ввод'!$E$222="",'У9 Ввод'!$D$222&gt;$B11),0,MAX(0,MIN(1,'У9 Ввод'!$E$222-NETWORKDAYS('У9 Ввод'!$D$222,$B11)+1))/Настройки!$E$15*100)</f>
        <v>0</v>
      </c>
      <c r="HJ11" s="67" t="n">
        <f aca="false">IF(OR($D11=1,MONTH($B11)&lt;&gt;MONTH(StartDate),'У9 Ввод'!$D$223="",'У9 Ввод'!$E$223="",'У9 Ввод'!$D$223&gt;$B11),0,MAX(0,MIN(1,'У9 Ввод'!$E$223-NETWORKDAYS('У9 Ввод'!$D$223,$B11)+1))/Настройки!$E$15*100)</f>
        <v>0</v>
      </c>
      <c r="HK11" s="67" t="n">
        <f aca="false">IF(OR($D11=1,MONTH($B11)&lt;&gt;MONTH(StartDate),'У9 Ввод'!$D$224="",'У9 Ввод'!$E$224="",'У9 Ввод'!$D$224&gt;$B11),0,MAX(0,MIN(1,'У9 Ввод'!$E$224-NETWORKDAYS('У9 Ввод'!$D$224,$B11)+1))/Настройки!$E$15*100)</f>
        <v>0</v>
      </c>
      <c r="HL11" s="67" t="n">
        <f aca="false">IF(OR($D11=1,MONTH($B11)&lt;&gt;MONTH(StartDate),'У9 Ввод'!$D$225="",'У9 Ввод'!$E$225="",'У9 Ввод'!$D$225&gt;$B11),0,MAX(0,MIN(1,'У9 Ввод'!$E$225-NETWORKDAYS('У9 Ввод'!$D$225,$B11)+1))/Настройки!$E$15*100)</f>
        <v>0</v>
      </c>
      <c r="HM11" s="67" t="n">
        <f aca="false">IF(OR($D11=1,MONTH($B11)&lt;&gt;MONTH(StartDate),'У9 Ввод'!$D$226="",'У9 Ввод'!$E$226="",'У9 Ввод'!$D$226&gt;$B11),0,MAX(0,MIN(1,'У9 Ввод'!$E$226-NETWORKDAYS('У9 Ввод'!$D$226,$B11)+1))/Настройки!$E$15*100)</f>
        <v>0</v>
      </c>
      <c r="HN11" s="67" t="n">
        <f aca="false">IF(OR($D11=1,MONTH($B11)&lt;&gt;MONTH(StartDate),'У9 Ввод'!$D$227="",'У9 Ввод'!$E$227="",'У9 Ввод'!$D$227&gt;$B11),0,MAX(0,MIN(1,'У9 Ввод'!$E$227-NETWORKDAYS('У9 Ввод'!$D$227,$B11)+1))/Настройки!$E$15*100)</f>
        <v>0</v>
      </c>
      <c r="HO11" s="67" t="n">
        <f aca="false">IF(OR($D11=1,MONTH($B11)&lt;&gt;MONTH(StartDate),'У9 Ввод'!$D$228="",'У9 Ввод'!$E$228="",'У9 Ввод'!$D$228&gt;$B11),0,MAX(0,MIN(1,'У9 Ввод'!$E$228-NETWORKDAYS('У9 Ввод'!$D$228,$B11)+1))/Настройки!$E$15*100)</f>
        <v>0</v>
      </c>
      <c r="HP11" s="67" t="n">
        <f aca="false">IF(OR($D11=1,MONTH($B11)&lt;&gt;MONTH(StartDate),'У9 Ввод'!$D$229="",'У9 Ввод'!$E$229="",'У9 Ввод'!$D$229&gt;$B11),0,MAX(0,MIN(1,'У9 Ввод'!$E$229-NETWORKDAYS('У9 Ввод'!$D$229,$B11)+1))/Настройки!$E$15*100)</f>
        <v>0</v>
      </c>
      <c r="HQ11" s="67" t="n">
        <f aca="false">IF(OR($D11=1,MONTH($B11)&lt;&gt;MONTH(StartDate),'У9 Ввод'!$D$230="",'У9 Ввод'!$E$230="",'У9 Ввод'!$D$230&gt;$B11),0,MAX(0,MIN(1,'У9 Ввод'!$E$230-NETWORKDAYS('У9 Ввод'!$D$230,$B11)+1))/Настройки!$E$15*100)</f>
        <v>0</v>
      </c>
      <c r="HR11" s="67" t="n">
        <f aca="false">IF(OR($D11=1,MONTH($B11)&lt;&gt;MONTH(StartDate),'У9 Ввод'!$D$231="",'У9 Ввод'!$E$231="",'У9 Ввод'!$D$231&gt;$B11),0,MAX(0,MIN(1,'У9 Ввод'!$E$231-NETWORKDAYS('У9 Ввод'!$D$231,$B11)+1))/Настройки!$E$15*100)</f>
        <v>0</v>
      </c>
      <c r="HS11" s="67" t="n">
        <f aca="false">IF(OR($D11=1,MONTH($B11)&lt;&gt;MONTH(StartDate),'У9 Ввод'!$D$232="",'У9 Ввод'!$E$232="",'У9 Ввод'!$D$232&gt;$B11),0,MAX(0,MIN(1,'У9 Ввод'!$E$232-NETWORKDAYS('У9 Ввод'!$D$232,$B11)+1))/Настройки!$E$15*100)</f>
        <v>0</v>
      </c>
      <c r="HT11" s="67" t="n">
        <f aca="false">IF(OR($D11=1,MONTH($B11)&lt;&gt;MONTH(StartDate),'У9 Ввод'!$D$233="",'У9 Ввод'!$E$233="",'У9 Ввод'!$D$233&gt;$B11),0,MAX(0,MIN(1,'У9 Ввод'!$E$233-NETWORKDAYS('У9 Ввод'!$D$233,$B11)+1))/Настройки!$E$15*100)</f>
        <v>0</v>
      </c>
      <c r="HU11" s="67" t="n">
        <f aca="false">IF(OR($D11=1,MONTH($B11)&lt;&gt;MONTH(StartDate),'У9 Ввод'!$D$234="",'У9 Ввод'!$E$234="",'У9 Ввод'!$D$234&gt;$B11),0,MAX(0,MIN(1,'У9 Ввод'!$E$234-NETWORKDAYS('У9 Ввод'!$D$234,$B11)+1))/Настройки!$E$15*100)</f>
        <v>0</v>
      </c>
      <c r="HV11" s="67" t="n">
        <f aca="false">IF(OR($D11=1,MONTH($B11)&lt;&gt;MONTH(StartDate),'У9 Ввод'!$D$235="",'У9 Ввод'!$E$235="",'У9 Ввод'!$D$235&gt;$B11),0,MAX(0,MIN(1,'У9 Ввод'!$E$235-NETWORKDAYS('У9 Ввод'!$D$235,$B11)+1))/Настройки!$E$15*100)</f>
        <v>0</v>
      </c>
      <c r="HW11" s="67" t="n">
        <f aca="false">IF(OR($D11=1,MONTH($B11)&lt;&gt;MONTH(StartDate),'У9 Ввод'!$D$236="",'У9 Ввод'!$E$236="",'У9 Ввод'!$D$236&gt;$B11),0,MAX(0,MIN(1,'У9 Ввод'!$E$236-NETWORKDAYS('У9 Ввод'!$D$236,$B11)+1))/Настройки!$E$15*100)</f>
        <v>0</v>
      </c>
      <c r="HX11" s="67" t="n">
        <f aca="false">IF(OR($D11=1,MONTH($B11)&lt;&gt;MONTH(StartDate),'У9 Ввод'!$D$237="",'У9 Ввод'!$E$237="",'У9 Ввод'!$D$237&gt;$B11),0,MAX(0,MIN(1,'У9 Ввод'!$E$237-NETWORKDAYS('У9 Ввод'!$D$237,$B11)+1))/Настройки!$E$15*100)</f>
        <v>0</v>
      </c>
      <c r="HY11" s="67" t="n">
        <f aca="false">IF(OR($D11=1,MONTH($B11)&lt;&gt;MONTH(StartDate),'У9 Ввод'!$D$238="",'У9 Ввод'!$E$238="",'У9 Ввод'!$D$238&gt;$B11),0,MAX(0,MIN(1,'У9 Ввод'!$E$238-NETWORKDAYS('У9 Ввод'!$D$238,$B11)+1))/Настройки!$E$15*100)</f>
        <v>0</v>
      </c>
      <c r="HZ11" s="67" t="n">
        <f aca="false">IF(OR($D11=1,MONTH($B11)&lt;&gt;MONTH(StartDate),'У9 Ввод'!$D$239="",'У9 Ввод'!$E$239="",'У9 Ввод'!$D$239&gt;$B11),0,MAX(0,MIN(1,'У9 Ввод'!$E$239-NETWORKDAYS('У9 Ввод'!$D$239,$B11)+1))/Настройки!$E$15*100)</f>
        <v>0</v>
      </c>
      <c r="IA11" s="67" t="n">
        <f aca="false">IF(OR($D11=1,MONTH($B11)&lt;&gt;MONTH(StartDate),'У9 Ввод'!$D$240="",'У9 Ввод'!$E$240="",'У9 Ввод'!$D$240&gt;$B11),0,MAX(0,MIN(1,'У9 Ввод'!$E$240-NETWORKDAYS('У9 Ввод'!$D$240,$B11)+1))/Настройки!$E$15*100)</f>
        <v>0</v>
      </c>
      <c r="IB11" s="67" t="n">
        <f aca="false">IF(OR($D11=1,MONTH($B11)&lt;&gt;MONTH(StartDate),'У9 Ввод'!$D$241="",'У9 Ввод'!$E$241="",'У9 Ввод'!$D$241&gt;$B11),0,MAX(0,MIN(1,'У9 Ввод'!$E$241-NETWORKDAYS('У9 Ввод'!$D$241,$B11)+1))/Настройки!$E$15*100)</f>
        <v>0</v>
      </c>
      <c r="IC11" s="67" t="n">
        <f aca="false">IF(OR($D11=1,MONTH($B11)&lt;&gt;MONTH(StartDate),'У9 Ввод'!$D$242="",'У9 Ввод'!$E$242="",'У9 Ввод'!$D$242&gt;$B11),0,MAX(0,MIN(1,'У9 Ввод'!$E$242-NETWORKDAYS('У9 Ввод'!$D$242,$B11)+1))/Настройки!$E$15*100)</f>
        <v>0</v>
      </c>
      <c r="ID11" s="67" t="n">
        <f aca="false">IF(OR($D11=1,MONTH($B11)&lt;&gt;MONTH(StartDate),'У9 Ввод'!$D$243="",'У9 Ввод'!$E$243="",'У9 Ввод'!$D$243&gt;$B11),0,MAX(0,MIN(1,'У9 Ввод'!$E$243-NETWORKDAYS('У9 Ввод'!$D$243,$B11)+1))/Настройки!$E$15*100)</f>
        <v>0</v>
      </c>
      <c r="IE11" s="67" t="n">
        <f aca="false">IF(OR($D11=1,MONTH($B11)&lt;&gt;MONTH(StartDate),'У9 Ввод'!$D$244="",'У9 Ввод'!$E$244="",'У9 Ввод'!$D$244&gt;$B11),0,MAX(0,MIN(1,'У9 Ввод'!$E$244-NETWORKDAYS('У9 Ввод'!$D$244,$B11)+1))/Настройки!$E$15*100)</f>
        <v>0</v>
      </c>
      <c r="IF11" s="67" t="n">
        <f aca="false">IF(OR($D11=1,MONTH($B11)&lt;&gt;MONTH(StartDate),'У9 Ввод'!$D$245="",'У9 Ввод'!$E$245="",'У9 Ввод'!$D$245&gt;$B11),0,MAX(0,MIN(1,'У9 Ввод'!$E$245-NETWORKDAYS('У9 Ввод'!$D$245,$B11)+1))/Настройки!$E$15*100)</f>
        <v>0</v>
      </c>
      <c r="IG11" s="67" t="n">
        <f aca="false">IF(OR($D11=1,MONTH($B11)&lt;&gt;MONTH(StartDate),'У9 Ввод'!$D$246="",'У9 Ввод'!$E$246="",'У9 Ввод'!$D$246&gt;$B11),0,MAX(0,MIN(1,'У9 Ввод'!$E$246-NETWORKDAYS('У9 Ввод'!$D$246,$B11)+1))/Настройки!$E$15*100)</f>
        <v>0</v>
      </c>
      <c r="IH11" s="67" t="n">
        <f aca="false">IF(OR($D11=1,MONTH($B11)&lt;&gt;MONTH(StartDate),'У9 Ввод'!$D$247="",'У9 Ввод'!$E$247="",'У9 Ввод'!$D$247&gt;$B11),0,MAX(0,MIN(1,'У9 Ввод'!$E$247-NETWORKDAYS('У9 Ввод'!$D$247,$B11)+1))/Настройки!$E$15*100)</f>
        <v>0</v>
      </c>
      <c r="II11" s="67" t="n">
        <f aca="false">IF(OR($D11=1,MONTH($B11)&lt;&gt;MONTH(StartDate),'У9 Ввод'!$D$248="",'У9 Ввод'!$E$248="",'У9 Ввод'!$D$248&gt;$B11),0,MAX(0,MIN(1,'У9 Ввод'!$E$248-NETWORKDAYS('У9 Ввод'!$D$248,$B11)+1))/Настройки!$E$15*100)</f>
        <v>0</v>
      </c>
      <c r="IJ11" s="67" t="n">
        <f aca="false">IF(OR($D11=1,MONTH($B11)&lt;&gt;MONTH(StartDate),'У9 Ввод'!$D$249="",'У9 Ввод'!$E$249="",'У9 Ввод'!$D$249&gt;$B11),0,MAX(0,MIN(1,'У9 Ввод'!$E$249-NETWORKDAYS('У9 Ввод'!$D$249,$B11)+1))/Настройки!$E$15*100)</f>
        <v>0</v>
      </c>
      <c r="IK11" s="67" t="n">
        <f aca="false">IF(OR($D11=1,MONTH($B11)&lt;&gt;MONTH(StartDate),'У9 Ввод'!$D$250="",'У9 Ввод'!$E$250="",'У9 Ввод'!$D$250&gt;$B11),0,MAX(0,MIN(1,'У9 Ввод'!$E$250-NETWORKDAYS('У9 Ввод'!$D$250,$B11)+1))/Настройки!$E$15*100)</f>
        <v>0</v>
      </c>
      <c r="IL11" s="67" t="n">
        <f aca="false">IF(OR($D11=1,MONTH($B11)&lt;&gt;MONTH(StartDate),'У9 Ввод'!$D$251="",'У9 Ввод'!$E$251="",'У9 Ввод'!$D$251&gt;$B11),0,MAX(0,MIN(1,'У9 Ввод'!$E$251-NETWORKDAYS('У9 Ввод'!$D$251,$B11)+1))/Настройки!$E$15*100)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IF(OR($D12=1,MONTH($B12)&lt;&gt;MONTH(StartDate),'У9 Ввод'!$D$12="",'У9 Ввод'!$E$12="",'У9 Ввод'!$D$12&gt;$B12),0,MAX(0,MIN(1,'У9 Ввод'!$E$12-NETWORKDAYS('У9 Ввод'!$D$12,$B12)+1))/Настройки!$E$15*100)</f>
        <v>0</v>
      </c>
      <c r="H12" s="67" t="n">
        <f aca="false">IF(OR($D12=1,MONTH($B12)&lt;&gt;MONTH(StartDate),'У9 Ввод'!$D$13="",'У9 Ввод'!$E$13="",'У9 Ввод'!$D$13&gt;$B12),0,MAX(0,MIN(1,'У9 Ввод'!$E$13-NETWORKDAYS('У9 Ввод'!$D$13,$B12)+1))/Настройки!$E$15*100)</f>
        <v>0</v>
      </c>
      <c r="I12" s="67" t="n">
        <f aca="false">IF(OR($D12=1,MONTH($B12)&lt;&gt;MONTH(StartDate),'У9 Ввод'!$D$14="",'У9 Ввод'!$E$14="",'У9 Ввод'!$D$14&gt;$B12),0,MAX(0,MIN(1,'У9 Ввод'!$E$14-NETWORKDAYS('У9 Ввод'!$D$14,$B12)+1))/Настройки!$E$15*100)</f>
        <v>0</v>
      </c>
      <c r="J12" s="67" t="n">
        <f aca="false">IF(OR($D12=1,MONTH($B12)&lt;&gt;MONTH(StartDate),'У9 Ввод'!$D$15="",'У9 Ввод'!$E$15="",'У9 Ввод'!$D$15&gt;$B12),0,MAX(0,MIN(1,'У9 Ввод'!$E$15-NETWORKDAYS('У9 Ввод'!$D$15,$B12)+1))/Настройки!$E$15*100)</f>
        <v>0</v>
      </c>
      <c r="K12" s="67" t="n">
        <f aca="false">IF(OR($D12=1,MONTH($B12)&lt;&gt;MONTH(StartDate),'У9 Ввод'!$D$16="",'У9 Ввод'!$E$16="",'У9 Ввод'!$D$16&gt;$B12),0,MAX(0,MIN(1,'У9 Ввод'!$E$16-NETWORKDAYS('У9 Ввод'!$D$16,$B12)+1))/Настройки!$E$15*100)</f>
        <v>0</v>
      </c>
      <c r="L12" s="67" t="n">
        <f aca="false">IF(OR($D12=1,MONTH($B12)&lt;&gt;MONTH(StartDate),'У9 Ввод'!$D$17="",'У9 Ввод'!$E$17="",'У9 Ввод'!$D$17&gt;$B12),0,MAX(0,MIN(1,'У9 Ввод'!$E$17-NETWORKDAYS('У9 Ввод'!$D$17,$B12)+1))/Настройки!$E$15*100)</f>
        <v>0</v>
      </c>
      <c r="M12" s="67" t="n">
        <f aca="false">IF(OR($D12=1,MONTH($B12)&lt;&gt;MONTH(StartDate),'У9 Ввод'!$D$18="",'У9 Ввод'!$E$18="",'У9 Ввод'!$D$18&gt;$B12),0,MAX(0,MIN(1,'У9 Ввод'!$E$18-NETWORKDAYS('У9 Ввод'!$D$18,$B12)+1))/Настройки!$E$15*100)</f>
        <v>0</v>
      </c>
      <c r="N12" s="67" t="n">
        <f aca="false">IF(OR($D12=1,MONTH($B12)&lt;&gt;MONTH(StartDate),'У9 Ввод'!$D$19="",'У9 Ввод'!$E$19="",'У9 Ввод'!$D$19&gt;$B12),0,MAX(0,MIN(1,'У9 Ввод'!$E$19-NETWORKDAYS('У9 Ввод'!$D$19,$B12)+1))/Настройки!$E$15*100)</f>
        <v>0</v>
      </c>
      <c r="O12" s="67" t="n">
        <f aca="false">IF(OR($D12=1,MONTH($B12)&lt;&gt;MONTH(StartDate),'У9 Ввод'!$D$20="",'У9 Ввод'!$E$20="",'У9 Ввод'!$D$20&gt;$B12),0,MAX(0,MIN(1,'У9 Ввод'!$E$20-NETWORKDAYS('У9 Ввод'!$D$20,$B12)+1))/Настройки!$E$15*100)</f>
        <v>0</v>
      </c>
      <c r="P12" s="67" t="n">
        <f aca="false">IF(OR($D12=1,MONTH($B12)&lt;&gt;MONTH(StartDate),'У9 Ввод'!$D$21="",'У9 Ввод'!$E$21="",'У9 Ввод'!$D$21&gt;$B12),0,MAX(0,MIN(1,'У9 Ввод'!$E$21-NETWORKDAYS('У9 Ввод'!$D$21,$B12)+1))/Настройки!$E$15*100)</f>
        <v>0</v>
      </c>
      <c r="Q12" s="67" t="n">
        <f aca="false">IF(OR($D12=1,MONTH($B12)&lt;&gt;MONTH(StartDate),'У9 Ввод'!$D$22="",'У9 Ввод'!$E$22="",'У9 Ввод'!$D$22&gt;$B12),0,MAX(0,MIN(1,'У9 Ввод'!$E$22-NETWORKDAYS('У9 Ввод'!$D$22,$B12)+1))/Настройки!$E$15*100)</f>
        <v>0</v>
      </c>
      <c r="R12" s="67" t="n">
        <f aca="false">IF(OR($D12=1,MONTH($B12)&lt;&gt;MONTH(StartDate),'У9 Ввод'!$D$23="",'У9 Ввод'!$E$23="",'У9 Ввод'!$D$23&gt;$B12),0,MAX(0,MIN(1,'У9 Ввод'!$E$23-NETWORKDAYS('У9 Ввод'!$D$23,$B12)+1))/Настройки!$E$15*100)</f>
        <v>0</v>
      </c>
      <c r="S12" s="67" t="n">
        <f aca="false">IF(OR($D12=1,MONTH($B12)&lt;&gt;MONTH(StartDate),'У9 Ввод'!$D$24="",'У9 Ввод'!$E$24="",'У9 Ввод'!$D$24&gt;$B12),0,MAX(0,MIN(1,'У9 Ввод'!$E$24-NETWORKDAYS('У9 Ввод'!$D$24,$B12)+1))/Настройки!$E$15*100)</f>
        <v>0</v>
      </c>
      <c r="T12" s="67" t="n">
        <f aca="false">IF(OR($D12=1,MONTH($B12)&lt;&gt;MONTH(StartDate),'У9 Ввод'!$D$25="",'У9 Ввод'!$E$25="",'У9 Ввод'!$D$25&gt;$B12),0,MAX(0,MIN(1,'У9 Ввод'!$E$25-NETWORKDAYS('У9 Ввод'!$D$25,$B12)+1))/Настройки!$E$15*100)</f>
        <v>0</v>
      </c>
      <c r="U12" s="67" t="n">
        <f aca="false">IF(OR($D12=1,MONTH($B12)&lt;&gt;MONTH(StartDate),'У9 Ввод'!$D$26="",'У9 Ввод'!$E$26="",'У9 Ввод'!$D$26&gt;$B12),0,MAX(0,MIN(1,'У9 Ввод'!$E$26-NETWORKDAYS('У9 Ввод'!$D$26,$B12)+1))/Настройки!$E$15*100)</f>
        <v>0</v>
      </c>
      <c r="V12" s="67" t="n">
        <f aca="false">IF(OR($D12=1,MONTH($B12)&lt;&gt;MONTH(StartDate),'У9 Ввод'!$D$27="",'У9 Ввод'!$E$27="",'У9 Ввод'!$D$27&gt;$B12),0,MAX(0,MIN(1,'У9 Ввод'!$E$27-NETWORKDAYS('У9 Ввод'!$D$27,$B12)+1))/Настройки!$E$15*100)</f>
        <v>0</v>
      </c>
      <c r="W12" s="67" t="n">
        <f aca="false">IF(OR($D12=1,MONTH($B12)&lt;&gt;MONTH(StartDate),'У9 Ввод'!$D$28="",'У9 Ввод'!$E$28="",'У9 Ввод'!$D$28&gt;$B12),0,MAX(0,MIN(1,'У9 Ввод'!$E$28-NETWORKDAYS('У9 Ввод'!$D$28,$B12)+1))/Настройки!$E$15*100)</f>
        <v>0</v>
      </c>
      <c r="X12" s="67" t="n">
        <f aca="false">IF(OR($D12=1,MONTH($B12)&lt;&gt;MONTH(StartDate),'У9 Ввод'!$D$29="",'У9 Ввод'!$E$29="",'У9 Ввод'!$D$29&gt;$B12),0,MAX(0,MIN(1,'У9 Ввод'!$E$29-NETWORKDAYS('У9 Ввод'!$D$29,$B12)+1))/Настройки!$E$15*100)</f>
        <v>0</v>
      </c>
      <c r="Y12" s="67" t="n">
        <f aca="false">IF(OR($D12=1,MONTH($B12)&lt;&gt;MONTH(StartDate),'У9 Ввод'!$D$30="",'У9 Ввод'!$E$30="",'У9 Ввод'!$D$30&gt;$B12),0,MAX(0,MIN(1,'У9 Ввод'!$E$30-NETWORKDAYS('У9 Ввод'!$D$30,$B12)+1))/Настройки!$E$15*100)</f>
        <v>0</v>
      </c>
      <c r="Z12" s="67" t="n">
        <f aca="false">IF(OR($D12=1,MONTH($B12)&lt;&gt;MONTH(StartDate),'У9 Ввод'!$D$31="",'У9 Ввод'!$E$31="",'У9 Ввод'!$D$31&gt;$B12),0,MAX(0,MIN(1,'У9 Ввод'!$E$31-NETWORKDAYS('У9 Ввод'!$D$31,$B12)+1))/Настройки!$E$15*100)</f>
        <v>0</v>
      </c>
      <c r="AA12" s="67" t="n">
        <f aca="false">IF(OR($D12=1,MONTH($B12)&lt;&gt;MONTH(StartDate),'У9 Ввод'!$D$32="",'У9 Ввод'!$E$32="",'У9 Ввод'!$D$32&gt;$B12),0,MAX(0,MIN(1,'У9 Ввод'!$E$32-NETWORKDAYS('У9 Ввод'!$D$32,$B12)+1))/Настройки!$E$15*100)</f>
        <v>0</v>
      </c>
      <c r="AB12" s="67" t="n">
        <f aca="false">IF(OR($D12=1,MONTH($B12)&lt;&gt;MONTH(StartDate),'У9 Ввод'!$D$33="",'У9 Ввод'!$E$33="",'У9 Ввод'!$D$33&gt;$B12),0,MAX(0,MIN(1,'У9 Ввод'!$E$33-NETWORKDAYS('У9 Ввод'!$D$33,$B12)+1))/Настройки!$E$15*100)</f>
        <v>0</v>
      </c>
      <c r="AC12" s="67" t="n">
        <f aca="false">IF(OR($D12=1,MONTH($B12)&lt;&gt;MONTH(StartDate),'У9 Ввод'!$D$34="",'У9 Ввод'!$E$34="",'У9 Ввод'!$D$34&gt;$B12),0,MAX(0,MIN(1,'У9 Ввод'!$E$34-NETWORKDAYS('У9 Ввод'!$D$34,$B12)+1))/Настройки!$E$15*100)</f>
        <v>0</v>
      </c>
      <c r="AD12" s="67" t="n">
        <f aca="false">IF(OR($D12=1,MONTH($B12)&lt;&gt;MONTH(StartDate),'У9 Ввод'!$D$35="",'У9 Ввод'!$E$35="",'У9 Ввод'!$D$35&gt;$B12),0,MAX(0,MIN(1,'У9 Ввод'!$E$35-NETWORKDAYS('У9 Ввод'!$D$35,$B12)+1))/Настройки!$E$15*100)</f>
        <v>0</v>
      </c>
      <c r="AE12" s="67" t="n">
        <f aca="false">IF(OR($D12=1,MONTH($B12)&lt;&gt;MONTH(StartDate),'У9 Ввод'!$D$36="",'У9 Ввод'!$E$36="",'У9 Ввод'!$D$36&gt;$B12),0,MAX(0,MIN(1,'У9 Ввод'!$E$36-NETWORKDAYS('У9 Ввод'!$D$36,$B12)+1))/Настройки!$E$15*100)</f>
        <v>0</v>
      </c>
      <c r="AF12" s="67" t="n">
        <f aca="false">IF(OR($D12=1,MONTH($B12)&lt;&gt;MONTH(StartDate),'У9 Ввод'!$D$37="",'У9 Ввод'!$E$37="",'У9 Ввод'!$D$37&gt;$B12),0,MAX(0,MIN(1,'У9 Ввод'!$E$37-NETWORKDAYS('У9 Ввод'!$D$37,$B12)+1))/Настройки!$E$15*100)</f>
        <v>0</v>
      </c>
      <c r="AG12" s="67" t="n">
        <f aca="false">IF(OR($D12=1,MONTH($B12)&lt;&gt;MONTH(StartDate),'У9 Ввод'!$D$38="",'У9 Ввод'!$E$38="",'У9 Ввод'!$D$38&gt;$B12),0,MAX(0,MIN(1,'У9 Ввод'!$E$38-NETWORKDAYS('У9 Ввод'!$D$38,$B12)+1))/Настройки!$E$15*100)</f>
        <v>0</v>
      </c>
      <c r="AH12" s="67" t="n">
        <f aca="false">IF(OR($D12=1,MONTH($B12)&lt;&gt;MONTH(StartDate),'У9 Ввод'!$D$39="",'У9 Ввод'!$E$39="",'У9 Ввод'!$D$39&gt;$B12),0,MAX(0,MIN(1,'У9 Ввод'!$E$39-NETWORKDAYS('У9 Ввод'!$D$39,$B12)+1))/Настройки!$E$15*100)</f>
        <v>0</v>
      </c>
      <c r="AI12" s="67" t="n">
        <f aca="false">IF(OR($D12=1,MONTH($B12)&lt;&gt;MONTH(StartDate),'У9 Ввод'!$D$40="",'У9 Ввод'!$E$40="",'У9 Ввод'!$D$40&gt;$B12),0,MAX(0,MIN(1,'У9 Ввод'!$E$40-NETWORKDAYS('У9 Ввод'!$D$40,$B12)+1))/Настройки!$E$15*100)</f>
        <v>0</v>
      </c>
      <c r="AJ12" s="67" t="n">
        <f aca="false">IF(OR($D12=1,MONTH($B12)&lt;&gt;MONTH(StartDate),'У9 Ввод'!$D$41="",'У9 Ввод'!$E$41="",'У9 Ввод'!$D$41&gt;$B12),0,MAX(0,MIN(1,'У9 Ввод'!$E$41-NETWORKDAYS('У9 Ввод'!$D$41,$B12)+1))/Настройки!$E$15*100)</f>
        <v>0</v>
      </c>
      <c r="AK12" s="67" t="n">
        <f aca="false">IF(OR($D12=1,MONTH($B12)&lt;&gt;MONTH(StartDate),'У9 Ввод'!$D$42="",'У9 Ввод'!$E$42="",'У9 Ввод'!$D$42&gt;$B12),0,MAX(0,MIN(1,'У9 Ввод'!$E$42-NETWORKDAYS('У9 Ввод'!$D$42,$B12)+1))/Настройки!$E$15*100)</f>
        <v>0</v>
      </c>
      <c r="AL12" s="67" t="n">
        <f aca="false">IF(OR($D12=1,MONTH($B12)&lt;&gt;MONTH(StartDate),'У9 Ввод'!$D$43="",'У9 Ввод'!$E$43="",'У9 Ввод'!$D$43&gt;$B12),0,MAX(0,MIN(1,'У9 Ввод'!$E$43-NETWORKDAYS('У9 Ввод'!$D$43,$B12)+1))/Настройки!$E$15*100)</f>
        <v>0</v>
      </c>
      <c r="AM12" s="67" t="n">
        <f aca="false">IF(OR($D12=1,MONTH($B12)&lt;&gt;MONTH(StartDate),'У9 Ввод'!$D$44="",'У9 Ввод'!$E$44="",'У9 Ввод'!$D$44&gt;$B12),0,MAX(0,MIN(1,'У9 Ввод'!$E$44-NETWORKDAYS('У9 Ввод'!$D$44,$B12)+1))/Настройки!$E$15*100)</f>
        <v>0</v>
      </c>
      <c r="AN12" s="67" t="n">
        <f aca="false">IF(OR($D12=1,MONTH($B12)&lt;&gt;MONTH(StartDate),'У9 Ввод'!$D$45="",'У9 Ввод'!$E$45="",'У9 Ввод'!$D$45&gt;$B12),0,MAX(0,MIN(1,'У9 Ввод'!$E$45-NETWORKDAYS('У9 Ввод'!$D$45,$B12)+1))/Настройки!$E$15*100)</f>
        <v>0</v>
      </c>
      <c r="AO12" s="67" t="n">
        <f aca="false">IF(OR($D12=1,MONTH($B12)&lt;&gt;MONTH(StartDate),'У9 Ввод'!$D$46="",'У9 Ввод'!$E$46="",'У9 Ввод'!$D$46&gt;$B12),0,MAX(0,MIN(1,'У9 Ввод'!$E$46-NETWORKDAYS('У9 Ввод'!$D$46,$B12)+1))/Настройки!$E$15*100)</f>
        <v>0</v>
      </c>
      <c r="AP12" s="67" t="n">
        <f aca="false">IF(OR($D12=1,MONTH($B12)&lt;&gt;MONTH(StartDate),'У9 Ввод'!$D$47="",'У9 Ввод'!$E$47="",'У9 Ввод'!$D$47&gt;$B12),0,MAX(0,MIN(1,'У9 Ввод'!$E$47-NETWORKDAYS('У9 Ввод'!$D$47,$B12)+1))/Настройки!$E$15*100)</f>
        <v>0</v>
      </c>
      <c r="AQ12" s="67" t="n">
        <f aca="false">IF(OR($D12=1,MONTH($B12)&lt;&gt;MONTH(StartDate),'У9 Ввод'!$D$48="",'У9 Ввод'!$E$48="",'У9 Ввод'!$D$48&gt;$B12),0,MAX(0,MIN(1,'У9 Ввод'!$E$48-NETWORKDAYS('У9 Ввод'!$D$48,$B12)+1))/Настройки!$E$15*100)</f>
        <v>0</v>
      </c>
      <c r="AR12" s="67" t="n">
        <f aca="false">IF(OR($D12=1,MONTH($B12)&lt;&gt;MONTH(StartDate),'У9 Ввод'!$D$49="",'У9 Ввод'!$E$49="",'У9 Ввод'!$D$49&gt;$B12),0,MAX(0,MIN(1,'У9 Ввод'!$E$49-NETWORKDAYS('У9 Ввод'!$D$49,$B12)+1))/Настройки!$E$15*100)</f>
        <v>0</v>
      </c>
      <c r="AS12" s="67" t="n">
        <f aca="false">IF(OR($D12=1,MONTH($B12)&lt;&gt;MONTH(StartDate),'У9 Ввод'!$D$50="",'У9 Ввод'!$E$50="",'У9 Ввод'!$D$50&gt;$B12),0,MAX(0,MIN(1,'У9 Ввод'!$E$50-NETWORKDAYS('У9 Ввод'!$D$50,$B12)+1))/Настройки!$E$15*100)</f>
        <v>0</v>
      </c>
      <c r="AT12" s="67" t="n">
        <f aca="false">IF(OR($D12=1,MONTH($B12)&lt;&gt;MONTH(StartDate),'У9 Ввод'!$D$51="",'У9 Ввод'!$E$51="",'У9 Ввод'!$D$51&gt;$B12),0,MAX(0,MIN(1,'У9 Ввод'!$E$51-NETWORKDAYS('У9 Ввод'!$D$51,$B12)+1))/Настройки!$E$15*100)</f>
        <v>0</v>
      </c>
      <c r="AU12" s="67" t="n">
        <f aca="false">IF(OR($D12=1,MONTH($B12)&lt;&gt;MONTH(StartDate),'У9 Ввод'!$D$52="",'У9 Ввод'!$E$52="",'У9 Ввод'!$D$52&gt;$B12),0,MAX(0,MIN(1,'У9 Ввод'!$E$52-NETWORKDAYS('У9 Ввод'!$D$52,$B12)+1))/Настройки!$E$15*100)</f>
        <v>0</v>
      </c>
      <c r="AV12" s="67" t="n">
        <f aca="false">IF(OR($D12=1,MONTH($B12)&lt;&gt;MONTH(StartDate),'У9 Ввод'!$D$53="",'У9 Ввод'!$E$53="",'У9 Ввод'!$D$53&gt;$B12),0,MAX(0,MIN(1,'У9 Ввод'!$E$53-NETWORKDAYS('У9 Ввод'!$D$53,$B12)+1))/Настройки!$E$15*100)</f>
        <v>0</v>
      </c>
      <c r="AW12" s="67" t="n">
        <f aca="false">IF(OR($D12=1,MONTH($B12)&lt;&gt;MONTH(StartDate),'У9 Ввод'!$D$54="",'У9 Ввод'!$E$54="",'У9 Ввод'!$D$54&gt;$B12),0,MAX(0,MIN(1,'У9 Ввод'!$E$54-NETWORKDAYS('У9 Ввод'!$D$54,$B12)+1))/Настройки!$E$15*100)</f>
        <v>0</v>
      </c>
      <c r="AX12" s="67" t="n">
        <f aca="false">IF(OR($D12=1,MONTH($B12)&lt;&gt;MONTH(StartDate),'У9 Ввод'!$D$55="",'У9 Ввод'!$E$55="",'У9 Ввод'!$D$55&gt;$B12),0,MAX(0,MIN(1,'У9 Ввод'!$E$55-NETWORKDAYS('У9 Ввод'!$D$55,$B12)+1))/Настройки!$E$15*100)</f>
        <v>0</v>
      </c>
      <c r="AY12" s="67" t="n">
        <f aca="false">IF(OR($D12=1,MONTH($B12)&lt;&gt;MONTH(StartDate),'У9 Ввод'!$D$56="",'У9 Ввод'!$E$56="",'У9 Ввод'!$D$56&gt;$B12),0,MAX(0,MIN(1,'У9 Ввод'!$E$56-NETWORKDAYS('У9 Ввод'!$D$56,$B12)+1))/Настройки!$E$15*100)</f>
        <v>0</v>
      </c>
      <c r="AZ12" s="67" t="n">
        <f aca="false">IF(OR($D12=1,MONTH($B12)&lt;&gt;MONTH(StartDate),'У9 Ввод'!$D$57="",'У9 Ввод'!$E$57="",'У9 Ввод'!$D$57&gt;$B12),0,MAX(0,MIN(1,'У9 Ввод'!$E$57-NETWORKDAYS('У9 Ввод'!$D$57,$B12)+1))/Настройки!$E$15*100)</f>
        <v>0</v>
      </c>
      <c r="BA12" s="67" t="n">
        <f aca="false">IF(OR($D12=1,MONTH($B12)&lt;&gt;MONTH(StartDate),'У9 Ввод'!$D$58="",'У9 Ввод'!$E$58="",'У9 Ввод'!$D$58&gt;$B12),0,MAX(0,MIN(1,'У9 Ввод'!$E$58-NETWORKDAYS('У9 Ввод'!$D$58,$B12)+1))/Настройки!$E$15*100)</f>
        <v>0</v>
      </c>
      <c r="BB12" s="67" t="n">
        <f aca="false">IF(OR($D12=1,MONTH($B12)&lt;&gt;MONTH(StartDate),'У9 Ввод'!$D$59="",'У9 Ввод'!$E$59="",'У9 Ввод'!$D$59&gt;$B12),0,MAX(0,MIN(1,'У9 Ввод'!$E$59-NETWORKDAYS('У9 Ввод'!$D$59,$B12)+1))/Настройки!$E$15*100)</f>
        <v>0</v>
      </c>
      <c r="BC12" s="67" t="n">
        <f aca="false">IF(OR($D12=1,MONTH($B12)&lt;&gt;MONTH(StartDate),'У9 Ввод'!$D$60="",'У9 Ввод'!$E$60="",'У9 Ввод'!$D$60&gt;$B12),0,MAX(0,MIN(1,'У9 Ввод'!$E$60-NETWORKDAYS('У9 Ввод'!$D$60,$B12)+1))/Настройки!$E$15*100)</f>
        <v>0</v>
      </c>
      <c r="BD12" s="67" t="n">
        <f aca="false">IF(OR($D12=1,MONTH($B12)&lt;&gt;MONTH(StartDate),'У9 Ввод'!$D$61="",'У9 Ввод'!$E$61="",'У9 Ввод'!$D$61&gt;$B12),0,MAX(0,MIN(1,'У9 Ввод'!$E$61-NETWORKDAYS('У9 Ввод'!$D$61,$B12)+1))/Настройки!$E$15*100)</f>
        <v>0</v>
      </c>
      <c r="BE12" s="67" t="n">
        <f aca="false">IF(OR($D12=1,MONTH($B12)&lt;&gt;MONTH(StartDate),'У9 Ввод'!$D$62="",'У9 Ввод'!$E$62="",'У9 Ввод'!$D$62&gt;$B12),0,MAX(0,MIN(1,'У9 Ввод'!$E$62-NETWORKDAYS('У9 Ввод'!$D$62,$B12)+1))/Настройки!$E$15*100)</f>
        <v>0</v>
      </c>
      <c r="BF12" s="67" t="n">
        <f aca="false">IF(OR($D12=1,MONTH($B12)&lt;&gt;MONTH(StartDate),'У9 Ввод'!$D$63="",'У9 Ввод'!$E$63="",'У9 Ввод'!$D$63&gt;$B12),0,MAX(0,MIN(1,'У9 Ввод'!$E$63-NETWORKDAYS('У9 Ввод'!$D$63,$B12)+1))/Настройки!$E$15*100)</f>
        <v>0</v>
      </c>
      <c r="BG12" s="67" t="n">
        <f aca="false">IF(OR($D12=1,MONTH($B12)&lt;&gt;MONTH(StartDate),'У9 Ввод'!$D$64="",'У9 Ввод'!$E$64="",'У9 Ввод'!$D$64&gt;$B12),0,MAX(0,MIN(1,'У9 Ввод'!$E$64-NETWORKDAYS('У9 Ввод'!$D$64,$B12)+1))/Настройки!$E$15*100)</f>
        <v>0</v>
      </c>
      <c r="BH12" s="67" t="n">
        <f aca="false">IF(OR($D12=1,MONTH($B12)&lt;&gt;MONTH(StartDate),'У9 Ввод'!$D$65="",'У9 Ввод'!$E$65="",'У9 Ввод'!$D$65&gt;$B12),0,MAX(0,MIN(1,'У9 Ввод'!$E$65-NETWORKDAYS('У9 Ввод'!$D$65,$B12)+1))/Настройки!$E$15*100)</f>
        <v>0</v>
      </c>
      <c r="BI12" s="67" t="n">
        <f aca="false">IF(OR($D12=1,MONTH($B12)&lt;&gt;MONTH(StartDate),'У9 Ввод'!$D$66="",'У9 Ввод'!$E$66="",'У9 Ввод'!$D$66&gt;$B12),0,MAX(0,MIN(1,'У9 Ввод'!$E$66-NETWORKDAYS('У9 Ввод'!$D$66,$B12)+1))/Настройки!$E$15*100)</f>
        <v>0</v>
      </c>
      <c r="BJ12" s="67" t="n">
        <f aca="false">IF(OR($D12=1,MONTH($B12)&lt;&gt;MONTH(StartDate),'У9 Ввод'!$D$67="",'У9 Ввод'!$E$67="",'У9 Ввод'!$D$67&gt;$B12),0,MAX(0,MIN(1,'У9 Ввод'!$E$67-NETWORKDAYS('У9 Ввод'!$D$67,$B12)+1))/Настройки!$E$15*100)</f>
        <v>0</v>
      </c>
      <c r="BK12" s="67" t="n">
        <f aca="false">IF(OR($D12=1,MONTH($B12)&lt;&gt;MONTH(StartDate),'У9 Ввод'!$D$68="",'У9 Ввод'!$E$68="",'У9 Ввод'!$D$68&gt;$B12),0,MAX(0,MIN(1,'У9 Ввод'!$E$68-NETWORKDAYS('У9 Ввод'!$D$68,$B12)+1))/Настройки!$E$15*100)</f>
        <v>0</v>
      </c>
      <c r="BL12" s="67" t="n">
        <f aca="false">IF(OR($D12=1,MONTH($B12)&lt;&gt;MONTH(StartDate),'У9 Ввод'!$D$69="",'У9 Ввод'!$E$69="",'У9 Ввод'!$D$69&gt;$B12),0,MAX(0,MIN(1,'У9 Ввод'!$E$69-NETWORKDAYS('У9 Ввод'!$D$69,$B12)+1))/Настройки!$E$15*100)</f>
        <v>0</v>
      </c>
      <c r="BM12" s="67" t="n">
        <f aca="false">IF(OR($D12=1,MONTH($B12)&lt;&gt;MONTH(StartDate),'У9 Ввод'!$D$70="",'У9 Ввод'!$E$70="",'У9 Ввод'!$D$70&gt;$B12),0,MAX(0,MIN(1,'У9 Ввод'!$E$70-NETWORKDAYS('У9 Ввод'!$D$70,$B12)+1))/Настройки!$E$15*100)</f>
        <v>0</v>
      </c>
      <c r="BN12" s="67" t="n">
        <f aca="false">IF(OR($D12=1,MONTH($B12)&lt;&gt;MONTH(StartDate),'У9 Ввод'!$D$71="",'У9 Ввод'!$E$71="",'У9 Ввод'!$D$71&gt;$B12),0,MAX(0,MIN(1,'У9 Ввод'!$E$71-NETWORKDAYS('У9 Ввод'!$D$71,$B12)+1))/Настройки!$E$15*100)</f>
        <v>0</v>
      </c>
      <c r="BO12" s="67" t="n">
        <f aca="false">IF(OR($D12=1,MONTH($B12)&lt;&gt;MONTH(StartDate),'У9 Ввод'!$D$72="",'У9 Ввод'!$E$72="",'У9 Ввод'!$D$72&gt;$B12),0,MAX(0,MIN(1,'У9 Ввод'!$E$72-NETWORKDAYS('У9 Ввод'!$D$72,$B12)+1))/Настройки!$E$15*100)</f>
        <v>0</v>
      </c>
      <c r="BP12" s="67" t="n">
        <f aca="false">IF(OR($D12=1,MONTH($B12)&lt;&gt;MONTH(StartDate),'У9 Ввод'!$D$73="",'У9 Ввод'!$E$73="",'У9 Ввод'!$D$73&gt;$B12),0,MAX(0,MIN(1,'У9 Ввод'!$E$73-NETWORKDAYS('У9 Ввод'!$D$73,$B12)+1))/Настройки!$E$15*100)</f>
        <v>0</v>
      </c>
      <c r="BQ12" s="67" t="n">
        <f aca="false">IF(OR($D12=1,MONTH($B12)&lt;&gt;MONTH(StartDate),'У9 Ввод'!$D$74="",'У9 Ввод'!$E$74="",'У9 Ввод'!$D$74&gt;$B12),0,MAX(0,MIN(1,'У9 Ввод'!$E$74-NETWORKDAYS('У9 Ввод'!$D$74,$B12)+1))/Настройки!$E$15*100)</f>
        <v>0</v>
      </c>
      <c r="BR12" s="67" t="n">
        <f aca="false">IF(OR($D12=1,MONTH($B12)&lt;&gt;MONTH(StartDate),'У9 Ввод'!$D$75="",'У9 Ввод'!$E$75="",'У9 Ввод'!$D$75&gt;$B12),0,MAX(0,MIN(1,'У9 Ввод'!$E$75-NETWORKDAYS('У9 Ввод'!$D$75,$B12)+1))/Настройки!$E$15*100)</f>
        <v>0</v>
      </c>
      <c r="BS12" s="67" t="n">
        <f aca="false">IF(OR($D12=1,MONTH($B12)&lt;&gt;MONTH(StartDate),'У9 Ввод'!$D$76="",'У9 Ввод'!$E$76="",'У9 Ввод'!$D$76&gt;$B12),0,MAX(0,MIN(1,'У9 Ввод'!$E$76-NETWORKDAYS('У9 Ввод'!$D$76,$B12)+1))/Настройки!$E$15*100)</f>
        <v>0</v>
      </c>
      <c r="BT12" s="67" t="n">
        <f aca="false">IF(OR($D12=1,MONTH($B12)&lt;&gt;MONTH(StartDate),'У9 Ввод'!$D$77="",'У9 Ввод'!$E$77="",'У9 Ввод'!$D$77&gt;$B12),0,MAX(0,MIN(1,'У9 Ввод'!$E$77-NETWORKDAYS('У9 Ввод'!$D$77,$B12)+1))/Настройки!$E$15*100)</f>
        <v>0</v>
      </c>
      <c r="BU12" s="67" t="n">
        <f aca="false">IF(OR($D12=1,MONTH($B12)&lt;&gt;MONTH(StartDate),'У9 Ввод'!$D$78="",'У9 Ввод'!$E$78="",'У9 Ввод'!$D$78&gt;$B12),0,MAX(0,MIN(1,'У9 Ввод'!$E$78-NETWORKDAYS('У9 Ввод'!$D$78,$B12)+1))/Настройки!$E$15*100)</f>
        <v>0</v>
      </c>
      <c r="BV12" s="67" t="n">
        <f aca="false">IF(OR($D12=1,MONTH($B12)&lt;&gt;MONTH(StartDate),'У9 Ввод'!$D$79="",'У9 Ввод'!$E$79="",'У9 Ввод'!$D$79&gt;$B12),0,MAX(0,MIN(1,'У9 Ввод'!$E$79-NETWORKDAYS('У9 Ввод'!$D$79,$B12)+1))/Настройки!$E$15*100)</f>
        <v>0</v>
      </c>
      <c r="BW12" s="67" t="n">
        <f aca="false">IF(OR($D12=1,MONTH($B12)&lt;&gt;MONTH(StartDate),'У9 Ввод'!$D$80="",'У9 Ввод'!$E$80="",'У9 Ввод'!$D$80&gt;$B12),0,MAX(0,MIN(1,'У9 Ввод'!$E$80-NETWORKDAYS('У9 Ввод'!$D$80,$B12)+1))/Настройки!$E$15*100)</f>
        <v>0</v>
      </c>
      <c r="BX12" s="67" t="n">
        <f aca="false">IF(OR($D12=1,MONTH($B12)&lt;&gt;MONTH(StartDate),'У9 Ввод'!$D$81="",'У9 Ввод'!$E$81="",'У9 Ввод'!$D$81&gt;$B12),0,MAX(0,MIN(1,'У9 Ввод'!$E$81-NETWORKDAYS('У9 Ввод'!$D$81,$B12)+1))/Настройки!$E$15*100)</f>
        <v>0</v>
      </c>
      <c r="BY12" s="67" t="n">
        <f aca="false">IF(OR($D12=1,MONTH($B12)&lt;&gt;MONTH(StartDate),'У9 Ввод'!$D$82="",'У9 Ввод'!$E$82="",'У9 Ввод'!$D$82&gt;$B12),0,MAX(0,MIN(1,'У9 Ввод'!$E$82-NETWORKDAYS('У9 Ввод'!$D$82,$B12)+1))/Настройки!$E$15*100)</f>
        <v>0</v>
      </c>
      <c r="BZ12" s="67" t="n">
        <f aca="false">IF(OR($D12=1,MONTH($B12)&lt;&gt;MONTH(StartDate),'У9 Ввод'!$D$83="",'У9 Ввод'!$E$83="",'У9 Ввод'!$D$83&gt;$B12),0,MAX(0,MIN(1,'У9 Ввод'!$E$83-NETWORKDAYS('У9 Ввод'!$D$83,$B12)+1))/Настройки!$E$15*100)</f>
        <v>0</v>
      </c>
      <c r="CA12" s="67" t="n">
        <f aca="false">IF(OR($D12=1,MONTH($B12)&lt;&gt;MONTH(StartDate),'У9 Ввод'!$D$84="",'У9 Ввод'!$E$84="",'У9 Ввод'!$D$84&gt;$B12),0,MAX(0,MIN(1,'У9 Ввод'!$E$84-NETWORKDAYS('У9 Ввод'!$D$84,$B12)+1))/Настройки!$E$15*100)</f>
        <v>0</v>
      </c>
      <c r="CB12" s="67" t="n">
        <f aca="false">IF(OR($D12=1,MONTH($B12)&lt;&gt;MONTH(StartDate),'У9 Ввод'!$D$85="",'У9 Ввод'!$E$85="",'У9 Ввод'!$D$85&gt;$B12),0,MAX(0,MIN(1,'У9 Ввод'!$E$85-NETWORKDAYS('У9 Ввод'!$D$85,$B12)+1))/Настройки!$E$15*100)</f>
        <v>0</v>
      </c>
      <c r="CC12" s="67" t="n">
        <f aca="false">IF(OR($D12=1,MONTH($B12)&lt;&gt;MONTH(StartDate),'У9 Ввод'!$D$86="",'У9 Ввод'!$E$86="",'У9 Ввод'!$D$86&gt;$B12),0,MAX(0,MIN(1,'У9 Ввод'!$E$86-NETWORKDAYS('У9 Ввод'!$D$86,$B12)+1))/Настройки!$E$15*100)</f>
        <v>0</v>
      </c>
      <c r="CD12" s="67" t="n">
        <f aca="false">IF(OR($D12=1,MONTH($B12)&lt;&gt;MONTH(StartDate),'У9 Ввод'!$D$87="",'У9 Ввод'!$E$87="",'У9 Ввод'!$D$87&gt;$B12),0,MAX(0,MIN(1,'У9 Ввод'!$E$87-NETWORKDAYS('У9 Ввод'!$D$87,$B12)+1))/Настройки!$E$15*100)</f>
        <v>0</v>
      </c>
      <c r="CE12" s="67" t="n">
        <f aca="false">IF(OR($D12=1,MONTH($B12)&lt;&gt;MONTH(StartDate),'У9 Ввод'!$D$88="",'У9 Ввод'!$E$88="",'У9 Ввод'!$D$88&gt;$B12),0,MAX(0,MIN(1,'У9 Ввод'!$E$88-NETWORKDAYS('У9 Ввод'!$D$88,$B12)+1))/Настройки!$E$15*100)</f>
        <v>0</v>
      </c>
      <c r="CF12" s="67" t="n">
        <f aca="false">IF(OR($D12=1,MONTH($B12)&lt;&gt;MONTH(StartDate),'У9 Ввод'!$D$89="",'У9 Ввод'!$E$89="",'У9 Ввод'!$D$89&gt;$B12),0,MAX(0,MIN(1,'У9 Ввод'!$E$89-NETWORKDAYS('У9 Ввод'!$D$89,$B12)+1))/Настройки!$E$15*100)</f>
        <v>0</v>
      </c>
      <c r="CG12" s="67" t="n">
        <f aca="false">IF(OR($D12=1,MONTH($B12)&lt;&gt;MONTH(StartDate),'У9 Ввод'!$D$90="",'У9 Ввод'!$E$90="",'У9 Ввод'!$D$90&gt;$B12),0,MAX(0,MIN(1,'У9 Ввод'!$E$90-NETWORKDAYS('У9 Ввод'!$D$90,$B12)+1))/Настройки!$E$15*100)</f>
        <v>0</v>
      </c>
      <c r="CH12" s="67" t="n">
        <f aca="false">IF(OR($D12=1,MONTH($B12)&lt;&gt;MONTH(StartDate),'У9 Ввод'!$D$91="",'У9 Ввод'!$E$91="",'У9 Ввод'!$D$91&gt;$B12),0,MAX(0,MIN(1,'У9 Ввод'!$E$91-NETWORKDAYS('У9 Ввод'!$D$91,$B12)+1))/Настройки!$E$15*100)</f>
        <v>0</v>
      </c>
      <c r="CI12" s="67" t="n">
        <f aca="false">IF(OR($D12=1,MONTH($B12)&lt;&gt;MONTH(StartDate),'У9 Ввод'!$D$92="",'У9 Ввод'!$E$92="",'У9 Ввод'!$D$92&gt;$B12),0,MAX(0,MIN(1,'У9 Ввод'!$E$92-NETWORKDAYS('У9 Ввод'!$D$92,$B12)+1))/Настройки!$E$15*100)</f>
        <v>0</v>
      </c>
      <c r="CJ12" s="67" t="n">
        <f aca="false">IF(OR($D12=1,MONTH($B12)&lt;&gt;MONTH(StartDate),'У9 Ввод'!$D$93="",'У9 Ввод'!$E$93="",'У9 Ввод'!$D$93&gt;$B12),0,MAX(0,MIN(1,'У9 Ввод'!$E$93-NETWORKDAYS('У9 Ввод'!$D$93,$B12)+1))/Настройки!$E$15*100)</f>
        <v>0</v>
      </c>
      <c r="CK12" s="67" t="n">
        <f aca="false">IF(OR($D12=1,MONTH($B12)&lt;&gt;MONTH(StartDate),'У9 Ввод'!$D$94="",'У9 Ввод'!$E$94="",'У9 Ввод'!$D$94&gt;$B12),0,MAX(0,MIN(1,'У9 Ввод'!$E$94-NETWORKDAYS('У9 Ввод'!$D$94,$B12)+1))/Настройки!$E$15*100)</f>
        <v>0</v>
      </c>
      <c r="CL12" s="67" t="n">
        <f aca="false">IF(OR($D12=1,MONTH($B12)&lt;&gt;MONTH(StartDate),'У9 Ввод'!$D$95="",'У9 Ввод'!$E$95="",'У9 Ввод'!$D$95&gt;$B12),0,MAX(0,MIN(1,'У9 Ввод'!$E$95-NETWORKDAYS('У9 Ввод'!$D$95,$B12)+1))/Настройки!$E$15*100)</f>
        <v>0</v>
      </c>
      <c r="CM12" s="67" t="n">
        <f aca="false">IF(OR($D12=1,MONTH($B12)&lt;&gt;MONTH(StartDate),'У9 Ввод'!$D$96="",'У9 Ввод'!$E$96="",'У9 Ввод'!$D$96&gt;$B12),0,MAX(0,MIN(1,'У9 Ввод'!$E$96-NETWORKDAYS('У9 Ввод'!$D$96,$B12)+1))/Настройки!$E$15*100)</f>
        <v>0</v>
      </c>
      <c r="CN12" s="67" t="n">
        <f aca="false">IF(OR($D12=1,MONTH($B12)&lt;&gt;MONTH(StartDate),'У9 Ввод'!$D$97="",'У9 Ввод'!$E$97="",'У9 Ввод'!$D$97&gt;$B12),0,MAX(0,MIN(1,'У9 Ввод'!$E$97-NETWORKDAYS('У9 Ввод'!$D$97,$B12)+1))/Настройки!$E$15*100)</f>
        <v>0</v>
      </c>
      <c r="CO12" s="67" t="n">
        <f aca="false">IF(OR($D12=1,MONTH($B12)&lt;&gt;MONTH(StartDate),'У9 Ввод'!$D$98="",'У9 Ввод'!$E$98="",'У9 Ввод'!$D$98&gt;$B12),0,MAX(0,MIN(1,'У9 Ввод'!$E$98-NETWORKDAYS('У9 Ввод'!$D$98,$B12)+1))/Настройки!$E$15*100)</f>
        <v>0</v>
      </c>
      <c r="CP12" s="67" t="n">
        <f aca="false">IF(OR($D12=1,MONTH($B12)&lt;&gt;MONTH(StartDate),'У9 Ввод'!$D$99="",'У9 Ввод'!$E$99="",'У9 Ввод'!$D$99&gt;$B12),0,MAX(0,MIN(1,'У9 Ввод'!$E$99-NETWORKDAYS('У9 Ввод'!$D$99,$B12)+1))/Настройки!$E$15*100)</f>
        <v>0</v>
      </c>
      <c r="CQ12" s="67" t="n">
        <f aca="false">IF(OR($D12=1,MONTH($B12)&lt;&gt;MONTH(StartDate),'У9 Ввод'!$D$100="",'У9 Ввод'!$E$100="",'У9 Ввод'!$D$100&gt;$B12),0,MAX(0,MIN(1,'У9 Ввод'!$E$100-NETWORKDAYS('У9 Ввод'!$D$100,$B12)+1))/Настройки!$E$15*100)</f>
        <v>0</v>
      </c>
      <c r="CR12" s="67" t="n">
        <f aca="false">IF(OR($D12=1,MONTH($B12)&lt;&gt;MONTH(StartDate),'У9 Ввод'!$D$101="",'У9 Ввод'!$E$101="",'У9 Ввод'!$D$101&gt;$B12),0,MAX(0,MIN(1,'У9 Ввод'!$E$101-NETWORKDAYS('У9 Ввод'!$D$101,$B12)+1))/Настройки!$E$15*100)</f>
        <v>0</v>
      </c>
      <c r="CS12" s="67" t="n">
        <f aca="false">IF(OR($D12=1,MONTH($B12)&lt;&gt;MONTH(StartDate),'У9 Ввод'!$D$102="",'У9 Ввод'!$E$102="",'У9 Ввод'!$D$102&gt;$B12),0,MAX(0,MIN(1,'У9 Ввод'!$E$102-NETWORKDAYS('У9 Ввод'!$D$102,$B12)+1))/Настройки!$E$15*100)</f>
        <v>0</v>
      </c>
      <c r="CT12" s="67" t="n">
        <f aca="false">IF(OR($D12=1,MONTH($B12)&lt;&gt;MONTH(StartDate),'У9 Ввод'!$D$103="",'У9 Ввод'!$E$103="",'У9 Ввод'!$D$103&gt;$B12),0,MAX(0,MIN(1,'У9 Ввод'!$E$103-NETWORKDAYS('У9 Ввод'!$D$103,$B12)+1))/Настройки!$E$15*100)</f>
        <v>0</v>
      </c>
      <c r="CU12" s="67" t="n">
        <f aca="false">IF(OR($D12=1,MONTH($B12)&lt;&gt;MONTH(StartDate),'У9 Ввод'!$D$104="",'У9 Ввод'!$E$104="",'У9 Ввод'!$D$104&gt;$B12),0,MAX(0,MIN(1,'У9 Ввод'!$E$104-NETWORKDAYS('У9 Ввод'!$D$104,$B12)+1))/Настройки!$E$15*100)</f>
        <v>0</v>
      </c>
      <c r="CV12" s="67" t="n">
        <f aca="false">IF(OR($D12=1,MONTH($B12)&lt;&gt;MONTH(StartDate),'У9 Ввод'!$D$105="",'У9 Ввод'!$E$105="",'У9 Ввод'!$D$105&gt;$B12),0,MAX(0,MIN(1,'У9 Ввод'!$E$105-NETWORKDAYS('У9 Ввод'!$D$105,$B12)+1))/Настройки!$E$15*100)</f>
        <v>0</v>
      </c>
      <c r="CW12" s="67" t="n">
        <f aca="false">IF(OR($D12=1,MONTH($B12)&lt;&gt;MONTH(StartDate),'У9 Ввод'!$D$106="",'У9 Ввод'!$E$106="",'У9 Ввод'!$D$106&gt;$B12),0,MAX(0,MIN(1,'У9 Ввод'!$E$106-NETWORKDAYS('У9 Ввод'!$D$106,$B12)+1))/Настройки!$E$15*100)</f>
        <v>0</v>
      </c>
      <c r="CX12" s="67" t="n">
        <f aca="false">IF(OR($D12=1,MONTH($B12)&lt;&gt;MONTH(StartDate),'У9 Ввод'!$D$107="",'У9 Ввод'!$E$107="",'У9 Ввод'!$D$107&gt;$B12),0,MAX(0,MIN(1,'У9 Ввод'!$E$107-NETWORKDAYS('У9 Ввод'!$D$107,$B12)+1))/Настройки!$E$15*100)</f>
        <v>0</v>
      </c>
      <c r="CY12" s="67" t="n">
        <f aca="false">IF(OR($D12=1,MONTH($B12)&lt;&gt;MONTH(StartDate),'У9 Ввод'!$D$108="",'У9 Ввод'!$E$108="",'У9 Ввод'!$D$108&gt;$B12),0,MAX(0,MIN(1,'У9 Ввод'!$E$108-NETWORKDAYS('У9 Ввод'!$D$108,$B12)+1))/Настройки!$E$15*100)</f>
        <v>0</v>
      </c>
      <c r="CZ12" s="67" t="n">
        <f aca="false">IF(OR($D12=1,MONTH($B12)&lt;&gt;MONTH(StartDate),'У9 Ввод'!$D$109="",'У9 Ввод'!$E$109="",'У9 Ввод'!$D$109&gt;$B12),0,MAX(0,MIN(1,'У9 Ввод'!$E$109-NETWORKDAYS('У9 Ввод'!$D$109,$B12)+1))/Настройки!$E$15*100)</f>
        <v>0</v>
      </c>
      <c r="DA12" s="67" t="n">
        <f aca="false">IF(OR($D12=1,MONTH($B12)&lt;&gt;MONTH(StartDate),'У9 Ввод'!$D$110="",'У9 Ввод'!$E$110="",'У9 Ввод'!$D$110&gt;$B12),0,MAX(0,MIN(1,'У9 Ввод'!$E$110-NETWORKDAYS('У9 Ввод'!$D$110,$B12)+1))/Настройки!$E$15*100)</f>
        <v>0</v>
      </c>
      <c r="DB12" s="67" t="n">
        <f aca="false">IF(OR($D12=1,MONTH($B12)&lt;&gt;MONTH(StartDate),'У9 Ввод'!$D$111="",'У9 Ввод'!$E$111="",'У9 Ввод'!$D$111&gt;$B12),0,MAX(0,MIN(1,'У9 Ввод'!$E$111-NETWORKDAYS('У9 Ввод'!$D$111,$B12)+1))/Настройки!$E$15*100)</f>
        <v>0</v>
      </c>
      <c r="DC12" s="67" t="n">
        <f aca="false">IF(OR($D12=1,MONTH($B12)&lt;&gt;MONTH(StartDate),'У9 Ввод'!$D$112="",'У9 Ввод'!$E$112="",'У9 Ввод'!$D$112&gt;$B12),0,MAX(0,MIN(1,'У9 Ввод'!$E$112-NETWORKDAYS('У9 Ввод'!$D$112,$B12)+1))/Настройки!$E$15*100)</f>
        <v>0</v>
      </c>
      <c r="DD12" s="67" t="n">
        <f aca="false">IF(OR($D12=1,MONTH($B12)&lt;&gt;MONTH(StartDate),'У9 Ввод'!$D$113="",'У9 Ввод'!$E$113="",'У9 Ввод'!$D$113&gt;$B12),0,MAX(0,MIN(1,'У9 Ввод'!$E$113-NETWORKDAYS('У9 Ввод'!$D$113,$B12)+1))/Настройки!$E$15*100)</f>
        <v>0</v>
      </c>
      <c r="DE12" s="67" t="n">
        <f aca="false">IF(OR($D12=1,MONTH($B12)&lt;&gt;MONTH(StartDate),'У9 Ввод'!$D$114="",'У9 Ввод'!$E$114="",'У9 Ввод'!$D$114&gt;$B12),0,MAX(0,MIN(1,'У9 Ввод'!$E$114-NETWORKDAYS('У9 Ввод'!$D$114,$B12)+1))/Настройки!$E$15*100)</f>
        <v>0</v>
      </c>
      <c r="DF12" s="67" t="n">
        <f aca="false">IF(OR($D12=1,MONTH($B12)&lt;&gt;MONTH(StartDate),'У9 Ввод'!$D$115="",'У9 Ввод'!$E$115="",'У9 Ввод'!$D$115&gt;$B12),0,MAX(0,MIN(1,'У9 Ввод'!$E$115-NETWORKDAYS('У9 Ввод'!$D$115,$B12)+1))/Настройки!$E$15*100)</f>
        <v>0</v>
      </c>
      <c r="DG12" s="67" t="n">
        <f aca="false">IF(OR($D12=1,MONTH($B12)&lt;&gt;MONTH(StartDate),'У9 Ввод'!$D$116="",'У9 Ввод'!$E$116="",'У9 Ввод'!$D$116&gt;$B12),0,MAX(0,MIN(1,'У9 Ввод'!$E$116-NETWORKDAYS('У9 Ввод'!$D$116,$B12)+1))/Настройки!$E$15*100)</f>
        <v>0</v>
      </c>
      <c r="DH12" s="67" t="n">
        <f aca="false">IF(OR($D12=1,MONTH($B12)&lt;&gt;MONTH(StartDate),'У9 Ввод'!$D$117="",'У9 Ввод'!$E$117="",'У9 Ввод'!$D$117&gt;$B12),0,MAX(0,MIN(1,'У9 Ввод'!$E$117-NETWORKDAYS('У9 Ввод'!$D$117,$B12)+1))/Настройки!$E$15*100)</f>
        <v>0</v>
      </c>
      <c r="DI12" s="67" t="n">
        <f aca="false">IF(OR($D12=1,MONTH($B12)&lt;&gt;MONTH(StartDate),'У9 Ввод'!$D$118="",'У9 Ввод'!$E$118="",'У9 Ввод'!$D$118&gt;$B12),0,MAX(0,MIN(1,'У9 Ввод'!$E$118-NETWORKDAYS('У9 Ввод'!$D$118,$B12)+1))/Настройки!$E$15*100)</f>
        <v>0</v>
      </c>
      <c r="DJ12" s="67" t="n">
        <f aca="false">IF(OR($D12=1,MONTH($B12)&lt;&gt;MONTH(StartDate),'У9 Ввод'!$D$119="",'У9 Ввод'!$E$119="",'У9 Ввод'!$D$119&gt;$B12),0,MAX(0,MIN(1,'У9 Ввод'!$E$119-NETWORKDAYS('У9 Ввод'!$D$119,$B12)+1))/Настройки!$E$15*100)</f>
        <v>0</v>
      </c>
      <c r="DK12" s="67" t="n">
        <f aca="false">IF(OR($D12=1,MONTH($B12)&lt;&gt;MONTH(StartDate),'У9 Ввод'!$D$120="",'У9 Ввод'!$E$120="",'У9 Ввод'!$D$120&gt;$B12),0,MAX(0,MIN(1,'У9 Ввод'!$E$120-NETWORKDAYS('У9 Ввод'!$D$120,$B12)+1))/Настройки!$E$15*100)</f>
        <v>0</v>
      </c>
      <c r="DL12" s="67" t="n">
        <f aca="false">IF(OR($D12=1,MONTH($B12)&lt;&gt;MONTH(StartDate),'У9 Ввод'!$D$121="",'У9 Ввод'!$E$121="",'У9 Ввод'!$D$121&gt;$B12),0,MAX(0,MIN(1,'У9 Ввод'!$E$121-NETWORKDAYS('У9 Ввод'!$D$121,$B12)+1))/Настройки!$E$15*100)</f>
        <v>0</v>
      </c>
      <c r="DM12" s="67" t="n">
        <f aca="false">IF(OR($D12=1,MONTH($B12)&lt;&gt;MONTH(StartDate),'У9 Ввод'!$D$122="",'У9 Ввод'!$E$122="",'У9 Ввод'!$D$122&gt;$B12),0,MAX(0,MIN(1,'У9 Ввод'!$E$122-NETWORKDAYS('У9 Ввод'!$D$122,$B12)+1))/Настройки!$E$15*100)</f>
        <v>0</v>
      </c>
      <c r="DN12" s="67" t="n">
        <f aca="false">IF(OR($D12=1,MONTH($B12)&lt;&gt;MONTH(StartDate),'У9 Ввод'!$D$123="",'У9 Ввод'!$E$123="",'У9 Ввод'!$D$123&gt;$B12),0,MAX(0,MIN(1,'У9 Ввод'!$E$123-NETWORKDAYS('У9 Ввод'!$D$123,$B12)+1))/Настройки!$E$15*100)</f>
        <v>0</v>
      </c>
      <c r="DO12" s="67" t="n">
        <f aca="false">IF(OR($D12=1,MONTH($B12)&lt;&gt;MONTH(StartDate),'У9 Ввод'!$D$124="",'У9 Ввод'!$E$124="",'У9 Ввод'!$D$124&gt;$B12),0,MAX(0,MIN(1,'У9 Ввод'!$E$124-NETWORKDAYS('У9 Ввод'!$D$124,$B12)+1))/Настройки!$E$15*100)</f>
        <v>0</v>
      </c>
      <c r="DP12" s="67" t="n">
        <f aca="false">IF(OR($D12=1,MONTH($B12)&lt;&gt;MONTH(StartDate),'У9 Ввод'!$D$125="",'У9 Ввод'!$E$125="",'У9 Ввод'!$D$125&gt;$B12),0,MAX(0,MIN(1,'У9 Ввод'!$E$125-NETWORKDAYS('У9 Ввод'!$D$125,$B12)+1))/Настройки!$E$15*100)</f>
        <v>0</v>
      </c>
      <c r="DQ12" s="67" t="n">
        <f aca="false">IF(OR($D12=1,MONTH($B12)&lt;&gt;MONTH(StartDate),'У9 Ввод'!$D$126="",'У9 Ввод'!$E$126="",'У9 Ввод'!$D$126&gt;$B12),0,MAX(0,MIN(1,'У9 Ввод'!$E$126-NETWORKDAYS('У9 Ввод'!$D$126,$B12)+1))/Настройки!$E$15*100)</f>
        <v>0</v>
      </c>
      <c r="DR12" s="67" t="n">
        <f aca="false">IF(OR($D12=1,MONTH($B12)&lt;&gt;MONTH(StartDate),'У9 Ввод'!$D$127="",'У9 Ввод'!$E$127="",'У9 Ввод'!$D$127&gt;$B12),0,MAX(0,MIN(1,'У9 Ввод'!$E$127-NETWORKDAYS('У9 Ввод'!$D$127,$B12)+1))/Настройки!$E$15*100)</f>
        <v>0</v>
      </c>
      <c r="DS12" s="67" t="n">
        <f aca="false">IF(OR($D12=1,MONTH($B12)&lt;&gt;MONTH(StartDate),'У9 Ввод'!$D$128="",'У9 Ввод'!$E$128="",'У9 Ввод'!$D$128&gt;$B12),0,MAX(0,MIN(1,'У9 Ввод'!$E$128-NETWORKDAYS('У9 Ввод'!$D$128,$B12)+1))/Настройки!$E$15*100)</f>
        <v>0</v>
      </c>
      <c r="DT12" s="67" t="n">
        <f aca="false">IF(OR($D12=1,MONTH($B12)&lt;&gt;MONTH(StartDate),'У9 Ввод'!$D$129="",'У9 Ввод'!$E$129="",'У9 Ввод'!$D$129&gt;$B12),0,MAX(0,MIN(1,'У9 Ввод'!$E$129-NETWORKDAYS('У9 Ввод'!$D$129,$B12)+1))/Настройки!$E$15*100)</f>
        <v>0</v>
      </c>
      <c r="DU12" s="67" t="n">
        <f aca="false">IF(OR($D12=1,MONTH($B12)&lt;&gt;MONTH(StartDate),'У9 Ввод'!$D$130="",'У9 Ввод'!$E$130="",'У9 Ввод'!$D$130&gt;$B12),0,MAX(0,MIN(1,'У9 Ввод'!$E$130-NETWORKDAYS('У9 Ввод'!$D$130,$B12)+1))/Настройки!$E$15*100)</f>
        <v>0</v>
      </c>
      <c r="DV12" s="67" t="n">
        <f aca="false">IF(OR($D12=1,MONTH($B12)&lt;&gt;MONTH(StartDate),'У9 Ввод'!$D$131="",'У9 Ввод'!$E$131="",'У9 Ввод'!$D$131&gt;$B12),0,MAX(0,MIN(1,'У9 Ввод'!$E$131-NETWORKDAYS('У9 Ввод'!$D$131,$B12)+1))/Настройки!$E$15*100)</f>
        <v>0</v>
      </c>
      <c r="DW12" s="67" t="n">
        <f aca="false">IF(OR($D12=1,MONTH($B12)&lt;&gt;MONTH(StartDate),'У9 Ввод'!$D$132="",'У9 Ввод'!$E$132="",'У9 Ввод'!$D$132&gt;$B12),0,MAX(0,MIN(1,'У9 Ввод'!$E$132-NETWORKDAYS('У9 Ввод'!$D$132,$B12)+1))/Настройки!$E$15*100)</f>
        <v>0</v>
      </c>
      <c r="DX12" s="67" t="n">
        <f aca="false">IF(OR($D12=1,MONTH($B12)&lt;&gt;MONTH(StartDate),'У9 Ввод'!$D$133="",'У9 Ввод'!$E$133="",'У9 Ввод'!$D$133&gt;$B12),0,MAX(0,MIN(1,'У9 Ввод'!$E$133-NETWORKDAYS('У9 Ввод'!$D$133,$B12)+1))/Настройки!$E$15*100)</f>
        <v>0</v>
      </c>
      <c r="DY12" s="67" t="n">
        <f aca="false">IF(OR($D12=1,MONTH($B12)&lt;&gt;MONTH(StartDate),'У9 Ввод'!$D$134="",'У9 Ввод'!$E$134="",'У9 Ввод'!$D$134&gt;$B12),0,MAX(0,MIN(1,'У9 Ввод'!$E$134-NETWORKDAYS('У9 Ввод'!$D$134,$B12)+1))/Настройки!$E$15*100)</f>
        <v>0</v>
      </c>
      <c r="DZ12" s="67" t="n">
        <f aca="false">IF(OR($D12=1,MONTH($B12)&lt;&gt;MONTH(StartDate),'У9 Ввод'!$D$135="",'У9 Ввод'!$E$135="",'У9 Ввод'!$D$135&gt;$B12),0,MAX(0,MIN(1,'У9 Ввод'!$E$135-NETWORKDAYS('У9 Ввод'!$D$135,$B12)+1))/Настройки!$E$15*100)</f>
        <v>0</v>
      </c>
      <c r="EA12" s="67" t="n">
        <f aca="false">IF(OR($D12=1,MONTH($B12)&lt;&gt;MONTH(StartDate),'У9 Ввод'!$D$136="",'У9 Ввод'!$E$136="",'У9 Ввод'!$D$136&gt;$B12),0,MAX(0,MIN(1,'У9 Ввод'!$E$136-NETWORKDAYS('У9 Ввод'!$D$136,$B12)+1))/Настройки!$E$15*100)</f>
        <v>0</v>
      </c>
      <c r="EB12" s="67" t="n">
        <f aca="false">IF(OR($D12=1,MONTH($B12)&lt;&gt;MONTH(StartDate),'У9 Ввод'!$D$137="",'У9 Ввод'!$E$137="",'У9 Ввод'!$D$137&gt;$B12),0,MAX(0,MIN(1,'У9 Ввод'!$E$137-NETWORKDAYS('У9 Ввод'!$D$137,$B12)+1))/Настройки!$E$15*100)</f>
        <v>0</v>
      </c>
      <c r="EC12" s="67" t="n">
        <f aca="false">IF(OR($D12=1,MONTH($B12)&lt;&gt;MONTH(StartDate),'У9 Ввод'!$D$138="",'У9 Ввод'!$E$138="",'У9 Ввод'!$D$138&gt;$B12),0,MAX(0,MIN(1,'У9 Ввод'!$E$138-NETWORKDAYS('У9 Ввод'!$D$138,$B12)+1))/Настройки!$E$15*100)</f>
        <v>0</v>
      </c>
      <c r="ED12" s="67" t="n">
        <f aca="false">IF(OR($D12=1,MONTH($B12)&lt;&gt;MONTH(StartDate),'У9 Ввод'!$D$139="",'У9 Ввод'!$E$139="",'У9 Ввод'!$D$139&gt;$B12),0,MAX(0,MIN(1,'У9 Ввод'!$E$139-NETWORKDAYS('У9 Ввод'!$D$139,$B12)+1))/Настройки!$E$15*100)</f>
        <v>0</v>
      </c>
      <c r="EE12" s="67" t="n">
        <f aca="false">IF(OR($D12=1,MONTH($B12)&lt;&gt;MONTH(StartDate),'У9 Ввод'!$D$140="",'У9 Ввод'!$E$140="",'У9 Ввод'!$D$140&gt;$B12),0,MAX(0,MIN(1,'У9 Ввод'!$E$140-NETWORKDAYS('У9 Ввод'!$D$140,$B12)+1))/Настройки!$E$15*100)</f>
        <v>0</v>
      </c>
      <c r="EF12" s="67" t="n">
        <f aca="false">IF(OR($D12=1,MONTH($B12)&lt;&gt;MONTH(StartDate),'У9 Ввод'!$D$141="",'У9 Ввод'!$E$141="",'У9 Ввод'!$D$141&gt;$B12),0,MAX(0,MIN(1,'У9 Ввод'!$E$141-NETWORKDAYS('У9 Ввод'!$D$141,$B12)+1))/Настройки!$E$15*100)</f>
        <v>0</v>
      </c>
      <c r="EG12" s="67" t="n">
        <f aca="false">IF(OR($D12=1,MONTH($B12)&lt;&gt;MONTH(StartDate),'У9 Ввод'!$D$142="",'У9 Ввод'!$E$142="",'У9 Ввод'!$D$142&gt;$B12),0,MAX(0,MIN(1,'У9 Ввод'!$E$142-NETWORKDAYS('У9 Ввод'!$D$142,$B12)+1))/Настройки!$E$15*100)</f>
        <v>0</v>
      </c>
      <c r="EH12" s="67" t="n">
        <f aca="false">IF(OR($D12=1,MONTH($B12)&lt;&gt;MONTH(StartDate),'У9 Ввод'!$D$143="",'У9 Ввод'!$E$143="",'У9 Ввод'!$D$143&gt;$B12),0,MAX(0,MIN(1,'У9 Ввод'!$E$143-NETWORKDAYS('У9 Ввод'!$D$143,$B12)+1))/Настройки!$E$15*100)</f>
        <v>0</v>
      </c>
      <c r="EI12" s="67" t="n">
        <f aca="false">IF(OR($D12=1,MONTH($B12)&lt;&gt;MONTH(StartDate),'У9 Ввод'!$D$144="",'У9 Ввод'!$E$144="",'У9 Ввод'!$D$144&gt;$B12),0,MAX(0,MIN(1,'У9 Ввод'!$E$144-NETWORKDAYS('У9 Ввод'!$D$144,$B12)+1))/Настройки!$E$15*100)</f>
        <v>0</v>
      </c>
      <c r="EJ12" s="67" t="n">
        <f aca="false">IF(OR($D12=1,MONTH($B12)&lt;&gt;MONTH(StartDate),'У9 Ввод'!$D$145="",'У9 Ввод'!$E$145="",'У9 Ввод'!$D$145&gt;$B12),0,MAX(0,MIN(1,'У9 Ввод'!$E$145-NETWORKDAYS('У9 Ввод'!$D$145,$B12)+1))/Настройки!$E$15*100)</f>
        <v>0</v>
      </c>
      <c r="EK12" s="67" t="n">
        <f aca="false">IF(OR($D12=1,MONTH($B12)&lt;&gt;MONTH(StartDate),'У9 Ввод'!$D$146="",'У9 Ввод'!$E$146="",'У9 Ввод'!$D$146&gt;$B12),0,MAX(0,MIN(1,'У9 Ввод'!$E$146-NETWORKDAYS('У9 Ввод'!$D$146,$B12)+1))/Настройки!$E$15*100)</f>
        <v>0</v>
      </c>
      <c r="EL12" s="67" t="n">
        <f aca="false">IF(OR($D12=1,MONTH($B12)&lt;&gt;MONTH(StartDate),'У9 Ввод'!$D$147="",'У9 Ввод'!$E$147="",'У9 Ввод'!$D$147&gt;$B12),0,MAX(0,MIN(1,'У9 Ввод'!$E$147-NETWORKDAYS('У9 Ввод'!$D$147,$B12)+1))/Настройки!$E$15*100)</f>
        <v>0</v>
      </c>
      <c r="EM12" s="67" t="n">
        <f aca="false">IF(OR($D12=1,MONTH($B12)&lt;&gt;MONTH(StartDate),'У9 Ввод'!$D$148="",'У9 Ввод'!$E$148="",'У9 Ввод'!$D$148&gt;$B12),0,MAX(0,MIN(1,'У9 Ввод'!$E$148-NETWORKDAYS('У9 Ввод'!$D$148,$B12)+1))/Настройки!$E$15*100)</f>
        <v>0</v>
      </c>
      <c r="EN12" s="67" t="n">
        <f aca="false">IF(OR($D12=1,MONTH($B12)&lt;&gt;MONTH(StartDate),'У9 Ввод'!$D$149="",'У9 Ввод'!$E$149="",'У9 Ввод'!$D$149&gt;$B12),0,MAX(0,MIN(1,'У9 Ввод'!$E$149-NETWORKDAYS('У9 Ввод'!$D$149,$B12)+1))/Настройки!$E$15*100)</f>
        <v>0</v>
      </c>
      <c r="EO12" s="67" t="n">
        <f aca="false">IF(OR($D12=1,MONTH($B12)&lt;&gt;MONTH(StartDate),'У9 Ввод'!$D$150="",'У9 Ввод'!$E$150="",'У9 Ввод'!$D$150&gt;$B12),0,MAX(0,MIN(1,'У9 Ввод'!$E$150-NETWORKDAYS('У9 Ввод'!$D$150,$B12)+1))/Настройки!$E$15*100)</f>
        <v>0</v>
      </c>
      <c r="EP12" s="67" t="n">
        <f aca="false">IF(OR($D12=1,MONTH($B12)&lt;&gt;MONTH(StartDate),'У9 Ввод'!$D$151="",'У9 Ввод'!$E$151="",'У9 Ввод'!$D$151&gt;$B12),0,MAX(0,MIN(1,'У9 Ввод'!$E$151-NETWORKDAYS('У9 Ввод'!$D$151,$B12)+1))/Настройки!$E$15*100)</f>
        <v>0</v>
      </c>
      <c r="EQ12" s="67" t="n">
        <f aca="false">IF(OR($D12=1,MONTH($B12)&lt;&gt;MONTH(StartDate),'У9 Ввод'!$D$152="",'У9 Ввод'!$E$152="",'У9 Ввод'!$D$152&gt;$B12),0,MAX(0,MIN(1,'У9 Ввод'!$E$152-NETWORKDAYS('У9 Ввод'!$D$152,$B12)+1))/Настройки!$E$15*100)</f>
        <v>0</v>
      </c>
      <c r="ER12" s="67" t="n">
        <f aca="false">IF(OR($D12=1,MONTH($B12)&lt;&gt;MONTH(StartDate),'У9 Ввод'!$D$153="",'У9 Ввод'!$E$153="",'У9 Ввод'!$D$153&gt;$B12),0,MAX(0,MIN(1,'У9 Ввод'!$E$153-NETWORKDAYS('У9 Ввод'!$D$153,$B12)+1))/Настройки!$E$15*100)</f>
        <v>0</v>
      </c>
      <c r="ES12" s="67" t="n">
        <f aca="false">IF(OR($D12=1,MONTH($B12)&lt;&gt;MONTH(StartDate),'У9 Ввод'!$D$154="",'У9 Ввод'!$E$154="",'У9 Ввод'!$D$154&gt;$B12),0,MAX(0,MIN(1,'У9 Ввод'!$E$154-NETWORKDAYS('У9 Ввод'!$D$154,$B12)+1))/Настройки!$E$15*100)</f>
        <v>0</v>
      </c>
      <c r="ET12" s="67" t="n">
        <f aca="false">IF(OR($D12=1,MONTH($B12)&lt;&gt;MONTH(StartDate),'У9 Ввод'!$D$155="",'У9 Ввод'!$E$155="",'У9 Ввод'!$D$155&gt;$B12),0,MAX(0,MIN(1,'У9 Ввод'!$E$155-NETWORKDAYS('У9 Ввод'!$D$155,$B12)+1))/Настройки!$E$15*100)</f>
        <v>0</v>
      </c>
      <c r="EU12" s="67" t="n">
        <f aca="false">IF(OR($D12=1,MONTH($B12)&lt;&gt;MONTH(StartDate),'У9 Ввод'!$D$156="",'У9 Ввод'!$E$156="",'У9 Ввод'!$D$156&gt;$B12),0,MAX(0,MIN(1,'У9 Ввод'!$E$156-NETWORKDAYS('У9 Ввод'!$D$156,$B12)+1))/Настройки!$E$15*100)</f>
        <v>0</v>
      </c>
      <c r="EV12" s="67" t="n">
        <f aca="false">IF(OR($D12=1,MONTH($B12)&lt;&gt;MONTH(StartDate),'У9 Ввод'!$D$157="",'У9 Ввод'!$E$157="",'У9 Ввод'!$D$157&gt;$B12),0,MAX(0,MIN(1,'У9 Ввод'!$E$157-NETWORKDAYS('У9 Ввод'!$D$157,$B12)+1))/Настройки!$E$15*100)</f>
        <v>0</v>
      </c>
      <c r="EW12" s="67" t="n">
        <f aca="false">IF(OR($D12=1,MONTH($B12)&lt;&gt;MONTH(StartDate),'У9 Ввод'!$D$158="",'У9 Ввод'!$E$158="",'У9 Ввод'!$D$158&gt;$B12),0,MAX(0,MIN(1,'У9 Ввод'!$E$158-NETWORKDAYS('У9 Ввод'!$D$158,$B12)+1))/Настройки!$E$15*100)</f>
        <v>0</v>
      </c>
      <c r="EX12" s="67" t="n">
        <f aca="false">IF(OR($D12=1,MONTH($B12)&lt;&gt;MONTH(StartDate),'У9 Ввод'!$D$159="",'У9 Ввод'!$E$159="",'У9 Ввод'!$D$159&gt;$B12),0,MAX(0,MIN(1,'У9 Ввод'!$E$159-NETWORKDAYS('У9 Ввод'!$D$159,$B12)+1))/Настройки!$E$15*100)</f>
        <v>0</v>
      </c>
      <c r="EY12" s="67" t="n">
        <f aca="false">IF(OR($D12=1,MONTH($B12)&lt;&gt;MONTH(StartDate),'У9 Ввод'!$D$160="",'У9 Ввод'!$E$160="",'У9 Ввод'!$D$160&gt;$B12),0,MAX(0,MIN(1,'У9 Ввод'!$E$160-NETWORKDAYS('У9 Ввод'!$D$160,$B12)+1))/Настройки!$E$15*100)</f>
        <v>0</v>
      </c>
      <c r="EZ12" s="67" t="n">
        <f aca="false">IF(OR($D12=1,MONTH($B12)&lt;&gt;MONTH(StartDate),'У9 Ввод'!$D$161="",'У9 Ввод'!$E$161="",'У9 Ввод'!$D$161&gt;$B12),0,MAX(0,MIN(1,'У9 Ввод'!$E$161-NETWORKDAYS('У9 Ввод'!$D$161,$B12)+1))/Настройки!$E$15*100)</f>
        <v>0</v>
      </c>
      <c r="FA12" s="67" t="n">
        <f aca="false">IF(OR($D12=1,MONTH($B12)&lt;&gt;MONTH(StartDate),'У9 Ввод'!$D$162="",'У9 Ввод'!$E$162="",'У9 Ввод'!$D$162&gt;$B12),0,MAX(0,MIN(1,'У9 Ввод'!$E$162-NETWORKDAYS('У9 Ввод'!$D$162,$B12)+1))/Настройки!$E$15*100)</f>
        <v>0</v>
      </c>
      <c r="FB12" s="67" t="n">
        <f aca="false">IF(OR($D12=1,MONTH($B12)&lt;&gt;MONTH(StartDate),'У9 Ввод'!$D$163="",'У9 Ввод'!$E$163="",'У9 Ввод'!$D$163&gt;$B12),0,MAX(0,MIN(1,'У9 Ввод'!$E$163-NETWORKDAYS('У9 Ввод'!$D$163,$B12)+1))/Настройки!$E$15*100)</f>
        <v>0</v>
      </c>
      <c r="FC12" s="67" t="n">
        <f aca="false">IF(OR($D12=1,MONTH($B12)&lt;&gt;MONTH(StartDate),'У9 Ввод'!$D$164="",'У9 Ввод'!$E$164="",'У9 Ввод'!$D$164&gt;$B12),0,MAX(0,MIN(1,'У9 Ввод'!$E$164-NETWORKDAYS('У9 Ввод'!$D$164,$B12)+1))/Настройки!$E$15*100)</f>
        <v>0</v>
      </c>
      <c r="FD12" s="67" t="n">
        <f aca="false">IF(OR($D12=1,MONTH($B12)&lt;&gt;MONTH(StartDate),'У9 Ввод'!$D$165="",'У9 Ввод'!$E$165="",'У9 Ввод'!$D$165&gt;$B12),0,MAX(0,MIN(1,'У9 Ввод'!$E$165-NETWORKDAYS('У9 Ввод'!$D$165,$B12)+1))/Настройки!$E$15*100)</f>
        <v>0</v>
      </c>
      <c r="FE12" s="67" t="n">
        <f aca="false">IF(OR($D12=1,MONTH($B12)&lt;&gt;MONTH(StartDate),'У9 Ввод'!$D$166="",'У9 Ввод'!$E$166="",'У9 Ввод'!$D$166&gt;$B12),0,MAX(0,MIN(1,'У9 Ввод'!$E$166-NETWORKDAYS('У9 Ввод'!$D$166,$B12)+1))/Настройки!$E$15*100)</f>
        <v>0</v>
      </c>
      <c r="FF12" s="67" t="n">
        <f aca="false">IF(OR($D12=1,MONTH($B12)&lt;&gt;MONTH(StartDate),'У9 Ввод'!$D$167="",'У9 Ввод'!$E$167="",'У9 Ввод'!$D$167&gt;$B12),0,MAX(0,MIN(1,'У9 Ввод'!$E$167-NETWORKDAYS('У9 Ввод'!$D$167,$B12)+1))/Настройки!$E$15*100)</f>
        <v>0</v>
      </c>
      <c r="FG12" s="67" t="n">
        <f aca="false">IF(OR($D12=1,MONTH($B12)&lt;&gt;MONTH(StartDate),'У9 Ввод'!$D$168="",'У9 Ввод'!$E$168="",'У9 Ввод'!$D$168&gt;$B12),0,MAX(0,MIN(1,'У9 Ввод'!$E$168-NETWORKDAYS('У9 Ввод'!$D$168,$B12)+1))/Настройки!$E$15*100)</f>
        <v>0</v>
      </c>
      <c r="FH12" s="67" t="n">
        <f aca="false">IF(OR($D12=1,MONTH($B12)&lt;&gt;MONTH(StartDate),'У9 Ввод'!$D$169="",'У9 Ввод'!$E$169="",'У9 Ввод'!$D$169&gt;$B12),0,MAX(0,MIN(1,'У9 Ввод'!$E$169-NETWORKDAYS('У9 Ввод'!$D$169,$B12)+1))/Настройки!$E$15*100)</f>
        <v>0</v>
      </c>
      <c r="FI12" s="67" t="n">
        <f aca="false">IF(OR($D12=1,MONTH($B12)&lt;&gt;MONTH(StartDate),'У9 Ввод'!$D$170="",'У9 Ввод'!$E$170="",'У9 Ввод'!$D$170&gt;$B12),0,MAX(0,MIN(1,'У9 Ввод'!$E$170-NETWORKDAYS('У9 Ввод'!$D$170,$B12)+1))/Настройки!$E$15*100)</f>
        <v>0</v>
      </c>
      <c r="FJ12" s="67" t="n">
        <f aca="false">IF(OR($D12=1,MONTH($B12)&lt;&gt;MONTH(StartDate),'У9 Ввод'!$D$171="",'У9 Ввод'!$E$171="",'У9 Ввод'!$D$171&gt;$B12),0,MAX(0,MIN(1,'У9 Ввод'!$E$171-NETWORKDAYS('У9 Ввод'!$D$171,$B12)+1))/Настройки!$E$15*100)</f>
        <v>0</v>
      </c>
      <c r="FK12" s="67" t="n">
        <f aca="false">IF(OR($D12=1,MONTH($B12)&lt;&gt;MONTH(StartDate),'У9 Ввод'!$D$172="",'У9 Ввод'!$E$172="",'У9 Ввод'!$D$172&gt;$B12),0,MAX(0,MIN(1,'У9 Ввод'!$E$172-NETWORKDAYS('У9 Ввод'!$D$172,$B12)+1))/Настройки!$E$15*100)</f>
        <v>0</v>
      </c>
      <c r="FL12" s="67" t="n">
        <f aca="false">IF(OR($D12=1,MONTH($B12)&lt;&gt;MONTH(StartDate),'У9 Ввод'!$D$173="",'У9 Ввод'!$E$173="",'У9 Ввод'!$D$173&gt;$B12),0,MAX(0,MIN(1,'У9 Ввод'!$E$173-NETWORKDAYS('У9 Ввод'!$D$173,$B12)+1))/Настройки!$E$15*100)</f>
        <v>0</v>
      </c>
      <c r="FM12" s="67" t="n">
        <f aca="false">IF(OR($D12=1,MONTH($B12)&lt;&gt;MONTH(StartDate),'У9 Ввод'!$D$174="",'У9 Ввод'!$E$174="",'У9 Ввод'!$D$174&gt;$B12),0,MAX(0,MIN(1,'У9 Ввод'!$E$174-NETWORKDAYS('У9 Ввод'!$D$174,$B12)+1))/Настройки!$E$15*100)</f>
        <v>0</v>
      </c>
      <c r="FN12" s="67" t="n">
        <f aca="false">IF(OR($D12=1,MONTH($B12)&lt;&gt;MONTH(StartDate),'У9 Ввод'!$D$175="",'У9 Ввод'!$E$175="",'У9 Ввод'!$D$175&gt;$B12),0,MAX(0,MIN(1,'У9 Ввод'!$E$175-NETWORKDAYS('У9 Ввод'!$D$175,$B12)+1))/Настройки!$E$15*100)</f>
        <v>0</v>
      </c>
      <c r="FO12" s="67" t="n">
        <f aca="false">IF(OR($D12=1,MONTH($B12)&lt;&gt;MONTH(StartDate),'У9 Ввод'!$D$176="",'У9 Ввод'!$E$176="",'У9 Ввод'!$D$176&gt;$B12),0,MAX(0,MIN(1,'У9 Ввод'!$E$176-NETWORKDAYS('У9 Ввод'!$D$176,$B12)+1))/Настройки!$E$15*100)</f>
        <v>0</v>
      </c>
      <c r="FP12" s="67" t="n">
        <f aca="false">IF(OR($D12=1,MONTH($B12)&lt;&gt;MONTH(StartDate),'У9 Ввод'!$D$177="",'У9 Ввод'!$E$177="",'У9 Ввод'!$D$177&gt;$B12),0,MAX(0,MIN(1,'У9 Ввод'!$E$177-NETWORKDAYS('У9 Ввод'!$D$177,$B12)+1))/Настройки!$E$15*100)</f>
        <v>0</v>
      </c>
      <c r="FQ12" s="67" t="n">
        <f aca="false">IF(OR($D12=1,MONTH($B12)&lt;&gt;MONTH(StartDate),'У9 Ввод'!$D$178="",'У9 Ввод'!$E$178="",'У9 Ввод'!$D$178&gt;$B12),0,MAX(0,MIN(1,'У9 Ввод'!$E$178-NETWORKDAYS('У9 Ввод'!$D$178,$B12)+1))/Настройки!$E$15*100)</f>
        <v>0</v>
      </c>
      <c r="FR12" s="67" t="n">
        <f aca="false">IF(OR($D12=1,MONTH($B12)&lt;&gt;MONTH(StartDate),'У9 Ввод'!$D$179="",'У9 Ввод'!$E$179="",'У9 Ввод'!$D$179&gt;$B12),0,MAX(0,MIN(1,'У9 Ввод'!$E$179-NETWORKDAYS('У9 Ввод'!$D$179,$B12)+1))/Настройки!$E$15*100)</f>
        <v>0</v>
      </c>
      <c r="FS12" s="67" t="n">
        <f aca="false">IF(OR($D12=1,MONTH($B12)&lt;&gt;MONTH(StartDate),'У9 Ввод'!$D$180="",'У9 Ввод'!$E$180="",'У9 Ввод'!$D$180&gt;$B12),0,MAX(0,MIN(1,'У9 Ввод'!$E$180-NETWORKDAYS('У9 Ввод'!$D$180,$B12)+1))/Настройки!$E$15*100)</f>
        <v>0</v>
      </c>
      <c r="FT12" s="67" t="n">
        <f aca="false">IF(OR($D12=1,MONTH($B12)&lt;&gt;MONTH(StartDate),'У9 Ввод'!$D$181="",'У9 Ввод'!$E$181="",'У9 Ввод'!$D$181&gt;$B12),0,MAX(0,MIN(1,'У9 Ввод'!$E$181-NETWORKDAYS('У9 Ввод'!$D$181,$B12)+1))/Настройки!$E$15*100)</f>
        <v>0</v>
      </c>
      <c r="FU12" s="67" t="n">
        <f aca="false">IF(OR($D12=1,MONTH($B12)&lt;&gt;MONTH(StartDate),'У9 Ввод'!$D$182="",'У9 Ввод'!$E$182="",'У9 Ввод'!$D$182&gt;$B12),0,MAX(0,MIN(1,'У9 Ввод'!$E$182-NETWORKDAYS('У9 Ввод'!$D$182,$B12)+1))/Настройки!$E$15*100)</f>
        <v>0</v>
      </c>
      <c r="FV12" s="67" t="n">
        <f aca="false">IF(OR($D12=1,MONTH($B12)&lt;&gt;MONTH(StartDate),'У9 Ввод'!$D$183="",'У9 Ввод'!$E$183="",'У9 Ввод'!$D$183&gt;$B12),0,MAX(0,MIN(1,'У9 Ввод'!$E$183-NETWORKDAYS('У9 Ввод'!$D$183,$B12)+1))/Настройки!$E$15*100)</f>
        <v>0</v>
      </c>
      <c r="FW12" s="67" t="n">
        <f aca="false">IF(OR($D12=1,MONTH($B12)&lt;&gt;MONTH(StartDate),'У9 Ввод'!$D$184="",'У9 Ввод'!$E$184="",'У9 Ввод'!$D$184&gt;$B12),0,MAX(0,MIN(1,'У9 Ввод'!$E$184-NETWORKDAYS('У9 Ввод'!$D$184,$B12)+1))/Настройки!$E$15*100)</f>
        <v>0</v>
      </c>
      <c r="FX12" s="67" t="n">
        <f aca="false">IF(OR($D12=1,MONTH($B12)&lt;&gt;MONTH(StartDate),'У9 Ввод'!$D$185="",'У9 Ввод'!$E$185="",'У9 Ввод'!$D$185&gt;$B12),0,MAX(0,MIN(1,'У9 Ввод'!$E$185-NETWORKDAYS('У9 Ввод'!$D$185,$B12)+1))/Настройки!$E$15*100)</f>
        <v>0</v>
      </c>
      <c r="FY12" s="67" t="n">
        <f aca="false">IF(OR($D12=1,MONTH($B12)&lt;&gt;MONTH(StartDate),'У9 Ввод'!$D$186="",'У9 Ввод'!$E$186="",'У9 Ввод'!$D$186&gt;$B12),0,MAX(0,MIN(1,'У9 Ввод'!$E$186-NETWORKDAYS('У9 Ввод'!$D$186,$B12)+1))/Настройки!$E$15*100)</f>
        <v>0</v>
      </c>
      <c r="FZ12" s="67" t="n">
        <f aca="false">IF(OR($D12=1,MONTH($B12)&lt;&gt;MONTH(StartDate),'У9 Ввод'!$D$187="",'У9 Ввод'!$E$187="",'У9 Ввод'!$D$187&gt;$B12),0,MAX(0,MIN(1,'У9 Ввод'!$E$187-NETWORKDAYS('У9 Ввод'!$D$187,$B12)+1))/Настройки!$E$15*100)</f>
        <v>0</v>
      </c>
      <c r="GA12" s="67" t="n">
        <f aca="false">IF(OR($D12=1,MONTH($B12)&lt;&gt;MONTH(StartDate),'У9 Ввод'!$D$188="",'У9 Ввод'!$E$188="",'У9 Ввод'!$D$188&gt;$B12),0,MAX(0,MIN(1,'У9 Ввод'!$E$188-NETWORKDAYS('У9 Ввод'!$D$188,$B12)+1))/Настройки!$E$15*100)</f>
        <v>0</v>
      </c>
      <c r="GB12" s="67" t="n">
        <f aca="false">IF(OR($D12=1,MONTH($B12)&lt;&gt;MONTH(StartDate),'У9 Ввод'!$D$189="",'У9 Ввод'!$E$189="",'У9 Ввод'!$D$189&gt;$B12),0,MAX(0,MIN(1,'У9 Ввод'!$E$189-NETWORKDAYS('У9 Ввод'!$D$189,$B12)+1))/Настройки!$E$15*100)</f>
        <v>0</v>
      </c>
      <c r="GC12" s="67" t="n">
        <f aca="false">IF(OR($D12=1,MONTH($B12)&lt;&gt;MONTH(StartDate),'У9 Ввод'!$D$190="",'У9 Ввод'!$E$190="",'У9 Ввод'!$D$190&gt;$B12),0,MAX(0,MIN(1,'У9 Ввод'!$E$190-NETWORKDAYS('У9 Ввод'!$D$190,$B12)+1))/Настройки!$E$15*100)</f>
        <v>0</v>
      </c>
      <c r="GD12" s="67" t="n">
        <f aca="false">IF(OR($D12=1,MONTH($B12)&lt;&gt;MONTH(StartDate),'У9 Ввод'!$D$191="",'У9 Ввод'!$E$191="",'У9 Ввод'!$D$191&gt;$B12),0,MAX(0,MIN(1,'У9 Ввод'!$E$191-NETWORKDAYS('У9 Ввод'!$D$191,$B12)+1))/Настройки!$E$15*100)</f>
        <v>0</v>
      </c>
      <c r="GE12" s="67" t="n">
        <f aca="false">IF(OR($D12=1,MONTH($B12)&lt;&gt;MONTH(StartDate),'У9 Ввод'!$D$192="",'У9 Ввод'!$E$192="",'У9 Ввод'!$D$192&gt;$B12),0,MAX(0,MIN(1,'У9 Ввод'!$E$192-NETWORKDAYS('У9 Ввод'!$D$192,$B12)+1))/Настройки!$E$15*100)</f>
        <v>0</v>
      </c>
      <c r="GF12" s="67" t="n">
        <f aca="false">IF(OR($D12=1,MONTH($B12)&lt;&gt;MONTH(StartDate),'У9 Ввод'!$D$193="",'У9 Ввод'!$E$193="",'У9 Ввод'!$D$193&gt;$B12),0,MAX(0,MIN(1,'У9 Ввод'!$E$193-NETWORKDAYS('У9 Ввод'!$D$193,$B12)+1))/Настройки!$E$15*100)</f>
        <v>0</v>
      </c>
      <c r="GG12" s="67" t="n">
        <f aca="false">IF(OR($D12=1,MONTH($B12)&lt;&gt;MONTH(StartDate),'У9 Ввод'!$D$194="",'У9 Ввод'!$E$194="",'У9 Ввод'!$D$194&gt;$B12),0,MAX(0,MIN(1,'У9 Ввод'!$E$194-NETWORKDAYS('У9 Ввод'!$D$194,$B12)+1))/Настройки!$E$15*100)</f>
        <v>0</v>
      </c>
      <c r="GH12" s="67" t="n">
        <f aca="false">IF(OR($D12=1,MONTH($B12)&lt;&gt;MONTH(StartDate),'У9 Ввод'!$D$195="",'У9 Ввод'!$E$195="",'У9 Ввод'!$D$195&gt;$B12),0,MAX(0,MIN(1,'У9 Ввод'!$E$195-NETWORKDAYS('У9 Ввод'!$D$195,$B12)+1))/Настройки!$E$15*100)</f>
        <v>0</v>
      </c>
      <c r="GI12" s="67" t="n">
        <f aca="false">IF(OR($D12=1,MONTH($B12)&lt;&gt;MONTH(StartDate),'У9 Ввод'!$D$196="",'У9 Ввод'!$E$196="",'У9 Ввод'!$D$196&gt;$B12),0,MAX(0,MIN(1,'У9 Ввод'!$E$196-NETWORKDAYS('У9 Ввод'!$D$196,$B12)+1))/Настройки!$E$15*100)</f>
        <v>0</v>
      </c>
      <c r="GJ12" s="67" t="n">
        <f aca="false">IF(OR($D12=1,MONTH($B12)&lt;&gt;MONTH(StartDate),'У9 Ввод'!$D$197="",'У9 Ввод'!$E$197="",'У9 Ввод'!$D$197&gt;$B12),0,MAX(0,MIN(1,'У9 Ввод'!$E$197-NETWORKDAYS('У9 Ввод'!$D$197,$B12)+1))/Настройки!$E$15*100)</f>
        <v>0</v>
      </c>
      <c r="GK12" s="67" t="n">
        <f aca="false">IF(OR($D12=1,MONTH($B12)&lt;&gt;MONTH(StartDate),'У9 Ввод'!$D$198="",'У9 Ввод'!$E$198="",'У9 Ввод'!$D$198&gt;$B12),0,MAX(0,MIN(1,'У9 Ввод'!$E$198-NETWORKDAYS('У9 Ввод'!$D$198,$B12)+1))/Настройки!$E$15*100)</f>
        <v>0</v>
      </c>
      <c r="GL12" s="67" t="n">
        <f aca="false">IF(OR($D12=1,MONTH($B12)&lt;&gt;MONTH(StartDate),'У9 Ввод'!$D$199="",'У9 Ввод'!$E$199="",'У9 Ввод'!$D$199&gt;$B12),0,MAX(0,MIN(1,'У9 Ввод'!$E$199-NETWORKDAYS('У9 Ввод'!$D$199,$B12)+1))/Настройки!$E$15*100)</f>
        <v>0</v>
      </c>
      <c r="GM12" s="67" t="n">
        <f aca="false">IF(OR($D12=1,MONTH($B12)&lt;&gt;MONTH(StartDate),'У9 Ввод'!$D$200="",'У9 Ввод'!$E$200="",'У9 Ввод'!$D$200&gt;$B12),0,MAX(0,MIN(1,'У9 Ввод'!$E$200-NETWORKDAYS('У9 Ввод'!$D$200,$B12)+1))/Настройки!$E$15*100)</f>
        <v>0</v>
      </c>
      <c r="GN12" s="67" t="n">
        <f aca="false">IF(OR($D12=1,MONTH($B12)&lt;&gt;MONTH(StartDate),'У9 Ввод'!$D$201="",'У9 Ввод'!$E$201="",'У9 Ввод'!$D$201&gt;$B12),0,MAX(0,MIN(1,'У9 Ввод'!$E$201-NETWORKDAYS('У9 Ввод'!$D$201,$B12)+1))/Настройки!$E$15*100)</f>
        <v>0</v>
      </c>
      <c r="GO12" s="67" t="n">
        <f aca="false">IF(OR($D12=1,MONTH($B12)&lt;&gt;MONTH(StartDate),'У9 Ввод'!$D$202="",'У9 Ввод'!$E$202="",'У9 Ввод'!$D$202&gt;$B12),0,MAX(0,MIN(1,'У9 Ввод'!$E$202-NETWORKDAYS('У9 Ввод'!$D$202,$B12)+1))/Настройки!$E$15*100)</f>
        <v>0</v>
      </c>
      <c r="GP12" s="67" t="n">
        <f aca="false">IF(OR($D12=1,MONTH($B12)&lt;&gt;MONTH(StartDate),'У9 Ввод'!$D$203="",'У9 Ввод'!$E$203="",'У9 Ввод'!$D$203&gt;$B12),0,MAX(0,MIN(1,'У9 Ввод'!$E$203-NETWORKDAYS('У9 Ввод'!$D$203,$B12)+1))/Настройки!$E$15*100)</f>
        <v>0</v>
      </c>
      <c r="GQ12" s="67" t="n">
        <f aca="false">IF(OR($D12=1,MONTH($B12)&lt;&gt;MONTH(StartDate),'У9 Ввод'!$D$204="",'У9 Ввод'!$E$204="",'У9 Ввод'!$D$204&gt;$B12),0,MAX(0,MIN(1,'У9 Ввод'!$E$204-NETWORKDAYS('У9 Ввод'!$D$204,$B12)+1))/Настройки!$E$15*100)</f>
        <v>0</v>
      </c>
      <c r="GR12" s="67" t="n">
        <f aca="false">IF(OR($D12=1,MONTH($B12)&lt;&gt;MONTH(StartDate),'У9 Ввод'!$D$205="",'У9 Ввод'!$E$205="",'У9 Ввод'!$D$205&gt;$B12),0,MAX(0,MIN(1,'У9 Ввод'!$E$205-NETWORKDAYS('У9 Ввод'!$D$205,$B12)+1))/Настройки!$E$15*100)</f>
        <v>0</v>
      </c>
      <c r="GS12" s="67" t="n">
        <f aca="false">IF(OR($D12=1,MONTH($B12)&lt;&gt;MONTH(StartDate),'У9 Ввод'!$D$206="",'У9 Ввод'!$E$206="",'У9 Ввод'!$D$206&gt;$B12),0,MAX(0,MIN(1,'У9 Ввод'!$E$206-NETWORKDAYS('У9 Ввод'!$D$206,$B12)+1))/Настройки!$E$15*100)</f>
        <v>0</v>
      </c>
      <c r="GT12" s="67" t="n">
        <f aca="false">IF(OR($D12=1,MONTH($B12)&lt;&gt;MONTH(StartDate),'У9 Ввод'!$D$207="",'У9 Ввод'!$E$207="",'У9 Ввод'!$D$207&gt;$B12),0,MAX(0,MIN(1,'У9 Ввод'!$E$207-NETWORKDAYS('У9 Ввод'!$D$207,$B12)+1))/Настройки!$E$15*100)</f>
        <v>0</v>
      </c>
      <c r="GU12" s="67" t="n">
        <f aca="false">IF(OR($D12=1,MONTH($B12)&lt;&gt;MONTH(StartDate),'У9 Ввод'!$D$208="",'У9 Ввод'!$E$208="",'У9 Ввод'!$D$208&gt;$B12),0,MAX(0,MIN(1,'У9 Ввод'!$E$208-NETWORKDAYS('У9 Ввод'!$D$208,$B12)+1))/Настройки!$E$15*100)</f>
        <v>0</v>
      </c>
      <c r="GV12" s="67" t="n">
        <f aca="false">IF(OR($D12=1,MONTH($B12)&lt;&gt;MONTH(StartDate),'У9 Ввод'!$D$209="",'У9 Ввод'!$E$209="",'У9 Ввод'!$D$209&gt;$B12),0,MAX(0,MIN(1,'У9 Ввод'!$E$209-NETWORKDAYS('У9 Ввод'!$D$209,$B12)+1))/Настройки!$E$15*100)</f>
        <v>0</v>
      </c>
      <c r="GW12" s="67" t="n">
        <f aca="false">IF(OR($D12=1,MONTH($B12)&lt;&gt;MONTH(StartDate),'У9 Ввод'!$D$210="",'У9 Ввод'!$E$210="",'У9 Ввод'!$D$210&gt;$B12),0,MAX(0,MIN(1,'У9 Ввод'!$E$210-NETWORKDAYS('У9 Ввод'!$D$210,$B12)+1))/Настройки!$E$15*100)</f>
        <v>0</v>
      </c>
      <c r="GX12" s="67" t="n">
        <f aca="false">IF(OR($D12=1,MONTH($B12)&lt;&gt;MONTH(StartDate),'У9 Ввод'!$D$211="",'У9 Ввод'!$E$211="",'У9 Ввод'!$D$211&gt;$B12),0,MAX(0,MIN(1,'У9 Ввод'!$E$211-NETWORKDAYS('У9 Ввод'!$D$211,$B12)+1))/Настройки!$E$15*100)</f>
        <v>0</v>
      </c>
      <c r="GY12" s="67" t="n">
        <f aca="false">IF(OR($D12=1,MONTH($B12)&lt;&gt;MONTH(StartDate),'У9 Ввод'!$D$212="",'У9 Ввод'!$E$212="",'У9 Ввод'!$D$212&gt;$B12),0,MAX(0,MIN(1,'У9 Ввод'!$E$212-NETWORKDAYS('У9 Ввод'!$D$212,$B12)+1))/Настройки!$E$15*100)</f>
        <v>0</v>
      </c>
      <c r="GZ12" s="67" t="n">
        <f aca="false">IF(OR($D12=1,MONTH($B12)&lt;&gt;MONTH(StartDate),'У9 Ввод'!$D$213="",'У9 Ввод'!$E$213="",'У9 Ввод'!$D$213&gt;$B12),0,MAX(0,MIN(1,'У9 Ввод'!$E$213-NETWORKDAYS('У9 Ввод'!$D$213,$B12)+1))/Настройки!$E$15*100)</f>
        <v>0</v>
      </c>
      <c r="HA12" s="67" t="n">
        <f aca="false">IF(OR($D12=1,MONTH($B12)&lt;&gt;MONTH(StartDate),'У9 Ввод'!$D$214="",'У9 Ввод'!$E$214="",'У9 Ввод'!$D$214&gt;$B12),0,MAX(0,MIN(1,'У9 Ввод'!$E$214-NETWORKDAYS('У9 Ввод'!$D$214,$B12)+1))/Настройки!$E$15*100)</f>
        <v>0</v>
      </c>
      <c r="HB12" s="67" t="n">
        <f aca="false">IF(OR($D12=1,MONTH($B12)&lt;&gt;MONTH(StartDate),'У9 Ввод'!$D$215="",'У9 Ввод'!$E$215="",'У9 Ввод'!$D$215&gt;$B12),0,MAX(0,MIN(1,'У9 Ввод'!$E$215-NETWORKDAYS('У9 Ввод'!$D$215,$B12)+1))/Настройки!$E$15*100)</f>
        <v>0</v>
      </c>
      <c r="HC12" s="67" t="n">
        <f aca="false">IF(OR($D12=1,MONTH($B12)&lt;&gt;MONTH(StartDate),'У9 Ввод'!$D$216="",'У9 Ввод'!$E$216="",'У9 Ввод'!$D$216&gt;$B12),0,MAX(0,MIN(1,'У9 Ввод'!$E$216-NETWORKDAYS('У9 Ввод'!$D$216,$B12)+1))/Настройки!$E$15*100)</f>
        <v>0</v>
      </c>
      <c r="HD12" s="67" t="n">
        <f aca="false">IF(OR($D12=1,MONTH($B12)&lt;&gt;MONTH(StartDate),'У9 Ввод'!$D$217="",'У9 Ввод'!$E$217="",'У9 Ввод'!$D$217&gt;$B12),0,MAX(0,MIN(1,'У9 Ввод'!$E$217-NETWORKDAYS('У9 Ввод'!$D$217,$B12)+1))/Настройки!$E$15*100)</f>
        <v>0</v>
      </c>
      <c r="HE12" s="67" t="n">
        <f aca="false">IF(OR($D12=1,MONTH($B12)&lt;&gt;MONTH(StartDate),'У9 Ввод'!$D$218="",'У9 Ввод'!$E$218="",'У9 Ввод'!$D$218&gt;$B12),0,MAX(0,MIN(1,'У9 Ввод'!$E$218-NETWORKDAYS('У9 Ввод'!$D$218,$B12)+1))/Настройки!$E$15*100)</f>
        <v>0</v>
      </c>
      <c r="HF12" s="67" t="n">
        <f aca="false">IF(OR($D12=1,MONTH($B12)&lt;&gt;MONTH(StartDate),'У9 Ввод'!$D$219="",'У9 Ввод'!$E$219="",'У9 Ввод'!$D$219&gt;$B12),0,MAX(0,MIN(1,'У9 Ввод'!$E$219-NETWORKDAYS('У9 Ввод'!$D$219,$B12)+1))/Настройки!$E$15*100)</f>
        <v>0</v>
      </c>
      <c r="HG12" s="67" t="n">
        <f aca="false">IF(OR($D12=1,MONTH($B12)&lt;&gt;MONTH(StartDate),'У9 Ввод'!$D$220="",'У9 Ввод'!$E$220="",'У9 Ввод'!$D$220&gt;$B12),0,MAX(0,MIN(1,'У9 Ввод'!$E$220-NETWORKDAYS('У9 Ввод'!$D$220,$B12)+1))/Настройки!$E$15*100)</f>
        <v>0</v>
      </c>
      <c r="HH12" s="67" t="n">
        <f aca="false">IF(OR($D12=1,MONTH($B12)&lt;&gt;MONTH(StartDate),'У9 Ввод'!$D$221="",'У9 Ввод'!$E$221="",'У9 Ввод'!$D$221&gt;$B12),0,MAX(0,MIN(1,'У9 Ввод'!$E$221-NETWORKDAYS('У9 Ввод'!$D$221,$B12)+1))/Настройки!$E$15*100)</f>
        <v>0</v>
      </c>
      <c r="HI12" s="67" t="n">
        <f aca="false">IF(OR($D12=1,MONTH($B12)&lt;&gt;MONTH(StartDate),'У9 Ввод'!$D$222="",'У9 Ввод'!$E$222="",'У9 Ввод'!$D$222&gt;$B12),0,MAX(0,MIN(1,'У9 Ввод'!$E$222-NETWORKDAYS('У9 Ввод'!$D$222,$B12)+1))/Настройки!$E$15*100)</f>
        <v>0</v>
      </c>
      <c r="HJ12" s="67" t="n">
        <f aca="false">IF(OR($D12=1,MONTH($B12)&lt;&gt;MONTH(StartDate),'У9 Ввод'!$D$223="",'У9 Ввод'!$E$223="",'У9 Ввод'!$D$223&gt;$B12),0,MAX(0,MIN(1,'У9 Ввод'!$E$223-NETWORKDAYS('У9 Ввод'!$D$223,$B12)+1))/Настройки!$E$15*100)</f>
        <v>0</v>
      </c>
      <c r="HK12" s="67" t="n">
        <f aca="false">IF(OR($D12=1,MONTH($B12)&lt;&gt;MONTH(StartDate),'У9 Ввод'!$D$224="",'У9 Ввод'!$E$224="",'У9 Ввод'!$D$224&gt;$B12),0,MAX(0,MIN(1,'У9 Ввод'!$E$224-NETWORKDAYS('У9 Ввод'!$D$224,$B12)+1))/Настройки!$E$15*100)</f>
        <v>0</v>
      </c>
      <c r="HL12" s="67" t="n">
        <f aca="false">IF(OR($D12=1,MONTH($B12)&lt;&gt;MONTH(StartDate),'У9 Ввод'!$D$225="",'У9 Ввод'!$E$225="",'У9 Ввод'!$D$225&gt;$B12),0,MAX(0,MIN(1,'У9 Ввод'!$E$225-NETWORKDAYS('У9 Ввод'!$D$225,$B12)+1))/Настройки!$E$15*100)</f>
        <v>0</v>
      </c>
      <c r="HM12" s="67" t="n">
        <f aca="false">IF(OR($D12=1,MONTH($B12)&lt;&gt;MONTH(StartDate),'У9 Ввод'!$D$226="",'У9 Ввод'!$E$226="",'У9 Ввод'!$D$226&gt;$B12),0,MAX(0,MIN(1,'У9 Ввод'!$E$226-NETWORKDAYS('У9 Ввод'!$D$226,$B12)+1))/Настройки!$E$15*100)</f>
        <v>0</v>
      </c>
      <c r="HN12" s="67" t="n">
        <f aca="false">IF(OR($D12=1,MONTH($B12)&lt;&gt;MONTH(StartDate),'У9 Ввод'!$D$227="",'У9 Ввод'!$E$227="",'У9 Ввод'!$D$227&gt;$B12),0,MAX(0,MIN(1,'У9 Ввод'!$E$227-NETWORKDAYS('У9 Ввод'!$D$227,$B12)+1))/Настройки!$E$15*100)</f>
        <v>0</v>
      </c>
      <c r="HO12" s="67" t="n">
        <f aca="false">IF(OR($D12=1,MONTH($B12)&lt;&gt;MONTH(StartDate),'У9 Ввод'!$D$228="",'У9 Ввод'!$E$228="",'У9 Ввод'!$D$228&gt;$B12),0,MAX(0,MIN(1,'У9 Ввод'!$E$228-NETWORKDAYS('У9 Ввод'!$D$228,$B12)+1))/Настройки!$E$15*100)</f>
        <v>0</v>
      </c>
      <c r="HP12" s="67" t="n">
        <f aca="false">IF(OR($D12=1,MONTH($B12)&lt;&gt;MONTH(StartDate),'У9 Ввод'!$D$229="",'У9 Ввод'!$E$229="",'У9 Ввод'!$D$229&gt;$B12),0,MAX(0,MIN(1,'У9 Ввод'!$E$229-NETWORKDAYS('У9 Ввод'!$D$229,$B12)+1))/Настройки!$E$15*100)</f>
        <v>0</v>
      </c>
      <c r="HQ12" s="67" t="n">
        <f aca="false">IF(OR($D12=1,MONTH($B12)&lt;&gt;MONTH(StartDate),'У9 Ввод'!$D$230="",'У9 Ввод'!$E$230="",'У9 Ввод'!$D$230&gt;$B12),0,MAX(0,MIN(1,'У9 Ввод'!$E$230-NETWORKDAYS('У9 Ввод'!$D$230,$B12)+1))/Настройки!$E$15*100)</f>
        <v>0</v>
      </c>
      <c r="HR12" s="67" t="n">
        <f aca="false">IF(OR($D12=1,MONTH($B12)&lt;&gt;MONTH(StartDate),'У9 Ввод'!$D$231="",'У9 Ввод'!$E$231="",'У9 Ввод'!$D$231&gt;$B12),0,MAX(0,MIN(1,'У9 Ввод'!$E$231-NETWORKDAYS('У9 Ввод'!$D$231,$B12)+1))/Настройки!$E$15*100)</f>
        <v>0</v>
      </c>
      <c r="HS12" s="67" t="n">
        <f aca="false">IF(OR($D12=1,MONTH($B12)&lt;&gt;MONTH(StartDate),'У9 Ввод'!$D$232="",'У9 Ввод'!$E$232="",'У9 Ввод'!$D$232&gt;$B12),0,MAX(0,MIN(1,'У9 Ввод'!$E$232-NETWORKDAYS('У9 Ввод'!$D$232,$B12)+1))/Настройки!$E$15*100)</f>
        <v>0</v>
      </c>
      <c r="HT12" s="67" t="n">
        <f aca="false">IF(OR($D12=1,MONTH($B12)&lt;&gt;MONTH(StartDate),'У9 Ввод'!$D$233="",'У9 Ввод'!$E$233="",'У9 Ввод'!$D$233&gt;$B12),0,MAX(0,MIN(1,'У9 Ввод'!$E$233-NETWORKDAYS('У9 Ввод'!$D$233,$B12)+1))/Настройки!$E$15*100)</f>
        <v>0</v>
      </c>
      <c r="HU12" s="67" t="n">
        <f aca="false">IF(OR($D12=1,MONTH($B12)&lt;&gt;MONTH(StartDate),'У9 Ввод'!$D$234="",'У9 Ввод'!$E$234="",'У9 Ввод'!$D$234&gt;$B12),0,MAX(0,MIN(1,'У9 Ввод'!$E$234-NETWORKDAYS('У9 Ввод'!$D$234,$B12)+1))/Настройки!$E$15*100)</f>
        <v>0</v>
      </c>
      <c r="HV12" s="67" t="n">
        <f aca="false">IF(OR($D12=1,MONTH($B12)&lt;&gt;MONTH(StartDate),'У9 Ввод'!$D$235="",'У9 Ввод'!$E$235="",'У9 Ввод'!$D$235&gt;$B12),0,MAX(0,MIN(1,'У9 Ввод'!$E$235-NETWORKDAYS('У9 Ввод'!$D$235,$B12)+1))/Настройки!$E$15*100)</f>
        <v>0</v>
      </c>
      <c r="HW12" s="67" t="n">
        <f aca="false">IF(OR($D12=1,MONTH($B12)&lt;&gt;MONTH(StartDate),'У9 Ввод'!$D$236="",'У9 Ввод'!$E$236="",'У9 Ввод'!$D$236&gt;$B12),0,MAX(0,MIN(1,'У9 Ввод'!$E$236-NETWORKDAYS('У9 Ввод'!$D$236,$B12)+1))/Настройки!$E$15*100)</f>
        <v>0</v>
      </c>
      <c r="HX12" s="67" t="n">
        <f aca="false">IF(OR($D12=1,MONTH($B12)&lt;&gt;MONTH(StartDate),'У9 Ввод'!$D$237="",'У9 Ввод'!$E$237="",'У9 Ввод'!$D$237&gt;$B12),0,MAX(0,MIN(1,'У9 Ввод'!$E$237-NETWORKDAYS('У9 Ввод'!$D$237,$B12)+1))/Настройки!$E$15*100)</f>
        <v>0</v>
      </c>
      <c r="HY12" s="67" t="n">
        <f aca="false">IF(OR($D12=1,MONTH($B12)&lt;&gt;MONTH(StartDate),'У9 Ввод'!$D$238="",'У9 Ввод'!$E$238="",'У9 Ввод'!$D$238&gt;$B12),0,MAX(0,MIN(1,'У9 Ввод'!$E$238-NETWORKDAYS('У9 Ввод'!$D$238,$B12)+1))/Настройки!$E$15*100)</f>
        <v>0</v>
      </c>
      <c r="HZ12" s="67" t="n">
        <f aca="false">IF(OR($D12=1,MONTH($B12)&lt;&gt;MONTH(StartDate),'У9 Ввод'!$D$239="",'У9 Ввод'!$E$239="",'У9 Ввод'!$D$239&gt;$B12),0,MAX(0,MIN(1,'У9 Ввод'!$E$239-NETWORKDAYS('У9 Ввод'!$D$239,$B12)+1))/Настройки!$E$15*100)</f>
        <v>0</v>
      </c>
      <c r="IA12" s="67" t="n">
        <f aca="false">IF(OR($D12=1,MONTH($B12)&lt;&gt;MONTH(StartDate),'У9 Ввод'!$D$240="",'У9 Ввод'!$E$240="",'У9 Ввод'!$D$240&gt;$B12),0,MAX(0,MIN(1,'У9 Ввод'!$E$240-NETWORKDAYS('У9 Ввод'!$D$240,$B12)+1))/Настройки!$E$15*100)</f>
        <v>0</v>
      </c>
      <c r="IB12" s="67" t="n">
        <f aca="false">IF(OR($D12=1,MONTH($B12)&lt;&gt;MONTH(StartDate),'У9 Ввод'!$D$241="",'У9 Ввод'!$E$241="",'У9 Ввод'!$D$241&gt;$B12),0,MAX(0,MIN(1,'У9 Ввод'!$E$241-NETWORKDAYS('У9 Ввод'!$D$241,$B12)+1))/Настройки!$E$15*100)</f>
        <v>0</v>
      </c>
      <c r="IC12" s="67" t="n">
        <f aca="false">IF(OR($D12=1,MONTH($B12)&lt;&gt;MONTH(StartDate),'У9 Ввод'!$D$242="",'У9 Ввод'!$E$242="",'У9 Ввод'!$D$242&gt;$B12),0,MAX(0,MIN(1,'У9 Ввод'!$E$242-NETWORKDAYS('У9 Ввод'!$D$242,$B12)+1))/Настройки!$E$15*100)</f>
        <v>0</v>
      </c>
      <c r="ID12" s="67" t="n">
        <f aca="false">IF(OR($D12=1,MONTH($B12)&lt;&gt;MONTH(StartDate),'У9 Ввод'!$D$243="",'У9 Ввод'!$E$243="",'У9 Ввод'!$D$243&gt;$B12),0,MAX(0,MIN(1,'У9 Ввод'!$E$243-NETWORKDAYS('У9 Ввод'!$D$243,$B12)+1))/Настройки!$E$15*100)</f>
        <v>0</v>
      </c>
      <c r="IE12" s="67" t="n">
        <f aca="false">IF(OR($D12=1,MONTH($B12)&lt;&gt;MONTH(StartDate),'У9 Ввод'!$D$244="",'У9 Ввод'!$E$244="",'У9 Ввод'!$D$244&gt;$B12),0,MAX(0,MIN(1,'У9 Ввод'!$E$244-NETWORKDAYS('У9 Ввод'!$D$244,$B12)+1))/Настройки!$E$15*100)</f>
        <v>0</v>
      </c>
      <c r="IF12" s="67" t="n">
        <f aca="false">IF(OR($D12=1,MONTH($B12)&lt;&gt;MONTH(StartDate),'У9 Ввод'!$D$245="",'У9 Ввод'!$E$245="",'У9 Ввод'!$D$245&gt;$B12),0,MAX(0,MIN(1,'У9 Ввод'!$E$245-NETWORKDAYS('У9 Ввод'!$D$245,$B12)+1))/Настройки!$E$15*100)</f>
        <v>0</v>
      </c>
      <c r="IG12" s="67" t="n">
        <f aca="false">IF(OR($D12=1,MONTH($B12)&lt;&gt;MONTH(StartDate),'У9 Ввод'!$D$246="",'У9 Ввод'!$E$246="",'У9 Ввод'!$D$246&gt;$B12),0,MAX(0,MIN(1,'У9 Ввод'!$E$246-NETWORKDAYS('У9 Ввод'!$D$246,$B12)+1))/Настройки!$E$15*100)</f>
        <v>0</v>
      </c>
      <c r="IH12" s="67" t="n">
        <f aca="false">IF(OR($D12=1,MONTH($B12)&lt;&gt;MONTH(StartDate),'У9 Ввод'!$D$247="",'У9 Ввод'!$E$247="",'У9 Ввод'!$D$247&gt;$B12),0,MAX(0,MIN(1,'У9 Ввод'!$E$247-NETWORKDAYS('У9 Ввод'!$D$247,$B12)+1))/Настройки!$E$15*100)</f>
        <v>0</v>
      </c>
      <c r="II12" s="67" t="n">
        <f aca="false">IF(OR($D12=1,MONTH($B12)&lt;&gt;MONTH(StartDate),'У9 Ввод'!$D$248="",'У9 Ввод'!$E$248="",'У9 Ввод'!$D$248&gt;$B12),0,MAX(0,MIN(1,'У9 Ввод'!$E$248-NETWORKDAYS('У9 Ввод'!$D$248,$B12)+1))/Настройки!$E$15*100)</f>
        <v>0</v>
      </c>
      <c r="IJ12" s="67" t="n">
        <f aca="false">IF(OR($D12=1,MONTH($B12)&lt;&gt;MONTH(StartDate),'У9 Ввод'!$D$249="",'У9 Ввод'!$E$249="",'У9 Ввод'!$D$249&gt;$B12),0,MAX(0,MIN(1,'У9 Ввод'!$E$249-NETWORKDAYS('У9 Ввод'!$D$249,$B12)+1))/Настройки!$E$15*100)</f>
        <v>0</v>
      </c>
      <c r="IK12" s="67" t="n">
        <f aca="false">IF(OR($D12=1,MONTH($B12)&lt;&gt;MONTH(StartDate),'У9 Ввод'!$D$250="",'У9 Ввод'!$E$250="",'У9 Ввод'!$D$250&gt;$B12),0,MAX(0,MIN(1,'У9 Ввод'!$E$250-NETWORKDAYS('У9 Ввод'!$D$250,$B12)+1))/Настройки!$E$15*100)</f>
        <v>0</v>
      </c>
      <c r="IL12" s="67" t="n">
        <f aca="false">IF(OR($D12=1,MONTH($B12)&lt;&gt;MONTH(StartDate),'У9 Ввод'!$D$251="",'У9 Ввод'!$E$251="",'У9 Ввод'!$D$251&gt;$B12),0,MAX(0,MIN(1,'У9 Ввод'!$E$251-NETWORKDAYS('У9 Ввод'!$D$251,$B12)+1))/Настройки!$E$15*100)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IF(OR($D13=1,MONTH($B13)&lt;&gt;MONTH(StartDate),'У9 Ввод'!$D$12="",'У9 Ввод'!$E$12="",'У9 Ввод'!$D$12&gt;$B13),0,MAX(0,MIN(1,'У9 Ввод'!$E$12-NETWORKDAYS('У9 Ввод'!$D$12,$B13)+1))/Настройки!$E$15*100)</f>
        <v>0</v>
      </c>
      <c r="H13" s="67" t="n">
        <f aca="false">IF(OR($D13=1,MONTH($B13)&lt;&gt;MONTH(StartDate),'У9 Ввод'!$D$13="",'У9 Ввод'!$E$13="",'У9 Ввод'!$D$13&gt;$B13),0,MAX(0,MIN(1,'У9 Ввод'!$E$13-NETWORKDAYS('У9 Ввод'!$D$13,$B13)+1))/Настройки!$E$15*100)</f>
        <v>0</v>
      </c>
      <c r="I13" s="67" t="n">
        <f aca="false">IF(OR($D13=1,MONTH($B13)&lt;&gt;MONTH(StartDate),'У9 Ввод'!$D$14="",'У9 Ввод'!$E$14="",'У9 Ввод'!$D$14&gt;$B13),0,MAX(0,MIN(1,'У9 Ввод'!$E$14-NETWORKDAYS('У9 Ввод'!$D$14,$B13)+1))/Настройки!$E$15*100)</f>
        <v>0</v>
      </c>
      <c r="J13" s="67" t="n">
        <f aca="false">IF(OR($D13=1,MONTH($B13)&lt;&gt;MONTH(StartDate),'У9 Ввод'!$D$15="",'У9 Ввод'!$E$15="",'У9 Ввод'!$D$15&gt;$B13),0,MAX(0,MIN(1,'У9 Ввод'!$E$15-NETWORKDAYS('У9 Ввод'!$D$15,$B13)+1))/Настройки!$E$15*100)</f>
        <v>0</v>
      </c>
      <c r="K13" s="67" t="n">
        <f aca="false">IF(OR($D13=1,MONTH($B13)&lt;&gt;MONTH(StartDate),'У9 Ввод'!$D$16="",'У9 Ввод'!$E$16="",'У9 Ввод'!$D$16&gt;$B13),0,MAX(0,MIN(1,'У9 Ввод'!$E$16-NETWORKDAYS('У9 Ввод'!$D$16,$B13)+1))/Настройки!$E$15*100)</f>
        <v>0</v>
      </c>
      <c r="L13" s="67" t="n">
        <f aca="false">IF(OR($D13=1,MONTH($B13)&lt;&gt;MONTH(StartDate),'У9 Ввод'!$D$17="",'У9 Ввод'!$E$17="",'У9 Ввод'!$D$17&gt;$B13),0,MAX(0,MIN(1,'У9 Ввод'!$E$17-NETWORKDAYS('У9 Ввод'!$D$17,$B13)+1))/Настройки!$E$15*100)</f>
        <v>0</v>
      </c>
      <c r="M13" s="67" t="n">
        <f aca="false">IF(OR($D13=1,MONTH($B13)&lt;&gt;MONTH(StartDate),'У9 Ввод'!$D$18="",'У9 Ввод'!$E$18="",'У9 Ввод'!$D$18&gt;$B13),0,MAX(0,MIN(1,'У9 Ввод'!$E$18-NETWORKDAYS('У9 Ввод'!$D$18,$B13)+1))/Настройки!$E$15*100)</f>
        <v>0</v>
      </c>
      <c r="N13" s="67" t="n">
        <f aca="false">IF(OR($D13=1,MONTH($B13)&lt;&gt;MONTH(StartDate),'У9 Ввод'!$D$19="",'У9 Ввод'!$E$19="",'У9 Ввод'!$D$19&gt;$B13),0,MAX(0,MIN(1,'У9 Ввод'!$E$19-NETWORKDAYS('У9 Ввод'!$D$19,$B13)+1))/Настройки!$E$15*100)</f>
        <v>0</v>
      </c>
      <c r="O13" s="67" t="n">
        <f aca="false">IF(OR($D13=1,MONTH($B13)&lt;&gt;MONTH(StartDate),'У9 Ввод'!$D$20="",'У9 Ввод'!$E$20="",'У9 Ввод'!$D$20&gt;$B13),0,MAX(0,MIN(1,'У9 Ввод'!$E$20-NETWORKDAYS('У9 Ввод'!$D$20,$B13)+1))/Настройки!$E$15*100)</f>
        <v>0</v>
      </c>
      <c r="P13" s="67" t="n">
        <f aca="false">IF(OR($D13=1,MONTH($B13)&lt;&gt;MONTH(StartDate),'У9 Ввод'!$D$21="",'У9 Ввод'!$E$21="",'У9 Ввод'!$D$21&gt;$B13),0,MAX(0,MIN(1,'У9 Ввод'!$E$21-NETWORKDAYS('У9 Ввод'!$D$21,$B13)+1))/Настройки!$E$15*100)</f>
        <v>0</v>
      </c>
      <c r="Q13" s="67" t="n">
        <f aca="false">IF(OR($D13=1,MONTH($B13)&lt;&gt;MONTH(StartDate),'У9 Ввод'!$D$22="",'У9 Ввод'!$E$22="",'У9 Ввод'!$D$22&gt;$B13),0,MAX(0,MIN(1,'У9 Ввод'!$E$22-NETWORKDAYS('У9 Ввод'!$D$22,$B13)+1))/Настройки!$E$15*100)</f>
        <v>0</v>
      </c>
      <c r="R13" s="67" t="n">
        <f aca="false">IF(OR($D13=1,MONTH($B13)&lt;&gt;MONTH(StartDate),'У9 Ввод'!$D$23="",'У9 Ввод'!$E$23="",'У9 Ввод'!$D$23&gt;$B13),0,MAX(0,MIN(1,'У9 Ввод'!$E$23-NETWORKDAYS('У9 Ввод'!$D$23,$B13)+1))/Настройки!$E$15*100)</f>
        <v>0</v>
      </c>
      <c r="S13" s="67" t="n">
        <f aca="false">IF(OR($D13=1,MONTH($B13)&lt;&gt;MONTH(StartDate),'У9 Ввод'!$D$24="",'У9 Ввод'!$E$24="",'У9 Ввод'!$D$24&gt;$B13),0,MAX(0,MIN(1,'У9 Ввод'!$E$24-NETWORKDAYS('У9 Ввод'!$D$24,$B13)+1))/Настройки!$E$15*100)</f>
        <v>0</v>
      </c>
      <c r="T13" s="67" t="n">
        <f aca="false">IF(OR($D13=1,MONTH($B13)&lt;&gt;MONTH(StartDate),'У9 Ввод'!$D$25="",'У9 Ввод'!$E$25="",'У9 Ввод'!$D$25&gt;$B13),0,MAX(0,MIN(1,'У9 Ввод'!$E$25-NETWORKDAYS('У9 Ввод'!$D$25,$B13)+1))/Настройки!$E$15*100)</f>
        <v>0</v>
      </c>
      <c r="U13" s="67" t="n">
        <f aca="false">IF(OR($D13=1,MONTH($B13)&lt;&gt;MONTH(StartDate),'У9 Ввод'!$D$26="",'У9 Ввод'!$E$26="",'У9 Ввод'!$D$26&gt;$B13),0,MAX(0,MIN(1,'У9 Ввод'!$E$26-NETWORKDAYS('У9 Ввод'!$D$26,$B13)+1))/Настройки!$E$15*100)</f>
        <v>0</v>
      </c>
      <c r="V13" s="67" t="n">
        <f aca="false">IF(OR($D13=1,MONTH($B13)&lt;&gt;MONTH(StartDate),'У9 Ввод'!$D$27="",'У9 Ввод'!$E$27="",'У9 Ввод'!$D$27&gt;$B13),0,MAX(0,MIN(1,'У9 Ввод'!$E$27-NETWORKDAYS('У9 Ввод'!$D$27,$B13)+1))/Настройки!$E$15*100)</f>
        <v>0</v>
      </c>
      <c r="W13" s="67" t="n">
        <f aca="false">IF(OR($D13=1,MONTH($B13)&lt;&gt;MONTH(StartDate),'У9 Ввод'!$D$28="",'У9 Ввод'!$E$28="",'У9 Ввод'!$D$28&gt;$B13),0,MAX(0,MIN(1,'У9 Ввод'!$E$28-NETWORKDAYS('У9 Ввод'!$D$28,$B13)+1))/Настройки!$E$15*100)</f>
        <v>0</v>
      </c>
      <c r="X13" s="67" t="n">
        <f aca="false">IF(OR($D13=1,MONTH($B13)&lt;&gt;MONTH(StartDate),'У9 Ввод'!$D$29="",'У9 Ввод'!$E$29="",'У9 Ввод'!$D$29&gt;$B13),0,MAX(0,MIN(1,'У9 Ввод'!$E$29-NETWORKDAYS('У9 Ввод'!$D$29,$B13)+1))/Настройки!$E$15*100)</f>
        <v>0</v>
      </c>
      <c r="Y13" s="67" t="n">
        <f aca="false">IF(OR($D13=1,MONTH($B13)&lt;&gt;MONTH(StartDate),'У9 Ввод'!$D$30="",'У9 Ввод'!$E$30="",'У9 Ввод'!$D$30&gt;$B13),0,MAX(0,MIN(1,'У9 Ввод'!$E$30-NETWORKDAYS('У9 Ввод'!$D$30,$B13)+1))/Настройки!$E$15*100)</f>
        <v>0</v>
      </c>
      <c r="Z13" s="67" t="n">
        <f aca="false">IF(OR($D13=1,MONTH($B13)&lt;&gt;MONTH(StartDate),'У9 Ввод'!$D$31="",'У9 Ввод'!$E$31="",'У9 Ввод'!$D$31&gt;$B13),0,MAX(0,MIN(1,'У9 Ввод'!$E$31-NETWORKDAYS('У9 Ввод'!$D$31,$B13)+1))/Настройки!$E$15*100)</f>
        <v>0</v>
      </c>
      <c r="AA13" s="67" t="n">
        <f aca="false">IF(OR($D13=1,MONTH($B13)&lt;&gt;MONTH(StartDate),'У9 Ввод'!$D$32="",'У9 Ввод'!$E$32="",'У9 Ввод'!$D$32&gt;$B13),0,MAX(0,MIN(1,'У9 Ввод'!$E$32-NETWORKDAYS('У9 Ввод'!$D$32,$B13)+1))/Настройки!$E$15*100)</f>
        <v>0</v>
      </c>
      <c r="AB13" s="67" t="n">
        <f aca="false">IF(OR($D13=1,MONTH($B13)&lt;&gt;MONTH(StartDate),'У9 Ввод'!$D$33="",'У9 Ввод'!$E$33="",'У9 Ввод'!$D$33&gt;$B13),0,MAX(0,MIN(1,'У9 Ввод'!$E$33-NETWORKDAYS('У9 Ввод'!$D$33,$B13)+1))/Настройки!$E$15*100)</f>
        <v>0</v>
      </c>
      <c r="AC13" s="67" t="n">
        <f aca="false">IF(OR($D13=1,MONTH($B13)&lt;&gt;MONTH(StartDate),'У9 Ввод'!$D$34="",'У9 Ввод'!$E$34="",'У9 Ввод'!$D$34&gt;$B13),0,MAX(0,MIN(1,'У9 Ввод'!$E$34-NETWORKDAYS('У9 Ввод'!$D$34,$B13)+1))/Настройки!$E$15*100)</f>
        <v>0</v>
      </c>
      <c r="AD13" s="67" t="n">
        <f aca="false">IF(OR($D13=1,MONTH($B13)&lt;&gt;MONTH(StartDate),'У9 Ввод'!$D$35="",'У9 Ввод'!$E$35="",'У9 Ввод'!$D$35&gt;$B13),0,MAX(0,MIN(1,'У9 Ввод'!$E$35-NETWORKDAYS('У9 Ввод'!$D$35,$B13)+1))/Настройки!$E$15*100)</f>
        <v>0</v>
      </c>
      <c r="AE13" s="67" t="n">
        <f aca="false">IF(OR($D13=1,MONTH($B13)&lt;&gt;MONTH(StartDate),'У9 Ввод'!$D$36="",'У9 Ввод'!$E$36="",'У9 Ввод'!$D$36&gt;$B13),0,MAX(0,MIN(1,'У9 Ввод'!$E$36-NETWORKDAYS('У9 Ввод'!$D$36,$B13)+1))/Настройки!$E$15*100)</f>
        <v>0</v>
      </c>
      <c r="AF13" s="67" t="n">
        <f aca="false">IF(OR($D13=1,MONTH($B13)&lt;&gt;MONTH(StartDate),'У9 Ввод'!$D$37="",'У9 Ввод'!$E$37="",'У9 Ввод'!$D$37&gt;$B13),0,MAX(0,MIN(1,'У9 Ввод'!$E$37-NETWORKDAYS('У9 Ввод'!$D$37,$B13)+1))/Настройки!$E$15*100)</f>
        <v>0</v>
      </c>
      <c r="AG13" s="67" t="n">
        <f aca="false">IF(OR($D13=1,MONTH($B13)&lt;&gt;MONTH(StartDate),'У9 Ввод'!$D$38="",'У9 Ввод'!$E$38="",'У9 Ввод'!$D$38&gt;$B13),0,MAX(0,MIN(1,'У9 Ввод'!$E$38-NETWORKDAYS('У9 Ввод'!$D$38,$B13)+1))/Настройки!$E$15*100)</f>
        <v>0</v>
      </c>
      <c r="AH13" s="67" t="n">
        <f aca="false">IF(OR($D13=1,MONTH($B13)&lt;&gt;MONTH(StartDate),'У9 Ввод'!$D$39="",'У9 Ввод'!$E$39="",'У9 Ввод'!$D$39&gt;$B13),0,MAX(0,MIN(1,'У9 Ввод'!$E$39-NETWORKDAYS('У9 Ввод'!$D$39,$B13)+1))/Настройки!$E$15*100)</f>
        <v>0</v>
      </c>
      <c r="AI13" s="67" t="n">
        <f aca="false">IF(OR($D13=1,MONTH($B13)&lt;&gt;MONTH(StartDate),'У9 Ввод'!$D$40="",'У9 Ввод'!$E$40="",'У9 Ввод'!$D$40&gt;$B13),0,MAX(0,MIN(1,'У9 Ввод'!$E$40-NETWORKDAYS('У9 Ввод'!$D$40,$B13)+1))/Настройки!$E$15*100)</f>
        <v>0</v>
      </c>
      <c r="AJ13" s="67" t="n">
        <f aca="false">IF(OR($D13=1,MONTH($B13)&lt;&gt;MONTH(StartDate),'У9 Ввод'!$D$41="",'У9 Ввод'!$E$41="",'У9 Ввод'!$D$41&gt;$B13),0,MAX(0,MIN(1,'У9 Ввод'!$E$41-NETWORKDAYS('У9 Ввод'!$D$41,$B13)+1))/Настройки!$E$15*100)</f>
        <v>0</v>
      </c>
      <c r="AK13" s="67" t="n">
        <f aca="false">IF(OR($D13=1,MONTH($B13)&lt;&gt;MONTH(StartDate),'У9 Ввод'!$D$42="",'У9 Ввод'!$E$42="",'У9 Ввод'!$D$42&gt;$B13),0,MAX(0,MIN(1,'У9 Ввод'!$E$42-NETWORKDAYS('У9 Ввод'!$D$42,$B13)+1))/Настройки!$E$15*100)</f>
        <v>0</v>
      </c>
      <c r="AL13" s="67" t="n">
        <f aca="false">IF(OR($D13=1,MONTH($B13)&lt;&gt;MONTH(StartDate),'У9 Ввод'!$D$43="",'У9 Ввод'!$E$43="",'У9 Ввод'!$D$43&gt;$B13),0,MAX(0,MIN(1,'У9 Ввод'!$E$43-NETWORKDAYS('У9 Ввод'!$D$43,$B13)+1))/Настройки!$E$15*100)</f>
        <v>0</v>
      </c>
      <c r="AM13" s="67" t="n">
        <f aca="false">IF(OR($D13=1,MONTH($B13)&lt;&gt;MONTH(StartDate),'У9 Ввод'!$D$44="",'У9 Ввод'!$E$44="",'У9 Ввод'!$D$44&gt;$B13),0,MAX(0,MIN(1,'У9 Ввод'!$E$44-NETWORKDAYS('У9 Ввод'!$D$44,$B13)+1))/Настройки!$E$15*100)</f>
        <v>0</v>
      </c>
      <c r="AN13" s="67" t="n">
        <f aca="false">IF(OR($D13=1,MONTH($B13)&lt;&gt;MONTH(StartDate),'У9 Ввод'!$D$45="",'У9 Ввод'!$E$45="",'У9 Ввод'!$D$45&gt;$B13),0,MAX(0,MIN(1,'У9 Ввод'!$E$45-NETWORKDAYS('У9 Ввод'!$D$45,$B13)+1))/Настройки!$E$15*100)</f>
        <v>0</v>
      </c>
      <c r="AO13" s="67" t="n">
        <f aca="false">IF(OR($D13=1,MONTH($B13)&lt;&gt;MONTH(StartDate),'У9 Ввод'!$D$46="",'У9 Ввод'!$E$46="",'У9 Ввод'!$D$46&gt;$B13),0,MAX(0,MIN(1,'У9 Ввод'!$E$46-NETWORKDAYS('У9 Ввод'!$D$46,$B13)+1))/Настройки!$E$15*100)</f>
        <v>0</v>
      </c>
      <c r="AP13" s="67" t="n">
        <f aca="false">IF(OR($D13=1,MONTH($B13)&lt;&gt;MONTH(StartDate),'У9 Ввод'!$D$47="",'У9 Ввод'!$E$47="",'У9 Ввод'!$D$47&gt;$B13),0,MAX(0,MIN(1,'У9 Ввод'!$E$47-NETWORKDAYS('У9 Ввод'!$D$47,$B13)+1))/Настройки!$E$15*100)</f>
        <v>0</v>
      </c>
      <c r="AQ13" s="67" t="n">
        <f aca="false">IF(OR($D13=1,MONTH($B13)&lt;&gt;MONTH(StartDate),'У9 Ввод'!$D$48="",'У9 Ввод'!$E$48="",'У9 Ввод'!$D$48&gt;$B13),0,MAX(0,MIN(1,'У9 Ввод'!$E$48-NETWORKDAYS('У9 Ввод'!$D$48,$B13)+1))/Настройки!$E$15*100)</f>
        <v>0</v>
      </c>
      <c r="AR13" s="67" t="n">
        <f aca="false">IF(OR($D13=1,MONTH($B13)&lt;&gt;MONTH(StartDate),'У9 Ввод'!$D$49="",'У9 Ввод'!$E$49="",'У9 Ввод'!$D$49&gt;$B13),0,MAX(0,MIN(1,'У9 Ввод'!$E$49-NETWORKDAYS('У9 Ввод'!$D$49,$B13)+1))/Настройки!$E$15*100)</f>
        <v>0</v>
      </c>
      <c r="AS13" s="67" t="n">
        <f aca="false">IF(OR($D13=1,MONTH($B13)&lt;&gt;MONTH(StartDate),'У9 Ввод'!$D$50="",'У9 Ввод'!$E$50="",'У9 Ввод'!$D$50&gt;$B13),0,MAX(0,MIN(1,'У9 Ввод'!$E$50-NETWORKDAYS('У9 Ввод'!$D$50,$B13)+1))/Настройки!$E$15*100)</f>
        <v>0</v>
      </c>
      <c r="AT13" s="67" t="n">
        <f aca="false">IF(OR($D13=1,MONTH($B13)&lt;&gt;MONTH(StartDate),'У9 Ввод'!$D$51="",'У9 Ввод'!$E$51="",'У9 Ввод'!$D$51&gt;$B13),0,MAX(0,MIN(1,'У9 Ввод'!$E$51-NETWORKDAYS('У9 Ввод'!$D$51,$B13)+1))/Настройки!$E$15*100)</f>
        <v>0</v>
      </c>
      <c r="AU13" s="67" t="n">
        <f aca="false">IF(OR($D13=1,MONTH($B13)&lt;&gt;MONTH(StartDate),'У9 Ввод'!$D$52="",'У9 Ввод'!$E$52="",'У9 Ввод'!$D$52&gt;$B13),0,MAX(0,MIN(1,'У9 Ввод'!$E$52-NETWORKDAYS('У9 Ввод'!$D$52,$B13)+1))/Настройки!$E$15*100)</f>
        <v>0</v>
      </c>
      <c r="AV13" s="67" t="n">
        <f aca="false">IF(OR($D13=1,MONTH($B13)&lt;&gt;MONTH(StartDate),'У9 Ввод'!$D$53="",'У9 Ввод'!$E$53="",'У9 Ввод'!$D$53&gt;$B13),0,MAX(0,MIN(1,'У9 Ввод'!$E$53-NETWORKDAYS('У9 Ввод'!$D$53,$B13)+1))/Настройки!$E$15*100)</f>
        <v>0</v>
      </c>
      <c r="AW13" s="67" t="n">
        <f aca="false">IF(OR($D13=1,MONTH($B13)&lt;&gt;MONTH(StartDate),'У9 Ввод'!$D$54="",'У9 Ввод'!$E$54="",'У9 Ввод'!$D$54&gt;$B13),0,MAX(0,MIN(1,'У9 Ввод'!$E$54-NETWORKDAYS('У9 Ввод'!$D$54,$B13)+1))/Настройки!$E$15*100)</f>
        <v>0</v>
      </c>
      <c r="AX13" s="67" t="n">
        <f aca="false">IF(OR($D13=1,MONTH($B13)&lt;&gt;MONTH(StartDate),'У9 Ввод'!$D$55="",'У9 Ввод'!$E$55="",'У9 Ввод'!$D$55&gt;$B13),0,MAX(0,MIN(1,'У9 Ввод'!$E$55-NETWORKDAYS('У9 Ввод'!$D$55,$B13)+1))/Настройки!$E$15*100)</f>
        <v>0</v>
      </c>
      <c r="AY13" s="67" t="n">
        <f aca="false">IF(OR($D13=1,MONTH($B13)&lt;&gt;MONTH(StartDate),'У9 Ввод'!$D$56="",'У9 Ввод'!$E$56="",'У9 Ввод'!$D$56&gt;$B13),0,MAX(0,MIN(1,'У9 Ввод'!$E$56-NETWORKDAYS('У9 Ввод'!$D$56,$B13)+1))/Настройки!$E$15*100)</f>
        <v>0</v>
      </c>
      <c r="AZ13" s="67" t="n">
        <f aca="false">IF(OR($D13=1,MONTH($B13)&lt;&gt;MONTH(StartDate),'У9 Ввод'!$D$57="",'У9 Ввод'!$E$57="",'У9 Ввод'!$D$57&gt;$B13),0,MAX(0,MIN(1,'У9 Ввод'!$E$57-NETWORKDAYS('У9 Ввод'!$D$57,$B13)+1))/Настройки!$E$15*100)</f>
        <v>0</v>
      </c>
      <c r="BA13" s="67" t="n">
        <f aca="false">IF(OR($D13=1,MONTH($B13)&lt;&gt;MONTH(StartDate),'У9 Ввод'!$D$58="",'У9 Ввод'!$E$58="",'У9 Ввод'!$D$58&gt;$B13),0,MAX(0,MIN(1,'У9 Ввод'!$E$58-NETWORKDAYS('У9 Ввод'!$D$58,$B13)+1))/Настройки!$E$15*100)</f>
        <v>0</v>
      </c>
      <c r="BB13" s="67" t="n">
        <f aca="false">IF(OR($D13=1,MONTH($B13)&lt;&gt;MONTH(StartDate),'У9 Ввод'!$D$59="",'У9 Ввод'!$E$59="",'У9 Ввод'!$D$59&gt;$B13),0,MAX(0,MIN(1,'У9 Ввод'!$E$59-NETWORKDAYS('У9 Ввод'!$D$59,$B13)+1))/Настройки!$E$15*100)</f>
        <v>0</v>
      </c>
      <c r="BC13" s="67" t="n">
        <f aca="false">IF(OR($D13=1,MONTH($B13)&lt;&gt;MONTH(StartDate),'У9 Ввод'!$D$60="",'У9 Ввод'!$E$60="",'У9 Ввод'!$D$60&gt;$B13),0,MAX(0,MIN(1,'У9 Ввод'!$E$60-NETWORKDAYS('У9 Ввод'!$D$60,$B13)+1))/Настройки!$E$15*100)</f>
        <v>0</v>
      </c>
      <c r="BD13" s="67" t="n">
        <f aca="false">IF(OR($D13=1,MONTH($B13)&lt;&gt;MONTH(StartDate),'У9 Ввод'!$D$61="",'У9 Ввод'!$E$61="",'У9 Ввод'!$D$61&gt;$B13),0,MAX(0,MIN(1,'У9 Ввод'!$E$61-NETWORKDAYS('У9 Ввод'!$D$61,$B13)+1))/Настройки!$E$15*100)</f>
        <v>0</v>
      </c>
      <c r="BE13" s="67" t="n">
        <f aca="false">IF(OR($D13=1,MONTH($B13)&lt;&gt;MONTH(StartDate),'У9 Ввод'!$D$62="",'У9 Ввод'!$E$62="",'У9 Ввод'!$D$62&gt;$B13),0,MAX(0,MIN(1,'У9 Ввод'!$E$62-NETWORKDAYS('У9 Ввод'!$D$62,$B13)+1))/Настройки!$E$15*100)</f>
        <v>0</v>
      </c>
      <c r="BF13" s="67" t="n">
        <f aca="false">IF(OR($D13=1,MONTH($B13)&lt;&gt;MONTH(StartDate),'У9 Ввод'!$D$63="",'У9 Ввод'!$E$63="",'У9 Ввод'!$D$63&gt;$B13),0,MAX(0,MIN(1,'У9 Ввод'!$E$63-NETWORKDAYS('У9 Ввод'!$D$63,$B13)+1))/Настройки!$E$15*100)</f>
        <v>0</v>
      </c>
      <c r="BG13" s="67" t="n">
        <f aca="false">IF(OR($D13=1,MONTH($B13)&lt;&gt;MONTH(StartDate),'У9 Ввод'!$D$64="",'У9 Ввод'!$E$64="",'У9 Ввод'!$D$64&gt;$B13),0,MAX(0,MIN(1,'У9 Ввод'!$E$64-NETWORKDAYS('У9 Ввод'!$D$64,$B13)+1))/Настройки!$E$15*100)</f>
        <v>0</v>
      </c>
      <c r="BH13" s="67" t="n">
        <f aca="false">IF(OR($D13=1,MONTH($B13)&lt;&gt;MONTH(StartDate),'У9 Ввод'!$D$65="",'У9 Ввод'!$E$65="",'У9 Ввод'!$D$65&gt;$B13),0,MAX(0,MIN(1,'У9 Ввод'!$E$65-NETWORKDAYS('У9 Ввод'!$D$65,$B13)+1))/Настройки!$E$15*100)</f>
        <v>0</v>
      </c>
      <c r="BI13" s="67" t="n">
        <f aca="false">IF(OR($D13=1,MONTH($B13)&lt;&gt;MONTH(StartDate),'У9 Ввод'!$D$66="",'У9 Ввод'!$E$66="",'У9 Ввод'!$D$66&gt;$B13),0,MAX(0,MIN(1,'У9 Ввод'!$E$66-NETWORKDAYS('У9 Ввод'!$D$66,$B13)+1))/Настройки!$E$15*100)</f>
        <v>0</v>
      </c>
      <c r="BJ13" s="67" t="n">
        <f aca="false">IF(OR($D13=1,MONTH($B13)&lt;&gt;MONTH(StartDate),'У9 Ввод'!$D$67="",'У9 Ввод'!$E$67="",'У9 Ввод'!$D$67&gt;$B13),0,MAX(0,MIN(1,'У9 Ввод'!$E$67-NETWORKDAYS('У9 Ввод'!$D$67,$B13)+1))/Настройки!$E$15*100)</f>
        <v>0</v>
      </c>
      <c r="BK13" s="67" t="n">
        <f aca="false">IF(OR($D13=1,MONTH($B13)&lt;&gt;MONTH(StartDate),'У9 Ввод'!$D$68="",'У9 Ввод'!$E$68="",'У9 Ввод'!$D$68&gt;$B13),0,MAX(0,MIN(1,'У9 Ввод'!$E$68-NETWORKDAYS('У9 Ввод'!$D$68,$B13)+1))/Настройки!$E$15*100)</f>
        <v>0</v>
      </c>
      <c r="BL13" s="67" t="n">
        <f aca="false">IF(OR($D13=1,MONTH($B13)&lt;&gt;MONTH(StartDate),'У9 Ввод'!$D$69="",'У9 Ввод'!$E$69="",'У9 Ввод'!$D$69&gt;$B13),0,MAX(0,MIN(1,'У9 Ввод'!$E$69-NETWORKDAYS('У9 Ввод'!$D$69,$B13)+1))/Настройки!$E$15*100)</f>
        <v>0</v>
      </c>
      <c r="BM13" s="67" t="n">
        <f aca="false">IF(OR($D13=1,MONTH($B13)&lt;&gt;MONTH(StartDate),'У9 Ввод'!$D$70="",'У9 Ввод'!$E$70="",'У9 Ввод'!$D$70&gt;$B13),0,MAX(0,MIN(1,'У9 Ввод'!$E$70-NETWORKDAYS('У9 Ввод'!$D$70,$B13)+1))/Настройки!$E$15*100)</f>
        <v>0</v>
      </c>
      <c r="BN13" s="67" t="n">
        <f aca="false">IF(OR($D13=1,MONTH($B13)&lt;&gt;MONTH(StartDate),'У9 Ввод'!$D$71="",'У9 Ввод'!$E$71="",'У9 Ввод'!$D$71&gt;$B13),0,MAX(0,MIN(1,'У9 Ввод'!$E$71-NETWORKDAYS('У9 Ввод'!$D$71,$B13)+1))/Настройки!$E$15*100)</f>
        <v>0</v>
      </c>
      <c r="BO13" s="67" t="n">
        <f aca="false">IF(OR($D13=1,MONTH($B13)&lt;&gt;MONTH(StartDate),'У9 Ввод'!$D$72="",'У9 Ввод'!$E$72="",'У9 Ввод'!$D$72&gt;$B13),0,MAX(0,MIN(1,'У9 Ввод'!$E$72-NETWORKDAYS('У9 Ввод'!$D$72,$B13)+1))/Настройки!$E$15*100)</f>
        <v>0</v>
      </c>
      <c r="BP13" s="67" t="n">
        <f aca="false">IF(OR($D13=1,MONTH($B13)&lt;&gt;MONTH(StartDate),'У9 Ввод'!$D$73="",'У9 Ввод'!$E$73="",'У9 Ввод'!$D$73&gt;$B13),0,MAX(0,MIN(1,'У9 Ввод'!$E$73-NETWORKDAYS('У9 Ввод'!$D$73,$B13)+1))/Настройки!$E$15*100)</f>
        <v>0</v>
      </c>
      <c r="BQ13" s="67" t="n">
        <f aca="false">IF(OR($D13=1,MONTH($B13)&lt;&gt;MONTH(StartDate),'У9 Ввод'!$D$74="",'У9 Ввод'!$E$74="",'У9 Ввод'!$D$74&gt;$B13),0,MAX(0,MIN(1,'У9 Ввод'!$E$74-NETWORKDAYS('У9 Ввод'!$D$74,$B13)+1))/Настройки!$E$15*100)</f>
        <v>0</v>
      </c>
      <c r="BR13" s="67" t="n">
        <f aca="false">IF(OR($D13=1,MONTH($B13)&lt;&gt;MONTH(StartDate),'У9 Ввод'!$D$75="",'У9 Ввод'!$E$75="",'У9 Ввод'!$D$75&gt;$B13),0,MAX(0,MIN(1,'У9 Ввод'!$E$75-NETWORKDAYS('У9 Ввод'!$D$75,$B13)+1))/Настройки!$E$15*100)</f>
        <v>0</v>
      </c>
      <c r="BS13" s="67" t="n">
        <f aca="false">IF(OR($D13=1,MONTH($B13)&lt;&gt;MONTH(StartDate),'У9 Ввод'!$D$76="",'У9 Ввод'!$E$76="",'У9 Ввод'!$D$76&gt;$B13),0,MAX(0,MIN(1,'У9 Ввод'!$E$76-NETWORKDAYS('У9 Ввод'!$D$76,$B13)+1))/Настройки!$E$15*100)</f>
        <v>0</v>
      </c>
      <c r="BT13" s="67" t="n">
        <f aca="false">IF(OR($D13=1,MONTH($B13)&lt;&gt;MONTH(StartDate),'У9 Ввод'!$D$77="",'У9 Ввод'!$E$77="",'У9 Ввод'!$D$77&gt;$B13),0,MAX(0,MIN(1,'У9 Ввод'!$E$77-NETWORKDAYS('У9 Ввод'!$D$77,$B13)+1))/Настройки!$E$15*100)</f>
        <v>0</v>
      </c>
      <c r="BU13" s="67" t="n">
        <f aca="false">IF(OR($D13=1,MONTH($B13)&lt;&gt;MONTH(StartDate),'У9 Ввод'!$D$78="",'У9 Ввод'!$E$78="",'У9 Ввод'!$D$78&gt;$B13),0,MAX(0,MIN(1,'У9 Ввод'!$E$78-NETWORKDAYS('У9 Ввод'!$D$78,$B13)+1))/Настройки!$E$15*100)</f>
        <v>0</v>
      </c>
      <c r="BV13" s="67" t="n">
        <f aca="false">IF(OR($D13=1,MONTH($B13)&lt;&gt;MONTH(StartDate),'У9 Ввод'!$D$79="",'У9 Ввод'!$E$79="",'У9 Ввод'!$D$79&gt;$B13),0,MAX(0,MIN(1,'У9 Ввод'!$E$79-NETWORKDAYS('У9 Ввод'!$D$79,$B13)+1))/Настройки!$E$15*100)</f>
        <v>0</v>
      </c>
      <c r="BW13" s="67" t="n">
        <f aca="false">IF(OR($D13=1,MONTH($B13)&lt;&gt;MONTH(StartDate),'У9 Ввод'!$D$80="",'У9 Ввод'!$E$80="",'У9 Ввод'!$D$80&gt;$B13),0,MAX(0,MIN(1,'У9 Ввод'!$E$80-NETWORKDAYS('У9 Ввод'!$D$80,$B13)+1))/Настройки!$E$15*100)</f>
        <v>0</v>
      </c>
      <c r="BX13" s="67" t="n">
        <f aca="false">IF(OR($D13=1,MONTH($B13)&lt;&gt;MONTH(StartDate),'У9 Ввод'!$D$81="",'У9 Ввод'!$E$81="",'У9 Ввод'!$D$81&gt;$B13),0,MAX(0,MIN(1,'У9 Ввод'!$E$81-NETWORKDAYS('У9 Ввод'!$D$81,$B13)+1))/Настройки!$E$15*100)</f>
        <v>0</v>
      </c>
      <c r="BY13" s="67" t="n">
        <f aca="false">IF(OR($D13=1,MONTH($B13)&lt;&gt;MONTH(StartDate),'У9 Ввод'!$D$82="",'У9 Ввод'!$E$82="",'У9 Ввод'!$D$82&gt;$B13),0,MAX(0,MIN(1,'У9 Ввод'!$E$82-NETWORKDAYS('У9 Ввод'!$D$82,$B13)+1))/Настройки!$E$15*100)</f>
        <v>0</v>
      </c>
      <c r="BZ13" s="67" t="n">
        <f aca="false">IF(OR($D13=1,MONTH($B13)&lt;&gt;MONTH(StartDate),'У9 Ввод'!$D$83="",'У9 Ввод'!$E$83="",'У9 Ввод'!$D$83&gt;$B13),0,MAX(0,MIN(1,'У9 Ввод'!$E$83-NETWORKDAYS('У9 Ввод'!$D$83,$B13)+1))/Настройки!$E$15*100)</f>
        <v>0</v>
      </c>
      <c r="CA13" s="67" t="n">
        <f aca="false">IF(OR($D13=1,MONTH($B13)&lt;&gt;MONTH(StartDate),'У9 Ввод'!$D$84="",'У9 Ввод'!$E$84="",'У9 Ввод'!$D$84&gt;$B13),0,MAX(0,MIN(1,'У9 Ввод'!$E$84-NETWORKDAYS('У9 Ввод'!$D$84,$B13)+1))/Настройки!$E$15*100)</f>
        <v>0</v>
      </c>
      <c r="CB13" s="67" t="n">
        <f aca="false">IF(OR($D13=1,MONTH($B13)&lt;&gt;MONTH(StartDate),'У9 Ввод'!$D$85="",'У9 Ввод'!$E$85="",'У9 Ввод'!$D$85&gt;$B13),0,MAX(0,MIN(1,'У9 Ввод'!$E$85-NETWORKDAYS('У9 Ввод'!$D$85,$B13)+1))/Настройки!$E$15*100)</f>
        <v>0</v>
      </c>
      <c r="CC13" s="67" t="n">
        <f aca="false">IF(OR($D13=1,MONTH($B13)&lt;&gt;MONTH(StartDate),'У9 Ввод'!$D$86="",'У9 Ввод'!$E$86="",'У9 Ввод'!$D$86&gt;$B13),0,MAX(0,MIN(1,'У9 Ввод'!$E$86-NETWORKDAYS('У9 Ввод'!$D$86,$B13)+1))/Настройки!$E$15*100)</f>
        <v>0</v>
      </c>
      <c r="CD13" s="67" t="n">
        <f aca="false">IF(OR($D13=1,MONTH($B13)&lt;&gt;MONTH(StartDate),'У9 Ввод'!$D$87="",'У9 Ввод'!$E$87="",'У9 Ввод'!$D$87&gt;$B13),0,MAX(0,MIN(1,'У9 Ввод'!$E$87-NETWORKDAYS('У9 Ввод'!$D$87,$B13)+1))/Настройки!$E$15*100)</f>
        <v>0</v>
      </c>
      <c r="CE13" s="67" t="n">
        <f aca="false">IF(OR($D13=1,MONTH($B13)&lt;&gt;MONTH(StartDate),'У9 Ввод'!$D$88="",'У9 Ввод'!$E$88="",'У9 Ввод'!$D$88&gt;$B13),0,MAX(0,MIN(1,'У9 Ввод'!$E$88-NETWORKDAYS('У9 Ввод'!$D$88,$B13)+1))/Настройки!$E$15*100)</f>
        <v>0</v>
      </c>
      <c r="CF13" s="67" t="n">
        <f aca="false">IF(OR($D13=1,MONTH($B13)&lt;&gt;MONTH(StartDate),'У9 Ввод'!$D$89="",'У9 Ввод'!$E$89="",'У9 Ввод'!$D$89&gt;$B13),0,MAX(0,MIN(1,'У9 Ввод'!$E$89-NETWORKDAYS('У9 Ввод'!$D$89,$B13)+1))/Настройки!$E$15*100)</f>
        <v>0</v>
      </c>
      <c r="CG13" s="67" t="n">
        <f aca="false">IF(OR($D13=1,MONTH($B13)&lt;&gt;MONTH(StartDate),'У9 Ввод'!$D$90="",'У9 Ввод'!$E$90="",'У9 Ввод'!$D$90&gt;$B13),0,MAX(0,MIN(1,'У9 Ввод'!$E$90-NETWORKDAYS('У9 Ввод'!$D$90,$B13)+1))/Настройки!$E$15*100)</f>
        <v>0</v>
      </c>
      <c r="CH13" s="67" t="n">
        <f aca="false">IF(OR($D13=1,MONTH($B13)&lt;&gt;MONTH(StartDate),'У9 Ввод'!$D$91="",'У9 Ввод'!$E$91="",'У9 Ввод'!$D$91&gt;$B13),0,MAX(0,MIN(1,'У9 Ввод'!$E$91-NETWORKDAYS('У9 Ввод'!$D$91,$B13)+1))/Настройки!$E$15*100)</f>
        <v>0</v>
      </c>
      <c r="CI13" s="67" t="n">
        <f aca="false">IF(OR($D13=1,MONTH($B13)&lt;&gt;MONTH(StartDate),'У9 Ввод'!$D$92="",'У9 Ввод'!$E$92="",'У9 Ввод'!$D$92&gt;$B13),0,MAX(0,MIN(1,'У9 Ввод'!$E$92-NETWORKDAYS('У9 Ввод'!$D$92,$B13)+1))/Настройки!$E$15*100)</f>
        <v>0</v>
      </c>
      <c r="CJ13" s="67" t="n">
        <f aca="false">IF(OR($D13=1,MONTH($B13)&lt;&gt;MONTH(StartDate),'У9 Ввод'!$D$93="",'У9 Ввод'!$E$93="",'У9 Ввод'!$D$93&gt;$B13),0,MAX(0,MIN(1,'У9 Ввод'!$E$93-NETWORKDAYS('У9 Ввод'!$D$93,$B13)+1))/Настройки!$E$15*100)</f>
        <v>0</v>
      </c>
      <c r="CK13" s="67" t="n">
        <f aca="false">IF(OR($D13=1,MONTH($B13)&lt;&gt;MONTH(StartDate),'У9 Ввод'!$D$94="",'У9 Ввод'!$E$94="",'У9 Ввод'!$D$94&gt;$B13),0,MAX(0,MIN(1,'У9 Ввод'!$E$94-NETWORKDAYS('У9 Ввод'!$D$94,$B13)+1))/Настройки!$E$15*100)</f>
        <v>0</v>
      </c>
      <c r="CL13" s="67" t="n">
        <f aca="false">IF(OR($D13=1,MONTH($B13)&lt;&gt;MONTH(StartDate),'У9 Ввод'!$D$95="",'У9 Ввод'!$E$95="",'У9 Ввод'!$D$95&gt;$B13),0,MAX(0,MIN(1,'У9 Ввод'!$E$95-NETWORKDAYS('У9 Ввод'!$D$95,$B13)+1))/Настройки!$E$15*100)</f>
        <v>0</v>
      </c>
      <c r="CM13" s="67" t="n">
        <f aca="false">IF(OR($D13=1,MONTH($B13)&lt;&gt;MONTH(StartDate),'У9 Ввод'!$D$96="",'У9 Ввод'!$E$96="",'У9 Ввод'!$D$96&gt;$B13),0,MAX(0,MIN(1,'У9 Ввод'!$E$96-NETWORKDAYS('У9 Ввод'!$D$96,$B13)+1))/Настройки!$E$15*100)</f>
        <v>0</v>
      </c>
      <c r="CN13" s="67" t="n">
        <f aca="false">IF(OR($D13=1,MONTH($B13)&lt;&gt;MONTH(StartDate),'У9 Ввод'!$D$97="",'У9 Ввод'!$E$97="",'У9 Ввод'!$D$97&gt;$B13),0,MAX(0,MIN(1,'У9 Ввод'!$E$97-NETWORKDAYS('У9 Ввод'!$D$97,$B13)+1))/Настройки!$E$15*100)</f>
        <v>0</v>
      </c>
      <c r="CO13" s="67" t="n">
        <f aca="false">IF(OR($D13=1,MONTH($B13)&lt;&gt;MONTH(StartDate),'У9 Ввод'!$D$98="",'У9 Ввод'!$E$98="",'У9 Ввод'!$D$98&gt;$B13),0,MAX(0,MIN(1,'У9 Ввод'!$E$98-NETWORKDAYS('У9 Ввод'!$D$98,$B13)+1))/Настройки!$E$15*100)</f>
        <v>0</v>
      </c>
      <c r="CP13" s="67" t="n">
        <f aca="false">IF(OR($D13=1,MONTH($B13)&lt;&gt;MONTH(StartDate),'У9 Ввод'!$D$99="",'У9 Ввод'!$E$99="",'У9 Ввод'!$D$99&gt;$B13),0,MAX(0,MIN(1,'У9 Ввод'!$E$99-NETWORKDAYS('У9 Ввод'!$D$99,$B13)+1))/Настройки!$E$15*100)</f>
        <v>0</v>
      </c>
      <c r="CQ13" s="67" t="n">
        <f aca="false">IF(OR($D13=1,MONTH($B13)&lt;&gt;MONTH(StartDate),'У9 Ввод'!$D$100="",'У9 Ввод'!$E$100="",'У9 Ввод'!$D$100&gt;$B13),0,MAX(0,MIN(1,'У9 Ввод'!$E$100-NETWORKDAYS('У9 Ввод'!$D$100,$B13)+1))/Настройки!$E$15*100)</f>
        <v>0</v>
      </c>
      <c r="CR13" s="67" t="n">
        <f aca="false">IF(OR($D13=1,MONTH($B13)&lt;&gt;MONTH(StartDate),'У9 Ввод'!$D$101="",'У9 Ввод'!$E$101="",'У9 Ввод'!$D$101&gt;$B13),0,MAX(0,MIN(1,'У9 Ввод'!$E$101-NETWORKDAYS('У9 Ввод'!$D$101,$B13)+1))/Настройки!$E$15*100)</f>
        <v>0</v>
      </c>
      <c r="CS13" s="67" t="n">
        <f aca="false">IF(OR($D13=1,MONTH($B13)&lt;&gt;MONTH(StartDate),'У9 Ввод'!$D$102="",'У9 Ввод'!$E$102="",'У9 Ввод'!$D$102&gt;$B13),0,MAX(0,MIN(1,'У9 Ввод'!$E$102-NETWORKDAYS('У9 Ввод'!$D$102,$B13)+1))/Настройки!$E$15*100)</f>
        <v>0</v>
      </c>
      <c r="CT13" s="67" t="n">
        <f aca="false">IF(OR($D13=1,MONTH($B13)&lt;&gt;MONTH(StartDate),'У9 Ввод'!$D$103="",'У9 Ввод'!$E$103="",'У9 Ввод'!$D$103&gt;$B13),0,MAX(0,MIN(1,'У9 Ввод'!$E$103-NETWORKDAYS('У9 Ввод'!$D$103,$B13)+1))/Настройки!$E$15*100)</f>
        <v>0</v>
      </c>
      <c r="CU13" s="67" t="n">
        <f aca="false">IF(OR($D13=1,MONTH($B13)&lt;&gt;MONTH(StartDate),'У9 Ввод'!$D$104="",'У9 Ввод'!$E$104="",'У9 Ввод'!$D$104&gt;$B13),0,MAX(0,MIN(1,'У9 Ввод'!$E$104-NETWORKDAYS('У9 Ввод'!$D$104,$B13)+1))/Настройки!$E$15*100)</f>
        <v>0</v>
      </c>
      <c r="CV13" s="67" t="n">
        <f aca="false">IF(OR($D13=1,MONTH($B13)&lt;&gt;MONTH(StartDate),'У9 Ввод'!$D$105="",'У9 Ввод'!$E$105="",'У9 Ввод'!$D$105&gt;$B13),0,MAX(0,MIN(1,'У9 Ввод'!$E$105-NETWORKDAYS('У9 Ввод'!$D$105,$B13)+1))/Настройки!$E$15*100)</f>
        <v>0</v>
      </c>
      <c r="CW13" s="67" t="n">
        <f aca="false">IF(OR($D13=1,MONTH($B13)&lt;&gt;MONTH(StartDate),'У9 Ввод'!$D$106="",'У9 Ввод'!$E$106="",'У9 Ввод'!$D$106&gt;$B13),0,MAX(0,MIN(1,'У9 Ввод'!$E$106-NETWORKDAYS('У9 Ввод'!$D$106,$B13)+1))/Настройки!$E$15*100)</f>
        <v>0</v>
      </c>
      <c r="CX13" s="67" t="n">
        <f aca="false">IF(OR($D13=1,MONTH($B13)&lt;&gt;MONTH(StartDate),'У9 Ввод'!$D$107="",'У9 Ввод'!$E$107="",'У9 Ввод'!$D$107&gt;$B13),0,MAX(0,MIN(1,'У9 Ввод'!$E$107-NETWORKDAYS('У9 Ввод'!$D$107,$B13)+1))/Настройки!$E$15*100)</f>
        <v>0</v>
      </c>
      <c r="CY13" s="67" t="n">
        <f aca="false">IF(OR($D13=1,MONTH($B13)&lt;&gt;MONTH(StartDate),'У9 Ввод'!$D$108="",'У9 Ввод'!$E$108="",'У9 Ввод'!$D$108&gt;$B13),0,MAX(0,MIN(1,'У9 Ввод'!$E$108-NETWORKDAYS('У9 Ввод'!$D$108,$B13)+1))/Настройки!$E$15*100)</f>
        <v>0</v>
      </c>
      <c r="CZ13" s="67" t="n">
        <f aca="false">IF(OR($D13=1,MONTH($B13)&lt;&gt;MONTH(StartDate),'У9 Ввод'!$D$109="",'У9 Ввод'!$E$109="",'У9 Ввод'!$D$109&gt;$B13),0,MAX(0,MIN(1,'У9 Ввод'!$E$109-NETWORKDAYS('У9 Ввод'!$D$109,$B13)+1))/Настройки!$E$15*100)</f>
        <v>0</v>
      </c>
      <c r="DA13" s="67" t="n">
        <f aca="false">IF(OR($D13=1,MONTH($B13)&lt;&gt;MONTH(StartDate),'У9 Ввод'!$D$110="",'У9 Ввод'!$E$110="",'У9 Ввод'!$D$110&gt;$B13),0,MAX(0,MIN(1,'У9 Ввод'!$E$110-NETWORKDAYS('У9 Ввод'!$D$110,$B13)+1))/Настройки!$E$15*100)</f>
        <v>0</v>
      </c>
      <c r="DB13" s="67" t="n">
        <f aca="false">IF(OR($D13=1,MONTH($B13)&lt;&gt;MONTH(StartDate),'У9 Ввод'!$D$111="",'У9 Ввод'!$E$111="",'У9 Ввод'!$D$111&gt;$B13),0,MAX(0,MIN(1,'У9 Ввод'!$E$111-NETWORKDAYS('У9 Ввод'!$D$111,$B13)+1))/Настройки!$E$15*100)</f>
        <v>0</v>
      </c>
      <c r="DC13" s="67" t="n">
        <f aca="false">IF(OR($D13=1,MONTH($B13)&lt;&gt;MONTH(StartDate),'У9 Ввод'!$D$112="",'У9 Ввод'!$E$112="",'У9 Ввод'!$D$112&gt;$B13),0,MAX(0,MIN(1,'У9 Ввод'!$E$112-NETWORKDAYS('У9 Ввод'!$D$112,$B13)+1))/Настройки!$E$15*100)</f>
        <v>0</v>
      </c>
      <c r="DD13" s="67" t="n">
        <f aca="false">IF(OR($D13=1,MONTH($B13)&lt;&gt;MONTH(StartDate),'У9 Ввод'!$D$113="",'У9 Ввод'!$E$113="",'У9 Ввод'!$D$113&gt;$B13),0,MAX(0,MIN(1,'У9 Ввод'!$E$113-NETWORKDAYS('У9 Ввод'!$D$113,$B13)+1))/Настройки!$E$15*100)</f>
        <v>0</v>
      </c>
      <c r="DE13" s="67" t="n">
        <f aca="false">IF(OR($D13=1,MONTH($B13)&lt;&gt;MONTH(StartDate),'У9 Ввод'!$D$114="",'У9 Ввод'!$E$114="",'У9 Ввод'!$D$114&gt;$B13),0,MAX(0,MIN(1,'У9 Ввод'!$E$114-NETWORKDAYS('У9 Ввод'!$D$114,$B13)+1))/Настройки!$E$15*100)</f>
        <v>0</v>
      </c>
      <c r="DF13" s="67" t="n">
        <f aca="false">IF(OR($D13=1,MONTH($B13)&lt;&gt;MONTH(StartDate),'У9 Ввод'!$D$115="",'У9 Ввод'!$E$115="",'У9 Ввод'!$D$115&gt;$B13),0,MAX(0,MIN(1,'У9 Ввод'!$E$115-NETWORKDAYS('У9 Ввод'!$D$115,$B13)+1))/Настройки!$E$15*100)</f>
        <v>0</v>
      </c>
      <c r="DG13" s="67" t="n">
        <f aca="false">IF(OR($D13=1,MONTH($B13)&lt;&gt;MONTH(StartDate),'У9 Ввод'!$D$116="",'У9 Ввод'!$E$116="",'У9 Ввод'!$D$116&gt;$B13),0,MAX(0,MIN(1,'У9 Ввод'!$E$116-NETWORKDAYS('У9 Ввод'!$D$116,$B13)+1))/Настройки!$E$15*100)</f>
        <v>0</v>
      </c>
      <c r="DH13" s="67" t="n">
        <f aca="false">IF(OR($D13=1,MONTH($B13)&lt;&gt;MONTH(StartDate),'У9 Ввод'!$D$117="",'У9 Ввод'!$E$117="",'У9 Ввод'!$D$117&gt;$B13),0,MAX(0,MIN(1,'У9 Ввод'!$E$117-NETWORKDAYS('У9 Ввод'!$D$117,$B13)+1))/Настройки!$E$15*100)</f>
        <v>0</v>
      </c>
      <c r="DI13" s="67" t="n">
        <f aca="false">IF(OR($D13=1,MONTH($B13)&lt;&gt;MONTH(StartDate),'У9 Ввод'!$D$118="",'У9 Ввод'!$E$118="",'У9 Ввод'!$D$118&gt;$B13),0,MAX(0,MIN(1,'У9 Ввод'!$E$118-NETWORKDAYS('У9 Ввод'!$D$118,$B13)+1))/Настройки!$E$15*100)</f>
        <v>0</v>
      </c>
      <c r="DJ13" s="67" t="n">
        <f aca="false">IF(OR($D13=1,MONTH($B13)&lt;&gt;MONTH(StartDate),'У9 Ввод'!$D$119="",'У9 Ввод'!$E$119="",'У9 Ввод'!$D$119&gt;$B13),0,MAX(0,MIN(1,'У9 Ввод'!$E$119-NETWORKDAYS('У9 Ввод'!$D$119,$B13)+1))/Настройки!$E$15*100)</f>
        <v>0</v>
      </c>
      <c r="DK13" s="67" t="n">
        <f aca="false">IF(OR($D13=1,MONTH($B13)&lt;&gt;MONTH(StartDate),'У9 Ввод'!$D$120="",'У9 Ввод'!$E$120="",'У9 Ввод'!$D$120&gt;$B13),0,MAX(0,MIN(1,'У9 Ввод'!$E$120-NETWORKDAYS('У9 Ввод'!$D$120,$B13)+1))/Настройки!$E$15*100)</f>
        <v>0</v>
      </c>
      <c r="DL13" s="67" t="n">
        <f aca="false">IF(OR($D13=1,MONTH($B13)&lt;&gt;MONTH(StartDate),'У9 Ввод'!$D$121="",'У9 Ввод'!$E$121="",'У9 Ввод'!$D$121&gt;$B13),0,MAX(0,MIN(1,'У9 Ввод'!$E$121-NETWORKDAYS('У9 Ввод'!$D$121,$B13)+1))/Настройки!$E$15*100)</f>
        <v>0</v>
      </c>
      <c r="DM13" s="67" t="n">
        <f aca="false">IF(OR($D13=1,MONTH($B13)&lt;&gt;MONTH(StartDate),'У9 Ввод'!$D$122="",'У9 Ввод'!$E$122="",'У9 Ввод'!$D$122&gt;$B13),0,MAX(0,MIN(1,'У9 Ввод'!$E$122-NETWORKDAYS('У9 Ввод'!$D$122,$B13)+1))/Настройки!$E$15*100)</f>
        <v>0</v>
      </c>
      <c r="DN13" s="67" t="n">
        <f aca="false">IF(OR($D13=1,MONTH($B13)&lt;&gt;MONTH(StartDate),'У9 Ввод'!$D$123="",'У9 Ввод'!$E$123="",'У9 Ввод'!$D$123&gt;$B13),0,MAX(0,MIN(1,'У9 Ввод'!$E$123-NETWORKDAYS('У9 Ввод'!$D$123,$B13)+1))/Настройки!$E$15*100)</f>
        <v>0</v>
      </c>
      <c r="DO13" s="67" t="n">
        <f aca="false">IF(OR($D13=1,MONTH($B13)&lt;&gt;MONTH(StartDate),'У9 Ввод'!$D$124="",'У9 Ввод'!$E$124="",'У9 Ввод'!$D$124&gt;$B13),0,MAX(0,MIN(1,'У9 Ввод'!$E$124-NETWORKDAYS('У9 Ввод'!$D$124,$B13)+1))/Настройки!$E$15*100)</f>
        <v>0</v>
      </c>
      <c r="DP13" s="67" t="n">
        <f aca="false">IF(OR($D13=1,MONTH($B13)&lt;&gt;MONTH(StartDate),'У9 Ввод'!$D$125="",'У9 Ввод'!$E$125="",'У9 Ввод'!$D$125&gt;$B13),0,MAX(0,MIN(1,'У9 Ввод'!$E$125-NETWORKDAYS('У9 Ввод'!$D$125,$B13)+1))/Настройки!$E$15*100)</f>
        <v>0</v>
      </c>
      <c r="DQ13" s="67" t="n">
        <f aca="false">IF(OR($D13=1,MONTH($B13)&lt;&gt;MONTH(StartDate),'У9 Ввод'!$D$126="",'У9 Ввод'!$E$126="",'У9 Ввод'!$D$126&gt;$B13),0,MAX(0,MIN(1,'У9 Ввод'!$E$126-NETWORKDAYS('У9 Ввод'!$D$126,$B13)+1))/Настройки!$E$15*100)</f>
        <v>0</v>
      </c>
      <c r="DR13" s="67" t="n">
        <f aca="false">IF(OR($D13=1,MONTH($B13)&lt;&gt;MONTH(StartDate),'У9 Ввод'!$D$127="",'У9 Ввод'!$E$127="",'У9 Ввод'!$D$127&gt;$B13),0,MAX(0,MIN(1,'У9 Ввод'!$E$127-NETWORKDAYS('У9 Ввод'!$D$127,$B13)+1))/Настройки!$E$15*100)</f>
        <v>0</v>
      </c>
      <c r="DS13" s="67" t="n">
        <f aca="false">IF(OR($D13=1,MONTH($B13)&lt;&gt;MONTH(StartDate),'У9 Ввод'!$D$128="",'У9 Ввод'!$E$128="",'У9 Ввод'!$D$128&gt;$B13),0,MAX(0,MIN(1,'У9 Ввод'!$E$128-NETWORKDAYS('У9 Ввод'!$D$128,$B13)+1))/Настройки!$E$15*100)</f>
        <v>0</v>
      </c>
      <c r="DT13" s="67" t="n">
        <f aca="false">IF(OR($D13=1,MONTH($B13)&lt;&gt;MONTH(StartDate),'У9 Ввод'!$D$129="",'У9 Ввод'!$E$129="",'У9 Ввод'!$D$129&gt;$B13),0,MAX(0,MIN(1,'У9 Ввод'!$E$129-NETWORKDAYS('У9 Ввод'!$D$129,$B13)+1))/Настройки!$E$15*100)</f>
        <v>0</v>
      </c>
      <c r="DU13" s="67" t="n">
        <f aca="false">IF(OR($D13=1,MONTH($B13)&lt;&gt;MONTH(StartDate),'У9 Ввод'!$D$130="",'У9 Ввод'!$E$130="",'У9 Ввод'!$D$130&gt;$B13),0,MAX(0,MIN(1,'У9 Ввод'!$E$130-NETWORKDAYS('У9 Ввод'!$D$130,$B13)+1))/Настройки!$E$15*100)</f>
        <v>0</v>
      </c>
      <c r="DV13" s="67" t="n">
        <f aca="false">IF(OR($D13=1,MONTH($B13)&lt;&gt;MONTH(StartDate),'У9 Ввод'!$D$131="",'У9 Ввод'!$E$131="",'У9 Ввод'!$D$131&gt;$B13),0,MAX(0,MIN(1,'У9 Ввод'!$E$131-NETWORKDAYS('У9 Ввод'!$D$131,$B13)+1))/Настройки!$E$15*100)</f>
        <v>0</v>
      </c>
      <c r="DW13" s="67" t="n">
        <f aca="false">IF(OR($D13=1,MONTH($B13)&lt;&gt;MONTH(StartDate),'У9 Ввод'!$D$132="",'У9 Ввод'!$E$132="",'У9 Ввод'!$D$132&gt;$B13),0,MAX(0,MIN(1,'У9 Ввод'!$E$132-NETWORKDAYS('У9 Ввод'!$D$132,$B13)+1))/Настройки!$E$15*100)</f>
        <v>0</v>
      </c>
      <c r="DX13" s="67" t="n">
        <f aca="false">IF(OR($D13=1,MONTH($B13)&lt;&gt;MONTH(StartDate),'У9 Ввод'!$D$133="",'У9 Ввод'!$E$133="",'У9 Ввод'!$D$133&gt;$B13),0,MAX(0,MIN(1,'У9 Ввод'!$E$133-NETWORKDAYS('У9 Ввод'!$D$133,$B13)+1))/Настройки!$E$15*100)</f>
        <v>0</v>
      </c>
      <c r="DY13" s="67" t="n">
        <f aca="false">IF(OR($D13=1,MONTH($B13)&lt;&gt;MONTH(StartDate),'У9 Ввод'!$D$134="",'У9 Ввод'!$E$134="",'У9 Ввод'!$D$134&gt;$B13),0,MAX(0,MIN(1,'У9 Ввод'!$E$134-NETWORKDAYS('У9 Ввод'!$D$134,$B13)+1))/Настройки!$E$15*100)</f>
        <v>0</v>
      </c>
      <c r="DZ13" s="67" t="n">
        <f aca="false">IF(OR($D13=1,MONTH($B13)&lt;&gt;MONTH(StartDate),'У9 Ввод'!$D$135="",'У9 Ввод'!$E$135="",'У9 Ввод'!$D$135&gt;$B13),0,MAX(0,MIN(1,'У9 Ввод'!$E$135-NETWORKDAYS('У9 Ввод'!$D$135,$B13)+1))/Настройки!$E$15*100)</f>
        <v>0</v>
      </c>
      <c r="EA13" s="67" t="n">
        <f aca="false">IF(OR($D13=1,MONTH($B13)&lt;&gt;MONTH(StartDate),'У9 Ввод'!$D$136="",'У9 Ввод'!$E$136="",'У9 Ввод'!$D$136&gt;$B13),0,MAX(0,MIN(1,'У9 Ввод'!$E$136-NETWORKDAYS('У9 Ввод'!$D$136,$B13)+1))/Настройки!$E$15*100)</f>
        <v>0</v>
      </c>
      <c r="EB13" s="67" t="n">
        <f aca="false">IF(OR($D13=1,MONTH($B13)&lt;&gt;MONTH(StartDate),'У9 Ввод'!$D$137="",'У9 Ввод'!$E$137="",'У9 Ввод'!$D$137&gt;$B13),0,MAX(0,MIN(1,'У9 Ввод'!$E$137-NETWORKDAYS('У9 Ввод'!$D$137,$B13)+1))/Настройки!$E$15*100)</f>
        <v>0</v>
      </c>
      <c r="EC13" s="67" t="n">
        <f aca="false">IF(OR($D13=1,MONTH($B13)&lt;&gt;MONTH(StartDate),'У9 Ввод'!$D$138="",'У9 Ввод'!$E$138="",'У9 Ввод'!$D$138&gt;$B13),0,MAX(0,MIN(1,'У9 Ввод'!$E$138-NETWORKDAYS('У9 Ввод'!$D$138,$B13)+1))/Настройки!$E$15*100)</f>
        <v>0</v>
      </c>
      <c r="ED13" s="67" t="n">
        <f aca="false">IF(OR($D13=1,MONTH($B13)&lt;&gt;MONTH(StartDate),'У9 Ввод'!$D$139="",'У9 Ввод'!$E$139="",'У9 Ввод'!$D$139&gt;$B13),0,MAX(0,MIN(1,'У9 Ввод'!$E$139-NETWORKDAYS('У9 Ввод'!$D$139,$B13)+1))/Настройки!$E$15*100)</f>
        <v>0</v>
      </c>
      <c r="EE13" s="67" t="n">
        <f aca="false">IF(OR($D13=1,MONTH($B13)&lt;&gt;MONTH(StartDate),'У9 Ввод'!$D$140="",'У9 Ввод'!$E$140="",'У9 Ввод'!$D$140&gt;$B13),0,MAX(0,MIN(1,'У9 Ввод'!$E$140-NETWORKDAYS('У9 Ввод'!$D$140,$B13)+1))/Настройки!$E$15*100)</f>
        <v>0</v>
      </c>
      <c r="EF13" s="67" t="n">
        <f aca="false">IF(OR($D13=1,MONTH($B13)&lt;&gt;MONTH(StartDate),'У9 Ввод'!$D$141="",'У9 Ввод'!$E$141="",'У9 Ввод'!$D$141&gt;$B13),0,MAX(0,MIN(1,'У9 Ввод'!$E$141-NETWORKDAYS('У9 Ввод'!$D$141,$B13)+1))/Настройки!$E$15*100)</f>
        <v>0</v>
      </c>
      <c r="EG13" s="67" t="n">
        <f aca="false">IF(OR($D13=1,MONTH($B13)&lt;&gt;MONTH(StartDate),'У9 Ввод'!$D$142="",'У9 Ввод'!$E$142="",'У9 Ввод'!$D$142&gt;$B13),0,MAX(0,MIN(1,'У9 Ввод'!$E$142-NETWORKDAYS('У9 Ввод'!$D$142,$B13)+1))/Настройки!$E$15*100)</f>
        <v>0</v>
      </c>
      <c r="EH13" s="67" t="n">
        <f aca="false">IF(OR($D13=1,MONTH($B13)&lt;&gt;MONTH(StartDate),'У9 Ввод'!$D$143="",'У9 Ввод'!$E$143="",'У9 Ввод'!$D$143&gt;$B13),0,MAX(0,MIN(1,'У9 Ввод'!$E$143-NETWORKDAYS('У9 Ввод'!$D$143,$B13)+1))/Настройки!$E$15*100)</f>
        <v>0</v>
      </c>
      <c r="EI13" s="67" t="n">
        <f aca="false">IF(OR($D13=1,MONTH($B13)&lt;&gt;MONTH(StartDate),'У9 Ввод'!$D$144="",'У9 Ввод'!$E$144="",'У9 Ввод'!$D$144&gt;$B13),0,MAX(0,MIN(1,'У9 Ввод'!$E$144-NETWORKDAYS('У9 Ввод'!$D$144,$B13)+1))/Настройки!$E$15*100)</f>
        <v>0</v>
      </c>
      <c r="EJ13" s="67" t="n">
        <f aca="false">IF(OR($D13=1,MONTH($B13)&lt;&gt;MONTH(StartDate),'У9 Ввод'!$D$145="",'У9 Ввод'!$E$145="",'У9 Ввод'!$D$145&gt;$B13),0,MAX(0,MIN(1,'У9 Ввод'!$E$145-NETWORKDAYS('У9 Ввод'!$D$145,$B13)+1))/Настройки!$E$15*100)</f>
        <v>0</v>
      </c>
      <c r="EK13" s="67" t="n">
        <f aca="false">IF(OR($D13=1,MONTH($B13)&lt;&gt;MONTH(StartDate),'У9 Ввод'!$D$146="",'У9 Ввод'!$E$146="",'У9 Ввод'!$D$146&gt;$B13),0,MAX(0,MIN(1,'У9 Ввод'!$E$146-NETWORKDAYS('У9 Ввод'!$D$146,$B13)+1))/Настройки!$E$15*100)</f>
        <v>0</v>
      </c>
      <c r="EL13" s="67" t="n">
        <f aca="false">IF(OR($D13=1,MONTH($B13)&lt;&gt;MONTH(StartDate),'У9 Ввод'!$D$147="",'У9 Ввод'!$E$147="",'У9 Ввод'!$D$147&gt;$B13),0,MAX(0,MIN(1,'У9 Ввод'!$E$147-NETWORKDAYS('У9 Ввод'!$D$147,$B13)+1))/Настройки!$E$15*100)</f>
        <v>0</v>
      </c>
      <c r="EM13" s="67" t="n">
        <f aca="false">IF(OR($D13=1,MONTH($B13)&lt;&gt;MONTH(StartDate),'У9 Ввод'!$D$148="",'У9 Ввод'!$E$148="",'У9 Ввод'!$D$148&gt;$B13),0,MAX(0,MIN(1,'У9 Ввод'!$E$148-NETWORKDAYS('У9 Ввод'!$D$148,$B13)+1))/Настройки!$E$15*100)</f>
        <v>0</v>
      </c>
      <c r="EN13" s="67" t="n">
        <f aca="false">IF(OR($D13=1,MONTH($B13)&lt;&gt;MONTH(StartDate),'У9 Ввод'!$D$149="",'У9 Ввод'!$E$149="",'У9 Ввод'!$D$149&gt;$B13),0,MAX(0,MIN(1,'У9 Ввод'!$E$149-NETWORKDAYS('У9 Ввод'!$D$149,$B13)+1))/Настройки!$E$15*100)</f>
        <v>0</v>
      </c>
      <c r="EO13" s="67" t="n">
        <f aca="false">IF(OR($D13=1,MONTH($B13)&lt;&gt;MONTH(StartDate),'У9 Ввод'!$D$150="",'У9 Ввод'!$E$150="",'У9 Ввод'!$D$150&gt;$B13),0,MAX(0,MIN(1,'У9 Ввод'!$E$150-NETWORKDAYS('У9 Ввод'!$D$150,$B13)+1))/Настройки!$E$15*100)</f>
        <v>0</v>
      </c>
      <c r="EP13" s="67" t="n">
        <f aca="false">IF(OR($D13=1,MONTH($B13)&lt;&gt;MONTH(StartDate),'У9 Ввод'!$D$151="",'У9 Ввод'!$E$151="",'У9 Ввод'!$D$151&gt;$B13),0,MAX(0,MIN(1,'У9 Ввод'!$E$151-NETWORKDAYS('У9 Ввод'!$D$151,$B13)+1))/Настройки!$E$15*100)</f>
        <v>0</v>
      </c>
      <c r="EQ13" s="67" t="n">
        <f aca="false">IF(OR($D13=1,MONTH($B13)&lt;&gt;MONTH(StartDate),'У9 Ввод'!$D$152="",'У9 Ввод'!$E$152="",'У9 Ввод'!$D$152&gt;$B13),0,MAX(0,MIN(1,'У9 Ввод'!$E$152-NETWORKDAYS('У9 Ввод'!$D$152,$B13)+1))/Настройки!$E$15*100)</f>
        <v>0</v>
      </c>
      <c r="ER13" s="67" t="n">
        <f aca="false">IF(OR($D13=1,MONTH($B13)&lt;&gt;MONTH(StartDate),'У9 Ввод'!$D$153="",'У9 Ввод'!$E$153="",'У9 Ввод'!$D$153&gt;$B13),0,MAX(0,MIN(1,'У9 Ввод'!$E$153-NETWORKDAYS('У9 Ввод'!$D$153,$B13)+1))/Настройки!$E$15*100)</f>
        <v>0</v>
      </c>
      <c r="ES13" s="67" t="n">
        <f aca="false">IF(OR($D13=1,MONTH($B13)&lt;&gt;MONTH(StartDate),'У9 Ввод'!$D$154="",'У9 Ввод'!$E$154="",'У9 Ввод'!$D$154&gt;$B13),0,MAX(0,MIN(1,'У9 Ввод'!$E$154-NETWORKDAYS('У9 Ввод'!$D$154,$B13)+1))/Настройки!$E$15*100)</f>
        <v>0</v>
      </c>
      <c r="ET13" s="67" t="n">
        <f aca="false">IF(OR($D13=1,MONTH($B13)&lt;&gt;MONTH(StartDate),'У9 Ввод'!$D$155="",'У9 Ввод'!$E$155="",'У9 Ввод'!$D$155&gt;$B13),0,MAX(0,MIN(1,'У9 Ввод'!$E$155-NETWORKDAYS('У9 Ввод'!$D$155,$B13)+1))/Настройки!$E$15*100)</f>
        <v>0</v>
      </c>
      <c r="EU13" s="67" t="n">
        <f aca="false">IF(OR($D13=1,MONTH($B13)&lt;&gt;MONTH(StartDate),'У9 Ввод'!$D$156="",'У9 Ввод'!$E$156="",'У9 Ввод'!$D$156&gt;$B13),0,MAX(0,MIN(1,'У9 Ввод'!$E$156-NETWORKDAYS('У9 Ввод'!$D$156,$B13)+1))/Настройки!$E$15*100)</f>
        <v>0</v>
      </c>
      <c r="EV13" s="67" t="n">
        <f aca="false">IF(OR($D13=1,MONTH($B13)&lt;&gt;MONTH(StartDate),'У9 Ввод'!$D$157="",'У9 Ввод'!$E$157="",'У9 Ввод'!$D$157&gt;$B13),0,MAX(0,MIN(1,'У9 Ввод'!$E$157-NETWORKDAYS('У9 Ввод'!$D$157,$B13)+1))/Настройки!$E$15*100)</f>
        <v>0</v>
      </c>
      <c r="EW13" s="67" t="n">
        <f aca="false">IF(OR($D13=1,MONTH($B13)&lt;&gt;MONTH(StartDate),'У9 Ввод'!$D$158="",'У9 Ввод'!$E$158="",'У9 Ввод'!$D$158&gt;$B13),0,MAX(0,MIN(1,'У9 Ввод'!$E$158-NETWORKDAYS('У9 Ввод'!$D$158,$B13)+1))/Настройки!$E$15*100)</f>
        <v>0</v>
      </c>
      <c r="EX13" s="67" t="n">
        <f aca="false">IF(OR($D13=1,MONTH($B13)&lt;&gt;MONTH(StartDate),'У9 Ввод'!$D$159="",'У9 Ввод'!$E$159="",'У9 Ввод'!$D$159&gt;$B13),0,MAX(0,MIN(1,'У9 Ввод'!$E$159-NETWORKDAYS('У9 Ввод'!$D$159,$B13)+1))/Настройки!$E$15*100)</f>
        <v>0</v>
      </c>
      <c r="EY13" s="67" t="n">
        <f aca="false">IF(OR($D13=1,MONTH($B13)&lt;&gt;MONTH(StartDate),'У9 Ввод'!$D$160="",'У9 Ввод'!$E$160="",'У9 Ввод'!$D$160&gt;$B13),0,MAX(0,MIN(1,'У9 Ввод'!$E$160-NETWORKDAYS('У9 Ввод'!$D$160,$B13)+1))/Настройки!$E$15*100)</f>
        <v>0</v>
      </c>
      <c r="EZ13" s="67" t="n">
        <f aca="false">IF(OR($D13=1,MONTH($B13)&lt;&gt;MONTH(StartDate),'У9 Ввод'!$D$161="",'У9 Ввод'!$E$161="",'У9 Ввод'!$D$161&gt;$B13),0,MAX(0,MIN(1,'У9 Ввод'!$E$161-NETWORKDAYS('У9 Ввод'!$D$161,$B13)+1))/Настройки!$E$15*100)</f>
        <v>0</v>
      </c>
      <c r="FA13" s="67" t="n">
        <f aca="false">IF(OR($D13=1,MONTH($B13)&lt;&gt;MONTH(StartDate),'У9 Ввод'!$D$162="",'У9 Ввод'!$E$162="",'У9 Ввод'!$D$162&gt;$B13),0,MAX(0,MIN(1,'У9 Ввод'!$E$162-NETWORKDAYS('У9 Ввод'!$D$162,$B13)+1))/Настройки!$E$15*100)</f>
        <v>0</v>
      </c>
      <c r="FB13" s="67" t="n">
        <f aca="false">IF(OR($D13=1,MONTH($B13)&lt;&gt;MONTH(StartDate),'У9 Ввод'!$D$163="",'У9 Ввод'!$E$163="",'У9 Ввод'!$D$163&gt;$B13),0,MAX(0,MIN(1,'У9 Ввод'!$E$163-NETWORKDAYS('У9 Ввод'!$D$163,$B13)+1))/Настройки!$E$15*100)</f>
        <v>0</v>
      </c>
      <c r="FC13" s="67" t="n">
        <f aca="false">IF(OR($D13=1,MONTH($B13)&lt;&gt;MONTH(StartDate),'У9 Ввод'!$D$164="",'У9 Ввод'!$E$164="",'У9 Ввод'!$D$164&gt;$B13),0,MAX(0,MIN(1,'У9 Ввод'!$E$164-NETWORKDAYS('У9 Ввод'!$D$164,$B13)+1))/Настройки!$E$15*100)</f>
        <v>0</v>
      </c>
      <c r="FD13" s="67" t="n">
        <f aca="false">IF(OR($D13=1,MONTH($B13)&lt;&gt;MONTH(StartDate),'У9 Ввод'!$D$165="",'У9 Ввод'!$E$165="",'У9 Ввод'!$D$165&gt;$B13),0,MAX(0,MIN(1,'У9 Ввод'!$E$165-NETWORKDAYS('У9 Ввод'!$D$165,$B13)+1))/Настройки!$E$15*100)</f>
        <v>0</v>
      </c>
      <c r="FE13" s="67" t="n">
        <f aca="false">IF(OR($D13=1,MONTH($B13)&lt;&gt;MONTH(StartDate),'У9 Ввод'!$D$166="",'У9 Ввод'!$E$166="",'У9 Ввод'!$D$166&gt;$B13),0,MAX(0,MIN(1,'У9 Ввод'!$E$166-NETWORKDAYS('У9 Ввод'!$D$166,$B13)+1))/Настройки!$E$15*100)</f>
        <v>0</v>
      </c>
      <c r="FF13" s="67" t="n">
        <f aca="false">IF(OR($D13=1,MONTH($B13)&lt;&gt;MONTH(StartDate),'У9 Ввод'!$D$167="",'У9 Ввод'!$E$167="",'У9 Ввод'!$D$167&gt;$B13),0,MAX(0,MIN(1,'У9 Ввод'!$E$167-NETWORKDAYS('У9 Ввод'!$D$167,$B13)+1))/Настройки!$E$15*100)</f>
        <v>0</v>
      </c>
      <c r="FG13" s="67" t="n">
        <f aca="false">IF(OR($D13=1,MONTH($B13)&lt;&gt;MONTH(StartDate),'У9 Ввод'!$D$168="",'У9 Ввод'!$E$168="",'У9 Ввод'!$D$168&gt;$B13),0,MAX(0,MIN(1,'У9 Ввод'!$E$168-NETWORKDAYS('У9 Ввод'!$D$168,$B13)+1))/Настройки!$E$15*100)</f>
        <v>0</v>
      </c>
      <c r="FH13" s="67" t="n">
        <f aca="false">IF(OR($D13=1,MONTH($B13)&lt;&gt;MONTH(StartDate),'У9 Ввод'!$D$169="",'У9 Ввод'!$E$169="",'У9 Ввод'!$D$169&gt;$B13),0,MAX(0,MIN(1,'У9 Ввод'!$E$169-NETWORKDAYS('У9 Ввод'!$D$169,$B13)+1))/Настройки!$E$15*100)</f>
        <v>0</v>
      </c>
      <c r="FI13" s="67" t="n">
        <f aca="false">IF(OR($D13=1,MONTH($B13)&lt;&gt;MONTH(StartDate),'У9 Ввод'!$D$170="",'У9 Ввод'!$E$170="",'У9 Ввод'!$D$170&gt;$B13),0,MAX(0,MIN(1,'У9 Ввод'!$E$170-NETWORKDAYS('У9 Ввод'!$D$170,$B13)+1))/Настройки!$E$15*100)</f>
        <v>0</v>
      </c>
      <c r="FJ13" s="67" t="n">
        <f aca="false">IF(OR($D13=1,MONTH($B13)&lt;&gt;MONTH(StartDate),'У9 Ввод'!$D$171="",'У9 Ввод'!$E$171="",'У9 Ввод'!$D$171&gt;$B13),0,MAX(0,MIN(1,'У9 Ввод'!$E$171-NETWORKDAYS('У9 Ввод'!$D$171,$B13)+1))/Настройки!$E$15*100)</f>
        <v>0</v>
      </c>
      <c r="FK13" s="67" t="n">
        <f aca="false">IF(OR($D13=1,MONTH($B13)&lt;&gt;MONTH(StartDate),'У9 Ввод'!$D$172="",'У9 Ввод'!$E$172="",'У9 Ввод'!$D$172&gt;$B13),0,MAX(0,MIN(1,'У9 Ввод'!$E$172-NETWORKDAYS('У9 Ввод'!$D$172,$B13)+1))/Настройки!$E$15*100)</f>
        <v>0</v>
      </c>
      <c r="FL13" s="67" t="n">
        <f aca="false">IF(OR($D13=1,MONTH($B13)&lt;&gt;MONTH(StartDate),'У9 Ввод'!$D$173="",'У9 Ввод'!$E$173="",'У9 Ввод'!$D$173&gt;$B13),0,MAX(0,MIN(1,'У9 Ввод'!$E$173-NETWORKDAYS('У9 Ввод'!$D$173,$B13)+1))/Настройки!$E$15*100)</f>
        <v>0</v>
      </c>
      <c r="FM13" s="67" t="n">
        <f aca="false">IF(OR($D13=1,MONTH($B13)&lt;&gt;MONTH(StartDate),'У9 Ввод'!$D$174="",'У9 Ввод'!$E$174="",'У9 Ввод'!$D$174&gt;$B13),0,MAX(0,MIN(1,'У9 Ввод'!$E$174-NETWORKDAYS('У9 Ввод'!$D$174,$B13)+1))/Настройки!$E$15*100)</f>
        <v>0</v>
      </c>
      <c r="FN13" s="67" t="n">
        <f aca="false">IF(OR($D13=1,MONTH($B13)&lt;&gt;MONTH(StartDate),'У9 Ввод'!$D$175="",'У9 Ввод'!$E$175="",'У9 Ввод'!$D$175&gt;$B13),0,MAX(0,MIN(1,'У9 Ввод'!$E$175-NETWORKDAYS('У9 Ввод'!$D$175,$B13)+1))/Настройки!$E$15*100)</f>
        <v>0</v>
      </c>
      <c r="FO13" s="67" t="n">
        <f aca="false">IF(OR($D13=1,MONTH($B13)&lt;&gt;MONTH(StartDate),'У9 Ввод'!$D$176="",'У9 Ввод'!$E$176="",'У9 Ввод'!$D$176&gt;$B13),0,MAX(0,MIN(1,'У9 Ввод'!$E$176-NETWORKDAYS('У9 Ввод'!$D$176,$B13)+1))/Настройки!$E$15*100)</f>
        <v>0</v>
      </c>
      <c r="FP13" s="67" t="n">
        <f aca="false">IF(OR($D13=1,MONTH($B13)&lt;&gt;MONTH(StartDate),'У9 Ввод'!$D$177="",'У9 Ввод'!$E$177="",'У9 Ввод'!$D$177&gt;$B13),0,MAX(0,MIN(1,'У9 Ввод'!$E$177-NETWORKDAYS('У9 Ввод'!$D$177,$B13)+1))/Настройки!$E$15*100)</f>
        <v>0</v>
      </c>
      <c r="FQ13" s="67" t="n">
        <f aca="false">IF(OR($D13=1,MONTH($B13)&lt;&gt;MONTH(StartDate),'У9 Ввод'!$D$178="",'У9 Ввод'!$E$178="",'У9 Ввод'!$D$178&gt;$B13),0,MAX(0,MIN(1,'У9 Ввод'!$E$178-NETWORKDAYS('У9 Ввод'!$D$178,$B13)+1))/Настройки!$E$15*100)</f>
        <v>0</v>
      </c>
      <c r="FR13" s="67" t="n">
        <f aca="false">IF(OR($D13=1,MONTH($B13)&lt;&gt;MONTH(StartDate),'У9 Ввод'!$D$179="",'У9 Ввод'!$E$179="",'У9 Ввод'!$D$179&gt;$B13),0,MAX(0,MIN(1,'У9 Ввод'!$E$179-NETWORKDAYS('У9 Ввод'!$D$179,$B13)+1))/Настройки!$E$15*100)</f>
        <v>0</v>
      </c>
      <c r="FS13" s="67" t="n">
        <f aca="false">IF(OR($D13=1,MONTH($B13)&lt;&gt;MONTH(StartDate),'У9 Ввод'!$D$180="",'У9 Ввод'!$E$180="",'У9 Ввод'!$D$180&gt;$B13),0,MAX(0,MIN(1,'У9 Ввод'!$E$180-NETWORKDAYS('У9 Ввод'!$D$180,$B13)+1))/Настройки!$E$15*100)</f>
        <v>0</v>
      </c>
      <c r="FT13" s="67" t="n">
        <f aca="false">IF(OR($D13=1,MONTH($B13)&lt;&gt;MONTH(StartDate),'У9 Ввод'!$D$181="",'У9 Ввод'!$E$181="",'У9 Ввод'!$D$181&gt;$B13),0,MAX(0,MIN(1,'У9 Ввод'!$E$181-NETWORKDAYS('У9 Ввод'!$D$181,$B13)+1))/Настройки!$E$15*100)</f>
        <v>0</v>
      </c>
      <c r="FU13" s="67" t="n">
        <f aca="false">IF(OR($D13=1,MONTH($B13)&lt;&gt;MONTH(StartDate),'У9 Ввод'!$D$182="",'У9 Ввод'!$E$182="",'У9 Ввод'!$D$182&gt;$B13),0,MAX(0,MIN(1,'У9 Ввод'!$E$182-NETWORKDAYS('У9 Ввод'!$D$182,$B13)+1))/Настройки!$E$15*100)</f>
        <v>0</v>
      </c>
      <c r="FV13" s="67" t="n">
        <f aca="false">IF(OR($D13=1,MONTH($B13)&lt;&gt;MONTH(StartDate),'У9 Ввод'!$D$183="",'У9 Ввод'!$E$183="",'У9 Ввод'!$D$183&gt;$B13),0,MAX(0,MIN(1,'У9 Ввод'!$E$183-NETWORKDAYS('У9 Ввод'!$D$183,$B13)+1))/Настройки!$E$15*100)</f>
        <v>0</v>
      </c>
      <c r="FW13" s="67" t="n">
        <f aca="false">IF(OR($D13=1,MONTH($B13)&lt;&gt;MONTH(StartDate),'У9 Ввод'!$D$184="",'У9 Ввод'!$E$184="",'У9 Ввод'!$D$184&gt;$B13),0,MAX(0,MIN(1,'У9 Ввод'!$E$184-NETWORKDAYS('У9 Ввод'!$D$184,$B13)+1))/Настройки!$E$15*100)</f>
        <v>0</v>
      </c>
      <c r="FX13" s="67" t="n">
        <f aca="false">IF(OR($D13=1,MONTH($B13)&lt;&gt;MONTH(StartDate),'У9 Ввод'!$D$185="",'У9 Ввод'!$E$185="",'У9 Ввод'!$D$185&gt;$B13),0,MAX(0,MIN(1,'У9 Ввод'!$E$185-NETWORKDAYS('У9 Ввод'!$D$185,$B13)+1))/Настройки!$E$15*100)</f>
        <v>0</v>
      </c>
      <c r="FY13" s="67" t="n">
        <f aca="false">IF(OR($D13=1,MONTH($B13)&lt;&gt;MONTH(StartDate),'У9 Ввод'!$D$186="",'У9 Ввод'!$E$186="",'У9 Ввод'!$D$186&gt;$B13),0,MAX(0,MIN(1,'У9 Ввод'!$E$186-NETWORKDAYS('У9 Ввод'!$D$186,$B13)+1))/Настройки!$E$15*100)</f>
        <v>0</v>
      </c>
      <c r="FZ13" s="67" t="n">
        <f aca="false">IF(OR($D13=1,MONTH($B13)&lt;&gt;MONTH(StartDate),'У9 Ввод'!$D$187="",'У9 Ввод'!$E$187="",'У9 Ввод'!$D$187&gt;$B13),0,MAX(0,MIN(1,'У9 Ввод'!$E$187-NETWORKDAYS('У9 Ввод'!$D$187,$B13)+1))/Настройки!$E$15*100)</f>
        <v>0</v>
      </c>
      <c r="GA13" s="67" t="n">
        <f aca="false">IF(OR($D13=1,MONTH($B13)&lt;&gt;MONTH(StartDate),'У9 Ввод'!$D$188="",'У9 Ввод'!$E$188="",'У9 Ввод'!$D$188&gt;$B13),0,MAX(0,MIN(1,'У9 Ввод'!$E$188-NETWORKDAYS('У9 Ввод'!$D$188,$B13)+1))/Настройки!$E$15*100)</f>
        <v>0</v>
      </c>
      <c r="GB13" s="67" t="n">
        <f aca="false">IF(OR($D13=1,MONTH($B13)&lt;&gt;MONTH(StartDate),'У9 Ввод'!$D$189="",'У9 Ввод'!$E$189="",'У9 Ввод'!$D$189&gt;$B13),0,MAX(0,MIN(1,'У9 Ввод'!$E$189-NETWORKDAYS('У9 Ввод'!$D$189,$B13)+1))/Настройки!$E$15*100)</f>
        <v>0</v>
      </c>
      <c r="GC13" s="67" t="n">
        <f aca="false">IF(OR($D13=1,MONTH($B13)&lt;&gt;MONTH(StartDate),'У9 Ввод'!$D$190="",'У9 Ввод'!$E$190="",'У9 Ввод'!$D$190&gt;$B13),0,MAX(0,MIN(1,'У9 Ввод'!$E$190-NETWORKDAYS('У9 Ввод'!$D$190,$B13)+1))/Настройки!$E$15*100)</f>
        <v>0</v>
      </c>
      <c r="GD13" s="67" t="n">
        <f aca="false">IF(OR($D13=1,MONTH($B13)&lt;&gt;MONTH(StartDate),'У9 Ввод'!$D$191="",'У9 Ввод'!$E$191="",'У9 Ввод'!$D$191&gt;$B13),0,MAX(0,MIN(1,'У9 Ввод'!$E$191-NETWORKDAYS('У9 Ввод'!$D$191,$B13)+1))/Настройки!$E$15*100)</f>
        <v>0</v>
      </c>
      <c r="GE13" s="67" t="n">
        <f aca="false">IF(OR($D13=1,MONTH($B13)&lt;&gt;MONTH(StartDate),'У9 Ввод'!$D$192="",'У9 Ввод'!$E$192="",'У9 Ввод'!$D$192&gt;$B13),0,MAX(0,MIN(1,'У9 Ввод'!$E$192-NETWORKDAYS('У9 Ввод'!$D$192,$B13)+1))/Настройки!$E$15*100)</f>
        <v>0</v>
      </c>
      <c r="GF13" s="67" t="n">
        <f aca="false">IF(OR($D13=1,MONTH($B13)&lt;&gt;MONTH(StartDate),'У9 Ввод'!$D$193="",'У9 Ввод'!$E$193="",'У9 Ввод'!$D$193&gt;$B13),0,MAX(0,MIN(1,'У9 Ввод'!$E$193-NETWORKDAYS('У9 Ввод'!$D$193,$B13)+1))/Настройки!$E$15*100)</f>
        <v>0</v>
      </c>
      <c r="GG13" s="67" t="n">
        <f aca="false">IF(OR($D13=1,MONTH($B13)&lt;&gt;MONTH(StartDate),'У9 Ввод'!$D$194="",'У9 Ввод'!$E$194="",'У9 Ввод'!$D$194&gt;$B13),0,MAX(0,MIN(1,'У9 Ввод'!$E$194-NETWORKDAYS('У9 Ввод'!$D$194,$B13)+1))/Настройки!$E$15*100)</f>
        <v>0</v>
      </c>
      <c r="GH13" s="67" t="n">
        <f aca="false">IF(OR($D13=1,MONTH($B13)&lt;&gt;MONTH(StartDate),'У9 Ввод'!$D$195="",'У9 Ввод'!$E$195="",'У9 Ввод'!$D$195&gt;$B13),0,MAX(0,MIN(1,'У9 Ввод'!$E$195-NETWORKDAYS('У9 Ввод'!$D$195,$B13)+1))/Настройки!$E$15*100)</f>
        <v>0</v>
      </c>
      <c r="GI13" s="67" t="n">
        <f aca="false">IF(OR($D13=1,MONTH($B13)&lt;&gt;MONTH(StartDate),'У9 Ввод'!$D$196="",'У9 Ввод'!$E$196="",'У9 Ввод'!$D$196&gt;$B13),0,MAX(0,MIN(1,'У9 Ввод'!$E$196-NETWORKDAYS('У9 Ввод'!$D$196,$B13)+1))/Настройки!$E$15*100)</f>
        <v>0</v>
      </c>
      <c r="GJ13" s="67" t="n">
        <f aca="false">IF(OR($D13=1,MONTH($B13)&lt;&gt;MONTH(StartDate),'У9 Ввод'!$D$197="",'У9 Ввод'!$E$197="",'У9 Ввод'!$D$197&gt;$B13),0,MAX(0,MIN(1,'У9 Ввод'!$E$197-NETWORKDAYS('У9 Ввод'!$D$197,$B13)+1))/Настройки!$E$15*100)</f>
        <v>0</v>
      </c>
      <c r="GK13" s="67" t="n">
        <f aca="false">IF(OR($D13=1,MONTH($B13)&lt;&gt;MONTH(StartDate),'У9 Ввод'!$D$198="",'У9 Ввод'!$E$198="",'У9 Ввод'!$D$198&gt;$B13),0,MAX(0,MIN(1,'У9 Ввод'!$E$198-NETWORKDAYS('У9 Ввод'!$D$198,$B13)+1))/Настройки!$E$15*100)</f>
        <v>0</v>
      </c>
      <c r="GL13" s="67" t="n">
        <f aca="false">IF(OR($D13=1,MONTH($B13)&lt;&gt;MONTH(StartDate),'У9 Ввод'!$D$199="",'У9 Ввод'!$E$199="",'У9 Ввод'!$D$199&gt;$B13),0,MAX(0,MIN(1,'У9 Ввод'!$E$199-NETWORKDAYS('У9 Ввод'!$D$199,$B13)+1))/Настройки!$E$15*100)</f>
        <v>0</v>
      </c>
      <c r="GM13" s="67" t="n">
        <f aca="false">IF(OR($D13=1,MONTH($B13)&lt;&gt;MONTH(StartDate),'У9 Ввод'!$D$200="",'У9 Ввод'!$E$200="",'У9 Ввод'!$D$200&gt;$B13),0,MAX(0,MIN(1,'У9 Ввод'!$E$200-NETWORKDAYS('У9 Ввод'!$D$200,$B13)+1))/Настройки!$E$15*100)</f>
        <v>0</v>
      </c>
      <c r="GN13" s="67" t="n">
        <f aca="false">IF(OR($D13=1,MONTH($B13)&lt;&gt;MONTH(StartDate),'У9 Ввод'!$D$201="",'У9 Ввод'!$E$201="",'У9 Ввод'!$D$201&gt;$B13),0,MAX(0,MIN(1,'У9 Ввод'!$E$201-NETWORKDAYS('У9 Ввод'!$D$201,$B13)+1))/Настройки!$E$15*100)</f>
        <v>0</v>
      </c>
      <c r="GO13" s="67" t="n">
        <f aca="false">IF(OR($D13=1,MONTH($B13)&lt;&gt;MONTH(StartDate),'У9 Ввод'!$D$202="",'У9 Ввод'!$E$202="",'У9 Ввод'!$D$202&gt;$B13),0,MAX(0,MIN(1,'У9 Ввод'!$E$202-NETWORKDAYS('У9 Ввод'!$D$202,$B13)+1))/Настройки!$E$15*100)</f>
        <v>0</v>
      </c>
      <c r="GP13" s="67" t="n">
        <f aca="false">IF(OR($D13=1,MONTH($B13)&lt;&gt;MONTH(StartDate),'У9 Ввод'!$D$203="",'У9 Ввод'!$E$203="",'У9 Ввод'!$D$203&gt;$B13),0,MAX(0,MIN(1,'У9 Ввод'!$E$203-NETWORKDAYS('У9 Ввод'!$D$203,$B13)+1))/Настройки!$E$15*100)</f>
        <v>0</v>
      </c>
      <c r="GQ13" s="67" t="n">
        <f aca="false">IF(OR($D13=1,MONTH($B13)&lt;&gt;MONTH(StartDate),'У9 Ввод'!$D$204="",'У9 Ввод'!$E$204="",'У9 Ввод'!$D$204&gt;$B13),0,MAX(0,MIN(1,'У9 Ввод'!$E$204-NETWORKDAYS('У9 Ввод'!$D$204,$B13)+1))/Настройки!$E$15*100)</f>
        <v>0</v>
      </c>
      <c r="GR13" s="67" t="n">
        <f aca="false">IF(OR($D13=1,MONTH($B13)&lt;&gt;MONTH(StartDate),'У9 Ввод'!$D$205="",'У9 Ввод'!$E$205="",'У9 Ввод'!$D$205&gt;$B13),0,MAX(0,MIN(1,'У9 Ввод'!$E$205-NETWORKDAYS('У9 Ввод'!$D$205,$B13)+1))/Настройки!$E$15*100)</f>
        <v>0</v>
      </c>
      <c r="GS13" s="67" t="n">
        <f aca="false">IF(OR($D13=1,MONTH($B13)&lt;&gt;MONTH(StartDate),'У9 Ввод'!$D$206="",'У9 Ввод'!$E$206="",'У9 Ввод'!$D$206&gt;$B13),0,MAX(0,MIN(1,'У9 Ввод'!$E$206-NETWORKDAYS('У9 Ввод'!$D$206,$B13)+1))/Настройки!$E$15*100)</f>
        <v>0</v>
      </c>
      <c r="GT13" s="67" t="n">
        <f aca="false">IF(OR($D13=1,MONTH($B13)&lt;&gt;MONTH(StartDate),'У9 Ввод'!$D$207="",'У9 Ввод'!$E$207="",'У9 Ввод'!$D$207&gt;$B13),0,MAX(0,MIN(1,'У9 Ввод'!$E$207-NETWORKDAYS('У9 Ввод'!$D$207,$B13)+1))/Настройки!$E$15*100)</f>
        <v>0</v>
      </c>
      <c r="GU13" s="67" t="n">
        <f aca="false">IF(OR($D13=1,MONTH($B13)&lt;&gt;MONTH(StartDate),'У9 Ввод'!$D$208="",'У9 Ввод'!$E$208="",'У9 Ввод'!$D$208&gt;$B13),0,MAX(0,MIN(1,'У9 Ввод'!$E$208-NETWORKDAYS('У9 Ввод'!$D$208,$B13)+1))/Настройки!$E$15*100)</f>
        <v>0</v>
      </c>
      <c r="GV13" s="67" t="n">
        <f aca="false">IF(OR($D13=1,MONTH($B13)&lt;&gt;MONTH(StartDate),'У9 Ввод'!$D$209="",'У9 Ввод'!$E$209="",'У9 Ввод'!$D$209&gt;$B13),0,MAX(0,MIN(1,'У9 Ввод'!$E$209-NETWORKDAYS('У9 Ввод'!$D$209,$B13)+1))/Настройки!$E$15*100)</f>
        <v>0</v>
      </c>
      <c r="GW13" s="67" t="n">
        <f aca="false">IF(OR($D13=1,MONTH($B13)&lt;&gt;MONTH(StartDate),'У9 Ввод'!$D$210="",'У9 Ввод'!$E$210="",'У9 Ввод'!$D$210&gt;$B13),0,MAX(0,MIN(1,'У9 Ввод'!$E$210-NETWORKDAYS('У9 Ввод'!$D$210,$B13)+1))/Настройки!$E$15*100)</f>
        <v>0</v>
      </c>
      <c r="GX13" s="67" t="n">
        <f aca="false">IF(OR($D13=1,MONTH($B13)&lt;&gt;MONTH(StartDate),'У9 Ввод'!$D$211="",'У9 Ввод'!$E$211="",'У9 Ввод'!$D$211&gt;$B13),0,MAX(0,MIN(1,'У9 Ввод'!$E$211-NETWORKDAYS('У9 Ввод'!$D$211,$B13)+1))/Настройки!$E$15*100)</f>
        <v>0</v>
      </c>
      <c r="GY13" s="67" t="n">
        <f aca="false">IF(OR($D13=1,MONTH($B13)&lt;&gt;MONTH(StartDate),'У9 Ввод'!$D$212="",'У9 Ввод'!$E$212="",'У9 Ввод'!$D$212&gt;$B13),0,MAX(0,MIN(1,'У9 Ввод'!$E$212-NETWORKDAYS('У9 Ввод'!$D$212,$B13)+1))/Настройки!$E$15*100)</f>
        <v>0</v>
      </c>
      <c r="GZ13" s="67" t="n">
        <f aca="false">IF(OR($D13=1,MONTH($B13)&lt;&gt;MONTH(StartDate),'У9 Ввод'!$D$213="",'У9 Ввод'!$E$213="",'У9 Ввод'!$D$213&gt;$B13),0,MAX(0,MIN(1,'У9 Ввод'!$E$213-NETWORKDAYS('У9 Ввод'!$D$213,$B13)+1))/Настройки!$E$15*100)</f>
        <v>0</v>
      </c>
      <c r="HA13" s="67" t="n">
        <f aca="false">IF(OR($D13=1,MONTH($B13)&lt;&gt;MONTH(StartDate),'У9 Ввод'!$D$214="",'У9 Ввод'!$E$214="",'У9 Ввод'!$D$214&gt;$B13),0,MAX(0,MIN(1,'У9 Ввод'!$E$214-NETWORKDAYS('У9 Ввод'!$D$214,$B13)+1))/Настройки!$E$15*100)</f>
        <v>0</v>
      </c>
      <c r="HB13" s="67" t="n">
        <f aca="false">IF(OR($D13=1,MONTH($B13)&lt;&gt;MONTH(StartDate),'У9 Ввод'!$D$215="",'У9 Ввод'!$E$215="",'У9 Ввод'!$D$215&gt;$B13),0,MAX(0,MIN(1,'У9 Ввод'!$E$215-NETWORKDAYS('У9 Ввод'!$D$215,$B13)+1))/Настройки!$E$15*100)</f>
        <v>0</v>
      </c>
      <c r="HC13" s="67" t="n">
        <f aca="false">IF(OR($D13=1,MONTH($B13)&lt;&gt;MONTH(StartDate),'У9 Ввод'!$D$216="",'У9 Ввод'!$E$216="",'У9 Ввод'!$D$216&gt;$B13),0,MAX(0,MIN(1,'У9 Ввод'!$E$216-NETWORKDAYS('У9 Ввод'!$D$216,$B13)+1))/Настройки!$E$15*100)</f>
        <v>0</v>
      </c>
      <c r="HD13" s="67" t="n">
        <f aca="false">IF(OR($D13=1,MONTH($B13)&lt;&gt;MONTH(StartDate),'У9 Ввод'!$D$217="",'У9 Ввод'!$E$217="",'У9 Ввод'!$D$217&gt;$B13),0,MAX(0,MIN(1,'У9 Ввод'!$E$217-NETWORKDAYS('У9 Ввод'!$D$217,$B13)+1))/Настройки!$E$15*100)</f>
        <v>0</v>
      </c>
      <c r="HE13" s="67" t="n">
        <f aca="false">IF(OR($D13=1,MONTH($B13)&lt;&gt;MONTH(StartDate),'У9 Ввод'!$D$218="",'У9 Ввод'!$E$218="",'У9 Ввод'!$D$218&gt;$B13),0,MAX(0,MIN(1,'У9 Ввод'!$E$218-NETWORKDAYS('У9 Ввод'!$D$218,$B13)+1))/Настройки!$E$15*100)</f>
        <v>0</v>
      </c>
      <c r="HF13" s="67" t="n">
        <f aca="false">IF(OR($D13=1,MONTH($B13)&lt;&gt;MONTH(StartDate),'У9 Ввод'!$D$219="",'У9 Ввод'!$E$219="",'У9 Ввод'!$D$219&gt;$B13),0,MAX(0,MIN(1,'У9 Ввод'!$E$219-NETWORKDAYS('У9 Ввод'!$D$219,$B13)+1))/Настройки!$E$15*100)</f>
        <v>0</v>
      </c>
      <c r="HG13" s="67" t="n">
        <f aca="false">IF(OR($D13=1,MONTH($B13)&lt;&gt;MONTH(StartDate),'У9 Ввод'!$D$220="",'У9 Ввод'!$E$220="",'У9 Ввод'!$D$220&gt;$B13),0,MAX(0,MIN(1,'У9 Ввод'!$E$220-NETWORKDAYS('У9 Ввод'!$D$220,$B13)+1))/Настройки!$E$15*100)</f>
        <v>0</v>
      </c>
      <c r="HH13" s="67" t="n">
        <f aca="false">IF(OR($D13=1,MONTH($B13)&lt;&gt;MONTH(StartDate),'У9 Ввод'!$D$221="",'У9 Ввод'!$E$221="",'У9 Ввод'!$D$221&gt;$B13),0,MAX(0,MIN(1,'У9 Ввод'!$E$221-NETWORKDAYS('У9 Ввод'!$D$221,$B13)+1))/Настройки!$E$15*100)</f>
        <v>0</v>
      </c>
      <c r="HI13" s="67" t="n">
        <f aca="false">IF(OR($D13=1,MONTH($B13)&lt;&gt;MONTH(StartDate),'У9 Ввод'!$D$222="",'У9 Ввод'!$E$222="",'У9 Ввод'!$D$222&gt;$B13),0,MAX(0,MIN(1,'У9 Ввод'!$E$222-NETWORKDAYS('У9 Ввод'!$D$222,$B13)+1))/Настройки!$E$15*100)</f>
        <v>0</v>
      </c>
      <c r="HJ13" s="67" t="n">
        <f aca="false">IF(OR($D13=1,MONTH($B13)&lt;&gt;MONTH(StartDate),'У9 Ввод'!$D$223="",'У9 Ввод'!$E$223="",'У9 Ввод'!$D$223&gt;$B13),0,MAX(0,MIN(1,'У9 Ввод'!$E$223-NETWORKDAYS('У9 Ввод'!$D$223,$B13)+1))/Настройки!$E$15*100)</f>
        <v>0</v>
      </c>
      <c r="HK13" s="67" t="n">
        <f aca="false">IF(OR($D13=1,MONTH($B13)&lt;&gt;MONTH(StartDate),'У9 Ввод'!$D$224="",'У9 Ввод'!$E$224="",'У9 Ввод'!$D$224&gt;$B13),0,MAX(0,MIN(1,'У9 Ввод'!$E$224-NETWORKDAYS('У9 Ввод'!$D$224,$B13)+1))/Настройки!$E$15*100)</f>
        <v>0</v>
      </c>
      <c r="HL13" s="67" t="n">
        <f aca="false">IF(OR($D13=1,MONTH($B13)&lt;&gt;MONTH(StartDate),'У9 Ввод'!$D$225="",'У9 Ввод'!$E$225="",'У9 Ввод'!$D$225&gt;$B13),0,MAX(0,MIN(1,'У9 Ввод'!$E$225-NETWORKDAYS('У9 Ввод'!$D$225,$B13)+1))/Настройки!$E$15*100)</f>
        <v>0</v>
      </c>
      <c r="HM13" s="67" t="n">
        <f aca="false">IF(OR($D13=1,MONTH($B13)&lt;&gt;MONTH(StartDate),'У9 Ввод'!$D$226="",'У9 Ввод'!$E$226="",'У9 Ввод'!$D$226&gt;$B13),0,MAX(0,MIN(1,'У9 Ввод'!$E$226-NETWORKDAYS('У9 Ввод'!$D$226,$B13)+1))/Настройки!$E$15*100)</f>
        <v>0</v>
      </c>
      <c r="HN13" s="67" t="n">
        <f aca="false">IF(OR($D13=1,MONTH($B13)&lt;&gt;MONTH(StartDate),'У9 Ввод'!$D$227="",'У9 Ввод'!$E$227="",'У9 Ввод'!$D$227&gt;$B13),0,MAX(0,MIN(1,'У9 Ввод'!$E$227-NETWORKDAYS('У9 Ввод'!$D$227,$B13)+1))/Настройки!$E$15*100)</f>
        <v>0</v>
      </c>
      <c r="HO13" s="67" t="n">
        <f aca="false">IF(OR($D13=1,MONTH($B13)&lt;&gt;MONTH(StartDate),'У9 Ввод'!$D$228="",'У9 Ввод'!$E$228="",'У9 Ввод'!$D$228&gt;$B13),0,MAX(0,MIN(1,'У9 Ввод'!$E$228-NETWORKDAYS('У9 Ввод'!$D$228,$B13)+1))/Настройки!$E$15*100)</f>
        <v>0</v>
      </c>
      <c r="HP13" s="67" t="n">
        <f aca="false">IF(OR($D13=1,MONTH($B13)&lt;&gt;MONTH(StartDate),'У9 Ввод'!$D$229="",'У9 Ввод'!$E$229="",'У9 Ввод'!$D$229&gt;$B13),0,MAX(0,MIN(1,'У9 Ввод'!$E$229-NETWORKDAYS('У9 Ввод'!$D$229,$B13)+1))/Настройки!$E$15*100)</f>
        <v>0</v>
      </c>
      <c r="HQ13" s="67" t="n">
        <f aca="false">IF(OR($D13=1,MONTH($B13)&lt;&gt;MONTH(StartDate),'У9 Ввод'!$D$230="",'У9 Ввод'!$E$230="",'У9 Ввод'!$D$230&gt;$B13),0,MAX(0,MIN(1,'У9 Ввод'!$E$230-NETWORKDAYS('У9 Ввод'!$D$230,$B13)+1))/Настройки!$E$15*100)</f>
        <v>0</v>
      </c>
      <c r="HR13" s="67" t="n">
        <f aca="false">IF(OR($D13=1,MONTH($B13)&lt;&gt;MONTH(StartDate),'У9 Ввод'!$D$231="",'У9 Ввод'!$E$231="",'У9 Ввод'!$D$231&gt;$B13),0,MAX(0,MIN(1,'У9 Ввод'!$E$231-NETWORKDAYS('У9 Ввод'!$D$231,$B13)+1))/Настройки!$E$15*100)</f>
        <v>0</v>
      </c>
      <c r="HS13" s="67" t="n">
        <f aca="false">IF(OR($D13=1,MONTH($B13)&lt;&gt;MONTH(StartDate),'У9 Ввод'!$D$232="",'У9 Ввод'!$E$232="",'У9 Ввод'!$D$232&gt;$B13),0,MAX(0,MIN(1,'У9 Ввод'!$E$232-NETWORKDAYS('У9 Ввод'!$D$232,$B13)+1))/Настройки!$E$15*100)</f>
        <v>0</v>
      </c>
      <c r="HT13" s="67" t="n">
        <f aca="false">IF(OR($D13=1,MONTH($B13)&lt;&gt;MONTH(StartDate),'У9 Ввод'!$D$233="",'У9 Ввод'!$E$233="",'У9 Ввод'!$D$233&gt;$B13),0,MAX(0,MIN(1,'У9 Ввод'!$E$233-NETWORKDAYS('У9 Ввод'!$D$233,$B13)+1))/Настройки!$E$15*100)</f>
        <v>0</v>
      </c>
      <c r="HU13" s="67" t="n">
        <f aca="false">IF(OR($D13=1,MONTH($B13)&lt;&gt;MONTH(StartDate),'У9 Ввод'!$D$234="",'У9 Ввод'!$E$234="",'У9 Ввод'!$D$234&gt;$B13),0,MAX(0,MIN(1,'У9 Ввод'!$E$234-NETWORKDAYS('У9 Ввод'!$D$234,$B13)+1))/Настройки!$E$15*100)</f>
        <v>0</v>
      </c>
      <c r="HV13" s="67" t="n">
        <f aca="false">IF(OR($D13=1,MONTH($B13)&lt;&gt;MONTH(StartDate),'У9 Ввод'!$D$235="",'У9 Ввод'!$E$235="",'У9 Ввод'!$D$235&gt;$B13),0,MAX(0,MIN(1,'У9 Ввод'!$E$235-NETWORKDAYS('У9 Ввод'!$D$235,$B13)+1))/Настройки!$E$15*100)</f>
        <v>0</v>
      </c>
      <c r="HW13" s="67" t="n">
        <f aca="false">IF(OR($D13=1,MONTH($B13)&lt;&gt;MONTH(StartDate),'У9 Ввод'!$D$236="",'У9 Ввод'!$E$236="",'У9 Ввод'!$D$236&gt;$B13),0,MAX(0,MIN(1,'У9 Ввод'!$E$236-NETWORKDAYS('У9 Ввод'!$D$236,$B13)+1))/Настройки!$E$15*100)</f>
        <v>0</v>
      </c>
      <c r="HX13" s="67" t="n">
        <f aca="false">IF(OR($D13=1,MONTH($B13)&lt;&gt;MONTH(StartDate),'У9 Ввод'!$D$237="",'У9 Ввод'!$E$237="",'У9 Ввод'!$D$237&gt;$B13),0,MAX(0,MIN(1,'У9 Ввод'!$E$237-NETWORKDAYS('У9 Ввод'!$D$237,$B13)+1))/Настройки!$E$15*100)</f>
        <v>0</v>
      </c>
      <c r="HY13" s="67" t="n">
        <f aca="false">IF(OR($D13=1,MONTH($B13)&lt;&gt;MONTH(StartDate),'У9 Ввод'!$D$238="",'У9 Ввод'!$E$238="",'У9 Ввод'!$D$238&gt;$B13),0,MAX(0,MIN(1,'У9 Ввод'!$E$238-NETWORKDAYS('У9 Ввод'!$D$238,$B13)+1))/Настройки!$E$15*100)</f>
        <v>0</v>
      </c>
      <c r="HZ13" s="67" t="n">
        <f aca="false">IF(OR($D13=1,MONTH($B13)&lt;&gt;MONTH(StartDate),'У9 Ввод'!$D$239="",'У9 Ввод'!$E$239="",'У9 Ввод'!$D$239&gt;$B13),0,MAX(0,MIN(1,'У9 Ввод'!$E$239-NETWORKDAYS('У9 Ввод'!$D$239,$B13)+1))/Настройки!$E$15*100)</f>
        <v>0</v>
      </c>
      <c r="IA13" s="67" t="n">
        <f aca="false">IF(OR($D13=1,MONTH($B13)&lt;&gt;MONTH(StartDate),'У9 Ввод'!$D$240="",'У9 Ввод'!$E$240="",'У9 Ввод'!$D$240&gt;$B13),0,MAX(0,MIN(1,'У9 Ввод'!$E$240-NETWORKDAYS('У9 Ввод'!$D$240,$B13)+1))/Настройки!$E$15*100)</f>
        <v>0</v>
      </c>
      <c r="IB13" s="67" t="n">
        <f aca="false">IF(OR($D13=1,MONTH($B13)&lt;&gt;MONTH(StartDate),'У9 Ввод'!$D$241="",'У9 Ввод'!$E$241="",'У9 Ввод'!$D$241&gt;$B13),0,MAX(0,MIN(1,'У9 Ввод'!$E$241-NETWORKDAYS('У9 Ввод'!$D$241,$B13)+1))/Настройки!$E$15*100)</f>
        <v>0</v>
      </c>
      <c r="IC13" s="67" t="n">
        <f aca="false">IF(OR($D13=1,MONTH($B13)&lt;&gt;MONTH(StartDate),'У9 Ввод'!$D$242="",'У9 Ввод'!$E$242="",'У9 Ввод'!$D$242&gt;$B13),0,MAX(0,MIN(1,'У9 Ввод'!$E$242-NETWORKDAYS('У9 Ввод'!$D$242,$B13)+1))/Настройки!$E$15*100)</f>
        <v>0</v>
      </c>
      <c r="ID13" s="67" t="n">
        <f aca="false">IF(OR($D13=1,MONTH($B13)&lt;&gt;MONTH(StartDate),'У9 Ввод'!$D$243="",'У9 Ввод'!$E$243="",'У9 Ввод'!$D$243&gt;$B13),0,MAX(0,MIN(1,'У9 Ввод'!$E$243-NETWORKDAYS('У9 Ввод'!$D$243,$B13)+1))/Настройки!$E$15*100)</f>
        <v>0</v>
      </c>
      <c r="IE13" s="67" t="n">
        <f aca="false">IF(OR($D13=1,MONTH($B13)&lt;&gt;MONTH(StartDate),'У9 Ввод'!$D$244="",'У9 Ввод'!$E$244="",'У9 Ввод'!$D$244&gt;$B13),0,MAX(0,MIN(1,'У9 Ввод'!$E$244-NETWORKDAYS('У9 Ввод'!$D$244,$B13)+1))/Настройки!$E$15*100)</f>
        <v>0</v>
      </c>
      <c r="IF13" s="67" t="n">
        <f aca="false">IF(OR($D13=1,MONTH($B13)&lt;&gt;MONTH(StartDate),'У9 Ввод'!$D$245="",'У9 Ввод'!$E$245="",'У9 Ввод'!$D$245&gt;$B13),0,MAX(0,MIN(1,'У9 Ввод'!$E$245-NETWORKDAYS('У9 Ввод'!$D$245,$B13)+1))/Настройки!$E$15*100)</f>
        <v>0</v>
      </c>
      <c r="IG13" s="67" t="n">
        <f aca="false">IF(OR($D13=1,MONTH($B13)&lt;&gt;MONTH(StartDate),'У9 Ввод'!$D$246="",'У9 Ввод'!$E$246="",'У9 Ввод'!$D$246&gt;$B13),0,MAX(0,MIN(1,'У9 Ввод'!$E$246-NETWORKDAYS('У9 Ввод'!$D$246,$B13)+1))/Настройки!$E$15*100)</f>
        <v>0</v>
      </c>
      <c r="IH13" s="67" t="n">
        <f aca="false">IF(OR($D13=1,MONTH($B13)&lt;&gt;MONTH(StartDate),'У9 Ввод'!$D$247="",'У9 Ввод'!$E$247="",'У9 Ввод'!$D$247&gt;$B13),0,MAX(0,MIN(1,'У9 Ввод'!$E$247-NETWORKDAYS('У9 Ввод'!$D$247,$B13)+1))/Настройки!$E$15*100)</f>
        <v>0</v>
      </c>
      <c r="II13" s="67" t="n">
        <f aca="false">IF(OR($D13=1,MONTH($B13)&lt;&gt;MONTH(StartDate),'У9 Ввод'!$D$248="",'У9 Ввод'!$E$248="",'У9 Ввод'!$D$248&gt;$B13),0,MAX(0,MIN(1,'У9 Ввод'!$E$248-NETWORKDAYS('У9 Ввод'!$D$248,$B13)+1))/Настройки!$E$15*100)</f>
        <v>0</v>
      </c>
      <c r="IJ13" s="67" t="n">
        <f aca="false">IF(OR($D13=1,MONTH($B13)&lt;&gt;MONTH(StartDate),'У9 Ввод'!$D$249="",'У9 Ввод'!$E$249="",'У9 Ввод'!$D$249&gt;$B13),0,MAX(0,MIN(1,'У9 Ввод'!$E$249-NETWORKDAYS('У9 Ввод'!$D$249,$B13)+1))/Настройки!$E$15*100)</f>
        <v>0</v>
      </c>
      <c r="IK13" s="67" t="n">
        <f aca="false">IF(OR($D13=1,MONTH($B13)&lt;&gt;MONTH(StartDate),'У9 Ввод'!$D$250="",'У9 Ввод'!$E$250="",'У9 Ввод'!$D$250&gt;$B13),0,MAX(0,MIN(1,'У9 Ввод'!$E$250-NETWORKDAYS('У9 Ввод'!$D$250,$B13)+1))/Настройки!$E$15*100)</f>
        <v>0</v>
      </c>
      <c r="IL13" s="67" t="n">
        <f aca="false">IF(OR($D13=1,MONTH($B13)&lt;&gt;MONTH(StartDate),'У9 Ввод'!$D$251="",'У9 Ввод'!$E$251="",'У9 Ввод'!$D$251&gt;$B13),0,MAX(0,MIN(1,'У9 Ввод'!$E$251-NETWORKDAYS('У9 Ввод'!$D$251,$B13)+1))/Настройки!$E$15*100)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IF(OR($D14=1,MONTH($B14)&lt;&gt;MONTH(StartDate),'У9 Ввод'!$D$12="",'У9 Ввод'!$E$12="",'У9 Ввод'!$D$12&gt;$B14),0,MAX(0,MIN(1,'У9 Ввод'!$E$12-NETWORKDAYS('У9 Ввод'!$D$12,$B14)+1))/Настройки!$E$15*100)</f>
        <v>0</v>
      </c>
      <c r="H14" s="67" t="n">
        <f aca="false">IF(OR($D14=1,MONTH($B14)&lt;&gt;MONTH(StartDate),'У9 Ввод'!$D$13="",'У9 Ввод'!$E$13="",'У9 Ввод'!$D$13&gt;$B14),0,MAX(0,MIN(1,'У9 Ввод'!$E$13-NETWORKDAYS('У9 Ввод'!$D$13,$B14)+1))/Настройки!$E$15*100)</f>
        <v>0</v>
      </c>
      <c r="I14" s="67" t="n">
        <f aca="false">IF(OR($D14=1,MONTH($B14)&lt;&gt;MONTH(StartDate),'У9 Ввод'!$D$14="",'У9 Ввод'!$E$14="",'У9 Ввод'!$D$14&gt;$B14),0,MAX(0,MIN(1,'У9 Ввод'!$E$14-NETWORKDAYS('У9 Ввод'!$D$14,$B14)+1))/Настройки!$E$15*100)</f>
        <v>0</v>
      </c>
      <c r="J14" s="67" t="n">
        <f aca="false">IF(OR($D14=1,MONTH($B14)&lt;&gt;MONTH(StartDate),'У9 Ввод'!$D$15="",'У9 Ввод'!$E$15="",'У9 Ввод'!$D$15&gt;$B14),0,MAX(0,MIN(1,'У9 Ввод'!$E$15-NETWORKDAYS('У9 Ввод'!$D$15,$B14)+1))/Настройки!$E$15*100)</f>
        <v>0</v>
      </c>
      <c r="K14" s="67" t="n">
        <f aca="false">IF(OR($D14=1,MONTH($B14)&lt;&gt;MONTH(StartDate),'У9 Ввод'!$D$16="",'У9 Ввод'!$E$16="",'У9 Ввод'!$D$16&gt;$B14),0,MAX(0,MIN(1,'У9 Ввод'!$E$16-NETWORKDAYS('У9 Ввод'!$D$16,$B14)+1))/Настройки!$E$15*100)</f>
        <v>0</v>
      </c>
      <c r="L14" s="67" t="n">
        <f aca="false">IF(OR($D14=1,MONTH($B14)&lt;&gt;MONTH(StartDate),'У9 Ввод'!$D$17="",'У9 Ввод'!$E$17="",'У9 Ввод'!$D$17&gt;$B14),0,MAX(0,MIN(1,'У9 Ввод'!$E$17-NETWORKDAYS('У9 Ввод'!$D$17,$B14)+1))/Настройки!$E$15*100)</f>
        <v>0</v>
      </c>
      <c r="M14" s="67" t="n">
        <f aca="false">IF(OR($D14=1,MONTH($B14)&lt;&gt;MONTH(StartDate),'У9 Ввод'!$D$18="",'У9 Ввод'!$E$18="",'У9 Ввод'!$D$18&gt;$B14),0,MAX(0,MIN(1,'У9 Ввод'!$E$18-NETWORKDAYS('У9 Ввод'!$D$18,$B14)+1))/Настройки!$E$15*100)</f>
        <v>0</v>
      </c>
      <c r="N14" s="67" t="n">
        <f aca="false">IF(OR($D14=1,MONTH($B14)&lt;&gt;MONTH(StartDate),'У9 Ввод'!$D$19="",'У9 Ввод'!$E$19="",'У9 Ввод'!$D$19&gt;$B14),0,MAX(0,MIN(1,'У9 Ввод'!$E$19-NETWORKDAYS('У9 Ввод'!$D$19,$B14)+1))/Настройки!$E$15*100)</f>
        <v>0</v>
      </c>
      <c r="O14" s="67" t="n">
        <f aca="false">IF(OR($D14=1,MONTH($B14)&lt;&gt;MONTH(StartDate),'У9 Ввод'!$D$20="",'У9 Ввод'!$E$20="",'У9 Ввод'!$D$20&gt;$B14),0,MAX(0,MIN(1,'У9 Ввод'!$E$20-NETWORKDAYS('У9 Ввод'!$D$20,$B14)+1))/Настройки!$E$15*100)</f>
        <v>0</v>
      </c>
      <c r="P14" s="67" t="n">
        <f aca="false">IF(OR($D14=1,MONTH($B14)&lt;&gt;MONTH(StartDate),'У9 Ввод'!$D$21="",'У9 Ввод'!$E$21="",'У9 Ввод'!$D$21&gt;$B14),0,MAX(0,MIN(1,'У9 Ввод'!$E$21-NETWORKDAYS('У9 Ввод'!$D$21,$B14)+1))/Настройки!$E$15*100)</f>
        <v>0</v>
      </c>
      <c r="Q14" s="67" t="n">
        <f aca="false">IF(OR($D14=1,MONTH($B14)&lt;&gt;MONTH(StartDate),'У9 Ввод'!$D$22="",'У9 Ввод'!$E$22="",'У9 Ввод'!$D$22&gt;$B14),0,MAX(0,MIN(1,'У9 Ввод'!$E$22-NETWORKDAYS('У9 Ввод'!$D$22,$B14)+1))/Настройки!$E$15*100)</f>
        <v>0</v>
      </c>
      <c r="R14" s="67" t="n">
        <f aca="false">IF(OR($D14=1,MONTH($B14)&lt;&gt;MONTH(StartDate),'У9 Ввод'!$D$23="",'У9 Ввод'!$E$23="",'У9 Ввод'!$D$23&gt;$B14),0,MAX(0,MIN(1,'У9 Ввод'!$E$23-NETWORKDAYS('У9 Ввод'!$D$23,$B14)+1))/Настройки!$E$15*100)</f>
        <v>0</v>
      </c>
      <c r="S14" s="67" t="n">
        <f aca="false">IF(OR($D14=1,MONTH($B14)&lt;&gt;MONTH(StartDate),'У9 Ввод'!$D$24="",'У9 Ввод'!$E$24="",'У9 Ввод'!$D$24&gt;$B14),0,MAX(0,MIN(1,'У9 Ввод'!$E$24-NETWORKDAYS('У9 Ввод'!$D$24,$B14)+1))/Настройки!$E$15*100)</f>
        <v>0</v>
      </c>
      <c r="T14" s="67" t="n">
        <f aca="false">IF(OR($D14=1,MONTH($B14)&lt;&gt;MONTH(StartDate),'У9 Ввод'!$D$25="",'У9 Ввод'!$E$25="",'У9 Ввод'!$D$25&gt;$B14),0,MAX(0,MIN(1,'У9 Ввод'!$E$25-NETWORKDAYS('У9 Ввод'!$D$25,$B14)+1))/Настройки!$E$15*100)</f>
        <v>0</v>
      </c>
      <c r="U14" s="67" t="n">
        <f aca="false">IF(OR($D14=1,MONTH($B14)&lt;&gt;MONTH(StartDate),'У9 Ввод'!$D$26="",'У9 Ввод'!$E$26="",'У9 Ввод'!$D$26&gt;$B14),0,MAX(0,MIN(1,'У9 Ввод'!$E$26-NETWORKDAYS('У9 Ввод'!$D$26,$B14)+1))/Настройки!$E$15*100)</f>
        <v>0</v>
      </c>
      <c r="V14" s="67" t="n">
        <f aca="false">IF(OR($D14=1,MONTH($B14)&lt;&gt;MONTH(StartDate),'У9 Ввод'!$D$27="",'У9 Ввод'!$E$27="",'У9 Ввод'!$D$27&gt;$B14),0,MAX(0,MIN(1,'У9 Ввод'!$E$27-NETWORKDAYS('У9 Ввод'!$D$27,$B14)+1))/Настройки!$E$15*100)</f>
        <v>0</v>
      </c>
      <c r="W14" s="67" t="n">
        <f aca="false">IF(OR($D14=1,MONTH($B14)&lt;&gt;MONTH(StartDate),'У9 Ввод'!$D$28="",'У9 Ввод'!$E$28="",'У9 Ввод'!$D$28&gt;$B14),0,MAX(0,MIN(1,'У9 Ввод'!$E$28-NETWORKDAYS('У9 Ввод'!$D$28,$B14)+1))/Настройки!$E$15*100)</f>
        <v>0</v>
      </c>
      <c r="X14" s="67" t="n">
        <f aca="false">IF(OR($D14=1,MONTH($B14)&lt;&gt;MONTH(StartDate),'У9 Ввод'!$D$29="",'У9 Ввод'!$E$29="",'У9 Ввод'!$D$29&gt;$B14),0,MAX(0,MIN(1,'У9 Ввод'!$E$29-NETWORKDAYS('У9 Ввод'!$D$29,$B14)+1))/Настройки!$E$15*100)</f>
        <v>0</v>
      </c>
      <c r="Y14" s="67" t="n">
        <f aca="false">IF(OR($D14=1,MONTH($B14)&lt;&gt;MONTH(StartDate),'У9 Ввод'!$D$30="",'У9 Ввод'!$E$30="",'У9 Ввод'!$D$30&gt;$B14),0,MAX(0,MIN(1,'У9 Ввод'!$E$30-NETWORKDAYS('У9 Ввод'!$D$30,$B14)+1))/Настройки!$E$15*100)</f>
        <v>0</v>
      </c>
      <c r="Z14" s="67" t="n">
        <f aca="false">IF(OR($D14=1,MONTH($B14)&lt;&gt;MONTH(StartDate),'У9 Ввод'!$D$31="",'У9 Ввод'!$E$31="",'У9 Ввод'!$D$31&gt;$B14),0,MAX(0,MIN(1,'У9 Ввод'!$E$31-NETWORKDAYS('У9 Ввод'!$D$31,$B14)+1))/Настройки!$E$15*100)</f>
        <v>0</v>
      </c>
      <c r="AA14" s="67" t="n">
        <f aca="false">IF(OR($D14=1,MONTH($B14)&lt;&gt;MONTH(StartDate),'У9 Ввод'!$D$32="",'У9 Ввод'!$E$32="",'У9 Ввод'!$D$32&gt;$B14),0,MAX(0,MIN(1,'У9 Ввод'!$E$32-NETWORKDAYS('У9 Ввод'!$D$32,$B14)+1))/Настройки!$E$15*100)</f>
        <v>0</v>
      </c>
      <c r="AB14" s="67" t="n">
        <f aca="false">IF(OR($D14=1,MONTH($B14)&lt;&gt;MONTH(StartDate),'У9 Ввод'!$D$33="",'У9 Ввод'!$E$33="",'У9 Ввод'!$D$33&gt;$B14),0,MAX(0,MIN(1,'У9 Ввод'!$E$33-NETWORKDAYS('У9 Ввод'!$D$33,$B14)+1))/Настройки!$E$15*100)</f>
        <v>0</v>
      </c>
      <c r="AC14" s="67" t="n">
        <f aca="false">IF(OR($D14=1,MONTH($B14)&lt;&gt;MONTH(StartDate),'У9 Ввод'!$D$34="",'У9 Ввод'!$E$34="",'У9 Ввод'!$D$34&gt;$B14),0,MAX(0,MIN(1,'У9 Ввод'!$E$34-NETWORKDAYS('У9 Ввод'!$D$34,$B14)+1))/Настройки!$E$15*100)</f>
        <v>0</v>
      </c>
      <c r="AD14" s="67" t="n">
        <f aca="false">IF(OR($D14=1,MONTH($B14)&lt;&gt;MONTH(StartDate),'У9 Ввод'!$D$35="",'У9 Ввод'!$E$35="",'У9 Ввод'!$D$35&gt;$B14),0,MAX(0,MIN(1,'У9 Ввод'!$E$35-NETWORKDAYS('У9 Ввод'!$D$35,$B14)+1))/Настройки!$E$15*100)</f>
        <v>0</v>
      </c>
      <c r="AE14" s="67" t="n">
        <f aca="false">IF(OR($D14=1,MONTH($B14)&lt;&gt;MONTH(StartDate),'У9 Ввод'!$D$36="",'У9 Ввод'!$E$36="",'У9 Ввод'!$D$36&gt;$B14),0,MAX(0,MIN(1,'У9 Ввод'!$E$36-NETWORKDAYS('У9 Ввод'!$D$36,$B14)+1))/Настройки!$E$15*100)</f>
        <v>0</v>
      </c>
      <c r="AF14" s="67" t="n">
        <f aca="false">IF(OR($D14=1,MONTH($B14)&lt;&gt;MONTH(StartDate),'У9 Ввод'!$D$37="",'У9 Ввод'!$E$37="",'У9 Ввод'!$D$37&gt;$B14),0,MAX(0,MIN(1,'У9 Ввод'!$E$37-NETWORKDAYS('У9 Ввод'!$D$37,$B14)+1))/Настройки!$E$15*100)</f>
        <v>0</v>
      </c>
      <c r="AG14" s="67" t="n">
        <f aca="false">IF(OR($D14=1,MONTH($B14)&lt;&gt;MONTH(StartDate),'У9 Ввод'!$D$38="",'У9 Ввод'!$E$38="",'У9 Ввод'!$D$38&gt;$B14),0,MAX(0,MIN(1,'У9 Ввод'!$E$38-NETWORKDAYS('У9 Ввод'!$D$38,$B14)+1))/Настройки!$E$15*100)</f>
        <v>0</v>
      </c>
      <c r="AH14" s="67" t="n">
        <f aca="false">IF(OR($D14=1,MONTH($B14)&lt;&gt;MONTH(StartDate),'У9 Ввод'!$D$39="",'У9 Ввод'!$E$39="",'У9 Ввод'!$D$39&gt;$B14),0,MAX(0,MIN(1,'У9 Ввод'!$E$39-NETWORKDAYS('У9 Ввод'!$D$39,$B14)+1))/Настройки!$E$15*100)</f>
        <v>0</v>
      </c>
      <c r="AI14" s="67" t="n">
        <f aca="false">IF(OR($D14=1,MONTH($B14)&lt;&gt;MONTH(StartDate),'У9 Ввод'!$D$40="",'У9 Ввод'!$E$40="",'У9 Ввод'!$D$40&gt;$B14),0,MAX(0,MIN(1,'У9 Ввод'!$E$40-NETWORKDAYS('У9 Ввод'!$D$40,$B14)+1))/Настройки!$E$15*100)</f>
        <v>0</v>
      </c>
      <c r="AJ14" s="67" t="n">
        <f aca="false">IF(OR($D14=1,MONTH($B14)&lt;&gt;MONTH(StartDate),'У9 Ввод'!$D$41="",'У9 Ввод'!$E$41="",'У9 Ввод'!$D$41&gt;$B14),0,MAX(0,MIN(1,'У9 Ввод'!$E$41-NETWORKDAYS('У9 Ввод'!$D$41,$B14)+1))/Настройки!$E$15*100)</f>
        <v>0</v>
      </c>
      <c r="AK14" s="67" t="n">
        <f aca="false">IF(OR($D14=1,MONTH($B14)&lt;&gt;MONTH(StartDate),'У9 Ввод'!$D$42="",'У9 Ввод'!$E$42="",'У9 Ввод'!$D$42&gt;$B14),0,MAX(0,MIN(1,'У9 Ввод'!$E$42-NETWORKDAYS('У9 Ввод'!$D$42,$B14)+1))/Настройки!$E$15*100)</f>
        <v>0</v>
      </c>
      <c r="AL14" s="67" t="n">
        <f aca="false">IF(OR($D14=1,MONTH($B14)&lt;&gt;MONTH(StartDate),'У9 Ввод'!$D$43="",'У9 Ввод'!$E$43="",'У9 Ввод'!$D$43&gt;$B14),0,MAX(0,MIN(1,'У9 Ввод'!$E$43-NETWORKDAYS('У9 Ввод'!$D$43,$B14)+1))/Настройки!$E$15*100)</f>
        <v>0</v>
      </c>
      <c r="AM14" s="67" t="n">
        <f aca="false">IF(OR($D14=1,MONTH($B14)&lt;&gt;MONTH(StartDate),'У9 Ввод'!$D$44="",'У9 Ввод'!$E$44="",'У9 Ввод'!$D$44&gt;$B14),0,MAX(0,MIN(1,'У9 Ввод'!$E$44-NETWORKDAYS('У9 Ввод'!$D$44,$B14)+1))/Настройки!$E$15*100)</f>
        <v>0</v>
      </c>
      <c r="AN14" s="67" t="n">
        <f aca="false">IF(OR($D14=1,MONTH($B14)&lt;&gt;MONTH(StartDate),'У9 Ввод'!$D$45="",'У9 Ввод'!$E$45="",'У9 Ввод'!$D$45&gt;$B14),0,MAX(0,MIN(1,'У9 Ввод'!$E$45-NETWORKDAYS('У9 Ввод'!$D$45,$B14)+1))/Настройки!$E$15*100)</f>
        <v>0</v>
      </c>
      <c r="AO14" s="67" t="n">
        <f aca="false">IF(OR($D14=1,MONTH($B14)&lt;&gt;MONTH(StartDate),'У9 Ввод'!$D$46="",'У9 Ввод'!$E$46="",'У9 Ввод'!$D$46&gt;$B14),0,MAX(0,MIN(1,'У9 Ввод'!$E$46-NETWORKDAYS('У9 Ввод'!$D$46,$B14)+1))/Настройки!$E$15*100)</f>
        <v>0</v>
      </c>
      <c r="AP14" s="67" t="n">
        <f aca="false">IF(OR($D14=1,MONTH($B14)&lt;&gt;MONTH(StartDate),'У9 Ввод'!$D$47="",'У9 Ввод'!$E$47="",'У9 Ввод'!$D$47&gt;$B14),0,MAX(0,MIN(1,'У9 Ввод'!$E$47-NETWORKDAYS('У9 Ввод'!$D$47,$B14)+1))/Настройки!$E$15*100)</f>
        <v>0</v>
      </c>
      <c r="AQ14" s="67" t="n">
        <f aca="false">IF(OR($D14=1,MONTH($B14)&lt;&gt;MONTH(StartDate),'У9 Ввод'!$D$48="",'У9 Ввод'!$E$48="",'У9 Ввод'!$D$48&gt;$B14),0,MAX(0,MIN(1,'У9 Ввод'!$E$48-NETWORKDAYS('У9 Ввод'!$D$48,$B14)+1))/Настройки!$E$15*100)</f>
        <v>0</v>
      </c>
      <c r="AR14" s="67" t="n">
        <f aca="false">IF(OR($D14=1,MONTH($B14)&lt;&gt;MONTH(StartDate),'У9 Ввод'!$D$49="",'У9 Ввод'!$E$49="",'У9 Ввод'!$D$49&gt;$B14),0,MAX(0,MIN(1,'У9 Ввод'!$E$49-NETWORKDAYS('У9 Ввод'!$D$49,$B14)+1))/Настройки!$E$15*100)</f>
        <v>0</v>
      </c>
      <c r="AS14" s="67" t="n">
        <f aca="false">IF(OR($D14=1,MONTH($B14)&lt;&gt;MONTH(StartDate),'У9 Ввод'!$D$50="",'У9 Ввод'!$E$50="",'У9 Ввод'!$D$50&gt;$B14),0,MAX(0,MIN(1,'У9 Ввод'!$E$50-NETWORKDAYS('У9 Ввод'!$D$50,$B14)+1))/Настройки!$E$15*100)</f>
        <v>0</v>
      </c>
      <c r="AT14" s="67" t="n">
        <f aca="false">IF(OR($D14=1,MONTH($B14)&lt;&gt;MONTH(StartDate),'У9 Ввод'!$D$51="",'У9 Ввод'!$E$51="",'У9 Ввод'!$D$51&gt;$B14),0,MAX(0,MIN(1,'У9 Ввод'!$E$51-NETWORKDAYS('У9 Ввод'!$D$51,$B14)+1))/Настройки!$E$15*100)</f>
        <v>0</v>
      </c>
      <c r="AU14" s="67" t="n">
        <f aca="false">IF(OR($D14=1,MONTH($B14)&lt;&gt;MONTH(StartDate),'У9 Ввод'!$D$52="",'У9 Ввод'!$E$52="",'У9 Ввод'!$D$52&gt;$B14),0,MAX(0,MIN(1,'У9 Ввод'!$E$52-NETWORKDAYS('У9 Ввод'!$D$52,$B14)+1))/Настройки!$E$15*100)</f>
        <v>0</v>
      </c>
      <c r="AV14" s="67" t="n">
        <f aca="false">IF(OR($D14=1,MONTH($B14)&lt;&gt;MONTH(StartDate),'У9 Ввод'!$D$53="",'У9 Ввод'!$E$53="",'У9 Ввод'!$D$53&gt;$B14),0,MAX(0,MIN(1,'У9 Ввод'!$E$53-NETWORKDAYS('У9 Ввод'!$D$53,$B14)+1))/Настройки!$E$15*100)</f>
        <v>0</v>
      </c>
      <c r="AW14" s="67" t="n">
        <f aca="false">IF(OR($D14=1,MONTH($B14)&lt;&gt;MONTH(StartDate),'У9 Ввод'!$D$54="",'У9 Ввод'!$E$54="",'У9 Ввод'!$D$54&gt;$B14),0,MAX(0,MIN(1,'У9 Ввод'!$E$54-NETWORKDAYS('У9 Ввод'!$D$54,$B14)+1))/Настройки!$E$15*100)</f>
        <v>0</v>
      </c>
      <c r="AX14" s="67" t="n">
        <f aca="false">IF(OR($D14=1,MONTH($B14)&lt;&gt;MONTH(StartDate),'У9 Ввод'!$D$55="",'У9 Ввод'!$E$55="",'У9 Ввод'!$D$55&gt;$B14),0,MAX(0,MIN(1,'У9 Ввод'!$E$55-NETWORKDAYS('У9 Ввод'!$D$55,$B14)+1))/Настройки!$E$15*100)</f>
        <v>0</v>
      </c>
      <c r="AY14" s="67" t="n">
        <f aca="false">IF(OR($D14=1,MONTH($B14)&lt;&gt;MONTH(StartDate),'У9 Ввод'!$D$56="",'У9 Ввод'!$E$56="",'У9 Ввод'!$D$56&gt;$B14),0,MAX(0,MIN(1,'У9 Ввод'!$E$56-NETWORKDAYS('У9 Ввод'!$D$56,$B14)+1))/Настройки!$E$15*100)</f>
        <v>0</v>
      </c>
      <c r="AZ14" s="67" t="n">
        <f aca="false">IF(OR($D14=1,MONTH($B14)&lt;&gt;MONTH(StartDate),'У9 Ввод'!$D$57="",'У9 Ввод'!$E$57="",'У9 Ввод'!$D$57&gt;$B14),0,MAX(0,MIN(1,'У9 Ввод'!$E$57-NETWORKDAYS('У9 Ввод'!$D$57,$B14)+1))/Настройки!$E$15*100)</f>
        <v>0</v>
      </c>
      <c r="BA14" s="67" t="n">
        <f aca="false">IF(OR($D14=1,MONTH($B14)&lt;&gt;MONTH(StartDate),'У9 Ввод'!$D$58="",'У9 Ввод'!$E$58="",'У9 Ввод'!$D$58&gt;$B14),0,MAX(0,MIN(1,'У9 Ввод'!$E$58-NETWORKDAYS('У9 Ввод'!$D$58,$B14)+1))/Настройки!$E$15*100)</f>
        <v>0</v>
      </c>
      <c r="BB14" s="67" t="n">
        <f aca="false">IF(OR($D14=1,MONTH($B14)&lt;&gt;MONTH(StartDate),'У9 Ввод'!$D$59="",'У9 Ввод'!$E$59="",'У9 Ввод'!$D$59&gt;$B14),0,MAX(0,MIN(1,'У9 Ввод'!$E$59-NETWORKDAYS('У9 Ввод'!$D$59,$B14)+1))/Настройки!$E$15*100)</f>
        <v>0</v>
      </c>
      <c r="BC14" s="67" t="n">
        <f aca="false">IF(OR($D14=1,MONTH($B14)&lt;&gt;MONTH(StartDate),'У9 Ввод'!$D$60="",'У9 Ввод'!$E$60="",'У9 Ввод'!$D$60&gt;$B14),0,MAX(0,MIN(1,'У9 Ввод'!$E$60-NETWORKDAYS('У9 Ввод'!$D$60,$B14)+1))/Настройки!$E$15*100)</f>
        <v>0</v>
      </c>
      <c r="BD14" s="67" t="n">
        <f aca="false">IF(OR($D14=1,MONTH($B14)&lt;&gt;MONTH(StartDate),'У9 Ввод'!$D$61="",'У9 Ввод'!$E$61="",'У9 Ввод'!$D$61&gt;$B14),0,MAX(0,MIN(1,'У9 Ввод'!$E$61-NETWORKDAYS('У9 Ввод'!$D$61,$B14)+1))/Настройки!$E$15*100)</f>
        <v>0</v>
      </c>
      <c r="BE14" s="67" t="n">
        <f aca="false">IF(OR($D14=1,MONTH($B14)&lt;&gt;MONTH(StartDate),'У9 Ввод'!$D$62="",'У9 Ввод'!$E$62="",'У9 Ввод'!$D$62&gt;$B14),0,MAX(0,MIN(1,'У9 Ввод'!$E$62-NETWORKDAYS('У9 Ввод'!$D$62,$B14)+1))/Настройки!$E$15*100)</f>
        <v>0</v>
      </c>
      <c r="BF14" s="67" t="n">
        <f aca="false">IF(OR($D14=1,MONTH($B14)&lt;&gt;MONTH(StartDate),'У9 Ввод'!$D$63="",'У9 Ввод'!$E$63="",'У9 Ввод'!$D$63&gt;$B14),0,MAX(0,MIN(1,'У9 Ввод'!$E$63-NETWORKDAYS('У9 Ввод'!$D$63,$B14)+1))/Настройки!$E$15*100)</f>
        <v>0</v>
      </c>
      <c r="BG14" s="67" t="n">
        <f aca="false">IF(OR($D14=1,MONTH($B14)&lt;&gt;MONTH(StartDate),'У9 Ввод'!$D$64="",'У9 Ввод'!$E$64="",'У9 Ввод'!$D$64&gt;$B14),0,MAX(0,MIN(1,'У9 Ввод'!$E$64-NETWORKDAYS('У9 Ввод'!$D$64,$B14)+1))/Настройки!$E$15*100)</f>
        <v>0</v>
      </c>
      <c r="BH14" s="67" t="n">
        <f aca="false">IF(OR($D14=1,MONTH($B14)&lt;&gt;MONTH(StartDate),'У9 Ввод'!$D$65="",'У9 Ввод'!$E$65="",'У9 Ввод'!$D$65&gt;$B14),0,MAX(0,MIN(1,'У9 Ввод'!$E$65-NETWORKDAYS('У9 Ввод'!$D$65,$B14)+1))/Настройки!$E$15*100)</f>
        <v>0</v>
      </c>
      <c r="BI14" s="67" t="n">
        <f aca="false">IF(OR($D14=1,MONTH($B14)&lt;&gt;MONTH(StartDate),'У9 Ввод'!$D$66="",'У9 Ввод'!$E$66="",'У9 Ввод'!$D$66&gt;$B14),0,MAX(0,MIN(1,'У9 Ввод'!$E$66-NETWORKDAYS('У9 Ввод'!$D$66,$B14)+1))/Настройки!$E$15*100)</f>
        <v>0</v>
      </c>
      <c r="BJ14" s="67" t="n">
        <f aca="false">IF(OR($D14=1,MONTH($B14)&lt;&gt;MONTH(StartDate),'У9 Ввод'!$D$67="",'У9 Ввод'!$E$67="",'У9 Ввод'!$D$67&gt;$B14),0,MAX(0,MIN(1,'У9 Ввод'!$E$67-NETWORKDAYS('У9 Ввод'!$D$67,$B14)+1))/Настройки!$E$15*100)</f>
        <v>0</v>
      </c>
      <c r="BK14" s="67" t="n">
        <f aca="false">IF(OR($D14=1,MONTH($B14)&lt;&gt;MONTH(StartDate),'У9 Ввод'!$D$68="",'У9 Ввод'!$E$68="",'У9 Ввод'!$D$68&gt;$B14),0,MAX(0,MIN(1,'У9 Ввод'!$E$68-NETWORKDAYS('У9 Ввод'!$D$68,$B14)+1))/Настройки!$E$15*100)</f>
        <v>0</v>
      </c>
      <c r="BL14" s="67" t="n">
        <f aca="false">IF(OR($D14=1,MONTH($B14)&lt;&gt;MONTH(StartDate),'У9 Ввод'!$D$69="",'У9 Ввод'!$E$69="",'У9 Ввод'!$D$69&gt;$B14),0,MAX(0,MIN(1,'У9 Ввод'!$E$69-NETWORKDAYS('У9 Ввод'!$D$69,$B14)+1))/Настройки!$E$15*100)</f>
        <v>0</v>
      </c>
      <c r="BM14" s="67" t="n">
        <f aca="false">IF(OR($D14=1,MONTH($B14)&lt;&gt;MONTH(StartDate),'У9 Ввод'!$D$70="",'У9 Ввод'!$E$70="",'У9 Ввод'!$D$70&gt;$B14),0,MAX(0,MIN(1,'У9 Ввод'!$E$70-NETWORKDAYS('У9 Ввод'!$D$70,$B14)+1))/Настройки!$E$15*100)</f>
        <v>0</v>
      </c>
      <c r="BN14" s="67" t="n">
        <f aca="false">IF(OR($D14=1,MONTH($B14)&lt;&gt;MONTH(StartDate),'У9 Ввод'!$D$71="",'У9 Ввод'!$E$71="",'У9 Ввод'!$D$71&gt;$B14),0,MAX(0,MIN(1,'У9 Ввод'!$E$71-NETWORKDAYS('У9 Ввод'!$D$71,$B14)+1))/Настройки!$E$15*100)</f>
        <v>0</v>
      </c>
      <c r="BO14" s="67" t="n">
        <f aca="false">IF(OR($D14=1,MONTH($B14)&lt;&gt;MONTH(StartDate),'У9 Ввод'!$D$72="",'У9 Ввод'!$E$72="",'У9 Ввод'!$D$72&gt;$B14),0,MAX(0,MIN(1,'У9 Ввод'!$E$72-NETWORKDAYS('У9 Ввод'!$D$72,$B14)+1))/Настройки!$E$15*100)</f>
        <v>0</v>
      </c>
      <c r="BP14" s="67" t="n">
        <f aca="false">IF(OR($D14=1,MONTH($B14)&lt;&gt;MONTH(StartDate),'У9 Ввод'!$D$73="",'У9 Ввод'!$E$73="",'У9 Ввод'!$D$73&gt;$B14),0,MAX(0,MIN(1,'У9 Ввод'!$E$73-NETWORKDAYS('У9 Ввод'!$D$73,$B14)+1))/Настройки!$E$15*100)</f>
        <v>0</v>
      </c>
      <c r="BQ14" s="67" t="n">
        <f aca="false">IF(OR($D14=1,MONTH($B14)&lt;&gt;MONTH(StartDate),'У9 Ввод'!$D$74="",'У9 Ввод'!$E$74="",'У9 Ввод'!$D$74&gt;$B14),0,MAX(0,MIN(1,'У9 Ввод'!$E$74-NETWORKDAYS('У9 Ввод'!$D$74,$B14)+1))/Настройки!$E$15*100)</f>
        <v>0</v>
      </c>
      <c r="BR14" s="67" t="n">
        <f aca="false">IF(OR($D14=1,MONTH($B14)&lt;&gt;MONTH(StartDate),'У9 Ввод'!$D$75="",'У9 Ввод'!$E$75="",'У9 Ввод'!$D$75&gt;$B14),0,MAX(0,MIN(1,'У9 Ввод'!$E$75-NETWORKDAYS('У9 Ввод'!$D$75,$B14)+1))/Настройки!$E$15*100)</f>
        <v>0</v>
      </c>
      <c r="BS14" s="67" t="n">
        <f aca="false">IF(OR($D14=1,MONTH($B14)&lt;&gt;MONTH(StartDate),'У9 Ввод'!$D$76="",'У9 Ввод'!$E$76="",'У9 Ввод'!$D$76&gt;$B14),0,MAX(0,MIN(1,'У9 Ввод'!$E$76-NETWORKDAYS('У9 Ввод'!$D$76,$B14)+1))/Настройки!$E$15*100)</f>
        <v>0</v>
      </c>
      <c r="BT14" s="67" t="n">
        <f aca="false">IF(OR($D14=1,MONTH($B14)&lt;&gt;MONTH(StartDate),'У9 Ввод'!$D$77="",'У9 Ввод'!$E$77="",'У9 Ввод'!$D$77&gt;$B14),0,MAX(0,MIN(1,'У9 Ввод'!$E$77-NETWORKDAYS('У9 Ввод'!$D$77,$B14)+1))/Настройки!$E$15*100)</f>
        <v>0</v>
      </c>
      <c r="BU14" s="67" t="n">
        <f aca="false">IF(OR($D14=1,MONTH($B14)&lt;&gt;MONTH(StartDate),'У9 Ввод'!$D$78="",'У9 Ввод'!$E$78="",'У9 Ввод'!$D$78&gt;$B14),0,MAX(0,MIN(1,'У9 Ввод'!$E$78-NETWORKDAYS('У9 Ввод'!$D$78,$B14)+1))/Настройки!$E$15*100)</f>
        <v>0</v>
      </c>
      <c r="BV14" s="67" t="n">
        <f aca="false">IF(OR($D14=1,MONTH($B14)&lt;&gt;MONTH(StartDate),'У9 Ввод'!$D$79="",'У9 Ввод'!$E$79="",'У9 Ввод'!$D$79&gt;$B14),0,MAX(0,MIN(1,'У9 Ввод'!$E$79-NETWORKDAYS('У9 Ввод'!$D$79,$B14)+1))/Настройки!$E$15*100)</f>
        <v>0</v>
      </c>
      <c r="BW14" s="67" t="n">
        <f aca="false">IF(OR($D14=1,MONTH($B14)&lt;&gt;MONTH(StartDate),'У9 Ввод'!$D$80="",'У9 Ввод'!$E$80="",'У9 Ввод'!$D$80&gt;$B14),0,MAX(0,MIN(1,'У9 Ввод'!$E$80-NETWORKDAYS('У9 Ввод'!$D$80,$B14)+1))/Настройки!$E$15*100)</f>
        <v>0</v>
      </c>
      <c r="BX14" s="67" t="n">
        <f aca="false">IF(OR($D14=1,MONTH($B14)&lt;&gt;MONTH(StartDate),'У9 Ввод'!$D$81="",'У9 Ввод'!$E$81="",'У9 Ввод'!$D$81&gt;$B14),0,MAX(0,MIN(1,'У9 Ввод'!$E$81-NETWORKDAYS('У9 Ввод'!$D$81,$B14)+1))/Настройки!$E$15*100)</f>
        <v>0</v>
      </c>
      <c r="BY14" s="67" t="n">
        <f aca="false">IF(OR($D14=1,MONTH($B14)&lt;&gt;MONTH(StartDate),'У9 Ввод'!$D$82="",'У9 Ввод'!$E$82="",'У9 Ввод'!$D$82&gt;$B14),0,MAX(0,MIN(1,'У9 Ввод'!$E$82-NETWORKDAYS('У9 Ввод'!$D$82,$B14)+1))/Настройки!$E$15*100)</f>
        <v>0</v>
      </c>
      <c r="BZ14" s="67" t="n">
        <f aca="false">IF(OR($D14=1,MONTH($B14)&lt;&gt;MONTH(StartDate),'У9 Ввод'!$D$83="",'У9 Ввод'!$E$83="",'У9 Ввод'!$D$83&gt;$B14),0,MAX(0,MIN(1,'У9 Ввод'!$E$83-NETWORKDAYS('У9 Ввод'!$D$83,$B14)+1))/Настройки!$E$15*100)</f>
        <v>0</v>
      </c>
      <c r="CA14" s="67" t="n">
        <f aca="false">IF(OR($D14=1,MONTH($B14)&lt;&gt;MONTH(StartDate),'У9 Ввод'!$D$84="",'У9 Ввод'!$E$84="",'У9 Ввод'!$D$84&gt;$B14),0,MAX(0,MIN(1,'У9 Ввод'!$E$84-NETWORKDAYS('У9 Ввод'!$D$84,$B14)+1))/Настройки!$E$15*100)</f>
        <v>0</v>
      </c>
      <c r="CB14" s="67" t="n">
        <f aca="false">IF(OR($D14=1,MONTH($B14)&lt;&gt;MONTH(StartDate),'У9 Ввод'!$D$85="",'У9 Ввод'!$E$85="",'У9 Ввод'!$D$85&gt;$B14),0,MAX(0,MIN(1,'У9 Ввод'!$E$85-NETWORKDAYS('У9 Ввод'!$D$85,$B14)+1))/Настройки!$E$15*100)</f>
        <v>0</v>
      </c>
      <c r="CC14" s="67" t="n">
        <f aca="false">IF(OR($D14=1,MONTH($B14)&lt;&gt;MONTH(StartDate),'У9 Ввод'!$D$86="",'У9 Ввод'!$E$86="",'У9 Ввод'!$D$86&gt;$B14),0,MAX(0,MIN(1,'У9 Ввод'!$E$86-NETWORKDAYS('У9 Ввод'!$D$86,$B14)+1))/Настройки!$E$15*100)</f>
        <v>0</v>
      </c>
      <c r="CD14" s="67" t="n">
        <f aca="false">IF(OR($D14=1,MONTH($B14)&lt;&gt;MONTH(StartDate),'У9 Ввод'!$D$87="",'У9 Ввод'!$E$87="",'У9 Ввод'!$D$87&gt;$B14),0,MAX(0,MIN(1,'У9 Ввод'!$E$87-NETWORKDAYS('У9 Ввод'!$D$87,$B14)+1))/Настройки!$E$15*100)</f>
        <v>0</v>
      </c>
      <c r="CE14" s="67" t="n">
        <f aca="false">IF(OR($D14=1,MONTH($B14)&lt;&gt;MONTH(StartDate),'У9 Ввод'!$D$88="",'У9 Ввод'!$E$88="",'У9 Ввод'!$D$88&gt;$B14),0,MAX(0,MIN(1,'У9 Ввод'!$E$88-NETWORKDAYS('У9 Ввод'!$D$88,$B14)+1))/Настройки!$E$15*100)</f>
        <v>0</v>
      </c>
      <c r="CF14" s="67" t="n">
        <f aca="false">IF(OR($D14=1,MONTH($B14)&lt;&gt;MONTH(StartDate),'У9 Ввод'!$D$89="",'У9 Ввод'!$E$89="",'У9 Ввод'!$D$89&gt;$B14),0,MAX(0,MIN(1,'У9 Ввод'!$E$89-NETWORKDAYS('У9 Ввод'!$D$89,$B14)+1))/Настройки!$E$15*100)</f>
        <v>0</v>
      </c>
      <c r="CG14" s="67" t="n">
        <f aca="false">IF(OR($D14=1,MONTH($B14)&lt;&gt;MONTH(StartDate),'У9 Ввод'!$D$90="",'У9 Ввод'!$E$90="",'У9 Ввод'!$D$90&gt;$B14),0,MAX(0,MIN(1,'У9 Ввод'!$E$90-NETWORKDAYS('У9 Ввод'!$D$90,$B14)+1))/Настройки!$E$15*100)</f>
        <v>0</v>
      </c>
      <c r="CH14" s="67" t="n">
        <f aca="false">IF(OR($D14=1,MONTH($B14)&lt;&gt;MONTH(StartDate),'У9 Ввод'!$D$91="",'У9 Ввод'!$E$91="",'У9 Ввод'!$D$91&gt;$B14),0,MAX(0,MIN(1,'У9 Ввод'!$E$91-NETWORKDAYS('У9 Ввод'!$D$91,$B14)+1))/Настройки!$E$15*100)</f>
        <v>0</v>
      </c>
      <c r="CI14" s="67" t="n">
        <f aca="false">IF(OR($D14=1,MONTH($B14)&lt;&gt;MONTH(StartDate),'У9 Ввод'!$D$92="",'У9 Ввод'!$E$92="",'У9 Ввод'!$D$92&gt;$B14),0,MAX(0,MIN(1,'У9 Ввод'!$E$92-NETWORKDAYS('У9 Ввод'!$D$92,$B14)+1))/Настройки!$E$15*100)</f>
        <v>0</v>
      </c>
      <c r="CJ14" s="67" t="n">
        <f aca="false">IF(OR($D14=1,MONTH($B14)&lt;&gt;MONTH(StartDate),'У9 Ввод'!$D$93="",'У9 Ввод'!$E$93="",'У9 Ввод'!$D$93&gt;$B14),0,MAX(0,MIN(1,'У9 Ввод'!$E$93-NETWORKDAYS('У9 Ввод'!$D$93,$B14)+1))/Настройки!$E$15*100)</f>
        <v>0</v>
      </c>
      <c r="CK14" s="67" t="n">
        <f aca="false">IF(OR($D14=1,MONTH($B14)&lt;&gt;MONTH(StartDate),'У9 Ввод'!$D$94="",'У9 Ввод'!$E$94="",'У9 Ввод'!$D$94&gt;$B14),0,MAX(0,MIN(1,'У9 Ввод'!$E$94-NETWORKDAYS('У9 Ввод'!$D$94,$B14)+1))/Настройки!$E$15*100)</f>
        <v>0</v>
      </c>
      <c r="CL14" s="67" t="n">
        <f aca="false">IF(OR($D14=1,MONTH($B14)&lt;&gt;MONTH(StartDate),'У9 Ввод'!$D$95="",'У9 Ввод'!$E$95="",'У9 Ввод'!$D$95&gt;$B14),0,MAX(0,MIN(1,'У9 Ввод'!$E$95-NETWORKDAYS('У9 Ввод'!$D$95,$B14)+1))/Настройки!$E$15*100)</f>
        <v>0</v>
      </c>
      <c r="CM14" s="67" t="n">
        <f aca="false">IF(OR($D14=1,MONTH($B14)&lt;&gt;MONTH(StartDate),'У9 Ввод'!$D$96="",'У9 Ввод'!$E$96="",'У9 Ввод'!$D$96&gt;$B14),0,MAX(0,MIN(1,'У9 Ввод'!$E$96-NETWORKDAYS('У9 Ввод'!$D$96,$B14)+1))/Настройки!$E$15*100)</f>
        <v>0</v>
      </c>
      <c r="CN14" s="67" t="n">
        <f aca="false">IF(OR($D14=1,MONTH($B14)&lt;&gt;MONTH(StartDate),'У9 Ввод'!$D$97="",'У9 Ввод'!$E$97="",'У9 Ввод'!$D$97&gt;$B14),0,MAX(0,MIN(1,'У9 Ввод'!$E$97-NETWORKDAYS('У9 Ввод'!$D$97,$B14)+1))/Настройки!$E$15*100)</f>
        <v>0</v>
      </c>
      <c r="CO14" s="67" t="n">
        <f aca="false">IF(OR($D14=1,MONTH($B14)&lt;&gt;MONTH(StartDate),'У9 Ввод'!$D$98="",'У9 Ввод'!$E$98="",'У9 Ввод'!$D$98&gt;$B14),0,MAX(0,MIN(1,'У9 Ввод'!$E$98-NETWORKDAYS('У9 Ввод'!$D$98,$B14)+1))/Настройки!$E$15*100)</f>
        <v>0</v>
      </c>
      <c r="CP14" s="67" t="n">
        <f aca="false">IF(OR($D14=1,MONTH($B14)&lt;&gt;MONTH(StartDate),'У9 Ввод'!$D$99="",'У9 Ввод'!$E$99="",'У9 Ввод'!$D$99&gt;$B14),0,MAX(0,MIN(1,'У9 Ввод'!$E$99-NETWORKDAYS('У9 Ввод'!$D$99,$B14)+1))/Настройки!$E$15*100)</f>
        <v>0</v>
      </c>
      <c r="CQ14" s="67" t="n">
        <f aca="false">IF(OR($D14=1,MONTH($B14)&lt;&gt;MONTH(StartDate),'У9 Ввод'!$D$100="",'У9 Ввод'!$E$100="",'У9 Ввод'!$D$100&gt;$B14),0,MAX(0,MIN(1,'У9 Ввод'!$E$100-NETWORKDAYS('У9 Ввод'!$D$100,$B14)+1))/Настройки!$E$15*100)</f>
        <v>0</v>
      </c>
      <c r="CR14" s="67" t="n">
        <f aca="false">IF(OR($D14=1,MONTH($B14)&lt;&gt;MONTH(StartDate),'У9 Ввод'!$D$101="",'У9 Ввод'!$E$101="",'У9 Ввод'!$D$101&gt;$B14),0,MAX(0,MIN(1,'У9 Ввод'!$E$101-NETWORKDAYS('У9 Ввод'!$D$101,$B14)+1))/Настройки!$E$15*100)</f>
        <v>0</v>
      </c>
      <c r="CS14" s="67" t="n">
        <f aca="false">IF(OR($D14=1,MONTH($B14)&lt;&gt;MONTH(StartDate),'У9 Ввод'!$D$102="",'У9 Ввод'!$E$102="",'У9 Ввод'!$D$102&gt;$B14),0,MAX(0,MIN(1,'У9 Ввод'!$E$102-NETWORKDAYS('У9 Ввод'!$D$102,$B14)+1))/Настройки!$E$15*100)</f>
        <v>0</v>
      </c>
      <c r="CT14" s="67" t="n">
        <f aca="false">IF(OR($D14=1,MONTH($B14)&lt;&gt;MONTH(StartDate),'У9 Ввод'!$D$103="",'У9 Ввод'!$E$103="",'У9 Ввод'!$D$103&gt;$B14),0,MAX(0,MIN(1,'У9 Ввод'!$E$103-NETWORKDAYS('У9 Ввод'!$D$103,$B14)+1))/Настройки!$E$15*100)</f>
        <v>0</v>
      </c>
      <c r="CU14" s="67" t="n">
        <f aca="false">IF(OR($D14=1,MONTH($B14)&lt;&gt;MONTH(StartDate),'У9 Ввод'!$D$104="",'У9 Ввод'!$E$104="",'У9 Ввод'!$D$104&gt;$B14),0,MAX(0,MIN(1,'У9 Ввод'!$E$104-NETWORKDAYS('У9 Ввод'!$D$104,$B14)+1))/Настройки!$E$15*100)</f>
        <v>0</v>
      </c>
      <c r="CV14" s="67" t="n">
        <f aca="false">IF(OR($D14=1,MONTH($B14)&lt;&gt;MONTH(StartDate),'У9 Ввод'!$D$105="",'У9 Ввод'!$E$105="",'У9 Ввод'!$D$105&gt;$B14),0,MAX(0,MIN(1,'У9 Ввод'!$E$105-NETWORKDAYS('У9 Ввод'!$D$105,$B14)+1))/Настройки!$E$15*100)</f>
        <v>0</v>
      </c>
      <c r="CW14" s="67" t="n">
        <f aca="false">IF(OR($D14=1,MONTH($B14)&lt;&gt;MONTH(StartDate),'У9 Ввод'!$D$106="",'У9 Ввод'!$E$106="",'У9 Ввод'!$D$106&gt;$B14),0,MAX(0,MIN(1,'У9 Ввод'!$E$106-NETWORKDAYS('У9 Ввод'!$D$106,$B14)+1))/Настройки!$E$15*100)</f>
        <v>0</v>
      </c>
      <c r="CX14" s="67" t="n">
        <f aca="false">IF(OR($D14=1,MONTH($B14)&lt;&gt;MONTH(StartDate),'У9 Ввод'!$D$107="",'У9 Ввод'!$E$107="",'У9 Ввод'!$D$107&gt;$B14),0,MAX(0,MIN(1,'У9 Ввод'!$E$107-NETWORKDAYS('У9 Ввод'!$D$107,$B14)+1))/Настройки!$E$15*100)</f>
        <v>0</v>
      </c>
      <c r="CY14" s="67" t="n">
        <f aca="false">IF(OR($D14=1,MONTH($B14)&lt;&gt;MONTH(StartDate),'У9 Ввод'!$D$108="",'У9 Ввод'!$E$108="",'У9 Ввод'!$D$108&gt;$B14),0,MAX(0,MIN(1,'У9 Ввод'!$E$108-NETWORKDAYS('У9 Ввод'!$D$108,$B14)+1))/Настройки!$E$15*100)</f>
        <v>0</v>
      </c>
      <c r="CZ14" s="67" t="n">
        <f aca="false">IF(OR($D14=1,MONTH($B14)&lt;&gt;MONTH(StartDate),'У9 Ввод'!$D$109="",'У9 Ввод'!$E$109="",'У9 Ввод'!$D$109&gt;$B14),0,MAX(0,MIN(1,'У9 Ввод'!$E$109-NETWORKDAYS('У9 Ввод'!$D$109,$B14)+1))/Настройки!$E$15*100)</f>
        <v>0</v>
      </c>
      <c r="DA14" s="67" t="n">
        <f aca="false">IF(OR($D14=1,MONTH($B14)&lt;&gt;MONTH(StartDate),'У9 Ввод'!$D$110="",'У9 Ввод'!$E$110="",'У9 Ввод'!$D$110&gt;$B14),0,MAX(0,MIN(1,'У9 Ввод'!$E$110-NETWORKDAYS('У9 Ввод'!$D$110,$B14)+1))/Настройки!$E$15*100)</f>
        <v>0</v>
      </c>
      <c r="DB14" s="67" t="n">
        <f aca="false">IF(OR($D14=1,MONTH($B14)&lt;&gt;MONTH(StartDate),'У9 Ввод'!$D$111="",'У9 Ввод'!$E$111="",'У9 Ввод'!$D$111&gt;$B14),0,MAX(0,MIN(1,'У9 Ввод'!$E$111-NETWORKDAYS('У9 Ввод'!$D$111,$B14)+1))/Настройки!$E$15*100)</f>
        <v>0</v>
      </c>
      <c r="DC14" s="67" t="n">
        <f aca="false">IF(OR($D14=1,MONTH($B14)&lt;&gt;MONTH(StartDate),'У9 Ввод'!$D$112="",'У9 Ввод'!$E$112="",'У9 Ввод'!$D$112&gt;$B14),0,MAX(0,MIN(1,'У9 Ввод'!$E$112-NETWORKDAYS('У9 Ввод'!$D$112,$B14)+1))/Настройки!$E$15*100)</f>
        <v>0</v>
      </c>
      <c r="DD14" s="67" t="n">
        <f aca="false">IF(OR($D14=1,MONTH($B14)&lt;&gt;MONTH(StartDate),'У9 Ввод'!$D$113="",'У9 Ввод'!$E$113="",'У9 Ввод'!$D$113&gt;$B14),0,MAX(0,MIN(1,'У9 Ввод'!$E$113-NETWORKDAYS('У9 Ввод'!$D$113,$B14)+1))/Настройки!$E$15*100)</f>
        <v>0</v>
      </c>
      <c r="DE14" s="67" t="n">
        <f aca="false">IF(OR($D14=1,MONTH($B14)&lt;&gt;MONTH(StartDate),'У9 Ввод'!$D$114="",'У9 Ввод'!$E$114="",'У9 Ввод'!$D$114&gt;$B14),0,MAX(0,MIN(1,'У9 Ввод'!$E$114-NETWORKDAYS('У9 Ввод'!$D$114,$B14)+1))/Настройки!$E$15*100)</f>
        <v>0</v>
      </c>
      <c r="DF14" s="67" t="n">
        <f aca="false">IF(OR($D14=1,MONTH($B14)&lt;&gt;MONTH(StartDate),'У9 Ввод'!$D$115="",'У9 Ввод'!$E$115="",'У9 Ввод'!$D$115&gt;$B14),0,MAX(0,MIN(1,'У9 Ввод'!$E$115-NETWORKDAYS('У9 Ввод'!$D$115,$B14)+1))/Настройки!$E$15*100)</f>
        <v>0</v>
      </c>
      <c r="DG14" s="67" t="n">
        <f aca="false">IF(OR($D14=1,MONTH($B14)&lt;&gt;MONTH(StartDate),'У9 Ввод'!$D$116="",'У9 Ввод'!$E$116="",'У9 Ввод'!$D$116&gt;$B14),0,MAX(0,MIN(1,'У9 Ввод'!$E$116-NETWORKDAYS('У9 Ввод'!$D$116,$B14)+1))/Настройки!$E$15*100)</f>
        <v>0</v>
      </c>
      <c r="DH14" s="67" t="n">
        <f aca="false">IF(OR($D14=1,MONTH($B14)&lt;&gt;MONTH(StartDate),'У9 Ввод'!$D$117="",'У9 Ввод'!$E$117="",'У9 Ввод'!$D$117&gt;$B14),0,MAX(0,MIN(1,'У9 Ввод'!$E$117-NETWORKDAYS('У9 Ввод'!$D$117,$B14)+1))/Настройки!$E$15*100)</f>
        <v>0</v>
      </c>
      <c r="DI14" s="67" t="n">
        <f aca="false">IF(OR($D14=1,MONTH($B14)&lt;&gt;MONTH(StartDate),'У9 Ввод'!$D$118="",'У9 Ввод'!$E$118="",'У9 Ввод'!$D$118&gt;$B14),0,MAX(0,MIN(1,'У9 Ввод'!$E$118-NETWORKDAYS('У9 Ввод'!$D$118,$B14)+1))/Настройки!$E$15*100)</f>
        <v>0</v>
      </c>
      <c r="DJ14" s="67" t="n">
        <f aca="false">IF(OR($D14=1,MONTH($B14)&lt;&gt;MONTH(StartDate),'У9 Ввод'!$D$119="",'У9 Ввод'!$E$119="",'У9 Ввод'!$D$119&gt;$B14),0,MAX(0,MIN(1,'У9 Ввод'!$E$119-NETWORKDAYS('У9 Ввод'!$D$119,$B14)+1))/Настройки!$E$15*100)</f>
        <v>0</v>
      </c>
      <c r="DK14" s="67" t="n">
        <f aca="false">IF(OR($D14=1,MONTH($B14)&lt;&gt;MONTH(StartDate),'У9 Ввод'!$D$120="",'У9 Ввод'!$E$120="",'У9 Ввод'!$D$120&gt;$B14),0,MAX(0,MIN(1,'У9 Ввод'!$E$120-NETWORKDAYS('У9 Ввод'!$D$120,$B14)+1))/Настройки!$E$15*100)</f>
        <v>0</v>
      </c>
      <c r="DL14" s="67" t="n">
        <f aca="false">IF(OR($D14=1,MONTH($B14)&lt;&gt;MONTH(StartDate),'У9 Ввод'!$D$121="",'У9 Ввод'!$E$121="",'У9 Ввод'!$D$121&gt;$B14),0,MAX(0,MIN(1,'У9 Ввод'!$E$121-NETWORKDAYS('У9 Ввод'!$D$121,$B14)+1))/Настройки!$E$15*100)</f>
        <v>0</v>
      </c>
      <c r="DM14" s="67" t="n">
        <f aca="false">IF(OR($D14=1,MONTH($B14)&lt;&gt;MONTH(StartDate),'У9 Ввод'!$D$122="",'У9 Ввод'!$E$122="",'У9 Ввод'!$D$122&gt;$B14),0,MAX(0,MIN(1,'У9 Ввод'!$E$122-NETWORKDAYS('У9 Ввод'!$D$122,$B14)+1))/Настройки!$E$15*100)</f>
        <v>0</v>
      </c>
      <c r="DN14" s="67" t="n">
        <f aca="false">IF(OR($D14=1,MONTH($B14)&lt;&gt;MONTH(StartDate),'У9 Ввод'!$D$123="",'У9 Ввод'!$E$123="",'У9 Ввод'!$D$123&gt;$B14),0,MAX(0,MIN(1,'У9 Ввод'!$E$123-NETWORKDAYS('У9 Ввод'!$D$123,$B14)+1))/Настройки!$E$15*100)</f>
        <v>0</v>
      </c>
      <c r="DO14" s="67" t="n">
        <f aca="false">IF(OR($D14=1,MONTH($B14)&lt;&gt;MONTH(StartDate),'У9 Ввод'!$D$124="",'У9 Ввод'!$E$124="",'У9 Ввод'!$D$124&gt;$B14),0,MAX(0,MIN(1,'У9 Ввод'!$E$124-NETWORKDAYS('У9 Ввод'!$D$124,$B14)+1))/Настройки!$E$15*100)</f>
        <v>0</v>
      </c>
      <c r="DP14" s="67" t="n">
        <f aca="false">IF(OR($D14=1,MONTH($B14)&lt;&gt;MONTH(StartDate),'У9 Ввод'!$D$125="",'У9 Ввод'!$E$125="",'У9 Ввод'!$D$125&gt;$B14),0,MAX(0,MIN(1,'У9 Ввод'!$E$125-NETWORKDAYS('У9 Ввод'!$D$125,$B14)+1))/Настройки!$E$15*100)</f>
        <v>0</v>
      </c>
      <c r="DQ14" s="67" t="n">
        <f aca="false">IF(OR($D14=1,MONTH($B14)&lt;&gt;MONTH(StartDate),'У9 Ввод'!$D$126="",'У9 Ввод'!$E$126="",'У9 Ввод'!$D$126&gt;$B14),0,MAX(0,MIN(1,'У9 Ввод'!$E$126-NETWORKDAYS('У9 Ввод'!$D$126,$B14)+1))/Настройки!$E$15*100)</f>
        <v>0</v>
      </c>
      <c r="DR14" s="67" t="n">
        <f aca="false">IF(OR($D14=1,MONTH($B14)&lt;&gt;MONTH(StartDate),'У9 Ввод'!$D$127="",'У9 Ввод'!$E$127="",'У9 Ввод'!$D$127&gt;$B14),0,MAX(0,MIN(1,'У9 Ввод'!$E$127-NETWORKDAYS('У9 Ввод'!$D$127,$B14)+1))/Настройки!$E$15*100)</f>
        <v>0</v>
      </c>
      <c r="DS14" s="67" t="n">
        <f aca="false">IF(OR($D14=1,MONTH($B14)&lt;&gt;MONTH(StartDate),'У9 Ввод'!$D$128="",'У9 Ввод'!$E$128="",'У9 Ввод'!$D$128&gt;$B14),0,MAX(0,MIN(1,'У9 Ввод'!$E$128-NETWORKDAYS('У9 Ввод'!$D$128,$B14)+1))/Настройки!$E$15*100)</f>
        <v>0</v>
      </c>
      <c r="DT14" s="67" t="n">
        <f aca="false">IF(OR($D14=1,MONTH($B14)&lt;&gt;MONTH(StartDate),'У9 Ввод'!$D$129="",'У9 Ввод'!$E$129="",'У9 Ввод'!$D$129&gt;$B14),0,MAX(0,MIN(1,'У9 Ввод'!$E$129-NETWORKDAYS('У9 Ввод'!$D$129,$B14)+1))/Настройки!$E$15*100)</f>
        <v>0</v>
      </c>
      <c r="DU14" s="67" t="n">
        <f aca="false">IF(OR($D14=1,MONTH($B14)&lt;&gt;MONTH(StartDate),'У9 Ввод'!$D$130="",'У9 Ввод'!$E$130="",'У9 Ввод'!$D$130&gt;$B14),0,MAX(0,MIN(1,'У9 Ввод'!$E$130-NETWORKDAYS('У9 Ввод'!$D$130,$B14)+1))/Настройки!$E$15*100)</f>
        <v>0</v>
      </c>
      <c r="DV14" s="67" t="n">
        <f aca="false">IF(OR($D14=1,MONTH($B14)&lt;&gt;MONTH(StartDate),'У9 Ввод'!$D$131="",'У9 Ввод'!$E$131="",'У9 Ввод'!$D$131&gt;$B14),0,MAX(0,MIN(1,'У9 Ввод'!$E$131-NETWORKDAYS('У9 Ввод'!$D$131,$B14)+1))/Настройки!$E$15*100)</f>
        <v>0</v>
      </c>
      <c r="DW14" s="67" t="n">
        <f aca="false">IF(OR($D14=1,MONTH($B14)&lt;&gt;MONTH(StartDate),'У9 Ввод'!$D$132="",'У9 Ввод'!$E$132="",'У9 Ввод'!$D$132&gt;$B14),0,MAX(0,MIN(1,'У9 Ввод'!$E$132-NETWORKDAYS('У9 Ввод'!$D$132,$B14)+1))/Настройки!$E$15*100)</f>
        <v>0</v>
      </c>
      <c r="DX14" s="67" t="n">
        <f aca="false">IF(OR($D14=1,MONTH($B14)&lt;&gt;MONTH(StartDate),'У9 Ввод'!$D$133="",'У9 Ввод'!$E$133="",'У9 Ввод'!$D$133&gt;$B14),0,MAX(0,MIN(1,'У9 Ввод'!$E$133-NETWORKDAYS('У9 Ввод'!$D$133,$B14)+1))/Настройки!$E$15*100)</f>
        <v>0</v>
      </c>
      <c r="DY14" s="67" t="n">
        <f aca="false">IF(OR($D14=1,MONTH($B14)&lt;&gt;MONTH(StartDate),'У9 Ввод'!$D$134="",'У9 Ввод'!$E$134="",'У9 Ввод'!$D$134&gt;$B14),0,MAX(0,MIN(1,'У9 Ввод'!$E$134-NETWORKDAYS('У9 Ввод'!$D$134,$B14)+1))/Настройки!$E$15*100)</f>
        <v>0</v>
      </c>
      <c r="DZ14" s="67" t="n">
        <f aca="false">IF(OR($D14=1,MONTH($B14)&lt;&gt;MONTH(StartDate),'У9 Ввод'!$D$135="",'У9 Ввод'!$E$135="",'У9 Ввод'!$D$135&gt;$B14),0,MAX(0,MIN(1,'У9 Ввод'!$E$135-NETWORKDAYS('У9 Ввод'!$D$135,$B14)+1))/Настройки!$E$15*100)</f>
        <v>0</v>
      </c>
      <c r="EA14" s="67" t="n">
        <f aca="false">IF(OR($D14=1,MONTH($B14)&lt;&gt;MONTH(StartDate),'У9 Ввод'!$D$136="",'У9 Ввод'!$E$136="",'У9 Ввод'!$D$136&gt;$B14),0,MAX(0,MIN(1,'У9 Ввод'!$E$136-NETWORKDAYS('У9 Ввод'!$D$136,$B14)+1))/Настройки!$E$15*100)</f>
        <v>0</v>
      </c>
      <c r="EB14" s="67" t="n">
        <f aca="false">IF(OR($D14=1,MONTH($B14)&lt;&gt;MONTH(StartDate),'У9 Ввод'!$D$137="",'У9 Ввод'!$E$137="",'У9 Ввод'!$D$137&gt;$B14),0,MAX(0,MIN(1,'У9 Ввод'!$E$137-NETWORKDAYS('У9 Ввод'!$D$137,$B14)+1))/Настройки!$E$15*100)</f>
        <v>0</v>
      </c>
      <c r="EC14" s="67" t="n">
        <f aca="false">IF(OR($D14=1,MONTH($B14)&lt;&gt;MONTH(StartDate),'У9 Ввод'!$D$138="",'У9 Ввод'!$E$138="",'У9 Ввод'!$D$138&gt;$B14),0,MAX(0,MIN(1,'У9 Ввод'!$E$138-NETWORKDAYS('У9 Ввод'!$D$138,$B14)+1))/Настройки!$E$15*100)</f>
        <v>0</v>
      </c>
      <c r="ED14" s="67" t="n">
        <f aca="false">IF(OR($D14=1,MONTH($B14)&lt;&gt;MONTH(StartDate),'У9 Ввод'!$D$139="",'У9 Ввод'!$E$139="",'У9 Ввод'!$D$139&gt;$B14),0,MAX(0,MIN(1,'У9 Ввод'!$E$139-NETWORKDAYS('У9 Ввод'!$D$139,$B14)+1))/Настройки!$E$15*100)</f>
        <v>0</v>
      </c>
      <c r="EE14" s="67" t="n">
        <f aca="false">IF(OR($D14=1,MONTH($B14)&lt;&gt;MONTH(StartDate),'У9 Ввод'!$D$140="",'У9 Ввод'!$E$140="",'У9 Ввод'!$D$140&gt;$B14),0,MAX(0,MIN(1,'У9 Ввод'!$E$140-NETWORKDAYS('У9 Ввод'!$D$140,$B14)+1))/Настройки!$E$15*100)</f>
        <v>0</v>
      </c>
      <c r="EF14" s="67" t="n">
        <f aca="false">IF(OR($D14=1,MONTH($B14)&lt;&gt;MONTH(StartDate),'У9 Ввод'!$D$141="",'У9 Ввод'!$E$141="",'У9 Ввод'!$D$141&gt;$B14),0,MAX(0,MIN(1,'У9 Ввод'!$E$141-NETWORKDAYS('У9 Ввод'!$D$141,$B14)+1))/Настройки!$E$15*100)</f>
        <v>0</v>
      </c>
      <c r="EG14" s="67" t="n">
        <f aca="false">IF(OR($D14=1,MONTH($B14)&lt;&gt;MONTH(StartDate),'У9 Ввод'!$D$142="",'У9 Ввод'!$E$142="",'У9 Ввод'!$D$142&gt;$B14),0,MAX(0,MIN(1,'У9 Ввод'!$E$142-NETWORKDAYS('У9 Ввод'!$D$142,$B14)+1))/Настройки!$E$15*100)</f>
        <v>0</v>
      </c>
      <c r="EH14" s="67" t="n">
        <f aca="false">IF(OR($D14=1,MONTH($B14)&lt;&gt;MONTH(StartDate),'У9 Ввод'!$D$143="",'У9 Ввод'!$E$143="",'У9 Ввод'!$D$143&gt;$B14),0,MAX(0,MIN(1,'У9 Ввод'!$E$143-NETWORKDAYS('У9 Ввод'!$D$143,$B14)+1))/Настройки!$E$15*100)</f>
        <v>0</v>
      </c>
      <c r="EI14" s="67" t="n">
        <f aca="false">IF(OR($D14=1,MONTH($B14)&lt;&gt;MONTH(StartDate),'У9 Ввод'!$D$144="",'У9 Ввод'!$E$144="",'У9 Ввод'!$D$144&gt;$B14),0,MAX(0,MIN(1,'У9 Ввод'!$E$144-NETWORKDAYS('У9 Ввод'!$D$144,$B14)+1))/Настройки!$E$15*100)</f>
        <v>0</v>
      </c>
      <c r="EJ14" s="67" t="n">
        <f aca="false">IF(OR($D14=1,MONTH($B14)&lt;&gt;MONTH(StartDate),'У9 Ввод'!$D$145="",'У9 Ввод'!$E$145="",'У9 Ввод'!$D$145&gt;$B14),0,MAX(0,MIN(1,'У9 Ввод'!$E$145-NETWORKDAYS('У9 Ввод'!$D$145,$B14)+1))/Настройки!$E$15*100)</f>
        <v>0</v>
      </c>
      <c r="EK14" s="67" t="n">
        <f aca="false">IF(OR($D14=1,MONTH($B14)&lt;&gt;MONTH(StartDate),'У9 Ввод'!$D$146="",'У9 Ввод'!$E$146="",'У9 Ввод'!$D$146&gt;$B14),0,MAX(0,MIN(1,'У9 Ввод'!$E$146-NETWORKDAYS('У9 Ввод'!$D$146,$B14)+1))/Настройки!$E$15*100)</f>
        <v>0</v>
      </c>
      <c r="EL14" s="67" t="n">
        <f aca="false">IF(OR($D14=1,MONTH($B14)&lt;&gt;MONTH(StartDate),'У9 Ввод'!$D$147="",'У9 Ввод'!$E$147="",'У9 Ввод'!$D$147&gt;$B14),0,MAX(0,MIN(1,'У9 Ввод'!$E$147-NETWORKDAYS('У9 Ввод'!$D$147,$B14)+1))/Настройки!$E$15*100)</f>
        <v>0</v>
      </c>
      <c r="EM14" s="67" t="n">
        <f aca="false">IF(OR($D14=1,MONTH($B14)&lt;&gt;MONTH(StartDate),'У9 Ввод'!$D$148="",'У9 Ввод'!$E$148="",'У9 Ввод'!$D$148&gt;$B14),0,MAX(0,MIN(1,'У9 Ввод'!$E$148-NETWORKDAYS('У9 Ввод'!$D$148,$B14)+1))/Настройки!$E$15*100)</f>
        <v>0</v>
      </c>
      <c r="EN14" s="67" t="n">
        <f aca="false">IF(OR($D14=1,MONTH($B14)&lt;&gt;MONTH(StartDate),'У9 Ввод'!$D$149="",'У9 Ввод'!$E$149="",'У9 Ввод'!$D$149&gt;$B14),0,MAX(0,MIN(1,'У9 Ввод'!$E$149-NETWORKDAYS('У9 Ввод'!$D$149,$B14)+1))/Настройки!$E$15*100)</f>
        <v>0</v>
      </c>
      <c r="EO14" s="67" t="n">
        <f aca="false">IF(OR($D14=1,MONTH($B14)&lt;&gt;MONTH(StartDate),'У9 Ввод'!$D$150="",'У9 Ввод'!$E$150="",'У9 Ввод'!$D$150&gt;$B14),0,MAX(0,MIN(1,'У9 Ввод'!$E$150-NETWORKDAYS('У9 Ввод'!$D$150,$B14)+1))/Настройки!$E$15*100)</f>
        <v>0</v>
      </c>
      <c r="EP14" s="67" t="n">
        <f aca="false">IF(OR($D14=1,MONTH($B14)&lt;&gt;MONTH(StartDate),'У9 Ввод'!$D$151="",'У9 Ввод'!$E$151="",'У9 Ввод'!$D$151&gt;$B14),0,MAX(0,MIN(1,'У9 Ввод'!$E$151-NETWORKDAYS('У9 Ввод'!$D$151,$B14)+1))/Настройки!$E$15*100)</f>
        <v>0</v>
      </c>
      <c r="EQ14" s="67" t="n">
        <f aca="false">IF(OR($D14=1,MONTH($B14)&lt;&gt;MONTH(StartDate),'У9 Ввод'!$D$152="",'У9 Ввод'!$E$152="",'У9 Ввод'!$D$152&gt;$B14),0,MAX(0,MIN(1,'У9 Ввод'!$E$152-NETWORKDAYS('У9 Ввод'!$D$152,$B14)+1))/Настройки!$E$15*100)</f>
        <v>0</v>
      </c>
      <c r="ER14" s="67" t="n">
        <f aca="false">IF(OR($D14=1,MONTH($B14)&lt;&gt;MONTH(StartDate),'У9 Ввод'!$D$153="",'У9 Ввод'!$E$153="",'У9 Ввод'!$D$153&gt;$B14),0,MAX(0,MIN(1,'У9 Ввод'!$E$153-NETWORKDAYS('У9 Ввод'!$D$153,$B14)+1))/Настройки!$E$15*100)</f>
        <v>0</v>
      </c>
      <c r="ES14" s="67" t="n">
        <f aca="false">IF(OR($D14=1,MONTH($B14)&lt;&gt;MONTH(StartDate),'У9 Ввод'!$D$154="",'У9 Ввод'!$E$154="",'У9 Ввод'!$D$154&gt;$B14),0,MAX(0,MIN(1,'У9 Ввод'!$E$154-NETWORKDAYS('У9 Ввод'!$D$154,$B14)+1))/Настройки!$E$15*100)</f>
        <v>0</v>
      </c>
      <c r="ET14" s="67" t="n">
        <f aca="false">IF(OR($D14=1,MONTH($B14)&lt;&gt;MONTH(StartDate),'У9 Ввод'!$D$155="",'У9 Ввод'!$E$155="",'У9 Ввод'!$D$155&gt;$B14),0,MAX(0,MIN(1,'У9 Ввод'!$E$155-NETWORKDAYS('У9 Ввод'!$D$155,$B14)+1))/Настройки!$E$15*100)</f>
        <v>0</v>
      </c>
      <c r="EU14" s="67" t="n">
        <f aca="false">IF(OR($D14=1,MONTH($B14)&lt;&gt;MONTH(StartDate),'У9 Ввод'!$D$156="",'У9 Ввод'!$E$156="",'У9 Ввод'!$D$156&gt;$B14),0,MAX(0,MIN(1,'У9 Ввод'!$E$156-NETWORKDAYS('У9 Ввод'!$D$156,$B14)+1))/Настройки!$E$15*100)</f>
        <v>0</v>
      </c>
      <c r="EV14" s="67" t="n">
        <f aca="false">IF(OR($D14=1,MONTH($B14)&lt;&gt;MONTH(StartDate),'У9 Ввод'!$D$157="",'У9 Ввод'!$E$157="",'У9 Ввод'!$D$157&gt;$B14),0,MAX(0,MIN(1,'У9 Ввод'!$E$157-NETWORKDAYS('У9 Ввод'!$D$157,$B14)+1))/Настройки!$E$15*100)</f>
        <v>0</v>
      </c>
      <c r="EW14" s="67" t="n">
        <f aca="false">IF(OR($D14=1,MONTH($B14)&lt;&gt;MONTH(StartDate),'У9 Ввод'!$D$158="",'У9 Ввод'!$E$158="",'У9 Ввод'!$D$158&gt;$B14),0,MAX(0,MIN(1,'У9 Ввод'!$E$158-NETWORKDAYS('У9 Ввод'!$D$158,$B14)+1))/Настройки!$E$15*100)</f>
        <v>0</v>
      </c>
      <c r="EX14" s="67" t="n">
        <f aca="false">IF(OR($D14=1,MONTH($B14)&lt;&gt;MONTH(StartDate),'У9 Ввод'!$D$159="",'У9 Ввод'!$E$159="",'У9 Ввод'!$D$159&gt;$B14),0,MAX(0,MIN(1,'У9 Ввод'!$E$159-NETWORKDAYS('У9 Ввод'!$D$159,$B14)+1))/Настройки!$E$15*100)</f>
        <v>0</v>
      </c>
      <c r="EY14" s="67" t="n">
        <f aca="false">IF(OR($D14=1,MONTH($B14)&lt;&gt;MONTH(StartDate),'У9 Ввод'!$D$160="",'У9 Ввод'!$E$160="",'У9 Ввод'!$D$160&gt;$B14),0,MAX(0,MIN(1,'У9 Ввод'!$E$160-NETWORKDAYS('У9 Ввод'!$D$160,$B14)+1))/Настройки!$E$15*100)</f>
        <v>0</v>
      </c>
      <c r="EZ14" s="67" t="n">
        <f aca="false">IF(OR($D14=1,MONTH($B14)&lt;&gt;MONTH(StartDate),'У9 Ввод'!$D$161="",'У9 Ввод'!$E$161="",'У9 Ввод'!$D$161&gt;$B14),0,MAX(0,MIN(1,'У9 Ввод'!$E$161-NETWORKDAYS('У9 Ввод'!$D$161,$B14)+1))/Настройки!$E$15*100)</f>
        <v>0</v>
      </c>
      <c r="FA14" s="67" t="n">
        <f aca="false">IF(OR($D14=1,MONTH($B14)&lt;&gt;MONTH(StartDate),'У9 Ввод'!$D$162="",'У9 Ввод'!$E$162="",'У9 Ввод'!$D$162&gt;$B14),0,MAX(0,MIN(1,'У9 Ввод'!$E$162-NETWORKDAYS('У9 Ввод'!$D$162,$B14)+1))/Настройки!$E$15*100)</f>
        <v>0</v>
      </c>
      <c r="FB14" s="67" t="n">
        <f aca="false">IF(OR($D14=1,MONTH($B14)&lt;&gt;MONTH(StartDate),'У9 Ввод'!$D$163="",'У9 Ввод'!$E$163="",'У9 Ввод'!$D$163&gt;$B14),0,MAX(0,MIN(1,'У9 Ввод'!$E$163-NETWORKDAYS('У9 Ввод'!$D$163,$B14)+1))/Настройки!$E$15*100)</f>
        <v>0</v>
      </c>
      <c r="FC14" s="67" t="n">
        <f aca="false">IF(OR($D14=1,MONTH($B14)&lt;&gt;MONTH(StartDate),'У9 Ввод'!$D$164="",'У9 Ввод'!$E$164="",'У9 Ввод'!$D$164&gt;$B14),0,MAX(0,MIN(1,'У9 Ввод'!$E$164-NETWORKDAYS('У9 Ввод'!$D$164,$B14)+1))/Настройки!$E$15*100)</f>
        <v>0</v>
      </c>
      <c r="FD14" s="67" t="n">
        <f aca="false">IF(OR($D14=1,MONTH($B14)&lt;&gt;MONTH(StartDate),'У9 Ввод'!$D$165="",'У9 Ввод'!$E$165="",'У9 Ввод'!$D$165&gt;$B14),0,MAX(0,MIN(1,'У9 Ввод'!$E$165-NETWORKDAYS('У9 Ввод'!$D$165,$B14)+1))/Настройки!$E$15*100)</f>
        <v>0</v>
      </c>
      <c r="FE14" s="67" t="n">
        <f aca="false">IF(OR($D14=1,MONTH($B14)&lt;&gt;MONTH(StartDate),'У9 Ввод'!$D$166="",'У9 Ввод'!$E$166="",'У9 Ввод'!$D$166&gt;$B14),0,MAX(0,MIN(1,'У9 Ввод'!$E$166-NETWORKDAYS('У9 Ввод'!$D$166,$B14)+1))/Настройки!$E$15*100)</f>
        <v>0</v>
      </c>
      <c r="FF14" s="67" t="n">
        <f aca="false">IF(OR($D14=1,MONTH($B14)&lt;&gt;MONTH(StartDate),'У9 Ввод'!$D$167="",'У9 Ввод'!$E$167="",'У9 Ввод'!$D$167&gt;$B14),0,MAX(0,MIN(1,'У9 Ввод'!$E$167-NETWORKDAYS('У9 Ввод'!$D$167,$B14)+1))/Настройки!$E$15*100)</f>
        <v>0</v>
      </c>
      <c r="FG14" s="67" t="n">
        <f aca="false">IF(OR($D14=1,MONTH($B14)&lt;&gt;MONTH(StartDate),'У9 Ввод'!$D$168="",'У9 Ввод'!$E$168="",'У9 Ввод'!$D$168&gt;$B14),0,MAX(0,MIN(1,'У9 Ввод'!$E$168-NETWORKDAYS('У9 Ввод'!$D$168,$B14)+1))/Настройки!$E$15*100)</f>
        <v>0</v>
      </c>
      <c r="FH14" s="67" t="n">
        <f aca="false">IF(OR($D14=1,MONTH($B14)&lt;&gt;MONTH(StartDate),'У9 Ввод'!$D$169="",'У9 Ввод'!$E$169="",'У9 Ввод'!$D$169&gt;$B14),0,MAX(0,MIN(1,'У9 Ввод'!$E$169-NETWORKDAYS('У9 Ввод'!$D$169,$B14)+1))/Настройки!$E$15*100)</f>
        <v>0</v>
      </c>
      <c r="FI14" s="67" t="n">
        <f aca="false">IF(OR($D14=1,MONTH($B14)&lt;&gt;MONTH(StartDate),'У9 Ввод'!$D$170="",'У9 Ввод'!$E$170="",'У9 Ввод'!$D$170&gt;$B14),0,MAX(0,MIN(1,'У9 Ввод'!$E$170-NETWORKDAYS('У9 Ввод'!$D$170,$B14)+1))/Настройки!$E$15*100)</f>
        <v>0</v>
      </c>
      <c r="FJ14" s="67" t="n">
        <f aca="false">IF(OR($D14=1,MONTH($B14)&lt;&gt;MONTH(StartDate),'У9 Ввод'!$D$171="",'У9 Ввод'!$E$171="",'У9 Ввод'!$D$171&gt;$B14),0,MAX(0,MIN(1,'У9 Ввод'!$E$171-NETWORKDAYS('У9 Ввод'!$D$171,$B14)+1))/Настройки!$E$15*100)</f>
        <v>0</v>
      </c>
      <c r="FK14" s="67" t="n">
        <f aca="false">IF(OR($D14=1,MONTH($B14)&lt;&gt;MONTH(StartDate),'У9 Ввод'!$D$172="",'У9 Ввод'!$E$172="",'У9 Ввод'!$D$172&gt;$B14),0,MAX(0,MIN(1,'У9 Ввод'!$E$172-NETWORKDAYS('У9 Ввод'!$D$172,$B14)+1))/Настройки!$E$15*100)</f>
        <v>0</v>
      </c>
      <c r="FL14" s="67" t="n">
        <f aca="false">IF(OR($D14=1,MONTH($B14)&lt;&gt;MONTH(StartDate),'У9 Ввод'!$D$173="",'У9 Ввод'!$E$173="",'У9 Ввод'!$D$173&gt;$B14),0,MAX(0,MIN(1,'У9 Ввод'!$E$173-NETWORKDAYS('У9 Ввод'!$D$173,$B14)+1))/Настройки!$E$15*100)</f>
        <v>0</v>
      </c>
      <c r="FM14" s="67" t="n">
        <f aca="false">IF(OR($D14=1,MONTH($B14)&lt;&gt;MONTH(StartDate),'У9 Ввод'!$D$174="",'У9 Ввод'!$E$174="",'У9 Ввод'!$D$174&gt;$B14),0,MAX(0,MIN(1,'У9 Ввод'!$E$174-NETWORKDAYS('У9 Ввод'!$D$174,$B14)+1))/Настройки!$E$15*100)</f>
        <v>0</v>
      </c>
      <c r="FN14" s="67" t="n">
        <f aca="false">IF(OR($D14=1,MONTH($B14)&lt;&gt;MONTH(StartDate),'У9 Ввод'!$D$175="",'У9 Ввод'!$E$175="",'У9 Ввод'!$D$175&gt;$B14),0,MAX(0,MIN(1,'У9 Ввод'!$E$175-NETWORKDAYS('У9 Ввод'!$D$175,$B14)+1))/Настройки!$E$15*100)</f>
        <v>0</v>
      </c>
      <c r="FO14" s="67" t="n">
        <f aca="false">IF(OR($D14=1,MONTH($B14)&lt;&gt;MONTH(StartDate),'У9 Ввод'!$D$176="",'У9 Ввод'!$E$176="",'У9 Ввод'!$D$176&gt;$B14),0,MAX(0,MIN(1,'У9 Ввод'!$E$176-NETWORKDAYS('У9 Ввод'!$D$176,$B14)+1))/Настройки!$E$15*100)</f>
        <v>0</v>
      </c>
      <c r="FP14" s="67" t="n">
        <f aca="false">IF(OR($D14=1,MONTH($B14)&lt;&gt;MONTH(StartDate),'У9 Ввод'!$D$177="",'У9 Ввод'!$E$177="",'У9 Ввод'!$D$177&gt;$B14),0,MAX(0,MIN(1,'У9 Ввод'!$E$177-NETWORKDAYS('У9 Ввод'!$D$177,$B14)+1))/Настройки!$E$15*100)</f>
        <v>0</v>
      </c>
      <c r="FQ14" s="67" t="n">
        <f aca="false">IF(OR($D14=1,MONTH($B14)&lt;&gt;MONTH(StartDate),'У9 Ввод'!$D$178="",'У9 Ввод'!$E$178="",'У9 Ввод'!$D$178&gt;$B14),0,MAX(0,MIN(1,'У9 Ввод'!$E$178-NETWORKDAYS('У9 Ввод'!$D$178,$B14)+1))/Настройки!$E$15*100)</f>
        <v>0</v>
      </c>
      <c r="FR14" s="67" t="n">
        <f aca="false">IF(OR($D14=1,MONTH($B14)&lt;&gt;MONTH(StartDate),'У9 Ввод'!$D$179="",'У9 Ввод'!$E$179="",'У9 Ввод'!$D$179&gt;$B14),0,MAX(0,MIN(1,'У9 Ввод'!$E$179-NETWORKDAYS('У9 Ввод'!$D$179,$B14)+1))/Настройки!$E$15*100)</f>
        <v>0</v>
      </c>
      <c r="FS14" s="67" t="n">
        <f aca="false">IF(OR($D14=1,MONTH($B14)&lt;&gt;MONTH(StartDate),'У9 Ввод'!$D$180="",'У9 Ввод'!$E$180="",'У9 Ввод'!$D$180&gt;$B14),0,MAX(0,MIN(1,'У9 Ввод'!$E$180-NETWORKDAYS('У9 Ввод'!$D$180,$B14)+1))/Настройки!$E$15*100)</f>
        <v>0</v>
      </c>
      <c r="FT14" s="67" t="n">
        <f aca="false">IF(OR($D14=1,MONTH($B14)&lt;&gt;MONTH(StartDate),'У9 Ввод'!$D$181="",'У9 Ввод'!$E$181="",'У9 Ввод'!$D$181&gt;$B14),0,MAX(0,MIN(1,'У9 Ввод'!$E$181-NETWORKDAYS('У9 Ввод'!$D$181,$B14)+1))/Настройки!$E$15*100)</f>
        <v>0</v>
      </c>
      <c r="FU14" s="67" t="n">
        <f aca="false">IF(OR($D14=1,MONTH($B14)&lt;&gt;MONTH(StartDate),'У9 Ввод'!$D$182="",'У9 Ввод'!$E$182="",'У9 Ввод'!$D$182&gt;$B14),0,MAX(0,MIN(1,'У9 Ввод'!$E$182-NETWORKDAYS('У9 Ввод'!$D$182,$B14)+1))/Настройки!$E$15*100)</f>
        <v>0</v>
      </c>
      <c r="FV14" s="67" t="n">
        <f aca="false">IF(OR($D14=1,MONTH($B14)&lt;&gt;MONTH(StartDate),'У9 Ввод'!$D$183="",'У9 Ввод'!$E$183="",'У9 Ввод'!$D$183&gt;$B14),0,MAX(0,MIN(1,'У9 Ввод'!$E$183-NETWORKDAYS('У9 Ввод'!$D$183,$B14)+1))/Настройки!$E$15*100)</f>
        <v>0</v>
      </c>
      <c r="FW14" s="67" t="n">
        <f aca="false">IF(OR($D14=1,MONTH($B14)&lt;&gt;MONTH(StartDate),'У9 Ввод'!$D$184="",'У9 Ввод'!$E$184="",'У9 Ввод'!$D$184&gt;$B14),0,MAX(0,MIN(1,'У9 Ввод'!$E$184-NETWORKDAYS('У9 Ввод'!$D$184,$B14)+1))/Настройки!$E$15*100)</f>
        <v>0</v>
      </c>
      <c r="FX14" s="67" t="n">
        <f aca="false">IF(OR($D14=1,MONTH($B14)&lt;&gt;MONTH(StartDate),'У9 Ввод'!$D$185="",'У9 Ввод'!$E$185="",'У9 Ввод'!$D$185&gt;$B14),0,MAX(0,MIN(1,'У9 Ввод'!$E$185-NETWORKDAYS('У9 Ввод'!$D$185,$B14)+1))/Настройки!$E$15*100)</f>
        <v>0</v>
      </c>
      <c r="FY14" s="67" t="n">
        <f aca="false">IF(OR($D14=1,MONTH($B14)&lt;&gt;MONTH(StartDate),'У9 Ввод'!$D$186="",'У9 Ввод'!$E$186="",'У9 Ввод'!$D$186&gt;$B14),0,MAX(0,MIN(1,'У9 Ввод'!$E$186-NETWORKDAYS('У9 Ввод'!$D$186,$B14)+1))/Настройки!$E$15*100)</f>
        <v>0</v>
      </c>
      <c r="FZ14" s="67" t="n">
        <f aca="false">IF(OR($D14=1,MONTH($B14)&lt;&gt;MONTH(StartDate),'У9 Ввод'!$D$187="",'У9 Ввод'!$E$187="",'У9 Ввод'!$D$187&gt;$B14),0,MAX(0,MIN(1,'У9 Ввод'!$E$187-NETWORKDAYS('У9 Ввод'!$D$187,$B14)+1))/Настройки!$E$15*100)</f>
        <v>0</v>
      </c>
      <c r="GA14" s="67" t="n">
        <f aca="false">IF(OR($D14=1,MONTH($B14)&lt;&gt;MONTH(StartDate),'У9 Ввод'!$D$188="",'У9 Ввод'!$E$188="",'У9 Ввод'!$D$188&gt;$B14),0,MAX(0,MIN(1,'У9 Ввод'!$E$188-NETWORKDAYS('У9 Ввод'!$D$188,$B14)+1))/Настройки!$E$15*100)</f>
        <v>0</v>
      </c>
      <c r="GB14" s="67" t="n">
        <f aca="false">IF(OR($D14=1,MONTH($B14)&lt;&gt;MONTH(StartDate),'У9 Ввод'!$D$189="",'У9 Ввод'!$E$189="",'У9 Ввод'!$D$189&gt;$B14),0,MAX(0,MIN(1,'У9 Ввод'!$E$189-NETWORKDAYS('У9 Ввод'!$D$189,$B14)+1))/Настройки!$E$15*100)</f>
        <v>0</v>
      </c>
      <c r="GC14" s="67" t="n">
        <f aca="false">IF(OR($D14=1,MONTH($B14)&lt;&gt;MONTH(StartDate),'У9 Ввод'!$D$190="",'У9 Ввод'!$E$190="",'У9 Ввод'!$D$190&gt;$B14),0,MAX(0,MIN(1,'У9 Ввод'!$E$190-NETWORKDAYS('У9 Ввод'!$D$190,$B14)+1))/Настройки!$E$15*100)</f>
        <v>0</v>
      </c>
      <c r="GD14" s="67" t="n">
        <f aca="false">IF(OR($D14=1,MONTH($B14)&lt;&gt;MONTH(StartDate),'У9 Ввод'!$D$191="",'У9 Ввод'!$E$191="",'У9 Ввод'!$D$191&gt;$B14),0,MAX(0,MIN(1,'У9 Ввод'!$E$191-NETWORKDAYS('У9 Ввод'!$D$191,$B14)+1))/Настройки!$E$15*100)</f>
        <v>0</v>
      </c>
      <c r="GE14" s="67" t="n">
        <f aca="false">IF(OR($D14=1,MONTH($B14)&lt;&gt;MONTH(StartDate),'У9 Ввод'!$D$192="",'У9 Ввод'!$E$192="",'У9 Ввод'!$D$192&gt;$B14),0,MAX(0,MIN(1,'У9 Ввод'!$E$192-NETWORKDAYS('У9 Ввод'!$D$192,$B14)+1))/Настройки!$E$15*100)</f>
        <v>0</v>
      </c>
      <c r="GF14" s="67" t="n">
        <f aca="false">IF(OR($D14=1,MONTH($B14)&lt;&gt;MONTH(StartDate),'У9 Ввод'!$D$193="",'У9 Ввод'!$E$193="",'У9 Ввод'!$D$193&gt;$B14),0,MAX(0,MIN(1,'У9 Ввод'!$E$193-NETWORKDAYS('У9 Ввод'!$D$193,$B14)+1))/Настройки!$E$15*100)</f>
        <v>0</v>
      </c>
      <c r="GG14" s="67" t="n">
        <f aca="false">IF(OR($D14=1,MONTH($B14)&lt;&gt;MONTH(StartDate),'У9 Ввод'!$D$194="",'У9 Ввод'!$E$194="",'У9 Ввод'!$D$194&gt;$B14),0,MAX(0,MIN(1,'У9 Ввод'!$E$194-NETWORKDAYS('У9 Ввод'!$D$194,$B14)+1))/Настройки!$E$15*100)</f>
        <v>0</v>
      </c>
      <c r="GH14" s="67" t="n">
        <f aca="false">IF(OR($D14=1,MONTH($B14)&lt;&gt;MONTH(StartDate),'У9 Ввод'!$D$195="",'У9 Ввод'!$E$195="",'У9 Ввод'!$D$195&gt;$B14),0,MAX(0,MIN(1,'У9 Ввод'!$E$195-NETWORKDAYS('У9 Ввод'!$D$195,$B14)+1))/Настройки!$E$15*100)</f>
        <v>0</v>
      </c>
      <c r="GI14" s="67" t="n">
        <f aca="false">IF(OR($D14=1,MONTH($B14)&lt;&gt;MONTH(StartDate),'У9 Ввод'!$D$196="",'У9 Ввод'!$E$196="",'У9 Ввод'!$D$196&gt;$B14),0,MAX(0,MIN(1,'У9 Ввод'!$E$196-NETWORKDAYS('У9 Ввод'!$D$196,$B14)+1))/Настройки!$E$15*100)</f>
        <v>0</v>
      </c>
      <c r="GJ14" s="67" t="n">
        <f aca="false">IF(OR($D14=1,MONTH($B14)&lt;&gt;MONTH(StartDate),'У9 Ввод'!$D$197="",'У9 Ввод'!$E$197="",'У9 Ввод'!$D$197&gt;$B14),0,MAX(0,MIN(1,'У9 Ввод'!$E$197-NETWORKDAYS('У9 Ввод'!$D$197,$B14)+1))/Настройки!$E$15*100)</f>
        <v>0</v>
      </c>
      <c r="GK14" s="67" t="n">
        <f aca="false">IF(OR($D14=1,MONTH($B14)&lt;&gt;MONTH(StartDate),'У9 Ввод'!$D$198="",'У9 Ввод'!$E$198="",'У9 Ввод'!$D$198&gt;$B14),0,MAX(0,MIN(1,'У9 Ввод'!$E$198-NETWORKDAYS('У9 Ввод'!$D$198,$B14)+1))/Настройки!$E$15*100)</f>
        <v>0</v>
      </c>
      <c r="GL14" s="67" t="n">
        <f aca="false">IF(OR($D14=1,MONTH($B14)&lt;&gt;MONTH(StartDate),'У9 Ввод'!$D$199="",'У9 Ввод'!$E$199="",'У9 Ввод'!$D$199&gt;$B14),0,MAX(0,MIN(1,'У9 Ввод'!$E$199-NETWORKDAYS('У9 Ввод'!$D$199,$B14)+1))/Настройки!$E$15*100)</f>
        <v>0</v>
      </c>
      <c r="GM14" s="67" t="n">
        <f aca="false">IF(OR($D14=1,MONTH($B14)&lt;&gt;MONTH(StartDate),'У9 Ввод'!$D$200="",'У9 Ввод'!$E$200="",'У9 Ввод'!$D$200&gt;$B14),0,MAX(0,MIN(1,'У9 Ввод'!$E$200-NETWORKDAYS('У9 Ввод'!$D$200,$B14)+1))/Настройки!$E$15*100)</f>
        <v>0</v>
      </c>
      <c r="GN14" s="67" t="n">
        <f aca="false">IF(OR($D14=1,MONTH($B14)&lt;&gt;MONTH(StartDate),'У9 Ввод'!$D$201="",'У9 Ввод'!$E$201="",'У9 Ввод'!$D$201&gt;$B14),0,MAX(0,MIN(1,'У9 Ввод'!$E$201-NETWORKDAYS('У9 Ввод'!$D$201,$B14)+1))/Настройки!$E$15*100)</f>
        <v>0</v>
      </c>
      <c r="GO14" s="67" t="n">
        <f aca="false">IF(OR($D14=1,MONTH($B14)&lt;&gt;MONTH(StartDate),'У9 Ввод'!$D$202="",'У9 Ввод'!$E$202="",'У9 Ввод'!$D$202&gt;$B14),0,MAX(0,MIN(1,'У9 Ввод'!$E$202-NETWORKDAYS('У9 Ввод'!$D$202,$B14)+1))/Настройки!$E$15*100)</f>
        <v>0</v>
      </c>
      <c r="GP14" s="67" t="n">
        <f aca="false">IF(OR($D14=1,MONTH($B14)&lt;&gt;MONTH(StartDate),'У9 Ввод'!$D$203="",'У9 Ввод'!$E$203="",'У9 Ввод'!$D$203&gt;$B14),0,MAX(0,MIN(1,'У9 Ввод'!$E$203-NETWORKDAYS('У9 Ввод'!$D$203,$B14)+1))/Настройки!$E$15*100)</f>
        <v>0</v>
      </c>
      <c r="GQ14" s="67" t="n">
        <f aca="false">IF(OR($D14=1,MONTH($B14)&lt;&gt;MONTH(StartDate),'У9 Ввод'!$D$204="",'У9 Ввод'!$E$204="",'У9 Ввод'!$D$204&gt;$B14),0,MAX(0,MIN(1,'У9 Ввод'!$E$204-NETWORKDAYS('У9 Ввод'!$D$204,$B14)+1))/Настройки!$E$15*100)</f>
        <v>0</v>
      </c>
      <c r="GR14" s="67" t="n">
        <f aca="false">IF(OR($D14=1,MONTH($B14)&lt;&gt;MONTH(StartDate),'У9 Ввод'!$D$205="",'У9 Ввод'!$E$205="",'У9 Ввод'!$D$205&gt;$B14),0,MAX(0,MIN(1,'У9 Ввод'!$E$205-NETWORKDAYS('У9 Ввод'!$D$205,$B14)+1))/Настройки!$E$15*100)</f>
        <v>0</v>
      </c>
      <c r="GS14" s="67" t="n">
        <f aca="false">IF(OR($D14=1,MONTH($B14)&lt;&gt;MONTH(StartDate),'У9 Ввод'!$D$206="",'У9 Ввод'!$E$206="",'У9 Ввод'!$D$206&gt;$B14),0,MAX(0,MIN(1,'У9 Ввод'!$E$206-NETWORKDAYS('У9 Ввод'!$D$206,$B14)+1))/Настройки!$E$15*100)</f>
        <v>0</v>
      </c>
      <c r="GT14" s="67" t="n">
        <f aca="false">IF(OR($D14=1,MONTH($B14)&lt;&gt;MONTH(StartDate),'У9 Ввод'!$D$207="",'У9 Ввод'!$E$207="",'У9 Ввод'!$D$207&gt;$B14),0,MAX(0,MIN(1,'У9 Ввод'!$E$207-NETWORKDAYS('У9 Ввод'!$D$207,$B14)+1))/Настройки!$E$15*100)</f>
        <v>0</v>
      </c>
      <c r="GU14" s="67" t="n">
        <f aca="false">IF(OR($D14=1,MONTH($B14)&lt;&gt;MONTH(StartDate),'У9 Ввод'!$D$208="",'У9 Ввод'!$E$208="",'У9 Ввод'!$D$208&gt;$B14),0,MAX(0,MIN(1,'У9 Ввод'!$E$208-NETWORKDAYS('У9 Ввод'!$D$208,$B14)+1))/Настройки!$E$15*100)</f>
        <v>0</v>
      </c>
      <c r="GV14" s="67" t="n">
        <f aca="false">IF(OR($D14=1,MONTH($B14)&lt;&gt;MONTH(StartDate),'У9 Ввод'!$D$209="",'У9 Ввод'!$E$209="",'У9 Ввод'!$D$209&gt;$B14),0,MAX(0,MIN(1,'У9 Ввод'!$E$209-NETWORKDAYS('У9 Ввод'!$D$209,$B14)+1))/Настройки!$E$15*100)</f>
        <v>0</v>
      </c>
      <c r="GW14" s="67" t="n">
        <f aca="false">IF(OR($D14=1,MONTH($B14)&lt;&gt;MONTH(StartDate),'У9 Ввод'!$D$210="",'У9 Ввод'!$E$210="",'У9 Ввод'!$D$210&gt;$B14),0,MAX(0,MIN(1,'У9 Ввод'!$E$210-NETWORKDAYS('У9 Ввод'!$D$210,$B14)+1))/Настройки!$E$15*100)</f>
        <v>0</v>
      </c>
      <c r="GX14" s="67" t="n">
        <f aca="false">IF(OR($D14=1,MONTH($B14)&lt;&gt;MONTH(StartDate),'У9 Ввод'!$D$211="",'У9 Ввод'!$E$211="",'У9 Ввод'!$D$211&gt;$B14),0,MAX(0,MIN(1,'У9 Ввод'!$E$211-NETWORKDAYS('У9 Ввод'!$D$211,$B14)+1))/Настройки!$E$15*100)</f>
        <v>0</v>
      </c>
      <c r="GY14" s="67" t="n">
        <f aca="false">IF(OR($D14=1,MONTH($B14)&lt;&gt;MONTH(StartDate),'У9 Ввод'!$D$212="",'У9 Ввод'!$E$212="",'У9 Ввод'!$D$212&gt;$B14),0,MAX(0,MIN(1,'У9 Ввод'!$E$212-NETWORKDAYS('У9 Ввод'!$D$212,$B14)+1))/Настройки!$E$15*100)</f>
        <v>0</v>
      </c>
      <c r="GZ14" s="67" t="n">
        <f aca="false">IF(OR($D14=1,MONTH($B14)&lt;&gt;MONTH(StartDate),'У9 Ввод'!$D$213="",'У9 Ввод'!$E$213="",'У9 Ввод'!$D$213&gt;$B14),0,MAX(0,MIN(1,'У9 Ввод'!$E$213-NETWORKDAYS('У9 Ввод'!$D$213,$B14)+1))/Настройки!$E$15*100)</f>
        <v>0</v>
      </c>
      <c r="HA14" s="67" t="n">
        <f aca="false">IF(OR($D14=1,MONTH($B14)&lt;&gt;MONTH(StartDate),'У9 Ввод'!$D$214="",'У9 Ввод'!$E$214="",'У9 Ввод'!$D$214&gt;$B14),0,MAX(0,MIN(1,'У9 Ввод'!$E$214-NETWORKDAYS('У9 Ввод'!$D$214,$B14)+1))/Настройки!$E$15*100)</f>
        <v>0</v>
      </c>
      <c r="HB14" s="67" t="n">
        <f aca="false">IF(OR($D14=1,MONTH($B14)&lt;&gt;MONTH(StartDate),'У9 Ввод'!$D$215="",'У9 Ввод'!$E$215="",'У9 Ввод'!$D$215&gt;$B14),0,MAX(0,MIN(1,'У9 Ввод'!$E$215-NETWORKDAYS('У9 Ввод'!$D$215,$B14)+1))/Настройки!$E$15*100)</f>
        <v>0</v>
      </c>
      <c r="HC14" s="67" t="n">
        <f aca="false">IF(OR($D14=1,MONTH($B14)&lt;&gt;MONTH(StartDate),'У9 Ввод'!$D$216="",'У9 Ввод'!$E$216="",'У9 Ввод'!$D$216&gt;$B14),0,MAX(0,MIN(1,'У9 Ввод'!$E$216-NETWORKDAYS('У9 Ввод'!$D$216,$B14)+1))/Настройки!$E$15*100)</f>
        <v>0</v>
      </c>
      <c r="HD14" s="67" t="n">
        <f aca="false">IF(OR($D14=1,MONTH($B14)&lt;&gt;MONTH(StartDate),'У9 Ввод'!$D$217="",'У9 Ввод'!$E$217="",'У9 Ввод'!$D$217&gt;$B14),0,MAX(0,MIN(1,'У9 Ввод'!$E$217-NETWORKDAYS('У9 Ввод'!$D$217,$B14)+1))/Настройки!$E$15*100)</f>
        <v>0</v>
      </c>
      <c r="HE14" s="67" t="n">
        <f aca="false">IF(OR($D14=1,MONTH($B14)&lt;&gt;MONTH(StartDate),'У9 Ввод'!$D$218="",'У9 Ввод'!$E$218="",'У9 Ввод'!$D$218&gt;$B14),0,MAX(0,MIN(1,'У9 Ввод'!$E$218-NETWORKDAYS('У9 Ввод'!$D$218,$B14)+1))/Настройки!$E$15*100)</f>
        <v>0</v>
      </c>
      <c r="HF14" s="67" t="n">
        <f aca="false">IF(OR($D14=1,MONTH($B14)&lt;&gt;MONTH(StartDate),'У9 Ввод'!$D$219="",'У9 Ввод'!$E$219="",'У9 Ввод'!$D$219&gt;$B14),0,MAX(0,MIN(1,'У9 Ввод'!$E$219-NETWORKDAYS('У9 Ввод'!$D$219,$B14)+1))/Настройки!$E$15*100)</f>
        <v>0</v>
      </c>
      <c r="HG14" s="67" t="n">
        <f aca="false">IF(OR($D14=1,MONTH($B14)&lt;&gt;MONTH(StartDate),'У9 Ввод'!$D$220="",'У9 Ввод'!$E$220="",'У9 Ввод'!$D$220&gt;$B14),0,MAX(0,MIN(1,'У9 Ввод'!$E$220-NETWORKDAYS('У9 Ввод'!$D$220,$B14)+1))/Настройки!$E$15*100)</f>
        <v>0</v>
      </c>
      <c r="HH14" s="67" t="n">
        <f aca="false">IF(OR($D14=1,MONTH($B14)&lt;&gt;MONTH(StartDate),'У9 Ввод'!$D$221="",'У9 Ввод'!$E$221="",'У9 Ввод'!$D$221&gt;$B14),0,MAX(0,MIN(1,'У9 Ввод'!$E$221-NETWORKDAYS('У9 Ввод'!$D$221,$B14)+1))/Настройки!$E$15*100)</f>
        <v>0</v>
      </c>
      <c r="HI14" s="67" t="n">
        <f aca="false">IF(OR($D14=1,MONTH($B14)&lt;&gt;MONTH(StartDate),'У9 Ввод'!$D$222="",'У9 Ввод'!$E$222="",'У9 Ввод'!$D$222&gt;$B14),0,MAX(0,MIN(1,'У9 Ввод'!$E$222-NETWORKDAYS('У9 Ввод'!$D$222,$B14)+1))/Настройки!$E$15*100)</f>
        <v>0</v>
      </c>
      <c r="HJ14" s="67" t="n">
        <f aca="false">IF(OR($D14=1,MONTH($B14)&lt;&gt;MONTH(StartDate),'У9 Ввод'!$D$223="",'У9 Ввод'!$E$223="",'У9 Ввод'!$D$223&gt;$B14),0,MAX(0,MIN(1,'У9 Ввод'!$E$223-NETWORKDAYS('У9 Ввод'!$D$223,$B14)+1))/Настройки!$E$15*100)</f>
        <v>0</v>
      </c>
      <c r="HK14" s="67" t="n">
        <f aca="false">IF(OR($D14=1,MONTH($B14)&lt;&gt;MONTH(StartDate),'У9 Ввод'!$D$224="",'У9 Ввод'!$E$224="",'У9 Ввод'!$D$224&gt;$B14),0,MAX(0,MIN(1,'У9 Ввод'!$E$224-NETWORKDAYS('У9 Ввод'!$D$224,$B14)+1))/Настройки!$E$15*100)</f>
        <v>0</v>
      </c>
      <c r="HL14" s="67" t="n">
        <f aca="false">IF(OR($D14=1,MONTH($B14)&lt;&gt;MONTH(StartDate),'У9 Ввод'!$D$225="",'У9 Ввод'!$E$225="",'У9 Ввод'!$D$225&gt;$B14),0,MAX(0,MIN(1,'У9 Ввод'!$E$225-NETWORKDAYS('У9 Ввод'!$D$225,$B14)+1))/Настройки!$E$15*100)</f>
        <v>0</v>
      </c>
      <c r="HM14" s="67" t="n">
        <f aca="false">IF(OR($D14=1,MONTH($B14)&lt;&gt;MONTH(StartDate),'У9 Ввод'!$D$226="",'У9 Ввод'!$E$226="",'У9 Ввод'!$D$226&gt;$B14),0,MAX(0,MIN(1,'У9 Ввод'!$E$226-NETWORKDAYS('У9 Ввод'!$D$226,$B14)+1))/Настройки!$E$15*100)</f>
        <v>0</v>
      </c>
      <c r="HN14" s="67" t="n">
        <f aca="false">IF(OR($D14=1,MONTH($B14)&lt;&gt;MONTH(StartDate),'У9 Ввод'!$D$227="",'У9 Ввод'!$E$227="",'У9 Ввод'!$D$227&gt;$B14),0,MAX(0,MIN(1,'У9 Ввод'!$E$227-NETWORKDAYS('У9 Ввод'!$D$227,$B14)+1))/Настройки!$E$15*100)</f>
        <v>0</v>
      </c>
      <c r="HO14" s="67" t="n">
        <f aca="false">IF(OR($D14=1,MONTH($B14)&lt;&gt;MONTH(StartDate),'У9 Ввод'!$D$228="",'У9 Ввод'!$E$228="",'У9 Ввод'!$D$228&gt;$B14),0,MAX(0,MIN(1,'У9 Ввод'!$E$228-NETWORKDAYS('У9 Ввод'!$D$228,$B14)+1))/Настройки!$E$15*100)</f>
        <v>0</v>
      </c>
      <c r="HP14" s="67" t="n">
        <f aca="false">IF(OR($D14=1,MONTH($B14)&lt;&gt;MONTH(StartDate),'У9 Ввод'!$D$229="",'У9 Ввод'!$E$229="",'У9 Ввод'!$D$229&gt;$B14),0,MAX(0,MIN(1,'У9 Ввод'!$E$229-NETWORKDAYS('У9 Ввод'!$D$229,$B14)+1))/Настройки!$E$15*100)</f>
        <v>0</v>
      </c>
      <c r="HQ14" s="67" t="n">
        <f aca="false">IF(OR($D14=1,MONTH($B14)&lt;&gt;MONTH(StartDate),'У9 Ввод'!$D$230="",'У9 Ввод'!$E$230="",'У9 Ввод'!$D$230&gt;$B14),0,MAX(0,MIN(1,'У9 Ввод'!$E$230-NETWORKDAYS('У9 Ввод'!$D$230,$B14)+1))/Настройки!$E$15*100)</f>
        <v>0</v>
      </c>
      <c r="HR14" s="67" t="n">
        <f aca="false">IF(OR($D14=1,MONTH($B14)&lt;&gt;MONTH(StartDate),'У9 Ввод'!$D$231="",'У9 Ввод'!$E$231="",'У9 Ввод'!$D$231&gt;$B14),0,MAX(0,MIN(1,'У9 Ввод'!$E$231-NETWORKDAYS('У9 Ввод'!$D$231,$B14)+1))/Настройки!$E$15*100)</f>
        <v>0</v>
      </c>
      <c r="HS14" s="67" t="n">
        <f aca="false">IF(OR($D14=1,MONTH($B14)&lt;&gt;MONTH(StartDate),'У9 Ввод'!$D$232="",'У9 Ввод'!$E$232="",'У9 Ввод'!$D$232&gt;$B14),0,MAX(0,MIN(1,'У9 Ввод'!$E$232-NETWORKDAYS('У9 Ввод'!$D$232,$B14)+1))/Настройки!$E$15*100)</f>
        <v>0</v>
      </c>
      <c r="HT14" s="67" t="n">
        <f aca="false">IF(OR($D14=1,MONTH($B14)&lt;&gt;MONTH(StartDate),'У9 Ввод'!$D$233="",'У9 Ввод'!$E$233="",'У9 Ввод'!$D$233&gt;$B14),0,MAX(0,MIN(1,'У9 Ввод'!$E$233-NETWORKDAYS('У9 Ввод'!$D$233,$B14)+1))/Настройки!$E$15*100)</f>
        <v>0</v>
      </c>
      <c r="HU14" s="67" t="n">
        <f aca="false">IF(OR($D14=1,MONTH($B14)&lt;&gt;MONTH(StartDate),'У9 Ввод'!$D$234="",'У9 Ввод'!$E$234="",'У9 Ввод'!$D$234&gt;$B14),0,MAX(0,MIN(1,'У9 Ввод'!$E$234-NETWORKDAYS('У9 Ввод'!$D$234,$B14)+1))/Настройки!$E$15*100)</f>
        <v>0</v>
      </c>
      <c r="HV14" s="67" t="n">
        <f aca="false">IF(OR($D14=1,MONTH($B14)&lt;&gt;MONTH(StartDate),'У9 Ввод'!$D$235="",'У9 Ввод'!$E$235="",'У9 Ввод'!$D$235&gt;$B14),0,MAX(0,MIN(1,'У9 Ввод'!$E$235-NETWORKDAYS('У9 Ввод'!$D$235,$B14)+1))/Настройки!$E$15*100)</f>
        <v>0</v>
      </c>
      <c r="HW14" s="67" t="n">
        <f aca="false">IF(OR($D14=1,MONTH($B14)&lt;&gt;MONTH(StartDate),'У9 Ввод'!$D$236="",'У9 Ввод'!$E$236="",'У9 Ввод'!$D$236&gt;$B14),0,MAX(0,MIN(1,'У9 Ввод'!$E$236-NETWORKDAYS('У9 Ввод'!$D$236,$B14)+1))/Настройки!$E$15*100)</f>
        <v>0</v>
      </c>
      <c r="HX14" s="67" t="n">
        <f aca="false">IF(OR($D14=1,MONTH($B14)&lt;&gt;MONTH(StartDate),'У9 Ввод'!$D$237="",'У9 Ввод'!$E$237="",'У9 Ввод'!$D$237&gt;$B14),0,MAX(0,MIN(1,'У9 Ввод'!$E$237-NETWORKDAYS('У9 Ввод'!$D$237,$B14)+1))/Настройки!$E$15*100)</f>
        <v>0</v>
      </c>
      <c r="HY14" s="67" t="n">
        <f aca="false">IF(OR($D14=1,MONTH($B14)&lt;&gt;MONTH(StartDate),'У9 Ввод'!$D$238="",'У9 Ввод'!$E$238="",'У9 Ввод'!$D$238&gt;$B14),0,MAX(0,MIN(1,'У9 Ввод'!$E$238-NETWORKDAYS('У9 Ввод'!$D$238,$B14)+1))/Настройки!$E$15*100)</f>
        <v>0</v>
      </c>
      <c r="HZ14" s="67" t="n">
        <f aca="false">IF(OR($D14=1,MONTH($B14)&lt;&gt;MONTH(StartDate),'У9 Ввод'!$D$239="",'У9 Ввод'!$E$239="",'У9 Ввод'!$D$239&gt;$B14),0,MAX(0,MIN(1,'У9 Ввод'!$E$239-NETWORKDAYS('У9 Ввод'!$D$239,$B14)+1))/Настройки!$E$15*100)</f>
        <v>0</v>
      </c>
      <c r="IA14" s="67" t="n">
        <f aca="false">IF(OR($D14=1,MONTH($B14)&lt;&gt;MONTH(StartDate),'У9 Ввод'!$D$240="",'У9 Ввод'!$E$240="",'У9 Ввод'!$D$240&gt;$B14),0,MAX(0,MIN(1,'У9 Ввод'!$E$240-NETWORKDAYS('У9 Ввод'!$D$240,$B14)+1))/Настройки!$E$15*100)</f>
        <v>0</v>
      </c>
      <c r="IB14" s="67" t="n">
        <f aca="false">IF(OR($D14=1,MONTH($B14)&lt;&gt;MONTH(StartDate),'У9 Ввод'!$D$241="",'У9 Ввод'!$E$241="",'У9 Ввод'!$D$241&gt;$B14),0,MAX(0,MIN(1,'У9 Ввод'!$E$241-NETWORKDAYS('У9 Ввод'!$D$241,$B14)+1))/Настройки!$E$15*100)</f>
        <v>0</v>
      </c>
      <c r="IC14" s="67" t="n">
        <f aca="false">IF(OR($D14=1,MONTH($B14)&lt;&gt;MONTH(StartDate),'У9 Ввод'!$D$242="",'У9 Ввод'!$E$242="",'У9 Ввод'!$D$242&gt;$B14),0,MAX(0,MIN(1,'У9 Ввод'!$E$242-NETWORKDAYS('У9 Ввод'!$D$242,$B14)+1))/Настройки!$E$15*100)</f>
        <v>0</v>
      </c>
      <c r="ID14" s="67" t="n">
        <f aca="false">IF(OR($D14=1,MONTH($B14)&lt;&gt;MONTH(StartDate),'У9 Ввод'!$D$243="",'У9 Ввод'!$E$243="",'У9 Ввод'!$D$243&gt;$B14),0,MAX(0,MIN(1,'У9 Ввод'!$E$243-NETWORKDAYS('У9 Ввод'!$D$243,$B14)+1))/Настройки!$E$15*100)</f>
        <v>0</v>
      </c>
      <c r="IE14" s="67" t="n">
        <f aca="false">IF(OR($D14=1,MONTH($B14)&lt;&gt;MONTH(StartDate),'У9 Ввод'!$D$244="",'У9 Ввод'!$E$244="",'У9 Ввод'!$D$244&gt;$B14),0,MAX(0,MIN(1,'У9 Ввод'!$E$244-NETWORKDAYS('У9 Ввод'!$D$244,$B14)+1))/Настройки!$E$15*100)</f>
        <v>0</v>
      </c>
      <c r="IF14" s="67" t="n">
        <f aca="false">IF(OR($D14=1,MONTH($B14)&lt;&gt;MONTH(StartDate),'У9 Ввод'!$D$245="",'У9 Ввод'!$E$245="",'У9 Ввод'!$D$245&gt;$B14),0,MAX(0,MIN(1,'У9 Ввод'!$E$245-NETWORKDAYS('У9 Ввод'!$D$245,$B14)+1))/Настройки!$E$15*100)</f>
        <v>0</v>
      </c>
      <c r="IG14" s="67" t="n">
        <f aca="false">IF(OR($D14=1,MONTH($B14)&lt;&gt;MONTH(StartDate),'У9 Ввод'!$D$246="",'У9 Ввод'!$E$246="",'У9 Ввод'!$D$246&gt;$B14),0,MAX(0,MIN(1,'У9 Ввод'!$E$246-NETWORKDAYS('У9 Ввод'!$D$246,$B14)+1))/Настройки!$E$15*100)</f>
        <v>0</v>
      </c>
      <c r="IH14" s="67" t="n">
        <f aca="false">IF(OR($D14=1,MONTH($B14)&lt;&gt;MONTH(StartDate),'У9 Ввод'!$D$247="",'У9 Ввод'!$E$247="",'У9 Ввод'!$D$247&gt;$B14),0,MAX(0,MIN(1,'У9 Ввод'!$E$247-NETWORKDAYS('У9 Ввод'!$D$247,$B14)+1))/Настройки!$E$15*100)</f>
        <v>0</v>
      </c>
      <c r="II14" s="67" t="n">
        <f aca="false">IF(OR($D14=1,MONTH($B14)&lt;&gt;MONTH(StartDate),'У9 Ввод'!$D$248="",'У9 Ввод'!$E$248="",'У9 Ввод'!$D$248&gt;$B14),0,MAX(0,MIN(1,'У9 Ввод'!$E$248-NETWORKDAYS('У9 Ввод'!$D$248,$B14)+1))/Настройки!$E$15*100)</f>
        <v>0</v>
      </c>
      <c r="IJ14" s="67" t="n">
        <f aca="false">IF(OR($D14=1,MONTH($B14)&lt;&gt;MONTH(StartDate),'У9 Ввод'!$D$249="",'У9 Ввод'!$E$249="",'У9 Ввод'!$D$249&gt;$B14),0,MAX(0,MIN(1,'У9 Ввод'!$E$249-NETWORKDAYS('У9 Ввод'!$D$249,$B14)+1))/Настройки!$E$15*100)</f>
        <v>0</v>
      </c>
      <c r="IK14" s="67" t="n">
        <f aca="false">IF(OR($D14=1,MONTH($B14)&lt;&gt;MONTH(StartDate),'У9 Ввод'!$D$250="",'У9 Ввод'!$E$250="",'У9 Ввод'!$D$250&gt;$B14),0,MAX(0,MIN(1,'У9 Ввод'!$E$250-NETWORKDAYS('У9 Ввод'!$D$250,$B14)+1))/Настройки!$E$15*100)</f>
        <v>0</v>
      </c>
      <c r="IL14" s="67" t="n">
        <f aca="false">IF(OR($D14=1,MONTH($B14)&lt;&gt;MONTH(StartDate),'У9 Ввод'!$D$251="",'У9 Ввод'!$E$251="",'У9 Ввод'!$D$251&gt;$B14),0,MAX(0,MIN(1,'У9 Ввод'!$E$251-NETWORKDAYS('У9 Ввод'!$D$251,$B14)+1))/Настройки!$E$15*100)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IF(OR($D15=1,MONTH($B15)&lt;&gt;MONTH(StartDate),'У9 Ввод'!$D$12="",'У9 Ввод'!$E$12="",'У9 Ввод'!$D$12&gt;$B15),0,MAX(0,MIN(1,'У9 Ввод'!$E$12-NETWORKDAYS('У9 Ввод'!$D$12,$B15)+1))/Настройки!$E$15*100)</f>
        <v>0</v>
      </c>
      <c r="H15" s="67" t="n">
        <f aca="false">IF(OR($D15=1,MONTH($B15)&lt;&gt;MONTH(StartDate),'У9 Ввод'!$D$13="",'У9 Ввод'!$E$13="",'У9 Ввод'!$D$13&gt;$B15),0,MAX(0,MIN(1,'У9 Ввод'!$E$13-NETWORKDAYS('У9 Ввод'!$D$13,$B15)+1))/Настройки!$E$15*100)</f>
        <v>0</v>
      </c>
      <c r="I15" s="67" t="n">
        <f aca="false">IF(OR($D15=1,MONTH($B15)&lt;&gt;MONTH(StartDate),'У9 Ввод'!$D$14="",'У9 Ввод'!$E$14="",'У9 Ввод'!$D$14&gt;$B15),0,MAX(0,MIN(1,'У9 Ввод'!$E$14-NETWORKDAYS('У9 Ввод'!$D$14,$B15)+1))/Настройки!$E$15*100)</f>
        <v>0</v>
      </c>
      <c r="J15" s="67" t="n">
        <f aca="false">IF(OR($D15=1,MONTH($B15)&lt;&gt;MONTH(StartDate),'У9 Ввод'!$D$15="",'У9 Ввод'!$E$15="",'У9 Ввод'!$D$15&gt;$B15),0,MAX(0,MIN(1,'У9 Ввод'!$E$15-NETWORKDAYS('У9 Ввод'!$D$15,$B15)+1))/Настройки!$E$15*100)</f>
        <v>0</v>
      </c>
      <c r="K15" s="67" t="n">
        <f aca="false">IF(OR($D15=1,MONTH($B15)&lt;&gt;MONTH(StartDate),'У9 Ввод'!$D$16="",'У9 Ввод'!$E$16="",'У9 Ввод'!$D$16&gt;$B15),0,MAX(0,MIN(1,'У9 Ввод'!$E$16-NETWORKDAYS('У9 Ввод'!$D$16,$B15)+1))/Настройки!$E$15*100)</f>
        <v>0</v>
      </c>
      <c r="L15" s="67" t="n">
        <f aca="false">IF(OR($D15=1,MONTH($B15)&lt;&gt;MONTH(StartDate),'У9 Ввод'!$D$17="",'У9 Ввод'!$E$17="",'У9 Ввод'!$D$17&gt;$B15),0,MAX(0,MIN(1,'У9 Ввод'!$E$17-NETWORKDAYS('У9 Ввод'!$D$17,$B15)+1))/Настройки!$E$15*100)</f>
        <v>0</v>
      </c>
      <c r="M15" s="67" t="n">
        <f aca="false">IF(OR($D15=1,MONTH($B15)&lt;&gt;MONTH(StartDate),'У9 Ввод'!$D$18="",'У9 Ввод'!$E$18="",'У9 Ввод'!$D$18&gt;$B15),0,MAX(0,MIN(1,'У9 Ввод'!$E$18-NETWORKDAYS('У9 Ввод'!$D$18,$B15)+1))/Настройки!$E$15*100)</f>
        <v>0</v>
      </c>
      <c r="N15" s="67" t="n">
        <f aca="false">IF(OR($D15=1,MONTH($B15)&lt;&gt;MONTH(StartDate),'У9 Ввод'!$D$19="",'У9 Ввод'!$E$19="",'У9 Ввод'!$D$19&gt;$B15),0,MAX(0,MIN(1,'У9 Ввод'!$E$19-NETWORKDAYS('У9 Ввод'!$D$19,$B15)+1))/Настройки!$E$15*100)</f>
        <v>0</v>
      </c>
      <c r="O15" s="67" t="n">
        <f aca="false">IF(OR($D15=1,MONTH($B15)&lt;&gt;MONTH(StartDate),'У9 Ввод'!$D$20="",'У9 Ввод'!$E$20="",'У9 Ввод'!$D$20&gt;$B15),0,MAX(0,MIN(1,'У9 Ввод'!$E$20-NETWORKDAYS('У9 Ввод'!$D$20,$B15)+1))/Настройки!$E$15*100)</f>
        <v>0</v>
      </c>
      <c r="P15" s="67" t="n">
        <f aca="false">IF(OR($D15=1,MONTH($B15)&lt;&gt;MONTH(StartDate),'У9 Ввод'!$D$21="",'У9 Ввод'!$E$21="",'У9 Ввод'!$D$21&gt;$B15),0,MAX(0,MIN(1,'У9 Ввод'!$E$21-NETWORKDAYS('У9 Ввод'!$D$21,$B15)+1))/Настройки!$E$15*100)</f>
        <v>0</v>
      </c>
      <c r="Q15" s="67" t="n">
        <f aca="false">IF(OR($D15=1,MONTH($B15)&lt;&gt;MONTH(StartDate),'У9 Ввод'!$D$22="",'У9 Ввод'!$E$22="",'У9 Ввод'!$D$22&gt;$B15),0,MAX(0,MIN(1,'У9 Ввод'!$E$22-NETWORKDAYS('У9 Ввод'!$D$22,$B15)+1))/Настройки!$E$15*100)</f>
        <v>0</v>
      </c>
      <c r="R15" s="67" t="n">
        <f aca="false">IF(OR($D15=1,MONTH($B15)&lt;&gt;MONTH(StartDate),'У9 Ввод'!$D$23="",'У9 Ввод'!$E$23="",'У9 Ввод'!$D$23&gt;$B15),0,MAX(0,MIN(1,'У9 Ввод'!$E$23-NETWORKDAYS('У9 Ввод'!$D$23,$B15)+1))/Настройки!$E$15*100)</f>
        <v>0</v>
      </c>
      <c r="S15" s="67" t="n">
        <f aca="false">IF(OR($D15=1,MONTH($B15)&lt;&gt;MONTH(StartDate),'У9 Ввод'!$D$24="",'У9 Ввод'!$E$24="",'У9 Ввод'!$D$24&gt;$B15),0,MAX(0,MIN(1,'У9 Ввод'!$E$24-NETWORKDAYS('У9 Ввод'!$D$24,$B15)+1))/Настройки!$E$15*100)</f>
        <v>0</v>
      </c>
      <c r="T15" s="67" t="n">
        <f aca="false">IF(OR($D15=1,MONTH($B15)&lt;&gt;MONTH(StartDate),'У9 Ввод'!$D$25="",'У9 Ввод'!$E$25="",'У9 Ввод'!$D$25&gt;$B15),0,MAX(0,MIN(1,'У9 Ввод'!$E$25-NETWORKDAYS('У9 Ввод'!$D$25,$B15)+1))/Настройки!$E$15*100)</f>
        <v>0</v>
      </c>
      <c r="U15" s="67" t="n">
        <f aca="false">IF(OR($D15=1,MONTH($B15)&lt;&gt;MONTH(StartDate),'У9 Ввод'!$D$26="",'У9 Ввод'!$E$26="",'У9 Ввод'!$D$26&gt;$B15),0,MAX(0,MIN(1,'У9 Ввод'!$E$26-NETWORKDAYS('У9 Ввод'!$D$26,$B15)+1))/Настройки!$E$15*100)</f>
        <v>0</v>
      </c>
      <c r="V15" s="67" t="n">
        <f aca="false">IF(OR($D15=1,MONTH($B15)&lt;&gt;MONTH(StartDate),'У9 Ввод'!$D$27="",'У9 Ввод'!$E$27="",'У9 Ввод'!$D$27&gt;$B15),0,MAX(0,MIN(1,'У9 Ввод'!$E$27-NETWORKDAYS('У9 Ввод'!$D$27,$B15)+1))/Настройки!$E$15*100)</f>
        <v>0</v>
      </c>
      <c r="W15" s="67" t="n">
        <f aca="false">IF(OR($D15=1,MONTH($B15)&lt;&gt;MONTH(StartDate),'У9 Ввод'!$D$28="",'У9 Ввод'!$E$28="",'У9 Ввод'!$D$28&gt;$B15),0,MAX(0,MIN(1,'У9 Ввод'!$E$28-NETWORKDAYS('У9 Ввод'!$D$28,$B15)+1))/Настройки!$E$15*100)</f>
        <v>0</v>
      </c>
      <c r="X15" s="67" t="n">
        <f aca="false">IF(OR($D15=1,MONTH($B15)&lt;&gt;MONTH(StartDate),'У9 Ввод'!$D$29="",'У9 Ввод'!$E$29="",'У9 Ввод'!$D$29&gt;$B15),0,MAX(0,MIN(1,'У9 Ввод'!$E$29-NETWORKDAYS('У9 Ввод'!$D$29,$B15)+1))/Настройки!$E$15*100)</f>
        <v>0</v>
      </c>
      <c r="Y15" s="67" t="n">
        <f aca="false">IF(OR($D15=1,MONTH($B15)&lt;&gt;MONTH(StartDate),'У9 Ввод'!$D$30="",'У9 Ввод'!$E$30="",'У9 Ввод'!$D$30&gt;$B15),0,MAX(0,MIN(1,'У9 Ввод'!$E$30-NETWORKDAYS('У9 Ввод'!$D$30,$B15)+1))/Настройки!$E$15*100)</f>
        <v>0</v>
      </c>
      <c r="Z15" s="67" t="n">
        <f aca="false">IF(OR($D15=1,MONTH($B15)&lt;&gt;MONTH(StartDate),'У9 Ввод'!$D$31="",'У9 Ввод'!$E$31="",'У9 Ввод'!$D$31&gt;$B15),0,MAX(0,MIN(1,'У9 Ввод'!$E$31-NETWORKDAYS('У9 Ввод'!$D$31,$B15)+1))/Настройки!$E$15*100)</f>
        <v>0</v>
      </c>
      <c r="AA15" s="67" t="n">
        <f aca="false">IF(OR($D15=1,MONTH($B15)&lt;&gt;MONTH(StartDate),'У9 Ввод'!$D$32="",'У9 Ввод'!$E$32="",'У9 Ввод'!$D$32&gt;$B15),0,MAX(0,MIN(1,'У9 Ввод'!$E$32-NETWORKDAYS('У9 Ввод'!$D$32,$B15)+1))/Настройки!$E$15*100)</f>
        <v>0</v>
      </c>
      <c r="AB15" s="67" t="n">
        <f aca="false">IF(OR($D15=1,MONTH($B15)&lt;&gt;MONTH(StartDate),'У9 Ввод'!$D$33="",'У9 Ввод'!$E$33="",'У9 Ввод'!$D$33&gt;$B15),0,MAX(0,MIN(1,'У9 Ввод'!$E$33-NETWORKDAYS('У9 Ввод'!$D$33,$B15)+1))/Настройки!$E$15*100)</f>
        <v>0</v>
      </c>
      <c r="AC15" s="67" t="n">
        <f aca="false">IF(OR($D15=1,MONTH($B15)&lt;&gt;MONTH(StartDate),'У9 Ввод'!$D$34="",'У9 Ввод'!$E$34="",'У9 Ввод'!$D$34&gt;$B15),0,MAX(0,MIN(1,'У9 Ввод'!$E$34-NETWORKDAYS('У9 Ввод'!$D$34,$B15)+1))/Настройки!$E$15*100)</f>
        <v>0</v>
      </c>
      <c r="AD15" s="67" t="n">
        <f aca="false">IF(OR($D15=1,MONTH($B15)&lt;&gt;MONTH(StartDate),'У9 Ввод'!$D$35="",'У9 Ввод'!$E$35="",'У9 Ввод'!$D$35&gt;$B15),0,MAX(0,MIN(1,'У9 Ввод'!$E$35-NETWORKDAYS('У9 Ввод'!$D$35,$B15)+1))/Настройки!$E$15*100)</f>
        <v>0</v>
      </c>
      <c r="AE15" s="67" t="n">
        <f aca="false">IF(OR($D15=1,MONTH($B15)&lt;&gt;MONTH(StartDate),'У9 Ввод'!$D$36="",'У9 Ввод'!$E$36="",'У9 Ввод'!$D$36&gt;$B15),0,MAX(0,MIN(1,'У9 Ввод'!$E$36-NETWORKDAYS('У9 Ввод'!$D$36,$B15)+1))/Настройки!$E$15*100)</f>
        <v>0</v>
      </c>
      <c r="AF15" s="67" t="n">
        <f aca="false">IF(OR($D15=1,MONTH($B15)&lt;&gt;MONTH(StartDate),'У9 Ввод'!$D$37="",'У9 Ввод'!$E$37="",'У9 Ввод'!$D$37&gt;$B15),0,MAX(0,MIN(1,'У9 Ввод'!$E$37-NETWORKDAYS('У9 Ввод'!$D$37,$B15)+1))/Настройки!$E$15*100)</f>
        <v>0</v>
      </c>
      <c r="AG15" s="67" t="n">
        <f aca="false">IF(OR($D15=1,MONTH($B15)&lt;&gt;MONTH(StartDate),'У9 Ввод'!$D$38="",'У9 Ввод'!$E$38="",'У9 Ввод'!$D$38&gt;$B15),0,MAX(0,MIN(1,'У9 Ввод'!$E$38-NETWORKDAYS('У9 Ввод'!$D$38,$B15)+1))/Настройки!$E$15*100)</f>
        <v>0</v>
      </c>
      <c r="AH15" s="67" t="n">
        <f aca="false">IF(OR($D15=1,MONTH($B15)&lt;&gt;MONTH(StartDate),'У9 Ввод'!$D$39="",'У9 Ввод'!$E$39="",'У9 Ввод'!$D$39&gt;$B15),0,MAX(0,MIN(1,'У9 Ввод'!$E$39-NETWORKDAYS('У9 Ввод'!$D$39,$B15)+1))/Настройки!$E$15*100)</f>
        <v>0</v>
      </c>
      <c r="AI15" s="67" t="n">
        <f aca="false">IF(OR($D15=1,MONTH($B15)&lt;&gt;MONTH(StartDate),'У9 Ввод'!$D$40="",'У9 Ввод'!$E$40="",'У9 Ввод'!$D$40&gt;$B15),0,MAX(0,MIN(1,'У9 Ввод'!$E$40-NETWORKDAYS('У9 Ввод'!$D$40,$B15)+1))/Настройки!$E$15*100)</f>
        <v>0</v>
      </c>
      <c r="AJ15" s="67" t="n">
        <f aca="false">IF(OR($D15=1,MONTH($B15)&lt;&gt;MONTH(StartDate),'У9 Ввод'!$D$41="",'У9 Ввод'!$E$41="",'У9 Ввод'!$D$41&gt;$B15),0,MAX(0,MIN(1,'У9 Ввод'!$E$41-NETWORKDAYS('У9 Ввод'!$D$41,$B15)+1))/Настройки!$E$15*100)</f>
        <v>0</v>
      </c>
      <c r="AK15" s="67" t="n">
        <f aca="false">IF(OR($D15=1,MONTH($B15)&lt;&gt;MONTH(StartDate),'У9 Ввод'!$D$42="",'У9 Ввод'!$E$42="",'У9 Ввод'!$D$42&gt;$B15),0,MAX(0,MIN(1,'У9 Ввод'!$E$42-NETWORKDAYS('У9 Ввод'!$D$42,$B15)+1))/Настройки!$E$15*100)</f>
        <v>0</v>
      </c>
      <c r="AL15" s="67" t="n">
        <f aca="false">IF(OR($D15=1,MONTH($B15)&lt;&gt;MONTH(StartDate),'У9 Ввод'!$D$43="",'У9 Ввод'!$E$43="",'У9 Ввод'!$D$43&gt;$B15),0,MAX(0,MIN(1,'У9 Ввод'!$E$43-NETWORKDAYS('У9 Ввод'!$D$43,$B15)+1))/Настройки!$E$15*100)</f>
        <v>0</v>
      </c>
      <c r="AM15" s="67" t="n">
        <f aca="false">IF(OR($D15=1,MONTH($B15)&lt;&gt;MONTH(StartDate),'У9 Ввод'!$D$44="",'У9 Ввод'!$E$44="",'У9 Ввод'!$D$44&gt;$B15),0,MAX(0,MIN(1,'У9 Ввод'!$E$44-NETWORKDAYS('У9 Ввод'!$D$44,$B15)+1))/Настройки!$E$15*100)</f>
        <v>0</v>
      </c>
      <c r="AN15" s="67" t="n">
        <f aca="false">IF(OR($D15=1,MONTH($B15)&lt;&gt;MONTH(StartDate),'У9 Ввод'!$D$45="",'У9 Ввод'!$E$45="",'У9 Ввод'!$D$45&gt;$B15),0,MAX(0,MIN(1,'У9 Ввод'!$E$45-NETWORKDAYS('У9 Ввод'!$D$45,$B15)+1))/Настройки!$E$15*100)</f>
        <v>0</v>
      </c>
      <c r="AO15" s="67" t="n">
        <f aca="false">IF(OR($D15=1,MONTH($B15)&lt;&gt;MONTH(StartDate),'У9 Ввод'!$D$46="",'У9 Ввод'!$E$46="",'У9 Ввод'!$D$46&gt;$B15),0,MAX(0,MIN(1,'У9 Ввод'!$E$46-NETWORKDAYS('У9 Ввод'!$D$46,$B15)+1))/Настройки!$E$15*100)</f>
        <v>0</v>
      </c>
      <c r="AP15" s="67" t="n">
        <f aca="false">IF(OR($D15=1,MONTH($B15)&lt;&gt;MONTH(StartDate),'У9 Ввод'!$D$47="",'У9 Ввод'!$E$47="",'У9 Ввод'!$D$47&gt;$B15),0,MAX(0,MIN(1,'У9 Ввод'!$E$47-NETWORKDAYS('У9 Ввод'!$D$47,$B15)+1))/Настройки!$E$15*100)</f>
        <v>0</v>
      </c>
      <c r="AQ15" s="67" t="n">
        <f aca="false">IF(OR($D15=1,MONTH($B15)&lt;&gt;MONTH(StartDate),'У9 Ввод'!$D$48="",'У9 Ввод'!$E$48="",'У9 Ввод'!$D$48&gt;$B15),0,MAX(0,MIN(1,'У9 Ввод'!$E$48-NETWORKDAYS('У9 Ввод'!$D$48,$B15)+1))/Настройки!$E$15*100)</f>
        <v>0</v>
      </c>
      <c r="AR15" s="67" t="n">
        <f aca="false">IF(OR($D15=1,MONTH($B15)&lt;&gt;MONTH(StartDate),'У9 Ввод'!$D$49="",'У9 Ввод'!$E$49="",'У9 Ввод'!$D$49&gt;$B15),0,MAX(0,MIN(1,'У9 Ввод'!$E$49-NETWORKDAYS('У9 Ввод'!$D$49,$B15)+1))/Настройки!$E$15*100)</f>
        <v>0</v>
      </c>
      <c r="AS15" s="67" t="n">
        <f aca="false">IF(OR($D15=1,MONTH($B15)&lt;&gt;MONTH(StartDate),'У9 Ввод'!$D$50="",'У9 Ввод'!$E$50="",'У9 Ввод'!$D$50&gt;$B15),0,MAX(0,MIN(1,'У9 Ввод'!$E$50-NETWORKDAYS('У9 Ввод'!$D$50,$B15)+1))/Настройки!$E$15*100)</f>
        <v>0</v>
      </c>
      <c r="AT15" s="67" t="n">
        <f aca="false">IF(OR($D15=1,MONTH($B15)&lt;&gt;MONTH(StartDate),'У9 Ввод'!$D$51="",'У9 Ввод'!$E$51="",'У9 Ввод'!$D$51&gt;$B15),0,MAX(0,MIN(1,'У9 Ввод'!$E$51-NETWORKDAYS('У9 Ввод'!$D$51,$B15)+1))/Настройки!$E$15*100)</f>
        <v>0</v>
      </c>
      <c r="AU15" s="67" t="n">
        <f aca="false">IF(OR($D15=1,MONTH($B15)&lt;&gt;MONTH(StartDate),'У9 Ввод'!$D$52="",'У9 Ввод'!$E$52="",'У9 Ввод'!$D$52&gt;$B15),0,MAX(0,MIN(1,'У9 Ввод'!$E$52-NETWORKDAYS('У9 Ввод'!$D$52,$B15)+1))/Настройки!$E$15*100)</f>
        <v>0</v>
      </c>
      <c r="AV15" s="67" t="n">
        <f aca="false">IF(OR($D15=1,MONTH($B15)&lt;&gt;MONTH(StartDate),'У9 Ввод'!$D$53="",'У9 Ввод'!$E$53="",'У9 Ввод'!$D$53&gt;$B15),0,MAX(0,MIN(1,'У9 Ввод'!$E$53-NETWORKDAYS('У9 Ввод'!$D$53,$B15)+1))/Настройки!$E$15*100)</f>
        <v>0</v>
      </c>
      <c r="AW15" s="67" t="n">
        <f aca="false">IF(OR($D15=1,MONTH($B15)&lt;&gt;MONTH(StartDate),'У9 Ввод'!$D$54="",'У9 Ввод'!$E$54="",'У9 Ввод'!$D$54&gt;$B15),0,MAX(0,MIN(1,'У9 Ввод'!$E$54-NETWORKDAYS('У9 Ввод'!$D$54,$B15)+1))/Настройки!$E$15*100)</f>
        <v>0</v>
      </c>
      <c r="AX15" s="67" t="n">
        <f aca="false">IF(OR($D15=1,MONTH($B15)&lt;&gt;MONTH(StartDate),'У9 Ввод'!$D$55="",'У9 Ввод'!$E$55="",'У9 Ввод'!$D$55&gt;$B15),0,MAX(0,MIN(1,'У9 Ввод'!$E$55-NETWORKDAYS('У9 Ввод'!$D$55,$B15)+1))/Настройки!$E$15*100)</f>
        <v>0</v>
      </c>
      <c r="AY15" s="67" t="n">
        <f aca="false">IF(OR($D15=1,MONTH($B15)&lt;&gt;MONTH(StartDate),'У9 Ввод'!$D$56="",'У9 Ввод'!$E$56="",'У9 Ввод'!$D$56&gt;$B15),0,MAX(0,MIN(1,'У9 Ввод'!$E$56-NETWORKDAYS('У9 Ввод'!$D$56,$B15)+1))/Настройки!$E$15*100)</f>
        <v>0</v>
      </c>
      <c r="AZ15" s="67" t="n">
        <f aca="false">IF(OR($D15=1,MONTH($B15)&lt;&gt;MONTH(StartDate),'У9 Ввод'!$D$57="",'У9 Ввод'!$E$57="",'У9 Ввод'!$D$57&gt;$B15),0,MAX(0,MIN(1,'У9 Ввод'!$E$57-NETWORKDAYS('У9 Ввод'!$D$57,$B15)+1))/Настройки!$E$15*100)</f>
        <v>0</v>
      </c>
      <c r="BA15" s="67" t="n">
        <f aca="false">IF(OR($D15=1,MONTH($B15)&lt;&gt;MONTH(StartDate),'У9 Ввод'!$D$58="",'У9 Ввод'!$E$58="",'У9 Ввод'!$D$58&gt;$B15),0,MAX(0,MIN(1,'У9 Ввод'!$E$58-NETWORKDAYS('У9 Ввод'!$D$58,$B15)+1))/Настройки!$E$15*100)</f>
        <v>0</v>
      </c>
      <c r="BB15" s="67" t="n">
        <f aca="false">IF(OR($D15=1,MONTH($B15)&lt;&gt;MONTH(StartDate),'У9 Ввод'!$D$59="",'У9 Ввод'!$E$59="",'У9 Ввод'!$D$59&gt;$B15),0,MAX(0,MIN(1,'У9 Ввод'!$E$59-NETWORKDAYS('У9 Ввод'!$D$59,$B15)+1))/Настройки!$E$15*100)</f>
        <v>0</v>
      </c>
      <c r="BC15" s="67" t="n">
        <f aca="false">IF(OR($D15=1,MONTH($B15)&lt;&gt;MONTH(StartDate),'У9 Ввод'!$D$60="",'У9 Ввод'!$E$60="",'У9 Ввод'!$D$60&gt;$B15),0,MAX(0,MIN(1,'У9 Ввод'!$E$60-NETWORKDAYS('У9 Ввод'!$D$60,$B15)+1))/Настройки!$E$15*100)</f>
        <v>0</v>
      </c>
      <c r="BD15" s="67" t="n">
        <f aca="false">IF(OR($D15=1,MONTH($B15)&lt;&gt;MONTH(StartDate),'У9 Ввод'!$D$61="",'У9 Ввод'!$E$61="",'У9 Ввод'!$D$61&gt;$B15),0,MAX(0,MIN(1,'У9 Ввод'!$E$61-NETWORKDAYS('У9 Ввод'!$D$61,$B15)+1))/Настройки!$E$15*100)</f>
        <v>0</v>
      </c>
      <c r="BE15" s="67" t="n">
        <f aca="false">IF(OR($D15=1,MONTH($B15)&lt;&gt;MONTH(StartDate),'У9 Ввод'!$D$62="",'У9 Ввод'!$E$62="",'У9 Ввод'!$D$62&gt;$B15),0,MAX(0,MIN(1,'У9 Ввод'!$E$62-NETWORKDAYS('У9 Ввод'!$D$62,$B15)+1))/Настройки!$E$15*100)</f>
        <v>0</v>
      </c>
      <c r="BF15" s="67" t="n">
        <f aca="false">IF(OR($D15=1,MONTH($B15)&lt;&gt;MONTH(StartDate),'У9 Ввод'!$D$63="",'У9 Ввод'!$E$63="",'У9 Ввод'!$D$63&gt;$B15),0,MAX(0,MIN(1,'У9 Ввод'!$E$63-NETWORKDAYS('У9 Ввод'!$D$63,$B15)+1))/Настройки!$E$15*100)</f>
        <v>0</v>
      </c>
      <c r="BG15" s="67" t="n">
        <f aca="false">IF(OR($D15=1,MONTH($B15)&lt;&gt;MONTH(StartDate),'У9 Ввод'!$D$64="",'У9 Ввод'!$E$64="",'У9 Ввод'!$D$64&gt;$B15),0,MAX(0,MIN(1,'У9 Ввод'!$E$64-NETWORKDAYS('У9 Ввод'!$D$64,$B15)+1))/Настройки!$E$15*100)</f>
        <v>0</v>
      </c>
      <c r="BH15" s="67" t="n">
        <f aca="false">IF(OR($D15=1,MONTH($B15)&lt;&gt;MONTH(StartDate),'У9 Ввод'!$D$65="",'У9 Ввод'!$E$65="",'У9 Ввод'!$D$65&gt;$B15),0,MAX(0,MIN(1,'У9 Ввод'!$E$65-NETWORKDAYS('У9 Ввод'!$D$65,$B15)+1))/Настройки!$E$15*100)</f>
        <v>0</v>
      </c>
      <c r="BI15" s="67" t="n">
        <f aca="false">IF(OR($D15=1,MONTH($B15)&lt;&gt;MONTH(StartDate),'У9 Ввод'!$D$66="",'У9 Ввод'!$E$66="",'У9 Ввод'!$D$66&gt;$B15),0,MAX(0,MIN(1,'У9 Ввод'!$E$66-NETWORKDAYS('У9 Ввод'!$D$66,$B15)+1))/Настройки!$E$15*100)</f>
        <v>0</v>
      </c>
      <c r="BJ15" s="67" t="n">
        <f aca="false">IF(OR($D15=1,MONTH($B15)&lt;&gt;MONTH(StartDate),'У9 Ввод'!$D$67="",'У9 Ввод'!$E$67="",'У9 Ввод'!$D$67&gt;$B15),0,MAX(0,MIN(1,'У9 Ввод'!$E$67-NETWORKDAYS('У9 Ввод'!$D$67,$B15)+1))/Настройки!$E$15*100)</f>
        <v>0</v>
      </c>
      <c r="BK15" s="67" t="n">
        <f aca="false">IF(OR($D15=1,MONTH($B15)&lt;&gt;MONTH(StartDate),'У9 Ввод'!$D$68="",'У9 Ввод'!$E$68="",'У9 Ввод'!$D$68&gt;$B15),0,MAX(0,MIN(1,'У9 Ввод'!$E$68-NETWORKDAYS('У9 Ввод'!$D$68,$B15)+1))/Настройки!$E$15*100)</f>
        <v>0</v>
      </c>
      <c r="BL15" s="67" t="n">
        <f aca="false">IF(OR($D15=1,MONTH($B15)&lt;&gt;MONTH(StartDate),'У9 Ввод'!$D$69="",'У9 Ввод'!$E$69="",'У9 Ввод'!$D$69&gt;$B15),0,MAX(0,MIN(1,'У9 Ввод'!$E$69-NETWORKDAYS('У9 Ввод'!$D$69,$B15)+1))/Настройки!$E$15*100)</f>
        <v>0</v>
      </c>
      <c r="BM15" s="67" t="n">
        <f aca="false">IF(OR($D15=1,MONTH($B15)&lt;&gt;MONTH(StartDate),'У9 Ввод'!$D$70="",'У9 Ввод'!$E$70="",'У9 Ввод'!$D$70&gt;$B15),0,MAX(0,MIN(1,'У9 Ввод'!$E$70-NETWORKDAYS('У9 Ввод'!$D$70,$B15)+1))/Настройки!$E$15*100)</f>
        <v>0</v>
      </c>
      <c r="BN15" s="67" t="n">
        <f aca="false">IF(OR($D15=1,MONTH($B15)&lt;&gt;MONTH(StartDate),'У9 Ввод'!$D$71="",'У9 Ввод'!$E$71="",'У9 Ввод'!$D$71&gt;$B15),0,MAX(0,MIN(1,'У9 Ввод'!$E$71-NETWORKDAYS('У9 Ввод'!$D$71,$B15)+1))/Настройки!$E$15*100)</f>
        <v>0</v>
      </c>
      <c r="BO15" s="67" t="n">
        <f aca="false">IF(OR($D15=1,MONTH($B15)&lt;&gt;MONTH(StartDate),'У9 Ввод'!$D$72="",'У9 Ввод'!$E$72="",'У9 Ввод'!$D$72&gt;$B15),0,MAX(0,MIN(1,'У9 Ввод'!$E$72-NETWORKDAYS('У9 Ввод'!$D$72,$B15)+1))/Настройки!$E$15*100)</f>
        <v>0</v>
      </c>
      <c r="BP15" s="67" t="n">
        <f aca="false">IF(OR($D15=1,MONTH($B15)&lt;&gt;MONTH(StartDate),'У9 Ввод'!$D$73="",'У9 Ввод'!$E$73="",'У9 Ввод'!$D$73&gt;$B15),0,MAX(0,MIN(1,'У9 Ввод'!$E$73-NETWORKDAYS('У9 Ввод'!$D$73,$B15)+1))/Настройки!$E$15*100)</f>
        <v>0</v>
      </c>
      <c r="BQ15" s="67" t="n">
        <f aca="false">IF(OR($D15=1,MONTH($B15)&lt;&gt;MONTH(StartDate),'У9 Ввод'!$D$74="",'У9 Ввод'!$E$74="",'У9 Ввод'!$D$74&gt;$B15),0,MAX(0,MIN(1,'У9 Ввод'!$E$74-NETWORKDAYS('У9 Ввод'!$D$74,$B15)+1))/Настройки!$E$15*100)</f>
        <v>0</v>
      </c>
      <c r="BR15" s="67" t="n">
        <f aca="false">IF(OR($D15=1,MONTH($B15)&lt;&gt;MONTH(StartDate),'У9 Ввод'!$D$75="",'У9 Ввод'!$E$75="",'У9 Ввод'!$D$75&gt;$B15),0,MAX(0,MIN(1,'У9 Ввод'!$E$75-NETWORKDAYS('У9 Ввод'!$D$75,$B15)+1))/Настройки!$E$15*100)</f>
        <v>0</v>
      </c>
      <c r="BS15" s="67" t="n">
        <f aca="false">IF(OR($D15=1,MONTH($B15)&lt;&gt;MONTH(StartDate),'У9 Ввод'!$D$76="",'У9 Ввод'!$E$76="",'У9 Ввод'!$D$76&gt;$B15),0,MAX(0,MIN(1,'У9 Ввод'!$E$76-NETWORKDAYS('У9 Ввод'!$D$76,$B15)+1))/Настройки!$E$15*100)</f>
        <v>0</v>
      </c>
      <c r="BT15" s="67" t="n">
        <f aca="false">IF(OR($D15=1,MONTH($B15)&lt;&gt;MONTH(StartDate),'У9 Ввод'!$D$77="",'У9 Ввод'!$E$77="",'У9 Ввод'!$D$77&gt;$B15),0,MAX(0,MIN(1,'У9 Ввод'!$E$77-NETWORKDAYS('У9 Ввод'!$D$77,$B15)+1))/Настройки!$E$15*100)</f>
        <v>0</v>
      </c>
      <c r="BU15" s="67" t="n">
        <f aca="false">IF(OR($D15=1,MONTH($B15)&lt;&gt;MONTH(StartDate),'У9 Ввод'!$D$78="",'У9 Ввод'!$E$78="",'У9 Ввод'!$D$78&gt;$B15),0,MAX(0,MIN(1,'У9 Ввод'!$E$78-NETWORKDAYS('У9 Ввод'!$D$78,$B15)+1))/Настройки!$E$15*100)</f>
        <v>0</v>
      </c>
      <c r="BV15" s="67" t="n">
        <f aca="false">IF(OR($D15=1,MONTH($B15)&lt;&gt;MONTH(StartDate),'У9 Ввод'!$D$79="",'У9 Ввод'!$E$79="",'У9 Ввод'!$D$79&gt;$B15),0,MAX(0,MIN(1,'У9 Ввод'!$E$79-NETWORKDAYS('У9 Ввод'!$D$79,$B15)+1))/Настройки!$E$15*100)</f>
        <v>0</v>
      </c>
      <c r="BW15" s="67" t="n">
        <f aca="false">IF(OR($D15=1,MONTH($B15)&lt;&gt;MONTH(StartDate),'У9 Ввод'!$D$80="",'У9 Ввод'!$E$80="",'У9 Ввод'!$D$80&gt;$B15),0,MAX(0,MIN(1,'У9 Ввод'!$E$80-NETWORKDAYS('У9 Ввод'!$D$80,$B15)+1))/Настройки!$E$15*100)</f>
        <v>0</v>
      </c>
      <c r="BX15" s="67" t="n">
        <f aca="false">IF(OR($D15=1,MONTH($B15)&lt;&gt;MONTH(StartDate),'У9 Ввод'!$D$81="",'У9 Ввод'!$E$81="",'У9 Ввод'!$D$81&gt;$B15),0,MAX(0,MIN(1,'У9 Ввод'!$E$81-NETWORKDAYS('У9 Ввод'!$D$81,$B15)+1))/Настройки!$E$15*100)</f>
        <v>0</v>
      </c>
      <c r="BY15" s="67" t="n">
        <f aca="false">IF(OR($D15=1,MONTH($B15)&lt;&gt;MONTH(StartDate),'У9 Ввод'!$D$82="",'У9 Ввод'!$E$82="",'У9 Ввод'!$D$82&gt;$B15),0,MAX(0,MIN(1,'У9 Ввод'!$E$82-NETWORKDAYS('У9 Ввод'!$D$82,$B15)+1))/Настройки!$E$15*100)</f>
        <v>0</v>
      </c>
      <c r="BZ15" s="67" t="n">
        <f aca="false">IF(OR($D15=1,MONTH($B15)&lt;&gt;MONTH(StartDate),'У9 Ввод'!$D$83="",'У9 Ввод'!$E$83="",'У9 Ввод'!$D$83&gt;$B15),0,MAX(0,MIN(1,'У9 Ввод'!$E$83-NETWORKDAYS('У9 Ввод'!$D$83,$B15)+1))/Настройки!$E$15*100)</f>
        <v>0</v>
      </c>
      <c r="CA15" s="67" t="n">
        <f aca="false">IF(OR($D15=1,MONTH($B15)&lt;&gt;MONTH(StartDate),'У9 Ввод'!$D$84="",'У9 Ввод'!$E$84="",'У9 Ввод'!$D$84&gt;$B15),0,MAX(0,MIN(1,'У9 Ввод'!$E$84-NETWORKDAYS('У9 Ввод'!$D$84,$B15)+1))/Настройки!$E$15*100)</f>
        <v>0</v>
      </c>
      <c r="CB15" s="67" t="n">
        <f aca="false">IF(OR($D15=1,MONTH($B15)&lt;&gt;MONTH(StartDate),'У9 Ввод'!$D$85="",'У9 Ввод'!$E$85="",'У9 Ввод'!$D$85&gt;$B15),0,MAX(0,MIN(1,'У9 Ввод'!$E$85-NETWORKDAYS('У9 Ввод'!$D$85,$B15)+1))/Настройки!$E$15*100)</f>
        <v>0</v>
      </c>
      <c r="CC15" s="67" t="n">
        <f aca="false">IF(OR($D15=1,MONTH($B15)&lt;&gt;MONTH(StartDate),'У9 Ввод'!$D$86="",'У9 Ввод'!$E$86="",'У9 Ввод'!$D$86&gt;$B15),0,MAX(0,MIN(1,'У9 Ввод'!$E$86-NETWORKDAYS('У9 Ввод'!$D$86,$B15)+1))/Настройки!$E$15*100)</f>
        <v>0</v>
      </c>
      <c r="CD15" s="67" t="n">
        <f aca="false">IF(OR($D15=1,MONTH($B15)&lt;&gt;MONTH(StartDate),'У9 Ввод'!$D$87="",'У9 Ввод'!$E$87="",'У9 Ввод'!$D$87&gt;$B15),0,MAX(0,MIN(1,'У9 Ввод'!$E$87-NETWORKDAYS('У9 Ввод'!$D$87,$B15)+1))/Настройки!$E$15*100)</f>
        <v>0</v>
      </c>
      <c r="CE15" s="67" t="n">
        <f aca="false">IF(OR($D15=1,MONTH($B15)&lt;&gt;MONTH(StartDate),'У9 Ввод'!$D$88="",'У9 Ввод'!$E$88="",'У9 Ввод'!$D$88&gt;$B15),0,MAX(0,MIN(1,'У9 Ввод'!$E$88-NETWORKDAYS('У9 Ввод'!$D$88,$B15)+1))/Настройки!$E$15*100)</f>
        <v>0</v>
      </c>
      <c r="CF15" s="67" t="n">
        <f aca="false">IF(OR($D15=1,MONTH($B15)&lt;&gt;MONTH(StartDate),'У9 Ввод'!$D$89="",'У9 Ввод'!$E$89="",'У9 Ввод'!$D$89&gt;$B15),0,MAX(0,MIN(1,'У9 Ввод'!$E$89-NETWORKDAYS('У9 Ввод'!$D$89,$B15)+1))/Настройки!$E$15*100)</f>
        <v>0</v>
      </c>
      <c r="CG15" s="67" t="n">
        <f aca="false">IF(OR($D15=1,MONTH($B15)&lt;&gt;MONTH(StartDate),'У9 Ввод'!$D$90="",'У9 Ввод'!$E$90="",'У9 Ввод'!$D$90&gt;$B15),0,MAX(0,MIN(1,'У9 Ввод'!$E$90-NETWORKDAYS('У9 Ввод'!$D$90,$B15)+1))/Настройки!$E$15*100)</f>
        <v>0</v>
      </c>
      <c r="CH15" s="67" t="n">
        <f aca="false">IF(OR($D15=1,MONTH($B15)&lt;&gt;MONTH(StartDate),'У9 Ввод'!$D$91="",'У9 Ввод'!$E$91="",'У9 Ввод'!$D$91&gt;$B15),0,MAX(0,MIN(1,'У9 Ввод'!$E$91-NETWORKDAYS('У9 Ввод'!$D$91,$B15)+1))/Настройки!$E$15*100)</f>
        <v>0</v>
      </c>
      <c r="CI15" s="67" t="n">
        <f aca="false">IF(OR($D15=1,MONTH($B15)&lt;&gt;MONTH(StartDate),'У9 Ввод'!$D$92="",'У9 Ввод'!$E$92="",'У9 Ввод'!$D$92&gt;$B15),0,MAX(0,MIN(1,'У9 Ввод'!$E$92-NETWORKDAYS('У9 Ввод'!$D$92,$B15)+1))/Настройки!$E$15*100)</f>
        <v>0</v>
      </c>
      <c r="CJ15" s="67" t="n">
        <f aca="false">IF(OR($D15=1,MONTH($B15)&lt;&gt;MONTH(StartDate),'У9 Ввод'!$D$93="",'У9 Ввод'!$E$93="",'У9 Ввод'!$D$93&gt;$B15),0,MAX(0,MIN(1,'У9 Ввод'!$E$93-NETWORKDAYS('У9 Ввод'!$D$93,$B15)+1))/Настройки!$E$15*100)</f>
        <v>0</v>
      </c>
      <c r="CK15" s="67" t="n">
        <f aca="false">IF(OR($D15=1,MONTH($B15)&lt;&gt;MONTH(StartDate),'У9 Ввод'!$D$94="",'У9 Ввод'!$E$94="",'У9 Ввод'!$D$94&gt;$B15),0,MAX(0,MIN(1,'У9 Ввод'!$E$94-NETWORKDAYS('У9 Ввод'!$D$94,$B15)+1))/Настройки!$E$15*100)</f>
        <v>0</v>
      </c>
      <c r="CL15" s="67" t="n">
        <f aca="false">IF(OR($D15=1,MONTH($B15)&lt;&gt;MONTH(StartDate),'У9 Ввод'!$D$95="",'У9 Ввод'!$E$95="",'У9 Ввод'!$D$95&gt;$B15),0,MAX(0,MIN(1,'У9 Ввод'!$E$95-NETWORKDAYS('У9 Ввод'!$D$95,$B15)+1))/Настройки!$E$15*100)</f>
        <v>0</v>
      </c>
      <c r="CM15" s="67" t="n">
        <f aca="false">IF(OR($D15=1,MONTH($B15)&lt;&gt;MONTH(StartDate),'У9 Ввод'!$D$96="",'У9 Ввод'!$E$96="",'У9 Ввод'!$D$96&gt;$B15),0,MAX(0,MIN(1,'У9 Ввод'!$E$96-NETWORKDAYS('У9 Ввод'!$D$96,$B15)+1))/Настройки!$E$15*100)</f>
        <v>0</v>
      </c>
      <c r="CN15" s="67" t="n">
        <f aca="false">IF(OR($D15=1,MONTH($B15)&lt;&gt;MONTH(StartDate),'У9 Ввод'!$D$97="",'У9 Ввод'!$E$97="",'У9 Ввод'!$D$97&gt;$B15),0,MAX(0,MIN(1,'У9 Ввод'!$E$97-NETWORKDAYS('У9 Ввод'!$D$97,$B15)+1))/Настройки!$E$15*100)</f>
        <v>0</v>
      </c>
      <c r="CO15" s="67" t="n">
        <f aca="false">IF(OR($D15=1,MONTH($B15)&lt;&gt;MONTH(StartDate),'У9 Ввод'!$D$98="",'У9 Ввод'!$E$98="",'У9 Ввод'!$D$98&gt;$B15),0,MAX(0,MIN(1,'У9 Ввод'!$E$98-NETWORKDAYS('У9 Ввод'!$D$98,$B15)+1))/Настройки!$E$15*100)</f>
        <v>0</v>
      </c>
      <c r="CP15" s="67" t="n">
        <f aca="false">IF(OR($D15=1,MONTH($B15)&lt;&gt;MONTH(StartDate),'У9 Ввод'!$D$99="",'У9 Ввод'!$E$99="",'У9 Ввод'!$D$99&gt;$B15),0,MAX(0,MIN(1,'У9 Ввод'!$E$99-NETWORKDAYS('У9 Ввод'!$D$99,$B15)+1))/Настройки!$E$15*100)</f>
        <v>0</v>
      </c>
      <c r="CQ15" s="67" t="n">
        <f aca="false">IF(OR($D15=1,MONTH($B15)&lt;&gt;MONTH(StartDate),'У9 Ввод'!$D$100="",'У9 Ввод'!$E$100="",'У9 Ввод'!$D$100&gt;$B15),0,MAX(0,MIN(1,'У9 Ввод'!$E$100-NETWORKDAYS('У9 Ввод'!$D$100,$B15)+1))/Настройки!$E$15*100)</f>
        <v>0</v>
      </c>
      <c r="CR15" s="67" t="n">
        <f aca="false">IF(OR($D15=1,MONTH($B15)&lt;&gt;MONTH(StartDate),'У9 Ввод'!$D$101="",'У9 Ввод'!$E$101="",'У9 Ввод'!$D$101&gt;$B15),0,MAX(0,MIN(1,'У9 Ввод'!$E$101-NETWORKDAYS('У9 Ввод'!$D$101,$B15)+1))/Настройки!$E$15*100)</f>
        <v>0</v>
      </c>
      <c r="CS15" s="67" t="n">
        <f aca="false">IF(OR($D15=1,MONTH($B15)&lt;&gt;MONTH(StartDate),'У9 Ввод'!$D$102="",'У9 Ввод'!$E$102="",'У9 Ввод'!$D$102&gt;$B15),0,MAX(0,MIN(1,'У9 Ввод'!$E$102-NETWORKDAYS('У9 Ввод'!$D$102,$B15)+1))/Настройки!$E$15*100)</f>
        <v>0</v>
      </c>
      <c r="CT15" s="67" t="n">
        <f aca="false">IF(OR($D15=1,MONTH($B15)&lt;&gt;MONTH(StartDate),'У9 Ввод'!$D$103="",'У9 Ввод'!$E$103="",'У9 Ввод'!$D$103&gt;$B15),0,MAX(0,MIN(1,'У9 Ввод'!$E$103-NETWORKDAYS('У9 Ввод'!$D$103,$B15)+1))/Настройки!$E$15*100)</f>
        <v>0</v>
      </c>
      <c r="CU15" s="67" t="n">
        <f aca="false">IF(OR($D15=1,MONTH($B15)&lt;&gt;MONTH(StartDate),'У9 Ввод'!$D$104="",'У9 Ввод'!$E$104="",'У9 Ввод'!$D$104&gt;$B15),0,MAX(0,MIN(1,'У9 Ввод'!$E$104-NETWORKDAYS('У9 Ввод'!$D$104,$B15)+1))/Настройки!$E$15*100)</f>
        <v>0</v>
      </c>
      <c r="CV15" s="67" t="n">
        <f aca="false">IF(OR($D15=1,MONTH($B15)&lt;&gt;MONTH(StartDate),'У9 Ввод'!$D$105="",'У9 Ввод'!$E$105="",'У9 Ввод'!$D$105&gt;$B15),0,MAX(0,MIN(1,'У9 Ввод'!$E$105-NETWORKDAYS('У9 Ввод'!$D$105,$B15)+1))/Настройки!$E$15*100)</f>
        <v>0</v>
      </c>
      <c r="CW15" s="67" t="n">
        <f aca="false">IF(OR($D15=1,MONTH($B15)&lt;&gt;MONTH(StartDate),'У9 Ввод'!$D$106="",'У9 Ввод'!$E$106="",'У9 Ввод'!$D$106&gt;$B15),0,MAX(0,MIN(1,'У9 Ввод'!$E$106-NETWORKDAYS('У9 Ввод'!$D$106,$B15)+1))/Настройки!$E$15*100)</f>
        <v>0</v>
      </c>
      <c r="CX15" s="67" t="n">
        <f aca="false">IF(OR($D15=1,MONTH($B15)&lt;&gt;MONTH(StartDate),'У9 Ввод'!$D$107="",'У9 Ввод'!$E$107="",'У9 Ввод'!$D$107&gt;$B15),0,MAX(0,MIN(1,'У9 Ввод'!$E$107-NETWORKDAYS('У9 Ввод'!$D$107,$B15)+1))/Настройки!$E$15*100)</f>
        <v>0</v>
      </c>
      <c r="CY15" s="67" t="n">
        <f aca="false">IF(OR($D15=1,MONTH($B15)&lt;&gt;MONTH(StartDate),'У9 Ввод'!$D$108="",'У9 Ввод'!$E$108="",'У9 Ввод'!$D$108&gt;$B15),0,MAX(0,MIN(1,'У9 Ввод'!$E$108-NETWORKDAYS('У9 Ввод'!$D$108,$B15)+1))/Настройки!$E$15*100)</f>
        <v>0</v>
      </c>
      <c r="CZ15" s="67" t="n">
        <f aca="false">IF(OR($D15=1,MONTH($B15)&lt;&gt;MONTH(StartDate),'У9 Ввод'!$D$109="",'У9 Ввод'!$E$109="",'У9 Ввод'!$D$109&gt;$B15),0,MAX(0,MIN(1,'У9 Ввод'!$E$109-NETWORKDAYS('У9 Ввод'!$D$109,$B15)+1))/Настройки!$E$15*100)</f>
        <v>0</v>
      </c>
      <c r="DA15" s="67" t="n">
        <f aca="false">IF(OR($D15=1,MONTH($B15)&lt;&gt;MONTH(StartDate),'У9 Ввод'!$D$110="",'У9 Ввод'!$E$110="",'У9 Ввод'!$D$110&gt;$B15),0,MAX(0,MIN(1,'У9 Ввод'!$E$110-NETWORKDAYS('У9 Ввод'!$D$110,$B15)+1))/Настройки!$E$15*100)</f>
        <v>0</v>
      </c>
      <c r="DB15" s="67" t="n">
        <f aca="false">IF(OR($D15=1,MONTH($B15)&lt;&gt;MONTH(StartDate),'У9 Ввод'!$D$111="",'У9 Ввод'!$E$111="",'У9 Ввод'!$D$111&gt;$B15),0,MAX(0,MIN(1,'У9 Ввод'!$E$111-NETWORKDAYS('У9 Ввод'!$D$111,$B15)+1))/Настройки!$E$15*100)</f>
        <v>0</v>
      </c>
      <c r="DC15" s="67" t="n">
        <f aca="false">IF(OR($D15=1,MONTH($B15)&lt;&gt;MONTH(StartDate),'У9 Ввод'!$D$112="",'У9 Ввод'!$E$112="",'У9 Ввод'!$D$112&gt;$B15),0,MAX(0,MIN(1,'У9 Ввод'!$E$112-NETWORKDAYS('У9 Ввод'!$D$112,$B15)+1))/Настройки!$E$15*100)</f>
        <v>0</v>
      </c>
      <c r="DD15" s="67" t="n">
        <f aca="false">IF(OR($D15=1,MONTH($B15)&lt;&gt;MONTH(StartDate),'У9 Ввод'!$D$113="",'У9 Ввод'!$E$113="",'У9 Ввод'!$D$113&gt;$B15),0,MAX(0,MIN(1,'У9 Ввод'!$E$113-NETWORKDAYS('У9 Ввод'!$D$113,$B15)+1))/Настройки!$E$15*100)</f>
        <v>0</v>
      </c>
      <c r="DE15" s="67" t="n">
        <f aca="false">IF(OR($D15=1,MONTH($B15)&lt;&gt;MONTH(StartDate),'У9 Ввод'!$D$114="",'У9 Ввод'!$E$114="",'У9 Ввод'!$D$114&gt;$B15),0,MAX(0,MIN(1,'У9 Ввод'!$E$114-NETWORKDAYS('У9 Ввод'!$D$114,$B15)+1))/Настройки!$E$15*100)</f>
        <v>0</v>
      </c>
      <c r="DF15" s="67" t="n">
        <f aca="false">IF(OR($D15=1,MONTH($B15)&lt;&gt;MONTH(StartDate),'У9 Ввод'!$D$115="",'У9 Ввод'!$E$115="",'У9 Ввод'!$D$115&gt;$B15),0,MAX(0,MIN(1,'У9 Ввод'!$E$115-NETWORKDAYS('У9 Ввод'!$D$115,$B15)+1))/Настройки!$E$15*100)</f>
        <v>0</v>
      </c>
      <c r="DG15" s="67" t="n">
        <f aca="false">IF(OR($D15=1,MONTH($B15)&lt;&gt;MONTH(StartDate),'У9 Ввод'!$D$116="",'У9 Ввод'!$E$116="",'У9 Ввод'!$D$116&gt;$B15),0,MAX(0,MIN(1,'У9 Ввод'!$E$116-NETWORKDAYS('У9 Ввод'!$D$116,$B15)+1))/Настройки!$E$15*100)</f>
        <v>0</v>
      </c>
      <c r="DH15" s="67" t="n">
        <f aca="false">IF(OR($D15=1,MONTH($B15)&lt;&gt;MONTH(StartDate),'У9 Ввод'!$D$117="",'У9 Ввод'!$E$117="",'У9 Ввод'!$D$117&gt;$B15),0,MAX(0,MIN(1,'У9 Ввод'!$E$117-NETWORKDAYS('У9 Ввод'!$D$117,$B15)+1))/Настройки!$E$15*100)</f>
        <v>0</v>
      </c>
      <c r="DI15" s="67" t="n">
        <f aca="false">IF(OR($D15=1,MONTH($B15)&lt;&gt;MONTH(StartDate),'У9 Ввод'!$D$118="",'У9 Ввод'!$E$118="",'У9 Ввод'!$D$118&gt;$B15),0,MAX(0,MIN(1,'У9 Ввод'!$E$118-NETWORKDAYS('У9 Ввод'!$D$118,$B15)+1))/Настройки!$E$15*100)</f>
        <v>0</v>
      </c>
      <c r="DJ15" s="67" t="n">
        <f aca="false">IF(OR($D15=1,MONTH($B15)&lt;&gt;MONTH(StartDate),'У9 Ввод'!$D$119="",'У9 Ввод'!$E$119="",'У9 Ввод'!$D$119&gt;$B15),0,MAX(0,MIN(1,'У9 Ввод'!$E$119-NETWORKDAYS('У9 Ввод'!$D$119,$B15)+1))/Настройки!$E$15*100)</f>
        <v>0</v>
      </c>
      <c r="DK15" s="67" t="n">
        <f aca="false">IF(OR($D15=1,MONTH($B15)&lt;&gt;MONTH(StartDate),'У9 Ввод'!$D$120="",'У9 Ввод'!$E$120="",'У9 Ввод'!$D$120&gt;$B15),0,MAX(0,MIN(1,'У9 Ввод'!$E$120-NETWORKDAYS('У9 Ввод'!$D$120,$B15)+1))/Настройки!$E$15*100)</f>
        <v>0</v>
      </c>
      <c r="DL15" s="67" t="n">
        <f aca="false">IF(OR($D15=1,MONTH($B15)&lt;&gt;MONTH(StartDate),'У9 Ввод'!$D$121="",'У9 Ввод'!$E$121="",'У9 Ввод'!$D$121&gt;$B15),0,MAX(0,MIN(1,'У9 Ввод'!$E$121-NETWORKDAYS('У9 Ввод'!$D$121,$B15)+1))/Настройки!$E$15*100)</f>
        <v>0</v>
      </c>
      <c r="DM15" s="67" t="n">
        <f aca="false">IF(OR($D15=1,MONTH($B15)&lt;&gt;MONTH(StartDate),'У9 Ввод'!$D$122="",'У9 Ввод'!$E$122="",'У9 Ввод'!$D$122&gt;$B15),0,MAX(0,MIN(1,'У9 Ввод'!$E$122-NETWORKDAYS('У9 Ввод'!$D$122,$B15)+1))/Настройки!$E$15*100)</f>
        <v>0</v>
      </c>
      <c r="DN15" s="67" t="n">
        <f aca="false">IF(OR($D15=1,MONTH($B15)&lt;&gt;MONTH(StartDate),'У9 Ввод'!$D$123="",'У9 Ввод'!$E$123="",'У9 Ввод'!$D$123&gt;$B15),0,MAX(0,MIN(1,'У9 Ввод'!$E$123-NETWORKDAYS('У9 Ввод'!$D$123,$B15)+1))/Настройки!$E$15*100)</f>
        <v>0</v>
      </c>
      <c r="DO15" s="67" t="n">
        <f aca="false">IF(OR($D15=1,MONTH($B15)&lt;&gt;MONTH(StartDate),'У9 Ввод'!$D$124="",'У9 Ввод'!$E$124="",'У9 Ввод'!$D$124&gt;$B15),0,MAX(0,MIN(1,'У9 Ввод'!$E$124-NETWORKDAYS('У9 Ввод'!$D$124,$B15)+1))/Настройки!$E$15*100)</f>
        <v>0</v>
      </c>
      <c r="DP15" s="67" t="n">
        <f aca="false">IF(OR($D15=1,MONTH($B15)&lt;&gt;MONTH(StartDate),'У9 Ввод'!$D$125="",'У9 Ввод'!$E$125="",'У9 Ввод'!$D$125&gt;$B15),0,MAX(0,MIN(1,'У9 Ввод'!$E$125-NETWORKDAYS('У9 Ввод'!$D$125,$B15)+1))/Настройки!$E$15*100)</f>
        <v>0</v>
      </c>
      <c r="DQ15" s="67" t="n">
        <f aca="false">IF(OR($D15=1,MONTH($B15)&lt;&gt;MONTH(StartDate),'У9 Ввод'!$D$126="",'У9 Ввод'!$E$126="",'У9 Ввод'!$D$126&gt;$B15),0,MAX(0,MIN(1,'У9 Ввод'!$E$126-NETWORKDAYS('У9 Ввод'!$D$126,$B15)+1))/Настройки!$E$15*100)</f>
        <v>0</v>
      </c>
      <c r="DR15" s="67" t="n">
        <f aca="false">IF(OR($D15=1,MONTH($B15)&lt;&gt;MONTH(StartDate),'У9 Ввод'!$D$127="",'У9 Ввод'!$E$127="",'У9 Ввод'!$D$127&gt;$B15),0,MAX(0,MIN(1,'У9 Ввод'!$E$127-NETWORKDAYS('У9 Ввод'!$D$127,$B15)+1))/Настройки!$E$15*100)</f>
        <v>0</v>
      </c>
      <c r="DS15" s="67" t="n">
        <f aca="false">IF(OR($D15=1,MONTH($B15)&lt;&gt;MONTH(StartDate),'У9 Ввод'!$D$128="",'У9 Ввод'!$E$128="",'У9 Ввод'!$D$128&gt;$B15),0,MAX(0,MIN(1,'У9 Ввод'!$E$128-NETWORKDAYS('У9 Ввод'!$D$128,$B15)+1))/Настройки!$E$15*100)</f>
        <v>0</v>
      </c>
      <c r="DT15" s="67" t="n">
        <f aca="false">IF(OR($D15=1,MONTH($B15)&lt;&gt;MONTH(StartDate),'У9 Ввод'!$D$129="",'У9 Ввод'!$E$129="",'У9 Ввод'!$D$129&gt;$B15),0,MAX(0,MIN(1,'У9 Ввод'!$E$129-NETWORKDAYS('У9 Ввод'!$D$129,$B15)+1))/Настройки!$E$15*100)</f>
        <v>0</v>
      </c>
      <c r="DU15" s="67" t="n">
        <f aca="false">IF(OR($D15=1,MONTH($B15)&lt;&gt;MONTH(StartDate),'У9 Ввод'!$D$130="",'У9 Ввод'!$E$130="",'У9 Ввод'!$D$130&gt;$B15),0,MAX(0,MIN(1,'У9 Ввод'!$E$130-NETWORKDAYS('У9 Ввод'!$D$130,$B15)+1))/Настройки!$E$15*100)</f>
        <v>0</v>
      </c>
      <c r="DV15" s="67" t="n">
        <f aca="false">IF(OR($D15=1,MONTH($B15)&lt;&gt;MONTH(StartDate),'У9 Ввод'!$D$131="",'У9 Ввод'!$E$131="",'У9 Ввод'!$D$131&gt;$B15),0,MAX(0,MIN(1,'У9 Ввод'!$E$131-NETWORKDAYS('У9 Ввод'!$D$131,$B15)+1))/Настройки!$E$15*100)</f>
        <v>0</v>
      </c>
      <c r="DW15" s="67" t="n">
        <f aca="false">IF(OR($D15=1,MONTH($B15)&lt;&gt;MONTH(StartDate),'У9 Ввод'!$D$132="",'У9 Ввод'!$E$132="",'У9 Ввод'!$D$132&gt;$B15),0,MAX(0,MIN(1,'У9 Ввод'!$E$132-NETWORKDAYS('У9 Ввод'!$D$132,$B15)+1))/Настройки!$E$15*100)</f>
        <v>0</v>
      </c>
      <c r="DX15" s="67" t="n">
        <f aca="false">IF(OR($D15=1,MONTH($B15)&lt;&gt;MONTH(StartDate),'У9 Ввод'!$D$133="",'У9 Ввод'!$E$133="",'У9 Ввод'!$D$133&gt;$B15),0,MAX(0,MIN(1,'У9 Ввод'!$E$133-NETWORKDAYS('У9 Ввод'!$D$133,$B15)+1))/Настройки!$E$15*100)</f>
        <v>0</v>
      </c>
      <c r="DY15" s="67" t="n">
        <f aca="false">IF(OR($D15=1,MONTH($B15)&lt;&gt;MONTH(StartDate),'У9 Ввод'!$D$134="",'У9 Ввод'!$E$134="",'У9 Ввод'!$D$134&gt;$B15),0,MAX(0,MIN(1,'У9 Ввод'!$E$134-NETWORKDAYS('У9 Ввод'!$D$134,$B15)+1))/Настройки!$E$15*100)</f>
        <v>0</v>
      </c>
      <c r="DZ15" s="67" t="n">
        <f aca="false">IF(OR($D15=1,MONTH($B15)&lt;&gt;MONTH(StartDate),'У9 Ввод'!$D$135="",'У9 Ввод'!$E$135="",'У9 Ввод'!$D$135&gt;$B15),0,MAX(0,MIN(1,'У9 Ввод'!$E$135-NETWORKDAYS('У9 Ввод'!$D$135,$B15)+1))/Настройки!$E$15*100)</f>
        <v>0</v>
      </c>
      <c r="EA15" s="67" t="n">
        <f aca="false">IF(OR($D15=1,MONTH($B15)&lt;&gt;MONTH(StartDate),'У9 Ввод'!$D$136="",'У9 Ввод'!$E$136="",'У9 Ввод'!$D$136&gt;$B15),0,MAX(0,MIN(1,'У9 Ввод'!$E$136-NETWORKDAYS('У9 Ввод'!$D$136,$B15)+1))/Настройки!$E$15*100)</f>
        <v>0</v>
      </c>
      <c r="EB15" s="67" t="n">
        <f aca="false">IF(OR($D15=1,MONTH($B15)&lt;&gt;MONTH(StartDate),'У9 Ввод'!$D$137="",'У9 Ввод'!$E$137="",'У9 Ввод'!$D$137&gt;$B15),0,MAX(0,MIN(1,'У9 Ввод'!$E$137-NETWORKDAYS('У9 Ввод'!$D$137,$B15)+1))/Настройки!$E$15*100)</f>
        <v>0</v>
      </c>
      <c r="EC15" s="67" t="n">
        <f aca="false">IF(OR($D15=1,MONTH($B15)&lt;&gt;MONTH(StartDate),'У9 Ввод'!$D$138="",'У9 Ввод'!$E$138="",'У9 Ввод'!$D$138&gt;$B15),0,MAX(0,MIN(1,'У9 Ввод'!$E$138-NETWORKDAYS('У9 Ввод'!$D$138,$B15)+1))/Настройки!$E$15*100)</f>
        <v>0</v>
      </c>
      <c r="ED15" s="67" t="n">
        <f aca="false">IF(OR($D15=1,MONTH($B15)&lt;&gt;MONTH(StartDate),'У9 Ввод'!$D$139="",'У9 Ввод'!$E$139="",'У9 Ввод'!$D$139&gt;$B15),0,MAX(0,MIN(1,'У9 Ввод'!$E$139-NETWORKDAYS('У9 Ввод'!$D$139,$B15)+1))/Настройки!$E$15*100)</f>
        <v>0</v>
      </c>
      <c r="EE15" s="67" t="n">
        <f aca="false">IF(OR($D15=1,MONTH($B15)&lt;&gt;MONTH(StartDate),'У9 Ввод'!$D$140="",'У9 Ввод'!$E$140="",'У9 Ввод'!$D$140&gt;$B15),0,MAX(0,MIN(1,'У9 Ввод'!$E$140-NETWORKDAYS('У9 Ввод'!$D$140,$B15)+1))/Настройки!$E$15*100)</f>
        <v>0</v>
      </c>
      <c r="EF15" s="67" t="n">
        <f aca="false">IF(OR($D15=1,MONTH($B15)&lt;&gt;MONTH(StartDate),'У9 Ввод'!$D$141="",'У9 Ввод'!$E$141="",'У9 Ввод'!$D$141&gt;$B15),0,MAX(0,MIN(1,'У9 Ввод'!$E$141-NETWORKDAYS('У9 Ввод'!$D$141,$B15)+1))/Настройки!$E$15*100)</f>
        <v>0</v>
      </c>
      <c r="EG15" s="67" t="n">
        <f aca="false">IF(OR($D15=1,MONTH($B15)&lt;&gt;MONTH(StartDate),'У9 Ввод'!$D$142="",'У9 Ввод'!$E$142="",'У9 Ввод'!$D$142&gt;$B15),0,MAX(0,MIN(1,'У9 Ввод'!$E$142-NETWORKDAYS('У9 Ввод'!$D$142,$B15)+1))/Настройки!$E$15*100)</f>
        <v>0</v>
      </c>
      <c r="EH15" s="67" t="n">
        <f aca="false">IF(OR($D15=1,MONTH($B15)&lt;&gt;MONTH(StartDate),'У9 Ввод'!$D$143="",'У9 Ввод'!$E$143="",'У9 Ввод'!$D$143&gt;$B15),0,MAX(0,MIN(1,'У9 Ввод'!$E$143-NETWORKDAYS('У9 Ввод'!$D$143,$B15)+1))/Настройки!$E$15*100)</f>
        <v>0</v>
      </c>
      <c r="EI15" s="67" t="n">
        <f aca="false">IF(OR($D15=1,MONTH($B15)&lt;&gt;MONTH(StartDate),'У9 Ввод'!$D$144="",'У9 Ввод'!$E$144="",'У9 Ввод'!$D$144&gt;$B15),0,MAX(0,MIN(1,'У9 Ввод'!$E$144-NETWORKDAYS('У9 Ввод'!$D$144,$B15)+1))/Настройки!$E$15*100)</f>
        <v>0</v>
      </c>
      <c r="EJ15" s="67" t="n">
        <f aca="false">IF(OR($D15=1,MONTH($B15)&lt;&gt;MONTH(StartDate),'У9 Ввод'!$D$145="",'У9 Ввод'!$E$145="",'У9 Ввод'!$D$145&gt;$B15),0,MAX(0,MIN(1,'У9 Ввод'!$E$145-NETWORKDAYS('У9 Ввод'!$D$145,$B15)+1))/Настройки!$E$15*100)</f>
        <v>0</v>
      </c>
      <c r="EK15" s="67" t="n">
        <f aca="false">IF(OR($D15=1,MONTH($B15)&lt;&gt;MONTH(StartDate),'У9 Ввод'!$D$146="",'У9 Ввод'!$E$146="",'У9 Ввод'!$D$146&gt;$B15),0,MAX(0,MIN(1,'У9 Ввод'!$E$146-NETWORKDAYS('У9 Ввод'!$D$146,$B15)+1))/Настройки!$E$15*100)</f>
        <v>0</v>
      </c>
      <c r="EL15" s="67" t="n">
        <f aca="false">IF(OR($D15=1,MONTH($B15)&lt;&gt;MONTH(StartDate),'У9 Ввод'!$D$147="",'У9 Ввод'!$E$147="",'У9 Ввод'!$D$147&gt;$B15),0,MAX(0,MIN(1,'У9 Ввод'!$E$147-NETWORKDAYS('У9 Ввод'!$D$147,$B15)+1))/Настройки!$E$15*100)</f>
        <v>0</v>
      </c>
      <c r="EM15" s="67" t="n">
        <f aca="false">IF(OR($D15=1,MONTH($B15)&lt;&gt;MONTH(StartDate),'У9 Ввод'!$D$148="",'У9 Ввод'!$E$148="",'У9 Ввод'!$D$148&gt;$B15),0,MAX(0,MIN(1,'У9 Ввод'!$E$148-NETWORKDAYS('У9 Ввод'!$D$148,$B15)+1))/Настройки!$E$15*100)</f>
        <v>0</v>
      </c>
      <c r="EN15" s="67" t="n">
        <f aca="false">IF(OR($D15=1,MONTH($B15)&lt;&gt;MONTH(StartDate),'У9 Ввод'!$D$149="",'У9 Ввод'!$E$149="",'У9 Ввод'!$D$149&gt;$B15),0,MAX(0,MIN(1,'У9 Ввод'!$E$149-NETWORKDAYS('У9 Ввод'!$D$149,$B15)+1))/Настройки!$E$15*100)</f>
        <v>0</v>
      </c>
      <c r="EO15" s="67" t="n">
        <f aca="false">IF(OR($D15=1,MONTH($B15)&lt;&gt;MONTH(StartDate),'У9 Ввод'!$D$150="",'У9 Ввод'!$E$150="",'У9 Ввод'!$D$150&gt;$B15),0,MAX(0,MIN(1,'У9 Ввод'!$E$150-NETWORKDAYS('У9 Ввод'!$D$150,$B15)+1))/Настройки!$E$15*100)</f>
        <v>0</v>
      </c>
      <c r="EP15" s="67" t="n">
        <f aca="false">IF(OR($D15=1,MONTH($B15)&lt;&gt;MONTH(StartDate),'У9 Ввод'!$D$151="",'У9 Ввод'!$E$151="",'У9 Ввод'!$D$151&gt;$B15),0,MAX(0,MIN(1,'У9 Ввод'!$E$151-NETWORKDAYS('У9 Ввод'!$D$151,$B15)+1))/Настройки!$E$15*100)</f>
        <v>0</v>
      </c>
      <c r="EQ15" s="67" t="n">
        <f aca="false">IF(OR($D15=1,MONTH($B15)&lt;&gt;MONTH(StartDate),'У9 Ввод'!$D$152="",'У9 Ввод'!$E$152="",'У9 Ввод'!$D$152&gt;$B15),0,MAX(0,MIN(1,'У9 Ввод'!$E$152-NETWORKDAYS('У9 Ввод'!$D$152,$B15)+1))/Настройки!$E$15*100)</f>
        <v>0</v>
      </c>
      <c r="ER15" s="67" t="n">
        <f aca="false">IF(OR($D15=1,MONTH($B15)&lt;&gt;MONTH(StartDate),'У9 Ввод'!$D$153="",'У9 Ввод'!$E$153="",'У9 Ввод'!$D$153&gt;$B15),0,MAX(0,MIN(1,'У9 Ввод'!$E$153-NETWORKDAYS('У9 Ввод'!$D$153,$B15)+1))/Настройки!$E$15*100)</f>
        <v>0</v>
      </c>
      <c r="ES15" s="67" t="n">
        <f aca="false">IF(OR($D15=1,MONTH($B15)&lt;&gt;MONTH(StartDate),'У9 Ввод'!$D$154="",'У9 Ввод'!$E$154="",'У9 Ввод'!$D$154&gt;$B15),0,MAX(0,MIN(1,'У9 Ввод'!$E$154-NETWORKDAYS('У9 Ввод'!$D$154,$B15)+1))/Настройки!$E$15*100)</f>
        <v>0</v>
      </c>
      <c r="ET15" s="67" t="n">
        <f aca="false">IF(OR($D15=1,MONTH($B15)&lt;&gt;MONTH(StartDate),'У9 Ввод'!$D$155="",'У9 Ввод'!$E$155="",'У9 Ввод'!$D$155&gt;$B15),0,MAX(0,MIN(1,'У9 Ввод'!$E$155-NETWORKDAYS('У9 Ввод'!$D$155,$B15)+1))/Настройки!$E$15*100)</f>
        <v>0</v>
      </c>
      <c r="EU15" s="67" t="n">
        <f aca="false">IF(OR($D15=1,MONTH($B15)&lt;&gt;MONTH(StartDate),'У9 Ввод'!$D$156="",'У9 Ввод'!$E$156="",'У9 Ввод'!$D$156&gt;$B15),0,MAX(0,MIN(1,'У9 Ввод'!$E$156-NETWORKDAYS('У9 Ввод'!$D$156,$B15)+1))/Настройки!$E$15*100)</f>
        <v>0</v>
      </c>
      <c r="EV15" s="67" t="n">
        <f aca="false">IF(OR($D15=1,MONTH($B15)&lt;&gt;MONTH(StartDate),'У9 Ввод'!$D$157="",'У9 Ввод'!$E$157="",'У9 Ввод'!$D$157&gt;$B15),0,MAX(0,MIN(1,'У9 Ввод'!$E$157-NETWORKDAYS('У9 Ввод'!$D$157,$B15)+1))/Настройки!$E$15*100)</f>
        <v>0</v>
      </c>
      <c r="EW15" s="67" t="n">
        <f aca="false">IF(OR($D15=1,MONTH($B15)&lt;&gt;MONTH(StartDate),'У9 Ввод'!$D$158="",'У9 Ввод'!$E$158="",'У9 Ввод'!$D$158&gt;$B15),0,MAX(0,MIN(1,'У9 Ввод'!$E$158-NETWORKDAYS('У9 Ввод'!$D$158,$B15)+1))/Настройки!$E$15*100)</f>
        <v>0</v>
      </c>
      <c r="EX15" s="67" t="n">
        <f aca="false">IF(OR($D15=1,MONTH($B15)&lt;&gt;MONTH(StartDate),'У9 Ввод'!$D$159="",'У9 Ввод'!$E$159="",'У9 Ввод'!$D$159&gt;$B15),0,MAX(0,MIN(1,'У9 Ввод'!$E$159-NETWORKDAYS('У9 Ввод'!$D$159,$B15)+1))/Настройки!$E$15*100)</f>
        <v>0</v>
      </c>
      <c r="EY15" s="67" t="n">
        <f aca="false">IF(OR($D15=1,MONTH($B15)&lt;&gt;MONTH(StartDate),'У9 Ввод'!$D$160="",'У9 Ввод'!$E$160="",'У9 Ввод'!$D$160&gt;$B15),0,MAX(0,MIN(1,'У9 Ввод'!$E$160-NETWORKDAYS('У9 Ввод'!$D$160,$B15)+1))/Настройки!$E$15*100)</f>
        <v>0</v>
      </c>
      <c r="EZ15" s="67" t="n">
        <f aca="false">IF(OR($D15=1,MONTH($B15)&lt;&gt;MONTH(StartDate),'У9 Ввод'!$D$161="",'У9 Ввод'!$E$161="",'У9 Ввод'!$D$161&gt;$B15),0,MAX(0,MIN(1,'У9 Ввод'!$E$161-NETWORKDAYS('У9 Ввод'!$D$161,$B15)+1))/Настройки!$E$15*100)</f>
        <v>0</v>
      </c>
      <c r="FA15" s="67" t="n">
        <f aca="false">IF(OR($D15=1,MONTH($B15)&lt;&gt;MONTH(StartDate),'У9 Ввод'!$D$162="",'У9 Ввод'!$E$162="",'У9 Ввод'!$D$162&gt;$B15),0,MAX(0,MIN(1,'У9 Ввод'!$E$162-NETWORKDAYS('У9 Ввод'!$D$162,$B15)+1))/Настройки!$E$15*100)</f>
        <v>0</v>
      </c>
      <c r="FB15" s="67" t="n">
        <f aca="false">IF(OR($D15=1,MONTH($B15)&lt;&gt;MONTH(StartDate),'У9 Ввод'!$D$163="",'У9 Ввод'!$E$163="",'У9 Ввод'!$D$163&gt;$B15),0,MAX(0,MIN(1,'У9 Ввод'!$E$163-NETWORKDAYS('У9 Ввод'!$D$163,$B15)+1))/Настройки!$E$15*100)</f>
        <v>0</v>
      </c>
      <c r="FC15" s="67" t="n">
        <f aca="false">IF(OR($D15=1,MONTH($B15)&lt;&gt;MONTH(StartDate),'У9 Ввод'!$D$164="",'У9 Ввод'!$E$164="",'У9 Ввод'!$D$164&gt;$B15),0,MAX(0,MIN(1,'У9 Ввод'!$E$164-NETWORKDAYS('У9 Ввод'!$D$164,$B15)+1))/Настройки!$E$15*100)</f>
        <v>0</v>
      </c>
      <c r="FD15" s="67" t="n">
        <f aca="false">IF(OR($D15=1,MONTH($B15)&lt;&gt;MONTH(StartDate),'У9 Ввод'!$D$165="",'У9 Ввод'!$E$165="",'У9 Ввод'!$D$165&gt;$B15),0,MAX(0,MIN(1,'У9 Ввод'!$E$165-NETWORKDAYS('У9 Ввод'!$D$165,$B15)+1))/Настройки!$E$15*100)</f>
        <v>0</v>
      </c>
      <c r="FE15" s="67" t="n">
        <f aca="false">IF(OR($D15=1,MONTH($B15)&lt;&gt;MONTH(StartDate),'У9 Ввод'!$D$166="",'У9 Ввод'!$E$166="",'У9 Ввод'!$D$166&gt;$B15),0,MAX(0,MIN(1,'У9 Ввод'!$E$166-NETWORKDAYS('У9 Ввод'!$D$166,$B15)+1))/Настройки!$E$15*100)</f>
        <v>0</v>
      </c>
      <c r="FF15" s="67" t="n">
        <f aca="false">IF(OR($D15=1,MONTH($B15)&lt;&gt;MONTH(StartDate),'У9 Ввод'!$D$167="",'У9 Ввод'!$E$167="",'У9 Ввод'!$D$167&gt;$B15),0,MAX(0,MIN(1,'У9 Ввод'!$E$167-NETWORKDAYS('У9 Ввод'!$D$167,$B15)+1))/Настройки!$E$15*100)</f>
        <v>0</v>
      </c>
      <c r="FG15" s="67" t="n">
        <f aca="false">IF(OR($D15=1,MONTH($B15)&lt;&gt;MONTH(StartDate),'У9 Ввод'!$D$168="",'У9 Ввод'!$E$168="",'У9 Ввод'!$D$168&gt;$B15),0,MAX(0,MIN(1,'У9 Ввод'!$E$168-NETWORKDAYS('У9 Ввод'!$D$168,$B15)+1))/Настройки!$E$15*100)</f>
        <v>0</v>
      </c>
      <c r="FH15" s="67" t="n">
        <f aca="false">IF(OR($D15=1,MONTH($B15)&lt;&gt;MONTH(StartDate),'У9 Ввод'!$D$169="",'У9 Ввод'!$E$169="",'У9 Ввод'!$D$169&gt;$B15),0,MAX(0,MIN(1,'У9 Ввод'!$E$169-NETWORKDAYS('У9 Ввод'!$D$169,$B15)+1))/Настройки!$E$15*100)</f>
        <v>0</v>
      </c>
      <c r="FI15" s="67" t="n">
        <f aca="false">IF(OR($D15=1,MONTH($B15)&lt;&gt;MONTH(StartDate),'У9 Ввод'!$D$170="",'У9 Ввод'!$E$170="",'У9 Ввод'!$D$170&gt;$B15),0,MAX(0,MIN(1,'У9 Ввод'!$E$170-NETWORKDAYS('У9 Ввод'!$D$170,$B15)+1))/Настройки!$E$15*100)</f>
        <v>0</v>
      </c>
      <c r="FJ15" s="67" t="n">
        <f aca="false">IF(OR($D15=1,MONTH($B15)&lt;&gt;MONTH(StartDate),'У9 Ввод'!$D$171="",'У9 Ввод'!$E$171="",'У9 Ввод'!$D$171&gt;$B15),0,MAX(0,MIN(1,'У9 Ввод'!$E$171-NETWORKDAYS('У9 Ввод'!$D$171,$B15)+1))/Настройки!$E$15*100)</f>
        <v>0</v>
      </c>
      <c r="FK15" s="67" t="n">
        <f aca="false">IF(OR($D15=1,MONTH($B15)&lt;&gt;MONTH(StartDate),'У9 Ввод'!$D$172="",'У9 Ввод'!$E$172="",'У9 Ввод'!$D$172&gt;$B15),0,MAX(0,MIN(1,'У9 Ввод'!$E$172-NETWORKDAYS('У9 Ввод'!$D$172,$B15)+1))/Настройки!$E$15*100)</f>
        <v>0</v>
      </c>
      <c r="FL15" s="67" t="n">
        <f aca="false">IF(OR($D15=1,MONTH($B15)&lt;&gt;MONTH(StartDate),'У9 Ввод'!$D$173="",'У9 Ввод'!$E$173="",'У9 Ввод'!$D$173&gt;$B15),0,MAX(0,MIN(1,'У9 Ввод'!$E$173-NETWORKDAYS('У9 Ввод'!$D$173,$B15)+1))/Настройки!$E$15*100)</f>
        <v>0</v>
      </c>
      <c r="FM15" s="67" t="n">
        <f aca="false">IF(OR($D15=1,MONTH($B15)&lt;&gt;MONTH(StartDate),'У9 Ввод'!$D$174="",'У9 Ввод'!$E$174="",'У9 Ввод'!$D$174&gt;$B15),0,MAX(0,MIN(1,'У9 Ввод'!$E$174-NETWORKDAYS('У9 Ввод'!$D$174,$B15)+1))/Настройки!$E$15*100)</f>
        <v>0</v>
      </c>
      <c r="FN15" s="67" t="n">
        <f aca="false">IF(OR($D15=1,MONTH($B15)&lt;&gt;MONTH(StartDate),'У9 Ввод'!$D$175="",'У9 Ввод'!$E$175="",'У9 Ввод'!$D$175&gt;$B15),0,MAX(0,MIN(1,'У9 Ввод'!$E$175-NETWORKDAYS('У9 Ввод'!$D$175,$B15)+1))/Настройки!$E$15*100)</f>
        <v>0</v>
      </c>
      <c r="FO15" s="67" t="n">
        <f aca="false">IF(OR($D15=1,MONTH($B15)&lt;&gt;MONTH(StartDate),'У9 Ввод'!$D$176="",'У9 Ввод'!$E$176="",'У9 Ввод'!$D$176&gt;$B15),0,MAX(0,MIN(1,'У9 Ввод'!$E$176-NETWORKDAYS('У9 Ввод'!$D$176,$B15)+1))/Настройки!$E$15*100)</f>
        <v>0</v>
      </c>
      <c r="FP15" s="67" t="n">
        <f aca="false">IF(OR($D15=1,MONTH($B15)&lt;&gt;MONTH(StartDate),'У9 Ввод'!$D$177="",'У9 Ввод'!$E$177="",'У9 Ввод'!$D$177&gt;$B15),0,MAX(0,MIN(1,'У9 Ввод'!$E$177-NETWORKDAYS('У9 Ввод'!$D$177,$B15)+1))/Настройки!$E$15*100)</f>
        <v>0</v>
      </c>
      <c r="FQ15" s="67" t="n">
        <f aca="false">IF(OR($D15=1,MONTH($B15)&lt;&gt;MONTH(StartDate),'У9 Ввод'!$D$178="",'У9 Ввод'!$E$178="",'У9 Ввод'!$D$178&gt;$B15),0,MAX(0,MIN(1,'У9 Ввод'!$E$178-NETWORKDAYS('У9 Ввод'!$D$178,$B15)+1))/Настройки!$E$15*100)</f>
        <v>0</v>
      </c>
      <c r="FR15" s="67" t="n">
        <f aca="false">IF(OR($D15=1,MONTH($B15)&lt;&gt;MONTH(StartDate),'У9 Ввод'!$D$179="",'У9 Ввод'!$E$179="",'У9 Ввод'!$D$179&gt;$B15),0,MAX(0,MIN(1,'У9 Ввод'!$E$179-NETWORKDAYS('У9 Ввод'!$D$179,$B15)+1))/Настройки!$E$15*100)</f>
        <v>0</v>
      </c>
      <c r="FS15" s="67" t="n">
        <f aca="false">IF(OR($D15=1,MONTH($B15)&lt;&gt;MONTH(StartDate),'У9 Ввод'!$D$180="",'У9 Ввод'!$E$180="",'У9 Ввод'!$D$180&gt;$B15),0,MAX(0,MIN(1,'У9 Ввод'!$E$180-NETWORKDAYS('У9 Ввод'!$D$180,$B15)+1))/Настройки!$E$15*100)</f>
        <v>0</v>
      </c>
      <c r="FT15" s="67" t="n">
        <f aca="false">IF(OR($D15=1,MONTH($B15)&lt;&gt;MONTH(StartDate),'У9 Ввод'!$D$181="",'У9 Ввод'!$E$181="",'У9 Ввод'!$D$181&gt;$B15),0,MAX(0,MIN(1,'У9 Ввод'!$E$181-NETWORKDAYS('У9 Ввод'!$D$181,$B15)+1))/Настройки!$E$15*100)</f>
        <v>0</v>
      </c>
      <c r="FU15" s="67" t="n">
        <f aca="false">IF(OR($D15=1,MONTH($B15)&lt;&gt;MONTH(StartDate),'У9 Ввод'!$D$182="",'У9 Ввод'!$E$182="",'У9 Ввод'!$D$182&gt;$B15),0,MAX(0,MIN(1,'У9 Ввод'!$E$182-NETWORKDAYS('У9 Ввод'!$D$182,$B15)+1))/Настройки!$E$15*100)</f>
        <v>0</v>
      </c>
      <c r="FV15" s="67" t="n">
        <f aca="false">IF(OR($D15=1,MONTH($B15)&lt;&gt;MONTH(StartDate),'У9 Ввод'!$D$183="",'У9 Ввод'!$E$183="",'У9 Ввод'!$D$183&gt;$B15),0,MAX(0,MIN(1,'У9 Ввод'!$E$183-NETWORKDAYS('У9 Ввод'!$D$183,$B15)+1))/Настройки!$E$15*100)</f>
        <v>0</v>
      </c>
      <c r="FW15" s="67" t="n">
        <f aca="false">IF(OR($D15=1,MONTH($B15)&lt;&gt;MONTH(StartDate),'У9 Ввод'!$D$184="",'У9 Ввод'!$E$184="",'У9 Ввод'!$D$184&gt;$B15),0,MAX(0,MIN(1,'У9 Ввод'!$E$184-NETWORKDAYS('У9 Ввод'!$D$184,$B15)+1))/Настройки!$E$15*100)</f>
        <v>0</v>
      </c>
      <c r="FX15" s="67" t="n">
        <f aca="false">IF(OR($D15=1,MONTH($B15)&lt;&gt;MONTH(StartDate),'У9 Ввод'!$D$185="",'У9 Ввод'!$E$185="",'У9 Ввод'!$D$185&gt;$B15),0,MAX(0,MIN(1,'У9 Ввод'!$E$185-NETWORKDAYS('У9 Ввод'!$D$185,$B15)+1))/Настройки!$E$15*100)</f>
        <v>0</v>
      </c>
      <c r="FY15" s="67" t="n">
        <f aca="false">IF(OR($D15=1,MONTH($B15)&lt;&gt;MONTH(StartDate),'У9 Ввод'!$D$186="",'У9 Ввод'!$E$186="",'У9 Ввод'!$D$186&gt;$B15),0,MAX(0,MIN(1,'У9 Ввод'!$E$186-NETWORKDAYS('У9 Ввод'!$D$186,$B15)+1))/Настройки!$E$15*100)</f>
        <v>0</v>
      </c>
      <c r="FZ15" s="67" t="n">
        <f aca="false">IF(OR($D15=1,MONTH($B15)&lt;&gt;MONTH(StartDate),'У9 Ввод'!$D$187="",'У9 Ввод'!$E$187="",'У9 Ввод'!$D$187&gt;$B15),0,MAX(0,MIN(1,'У9 Ввод'!$E$187-NETWORKDAYS('У9 Ввод'!$D$187,$B15)+1))/Настройки!$E$15*100)</f>
        <v>0</v>
      </c>
      <c r="GA15" s="67" t="n">
        <f aca="false">IF(OR($D15=1,MONTH($B15)&lt;&gt;MONTH(StartDate),'У9 Ввод'!$D$188="",'У9 Ввод'!$E$188="",'У9 Ввод'!$D$188&gt;$B15),0,MAX(0,MIN(1,'У9 Ввод'!$E$188-NETWORKDAYS('У9 Ввод'!$D$188,$B15)+1))/Настройки!$E$15*100)</f>
        <v>0</v>
      </c>
      <c r="GB15" s="67" t="n">
        <f aca="false">IF(OR($D15=1,MONTH($B15)&lt;&gt;MONTH(StartDate),'У9 Ввод'!$D$189="",'У9 Ввод'!$E$189="",'У9 Ввод'!$D$189&gt;$B15),0,MAX(0,MIN(1,'У9 Ввод'!$E$189-NETWORKDAYS('У9 Ввод'!$D$189,$B15)+1))/Настройки!$E$15*100)</f>
        <v>0</v>
      </c>
      <c r="GC15" s="67" t="n">
        <f aca="false">IF(OR($D15=1,MONTH($B15)&lt;&gt;MONTH(StartDate),'У9 Ввод'!$D$190="",'У9 Ввод'!$E$190="",'У9 Ввод'!$D$190&gt;$B15),0,MAX(0,MIN(1,'У9 Ввод'!$E$190-NETWORKDAYS('У9 Ввод'!$D$190,$B15)+1))/Настройки!$E$15*100)</f>
        <v>0</v>
      </c>
      <c r="GD15" s="67" t="n">
        <f aca="false">IF(OR($D15=1,MONTH($B15)&lt;&gt;MONTH(StartDate),'У9 Ввод'!$D$191="",'У9 Ввод'!$E$191="",'У9 Ввод'!$D$191&gt;$B15),0,MAX(0,MIN(1,'У9 Ввод'!$E$191-NETWORKDAYS('У9 Ввод'!$D$191,$B15)+1))/Настройки!$E$15*100)</f>
        <v>0</v>
      </c>
      <c r="GE15" s="67" t="n">
        <f aca="false">IF(OR($D15=1,MONTH($B15)&lt;&gt;MONTH(StartDate),'У9 Ввод'!$D$192="",'У9 Ввод'!$E$192="",'У9 Ввод'!$D$192&gt;$B15),0,MAX(0,MIN(1,'У9 Ввод'!$E$192-NETWORKDAYS('У9 Ввод'!$D$192,$B15)+1))/Настройки!$E$15*100)</f>
        <v>0</v>
      </c>
      <c r="GF15" s="67" t="n">
        <f aca="false">IF(OR($D15=1,MONTH($B15)&lt;&gt;MONTH(StartDate),'У9 Ввод'!$D$193="",'У9 Ввод'!$E$193="",'У9 Ввод'!$D$193&gt;$B15),0,MAX(0,MIN(1,'У9 Ввод'!$E$193-NETWORKDAYS('У9 Ввод'!$D$193,$B15)+1))/Настройки!$E$15*100)</f>
        <v>0</v>
      </c>
      <c r="GG15" s="67" t="n">
        <f aca="false">IF(OR($D15=1,MONTH($B15)&lt;&gt;MONTH(StartDate),'У9 Ввод'!$D$194="",'У9 Ввод'!$E$194="",'У9 Ввод'!$D$194&gt;$B15),0,MAX(0,MIN(1,'У9 Ввод'!$E$194-NETWORKDAYS('У9 Ввод'!$D$194,$B15)+1))/Настройки!$E$15*100)</f>
        <v>0</v>
      </c>
      <c r="GH15" s="67" t="n">
        <f aca="false">IF(OR($D15=1,MONTH($B15)&lt;&gt;MONTH(StartDate),'У9 Ввод'!$D$195="",'У9 Ввод'!$E$195="",'У9 Ввод'!$D$195&gt;$B15),0,MAX(0,MIN(1,'У9 Ввод'!$E$195-NETWORKDAYS('У9 Ввод'!$D$195,$B15)+1))/Настройки!$E$15*100)</f>
        <v>0</v>
      </c>
      <c r="GI15" s="67" t="n">
        <f aca="false">IF(OR($D15=1,MONTH($B15)&lt;&gt;MONTH(StartDate),'У9 Ввод'!$D$196="",'У9 Ввод'!$E$196="",'У9 Ввод'!$D$196&gt;$B15),0,MAX(0,MIN(1,'У9 Ввод'!$E$196-NETWORKDAYS('У9 Ввод'!$D$196,$B15)+1))/Настройки!$E$15*100)</f>
        <v>0</v>
      </c>
      <c r="GJ15" s="67" t="n">
        <f aca="false">IF(OR($D15=1,MONTH($B15)&lt;&gt;MONTH(StartDate),'У9 Ввод'!$D$197="",'У9 Ввод'!$E$197="",'У9 Ввод'!$D$197&gt;$B15),0,MAX(0,MIN(1,'У9 Ввод'!$E$197-NETWORKDAYS('У9 Ввод'!$D$197,$B15)+1))/Настройки!$E$15*100)</f>
        <v>0</v>
      </c>
      <c r="GK15" s="67" t="n">
        <f aca="false">IF(OR($D15=1,MONTH($B15)&lt;&gt;MONTH(StartDate),'У9 Ввод'!$D$198="",'У9 Ввод'!$E$198="",'У9 Ввод'!$D$198&gt;$B15),0,MAX(0,MIN(1,'У9 Ввод'!$E$198-NETWORKDAYS('У9 Ввод'!$D$198,$B15)+1))/Настройки!$E$15*100)</f>
        <v>0</v>
      </c>
      <c r="GL15" s="67" t="n">
        <f aca="false">IF(OR($D15=1,MONTH($B15)&lt;&gt;MONTH(StartDate),'У9 Ввод'!$D$199="",'У9 Ввод'!$E$199="",'У9 Ввод'!$D$199&gt;$B15),0,MAX(0,MIN(1,'У9 Ввод'!$E$199-NETWORKDAYS('У9 Ввод'!$D$199,$B15)+1))/Настройки!$E$15*100)</f>
        <v>0</v>
      </c>
      <c r="GM15" s="67" t="n">
        <f aca="false">IF(OR($D15=1,MONTH($B15)&lt;&gt;MONTH(StartDate),'У9 Ввод'!$D$200="",'У9 Ввод'!$E$200="",'У9 Ввод'!$D$200&gt;$B15),0,MAX(0,MIN(1,'У9 Ввод'!$E$200-NETWORKDAYS('У9 Ввод'!$D$200,$B15)+1))/Настройки!$E$15*100)</f>
        <v>0</v>
      </c>
      <c r="GN15" s="67" t="n">
        <f aca="false">IF(OR($D15=1,MONTH($B15)&lt;&gt;MONTH(StartDate),'У9 Ввод'!$D$201="",'У9 Ввод'!$E$201="",'У9 Ввод'!$D$201&gt;$B15),0,MAX(0,MIN(1,'У9 Ввод'!$E$201-NETWORKDAYS('У9 Ввод'!$D$201,$B15)+1))/Настройки!$E$15*100)</f>
        <v>0</v>
      </c>
      <c r="GO15" s="67" t="n">
        <f aca="false">IF(OR($D15=1,MONTH($B15)&lt;&gt;MONTH(StartDate),'У9 Ввод'!$D$202="",'У9 Ввод'!$E$202="",'У9 Ввод'!$D$202&gt;$B15),0,MAX(0,MIN(1,'У9 Ввод'!$E$202-NETWORKDAYS('У9 Ввод'!$D$202,$B15)+1))/Настройки!$E$15*100)</f>
        <v>0</v>
      </c>
      <c r="GP15" s="67" t="n">
        <f aca="false">IF(OR($D15=1,MONTH($B15)&lt;&gt;MONTH(StartDate),'У9 Ввод'!$D$203="",'У9 Ввод'!$E$203="",'У9 Ввод'!$D$203&gt;$B15),0,MAX(0,MIN(1,'У9 Ввод'!$E$203-NETWORKDAYS('У9 Ввод'!$D$203,$B15)+1))/Настройки!$E$15*100)</f>
        <v>0</v>
      </c>
      <c r="GQ15" s="67" t="n">
        <f aca="false">IF(OR($D15=1,MONTH($B15)&lt;&gt;MONTH(StartDate),'У9 Ввод'!$D$204="",'У9 Ввод'!$E$204="",'У9 Ввод'!$D$204&gt;$B15),0,MAX(0,MIN(1,'У9 Ввод'!$E$204-NETWORKDAYS('У9 Ввод'!$D$204,$B15)+1))/Настройки!$E$15*100)</f>
        <v>0</v>
      </c>
      <c r="GR15" s="67" t="n">
        <f aca="false">IF(OR($D15=1,MONTH($B15)&lt;&gt;MONTH(StartDate),'У9 Ввод'!$D$205="",'У9 Ввод'!$E$205="",'У9 Ввод'!$D$205&gt;$B15),0,MAX(0,MIN(1,'У9 Ввод'!$E$205-NETWORKDAYS('У9 Ввод'!$D$205,$B15)+1))/Настройки!$E$15*100)</f>
        <v>0</v>
      </c>
      <c r="GS15" s="67" t="n">
        <f aca="false">IF(OR($D15=1,MONTH($B15)&lt;&gt;MONTH(StartDate),'У9 Ввод'!$D$206="",'У9 Ввод'!$E$206="",'У9 Ввод'!$D$206&gt;$B15),0,MAX(0,MIN(1,'У9 Ввод'!$E$206-NETWORKDAYS('У9 Ввод'!$D$206,$B15)+1))/Настройки!$E$15*100)</f>
        <v>0</v>
      </c>
      <c r="GT15" s="67" t="n">
        <f aca="false">IF(OR($D15=1,MONTH($B15)&lt;&gt;MONTH(StartDate),'У9 Ввод'!$D$207="",'У9 Ввод'!$E$207="",'У9 Ввод'!$D$207&gt;$B15),0,MAX(0,MIN(1,'У9 Ввод'!$E$207-NETWORKDAYS('У9 Ввод'!$D$207,$B15)+1))/Настройки!$E$15*100)</f>
        <v>0</v>
      </c>
      <c r="GU15" s="67" t="n">
        <f aca="false">IF(OR($D15=1,MONTH($B15)&lt;&gt;MONTH(StartDate),'У9 Ввод'!$D$208="",'У9 Ввод'!$E$208="",'У9 Ввод'!$D$208&gt;$B15),0,MAX(0,MIN(1,'У9 Ввод'!$E$208-NETWORKDAYS('У9 Ввод'!$D$208,$B15)+1))/Настройки!$E$15*100)</f>
        <v>0</v>
      </c>
      <c r="GV15" s="67" t="n">
        <f aca="false">IF(OR($D15=1,MONTH($B15)&lt;&gt;MONTH(StartDate),'У9 Ввод'!$D$209="",'У9 Ввод'!$E$209="",'У9 Ввод'!$D$209&gt;$B15),0,MAX(0,MIN(1,'У9 Ввод'!$E$209-NETWORKDAYS('У9 Ввод'!$D$209,$B15)+1))/Настройки!$E$15*100)</f>
        <v>0</v>
      </c>
      <c r="GW15" s="67" t="n">
        <f aca="false">IF(OR($D15=1,MONTH($B15)&lt;&gt;MONTH(StartDate),'У9 Ввод'!$D$210="",'У9 Ввод'!$E$210="",'У9 Ввод'!$D$210&gt;$B15),0,MAX(0,MIN(1,'У9 Ввод'!$E$210-NETWORKDAYS('У9 Ввод'!$D$210,$B15)+1))/Настройки!$E$15*100)</f>
        <v>0</v>
      </c>
      <c r="GX15" s="67" t="n">
        <f aca="false">IF(OR($D15=1,MONTH($B15)&lt;&gt;MONTH(StartDate),'У9 Ввод'!$D$211="",'У9 Ввод'!$E$211="",'У9 Ввод'!$D$211&gt;$B15),0,MAX(0,MIN(1,'У9 Ввод'!$E$211-NETWORKDAYS('У9 Ввод'!$D$211,$B15)+1))/Настройки!$E$15*100)</f>
        <v>0</v>
      </c>
      <c r="GY15" s="67" t="n">
        <f aca="false">IF(OR($D15=1,MONTH($B15)&lt;&gt;MONTH(StartDate),'У9 Ввод'!$D$212="",'У9 Ввод'!$E$212="",'У9 Ввод'!$D$212&gt;$B15),0,MAX(0,MIN(1,'У9 Ввод'!$E$212-NETWORKDAYS('У9 Ввод'!$D$212,$B15)+1))/Настройки!$E$15*100)</f>
        <v>0</v>
      </c>
      <c r="GZ15" s="67" t="n">
        <f aca="false">IF(OR($D15=1,MONTH($B15)&lt;&gt;MONTH(StartDate),'У9 Ввод'!$D$213="",'У9 Ввод'!$E$213="",'У9 Ввод'!$D$213&gt;$B15),0,MAX(0,MIN(1,'У9 Ввод'!$E$213-NETWORKDAYS('У9 Ввод'!$D$213,$B15)+1))/Настройки!$E$15*100)</f>
        <v>0</v>
      </c>
      <c r="HA15" s="67" t="n">
        <f aca="false">IF(OR($D15=1,MONTH($B15)&lt;&gt;MONTH(StartDate),'У9 Ввод'!$D$214="",'У9 Ввод'!$E$214="",'У9 Ввод'!$D$214&gt;$B15),0,MAX(0,MIN(1,'У9 Ввод'!$E$214-NETWORKDAYS('У9 Ввод'!$D$214,$B15)+1))/Настройки!$E$15*100)</f>
        <v>0</v>
      </c>
      <c r="HB15" s="67" t="n">
        <f aca="false">IF(OR($D15=1,MONTH($B15)&lt;&gt;MONTH(StartDate),'У9 Ввод'!$D$215="",'У9 Ввод'!$E$215="",'У9 Ввод'!$D$215&gt;$B15),0,MAX(0,MIN(1,'У9 Ввод'!$E$215-NETWORKDAYS('У9 Ввод'!$D$215,$B15)+1))/Настройки!$E$15*100)</f>
        <v>0</v>
      </c>
      <c r="HC15" s="67" t="n">
        <f aca="false">IF(OR($D15=1,MONTH($B15)&lt;&gt;MONTH(StartDate),'У9 Ввод'!$D$216="",'У9 Ввод'!$E$216="",'У9 Ввод'!$D$216&gt;$B15),0,MAX(0,MIN(1,'У9 Ввод'!$E$216-NETWORKDAYS('У9 Ввод'!$D$216,$B15)+1))/Настройки!$E$15*100)</f>
        <v>0</v>
      </c>
      <c r="HD15" s="67" t="n">
        <f aca="false">IF(OR($D15=1,MONTH($B15)&lt;&gt;MONTH(StartDate),'У9 Ввод'!$D$217="",'У9 Ввод'!$E$217="",'У9 Ввод'!$D$217&gt;$B15),0,MAX(0,MIN(1,'У9 Ввод'!$E$217-NETWORKDAYS('У9 Ввод'!$D$217,$B15)+1))/Настройки!$E$15*100)</f>
        <v>0</v>
      </c>
      <c r="HE15" s="67" t="n">
        <f aca="false">IF(OR($D15=1,MONTH($B15)&lt;&gt;MONTH(StartDate),'У9 Ввод'!$D$218="",'У9 Ввод'!$E$218="",'У9 Ввод'!$D$218&gt;$B15),0,MAX(0,MIN(1,'У9 Ввод'!$E$218-NETWORKDAYS('У9 Ввод'!$D$218,$B15)+1))/Настройки!$E$15*100)</f>
        <v>0</v>
      </c>
      <c r="HF15" s="67" t="n">
        <f aca="false">IF(OR($D15=1,MONTH($B15)&lt;&gt;MONTH(StartDate),'У9 Ввод'!$D$219="",'У9 Ввод'!$E$219="",'У9 Ввод'!$D$219&gt;$B15),0,MAX(0,MIN(1,'У9 Ввод'!$E$219-NETWORKDAYS('У9 Ввод'!$D$219,$B15)+1))/Настройки!$E$15*100)</f>
        <v>0</v>
      </c>
      <c r="HG15" s="67" t="n">
        <f aca="false">IF(OR($D15=1,MONTH($B15)&lt;&gt;MONTH(StartDate),'У9 Ввод'!$D$220="",'У9 Ввод'!$E$220="",'У9 Ввод'!$D$220&gt;$B15),0,MAX(0,MIN(1,'У9 Ввод'!$E$220-NETWORKDAYS('У9 Ввод'!$D$220,$B15)+1))/Настройки!$E$15*100)</f>
        <v>0</v>
      </c>
      <c r="HH15" s="67" t="n">
        <f aca="false">IF(OR($D15=1,MONTH($B15)&lt;&gt;MONTH(StartDate),'У9 Ввод'!$D$221="",'У9 Ввод'!$E$221="",'У9 Ввод'!$D$221&gt;$B15),0,MAX(0,MIN(1,'У9 Ввод'!$E$221-NETWORKDAYS('У9 Ввод'!$D$221,$B15)+1))/Настройки!$E$15*100)</f>
        <v>0</v>
      </c>
      <c r="HI15" s="67" t="n">
        <f aca="false">IF(OR($D15=1,MONTH($B15)&lt;&gt;MONTH(StartDate),'У9 Ввод'!$D$222="",'У9 Ввод'!$E$222="",'У9 Ввод'!$D$222&gt;$B15),0,MAX(0,MIN(1,'У9 Ввод'!$E$222-NETWORKDAYS('У9 Ввод'!$D$222,$B15)+1))/Настройки!$E$15*100)</f>
        <v>0</v>
      </c>
      <c r="HJ15" s="67" t="n">
        <f aca="false">IF(OR($D15=1,MONTH($B15)&lt;&gt;MONTH(StartDate),'У9 Ввод'!$D$223="",'У9 Ввод'!$E$223="",'У9 Ввод'!$D$223&gt;$B15),0,MAX(0,MIN(1,'У9 Ввод'!$E$223-NETWORKDAYS('У9 Ввод'!$D$223,$B15)+1))/Настройки!$E$15*100)</f>
        <v>0</v>
      </c>
      <c r="HK15" s="67" t="n">
        <f aca="false">IF(OR($D15=1,MONTH($B15)&lt;&gt;MONTH(StartDate),'У9 Ввод'!$D$224="",'У9 Ввод'!$E$224="",'У9 Ввод'!$D$224&gt;$B15),0,MAX(0,MIN(1,'У9 Ввод'!$E$224-NETWORKDAYS('У9 Ввод'!$D$224,$B15)+1))/Настройки!$E$15*100)</f>
        <v>0</v>
      </c>
      <c r="HL15" s="67" t="n">
        <f aca="false">IF(OR($D15=1,MONTH($B15)&lt;&gt;MONTH(StartDate),'У9 Ввод'!$D$225="",'У9 Ввод'!$E$225="",'У9 Ввод'!$D$225&gt;$B15),0,MAX(0,MIN(1,'У9 Ввод'!$E$225-NETWORKDAYS('У9 Ввод'!$D$225,$B15)+1))/Настройки!$E$15*100)</f>
        <v>0</v>
      </c>
      <c r="HM15" s="67" t="n">
        <f aca="false">IF(OR($D15=1,MONTH($B15)&lt;&gt;MONTH(StartDate),'У9 Ввод'!$D$226="",'У9 Ввод'!$E$226="",'У9 Ввод'!$D$226&gt;$B15),0,MAX(0,MIN(1,'У9 Ввод'!$E$226-NETWORKDAYS('У9 Ввод'!$D$226,$B15)+1))/Настройки!$E$15*100)</f>
        <v>0</v>
      </c>
      <c r="HN15" s="67" t="n">
        <f aca="false">IF(OR($D15=1,MONTH($B15)&lt;&gt;MONTH(StartDate),'У9 Ввод'!$D$227="",'У9 Ввод'!$E$227="",'У9 Ввод'!$D$227&gt;$B15),0,MAX(0,MIN(1,'У9 Ввод'!$E$227-NETWORKDAYS('У9 Ввод'!$D$227,$B15)+1))/Настройки!$E$15*100)</f>
        <v>0</v>
      </c>
      <c r="HO15" s="67" t="n">
        <f aca="false">IF(OR($D15=1,MONTH($B15)&lt;&gt;MONTH(StartDate),'У9 Ввод'!$D$228="",'У9 Ввод'!$E$228="",'У9 Ввод'!$D$228&gt;$B15),0,MAX(0,MIN(1,'У9 Ввод'!$E$228-NETWORKDAYS('У9 Ввод'!$D$228,$B15)+1))/Настройки!$E$15*100)</f>
        <v>0</v>
      </c>
      <c r="HP15" s="67" t="n">
        <f aca="false">IF(OR($D15=1,MONTH($B15)&lt;&gt;MONTH(StartDate),'У9 Ввод'!$D$229="",'У9 Ввод'!$E$229="",'У9 Ввод'!$D$229&gt;$B15),0,MAX(0,MIN(1,'У9 Ввод'!$E$229-NETWORKDAYS('У9 Ввод'!$D$229,$B15)+1))/Настройки!$E$15*100)</f>
        <v>0</v>
      </c>
      <c r="HQ15" s="67" t="n">
        <f aca="false">IF(OR($D15=1,MONTH($B15)&lt;&gt;MONTH(StartDate),'У9 Ввод'!$D$230="",'У9 Ввод'!$E$230="",'У9 Ввод'!$D$230&gt;$B15),0,MAX(0,MIN(1,'У9 Ввод'!$E$230-NETWORKDAYS('У9 Ввод'!$D$230,$B15)+1))/Настройки!$E$15*100)</f>
        <v>0</v>
      </c>
      <c r="HR15" s="67" t="n">
        <f aca="false">IF(OR($D15=1,MONTH($B15)&lt;&gt;MONTH(StartDate),'У9 Ввод'!$D$231="",'У9 Ввод'!$E$231="",'У9 Ввод'!$D$231&gt;$B15),0,MAX(0,MIN(1,'У9 Ввод'!$E$231-NETWORKDAYS('У9 Ввод'!$D$231,$B15)+1))/Настройки!$E$15*100)</f>
        <v>0</v>
      </c>
      <c r="HS15" s="67" t="n">
        <f aca="false">IF(OR($D15=1,MONTH($B15)&lt;&gt;MONTH(StartDate),'У9 Ввод'!$D$232="",'У9 Ввод'!$E$232="",'У9 Ввод'!$D$232&gt;$B15),0,MAX(0,MIN(1,'У9 Ввод'!$E$232-NETWORKDAYS('У9 Ввод'!$D$232,$B15)+1))/Настройки!$E$15*100)</f>
        <v>0</v>
      </c>
      <c r="HT15" s="67" t="n">
        <f aca="false">IF(OR($D15=1,MONTH($B15)&lt;&gt;MONTH(StartDate),'У9 Ввод'!$D$233="",'У9 Ввод'!$E$233="",'У9 Ввод'!$D$233&gt;$B15),0,MAX(0,MIN(1,'У9 Ввод'!$E$233-NETWORKDAYS('У9 Ввод'!$D$233,$B15)+1))/Настройки!$E$15*100)</f>
        <v>0</v>
      </c>
      <c r="HU15" s="67" t="n">
        <f aca="false">IF(OR($D15=1,MONTH($B15)&lt;&gt;MONTH(StartDate),'У9 Ввод'!$D$234="",'У9 Ввод'!$E$234="",'У9 Ввод'!$D$234&gt;$B15),0,MAX(0,MIN(1,'У9 Ввод'!$E$234-NETWORKDAYS('У9 Ввод'!$D$234,$B15)+1))/Настройки!$E$15*100)</f>
        <v>0</v>
      </c>
      <c r="HV15" s="67" t="n">
        <f aca="false">IF(OR($D15=1,MONTH($B15)&lt;&gt;MONTH(StartDate),'У9 Ввод'!$D$235="",'У9 Ввод'!$E$235="",'У9 Ввод'!$D$235&gt;$B15),0,MAX(0,MIN(1,'У9 Ввод'!$E$235-NETWORKDAYS('У9 Ввод'!$D$235,$B15)+1))/Настройки!$E$15*100)</f>
        <v>0</v>
      </c>
      <c r="HW15" s="67" t="n">
        <f aca="false">IF(OR($D15=1,MONTH($B15)&lt;&gt;MONTH(StartDate),'У9 Ввод'!$D$236="",'У9 Ввод'!$E$236="",'У9 Ввод'!$D$236&gt;$B15),0,MAX(0,MIN(1,'У9 Ввод'!$E$236-NETWORKDAYS('У9 Ввод'!$D$236,$B15)+1))/Настройки!$E$15*100)</f>
        <v>0</v>
      </c>
      <c r="HX15" s="67" t="n">
        <f aca="false">IF(OR($D15=1,MONTH($B15)&lt;&gt;MONTH(StartDate),'У9 Ввод'!$D$237="",'У9 Ввод'!$E$237="",'У9 Ввод'!$D$237&gt;$B15),0,MAX(0,MIN(1,'У9 Ввод'!$E$237-NETWORKDAYS('У9 Ввод'!$D$237,$B15)+1))/Настройки!$E$15*100)</f>
        <v>0</v>
      </c>
      <c r="HY15" s="67" t="n">
        <f aca="false">IF(OR($D15=1,MONTH($B15)&lt;&gt;MONTH(StartDate),'У9 Ввод'!$D$238="",'У9 Ввод'!$E$238="",'У9 Ввод'!$D$238&gt;$B15),0,MAX(0,MIN(1,'У9 Ввод'!$E$238-NETWORKDAYS('У9 Ввод'!$D$238,$B15)+1))/Настройки!$E$15*100)</f>
        <v>0</v>
      </c>
      <c r="HZ15" s="67" t="n">
        <f aca="false">IF(OR($D15=1,MONTH($B15)&lt;&gt;MONTH(StartDate),'У9 Ввод'!$D$239="",'У9 Ввод'!$E$239="",'У9 Ввод'!$D$239&gt;$B15),0,MAX(0,MIN(1,'У9 Ввод'!$E$239-NETWORKDAYS('У9 Ввод'!$D$239,$B15)+1))/Настройки!$E$15*100)</f>
        <v>0</v>
      </c>
      <c r="IA15" s="67" t="n">
        <f aca="false">IF(OR($D15=1,MONTH($B15)&lt;&gt;MONTH(StartDate),'У9 Ввод'!$D$240="",'У9 Ввод'!$E$240="",'У9 Ввод'!$D$240&gt;$B15),0,MAX(0,MIN(1,'У9 Ввод'!$E$240-NETWORKDAYS('У9 Ввод'!$D$240,$B15)+1))/Настройки!$E$15*100)</f>
        <v>0</v>
      </c>
      <c r="IB15" s="67" t="n">
        <f aca="false">IF(OR($D15=1,MONTH($B15)&lt;&gt;MONTH(StartDate),'У9 Ввод'!$D$241="",'У9 Ввод'!$E$241="",'У9 Ввод'!$D$241&gt;$B15),0,MAX(0,MIN(1,'У9 Ввод'!$E$241-NETWORKDAYS('У9 Ввод'!$D$241,$B15)+1))/Настройки!$E$15*100)</f>
        <v>0</v>
      </c>
      <c r="IC15" s="67" t="n">
        <f aca="false">IF(OR($D15=1,MONTH($B15)&lt;&gt;MONTH(StartDate),'У9 Ввод'!$D$242="",'У9 Ввод'!$E$242="",'У9 Ввод'!$D$242&gt;$B15),0,MAX(0,MIN(1,'У9 Ввод'!$E$242-NETWORKDAYS('У9 Ввод'!$D$242,$B15)+1))/Настройки!$E$15*100)</f>
        <v>0</v>
      </c>
      <c r="ID15" s="67" t="n">
        <f aca="false">IF(OR($D15=1,MONTH($B15)&lt;&gt;MONTH(StartDate),'У9 Ввод'!$D$243="",'У9 Ввод'!$E$243="",'У9 Ввод'!$D$243&gt;$B15),0,MAX(0,MIN(1,'У9 Ввод'!$E$243-NETWORKDAYS('У9 Ввод'!$D$243,$B15)+1))/Настройки!$E$15*100)</f>
        <v>0</v>
      </c>
      <c r="IE15" s="67" t="n">
        <f aca="false">IF(OR($D15=1,MONTH($B15)&lt;&gt;MONTH(StartDate),'У9 Ввод'!$D$244="",'У9 Ввод'!$E$244="",'У9 Ввод'!$D$244&gt;$B15),0,MAX(0,MIN(1,'У9 Ввод'!$E$244-NETWORKDAYS('У9 Ввод'!$D$244,$B15)+1))/Настройки!$E$15*100)</f>
        <v>0</v>
      </c>
      <c r="IF15" s="67" t="n">
        <f aca="false">IF(OR($D15=1,MONTH($B15)&lt;&gt;MONTH(StartDate),'У9 Ввод'!$D$245="",'У9 Ввод'!$E$245="",'У9 Ввод'!$D$245&gt;$B15),0,MAX(0,MIN(1,'У9 Ввод'!$E$245-NETWORKDAYS('У9 Ввод'!$D$245,$B15)+1))/Настройки!$E$15*100)</f>
        <v>0</v>
      </c>
      <c r="IG15" s="67" t="n">
        <f aca="false">IF(OR($D15=1,MONTH($B15)&lt;&gt;MONTH(StartDate),'У9 Ввод'!$D$246="",'У9 Ввод'!$E$246="",'У9 Ввод'!$D$246&gt;$B15),0,MAX(0,MIN(1,'У9 Ввод'!$E$246-NETWORKDAYS('У9 Ввод'!$D$246,$B15)+1))/Настройки!$E$15*100)</f>
        <v>0</v>
      </c>
      <c r="IH15" s="67" t="n">
        <f aca="false">IF(OR($D15=1,MONTH($B15)&lt;&gt;MONTH(StartDate),'У9 Ввод'!$D$247="",'У9 Ввод'!$E$247="",'У9 Ввод'!$D$247&gt;$B15),0,MAX(0,MIN(1,'У9 Ввод'!$E$247-NETWORKDAYS('У9 Ввод'!$D$247,$B15)+1))/Настройки!$E$15*100)</f>
        <v>0</v>
      </c>
      <c r="II15" s="67" t="n">
        <f aca="false">IF(OR($D15=1,MONTH($B15)&lt;&gt;MONTH(StartDate),'У9 Ввод'!$D$248="",'У9 Ввод'!$E$248="",'У9 Ввод'!$D$248&gt;$B15),0,MAX(0,MIN(1,'У9 Ввод'!$E$248-NETWORKDAYS('У9 Ввод'!$D$248,$B15)+1))/Настройки!$E$15*100)</f>
        <v>0</v>
      </c>
      <c r="IJ15" s="67" t="n">
        <f aca="false">IF(OR($D15=1,MONTH($B15)&lt;&gt;MONTH(StartDate),'У9 Ввод'!$D$249="",'У9 Ввод'!$E$249="",'У9 Ввод'!$D$249&gt;$B15),0,MAX(0,MIN(1,'У9 Ввод'!$E$249-NETWORKDAYS('У9 Ввод'!$D$249,$B15)+1))/Настройки!$E$15*100)</f>
        <v>0</v>
      </c>
      <c r="IK15" s="67" t="n">
        <f aca="false">IF(OR($D15=1,MONTH($B15)&lt;&gt;MONTH(StartDate),'У9 Ввод'!$D$250="",'У9 Ввод'!$E$250="",'У9 Ввод'!$D$250&gt;$B15),0,MAX(0,MIN(1,'У9 Ввод'!$E$250-NETWORKDAYS('У9 Ввод'!$D$250,$B15)+1))/Настройки!$E$15*100)</f>
        <v>0</v>
      </c>
      <c r="IL15" s="67" t="n">
        <f aca="false">IF(OR($D15=1,MONTH($B15)&lt;&gt;MONTH(StartDate),'У9 Ввод'!$D$251="",'У9 Ввод'!$E$251="",'У9 Ввод'!$D$251&gt;$B15),0,MAX(0,MIN(1,'У9 Ввод'!$E$251-NETWORKDAYS('У9 Ввод'!$D$251,$B15)+1))/Настройки!$E$15*100)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IF(OR($D16=1,MONTH($B16)&lt;&gt;MONTH(StartDate),'У9 Ввод'!$D$12="",'У9 Ввод'!$E$12="",'У9 Ввод'!$D$12&gt;$B16),0,MAX(0,MIN(1,'У9 Ввод'!$E$12-NETWORKDAYS('У9 Ввод'!$D$12,$B16)+1))/Настройки!$E$15*100)</f>
        <v>0</v>
      </c>
      <c r="H16" s="67" t="n">
        <f aca="false">IF(OR($D16=1,MONTH($B16)&lt;&gt;MONTH(StartDate),'У9 Ввод'!$D$13="",'У9 Ввод'!$E$13="",'У9 Ввод'!$D$13&gt;$B16),0,MAX(0,MIN(1,'У9 Ввод'!$E$13-NETWORKDAYS('У9 Ввод'!$D$13,$B16)+1))/Настройки!$E$15*100)</f>
        <v>0</v>
      </c>
      <c r="I16" s="67" t="n">
        <f aca="false">IF(OR($D16=1,MONTH($B16)&lt;&gt;MONTH(StartDate),'У9 Ввод'!$D$14="",'У9 Ввод'!$E$14="",'У9 Ввод'!$D$14&gt;$B16),0,MAX(0,MIN(1,'У9 Ввод'!$E$14-NETWORKDAYS('У9 Ввод'!$D$14,$B16)+1))/Настройки!$E$15*100)</f>
        <v>0</v>
      </c>
      <c r="J16" s="67" t="n">
        <f aca="false">IF(OR($D16=1,MONTH($B16)&lt;&gt;MONTH(StartDate),'У9 Ввод'!$D$15="",'У9 Ввод'!$E$15="",'У9 Ввод'!$D$15&gt;$B16),0,MAX(0,MIN(1,'У9 Ввод'!$E$15-NETWORKDAYS('У9 Ввод'!$D$15,$B16)+1))/Настройки!$E$15*100)</f>
        <v>0</v>
      </c>
      <c r="K16" s="67" t="n">
        <f aca="false">IF(OR($D16=1,MONTH($B16)&lt;&gt;MONTH(StartDate),'У9 Ввод'!$D$16="",'У9 Ввод'!$E$16="",'У9 Ввод'!$D$16&gt;$B16),0,MAX(0,MIN(1,'У9 Ввод'!$E$16-NETWORKDAYS('У9 Ввод'!$D$16,$B16)+1))/Настройки!$E$15*100)</f>
        <v>0</v>
      </c>
      <c r="L16" s="67" t="n">
        <f aca="false">IF(OR($D16=1,MONTH($B16)&lt;&gt;MONTH(StartDate),'У9 Ввод'!$D$17="",'У9 Ввод'!$E$17="",'У9 Ввод'!$D$17&gt;$B16),0,MAX(0,MIN(1,'У9 Ввод'!$E$17-NETWORKDAYS('У9 Ввод'!$D$17,$B16)+1))/Настройки!$E$15*100)</f>
        <v>0</v>
      </c>
      <c r="M16" s="67" t="n">
        <f aca="false">IF(OR($D16=1,MONTH($B16)&lt;&gt;MONTH(StartDate),'У9 Ввод'!$D$18="",'У9 Ввод'!$E$18="",'У9 Ввод'!$D$18&gt;$B16),0,MAX(0,MIN(1,'У9 Ввод'!$E$18-NETWORKDAYS('У9 Ввод'!$D$18,$B16)+1))/Настройки!$E$15*100)</f>
        <v>0</v>
      </c>
      <c r="N16" s="67" t="n">
        <f aca="false">IF(OR($D16=1,MONTH($B16)&lt;&gt;MONTH(StartDate),'У9 Ввод'!$D$19="",'У9 Ввод'!$E$19="",'У9 Ввод'!$D$19&gt;$B16),0,MAX(0,MIN(1,'У9 Ввод'!$E$19-NETWORKDAYS('У9 Ввод'!$D$19,$B16)+1))/Настройки!$E$15*100)</f>
        <v>0</v>
      </c>
      <c r="O16" s="67" t="n">
        <f aca="false">IF(OR($D16=1,MONTH($B16)&lt;&gt;MONTH(StartDate),'У9 Ввод'!$D$20="",'У9 Ввод'!$E$20="",'У9 Ввод'!$D$20&gt;$B16),0,MAX(0,MIN(1,'У9 Ввод'!$E$20-NETWORKDAYS('У9 Ввод'!$D$20,$B16)+1))/Настройки!$E$15*100)</f>
        <v>0</v>
      </c>
      <c r="P16" s="67" t="n">
        <f aca="false">IF(OR($D16=1,MONTH($B16)&lt;&gt;MONTH(StartDate),'У9 Ввод'!$D$21="",'У9 Ввод'!$E$21="",'У9 Ввод'!$D$21&gt;$B16),0,MAX(0,MIN(1,'У9 Ввод'!$E$21-NETWORKDAYS('У9 Ввод'!$D$21,$B16)+1))/Настройки!$E$15*100)</f>
        <v>0</v>
      </c>
      <c r="Q16" s="67" t="n">
        <f aca="false">IF(OR($D16=1,MONTH($B16)&lt;&gt;MONTH(StartDate),'У9 Ввод'!$D$22="",'У9 Ввод'!$E$22="",'У9 Ввод'!$D$22&gt;$B16),0,MAX(0,MIN(1,'У9 Ввод'!$E$22-NETWORKDAYS('У9 Ввод'!$D$22,$B16)+1))/Настройки!$E$15*100)</f>
        <v>0</v>
      </c>
      <c r="R16" s="67" t="n">
        <f aca="false">IF(OR($D16=1,MONTH($B16)&lt;&gt;MONTH(StartDate),'У9 Ввод'!$D$23="",'У9 Ввод'!$E$23="",'У9 Ввод'!$D$23&gt;$B16),0,MAX(0,MIN(1,'У9 Ввод'!$E$23-NETWORKDAYS('У9 Ввод'!$D$23,$B16)+1))/Настройки!$E$15*100)</f>
        <v>0</v>
      </c>
      <c r="S16" s="67" t="n">
        <f aca="false">IF(OR($D16=1,MONTH($B16)&lt;&gt;MONTH(StartDate),'У9 Ввод'!$D$24="",'У9 Ввод'!$E$24="",'У9 Ввод'!$D$24&gt;$B16),0,MAX(0,MIN(1,'У9 Ввод'!$E$24-NETWORKDAYS('У9 Ввод'!$D$24,$B16)+1))/Настройки!$E$15*100)</f>
        <v>0</v>
      </c>
      <c r="T16" s="67" t="n">
        <f aca="false">IF(OR($D16=1,MONTH($B16)&lt;&gt;MONTH(StartDate),'У9 Ввод'!$D$25="",'У9 Ввод'!$E$25="",'У9 Ввод'!$D$25&gt;$B16),0,MAX(0,MIN(1,'У9 Ввод'!$E$25-NETWORKDAYS('У9 Ввод'!$D$25,$B16)+1))/Настройки!$E$15*100)</f>
        <v>0</v>
      </c>
      <c r="U16" s="67" t="n">
        <f aca="false">IF(OR($D16=1,MONTH($B16)&lt;&gt;MONTH(StartDate),'У9 Ввод'!$D$26="",'У9 Ввод'!$E$26="",'У9 Ввод'!$D$26&gt;$B16),0,MAX(0,MIN(1,'У9 Ввод'!$E$26-NETWORKDAYS('У9 Ввод'!$D$26,$B16)+1))/Настройки!$E$15*100)</f>
        <v>0</v>
      </c>
      <c r="V16" s="67" t="n">
        <f aca="false">IF(OR($D16=1,MONTH($B16)&lt;&gt;MONTH(StartDate),'У9 Ввод'!$D$27="",'У9 Ввод'!$E$27="",'У9 Ввод'!$D$27&gt;$B16),0,MAX(0,MIN(1,'У9 Ввод'!$E$27-NETWORKDAYS('У9 Ввод'!$D$27,$B16)+1))/Настройки!$E$15*100)</f>
        <v>0</v>
      </c>
      <c r="W16" s="67" t="n">
        <f aca="false">IF(OR($D16=1,MONTH($B16)&lt;&gt;MONTH(StartDate),'У9 Ввод'!$D$28="",'У9 Ввод'!$E$28="",'У9 Ввод'!$D$28&gt;$B16),0,MAX(0,MIN(1,'У9 Ввод'!$E$28-NETWORKDAYS('У9 Ввод'!$D$28,$B16)+1))/Настройки!$E$15*100)</f>
        <v>0</v>
      </c>
      <c r="X16" s="67" t="n">
        <f aca="false">IF(OR($D16=1,MONTH($B16)&lt;&gt;MONTH(StartDate),'У9 Ввод'!$D$29="",'У9 Ввод'!$E$29="",'У9 Ввод'!$D$29&gt;$B16),0,MAX(0,MIN(1,'У9 Ввод'!$E$29-NETWORKDAYS('У9 Ввод'!$D$29,$B16)+1))/Настройки!$E$15*100)</f>
        <v>0</v>
      </c>
      <c r="Y16" s="67" t="n">
        <f aca="false">IF(OR($D16=1,MONTH($B16)&lt;&gt;MONTH(StartDate),'У9 Ввод'!$D$30="",'У9 Ввод'!$E$30="",'У9 Ввод'!$D$30&gt;$B16),0,MAX(0,MIN(1,'У9 Ввод'!$E$30-NETWORKDAYS('У9 Ввод'!$D$30,$B16)+1))/Настройки!$E$15*100)</f>
        <v>0</v>
      </c>
      <c r="Z16" s="67" t="n">
        <f aca="false">IF(OR($D16=1,MONTH($B16)&lt;&gt;MONTH(StartDate),'У9 Ввод'!$D$31="",'У9 Ввод'!$E$31="",'У9 Ввод'!$D$31&gt;$B16),0,MAX(0,MIN(1,'У9 Ввод'!$E$31-NETWORKDAYS('У9 Ввод'!$D$31,$B16)+1))/Настройки!$E$15*100)</f>
        <v>0</v>
      </c>
      <c r="AA16" s="67" t="n">
        <f aca="false">IF(OR($D16=1,MONTH($B16)&lt;&gt;MONTH(StartDate),'У9 Ввод'!$D$32="",'У9 Ввод'!$E$32="",'У9 Ввод'!$D$32&gt;$B16),0,MAX(0,MIN(1,'У9 Ввод'!$E$32-NETWORKDAYS('У9 Ввод'!$D$32,$B16)+1))/Настройки!$E$15*100)</f>
        <v>0</v>
      </c>
      <c r="AB16" s="67" t="n">
        <f aca="false">IF(OR($D16=1,MONTH($B16)&lt;&gt;MONTH(StartDate),'У9 Ввод'!$D$33="",'У9 Ввод'!$E$33="",'У9 Ввод'!$D$33&gt;$B16),0,MAX(0,MIN(1,'У9 Ввод'!$E$33-NETWORKDAYS('У9 Ввод'!$D$33,$B16)+1))/Настройки!$E$15*100)</f>
        <v>0</v>
      </c>
      <c r="AC16" s="67" t="n">
        <f aca="false">IF(OR($D16=1,MONTH($B16)&lt;&gt;MONTH(StartDate),'У9 Ввод'!$D$34="",'У9 Ввод'!$E$34="",'У9 Ввод'!$D$34&gt;$B16),0,MAX(0,MIN(1,'У9 Ввод'!$E$34-NETWORKDAYS('У9 Ввод'!$D$34,$B16)+1))/Настройки!$E$15*100)</f>
        <v>0</v>
      </c>
      <c r="AD16" s="67" t="n">
        <f aca="false">IF(OR($D16=1,MONTH($B16)&lt;&gt;MONTH(StartDate),'У9 Ввод'!$D$35="",'У9 Ввод'!$E$35="",'У9 Ввод'!$D$35&gt;$B16),0,MAX(0,MIN(1,'У9 Ввод'!$E$35-NETWORKDAYS('У9 Ввод'!$D$35,$B16)+1))/Настройки!$E$15*100)</f>
        <v>0</v>
      </c>
      <c r="AE16" s="67" t="n">
        <f aca="false">IF(OR($D16=1,MONTH($B16)&lt;&gt;MONTH(StartDate),'У9 Ввод'!$D$36="",'У9 Ввод'!$E$36="",'У9 Ввод'!$D$36&gt;$B16),0,MAX(0,MIN(1,'У9 Ввод'!$E$36-NETWORKDAYS('У9 Ввод'!$D$36,$B16)+1))/Настройки!$E$15*100)</f>
        <v>0</v>
      </c>
      <c r="AF16" s="67" t="n">
        <f aca="false">IF(OR($D16=1,MONTH($B16)&lt;&gt;MONTH(StartDate),'У9 Ввод'!$D$37="",'У9 Ввод'!$E$37="",'У9 Ввод'!$D$37&gt;$B16),0,MAX(0,MIN(1,'У9 Ввод'!$E$37-NETWORKDAYS('У9 Ввод'!$D$37,$B16)+1))/Настройки!$E$15*100)</f>
        <v>0</v>
      </c>
      <c r="AG16" s="67" t="n">
        <f aca="false">IF(OR($D16=1,MONTH($B16)&lt;&gt;MONTH(StartDate),'У9 Ввод'!$D$38="",'У9 Ввод'!$E$38="",'У9 Ввод'!$D$38&gt;$B16),0,MAX(0,MIN(1,'У9 Ввод'!$E$38-NETWORKDAYS('У9 Ввод'!$D$38,$B16)+1))/Настройки!$E$15*100)</f>
        <v>0</v>
      </c>
      <c r="AH16" s="67" t="n">
        <f aca="false">IF(OR($D16=1,MONTH($B16)&lt;&gt;MONTH(StartDate),'У9 Ввод'!$D$39="",'У9 Ввод'!$E$39="",'У9 Ввод'!$D$39&gt;$B16),0,MAX(0,MIN(1,'У9 Ввод'!$E$39-NETWORKDAYS('У9 Ввод'!$D$39,$B16)+1))/Настройки!$E$15*100)</f>
        <v>0</v>
      </c>
      <c r="AI16" s="67" t="n">
        <f aca="false">IF(OR($D16=1,MONTH($B16)&lt;&gt;MONTH(StartDate),'У9 Ввод'!$D$40="",'У9 Ввод'!$E$40="",'У9 Ввод'!$D$40&gt;$B16),0,MAX(0,MIN(1,'У9 Ввод'!$E$40-NETWORKDAYS('У9 Ввод'!$D$40,$B16)+1))/Настройки!$E$15*100)</f>
        <v>0</v>
      </c>
      <c r="AJ16" s="67" t="n">
        <f aca="false">IF(OR($D16=1,MONTH($B16)&lt;&gt;MONTH(StartDate),'У9 Ввод'!$D$41="",'У9 Ввод'!$E$41="",'У9 Ввод'!$D$41&gt;$B16),0,MAX(0,MIN(1,'У9 Ввод'!$E$41-NETWORKDAYS('У9 Ввод'!$D$41,$B16)+1))/Настройки!$E$15*100)</f>
        <v>0</v>
      </c>
      <c r="AK16" s="67" t="n">
        <f aca="false">IF(OR($D16=1,MONTH($B16)&lt;&gt;MONTH(StartDate),'У9 Ввод'!$D$42="",'У9 Ввод'!$E$42="",'У9 Ввод'!$D$42&gt;$B16),0,MAX(0,MIN(1,'У9 Ввод'!$E$42-NETWORKDAYS('У9 Ввод'!$D$42,$B16)+1))/Настройки!$E$15*100)</f>
        <v>0</v>
      </c>
      <c r="AL16" s="67" t="n">
        <f aca="false">IF(OR($D16=1,MONTH($B16)&lt;&gt;MONTH(StartDate),'У9 Ввод'!$D$43="",'У9 Ввод'!$E$43="",'У9 Ввод'!$D$43&gt;$B16),0,MAX(0,MIN(1,'У9 Ввод'!$E$43-NETWORKDAYS('У9 Ввод'!$D$43,$B16)+1))/Настройки!$E$15*100)</f>
        <v>0</v>
      </c>
      <c r="AM16" s="67" t="n">
        <f aca="false">IF(OR($D16=1,MONTH($B16)&lt;&gt;MONTH(StartDate),'У9 Ввод'!$D$44="",'У9 Ввод'!$E$44="",'У9 Ввод'!$D$44&gt;$B16),0,MAX(0,MIN(1,'У9 Ввод'!$E$44-NETWORKDAYS('У9 Ввод'!$D$44,$B16)+1))/Настройки!$E$15*100)</f>
        <v>0</v>
      </c>
      <c r="AN16" s="67" t="n">
        <f aca="false">IF(OR($D16=1,MONTH($B16)&lt;&gt;MONTH(StartDate),'У9 Ввод'!$D$45="",'У9 Ввод'!$E$45="",'У9 Ввод'!$D$45&gt;$B16),0,MAX(0,MIN(1,'У9 Ввод'!$E$45-NETWORKDAYS('У9 Ввод'!$D$45,$B16)+1))/Настройки!$E$15*100)</f>
        <v>0</v>
      </c>
      <c r="AO16" s="67" t="n">
        <f aca="false">IF(OR($D16=1,MONTH($B16)&lt;&gt;MONTH(StartDate),'У9 Ввод'!$D$46="",'У9 Ввод'!$E$46="",'У9 Ввод'!$D$46&gt;$B16),0,MAX(0,MIN(1,'У9 Ввод'!$E$46-NETWORKDAYS('У9 Ввод'!$D$46,$B16)+1))/Настройки!$E$15*100)</f>
        <v>0</v>
      </c>
      <c r="AP16" s="67" t="n">
        <f aca="false">IF(OR($D16=1,MONTH($B16)&lt;&gt;MONTH(StartDate),'У9 Ввод'!$D$47="",'У9 Ввод'!$E$47="",'У9 Ввод'!$D$47&gt;$B16),0,MAX(0,MIN(1,'У9 Ввод'!$E$47-NETWORKDAYS('У9 Ввод'!$D$47,$B16)+1))/Настройки!$E$15*100)</f>
        <v>0</v>
      </c>
      <c r="AQ16" s="67" t="n">
        <f aca="false">IF(OR($D16=1,MONTH($B16)&lt;&gt;MONTH(StartDate),'У9 Ввод'!$D$48="",'У9 Ввод'!$E$48="",'У9 Ввод'!$D$48&gt;$B16),0,MAX(0,MIN(1,'У9 Ввод'!$E$48-NETWORKDAYS('У9 Ввод'!$D$48,$B16)+1))/Настройки!$E$15*100)</f>
        <v>0</v>
      </c>
      <c r="AR16" s="67" t="n">
        <f aca="false">IF(OR($D16=1,MONTH($B16)&lt;&gt;MONTH(StartDate),'У9 Ввод'!$D$49="",'У9 Ввод'!$E$49="",'У9 Ввод'!$D$49&gt;$B16),0,MAX(0,MIN(1,'У9 Ввод'!$E$49-NETWORKDAYS('У9 Ввод'!$D$49,$B16)+1))/Настройки!$E$15*100)</f>
        <v>0</v>
      </c>
      <c r="AS16" s="67" t="n">
        <f aca="false">IF(OR($D16=1,MONTH($B16)&lt;&gt;MONTH(StartDate),'У9 Ввод'!$D$50="",'У9 Ввод'!$E$50="",'У9 Ввод'!$D$50&gt;$B16),0,MAX(0,MIN(1,'У9 Ввод'!$E$50-NETWORKDAYS('У9 Ввод'!$D$50,$B16)+1))/Настройки!$E$15*100)</f>
        <v>0</v>
      </c>
      <c r="AT16" s="67" t="n">
        <f aca="false">IF(OR($D16=1,MONTH($B16)&lt;&gt;MONTH(StartDate),'У9 Ввод'!$D$51="",'У9 Ввод'!$E$51="",'У9 Ввод'!$D$51&gt;$B16),0,MAX(0,MIN(1,'У9 Ввод'!$E$51-NETWORKDAYS('У9 Ввод'!$D$51,$B16)+1))/Настройки!$E$15*100)</f>
        <v>0</v>
      </c>
      <c r="AU16" s="67" t="n">
        <f aca="false">IF(OR($D16=1,MONTH($B16)&lt;&gt;MONTH(StartDate),'У9 Ввод'!$D$52="",'У9 Ввод'!$E$52="",'У9 Ввод'!$D$52&gt;$B16),0,MAX(0,MIN(1,'У9 Ввод'!$E$52-NETWORKDAYS('У9 Ввод'!$D$52,$B16)+1))/Настройки!$E$15*100)</f>
        <v>0</v>
      </c>
      <c r="AV16" s="67" t="n">
        <f aca="false">IF(OR($D16=1,MONTH($B16)&lt;&gt;MONTH(StartDate),'У9 Ввод'!$D$53="",'У9 Ввод'!$E$53="",'У9 Ввод'!$D$53&gt;$B16),0,MAX(0,MIN(1,'У9 Ввод'!$E$53-NETWORKDAYS('У9 Ввод'!$D$53,$B16)+1))/Настройки!$E$15*100)</f>
        <v>0</v>
      </c>
      <c r="AW16" s="67" t="n">
        <f aca="false">IF(OR($D16=1,MONTH($B16)&lt;&gt;MONTH(StartDate),'У9 Ввод'!$D$54="",'У9 Ввод'!$E$54="",'У9 Ввод'!$D$54&gt;$B16),0,MAX(0,MIN(1,'У9 Ввод'!$E$54-NETWORKDAYS('У9 Ввод'!$D$54,$B16)+1))/Настройки!$E$15*100)</f>
        <v>0</v>
      </c>
      <c r="AX16" s="67" t="n">
        <f aca="false">IF(OR($D16=1,MONTH($B16)&lt;&gt;MONTH(StartDate),'У9 Ввод'!$D$55="",'У9 Ввод'!$E$55="",'У9 Ввод'!$D$55&gt;$B16),0,MAX(0,MIN(1,'У9 Ввод'!$E$55-NETWORKDAYS('У9 Ввод'!$D$55,$B16)+1))/Настройки!$E$15*100)</f>
        <v>0</v>
      </c>
      <c r="AY16" s="67" t="n">
        <f aca="false">IF(OR($D16=1,MONTH($B16)&lt;&gt;MONTH(StartDate),'У9 Ввод'!$D$56="",'У9 Ввод'!$E$56="",'У9 Ввод'!$D$56&gt;$B16),0,MAX(0,MIN(1,'У9 Ввод'!$E$56-NETWORKDAYS('У9 Ввод'!$D$56,$B16)+1))/Настройки!$E$15*100)</f>
        <v>0</v>
      </c>
      <c r="AZ16" s="67" t="n">
        <f aca="false">IF(OR($D16=1,MONTH($B16)&lt;&gt;MONTH(StartDate),'У9 Ввод'!$D$57="",'У9 Ввод'!$E$57="",'У9 Ввод'!$D$57&gt;$B16),0,MAX(0,MIN(1,'У9 Ввод'!$E$57-NETWORKDAYS('У9 Ввод'!$D$57,$B16)+1))/Настройки!$E$15*100)</f>
        <v>0</v>
      </c>
      <c r="BA16" s="67" t="n">
        <f aca="false">IF(OR($D16=1,MONTH($B16)&lt;&gt;MONTH(StartDate),'У9 Ввод'!$D$58="",'У9 Ввод'!$E$58="",'У9 Ввод'!$D$58&gt;$B16),0,MAX(0,MIN(1,'У9 Ввод'!$E$58-NETWORKDAYS('У9 Ввод'!$D$58,$B16)+1))/Настройки!$E$15*100)</f>
        <v>0</v>
      </c>
      <c r="BB16" s="67" t="n">
        <f aca="false">IF(OR($D16=1,MONTH($B16)&lt;&gt;MONTH(StartDate),'У9 Ввод'!$D$59="",'У9 Ввод'!$E$59="",'У9 Ввод'!$D$59&gt;$B16),0,MAX(0,MIN(1,'У9 Ввод'!$E$59-NETWORKDAYS('У9 Ввод'!$D$59,$B16)+1))/Настройки!$E$15*100)</f>
        <v>0</v>
      </c>
      <c r="BC16" s="67" t="n">
        <f aca="false">IF(OR($D16=1,MONTH($B16)&lt;&gt;MONTH(StartDate),'У9 Ввод'!$D$60="",'У9 Ввод'!$E$60="",'У9 Ввод'!$D$60&gt;$B16),0,MAX(0,MIN(1,'У9 Ввод'!$E$60-NETWORKDAYS('У9 Ввод'!$D$60,$B16)+1))/Настройки!$E$15*100)</f>
        <v>0</v>
      </c>
      <c r="BD16" s="67" t="n">
        <f aca="false">IF(OR($D16=1,MONTH($B16)&lt;&gt;MONTH(StartDate),'У9 Ввод'!$D$61="",'У9 Ввод'!$E$61="",'У9 Ввод'!$D$61&gt;$B16),0,MAX(0,MIN(1,'У9 Ввод'!$E$61-NETWORKDAYS('У9 Ввод'!$D$61,$B16)+1))/Настройки!$E$15*100)</f>
        <v>0</v>
      </c>
      <c r="BE16" s="67" t="n">
        <f aca="false">IF(OR($D16=1,MONTH($B16)&lt;&gt;MONTH(StartDate),'У9 Ввод'!$D$62="",'У9 Ввод'!$E$62="",'У9 Ввод'!$D$62&gt;$B16),0,MAX(0,MIN(1,'У9 Ввод'!$E$62-NETWORKDAYS('У9 Ввод'!$D$62,$B16)+1))/Настройки!$E$15*100)</f>
        <v>0</v>
      </c>
      <c r="BF16" s="67" t="n">
        <f aca="false">IF(OR($D16=1,MONTH($B16)&lt;&gt;MONTH(StartDate),'У9 Ввод'!$D$63="",'У9 Ввод'!$E$63="",'У9 Ввод'!$D$63&gt;$B16),0,MAX(0,MIN(1,'У9 Ввод'!$E$63-NETWORKDAYS('У9 Ввод'!$D$63,$B16)+1))/Настройки!$E$15*100)</f>
        <v>0</v>
      </c>
      <c r="BG16" s="67" t="n">
        <f aca="false">IF(OR($D16=1,MONTH($B16)&lt;&gt;MONTH(StartDate),'У9 Ввод'!$D$64="",'У9 Ввод'!$E$64="",'У9 Ввод'!$D$64&gt;$B16),0,MAX(0,MIN(1,'У9 Ввод'!$E$64-NETWORKDAYS('У9 Ввод'!$D$64,$B16)+1))/Настройки!$E$15*100)</f>
        <v>0</v>
      </c>
      <c r="BH16" s="67" t="n">
        <f aca="false">IF(OR($D16=1,MONTH($B16)&lt;&gt;MONTH(StartDate),'У9 Ввод'!$D$65="",'У9 Ввод'!$E$65="",'У9 Ввод'!$D$65&gt;$B16),0,MAX(0,MIN(1,'У9 Ввод'!$E$65-NETWORKDAYS('У9 Ввод'!$D$65,$B16)+1))/Настройки!$E$15*100)</f>
        <v>0</v>
      </c>
      <c r="BI16" s="67" t="n">
        <f aca="false">IF(OR($D16=1,MONTH($B16)&lt;&gt;MONTH(StartDate),'У9 Ввод'!$D$66="",'У9 Ввод'!$E$66="",'У9 Ввод'!$D$66&gt;$B16),0,MAX(0,MIN(1,'У9 Ввод'!$E$66-NETWORKDAYS('У9 Ввод'!$D$66,$B16)+1))/Настройки!$E$15*100)</f>
        <v>0</v>
      </c>
      <c r="BJ16" s="67" t="n">
        <f aca="false">IF(OR($D16=1,MONTH($B16)&lt;&gt;MONTH(StartDate),'У9 Ввод'!$D$67="",'У9 Ввод'!$E$67="",'У9 Ввод'!$D$67&gt;$B16),0,MAX(0,MIN(1,'У9 Ввод'!$E$67-NETWORKDAYS('У9 Ввод'!$D$67,$B16)+1))/Настройки!$E$15*100)</f>
        <v>0</v>
      </c>
      <c r="BK16" s="67" t="n">
        <f aca="false">IF(OR($D16=1,MONTH($B16)&lt;&gt;MONTH(StartDate),'У9 Ввод'!$D$68="",'У9 Ввод'!$E$68="",'У9 Ввод'!$D$68&gt;$B16),0,MAX(0,MIN(1,'У9 Ввод'!$E$68-NETWORKDAYS('У9 Ввод'!$D$68,$B16)+1))/Настройки!$E$15*100)</f>
        <v>0</v>
      </c>
      <c r="BL16" s="67" t="n">
        <f aca="false">IF(OR($D16=1,MONTH($B16)&lt;&gt;MONTH(StartDate),'У9 Ввод'!$D$69="",'У9 Ввод'!$E$69="",'У9 Ввод'!$D$69&gt;$B16),0,MAX(0,MIN(1,'У9 Ввод'!$E$69-NETWORKDAYS('У9 Ввод'!$D$69,$B16)+1))/Настройки!$E$15*100)</f>
        <v>0</v>
      </c>
      <c r="BM16" s="67" t="n">
        <f aca="false">IF(OR($D16=1,MONTH($B16)&lt;&gt;MONTH(StartDate),'У9 Ввод'!$D$70="",'У9 Ввод'!$E$70="",'У9 Ввод'!$D$70&gt;$B16),0,MAX(0,MIN(1,'У9 Ввод'!$E$70-NETWORKDAYS('У9 Ввод'!$D$70,$B16)+1))/Настройки!$E$15*100)</f>
        <v>0</v>
      </c>
      <c r="BN16" s="67" t="n">
        <f aca="false">IF(OR($D16=1,MONTH($B16)&lt;&gt;MONTH(StartDate),'У9 Ввод'!$D$71="",'У9 Ввод'!$E$71="",'У9 Ввод'!$D$71&gt;$B16),0,MAX(0,MIN(1,'У9 Ввод'!$E$71-NETWORKDAYS('У9 Ввод'!$D$71,$B16)+1))/Настройки!$E$15*100)</f>
        <v>0</v>
      </c>
      <c r="BO16" s="67" t="n">
        <f aca="false">IF(OR($D16=1,MONTH($B16)&lt;&gt;MONTH(StartDate),'У9 Ввод'!$D$72="",'У9 Ввод'!$E$72="",'У9 Ввод'!$D$72&gt;$B16),0,MAX(0,MIN(1,'У9 Ввод'!$E$72-NETWORKDAYS('У9 Ввод'!$D$72,$B16)+1))/Настройки!$E$15*100)</f>
        <v>0</v>
      </c>
      <c r="BP16" s="67" t="n">
        <f aca="false">IF(OR($D16=1,MONTH($B16)&lt;&gt;MONTH(StartDate),'У9 Ввод'!$D$73="",'У9 Ввод'!$E$73="",'У9 Ввод'!$D$73&gt;$B16),0,MAX(0,MIN(1,'У9 Ввод'!$E$73-NETWORKDAYS('У9 Ввод'!$D$73,$B16)+1))/Настройки!$E$15*100)</f>
        <v>0</v>
      </c>
      <c r="BQ16" s="67" t="n">
        <f aca="false">IF(OR($D16=1,MONTH($B16)&lt;&gt;MONTH(StartDate),'У9 Ввод'!$D$74="",'У9 Ввод'!$E$74="",'У9 Ввод'!$D$74&gt;$B16),0,MAX(0,MIN(1,'У9 Ввод'!$E$74-NETWORKDAYS('У9 Ввод'!$D$74,$B16)+1))/Настройки!$E$15*100)</f>
        <v>0</v>
      </c>
      <c r="BR16" s="67" t="n">
        <f aca="false">IF(OR($D16=1,MONTH($B16)&lt;&gt;MONTH(StartDate),'У9 Ввод'!$D$75="",'У9 Ввод'!$E$75="",'У9 Ввод'!$D$75&gt;$B16),0,MAX(0,MIN(1,'У9 Ввод'!$E$75-NETWORKDAYS('У9 Ввод'!$D$75,$B16)+1))/Настройки!$E$15*100)</f>
        <v>0</v>
      </c>
      <c r="BS16" s="67" t="n">
        <f aca="false">IF(OR($D16=1,MONTH($B16)&lt;&gt;MONTH(StartDate),'У9 Ввод'!$D$76="",'У9 Ввод'!$E$76="",'У9 Ввод'!$D$76&gt;$B16),0,MAX(0,MIN(1,'У9 Ввод'!$E$76-NETWORKDAYS('У9 Ввод'!$D$76,$B16)+1))/Настройки!$E$15*100)</f>
        <v>0</v>
      </c>
      <c r="BT16" s="67" t="n">
        <f aca="false">IF(OR($D16=1,MONTH($B16)&lt;&gt;MONTH(StartDate),'У9 Ввод'!$D$77="",'У9 Ввод'!$E$77="",'У9 Ввод'!$D$77&gt;$B16),0,MAX(0,MIN(1,'У9 Ввод'!$E$77-NETWORKDAYS('У9 Ввод'!$D$77,$B16)+1))/Настройки!$E$15*100)</f>
        <v>0</v>
      </c>
      <c r="BU16" s="67" t="n">
        <f aca="false">IF(OR($D16=1,MONTH($B16)&lt;&gt;MONTH(StartDate),'У9 Ввод'!$D$78="",'У9 Ввод'!$E$78="",'У9 Ввод'!$D$78&gt;$B16),0,MAX(0,MIN(1,'У9 Ввод'!$E$78-NETWORKDAYS('У9 Ввод'!$D$78,$B16)+1))/Настройки!$E$15*100)</f>
        <v>0</v>
      </c>
      <c r="BV16" s="67" t="n">
        <f aca="false">IF(OR($D16=1,MONTH($B16)&lt;&gt;MONTH(StartDate),'У9 Ввод'!$D$79="",'У9 Ввод'!$E$79="",'У9 Ввод'!$D$79&gt;$B16),0,MAX(0,MIN(1,'У9 Ввод'!$E$79-NETWORKDAYS('У9 Ввод'!$D$79,$B16)+1))/Настройки!$E$15*100)</f>
        <v>0</v>
      </c>
      <c r="BW16" s="67" t="n">
        <f aca="false">IF(OR($D16=1,MONTH($B16)&lt;&gt;MONTH(StartDate),'У9 Ввод'!$D$80="",'У9 Ввод'!$E$80="",'У9 Ввод'!$D$80&gt;$B16),0,MAX(0,MIN(1,'У9 Ввод'!$E$80-NETWORKDAYS('У9 Ввод'!$D$80,$B16)+1))/Настройки!$E$15*100)</f>
        <v>0</v>
      </c>
      <c r="BX16" s="67" t="n">
        <f aca="false">IF(OR($D16=1,MONTH($B16)&lt;&gt;MONTH(StartDate),'У9 Ввод'!$D$81="",'У9 Ввод'!$E$81="",'У9 Ввод'!$D$81&gt;$B16),0,MAX(0,MIN(1,'У9 Ввод'!$E$81-NETWORKDAYS('У9 Ввод'!$D$81,$B16)+1))/Настройки!$E$15*100)</f>
        <v>0</v>
      </c>
      <c r="BY16" s="67" t="n">
        <f aca="false">IF(OR($D16=1,MONTH($B16)&lt;&gt;MONTH(StartDate),'У9 Ввод'!$D$82="",'У9 Ввод'!$E$82="",'У9 Ввод'!$D$82&gt;$B16),0,MAX(0,MIN(1,'У9 Ввод'!$E$82-NETWORKDAYS('У9 Ввод'!$D$82,$B16)+1))/Настройки!$E$15*100)</f>
        <v>0</v>
      </c>
      <c r="BZ16" s="67" t="n">
        <f aca="false">IF(OR($D16=1,MONTH($B16)&lt;&gt;MONTH(StartDate),'У9 Ввод'!$D$83="",'У9 Ввод'!$E$83="",'У9 Ввод'!$D$83&gt;$B16),0,MAX(0,MIN(1,'У9 Ввод'!$E$83-NETWORKDAYS('У9 Ввод'!$D$83,$B16)+1))/Настройки!$E$15*100)</f>
        <v>0</v>
      </c>
      <c r="CA16" s="67" t="n">
        <f aca="false">IF(OR($D16=1,MONTH($B16)&lt;&gt;MONTH(StartDate),'У9 Ввод'!$D$84="",'У9 Ввод'!$E$84="",'У9 Ввод'!$D$84&gt;$B16),0,MAX(0,MIN(1,'У9 Ввод'!$E$84-NETWORKDAYS('У9 Ввод'!$D$84,$B16)+1))/Настройки!$E$15*100)</f>
        <v>0</v>
      </c>
      <c r="CB16" s="67" t="n">
        <f aca="false">IF(OR($D16=1,MONTH($B16)&lt;&gt;MONTH(StartDate),'У9 Ввод'!$D$85="",'У9 Ввод'!$E$85="",'У9 Ввод'!$D$85&gt;$B16),0,MAX(0,MIN(1,'У9 Ввод'!$E$85-NETWORKDAYS('У9 Ввод'!$D$85,$B16)+1))/Настройки!$E$15*100)</f>
        <v>0</v>
      </c>
      <c r="CC16" s="67" t="n">
        <f aca="false">IF(OR($D16=1,MONTH($B16)&lt;&gt;MONTH(StartDate),'У9 Ввод'!$D$86="",'У9 Ввод'!$E$86="",'У9 Ввод'!$D$86&gt;$B16),0,MAX(0,MIN(1,'У9 Ввод'!$E$86-NETWORKDAYS('У9 Ввод'!$D$86,$B16)+1))/Настройки!$E$15*100)</f>
        <v>0</v>
      </c>
      <c r="CD16" s="67" t="n">
        <f aca="false">IF(OR($D16=1,MONTH($B16)&lt;&gt;MONTH(StartDate),'У9 Ввод'!$D$87="",'У9 Ввод'!$E$87="",'У9 Ввод'!$D$87&gt;$B16),0,MAX(0,MIN(1,'У9 Ввод'!$E$87-NETWORKDAYS('У9 Ввод'!$D$87,$B16)+1))/Настройки!$E$15*100)</f>
        <v>0</v>
      </c>
      <c r="CE16" s="67" t="n">
        <f aca="false">IF(OR($D16=1,MONTH($B16)&lt;&gt;MONTH(StartDate),'У9 Ввод'!$D$88="",'У9 Ввод'!$E$88="",'У9 Ввод'!$D$88&gt;$B16),0,MAX(0,MIN(1,'У9 Ввод'!$E$88-NETWORKDAYS('У9 Ввод'!$D$88,$B16)+1))/Настройки!$E$15*100)</f>
        <v>0</v>
      </c>
      <c r="CF16" s="67" t="n">
        <f aca="false">IF(OR($D16=1,MONTH($B16)&lt;&gt;MONTH(StartDate),'У9 Ввод'!$D$89="",'У9 Ввод'!$E$89="",'У9 Ввод'!$D$89&gt;$B16),0,MAX(0,MIN(1,'У9 Ввод'!$E$89-NETWORKDAYS('У9 Ввод'!$D$89,$B16)+1))/Настройки!$E$15*100)</f>
        <v>0</v>
      </c>
      <c r="CG16" s="67" t="n">
        <f aca="false">IF(OR($D16=1,MONTH($B16)&lt;&gt;MONTH(StartDate),'У9 Ввод'!$D$90="",'У9 Ввод'!$E$90="",'У9 Ввод'!$D$90&gt;$B16),0,MAX(0,MIN(1,'У9 Ввод'!$E$90-NETWORKDAYS('У9 Ввод'!$D$90,$B16)+1))/Настройки!$E$15*100)</f>
        <v>0</v>
      </c>
      <c r="CH16" s="67" t="n">
        <f aca="false">IF(OR($D16=1,MONTH($B16)&lt;&gt;MONTH(StartDate),'У9 Ввод'!$D$91="",'У9 Ввод'!$E$91="",'У9 Ввод'!$D$91&gt;$B16),0,MAX(0,MIN(1,'У9 Ввод'!$E$91-NETWORKDAYS('У9 Ввод'!$D$91,$B16)+1))/Настройки!$E$15*100)</f>
        <v>0</v>
      </c>
      <c r="CI16" s="67" t="n">
        <f aca="false">IF(OR($D16=1,MONTH($B16)&lt;&gt;MONTH(StartDate),'У9 Ввод'!$D$92="",'У9 Ввод'!$E$92="",'У9 Ввод'!$D$92&gt;$B16),0,MAX(0,MIN(1,'У9 Ввод'!$E$92-NETWORKDAYS('У9 Ввод'!$D$92,$B16)+1))/Настройки!$E$15*100)</f>
        <v>0</v>
      </c>
      <c r="CJ16" s="67" t="n">
        <f aca="false">IF(OR($D16=1,MONTH($B16)&lt;&gt;MONTH(StartDate),'У9 Ввод'!$D$93="",'У9 Ввод'!$E$93="",'У9 Ввод'!$D$93&gt;$B16),0,MAX(0,MIN(1,'У9 Ввод'!$E$93-NETWORKDAYS('У9 Ввод'!$D$93,$B16)+1))/Настройки!$E$15*100)</f>
        <v>0</v>
      </c>
      <c r="CK16" s="67" t="n">
        <f aca="false">IF(OR($D16=1,MONTH($B16)&lt;&gt;MONTH(StartDate),'У9 Ввод'!$D$94="",'У9 Ввод'!$E$94="",'У9 Ввод'!$D$94&gt;$B16),0,MAX(0,MIN(1,'У9 Ввод'!$E$94-NETWORKDAYS('У9 Ввод'!$D$94,$B16)+1))/Настройки!$E$15*100)</f>
        <v>0</v>
      </c>
      <c r="CL16" s="67" t="n">
        <f aca="false">IF(OR($D16=1,MONTH($B16)&lt;&gt;MONTH(StartDate),'У9 Ввод'!$D$95="",'У9 Ввод'!$E$95="",'У9 Ввод'!$D$95&gt;$B16),0,MAX(0,MIN(1,'У9 Ввод'!$E$95-NETWORKDAYS('У9 Ввод'!$D$95,$B16)+1))/Настройки!$E$15*100)</f>
        <v>0</v>
      </c>
      <c r="CM16" s="67" t="n">
        <f aca="false">IF(OR($D16=1,MONTH($B16)&lt;&gt;MONTH(StartDate),'У9 Ввод'!$D$96="",'У9 Ввод'!$E$96="",'У9 Ввод'!$D$96&gt;$B16),0,MAX(0,MIN(1,'У9 Ввод'!$E$96-NETWORKDAYS('У9 Ввод'!$D$96,$B16)+1))/Настройки!$E$15*100)</f>
        <v>0</v>
      </c>
      <c r="CN16" s="67" t="n">
        <f aca="false">IF(OR($D16=1,MONTH($B16)&lt;&gt;MONTH(StartDate),'У9 Ввод'!$D$97="",'У9 Ввод'!$E$97="",'У9 Ввод'!$D$97&gt;$B16),0,MAX(0,MIN(1,'У9 Ввод'!$E$97-NETWORKDAYS('У9 Ввод'!$D$97,$B16)+1))/Настройки!$E$15*100)</f>
        <v>0</v>
      </c>
      <c r="CO16" s="67" t="n">
        <f aca="false">IF(OR($D16=1,MONTH($B16)&lt;&gt;MONTH(StartDate),'У9 Ввод'!$D$98="",'У9 Ввод'!$E$98="",'У9 Ввод'!$D$98&gt;$B16),0,MAX(0,MIN(1,'У9 Ввод'!$E$98-NETWORKDAYS('У9 Ввод'!$D$98,$B16)+1))/Настройки!$E$15*100)</f>
        <v>0</v>
      </c>
      <c r="CP16" s="67" t="n">
        <f aca="false">IF(OR($D16=1,MONTH($B16)&lt;&gt;MONTH(StartDate),'У9 Ввод'!$D$99="",'У9 Ввод'!$E$99="",'У9 Ввод'!$D$99&gt;$B16),0,MAX(0,MIN(1,'У9 Ввод'!$E$99-NETWORKDAYS('У9 Ввод'!$D$99,$B16)+1))/Настройки!$E$15*100)</f>
        <v>0</v>
      </c>
      <c r="CQ16" s="67" t="n">
        <f aca="false">IF(OR($D16=1,MONTH($B16)&lt;&gt;MONTH(StartDate),'У9 Ввод'!$D$100="",'У9 Ввод'!$E$100="",'У9 Ввод'!$D$100&gt;$B16),0,MAX(0,MIN(1,'У9 Ввод'!$E$100-NETWORKDAYS('У9 Ввод'!$D$100,$B16)+1))/Настройки!$E$15*100)</f>
        <v>0</v>
      </c>
      <c r="CR16" s="67" t="n">
        <f aca="false">IF(OR($D16=1,MONTH($B16)&lt;&gt;MONTH(StartDate),'У9 Ввод'!$D$101="",'У9 Ввод'!$E$101="",'У9 Ввод'!$D$101&gt;$B16),0,MAX(0,MIN(1,'У9 Ввод'!$E$101-NETWORKDAYS('У9 Ввод'!$D$101,$B16)+1))/Настройки!$E$15*100)</f>
        <v>0</v>
      </c>
      <c r="CS16" s="67" t="n">
        <f aca="false">IF(OR($D16=1,MONTH($B16)&lt;&gt;MONTH(StartDate),'У9 Ввод'!$D$102="",'У9 Ввод'!$E$102="",'У9 Ввод'!$D$102&gt;$B16),0,MAX(0,MIN(1,'У9 Ввод'!$E$102-NETWORKDAYS('У9 Ввод'!$D$102,$B16)+1))/Настройки!$E$15*100)</f>
        <v>0</v>
      </c>
      <c r="CT16" s="67" t="n">
        <f aca="false">IF(OR($D16=1,MONTH($B16)&lt;&gt;MONTH(StartDate),'У9 Ввод'!$D$103="",'У9 Ввод'!$E$103="",'У9 Ввод'!$D$103&gt;$B16),0,MAX(0,MIN(1,'У9 Ввод'!$E$103-NETWORKDAYS('У9 Ввод'!$D$103,$B16)+1))/Настройки!$E$15*100)</f>
        <v>0</v>
      </c>
      <c r="CU16" s="67" t="n">
        <f aca="false">IF(OR($D16=1,MONTH($B16)&lt;&gt;MONTH(StartDate),'У9 Ввод'!$D$104="",'У9 Ввод'!$E$104="",'У9 Ввод'!$D$104&gt;$B16),0,MAX(0,MIN(1,'У9 Ввод'!$E$104-NETWORKDAYS('У9 Ввод'!$D$104,$B16)+1))/Настройки!$E$15*100)</f>
        <v>0</v>
      </c>
      <c r="CV16" s="67" t="n">
        <f aca="false">IF(OR($D16=1,MONTH($B16)&lt;&gt;MONTH(StartDate),'У9 Ввод'!$D$105="",'У9 Ввод'!$E$105="",'У9 Ввод'!$D$105&gt;$B16),0,MAX(0,MIN(1,'У9 Ввод'!$E$105-NETWORKDAYS('У9 Ввод'!$D$105,$B16)+1))/Настройки!$E$15*100)</f>
        <v>0</v>
      </c>
      <c r="CW16" s="67" t="n">
        <f aca="false">IF(OR($D16=1,MONTH($B16)&lt;&gt;MONTH(StartDate),'У9 Ввод'!$D$106="",'У9 Ввод'!$E$106="",'У9 Ввод'!$D$106&gt;$B16),0,MAX(0,MIN(1,'У9 Ввод'!$E$106-NETWORKDAYS('У9 Ввод'!$D$106,$B16)+1))/Настройки!$E$15*100)</f>
        <v>0</v>
      </c>
      <c r="CX16" s="67" t="n">
        <f aca="false">IF(OR($D16=1,MONTH($B16)&lt;&gt;MONTH(StartDate),'У9 Ввод'!$D$107="",'У9 Ввод'!$E$107="",'У9 Ввод'!$D$107&gt;$B16),0,MAX(0,MIN(1,'У9 Ввод'!$E$107-NETWORKDAYS('У9 Ввод'!$D$107,$B16)+1))/Настройки!$E$15*100)</f>
        <v>0</v>
      </c>
      <c r="CY16" s="67" t="n">
        <f aca="false">IF(OR($D16=1,MONTH($B16)&lt;&gt;MONTH(StartDate),'У9 Ввод'!$D$108="",'У9 Ввод'!$E$108="",'У9 Ввод'!$D$108&gt;$B16),0,MAX(0,MIN(1,'У9 Ввод'!$E$108-NETWORKDAYS('У9 Ввод'!$D$108,$B16)+1))/Настройки!$E$15*100)</f>
        <v>0</v>
      </c>
      <c r="CZ16" s="67" t="n">
        <f aca="false">IF(OR($D16=1,MONTH($B16)&lt;&gt;MONTH(StartDate),'У9 Ввод'!$D$109="",'У9 Ввод'!$E$109="",'У9 Ввод'!$D$109&gt;$B16),0,MAX(0,MIN(1,'У9 Ввод'!$E$109-NETWORKDAYS('У9 Ввод'!$D$109,$B16)+1))/Настройки!$E$15*100)</f>
        <v>0</v>
      </c>
      <c r="DA16" s="67" t="n">
        <f aca="false">IF(OR($D16=1,MONTH($B16)&lt;&gt;MONTH(StartDate),'У9 Ввод'!$D$110="",'У9 Ввод'!$E$110="",'У9 Ввод'!$D$110&gt;$B16),0,MAX(0,MIN(1,'У9 Ввод'!$E$110-NETWORKDAYS('У9 Ввод'!$D$110,$B16)+1))/Настройки!$E$15*100)</f>
        <v>0</v>
      </c>
      <c r="DB16" s="67" t="n">
        <f aca="false">IF(OR($D16=1,MONTH($B16)&lt;&gt;MONTH(StartDate),'У9 Ввод'!$D$111="",'У9 Ввод'!$E$111="",'У9 Ввод'!$D$111&gt;$B16),0,MAX(0,MIN(1,'У9 Ввод'!$E$111-NETWORKDAYS('У9 Ввод'!$D$111,$B16)+1))/Настройки!$E$15*100)</f>
        <v>0</v>
      </c>
      <c r="DC16" s="67" t="n">
        <f aca="false">IF(OR($D16=1,MONTH($B16)&lt;&gt;MONTH(StartDate),'У9 Ввод'!$D$112="",'У9 Ввод'!$E$112="",'У9 Ввод'!$D$112&gt;$B16),0,MAX(0,MIN(1,'У9 Ввод'!$E$112-NETWORKDAYS('У9 Ввод'!$D$112,$B16)+1))/Настройки!$E$15*100)</f>
        <v>0</v>
      </c>
      <c r="DD16" s="67" t="n">
        <f aca="false">IF(OR($D16=1,MONTH($B16)&lt;&gt;MONTH(StartDate),'У9 Ввод'!$D$113="",'У9 Ввод'!$E$113="",'У9 Ввод'!$D$113&gt;$B16),0,MAX(0,MIN(1,'У9 Ввод'!$E$113-NETWORKDAYS('У9 Ввод'!$D$113,$B16)+1))/Настройки!$E$15*100)</f>
        <v>0</v>
      </c>
      <c r="DE16" s="67" t="n">
        <f aca="false">IF(OR($D16=1,MONTH($B16)&lt;&gt;MONTH(StartDate),'У9 Ввод'!$D$114="",'У9 Ввод'!$E$114="",'У9 Ввод'!$D$114&gt;$B16),0,MAX(0,MIN(1,'У9 Ввод'!$E$114-NETWORKDAYS('У9 Ввод'!$D$114,$B16)+1))/Настройки!$E$15*100)</f>
        <v>0</v>
      </c>
      <c r="DF16" s="67" t="n">
        <f aca="false">IF(OR($D16=1,MONTH($B16)&lt;&gt;MONTH(StartDate),'У9 Ввод'!$D$115="",'У9 Ввод'!$E$115="",'У9 Ввод'!$D$115&gt;$B16),0,MAX(0,MIN(1,'У9 Ввод'!$E$115-NETWORKDAYS('У9 Ввод'!$D$115,$B16)+1))/Настройки!$E$15*100)</f>
        <v>0</v>
      </c>
      <c r="DG16" s="67" t="n">
        <f aca="false">IF(OR($D16=1,MONTH($B16)&lt;&gt;MONTH(StartDate),'У9 Ввод'!$D$116="",'У9 Ввод'!$E$116="",'У9 Ввод'!$D$116&gt;$B16),0,MAX(0,MIN(1,'У9 Ввод'!$E$116-NETWORKDAYS('У9 Ввод'!$D$116,$B16)+1))/Настройки!$E$15*100)</f>
        <v>0</v>
      </c>
      <c r="DH16" s="67" t="n">
        <f aca="false">IF(OR($D16=1,MONTH($B16)&lt;&gt;MONTH(StartDate),'У9 Ввод'!$D$117="",'У9 Ввод'!$E$117="",'У9 Ввод'!$D$117&gt;$B16),0,MAX(0,MIN(1,'У9 Ввод'!$E$117-NETWORKDAYS('У9 Ввод'!$D$117,$B16)+1))/Настройки!$E$15*100)</f>
        <v>0</v>
      </c>
      <c r="DI16" s="67" t="n">
        <f aca="false">IF(OR($D16=1,MONTH($B16)&lt;&gt;MONTH(StartDate),'У9 Ввод'!$D$118="",'У9 Ввод'!$E$118="",'У9 Ввод'!$D$118&gt;$B16),0,MAX(0,MIN(1,'У9 Ввод'!$E$118-NETWORKDAYS('У9 Ввод'!$D$118,$B16)+1))/Настройки!$E$15*100)</f>
        <v>0</v>
      </c>
      <c r="DJ16" s="67" t="n">
        <f aca="false">IF(OR($D16=1,MONTH($B16)&lt;&gt;MONTH(StartDate),'У9 Ввод'!$D$119="",'У9 Ввод'!$E$119="",'У9 Ввод'!$D$119&gt;$B16),0,MAX(0,MIN(1,'У9 Ввод'!$E$119-NETWORKDAYS('У9 Ввод'!$D$119,$B16)+1))/Настройки!$E$15*100)</f>
        <v>0</v>
      </c>
      <c r="DK16" s="67" t="n">
        <f aca="false">IF(OR($D16=1,MONTH($B16)&lt;&gt;MONTH(StartDate),'У9 Ввод'!$D$120="",'У9 Ввод'!$E$120="",'У9 Ввод'!$D$120&gt;$B16),0,MAX(0,MIN(1,'У9 Ввод'!$E$120-NETWORKDAYS('У9 Ввод'!$D$120,$B16)+1))/Настройки!$E$15*100)</f>
        <v>0</v>
      </c>
      <c r="DL16" s="67" t="n">
        <f aca="false">IF(OR($D16=1,MONTH($B16)&lt;&gt;MONTH(StartDate),'У9 Ввод'!$D$121="",'У9 Ввод'!$E$121="",'У9 Ввод'!$D$121&gt;$B16),0,MAX(0,MIN(1,'У9 Ввод'!$E$121-NETWORKDAYS('У9 Ввод'!$D$121,$B16)+1))/Настройки!$E$15*100)</f>
        <v>0</v>
      </c>
      <c r="DM16" s="67" t="n">
        <f aca="false">IF(OR($D16=1,MONTH($B16)&lt;&gt;MONTH(StartDate),'У9 Ввод'!$D$122="",'У9 Ввод'!$E$122="",'У9 Ввод'!$D$122&gt;$B16),0,MAX(0,MIN(1,'У9 Ввод'!$E$122-NETWORKDAYS('У9 Ввод'!$D$122,$B16)+1))/Настройки!$E$15*100)</f>
        <v>0</v>
      </c>
      <c r="DN16" s="67" t="n">
        <f aca="false">IF(OR($D16=1,MONTH($B16)&lt;&gt;MONTH(StartDate),'У9 Ввод'!$D$123="",'У9 Ввод'!$E$123="",'У9 Ввод'!$D$123&gt;$B16),0,MAX(0,MIN(1,'У9 Ввод'!$E$123-NETWORKDAYS('У9 Ввод'!$D$123,$B16)+1))/Настройки!$E$15*100)</f>
        <v>0</v>
      </c>
      <c r="DO16" s="67" t="n">
        <f aca="false">IF(OR($D16=1,MONTH($B16)&lt;&gt;MONTH(StartDate),'У9 Ввод'!$D$124="",'У9 Ввод'!$E$124="",'У9 Ввод'!$D$124&gt;$B16),0,MAX(0,MIN(1,'У9 Ввод'!$E$124-NETWORKDAYS('У9 Ввод'!$D$124,$B16)+1))/Настройки!$E$15*100)</f>
        <v>0</v>
      </c>
      <c r="DP16" s="67" t="n">
        <f aca="false">IF(OR($D16=1,MONTH($B16)&lt;&gt;MONTH(StartDate),'У9 Ввод'!$D$125="",'У9 Ввод'!$E$125="",'У9 Ввод'!$D$125&gt;$B16),0,MAX(0,MIN(1,'У9 Ввод'!$E$125-NETWORKDAYS('У9 Ввод'!$D$125,$B16)+1))/Настройки!$E$15*100)</f>
        <v>0</v>
      </c>
      <c r="DQ16" s="67" t="n">
        <f aca="false">IF(OR($D16=1,MONTH($B16)&lt;&gt;MONTH(StartDate),'У9 Ввод'!$D$126="",'У9 Ввод'!$E$126="",'У9 Ввод'!$D$126&gt;$B16),0,MAX(0,MIN(1,'У9 Ввод'!$E$126-NETWORKDAYS('У9 Ввод'!$D$126,$B16)+1))/Настройки!$E$15*100)</f>
        <v>0</v>
      </c>
      <c r="DR16" s="67" t="n">
        <f aca="false">IF(OR($D16=1,MONTH($B16)&lt;&gt;MONTH(StartDate),'У9 Ввод'!$D$127="",'У9 Ввод'!$E$127="",'У9 Ввод'!$D$127&gt;$B16),0,MAX(0,MIN(1,'У9 Ввод'!$E$127-NETWORKDAYS('У9 Ввод'!$D$127,$B16)+1))/Настройки!$E$15*100)</f>
        <v>0</v>
      </c>
      <c r="DS16" s="67" t="n">
        <f aca="false">IF(OR($D16=1,MONTH($B16)&lt;&gt;MONTH(StartDate),'У9 Ввод'!$D$128="",'У9 Ввод'!$E$128="",'У9 Ввод'!$D$128&gt;$B16),0,MAX(0,MIN(1,'У9 Ввод'!$E$128-NETWORKDAYS('У9 Ввод'!$D$128,$B16)+1))/Настройки!$E$15*100)</f>
        <v>0</v>
      </c>
      <c r="DT16" s="67" t="n">
        <f aca="false">IF(OR($D16=1,MONTH($B16)&lt;&gt;MONTH(StartDate),'У9 Ввод'!$D$129="",'У9 Ввод'!$E$129="",'У9 Ввод'!$D$129&gt;$B16),0,MAX(0,MIN(1,'У9 Ввод'!$E$129-NETWORKDAYS('У9 Ввод'!$D$129,$B16)+1))/Настройки!$E$15*100)</f>
        <v>0</v>
      </c>
      <c r="DU16" s="67" t="n">
        <f aca="false">IF(OR($D16=1,MONTH($B16)&lt;&gt;MONTH(StartDate),'У9 Ввод'!$D$130="",'У9 Ввод'!$E$130="",'У9 Ввод'!$D$130&gt;$B16),0,MAX(0,MIN(1,'У9 Ввод'!$E$130-NETWORKDAYS('У9 Ввод'!$D$130,$B16)+1))/Настройки!$E$15*100)</f>
        <v>0</v>
      </c>
      <c r="DV16" s="67" t="n">
        <f aca="false">IF(OR($D16=1,MONTH($B16)&lt;&gt;MONTH(StartDate),'У9 Ввод'!$D$131="",'У9 Ввод'!$E$131="",'У9 Ввод'!$D$131&gt;$B16),0,MAX(0,MIN(1,'У9 Ввод'!$E$131-NETWORKDAYS('У9 Ввод'!$D$131,$B16)+1))/Настройки!$E$15*100)</f>
        <v>0</v>
      </c>
      <c r="DW16" s="67" t="n">
        <f aca="false">IF(OR($D16=1,MONTH($B16)&lt;&gt;MONTH(StartDate),'У9 Ввод'!$D$132="",'У9 Ввод'!$E$132="",'У9 Ввод'!$D$132&gt;$B16),0,MAX(0,MIN(1,'У9 Ввод'!$E$132-NETWORKDAYS('У9 Ввод'!$D$132,$B16)+1))/Настройки!$E$15*100)</f>
        <v>0</v>
      </c>
      <c r="DX16" s="67" t="n">
        <f aca="false">IF(OR($D16=1,MONTH($B16)&lt;&gt;MONTH(StartDate),'У9 Ввод'!$D$133="",'У9 Ввод'!$E$133="",'У9 Ввод'!$D$133&gt;$B16),0,MAX(0,MIN(1,'У9 Ввод'!$E$133-NETWORKDAYS('У9 Ввод'!$D$133,$B16)+1))/Настройки!$E$15*100)</f>
        <v>0</v>
      </c>
      <c r="DY16" s="67" t="n">
        <f aca="false">IF(OR($D16=1,MONTH($B16)&lt;&gt;MONTH(StartDate),'У9 Ввод'!$D$134="",'У9 Ввод'!$E$134="",'У9 Ввод'!$D$134&gt;$B16),0,MAX(0,MIN(1,'У9 Ввод'!$E$134-NETWORKDAYS('У9 Ввод'!$D$134,$B16)+1))/Настройки!$E$15*100)</f>
        <v>0</v>
      </c>
      <c r="DZ16" s="67" t="n">
        <f aca="false">IF(OR($D16=1,MONTH($B16)&lt;&gt;MONTH(StartDate),'У9 Ввод'!$D$135="",'У9 Ввод'!$E$135="",'У9 Ввод'!$D$135&gt;$B16),0,MAX(0,MIN(1,'У9 Ввод'!$E$135-NETWORKDAYS('У9 Ввод'!$D$135,$B16)+1))/Настройки!$E$15*100)</f>
        <v>0</v>
      </c>
      <c r="EA16" s="67" t="n">
        <f aca="false">IF(OR($D16=1,MONTH($B16)&lt;&gt;MONTH(StartDate),'У9 Ввод'!$D$136="",'У9 Ввод'!$E$136="",'У9 Ввод'!$D$136&gt;$B16),0,MAX(0,MIN(1,'У9 Ввод'!$E$136-NETWORKDAYS('У9 Ввод'!$D$136,$B16)+1))/Настройки!$E$15*100)</f>
        <v>0</v>
      </c>
      <c r="EB16" s="67" t="n">
        <f aca="false">IF(OR($D16=1,MONTH($B16)&lt;&gt;MONTH(StartDate),'У9 Ввод'!$D$137="",'У9 Ввод'!$E$137="",'У9 Ввод'!$D$137&gt;$B16),0,MAX(0,MIN(1,'У9 Ввод'!$E$137-NETWORKDAYS('У9 Ввод'!$D$137,$B16)+1))/Настройки!$E$15*100)</f>
        <v>0</v>
      </c>
      <c r="EC16" s="67" t="n">
        <f aca="false">IF(OR($D16=1,MONTH($B16)&lt;&gt;MONTH(StartDate),'У9 Ввод'!$D$138="",'У9 Ввод'!$E$138="",'У9 Ввод'!$D$138&gt;$B16),0,MAX(0,MIN(1,'У9 Ввод'!$E$138-NETWORKDAYS('У9 Ввод'!$D$138,$B16)+1))/Настройки!$E$15*100)</f>
        <v>0</v>
      </c>
      <c r="ED16" s="67" t="n">
        <f aca="false">IF(OR($D16=1,MONTH($B16)&lt;&gt;MONTH(StartDate),'У9 Ввод'!$D$139="",'У9 Ввод'!$E$139="",'У9 Ввод'!$D$139&gt;$B16),0,MAX(0,MIN(1,'У9 Ввод'!$E$139-NETWORKDAYS('У9 Ввод'!$D$139,$B16)+1))/Настройки!$E$15*100)</f>
        <v>0</v>
      </c>
      <c r="EE16" s="67" t="n">
        <f aca="false">IF(OR($D16=1,MONTH($B16)&lt;&gt;MONTH(StartDate),'У9 Ввод'!$D$140="",'У9 Ввод'!$E$140="",'У9 Ввод'!$D$140&gt;$B16),0,MAX(0,MIN(1,'У9 Ввод'!$E$140-NETWORKDAYS('У9 Ввод'!$D$140,$B16)+1))/Настройки!$E$15*100)</f>
        <v>0</v>
      </c>
      <c r="EF16" s="67" t="n">
        <f aca="false">IF(OR($D16=1,MONTH($B16)&lt;&gt;MONTH(StartDate),'У9 Ввод'!$D$141="",'У9 Ввод'!$E$141="",'У9 Ввод'!$D$141&gt;$B16),0,MAX(0,MIN(1,'У9 Ввод'!$E$141-NETWORKDAYS('У9 Ввод'!$D$141,$B16)+1))/Настройки!$E$15*100)</f>
        <v>0</v>
      </c>
      <c r="EG16" s="67" t="n">
        <f aca="false">IF(OR($D16=1,MONTH($B16)&lt;&gt;MONTH(StartDate),'У9 Ввод'!$D$142="",'У9 Ввод'!$E$142="",'У9 Ввод'!$D$142&gt;$B16),0,MAX(0,MIN(1,'У9 Ввод'!$E$142-NETWORKDAYS('У9 Ввод'!$D$142,$B16)+1))/Настройки!$E$15*100)</f>
        <v>0</v>
      </c>
      <c r="EH16" s="67" t="n">
        <f aca="false">IF(OR($D16=1,MONTH($B16)&lt;&gt;MONTH(StartDate),'У9 Ввод'!$D$143="",'У9 Ввод'!$E$143="",'У9 Ввод'!$D$143&gt;$B16),0,MAX(0,MIN(1,'У9 Ввод'!$E$143-NETWORKDAYS('У9 Ввод'!$D$143,$B16)+1))/Настройки!$E$15*100)</f>
        <v>0</v>
      </c>
      <c r="EI16" s="67" t="n">
        <f aca="false">IF(OR($D16=1,MONTH($B16)&lt;&gt;MONTH(StartDate),'У9 Ввод'!$D$144="",'У9 Ввод'!$E$144="",'У9 Ввод'!$D$144&gt;$B16),0,MAX(0,MIN(1,'У9 Ввод'!$E$144-NETWORKDAYS('У9 Ввод'!$D$144,$B16)+1))/Настройки!$E$15*100)</f>
        <v>0</v>
      </c>
      <c r="EJ16" s="67" t="n">
        <f aca="false">IF(OR($D16=1,MONTH($B16)&lt;&gt;MONTH(StartDate),'У9 Ввод'!$D$145="",'У9 Ввод'!$E$145="",'У9 Ввод'!$D$145&gt;$B16),0,MAX(0,MIN(1,'У9 Ввод'!$E$145-NETWORKDAYS('У9 Ввод'!$D$145,$B16)+1))/Настройки!$E$15*100)</f>
        <v>0</v>
      </c>
      <c r="EK16" s="67" t="n">
        <f aca="false">IF(OR($D16=1,MONTH($B16)&lt;&gt;MONTH(StartDate),'У9 Ввод'!$D$146="",'У9 Ввод'!$E$146="",'У9 Ввод'!$D$146&gt;$B16),0,MAX(0,MIN(1,'У9 Ввод'!$E$146-NETWORKDAYS('У9 Ввод'!$D$146,$B16)+1))/Настройки!$E$15*100)</f>
        <v>0</v>
      </c>
      <c r="EL16" s="67" t="n">
        <f aca="false">IF(OR($D16=1,MONTH($B16)&lt;&gt;MONTH(StartDate),'У9 Ввод'!$D$147="",'У9 Ввод'!$E$147="",'У9 Ввод'!$D$147&gt;$B16),0,MAX(0,MIN(1,'У9 Ввод'!$E$147-NETWORKDAYS('У9 Ввод'!$D$147,$B16)+1))/Настройки!$E$15*100)</f>
        <v>0</v>
      </c>
      <c r="EM16" s="67" t="n">
        <f aca="false">IF(OR($D16=1,MONTH($B16)&lt;&gt;MONTH(StartDate),'У9 Ввод'!$D$148="",'У9 Ввод'!$E$148="",'У9 Ввод'!$D$148&gt;$B16),0,MAX(0,MIN(1,'У9 Ввод'!$E$148-NETWORKDAYS('У9 Ввод'!$D$148,$B16)+1))/Настройки!$E$15*100)</f>
        <v>0</v>
      </c>
      <c r="EN16" s="67" t="n">
        <f aca="false">IF(OR($D16=1,MONTH($B16)&lt;&gt;MONTH(StartDate),'У9 Ввод'!$D$149="",'У9 Ввод'!$E$149="",'У9 Ввод'!$D$149&gt;$B16),0,MAX(0,MIN(1,'У9 Ввод'!$E$149-NETWORKDAYS('У9 Ввод'!$D$149,$B16)+1))/Настройки!$E$15*100)</f>
        <v>0</v>
      </c>
      <c r="EO16" s="67" t="n">
        <f aca="false">IF(OR($D16=1,MONTH($B16)&lt;&gt;MONTH(StartDate),'У9 Ввод'!$D$150="",'У9 Ввод'!$E$150="",'У9 Ввод'!$D$150&gt;$B16),0,MAX(0,MIN(1,'У9 Ввод'!$E$150-NETWORKDAYS('У9 Ввод'!$D$150,$B16)+1))/Настройки!$E$15*100)</f>
        <v>0</v>
      </c>
      <c r="EP16" s="67" t="n">
        <f aca="false">IF(OR($D16=1,MONTH($B16)&lt;&gt;MONTH(StartDate),'У9 Ввод'!$D$151="",'У9 Ввод'!$E$151="",'У9 Ввод'!$D$151&gt;$B16),0,MAX(0,MIN(1,'У9 Ввод'!$E$151-NETWORKDAYS('У9 Ввод'!$D$151,$B16)+1))/Настройки!$E$15*100)</f>
        <v>0</v>
      </c>
      <c r="EQ16" s="67" t="n">
        <f aca="false">IF(OR($D16=1,MONTH($B16)&lt;&gt;MONTH(StartDate),'У9 Ввод'!$D$152="",'У9 Ввод'!$E$152="",'У9 Ввод'!$D$152&gt;$B16),0,MAX(0,MIN(1,'У9 Ввод'!$E$152-NETWORKDAYS('У9 Ввод'!$D$152,$B16)+1))/Настройки!$E$15*100)</f>
        <v>0</v>
      </c>
      <c r="ER16" s="67" t="n">
        <f aca="false">IF(OR($D16=1,MONTH($B16)&lt;&gt;MONTH(StartDate),'У9 Ввод'!$D$153="",'У9 Ввод'!$E$153="",'У9 Ввод'!$D$153&gt;$B16),0,MAX(0,MIN(1,'У9 Ввод'!$E$153-NETWORKDAYS('У9 Ввод'!$D$153,$B16)+1))/Настройки!$E$15*100)</f>
        <v>0</v>
      </c>
      <c r="ES16" s="67" t="n">
        <f aca="false">IF(OR($D16=1,MONTH($B16)&lt;&gt;MONTH(StartDate),'У9 Ввод'!$D$154="",'У9 Ввод'!$E$154="",'У9 Ввод'!$D$154&gt;$B16),0,MAX(0,MIN(1,'У9 Ввод'!$E$154-NETWORKDAYS('У9 Ввод'!$D$154,$B16)+1))/Настройки!$E$15*100)</f>
        <v>0</v>
      </c>
      <c r="ET16" s="67" t="n">
        <f aca="false">IF(OR($D16=1,MONTH($B16)&lt;&gt;MONTH(StartDate),'У9 Ввод'!$D$155="",'У9 Ввод'!$E$155="",'У9 Ввод'!$D$155&gt;$B16),0,MAX(0,MIN(1,'У9 Ввод'!$E$155-NETWORKDAYS('У9 Ввод'!$D$155,$B16)+1))/Настройки!$E$15*100)</f>
        <v>0</v>
      </c>
      <c r="EU16" s="67" t="n">
        <f aca="false">IF(OR($D16=1,MONTH($B16)&lt;&gt;MONTH(StartDate),'У9 Ввод'!$D$156="",'У9 Ввод'!$E$156="",'У9 Ввод'!$D$156&gt;$B16),0,MAX(0,MIN(1,'У9 Ввод'!$E$156-NETWORKDAYS('У9 Ввод'!$D$156,$B16)+1))/Настройки!$E$15*100)</f>
        <v>0</v>
      </c>
      <c r="EV16" s="67" t="n">
        <f aca="false">IF(OR($D16=1,MONTH($B16)&lt;&gt;MONTH(StartDate),'У9 Ввод'!$D$157="",'У9 Ввод'!$E$157="",'У9 Ввод'!$D$157&gt;$B16),0,MAX(0,MIN(1,'У9 Ввод'!$E$157-NETWORKDAYS('У9 Ввод'!$D$157,$B16)+1))/Настройки!$E$15*100)</f>
        <v>0</v>
      </c>
      <c r="EW16" s="67" t="n">
        <f aca="false">IF(OR($D16=1,MONTH($B16)&lt;&gt;MONTH(StartDate),'У9 Ввод'!$D$158="",'У9 Ввод'!$E$158="",'У9 Ввод'!$D$158&gt;$B16),0,MAX(0,MIN(1,'У9 Ввод'!$E$158-NETWORKDAYS('У9 Ввод'!$D$158,$B16)+1))/Настройки!$E$15*100)</f>
        <v>0</v>
      </c>
      <c r="EX16" s="67" t="n">
        <f aca="false">IF(OR($D16=1,MONTH($B16)&lt;&gt;MONTH(StartDate),'У9 Ввод'!$D$159="",'У9 Ввод'!$E$159="",'У9 Ввод'!$D$159&gt;$B16),0,MAX(0,MIN(1,'У9 Ввод'!$E$159-NETWORKDAYS('У9 Ввод'!$D$159,$B16)+1))/Настройки!$E$15*100)</f>
        <v>0</v>
      </c>
      <c r="EY16" s="67" t="n">
        <f aca="false">IF(OR($D16=1,MONTH($B16)&lt;&gt;MONTH(StartDate),'У9 Ввод'!$D$160="",'У9 Ввод'!$E$160="",'У9 Ввод'!$D$160&gt;$B16),0,MAX(0,MIN(1,'У9 Ввод'!$E$160-NETWORKDAYS('У9 Ввод'!$D$160,$B16)+1))/Настройки!$E$15*100)</f>
        <v>0</v>
      </c>
      <c r="EZ16" s="67" t="n">
        <f aca="false">IF(OR($D16=1,MONTH($B16)&lt;&gt;MONTH(StartDate),'У9 Ввод'!$D$161="",'У9 Ввод'!$E$161="",'У9 Ввод'!$D$161&gt;$B16),0,MAX(0,MIN(1,'У9 Ввод'!$E$161-NETWORKDAYS('У9 Ввод'!$D$161,$B16)+1))/Настройки!$E$15*100)</f>
        <v>0</v>
      </c>
      <c r="FA16" s="67" t="n">
        <f aca="false">IF(OR($D16=1,MONTH($B16)&lt;&gt;MONTH(StartDate),'У9 Ввод'!$D$162="",'У9 Ввод'!$E$162="",'У9 Ввод'!$D$162&gt;$B16),0,MAX(0,MIN(1,'У9 Ввод'!$E$162-NETWORKDAYS('У9 Ввод'!$D$162,$B16)+1))/Настройки!$E$15*100)</f>
        <v>0</v>
      </c>
      <c r="FB16" s="67" t="n">
        <f aca="false">IF(OR($D16=1,MONTH($B16)&lt;&gt;MONTH(StartDate),'У9 Ввод'!$D$163="",'У9 Ввод'!$E$163="",'У9 Ввод'!$D$163&gt;$B16),0,MAX(0,MIN(1,'У9 Ввод'!$E$163-NETWORKDAYS('У9 Ввод'!$D$163,$B16)+1))/Настройки!$E$15*100)</f>
        <v>0</v>
      </c>
      <c r="FC16" s="67" t="n">
        <f aca="false">IF(OR($D16=1,MONTH($B16)&lt;&gt;MONTH(StartDate),'У9 Ввод'!$D$164="",'У9 Ввод'!$E$164="",'У9 Ввод'!$D$164&gt;$B16),0,MAX(0,MIN(1,'У9 Ввод'!$E$164-NETWORKDAYS('У9 Ввод'!$D$164,$B16)+1))/Настройки!$E$15*100)</f>
        <v>0</v>
      </c>
      <c r="FD16" s="67" t="n">
        <f aca="false">IF(OR($D16=1,MONTH($B16)&lt;&gt;MONTH(StartDate),'У9 Ввод'!$D$165="",'У9 Ввод'!$E$165="",'У9 Ввод'!$D$165&gt;$B16),0,MAX(0,MIN(1,'У9 Ввод'!$E$165-NETWORKDAYS('У9 Ввод'!$D$165,$B16)+1))/Настройки!$E$15*100)</f>
        <v>0</v>
      </c>
      <c r="FE16" s="67" t="n">
        <f aca="false">IF(OR($D16=1,MONTH($B16)&lt;&gt;MONTH(StartDate),'У9 Ввод'!$D$166="",'У9 Ввод'!$E$166="",'У9 Ввод'!$D$166&gt;$B16),0,MAX(0,MIN(1,'У9 Ввод'!$E$166-NETWORKDAYS('У9 Ввод'!$D$166,$B16)+1))/Настройки!$E$15*100)</f>
        <v>0</v>
      </c>
      <c r="FF16" s="67" t="n">
        <f aca="false">IF(OR($D16=1,MONTH($B16)&lt;&gt;MONTH(StartDate),'У9 Ввод'!$D$167="",'У9 Ввод'!$E$167="",'У9 Ввод'!$D$167&gt;$B16),0,MAX(0,MIN(1,'У9 Ввод'!$E$167-NETWORKDAYS('У9 Ввод'!$D$167,$B16)+1))/Настройки!$E$15*100)</f>
        <v>0</v>
      </c>
      <c r="FG16" s="67" t="n">
        <f aca="false">IF(OR($D16=1,MONTH($B16)&lt;&gt;MONTH(StartDate),'У9 Ввод'!$D$168="",'У9 Ввод'!$E$168="",'У9 Ввод'!$D$168&gt;$B16),0,MAX(0,MIN(1,'У9 Ввод'!$E$168-NETWORKDAYS('У9 Ввод'!$D$168,$B16)+1))/Настройки!$E$15*100)</f>
        <v>0</v>
      </c>
      <c r="FH16" s="67" t="n">
        <f aca="false">IF(OR($D16=1,MONTH($B16)&lt;&gt;MONTH(StartDate),'У9 Ввод'!$D$169="",'У9 Ввод'!$E$169="",'У9 Ввод'!$D$169&gt;$B16),0,MAX(0,MIN(1,'У9 Ввод'!$E$169-NETWORKDAYS('У9 Ввод'!$D$169,$B16)+1))/Настройки!$E$15*100)</f>
        <v>0</v>
      </c>
      <c r="FI16" s="67" t="n">
        <f aca="false">IF(OR($D16=1,MONTH($B16)&lt;&gt;MONTH(StartDate),'У9 Ввод'!$D$170="",'У9 Ввод'!$E$170="",'У9 Ввод'!$D$170&gt;$B16),0,MAX(0,MIN(1,'У9 Ввод'!$E$170-NETWORKDAYS('У9 Ввод'!$D$170,$B16)+1))/Настройки!$E$15*100)</f>
        <v>0</v>
      </c>
      <c r="FJ16" s="67" t="n">
        <f aca="false">IF(OR($D16=1,MONTH($B16)&lt;&gt;MONTH(StartDate),'У9 Ввод'!$D$171="",'У9 Ввод'!$E$171="",'У9 Ввод'!$D$171&gt;$B16),0,MAX(0,MIN(1,'У9 Ввод'!$E$171-NETWORKDAYS('У9 Ввод'!$D$171,$B16)+1))/Настройки!$E$15*100)</f>
        <v>0</v>
      </c>
      <c r="FK16" s="67" t="n">
        <f aca="false">IF(OR($D16=1,MONTH($B16)&lt;&gt;MONTH(StartDate),'У9 Ввод'!$D$172="",'У9 Ввод'!$E$172="",'У9 Ввод'!$D$172&gt;$B16),0,MAX(0,MIN(1,'У9 Ввод'!$E$172-NETWORKDAYS('У9 Ввод'!$D$172,$B16)+1))/Настройки!$E$15*100)</f>
        <v>0</v>
      </c>
      <c r="FL16" s="67" t="n">
        <f aca="false">IF(OR($D16=1,MONTH($B16)&lt;&gt;MONTH(StartDate),'У9 Ввод'!$D$173="",'У9 Ввод'!$E$173="",'У9 Ввод'!$D$173&gt;$B16),0,MAX(0,MIN(1,'У9 Ввод'!$E$173-NETWORKDAYS('У9 Ввод'!$D$173,$B16)+1))/Настройки!$E$15*100)</f>
        <v>0</v>
      </c>
      <c r="FM16" s="67" t="n">
        <f aca="false">IF(OR($D16=1,MONTH($B16)&lt;&gt;MONTH(StartDate),'У9 Ввод'!$D$174="",'У9 Ввод'!$E$174="",'У9 Ввод'!$D$174&gt;$B16),0,MAX(0,MIN(1,'У9 Ввод'!$E$174-NETWORKDAYS('У9 Ввод'!$D$174,$B16)+1))/Настройки!$E$15*100)</f>
        <v>0</v>
      </c>
      <c r="FN16" s="67" t="n">
        <f aca="false">IF(OR($D16=1,MONTH($B16)&lt;&gt;MONTH(StartDate),'У9 Ввод'!$D$175="",'У9 Ввод'!$E$175="",'У9 Ввод'!$D$175&gt;$B16),0,MAX(0,MIN(1,'У9 Ввод'!$E$175-NETWORKDAYS('У9 Ввод'!$D$175,$B16)+1))/Настройки!$E$15*100)</f>
        <v>0</v>
      </c>
      <c r="FO16" s="67" t="n">
        <f aca="false">IF(OR($D16=1,MONTH($B16)&lt;&gt;MONTH(StartDate),'У9 Ввод'!$D$176="",'У9 Ввод'!$E$176="",'У9 Ввод'!$D$176&gt;$B16),0,MAX(0,MIN(1,'У9 Ввод'!$E$176-NETWORKDAYS('У9 Ввод'!$D$176,$B16)+1))/Настройки!$E$15*100)</f>
        <v>0</v>
      </c>
      <c r="FP16" s="67" t="n">
        <f aca="false">IF(OR($D16=1,MONTH($B16)&lt;&gt;MONTH(StartDate),'У9 Ввод'!$D$177="",'У9 Ввод'!$E$177="",'У9 Ввод'!$D$177&gt;$B16),0,MAX(0,MIN(1,'У9 Ввод'!$E$177-NETWORKDAYS('У9 Ввод'!$D$177,$B16)+1))/Настройки!$E$15*100)</f>
        <v>0</v>
      </c>
      <c r="FQ16" s="67" t="n">
        <f aca="false">IF(OR($D16=1,MONTH($B16)&lt;&gt;MONTH(StartDate),'У9 Ввод'!$D$178="",'У9 Ввод'!$E$178="",'У9 Ввод'!$D$178&gt;$B16),0,MAX(0,MIN(1,'У9 Ввод'!$E$178-NETWORKDAYS('У9 Ввод'!$D$178,$B16)+1))/Настройки!$E$15*100)</f>
        <v>0</v>
      </c>
      <c r="FR16" s="67" t="n">
        <f aca="false">IF(OR($D16=1,MONTH($B16)&lt;&gt;MONTH(StartDate),'У9 Ввод'!$D$179="",'У9 Ввод'!$E$179="",'У9 Ввод'!$D$179&gt;$B16),0,MAX(0,MIN(1,'У9 Ввод'!$E$179-NETWORKDAYS('У9 Ввод'!$D$179,$B16)+1))/Настройки!$E$15*100)</f>
        <v>0</v>
      </c>
      <c r="FS16" s="67" t="n">
        <f aca="false">IF(OR($D16=1,MONTH($B16)&lt;&gt;MONTH(StartDate),'У9 Ввод'!$D$180="",'У9 Ввод'!$E$180="",'У9 Ввод'!$D$180&gt;$B16),0,MAX(0,MIN(1,'У9 Ввод'!$E$180-NETWORKDAYS('У9 Ввод'!$D$180,$B16)+1))/Настройки!$E$15*100)</f>
        <v>0</v>
      </c>
      <c r="FT16" s="67" t="n">
        <f aca="false">IF(OR($D16=1,MONTH($B16)&lt;&gt;MONTH(StartDate),'У9 Ввод'!$D$181="",'У9 Ввод'!$E$181="",'У9 Ввод'!$D$181&gt;$B16),0,MAX(0,MIN(1,'У9 Ввод'!$E$181-NETWORKDAYS('У9 Ввод'!$D$181,$B16)+1))/Настройки!$E$15*100)</f>
        <v>0</v>
      </c>
      <c r="FU16" s="67" t="n">
        <f aca="false">IF(OR($D16=1,MONTH($B16)&lt;&gt;MONTH(StartDate),'У9 Ввод'!$D$182="",'У9 Ввод'!$E$182="",'У9 Ввод'!$D$182&gt;$B16),0,MAX(0,MIN(1,'У9 Ввод'!$E$182-NETWORKDAYS('У9 Ввод'!$D$182,$B16)+1))/Настройки!$E$15*100)</f>
        <v>0</v>
      </c>
      <c r="FV16" s="67" t="n">
        <f aca="false">IF(OR($D16=1,MONTH($B16)&lt;&gt;MONTH(StartDate),'У9 Ввод'!$D$183="",'У9 Ввод'!$E$183="",'У9 Ввод'!$D$183&gt;$B16),0,MAX(0,MIN(1,'У9 Ввод'!$E$183-NETWORKDAYS('У9 Ввод'!$D$183,$B16)+1))/Настройки!$E$15*100)</f>
        <v>0</v>
      </c>
      <c r="FW16" s="67" t="n">
        <f aca="false">IF(OR($D16=1,MONTH($B16)&lt;&gt;MONTH(StartDate),'У9 Ввод'!$D$184="",'У9 Ввод'!$E$184="",'У9 Ввод'!$D$184&gt;$B16),0,MAX(0,MIN(1,'У9 Ввод'!$E$184-NETWORKDAYS('У9 Ввод'!$D$184,$B16)+1))/Настройки!$E$15*100)</f>
        <v>0</v>
      </c>
      <c r="FX16" s="67" t="n">
        <f aca="false">IF(OR($D16=1,MONTH($B16)&lt;&gt;MONTH(StartDate),'У9 Ввод'!$D$185="",'У9 Ввод'!$E$185="",'У9 Ввод'!$D$185&gt;$B16),0,MAX(0,MIN(1,'У9 Ввод'!$E$185-NETWORKDAYS('У9 Ввод'!$D$185,$B16)+1))/Настройки!$E$15*100)</f>
        <v>0</v>
      </c>
      <c r="FY16" s="67" t="n">
        <f aca="false">IF(OR($D16=1,MONTH($B16)&lt;&gt;MONTH(StartDate),'У9 Ввод'!$D$186="",'У9 Ввод'!$E$186="",'У9 Ввод'!$D$186&gt;$B16),0,MAX(0,MIN(1,'У9 Ввод'!$E$186-NETWORKDAYS('У9 Ввод'!$D$186,$B16)+1))/Настройки!$E$15*100)</f>
        <v>0</v>
      </c>
      <c r="FZ16" s="67" t="n">
        <f aca="false">IF(OR($D16=1,MONTH($B16)&lt;&gt;MONTH(StartDate),'У9 Ввод'!$D$187="",'У9 Ввод'!$E$187="",'У9 Ввод'!$D$187&gt;$B16),0,MAX(0,MIN(1,'У9 Ввод'!$E$187-NETWORKDAYS('У9 Ввод'!$D$187,$B16)+1))/Настройки!$E$15*100)</f>
        <v>0</v>
      </c>
      <c r="GA16" s="67" t="n">
        <f aca="false">IF(OR($D16=1,MONTH($B16)&lt;&gt;MONTH(StartDate),'У9 Ввод'!$D$188="",'У9 Ввод'!$E$188="",'У9 Ввод'!$D$188&gt;$B16),0,MAX(0,MIN(1,'У9 Ввод'!$E$188-NETWORKDAYS('У9 Ввод'!$D$188,$B16)+1))/Настройки!$E$15*100)</f>
        <v>0</v>
      </c>
      <c r="GB16" s="67" t="n">
        <f aca="false">IF(OR($D16=1,MONTH($B16)&lt;&gt;MONTH(StartDate),'У9 Ввод'!$D$189="",'У9 Ввод'!$E$189="",'У9 Ввод'!$D$189&gt;$B16),0,MAX(0,MIN(1,'У9 Ввод'!$E$189-NETWORKDAYS('У9 Ввод'!$D$189,$B16)+1))/Настройки!$E$15*100)</f>
        <v>0</v>
      </c>
      <c r="GC16" s="67" t="n">
        <f aca="false">IF(OR($D16=1,MONTH($B16)&lt;&gt;MONTH(StartDate),'У9 Ввод'!$D$190="",'У9 Ввод'!$E$190="",'У9 Ввод'!$D$190&gt;$B16),0,MAX(0,MIN(1,'У9 Ввод'!$E$190-NETWORKDAYS('У9 Ввод'!$D$190,$B16)+1))/Настройки!$E$15*100)</f>
        <v>0</v>
      </c>
      <c r="GD16" s="67" t="n">
        <f aca="false">IF(OR($D16=1,MONTH($B16)&lt;&gt;MONTH(StartDate),'У9 Ввод'!$D$191="",'У9 Ввод'!$E$191="",'У9 Ввод'!$D$191&gt;$B16),0,MAX(0,MIN(1,'У9 Ввод'!$E$191-NETWORKDAYS('У9 Ввод'!$D$191,$B16)+1))/Настройки!$E$15*100)</f>
        <v>0</v>
      </c>
      <c r="GE16" s="67" t="n">
        <f aca="false">IF(OR($D16=1,MONTH($B16)&lt;&gt;MONTH(StartDate),'У9 Ввод'!$D$192="",'У9 Ввод'!$E$192="",'У9 Ввод'!$D$192&gt;$B16),0,MAX(0,MIN(1,'У9 Ввод'!$E$192-NETWORKDAYS('У9 Ввод'!$D$192,$B16)+1))/Настройки!$E$15*100)</f>
        <v>0</v>
      </c>
      <c r="GF16" s="67" t="n">
        <f aca="false">IF(OR($D16=1,MONTH($B16)&lt;&gt;MONTH(StartDate),'У9 Ввод'!$D$193="",'У9 Ввод'!$E$193="",'У9 Ввод'!$D$193&gt;$B16),0,MAX(0,MIN(1,'У9 Ввод'!$E$193-NETWORKDAYS('У9 Ввод'!$D$193,$B16)+1))/Настройки!$E$15*100)</f>
        <v>0</v>
      </c>
      <c r="GG16" s="67" t="n">
        <f aca="false">IF(OR($D16=1,MONTH($B16)&lt;&gt;MONTH(StartDate),'У9 Ввод'!$D$194="",'У9 Ввод'!$E$194="",'У9 Ввод'!$D$194&gt;$B16),0,MAX(0,MIN(1,'У9 Ввод'!$E$194-NETWORKDAYS('У9 Ввод'!$D$194,$B16)+1))/Настройки!$E$15*100)</f>
        <v>0</v>
      </c>
      <c r="GH16" s="67" t="n">
        <f aca="false">IF(OR($D16=1,MONTH($B16)&lt;&gt;MONTH(StartDate),'У9 Ввод'!$D$195="",'У9 Ввод'!$E$195="",'У9 Ввод'!$D$195&gt;$B16),0,MAX(0,MIN(1,'У9 Ввод'!$E$195-NETWORKDAYS('У9 Ввод'!$D$195,$B16)+1))/Настройки!$E$15*100)</f>
        <v>0</v>
      </c>
      <c r="GI16" s="67" t="n">
        <f aca="false">IF(OR($D16=1,MONTH($B16)&lt;&gt;MONTH(StartDate),'У9 Ввод'!$D$196="",'У9 Ввод'!$E$196="",'У9 Ввод'!$D$196&gt;$B16),0,MAX(0,MIN(1,'У9 Ввод'!$E$196-NETWORKDAYS('У9 Ввод'!$D$196,$B16)+1))/Настройки!$E$15*100)</f>
        <v>0</v>
      </c>
      <c r="GJ16" s="67" t="n">
        <f aca="false">IF(OR($D16=1,MONTH($B16)&lt;&gt;MONTH(StartDate),'У9 Ввод'!$D$197="",'У9 Ввод'!$E$197="",'У9 Ввод'!$D$197&gt;$B16),0,MAX(0,MIN(1,'У9 Ввод'!$E$197-NETWORKDAYS('У9 Ввод'!$D$197,$B16)+1))/Настройки!$E$15*100)</f>
        <v>0</v>
      </c>
      <c r="GK16" s="67" t="n">
        <f aca="false">IF(OR($D16=1,MONTH($B16)&lt;&gt;MONTH(StartDate),'У9 Ввод'!$D$198="",'У9 Ввод'!$E$198="",'У9 Ввод'!$D$198&gt;$B16),0,MAX(0,MIN(1,'У9 Ввод'!$E$198-NETWORKDAYS('У9 Ввод'!$D$198,$B16)+1))/Настройки!$E$15*100)</f>
        <v>0</v>
      </c>
      <c r="GL16" s="67" t="n">
        <f aca="false">IF(OR($D16=1,MONTH($B16)&lt;&gt;MONTH(StartDate),'У9 Ввод'!$D$199="",'У9 Ввод'!$E$199="",'У9 Ввод'!$D$199&gt;$B16),0,MAX(0,MIN(1,'У9 Ввод'!$E$199-NETWORKDAYS('У9 Ввод'!$D$199,$B16)+1))/Настройки!$E$15*100)</f>
        <v>0</v>
      </c>
      <c r="GM16" s="67" t="n">
        <f aca="false">IF(OR($D16=1,MONTH($B16)&lt;&gt;MONTH(StartDate),'У9 Ввод'!$D$200="",'У9 Ввод'!$E$200="",'У9 Ввод'!$D$200&gt;$B16),0,MAX(0,MIN(1,'У9 Ввод'!$E$200-NETWORKDAYS('У9 Ввод'!$D$200,$B16)+1))/Настройки!$E$15*100)</f>
        <v>0</v>
      </c>
      <c r="GN16" s="67" t="n">
        <f aca="false">IF(OR($D16=1,MONTH($B16)&lt;&gt;MONTH(StartDate),'У9 Ввод'!$D$201="",'У9 Ввод'!$E$201="",'У9 Ввод'!$D$201&gt;$B16),0,MAX(0,MIN(1,'У9 Ввод'!$E$201-NETWORKDAYS('У9 Ввод'!$D$201,$B16)+1))/Настройки!$E$15*100)</f>
        <v>0</v>
      </c>
      <c r="GO16" s="67" t="n">
        <f aca="false">IF(OR($D16=1,MONTH($B16)&lt;&gt;MONTH(StartDate),'У9 Ввод'!$D$202="",'У9 Ввод'!$E$202="",'У9 Ввод'!$D$202&gt;$B16),0,MAX(0,MIN(1,'У9 Ввод'!$E$202-NETWORKDAYS('У9 Ввод'!$D$202,$B16)+1))/Настройки!$E$15*100)</f>
        <v>0</v>
      </c>
      <c r="GP16" s="67" t="n">
        <f aca="false">IF(OR($D16=1,MONTH($B16)&lt;&gt;MONTH(StartDate),'У9 Ввод'!$D$203="",'У9 Ввод'!$E$203="",'У9 Ввод'!$D$203&gt;$B16),0,MAX(0,MIN(1,'У9 Ввод'!$E$203-NETWORKDAYS('У9 Ввод'!$D$203,$B16)+1))/Настройки!$E$15*100)</f>
        <v>0</v>
      </c>
      <c r="GQ16" s="67" t="n">
        <f aca="false">IF(OR($D16=1,MONTH($B16)&lt;&gt;MONTH(StartDate),'У9 Ввод'!$D$204="",'У9 Ввод'!$E$204="",'У9 Ввод'!$D$204&gt;$B16),0,MAX(0,MIN(1,'У9 Ввод'!$E$204-NETWORKDAYS('У9 Ввод'!$D$204,$B16)+1))/Настройки!$E$15*100)</f>
        <v>0</v>
      </c>
      <c r="GR16" s="67" t="n">
        <f aca="false">IF(OR($D16=1,MONTH($B16)&lt;&gt;MONTH(StartDate),'У9 Ввод'!$D$205="",'У9 Ввод'!$E$205="",'У9 Ввод'!$D$205&gt;$B16),0,MAX(0,MIN(1,'У9 Ввод'!$E$205-NETWORKDAYS('У9 Ввод'!$D$205,$B16)+1))/Настройки!$E$15*100)</f>
        <v>0</v>
      </c>
      <c r="GS16" s="67" t="n">
        <f aca="false">IF(OR($D16=1,MONTH($B16)&lt;&gt;MONTH(StartDate),'У9 Ввод'!$D$206="",'У9 Ввод'!$E$206="",'У9 Ввод'!$D$206&gt;$B16),0,MAX(0,MIN(1,'У9 Ввод'!$E$206-NETWORKDAYS('У9 Ввод'!$D$206,$B16)+1))/Настройки!$E$15*100)</f>
        <v>0</v>
      </c>
      <c r="GT16" s="67" t="n">
        <f aca="false">IF(OR($D16=1,MONTH($B16)&lt;&gt;MONTH(StartDate),'У9 Ввод'!$D$207="",'У9 Ввод'!$E$207="",'У9 Ввод'!$D$207&gt;$B16),0,MAX(0,MIN(1,'У9 Ввод'!$E$207-NETWORKDAYS('У9 Ввод'!$D$207,$B16)+1))/Настройки!$E$15*100)</f>
        <v>0</v>
      </c>
      <c r="GU16" s="67" t="n">
        <f aca="false">IF(OR($D16=1,MONTH($B16)&lt;&gt;MONTH(StartDate),'У9 Ввод'!$D$208="",'У9 Ввод'!$E$208="",'У9 Ввод'!$D$208&gt;$B16),0,MAX(0,MIN(1,'У9 Ввод'!$E$208-NETWORKDAYS('У9 Ввод'!$D$208,$B16)+1))/Настройки!$E$15*100)</f>
        <v>0</v>
      </c>
      <c r="GV16" s="67" t="n">
        <f aca="false">IF(OR($D16=1,MONTH($B16)&lt;&gt;MONTH(StartDate),'У9 Ввод'!$D$209="",'У9 Ввод'!$E$209="",'У9 Ввод'!$D$209&gt;$B16),0,MAX(0,MIN(1,'У9 Ввод'!$E$209-NETWORKDAYS('У9 Ввод'!$D$209,$B16)+1))/Настройки!$E$15*100)</f>
        <v>0</v>
      </c>
      <c r="GW16" s="67" t="n">
        <f aca="false">IF(OR($D16=1,MONTH($B16)&lt;&gt;MONTH(StartDate),'У9 Ввод'!$D$210="",'У9 Ввод'!$E$210="",'У9 Ввод'!$D$210&gt;$B16),0,MAX(0,MIN(1,'У9 Ввод'!$E$210-NETWORKDAYS('У9 Ввод'!$D$210,$B16)+1))/Настройки!$E$15*100)</f>
        <v>0</v>
      </c>
      <c r="GX16" s="67" t="n">
        <f aca="false">IF(OR($D16=1,MONTH($B16)&lt;&gt;MONTH(StartDate),'У9 Ввод'!$D$211="",'У9 Ввод'!$E$211="",'У9 Ввод'!$D$211&gt;$B16),0,MAX(0,MIN(1,'У9 Ввод'!$E$211-NETWORKDAYS('У9 Ввод'!$D$211,$B16)+1))/Настройки!$E$15*100)</f>
        <v>0</v>
      </c>
      <c r="GY16" s="67" t="n">
        <f aca="false">IF(OR($D16=1,MONTH($B16)&lt;&gt;MONTH(StartDate),'У9 Ввод'!$D$212="",'У9 Ввод'!$E$212="",'У9 Ввод'!$D$212&gt;$B16),0,MAX(0,MIN(1,'У9 Ввод'!$E$212-NETWORKDAYS('У9 Ввод'!$D$212,$B16)+1))/Настройки!$E$15*100)</f>
        <v>0</v>
      </c>
      <c r="GZ16" s="67" t="n">
        <f aca="false">IF(OR($D16=1,MONTH($B16)&lt;&gt;MONTH(StartDate),'У9 Ввод'!$D$213="",'У9 Ввод'!$E$213="",'У9 Ввод'!$D$213&gt;$B16),0,MAX(0,MIN(1,'У9 Ввод'!$E$213-NETWORKDAYS('У9 Ввод'!$D$213,$B16)+1))/Настройки!$E$15*100)</f>
        <v>0</v>
      </c>
      <c r="HA16" s="67" t="n">
        <f aca="false">IF(OR($D16=1,MONTH($B16)&lt;&gt;MONTH(StartDate),'У9 Ввод'!$D$214="",'У9 Ввод'!$E$214="",'У9 Ввод'!$D$214&gt;$B16),0,MAX(0,MIN(1,'У9 Ввод'!$E$214-NETWORKDAYS('У9 Ввод'!$D$214,$B16)+1))/Настройки!$E$15*100)</f>
        <v>0</v>
      </c>
      <c r="HB16" s="67" t="n">
        <f aca="false">IF(OR($D16=1,MONTH($B16)&lt;&gt;MONTH(StartDate),'У9 Ввод'!$D$215="",'У9 Ввод'!$E$215="",'У9 Ввод'!$D$215&gt;$B16),0,MAX(0,MIN(1,'У9 Ввод'!$E$215-NETWORKDAYS('У9 Ввод'!$D$215,$B16)+1))/Настройки!$E$15*100)</f>
        <v>0</v>
      </c>
      <c r="HC16" s="67" t="n">
        <f aca="false">IF(OR($D16=1,MONTH($B16)&lt;&gt;MONTH(StartDate),'У9 Ввод'!$D$216="",'У9 Ввод'!$E$216="",'У9 Ввод'!$D$216&gt;$B16),0,MAX(0,MIN(1,'У9 Ввод'!$E$216-NETWORKDAYS('У9 Ввод'!$D$216,$B16)+1))/Настройки!$E$15*100)</f>
        <v>0</v>
      </c>
      <c r="HD16" s="67" t="n">
        <f aca="false">IF(OR($D16=1,MONTH($B16)&lt;&gt;MONTH(StartDate),'У9 Ввод'!$D$217="",'У9 Ввод'!$E$217="",'У9 Ввод'!$D$217&gt;$B16),0,MAX(0,MIN(1,'У9 Ввод'!$E$217-NETWORKDAYS('У9 Ввод'!$D$217,$B16)+1))/Настройки!$E$15*100)</f>
        <v>0</v>
      </c>
      <c r="HE16" s="67" t="n">
        <f aca="false">IF(OR($D16=1,MONTH($B16)&lt;&gt;MONTH(StartDate),'У9 Ввод'!$D$218="",'У9 Ввод'!$E$218="",'У9 Ввод'!$D$218&gt;$B16),0,MAX(0,MIN(1,'У9 Ввод'!$E$218-NETWORKDAYS('У9 Ввод'!$D$218,$B16)+1))/Настройки!$E$15*100)</f>
        <v>0</v>
      </c>
      <c r="HF16" s="67" t="n">
        <f aca="false">IF(OR($D16=1,MONTH($B16)&lt;&gt;MONTH(StartDate),'У9 Ввод'!$D$219="",'У9 Ввод'!$E$219="",'У9 Ввод'!$D$219&gt;$B16),0,MAX(0,MIN(1,'У9 Ввод'!$E$219-NETWORKDAYS('У9 Ввод'!$D$219,$B16)+1))/Настройки!$E$15*100)</f>
        <v>0</v>
      </c>
      <c r="HG16" s="67" t="n">
        <f aca="false">IF(OR($D16=1,MONTH($B16)&lt;&gt;MONTH(StartDate),'У9 Ввод'!$D$220="",'У9 Ввод'!$E$220="",'У9 Ввод'!$D$220&gt;$B16),0,MAX(0,MIN(1,'У9 Ввод'!$E$220-NETWORKDAYS('У9 Ввод'!$D$220,$B16)+1))/Настройки!$E$15*100)</f>
        <v>0</v>
      </c>
      <c r="HH16" s="67" t="n">
        <f aca="false">IF(OR($D16=1,MONTH($B16)&lt;&gt;MONTH(StartDate),'У9 Ввод'!$D$221="",'У9 Ввод'!$E$221="",'У9 Ввод'!$D$221&gt;$B16),0,MAX(0,MIN(1,'У9 Ввод'!$E$221-NETWORKDAYS('У9 Ввод'!$D$221,$B16)+1))/Настройки!$E$15*100)</f>
        <v>0</v>
      </c>
      <c r="HI16" s="67" t="n">
        <f aca="false">IF(OR($D16=1,MONTH($B16)&lt;&gt;MONTH(StartDate),'У9 Ввод'!$D$222="",'У9 Ввод'!$E$222="",'У9 Ввод'!$D$222&gt;$B16),0,MAX(0,MIN(1,'У9 Ввод'!$E$222-NETWORKDAYS('У9 Ввод'!$D$222,$B16)+1))/Настройки!$E$15*100)</f>
        <v>0</v>
      </c>
      <c r="HJ16" s="67" t="n">
        <f aca="false">IF(OR($D16=1,MONTH($B16)&lt;&gt;MONTH(StartDate),'У9 Ввод'!$D$223="",'У9 Ввод'!$E$223="",'У9 Ввод'!$D$223&gt;$B16),0,MAX(0,MIN(1,'У9 Ввод'!$E$223-NETWORKDAYS('У9 Ввод'!$D$223,$B16)+1))/Настройки!$E$15*100)</f>
        <v>0</v>
      </c>
      <c r="HK16" s="67" t="n">
        <f aca="false">IF(OR($D16=1,MONTH($B16)&lt;&gt;MONTH(StartDate),'У9 Ввод'!$D$224="",'У9 Ввод'!$E$224="",'У9 Ввод'!$D$224&gt;$B16),0,MAX(0,MIN(1,'У9 Ввод'!$E$224-NETWORKDAYS('У9 Ввод'!$D$224,$B16)+1))/Настройки!$E$15*100)</f>
        <v>0</v>
      </c>
      <c r="HL16" s="67" t="n">
        <f aca="false">IF(OR($D16=1,MONTH($B16)&lt;&gt;MONTH(StartDate),'У9 Ввод'!$D$225="",'У9 Ввод'!$E$225="",'У9 Ввод'!$D$225&gt;$B16),0,MAX(0,MIN(1,'У9 Ввод'!$E$225-NETWORKDAYS('У9 Ввод'!$D$225,$B16)+1))/Настройки!$E$15*100)</f>
        <v>0</v>
      </c>
      <c r="HM16" s="67" t="n">
        <f aca="false">IF(OR($D16=1,MONTH($B16)&lt;&gt;MONTH(StartDate),'У9 Ввод'!$D$226="",'У9 Ввод'!$E$226="",'У9 Ввод'!$D$226&gt;$B16),0,MAX(0,MIN(1,'У9 Ввод'!$E$226-NETWORKDAYS('У9 Ввод'!$D$226,$B16)+1))/Настройки!$E$15*100)</f>
        <v>0</v>
      </c>
      <c r="HN16" s="67" t="n">
        <f aca="false">IF(OR($D16=1,MONTH($B16)&lt;&gt;MONTH(StartDate),'У9 Ввод'!$D$227="",'У9 Ввод'!$E$227="",'У9 Ввод'!$D$227&gt;$B16),0,MAX(0,MIN(1,'У9 Ввод'!$E$227-NETWORKDAYS('У9 Ввод'!$D$227,$B16)+1))/Настройки!$E$15*100)</f>
        <v>0</v>
      </c>
      <c r="HO16" s="67" t="n">
        <f aca="false">IF(OR($D16=1,MONTH($B16)&lt;&gt;MONTH(StartDate),'У9 Ввод'!$D$228="",'У9 Ввод'!$E$228="",'У9 Ввод'!$D$228&gt;$B16),0,MAX(0,MIN(1,'У9 Ввод'!$E$228-NETWORKDAYS('У9 Ввод'!$D$228,$B16)+1))/Настройки!$E$15*100)</f>
        <v>0</v>
      </c>
      <c r="HP16" s="67" t="n">
        <f aca="false">IF(OR($D16=1,MONTH($B16)&lt;&gt;MONTH(StartDate),'У9 Ввод'!$D$229="",'У9 Ввод'!$E$229="",'У9 Ввод'!$D$229&gt;$B16),0,MAX(0,MIN(1,'У9 Ввод'!$E$229-NETWORKDAYS('У9 Ввод'!$D$229,$B16)+1))/Настройки!$E$15*100)</f>
        <v>0</v>
      </c>
      <c r="HQ16" s="67" t="n">
        <f aca="false">IF(OR($D16=1,MONTH($B16)&lt;&gt;MONTH(StartDate),'У9 Ввод'!$D$230="",'У9 Ввод'!$E$230="",'У9 Ввод'!$D$230&gt;$B16),0,MAX(0,MIN(1,'У9 Ввод'!$E$230-NETWORKDAYS('У9 Ввод'!$D$230,$B16)+1))/Настройки!$E$15*100)</f>
        <v>0</v>
      </c>
      <c r="HR16" s="67" t="n">
        <f aca="false">IF(OR($D16=1,MONTH($B16)&lt;&gt;MONTH(StartDate),'У9 Ввод'!$D$231="",'У9 Ввод'!$E$231="",'У9 Ввод'!$D$231&gt;$B16),0,MAX(0,MIN(1,'У9 Ввод'!$E$231-NETWORKDAYS('У9 Ввод'!$D$231,$B16)+1))/Настройки!$E$15*100)</f>
        <v>0</v>
      </c>
      <c r="HS16" s="67" t="n">
        <f aca="false">IF(OR($D16=1,MONTH($B16)&lt;&gt;MONTH(StartDate),'У9 Ввод'!$D$232="",'У9 Ввод'!$E$232="",'У9 Ввод'!$D$232&gt;$B16),0,MAX(0,MIN(1,'У9 Ввод'!$E$232-NETWORKDAYS('У9 Ввод'!$D$232,$B16)+1))/Настройки!$E$15*100)</f>
        <v>0</v>
      </c>
      <c r="HT16" s="67" t="n">
        <f aca="false">IF(OR($D16=1,MONTH($B16)&lt;&gt;MONTH(StartDate),'У9 Ввод'!$D$233="",'У9 Ввод'!$E$233="",'У9 Ввод'!$D$233&gt;$B16),0,MAX(0,MIN(1,'У9 Ввод'!$E$233-NETWORKDAYS('У9 Ввод'!$D$233,$B16)+1))/Настройки!$E$15*100)</f>
        <v>0</v>
      </c>
      <c r="HU16" s="67" t="n">
        <f aca="false">IF(OR($D16=1,MONTH($B16)&lt;&gt;MONTH(StartDate),'У9 Ввод'!$D$234="",'У9 Ввод'!$E$234="",'У9 Ввод'!$D$234&gt;$B16),0,MAX(0,MIN(1,'У9 Ввод'!$E$234-NETWORKDAYS('У9 Ввод'!$D$234,$B16)+1))/Настройки!$E$15*100)</f>
        <v>0</v>
      </c>
      <c r="HV16" s="67" t="n">
        <f aca="false">IF(OR($D16=1,MONTH($B16)&lt;&gt;MONTH(StartDate),'У9 Ввод'!$D$235="",'У9 Ввод'!$E$235="",'У9 Ввод'!$D$235&gt;$B16),0,MAX(0,MIN(1,'У9 Ввод'!$E$235-NETWORKDAYS('У9 Ввод'!$D$235,$B16)+1))/Настройки!$E$15*100)</f>
        <v>0</v>
      </c>
      <c r="HW16" s="67" t="n">
        <f aca="false">IF(OR($D16=1,MONTH($B16)&lt;&gt;MONTH(StartDate),'У9 Ввод'!$D$236="",'У9 Ввод'!$E$236="",'У9 Ввод'!$D$236&gt;$B16),0,MAX(0,MIN(1,'У9 Ввод'!$E$236-NETWORKDAYS('У9 Ввод'!$D$236,$B16)+1))/Настройки!$E$15*100)</f>
        <v>0</v>
      </c>
      <c r="HX16" s="67" t="n">
        <f aca="false">IF(OR($D16=1,MONTH($B16)&lt;&gt;MONTH(StartDate),'У9 Ввод'!$D$237="",'У9 Ввод'!$E$237="",'У9 Ввод'!$D$237&gt;$B16),0,MAX(0,MIN(1,'У9 Ввод'!$E$237-NETWORKDAYS('У9 Ввод'!$D$237,$B16)+1))/Настройки!$E$15*100)</f>
        <v>0</v>
      </c>
      <c r="HY16" s="67" t="n">
        <f aca="false">IF(OR($D16=1,MONTH($B16)&lt;&gt;MONTH(StartDate),'У9 Ввод'!$D$238="",'У9 Ввод'!$E$238="",'У9 Ввод'!$D$238&gt;$B16),0,MAX(0,MIN(1,'У9 Ввод'!$E$238-NETWORKDAYS('У9 Ввод'!$D$238,$B16)+1))/Настройки!$E$15*100)</f>
        <v>0</v>
      </c>
      <c r="HZ16" s="67" t="n">
        <f aca="false">IF(OR($D16=1,MONTH($B16)&lt;&gt;MONTH(StartDate),'У9 Ввод'!$D$239="",'У9 Ввод'!$E$239="",'У9 Ввод'!$D$239&gt;$B16),0,MAX(0,MIN(1,'У9 Ввод'!$E$239-NETWORKDAYS('У9 Ввод'!$D$239,$B16)+1))/Настройки!$E$15*100)</f>
        <v>0</v>
      </c>
      <c r="IA16" s="67" t="n">
        <f aca="false">IF(OR($D16=1,MONTH($B16)&lt;&gt;MONTH(StartDate),'У9 Ввод'!$D$240="",'У9 Ввод'!$E$240="",'У9 Ввод'!$D$240&gt;$B16),0,MAX(0,MIN(1,'У9 Ввод'!$E$240-NETWORKDAYS('У9 Ввод'!$D$240,$B16)+1))/Настройки!$E$15*100)</f>
        <v>0</v>
      </c>
      <c r="IB16" s="67" t="n">
        <f aca="false">IF(OR($D16=1,MONTH($B16)&lt;&gt;MONTH(StartDate),'У9 Ввод'!$D$241="",'У9 Ввод'!$E$241="",'У9 Ввод'!$D$241&gt;$B16),0,MAX(0,MIN(1,'У9 Ввод'!$E$241-NETWORKDAYS('У9 Ввод'!$D$241,$B16)+1))/Настройки!$E$15*100)</f>
        <v>0</v>
      </c>
      <c r="IC16" s="67" t="n">
        <f aca="false">IF(OR($D16=1,MONTH($B16)&lt;&gt;MONTH(StartDate),'У9 Ввод'!$D$242="",'У9 Ввод'!$E$242="",'У9 Ввод'!$D$242&gt;$B16),0,MAX(0,MIN(1,'У9 Ввод'!$E$242-NETWORKDAYS('У9 Ввод'!$D$242,$B16)+1))/Настройки!$E$15*100)</f>
        <v>0</v>
      </c>
      <c r="ID16" s="67" t="n">
        <f aca="false">IF(OR($D16=1,MONTH($B16)&lt;&gt;MONTH(StartDate),'У9 Ввод'!$D$243="",'У9 Ввод'!$E$243="",'У9 Ввод'!$D$243&gt;$B16),0,MAX(0,MIN(1,'У9 Ввод'!$E$243-NETWORKDAYS('У9 Ввод'!$D$243,$B16)+1))/Настройки!$E$15*100)</f>
        <v>0</v>
      </c>
      <c r="IE16" s="67" t="n">
        <f aca="false">IF(OR($D16=1,MONTH($B16)&lt;&gt;MONTH(StartDate),'У9 Ввод'!$D$244="",'У9 Ввод'!$E$244="",'У9 Ввод'!$D$244&gt;$B16),0,MAX(0,MIN(1,'У9 Ввод'!$E$244-NETWORKDAYS('У9 Ввод'!$D$244,$B16)+1))/Настройки!$E$15*100)</f>
        <v>0</v>
      </c>
      <c r="IF16" s="67" t="n">
        <f aca="false">IF(OR($D16=1,MONTH($B16)&lt;&gt;MONTH(StartDate),'У9 Ввод'!$D$245="",'У9 Ввод'!$E$245="",'У9 Ввод'!$D$245&gt;$B16),0,MAX(0,MIN(1,'У9 Ввод'!$E$245-NETWORKDAYS('У9 Ввод'!$D$245,$B16)+1))/Настройки!$E$15*100)</f>
        <v>0</v>
      </c>
      <c r="IG16" s="67" t="n">
        <f aca="false">IF(OR($D16=1,MONTH($B16)&lt;&gt;MONTH(StartDate),'У9 Ввод'!$D$246="",'У9 Ввод'!$E$246="",'У9 Ввод'!$D$246&gt;$B16),0,MAX(0,MIN(1,'У9 Ввод'!$E$246-NETWORKDAYS('У9 Ввод'!$D$246,$B16)+1))/Настройки!$E$15*100)</f>
        <v>0</v>
      </c>
      <c r="IH16" s="67" t="n">
        <f aca="false">IF(OR($D16=1,MONTH($B16)&lt;&gt;MONTH(StartDate),'У9 Ввод'!$D$247="",'У9 Ввод'!$E$247="",'У9 Ввод'!$D$247&gt;$B16),0,MAX(0,MIN(1,'У9 Ввод'!$E$247-NETWORKDAYS('У9 Ввод'!$D$247,$B16)+1))/Настройки!$E$15*100)</f>
        <v>0</v>
      </c>
      <c r="II16" s="67" t="n">
        <f aca="false">IF(OR($D16=1,MONTH($B16)&lt;&gt;MONTH(StartDate),'У9 Ввод'!$D$248="",'У9 Ввод'!$E$248="",'У9 Ввод'!$D$248&gt;$B16),0,MAX(0,MIN(1,'У9 Ввод'!$E$248-NETWORKDAYS('У9 Ввод'!$D$248,$B16)+1))/Настройки!$E$15*100)</f>
        <v>0</v>
      </c>
      <c r="IJ16" s="67" t="n">
        <f aca="false">IF(OR($D16=1,MONTH($B16)&lt;&gt;MONTH(StartDate),'У9 Ввод'!$D$249="",'У9 Ввод'!$E$249="",'У9 Ввод'!$D$249&gt;$B16),0,MAX(0,MIN(1,'У9 Ввод'!$E$249-NETWORKDAYS('У9 Ввод'!$D$249,$B16)+1))/Настройки!$E$15*100)</f>
        <v>0</v>
      </c>
      <c r="IK16" s="67" t="n">
        <f aca="false">IF(OR($D16=1,MONTH($B16)&lt;&gt;MONTH(StartDate),'У9 Ввод'!$D$250="",'У9 Ввод'!$E$250="",'У9 Ввод'!$D$250&gt;$B16),0,MAX(0,MIN(1,'У9 Ввод'!$E$250-NETWORKDAYS('У9 Ввод'!$D$250,$B16)+1))/Настройки!$E$15*100)</f>
        <v>0</v>
      </c>
      <c r="IL16" s="67" t="n">
        <f aca="false">IF(OR($D16=1,MONTH($B16)&lt;&gt;MONTH(StartDate),'У9 Ввод'!$D$251="",'У9 Ввод'!$E$251="",'У9 Ввод'!$D$251&gt;$B16),0,MAX(0,MIN(1,'У9 Ввод'!$E$251-NETWORKDAYS('У9 Ввод'!$D$251,$B16)+1))/Настройки!$E$15*100)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IF(OR($D17=1,MONTH($B17)&lt;&gt;MONTH(StartDate),'У9 Ввод'!$D$12="",'У9 Ввод'!$E$12="",'У9 Ввод'!$D$12&gt;$B17),0,MAX(0,MIN(1,'У9 Ввод'!$E$12-NETWORKDAYS('У9 Ввод'!$D$12,$B17)+1))/Настройки!$E$15*100)</f>
        <v>0</v>
      </c>
      <c r="H17" s="67" t="n">
        <f aca="false">IF(OR($D17=1,MONTH($B17)&lt;&gt;MONTH(StartDate),'У9 Ввод'!$D$13="",'У9 Ввод'!$E$13="",'У9 Ввод'!$D$13&gt;$B17),0,MAX(0,MIN(1,'У9 Ввод'!$E$13-NETWORKDAYS('У9 Ввод'!$D$13,$B17)+1))/Настройки!$E$15*100)</f>
        <v>0</v>
      </c>
      <c r="I17" s="67" t="n">
        <f aca="false">IF(OR($D17=1,MONTH($B17)&lt;&gt;MONTH(StartDate),'У9 Ввод'!$D$14="",'У9 Ввод'!$E$14="",'У9 Ввод'!$D$14&gt;$B17),0,MAX(0,MIN(1,'У9 Ввод'!$E$14-NETWORKDAYS('У9 Ввод'!$D$14,$B17)+1))/Настройки!$E$15*100)</f>
        <v>0</v>
      </c>
      <c r="J17" s="67" t="n">
        <f aca="false">IF(OR($D17=1,MONTH($B17)&lt;&gt;MONTH(StartDate),'У9 Ввод'!$D$15="",'У9 Ввод'!$E$15="",'У9 Ввод'!$D$15&gt;$B17),0,MAX(0,MIN(1,'У9 Ввод'!$E$15-NETWORKDAYS('У9 Ввод'!$D$15,$B17)+1))/Настройки!$E$15*100)</f>
        <v>0</v>
      </c>
      <c r="K17" s="67" t="n">
        <f aca="false">IF(OR($D17=1,MONTH($B17)&lt;&gt;MONTH(StartDate),'У9 Ввод'!$D$16="",'У9 Ввод'!$E$16="",'У9 Ввод'!$D$16&gt;$B17),0,MAX(0,MIN(1,'У9 Ввод'!$E$16-NETWORKDAYS('У9 Ввод'!$D$16,$B17)+1))/Настройки!$E$15*100)</f>
        <v>0</v>
      </c>
      <c r="L17" s="67" t="n">
        <f aca="false">IF(OR($D17=1,MONTH($B17)&lt;&gt;MONTH(StartDate),'У9 Ввод'!$D$17="",'У9 Ввод'!$E$17="",'У9 Ввод'!$D$17&gt;$B17),0,MAX(0,MIN(1,'У9 Ввод'!$E$17-NETWORKDAYS('У9 Ввод'!$D$17,$B17)+1))/Настройки!$E$15*100)</f>
        <v>0</v>
      </c>
      <c r="M17" s="67" t="n">
        <f aca="false">IF(OR($D17=1,MONTH($B17)&lt;&gt;MONTH(StartDate),'У9 Ввод'!$D$18="",'У9 Ввод'!$E$18="",'У9 Ввод'!$D$18&gt;$B17),0,MAX(0,MIN(1,'У9 Ввод'!$E$18-NETWORKDAYS('У9 Ввод'!$D$18,$B17)+1))/Настройки!$E$15*100)</f>
        <v>0</v>
      </c>
      <c r="N17" s="67" t="n">
        <f aca="false">IF(OR($D17=1,MONTH($B17)&lt;&gt;MONTH(StartDate),'У9 Ввод'!$D$19="",'У9 Ввод'!$E$19="",'У9 Ввод'!$D$19&gt;$B17),0,MAX(0,MIN(1,'У9 Ввод'!$E$19-NETWORKDAYS('У9 Ввод'!$D$19,$B17)+1))/Настройки!$E$15*100)</f>
        <v>0</v>
      </c>
      <c r="O17" s="67" t="n">
        <f aca="false">IF(OR($D17=1,MONTH($B17)&lt;&gt;MONTH(StartDate),'У9 Ввод'!$D$20="",'У9 Ввод'!$E$20="",'У9 Ввод'!$D$20&gt;$B17),0,MAX(0,MIN(1,'У9 Ввод'!$E$20-NETWORKDAYS('У9 Ввод'!$D$20,$B17)+1))/Настройки!$E$15*100)</f>
        <v>0</v>
      </c>
      <c r="P17" s="67" t="n">
        <f aca="false">IF(OR($D17=1,MONTH($B17)&lt;&gt;MONTH(StartDate),'У9 Ввод'!$D$21="",'У9 Ввод'!$E$21="",'У9 Ввод'!$D$21&gt;$B17),0,MAX(0,MIN(1,'У9 Ввод'!$E$21-NETWORKDAYS('У9 Ввод'!$D$21,$B17)+1))/Настройки!$E$15*100)</f>
        <v>0</v>
      </c>
      <c r="Q17" s="67" t="n">
        <f aca="false">IF(OR($D17=1,MONTH($B17)&lt;&gt;MONTH(StartDate),'У9 Ввод'!$D$22="",'У9 Ввод'!$E$22="",'У9 Ввод'!$D$22&gt;$B17),0,MAX(0,MIN(1,'У9 Ввод'!$E$22-NETWORKDAYS('У9 Ввод'!$D$22,$B17)+1))/Настройки!$E$15*100)</f>
        <v>0</v>
      </c>
      <c r="R17" s="67" t="n">
        <f aca="false">IF(OR($D17=1,MONTH($B17)&lt;&gt;MONTH(StartDate),'У9 Ввод'!$D$23="",'У9 Ввод'!$E$23="",'У9 Ввод'!$D$23&gt;$B17),0,MAX(0,MIN(1,'У9 Ввод'!$E$23-NETWORKDAYS('У9 Ввод'!$D$23,$B17)+1))/Настройки!$E$15*100)</f>
        <v>0</v>
      </c>
      <c r="S17" s="67" t="n">
        <f aca="false">IF(OR($D17=1,MONTH($B17)&lt;&gt;MONTH(StartDate),'У9 Ввод'!$D$24="",'У9 Ввод'!$E$24="",'У9 Ввод'!$D$24&gt;$B17),0,MAX(0,MIN(1,'У9 Ввод'!$E$24-NETWORKDAYS('У9 Ввод'!$D$24,$B17)+1))/Настройки!$E$15*100)</f>
        <v>0</v>
      </c>
      <c r="T17" s="67" t="n">
        <f aca="false">IF(OR($D17=1,MONTH($B17)&lt;&gt;MONTH(StartDate),'У9 Ввод'!$D$25="",'У9 Ввод'!$E$25="",'У9 Ввод'!$D$25&gt;$B17),0,MAX(0,MIN(1,'У9 Ввод'!$E$25-NETWORKDAYS('У9 Ввод'!$D$25,$B17)+1))/Настройки!$E$15*100)</f>
        <v>0</v>
      </c>
      <c r="U17" s="67" t="n">
        <f aca="false">IF(OR($D17=1,MONTH($B17)&lt;&gt;MONTH(StartDate),'У9 Ввод'!$D$26="",'У9 Ввод'!$E$26="",'У9 Ввод'!$D$26&gt;$B17),0,MAX(0,MIN(1,'У9 Ввод'!$E$26-NETWORKDAYS('У9 Ввод'!$D$26,$B17)+1))/Настройки!$E$15*100)</f>
        <v>0</v>
      </c>
      <c r="V17" s="67" t="n">
        <f aca="false">IF(OR($D17=1,MONTH($B17)&lt;&gt;MONTH(StartDate),'У9 Ввод'!$D$27="",'У9 Ввод'!$E$27="",'У9 Ввод'!$D$27&gt;$B17),0,MAX(0,MIN(1,'У9 Ввод'!$E$27-NETWORKDAYS('У9 Ввод'!$D$27,$B17)+1))/Настройки!$E$15*100)</f>
        <v>0</v>
      </c>
      <c r="W17" s="67" t="n">
        <f aca="false">IF(OR($D17=1,MONTH($B17)&lt;&gt;MONTH(StartDate),'У9 Ввод'!$D$28="",'У9 Ввод'!$E$28="",'У9 Ввод'!$D$28&gt;$B17),0,MAX(0,MIN(1,'У9 Ввод'!$E$28-NETWORKDAYS('У9 Ввод'!$D$28,$B17)+1))/Настройки!$E$15*100)</f>
        <v>0</v>
      </c>
      <c r="X17" s="67" t="n">
        <f aca="false">IF(OR($D17=1,MONTH($B17)&lt;&gt;MONTH(StartDate),'У9 Ввод'!$D$29="",'У9 Ввод'!$E$29="",'У9 Ввод'!$D$29&gt;$B17),0,MAX(0,MIN(1,'У9 Ввод'!$E$29-NETWORKDAYS('У9 Ввод'!$D$29,$B17)+1))/Настройки!$E$15*100)</f>
        <v>0</v>
      </c>
      <c r="Y17" s="67" t="n">
        <f aca="false">IF(OR($D17=1,MONTH($B17)&lt;&gt;MONTH(StartDate),'У9 Ввод'!$D$30="",'У9 Ввод'!$E$30="",'У9 Ввод'!$D$30&gt;$B17),0,MAX(0,MIN(1,'У9 Ввод'!$E$30-NETWORKDAYS('У9 Ввод'!$D$30,$B17)+1))/Настройки!$E$15*100)</f>
        <v>0</v>
      </c>
      <c r="Z17" s="67" t="n">
        <f aca="false">IF(OR($D17=1,MONTH($B17)&lt;&gt;MONTH(StartDate),'У9 Ввод'!$D$31="",'У9 Ввод'!$E$31="",'У9 Ввод'!$D$31&gt;$B17),0,MAX(0,MIN(1,'У9 Ввод'!$E$31-NETWORKDAYS('У9 Ввод'!$D$31,$B17)+1))/Настройки!$E$15*100)</f>
        <v>0</v>
      </c>
      <c r="AA17" s="67" t="n">
        <f aca="false">IF(OR($D17=1,MONTH($B17)&lt;&gt;MONTH(StartDate),'У9 Ввод'!$D$32="",'У9 Ввод'!$E$32="",'У9 Ввод'!$D$32&gt;$B17),0,MAX(0,MIN(1,'У9 Ввод'!$E$32-NETWORKDAYS('У9 Ввод'!$D$32,$B17)+1))/Настройки!$E$15*100)</f>
        <v>0</v>
      </c>
      <c r="AB17" s="67" t="n">
        <f aca="false">IF(OR($D17=1,MONTH($B17)&lt;&gt;MONTH(StartDate),'У9 Ввод'!$D$33="",'У9 Ввод'!$E$33="",'У9 Ввод'!$D$33&gt;$B17),0,MAX(0,MIN(1,'У9 Ввод'!$E$33-NETWORKDAYS('У9 Ввод'!$D$33,$B17)+1))/Настройки!$E$15*100)</f>
        <v>0</v>
      </c>
      <c r="AC17" s="67" t="n">
        <f aca="false">IF(OR($D17=1,MONTH($B17)&lt;&gt;MONTH(StartDate),'У9 Ввод'!$D$34="",'У9 Ввод'!$E$34="",'У9 Ввод'!$D$34&gt;$B17),0,MAX(0,MIN(1,'У9 Ввод'!$E$34-NETWORKDAYS('У9 Ввод'!$D$34,$B17)+1))/Настройки!$E$15*100)</f>
        <v>0</v>
      </c>
      <c r="AD17" s="67" t="n">
        <f aca="false">IF(OR($D17=1,MONTH($B17)&lt;&gt;MONTH(StartDate),'У9 Ввод'!$D$35="",'У9 Ввод'!$E$35="",'У9 Ввод'!$D$35&gt;$B17),0,MAX(0,MIN(1,'У9 Ввод'!$E$35-NETWORKDAYS('У9 Ввод'!$D$35,$B17)+1))/Настройки!$E$15*100)</f>
        <v>0</v>
      </c>
      <c r="AE17" s="67" t="n">
        <f aca="false">IF(OR($D17=1,MONTH($B17)&lt;&gt;MONTH(StartDate),'У9 Ввод'!$D$36="",'У9 Ввод'!$E$36="",'У9 Ввод'!$D$36&gt;$B17),0,MAX(0,MIN(1,'У9 Ввод'!$E$36-NETWORKDAYS('У9 Ввод'!$D$36,$B17)+1))/Настройки!$E$15*100)</f>
        <v>0</v>
      </c>
      <c r="AF17" s="67" t="n">
        <f aca="false">IF(OR($D17=1,MONTH($B17)&lt;&gt;MONTH(StartDate),'У9 Ввод'!$D$37="",'У9 Ввод'!$E$37="",'У9 Ввод'!$D$37&gt;$B17),0,MAX(0,MIN(1,'У9 Ввод'!$E$37-NETWORKDAYS('У9 Ввод'!$D$37,$B17)+1))/Настройки!$E$15*100)</f>
        <v>0</v>
      </c>
      <c r="AG17" s="67" t="n">
        <f aca="false">IF(OR($D17=1,MONTH($B17)&lt;&gt;MONTH(StartDate),'У9 Ввод'!$D$38="",'У9 Ввод'!$E$38="",'У9 Ввод'!$D$38&gt;$B17),0,MAX(0,MIN(1,'У9 Ввод'!$E$38-NETWORKDAYS('У9 Ввод'!$D$38,$B17)+1))/Настройки!$E$15*100)</f>
        <v>0</v>
      </c>
      <c r="AH17" s="67" t="n">
        <f aca="false">IF(OR($D17=1,MONTH($B17)&lt;&gt;MONTH(StartDate),'У9 Ввод'!$D$39="",'У9 Ввод'!$E$39="",'У9 Ввод'!$D$39&gt;$B17),0,MAX(0,MIN(1,'У9 Ввод'!$E$39-NETWORKDAYS('У9 Ввод'!$D$39,$B17)+1))/Настройки!$E$15*100)</f>
        <v>0</v>
      </c>
      <c r="AI17" s="67" t="n">
        <f aca="false">IF(OR($D17=1,MONTH($B17)&lt;&gt;MONTH(StartDate),'У9 Ввод'!$D$40="",'У9 Ввод'!$E$40="",'У9 Ввод'!$D$40&gt;$B17),0,MAX(0,MIN(1,'У9 Ввод'!$E$40-NETWORKDAYS('У9 Ввод'!$D$40,$B17)+1))/Настройки!$E$15*100)</f>
        <v>0</v>
      </c>
      <c r="AJ17" s="67" t="n">
        <f aca="false">IF(OR($D17=1,MONTH($B17)&lt;&gt;MONTH(StartDate),'У9 Ввод'!$D$41="",'У9 Ввод'!$E$41="",'У9 Ввод'!$D$41&gt;$B17),0,MAX(0,MIN(1,'У9 Ввод'!$E$41-NETWORKDAYS('У9 Ввод'!$D$41,$B17)+1))/Настройки!$E$15*100)</f>
        <v>0</v>
      </c>
      <c r="AK17" s="67" t="n">
        <f aca="false">IF(OR($D17=1,MONTH($B17)&lt;&gt;MONTH(StartDate),'У9 Ввод'!$D$42="",'У9 Ввод'!$E$42="",'У9 Ввод'!$D$42&gt;$B17),0,MAX(0,MIN(1,'У9 Ввод'!$E$42-NETWORKDAYS('У9 Ввод'!$D$42,$B17)+1))/Настройки!$E$15*100)</f>
        <v>0</v>
      </c>
      <c r="AL17" s="67" t="n">
        <f aca="false">IF(OR($D17=1,MONTH($B17)&lt;&gt;MONTH(StartDate),'У9 Ввод'!$D$43="",'У9 Ввод'!$E$43="",'У9 Ввод'!$D$43&gt;$B17),0,MAX(0,MIN(1,'У9 Ввод'!$E$43-NETWORKDAYS('У9 Ввод'!$D$43,$B17)+1))/Настройки!$E$15*100)</f>
        <v>0</v>
      </c>
      <c r="AM17" s="67" t="n">
        <f aca="false">IF(OR($D17=1,MONTH($B17)&lt;&gt;MONTH(StartDate),'У9 Ввод'!$D$44="",'У9 Ввод'!$E$44="",'У9 Ввод'!$D$44&gt;$B17),0,MAX(0,MIN(1,'У9 Ввод'!$E$44-NETWORKDAYS('У9 Ввод'!$D$44,$B17)+1))/Настройки!$E$15*100)</f>
        <v>0</v>
      </c>
      <c r="AN17" s="67" t="n">
        <f aca="false">IF(OR($D17=1,MONTH($B17)&lt;&gt;MONTH(StartDate),'У9 Ввод'!$D$45="",'У9 Ввод'!$E$45="",'У9 Ввод'!$D$45&gt;$B17),0,MAX(0,MIN(1,'У9 Ввод'!$E$45-NETWORKDAYS('У9 Ввод'!$D$45,$B17)+1))/Настройки!$E$15*100)</f>
        <v>0</v>
      </c>
      <c r="AO17" s="67" t="n">
        <f aca="false">IF(OR($D17=1,MONTH($B17)&lt;&gt;MONTH(StartDate),'У9 Ввод'!$D$46="",'У9 Ввод'!$E$46="",'У9 Ввод'!$D$46&gt;$B17),0,MAX(0,MIN(1,'У9 Ввод'!$E$46-NETWORKDAYS('У9 Ввод'!$D$46,$B17)+1))/Настройки!$E$15*100)</f>
        <v>0</v>
      </c>
      <c r="AP17" s="67" t="n">
        <f aca="false">IF(OR($D17=1,MONTH($B17)&lt;&gt;MONTH(StartDate),'У9 Ввод'!$D$47="",'У9 Ввод'!$E$47="",'У9 Ввод'!$D$47&gt;$B17),0,MAX(0,MIN(1,'У9 Ввод'!$E$47-NETWORKDAYS('У9 Ввод'!$D$47,$B17)+1))/Настройки!$E$15*100)</f>
        <v>0</v>
      </c>
      <c r="AQ17" s="67" t="n">
        <f aca="false">IF(OR($D17=1,MONTH($B17)&lt;&gt;MONTH(StartDate),'У9 Ввод'!$D$48="",'У9 Ввод'!$E$48="",'У9 Ввод'!$D$48&gt;$B17),0,MAX(0,MIN(1,'У9 Ввод'!$E$48-NETWORKDAYS('У9 Ввод'!$D$48,$B17)+1))/Настройки!$E$15*100)</f>
        <v>0</v>
      </c>
      <c r="AR17" s="67" t="n">
        <f aca="false">IF(OR($D17=1,MONTH($B17)&lt;&gt;MONTH(StartDate),'У9 Ввод'!$D$49="",'У9 Ввод'!$E$49="",'У9 Ввод'!$D$49&gt;$B17),0,MAX(0,MIN(1,'У9 Ввод'!$E$49-NETWORKDAYS('У9 Ввод'!$D$49,$B17)+1))/Настройки!$E$15*100)</f>
        <v>0</v>
      </c>
      <c r="AS17" s="67" t="n">
        <f aca="false">IF(OR($D17=1,MONTH($B17)&lt;&gt;MONTH(StartDate),'У9 Ввод'!$D$50="",'У9 Ввод'!$E$50="",'У9 Ввод'!$D$50&gt;$B17),0,MAX(0,MIN(1,'У9 Ввод'!$E$50-NETWORKDAYS('У9 Ввод'!$D$50,$B17)+1))/Настройки!$E$15*100)</f>
        <v>0</v>
      </c>
      <c r="AT17" s="67" t="n">
        <f aca="false">IF(OR($D17=1,MONTH($B17)&lt;&gt;MONTH(StartDate),'У9 Ввод'!$D$51="",'У9 Ввод'!$E$51="",'У9 Ввод'!$D$51&gt;$B17),0,MAX(0,MIN(1,'У9 Ввод'!$E$51-NETWORKDAYS('У9 Ввод'!$D$51,$B17)+1))/Настройки!$E$15*100)</f>
        <v>0</v>
      </c>
      <c r="AU17" s="67" t="n">
        <f aca="false">IF(OR($D17=1,MONTH($B17)&lt;&gt;MONTH(StartDate),'У9 Ввод'!$D$52="",'У9 Ввод'!$E$52="",'У9 Ввод'!$D$52&gt;$B17),0,MAX(0,MIN(1,'У9 Ввод'!$E$52-NETWORKDAYS('У9 Ввод'!$D$52,$B17)+1))/Настройки!$E$15*100)</f>
        <v>0</v>
      </c>
      <c r="AV17" s="67" t="n">
        <f aca="false">IF(OR($D17=1,MONTH($B17)&lt;&gt;MONTH(StartDate),'У9 Ввод'!$D$53="",'У9 Ввод'!$E$53="",'У9 Ввод'!$D$53&gt;$B17),0,MAX(0,MIN(1,'У9 Ввод'!$E$53-NETWORKDAYS('У9 Ввод'!$D$53,$B17)+1))/Настройки!$E$15*100)</f>
        <v>0</v>
      </c>
      <c r="AW17" s="67" t="n">
        <f aca="false">IF(OR($D17=1,MONTH($B17)&lt;&gt;MONTH(StartDate),'У9 Ввод'!$D$54="",'У9 Ввод'!$E$54="",'У9 Ввод'!$D$54&gt;$B17),0,MAX(0,MIN(1,'У9 Ввод'!$E$54-NETWORKDAYS('У9 Ввод'!$D$54,$B17)+1))/Настройки!$E$15*100)</f>
        <v>0</v>
      </c>
      <c r="AX17" s="67" t="n">
        <f aca="false">IF(OR($D17=1,MONTH($B17)&lt;&gt;MONTH(StartDate),'У9 Ввод'!$D$55="",'У9 Ввод'!$E$55="",'У9 Ввод'!$D$55&gt;$B17),0,MAX(0,MIN(1,'У9 Ввод'!$E$55-NETWORKDAYS('У9 Ввод'!$D$55,$B17)+1))/Настройки!$E$15*100)</f>
        <v>0</v>
      </c>
      <c r="AY17" s="67" t="n">
        <f aca="false">IF(OR($D17=1,MONTH($B17)&lt;&gt;MONTH(StartDate),'У9 Ввод'!$D$56="",'У9 Ввод'!$E$56="",'У9 Ввод'!$D$56&gt;$B17),0,MAX(0,MIN(1,'У9 Ввод'!$E$56-NETWORKDAYS('У9 Ввод'!$D$56,$B17)+1))/Настройки!$E$15*100)</f>
        <v>0</v>
      </c>
      <c r="AZ17" s="67" t="n">
        <f aca="false">IF(OR($D17=1,MONTH($B17)&lt;&gt;MONTH(StartDate),'У9 Ввод'!$D$57="",'У9 Ввод'!$E$57="",'У9 Ввод'!$D$57&gt;$B17),0,MAX(0,MIN(1,'У9 Ввод'!$E$57-NETWORKDAYS('У9 Ввод'!$D$57,$B17)+1))/Настройки!$E$15*100)</f>
        <v>0</v>
      </c>
      <c r="BA17" s="67" t="n">
        <f aca="false">IF(OR($D17=1,MONTH($B17)&lt;&gt;MONTH(StartDate),'У9 Ввод'!$D$58="",'У9 Ввод'!$E$58="",'У9 Ввод'!$D$58&gt;$B17),0,MAX(0,MIN(1,'У9 Ввод'!$E$58-NETWORKDAYS('У9 Ввод'!$D$58,$B17)+1))/Настройки!$E$15*100)</f>
        <v>0</v>
      </c>
      <c r="BB17" s="67" t="n">
        <f aca="false">IF(OR($D17=1,MONTH($B17)&lt;&gt;MONTH(StartDate),'У9 Ввод'!$D$59="",'У9 Ввод'!$E$59="",'У9 Ввод'!$D$59&gt;$B17),0,MAX(0,MIN(1,'У9 Ввод'!$E$59-NETWORKDAYS('У9 Ввод'!$D$59,$B17)+1))/Настройки!$E$15*100)</f>
        <v>0</v>
      </c>
      <c r="BC17" s="67" t="n">
        <f aca="false">IF(OR($D17=1,MONTH($B17)&lt;&gt;MONTH(StartDate),'У9 Ввод'!$D$60="",'У9 Ввод'!$E$60="",'У9 Ввод'!$D$60&gt;$B17),0,MAX(0,MIN(1,'У9 Ввод'!$E$60-NETWORKDAYS('У9 Ввод'!$D$60,$B17)+1))/Настройки!$E$15*100)</f>
        <v>0</v>
      </c>
      <c r="BD17" s="67" t="n">
        <f aca="false">IF(OR($D17=1,MONTH($B17)&lt;&gt;MONTH(StartDate),'У9 Ввод'!$D$61="",'У9 Ввод'!$E$61="",'У9 Ввод'!$D$61&gt;$B17),0,MAX(0,MIN(1,'У9 Ввод'!$E$61-NETWORKDAYS('У9 Ввод'!$D$61,$B17)+1))/Настройки!$E$15*100)</f>
        <v>0</v>
      </c>
      <c r="BE17" s="67" t="n">
        <f aca="false">IF(OR($D17=1,MONTH($B17)&lt;&gt;MONTH(StartDate),'У9 Ввод'!$D$62="",'У9 Ввод'!$E$62="",'У9 Ввод'!$D$62&gt;$B17),0,MAX(0,MIN(1,'У9 Ввод'!$E$62-NETWORKDAYS('У9 Ввод'!$D$62,$B17)+1))/Настройки!$E$15*100)</f>
        <v>0</v>
      </c>
      <c r="BF17" s="67" t="n">
        <f aca="false">IF(OR($D17=1,MONTH($B17)&lt;&gt;MONTH(StartDate),'У9 Ввод'!$D$63="",'У9 Ввод'!$E$63="",'У9 Ввод'!$D$63&gt;$B17),0,MAX(0,MIN(1,'У9 Ввод'!$E$63-NETWORKDAYS('У9 Ввод'!$D$63,$B17)+1))/Настройки!$E$15*100)</f>
        <v>0</v>
      </c>
      <c r="BG17" s="67" t="n">
        <f aca="false">IF(OR($D17=1,MONTH($B17)&lt;&gt;MONTH(StartDate),'У9 Ввод'!$D$64="",'У9 Ввод'!$E$64="",'У9 Ввод'!$D$64&gt;$B17),0,MAX(0,MIN(1,'У9 Ввод'!$E$64-NETWORKDAYS('У9 Ввод'!$D$64,$B17)+1))/Настройки!$E$15*100)</f>
        <v>0</v>
      </c>
      <c r="BH17" s="67" t="n">
        <f aca="false">IF(OR($D17=1,MONTH($B17)&lt;&gt;MONTH(StartDate),'У9 Ввод'!$D$65="",'У9 Ввод'!$E$65="",'У9 Ввод'!$D$65&gt;$B17),0,MAX(0,MIN(1,'У9 Ввод'!$E$65-NETWORKDAYS('У9 Ввод'!$D$65,$B17)+1))/Настройки!$E$15*100)</f>
        <v>0</v>
      </c>
      <c r="BI17" s="67" t="n">
        <f aca="false">IF(OR($D17=1,MONTH($B17)&lt;&gt;MONTH(StartDate),'У9 Ввод'!$D$66="",'У9 Ввод'!$E$66="",'У9 Ввод'!$D$66&gt;$B17),0,MAX(0,MIN(1,'У9 Ввод'!$E$66-NETWORKDAYS('У9 Ввод'!$D$66,$B17)+1))/Настройки!$E$15*100)</f>
        <v>0</v>
      </c>
      <c r="BJ17" s="67" t="n">
        <f aca="false">IF(OR($D17=1,MONTH($B17)&lt;&gt;MONTH(StartDate),'У9 Ввод'!$D$67="",'У9 Ввод'!$E$67="",'У9 Ввод'!$D$67&gt;$B17),0,MAX(0,MIN(1,'У9 Ввод'!$E$67-NETWORKDAYS('У9 Ввод'!$D$67,$B17)+1))/Настройки!$E$15*100)</f>
        <v>0</v>
      </c>
      <c r="BK17" s="67" t="n">
        <f aca="false">IF(OR($D17=1,MONTH($B17)&lt;&gt;MONTH(StartDate),'У9 Ввод'!$D$68="",'У9 Ввод'!$E$68="",'У9 Ввод'!$D$68&gt;$B17),0,MAX(0,MIN(1,'У9 Ввод'!$E$68-NETWORKDAYS('У9 Ввод'!$D$68,$B17)+1))/Настройки!$E$15*100)</f>
        <v>0</v>
      </c>
      <c r="BL17" s="67" t="n">
        <f aca="false">IF(OR($D17=1,MONTH($B17)&lt;&gt;MONTH(StartDate),'У9 Ввод'!$D$69="",'У9 Ввод'!$E$69="",'У9 Ввод'!$D$69&gt;$B17),0,MAX(0,MIN(1,'У9 Ввод'!$E$69-NETWORKDAYS('У9 Ввод'!$D$69,$B17)+1))/Настройки!$E$15*100)</f>
        <v>0</v>
      </c>
      <c r="BM17" s="67" t="n">
        <f aca="false">IF(OR($D17=1,MONTH($B17)&lt;&gt;MONTH(StartDate),'У9 Ввод'!$D$70="",'У9 Ввод'!$E$70="",'У9 Ввод'!$D$70&gt;$B17),0,MAX(0,MIN(1,'У9 Ввод'!$E$70-NETWORKDAYS('У9 Ввод'!$D$70,$B17)+1))/Настройки!$E$15*100)</f>
        <v>0</v>
      </c>
      <c r="BN17" s="67" t="n">
        <f aca="false">IF(OR($D17=1,MONTH($B17)&lt;&gt;MONTH(StartDate),'У9 Ввод'!$D$71="",'У9 Ввод'!$E$71="",'У9 Ввод'!$D$71&gt;$B17),0,MAX(0,MIN(1,'У9 Ввод'!$E$71-NETWORKDAYS('У9 Ввод'!$D$71,$B17)+1))/Настройки!$E$15*100)</f>
        <v>0</v>
      </c>
      <c r="BO17" s="67" t="n">
        <f aca="false">IF(OR($D17=1,MONTH($B17)&lt;&gt;MONTH(StartDate),'У9 Ввод'!$D$72="",'У9 Ввод'!$E$72="",'У9 Ввод'!$D$72&gt;$B17),0,MAX(0,MIN(1,'У9 Ввод'!$E$72-NETWORKDAYS('У9 Ввод'!$D$72,$B17)+1))/Настройки!$E$15*100)</f>
        <v>0</v>
      </c>
      <c r="BP17" s="67" t="n">
        <f aca="false">IF(OR($D17=1,MONTH($B17)&lt;&gt;MONTH(StartDate),'У9 Ввод'!$D$73="",'У9 Ввод'!$E$73="",'У9 Ввод'!$D$73&gt;$B17),0,MAX(0,MIN(1,'У9 Ввод'!$E$73-NETWORKDAYS('У9 Ввод'!$D$73,$B17)+1))/Настройки!$E$15*100)</f>
        <v>0</v>
      </c>
      <c r="BQ17" s="67" t="n">
        <f aca="false">IF(OR($D17=1,MONTH($B17)&lt;&gt;MONTH(StartDate),'У9 Ввод'!$D$74="",'У9 Ввод'!$E$74="",'У9 Ввод'!$D$74&gt;$B17),0,MAX(0,MIN(1,'У9 Ввод'!$E$74-NETWORKDAYS('У9 Ввод'!$D$74,$B17)+1))/Настройки!$E$15*100)</f>
        <v>0</v>
      </c>
      <c r="BR17" s="67" t="n">
        <f aca="false">IF(OR($D17=1,MONTH($B17)&lt;&gt;MONTH(StartDate),'У9 Ввод'!$D$75="",'У9 Ввод'!$E$75="",'У9 Ввод'!$D$75&gt;$B17),0,MAX(0,MIN(1,'У9 Ввод'!$E$75-NETWORKDAYS('У9 Ввод'!$D$75,$B17)+1))/Настройки!$E$15*100)</f>
        <v>0</v>
      </c>
      <c r="BS17" s="67" t="n">
        <f aca="false">IF(OR($D17=1,MONTH($B17)&lt;&gt;MONTH(StartDate),'У9 Ввод'!$D$76="",'У9 Ввод'!$E$76="",'У9 Ввод'!$D$76&gt;$B17),0,MAX(0,MIN(1,'У9 Ввод'!$E$76-NETWORKDAYS('У9 Ввод'!$D$76,$B17)+1))/Настройки!$E$15*100)</f>
        <v>0</v>
      </c>
      <c r="BT17" s="67" t="n">
        <f aca="false">IF(OR($D17=1,MONTH($B17)&lt;&gt;MONTH(StartDate),'У9 Ввод'!$D$77="",'У9 Ввод'!$E$77="",'У9 Ввод'!$D$77&gt;$B17),0,MAX(0,MIN(1,'У9 Ввод'!$E$77-NETWORKDAYS('У9 Ввод'!$D$77,$B17)+1))/Настройки!$E$15*100)</f>
        <v>0</v>
      </c>
      <c r="BU17" s="67" t="n">
        <f aca="false">IF(OR($D17=1,MONTH($B17)&lt;&gt;MONTH(StartDate),'У9 Ввод'!$D$78="",'У9 Ввод'!$E$78="",'У9 Ввод'!$D$78&gt;$B17),0,MAX(0,MIN(1,'У9 Ввод'!$E$78-NETWORKDAYS('У9 Ввод'!$D$78,$B17)+1))/Настройки!$E$15*100)</f>
        <v>0</v>
      </c>
      <c r="BV17" s="67" t="n">
        <f aca="false">IF(OR($D17=1,MONTH($B17)&lt;&gt;MONTH(StartDate),'У9 Ввод'!$D$79="",'У9 Ввод'!$E$79="",'У9 Ввод'!$D$79&gt;$B17),0,MAX(0,MIN(1,'У9 Ввод'!$E$79-NETWORKDAYS('У9 Ввод'!$D$79,$B17)+1))/Настройки!$E$15*100)</f>
        <v>0</v>
      </c>
      <c r="BW17" s="67" t="n">
        <f aca="false">IF(OR($D17=1,MONTH($B17)&lt;&gt;MONTH(StartDate),'У9 Ввод'!$D$80="",'У9 Ввод'!$E$80="",'У9 Ввод'!$D$80&gt;$B17),0,MAX(0,MIN(1,'У9 Ввод'!$E$80-NETWORKDAYS('У9 Ввод'!$D$80,$B17)+1))/Настройки!$E$15*100)</f>
        <v>0</v>
      </c>
      <c r="BX17" s="67" t="n">
        <f aca="false">IF(OR($D17=1,MONTH($B17)&lt;&gt;MONTH(StartDate),'У9 Ввод'!$D$81="",'У9 Ввод'!$E$81="",'У9 Ввод'!$D$81&gt;$B17),0,MAX(0,MIN(1,'У9 Ввод'!$E$81-NETWORKDAYS('У9 Ввод'!$D$81,$B17)+1))/Настройки!$E$15*100)</f>
        <v>0</v>
      </c>
      <c r="BY17" s="67" t="n">
        <f aca="false">IF(OR($D17=1,MONTH($B17)&lt;&gt;MONTH(StartDate),'У9 Ввод'!$D$82="",'У9 Ввод'!$E$82="",'У9 Ввод'!$D$82&gt;$B17),0,MAX(0,MIN(1,'У9 Ввод'!$E$82-NETWORKDAYS('У9 Ввод'!$D$82,$B17)+1))/Настройки!$E$15*100)</f>
        <v>0</v>
      </c>
      <c r="BZ17" s="67" t="n">
        <f aca="false">IF(OR($D17=1,MONTH($B17)&lt;&gt;MONTH(StartDate),'У9 Ввод'!$D$83="",'У9 Ввод'!$E$83="",'У9 Ввод'!$D$83&gt;$B17),0,MAX(0,MIN(1,'У9 Ввод'!$E$83-NETWORKDAYS('У9 Ввод'!$D$83,$B17)+1))/Настройки!$E$15*100)</f>
        <v>0</v>
      </c>
      <c r="CA17" s="67" t="n">
        <f aca="false">IF(OR($D17=1,MONTH($B17)&lt;&gt;MONTH(StartDate),'У9 Ввод'!$D$84="",'У9 Ввод'!$E$84="",'У9 Ввод'!$D$84&gt;$B17),0,MAX(0,MIN(1,'У9 Ввод'!$E$84-NETWORKDAYS('У9 Ввод'!$D$84,$B17)+1))/Настройки!$E$15*100)</f>
        <v>0</v>
      </c>
      <c r="CB17" s="67" t="n">
        <f aca="false">IF(OR($D17=1,MONTH($B17)&lt;&gt;MONTH(StartDate),'У9 Ввод'!$D$85="",'У9 Ввод'!$E$85="",'У9 Ввод'!$D$85&gt;$B17),0,MAX(0,MIN(1,'У9 Ввод'!$E$85-NETWORKDAYS('У9 Ввод'!$D$85,$B17)+1))/Настройки!$E$15*100)</f>
        <v>0</v>
      </c>
      <c r="CC17" s="67" t="n">
        <f aca="false">IF(OR($D17=1,MONTH($B17)&lt;&gt;MONTH(StartDate),'У9 Ввод'!$D$86="",'У9 Ввод'!$E$86="",'У9 Ввод'!$D$86&gt;$B17),0,MAX(0,MIN(1,'У9 Ввод'!$E$86-NETWORKDAYS('У9 Ввод'!$D$86,$B17)+1))/Настройки!$E$15*100)</f>
        <v>0</v>
      </c>
      <c r="CD17" s="67" t="n">
        <f aca="false">IF(OR($D17=1,MONTH($B17)&lt;&gt;MONTH(StartDate),'У9 Ввод'!$D$87="",'У9 Ввод'!$E$87="",'У9 Ввод'!$D$87&gt;$B17),0,MAX(0,MIN(1,'У9 Ввод'!$E$87-NETWORKDAYS('У9 Ввод'!$D$87,$B17)+1))/Настройки!$E$15*100)</f>
        <v>0</v>
      </c>
      <c r="CE17" s="67" t="n">
        <f aca="false">IF(OR($D17=1,MONTH($B17)&lt;&gt;MONTH(StartDate),'У9 Ввод'!$D$88="",'У9 Ввод'!$E$88="",'У9 Ввод'!$D$88&gt;$B17),0,MAX(0,MIN(1,'У9 Ввод'!$E$88-NETWORKDAYS('У9 Ввод'!$D$88,$B17)+1))/Настройки!$E$15*100)</f>
        <v>0</v>
      </c>
      <c r="CF17" s="67" t="n">
        <f aca="false">IF(OR($D17=1,MONTH($B17)&lt;&gt;MONTH(StartDate),'У9 Ввод'!$D$89="",'У9 Ввод'!$E$89="",'У9 Ввод'!$D$89&gt;$B17),0,MAX(0,MIN(1,'У9 Ввод'!$E$89-NETWORKDAYS('У9 Ввод'!$D$89,$B17)+1))/Настройки!$E$15*100)</f>
        <v>0</v>
      </c>
      <c r="CG17" s="67" t="n">
        <f aca="false">IF(OR($D17=1,MONTH($B17)&lt;&gt;MONTH(StartDate),'У9 Ввод'!$D$90="",'У9 Ввод'!$E$90="",'У9 Ввод'!$D$90&gt;$B17),0,MAX(0,MIN(1,'У9 Ввод'!$E$90-NETWORKDAYS('У9 Ввод'!$D$90,$B17)+1))/Настройки!$E$15*100)</f>
        <v>0</v>
      </c>
      <c r="CH17" s="67" t="n">
        <f aca="false">IF(OR($D17=1,MONTH($B17)&lt;&gt;MONTH(StartDate),'У9 Ввод'!$D$91="",'У9 Ввод'!$E$91="",'У9 Ввод'!$D$91&gt;$B17),0,MAX(0,MIN(1,'У9 Ввод'!$E$91-NETWORKDAYS('У9 Ввод'!$D$91,$B17)+1))/Настройки!$E$15*100)</f>
        <v>0</v>
      </c>
      <c r="CI17" s="67" t="n">
        <f aca="false">IF(OR($D17=1,MONTH($B17)&lt;&gt;MONTH(StartDate),'У9 Ввод'!$D$92="",'У9 Ввод'!$E$92="",'У9 Ввод'!$D$92&gt;$B17),0,MAX(0,MIN(1,'У9 Ввод'!$E$92-NETWORKDAYS('У9 Ввод'!$D$92,$B17)+1))/Настройки!$E$15*100)</f>
        <v>0</v>
      </c>
      <c r="CJ17" s="67" t="n">
        <f aca="false">IF(OR($D17=1,MONTH($B17)&lt;&gt;MONTH(StartDate),'У9 Ввод'!$D$93="",'У9 Ввод'!$E$93="",'У9 Ввод'!$D$93&gt;$B17),0,MAX(0,MIN(1,'У9 Ввод'!$E$93-NETWORKDAYS('У9 Ввод'!$D$93,$B17)+1))/Настройки!$E$15*100)</f>
        <v>0</v>
      </c>
      <c r="CK17" s="67" t="n">
        <f aca="false">IF(OR($D17=1,MONTH($B17)&lt;&gt;MONTH(StartDate),'У9 Ввод'!$D$94="",'У9 Ввод'!$E$94="",'У9 Ввод'!$D$94&gt;$B17),0,MAX(0,MIN(1,'У9 Ввод'!$E$94-NETWORKDAYS('У9 Ввод'!$D$94,$B17)+1))/Настройки!$E$15*100)</f>
        <v>0</v>
      </c>
      <c r="CL17" s="67" t="n">
        <f aca="false">IF(OR($D17=1,MONTH($B17)&lt;&gt;MONTH(StartDate),'У9 Ввод'!$D$95="",'У9 Ввод'!$E$95="",'У9 Ввод'!$D$95&gt;$B17),0,MAX(0,MIN(1,'У9 Ввод'!$E$95-NETWORKDAYS('У9 Ввод'!$D$95,$B17)+1))/Настройки!$E$15*100)</f>
        <v>0</v>
      </c>
      <c r="CM17" s="67" t="n">
        <f aca="false">IF(OR($D17=1,MONTH($B17)&lt;&gt;MONTH(StartDate),'У9 Ввод'!$D$96="",'У9 Ввод'!$E$96="",'У9 Ввод'!$D$96&gt;$B17),0,MAX(0,MIN(1,'У9 Ввод'!$E$96-NETWORKDAYS('У9 Ввод'!$D$96,$B17)+1))/Настройки!$E$15*100)</f>
        <v>0</v>
      </c>
      <c r="CN17" s="67" t="n">
        <f aca="false">IF(OR($D17=1,MONTH($B17)&lt;&gt;MONTH(StartDate),'У9 Ввод'!$D$97="",'У9 Ввод'!$E$97="",'У9 Ввод'!$D$97&gt;$B17),0,MAX(0,MIN(1,'У9 Ввод'!$E$97-NETWORKDAYS('У9 Ввод'!$D$97,$B17)+1))/Настройки!$E$15*100)</f>
        <v>0</v>
      </c>
      <c r="CO17" s="67" t="n">
        <f aca="false">IF(OR($D17=1,MONTH($B17)&lt;&gt;MONTH(StartDate),'У9 Ввод'!$D$98="",'У9 Ввод'!$E$98="",'У9 Ввод'!$D$98&gt;$B17),0,MAX(0,MIN(1,'У9 Ввод'!$E$98-NETWORKDAYS('У9 Ввод'!$D$98,$B17)+1))/Настройки!$E$15*100)</f>
        <v>0</v>
      </c>
      <c r="CP17" s="67" t="n">
        <f aca="false">IF(OR($D17=1,MONTH($B17)&lt;&gt;MONTH(StartDate),'У9 Ввод'!$D$99="",'У9 Ввод'!$E$99="",'У9 Ввод'!$D$99&gt;$B17),0,MAX(0,MIN(1,'У9 Ввод'!$E$99-NETWORKDAYS('У9 Ввод'!$D$99,$B17)+1))/Настройки!$E$15*100)</f>
        <v>0</v>
      </c>
      <c r="CQ17" s="67" t="n">
        <f aca="false">IF(OR($D17=1,MONTH($B17)&lt;&gt;MONTH(StartDate),'У9 Ввод'!$D$100="",'У9 Ввод'!$E$100="",'У9 Ввод'!$D$100&gt;$B17),0,MAX(0,MIN(1,'У9 Ввод'!$E$100-NETWORKDAYS('У9 Ввод'!$D$100,$B17)+1))/Настройки!$E$15*100)</f>
        <v>0</v>
      </c>
      <c r="CR17" s="67" t="n">
        <f aca="false">IF(OR($D17=1,MONTH($B17)&lt;&gt;MONTH(StartDate),'У9 Ввод'!$D$101="",'У9 Ввод'!$E$101="",'У9 Ввод'!$D$101&gt;$B17),0,MAX(0,MIN(1,'У9 Ввод'!$E$101-NETWORKDAYS('У9 Ввод'!$D$101,$B17)+1))/Настройки!$E$15*100)</f>
        <v>0</v>
      </c>
      <c r="CS17" s="67" t="n">
        <f aca="false">IF(OR($D17=1,MONTH($B17)&lt;&gt;MONTH(StartDate),'У9 Ввод'!$D$102="",'У9 Ввод'!$E$102="",'У9 Ввод'!$D$102&gt;$B17),0,MAX(0,MIN(1,'У9 Ввод'!$E$102-NETWORKDAYS('У9 Ввод'!$D$102,$B17)+1))/Настройки!$E$15*100)</f>
        <v>0</v>
      </c>
      <c r="CT17" s="67" t="n">
        <f aca="false">IF(OR($D17=1,MONTH($B17)&lt;&gt;MONTH(StartDate),'У9 Ввод'!$D$103="",'У9 Ввод'!$E$103="",'У9 Ввод'!$D$103&gt;$B17),0,MAX(0,MIN(1,'У9 Ввод'!$E$103-NETWORKDAYS('У9 Ввод'!$D$103,$B17)+1))/Настройки!$E$15*100)</f>
        <v>0</v>
      </c>
      <c r="CU17" s="67" t="n">
        <f aca="false">IF(OR($D17=1,MONTH($B17)&lt;&gt;MONTH(StartDate),'У9 Ввод'!$D$104="",'У9 Ввод'!$E$104="",'У9 Ввод'!$D$104&gt;$B17),0,MAX(0,MIN(1,'У9 Ввод'!$E$104-NETWORKDAYS('У9 Ввод'!$D$104,$B17)+1))/Настройки!$E$15*100)</f>
        <v>0</v>
      </c>
      <c r="CV17" s="67" t="n">
        <f aca="false">IF(OR($D17=1,MONTH($B17)&lt;&gt;MONTH(StartDate),'У9 Ввод'!$D$105="",'У9 Ввод'!$E$105="",'У9 Ввод'!$D$105&gt;$B17),0,MAX(0,MIN(1,'У9 Ввод'!$E$105-NETWORKDAYS('У9 Ввод'!$D$105,$B17)+1))/Настройки!$E$15*100)</f>
        <v>0</v>
      </c>
      <c r="CW17" s="67" t="n">
        <f aca="false">IF(OR($D17=1,MONTH($B17)&lt;&gt;MONTH(StartDate),'У9 Ввод'!$D$106="",'У9 Ввод'!$E$106="",'У9 Ввод'!$D$106&gt;$B17),0,MAX(0,MIN(1,'У9 Ввод'!$E$106-NETWORKDAYS('У9 Ввод'!$D$106,$B17)+1))/Настройки!$E$15*100)</f>
        <v>0</v>
      </c>
      <c r="CX17" s="67" t="n">
        <f aca="false">IF(OR($D17=1,MONTH($B17)&lt;&gt;MONTH(StartDate),'У9 Ввод'!$D$107="",'У9 Ввод'!$E$107="",'У9 Ввод'!$D$107&gt;$B17),0,MAX(0,MIN(1,'У9 Ввод'!$E$107-NETWORKDAYS('У9 Ввод'!$D$107,$B17)+1))/Настройки!$E$15*100)</f>
        <v>0</v>
      </c>
      <c r="CY17" s="67" t="n">
        <f aca="false">IF(OR($D17=1,MONTH($B17)&lt;&gt;MONTH(StartDate),'У9 Ввод'!$D$108="",'У9 Ввод'!$E$108="",'У9 Ввод'!$D$108&gt;$B17),0,MAX(0,MIN(1,'У9 Ввод'!$E$108-NETWORKDAYS('У9 Ввод'!$D$108,$B17)+1))/Настройки!$E$15*100)</f>
        <v>0</v>
      </c>
      <c r="CZ17" s="67" t="n">
        <f aca="false">IF(OR($D17=1,MONTH($B17)&lt;&gt;MONTH(StartDate),'У9 Ввод'!$D$109="",'У9 Ввод'!$E$109="",'У9 Ввод'!$D$109&gt;$B17),0,MAX(0,MIN(1,'У9 Ввод'!$E$109-NETWORKDAYS('У9 Ввод'!$D$109,$B17)+1))/Настройки!$E$15*100)</f>
        <v>0</v>
      </c>
      <c r="DA17" s="67" t="n">
        <f aca="false">IF(OR($D17=1,MONTH($B17)&lt;&gt;MONTH(StartDate),'У9 Ввод'!$D$110="",'У9 Ввод'!$E$110="",'У9 Ввод'!$D$110&gt;$B17),0,MAX(0,MIN(1,'У9 Ввод'!$E$110-NETWORKDAYS('У9 Ввод'!$D$110,$B17)+1))/Настройки!$E$15*100)</f>
        <v>0</v>
      </c>
      <c r="DB17" s="67" t="n">
        <f aca="false">IF(OR($D17=1,MONTH($B17)&lt;&gt;MONTH(StartDate),'У9 Ввод'!$D$111="",'У9 Ввод'!$E$111="",'У9 Ввод'!$D$111&gt;$B17),0,MAX(0,MIN(1,'У9 Ввод'!$E$111-NETWORKDAYS('У9 Ввод'!$D$111,$B17)+1))/Настройки!$E$15*100)</f>
        <v>0</v>
      </c>
      <c r="DC17" s="67" t="n">
        <f aca="false">IF(OR($D17=1,MONTH($B17)&lt;&gt;MONTH(StartDate),'У9 Ввод'!$D$112="",'У9 Ввод'!$E$112="",'У9 Ввод'!$D$112&gt;$B17),0,MAX(0,MIN(1,'У9 Ввод'!$E$112-NETWORKDAYS('У9 Ввод'!$D$112,$B17)+1))/Настройки!$E$15*100)</f>
        <v>0</v>
      </c>
      <c r="DD17" s="67" t="n">
        <f aca="false">IF(OR($D17=1,MONTH($B17)&lt;&gt;MONTH(StartDate),'У9 Ввод'!$D$113="",'У9 Ввод'!$E$113="",'У9 Ввод'!$D$113&gt;$B17),0,MAX(0,MIN(1,'У9 Ввод'!$E$113-NETWORKDAYS('У9 Ввод'!$D$113,$B17)+1))/Настройки!$E$15*100)</f>
        <v>0</v>
      </c>
      <c r="DE17" s="67" t="n">
        <f aca="false">IF(OR($D17=1,MONTH($B17)&lt;&gt;MONTH(StartDate),'У9 Ввод'!$D$114="",'У9 Ввод'!$E$114="",'У9 Ввод'!$D$114&gt;$B17),0,MAX(0,MIN(1,'У9 Ввод'!$E$114-NETWORKDAYS('У9 Ввод'!$D$114,$B17)+1))/Настройки!$E$15*100)</f>
        <v>0</v>
      </c>
      <c r="DF17" s="67" t="n">
        <f aca="false">IF(OR($D17=1,MONTH($B17)&lt;&gt;MONTH(StartDate),'У9 Ввод'!$D$115="",'У9 Ввод'!$E$115="",'У9 Ввод'!$D$115&gt;$B17),0,MAX(0,MIN(1,'У9 Ввод'!$E$115-NETWORKDAYS('У9 Ввод'!$D$115,$B17)+1))/Настройки!$E$15*100)</f>
        <v>0</v>
      </c>
      <c r="DG17" s="67" t="n">
        <f aca="false">IF(OR($D17=1,MONTH($B17)&lt;&gt;MONTH(StartDate),'У9 Ввод'!$D$116="",'У9 Ввод'!$E$116="",'У9 Ввод'!$D$116&gt;$B17),0,MAX(0,MIN(1,'У9 Ввод'!$E$116-NETWORKDAYS('У9 Ввод'!$D$116,$B17)+1))/Настройки!$E$15*100)</f>
        <v>0</v>
      </c>
      <c r="DH17" s="67" t="n">
        <f aca="false">IF(OR($D17=1,MONTH($B17)&lt;&gt;MONTH(StartDate),'У9 Ввод'!$D$117="",'У9 Ввод'!$E$117="",'У9 Ввод'!$D$117&gt;$B17),0,MAX(0,MIN(1,'У9 Ввод'!$E$117-NETWORKDAYS('У9 Ввод'!$D$117,$B17)+1))/Настройки!$E$15*100)</f>
        <v>0</v>
      </c>
      <c r="DI17" s="67" t="n">
        <f aca="false">IF(OR($D17=1,MONTH($B17)&lt;&gt;MONTH(StartDate),'У9 Ввод'!$D$118="",'У9 Ввод'!$E$118="",'У9 Ввод'!$D$118&gt;$B17),0,MAX(0,MIN(1,'У9 Ввод'!$E$118-NETWORKDAYS('У9 Ввод'!$D$118,$B17)+1))/Настройки!$E$15*100)</f>
        <v>0</v>
      </c>
      <c r="DJ17" s="67" t="n">
        <f aca="false">IF(OR($D17=1,MONTH($B17)&lt;&gt;MONTH(StartDate),'У9 Ввод'!$D$119="",'У9 Ввод'!$E$119="",'У9 Ввод'!$D$119&gt;$B17),0,MAX(0,MIN(1,'У9 Ввод'!$E$119-NETWORKDAYS('У9 Ввод'!$D$119,$B17)+1))/Настройки!$E$15*100)</f>
        <v>0</v>
      </c>
      <c r="DK17" s="67" t="n">
        <f aca="false">IF(OR($D17=1,MONTH($B17)&lt;&gt;MONTH(StartDate),'У9 Ввод'!$D$120="",'У9 Ввод'!$E$120="",'У9 Ввод'!$D$120&gt;$B17),0,MAX(0,MIN(1,'У9 Ввод'!$E$120-NETWORKDAYS('У9 Ввод'!$D$120,$B17)+1))/Настройки!$E$15*100)</f>
        <v>0</v>
      </c>
      <c r="DL17" s="67" t="n">
        <f aca="false">IF(OR($D17=1,MONTH($B17)&lt;&gt;MONTH(StartDate),'У9 Ввод'!$D$121="",'У9 Ввод'!$E$121="",'У9 Ввод'!$D$121&gt;$B17),0,MAX(0,MIN(1,'У9 Ввод'!$E$121-NETWORKDAYS('У9 Ввод'!$D$121,$B17)+1))/Настройки!$E$15*100)</f>
        <v>0</v>
      </c>
      <c r="DM17" s="67" t="n">
        <f aca="false">IF(OR($D17=1,MONTH($B17)&lt;&gt;MONTH(StartDate),'У9 Ввод'!$D$122="",'У9 Ввод'!$E$122="",'У9 Ввод'!$D$122&gt;$B17),0,MAX(0,MIN(1,'У9 Ввод'!$E$122-NETWORKDAYS('У9 Ввод'!$D$122,$B17)+1))/Настройки!$E$15*100)</f>
        <v>0</v>
      </c>
      <c r="DN17" s="67" t="n">
        <f aca="false">IF(OR($D17=1,MONTH($B17)&lt;&gt;MONTH(StartDate),'У9 Ввод'!$D$123="",'У9 Ввод'!$E$123="",'У9 Ввод'!$D$123&gt;$B17),0,MAX(0,MIN(1,'У9 Ввод'!$E$123-NETWORKDAYS('У9 Ввод'!$D$123,$B17)+1))/Настройки!$E$15*100)</f>
        <v>0</v>
      </c>
      <c r="DO17" s="67" t="n">
        <f aca="false">IF(OR($D17=1,MONTH($B17)&lt;&gt;MONTH(StartDate),'У9 Ввод'!$D$124="",'У9 Ввод'!$E$124="",'У9 Ввод'!$D$124&gt;$B17),0,MAX(0,MIN(1,'У9 Ввод'!$E$124-NETWORKDAYS('У9 Ввод'!$D$124,$B17)+1))/Настройки!$E$15*100)</f>
        <v>0</v>
      </c>
      <c r="DP17" s="67" t="n">
        <f aca="false">IF(OR($D17=1,MONTH($B17)&lt;&gt;MONTH(StartDate),'У9 Ввод'!$D$125="",'У9 Ввод'!$E$125="",'У9 Ввод'!$D$125&gt;$B17),0,MAX(0,MIN(1,'У9 Ввод'!$E$125-NETWORKDAYS('У9 Ввод'!$D$125,$B17)+1))/Настройки!$E$15*100)</f>
        <v>0</v>
      </c>
      <c r="DQ17" s="67" t="n">
        <f aca="false">IF(OR($D17=1,MONTH($B17)&lt;&gt;MONTH(StartDate),'У9 Ввод'!$D$126="",'У9 Ввод'!$E$126="",'У9 Ввод'!$D$126&gt;$B17),0,MAX(0,MIN(1,'У9 Ввод'!$E$126-NETWORKDAYS('У9 Ввод'!$D$126,$B17)+1))/Настройки!$E$15*100)</f>
        <v>0</v>
      </c>
      <c r="DR17" s="67" t="n">
        <f aca="false">IF(OR($D17=1,MONTH($B17)&lt;&gt;MONTH(StartDate),'У9 Ввод'!$D$127="",'У9 Ввод'!$E$127="",'У9 Ввод'!$D$127&gt;$B17),0,MAX(0,MIN(1,'У9 Ввод'!$E$127-NETWORKDAYS('У9 Ввод'!$D$127,$B17)+1))/Настройки!$E$15*100)</f>
        <v>0</v>
      </c>
      <c r="DS17" s="67" t="n">
        <f aca="false">IF(OR($D17=1,MONTH($B17)&lt;&gt;MONTH(StartDate),'У9 Ввод'!$D$128="",'У9 Ввод'!$E$128="",'У9 Ввод'!$D$128&gt;$B17),0,MAX(0,MIN(1,'У9 Ввод'!$E$128-NETWORKDAYS('У9 Ввод'!$D$128,$B17)+1))/Настройки!$E$15*100)</f>
        <v>0</v>
      </c>
      <c r="DT17" s="67" t="n">
        <f aca="false">IF(OR($D17=1,MONTH($B17)&lt;&gt;MONTH(StartDate),'У9 Ввод'!$D$129="",'У9 Ввод'!$E$129="",'У9 Ввод'!$D$129&gt;$B17),0,MAX(0,MIN(1,'У9 Ввод'!$E$129-NETWORKDAYS('У9 Ввод'!$D$129,$B17)+1))/Настройки!$E$15*100)</f>
        <v>0</v>
      </c>
      <c r="DU17" s="67" t="n">
        <f aca="false">IF(OR($D17=1,MONTH($B17)&lt;&gt;MONTH(StartDate),'У9 Ввод'!$D$130="",'У9 Ввод'!$E$130="",'У9 Ввод'!$D$130&gt;$B17),0,MAX(0,MIN(1,'У9 Ввод'!$E$130-NETWORKDAYS('У9 Ввод'!$D$130,$B17)+1))/Настройки!$E$15*100)</f>
        <v>0</v>
      </c>
      <c r="DV17" s="67" t="n">
        <f aca="false">IF(OR($D17=1,MONTH($B17)&lt;&gt;MONTH(StartDate),'У9 Ввод'!$D$131="",'У9 Ввод'!$E$131="",'У9 Ввод'!$D$131&gt;$B17),0,MAX(0,MIN(1,'У9 Ввод'!$E$131-NETWORKDAYS('У9 Ввод'!$D$131,$B17)+1))/Настройки!$E$15*100)</f>
        <v>0</v>
      </c>
      <c r="DW17" s="67" t="n">
        <f aca="false">IF(OR($D17=1,MONTH($B17)&lt;&gt;MONTH(StartDate),'У9 Ввод'!$D$132="",'У9 Ввод'!$E$132="",'У9 Ввод'!$D$132&gt;$B17),0,MAX(0,MIN(1,'У9 Ввод'!$E$132-NETWORKDAYS('У9 Ввод'!$D$132,$B17)+1))/Настройки!$E$15*100)</f>
        <v>0</v>
      </c>
      <c r="DX17" s="67" t="n">
        <f aca="false">IF(OR($D17=1,MONTH($B17)&lt;&gt;MONTH(StartDate),'У9 Ввод'!$D$133="",'У9 Ввод'!$E$133="",'У9 Ввод'!$D$133&gt;$B17),0,MAX(0,MIN(1,'У9 Ввод'!$E$133-NETWORKDAYS('У9 Ввод'!$D$133,$B17)+1))/Настройки!$E$15*100)</f>
        <v>0</v>
      </c>
      <c r="DY17" s="67" t="n">
        <f aca="false">IF(OR($D17=1,MONTH($B17)&lt;&gt;MONTH(StartDate),'У9 Ввод'!$D$134="",'У9 Ввод'!$E$134="",'У9 Ввод'!$D$134&gt;$B17),0,MAX(0,MIN(1,'У9 Ввод'!$E$134-NETWORKDAYS('У9 Ввод'!$D$134,$B17)+1))/Настройки!$E$15*100)</f>
        <v>0</v>
      </c>
      <c r="DZ17" s="67" t="n">
        <f aca="false">IF(OR($D17=1,MONTH($B17)&lt;&gt;MONTH(StartDate),'У9 Ввод'!$D$135="",'У9 Ввод'!$E$135="",'У9 Ввод'!$D$135&gt;$B17),0,MAX(0,MIN(1,'У9 Ввод'!$E$135-NETWORKDAYS('У9 Ввод'!$D$135,$B17)+1))/Настройки!$E$15*100)</f>
        <v>0</v>
      </c>
      <c r="EA17" s="67" t="n">
        <f aca="false">IF(OR($D17=1,MONTH($B17)&lt;&gt;MONTH(StartDate),'У9 Ввод'!$D$136="",'У9 Ввод'!$E$136="",'У9 Ввод'!$D$136&gt;$B17),0,MAX(0,MIN(1,'У9 Ввод'!$E$136-NETWORKDAYS('У9 Ввод'!$D$136,$B17)+1))/Настройки!$E$15*100)</f>
        <v>0</v>
      </c>
      <c r="EB17" s="67" t="n">
        <f aca="false">IF(OR($D17=1,MONTH($B17)&lt;&gt;MONTH(StartDate),'У9 Ввод'!$D$137="",'У9 Ввод'!$E$137="",'У9 Ввод'!$D$137&gt;$B17),0,MAX(0,MIN(1,'У9 Ввод'!$E$137-NETWORKDAYS('У9 Ввод'!$D$137,$B17)+1))/Настройки!$E$15*100)</f>
        <v>0</v>
      </c>
      <c r="EC17" s="67" t="n">
        <f aca="false">IF(OR($D17=1,MONTH($B17)&lt;&gt;MONTH(StartDate),'У9 Ввод'!$D$138="",'У9 Ввод'!$E$138="",'У9 Ввод'!$D$138&gt;$B17),0,MAX(0,MIN(1,'У9 Ввод'!$E$138-NETWORKDAYS('У9 Ввод'!$D$138,$B17)+1))/Настройки!$E$15*100)</f>
        <v>0</v>
      </c>
      <c r="ED17" s="67" t="n">
        <f aca="false">IF(OR($D17=1,MONTH($B17)&lt;&gt;MONTH(StartDate),'У9 Ввод'!$D$139="",'У9 Ввод'!$E$139="",'У9 Ввод'!$D$139&gt;$B17),0,MAX(0,MIN(1,'У9 Ввод'!$E$139-NETWORKDAYS('У9 Ввод'!$D$139,$B17)+1))/Настройки!$E$15*100)</f>
        <v>0</v>
      </c>
      <c r="EE17" s="67" t="n">
        <f aca="false">IF(OR($D17=1,MONTH($B17)&lt;&gt;MONTH(StartDate),'У9 Ввод'!$D$140="",'У9 Ввод'!$E$140="",'У9 Ввод'!$D$140&gt;$B17),0,MAX(0,MIN(1,'У9 Ввод'!$E$140-NETWORKDAYS('У9 Ввод'!$D$140,$B17)+1))/Настройки!$E$15*100)</f>
        <v>0</v>
      </c>
      <c r="EF17" s="67" t="n">
        <f aca="false">IF(OR($D17=1,MONTH($B17)&lt;&gt;MONTH(StartDate),'У9 Ввод'!$D$141="",'У9 Ввод'!$E$141="",'У9 Ввод'!$D$141&gt;$B17),0,MAX(0,MIN(1,'У9 Ввод'!$E$141-NETWORKDAYS('У9 Ввод'!$D$141,$B17)+1))/Настройки!$E$15*100)</f>
        <v>0</v>
      </c>
      <c r="EG17" s="67" t="n">
        <f aca="false">IF(OR($D17=1,MONTH($B17)&lt;&gt;MONTH(StartDate),'У9 Ввод'!$D$142="",'У9 Ввод'!$E$142="",'У9 Ввод'!$D$142&gt;$B17),0,MAX(0,MIN(1,'У9 Ввод'!$E$142-NETWORKDAYS('У9 Ввод'!$D$142,$B17)+1))/Настройки!$E$15*100)</f>
        <v>0</v>
      </c>
      <c r="EH17" s="67" t="n">
        <f aca="false">IF(OR($D17=1,MONTH($B17)&lt;&gt;MONTH(StartDate),'У9 Ввод'!$D$143="",'У9 Ввод'!$E$143="",'У9 Ввод'!$D$143&gt;$B17),0,MAX(0,MIN(1,'У9 Ввод'!$E$143-NETWORKDAYS('У9 Ввод'!$D$143,$B17)+1))/Настройки!$E$15*100)</f>
        <v>0</v>
      </c>
      <c r="EI17" s="67" t="n">
        <f aca="false">IF(OR($D17=1,MONTH($B17)&lt;&gt;MONTH(StartDate),'У9 Ввод'!$D$144="",'У9 Ввод'!$E$144="",'У9 Ввод'!$D$144&gt;$B17),0,MAX(0,MIN(1,'У9 Ввод'!$E$144-NETWORKDAYS('У9 Ввод'!$D$144,$B17)+1))/Настройки!$E$15*100)</f>
        <v>0</v>
      </c>
      <c r="EJ17" s="67" t="n">
        <f aca="false">IF(OR($D17=1,MONTH($B17)&lt;&gt;MONTH(StartDate),'У9 Ввод'!$D$145="",'У9 Ввод'!$E$145="",'У9 Ввод'!$D$145&gt;$B17),0,MAX(0,MIN(1,'У9 Ввод'!$E$145-NETWORKDAYS('У9 Ввод'!$D$145,$B17)+1))/Настройки!$E$15*100)</f>
        <v>0</v>
      </c>
      <c r="EK17" s="67" t="n">
        <f aca="false">IF(OR($D17=1,MONTH($B17)&lt;&gt;MONTH(StartDate),'У9 Ввод'!$D$146="",'У9 Ввод'!$E$146="",'У9 Ввод'!$D$146&gt;$B17),0,MAX(0,MIN(1,'У9 Ввод'!$E$146-NETWORKDAYS('У9 Ввод'!$D$146,$B17)+1))/Настройки!$E$15*100)</f>
        <v>0</v>
      </c>
      <c r="EL17" s="67" t="n">
        <f aca="false">IF(OR($D17=1,MONTH($B17)&lt;&gt;MONTH(StartDate),'У9 Ввод'!$D$147="",'У9 Ввод'!$E$147="",'У9 Ввод'!$D$147&gt;$B17),0,MAX(0,MIN(1,'У9 Ввод'!$E$147-NETWORKDAYS('У9 Ввод'!$D$147,$B17)+1))/Настройки!$E$15*100)</f>
        <v>0</v>
      </c>
      <c r="EM17" s="67" t="n">
        <f aca="false">IF(OR($D17=1,MONTH($B17)&lt;&gt;MONTH(StartDate),'У9 Ввод'!$D$148="",'У9 Ввод'!$E$148="",'У9 Ввод'!$D$148&gt;$B17),0,MAX(0,MIN(1,'У9 Ввод'!$E$148-NETWORKDAYS('У9 Ввод'!$D$148,$B17)+1))/Настройки!$E$15*100)</f>
        <v>0</v>
      </c>
      <c r="EN17" s="67" t="n">
        <f aca="false">IF(OR($D17=1,MONTH($B17)&lt;&gt;MONTH(StartDate),'У9 Ввод'!$D$149="",'У9 Ввод'!$E$149="",'У9 Ввод'!$D$149&gt;$B17),0,MAX(0,MIN(1,'У9 Ввод'!$E$149-NETWORKDAYS('У9 Ввод'!$D$149,$B17)+1))/Настройки!$E$15*100)</f>
        <v>0</v>
      </c>
      <c r="EO17" s="67" t="n">
        <f aca="false">IF(OR($D17=1,MONTH($B17)&lt;&gt;MONTH(StartDate),'У9 Ввод'!$D$150="",'У9 Ввод'!$E$150="",'У9 Ввод'!$D$150&gt;$B17),0,MAX(0,MIN(1,'У9 Ввод'!$E$150-NETWORKDAYS('У9 Ввод'!$D$150,$B17)+1))/Настройки!$E$15*100)</f>
        <v>0</v>
      </c>
      <c r="EP17" s="67" t="n">
        <f aca="false">IF(OR($D17=1,MONTH($B17)&lt;&gt;MONTH(StartDate),'У9 Ввод'!$D$151="",'У9 Ввод'!$E$151="",'У9 Ввод'!$D$151&gt;$B17),0,MAX(0,MIN(1,'У9 Ввод'!$E$151-NETWORKDAYS('У9 Ввод'!$D$151,$B17)+1))/Настройки!$E$15*100)</f>
        <v>0</v>
      </c>
      <c r="EQ17" s="67" t="n">
        <f aca="false">IF(OR($D17=1,MONTH($B17)&lt;&gt;MONTH(StartDate),'У9 Ввод'!$D$152="",'У9 Ввод'!$E$152="",'У9 Ввод'!$D$152&gt;$B17),0,MAX(0,MIN(1,'У9 Ввод'!$E$152-NETWORKDAYS('У9 Ввод'!$D$152,$B17)+1))/Настройки!$E$15*100)</f>
        <v>0</v>
      </c>
      <c r="ER17" s="67" t="n">
        <f aca="false">IF(OR($D17=1,MONTH($B17)&lt;&gt;MONTH(StartDate),'У9 Ввод'!$D$153="",'У9 Ввод'!$E$153="",'У9 Ввод'!$D$153&gt;$B17),0,MAX(0,MIN(1,'У9 Ввод'!$E$153-NETWORKDAYS('У9 Ввод'!$D$153,$B17)+1))/Настройки!$E$15*100)</f>
        <v>0</v>
      </c>
      <c r="ES17" s="67" t="n">
        <f aca="false">IF(OR($D17=1,MONTH($B17)&lt;&gt;MONTH(StartDate),'У9 Ввод'!$D$154="",'У9 Ввод'!$E$154="",'У9 Ввод'!$D$154&gt;$B17),0,MAX(0,MIN(1,'У9 Ввод'!$E$154-NETWORKDAYS('У9 Ввод'!$D$154,$B17)+1))/Настройки!$E$15*100)</f>
        <v>0</v>
      </c>
      <c r="ET17" s="67" t="n">
        <f aca="false">IF(OR($D17=1,MONTH($B17)&lt;&gt;MONTH(StartDate),'У9 Ввод'!$D$155="",'У9 Ввод'!$E$155="",'У9 Ввод'!$D$155&gt;$B17),0,MAX(0,MIN(1,'У9 Ввод'!$E$155-NETWORKDAYS('У9 Ввод'!$D$155,$B17)+1))/Настройки!$E$15*100)</f>
        <v>0</v>
      </c>
      <c r="EU17" s="67" t="n">
        <f aca="false">IF(OR($D17=1,MONTH($B17)&lt;&gt;MONTH(StartDate),'У9 Ввод'!$D$156="",'У9 Ввод'!$E$156="",'У9 Ввод'!$D$156&gt;$B17),0,MAX(0,MIN(1,'У9 Ввод'!$E$156-NETWORKDAYS('У9 Ввод'!$D$156,$B17)+1))/Настройки!$E$15*100)</f>
        <v>0</v>
      </c>
      <c r="EV17" s="67" t="n">
        <f aca="false">IF(OR($D17=1,MONTH($B17)&lt;&gt;MONTH(StartDate),'У9 Ввод'!$D$157="",'У9 Ввод'!$E$157="",'У9 Ввод'!$D$157&gt;$B17),0,MAX(0,MIN(1,'У9 Ввод'!$E$157-NETWORKDAYS('У9 Ввод'!$D$157,$B17)+1))/Настройки!$E$15*100)</f>
        <v>0</v>
      </c>
      <c r="EW17" s="67" t="n">
        <f aca="false">IF(OR($D17=1,MONTH($B17)&lt;&gt;MONTH(StartDate),'У9 Ввод'!$D$158="",'У9 Ввод'!$E$158="",'У9 Ввод'!$D$158&gt;$B17),0,MAX(0,MIN(1,'У9 Ввод'!$E$158-NETWORKDAYS('У9 Ввод'!$D$158,$B17)+1))/Настройки!$E$15*100)</f>
        <v>0</v>
      </c>
      <c r="EX17" s="67" t="n">
        <f aca="false">IF(OR($D17=1,MONTH($B17)&lt;&gt;MONTH(StartDate),'У9 Ввод'!$D$159="",'У9 Ввод'!$E$159="",'У9 Ввод'!$D$159&gt;$B17),0,MAX(0,MIN(1,'У9 Ввод'!$E$159-NETWORKDAYS('У9 Ввод'!$D$159,$B17)+1))/Настройки!$E$15*100)</f>
        <v>0</v>
      </c>
      <c r="EY17" s="67" t="n">
        <f aca="false">IF(OR($D17=1,MONTH($B17)&lt;&gt;MONTH(StartDate),'У9 Ввод'!$D$160="",'У9 Ввод'!$E$160="",'У9 Ввод'!$D$160&gt;$B17),0,MAX(0,MIN(1,'У9 Ввод'!$E$160-NETWORKDAYS('У9 Ввод'!$D$160,$B17)+1))/Настройки!$E$15*100)</f>
        <v>0</v>
      </c>
      <c r="EZ17" s="67" t="n">
        <f aca="false">IF(OR($D17=1,MONTH($B17)&lt;&gt;MONTH(StartDate),'У9 Ввод'!$D$161="",'У9 Ввод'!$E$161="",'У9 Ввод'!$D$161&gt;$B17),0,MAX(0,MIN(1,'У9 Ввод'!$E$161-NETWORKDAYS('У9 Ввод'!$D$161,$B17)+1))/Настройки!$E$15*100)</f>
        <v>0</v>
      </c>
      <c r="FA17" s="67" t="n">
        <f aca="false">IF(OR($D17=1,MONTH($B17)&lt;&gt;MONTH(StartDate),'У9 Ввод'!$D$162="",'У9 Ввод'!$E$162="",'У9 Ввод'!$D$162&gt;$B17),0,MAX(0,MIN(1,'У9 Ввод'!$E$162-NETWORKDAYS('У9 Ввод'!$D$162,$B17)+1))/Настройки!$E$15*100)</f>
        <v>0</v>
      </c>
      <c r="FB17" s="67" t="n">
        <f aca="false">IF(OR($D17=1,MONTH($B17)&lt;&gt;MONTH(StartDate),'У9 Ввод'!$D$163="",'У9 Ввод'!$E$163="",'У9 Ввод'!$D$163&gt;$B17),0,MAX(0,MIN(1,'У9 Ввод'!$E$163-NETWORKDAYS('У9 Ввод'!$D$163,$B17)+1))/Настройки!$E$15*100)</f>
        <v>0</v>
      </c>
      <c r="FC17" s="67" t="n">
        <f aca="false">IF(OR($D17=1,MONTH($B17)&lt;&gt;MONTH(StartDate),'У9 Ввод'!$D$164="",'У9 Ввод'!$E$164="",'У9 Ввод'!$D$164&gt;$B17),0,MAX(0,MIN(1,'У9 Ввод'!$E$164-NETWORKDAYS('У9 Ввод'!$D$164,$B17)+1))/Настройки!$E$15*100)</f>
        <v>0</v>
      </c>
      <c r="FD17" s="67" t="n">
        <f aca="false">IF(OR($D17=1,MONTH($B17)&lt;&gt;MONTH(StartDate),'У9 Ввод'!$D$165="",'У9 Ввод'!$E$165="",'У9 Ввод'!$D$165&gt;$B17),0,MAX(0,MIN(1,'У9 Ввод'!$E$165-NETWORKDAYS('У9 Ввод'!$D$165,$B17)+1))/Настройки!$E$15*100)</f>
        <v>0</v>
      </c>
      <c r="FE17" s="67" t="n">
        <f aca="false">IF(OR($D17=1,MONTH($B17)&lt;&gt;MONTH(StartDate),'У9 Ввод'!$D$166="",'У9 Ввод'!$E$166="",'У9 Ввод'!$D$166&gt;$B17),0,MAX(0,MIN(1,'У9 Ввод'!$E$166-NETWORKDAYS('У9 Ввод'!$D$166,$B17)+1))/Настройки!$E$15*100)</f>
        <v>0</v>
      </c>
      <c r="FF17" s="67" t="n">
        <f aca="false">IF(OR($D17=1,MONTH($B17)&lt;&gt;MONTH(StartDate),'У9 Ввод'!$D$167="",'У9 Ввод'!$E$167="",'У9 Ввод'!$D$167&gt;$B17),0,MAX(0,MIN(1,'У9 Ввод'!$E$167-NETWORKDAYS('У9 Ввод'!$D$167,$B17)+1))/Настройки!$E$15*100)</f>
        <v>0</v>
      </c>
      <c r="FG17" s="67" t="n">
        <f aca="false">IF(OR($D17=1,MONTH($B17)&lt;&gt;MONTH(StartDate),'У9 Ввод'!$D$168="",'У9 Ввод'!$E$168="",'У9 Ввод'!$D$168&gt;$B17),0,MAX(0,MIN(1,'У9 Ввод'!$E$168-NETWORKDAYS('У9 Ввод'!$D$168,$B17)+1))/Настройки!$E$15*100)</f>
        <v>0</v>
      </c>
      <c r="FH17" s="67" t="n">
        <f aca="false">IF(OR($D17=1,MONTH($B17)&lt;&gt;MONTH(StartDate),'У9 Ввод'!$D$169="",'У9 Ввод'!$E$169="",'У9 Ввод'!$D$169&gt;$B17),0,MAX(0,MIN(1,'У9 Ввод'!$E$169-NETWORKDAYS('У9 Ввод'!$D$169,$B17)+1))/Настройки!$E$15*100)</f>
        <v>0</v>
      </c>
      <c r="FI17" s="67" t="n">
        <f aca="false">IF(OR($D17=1,MONTH($B17)&lt;&gt;MONTH(StartDate),'У9 Ввод'!$D$170="",'У9 Ввод'!$E$170="",'У9 Ввод'!$D$170&gt;$B17),0,MAX(0,MIN(1,'У9 Ввод'!$E$170-NETWORKDAYS('У9 Ввод'!$D$170,$B17)+1))/Настройки!$E$15*100)</f>
        <v>0</v>
      </c>
      <c r="FJ17" s="67" t="n">
        <f aca="false">IF(OR($D17=1,MONTH($B17)&lt;&gt;MONTH(StartDate),'У9 Ввод'!$D$171="",'У9 Ввод'!$E$171="",'У9 Ввод'!$D$171&gt;$B17),0,MAX(0,MIN(1,'У9 Ввод'!$E$171-NETWORKDAYS('У9 Ввод'!$D$171,$B17)+1))/Настройки!$E$15*100)</f>
        <v>0</v>
      </c>
      <c r="FK17" s="67" t="n">
        <f aca="false">IF(OR($D17=1,MONTH($B17)&lt;&gt;MONTH(StartDate),'У9 Ввод'!$D$172="",'У9 Ввод'!$E$172="",'У9 Ввод'!$D$172&gt;$B17),0,MAX(0,MIN(1,'У9 Ввод'!$E$172-NETWORKDAYS('У9 Ввод'!$D$172,$B17)+1))/Настройки!$E$15*100)</f>
        <v>0</v>
      </c>
      <c r="FL17" s="67" t="n">
        <f aca="false">IF(OR($D17=1,MONTH($B17)&lt;&gt;MONTH(StartDate),'У9 Ввод'!$D$173="",'У9 Ввод'!$E$173="",'У9 Ввод'!$D$173&gt;$B17),0,MAX(0,MIN(1,'У9 Ввод'!$E$173-NETWORKDAYS('У9 Ввод'!$D$173,$B17)+1))/Настройки!$E$15*100)</f>
        <v>0</v>
      </c>
      <c r="FM17" s="67" t="n">
        <f aca="false">IF(OR($D17=1,MONTH($B17)&lt;&gt;MONTH(StartDate),'У9 Ввод'!$D$174="",'У9 Ввод'!$E$174="",'У9 Ввод'!$D$174&gt;$B17),0,MAX(0,MIN(1,'У9 Ввод'!$E$174-NETWORKDAYS('У9 Ввод'!$D$174,$B17)+1))/Настройки!$E$15*100)</f>
        <v>0</v>
      </c>
      <c r="FN17" s="67" t="n">
        <f aca="false">IF(OR($D17=1,MONTH($B17)&lt;&gt;MONTH(StartDate),'У9 Ввод'!$D$175="",'У9 Ввод'!$E$175="",'У9 Ввод'!$D$175&gt;$B17),0,MAX(0,MIN(1,'У9 Ввод'!$E$175-NETWORKDAYS('У9 Ввод'!$D$175,$B17)+1))/Настройки!$E$15*100)</f>
        <v>0</v>
      </c>
      <c r="FO17" s="67" t="n">
        <f aca="false">IF(OR($D17=1,MONTH($B17)&lt;&gt;MONTH(StartDate),'У9 Ввод'!$D$176="",'У9 Ввод'!$E$176="",'У9 Ввод'!$D$176&gt;$B17),0,MAX(0,MIN(1,'У9 Ввод'!$E$176-NETWORKDAYS('У9 Ввод'!$D$176,$B17)+1))/Настройки!$E$15*100)</f>
        <v>0</v>
      </c>
      <c r="FP17" s="67" t="n">
        <f aca="false">IF(OR($D17=1,MONTH($B17)&lt;&gt;MONTH(StartDate),'У9 Ввод'!$D$177="",'У9 Ввод'!$E$177="",'У9 Ввод'!$D$177&gt;$B17),0,MAX(0,MIN(1,'У9 Ввод'!$E$177-NETWORKDAYS('У9 Ввод'!$D$177,$B17)+1))/Настройки!$E$15*100)</f>
        <v>0</v>
      </c>
      <c r="FQ17" s="67" t="n">
        <f aca="false">IF(OR($D17=1,MONTH($B17)&lt;&gt;MONTH(StartDate),'У9 Ввод'!$D$178="",'У9 Ввод'!$E$178="",'У9 Ввод'!$D$178&gt;$B17),0,MAX(0,MIN(1,'У9 Ввод'!$E$178-NETWORKDAYS('У9 Ввод'!$D$178,$B17)+1))/Настройки!$E$15*100)</f>
        <v>0</v>
      </c>
      <c r="FR17" s="67" t="n">
        <f aca="false">IF(OR($D17=1,MONTH($B17)&lt;&gt;MONTH(StartDate),'У9 Ввод'!$D$179="",'У9 Ввод'!$E$179="",'У9 Ввод'!$D$179&gt;$B17),0,MAX(0,MIN(1,'У9 Ввод'!$E$179-NETWORKDAYS('У9 Ввод'!$D$179,$B17)+1))/Настройки!$E$15*100)</f>
        <v>0</v>
      </c>
      <c r="FS17" s="67" t="n">
        <f aca="false">IF(OR($D17=1,MONTH($B17)&lt;&gt;MONTH(StartDate),'У9 Ввод'!$D$180="",'У9 Ввод'!$E$180="",'У9 Ввод'!$D$180&gt;$B17),0,MAX(0,MIN(1,'У9 Ввод'!$E$180-NETWORKDAYS('У9 Ввод'!$D$180,$B17)+1))/Настройки!$E$15*100)</f>
        <v>0</v>
      </c>
      <c r="FT17" s="67" t="n">
        <f aca="false">IF(OR($D17=1,MONTH($B17)&lt;&gt;MONTH(StartDate),'У9 Ввод'!$D$181="",'У9 Ввод'!$E$181="",'У9 Ввод'!$D$181&gt;$B17),0,MAX(0,MIN(1,'У9 Ввод'!$E$181-NETWORKDAYS('У9 Ввод'!$D$181,$B17)+1))/Настройки!$E$15*100)</f>
        <v>0</v>
      </c>
      <c r="FU17" s="67" t="n">
        <f aca="false">IF(OR($D17=1,MONTH($B17)&lt;&gt;MONTH(StartDate),'У9 Ввод'!$D$182="",'У9 Ввод'!$E$182="",'У9 Ввод'!$D$182&gt;$B17),0,MAX(0,MIN(1,'У9 Ввод'!$E$182-NETWORKDAYS('У9 Ввод'!$D$182,$B17)+1))/Настройки!$E$15*100)</f>
        <v>0</v>
      </c>
      <c r="FV17" s="67" t="n">
        <f aca="false">IF(OR($D17=1,MONTH($B17)&lt;&gt;MONTH(StartDate),'У9 Ввод'!$D$183="",'У9 Ввод'!$E$183="",'У9 Ввод'!$D$183&gt;$B17),0,MAX(0,MIN(1,'У9 Ввод'!$E$183-NETWORKDAYS('У9 Ввод'!$D$183,$B17)+1))/Настройки!$E$15*100)</f>
        <v>0</v>
      </c>
      <c r="FW17" s="67" t="n">
        <f aca="false">IF(OR($D17=1,MONTH($B17)&lt;&gt;MONTH(StartDate),'У9 Ввод'!$D$184="",'У9 Ввод'!$E$184="",'У9 Ввод'!$D$184&gt;$B17),0,MAX(0,MIN(1,'У9 Ввод'!$E$184-NETWORKDAYS('У9 Ввод'!$D$184,$B17)+1))/Настройки!$E$15*100)</f>
        <v>0</v>
      </c>
      <c r="FX17" s="67" t="n">
        <f aca="false">IF(OR($D17=1,MONTH($B17)&lt;&gt;MONTH(StartDate),'У9 Ввод'!$D$185="",'У9 Ввод'!$E$185="",'У9 Ввод'!$D$185&gt;$B17),0,MAX(0,MIN(1,'У9 Ввод'!$E$185-NETWORKDAYS('У9 Ввод'!$D$185,$B17)+1))/Настройки!$E$15*100)</f>
        <v>0</v>
      </c>
      <c r="FY17" s="67" t="n">
        <f aca="false">IF(OR($D17=1,MONTH($B17)&lt;&gt;MONTH(StartDate),'У9 Ввод'!$D$186="",'У9 Ввод'!$E$186="",'У9 Ввод'!$D$186&gt;$B17),0,MAX(0,MIN(1,'У9 Ввод'!$E$186-NETWORKDAYS('У9 Ввод'!$D$186,$B17)+1))/Настройки!$E$15*100)</f>
        <v>0</v>
      </c>
      <c r="FZ17" s="67" t="n">
        <f aca="false">IF(OR($D17=1,MONTH($B17)&lt;&gt;MONTH(StartDate),'У9 Ввод'!$D$187="",'У9 Ввод'!$E$187="",'У9 Ввод'!$D$187&gt;$B17),0,MAX(0,MIN(1,'У9 Ввод'!$E$187-NETWORKDAYS('У9 Ввод'!$D$187,$B17)+1))/Настройки!$E$15*100)</f>
        <v>0</v>
      </c>
      <c r="GA17" s="67" t="n">
        <f aca="false">IF(OR($D17=1,MONTH($B17)&lt;&gt;MONTH(StartDate),'У9 Ввод'!$D$188="",'У9 Ввод'!$E$188="",'У9 Ввод'!$D$188&gt;$B17),0,MAX(0,MIN(1,'У9 Ввод'!$E$188-NETWORKDAYS('У9 Ввод'!$D$188,$B17)+1))/Настройки!$E$15*100)</f>
        <v>0</v>
      </c>
      <c r="GB17" s="67" t="n">
        <f aca="false">IF(OR($D17=1,MONTH($B17)&lt;&gt;MONTH(StartDate),'У9 Ввод'!$D$189="",'У9 Ввод'!$E$189="",'У9 Ввод'!$D$189&gt;$B17),0,MAX(0,MIN(1,'У9 Ввод'!$E$189-NETWORKDAYS('У9 Ввод'!$D$189,$B17)+1))/Настройки!$E$15*100)</f>
        <v>0</v>
      </c>
      <c r="GC17" s="67" t="n">
        <f aca="false">IF(OR($D17=1,MONTH($B17)&lt;&gt;MONTH(StartDate),'У9 Ввод'!$D$190="",'У9 Ввод'!$E$190="",'У9 Ввод'!$D$190&gt;$B17),0,MAX(0,MIN(1,'У9 Ввод'!$E$190-NETWORKDAYS('У9 Ввод'!$D$190,$B17)+1))/Настройки!$E$15*100)</f>
        <v>0</v>
      </c>
      <c r="GD17" s="67" t="n">
        <f aca="false">IF(OR($D17=1,MONTH($B17)&lt;&gt;MONTH(StartDate),'У9 Ввод'!$D$191="",'У9 Ввод'!$E$191="",'У9 Ввод'!$D$191&gt;$B17),0,MAX(0,MIN(1,'У9 Ввод'!$E$191-NETWORKDAYS('У9 Ввод'!$D$191,$B17)+1))/Настройки!$E$15*100)</f>
        <v>0</v>
      </c>
      <c r="GE17" s="67" t="n">
        <f aca="false">IF(OR($D17=1,MONTH($B17)&lt;&gt;MONTH(StartDate),'У9 Ввод'!$D$192="",'У9 Ввод'!$E$192="",'У9 Ввод'!$D$192&gt;$B17),0,MAX(0,MIN(1,'У9 Ввод'!$E$192-NETWORKDAYS('У9 Ввод'!$D$192,$B17)+1))/Настройки!$E$15*100)</f>
        <v>0</v>
      </c>
      <c r="GF17" s="67" t="n">
        <f aca="false">IF(OR($D17=1,MONTH($B17)&lt;&gt;MONTH(StartDate),'У9 Ввод'!$D$193="",'У9 Ввод'!$E$193="",'У9 Ввод'!$D$193&gt;$B17),0,MAX(0,MIN(1,'У9 Ввод'!$E$193-NETWORKDAYS('У9 Ввод'!$D$193,$B17)+1))/Настройки!$E$15*100)</f>
        <v>0</v>
      </c>
      <c r="GG17" s="67" t="n">
        <f aca="false">IF(OR($D17=1,MONTH($B17)&lt;&gt;MONTH(StartDate),'У9 Ввод'!$D$194="",'У9 Ввод'!$E$194="",'У9 Ввод'!$D$194&gt;$B17),0,MAX(0,MIN(1,'У9 Ввод'!$E$194-NETWORKDAYS('У9 Ввод'!$D$194,$B17)+1))/Настройки!$E$15*100)</f>
        <v>0</v>
      </c>
      <c r="GH17" s="67" t="n">
        <f aca="false">IF(OR($D17=1,MONTH($B17)&lt;&gt;MONTH(StartDate),'У9 Ввод'!$D$195="",'У9 Ввод'!$E$195="",'У9 Ввод'!$D$195&gt;$B17),0,MAX(0,MIN(1,'У9 Ввод'!$E$195-NETWORKDAYS('У9 Ввод'!$D$195,$B17)+1))/Настройки!$E$15*100)</f>
        <v>0</v>
      </c>
      <c r="GI17" s="67" t="n">
        <f aca="false">IF(OR($D17=1,MONTH($B17)&lt;&gt;MONTH(StartDate),'У9 Ввод'!$D$196="",'У9 Ввод'!$E$196="",'У9 Ввод'!$D$196&gt;$B17),0,MAX(0,MIN(1,'У9 Ввод'!$E$196-NETWORKDAYS('У9 Ввод'!$D$196,$B17)+1))/Настройки!$E$15*100)</f>
        <v>0</v>
      </c>
      <c r="GJ17" s="67" t="n">
        <f aca="false">IF(OR($D17=1,MONTH($B17)&lt;&gt;MONTH(StartDate),'У9 Ввод'!$D$197="",'У9 Ввод'!$E$197="",'У9 Ввод'!$D$197&gt;$B17),0,MAX(0,MIN(1,'У9 Ввод'!$E$197-NETWORKDAYS('У9 Ввод'!$D$197,$B17)+1))/Настройки!$E$15*100)</f>
        <v>0</v>
      </c>
      <c r="GK17" s="67" t="n">
        <f aca="false">IF(OR($D17=1,MONTH($B17)&lt;&gt;MONTH(StartDate),'У9 Ввод'!$D$198="",'У9 Ввод'!$E$198="",'У9 Ввод'!$D$198&gt;$B17),0,MAX(0,MIN(1,'У9 Ввод'!$E$198-NETWORKDAYS('У9 Ввод'!$D$198,$B17)+1))/Настройки!$E$15*100)</f>
        <v>0</v>
      </c>
      <c r="GL17" s="67" t="n">
        <f aca="false">IF(OR($D17=1,MONTH($B17)&lt;&gt;MONTH(StartDate),'У9 Ввод'!$D$199="",'У9 Ввод'!$E$199="",'У9 Ввод'!$D$199&gt;$B17),0,MAX(0,MIN(1,'У9 Ввод'!$E$199-NETWORKDAYS('У9 Ввод'!$D$199,$B17)+1))/Настройки!$E$15*100)</f>
        <v>0</v>
      </c>
      <c r="GM17" s="67" t="n">
        <f aca="false">IF(OR($D17=1,MONTH($B17)&lt;&gt;MONTH(StartDate),'У9 Ввод'!$D$200="",'У9 Ввод'!$E$200="",'У9 Ввод'!$D$200&gt;$B17),0,MAX(0,MIN(1,'У9 Ввод'!$E$200-NETWORKDAYS('У9 Ввод'!$D$200,$B17)+1))/Настройки!$E$15*100)</f>
        <v>0</v>
      </c>
      <c r="GN17" s="67" t="n">
        <f aca="false">IF(OR($D17=1,MONTH($B17)&lt;&gt;MONTH(StartDate),'У9 Ввод'!$D$201="",'У9 Ввод'!$E$201="",'У9 Ввод'!$D$201&gt;$B17),0,MAX(0,MIN(1,'У9 Ввод'!$E$201-NETWORKDAYS('У9 Ввод'!$D$201,$B17)+1))/Настройки!$E$15*100)</f>
        <v>0</v>
      </c>
      <c r="GO17" s="67" t="n">
        <f aca="false">IF(OR($D17=1,MONTH($B17)&lt;&gt;MONTH(StartDate),'У9 Ввод'!$D$202="",'У9 Ввод'!$E$202="",'У9 Ввод'!$D$202&gt;$B17),0,MAX(0,MIN(1,'У9 Ввод'!$E$202-NETWORKDAYS('У9 Ввод'!$D$202,$B17)+1))/Настройки!$E$15*100)</f>
        <v>0</v>
      </c>
      <c r="GP17" s="67" t="n">
        <f aca="false">IF(OR($D17=1,MONTH($B17)&lt;&gt;MONTH(StartDate),'У9 Ввод'!$D$203="",'У9 Ввод'!$E$203="",'У9 Ввод'!$D$203&gt;$B17),0,MAX(0,MIN(1,'У9 Ввод'!$E$203-NETWORKDAYS('У9 Ввод'!$D$203,$B17)+1))/Настройки!$E$15*100)</f>
        <v>0</v>
      </c>
      <c r="GQ17" s="67" t="n">
        <f aca="false">IF(OR($D17=1,MONTH($B17)&lt;&gt;MONTH(StartDate),'У9 Ввод'!$D$204="",'У9 Ввод'!$E$204="",'У9 Ввод'!$D$204&gt;$B17),0,MAX(0,MIN(1,'У9 Ввод'!$E$204-NETWORKDAYS('У9 Ввод'!$D$204,$B17)+1))/Настройки!$E$15*100)</f>
        <v>0</v>
      </c>
      <c r="GR17" s="67" t="n">
        <f aca="false">IF(OR($D17=1,MONTH($B17)&lt;&gt;MONTH(StartDate),'У9 Ввод'!$D$205="",'У9 Ввод'!$E$205="",'У9 Ввод'!$D$205&gt;$B17),0,MAX(0,MIN(1,'У9 Ввод'!$E$205-NETWORKDAYS('У9 Ввод'!$D$205,$B17)+1))/Настройки!$E$15*100)</f>
        <v>0</v>
      </c>
      <c r="GS17" s="67" t="n">
        <f aca="false">IF(OR($D17=1,MONTH($B17)&lt;&gt;MONTH(StartDate),'У9 Ввод'!$D$206="",'У9 Ввод'!$E$206="",'У9 Ввод'!$D$206&gt;$B17),0,MAX(0,MIN(1,'У9 Ввод'!$E$206-NETWORKDAYS('У9 Ввод'!$D$206,$B17)+1))/Настройки!$E$15*100)</f>
        <v>0</v>
      </c>
      <c r="GT17" s="67" t="n">
        <f aca="false">IF(OR($D17=1,MONTH($B17)&lt;&gt;MONTH(StartDate),'У9 Ввод'!$D$207="",'У9 Ввод'!$E$207="",'У9 Ввод'!$D$207&gt;$B17),0,MAX(0,MIN(1,'У9 Ввод'!$E$207-NETWORKDAYS('У9 Ввод'!$D$207,$B17)+1))/Настройки!$E$15*100)</f>
        <v>0</v>
      </c>
      <c r="GU17" s="67" t="n">
        <f aca="false">IF(OR($D17=1,MONTH($B17)&lt;&gt;MONTH(StartDate),'У9 Ввод'!$D$208="",'У9 Ввод'!$E$208="",'У9 Ввод'!$D$208&gt;$B17),0,MAX(0,MIN(1,'У9 Ввод'!$E$208-NETWORKDAYS('У9 Ввод'!$D$208,$B17)+1))/Настройки!$E$15*100)</f>
        <v>0</v>
      </c>
      <c r="GV17" s="67" t="n">
        <f aca="false">IF(OR($D17=1,MONTH($B17)&lt;&gt;MONTH(StartDate),'У9 Ввод'!$D$209="",'У9 Ввод'!$E$209="",'У9 Ввод'!$D$209&gt;$B17),0,MAX(0,MIN(1,'У9 Ввод'!$E$209-NETWORKDAYS('У9 Ввод'!$D$209,$B17)+1))/Настройки!$E$15*100)</f>
        <v>0</v>
      </c>
      <c r="GW17" s="67" t="n">
        <f aca="false">IF(OR($D17=1,MONTH($B17)&lt;&gt;MONTH(StartDate),'У9 Ввод'!$D$210="",'У9 Ввод'!$E$210="",'У9 Ввод'!$D$210&gt;$B17),0,MAX(0,MIN(1,'У9 Ввод'!$E$210-NETWORKDAYS('У9 Ввод'!$D$210,$B17)+1))/Настройки!$E$15*100)</f>
        <v>0</v>
      </c>
      <c r="GX17" s="67" t="n">
        <f aca="false">IF(OR($D17=1,MONTH($B17)&lt;&gt;MONTH(StartDate),'У9 Ввод'!$D$211="",'У9 Ввод'!$E$211="",'У9 Ввод'!$D$211&gt;$B17),0,MAX(0,MIN(1,'У9 Ввод'!$E$211-NETWORKDAYS('У9 Ввод'!$D$211,$B17)+1))/Настройки!$E$15*100)</f>
        <v>0</v>
      </c>
      <c r="GY17" s="67" t="n">
        <f aca="false">IF(OR($D17=1,MONTH($B17)&lt;&gt;MONTH(StartDate),'У9 Ввод'!$D$212="",'У9 Ввод'!$E$212="",'У9 Ввод'!$D$212&gt;$B17),0,MAX(0,MIN(1,'У9 Ввод'!$E$212-NETWORKDAYS('У9 Ввод'!$D$212,$B17)+1))/Настройки!$E$15*100)</f>
        <v>0</v>
      </c>
      <c r="GZ17" s="67" t="n">
        <f aca="false">IF(OR($D17=1,MONTH($B17)&lt;&gt;MONTH(StartDate),'У9 Ввод'!$D$213="",'У9 Ввод'!$E$213="",'У9 Ввод'!$D$213&gt;$B17),0,MAX(0,MIN(1,'У9 Ввод'!$E$213-NETWORKDAYS('У9 Ввод'!$D$213,$B17)+1))/Настройки!$E$15*100)</f>
        <v>0</v>
      </c>
      <c r="HA17" s="67" t="n">
        <f aca="false">IF(OR($D17=1,MONTH($B17)&lt;&gt;MONTH(StartDate),'У9 Ввод'!$D$214="",'У9 Ввод'!$E$214="",'У9 Ввод'!$D$214&gt;$B17),0,MAX(0,MIN(1,'У9 Ввод'!$E$214-NETWORKDAYS('У9 Ввод'!$D$214,$B17)+1))/Настройки!$E$15*100)</f>
        <v>0</v>
      </c>
      <c r="HB17" s="67" t="n">
        <f aca="false">IF(OR($D17=1,MONTH($B17)&lt;&gt;MONTH(StartDate),'У9 Ввод'!$D$215="",'У9 Ввод'!$E$215="",'У9 Ввод'!$D$215&gt;$B17),0,MAX(0,MIN(1,'У9 Ввод'!$E$215-NETWORKDAYS('У9 Ввод'!$D$215,$B17)+1))/Настройки!$E$15*100)</f>
        <v>0</v>
      </c>
      <c r="HC17" s="67" t="n">
        <f aca="false">IF(OR($D17=1,MONTH($B17)&lt;&gt;MONTH(StartDate),'У9 Ввод'!$D$216="",'У9 Ввод'!$E$216="",'У9 Ввод'!$D$216&gt;$B17),0,MAX(0,MIN(1,'У9 Ввод'!$E$216-NETWORKDAYS('У9 Ввод'!$D$216,$B17)+1))/Настройки!$E$15*100)</f>
        <v>0</v>
      </c>
      <c r="HD17" s="67" t="n">
        <f aca="false">IF(OR($D17=1,MONTH($B17)&lt;&gt;MONTH(StartDate),'У9 Ввод'!$D$217="",'У9 Ввод'!$E$217="",'У9 Ввод'!$D$217&gt;$B17),0,MAX(0,MIN(1,'У9 Ввод'!$E$217-NETWORKDAYS('У9 Ввод'!$D$217,$B17)+1))/Настройки!$E$15*100)</f>
        <v>0</v>
      </c>
      <c r="HE17" s="67" t="n">
        <f aca="false">IF(OR($D17=1,MONTH($B17)&lt;&gt;MONTH(StartDate),'У9 Ввод'!$D$218="",'У9 Ввод'!$E$218="",'У9 Ввод'!$D$218&gt;$B17),0,MAX(0,MIN(1,'У9 Ввод'!$E$218-NETWORKDAYS('У9 Ввод'!$D$218,$B17)+1))/Настройки!$E$15*100)</f>
        <v>0</v>
      </c>
      <c r="HF17" s="67" t="n">
        <f aca="false">IF(OR($D17=1,MONTH($B17)&lt;&gt;MONTH(StartDate),'У9 Ввод'!$D$219="",'У9 Ввод'!$E$219="",'У9 Ввод'!$D$219&gt;$B17),0,MAX(0,MIN(1,'У9 Ввод'!$E$219-NETWORKDAYS('У9 Ввод'!$D$219,$B17)+1))/Настройки!$E$15*100)</f>
        <v>0</v>
      </c>
      <c r="HG17" s="67" t="n">
        <f aca="false">IF(OR($D17=1,MONTH($B17)&lt;&gt;MONTH(StartDate),'У9 Ввод'!$D$220="",'У9 Ввод'!$E$220="",'У9 Ввод'!$D$220&gt;$B17),0,MAX(0,MIN(1,'У9 Ввод'!$E$220-NETWORKDAYS('У9 Ввод'!$D$220,$B17)+1))/Настройки!$E$15*100)</f>
        <v>0</v>
      </c>
      <c r="HH17" s="67" t="n">
        <f aca="false">IF(OR($D17=1,MONTH($B17)&lt;&gt;MONTH(StartDate),'У9 Ввод'!$D$221="",'У9 Ввод'!$E$221="",'У9 Ввод'!$D$221&gt;$B17),0,MAX(0,MIN(1,'У9 Ввод'!$E$221-NETWORKDAYS('У9 Ввод'!$D$221,$B17)+1))/Настройки!$E$15*100)</f>
        <v>0</v>
      </c>
      <c r="HI17" s="67" t="n">
        <f aca="false">IF(OR($D17=1,MONTH($B17)&lt;&gt;MONTH(StartDate),'У9 Ввод'!$D$222="",'У9 Ввод'!$E$222="",'У9 Ввод'!$D$222&gt;$B17),0,MAX(0,MIN(1,'У9 Ввод'!$E$222-NETWORKDAYS('У9 Ввод'!$D$222,$B17)+1))/Настройки!$E$15*100)</f>
        <v>0</v>
      </c>
      <c r="HJ17" s="67" t="n">
        <f aca="false">IF(OR($D17=1,MONTH($B17)&lt;&gt;MONTH(StartDate),'У9 Ввод'!$D$223="",'У9 Ввод'!$E$223="",'У9 Ввод'!$D$223&gt;$B17),0,MAX(0,MIN(1,'У9 Ввод'!$E$223-NETWORKDAYS('У9 Ввод'!$D$223,$B17)+1))/Настройки!$E$15*100)</f>
        <v>0</v>
      </c>
      <c r="HK17" s="67" t="n">
        <f aca="false">IF(OR($D17=1,MONTH($B17)&lt;&gt;MONTH(StartDate),'У9 Ввод'!$D$224="",'У9 Ввод'!$E$224="",'У9 Ввод'!$D$224&gt;$B17),0,MAX(0,MIN(1,'У9 Ввод'!$E$224-NETWORKDAYS('У9 Ввод'!$D$224,$B17)+1))/Настройки!$E$15*100)</f>
        <v>0</v>
      </c>
      <c r="HL17" s="67" t="n">
        <f aca="false">IF(OR($D17=1,MONTH($B17)&lt;&gt;MONTH(StartDate),'У9 Ввод'!$D$225="",'У9 Ввод'!$E$225="",'У9 Ввод'!$D$225&gt;$B17),0,MAX(0,MIN(1,'У9 Ввод'!$E$225-NETWORKDAYS('У9 Ввод'!$D$225,$B17)+1))/Настройки!$E$15*100)</f>
        <v>0</v>
      </c>
      <c r="HM17" s="67" t="n">
        <f aca="false">IF(OR($D17=1,MONTH($B17)&lt;&gt;MONTH(StartDate),'У9 Ввод'!$D$226="",'У9 Ввод'!$E$226="",'У9 Ввод'!$D$226&gt;$B17),0,MAX(0,MIN(1,'У9 Ввод'!$E$226-NETWORKDAYS('У9 Ввод'!$D$226,$B17)+1))/Настройки!$E$15*100)</f>
        <v>0</v>
      </c>
      <c r="HN17" s="67" t="n">
        <f aca="false">IF(OR($D17=1,MONTH($B17)&lt;&gt;MONTH(StartDate),'У9 Ввод'!$D$227="",'У9 Ввод'!$E$227="",'У9 Ввод'!$D$227&gt;$B17),0,MAX(0,MIN(1,'У9 Ввод'!$E$227-NETWORKDAYS('У9 Ввод'!$D$227,$B17)+1))/Настройки!$E$15*100)</f>
        <v>0</v>
      </c>
      <c r="HO17" s="67" t="n">
        <f aca="false">IF(OR($D17=1,MONTH($B17)&lt;&gt;MONTH(StartDate),'У9 Ввод'!$D$228="",'У9 Ввод'!$E$228="",'У9 Ввод'!$D$228&gt;$B17),0,MAX(0,MIN(1,'У9 Ввод'!$E$228-NETWORKDAYS('У9 Ввод'!$D$228,$B17)+1))/Настройки!$E$15*100)</f>
        <v>0</v>
      </c>
      <c r="HP17" s="67" t="n">
        <f aca="false">IF(OR($D17=1,MONTH($B17)&lt;&gt;MONTH(StartDate),'У9 Ввод'!$D$229="",'У9 Ввод'!$E$229="",'У9 Ввод'!$D$229&gt;$B17),0,MAX(0,MIN(1,'У9 Ввод'!$E$229-NETWORKDAYS('У9 Ввод'!$D$229,$B17)+1))/Настройки!$E$15*100)</f>
        <v>0</v>
      </c>
      <c r="HQ17" s="67" t="n">
        <f aca="false">IF(OR($D17=1,MONTH($B17)&lt;&gt;MONTH(StartDate),'У9 Ввод'!$D$230="",'У9 Ввод'!$E$230="",'У9 Ввод'!$D$230&gt;$B17),0,MAX(0,MIN(1,'У9 Ввод'!$E$230-NETWORKDAYS('У9 Ввод'!$D$230,$B17)+1))/Настройки!$E$15*100)</f>
        <v>0</v>
      </c>
      <c r="HR17" s="67" t="n">
        <f aca="false">IF(OR($D17=1,MONTH($B17)&lt;&gt;MONTH(StartDate),'У9 Ввод'!$D$231="",'У9 Ввод'!$E$231="",'У9 Ввод'!$D$231&gt;$B17),0,MAX(0,MIN(1,'У9 Ввод'!$E$231-NETWORKDAYS('У9 Ввод'!$D$231,$B17)+1))/Настройки!$E$15*100)</f>
        <v>0</v>
      </c>
      <c r="HS17" s="67" t="n">
        <f aca="false">IF(OR($D17=1,MONTH($B17)&lt;&gt;MONTH(StartDate),'У9 Ввод'!$D$232="",'У9 Ввод'!$E$232="",'У9 Ввод'!$D$232&gt;$B17),0,MAX(0,MIN(1,'У9 Ввод'!$E$232-NETWORKDAYS('У9 Ввод'!$D$232,$B17)+1))/Настройки!$E$15*100)</f>
        <v>0</v>
      </c>
      <c r="HT17" s="67" t="n">
        <f aca="false">IF(OR($D17=1,MONTH($B17)&lt;&gt;MONTH(StartDate),'У9 Ввод'!$D$233="",'У9 Ввод'!$E$233="",'У9 Ввод'!$D$233&gt;$B17),0,MAX(0,MIN(1,'У9 Ввод'!$E$233-NETWORKDAYS('У9 Ввод'!$D$233,$B17)+1))/Настройки!$E$15*100)</f>
        <v>0</v>
      </c>
      <c r="HU17" s="67" t="n">
        <f aca="false">IF(OR($D17=1,MONTH($B17)&lt;&gt;MONTH(StartDate),'У9 Ввод'!$D$234="",'У9 Ввод'!$E$234="",'У9 Ввод'!$D$234&gt;$B17),0,MAX(0,MIN(1,'У9 Ввод'!$E$234-NETWORKDAYS('У9 Ввод'!$D$234,$B17)+1))/Настройки!$E$15*100)</f>
        <v>0</v>
      </c>
      <c r="HV17" s="67" t="n">
        <f aca="false">IF(OR($D17=1,MONTH($B17)&lt;&gt;MONTH(StartDate),'У9 Ввод'!$D$235="",'У9 Ввод'!$E$235="",'У9 Ввод'!$D$235&gt;$B17),0,MAX(0,MIN(1,'У9 Ввод'!$E$235-NETWORKDAYS('У9 Ввод'!$D$235,$B17)+1))/Настройки!$E$15*100)</f>
        <v>0</v>
      </c>
      <c r="HW17" s="67" t="n">
        <f aca="false">IF(OR($D17=1,MONTH($B17)&lt;&gt;MONTH(StartDate),'У9 Ввод'!$D$236="",'У9 Ввод'!$E$236="",'У9 Ввод'!$D$236&gt;$B17),0,MAX(0,MIN(1,'У9 Ввод'!$E$236-NETWORKDAYS('У9 Ввод'!$D$236,$B17)+1))/Настройки!$E$15*100)</f>
        <v>0</v>
      </c>
      <c r="HX17" s="67" t="n">
        <f aca="false">IF(OR($D17=1,MONTH($B17)&lt;&gt;MONTH(StartDate),'У9 Ввод'!$D$237="",'У9 Ввод'!$E$237="",'У9 Ввод'!$D$237&gt;$B17),0,MAX(0,MIN(1,'У9 Ввод'!$E$237-NETWORKDAYS('У9 Ввод'!$D$237,$B17)+1))/Настройки!$E$15*100)</f>
        <v>0</v>
      </c>
      <c r="HY17" s="67" t="n">
        <f aca="false">IF(OR($D17=1,MONTH($B17)&lt;&gt;MONTH(StartDate),'У9 Ввод'!$D$238="",'У9 Ввод'!$E$238="",'У9 Ввод'!$D$238&gt;$B17),0,MAX(0,MIN(1,'У9 Ввод'!$E$238-NETWORKDAYS('У9 Ввод'!$D$238,$B17)+1))/Настройки!$E$15*100)</f>
        <v>0</v>
      </c>
      <c r="HZ17" s="67" t="n">
        <f aca="false">IF(OR($D17=1,MONTH($B17)&lt;&gt;MONTH(StartDate),'У9 Ввод'!$D$239="",'У9 Ввод'!$E$239="",'У9 Ввод'!$D$239&gt;$B17),0,MAX(0,MIN(1,'У9 Ввод'!$E$239-NETWORKDAYS('У9 Ввод'!$D$239,$B17)+1))/Настройки!$E$15*100)</f>
        <v>0</v>
      </c>
      <c r="IA17" s="67" t="n">
        <f aca="false">IF(OR($D17=1,MONTH($B17)&lt;&gt;MONTH(StartDate),'У9 Ввод'!$D$240="",'У9 Ввод'!$E$240="",'У9 Ввод'!$D$240&gt;$B17),0,MAX(0,MIN(1,'У9 Ввод'!$E$240-NETWORKDAYS('У9 Ввод'!$D$240,$B17)+1))/Настройки!$E$15*100)</f>
        <v>0</v>
      </c>
      <c r="IB17" s="67" t="n">
        <f aca="false">IF(OR($D17=1,MONTH($B17)&lt;&gt;MONTH(StartDate),'У9 Ввод'!$D$241="",'У9 Ввод'!$E$241="",'У9 Ввод'!$D$241&gt;$B17),0,MAX(0,MIN(1,'У9 Ввод'!$E$241-NETWORKDAYS('У9 Ввод'!$D$241,$B17)+1))/Настройки!$E$15*100)</f>
        <v>0</v>
      </c>
      <c r="IC17" s="67" t="n">
        <f aca="false">IF(OR($D17=1,MONTH($B17)&lt;&gt;MONTH(StartDate),'У9 Ввод'!$D$242="",'У9 Ввод'!$E$242="",'У9 Ввод'!$D$242&gt;$B17),0,MAX(0,MIN(1,'У9 Ввод'!$E$242-NETWORKDAYS('У9 Ввод'!$D$242,$B17)+1))/Настройки!$E$15*100)</f>
        <v>0</v>
      </c>
      <c r="ID17" s="67" t="n">
        <f aca="false">IF(OR($D17=1,MONTH($B17)&lt;&gt;MONTH(StartDate),'У9 Ввод'!$D$243="",'У9 Ввод'!$E$243="",'У9 Ввод'!$D$243&gt;$B17),0,MAX(0,MIN(1,'У9 Ввод'!$E$243-NETWORKDAYS('У9 Ввод'!$D$243,$B17)+1))/Настройки!$E$15*100)</f>
        <v>0</v>
      </c>
      <c r="IE17" s="67" t="n">
        <f aca="false">IF(OR($D17=1,MONTH($B17)&lt;&gt;MONTH(StartDate),'У9 Ввод'!$D$244="",'У9 Ввод'!$E$244="",'У9 Ввод'!$D$244&gt;$B17),0,MAX(0,MIN(1,'У9 Ввод'!$E$244-NETWORKDAYS('У9 Ввод'!$D$244,$B17)+1))/Настройки!$E$15*100)</f>
        <v>0</v>
      </c>
      <c r="IF17" s="67" t="n">
        <f aca="false">IF(OR($D17=1,MONTH($B17)&lt;&gt;MONTH(StartDate),'У9 Ввод'!$D$245="",'У9 Ввод'!$E$245="",'У9 Ввод'!$D$245&gt;$B17),0,MAX(0,MIN(1,'У9 Ввод'!$E$245-NETWORKDAYS('У9 Ввод'!$D$245,$B17)+1))/Настройки!$E$15*100)</f>
        <v>0</v>
      </c>
      <c r="IG17" s="67" t="n">
        <f aca="false">IF(OR($D17=1,MONTH($B17)&lt;&gt;MONTH(StartDate),'У9 Ввод'!$D$246="",'У9 Ввод'!$E$246="",'У9 Ввод'!$D$246&gt;$B17),0,MAX(0,MIN(1,'У9 Ввод'!$E$246-NETWORKDAYS('У9 Ввод'!$D$246,$B17)+1))/Настройки!$E$15*100)</f>
        <v>0</v>
      </c>
      <c r="IH17" s="67" t="n">
        <f aca="false">IF(OR($D17=1,MONTH($B17)&lt;&gt;MONTH(StartDate),'У9 Ввод'!$D$247="",'У9 Ввод'!$E$247="",'У9 Ввод'!$D$247&gt;$B17),0,MAX(0,MIN(1,'У9 Ввод'!$E$247-NETWORKDAYS('У9 Ввод'!$D$247,$B17)+1))/Настройки!$E$15*100)</f>
        <v>0</v>
      </c>
      <c r="II17" s="67" t="n">
        <f aca="false">IF(OR($D17=1,MONTH($B17)&lt;&gt;MONTH(StartDate),'У9 Ввод'!$D$248="",'У9 Ввод'!$E$248="",'У9 Ввод'!$D$248&gt;$B17),0,MAX(0,MIN(1,'У9 Ввод'!$E$248-NETWORKDAYS('У9 Ввод'!$D$248,$B17)+1))/Настройки!$E$15*100)</f>
        <v>0</v>
      </c>
      <c r="IJ17" s="67" t="n">
        <f aca="false">IF(OR($D17=1,MONTH($B17)&lt;&gt;MONTH(StartDate),'У9 Ввод'!$D$249="",'У9 Ввод'!$E$249="",'У9 Ввод'!$D$249&gt;$B17),0,MAX(0,MIN(1,'У9 Ввод'!$E$249-NETWORKDAYS('У9 Ввод'!$D$249,$B17)+1))/Настройки!$E$15*100)</f>
        <v>0</v>
      </c>
      <c r="IK17" s="67" t="n">
        <f aca="false">IF(OR($D17=1,MONTH($B17)&lt;&gt;MONTH(StartDate),'У9 Ввод'!$D$250="",'У9 Ввод'!$E$250="",'У9 Ввод'!$D$250&gt;$B17),0,MAX(0,MIN(1,'У9 Ввод'!$E$250-NETWORKDAYS('У9 Ввод'!$D$250,$B17)+1))/Настройки!$E$15*100)</f>
        <v>0</v>
      </c>
      <c r="IL17" s="67" t="n">
        <f aca="false">IF(OR($D17=1,MONTH($B17)&lt;&gt;MONTH(StartDate),'У9 Ввод'!$D$251="",'У9 Ввод'!$E$251="",'У9 Ввод'!$D$251&gt;$B17),0,MAX(0,MIN(1,'У9 Ввод'!$E$251-NETWORKDAYS('У9 Ввод'!$D$251,$B17)+1))/Настройки!$E$15*100)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IF(OR($D18=1,MONTH($B18)&lt;&gt;MONTH(StartDate),'У9 Ввод'!$D$12="",'У9 Ввод'!$E$12="",'У9 Ввод'!$D$12&gt;$B18),0,MAX(0,MIN(1,'У9 Ввод'!$E$12-NETWORKDAYS('У9 Ввод'!$D$12,$B18)+1))/Настройки!$E$15*100)</f>
        <v>0</v>
      </c>
      <c r="H18" s="67" t="n">
        <f aca="false">IF(OR($D18=1,MONTH($B18)&lt;&gt;MONTH(StartDate),'У9 Ввод'!$D$13="",'У9 Ввод'!$E$13="",'У9 Ввод'!$D$13&gt;$B18),0,MAX(0,MIN(1,'У9 Ввод'!$E$13-NETWORKDAYS('У9 Ввод'!$D$13,$B18)+1))/Настройки!$E$15*100)</f>
        <v>0</v>
      </c>
      <c r="I18" s="67" t="n">
        <f aca="false">IF(OR($D18=1,MONTH($B18)&lt;&gt;MONTH(StartDate),'У9 Ввод'!$D$14="",'У9 Ввод'!$E$14="",'У9 Ввод'!$D$14&gt;$B18),0,MAX(0,MIN(1,'У9 Ввод'!$E$14-NETWORKDAYS('У9 Ввод'!$D$14,$B18)+1))/Настройки!$E$15*100)</f>
        <v>0</v>
      </c>
      <c r="J18" s="67" t="n">
        <f aca="false">IF(OR($D18=1,MONTH($B18)&lt;&gt;MONTH(StartDate),'У9 Ввод'!$D$15="",'У9 Ввод'!$E$15="",'У9 Ввод'!$D$15&gt;$B18),0,MAX(0,MIN(1,'У9 Ввод'!$E$15-NETWORKDAYS('У9 Ввод'!$D$15,$B18)+1))/Настройки!$E$15*100)</f>
        <v>0</v>
      </c>
      <c r="K18" s="67" t="n">
        <f aca="false">IF(OR($D18=1,MONTH($B18)&lt;&gt;MONTH(StartDate),'У9 Ввод'!$D$16="",'У9 Ввод'!$E$16="",'У9 Ввод'!$D$16&gt;$B18),0,MAX(0,MIN(1,'У9 Ввод'!$E$16-NETWORKDAYS('У9 Ввод'!$D$16,$B18)+1))/Настройки!$E$15*100)</f>
        <v>0</v>
      </c>
      <c r="L18" s="67" t="n">
        <f aca="false">IF(OR($D18=1,MONTH($B18)&lt;&gt;MONTH(StartDate),'У9 Ввод'!$D$17="",'У9 Ввод'!$E$17="",'У9 Ввод'!$D$17&gt;$B18),0,MAX(0,MIN(1,'У9 Ввод'!$E$17-NETWORKDAYS('У9 Ввод'!$D$17,$B18)+1))/Настройки!$E$15*100)</f>
        <v>0</v>
      </c>
      <c r="M18" s="67" t="n">
        <f aca="false">IF(OR($D18=1,MONTH($B18)&lt;&gt;MONTH(StartDate),'У9 Ввод'!$D$18="",'У9 Ввод'!$E$18="",'У9 Ввод'!$D$18&gt;$B18),0,MAX(0,MIN(1,'У9 Ввод'!$E$18-NETWORKDAYS('У9 Ввод'!$D$18,$B18)+1))/Настройки!$E$15*100)</f>
        <v>0</v>
      </c>
      <c r="N18" s="67" t="n">
        <f aca="false">IF(OR($D18=1,MONTH($B18)&lt;&gt;MONTH(StartDate),'У9 Ввод'!$D$19="",'У9 Ввод'!$E$19="",'У9 Ввод'!$D$19&gt;$B18),0,MAX(0,MIN(1,'У9 Ввод'!$E$19-NETWORKDAYS('У9 Ввод'!$D$19,$B18)+1))/Настройки!$E$15*100)</f>
        <v>0</v>
      </c>
      <c r="O18" s="67" t="n">
        <f aca="false">IF(OR($D18=1,MONTH($B18)&lt;&gt;MONTH(StartDate),'У9 Ввод'!$D$20="",'У9 Ввод'!$E$20="",'У9 Ввод'!$D$20&gt;$B18),0,MAX(0,MIN(1,'У9 Ввод'!$E$20-NETWORKDAYS('У9 Ввод'!$D$20,$B18)+1))/Настройки!$E$15*100)</f>
        <v>0</v>
      </c>
      <c r="P18" s="67" t="n">
        <f aca="false">IF(OR($D18=1,MONTH($B18)&lt;&gt;MONTH(StartDate),'У9 Ввод'!$D$21="",'У9 Ввод'!$E$21="",'У9 Ввод'!$D$21&gt;$B18),0,MAX(0,MIN(1,'У9 Ввод'!$E$21-NETWORKDAYS('У9 Ввод'!$D$21,$B18)+1))/Настройки!$E$15*100)</f>
        <v>0</v>
      </c>
      <c r="Q18" s="67" t="n">
        <f aca="false">IF(OR($D18=1,MONTH($B18)&lt;&gt;MONTH(StartDate),'У9 Ввод'!$D$22="",'У9 Ввод'!$E$22="",'У9 Ввод'!$D$22&gt;$B18),0,MAX(0,MIN(1,'У9 Ввод'!$E$22-NETWORKDAYS('У9 Ввод'!$D$22,$B18)+1))/Настройки!$E$15*100)</f>
        <v>0</v>
      </c>
      <c r="R18" s="67" t="n">
        <f aca="false">IF(OR($D18=1,MONTH($B18)&lt;&gt;MONTH(StartDate),'У9 Ввод'!$D$23="",'У9 Ввод'!$E$23="",'У9 Ввод'!$D$23&gt;$B18),0,MAX(0,MIN(1,'У9 Ввод'!$E$23-NETWORKDAYS('У9 Ввод'!$D$23,$B18)+1))/Настройки!$E$15*100)</f>
        <v>0</v>
      </c>
      <c r="S18" s="67" t="n">
        <f aca="false">IF(OR($D18=1,MONTH($B18)&lt;&gt;MONTH(StartDate),'У9 Ввод'!$D$24="",'У9 Ввод'!$E$24="",'У9 Ввод'!$D$24&gt;$B18),0,MAX(0,MIN(1,'У9 Ввод'!$E$24-NETWORKDAYS('У9 Ввод'!$D$24,$B18)+1))/Настройки!$E$15*100)</f>
        <v>0</v>
      </c>
      <c r="T18" s="67" t="n">
        <f aca="false">IF(OR($D18=1,MONTH($B18)&lt;&gt;MONTH(StartDate),'У9 Ввод'!$D$25="",'У9 Ввод'!$E$25="",'У9 Ввод'!$D$25&gt;$B18),0,MAX(0,MIN(1,'У9 Ввод'!$E$25-NETWORKDAYS('У9 Ввод'!$D$25,$B18)+1))/Настройки!$E$15*100)</f>
        <v>0</v>
      </c>
      <c r="U18" s="67" t="n">
        <f aca="false">IF(OR($D18=1,MONTH($B18)&lt;&gt;MONTH(StartDate),'У9 Ввод'!$D$26="",'У9 Ввод'!$E$26="",'У9 Ввод'!$D$26&gt;$B18),0,MAX(0,MIN(1,'У9 Ввод'!$E$26-NETWORKDAYS('У9 Ввод'!$D$26,$B18)+1))/Настройки!$E$15*100)</f>
        <v>0</v>
      </c>
      <c r="V18" s="67" t="n">
        <f aca="false">IF(OR($D18=1,MONTH($B18)&lt;&gt;MONTH(StartDate),'У9 Ввод'!$D$27="",'У9 Ввод'!$E$27="",'У9 Ввод'!$D$27&gt;$B18),0,MAX(0,MIN(1,'У9 Ввод'!$E$27-NETWORKDAYS('У9 Ввод'!$D$27,$B18)+1))/Настройки!$E$15*100)</f>
        <v>0</v>
      </c>
      <c r="W18" s="67" t="n">
        <f aca="false">IF(OR($D18=1,MONTH($B18)&lt;&gt;MONTH(StartDate),'У9 Ввод'!$D$28="",'У9 Ввод'!$E$28="",'У9 Ввод'!$D$28&gt;$B18),0,MAX(0,MIN(1,'У9 Ввод'!$E$28-NETWORKDAYS('У9 Ввод'!$D$28,$B18)+1))/Настройки!$E$15*100)</f>
        <v>0</v>
      </c>
      <c r="X18" s="67" t="n">
        <f aca="false">IF(OR($D18=1,MONTH($B18)&lt;&gt;MONTH(StartDate),'У9 Ввод'!$D$29="",'У9 Ввод'!$E$29="",'У9 Ввод'!$D$29&gt;$B18),0,MAX(0,MIN(1,'У9 Ввод'!$E$29-NETWORKDAYS('У9 Ввод'!$D$29,$B18)+1))/Настройки!$E$15*100)</f>
        <v>0</v>
      </c>
      <c r="Y18" s="67" t="n">
        <f aca="false">IF(OR($D18=1,MONTH($B18)&lt;&gt;MONTH(StartDate),'У9 Ввод'!$D$30="",'У9 Ввод'!$E$30="",'У9 Ввод'!$D$30&gt;$B18),0,MAX(0,MIN(1,'У9 Ввод'!$E$30-NETWORKDAYS('У9 Ввод'!$D$30,$B18)+1))/Настройки!$E$15*100)</f>
        <v>0</v>
      </c>
      <c r="Z18" s="67" t="n">
        <f aca="false">IF(OR($D18=1,MONTH($B18)&lt;&gt;MONTH(StartDate),'У9 Ввод'!$D$31="",'У9 Ввод'!$E$31="",'У9 Ввод'!$D$31&gt;$B18),0,MAX(0,MIN(1,'У9 Ввод'!$E$31-NETWORKDAYS('У9 Ввод'!$D$31,$B18)+1))/Настройки!$E$15*100)</f>
        <v>0</v>
      </c>
      <c r="AA18" s="67" t="n">
        <f aca="false">IF(OR($D18=1,MONTH($B18)&lt;&gt;MONTH(StartDate),'У9 Ввод'!$D$32="",'У9 Ввод'!$E$32="",'У9 Ввод'!$D$32&gt;$B18),0,MAX(0,MIN(1,'У9 Ввод'!$E$32-NETWORKDAYS('У9 Ввод'!$D$32,$B18)+1))/Настройки!$E$15*100)</f>
        <v>0</v>
      </c>
      <c r="AB18" s="67" t="n">
        <f aca="false">IF(OR($D18=1,MONTH($B18)&lt;&gt;MONTH(StartDate),'У9 Ввод'!$D$33="",'У9 Ввод'!$E$33="",'У9 Ввод'!$D$33&gt;$B18),0,MAX(0,MIN(1,'У9 Ввод'!$E$33-NETWORKDAYS('У9 Ввод'!$D$33,$B18)+1))/Настройки!$E$15*100)</f>
        <v>0</v>
      </c>
      <c r="AC18" s="67" t="n">
        <f aca="false">IF(OR($D18=1,MONTH($B18)&lt;&gt;MONTH(StartDate),'У9 Ввод'!$D$34="",'У9 Ввод'!$E$34="",'У9 Ввод'!$D$34&gt;$B18),0,MAX(0,MIN(1,'У9 Ввод'!$E$34-NETWORKDAYS('У9 Ввод'!$D$34,$B18)+1))/Настройки!$E$15*100)</f>
        <v>0</v>
      </c>
      <c r="AD18" s="67" t="n">
        <f aca="false">IF(OR($D18=1,MONTH($B18)&lt;&gt;MONTH(StartDate),'У9 Ввод'!$D$35="",'У9 Ввод'!$E$35="",'У9 Ввод'!$D$35&gt;$B18),0,MAX(0,MIN(1,'У9 Ввод'!$E$35-NETWORKDAYS('У9 Ввод'!$D$35,$B18)+1))/Настройки!$E$15*100)</f>
        <v>0</v>
      </c>
      <c r="AE18" s="67" t="n">
        <f aca="false">IF(OR($D18=1,MONTH($B18)&lt;&gt;MONTH(StartDate),'У9 Ввод'!$D$36="",'У9 Ввод'!$E$36="",'У9 Ввод'!$D$36&gt;$B18),0,MAX(0,MIN(1,'У9 Ввод'!$E$36-NETWORKDAYS('У9 Ввод'!$D$36,$B18)+1))/Настройки!$E$15*100)</f>
        <v>0</v>
      </c>
      <c r="AF18" s="67" t="n">
        <f aca="false">IF(OR($D18=1,MONTH($B18)&lt;&gt;MONTH(StartDate),'У9 Ввод'!$D$37="",'У9 Ввод'!$E$37="",'У9 Ввод'!$D$37&gt;$B18),0,MAX(0,MIN(1,'У9 Ввод'!$E$37-NETWORKDAYS('У9 Ввод'!$D$37,$B18)+1))/Настройки!$E$15*100)</f>
        <v>0</v>
      </c>
      <c r="AG18" s="67" t="n">
        <f aca="false">IF(OR($D18=1,MONTH($B18)&lt;&gt;MONTH(StartDate),'У9 Ввод'!$D$38="",'У9 Ввод'!$E$38="",'У9 Ввод'!$D$38&gt;$B18),0,MAX(0,MIN(1,'У9 Ввод'!$E$38-NETWORKDAYS('У9 Ввод'!$D$38,$B18)+1))/Настройки!$E$15*100)</f>
        <v>0</v>
      </c>
      <c r="AH18" s="67" t="n">
        <f aca="false">IF(OR($D18=1,MONTH($B18)&lt;&gt;MONTH(StartDate),'У9 Ввод'!$D$39="",'У9 Ввод'!$E$39="",'У9 Ввод'!$D$39&gt;$B18),0,MAX(0,MIN(1,'У9 Ввод'!$E$39-NETWORKDAYS('У9 Ввод'!$D$39,$B18)+1))/Настройки!$E$15*100)</f>
        <v>0</v>
      </c>
      <c r="AI18" s="67" t="n">
        <f aca="false">IF(OR($D18=1,MONTH($B18)&lt;&gt;MONTH(StartDate),'У9 Ввод'!$D$40="",'У9 Ввод'!$E$40="",'У9 Ввод'!$D$40&gt;$B18),0,MAX(0,MIN(1,'У9 Ввод'!$E$40-NETWORKDAYS('У9 Ввод'!$D$40,$B18)+1))/Настройки!$E$15*100)</f>
        <v>0</v>
      </c>
      <c r="AJ18" s="67" t="n">
        <f aca="false">IF(OR($D18=1,MONTH($B18)&lt;&gt;MONTH(StartDate),'У9 Ввод'!$D$41="",'У9 Ввод'!$E$41="",'У9 Ввод'!$D$41&gt;$B18),0,MAX(0,MIN(1,'У9 Ввод'!$E$41-NETWORKDAYS('У9 Ввод'!$D$41,$B18)+1))/Настройки!$E$15*100)</f>
        <v>0</v>
      </c>
      <c r="AK18" s="67" t="n">
        <f aca="false">IF(OR($D18=1,MONTH($B18)&lt;&gt;MONTH(StartDate),'У9 Ввод'!$D$42="",'У9 Ввод'!$E$42="",'У9 Ввод'!$D$42&gt;$B18),0,MAX(0,MIN(1,'У9 Ввод'!$E$42-NETWORKDAYS('У9 Ввод'!$D$42,$B18)+1))/Настройки!$E$15*100)</f>
        <v>0</v>
      </c>
      <c r="AL18" s="67" t="n">
        <f aca="false">IF(OR($D18=1,MONTH($B18)&lt;&gt;MONTH(StartDate),'У9 Ввод'!$D$43="",'У9 Ввод'!$E$43="",'У9 Ввод'!$D$43&gt;$B18),0,MAX(0,MIN(1,'У9 Ввод'!$E$43-NETWORKDAYS('У9 Ввод'!$D$43,$B18)+1))/Настройки!$E$15*100)</f>
        <v>0</v>
      </c>
      <c r="AM18" s="67" t="n">
        <f aca="false">IF(OR($D18=1,MONTH($B18)&lt;&gt;MONTH(StartDate),'У9 Ввод'!$D$44="",'У9 Ввод'!$E$44="",'У9 Ввод'!$D$44&gt;$B18),0,MAX(0,MIN(1,'У9 Ввод'!$E$44-NETWORKDAYS('У9 Ввод'!$D$44,$B18)+1))/Настройки!$E$15*100)</f>
        <v>0</v>
      </c>
      <c r="AN18" s="67" t="n">
        <f aca="false">IF(OR($D18=1,MONTH($B18)&lt;&gt;MONTH(StartDate),'У9 Ввод'!$D$45="",'У9 Ввод'!$E$45="",'У9 Ввод'!$D$45&gt;$B18),0,MAX(0,MIN(1,'У9 Ввод'!$E$45-NETWORKDAYS('У9 Ввод'!$D$45,$B18)+1))/Настройки!$E$15*100)</f>
        <v>0</v>
      </c>
      <c r="AO18" s="67" t="n">
        <f aca="false">IF(OR($D18=1,MONTH($B18)&lt;&gt;MONTH(StartDate),'У9 Ввод'!$D$46="",'У9 Ввод'!$E$46="",'У9 Ввод'!$D$46&gt;$B18),0,MAX(0,MIN(1,'У9 Ввод'!$E$46-NETWORKDAYS('У9 Ввод'!$D$46,$B18)+1))/Настройки!$E$15*100)</f>
        <v>0</v>
      </c>
      <c r="AP18" s="67" t="n">
        <f aca="false">IF(OR($D18=1,MONTH($B18)&lt;&gt;MONTH(StartDate),'У9 Ввод'!$D$47="",'У9 Ввод'!$E$47="",'У9 Ввод'!$D$47&gt;$B18),0,MAX(0,MIN(1,'У9 Ввод'!$E$47-NETWORKDAYS('У9 Ввод'!$D$47,$B18)+1))/Настройки!$E$15*100)</f>
        <v>0</v>
      </c>
      <c r="AQ18" s="67" t="n">
        <f aca="false">IF(OR($D18=1,MONTH($B18)&lt;&gt;MONTH(StartDate),'У9 Ввод'!$D$48="",'У9 Ввод'!$E$48="",'У9 Ввод'!$D$48&gt;$B18),0,MAX(0,MIN(1,'У9 Ввод'!$E$48-NETWORKDAYS('У9 Ввод'!$D$48,$B18)+1))/Настройки!$E$15*100)</f>
        <v>0</v>
      </c>
      <c r="AR18" s="67" t="n">
        <f aca="false">IF(OR($D18=1,MONTH($B18)&lt;&gt;MONTH(StartDate),'У9 Ввод'!$D$49="",'У9 Ввод'!$E$49="",'У9 Ввод'!$D$49&gt;$B18),0,MAX(0,MIN(1,'У9 Ввод'!$E$49-NETWORKDAYS('У9 Ввод'!$D$49,$B18)+1))/Настройки!$E$15*100)</f>
        <v>0</v>
      </c>
      <c r="AS18" s="67" t="n">
        <f aca="false">IF(OR($D18=1,MONTH($B18)&lt;&gt;MONTH(StartDate),'У9 Ввод'!$D$50="",'У9 Ввод'!$E$50="",'У9 Ввод'!$D$50&gt;$B18),0,MAX(0,MIN(1,'У9 Ввод'!$E$50-NETWORKDAYS('У9 Ввод'!$D$50,$B18)+1))/Настройки!$E$15*100)</f>
        <v>0</v>
      </c>
      <c r="AT18" s="67" t="n">
        <f aca="false">IF(OR($D18=1,MONTH($B18)&lt;&gt;MONTH(StartDate),'У9 Ввод'!$D$51="",'У9 Ввод'!$E$51="",'У9 Ввод'!$D$51&gt;$B18),0,MAX(0,MIN(1,'У9 Ввод'!$E$51-NETWORKDAYS('У9 Ввод'!$D$51,$B18)+1))/Настройки!$E$15*100)</f>
        <v>0</v>
      </c>
      <c r="AU18" s="67" t="n">
        <f aca="false">IF(OR($D18=1,MONTH($B18)&lt;&gt;MONTH(StartDate),'У9 Ввод'!$D$52="",'У9 Ввод'!$E$52="",'У9 Ввод'!$D$52&gt;$B18),0,MAX(0,MIN(1,'У9 Ввод'!$E$52-NETWORKDAYS('У9 Ввод'!$D$52,$B18)+1))/Настройки!$E$15*100)</f>
        <v>0</v>
      </c>
      <c r="AV18" s="67" t="n">
        <f aca="false">IF(OR($D18=1,MONTH($B18)&lt;&gt;MONTH(StartDate),'У9 Ввод'!$D$53="",'У9 Ввод'!$E$53="",'У9 Ввод'!$D$53&gt;$B18),0,MAX(0,MIN(1,'У9 Ввод'!$E$53-NETWORKDAYS('У9 Ввод'!$D$53,$B18)+1))/Настройки!$E$15*100)</f>
        <v>0</v>
      </c>
      <c r="AW18" s="67" t="n">
        <f aca="false">IF(OR($D18=1,MONTH($B18)&lt;&gt;MONTH(StartDate),'У9 Ввод'!$D$54="",'У9 Ввод'!$E$54="",'У9 Ввод'!$D$54&gt;$B18),0,MAX(0,MIN(1,'У9 Ввод'!$E$54-NETWORKDAYS('У9 Ввод'!$D$54,$B18)+1))/Настройки!$E$15*100)</f>
        <v>0</v>
      </c>
      <c r="AX18" s="67" t="n">
        <f aca="false">IF(OR($D18=1,MONTH($B18)&lt;&gt;MONTH(StartDate),'У9 Ввод'!$D$55="",'У9 Ввод'!$E$55="",'У9 Ввод'!$D$55&gt;$B18),0,MAX(0,MIN(1,'У9 Ввод'!$E$55-NETWORKDAYS('У9 Ввод'!$D$55,$B18)+1))/Настройки!$E$15*100)</f>
        <v>0</v>
      </c>
      <c r="AY18" s="67" t="n">
        <f aca="false">IF(OR($D18=1,MONTH($B18)&lt;&gt;MONTH(StartDate),'У9 Ввод'!$D$56="",'У9 Ввод'!$E$56="",'У9 Ввод'!$D$56&gt;$B18),0,MAX(0,MIN(1,'У9 Ввод'!$E$56-NETWORKDAYS('У9 Ввод'!$D$56,$B18)+1))/Настройки!$E$15*100)</f>
        <v>0</v>
      </c>
      <c r="AZ18" s="67" t="n">
        <f aca="false">IF(OR($D18=1,MONTH($B18)&lt;&gt;MONTH(StartDate),'У9 Ввод'!$D$57="",'У9 Ввод'!$E$57="",'У9 Ввод'!$D$57&gt;$B18),0,MAX(0,MIN(1,'У9 Ввод'!$E$57-NETWORKDAYS('У9 Ввод'!$D$57,$B18)+1))/Настройки!$E$15*100)</f>
        <v>0</v>
      </c>
      <c r="BA18" s="67" t="n">
        <f aca="false">IF(OR($D18=1,MONTH($B18)&lt;&gt;MONTH(StartDate),'У9 Ввод'!$D$58="",'У9 Ввод'!$E$58="",'У9 Ввод'!$D$58&gt;$B18),0,MAX(0,MIN(1,'У9 Ввод'!$E$58-NETWORKDAYS('У9 Ввод'!$D$58,$B18)+1))/Настройки!$E$15*100)</f>
        <v>0</v>
      </c>
      <c r="BB18" s="67" t="n">
        <f aca="false">IF(OR($D18=1,MONTH($B18)&lt;&gt;MONTH(StartDate),'У9 Ввод'!$D$59="",'У9 Ввод'!$E$59="",'У9 Ввод'!$D$59&gt;$B18),0,MAX(0,MIN(1,'У9 Ввод'!$E$59-NETWORKDAYS('У9 Ввод'!$D$59,$B18)+1))/Настройки!$E$15*100)</f>
        <v>0</v>
      </c>
      <c r="BC18" s="67" t="n">
        <f aca="false">IF(OR($D18=1,MONTH($B18)&lt;&gt;MONTH(StartDate),'У9 Ввод'!$D$60="",'У9 Ввод'!$E$60="",'У9 Ввод'!$D$60&gt;$B18),0,MAX(0,MIN(1,'У9 Ввод'!$E$60-NETWORKDAYS('У9 Ввод'!$D$60,$B18)+1))/Настройки!$E$15*100)</f>
        <v>0</v>
      </c>
      <c r="BD18" s="67" t="n">
        <f aca="false">IF(OR($D18=1,MONTH($B18)&lt;&gt;MONTH(StartDate),'У9 Ввод'!$D$61="",'У9 Ввод'!$E$61="",'У9 Ввод'!$D$61&gt;$B18),0,MAX(0,MIN(1,'У9 Ввод'!$E$61-NETWORKDAYS('У9 Ввод'!$D$61,$B18)+1))/Настройки!$E$15*100)</f>
        <v>0</v>
      </c>
      <c r="BE18" s="67" t="n">
        <f aca="false">IF(OR($D18=1,MONTH($B18)&lt;&gt;MONTH(StartDate),'У9 Ввод'!$D$62="",'У9 Ввод'!$E$62="",'У9 Ввод'!$D$62&gt;$B18),0,MAX(0,MIN(1,'У9 Ввод'!$E$62-NETWORKDAYS('У9 Ввод'!$D$62,$B18)+1))/Настройки!$E$15*100)</f>
        <v>0</v>
      </c>
      <c r="BF18" s="67" t="n">
        <f aca="false">IF(OR($D18=1,MONTH($B18)&lt;&gt;MONTH(StartDate),'У9 Ввод'!$D$63="",'У9 Ввод'!$E$63="",'У9 Ввод'!$D$63&gt;$B18),0,MAX(0,MIN(1,'У9 Ввод'!$E$63-NETWORKDAYS('У9 Ввод'!$D$63,$B18)+1))/Настройки!$E$15*100)</f>
        <v>0</v>
      </c>
      <c r="BG18" s="67" t="n">
        <f aca="false">IF(OR($D18=1,MONTH($B18)&lt;&gt;MONTH(StartDate),'У9 Ввод'!$D$64="",'У9 Ввод'!$E$64="",'У9 Ввод'!$D$64&gt;$B18),0,MAX(0,MIN(1,'У9 Ввод'!$E$64-NETWORKDAYS('У9 Ввод'!$D$64,$B18)+1))/Настройки!$E$15*100)</f>
        <v>0</v>
      </c>
      <c r="BH18" s="67" t="n">
        <f aca="false">IF(OR($D18=1,MONTH($B18)&lt;&gt;MONTH(StartDate),'У9 Ввод'!$D$65="",'У9 Ввод'!$E$65="",'У9 Ввод'!$D$65&gt;$B18),0,MAX(0,MIN(1,'У9 Ввод'!$E$65-NETWORKDAYS('У9 Ввод'!$D$65,$B18)+1))/Настройки!$E$15*100)</f>
        <v>0</v>
      </c>
      <c r="BI18" s="67" t="n">
        <f aca="false">IF(OR($D18=1,MONTH($B18)&lt;&gt;MONTH(StartDate),'У9 Ввод'!$D$66="",'У9 Ввод'!$E$66="",'У9 Ввод'!$D$66&gt;$B18),0,MAX(0,MIN(1,'У9 Ввод'!$E$66-NETWORKDAYS('У9 Ввод'!$D$66,$B18)+1))/Настройки!$E$15*100)</f>
        <v>0</v>
      </c>
      <c r="BJ18" s="67" t="n">
        <f aca="false">IF(OR($D18=1,MONTH($B18)&lt;&gt;MONTH(StartDate),'У9 Ввод'!$D$67="",'У9 Ввод'!$E$67="",'У9 Ввод'!$D$67&gt;$B18),0,MAX(0,MIN(1,'У9 Ввод'!$E$67-NETWORKDAYS('У9 Ввод'!$D$67,$B18)+1))/Настройки!$E$15*100)</f>
        <v>0</v>
      </c>
      <c r="BK18" s="67" t="n">
        <f aca="false">IF(OR($D18=1,MONTH($B18)&lt;&gt;MONTH(StartDate),'У9 Ввод'!$D$68="",'У9 Ввод'!$E$68="",'У9 Ввод'!$D$68&gt;$B18),0,MAX(0,MIN(1,'У9 Ввод'!$E$68-NETWORKDAYS('У9 Ввод'!$D$68,$B18)+1))/Настройки!$E$15*100)</f>
        <v>0</v>
      </c>
      <c r="BL18" s="67" t="n">
        <f aca="false">IF(OR($D18=1,MONTH($B18)&lt;&gt;MONTH(StartDate),'У9 Ввод'!$D$69="",'У9 Ввод'!$E$69="",'У9 Ввод'!$D$69&gt;$B18),0,MAX(0,MIN(1,'У9 Ввод'!$E$69-NETWORKDAYS('У9 Ввод'!$D$69,$B18)+1))/Настройки!$E$15*100)</f>
        <v>0</v>
      </c>
      <c r="BM18" s="67" t="n">
        <f aca="false">IF(OR($D18=1,MONTH($B18)&lt;&gt;MONTH(StartDate),'У9 Ввод'!$D$70="",'У9 Ввод'!$E$70="",'У9 Ввод'!$D$70&gt;$B18),0,MAX(0,MIN(1,'У9 Ввод'!$E$70-NETWORKDAYS('У9 Ввод'!$D$70,$B18)+1))/Настройки!$E$15*100)</f>
        <v>0</v>
      </c>
      <c r="BN18" s="67" t="n">
        <f aca="false">IF(OR($D18=1,MONTH($B18)&lt;&gt;MONTH(StartDate),'У9 Ввод'!$D$71="",'У9 Ввод'!$E$71="",'У9 Ввод'!$D$71&gt;$B18),0,MAX(0,MIN(1,'У9 Ввод'!$E$71-NETWORKDAYS('У9 Ввод'!$D$71,$B18)+1))/Настройки!$E$15*100)</f>
        <v>0</v>
      </c>
      <c r="BO18" s="67" t="n">
        <f aca="false">IF(OR($D18=1,MONTH($B18)&lt;&gt;MONTH(StartDate),'У9 Ввод'!$D$72="",'У9 Ввод'!$E$72="",'У9 Ввод'!$D$72&gt;$B18),0,MAX(0,MIN(1,'У9 Ввод'!$E$72-NETWORKDAYS('У9 Ввод'!$D$72,$B18)+1))/Настройки!$E$15*100)</f>
        <v>0</v>
      </c>
      <c r="BP18" s="67" t="n">
        <f aca="false">IF(OR($D18=1,MONTH($B18)&lt;&gt;MONTH(StartDate),'У9 Ввод'!$D$73="",'У9 Ввод'!$E$73="",'У9 Ввод'!$D$73&gt;$B18),0,MAX(0,MIN(1,'У9 Ввод'!$E$73-NETWORKDAYS('У9 Ввод'!$D$73,$B18)+1))/Настройки!$E$15*100)</f>
        <v>0</v>
      </c>
      <c r="BQ18" s="67" t="n">
        <f aca="false">IF(OR($D18=1,MONTH($B18)&lt;&gt;MONTH(StartDate),'У9 Ввод'!$D$74="",'У9 Ввод'!$E$74="",'У9 Ввод'!$D$74&gt;$B18),0,MAX(0,MIN(1,'У9 Ввод'!$E$74-NETWORKDAYS('У9 Ввод'!$D$74,$B18)+1))/Настройки!$E$15*100)</f>
        <v>0</v>
      </c>
      <c r="BR18" s="67" t="n">
        <f aca="false">IF(OR($D18=1,MONTH($B18)&lt;&gt;MONTH(StartDate),'У9 Ввод'!$D$75="",'У9 Ввод'!$E$75="",'У9 Ввод'!$D$75&gt;$B18),0,MAX(0,MIN(1,'У9 Ввод'!$E$75-NETWORKDAYS('У9 Ввод'!$D$75,$B18)+1))/Настройки!$E$15*100)</f>
        <v>0</v>
      </c>
      <c r="BS18" s="67" t="n">
        <f aca="false">IF(OR($D18=1,MONTH($B18)&lt;&gt;MONTH(StartDate),'У9 Ввод'!$D$76="",'У9 Ввод'!$E$76="",'У9 Ввод'!$D$76&gt;$B18),0,MAX(0,MIN(1,'У9 Ввод'!$E$76-NETWORKDAYS('У9 Ввод'!$D$76,$B18)+1))/Настройки!$E$15*100)</f>
        <v>0</v>
      </c>
      <c r="BT18" s="67" t="n">
        <f aca="false">IF(OR($D18=1,MONTH($B18)&lt;&gt;MONTH(StartDate),'У9 Ввод'!$D$77="",'У9 Ввод'!$E$77="",'У9 Ввод'!$D$77&gt;$B18),0,MAX(0,MIN(1,'У9 Ввод'!$E$77-NETWORKDAYS('У9 Ввод'!$D$77,$B18)+1))/Настройки!$E$15*100)</f>
        <v>0</v>
      </c>
      <c r="BU18" s="67" t="n">
        <f aca="false">IF(OR($D18=1,MONTH($B18)&lt;&gt;MONTH(StartDate),'У9 Ввод'!$D$78="",'У9 Ввод'!$E$78="",'У9 Ввод'!$D$78&gt;$B18),0,MAX(0,MIN(1,'У9 Ввод'!$E$78-NETWORKDAYS('У9 Ввод'!$D$78,$B18)+1))/Настройки!$E$15*100)</f>
        <v>0</v>
      </c>
      <c r="BV18" s="67" t="n">
        <f aca="false">IF(OR($D18=1,MONTH($B18)&lt;&gt;MONTH(StartDate),'У9 Ввод'!$D$79="",'У9 Ввод'!$E$79="",'У9 Ввод'!$D$79&gt;$B18),0,MAX(0,MIN(1,'У9 Ввод'!$E$79-NETWORKDAYS('У9 Ввод'!$D$79,$B18)+1))/Настройки!$E$15*100)</f>
        <v>0</v>
      </c>
      <c r="BW18" s="67" t="n">
        <f aca="false">IF(OR($D18=1,MONTH($B18)&lt;&gt;MONTH(StartDate),'У9 Ввод'!$D$80="",'У9 Ввод'!$E$80="",'У9 Ввод'!$D$80&gt;$B18),0,MAX(0,MIN(1,'У9 Ввод'!$E$80-NETWORKDAYS('У9 Ввод'!$D$80,$B18)+1))/Настройки!$E$15*100)</f>
        <v>0</v>
      </c>
      <c r="BX18" s="67" t="n">
        <f aca="false">IF(OR($D18=1,MONTH($B18)&lt;&gt;MONTH(StartDate),'У9 Ввод'!$D$81="",'У9 Ввод'!$E$81="",'У9 Ввод'!$D$81&gt;$B18),0,MAX(0,MIN(1,'У9 Ввод'!$E$81-NETWORKDAYS('У9 Ввод'!$D$81,$B18)+1))/Настройки!$E$15*100)</f>
        <v>0</v>
      </c>
      <c r="BY18" s="67" t="n">
        <f aca="false">IF(OR($D18=1,MONTH($B18)&lt;&gt;MONTH(StartDate),'У9 Ввод'!$D$82="",'У9 Ввод'!$E$82="",'У9 Ввод'!$D$82&gt;$B18),0,MAX(0,MIN(1,'У9 Ввод'!$E$82-NETWORKDAYS('У9 Ввод'!$D$82,$B18)+1))/Настройки!$E$15*100)</f>
        <v>0</v>
      </c>
      <c r="BZ18" s="67" t="n">
        <f aca="false">IF(OR($D18=1,MONTH($B18)&lt;&gt;MONTH(StartDate),'У9 Ввод'!$D$83="",'У9 Ввод'!$E$83="",'У9 Ввод'!$D$83&gt;$B18),0,MAX(0,MIN(1,'У9 Ввод'!$E$83-NETWORKDAYS('У9 Ввод'!$D$83,$B18)+1))/Настройки!$E$15*100)</f>
        <v>0</v>
      </c>
      <c r="CA18" s="67" t="n">
        <f aca="false">IF(OR($D18=1,MONTH($B18)&lt;&gt;MONTH(StartDate),'У9 Ввод'!$D$84="",'У9 Ввод'!$E$84="",'У9 Ввод'!$D$84&gt;$B18),0,MAX(0,MIN(1,'У9 Ввод'!$E$84-NETWORKDAYS('У9 Ввод'!$D$84,$B18)+1))/Настройки!$E$15*100)</f>
        <v>0</v>
      </c>
      <c r="CB18" s="67" t="n">
        <f aca="false">IF(OR($D18=1,MONTH($B18)&lt;&gt;MONTH(StartDate),'У9 Ввод'!$D$85="",'У9 Ввод'!$E$85="",'У9 Ввод'!$D$85&gt;$B18),0,MAX(0,MIN(1,'У9 Ввод'!$E$85-NETWORKDAYS('У9 Ввод'!$D$85,$B18)+1))/Настройки!$E$15*100)</f>
        <v>0</v>
      </c>
      <c r="CC18" s="67" t="n">
        <f aca="false">IF(OR($D18=1,MONTH($B18)&lt;&gt;MONTH(StartDate),'У9 Ввод'!$D$86="",'У9 Ввод'!$E$86="",'У9 Ввод'!$D$86&gt;$B18),0,MAX(0,MIN(1,'У9 Ввод'!$E$86-NETWORKDAYS('У9 Ввод'!$D$86,$B18)+1))/Настройки!$E$15*100)</f>
        <v>0</v>
      </c>
      <c r="CD18" s="67" t="n">
        <f aca="false">IF(OR($D18=1,MONTH($B18)&lt;&gt;MONTH(StartDate),'У9 Ввод'!$D$87="",'У9 Ввод'!$E$87="",'У9 Ввод'!$D$87&gt;$B18),0,MAX(0,MIN(1,'У9 Ввод'!$E$87-NETWORKDAYS('У9 Ввод'!$D$87,$B18)+1))/Настройки!$E$15*100)</f>
        <v>0</v>
      </c>
      <c r="CE18" s="67" t="n">
        <f aca="false">IF(OR($D18=1,MONTH($B18)&lt;&gt;MONTH(StartDate),'У9 Ввод'!$D$88="",'У9 Ввод'!$E$88="",'У9 Ввод'!$D$88&gt;$B18),0,MAX(0,MIN(1,'У9 Ввод'!$E$88-NETWORKDAYS('У9 Ввод'!$D$88,$B18)+1))/Настройки!$E$15*100)</f>
        <v>0</v>
      </c>
      <c r="CF18" s="67" t="n">
        <f aca="false">IF(OR($D18=1,MONTH($B18)&lt;&gt;MONTH(StartDate),'У9 Ввод'!$D$89="",'У9 Ввод'!$E$89="",'У9 Ввод'!$D$89&gt;$B18),0,MAX(0,MIN(1,'У9 Ввод'!$E$89-NETWORKDAYS('У9 Ввод'!$D$89,$B18)+1))/Настройки!$E$15*100)</f>
        <v>0</v>
      </c>
      <c r="CG18" s="67" t="n">
        <f aca="false">IF(OR($D18=1,MONTH($B18)&lt;&gt;MONTH(StartDate),'У9 Ввод'!$D$90="",'У9 Ввод'!$E$90="",'У9 Ввод'!$D$90&gt;$B18),0,MAX(0,MIN(1,'У9 Ввод'!$E$90-NETWORKDAYS('У9 Ввод'!$D$90,$B18)+1))/Настройки!$E$15*100)</f>
        <v>0</v>
      </c>
      <c r="CH18" s="67" t="n">
        <f aca="false">IF(OR($D18=1,MONTH($B18)&lt;&gt;MONTH(StartDate),'У9 Ввод'!$D$91="",'У9 Ввод'!$E$91="",'У9 Ввод'!$D$91&gt;$B18),0,MAX(0,MIN(1,'У9 Ввод'!$E$91-NETWORKDAYS('У9 Ввод'!$D$91,$B18)+1))/Настройки!$E$15*100)</f>
        <v>0</v>
      </c>
      <c r="CI18" s="67" t="n">
        <f aca="false">IF(OR($D18=1,MONTH($B18)&lt;&gt;MONTH(StartDate),'У9 Ввод'!$D$92="",'У9 Ввод'!$E$92="",'У9 Ввод'!$D$92&gt;$B18),0,MAX(0,MIN(1,'У9 Ввод'!$E$92-NETWORKDAYS('У9 Ввод'!$D$92,$B18)+1))/Настройки!$E$15*100)</f>
        <v>0</v>
      </c>
      <c r="CJ18" s="67" t="n">
        <f aca="false">IF(OR($D18=1,MONTH($B18)&lt;&gt;MONTH(StartDate),'У9 Ввод'!$D$93="",'У9 Ввод'!$E$93="",'У9 Ввод'!$D$93&gt;$B18),0,MAX(0,MIN(1,'У9 Ввод'!$E$93-NETWORKDAYS('У9 Ввод'!$D$93,$B18)+1))/Настройки!$E$15*100)</f>
        <v>0</v>
      </c>
      <c r="CK18" s="67" t="n">
        <f aca="false">IF(OR($D18=1,MONTH($B18)&lt;&gt;MONTH(StartDate),'У9 Ввод'!$D$94="",'У9 Ввод'!$E$94="",'У9 Ввод'!$D$94&gt;$B18),0,MAX(0,MIN(1,'У9 Ввод'!$E$94-NETWORKDAYS('У9 Ввод'!$D$94,$B18)+1))/Настройки!$E$15*100)</f>
        <v>0</v>
      </c>
      <c r="CL18" s="67" t="n">
        <f aca="false">IF(OR($D18=1,MONTH($B18)&lt;&gt;MONTH(StartDate),'У9 Ввод'!$D$95="",'У9 Ввод'!$E$95="",'У9 Ввод'!$D$95&gt;$B18),0,MAX(0,MIN(1,'У9 Ввод'!$E$95-NETWORKDAYS('У9 Ввод'!$D$95,$B18)+1))/Настройки!$E$15*100)</f>
        <v>0</v>
      </c>
      <c r="CM18" s="67" t="n">
        <f aca="false">IF(OR($D18=1,MONTH($B18)&lt;&gt;MONTH(StartDate),'У9 Ввод'!$D$96="",'У9 Ввод'!$E$96="",'У9 Ввод'!$D$96&gt;$B18),0,MAX(0,MIN(1,'У9 Ввод'!$E$96-NETWORKDAYS('У9 Ввод'!$D$96,$B18)+1))/Настройки!$E$15*100)</f>
        <v>0</v>
      </c>
      <c r="CN18" s="67" t="n">
        <f aca="false">IF(OR($D18=1,MONTH($B18)&lt;&gt;MONTH(StartDate),'У9 Ввод'!$D$97="",'У9 Ввод'!$E$97="",'У9 Ввод'!$D$97&gt;$B18),0,MAX(0,MIN(1,'У9 Ввод'!$E$97-NETWORKDAYS('У9 Ввод'!$D$97,$B18)+1))/Настройки!$E$15*100)</f>
        <v>0</v>
      </c>
      <c r="CO18" s="67" t="n">
        <f aca="false">IF(OR($D18=1,MONTH($B18)&lt;&gt;MONTH(StartDate),'У9 Ввод'!$D$98="",'У9 Ввод'!$E$98="",'У9 Ввод'!$D$98&gt;$B18),0,MAX(0,MIN(1,'У9 Ввод'!$E$98-NETWORKDAYS('У9 Ввод'!$D$98,$B18)+1))/Настройки!$E$15*100)</f>
        <v>0</v>
      </c>
      <c r="CP18" s="67" t="n">
        <f aca="false">IF(OR($D18=1,MONTH($B18)&lt;&gt;MONTH(StartDate),'У9 Ввод'!$D$99="",'У9 Ввод'!$E$99="",'У9 Ввод'!$D$99&gt;$B18),0,MAX(0,MIN(1,'У9 Ввод'!$E$99-NETWORKDAYS('У9 Ввод'!$D$99,$B18)+1))/Настройки!$E$15*100)</f>
        <v>0</v>
      </c>
      <c r="CQ18" s="67" t="n">
        <f aca="false">IF(OR($D18=1,MONTH($B18)&lt;&gt;MONTH(StartDate),'У9 Ввод'!$D$100="",'У9 Ввод'!$E$100="",'У9 Ввод'!$D$100&gt;$B18),0,MAX(0,MIN(1,'У9 Ввод'!$E$100-NETWORKDAYS('У9 Ввод'!$D$100,$B18)+1))/Настройки!$E$15*100)</f>
        <v>0</v>
      </c>
      <c r="CR18" s="67" t="n">
        <f aca="false">IF(OR($D18=1,MONTH($B18)&lt;&gt;MONTH(StartDate),'У9 Ввод'!$D$101="",'У9 Ввод'!$E$101="",'У9 Ввод'!$D$101&gt;$B18),0,MAX(0,MIN(1,'У9 Ввод'!$E$101-NETWORKDAYS('У9 Ввод'!$D$101,$B18)+1))/Настройки!$E$15*100)</f>
        <v>0</v>
      </c>
      <c r="CS18" s="67" t="n">
        <f aca="false">IF(OR($D18=1,MONTH($B18)&lt;&gt;MONTH(StartDate),'У9 Ввод'!$D$102="",'У9 Ввод'!$E$102="",'У9 Ввод'!$D$102&gt;$B18),0,MAX(0,MIN(1,'У9 Ввод'!$E$102-NETWORKDAYS('У9 Ввод'!$D$102,$B18)+1))/Настройки!$E$15*100)</f>
        <v>0</v>
      </c>
      <c r="CT18" s="67" t="n">
        <f aca="false">IF(OR($D18=1,MONTH($B18)&lt;&gt;MONTH(StartDate),'У9 Ввод'!$D$103="",'У9 Ввод'!$E$103="",'У9 Ввод'!$D$103&gt;$B18),0,MAX(0,MIN(1,'У9 Ввод'!$E$103-NETWORKDAYS('У9 Ввод'!$D$103,$B18)+1))/Настройки!$E$15*100)</f>
        <v>0</v>
      </c>
      <c r="CU18" s="67" t="n">
        <f aca="false">IF(OR($D18=1,MONTH($B18)&lt;&gt;MONTH(StartDate),'У9 Ввод'!$D$104="",'У9 Ввод'!$E$104="",'У9 Ввод'!$D$104&gt;$B18),0,MAX(0,MIN(1,'У9 Ввод'!$E$104-NETWORKDAYS('У9 Ввод'!$D$104,$B18)+1))/Настройки!$E$15*100)</f>
        <v>0</v>
      </c>
      <c r="CV18" s="67" t="n">
        <f aca="false">IF(OR($D18=1,MONTH($B18)&lt;&gt;MONTH(StartDate),'У9 Ввод'!$D$105="",'У9 Ввод'!$E$105="",'У9 Ввод'!$D$105&gt;$B18),0,MAX(0,MIN(1,'У9 Ввод'!$E$105-NETWORKDAYS('У9 Ввод'!$D$105,$B18)+1))/Настройки!$E$15*100)</f>
        <v>0</v>
      </c>
      <c r="CW18" s="67" t="n">
        <f aca="false">IF(OR($D18=1,MONTH($B18)&lt;&gt;MONTH(StartDate),'У9 Ввод'!$D$106="",'У9 Ввод'!$E$106="",'У9 Ввод'!$D$106&gt;$B18),0,MAX(0,MIN(1,'У9 Ввод'!$E$106-NETWORKDAYS('У9 Ввод'!$D$106,$B18)+1))/Настройки!$E$15*100)</f>
        <v>0</v>
      </c>
      <c r="CX18" s="67" t="n">
        <f aca="false">IF(OR($D18=1,MONTH($B18)&lt;&gt;MONTH(StartDate),'У9 Ввод'!$D$107="",'У9 Ввод'!$E$107="",'У9 Ввод'!$D$107&gt;$B18),0,MAX(0,MIN(1,'У9 Ввод'!$E$107-NETWORKDAYS('У9 Ввод'!$D$107,$B18)+1))/Настройки!$E$15*100)</f>
        <v>0</v>
      </c>
      <c r="CY18" s="67" t="n">
        <f aca="false">IF(OR($D18=1,MONTH($B18)&lt;&gt;MONTH(StartDate),'У9 Ввод'!$D$108="",'У9 Ввод'!$E$108="",'У9 Ввод'!$D$108&gt;$B18),0,MAX(0,MIN(1,'У9 Ввод'!$E$108-NETWORKDAYS('У9 Ввод'!$D$108,$B18)+1))/Настройки!$E$15*100)</f>
        <v>0</v>
      </c>
      <c r="CZ18" s="67" t="n">
        <f aca="false">IF(OR($D18=1,MONTH($B18)&lt;&gt;MONTH(StartDate),'У9 Ввод'!$D$109="",'У9 Ввод'!$E$109="",'У9 Ввод'!$D$109&gt;$B18),0,MAX(0,MIN(1,'У9 Ввод'!$E$109-NETWORKDAYS('У9 Ввод'!$D$109,$B18)+1))/Настройки!$E$15*100)</f>
        <v>0</v>
      </c>
      <c r="DA18" s="67" t="n">
        <f aca="false">IF(OR($D18=1,MONTH($B18)&lt;&gt;MONTH(StartDate),'У9 Ввод'!$D$110="",'У9 Ввод'!$E$110="",'У9 Ввод'!$D$110&gt;$B18),0,MAX(0,MIN(1,'У9 Ввод'!$E$110-NETWORKDAYS('У9 Ввод'!$D$110,$B18)+1))/Настройки!$E$15*100)</f>
        <v>0</v>
      </c>
      <c r="DB18" s="67" t="n">
        <f aca="false">IF(OR($D18=1,MONTH($B18)&lt;&gt;MONTH(StartDate),'У9 Ввод'!$D$111="",'У9 Ввод'!$E$111="",'У9 Ввод'!$D$111&gt;$B18),0,MAX(0,MIN(1,'У9 Ввод'!$E$111-NETWORKDAYS('У9 Ввод'!$D$111,$B18)+1))/Настройки!$E$15*100)</f>
        <v>0</v>
      </c>
      <c r="DC18" s="67" t="n">
        <f aca="false">IF(OR($D18=1,MONTH($B18)&lt;&gt;MONTH(StartDate),'У9 Ввод'!$D$112="",'У9 Ввод'!$E$112="",'У9 Ввод'!$D$112&gt;$B18),0,MAX(0,MIN(1,'У9 Ввод'!$E$112-NETWORKDAYS('У9 Ввод'!$D$112,$B18)+1))/Настройки!$E$15*100)</f>
        <v>0</v>
      </c>
      <c r="DD18" s="67" t="n">
        <f aca="false">IF(OR($D18=1,MONTH($B18)&lt;&gt;MONTH(StartDate),'У9 Ввод'!$D$113="",'У9 Ввод'!$E$113="",'У9 Ввод'!$D$113&gt;$B18),0,MAX(0,MIN(1,'У9 Ввод'!$E$113-NETWORKDAYS('У9 Ввод'!$D$113,$B18)+1))/Настройки!$E$15*100)</f>
        <v>0</v>
      </c>
      <c r="DE18" s="67" t="n">
        <f aca="false">IF(OR($D18=1,MONTH($B18)&lt;&gt;MONTH(StartDate),'У9 Ввод'!$D$114="",'У9 Ввод'!$E$114="",'У9 Ввод'!$D$114&gt;$B18),0,MAX(0,MIN(1,'У9 Ввод'!$E$114-NETWORKDAYS('У9 Ввод'!$D$114,$B18)+1))/Настройки!$E$15*100)</f>
        <v>0</v>
      </c>
      <c r="DF18" s="67" t="n">
        <f aca="false">IF(OR($D18=1,MONTH($B18)&lt;&gt;MONTH(StartDate),'У9 Ввод'!$D$115="",'У9 Ввод'!$E$115="",'У9 Ввод'!$D$115&gt;$B18),0,MAX(0,MIN(1,'У9 Ввод'!$E$115-NETWORKDAYS('У9 Ввод'!$D$115,$B18)+1))/Настройки!$E$15*100)</f>
        <v>0</v>
      </c>
      <c r="DG18" s="67" t="n">
        <f aca="false">IF(OR($D18=1,MONTH($B18)&lt;&gt;MONTH(StartDate),'У9 Ввод'!$D$116="",'У9 Ввод'!$E$116="",'У9 Ввод'!$D$116&gt;$B18),0,MAX(0,MIN(1,'У9 Ввод'!$E$116-NETWORKDAYS('У9 Ввод'!$D$116,$B18)+1))/Настройки!$E$15*100)</f>
        <v>0</v>
      </c>
      <c r="DH18" s="67" t="n">
        <f aca="false">IF(OR($D18=1,MONTH($B18)&lt;&gt;MONTH(StartDate),'У9 Ввод'!$D$117="",'У9 Ввод'!$E$117="",'У9 Ввод'!$D$117&gt;$B18),0,MAX(0,MIN(1,'У9 Ввод'!$E$117-NETWORKDAYS('У9 Ввод'!$D$117,$B18)+1))/Настройки!$E$15*100)</f>
        <v>0</v>
      </c>
      <c r="DI18" s="67" t="n">
        <f aca="false">IF(OR($D18=1,MONTH($B18)&lt;&gt;MONTH(StartDate),'У9 Ввод'!$D$118="",'У9 Ввод'!$E$118="",'У9 Ввод'!$D$118&gt;$B18),0,MAX(0,MIN(1,'У9 Ввод'!$E$118-NETWORKDAYS('У9 Ввод'!$D$118,$B18)+1))/Настройки!$E$15*100)</f>
        <v>0</v>
      </c>
      <c r="DJ18" s="67" t="n">
        <f aca="false">IF(OR($D18=1,MONTH($B18)&lt;&gt;MONTH(StartDate),'У9 Ввод'!$D$119="",'У9 Ввод'!$E$119="",'У9 Ввод'!$D$119&gt;$B18),0,MAX(0,MIN(1,'У9 Ввод'!$E$119-NETWORKDAYS('У9 Ввод'!$D$119,$B18)+1))/Настройки!$E$15*100)</f>
        <v>0</v>
      </c>
      <c r="DK18" s="67" t="n">
        <f aca="false">IF(OR($D18=1,MONTH($B18)&lt;&gt;MONTH(StartDate),'У9 Ввод'!$D$120="",'У9 Ввод'!$E$120="",'У9 Ввод'!$D$120&gt;$B18),0,MAX(0,MIN(1,'У9 Ввод'!$E$120-NETWORKDAYS('У9 Ввод'!$D$120,$B18)+1))/Настройки!$E$15*100)</f>
        <v>0</v>
      </c>
      <c r="DL18" s="67" t="n">
        <f aca="false">IF(OR($D18=1,MONTH($B18)&lt;&gt;MONTH(StartDate),'У9 Ввод'!$D$121="",'У9 Ввод'!$E$121="",'У9 Ввод'!$D$121&gt;$B18),0,MAX(0,MIN(1,'У9 Ввод'!$E$121-NETWORKDAYS('У9 Ввод'!$D$121,$B18)+1))/Настройки!$E$15*100)</f>
        <v>0</v>
      </c>
      <c r="DM18" s="67" t="n">
        <f aca="false">IF(OR($D18=1,MONTH($B18)&lt;&gt;MONTH(StartDate),'У9 Ввод'!$D$122="",'У9 Ввод'!$E$122="",'У9 Ввод'!$D$122&gt;$B18),0,MAX(0,MIN(1,'У9 Ввод'!$E$122-NETWORKDAYS('У9 Ввод'!$D$122,$B18)+1))/Настройки!$E$15*100)</f>
        <v>0</v>
      </c>
      <c r="DN18" s="67" t="n">
        <f aca="false">IF(OR($D18=1,MONTH($B18)&lt;&gt;MONTH(StartDate),'У9 Ввод'!$D$123="",'У9 Ввод'!$E$123="",'У9 Ввод'!$D$123&gt;$B18),0,MAX(0,MIN(1,'У9 Ввод'!$E$123-NETWORKDAYS('У9 Ввод'!$D$123,$B18)+1))/Настройки!$E$15*100)</f>
        <v>0</v>
      </c>
      <c r="DO18" s="67" t="n">
        <f aca="false">IF(OR($D18=1,MONTH($B18)&lt;&gt;MONTH(StartDate),'У9 Ввод'!$D$124="",'У9 Ввод'!$E$124="",'У9 Ввод'!$D$124&gt;$B18),0,MAX(0,MIN(1,'У9 Ввод'!$E$124-NETWORKDAYS('У9 Ввод'!$D$124,$B18)+1))/Настройки!$E$15*100)</f>
        <v>0</v>
      </c>
      <c r="DP18" s="67" t="n">
        <f aca="false">IF(OR($D18=1,MONTH($B18)&lt;&gt;MONTH(StartDate),'У9 Ввод'!$D$125="",'У9 Ввод'!$E$125="",'У9 Ввод'!$D$125&gt;$B18),0,MAX(0,MIN(1,'У9 Ввод'!$E$125-NETWORKDAYS('У9 Ввод'!$D$125,$B18)+1))/Настройки!$E$15*100)</f>
        <v>0</v>
      </c>
      <c r="DQ18" s="67" t="n">
        <f aca="false">IF(OR($D18=1,MONTH($B18)&lt;&gt;MONTH(StartDate),'У9 Ввод'!$D$126="",'У9 Ввод'!$E$126="",'У9 Ввод'!$D$126&gt;$B18),0,MAX(0,MIN(1,'У9 Ввод'!$E$126-NETWORKDAYS('У9 Ввод'!$D$126,$B18)+1))/Настройки!$E$15*100)</f>
        <v>0</v>
      </c>
      <c r="DR18" s="67" t="n">
        <f aca="false">IF(OR($D18=1,MONTH($B18)&lt;&gt;MONTH(StartDate),'У9 Ввод'!$D$127="",'У9 Ввод'!$E$127="",'У9 Ввод'!$D$127&gt;$B18),0,MAX(0,MIN(1,'У9 Ввод'!$E$127-NETWORKDAYS('У9 Ввод'!$D$127,$B18)+1))/Настройки!$E$15*100)</f>
        <v>0</v>
      </c>
      <c r="DS18" s="67" t="n">
        <f aca="false">IF(OR($D18=1,MONTH($B18)&lt;&gt;MONTH(StartDate),'У9 Ввод'!$D$128="",'У9 Ввод'!$E$128="",'У9 Ввод'!$D$128&gt;$B18),0,MAX(0,MIN(1,'У9 Ввод'!$E$128-NETWORKDAYS('У9 Ввод'!$D$128,$B18)+1))/Настройки!$E$15*100)</f>
        <v>0</v>
      </c>
      <c r="DT18" s="67" t="n">
        <f aca="false">IF(OR($D18=1,MONTH($B18)&lt;&gt;MONTH(StartDate),'У9 Ввод'!$D$129="",'У9 Ввод'!$E$129="",'У9 Ввод'!$D$129&gt;$B18),0,MAX(0,MIN(1,'У9 Ввод'!$E$129-NETWORKDAYS('У9 Ввод'!$D$129,$B18)+1))/Настройки!$E$15*100)</f>
        <v>0</v>
      </c>
      <c r="DU18" s="67" t="n">
        <f aca="false">IF(OR($D18=1,MONTH($B18)&lt;&gt;MONTH(StartDate),'У9 Ввод'!$D$130="",'У9 Ввод'!$E$130="",'У9 Ввод'!$D$130&gt;$B18),0,MAX(0,MIN(1,'У9 Ввод'!$E$130-NETWORKDAYS('У9 Ввод'!$D$130,$B18)+1))/Настройки!$E$15*100)</f>
        <v>0</v>
      </c>
      <c r="DV18" s="67" t="n">
        <f aca="false">IF(OR($D18=1,MONTH($B18)&lt;&gt;MONTH(StartDate),'У9 Ввод'!$D$131="",'У9 Ввод'!$E$131="",'У9 Ввод'!$D$131&gt;$B18),0,MAX(0,MIN(1,'У9 Ввод'!$E$131-NETWORKDAYS('У9 Ввод'!$D$131,$B18)+1))/Настройки!$E$15*100)</f>
        <v>0</v>
      </c>
      <c r="DW18" s="67" t="n">
        <f aca="false">IF(OR($D18=1,MONTH($B18)&lt;&gt;MONTH(StartDate),'У9 Ввод'!$D$132="",'У9 Ввод'!$E$132="",'У9 Ввод'!$D$132&gt;$B18),0,MAX(0,MIN(1,'У9 Ввод'!$E$132-NETWORKDAYS('У9 Ввод'!$D$132,$B18)+1))/Настройки!$E$15*100)</f>
        <v>0</v>
      </c>
      <c r="DX18" s="67" t="n">
        <f aca="false">IF(OR($D18=1,MONTH($B18)&lt;&gt;MONTH(StartDate),'У9 Ввод'!$D$133="",'У9 Ввод'!$E$133="",'У9 Ввод'!$D$133&gt;$B18),0,MAX(0,MIN(1,'У9 Ввод'!$E$133-NETWORKDAYS('У9 Ввод'!$D$133,$B18)+1))/Настройки!$E$15*100)</f>
        <v>0</v>
      </c>
      <c r="DY18" s="67" t="n">
        <f aca="false">IF(OR($D18=1,MONTH($B18)&lt;&gt;MONTH(StartDate),'У9 Ввод'!$D$134="",'У9 Ввод'!$E$134="",'У9 Ввод'!$D$134&gt;$B18),0,MAX(0,MIN(1,'У9 Ввод'!$E$134-NETWORKDAYS('У9 Ввод'!$D$134,$B18)+1))/Настройки!$E$15*100)</f>
        <v>0</v>
      </c>
      <c r="DZ18" s="67" t="n">
        <f aca="false">IF(OR($D18=1,MONTH($B18)&lt;&gt;MONTH(StartDate),'У9 Ввод'!$D$135="",'У9 Ввод'!$E$135="",'У9 Ввод'!$D$135&gt;$B18),0,MAX(0,MIN(1,'У9 Ввод'!$E$135-NETWORKDAYS('У9 Ввод'!$D$135,$B18)+1))/Настройки!$E$15*100)</f>
        <v>0</v>
      </c>
      <c r="EA18" s="67" t="n">
        <f aca="false">IF(OR($D18=1,MONTH($B18)&lt;&gt;MONTH(StartDate),'У9 Ввод'!$D$136="",'У9 Ввод'!$E$136="",'У9 Ввод'!$D$136&gt;$B18),0,MAX(0,MIN(1,'У9 Ввод'!$E$136-NETWORKDAYS('У9 Ввод'!$D$136,$B18)+1))/Настройки!$E$15*100)</f>
        <v>0</v>
      </c>
      <c r="EB18" s="67" t="n">
        <f aca="false">IF(OR($D18=1,MONTH($B18)&lt;&gt;MONTH(StartDate),'У9 Ввод'!$D$137="",'У9 Ввод'!$E$137="",'У9 Ввод'!$D$137&gt;$B18),0,MAX(0,MIN(1,'У9 Ввод'!$E$137-NETWORKDAYS('У9 Ввод'!$D$137,$B18)+1))/Настройки!$E$15*100)</f>
        <v>0</v>
      </c>
      <c r="EC18" s="67" t="n">
        <f aca="false">IF(OR($D18=1,MONTH($B18)&lt;&gt;MONTH(StartDate),'У9 Ввод'!$D$138="",'У9 Ввод'!$E$138="",'У9 Ввод'!$D$138&gt;$B18),0,MAX(0,MIN(1,'У9 Ввод'!$E$138-NETWORKDAYS('У9 Ввод'!$D$138,$B18)+1))/Настройки!$E$15*100)</f>
        <v>0</v>
      </c>
      <c r="ED18" s="67" t="n">
        <f aca="false">IF(OR($D18=1,MONTH($B18)&lt;&gt;MONTH(StartDate),'У9 Ввод'!$D$139="",'У9 Ввод'!$E$139="",'У9 Ввод'!$D$139&gt;$B18),0,MAX(0,MIN(1,'У9 Ввод'!$E$139-NETWORKDAYS('У9 Ввод'!$D$139,$B18)+1))/Настройки!$E$15*100)</f>
        <v>0</v>
      </c>
      <c r="EE18" s="67" t="n">
        <f aca="false">IF(OR($D18=1,MONTH($B18)&lt;&gt;MONTH(StartDate),'У9 Ввод'!$D$140="",'У9 Ввод'!$E$140="",'У9 Ввод'!$D$140&gt;$B18),0,MAX(0,MIN(1,'У9 Ввод'!$E$140-NETWORKDAYS('У9 Ввод'!$D$140,$B18)+1))/Настройки!$E$15*100)</f>
        <v>0</v>
      </c>
      <c r="EF18" s="67" t="n">
        <f aca="false">IF(OR($D18=1,MONTH($B18)&lt;&gt;MONTH(StartDate),'У9 Ввод'!$D$141="",'У9 Ввод'!$E$141="",'У9 Ввод'!$D$141&gt;$B18),0,MAX(0,MIN(1,'У9 Ввод'!$E$141-NETWORKDAYS('У9 Ввод'!$D$141,$B18)+1))/Настройки!$E$15*100)</f>
        <v>0</v>
      </c>
      <c r="EG18" s="67" t="n">
        <f aca="false">IF(OR($D18=1,MONTH($B18)&lt;&gt;MONTH(StartDate),'У9 Ввод'!$D$142="",'У9 Ввод'!$E$142="",'У9 Ввод'!$D$142&gt;$B18),0,MAX(0,MIN(1,'У9 Ввод'!$E$142-NETWORKDAYS('У9 Ввод'!$D$142,$B18)+1))/Настройки!$E$15*100)</f>
        <v>0</v>
      </c>
      <c r="EH18" s="67" t="n">
        <f aca="false">IF(OR($D18=1,MONTH($B18)&lt;&gt;MONTH(StartDate),'У9 Ввод'!$D$143="",'У9 Ввод'!$E$143="",'У9 Ввод'!$D$143&gt;$B18),0,MAX(0,MIN(1,'У9 Ввод'!$E$143-NETWORKDAYS('У9 Ввод'!$D$143,$B18)+1))/Настройки!$E$15*100)</f>
        <v>0</v>
      </c>
      <c r="EI18" s="67" t="n">
        <f aca="false">IF(OR($D18=1,MONTH($B18)&lt;&gt;MONTH(StartDate),'У9 Ввод'!$D$144="",'У9 Ввод'!$E$144="",'У9 Ввод'!$D$144&gt;$B18),0,MAX(0,MIN(1,'У9 Ввод'!$E$144-NETWORKDAYS('У9 Ввод'!$D$144,$B18)+1))/Настройки!$E$15*100)</f>
        <v>0</v>
      </c>
      <c r="EJ18" s="67" t="n">
        <f aca="false">IF(OR($D18=1,MONTH($B18)&lt;&gt;MONTH(StartDate),'У9 Ввод'!$D$145="",'У9 Ввод'!$E$145="",'У9 Ввод'!$D$145&gt;$B18),0,MAX(0,MIN(1,'У9 Ввод'!$E$145-NETWORKDAYS('У9 Ввод'!$D$145,$B18)+1))/Настройки!$E$15*100)</f>
        <v>0</v>
      </c>
      <c r="EK18" s="67" t="n">
        <f aca="false">IF(OR($D18=1,MONTH($B18)&lt;&gt;MONTH(StartDate),'У9 Ввод'!$D$146="",'У9 Ввод'!$E$146="",'У9 Ввод'!$D$146&gt;$B18),0,MAX(0,MIN(1,'У9 Ввод'!$E$146-NETWORKDAYS('У9 Ввод'!$D$146,$B18)+1))/Настройки!$E$15*100)</f>
        <v>0</v>
      </c>
      <c r="EL18" s="67" t="n">
        <f aca="false">IF(OR($D18=1,MONTH($B18)&lt;&gt;MONTH(StartDate),'У9 Ввод'!$D$147="",'У9 Ввод'!$E$147="",'У9 Ввод'!$D$147&gt;$B18),0,MAX(0,MIN(1,'У9 Ввод'!$E$147-NETWORKDAYS('У9 Ввод'!$D$147,$B18)+1))/Настройки!$E$15*100)</f>
        <v>0</v>
      </c>
      <c r="EM18" s="67" t="n">
        <f aca="false">IF(OR($D18=1,MONTH($B18)&lt;&gt;MONTH(StartDate),'У9 Ввод'!$D$148="",'У9 Ввод'!$E$148="",'У9 Ввод'!$D$148&gt;$B18),0,MAX(0,MIN(1,'У9 Ввод'!$E$148-NETWORKDAYS('У9 Ввод'!$D$148,$B18)+1))/Настройки!$E$15*100)</f>
        <v>0</v>
      </c>
      <c r="EN18" s="67" t="n">
        <f aca="false">IF(OR($D18=1,MONTH($B18)&lt;&gt;MONTH(StartDate),'У9 Ввод'!$D$149="",'У9 Ввод'!$E$149="",'У9 Ввод'!$D$149&gt;$B18),0,MAX(0,MIN(1,'У9 Ввод'!$E$149-NETWORKDAYS('У9 Ввод'!$D$149,$B18)+1))/Настройки!$E$15*100)</f>
        <v>0</v>
      </c>
      <c r="EO18" s="67" t="n">
        <f aca="false">IF(OR($D18=1,MONTH($B18)&lt;&gt;MONTH(StartDate),'У9 Ввод'!$D$150="",'У9 Ввод'!$E$150="",'У9 Ввод'!$D$150&gt;$B18),0,MAX(0,MIN(1,'У9 Ввод'!$E$150-NETWORKDAYS('У9 Ввод'!$D$150,$B18)+1))/Настройки!$E$15*100)</f>
        <v>0</v>
      </c>
      <c r="EP18" s="67" t="n">
        <f aca="false">IF(OR($D18=1,MONTH($B18)&lt;&gt;MONTH(StartDate),'У9 Ввод'!$D$151="",'У9 Ввод'!$E$151="",'У9 Ввод'!$D$151&gt;$B18),0,MAX(0,MIN(1,'У9 Ввод'!$E$151-NETWORKDAYS('У9 Ввод'!$D$151,$B18)+1))/Настройки!$E$15*100)</f>
        <v>0</v>
      </c>
      <c r="EQ18" s="67" t="n">
        <f aca="false">IF(OR($D18=1,MONTH($B18)&lt;&gt;MONTH(StartDate),'У9 Ввод'!$D$152="",'У9 Ввод'!$E$152="",'У9 Ввод'!$D$152&gt;$B18),0,MAX(0,MIN(1,'У9 Ввод'!$E$152-NETWORKDAYS('У9 Ввод'!$D$152,$B18)+1))/Настройки!$E$15*100)</f>
        <v>0</v>
      </c>
      <c r="ER18" s="67" t="n">
        <f aca="false">IF(OR($D18=1,MONTH($B18)&lt;&gt;MONTH(StartDate),'У9 Ввод'!$D$153="",'У9 Ввод'!$E$153="",'У9 Ввод'!$D$153&gt;$B18),0,MAX(0,MIN(1,'У9 Ввод'!$E$153-NETWORKDAYS('У9 Ввод'!$D$153,$B18)+1))/Настройки!$E$15*100)</f>
        <v>0</v>
      </c>
      <c r="ES18" s="67" t="n">
        <f aca="false">IF(OR($D18=1,MONTH($B18)&lt;&gt;MONTH(StartDate),'У9 Ввод'!$D$154="",'У9 Ввод'!$E$154="",'У9 Ввод'!$D$154&gt;$B18),0,MAX(0,MIN(1,'У9 Ввод'!$E$154-NETWORKDAYS('У9 Ввод'!$D$154,$B18)+1))/Настройки!$E$15*100)</f>
        <v>0</v>
      </c>
      <c r="ET18" s="67" t="n">
        <f aca="false">IF(OR($D18=1,MONTH($B18)&lt;&gt;MONTH(StartDate),'У9 Ввод'!$D$155="",'У9 Ввод'!$E$155="",'У9 Ввод'!$D$155&gt;$B18),0,MAX(0,MIN(1,'У9 Ввод'!$E$155-NETWORKDAYS('У9 Ввод'!$D$155,$B18)+1))/Настройки!$E$15*100)</f>
        <v>0</v>
      </c>
      <c r="EU18" s="67" t="n">
        <f aca="false">IF(OR($D18=1,MONTH($B18)&lt;&gt;MONTH(StartDate),'У9 Ввод'!$D$156="",'У9 Ввод'!$E$156="",'У9 Ввод'!$D$156&gt;$B18),0,MAX(0,MIN(1,'У9 Ввод'!$E$156-NETWORKDAYS('У9 Ввод'!$D$156,$B18)+1))/Настройки!$E$15*100)</f>
        <v>0</v>
      </c>
      <c r="EV18" s="67" t="n">
        <f aca="false">IF(OR($D18=1,MONTH($B18)&lt;&gt;MONTH(StartDate),'У9 Ввод'!$D$157="",'У9 Ввод'!$E$157="",'У9 Ввод'!$D$157&gt;$B18),0,MAX(0,MIN(1,'У9 Ввод'!$E$157-NETWORKDAYS('У9 Ввод'!$D$157,$B18)+1))/Настройки!$E$15*100)</f>
        <v>0</v>
      </c>
      <c r="EW18" s="67" t="n">
        <f aca="false">IF(OR($D18=1,MONTH($B18)&lt;&gt;MONTH(StartDate),'У9 Ввод'!$D$158="",'У9 Ввод'!$E$158="",'У9 Ввод'!$D$158&gt;$B18),0,MAX(0,MIN(1,'У9 Ввод'!$E$158-NETWORKDAYS('У9 Ввод'!$D$158,$B18)+1))/Настройки!$E$15*100)</f>
        <v>0</v>
      </c>
      <c r="EX18" s="67" t="n">
        <f aca="false">IF(OR($D18=1,MONTH($B18)&lt;&gt;MONTH(StartDate),'У9 Ввод'!$D$159="",'У9 Ввод'!$E$159="",'У9 Ввод'!$D$159&gt;$B18),0,MAX(0,MIN(1,'У9 Ввод'!$E$159-NETWORKDAYS('У9 Ввод'!$D$159,$B18)+1))/Настройки!$E$15*100)</f>
        <v>0</v>
      </c>
      <c r="EY18" s="67" t="n">
        <f aca="false">IF(OR($D18=1,MONTH($B18)&lt;&gt;MONTH(StartDate),'У9 Ввод'!$D$160="",'У9 Ввод'!$E$160="",'У9 Ввод'!$D$160&gt;$B18),0,MAX(0,MIN(1,'У9 Ввод'!$E$160-NETWORKDAYS('У9 Ввод'!$D$160,$B18)+1))/Настройки!$E$15*100)</f>
        <v>0</v>
      </c>
      <c r="EZ18" s="67" t="n">
        <f aca="false">IF(OR($D18=1,MONTH($B18)&lt;&gt;MONTH(StartDate),'У9 Ввод'!$D$161="",'У9 Ввод'!$E$161="",'У9 Ввод'!$D$161&gt;$B18),0,MAX(0,MIN(1,'У9 Ввод'!$E$161-NETWORKDAYS('У9 Ввод'!$D$161,$B18)+1))/Настройки!$E$15*100)</f>
        <v>0</v>
      </c>
      <c r="FA18" s="67" t="n">
        <f aca="false">IF(OR($D18=1,MONTH($B18)&lt;&gt;MONTH(StartDate),'У9 Ввод'!$D$162="",'У9 Ввод'!$E$162="",'У9 Ввод'!$D$162&gt;$B18),0,MAX(0,MIN(1,'У9 Ввод'!$E$162-NETWORKDAYS('У9 Ввод'!$D$162,$B18)+1))/Настройки!$E$15*100)</f>
        <v>0</v>
      </c>
      <c r="FB18" s="67" t="n">
        <f aca="false">IF(OR($D18=1,MONTH($B18)&lt;&gt;MONTH(StartDate),'У9 Ввод'!$D$163="",'У9 Ввод'!$E$163="",'У9 Ввод'!$D$163&gt;$B18),0,MAX(0,MIN(1,'У9 Ввод'!$E$163-NETWORKDAYS('У9 Ввод'!$D$163,$B18)+1))/Настройки!$E$15*100)</f>
        <v>0</v>
      </c>
      <c r="FC18" s="67" t="n">
        <f aca="false">IF(OR($D18=1,MONTH($B18)&lt;&gt;MONTH(StartDate),'У9 Ввод'!$D$164="",'У9 Ввод'!$E$164="",'У9 Ввод'!$D$164&gt;$B18),0,MAX(0,MIN(1,'У9 Ввод'!$E$164-NETWORKDAYS('У9 Ввод'!$D$164,$B18)+1))/Настройки!$E$15*100)</f>
        <v>0</v>
      </c>
      <c r="FD18" s="67" t="n">
        <f aca="false">IF(OR($D18=1,MONTH($B18)&lt;&gt;MONTH(StartDate),'У9 Ввод'!$D$165="",'У9 Ввод'!$E$165="",'У9 Ввод'!$D$165&gt;$B18),0,MAX(0,MIN(1,'У9 Ввод'!$E$165-NETWORKDAYS('У9 Ввод'!$D$165,$B18)+1))/Настройки!$E$15*100)</f>
        <v>0</v>
      </c>
      <c r="FE18" s="67" t="n">
        <f aca="false">IF(OR($D18=1,MONTH($B18)&lt;&gt;MONTH(StartDate),'У9 Ввод'!$D$166="",'У9 Ввод'!$E$166="",'У9 Ввод'!$D$166&gt;$B18),0,MAX(0,MIN(1,'У9 Ввод'!$E$166-NETWORKDAYS('У9 Ввод'!$D$166,$B18)+1))/Настройки!$E$15*100)</f>
        <v>0</v>
      </c>
      <c r="FF18" s="67" t="n">
        <f aca="false">IF(OR($D18=1,MONTH($B18)&lt;&gt;MONTH(StartDate),'У9 Ввод'!$D$167="",'У9 Ввод'!$E$167="",'У9 Ввод'!$D$167&gt;$B18),0,MAX(0,MIN(1,'У9 Ввод'!$E$167-NETWORKDAYS('У9 Ввод'!$D$167,$B18)+1))/Настройки!$E$15*100)</f>
        <v>0</v>
      </c>
      <c r="FG18" s="67" t="n">
        <f aca="false">IF(OR($D18=1,MONTH($B18)&lt;&gt;MONTH(StartDate),'У9 Ввод'!$D$168="",'У9 Ввод'!$E$168="",'У9 Ввод'!$D$168&gt;$B18),0,MAX(0,MIN(1,'У9 Ввод'!$E$168-NETWORKDAYS('У9 Ввод'!$D$168,$B18)+1))/Настройки!$E$15*100)</f>
        <v>0</v>
      </c>
      <c r="FH18" s="67" t="n">
        <f aca="false">IF(OR($D18=1,MONTH($B18)&lt;&gt;MONTH(StartDate),'У9 Ввод'!$D$169="",'У9 Ввод'!$E$169="",'У9 Ввод'!$D$169&gt;$B18),0,MAX(0,MIN(1,'У9 Ввод'!$E$169-NETWORKDAYS('У9 Ввод'!$D$169,$B18)+1))/Настройки!$E$15*100)</f>
        <v>0</v>
      </c>
      <c r="FI18" s="67" t="n">
        <f aca="false">IF(OR($D18=1,MONTH($B18)&lt;&gt;MONTH(StartDate),'У9 Ввод'!$D$170="",'У9 Ввод'!$E$170="",'У9 Ввод'!$D$170&gt;$B18),0,MAX(0,MIN(1,'У9 Ввод'!$E$170-NETWORKDAYS('У9 Ввод'!$D$170,$B18)+1))/Настройки!$E$15*100)</f>
        <v>0</v>
      </c>
      <c r="FJ18" s="67" t="n">
        <f aca="false">IF(OR($D18=1,MONTH($B18)&lt;&gt;MONTH(StartDate),'У9 Ввод'!$D$171="",'У9 Ввод'!$E$171="",'У9 Ввод'!$D$171&gt;$B18),0,MAX(0,MIN(1,'У9 Ввод'!$E$171-NETWORKDAYS('У9 Ввод'!$D$171,$B18)+1))/Настройки!$E$15*100)</f>
        <v>0</v>
      </c>
      <c r="FK18" s="67" t="n">
        <f aca="false">IF(OR($D18=1,MONTH($B18)&lt;&gt;MONTH(StartDate),'У9 Ввод'!$D$172="",'У9 Ввод'!$E$172="",'У9 Ввод'!$D$172&gt;$B18),0,MAX(0,MIN(1,'У9 Ввод'!$E$172-NETWORKDAYS('У9 Ввод'!$D$172,$B18)+1))/Настройки!$E$15*100)</f>
        <v>0</v>
      </c>
      <c r="FL18" s="67" t="n">
        <f aca="false">IF(OR($D18=1,MONTH($B18)&lt;&gt;MONTH(StartDate),'У9 Ввод'!$D$173="",'У9 Ввод'!$E$173="",'У9 Ввод'!$D$173&gt;$B18),0,MAX(0,MIN(1,'У9 Ввод'!$E$173-NETWORKDAYS('У9 Ввод'!$D$173,$B18)+1))/Настройки!$E$15*100)</f>
        <v>0</v>
      </c>
      <c r="FM18" s="67" t="n">
        <f aca="false">IF(OR($D18=1,MONTH($B18)&lt;&gt;MONTH(StartDate),'У9 Ввод'!$D$174="",'У9 Ввод'!$E$174="",'У9 Ввод'!$D$174&gt;$B18),0,MAX(0,MIN(1,'У9 Ввод'!$E$174-NETWORKDAYS('У9 Ввод'!$D$174,$B18)+1))/Настройки!$E$15*100)</f>
        <v>0</v>
      </c>
      <c r="FN18" s="67" t="n">
        <f aca="false">IF(OR($D18=1,MONTH($B18)&lt;&gt;MONTH(StartDate),'У9 Ввод'!$D$175="",'У9 Ввод'!$E$175="",'У9 Ввод'!$D$175&gt;$B18),0,MAX(0,MIN(1,'У9 Ввод'!$E$175-NETWORKDAYS('У9 Ввод'!$D$175,$B18)+1))/Настройки!$E$15*100)</f>
        <v>0</v>
      </c>
      <c r="FO18" s="67" t="n">
        <f aca="false">IF(OR($D18=1,MONTH($B18)&lt;&gt;MONTH(StartDate),'У9 Ввод'!$D$176="",'У9 Ввод'!$E$176="",'У9 Ввод'!$D$176&gt;$B18),0,MAX(0,MIN(1,'У9 Ввод'!$E$176-NETWORKDAYS('У9 Ввод'!$D$176,$B18)+1))/Настройки!$E$15*100)</f>
        <v>0</v>
      </c>
      <c r="FP18" s="67" t="n">
        <f aca="false">IF(OR($D18=1,MONTH($B18)&lt;&gt;MONTH(StartDate),'У9 Ввод'!$D$177="",'У9 Ввод'!$E$177="",'У9 Ввод'!$D$177&gt;$B18),0,MAX(0,MIN(1,'У9 Ввод'!$E$177-NETWORKDAYS('У9 Ввод'!$D$177,$B18)+1))/Настройки!$E$15*100)</f>
        <v>0</v>
      </c>
      <c r="FQ18" s="67" t="n">
        <f aca="false">IF(OR($D18=1,MONTH($B18)&lt;&gt;MONTH(StartDate),'У9 Ввод'!$D$178="",'У9 Ввод'!$E$178="",'У9 Ввод'!$D$178&gt;$B18),0,MAX(0,MIN(1,'У9 Ввод'!$E$178-NETWORKDAYS('У9 Ввод'!$D$178,$B18)+1))/Настройки!$E$15*100)</f>
        <v>0</v>
      </c>
      <c r="FR18" s="67" t="n">
        <f aca="false">IF(OR($D18=1,MONTH($B18)&lt;&gt;MONTH(StartDate),'У9 Ввод'!$D$179="",'У9 Ввод'!$E$179="",'У9 Ввод'!$D$179&gt;$B18),0,MAX(0,MIN(1,'У9 Ввод'!$E$179-NETWORKDAYS('У9 Ввод'!$D$179,$B18)+1))/Настройки!$E$15*100)</f>
        <v>0</v>
      </c>
      <c r="FS18" s="67" t="n">
        <f aca="false">IF(OR($D18=1,MONTH($B18)&lt;&gt;MONTH(StartDate),'У9 Ввод'!$D$180="",'У9 Ввод'!$E$180="",'У9 Ввод'!$D$180&gt;$B18),0,MAX(0,MIN(1,'У9 Ввод'!$E$180-NETWORKDAYS('У9 Ввод'!$D$180,$B18)+1))/Настройки!$E$15*100)</f>
        <v>0</v>
      </c>
      <c r="FT18" s="67" t="n">
        <f aca="false">IF(OR($D18=1,MONTH($B18)&lt;&gt;MONTH(StartDate),'У9 Ввод'!$D$181="",'У9 Ввод'!$E$181="",'У9 Ввод'!$D$181&gt;$B18),0,MAX(0,MIN(1,'У9 Ввод'!$E$181-NETWORKDAYS('У9 Ввод'!$D$181,$B18)+1))/Настройки!$E$15*100)</f>
        <v>0</v>
      </c>
      <c r="FU18" s="67" t="n">
        <f aca="false">IF(OR($D18=1,MONTH($B18)&lt;&gt;MONTH(StartDate),'У9 Ввод'!$D$182="",'У9 Ввод'!$E$182="",'У9 Ввод'!$D$182&gt;$B18),0,MAX(0,MIN(1,'У9 Ввод'!$E$182-NETWORKDAYS('У9 Ввод'!$D$182,$B18)+1))/Настройки!$E$15*100)</f>
        <v>0</v>
      </c>
      <c r="FV18" s="67" t="n">
        <f aca="false">IF(OR($D18=1,MONTH($B18)&lt;&gt;MONTH(StartDate),'У9 Ввод'!$D$183="",'У9 Ввод'!$E$183="",'У9 Ввод'!$D$183&gt;$B18),0,MAX(0,MIN(1,'У9 Ввод'!$E$183-NETWORKDAYS('У9 Ввод'!$D$183,$B18)+1))/Настройки!$E$15*100)</f>
        <v>0</v>
      </c>
      <c r="FW18" s="67" t="n">
        <f aca="false">IF(OR($D18=1,MONTH($B18)&lt;&gt;MONTH(StartDate),'У9 Ввод'!$D$184="",'У9 Ввод'!$E$184="",'У9 Ввод'!$D$184&gt;$B18),0,MAX(0,MIN(1,'У9 Ввод'!$E$184-NETWORKDAYS('У9 Ввод'!$D$184,$B18)+1))/Настройки!$E$15*100)</f>
        <v>0</v>
      </c>
      <c r="FX18" s="67" t="n">
        <f aca="false">IF(OR($D18=1,MONTH($B18)&lt;&gt;MONTH(StartDate),'У9 Ввод'!$D$185="",'У9 Ввод'!$E$185="",'У9 Ввод'!$D$185&gt;$B18),0,MAX(0,MIN(1,'У9 Ввод'!$E$185-NETWORKDAYS('У9 Ввод'!$D$185,$B18)+1))/Настройки!$E$15*100)</f>
        <v>0</v>
      </c>
      <c r="FY18" s="67" t="n">
        <f aca="false">IF(OR($D18=1,MONTH($B18)&lt;&gt;MONTH(StartDate),'У9 Ввод'!$D$186="",'У9 Ввод'!$E$186="",'У9 Ввод'!$D$186&gt;$B18),0,MAX(0,MIN(1,'У9 Ввод'!$E$186-NETWORKDAYS('У9 Ввод'!$D$186,$B18)+1))/Настройки!$E$15*100)</f>
        <v>0</v>
      </c>
      <c r="FZ18" s="67" t="n">
        <f aca="false">IF(OR($D18=1,MONTH($B18)&lt;&gt;MONTH(StartDate),'У9 Ввод'!$D$187="",'У9 Ввод'!$E$187="",'У9 Ввод'!$D$187&gt;$B18),0,MAX(0,MIN(1,'У9 Ввод'!$E$187-NETWORKDAYS('У9 Ввод'!$D$187,$B18)+1))/Настройки!$E$15*100)</f>
        <v>0</v>
      </c>
      <c r="GA18" s="67" t="n">
        <f aca="false">IF(OR($D18=1,MONTH($B18)&lt;&gt;MONTH(StartDate),'У9 Ввод'!$D$188="",'У9 Ввод'!$E$188="",'У9 Ввод'!$D$188&gt;$B18),0,MAX(0,MIN(1,'У9 Ввод'!$E$188-NETWORKDAYS('У9 Ввод'!$D$188,$B18)+1))/Настройки!$E$15*100)</f>
        <v>0</v>
      </c>
      <c r="GB18" s="67" t="n">
        <f aca="false">IF(OR($D18=1,MONTH($B18)&lt;&gt;MONTH(StartDate),'У9 Ввод'!$D$189="",'У9 Ввод'!$E$189="",'У9 Ввод'!$D$189&gt;$B18),0,MAX(0,MIN(1,'У9 Ввод'!$E$189-NETWORKDAYS('У9 Ввод'!$D$189,$B18)+1))/Настройки!$E$15*100)</f>
        <v>0</v>
      </c>
      <c r="GC18" s="67" t="n">
        <f aca="false">IF(OR($D18=1,MONTH($B18)&lt;&gt;MONTH(StartDate),'У9 Ввод'!$D$190="",'У9 Ввод'!$E$190="",'У9 Ввод'!$D$190&gt;$B18),0,MAX(0,MIN(1,'У9 Ввод'!$E$190-NETWORKDAYS('У9 Ввод'!$D$190,$B18)+1))/Настройки!$E$15*100)</f>
        <v>0</v>
      </c>
      <c r="GD18" s="67" t="n">
        <f aca="false">IF(OR($D18=1,MONTH($B18)&lt;&gt;MONTH(StartDate),'У9 Ввод'!$D$191="",'У9 Ввод'!$E$191="",'У9 Ввод'!$D$191&gt;$B18),0,MAX(0,MIN(1,'У9 Ввод'!$E$191-NETWORKDAYS('У9 Ввод'!$D$191,$B18)+1))/Настройки!$E$15*100)</f>
        <v>0</v>
      </c>
      <c r="GE18" s="67" t="n">
        <f aca="false">IF(OR($D18=1,MONTH($B18)&lt;&gt;MONTH(StartDate),'У9 Ввод'!$D$192="",'У9 Ввод'!$E$192="",'У9 Ввод'!$D$192&gt;$B18),0,MAX(0,MIN(1,'У9 Ввод'!$E$192-NETWORKDAYS('У9 Ввод'!$D$192,$B18)+1))/Настройки!$E$15*100)</f>
        <v>0</v>
      </c>
      <c r="GF18" s="67" t="n">
        <f aca="false">IF(OR($D18=1,MONTH($B18)&lt;&gt;MONTH(StartDate),'У9 Ввод'!$D$193="",'У9 Ввод'!$E$193="",'У9 Ввод'!$D$193&gt;$B18),0,MAX(0,MIN(1,'У9 Ввод'!$E$193-NETWORKDAYS('У9 Ввод'!$D$193,$B18)+1))/Настройки!$E$15*100)</f>
        <v>0</v>
      </c>
      <c r="GG18" s="67" t="n">
        <f aca="false">IF(OR($D18=1,MONTH($B18)&lt;&gt;MONTH(StartDate),'У9 Ввод'!$D$194="",'У9 Ввод'!$E$194="",'У9 Ввод'!$D$194&gt;$B18),0,MAX(0,MIN(1,'У9 Ввод'!$E$194-NETWORKDAYS('У9 Ввод'!$D$194,$B18)+1))/Настройки!$E$15*100)</f>
        <v>0</v>
      </c>
      <c r="GH18" s="67" t="n">
        <f aca="false">IF(OR($D18=1,MONTH($B18)&lt;&gt;MONTH(StartDate),'У9 Ввод'!$D$195="",'У9 Ввод'!$E$195="",'У9 Ввод'!$D$195&gt;$B18),0,MAX(0,MIN(1,'У9 Ввод'!$E$195-NETWORKDAYS('У9 Ввод'!$D$195,$B18)+1))/Настройки!$E$15*100)</f>
        <v>0</v>
      </c>
      <c r="GI18" s="67" t="n">
        <f aca="false">IF(OR($D18=1,MONTH($B18)&lt;&gt;MONTH(StartDate),'У9 Ввод'!$D$196="",'У9 Ввод'!$E$196="",'У9 Ввод'!$D$196&gt;$B18),0,MAX(0,MIN(1,'У9 Ввод'!$E$196-NETWORKDAYS('У9 Ввод'!$D$196,$B18)+1))/Настройки!$E$15*100)</f>
        <v>0</v>
      </c>
      <c r="GJ18" s="67" t="n">
        <f aca="false">IF(OR($D18=1,MONTH($B18)&lt;&gt;MONTH(StartDate),'У9 Ввод'!$D$197="",'У9 Ввод'!$E$197="",'У9 Ввод'!$D$197&gt;$B18),0,MAX(0,MIN(1,'У9 Ввод'!$E$197-NETWORKDAYS('У9 Ввод'!$D$197,$B18)+1))/Настройки!$E$15*100)</f>
        <v>0</v>
      </c>
      <c r="GK18" s="67" t="n">
        <f aca="false">IF(OR($D18=1,MONTH($B18)&lt;&gt;MONTH(StartDate),'У9 Ввод'!$D$198="",'У9 Ввод'!$E$198="",'У9 Ввод'!$D$198&gt;$B18),0,MAX(0,MIN(1,'У9 Ввод'!$E$198-NETWORKDAYS('У9 Ввод'!$D$198,$B18)+1))/Настройки!$E$15*100)</f>
        <v>0</v>
      </c>
      <c r="GL18" s="67" t="n">
        <f aca="false">IF(OR($D18=1,MONTH($B18)&lt;&gt;MONTH(StartDate),'У9 Ввод'!$D$199="",'У9 Ввод'!$E$199="",'У9 Ввод'!$D$199&gt;$B18),0,MAX(0,MIN(1,'У9 Ввод'!$E$199-NETWORKDAYS('У9 Ввод'!$D$199,$B18)+1))/Настройки!$E$15*100)</f>
        <v>0</v>
      </c>
      <c r="GM18" s="67" t="n">
        <f aca="false">IF(OR($D18=1,MONTH($B18)&lt;&gt;MONTH(StartDate),'У9 Ввод'!$D$200="",'У9 Ввод'!$E$200="",'У9 Ввод'!$D$200&gt;$B18),0,MAX(0,MIN(1,'У9 Ввод'!$E$200-NETWORKDAYS('У9 Ввод'!$D$200,$B18)+1))/Настройки!$E$15*100)</f>
        <v>0</v>
      </c>
      <c r="GN18" s="67" t="n">
        <f aca="false">IF(OR($D18=1,MONTH($B18)&lt;&gt;MONTH(StartDate),'У9 Ввод'!$D$201="",'У9 Ввод'!$E$201="",'У9 Ввод'!$D$201&gt;$B18),0,MAX(0,MIN(1,'У9 Ввод'!$E$201-NETWORKDAYS('У9 Ввод'!$D$201,$B18)+1))/Настройки!$E$15*100)</f>
        <v>0</v>
      </c>
      <c r="GO18" s="67" t="n">
        <f aca="false">IF(OR($D18=1,MONTH($B18)&lt;&gt;MONTH(StartDate),'У9 Ввод'!$D$202="",'У9 Ввод'!$E$202="",'У9 Ввод'!$D$202&gt;$B18),0,MAX(0,MIN(1,'У9 Ввод'!$E$202-NETWORKDAYS('У9 Ввод'!$D$202,$B18)+1))/Настройки!$E$15*100)</f>
        <v>0</v>
      </c>
      <c r="GP18" s="67" t="n">
        <f aca="false">IF(OR($D18=1,MONTH($B18)&lt;&gt;MONTH(StartDate),'У9 Ввод'!$D$203="",'У9 Ввод'!$E$203="",'У9 Ввод'!$D$203&gt;$B18),0,MAX(0,MIN(1,'У9 Ввод'!$E$203-NETWORKDAYS('У9 Ввод'!$D$203,$B18)+1))/Настройки!$E$15*100)</f>
        <v>0</v>
      </c>
      <c r="GQ18" s="67" t="n">
        <f aca="false">IF(OR($D18=1,MONTH($B18)&lt;&gt;MONTH(StartDate),'У9 Ввод'!$D$204="",'У9 Ввод'!$E$204="",'У9 Ввод'!$D$204&gt;$B18),0,MAX(0,MIN(1,'У9 Ввод'!$E$204-NETWORKDAYS('У9 Ввод'!$D$204,$B18)+1))/Настройки!$E$15*100)</f>
        <v>0</v>
      </c>
      <c r="GR18" s="67" t="n">
        <f aca="false">IF(OR($D18=1,MONTH($B18)&lt;&gt;MONTH(StartDate),'У9 Ввод'!$D$205="",'У9 Ввод'!$E$205="",'У9 Ввод'!$D$205&gt;$B18),0,MAX(0,MIN(1,'У9 Ввод'!$E$205-NETWORKDAYS('У9 Ввод'!$D$205,$B18)+1))/Настройки!$E$15*100)</f>
        <v>0</v>
      </c>
      <c r="GS18" s="67" t="n">
        <f aca="false">IF(OR($D18=1,MONTH($B18)&lt;&gt;MONTH(StartDate),'У9 Ввод'!$D$206="",'У9 Ввод'!$E$206="",'У9 Ввод'!$D$206&gt;$B18),0,MAX(0,MIN(1,'У9 Ввод'!$E$206-NETWORKDAYS('У9 Ввод'!$D$206,$B18)+1))/Настройки!$E$15*100)</f>
        <v>0</v>
      </c>
      <c r="GT18" s="67" t="n">
        <f aca="false">IF(OR($D18=1,MONTH($B18)&lt;&gt;MONTH(StartDate),'У9 Ввод'!$D$207="",'У9 Ввод'!$E$207="",'У9 Ввод'!$D$207&gt;$B18),0,MAX(0,MIN(1,'У9 Ввод'!$E$207-NETWORKDAYS('У9 Ввод'!$D$207,$B18)+1))/Настройки!$E$15*100)</f>
        <v>0</v>
      </c>
      <c r="GU18" s="67" t="n">
        <f aca="false">IF(OR($D18=1,MONTH($B18)&lt;&gt;MONTH(StartDate),'У9 Ввод'!$D$208="",'У9 Ввод'!$E$208="",'У9 Ввод'!$D$208&gt;$B18),0,MAX(0,MIN(1,'У9 Ввод'!$E$208-NETWORKDAYS('У9 Ввод'!$D$208,$B18)+1))/Настройки!$E$15*100)</f>
        <v>0</v>
      </c>
      <c r="GV18" s="67" t="n">
        <f aca="false">IF(OR($D18=1,MONTH($B18)&lt;&gt;MONTH(StartDate),'У9 Ввод'!$D$209="",'У9 Ввод'!$E$209="",'У9 Ввод'!$D$209&gt;$B18),0,MAX(0,MIN(1,'У9 Ввод'!$E$209-NETWORKDAYS('У9 Ввод'!$D$209,$B18)+1))/Настройки!$E$15*100)</f>
        <v>0</v>
      </c>
      <c r="GW18" s="67" t="n">
        <f aca="false">IF(OR($D18=1,MONTH($B18)&lt;&gt;MONTH(StartDate),'У9 Ввод'!$D$210="",'У9 Ввод'!$E$210="",'У9 Ввод'!$D$210&gt;$B18),0,MAX(0,MIN(1,'У9 Ввод'!$E$210-NETWORKDAYS('У9 Ввод'!$D$210,$B18)+1))/Настройки!$E$15*100)</f>
        <v>0</v>
      </c>
      <c r="GX18" s="67" t="n">
        <f aca="false">IF(OR($D18=1,MONTH($B18)&lt;&gt;MONTH(StartDate),'У9 Ввод'!$D$211="",'У9 Ввод'!$E$211="",'У9 Ввод'!$D$211&gt;$B18),0,MAX(0,MIN(1,'У9 Ввод'!$E$211-NETWORKDAYS('У9 Ввод'!$D$211,$B18)+1))/Настройки!$E$15*100)</f>
        <v>0</v>
      </c>
      <c r="GY18" s="67" t="n">
        <f aca="false">IF(OR($D18=1,MONTH($B18)&lt;&gt;MONTH(StartDate),'У9 Ввод'!$D$212="",'У9 Ввод'!$E$212="",'У9 Ввод'!$D$212&gt;$B18),0,MAX(0,MIN(1,'У9 Ввод'!$E$212-NETWORKDAYS('У9 Ввод'!$D$212,$B18)+1))/Настройки!$E$15*100)</f>
        <v>0</v>
      </c>
      <c r="GZ18" s="67" t="n">
        <f aca="false">IF(OR($D18=1,MONTH($B18)&lt;&gt;MONTH(StartDate),'У9 Ввод'!$D$213="",'У9 Ввод'!$E$213="",'У9 Ввод'!$D$213&gt;$B18),0,MAX(0,MIN(1,'У9 Ввод'!$E$213-NETWORKDAYS('У9 Ввод'!$D$213,$B18)+1))/Настройки!$E$15*100)</f>
        <v>0</v>
      </c>
      <c r="HA18" s="67" t="n">
        <f aca="false">IF(OR($D18=1,MONTH($B18)&lt;&gt;MONTH(StartDate),'У9 Ввод'!$D$214="",'У9 Ввод'!$E$214="",'У9 Ввод'!$D$214&gt;$B18),0,MAX(0,MIN(1,'У9 Ввод'!$E$214-NETWORKDAYS('У9 Ввод'!$D$214,$B18)+1))/Настройки!$E$15*100)</f>
        <v>0</v>
      </c>
      <c r="HB18" s="67" t="n">
        <f aca="false">IF(OR($D18=1,MONTH($B18)&lt;&gt;MONTH(StartDate),'У9 Ввод'!$D$215="",'У9 Ввод'!$E$215="",'У9 Ввод'!$D$215&gt;$B18),0,MAX(0,MIN(1,'У9 Ввод'!$E$215-NETWORKDAYS('У9 Ввод'!$D$215,$B18)+1))/Настройки!$E$15*100)</f>
        <v>0</v>
      </c>
      <c r="HC18" s="67" t="n">
        <f aca="false">IF(OR($D18=1,MONTH($B18)&lt;&gt;MONTH(StartDate),'У9 Ввод'!$D$216="",'У9 Ввод'!$E$216="",'У9 Ввод'!$D$216&gt;$B18),0,MAX(0,MIN(1,'У9 Ввод'!$E$216-NETWORKDAYS('У9 Ввод'!$D$216,$B18)+1))/Настройки!$E$15*100)</f>
        <v>0</v>
      </c>
      <c r="HD18" s="67" t="n">
        <f aca="false">IF(OR($D18=1,MONTH($B18)&lt;&gt;MONTH(StartDate),'У9 Ввод'!$D$217="",'У9 Ввод'!$E$217="",'У9 Ввод'!$D$217&gt;$B18),0,MAX(0,MIN(1,'У9 Ввод'!$E$217-NETWORKDAYS('У9 Ввод'!$D$217,$B18)+1))/Настройки!$E$15*100)</f>
        <v>0</v>
      </c>
      <c r="HE18" s="67" t="n">
        <f aca="false">IF(OR($D18=1,MONTH($B18)&lt;&gt;MONTH(StartDate),'У9 Ввод'!$D$218="",'У9 Ввод'!$E$218="",'У9 Ввод'!$D$218&gt;$B18),0,MAX(0,MIN(1,'У9 Ввод'!$E$218-NETWORKDAYS('У9 Ввод'!$D$218,$B18)+1))/Настройки!$E$15*100)</f>
        <v>0</v>
      </c>
      <c r="HF18" s="67" t="n">
        <f aca="false">IF(OR($D18=1,MONTH($B18)&lt;&gt;MONTH(StartDate),'У9 Ввод'!$D$219="",'У9 Ввод'!$E$219="",'У9 Ввод'!$D$219&gt;$B18),0,MAX(0,MIN(1,'У9 Ввод'!$E$219-NETWORKDAYS('У9 Ввод'!$D$219,$B18)+1))/Настройки!$E$15*100)</f>
        <v>0</v>
      </c>
      <c r="HG18" s="67" t="n">
        <f aca="false">IF(OR($D18=1,MONTH($B18)&lt;&gt;MONTH(StartDate),'У9 Ввод'!$D$220="",'У9 Ввод'!$E$220="",'У9 Ввод'!$D$220&gt;$B18),0,MAX(0,MIN(1,'У9 Ввод'!$E$220-NETWORKDAYS('У9 Ввод'!$D$220,$B18)+1))/Настройки!$E$15*100)</f>
        <v>0</v>
      </c>
      <c r="HH18" s="67" t="n">
        <f aca="false">IF(OR($D18=1,MONTH($B18)&lt;&gt;MONTH(StartDate),'У9 Ввод'!$D$221="",'У9 Ввод'!$E$221="",'У9 Ввод'!$D$221&gt;$B18),0,MAX(0,MIN(1,'У9 Ввод'!$E$221-NETWORKDAYS('У9 Ввод'!$D$221,$B18)+1))/Настройки!$E$15*100)</f>
        <v>0</v>
      </c>
      <c r="HI18" s="67" t="n">
        <f aca="false">IF(OR($D18=1,MONTH($B18)&lt;&gt;MONTH(StartDate),'У9 Ввод'!$D$222="",'У9 Ввод'!$E$222="",'У9 Ввод'!$D$222&gt;$B18),0,MAX(0,MIN(1,'У9 Ввод'!$E$222-NETWORKDAYS('У9 Ввод'!$D$222,$B18)+1))/Настройки!$E$15*100)</f>
        <v>0</v>
      </c>
      <c r="HJ18" s="67" t="n">
        <f aca="false">IF(OR($D18=1,MONTH($B18)&lt;&gt;MONTH(StartDate),'У9 Ввод'!$D$223="",'У9 Ввод'!$E$223="",'У9 Ввод'!$D$223&gt;$B18),0,MAX(0,MIN(1,'У9 Ввод'!$E$223-NETWORKDAYS('У9 Ввод'!$D$223,$B18)+1))/Настройки!$E$15*100)</f>
        <v>0</v>
      </c>
      <c r="HK18" s="67" t="n">
        <f aca="false">IF(OR($D18=1,MONTH($B18)&lt;&gt;MONTH(StartDate),'У9 Ввод'!$D$224="",'У9 Ввод'!$E$224="",'У9 Ввод'!$D$224&gt;$B18),0,MAX(0,MIN(1,'У9 Ввод'!$E$224-NETWORKDAYS('У9 Ввод'!$D$224,$B18)+1))/Настройки!$E$15*100)</f>
        <v>0</v>
      </c>
      <c r="HL18" s="67" t="n">
        <f aca="false">IF(OR($D18=1,MONTH($B18)&lt;&gt;MONTH(StartDate),'У9 Ввод'!$D$225="",'У9 Ввод'!$E$225="",'У9 Ввод'!$D$225&gt;$B18),0,MAX(0,MIN(1,'У9 Ввод'!$E$225-NETWORKDAYS('У9 Ввод'!$D$225,$B18)+1))/Настройки!$E$15*100)</f>
        <v>0</v>
      </c>
      <c r="HM18" s="67" t="n">
        <f aca="false">IF(OR($D18=1,MONTH($B18)&lt;&gt;MONTH(StartDate),'У9 Ввод'!$D$226="",'У9 Ввод'!$E$226="",'У9 Ввод'!$D$226&gt;$B18),0,MAX(0,MIN(1,'У9 Ввод'!$E$226-NETWORKDAYS('У9 Ввод'!$D$226,$B18)+1))/Настройки!$E$15*100)</f>
        <v>0</v>
      </c>
      <c r="HN18" s="67" t="n">
        <f aca="false">IF(OR($D18=1,MONTH($B18)&lt;&gt;MONTH(StartDate),'У9 Ввод'!$D$227="",'У9 Ввод'!$E$227="",'У9 Ввод'!$D$227&gt;$B18),0,MAX(0,MIN(1,'У9 Ввод'!$E$227-NETWORKDAYS('У9 Ввод'!$D$227,$B18)+1))/Настройки!$E$15*100)</f>
        <v>0</v>
      </c>
      <c r="HO18" s="67" t="n">
        <f aca="false">IF(OR($D18=1,MONTH($B18)&lt;&gt;MONTH(StartDate),'У9 Ввод'!$D$228="",'У9 Ввод'!$E$228="",'У9 Ввод'!$D$228&gt;$B18),0,MAX(0,MIN(1,'У9 Ввод'!$E$228-NETWORKDAYS('У9 Ввод'!$D$228,$B18)+1))/Настройки!$E$15*100)</f>
        <v>0</v>
      </c>
      <c r="HP18" s="67" t="n">
        <f aca="false">IF(OR($D18=1,MONTH($B18)&lt;&gt;MONTH(StartDate),'У9 Ввод'!$D$229="",'У9 Ввод'!$E$229="",'У9 Ввод'!$D$229&gt;$B18),0,MAX(0,MIN(1,'У9 Ввод'!$E$229-NETWORKDAYS('У9 Ввод'!$D$229,$B18)+1))/Настройки!$E$15*100)</f>
        <v>0</v>
      </c>
      <c r="HQ18" s="67" t="n">
        <f aca="false">IF(OR($D18=1,MONTH($B18)&lt;&gt;MONTH(StartDate),'У9 Ввод'!$D$230="",'У9 Ввод'!$E$230="",'У9 Ввод'!$D$230&gt;$B18),0,MAX(0,MIN(1,'У9 Ввод'!$E$230-NETWORKDAYS('У9 Ввод'!$D$230,$B18)+1))/Настройки!$E$15*100)</f>
        <v>0</v>
      </c>
      <c r="HR18" s="67" t="n">
        <f aca="false">IF(OR($D18=1,MONTH($B18)&lt;&gt;MONTH(StartDate),'У9 Ввод'!$D$231="",'У9 Ввод'!$E$231="",'У9 Ввод'!$D$231&gt;$B18),0,MAX(0,MIN(1,'У9 Ввод'!$E$231-NETWORKDAYS('У9 Ввод'!$D$231,$B18)+1))/Настройки!$E$15*100)</f>
        <v>0</v>
      </c>
      <c r="HS18" s="67" t="n">
        <f aca="false">IF(OR($D18=1,MONTH($B18)&lt;&gt;MONTH(StartDate),'У9 Ввод'!$D$232="",'У9 Ввод'!$E$232="",'У9 Ввод'!$D$232&gt;$B18),0,MAX(0,MIN(1,'У9 Ввод'!$E$232-NETWORKDAYS('У9 Ввод'!$D$232,$B18)+1))/Настройки!$E$15*100)</f>
        <v>0</v>
      </c>
      <c r="HT18" s="67" t="n">
        <f aca="false">IF(OR($D18=1,MONTH($B18)&lt;&gt;MONTH(StartDate),'У9 Ввод'!$D$233="",'У9 Ввод'!$E$233="",'У9 Ввод'!$D$233&gt;$B18),0,MAX(0,MIN(1,'У9 Ввод'!$E$233-NETWORKDAYS('У9 Ввод'!$D$233,$B18)+1))/Настройки!$E$15*100)</f>
        <v>0</v>
      </c>
      <c r="HU18" s="67" t="n">
        <f aca="false">IF(OR($D18=1,MONTH($B18)&lt;&gt;MONTH(StartDate),'У9 Ввод'!$D$234="",'У9 Ввод'!$E$234="",'У9 Ввод'!$D$234&gt;$B18),0,MAX(0,MIN(1,'У9 Ввод'!$E$234-NETWORKDAYS('У9 Ввод'!$D$234,$B18)+1))/Настройки!$E$15*100)</f>
        <v>0</v>
      </c>
      <c r="HV18" s="67" t="n">
        <f aca="false">IF(OR($D18=1,MONTH($B18)&lt;&gt;MONTH(StartDate),'У9 Ввод'!$D$235="",'У9 Ввод'!$E$235="",'У9 Ввод'!$D$235&gt;$B18),0,MAX(0,MIN(1,'У9 Ввод'!$E$235-NETWORKDAYS('У9 Ввод'!$D$235,$B18)+1))/Настройки!$E$15*100)</f>
        <v>0</v>
      </c>
      <c r="HW18" s="67" t="n">
        <f aca="false">IF(OR($D18=1,MONTH($B18)&lt;&gt;MONTH(StartDate),'У9 Ввод'!$D$236="",'У9 Ввод'!$E$236="",'У9 Ввод'!$D$236&gt;$B18),0,MAX(0,MIN(1,'У9 Ввод'!$E$236-NETWORKDAYS('У9 Ввод'!$D$236,$B18)+1))/Настройки!$E$15*100)</f>
        <v>0</v>
      </c>
      <c r="HX18" s="67" t="n">
        <f aca="false">IF(OR($D18=1,MONTH($B18)&lt;&gt;MONTH(StartDate),'У9 Ввод'!$D$237="",'У9 Ввод'!$E$237="",'У9 Ввод'!$D$237&gt;$B18),0,MAX(0,MIN(1,'У9 Ввод'!$E$237-NETWORKDAYS('У9 Ввод'!$D$237,$B18)+1))/Настройки!$E$15*100)</f>
        <v>0</v>
      </c>
      <c r="HY18" s="67" t="n">
        <f aca="false">IF(OR($D18=1,MONTH($B18)&lt;&gt;MONTH(StartDate),'У9 Ввод'!$D$238="",'У9 Ввод'!$E$238="",'У9 Ввод'!$D$238&gt;$B18),0,MAX(0,MIN(1,'У9 Ввод'!$E$238-NETWORKDAYS('У9 Ввод'!$D$238,$B18)+1))/Настройки!$E$15*100)</f>
        <v>0</v>
      </c>
      <c r="HZ18" s="67" t="n">
        <f aca="false">IF(OR($D18=1,MONTH($B18)&lt;&gt;MONTH(StartDate),'У9 Ввод'!$D$239="",'У9 Ввод'!$E$239="",'У9 Ввод'!$D$239&gt;$B18),0,MAX(0,MIN(1,'У9 Ввод'!$E$239-NETWORKDAYS('У9 Ввод'!$D$239,$B18)+1))/Настройки!$E$15*100)</f>
        <v>0</v>
      </c>
      <c r="IA18" s="67" t="n">
        <f aca="false">IF(OR($D18=1,MONTH($B18)&lt;&gt;MONTH(StartDate),'У9 Ввод'!$D$240="",'У9 Ввод'!$E$240="",'У9 Ввод'!$D$240&gt;$B18),0,MAX(0,MIN(1,'У9 Ввод'!$E$240-NETWORKDAYS('У9 Ввод'!$D$240,$B18)+1))/Настройки!$E$15*100)</f>
        <v>0</v>
      </c>
      <c r="IB18" s="67" t="n">
        <f aca="false">IF(OR($D18=1,MONTH($B18)&lt;&gt;MONTH(StartDate),'У9 Ввод'!$D$241="",'У9 Ввод'!$E$241="",'У9 Ввод'!$D$241&gt;$B18),0,MAX(0,MIN(1,'У9 Ввод'!$E$241-NETWORKDAYS('У9 Ввод'!$D$241,$B18)+1))/Настройки!$E$15*100)</f>
        <v>0</v>
      </c>
      <c r="IC18" s="67" t="n">
        <f aca="false">IF(OR($D18=1,MONTH($B18)&lt;&gt;MONTH(StartDate),'У9 Ввод'!$D$242="",'У9 Ввод'!$E$242="",'У9 Ввод'!$D$242&gt;$B18),0,MAX(0,MIN(1,'У9 Ввод'!$E$242-NETWORKDAYS('У9 Ввод'!$D$242,$B18)+1))/Настройки!$E$15*100)</f>
        <v>0</v>
      </c>
      <c r="ID18" s="67" t="n">
        <f aca="false">IF(OR($D18=1,MONTH($B18)&lt;&gt;MONTH(StartDate),'У9 Ввод'!$D$243="",'У9 Ввод'!$E$243="",'У9 Ввод'!$D$243&gt;$B18),0,MAX(0,MIN(1,'У9 Ввод'!$E$243-NETWORKDAYS('У9 Ввод'!$D$243,$B18)+1))/Настройки!$E$15*100)</f>
        <v>0</v>
      </c>
      <c r="IE18" s="67" t="n">
        <f aca="false">IF(OR($D18=1,MONTH($B18)&lt;&gt;MONTH(StartDate),'У9 Ввод'!$D$244="",'У9 Ввод'!$E$244="",'У9 Ввод'!$D$244&gt;$B18),0,MAX(0,MIN(1,'У9 Ввод'!$E$244-NETWORKDAYS('У9 Ввод'!$D$244,$B18)+1))/Настройки!$E$15*100)</f>
        <v>0</v>
      </c>
      <c r="IF18" s="67" t="n">
        <f aca="false">IF(OR($D18=1,MONTH($B18)&lt;&gt;MONTH(StartDate),'У9 Ввод'!$D$245="",'У9 Ввод'!$E$245="",'У9 Ввод'!$D$245&gt;$B18),0,MAX(0,MIN(1,'У9 Ввод'!$E$245-NETWORKDAYS('У9 Ввод'!$D$245,$B18)+1))/Настройки!$E$15*100)</f>
        <v>0</v>
      </c>
      <c r="IG18" s="67" t="n">
        <f aca="false">IF(OR($D18=1,MONTH($B18)&lt;&gt;MONTH(StartDate),'У9 Ввод'!$D$246="",'У9 Ввод'!$E$246="",'У9 Ввод'!$D$246&gt;$B18),0,MAX(0,MIN(1,'У9 Ввод'!$E$246-NETWORKDAYS('У9 Ввод'!$D$246,$B18)+1))/Настройки!$E$15*100)</f>
        <v>0</v>
      </c>
      <c r="IH18" s="67" t="n">
        <f aca="false">IF(OR($D18=1,MONTH($B18)&lt;&gt;MONTH(StartDate),'У9 Ввод'!$D$247="",'У9 Ввод'!$E$247="",'У9 Ввод'!$D$247&gt;$B18),0,MAX(0,MIN(1,'У9 Ввод'!$E$247-NETWORKDAYS('У9 Ввод'!$D$247,$B18)+1))/Настройки!$E$15*100)</f>
        <v>0</v>
      </c>
      <c r="II18" s="67" t="n">
        <f aca="false">IF(OR($D18=1,MONTH($B18)&lt;&gt;MONTH(StartDate),'У9 Ввод'!$D$248="",'У9 Ввод'!$E$248="",'У9 Ввод'!$D$248&gt;$B18),0,MAX(0,MIN(1,'У9 Ввод'!$E$248-NETWORKDAYS('У9 Ввод'!$D$248,$B18)+1))/Настройки!$E$15*100)</f>
        <v>0</v>
      </c>
      <c r="IJ18" s="67" t="n">
        <f aca="false">IF(OR($D18=1,MONTH($B18)&lt;&gt;MONTH(StartDate),'У9 Ввод'!$D$249="",'У9 Ввод'!$E$249="",'У9 Ввод'!$D$249&gt;$B18),0,MAX(0,MIN(1,'У9 Ввод'!$E$249-NETWORKDAYS('У9 Ввод'!$D$249,$B18)+1))/Настройки!$E$15*100)</f>
        <v>0</v>
      </c>
      <c r="IK18" s="67" t="n">
        <f aca="false">IF(OR($D18=1,MONTH($B18)&lt;&gt;MONTH(StartDate),'У9 Ввод'!$D$250="",'У9 Ввод'!$E$250="",'У9 Ввод'!$D$250&gt;$B18),0,MAX(0,MIN(1,'У9 Ввод'!$E$250-NETWORKDAYS('У9 Ввод'!$D$250,$B18)+1))/Настройки!$E$15*100)</f>
        <v>0</v>
      </c>
      <c r="IL18" s="67" t="n">
        <f aca="false">IF(OR($D18=1,MONTH($B18)&lt;&gt;MONTH(StartDate),'У9 Ввод'!$D$251="",'У9 Ввод'!$E$251="",'У9 Ввод'!$D$251&gt;$B18),0,MAX(0,MIN(1,'У9 Ввод'!$E$251-NETWORKDAYS('У9 Ввод'!$D$251,$B18)+1))/Настройки!$E$15*100)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IF(OR($D19=1,MONTH($B19)&lt;&gt;MONTH(StartDate),'У9 Ввод'!$D$12="",'У9 Ввод'!$E$12="",'У9 Ввод'!$D$12&gt;$B19),0,MAX(0,MIN(1,'У9 Ввод'!$E$12-NETWORKDAYS('У9 Ввод'!$D$12,$B19)+1))/Настройки!$E$15*100)</f>
        <v>0</v>
      </c>
      <c r="H19" s="67" t="n">
        <f aca="false">IF(OR($D19=1,MONTH($B19)&lt;&gt;MONTH(StartDate),'У9 Ввод'!$D$13="",'У9 Ввод'!$E$13="",'У9 Ввод'!$D$13&gt;$B19),0,MAX(0,MIN(1,'У9 Ввод'!$E$13-NETWORKDAYS('У9 Ввод'!$D$13,$B19)+1))/Настройки!$E$15*100)</f>
        <v>0</v>
      </c>
      <c r="I19" s="67" t="n">
        <f aca="false">IF(OR($D19=1,MONTH($B19)&lt;&gt;MONTH(StartDate),'У9 Ввод'!$D$14="",'У9 Ввод'!$E$14="",'У9 Ввод'!$D$14&gt;$B19),0,MAX(0,MIN(1,'У9 Ввод'!$E$14-NETWORKDAYS('У9 Ввод'!$D$14,$B19)+1))/Настройки!$E$15*100)</f>
        <v>0</v>
      </c>
      <c r="J19" s="67" t="n">
        <f aca="false">IF(OR($D19=1,MONTH($B19)&lt;&gt;MONTH(StartDate),'У9 Ввод'!$D$15="",'У9 Ввод'!$E$15="",'У9 Ввод'!$D$15&gt;$B19),0,MAX(0,MIN(1,'У9 Ввод'!$E$15-NETWORKDAYS('У9 Ввод'!$D$15,$B19)+1))/Настройки!$E$15*100)</f>
        <v>0</v>
      </c>
      <c r="K19" s="67" t="n">
        <f aca="false">IF(OR($D19=1,MONTH($B19)&lt;&gt;MONTH(StartDate),'У9 Ввод'!$D$16="",'У9 Ввод'!$E$16="",'У9 Ввод'!$D$16&gt;$B19),0,MAX(0,MIN(1,'У9 Ввод'!$E$16-NETWORKDAYS('У9 Ввод'!$D$16,$B19)+1))/Настройки!$E$15*100)</f>
        <v>0</v>
      </c>
      <c r="L19" s="67" t="n">
        <f aca="false">IF(OR($D19=1,MONTH($B19)&lt;&gt;MONTH(StartDate),'У9 Ввод'!$D$17="",'У9 Ввод'!$E$17="",'У9 Ввод'!$D$17&gt;$B19),0,MAX(0,MIN(1,'У9 Ввод'!$E$17-NETWORKDAYS('У9 Ввод'!$D$17,$B19)+1))/Настройки!$E$15*100)</f>
        <v>0</v>
      </c>
      <c r="M19" s="67" t="n">
        <f aca="false">IF(OR($D19=1,MONTH($B19)&lt;&gt;MONTH(StartDate),'У9 Ввод'!$D$18="",'У9 Ввод'!$E$18="",'У9 Ввод'!$D$18&gt;$B19),0,MAX(0,MIN(1,'У9 Ввод'!$E$18-NETWORKDAYS('У9 Ввод'!$D$18,$B19)+1))/Настройки!$E$15*100)</f>
        <v>0</v>
      </c>
      <c r="N19" s="67" t="n">
        <f aca="false">IF(OR($D19=1,MONTH($B19)&lt;&gt;MONTH(StartDate),'У9 Ввод'!$D$19="",'У9 Ввод'!$E$19="",'У9 Ввод'!$D$19&gt;$B19),0,MAX(0,MIN(1,'У9 Ввод'!$E$19-NETWORKDAYS('У9 Ввод'!$D$19,$B19)+1))/Настройки!$E$15*100)</f>
        <v>0</v>
      </c>
      <c r="O19" s="67" t="n">
        <f aca="false">IF(OR($D19=1,MONTH($B19)&lt;&gt;MONTH(StartDate),'У9 Ввод'!$D$20="",'У9 Ввод'!$E$20="",'У9 Ввод'!$D$20&gt;$B19),0,MAX(0,MIN(1,'У9 Ввод'!$E$20-NETWORKDAYS('У9 Ввод'!$D$20,$B19)+1))/Настройки!$E$15*100)</f>
        <v>0</v>
      </c>
      <c r="P19" s="67" t="n">
        <f aca="false">IF(OR($D19=1,MONTH($B19)&lt;&gt;MONTH(StartDate),'У9 Ввод'!$D$21="",'У9 Ввод'!$E$21="",'У9 Ввод'!$D$21&gt;$B19),0,MAX(0,MIN(1,'У9 Ввод'!$E$21-NETWORKDAYS('У9 Ввод'!$D$21,$B19)+1))/Настройки!$E$15*100)</f>
        <v>0</v>
      </c>
      <c r="Q19" s="67" t="n">
        <f aca="false">IF(OR($D19=1,MONTH($B19)&lt;&gt;MONTH(StartDate),'У9 Ввод'!$D$22="",'У9 Ввод'!$E$22="",'У9 Ввод'!$D$22&gt;$B19),0,MAX(0,MIN(1,'У9 Ввод'!$E$22-NETWORKDAYS('У9 Ввод'!$D$22,$B19)+1))/Настройки!$E$15*100)</f>
        <v>0</v>
      </c>
      <c r="R19" s="67" t="n">
        <f aca="false">IF(OR($D19=1,MONTH($B19)&lt;&gt;MONTH(StartDate),'У9 Ввод'!$D$23="",'У9 Ввод'!$E$23="",'У9 Ввод'!$D$23&gt;$B19),0,MAX(0,MIN(1,'У9 Ввод'!$E$23-NETWORKDAYS('У9 Ввод'!$D$23,$B19)+1))/Настройки!$E$15*100)</f>
        <v>0</v>
      </c>
      <c r="S19" s="67" t="n">
        <f aca="false">IF(OR($D19=1,MONTH($B19)&lt;&gt;MONTH(StartDate),'У9 Ввод'!$D$24="",'У9 Ввод'!$E$24="",'У9 Ввод'!$D$24&gt;$B19),0,MAX(0,MIN(1,'У9 Ввод'!$E$24-NETWORKDAYS('У9 Ввод'!$D$24,$B19)+1))/Настройки!$E$15*100)</f>
        <v>0</v>
      </c>
      <c r="T19" s="67" t="n">
        <f aca="false">IF(OR($D19=1,MONTH($B19)&lt;&gt;MONTH(StartDate),'У9 Ввод'!$D$25="",'У9 Ввод'!$E$25="",'У9 Ввод'!$D$25&gt;$B19),0,MAX(0,MIN(1,'У9 Ввод'!$E$25-NETWORKDAYS('У9 Ввод'!$D$25,$B19)+1))/Настройки!$E$15*100)</f>
        <v>0</v>
      </c>
      <c r="U19" s="67" t="n">
        <f aca="false">IF(OR($D19=1,MONTH($B19)&lt;&gt;MONTH(StartDate),'У9 Ввод'!$D$26="",'У9 Ввод'!$E$26="",'У9 Ввод'!$D$26&gt;$B19),0,MAX(0,MIN(1,'У9 Ввод'!$E$26-NETWORKDAYS('У9 Ввод'!$D$26,$B19)+1))/Настройки!$E$15*100)</f>
        <v>0</v>
      </c>
      <c r="V19" s="67" t="n">
        <f aca="false">IF(OR($D19=1,MONTH($B19)&lt;&gt;MONTH(StartDate),'У9 Ввод'!$D$27="",'У9 Ввод'!$E$27="",'У9 Ввод'!$D$27&gt;$B19),0,MAX(0,MIN(1,'У9 Ввод'!$E$27-NETWORKDAYS('У9 Ввод'!$D$27,$B19)+1))/Настройки!$E$15*100)</f>
        <v>0</v>
      </c>
      <c r="W19" s="67" t="n">
        <f aca="false">IF(OR($D19=1,MONTH($B19)&lt;&gt;MONTH(StartDate),'У9 Ввод'!$D$28="",'У9 Ввод'!$E$28="",'У9 Ввод'!$D$28&gt;$B19),0,MAX(0,MIN(1,'У9 Ввод'!$E$28-NETWORKDAYS('У9 Ввод'!$D$28,$B19)+1))/Настройки!$E$15*100)</f>
        <v>0</v>
      </c>
      <c r="X19" s="67" t="n">
        <f aca="false">IF(OR($D19=1,MONTH($B19)&lt;&gt;MONTH(StartDate),'У9 Ввод'!$D$29="",'У9 Ввод'!$E$29="",'У9 Ввод'!$D$29&gt;$B19),0,MAX(0,MIN(1,'У9 Ввод'!$E$29-NETWORKDAYS('У9 Ввод'!$D$29,$B19)+1))/Настройки!$E$15*100)</f>
        <v>0</v>
      </c>
      <c r="Y19" s="67" t="n">
        <f aca="false">IF(OR($D19=1,MONTH($B19)&lt;&gt;MONTH(StartDate),'У9 Ввод'!$D$30="",'У9 Ввод'!$E$30="",'У9 Ввод'!$D$30&gt;$B19),0,MAX(0,MIN(1,'У9 Ввод'!$E$30-NETWORKDAYS('У9 Ввод'!$D$30,$B19)+1))/Настройки!$E$15*100)</f>
        <v>0</v>
      </c>
      <c r="Z19" s="67" t="n">
        <f aca="false">IF(OR($D19=1,MONTH($B19)&lt;&gt;MONTH(StartDate),'У9 Ввод'!$D$31="",'У9 Ввод'!$E$31="",'У9 Ввод'!$D$31&gt;$B19),0,MAX(0,MIN(1,'У9 Ввод'!$E$31-NETWORKDAYS('У9 Ввод'!$D$31,$B19)+1))/Настройки!$E$15*100)</f>
        <v>0</v>
      </c>
      <c r="AA19" s="67" t="n">
        <f aca="false">IF(OR($D19=1,MONTH($B19)&lt;&gt;MONTH(StartDate),'У9 Ввод'!$D$32="",'У9 Ввод'!$E$32="",'У9 Ввод'!$D$32&gt;$B19),0,MAX(0,MIN(1,'У9 Ввод'!$E$32-NETWORKDAYS('У9 Ввод'!$D$32,$B19)+1))/Настройки!$E$15*100)</f>
        <v>0</v>
      </c>
      <c r="AB19" s="67" t="n">
        <f aca="false">IF(OR($D19=1,MONTH($B19)&lt;&gt;MONTH(StartDate),'У9 Ввод'!$D$33="",'У9 Ввод'!$E$33="",'У9 Ввод'!$D$33&gt;$B19),0,MAX(0,MIN(1,'У9 Ввод'!$E$33-NETWORKDAYS('У9 Ввод'!$D$33,$B19)+1))/Настройки!$E$15*100)</f>
        <v>0</v>
      </c>
      <c r="AC19" s="67" t="n">
        <f aca="false">IF(OR($D19=1,MONTH($B19)&lt;&gt;MONTH(StartDate),'У9 Ввод'!$D$34="",'У9 Ввод'!$E$34="",'У9 Ввод'!$D$34&gt;$B19),0,MAX(0,MIN(1,'У9 Ввод'!$E$34-NETWORKDAYS('У9 Ввод'!$D$34,$B19)+1))/Настройки!$E$15*100)</f>
        <v>0</v>
      </c>
      <c r="AD19" s="67" t="n">
        <f aca="false">IF(OR($D19=1,MONTH($B19)&lt;&gt;MONTH(StartDate),'У9 Ввод'!$D$35="",'У9 Ввод'!$E$35="",'У9 Ввод'!$D$35&gt;$B19),0,MAX(0,MIN(1,'У9 Ввод'!$E$35-NETWORKDAYS('У9 Ввод'!$D$35,$B19)+1))/Настройки!$E$15*100)</f>
        <v>0</v>
      </c>
      <c r="AE19" s="67" t="n">
        <f aca="false">IF(OR($D19=1,MONTH($B19)&lt;&gt;MONTH(StartDate),'У9 Ввод'!$D$36="",'У9 Ввод'!$E$36="",'У9 Ввод'!$D$36&gt;$B19),0,MAX(0,MIN(1,'У9 Ввод'!$E$36-NETWORKDAYS('У9 Ввод'!$D$36,$B19)+1))/Настройки!$E$15*100)</f>
        <v>0</v>
      </c>
      <c r="AF19" s="67" t="n">
        <f aca="false">IF(OR($D19=1,MONTH($B19)&lt;&gt;MONTH(StartDate),'У9 Ввод'!$D$37="",'У9 Ввод'!$E$37="",'У9 Ввод'!$D$37&gt;$B19),0,MAX(0,MIN(1,'У9 Ввод'!$E$37-NETWORKDAYS('У9 Ввод'!$D$37,$B19)+1))/Настройки!$E$15*100)</f>
        <v>0</v>
      </c>
      <c r="AG19" s="67" t="n">
        <f aca="false">IF(OR($D19=1,MONTH($B19)&lt;&gt;MONTH(StartDate),'У9 Ввод'!$D$38="",'У9 Ввод'!$E$38="",'У9 Ввод'!$D$38&gt;$B19),0,MAX(0,MIN(1,'У9 Ввод'!$E$38-NETWORKDAYS('У9 Ввод'!$D$38,$B19)+1))/Настройки!$E$15*100)</f>
        <v>0</v>
      </c>
      <c r="AH19" s="67" t="n">
        <f aca="false">IF(OR($D19=1,MONTH($B19)&lt;&gt;MONTH(StartDate),'У9 Ввод'!$D$39="",'У9 Ввод'!$E$39="",'У9 Ввод'!$D$39&gt;$B19),0,MAX(0,MIN(1,'У9 Ввод'!$E$39-NETWORKDAYS('У9 Ввод'!$D$39,$B19)+1))/Настройки!$E$15*100)</f>
        <v>0</v>
      </c>
      <c r="AI19" s="67" t="n">
        <f aca="false">IF(OR($D19=1,MONTH($B19)&lt;&gt;MONTH(StartDate),'У9 Ввод'!$D$40="",'У9 Ввод'!$E$40="",'У9 Ввод'!$D$40&gt;$B19),0,MAX(0,MIN(1,'У9 Ввод'!$E$40-NETWORKDAYS('У9 Ввод'!$D$40,$B19)+1))/Настройки!$E$15*100)</f>
        <v>0</v>
      </c>
      <c r="AJ19" s="67" t="n">
        <f aca="false">IF(OR($D19=1,MONTH($B19)&lt;&gt;MONTH(StartDate),'У9 Ввод'!$D$41="",'У9 Ввод'!$E$41="",'У9 Ввод'!$D$41&gt;$B19),0,MAX(0,MIN(1,'У9 Ввод'!$E$41-NETWORKDAYS('У9 Ввод'!$D$41,$B19)+1))/Настройки!$E$15*100)</f>
        <v>0</v>
      </c>
      <c r="AK19" s="67" t="n">
        <f aca="false">IF(OR($D19=1,MONTH($B19)&lt;&gt;MONTH(StartDate),'У9 Ввод'!$D$42="",'У9 Ввод'!$E$42="",'У9 Ввод'!$D$42&gt;$B19),0,MAX(0,MIN(1,'У9 Ввод'!$E$42-NETWORKDAYS('У9 Ввод'!$D$42,$B19)+1))/Настройки!$E$15*100)</f>
        <v>0</v>
      </c>
      <c r="AL19" s="67" t="n">
        <f aca="false">IF(OR($D19=1,MONTH($B19)&lt;&gt;MONTH(StartDate),'У9 Ввод'!$D$43="",'У9 Ввод'!$E$43="",'У9 Ввод'!$D$43&gt;$B19),0,MAX(0,MIN(1,'У9 Ввод'!$E$43-NETWORKDAYS('У9 Ввод'!$D$43,$B19)+1))/Настройки!$E$15*100)</f>
        <v>0</v>
      </c>
      <c r="AM19" s="67" t="n">
        <f aca="false">IF(OR($D19=1,MONTH($B19)&lt;&gt;MONTH(StartDate),'У9 Ввод'!$D$44="",'У9 Ввод'!$E$44="",'У9 Ввод'!$D$44&gt;$B19),0,MAX(0,MIN(1,'У9 Ввод'!$E$44-NETWORKDAYS('У9 Ввод'!$D$44,$B19)+1))/Настройки!$E$15*100)</f>
        <v>0</v>
      </c>
      <c r="AN19" s="67" t="n">
        <f aca="false">IF(OR($D19=1,MONTH($B19)&lt;&gt;MONTH(StartDate),'У9 Ввод'!$D$45="",'У9 Ввод'!$E$45="",'У9 Ввод'!$D$45&gt;$B19),0,MAX(0,MIN(1,'У9 Ввод'!$E$45-NETWORKDAYS('У9 Ввод'!$D$45,$B19)+1))/Настройки!$E$15*100)</f>
        <v>0</v>
      </c>
      <c r="AO19" s="67" t="n">
        <f aca="false">IF(OR($D19=1,MONTH($B19)&lt;&gt;MONTH(StartDate),'У9 Ввод'!$D$46="",'У9 Ввод'!$E$46="",'У9 Ввод'!$D$46&gt;$B19),0,MAX(0,MIN(1,'У9 Ввод'!$E$46-NETWORKDAYS('У9 Ввод'!$D$46,$B19)+1))/Настройки!$E$15*100)</f>
        <v>0</v>
      </c>
      <c r="AP19" s="67" t="n">
        <f aca="false">IF(OR($D19=1,MONTH($B19)&lt;&gt;MONTH(StartDate),'У9 Ввод'!$D$47="",'У9 Ввод'!$E$47="",'У9 Ввод'!$D$47&gt;$B19),0,MAX(0,MIN(1,'У9 Ввод'!$E$47-NETWORKDAYS('У9 Ввод'!$D$47,$B19)+1))/Настройки!$E$15*100)</f>
        <v>0</v>
      </c>
      <c r="AQ19" s="67" t="n">
        <f aca="false">IF(OR($D19=1,MONTH($B19)&lt;&gt;MONTH(StartDate),'У9 Ввод'!$D$48="",'У9 Ввод'!$E$48="",'У9 Ввод'!$D$48&gt;$B19),0,MAX(0,MIN(1,'У9 Ввод'!$E$48-NETWORKDAYS('У9 Ввод'!$D$48,$B19)+1))/Настройки!$E$15*100)</f>
        <v>0</v>
      </c>
      <c r="AR19" s="67" t="n">
        <f aca="false">IF(OR($D19=1,MONTH($B19)&lt;&gt;MONTH(StartDate),'У9 Ввод'!$D$49="",'У9 Ввод'!$E$49="",'У9 Ввод'!$D$49&gt;$B19),0,MAX(0,MIN(1,'У9 Ввод'!$E$49-NETWORKDAYS('У9 Ввод'!$D$49,$B19)+1))/Настройки!$E$15*100)</f>
        <v>0</v>
      </c>
      <c r="AS19" s="67" t="n">
        <f aca="false">IF(OR($D19=1,MONTH($B19)&lt;&gt;MONTH(StartDate),'У9 Ввод'!$D$50="",'У9 Ввод'!$E$50="",'У9 Ввод'!$D$50&gt;$B19),0,MAX(0,MIN(1,'У9 Ввод'!$E$50-NETWORKDAYS('У9 Ввод'!$D$50,$B19)+1))/Настройки!$E$15*100)</f>
        <v>0</v>
      </c>
      <c r="AT19" s="67" t="n">
        <f aca="false">IF(OR($D19=1,MONTH($B19)&lt;&gt;MONTH(StartDate),'У9 Ввод'!$D$51="",'У9 Ввод'!$E$51="",'У9 Ввод'!$D$51&gt;$B19),0,MAX(0,MIN(1,'У9 Ввод'!$E$51-NETWORKDAYS('У9 Ввод'!$D$51,$B19)+1))/Настройки!$E$15*100)</f>
        <v>0</v>
      </c>
      <c r="AU19" s="67" t="n">
        <f aca="false">IF(OR($D19=1,MONTH($B19)&lt;&gt;MONTH(StartDate),'У9 Ввод'!$D$52="",'У9 Ввод'!$E$52="",'У9 Ввод'!$D$52&gt;$B19),0,MAX(0,MIN(1,'У9 Ввод'!$E$52-NETWORKDAYS('У9 Ввод'!$D$52,$B19)+1))/Настройки!$E$15*100)</f>
        <v>0</v>
      </c>
      <c r="AV19" s="67" t="n">
        <f aca="false">IF(OR($D19=1,MONTH($B19)&lt;&gt;MONTH(StartDate),'У9 Ввод'!$D$53="",'У9 Ввод'!$E$53="",'У9 Ввод'!$D$53&gt;$B19),0,MAX(0,MIN(1,'У9 Ввод'!$E$53-NETWORKDAYS('У9 Ввод'!$D$53,$B19)+1))/Настройки!$E$15*100)</f>
        <v>0</v>
      </c>
      <c r="AW19" s="67" t="n">
        <f aca="false">IF(OR($D19=1,MONTH($B19)&lt;&gt;MONTH(StartDate),'У9 Ввод'!$D$54="",'У9 Ввод'!$E$54="",'У9 Ввод'!$D$54&gt;$B19),0,MAX(0,MIN(1,'У9 Ввод'!$E$54-NETWORKDAYS('У9 Ввод'!$D$54,$B19)+1))/Настройки!$E$15*100)</f>
        <v>0</v>
      </c>
      <c r="AX19" s="67" t="n">
        <f aca="false">IF(OR($D19=1,MONTH($B19)&lt;&gt;MONTH(StartDate),'У9 Ввод'!$D$55="",'У9 Ввод'!$E$55="",'У9 Ввод'!$D$55&gt;$B19),0,MAX(0,MIN(1,'У9 Ввод'!$E$55-NETWORKDAYS('У9 Ввод'!$D$55,$B19)+1))/Настройки!$E$15*100)</f>
        <v>0</v>
      </c>
      <c r="AY19" s="67" t="n">
        <f aca="false">IF(OR($D19=1,MONTH($B19)&lt;&gt;MONTH(StartDate),'У9 Ввод'!$D$56="",'У9 Ввод'!$E$56="",'У9 Ввод'!$D$56&gt;$B19),0,MAX(0,MIN(1,'У9 Ввод'!$E$56-NETWORKDAYS('У9 Ввод'!$D$56,$B19)+1))/Настройки!$E$15*100)</f>
        <v>0</v>
      </c>
      <c r="AZ19" s="67" t="n">
        <f aca="false">IF(OR($D19=1,MONTH($B19)&lt;&gt;MONTH(StartDate),'У9 Ввод'!$D$57="",'У9 Ввод'!$E$57="",'У9 Ввод'!$D$57&gt;$B19),0,MAX(0,MIN(1,'У9 Ввод'!$E$57-NETWORKDAYS('У9 Ввод'!$D$57,$B19)+1))/Настройки!$E$15*100)</f>
        <v>0</v>
      </c>
      <c r="BA19" s="67" t="n">
        <f aca="false">IF(OR($D19=1,MONTH($B19)&lt;&gt;MONTH(StartDate),'У9 Ввод'!$D$58="",'У9 Ввод'!$E$58="",'У9 Ввод'!$D$58&gt;$B19),0,MAX(0,MIN(1,'У9 Ввод'!$E$58-NETWORKDAYS('У9 Ввод'!$D$58,$B19)+1))/Настройки!$E$15*100)</f>
        <v>0</v>
      </c>
      <c r="BB19" s="67" t="n">
        <f aca="false">IF(OR($D19=1,MONTH($B19)&lt;&gt;MONTH(StartDate),'У9 Ввод'!$D$59="",'У9 Ввод'!$E$59="",'У9 Ввод'!$D$59&gt;$B19),0,MAX(0,MIN(1,'У9 Ввод'!$E$59-NETWORKDAYS('У9 Ввод'!$D$59,$B19)+1))/Настройки!$E$15*100)</f>
        <v>0</v>
      </c>
      <c r="BC19" s="67" t="n">
        <f aca="false">IF(OR($D19=1,MONTH($B19)&lt;&gt;MONTH(StartDate),'У9 Ввод'!$D$60="",'У9 Ввод'!$E$60="",'У9 Ввод'!$D$60&gt;$B19),0,MAX(0,MIN(1,'У9 Ввод'!$E$60-NETWORKDAYS('У9 Ввод'!$D$60,$B19)+1))/Настройки!$E$15*100)</f>
        <v>0</v>
      </c>
      <c r="BD19" s="67" t="n">
        <f aca="false">IF(OR($D19=1,MONTH($B19)&lt;&gt;MONTH(StartDate),'У9 Ввод'!$D$61="",'У9 Ввод'!$E$61="",'У9 Ввод'!$D$61&gt;$B19),0,MAX(0,MIN(1,'У9 Ввод'!$E$61-NETWORKDAYS('У9 Ввод'!$D$61,$B19)+1))/Настройки!$E$15*100)</f>
        <v>0</v>
      </c>
      <c r="BE19" s="67" t="n">
        <f aca="false">IF(OR($D19=1,MONTH($B19)&lt;&gt;MONTH(StartDate),'У9 Ввод'!$D$62="",'У9 Ввод'!$E$62="",'У9 Ввод'!$D$62&gt;$B19),0,MAX(0,MIN(1,'У9 Ввод'!$E$62-NETWORKDAYS('У9 Ввод'!$D$62,$B19)+1))/Настройки!$E$15*100)</f>
        <v>0</v>
      </c>
      <c r="BF19" s="67" t="n">
        <f aca="false">IF(OR($D19=1,MONTH($B19)&lt;&gt;MONTH(StartDate),'У9 Ввод'!$D$63="",'У9 Ввод'!$E$63="",'У9 Ввод'!$D$63&gt;$B19),0,MAX(0,MIN(1,'У9 Ввод'!$E$63-NETWORKDAYS('У9 Ввод'!$D$63,$B19)+1))/Настройки!$E$15*100)</f>
        <v>0</v>
      </c>
      <c r="BG19" s="67" t="n">
        <f aca="false">IF(OR($D19=1,MONTH($B19)&lt;&gt;MONTH(StartDate),'У9 Ввод'!$D$64="",'У9 Ввод'!$E$64="",'У9 Ввод'!$D$64&gt;$B19),0,MAX(0,MIN(1,'У9 Ввод'!$E$64-NETWORKDAYS('У9 Ввод'!$D$64,$B19)+1))/Настройки!$E$15*100)</f>
        <v>0</v>
      </c>
      <c r="BH19" s="67" t="n">
        <f aca="false">IF(OR($D19=1,MONTH($B19)&lt;&gt;MONTH(StartDate),'У9 Ввод'!$D$65="",'У9 Ввод'!$E$65="",'У9 Ввод'!$D$65&gt;$B19),0,MAX(0,MIN(1,'У9 Ввод'!$E$65-NETWORKDAYS('У9 Ввод'!$D$65,$B19)+1))/Настройки!$E$15*100)</f>
        <v>0</v>
      </c>
      <c r="BI19" s="67" t="n">
        <f aca="false">IF(OR($D19=1,MONTH($B19)&lt;&gt;MONTH(StartDate),'У9 Ввод'!$D$66="",'У9 Ввод'!$E$66="",'У9 Ввод'!$D$66&gt;$B19),0,MAX(0,MIN(1,'У9 Ввод'!$E$66-NETWORKDAYS('У9 Ввод'!$D$66,$B19)+1))/Настройки!$E$15*100)</f>
        <v>0</v>
      </c>
      <c r="BJ19" s="67" t="n">
        <f aca="false">IF(OR($D19=1,MONTH($B19)&lt;&gt;MONTH(StartDate),'У9 Ввод'!$D$67="",'У9 Ввод'!$E$67="",'У9 Ввод'!$D$67&gt;$B19),0,MAX(0,MIN(1,'У9 Ввод'!$E$67-NETWORKDAYS('У9 Ввод'!$D$67,$B19)+1))/Настройки!$E$15*100)</f>
        <v>0</v>
      </c>
      <c r="BK19" s="67" t="n">
        <f aca="false">IF(OR($D19=1,MONTH($B19)&lt;&gt;MONTH(StartDate),'У9 Ввод'!$D$68="",'У9 Ввод'!$E$68="",'У9 Ввод'!$D$68&gt;$B19),0,MAX(0,MIN(1,'У9 Ввод'!$E$68-NETWORKDAYS('У9 Ввод'!$D$68,$B19)+1))/Настройки!$E$15*100)</f>
        <v>0</v>
      </c>
      <c r="BL19" s="67" t="n">
        <f aca="false">IF(OR($D19=1,MONTH($B19)&lt;&gt;MONTH(StartDate),'У9 Ввод'!$D$69="",'У9 Ввод'!$E$69="",'У9 Ввод'!$D$69&gt;$B19),0,MAX(0,MIN(1,'У9 Ввод'!$E$69-NETWORKDAYS('У9 Ввод'!$D$69,$B19)+1))/Настройки!$E$15*100)</f>
        <v>0</v>
      </c>
      <c r="BM19" s="67" t="n">
        <f aca="false">IF(OR($D19=1,MONTH($B19)&lt;&gt;MONTH(StartDate),'У9 Ввод'!$D$70="",'У9 Ввод'!$E$70="",'У9 Ввод'!$D$70&gt;$B19),0,MAX(0,MIN(1,'У9 Ввод'!$E$70-NETWORKDAYS('У9 Ввод'!$D$70,$B19)+1))/Настройки!$E$15*100)</f>
        <v>0</v>
      </c>
      <c r="BN19" s="67" t="n">
        <f aca="false">IF(OR($D19=1,MONTH($B19)&lt;&gt;MONTH(StartDate),'У9 Ввод'!$D$71="",'У9 Ввод'!$E$71="",'У9 Ввод'!$D$71&gt;$B19),0,MAX(0,MIN(1,'У9 Ввод'!$E$71-NETWORKDAYS('У9 Ввод'!$D$71,$B19)+1))/Настройки!$E$15*100)</f>
        <v>0</v>
      </c>
      <c r="BO19" s="67" t="n">
        <f aca="false">IF(OR($D19=1,MONTH($B19)&lt;&gt;MONTH(StartDate),'У9 Ввод'!$D$72="",'У9 Ввод'!$E$72="",'У9 Ввод'!$D$72&gt;$B19),0,MAX(0,MIN(1,'У9 Ввод'!$E$72-NETWORKDAYS('У9 Ввод'!$D$72,$B19)+1))/Настройки!$E$15*100)</f>
        <v>0</v>
      </c>
      <c r="BP19" s="67" t="n">
        <f aca="false">IF(OR($D19=1,MONTH($B19)&lt;&gt;MONTH(StartDate),'У9 Ввод'!$D$73="",'У9 Ввод'!$E$73="",'У9 Ввод'!$D$73&gt;$B19),0,MAX(0,MIN(1,'У9 Ввод'!$E$73-NETWORKDAYS('У9 Ввод'!$D$73,$B19)+1))/Настройки!$E$15*100)</f>
        <v>0</v>
      </c>
      <c r="BQ19" s="67" t="n">
        <f aca="false">IF(OR($D19=1,MONTH($B19)&lt;&gt;MONTH(StartDate),'У9 Ввод'!$D$74="",'У9 Ввод'!$E$74="",'У9 Ввод'!$D$74&gt;$B19),0,MAX(0,MIN(1,'У9 Ввод'!$E$74-NETWORKDAYS('У9 Ввод'!$D$74,$B19)+1))/Настройки!$E$15*100)</f>
        <v>0</v>
      </c>
      <c r="BR19" s="67" t="n">
        <f aca="false">IF(OR($D19=1,MONTH($B19)&lt;&gt;MONTH(StartDate),'У9 Ввод'!$D$75="",'У9 Ввод'!$E$75="",'У9 Ввод'!$D$75&gt;$B19),0,MAX(0,MIN(1,'У9 Ввод'!$E$75-NETWORKDAYS('У9 Ввод'!$D$75,$B19)+1))/Настройки!$E$15*100)</f>
        <v>0</v>
      </c>
      <c r="BS19" s="67" t="n">
        <f aca="false">IF(OR($D19=1,MONTH($B19)&lt;&gt;MONTH(StartDate),'У9 Ввод'!$D$76="",'У9 Ввод'!$E$76="",'У9 Ввод'!$D$76&gt;$B19),0,MAX(0,MIN(1,'У9 Ввод'!$E$76-NETWORKDAYS('У9 Ввод'!$D$76,$B19)+1))/Настройки!$E$15*100)</f>
        <v>0</v>
      </c>
      <c r="BT19" s="67" t="n">
        <f aca="false">IF(OR($D19=1,MONTH($B19)&lt;&gt;MONTH(StartDate),'У9 Ввод'!$D$77="",'У9 Ввод'!$E$77="",'У9 Ввод'!$D$77&gt;$B19),0,MAX(0,MIN(1,'У9 Ввод'!$E$77-NETWORKDAYS('У9 Ввод'!$D$77,$B19)+1))/Настройки!$E$15*100)</f>
        <v>0</v>
      </c>
      <c r="BU19" s="67" t="n">
        <f aca="false">IF(OR($D19=1,MONTH($B19)&lt;&gt;MONTH(StartDate),'У9 Ввод'!$D$78="",'У9 Ввод'!$E$78="",'У9 Ввод'!$D$78&gt;$B19),0,MAX(0,MIN(1,'У9 Ввод'!$E$78-NETWORKDAYS('У9 Ввод'!$D$78,$B19)+1))/Настройки!$E$15*100)</f>
        <v>0</v>
      </c>
      <c r="BV19" s="67" t="n">
        <f aca="false">IF(OR($D19=1,MONTH($B19)&lt;&gt;MONTH(StartDate),'У9 Ввод'!$D$79="",'У9 Ввод'!$E$79="",'У9 Ввод'!$D$79&gt;$B19),0,MAX(0,MIN(1,'У9 Ввод'!$E$79-NETWORKDAYS('У9 Ввод'!$D$79,$B19)+1))/Настройки!$E$15*100)</f>
        <v>0</v>
      </c>
      <c r="BW19" s="67" t="n">
        <f aca="false">IF(OR($D19=1,MONTH($B19)&lt;&gt;MONTH(StartDate),'У9 Ввод'!$D$80="",'У9 Ввод'!$E$80="",'У9 Ввод'!$D$80&gt;$B19),0,MAX(0,MIN(1,'У9 Ввод'!$E$80-NETWORKDAYS('У9 Ввод'!$D$80,$B19)+1))/Настройки!$E$15*100)</f>
        <v>0</v>
      </c>
      <c r="BX19" s="67" t="n">
        <f aca="false">IF(OR($D19=1,MONTH($B19)&lt;&gt;MONTH(StartDate),'У9 Ввод'!$D$81="",'У9 Ввод'!$E$81="",'У9 Ввод'!$D$81&gt;$B19),0,MAX(0,MIN(1,'У9 Ввод'!$E$81-NETWORKDAYS('У9 Ввод'!$D$81,$B19)+1))/Настройки!$E$15*100)</f>
        <v>0</v>
      </c>
      <c r="BY19" s="67" t="n">
        <f aca="false">IF(OR($D19=1,MONTH($B19)&lt;&gt;MONTH(StartDate),'У9 Ввод'!$D$82="",'У9 Ввод'!$E$82="",'У9 Ввод'!$D$82&gt;$B19),0,MAX(0,MIN(1,'У9 Ввод'!$E$82-NETWORKDAYS('У9 Ввод'!$D$82,$B19)+1))/Настройки!$E$15*100)</f>
        <v>0</v>
      </c>
      <c r="BZ19" s="67" t="n">
        <f aca="false">IF(OR($D19=1,MONTH($B19)&lt;&gt;MONTH(StartDate),'У9 Ввод'!$D$83="",'У9 Ввод'!$E$83="",'У9 Ввод'!$D$83&gt;$B19),0,MAX(0,MIN(1,'У9 Ввод'!$E$83-NETWORKDAYS('У9 Ввод'!$D$83,$B19)+1))/Настройки!$E$15*100)</f>
        <v>0</v>
      </c>
      <c r="CA19" s="67" t="n">
        <f aca="false">IF(OR($D19=1,MONTH($B19)&lt;&gt;MONTH(StartDate),'У9 Ввод'!$D$84="",'У9 Ввод'!$E$84="",'У9 Ввод'!$D$84&gt;$B19),0,MAX(0,MIN(1,'У9 Ввод'!$E$84-NETWORKDAYS('У9 Ввод'!$D$84,$B19)+1))/Настройки!$E$15*100)</f>
        <v>0</v>
      </c>
      <c r="CB19" s="67" t="n">
        <f aca="false">IF(OR($D19=1,MONTH($B19)&lt;&gt;MONTH(StartDate),'У9 Ввод'!$D$85="",'У9 Ввод'!$E$85="",'У9 Ввод'!$D$85&gt;$B19),0,MAX(0,MIN(1,'У9 Ввод'!$E$85-NETWORKDAYS('У9 Ввод'!$D$85,$B19)+1))/Настройки!$E$15*100)</f>
        <v>0</v>
      </c>
      <c r="CC19" s="67" t="n">
        <f aca="false">IF(OR($D19=1,MONTH($B19)&lt;&gt;MONTH(StartDate),'У9 Ввод'!$D$86="",'У9 Ввод'!$E$86="",'У9 Ввод'!$D$86&gt;$B19),0,MAX(0,MIN(1,'У9 Ввод'!$E$86-NETWORKDAYS('У9 Ввод'!$D$86,$B19)+1))/Настройки!$E$15*100)</f>
        <v>0</v>
      </c>
      <c r="CD19" s="67" t="n">
        <f aca="false">IF(OR($D19=1,MONTH($B19)&lt;&gt;MONTH(StartDate),'У9 Ввод'!$D$87="",'У9 Ввод'!$E$87="",'У9 Ввод'!$D$87&gt;$B19),0,MAX(0,MIN(1,'У9 Ввод'!$E$87-NETWORKDAYS('У9 Ввод'!$D$87,$B19)+1))/Настройки!$E$15*100)</f>
        <v>0</v>
      </c>
      <c r="CE19" s="67" t="n">
        <f aca="false">IF(OR($D19=1,MONTH($B19)&lt;&gt;MONTH(StartDate),'У9 Ввод'!$D$88="",'У9 Ввод'!$E$88="",'У9 Ввод'!$D$88&gt;$B19),0,MAX(0,MIN(1,'У9 Ввод'!$E$88-NETWORKDAYS('У9 Ввод'!$D$88,$B19)+1))/Настройки!$E$15*100)</f>
        <v>0</v>
      </c>
      <c r="CF19" s="67" t="n">
        <f aca="false">IF(OR($D19=1,MONTH($B19)&lt;&gt;MONTH(StartDate),'У9 Ввод'!$D$89="",'У9 Ввод'!$E$89="",'У9 Ввод'!$D$89&gt;$B19),0,MAX(0,MIN(1,'У9 Ввод'!$E$89-NETWORKDAYS('У9 Ввод'!$D$89,$B19)+1))/Настройки!$E$15*100)</f>
        <v>0</v>
      </c>
      <c r="CG19" s="67" t="n">
        <f aca="false">IF(OR($D19=1,MONTH($B19)&lt;&gt;MONTH(StartDate),'У9 Ввод'!$D$90="",'У9 Ввод'!$E$90="",'У9 Ввод'!$D$90&gt;$B19),0,MAX(0,MIN(1,'У9 Ввод'!$E$90-NETWORKDAYS('У9 Ввод'!$D$90,$B19)+1))/Настройки!$E$15*100)</f>
        <v>0</v>
      </c>
      <c r="CH19" s="67" t="n">
        <f aca="false">IF(OR($D19=1,MONTH($B19)&lt;&gt;MONTH(StartDate),'У9 Ввод'!$D$91="",'У9 Ввод'!$E$91="",'У9 Ввод'!$D$91&gt;$B19),0,MAX(0,MIN(1,'У9 Ввод'!$E$91-NETWORKDAYS('У9 Ввод'!$D$91,$B19)+1))/Настройки!$E$15*100)</f>
        <v>0</v>
      </c>
      <c r="CI19" s="67" t="n">
        <f aca="false">IF(OR($D19=1,MONTH($B19)&lt;&gt;MONTH(StartDate),'У9 Ввод'!$D$92="",'У9 Ввод'!$E$92="",'У9 Ввод'!$D$92&gt;$B19),0,MAX(0,MIN(1,'У9 Ввод'!$E$92-NETWORKDAYS('У9 Ввод'!$D$92,$B19)+1))/Настройки!$E$15*100)</f>
        <v>0</v>
      </c>
      <c r="CJ19" s="67" t="n">
        <f aca="false">IF(OR($D19=1,MONTH($B19)&lt;&gt;MONTH(StartDate),'У9 Ввод'!$D$93="",'У9 Ввод'!$E$93="",'У9 Ввод'!$D$93&gt;$B19),0,MAX(0,MIN(1,'У9 Ввод'!$E$93-NETWORKDAYS('У9 Ввод'!$D$93,$B19)+1))/Настройки!$E$15*100)</f>
        <v>0</v>
      </c>
      <c r="CK19" s="67" t="n">
        <f aca="false">IF(OR($D19=1,MONTH($B19)&lt;&gt;MONTH(StartDate),'У9 Ввод'!$D$94="",'У9 Ввод'!$E$94="",'У9 Ввод'!$D$94&gt;$B19),0,MAX(0,MIN(1,'У9 Ввод'!$E$94-NETWORKDAYS('У9 Ввод'!$D$94,$B19)+1))/Настройки!$E$15*100)</f>
        <v>0</v>
      </c>
      <c r="CL19" s="67" t="n">
        <f aca="false">IF(OR($D19=1,MONTH($B19)&lt;&gt;MONTH(StartDate),'У9 Ввод'!$D$95="",'У9 Ввод'!$E$95="",'У9 Ввод'!$D$95&gt;$B19),0,MAX(0,MIN(1,'У9 Ввод'!$E$95-NETWORKDAYS('У9 Ввод'!$D$95,$B19)+1))/Настройки!$E$15*100)</f>
        <v>0</v>
      </c>
      <c r="CM19" s="67" t="n">
        <f aca="false">IF(OR($D19=1,MONTH($B19)&lt;&gt;MONTH(StartDate),'У9 Ввод'!$D$96="",'У9 Ввод'!$E$96="",'У9 Ввод'!$D$96&gt;$B19),0,MAX(0,MIN(1,'У9 Ввод'!$E$96-NETWORKDAYS('У9 Ввод'!$D$96,$B19)+1))/Настройки!$E$15*100)</f>
        <v>0</v>
      </c>
      <c r="CN19" s="67" t="n">
        <f aca="false">IF(OR($D19=1,MONTH($B19)&lt;&gt;MONTH(StartDate),'У9 Ввод'!$D$97="",'У9 Ввод'!$E$97="",'У9 Ввод'!$D$97&gt;$B19),0,MAX(0,MIN(1,'У9 Ввод'!$E$97-NETWORKDAYS('У9 Ввод'!$D$97,$B19)+1))/Настройки!$E$15*100)</f>
        <v>0</v>
      </c>
      <c r="CO19" s="67" t="n">
        <f aca="false">IF(OR($D19=1,MONTH($B19)&lt;&gt;MONTH(StartDate),'У9 Ввод'!$D$98="",'У9 Ввод'!$E$98="",'У9 Ввод'!$D$98&gt;$B19),0,MAX(0,MIN(1,'У9 Ввод'!$E$98-NETWORKDAYS('У9 Ввод'!$D$98,$B19)+1))/Настройки!$E$15*100)</f>
        <v>0</v>
      </c>
      <c r="CP19" s="67" t="n">
        <f aca="false">IF(OR($D19=1,MONTH($B19)&lt;&gt;MONTH(StartDate),'У9 Ввод'!$D$99="",'У9 Ввод'!$E$99="",'У9 Ввод'!$D$99&gt;$B19),0,MAX(0,MIN(1,'У9 Ввод'!$E$99-NETWORKDAYS('У9 Ввод'!$D$99,$B19)+1))/Настройки!$E$15*100)</f>
        <v>0</v>
      </c>
      <c r="CQ19" s="67" t="n">
        <f aca="false">IF(OR($D19=1,MONTH($B19)&lt;&gt;MONTH(StartDate),'У9 Ввод'!$D$100="",'У9 Ввод'!$E$100="",'У9 Ввод'!$D$100&gt;$B19),0,MAX(0,MIN(1,'У9 Ввод'!$E$100-NETWORKDAYS('У9 Ввод'!$D$100,$B19)+1))/Настройки!$E$15*100)</f>
        <v>0</v>
      </c>
      <c r="CR19" s="67" t="n">
        <f aca="false">IF(OR($D19=1,MONTH($B19)&lt;&gt;MONTH(StartDate),'У9 Ввод'!$D$101="",'У9 Ввод'!$E$101="",'У9 Ввод'!$D$101&gt;$B19),0,MAX(0,MIN(1,'У9 Ввод'!$E$101-NETWORKDAYS('У9 Ввод'!$D$101,$B19)+1))/Настройки!$E$15*100)</f>
        <v>0</v>
      </c>
      <c r="CS19" s="67" t="n">
        <f aca="false">IF(OR($D19=1,MONTH($B19)&lt;&gt;MONTH(StartDate),'У9 Ввод'!$D$102="",'У9 Ввод'!$E$102="",'У9 Ввод'!$D$102&gt;$B19),0,MAX(0,MIN(1,'У9 Ввод'!$E$102-NETWORKDAYS('У9 Ввод'!$D$102,$B19)+1))/Настройки!$E$15*100)</f>
        <v>0</v>
      </c>
      <c r="CT19" s="67" t="n">
        <f aca="false">IF(OR($D19=1,MONTH($B19)&lt;&gt;MONTH(StartDate),'У9 Ввод'!$D$103="",'У9 Ввод'!$E$103="",'У9 Ввод'!$D$103&gt;$B19),0,MAX(0,MIN(1,'У9 Ввод'!$E$103-NETWORKDAYS('У9 Ввод'!$D$103,$B19)+1))/Настройки!$E$15*100)</f>
        <v>0</v>
      </c>
      <c r="CU19" s="67" t="n">
        <f aca="false">IF(OR($D19=1,MONTH($B19)&lt;&gt;MONTH(StartDate),'У9 Ввод'!$D$104="",'У9 Ввод'!$E$104="",'У9 Ввод'!$D$104&gt;$B19),0,MAX(0,MIN(1,'У9 Ввод'!$E$104-NETWORKDAYS('У9 Ввод'!$D$104,$B19)+1))/Настройки!$E$15*100)</f>
        <v>0</v>
      </c>
      <c r="CV19" s="67" t="n">
        <f aca="false">IF(OR($D19=1,MONTH($B19)&lt;&gt;MONTH(StartDate),'У9 Ввод'!$D$105="",'У9 Ввод'!$E$105="",'У9 Ввод'!$D$105&gt;$B19),0,MAX(0,MIN(1,'У9 Ввод'!$E$105-NETWORKDAYS('У9 Ввод'!$D$105,$B19)+1))/Настройки!$E$15*100)</f>
        <v>0</v>
      </c>
      <c r="CW19" s="67" t="n">
        <f aca="false">IF(OR($D19=1,MONTH($B19)&lt;&gt;MONTH(StartDate),'У9 Ввод'!$D$106="",'У9 Ввод'!$E$106="",'У9 Ввод'!$D$106&gt;$B19),0,MAX(0,MIN(1,'У9 Ввод'!$E$106-NETWORKDAYS('У9 Ввод'!$D$106,$B19)+1))/Настройки!$E$15*100)</f>
        <v>0</v>
      </c>
      <c r="CX19" s="67" t="n">
        <f aca="false">IF(OR($D19=1,MONTH($B19)&lt;&gt;MONTH(StartDate),'У9 Ввод'!$D$107="",'У9 Ввод'!$E$107="",'У9 Ввод'!$D$107&gt;$B19),0,MAX(0,MIN(1,'У9 Ввод'!$E$107-NETWORKDAYS('У9 Ввод'!$D$107,$B19)+1))/Настройки!$E$15*100)</f>
        <v>0</v>
      </c>
      <c r="CY19" s="67" t="n">
        <f aca="false">IF(OR($D19=1,MONTH($B19)&lt;&gt;MONTH(StartDate),'У9 Ввод'!$D$108="",'У9 Ввод'!$E$108="",'У9 Ввод'!$D$108&gt;$B19),0,MAX(0,MIN(1,'У9 Ввод'!$E$108-NETWORKDAYS('У9 Ввод'!$D$108,$B19)+1))/Настройки!$E$15*100)</f>
        <v>0</v>
      </c>
      <c r="CZ19" s="67" t="n">
        <f aca="false">IF(OR($D19=1,MONTH($B19)&lt;&gt;MONTH(StartDate),'У9 Ввод'!$D$109="",'У9 Ввод'!$E$109="",'У9 Ввод'!$D$109&gt;$B19),0,MAX(0,MIN(1,'У9 Ввод'!$E$109-NETWORKDAYS('У9 Ввод'!$D$109,$B19)+1))/Настройки!$E$15*100)</f>
        <v>0</v>
      </c>
      <c r="DA19" s="67" t="n">
        <f aca="false">IF(OR($D19=1,MONTH($B19)&lt;&gt;MONTH(StartDate),'У9 Ввод'!$D$110="",'У9 Ввод'!$E$110="",'У9 Ввод'!$D$110&gt;$B19),0,MAX(0,MIN(1,'У9 Ввод'!$E$110-NETWORKDAYS('У9 Ввод'!$D$110,$B19)+1))/Настройки!$E$15*100)</f>
        <v>0</v>
      </c>
      <c r="DB19" s="67" t="n">
        <f aca="false">IF(OR($D19=1,MONTH($B19)&lt;&gt;MONTH(StartDate),'У9 Ввод'!$D$111="",'У9 Ввод'!$E$111="",'У9 Ввод'!$D$111&gt;$B19),0,MAX(0,MIN(1,'У9 Ввод'!$E$111-NETWORKDAYS('У9 Ввод'!$D$111,$B19)+1))/Настройки!$E$15*100)</f>
        <v>0</v>
      </c>
      <c r="DC19" s="67" t="n">
        <f aca="false">IF(OR($D19=1,MONTH($B19)&lt;&gt;MONTH(StartDate),'У9 Ввод'!$D$112="",'У9 Ввод'!$E$112="",'У9 Ввод'!$D$112&gt;$B19),0,MAX(0,MIN(1,'У9 Ввод'!$E$112-NETWORKDAYS('У9 Ввод'!$D$112,$B19)+1))/Настройки!$E$15*100)</f>
        <v>0</v>
      </c>
      <c r="DD19" s="67" t="n">
        <f aca="false">IF(OR($D19=1,MONTH($B19)&lt;&gt;MONTH(StartDate),'У9 Ввод'!$D$113="",'У9 Ввод'!$E$113="",'У9 Ввод'!$D$113&gt;$B19),0,MAX(0,MIN(1,'У9 Ввод'!$E$113-NETWORKDAYS('У9 Ввод'!$D$113,$B19)+1))/Настройки!$E$15*100)</f>
        <v>0</v>
      </c>
      <c r="DE19" s="67" t="n">
        <f aca="false">IF(OR($D19=1,MONTH($B19)&lt;&gt;MONTH(StartDate),'У9 Ввод'!$D$114="",'У9 Ввод'!$E$114="",'У9 Ввод'!$D$114&gt;$B19),0,MAX(0,MIN(1,'У9 Ввод'!$E$114-NETWORKDAYS('У9 Ввод'!$D$114,$B19)+1))/Настройки!$E$15*100)</f>
        <v>0</v>
      </c>
      <c r="DF19" s="67" t="n">
        <f aca="false">IF(OR($D19=1,MONTH($B19)&lt;&gt;MONTH(StartDate),'У9 Ввод'!$D$115="",'У9 Ввод'!$E$115="",'У9 Ввод'!$D$115&gt;$B19),0,MAX(0,MIN(1,'У9 Ввод'!$E$115-NETWORKDAYS('У9 Ввод'!$D$115,$B19)+1))/Настройки!$E$15*100)</f>
        <v>0</v>
      </c>
      <c r="DG19" s="67" t="n">
        <f aca="false">IF(OR($D19=1,MONTH($B19)&lt;&gt;MONTH(StartDate),'У9 Ввод'!$D$116="",'У9 Ввод'!$E$116="",'У9 Ввод'!$D$116&gt;$B19),0,MAX(0,MIN(1,'У9 Ввод'!$E$116-NETWORKDAYS('У9 Ввод'!$D$116,$B19)+1))/Настройки!$E$15*100)</f>
        <v>0</v>
      </c>
      <c r="DH19" s="67" t="n">
        <f aca="false">IF(OR($D19=1,MONTH($B19)&lt;&gt;MONTH(StartDate),'У9 Ввод'!$D$117="",'У9 Ввод'!$E$117="",'У9 Ввод'!$D$117&gt;$B19),0,MAX(0,MIN(1,'У9 Ввод'!$E$117-NETWORKDAYS('У9 Ввод'!$D$117,$B19)+1))/Настройки!$E$15*100)</f>
        <v>0</v>
      </c>
      <c r="DI19" s="67" t="n">
        <f aca="false">IF(OR($D19=1,MONTH($B19)&lt;&gt;MONTH(StartDate),'У9 Ввод'!$D$118="",'У9 Ввод'!$E$118="",'У9 Ввод'!$D$118&gt;$B19),0,MAX(0,MIN(1,'У9 Ввод'!$E$118-NETWORKDAYS('У9 Ввод'!$D$118,$B19)+1))/Настройки!$E$15*100)</f>
        <v>0</v>
      </c>
      <c r="DJ19" s="67" t="n">
        <f aca="false">IF(OR($D19=1,MONTH($B19)&lt;&gt;MONTH(StartDate),'У9 Ввод'!$D$119="",'У9 Ввод'!$E$119="",'У9 Ввод'!$D$119&gt;$B19),0,MAX(0,MIN(1,'У9 Ввод'!$E$119-NETWORKDAYS('У9 Ввод'!$D$119,$B19)+1))/Настройки!$E$15*100)</f>
        <v>0</v>
      </c>
      <c r="DK19" s="67" t="n">
        <f aca="false">IF(OR($D19=1,MONTH($B19)&lt;&gt;MONTH(StartDate),'У9 Ввод'!$D$120="",'У9 Ввод'!$E$120="",'У9 Ввод'!$D$120&gt;$B19),0,MAX(0,MIN(1,'У9 Ввод'!$E$120-NETWORKDAYS('У9 Ввод'!$D$120,$B19)+1))/Настройки!$E$15*100)</f>
        <v>0</v>
      </c>
      <c r="DL19" s="67" t="n">
        <f aca="false">IF(OR($D19=1,MONTH($B19)&lt;&gt;MONTH(StartDate),'У9 Ввод'!$D$121="",'У9 Ввод'!$E$121="",'У9 Ввод'!$D$121&gt;$B19),0,MAX(0,MIN(1,'У9 Ввод'!$E$121-NETWORKDAYS('У9 Ввод'!$D$121,$B19)+1))/Настройки!$E$15*100)</f>
        <v>0</v>
      </c>
      <c r="DM19" s="67" t="n">
        <f aca="false">IF(OR($D19=1,MONTH($B19)&lt;&gt;MONTH(StartDate),'У9 Ввод'!$D$122="",'У9 Ввод'!$E$122="",'У9 Ввод'!$D$122&gt;$B19),0,MAX(0,MIN(1,'У9 Ввод'!$E$122-NETWORKDAYS('У9 Ввод'!$D$122,$B19)+1))/Настройки!$E$15*100)</f>
        <v>0</v>
      </c>
      <c r="DN19" s="67" t="n">
        <f aca="false">IF(OR($D19=1,MONTH($B19)&lt;&gt;MONTH(StartDate),'У9 Ввод'!$D$123="",'У9 Ввод'!$E$123="",'У9 Ввод'!$D$123&gt;$B19),0,MAX(0,MIN(1,'У9 Ввод'!$E$123-NETWORKDAYS('У9 Ввод'!$D$123,$B19)+1))/Настройки!$E$15*100)</f>
        <v>0</v>
      </c>
      <c r="DO19" s="67" t="n">
        <f aca="false">IF(OR($D19=1,MONTH($B19)&lt;&gt;MONTH(StartDate),'У9 Ввод'!$D$124="",'У9 Ввод'!$E$124="",'У9 Ввод'!$D$124&gt;$B19),0,MAX(0,MIN(1,'У9 Ввод'!$E$124-NETWORKDAYS('У9 Ввод'!$D$124,$B19)+1))/Настройки!$E$15*100)</f>
        <v>0</v>
      </c>
      <c r="DP19" s="67" t="n">
        <f aca="false">IF(OR($D19=1,MONTH($B19)&lt;&gt;MONTH(StartDate),'У9 Ввод'!$D$125="",'У9 Ввод'!$E$125="",'У9 Ввод'!$D$125&gt;$B19),0,MAX(0,MIN(1,'У9 Ввод'!$E$125-NETWORKDAYS('У9 Ввод'!$D$125,$B19)+1))/Настройки!$E$15*100)</f>
        <v>0</v>
      </c>
      <c r="DQ19" s="67" t="n">
        <f aca="false">IF(OR($D19=1,MONTH($B19)&lt;&gt;MONTH(StartDate),'У9 Ввод'!$D$126="",'У9 Ввод'!$E$126="",'У9 Ввод'!$D$126&gt;$B19),0,MAX(0,MIN(1,'У9 Ввод'!$E$126-NETWORKDAYS('У9 Ввод'!$D$126,$B19)+1))/Настройки!$E$15*100)</f>
        <v>0</v>
      </c>
      <c r="DR19" s="67" t="n">
        <f aca="false">IF(OR($D19=1,MONTH($B19)&lt;&gt;MONTH(StartDate),'У9 Ввод'!$D$127="",'У9 Ввод'!$E$127="",'У9 Ввод'!$D$127&gt;$B19),0,MAX(0,MIN(1,'У9 Ввод'!$E$127-NETWORKDAYS('У9 Ввод'!$D$127,$B19)+1))/Настройки!$E$15*100)</f>
        <v>0</v>
      </c>
      <c r="DS19" s="67" t="n">
        <f aca="false">IF(OR($D19=1,MONTH($B19)&lt;&gt;MONTH(StartDate),'У9 Ввод'!$D$128="",'У9 Ввод'!$E$128="",'У9 Ввод'!$D$128&gt;$B19),0,MAX(0,MIN(1,'У9 Ввод'!$E$128-NETWORKDAYS('У9 Ввод'!$D$128,$B19)+1))/Настройки!$E$15*100)</f>
        <v>0</v>
      </c>
      <c r="DT19" s="67" t="n">
        <f aca="false">IF(OR($D19=1,MONTH($B19)&lt;&gt;MONTH(StartDate),'У9 Ввод'!$D$129="",'У9 Ввод'!$E$129="",'У9 Ввод'!$D$129&gt;$B19),0,MAX(0,MIN(1,'У9 Ввод'!$E$129-NETWORKDAYS('У9 Ввод'!$D$129,$B19)+1))/Настройки!$E$15*100)</f>
        <v>0</v>
      </c>
      <c r="DU19" s="67" t="n">
        <f aca="false">IF(OR($D19=1,MONTH($B19)&lt;&gt;MONTH(StartDate),'У9 Ввод'!$D$130="",'У9 Ввод'!$E$130="",'У9 Ввод'!$D$130&gt;$B19),0,MAX(0,MIN(1,'У9 Ввод'!$E$130-NETWORKDAYS('У9 Ввод'!$D$130,$B19)+1))/Настройки!$E$15*100)</f>
        <v>0</v>
      </c>
      <c r="DV19" s="67" t="n">
        <f aca="false">IF(OR($D19=1,MONTH($B19)&lt;&gt;MONTH(StartDate),'У9 Ввод'!$D$131="",'У9 Ввод'!$E$131="",'У9 Ввод'!$D$131&gt;$B19),0,MAX(0,MIN(1,'У9 Ввод'!$E$131-NETWORKDAYS('У9 Ввод'!$D$131,$B19)+1))/Настройки!$E$15*100)</f>
        <v>0</v>
      </c>
      <c r="DW19" s="67" t="n">
        <f aca="false">IF(OR($D19=1,MONTH($B19)&lt;&gt;MONTH(StartDate),'У9 Ввод'!$D$132="",'У9 Ввод'!$E$132="",'У9 Ввод'!$D$132&gt;$B19),0,MAX(0,MIN(1,'У9 Ввод'!$E$132-NETWORKDAYS('У9 Ввод'!$D$132,$B19)+1))/Настройки!$E$15*100)</f>
        <v>0</v>
      </c>
      <c r="DX19" s="67" t="n">
        <f aca="false">IF(OR($D19=1,MONTH($B19)&lt;&gt;MONTH(StartDate),'У9 Ввод'!$D$133="",'У9 Ввод'!$E$133="",'У9 Ввод'!$D$133&gt;$B19),0,MAX(0,MIN(1,'У9 Ввод'!$E$133-NETWORKDAYS('У9 Ввод'!$D$133,$B19)+1))/Настройки!$E$15*100)</f>
        <v>0</v>
      </c>
      <c r="DY19" s="67" t="n">
        <f aca="false">IF(OR($D19=1,MONTH($B19)&lt;&gt;MONTH(StartDate),'У9 Ввод'!$D$134="",'У9 Ввод'!$E$134="",'У9 Ввод'!$D$134&gt;$B19),0,MAX(0,MIN(1,'У9 Ввод'!$E$134-NETWORKDAYS('У9 Ввод'!$D$134,$B19)+1))/Настройки!$E$15*100)</f>
        <v>0</v>
      </c>
      <c r="DZ19" s="67" t="n">
        <f aca="false">IF(OR($D19=1,MONTH($B19)&lt;&gt;MONTH(StartDate),'У9 Ввод'!$D$135="",'У9 Ввод'!$E$135="",'У9 Ввод'!$D$135&gt;$B19),0,MAX(0,MIN(1,'У9 Ввод'!$E$135-NETWORKDAYS('У9 Ввод'!$D$135,$B19)+1))/Настройки!$E$15*100)</f>
        <v>0</v>
      </c>
      <c r="EA19" s="67" t="n">
        <f aca="false">IF(OR($D19=1,MONTH($B19)&lt;&gt;MONTH(StartDate),'У9 Ввод'!$D$136="",'У9 Ввод'!$E$136="",'У9 Ввод'!$D$136&gt;$B19),0,MAX(0,MIN(1,'У9 Ввод'!$E$136-NETWORKDAYS('У9 Ввод'!$D$136,$B19)+1))/Настройки!$E$15*100)</f>
        <v>0</v>
      </c>
      <c r="EB19" s="67" t="n">
        <f aca="false">IF(OR($D19=1,MONTH($B19)&lt;&gt;MONTH(StartDate),'У9 Ввод'!$D$137="",'У9 Ввод'!$E$137="",'У9 Ввод'!$D$137&gt;$B19),0,MAX(0,MIN(1,'У9 Ввод'!$E$137-NETWORKDAYS('У9 Ввод'!$D$137,$B19)+1))/Настройки!$E$15*100)</f>
        <v>0</v>
      </c>
      <c r="EC19" s="67" t="n">
        <f aca="false">IF(OR($D19=1,MONTH($B19)&lt;&gt;MONTH(StartDate),'У9 Ввод'!$D$138="",'У9 Ввод'!$E$138="",'У9 Ввод'!$D$138&gt;$B19),0,MAX(0,MIN(1,'У9 Ввод'!$E$138-NETWORKDAYS('У9 Ввод'!$D$138,$B19)+1))/Настройки!$E$15*100)</f>
        <v>0</v>
      </c>
      <c r="ED19" s="67" t="n">
        <f aca="false">IF(OR($D19=1,MONTH($B19)&lt;&gt;MONTH(StartDate),'У9 Ввод'!$D$139="",'У9 Ввод'!$E$139="",'У9 Ввод'!$D$139&gt;$B19),0,MAX(0,MIN(1,'У9 Ввод'!$E$139-NETWORKDAYS('У9 Ввод'!$D$139,$B19)+1))/Настройки!$E$15*100)</f>
        <v>0</v>
      </c>
      <c r="EE19" s="67" t="n">
        <f aca="false">IF(OR($D19=1,MONTH($B19)&lt;&gt;MONTH(StartDate),'У9 Ввод'!$D$140="",'У9 Ввод'!$E$140="",'У9 Ввод'!$D$140&gt;$B19),0,MAX(0,MIN(1,'У9 Ввод'!$E$140-NETWORKDAYS('У9 Ввод'!$D$140,$B19)+1))/Настройки!$E$15*100)</f>
        <v>0</v>
      </c>
      <c r="EF19" s="67" t="n">
        <f aca="false">IF(OR($D19=1,MONTH($B19)&lt;&gt;MONTH(StartDate),'У9 Ввод'!$D$141="",'У9 Ввод'!$E$141="",'У9 Ввод'!$D$141&gt;$B19),0,MAX(0,MIN(1,'У9 Ввод'!$E$141-NETWORKDAYS('У9 Ввод'!$D$141,$B19)+1))/Настройки!$E$15*100)</f>
        <v>0</v>
      </c>
      <c r="EG19" s="67" t="n">
        <f aca="false">IF(OR($D19=1,MONTH($B19)&lt;&gt;MONTH(StartDate),'У9 Ввод'!$D$142="",'У9 Ввод'!$E$142="",'У9 Ввод'!$D$142&gt;$B19),0,MAX(0,MIN(1,'У9 Ввод'!$E$142-NETWORKDAYS('У9 Ввод'!$D$142,$B19)+1))/Настройки!$E$15*100)</f>
        <v>0</v>
      </c>
      <c r="EH19" s="67" t="n">
        <f aca="false">IF(OR($D19=1,MONTH($B19)&lt;&gt;MONTH(StartDate),'У9 Ввод'!$D$143="",'У9 Ввод'!$E$143="",'У9 Ввод'!$D$143&gt;$B19),0,MAX(0,MIN(1,'У9 Ввод'!$E$143-NETWORKDAYS('У9 Ввод'!$D$143,$B19)+1))/Настройки!$E$15*100)</f>
        <v>0</v>
      </c>
      <c r="EI19" s="67" t="n">
        <f aca="false">IF(OR($D19=1,MONTH($B19)&lt;&gt;MONTH(StartDate),'У9 Ввод'!$D$144="",'У9 Ввод'!$E$144="",'У9 Ввод'!$D$144&gt;$B19),0,MAX(0,MIN(1,'У9 Ввод'!$E$144-NETWORKDAYS('У9 Ввод'!$D$144,$B19)+1))/Настройки!$E$15*100)</f>
        <v>0</v>
      </c>
      <c r="EJ19" s="67" t="n">
        <f aca="false">IF(OR($D19=1,MONTH($B19)&lt;&gt;MONTH(StartDate),'У9 Ввод'!$D$145="",'У9 Ввод'!$E$145="",'У9 Ввод'!$D$145&gt;$B19),0,MAX(0,MIN(1,'У9 Ввод'!$E$145-NETWORKDAYS('У9 Ввод'!$D$145,$B19)+1))/Настройки!$E$15*100)</f>
        <v>0</v>
      </c>
      <c r="EK19" s="67" t="n">
        <f aca="false">IF(OR($D19=1,MONTH($B19)&lt;&gt;MONTH(StartDate),'У9 Ввод'!$D$146="",'У9 Ввод'!$E$146="",'У9 Ввод'!$D$146&gt;$B19),0,MAX(0,MIN(1,'У9 Ввод'!$E$146-NETWORKDAYS('У9 Ввод'!$D$146,$B19)+1))/Настройки!$E$15*100)</f>
        <v>0</v>
      </c>
      <c r="EL19" s="67" t="n">
        <f aca="false">IF(OR($D19=1,MONTH($B19)&lt;&gt;MONTH(StartDate),'У9 Ввод'!$D$147="",'У9 Ввод'!$E$147="",'У9 Ввод'!$D$147&gt;$B19),0,MAX(0,MIN(1,'У9 Ввод'!$E$147-NETWORKDAYS('У9 Ввод'!$D$147,$B19)+1))/Настройки!$E$15*100)</f>
        <v>0</v>
      </c>
      <c r="EM19" s="67" t="n">
        <f aca="false">IF(OR($D19=1,MONTH($B19)&lt;&gt;MONTH(StartDate),'У9 Ввод'!$D$148="",'У9 Ввод'!$E$148="",'У9 Ввод'!$D$148&gt;$B19),0,MAX(0,MIN(1,'У9 Ввод'!$E$148-NETWORKDAYS('У9 Ввод'!$D$148,$B19)+1))/Настройки!$E$15*100)</f>
        <v>0</v>
      </c>
      <c r="EN19" s="67" t="n">
        <f aca="false">IF(OR($D19=1,MONTH($B19)&lt;&gt;MONTH(StartDate),'У9 Ввод'!$D$149="",'У9 Ввод'!$E$149="",'У9 Ввод'!$D$149&gt;$B19),0,MAX(0,MIN(1,'У9 Ввод'!$E$149-NETWORKDAYS('У9 Ввод'!$D$149,$B19)+1))/Настройки!$E$15*100)</f>
        <v>0</v>
      </c>
      <c r="EO19" s="67" t="n">
        <f aca="false">IF(OR($D19=1,MONTH($B19)&lt;&gt;MONTH(StartDate),'У9 Ввод'!$D$150="",'У9 Ввод'!$E$150="",'У9 Ввод'!$D$150&gt;$B19),0,MAX(0,MIN(1,'У9 Ввод'!$E$150-NETWORKDAYS('У9 Ввод'!$D$150,$B19)+1))/Настройки!$E$15*100)</f>
        <v>0</v>
      </c>
      <c r="EP19" s="67" t="n">
        <f aca="false">IF(OR($D19=1,MONTH($B19)&lt;&gt;MONTH(StartDate),'У9 Ввод'!$D$151="",'У9 Ввод'!$E$151="",'У9 Ввод'!$D$151&gt;$B19),0,MAX(0,MIN(1,'У9 Ввод'!$E$151-NETWORKDAYS('У9 Ввод'!$D$151,$B19)+1))/Настройки!$E$15*100)</f>
        <v>0</v>
      </c>
      <c r="EQ19" s="67" t="n">
        <f aca="false">IF(OR($D19=1,MONTH($B19)&lt;&gt;MONTH(StartDate),'У9 Ввод'!$D$152="",'У9 Ввод'!$E$152="",'У9 Ввод'!$D$152&gt;$B19),0,MAX(0,MIN(1,'У9 Ввод'!$E$152-NETWORKDAYS('У9 Ввод'!$D$152,$B19)+1))/Настройки!$E$15*100)</f>
        <v>0</v>
      </c>
      <c r="ER19" s="67" t="n">
        <f aca="false">IF(OR($D19=1,MONTH($B19)&lt;&gt;MONTH(StartDate),'У9 Ввод'!$D$153="",'У9 Ввод'!$E$153="",'У9 Ввод'!$D$153&gt;$B19),0,MAX(0,MIN(1,'У9 Ввод'!$E$153-NETWORKDAYS('У9 Ввод'!$D$153,$B19)+1))/Настройки!$E$15*100)</f>
        <v>0</v>
      </c>
      <c r="ES19" s="67" t="n">
        <f aca="false">IF(OR($D19=1,MONTH($B19)&lt;&gt;MONTH(StartDate),'У9 Ввод'!$D$154="",'У9 Ввод'!$E$154="",'У9 Ввод'!$D$154&gt;$B19),0,MAX(0,MIN(1,'У9 Ввод'!$E$154-NETWORKDAYS('У9 Ввод'!$D$154,$B19)+1))/Настройки!$E$15*100)</f>
        <v>0</v>
      </c>
      <c r="ET19" s="67" t="n">
        <f aca="false">IF(OR($D19=1,MONTH($B19)&lt;&gt;MONTH(StartDate),'У9 Ввод'!$D$155="",'У9 Ввод'!$E$155="",'У9 Ввод'!$D$155&gt;$B19),0,MAX(0,MIN(1,'У9 Ввод'!$E$155-NETWORKDAYS('У9 Ввод'!$D$155,$B19)+1))/Настройки!$E$15*100)</f>
        <v>0</v>
      </c>
      <c r="EU19" s="67" t="n">
        <f aca="false">IF(OR($D19=1,MONTH($B19)&lt;&gt;MONTH(StartDate),'У9 Ввод'!$D$156="",'У9 Ввод'!$E$156="",'У9 Ввод'!$D$156&gt;$B19),0,MAX(0,MIN(1,'У9 Ввод'!$E$156-NETWORKDAYS('У9 Ввод'!$D$156,$B19)+1))/Настройки!$E$15*100)</f>
        <v>0</v>
      </c>
      <c r="EV19" s="67" t="n">
        <f aca="false">IF(OR($D19=1,MONTH($B19)&lt;&gt;MONTH(StartDate),'У9 Ввод'!$D$157="",'У9 Ввод'!$E$157="",'У9 Ввод'!$D$157&gt;$B19),0,MAX(0,MIN(1,'У9 Ввод'!$E$157-NETWORKDAYS('У9 Ввод'!$D$157,$B19)+1))/Настройки!$E$15*100)</f>
        <v>0</v>
      </c>
      <c r="EW19" s="67" t="n">
        <f aca="false">IF(OR($D19=1,MONTH($B19)&lt;&gt;MONTH(StartDate),'У9 Ввод'!$D$158="",'У9 Ввод'!$E$158="",'У9 Ввод'!$D$158&gt;$B19),0,MAX(0,MIN(1,'У9 Ввод'!$E$158-NETWORKDAYS('У9 Ввод'!$D$158,$B19)+1))/Настройки!$E$15*100)</f>
        <v>0</v>
      </c>
      <c r="EX19" s="67" t="n">
        <f aca="false">IF(OR($D19=1,MONTH($B19)&lt;&gt;MONTH(StartDate),'У9 Ввод'!$D$159="",'У9 Ввод'!$E$159="",'У9 Ввод'!$D$159&gt;$B19),0,MAX(0,MIN(1,'У9 Ввод'!$E$159-NETWORKDAYS('У9 Ввод'!$D$159,$B19)+1))/Настройки!$E$15*100)</f>
        <v>0</v>
      </c>
      <c r="EY19" s="67" t="n">
        <f aca="false">IF(OR($D19=1,MONTH($B19)&lt;&gt;MONTH(StartDate),'У9 Ввод'!$D$160="",'У9 Ввод'!$E$160="",'У9 Ввод'!$D$160&gt;$B19),0,MAX(0,MIN(1,'У9 Ввод'!$E$160-NETWORKDAYS('У9 Ввод'!$D$160,$B19)+1))/Настройки!$E$15*100)</f>
        <v>0</v>
      </c>
      <c r="EZ19" s="67" t="n">
        <f aca="false">IF(OR($D19=1,MONTH($B19)&lt;&gt;MONTH(StartDate),'У9 Ввод'!$D$161="",'У9 Ввод'!$E$161="",'У9 Ввод'!$D$161&gt;$B19),0,MAX(0,MIN(1,'У9 Ввод'!$E$161-NETWORKDAYS('У9 Ввод'!$D$161,$B19)+1))/Настройки!$E$15*100)</f>
        <v>0</v>
      </c>
      <c r="FA19" s="67" t="n">
        <f aca="false">IF(OR($D19=1,MONTH($B19)&lt;&gt;MONTH(StartDate),'У9 Ввод'!$D$162="",'У9 Ввод'!$E$162="",'У9 Ввод'!$D$162&gt;$B19),0,MAX(0,MIN(1,'У9 Ввод'!$E$162-NETWORKDAYS('У9 Ввод'!$D$162,$B19)+1))/Настройки!$E$15*100)</f>
        <v>0</v>
      </c>
      <c r="FB19" s="67" t="n">
        <f aca="false">IF(OR($D19=1,MONTH($B19)&lt;&gt;MONTH(StartDate),'У9 Ввод'!$D$163="",'У9 Ввод'!$E$163="",'У9 Ввод'!$D$163&gt;$B19),0,MAX(0,MIN(1,'У9 Ввод'!$E$163-NETWORKDAYS('У9 Ввод'!$D$163,$B19)+1))/Настройки!$E$15*100)</f>
        <v>0</v>
      </c>
      <c r="FC19" s="67" t="n">
        <f aca="false">IF(OR($D19=1,MONTH($B19)&lt;&gt;MONTH(StartDate),'У9 Ввод'!$D$164="",'У9 Ввод'!$E$164="",'У9 Ввод'!$D$164&gt;$B19),0,MAX(0,MIN(1,'У9 Ввод'!$E$164-NETWORKDAYS('У9 Ввод'!$D$164,$B19)+1))/Настройки!$E$15*100)</f>
        <v>0</v>
      </c>
      <c r="FD19" s="67" t="n">
        <f aca="false">IF(OR($D19=1,MONTH($B19)&lt;&gt;MONTH(StartDate),'У9 Ввод'!$D$165="",'У9 Ввод'!$E$165="",'У9 Ввод'!$D$165&gt;$B19),0,MAX(0,MIN(1,'У9 Ввод'!$E$165-NETWORKDAYS('У9 Ввод'!$D$165,$B19)+1))/Настройки!$E$15*100)</f>
        <v>0</v>
      </c>
      <c r="FE19" s="67" t="n">
        <f aca="false">IF(OR($D19=1,MONTH($B19)&lt;&gt;MONTH(StartDate),'У9 Ввод'!$D$166="",'У9 Ввод'!$E$166="",'У9 Ввод'!$D$166&gt;$B19),0,MAX(0,MIN(1,'У9 Ввод'!$E$166-NETWORKDAYS('У9 Ввод'!$D$166,$B19)+1))/Настройки!$E$15*100)</f>
        <v>0</v>
      </c>
      <c r="FF19" s="67" t="n">
        <f aca="false">IF(OR($D19=1,MONTH($B19)&lt;&gt;MONTH(StartDate),'У9 Ввод'!$D$167="",'У9 Ввод'!$E$167="",'У9 Ввод'!$D$167&gt;$B19),0,MAX(0,MIN(1,'У9 Ввод'!$E$167-NETWORKDAYS('У9 Ввод'!$D$167,$B19)+1))/Настройки!$E$15*100)</f>
        <v>0</v>
      </c>
      <c r="FG19" s="67" t="n">
        <f aca="false">IF(OR($D19=1,MONTH($B19)&lt;&gt;MONTH(StartDate),'У9 Ввод'!$D$168="",'У9 Ввод'!$E$168="",'У9 Ввод'!$D$168&gt;$B19),0,MAX(0,MIN(1,'У9 Ввод'!$E$168-NETWORKDAYS('У9 Ввод'!$D$168,$B19)+1))/Настройки!$E$15*100)</f>
        <v>0</v>
      </c>
      <c r="FH19" s="67" t="n">
        <f aca="false">IF(OR($D19=1,MONTH($B19)&lt;&gt;MONTH(StartDate),'У9 Ввод'!$D$169="",'У9 Ввод'!$E$169="",'У9 Ввод'!$D$169&gt;$B19),0,MAX(0,MIN(1,'У9 Ввод'!$E$169-NETWORKDAYS('У9 Ввод'!$D$169,$B19)+1))/Настройки!$E$15*100)</f>
        <v>0</v>
      </c>
      <c r="FI19" s="67" t="n">
        <f aca="false">IF(OR($D19=1,MONTH($B19)&lt;&gt;MONTH(StartDate),'У9 Ввод'!$D$170="",'У9 Ввод'!$E$170="",'У9 Ввод'!$D$170&gt;$B19),0,MAX(0,MIN(1,'У9 Ввод'!$E$170-NETWORKDAYS('У9 Ввод'!$D$170,$B19)+1))/Настройки!$E$15*100)</f>
        <v>0</v>
      </c>
      <c r="FJ19" s="67" t="n">
        <f aca="false">IF(OR($D19=1,MONTH($B19)&lt;&gt;MONTH(StartDate),'У9 Ввод'!$D$171="",'У9 Ввод'!$E$171="",'У9 Ввод'!$D$171&gt;$B19),0,MAX(0,MIN(1,'У9 Ввод'!$E$171-NETWORKDAYS('У9 Ввод'!$D$171,$B19)+1))/Настройки!$E$15*100)</f>
        <v>0</v>
      </c>
      <c r="FK19" s="67" t="n">
        <f aca="false">IF(OR($D19=1,MONTH($B19)&lt;&gt;MONTH(StartDate),'У9 Ввод'!$D$172="",'У9 Ввод'!$E$172="",'У9 Ввод'!$D$172&gt;$B19),0,MAX(0,MIN(1,'У9 Ввод'!$E$172-NETWORKDAYS('У9 Ввод'!$D$172,$B19)+1))/Настройки!$E$15*100)</f>
        <v>0</v>
      </c>
      <c r="FL19" s="67" t="n">
        <f aca="false">IF(OR($D19=1,MONTH($B19)&lt;&gt;MONTH(StartDate),'У9 Ввод'!$D$173="",'У9 Ввод'!$E$173="",'У9 Ввод'!$D$173&gt;$B19),0,MAX(0,MIN(1,'У9 Ввод'!$E$173-NETWORKDAYS('У9 Ввод'!$D$173,$B19)+1))/Настройки!$E$15*100)</f>
        <v>0</v>
      </c>
      <c r="FM19" s="67" t="n">
        <f aca="false">IF(OR($D19=1,MONTH($B19)&lt;&gt;MONTH(StartDate),'У9 Ввод'!$D$174="",'У9 Ввод'!$E$174="",'У9 Ввод'!$D$174&gt;$B19),0,MAX(0,MIN(1,'У9 Ввод'!$E$174-NETWORKDAYS('У9 Ввод'!$D$174,$B19)+1))/Настройки!$E$15*100)</f>
        <v>0</v>
      </c>
      <c r="FN19" s="67" t="n">
        <f aca="false">IF(OR($D19=1,MONTH($B19)&lt;&gt;MONTH(StartDate),'У9 Ввод'!$D$175="",'У9 Ввод'!$E$175="",'У9 Ввод'!$D$175&gt;$B19),0,MAX(0,MIN(1,'У9 Ввод'!$E$175-NETWORKDAYS('У9 Ввод'!$D$175,$B19)+1))/Настройки!$E$15*100)</f>
        <v>0</v>
      </c>
      <c r="FO19" s="67" t="n">
        <f aca="false">IF(OR($D19=1,MONTH($B19)&lt;&gt;MONTH(StartDate),'У9 Ввод'!$D$176="",'У9 Ввод'!$E$176="",'У9 Ввод'!$D$176&gt;$B19),0,MAX(0,MIN(1,'У9 Ввод'!$E$176-NETWORKDAYS('У9 Ввод'!$D$176,$B19)+1))/Настройки!$E$15*100)</f>
        <v>0</v>
      </c>
      <c r="FP19" s="67" t="n">
        <f aca="false">IF(OR($D19=1,MONTH($B19)&lt;&gt;MONTH(StartDate),'У9 Ввод'!$D$177="",'У9 Ввод'!$E$177="",'У9 Ввод'!$D$177&gt;$B19),0,MAX(0,MIN(1,'У9 Ввод'!$E$177-NETWORKDAYS('У9 Ввод'!$D$177,$B19)+1))/Настройки!$E$15*100)</f>
        <v>0</v>
      </c>
      <c r="FQ19" s="67" t="n">
        <f aca="false">IF(OR($D19=1,MONTH($B19)&lt;&gt;MONTH(StartDate),'У9 Ввод'!$D$178="",'У9 Ввод'!$E$178="",'У9 Ввод'!$D$178&gt;$B19),0,MAX(0,MIN(1,'У9 Ввод'!$E$178-NETWORKDAYS('У9 Ввод'!$D$178,$B19)+1))/Настройки!$E$15*100)</f>
        <v>0</v>
      </c>
      <c r="FR19" s="67" t="n">
        <f aca="false">IF(OR($D19=1,MONTH($B19)&lt;&gt;MONTH(StartDate),'У9 Ввод'!$D$179="",'У9 Ввод'!$E$179="",'У9 Ввод'!$D$179&gt;$B19),0,MAX(0,MIN(1,'У9 Ввод'!$E$179-NETWORKDAYS('У9 Ввод'!$D$179,$B19)+1))/Настройки!$E$15*100)</f>
        <v>0</v>
      </c>
      <c r="FS19" s="67" t="n">
        <f aca="false">IF(OR($D19=1,MONTH($B19)&lt;&gt;MONTH(StartDate),'У9 Ввод'!$D$180="",'У9 Ввод'!$E$180="",'У9 Ввод'!$D$180&gt;$B19),0,MAX(0,MIN(1,'У9 Ввод'!$E$180-NETWORKDAYS('У9 Ввод'!$D$180,$B19)+1))/Настройки!$E$15*100)</f>
        <v>0</v>
      </c>
      <c r="FT19" s="67" t="n">
        <f aca="false">IF(OR($D19=1,MONTH($B19)&lt;&gt;MONTH(StartDate),'У9 Ввод'!$D$181="",'У9 Ввод'!$E$181="",'У9 Ввод'!$D$181&gt;$B19),0,MAX(0,MIN(1,'У9 Ввод'!$E$181-NETWORKDAYS('У9 Ввод'!$D$181,$B19)+1))/Настройки!$E$15*100)</f>
        <v>0</v>
      </c>
      <c r="FU19" s="67" t="n">
        <f aca="false">IF(OR($D19=1,MONTH($B19)&lt;&gt;MONTH(StartDate),'У9 Ввод'!$D$182="",'У9 Ввод'!$E$182="",'У9 Ввод'!$D$182&gt;$B19),0,MAX(0,MIN(1,'У9 Ввод'!$E$182-NETWORKDAYS('У9 Ввод'!$D$182,$B19)+1))/Настройки!$E$15*100)</f>
        <v>0</v>
      </c>
      <c r="FV19" s="67" t="n">
        <f aca="false">IF(OR($D19=1,MONTH($B19)&lt;&gt;MONTH(StartDate),'У9 Ввод'!$D$183="",'У9 Ввод'!$E$183="",'У9 Ввод'!$D$183&gt;$B19),0,MAX(0,MIN(1,'У9 Ввод'!$E$183-NETWORKDAYS('У9 Ввод'!$D$183,$B19)+1))/Настройки!$E$15*100)</f>
        <v>0</v>
      </c>
      <c r="FW19" s="67" t="n">
        <f aca="false">IF(OR($D19=1,MONTH($B19)&lt;&gt;MONTH(StartDate),'У9 Ввод'!$D$184="",'У9 Ввод'!$E$184="",'У9 Ввод'!$D$184&gt;$B19),0,MAX(0,MIN(1,'У9 Ввод'!$E$184-NETWORKDAYS('У9 Ввод'!$D$184,$B19)+1))/Настройки!$E$15*100)</f>
        <v>0</v>
      </c>
      <c r="FX19" s="67" t="n">
        <f aca="false">IF(OR($D19=1,MONTH($B19)&lt;&gt;MONTH(StartDate),'У9 Ввод'!$D$185="",'У9 Ввод'!$E$185="",'У9 Ввод'!$D$185&gt;$B19),0,MAX(0,MIN(1,'У9 Ввод'!$E$185-NETWORKDAYS('У9 Ввод'!$D$185,$B19)+1))/Настройки!$E$15*100)</f>
        <v>0</v>
      </c>
      <c r="FY19" s="67" t="n">
        <f aca="false">IF(OR($D19=1,MONTH($B19)&lt;&gt;MONTH(StartDate),'У9 Ввод'!$D$186="",'У9 Ввод'!$E$186="",'У9 Ввод'!$D$186&gt;$B19),0,MAX(0,MIN(1,'У9 Ввод'!$E$186-NETWORKDAYS('У9 Ввод'!$D$186,$B19)+1))/Настройки!$E$15*100)</f>
        <v>0</v>
      </c>
      <c r="FZ19" s="67" t="n">
        <f aca="false">IF(OR($D19=1,MONTH($B19)&lt;&gt;MONTH(StartDate),'У9 Ввод'!$D$187="",'У9 Ввод'!$E$187="",'У9 Ввод'!$D$187&gt;$B19),0,MAX(0,MIN(1,'У9 Ввод'!$E$187-NETWORKDAYS('У9 Ввод'!$D$187,$B19)+1))/Настройки!$E$15*100)</f>
        <v>0</v>
      </c>
      <c r="GA19" s="67" t="n">
        <f aca="false">IF(OR($D19=1,MONTH($B19)&lt;&gt;MONTH(StartDate),'У9 Ввод'!$D$188="",'У9 Ввод'!$E$188="",'У9 Ввод'!$D$188&gt;$B19),0,MAX(0,MIN(1,'У9 Ввод'!$E$188-NETWORKDAYS('У9 Ввод'!$D$188,$B19)+1))/Настройки!$E$15*100)</f>
        <v>0</v>
      </c>
      <c r="GB19" s="67" t="n">
        <f aca="false">IF(OR($D19=1,MONTH($B19)&lt;&gt;MONTH(StartDate),'У9 Ввод'!$D$189="",'У9 Ввод'!$E$189="",'У9 Ввод'!$D$189&gt;$B19),0,MAX(0,MIN(1,'У9 Ввод'!$E$189-NETWORKDAYS('У9 Ввод'!$D$189,$B19)+1))/Настройки!$E$15*100)</f>
        <v>0</v>
      </c>
      <c r="GC19" s="67" t="n">
        <f aca="false">IF(OR($D19=1,MONTH($B19)&lt;&gt;MONTH(StartDate),'У9 Ввод'!$D$190="",'У9 Ввод'!$E$190="",'У9 Ввод'!$D$190&gt;$B19),0,MAX(0,MIN(1,'У9 Ввод'!$E$190-NETWORKDAYS('У9 Ввод'!$D$190,$B19)+1))/Настройки!$E$15*100)</f>
        <v>0</v>
      </c>
      <c r="GD19" s="67" t="n">
        <f aca="false">IF(OR($D19=1,MONTH($B19)&lt;&gt;MONTH(StartDate),'У9 Ввод'!$D$191="",'У9 Ввод'!$E$191="",'У9 Ввод'!$D$191&gt;$B19),0,MAX(0,MIN(1,'У9 Ввод'!$E$191-NETWORKDAYS('У9 Ввод'!$D$191,$B19)+1))/Настройки!$E$15*100)</f>
        <v>0</v>
      </c>
      <c r="GE19" s="67" t="n">
        <f aca="false">IF(OR($D19=1,MONTH($B19)&lt;&gt;MONTH(StartDate),'У9 Ввод'!$D$192="",'У9 Ввод'!$E$192="",'У9 Ввод'!$D$192&gt;$B19),0,MAX(0,MIN(1,'У9 Ввод'!$E$192-NETWORKDAYS('У9 Ввод'!$D$192,$B19)+1))/Настройки!$E$15*100)</f>
        <v>0</v>
      </c>
      <c r="GF19" s="67" t="n">
        <f aca="false">IF(OR($D19=1,MONTH($B19)&lt;&gt;MONTH(StartDate),'У9 Ввод'!$D$193="",'У9 Ввод'!$E$193="",'У9 Ввод'!$D$193&gt;$B19),0,MAX(0,MIN(1,'У9 Ввод'!$E$193-NETWORKDAYS('У9 Ввод'!$D$193,$B19)+1))/Настройки!$E$15*100)</f>
        <v>0</v>
      </c>
      <c r="GG19" s="67" t="n">
        <f aca="false">IF(OR($D19=1,MONTH($B19)&lt;&gt;MONTH(StartDate),'У9 Ввод'!$D$194="",'У9 Ввод'!$E$194="",'У9 Ввод'!$D$194&gt;$B19),0,MAX(0,MIN(1,'У9 Ввод'!$E$194-NETWORKDAYS('У9 Ввод'!$D$194,$B19)+1))/Настройки!$E$15*100)</f>
        <v>0</v>
      </c>
      <c r="GH19" s="67" t="n">
        <f aca="false">IF(OR($D19=1,MONTH($B19)&lt;&gt;MONTH(StartDate),'У9 Ввод'!$D$195="",'У9 Ввод'!$E$195="",'У9 Ввод'!$D$195&gt;$B19),0,MAX(0,MIN(1,'У9 Ввод'!$E$195-NETWORKDAYS('У9 Ввод'!$D$195,$B19)+1))/Настройки!$E$15*100)</f>
        <v>0</v>
      </c>
      <c r="GI19" s="67" t="n">
        <f aca="false">IF(OR($D19=1,MONTH($B19)&lt;&gt;MONTH(StartDate),'У9 Ввод'!$D$196="",'У9 Ввод'!$E$196="",'У9 Ввод'!$D$196&gt;$B19),0,MAX(0,MIN(1,'У9 Ввод'!$E$196-NETWORKDAYS('У9 Ввод'!$D$196,$B19)+1))/Настройки!$E$15*100)</f>
        <v>0</v>
      </c>
      <c r="GJ19" s="67" t="n">
        <f aca="false">IF(OR($D19=1,MONTH($B19)&lt;&gt;MONTH(StartDate),'У9 Ввод'!$D$197="",'У9 Ввод'!$E$197="",'У9 Ввод'!$D$197&gt;$B19),0,MAX(0,MIN(1,'У9 Ввод'!$E$197-NETWORKDAYS('У9 Ввод'!$D$197,$B19)+1))/Настройки!$E$15*100)</f>
        <v>0</v>
      </c>
      <c r="GK19" s="67" t="n">
        <f aca="false">IF(OR($D19=1,MONTH($B19)&lt;&gt;MONTH(StartDate),'У9 Ввод'!$D$198="",'У9 Ввод'!$E$198="",'У9 Ввод'!$D$198&gt;$B19),0,MAX(0,MIN(1,'У9 Ввод'!$E$198-NETWORKDAYS('У9 Ввод'!$D$198,$B19)+1))/Настройки!$E$15*100)</f>
        <v>0</v>
      </c>
      <c r="GL19" s="67" t="n">
        <f aca="false">IF(OR($D19=1,MONTH($B19)&lt;&gt;MONTH(StartDate),'У9 Ввод'!$D$199="",'У9 Ввод'!$E$199="",'У9 Ввод'!$D$199&gt;$B19),0,MAX(0,MIN(1,'У9 Ввод'!$E$199-NETWORKDAYS('У9 Ввод'!$D$199,$B19)+1))/Настройки!$E$15*100)</f>
        <v>0</v>
      </c>
      <c r="GM19" s="67" t="n">
        <f aca="false">IF(OR($D19=1,MONTH($B19)&lt;&gt;MONTH(StartDate),'У9 Ввод'!$D$200="",'У9 Ввод'!$E$200="",'У9 Ввод'!$D$200&gt;$B19),0,MAX(0,MIN(1,'У9 Ввод'!$E$200-NETWORKDAYS('У9 Ввод'!$D$200,$B19)+1))/Настройки!$E$15*100)</f>
        <v>0</v>
      </c>
      <c r="GN19" s="67" t="n">
        <f aca="false">IF(OR($D19=1,MONTH($B19)&lt;&gt;MONTH(StartDate),'У9 Ввод'!$D$201="",'У9 Ввод'!$E$201="",'У9 Ввод'!$D$201&gt;$B19),0,MAX(0,MIN(1,'У9 Ввод'!$E$201-NETWORKDAYS('У9 Ввод'!$D$201,$B19)+1))/Настройки!$E$15*100)</f>
        <v>0</v>
      </c>
      <c r="GO19" s="67" t="n">
        <f aca="false">IF(OR($D19=1,MONTH($B19)&lt;&gt;MONTH(StartDate),'У9 Ввод'!$D$202="",'У9 Ввод'!$E$202="",'У9 Ввод'!$D$202&gt;$B19),0,MAX(0,MIN(1,'У9 Ввод'!$E$202-NETWORKDAYS('У9 Ввод'!$D$202,$B19)+1))/Настройки!$E$15*100)</f>
        <v>0</v>
      </c>
      <c r="GP19" s="67" t="n">
        <f aca="false">IF(OR($D19=1,MONTH($B19)&lt;&gt;MONTH(StartDate),'У9 Ввод'!$D$203="",'У9 Ввод'!$E$203="",'У9 Ввод'!$D$203&gt;$B19),0,MAX(0,MIN(1,'У9 Ввод'!$E$203-NETWORKDAYS('У9 Ввод'!$D$203,$B19)+1))/Настройки!$E$15*100)</f>
        <v>0</v>
      </c>
      <c r="GQ19" s="67" t="n">
        <f aca="false">IF(OR($D19=1,MONTH($B19)&lt;&gt;MONTH(StartDate),'У9 Ввод'!$D$204="",'У9 Ввод'!$E$204="",'У9 Ввод'!$D$204&gt;$B19),0,MAX(0,MIN(1,'У9 Ввод'!$E$204-NETWORKDAYS('У9 Ввод'!$D$204,$B19)+1))/Настройки!$E$15*100)</f>
        <v>0</v>
      </c>
      <c r="GR19" s="67" t="n">
        <f aca="false">IF(OR($D19=1,MONTH($B19)&lt;&gt;MONTH(StartDate),'У9 Ввод'!$D$205="",'У9 Ввод'!$E$205="",'У9 Ввод'!$D$205&gt;$B19),0,MAX(0,MIN(1,'У9 Ввод'!$E$205-NETWORKDAYS('У9 Ввод'!$D$205,$B19)+1))/Настройки!$E$15*100)</f>
        <v>0</v>
      </c>
      <c r="GS19" s="67" t="n">
        <f aca="false">IF(OR($D19=1,MONTH($B19)&lt;&gt;MONTH(StartDate),'У9 Ввод'!$D$206="",'У9 Ввод'!$E$206="",'У9 Ввод'!$D$206&gt;$B19),0,MAX(0,MIN(1,'У9 Ввод'!$E$206-NETWORKDAYS('У9 Ввод'!$D$206,$B19)+1))/Настройки!$E$15*100)</f>
        <v>0</v>
      </c>
      <c r="GT19" s="67" t="n">
        <f aca="false">IF(OR($D19=1,MONTH($B19)&lt;&gt;MONTH(StartDate),'У9 Ввод'!$D$207="",'У9 Ввод'!$E$207="",'У9 Ввод'!$D$207&gt;$B19),0,MAX(0,MIN(1,'У9 Ввод'!$E$207-NETWORKDAYS('У9 Ввод'!$D$207,$B19)+1))/Настройки!$E$15*100)</f>
        <v>0</v>
      </c>
      <c r="GU19" s="67" t="n">
        <f aca="false">IF(OR($D19=1,MONTH($B19)&lt;&gt;MONTH(StartDate),'У9 Ввод'!$D$208="",'У9 Ввод'!$E$208="",'У9 Ввод'!$D$208&gt;$B19),0,MAX(0,MIN(1,'У9 Ввод'!$E$208-NETWORKDAYS('У9 Ввод'!$D$208,$B19)+1))/Настройки!$E$15*100)</f>
        <v>0</v>
      </c>
      <c r="GV19" s="67" t="n">
        <f aca="false">IF(OR($D19=1,MONTH($B19)&lt;&gt;MONTH(StartDate),'У9 Ввод'!$D$209="",'У9 Ввод'!$E$209="",'У9 Ввод'!$D$209&gt;$B19),0,MAX(0,MIN(1,'У9 Ввод'!$E$209-NETWORKDAYS('У9 Ввод'!$D$209,$B19)+1))/Настройки!$E$15*100)</f>
        <v>0</v>
      </c>
      <c r="GW19" s="67" t="n">
        <f aca="false">IF(OR($D19=1,MONTH($B19)&lt;&gt;MONTH(StartDate),'У9 Ввод'!$D$210="",'У9 Ввод'!$E$210="",'У9 Ввод'!$D$210&gt;$B19),0,MAX(0,MIN(1,'У9 Ввод'!$E$210-NETWORKDAYS('У9 Ввод'!$D$210,$B19)+1))/Настройки!$E$15*100)</f>
        <v>0</v>
      </c>
      <c r="GX19" s="67" t="n">
        <f aca="false">IF(OR($D19=1,MONTH($B19)&lt;&gt;MONTH(StartDate),'У9 Ввод'!$D$211="",'У9 Ввод'!$E$211="",'У9 Ввод'!$D$211&gt;$B19),0,MAX(0,MIN(1,'У9 Ввод'!$E$211-NETWORKDAYS('У9 Ввод'!$D$211,$B19)+1))/Настройки!$E$15*100)</f>
        <v>0</v>
      </c>
      <c r="GY19" s="67" t="n">
        <f aca="false">IF(OR($D19=1,MONTH($B19)&lt;&gt;MONTH(StartDate),'У9 Ввод'!$D$212="",'У9 Ввод'!$E$212="",'У9 Ввод'!$D$212&gt;$B19),0,MAX(0,MIN(1,'У9 Ввод'!$E$212-NETWORKDAYS('У9 Ввод'!$D$212,$B19)+1))/Настройки!$E$15*100)</f>
        <v>0</v>
      </c>
      <c r="GZ19" s="67" t="n">
        <f aca="false">IF(OR($D19=1,MONTH($B19)&lt;&gt;MONTH(StartDate),'У9 Ввод'!$D$213="",'У9 Ввод'!$E$213="",'У9 Ввод'!$D$213&gt;$B19),0,MAX(0,MIN(1,'У9 Ввод'!$E$213-NETWORKDAYS('У9 Ввод'!$D$213,$B19)+1))/Настройки!$E$15*100)</f>
        <v>0</v>
      </c>
      <c r="HA19" s="67" t="n">
        <f aca="false">IF(OR($D19=1,MONTH($B19)&lt;&gt;MONTH(StartDate),'У9 Ввод'!$D$214="",'У9 Ввод'!$E$214="",'У9 Ввод'!$D$214&gt;$B19),0,MAX(0,MIN(1,'У9 Ввод'!$E$214-NETWORKDAYS('У9 Ввод'!$D$214,$B19)+1))/Настройки!$E$15*100)</f>
        <v>0</v>
      </c>
      <c r="HB19" s="67" t="n">
        <f aca="false">IF(OR($D19=1,MONTH($B19)&lt;&gt;MONTH(StartDate),'У9 Ввод'!$D$215="",'У9 Ввод'!$E$215="",'У9 Ввод'!$D$215&gt;$B19),0,MAX(0,MIN(1,'У9 Ввод'!$E$215-NETWORKDAYS('У9 Ввод'!$D$215,$B19)+1))/Настройки!$E$15*100)</f>
        <v>0</v>
      </c>
      <c r="HC19" s="67" t="n">
        <f aca="false">IF(OR($D19=1,MONTH($B19)&lt;&gt;MONTH(StartDate),'У9 Ввод'!$D$216="",'У9 Ввод'!$E$216="",'У9 Ввод'!$D$216&gt;$B19),0,MAX(0,MIN(1,'У9 Ввод'!$E$216-NETWORKDAYS('У9 Ввод'!$D$216,$B19)+1))/Настройки!$E$15*100)</f>
        <v>0</v>
      </c>
      <c r="HD19" s="67" t="n">
        <f aca="false">IF(OR($D19=1,MONTH($B19)&lt;&gt;MONTH(StartDate),'У9 Ввод'!$D$217="",'У9 Ввод'!$E$217="",'У9 Ввод'!$D$217&gt;$B19),0,MAX(0,MIN(1,'У9 Ввод'!$E$217-NETWORKDAYS('У9 Ввод'!$D$217,$B19)+1))/Настройки!$E$15*100)</f>
        <v>0</v>
      </c>
      <c r="HE19" s="67" t="n">
        <f aca="false">IF(OR($D19=1,MONTH($B19)&lt;&gt;MONTH(StartDate),'У9 Ввод'!$D$218="",'У9 Ввод'!$E$218="",'У9 Ввод'!$D$218&gt;$B19),0,MAX(0,MIN(1,'У9 Ввод'!$E$218-NETWORKDAYS('У9 Ввод'!$D$218,$B19)+1))/Настройки!$E$15*100)</f>
        <v>0</v>
      </c>
      <c r="HF19" s="67" t="n">
        <f aca="false">IF(OR($D19=1,MONTH($B19)&lt;&gt;MONTH(StartDate),'У9 Ввод'!$D$219="",'У9 Ввод'!$E$219="",'У9 Ввод'!$D$219&gt;$B19),0,MAX(0,MIN(1,'У9 Ввод'!$E$219-NETWORKDAYS('У9 Ввод'!$D$219,$B19)+1))/Настройки!$E$15*100)</f>
        <v>0</v>
      </c>
      <c r="HG19" s="67" t="n">
        <f aca="false">IF(OR($D19=1,MONTH($B19)&lt;&gt;MONTH(StartDate),'У9 Ввод'!$D$220="",'У9 Ввод'!$E$220="",'У9 Ввод'!$D$220&gt;$B19),0,MAX(0,MIN(1,'У9 Ввод'!$E$220-NETWORKDAYS('У9 Ввод'!$D$220,$B19)+1))/Настройки!$E$15*100)</f>
        <v>0</v>
      </c>
      <c r="HH19" s="67" t="n">
        <f aca="false">IF(OR($D19=1,MONTH($B19)&lt;&gt;MONTH(StartDate),'У9 Ввод'!$D$221="",'У9 Ввод'!$E$221="",'У9 Ввод'!$D$221&gt;$B19),0,MAX(0,MIN(1,'У9 Ввод'!$E$221-NETWORKDAYS('У9 Ввод'!$D$221,$B19)+1))/Настройки!$E$15*100)</f>
        <v>0</v>
      </c>
      <c r="HI19" s="67" t="n">
        <f aca="false">IF(OR($D19=1,MONTH($B19)&lt;&gt;MONTH(StartDate),'У9 Ввод'!$D$222="",'У9 Ввод'!$E$222="",'У9 Ввод'!$D$222&gt;$B19),0,MAX(0,MIN(1,'У9 Ввод'!$E$222-NETWORKDAYS('У9 Ввод'!$D$222,$B19)+1))/Настройки!$E$15*100)</f>
        <v>0</v>
      </c>
      <c r="HJ19" s="67" t="n">
        <f aca="false">IF(OR($D19=1,MONTH($B19)&lt;&gt;MONTH(StartDate),'У9 Ввод'!$D$223="",'У9 Ввод'!$E$223="",'У9 Ввод'!$D$223&gt;$B19),0,MAX(0,MIN(1,'У9 Ввод'!$E$223-NETWORKDAYS('У9 Ввод'!$D$223,$B19)+1))/Настройки!$E$15*100)</f>
        <v>0</v>
      </c>
      <c r="HK19" s="67" t="n">
        <f aca="false">IF(OR($D19=1,MONTH($B19)&lt;&gt;MONTH(StartDate),'У9 Ввод'!$D$224="",'У9 Ввод'!$E$224="",'У9 Ввод'!$D$224&gt;$B19),0,MAX(0,MIN(1,'У9 Ввод'!$E$224-NETWORKDAYS('У9 Ввод'!$D$224,$B19)+1))/Настройки!$E$15*100)</f>
        <v>0</v>
      </c>
      <c r="HL19" s="67" t="n">
        <f aca="false">IF(OR($D19=1,MONTH($B19)&lt;&gt;MONTH(StartDate),'У9 Ввод'!$D$225="",'У9 Ввод'!$E$225="",'У9 Ввод'!$D$225&gt;$B19),0,MAX(0,MIN(1,'У9 Ввод'!$E$225-NETWORKDAYS('У9 Ввод'!$D$225,$B19)+1))/Настройки!$E$15*100)</f>
        <v>0</v>
      </c>
      <c r="HM19" s="67" t="n">
        <f aca="false">IF(OR($D19=1,MONTH($B19)&lt;&gt;MONTH(StartDate),'У9 Ввод'!$D$226="",'У9 Ввод'!$E$226="",'У9 Ввод'!$D$226&gt;$B19),0,MAX(0,MIN(1,'У9 Ввод'!$E$226-NETWORKDAYS('У9 Ввод'!$D$226,$B19)+1))/Настройки!$E$15*100)</f>
        <v>0</v>
      </c>
      <c r="HN19" s="67" t="n">
        <f aca="false">IF(OR($D19=1,MONTH($B19)&lt;&gt;MONTH(StartDate),'У9 Ввод'!$D$227="",'У9 Ввод'!$E$227="",'У9 Ввод'!$D$227&gt;$B19),0,MAX(0,MIN(1,'У9 Ввод'!$E$227-NETWORKDAYS('У9 Ввод'!$D$227,$B19)+1))/Настройки!$E$15*100)</f>
        <v>0</v>
      </c>
      <c r="HO19" s="67" t="n">
        <f aca="false">IF(OR($D19=1,MONTH($B19)&lt;&gt;MONTH(StartDate),'У9 Ввод'!$D$228="",'У9 Ввод'!$E$228="",'У9 Ввод'!$D$228&gt;$B19),0,MAX(0,MIN(1,'У9 Ввод'!$E$228-NETWORKDAYS('У9 Ввод'!$D$228,$B19)+1))/Настройки!$E$15*100)</f>
        <v>0</v>
      </c>
      <c r="HP19" s="67" t="n">
        <f aca="false">IF(OR($D19=1,MONTH($B19)&lt;&gt;MONTH(StartDate),'У9 Ввод'!$D$229="",'У9 Ввод'!$E$229="",'У9 Ввод'!$D$229&gt;$B19),0,MAX(0,MIN(1,'У9 Ввод'!$E$229-NETWORKDAYS('У9 Ввод'!$D$229,$B19)+1))/Настройки!$E$15*100)</f>
        <v>0</v>
      </c>
      <c r="HQ19" s="67" t="n">
        <f aca="false">IF(OR($D19=1,MONTH($B19)&lt;&gt;MONTH(StartDate),'У9 Ввод'!$D$230="",'У9 Ввод'!$E$230="",'У9 Ввод'!$D$230&gt;$B19),0,MAX(0,MIN(1,'У9 Ввод'!$E$230-NETWORKDAYS('У9 Ввод'!$D$230,$B19)+1))/Настройки!$E$15*100)</f>
        <v>0</v>
      </c>
      <c r="HR19" s="67" t="n">
        <f aca="false">IF(OR($D19=1,MONTH($B19)&lt;&gt;MONTH(StartDate),'У9 Ввод'!$D$231="",'У9 Ввод'!$E$231="",'У9 Ввод'!$D$231&gt;$B19),0,MAX(0,MIN(1,'У9 Ввод'!$E$231-NETWORKDAYS('У9 Ввод'!$D$231,$B19)+1))/Настройки!$E$15*100)</f>
        <v>0</v>
      </c>
      <c r="HS19" s="67" t="n">
        <f aca="false">IF(OR($D19=1,MONTH($B19)&lt;&gt;MONTH(StartDate),'У9 Ввод'!$D$232="",'У9 Ввод'!$E$232="",'У9 Ввод'!$D$232&gt;$B19),0,MAX(0,MIN(1,'У9 Ввод'!$E$232-NETWORKDAYS('У9 Ввод'!$D$232,$B19)+1))/Настройки!$E$15*100)</f>
        <v>0</v>
      </c>
      <c r="HT19" s="67" t="n">
        <f aca="false">IF(OR($D19=1,MONTH($B19)&lt;&gt;MONTH(StartDate),'У9 Ввод'!$D$233="",'У9 Ввод'!$E$233="",'У9 Ввод'!$D$233&gt;$B19),0,MAX(0,MIN(1,'У9 Ввод'!$E$233-NETWORKDAYS('У9 Ввод'!$D$233,$B19)+1))/Настройки!$E$15*100)</f>
        <v>0</v>
      </c>
      <c r="HU19" s="67" t="n">
        <f aca="false">IF(OR($D19=1,MONTH($B19)&lt;&gt;MONTH(StartDate),'У9 Ввод'!$D$234="",'У9 Ввод'!$E$234="",'У9 Ввод'!$D$234&gt;$B19),0,MAX(0,MIN(1,'У9 Ввод'!$E$234-NETWORKDAYS('У9 Ввод'!$D$234,$B19)+1))/Настройки!$E$15*100)</f>
        <v>0</v>
      </c>
      <c r="HV19" s="67" t="n">
        <f aca="false">IF(OR($D19=1,MONTH($B19)&lt;&gt;MONTH(StartDate),'У9 Ввод'!$D$235="",'У9 Ввод'!$E$235="",'У9 Ввод'!$D$235&gt;$B19),0,MAX(0,MIN(1,'У9 Ввод'!$E$235-NETWORKDAYS('У9 Ввод'!$D$235,$B19)+1))/Настройки!$E$15*100)</f>
        <v>0</v>
      </c>
      <c r="HW19" s="67" t="n">
        <f aca="false">IF(OR($D19=1,MONTH($B19)&lt;&gt;MONTH(StartDate),'У9 Ввод'!$D$236="",'У9 Ввод'!$E$236="",'У9 Ввод'!$D$236&gt;$B19),0,MAX(0,MIN(1,'У9 Ввод'!$E$236-NETWORKDAYS('У9 Ввод'!$D$236,$B19)+1))/Настройки!$E$15*100)</f>
        <v>0</v>
      </c>
      <c r="HX19" s="67" t="n">
        <f aca="false">IF(OR($D19=1,MONTH($B19)&lt;&gt;MONTH(StartDate),'У9 Ввод'!$D$237="",'У9 Ввод'!$E$237="",'У9 Ввод'!$D$237&gt;$B19),0,MAX(0,MIN(1,'У9 Ввод'!$E$237-NETWORKDAYS('У9 Ввод'!$D$237,$B19)+1))/Настройки!$E$15*100)</f>
        <v>0</v>
      </c>
      <c r="HY19" s="67" t="n">
        <f aca="false">IF(OR($D19=1,MONTH($B19)&lt;&gt;MONTH(StartDate),'У9 Ввод'!$D$238="",'У9 Ввод'!$E$238="",'У9 Ввод'!$D$238&gt;$B19),0,MAX(0,MIN(1,'У9 Ввод'!$E$238-NETWORKDAYS('У9 Ввод'!$D$238,$B19)+1))/Настройки!$E$15*100)</f>
        <v>0</v>
      </c>
      <c r="HZ19" s="67" t="n">
        <f aca="false">IF(OR($D19=1,MONTH($B19)&lt;&gt;MONTH(StartDate),'У9 Ввод'!$D$239="",'У9 Ввод'!$E$239="",'У9 Ввод'!$D$239&gt;$B19),0,MAX(0,MIN(1,'У9 Ввод'!$E$239-NETWORKDAYS('У9 Ввод'!$D$239,$B19)+1))/Настройки!$E$15*100)</f>
        <v>0</v>
      </c>
      <c r="IA19" s="67" t="n">
        <f aca="false">IF(OR($D19=1,MONTH($B19)&lt;&gt;MONTH(StartDate),'У9 Ввод'!$D$240="",'У9 Ввод'!$E$240="",'У9 Ввод'!$D$240&gt;$B19),0,MAX(0,MIN(1,'У9 Ввод'!$E$240-NETWORKDAYS('У9 Ввод'!$D$240,$B19)+1))/Настройки!$E$15*100)</f>
        <v>0</v>
      </c>
      <c r="IB19" s="67" t="n">
        <f aca="false">IF(OR($D19=1,MONTH($B19)&lt;&gt;MONTH(StartDate),'У9 Ввод'!$D$241="",'У9 Ввод'!$E$241="",'У9 Ввод'!$D$241&gt;$B19),0,MAX(0,MIN(1,'У9 Ввод'!$E$241-NETWORKDAYS('У9 Ввод'!$D$241,$B19)+1))/Настройки!$E$15*100)</f>
        <v>0</v>
      </c>
      <c r="IC19" s="67" t="n">
        <f aca="false">IF(OR($D19=1,MONTH($B19)&lt;&gt;MONTH(StartDate),'У9 Ввод'!$D$242="",'У9 Ввод'!$E$242="",'У9 Ввод'!$D$242&gt;$B19),0,MAX(0,MIN(1,'У9 Ввод'!$E$242-NETWORKDAYS('У9 Ввод'!$D$242,$B19)+1))/Настройки!$E$15*100)</f>
        <v>0</v>
      </c>
      <c r="ID19" s="67" t="n">
        <f aca="false">IF(OR($D19=1,MONTH($B19)&lt;&gt;MONTH(StartDate),'У9 Ввод'!$D$243="",'У9 Ввод'!$E$243="",'У9 Ввод'!$D$243&gt;$B19),0,MAX(0,MIN(1,'У9 Ввод'!$E$243-NETWORKDAYS('У9 Ввод'!$D$243,$B19)+1))/Настройки!$E$15*100)</f>
        <v>0</v>
      </c>
      <c r="IE19" s="67" t="n">
        <f aca="false">IF(OR($D19=1,MONTH($B19)&lt;&gt;MONTH(StartDate),'У9 Ввод'!$D$244="",'У9 Ввод'!$E$244="",'У9 Ввод'!$D$244&gt;$B19),0,MAX(0,MIN(1,'У9 Ввод'!$E$244-NETWORKDAYS('У9 Ввод'!$D$244,$B19)+1))/Настройки!$E$15*100)</f>
        <v>0</v>
      </c>
      <c r="IF19" s="67" t="n">
        <f aca="false">IF(OR($D19=1,MONTH($B19)&lt;&gt;MONTH(StartDate),'У9 Ввод'!$D$245="",'У9 Ввод'!$E$245="",'У9 Ввод'!$D$245&gt;$B19),0,MAX(0,MIN(1,'У9 Ввод'!$E$245-NETWORKDAYS('У9 Ввод'!$D$245,$B19)+1))/Настройки!$E$15*100)</f>
        <v>0</v>
      </c>
      <c r="IG19" s="67" t="n">
        <f aca="false">IF(OR($D19=1,MONTH($B19)&lt;&gt;MONTH(StartDate),'У9 Ввод'!$D$246="",'У9 Ввод'!$E$246="",'У9 Ввод'!$D$246&gt;$B19),0,MAX(0,MIN(1,'У9 Ввод'!$E$246-NETWORKDAYS('У9 Ввод'!$D$246,$B19)+1))/Настройки!$E$15*100)</f>
        <v>0</v>
      </c>
      <c r="IH19" s="67" t="n">
        <f aca="false">IF(OR($D19=1,MONTH($B19)&lt;&gt;MONTH(StartDate),'У9 Ввод'!$D$247="",'У9 Ввод'!$E$247="",'У9 Ввод'!$D$247&gt;$B19),0,MAX(0,MIN(1,'У9 Ввод'!$E$247-NETWORKDAYS('У9 Ввод'!$D$247,$B19)+1))/Настройки!$E$15*100)</f>
        <v>0</v>
      </c>
      <c r="II19" s="67" t="n">
        <f aca="false">IF(OR($D19=1,MONTH($B19)&lt;&gt;MONTH(StartDate),'У9 Ввод'!$D$248="",'У9 Ввод'!$E$248="",'У9 Ввод'!$D$248&gt;$B19),0,MAX(0,MIN(1,'У9 Ввод'!$E$248-NETWORKDAYS('У9 Ввод'!$D$248,$B19)+1))/Настройки!$E$15*100)</f>
        <v>0</v>
      </c>
      <c r="IJ19" s="67" t="n">
        <f aca="false">IF(OR($D19=1,MONTH($B19)&lt;&gt;MONTH(StartDate),'У9 Ввод'!$D$249="",'У9 Ввод'!$E$249="",'У9 Ввод'!$D$249&gt;$B19),0,MAX(0,MIN(1,'У9 Ввод'!$E$249-NETWORKDAYS('У9 Ввод'!$D$249,$B19)+1))/Настройки!$E$15*100)</f>
        <v>0</v>
      </c>
      <c r="IK19" s="67" t="n">
        <f aca="false">IF(OR($D19=1,MONTH($B19)&lt;&gt;MONTH(StartDate),'У9 Ввод'!$D$250="",'У9 Ввод'!$E$250="",'У9 Ввод'!$D$250&gt;$B19),0,MAX(0,MIN(1,'У9 Ввод'!$E$250-NETWORKDAYS('У9 Ввод'!$D$250,$B19)+1))/Настройки!$E$15*100)</f>
        <v>0</v>
      </c>
      <c r="IL19" s="67" t="n">
        <f aca="false">IF(OR($D19=1,MONTH($B19)&lt;&gt;MONTH(StartDate),'У9 Ввод'!$D$251="",'У9 Ввод'!$E$251="",'У9 Ввод'!$D$251&gt;$B19),0,MAX(0,MIN(1,'У9 Ввод'!$E$251-NETWORKDAYS('У9 Ввод'!$D$251,$B19)+1))/Настройки!$E$15*100)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IF(OR($D20=1,MONTH($B20)&lt;&gt;MONTH(StartDate),'У9 Ввод'!$D$12="",'У9 Ввод'!$E$12="",'У9 Ввод'!$D$12&gt;$B20),0,MAX(0,MIN(1,'У9 Ввод'!$E$12-NETWORKDAYS('У9 Ввод'!$D$12,$B20)+1))/Настройки!$E$15*100)</f>
        <v>0</v>
      </c>
      <c r="H20" s="67" t="n">
        <f aca="false">IF(OR($D20=1,MONTH($B20)&lt;&gt;MONTH(StartDate),'У9 Ввод'!$D$13="",'У9 Ввод'!$E$13="",'У9 Ввод'!$D$13&gt;$B20),0,MAX(0,MIN(1,'У9 Ввод'!$E$13-NETWORKDAYS('У9 Ввод'!$D$13,$B20)+1))/Настройки!$E$15*100)</f>
        <v>0</v>
      </c>
      <c r="I20" s="67" t="n">
        <f aca="false">IF(OR($D20=1,MONTH($B20)&lt;&gt;MONTH(StartDate),'У9 Ввод'!$D$14="",'У9 Ввод'!$E$14="",'У9 Ввод'!$D$14&gt;$B20),0,MAX(0,MIN(1,'У9 Ввод'!$E$14-NETWORKDAYS('У9 Ввод'!$D$14,$B20)+1))/Настройки!$E$15*100)</f>
        <v>0</v>
      </c>
      <c r="J20" s="67" t="n">
        <f aca="false">IF(OR($D20=1,MONTH($B20)&lt;&gt;MONTH(StartDate),'У9 Ввод'!$D$15="",'У9 Ввод'!$E$15="",'У9 Ввод'!$D$15&gt;$B20),0,MAX(0,MIN(1,'У9 Ввод'!$E$15-NETWORKDAYS('У9 Ввод'!$D$15,$B20)+1))/Настройки!$E$15*100)</f>
        <v>0</v>
      </c>
      <c r="K20" s="67" t="n">
        <f aca="false">IF(OR($D20=1,MONTH($B20)&lt;&gt;MONTH(StartDate),'У9 Ввод'!$D$16="",'У9 Ввод'!$E$16="",'У9 Ввод'!$D$16&gt;$B20),0,MAX(0,MIN(1,'У9 Ввод'!$E$16-NETWORKDAYS('У9 Ввод'!$D$16,$B20)+1))/Настройки!$E$15*100)</f>
        <v>0</v>
      </c>
      <c r="L20" s="67" t="n">
        <f aca="false">IF(OR($D20=1,MONTH($B20)&lt;&gt;MONTH(StartDate),'У9 Ввод'!$D$17="",'У9 Ввод'!$E$17="",'У9 Ввод'!$D$17&gt;$B20),0,MAX(0,MIN(1,'У9 Ввод'!$E$17-NETWORKDAYS('У9 Ввод'!$D$17,$B20)+1))/Настройки!$E$15*100)</f>
        <v>0</v>
      </c>
      <c r="M20" s="67" t="n">
        <f aca="false">IF(OR($D20=1,MONTH($B20)&lt;&gt;MONTH(StartDate),'У9 Ввод'!$D$18="",'У9 Ввод'!$E$18="",'У9 Ввод'!$D$18&gt;$B20),0,MAX(0,MIN(1,'У9 Ввод'!$E$18-NETWORKDAYS('У9 Ввод'!$D$18,$B20)+1))/Настройки!$E$15*100)</f>
        <v>0</v>
      </c>
      <c r="N20" s="67" t="n">
        <f aca="false">IF(OR($D20=1,MONTH($B20)&lt;&gt;MONTH(StartDate),'У9 Ввод'!$D$19="",'У9 Ввод'!$E$19="",'У9 Ввод'!$D$19&gt;$B20),0,MAX(0,MIN(1,'У9 Ввод'!$E$19-NETWORKDAYS('У9 Ввод'!$D$19,$B20)+1))/Настройки!$E$15*100)</f>
        <v>0</v>
      </c>
      <c r="O20" s="67" t="n">
        <f aca="false">IF(OR($D20=1,MONTH($B20)&lt;&gt;MONTH(StartDate),'У9 Ввод'!$D$20="",'У9 Ввод'!$E$20="",'У9 Ввод'!$D$20&gt;$B20),0,MAX(0,MIN(1,'У9 Ввод'!$E$20-NETWORKDAYS('У9 Ввод'!$D$20,$B20)+1))/Настройки!$E$15*100)</f>
        <v>0</v>
      </c>
      <c r="P20" s="67" t="n">
        <f aca="false">IF(OR($D20=1,MONTH($B20)&lt;&gt;MONTH(StartDate),'У9 Ввод'!$D$21="",'У9 Ввод'!$E$21="",'У9 Ввод'!$D$21&gt;$B20),0,MAX(0,MIN(1,'У9 Ввод'!$E$21-NETWORKDAYS('У9 Ввод'!$D$21,$B20)+1))/Настройки!$E$15*100)</f>
        <v>0</v>
      </c>
      <c r="Q20" s="67" t="n">
        <f aca="false">IF(OR($D20=1,MONTH($B20)&lt;&gt;MONTH(StartDate),'У9 Ввод'!$D$22="",'У9 Ввод'!$E$22="",'У9 Ввод'!$D$22&gt;$B20),0,MAX(0,MIN(1,'У9 Ввод'!$E$22-NETWORKDAYS('У9 Ввод'!$D$22,$B20)+1))/Настройки!$E$15*100)</f>
        <v>0</v>
      </c>
      <c r="R20" s="67" t="n">
        <f aca="false">IF(OR($D20=1,MONTH($B20)&lt;&gt;MONTH(StartDate),'У9 Ввод'!$D$23="",'У9 Ввод'!$E$23="",'У9 Ввод'!$D$23&gt;$B20),0,MAX(0,MIN(1,'У9 Ввод'!$E$23-NETWORKDAYS('У9 Ввод'!$D$23,$B20)+1))/Настройки!$E$15*100)</f>
        <v>0</v>
      </c>
      <c r="S20" s="67" t="n">
        <f aca="false">IF(OR($D20=1,MONTH($B20)&lt;&gt;MONTH(StartDate),'У9 Ввод'!$D$24="",'У9 Ввод'!$E$24="",'У9 Ввод'!$D$24&gt;$B20),0,MAX(0,MIN(1,'У9 Ввод'!$E$24-NETWORKDAYS('У9 Ввод'!$D$24,$B20)+1))/Настройки!$E$15*100)</f>
        <v>0</v>
      </c>
      <c r="T20" s="67" t="n">
        <f aca="false">IF(OR($D20=1,MONTH($B20)&lt;&gt;MONTH(StartDate),'У9 Ввод'!$D$25="",'У9 Ввод'!$E$25="",'У9 Ввод'!$D$25&gt;$B20),0,MAX(0,MIN(1,'У9 Ввод'!$E$25-NETWORKDAYS('У9 Ввод'!$D$25,$B20)+1))/Настройки!$E$15*100)</f>
        <v>0</v>
      </c>
      <c r="U20" s="67" t="n">
        <f aca="false">IF(OR($D20=1,MONTH($B20)&lt;&gt;MONTH(StartDate),'У9 Ввод'!$D$26="",'У9 Ввод'!$E$26="",'У9 Ввод'!$D$26&gt;$B20),0,MAX(0,MIN(1,'У9 Ввод'!$E$26-NETWORKDAYS('У9 Ввод'!$D$26,$B20)+1))/Настройки!$E$15*100)</f>
        <v>0</v>
      </c>
      <c r="V20" s="67" t="n">
        <f aca="false">IF(OR($D20=1,MONTH($B20)&lt;&gt;MONTH(StartDate),'У9 Ввод'!$D$27="",'У9 Ввод'!$E$27="",'У9 Ввод'!$D$27&gt;$B20),0,MAX(0,MIN(1,'У9 Ввод'!$E$27-NETWORKDAYS('У9 Ввод'!$D$27,$B20)+1))/Настройки!$E$15*100)</f>
        <v>0</v>
      </c>
      <c r="W20" s="67" t="n">
        <f aca="false">IF(OR($D20=1,MONTH($B20)&lt;&gt;MONTH(StartDate),'У9 Ввод'!$D$28="",'У9 Ввод'!$E$28="",'У9 Ввод'!$D$28&gt;$B20),0,MAX(0,MIN(1,'У9 Ввод'!$E$28-NETWORKDAYS('У9 Ввод'!$D$28,$B20)+1))/Настройки!$E$15*100)</f>
        <v>0</v>
      </c>
      <c r="X20" s="67" t="n">
        <f aca="false">IF(OR($D20=1,MONTH($B20)&lt;&gt;MONTH(StartDate),'У9 Ввод'!$D$29="",'У9 Ввод'!$E$29="",'У9 Ввод'!$D$29&gt;$B20),0,MAX(0,MIN(1,'У9 Ввод'!$E$29-NETWORKDAYS('У9 Ввод'!$D$29,$B20)+1))/Настройки!$E$15*100)</f>
        <v>0</v>
      </c>
      <c r="Y20" s="67" t="n">
        <f aca="false">IF(OR($D20=1,MONTH($B20)&lt;&gt;MONTH(StartDate),'У9 Ввод'!$D$30="",'У9 Ввод'!$E$30="",'У9 Ввод'!$D$30&gt;$B20),0,MAX(0,MIN(1,'У9 Ввод'!$E$30-NETWORKDAYS('У9 Ввод'!$D$30,$B20)+1))/Настройки!$E$15*100)</f>
        <v>0</v>
      </c>
      <c r="Z20" s="67" t="n">
        <f aca="false">IF(OR($D20=1,MONTH($B20)&lt;&gt;MONTH(StartDate),'У9 Ввод'!$D$31="",'У9 Ввод'!$E$31="",'У9 Ввод'!$D$31&gt;$B20),0,MAX(0,MIN(1,'У9 Ввод'!$E$31-NETWORKDAYS('У9 Ввод'!$D$31,$B20)+1))/Настройки!$E$15*100)</f>
        <v>0</v>
      </c>
      <c r="AA20" s="67" t="n">
        <f aca="false">IF(OR($D20=1,MONTH($B20)&lt;&gt;MONTH(StartDate),'У9 Ввод'!$D$32="",'У9 Ввод'!$E$32="",'У9 Ввод'!$D$32&gt;$B20),0,MAX(0,MIN(1,'У9 Ввод'!$E$32-NETWORKDAYS('У9 Ввод'!$D$32,$B20)+1))/Настройки!$E$15*100)</f>
        <v>0</v>
      </c>
      <c r="AB20" s="67" t="n">
        <f aca="false">IF(OR($D20=1,MONTH($B20)&lt;&gt;MONTH(StartDate),'У9 Ввод'!$D$33="",'У9 Ввод'!$E$33="",'У9 Ввод'!$D$33&gt;$B20),0,MAX(0,MIN(1,'У9 Ввод'!$E$33-NETWORKDAYS('У9 Ввод'!$D$33,$B20)+1))/Настройки!$E$15*100)</f>
        <v>0</v>
      </c>
      <c r="AC20" s="67" t="n">
        <f aca="false">IF(OR($D20=1,MONTH($B20)&lt;&gt;MONTH(StartDate),'У9 Ввод'!$D$34="",'У9 Ввод'!$E$34="",'У9 Ввод'!$D$34&gt;$B20),0,MAX(0,MIN(1,'У9 Ввод'!$E$34-NETWORKDAYS('У9 Ввод'!$D$34,$B20)+1))/Настройки!$E$15*100)</f>
        <v>0</v>
      </c>
      <c r="AD20" s="67" t="n">
        <f aca="false">IF(OR($D20=1,MONTH($B20)&lt;&gt;MONTH(StartDate),'У9 Ввод'!$D$35="",'У9 Ввод'!$E$35="",'У9 Ввод'!$D$35&gt;$B20),0,MAX(0,MIN(1,'У9 Ввод'!$E$35-NETWORKDAYS('У9 Ввод'!$D$35,$B20)+1))/Настройки!$E$15*100)</f>
        <v>0</v>
      </c>
      <c r="AE20" s="67" t="n">
        <f aca="false">IF(OR($D20=1,MONTH($B20)&lt;&gt;MONTH(StartDate),'У9 Ввод'!$D$36="",'У9 Ввод'!$E$36="",'У9 Ввод'!$D$36&gt;$B20),0,MAX(0,MIN(1,'У9 Ввод'!$E$36-NETWORKDAYS('У9 Ввод'!$D$36,$B20)+1))/Настройки!$E$15*100)</f>
        <v>0</v>
      </c>
      <c r="AF20" s="67" t="n">
        <f aca="false">IF(OR($D20=1,MONTH($B20)&lt;&gt;MONTH(StartDate),'У9 Ввод'!$D$37="",'У9 Ввод'!$E$37="",'У9 Ввод'!$D$37&gt;$B20),0,MAX(0,MIN(1,'У9 Ввод'!$E$37-NETWORKDAYS('У9 Ввод'!$D$37,$B20)+1))/Настройки!$E$15*100)</f>
        <v>0</v>
      </c>
      <c r="AG20" s="67" t="n">
        <f aca="false">IF(OR($D20=1,MONTH($B20)&lt;&gt;MONTH(StartDate),'У9 Ввод'!$D$38="",'У9 Ввод'!$E$38="",'У9 Ввод'!$D$38&gt;$B20),0,MAX(0,MIN(1,'У9 Ввод'!$E$38-NETWORKDAYS('У9 Ввод'!$D$38,$B20)+1))/Настройки!$E$15*100)</f>
        <v>0</v>
      </c>
      <c r="AH20" s="67" t="n">
        <f aca="false">IF(OR($D20=1,MONTH($B20)&lt;&gt;MONTH(StartDate),'У9 Ввод'!$D$39="",'У9 Ввод'!$E$39="",'У9 Ввод'!$D$39&gt;$B20),0,MAX(0,MIN(1,'У9 Ввод'!$E$39-NETWORKDAYS('У9 Ввод'!$D$39,$B20)+1))/Настройки!$E$15*100)</f>
        <v>0</v>
      </c>
      <c r="AI20" s="67" t="n">
        <f aca="false">IF(OR($D20=1,MONTH($B20)&lt;&gt;MONTH(StartDate),'У9 Ввод'!$D$40="",'У9 Ввод'!$E$40="",'У9 Ввод'!$D$40&gt;$B20),0,MAX(0,MIN(1,'У9 Ввод'!$E$40-NETWORKDAYS('У9 Ввод'!$D$40,$B20)+1))/Настройки!$E$15*100)</f>
        <v>0</v>
      </c>
      <c r="AJ20" s="67" t="n">
        <f aca="false">IF(OR($D20=1,MONTH($B20)&lt;&gt;MONTH(StartDate),'У9 Ввод'!$D$41="",'У9 Ввод'!$E$41="",'У9 Ввод'!$D$41&gt;$B20),0,MAX(0,MIN(1,'У9 Ввод'!$E$41-NETWORKDAYS('У9 Ввод'!$D$41,$B20)+1))/Настройки!$E$15*100)</f>
        <v>0</v>
      </c>
      <c r="AK20" s="67" t="n">
        <f aca="false">IF(OR($D20=1,MONTH($B20)&lt;&gt;MONTH(StartDate),'У9 Ввод'!$D$42="",'У9 Ввод'!$E$42="",'У9 Ввод'!$D$42&gt;$B20),0,MAX(0,MIN(1,'У9 Ввод'!$E$42-NETWORKDAYS('У9 Ввод'!$D$42,$B20)+1))/Настройки!$E$15*100)</f>
        <v>0</v>
      </c>
      <c r="AL20" s="67" t="n">
        <f aca="false">IF(OR($D20=1,MONTH($B20)&lt;&gt;MONTH(StartDate),'У9 Ввод'!$D$43="",'У9 Ввод'!$E$43="",'У9 Ввод'!$D$43&gt;$B20),0,MAX(0,MIN(1,'У9 Ввод'!$E$43-NETWORKDAYS('У9 Ввод'!$D$43,$B20)+1))/Настройки!$E$15*100)</f>
        <v>0</v>
      </c>
      <c r="AM20" s="67" t="n">
        <f aca="false">IF(OR($D20=1,MONTH($B20)&lt;&gt;MONTH(StartDate),'У9 Ввод'!$D$44="",'У9 Ввод'!$E$44="",'У9 Ввод'!$D$44&gt;$B20),0,MAX(0,MIN(1,'У9 Ввод'!$E$44-NETWORKDAYS('У9 Ввод'!$D$44,$B20)+1))/Настройки!$E$15*100)</f>
        <v>0</v>
      </c>
      <c r="AN20" s="67" t="n">
        <f aca="false">IF(OR($D20=1,MONTH($B20)&lt;&gt;MONTH(StartDate),'У9 Ввод'!$D$45="",'У9 Ввод'!$E$45="",'У9 Ввод'!$D$45&gt;$B20),0,MAX(0,MIN(1,'У9 Ввод'!$E$45-NETWORKDAYS('У9 Ввод'!$D$45,$B20)+1))/Настройки!$E$15*100)</f>
        <v>0</v>
      </c>
      <c r="AO20" s="67" t="n">
        <f aca="false">IF(OR($D20=1,MONTH($B20)&lt;&gt;MONTH(StartDate),'У9 Ввод'!$D$46="",'У9 Ввод'!$E$46="",'У9 Ввод'!$D$46&gt;$B20),0,MAX(0,MIN(1,'У9 Ввод'!$E$46-NETWORKDAYS('У9 Ввод'!$D$46,$B20)+1))/Настройки!$E$15*100)</f>
        <v>0</v>
      </c>
      <c r="AP20" s="67" t="n">
        <f aca="false">IF(OR($D20=1,MONTH($B20)&lt;&gt;MONTH(StartDate),'У9 Ввод'!$D$47="",'У9 Ввод'!$E$47="",'У9 Ввод'!$D$47&gt;$B20),0,MAX(0,MIN(1,'У9 Ввод'!$E$47-NETWORKDAYS('У9 Ввод'!$D$47,$B20)+1))/Настройки!$E$15*100)</f>
        <v>0</v>
      </c>
      <c r="AQ20" s="67" t="n">
        <f aca="false">IF(OR($D20=1,MONTH($B20)&lt;&gt;MONTH(StartDate),'У9 Ввод'!$D$48="",'У9 Ввод'!$E$48="",'У9 Ввод'!$D$48&gt;$B20),0,MAX(0,MIN(1,'У9 Ввод'!$E$48-NETWORKDAYS('У9 Ввод'!$D$48,$B20)+1))/Настройки!$E$15*100)</f>
        <v>0</v>
      </c>
      <c r="AR20" s="67" t="n">
        <f aca="false">IF(OR($D20=1,MONTH($B20)&lt;&gt;MONTH(StartDate),'У9 Ввод'!$D$49="",'У9 Ввод'!$E$49="",'У9 Ввод'!$D$49&gt;$B20),0,MAX(0,MIN(1,'У9 Ввод'!$E$49-NETWORKDAYS('У9 Ввод'!$D$49,$B20)+1))/Настройки!$E$15*100)</f>
        <v>0</v>
      </c>
      <c r="AS20" s="67" t="n">
        <f aca="false">IF(OR($D20=1,MONTH($B20)&lt;&gt;MONTH(StartDate),'У9 Ввод'!$D$50="",'У9 Ввод'!$E$50="",'У9 Ввод'!$D$50&gt;$B20),0,MAX(0,MIN(1,'У9 Ввод'!$E$50-NETWORKDAYS('У9 Ввод'!$D$50,$B20)+1))/Настройки!$E$15*100)</f>
        <v>0</v>
      </c>
      <c r="AT20" s="67" t="n">
        <f aca="false">IF(OR($D20=1,MONTH($B20)&lt;&gt;MONTH(StartDate),'У9 Ввод'!$D$51="",'У9 Ввод'!$E$51="",'У9 Ввод'!$D$51&gt;$B20),0,MAX(0,MIN(1,'У9 Ввод'!$E$51-NETWORKDAYS('У9 Ввод'!$D$51,$B20)+1))/Настройки!$E$15*100)</f>
        <v>0</v>
      </c>
      <c r="AU20" s="67" t="n">
        <f aca="false">IF(OR($D20=1,MONTH($B20)&lt;&gt;MONTH(StartDate),'У9 Ввод'!$D$52="",'У9 Ввод'!$E$52="",'У9 Ввод'!$D$52&gt;$B20),0,MAX(0,MIN(1,'У9 Ввод'!$E$52-NETWORKDAYS('У9 Ввод'!$D$52,$B20)+1))/Настройки!$E$15*100)</f>
        <v>0</v>
      </c>
      <c r="AV20" s="67" t="n">
        <f aca="false">IF(OR($D20=1,MONTH($B20)&lt;&gt;MONTH(StartDate),'У9 Ввод'!$D$53="",'У9 Ввод'!$E$53="",'У9 Ввод'!$D$53&gt;$B20),0,MAX(0,MIN(1,'У9 Ввод'!$E$53-NETWORKDAYS('У9 Ввод'!$D$53,$B20)+1))/Настройки!$E$15*100)</f>
        <v>0</v>
      </c>
      <c r="AW20" s="67" t="n">
        <f aca="false">IF(OR($D20=1,MONTH($B20)&lt;&gt;MONTH(StartDate),'У9 Ввод'!$D$54="",'У9 Ввод'!$E$54="",'У9 Ввод'!$D$54&gt;$B20),0,MAX(0,MIN(1,'У9 Ввод'!$E$54-NETWORKDAYS('У9 Ввод'!$D$54,$B20)+1))/Настройки!$E$15*100)</f>
        <v>0</v>
      </c>
      <c r="AX20" s="67" t="n">
        <f aca="false">IF(OR($D20=1,MONTH($B20)&lt;&gt;MONTH(StartDate),'У9 Ввод'!$D$55="",'У9 Ввод'!$E$55="",'У9 Ввод'!$D$55&gt;$B20),0,MAX(0,MIN(1,'У9 Ввод'!$E$55-NETWORKDAYS('У9 Ввод'!$D$55,$B20)+1))/Настройки!$E$15*100)</f>
        <v>0</v>
      </c>
      <c r="AY20" s="67" t="n">
        <f aca="false">IF(OR($D20=1,MONTH($B20)&lt;&gt;MONTH(StartDate),'У9 Ввод'!$D$56="",'У9 Ввод'!$E$56="",'У9 Ввод'!$D$56&gt;$B20),0,MAX(0,MIN(1,'У9 Ввод'!$E$56-NETWORKDAYS('У9 Ввод'!$D$56,$B20)+1))/Настройки!$E$15*100)</f>
        <v>0</v>
      </c>
      <c r="AZ20" s="67" t="n">
        <f aca="false">IF(OR($D20=1,MONTH($B20)&lt;&gt;MONTH(StartDate),'У9 Ввод'!$D$57="",'У9 Ввод'!$E$57="",'У9 Ввод'!$D$57&gt;$B20),0,MAX(0,MIN(1,'У9 Ввод'!$E$57-NETWORKDAYS('У9 Ввод'!$D$57,$B20)+1))/Настройки!$E$15*100)</f>
        <v>0</v>
      </c>
      <c r="BA20" s="67" t="n">
        <f aca="false">IF(OR($D20=1,MONTH($B20)&lt;&gt;MONTH(StartDate),'У9 Ввод'!$D$58="",'У9 Ввод'!$E$58="",'У9 Ввод'!$D$58&gt;$B20),0,MAX(0,MIN(1,'У9 Ввод'!$E$58-NETWORKDAYS('У9 Ввод'!$D$58,$B20)+1))/Настройки!$E$15*100)</f>
        <v>0</v>
      </c>
      <c r="BB20" s="67" t="n">
        <f aca="false">IF(OR($D20=1,MONTH($B20)&lt;&gt;MONTH(StartDate),'У9 Ввод'!$D$59="",'У9 Ввод'!$E$59="",'У9 Ввод'!$D$59&gt;$B20),0,MAX(0,MIN(1,'У9 Ввод'!$E$59-NETWORKDAYS('У9 Ввод'!$D$59,$B20)+1))/Настройки!$E$15*100)</f>
        <v>0</v>
      </c>
      <c r="BC20" s="67" t="n">
        <f aca="false">IF(OR($D20=1,MONTH($B20)&lt;&gt;MONTH(StartDate),'У9 Ввод'!$D$60="",'У9 Ввод'!$E$60="",'У9 Ввод'!$D$60&gt;$B20),0,MAX(0,MIN(1,'У9 Ввод'!$E$60-NETWORKDAYS('У9 Ввод'!$D$60,$B20)+1))/Настройки!$E$15*100)</f>
        <v>0</v>
      </c>
      <c r="BD20" s="67" t="n">
        <f aca="false">IF(OR($D20=1,MONTH($B20)&lt;&gt;MONTH(StartDate),'У9 Ввод'!$D$61="",'У9 Ввод'!$E$61="",'У9 Ввод'!$D$61&gt;$B20),0,MAX(0,MIN(1,'У9 Ввод'!$E$61-NETWORKDAYS('У9 Ввод'!$D$61,$B20)+1))/Настройки!$E$15*100)</f>
        <v>0</v>
      </c>
      <c r="BE20" s="67" t="n">
        <f aca="false">IF(OR($D20=1,MONTH($B20)&lt;&gt;MONTH(StartDate),'У9 Ввод'!$D$62="",'У9 Ввод'!$E$62="",'У9 Ввод'!$D$62&gt;$B20),0,MAX(0,MIN(1,'У9 Ввод'!$E$62-NETWORKDAYS('У9 Ввод'!$D$62,$B20)+1))/Настройки!$E$15*100)</f>
        <v>0</v>
      </c>
      <c r="BF20" s="67" t="n">
        <f aca="false">IF(OR($D20=1,MONTH($B20)&lt;&gt;MONTH(StartDate),'У9 Ввод'!$D$63="",'У9 Ввод'!$E$63="",'У9 Ввод'!$D$63&gt;$B20),0,MAX(0,MIN(1,'У9 Ввод'!$E$63-NETWORKDAYS('У9 Ввод'!$D$63,$B20)+1))/Настройки!$E$15*100)</f>
        <v>0</v>
      </c>
      <c r="BG20" s="67" t="n">
        <f aca="false">IF(OR($D20=1,MONTH($B20)&lt;&gt;MONTH(StartDate),'У9 Ввод'!$D$64="",'У9 Ввод'!$E$64="",'У9 Ввод'!$D$64&gt;$B20),0,MAX(0,MIN(1,'У9 Ввод'!$E$64-NETWORKDAYS('У9 Ввод'!$D$64,$B20)+1))/Настройки!$E$15*100)</f>
        <v>0</v>
      </c>
      <c r="BH20" s="67" t="n">
        <f aca="false">IF(OR($D20=1,MONTH($B20)&lt;&gt;MONTH(StartDate),'У9 Ввод'!$D$65="",'У9 Ввод'!$E$65="",'У9 Ввод'!$D$65&gt;$B20),0,MAX(0,MIN(1,'У9 Ввод'!$E$65-NETWORKDAYS('У9 Ввод'!$D$65,$B20)+1))/Настройки!$E$15*100)</f>
        <v>0</v>
      </c>
      <c r="BI20" s="67" t="n">
        <f aca="false">IF(OR($D20=1,MONTH($B20)&lt;&gt;MONTH(StartDate),'У9 Ввод'!$D$66="",'У9 Ввод'!$E$66="",'У9 Ввод'!$D$66&gt;$B20),0,MAX(0,MIN(1,'У9 Ввод'!$E$66-NETWORKDAYS('У9 Ввод'!$D$66,$B20)+1))/Настройки!$E$15*100)</f>
        <v>0</v>
      </c>
      <c r="BJ20" s="67" t="n">
        <f aca="false">IF(OR($D20=1,MONTH($B20)&lt;&gt;MONTH(StartDate),'У9 Ввод'!$D$67="",'У9 Ввод'!$E$67="",'У9 Ввод'!$D$67&gt;$B20),0,MAX(0,MIN(1,'У9 Ввод'!$E$67-NETWORKDAYS('У9 Ввод'!$D$67,$B20)+1))/Настройки!$E$15*100)</f>
        <v>0</v>
      </c>
      <c r="BK20" s="67" t="n">
        <f aca="false">IF(OR($D20=1,MONTH($B20)&lt;&gt;MONTH(StartDate),'У9 Ввод'!$D$68="",'У9 Ввод'!$E$68="",'У9 Ввод'!$D$68&gt;$B20),0,MAX(0,MIN(1,'У9 Ввод'!$E$68-NETWORKDAYS('У9 Ввод'!$D$68,$B20)+1))/Настройки!$E$15*100)</f>
        <v>0</v>
      </c>
      <c r="BL20" s="67" t="n">
        <f aca="false">IF(OR($D20=1,MONTH($B20)&lt;&gt;MONTH(StartDate),'У9 Ввод'!$D$69="",'У9 Ввод'!$E$69="",'У9 Ввод'!$D$69&gt;$B20),0,MAX(0,MIN(1,'У9 Ввод'!$E$69-NETWORKDAYS('У9 Ввод'!$D$69,$B20)+1))/Настройки!$E$15*100)</f>
        <v>0</v>
      </c>
      <c r="BM20" s="67" t="n">
        <f aca="false">IF(OR($D20=1,MONTH($B20)&lt;&gt;MONTH(StartDate),'У9 Ввод'!$D$70="",'У9 Ввод'!$E$70="",'У9 Ввод'!$D$70&gt;$B20),0,MAX(0,MIN(1,'У9 Ввод'!$E$70-NETWORKDAYS('У9 Ввод'!$D$70,$B20)+1))/Настройки!$E$15*100)</f>
        <v>0</v>
      </c>
      <c r="BN20" s="67" t="n">
        <f aca="false">IF(OR($D20=1,MONTH($B20)&lt;&gt;MONTH(StartDate),'У9 Ввод'!$D$71="",'У9 Ввод'!$E$71="",'У9 Ввод'!$D$71&gt;$B20),0,MAX(0,MIN(1,'У9 Ввод'!$E$71-NETWORKDAYS('У9 Ввод'!$D$71,$B20)+1))/Настройки!$E$15*100)</f>
        <v>0</v>
      </c>
      <c r="BO20" s="67" t="n">
        <f aca="false">IF(OR($D20=1,MONTH($B20)&lt;&gt;MONTH(StartDate),'У9 Ввод'!$D$72="",'У9 Ввод'!$E$72="",'У9 Ввод'!$D$72&gt;$B20),0,MAX(0,MIN(1,'У9 Ввод'!$E$72-NETWORKDAYS('У9 Ввод'!$D$72,$B20)+1))/Настройки!$E$15*100)</f>
        <v>0</v>
      </c>
      <c r="BP20" s="67" t="n">
        <f aca="false">IF(OR($D20=1,MONTH($B20)&lt;&gt;MONTH(StartDate),'У9 Ввод'!$D$73="",'У9 Ввод'!$E$73="",'У9 Ввод'!$D$73&gt;$B20),0,MAX(0,MIN(1,'У9 Ввод'!$E$73-NETWORKDAYS('У9 Ввод'!$D$73,$B20)+1))/Настройки!$E$15*100)</f>
        <v>0</v>
      </c>
      <c r="BQ20" s="67" t="n">
        <f aca="false">IF(OR($D20=1,MONTH($B20)&lt;&gt;MONTH(StartDate),'У9 Ввод'!$D$74="",'У9 Ввод'!$E$74="",'У9 Ввод'!$D$74&gt;$B20),0,MAX(0,MIN(1,'У9 Ввод'!$E$74-NETWORKDAYS('У9 Ввод'!$D$74,$B20)+1))/Настройки!$E$15*100)</f>
        <v>0</v>
      </c>
      <c r="BR20" s="67" t="n">
        <f aca="false">IF(OR($D20=1,MONTH($B20)&lt;&gt;MONTH(StartDate),'У9 Ввод'!$D$75="",'У9 Ввод'!$E$75="",'У9 Ввод'!$D$75&gt;$B20),0,MAX(0,MIN(1,'У9 Ввод'!$E$75-NETWORKDAYS('У9 Ввод'!$D$75,$B20)+1))/Настройки!$E$15*100)</f>
        <v>0</v>
      </c>
      <c r="BS20" s="67" t="n">
        <f aca="false">IF(OR($D20=1,MONTH($B20)&lt;&gt;MONTH(StartDate),'У9 Ввод'!$D$76="",'У9 Ввод'!$E$76="",'У9 Ввод'!$D$76&gt;$B20),0,MAX(0,MIN(1,'У9 Ввод'!$E$76-NETWORKDAYS('У9 Ввод'!$D$76,$B20)+1))/Настройки!$E$15*100)</f>
        <v>0</v>
      </c>
      <c r="BT20" s="67" t="n">
        <f aca="false">IF(OR($D20=1,MONTH($B20)&lt;&gt;MONTH(StartDate),'У9 Ввод'!$D$77="",'У9 Ввод'!$E$77="",'У9 Ввод'!$D$77&gt;$B20),0,MAX(0,MIN(1,'У9 Ввод'!$E$77-NETWORKDAYS('У9 Ввод'!$D$77,$B20)+1))/Настройки!$E$15*100)</f>
        <v>0</v>
      </c>
      <c r="BU20" s="67" t="n">
        <f aca="false">IF(OR($D20=1,MONTH($B20)&lt;&gt;MONTH(StartDate),'У9 Ввод'!$D$78="",'У9 Ввод'!$E$78="",'У9 Ввод'!$D$78&gt;$B20),0,MAX(0,MIN(1,'У9 Ввод'!$E$78-NETWORKDAYS('У9 Ввод'!$D$78,$B20)+1))/Настройки!$E$15*100)</f>
        <v>0</v>
      </c>
      <c r="BV20" s="67" t="n">
        <f aca="false">IF(OR($D20=1,MONTH($B20)&lt;&gt;MONTH(StartDate),'У9 Ввод'!$D$79="",'У9 Ввод'!$E$79="",'У9 Ввод'!$D$79&gt;$B20),0,MAX(0,MIN(1,'У9 Ввод'!$E$79-NETWORKDAYS('У9 Ввод'!$D$79,$B20)+1))/Настройки!$E$15*100)</f>
        <v>0</v>
      </c>
      <c r="BW20" s="67" t="n">
        <f aca="false">IF(OR($D20=1,MONTH($B20)&lt;&gt;MONTH(StartDate),'У9 Ввод'!$D$80="",'У9 Ввод'!$E$80="",'У9 Ввод'!$D$80&gt;$B20),0,MAX(0,MIN(1,'У9 Ввод'!$E$80-NETWORKDAYS('У9 Ввод'!$D$80,$B20)+1))/Настройки!$E$15*100)</f>
        <v>0</v>
      </c>
      <c r="BX20" s="67" t="n">
        <f aca="false">IF(OR($D20=1,MONTH($B20)&lt;&gt;MONTH(StartDate),'У9 Ввод'!$D$81="",'У9 Ввод'!$E$81="",'У9 Ввод'!$D$81&gt;$B20),0,MAX(0,MIN(1,'У9 Ввод'!$E$81-NETWORKDAYS('У9 Ввод'!$D$81,$B20)+1))/Настройки!$E$15*100)</f>
        <v>0</v>
      </c>
      <c r="BY20" s="67" t="n">
        <f aca="false">IF(OR($D20=1,MONTH($B20)&lt;&gt;MONTH(StartDate),'У9 Ввод'!$D$82="",'У9 Ввод'!$E$82="",'У9 Ввод'!$D$82&gt;$B20),0,MAX(0,MIN(1,'У9 Ввод'!$E$82-NETWORKDAYS('У9 Ввод'!$D$82,$B20)+1))/Настройки!$E$15*100)</f>
        <v>0</v>
      </c>
      <c r="BZ20" s="67" t="n">
        <f aca="false">IF(OR($D20=1,MONTH($B20)&lt;&gt;MONTH(StartDate),'У9 Ввод'!$D$83="",'У9 Ввод'!$E$83="",'У9 Ввод'!$D$83&gt;$B20),0,MAX(0,MIN(1,'У9 Ввод'!$E$83-NETWORKDAYS('У9 Ввод'!$D$83,$B20)+1))/Настройки!$E$15*100)</f>
        <v>0</v>
      </c>
      <c r="CA20" s="67" t="n">
        <f aca="false">IF(OR($D20=1,MONTH($B20)&lt;&gt;MONTH(StartDate),'У9 Ввод'!$D$84="",'У9 Ввод'!$E$84="",'У9 Ввод'!$D$84&gt;$B20),0,MAX(0,MIN(1,'У9 Ввод'!$E$84-NETWORKDAYS('У9 Ввод'!$D$84,$B20)+1))/Настройки!$E$15*100)</f>
        <v>0</v>
      </c>
      <c r="CB20" s="67" t="n">
        <f aca="false">IF(OR($D20=1,MONTH($B20)&lt;&gt;MONTH(StartDate),'У9 Ввод'!$D$85="",'У9 Ввод'!$E$85="",'У9 Ввод'!$D$85&gt;$B20),0,MAX(0,MIN(1,'У9 Ввод'!$E$85-NETWORKDAYS('У9 Ввод'!$D$85,$B20)+1))/Настройки!$E$15*100)</f>
        <v>0</v>
      </c>
      <c r="CC20" s="67" t="n">
        <f aca="false">IF(OR($D20=1,MONTH($B20)&lt;&gt;MONTH(StartDate),'У9 Ввод'!$D$86="",'У9 Ввод'!$E$86="",'У9 Ввод'!$D$86&gt;$B20),0,MAX(0,MIN(1,'У9 Ввод'!$E$86-NETWORKDAYS('У9 Ввод'!$D$86,$B20)+1))/Настройки!$E$15*100)</f>
        <v>0</v>
      </c>
      <c r="CD20" s="67" t="n">
        <f aca="false">IF(OR($D20=1,MONTH($B20)&lt;&gt;MONTH(StartDate),'У9 Ввод'!$D$87="",'У9 Ввод'!$E$87="",'У9 Ввод'!$D$87&gt;$B20),0,MAX(0,MIN(1,'У9 Ввод'!$E$87-NETWORKDAYS('У9 Ввод'!$D$87,$B20)+1))/Настройки!$E$15*100)</f>
        <v>0</v>
      </c>
      <c r="CE20" s="67" t="n">
        <f aca="false">IF(OR($D20=1,MONTH($B20)&lt;&gt;MONTH(StartDate),'У9 Ввод'!$D$88="",'У9 Ввод'!$E$88="",'У9 Ввод'!$D$88&gt;$B20),0,MAX(0,MIN(1,'У9 Ввод'!$E$88-NETWORKDAYS('У9 Ввод'!$D$88,$B20)+1))/Настройки!$E$15*100)</f>
        <v>0</v>
      </c>
      <c r="CF20" s="67" t="n">
        <f aca="false">IF(OR($D20=1,MONTH($B20)&lt;&gt;MONTH(StartDate),'У9 Ввод'!$D$89="",'У9 Ввод'!$E$89="",'У9 Ввод'!$D$89&gt;$B20),0,MAX(0,MIN(1,'У9 Ввод'!$E$89-NETWORKDAYS('У9 Ввод'!$D$89,$B20)+1))/Настройки!$E$15*100)</f>
        <v>0</v>
      </c>
      <c r="CG20" s="67" t="n">
        <f aca="false">IF(OR($D20=1,MONTH($B20)&lt;&gt;MONTH(StartDate),'У9 Ввод'!$D$90="",'У9 Ввод'!$E$90="",'У9 Ввод'!$D$90&gt;$B20),0,MAX(0,MIN(1,'У9 Ввод'!$E$90-NETWORKDAYS('У9 Ввод'!$D$90,$B20)+1))/Настройки!$E$15*100)</f>
        <v>0</v>
      </c>
      <c r="CH20" s="67" t="n">
        <f aca="false">IF(OR($D20=1,MONTH($B20)&lt;&gt;MONTH(StartDate),'У9 Ввод'!$D$91="",'У9 Ввод'!$E$91="",'У9 Ввод'!$D$91&gt;$B20),0,MAX(0,MIN(1,'У9 Ввод'!$E$91-NETWORKDAYS('У9 Ввод'!$D$91,$B20)+1))/Настройки!$E$15*100)</f>
        <v>0</v>
      </c>
      <c r="CI20" s="67" t="n">
        <f aca="false">IF(OR($D20=1,MONTH($B20)&lt;&gt;MONTH(StartDate),'У9 Ввод'!$D$92="",'У9 Ввод'!$E$92="",'У9 Ввод'!$D$92&gt;$B20),0,MAX(0,MIN(1,'У9 Ввод'!$E$92-NETWORKDAYS('У9 Ввод'!$D$92,$B20)+1))/Настройки!$E$15*100)</f>
        <v>0</v>
      </c>
      <c r="CJ20" s="67" t="n">
        <f aca="false">IF(OR($D20=1,MONTH($B20)&lt;&gt;MONTH(StartDate),'У9 Ввод'!$D$93="",'У9 Ввод'!$E$93="",'У9 Ввод'!$D$93&gt;$B20),0,MAX(0,MIN(1,'У9 Ввод'!$E$93-NETWORKDAYS('У9 Ввод'!$D$93,$B20)+1))/Настройки!$E$15*100)</f>
        <v>0</v>
      </c>
      <c r="CK20" s="67" t="n">
        <f aca="false">IF(OR($D20=1,MONTH($B20)&lt;&gt;MONTH(StartDate),'У9 Ввод'!$D$94="",'У9 Ввод'!$E$94="",'У9 Ввод'!$D$94&gt;$B20),0,MAX(0,MIN(1,'У9 Ввод'!$E$94-NETWORKDAYS('У9 Ввод'!$D$94,$B20)+1))/Настройки!$E$15*100)</f>
        <v>0</v>
      </c>
      <c r="CL20" s="67" t="n">
        <f aca="false">IF(OR($D20=1,MONTH($B20)&lt;&gt;MONTH(StartDate),'У9 Ввод'!$D$95="",'У9 Ввод'!$E$95="",'У9 Ввод'!$D$95&gt;$B20),0,MAX(0,MIN(1,'У9 Ввод'!$E$95-NETWORKDAYS('У9 Ввод'!$D$95,$B20)+1))/Настройки!$E$15*100)</f>
        <v>0</v>
      </c>
      <c r="CM20" s="67" t="n">
        <f aca="false">IF(OR($D20=1,MONTH($B20)&lt;&gt;MONTH(StartDate),'У9 Ввод'!$D$96="",'У9 Ввод'!$E$96="",'У9 Ввод'!$D$96&gt;$B20),0,MAX(0,MIN(1,'У9 Ввод'!$E$96-NETWORKDAYS('У9 Ввод'!$D$96,$B20)+1))/Настройки!$E$15*100)</f>
        <v>0</v>
      </c>
      <c r="CN20" s="67" t="n">
        <f aca="false">IF(OR($D20=1,MONTH($B20)&lt;&gt;MONTH(StartDate),'У9 Ввод'!$D$97="",'У9 Ввод'!$E$97="",'У9 Ввод'!$D$97&gt;$B20),0,MAX(0,MIN(1,'У9 Ввод'!$E$97-NETWORKDAYS('У9 Ввод'!$D$97,$B20)+1))/Настройки!$E$15*100)</f>
        <v>0</v>
      </c>
      <c r="CO20" s="67" t="n">
        <f aca="false">IF(OR($D20=1,MONTH($B20)&lt;&gt;MONTH(StartDate),'У9 Ввод'!$D$98="",'У9 Ввод'!$E$98="",'У9 Ввод'!$D$98&gt;$B20),0,MAX(0,MIN(1,'У9 Ввод'!$E$98-NETWORKDAYS('У9 Ввод'!$D$98,$B20)+1))/Настройки!$E$15*100)</f>
        <v>0</v>
      </c>
      <c r="CP20" s="67" t="n">
        <f aca="false">IF(OR($D20=1,MONTH($B20)&lt;&gt;MONTH(StartDate),'У9 Ввод'!$D$99="",'У9 Ввод'!$E$99="",'У9 Ввод'!$D$99&gt;$B20),0,MAX(0,MIN(1,'У9 Ввод'!$E$99-NETWORKDAYS('У9 Ввод'!$D$99,$B20)+1))/Настройки!$E$15*100)</f>
        <v>0</v>
      </c>
      <c r="CQ20" s="67" t="n">
        <f aca="false">IF(OR($D20=1,MONTH($B20)&lt;&gt;MONTH(StartDate),'У9 Ввод'!$D$100="",'У9 Ввод'!$E$100="",'У9 Ввод'!$D$100&gt;$B20),0,MAX(0,MIN(1,'У9 Ввод'!$E$100-NETWORKDAYS('У9 Ввод'!$D$100,$B20)+1))/Настройки!$E$15*100)</f>
        <v>0</v>
      </c>
      <c r="CR20" s="67" t="n">
        <f aca="false">IF(OR($D20=1,MONTH($B20)&lt;&gt;MONTH(StartDate),'У9 Ввод'!$D$101="",'У9 Ввод'!$E$101="",'У9 Ввод'!$D$101&gt;$B20),0,MAX(0,MIN(1,'У9 Ввод'!$E$101-NETWORKDAYS('У9 Ввод'!$D$101,$B20)+1))/Настройки!$E$15*100)</f>
        <v>0</v>
      </c>
      <c r="CS20" s="67" t="n">
        <f aca="false">IF(OR($D20=1,MONTH($B20)&lt;&gt;MONTH(StartDate),'У9 Ввод'!$D$102="",'У9 Ввод'!$E$102="",'У9 Ввод'!$D$102&gt;$B20),0,MAX(0,MIN(1,'У9 Ввод'!$E$102-NETWORKDAYS('У9 Ввод'!$D$102,$B20)+1))/Настройки!$E$15*100)</f>
        <v>0</v>
      </c>
      <c r="CT20" s="67" t="n">
        <f aca="false">IF(OR($D20=1,MONTH($B20)&lt;&gt;MONTH(StartDate),'У9 Ввод'!$D$103="",'У9 Ввод'!$E$103="",'У9 Ввод'!$D$103&gt;$B20),0,MAX(0,MIN(1,'У9 Ввод'!$E$103-NETWORKDAYS('У9 Ввод'!$D$103,$B20)+1))/Настройки!$E$15*100)</f>
        <v>0</v>
      </c>
      <c r="CU20" s="67" t="n">
        <f aca="false">IF(OR($D20=1,MONTH($B20)&lt;&gt;MONTH(StartDate),'У9 Ввод'!$D$104="",'У9 Ввод'!$E$104="",'У9 Ввод'!$D$104&gt;$B20),0,MAX(0,MIN(1,'У9 Ввод'!$E$104-NETWORKDAYS('У9 Ввод'!$D$104,$B20)+1))/Настройки!$E$15*100)</f>
        <v>0</v>
      </c>
      <c r="CV20" s="67" t="n">
        <f aca="false">IF(OR($D20=1,MONTH($B20)&lt;&gt;MONTH(StartDate),'У9 Ввод'!$D$105="",'У9 Ввод'!$E$105="",'У9 Ввод'!$D$105&gt;$B20),0,MAX(0,MIN(1,'У9 Ввод'!$E$105-NETWORKDAYS('У9 Ввод'!$D$105,$B20)+1))/Настройки!$E$15*100)</f>
        <v>0</v>
      </c>
      <c r="CW20" s="67" t="n">
        <f aca="false">IF(OR($D20=1,MONTH($B20)&lt;&gt;MONTH(StartDate),'У9 Ввод'!$D$106="",'У9 Ввод'!$E$106="",'У9 Ввод'!$D$106&gt;$B20),0,MAX(0,MIN(1,'У9 Ввод'!$E$106-NETWORKDAYS('У9 Ввод'!$D$106,$B20)+1))/Настройки!$E$15*100)</f>
        <v>0</v>
      </c>
      <c r="CX20" s="67" t="n">
        <f aca="false">IF(OR($D20=1,MONTH($B20)&lt;&gt;MONTH(StartDate),'У9 Ввод'!$D$107="",'У9 Ввод'!$E$107="",'У9 Ввод'!$D$107&gt;$B20),0,MAX(0,MIN(1,'У9 Ввод'!$E$107-NETWORKDAYS('У9 Ввод'!$D$107,$B20)+1))/Настройки!$E$15*100)</f>
        <v>0</v>
      </c>
      <c r="CY20" s="67" t="n">
        <f aca="false">IF(OR($D20=1,MONTH($B20)&lt;&gt;MONTH(StartDate),'У9 Ввод'!$D$108="",'У9 Ввод'!$E$108="",'У9 Ввод'!$D$108&gt;$B20),0,MAX(0,MIN(1,'У9 Ввод'!$E$108-NETWORKDAYS('У9 Ввод'!$D$108,$B20)+1))/Настройки!$E$15*100)</f>
        <v>0</v>
      </c>
      <c r="CZ20" s="67" t="n">
        <f aca="false">IF(OR($D20=1,MONTH($B20)&lt;&gt;MONTH(StartDate),'У9 Ввод'!$D$109="",'У9 Ввод'!$E$109="",'У9 Ввод'!$D$109&gt;$B20),0,MAX(0,MIN(1,'У9 Ввод'!$E$109-NETWORKDAYS('У9 Ввод'!$D$109,$B20)+1))/Настройки!$E$15*100)</f>
        <v>0</v>
      </c>
      <c r="DA20" s="67" t="n">
        <f aca="false">IF(OR($D20=1,MONTH($B20)&lt;&gt;MONTH(StartDate),'У9 Ввод'!$D$110="",'У9 Ввод'!$E$110="",'У9 Ввод'!$D$110&gt;$B20),0,MAX(0,MIN(1,'У9 Ввод'!$E$110-NETWORKDAYS('У9 Ввод'!$D$110,$B20)+1))/Настройки!$E$15*100)</f>
        <v>0</v>
      </c>
      <c r="DB20" s="67" t="n">
        <f aca="false">IF(OR($D20=1,MONTH($B20)&lt;&gt;MONTH(StartDate),'У9 Ввод'!$D$111="",'У9 Ввод'!$E$111="",'У9 Ввод'!$D$111&gt;$B20),0,MAX(0,MIN(1,'У9 Ввод'!$E$111-NETWORKDAYS('У9 Ввод'!$D$111,$B20)+1))/Настройки!$E$15*100)</f>
        <v>0</v>
      </c>
      <c r="DC20" s="67" t="n">
        <f aca="false">IF(OR($D20=1,MONTH($B20)&lt;&gt;MONTH(StartDate),'У9 Ввод'!$D$112="",'У9 Ввод'!$E$112="",'У9 Ввод'!$D$112&gt;$B20),0,MAX(0,MIN(1,'У9 Ввод'!$E$112-NETWORKDAYS('У9 Ввод'!$D$112,$B20)+1))/Настройки!$E$15*100)</f>
        <v>0</v>
      </c>
      <c r="DD20" s="67" t="n">
        <f aca="false">IF(OR($D20=1,MONTH($B20)&lt;&gt;MONTH(StartDate),'У9 Ввод'!$D$113="",'У9 Ввод'!$E$113="",'У9 Ввод'!$D$113&gt;$B20),0,MAX(0,MIN(1,'У9 Ввод'!$E$113-NETWORKDAYS('У9 Ввод'!$D$113,$B20)+1))/Настройки!$E$15*100)</f>
        <v>0</v>
      </c>
      <c r="DE20" s="67" t="n">
        <f aca="false">IF(OR($D20=1,MONTH($B20)&lt;&gt;MONTH(StartDate),'У9 Ввод'!$D$114="",'У9 Ввод'!$E$114="",'У9 Ввод'!$D$114&gt;$B20),0,MAX(0,MIN(1,'У9 Ввод'!$E$114-NETWORKDAYS('У9 Ввод'!$D$114,$B20)+1))/Настройки!$E$15*100)</f>
        <v>0</v>
      </c>
      <c r="DF20" s="67" t="n">
        <f aca="false">IF(OR($D20=1,MONTH($B20)&lt;&gt;MONTH(StartDate),'У9 Ввод'!$D$115="",'У9 Ввод'!$E$115="",'У9 Ввод'!$D$115&gt;$B20),0,MAX(0,MIN(1,'У9 Ввод'!$E$115-NETWORKDAYS('У9 Ввод'!$D$115,$B20)+1))/Настройки!$E$15*100)</f>
        <v>0</v>
      </c>
      <c r="DG20" s="67" t="n">
        <f aca="false">IF(OR($D20=1,MONTH($B20)&lt;&gt;MONTH(StartDate),'У9 Ввод'!$D$116="",'У9 Ввод'!$E$116="",'У9 Ввод'!$D$116&gt;$B20),0,MAX(0,MIN(1,'У9 Ввод'!$E$116-NETWORKDAYS('У9 Ввод'!$D$116,$B20)+1))/Настройки!$E$15*100)</f>
        <v>0</v>
      </c>
      <c r="DH20" s="67" t="n">
        <f aca="false">IF(OR($D20=1,MONTH($B20)&lt;&gt;MONTH(StartDate),'У9 Ввод'!$D$117="",'У9 Ввод'!$E$117="",'У9 Ввод'!$D$117&gt;$B20),0,MAX(0,MIN(1,'У9 Ввод'!$E$117-NETWORKDAYS('У9 Ввод'!$D$117,$B20)+1))/Настройки!$E$15*100)</f>
        <v>0</v>
      </c>
      <c r="DI20" s="67" t="n">
        <f aca="false">IF(OR($D20=1,MONTH($B20)&lt;&gt;MONTH(StartDate),'У9 Ввод'!$D$118="",'У9 Ввод'!$E$118="",'У9 Ввод'!$D$118&gt;$B20),0,MAX(0,MIN(1,'У9 Ввод'!$E$118-NETWORKDAYS('У9 Ввод'!$D$118,$B20)+1))/Настройки!$E$15*100)</f>
        <v>0</v>
      </c>
      <c r="DJ20" s="67" t="n">
        <f aca="false">IF(OR($D20=1,MONTH($B20)&lt;&gt;MONTH(StartDate),'У9 Ввод'!$D$119="",'У9 Ввод'!$E$119="",'У9 Ввод'!$D$119&gt;$B20),0,MAX(0,MIN(1,'У9 Ввод'!$E$119-NETWORKDAYS('У9 Ввод'!$D$119,$B20)+1))/Настройки!$E$15*100)</f>
        <v>0</v>
      </c>
      <c r="DK20" s="67" t="n">
        <f aca="false">IF(OR($D20=1,MONTH($B20)&lt;&gt;MONTH(StartDate),'У9 Ввод'!$D$120="",'У9 Ввод'!$E$120="",'У9 Ввод'!$D$120&gt;$B20),0,MAX(0,MIN(1,'У9 Ввод'!$E$120-NETWORKDAYS('У9 Ввод'!$D$120,$B20)+1))/Настройки!$E$15*100)</f>
        <v>0</v>
      </c>
      <c r="DL20" s="67" t="n">
        <f aca="false">IF(OR($D20=1,MONTH($B20)&lt;&gt;MONTH(StartDate),'У9 Ввод'!$D$121="",'У9 Ввод'!$E$121="",'У9 Ввод'!$D$121&gt;$B20),0,MAX(0,MIN(1,'У9 Ввод'!$E$121-NETWORKDAYS('У9 Ввод'!$D$121,$B20)+1))/Настройки!$E$15*100)</f>
        <v>0</v>
      </c>
      <c r="DM20" s="67" t="n">
        <f aca="false">IF(OR($D20=1,MONTH($B20)&lt;&gt;MONTH(StartDate),'У9 Ввод'!$D$122="",'У9 Ввод'!$E$122="",'У9 Ввод'!$D$122&gt;$B20),0,MAX(0,MIN(1,'У9 Ввод'!$E$122-NETWORKDAYS('У9 Ввод'!$D$122,$B20)+1))/Настройки!$E$15*100)</f>
        <v>0</v>
      </c>
      <c r="DN20" s="67" t="n">
        <f aca="false">IF(OR($D20=1,MONTH($B20)&lt;&gt;MONTH(StartDate),'У9 Ввод'!$D$123="",'У9 Ввод'!$E$123="",'У9 Ввод'!$D$123&gt;$B20),0,MAX(0,MIN(1,'У9 Ввод'!$E$123-NETWORKDAYS('У9 Ввод'!$D$123,$B20)+1))/Настройки!$E$15*100)</f>
        <v>0</v>
      </c>
      <c r="DO20" s="67" t="n">
        <f aca="false">IF(OR($D20=1,MONTH($B20)&lt;&gt;MONTH(StartDate),'У9 Ввод'!$D$124="",'У9 Ввод'!$E$124="",'У9 Ввод'!$D$124&gt;$B20),0,MAX(0,MIN(1,'У9 Ввод'!$E$124-NETWORKDAYS('У9 Ввод'!$D$124,$B20)+1))/Настройки!$E$15*100)</f>
        <v>0</v>
      </c>
      <c r="DP20" s="67" t="n">
        <f aca="false">IF(OR($D20=1,MONTH($B20)&lt;&gt;MONTH(StartDate),'У9 Ввод'!$D$125="",'У9 Ввод'!$E$125="",'У9 Ввод'!$D$125&gt;$B20),0,MAX(0,MIN(1,'У9 Ввод'!$E$125-NETWORKDAYS('У9 Ввод'!$D$125,$B20)+1))/Настройки!$E$15*100)</f>
        <v>0</v>
      </c>
      <c r="DQ20" s="67" t="n">
        <f aca="false">IF(OR($D20=1,MONTH($B20)&lt;&gt;MONTH(StartDate),'У9 Ввод'!$D$126="",'У9 Ввод'!$E$126="",'У9 Ввод'!$D$126&gt;$B20),0,MAX(0,MIN(1,'У9 Ввод'!$E$126-NETWORKDAYS('У9 Ввод'!$D$126,$B20)+1))/Настройки!$E$15*100)</f>
        <v>0</v>
      </c>
      <c r="DR20" s="67" t="n">
        <f aca="false">IF(OR($D20=1,MONTH($B20)&lt;&gt;MONTH(StartDate),'У9 Ввод'!$D$127="",'У9 Ввод'!$E$127="",'У9 Ввод'!$D$127&gt;$B20),0,MAX(0,MIN(1,'У9 Ввод'!$E$127-NETWORKDAYS('У9 Ввод'!$D$127,$B20)+1))/Настройки!$E$15*100)</f>
        <v>0</v>
      </c>
      <c r="DS20" s="67" t="n">
        <f aca="false">IF(OR($D20=1,MONTH($B20)&lt;&gt;MONTH(StartDate),'У9 Ввод'!$D$128="",'У9 Ввод'!$E$128="",'У9 Ввод'!$D$128&gt;$B20),0,MAX(0,MIN(1,'У9 Ввод'!$E$128-NETWORKDAYS('У9 Ввод'!$D$128,$B20)+1))/Настройки!$E$15*100)</f>
        <v>0</v>
      </c>
      <c r="DT20" s="67" t="n">
        <f aca="false">IF(OR($D20=1,MONTH($B20)&lt;&gt;MONTH(StartDate),'У9 Ввод'!$D$129="",'У9 Ввод'!$E$129="",'У9 Ввод'!$D$129&gt;$B20),0,MAX(0,MIN(1,'У9 Ввод'!$E$129-NETWORKDAYS('У9 Ввод'!$D$129,$B20)+1))/Настройки!$E$15*100)</f>
        <v>0</v>
      </c>
      <c r="DU20" s="67" t="n">
        <f aca="false">IF(OR($D20=1,MONTH($B20)&lt;&gt;MONTH(StartDate),'У9 Ввод'!$D$130="",'У9 Ввод'!$E$130="",'У9 Ввод'!$D$130&gt;$B20),0,MAX(0,MIN(1,'У9 Ввод'!$E$130-NETWORKDAYS('У9 Ввод'!$D$130,$B20)+1))/Настройки!$E$15*100)</f>
        <v>0</v>
      </c>
      <c r="DV20" s="67" t="n">
        <f aca="false">IF(OR($D20=1,MONTH($B20)&lt;&gt;MONTH(StartDate),'У9 Ввод'!$D$131="",'У9 Ввод'!$E$131="",'У9 Ввод'!$D$131&gt;$B20),0,MAX(0,MIN(1,'У9 Ввод'!$E$131-NETWORKDAYS('У9 Ввод'!$D$131,$B20)+1))/Настройки!$E$15*100)</f>
        <v>0</v>
      </c>
      <c r="DW20" s="67" t="n">
        <f aca="false">IF(OR($D20=1,MONTH($B20)&lt;&gt;MONTH(StartDate),'У9 Ввод'!$D$132="",'У9 Ввод'!$E$132="",'У9 Ввод'!$D$132&gt;$B20),0,MAX(0,MIN(1,'У9 Ввод'!$E$132-NETWORKDAYS('У9 Ввод'!$D$132,$B20)+1))/Настройки!$E$15*100)</f>
        <v>0</v>
      </c>
      <c r="DX20" s="67" t="n">
        <f aca="false">IF(OR($D20=1,MONTH($B20)&lt;&gt;MONTH(StartDate),'У9 Ввод'!$D$133="",'У9 Ввод'!$E$133="",'У9 Ввод'!$D$133&gt;$B20),0,MAX(0,MIN(1,'У9 Ввод'!$E$133-NETWORKDAYS('У9 Ввод'!$D$133,$B20)+1))/Настройки!$E$15*100)</f>
        <v>0</v>
      </c>
      <c r="DY20" s="67" t="n">
        <f aca="false">IF(OR($D20=1,MONTH($B20)&lt;&gt;MONTH(StartDate),'У9 Ввод'!$D$134="",'У9 Ввод'!$E$134="",'У9 Ввод'!$D$134&gt;$B20),0,MAX(0,MIN(1,'У9 Ввод'!$E$134-NETWORKDAYS('У9 Ввод'!$D$134,$B20)+1))/Настройки!$E$15*100)</f>
        <v>0</v>
      </c>
      <c r="DZ20" s="67" t="n">
        <f aca="false">IF(OR($D20=1,MONTH($B20)&lt;&gt;MONTH(StartDate),'У9 Ввод'!$D$135="",'У9 Ввод'!$E$135="",'У9 Ввод'!$D$135&gt;$B20),0,MAX(0,MIN(1,'У9 Ввод'!$E$135-NETWORKDAYS('У9 Ввод'!$D$135,$B20)+1))/Настройки!$E$15*100)</f>
        <v>0</v>
      </c>
      <c r="EA20" s="67" t="n">
        <f aca="false">IF(OR($D20=1,MONTH($B20)&lt;&gt;MONTH(StartDate),'У9 Ввод'!$D$136="",'У9 Ввод'!$E$136="",'У9 Ввод'!$D$136&gt;$B20),0,MAX(0,MIN(1,'У9 Ввод'!$E$136-NETWORKDAYS('У9 Ввод'!$D$136,$B20)+1))/Настройки!$E$15*100)</f>
        <v>0</v>
      </c>
      <c r="EB20" s="67" t="n">
        <f aca="false">IF(OR($D20=1,MONTH($B20)&lt;&gt;MONTH(StartDate),'У9 Ввод'!$D$137="",'У9 Ввод'!$E$137="",'У9 Ввод'!$D$137&gt;$B20),0,MAX(0,MIN(1,'У9 Ввод'!$E$137-NETWORKDAYS('У9 Ввод'!$D$137,$B20)+1))/Настройки!$E$15*100)</f>
        <v>0</v>
      </c>
      <c r="EC20" s="67" t="n">
        <f aca="false">IF(OR($D20=1,MONTH($B20)&lt;&gt;MONTH(StartDate),'У9 Ввод'!$D$138="",'У9 Ввод'!$E$138="",'У9 Ввод'!$D$138&gt;$B20),0,MAX(0,MIN(1,'У9 Ввод'!$E$138-NETWORKDAYS('У9 Ввод'!$D$138,$B20)+1))/Настройки!$E$15*100)</f>
        <v>0</v>
      </c>
      <c r="ED20" s="67" t="n">
        <f aca="false">IF(OR($D20=1,MONTH($B20)&lt;&gt;MONTH(StartDate),'У9 Ввод'!$D$139="",'У9 Ввод'!$E$139="",'У9 Ввод'!$D$139&gt;$B20),0,MAX(0,MIN(1,'У9 Ввод'!$E$139-NETWORKDAYS('У9 Ввод'!$D$139,$B20)+1))/Настройки!$E$15*100)</f>
        <v>0</v>
      </c>
      <c r="EE20" s="67" t="n">
        <f aca="false">IF(OR($D20=1,MONTH($B20)&lt;&gt;MONTH(StartDate),'У9 Ввод'!$D$140="",'У9 Ввод'!$E$140="",'У9 Ввод'!$D$140&gt;$B20),0,MAX(0,MIN(1,'У9 Ввод'!$E$140-NETWORKDAYS('У9 Ввод'!$D$140,$B20)+1))/Настройки!$E$15*100)</f>
        <v>0</v>
      </c>
      <c r="EF20" s="67" t="n">
        <f aca="false">IF(OR($D20=1,MONTH($B20)&lt;&gt;MONTH(StartDate),'У9 Ввод'!$D$141="",'У9 Ввод'!$E$141="",'У9 Ввод'!$D$141&gt;$B20),0,MAX(0,MIN(1,'У9 Ввод'!$E$141-NETWORKDAYS('У9 Ввод'!$D$141,$B20)+1))/Настройки!$E$15*100)</f>
        <v>0</v>
      </c>
      <c r="EG20" s="67" t="n">
        <f aca="false">IF(OR($D20=1,MONTH($B20)&lt;&gt;MONTH(StartDate),'У9 Ввод'!$D$142="",'У9 Ввод'!$E$142="",'У9 Ввод'!$D$142&gt;$B20),0,MAX(0,MIN(1,'У9 Ввод'!$E$142-NETWORKDAYS('У9 Ввод'!$D$142,$B20)+1))/Настройки!$E$15*100)</f>
        <v>0</v>
      </c>
      <c r="EH20" s="67" t="n">
        <f aca="false">IF(OR($D20=1,MONTH($B20)&lt;&gt;MONTH(StartDate),'У9 Ввод'!$D$143="",'У9 Ввод'!$E$143="",'У9 Ввод'!$D$143&gt;$B20),0,MAX(0,MIN(1,'У9 Ввод'!$E$143-NETWORKDAYS('У9 Ввод'!$D$143,$B20)+1))/Настройки!$E$15*100)</f>
        <v>0</v>
      </c>
      <c r="EI20" s="67" t="n">
        <f aca="false">IF(OR($D20=1,MONTH($B20)&lt;&gt;MONTH(StartDate),'У9 Ввод'!$D$144="",'У9 Ввод'!$E$144="",'У9 Ввод'!$D$144&gt;$B20),0,MAX(0,MIN(1,'У9 Ввод'!$E$144-NETWORKDAYS('У9 Ввод'!$D$144,$B20)+1))/Настройки!$E$15*100)</f>
        <v>0</v>
      </c>
      <c r="EJ20" s="67" t="n">
        <f aca="false">IF(OR($D20=1,MONTH($B20)&lt;&gt;MONTH(StartDate),'У9 Ввод'!$D$145="",'У9 Ввод'!$E$145="",'У9 Ввод'!$D$145&gt;$B20),0,MAX(0,MIN(1,'У9 Ввод'!$E$145-NETWORKDAYS('У9 Ввод'!$D$145,$B20)+1))/Настройки!$E$15*100)</f>
        <v>0</v>
      </c>
      <c r="EK20" s="67" t="n">
        <f aca="false">IF(OR($D20=1,MONTH($B20)&lt;&gt;MONTH(StartDate),'У9 Ввод'!$D$146="",'У9 Ввод'!$E$146="",'У9 Ввод'!$D$146&gt;$B20),0,MAX(0,MIN(1,'У9 Ввод'!$E$146-NETWORKDAYS('У9 Ввод'!$D$146,$B20)+1))/Настройки!$E$15*100)</f>
        <v>0</v>
      </c>
      <c r="EL20" s="67" t="n">
        <f aca="false">IF(OR($D20=1,MONTH($B20)&lt;&gt;MONTH(StartDate),'У9 Ввод'!$D$147="",'У9 Ввод'!$E$147="",'У9 Ввод'!$D$147&gt;$B20),0,MAX(0,MIN(1,'У9 Ввод'!$E$147-NETWORKDAYS('У9 Ввод'!$D$147,$B20)+1))/Настройки!$E$15*100)</f>
        <v>0</v>
      </c>
      <c r="EM20" s="67" t="n">
        <f aca="false">IF(OR($D20=1,MONTH($B20)&lt;&gt;MONTH(StartDate),'У9 Ввод'!$D$148="",'У9 Ввод'!$E$148="",'У9 Ввод'!$D$148&gt;$B20),0,MAX(0,MIN(1,'У9 Ввод'!$E$148-NETWORKDAYS('У9 Ввод'!$D$148,$B20)+1))/Настройки!$E$15*100)</f>
        <v>0</v>
      </c>
      <c r="EN20" s="67" t="n">
        <f aca="false">IF(OR($D20=1,MONTH($B20)&lt;&gt;MONTH(StartDate),'У9 Ввод'!$D$149="",'У9 Ввод'!$E$149="",'У9 Ввод'!$D$149&gt;$B20),0,MAX(0,MIN(1,'У9 Ввод'!$E$149-NETWORKDAYS('У9 Ввод'!$D$149,$B20)+1))/Настройки!$E$15*100)</f>
        <v>0</v>
      </c>
      <c r="EO20" s="67" t="n">
        <f aca="false">IF(OR($D20=1,MONTH($B20)&lt;&gt;MONTH(StartDate),'У9 Ввод'!$D$150="",'У9 Ввод'!$E$150="",'У9 Ввод'!$D$150&gt;$B20),0,MAX(0,MIN(1,'У9 Ввод'!$E$150-NETWORKDAYS('У9 Ввод'!$D$150,$B20)+1))/Настройки!$E$15*100)</f>
        <v>0</v>
      </c>
      <c r="EP20" s="67" t="n">
        <f aca="false">IF(OR($D20=1,MONTH($B20)&lt;&gt;MONTH(StartDate),'У9 Ввод'!$D$151="",'У9 Ввод'!$E$151="",'У9 Ввод'!$D$151&gt;$B20),0,MAX(0,MIN(1,'У9 Ввод'!$E$151-NETWORKDAYS('У9 Ввод'!$D$151,$B20)+1))/Настройки!$E$15*100)</f>
        <v>0</v>
      </c>
      <c r="EQ20" s="67" t="n">
        <f aca="false">IF(OR($D20=1,MONTH($B20)&lt;&gt;MONTH(StartDate),'У9 Ввод'!$D$152="",'У9 Ввод'!$E$152="",'У9 Ввод'!$D$152&gt;$B20),0,MAX(0,MIN(1,'У9 Ввод'!$E$152-NETWORKDAYS('У9 Ввод'!$D$152,$B20)+1))/Настройки!$E$15*100)</f>
        <v>0</v>
      </c>
      <c r="ER20" s="67" t="n">
        <f aca="false">IF(OR($D20=1,MONTH($B20)&lt;&gt;MONTH(StartDate),'У9 Ввод'!$D$153="",'У9 Ввод'!$E$153="",'У9 Ввод'!$D$153&gt;$B20),0,MAX(0,MIN(1,'У9 Ввод'!$E$153-NETWORKDAYS('У9 Ввод'!$D$153,$B20)+1))/Настройки!$E$15*100)</f>
        <v>0</v>
      </c>
      <c r="ES20" s="67" t="n">
        <f aca="false">IF(OR($D20=1,MONTH($B20)&lt;&gt;MONTH(StartDate),'У9 Ввод'!$D$154="",'У9 Ввод'!$E$154="",'У9 Ввод'!$D$154&gt;$B20),0,MAX(0,MIN(1,'У9 Ввод'!$E$154-NETWORKDAYS('У9 Ввод'!$D$154,$B20)+1))/Настройки!$E$15*100)</f>
        <v>0</v>
      </c>
      <c r="ET20" s="67" t="n">
        <f aca="false">IF(OR($D20=1,MONTH($B20)&lt;&gt;MONTH(StartDate),'У9 Ввод'!$D$155="",'У9 Ввод'!$E$155="",'У9 Ввод'!$D$155&gt;$B20),0,MAX(0,MIN(1,'У9 Ввод'!$E$155-NETWORKDAYS('У9 Ввод'!$D$155,$B20)+1))/Настройки!$E$15*100)</f>
        <v>0</v>
      </c>
      <c r="EU20" s="67" t="n">
        <f aca="false">IF(OR($D20=1,MONTH($B20)&lt;&gt;MONTH(StartDate),'У9 Ввод'!$D$156="",'У9 Ввод'!$E$156="",'У9 Ввод'!$D$156&gt;$B20),0,MAX(0,MIN(1,'У9 Ввод'!$E$156-NETWORKDAYS('У9 Ввод'!$D$156,$B20)+1))/Настройки!$E$15*100)</f>
        <v>0</v>
      </c>
      <c r="EV20" s="67" t="n">
        <f aca="false">IF(OR($D20=1,MONTH($B20)&lt;&gt;MONTH(StartDate),'У9 Ввод'!$D$157="",'У9 Ввод'!$E$157="",'У9 Ввод'!$D$157&gt;$B20),0,MAX(0,MIN(1,'У9 Ввод'!$E$157-NETWORKDAYS('У9 Ввод'!$D$157,$B20)+1))/Настройки!$E$15*100)</f>
        <v>0</v>
      </c>
      <c r="EW20" s="67" t="n">
        <f aca="false">IF(OR($D20=1,MONTH($B20)&lt;&gt;MONTH(StartDate),'У9 Ввод'!$D$158="",'У9 Ввод'!$E$158="",'У9 Ввод'!$D$158&gt;$B20),0,MAX(0,MIN(1,'У9 Ввод'!$E$158-NETWORKDAYS('У9 Ввод'!$D$158,$B20)+1))/Настройки!$E$15*100)</f>
        <v>0</v>
      </c>
      <c r="EX20" s="67" t="n">
        <f aca="false">IF(OR($D20=1,MONTH($B20)&lt;&gt;MONTH(StartDate),'У9 Ввод'!$D$159="",'У9 Ввод'!$E$159="",'У9 Ввод'!$D$159&gt;$B20),0,MAX(0,MIN(1,'У9 Ввод'!$E$159-NETWORKDAYS('У9 Ввод'!$D$159,$B20)+1))/Настройки!$E$15*100)</f>
        <v>0</v>
      </c>
      <c r="EY20" s="67" t="n">
        <f aca="false">IF(OR($D20=1,MONTH($B20)&lt;&gt;MONTH(StartDate),'У9 Ввод'!$D$160="",'У9 Ввод'!$E$160="",'У9 Ввод'!$D$160&gt;$B20),0,MAX(0,MIN(1,'У9 Ввод'!$E$160-NETWORKDAYS('У9 Ввод'!$D$160,$B20)+1))/Настройки!$E$15*100)</f>
        <v>0</v>
      </c>
      <c r="EZ20" s="67" t="n">
        <f aca="false">IF(OR($D20=1,MONTH($B20)&lt;&gt;MONTH(StartDate),'У9 Ввод'!$D$161="",'У9 Ввод'!$E$161="",'У9 Ввод'!$D$161&gt;$B20),0,MAX(0,MIN(1,'У9 Ввод'!$E$161-NETWORKDAYS('У9 Ввод'!$D$161,$B20)+1))/Настройки!$E$15*100)</f>
        <v>0</v>
      </c>
      <c r="FA20" s="67" t="n">
        <f aca="false">IF(OR($D20=1,MONTH($B20)&lt;&gt;MONTH(StartDate),'У9 Ввод'!$D$162="",'У9 Ввод'!$E$162="",'У9 Ввод'!$D$162&gt;$B20),0,MAX(0,MIN(1,'У9 Ввод'!$E$162-NETWORKDAYS('У9 Ввод'!$D$162,$B20)+1))/Настройки!$E$15*100)</f>
        <v>0</v>
      </c>
      <c r="FB20" s="67" t="n">
        <f aca="false">IF(OR($D20=1,MONTH($B20)&lt;&gt;MONTH(StartDate),'У9 Ввод'!$D$163="",'У9 Ввод'!$E$163="",'У9 Ввод'!$D$163&gt;$B20),0,MAX(0,MIN(1,'У9 Ввод'!$E$163-NETWORKDAYS('У9 Ввод'!$D$163,$B20)+1))/Настройки!$E$15*100)</f>
        <v>0</v>
      </c>
      <c r="FC20" s="67" t="n">
        <f aca="false">IF(OR($D20=1,MONTH($B20)&lt;&gt;MONTH(StartDate),'У9 Ввод'!$D$164="",'У9 Ввод'!$E$164="",'У9 Ввод'!$D$164&gt;$B20),0,MAX(0,MIN(1,'У9 Ввод'!$E$164-NETWORKDAYS('У9 Ввод'!$D$164,$B20)+1))/Настройки!$E$15*100)</f>
        <v>0</v>
      </c>
      <c r="FD20" s="67" t="n">
        <f aca="false">IF(OR($D20=1,MONTH($B20)&lt;&gt;MONTH(StartDate),'У9 Ввод'!$D$165="",'У9 Ввод'!$E$165="",'У9 Ввод'!$D$165&gt;$B20),0,MAX(0,MIN(1,'У9 Ввод'!$E$165-NETWORKDAYS('У9 Ввод'!$D$165,$B20)+1))/Настройки!$E$15*100)</f>
        <v>0</v>
      </c>
      <c r="FE20" s="67" t="n">
        <f aca="false">IF(OR($D20=1,MONTH($B20)&lt;&gt;MONTH(StartDate),'У9 Ввод'!$D$166="",'У9 Ввод'!$E$166="",'У9 Ввод'!$D$166&gt;$B20),0,MAX(0,MIN(1,'У9 Ввод'!$E$166-NETWORKDAYS('У9 Ввод'!$D$166,$B20)+1))/Настройки!$E$15*100)</f>
        <v>0</v>
      </c>
      <c r="FF20" s="67" t="n">
        <f aca="false">IF(OR($D20=1,MONTH($B20)&lt;&gt;MONTH(StartDate),'У9 Ввод'!$D$167="",'У9 Ввод'!$E$167="",'У9 Ввод'!$D$167&gt;$B20),0,MAX(0,MIN(1,'У9 Ввод'!$E$167-NETWORKDAYS('У9 Ввод'!$D$167,$B20)+1))/Настройки!$E$15*100)</f>
        <v>0</v>
      </c>
      <c r="FG20" s="67" t="n">
        <f aca="false">IF(OR($D20=1,MONTH($B20)&lt;&gt;MONTH(StartDate),'У9 Ввод'!$D$168="",'У9 Ввод'!$E$168="",'У9 Ввод'!$D$168&gt;$B20),0,MAX(0,MIN(1,'У9 Ввод'!$E$168-NETWORKDAYS('У9 Ввод'!$D$168,$B20)+1))/Настройки!$E$15*100)</f>
        <v>0</v>
      </c>
      <c r="FH20" s="67" t="n">
        <f aca="false">IF(OR($D20=1,MONTH($B20)&lt;&gt;MONTH(StartDate),'У9 Ввод'!$D$169="",'У9 Ввод'!$E$169="",'У9 Ввод'!$D$169&gt;$B20),0,MAX(0,MIN(1,'У9 Ввод'!$E$169-NETWORKDAYS('У9 Ввод'!$D$169,$B20)+1))/Настройки!$E$15*100)</f>
        <v>0</v>
      </c>
      <c r="FI20" s="67" t="n">
        <f aca="false">IF(OR($D20=1,MONTH($B20)&lt;&gt;MONTH(StartDate),'У9 Ввод'!$D$170="",'У9 Ввод'!$E$170="",'У9 Ввод'!$D$170&gt;$B20),0,MAX(0,MIN(1,'У9 Ввод'!$E$170-NETWORKDAYS('У9 Ввод'!$D$170,$B20)+1))/Настройки!$E$15*100)</f>
        <v>0</v>
      </c>
      <c r="FJ20" s="67" t="n">
        <f aca="false">IF(OR($D20=1,MONTH($B20)&lt;&gt;MONTH(StartDate),'У9 Ввод'!$D$171="",'У9 Ввод'!$E$171="",'У9 Ввод'!$D$171&gt;$B20),0,MAX(0,MIN(1,'У9 Ввод'!$E$171-NETWORKDAYS('У9 Ввод'!$D$171,$B20)+1))/Настройки!$E$15*100)</f>
        <v>0</v>
      </c>
      <c r="FK20" s="67" t="n">
        <f aca="false">IF(OR($D20=1,MONTH($B20)&lt;&gt;MONTH(StartDate),'У9 Ввод'!$D$172="",'У9 Ввод'!$E$172="",'У9 Ввод'!$D$172&gt;$B20),0,MAX(0,MIN(1,'У9 Ввод'!$E$172-NETWORKDAYS('У9 Ввод'!$D$172,$B20)+1))/Настройки!$E$15*100)</f>
        <v>0</v>
      </c>
      <c r="FL20" s="67" t="n">
        <f aca="false">IF(OR($D20=1,MONTH($B20)&lt;&gt;MONTH(StartDate),'У9 Ввод'!$D$173="",'У9 Ввод'!$E$173="",'У9 Ввод'!$D$173&gt;$B20),0,MAX(0,MIN(1,'У9 Ввод'!$E$173-NETWORKDAYS('У9 Ввод'!$D$173,$B20)+1))/Настройки!$E$15*100)</f>
        <v>0</v>
      </c>
      <c r="FM20" s="67" t="n">
        <f aca="false">IF(OR($D20=1,MONTH($B20)&lt;&gt;MONTH(StartDate),'У9 Ввод'!$D$174="",'У9 Ввод'!$E$174="",'У9 Ввод'!$D$174&gt;$B20),0,MAX(0,MIN(1,'У9 Ввод'!$E$174-NETWORKDAYS('У9 Ввод'!$D$174,$B20)+1))/Настройки!$E$15*100)</f>
        <v>0</v>
      </c>
      <c r="FN20" s="67" t="n">
        <f aca="false">IF(OR($D20=1,MONTH($B20)&lt;&gt;MONTH(StartDate),'У9 Ввод'!$D$175="",'У9 Ввод'!$E$175="",'У9 Ввод'!$D$175&gt;$B20),0,MAX(0,MIN(1,'У9 Ввод'!$E$175-NETWORKDAYS('У9 Ввод'!$D$175,$B20)+1))/Настройки!$E$15*100)</f>
        <v>0</v>
      </c>
      <c r="FO20" s="67" t="n">
        <f aca="false">IF(OR($D20=1,MONTH($B20)&lt;&gt;MONTH(StartDate),'У9 Ввод'!$D$176="",'У9 Ввод'!$E$176="",'У9 Ввод'!$D$176&gt;$B20),0,MAX(0,MIN(1,'У9 Ввод'!$E$176-NETWORKDAYS('У9 Ввод'!$D$176,$B20)+1))/Настройки!$E$15*100)</f>
        <v>0</v>
      </c>
      <c r="FP20" s="67" t="n">
        <f aca="false">IF(OR($D20=1,MONTH($B20)&lt;&gt;MONTH(StartDate),'У9 Ввод'!$D$177="",'У9 Ввод'!$E$177="",'У9 Ввод'!$D$177&gt;$B20),0,MAX(0,MIN(1,'У9 Ввод'!$E$177-NETWORKDAYS('У9 Ввод'!$D$177,$B20)+1))/Настройки!$E$15*100)</f>
        <v>0</v>
      </c>
      <c r="FQ20" s="67" t="n">
        <f aca="false">IF(OR($D20=1,MONTH($B20)&lt;&gt;MONTH(StartDate),'У9 Ввод'!$D$178="",'У9 Ввод'!$E$178="",'У9 Ввод'!$D$178&gt;$B20),0,MAX(0,MIN(1,'У9 Ввод'!$E$178-NETWORKDAYS('У9 Ввод'!$D$178,$B20)+1))/Настройки!$E$15*100)</f>
        <v>0</v>
      </c>
      <c r="FR20" s="67" t="n">
        <f aca="false">IF(OR($D20=1,MONTH($B20)&lt;&gt;MONTH(StartDate),'У9 Ввод'!$D$179="",'У9 Ввод'!$E$179="",'У9 Ввод'!$D$179&gt;$B20),0,MAX(0,MIN(1,'У9 Ввод'!$E$179-NETWORKDAYS('У9 Ввод'!$D$179,$B20)+1))/Настройки!$E$15*100)</f>
        <v>0</v>
      </c>
      <c r="FS20" s="67" t="n">
        <f aca="false">IF(OR($D20=1,MONTH($B20)&lt;&gt;MONTH(StartDate),'У9 Ввод'!$D$180="",'У9 Ввод'!$E$180="",'У9 Ввод'!$D$180&gt;$B20),0,MAX(0,MIN(1,'У9 Ввод'!$E$180-NETWORKDAYS('У9 Ввод'!$D$180,$B20)+1))/Настройки!$E$15*100)</f>
        <v>0</v>
      </c>
      <c r="FT20" s="67" t="n">
        <f aca="false">IF(OR($D20=1,MONTH($B20)&lt;&gt;MONTH(StartDate),'У9 Ввод'!$D$181="",'У9 Ввод'!$E$181="",'У9 Ввод'!$D$181&gt;$B20),0,MAX(0,MIN(1,'У9 Ввод'!$E$181-NETWORKDAYS('У9 Ввод'!$D$181,$B20)+1))/Настройки!$E$15*100)</f>
        <v>0</v>
      </c>
      <c r="FU20" s="67" t="n">
        <f aca="false">IF(OR($D20=1,MONTH($B20)&lt;&gt;MONTH(StartDate),'У9 Ввод'!$D$182="",'У9 Ввод'!$E$182="",'У9 Ввод'!$D$182&gt;$B20),0,MAX(0,MIN(1,'У9 Ввод'!$E$182-NETWORKDAYS('У9 Ввод'!$D$182,$B20)+1))/Настройки!$E$15*100)</f>
        <v>0</v>
      </c>
      <c r="FV20" s="67" t="n">
        <f aca="false">IF(OR($D20=1,MONTH($B20)&lt;&gt;MONTH(StartDate),'У9 Ввод'!$D$183="",'У9 Ввод'!$E$183="",'У9 Ввод'!$D$183&gt;$B20),0,MAX(0,MIN(1,'У9 Ввод'!$E$183-NETWORKDAYS('У9 Ввод'!$D$183,$B20)+1))/Настройки!$E$15*100)</f>
        <v>0</v>
      </c>
      <c r="FW20" s="67" t="n">
        <f aca="false">IF(OR($D20=1,MONTH($B20)&lt;&gt;MONTH(StartDate),'У9 Ввод'!$D$184="",'У9 Ввод'!$E$184="",'У9 Ввод'!$D$184&gt;$B20),0,MAX(0,MIN(1,'У9 Ввод'!$E$184-NETWORKDAYS('У9 Ввод'!$D$184,$B20)+1))/Настройки!$E$15*100)</f>
        <v>0</v>
      </c>
      <c r="FX20" s="67" t="n">
        <f aca="false">IF(OR($D20=1,MONTH($B20)&lt;&gt;MONTH(StartDate),'У9 Ввод'!$D$185="",'У9 Ввод'!$E$185="",'У9 Ввод'!$D$185&gt;$B20),0,MAX(0,MIN(1,'У9 Ввод'!$E$185-NETWORKDAYS('У9 Ввод'!$D$185,$B20)+1))/Настройки!$E$15*100)</f>
        <v>0</v>
      </c>
      <c r="FY20" s="67" t="n">
        <f aca="false">IF(OR($D20=1,MONTH($B20)&lt;&gt;MONTH(StartDate),'У9 Ввод'!$D$186="",'У9 Ввод'!$E$186="",'У9 Ввод'!$D$186&gt;$B20),0,MAX(0,MIN(1,'У9 Ввод'!$E$186-NETWORKDAYS('У9 Ввод'!$D$186,$B20)+1))/Настройки!$E$15*100)</f>
        <v>0</v>
      </c>
      <c r="FZ20" s="67" t="n">
        <f aca="false">IF(OR($D20=1,MONTH($B20)&lt;&gt;MONTH(StartDate),'У9 Ввод'!$D$187="",'У9 Ввод'!$E$187="",'У9 Ввод'!$D$187&gt;$B20),0,MAX(0,MIN(1,'У9 Ввод'!$E$187-NETWORKDAYS('У9 Ввод'!$D$187,$B20)+1))/Настройки!$E$15*100)</f>
        <v>0</v>
      </c>
      <c r="GA20" s="67" t="n">
        <f aca="false">IF(OR($D20=1,MONTH($B20)&lt;&gt;MONTH(StartDate),'У9 Ввод'!$D$188="",'У9 Ввод'!$E$188="",'У9 Ввод'!$D$188&gt;$B20),0,MAX(0,MIN(1,'У9 Ввод'!$E$188-NETWORKDAYS('У9 Ввод'!$D$188,$B20)+1))/Настройки!$E$15*100)</f>
        <v>0</v>
      </c>
      <c r="GB20" s="67" t="n">
        <f aca="false">IF(OR($D20=1,MONTH($B20)&lt;&gt;MONTH(StartDate),'У9 Ввод'!$D$189="",'У9 Ввод'!$E$189="",'У9 Ввод'!$D$189&gt;$B20),0,MAX(0,MIN(1,'У9 Ввод'!$E$189-NETWORKDAYS('У9 Ввод'!$D$189,$B20)+1))/Настройки!$E$15*100)</f>
        <v>0</v>
      </c>
      <c r="GC20" s="67" t="n">
        <f aca="false">IF(OR($D20=1,MONTH($B20)&lt;&gt;MONTH(StartDate),'У9 Ввод'!$D$190="",'У9 Ввод'!$E$190="",'У9 Ввод'!$D$190&gt;$B20),0,MAX(0,MIN(1,'У9 Ввод'!$E$190-NETWORKDAYS('У9 Ввод'!$D$190,$B20)+1))/Настройки!$E$15*100)</f>
        <v>0</v>
      </c>
      <c r="GD20" s="67" t="n">
        <f aca="false">IF(OR($D20=1,MONTH($B20)&lt;&gt;MONTH(StartDate),'У9 Ввод'!$D$191="",'У9 Ввод'!$E$191="",'У9 Ввод'!$D$191&gt;$B20),0,MAX(0,MIN(1,'У9 Ввод'!$E$191-NETWORKDAYS('У9 Ввод'!$D$191,$B20)+1))/Настройки!$E$15*100)</f>
        <v>0</v>
      </c>
      <c r="GE20" s="67" t="n">
        <f aca="false">IF(OR($D20=1,MONTH($B20)&lt;&gt;MONTH(StartDate),'У9 Ввод'!$D$192="",'У9 Ввод'!$E$192="",'У9 Ввод'!$D$192&gt;$B20),0,MAX(0,MIN(1,'У9 Ввод'!$E$192-NETWORKDAYS('У9 Ввод'!$D$192,$B20)+1))/Настройки!$E$15*100)</f>
        <v>0</v>
      </c>
      <c r="GF20" s="67" t="n">
        <f aca="false">IF(OR($D20=1,MONTH($B20)&lt;&gt;MONTH(StartDate),'У9 Ввод'!$D$193="",'У9 Ввод'!$E$193="",'У9 Ввод'!$D$193&gt;$B20),0,MAX(0,MIN(1,'У9 Ввод'!$E$193-NETWORKDAYS('У9 Ввод'!$D$193,$B20)+1))/Настройки!$E$15*100)</f>
        <v>0</v>
      </c>
      <c r="GG20" s="67" t="n">
        <f aca="false">IF(OR($D20=1,MONTH($B20)&lt;&gt;MONTH(StartDate),'У9 Ввод'!$D$194="",'У9 Ввод'!$E$194="",'У9 Ввод'!$D$194&gt;$B20),0,MAX(0,MIN(1,'У9 Ввод'!$E$194-NETWORKDAYS('У9 Ввод'!$D$194,$B20)+1))/Настройки!$E$15*100)</f>
        <v>0</v>
      </c>
      <c r="GH20" s="67" t="n">
        <f aca="false">IF(OR($D20=1,MONTH($B20)&lt;&gt;MONTH(StartDate),'У9 Ввод'!$D$195="",'У9 Ввод'!$E$195="",'У9 Ввод'!$D$195&gt;$B20),0,MAX(0,MIN(1,'У9 Ввод'!$E$195-NETWORKDAYS('У9 Ввод'!$D$195,$B20)+1))/Настройки!$E$15*100)</f>
        <v>0</v>
      </c>
      <c r="GI20" s="67" t="n">
        <f aca="false">IF(OR($D20=1,MONTH($B20)&lt;&gt;MONTH(StartDate),'У9 Ввод'!$D$196="",'У9 Ввод'!$E$196="",'У9 Ввод'!$D$196&gt;$B20),0,MAX(0,MIN(1,'У9 Ввод'!$E$196-NETWORKDAYS('У9 Ввод'!$D$196,$B20)+1))/Настройки!$E$15*100)</f>
        <v>0</v>
      </c>
      <c r="GJ20" s="67" t="n">
        <f aca="false">IF(OR($D20=1,MONTH($B20)&lt;&gt;MONTH(StartDate),'У9 Ввод'!$D$197="",'У9 Ввод'!$E$197="",'У9 Ввод'!$D$197&gt;$B20),0,MAX(0,MIN(1,'У9 Ввод'!$E$197-NETWORKDAYS('У9 Ввод'!$D$197,$B20)+1))/Настройки!$E$15*100)</f>
        <v>0</v>
      </c>
      <c r="GK20" s="67" t="n">
        <f aca="false">IF(OR($D20=1,MONTH($B20)&lt;&gt;MONTH(StartDate),'У9 Ввод'!$D$198="",'У9 Ввод'!$E$198="",'У9 Ввод'!$D$198&gt;$B20),0,MAX(0,MIN(1,'У9 Ввод'!$E$198-NETWORKDAYS('У9 Ввод'!$D$198,$B20)+1))/Настройки!$E$15*100)</f>
        <v>0</v>
      </c>
      <c r="GL20" s="67" t="n">
        <f aca="false">IF(OR($D20=1,MONTH($B20)&lt;&gt;MONTH(StartDate),'У9 Ввод'!$D$199="",'У9 Ввод'!$E$199="",'У9 Ввод'!$D$199&gt;$B20),0,MAX(0,MIN(1,'У9 Ввод'!$E$199-NETWORKDAYS('У9 Ввод'!$D$199,$B20)+1))/Настройки!$E$15*100)</f>
        <v>0</v>
      </c>
      <c r="GM20" s="67" t="n">
        <f aca="false">IF(OR($D20=1,MONTH($B20)&lt;&gt;MONTH(StartDate),'У9 Ввод'!$D$200="",'У9 Ввод'!$E$200="",'У9 Ввод'!$D$200&gt;$B20),0,MAX(0,MIN(1,'У9 Ввод'!$E$200-NETWORKDAYS('У9 Ввод'!$D$200,$B20)+1))/Настройки!$E$15*100)</f>
        <v>0</v>
      </c>
      <c r="GN20" s="67" t="n">
        <f aca="false">IF(OR($D20=1,MONTH($B20)&lt;&gt;MONTH(StartDate),'У9 Ввод'!$D$201="",'У9 Ввод'!$E$201="",'У9 Ввод'!$D$201&gt;$B20),0,MAX(0,MIN(1,'У9 Ввод'!$E$201-NETWORKDAYS('У9 Ввод'!$D$201,$B20)+1))/Настройки!$E$15*100)</f>
        <v>0</v>
      </c>
      <c r="GO20" s="67" t="n">
        <f aca="false">IF(OR($D20=1,MONTH($B20)&lt;&gt;MONTH(StartDate),'У9 Ввод'!$D$202="",'У9 Ввод'!$E$202="",'У9 Ввод'!$D$202&gt;$B20),0,MAX(0,MIN(1,'У9 Ввод'!$E$202-NETWORKDAYS('У9 Ввод'!$D$202,$B20)+1))/Настройки!$E$15*100)</f>
        <v>0</v>
      </c>
      <c r="GP20" s="67" t="n">
        <f aca="false">IF(OR($D20=1,MONTH($B20)&lt;&gt;MONTH(StartDate),'У9 Ввод'!$D$203="",'У9 Ввод'!$E$203="",'У9 Ввод'!$D$203&gt;$B20),0,MAX(0,MIN(1,'У9 Ввод'!$E$203-NETWORKDAYS('У9 Ввод'!$D$203,$B20)+1))/Настройки!$E$15*100)</f>
        <v>0</v>
      </c>
      <c r="GQ20" s="67" t="n">
        <f aca="false">IF(OR($D20=1,MONTH($B20)&lt;&gt;MONTH(StartDate),'У9 Ввод'!$D$204="",'У9 Ввод'!$E$204="",'У9 Ввод'!$D$204&gt;$B20),0,MAX(0,MIN(1,'У9 Ввод'!$E$204-NETWORKDAYS('У9 Ввод'!$D$204,$B20)+1))/Настройки!$E$15*100)</f>
        <v>0</v>
      </c>
      <c r="GR20" s="67" t="n">
        <f aca="false">IF(OR($D20=1,MONTH($B20)&lt;&gt;MONTH(StartDate),'У9 Ввод'!$D$205="",'У9 Ввод'!$E$205="",'У9 Ввод'!$D$205&gt;$B20),0,MAX(0,MIN(1,'У9 Ввод'!$E$205-NETWORKDAYS('У9 Ввод'!$D$205,$B20)+1))/Настройки!$E$15*100)</f>
        <v>0</v>
      </c>
      <c r="GS20" s="67" t="n">
        <f aca="false">IF(OR($D20=1,MONTH($B20)&lt;&gt;MONTH(StartDate),'У9 Ввод'!$D$206="",'У9 Ввод'!$E$206="",'У9 Ввод'!$D$206&gt;$B20),0,MAX(0,MIN(1,'У9 Ввод'!$E$206-NETWORKDAYS('У9 Ввод'!$D$206,$B20)+1))/Настройки!$E$15*100)</f>
        <v>0</v>
      </c>
      <c r="GT20" s="67" t="n">
        <f aca="false">IF(OR($D20=1,MONTH($B20)&lt;&gt;MONTH(StartDate),'У9 Ввод'!$D$207="",'У9 Ввод'!$E$207="",'У9 Ввод'!$D$207&gt;$B20),0,MAX(0,MIN(1,'У9 Ввод'!$E$207-NETWORKDAYS('У9 Ввод'!$D$207,$B20)+1))/Настройки!$E$15*100)</f>
        <v>0</v>
      </c>
      <c r="GU20" s="67" t="n">
        <f aca="false">IF(OR($D20=1,MONTH($B20)&lt;&gt;MONTH(StartDate),'У9 Ввод'!$D$208="",'У9 Ввод'!$E$208="",'У9 Ввод'!$D$208&gt;$B20),0,MAX(0,MIN(1,'У9 Ввод'!$E$208-NETWORKDAYS('У9 Ввод'!$D$208,$B20)+1))/Настройки!$E$15*100)</f>
        <v>0</v>
      </c>
      <c r="GV20" s="67" t="n">
        <f aca="false">IF(OR($D20=1,MONTH($B20)&lt;&gt;MONTH(StartDate),'У9 Ввод'!$D$209="",'У9 Ввод'!$E$209="",'У9 Ввод'!$D$209&gt;$B20),0,MAX(0,MIN(1,'У9 Ввод'!$E$209-NETWORKDAYS('У9 Ввод'!$D$209,$B20)+1))/Настройки!$E$15*100)</f>
        <v>0</v>
      </c>
      <c r="GW20" s="67" t="n">
        <f aca="false">IF(OR($D20=1,MONTH($B20)&lt;&gt;MONTH(StartDate),'У9 Ввод'!$D$210="",'У9 Ввод'!$E$210="",'У9 Ввод'!$D$210&gt;$B20),0,MAX(0,MIN(1,'У9 Ввод'!$E$210-NETWORKDAYS('У9 Ввод'!$D$210,$B20)+1))/Настройки!$E$15*100)</f>
        <v>0</v>
      </c>
      <c r="GX20" s="67" t="n">
        <f aca="false">IF(OR($D20=1,MONTH($B20)&lt;&gt;MONTH(StartDate),'У9 Ввод'!$D$211="",'У9 Ввод'!$E$211="",'У9 Ввод'!$D$211&gt;$B20),0,MAX(0,MIN(1,'У9 Ввод'!$E$211-NETWORKDAYS('У9 Ввод'!$D$211,$B20)+1))/Настройки!$E$15*100)</f>
        <v>0</v>
      </c>
      <c r="GY20" s="67" t="n">
        <f aca="false">IF(OR($D20=1,MONTH($B20)&lt;&gt;MONTH(StartDate),'У9 Ввод'!$D$212="",'У9 Ввод'!$E$212="",'У9 Ввод'!$D$212&gt;$B20),0,MAX(0,MIN(1,'У9 Ввод'!$E$212-NETWORKDAYS('У9 Ввод'!$D$212,$B20)+1))/Настройки!$E$15*100)</f>
        <v>0</v>
      </c>
      <c r="GZ20" s="67" t="n">
        <f aca="false">IF(OR($D20=1,MONTH($B20)&lt;&gt;MONTH(StartDate),'У9 Ввод'!$D$213="",'У9 Ввод'!$E$213="",'У9 Ввод'!$D$213&gt;$B20),0,MAX(0,MIN(1,'У9 Ввод'!$E$213-NETWORKDAYS('У9 Ввод'!$D$213,$B20)+1))/Настройки!$E$15*100)</f>
        <v>0</v>
      </c>
      <c r="HA20" s="67" t="n">
        <f aca="false">IF(OR($D20=1,MONTH($B20)&lt;&gt;MONTH(StartDate),'У9 Ввод'!$D$214="",'У9 Ввод'!$E$214="",'У9 Ввод'!$D$214&gt;$B20),0,MAX(0,MIN(1,'У9 Ввод'!$E$214-NETWORKDAYS('У9 Ввод'!$D$214,$B20)+1))/Настройки!$E$15*100)</f>
        <v>0</v>
      </c>
      <c r="HB20" s="67" t="n">
        <f aca="false">IF(OR($D20=1,MONTH($B20)&lt;&gt;MONTH(StartDate),'У9 Ввод'!$D$215="",'У9 Ввод'!$E$215="",'У9 Ввод'!$D$215&gt;$B20),0,MAX(0,MIN(1,'У9 Ввод'!$E$215-NETWORKDAYS('У9 Ввод'!$D$215,$B20)+1))/Настройки!$E$15*100)</f>
        <v>0</v>
      </c>
      <c r="HC20" s="67" t="n">
        <f aca="false">IF(OR($D20=1,MONTH($B20)&lt;&gt;MONTH(StartDate),'У9 Ввод'!$D$216="",'У9 Ввод'!$E$216="",'У9 Ввод'!$D$216&gt;$B20),0,MAX(0,MIN(1,'У9 Ввод'!$E$216-NETWORKDAYS('У9 Ввод'!$D$216,$B20)+1))/Настройки!$E$15*100)</f>
        <v>0</v>
      </c>
      <c r="HD20" s="67" t="n">
        <f aca="false">IF(OR($D20=1,MONTH($B20)&lt;&gt;MONTH(StartDate),'У9 Ввод'!$D$217="",'У9 Ввод'!$E$217="",'У9 Ввод'!$D$217&gt;$B20),0,MAX(0,MIN(1,'У9 Ввод'!$E$217-NETWORKDAYS('У9 Ввод'!$D$217,$B20)+1))/Настройки!$E$15*100)</f>
        <v>0</v>
      </c>
      <c r="HE20" s="67" t="n">
        <f aca="false">IF(OR($D20=1,MONTH($B20)&lt;&gt;MONTH(StartDate),'У9 Ввод'!$D$218="",'У9 Ввод'!$E$218="",'У9 Ввод'!$D$218&gt;$B20),0,MAX(0,MIN(1,'У9 Ввод'!$E$218-NETWORKDAYS('У9 Ввод'!$D$218,$B20)+1))/Настройки!$E$15*100)</f>
        <v>0</v>
      </c>
      <c r="HF20" s="67" t="n">
        <f aca="false">IF(OR($D20=1,MONTH($B20)&lt;&gt;MONTH(StartDate),'У9 Ввод'!$D$219="",'У9 Ввод'!$E$219="",'У9 Ввод'!$D$219&gt;$B20),0,MAX(0,MIN(1,'У9 Ввод'!$E$219-NETWORKDAYS('У9 Ввод'!$D$219,$B20)+1))/Настройки!$E$15*100)</f>
        <v>0</v>
      </c>
      <c r="HG20" s="67" t="n">
        <f aca="false">IF(OR($D20=1,MONTH($B20)&lt;&gt;MONTH(StartDate),'У9 Ввод'!$D$220="",'У9 Ввод'!$E$220="",'У9 Ввод'!$D$220&gt;$B20),0,MAX(0,MIN(1,'У9 Ввод'!$E$220-NETWORKDAYS('У9 Ввод'!$D$220,$B20)+1))/Настройки!$E$15*100)</f>
        <v>0</v>
      </c>
      <c r="HH20" s="67" t="n">
        <f aca="false">IF(OR($D20=1,MONTH($B20)&lt;&gt;MONTH(StartDate),'У9 Ввод'!$D$221="",'У9 Ввод'!$E$221="",'У9 Ввод'!$D$221&gt;$B20),0,MAX(0,MIN(1,'У9 Ввод'!$E$221-NETWORKDAYS('У9 Ввод'!$D$221,$B20)+1))/Настройки!$E$15*100)</f>
        <v>0</v>
      </c>
      <c r="HI20" s="67" t="n">
        <f aca="false">IF(OR($D20=1,MONTH($B20)&lt;&gt;MONTH(StartDate),'У9 Ввод'!$D$222="",'У9 Ввод'!$E$222="",'У9 Ввод'!$D$222&gt;$B20),0,MAX(0,MIN(1,'У9 Ввод'!$E$222-NETWORKDAYS('У9 Ввод'!$D$222,$B20)+1))/Настройки!$E$15*100)</f>
        <v>0</v>
      </c>
      <c r="HJ20" s="67" t="n">
        <f aca="false">IF(OR($D20=1,MONTH($B20)&lt;&gt;MONTH(StartDate),'У9 Ввод'!$D$223="",'У9 Ввод'!$E$223="",'У9 Ввод'!$D$223&gt;$B20),0,MAX(0,MIN(1,'У9 Ввод'!$E$223-NETWORKDAYS('У9 Ввод'!$D$223,$B20)+1))/Настройки!$E$15*100)</f>
        <v>0</v>
      </c>
      <c r="HK20" s="67" t="n">
        <f aca="false">IF(OR($D20=1,MONTH($B20)&lt;&gt;MONTH(StartDate),'У9 Ввод'!$D$224="",'У9 Ввод'!$E$224="",'У9 Ввод'!$D$224&gt;$B20),0,MAX(0,MIN(1,'У9 Ввод'!$E$224-NETWORKDAYS('У9 Ввод'!$D$224,$B20)+1))/Настройки!$E$15*100)</f>
        <v>0</v>
      </c>
      <c r="HL20" s="67" t="n">
        <f aca="false">IF(OR($D20=1,MONTH($B20)&lt;&gt;MONTH(StartDate),'У9 Ввод'!$D$225="",'У9 Ввод'!$E$225="",'У9 Ввод'!$D$225&gt;$B20),0,MAX(0,MIN(1,'У9 Ввод'!$E$225-NETWORKDAYS('У9 Ввод'!$D$225,$B20)+1))/Настройки!$E$15*100)</f>
        <v>0</v>
      </c>
      <c r="HM20" s="67" t="n">
        <f aca="false">IF(OR($D20=1,MONTH($B20)&lt;&gt;MONTH(StartDate),'У9 Ввод'!$D$226="",'У9 Ввод'!$E$226="",'У9 Ввод'!$D$226&gt;$B20),0,MAX(0,MIN(1,'У9 Ввод'!$E$226-NETWORKDAYS('У9 Ввод'!$D$226,$B20)+1))/Настройки!$E$15*100)</f>
        <v>0</v>
      </c>
      <c r="HN20" s="67" t="n">
        <f aca="false">IF(OR($D20=1,MONTH($B20)&lt;&gt;MONTH(StartDate),'У9 Ввод'!$D$227="",'У9 Ввод'!$E$227="",'У9 Ввод'!$D$227&gt;$B20),0,MAX(0,MIN(1,'У9 Ввод'!$E$227-NETWORKDAYS('У9 Ввод'!$D$227,$B20)+1))/Настройки!$E$15*100)</f>
        <v>0</v>
      </c>
      <c r="HO20" s="67" t="n">
        <f aca="false">IF(OR($D20=1,MONTH($B20)&lt;&gt;MONTH(StartDate),'У9 Ввод'!$D$228="",'У9 Ввод'!$E$228="",'У9 Ввод'!$D$228&gt;$B20),0,MAX(0,MIN(1,'У9 Ввод'!$E$228-NETWORKDAYS('У9 Ввод'!$D$228,$B20)+1))/Настройки!$E$15*100)</f>
        <v>0</v>
      </c>
      <c r="HP20" s="67" t="n">
        <f aca="false">IF(OR($D20=1,MONTH($B20)&lt;&gt;MONTH(StartDate),'У9 Ввод'!$D$229="",'У9 Ввод'!$E$229="",'У9 Ввод'!$D$229&gt;$B20),0,MAX(0,MIN(1,'У9 Ввод'!$E$229-NETWORKDAYS('У9 Ввод'!$D$229,$B20)+1))/Настройки!$E$15*100)</f>
        <v>0</v>
      </c>
      <c r="HQ20" s="67" t="n">
        <f aca="false">IF(OR($D20=1,MONTH($B20)&lt;&gt;MONTH(StartDate),'У9 Ввод'!$D$230="",'У9 Ввод'!$E$230="",'У9 Ввод'!$D$230&gt;$B20),0,MAX(0,MIN(1,'У9 Ввод'!$E$230-NETWORKDAYS('У9 Ввод'!$D$230,$B20)+1))/Настройки!$E$15*100)</f>
        <v>0</v>
      </c>
      <c r="HR20" s="67" t="n">
        <f aca="false">IF(OR($D20=1,MONTH($B20)&lt;&gt;MONTH(StartDate),'У9 Ввод'!$D$231="",'У9 Ввод'!$E$231="",'У9 Ввод'!$D$231&gt;$B20),0,MAX(0,MIN(1,'У9 Ввод'!$E$231-NETWORKDAYS('У9 Ввод'!$D$231,$B20)+1))/Настройки!$E$15*100)</f>
        <v>0</v>
      </c>
      <c r="HS20" s="67" t="n">
        <f aca="false">IF(OR($D20=1,MONTH($B20)&lt;&gt;MONTH(StartDate),'У9 Ввод'!$D$232="",'У9 Ввод'!$E$232="",'У9 Ввод'!$D$232&gt;$B20),0,MAX(0,MIN(1,'У9 Ввод'!$E$232-NETWORKDAYS('У9 Ввод'!$D$232,$B20)+1))/Настройки!$E$15*100)</f>
        <v>0</v>
      </c>
      <c r="HT20" s="67" t="n">
        <f aca="false">IF(OR($D20=1,MONTH($B20)&lt;&gt;MONTH(StartDate),'У9 Ввод'!$D$233="",'У9 Ввод'!$E$233="",'У9 Ввод'!$D$233&gt;$B20),0,MAX(0,MIN(1,'У9 Ввод'!$E$233-NETWORKDAYS('У9 Ввод'!$D$233,$B20)+1))/Настройки!$E$15*100)</f>
        <v>0</v>
      </c>
      <c r="HU20" s="67" t="n">
        <f aca="false">IF(OR($D20=1,MONTH($B20)&lt;&gt;MONTH(StartDate),'У9 Ввод'!$D$234="",'У9 Ввод'!$E$234="",'У9 Ввод'!$D$234&gt;$B20),0,MAX(0,MIN(1,'У9 Ввод'!$E$234-NETWORKDAYS('У9 Ввод'!$D$234,$B20)+1))/Настройки!$E$15*100)</f>
        <v>0</v>
      </c>
      <c r="HV20" s="67" t="n">
        <f aca="false">IF(OR($D20=1,MONTH($B20)&lt;&gt;MONTH(StartDate),'У9 Ввод'!$D$235="",'У9 Ввод'!$E$235="",'У9 Ввод'!$D$235&gt;$B20),0,MAX(0,MIN(1,'У9 Ввод'!$E$235-NETWORKDAYS('У9 Ввод'!$D$235,$B20)+1))/Настройки!$E$15*100)</f>
        <v>0</v>
      </c>
      <c r="HW20" s="67" t="n">
        <f aca="false">IF(OR($D20=1,MONTH($B20)&lt;&gt;MONTH(StartDate),'У9 Ввод'!$D$236="",'У9 Ввод'!$E$236="",'У9 Ввод'!$D$236&gt;$B20),0,MAX(0,MIN(1,'У9 Ввод'!$E$236-NETWORKDAYS('У9 Ввод'!$D$236,$B20)+1))/Настройки!$E$15*100)</f>
        <v>0</v>
      </c>
      <c r="HX20" s="67" t="n">
        <f aca="false">IF(OR($D20=1,MONTH($B20)&lt;&gt;MONTH(StartDate),'У9 Ввод'!$D$237="",'У9 Ввод'!$E$237="",'У9 Ввод'!$D$237&gt;$B20),0,MAX(0,MIN(1,'У9 Ввод'!$E$237-NETWORKDAYS('У9 Ввод'!$D$237,$B20)+1))/Настройки!$E$15*100)</f>
        <v>0</v>
      </c>
      <c r="HY20" s="67" t="n">
        <f aca="false">IF(OR($D20=1,MONTH($B20)&lt;&gt;MONTH(StartDate),'У9 Ввод'!$D$238="",'У9 Ввод'!$E$238="",'У9 Ввод'!$D$238&gt;$B20),0,MAX(0,MIN(1,'У9 Ввод'!$E$238-NETWORKDAYS('У9 Ввод'!$D$238,$B20)+1))/Настройки!$E$15*100)</f>
        <v>0</v>
      </c>
      <c r="HZ20" s="67" t="n">
        <f aca="false">IF(OR($D20=1,MONTH($B20)&lt;&gt;MONTH(StartDate),'У9 Ввод'!$D$239="",'У9 Ввод'!$E$239="",'У9 Ввод'!$D$239&gt;$B20),0,MAX(0,MIN(1,'У9 Ввод'!$E$239-NETWORKDAYS('У9 Ввод'!$D$239,$B20)+1))/Настройки!$E$15*100)</f>
        <v>0</v>
      </c>
      <c r="IA20" s="67" t="n">
        <f aca="false">IF(OR($D20=1,MONTH($B20)&lt;&gt;MONTH(StartDate),'У9 Ввод'!$D$240="",'У9 Ввод'!$E$240="",'У9 Ввод'!$D$240&gt;$B20),0,MAX(0,MIN(1,'У9 Ввод'!$E$240-NETWORKDAYS('У9 Ввод'!$D$240,$B20)+1))/Настройки!$E$15*100)</f>
        <v>0</v>
      </c>
      <c r="IB20" s="67" t="n">
        <f aca="false">IF(OR($D20=1,MONTH($B20)&lt;&gt;MONTH(StartDate),'У9 Ввод'!$D$241="",'У9 Ввод'!$E$241="",'У9 Ввод'!$D$241&gt;$B20),0,MAX(0,MIN(1,'У9 Ввод'!$E$241-NETWORKDAYS('У9 Ввод'!$D$241,$B20)+1))/Настройки!$E$15*100)</f>
        <v>0</v>
      </c>
      <c r="IC20" s="67" t="n">
        <f aca="false">IF(OR($D20=1,MONTH($B20)&lt;&gt;MONTH(StartDate),'У9 Ввод'!$D$242="",'У9 Ввод'!$E$242="",'У9 Ввод'!$D$242&gt;$B20),0,MAX(0,MIN(1,'У9 Ввод'!$E$242-NETWORKDAYS('У9 Ввод'!$D$242,$B20)+1))/Настройки!$E$15*100)</f>
        <v>0</v>
      </c>
      <c r="ID20" s="67" t="n">
        <f aca="false">IF(OR($D20=1,MONTH($B20)&lt;&gt;MONTH(StartDate),'У9 Ввод'!$D$243="",'У9 Ввод'!$E$243="",'У9 Ввод'!$D$243&gt;$B20),0,MAX(0,MIN(1,'У9 Ввод'!$E$243-NETWORKDAYS('У9 Ввод'!$D$243,$B20)+1))/Настройки!$E$15*100)</f>
        <v>0</v>
      </c>
      <c r="IE20" s="67" t="n">
        <f aca="false">IF(OR($D20=1,MONTH($B20)&lt;&gt;MONTH(StartDate),'У9 Ввод'!$D$244="",'У9 Ввод'!$E$244="",'У9 Ввод'!$D$244&gt;$B20),0,MAX(0,MIN(1,'У9 Ввод'!$E$244-NETWORKDAYS('У9 Ввод'!$D$244,$B20)+1))/Настройки!$E$15*100)</f>
        <v>0</v>
      </c>
      <c r="IF20" s="67" t="n">
        <f aca="false">IF(OR($D20=1,MONTH($B20)&lt;&gt;MONTH(StartDate),'У9 Ввод'!$D$245="",'У9 Ввод'!$E$245="",'У9 Ввод'!$D$245&gt;$B20),0,MAX(0,MIN(1,'У9 Ввод'!$E$245-NETWORKDAYS('У9 Ввод'!$D$245,$B20)+1))/Настройки!$E$15*100)</f>
        <v>0</v>
      </c>
      <c r="IG20" s="67" t="n">
        <f aca="false">IF(OR($D20=1,MONTH($B20)&lt;&gt;MONTH(StartDate),'У9 Ввод'!$D$246="",'У9 Ввод'!$E$246="",'У9 Ввод'!$D$246&gt;$B20),0,MAX(0,MIN(1,'У9 Ввод'!$E$246-NETWORKDAYS('У9 Ввод'!$D$246,$B20)+1))/Настройки!$E$15*100)</f>
        <v>0</v>
      </c>
      <c r="IH20" s="67" t="n">
        <f aca="false">IF(OR($D20=1,MONTH($B20)&lt;&gt;MONTH(StartDate),'У9 Ввод'!$D$247="",'У9 Ввод'!$E$247="",'У9 Ввод'!$D$247&gt;$B20),0,MAX(0,MIN(1,'У9 Ввод'!$E$247-NETWORKDAYS('У9 Ввод'!$D$247,$B20)+1))/Настройки!$E$15*100)</f>
        <v>0</v>
      </c>
      <c r="II20" s="67" t="n">
        <f aca="false">IF(OR($D20=1,MONTH($B20)&lt;&gt;MONTH(StartDate),'У9 Ввод'!$D$248="",'У9 Ввод'!$E$248="",'У9 Ввод'!$D$248&gt;$B20),0,MAX(0,MIN(1,'У9 Ввод'!$E$248-NETWORKDAYS('У9 Ввод'!$D$248,$B20)+1))/Настройки!$E$15*100)</f>
        <v>0</v>
      </c>
      <c r="IJ20" s="67" t="n">
        <f aca="false">IF(OR($D20=1,MONTH($B20)&lt;&gt;MONTH(StartDate),'У9 Ввод'!$D$249="",'У9 Ввод'!$E$249="",'У9 Ввод'!$D$249&gt;$B20),0,MAX(0,MIN(1,'У9 Ввод'!$E$249-NETWORKDAYS('У9 Ввод'!$D$249,$B20)+1))/Настройки!$E$15*100)</f>
        <v>0</v>
      </c>
      <c r="IK20" s="67" t="n">
        <f aca="false">IF(OR($D20=1,MONTH($B20)&lt;&gt;MONTH(StartDate),'У9 Ввод'!$D$250="",'У9 Ввод'!$E$250="",'У9 Ввод'!$D$250&gt;$B20),0,MAX(0,MIN(1,'У9 Ввод'!$E$250-NETWORKDAYS('У9 Ввод'!$D$250,$B20)+1))/Настройки!$E$15*100)</f>
        <v>0</v>
      </c>
      <c r="IL20" s="67" t="n">
        <f aca="false">IF(OR($D20=1,MONTH($B20)&lt;&gt;MONTH(StartDate),'У9 Ввод'!$D$251="",'У9 Ввод'!$E$251="",'У9 Ввод'!$D$251&gt;$B20),0,MAX(0,MIN(1,'У9 Ввод'!$E$251-NETWORKDAYS('У9 Ввод'!$D$251,$B20)+1))/Настройки!$E$15*100)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IF(OR($D21=1,MONTH($B21)&lt;&gt;MONTH(StartDate),'У9 Ввод'!$D$12="",'У9 Ввод'!$E$12="",'У9 Ввод'!$D$12&gt;$B21),0,MAX(0,MIN(1,'У9 Ввод'!$E$12-NETWORKDAYS('У9 Ввод'!$D$12,$B21)+1))/Настройки!$E$15*100)</f>
        <v>0</v>
      </c>
      <c r="H21" s="67" t="n">
        <f aca="false">IF(OR($D21=1,MONTH($B21)&lt;&gt;MONTH(StartDate),'У9 Ввод'!$D$13="",'У9 Ввод'!$E$13="",'У9 Ввод'!$D$13&gt;$B21),0,MAX(0,MIN(1,'У9 Ввод'!$E$13-NETWORKDAYS('У9 Ввод'!$D$13,$B21)+1))/Настройки!$E$15*100)</f>
        <v>0</v>
      </c>
      <c r="I21" s="67" t="n">
        <f aca="false">IF(OR($D21=1,MONTH($B21)&lt;&gt;MONTH(StartDate),'У9 Ввод'!$D$14="",'У9 Ввод'!$E$14="",'У9 Ввод'!$D$14&gt;$B21),0,MAX(0,MIN(1,'У9 Ввод'!$E$14-NETWORKDAYS('У9 Ввод'!$D$14,$B21)+1))/Настройки!$E$15*100)</f>
        <v>0</v>
      </c>
      <c r="J21" s="67" t="n">
        <f aca="false">IF(OR($D21=1,MONTH($B21)&lt;&gt;MONTH(StartDate),'У9 Ввод'!$D$15="",'У9 Ввод'!$E$15="",'У9 Ввод'!$D$15&gt;$B21),0,MAX(0,MIN(1,'У9 Ввод'!$E$15-NETWORKDAYS('У9 Ввод'!$D$15,$B21)+1))/Настройки!$E$15*100)</f>
        <v>0</v>
      </c>
      <c r="K21" s="67" t="n">
        <f aca="false">IF(OR($D21=1,MONTH($B21)&lt;&gt;MONTH(StartDate),'У9 Ввод'!$D$16="",'У9 Ввод'!$E$16="",'У9 Ввод'!$D$16&gt;$B21),0,MAX(0,MIN(1,'У9 Ввод'!$E$16-NETWORKDAYS('У9 Ввод'!$D$16,$B21)+1))/Настройки!$E$15*100)</f>
        <v>0</v>
      </c>
      <c r="L21" s="67" t="n">
        <f aca="false">IF(OR($D21=1,MONTH($B21)&lt;&gt;MONTH(StartDate),'У9 Ввод'!$D$17="",'У9 Ввод'!$E$17="",'У9 Ввод'!$D$17&gt;$B21),0,MAX(0,MIN(1,'У9 Ввод'!$E$17-NETWORKDAYS('У9 Ввод'!$D$17,$B21)+1))/Настройки!$E$15*100)</f>
        <v>0</v>
      </c>
      <c r="M21" s="67" t="n">
        <f aca="false">IF(OR($D21=1,MONTH($B21)&lt;&gt;MONTH(StartDate),'У9 Ввод'!$D$18="",'У9 Ввод'!$E$18="",'У9 Ввод'!$D$18&gt;$B21),0,MAX(0,MIN(1,'У9 Ввод'!$E$18-NETWORKDAYS('У9 Ввод'!$D$18,$B21)+1))/Настройки!$E$15*100)</f>
        <v>0</v>
      </c>
      <c r="N21" s="67" t="n">
        <f aca="false">IF(OR($D21=1,MONTH($B21)&lt;&gt;MONTH(StartDate),'У9 Ввод'!$D$19="",'У9 Ввод'!$E$19="",'У9 Ввод'!$D$19&gt;$B21),0,MAX(0,MIN(1,'У9 Ввод'!$E$19-NETWORKDAYS('У9 Ввод'!$D$19,$B21)+1))/Настройки!$E$15*100)</f>
        <v>0</v>
      </c>
      <c r="O21" s="67" t="n">
        <f aca="false">IF(OR($D21=1,MONTH($B21)&lt;&gt;MONTH(StartDate),'У9 Ввод'!$D$20="",'У9 Ввод'!$E$20="",'У9 Ввод'!$D$20&gt;$B21),0,MAX(0,MIN(1,'У9 Ввод'!$E$20-NETWORKDAYS('У9 Ввод'!$D$20,$B21)+1))/Настройки!$E$15*100)</f>
        <v>0</v>
      </c>
      <c r="P21" s="67" t="n">
        <f aca="false">IF(OR($D21=1,MONTH($B21)&lt;&gt;MONTH(StartDate),'У9 Ввод'!$D$21="",'У9 Ввод'!$E$21="",'У9 Ввод'!$D$21&gt;$B21),0,MAX(0,MIN(1,'У9 Ввод'!$E$21-NETWORKDAYS('У9 Ввод'!$D$21,$B21)+1))/Настройки!$E$15*100)</f>
        <v>0</v>
      </c>
      <c r="Q21" s="67" t="n">
        <f aca="false">IF(OR($D21=1,MONTH($B21)&lt;&gt;MONTH(StartDate),'У9 Ввод'!$D$22="",'У9 Ввод'!$E$22="",'У9 Ввод'!$D$22&gt;$B21),0,MAX(0,MIN(1,'У9 Ввод'!$E$22-NETWORKDAYS('У9 Ввод'!$D$22,$B21)+1))/Настройки!$E$15*100)</f>
        <v>0</v>
      </c>
      <c r="R21" s="67" t="n">
        <f aca="false">IF(OR($D21=1,MONTH($B21)&lt;&gt;MONTH(StartDate),'У9 Ввод'!$D$23="",'У9 Ввод'!$E$23="",'У9 Ввод'!$D$23&gt;$B21),0,MAX(0,MIN(1,'У9 Ввод'!$E$23-NETWORKDAYS('У9 Ввод'!$D$23,$B21)+1))/Настройки!$E$15*100)</f>
        <v>0</v>
      </c>
      <c r="S21" s="67" t="n">
        <f aca="false">IF(OR($D21=1,MONTH($B21)&lt;&gt;MONTH(StartDate),'У9 Ввод'!$D$24="",'У9 Ввод'!$E$24="",'У9 Ввод'!$D$24&gt;$B21),0,MAX(0,MIN(1,'У9 Ввод'!$E$24-NETWORKDAYS('У9 Ввод'!$D$24,$B21)+1))/Настройки!$E$15*100)</f>
        <v>0</v>
      </c>
      <c r="T21" s="67" t="n">
        <f aca="false">IF(OR($D21=1,MONTH($B21)&lt;&gt;MONTH(StartDate),'У9 Ввод'!$D$25="",'У9 Ввод'!$E$25="",'У9 Ввод'!$D$25&gt;$B21),0,MAX(0,MIN(1,'У9 Ввод'!$E$25-NETWORKDAYS('У9 Ввод'!$D$25,$B21)+1))/Настройки!$E$15*100)</f>
        <v>0</v>
      </c>
      <c r="U21" s="67" t="n">
        <f aca="false">IF(OR($D21=1,MONTH($B21)&lt;&gt;MONTH(StartDate),'У9 Ввод'!$D$26="",'У9 Ввод'!$E$26="",'У9 Ввод'!$D$26&gt;$B21),0,MAX(0,MIN(1,'У9 Ввод'!$E$26-NETWORKDAYS('У9 Ввод'!$D$26,$B21)+1))/Настройки!$E$15*100)</f>
        <v>0</v>
      </c>
      <c r="V21" s="67" t="n">
        <f aca="false">IF(OR($D21=1,MONTH($B21)&lt;&gt;MONTH(StartDate),'У9 Ввод'!$D$27="",'У9 Ввод'!$E$27="",'У9 Ввод'!$D$27&gt;$B21),0,MAX(0,MIN(1,'У9 Ввод'!$E$27-NETWORKDAYS('У9 Ввод'!$D$27,$B21)+1))/Настройки!$E$15*100)</f>
        <v>0</v>
      </c>
      <c r="W21" s="67" t="n">
        <f aca="false">IF(OR($D21=1,MONTH($B21)&lt;&gt;MONTH(StartDate),'У9 Ввод'!$D$28="",'У9 Ввод'!$E$28="",'У9 Ввод'!$D$28&gt;$B21),0,MAX(0,MIN(1,'У9 Ввод'!$E$28-NETWORKDAYS('У9 Ввод'!$D$28,$B21)+1))/Настройки!$E$15*100)</f>
        <v>0</v>
      </c>
      <c r="X21" s="67" t="n">
        <f aca="false">IF(OR($D21=1,MONTH($B21)&lt;&gt;MONTH(StartDate),'У9 Ввод'!$D$29="",'У9 Ввод'!$E$29="",'У9 Ввод'!$D$29&gt;$B21),0,MAX(0,MIN(1,'У9 Ввод'!$E$29-NETWORKDAYS('У9 Ввод'!$D$29,$B21)+1))/Настройки!$E$15*100)</f>
        <v>0</v>
      </c>
      <c r="Y21" s="67" t="n">
        <f aca="false">IF(OR($D21=1,MONTH($B21)&lt;&gt;MONTH(StartDate),'У9 Ввод'!$D$30="",'У9 Ввод'!$E$30="",'У9 Ввод'!$D$30&gt;$B21),0,MAX(0,MIN(1,'У9 Ввод'!$E$30-NETWORKDAYS('У9 Ввод'!$D$30,$B21)+1))/Настройки!$E$15*100)</f>
        <v>0</v>
      </c>
      <c r="Z21" s="67" t="n">
        <f aca="false">IF(OR($D21=1,MONTH($B21)&lt;&gt;MONTH(StartDate),'У9 Ввод'!$D$31="",'У9 Ввод'!$E$31="",'У9 Ввод'!$D$31&gt;$B21),0,MAX(0,MIN(1,'У9 Ввод'!$E$31-NETWORKDAYS('У9 Ввод'!$D$31,$B21)+1))/Настройки!$E$15*100)</f>
        <v>0</v>
      </c>
      <c r="AA21" s="67" t="n">
        <f aca="false">IF(OR($D21=1,MONTH($B21)&lt;&gt;MONTH(StartDate),'У9 Ввод'!$D$32="",'У9 Ввод'!$E$32="",'У9 Ввод'!$D$32&gt;$B21),0,MAX(0,MIN(1,'У9 Ввод'!$E$32-NETWORKDAYS('У9 Ввод'!$D$32,$B21)+1))/Настройки!$E$15*100)</f>
        <v>0</v>
      </c>
      <c r="AB21" s="67" t="n">
        <f aca="false">IF(OR($D21=1,MONTH($B21)&lt;&gt;MONTH(StartDate),'У9 Ввод'!$D$33="",'У9 Ввод'!$E$33="",'У9 Ввод'!$D$33&gt;$B21),0,MAX(0,MIN(1,'У9 Ввод'!$E$33-NETWORKDAYS('У9 Ввод'!$D$33,$B21)+1))/Настройки!$E$15*100)</f>
        <v>0</v>
      </c>
      <c r="AC21" s="67" t="n">
        <f aca="false">IF(OR($D21=1,MONTH($B21)&lt;&gt;MONTH(StartDate),'У9 Ввод'!$D$34="",'У9 Ввод'!$E$34="",'У9 Ввод'!$D$34&gt;$B21),0,MAX(0,MIN(1,'У9 Ввод'!$E$34-NETWORKDAYS('У9 Ввод'!$D$34,$B21)+1))/Настройки!$E$15*100)</f>
        <v>0</v>
      </c>
      <c r="AD21" s="67" t="n">
        <f aca="false">IF(OR($D21=1,MONTH($B21)&lt;&gt;MONTH(StartDate),'У9 Ввод'!$D$35="",'У9 Ввод'!$E$35="",'У9 Ввод'!$D$35&gt;$B21),0,MAX(0,MIN(1,'У9 Ввод'!$E$35-NETWORKDAYS('У9 Ввод'!$D$35,$B21)+1))/Настройки!$E$15*100)</f>
        <v>0</v>
      </c>
      <c r="AE21" s="67" t="n">
        <f aca="false">IF(OR($D21=1,MONTH($B21)&lt;&gt;MONTH(StartDate),'У9 Ввод'!$D$36="",'У9 Ввод'!$E$36="",'У9 Ввод'!$D$36&gt;$B21),0,MAX(0,MIN(1,'У9 Ввод'!$E$36-NETWORKDAYS('У9 Ввод'!$D$36,$B21)+1))/Настройки!$E$15*100)</f>
        <v>0</v>
      </c>
      <c r="AF21" s="67" t="n">
        <f aca="false">IF(OR($D21=1,MONTH($B21)&lt;&gt;MONTH(StartDate),'У9 Ввод'!$D$37="",'У9 Ввод'!$E$37="",'У9 Ввод'!$D$37&gt;$B21),0,MAX(0,MIN(1,'У9 Ввод'!$E$37-NETWORKDAYS('У9 Ввод'!$D$37,$B21)+1))/Настройки!$E$15*100)</f>
        <v>0</v>
      </c>
      <c r="AG21" s="67" t="n">
        <f aca="false">IF(OR($D21=1,MONTH($B21)&lt;&gt;MONTH(StartDate),'У9 Ввод'!$D$38="",'У9 Ввод'!$E$38="",'У9 Ввод'!$D$38&gt;$B21),0,MAX(0,MIN(1,'У9 Ввод'!$E$38-NETWORKDAYS('У9 Ввод'!$D$38,$B21)+1))/Настройки!$E$15*100)</f>
        <v>0</v>
      </c>
      <c r="AH21" s="67" t="n">
        <f aca="false">IF(OR($D21=1,MONTH($B21)&lt;&gt;MONTH(StartDate),'У9 Ввод'!$D$39="",'У9 Ввод'!$E$39="",'У9 Ввод'!$D$39&gt;$B21),0,MAX(0,MIN(1,'У9 Ввод'!$E$39-NETWORKDAYS('У9 Ввод'!$D$39,$B21)+1))/Настройки!$E$15*100)</f>
        <v>0</v>
      </c>
      <c r="AI21" s="67" t="n">
        <f aca="false">IF(OR($D21=1,MONTH($B21)&lt;&gt;MONTH(StartDate),'У9 Ввод'!$D$40="",'У9 Ввод'!$E$40="",'У9 Ввод'!$D$40&gt;$B21),0,MAX(0,MIN(1,'У9 Ввод'!$E$40-NETWORKDAYS('У9 Ввод'!$D$40,$B21)+1))/Настройки!$E$15*100)</f>
        <v>0</v>
      </c>
      <c r="AJ21" s="67" t="n">
        <f aca="false">IF(OR($D21=1,MONTH($B21)&lt;&gt;MONTH(StartDate),'У9 Ввод'!$D$41="",'У9 Ввод'!$E$41="",'У9 Ввод'!$D$41&gt;$B21),0,MAX(0,MIN(1,'У9 Ввод'!$E$41-NETWORKDAYS('У9 Ввод'!$D$41,$B21)+1))/Настройки!$E$15*100)</f>
        <v>0</v>
      </c>
      <c r="AK21" s="67" t="n">
        <f aca="false">IF(OR($D21=1,MONTH($B21)&lt;&gt;MONTH(StartDate),'У9 Ввод'!$D$42="",'У9 Ввод'!$E$42="",'У9 Ввод'!$D$42&gt;$B21),0,MAX(0,MIN(1,'У9 Ввод'!$E$42-NETWORKDAYS('У9 Ввод'!$D$42,$B21)+1))/Настройки!$E$15*100)</f>
        <v>0</v>
      </c>
      <c r="AL21" s="67" t="n">
        <f aca="false">IF(OR($D21=1,MONTH($B21)&lt;&gt;MONTH(StartDate),'У9 Ввод'!$D$43="",'У9 Ввод'!$E$43="",'У9 Ввод'!$D$43&gt;$B21),0,MAX(0,MIN(1,'У9 Ввод'!$E$43-NETWORKDAYS('У9 Ввод'!$D$43,$B21)+1))/Настройки!$E$15*100)</f>
        <v>0</v>
      </c>
      <c r="AM21" s="67" t="n">
        <f aca="false">IF(OR($D21=1,MONTH($B21)&lt;&gt;MONTH(StartDate),'У9 Ввод'!$D$44="",'У9 Ввод'!$E$44="",'У9 Ввод'!$D$44&gt;$B21),0,MAX(0,MIN(1,'У9 Ввод'!$E$44-NETWORKDAYS('У9 Ввод'!$D$44,$B21)+1))/Настройки!$E$15*100)</f>
        <v>0</v>
      </c>
      <c r="AN21" s="67" t="n">
        <f aca="false">IF(OR($D21=1,MONTH($B21)&lt;&gt;MONTH(StartDate),'У9 Ввод'!$D$45="",'У9 Ввод'!$E$45="",'У9 Ввод'!$D$45&gt;$B21),0,MAX(0,MIN(1,'У9 Ввод'!$E$45-NETWORKDAYS('У9 Ввод'!$D$45,$B21)+1))/Настройки!$E$15*100)</f>
        <v>0</v>
      </c>
      <c r="AO21" s="67" t="n">
        <f aca="false">IF(OR($D21=1,MONTH($B21)&lt;&gt;MONTH(StartDate),'У9 Ввод'!$D$46="",'У9 Ввод'!$E$46="",'У9 Ввод'!$D$46&gt;$B21),0,MAX(0,MIN(1,'У9 Ввод'!$E$46-NETWORKDAYS('У9 Ввод'!$D$46,$B21)+1))/Настройки!$E$15*100)</f>
        <v>0</v>
      </c>
      <c r="AP21" s="67" t="n">
        <f aca="false">IF(OR($D21=1,MONTH($B21)&lt;&gt;MONTH(StartDate),'У9 Ввод'!$D$47="",'У9 Ввод'!$E$47="",'У9 Ввод'!$D$47&gt;$B21),0,MAX(0,MIN(1,'У9 Ввод'!$E$47-NETWORKDAYS('У9 Ввод'!$D$47,$B21)+1))/Настройки!$E$15*100)</f>
        <v>0</v>
      </c>
      <c r="AQ21" s="67" t="n">
        <f aca="false">IF(OR($D21=1,MONTH($B21)&lt;&gt;MONTH(StartDate),'У9 Ввод'!$D$48="",'У9 Ввод'!$E$48="",'У9 Ввод'!$D$48&gt;$B21),0,MAX(0,MIN(1,'У9 Ввод'!$E$48-NETWORKDAYS('У9 Ввод'!$D$48,$B21)+1))/Настройки!$E$15*100)</f>
        <v>0</v>
      </c>
      <c r="AR21" s="67" t="n">
        <f aca="false">IF(OR($D21=1,MONTH($B21)&lt;&gt;MONTH(StartDate),'У9 Ввод'!$D$49="",'У9 Ввод'!$E$49="",'У9 Ввод'!$D$49&gt;$B21),0,MAX(0,MIN(1,'У9 Ввод'!$E$49-NETWORKDAYS('У9 Ввод'!$D$49,$B21)+1))/Настройки!$E$15*100)</f>
        <v>0</v>
      </c>
      <c r="AS21" s="67" t="n">
        <f aca="false">IF(OR($D21=1,MONTH($B21)&lt;&gt;MONTH(StartDate),'У9 Ввод'!$D$50="",'У9 Ввод'!$E$50="",'У9 Ввод'!$D$50&gt;$B21),0,MAX(0,MIN(1,'У9 Ввод'!$E$50-NETWORKDAYS('У9 Ввод'!$D$50,$B21)+1))/Настройки!$E$15*100)</f>
        <v>0</v>
      </c>
      <c r="AT21" s="67" t="n">
        <f aca="false">IF(OR($D21=1,MONTH($B21)&lt;&gt;MONTH(StartDate),'У9 Ввод'!$D$51="",'У9 Ввод'!$E$51="",'У9 Ввод'!$D$51&gt;$B21),0,MAX(0,MIN(1,'У9 Ввод'!$E$51-NETWORKDAYS('У9 Ввод'!$D$51,$B21)+1))/Настройки!$E$15*100)</f>
        <v>0</v>
      </c>
      <c r="AU21" s="67" t="n">
        <f aca="false">IF(OR($D21=1,MONTH($B21)&lt;&gt;MONTH(StartDate),'У9 Ввод'!$D$52="",'У9 Ввод'!$E$52="",'У9 Ввод'!$D$52&gt;$B21),0,MAX(0,MIN(1,'У9 Ввод'!$E$52-NETWORKDAYS('У9 Ввод'!$D$52,$B21)+1))/Настройки!$E$15*100)</f>
        <v>0</v>
      </c>
      <c r="AV21" s="67" t="n">
        <f aca="false">IF(OR($D21=1,MONTH($B21)&lt;&gt;MONTH(StartDate),'У9 Ввод'!$D$53="",'У9 Ввод'!$E$53="",'У9 Ввод'!$D$53&gt;$B21),0,MAX(0,MIN(1,'У9 Ввод'!$E$53-NETWORKDAYS('У9 Ввод'!$D$53,$B21)+1))/Настройки!$E$15*100)</f>
        <v>0</v>
      </c>
      <c r="AW21" s="67" t="n">
        <f aca="false">IF(OR($D21=1,MONTH($B21)&lt;&gt;MONTH(StartDate),'У9 Ввод'!$D$54="",'У9 Ввод'!$E$54="",'У9 Ввод'!$D$54&gt;$B21),0,MAX(0,MIN(1,'У9 Ввод'!$E$54-NETWORKDAYS('У9 Ввод'!$D$54,$B21)+1))/Настройки!$E$15*100)</f>
        <v>0</v>
      </c>
      <c r="AX21" s="67" t="n">
        <f aca="false">IF(OR($D21=1,MONTH($B21)&lt;&gt;MONTH(StartDate),'У9 Ввод'!$D$55="",'У9 Ввод'!$E$55="",'У9 Ввод'!$D$55&gt;$B21),0,MAX(0,MIN(1,'У9 Ввод'!$E$55-NETWORKDAYS('У9 Ввод'!$D$55,$B21)+1))/Настройки!$E$15*100)</f>
        <v>0</v>
      </c>
      <c r="AY21" s="67" t="n">
        <f aca="false">IF(OR($D21=1,MONTH($B21)&lt;&gt;MONTH(StartDate),'У9 Ввод'!$D$56="",'У9 Ввод'!$E$56="",'У9 Ввод'!$D$56&gt;$B21),0,MAX(0,MIN(1,'У9 Ввод'!$E$56-NETWORKDAYS('У9 Ввод'!$D$56,$B21)+1))/Настройки!$E$15*100)</f>
        <v>0</v>
      </c>
      <c r="AZ21" s="67" t="n">
        <f aca="false">IF(OR($D21=1,MONTH($B21)&lt;&gt;MONTH(StartDate),'У9 Ввод'!$D$57="",'У9 Ввод'!$E$57="",'У9 Ввод'!$D$57&gt;$B21),0,MAX(0,MIN(1,'У9 Ввод'!$E$57-NETWORKDAYS('У9 Ввод'!$D$57,$B21)+1))/Настройки!$E$15*100)</f>
        <v>0</v>
      </c>
      <c r="BA21" s="67" t="n">
        <f aca="false">IF(OR($D21=1,MONTH($B21)&lt;&gt;MONTH(StartDate),'У9 Ввод'!$D$58="",'У9 Ввод'!$E$58="",'У9 Ввод'!$D$58&gt;$B21),0,MAX(0,MIN(1,'У9 Ввод'!$E$58-NETWORKDAYS('У9 Ввод'!$D$58,$B21)+1))/Настройки!$E$15*100)</f>
        <v>0</v>
      </c>
      <c r="BB21" s="67" t="n">
        <f aca="false">IF(OR($D21=1,MONTH($B21)&lt;&gt;MONTH(StartDate),'У9 Ввод'!$D$59="",'У9 Ввод'!$E$59="",'У9 Ввод'!$D$59&gt;$B21),0,MAX(0,MIN(1,'У9 Ввод'!$E$59-NETWORKDAYS('У9 Ввод'!$D$59,$B21)+1))/Настройки!$E$15*100)</f>
        <v>0</v>
      </c>
      <c r="BC21" s="67" t="n">
        <f aca="false">IF(OR($D21=1,MONTH($B21)&lt;&gt;MONTH(StartDate),'У9 Ввод'!$D$60="",'У9 Ввод'!$E$60="",'У9 Ввод'!$D$60&gt;$B21),0,MAX(0,MIN(1,'У9 Ввод'!$E$60-NETWORKDAYS('У9 Ввод'!$D$60,$B21)+1))/Настройки!$E$15*100)</f>
        <v>0</v>
      </c>
      <c r="BD21" s="67" t="n">
        <f aca="false">IF(OR($D21=1,MONTH($B21)&lt;&gt;MONTH(StartDate),'У9 Ввод'!$D$61="",'У9 Ввод'!$E$61="",'У9 Ввод'!$D$61&gt;$B21),0,MAX(0,MIN(1,'У9 Ввод'!$E$61-NETWORKDAYS('У9 Ввод'!$D$61,$B21)+1))/Настройки!$E$15*100)</f>
        <v>0</v>
      </c>
      <c r="BE21" s="67" t="n">
        <f aca="false">IF(OR($D21=1,MONTH($B21)&lt;&gt;MONTH(StartDate),'У9 Ввод'!$D$62="",'У9 Ввод'!$E$62="",'У9 Ввод'!$D$62&gt;$B21),0,MAX(0,MIN(1,'У9 Ввод'!$E$62-NETWORKDAYS('У9 Ввод'!$D$62,$B21)+1))/Настройки!$E$15*100)</f>
        <v>0</v>
      </c>
      <c r="BF21" s="67" t="n">
        <f aca="false">IF(OR($D21=1,MONTH($B21)&lt;&gt;MONTH(StartDate),'У9 Ввод'!$D$63="",'У9 Ввод'!$E$63="",'У9 Ввод'!$D$63&gt;$B21),0,MAX(0,MIN(1,'У9 Ввод'!$E$63-NETWORKDAYS('У9 Ввод'!$D$63,$B21)+1))/Настройки!$E$15*100)</f>
        <v>0</v>
      </c>
      <c r="BG21" s="67" t="n">
        <f aca="false">IF(OR($D21=1,MONTH($B21)&lt;&gt;MONTH(StartDate),'У9 Ввод'!$D$64="",'У9 Ввод'!$E$64="",'У9 Ввод'!$D$64&gt;$B21),0,MAX(0,MIN(1,'У9 Ввод'!$E$64-NETWORKDAYS('У9 Ввод'!$D$64,$B21)+1))/Настройки!$E$15*100)</f>
        <v>0</v>
      </c>
      <c r="BH21" s="67" t="n">
        <f aca="false">IF(OR($D21=1,MONTH($B21)&lt;&gt;MONTH(StartDate),'У9 Ввод'!$D$65="",'У9 Ввод'!$E$65="",'У9 Ввод'!$D$65&gt;$B21),0,MAX(0,MIN(1,'У9 Ввод'!$E$65-NETWORKDAYS('У9 Ввод'!$D$65,$B21)+1))/Настройки!$E$15*100)</f>
        <v>0</v>
      </c>
      <c r="BI21" s="67" t="n">
        <f aca="false">IF(OR($D21=1,MONTH($B21)&lt;&gt;MONTH(StartDate),'У9 Ввод'!$D$66="",'У9 Ввод'!$E$66="",'У9 Ввод'!$D$66&gt;$B21),0,MAX(0,MIN(1,'У9 Ввод'!$E$66-NETWORKDAYS('У9 Ввод'!$D$66,$B21)+1))/Настройки!$E$15*100)</f>
        <v>0</v>
      </c>
      <c r="BJ21" s="67" t="n">
        <f aca="false">IF(OR($D21=1,MONTH($B21)&lt;&gt;MONTH(StartDate),'У9 Ввод'!$D$67="",'У9 Ввод'!$E$67="",'У9 Ввод'!$D$67&gt;$B21),0,MAX(0,MIN(1,'У9 Ввод'!$E$67-NETWORKDAYS('У9 Ввод'!$D$67,$B21)+1))/Настройки!$E$15*100)</f>
        <v>0</v>
      </c>
      <c r="BK21" s="67" t="n">
        <f aca="false">IF(OR($D21=1,MONTH($B21)&lt;&gt;MONTH(StartDate),'У9 Ввод'!$D$68="",'У9 Ввод'!$E$68="",'У9 Ввод'!$D$68&gt;$B21),0,MAX(0,MIN(1,'У9 Ввод'!$E$68-NETWORKDAYS('У9 Ввод'!$D$68,$B21)+1))/Настройки!$E$15*100)</f>
        <v>0</v>
      </c>
      <c r="BL21" s="67" t="n">
        <f aca="false">IF(OR($D21=1,MONTH($B21)&lt;&gt;MONTH(StartDate),'У9 Ввод'!$D$69="",'У9 Ввод'!$E$69="",'У9 Ввод'!$D$69&gt;$B21),0,MAX(0,MIN(1,'У9 Ввод'!$E$69-NETWORKDAYS('У9 Ввод'!$D$69,$B21)+1))/Настройки!$E$15*100)</f>
        <v>0</v>
      </c>
      <c r="BM21" s="67" t="n">
        <f aca="false">IF(OR($D21=1,MONTH($B21)&lt;&gt;MONTH(StartDate),'У9 Ввод'!$D$70="",'У9 Ввод'!$E$70="",'У9 Ввод'!$D$70&gt;$B21),0,MAX(0,MIN(1,'У9 Ввод'!$E$70-NETWORKDAYS('У9 Ввод'!$D$70,$B21)+1))/Настройки!$E$15*100)</f>
        <v>0</v>
      </c>
      <c r="BN21" s="67" t="n">
        <f aca="false">IF(OR($D21=1,MONTH($B21)&lt;&gt;MONTH(StartDate),'У9 Ввод'!$D$71="",'У9 Ввод'!$E$71="",'У9 Ввод'!$D$71&gt;$B21),0,MAX(0,MIN(1,'У9 Ввод'!$E$71-NETWORKDAYS('У9 Ввод'!$D$71,$B21)+1))/Настройки!$E$15*100)</f>
        <v>0</v>
      </c>
      <c r="BO21" s="67" t="n">
        <f aca="false">IF(OR($D21=1,MONTH($B21)&lt;&gt;MONTH(StartDate),'У9 Ввод'!$D$72="",'У9 Ввод'!$E$72="",'У9 Ввод'!$D$72&gt;$B21),0,MAX(0,MIN(1,'У9 Ввод'!$E$72-NETWORKDAYS('У9 Ввод'!$D$72,$B21)+1))/Настройки!$E$15*100)</f>
        <v>0</v>
      </c>
      <c r="BP21" s="67" t="n">
        <f aca="false">IF(OR($D21=1,MONTH($B21)&lt;&gt;MONTH(StartDate),'У9 Ввод'!$D$73="",'У9 Ввод'!$E$73="",'У9 Ввод'!$D$73&gt;$B21),0,MAX(0,MIN(1,'У9 Ввод'!$E$73-NETWORKDAYS('У9 Ввод'!$D$73,$B21)+1))/Настройки!$E$15*100)</f>
        <v>0</v>
      </c>
      <c r="BQ21" s="67" t="n">
        <f aca="false">IF(OR($D21=1,MONTH($B21)&lt;&gt;MONTH(StartDate),'У9 Ввод'!$D$74="",'У9 Ввод'!$E$74="",'У9 Ввод'!$D$74&gt;$B21),0,MAX(0,MIN(1,'У9 Ввод'!$E$74-NETWORKDAYS('У9 Ввод'!$D$74,$B21)+1))/Настройки!$E$15*100)</f>
        <v>0</v>
      </c>
      <c r="BR21" s="67" t="n">
        <f aca="false">IF(OR($D21=1,MONTH($B21)&lt;&gt;MONTH(StartDate),'У9 Ввод'!$D$75="",'У9 Ввод'!$E$75="",'У9 Ввод'!$D$75&gt;$B21),0,MAX(0,MIN(1,'У9 Ввод'!$E$75-NETWORKDAYS('У9 Ввод'!$D$75,$B21)+1))/Настройки!$E$15*100)</f>
        <v>0</v>
      </c>
      <c r="BS21" s="67" t="n">
        <f aca="false">IF(OR($D21=1,MONTH($B21)&lt;&gt;MONTH(StartDate),'У9 Ввод'!$D$76="",'У9 Ввод'!$E$76="",'У9 Ввод'!$D$76&gt;$B21),0,MAX(0,MIN(1,'У9 Ввод'!$E$76-NETWORKDAYS('У9 Ввод'!$D$76,$B21)+1))/Настройки!$E$15*100)</f>
        <v>0</v>
      </c>
      <c r="BT21" s="67" t="n">
        <f aca="false">IF(OR($D21=1,MONTH($B21)&lt;&gt;MONTH(StartDate),'У9 Ввод'!$D$77="",'У9 Ввод'!$E$77="",'У9 Ввод'!$D$77&gt;$B21),0,MAX(0,MIN(1,'У9 Ввод'!$E$77-NETWORKDAYS('У9 Ввод'!$D$77,$B21)+1))/Настройки!$E$15*100)</f>
        <v>0</v>
      </c>
      <c r="BU21" s="67" t="n">
        <f aca="false">IF(OR($D21=1,MONTH($B21)&lt;&gt;MONTH(StartDate),'У9 Ввод'!$D$78="",'У9 Ввод'!$E$78="",'У9 Ввод'!$D$78&gt;$B21),0,MAX(0,MIN(1,'У9 Ввод'!$E$78-NETWORKDAYS('У9 Ввод'!$D$78,$B21)+1))/Настройки!$E$15*100)</f>
        <v>0</v>
      </c>
      <c r="BV21" s="67" t="n">
        <f aca="false">IF(OR($D21=1,MONTH($B21)&lt;&gt;MONTH(StartDate),'У9 Ввод'!$D$79="",'У9 Ввод'!$E$79="",'У9 Ввод'!$D$79&gt;$B21),0,MAX(0,MIN(1,'У9 Ввод'!$E$79-NETWORKDAYS('У9 Ввод'!$D$79,$B21)+1))/Настройки!$E$15*100)</f>
        <v>0</v>
      </c>
      <c r="BW21" s="67" t="n">
        <f aca="false">IF(OR($D21=1,MONTH($B21)&lt;&gt;MONTH(StartDate),'У9 Ввод'!$D$80="",'У9 Ввод'!$E$80="",'У9 Ввод'!$D$80&gt;$B21),0,MAX(0,MIN(1,'У9 Ввод'!$E$80-NETWORKDAYS('У9 Ввод'!$D$80,$B21)+1))/Настройки!$E$15*100)</f>
        <v>0</v>
      </c>
      <c r="BX21" s="67" t="n">
        <f aca="false">IF(OR($D21=1,MONTH($B21)&lt;&gt;MONTH(StartDate),'У9 Ввод'!$D$81="",'У9 Ввод'!$E$81="",'У9 Ввод'!$D$81&gt;$B21),0,MAX(0,MIN(1,'У9 Ввод'!$E$81-NETWORKDAYS('У9 Ввод'!$D$81,$B21)+1))/Настройки!$E$15*100)</f>
        <v>0</v>
      </c>
      <c r="BY21" s="67" t="n">
        <f aca="false">IF(OR($D21=1,MONTH($B21)&lt;&gt;MONTH(StartDate),'У9 Ввод'!$D$82="",'У9 Ввод'!$E$82="",'У9 Ввод'!$D$82&gt;$B21),0,MAX(0,MIN(1,'У9 Ввод'!$E$82-NETWORKDAYS('У9 Ввод'!$D$82,$B21)+1))/Настройки!$E$15*100)</f>
        <v>0</v>
      </c>
      <c r="BZ21" s="67" t="n">
        <f aca="false">IF(OR($D21=1,MONTH($B21)&lt;&gt;MONTH(StartDate),'У9 Ввод'!$D$83="",'У9 Ввод'!$E$83="",'У9 Ввод'!$D$83&gt;$B21),0,MAX(0,MIN(1,'У9 Ввод'!$E$83-NETWORKDAYS('У9 Ввод'!$D$83,$B21)+1))/Настройки!$E$15*100)</f>
        <v>0</v>
      </c>
      <c r="CA21" s="67" t="n">
        <f aca="false">IF(OR($D21=1,MONTH($B21)&lt;&gt;MONTH(StartDate),'У9 Ввод'!$D$84="",'У9 Ввод'!$E$84="",'У9 Ввод'!$D$84&gt;$B21),0,MAX(0,MIN(1,'У9 Ввод'!$E$84-NETWORKDAYS('У9 Ввод'!$D$84,$B21)+1))/Настройки!$E$15*100)</f>
        <v>0</v>
      </c>
      <c r="CB21" s="67" t="n">
        <f aca="false">IF(OR($D21=1,MONTH($B21)&lt;&gt;MONTH(StartDate),'У9 Ввод'!$D$85="",'У9 Ввод'!$E$85="",'У9 Ввод'!$D$85&gt;$B21),0,MAX(0,MIN(1,'У9 Ввод'!$E$85-NETWORKDAYS('У9 Ввод'!$D$85,$B21)+1))/Настройки!$E$15*100)</f>
        <v>0</v>
      </c>
      <c r="CC21" s="67" t="n">
        <f aca="false">IF(OR($D21=1,MONTH($B21)&lt;&gt;MONTH(StartDate),'У9 Ввод'!$D$86="",'У9 Ввод'!$E$86="",'У9 Ввод'!$D$86&gt;$B21),0,MAX(0,MIN(1,'У9 Ввод'!$E$86-NETWORKDAYS('У9 Ввод'!$D$86,$B21)+1))/Настройки!$E$15*100)</f>
        <v>0</v>
      </c>
      <c r="CD21" s="67" t="n">
        <f aca="false">IF(OR($D21=1,MONTH($B21)&lt;&gt;MONTH(StartDate),'У9 Ввод'!$D$87="",'У9 Ввод'!$E$87="",'У9 Ввод'!$D$87&gt;$B21),0,MAX(0,MIN(1,'У9 Ввод'!$E$87-NETWORKDAYS('У9 Ввод'!$D$87,$B21)+1))/Настройки!$E$15*100)</f>
        <v>0</v>
      </c>
      <c r="CE21" s="67" t="n">
        <f aca="false">IF(OR($D21=1,MONTH($B21)&lt;&gt;MONTH(StartDate),'У9 Ввод'!$D$88="",'У9 Ввод'!$E$88="",'У9 Ввод'!$D$88&gt;$B21),0,MAX(0,MIN(1,'У9 Ввод'!$E$88-NETWORKDAYS('У9 Ввод'!$D$88,$B21)+1))/Настройки!$E$15*100)</f>
        <v>0</v>
      </c>
      <c r="CF21" s="67" t="n">
        <f aca="false">IF(OR($D21=1,MONTH($B21)&lt;&gt;MONTH(StartDate),'У9 Ввод'!$D$89="",'У9 Ввод'!$E$89="",'У9 Ввод'!$D$89&gt;$B21),0,MAX(0,MIN(1,'У9 Ввод'!$E$89-NETWORKDAYS('У9 Ввод'!$D$89,$B21)+1))/Настройки!$E$15*100)</f>
        <v>0</v>
      </c>
      <c r="CG21" s="67" t="n">
        <f aca="false">IF(OR($D21=1,MONTH($B21)&lt;&gt;MONTH(StartDate),'У9 Ввод'!$D$90="",'У9 Ввод'!$E$90="",'У9 Ввод'!$D$90&gt;$B21),0,MAX(0,MIN(1,'У9 Ввод'!$E$90-NETWORKDAYS('У9 Ввод'!$D$90,$B21)+1))/Настройки!$E$15*100)</f>
        <v>0</v>
      </c>
      <c r="CH21" s="67" t="n">
        <f aca="false">IF(OR($D21=1,MONTH($B21)&lt;&gt;MONTH(StartDate),'У9 Ввод'!$D$91="",'У9 Ввод'!$E$91="",'У9 Ввод'!$D$91&gt;$B21),0,MAX(0,MIN(1,'У9 Ввод'!$E$91-NETWORKDAYS('У9 Ввод'!$D$91,$B21)+1))/Настройки!$E$15*100)</f>
        <v>0</v>
      </c>
      <c r="CI21" s="67" t="n">
        <f aca="false">IF(OR($D21=1,MONTH($B21)&lt;&gt;MONTH(StartDate),'У9 Ввод'!$D$92="",'У9 Ввод'!$E$92="",'У9 Ввод'!$D$92&gt;$B21),0,MAX(0,MIN(1,'У9 Ввод'!$E$92-NETWORKDAYS('У9 Ввод'!$D$92,$B21)+1))/Настройки!$E$15*100)</f>
        <v>0</v>
      </c>
      <c r="CJ21" s="67" t="n">
        <f aca="false">IF(OR($D21=1,MONTH($B21)&lt;&gt;MONTH(StartDate),'У9 Ввод'!$D$93="",'У9 Ввод'!$E$93="",'У9 Ввод'!$D$93&gt;$B21),0,MAX(0,MIN(1,'У9 Ввод'!$E$93-NETWORKDAYS('У9 Ввод'!$D$93,$B21)+1))/Настройки!$E$15*100)</f>
        <v>0</v>
      </c>
      <c r="CK21" s="67" t="n">
        <f aca="false">IF(OR($D21=1,MONTH($B21)&lt;&gt;MONTH(StartDate),'У9 Ввод'!$D$94="",'У9 Ввод'!$E$94="",'У9 Ввод'!$D$94&gt;$B21),0,MAX(0,MIN(1,'У9 Ввод'!$E$94-NETWORKDAYS('У9 Ввод'!$D$94,$B21)+1))/Настройки!$E$15*100)</f>
        <v>0</v>
      </c>
      <c r="CL21" s="67" t="n">
        <f aca="false">IF(OR($D21=1,MONTH($B21)&lt;&gt;MONTH(StartDate),'У9 Ввод'!$D$95="",'У9 Ввод'!$E$95="",'У9 Ввод'!$D$95&gt;$B21),0,MAX(0,MIN(1,'У9 Ввод'!$E$95-NETWORKDAYS('У9 Ввод'!$D$95,$B21)+1))/Настройки!$E$15*100)</f>
        <v>0</v>
      </c>
      <c r="CM21" s="67" t="n">
        <f aca="false">IF(OR($D21=1,MONTH($B21)&lt;&gt;MONTH(StartDate),'У9 Ввод'!$D$96="",'У9 Ввод'!$E$96="",'У9 Ввод'!$D$96&gt;$B21),0,MAX(0,MIN(1,'У9 Ввод'!$E$96-NETWORKDAYS('У9 Ввод'!$D$96,$B21)+1))/Настройки!$E$15*100)</f>
        <v>0</v>
      </c>
      <c r="CN21" s="67" t="n">
        <f aca="false">IF(OR($D21=1,MONTH($B21)&lt;&gt;MONTH(StartDate),'У9 Ввод'!$D$97="",'У9 Ввод'!$E$97="",'У9 Ввод'!$D$97&gt;$B21),0,MAX(0,MIN(1,'У9 Ввод'!$E$97-NETWORKDAYS('У9 Ввод'!$D$97,$B21)+1))/Настройки!$E$15*100)</f>
        <v>0</v>
      </c>
      <c r="CO21" s="67" t="n">
        <f aca="false">IF(OR($D21=1,MONTH($B21)&lt;&gt;MONTH(StartDate),'У9 Ввод'!$D$98="",'У9 Ввод'!$E$98="",'У9 Ввод'!$D$98&gt;$B21),0,MAX(0,MIN(1,'У9 Ввод'!$E$98-NETWORKDAYS('У9 Ввод'!$D$98,$B21)+1))/Настройки!$E$15*100)</f>
        <v>0</v>
      </c>
      <c r="CP21" s="67" t="n">
        <f aca="false">IF(OR($D21=1,MONTH($B21)&lt;&gt;MONTH(StartDate),'У9 Ввод'!$D$99="",'У9 Ввод'!$E$99="",'У9 Ввод'!$D$99&gt;$B21),0,MAX(0,MIN(1,'У9 Ввод'!$E$99-NETWORKDAYS('У9 Ввод'!$D$99,$B21)+1))/Настройки!$E$15*100)</f>
        <v>0</v>
      </c>
      <c r="CQ21" s="67" t="n">
        <f aca="false">IF(OR($D21=1,MONTH($B21)&lt;&gt;MONTH(StartDate),'У9 Ввод'!$D$100="",'У9 Ввод'!$E$100="",'У9 Ввод'!$D$100&gt;$B21),0,MAX(0,MIN(1,'У9 Ввод'!$E$100-NETWORKDAYS('У9 Ввод'!$D$100,$B21)+1))/Настройки!$E$15*100)</f>
        <v>0</v>
      </c>
      <c r="CR21" s="67" t="n">
        <f aca="false">IF(OR($D21=1,MONTH($B21)&lt;&gt;MONTH(StartDate),'У9 Ввод'!$D$101="",'У9 Ввод'!$E$101="",'У9 Ввод'!$D$101&gt;$B21),0,MAX(0,MIN(1,'У9 Ввод'!$E$101-NETWORKDAYS('У9 Ввод'!$D$101,$B21)+1))/Настройки!$E$15*100)</f>
        <v>0</v>
      </c>
      <c r="CS21" s="67" t="n">
        <f aca="false">IF(OR($D21=1,MONTH($B21)&lt;&gt;MONTH(StartDate),'У9 Ввод'!$D$102="",'У9 Ввод'!$E$102="",'У9 Ввод'!$D$102&gt;$B21),0,MAX(0,MIN(1,'У9 Ввод'!$E$102-NETWORKDAYS('У9 Ввод'!$D$102,$B21)+1))/Настройки!$E$15*100)</f>
        <v>0</v>
      </c>
      <c r="CT21" s="67" t="n">
        <f aca="false">IF(OR($D21=1,MONTH($B21)&lt;&gt;MONTH(StartDate),'У9 Ввод'!$D$103="",'У9 Ввод'!$E$103="",'У9 Ввод'!$D$103&gt;$B21),0,MAX(0,MIN(1,'У9 Ввод'!$E$103-NETWORKDAYS('У9 Ввод'!$D$103,$B21)+1))/Настройки!$E$15*100)</f>
        <v>0</v>
      </c>
      <c r="CU21" s="67" t="n">
        <f aca="false">IF(OR($D21=1,MONTH($B21)&lt;&gt;MONTH(StartDate),'У9 Ввод'!$D$104="",'У9 Ввод'!$E$104="",'У9 Ввод'!$D$104&gt;$B21),0,MAX(0,MIN(1,'У9 Ввод'!$E$104-NETWORKDAYS('У9 Ввод'!$D$104,$B21)+1))/Настройки!$E$15*100)</f>
        <v>0</v>
      </c>
      <c r="CV21" s="67" t="n">
        <f aca="false">IF(OR($D21=1,MONTH($B21)&lt;&gt;MONTH(StartDate),'У9 Ввод'!$D$105="",'У9 Ввод'!$E$105="",'У9 Ввод'!$D$105&gt;$B21),0,MAX(0,MIN(1,'У9 Ввод'!$E$105-NETWORKDAYS('У9 Ввод'!$D$105,$B21)+1))/Настройки!$E$15*100)</f>
        <v>0</v>
      </c>
      <c r="CW21" s="67" t="n">
        <f aca="false">IF(OR($D21=1,MONTH($B21)&lt;&gt;MONTH(StartDate),'У9 Ввод'!$D$106="",'У9 Ввод'!$E$106="",'У9 Ввод'!$D$106&gt;$B21),0,MAX(0,MIN(1,'У9 Ввод'!$E$106-NETWORKDAYS('У9 Ввод'!$D$106,$B21)+1))/Настройки!$E$15*100)</f>
        <v>0</v>
      </c>
      <c r="CX21" s="67" t="n">
        <f aca="false">IF(OR($D21=1,MONTH($B21)&lt;&gt;MONTH(StartDate),'У9 Ввод'!$D$107="",'У9 Ввод'!$E$107="",'У9 Ввод'!$D$107&gt;$B21),0,MAX(0,MIN(1,'У9 Ввод'!$E$107-NETWORKDAYS('У9 Ввод'!$D$107,$B21)+1))/Настройки!$E$15*100)</f>
        <v>0</v>
      </c>
      <c r="CY21" s="67" t="n">
        <f aca="false">IF(OR($D21=1,MONTH($B21)&lt;&gt;MONTH(StartDate),'У9 Ввод'!$D$108="",'У9 Ввод'!$E$108="",'У9 Ввод'!$D$108&gt;$B21),0,MAX(0,MIN(1,'У9 Ввод'!$E$108-NETWORKDAYS('У9 Ввод'!$D$108,$B21)+1))/Настройки!$E$15*100)</f>
        <v>0</v>
      </c>
      <c r="CZ21" s="67" t="n">
        <f aca="false">IF(OR($D21=1,MONTH($B21)&lt;&gt;MONTH(StartDate),'У9 Ввод'!$D$109="",'У9 Ввод'!$E$109="",'У9 Ввод'!$D$109&gt;$B21),0,MAX(0,MIN(1,'У9 Ввод'!$E$109-NETWORKDAYS('У9 Ввод'!$D$109,$B21)+1))/Настройки!$E$15*100)</f>
        <v>0</v>
      </c>
      <c r="DA21" s="67" t="n">
        <f aca="false">IF(OR($D21=1,MONTH($B21)&lt;&gt;MONTH(StartDate),'У9 Ввод'!$D$110="",'У9 Ввод'!$E$110="",'У9 Ввод'!$D$110&gt;$B21),0,MAX(0,MIN(1,'У9 Ввод'!$E$110-NETWORKDAYS('У9 Ввод'!$D$110,$B21)+1))/Настройки!$E$15*100)</f>
        <v>0</v>
      </c>
      <c r="DB21" s="67" t="n">
        <f aca="false">IF(OR($D21=1,MONTH($B21)&lt;&gt;MONTH(StartDate),'У9 Ввод'!$D$111="",'У9 Ввод'!$E$111="",'У9 Ввод'!$D$111&gt;$B21),0,MAX(0,MIN(1,'У9 Ввод'!$E$111-NETWORKDAYS('У9 Ввод'!$D$111,$B21)+1))/Настройки!$E$15*100)</f>
        <v>0</v>
      </c>
      <c r="DC21" s="67" t="n">
        <f aca="false">IF(OR($D21=1,MONTH($B21)&lt;&gt;MONTH(StartDate),'У9 Ввод'!$D$112="",'У9 Ввод'!$E$112="",'У9 Ввод'!$D$112&gt;$B21),0,MAX(0,MIN(1,'У9 Ввод'!$E$112-NETWORKDAYS('У9 Ввод'!$D$112,$B21)+1))/Настройки!$E$15*100)</f>
        <v>0</v>
      </c>
      <c r="DD21" s="67" t="n">
        <f aca="false">IF(OR($D21=1,MONTH($B21)&lt;&gt;MONTH(StartDate),'У9 Ввод'!$D$113="",'У9 Ввод'!$E$113="",'У9 Ввод'!$D$113&gt;$B21),0,MAX(0,MIN(1,'У9 Ввод'!$E$113-NETWORKDAYS('У9 Ввод'!$D$113,$B21)+1))/Настройки!$E$15*100)</f>
        <v>0</v>
      </c>
      <c r="DE21" s="67" t="n">
        <f aca="false">IF(OR($D21=1,MONTH($B21)&lt;&gt;MONTH(StartDate),'У9 Ввод'!$D$114="",'У9 Ввод'!$E$114="",'У9 Ввод'!$D$114&gt;$B21),0,MAX(0,MIN(1,'У9 Ввод'!$E$114-NETWORKDAYS('У9 Ввод'!$D$114,$B21)+1))/Настройки!$E$15*100)</f>
        <v>0</v>
      </c>
      <c r="DF21" s="67" t="n">
        <f aca="false">IF(OR($D21=1,MONTH($B21)&lt;&gt;MONTH(StartDate),'У9 Ввод'!$D$115="",'У9 Ввод'!$E$115="",'У9 Ввод'!$D$115&gt;$B21),0,MAX(0,MIN(1,'У9 Ввод'!$E$115-NETWORKDAYS('У9 Ввод'!$D$115,$B21)+1))/Настройки!$E$15*100)</f>
        <v>0</v>
      </c>
      <c r="DG21" s="67" t="n">
        <f aca="false">IF(OR($D21=1,MONTH($B21)&lt;&gt;MONTH(StartDate),'У9 Ввод'!$D$116="",'У9 Ввод'!$E$116="",'У9 Ввод'!$D$116&gt;$B21),0,MAX(0,MIN(1,'У9 Ввод'!$E$116-NETWORKDAYS('У9 Ввод'!$D$116,$B21)+1))/Настройки!$E$15*100)</f>
        <v>0</v>
      </c>
      <c r="DH21" s="67" t="n">
        <f aca="false">IF(OR($D21=1,MONTH($B21)&lt;&gt;MONTH(StartDate),'У9 Ввод'!$D$117="",'У9 Ввод'!$E$117="",'У9 Ввод'!$D$117&gt;$B21),0,MAX(0,MIN(1,'У9 Ввод'!$E$117-NETWORKDAYS('У9 Ввод'!$D$117,$B21)+1))/Настройки!$E$15*100)</f>
        <v>0</v>
      </c>
      <c r="DI21" s="67" t="n">
        <f aca="false">IF(OR($D21=1,MONTH($B21)&lt;&gt;MONTH(StartDate),'У9 Ввод'!$D$118="",'У9 Ввод'!$E$118="",'У9 Ввод'!$D$118&gt;$B21),0,MAX(0,MIN(1,'У9 Ввод'!$E$118-NETWORKDAYS('У9 Ввод'!$D$118,$B21)+1))/Настройки!$E$15*100)</f>
        <v>0</v>
      </c>
      <c r="DJ21" s="67" t="n">
        <f aca="false">IF(OR($D21=1,MONTH($B21)&lt;&gt;MONTH(StartDate),'У9 Ввод'!$D$119="",'У9 Ввод'!$E$119="",'У9 Ввод'!$D$119&gt;$B21),0,MAX(0,MIN(1,'У9 Ввод'!$E$119-NETWORKDAYS('У9 Ввод'!$D$119,$B21)+1))/Настройки!$E$15*100)</f>
        <v>0</v>
      </c>
      <c r="DK21" s="67" t="n">
        <f aca="false">IF(OR($D21=1,MONTH($B21)&lt;&gt;MONTH(StartDate),'У9 Ввод'!$D$120="",'У9 Ввод'!$E$120="",'У9 Ввод'!$D$120&gt;$B21),0,MAX(0,MIN(1,'У9 Ввод'!$E$120-NETWORKDAYS('У9 Ввод'!$D$120,$B21)+1))/Настройки!$E$15*100)</f>
        <v>0</v>
      </c>
      <c r="DL21" s="67" t="n">
        <f aca="false">IF(OR($D21=1,MONTH($B21)&lt;&gt;MONTH(StartDate),'У9 Ввод'!$D$121="",'У9 Ввод'!$E$121="",'У9 Ввод'!$D$121&gt;$B21),0,MAX(0,MIN(1,'У9 Ввод'!$E$121-NETWORKDAYS('У9 Ввод'!$D$121,$B21)+1))/Настройки!$E$15*100)</f>
        <v>0</v>
      </c>
      <c r="DM21" s="67" t="n">
        <f aca="false">IF(OR($D21=1,MONTH($B21)&lt;&gt;MONTH(StartDate),'У9 Ввод'!$D$122="",'У9 Ввод'!$E$122="",'У9 Ввод'!$D$122&gt;$B21),0,MAX(0,MIN(1,'У9 Ввод'!$E$122-NETWORKDAYS('У9 Ввод'!$D$122,$B21)+1))/Настройки!$E$15*100)</f>
        <v>0</v>
      </c>
      <c r="DN21" s="67" t="n">
        <f aca="false">IF(OR($D21=1,MONTH($B21)&lt;&gt;MONTH(StartDate),'У9 Ввод'!$D$123="",'У9 Ввод'!$E$123="",'У9 Ввод'!$D$123&gt;$B21),0,MAX(0,MIN(1,'У9 Ввод'!$E$123-NETWORKDAYS('У9 Ввод'!$D$123,$B21)+1))/Настройки!$E$15*100)</f>
        <v>0</v>
      </c>
      <c r="DO21" s="67" t="n">
        <f aca="false">IF(OR($D21=1,MONTH($B21)&lt;&gt;MONTH(StartDate),'У9 Ввод'!$D$124="",'У9 Ввод'!$E$124="",'У9 Ввод'!$D$124&gt;$B21),0,MAX(0,MIN(1,'У9 Ввод'!$E$124-NETWORKDAYS('У9 Ввод'!$D$124,$B21)+1))/Настройки!$E$15*100)</f>
        <v>0</v>
      </c>
      <c r="DP21" s="67" t="n">
        <f aca="false">IF(OR($D21=1,MONTH($B21)&lt;&gt;MONTH(StartDate),'У9 Ввод'!$D$125="",'У9 Ввод'!$E$125="",'У9 Ввод'!$D$125&gt;$B21),0,MAX(0,MIN(1,'У9 Ввод'!$E$125-NETWORKDAYS('У9 Ввод'!$D$125,$B21)+1))/Настройки!$E$15*100)</f>
        <v>0</v>
      </c>
      <c r="DQ21" s="67" t="n">
        <f aca="false">IF(OR($D21=1,MONTH($B21)&lt;&gt;MONTH(StartDate),'У9 Ввод'!$D$126="",'У9 Ввод'!$E$126="",'У9 Ввод'!$D$126&gt;$B21),0,MAX(0,MIN(1,'У9 Ввод'!$E$126-NETWORKDAYS('У9 Ввод'!$D$126,$B21)+1))/Настройки!$E$15*100)</f>
        <v>0</v>
      </c>
      <c r="DR21" s="67" t="n">
        <f aca="false">IF(OR($D21=1,MONTH($B21)&lt;&gt;MONTH(StartDate),'У9 Ввод'!$D$127="",'У9 Ввод'!$E$127="",'У9 Ввод'!$D$127&gt;$B21),0,MAX(0,MIN(1,'У9 Ввод'!$E$127-NETWORKDAYS('У9 Ввод'!$D$127,$B21)+1))/Настройки!$E$15*100)</f>
        <v>0</v>
      </c>
      <c r="DS21" s="67" t="n">
        <f aca="false">IF(OR($D21=1,MONTH($B21)&lt;&gt;MONTH(StartDate),'У9 Ввод'!$D$128="",'У9 Ввод'!$E$128="",'У9 Ввод'!$D$128&gt;$B21),0,MAX(0,MIN(1,'У9 Ввод'!$E$128-NETWORKDAYS('У9 Ввод'!$D$128,$B21)+1))/Настройки!$E$15*100)</f>
        <v>0</v>
      </c>
      <c r="DT21" s="67" t="n">
        <f aca="false">IF(OR($D21=1,MONTH($B21)&lt;&gt;MONTH(StartDate),'У9 Ввод'!$D$129="",'У9 Ввод'!$E$129="",'У9 Ввод'!$D$129&gt;$B21),0,MAX(0,MIN(1,'У9 Ввод'!$E$129-NETWORKDAYS('У9 Ввод'!$D$129,$B21)+1))/Настройки!$E$15*100)</f>
        <v>0</v>
      </c>
      <c r="DU21" s="67" t="n">
        <f aca="false">IF(OR($D21=1,MONTH($B21)&lt;&gt;MONTH(StartDate),'У9 Ввод'!$D$130="",'У9 Ввод'!$E$130="",'У9 Ввод'!$D$130&gt;$B21),0,MAX(0,MIN(1,'У9 Ввод'!$E$130-NETWORKDAYS('У9 Ввод'!$D$130,$B21)+1))/Настройки!$E$15*100)</f>
        <v>0</v>
      </c>
      <c r="DV21" s="67" t="n">
        <f aca="false">IF(OR($D21=1,MONTH($B21)&lt;&gt;MONTH(StartDate),'У9 Ввод'!$D$131="",'У9 Ввод'!$E$131="",'У9 Ввод'!$D$131&gt;$B21),0,MAX(0,MIN(1,'У9 Ввод'!$E$131-NETWORKDAYS('У9 Ввод'!$D$131,$B21)+1))/Настройки!$E$15*100)</f>
        <v>0</v>
      </c>
      <c r="DW21" s="67" t="n">
        <f aca="false">IF(OR($D21=1,MONTH($B21)&lt;&gt;MONTH(StartDate),'У9 Ввод'!$D$132="",'У9 Ввод'!$E$132="",'У9 Ввод'!$D$132&gt;$B21),0,MAX(0,MIN(1,'У9 Ввод'!$E$132-NETWORKDAYS('У9 Ввод'!$D$132,$B21)+1))/Настройки!$E$15*100)</f>
        <v>0</v>
      </c>
      <c r="DX21" s="67" t="n">
        <f aca="false">IF(OR($D21=1,MONTH($B21)&lt;&gt;MONTH(StartDate),'У9 Ввод'!$D$133="",'У9 Ввод'!$E$133="",'У9 Ввод'!$D$133&gt;$B21),0,MAX(0,MIN(1,'У9 Ввод'!$E$133-NETWORKDAYS('У9 Ввод'!$D$133,$B21)+1))/Настройки!$E$15*100)</f>
        <v>0</v>
      </c>
      <c r="DY21" s="67" t="n">
        <f aca="false">IF(OR($D21=1,MONTH($B21)&lt;&gt;MONTH(StartDate),'У9 Ввод'!$D$134="",'У9 Ввод'!$E$134="",'У9 Ввод'!$D$134&gt;$B21),0,MAX(0,MIN(1,'У9 Ввод'!$E$134-NETWORKDAYS('У9 Ввод'!$D$134,$B21)+1))/Настройки!$E$15*100)</f>
        <v>0</v>
      </c>
      <c r="DZ21" s="67" t="n">
        <f aca="false">IF(OR($D21=1,MONTH($B21)&lt;&gt;MONTH(StartDate),'У9 Ввод'!$D$135="",'У9 Ввод'!$E$135="",'У9 Ввод'!$D$135&gt;$B21),0,MAX(0,MIN(1,'У9 Ввод'!$E$135-NETWORKDAYS('У9 Ввод'!$D$135,$B21)+1))/Настройки!$E$15*100)</f>
        <v>0</v>
      </c>
      <c r="EA21" s="67" t="n">
        <f aca="false">IF(OR($D21=1,MONTH($B21)&lt;&gt;MONTH(StartDate),'У9 Ввод'!$D$136="",'У9 Ввод'!$E$136="",'У9 Ввод'!$D$136&gt;$B21),0,MAX(0,MIN(1,'У9 Ввод'!$E$136-NETWORKDAYS('У9 Ввод'!$D$136,$B21)+1))/Настройки!$E$15*100)</f>
        <v>0</v>
      </c>
      <c r="EB21" s="67" t="n">
        <f aca="false">IF(OR($D21=1,MONTH($B21)&lt;&gt;MONTH(StartDate),'У9 Ввод'!$D$137="",'У9 Ввод'!$E$137="",'У9 Ввод'!$D$137&gt;$B21),0,MAX(0,MIN(1,'У9 Ввод'!$E$137-NETWORKDAYS('У9 Ввод'!$D$137,$B21)+1))/Настройки!$E$15*100)</f>
        <v>0</v>
      </c>
      <c r="EC21" s="67" t="n">
        <f aca="false">IF(OR($D21=1,MONTH($B21)&lt;&gt;MONTH(StartDate),'У9 Ввод'!$D$138="",'У9 Ввод'!$E$138="",'У9 Ввод'!$D$138&gt;$B21),0,MAX(0,MIN(1,'У9 Ввод'!$E$138-NETWORKDAYS('У9 Ввод'!$D$138,$B21)+1))/Настройки!$E$15*100)</f>
        <v>0</v>
      </c>
      <c r="ED21" s="67" t="n">
        <f aca="false">IF(OR($D21=1,MONTH($B21)&lt;&gt;MONTH(StartDate),'У9 Ввод'!$D$139="",'У9 Ввод'!$E$139="",'У9 Ввод'!$D$139&gt;$B21),0,MAX(0,MIN(1,'У9 Ввод'!$E$139-NETWORKDAYS('У9 Ввод'!$D$139,$B21)+1))/Настройки!$E$15*100)</f>
        <v>0</v>
      </c>
      <c r="EE21" s="67" t="n">
        <f aca="false">IF(OR($D21=1,MONTH($B21)&lt;&gt;MONTH(StartDate),'У9 Ввод'!$D$140="",'У9 Ввод'!$E$140="",'У9 Ввод'!$D$140&gt;$B21),0,MAX(0,MIN(1,'У9 Ввод'!$E$140-NETWORKDAYS('У9 Ввод'!$D$140,$B21)+1))/Настройки!$E$15*100)</f>
        <v>0</v>
      </c>
      <c r="EF21" s="67" t="n">
        <f aca="false">IF(OR($D21=1,MONTH($B21)&lt;&gt;MONTH(StartDate),'У9 Ввод'!$D$141="",'У9 Ввод'!$E$141="",'У9 Ввод'!$D$141&gt;$B21),0,MAX(0,MIN(1,'У9 Ввод'!$E$141-NETWORKDAYS('У9 Ввод'!$D$141,$B21)+1))/Настройки!$E$15*100)</f>
        <v>0</v>
      </c>
      <c r="EG21" s="67" t="n">
        <f aca="false">IF(OR($D21=1,MONTH($B21)&lt;&gt;MONTH(StartDate),'У9 Ввод'!$D$142="",'У9 Ввод'!$E$142="",'У9 Ввод'!$D$142&gt;$B21),0,MAX(0,MIN(1,'У9 Ввод'!$E$142-NETWORKDAYS('У9 Ввод'!$D$142,$B21)+1))/Настройки!$E$15*100)</f>
        <v>0</v>
      </c>
      <c r="EH21" s="67" t="n">
        <f aca="false">IF(OR($D21=1,MONTH($B21)&lt;&gt;MONTH(StartDate),'У9 Ввод'!$D$143="",'У9 Ввод'!$E$143="",'У9 Ввод'!$D$143&gt;$B21),0,MAX(0,MIN(1,'У9 Ввод'!$E$143-NETWORKDAYS('У9 Ввод'!$D$143,$B21)+1))/Настройки!$E$15*100)</f>
        <v>0</v>
      </c>
      <c r="EI21" s="67" t="n">
        <f aca="false">IF(OR($D21=1,MONTH($B21)&lt;&gt;MONTH(StartDate),'У9 Ввод'!$D$144="",'У9 Ввод'!$E$144="",'У9 Ввод'!$D$144&gt;$B21),0,MAX(0,MIN(1,'У9 Ввод'!$E$144-NETWORKDAYS('У9 Ввод'!$D$144,$B21)+1))/Настройки!$E$15*100)</f>
        <v>0</v>
      </c>
      <c r="EJ21" s="67" t="n">
        <f aca="false">IF(OR($D21=1,MONTH($B21)&lt;&gt;MONTH(StartDate),'У9 Ввод'!$D$145="",'У9 Ввод'!$E$145="",'У9 Ввод'!$D$145&gt;$B21),0,MAX(0,MIN(1,'У9 Ввод'!$E$145-NETWORKDAYS('У9 Ввод'!$D$145,$B21)+1))/Настройки!$E$15*100)</f>
        <v>0</v>
      </c>
      <c r="EK21" s="67" t="n">
        <f aca="false">IF(OR($D21=1,MONTH($B21)&lt;&gt;MONTH(StartDate),'У9 Ввод'!$D$146="",'У9 Ввод'!$E$146="",'У9 Ввод'!$D$146&gt;$B21),0,MAX(0,MIN(1,'У9 Ввод'!$E$146-NETWORKDAYS('У9 Ввод'!$D$146,$B21)+1))/Настройки!$E$15*100)</f>
        <v>0</v>
      </c>
      <c r="EL21" s="67" t="n">
        <f aca="false">IF(OR($D21=1,MONTH($B21)&lt;&gt;MONTH(StartDate),'У9 Ввод'!$D$147="",'У9 Ввод'!$E$147="",'У9 Ввод'!$D$147&gt;$B21),0,MAX(0,MIN(1,'У9 Ввод'!$E$147-NETWORKDAYS('У9 Ввод'!$D$147,$B21)+1))/Настройки!$E$15*100)</f>
        <v>0</v>
      </c>
      <c r="EM21" s="67" t="n">
        <f aca="false">IF(OR($D21=1,MONTH($B21)&lt;&gt;MONTH(StartDate),'У9 Ввод'!$D$148="",'У9 Ввод'!$E$148="",'У9 Ввод'!$D$148&gt;$B21),0,MAX(0,MIN(1,'У9 Ввод'!$E$148-NETWORKDAYS('У9 Ввод'!$D$148,$B21)+1))/Настройки!$E$15*100)</f>
        <v>0</v>
      </c>
      <c r="EN21" s="67" t="n">
        <f aca="false">IF(OR($D21=1,MONTH($B21)&lt;&gt;MONTH(StartDate),'У9 Ввод'!$D$149="",'У9 Ввод'!$E$149="",'У9 Ввод'!$D$149&gt;$B21),0,MAX(0,MIN(1,'У9 Ввод'!$E$149-NETWORKDAYS('У9 Ввод'!$D$149,$B21)+1))/Настройки!$E$15*100)</f>
        <v>0</v>
      </c>
      <c r="EO21" s="67" t="n">
        <f aca="false">IF(OR($D21=1,MONTH($B21)&lt;&gt;MONTH(StartDate),'У9 Ввод'!$D$150="",'У9 Ввод'!$E$150="",'У9 Ввод'!$D$150&gt;$B21),0,MAX(0,MIN(1,'У9 Ввод'!$E$150-NETWORKDAYS('У9 Ввод'!$D$150,$B21)+1))/Настройки!$E$15*100)</f>
        <v>0</v>
      </c>
      <c r="EP21" s="67" t="n">
        <f aca="false">IF(OR($D21=1,MONTH($B21)&lt;&gt;MONTH(StartDate),'У9 Ввод'!$D$151="",'У9 Ввод'!$E$151="",'У9 Ввод'!$D$151&gt;$B21),0,MAX(0,MIN(1,'У9 Ввод'!$E$151-NETWORKDAYS('У9 Ввод'!$D$151,$B21)+1))/Настройки!$E$15*100)</f>
        <v>0</v>
      </c>
      <c r="EQ21" s="67" t="n">
        <f aca="false">IF(OR($D21=1,MONTH($B21)&lt;&gt;MONTH(StartDate),'У9 Ввод'!$D$152="",'У9 Ввод'!$E$152="",'У9 Ввод'!$D$152&gt;$B21),0,MAX(0,MIN(1,'У9 Ввод'!$E$152-NETWORKDAYS('У9 Ввод'!$D$152,$B21)+1))/Настройки!$E$15*100)</f>
        <v>0</v>
      </c>
      <c r="ER21" s="67" t="n">
        <f aca="false">IF(OR($D21=1,MONTH($B21)&lt;&gt;MONTH(StartDate),'У9 Ввод'!$D$153="",'У9 Ввод'!$E$153="",'У9 Ввод'!$D$153&gt;$B21),0,MAX(0,MIN(1,'У9 Ввод'!$E$153-NETWORKDAYS('У9 Ввод'!$D$153,$B21)+1))/Настройки!$E$15*100)</f>
        <v>0</v>
      </c>
      <c r="ES21" s="67" t="n">
        <f aca="false">IF(OR($D21=1,MONTH($B21)&lt;&gt;MONTH(StartDate),'У9 Ввод'!$D$154="",'У9 Ввод'!$E$154="",'У9 Ввод'!$D$154&gt;$B21),0,MAX(0,MIN(1,'У9 Ввод'!$E$154-NETWORKDAYS('У9 Ввод'!$D$154,$B21)+1))/Настройки!$E$15*100)</f>
        <v>0</v>
      </c>
      <c r="ET21" s="67" t="n">
        <f aca="false">IF(OR($D21=1,MONTH($B21)&lt;&gt;MONTH(StartDate),'У9 Ввод'!$D$155="",'У9 Ввод'!$E$155="",'У9 Ввод'!$D$155&gt;$B21),0,MAX(0,MIN(1,'У9 Ввод'!$E$155-NETWORKDAYS('У9 Ввод'!$D$155,$B21)+1))/Настройки!$E$15*100)</f>
        <v>0</v>
      </c>
      <c r="EU21" s="67" t="n">
        <f aca="false">IF(OR($D21=1,MONTH($B21)&lt;&gt;MONTH(StartDate),'У9 Ввод'!$D$156="",'У9 Ввод'!$E$156="",'У9 Ввод'!$D$156&gt;$B21),0,MAX(0,MIN(1,'У9 Ввод'!$E$156-NETWORKDAYS('У9 Ввод'!$D$156,$B21)+1))/Настройки!$E$15*100)</f>
        <v>0</v>
      </c>
      <c r="EV21" s="67" t="n">
        <f aca="false">IF(OR($D21=1,MONTH($B21)&lt;&gt;MONTH(StartDate),'У9 Ввод'!$D$157="",'У9 Ввод'!$E$157="",'У9 Ввод'!$D$157&gt;$B21),0,MAX(0,MIN(1,'У9 Ввод'!$E$157-NETWORKDAYS('У9 Ввод'!$D$157,$B21)+1))/Настройки!$E$15*100)</f>
        <v>0</v>
      </c>
      <c r="EW21" s="67" t="n">
        <f aca="false">IF(OR($D21=1,MONTH($B21)&lt;&gt;MONTH(StartDate),'У9 Ввод'!$D$158="",'У9 Ввод'!$E$158="",'У9 Ввод'!$D$158&gt;$B21),0,MAX(0,MIN(1,'У9 Ввод'!$E$158-NETWORKDAYS('У9 Ввод'!$D$158,$B21)+1))/Настройки!$E$15*100)</f>
        <v>0</v>
      </c>
      <c r="EX21" s="67" t="n">
        <f aca="false">IF(OR($D21=1,MONTH($B21)&lt;&gt;MONTH(StartDate),'У9 Ввод'!$D$159="",'У9 Ввод'!$E$159="",'У9 Ввод'!$D$159&gt;$B21),0,MAX(0,MIN(1,'У9 Ввод'!$E$159-NETWORKDAYS('У9 Ввод'!$D$159,$B21)+1))/Настройки!$E$15*100)</f>
        <v>0</v>
      </c>
      <c r="EY21" s="67" t="n">
        <f aca="false">IF(OR($D21=1,MONTH($B21)&lt;&gt;MONTH(StartDate),'У9 Ввод'!$D$160="",'У9 Ввод'!$E$160="",'У9 Ввод'!$D$160&gt;$B21),0,MAX(0,MIN(1,'У9 Ввод'!$E$160-NETWORKDAYS('У9 Ввод'!$D$160,$B21)+1))/Настройки!$E$15*100)</f>
        <v>0</v>
      </c>
      <c r="EZ21" s="67" t="n">
        <f aca="false">IF(OR($D21=1,MONTH($B21)&lt;&gt;MONTH(StartDate),'У9 Ввод'!$D$161="",'У9 Ввод'!$E$161="",'У9 Ввод'!$D$161&gt;$B21),0,MAX(0,MIN(1,'У9 Ввод'!$E$161-NETWORKDAYS('У9 Ввод'!$D$161,$B21)+1))/Настройки!$E$15*100)</f>
        <v>0</v>
      </c>
      <c r="FA21" s="67" t="n">
        <f aca="false">IF(OR($D21=1,MONTH($B21)&lt;&gt;MONTH(StartDate),'У9 Ввод'!$D$162="",'У9 Ввод'!$E$162="",'У9 Ввод'!$D$162&gt;$B21),0,MAX(0,MIN(1,'У9 Ввод'!$E$162-NETWORKDAYS('У9 Ввод'!$D$162,$B21)+1))/Настройки!$E$15*100)</f>
        <v>0</v>
      </c>
      <c r="FB21" s="67" t="n">
        <f aca="false">IF(OR($D21=1,MONTH($B21)&lt;&gt;MONTH(StartDate),'У9 Ввод'!$D$163="",'У9 Ввод'!$E$163="",'У9 Ввод'!$D$163&gt;$B21),0,MAX(0,MIN(1,'У9 Ввод'!$E$163-NETWORKDAYS('У9 Ввод'!$D$163,$B21)+1))/Настройки!$E$15*100)</f>
        <v>0</v>
      </c>
      <c r="FC21" s="67" t="n">
        <f aca="false">IF(OR($D21=1,MONTH($B21)&lt;&gt;MONTH(StartDate),'У9 Ввод'!$D$164="",'У9 Ввод'!$E$164="",'У9 Ввод'!$D$164&gt;$B21),0,MAX(0,MIN(1,'У9 Ввод'!$E$164-NETWORKDAYS('У9 Ввод'!$D$164,$B21)+1))/Настройки!$E$15*100)</f>
        <v>0</v>
      </c>
      <c r="FD21" s="67" t="n">
        <f aca="false">IF(OR($D21=1,MONTH($B21)&lt;&gt;MONTH(StartDate),'У9 Ввод'!$D$165="",'У9 Ввод'!$E$165="",'У9 Ввод'!$D$165&gt;$B21),0,MAX(0,MIN(1,'У9 Ввод'!$E$165-NETWORKDAYS('У9 Ввод'!$D$165,$B21)+1))/Настройки!$E$15*100)</f>
        <v>0</v>
      </c>
      <c r="FE21" s="67" t="n">
        <f aca="false">IF(OR($D21=1,MONTH($B21)&lt;&gt;MONTH(StartDate),'У9 Ввод'!$D$166="",'У9 Ввод'!$E$166="",'У9 Ввод'!$D$166&gt;$B21),0,MAX(0,MIN(1,'У9 Ввод'!$E$166-NETWORKDAYS('У9 Ввод'!$D$166,$B21)+1))/Настройки!$E$15*100)</f>
        <v>0</v>
      </c>
      <c r="FF21" s="67" t="n">
        <f aca="false">IF(OR($D21=1,MONTH($B21)&lt;&gt;MONTH(StartDate),'У9 Ввод'!$D$167="",'У9 Ввод'!$E$167="",'У9 Ввод'!$D$167&gt;$B21),0,MAX(0,MIN(1,'У9 Ввод'!$E$167-NETWORKDAYS('У9 Ввод'!$D$167,$B21)+1))/Настройки!$E$15*100)</f>
        <v>0</v>
      </c>
      <c r="FG21" s="67" t="n">
        <f aca="false">IF(OR($D21=1,MONTH($B21)&lt;&gt;MONTH(StartDate),'У9 Ввод'!$D$168="",'У9 Ввод'!$E$168="",'У9 Ввод'!$D$168&gt;$B21),0,MAX(0,MIN(1,'У9 Ввод'!$E$168-NETWORKDAYS('У9 Ввод'!$D$168,$B21)+1))/Настройки!$E$15*100)</f>
        <v>0</v>
      </c>
      <c r="FH21" s="67" t="n">
        <f aca="false">IF(OR($D21=1,MONTH($B21)&lt;&gt;MONTH(StartDate),'У9 Ввод'!$D$169="",'У9 Ввод'!$E$169="",'У9 Ввод'!$D$169&gt;$B21),0,MAX(0,MIN(1,'У9 Ввод'!$E$169-NETWORKDAYS('У9 Ввод'!$D$169,$B21)+1))/Настройки!$E$15*100)</f>
        <v>0</v>
      </c>
      <c r="FI21" s="67" t="n">
        <f aca="false">IF(OR($D21=1,MONTH($B21)&lt;&gt;MONTH(StartDate),'У9 Ввод'!$D$170="",'У9 Ввод'!$E$170="",'У9 Ввод'!$D$170&gt;$B21),0,MAX(0,MIN(1,'У9 Ввод'!$E$170-NETWORKDAYS('У9 Ввод'!$D$170,$B21)+1))/Настройки!$E$15*100)</f>
        <v>0</v>
      </c>
      <c r="FJ21" s="67" t="n">
        <f aca="false">IF(OR($D21=1,MONTH($B21)&lt;&gt;MONTH(StartDate),'У9 Ввод'!$D$171="",'У9 Ввод'!$E$171="",'У9 Ввод'!$D$171&gt;$B21),0,MAX(0,MIN(1,'У9 Ввод'!$E$171-NETWORKDAYS('У9 Ввод'!$D$171,$B21)+1))/Настройки!$E$15*100)</f>
        <v>0</v>
      </c>
      <c r="FK21" s="67" t="n">
        <f aca="false">IF(OR($D21=1,MONTH($B21)&lt;&gt;MONTH(StartDate),'У9 Ввод'!$D$172="",'У9 Ввод'!$E$172="",'У9 Ввод'!$D$172&gt;$B21),0,MAX(0,MIN(1,'У9 Ввод'!$E$172-NETWORKDAYS('У9 Ввод'!$D$172,$B21)+1))/Настройки!$E$15*100)</f>
        <v>0</v>
      </c>
      <c r="FL21" s="67" t="n">
        <f aca="false">IF(OR($D21=1,MONTH($B21)&lt;&gt;MONTH(StartDate),'У9 Ввод'!$D$173="",'У9 Ввод'!$E$173="",'У9 Ввод'!$D$173&gt;$B21),0,MAX(0,MIN(1,'У9 Ввод'!$E$173-NETWORKDAYS('У9 Ввод'!$D$173,$B21)+1))/Настройки!$E$15*100)</f>
        <v>0</v>
      </c>
      <c r="FM21" s="67" t="n">
        <f aca="false">IF(OR($D21=1,MONTH($B21)&lt;&gt;MONTH(StartDate),'У9 Ввод'!$D$174="",'У9 Ввод'!$E$174="",'У9 Ввод'!$D$174&gt;$B21),0,MAX(0,MIN(1,'У9 Ввод'!$E$174-NETWORKDAYS('У9 Ввод'!$D$174,$B21)+1))/Настройки!$E$15*100)</f>
        <v>0</v>
      </c>
      <c r="FN21" s="67" t="n">
        <f aca="false">IF(OR($D21=1,MONTH($B21)&lt;&gt;MONTH(StartDate),'У9 Ввод'!$D$175="",'У9 Ввод'!$E$175="",'У9 Ввод'!$D$175&gt;$B21),0,MAX(0,MIN(1,'У9 Ввод'!$E$175-NETWORKDAYS('У9 Ввод'!$D$175,$B21)+1))/Настройки!$E$15*100)</f>
        <v>0</v>
      </c>
      <c r="FO21" s="67" t="n">
        <f aca="false">IF(OR($D21=1,MONTH($B21)&lt;&gt;MONTH(StartDate),'У9 Ввод'!$D$176="",'У9 Ввод'!$E$176="",'У9 Ввод'!$D$176&gt;$B21),0,MAX(0,MIN(1,'У9 Ввод'!$E$176-NETWORKDAYS('У9 Ввод'!$D$176,$B21)+1))/Настройки!$E$15*100)</f>
        <v>0</v>
      </c>
      <c r="FP21" s="67" t="n">
        <f aca="false">IF(OR($D21=1,MONTH($B21)&lt;&gt;MONTH(StartDate),'У9 Ввод'!$D$177="",'У9 Ввод'!$E$177="",'У9 Ввод'!$D$177&gt;$B21),0,MAX(0,MIN(1,'У9 Ввод'!$E$177-NETWORKDAYS('У9 Ввод'!$D$177,$B21)+1))/Настройки!$E$15*100)</f>
        <v>0</v>
      </c>
      <c r="FQ21" s="67" t="n">
        <f aca="false">IF(OR($D21=1,MONTH($B21)&lt;&gt;MONTH(StartDate),'У9 Ввод'!$D$178="",'У9 Ввод'!$E$178="",'У9 Ввод'!$D$178&gt;$B21),0,MAX(0,MIN(1,'У9 Ввод'!$E$178-NETWORKDAYS('У9 Ввод'!$D$178,$B21)+1))/Настройки!$E$15*100)</f>
        <v>0</v>
      </c>
      <c r="FR21" s="67" t="n">
        <f aca="false">IF(OR($D21=1,MONTH($B21)&lt;&gt;MONTH(StartDate),'У9 Ввод'!$D$179="",'У9 Ввод'!$E$179="",'У9 Ввод'!$D$179&gt;$B21),0,MAX(0,MIN(1,'У9 Ввод'!$E$179-NETWORKDAYS('У9 Ввод'!$D$179,$B21)+1))/Настройки!$E$15*100)</f>
        <v>0</v>
      </c>
      <c r="FS21" s="67" t="n">
        <f aca="false">IF(OR($D21=1,MONTH($B21)&lt;&gt;MONTH(StartDate),'У9 Ввод'!$D$180="",'У9 Ввод'!$E$180="",'У9 Ввод'!$D$180&gt;$B21),0,MAX(0,MIN(1,'У9 Ввод'!$E$180-NETWORKDAYS('У9 Ввод'!$D$180,$B21)+1))/Настройки!$E$15*100)</f>
        <v>0</v>
      </c>
      <c r="FT21" s="67" t="n">
        <f aca="false">IF(OR($D21=1,MONTH($B21)&lt;&gt;MONTH(StartDate),'У9 Ввод'!$D$181="",'У9 Ввод'!$E$181="",'У9 Ввод'!$D$181&gt;$B21),0,MAX(0,MIN(1,'У9 Ввод'!$E$181-NETWORKDAYS('У9 Ввод'!$D$181,$B21)+1))/Настройки!$E$15*100)</f>
        <v>0</v>
      </c>
      <c r="FU21" s="67" t="n">
        <f aca="false">IF(OR($D21=1,MONTH($B21)&lt;&gt;MONTH(StartDate),'У9 Ввод'!$D$182="",'У9 Ввод'!$E$182="",'У9 Ввод'!$D$182&gt;$B21),0,MAX(0,MIN(1,'У9 Ввод'!$E$182-NETWORKDAYS('У9 Ввод'!$D$182,$B21)+1))/Настройки!$E$15*100)</f>
        <v>0</v>
      </c>
      <c r="FV21" s="67" t="n">
        <f aca="false">IF(OR($D21=1,MONTH($B21)&lt;&gt;MONTH(StartDate),'У9 Ввод'!$D$183="",'У9 Ввод'!$E$183="",'У9 Ввод'!$D$183&gt;$B21),0,MAX(0,MIN(1,'У9 Ввод'!$E$183-NETWORKDAYS('У9 Ввод'!$D$183,$B21)+1))/Настройки!$E$15*100)</f>
        <v>0</v>
      </c>
      <c r="FW21" s="67" t="n">
        <f aca="false">IF(OR($D21=1,MONTH($B21)&lt;&gt;MONTH(StartDate),'У9 Ввод'!$D$184="",'У9 Ввод'!$E$184="",'У9 Ввод'!$D$184&gt;$B21),0,MAX(0,MIN(1,'У9 Ввод'!$E$184-NETWORKDAYS('У9 Ввод'!$D$184,$B21)+1))/Настройки!$E$15*100)</f>
        <v>0</v>
      </c>
      <c r="FX21" s="67" t="n">
        <f aca="false">IF(OR($D21=1,MONTH($B21)&lt;&gt;MONTH(StartDate),'У9 Ввод'!$D$185="",'У9 Ввод'!$E$185="",'У9 Ввод'!$D$185&gt;$B21),0,MAX(0,MIN(1,'У9 Ввод'!$E$185-NETWORKDAYS('У9 Ввод'!$D$185,$B21)+1))/Настройки!$E$15*100)</f>
        <v>0</v>
      </c>
      <c r="FY21" s="67" t="n">
        <f aca="false">IF(OR($D21=1,MONTH($B21)&lt;&gt;MONTH(StartDate),'У9 Ввод'!$D$186="",'У9 Ввод'!$E$186="",'У9 Ввод'!$D$186&gt;$B21),0,MAX(0,MIN(1,'У9 Ввод'!$E$186-NETWORKDAYS('У9 Ввод'!$D$186,$B21)+1))/Настройки!$E$15*100)</f>
        <v>0</v>
      </c>
      <c r="FZ21" s="67" t="n">
        <f aca="false">IF(OR($D21=1,MONTH($B21)&lt;&gt;MONTH(StartDate),'У9 Ввод'!$D$187="",'У9 Ввод'!$E$187="",'У9 Ввод'!$D$187&gt;$B21),0,MAX(0,MIN(1,'У9 Ввод'!$E$187-NETWORKDAYS('У9 Ввод'!$D$187,$B21)+1))/Настройки!$E$15*100)</f>
        <v>0</v>
      </c>
      <c r="GA21" s="67" t="n">
        <f aca="false">IF(OR($D21=1,MONTH($B21)&lt;&gt;MONTH(StartDate),'У9 Ввод'!$D$188="",'У9 Ввод'!$E$188="",'У9 Ввод'!$D$188&gt;$B21),0,MAX(0,MIN(1,'У9 Ввод'!$E$188-NETWORKDAYS('У9 Ввод'!$D$188,$B21)+1))/Настройки!$E$15*100)</f>
        <v>0</v>
      </c>
      <c r="GB21" s="67" t="n">
        <f aca="false">IF(OR($D21=1,MONTH($B21)&lt;&gt;MONTH(StartDate),'У9 Ввод'!$D$189="",'У9 Ввод'!$E$189="",'У9 Ввод'!$D$189&gt;$B21),0,MAX(0,MIN(1,'У9 Ввод'!$E$189-NETWORKDAYS('У9 Ввод'!$D$189,$B21)+1))/Настройки!$E$15*100)</f>
        <v>0</v>
      </c>
      <c r="GC21" s="67" t="n">
        <f aca="false">IF(OR($D21=1,MONTH($B21)&lt;&gt;MONTH(StartDate),'У9 Ввод'!$D$190="",'У9 Ввод'!$E$190="",'У9 Ввод'!$D$190&gt;$B21),0,MAX(0,MIN(1,'У9 Ввод'!$E$190-NETWORKDAYS('У9 Ввод'!$D$190,$B21)+1))/Настройки!$E$15*100)</f>
        <v>0</v>
      </c>
      <c r="GD21" s="67" t="n">
        <f aca="false">IF(OR($D21=1,MONTH($B21)&lt;&gt;MONTH(StartDate),'У9 Ввод'!$D$191="",'У9 Ввод'!$E$191="",'У9 Ввод'!$D$191&gt;$B21),0,MAX(0,MIN(1,'У9 Ввод'!$E$191-NETWORKDAYS('У9 Ввод'!$D$191,$B21)+1))/Настройки!$E$15*100)</f>
        <v>0</v>
      </c>
      <c r="GE21" s="67" t="n">
        <f aca="false">IF(OR($D21=1,MONTH($B21)&lt;&gt;MONTH(StartDate),'У9 Ввод'!$D$192="",'У9 Ввод'!$E$192="",'У9 Ввод'!$D$192&gt;$B21),0,MAX(0,MIN(1,'У9 Ввод'!$E$192-NETWORKDAYS('У9 Ввод'!$D$192,$B21)+1))/Настройки!$E$15*100)</f>
        <v>0</v>
      </c>
      <c r="GF21" s="67" t="n">
        <f aca="false">IF(OR($D21=1,MONTH($B21)&lt;&gt;MONTH(StartDate),'У9 Ввод'!$D$193="",'У9 Ввод'!$E$193="",'У9 Ввод'!$D$193&gt;$B21),0,MAX(0,MIN(1,'У9 Ввод'!$E$193-NETWORKDAYS('У9 Ввод'!$D$193,$B21)+1))/Настройки!$E$15*100)</f>
        <v>0</v>
      </c>
      <c r="GG21" s="67" t="n">
        <f aca="false">IF(OR($D21=1,MONTH($B21)&lt;&gt;MONTH(StartDate),'У9 Ввод'!$D$194="",'У9 Ввод'!$E$194="",'У9 Ввод'!$D$194&gt;$B21),0,MAX(0,MIN(1,'У9 Ввод'!$E$194-NETWORKDAYS('У9 Ввод'!$D$194,$B21)+1))/Настройки!$E$15*100)</f>
        <v>0</v>
      </c>
      <c r="GH21" s="67" t="n">
        <f aca="false">IF(OR($D21=1,MONTH($B21)&lt;&gt;MONTH(StartDate),'У9 Ввод'!$D$195="",'У9 Ввод'!$E$195="",'У9 Ввод'!$D$195&gt;$B21),0,MAX(0,MIN(1,'У9 Ввод'!$E$195-NETWORKDAYS('У9 Ввод'!$D$195,$B21)+1))/Настройки!$E$15*100)</f>
        <v>0</v>
      </c>
      <c r="GI21" s="67" t="n">
        <f aca="false">IF(OR($D21=1,MONTH($B21)&lt;&gt;MONTH(StartDate),'У9 Ввод'!$D$196="",'У9 Ввод'!$E$196="",'У9 Ввод'!$D$196&gt;$B21),0,MAX(0,MIN(1,'У9 Ввод'!$E$196-NETWORKDAYS('У9 Ввод'!$D$196,$B21)+1))/Настройки!$E$15*100)</f>
        <v>0</v>
      </c>
      <c r="GJ21" s="67" t="n">
        <f aca="false">IF(OR($D21=1,MONTH($B21)&lt;&gt;MONTH(StartDate),'У9 Ввод'!$D$197="",'У9 Ввод'!$E$197="",'У9 Ввод'!$D$197&gt;$B21),0,MAX(0,MIN(1,'У9 Ввод'!$E$197-NETWORKDAYS('У9 Ввод'!$D$197,$B21)+1))/Настройки!$E$15*100)</f>
        <v>0</v>
      </c>
      <c r="GK21" s="67" t="n">
        <f aca="false">IF(OR($D21=1,MONTH($B21)&lt;&gt;MONTH(StartDate),'У9 Ввод'!$D$198="",'У9 Ввод'!$E$198="",'У9 Ввод'!$D$198&gt;$B21),0,MAX(0,MIN(1,'У9 Ввод'!$E$198-NETWORKDAYS('У9 Ввод'!$D$198,$B21)+1))/Настройки!$E$15*100)</f>
        <v>0</v>
      </c>
      <c r="GL21" s="67" t="n">
        <f aca="false">IF(OR($D21=1,MONTH($B21)&lt;&gt;MONTH(StartDate),'У9 Ввод'!$D$199="",'У9 Ввод'!$E$199="",'У9 Ввод'!$D$199&gt;$B21),0,MAX(0,MIN(1,'У9 Ввод'!$E$199-NETWORKDAYS('У9 Ввод'!$D$199,$B21)+1))/Настройки!$E$15*100)</f>
        <v>0</v>
      </c>
      <c r="GM21" s="67" t="n">
        <f aca="false">IF(OR($D21=1,MONTH($B21)&lt;&gt;MONTH(StartDate),'У9 Ввод'!$D$200="",'У9 Ввод'!$E$200="",'У9 Ввод'!$D$200&gt;$B21),0,MAX(0,MIN(1,'У9 Ввод'!$E$200-NETWORKDAYS('У9 Ввод'!$D$200,$B21)+1))/Настройки!$E$15*100)</f>
        <v>0</v>
      </c>
      <c r="GN21" s="67" t="n">
        <f aca="false">IF(OR($D21=1,MONTH($B21)&lt;&gt;MONTH(StartDate),'У9 Ввод'!$D$201="",'У9 Ввод'!$E$201="",'У9 Ввод'!$D$201&gt;$B21),0,MAX(0,MIN(1,'У9 Ввод'!$E$201-NETWORKDAYS('У9 Ввод'!$D$201,$B21)+1))/Настройки!$E$15*100)</f>
        <v>0</v>
      </c>
      <c r="GO21" s="67" t="n">
        <f aca="false">IF(OR($D21=1,MONTH($B21)&lt;&gt;MONTH(StartDate),'У9 Ввод'!$D$202="",'У9 Ввод'!$E$202="",'У9 Ввод'!$D$202&gt;$B21),0,MAX(0,MIN(1,'У9 Ввод'!$E$202-NETWORKDAYS('У9 Ввод'!$D$202,$B21)+1))/Настройки!$E$15*100)</f>
        <v>0</v>
      </c>
      <c r="GP21" s="67" t="n">
        <f aca="false">IF(OR($D21=1,MONTH($B21)&lt;&gt;MONTH(StartDate),'У9 Ввод'!$D$203="",'У9 Ввод'!$E$203="",'У9 Ввод'!$D$203&gt;$B21),0,MAX(0,MIN(1,'У9 Ввод'!$E$203-NETWORKDAYS('У9 Ввод'!$D$203,$B21)+1))/Настройки!$E$15*100)</f>
        <v>0</v>
      </c>
      <c r="GQ21" s="67" t="n">
        <f aca="false">IF(OR($D21=1,MONTH($B21)&lt;&gt;MONTH(StartDate),'У9 Ввод'!$D$204="",'У9 Ввод'!$E$204="",'У9 Ввод'!$D$204&gt;$B21),0,MAX(0,MIN(1,'У9 Ввод'!$E$204-NETWORKDAYS('У9 Ввод'!$D$204,$B21)+1))/Настройки!$E$15*100)</f>
        <v>0</v>
      </c>
      <c r="GR21" s="67" t="n">
        <f aca="false">IF(OR($D21=1,MONTH($B21)&lt;&gt;MONTH(StartDate),'У9 Ввод'!$D$205="",'У9 Ввод'!$E$205="",'У9 Ввод'!$D$205&gt;$B21),0,MAX(0,MIN(1,'У9 Ввод'!$E$205-NETWORKDAYS('У9 Ввод'!$D$205,$B21)+1))/Настройки!$E$15*100)</f>
        <v>0</v>
      </c>
      <c r="GS21" s="67" t="n">
        <f aca="false">IF(OR($D21=1,MONTH($B21)&lt;&gt;MONTH(StartDate),'У9 Ввод'!$D$206="",'У9 Ввод'!$E$206="",'У9 Ввод'!$D$206&gt;$B21),0,MAX(0,MIN(1,'У9 Ввод'!$E$206-NETWORKDAYS('У9 Ввод'!$D$206,$B21)+1))/Настройки!$E$15*100)</f>
        <v>0</v>
      </c>
      <c r="GT21" s="67" t="n">
        <f aca="false">IF(OR($D21=1,MONTH($B21)&lt;&gt;MONTH(StartDate),'У9 Ввод'!$D$207="",'У9 Ввод'!$E$207="",'У9 Ввод'!$D$207&gt;$B21),0,MAX(0,MIN(1,'У9 Ввод'!$E$207-NETWORKDAYS('У9 Ввод'!$D$207,$B21)+1))/Настройки!$E$15*100)</f>
        <v>0</v>
      </c>
      <c r="GU21" s="67" t="n">
        <f aca="false">IF(OR($D21=1,MONTH($B21)&lt;&gt;MONTH(StartDate),'У9 Ввод'!$D$208="",'У9 Ввод'!$E$208="",'У9 Ввод'!$D$208&gt;$B21),0,MAX(0,MIN(1,'У9 Ввод'!$E$208-NETWORKDAYS('У9 Ввод'!$D$208,$B21)+1))/Настройки!$E$15*100)</f>
        <v>0</v>
      </c>
      <c r="GV21" s="67" t="n">
        <f aca="false">IF(OR($D21=1,MONTH($B21)&lt;&gt;MONTH(StartDate),'У9 Ввод'!$D$209="",'У9 Ввод'!$E$209="",'У9 Ввод'!$D$209&gt;$B21),0,MAX(0,MIN(1,'У9 Ввод'!$E$209-NETWORKDAYS('У9 Ввод'!$D$209,$B21)+1))/Настройки!$E$15*100)</f>
        <v>0</v>
      </c>
      <c r="GW21" s="67" t="n">
        <f aca="false">IF(OR($D21=1,MONTH($B21)&lt;&gt;MONTH(StartDate),'У9 Ввод'!$D$210="",'У9 Ввод'!$E$210="",'У9 Ввод'!$D$210&gt;$B21),0,MAX(0,MIN(1,'У9 Ввод'!$E$210-NETWORKDAYS('У9 Ввод'!$D$210,$B21)+1))/Настройки!$E$15*100)</f>
        <v>0</v>
      </c>
      <c r="GX21" s="67" t="n">
        <f aca="false">IF(OR($D21=1,MONTH($B21)&lt;&gt;MONTH(StartDate),'У9 Ввод'!$D$211="",'У9 Ввод'!$E$211="",'У9 Ввод'!$D$211&gt;$B21),0,MAX(0,MIN(1,'У9 Ввод'!$E$211-NETWORKDAYS('У9 Ввод'!$D$211,$B21)+1))/Настройки!$E$15*100)</f>
        <v>0</v>
      </c>
      <c r="GY21" s="67" t="n">
        <f aca="false">IF(OR($D21=1,MONTH($B21)&lt;&gt;MONTH(StartDate),'У9 Ввод'!$D$212="",'У9 Ввод'!$E$212="",'У9 Ввод'!$D$212&gt;$B21),0,MAX(0,MIN(1,'У9 Ввод'!$E$212-NETWORKDAYS('У9 Ввод'!$D$212,$B21)+1))/Настройки!$E$15*100)</f>
        <v>0</v>
      </c>
      <c r="GZ21" s="67" t="n">
        <f aca="false">IF(OR($D21=1,MONTH($B21)&lt;&gt;MONTH(StartDate),'У9 Ввод'!$D$213="",'У9 Ввод'!$E$213="",'У9 Ввод'!$D$213&gt;$B21),0,MAX(0,MIN(1,'У9 Ввод'!$E$213-NETWORKDAYS('У9 Ввод'!$D$213,$B21)+1))/Настройки!$E$15*100)</f>
        <v>0</v>
      </c>
      <c r="HA21" s="67" t="n">
        <f aca="false">IF(OR($D21=1,MONTH($B21)&lt;&gt;MONTH(StartDate),'У9 Ввод'!$D$214="",'У9 Ввод'!$E$214="",'У9 Ввод'!$D$214&gt;$B21),0,MAX(0,MIN(1,'У9 Ввод'!$E$214-NETWORKDAYS('У9 Ввод'!$D$214,$B21)+1))/Настройки!$E$15*100)</f>
        <v>0</v>
      </c>
      <c r="HB21" s="67" t="n">
        <f aca="false">IF(OR($D21=1,MONTH($B21)&lt;&gt;MONTH(StartDate),'У9 Ввод'!$D$215="",'У9 Ввод'!$E$215="",'У9 Ввод'!$D$215&gt;$B21),0,MAX(0,MIN(1,'У9 Ввод'!$E$215-NETWORKDAYS('У9 Ввод'!$D$215,$B21)+1))/Настройки!$E$15*100)</f>
        <v>0</v>
      </c>
      <c r="HC21" s="67" t="n">
        <f aca="false">IF(OR($D21=1,MONTH($B21)&lt;&gt;MONTH(StartDate),'У9 Ввод'!$D$216="",'У9 Ввод'!$E$216="",'У9 Ввод'!$D$216&gt;$B21),0,MAX(0,MIN(1,'У9 Ввод'!$E$216-NETWORKDAYS('У9 Ввод'!$D$216,$B21)+1))/Настройки!$E$15*100)</f>
        <v>0</v>
      </c>
      <c r="HD21" s="67" t="n">
        <f aca="false">IF(OR($D21=1,MONTH($B21)&lt;&gt;MONTH(StartDate),'У9 Ввод'!$D$217="",'У9 Ввод'!$E$217="",'У9 Ввод'!$D$217&gt;$B21),0,MAX(0,MIN(1,'У9 Ввод'!$E$217-NETWORKDAYS('У9 Ввод'!$D$217,$B21)+1))/Настройки!$E$15*100)</f>
        <v>0</v>
      </c>
      <c r="HE21" s="67" t="n">
        <f aca="false">IF(OR($D21=1,MONTH($B21)&lt;&gt;MONTH(StartDate),'У9 Ввод'!$D$218="",'У9 Ввод'!$E$218="",'У9 Ввод'!$D$218&gt;$B21),0,MAX(0,MIN(1,'У9 Ввод'!$E$218-NETWORKDAYS('У9 Ввод'!$D$218,$B21)+1))/Настройки!$E$15*100)</f>
        <v>0</v>
      </c>
      <c r="HF21" s="67" t="n">
        <f aca="false">IF(OR($D21=1,MONTH($B21)&lt;&gt;MONTH(StartDate),'У9 Ввод'!$D$219="",'У9 Ввод'!$E$219="",'У9 Ввод'!$D$219&gt;$B21),0,MAX(0,MIN(1,'У9 Ввод'!$E$219-NETWORKDAYS('У9 Ввод'!$D$219,$B21)+1))/Настройки!$E$15*100)</f>
        <v>0</v>
      </c>
      <c r="HG21" s="67" t="n">
        <f aca="false">IF(OR($D21=1,MONTH($B21)&lt;&gt;MONTH(StartDate),'У9 Ввод'!$D$220="",'У9 Ввод'!$E$220="",'У9 Ввод'!$D$220&gt;$B21),0,MAX(0,MIN(1,'У9 Ввод'!$E$220-NETWORKDAYS('У9 Ввод'!$D$220,$B21)+1))/Настройки!$E$15*100)</f>
        <v>0</v>
      </c>
      <c r="HH21" s="67" t="n">
        <f aca="false">IF(OR($D21=1,MONTH($B21)&lt;&gt;MONTH(StartDate),'У9 Ввод'!$D$221="",'У9 Ввод'!$E$221="",'У9 Ввод'!$D$221&gt;$B21),0,MAX(0,MIN(1,'У9 Ввод'!$E$221-NETWORKDAYS('У9 Ввод'!$D$221,$B21)+1))/Настройки!$E$15*100)</f>
        <v>0</v>
      </c>
      <c r="HI21" s="67" t="n">
        <f aca="false">IF(OR($D21=1,MONTH($B21)&lt;&gt;MONTH(StartDate),'У9 Ввод'!$D$222="",'У9 Ввод'!$E$222="",'У9 Ввод'!$D$222&gt;$B21),0,MAX(0,MIN(1,'У9 Ввод'!$E$222-NETWORKDAYS('У9 Ввод'!$D$222,$B21)+1))/Настройки!$E$15*100)</f>
        <v>0</v>
      </c>
      <c r="HJ21" s="67" t="n">
        <f aca="false">IF(OR($D21=1,MONTH($B21)&lt;&gt;MONTH(StartDate),'У9 Ввод'!$D$223="",'У9 Ввод'!$E$223="",'У9 Ввод'!$D$223&gt;$B21),0,MAX(0,MIN(1,'У9 Ввод'!$E$223-NETWORKDAYS('У9 Ввод'!$D$223,$B21)+1))/Настройки!$E$15*100)</f>
        <v>0</v>
      </c>
      <c r="HK21" s="67" t="n">
        <f aca="false">IF(OR($D21=1,MONTH($B21)&lt;&gt;MONTH(StartDate),'У9 Ввод'!$D$224="",'У9 Ввод'!$E$224="",'У9 Ввод'!$D$224&gt;$B21),0,MAX(0,MIN(1,'У9 Ввод'!$E$224-NETWORKDAYS('У9 Ввод'!$D$224,$B21)+1))/Настройки!$E$15*100)</f>
        <v>0</v>
      </c>
      <c r="HL21" s="67" t="n">
        <f aca="false">IF(OR($D21=1,MONTH($B21)&lt;&gt;MONTH(StartDate),'У9 Ввод'!$D$225="",'У9 Ввод'!$E$225="",'У9 Ввод'!$D$225&gt;$B21),0,MAX(0,MIN(1,'У9 Ввод'!$E$225-NETWORKDAYS('У9 Ввод'!$D$225,$B21)+1))/Настройки!$E$15*100)</f>
        <v>0</v>
      </c>
      <c r="HM21" s="67" t="n">
        <f aca="false">IF(OR($D21=1,MONTH($B21)&lt;&gt;MONTH(StartDate),'У9 Ввод'!$D$226="",'У9 Ввод'!$E$226="",'У9 Ввод'!$D$226&gt;$B21),0,MAX(0,MIN(1,'У9 Ввод'!$E$226-NETWORKDAYS('У9 Ввод'!$D$226,$B21)+1))/Настройки!$E$15*100)</f>
        <v>0</v>
      </c>
      <c r="HN21" s="67" t="n">
        <f aca="false">IF(OR($D21=1,MONTH($B21)&lt;&gt;MONTH(StartDate),'У9 Ввод'!$D$227="",'У9 Ввод'!$E$227="",'У9 Ввод'!$D$227&gt;$B21),0,MAX(0,MIN(1,'У9 Ввод'!$E$227-NETWORKDAYS('У9 Ввод'!$D$227,$B21)+1))/Настройки!$E$15*100)</f>
        <v>0</v>
      </c>
      <c r="HO21" s="67" t="n">
        <f aca="false">IF(OR($D21=1,MONTH($B21)&lt;&gt;MONTH(StartDate),'У9 Ввод'!$D$228="",'У9 Ввод'!$E$228="",'У9 Ввод'!$D$228&gt;$B21),0,MAX(0,MIN(1,'У9 Ввод'!$E$228-NETWORKDAYS('У9 Ввод'!$D$228,$B21)+1))/Настройки!$E$15*100)</f>
        <v>0</v>
      </c>
      <c r="HP21" s="67" t="n">
        <f aca="false">IF(OR($D21=1,MONTH($B21)&lt;&gt;MONTH(StartDate),'У9 Ввод'!$D$229="",'У9 Ввод'!$E$229="",'У9 Ввод'!$D$229&gt;$B21),0,MAX(0,MIN(1,'У9 Ввод'!$E$229-NETWORKDAYS('У9 Ввод'!$D$229,$B21)+1))/Настройки!$E$15*100)</f>
        <v>0</v>
      </c>
      <c r="HQ21" s="67" t="n">
        <f aca="false">IF(OR($D21=1,MONTH($B21)&lt;&gt;MONTH(StartDate),'У9 Ввод'!$D$230="",'У9 Ввод'!$E$230="",'У9 Ввод'!$D$230&gt;$B21),0,MAX(0,MIN(1,'У9 Ввод'!$E$230-NETWORKDAYS('У9 Ввод'!$D$230,$B21)+1))/Настройки!$E$15*100)</f>
        <v>0</v>
      </c>
      <c r="HR21" s="67" t="n">
        <f aca="false">IF(OR($D21=1,MONTH($B21)&lt;&gt;MONTH(StartDate),'У9 Ввод'!$D$231="",'У9 Ввод'!$E$231="",'У9 Ввод'!$D$231&gt;$B21),0,MAX(0,MIN(1,'У9 Ввод'!$E$231-NETWORKDAYS('У9 Ввод'!$D$231,$B21)+1))/Настройки!$E$15*100)</f>
        <v>0</v>
      </c>
      <c r="HS21" s="67" t="n">
        <f aca="false">IF(OR($D21=1,MONTH($B21)&lt;&gt;MONTH(StartDate),'У9 Ввод'!$D$232="",'У9 Ввод'!$E$232="",'У9 Ввод'!$D$232&gt;$B21),0,MAX(0,MIN(1,'У9 Ввод'!$E$232-NETWORKDAYS('У9 Ввод'!$D$232,$B21)+1))/Настройки!$E$15*100)</f>
        <v>0</v>
      </c>
      <c r="HT21" s="67" t="n">
        <f aca="false">IF(OR($D21=1,MONTH($B21)&lt;&gt;MONTH(StartDate),'У9 Ввод'!$D$233="",'У9 Ввод'!$E$233="",'У9 Ввод'!$D$233&gt;$B21),0,MAX(0,MIN(1,'У9 Ввод'!$E$233-NETWORKDAYS('У9 Ввод'!$D$233,$B21)+1))/Настройки!$E$15*100)</f>
        <v>0</v>
      </c>
      <c r="HU21" s="67" t="n">
        <f aca="false">IF(OR($D21=1,MONTH($B21)&lt;&gt;MONTH(StartDate),'У9 Ввод'!$D$234="",'У9 Ввод'!$E$234="",'У9 Ввод'!$D$234&gt;$B21),0,MAX(0,MIN(1,'У9 Ввод'!$E$234-NETWORKDAYS('У9 Ввод'!$D$234,$B21)+1))/Настройки!$E$15*100)</f>
        <v>0</v>
      </c>
      <c r="HV21" s="67" t="n">
        <f aca="false">IF(OR($D21=1,MONTH($B21)&lt;&gt;MONTH(StartDate),'У9 Ввод'!$D$235="",'У9 Ввод'!$E$235="",'У9 Ввод'!$D$235&gt;$B21),0,MAX(0,MIN(1,'У9 Ввод'!$E$235-NETWORKDAYS('У9 Ввод'!$D$235,$B21)+1))/Настройки!$E$15*100)</f>
        <v>0</v>
      </c>
      <c r="HW21" s="67" t="n">
        <f aca="false">IF(OR($D21=1,MONTH($B21)&lt;&gt;MONTH(StartDate),'У9 Ввод'!$D$236="",'У9 Ввод'!$E$236="",'У9 Ввод'!$D$236&gt;$B21),0,MAX(0,MIN(1,'У9 Ввод'!$E$236-NETWORKDAYS('У9 Ввод'!$D$236,$B21)+1))/Настройки!$E$15*100)</f>
        <v>0</v>
      </c>
      <c r="HX21" s="67" t="n">
        <f aca="false">IF(OR($D21=1,MONTH($B21)&lt;&gt;MONTH(StartDate),'У9 Ввод'!$D$237="",'У9 Ввод'!$E$237="",'У9 Ввод'!$D$237&gt;$B21),0,MAX(0,MIN(1,'У9 Ввод'!$E$237-NETWORKDAYS('У9 Ввод'!$D$237,$B21)+1))/Настройки!$E$15*100)</f>
        <v>0</v>
      </c>
      <c r="HY21" s="67" t="n">
        <f aca="false">IF(OR($D21=1,MONTH($B21)&lt;&gt;MONTH(StartDate),'У9 Ввод'!$D$238="",'У9 Ввод'!$E$238="",'У9 Ввод'!$D$238&gt;$B21),0,MAX(0,MIN(1,'У9 Ввод'!$E$238-NETWORKDAYS('У9 Ввод'!$D$238,$B21)+1))/Настройки!$E$15*100)</f>
        <v>0</v>
      </c>
      <c r="HZ21" s="67" t="n">
        <f aca="false">IF(OR($D21=1,MONTH($B21)&lt;&gt;MONTH(StartDate),'У9 Ввод'!$D$239="",'У9 Ввод'!$E$239="",'У9 Ввод'!$D$239&gt;$B21),0,MAX(0,MIN(1,'У9 Ввод'!$E$239-NETWORKDAYS('У9 Ввод'!$D$239,$B21)+1))/Настройки!$E$15*100)</f>
        <v>0</v>
      </c>
      <c r="IA21" s="67" t="n">
        <f aca="false">IF(OR($D21=1,MONTH($B21)&lt;&gt;MONTH(StartDate),'У9 Ввод'!$D$240="",'У9 Ввод'!$E$240="",'У9 Ввод'!$D$240&gt;$B21),0,MAX(0,MIN(1,'У9 Ввод'!$E$240-NETWORKDAYS('У9 Ввод'!$D$240,$B21)+1))/Настройки!$E$15*100)</f>
        <v>0</v>
      </c>
      <c r="IB21" s="67" t="n">
        <f aca="false">IF(OR($D21=1,MONTH($B21)&lt;&gt;MONTH(StartDate),'У9 Ввод'!$D$241="",'У9 Ввод'!$E$241="",'У9 Ввод'!$D$241&gt;$B21),0,MAX(0,MIN(1,'У9 Ввод'!$E$241-NETWORKDAYS('У9 Ввод'!$D$241,$B21)+1))/Настройки!$E$15*100)</f>
        <v>0</v>
      </c>
      <c r="IC21" s="67" t="n">
        <f aca="false">IF(OR($D21=1,MONTH($B21)&lt;&gt;MONTH(StartDate),'У9 Ввод'!$D$242="",'У9 Ввод'!$E$242="",'У9 Ввод'!$D$242&gt;$B21),0,MAX(0,MIN(1,'У9 Ввод'!$E$242-NETWORKDAYS('У9 Ввод'!$D$242,$B21)+1))/Настройки!$E$15*100)</f>
        <v>0</v>
      </c>
      <c r="ID21" s="67" t="n">
        <f aca="false">IF(OR($D21=1,MONTH($B21)&lt;&gt;MONTH(StartDate),'У9 Ввод'!$D$243="",'У9 Ввод'!$E$243="",'У9 Ввод'!$D$243&gt;$B21),0,MAX(0,MIN(1,'У9 Ввод'!$E$243-NETWORKDAYS('У9 Ввод'!$D$243,$B21)+1))/Настройки!$E$15*100)</f>
        <v>0</v>
      </c>
      <c r="IE21" s="67" t="n">
        <f aca="false">IF(OR($D21=1,MONTH($B21)&lt;&gt;MONTH(StartDate),'У9 Ввод'!$D$244="",'У9 Ввод'!$E$244="",'У9 Ввод'!$D$244&gt;$B21),0,MAX(0,MIN(1,'У9 Ввод'!$E$244-NETWORKDAYS('У9 Ввод'!$D$244,$B21)+1))/Настройки!$E$15*100)</f>
        <v>0</v>
      </c>
      <c r="IF21" s="67" t="n">
        <f aca="false">IF(OR($D21=1,MONTH($B21)&lt;&gt;MONTH(StartDate),'У9 Ввод'!$D$245="",'У9 Ввод'!$E$245="",'У9 Ввод'!$D$245&gt;$B21),0,MAX(0,MIN(1,'У9 Ввод'!$E$245-NETWORKDAYS('У9 Ввод'!$D$245,$B21)+1))/Настройки!$E$15*100)</f>
        <v>0</v>
      </c>
      <c r="IG21" s="67" t="n">
        <f aca="false">IF(OR($D21=1,MONTH($B21)&lt;&gt;MONTH(StartDate),'У9 Ввод'!$D$246="",'У9 Ввод'!$E$246="",'У9 Ввод'!$D$246&gt;$B21),0,MAX(0,MIN(1,'У9 Ввод'!$E$246-NETWORKDAYS('У9 Ввод'!$D$246,$B21)+1))/Настройки!$E$15*100)</f>
        <v>0</v>
      </c>
      <c r="IH21" s="67" t="n">
        <f aca="false">IF(OR($D21=1,MONTH($B21)&lt;&gt;MONTH(StartDate),'У9 Ввод'!$D$247="",'У9 Ввод'!$E$247="",'У9 Ввод'!$D$247&gt;$B21),0,MAX(0,MIN(1,'У9 Ввод'!$E$247-NETWORKDAYS('У9 Ввод'!$D$247,$B21)+1))/Настройки!$E$15*100)</f>
        <v>0</v>
      </c>
      <c r="II21" s="67" t="n">
        <f aca="false">IF(OR($D21=1,MONTH($B21)&lt;&gt;MONTH(StartDate),'У9 Ввод'!$D$248="",'У9 Ввод'!$E$248="",'У9 Ввод'!$D$248&gt;$B21),0,MAX(0,MIN(1,'У9 Ввод'!$E$248-NETWORKDAYS('У9 Ввод'!$D$248,$B21)+1))/Настройки!$E$15*100)</f>
        <v>0</v>
      </c>
      <c r="IJ21" s="67" t="n">
        <f aca="false">IF(OR($D21=1,MONTH($B21)&lt;&gt;MONTH(StartDate),'У9 Ввод'!$D$249="",'У9 Ввод'!$E$249="",'У9 Ввод'!$D$249&gt;$B21),0,MAX(0,MIN(1,'У9 Ввод'!$E$249-NETWORKDAYS('У9 Ввод'!$D$249,$B21)+1))/Настройки!$E$15*100)</f>
        <v>0</v>
      </c>
      <c r="IK21" s="67" t="n">
        <f aca="false">IF(OR($D21=1,MONTH($B21)&lt;&gt;MONTH(StartDate),'У9 Ввод'!$D$250="",'У9 Ввод'!$E$250="",'У9 Ввод'!$D$250&gt;$B21),0,MAX(0,MIN(1,'У9 Ввод'!$E$250-NETWORKDAYS('У9 Ввод'!$D$250,$B21)+1))/Настройки!$E$15*100)</f>
        <v>0</v>
      </c>
      <c r="IL21" s="67" t="n">
        <f aca="false">IF(OR($D21=1,MONTH($B21)&lt;&gt;MONTH(StartDate),'У9 Ввод'!$D$251="",'У9 Ввод'!$E$251="",'У9 Ввод'!$D$251&gt;$B21),0,MAX(0,MIN(1,'У9 Ввод'!$E$251-NETWORKDAYS('У9 Ввод'!$D$251,$B21)+1))/Настройки!$E$15*100)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IF(OR($D22=1,MONTH($B22)&lt;&gt;MONTH(StartDate),'У9 Ввод'!$D$12="",'У9 Ввод'!$E$12="",'У9 Ввод'!$D$12&gt;$B22),0,MAX(0,MIN(1,'У9 Ввод'!$E$12-NETWORKDAYS('У9 Ввод'!$D$12,$B22)+1))/Настройки!$E$15*100)</f>
        <v>0</v>
      </c>
      <c r="H22" s="67" t="n">
        <f aca="false">IF(OR($D22=1,MONTH($B22)&lt;&gt;MONTH(StartDate),'У9 Ввод'!$D$13="",'У9 Ввод'!$E$13="",'У9 Ввод'!$D$13&gt;$B22),0,MAX(0,MIN(1,'У9 Ввод'!$E$13-NETWORKDAYS('У9 Ввод'!$D$13,$B22)+1))/Настройки!$E$15*100)</f>
        <v>0</v>
      </c>
      <c r="I22" s="67" t="n">
        <f aca="false">IF(OR($D22=1,MONTH($B22)&lt;&gt;MONTH(StartDate),'У9 Ввод'!$D$14="",'У9 Ввод'!$E$14="",'У9 Ввод'!$D$14&gt;$B22),0,MAX(0,MIN(1,'У9 Ввод'!$E$14-NETWORKDAYS('У9 Ввод'!$D$14,$B22)+1))/Настройки!$E$15*100)</f>
        <v>0</v>
      </c>
      <c r="J22" s="67" t="n">
        <f aca="false">IF(OR($D22=1,MONTH($B22)&lt;&gt;MONTH(StartDate),'У9 Ввод'!$D$15="",'У9 Ввод'!$E$15="",'У9 Ввод'!$D$15&gt;$B22),0,MAX(0,MIN(1,'У9 Ввод'!$E$15-NETWORKDAYS('У9 Ввод'!$D$15,$B22)+1))/Настройки!$E$15*100)</f>
        <v>0</v>
      </c>
      <c r="K22" s="67" t="n">
        <f aca="false">IF(OR($D22=1,MONTH($B22)&lt;&gt;MONTH(StartDate),'У9 Ввод'!$D$16="",'У9 Ввод'!$E$16="",'У9 Ввод'!$D$16&gt;$B22),0,MAX(0,MIN(1,'У9 Ввод'!$E$16-NETWORKDAYS('У9 Ввод'!$D$16,$B22)+1))/Настройки!$E$15*100)</f>
        <v>0</v>
      </c>
      <c r="L22" s="67" t="n">
        <f aca="false">IF(OR($D22=1,MONTH($B22)&lt;&gt;MONTH(StartDate),'У9 Ввод'!$D$17="",'У9 Ввод'!$E$17="",'У9 Ввод'!$D$17&gt;$B22),0,MAX(0,MIN(1,'У9 Ввод'!$E$17-NETWORKDAYS('У9 Ввод'!$D$17,$B22)+1))/Настройки!$E$15*100)</f>
        <v>0</v>
      </c>
      <c r="M22" s="67" t="n">
        <f aca="false">IF(OR($D22=1,MONTH($B22)&lt;&gt;MONTH(StartDate),'У9 Ввод'!$D$18="",'У9 Ввод'!$E$18="",'У9 Ввод'!$D$18&gt;$B22),0,MAX(0,MIN(1,'У9 Ввод'!$E$18-NETWORKDAYS('У9 Ввод'!$D$18,$B22)+1))/Настройки!$E$15*100)</f>
        <v>0</v>
      </c>
      <c r="N22" s="67" t="n">
        <f aca="false">IF(OR($D22=1,MONTH($B22)&lt;&gt;MONTH(StartDate),'У9 Ввод'!$D$19="",'У9 Ввод'!$E$19="",'У9 Ввод'!$D$19&gt;$B22),0,MAX(0,MIN(1,'У9 Ввод'!$E$19-NETWORKDAYS('У9 Ввод'!$D$19,$B22)+1))/Настройки!$E$15*100)</f>
        <v>0</v>
      </c>
      <c r="O22" s="67" t="n">
        <f aca="false">IF(OR($D22=1,MONTH($B22)&lt;&gt;MONTH(StartDate),'У9 Ввод'!$D$20="",'У9 Ввод'!$E$20="",'У9 Ввод'!$D$20&gt;$B22),0,MAX(0,MIN(1,'У9 Ввод'!$E$20-NETWORKDAYS('У9 Ввод'!$D$20,$B22)+1))/Настройки!$E$15*100)</f>
        <v>0</v>
      </c>
      <c r="P22" s="67" t="n">
        <f aca="false">IF(OR($D22=1,MONTH($B22)&lt;&gt;MONTH(StartDate),'У9 Ввод'!$D$21="",'У9 Ввод'!$E$21="",'У9 Ввод'!$D$21&gt;$B22),0,MAX(0,MIN(1,'У9 Ввод'!$E$21-NETWORKDAYS('У9 Ввод'!$D$21,$B22)+1))/Настройки!$E$15*100)</f>
        <v>0</v>
      </c>
      <c r="Q22" s="67" t="n">
        <f aca="false">IF(OR($D22=1,MONTH($B22)&lt;&gt;MONTH(StartDate),'У9 Ввод'!$D$22="",'У9 Ввод'!$E$22="",'У9 Ввод'!$D$22&gt;$B22),0,MAX(0,MIN(1,'У9 Ввод'!$E$22-NETWORKDAYS('У9 Ввод'!$D$22,$B22)+1))/Настройки!$E$15*100)</f>
        <v>0</v>
      </c>
      <c r="R22" s="67" t="n">
        <f aca="false">IF(OR($D22=1,MONTH($B22)&lt;&gt;MONTH(StartDate),'У9 Ввод'!$D$23="",'У9 Ввод'!$E$23="",'У9 Ввод'!$D$23&gt;$B22),0,MAX(0,MIN(1,'У9 Ввод'!$E$23-NETWORKDAYS('У9 Ввод'!$D$23,$B22)+1))/Настройки!$E$15*100)</f>
        <v>0</v>
      </c>
      <c r="S22" s="67" t="n">
        <f aca="false">IF(OR($D22=1,MONTH($B22)&lt;&gt;MONTH(StartDate),'У9 Ввод'!$D$24="",'У9 Ввод'!$E$24="",'У9 Ввод'!$D$24&gt;$B22),0,MAX(0,MIN(1,'У9 Ввод'!$E$24-NETWORKDAYS('У9 Ввод'!$D$24,$B22)+1))/Настройки!$E$15*100)</f>
        <v>0</v>
      </c>
      <c r="T22" s="67" t="n">
        <f aca="false">IF(OR($D22=1,MONTH($B22)&lt;&gt;MONTH(StartDate),'У9 Ввод'!$D$25="",'У9 Ввод'!$E$25="",'У9 Ввод'!$D$25&gt;$B22),0,MAX(0,MIN(1,'У9 Ввод'!$E$25-NETWORKDAYS('У9 Ввод'!$D$25,$B22)+1))/Настройки!$E$15*100)</f>
        <v>0</v>
      </c>
      <c r="U22" s="67" t="n">
        <f aca="false">IF(OR($D22=1,MONTH($B22)&lt;&gt;MONTH(StartDate),'У9 Ввод'!$D$26="",'У9 Ввод'!$E$26="",'У9 Ввод'!$D$26&gt;$B22),0,MAX(0,MIN(1,'У9 Ввод'!$E$26-NETWORKDAYS('У9 Ввод'!$D$26,$B22)+1))/Настройки!$E$15*100)</f>
        <v>0</v>
      </c>
      <c r="V22" s="67" t="n">
        <f aca="false">IF(OR($D22=1,MONTH($B22)&lt;&gt;MONTH(StartDate),'У9 Ввод'!$D$27="",'У9 Ввод'!$E$27="",'У9 Ввод'!$D$27&gt;$B22),0,MAX(0,MIN(1,'У9 Ввод'!$E$27-NETWORKDAYS('У9 Ввод'!$D$27,$B22)+1))/Настройки!$E$15*100)</f>
        <v>0</v>
      </c>
      <c r="W22" s="67" t="n">
        <f aca="false">IF(OR($D22=1,MONTH($B22)&lt;&gt;MONTH(StartDate),'У9 Ввод'!$D$28="",'У9 Ввод'!$E$28="",'У9 Ввод'!$D$28&gt;$B22),0,MAX(0,MIN(1,'У9 Ввод'!$E$28-NETWORKDAYS('У9 Ввод'!$D$28,$B22)+1))/Настройки!$E$15*100)</f>
        <v>0</v>
      </c>
      <c r="X22" s="67" t="n">
        <f aca="false">IF(OR($D22=1,MONTH($B22)&lt;&gt;MONTH(StartDate),'У9 Ввод'!$D$29="",'У9 Ввод'!$E$29="",'У9 Ввод'!$D$29&gt;$B22),0,MAX(0,MIN(1,'У9 Ввод'!$E$29-NETWORKDAYS('У9 Ввод'!$D$29,$B22)+1))/Настройки!$E$15*100)</f>
        <v>0</v>
      </c>
      <c r="Y22" s="67" t="n">
        <f aca="false">IF(OR($D22=1,MONTH($B22)&lt;&gt;MONTH(StartDate),'У9 Ввод'!$D$30="",'У9 Ввод'!$E$30="",'У9 Ввод'!$D$30&gt;$B22),0,MAX(0,MIN(1,'У9 Ввод'!$E$30-NETWORKDAYS('У9 Ввод'!$D$30,$B22)+1))/Настройки!$E$15*100)</f>
        <v>0</v>
      </c>
      <c r="Z22" s="67" t="n">
        <f aca="false">IF(OR($D22=1,MONTH($B22)&lt;&gt;MONTH(StartDate),'У9 Ввод'!$D$31="",'У9 Ввод'!$E$31="",'У9 Ввод'!$D$31&gt;$B22),0,MAX(0,MIN(1,'У9 Ввод'!$E$31-NETWORKDAYS('У9 Ввод'!$D$31,$B22)+1))/Настройки!$E$15*100)</f>
        <v>0</v>
      </c>
      <c r="AA22" s="67" t="n">
        <f aca="false">IF(OR($D22=1,MONTH($B22)&lt;&gt;MONTH(StartDate),'У9 Ввод'!$D$32="",'У9 Ввод'!$E$32="",'У9 Ввод'!$D$32&gt;$B22),0,MAX(0,MIN(1,'У9 Ввод'!$E$32-NETWORKDAYS('У9 Ввод'!$D$32,$B22)+1))/Настройки!$E$15*100)</f>
        <v>0</v>
      </c>
      <c r="AB22" s="67" t="n">
        <f aca="false">IF(OR($D22=1,MONTH($B22)&lt;&gt;MONTH(StartDate),'У9 Ввод'!$D$33="",'У9 Ввод'!$E$33="",'У9 Ввод'!$D$33&gt;$B22),0,MAX(0,MIN(1,'У9 Ввод'!$E$33-NETWORKDAYS('У9 Ввод'!$D$33,$B22)+1))/Настройки!$E$15*100)</f>
        <v>0</v>
      </c>
      <c r="AC22" s="67" t="n">
        <f aca="false">IF(OR($D22=1,MONTH($B22)&lt;&gt;MONTH(StartDate),'У9 Ввод'!$D$34="",'У9 Ввод'!$E$34="",'У9 Ввод'!$D$34&gt;$B22),0,MAX(0,MIN(1,'У9 Ввод'!$E$34-NETWORKDAYS('У9 Ввод'!$D$34,$B22)+1))/Настройки!$E$15*100)</f>
        <v>0</v>
      </c>
      <c r="AD22" s="67" t="n">
        <f aca="false">IF(OR($D22=1,MONTH($B22)&lt;&gt;MONTH(StartDate),'У9 Ввод'!$D$35="",'У9 Ввод'!$E$35="",'У9 Ввод'!$D$35&gt;$B22),0,MAX(0,MIN(1,'У9 Ввод'!$E$35-NETWORKDAYS('У9 Ввод'!$D$35,$B22)+1))/Настройки!$E$15*100)</f>
        <v>0</v>
      </c>
      <c r="AE22" s="67" t="n">
        <f aca="false">IF(OR($D22=1,MONTH($B22)&lt;&gt;MONTH(StartDate),'У9 Ввод'!$D$36="",'У9 Ввод'!$E$36="",'У9 Ввод'!$D$36&gt;$B22),0,MAX(0,MIN(1,'У9 Ввод'!$E$36-NETWORKDAYS('У9 Ввод'!$D$36,$B22)+1))/Настройки!$E$15*100)</f>
        <v>0</v>
      </c>
      <c r="AF22" s="67" t="n">
        <f aca="false">IF(OR($D22=1,MONTH($B22)&lt;&gt;MONTH(StartDate),'У9 Ввод'!$D$37="",'У9 Ввод'!$E$37="",'У9 Ввод'!$D$37&gt;$B22),0,MAX(0,MIN(1,'У9 Ввод'!$E$37-NETWORKDAYS('У9 Ввод'!$D$37,$B22)+1))/Настройки!$E$15*100)</f>
        <v>0</v>
      </c>
      <c r="AG22" s="67" t="n">
        <f aca="false">IF(OR($D22=1,MONTH($B22)&lt;&gt;MONTH(StartDate),'У9 Ввод'!$D$38="",'У9 Ввод'!$E$38="",'У9 Ввод'!$D$38&gt;$B22),0,MAX(0,MIN(1,'У9 Ввод'!$E$38-NETWORKDAYS('У9 Ввод'!$D$38,$B22)+1))/Настройки!$E$15*100)</f>
        <v>0</v>
      </c>
      <c r="AH22" s="67" t="n">
        <f aca="false">IF(OR($D22=1,MONTH($B22)&lt;&gt;MONTH(StartDate),'У9 Ввод'!$D$39="",'У9 Ввод'!$E$39="",'У9 Ввод'!$D$39&gt;$B22),0,MAX(0,MIN(1,'У9 Ввод'!$E$39-NETWORKDAYS('У9 Ввод'!$D$39,$B22)+1))/Настройки!$E$15*100)</f>
        <v>0</v>
      </c>
      <c r="AI22" s="67" t="n">
        <f aca="false">IF(OR($D22=1,MONTH($B22)&lt;&gt;MONTH(StartDate),'У9 Ввод'!$D$40="",'У9 Ввод'!$E$40="",'У9 Ввод'!$D$40&gt;$B22),0,MAX(0,MIN(1,'У9 Ввод'!$E$40-NETWORKDAYS('У9 Ввод'!$D$40,$B22)+1))/Настройки!$E$15*100)</f>
        <v>0</v>
      </c>
      <c r="AJ22" s="67" t="n">
        <f aca="false">IF(OR($D22=1,MONTH($B22)&lt;&gt;MONTH(StartDate),'У9 Ввод'!$D$41="",'У9 Ввод'!$E$41="",'У9 Ввод'!$D$41&gt;$B22),0,MAX(0,MIN(1,'У9 Ввод'!$E$41-NETWORKDAYS('У9 Ввод'!$D$41,$B22)+1))/Настройки!$E$15*100)</f>
        <v>0</v>
      </c>
      <c r="AK22" s="67" t="n">
        <f aca="false">IF(OR($D22=1,MONTH($B22)&lt;&gt;MONTH(StartDate),'У9 Ввод'!$D$42="",'У9 Ввод'!$E$42="",'У9 Ввод'!$D$42&gt;$B22),0,MAX(0,MIN(1,'У9 Ввод'!$E$42-NETWORKDAYS('У9 Ввод'!$D$42,$B22)+1))/Настройки!$E$15*100)</f>
        <v>0</v>
      </c>
      <c r="AL22" s="67" t="n">
        <f aca="false">IF(OR($D22=1,MONTH($B22)&lt;&gt;MONTH(StartDate),'У9 Ввод'!$D$43="",'У9 Ввод'!$E$43="",'У9 Ввод'!$D$43&gt;$B22),0,MAX(0,MIN(1,'У9 Ввод'!$E$43-NETWORKDAYS('У9 Ввод'!$D$43,$B22)+1))/Настройки!$E$15*100)</f>
        <v>0</v>
      </c>
      <c r="AM22" s="67" t="n">
        <f aca="false">IF(OR($D22=1,MONTH($B22)&lt;&gt;MONTH(StartDate),'У9 Ввод'!$D$44="",'У9 Ввод'!$E$44="",'У9 Ввод'!$D$44&gt;$B22),0,MAX(0,MIN(1,'У9 Ввод'!$E$44-NETWORKDAYS('У9 Ввод'!$D$44,$B22)+1))/Настройки!$E$15*100)</f>
        <v>0</v>
      </c>
      <c r="AN22" s="67" t="n">
        <f aca="false">IF(OR($D22=1,MONTH($B22)&lt;&gt;MONTH(StartDate),'У9 Ввод'!$D$45="",'У9 Ввод'!$E$45="",'У9 Ввод'!$D$45&gt;$B22),0,MAX(0,MIN(1,'У9 Ввод'!$E$45-NETWORKDAYS('У9 Ввод'!$D$45,$B22)+1))/Настройки!$E$15*100)</f>
        <v>0</v>
      </c>
      <c r="AO22" s="67" t="n">
        <f aca="false">IF(OR($D22=1,MONTH($B22)&lt;&gt;MONTH(StartDate),'У9 Ввод'!$D$46="",'У9 Ввод'!$E$46="",'У9 Ввод'!$D$46&gt;$B22),0,MAX(0,MIN(1,'У9 Ввод'!$E$46-NETWORKDAYS('У9 Ввод'!$D$46,$B22)+1))/Настройки!$E$15*100)</f>
        <v>0</v>
      </c>
      <c r="AP22" s="67" t="n">
        <f aca="false">IF(OR($D22=1,MONTH($B22)&lt;&gt;MONTH(StartDate),'У9 Ввод'!$D$47="",'У9 Ввод'!$E$47="",'У9 Ввод'!$D$47&gt;$B22),0,MAX(0,MIN(1,'У9 Ввод'!$E$47-NETWORKDAYS('У9 Ввод'!$D$47,$B22)+1))/Настройки!$E$15*100)</f>
        <v>0</v>
      </c>
      <c r="AQ22" s="67" t="n">
        <f aca="false">IF(OR($D22=1,MONTH($B22)&lt;&gt;MONTH(StartDate),'У9 Ввод'!$D$48="",'У9 Ввод'!$E$48="",'У9 Ввод'!$D$48&gt;$B22),0,MAX(0,MIN(1,'У9 Ввод'!$E$48-NETWORKDAYS('У9 Ввод'!$D$48,$B22)+1))/Настройки!$E$15*100)</f>
        <v>0</v>
      </c>
      <c r="AR22" s="67" t="n">
        <f aca="false">IF(OR($D22=1,MONTH($B22)&lt;&gt;MONTH(StartDate),'У9 Ввод'!$D$49="",'У9 Ввод'!$E$49="",'У9 Ввод'!$D$49&gt;$B22),0,MAX(0,MIN(1,'У9 Ввод'!$E$49-NETWORKDAYS('У9 Ввод'!$D$49,$B22)+1))/Настройки!$E$15*100)</f>
        <v>0</v>
      </c>
      <c r="AS22" s="67" t="n">
        <f aca="false">IF(OR($D22=1,MONTH($B22)&lt;&gt;MONTH(StartDate),'У9 Ввод'!$D$50="",'У9 Ввод'!$E$50="",'У9 Ввод'!$D$50&gt;$B22),0,MAX(0,MIN(1,'У9 Ввод'!$E$50-NETWORKDAYS('У9 Ввод'!$D$50,$B22)+1))/Настройки!$E$15*100)</f>
        <v>0</v>
      </c>
      <c r="AT22" s="67" t="n">
        <f aca="false">IF(OR($D22=1,MONTH($B22)&lt;&gt;MONTH(StartDate),'У9 Ввод'!$D$51="",'У9 Ввод'!$E$51="",'У9 Ввод'!$D$51&gt;$B22),0,MAX(0,MIN(1,'У9 Ввод'!$E$51-NETWORKDAYS('У9 Ввод'!$D$51,$B22)+1))/Настройки!$E$15*100)</f>
        <v>0</v>
      </c>
      <c r="AU22" s="67" t="n">
        <f aca="false">IF(OR($D22=1,MONTH($B22)&lt;&gt;MONTH(StartDate),'У9 Ввод'!$D$52="",'У9 Ввод'!$E$52="",'У9 Ввод'!$D$52&gt;$B22),0,MAX(0,MIN(1,'У9 Ввод'!$E$52-NETWORKDAYS('У9 Ввод'!$D$52,$B22)+1))/Настройки!$E$15*100)</f>
        <v>0</v>
      </c>
      <c r="AV22" s="67" t="n">
        <f aca="false">IF(OR($D22=1,MONTH($B22)&lt;&gt;MONTH(StartDate),'У9 Ввод'!$D$53="",'У9 Ввод'!$E$53="",'У9 Ввод'!$D$53&gt;$B22),0,MAX(0,MIN(1,'У9 Ввод'!$E$53-NETWORKDAYS('У9 Ввод'!$D$53,$B22)+1))/Настройки!$E$15*100)</f>
        <v>0</v>
      </c>
      <c r="AW22" s="67" t="n">
        <f aca="false">IF(OR($D22=1,MONTH($B22)&lt;&gt;MONTH(StartDate),'У9 Ввод'!$D$54="",'У9 Ввод'!$E$54="",'У9 Ввод'!$D$54&gt;$B22),0,MAX(0,MIN(1,'У9 Ввод'!$E$54-NETWORKDAYS('У9 Ввод'!$D$54,$B22)+1))/Настройки!$E$15*100)</f>
        <v>0</v>
      </c>
      <c r="AX22" s="67" t="n">
        <f aca="false">IF(OR($D22=1,MONTH($B22)&lt;&gt;MONTH(StartDate),'У9 Ввод'!$D$55="",'У9 Ввод'!$E$55="",'У9 Ввод'!$D$55&gt;$B22),0,MAX(0,MIN(1,'У9 Ввод'!$E$55-NETWORKDAYS('У9 Ввод'!$D$55,$B22)+1))/Настройки!$E$15*100)</f>
        <v>0</v>
      </c>
      <c r="AY22" s="67" t="n">
        <f aca="false">IF(OR($D22=1,MONTH($B22)&lt;&gt;MONTH(StartDate),'У9 Ввод'!$D$56="",'У9 Ввод'!$E$56="",'У9 Ввод'!$D$56&gt;$B22),0,MAX(0,MIN(1,'У9 Ввод'!$E$56-NETWORKDAYS('У9 Ввод'!$D$56,$B22)+1))/Настройки!$E$15*100)</f>
        <v>0</v>
      </c>
      <c r="AZ22" s="67" t="n">
        <f aca="false">IF(OR($D22=1,MONTH($B22)&lt;&gt;MONTH(StartDate),'У9 Ввод'!$D$57="",'У9 Ввод'!$E$57="",'У9 Ввод'!$D$57&gt;$B22),0,MAX(0,MIN(1,'У9 Ввод'!$E$57-NETWORKDAYS('У9 Ввод'!$D$57,$B22)+1))/Настройки!$E$15*100)</f>
        <v>0</v>
      </c>
      <c r="BA22" s="67" t="n">
        <f aca="false">IF(OR($D22=1,MONTH($B22)&lt;&gt;MONTH(StartDate),'У9 Ввод'!$D$58="",'У9 Ввод'!$E$58="",'У9 Ввод'!$D$58&gt;$B22),0,MAX(0,MIN(1,'У9 Ввод'!$E$58-NETWORKDAYS('У9 Ввод'!$D$58,$B22)+1))/Настройки!$E$15*100)</f>
        <v>0</v>
      </c>
      <c r="BB22" s="67" t="n">
        <f aca="false">IF(OR($D22=1,MONTH($B22)&lt;&gt;MONTH(StartDate),'У9 Ввод'!$D$59="",'У9 Ввод'!$E$59="",'У9 Ввод'!$D$59&gt;$B22),0,MAX(0,MIN(1,'У9 Ввод'!$E$59-NETWORKDAYS('У9 Ввод'!$D$59,$B22)+1))/Настройки!$E$15*100)</f>
        <v>0</v>
      </c>
      <c r="BC22" s="67" t="n">
        <f aca="false">IF(OR($D22=1,MONTH($B22)&lt;&gt;MONTH(StartDate),'У9 Ввод'!$D$60="",'У9 Ввод'!$E$60="",'У9 Ввод'!$D$60&gt;$B22),0,MAX(0,MIN(1,'У9 Ввод'!$E$60-NETWORKDAYS('У9 Ввод'!$D$60,$B22)+1))/Настройки!$E$15*100)</f>
        <v>0</v>
      </c>
      <c r="BD22" s="67" t="n">
        <f aca="false">IF(OR($D22=1,MONTH($B22)&lt;&gt;MONTH(StartDate),'У9 Ввод'!$D$61="",'У9 Ввод'!$E$61="",'У9 Ввод'!$D$61&gt;$B22),0,MAX(0,MIN(1,'У9 Ввод'!$E$61-NETWORKDAYS('У9 Ввод'!$D$61,$B22)+1))/Настройки!$E$15*100)</f>
        <v>0</v>
      </c>
      <c r="BE22" s="67" t="n">
        <f aca="false">IF(OR($D22=1,MONTH($B22)&lt;&gt;MONTH(StartDate),'У9 Ввод'!$D$62="",'У9 Ввод'!$E$62="",'У9 Ввод'!$D$62&gt;$B22),0,MAX(0,MIN(1,'У9 Ввод'!$E$62-NETWORKDAYS('У9 Ввод'!$D$62,$B22)+1))/Настройки!$E$15*100)</f>
        <v>0</v>
      </c>
      <c r="BF22" s="67" t="n">
        <f aca="false">IF(OR($D22=1,MONTH($B22)&lt;&gt;MONTH(StartDate),'У9 Ввод'!$D$63="",'У9 Ввод'!$E$63="",'У9 Ввод'!$D$63&gt;$B22),0,MAX(0,MIN(1,'У9 Ввод'!$E$63-NETWORKDAYS('У9 Ввод'!$D$63,$B22)+1))/Настройки!$E$15*100)</f>
        <v>0</v>
      </c>
      <c r="BG22" s="67" t="n">
        <f aca="false">IF(OR($D22=1,MONTH($B22)&lt;&gt;MONTH(StartDate),'У9 Ввод'!$D$64="",'У9 Ввод'!$E$64="",'У9 Ввод'!$D$64&gt;$B22),0,MAX(0,MIN(1,'У9 Ввод'!$E$64-NETWORKDAYS('У9 Ввод'!$D$64,$B22)+1))/Настройки!$E$15*100)</f>
        <v>0</v>
      </c>
      <c r="BH22" s="67" t="n">
        <f aca="false">IF(OR($D22=1,MONTH($B22)&lt;&gt;MONTH(StartDate),'У9 Ввод'!$D$65="",'У9 Ввод'!$E$65="",'У9 Ввод'!$D$65&gt;$B22),0,MAX(0,MIN(1,'У9 Ввод'!$E$65-NETWORKDAYS('У9 Ввод'!$D$65,$B22)+1))/Настройки!$E$15*100)</f>
        <v>0</v>
      </c>
      <c r="BI22" s="67" t="n">
        <f aca="false">IF(OR($D22=1,MONTH($B22)&lt;&gt;MONTH(StartDate),'У9 Ввод'!$D$66="",'У9 Ввод'!$E$66="",'У9 Ввод'!$D$66&gt;$B22),0,MAX(0,MIN(1,'У9 Ввод'!$E$66-NETWORKDAYS('У9 Ввод'!$D$66,$B22)+1))/Настройки!$E$15*100)</f>
        <v>0</v>
      </c>
      <c r="BJ22" s="67" t="n">
        <f aca="false">IF(OR($D22=1,MONTH($B22)&lt;&gt;MONTH(StartDate),'У9 Ввод'!$D$67="",'У9 Ввод'!$E$67="",'У9 Ввод'!$D$67&gt;$B22),0,MAX(0,MIN(1,'У9 Ввод'!$E$67-NETWORKDAYS('У9 Ввод'!$D$67,$B22)+1))/Настройки!$E$15*100)</f>
        <v>0</v>
      </c>
      <c r="BK22" s="67" t="n">
        <f aca="false">IF(OR($D22=1,MONTH($B22)&lt;&gt;MONTH(StartDate),'У9 Ввод'!$D$68="",'У9 Ввод'!$E$68="",'У9 Ввод'!$D$68&gt;$B22),0,MAX(0,MIN(1,'У9 Ввод'!$E$68-NETWORKDAYS('У9 Ввод'!$D$68,$B22)+1))/Настройки!$E$15*100)</f>
        <v>0</v>
      </c>
      <c r="BL22" s="67" t="n">
        <f aca="false">IF(OR($D22=1,MONTH($B22)&lt;&gt;MONTH(StartDate),'У9 Ввод'!$D$69="",'У9 Ввод'!$E$69="",'У9 Ввод'!$D$69&gt;$B22),0,MAX(0,MIN(1,'У9 Ввод'!$E$69-NETWORKDAYS('У9 Ввод'!$D$69,$B22)+1))/Настройки!$E$15*100)</f>
        <v>0</v>
      </c>
      <c r="BM22" s="67" t="n">
        <f aca="false">IF(OR($D22=1,MONTH($B22)&lt;&gt;MONTH(StartDate),'У9 Ввод'!$D$70="",'У9 Ввод'!$E$70="",'У9 Ввод'!$D$70&gt;$B22),0,MAX(0,MIN(1,'У9 Ввод'!$E$70-NETWORKDAYS('У9 Ввод'!$D$70,$B22)+1))/Настройки!$E$15*100)</f>
        <v>0</v>
      </c>
      <c r="BN22" s="67" t="n">
        <f aca="false">IF(OR($D22=1,MONTH($B22)&lt;&gt;MONTH(StartDate),'У9 Ввод'!$D$71="",'У9 Ввод'!$E$71="",'У9 Ввод'!$D$71&gt;$B22),0,MAX(0,MIN(1,'У9 Ввод'!$E$71-NETWORKDAYS('У9 Ввод'!$D$71,$B22)+1))/Настройки!$E$15*100)</f>
        <v>0</v>
      </c>
      <c r="BO22" s="67" t="n">
        <f aca="false">IF(OR($D22=1,MONTH($B22)&lt;&gt;MONTH(StartDate),'У9 Ввод'!$D$72="",'У9 Ввод'!$E$72="",'У9 Ввод'!$D$72&gt;$B22),0,MAX(0,MIN(1,'У9 Ввод'!$E$72-NETWORKDAYS('У9 Ввод'!$D$72,$B22)+1))/Настройки!$E$15*100)</f>
        <v>0</v>
      </c>
      <c r="BP22" s="67" t="n">
        <f aca="false">IF(OR($D22=1,MONTH($B22)&lt;&gt;MONTH(StartDate),'У9 Ввод'!$D$73="",'У9 Ввод'!$E$73="",'У9 Ввод'!$D$73&gt;$B22),0,MAX(0,MIN(1,'У9 Ввод'!$E$73-NETWORKDAYS('У9 Ввод'!$D$73,$B22)+1))/Настройки!$E$15*100)</f>
        <v>0</v>
      </c>
      <c r="BQ22" s="67" t="n">
        <f aca="false">IF(OR($D22=1,MONTH($B22)&lt;&gt;MONTH(StartDate),'У9 Ввод'!$D$74="",'У9 Ввод'!$E$74="",'У9 Ввод'!$D$74&gt;$B22),0,MAX(0,MIN(1,'У9 Ввод'!$E$74-NETWORKDAYS('У9 Ввод'!$D$74,$B22)+1))/Настройки!$E$15*100)</f>
        <v>0</v>
      </c>
      <c r="BR22" s="67" t="n">
        <f aca="false">IF(OR($D22=1,MONTH($B22)&lt;&gt;MONTH(StartDate),'У9 Ввод'!$D$75="",'У9 Ввод'!$E$75="",'У9 Ввод'!$D$75&gt;$B22),0,MAX(0,MIN(1,'У9 Ввод'!$E$75-NETWORKDAYS('У9 Ввод'!$D$75,$B22)+1))/Настройки!$E$15*100)</f>
        <v>0</v>
      </c>
      <c r="BS22" s="67" t="n">
        <f aca="false">IF(OR($D22=1,MONTH($B22)&lt;&gt;MONTH(StartDate),'У9 Ввод'!$D$76="",'У9 Ввод'!$E$76="",'У9 Ввод'!$D$76&gt;$B22),0,MAX(0,MIN(1,'У9 Ввод'!$E$76-NETWORKDAYS('У9 Ввод'!$D$76,$B22)+1))/Настройки!$E$15*100)</f>
        <v>0</v>
      </c>
      <c r="BT22" s="67" t="n">
        <f aca="false">IF(OR($D22=1,MONTH($B22)&lt;&gt;MONTH(StartDate),'У9 Ввод'!$D$77="",'У9 Ввод'!$E$77="",'У9 Ввод'!$D$77&gt;$B22),0,MAX(0,MIN(1,'У9 Ввод'!$E$77-NETWORKDAYS('У9 Ввод'!$D$77,$B22)+1))/Настройки!$E$15*100)</f>
        <v>0</v>
      </c>
      <c r="BU22" s="67" t="n">
        <f aca="false">IF(OR($D22=1,MONTH($B22)&lt;&gt;MONTH(StartDate),'У9 Ввод'!$D$78="",'У9 Ввод'!$E$78="",'У9 Ввод'!$D$78&gt;$B22),0,MAX(0,MIN(1,'У9 Ввод'!$E$78-NETWORKDAYS('У9 Ввод'!$D$78,$B22)+1))/Настройки!$E$15*100)</f>
        <v>0</v>
      </c>
      <c r="BV22" s="67" t="n">
        <f aca="false">IF(OR($D22=1,MONTH($B22)&lt;&gt;MONTH(StartDate),'У9 Ввод'!$D$79="",'У9 Ввод'!$E$79="",'У9 Ввод'!$D$79&gt;$B22),0,MAX(0,MIN(1,'У9 Ввод'!$E$79-NETWORKDAYS('У9 Ввод'!$D$79,$B22)+1))/Настройки!$E$15*100)</f>
        <v>0</v>
      </c>
      <c r="BW22" s="67" t="n">
        <f aca="false">IF(OR($D22=1,MONTH($B22)&lt;&gt;MONTH(StartDate),'У9 Ввод'!$D$80="",'У9 Ввод'!$E$80="",'У9 Ввод'!$D$80&gt;$B22),0,MAX(0,MIN(1,'У9 Ввод'!$E$80-NETWORKDAYS('У9 Ввод'!$D$80,$B22)+1))/Настройки!$E$15*100)</f>
        <v>0</v>
      </c>
      <c r="BX22" s="67" t="n">
        <f aca="false">IF(OR($D22=1,MONTH($B22)&lt;&gt;MONTH(StartDate),'У9 Ввод'!$D$81="",'У9 Ввод'!$E$81="",'У9 Ввод'!$D$81&gt;$B22),0,MAX(0,MIN(1,'У9 Ввод'!$E$81-NETWORKDAYS('У9 Ввод'!$D$81,$B22)+1))/Настройки!$E$15*100)</f>
        <v>0</v>
      </c>
      <c r="BY22" s="67" t="n">
        <f aca="false">IF(OR($D22=1,MONTH($B22)&lt;&gt;MONTH(StartDate),'У9 Ввод'!$D$82="",'У9 Ввод'!$E$82="",'У9 Ввод'!$D$82&gt;$B22),0,MAX(0,MIN(1,'У9 Ввод'!$E$82-NETWORKDAYS('У9 Ввод'!$D$82,$B22)+1))/Настройки!$E$15*100)</f>
        <v>0</v>
      </c>
      <c r="BZ22" s="67" t="n">
        <f aca="false">IF(OR($D22=1,MONTH($B22)&lt;&gt;MONTH(StartDate),'У9 Ввод'!$D$83="",'У9 Ввод'!$E$83="",'У9 Ввод'!$D$83&gt;$B22),0,MAX(0,MIN(1,'У9 Ввод'!$E$83-NETWORKDAYS('У9 Ввод'!$D$83,$B22)+1))/Настройки!$E$15*100)</f>
        <v>0</v>
      </c>
      <c r="CA22" s="67" t="n">
        <f aca="false">IF(OR($D22=1,MONTH($B22)&lt;&gt;MONTH(StartDate),'У9 Ввод'!$D$84="",'У9 Ввод'!$E$84="",'У9 Ввод'!$D$84&gt;$B22),0,MAX(0,MIN(1,'У9 Ввод'!$E$84-NETWORKDAYS('У9 Ввод'!$D$84,$B22)+1))/Настройки!$E$15*100)</f>
        <v>0</v>
      </c>
      <c r="CB22" s="67" t="n">
        <f aca="false">IF(OR($D22=1,MONTH($B22)&lt;&gt;MONTH(StartDate),'У9 Ввод'!$D$85="",'У9 Ввод'!$E$85="",'У9 Ввод'!$D$85&gt;$B22),0,MAX(0,MIN(1,'У9 Ввод'!$E$85-NETWORKDAYS('У9 Ввод'!$D$85,$B22)+1))/Настройки!$E$15*100)</f>
        <v>0</v>
      </c>
      <c r="CC22" s="67" t="n">
        <f aca="false">IF(OR($D22=1,MONTH($B22)&lt;&gt;MONTH(StartDate),'У9 Ввод'!$D$86="",'У9 Ввод'!$E$86="",'У9 Ввод'!$D$86&gt;$B22),0,MAX(0,MIN(1,'У9 Ввод'!$E$86-NETWORKDAYS('У9 Ввод'!$D$86,$B22)+1))/Настройки!$E$15*100)</f>
        <v>0</v>
      </c>
      <c r="CD22" s="67" t="n">
        <f aca="false">IF(OR($D22=1,MONTH($B22)&lt;&gt;MONTH(StartDate),'У9 Ввод'!$D$87="",'У9 Ввод'!$E$87="",'У9 Ввод'!$D$87&gt;$B22),0,MAX(0,MIN(1,'У9 Ввод'!$E$87-NETWORKDAYS('У9 Ввод'!$D$87,$B22)+1))/Настройки!$E$15*100)</f>
        <v>0</v>
      </c>
      <c r="CE22" s="67" t="n">
        <f aca="false">IF(OR($D22=1,MONTH($B22)&lt;&gt;MONTH(StartDate),'У9 Ввод'!$D$88="",'У9 Ввод'!$E$88="",'У9 Ввод'!$D$88&gt;$B22),0,MAX(0,MIN(1,'У9 Ввод'!$E$88-NETWORKDAYS('У9 Ввод'!$D$88,$B22)+1))/Настройки!$E$15*100)</f>
        <v>0</v>
      </c>
      <c r="CF22" s="67" t="n">
        <f aca="false">IF(OR($D22=1,MONTH($B22)&lt;&gt;MONTH(StartDate),'У9 Ввод'!$D$89="",'У9 Ввод'!$E$89="",'У9 Ввод'!$D$89&gt;$B22),0,MAX(0,MIN(1,'У9 Ввод'!$E$89-NETWORKDAYS('У9 Ввод'!$D$89,$B22)+1))/Настройки!$E$15*100)</f>
        <v>0</v>
      </c>
      <c r="CG22" s="67" t="n">
        <f aca="false">IF(OR($D22=1,MONTH($B22)&lt;&gt;MONTH(StartDate),'У9 Ввод'!$D$90="",'У9 Ввод'!$E$90="",'У9 Ввод'!$D$90&gt;$B22),0,MAX(0,MIN(1,'У9 Ввод'!$E$90-NETWORKDAYS('У9 Ввод'!$D$90,$B22)+1))/Настройки!$E$15*100)</f>
        <v>0</v>
      </c>
      <c r="CH22" s="67" t="n">
        <f aca="false">IF(OR($D22=1,MONTH($B22)&lt;&gt;MONTH(StartDate),'У9 Ввод'!$D$91="",'У9 Ввод'!$E$91="",'У9 Ввод'!$D$91&gt;$B22),0,MAX(0,MIN(1,'У9 Ввод'!$E$91-NETWORKDAYS('У9 Ввод'!$D$91,$B22)+1))/Настройки!$E$15*100)</f>
        <v>0</v>
      </c>
      <c r="CI22" s="67" t="n">
        <f aca="false">IF(OR($D22=1,MONTH($B22)&lt;&gt;MONTH(StartDate),'У9 Ввод'!$D$92="",'У9 Ввод'!$E$92="",'У9 Ввод'!$D$92&gt;$B22),0,MAX(0,MIN(1,'У9 Ввод'!$E$92-NETWORKDAYS('У9 Ввод'!$D$92,$B22)+1))/Настройки!$E$15*100)</f>
        <v>0</v>
      </c>
      <c r="CJ22" s="67" t="n">
        <f aca="false">IF(OR($D22=1,MONTH($B22)&lt;&gt;MONTH(StartDate),'У9 Ввод'!$D$93="",'У9 Ввод'!$E$93="",'У9 Ввод'!$D$93&gt;$B22),0,MAX(0,MIN(1,'У9 Ввод'!$E$93-NETWORKDAYS('У9 Ввод'!$D$93,$B22)+1))/Настройки!$E$15*100)</f>
        <v>0</v>
      </c>
      <c r="CK22" s="67" t="n">
        <f aca="false">IF(OR($D22=1,MONTH($B22)&lt;&gt;MONTH(StartDate),'У9 Ввод'!$D$94="",'У9 Ввод'!$E$94="",'У9 Ввод'!$D$94&gt;$B22),0,MAX(0,MIN(1,'У9 Ввод'!$E$94-NETWORKDAYS('У9 Ввод'!$D$94,$B22)+1))/Настройки!$E$15*100)</f>
        <v>0</v>
      </c>
      <c r="CL22" s="67" t="n">
        <f aca="false">IF(OR($D22=1,MONTH($B22)&lt;&gt;MONTH(StartDate),'У9 Ввод'!$D$95="",'У9 Ввод'!$E$95="",'У9 Ввод'!$D$95&gt;$B22),0,MAX(0,MIN(1,'У9 Ввод'!$E$95-NETWORKDAYS('У9 Ввод'!$D$95,$B22)+1))/Настройки!$E$15*100)</f>
        <v>0</v>
      </c>
      <c r="CM22" s="67" t="n">
        <f aca="false">IF(OR($D22=1,MONTH($B22)&lt;&gt;MONTH(StartDate),'У9 Ввод'!$D$96="",'У9 Ввод'!$E$96="",'У9 Ввод'!$D$96&gt;$B22),0,MAX(0,MIN(1,'У9 Ввод'!$E$96-NETWORKDAYS('У9 Ввод'!$D$96,$B22)+1))/Настройки!$E$15*100)</f>
        <v>0</v>
      </c>
      <c r="CN22" s="67" t="n">
        <f aca="false">IF(OR($D22=1,MONTH($B22)&lt;&gt;MONTH(StartDate),'У9 Ввод'!$D$97="",'У9 Ввод'!$E$97="",'У9 Ввод'!$D$97&gt;$B22),0,MAX(0,MIN(1,'У9 Ввод'!$E$97-NETWORKDAYS('У9 Ввод'!$D$97,$B22)+1))/Настройки!$E$15*100)</f>
        <v>0</v>
      </c>
      <c r="CO22" s="67" t="n">
        <f aca="false">IF(OR($D22=1,MONTH($B22)&lt;&gt;MONTH(StartDate),'У9 Ввод'!$D$98="",'У9 Ввод'!$E$98="",'У9 Ввод'!$D$98&gt;$B22),0,MAX(0,MIN(1,'У9 Ввод'!$E$98-NETWORKDAYS('У9 Ввод'!$D$98,$B22)+1))/Настройки!$E$15*100)</f>
        <v>0</v>
      </c>
      <c r="CP22" s="67" t="n">
        <f aca="false">IF(OR($D22=1,MONTH($B22)&lt;&gt;MONTH(StartDate),'У9 Ввод'!$D$99="",'У9 Ввод'!$E$99="",'У9 Ввод'!$D$99&gt;$B22),0,MAX(0,MIN(1,'У9 Ввод'!$E$99-NETWORKDAYS('У9 Ввод'!$D$99,$B22)+1))/Настройки!$E$15*100)</f>
        <v>0</v>
      </c>
      <c r="CQ22" s="67" t="n">
        <f aca="false">IF(OR($D22=1,MONTH($B22)&lt;&gt;MONTH(StartDate),'У9 Ввод'!$D$100="",'У9 Ввод'!$E$100="",'У9 Ввод'!$D$100&gt;$B22),0,MAX(0,MIN(1,'У9 Ввод'!$E$100-NETWORKDAYS('У9 Ввод'!$D$100,$B22)+1))/Настройки!$E$15*100)</f>
        <v>0</v>
      </c>
      <c r="CR22" s="67" t="n">
        <f aca="false">IF(OR($D22=1,MONTH($B22)&lt;&gt;MONTH(StartDate),'У9 Ввод'!$D$101="",'У9 Ввод'!$E$101="",'У9 Ввод'!$D$101&gt;$B22),0,MAX(0,MIN(1,'У9 Ввод'!$E$101-NETWORKDAYS('У9 Ввод'!$D$101,$B22)+1))/Настройки!$E$15*100)</f>
        <v>0</v>
      </c>
      <c r="CS22" s="67" t="n">
        <f aca="false">IF(OR($D22=1,MONTH($B22)&lt;&gt;MONTH(StartDate),'У9 Ввод'!$D$102="",'У9 Ввод'!$E$102="",'У9 Ввод'!$D$102&gt;$B22),0,MAX(0,MIN(1,'У9 Ввод'!$E$102-NETWORKDAYS('У9 Ввод'!$D$102,$B22)+1))/Настройки!$E$15*100)</f>
        <v>0</v>
      </c>
      <c r="CT22" s="67" t="n">
        <f aca="false">IF(OR($D22=1,MONTH($B22)&lt;&gt;MONTH(StartDate),'У9 Ввод'!$D$103="",'У9 Ввод'!$E$103="",'У9 Ввод'!$D$103&gt;$B22),0,MAX(0,MIN(1,'У9 Ввод'!$E$103-NETWORKDAYS('У9 Ввод'!$D$103,$B22)+1))/Настройки!$E$15*100)</f>
        <v>0</v>
      </c>
      <c r="CU22" s="67" t="n">
        <f aca="false">IF(OR($D22=1,MONTH($B22)&lt;&gt;MONTH(StartDate),'У9 Ввод'!$D$104="",'У9 Ввод'!$E$104="",'У9 Ввод'!$D$104&gt;$B22),0,MAX(0,MIN(1,'У9 Ввод'!$E$104-NETWORKDAYS('У9 Ввод'!$D$104,$B22)+1))/Настройки!$E$15*100)</f>
        <v>0</v>
      </c>
      <c r="CV22" s="67" t="n">
        <f aca="false">IF(OR($D22=1,MONTH($B22)&lt;&gt;MONTH(StartDate),'У9 Ввод'!$D$105="",'У9 Ввод'!$E$105="",'У9 Ввод'!$D$105&gt;$B22),0,MAX(0,MIN(1,'У9 Ввод'!$E$105-NETWORKDAYS('У9 Ввод'!$D$105,$B22)+1))/Настройки!$E$15*100)</f>
        <v>0</v>
      </c>
      <c r="CW22" s="67" t="n">
        <f aca="false">IF(OR($D22=1,MONTH($B22)&lt;&gt;MONTH(StartDate),'У9 Ввод'!$D$106="",'У9 Ввод'!$E$106="",'У9 Ввод'!$D$106&gt;$B22),0,MAX(0,MIN(1,'У9 Ввод'!$E$106-NETWORKDAYS('У9 Ввод'!$D$106,$B22)+1))/Настройки!$E$15*100)</f>
        <v>0</v>
      </c>
      <c r="CX22" s="67" t="n">
        <f aca="false">IF(OR($D22=1,MONTH($B22)&lt;&gt;MONTH(StartDate),'У9 Ввод'!$D$107="",'У9 Ввод'!$E$107="",'У9 Ввод'!$D$107&gt;$B22),0,MAX(0,MIN(1,'У9 Ввод'!$E$107-NETWORKDAYS('У9 Ввод'!$D$107,$B22)+1))/Настройки!$E$15*100)</f>
        <v>0</v>
      </c>
      <c r="CY22" s="67" t="n">
        <f aca="false">IF(OR($D22=1,MONTH($B22)&lt;&gt;MONTH(StartDate),'У9 Ввод'!$D$108="",'У9 Ввод'!$E$108="",'У9 Ввод'!$D$108&gt;$B22),0,MAX(0,MIN(1,'У9 Ввод'!$E$108-NETWORKDAYS('У9 Ввод'!$D$108,$B22)+1))/Настройки!$E$15*100)</f>
        <v>0</v>
      </c>
      <c r="CZ22" s="67" t="n">
        <f aca="false">IF(OR($D22=1,MONTH($B22)&lt;&gt;MONTH(StartDate),'У9 Ввод'!$D$109="",'У9 Ввод'!$E$109="",'У9 Ввод'!$D$109&gt;$B22),0,MAX(0,MIN(1,'У9 Ввод'!$E$109-NETWORKDAYS('У9 Ввод'!$D$109,$B22)+1))/Настройки!$E$15*100)</f>
        <v>0</v>
      </c>
      <c r="DA22" s="67" t="n">
        <f aca="false">IF(OR($D22=1,MONTH($B22)&lt;&gt;MONTH(StartDate),'У9 Ввод'!$D$110="",'У9 Ввод'!$E$110="",'У9 Ввод'!$D$110&gt;$B22),0,MAX(0,MIN(1,'У9 Ввод'!$E$110-NETWORKDAYS('У9 Ввод'!$D$110,$B22)+1))/Настройки!$E$15*100)</f>
        <v>0</v>
      </c>
      <c r="DB22" s="67" t="n">
        <f aca="false">IF(OR($D22=1,MONTH($B22)&lt;&gt;MONTH(StartDate),'У9 Ввод'!$D$111="",'У9 Ввод'!$E$111="",'У9 Ввод'!$D$111&gt;$B22),0,MAX(0,MIN(1,'У9 Ввод'!$E$111-NETWORKDAYS('У9 Ввод'!$D$111,$B22)+1))/Настройки!$E$15*100)</f>
        <v>0</v>
      </c>
      <c r="DC22" s="67" t="n">
        <f aca="false">IF(OR($D22=1,MONTH($B22)&lt;&gt;MONTH(StartDate),'У9 Ввод'!$D$112="",'У9 Ввод'!$E$112="",'У9 Ввод'!$D$112&gt;$B22),0,MAX(0,MIN(1,'У9 Ввод'!$E$112-NETWORKDAYS('У9 Ввод'!$D$112,$B22)+1))/Настройки!$E$15*100)</f>
        <v>0</v>
      </c>
      <c r="DD22" s="67" t="n">
        <f aca="false">IF(OR($D22=1,MONTH($B22)&lt;&gt;MONTH(StartDate),'У9 Ввод'!$D$113="",'У9 Ввод'!$E$113="",'У9 Ввод'!$D$113&gt;$B22),0,MAX(0,MIN(1,'У9 Ввод'!$E$113-NETWORKDAYS('У9 Ввод'!$D$113,$B22)+1))/Настройки!$E$15*100)</f>
        <v>0</v>
      </c>
      <c r="DE22" s="67" t="n">
        <f aca="false">IF(OR($D22=1,MONTH($B22)&lt;&gt;MONTH(StartDate),'У9 Ввод'!$D$114="",'У9 Ввод'!$E$114="",'У9 Ввод'!$D$114&gt;$B22),0,MAX(0,MIN(1,'У9 Ввод'!$E$114-NETWORKDAYS('У9 Ввод'!$D$114,$B22)+1))/Настройки!$E$15*100)</f>
        <v>0</v>
      </c>
      <c r="DF22" s="67" t="n">
        <f aca="false">IF(OR($D22=1,MONTH($B22)&lt;&gt;MONTH(StartDate),'У9 Ввод'!$D$115="",'У9 Ввод'!$E$115="",'У9 Ввод'!$D$115&gt;$B22),0,MAX(0,MIN(1,'У9 Ввод'!$E$115-NETWORKDAYS('У9 Ввод'!$D$115,$B22)+1))/Настройки!$E$15*100)</f>
        <v>0</v>
      </c>
      <c r="DG22" s="67" t="n">
        <f aca="false">IF(OR($D22=1,MONTH($B22)&lt;&gt;MONTH(StartDate),'У9 Ввод'!$D$116="",'У9 Ввод'!$E$116="",'У9 Ввод'!$D$116&gt;$B22),0,MAX(0,MIN(1,'У9 Ввод'!$E$116-NETWORKDAYS('У9 Ввод'!$D$116,$B22)+1))/Настройки!$E$15*100)</f>
        <v>0</v>
      </c>
      <c r="DH22" s="67" t="n">
        <f aca="false">IF(OR($D22=1,MONTH($B22)&lt;&gt;MONTH(StartDate),'У9 Ввод'!$D$117="",'У9 Ввод'!$E$117="",'У9 Ввод'!$D$117&gt;$B22),0,MAX(0,MIN(1,'У9 Ввод'!$E$117-NETWORKDAYS('У9 Ввод'!$D$117,$B22)+1))/Настройки!$E$15*100)</f>
        <v>0</v>
      </c>
      <c r="DI22" s="67" t="n">
        <f aca="false">IF(OR($D22=1,MONTH($B22)&lt;&gt;MONTH(StartDate),'У9 Ввод'!$D$118="",'У9 Ввод'!$E$118="",'У9 Ввод'!$D$118&gt;$B22),0,MAX(0,MIN(1,'У9 Ввод'!$E$118-NETWORKDAYS('У9 Ввод'!$D$118,$B22)+1))/Настройки!$E$15*100)</f>
        <v>0</v>
      </c>
      <c r="DJ22" s="67" t="n">
        <f aca="false">IF(OR($D22=1,MONTH($B22)&lt;&gt;MONTH(StartDate),'У9 Ввод'!$D$119="",'У9 Ввод'!$E$119="",'У9 Ввод'!$D$119&gt;$B22),0,MAX(0,MIN(1,'У9 Ввод'!$E$119-NETWORKDAYS('У9 Ввод'!$D$119,$B22)+1))/Настройки!$E$15*100)</f>
        <v>0</v>
      </c>
      <c r="DK22" s="67" t="n">
        <f aca="false">IF(OR($D22=1,MONTH($B22)&lt;&gt;MONTH(StartDate),'У9 Ввод'!$D$120="",'У9 Ввод'!$E$120="",'У9 Ввод'!$D$120&gt;$B22),0,MAX(0,MIN(1,'У9 Ввод'!$E$120-NETWORKDAYS('У9 Ввод'!$D$120,$B22)+1))/Настройки!$E$15*100)</f>
        <v>0</v>
      </c>
      <c r="DL22" s="67" t="n">
        <f aca="false">IF(OR($D22=1,MONTH($B22)&lt;&gt;MONTH(StartDate),'У9 Ввод'!$D$121="",'У9 Ввод'!$E$121="",'У9 Ввод'!$D$121&gt;$B22),0,MAX(0,MIN(1,'У9 Ввод'!$E$121-NETWORKDAYS('У9 Ввод'!$D$121,$B22)+1))/Настройки!$E$15*100)</f>
        <v>0</v>
      </c>
      <c r="DM22" s="67" t="n">
        <f aca="false">IF(OR($D22=1,MONTH($B22)&lt;&gt;MONTH(StartDate),'У9 Ввод'!$D$122="",'У9 Ввод'!$E$122="",'У9 Ввод'!$D$122&gt;$B22),0,MAX(0,MIN(1,'У9 Ввод'!$E$122-NETWORKDAYS('У9 Ввод'!$D$122,$B22)+1))/Настройки!$E$15*100)</f>
        <v>0</v>
      </c>
      <c r="DN22" s="67" t="n">
        <f aca="false">IF(OR($D22=1,MONTH($B22)&lt;&gt;MONTH(StartDate),'У9 Ввод'!$D$123="",'У9 Ввод'!$E$123="",'У9 Ввод'!$D$123&gt;$B22),0,MAX(0,MIN(1,'У9 Ввод'!$E$123-NETWORKDAYS('У9 Ввод'!$D$123,$B22)+1))/Настройки!$E$15*100)</f>
        <v>0</v>
      </c>
      <c r="DO22" s="67" t="n">
        <f aca="false">IF(OR($D22=1,MONTH($B22)&lt;&gt;MONTH(StartDate),'У9 Ввод'!$D$124="",'У9 Ввод'!$E$124="",'У9 Ввод'!$D$124&gt;$B22),0,MAX(0,MIN(1,'У9 Ввод'!$E$124-NETWORKDAYS('У9 Ввод'!$D$124,$B22)+1))/Настройки!$E$15*100)</f>
        <v>0</v>
      </c>
      <c r="DP22" s="67" t="n">
        <f aca="false">IF(OR($D22=1,MONTH($B22)&lt;&gt;MONTH(StartDate),'У9 Ввод'!$D$125="",'У9 Ввод'!$E$125="",'У9 Ввод'!$D$125&gt;$B22),0,MAX(0,MIN(1,'У9 Ввод'!$E$125-NETWORKDAYS('У9 Ввод'!$D$125,$B22)+1))/Настройки!$E$15*100)</f>
        <v>0</v>
      </c>
      <c r="DQ22" s="67" t="n">
        <f aca="false">IF(OR($D22=1,MONTH($B22)&lt;&gt;MONTH(StartDate),'У9 Ввод'!$D$126="",'У9 Ввод'!$E$126="",'У9 Ввод'!$D$126&gt;$B22),0,MAX(0,MIN(1,'У9 Ввод'!$E$126-NETWORKDAYS('У9 Ввод'!$D$126,$B22)+1))/Настройки!$E$15*100)</f>
        <v>0</v>
      </c>
      <c r="DR22" s="67" t="n">
        <f aca="false">IF(OR($D22=1,MONTH($B22)&lt;&gt;MONTH(StartDate),'У9 Ввод'!$D$127="",'У9 Ввод'!$E$127="",'У9 Ввод'!$D$127&gt;$B22),0,MAX(0,MIN(1,'У9 Ввод'!$E$127-NETWORKDAYS('У9 Ввод'!$D$127,$B22)+1))/Настройки!$E$15*100)</f>
        <v>0</v>
      </c>
      <c r="DS22" s="67" t="n">
        <f aca="false">IF(OR($D22=1,MONTH($B22)&lt;&gt;MONTH(StartDate),'У9 Ввод'!$D$128="",'У9 Ввод'!$E$128="",'У9 Ввод'!$D$128&gt;$B22),0,MAX(0,MIN(1,'У9 Ввод'!$E$128-NETWORKDAYS('У9 Ввод'!$D$128,$B22)+1))/Настройки!$E$15*100)</f>
        <v>0</v>
      </c>
      <c r="DT22" s="67" t="n">
        <f aca="false">IF(OR($D22=1,MONTH($B22)&lt;&gt;MONTH(StartDate),'У9 Ввод'!$D$129="",'У9 Ввод'!$E$129="",'У9 Ввод'!$D$129&gt;$B22),0,MAX(0,MIN(1,'У9 Ввод'!$E$129-NETWORKDAYS('У9 Ввод'!$D$129,$B22)+1))/Настройки!$E$15*100)</f>
        <v>0</v>
      </c>
      <c r="DU22" s="67" t="n">
        <f aca="false">IF(OR($D22=1,MONTH($B22)&lt;&gt;MONTH(StartDate),'У9 Ввод'!$D$130="",'У9 Ввод'!$E$130="",'У9 Ввод'!$D$130&gt;$B22),0,MAX(0,MIN(1,'У9 Ввод'!$E$130-NETWORKDAYS('У9 Ввод'!$D$130,$B22)+1))/Настройки!$E$15*100)</f>
        <v>0</v>
      </c>
      <c r="DV22" s="67" t="n">
        <f aca="false">IF(OR($D22=1,MONTH($B22)&lt;&gt;MONTH(StartDate),'У9 Ввод'!$D$131="",'У9 Ввод'!$E$131="",'У9 Ввод'!$D$131&gt;$B22),0,MAX(0,MIN(1,'У9 Ввод'!$E$131-NETWORKDAYS('У9 Ввод'!$D$131,$B22)+1))/Настройки!$E$15*100)</f>
        <v>0</v>
      </c>
      <c r="DW22" s="67" t="n">
        <f aca="false">IF(OR($D22=1,MONTH($B22)&lt;&gt;MONTH(StartDate),'У9 Ввод'!$D$132="",'У9 Ввод'!$E$132="",'У9 Ввод'!$D$132&gt;$B22),0,MAX(0,MIN(1,'У9 Ввод'!$E$132-NETWORKDAYS('У9 Ввод'!$D$132,$B22)+1))/Настройки!$E$15*100)</f>
        <v>0</v>
      </c>
      <c r="DX22" s="67" t="n">
        <f aca="false">IF(OR($D22=1,MONTH($B22)&lt;&gt;MONTH(StartDate),'У9 Ввод'!$D$133="",'У9 Ввод'!$E$133="",'У9 Ввод'!$D$133&gt;$B22),0,MAX(0,MIN(1,'У9 Ввод'!$E$133-NETWORKDAYS('У9 Ввод'!$D$133,$B22)+1))/Настройки!$E$15*100)</f>
        <v>0</v>
      </c>
      <c r="DY22" s="67" t="n">
        <f aca="false">IF(OR($D22=1,MONTH($B22)&lt;&gt;MONTH(StartDate),'У9 Ввод'!$D$134="",'У9 Ввод'!$E$134="",'У9 Ввод'!$D$134&gt;$B22),0,MAX(0,MIN(1,'У9 Ввод'!$E$134-NETWORKDAYS('У9 Ввод'!$D$134,$B22)+1))/Настройки!$E$15*100)</f>
        <v>0</v>
      </c>
      <c r="DZ22" s="67" t="n">
        <f aca="false">IF(OR($D22=1,MONTH($B22)&lt;&gt;MONTH(StartDate),'У9 Ввод'!$D$135="",'У9 Ввод'!$E$135="",'У9 Ввод'!$D$135&gt;$B22),0,MAX(0,MIN(1,'У9 Ввод'!$E$135-NETWORKDAYS('У9 Ввод'!$D$135,$B22)+1))/Настройки!$E$15*100)</f>
        <v>0</v>
      </c>
      <c r="EA22" s="67" t="n">
        <f aca="false">IF(OR($D22=1,MONTH($B22)&lt;&gt;MONTH(StartDate),'У9 Ввод'!$D$136="",'У9 Ввод'!$E$136="",'У9 Ввод'!$D$136&gt;$B22),0,MAX(0,MIN(1,'У9 Ввод'!$E$136-NETWORKDAYS('У9 Ввод'!$D$136,$B22)+1))/Настройки!$E$15*100)</f>
        <v>0</v>
      </c>
      <c r="EB22" s="67" t="n">
        <f aca="false">IF(OR($D22=1,MONTH($B22)&lt;&gt;MONTH(StartDate),'У9 Ввод'!$D$137="",'У9 Ввод'!$E$137="",'У9 Ввод'!$D$137&gt;$B22),0,MAX(0,MIN(1,'У9 Ввод'!$E$137-NETWORKDAYS('У9 Ввод'!$D$137,$B22)+1))/Настройки!$E$15*100)</f>
        <v>0</v>
      </c>
      <c r="EC22" s="67" t="n">
        <f aca="false">IF(OR($D22=1,MONTH($B22)&lt;&gt;MONTH(StartDate),'У9 Ввод'!$D$138="",'У9 Ввод'!$E$138="",'У9 Ввод'!$D$138&gt;$B22),0,MAX(0,MIN(1,'У9 Ввод'!$E$138-NETWORKDAYS('У9 Ввод'!$D$138,$B22)+1))/Настройки!$E$15*100)</f>
        <v>0</v>
      </c>
      <c r="ED22" s="67" t="n">
        <f aca="false">IF(OR($D22=1,MONTH($B22)&lt;&gt;MONTH(StartDate),'У9 Ввод'!$D$139="",'У9 Ввод'!$E$139="",'У9 Ввод'!$D$139&gt;$B22),0,MAX(0,MIN(1,'У9 Ввод'!$E$139-NETWORKDAYS('У9 Ввод'!$D$139,$B22)+1))/Настройки!$E$15*100)</f>
        <v>0</v>
      </c>
      <c r="EE22" s="67" t="n">
        <f aca="false">IF(OR($D22=1,MONTH($B22)&lt;&gt;MONTH(StartDate),'У9 Ввод'!$D$140="",'У9 Ввод'!$E$140="",'У9 Ввод'!$D$140&gt;$B22),0,MAX(0,MIN(1,'У9 Ввод'!$E$140-NETWORKDAYS('У9 Ввод'!$D$140,$B22)+1))/Настройки!$E$15*100)</f>
        <v>0</v>
      </c>
      <c r="EF22" s="67" t="n">
        <f aca="false">IF(OR($D22=1,MONTH($B22)&lt;&gt;MONTH(StartDate),'У9 Ввод'!$D$141="",'У9 Ввод'!$E$141="",'У9 Ввод'!$D$141&gt;$B22),0,MAX(0,MIN(1,'У9 Ввод'!$E$141-NETWORKDAYS('У9 Ввод'!$D$141,$B22)+1))/Настройки!$E$15*100)</f>
        <v>0</v>
      </c>
      <c r="EG22" s="67" t="n">
        <f aca="false">IF(OR($D22=1,MONTH($B22)&lt;&gt;MONTH(StartDate),'У9 Ввод'!$D$142="",'У9 Ввод'!$E$142="",'У9 Ввод'!$D$142&gt;$B22),0,MAX(0,MIN(1,'У9 Ввод'!$E$142-NETWORKDAYS('У9 Ввод'!$D$142,$B22)+1))/Настройки!$E$15*100)</f>
        <v>0</v>
      </c>
      <c r="EH22" s="67" t="n">
        <f aca="false">IF(OR($D22=1,MONTH($B22)&lt;&gt;MONTH(StartDate),'У9 Ввод'!$D$143="",'У9 Ввод'!$E$143="",'У9 Ввод'!$D$143&gt;$B22),0,MAX(0,MIN(1,'У9 Ввод'!$E$143-NETWORKDAYS('У9 Ввод'!$D$143,$B22)+1))/Настройки!$E$15*100)</f>
        <v>0</v>
      </c>
      <c r="EI22" s="67" t="n">
        <f aca="false">IF(OR($D22=1,MONTH($B22)&lt;&gt;MONTH(StartDate),'У9 Ввод'!$D$144="",'У9 Ввод'!$E$144="",'У9 Ввод'!$D$144&gt;$B22),0,MAX(0,MIN(1,'У9 Ввод'!$E$144-NETWORKDAYS('У9 Ввод'!$D$144,$B22)+1))/Настройки!$E$15*100)</f>
        <v>0</v>
      </c>
      <c r="EJ22" s="67" t="n">
        <f aca="false">IF(OR($D22=1,MONTH($B22)&lt;&gt;MONTH(StartDate),'У9 Ввод'!$D$145="",'У9 Ввод'!$E$145="",'У9 Ввод'!$D$145&gt;$B22),0,MAX(0,MIN(1,'У9 Ввод'!$E$145-NETWORKDAYS('У9 Ввод'!$D$145,$B22)+1))/Настройки!$E$15*100)</f>
        <v>0</v>
      </c>
      <c r="EK22" s="67" t="n">
        <f aca="false">IF(OR($D22=1,MONTH($B22)&lt;&gt;MONTH(StartDate),'У9 Ввод'!$D$146="",'У9 Ввод'!$E$146="",'У9 Ввод'!$D$146&gt;$B22),0,MAX(0,MIN(1,'У9 Ввод'!$E$146-NETWORKDAYS('У9 Ввод'!$D$146,$B22)+1))/Настройки!$E$15*100)</f>
        <v>0</v>
      </c>
      <c r="EL22" s="67" t="n">
        <f aca="false">IF(OR($D22=1,MONTH($B22)&lt;&gt;MONTH(StartDate),'У9 Ввод'!$D$147="",'У9 Ввод'!$E$147="",'У9 Ввод'!$D$147&gt;$B22),0,MAX(0,MIN(1,'У9 Ввод'!$E$147-NETWORKDAYS('У9 Ввод'!$D$147,$B22)+1))/Настройки!$E$15*100)</f>
        <v>0</v>
      </c>
      <c r="EM22" s="67" t="n">
        <f aca="false">IF(OR($D22=1,MONTH($B22)&lt;&gt;MONTH(StartDate),'У9 Ввод'!$D$148="",'У9 Ввод'!$E$148="",'У9 Ввод'!$D$148&gt;$B22),0,MAX(0,MIN(1,'У9 Ввод'!$E$148-NETWORKDAYS('У9 Ввод'!$D$148,$B22)+1))/Настройки!$E$15*100)</f>
        <v>0</v>
      </c>
      <c r="EN22" s="67" t="n">
        <f aca="false">IF(OR($D22=1,MONTH($B22)&lt;&gt;MONTH(StartDate),'У9 Ввод'!$D$149="",'У9 Ввод'!$E$149="",'У9 Ввод'!$D$149&gt;$B22),0,MAX(0,MIN(1,'У9 Ввод'!$E$149-NETWORKDAYS('У9 Ввод'!$D$149,$B22)+1))/Настройки!$E$15*100)</f>
        <v>0</v>
      </c>
      <c r="EO22" s="67" t="n">
        <f aca="false">IF(OR($D22=1,MONTH($B22)&lt;&gt;MONTH(StartDate),'У9 Ввод'!$D$150="",'У9 Ввод'!$E$150="",'У9 Ввод'!$D$150&gt;$B22),0,MAX(0,MIN(1,'У9 Ввод'!$E$150-NETWORKDAYS('У9 Ввод'!$D$150,$B22)+1))/Настройки!$E$15*100)</f>
        <v>0</v>
      </c>
      <c r="EP22" s="67" t="n">
        <f aca="false">IF(OR($D22=1,MONTH($B22)&lt;&gt;MONTH(StartDate),'У9 Ввод'!$D$151="",'У9 Ввод'!$E$151="",'У9 Ввод'!$D$151&gt;$B22),0,MAX(0,MIN(1,'У9 Ввод'!$E$151-NETWORKDAYS('У9 Ввод'!$D$151,$B22)+1))/Настройки!$E$15*100)</f>
        <v>0</v>
      </c>
      <c r="EQ22" s="67" t="n">
        <f aca="false">IF(OR($D22=1,MONTH($B22)&lt;&gt;MONTH(StartDate),'У9 Ввод'!$D$152="",'У9 Ввод'!$E$152="",'У9 Ввод'!$D$152&gt;$B22),0,MAX(0,MIN(1,'У9 Ввод'!$E$152-NETWORKDAYS('У9 Ввод'!$D$152,$B22)+1))/Настройки!$E$15*100)</f>
        <v>0</v>
      </c>
      <c r="ER22" s="67" t="n">
        <f aca="false">IF(OR($D22=1,MONTH($B22)&lt;&gt;MONTH(StartDate),'У9 Ввод'!$D$153="",'У9 Ввод'!$E$153="",'У9 Ввод'!$D$153&gt;$B22),0,MAX(0,MIN(1,'У9 Ввод'!$E$153-NETWORKDAYS('У9 Ввод'!$D$153,$B22)+1))/Настройки!$E$15*100)</f>
        <v>0</v>
      </c>
      <c r="ES22" s="67" t="n">
        <f aca="false">IF(OR($D22=1,MONTH($B22)&lt;&gt;MONTH(StartDate),'У9 Ввод'!$D$154="",'У9 Ввод'!$E$154="",'У9 Ввод'!$D$154&gt;$B22),0,MAX(0,MIN(1,'У9 Ввод'!$E$154-NETWORKDAYS('У9 Ввод'!$D$154,$B22)+1))/Настройки!$E$15*100)</f>
        <v>0</v>
      </c>
      <c r="ET22" s="67" t="n">
        <f aca="false">IF(OR($D22=1,MONTH($B22)&lt;&gt;MONTH(StartDate),'У9 Ввод'!$D$155="",'У9 Ввод'!$E$155="",'У9 Ввод'!$D$155&gt;$B22),0,MAX(0,MIN(1,'У9 Ввод'!$E$155-NETWORKDAYS('У9 Ввод'!$D$155,$B22)+1))/Настройки!$E$15*100)</f>
        <v>0</v>
      </c>
      <c r="EU22" s="67" t="n">
        <f aca="false">IF(OR($D22=1,MONTH($B22)&lt;&gt;MONTH(StartDate),'У9 Ввод'!$D$156="",'У9 Ввод'!$E$156="",'У9 Ввод'!$D$156&gt;$B22),0,MAX(0,MIN(1,'У9 Ввод'!$E$156-NETWORKDAYS('У9 Ввод'!$D$156,$B22)+1))/Настройки!$E$15*100)</f>
        <v>0</v>
      </c>
      <c r="EV22" s="67" t="n">
        <f aca="false">IF(OR($D22=1,MONTH($B22)&lt;&gt;MONTH(StartDate),'У9 Ввод'!$D$157="",'У9 Ввод'!$E$157="",'У9 Ввод'!$D$157&gt;$B22),0,MAX(0,MIN(1,'У9 Ввод'!$E$157-NETWORKDAYS('У9 Ввод'!$D$157,$B22)+1))/Настройки!$E$15*100)</f>
        <v>0</v>
      </c>
      <c r="EW22" s="67" t="n">
        <f aca="false">IF(OR($D22=1,MONTH($B22)&lt;&gt;MONTH(StartDate),'У9 Ввод'!$D$158="",'У9 Ввод'!$E$158="",'У9 Ввод'!$D$158&gt;$B22),0,MAX(0,MIN(1,'У9 Ввод'!$E$158-NETWORKDAYS('У9 Ввод'!$D$158,$B22)+1))/Настройки!$E$15*100)</f>
        <v>0</v>
      </c>
      <c r="EX22" s="67" t="n">
        <f aca="false">IF(OR($D22=1,MONTH($B22)&lt;&gt;MONTH(StartDate),'У9 Ввод'!$D$159="",'У9 Ввод'!$E$159="",'У9 Ввод'!$D$159&gt;$B22),0,MAX(0,MIN(1,'У9 Ввод'!$E$159-NETWORKDAYS('У9 Ввод'!$D$159,$B22)+1))/Настройки!$E$15*100)</f>
        <v>0</v>
      </c>
      <c r="EY22" s="67" t="n">
        <f aca="false">IF(OR($D22=1,MONTH($B22)&lt;&gt;MONTH(StartDate),'У9 Ввод'!$D$160="",'У9 Ввод'!$E$160="",'У9 Ввод'!$D$160&gt;$B22),0,MAX(0,MIN(1,'У9 Ввод'!$E$160-NETWORKDAYS('У9 Ввод'!$D$160,$B22)+1))/Настройки!$E$15*100)</f>
        <v>0</v>
      </c>
      <c r="EZ22" s="67" t="n">
        <f aca="false">IF(OR($D22=1,MONTH($B22)&lt;&gt;MONTH(StartDate),'У9 Ввод'!$D$161="",'У9 Ввод'!$E$161="",'У9 Ввод'!$D$161&gt;$B22),0,MAX(0,MIN(1,'У9 Ввод'!$E$161-NETWORKDAYS('У9 Ввод'!$D$161,$B22)+1))/Настройки!$E$15*100)</f>
        <v>0</v>
      </c>
      <c r="FA22" s="67" t="n">
        <f aca="false">IF(OR($D22=1,MONTH($B22)&lt;&gt;MONTH(StartDate),'У9 Ввод'!$D$162="",'У9 Ввод'!$E$162="",'У9 Ввод'!$D$162&gt;$B22),0,MAX(0,MIN(1,'У9 Ввод'!$E$162-NETWORKDAYS('У9 Ввод'!$D$162,$B22)+1))/Настройки!$E$15*100)</f>
        <v>0</v>
      </c>
      <c r="FB22" s="67" t="n">
        <f aca="false">IF(OR($D22=1,MONTH($B22)&lt;&gt;MONTH(StartDate),'У9 Ввод'!$D$163="",'У9 Ввод'!$E$163="",'У9 Ввод'!$D$163&gt;$B22),0,MAX(0,MIN(1,'У9 Ввод'!$E$163-NETWORKDAYS('У9 Ввод'!$D$163,$B22)+1))/Настройки!$E$15*100)</f>
        <v>0</v>
      </c>
      <c r="FC22" s="67" t="n">
        <f aca="false">IF(OR($D22=1,MONTH($B22)&lt;&gt;MONTH(StartDate),'У9 Ввод'!$D$164="",'У9 Ввод'!$E$164="",'У9 Ввод'!$D$164&gt;$B22),0,MAX(0,MIN(1,'У9 Ввод'!$E$164-NETWORKDAYS('У9 Ввод'!$D$164,$B22)+1))/Настройки!$E$15*100)</f>
        <v>0</v>
      </c>
      <c r="FD22" s="67" t="n">
        <f aca="false">IF(OR($D22=1,MONTH($B22)&lt;&gt;MONTH(StartDate),'У9 Ввод'!$D$165="",'У9 Ввод'!$E$165="",'У9 Ввод'!$D$165&gt;$B22),0,MAX(0,MIN(1,'У9 Ввод'!$E$165-NETWORKDAYS('У9 Ввод'!$D$165,$B22)+1))/Настройки!$E$15*100)</f>
        <v>0</v>
      </c>
      <c r="FE22" s="67" t="n">
        <f aca="false">IF(OR($D22=1,MONTH($B22)&lt;&gt;MONTH(StartDate),'У9 Ввод'!$D$166="",'У9 Ввод'!$E$166="",'У9 Ввод'!$D$166&gt;$B22),0,MAX(0,MIN(1,'У9 Ввод'!$E$166-NETWORKDAYS('У9 Ввод'!$D$166,$B22)+1))/Настройки!$E$15*100)</f>
        <v>0</v>
      </c>
      <c r="FF22" s="67" t="n">
        <f aca="false">IF(OR($D22=1,MONTH($B22)&lt;&gt;MONTH(StartDate),'У9 Ввод'!$D$167="",'У9 Ввод'!$E$167="",'У9 Ввод'!$D$167&gt;$B22),0,MAX(0,MIN(1,'У9 Ввод'!$E$167-NETWORKDAYS('У9 Ввод'!$D$167,$B22)+1))/Настройки!$E$15*100)</f>
        <v>0</v>
      </c>
      <c r="FG22" s="67" t="n">
        <f aca="false">IF(OR($D22=1,MONTH($B22)&lt;&gt;MONTH(StartDate),'У9 Ввод'!$D$168="",'У9 Ввод'!$E$168="",'У9 Ввод'!$D$168&gt;$B22),0,MAX(0,MIN(1,'У9 Ввод'!$E$168-NETWORKDAYS('У9 Ввод'!$D$168,$B22)+1))/Настройки!$E$15*100)</f>
        <v>0</v>
      </c>
      <c r="FH22" s="67" t="n">
        <f aca="false">IF(OR($D22=1,MONTH($B22)&lt;&gt;MONTH(StartDate),'У9 Ввод'!$D$169="",'У9 Ввод'!$E$169="",'У9 Ввод'!$D$169&gt;$B22),0,MAX(0,MIN(1,'У9 Ввод'!$E$169-NETWORKDAYS('У9 Ввод'!$D$169,$B22)+1))/Настройки!$E$15*100)</f>
        <v>0</v>
      </c>
      <c r="FI22" s="67" t="n">
        <f aca="false">IF(OR($D22=1,MONTH($B22)&lt;&gt;MONTH(StartDate),'У9 Ввод'!$D$170="",'У9 Ввод'!$E$170="",'У9 Ввод'!$D$170&gt;$B22),0,MAX(0,MIN(1,'У9 Ввод'!$E$170-NETWORKDAYS('У9 Ввод'!$D$170,$B22)+1))/Настройки!$E$15*100)</f>
        <v>0</v>
      </c>
      <c r="FJ22" s="67" t="n">
        <f aca="false">IF(OR($D22=1,MONTH($B22)&lt;&gt;MONTH(StartDate),'У9 Ввод'!$D$171="",'У9 Ввод'!$E$171="",'У9 Ввод'!$D$171&gt;$B22),0,MAX(0,MIN(1,'У9 Ввод'!$E$171-NETWORKDAYS('У9 Ввод'!$D$171,$B22)+1))/Настройки!$E$15*100)</f>
        <v>0</v>
      </c>
      <c r="FK22" s="67" t="n">
        <f aca="false">IF(OR($D22=1,MONTH($B22)&lt;&gt;MONTH(StartDate),'У9 Ввод'!$D$172="",'У9 Ввод'!$E$172="",'У9 Ввод'!$D$172&gt;$B22),0,MAX(0,MIN(1,'У9 Ввод'!$E$172-NETWORKDAYS('У9 Ввод'!$D$172,$B22)+1))/Настройки!$E$15*100)</f>
        <v>0</v>
      </c>
      <c r="FL22" s="67" t="n">
        <f aca="false">IF(OR($D22=1,MONTH($B22)&lt;&gt;MONTH(StartDate),'У9 Ввод'!$D$173="",'У9 Ввод'!$E$173="",'У9 Ввод'!$D$173&gt;$B22),0,MAX(0,MIN(1,'У9 Ввод'!$E$173-NETWORKDAYS('У9 Ввод'!$D$173,$B22)+1))/Настройки!$E$15*100)</f>
        <v>0</v>
      </c>
      <c r="FM22" s="67" t="n">
        <f aca="false">IF(OR($D22=1,MONTH($B22)&lt;&gt;MONTH(StartDate),'У9 Ввод'!$D$174="",'У9 Ввод'!$E$174="",'У9 Ввод'!$D$174&gt;$B22),0,MAX(0,MIN(1,'У9 Ввод'!$E$174-NETWORKDAYS('У9 Ввод'!$D$174,$B22)+1))/Настройки!$E$15*100)</f>
        <v>0</v>
      </c>
      <c r="FN22" s="67" t="n">
        <f aca="false">IF(OR($D22=1,MONTH($B22)&lt;&gt;MONTH(StartDate),'У9 Ввод'!$D$175="",'У9 Ввод'!$E$175="",'У9 Ввод'!$D$175&gt;$B22),0,MAX(0,MIN(1,'У9 Ввод'!$E$175-NETWORKDAYS('У9 Ввод'!$D$175,$B22)+1))/Настройки!$E$15*100)</f>
        <v>0</v>
      </c>
      <c r="FO22" s="67" t="n">
        <f aca="false">IF(OR($D22=1,MONTH($B22)&lt;&gt;MONTH(StartDate),'У9 Ввод'!$D$176="",'У9 Ввод'!$E$176="",'У9 Ввод'!$D$176&gt;$B22),0,MAX(0,MIN(1,'У9 Ввод'!$E$176-NETWORKDAYS('У9 Ввод'!$D$176,$B22)+1))/Настройки!$E$15*100)</f>
        <v>0</v>
      </c>
      <c r="FP22" s="67" t="n">
        <f aca="false">IF(OR($D22=1,MONTH($B22)&lt;&gt;MONTH(StartDate),'У9 Ввод'!$D$177="",'У9 Ввод'!$E$177="",'У9 Ввод'!$D$177&gt;$B22),0,MAX(0,MIN(1,'У9 Ввод'!$E$177-NETWORKDAYS('У9 Ввод'!$D$177,$B22)+1))/Настройки!$E$15*100)</f>
        <v>0</v>
      </c>
      <c r="FQ22" s="67" t="n">
        <f aca="false">IF(OR($D22=1,MONTH($B22)&lt;&gt;MONTH(StartDate),'У9 Ввод'!$D$178="",'У9 Ввод'!$E$178="",'У9 Ввод'!$D$178&gt;$B22),0,MAX(0,MIN(1,'У9 Ввод'!$E$178-NETWORKDAYS('У9 Ввод'!$D$178,$B22)+1))/Настройки!$E$15*100)</f>
        <v>0</v>
      </c>
      <c r="FR22" s="67" t="n">
        <f aca="false">IF(OR($D22=1,MONTH($B22)&lt;&gt;MONTH(StartDate),'У9 Ввод'!$D$179="",'У9 Ввод'!$E$179="",'У9 Ввод'!$D$179&gt;$B22),0,MAX(0,MIN(1,'У9 Ввод'!$E$179-NETWORKDAYS('У9 Ввод'!$D$179,$B22)+1))/Настройки!$E$15*100)</f>
        <v>0</v>
      </c>
      <c r="FS22" s="67" t="n">
        <f aca="false">IF(OR($D22=1,MONTH($B22)&lt;&gt;MONTH(StartDate),'У9 Ввод'!$D$180="",'У9 Ввод'!$E$180="",'У9 Ввод'!$D$180&gt;$B22),0,MAX(0,MIN(1,'У9 Ввод'!$E$180-NETWORKDAYS('У9 Ввод'!$D$180,$B22)+1))/Настройки!$E$15*100)</f>
        <v>0</v>
      </c>
      <c r="FT22" s="67" t="n">
        <f aca="false">IF(OR($D22=1,MONTH($B22)&lt;&gt;MONTH(StartDate),'У9 Ввод'!$D$181="",'У9 Ввод'!$E$181="",'У9 Ввод'!$D$181&gt;$B22),0,MAX(0,MIN(1,'У9 Ввод'!$E$181-NETWORKDAYS('У9 Ввод'!$D$181,$B22)+1))/Настройки!$E$15*100)</f>
        <v>0</v>
      </c>
      <c r="FU22" s="67" t="n">
        <f aca="false">IF(OR($D22=1,MONTH($B22)&lt;&gt;MONTH(StartDate),'У9 Ввод'!$D$182="",'У9 Ввод'!$E$182="",'У9 Ввод'!$D$182&gt;$B22),0,MAX(0,MIN(1,'У9 Ввод'!$E$182-NETWORKDAYS('У9 Ввод'!$D$182,$B22)+1))/Настройки!$E$15*100)</f>
        <v>0</v>
      </c>
      <c r="FV22" s="67" t="n">
        <f aca="false">IF(OR($D22=1,MONTH($B22)&lt;&gt;MONTH(StartDate),'У9 Ввод'!$D$183="",'У9 Ввод'!$E$183="",'У9 Ввод'!$D$183&gt;$B22),0,MAX(0,MIN(1,'У9 Ввод'!$E$183-NETWORKDAYS('У9 Ввод'!$D$183,$B22)+1))/Настройки!$E$15*100)</f>
        <v>0</v>
      </c>
      <c r="FW22" s="67" t="n">
        <f aca="false">IF(OR($D22=1,MONTH($B22)&lt;&gt;MONTH(StartDate),'У9 Ввод'!$D$184="",'У9 Ввод'!$E$184="",'У9 Ввод'!$D$184&gt;$B22),0,MAX(0,MIN(1,'У9 Ввод'!$E$184-NETWORKDAYS('У9 Ввод'!$D$184,$B22)+1))/Настройки!$E$15*100)</f>
        <v>0</v>
      </c>
      <c r="FX22" s="67" t="n">
        <f aca="false">IF(OR($D22=1,MONTH($B22)&lt;&gt;MONTH(StartDate),'У9 Ввод'!$D$185="",'У9 Ввод'!$E$185="",'У9 Ввод'!$D$185&gt;$B22),0,MAX(0,MIN(1,'У9 Ввод'!$E$185-NETWORKDAYS('У9 Ввод'!$D$185,$B22)+1))/Настройки!$E$15*100)</f>
        <v>0</v>
      </c>
      <c r="FY22" s="67" t="n">
        <f aca="false">IF(OR($D22=1,MONTH($B22)&lt;&gt;MONTH(StartDate),'У9 Ввод'!$D$186="",'У9 Ввод'!$E$186="",'У9 Ввод'!$D$186&gt;$B22),0,MAX(0,MIN(1,'У9 Ввод'!$E$186-NETWORKDAYS('У9 Ввод'!$D$186,$B22)+1))/Настройки!$E$15*100)</f>
        <v>0</v>
      </c>
      <c r="FZ22" s="67" t="n">
        <f aca="false">IF(OR($D22=1,MONTH($B22)&lt;&gt;MONTH(StartDate),'У9 Ввод'!$D$187="",'У9 Ввод'!$E$187="",'У9 Ввод'!$D$187&gt;$B22),0,MAX(0,MIN(1,'У9 Ввод'!$E$187-NETWORKDAYS('У9 Ввод'!$D$187,$B22)+1))/Настройки!$E$15*100)</f>
        <v>0</v>
      </c>
      <c r="GA22" s="67" t="n">
        <f aca="false">IF(OR($D22=1,MONTH($B22)&lt;&gt;MONTH(StartDate),'У9 Ввод'!$D$188="",'У9 Ввод'!$E$188="",'У9 Ввод'!$D$188&gt;$B22),0,MAX(0,MIN(1,'У9 Ввод'!$E$188-NETWORKDAYS('У9 Ввод'!$D$188,$B22)+1))/Настройки!$E$15*100)</f>
        <v>0</v>
      </c>
      <c r="GB22" s="67" t="n">
        <f aca="false">IF(OR($D22=1,MONTH($B22)&lt;&gt;MONTH(StartDate),'У9 Ввод'!$D$189="",'У9 Ввод'!$E$189="",'У9 Ввод'!$D$189&gt;$B22),0,MAX(0,MIN(1,'У9 Ввод'!$E$189-NETWORKDAYS('У9 Ввод'!$D$189,$B22)+1))/Настройки!$E$15*100)</f>
        <v>0</v>
      </c>
      <c r="GC22" s="67" t="n">
        <f aca="false">IF(OR($D22=1,MONTH($B22)&lt;&gt;MONTH(StartDate),'У9 Ввод'!$D$190="",'У9 Ввод'!$E$190="",'У9 Ввод'!$D$190&gt;$B22),0,MAX(0,MIN(1,'У9 Ввод'!$E$190-NETWORKDAYS('У9 Ввод'!$D$190,$B22)+1))/Настройки!$E$15*100)</f>
        <v>0</v>
      </c>
      <c r="GD22" s="67" t="n">
        <f aca="false">IF(OR($D22=1,MONTH($B22)&lt;&gt;MONTH(StartDate),'У9 Ввод'!$D$191="",'У9 Ввод'!$E$191="",'У9 Ввод'!$D$191&gt;$B22),0,MAX(0,MIN(1,'У9 Ввод'!$E$191-NETWORKDAYS('У9 Ввод'!$D$191,$B22)+1))/Настройки!$E$15*100)</f>
        <v>0</v>
      </c>
      <c r="GE22" s="67" t="n">
        <f aca="false">IF(OR($D22=1,MONTH($B22)&lt;&gt;MONTH(StartDate),'У9 Ввод'!$D$192="",'У9 Ввод'!$E$192="",'У9 Ввод'!$D$192&gt;$B22),0,MAX(0,MIN(1,'У9 Ввод'!$E$192-NETWORKDAYS('У9 Ввод'!$D$192,$B22)+1))/Настройки!$E$15*100)</f>
        <v>0</v>
      </c>
      <c r="GF22" s="67" t="n">
        <f aca="false">IF(OR($D22=1,MONTH($B22)&lt;&gt;MONTH(StartDate),'У9 Ввод'!$D$193="",'У9 Ввод'!$E$193="",'У9 Ввод'!$D$193&gt;$B22),0,MAX(0,MIN(1,'У9 Ввод'!$E$193-NETWORKDAYS('У9 Ввод'!$D$193,$B22)+1))/Настройки!$E$15*100)</f>
        <v>0</v>
      </c>
      <c r="GG22" s="67" t="n">
        <f aca="false">IF(OR($D22=1,MONTH($B22)&lt;&gt;MONTH(StartDate),'У9 Ввод'!$D$194="",'У9 Ввод'!$E$194="",'У9 Ввод'!$D$194&gt;$B22),0,MAX(0,MIN(1,'У9 Ввод'!$E$194-NETWORKDAYS('У9 Ввод'!$D$194,$B22)+1))/Настройки!$E$15*100)</f>
        <v>0</v>
      </c>
      <c r="GH22" s="67" t="n">
        <f aca="false">IF(OR($D22=1,MONTH($B22)&lt;&gt;MONTH(StartDate),'У9 Ввод'!$D$195="",'У9 Ввод'!$E$195="",'У9 Ввод'!$D$195&gt;$B22),0,MAX(0,MIN(1,'У9 Ввод'!$E$195-NETWORKDAYS('У9 Ввод'!$D$195,$B22)+1))/Настройки!$E$15*100)</f>
        <v>0</v>
      </c>
      <c r="GI22" s="67" t="n">
        <f aca="false">IF(OR($D22=1,MONTH($B22)&lt;&gt;MONTH(StartDate),'У9 Ввод'!$D$196="",'У9 Ввод'!$E$196="",'У9 Ввод'!$D$196&gt;$B22),0,MAX(0,MIN(1,'У9 Ввод'!$E$196-NETWORKDAYS('У9 Ввод'!$D$196,$B22)+1))/Настройки!$E$15*100)</f>
        <v>0</v>
      </c>
      <c r="GJ22" s="67" t="n">
        <f aca="false">IF(OR($D22=1,MONTH($B22)&lt;&gt;MONTH(StartDate),'У9 Ввод'!$D$197="",'У9 Ввод'!$E$197="",'У9 Ввод'!$D$197&gt;$B22),0,MAX(0,MIN(1,'У9 Ввод'!$E$197-NETWORKDAYS('У9 Ввод'!$D$197,$B22)+1))/Настройки!$E$15*100)</f>
        <v>0</v>
      </c>
      <c r="GK22" s="67" t="n">
        <f aca="false">IF(OR($D22=1,MONTH($B22)&lt;&gt;MONTH(StartDate),'У9 Ввод'!$D$198="",'У9 Ввод'!$E$198="",'У9 Ввод'!$D$198&gt;$B22),0,MAX(0,MIN(1,'У9 Ввод'!$E$198-NETWORKDAYS('У9 Ввод'!$D$198,$B22)+1))/Настройки!$E$15*100)</f>
        <v>0</v>
      </c>
      <c r="GL22" s="67" t="n">
        <f aca="false">IF(OR($D22=1,MONTH($B22)&lt;&gt;MONTH(StartDate),'У9 Ввод'!$D$199="",'У9 Ввод'!$E$199="",'У9 Ввод'!$D$199&gt;$B22),0,MAX(0,MIN(1,'У9 Ввод'!$E$199-NETWORKDAYS('У9 Ввод'!$D$199,$B22)+1))/Настройки!$E$15*100)</f>
        <v>0</v>
      </c>
      <c r="GM22" s="67" t="n">
        <f aca="false">IF(OR($D22=1,MONTH($B22)&lt;&gt;MONTH(StartDate),'У9 Ввод'!$D$200="",'У9 Ввод'!$E$200="",'У9 Ввод'!$D$200&gt;$B22),0,MAX(0,MIN(1,'У9 Ввод'!$E$200-NETWORKDAYS('У9 Ввод'!$D$200,$B22)+1))/Настройки!$E$15*100)</f>
        <v>0</v>
      </c>
      <c r="GN22" s="67" t="n">
        <f aca="false">IF(OR($D22=1,MONTH($B22)&lt;&gt;MONTH(StartDate),'У9 Ввод'!$D$201="",'У9 Ввод'!$E$201="",'У9 Ввод'!$D$201&gt;$B22),0,MAX(0,MIN(1,'У9 Ввод'!$E$201-NETWORKDAYS('У9 Ввод'!$D$201,$B22)+1))/Настройки!$E$15*100)</f>
        <v>0</v>
      </c>
      <c r="GO22" s="67" t="n">
        <f aca="false">IF(OR($D22=1,MONTH($B22)&lt;&gt;MONTH(StartDate),'У9 Ввод'!$D$202="",'У9 Ввод'!$E$202="",'У9 Ввод'!$D$202&gt;$B22),0,MAX(0,MIN(1,'У9 Ввод'!$E$202-NETWORKDAYS('У9 Ввод'!$D$202,$B22)+1))/Настройки!$E$15*100)</f>
        <v>0</v>
      </c>
      <c r="GP22" s="67" t="n">
        <f aca="false">IF(OR($D22=1,MONTH($B22)&lt;&gt;MONTH(StartDate),'У9 Ввод'!$D$203="",'У9 Ввод'!$E$203="",'У9 Ввод'!$D$203&gt;$B22),0,MAX(0,MIN(1,'У9 Ввод'!$E$203-NETWORKDAYS('У9 Ввод'!$D$203,$B22)+1))/Настройки!$E$15*100)</f>
        <v>0</v>
      </c>
      <c r="GQ22" s="67" t="n">
        <f aca="false">IF(OR($D22=1,MONTH($B22)&lt;&gt;MONTH(StartDate),'У9 Ввод'!$D$204="",'У9 Ввод'!$E$204="",'У9 Ввод'!$D$204&gt;$B22),0,MAX(0,MIN(1,'У9 Ввод'!$E$204-NETWORKDAYS('У9 Ввод'!$D$204,$B22)+1))/Настройки!$E$15*100)</f>
        <v>0</v>
      </c>
      <c r="GR22" s="67" t="n">
        <f aca="false">IF(OR($D22=1,MONTH($B22)&lt;&gt;MONTH(StartDate),'У9 Ввод'!$D$205="",'У9 Ввод'!$E$205="",'У9 Ввод'!$D$205&gt;$B22),0,MAX(0,MIN(1,'У9 Ввод'!$E$205-NETWORKDAYS('У9 Ввод'!$D$205,$B22)+1))/Настройки!$E$15*100)</f>
        <v>0</v>
      </c>
      <c r="GS22" s="67" t="n">
        <f aca="false">IF(OR($D22=1,MONTH($B22)&lt;&gt;MONTH(StartDate),'У9 Ввод'!$D$206="",'У9 Ввод'!$E$206="",'У9 Ввод'!$D$206&gt;$B22),0,MAX(0,MIN(1,'У9 Ввод'!$E$206-NETWORKDAYS('У9 Ввод'!$D$206,$B22)+1))/Настройки!$E$15*100)</f>
        <v>0</v>
      </c>
      <c r="GT22" s="67" t="n">
        <f aca="false">IF(OR($D22=1,MONTH($B22)&lt;&gt;MONTH(StartDate),'У9 Ввод'!$D$207="",'У9 Ввод'!$E$207="",'У9 Ввод'!$D$207&gt;$B22),0,MAX(0,MIN(1,'У9 Ввод'!$E$207-NETWORKDAYS('У9 Ввод'!$D$207,$B22)+1))/Настройки!$E$15*100)</f>
        <v>0</v>
      </c>
      <c r="GU22" s="67" t="n">
        <f aca="false">IF(OR($D22=1,MONTH($B22)&lt;&gt;MONTH(StartDate),'У9 Ввод'!$D$208="",'У9 Ввод'!$E$208="",'У9 Ввод'!$D$208&gt;$B22),0,MAX(0,MIN(1,'У9 Ввод'!$E$208-NETWORKDAYS('У9 Ввод'!$D$208,$B22)+1))/Настройки!$E$15*100)</f>
        <v>0</v>
      </c>
      <c r="GV22" s="67" t="n">
        <f aca="false">IF(OR($D22=1,MONTH($B22)&lt;&gt;MONTH(StartDate),'У9 Ввод'!$D$209="",'У9 Ввод'!$E$209="",'У9 Ввод'!$D$209&gt;$B22),0,MAX(0,MIN(1,'У9 Ввод'!$E$209-NETWORKDAYS('У9 Ввод'!$D$209,$B22)+1))/Настройки!$E$15*100)</f>
        <v>0</v>
      </c>
      <c r="GW22" s="67" t="n">
        <f aca="false">IF(OR($D22=1,MONTH($B22)&lt;&gt;MONTH(StartDate),'У9 Ввод'!$D$210="",'У9 Ввод'!$E$210="",'У9 Ввод'!$D$210&gt;$B22),0,MAX(0,MIN(1,'У9 Ввод'!$E$210-NETWORKDAYS('У9 Ввод'!$D$210,$B22)+1))/Настройки!$E$15*100)</f>
        <v>0</v>
      </c>
      <c r="GX22" s="67" t="n">
        <f aca="false">IF(OR($D22=1,MONTH($B22)&lt;&gt;MONTH(StartDate),'У9 Ввод'!$D$211="",'У9 Ввод'!$E$211="",'У9 Ввод'!$D$211&gt;$B22),0,MAX(0,MIN(1,'У9 Ввод'!$E$211-NETWORKDAYS('У9 Ввод'!$D$211,$B22)+1))/Настройки!$E$15*100)</f>
        <v>0</v>
      </c>
      <c r="GY22" s="67" t="n">
        <f aca="false">IF(OR($D22=1,MONTH($B22)&lt;&gt;MONTH(StartDate),'У9 Ввод'!$D$212="",'У9 Ввод'!$E$212="",'У9 Ввод'!$D$212&gt;$B22),0,MAX(0,MIN(1,'У9 Ввод'!$E$212-NETWORKDAYS('У9 Ввод'!$D$212,$B22)+1))/Настройки!$E$15*100)</f>
        <v>0</v>
      </c>
      <c r="GZ22" s="67" t="n">
        <f aca="false">IF(OR($D22=1,MONTH($B22)&lt;&gt;MONTH(StartDate),'У9 Ввод'!$D$213="",'У9 Ввод'!$E$213="",'У9 Ввод'!$D$213&gt;$B22),0,MAX(0,MIN(1,'У9 Ввод'!$E$213-NETWORKDAYS('У9 Ввод'!$D$213,$B22)+1))/Настройки!$E$15*100)</f>
        <v>0</v>
      </c>
      <c r="HA22" s="67" t="n">
        <f aca="false">IF(OR($D22=1,MONTH($B22)&lt;&gt;MONTH(StartDate),'У9 Ввод'!$D$214="",'У9 Ввод'!$E$214="",'У9 Ввод'!$D$214&gt;$B22),0,MAX(0,MIN(1,'У9 Ввод'!$E$214-NETWORKDAYS('У9 Ввод'!$D$214,$B22)+1))/Настройки!$E$15*100)</f>
        <v>0</v>
      </c>
      <c r="HB22" s="67" t="n">
        <f aca="false">IF(OR($D22=1,MONTH($B22)&lt;&gt;MONTH(StartDate),'У9 Ввод'!$D$215="",'У9 Ввод'!$E$215="",'У9 Ввод'!$D$215&gt;$B22),0,MAX(0,MIN(1,'У9 Ввод'!$E$215-NETWORKDAYS('У9 Ввод'!$D$215,$B22)+1))/Настройки!$E$15*100)</f>
        <v>0</v>
      </c>
      <c r="HC22" s="67" t="n">
        <f aca="false">IF(OR($D22=1,MONTH($B22)&lt;&gt;MONTH(StartDate),'У9 Ввод'!$D$216="",'У9 Ввод'!$E$216="",'У9 Ввод'!$D$216&gt;$B22),0,MAX(0,MIN(1,'У9 Ввод'!$E$216-NETWORKDAYS('У9 Ввод'!$D$216,$B22)+1))/Настройки!$E$15*100)</f>
        <v>0</v>
      </c>
      <c r="HD22" s="67" t="n">
        <f aca="false">IF(OR($D22=1,MONTH($B22)&lt;&gt;MONTH(StartDate),'У9 Ввод'!$D$217="",'У9 Ввод'!$E$217="",'У9 Ввод'!$D$217&gt;$B22),0,MAX(0,MIN(1,'У9 Ввод'!$E$217-NETWORKDAYS('У9 Ввод'!$D$217,$B22)+1))/Настройки!$E$15*100)</f>
        <v>0</v>
      </c>
      <c r="HE22" s="67" t="n">
        <f aca="false">IF(OR($D22=1,MONTH($B22)&lt;&gt;MONTH(StartDate),'У9 Ввод'!$D$218="",'У9 Ввод'!$E$218="",'У9 Ввод'!$D$218&gt;$B22),0,MAX(0,MIN(1,'У9 Ввод'!$E$218-NETWORKDAYS('У9 Ввод'!$D$218,$B22)+1))/Настройки!$E$15*100)</f>
        <v>0</v>
      </c>
      <c r="HF22" s="67" t="n">
        <f aca="false">IF(OR($D22=1,MONTH($B22)&lt;&gt;MONTH(StartDate),'У9 Ввод'!$D$219="",'У9 Ввод'!$E$219="",'У9 Ввод'!$D$219&gt;$B22),0,MAX(0,MIN(1,'У9 Ввод'!$E$219-NETWORKDAYS('У9 Ввод'!$D$219,$B22)+1))/Настройки!$E$15*100)</f>
        <v>0</v>
      </c>
      <c r="HG22" s="67" t="n">
        <f aca="false">IF(OR($D22=1,MONTH($B22)&lt;&gt;MONTH(StartDate),'У9 Ввод'!$D$220="",'У9 Ввод'!$E$220="",'У9 Ввод'!$D$220&gt;$B22),0,MAX(0,MIN(1,'У9 Ввод'!$E$220-NETWORKDAYS('У9 Ввод'!$D$220,$B22)+1))/Настройки!$E$15*100)</f>
        <v>0</v>
      </c>
      <c r="HH22" s="67" t="n">
        <f aca="false">IF(OR($D22=1,MONTH($B22)&lt;&gt;MONTH(StartDate),'У9 Ввод'!$D$221="",'У9 Ввод'!$E$221="",'У9 Ввод'!$D$221&gt;$B22),0,MAX(0,MIN(1,'У9 Ввод'!$E$221-NETWORKDAYS('У9 Ввод'!$D$221,$B22)+1))/Настройки!$E$15*100)</f>
        <v>0</v>
      </c>
      <c r="HI22" s="67" t="n">
        <f aca="false">IF(OR($D22=1,MONTH($B22)&lt;&gt;MONTH(StartDate),'У9 Ввод'!$D$222="",'У9 Ввод'!$E$222="",'У9 Ввод'!$D$222&gt;$B22),0,MAX(0,MIN(1,'У9 Ввод'!$E$222-NETWORKDAYS('У9 Ввод'!$D$222,$B22)+1))/Настройки!$E$15*100)</f>
        <v>0</v>
      </c>
      <c r="HJ22" s="67" t="n">
        <f aca="false">IF(OR($D22=1,MONTH($B22)&lt;&gt;MONTH(StartDate),'У9 Ввод'!$D$223="",'У9 Ввод'!$E$223="",'У9 Ввод'!$D$223&gt;$B22),0,MAX(0,MIN(1,'У9 Ввод'!$E$223-NETWORKDAYS('У9 Ввод'!$D$223,$B22)+1))/Настройки!$E$15*100)</f>
        <v>0</v>
      </c>
      <c r="HK22" s="67" t="n">
        <f aca="false">IF(OR($D22=1,MONTH($B22)&lt;&gt;MONTH(StartDate),'У9 Ввод'!$D$224="",'У9 Ввод'!$E$224="",'У9 Ввод'!$D$224&gt;$B22),0,MAX(0,MIN(1,'У9 Ввод'!$E$224-NETWORKDAYS('У9 Ввод'!$D$224,$B22)+1))/Настройки!$E$15*100)</f>
        <v>0</v>
      </c>
      <c r="HL22" s="67" t="n">
        <f aca="false">IF(OR($D22=1,MONTH($B22)&lt;&gt;MONTH(StartDate),'У9 Ввод'!$D$225="",'У9 Ввод'!$E$225="",'У9 Ввод'!$D$225&gt;$B22),0,MAX(0,MIN(1,'У9 Ввод'!$E$225-NETWORKDAYS('У9 Ввод'!$D$225,$B22)+1))/Настройки!$E$15*100)</f>
        <v>0</v>
      </c>
      <c r="HM22" s="67" t="n">
        <f aca="false">IF(OR($D22=1,MONTH($B22)&lt;&gt;MONTH(StartDate),'У9 Ввод'!$D$226="",'У9 Ввод'!$E$226="",'У9 Ввод'!$D$226&gt;$B22),0,MAX(0,MIN(1,'У9 Ввод'!$E$226-NETWORKDAYS('У9 Ввод'!$D$226,$B22)+1))/Настройки!$E$15*100)</f>
        <v>0</v>
      </c>
      <c r="HN22" s="67" t="n">
        <f aca="false">IF(OR($D22=1,MONTH($B22)&lt;&gt;MONTH(StartDate),'У9 Ввод'!$D$227="",'У9 Ввод'!$E$227="",'У9 Ввод'!$D$227&gt;$B22),0,MAX(0,MIN(1,'У9 Ввод'!$E$227-NETWORKDAYS('У9 Ввод'!$D$227,$B22)+1))/Настройки!$E$15*100)</f>
        <v>0</v>
      </c>
      <c r="HO22" s="67" t="n">
        <f aca="false">IF(OR($D22=1,MONTH($B22)&lt;&gt;MONTH(StartDate),'У9 Ввод'!$D$228="",'У9 Ввод'!$E$228="",'У9 Ввод'!$D$228&gt;$B22),0,MAX(0,MIN(1,'У9 Ввод'!$E$228-NETWORKDAYS('У9 Ввод'!$D$228,$B22)+1))/Настройки!$E$15*100)</f>
        <v>0</v>
      </c>
      <c r="HP22" s="67" t="n">
        <f aca="false">IF(OR($D22=1,MONTH($B22)&lt;&gt;MONTH(StartDate),'У9 Ввод'!$D$229="",'У9 Ввод'!$E$229="",'У9 Ввод'!$D$229&gt;$B22),0,MAX(0,MIN(1,'У9 Ввод'!$E$229-NETWORKDAYS('У9 Ввод'!$D$229,$B22)+1))/Настройки!$E$15*100)</f>
        <v>0</v>
      </c>
      <c r="HQ22" s="67" t="n">
        <f aca="false">IF(OR($D22=1,MONTH($B22)&lt;&gt;MONTH(StartDate),'У9 Ввод'!$D$230="",'У9 Ввод'!$E$230="",'У9 Ввод'!$D$230&gt;$B22),0,MAX(0,MIN(1,'У9 Ввод'!$E$230-NETWORKDAYS('У9 Ввод'!$D$230,$B22)+1))/Настройки!$E$15*100)</f>
        <v>0</v>
      </c>
      <c r="HR22" s="67" t="n">
        <f aca="false">IF(OR($D22=1,MONTH($B22)&lt;&gt;MONTH(StartDate),'У9 Ввод'!$D$231="",'У9 Ввод'!$E$231="",'У9 Ввод'!$D$231&gt;$B22),0,MAX(0,MIN(1,'У9 Ввод'!$E$231-NETWORKDAYS('У9 Ввод'!$D$231,$B22)+1))/Настройки!$E$15*100)</f>
        <v>0</v>
      </c>
      <c r="HS22" s="67" t="n">
        <f aca="false">IF(OR($D22=1,MONTH($B22)&lt;&gt;MONTH(StartDate),'У9 Ввод'!$D$232="",'У9 Ввод'!$E$232="",'У9 Ввод'!$D$232&gt;$B22),0,MAX(0,MIN(1,'У9 Ввод'!$E$232-NETWORKDAYS('У9 Ввод'!$D$232,$B22)+1))/Настройки!$E$15*100)</f>
        <v>0</v>
      </c>
      <c r="HT22" s="67" t="n">
        <f aca="false">IF(OR($D22=1,MONTH($B22)&lt;&gt;MONTH(StartDate),'У9 Ввод'!$D$233="",'У9 Ввод'!$E$233="",'У9 Ввод'!$D$233&gt;$B22),0,MAX(0,MIN(1,'У9 Ввод'!$E$233-NETWORKDAYS('У9 Ввод'!$D$233,$B22)+1))/Настройки!$E$15*100)</f>
        <v>0</v>
      </c>
      <c r="HU22" s="67" t="n">
        <f aca="false">IF(OR($D22=1,MONTH($B22)&lt;&gt;MONTH(StartDate),'У9 Ввод'!$D$234="",'У9 Ввод'!$E$234="",'У9 Ввод'!$D$234&gt;$B22),0,MAX(0,MIN(1,'У9 Ввод'!$E$234-NETWORKDAYS('У9 Ввод'!$D$234,$B22)+1))/Настройки!$E$15*100)</f>
        <v>0</v>
      </c>
      <c r="HV22" s="67" t="n">
        <f aca="false">IF(OR($D22=1,MONTH($B22)&lt;&gt;MONTH(StartDate),'У9 Ввод'!$D$235="",'У9 Ввод'!$E$235="",'У9 Ввод'!$D$235&gt;$B22),0,MAX(0,MIN(1,'У9 Ввод'!$E$235-NETWORKDAYS('У9 Ввод'!$D$235,$B22)+1))/Настройки!$E$15*100)</f>
        <v>0</v>
      </c>
      <c r="HW22" s="67" t="n">
        <f aca="false">IF(OR($D22=1,MONTH($B22)&lt;&gt;MONTH(StartDate),'У9 Ввод'!$D$236="",'У9 Ввод'!$E$236="",'У9 Ввод'!$D$236&gt;$B22),0,MAX(0,MIN(1,'У9 Ввод'!$E$236-NETWORKDAYS('У9 Ввод'!$D$236,$B22)+1))/Настройки!$E$15*100)</f>
        <v>0</v>
      </c>
      <c r="HX22" s="67" t="n">
        <f aca="false">IF(OR($D22=1,MONTH($B22)&lt;&gt;MONTH(StartDate),'У9 Ввод'!$D$237="",'У9 Ввод'!$E$237="",'У9 Ввод'!$D$237&gt;$B22),0,MAX(0,MIN(1,'У9 Ввод'!$E$237-NETWORKDAYS('У9 Ввод'!$D$237,$B22)+1))/Настройки!$E$15*100)</f>
        <v>0</v>
      </c>
      <c r="HY22" s="67" t="n">
        <f aca="false">IF(OR($D22=1,MONTH($B22)&lt;&gt;MONTH(StartDate),'У9 Ввод'!$D$238="",'У9 Ввод'!$E$238="",'У9 Ввод'!$D$238&gt;$B22),0,MAX(0,MIN(1,'У9 Ввод'!$E$238-NETWORKDAYS('У9 Ввод'!$D$238,$B22)+1))/Настройки!$E$15*100)</f>
        <v>0</v>
      </c>
      <c r="HZ22" s="67" t="n">
        <f aca="false">IF(OR($D22=1,MONTH($B22)&lt;&gt;MONTH(StartDate),'У9 Ввод'!$D$239="",'У9 Ввод'!$E$239="",'У9 Ввод'!$D$239&gt;$B22),0,MAX(0,MIN(1,'У9 Ввод'!$E$239-NETWORKDAYS('У9 Ввод'!$D$239,$B22)+1))/Настройки!$E$15*100)</f>
        <v>0</v>
      </c>
      <c r="IA22" s="67" t="n">
        <f aca="false">IF(OR($D22=1,MONTH($B22)&lt;&gt;MONTH(StartDate),'У9 Ввод'!$D$240="",'У9 Ввод'!$E$240="",'У9 Ввод'!$D$240&gt;$B22),0,MAX(0,MIN(1,'У9 Ввод'!$E$240-NETWORKDAYS('У9 Ввод'!$D$240,$B22)+1))/Настройки!$E$15*100)</f>
        <v>0</v>
      </c>
      <c r="IB22" s="67" t="n">
        <f aca="false">IF(OR($D22=1,MONTH($B22)&lt;&gt;MONTH(StartDate),'У9 Ввод'!$D$241="",'У9 Ввод'!$E$241="",'У9 Ввод'!$D$241&gt;$B22),0,MAX(0,MIN(1,'У9 Ввод'!$E$241-NETWORKDAYS('У9 Ввод'!$D$241,$B22)+1))/Настройки!$E$15*100)</f>
        <v>0</v>
      </c>
      <c r="IC22" s="67" t="n">
        <f aca="false">IF(OR($D22=1,MONTH($B22)&lt;&gt;MONTH(StartDate),'У9 Ввод'!$D$242="",'У9 Ввод'!$E$242="",'У9 Ввод'!$D$242&gt;$B22),0,MAX(0,MIN(1,'У9 Ввод'!$E$242-NETWORKDAYS('У9 Ввод'!$D$242,$B22)+1))/Настройки!$E$15*100)</f>
        <v>0</v>
      </c>
      <c r="ID22" s="67" t="n">
        <f aca="false">IF(OR($D22=1,MONTH($B22)&lt;&gt;MONTH(StartDate),'У9 Ввод'!$D$243="",'У9 Ввод'!$E$243="",'У9 Ввод'!$D$243&gt;$B22),0,MAX(0,MIN(1,'У9 Ввод'!$E$243-NETWORKDAYS('У9 Ввод'!$D$243,$B22)+1))/Настройки!$E$15*100)</f>
        <v>0</v>
      </c>
      <c r="IE22" s="67" t="n">
        <f aca="false">IF(OR($D22=1,MONTH($B22)&lt;&gt;MONTH(StartDate),'У9 Ввод'!$D$244="",'У9 Ввод'!$E$244="",'У9 Ввод'!$D$244&gt;$B22),0,MAX(0,MIN(1,'У9 Ввод'!$E$244-NETWORKDAYS('У9 Ввод'!$D$244,$B22)+1))/Настройки!$E$15*100)</f>
        <v>0</v>
      </c>
      <c r="IF22" s="67" t="n">
        <f aca="false">IF(OR($D22=1,MONTH($B22)&lt;&gt;MONTH(StartDate),'У9 Ввод'!$D$245="",'У9 Ввод'!$E$245="",'У9 Ввод'!$D$245&gt;$B22),0,MAX(0,MIN(1,'У9 Ввод'!$E$245-NETWORKDAYS('У9 Ввод'!$D$245,$B22)+1))/Настройки!$E$15*100)</f>
        <v>0</v>
      </c>
      <c r="IG22" s="67" t="n">
        <f aca="false">IF(OR($D22=1,MONTH($B22)&lt;&gt;MONTH(StartDate),'У9 Ввод'!$D$246="",'У9 Ввод'!$E$246="",'У9 Ввод'!$D$246&gt;$B22),0,MAX(0,MIN(1,'У9 Ввод'!$E$246-NETWORKDAYS('У9 Ввод'!$D$246,$B22)+1))/Настройки!$E$15*100)</f>
        <v>0</v>
      </c>
      <c r="IH22" s="67" t="n">
        <f aca="false">IF(OR($D22=1,MONTH($B22)&lt;&gt;MONTH(StartDate),'У9 Ввод'!$D$247="",'У9 Ввод'!$E$247="",'У9 Ввод'!$D$247&gt;$B22),0,MAX(0,MIN(1,'У9 Ввод'!$E$247-NETWORKDAYS('У9 Ввод'!$D$247,$B22)+1))/Настройки!$E$15*100)</f>
        <v>0</v>
      </c>
      <c r="II22" s="67" t="n">
        <f aca="false">IF(OR($D22=1,MONTH($B22)&lt;&gt;MONTH(StartDate),'У9 Ввод'!$D$248="",'У9 Ввод'!$E$248="",'У9 Ввод'!$D$248&gt;$B22),0,MAX(0,MIN(1,'У9 Ввод'!$E$248-NETWORKDAYS('У9 Ввод'!$D$248,$B22)+1))/Настройки!$E$15*100)</f>
        <v>0</v>
      </c>
      <c r="IJ22" s="67" t="n">
        <f aca="false">IF(OR($D22=1,MONTH($B22)&lt;&gt;MONTH(StartDate),'У9 Ввод'!$D$249="",'У9 Ввод'!$E$249="",'У9 Ввод'!$D$249&gt;$B22),0,MAX(0,MIN(1,'У9 Ввод'!$E$249-NETWORKDAYS('У9 Ввод'!$D$249,$B22)+1))/Настройки!$E$15*100)</f>
        <v>0</v>
      </c>
      <c r="IK22" s="67" t="n">
        <f aca="false">IF(OR($D22=1,MONTH($B22)&lt;&gt;MONTH(StartDate),'У9 Ввод'!$D$250="",'У9 Ввод'!$E$250="",'У9 Ввод'!$D$250&gt;$B22),0,MAX(0,MIN(1,'У9 Ввод'!$E$250-NETWORKDAYS('У9 Ввод'!$D$250,$B22)+1))/Настройки!$E$15*100)</f>
        <v>0</v>
      </c>
      <c r="IL22" s="67" t="n">
        <f aca="false">IF(OR($D22=1,MONTH($B22)&lt;&gt;MONTH(StartDate),'У9 Ввод'!$D$251="",'У9 Ввод'!$E$251="",'У9 Ввод'!$D$251&gt;$B22),0,MAX(0,MIN(1,'У9 Ввод'!$E$251-NETWORKDAYS('У9 Ввод'!$D$251,$B22)+1))/Настройки!$E$15*100)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20</v>
      </c>
      <c r="F23" s="49" t="n">
        <f aca="false">IF(OR(MONTH(B23)&lt;&gt;MONTH(StartDate),D23=1),"",100)</f>
        <v>100</v>
      </c>
      <c r="G23" s="67" t="n">
        <f aca="false">IF(OR($D23=1,MONTH($B23)&lt;&gt;MONTH(StartDate),'У9 Ввод'!$D$12="",'У9 Ввод'!$E$12="",'У9 Ввод'!$D$12&gt;$B23),0,MAX(0,MIN(1,'У9 Ввод'!$E$12-NETWORKDAYS('У9 Ввод'!$D$12,$B23)+1))/Настройки!$E$15*100)</f>
        <v>20</v>
      </c>
      <c r="H23" s="67" t="n">
        <f aca="false">IF(OR($D23=1,MONTH($B23)&lt;&gt;MONTH(StartDate),'У9 Ввод'!$D$13="",'У9 Ввод'!$E$13="",'У9 Ввод'!$D$13&gt;$B23),0,MAX(0,MIN(1,'У9 Ввод'!$E$13-NETWORKDAYS('У9 Ввод'!$D$13,$B23)+1))/Настройки!$E$15*100)</f>
        <v>0</v>
      </c>
      <c r="I23" s="67" t="n">
        <f aca="false">IF(OR($D23=1,MONTH($B23)&lt;&gt;MONTH(StartDate),'У9 Ввод'!$D$14="",'У9 Ввод'!$E$14="",'У9 Ввод'!$D$14&gt;$B23),0,MAX(0,MIN(1,'У9 Ввод'!$E$14-NETWORKDAYS('У9 Ввод'!$D$14,$B23)+1))/Настройки!$E$15*100)</f>
        <v>0</v>
      </c>
      <c r="J23" s="67" t="n">
        <f aca="false">IF(OR($D23=1,MONTH($B23)&lt;&gt;MONTH(StartDate),'У9 Ввод'!$D$15="",'У9 Ввод'!$E$15="",'У9 Ввод'!$D$15&gt;$B23),0,MAX(0,MIN(1,'У9 Ввод'!$E$15-NETWORKDAYS('У9 Ввод'!$D$15,$B23)+1))/Настройки!$E$15*100)</f>
        <v>0</v>
      </c>
      <c r="K23" s="67" t="n">
        <f aca="false">IF(OR($D23=1,MONTH($B23)&lt;&gt;MONTH(StartDate),'У9 Ввод'!$D$16="",'У9 Ввод'!$E$16="",'У9 Ввод'!$D$16&gt;$B23),0,MAX(0,MIN(1,'У9 Ввод'!$E$16-NETWORKDAYS('У9 Ввод'!$D$16,$B23)+1))/Настройки!$E$15*100)</f>
        <v>0</v>
      </c>
      <c r="L23" s="67" t="n">
        <f aca="false">IF(OR($D23=1,MONTH($B23)&lt;&gt;MONTH(StartDate),'У9 Ввод'!$D$17="",'У9 Ввод'!$E$17="",'У9 Ввод'!$D$17&gt;$B23),0,MAX(0,MIN(1,'У9 Ввод'!$E$17-NETWORKDAYS('У9 Ввод'!$D$17,$B23)+1))/Настройки!$E$15*100)</f>
        <v>0</v>
      </c>
      <c r="M23" s="67" t="n">
        <f aca="false">IF(OR($D23=1,MONTH($B23)&lt;&gt;MONTH(StartDate),'У9 Ввод'!$D$18="",'У9 Ввод'!$E$18="",'У9 Ввод'!$D$18&gt;$B23),0,MAX(0,MIN(1,'У9 Ввод'!$E$18-NETWORKDAYS('У9 Ввод'!$D$18,$B23)+1))/Настройки!$E$15*100)</f>
        <v>0</v>
      </c>
      <c r="N23" s="67" t="n">
        <f aca="false">IF(OR($D23=1,MONTH($B23)&lt;&gt;MONTH(StartDate),'У9 Ввод'!$D$19="",'У9 Ввод'!$E$19="",'У9 Ввод'!$D$19&gt;$B23),0,MAX(0,MIN(1,'У9 Ввод'!$E$19-NETWORKDAYS('У9 Ввод'!$D$19,$B23)+1))/Настройки!$E$15*100)</f>
        <v>0</v>
      </c>
      <c r="O23" s="67" t="n">
        <f aca="false">IF(OR($D23=1,MONTH($B23)&lt;&gt;MONTH(StartDate),'У9 Ввод'!$D$20="",'У9 Ввод'!$E$20="",'У9 Ввод'!$D$20&gt;$B23),0,MAX(0,MIN(1,'У9 Ввод'!$E$20-NETWORKDAYS('У9 Ввод'!$D$20,$B23)+1))/Настройки!$E$15*100)</f>
        <v>0</v>
      </c>
      <c r="P23" s="67" t="n">
        <f aca="false">IF(OR($D23=1,MONTH($B23)&lt;&gt;MONTH(StartDate),'У9 Ввод'!$D$21="",'У9 Ввод'!$E$21="",'У9 Ввод'!$D$21&gt;$B23),0,MAX(0,MIN(1,'У9 Ввод'!$E$21-NETWORKDAYS('У9 Ввод'!$D$21,$B23)+1))/Настройки!$E$15*100)</f>
        <v>0</v>
      </c>
      <c r="Q23" s="67" t="n">
        <f aca="false">IF(OR($D23=1,MONTH($B23)&lt;&gt;MONTH(StartDate),'У9 Ввод'!$D$22="",'У9 Ввод'!$E$22="",'У9 Ввод'!$D$22&gt;$B23),0,MAX(0,MIN(1,'У9 Ввод'!$E$22-NETWORKDAYS('У9 Ввод'!$D$22,$B23)+1))/Настройки!$E$15*100)</f>
        <v>0</v>
      </c>
      <c r="R23" s="67" t="n">
        <f aca="false">IF(OR($D23=1,MONTH($B23)&lt;&gt;MONTH(StartDate),'У9 Ввод'!$D$23="",'У9 Ввод'!$E$23="",'У9 Ввод'!$D$23&gt;$B23),0,MAX(0,MIN(1,'У9 Ввод'!$E$23-NETWORKDAYS('У9 Ввод'!$D$23,$B23)+1))/Настройки!$E$15*100)</f>
        <v>0</v>
      </c>
      <c r="S23" s="67" t="n">
        <f aca="false">IF(OR($D23=1,MONTH($B23)&lt;&gt;MONTH(StartDate),'У9 Ввод'!$D$24="",'У9 Ввод'!$E$24="",'У9 Ввод'!$D$24&gt;$B23),0,MAX(0,MIN(1,'У9 Ввод'!$E$24-NETWORKDAYS('У9 Ввод'!$D$24,$B23)+1))/Настройки!$E$15*100)</f>
        <v>0</v>
      </c>
      <c r="T23" s="67" t="n">
        <f aca="false">IF(OR($D23=1,MONTH($B23)&lt;&gt;MONTH(StartDate),'У9 Ввод'!$D$25="",'У9 Ввод'!$E$25="",'У9 Ввод'!$D$25&gt;$B23),0,MAX(0,MIN(1,'У9 Ввод'!$E$25-NETWORKDAYS('У9 Ввод'!$D$25,$B23)+1))/Настройки!$E$15*100)</f>
        <v>0</v>
      </c>
      <c r="U23" s="67" t="n">
        <f aca="false">IF(OR($D23=1,MONTH($B23)&lt;&gt;MONTH(StartDate),'У9 Ввод'!$D$26="",'У9 Ввод'!$E$26="",'У9 Ввод'!$D$26&gt;$B23),0,MAX(0,MIN(1,'У9 Ввод'!$E$26-NETWORKDAYS('У9 Ввод'!$D$26,$B23)+1))/Настройки!$E$15*100)</f>
        <v>0</v>
      </c>
      <c r="V23" s="67" t="n">
        <f aca="false">IF(OR($D23=1,MONTH($B23)&lt;&gt;MONTH(StartDate),'У9 Ввод'!$D$27="",'У9 Ввод'!$E$27="",'У9 Ввод'!$D$27&gt;$B23),0,MAX(0,MIN(1,'У9 Ввод'!$E$27-NETWORKDAYS('У9 Ввод'!$D$27,$B23)+1))/Настройки!$E$15*100)</f>
        <v>0</v>
      </c>
      <c r="W23" s="67" t="n">
        <f aca="false">IF(OR($D23=1,MONTH($B23)&lt;&gt;MONTH(StartDate),'У9 Ввод'!$D$28="",'У9 Ввод'!$E$28="",'У9 Ввод'!$D$28&gt;$B23),0,MAX(0,MIN(1,'У9 Ввод'!$E$28-NETWORKDAYS('У9 Ввод'!$D$28,$B23)+1))/Настройки!$E$15*100)</f>
        <v>0</v>
      </c>
      <c r="X23" s="67" t="n">
        <f aca="false">IF(OR($D23=1,MONTH($B23)&lt;&gt;MONTH(StartDate),'У9 Ввод'!$D$29="",'У9 Ввод'!$E$29="",'У9 Ввод'!$D$29&gt;$B23),0,MAX(0,MIN(1,'У9 Ввод'!$E$29-NETWORKDAYS('У9 Ввод'!$D$29,$B23)+1))/Настройки!$E$15*100)</f>
        <v>0</v>
      </c>
      <c r="Y23" s="67" t="n">
        <f aca="false">IF(OR($D23=1,MONTH($B23)&lt;&gt;MONTH(StartDate),'У9 Ввод'!$D$30="",'У9 Ввод'!$E$30="",'У9 Ввод'!$D$30&gt;$B23),0,MAX(0,MIN(1,'У9 Ввод'!$E$30-NETWORKDAYS('У9 Ввод'!$D$30,$B23)+1))/Настройки!$E$15*100)</f>
        <v>0</v>
      </c>
      <c r="Z23" s="67" t="n">
        <f aca="false">IF(OR($D23=1,MONTH($B23)&lt;&gt;MONTH(StartDate),'У9 Ввод'!$D$31="",'У9 Ввод'!$E$31="",'У9 Ввод'!$D$31&gt;$B23),0,MAX(0,MIN(1,'У9 Ввод'!$E$31-NETWORKDAYS('У9 Ввод'!$D$31,$B23)+1))/Настройки!$E$15*100)</f>
        <v>0</v>
      </c>
      <c r="AA23" s="67" t="n">
        <f aca="false">IF(OR($D23=1,MONTH($B23)&lt;&gt;MONTH(StartDate),'У9 Ввод'!$D$32="",'У9 Ввод'!$E$32="",'У9 Ввод'!$D$32&gt;$B23),0,MAX(0,MIN(1,'У9 Ввод'!$E$32-NETWORKDAYS('У9 Ввод'!$D$32,$B23)+1))/Настройки!$E$15*100)</f>
        <v>0</v>
      </c>
      <c r="AB23" s="67" t="n">
        <f aca="false">IF(OR($D23=1,MONTH($B23)&lt;&gt;MONTH(StartDate),'У9 Ввод'!$D$33="",'У9 Ввод'!$E$33="",'У9 Ввод'!$D$33&gt;$B23),0,MAX(0,MIN(1,'У9 Ввод'!$E$33-NETWORKDAYS('У9 Ввод'!$D$33,$B23)+1))/Настройки!$E$15*100)</f>
        <v>0</v>
      </c>
      <c r="AC23" s="67" t="n">
        <f aca="false">IF(OR($D23=1,MONTH($B23)&lt;&gt;MONTH(StartDate),'У9 Ввод'!$D$34="",'У9 Ввод'!$E$34="",'У9 Ввод'!$D$34&gt;$B23),0,MAX(0,MIN(1,'У9 Ввод'!$E$34-NETWORKDAYS('У9 Ввод'!$D$34,$B23)+1))/Настройки!$E$15*100)</f>
        <v>0</v>
      </c>
      <c r="AD23" s="67" t="n">
        <f aca="false">IF(OR($D23=1,MONTH($B23)&lt;&gt;MONTH(StartDate),'У9 Ввод'!$D$35="",'У9 Ввод'!$E$35="",'У9 Ввод'!$D$35&gt;$B23),0,MAX(0,MIN(1,'У9 Ввод'!$E$35-NETWORKDAYS('У9 Ввод'!$D$35,$B23)+1))/Настройки!$E$15*100)</f>
        <v>0</v>
      </c>
      <c r="AE23" s="67" t="n">
        <f aca="false">IF(OR($D23=1,MONTH($B23)&lt;&gt;MONTH(StartDate),'У9 Ввод'!$D$36="",'У9 Ввод'!$E$36="",'У9 Ввод'!$D$36&gt;$B23),0,MAX(0,MIN(1,'У9 Ввод'!$E$36-NETWORKDAYS('У9 Ввод'!$D$36,$B23)+1))/Настройки!$E$15*100)</f>
        <v>0</v>
      </c>
      <c r="AF23" s="67" t="n">
        <f aca="false">IF(OR($D23=1,MONTH($B23)&lt;&gt;MONTH(StartDate),'У9 Ввод'!$D$37="",'У9 Ввод'!$E$37="",'У9 Ввод'!$D$37&gt;$B23),0,MAX(0,MIN(1,'У9 Ввод'!$E$37-NETWORKDAYS('У9 Ввод'!$D$37,$B23)+1))/Настройки!$E$15*100)</f>
        <v>0</v>
      </c>
      <c r="AG23" s="67" t="n">
        <f aca="false">IF(OR($D23=1,MONTH($B23)&lt;&gt;MONTH(StartDate),'У9 Ввод'!$D$38="",'У9 Ввод'!$E$38="",'У9 Ввод'!$D$38&gt;$B23),0,MAX(0,MIN(1,'У9 Ввод'!$E$38-NETWORKDAYS('У9 Ввод'!$D$38,$B23)+1))/Настройки!$E$15*100)</f>
        <v>0</v>
      </c>
      <c r="AH23" s="67" t="n">
        <f aca="false">IF(OR($D23=1,MONTH($B23)&lt;&gt;MONTH(StartDate),'У9 Ввод'!$D$39="",'У9 Ввод'!$E$39="",'У9 Ввод'!$D$39&gt;$B23),0,MAX(0,MIN(1,'У9 Ввод'!$E$39-NETWORKDAYS('У9 Ввод'!$D$39,$B23)+1))/Настройки!$E$15*100)</f>
        <v>0</v>
      </c>
      <c r="AI23" s="67" t="n">
        <f aca="false">IF(OR($D23=1,MONTH($B23)&lt;&gt;MONTH(StartDate),'У9 Ввод'!$D$40="",'У9 Ввод'!$E$40="",'У9 Ввод'!$D$40&gt;$B23),0,MAX(0,MIN(1,'У9 Ввод'!$E$40-NETWORKDAYS('У9 Ввод'!$D$40,$B23)+1))/Настройки!$E$15*100)</f>
        <v>0</v>
      </c>
      <c r="AJ23" s="67" t="n">
        <f aca="false">IF(OR($D23=1,MONTH($B23)&lt;&gt;MONTH(StartDate),'У9 Ввод'!$D$41="",'У9 Ввод'!$E$41="",'У9 Ввод'!$D$41&gt;$B23),0,MAX(0,MIN(1,'У9 Ввод'!$E$41-NETWORKDAYS('У9 Ввод'!$D$41,$B23)+1))/Настройки!$E$15*100)</f>
        <v>0</v>
      </c>
      <c r="AK23" s="67" t="n">
        <f aca="false">IF(OR($D23=1,MONTH($B23)&lt;&gt;MONTH(StartDate),'У9 Ввод'!$D$42="",'У9 Ввод'!$E$42="",'У9 Ввод'!$D$42&gt;$B23),0,MAX(0,MIN(1,'У9 Ввод'!$E$42-NETWORKDAYS('У9 Ввод'!$D$42,$B23)+1))/Настройки!$E$15*100)</f>
        <v>0</v>
      </c>
      <c r="AL23" s="67" t="n">
        <f aca="false">IF(OR($D23=1,MONTH($B23)&lt;&gt;MONTH(StartDate),'У9 Ввод'!$D$43="",'У9 Ввод'!$E$43="",'У9 Ввод'!$D$43&gt;$B23),0,MAX(0,MIN(1,'У9 Ввод'!$E$43-NETWORKDAYS('У9 Ввод'!$D$43,$B23)+1))/Настройки!$E$15*100)</f>
        <v>0</v>
      </c>
      <c r="AM23" s="67" t="n">
        <f aca="false">IF(OR($D23=1,MONTH($B23)&lt;&gt;MONTH(StartDate),'У9 Ввод'!$D$44="",'У9 Ввод'!$E$44="",'У9 Ввод'!$D$44&gt;$B23),0,MAX(0,MIN(1,'У9 Ввод'!$E$44-NETWORKDAYS('У9 Ввод'!$D$44,$B23)+1))/Настройки!$E$15*100)</f>
        <v>0</v>
      </c>
      <c r="AN23" s="67" t="n">
        <f aca="false">IF(OR($D23=1,MONTH($B23)&lt;&gt;MONTH(StartDate),'У9 Ввод'!$D$45="",'У9 Ввод'!$E$45="",'У9 Ввод'!$D$45&gt;$B23),0,MAX(0,MIN(1,'У9 Ввод'!$E$45-NETWORKDAYS('У9 Ввод'!$D$45,$B23)+1))/Настройки!$E$15*100)</f>
        <v>0</v>
      </c>
      <c r="AO23" s="67" t="n">
        <f aca="false">IF(OR($D23=1,MONTH($B23)&lt;&gt;MONTH(StartDate),'У9 Ввод'!$D$46="",'У9 Ввод'!$E$46="",'У9 Ввод'!$D$46&gt;$B23),0,MAX(0,MIN(1,'У9 Ввод'!$E$46-NETWORKDAYS('У9 Ввод'!$D$46,$B23)+1))/Настройки!$E$15*100)</f>
        <v>0</v>
      </c>
      <c r="AP23" s="67" t="n">
        <f aca="false">IF(OR($D23=1,MONTH($B23)&lt;&gt;MONTH(StartDate),'У9 Ввод'!$D$47="",'У9 Ввод'!$E$47="",'У9 Ввод'!$D$47&gt;$B23),0,MAX(0,MIN(1,'У9 Ввод'!$E$47-NETWORKDAYS('У9 Ввод'!$D$47,$B23)+1))/Настройки!$E$15*100)</f>
        <v>0</v>
      </c>
      <c r="AQ23" s="67" t="n">
        <f aca="false">IF(OR($D23=1,MONTH($B23)&lt;&gt;MONTH(StartDate),'У9 Ввод'!$D$48="",'У9 Ввод'!$E$48="",'У9 Ввод'!$D$48&gt;$B23),0,MAX(0,MIN(1,'У9 Ввод'!$E$48-NETWORKDAYS('У9 Ввод'!$D$48,$B23)+1))/Настройки!$E$15*100)</f>
        <v>0</v>
      </c>
      <c r="AR23" s="67" t="n">
        <f aca="false">IF(OR($D23=1,MONTH($B23)&lt;&gt;MONTH(StartDate),'У9 Ввод'!$D$49="",'У9 Ввод'!$E$49="",'У9 Ввод'!$D$49&gt;$B23),0,MAX(0,MIN(1,'У9 Ввод'!$E$49-NETWORKDAYS('У9 Ввод'!$D$49,$B23)+1))/Настройки!$E$15*100)</f>
        <v>0</v>
      </c>
      <c r="AS23" s="67" t="n">
        <f aca="false">IF(OR($D23=1,MONTH($B23)&lt;&gt;MONTH(StartDate),'У9 Ввод'!$D$50="",'У9 Ввод'!$E$50="",'У9 Ввод'!$D$50&gt;$B23),0,MAX(0,MIN(1,'У9 Ввод'!$E$50-NETWORKDAYS('У9 Ввод'!$D$50,$B23)+1))/Настройки!$E$15*100)</f>
        <v>0</v>
      </c>
      <c r="AT23" s="67" t="n">
        <f aca="false">IF(OR($D23=1,MONTH($B23)&lt;&gt;MONTH(StartDate),'У9 Ввод'!$D$51="",'У9 Ввод'!$E$51="",'У9 Ввод'!$D$51&gt;$B23),0,MAX(0,MIN(1,'У9 Ввод'!$E$51-NETWORKDAYS('У9 Ввод'!$D$51,$B23)+1))/Настройки!$E$15*100)</f>
        <v>0</v>
      </c>
      <c r="AU23" s="67" t="n">
        <f aca="false">IF(OR($D23=1,MONTH($B23)&lt;&gt;MONTH(StartDate),'У9 Ввод'!$D$52="",'У9 Ввод'!$E$52="",'У9 Ввод'!$D$52&gt;$B23),0,MAX(0,MIN(1,'У9 Ввод'!$E$52-NETWORKDAYS('У9 Ввод'!$D$52,$B23)+1))/Настройки!$E$15*100)</f>
        <v>0</v>
      </c>
      <c r="AV23" s="67" t="n">
        <f aca="false">IF(OR($D23=1,MONTH($B23)&lt;&gt;MONTH(StartDate),'У9 Ввод'!$D$53="",'У9 Ввод'!$E$53="",'У9 Ввод'!$D$53&gt;$B23),0,MAX(0,MIN(1,'У9 Ввод'!$E$53-NETWORKDAYS('У9 Ввод'!$D$53,$B23)+1))/Настройки!$E$15*100)</f>
        <v>0</v>
      </c>
      <c r="AW23" s="67" t="n">
        <f aca="false">IF(OR($D23=1,MONTH($B23)&lt;&gt;MONTH(StartDate),'У9 Ввод'!$D$54="",'У9 Ввод'!$E$54="",'У9 Ввод'!$D$54&gt;$B23),0,MAX(0,MIN(1,'У9 Ввод'!$E$54-NETWORKDAYS('У9 Ввод'!$D$54,$B23)+1))/Настройки!$E$15*100)</f>
        <v>0</v>
      </c>
      <c r="AX23" s="67" t="n">
        <f aca="false">IF(OR($D23=1,MONTH($B23)&lt;&gt;MONTH(StartDate),'У9 Ввод'!$D$55="",'У9 Ввод'!$E$55="",'У9 Ввод'!$D$55&gt;$B23),0,MAX(0,MIN(1,'У9 Ввод'!$E$55-NETWORKDAYS('У9 Ввод'!$D$55,$B23)+1))/Настройки!$E$15*100)</f>
        <v>0</v>
      </c>
      <c r="AY23" s="67" t="n">
        <f aca="false">IF(OR($D23=1,MONTH($B23)&lt;&gt;MONTH(StartDate),'У9 Ввод'!$D$56="",'У9 Ввод'!$E$56="",'У9 Ввод'!$D$56&gt;$B23),0,MAX(0,MIN(1,'У9 Ввод'!$E$56-NETWORKDAYS('У9 Ввод'!$D$56,$B23)+1))/Настройки!$E$15*100)</f>
        <v>0</v>
      </c>
      <c r="AZ23" s="67" t="n">
        <f aca="false">IF(OR($D23=1,MONTH($B23)&lt;&gt;MONTH(StartDate),'У9 Ввод'!$D$57="",'У9 Ввод'!$E$57="",'У9 Ввод'!$D$57&gt;$B23),0,MAX(0,MIN(1,'У9 Ввод'!$E$57-NETWORKDAYS('У9 Ввод'!$D$57,$B23)+1))/Настройки!$E$15*100)</f>
        <v>0</v>
      </c>
      <c r="BA23" s="67" t="n">
        <f aca="false">IF(OR($D23=1,MONTH($B23)&lt;&gt;MONTH(StartDate),'У9 Ввод'!$D$58="",'У9 Ввод'!$E$58="",'У9 Ввод'!$D$58&gt;$B23),0,MAX(0,MIN(1,'У9 Ввод'!$E$58-NETWORKDAYS('У9 Ввод'!$D$58,$B23)+1))/Настройки!$E$15*100)</f>
        <v>0</v>
      </c>
      <c r="BB23" s="67" t="n">
        <f aca="false">IF(OR($D23=1,MONTH($B23)&lt;&gt;MONTH(StartDate),'У9 Ввод'!$D$59="",'У9 Ввод'!$E$59="",'У9 Ввод'!$D$59&gt;$B23),0,MAX(0,MIN(1,'У9 Ввод'!$E$59-NETWORKDAYS('У9 Ввод'!$D$59,$B23)+1))/Настройки!$E$15*100)</f>
        <v>0</v>
      </c>
      <c r="BC23" s="67" t="n">
        <f aca="false">IF(OR($D23=1,MONTH($B23)&lt;&gt;MONTH(StartDate),'У9 Ввод'!$D$60="",'У9 Ввод'!$E$60="",'У9 Ввод'!$D$60&gt;$B23),0,MAX(0,MIN(1,'У9 Ввод'!$E$60-NETWORKDAYS('У9 Ввод'!$D$60,$B23)+1))/Настройки!$E$15*100)</f>
        <v>0</v>
      </c>
      <c r="BD23" s="67" t="n">
        <f aca="false">IF(OR($D23=1,MONTH($B23)&lt;&gt;MONTH(StartDate),'У9 Ввод'!$D$61="",'У9 Ввод'!$E$61="",'У9 Ввод'!$D$61&gt;$B23),0,MAX(0,MIN(1,'У9 Ввод'!$E$61-NETWORKDAYS('У9 Ввод'!$D$61,$B23)+1))/Настройки!$E$15*100)</f>
        <v>0</v>
      </c>
      <c r="BE23" s="67" t="n">
        <f aca="false">IF(OR($D23=1,MONTH($B23)&lt;&gt;MONTH(StartDate),'У9 Ввод'!$D$62="",'У9 Ввод'!$E$62="",'У9 Ввод'!$D$62&gt;$B23),0,MAX(0,MIN(1,'У9 Ввод'!$E$62-NETWORKDAYS('У9 Ввод'!$D$62,$B23)+1))/Настройки!$E$15*100)</f>
        <v>0</v>
      </c>
      <c r="BF23" s="67" t="n">
        <f aca="false">IF(OR($D23=1,MONTH($B23)&lt;&gt;MONTH(StartDate),'У9 Ввод'!$D$63="",'У9 Ввод'!$E$63="",'У9 Ввод'!$D$63&gt;$B23),0,MAX(0,MIN(1,'У9 Ввод'!$E$63-NETWORKDAYS('У9 Ввод'!$D$63,$B23)+1))/Настройки!$E$15*100)</f>
        <v>0</v>
      </c>
      <c r="BG23" s="67" t="n">
        <f aca="false">IF(OR($D23=1,MONTH($B23)&lt;&gt;MONTH(StartDate),'У9 Ввод'!$D$64="",'У9 Ввод'!$E$64="",'У9 Ввод'!$D$64&gt;$B23),0,MAX(0,MIN(1,'У9 Ввод'!$E$64-NETWORKDAYS('У9 Ввод'!$D$64,$B23)+1))/Настройки!$E$15*100)</f>
        <v>0</v>
      </c>
      <c r="BH23" s="67" t="n">
        <f aca="false">IF(OR($D23=1,MONTH($B23)&lt;&gt;MONTH(StartDate),'У9 Ввод'!$D$65="",'У9 Ввод'!$E$65="",'У9 Ввод'!$D$65&gt;$B23),0,MAX(0,MIN(1,'У9 Ввод'!$E$65-NETWORKDAYS('У9 Ввод'!$D$65,$B23)+1))/Настройки!$E$15*100)</f>
        <v>0</v>
      </c>
      <c r="BI23" s="67" t="n">
        <f aca="false">IF(OR($D23=1,MONTH($B23)&lt;&gt;MONTH(StartDate),'У9 Ввод'!$D$66="",'У9 Ввод'!$E$66="",'У9 Ввод'!$D$66&gt;$B23),0,MAX(0,MIN(1,'У9 Ввод'!$E$66-NETWORKDAYS('У9 Ввод'!$D$66,$B23)+1))/Настройки!$E$15*100)</f>
        <v>0</v>
      </c>
      <c r="BJ23" s="67" t="n">
        <f aca="false">IF(OR($D23=1,MONTH($B23)&lt;&gt;MONTH(StartDate),'У9 Ввод'!$D$67="",'У9 Ввод'!$E$67="",'У9 Ввод'!$D$67&gt;$B23),0,MAX(0,MIN(1,'У9 Ввод'!$E$67-NETWORKDAYS('У9 Ввод'!$D$67,$B23)+1))/Настройки!$E$15*100)</f>
        <v>0</v>
      </c>
      <c r="BK23" s="67" t="n">
        <f aca="false">IF(OR($D23=1,MONTH($B23)&lt;&gt;MONTH(StartDate),'У9 Ввод'!$D$68="",'У9 Ввод'!$E$68="",'У9 Ввод'!$D$68&gt;$B23),0,MAX(0,MIN(1,'У9 Ввод'!$E$68-NETWORKDAYS('У9 Ввод'!$D$68,$B23)+1))/Настройки!$E$15*100)</f>
        <v>0</v>
      </c>
      <c r="BL23" s="67" t="n">
        <f aca="false">IF(OR($D23=1,MONTH($B23)&lt;&gt;MONTH(StartDate),'У9 Ввод'!$D$69="",'У9 Ввод'!$E$69="",'У9 Ввод'!$D$69&gt;$B23),0,MAX(0,MIN(1,'У9 Ввод'!$E$69-NETWORKDAYS('У9 Ввод'!$D$69,$B23)+1))/Настройки!$E$15*100)</f>
        <v>0</v>
      </c>
      <c r="BM23" s="67" t="n">
        <f aca="false">IF(OR($D23=1,MONTH($B23)&lt;&gt;MONTH(StartDate),'У9 Ввод'!$D$70="",'У9 Ввод'!$E$70="",'У9 Ввод'!$D$70&gt;$B23),0,MAX(0,MIN(1,'У9 Ввод'!$E$70-NETWORKDAYS('У9 Ввод'!$D$70,$B23)+1))/Настройки!$E$15*100)</f>
        <v>0</v>
      </c>
      <c r="BN23" s="67" t="n">
        <f aca="false">IF(OR($D23=1,MONTH($B23)&lt;&gt;MONTH(StartDate),'У9 Ввод'!$D$71="",'У9 Ввод'!$E$71="",'У9 Ввод'!$D$71&gt;$B23),0,MAX(0,MIN(1,'У9 Ввод'!$E$71-NETWORKDAYS('У9 Ввод'!$D$71,$B23)+1))/Настройки!$E$15*100)</f>
        <v>0</v>
      </c>
      <c r="BO23" s="67" t="n">
        <f aca="false">IF(OR($D23=1,MONTH($B23)&lt;&gt;MONTH(StartDate),'У9 Ввод'!$D$72="",'У9 Ввод'!$E$72="",'У9 Ввод'!$D$72&gt;$B23),0,MAX(0,MIN(1,'У9 Ввод'!$E$72-NETWORKDAYS('У9 Ввод'!$D$72,$B23)+1))/Настройки!$E$15*100)</f>
        <v>0</v>
      </c>
      <c r="BP23" s="67" t="n">
        <f aca="false">IF(OR($D23=1,MONTH($B23)&lt;&gt;MONTH(StartDate),'У9 Ввод'!$D$73="",'У9 Ввод'!$E$73="",'У9 Ввод'!$D$73&gt;$B23),0,MAX(0,MIN(1,'У9 Ввод'!$E$73-NETWORKDAYS('У9 Ввод'!$D$73,$B23)+1))/Настройки!$E$15*100)</f>
        <v>0</v>
      </c>
      <c r="BQ23" s="67" t="n">
        <f aca="false">IF(OR($D23=1,MONTH($B23)&lt;&gt;MONTH(StartDate),'У9 Ввод'!$D$74="",'У9 Ввод'!$E$74="",'У9 Ввод'!$D$74&gt;$B23),0,MAX(0,MIN(1,'У9 Ввод'!$E$74-NETWORKDAYS('У9 Ввод'!$D$74,$B23)+1))/Настройки!$E$15*100)</f>
        <v>0</v>
      </c>
      <c r="BR23" s="67" t="n">
        <f aca="false">IF(OR($D23=1,MONTH($B23)&lt;&gt;MONTH(StartDate),'У9 Ввод'!$D$75="",'У9 Ввод'!$E$75="",'У9 Ввод'!$D$75&gt;$B23),0,MAX(0,MIN(1,'У9 Ввод'!$E$75-NETWORKDAYS('У9 Ввод'!$D$75,$B23)+1))/Настройки!$E$15*100)</f>
        <v>0</v>
      </c>
      <c r="BS23" s="67" t="n">
        <f aca="false">IF(OR($D23=1,MONTH($B23)&lt;&gt;MONTH(StartDate),'У9 Ввод'!$D$76="",'У9 Ввод'!$E$76="",'У9 Ввод'!$D$76&gt;$B23),0,MAX(0,MIN(1,'У9 Ввод'!$E$76-NETWORKDAYS('У9 Ввод'!$D$76,$B23)+1))/Настройки!$E$15*100)</f>
        <v>0</v>
      </c>
      <c r="BT23" s="67" t="n">
        <f aca="false">IF(OR($D23=1,MONTH($B23)&lt;&gt;MONTH(StartDate),'У9 Ввод'!$D$77="",'У9 Ввод'!$E$77="",'У9 Ввод'!$D$77&gt;$B23),0,MAX(0,MIN(1,'У9 Ввод'!$E$77-NETWORKDAYS('У9 Ввод'!$D$77,$B23)+1))/Настройки!$E$15*100)</f>
        <v>0</v>
      </c>
      <c r="BU23" s="67" t="n">
        <f aca="false">IF(OR($D23=1,MONTH($B23)&lt;&gt;MONTH(StartDate),'У9 Ввод'!$D$78="",'У9 Ввод'!$E$78="",'У9 Ввод'!$D$78&gt;$B23),0,MAX(0,MIN(1,'У9 Ввод'!$E$78-NETWORKDAYS('У9 Ввод'!$D$78,$B23)+1))/Настройки!$E$15*100)</f>
        <v>0</v>
      </c>
      <c r="BV23" s="67" t="n">
        <f aca="false">IF(OR($D23=1,MONTH($B23)&lt;&gt;MONTH(StartDate),'У9 Ввод'!$D$79="",'У9 Ввод'!$E$79="",'У9 Ввод'!$D$79&gt;$B23),0,MAX(0,MIN(1,'У9 Ввод'!$E$79-NETWORKDAYS('У9 Ввод'!$D$79,$B23)+1))/Настройки!$E$15*100)</f>
        <v>0</v>
      </c>
      <c r="BW23" s="67" t="n">
        <f aca="false">IF(OR($D23=1,MONTH($B23)&lt;&gt;MONTH(StartDate),'У9 Ввод'!$D$80="",'У9 Ввод'!$E$80="",'У9 Ввод'!$D$80&gt;$B23),0,MAX(0,MIN(1,'У9 Ввод'!$E$80-NETWORKDAYS('У9 Ввод'!$D$80,$B23)+1))/Настройки!$E$15*100)</f>
        <v>0</v>
      </c>
      <c r="BX23" s="67" t="n">
        <f aca="false">IF(OR($D23=1,MONTH($B23)&lt;&gt;MONTH(StartDate),'У9 Ввод'!$D$81="",'У9 Ввод'!$E$81="",'У9 Ввод'!$D$81&gt;$B23),0,MAX(0,MIN(1,'У9 Ввод'!$E$81-NETWORKDAYS('У9 Ввод'!$D$81,$B23)+1))/Настройки!$E$15*100)</f>
        <v>0</v>
      </c>
      <c r="BY23" s="67" t="n">
        <f aca="false">IF(OR($D23=1,MONTH($B23)&lt;&gt;MONTH(StartDate),'У9 Ввод'!$D$82="",'У9 Ввод'!$E$82="",'У9 Ввод'!$D$82&gt;$B23),0,MAX(0,MIN(1,'У9 Ввод'!$E$82-NETWORKDAYS('У9 Ввод'!$D$82,$B23)+1))/Настройки!$E$15*100)</f>
        <v>0</v>
      </c>
      <c r="BZ23" s="67" t="n">
        <f aca="false">IF(OR($D23=1,MONTH($B23)&lt;&gt;MONTH(StartDate),'У9 Ввод'!$D$83="",'У9 Ввод'!$E$83="",'У9 Ввод'!$D$83&gt;$B23),0,MAX(0,MIN(1,'У9 Ввод'!$E$83-NETWORKDAYS('У9 Ввод'!$D$83,$B23)+1))/Настройки!$E$15*100)</f>
        <v>0</v>
      </c>
      <c r="CA23" s="67" t="n">
        <f aca="false">IF(OR($D23=1,MONTH($B23)&lt;&gt;MONTH(StartDate),'У9 Ввод'!$D$84="",'У9 Ввод'!$E$84="",'У9 Ввод'!$D$84&gt;$B23),0,MAX(0,MIN(1,'У9 Ввод'!$E$84-NETWORKDAYS('У9 Ввод'!$D$84,$B23)+1))/Настройки!$E$15*100)</f>
        <v>0</v>
      </c>
      <c r="CB23" s="67" t="n">
        <f aca="false">IF(OR($D23=1,MONTH($B23)&lt;&gt;MONTH(StartDate),'У9 Ввод'!$D$85="",'У9 Ввод'!$E$85="",'У9 Ввод'!$D$85&gt;$B23),0,MAX(0,MIN(1,'У9 Ввод'!$E$85-NETWORKDAYS('У9 Ввод'!$D$85,$B23)+1))/Настройки!$E$15*100)</f>
        <v>0</v>
      </c>
      <c r="CC23" s="67" t="n">
        <f aca="false">IF(OR($D23=1,MONTH($B23)&lt;&gt;MONTH(StartDate),'У9 Ввод'!$D$86="",'У9 Ввод'!$E$86="",'У9 Ввод'!$D$86&gt;$B23),0,MAX(0,MIN(1,'У9 Ввод'!$E$86-NETWORKDAYS('У9 Ввод'!$D$86,$B23)+1))/Настройки!$E$15*100)</f>
        <v>0</v>
      </c>
      <c r="CD23" s="67" t="n">
        <f aca="false">IF(OR($D23=1,MONTH($B23)&lt;&gt;MONTH(StartDate),'У9 Ввод'!$D$87="",'У9 Ввод'!$E$87="",'У9 Ввод'!$D$87&gt;$B23),0,MAX(0,MIN(1,'У9 Ввод'!$E$87-NETWORKDAYS('У9 Ввод'!$D$87,$B23)+1))/Настройки!$E$15*100)</f>
        <v>0</v>
      </c>
      <c r="CE23" s="67" t="n">
        <f aca="false">IF(OR($D23=1,MONTH($B23)&lt;&gt;MONTH(StartDate),'У9 Ввод'!$D$88="",'У9 Ввод'!$E$88="",'У9 Ввод'!$D$88&gt;$B23),0,MAX(0,MIN(1,'У9 Ввод'!$E$88-NETWORKDAYS('У9 Ввод'!$D$88,$B23)+1))/Настройки!$E$15*100)</f>
        <v>0</v>
      </c>
      <c r="CF23" s="67" t="n">
        <f aca="false">IF(OR($D23=1,MONTH($B23)&lt;&gt;MONTH(StartDate),'У9 Ввод'!$D$89="",'У9 Ввод'!$E$89="",'У9 Ввод'!$D$89&gt;$B23),0,MAX(0,MIN(1,'У9 Ввод'!$E$89-NETWORKDAYS('У9 Ввод'!$D$89,$B23)+1))/Настройки!$E$15*100)</f>
        <v>0</v>
      </c>
      <c r="CG23" s="67" t="n">
        <f aca="false">IF(OR($D23=1,MONTH($B23)&lt;&gt;MONTH(StartDate),'У9 Ввод'!$D$90="",'У9 Ввод'!$E$90="",'У9 Ввод'!$D$90&gt;$B23),0,MAX(0,MIN(1,'У9 Ввод'!$E$90-NETWORKDAYS('У9 Ввод'!$D$90,$B23)+1))/Настройки!$E$15*100)</f>
        <v>0</v>
      </c>
      <c r="CH23" s="67" t="n">
        <f aca="false">IF(OR($D23=1,MONTH($B23)&lt;&gt;MONTH(StartDate),'У9 Ввод'!$D$91="",'У9 Ввод'!$E$91="",'У9 Ввод'!$D$91&gt;$B23),0,MAX(0,MIN(1,'У9 Ввод'!$E$91-NETWORKDAYS('У9 Ввод'!$D$91,$B23)+1))/Настройки!$E$15*100)</f>
        <v>0</v>
      </c>
      <c r="CI23" s="67" t="n">
        <f aca="false">IF(OR($D23=1,MONTH($B23)&lt;&gt;MONTH(StartDate),'У9 Ввод'!$D$92="",'У9 Ввод'!$E$92="",'У9 Ввод'!$D$92&gt;$B23),0,MAX(0,MIN(1,'У9 Ввод'!$E$92-NETWORKDAYS('У9 Ввод'!$D$92,$B23)+1))/Настройки!$E$15*100)</f>
        <v>0</v>
      </c>
      <c r="CJ23" s="67" t="n">
        <f aca="false">IF(OR($D23=1,MONTH($B23)&lt;&gt;MONTH(StartDate),'У9 Ввод'!$D$93="",'У9 Ввод'!$E$93="",'У9 Ввод'!$D$93&gt;$B23),0,MAX(0,MIN(1,'У9 Ввод'!$E$93-NETWORKDAYS('У9 Ввод'!$D$93,$B23)+1))/Настройки!$E$15*100)</f>
        <v>0</v>
      </c>
      <c r="CK23" s="67" t="n">
        <f aca="false">IF(OR($D23=1,MONTH($B23)&lt;&gt;MONTH(StartDate),'У9 Ввод'!$D$94="",'У9 Ввод'!$E$94="",'У9 Ввод'!$D$94&gt;$B23),0,MAX(0,MIN(1,'У9 Ввод'!$E$94-NETWORKDAYS('У9 Ввод'!$D$94,$B23)+1))/Настройки!$E$15*100)</f>
        <v>0</v>
      </c>
      <c r="CL23" s="67" t="n">
        <f aca="false">IF(OR($D23=1,MONTH($B23)&lt;&gt;MONTH(StartDate),'У9 Ввод'!$D$95="",'У9 Ввод'!$E$95="",'У9 Ввод'!$D$95&gt;$B23),0,MAX(0,MIN(1,'У9 Ввод'!$E$95-NETWORKDAYS('У9 Ввод'!$D$95,$B23)+1))/Настройки!$E$15*100)</f>
        <v>0</v>
      </c>
      <c r="CM23" s="67" t="n">
        <f aca="false">IF(OR($D23=1,MONTH($B23)&lt;&gt;MONTH(StartDate),'У9 Ввод'!$D$96="",'У9 Ввод'!$E$96="",'У9 Ввод'!$D$96&gt;$B23),0,MAX(0,MIN(1,'У9 Ввод'!$E$96-NETWORKDAYS('У9 Ввод'!$D$96,$B23)+1))/Настройки!$E$15*100)</f>
        <v>0</v>
      </c>
      <c r="CN23" s="67" t="n">
        <f aca="false">IF(OR($D23=1,MONTH($B23)&lt;&gt;MONTH(StartDate),'У9 Ввод'!$D$97="",'У9 Ввод'!$E$97="",'У9 Ввод'!$D$97&gt;$B23),0,MAX(0,MIN(1,'У9 Ввод'!$E$97-NETWORKDAYS('У9 Ввод'!$D$97,$B23)+1))/Настройки!$E$15*100)</f>
        <v>0</v>
      </c>
      <c r="CO23" s="67" t="n">
        <f aca="false">IF(OR($D23=1,MONTH($B23)&lt;&gt;MONTH(StartDate),'У9 Ввод'!$D$98="",'У9 Ввод'!$E$98="",'У9 Ввод'!$D$98&gt;$B23),0,MAX(0,MIN(1,'У9 Ввод'!$E$98-NETWORKDAYS('У9 Ввод'!$D$98,$B23)+1))/Настройки!$E$15*100)</f>
        <v>0</v>
      </c>
      <c r="CP23" s="67" t="n">
        <f aca="false">IF(OR($D23=1,MONTH($B23)&lt;&gt;MONTH(StartDate),'У9 Ввод'!$D$99="",'У9 Ввод'!$E$99="",'У9 Ввод'!$D$99&gt;$B23),0,MAX(0,MIN(1,'У9 Ввод'!$E$99-NETWORKDAYS('У9 Ввод'!$D$99,$B23)+1))/Настройки!$E$15*100)</f>
        <v>0</v>
      </c>
      <c r="CQ23" s="67" t="n">
        <f aca="false">IF(OR($D23=1,MONTH($B23)&lt;&gt;MONTH(StartDate),'У9 Ввод'!$D$100="",'У9 Ввод'!$E$100="",'У9 Ввод'!$D$100&gt;$B23),0,MAX(0,MIN(1,'У9 Ввод'!$E$100-NETWORKDAYS('У9 Ввод'!$D$100,$B23)+1))/Настройки!$E$15*100)</f>
        <v>0</v>
      </c>
      <c r="CR23" s="67" t="n">
        <f aca="false">IF(OR($D23=1,MONTH($B23)&lt;&gt;MONTH(StartDate),'У9 Ввод'!$D$101="",'У9 Ввод'!$E$101="",'У9 Ввод'!$D$101&gt;$B23),0,MAX(0,MIN(1,'У9 Ввод'!$E$101-NETWORKDAYS('У9 Ввод'!$D$101,$B23)+1))/Настройки!$E$15*100)</f>
        <v>0</v>
      </c>
      <c r="CS23" s="67" t="n">
        <f aca="false">IF(OR($D23=1,MONTH($B23)&lt;&gt;MONTH(StartDate),'У9 Ввод'!$D$102="",'У9 Ввод'!$E$102="",'У9 Ввод'!$D$102&gt;$B23),0,MAX(0,MIN(1,'У9 Ввод'!$E$102-NETWORKDAYS('У9 Ввод'!$D$102,$B23)+1))/Настройки!$E$15*100)</f>
        <v>0</v>
      </c>
      <c r="CT23" s="67" t="n">
        <f aca="false">IF(OR($D23=1,MONTH($B23)&lt;&gt;MONTH(StartDate),'У9 Ввод'!$D$103="",'У9 Ввод'!$E$103="",'У9 Ввод'!$D$103&gt;$B23),0,MAX(0,MIN(1,'У9 Ввод'!$E$103-NETWORKDAYS('У9 Ввод'!$D$103,$B23)+1))/Настройки!$E$15*100)</f>
        <v>0</v>
      </c>
      <c r="CU23" s="67" t="n">
        <f aca="false">IF(OR($D23=1,MONTH($B23)&lt;&gt;MONTH(StartDate),'У9 Ввод'!$D$104="",'У9 Ввод'!$E$104="",'У9 Ввод'!$D$104&gt;$B23),0,MAX(0,MIN(1,'У9 Ввод'!$E$104-NETWORKDAYS('У9 Ввод'!$D$104,$B23)+1))/Настройки!$E$15*100)</f>
        <v>0</v>
      </c>
      <c r="CV23" s="67" t="n">
        <f aca="false">IF(OR($D23=1,MONTH($B23)&lt;&gt;MONTH(StartDate),'У9 Ввод'!$D$105="",'У9 Ввод'!$E$105="",'У9 Ввод'!$D$105&gt;$B23),0,MAX(0,MIN(1,'У9 Ввод'!$E$105-NETWORKDAYS('У9 Ввод'!$D$105,$B23)+1))/Настройки!$E$15*100)</f>
        <v>0</v>
      </c>
      <c r="CW23" s="67" t="n">
        <f aca="false">IF(OR($D23=1,MONTH($B23)&lt;&gt;MONTH(StartDate),'У9 Ввод'!$D$106="",'У9 Ввод'!$E$106="",'У9 Ввод'!$D$106&gt;$B23),0,MAX(0,MIN(1,'У9 Ввод'!$E$106-NETWORKDAYS('У9 Ввод'!$D$106,$B23)+1))/Настройки!$E$15*100)</f>
        <v>0</v>
      </c>
      <c r="CX23" s="67" t="n">
        <f aca="false">IF(OR($D23=1,MONTH($B23)&lt;&gt;MONTH(StartDate),'У9 Ввод'!$D$107="",'У9 Ввод'!$E$107="",'У9 Ввод'!$D$107&gt;$B23),0,MAX(0,MIN(1,'У9 Ввод'!$E$107-NETWORKDAYS('У9 Ввод'!$D$107,$B23)+1))/Настройки!$E$15*100)</f>
        <v>0</v>
      </c>
      <c r="CY23" s="67" t="n">
        <f aca="false">IF(OR($D23=1,MONTH($B23)&lt;&gt;MONTH(StartDate),'У9 Ввод'!$D$108="",'У9 Ввод'!$E$108="",'У9 Ввод'!$D$108&gt;$B23),0,MAX(0,MIN(1,'У9 Ввод'!$E$108-NETWORKDAYS('У9 Ввод'!$D$108,$B23)+1))/Настройки!$E$15*100)</f>
        <v>0</v>
      </c>
      <c r="CZ23" s="67" t="n">
        <f aca="false">IF(OR($D23=1,MONTH($B23)&lt;&gt;MONTH(StartDate),'У9 Ввод'!$D$109="",'У9 Ввод'!$E$109="",'У9 Ввод'!$D$109&gt;$B23),0,MAX(0,MIN(1,'У9 Ввод'!$E$109-NETWORKDAYS('У9 Ввод'!$D$109,$B23)+1))/Настройки!$E$15*100)</f>
        <v>0</v>
      </c>
      <c r="DA23" s="67" t="n">
        <f aca="false">IF(OR($D23=1,MONTH($B23)&lt;&gt;MONTH(StartDate),'У9 Ввод'!$D$110="",'У9 Ввод'!$E$110="",'У9 Ввод'!$D$110&gt;$B23),0,MAX(0,MIN(1,'У9 Ввод'!$E$110-NETWORKDAYS('У9 Ввод'!$D$110,$B23)+1))/Настройки!$E$15*100)</f>
        <v>0</v>
      </c>
      <c r="DB23" s="67" t="n">
        <f aca="false">IF(OR($D23=1,MONTH($B23)&lt;&gt;MONTH(StartDate),'У9 Ввод'!$D$111="",'У9 Ввод'!$E$111="",'У9 Ввод'!$D$111&gt;$B23),0,MAX(0,MIN(1,'У9 Ввод'!$E$111-NETWORKDAYS('У9 Ввод'!$D$111,$B23)+1))/Настройки!$E$15*100)</f>
        <v>0</v>
      </c>
      <c r="DC23" s="67" t="n">
        <f aca="false">IF(OR($D23=1,MONTH($B23)&lt;&gt;MONTH(StartDate),'У9 Ввод'!$D$112="",'У9 Ввод'!$E$112="",'У9 Ввод'!$D$112&gt;$B23),0,MAX(0,MIN(1,'У9 Ввод'!$E$112-NETWORKDAYS('У9 Ввод'!$D$112,$B23)+1))/Настройки!$E$15*100)</f>
        <v>0</v>
      </c>
      <c r="DD23" s="67" t="n">
        <f aca="false">IF(OR($D23=1,MONTH($B23)&lt;&gt;MONTH(StartDate),'У9 Ввод'!$D$113="",'У9 Ввод'!$E$113="",'У9 Ввод'!$D$113&gt;$B23),0,MAX(0,MIN(1,'У9 Ввод'!$E$113-NETWORKDAYS('У9 Ввод'!$D$113,$B23)+1))/Настройки!$E$15*100)</f>
        <v>0</v>
      </c>
      <c r="DE23" s="67" t="n">
        <f aca="false">IF(OR($D23=1,MONTH($B23)&lt;&gt;MONTH(StartDate),'У9 Ввод'!$D$114="",'У9 Ввод'!$E$114="",'У9 Ввод'!$D$114&gt;$B23),0,MAX(0,MIN(1,'У9 Ввод'!$E$114-NETWORKDAYS('У9 Ввод'!$D$114,$B23)+1))/Настройки!$E$15*100)</f>
        <v>0</v>
      </c>
      <c r="DF23" s="67" t="n">
        <f aca="false">IF(OR($D23=1,MONTH($B23)&lt;&gt;MONTH(StartDate),'У9 Ввод'!$D$115="",'У9 Ввод'!$E$115="",'У9 Ввод'!$D$115&gt;$B23),0,MAX(0,MIN(1,'У9 Ввод'!$E$115-NETWORKDAYS('У9 Ввод'!$D$115,$B23)+1))/Настройки!$E$15*100)</f>
        <v>0</v>
      </c>
      <c r="DG23" s="67" t="n">
        <f aca="false">IF(OR($D23=1,MONTH($B23)&lt;&gt;MONTH(StartDate),'У9 Ввод'!$D$116="",'У9 Ввод'!$E$116="",'У9 Ввод'!$D$116&gt;$B23),0,MAX(0,MIN(1,'У9 Ввод'!$E$116-NETWORKDAYS('У9 Ввод'!$D$116,$B23)+1))/Настройки!$E$15*100)</f>
        <v>0</v>
      </c>
      <c r="DH23" s="67" t="n">
        <f aca="false">IF(OR($D23=1,MONTH($B23)&lt;&gt;MONTH(StartDate),'У9 Ввод'!$D$117="",'У9 Ввод'!$E$117="",'У9 Ввод'!$D$117&gt;$B23),0,MAX(0,MIN(1,'У9 Ввод'!$E$117-NETWORKDAYS('У9 Ввод'!$D$117,$B23)+1))/Настройки!$E$15*100)</f>
        <v>0</v>
      </c>
      <c r="DI23" s="67" t="n">
        <f aca="false">IF(OR($D23=1,MONTH($B23)&lt;&gt;MONTH(StartDate),'У9 Ввод'!$D$118="",'У9 Ввод'!$E$118="",'У9 Ввод'!$D$118&gt;$B23),0,MAX(0,MIN(1,'У9 Ввод'!$E$118-NETWORKDAYS('У9 Ввод'!$D$118,$B23)+1))/Настройки!$E$15*100)</f>
        <v>0</v>
      </c>
      <c r="DJ23" s="67" t="n">
        <f aca="false">IF(OR($D23=1,MONTH($B23)&lt;&gt;MONTH(StartDate),'У9 Ввод'!$D$119="",'У9 Ввод'!$E$119="",'У9 Ввод'!$D$119&gt;$B23),0,MAX(0,MIN(1,'У9 Ввод'!$E$119-NETWORKDAYS('У9 Ввод'!$D$119,$B23)+1))/Настройки!$E$15*100)</f>
        <v>0</v>
      </c>
      <c r="DK23" s="67" t="n">
        <f aca="false">IF(OR($D23=1,MONTH($B23)&lt;&gt;MONTH(StartDate),'У9 Ввод'!$D$120="",'У9 Ввод'!$E$120="",'У9 Ввод'!$D$120&gt;$B23),0,MAX(0,MIN(1,'У9 Ввод'!$E$120-NETWORKDAYS('У9 Ввод'!$D$120,$B23)+1))/Настройки!$E$15*100)</f>
        <v>0</v>
      </c>
      <c r="DL23" s="67" t="n">
        <f aca="false">IF(OR($D23=1,MONTH($B23)&lt;&gt;MONTH(StartDate),'У9 Ввод'!$D$121="",'У9 Ввод'!$E$121="",'У9 Ввод'!$D$121&gt;$B23),0,MAX(0,MIN(1,'У9 Ввод'!$E$121-NETWORKDAYS('У9 Ввод'!$D$121,$B23)+1))/Настройки!$E$15*100)</f>
        <v>0</v>
      </c>
      <c r="DM23" s="67" t="n">
        <f aca="false">IF(OR($D23=1,MONTH($B23)&lt;&gt;MONTH(StartDate),'У9 Ввод'!$D$122="",'У9 Ввод'!$E$122="",'У9 Ввод'!$D$122&gt;$B23),0,MAX(0,MIN(1,'У9 Ввод'!$E$122-NETWORKDAYS('У9 Ввод'!$D$122,$B23)+1))/Настройки!$E$15*100)</f>
        <v>0</v>
      </c>
      <c r="DN23" s="67" t="n">
        <f aca="false">IF(OR($D23=1,MONTH($B23)&lt;&gt;MONTH(StartDate),'У9 Ввод'!$D$123="",'У9 Ввод'!$E$123="",'У9 Ввод'!$D$123&gt;$B23),0,MAX(0,MIN(1,'У9 Ввод'!$E$123-NETWORKDAYS('У9 Ввод'!$D$123,$B23)+1))/Настройки!$E$15*100)</f>
        <v>0</v>
      </c>
      <c r="DO23" s="67" t="n">
        <f aca="false">IF(OR($D23=1,MONTH($B23)&lt;&gt;MONTH(StartDate),'У9 Ввод'!$D$124="",'У9 Ввод'!$E$124="",'У9 Ввод'!$D$124&gt;$B23),0,MAX(0,MIN(1,'У9 Ввод'!$E$124-NETWORKDAYS('У9 Ввод'!$D$124,$B23)+1))/Настройки!$E$15*100)</f>
        <v>0</v>
      </c>
      <c r="DP23" s="67" t="n">
        <f aca="false">IF(OR($D23=1,MONTH($B23)&lt;&gt;MONTH(StartDate),'У9 Ввод'!$D$125="",'У9 Ввод'!$E$125="",'У9 Ввод'!$D$125&gt;$B23),0,MAX(0,MIN(1,'У9 Ввод'!$E$125-NETWORKDAYS('У9 Ввод'!$D$125,$B23)+1))/Настройки!$E$15*100)</f>
        <v>0</v>
      </c>
      <c r="DQ23" s="67" t="n">
        <f aca="false">IF(OR($D23=1,MONTH($B23)&lt;&gt;MONTH(StartDate),'У9 Ввод'!$D$126="",'У9 Ввод'!$E$126="",'У9 Ввод'!$D$126&gt;$B23),0,MAX(0,MIN(1,'У9 Ввод'!$E$126-NETWORKDAYS('У9 Ввод'!$D$126,$B23)+1))/Настройки!$E$15*100)</f>
        <v>0</v>
      </c>
      <c r="DR23" s="67" t="n">
        <f aca="false">IF(OR($D23=1,MONTH($B23)&lt;&gt;MONTH(StartDate),'У9 Ввод'!$D$127="",'У9 Ввод'!$E$127="",'У9 Ввод'!$D$127&gt;$B23),0,MAX(0,MIN(1,'У9 Ввод'!$E$127-NETWORKDAYS('У9 Ввод'!$D$127,$B23)+1))/Настройки!$E$15*100)</f>
        <v>0</v>
      </c>
      <c r="DS23" s="67" t="n">
        <f aca="false">IF(OR($D23=1,MONTH($B23)&lt;&gt;MONTH(StartDate),'У9 Ввод'!$D$128="",'У9 Ввод'!$E$128="",'У9 Ввод'!$D$128&gt;$B23),0,MAX(0,MIN(1,'У9 Ввод'!$E$128-NETWORKDAYS('У9 Ввод'!$D$128,$B23)+1))/Настройки!$E$15*100)</f>
        <v>0</v>
      </c>
      <c r="DT23" s="67" t="n">
        <f aca="false">IF(OR($D23=1,MONTH($B23)&lt;&gt;MONTH(StartDate),'У9 Ввод'!$D$129="",'У9 Ввод'!$E$129="",'У9 Ввод'!$D$129&gt;$B23),0,MAX(0,MIN(1,'У9 Ввод'!$E$129-NETWORKDAYS('У9 Ввод'!$D$129,$B23)+1))/Настройки!$E$15*100)</f>
        <v>0</v>
      </c>
      <c r="DU23" s="67" t="n">
        <f aca="false">IF(OR($D23=1,MONTH($B23)&lt;&gt;MONTH(StartDate),'У9 Ввод'!$D$130="",'У9 Ввод'!$E$130="",'У9 Ввод'!$D$130&gt;$B23),0,MAX(0,MIN(1,'У9 Ввод'!$E$130-NETWORKDAYS('У9 Ввод'!$D$130,$B23)+1))/Настройки!$E$15*100)</f>
        <v>0</v>
      </c>
      <c r="DV23" s="67" t="n">
        <f aca="false">IF(OR($D23=1,MONTH($B23)&lt;&gt;MONTH(StartDate),'У9 Ввод'!$D$131="",'У9 Ввод'!$E$131="",'У9 Ввод'!$D$131&gt;$B23),0,MAX(0,MIN(1,'У9 Ввод'!$E$131-NETWORKDAYS('У9 Ввод'!$D$131,$B23)+1))/Настройки!$E$15*100)</f>
        <v>0</v>
      </c>
      <c r="DW23" s="67" t="n">
        <f aca="false">IF(OR($D23=1,MONTH($B23)&lt;&gt;MONTH(StartDate),'У9 Ввод'!$D$132="",'У9 Ввод'!$E$132="",'У9 Ввод'!$D$132&gt;$B23),0,MAX(0,MIN(1,'У9 Ввод'!$E$132-NETWORKDAYS('У9 Ввод'!$D$132,$B23)+1))/Настройки!$E$15*100)</f>
        <v>0</v>
      </c>
      <c r="DX23" s="67" t="n">
        <f aca="false">IF(OR($D23=1,MONTH($B23)&lt;&gt;MONTH(StartDate),'У9 Ввод'!$D$133="",'У9 Ввод'!$E$133="",'У9 Ввод'!$D$133&gt;$B23),0,MAX(0,MIN(1,'У9 Ввод'!$E$133-NETWORKDAYS('У9 Ввод'!$D$133,$B23)+1))/Настройки!$E$15*100)</f>
        <v>0</v>
      </c>
      <c r="DY23" s="67" t="n">
        <f aca="false">IF(OR($D23=1,MONTH($B23)&lt;&gt;MONTH(StartDate),'У9 Ввод'!$D$134="",'У9 Ввод'!$E$134="",'У9 Ввод'!$D$134&gt;$B23),0,MAX(0,MIN(1,'У9 Ввод'!$E$134-NETWORKDAYS('У9 Ввод'!$D$134,$B23)+1))/Настройки!$E$15*100)</f>
        <v>0</v>
      </c>
      <c r="DZ23" s="67" t="n">
        <f aca="false">IF(OR($D23=1,MONTH($B23)&lt;&gt;MONTH(StartDate),'У9 Ввод'!$D$135="",'У9 Ввод'!$E$135="",'У9 Ввод'!$D$135&gt;$B23),0,MAX(0,MIN(1,'У9 Ввод'!$E$135-NETWORKDAYS('У9 Ввод'!$D$135,$B23)+1))/Настройки!$E$15*100)</f>
        <v>0</v>
      </c>
      <c r="EA23" s="67" t="n">
        <f aca="false">IF(OR($D23=1,MONTH($B23)&lt;&gt;MONTH(StartDate),'У9 Ввод'!$D$136="",'У9 Ввод'!$E$136="",'У9 Ввод'!$D$136&gt;$B23),0,MAX(0,MIN(1,'У9 Ввод'!$E$136-NETWORKDAYS('У9 Ввод'!$D$136,$B23)+1))/Настройки!$E$15*100)</f>
        <v>0</v>
      </c>
      <c r="EB23" s="67" t="n">
        <f aca="false">IF(OR($D23=1,MONTH($B23)&lt;&gt;MONTH(StartDate),'У9 Ввод'!$D$137="",'У9 Ввод'!$E$137="",'У9 Ввод'!$D$137&gt;$B23),0,MAX(0,MIN(1,'У9 Ввод'!$E$137-NETWORKDAYS('У9 Ввод'!$D$137,$B23)+1))/Настройки!$E$15*100)</f>
        <v>0</v>
      </c>
      <c r="EC23" s="67" t="n">
        <f aca="false">IF(OR($D23=1,MONTH($B23)&lt;&gt;MONTH(StartDate),'У9 Ввод'!$D$138="",'У9 Ввод'!$E$138="",'У9 Ввод'!$D$138&gt;$B23),0,MAX(0,MIN(1,'У9 Ввод'!$E$138-NETWORKDAYS('У9 Ввод'!$D$138,$B23)+1))/Настройки!$E$15*100)</f>
        <v>0</v>
      </c>
      <c r="ED23" s="67" t="n">
        <f aca="false">IF(OR($D23=1,MONTH($B23)&lt;&gt;MONTH(StartDate),'У9 Ввод'!$D$139="",'У9 Ввод'!$E$139="",'У9 Ввод'!$D$139&gt;$B23),0,MAX(0,MIN(1,'У9 Ввод'!$E$139-NETWORKDAYS('У9 Ввод'!$D$139,$B23)+1))/Настройки!$E$15*100)</f>
        <v>0</v>
      </c>
      <c r="EE23" s="67" t="n">
        <f aca="false">IF(OR($D23=1,MONTH($B23)&lt;&gt;MONTH(StartDate),'У9 Ввод'!$D$140="",'У9 Ввод'!$E$140="",'У9 Ввод'!$D$140&gt;$B23),0,MAX(0,MIN(1,'У9 Ввод'!$E$140-NETWORKDAYS('У9 Ввод'!$D$140,$B23)+1))/Настройки!$E$15*100)</f>
        <v>0</v>
      </c>
      <c r="EF23" s="67" t="n">
        <f aca="false">IF(OR($D23=1,MONTH($B23)&lt;&gt;MONTH(StartDate),'У9 Ввод'!$D$141="",'У9 Ввод'!$E$141="",'У9 Ввод'!$D$141&gt;$B23),0,MAX(0,MIN(1,'У9 Ввод'!$E$141-NETWORKDAYS('У9 Ввод'!$D$141,$B23)+1))/Настройки!$E$15*100)</f>
        <v>0</v>
      </c>
      <c r="EG23" s="67" t="n">
        <f aca="false">IF(OR($D23=1,MONTH($B23)&lt;&gt;MONTH(StartDate),'У9 Ввод'!$D$142="",'У9 Ввод'!$E$142="",'У9 Ввод'!$D$142&gt;$B23),0,MAX(0,MIN(1,'У9 Ввод'!$E$142-NETWORKDAYS('У9 Ввод'!$D$142,$B23)+1))/Настройки!$E$15*100)</f>
        <v>0</v>
      </c>
      <c r="EH23" s="67" t="n">
        <f aca="false">IF(OR($D23=1,MONTH($B23)&lt;&gt;MONTH(StartDate),'У9 Ввод'!$D$143="",'У9 Ввод'!$E$143="",'У9 Ввод'!$D$143&gt;$B23),0,MAX(0,MIN(1,'У9 Ввод'!$E$143-NETWORKDAYS('У9 Ввод'!$D$143,$B23)+1))/Настройки!$E$15*100)</f>
        <v>0</v>
      </c>
      <c r="EI23" s="67" t="n">
        <f aca="false">IF(OR($D23=1,MONTH($B23)&lt;&gt;MONTH(StartDate),'У9 Ввод'!$D$144="",'У9 Ввод'!$E$144="",'У9 Ввод'!$D$144&gt;$B23),0,MAX(0,MIN(1,'У9 Ввод'!$E$144-NETWORKDAYS('У9 Ввод'!$D$144,$B23)+1))/Настройки!$E$15*100)</f>
        <v>0</v>
      </c>
      <c r="EJ23" s="67" t="n">
        <f aca="false">IF(OR($D23=1,MONTH($B23)&lt;&gt;MONTH(StartDate),'У9 Ввод'!$D$145="",'У9 Ввод'!$E$145="",'У9 Ввод'!$D$145&gt;$B23),0,MAX(0,MIN(1,'У9 Ввод'!$E$145-NETWORKDAYS('У9 Ввод'!$D$145,$B23)+1))/Настройки!$E$15*100)</f>
        <v>0</v>
      </c>
      <c r="EK23" s="67" t="n">
        <f aca="false">IF(OR($D23=1,MONTH($B23)&lt;&gt;MONTH(StartDate),'У9 Ввод'!$D$146="",'У9 Ввод'!$E$146="",'У9 Ввод'!$D$146&gt;$B23),0,MAX(0,MIN(1,'У9 Ввод'!$E$146-NETWORKDAYS('У9 Ввод'!$D$146,$B23)+1))/Настройки!$E$15*100)</f>
        <v>0</v>
      </c>
      <c r="EL23" s="67" t="n">
        <f aca="false">IF(OR($D23=1,MONTH($B23)&lt;&gt;MONTH(StartDate),'У9 Ввод'!$D$147="",'У9 Ввод'!$E$147="",'У9 Ввод'!$D$147&gt;$B23),0,MAX(0,MIN(1,'У9 Ввод'!$E$147-NETWORKDAYS('У9 Ввод'!$D$147,$B23)+1))/Настройки!$E$15*100)</f>
        <v>0</v>
      </c>
      <c r="EM23" s="67" t="n">
        <f aca="false">IF(OR($D23=1,MONTH($B23)&lt;&gt;MONTH(StartDate),'У9 Ввод'!$D$148="",'У9 Ввод'!$E$148="",'У9 Ввод'!$D$148&gt;$B23),0,MAX(0,MIN(1,'У9 Ввод'!$E$148-NETWORKDAYS('У9 Ввод'!$D$148,$B23)+1))/Настройки!$E$15*100)</f>
        <v>0</v>
      </c>
      <c r="EN23" s="67" t="n">
        <f aca="false">IF(OR($D23=1,MONTH($B23)&lt;&gt;MONTH(StartDate),'У9 Ввод'!$D$149="",'У9 Ввод'!$E$149="",'У9 Ввод'!$D$149&gt;$B23),0,MAX(0,MIN(1,'У9 Ввод'!$E$149-NETWORKDAYS('У9 Ввод'!$D$149,$B23)+1))/Настройки!$E$15*100)</f>
        <v>0</v>
      </c>
      <c r="EO23" s="67" t="n">
        <f aca="false">IF(OR($D23=1,MONTH($B23)&lt;&gt;MONTH(StartDate),'У9 Ввод'!$D$150="",'У9 Ввод'!$E$150="",'У9 Ввод'!$D$150&gt;$B23),0,MAX(0,MIN(1,'У9 Ввод'!$E$150-NETWORKDAYS('У9 Ввод'!$D$150,$B23)+1))/Настройки!$E$15*100)</f>
        <v>0</v>
      </c>
      <c r="EP23" s="67" t="n">
        <f aca="false">IF(OR($D23=1,MONTH($B23)&lt;&gt;MONTH(StartDate),'У9 Ввод'!$D$151="",'У9 Ввод'!$E$151="",'У9 Ввод'!$D$151&gt;$B23),0,MAX(0,MIN(1,'У9 Ввод'!$E$151-NETWORKDAYS('У9 Ввод'!$D$151,$B23)+1))/Настройки!$E$15*100)</f>
        <v>0</v>
      </c>
      <c r="EQ23" s="67" t="n">
        <f aca="false">IF(OR($D23=1,MONTH($B23)&lt;&gt;MONTH(StartDate),'У9 Ввод'!$D$152="",'У9 Ввод'!$E$152="",'У9 Ввод'!$D$152&gt;$B23),0,MAX(0,MIN(1,'У9 Ввод'!$E$152-NETWORKDAYS('У9 Ввод'!$D$152,$B23)+1))/Настройки!$E$15*100)</f>
        <v>0</v>
      </c>
      <c r="ER23" s="67" t="n">
        <f aca="false">IF(OR($D23=1,MONTH($B23)&lt;&gt;MONTH(StartDate),'У9 Ввод'!$D$153="",'У9 Ввод'!$E$153="",'У9 Ввод'!$D$153&gt;$B23),0,MAX(0,MIN(1,'У9 Ввод'!$E$153-NETWORKDAYS('У9 Ввод'!$D$153,$B23)+1))/Настройки!$E$15*100)</f>
        <v>0</v>
      </c>
      <c r="ES23" s="67" t="n">
        <f aca="false">IF(OR($D23=1,MONTH($B23)&lt;&gt;MONTH(StartDate),'У9 Ввод'!$D$154="",'У9 Ввод'!$E$154="",'У9 Ввод'!$D$154&gt;$B23),0,MAX(0,MIN(1,'У9 Ввод'!$E$154-NETWORKDAYS('У9 Ввод'!$D$154,$B23)+1))/Настройки!$E$15*100)</f>
        <v>0</v>
      </c>
      <c r="ET23" s="67" t="n">
        <f aca="false">IF(OR($D23=1,MONTH($B23)&lt;&gt;MONTH(StartDate),'У9 Ввод'!$D$155="",'У9 Ввод'!$E$155="",'У9 Ввод'!$D$155&gt;$B23),0,MAX(0,MIN(1,'У9 Ввод'!$E$155-NETWORKDAYS('У9 Ввод'!$D$155,$B23)+1))/Настройки!$E$15*100)</f>
        <v>0</v>
      </c>
      <c r="EU23" s="67" t="n">
        <f aca="false">IF(OR($D23=1,MONTH($B23)&lt;&gt;MONTH(StartDate),'У9 Ввод'!$D$156="",'У9 Ввод'!$E$156="",'У9 Ввод'!$D$156&gt;$B23),0,MAX(0,MIN(1,'У9 Ввод'!$E$156-NETWORKDAYS('У9 Ввод'!$D$156,$B23)+1))/Настройки!$E$15*100)</f>
        <v>0</v>
      </c>
      <c r="EV23" s="67" t="n">
        <f aca="false">IF(OR($D23=1,MONTH($B23)&lt;&gt;MONTH(StartDate),'У9 Ввод'!$D$157="",'У9 Ввод'!$E$157="",'У9 Ввод'!$D$157&gt;$B23),0,MAX(0,MIN(1,'У9 Ввод'!$E$157-NETWORKDAYS('У9 Ввод'!$D$157,$B23)+1))/Настройки!$E$15*100)</f>
        <v>0</v>
      </c>
      <c r="EW23" s="67" t="n">
        <f aca="false">IF(OR($D23=1,MONTH($B23)&lt;&gt;MONTH(StartDate),'У9 Ввод'!$D$158="",'У9 Ввод'!$E$158="",'У9 Ввод'!$D$158&gt;$B23),0,MAX(0,MIN(1,'У9 Ввод'!$E$158-NETWORKDAYS('У9 Ввод'!$D$158,$B23)+1))/Настройки!$E$15*100)</f>
        <v>0</v>
      </c>
      <c r="EX23" s="67" t="n">
        <f aca="false">IF(OR($D23=1,MONTH($B23)&lt;&gt;MONTH(StartDate),'У9 Ввод'!$D$159="",'У9 Ввод'!$E$159="",'У9 Ввод'!$D$159&gt;$B23),0,MAX(0,MIN(1,'У9 Ввод'!$E$159-NETWORKDAYS('У9 Ввод'!$D$159,$B23)+1))/Настройки!$E$15*100)</f>
        <v>0</v>
      </c>
      <c r="EY23" s="67" t="n">
        <f aca="false">IF(OR($D23=1,MONTH($B23)&lt;&gt;MONTH(StartDate),'У9 Ввод'!$D$160="",'У9 Ввод'!$E$160="",'У9 Ввод'!$D$160&gt;$B23),0,MAX(0,MIN(1,'У9 Ввод'!$E$160-NETWORKDAYS('У9 Ввод'!$D$160,$B23)+1))/Настройки!$E$15*100)</f>
        <v>0</v>
      </c>
      <c r="EZ23" s="67" t="n">
        <f aca="false">IF(OR($D23=1,MONTH($B23)&lt;&gt;MONTH(StartDate),'У9 Ввод'!$D$161="",'У9 Ввод'!$E$161="",'У9 Ввод'!$D$161&gt;$B23),0,MAX(0,MIN(1,'У9 Ввод'!$E$161-NETWORKDAYS('У9 Ввод'!$D$161,$B23)+1))/Настройки!$E$15*100)</f>
        <v>0</v>
      </c>
      <c r="FA23" s="67" t="n">
        <f aca="false">IF(OR($D23=1,MONTH($B23)&lt;&gt;MONTH(StartDate),'У9 Ввод'!$D$162="",'У9 Ввод'!$E$162="",'У9 Ввод'!$D$162&gt;$B23),0,MAX(0,MIN(1,'У9 Ввод'!$E$162-NETWORKDAYS('У9 Ввод'!$D$162,$B23)+1))/Настройки!$E$15*100)</f>
        <v>0</v>
      </c>
      <c r="FB23" s="67" t="n">
        <f aca="false">IF(OR($D23=1,MONTH($B23)&lt;&gt;MONTH(StartDate),'У9 Ввод'!$D$163="",'У9 Ввод'!$E$163="",'У9 Ввод'!$D$163&gt;$B23),0,MAX(0,MIN(1,'У9 Ввод'!$E$163-NETWORKDAYS('У9 Ввод'!$D$163,$B23)+1))/Настройки!$E$15*100)</f>
        <v>0</v>
      </c>
      <c r="FC23" s="67" t="n">
        <f aca="false">IF(OR($D23=1,MONTH($B23)&lt;&gt;MONTH(StartDate),'У9 Ввод'!$D$164="",'У9 Ввод'!$E$164="",'У9 Ввод'!$D$164&gt;$B23),0,MAX(0,MIN(1,'У9 Ввод'!$E$164-NETWORKDAYS('У9 Ввод'!$D$164,$B23)+1))/Настройки!$E$15*100)</f>
        <v>0</v>
      </c>
      <c r="FD23" s="67" t="n">
        <f aca="false">IF(OR($D23=1,MONTH($B23)&lt;&gt;MONTH(StartDate),'У9 Ввод'!$D$165="",'У9 Ввод'!$E$165="",'У9 Ввод'!$D$165&gt;$B23),0,MAX(0,MIN(1,'У9 Ввод'!$E$165-NETWORKDAYS('У9 Ввод'!$D$165,$B23)+1))/Настройки!$E$15*100)</f>
        <v>0</v>
      </c>
      <c r="FE23" s="67" t="n">
        <f aca="false">IF(OR($D23=1,MONTH($B23)&lt;&gt;MONTH(StartDate),'У9 Ввод'!$D$166="",'У9 Ввод'!$E$166="",'У9 Ввод'!$D$166&gt;$B23),0,MAX(0,MIN(1,'У9 Ввод'!$E$166-NETWORKDAYS('У9 Ввод'!$D$166,$B23)+1))/Настройки!$E$15*100)</f>
        <v>0</v>
      </c>
      <c r="FF23" s="67" t="n">
        <f aca="false">IF(OR($D23=1,MONTH($B23)&lt;&gt;MONTH(StartDate),'У9 Ввод'!$D$167="",'У9 Ввод'!$E$167="",'У9 Ввод'!$D$167&gt;$B23),0,MAX(0,MIN(1,'У9 Ввод'!$E$167-NETWORKDAYS('У9 Ввод'!$D$167,$B23)+1))/Настройки!$E$15*100)</f>
        <v>0</v>
      </c>
      <c r="FG23" s="67" t="n">
        <f aca="false">IF(OR($D23=1,MONTH($B23)&lt;&gt;MONTH(StartDate),'У9 Ввод'!$D$168="",'У9 Ввод'!$E$168="",'У9 Ввод'!$D$168&gt;$B23),0,MAX(0,MIN(1,'У9 Ввод'!$E$168-NETWORKDAYS('У9 Ввод'!$D$168,$B23)+1))/Настройки!$E$15*100)</f>
        <v>0</v>
      </c>
      <c r="FH23" s="67" t="n">
        <f aca="false">IF(OR($D23=1,MONTH($B23)&lt;&gt;MONTH(StartDate),'У9 Ввод'!$D$169="",'У9 Ввод'!$E$169="",'У9 Ввод'!$D$169&gt;$B23),0,MAX(0,MIN(1,'У9 Ввод'!$E$169-NETWORKDAYS('У9 Ввод'!$D$169,$B23)+1))/Настройки!$E$15*100)</f>
        <v>0</v>
      </c>
      <c r="FI23" s="67" t="n">
        <f aca="false">IF(OR($D23=1,MONTH($B23)&lt;&gt;MONTH(StartDate),'У9 Ввод'!$D$170="",'У9 Ввод'!$E$170="",'У9 Ввод'!$D$170&gt;$B23),0,MAX(0,MIN(1,'У9 Ввод'!$E$170-NETWORKDAYS('У9 Ввод'!$D$170,$B23)+1))/Настройки!$E$15*100)</f>
        <v>0</v>
      </c>
      <c r="FJ23" s="67" t="n">
        <f aca="false">IF(OR($D23=1,MONTH($B23)&lt;&gt;MONTH(StartDate),'У9 Ввод'!$D$171="",'У9 Ввод'!$E$171="",'У9 Ввод'!$D$171&gt;$B23),0,MAX(0,MIN(1,'У9 Ввод'!$E$171-NETWORKDAYS('У9 Ввод'!$D$171,$B23)+1))/Настройки!$E$15*100)</f>
        <v>0</v>
      </c>
      <c r="FK23" s="67" t="n">
        <f aca="false">IF(OR($D23=1,MONTH($B23)&lt;&gt;MONTH(StartDate),'У9 Ввод'!$D$172="",'У9 Ввод'!$E$172="",'У9 Ввод'!$D$172&gt;$B23),0,MAX(0,MIN(1,'У9 Ввод'!$E$172-NETWORKDAYS('У9 Ввод'!$D$172,$B23)+1))/Настройки!$E$15*100)</f>
        <v>0</v>
      </c>
      <c r="FL23" s="67" t="n">
        <f aca="false">IF(OR($D23=1,MONTH($B23)&lt;&gt;MONTH(StartDate),'У9 Ввод'!$D$173="",'У9 Ввод'!$E$173="",'У9 Ввод'!$D$173&gt;$B23),0,MAX(0,MIN(1,'У9 Ввод'!$E$173-NETWORKDAYS('У9 Ввод'!$D$173,$B23)+1))/Настройки!$E$15*100)</f>
        <v>0</v>
      </c>
      <c r="FM23" s="67" t="n">
        <f aca="false">IF(OR($D23=1,MONTH($B23)&lt;&gt;MONTH(StartDate),'У9 Ввод'!$D$174="",'У9 Ввод'!$E$174="",'У9 Ввод'!$D$174&gt;$B23),0,MAX(0,MIN(1,'У9 Ввод'!$E$174-NETWORKDAYS('У9 Ввод'!$D$174,$B23)+1))/Настройки!$E$15*100)</f>
        <v>0</v>
      </c>
      <c r="FN23" s="67" t="n">
        <f aca="false">IF(OR($D23=1,MONTH($B23)&lt;&gt;MONTH(StartDate),'У9 Ввод'!$D$175="",'У9 Ввод'!$E$175="",'У9 Ввод'!$D$175&gt;$B23),0,MAX(0,MIN(1,'У9 Ввод'!$E$175-NETWORKDAYS('У9 Ввод'!$D$175,$B23)+1))/Настройки!$E$15*100)</f>
        <v>0</v>
      </c>
      <c r="FO23" s="67" t="n">
        <f aca="false">IF(OR($D23=1,MONTH($B23)&lt;&gt;MONTH(StartDate),'У9 Ввод'!$D$176="",'У9 Ввод'!$E$176="",'У9 Ввод'!$D$176&gt;$B23),0,MAX(0,MIN(1,'У9 Ввод'!$E$176-NETWORKDAYS('У9 Ввод'!$D$176,$B23)+1))/Настройки!$E$15*100)</f>
        <v>0</v>
      </c>
      <c r="FP23" s="67" t="n">
        <f aca="false">IF(OR($D23=1,MONTH($B23)&lt;&gt;MONTH(StartDate),'У9 Ввод'!$D$177="",'У9 Ввод'!$E$177="",'У9 Ввод'!$D$177&gt;$B23),0,MAX(0,MIN(1,'У9 Ввод'!$E$177-NETWORKDAYS('У9 Ввод'!$D$177,$B23)+1))/Настройки!$E$15*100)</f>
        <v>0</v>
      </c>
      <c r="FQ23" s="67" t="n">
        <f aca="false">IF(OR($D23=1,MONTH($B23)&lt;&gt;MONTH(StartDate),'У9 Ввод'!$D$178="",'У9 Ввод'!$E$178="",'У9 Ввод'!$D$178&gt;$B23),0,MAX(0,MIN(1,'У9 Ввод'!$E$178-NETWORKDAYS('У9 Ввод'!$D$178,$B23)+1))/Настройки!$E$15*100)</f>
        <v>0</v>
      </c>
      <c r="FR23" s="67" t="n">
        <f aca="false">IF(OR($D23=1,MONTH($B23)&lt;&gt;MONTH(StartDate),'У9 Ввод'!$D$179="",'У9 Ввод'!$E$179="",'У9 Ввод'!$D$179&gt;$B23),0,MAX(0,MIN(1,'У9 Ввод'!$E$179-NETWORKDAYS('У9 Ввод'!$D$179,$B23)+1))/Настройки!$E$15*100)</f>
        <v>0</v>
      </c>
      <c r="FS23" s="67" t="n">
        <f aca="false">IF(OR($D23=1,MONTH($B23)&lt;&gt;MONTH(StartDate),'У9 Ввод'!$D$180="",'У9 Ввод'!$E$180="",'У9 Ввод'!$D$180&gt;$B23),0,MAX(0,MIN(1,'У9 Ввод'!$E$180-NETWORKDAYS('У9 Ввод'!$D$180,$B23)+1))/Настройки!$E$15*100)</f>
        <v>0</v>
      </c>
      <c r="FT23" s="67" t="n">
        <f aca="false">IF(OR($D23=1,MONTH($B23)&lt;&gt;MONTH(StartDate),'У9 Ввод'!$D$181="",'У9 Ввод'!$E$181="",'У9 Ввод'!$D$181&gt;$B23),0,MAX(0,MIN(1,'У9 Ввод'!$E$181-NETWORKDAYS('У9 Ввод'!$D$181,$B23)+1))/Настройки!$E$15*100)</f>
        <v>0</v>
      </c>
      <c r="FU23" s="67" t="n">
        <f aca="false">IF(OR($D23=1,MONTH($B23)&lt;&gt;MONTH(StartDate),'У9 Ввод'!$D$182="",'У9 Ввод'!$E$182="",'У9 Ввод'!$D$182&gt;$B23),0,MAX(0,MIN(1,'У9 Ввод'!$E$182-NETWORKDAYS('У9 Ввод'!$D$182,$B23)+1))/Настройки!$E$15*100)</f>
        <v>0</v>
      </c>
      <c r="FV23" s="67" t="n">
        <f aca="false">IF(OR($D23=1,MONTH($B23)&lt;&gt;MONTH(StartDate),'У9 Ввод'!$D$183="",'У9 Ввод'!$E$183="",'У9 Ввод'!$D$183&gt;$B23),0,MAX(0,MIN(1,'У9 Ввод'!$E$183-NETWORKDAYS('У9 Ввод'!$D$183,$B23)+1))/Настройки!$E$15*100)</f>
        <v>0</v>
      </c>
      <c r="FW23" s="67" t="n">
        <f aca="false">IF(OR($D23=1,MONTH($B23)&lt;&gt;MONTH(StartDate),'У9 Ввод'!$D$184="",'У9 Ввод'!$E$184="",'У9 Ввод'!$D$184&gt;$B23),0,MAX(0,MIN(1,'У9 Ввод'!$E$184-NETWORKDAYS('У9 Ввод'!$D$184,$B23)+1))/Настройки!$E$15*100)</f>
        <v>0</v>
      </c>
      <c r="FX23" s="67" t="n">
        <f aca="false">IF(OR($D23=1,MONTH($B23)&lt;&gt;MONTH(StartDate),'У9 Ввод'!$D$185="",'У9 Ввод'!$E$185="",'У9 Ввод'!$D$185&gt;$B23),0,MAX(0,MIN(1,'У9 Ввод'!$E$185-NETWORKDAYS('У9 Ввод'!$D$185,$B23)+1))/Настройки!$E$15*100)</f>
        <v>0</v>
      </c>
      <c r="FY23" s="67" t="n">
        <f aca="false">IF(OR($D23=1,MONTH($B23)&lt;&gt;MONTH(StartDate),'У9 Ввод'!$D$186="",'У9 Ввод'!$E$186="",'У9 Ввод'!$D$186&gt;$B23),0,MAX(0,MIN(1,'У9 Ввод'!$E$186-NETWORKDAYS('У9 Ввод'!$D$186,$B23)+1))/Настройки!$E$15*100)</f>
        <v>0</v>
      </c>
      <c r="FZ23" s="67" t="n">
        <f aca="false">IF(OR($D23=1,MONTH($B23)&lt;&gt;MONTH(StartDate),'У9 Ввод'!$D$187="",'У9 Ввод'!$E$187="",'У9 Ввод'!$D$187&gt;$B23),0,MAX(0,MIN(1,'У9 Ввод'!$E$187-NETWORKDAYS('У9 Ввод'!$D$187,$B23)+1))/Настройки!$E$15*100)</f>
        <v>0</v>
      </c>
      <c r="GA23" s="67" t="n">
        <f aca="false">IF(OR($D23=1,MONTH($B23)&lt;&gt;MONTH(StartDate),'У9 Ввод'!$D$188="",'У9 Ввод'!$E$188="",'У9 Ввод'!$D$188&gt;$B23),0,MAX(0,MIN(1,'У9 Ввод'!$E$188-NETWORKDAYS('У9 Ввод'!$D$188,$B23)+1))/Настройки!$E$15*100)</f>
        <v>0</v>
      </c>
      <c r="GB23" s="67" t="n">
        <f aca="false">IF(OR($D23=1,MONTH($B23)&lt;&gt;MONTH(StartDate),'У9 Ввод'!$D$189="",'У9 Ввод'!$E$189="",'У9 Ввод'!$D$189&gt;$B23),0,MAX(0,MIN(1,'У9 Ввод'!$E$189-NETWORKDAYS('У9 Ввод'!$D$189,$B23)+1))/Настройки!$E$15*100)</f>
        <v>0</v>
      </c>
      <c r="GC23" s="67" t="n">
        <f aca="false">IF(OR($D23=1,MONTH($B23)&lt;&gt;MONTH(StartDate),'У9 Ввод'!$D$190="",'У9 Ввод'!$E$190="",'У9 Ввод'!$D$190&gt;$B23),0,MAX(0,MIN(1,'У9 Ввод'!$E$190-NETWORKDAYS('У9 Ввод'!$D$190,$B23)+1))/Настройки!$E$15*100)</f>
        <v>0</v>
      </c>
      <c r="GD23" s="67" t="n">
        <f aca="false">IF(OR($D23=1,MONTH($B23)&lt;&gt;MONTH(StartDate),'У9 Ввод'!$D$191="",'У9 Ввод'!$E$191="",'У9 Ввод'!$D$191&gt;$B23),0,MAX(0,MIN(1,'У9 Ввод'!$E$191-NETWORKDAYS('У9 Ввод'!$D$191,$B23)+1))/Настройки!$E$15*100)</f>
        <v>0</v>
      </c>
      <c r="GE23" s="67" t="n">
        <f aca="false">IF(OR($D23=1,MONTH($B23)&lt;&gt;MONTH(StartDate),'У9 Ввод'!$D$192="",'У9 Ввод'!$E$192="",'У9 Ввод'!$D$192&gt;$B23),0,MAX(0,MIN(1,'У9 Ввод'!$E$192-NETWORKDAYS('У9 Ввод'!$D$192,$B23)+1))/Настройки!$E$15*100)</f>
        <v>0</v>
      </c>
      <c r="GF23" s="67" t="n">
        <f aca="false">IF(OR($D23=1,MONTH($B23)&lt;&gt;MONTH(StartDate),'У9 Ввод'!$D$193="",'У9 Ввод'!$E$193="",'У9 Ввод'!$D$193&gt;$B23),0,MAX(0,MIN(1,'У9 Ввод'!$E$193-NETWORKDAYS('У9 Ввод'!$D$193,$B23)+1))/Настройки!$E$15*100)</f>
        <v>0</v>
      </c>
      <c r="GG23" s="67" t="n">
        <f aca="false">IF(OR($D23=1,MONTH($B23)&lt;&gt;MONTH(StartDate),'У9 Ввод'!$D$194="",'У9 Ввод'!$E$194="",'У9 Ввод'!$D$194&gt;$B23),0,MAX(0,MIN(1,'У9 Ввод'!$E$194-NETWORKDAYS('У9 Ввод'!$D$194,$B23)+1))/Настройки!$E$15*100)</f>
        <v>0</v>
      </c>
      <c r="GH23" s="67" t="n">
        <f aca="false">IF(OR($D23=1,MONTH($B23)&lt;&gt;MONTH(StartDate),'У9 Ввод'!$D$195="",'У9 Ввод'!$E$195="",'У9 Ввод'!$D$195&gt;$B23),0,MAX(0,MIN(1,'У9 Ввод'!$E$195-NETWORKDAYS('У9 Ввод'!$D$195,$B23)+1))/Настройки!$E$15*100)</f>
        <v>0</v>
      </c>
      <c r="GI23" s="67" t="n">
        <f aca="false">IF(OR($D23=1,MONTH($B23)&lt;&gt;MONTH(StartDate),'У9 Ввод'!$D$196="",'У9 Ввод'!$E$196="",'У9 Ввод'!$D$196&gt;$B23),0,MAX(0,MIN(1,'У9 Ввод'!$E$196-NETWORKDAYS('У9 Ввод'!$D$196,$B23)+1))/Настройки!$E$15*100)</f>
        <v>0</v>
      </c>
      <c r="GJ23" s="67" t="n">
        <f aca="false">IF(OR($D23=1,MONTH($B23)&lt;&gt;MONTH(StartDate),'У9 Ввод'!$D$197="",'У9 Ввод'!$E$197="",'У9 Ввод'!$D$197&gt;$B23),0,MAX(0,MIN(1,'У9 Ввод'!$E$197-NETWORKDAYS('У9 Ввод'!$D$197,$B23)+1))/Настройки!$E$15*100)</f>
        <v>0</v>
      </c>
      <c r="GK23" s="67" t="n">
        <f aca="false">IF(OR($D23=1,MONTH($B23)&lt;&gt;MONTH(StartDate),'У9 Ввод'!$D$198="",'У9 Ввод'!$E$198="",'У9 Ввод'!$D$198&gt;$B23),0,MAX(0,MIN(1,'У9 Ввод'!$E$198-NETWORKDAYS('У9 Ввод'!$D$198,$B23)+1))/Настройки!$E$15*100)</f>
        <v>0</v>
      </c>
      <c r="GL23" s="67" t="n">
        <f aca="false">IF(OR($D23=1,MONTH($B23)&lt;&gt;MONTH(StartDate),'У9 Ввод'!$D$199="",'У9 Ввод'!$E$199="",'У9 Ввод'!$D$199&gt;$B23),0,MAX(0,MIN(1,'У9 Ввод'!$E$199-NETWORKDAYS('У9 Ввод'!$D$199,$B23)+1))/Настройки!$E$15*100)</f>
        <v>0</v>
      </c>
      <c r="GM23" s="67" t="n">
        <f aca="false">IF(OR($D23=1,MONTH($B23)&lt;&gt;MONTH(StartDate),'У9 Ввод'!$D$200="",'У9 Ввод'!$E$200="",'У9 Ввод'!$D$200&gt;$B23),0,MAX(0,MIN(1,'У9 Ввод'!$E$200-NETWORKDAYS('У9 Ввод'!$D$200,$B23)+1))/Настройки!$E$15*100)</f>
        <v>0</v>
      </c>
      <c r="GN23" s="67" t="n">
        <f aca="false">IF(OR($D23=1,MONTH($B23)&lt;&gt;MONTH(StartDate),'У9 Ввод'!$D$201="",'У9 Ввод'!$E$201="",'У9 Ввод'!$D$201&gt;$B23),0,MAX(0,MIN(1,'У9 Ввод'!$E$201-NETWORKDAYS('У9 Ввод'!$D$201,$B23)+1))/Настройки!$E$15*100)</f>
        <v>0</v>
      </c>
      <c r="GO23" s="67" t="n">
        <f aca="false">IF(OR($D23=1,MONTH($B23)&lt;&gt;MONTH(StartDate),'У9 Ввод'!$D$202="",'У9 Ввод'!$E$202="",'У9 Ввод'!$D$202&gt;$B23),0,MAX(0,MIN(1,'У9 Ввод'!$E$202-NETWORKDAYS('У9 Ввод'!$D$202,$B23)+1))/Настройки!$E$15*100)</f>
        <v>0</v>
      </c>
      <c r="GP23" s="67" t="n">
        <f aca="false">IF(OR($D23=1,MONTH($B23)&lt;&gt;MONTH(StartDate),'У9 Ввод'!$D$203="",'У9 Ввод'!$E$203="",'У9 Ввод'!$D$203&gt;$B23),0,MAX(0,MIN(1,'У9 Ввод'!$E$203-NETWORKDAYS('У9 Ввод'!$D$203,$B23)+1))/Настройки!$E$15*100)</f>
        <v>0</v>
      </c>
      <c r="GQ23" s="67" t="n">
        <f aca="false">IF(OR($D23=1,MONTH($B23)&lt;&gt;MONTH(StartDate),'У9 Ввод'!$D$204="",'У9 Ввод'!$E$204="",'У9 Ввод'!$D$204&gt;$B23),0,MAX(0,MIN(1,'У9 Ввод'!$E$204-NETWORKDAYS('У9 Ввод'!$D$204,$B23)+1))/Настройки!$E$15*100)</f>
        <v>0</v>
      </c>
      <c r="GR23" s="67" t="n">
        <f aca="false">IF(OR($D23=1,MONTH($B23)&lt;&gt;MONTH(StartDate),'У9 Ввод'!$D$205="",'У9 Ввод'!$E$205="",'У9 Ввод'!$D$205&gt;$B23),0,MAX(0,MIN(1,'У9 Ввод'!$E$205-NETWORKDAYS('У9 Ввод'!$D$205,$B23)+1))/Настройки!$E$15*100)</f>
        <v>0</v>
      </c>
      <c r="GS23" s="67" t="n">
        <f aca="false">IF(OR($D23=1,MONTH($B23)&lt;&gt;MONTH(StartDate),'У9 Ввод'!$D$206="",'У9 Ввод'!$E$206="",'У9 Ввод'!$D$206&gt;$B23),0,MAX(0,MIN(1,'У9 Ввод'!$E$206-NETWORKDAYS('У9 Ввод'!$D$206,$B23)+1))/Настройки!$E$15*100)</f>
        <v>0</v>
      </c>
      <c r="GT23" s="67" t="n">
        <f aca="false">IF(OR($D23=1,MONTH($B23)&lt;&gt;MONTH(StartDate),'У9 Ввод'!$D$207="",'У9 Ввод'!$E$207="",'У9 Ввод'!$D$207&gt;$B23),0,MAX(0,MIN(1,'У9 Ввод'!$E$207-NETWORKDAYS('У9 Ввод'!$D$207,$B23)+1))/Настройки!$E$15*100)</f>
        <v>0</v>
      </c>
      <c r="GU23" s="67" t="n">
        <f aca="false">IF(OR($D23=1,MONTH($B23)&lt;&gt;MONTH(StartDate),'У9 Ввод'!$D$208="",'У9 Ввод'!$E$208="",'У9 Ввод'!$D$208&gt;$B23),0,MAX(0,MIN(1,'У9 Ввод'!$E$208-NETWORKDAYS('У9 Ввод'!$D$208,$B23)+1))/Настройки!$E$15*100)</f>
        <v>0</v>
      </c>
      <c r="GV23" s="67" t="n">
        <f aca="false">IF(OR($D23=1,MONTH($B23)&lt;&gt;MONTH(StartDate),'У9 Ввод'!$D$209="",'У9 Ввод'!$E$209="",'У9 Ввод'!$D$209&gt;$B23),0,MAX(0,MIN(1,'У9 Ввод'!$E$209-NETWORKDAYS('У9 Ввод'!$D$209,$B23)+1))/Настройки!$E$15*100)</f>
        <v>0</v>
      </c>
      <c r="GW23" s="67" t="n">
        <f aca="false">IF(OR($D23=1,MONTH($B23)&lt;&gt;MONTH(StartDate),'У9 Ввод'!$D$210="",'У9 Ввод'!$E$210="",'У9 Ввод'!$D$210&gt;$B23),0,MAX(0,MIN(1,'У9 Ввод'!$E$210-NETWORKDAYS('У9 Ввод'!$D$210,$B23)+1))/Настройки!$E$15*100)</f>
        <v>0</v>
      </c>
      <c r="GX23" s="67" t="n">
        <f aca="false">IF(OR($D23=1,MONTH($B23)&lt;&gt;MONTH(StartDate),'У9 Ввод'!$D$211="",'У9 Ввод'!$E$211="",'У9 Ввод'!$D$211&gt;$B23),0,MAX(0,MIN(1,'У9 Ввод'!$E$211-NETWORKDAYS('У9 Ввод'!$D$211,$B23)+1))/Настройки!$E$15*100)</f>
        <v>0</v>
      </c>
      <c r="GY23" s="67" t="n">
        <f aca="false">IF(OR($D23=1,MONTH($B23)&lt;&gt;MONTH(StartDate),'У9 Ввод'!$D$212="",'У9 Ввод'!$E$212="",'У9 Ввод'!$D$212&gt;$B23),0,MAX(0,MIN(1,'У9 Ввод'!$E$212-NETWORKDAYS('У9 Ввод'!$D$212,$B23)+1))/Настройки!$E$15*100)</f>
        <v>0</v>
      </c>
      <c r="GZ23" s="67" t="n">
        <f aca="false">IF(OR($D23=1,MONTH($B23)&lt;&gt;MONTH(StartDate),'У9 Ввод'!$D$213="",'У9 Ввод'!$E$213="",'У9 Ввод'!$D$213&gt;$B23),0,MAX(0,MIN(1,'У9 Ввод'!$E$213-NETWORKDAYS('У9 Ввод'!$D$213,$B23)+1))/Настройки!$E$15*100)</f>
        <v>0</v>
      </c>
      <c r="HA23" s="67" t="n">
        <f aca="false">IF(OR($D23=1,MONTH($B23)&lt;&gt;MONTH(StartDate),'У9 Ввод'!$D$214="",'У9 Ввод'!$E$214="",'У9 Ввод'!$D$214&gt;$B23),0,MAX(0,MIN(1,'У9 Ввод'!$E$214-NETWORKDAYS('У9 Ввод'!$D$214,$B23)+1))/Настройки!$E$15*100)</f>
        <v>0</v>
      </c>
      <c r="HB23" s="67" t="n">
        <f aca="false">IF(OR($D23=1,MONTH($B23)&lt;&gt;MONTH(StartDate),'У9 Ввод'!$D$215="",'У9 Ввод'!$E$215="",'У9 Ввод'!$D$215&gt;$B23),0,MAX(0,MIN(1,'У9 Ввод'!$E$215-NETWORKDAYS('У9 Ввод'!$D$215,$B23)+1))/Настройки!$E$15*100)</f>
        <v>0</v>
      </c>
      <c r="HC23" s="67" t="n">
        <f aca="false">IF(OR($D23=1,MONTH($B23)&lt;&gt;MONTH(StartDate),'У9 Ввод'!$D$216="",'У9 Ввод'!$E$216="",'У9 Ввод'!$D$216&gt;$B23),0,MAX(0,MIN(1,'У9 Ввод'!$E$216-NETWORKDAYS('У9 Ввод'!$D$216,$B23)+1))/Настройки!$E$15*100)</f>
        <v>0</v>
      </c>
      <c r="HD23" s="67" t="n">
        <f aca="false">IF(OR($D23=1,MONTH($B23)&lt;&gt;MONTH(StartDate),'У9 Ввод'!$D$217="",'У9 Ввод'!$E$217="",'У9 Ввод'!$D$217&gt;$B23),0,MAX(0,MIN(1,'У9 Ввод'!$E$217-NETWORKDAYS('У9 Ввод'!$D$217,$B23)+1))/Настройки!$E$15*100)</f>
        <v>0</v>
      </c>
      <c r="HE23" s="67" t="n">
        <f aca="false">IF(OR($D23=1,MONTH($B23)&lt;&gt;MONTH(StartDate),'У9 Ввод'!$D$218="",'У9 Ввод'!$E$218="",'У9 Ввод'!$D$218&gt;$B23),0,MAX(0,MIN(1,'У9 Ввод'!$E$218-NETWORKDAYS('У9 Ввод'!$D$218,$B23)+1))/Настройки!$E$15*100)</f>
        <v>0</v>
      </c>
      <c r="HF23" s="67" t="n">
        <f aca="false">IF(OR($D23=1,MONTH($B23)&lt;&gt;MONTH(StartDate),'У9 Ввод'!$D$219="",'У9 Ввод'!$E$219="",'У9 Ввод'!$D$219&gt;$B23),0,MAX(0,MIN(1,'У9 Ввод'!$E$219-NETWORKDAYS('У9 Ввод'!$D$219,$B23)+1))/Настройки!$E$15*100)</f>
        <v>0</v>
      </c>
      <c r="HG23" s="67" t="n">
        <f aca="false">IF(OR($D23=1,MONTH($B23)&lt;&gt;MONTH(StartDate),'У9 Ввод'!$D$220="",'У9 Ввод'!$E$220="",'У9 Ввод'!$D$220&gt;$B23),0,MAX(0,MIN(1,'У9 Ввод'!$E$220-NETWORKDAYS('У9 Ввод'!$D$220,$B23)+1))/Настройки!$E$15*100)</f>
        <v>0</v>
      </c>
      <c r="HH23" s="67" t="n">
        <f aca="false">IF(OR($D23=1,MONTH($B23)&lt;&gt;MONTH(StartDate),'У9 Ввод'!$D$221="",'У9 Ввод'!$E$221="",'У9 Ввод'!$D$221&gt;$B23),0,MAX(0,MIN(1,'У9 Ввод'!$E$221-NETWORKDAYS('У9 Ввод'!$D$221,$B23)+1))/Настройки!$E$15*100)</f>
        <v>0</v>
      </c>
      <c r="HI23" s="67" t="n">
        <f aca="false">IF(OR($D23=1,MONTH($B23)&lt;&gt;MONTH(StartDate),'У9 Ввод'!$D$222="",'У9 Ввод'!$E$222="",'У9 Ввод'!$D$222&gt;$B23),0,MAX(0,MIN(1,'У9 Ввод'!$E$222-NETWORKDAYS('У9 Ввод'!$D$222,$B23)+1))/Настройки!$E$15*100)</f>
        <v>0</v>
      </c>
      <c r="HJ23" s="67" t="n">
        <f aca="false">IF(OR($D23=1,MONTH($B23)&lt;&gt;MONTH(StartDate),'У9 Ввод'!$D$223="",'У9 Ввод'!$E$223="",'У9 Ввод'!$D$223&gt;$B23),0,MAX(0,MIN(1,'У9 Ввод'!$E$223-NETWORKDAYS('У9 Ввод'!$D$223,$B23)+1))/Настройки!$E$15*100)</f>
        <v>0</v>
      </c>
      <c r="HK23" s="67" t="n">
        <f aca="false">IF(OR($D23=1,MONTH($B23)&lt;&gt;MONTH(StartDate),'У9 Ввод'!$D$224="",'У9 Ввод'!$E$224="",'У9 Ввод'!$D$224&gt;$B23),0,MAX(0,MIN(1,'У9 Ввод'!$E$224-NETWORKDAYS('У9 Ввод'!$D$224,$B23)+1))/Настройки!$E$15*100)</f>
        <v>0</v>
      </c>
      <c r="HL23" s="67" t="n">
        <f aca="false">IF(OR($D23=1,MONTH($B23)&lt;&gt;MONTH(StartDate),'У9 Ввод'!$D$225="",'У9 Ввод'!$E$225="",'У9 Ввод'!$D$225&gt;$B23),0,MAX(0,MIN(1,'У9 Ввод'!$E$225-NETWORKDAYS('У9 Ввод'!$D$225,$B23)+1))/Настройки!$E$15*100)</f>
        <v>0</v>
      </c>
      <c r="HM23" s="67" t="n">
        <f aca="false">IF(OR($D23=1,MONTH($B23)&lt;&gt;MONTH(StartDate),'У9 Ввод'!$D$226="",'У9 Ввод'!$E$226="",'У9 Ввод'!$D$226&gt;$B23),0,MAX(0,MIN(1,'У9 Ввод'!$E$226-NETWORKDAYS('У9 Ввод'!$D$226,$B23)+1))/Настройки!$E$15*100)</f>
        <v>0</v>
      </c>
      <c r="HN23" s="67" t="n">
        <f aca="false">IF(OR($D23=1,MONTH($B23)&lt;&gt;MONTH(StartDate),'У9 Ввод'!$D$227="",'У9 Ввод'!$E$227="",'У9 Ввод'!$D$227&gt;$B23),0,MAX(0,MIN(1,'У9 Ввод'!$E$227-NETWORKDAYS('У9 Ввод'!$D$227,$B23)+1))/Настройки!$E$15*100)</f>
        <v>0</v>
      </c>
      <c r="HO23" s="67" t="n">
        <f aca="false">IF(OR($D23=1,MONTH($B23)&lt;&gt;MONTH(StartDate),'У9 Ввод'!$D$228="",'У9 Ввод'!$E$228="",'У9 Ввод'!$D$228&gt;$B23),0,MAX(0,MIN(1,'У9 Ввод'!$E$228-NETWORKDAYS('У9 Ввод'!$D$228,$B23)+1))/Настройки!$E$15*100)</f>
        <v>0</v>
      </c>
      <c r="HP23" s="67" t="n">
        <f aca="false">IF(OR($D23=1,MONTH($B23)&lt;&gt;MONTH(StartDate),'У9 Ввод'!$D$229="",'У9 Ввод'!$E$229="",'У9 Ввод'!$D$229&gt;$B23),0,MAX(0,MIN(1,'У9 Ввод'!$E$229-NETWORKDAYS('У9 Ввод'!$D$229,$B23)+1))/Настройки!$E$15*100)</f>
        <v>0</v>
      </c>
      <c r="HQ23" s="67" t="n">
        <f aca="false">IF(OR($D23=1,MONTH($B23)&lt;&gt;MONTH(StartDate),'У9 Ввод'!$D$230="",'У9 Ввод'!$E$230="",'У9 Ввод'!$D$230&gt;$B23),0,MAX(0,MIN(1,'У9 Ввод'!$E$230-NETWORKDAYS('У9 Ввод'!$D$230,$B23)+1))/Настройки!$E$15*100)</f>
        <v>0</v>
      </c>
      <c r="HR23" s="67" t="n">
        <f aca="false">IF(OR($D23=1,MONTH($B23)&lt;&gt;MONTH(StartDate),'У9 Ввод'!$D$231="",'У9 Ввод'!$E$231="",'У9 Ввод'!$D$231&gt;$B23),0,MAX(0,MIN(1,'У9 Ввод'!$E$231-NETWORKDAYS('У9 Ввод'!$D$231,$B23)+1))/Настройки!$E$15*100)</f>
        <v>0</v>
      </c>
      <c r="HS23" s="67" t="n">
        <f aca="false">IF(OR($D23=1,MONTH($B23)&lt;&gt;MONTH(StartDate),'У9 Ввод'!$D$232="",'У9 Ввод'!$E$232="",'У9 Ввод'!$D$232&gt;$B23),0,MAX(0,MIN(1,'У9 Ввод'!$E$232-NETWORKDAYS('У9 Ввод'!$D$232,$B23)+1))/Настройки!$E$15*100)</f>
        <v>0</v>
      </c>
      <c r="HT23" s="67" t="n">
        <f aca="false">IF(OR($D23=1,MONTH($B23)&lt;&gt;MONTH(StartDate),'У9 Ввод'!$D$233="",'У9 Ввод'!$E$233="",'У9 Ввод'!$D$233&gt;$B23),0,MAX(0,MIN(1,'У9 Ввод'!$E$233-NETWORKDAYS('У9 Ввод'!$D$233,$B23)+1))/Настройки!$E$15*100)</f>
        <v>0</v>
      </c>
      <c r="HU23" s="67" t="n">
        <f aca="false">IF(OR($D23=1,MONTH($B23)&lt;&gt;MONTH(StartDate),'У9 Ввод'!$D$234="",'У9 Ввод'!$E$234="",'У9 Ввод'!$D$234&gt;$B23),0,MAX(0,MIN(1,'У9 Ввод'!$E$234-NETWORKDAYS('У9 Ввод'!$D$234,$B23)+1))/Настройки!$E$15*100)</f>
        <v>0</v>
      </c>
      <c r="HV23" s="67" t="n">
        <f aca="false">IF(OR($D23=1,MONTH($B23)&lt;&gt;MONTH(StartDate),'У9 Ввод'!$D$235="",'У9 Ввод'!$E$235="",'У9 Ввод'!$D$235&gt;$B23),0,MAX(0,MIN(1,'У9 Ввод'!$E$235-NETWORKDAYS('У9 Ввод'!$D$235,$B23)+1))/Настройки!$E$15*100)</f>
        <v>0</v>
      </c>
      <c r="HW23" s="67" t="n">
        <f aca="false">IF(OR($D23=1,MONTH($B23)&lt;&gt;MONTH(StartDate),'У9 Ввод'!$D$236="",'У9 Ввод'!$E$236="",'У9 Ввод'!$D$236&gt;$B23),0,MAX(0,MIN(1,'У9 Ввод'!$E$236-NETWORKDAYS('У9 Ввод'!$D$236,$B23)+1))/Настройки!$E$15*100)</f>
        <v>0</v>
      </c>
      <c r="HX23" s="67" t="n">
        <f aca="false">IF(OR($D23=1,MONTH($B23)&lt;&gt;MONTH(StartDate),'У9 Ввод'!$D$237="",'У9 Ввод'!$E$237="",'У9 Ввод'!$D$237&gt;$B23),0,MAX(0,MIN(1,'У9 Ввод'!$E$237-NETWORKDAYS('У9 Ввод'!$D$237,$B23)+1))/Настройки!$E$15*100)</f>
        <v>0</v>
      </c>
      <c r="HY23" s="67" t="n">
        <f aca="false">IF(OR($D23=1,MONTH($B23)&lt;&gt;MONTH(StartDate),'У9 Ввод'!$D$238="",'У9 Ввод'!$E$238="",'У9 Ввод'!$D$238&gt;$B23),0,MAX(0,MIN(1,'У9 Ввод'!$E$238-NETWORKDAYS('У9 Ввод'!$D$238,$B23)+1))/Настройки!$E$15*100)</f>
        <v>0</v>
      </c>
      <c r="HZ23" s="67" t="n">
        <f aca="false">IF(OR($D23=1,MONTH($B23)&lt;&gt;MONTH(StartDate),'У9 Ввод'!$D$239="",'У9 Ввод'!$E$239="",'У9 Ввод'!$D$239&gt;$B23),0,MAX(0,MIN(1,'У9 Ввод'!$E$239-NETWORKDAYS('У9 Ввод'!$D$239,$B23)+1))/Настройки!$E$15*100)</f>
        <v>0</v>
      </c>
      <c r="IA23" s="67" t="n">
        <f aca="false">IF(OR($D23=1,MONTH($B23)&lt;&gt;MONTH(StartDate),'У9 Ввод'!$D$240="",'У9 Ввод'!$E$240="",'У9 Ввод'!$D$240&gt;$B23),0,MAX(0,MIN(1,'У9 Ввод'!$E$240-NETWORKDAYS('У9 Ввод'!$D$240,$B23)+1))/Настройки!$E$15*100)</f>
        <v>0</v>
      </c>
      <c r="IB23" s="67" t="n">
        <f aca="false">IF(OR($D23=1,MONTH($B23)&lt;&gt;MONTH(StartDate),'У9 Ввод'!$D$241="",'У9 Ввод'!$E$241="",'У9 Ввод'!$D$241&gt;$B23),0,MAX(0,MIN(1,'У9 Ввод'!$E$241-NETWORKDAYS('У9 Ввод'!$D$241,$B23)+1))/Настройки!$E$15*100)</f>
        <v>0</v>
      </c>
      <c r="IC23" s="67" t="n">
        <f aca="false">IF(OR($D23=1,MONTH($B23)&lt;&gt;MONTH(StartDate),'У9 Ввод'!$D$242="",'У9 Ввод'!$E$242="",'У9 Ввод'!$D$242&gt;$B23),0,MAX(0,MIN(1,'У9 Ввод'!$E$242-NETWORKDAYS('У9 Ввод'!$D$242,$B23)+1))/Настройки!$E$15*100)</f>
        <v>0</v>
      </c>
      <c r="ID23" s="67" t="n">
        <f aca="false">IF(OR($D23=1,MONTH($B23)&lt;&gt;MONTH(StartDate),'У9 Ввод'!$D$243="",'У9 Ввод'!$E$243="",'У9 Ввод'!$D$243&gt;$B23),0,MAX(0,MIN(1,'У9 Ввод'!$E$243-NETWORKDAYS('У9 Ввод'!$D$243,$B23)+1))/Настройки!$E$15*100)</f>
        <v>0</v>
      </c>
      <c r="IE23" s="67" t="n">
        <f aca="false">IF(OR($D23=1,MONTH($B23)&lt;&gt;MONTH(StartDate),'У9 Ввод'!$D$244="",'У9 Ввод'!$E$244="",'У9 Ввод'!$D$244&gt;$B23),0,MAX(0,MIN(1,'У9 Ввод'!$E$244-NETWORKDAYS('У9 Ввод'!$D$244,$B23)+1))/Настройки!$E$15*100)</f>
        <v>0</v>
      </c>
      <c r="IF23" s="67" t="n">
        <f aca="false">IF(OR($D23=1,MONTH($B23)&lt;&gt;MONTH(StartDate),'У9 Ввод'!$D$245="",'У9 Ввод'!$E$245="",'У9 Ввод'!$D$245&gt;$B23),0,MAX(0,MIN(1,'У9 Ввод'!$E$245-NETWORKDAYS('У9 Ввод'!$D$245,$B23)+1))/Настройки!$E$15*100)</f>
        <v>0</v>
      </c>
      <c r="IG23" s="67" t="n">
        <f aca="false">IF(OR($D23=1,MONTH($B23)&lt;&gt;MONTH(StartDate),'У9 Ввод'!$D$246="",'У9 Ввод'!$E$246="",'У9 Ввод'!$D$246&gt;$B23),0,MAX(0,MIN(1,'У9 Ввод'!$E$246-NETWORKDAYS('У9 Ввод'!$D$246,$B23)+1))/Настройки!$E$15*100)</f>
        <v>0</v>
      </c>
      <c r="IH23" s="67" t="n">
        <f aca="false">IF(OR($D23=1,MONTH($B23)&lt;&gt;MONTH(StartDate),'У9 Ввод'!$D$247="",'У9 Ввод'!$E$247="",'У9 Ввод'!$D$247&gt;$B23),0,MAX(0,MIN(1,'У9 Ввод'!$E$247-NETWORKDAYS('У9 Ввод'!$D$247,$B23)+1))/Настройки!$E$15*100)</f>
        <v>0</v>
      </c>
      <c r="II23" s="67" t="n">
        <f aca="false">IF(OR($D23=1,MONTH($B23)&lt;&gt;MONTH(StartDate),'У9 Ввод'!$D$248="",'У9 Ввод'!$E$248="",'У9 Ввод'!$D$248&gt;$B23),0,MAX(0,MIN(1,'У9 Ввод'!$E$248-NETWORKDAYS('У9 Ввод'!$D$248,$B23)+1))/Настройки!$E$15*100)</f>
        <v>0</v>
      </c>
      <c r="IJ23" s="67" t="n">
        <f aca="false">IF(OR($D23=1,MONTH($B23)&lt;&gt;MONTH(StartDate),'У9 Ввод'!$D$249="",'У9 Ввод'!$E$249="",'У9 Ввод'!$D$249&gt;$B23),0,MAX(0,MIN(1,'У9 Ввод'!$E$249-NETWORKDAYS('У9 Ввод'!$D$249,$B23)+1))/Настройки!$E$15*100)</f>
        <v>0</v>
      </c>
      <c r="IK23" s="67" t="n">
        <f aca="false">IF(OR($D23=1,MONTH($B23)&lt;&gt;MONTH(StartDate),'У9 Ввод'!$D$250="",'У9 Ввод'!$E$250="",'У9 Ввод'!$D$250&gt;$B23),0,MAX(0,MIN(1,'У9 Ввод'!$E$250-NETWORKDAYS('У9 Ввод'!$D$250,$B23)+1))/Настройки!$E$15*100)</f>
        <v>0</v>
      </c>
      <c r="IL23" s="67" t="n">
        <f aca="false">IF(OR($D23=1,MONTH($B23)&lt;&gt;MONTH(StartDate),'У9 Ввод'!$D$251="",'У9 Ввод'!$E$251="",'У9 Ввод'!$D$251&gt;$B23),0,MAX(0,MIN(1,'У9 Ввод'!$E$251-NETWORKDAYS('У9 Ввод'!$D$251,$B23)+1))/Настройки!$E$15*100)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60</v>
      </c>
      <c r="F24" s="49" t="n">
        <f aca="false">IF(OR(MONTH(B24)&lt;&gt;MONTH(StartDate),D24=1),"",100)</f>
        <v>100</v>
      </c>
      <c r="G24" s="67" t="n">
        <f aca="false">IF(OR($D24=1,MONTH($B24)&lt;&gt;MONTH(StartDate),'У9 Ввод'!$D$12="",'У9 Ввод'!$E$12="",'У9 Ввод'!$D$12&gt;$B24),0,MAX(0,MIN(1,'У9 Ввод'!$E$12-NETWORKDAYS('У9 Ввод'!$D$12,$B24)+1))/Настройки!$E$15*100)</f>
        <v>20</v>
      </c>
      <c r="H24" s="67" t="n">
        <f aca="false">IF(OR($D24=1,MONTH($B24)&lt;&gt;MONTH(StartDate),'У9 Ввод'!$D$13="",'У9 Ввод'!$E$13="",'У9 Ввод'!$D$13&gt;$B24),0,MAX(0,MIN(1,'У9 Ввод'!$E$13-NETWORKDAYS('У9 Ввод'!$D$13,$B24)+1))/Настройки!$E$15*100)</f>
        <v>0</v>
      </c>
      <c r="I24" s="67" t="n">
        <f aca="false">IF(OR($D24=1,MONTH($B24)&lt;&gt;MONTH(StartDate),'У9 Ввод'!$D$14="",'У9 Ввод'!$E$14="",'У9 Ввод'!$D$14&gt;$B24),0,MAX(0,MIN(1,'У9 Ввод'!$E$14-NETWORKDAYS('У9 Ввод'!$D$14,$B24)+1))/Настройки!$E$15*100)</f>
        <v>20</v>
      </c>
      <c r="J24" s="67" t="n">
        <f aca="false">IF(OR($D24=1,MONTH($B24)&lt;&gt;MONTH(StartDate),'У9 Ввод'!$D$15="",'У9 Ввод'!$E$15="",'У9 Ввод'!$D$15&gt;$B24),0,MAX(0,MIN(1,'У9 Ввод'!$E$15-NETWORKDAYS('У9 Ввод'!$D$15,$B24)+1))/Настройки!$E$15*100)</f>
        <v>0</v>
      </c>
      <c r="K24" s="67" t="n">
        <f aca="false">IF(OR($D24=1,MONTH($B24)&lt;&gt;MONTH(StartDate),'У9 Ввод'!$D$16="",'У9 Ввод'!$E$16="",'У9 Ввод'!$D$16&gt;$B24),0,MAX(0,MIN(1,'У9 Ввод'!$E$16-NETWORKDAYS('У9 Ввод'!$D$16,$B24)+1))/Настройки!$E$15*100)</f>
        <v>0</v>
      </c>
      <c r="L24" s="67" t="n">
        <f aca="false">IF(OR($D24=1,MONTH($B24)&lt;&gt;MONTH(StartDate),'У9 Ввод'!$D$17="",'У9 Ввод'!$E$17="",'У9 Ввод'!$D$17&gt;$B24),0,MAX(0,MIN(1,'У9 Ввод'!$E$17-NETWORKDAYS('У9 Ввод'!$D$17,$B24)+1))/Настройки!$E$15*100)</f>
        <v>0</v>
      </c>
      <c r="M24" s="67" t="n">
        <f aca="false">IF(OR($D24=1,MONTH($B24)&lt;&gt;MONTH(StartDate),'У9 Ввод'!$D$18="",'У9 Ввод'!$E$18="",'У9 Ввод'!$D$18&gt;$B24),0,MAX(0,MIN(1,'У9 Ввод'!$E$18-NETWORKDAYS('У9 Ввод'!$D$18,$B24)+1))/Настройки!$E$15*100)</f>
        <v>0</v>
      </c>
      <c r="N24" s="67" t="n">
        <f aca="false">IF(OR($D24=1,MONTH($B24)&lt;&gt;MONTH(StartDate),'У9 Ввод'!$D$19="",'У9 Ввод'!$E$19="",'У9 Ввод'!$D$19&gt;$B24),0,MAX(0,MIN(1,'У9 Ввод'!$E$19-NETWORKDAYS('У9 Ввод'!$D$19,$B24)+1))/Настройки!$E$15*100)</f>
        <v>0</v>
      </c>
      <c r="O24" s="67" t="n">
        <f aca="false">IF(OR($D24=1,MONTH($B24)&lt;&gt;MONTH(StartDate),'У9 Ввод'!$D$20="",'У9 Ввод'!$E$20="",'У9 Ввод'!$D$20&gt;$B24),0,MAX(0,MIN(1,'У9 Ввод'!$E$20-NETWORKDAYS('У9 Ввод'!$D$20,$B24)+1))/Настройки!$E$15*100)</f>
        <v>20</v>
      </c>
      <c r="P24" s="67" t="n">
        <f aca="false">IF(OR($D24=1,MONTH($B24)&lt;&gt;MONTH(StartDate),'У9 Ввод'!$D$21="",'У9 Ввод'!$E$21="",'У9 Ввод'!$D$21&gt;$B24),0,MAX(0,MIN(1,'У9 Ввод'!$E$21-NETWORKDAYS('У9 Ввод'!$D$21,$B24)+1))/Настройки!$E$15*100)</f>
        <v>0</v>
      </c>
      <c r="Q24" s="67" t="n">
        <f aca="false">IF(OR($D24=1,MONTH($B24)&lt;&gt;MONTH(StartDate),'У9 Ввод'!$D$22="",'У9 Ввод'!$E$22="",'У9 Ввод'!$D$22&gt;$B24),0,MAX(0,MIN(1,'У9 Ввод'!$E$22-NETWORKDAYS('У9 Ввод'!$D$22,$B24)+1))/Настройки!$E$15*100)</f>
        <v>0</v>
      </c>
      <c r="R24" s="67" t="n">
        <f aca="false">IF(OR($D24=1,MONTH($B24)&lt;&gt;MONTH(StartDate),'У9 Ввод'!$D$23="",'У9 Ввод'!$E$23="",'У9 Ввод'!$D$23&gt;$B24),0,MAX(0,MIN(1,'У9 Ввод'!$E$23-NETWORKDAYS('У9 Ввод'!$D$23,$B24)+1))/Настройки!$E$15*100)</f>
        <v>0</v>
      </c>
      <c r="S24" s="67" t="n">
        <f aca="false">IF(OR($D24=1,MONTH($B24)&lt;&gt;MONTH(StartDate),'У9 Ввод'!$D$24="",'У9 Ввод'!$E$24="",'У9 Ввод'!$D$24&gt;$B24),0,MAX(0,MIN(1,'У9 Ввод'!$E$24-NETWORKDAYS('У9 Ввод'!$D$24,$B24)+1))/Настройки!$E$15*100)</f>
        <v>0</v>
      </c>
      <c r="T24" s="67" t="n">
        <f aca="false">IF(OR($D24=1,MONTH($B24)&lt;&gt;MONTH(StartDate),'У9 Ввод'!$D$25="",'У9 Ввод'!$E$25="",'У9 Ввод'!$D$25&gt;$B24),0,MAX(0,MIN(1,'У9 Ввод'!$E$25-NETWORKDAYS('У9 Ввод'!$D$25,$B24)+1))/Настройки!$E$15*100)</f>
        <v>0</v>
      </c>
      <c r="U24" s="67" t="n">
        <f aca="false">IF(OR($D24=1,MONTH($B24)&lt;&gt;MONTH(StartDate),'У9 Ввод'!$D$26="",'У9 Ввод'!$E$26="",'У9 Ввод'!$D$26&gt;$B24),0,MAX(0,MIN(1,'У9 Ввод'!$E$26-NETWORKDAYS('У9 Ввод'!$D$26,$B24)+1))/Настройки!$E$15*100)</f>
        <v>0</v>
      </c>
      <c r="V24" s="67" t="n">
        <f aca="false">IF(OR($D24=1,MONTH($B24)&lt;&gt;MONTH(StartDate),'У9 Ввод'!$D$27="",'У9 Ввод'!$E$27="",'У9 Ввод'!$D$27&gt;$B24),0,MAX(0,MIN(1,'У9 Ввод'!$E$27-NETWORKDAYS('У9 Ввод'!$D$27,$B24)+1))/Настройки!$E$15*100)</f>
        <v>0</v>
      </c>
      <c r="W24" s="67" t="n">
        <f aca="false">IF(OR($D24=1,MONTH($B24)&lt;&gt;MONTH(StartDate),'У9 Ввод'!$D$28="",'У9 Ввод'!$E$28="",'У9 Ввод'!$D$28&gt;$B24),0,MAX(0,MIN(1,'У9 Ввод'!$E$28-NETWORKDAYS('У9 Ввод'!$D$28,$B24)+1))/Настройки!$E$15*100)</f>
        <v>0</v>
      </c>
      <c r="X24" s="67" t="n">
        <f aca="false">IF(OR($D24=1,MONTH($B24)&lt;&gt;MONTH(StartDate),'У9 Ввод'!$D$29="",'У9 Ввод'!$E$29="",'У9 Ввод'!$D$29&gt;$B24),0,MAX(0,MIN(1,'У9 Ввод'!$E$29-NETWORKDAYS('У9 Ввод'!$D$29,$B24)+1))/Настройки!$E$15*100)</f>
        <v>0</v>
      </c>
      <c r="Y24" s="67" t="n">
        <f aca="false">IF(OR($D24=1,MONTH($B24)&lt;&gt;MONTH(StartDate),'У9 Ввод'!$D$30="",'У9 Ввод'!$E$30="",'У9 Ввод'!$D$30&gt;$B24),0,MAX(0,MIN(1,'У9 Ввод'!$E$30-NETWORKDAYS('У9 Ввод'!$D$30,$B24)+1))/Настройки!$E$15*100)</f>
        <v>0</v>
      </c>
      <c r="Z24" s="67" t="n">
        <f aca="false">IF(OR($D24=1,MONTH($B24)&lt;&gt;MONTH(StartDate),'У9 Ввод'!$D$31="",'У9 Ввод'!$E$31="",'У9 Ввод'!$D$31&gt;$B24),0,MAX(0,MIN(1,'У9 Ввод'!$E$31-NETWORKDAYS('У9 Ввод'!$D$31,$B24)+1))/Настройки!$E$15*100)</f>
        <v>0</v>
      </c>
      <c r="AA24" s="67" t="n">
        <f aca="false">IF(OR($D24=1,MONTH($B24)&lt;&gt;MONTH(StartDate),'У9 Ввод'!$D$32="",'У9 Ввод'!$E$32="",'У9 Ввод'!$D$32&gt;$B24),0,MAX(0,MIN(1,'У9 Ввод'!$E$32-NETWORKDAYS('У9 Ввод'!$D$32,$B24)+1))/Настройки!$E$15*100)</f>
        <v>0</v>
      </c>
      <c r="AB24" s="67" t="n">
        <f aca="false">IF(OR($D24=1,MONTH($B24)&lt;&gt;MONTH(StartDate),'У9 Ввод'!$D$33="",'У9 Ввод'!$E$33="",'У9 Ввод'!$D$33&gt;$B24),0,MAX(0,MIN(1,'У9 Ввод'!$E$33-NETWORKDAYS('У9 Ввод'!$D$33,$B24)+1))/Настройки!$E$15*100)</f>
        <v>0</v>
      </c>
      <c r="AC24" s="67" t="n">
        <f aca="false">IF(OR($D24=1,MONTH($B24)&lt;&gt;MONTH(StartDate),'У9 Ввод'!$D$34="",'У9 Ввод'!$E$34="",'У9 Ввод'!$D$34&gt;$B24),0,MAX(0,MIN(1,'У9 Ввод'!$E$34-NETWORKDAYS('У9 Ввод'!$D$34,$B24)+1))/Настройки!$E$15*100)</f>
        <v>0</v>
      </c>
      <c r="AD24" s="67" t="n">
        <f aca="false">IF(OR($D24=1,MONTH($B24)&lt;&gt;MONTH(StartDate),'У9 Ввод'!$D$35="",'У9 Ввод'!$E$35="",'У9 Ввод'!$D$35&gt;$B24),0,MAX(0,MIN(1,'У9 Ввод'!$E$35-NETWORKDAYS('У9 Ввод'!$D$35,$B24)+1))/Настройки!$E$15*100)</f>
        <v>0</v>
      </c>
      <c r="AE24" s="67" t="n">
        <f aca="false">IF(OR($D24=1,MONTH($B24)&lt;&gt;MONTH(StartDate),'У9 Ввод'!$D$36="",'У9 Ввод'!$E$36="",'У9 Ввод'!$D$36&gt;$B24),0,MAX(0,MIN(1,'У9 Ввод'!$E$36-NETWORKDAYS('У9 Ввод'!$D$36,$B24)+1))/Настройки!$E$15*100)</f>
        <v>0</v>
      </c>
      <c r="AF24" s="67" t="n">
        <f aca="false">IF(OR($D24=1,MONTH($B24)&lt;&gt;MONTH(StartDate),'У9 Ввод'!$D$37="",'У9 Ввод'!$E$37="",'У9 Ввод'!$D$37&gt;$B24),0,MAX(0,MIN(1,'У9 Ввод'!$E$37-NETWORKDAYS('У9 Ввод'!$D$37,$B24)+1))/Настройки!$E$15*100)</f>
        <v>0</v>
      </c>
      <c r="AG24" s="67" t="n">
        <f aca="false">IF(OR($D24=1,MONTH($B24)&lt;&gt;MONTH(StartDate),'У9 Ввод'!$D$38="",'У9 Ввод'!$E$38="",'У9 Ввод'!$D$38&gt;$B24),0,MAX(0,MIN(1,'У9 Ввод'!$E$38-NETWORKDAYS('У9 Ввод'!$D$38,$B24)+1))/Настройки!$E$15*100)</f>
        <v>0</v>
      </c>
      <c r="AH24" s="67" t="n">
        <f aca="false">IF(OR($D24=1,MONTH($B24)&lt;&gt;MONTH(StartDate),'У9 Ввод'!$D$39="",'У9 Ввод'!$E$39="",'У9 Ввод'!$D$39&gt;$B24),0,MAX(0,MIN(1,'У9 Ввод'!$E$39-NETWORKDAYS('У9 Ввод'!$D$39,$B24)+1))/Настройки!$E$15*100)</f>
        <v>0</v>
      </c>
      <c r="AI24" s="67" t="n">
        <f aca="false">IF(OR($D24=1,MONTH($B24)&lt;&gt;MONTH(StartDate),'У9 Ввод'!$D$40="",'У9 Ввод'!$E$40="",'У9 Ввод'!$D$40&gt;$B24),0,MAX(0,MIN(1,'У9 Ввод'!$E$40-NETWORKDAYS('У9 Ввод'!$D$40,$B24)+1))/Настройки!$E$15*100)</f>
        <v>0</v>
      </c>
      <c r="AJ24" s="67" t="n">
        <f aca="false">IF(OR($D24=1,MONTH($B24)&lt;&gt;MONTH(StartDate),'У9 Ввод'!$D$41="",'У9 Ввод'!$E$41="",'У9 Ввод'!$D$41&gt;$B24),0,MAX(0,MIN(1,'У9 Ввод'!$E$41-NETWORKDAYS('У9 Ввод'!$D$41,$B24)+1))/Настройки!$E$15*100)</f>
        <v>0</v>
      </c>
      <c r="AK24" s="67" t="n">
        <f aca="false">IF(OR($D24=1,MONTH($B24)&lt;&gt;MONTH(StartDate),'У9 Ввод'!$D$42="",'У9 Ввод'!$E$42="",'У9 Ввод'!$D$42&gt;$B24),0,MAX(0,MIN(1,'У9 Ввод'!$E$42-NETWORKDAYS('У9 Ввод'!$D$42,$B24)+1))/Настройки!$E$15*100)</f>
        <v>0</v>
      </c>
      <c r="AL24" s="67" t="n">
        <f aca="false">IF(OR($D24=1,MONTH($B24)&lt;&gt;MONTH(StartDate),'У9 Ввод'!$D$43="",'У9 Ввод'!$E$43="",'У9 Ввод'!$D$43&gt;$B24),0,MAX(0,MIN(1,'У9 Ввод'!$E$43-NETWORKDAYS('У9 Ввод'!$D$43,$B24)+1))/Настройки!$E$15*100)</f>
        <v>0</v>
      </c>
      <c r="AM24" s="67" t="n">
        <f aca="false">IF(OR($D24=1,MONTH($B24)&lt;&gt;MONTH(StartDate),'У9 Ввод'!$D$44="",'У9 Ввод'!$E$44="",'У9 Ввод'!$D$44&gt;$B24),0,MAX(0,MIN(1,'У9 Ввод'!$E$44-NETWORKDAYS('У9 Ввод'!$D$44,$B24)+1))/Настройки!$E$15*100)</f>
        <v>0</v>
      </c>
      <c r="AN24" s="67" t="n">
        <f aca="false">IF(OR($D24=1,MONTH($B24)&lt;&gt;MONTH(StartDate),'У9 Ввод'!$D$45="",'У9 Ввод'!$E$45="",'У9 Ввод'!$D$45&gt;$B24),0,MAX(0,MIN(1,'У9 Ввод'!$E$45-NETWORKDAYS('У9 Ввод'!$D$45,$B24)+1))/Настройки!$E$15*100)</f>
        <v>0</v>
      </c>
      <c r="AO24" s="67" t="n">
        <f aca="false">IF(OR($D24=1,MONTH($B24)&lt;&gt;MONTH(StartDate),'У9 Ввод'!$D$46="",'У9 Ввод'!$E$46="",'У9 Ввод'!$D$46&gt;$B24),0,MAX(0,MIN(1,'У9 Ввод'!$E$46-NETWORKDAYS('У9 Ввод'!$D$46,$B24)+1))/Настройки!$E$15*100)</f>
        <v>0</v>
      </c>
      <c r="AP24" s="67" t="n">
        <f aca="false">IF(OR($D24=1,MONTH($B24)&lt;&gt;MONTH(StartDate),'У9 Ввод'!$D$47="",'У9 Ввод'!$E$47="",'У9 Ввод'!$D$47&gt;$B24),0,MAX(0,MIN(1,'У9 Ввод'!$E$47-NETWORKDAYS('У9 Ввод'!$D$47,$B24)+1))/Настройки!$E$15*100)</f>
        <v>0</v>
      </c>
      <c r="AQ24" s="67" t="n">
        <f aca="false">IF(OR($D24=1,MONTH($B24)&lt;&gt;MONTH(StartDate),'У9 Ввод'!$D$48="",'У9 Ввод'!$E$48="",'У9 Ввод'!$D$48&gt;$B24),0,MAX(0,MIN(1,'У9 Ввод'!$E$48-NETWORKDAYS('У9 Ввод'!$D$48,$B24)+1))/Настройки!$E$15*100)</f>
        <v>0</v>
      </c>
      <c r="AR24" s="67" t="n">
        <f aca="false">IF(OR($D24=1,MONTH($B24)&lt;&gt;MONTH(StartDate),'У9 Ввод'!$D$49="",'У9 Ввод'!$E$49="",'У9 Ввод'!$D$49&gt;$B24),0,MAX(0,MIN(1,'У9 Ввод'!$E$49-NETWORKDAYS('У9 Ввод'!$D$49,$B24)+1))/Настройки!$E$15*100)</f>
        <v>0</v>
      </c>
      <c r="AS24" s="67" t="n">
        <f aca="false">IF(OR($D24=1,MONTH($B24)&lt;&gt;MONTH(StartDate),'У9 Ввод'!$D$50="",'У9 Ввод'!$E$50="",'У9 Ввод'!$D$50&gt;$B24),0,MAX(0,MIN(1,'У9 Ввод'!$E$50-NETWORKDAYS('У9 Ввод'!$D$50,$B24)+1))/Настройки!$E$15*100)</f>
        <v>0</v>
      </c>
      <c r="AT24" s="67" t="n">
        <f aca="false">IF(OR($D24=1,MONTH($B24)&lt;&gt;MONTH(StartDate),'У9 Ввод'!$D$51="",'У9 Ввод'!$E$51="",'У9 Ввод'!$D$51&gt;$B24),0,MAX(0,MIN(1,'У9 Ввод'!$E$51-NETWORKDAYS('У9 Ввод'!$D$51,$B24)+1))/Настройки!$E$15*100)</f>
        <v>0</v>
      </c>
      <c r="AU24" s="67" t="n">
        <f aca="false">IF(OR($D24=1,MONTH($B24)&lt;&gt;MONTH(StartDate),'У9 Ввод'!$D$52="",'У9 Ввод'!$E$52="",'У9 Ввод'!$D$52&gt;$B24),0,MAX(0,MIN(1,'У9 Ввод'!$E$52-NETWORKDAYS('У9 Ввод'!$D$52,$B24)+1))/Настройки!$E$15*100)</f>
        <v>0</v>
      </c>
      <c r="AV24" s="67" t="n">
        <f aca="false">IF(OR($D24=1,MONTH($B24)&lt;&gt;MONTH(StartDate),'У9 Ввод'!$D$53="",'У9 Ввод'!$E$53="",'У9 Ввод'!$D$53&gt;$B24),0,MAX(0,MIN(1,'У9 Ввод'!$E$53-NETWORKDAYS('У9 Ввод'!$D$53,$B24)+1))/Настройки!$E$15*100)</f>
        <v>0</v>
      </c>
      <c r="AW24" s="67" t="n">
        <f aca="false">IF(OR($D24=1,MONTH($B24)&lt;&gt;MONTH(StartDate),'У9 Ввод'!$D$54="",'У9 Ввод'!$E$54="",'У9 Ввод'!$D$54&gt;$B24),0,MAX(0,MIN(1,'У9 Ввод'!$E$54-NETWORKDAYS('У9 Ввод'!$D$54,$B24)+1))/Настройки!$E$15*100)</f>
        <v>0</v>
      </c>
      <c r="AX24" s="67" t="n">
        <f aca="false">IF(OR($D24=1,MONTH($B24)&lt;&gt;MONTH(StartDate),'У9 Ввод'!$D$55="",'У9 Ввод'!$E$55="",'У9 Ввод'!$D$55&gt;$B24),0,MAX(0,MIN(1,'У9 Ввод'!$E$55-NETWORKDAYS('У9 Ввод'!$D$55,$B24)+1))/Настройки!$E$15*100)</f>
        <v>0</v>
      </c>
      <c r="AY24" s="67" t="n">
        <f aca="false">IF(OR($D24=1,MONTH($B24)&lt;&gt;MONTH(StartDate),'У9 Ввод'!$D$56="",'У9 Ввод'!$E$56="",'У9 Ввод'!$D$56&gt;$B24),0,MAX(0,MIN(1,'У9 Ввод'!$E$56-NETWORKDAYS('У9 Ввод'!$D$56,$B24)+1))/Настройки!$E$15*100)</f>
        <v>0</v>
      </c>
      <c r="AZ24" s="67" t="n">
        <f aca="false">IF(OR($D24=1,MONTH($B24)&lt;&gt;MONTH(StartDate),'У9 Ввод'!$D$57="",'У9 Ввод'!$E$57="",'У9 Ввод'!$D$57&gt;$B24),0,MAX(0,MIN(1,'У9 Ввод'!$E$57-NETWORKDAYS('У9 Ввод'!$D$57,$B24)+1))/Настройки!$E$15*100)</f>
        <v>0</v>
      </c>
      <c r="BA24" s="67" t="n">
        <f aca="false">IF(OR($D24=1,MONTH($B24)&lt;&gt;MONTH(StartDate),'У9 Ввод'!$D$58="",'У9 Ввод'!$E$58="",'У9 Ввод'!$D$58&gt;$B24),0,MAX(0,MIN(1,'У9 Ввод'!$E$58-NETWORKDAYS('У9 Ввод'!$D$58,$B24)+1))/Настройки!$E$15*100)</f>
        <v>0</v>
      </c>
      <c r="BB24" s="67" t="n">
        <f aca="false">IF(OR($D24=1,MONTH($B24)&lt;&gt;MONTH(StartDate),'У9 Ввод'!$D$59="",'У9 Ввод'!$E$59="",'У9 Ввод'!$D$59&gt;$B24),0,MAX(0,MIN(1,'У9 Ввод'!$E$59-NETWORKDAYS('У9 Ввод'!$D$59,$B24)+1))/Настройки!$E$15*100)</f>
        <v>0</v>
      </c>
      <c r="BC24" s="67" t="n">
        <f aca="false">IF(OR($D24=1,MONTH($B24)&lt;&gt;MONTH(StartDate),'У9 Ввод'!$D$60="",'У9 Ввод'!$E$60="",'У9 Ввод'!$D$60&gt;$B24),0,MAX(0,MIN(1,'У9 Ввод'!$E$60-NETWORKDAYS('У9 Ввод'!$D$60,$B24)+1))/Настройки!$E$15*100)</f>
        <v>0</v>
      </c>
      <c r="BD24" s="67" t="n">
        <f aca="false">IF(OR($D24=1,MONTH($B24)&lt;&gt;MONTH(StartDate),'У9 Ввод'!$D$61="",'У9 Ввод'!$E$61="",'У9 Ввод'!$D$61&gt;$B24),0,MAX(0,MIN(1,'У9 Ввод'!$E$61-NETWORKDAYS('У9 Ввод'!$D$61,$B24)+1))/Настройки!$E$15*100)</f>
        <v>0</v>
      </c>
      <c r="BE24" s="67" t="n">
        <f aca="false">IF(OR($D24=1,MONTH($B24)&lt;&gt;MONTH(StartDate),'У9 Ввод'!$D$62="",'У9 Ввод'!$E$62="",'У9 Ввод'!$D$62&gt;$B24),0,MAX(0,MIN(1,'У9 Ввод'!$E$62-NETWORKDAYS('У9 Ввод'!$D$62,$B24)+1))/Настройки!$E$15*100)</f>
        <v>0</v>
      </c>
      <c r="BF24" s="67" t="n">
        <f aca="false">IF(OR($D24=1,MONTH($B24)&lt;&gt;MONTH(StartDate),'У9 Ввод'!$D$63="",'У9 Ввод'!$E$63="",'У9 Ввод'!$D$63&gt;$B24),0,MAX(0,MIN(1,'У9 Ввод'!$E$63-NETWORKDAYS('У9 Ввод'!$D$63,$B24)+1))/Настройки!$E$15*100)</f>
        <v>0</v>
      </c>
      <c r="BG24" s="67" t="n">
        <f aca="false">IF(OR($D24=1,MONTH($B24)&lt;&gt;MONTH(StartDate),'У9 Ввод'!$D$64="",'У9 Ввод'!$E$64="",'У9 Ввод'!$D$64&gt;$B24),0,MAX(0,MIN(1,'У9 Ввод'!$E$64-NETWORKDAYS('У9 Ввод'!$D$64,$B24)+1))/Настройки!$E$15*100)</f>
        <v>0</v>
      </c>
      <c r="BH24" s="67" t="n">
        <f aca="false">IF(OR($D24=1,MONTH($B24)&lt;&gt;MONTH(StartDate),'У9 Ввод'!$D$65="",'У9 Ввод'!$E$65="",'У9 Ввод'!$D$65&gt;$B24),0,MAX(0,MIN(1,'У9 Ввод'!$E$65-NETWORKDAYS('У9 Ввод'!$D$65,$B24)+1))/Настройки!$E$15*100)</f>
        <v>0</v>
      </c>
      <c r="BI24" s="67" t="n">
        <f aca="false">IF(OR($D24=1,MONTH($B24)&lt;&gt;MONTH(StartDate),'У9 Ввод'!$D$66="",'У9 Ввод'!$E$66="",'У9 Ввод'!$D$66&gt;$B24),0,MAX(0,MIN(1,'У9 Ввод'!$E$66-NETWORKDAYS('У9 Ввод'!$D$66,$B24)+1))/Настройки!$E$15*100)</f>
        <v>0</v>
      </c>
      <c r="BJ24" s="67" t="n">
        <f aca="false">IF(OR($D24=1,MONTH($B24)&lt;&gt;MONTH(StartDate),'У9 Ввод'!$D$67="",'У9 Ввод'!$E$67="",'У9 Ввод'!$D$67&gt;$B24),0,MAX(0,MIN(1,'У9 Ввод'!$E$67-NETWORKDAYS('У9 Ввод'!$D$67,$B24)+1))/Настройки!$E$15*100)</f>
        <v>0</v>
      </c>
      <c r="BK24" s="67" t="n">
        <f aca="false">IF(OR($D24=1,MONTH($B24)&lt;&gt;MONTH(StartDate),'У9 Ввод'!$D$68="",'У9 Ввод'!$E$68="",'У9 Ввод'!$D$68&gt;$B24),0,MAX(0,MIN(1,'У9 Ввод'!$E$68-NETWORKDAYS('У9 Ввод'!$D$68,$B24)+1))/Настройки!$E$15*100)</f>
        <v>0</v>
      </c>
      <c r="BL24" s="67" t="n">
        <f aca="false">IF(OR($D24=1,MONTH($B24)&lt;&gt;MONTH(StartDate),'У9 Ввод'!$D$69="",'У9 Ввод'!$E$69="",'У9 Ввод'!$D$69&gt;$B24),0,MAX(0,MIN(1,'У9 Ввод'!$E$69-NETWORKDAYS('У9 Ввод'!$D$69,$B24)+1))/Настройки!$E$15*100)</f>
        <v>0</v>
      </c>
      <c r="BM24" s="67" t="n">
        <f aca="false">IF(OR($D24=1,MONTH($B24)&lt;&gt;MONTH(StartDate),'У9 Ввод'!$D$70="",'У9 Ввод'!$E$70="",'У9 Ввод'!$D$70&gt;$B24),0,MAX(0,MIN(1,'У9 Ввод'!$E$70-NETWORKDAYS('У9 Ввод'!$D$70,$B24)+1))/Настройки!$E$15*100)</f>
        <v>0</v>
      </c>
      <c r="BN24" s="67" t="n">
        <f aca="false">IF(OR($D24=1,MONTH($B24)&lt;&gt;MONTH(StartDate),'У9 Ввод'!$D$71="",'У9 Ввод'!$E$71="",'У9 Ввод'!$D$71&gt;$B24),0,MAX(0,MIN(1,'У9 Ввод'!$E$71-NETWORKDAYS('У9 Ввод'!$D$71,$B24)+1))/Настройки!$E$15*100)</f>
        <v>0</v>
      </c>
      <c r="BO24" s="67" t="n">
        <f aca="false">IF(OR($D24=1,MONTH($B24)&lt;&gt;MONTH(StartDate),'У9 Ввод'!$D$72="",'У9 Ввод'!$E$72="",'У9 Ввод'!$D$72&gt;$B24),0,MAX(0,MIN(1,'У9 Ввод'!$E$72-NETWORKDAYS('У9 Ввод'!$D$72,$B24)+1))/Настройки!$E$15*100)</f>
        <v>0</v>
      </c>
      <c r="BP24" s="67" t="n">
        <f aca="false">IF(OR($D24=1,MONTH($B24)&lt;&gt;MONTH(StartDate),'У9 Ввод'!$D$73="",'У9 Ввод'!$E$73="",'У9 Ввод'!$D$73&gt;$B24),0,MAX(0,MIN(1,'У9 Ввод'!$E$73-NETWORKDAYS('У9 Ввод'!$D$73,$B24)+1))/Настройки!$E$15*100)</f>
        <v>0</v>
      </c>
      <c r="BQ24" s="67" t="n">
        <f aca="false">IF(OR($D24=1,MONTH($B24)&lt;&gt;MONTH(StartDate),'У9 Ввод'!$D$74="",'У9 Ввод'!$E$74="",'У9 Ввод'!$D$74&gt;$B24),0,MAX(0,MIN(1,'У9 Ввод'!$E$74-NETWORKDAYS('У9 Ввод'!$D$74,$B24)+1))/Настройки!$E$15*100)</f>
        <v>0</v>
      </c>
      <c r="BR24" s="67" t="n">
        <f aca="false">IF(OR($D24=1,MONTH($B24)&lt;&gt;MONTH(StartDate),'У9 Ввод'!$D$75="",'У9 Ввод'!$E$75="",'У9 Ввод'!$D$75&gt;$B24),0,MAX(0,MIN(1,'У9 Ввод'!$E$75-NETWORKDAYS('У9 Ввод'!$D$75,$B24)+1))/Настройки!$E$15*100)</f>
        <v>0</v>
      </c>
      <c r="BS24" s="67" t="n">
        <f aca="false">IF(OR($D24=1,MONTH($B24)&lt;&gt;MONTH(StartDate),'У9 Ввод'!$D$76="",'У9 Ввод'!$E$76="",'У9 Ввод'!$D$76&gt;$B24),0,MAX(0,MIN(1,'У9 Ввод'!$E$76-NETWORKDAYS('У9 Ввод'!$D$76,$B24)+1))/Настройки!$E$15*100)</f>
        <v>0</v>
      </c>
      <c r="BT24" s="67" t="n">
        <f aca="false">IF(OR($D24=1,MONTH($B24)&lt;&gt;MONTH(StartDate),'У9 Ввод'!$D$77="",'У9 Ввод'!$E$77="",'У9 Ввод'!$D$77&gt;$B24),0,MAX(0,MIN(1,'У9 Ввод'!$E$77-NETWORKDAYS('У9 Ввод'!$D$77,$B24)+1))/Настройки!$E$15*100)</f>
        <v>0</v>
      </c>
      <c r="BU24" s="67" t="n">
        <f aca="false">IF(OR($D24=1,MONTH($B24)&lt;&gt;MONTH(StartDate),'У9 Ввод'!$D$78="",'У9 Ввод'!$E$78="",'У9 Ввод'!$D$78&gt;$B24),0,MAX(0,MIN(1,'У9 Ввод'!$E$78-NETWORKDAYS('У9 Ввод'!$D$78,$B24)+1))/Настройки!$E$15*100)</f>
        <v>0</v>
      </c>
      <c r="BV24" s="67" t="n">
        <f aca="false">IF(OR($D24=1,MONTH($B24)&lt;&gt;MONTH(StartDate),'У9 Ввод'!$D$79="",'У9 Ввод'!$E$79="",'У9 Ввод'!$D$79&gt;$B24),0,MAX(0,MIN(1,'У9 Ввод'!$E$79-NETWORKDAYS('У9 Ввод'!$D$79,$B24)+1))/Настройки!$E$15*100)</f>
        <v>0</v>
      </c>
      <c r="BW24" s="67" t="n">
        <f aca="false">IF(OR($D24=1,MONTH($B24)&lt;&gt;MONTH(StartDate),'У9 Ввод'!$D$80="",'У9 Ввод'!$E$80="",'У9 Ввод'!$D$80&gt;$B24),0,MAX(0,MIN(1,'У9 Ввод'!$E$80-NETWORKDAYS('У9 Ввод'!$D$80,$B24)+1))/Настройки!$E$15*100)</f>
        <v>0</v>
      </c>
      <c r="BX24" s="67" t="n">
        <f aca="false">IF(OR($D24=1,MONTH($B24)&lt;&gt;MONTH(StartDate),'У9 Ввод'!$D$81="",'У9 Ввод'!$E$81="",'У9 Ввод'!$D$81&gt;$B24),0,MAX(0,MIN(1,'У9 Ввод'!$E$81-NETWORKDAYS('У9 Ввод'!$D$81,$B24)+1))/Настройки!$E$15*100)</f>
        <v>0</v>
      </c>
      <c r="BY24" s="67" t="n">
        <f aca="false">IF(OR($D24=1,MONTH($B24)&lt;&gt;MONTH(StartDate),'У9 Ввод'!$D$82="",'У9 Ввод'!$E$82="",'У9 Ввод'!$D$82&gt;$B24),0,MAX(0,MIN(1,'У9 Ввод'!$E$82-NETWORKDAYS('У9 Ввод'!$D$82,$B24)+1))/Настройки!$E$15*100)</f>
        <v>0</v>
      </c>
      <c r="BZ24" s="67" t="n">
        <f aca="false">IF(OR($D24=1,MONTH($B24)&lt;&gt;MONTH(StartDate),'У9 Ввод'!$D$83="",'У9 Ввод'!$E$83="",'У9 Ввод'!$D$83&gt;$B24),0,MAX(0,MIN(1,'У9 Ввод'!$E$83-NETWORKDAYS('У9 Ввод'!$D$83,$B24)+1))/Настройки!$E$15*100)</f>
        <v>0</v>
      </c>
      <c r="CA24" s="67" t="n">
        <f aca="false">IF(OR($D24=1,MONTH($B24)&lt;&gt;MONTH(StartDate),'У9 Ввод'!$D$84="",'У9 Ввод'!$E$84="",'У9 Ввод'!$D$84&gt;$B24),0,MAX(0,MIN(1,'У9 Ввод'!$E$84-NETWORKDAYS('У9 Ввод'!$D$84,$B24)+1))/Настройки!$E$15*100)</f>
        <v>0</v>
      </c>
      <c r="CB24" s="67" t="n">
        <f aca="false">IF(OR($D24=1,MONTH($B24)&lt;&gt;MONTH(StartDate),'У9 Ввод'!$D$85="",'У9 Ввод'!$E$85="",'У9 Ввод'!$D$85&gt;$B24),0,MAX(0,MIN(1,'У9 Ввод'!$E$85-NETWORKDAYS('У9 Ввод'!$D$85,$B24)+1))/Настройки!$E$15*100)</f>
        <v>0</v>
      </c>
      <c r="CC24" s="67" t="n">
        <f aca="false">IF(OR($D24=1,MONTH($B24)&lt;&gt;MONTH(StartDate),'У9 Ввод'!$D$86="",'У9 Ввод'!$E$86="",'У9 Ввод'!$D$86&gt;$B24),0,MAX(0,MIN(1,'У9 Ввод'!$E$86-NETWORKDAYS('У9 Ввод'!$D$86,$B24)+1))/Настройки!$E$15*100)</f>
        <v>0</v>
      </c>
      <c r="CD24" s="67" t="n">
        <f aca="false">IF(OR($D24=1,MONTH($B24)&lt;&gt;MONTH(StartDate),'У9 Ввод'!$D$87="",'У9 Ввод'!$E$87="",'У9 Ввод'!$D$87&gt;$B24),0,MAX(0,MIN(1,'У9 Ввод'!$E$87-NETWORKDAYS('У9 Ввод'!$D$87,$B24)+1))/Настройки!$E$15*100)</f>
        <v>0</v>
      </c>
      <c r="CE24" s="67" t="n">
        <f aca="false">IF(OR($D24=1,MONTH($B24)&lt;&gt;MONTH(StartDate),'У9 Ввод'!$D$88="",'У9 Ввод'!$E$88="",'У9 Ввод'!$D$88&gt;$B24),0,MAX(0,MIN(1,'У9 Ввод'!$E$88-NETWORKDAYS('У9 Ввод'!$D$88,$B24)+1))/Настройки!$E$15*100)</f>
        <v>0</v>
      </c>
      <c r="CF24" s="67" t="n">
        <f aca="false">IF(OR($D24=1,MONTH($B24)&lt;&gt;MONTH(StartDate),'У9 Ввод'!$D$89="",'У9 Ввод'!$E$89="",'У9 Ввод'!$D$89&gt;$B24),0,MAX(0,MIN(1,'У9 Ввод'!$E$89-NETWORKDAYS('У9 Ввод'!$D$89,$B24)+1))/Настройки!$E$15*100)</f>
        <v>0</v>
      </c>
      <c r="CG24" s="67" t="n">
        <f aca="false">IF(OR($D24=1,MONTH($B24)&lt;&gt;MONTH(StartDate),'У9 Ввод'!$D$90="",'У9 Ввод'!$E$90="",'У9 Ввод'!$D$90&gt;$B24),0,MAX(0,MIN(1,'У9 Ввод'!$E$90-NETWORKDAYS('У9 Ввод'!$D$90,$B24)+1))/Настройки!$E$15*100)</f>
        <v>0</v>
      </c>
      <c r="CH24" s="67" t="n">
        <f aca="false">IF(OR($D24=1,MONTH($B24)&lt;&gt;MONTH(StartDate),'У9 Ввод'!$D$91="",'У9 Ввод'!$E$91="",'У9 Ввод'!$D$91&gt;$B24),0,MAX(0,MIN(1,'У9 Ввод'!$E$91-NETWORKDAYS('У9 Ввод'!$D$91,$B24)+1))/Настройки!$E$15*100)</f>
        <v>0</v>
      </c>
      <c r="CI24" s="67" t="n">
        <f aca="false">IF(OR($D24=1,MONTH($B24)&lt;&gt;MONTH(StartDate),'У9 Ввод'!$D$92="",'У9 Ввод'!$E$92="",'У9 Ввод'!$D$92&gt;$B24),0,MAX(0,MIN(1,'У9 Ввод'!$E$92-NETWORKDAYS('У9 Ввод'!$D$92,$B24)+1))/Настройки!$E$15*100)</f>
        <v>0</v>
      </c>
      <c r="CJ24" s="67" t="n">
        <f aca="false">IF(OR($D24=1,MONTH($B24)&lt;&gt;MONTH(StartDate),'У9 Ввод'!$D$93="",'У9 Ввод'!$E$93="",'У9 Ввод'!$D$93&gt;$B24),0,MAX(0,MIN(1,'У9 Ввод'!$E$93-NETWORKDAYS('У9 Ввод'!$D$93,$B24)+1))/Настройки!$E$15*100)</f>
        <v>0</v>
      </c>
      <c r="CK24" s="67" t="n">
        <f aca="false">IF(OR($D24=1,MONTH($B24)&lt;&gt;MONTH(StartDate),'У9 Ввод'!$D$94="",'У9 Ввод'!$E$94="",'У9 Ввод'!$D$94&gt;$B24),0,MAX(0,MIN(1,'У9 Ввод'!$E$94-NETWORKDAYS('У9 Ввод'!$D$94,$B24)+1))/Настройки!$E$15*100)</f>
        <v>0</v>
      </c>
      <c r="CL24" s="67" t="n">
        <f aca="false">IF(OR($D24=1,MONTH($B24)&lt;&gt;MONTH(StartDate),'У9 Ввод'!$D$95="",'У9 Ввод'!$E$95="",'У9 Ввод'!$D$95&gt;$B24),0,MAX(0,MIN(1,'У9 Ввод'!$E$95-NETWORKDAYS('У9 Ввод'!$D$95,$B24)+1))/Настройки!$E$15*100)</f>
        <v>0</v>
      </c>
      <c r="CM24" s="67" t="n">
        <f aca="false">IF(OR($D24=1,MONTH($B24)&lt;&gt;MONTH(StartDate),'У9 Ввод'!$D$96="",'У9 Ввод'!$E$96="",'У9 Ввод'!$D$96&gt;$B24),0,MAX(0,MIN(1,'У9 Ввод'!$E$96-NETWORKDAYS('У9 Ввод'!$D$96,$B24)+1))/Настройки!$E$15*100)</f>
        <v>0</v>
      </c>
      <c r="CN24" s="67" t="n">
        <f aca="false">IF(OR($D24=1,MONTH($B24)&lt;&gt;MONTH(StartDate),'У9 Ввод'!$D$97="",'У9 Ввод'!$E$97="",'У9 Ввод'!$D$97&gt;$B24),0,MAX(0,MIN(1,'У9 Ввод'!$E$97-NETWORKDAYS('У9 Ввод'!$D$97,$B24)+1))/Настройки!$E$15*100)</f>
        <v>0</v>
      </c>
      <c r="CO24" s="67" t="n">
        <f aca="false">IF(OR($D24=1,MONTH($B24)&lt;&gt;MONTH(StartDate),'У9 Ввод'!$D$98="",'У9 Ввод'!$E$98="",'У9 Ввод'!$D$98&gt;$B24),0,MAX(0,MIN(1,'У9 Ввод'!$E$98-NETWORKDAYS('У9 Ввод'!$D$98,$B24)+1))/Настройки!$E$15*100)</f>
        <v>0</v>
      </c>
      <c r="CP24" s="67" t="n">
        <f aca="false">IF(OR($D24=1,MONTH($B24)&lt;&gt;MONTH(StartDate),'У9 Ввод'!$D$99="",'У9 Ввод'!$E$99="",'У9 Ввод'!$D$99&gt;$B24),0,MAX(0,MIN(1,'У9 Ввод'!$E$99-NETWORKDAYS('У9 Ввод'!$D$99,$B24)+1))/Настройки!$E$15*100)</f>
        <v>0</v>
      </c>
      <c r="CQ24" s="67" t="n">
        <f aca="false">IF(OR($D24=1,MONTH($B24)&lt;&gt;MONTH(StartDate),'У9 Ввод'!$D$100="",'У9 Ввод'!$E$100="",'У9 Ввод'!$D$100&gt;$B24),0,MAX(0,MIN(1,'У9 Ввод'!$E$100-NETWORKDAYS('У9 Ввод'!$D$100,$B24)+1))/Настройки!$E$15*100)</f>
        <v>0</v>
      </c>
      <c r="CR24" s="67" t="n">
        <f aca="false">IF(OR($D24=1,MONTH($B24)&lt;&gt;MONTH(StartDate),'У9 Ввод'!$D$101="",'У9 Ввод'!$E$101="",'У9 Ввод'!$D$101&gt;$B24),0,MAX(0,MIN(1,'У9 Ввод'!$E$101-NETWORKDAYS('У9 Ввод'!$D$101,$B24)+1))/Настройки!$E$15*100)</f>
        <v>0</v>
      </c>
      <c r="CS24" s="67" t="n">
        <f aca="false">IF(OR($D24=1,MONTH($B24)&lt;&gt;MONTH(StartDate),'У9 Ввод'!$D$102="",'У9 Ввод'!$E$102="",'У9 Ввод'!$D$102&gt;$B24),0,MAX(0,MIN(1,'У9 Ввод'!$E$102-NETWORKDAYS('У9 Ввод'!$D$102,$B24)+1))/Настройки!$E$15*100)</f>
        <v>0</v>
      </c>
      <c r="CT24" s="67" t="n">
        <f aca="false">IF(OR($D24=1,MONTH($B24)&lt;&gt;MONTH(StartDate),'У9 Ввод'!$D$103="",'У9 Ввод'!$E$103="",'У9 Ввод'!$D$103&gt;$B24),0,MAX(0,MIN(1,'У9 Ввод'!$E$103-NETWORKDAYS('У9 Ввод'!$D$103,$B24)+1))/Настройки!$E$15*100)</f>
        <v>0</v>
      </c>
      <c r="CU24" s="67" t="n">
        <f aca="false">IF(OR($D24=1,MONTH($B24)&lt;&gt;MONTH(StartDate),'У9 Ввод'!$D$104="",'У9 Ввод'!$E$104="",'У9 Ввод'!$D$104&gt;$B24),0,MAX(0,MIN(1,'У9 Ввод'!$E$104-NETWORKDAYS('У9 Ввод'!$D$104,$B24)+1))/Настройки!$E$15*100)</f>
        <v>0</v>
      </c>
      <c r="CV24" s="67" t="n">
        <f aca="false">IF(OR($D24=1,MONTH($B24)&lt;&gt;MONTH(StartDate),'У9 Ввод'!$D$105="",'У9 Ввод'!$E$105="",'У9 Ввод'!$D$105&gt;$B24),0,MAX(0,MIN(1,'У9 Ввод'!$E$105-NETWORKDAYS('У9 Ввод'!$D$105,$B24)+1))/Настройки!$E$15*100)</f>
        <v>0</v>
      </c>
      <c r="CW24" s="67" t="n">
        <f aca="false">IF(OR($D24=1,MONTH($B24)&lt;&gt;MONTH(StartDate),'У9 Ввод'!$D$106="",'У9 Ввод'!$E$106="",'У9 Ввод'!$D$106&gt;$B24),0,MAX(0,MIN(1,'У9 Ввод'!$E$106-NETWORKDAYS('У9 Ввод'!$D$106,$B24)+1))/Настройки!$E$15*100)</f>
        <v>0</v>
      </c>
      <c r="CX24" s="67" t="n">
        <f aca="false">IF(OR($D24=1,MONTH($B24)&lt;&gt;MONTH(StartDate),'У9 Ввод'!$D$107="",'У9 Ввод'!$E$107="",'У9 Ввод'!$D$107&gt;$B24),0,MAX(0,MIN(1,'У9 Ввод'!$E$107-NETWORKDAYS('У9 Ввод'!$D$107,$B24)+1))/Настройки!$E$15*100)</f>
        <v>0</v>
      </c>
      <c r="CY24" s="67" t="n">
        <f aca="false">IF(OR($D24=1,MONTH($B24)&lt;&gt;MONTH(StartDate),'У9 Ввод'!$D$108="",'У9 Ввод'!$E$108="",'У9 Ввод'!$D$108&gt;$B24),0,MAX(0,MIN(1,'У9 Ввод'!$E$108-NETWORKDAYS('У9 Ввод'!$D$108,$B24)+1))/Настройки!$E$15*100)</f>
        <v>0</v>
      </c>
      <c r="CZ24" s="67" t="n">
        <f aca="false">IF(OR($D24=1,MONTH($B24)&lt;&gt;MONTH(StartDate),'У9 Ввод'!$D$109="",'У9 Ввод'!$E$109="",'У9 Ввод'!$D$109&gt;$B24),0,MAX(0,MIN(1,'У9 Ввод'!$E$109-NETWORKDAYS('У9 Ввод'!$D$109,$B24)+1))/Настройки!$E$15*100)</f>
        <v>0</v>
      </c>
      <c r="DA24" s="67" t="n">
        <f aca="false">IF(OR($D24=1,MONTH($B24)&lt;&gt;MONTH(StartDate),'У9 Ввод'!$D$110="",'У9 Ввод'!$E$110="",'У9 Ввод'!$D$110&gt;$B24),0,MAX(0,MIN(1,'У9 Ввод'!$E$110-NETWORKDAYS('У9 Ввод'!$D$110,$B24)+1))/Настройки!$E$15*100)</f>
        <v>0</v>
      </c>
      <c r="DB24" s="67" t="n">
        <f aca="false">IF(OR($D24=1,MONTH($B24)&lt;&gt;MONTH(StartDate),'У9 Ввод'!$D$111="",'У9 Ввод'!$E$111="",'У9 Ввод'!$D$111&gt;$B24),0,MAX(0,MIN(1,'У9 Ввод'!$E$111-NETWORKDAYS('У9 Ввод'!$D$111,$B24)+1))/Настройки!$E$15*100)</f>
        <v>0</v>
      </c>
      <c r="DC24" s="67" t="n">
        <f aca="false">IF(OR($D24=1,MONTH($B24)&lt;&gt;MONTH(StartDate),'У9 Ввод'!$D$112="",'У9 Ввод'!$E$112="",'У9 Ввод'!$D$112&gt;$B24),0,MAX(0,MIN(1,'У9 Ввод'!$E$112-NETWORKDAYS('У9 Ввод'!$D$112,$B24)+1))/Настройки!$E$15*100)</f>
        <v>0</v>
      </c>
      <c r="DD24" s="67" t="n">
        <f aca="false">IF(OR($D24=1,MONTH($B24)&lt;&gt;MONTH(StartDate),'У9 Ввод'!$D$113="",'У9 Ввод'!$E$113="",'У9 Ввод'!$D$113&gt;$B24),0,MAX(0,MIN(1,'У9 Ввод'!$E$113-NETWORKDAYS('У9 Ввод'!$D$113,$B24)+1))/Настройки!$E$15*100)</f>
        <v>0</v>
      </c>
      <c r="DE24" s="67" t="n">
        <f aca="false">IF(OR($D24=1,MONTH($B24)&lt;&gt;MONTH(StartDate),'У9 Ввод'!$D$114="",'У9 Ввод'!$E$114="",'У9 Ввод'!$D$114&gt;$B24),0,MAX(0,MIN(1,'У9 Ввод'!$E$114-NETWORKDAYS('У9 Ввод'!$D$114,$B24)+1))/Настройки!$E$15*100)</f>
        <v>0</v>
      </c>
      <c r="DF24" s="67" t="n">
        <f aca="false">IF(OR($D24=1,MONTH($B24)&lt;&gt;MONTH(StartDate),'У9 Ввод'!$D$115="",'У9 Ввод'!$E$115="",'У9 Ввод'!$D$115&gt;$B24),0,MAX(0,MIN(1,'У9 Ввод'!$E$115-NETWORKDAYS('У9 Ввод'!$D$115,$B24)+1))/Настройки!$E$15*100)</f>
        <v>0</v>
      </c>
      <c r="DG24" s="67" t="n">
        <f aca="false">IF(OR($D24=1,MONTH($B24)&lt;&gt;MONTH(StartDate),'У9 Ввод'!$D$116="",'У9 Ввод'!$E$116="",'У9 Ввод'!$D$116&gt;$B24),0,MAX(0,MIN(1,'У9 Ввод'!$E$116-NETWORKDAYS('У9 Ввод'!$D$116,$B24)+1))/Настройки!$E$15*100)</f>
        <v>0</v>
      </c>
      <c r="DH24" s="67" t="n">
        <f aca="false">IF(OR($D24=1,MONTH($B24)&lt;&gt;MONTH(StartDate),'У9 Ввод'!$D$117="",'У9 Ввод'!$E$117="",'У9 Ввод'!$D$117&gt;$B24),0,MAX(0,MIN(1,'У9 Ввод'!$E$117-NETWORKDAYS('У9 Ввод'!$D$117,$B24)+1))/Настройки!$E$15*100)</f>
        <v>0</v>
      </c>
      <c r="DI24" s="67" t="n">
        <f aca="false">IF(OR($D24=1,MONTH($B24)&lt;&gt;MONTH(StartDate),'У9 Ввод'!$D$118="",'У9 Ввод'!$E$118="",'У9 Ввод'!$D$118&gt;$B24),0,MAX(0,MIN(1,'У9 Ввод'!$E$118-NETWORKDAYS('У9 Ввод'!$D$118,$B24)+1))/Настройки!$E$15*100)</f>
        <v>0</v>
      </c>
      <c r="DJ24" s="67" t="n">
        <f aca="false">IF(OR($D24=1,MONTH($B24)&lt;&gt;MONTH(StartDate),'У9 Ввод'!$D$119="",'У9 Ввод'!$E$119="",'У9 Ввод'!$D$119&gt;$B24),0,MAX(0,MIN(1,'У9 Ввод'!$E$119-NETWORKDAYS('У9 Ввод'!$D$119,$B24)+1))/Настройки!$E$15*100)</f>
        <v>0</v>
      </c>
      <c r="DK24" s="67" t="n">
        <f aca="false">IF(OR($D24=1,MONTH($B24)&lt;&gt;MONTH(StartDate),'У9 Ввод'!$D$120="",'У9 Ввод'!$E$120="",'У9 Ввод'!$D$120&gt;$B24),0,MAX(0,MIN(1,'У9 Ввод'!$E$120-NETWORKDAYS('У9 Ввод'!$D$120,$B24)+1))/Настройки!$E$15*100)</f>
        <v>0</v>
      </c>
      <c r="DL24" s="67" t="n">
        <f aca="false">IF(OR($D24=1,MONTH($B24)&lt;&gt;MONTH(StartDate),'У9 Ввод'!$D$121="",'У9 Ввод'!$E$121="",'У9 Ввод'!$D$121&gt;$B24),0,MAX(0,MIN(1,'У9 Ввод'!$E$121-NETWORKDAYS('У9 Ввод'!$D$121,$B24)+1))/Настройки!$E$15*100)</f>
        <v>0</v>
      </c>
      <c r="DM24" s="67" t="n">
        <f aca="false">IF(OR($D24=1,MONTH($B24)&lt;&gt;MONTH(StartDate),'У9 Ввод'!$D$122="",'У9 Ввод'!$E$122="",'У9 Ввод'!$D$122&gt;$B24),0,MAX(0,MIN(1,'У9 Ввод'!$E$122-NETWORKDAYS('У9 Ввод'!$D$122,$B24)+1))/Настройки!$E$15*100)</f>
        <v>0</v>
      </c>
      <c r="DN24" s="67" t="n">
        <f aca="false">IF(OR($D24=1,MONTH($B24)&lt;&gt;MONTH(StartDate),'У9 Ввод'!$D$123="",'У9 Ввод'!$E$123="",'У9 Ввод'!$D$123&gt;$B24),0,MAX(0,MIN(1,'У9 Ввод'!$E$123-NETWORKDAYS('У9 Ввод'!$D$123,$B24)+1))/Настройки!$E$15*100)</f>
        <v>0</v>
      </c>
      <c r="DO24" s="67" t="n">
        <f aca="false">IF(OR($D24=1,MONTH($B24)&lt;&gt;MONTH(StartDate),'У9 Ввод'!$D$124="",'У9 Ввод'!$E$124="",'У9 Ввод'!$D$124&gt;$B24),0,MAX(0,MIN(1,'У9 Ввод'!$E$124-NETWORKDAYS('У9 Ввод'!$D$124,$B24)+1))/Настройки!$E$15*100)</f>
        <v>0</v>
      </c>
      <c r="DP24" s="67" t="n">
        <f aca="false">IF(OR($D24=1,MONTH($B24)&lt;&gt;MONTH(StartDate),'У9 Ввод'!$D$125="",'У9 Ввод'!$E$125="",'У9 Ввод'!$D$125&gt;$B24),0,MAX(0,MIN(1,'У9 Ввод'!$E$125-NETWORKDAYS('У9 Ввод'!$D$125,$B24)+1))/Настройки!$E$15*100)</f>
        <v>0</v>
      </c>
      <c r="DQ24" s="67" t="n">
        <f aca="false">IF(OR($D24=1,MONTH($B24)&lt;&gt;MONTH(StartDate),'У9 Ввод'!$D$126="",'У9 Ввод'!$E$126="",'У9 Ввод'!$D$126&gt;$B24),0,MAX(0,MIN(1,'У9 Ввод'!$E$126-NETWORKDAYS('У9 Ввод'!$D$126,$B24)+1))/Настройки!$E$15*100)</f>
        <v>0</v>
      </c>
      <c r="DR24" s="67" t="n">
        <f aca="false">IF(OR($D24=1,MONTH($B24)&lt;&gt;MONTH(StartDate),'У9 Ввод'!$D$127="",'У9 Ввод'!$E$127="",'У9 Ввод'!$D$127&gt;$B24),0,MAX(0,MIN(1,'У9 Ввод'!$E$127-NETWORKDAYS('У9 Ввод'!$D$127,$B24)+1))/Настройки!$E$15*100)</f>
        <v>0</v>
      </c>
      <c r="DS24" s="67" t="n">
        <f aca="false">IF(OR($D24=1,MONTH($B24)&lt;&gt;MONTH(StartDate),'У9 Ввод'!$D$128="",'У9 Ввод'!$E$128="",'У9 Ввод'!$D$128&gt;$B24),0,MAX(0,MIN(1,'У9 Ввод'!$E$128-NETWORKDAYS('У9 Ввод'!$D$128,$B24)+1))/Настройки!$E$15*100)</f>
        <v>0</v>
      </c>
      <c r="DT24" s="67" t="n">
        <f aca="false">IF(OR($D24=1,MONTH($B24)&lt;&gt;MONTH(StartDate),'У9 Ввод'!$D$129="",'У9 Ввод'!$E$129="",'У9 Ввод'!$D$129&gt;$B24),0,MAX(0,MIN(1,'У9 Ввод'!$E$129-NETWORKDAYS('У9 Ввод'!$D$129,$B24)+1))/Настройки!$E$15*100)</f>
        <v>0</v>
      </c>
      <c r="DU24" s="67" t="n">
        <f aca="false">IF(OR($D24=1,MONTH($B24)&lt;&gt;MONTH(StartDate),'У9 Ввод'!$D$130="",'У9 Ввод'!$E$130="",'У9 Ввод'!$D$130&gt;$B24),0,MAX(0,MIN(1,'У9 Ввод'!$E$130-NETWORKDAYS('У9 Ввод'!$D$130,$B24)+1))/Настройки!$E$15*100)</f>
        <v>0</v>
      </c>
      <c r="DV24" s="67" t="n">
        <f aca="false">IF(OR($D24=1,MONTH($B24)&lt;&gt;MONTH(StartDate),'У9 Ввод'!$D$131="",'У9 Ввод'!$E$131="",'У9 Ввод'!$D$131&gt;$B24),0,MAX(0,MIN(1,'У9 Ввод'!$E$131-NETWORKDAYS('У9 Ввод'!$D$131,$B24)+1))/Настройки!$E$15*100)</f>
        <v>0</v>
      </c>
      <c r="DW24" s="67" t="n">
        <f aca="false">IF(OR($D24=1,MONTH($B24)&lt;&gt;MONTH(StartDate),'У9 Ввод'!$D$132="",'У9 Ввод'!$E$132="",'У9 Ввод'!$D$132&gt;$B24),0,MAX(0,MIN(1,'У9 Ввод'!$E$132-NETWORKDAYS('У9 Ввод'!$D$132,$B24)+1))/Настройки!$E$15*100)</f>
        <v>0</v>
      </c>
      <c r="DX24" s="67" t="n">
        <f aca="false">IF(OR($D24=1,MONTH($B24)&lt;&gt;MONTH(StartDate),'У9 Ввод'!$D$133="",'У9 Ввод'!$E$133="",'У9 Ввод'!$D$133&gt;$B24),0,MAX(0,MIN(1,'У9 Ввод'!$E$133-NETWORKDAYS('У9 Ввод'!$D$133,$B24)+1))/Настройки!$E$15*100)</f>
        <v>0</v>
      </c>
      <c r="DY24" s="67" t="n">
        <f aca="false">IF(OR($D24=1,MONTH($B24)&lt;&gt;MONTH(StartDate),'У9 Ввод'!$D$134="",'У9 Ввод'!$E$134="",'У9 Ввод'!$D$134&gt;$B24),0,MAX(0,MIN(1,'У9 Ввод'!$E$134-NETWORKDAYS('У9 Ввод'!$D$134,$B24)+1))/Настройки!$E$15*100)</f>
        <v>0</v>
      </c>
      <c r="DZ24" s="67" t="n">
        <f aca="false">IF(OR($D24=1,MONTH($B24)&lt;&gt;MONTH(StartDate),'У9 Ввод'!$D$135="",'У9 Ввод'!$E$135="",'У9 Ввод'!$D$135&gt;$B24),0,MAX(0,MIN(1,'У9 Ввод'!$E$135-NETWORKDAYS('У9 Ввод'!$D$135,$B24)+1))/Настройки!$E$15*100)</f>
        <v>0</v>
      </c>
      <c r="EA24" s="67" t="n">
        <f aca="false">IF(OR($D24=1,MONTH($B24)&lt;&gt;MONTH(StartDate),'У9 Ввод'!$D$136="",'У9 Ввод'!$E$136="",'У9 Ввод'!$D$136&gt;$B24),0,MAX(0,MIN(1,'У9 Ввод'!$E$136-NETWORKDAYS('У9 Ввод'!$D$136,$B24)+1))/Настройки!$E$15*100)</f>
        <v>0</v>
      </c>
      <c r="EB24" s="67" t="n">
        <f aca="false">IF(OR($D24=1,MONTH($B24)&lt;&gt;MONTH(StartDate),'У9 Ввод'!$D$137="",'У9 Ввод'!$E$137="",'У9 Ввод'!$D$137&gt;$B24),0,MAX(0,MIN(1,'У9 Ввод'!$E$137-NETWORKDAYS('У9 Ввод'!$D$137,$B24)+1))/Настройки!$E$15*100)</f>
        <v>0</v>
      </c>
      <c r="EC24" s="67" t="n">
        <f aca="false">IF(OR($D24=1,MONTH($B24)&lt;&gt;MONTH(StartDate),'У9 Ввод'!$D$138="",'У9 Ввод'!$E$138="",'У9 Ввод'!$D$138&gt;$B24),0,MAX(0,MIN(1,'У9 Ввод'!$E$138-NETWORKDAYS('У9 Ввод'!$D$138,$B24)+1))/Настройки!$E$15*100)</f>
        <v>0</v>
      </c>
      <c r="ED24" s="67" t="n">
        <f aca="false">IF(OR($D24=1,MONTH($B24)&lt;&gt;MONTH(StartDate),'У9 Ввод'!$D$139="",'У9 Ввод'!$E$139="",'У9 Ввод'!$D$139&gt;$B24),0,MAX(0,MIN(1,'У9 Ввод'!$E$139-NETWORKDAYS('У9 Ввод'!$D$139,$B24)+1))/Настройки!$E$15*100)</f>
        <v>0</v>
      </c>
      <c r="EE24" s="67" t="n">
        <f aca="false">IF(OR($D24=1,MONTH($B24)&lt;&gt;MONTH(StartDate),'У9 Ввод'!$D$140="",'У9 Ввод'!$E$140="",'У9 Ввод'!$D$140&gt;$B24),0,MAX(0,MIN(1,'У9 Ввод'!$E$140-NETWORKDAYS('У9 Ввод'!$D$140,$B24)+1))/Настройки!$E$15*100)</f>
        <v>0</v>
      </c>
      <c r="EF24" s="67" t="n">
        <f aca="false">IF(OR($D24=1,MONTH($B24)&lt;&gt;MONTH(StartDate),'У9 Ввод'!$D$141="",'У9 Ввод'!$E$141="",'У9 Ввод'!$D$141&gt;$B24),0,MAX(0,MIN(1,'У9 Ввод'!$E$141-NETWORKDAYS('У9 Ввод'!$D$141,$B24)+1))/Настройки!$E$15*100)</f>
        <v>0</v>
      </c>
      <c r="EG24" s="67" t="n">
        <f aca="false">IF(OR($D24=1,MONTH($B24)&lt;&gt;MONTH(StartDate),'У9 Ввод'!$D$142="",'У9 Ввод'!$E$142="",'У9 Ввод'!$D$142&gt;$B24),0,MAX(0,MIN(1,'У9 Ввод'!$E$142-NETWORKDAYS('У9 Ввод'!$D$142,$B24)+1))/Настройки!$E$15*100)</f>
        <v>0</v>
      </c>
      <c r="EH24" s="67" t="n">
        <f aca="false">IF(OR($D24=1,MONTH($B24)&lt;&gt;MONTH(StartDate),'У9 Ввод'!$D$143="",'У9 Ввод'!$E$143="",'У9 Ввод'!$D$143&gt;$B24),0,MAX(0,MIN(1,'У9 Ввод'!$E$143-NETWORKDAYS('У9 Ввод'!$D$143,$B24)+1))/Настройки!$E$15*100)</f>
        <v>0</v>
      </c>
      <c r="EI24" s="67" t="n">
        <f aca="false">IF(OR($D24=1,MONTH($B24)&lt;&gt;MONTH(StartDate),'У9 Ввод'!$D$144="",'У9 Ввод'!$E$144="",'У9 Ввод'!$D$144&gt;$B24),0,MAX(0,MIN(1,'У9 Ввод'!$E$144-NETWORKDAYS('У9 Ввод'!$D$144,$B24)+1))/Настройки!$E$15*100)</f>
        <v>0</v>
      </c>
      <c r="EJ24" s="67" t="n">
        <f aca="false">IF(OR($D24=1,MONTH($B24)&lt;&gt;MONTH(StartDate),'У9 Ввод'!$D$145="",'У9 Ввод'!$E$145="",'У9 Ввод'!$D$145&gt;$B24),0,MAX(0,MIN(1,'У9 Ввод'!$E$145-NETWORKDAYS('У9 Ввод'!$D$145,$B24)+1))/Настройки!$E$15*100)</f>
        <v>0</v>
      </c>
      <c r="EK24" s="67" t="n">
        <f aca="false">IF(OR($D24=1,MONTH($B24)&lt;&gt;MONTH(StartDate),'У9 Ввод'!$D$146="",'У9 Ввод'!$E$146="",'У9 Ввод'!$D$146&gt;$B24),0,MAX(0,MIN(1,'У9 Ввод'!$E$146-NETWORKDAYS('У9 Ввод'!$D$146,$B24)+1))/Настройки!$E$15*100)</f>
        <v>0</v>
      </c>
      <c r="EL24" s="67" t="n">
        <f aca="false">IF(OR($D24=1,MONTH($B24)&lt;&gt;MONTH(StartDate),'У9 Ввод'!$D$147="",'У9 Ввод'!$E$147="",'У9 Ввод'!$D$147&gt;$B24),0,MAX(0,MIN(1,'У9 Ввод'!$E$147-NETWORKDAYS('У9 Ввод'!$D$147,$B24)+1))/Настройки!$E$15*100)</f>
        <v>0</v>
      </c>
      <c r="EM24" s="67" t="n">
        <f aca="false">IF(OR($D24=1,MONTH($B24)&lt;&gt;MONTH(StartDate),'У9 Ввод'!$D$148="",'У9 Ввод'!$E$148="",'У9 Ввод'!$D$148&gt;$B24),0,MAX(0,MIN(1,'У9 Ввод'!$E$148-NETWORKDAYS('У9 Ввод'!$D$148,$B24)+1))/Настройки!$E$15*100)</f>
        <v>0</v>
      </c>
      <c r="EN24" s="67" t="n">
        <f aca="false">IF(OR($D24=1,MONTH($B24)&lt;&gt;MONTH(StartDate),'У9 Ввод'!$D$149="",'У9 Ввод'!$E$149="",'У9 Ввод'!$D$149&gt;$B24),0,MAX(0,MIN(1,'У9 Ввод'!$E$149-NETWORKDAYS('У9 Ввод'!$D$149,$B24)+1))/Настройки!$E$15*100)</f>
        <v>0</v>
      </c>
      <c r="EO24" s="67" t="n">
        <f aca="false">IF(OR($D24=1,MONTH($B24)&lt;&gt;MONTH(StartDate),'У9 Ввод'!$D$150="",'У9 Ввод'!$E$150="",'У9 Ввод'!$D$150&gt;$B24),0,MAX(0,MIN(1,'У9 Ввод'!$E$150-NETWORKDAYS('У9 Ввод'!$D$150,$B24)+1))/Настройки!$E$15*100)</f>
        <v>0</v>
      </c>
      <c r="EP24" s="67" t="n">
        <f aca="false">IF(OR($D24=1,MONTH($B24)&lt;&gt;MONTH(StartDate),'У9 Ввод'!$D$151="",'У9 Ввод'!$E$151="",'У9 Ввод'!$D$151&gt;$B24),0,MAX(0,MIN(1,'У9 Ввод'!$E$151-NETWORKDAYS('У9 Ввод'!$D$151,$B24)+1))/Настройки!$E$15*100)</f>
        <v>0</v>
      </c>
      <c r="EQ24" s="67" t="n">
        <f aca="false">IF(OR($D24=1,MONTH($B24)&lt;&gt;MONTH(StartDate),'У9 Ввод'!$D$152="",'У9 Ввод'!$E$152="",'У9 Ввод'!$D$152&gt;$B24),0,MAX(0,MIN(1,'У9 Ввод'!$E$152-NETWORKDAYS('У9 Ввод'!$D$152,$B24)+1))/Настройки!$E$15*100)</f>
        <v>0</v>
      </c>
      <c r="ER24" s="67" t="n">
        <f aca="false">IF(OR($D24=1,MONTH($B24)&lt;&gt;MONTH(StartDate),'У9 Ввод'!$D$153="",'У9 Ввод'!$E$153="",'У9 Ввод'!$D$153&gt;$B24),0,MAX(0,MIN(1,'У9 Ввод'!$E$153-NETWORKDAYS('У9 Ввод'!$D$153,$B24)+1))/Настройки!$E$15*100)</f>
        <v>0</v>
      </c>
      <c r="ES24" s="67" t="n">
        <f aca="false">IF(OR($D24=1,MONTH($B24)&lt;&gt;MONTH(StartDate),'У9 Ввод'!$D$154="",'У9 Ввод'!$E$154="",'У9 Ввод'!$D$154&gt;$B24),0,MAX(0,MIN(1,'У9 Ввод'!$E$154-NETWORKDAYS('У9 Ввод'!$D$154,$B24)+1))/Настройки!$E$15*100)</f>
        <v>0</v>
      </c>
      <c r="ET24" s="67" t="n">
        <f aca="false">IF(OR($D24=1,MONTH($B24)&lt;&gt;MONTH(StartDate),'У9 Ввод'!$D$155="",'У9 Ввод'!$E$155="",'У9 Ввод'!$D$155&gt;$B24),0,MAX(0,MIN(1,'У9 Ввод'!$E$155-NETWORKDAYS('У9 Ввод'!$D$155,$B24)+1))/Настройки!$E$15*100)</f>
        <v>0</v>
      </c>
      <c r="EU24" s="67" t="n">
        <f aca="false">IF(OR($D24=1,MONTH($B24)&lt;&gt;MONTH(StartDate),'У9 Ввод'!$D$156="",'У9 Ввод'!$E$156="",'У9 Ввод'!$D$156&gt;$B24),0,MAX(0,MIN(1,'У9 Ввод'!$E$156-NETWORKDAYS('У9 Ввод'!$D$156,$B24)+1))/Настройки!$E$15*100)</f>
        <v>0</v>
      </c>
      <c r="EV24" s="67" t="n">
        <f aca="false">IF(OR($D24=1,MONTH($B24)&lt;&gt;MONTH(StartDate),'У9 Ввод'!$D$157="",'У9 Ввод'!$E$157="",'У9 Ввод'!$D$157&gt;$B24),0,MAX(0,MIN(1,'У9 Ввод'!$E$157-NETWORKDAYS('У9 Ввод'!$D$157,$B24)+1))/Настройки!$E$15*100)</f>
        <v>0</v>
      </c>
      <c r="EW24" s="67" t="n">
        <f aca="false">IF(OR($D24=1,MONTH($B24)&lt;&gt;MONTH(StartDate),'У9 Ввод'!$D$158="",'У9 Ввод'!$E$158="",'У9 Ввод'!$D$158&gt;$B24),0,MAX(0,MIN(1,'У9 Ввод'!$E$158-NETWORKDAYS('У9 Ввод'!$D$158,$B24)+1))/Настройки!$E$15*100)</f>
        <v>0</v>
      </c>
      <c r="EX24" s="67" t="n">
        <f aca="false">IF(OR($D24=1,MONTH($B24)&lt;&gt;MONTH(StartDate),'У9 Ввод'!$D$159="",'У9 Ввод'!$E$159="",'У9 Ввод'!$D$159&gt;$B24),0,MAX(0,MIN(1,'У9 Ввод'!$E$159-NETWORKDAYS('У9 Ввод'!$D$159,$B24)+1))/Настройки!$E$15*100)</f>
        <v>0</v>
      </c>
      <c r="EY24" s="67" t="n">
        <f aca="false">IF(OR($D24=1,MONTH($B24)&lt;&gt;MONTH(StartDate),'У9 Ввод'!$D$160="",'У9 Ввод'!$E$160="",'У9 Ввод'!$D$160&gt;$B24),0,MAX(0,MIN(1,'У9 Ввод'!$E$160-NETWORKDAYS('У9 Ввод'!$D$160,$B24)+1))/Настройки!$E$15*100)</f>
        <v>0</v>
      </c>
      <c r="EZ24" s="67" t="n">
        <f aca="false">IF(OR($D24=1,MONTH($B24)&lt;&gt;MONTH(StartDate),'У9 Ввод'!$D$161="",'У9 Ввод'!$E$161="",'У9 Ввод'!$D$161&gt;$B24),0,MAX(0,MIN(1,'У9 Ввод'!$E$161-NETWORKDAYS('У9 Ввод'!$D$161,$B24)+1))/Настройки!$E$15*100)</f>
        <v>0</v>
      </c>
      <c r="FA24" s="67" t="n">
        <f aca="false">IF(OR($D24=1,MONTH($B24)&lt;&gt;MONTH(StartDate),'У9 Ввод'!$D$162="",'У9 Ввод'!$E$162="",'У9 Ввод'!$D$162&gt;$B24),0,MAX(0,MIN(1,'У9 Ввод'!$E$162-NETWORKDAYS('У9 Ввод'!$D$162,$B24)+1))/Настройки!$E$15*100)</f>
        <v>0</v>
      </c>
      <c r="FB24" s="67" t="n">
        <f aca="false">IF(OR($D24=1,MONTH($B24)&lt;&gt;MONTH(StartDate),'У9 Ввод'!$D$163="",'У9 Ввод'!$E$163="",'У9 Ввод'!$D$163&gt;$B24),0,MAX(0,MIN(1,'У9 Ввод'!$E$163-NETWORKDAYS('У9 Ввод'!$D$163,$B24)+1))/Настройки!$E$15*100)</f>
        <v>0</v>
      </c>
      <c r="FC24" s="67" t="n">
        <f aca="false">IF(OR($D24=1,MONTH($B24)&lt;&gt;MONTH(StartDate),'У9 Ввод'!$D$164="",'У9 Ввод'!$E$164="",'У9 Ввод'!$D$164&gt;$B24),0,MAX(0,MIN(1,'У9 Ввод'!$E$164-NETWORKDAYS('У9 Ввод'!$D$164,$B24)+1))/Настройки!$E$15*100)</f>
        <v>0</v>
      </c>
      <c r="FD24" s="67" t="n">
        <f aca="false">IF(OR($D24=1,MONTH($B24)&lt;&gt;MONTH(StartDate),'У9 Ввод'!$D$165="",'У9 Ввод'!$E$165="",'У9 Ввод'!$D$165&gt;$B24),0,MAX(0,MIN(1,'У9 Ввод'!$E$165-NETWORKDAYS('У9 Ввод'!$D$165,$B24)+1))/Настройки!$E$15*100)</f>
        <v>0</v>
      </c>
      <c r="FE24" s="67" t="n">
        <f aca="false">IF(OR($D24=1,MONTH($B24)&lt;&gt;MONTH(StartDate),'У9 Ввод'!$D$166="",'У9 Ввод'!$E$166="",'У9 Ввод'!$D$166&gt;$B24),0,MAX(0,MIN(1,'У9 Ввод'!$E$166-NETWORKDAYS('У9 Ввод'!$D$166,$B24)+1))/Настройки!$E$15*100)</f>
        <v>0</v>
      </c>
      <c r="FF24" s="67" t="n">
        <f aca="false">IF(OR($D24=1,MONTH($B24)&lt;&gt;MONTH(StartDate),'У9 Ввод'!$D$167="",'У9 Ввод'!$E$167="",'У9 Ввод'!$D$167&gt;$B24),0,MAX(0,MIN(1,'У9 Ввод'!$E$167-NETWORKDAYS('У9 Ввод'!$D$167,$B24)+1))/Настройки!$E$15*100)</f>
        <v>0</v>
      </c>
      <c r="FG24" s="67" t="n">
        <f aca="false">IF(OR($D24=1,MONTH($B24)&lt;&gt;MONTH(StartDate),'У9 Ввод'!$D$168="",'У9 Ввод'!$E$168="",'У9 Ввод'!$D$168&gt;$B24),0,MAX(0,MIN(1,'У9 Ввод'!$E$168-NETWORKDAYS('У9 Ввод'!$D$168,$B24)+1))/Настройки!$E$15*100)</f>
        <v>0</v>
      </c>
      <c r="FH24" s="67" t="n">
        <f aca="false">IF(OR($D24=1,MONTH($B24)&lt;&gt;MONTH(StartDate),'У9 Ввод'!$D$169="",'У9 Ввод'!$E$169="",'У9 Ввод'!$D$169&gt;$B24),0,MAX(0,MIN(1,'У9 Ввод'!$E$169-NETWORKDAYS('У9 Ввод'!$D$169,$B24)+1))/Настройки!$E$15*100)</f>
        <v>0</v>
      </c>
      <c r="FI24" s="67" t="n">
        <f aca="false">IF(OR($D24=1,MONTH($B24)&lt;&gt;MONTH(StartDate),'У9 Ввод'!$D$170="",'У9 Ввод'!$E$170="",'У9 Ввод'!$D$170&gt;$B24),0,MAX(0,MIN(1,'У9 Ввод'!$E$170-NETWORKDAYS('У9 Ввод'!$D$170,$B24)+1))/Настройки!$E$15*100)</f>
        <v>0</v>
      </c>
      <c r="FJ24" s="67" t="n">
        <f aca="false">IF(OR($D24=1,MONTH($B24)&lt;&gt;MONTH(StartDate),'У9 Ввод'!$D$171="",'У9 Ввод'!$E$171="",'У9 Ввод'!$D$171&gt;$B24),0,MAX(0,MIN(1,'У9 Ввод'!$E$171-NETWORKDAYS('У9 Ввод'!$D$171,$B24)+1))/Настройки!$E$15*100)</f>
        <v>0</v>
      </c>
      <c r="FK24" s="67" t="n">
        <f aca="false">IF(OR($D24=1,MONTH($B24)&lt;&gt;MONTH(StartDate),'У9 Ввод'!$D$172="",'У9 Ввод'!$E$172="",'У9 Ввод'!$D$172&gt;$B24),0,MAX(0,MIN(1,'У9 Ввод'!$E$172-NETWORKDAYS('У9 Ввод'!$D$172,$B24)+1))/Настройки!$E$15*100)</f>
        <v>0</v>
      </c>
      <c r="FL24" s="67" t="n">
        <f aca="false">IF(OR($D24=1,MONTH($B24)&lt;&gt;MONTH(StartDate),'У9 Ввод'!$D$173="",'У9 Ввод'!$E$173="",'У9 Ввод'!$D$173&gt;$B24),0,MAX(0,MIN(1,'У9 Ввод'!$E$173-NETWORKDAYS('У9 Ввод'!$D$173,$B24)+1))/Настройки!$E$15*100)</f>
        <v>0</v>
      </c>
      <c r="FM24" s="67" t="n">
        <f aca="false">IF(OR($D24=1,MONTH($B24)&lt;&gt;MONTH(StartDate),'У9 Ввод'!$D$174="",'У9 Ввод'!$E$174="",'У9 Ввод'!$D$174&gt;$B24),0,MAX(0,MIN(1,'У9 Ввод'!$E$174-NETWORKDAYS('У9 Ввод'!$D$174,$B24)+1))/Настройки!$E$15*100)</f>
        <v>0</v>
      </c>
      <c r="FN24" s="67" t="n">
        <f aca="false">IF(OR($D24=1,MONTH($B24)&lt;&gt;MONTH(StartDate),'У9 Ввод'!$D$175="",'У9 Ввод'!$E$175="",'У9 Ввод'!$D$175&gt;$B24),0,MAX(0,MIN(1,'У9 Ввод'!$E$175-NETWORKDAYS('У9 Ввод'!$D$175,$B24)+1))/Настройки!$E$15*100)</f>
        <v>0</v>
      </c>
      <c r="FO24" s="67" t="n">
        <f aca="false">IF(OR($D24=1,MONTH($B24)&lt;&gt;MONTH(StartDate),'У9 Ввод'!$D$176="",'У9 Ввод'!$E$176="",'У9 Ввод'!$D$176&gt;$B24),0,MAX(0,MIN(1,'У9 Ввод'!$E$176-NETWORKDAYS('У9 Ввод'!$D$176,$B24)+1))/Настройки!$E$15*100)</f>
        <v>0</v>
      </c>
      <c r="FP24" s="67" t="n">
        <f aca="false">IF(OR($D24=1,MONTH($B24)&lt;&gt;MONTH(StartDate),'У9 Ввод'!$D$177="",'У9 Ввод'!$E$177="",'У9 Ввод'!$D$177&gt;$B24),0,MAX(0,MIN(1,'У9 Ввод'!$E$177-NETWORKDAYS('У9 Ввод'!$D$177,$B24)+1))/Настройки!$E$15*100)</f>
        <v>0</v>
      </c>
      <c r="FQ24" s="67" t="n">
        <f aca="false">IF(OR($D24=1,MONTH($B24)&lt;&gt;MONTH(StartDate),'У9 Ввод'!$D$178="",'У9 Ввод'!$E$178="",'У9 Ввод'!$D$178&gt;$B24),0,MAX(0,MIN(1,'У9 Ввод'!$E$178-NETWORKDAYS('У9 Ввод'!$D$178,$B24)+1))/Настройки!$E$15*100)</f>
        <v>0</v>
      </c>
      <c r="FR24" s="67" t="n">
        <f aca="false">IF(OR($D24=1,MONTH($B24)&lt;&gt;MONTH(StartDate),'У9 Ввод'!$D$179="",'У9 Ввод'!$E$179="",'У9 Ввод'!$D$179&gt;$B24),0,MAX(0,MIN(1,'У9 Ввод'!$E$179-NETWORKDAYS('У9 Ввод'!$D$179,$B24)+1))/Настройки!$E$15*100)</f>
        <v>0</v>
      </c>
      <c r="FS24" s="67" t="n">
        <f aca="false">IF(OR($D24=1,MONTH($B24)&lt;&gt;MONTH(StartDate),'У9 Ввод'!$D$180="",'У9 Ввод'!$E$180="",'У9 Ввод'!$D$180&gt;$B24),0,MAX(0,MIN(1,'У9 Ввод'!$E$180-NETWORKDAYS('У9 Ввод'!$D$180,$B24)+1))/Настройки!$E$15*100)</f>
        <v>0</v>
      </c>
      <c r="FT24" s="67" t="n">
        <f aca="false">IF(OR($D24=1,MONTH($B24)&lt;&gt;MONTH(StartDate),'У9 Ввод'!$D$181="",'У9 Ввод'!$E$181="",'У9 Ввод'!$D$181&gt;$B24),0,MAX(0,MIN(1,'У9 Ввод'!$E$181-NETWORKDAYS('У9 Ввод'!$D$181,$B24)+1))/Настройки!$E$15*100)</f>
        <v>0</v>
      </c>
      <c r="FU24" s="67" t="n">
        <f aca="false">IF(OR($D24=1,MONTH($B24)&lt;&gt;MONTH(StartDate),'У9 Ввод'!$D$182="",'У9 Ввод'!$E$182="",'У9 Ввод'!$D$182&gt;$B24),0,MAX(0,MIN(1,'У9 Ввод'!$E$182-NETWORKDAYS('У9 Ввод'!$D$182,$B24)+1))/Настройки!$E$15*100)</f>
        <v>0</v>
      </c>
      <c r="FV24" s="67" t="n">
        <f aca="false">IF(OR($D24=1,MONTH($B24)&lt;&gt;MONTH(StartDate),'У9 Ввод'!$D$183="",'У9 Ввод'!$E$183="",'У9 Ввод'!$D$183&gt;$B24),0,MAX(0,MIN(1,'У9 Ввод'!$E$183-NETWORKDAYS('У9 Ввод'!$D$183,$B24)+1))/Настройки!$E$15*100)</f>
        <v>0</v>
      </c>
      <c r="FW24" s="67" t="n">
        <f aca="false">IF(OR($D24=1,MONTH($B24)&lt;&gt;MONTH(StartDate),'У9 Ввод'!$D$184="",'У9 Ввод'!$E$184="",'У9 Ввод'!$D$184&gt;$B24),0,MAX(0,MIN(1,'У9 Ввод'!$E$184-NETWORKDAYS('У9 Ввод'!$D$184,$B24)+1))/Настройки!$E$15*100)</f>
        <v>0</v>
      </c>
      <c r="FX24" s="67" t="n">
        <f aca="false">IF(OR($D24=1,MONTH($B24)&lt;&gt;MONTH(StartDate),'У9 Ввод'!$D$185="",'У9 Ввод'!$E$185="",'У9 Ввод'!$D$185&gt;$B24),0,MAX(0,MIN(1,'У9 Ввод'!$E$185-NETWORKDAYS('У9 Ввод'!$D$185,$B24)+1))/Настройки!$E$15*100)</f>
        <v>0</v>
      </c>
      <c r="FY24" s="67" t="n">
        <f aca="false">IF(OR($D24=1,MONTH($B24)&lt;&gt;MONTH(StartDate),'У9 Ввод'!$D$186="",'У9 Ввод'!$E$186="",'У9 Ввод'!$D$186&gt;$B24),0,MAX(0,MIN(1,'У9 Ввод'!$E$186-NETWORKDAYS('У9 Ввод'!$D$186,$B24)+1))/Настройки!$E$15*100)</f>
        <v>0</v>
      </c>
      <c r="FZ24" s="67" t="n">
        <f aca="false">IF(OR($D24=1,MONTH($B24)&lt;&gt;MONTH(StartDate),'У9 Ввод'!$D$187="",'У9 Ввод'!$E$187="",'У9 Ввод'!$D$187&gt;$B24),0,MAX(0,MIN(1,'У9 Ввод'!$E$187-NETWORKDAYS('У9 Ввод'!$D$187,$B24)+1))/Настройки!$E$15*100)</f>
        <v>0</v>
      </c>
      <c r="GA24" s="67" t="n">
        <f aca="false">IF(OR($D24=1,MONTH($B24)&lt;&gt;MONTH(StartDate),'У9 Ввод'!$D$188="",'У9 Ввод'!$E$188="",'У9 Ввод'!$D$188&gt;$B24),0,MAX(0,MIN(1,'У9 Ввод'!$E$188-NETWORKDAYS('У9 Ввод'!$D$188,$B24)+1))/Настройки!$E$15*100)</f>
        <v>0</v>
      </c>
      <c r="GB24" s="67" t="n">
        <f aca="false">IF(OR($D24=1,MONTH($B24)&lt;&gt;MONTH(StartDate),'У9 Ввод'!$D$189="",'У9 Ввод'!$E$189="",'У9 Ввод'!$D$189&gt;$B24),0,MAX(0,MIN(1,'У9 Ввод'!$E$189-NETWORKDAYS('У9 Ввод'!$D$189,$B24)+1))/Настройки!$E$15*100)</f>
        <v>0</v>
      </c>
      <c r="GC24" s="67" t="n">
        <f aca="false">IF(OR($D24=1,MONTH($B24)&lt;&gt;MONTH(StartDate),'У9 Ввод'!$D$190="",'У9 Ввод'!$E$190="",'У9 Ввод'!$D$190&gt;$B24),0,MAX(0,MIN(1,'У9 Ввод'!$E$190-NETWORKDAYS('У9 Ввод'!$D$190,$B24)+1))/Настройки!$E$15*100)</f>
        <v>0</v>
      </c>
      <c r="GD24" s="67" t="n">
        <f aca="false">IF(OR($D24=1,MONTH($B24)&lt;&gt;MONTH(StartDate),'У9 Ввод'!$D$191="",'У9 Ввод'!$E$191="",'У9 Ввод'!$D$191&gt;$B24),0,MAX(0,MIN(1,'У9 Ввод'!$E$191-NETWORKDAYS('У9 Ввод'!$D$191,$B24)+1))/Настройки!$E$15*100)</f>
        <v>0</v>
      </c>
      <c r="GE24" s="67" t="n">
        <f aca="false">IF(OR($D24=1,MONTH($B24)&lt;&gt;MONTH(StartDate),'У9 Ввод'!$D$192="",'У9 Ввод'!$E$192="",'У9 Ввод'!$D$192&gt;$B24),0,MAX(0,MIN(1,'У9 Ввод'!$E$192-NETWORKDAYS('У9 Ввод'!$D$192,$B24)+1))/Настройки!$E$15*100)</f>
        <v>0</v>
      </c>
      <c r="GF24" s="67" t="n">
        <f aca="false">IF(OR($D24=1,MONTH($B24)&lt;&gt;MONTH(StartDate),'У9 Ввод'!$D$193="",'У9 Ввод'!$E$193="",'У9 Ввод'!$D$193&gt;$B24),0,MAX(0,MIN(1,'У9 Ввод'!$E$193-NETWORKDAYS('У9 Ввод'!$D$193,$B24)+1))/Настройки!$E$15*100)</f>
        <v>0</v>
      </c>
      <c r="GG24" s="67" t="n">
        <f aca="false">IF(OR($D24=1,MONTH($B24)&lt;&gt;MONTH(StartDate),'У9 Ввод'!$D$194="",'У9 Ввод'!$E$194="",'У9 Ввод'!$D$194&gt;$B24),0,MAX(0,MIN(1,'У9 Ввод'!$E$194-NETWORKDAYS('У9 Ввод'!$D$194,$B24)+1))/Настройки!$E$15*100)</f>
        <v>0</v>
      </c>
      <c r="GH24" s="67" t="n">
        <f aca="false">IF(OR($D24=1,MONTH($B24)&lt;&gt;MONTH(StartDate),'У9 Ввод'!$D$195="",'У9 Ввод'!$E$195="",'У9 Ввод'!$D$195&gt;$B24),0,MAX(0,MIN(1,'У9 Ввод'!$E$195-NETWORKDAYS('У9 Ввод'!$D$195,$B24)+1))/Настройки!$E$15*100)</f>
        <v>0</v>
      </c>
      <c r="GI24" s="67" t="n">
        <f aca="false">IF(OR($D24=1,MONTH($B24)&lt;&gt;MONTH(StartDate),'У9 Ввод'!$D$196="",'У9 Ввод'!$E$196="",'У9 Ввод'!$D$196&gt;$B24),0,MAX(0,MIN(1,'У9 Ввод'!$E$196-NETWORKDAYS('У9 Ввод'!$D$196,$B24)+1))/Настройки!$E$15*100)</f>
        <v>0</v>
      </c>
      <c r="GJ24" s="67" t="n">
        <f aca="false">IF(OR($D24=1,MONTH($B24)&lt;&gt;MONTH(StartDate),'У9 Ввод'!$D$197="",'У9 Ввод'!$E$197="",'У9 Ввод'!$D$197&gt;$B24),0,MAX(0,MIN(1,'У9 Ввод'!$E$197-NETWORKDAYS('У9 Ввод'!$D$197,$B24)+1))/Настройки!$E$15*100)</f>
        <v>0</v>
      </c>
      <c r="GK24" s="67" t="n">
        <f aca="false">IF(OR($D24=1,MONTH($B24)&lt;&gt;MONTH(StartDate),'У9 Ввод'!$D$198="",'У9 Ввод'!$E$198="",'У9 Ввод'!$D$198&gt;$B24),0,MAX(0,MIN(1,'У9 Ввод'!$E$198-NETWORKDAYS('У9 Ввод'!$D$198,$B24)+1))/Настройки!$E$15*100)</f>
        <v>0</v>
      </c>
      <c r="GL24" s="67" t="n">
        <f aca="false">IF(OR($D24=1,MONTH($B24)&lt;&gt;MONTH(StartDate),'У9 Ввод'!$D$199="",'У9 Ввод'!$E$199="",'У9 Ввод'!$D$199&gt;$B24),0,MAX(0,MIN(1,'У9 Ввод'!$E$199-NETWORKDAYS('У9 Ввод'!$D$199,$B24)+1))/Настройки!$E$15*100)</f>
        <v>0</v>
      </c>
      <c r="GM24" s="67" t="n">
        <f aca="false">IF(OR($D24=1,MONTH($B24)&lt;&gt;MONTH(StartDate),'У9 Ввод'!$D$200="",'У9 Ввод'!$E$200="",'У9 Ввод'!$D$200&gt;$B24),0,MAX(0,MIN(1,'У9 Ввод'!$E$200-NETWORKDAYS('У9 Ввод'!$D$200,$B24)+1))/Настройки!$E$15*100)</f>
        <v>0</v>
      </c>
      <c r="GN24" s="67" t="n">
        <f aca="false">IF(OR($D24=1,MONTH($B24)&lt;&gt;MONTH(StartDate),'У9 Ввод'!$D$201="",'У9 Ввод'!$E$201="",'У9 Ввод'!$D$201&gt;$B24),0,MAX(0,MIN(1,'У9 Ввод'!$E$201-NETWORKDAYS('У9 Ввод'!$D$201,$B24)+1))/Настройки!$E$15*100)</f>
        <v>0</v>
      </c>
      <c r="GO24" s="67" t="n">
        <f aca="false">IF(OR($D24=1,MONTH($B24)&lt;&gt;MONTH(StartDate),'У9 Ввод'!$D$202="",'У9 Ввод'!$E$202="",'У9 Ввод'!$D$202&gt;$B24),0,MAX(0,MIN(1,'У9 Ввод'!$E$202-NETWORKDAYS('У9 Ввод'!$D$202,$B24)+1))/Настройки!$E$15*100)</f>
        <v>0</v>
      </c>
      <c r="GP24" s="67" t="n">
        <f aca="false">IF(OR($D24=1,MONTH($B24)&lt;&gt;MONTH(StartDate),'У9 Ввод'!$D$203="",'У9 Ввод'!$E$203="",'У9 Ввод'!$D$203&gt;$B24),0,MAX(0,MIN(1,'У9 Ввод'!$E$203-NETWORKDAYS('У9 Ввод'!$D$203,$B24)+1))/Настройки!$E$15*100)</f>
        <v>0</v>
      </c>
      <c r="GQ24" s="67" t="n">
        <f aca="false">IF(OR($D24=1,MONTH($B24)&lt;&gt;MONTH(StartDate),'У9 Ввод'!$D$204="",'У9 Ввод'!$E$204="",'У9 Ввод'!$D$204&gt;$B24),0,MAX(0,MIN(1,'У9 Ввод'!$E$204-NETWORKDAYS('У9 Ввод'!$D$204,$B24)+1))/Настройки!$E$15*100)</f>
        <v>0</v>
      </c>
      <c r="GR24" s="67" t="n">
        <f aca="false">IF(OR($D24=1,MONTH($B24)&lt;&gt;MONTH(StartDate),'У9 Ввод'!$D$205="",'У9 Ввод'!$E$205="",'У9 Ввод'!$D$205&gt;$B24),0,MAX(0,MIN(1,'У9 Ввод'!$E$205-NETWORKDAYS('У9 Ввод'!$D$205,$B24)+1))/Настройки!$E$15*100)</f>
        <v>0</v>
      </c>
      <c r="GS24" s="67" t="n">
        <f aca="false">IF(OR($D24=1,MONTH($B24)&lt;&gt;MONTH(StartDate),'У9 Ввод'!$D$206="",'У9 Ввод'!$E$206="",'У9 Ввод'!$D$206&gt;$B24),0,MAX(0,MIN(1,'У9 Ввод'!$E$206-NETWORKDAYS('У9 Ввод'!$D$206,$B24)+1))/Настройки!$E$15*100)</f>
        <v>0</v>
      </c>
      <c r="GT24" s="67" t="n">
        <f aca="false">IF(OR($D24=1,MONTH($B24)&lt;&gt;MONTH(StartDate),'У9 Ввод'!$D$207="",'У9 Ввод'!$E$207="",'У9 Ввод'!$D$207&gt;$B24),0,MAX(0,MIN(1,'У9 Ввод'!$E$207-NETWORKDAYS('У9 Ввод'!$D$207,$B24)+1))/Настройки!$E$15*100)</f>
        <v>0</v>
      </c>
      <c r="GU24" s="67" t="n">
        <f aca="false">IF(OR($D24=1,MONTH($B24)&lt;&gt;MONTH(StartDate),'У9 Ввод'!$D$208="",'У9 Ввод'!$E$208="",'У9 Ввод'!$D$208&gt;$B24),0,MAX(0,MIN(1,'У9 Ввод'!$E$208-NETWORKDAYS('У9 Ввод'!$D$208,$B24)+1))/Настройки!$E$15*100)</f>
        <v>0</v>
      </c>
      <c r="GV24" s="67" t="n">
        <f aca="false">IF(OR($D24=1,MONTH($B24)&lt;&gt;MONTH(StartDate),'У9 Ввод'!$D$209="",'У9 Ввод'!$E$209="",'У9 Ввод'!$D$209&gt;$B24),0,MAX(0,MIN(1,'У9 Ввод'!$E$209-NETWORKDAYS('У9 Ввод'!$D$209,$B24)+1))/Настройки!$E$15*100)</f>
        <v>0</v>
      </c>
      <c r="GW24" s="67" t="n">
        <f aca="false">IF(OR($D24=1,MONTH($B24)&lt;&gt;MONTH(StartDate),'У9 Ввод'!$D$210="",'У9 Ввод'!$E$210="",'У9 Ввод'!$D$210&gt;$B24),0,MAX(0,MIN(1,'У9 Ввод'!$E$210-NETWORKDAYS('У9 Ввод'!$D$210,$B24)+1))/Настройки!$E$15*100)</f>
        <v>0</v>
      </c>
      <c r="GX24" s="67" t="n">
        <f aca="false">IF(OR($D24=1,MONTH($B24)&lt;&gt;MONTH(StartDate),'У9 Ввод'!$D$211="",'У9 Ввод'!$E$211="",'У9 Ввод'!$D$211&gt;$B24),0,MAX(0,MIN(1,'У9 Ввод'!$E$211-NETWORKDAYS('У9 Ввод'!$D$211,$B24)+1))/Настройки!$E$15*100)</f>
        <v>0</v>
      </c>
      <c r="GY24" s="67" t="n">
        <f aca="false">IF(OR($D24=1,MONTH($B24)&lt;&gt;MONTH(StartDate),'У9 Ввод'!$D$212="",'У9 Ввод'!$E$212="",'У9 Ввод'!$D$212&gt;$B24),0,MAX(0,MIN(1,'У9 Ввод'!$E$212-NETWORKDAYS('У9 Ввод'!$D$212,$B24)+1))/Настройки!$E$15*100)</f>
        <v>0</v>
      </c>
      <c r="GZ24" s="67" t="n">
        <f aca="false">IF(OR($D24=1,MONTH($B24)&lt;&gt;MONTH(StartDate),'У9 Ввод'!$D$213="",'У9 Ввод'!$E$213="",'У9 Ввод'!$D$213&gt;$B24),0,MAX(0,MIN(1,'У9 Ввод'!$E$213-NETWORKDAYS('У9 Ввод'!$D$213,$B24)+1))/Настройки!$E$15*100)</f>
        <v>0</v>
      </c>
      <c r="HA24" s="67" t="n">
        <f aca="false">IF(OR($D24=1,MONTH($B24)&lt;&gt;MONTH(StartDate),'У9 Ввод'!$D$214="",'У9 Ввод'!$E$214="",'У9 Ввод'!$D$214&gt;$B24),0,MAX(0,MIN(1,'У9 Ввод'!$E$214-NETWORKDAYS('У9 Ввод'!$D$214,$B24)+1))/Настройки!$E$15*100)</f>
        <v>0</v>
      </c>
      <c r="HB24" s="67" t="n">
        <f aca="false">IF(OR($D24=1,MONTH($B24)&lt;&gt;MONTH(StartDate),'У9 Ввод'!$D$215="",'У9 Ввод'!$E$215="",'У9 Ввод'!$D$215&gt;$B24),0,MAX(0,MIN(1,'У9 Ввод'!$E$215-NETWORKDAYS('У9 Ввод'!$D$215,$B24)+1))/Настройки!$E$15*100)</f>
        <v>0</v>
      </c>
      <c r="HC24" s="67" t="n">
        <f aca="false">IF(OR($D24=1,MONTH($B24)&lt;&gt;MONTH(StartDate),'У9 Ввод'!$D$216="",'У9 Ввод'!$E$216="",'У9 Ввод'!$D$216&gt;$B24),0,MAX(0,MIN(1,'У9 Ввод'!$E$216-NETWORKDAYS('У9 Ввод'!$D$216,$B24)+1))/Настройки!$E$15*100)</f>
        <v>0</v>
      </c>
      <c r="HD24" s="67" t="n">
        <f aca="false">IF(OR($D24=1,MONTH($B24)&lt;&gt;MONTH(StartDate),'У9 Ввод'!$D$217="",'У9 Ввод'!$E$217="",'У9 Ввод'!$D$217&gt;$B24),0,MAX(0,MIN(1,'У9 Ввод'!$E$217-NETWORKDAYS('У9 Ввод'!$D$217,$B24)+1))/Настройки!$E$15*100)</f>
        <v>0</v>
      </c>
      <c r="HE24" s="67" t="n">
        <f aca="false">IF(OR($D24=1,MONTH($B24)&lt;&gt;MONTH(StartDate),'У9 Ввод'!$D$218="",'У9 Ввод'!$E$218="",'У9 Ввод'!$D$218&gt;$B24),0,MAX(0,MIN(1,'У9 Ввод'!$E$218-NETWORKDAYS('У9 Ввод'!$D$218,$B24)+1))/Настройки!$E$15*100)</f>
        <v>0</v>
      </c>
      <c r="HF24" s="67" t="n">
        <f aca="false">IF(OR($D24=1,MONTH($B24)&lt;&gt;MONTH(StartDate),'У9 Ввод'!$D$219="",'У9 Ввод'!$E$219="",'У9 Ввод'!$D$219&gt;$B24),0,MAX(0,MIN(1,'У9 Ввод'!$E$219-NETWORKDAYS('У9 Ввод'!$D$219,$B24)+1))/Настройки!$E$15*100)</f>
        <v>0</v>
      </c>
      <c r="HG24" s="67" t="n">
        <f aca="false">IF(OR($D24=1,MONTH($B24)&lt;&gt;MONTH(StartDate),'У9 Ввод'!$D$220="",'У9 Ввод'!$E$220="",'У9 Ввод'!$D$220&gt;$B24),0,MAX(0,MIN(1,'У9 Ввод'!$E$220-NETWORKDAYS('У9 Ввод'!$D$220,$B24)+1))/Настройки!$E$15*100)</f>
        <v>0</v>
      </c>
      <c r="HH24" s="67" t="n">
        <f aca="false">IF(OR($D24=1,MONTH($B24)&lt;&gt;MONTH(StartDate),'У9 Ввод'!$D$221="",'У9 Ввод'!$E$221="",'У9 Ввод'!$D$221&gt;$B24),0,MAX(0,MIN(1,'У9 Ввод'!$E$221-NETWORKDAYS('У9 Ввод'!$D$221,$B24)+1))/Настройки!$E$15*100)</f>
        <v>0</v>
      </c>
      <c r="HI24" s="67" t="n">
        <f aca="false">IF(OR($D24=1,MONTH($B24)&lt;&gt;MONTH(StartDate),'У9 Ввод'!$D$222="",'У9 Ввод'!$E$222="",'У9 Ввод'!$D$222&gt;$B24),0,MAX(0,MIN(1,'У9 Ввод'!$E$222-NETWORKDAYS('У9 Ввод'!$D$222,$B24)+1))/Настройки!$E$15*100)</f>
        <v>0</v>
      </c>
      <c r="HJ24" s="67" t="n">
        <f aca="false">IF(OR($D24=1,MONTH($B24)&lt;&gt;MONTH(StartDate),'У9 Ввод'!$D$223="",'У9 Ввод'!$E$223="",'У9 Ввод'!$D$223&gt;$B24),0,MAX(0,MIN(1,'У9 Ввод'!$E$223-NETWORKDAYS('У9 Ввод'!$D$223,$B24)+1))/Настройки!$E$15*100)</f>
        <v>0</v>
      </c>
      <c r="HK24" s="67" t="n">
        <f aca="false">IF(OR($D24=1,MONTH($B24)&lt;&gt;MONTH(StartDate),'У9 Ввод'!$D$224="",'У9 Ввод'!$E$224="",'У9 Ввод'!$D$224&gt;$B24),0,MAX(0,MIN(1,'У9 Ввод'!$E$224-NETWORKDAYS('У9 Ввод'!$D$224,$B24)+1))/Настройки!$E$15*100)</f>
        <v>0</v>
      </c>
      <c r="HL24" s="67" t="n">
        <f aca="false">IF(OR($D24=1,MONTH($B24)&lt;&gt;MONTH(StartDate),'У9 Ввод'!$D$225="",'У9 Ввод'!$E$225="",'У9 Ввод'!$D$225&gt;$B24),0,MAX(0,MIN(1,'У9 Ввод'!$E$225-NETWORKDAYS('У9 Ввод'!$D$225,$B24)+1))/Настройки!$E$15*100)</f>
        <v>0</v>
      </c>
      <c r="HM24" s="67" t="n">
        <f aca="false">IF(OR($D24=1,MONTH($B24)&lt;&gt;MONTH(StartDate),'У9 Ввод'!$D$226="",'У9 Ввод'!$E$226="",'У9 Ввод'!$D$226&gt;$B24),0,MAX(0,MIN(1,'У9 Ввод'!$E$226-NETWORKDAYS('У9 Ввод'!$D$226,$B24)+1))/Настройки!$E$15*100)</f>
        <v>0</v>
      </c>
      <c r="HN24" s="67" t="n">
        <f aca="false">IF(OR($D24=1,MONTH($B24)&lt;&gt;MONTH(StartDate),'У9 Ввод'!$D$227="",'У9 Ввод'!$E$227="",'У9 Ввод'!$D$227&gt;$B24),0,MAX(0,MIN(1,'У9 Ввод'!$E$227-NETWORKDAYS('У9 Ввод'!$D$227,$B24)+1))/Настройки!$E$15*100)</f>
        <v>0</v>
      </c>
      <c r="HO24" s="67" t="n">
        <f aca="false">IF(OR($D24=1,MONTH($B24)&lt;&gt;MONTH(StartDate),'У9 Ввод'!$D$228="",'У9 Ввод'!$E$228="",'У9 Ввод'!$D$228&gt;$B24),0,MAX(0,MIN(1,'У9 Ввод'!$E$228-NETWORKDAYS('У9 Ввод'!$D$228,$B24)+1))/Настройки!$E$15*100)</f>
        <v>0</v>
      </c>
      <c r="HP24" s="67" t="n">
        <f aca="false">IF(OR($D24=1,MONTH($B24)&lt;&gt;MONTH(StartDate),'У9 Ввод'!$D$229="",'У9 Ввод'!$E$229="",'У9 Ввод'!$D$229&gt;$B24),0,MAX(0,MIN(1,'У9 Ввод'!$E$229-NETWORKDAYS('У9 Ввод'!$D$229,$B24)+1))/Настройки!$E$15*100)</f>
        <v>0</v>
      </c>
      <c r="HQ24" s="67" t="n">
        <f aca="false">IF(OR($D24=1,MONTH($B24)&lt;&gt;MONTH(StartDate),'У9 Ввод'!$D$230="",'У9 Ввод'!$E$230="",'У9 Ввод'!$D$230&gt;$B24),0,MAX(0,MIN(1,'У9 Ввод'!$E$230-NETWORKDAYS('У9 Ввод'!$D$230,$B24)+1))/Настройки!$E$15*100)</f>
        <v>0</v>
      </c>
      <c r="HR24" s="67" t="n">
        <f aca="false">IF(OR($D24=1,MONTH($B24)&lt;&gt;MONTH(StartDate),'У9 Ввод'!$D$231="",'У9 Ввод'!$E$231="",'У9 Ввод'!$D$231&gt;$B24),0,MAX(0,MIN(1,'У9 Ввод'!$E$231-NETWORKDAYS('У9 Ввод'!$D$231,$B24)+1))/Настройки!$E$15*100)</f>
        <v>0</v>
      </c>
      <c r="HS24" s="67" t="n">
        <f aca="false">IF(OR($D24=1,MONTH($B24)&lt;&gt;MONTH(StartDate),'У9 Ввод'!$D$232="",'У9 Ввод'!$E$232="",'У9 Ввод'!$D$232&gt;$B24),0,MAX(0,MIN(1,'У9 Ввод'!$E$232-NETWORKDAYS('У9 Ввод'!$D$232,$B24)+1))/Настройки!$E$15*100)</f>
        <v>0</v>
      </c>
      <c r="HT24" s="67" t="n">
        <f aca="false">IF(OR($D24=1,MONTH($B24)&lt;&gt;MONTH(StartDate),'У9 Ввод'!$D$233="",'У9 Ввод'!$E$233="",'У9 Ввод'!$D$233&gt;$B24),0,MAX(0,MIN(1,'У9 Ввод'!$E$233-NETWORKDAYS('У9 Ввод'!$D$233,$B24)+1))/Настройки!$E$15*100)</f>
        <v>0</v>
      </c>
      <c r="HU24" s="67" t="n">
        <f aca="false">IF(OR($D24=1,MONTH($B24)&lt;&gt;MONTH(StartDate),'У9 Ввод'!$D$234="",'У9 Ввод'!$E$234="",'У9 Ввод'!$D$234&gt;$B24),0,MAX(0,MIN(1,'У9 Ввод'!$E$234-NETWORKDAYS('У9 Ввод'!$D$234,$B24)+1))/Настройки!$E$15*100)</f>
        <v>0</v>
      </c>
      <c r="HV24" s="67" t="n">
        <f aca="false">IF(OR($D24=1,MONTH($B24)&lt;&gt;MONTH(StartDate),'У9 Ввод'!$D$235="",'У9 Ввод'!$E$235="",'У9 Ввод'!$D$235&gt;$B24),0,MAX(0,MIN(1,'У9 Ввод'!$E$235-NETWORKDAYS('У9 Ввод'!$D$235,$B24)+1))/Настройки!$E$15*100)</f>
        <v>0</v>
      </c>
      <c r="HW24" s="67" t="n">
        <f aca="false">IF(OR($D24=1,MONTH($B24)&lt;&gt;MONTH(StartDate),'У9 Ввод'!$D$236="",'У9 Ввод'!$E$236="",'У9 Ввод'!$D$236&gt;$B24),0,MAX(0,MIN(1,'У9 Ввод'!$E$236-NETWORKDAYS('У9 Ввод'!$D$236,$B24)+1))/Настройки!$E$15*100)</f>
        <v>0</v>
      </c>
      <c r="HX24" s="67" t="n">
        <f aca="false">IF(OR($D24=1,MONTH($B24)&lt;&gt;MONTH(StartDate),'У9 Ввод'!$D$237="",'У9 Ввод'!$E$237="",'У9 Ввод'!$D$237&gt;$B24),0,MAX(0,MIN(1,'У9 Ввод'!$E$237-NETWORKDAYS('У9 Ввод'!$D$237,$B24)+1))/Настройки!$E$15*100)</f>
        <v>0</v>
      </c>
      <c r="HY24" s="67" t="n">
        <f aca="false">IF(OR($D24=1,MONTH($B24)&lt;&gt;MONTH(StartDate),'У9 Ввод'!$D$238="",'У9 Ввод'!$E$238="",'У9 Ввод'!$D$238&gt;$B24),0,MAX(0,MIN(1,'У9 Ввод'!$E$238-NETWORKDAYS('У9 Ввод'!$D$238,$B24)+1))/Настройки!$E$15*100)</f>
        <v>0</v>
      </c>
      <c r="HZ24" s="67" t="n">
        <f aca="false">IF(OR($D24=1,MONTH($B24)&lt;&gt;MONTH(StartDate),'У9 Ввод'!$D$239="",'У9 Ввод'!$E$239="",'У9 Ввод'!$D$239&gt;$B24),0,MAX(0,MIN(1,'У9 Ввод'!$E$239-NETWORKDAYS('У9 Ввод'!$D$239,$B24)+1))/Настройки!$E$15*100)</f>
        <v>0</v>
      </c>
      <c r="IA24" s="67" t="n">
        <f aca="false">IF(OR($D24=1,MONTH($B24)&lt;&gt;MONTH(StartDate),'У9 Ввод'!$D$240="",'У9 Ввод'!$E$240="",'У9 Ввод'!$D$240&gt;$B24),0,MAX(0,MIN(1,'У9 Ввод'!$E$240-NETWORKDAYS('У9 Ввод'!$D$240,$B24)+1))/Настройки!$E$15*100)</f>
        <v>0</v>
      </c>
      <c r="IB24" s="67" t="n">
        <f aca="false">IF(OR($D24=1,MONTH($B24)&lt;&gt;MONTH(StartDate),'У9 Ввод'!$D$241="",'У9 Ввод'!$E$241="",'У9 Ввод'!$D$241&gt;$B24),0,MAX(0,MIN(1,'У9 Ввод'!$E$241-NETWORKDAYS('У9 Ввод'!$D$241,$B24)+1))/Настройки!$E$15*100)</f>
        <v>0</v>
      </c>
      <c r="IC24" s="67" t="n">
        <f aca="false">IF(OR($D24=1,MONTH($B24)&lt;&gt;MONTH(StartDate),'У9 Ввод'!$D$242="",'У9 Ввод'!$E$242="",'У9 Ввод'!$D$242&gt;$B24),0,MAX(0,MIN(1,'У9 Ввод'!$E$242-NETWORKDAYS('У9 Ввод'!$D$242,$B24)+1))/Настройки!$E$15*100)</f>
        <v>0</v>
      </c>
      <c r="ID24" s="67" t="n">
        <f aca="false">IF(OR($D24=1,MONTH($B24)&lt;&gt;MONTH(StartDate),'У9 Ввод'!$D$243="",'У9 Ввод'!$E$243="",'У9 Ввод'!$D$243&gt;$B24),0,MAX(0,MIN(1,'У9 Ввод'!$E$243-NETWORKDAYS('У9 Ввод'!$D$243,$B24)+1))/Настройки!$E$15*100)</f>
        <v>0</v>
      </c>
      <c r="IE24" s="67" t="n">
        <f aca="false">IF(OR($D24=1,MONTH($B24)&lt;&gt;MONTH(StartDate),'У9 Ввод'!$D$244="",'У9 Ввод'!$E$244="",'У9 Ввод'!$D$244&gt;$B24),0,MAX(0,MIN(1,'У9 Ввод'!$E$244-NETWORKDAYS('У9 Ввод'!$D$244,$B24)+1))/Настройки!$E$15*100)</f>
        <v>0</v>
      </c>
      <c r="IF24" s="67" t="n">
        <f aca="false">IF(OR($D24=1,MONTH($B24)&lt;&gt;MONTH(StartDate),'У9 Ввод'!$D$245="",'У9 Ввод'!$E$245="",'У9 Ввод'!$D$245&gt;$B24),0,MAX(0,MIN(1,'У9 Ввод'!$E$245-NETWORKDAYS('У9 Ввод'!$D$245,$B24)+1))/Настройки!$E$15*100)</f>
        <v>0</v>
      </c>
      <c r="IG24" s="67" t="n">
        <f aca="false">IF(OR($D24=1,MONTH($B24)&lt;&gt;MONTH(StartDate),'У9 Ввод'!$D$246="",'У9 Ввод'!$E$246="",'У9 Ввод'!$D$246&gt;$B24),0,MAX(0,MIN(1,'У9 Ввод'!$E$246-NETWORKDAYS('У9 Ввод'!$D$246,$B24)+1))/Настройки!$E$15*100)</f>
        <v>0</v>
      </c>
      <c r="IH24" s="67" t="n">
        <f aca="false">IF(OR($D24=1,MONTH($B24)&lt;&gt;MONTH(StartDate),'У9 Ввод'!$D$247="",'У9 Ввод'!$E$247="",'У9 Ввод'!$D$247&gt;$B24),0,MAX(0,MIN(1,'У9 Ввод'!$E$247-NETWORKDAYS('У9 Ввод'!$D$247,$B24)+1))/Настройки!$E$15*100)</f>
        <v>0</v>
      </c>
      <c r="II24" s="67" t="n">
        <f aca="false">IF(OR($D24=1,MONTH($B24)&lt;&gt;MONTH(StartDate),'У9 Ввод'!$D$248="",'У9 Ввод'!$E$248="",'У9 Ввод'!$D$248&gt;$B24),0,MAX(0,MIN(1,'У9 Ввод'!$E$248-NETWORKDAYS('У9 Ввод'!$D$248,$B24)+1))/Настройки!$E$15*100)</f>
        <v>0</v>
      </c>
      <c r="IJ24" s="67" t="n">
        <f aca="false">IF(OR($D24=1,MONTH($B24)&lt;&gt;MONTH(StartDate),'У9 Ввод'!$D$249="",'У9 Ввод'!$E$249="",'У9 Ввод'!$D$249&gt;$B24),0,MAX(0,MIN(1,'У9 Ввод'!$E$249-NETWORKDAYS('У9 Ввод'!$D$249,$B24)+1))/Настройки!$E$15*100)</f>
        <v>0</v>
      </c>
      <c r="IK24" s="67" t="n">
        <f aca="false">IF(OR($D24=1,MONTH($B24)&lt;&gt;MONTH(StartDate),'У9 Ввод'!$D$250="",'У9 Ввод'!$E$250="",'У9 Ввод'!$D$250&gt;$B24),0,MAX(0,MIN(1,'У9 Ввод'!$E$250-NETWORKDAYS('У9 Ввод'!$D$250,$B24)+1))/Настройки!$E$15*100)</f>
        <v>0</v>
      </c>
      <c r="IL24" s="67" t="n">
        <f aca="false">IF(OR($D24=1,MONTH($B24)&lt;&gt;MONTH(StartDate),'У9 Ввод'!$D$251="",'У9 Ввод'!$E$251="",'У9 Ввод'!$D$251&gt;$B24),0,MAX(0,MIN(1,'У9 Ввод'!$E$251-NETWORKDAYS('У9 Ввод'!$D$251,$B24)+1))/Настройки!$E$15*100)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60</v>
      </c>
      <c r="F25" s="49" t="n">
        <f aca="false">IF(OR(MONTH(B25)&lt;&gt;MONTH(StartDate),D25=1),"",100)</f>
        <v>100</v>
      </c>
      <c r="G25" s="67" t="n">
        <f aca="false">IF(OR($D25=1,MONTH($B25)&lt;&gt;MONTH(StartDate),'У9 Ввод'!$D$12="",'У9 Ввод'!$E$12="",'У9 Ввод'!$D$12&gt;$B25),0,MAX(0,MIN(1,'У9 Ввод'!$E$12-NETWORKDAYS('У9 Ввод'!$D$12,$B25)+1))/Настройки!$E$15*100)</f>
        <v>20</v>
      </c>
      <c r="H25" s="67" t="n">
        <f aca="false">IF(OR($D25=1,MONTH($B25)&lt;&gt;MONTH(StartDate),'У9 Ввод'!$D$13="",'У9 Ввод'!$E$13="",'У9 Ввод'!$D$13&gt;$B25),0,MAX(0,MIN(1,'У9 Ввод'!$E$13-NETWORKDAYS('У9 Ввод'!$D$13,$B25)+1))/Настройки!$E$15*100)</f>
        <v>0</v>
      </c>
      <c r="I25" s="67" t="n">
        <f aca="false">IF(OR($D25=1,MONTH($B25)&lt;&gt;MONTH(StartDate),'У9 Ввод'!$D$14="",'У9 Ввод'!$E$14="",'У9 Ввод'!$D$14&gt;$B25),0,MAX(0,MIN(1,'У9 Ввод'!$E$14-NETWORKDAYS('У9 Ввод'!$D$14,$B25)+1))/Настройки!$E$15*100)</f>
        <v>20</v>
      </c>
      <c r="J25" s="67" t="n">
        <f aca="false">IF(OR($D25=1,MONTH($B25)&lt;&gt;MONTH(StartDate),'У9 Ввод'!$D$15="",'У9 Ввод'!$E$15="",'У9 Ввод'!$D$15&gt;$B25),0,MAX(0,MIN(1,'У9 Ввод'!$E$15-NETWORKDAYS('У9 Ввод'!$D$15,$B25)+1))/Настройки!$E$15*100)</f>
        <v>0</v>
      </c>
      <c r="K25" s="67" t="n">
        <f aca="false">IF(OR($D25=1,MONTH($B25)&lt;&gt;MONTH(StartDate),'У9 Ввод'!$D$16="",'У9 Ввод'!$E$16="",'У9 Ввод'!$D$16&gt;$B25),0,MAX(0,MIN(1,'У9 Ввод'!$E$16-NETWORKDAYS('У9 Ввод'!$D$16,$B25)+1))/Настройки!$E$15*100)</f>
        <v>0</v>
      </c>
      <c r="L25" s="67" t="n">
        <f aca="false">IF(OR($D25=1,MONTH($B25)&lt;&gt;MONTH(StartDate),'У9 Ввод'!$D$17="",'У9 Ввод'!$E$17="",'У9 Ввод'!$D$17&gt;$B25),0,MAX(0,MIN(1,'У9 Ввод'!$E$17-NETWORKDAYS('У9 Ввод'!$D$17,$B25)+1))/Настройки!$E$15*100)</f>
        <v>0</v>
      </c>
      <c r="M25" s="67" t="n">
        <f aca="false">IF(OR($D25=1,MONTH($B25)&lt;&gt;MONTH(StartDate),'У9 Ввод'!$D$18="",'У9 Ввод'!$E$18="",'У9 Ввод'!$D$18&gt;$B25),0,MAX(0,MIN(1,'У9 Ввод'!$E$18-NETWORKDAYS('У9 Ввод'!$D$18,$B25)+1))/Настройки!$E$15*100)</f>
        <v>0</v>
      </c>
      <c r="N25" s="67" t="n">
        <f aca="false">IF(OR($D25=1,MONTH($B25)&lt;&gt;MONTH(StartDate),'У9 Ввод'!$D$19="",'У9 Ввод'!$E$19="",'У9 Ввод'!$D$19&gt;$B25),0,MAX(0,MIN(1,'У9 Ввод'!$E$19-NETWORKDAYS('У9 Ввод'!$D$19,$B25)+1))/Настройки!$E$15*100)</f>
        <v>0</v>
      </c>
      <c r="O25" s="67" t="n">
        <f aca="false">IF(OR($D25=1,MONTH($B25)&lt;&gt;MONTH(StartDate),'У9 Ввод'!$D$20="",'У9 Ввод'!$E$20="",'У9 Ввод'!$D$20&gt;$B25),0,MAX(0,MIN(1,'У9 Ввод'!$E$20-NETWORKDAYS('У9 Ввод'!$D$20,$B25)+1))/Настройки!$E$15*100)</f>
        <v>20</v>
      </c>
      <c r="P25" s="67" t="n">
        <f aca="false">IF(OR($D25=1,MONTH($B25)&lt;&gt;MONTH(StartDate),'У9 Ввод'!$D$21="",'У9 Ввод'!$E$21="",'У9 Ввод'!$D$21&gt;$B25),0,MAX(0,MIN(1,'У9 Ввод'!$E$21-NETWORKDAYS('У9 Ввод'!$D$21,$B25)+1))/Настройки!$E$15*100)</f>
        <v>0</v>
      </c>
      <c r="Q25" s="67" t="n">
        <f aca="false">IF(OR($D25=1,MONTH($B25)&lt;&gt;MONTH(StartDate),'У9 Ввод'!$D$22="",'У9 Ввод'!$E$22="",'У9 Ввод'!$D$22&gt;$B25),0,MAX(0,MIN(1,'У9 Ввод'!$E$22-NETWORKDAYS('У9 Ввод'!$D$22,$B25)+1))/Настройки!$E$15*100)</f>
        <v>0</v>
      </c>
      <c r="R25" s="67" t="n">
        <f aca="false">IF(OR($D25=1,MONTH($B25)&lt;&gt;MONTH(StartDate),'У9 Ввод'!$D$23="",'У9 Ввод'!$E$23="",'У9 Ввод'!$D$23&gt;$B25),0,MAX(0,MIN(1,'У9 Ввод'!$E$23-NETWORKDAYS('У9 Ввод'!$D$23,$B25)+1))/Настройки!$E$15*100)</f>
        <v>0</v>
      </c>
      <c r="S25" s="67" t="n">
        <f aca="false">IF(OR($D25=1,MONTH($B25)&lt;&gt;MONTH(StartDate),'У9 Ввод'!$D$24="",'У9 Ввод'!$E$24="",'У9 Ввод'!$D$24&gt;$B25),0,MAX(0,MIN(1,'У9 Ввод'!$E$24-NETWORKDAYS('У9 Ввод'!$D$24,$B25)+1))/Настройки!$E$15*100)</f>
        <v>0</v>
      </c>
      <c r="T25" s="67" t="n">
        <f aca="false">IF(OR($D25=1,MONTH($B25)&lt;&gt;MONTH(StartDate),'У9 Ввод'!$D$25="",'У9 Ввод'!$E$25="",'У9 Ввод'!$D$25&gt;$B25),0,MAX(0,MIN(1,'У9 Ввод'!$E$25-NETWORKDAYS('У9 Ввод'!$D$25,$B25)+1))/Настройки!$E$15*100)</f>
        <v>0</v>
      </c>
      <c r="U25" s="67" t="n">
        <f aca="false">IF(OR($D25=1,MONTH($B25)&lt;&gt;MONTH(StartDate),'У9 Ввод'!$D$26="",'У9 Ввод'!$E$26="",'У9 Ввод'!$D$26&gt;$B25),0,MAX(0,MIN(1,'У9 Ввод'!$E$26-NETWORKDAYS('У9 Ввод'!$D$26,$B25)+1))/Настройки!$E$15*100)</f>
        <v>0</v>
      </c>
      <c r="V25" s="67" t="n">
        <f aca="false">IF(OR($D25=1,MONTH($B25)&lt;&gt;MONTH(StartDate),'У9 Ввод'!$D$27="",'У9 Ввод'!$E$27="",'У9 Ввод'!$D$27&gt;$B25),0,MAX(0,MIN(1,'У9 Ввод'!$E$27-NETWORKDAYS('У9 Ввод'!$D$27,$B25)+1))/Настройки!$E$15*100)</f>
        <v>0</v>
      </c>
      <c r="W25" s="67" t="n">
        <f aca="false">IF(OR($D25=1,MONTH($B25)&lt;&gt;MONTH(StartDate),'У9 Ввод'!$D$28="",'У9 Ввод'!$E$28="",'У9 Ввод'!$D$28&gt;$B25),0,MAX(0,MIN(1,'У9 Ввод'!$E$28-NETWORKDAYS('У9 Ввод'!$D$28,$B25)+1))/Настройки!$E$15*100)</f>
        <v>0</v>
      </c>
      <c r="X25" s="67" t="n">
        <f aca="false">IF(OR($D25=1,MONTH($B25)&lt;&gt;MONTH(StartDate),'У9 Ввод'!$D$29="",'У9 Ввод'!$E$29="",'У9 Ввод'!$D$29&gt;$B25),0,MAX(0,MIN(1,'У9 Ввод'!$E$29-NETWORKDAYS('У9 Ввод'!$D$29,$B25)+1))/Настройки!$E$15*100)</f>
        <v>0</v>
      </c>
      <c r="Y25" s="67" t="n">
        <f aca="false">IF(OR($D25=1,MONTH($B25)&lt;&gt;MONTH(StartDate),'У9 Ввод'!$D$30="",'У9 Ввод'!$E$30="",'У9 Ввод'!$D$30&gt;$B25),0,MAX(0,MIN(1,'У9 Ввод'!$E$30-NETWORKDAYS('У9 Ввод'!$D$30,$B25)+1))/Настройки!$E$15*100)</f>
        <v>0</v>
      </c>
      <c r="Z25" s="67" t="n">
        <f aca="false">IF(OR($D25=1,MONTH($B25)&lt;&gt;MONTH(StartDate),'У9 Ввод'!$D$31="",'У9 Ввод'!$E$31="",'У9 Ввод'!$D$31&gt;$B25),0,MAX(0,MIN(1,'У9 Ввод'!$E$31-NETWORKDAYS('У9 Ввод'!$D$31,$B25)+1))/Настройки!$E$15*100)</f>
        <v>0</v>
      </c>
      <c r="AA25" s="67" t="n">
        <f aca="false">IF(OR($D25=1,MONTH($B25)&lt;&gt;MONTH(StartDate),'У9 Ввод'!$D$32="",'У9 Ввод'!$E$32="",'У9 Ввод'!$D$32&gt;$B25),0,MAX(0,MIN(1,'У9 Ввод'!$E$32-NETWORKDAYS('У9 Ввод'!$D$32,$B25)+1))/Настройки!$E$15*100)</f>
        <v>0</v>
      </c>
      <c r="AB25" s="67" t="n">
        <f aca="false">IF(OR($D25=1,MONTH($B25)&lt;&gt;MONTH(StartDate),'У9 Ввод'!$D$33="",'У9 Ввод'!$E$33="",'У9 Ввод'!$D$33&gt;$B25),0,MAX(0,MIN(1,'У9 Ввод'!$E$33-NETWORKDAYS('У9 Ввод'!$D$33,$B25)+1))/Настройки!$E$15*100)</f>
        <v>0</v>
      </c>
      <c r="AC25" s="67" t="n">
        <f aca="false">IF(OR($D25=1,MONTH($B25)&lt;&gt;MONTH(StartDate),'У9 Ввод'!$D$34="",'У9 Ввод'!$E$34="",'У9 Ввод'!$D$34&gt;$B25),0,MAX(0,MIN(1,'У9 Ввод'!$E$34-NETWORKDAYS('У9 Ввод'!$D$34,$B25)+1))/Настройки!$E$15*100)</f>
        <v>0</v>
      </c>
      <c r="AD25" s="67" t="n">
        <f aca="false">IF(OR($D25=1,MONTH($B25)&lt;&gt;MONTH(StartDate),'У9 Ввод'!$D$35="",'У9 Ввод'!$E$35="",'У9 Ввод'!$D$35&gt;$B25),0,MAX(0,MIN(1,'У9 Ввод'!$E$35-NETWORKDAYS('У9 Ввод'!$D$35,$B25)+1))/Настройки!$E$15*100)</f>
        <v>0</v>
      </c>
      <c r="AE25" s="67" t="n">
        <f aca="false">IF(OR($D25=1,MONTH($B25)&lt;&gt;MONTH(StartDate),'У9 Ввод'!$D$36="",'У9 Ввод'!$E$36="",'У9 Ввод'!$D$36&gt;$B25),0,MAX(0,MIN(1,'У9 Ввод'!$E$36-NETWORKDAYS('У9 Ввод'!$D$36,$B25)+1))/Настройки!$E$15*100)</f>
        <v>0</v>
      </c>
      <c r="AF25" s="67" t="n">
        <f aca="false">IF(OR($D25=1,MONTH($B25)&lt;&gt;MONTH(StartDate),'У9 Ввод'!$D$37="",'У9 Ввод'!$E$37="",'У9 Ввод'!$D$37&gt;$B25),0,MAX(0,MIN(1,'У9 Ввод'!$E$37-NETWORKDAYS('У9 Ввод'!$D$37,$B25)+1))/Настройки!$E$15*100)</f>
        <v>0</v>
      </c>
      <c r="AG25" s="67" t="n">
        <f aca="false">IF(OR($D25=1,MONTH($B25)&lt;&gt;MONTH(StartDate),'У9 Ввод'!$D$38="",'У9 Ввод'!$E$38="",'У9 Ввод'!$D$38&gt;$B25),0,MAX(0,MIN(1,'У9 Ввод'!$E$38-NETWORKDAYS('У9 Ввод'!$D$38,$B25)+1))/Настройки!$E$15*100)</f>
        <v>0</v>
      </c>
      <c r="AH25" s="67" t="n">
        <f aca="false">IF(OR($D25=1,MONTH($B25)&lt;&gt;MONTH(StartDate),'У9 Ввод'!$D$39="",'У9 Ввод'!$E$39="",'У9 Ввод'!$D$39&gt;$B25),0,MAX(0,MIN(1,'У9 Ввод'!$E$39-NETWORKDAYS('У9 Ввод'!$D$39,$B25)+1))/Настройки!$E$15*100)</f>
        <v>0</v>
      </c>
      <c r="AI25" s="67" t="n">
        <f aca="false">IF(OR($D25=1,MONTH($B25)&lt;&gt;MONTH(StartDate),'У9 Ввод'!$D$40="",'У9 Ввод'!$E$40="",'У9 Ввод'!$D$40&gt;$B25),0,MAX(0,MIN(1,'У9 Ввод'!$E$40-NETWORKDAYS('У9 Ввод'!$D$40,$B25)+1))/Настройки!$E$15*100)</f>
        <v>0</v>
      </c>
      <c r="AJ25" s="67" t="n">
        <f aca="false">IF(OR($D25=1,MONTH($B25)&lt;&gt;MONTH(StartDate),'У9 Ввод'!$D$41="",'У9 Ввод'!$E$41="",'У9 Ввод'!$D$41&gt;$B25),0,MAX(0,MIN(1,'У9 Ввод'!$E$41-NETWORKDAYS('У9 Ввод'!$D$41,$B25)+1))/Настройки!$E$15*100)</f>
        <v>0</v>
      </c>
      <c r="AK25" s="67" t="n">
        <f aca="false">IF(OR($D25=1,MONTH($B25)&lt;&gt;MONTH(StartDate),'У9 Ввод'!$D$42="",'У9 Ввод'!$E$42="",'У9 Ввод'!$D$42&gt;$B25),0,MAX(0,MIN(1,'У9 Ввод'!$E$42-NETWORKDAYS('У9 Ввод'!$D$42,$B25)+1))/Настройки!$E$15*100)</f>
        <v>0</v>
      </c>
      <c r="AL25" s="67" t="n">
        <f aca="false">IF(OR($D25=1,MONTH($B25)&lt;&gt;MONTH(StartDate),'У9 Ввод'!$D$43="",'У9 Ввод'!$E$43="",'У9 Ввод'!$D$43&gt;$B25),0,MAX(0,MIN(1,'У9 Ввод'!$E$43-NETWORKDAYS('У9 Ввод'!$D$43,$B25)+1))/Настройки!$E$15*100)</f>
        <v>0</v>
      </c>
      <c r="AM25" s="67" t="n">
        <f aca="false">IF(OR($D25=1,MONTH($B25)&lt;&gt;MONTH(StartDate),'У9 Ввод'!$D$44="",'У9 Ввод'!$E$44="",'У9 Ввод'!$D$44&gt;$B25),0,MAX(0,MIN(1,'У9 Ввод'!$E$44-NETWORKDAYS('У9 Ввод'!$D$44,$B25)+1))/Настройки!$E$15*100)</f>
        <v>0</v>
      </c>
      <c r="AN25" s="67" t="n">
        <f aca="false">IF(OR($D25=1,MONTH($B25)&lt;&gt;MONTH(StartDate),'У9 Ввод'!$D$45="",'У9 Ввод'!$E$45="",'У9 Ввод'!$D$45&gt;$B25),0,MAX(0,MIN(1,'У9 Ввод'!$E$45-NETWORKDAYS('У9 Ввод'!$D$45,$B25)+1))/Настройки!$E$15*100)</f>
        <v>0</v>
      </c>
      <c r="AO25" s="67" t="n">
        <f aca="false">IF(OR($D25=1,MONTH($B25)&lt;&gt;MONTH(StartDate),'У9 Ввод'!$D$46="",'У9 Ввод'!$E$46="",'У9 Ввод'!$D$46&gt;$B25),0,MAX(0,MIN(1,'У9 Ввод'!$E$46-NETWORKDAYS('У9 Ввод'!$D$46,$B25)+1))/Настройки!$E$15*100)</f>
        <v>0</v>
      </c>
      <c r="AP25" s="67" t="n">
        <f aca="false">IF(OR($D25=1,MONTH($B25)&lt;&gt;MONTH(StartDate),'У9 Ввод'!$D$47="",'У9 Ввод'!$E$47="",'У9 Ввод'!$D$47&gt;$B25),0,MAX(0,MIN(1,'У9 Ввод'!$E$47-NETWORKDAYS('У9 Ввод'!$D$47,$B25)+1))/Настройки!$E$15*100)</f>
        <v>0</v>
      </c>
      <c r="AQ25" s="67" t="n">
        <f aca="false">IF(OR($D25=1,MONTH($B25)&lt;&gt;MONTH(StartDate),'У9 Ввод'!$D$48="",'У9 Ввод'!$E$48="",'У9 Ввод'!$D$48&gt;$B25),0,MAX(0,MIN(1,'У9 Ввод'!$E$48-NETWORKDAYS('У9 Ввод'!$D$48,$B25)+1))/Настройки!$E$15*100)</f>
        <v>0</v>
      </c>
      <c r="AR25" s="67" t="n">
        <f aca="false">IF(OR($D25=1,MONTH($B25)&lt;&gt;MONTH(StartDate),'У9 Ввод'!$D$49="",'У9 Ввод'!$E$49="",'У9 Ввод'!$D$49&gt;$B25),0,MAX(0,MIN(1,'У9 Ввод'!$E$49-NETWORKDAYS('У9 Ввод'!$D$49,$B25)+1))/Настройки!$E$15*100)</f>
        <v>0</v>
      </c>
      <c r="AS25" s="67" t="n">
        <f aca="false">IF(OR($D25=1,MONTH($B25)&lt;&gt;MONTH(StartDate),'У9 Ввод'!$D$50="",'У9 Ввод'!$E$50="",'У9 Ввод'!$D$50&gt;$B25),0,MAX(0,MIN(1,'У9 Ввод'!$E$50-NETWORKDAYS('У9 Ввод'!$D$50,$B25)+1))/Настройки!$E$15*100)</f>
        <v>0</v>
      </c>
      <c r="AT25" s="67" t="n">
        <f aca="false">IF(OR($D25=1,MONTH($B25)&lt;&gt;MONTH(StartDate),'У9 Ввод'!$D$51="",'У9 Ввод'!$E$51="",'У9 Ввод'!$D$51&gt;$B25),0,MAX(0,MIN(1,'У9 Ввод'!$E$51-NETWORKDAYS('У9 Ввод'!$D$51,$B25)+1))/Настройки!$E$15*100)</f>
        <v>0</v>
      </c>
      <c r="AU25" s="67" t="n">
        <f aca="false">IF(OR($D25=1,MONTH($B25)&lt;&gt;MONTH(StartDate),'У9 Ввод'!$D$52="",'У9 Ввод'!$E$52="",'У9 Ввод'!$D$52&gt;$B25),0,MAX(0,MIN(1,'У9 Ввод'!$E$52-NETWORKDAYS('У9 Ввод'!$D$52,$B25)+1))/Настройки!$E$15*100)</f>
        <v>0</v>
      </c>
      <c r="AV25" s="67" t="n">
        <f aca="false">IF(OR($D25=1,MONTH($B25)&lt;&gt;MONTH(StartDate),'У9 Ввод'!$D$53="",'У9 Ввод'!$E$53="",'У9 Ввод'!$D$53&gt;$B25),0,MAX(0,MIN(1,'У9 Ввод'!$E$53-NETWORKDAYS('У9 Ввод'!$D$53,$B25)+1))/Настройки!$E$15*100)</f>
        <v>0</v>
      </c>
      <c r="AW25" s="67" t="n">
        <f aca="false">IF(OR($D25=1,MONTH($B25)&lt;&gt;MONTH(StartDate),'У9 Ввод'!$D$54="",'У9 Ввод'!$E$54="",'У9 Ввод'!$D$54&gt;$B25),0,MAX(0,MIN(1,'У9 Ввод'!$E$54-NETWORKDAYS('У9 Ввод'!$D$54,$B25)+1))/Настройки!$E$15*100)</f>
        <v>0</v>
      </c>
      <c r="AX25" s="67" t="n">
        <f aca="false">IF(OR($D25=1,MONTH($B25)&lt;&gt;MONTH(StartDate),'У9 Ввод'!$D$55="",'У9 Ввод'!$E$55="",'У9 Ввод'!$D$55&gt;$B25),0,MAX(0,MIN(1,'У9 Ввод'!$E$55-NETWORKDAYS('У9 Ввод'!$D$55,$B25)+1))/Настройки!$E$15*100)</f>
        <v>0</v>
      </c>
      <c r="AY25" s="67" t="n">
        <f aca="false">IF(OR($D25=1,MONTH($B25)&lt;&gt;MONTH(StartDate),'У9 Ввод'!$D$56="",'У9 Ввод'!$E$56="",'У9 Ввод'!$D$56&gt;$B25),0,MAX(0,MIN(1,'У9 Ввод'!$E$56-NETWORKDAYS('У9 Ввод'!$D$56,$B25)+1))/Настройки!$E$15*100)</f>
        <v>0</v>
      </c>
      <c r="AZ25" s="67" t="n">
        <f aca="false">IF(OR($D25=1,MONTH($B25)&lt;&gt;MONTH(StartDate),'У9 Ввод'!$D$57="",'У9 Ввод'!$E$57="",'У9 Ввод'!$D$57&gt;$B25),0,MAX(0,MIN(1,'У9 Ввод'!$E$57-NETWORKDAYS('У9 Ввод'!$D$57,$B25)+1))/Настройки!$E$15*100)</f>
        <v>0</v>
      </c>
      <c r="BA25" s="67" t="n">
        <f aca="false">IF(OR($D25=1,MONTH($B25)&lt;&gt;MONTH(StartDate),'У9 Ввод'!$D$58="",'У9 Ввод'!$E$58="",'У9 Ввод'!$D$58&gt;$B25),0,MAX(0,MIN(1,'У9 Ввод'!$E$58-NETWORKDAYS('У9 Ввод'!$D$58,$B25)+1))/Настройки!$E$15*100)</f>
        <v>0</v>
      </c>
      <c r="BB25" s="67" t="n">
        <f aca="false">IF(OR($D25=1,MONTH($B25)&lt;&gt;MONTH(StartDate),'У9 Ввод'!$D$59="",'У9 Ввод'!$E$59="",'У9 Ввод'!$D$59&gt;$B25),0,MAX(0,MIN(1,'У9 Ввод'!$E$59-NETWORKDAYS('У9 Ввод'!$D$59,$B25)+1))/Настройки!$E$15*100)</f>
        <v>0</v>
      </c>
      <c r="BC25" s="67" t="n">
        <f aca="false">IF(OR($D25=1,MONTH($B25)&lt;&gt;MONTH(StartDate),'У9 Ввод'!$D$60="",'У9 Ввод'!$E$60="",'У9 Ввод'!$D$60&gt;$B25),0,MAX(0,MIN(1,'У9 Ввод'!$E$60-NETWORKDAYS('У9 Ввод'!$D$60,$B25)+1))/Настройки!$E$15*100)</f>
        <v>0</v>
      </c>
      <c r="BD25" s="67" t="n">
        <f aca="false">IF(OR($D25=1,MONTH($B25)&lt;&gt;MONTH(StartDate),'У9 Ввод'!$D$61="",'У9 Ввод'!$E$61="",'У9 Ввод'!$D$61&gt;$B25),0,MAX(0,MIN(1,'У9 Ввод'!$E$61-NETWORKDAYS('У9 Ввод'!$D$61,$B25)+1))/Настройки!$E$15*100)</f>
        <v>0</v>
      </c>
      <c r="BE25" s="67" t="n">
        <f aca="false">IF(OR($D25=1,MONTH($B25)&lt;&gt;MONTH(StartDate),'У9 Ввод'!$D$62="",'У9 Ввод'!$E$62="",'У9 Ввод'!$D$62&gt;$B25),0,MAX(0,MIN(1,'У9 Ввод'!$E$62-NETWORKDAYS('У9 Ввод'!$D$62,$B25)+1))/Настройки!$E$15*100)</f>
        <v>0</v>
      </c>
      <c r="BF25" s="67" t="n">
        <f aca="false">IF(OR($D25=1,MONTH($B25)&lt;&gt;MONTH(StartDate),'У9 Ввод'!$D$63="",'У9 Ввод'!$E$63="",'У9 Ввод'!$D$63&gt;$B25),0,MAX(0,MIN(1,'У9 Ввод'!$E$63-NETWORKDAYS('У9 Ввод'!$D$63,$B25)+1))/Настройки!$E$15*100)</f>
        <v>0</v>
      </c>
      <c r="BG25" s="67" t="n">
        <f aca="false">IF(OR($D25=1,MONTH($B25)&lt;&gt;MONTH(StartDate),'У9 Ввод'!$D$64="",'У9 Ввод'!$E$64="",'У9 Ввод'!$D$64&gt;$B25),0,MAX(0,MIN(1,'У9 Ввод'!$E$64-NETWORKDAYS('У9 Ввод'!$D$64,$B25)+1))/Настройки!$E$15*100)</f>
        <v>0</v>
      </c>
      <c r="BH25" s="67" t="n">
        <f aca="false">IF(OR($D25=1,MONTH($B25)&lt;&gt;MONTH(StartDate),'У9 Ввод'!$D$65="",'У9 Ввод'!$E$65="",'У9 Ввод'!$D$65&gt;$B25),0,MAX(0,MIN(1,'У9 Ввод'!$E$65-NETWORKDAYS('У9 Ввод'!$D$65,$B25)+1))/Настройки!$E$15*100)</f>
        <v>0</v>
      </c>
      <c r="BI25" s="67" t="n">
        <f aca="false">IF(OR($D25=1,MONTH($B25)&lt;&gt;MONTH(StartDate),'У9 Ввод'!$D$66="",'У9 Ввод'!$E$66="",'У9 Ввод'!$D$66&gt;$B25),0,MAX(0,MIN(1,'У9 Ввод'!$E$66-NETWORKDAYS('У9 Ввод'!$D$66,$B25)+1))/Настройки!$E$15*100)</f>
        <v>0</v>
      </c>
      <c r="BJ25" s="67" t="n">
        <f aca="false">IF(OR($D25=1,MONTH($B25)&lt;&gt;MONTH(StartDate),'У9 Ввод'!$D$67="",'У9 Ввод'!$E$67="",'У9 Ввод'!$D$67&gt;$B25),0,MAX(0,MIN(1,'У9 Ввод'!$E$67-NETWORKDAYS('У9 Ввод'!$D$67,$B25)+1))/Настройки!$E$15*100)</f>
        <v>0</v>
      </c>
      <c r="BK25" s="67" t="n">
        <f aca="false">IF(OR($D25=1,MONTH($B25)&lt;&gt;MONTH(StartDate),'У9 Ввод'!$D$68="",'У9 Ввод'!$E$68="",'У9 Ввод'!$D$68&gt;$B25),0,MAX(0,MIN(1,'У9 Ввод'!$E$68-NETWORKDAYS('У9 Ввод'!$D$68,$B25)+1))/Настройки!$E$15*100)</f>
        <v>0</v>
      </c>
      <c r="BL25" s="67" t="n">
        <f aca="false">IF(OR($D25=1,MONTH($B25)&lt;&gt;MONTH(StartDate),'У9 Ввод'!$D$69="",'У9 Ввод'!$E$69="",'У9 Ввод'!$D$69&gt;$B25),0,MAX(0,MIN(1,'У9 Ввод'!$E$69-NETWORKDAYS('У9 Ввод'!$D$69,$B25)+1))/Настройки!$E$15*100)</f>
        <v>0</v>
      </c>
      <c r="BM25" s="67" t="n">
        <f aca="false">IF(OR($D25=1,MONTH($B25)&lt;&gt;MONTH(StartDate),'У9 Ввод'!$D$70="",'У9 Ввод'!$E$70="",'У9 Ввод'!$D$70&gt;$B25),0,MAX(0,MIN(1,'У9 Ввод'!$E$70-NETWORKDAYS('У9 Ввод'!$D$70,$B25)+1))/Настройки!$E$15*100)</f>
        <v>0</v>
      </c>
      <c r="BN25" s="67" t="n">
        <f aca="false">IF(OR($D25=1,MONTH($B25)&lt;&gt;MONTH(StartDate),'У9 Ввод'!$D$71="",'У9 Ввод'!$E$71="",'У9 Ввод'!$D$71&gt;$B25),0,MAX(0,MIN(1,'У9 Ввод'!$E$71-NETWORKDAYS('У9 Ввод'!$D$71,$B25)+1))/Настройки!$E$15*100)</f>
        <v>0</v>
      </c>
      <c r="BO25" s="67" t="n">
        <f aca="false">IF(OR($D25=1,MONTH($B25)&lt;&gt;MONTH(StartDate),'У9 Ввод'!$D$72="",'У9 Ввод'!$E$72="",'У9 Ввод'!$D$72&gt;$B25),0,MAX(0,MIN(1,'У9 Ввод'!$E$72-NETWORKDAYS('У9 Ввод'!$D$72,$B25)+1))/Настройки!$E$15*100)</f>
        <v>0</v>
      </c>
      <c r="BP25" s="67" t="n">
        <f aca="false">IF(OR($D25=1,MONTH($B25)&lt;&gt;MONTH(StartDate),'У9 Ввод'!$D$73="",'У9 Ввод'!$E$73="",'У9 Ввод'!$D$73&gt;$B25),0,MAX(0,MIN(1,'У9 Ввод'!$E$73-NETWORKDAYS('У9 Ввод'!$D$73,$B25)+1))/Настройки!$E$15*100)</f>
        <v>0</v>
      </c>
      <c r="BQ25" s="67" t="n">
        <f aca="false">IF(OR($D25=1,MONTH($B25)&lt;&gt;MONTH(StartDate),'У9 Ввод'!$D$74="",'У9 Ввод'!$E$74="",'У9 Ввод'!$D$74&gt;$B25),0,MAX(0,MIN(1,'У9 Ввод'!$E$74-NETWORKDAYS('У9 Ввод'!$D$74,$B25)+1))/Настройки!$E$15*100)</f>
        <v>0</v>
      </c>
      <c r="BR25" s="67" t="n">
        <f aca="false">IF(OR($D25=1,MONTH($B25)&lt;&gt;MONTH(StartDate),'У9 Ввод'!$D$75="",'У9 Ввод'!$E$75="",'У9 Ввод'!$D$75&gt;$B25),0,MAX(0,MIN(1,'У9 Ввод'!$E$75-NETWORKDAYS('У9 Ввод'!$D$75,$B25)+1))/Настройки!$E$15*100)</f>
        <v>0</v>
      </c>
      <c r="BS25" s="67" t="n">
        <f aca="false">IF(OR($D25=1,MONTH($B25)&lt;&gt;MONTH(StartDate),'У9 Ввод'!$D$76="",'У9 Ввод'!$E$76="",'У9 Ввод'!$D$76&gt;$B25),0,MAX(0,MIN(1,'У9 Ввод'!$E$76-NETWORKDAYS('У9 Ввод'!$D$76,$B25)+1))/Настройки!$E$15*100)</f>
        <v>0</v>
      </c>
      <c r="BT25" s="67" t="n">
        <f aca="false">IF(OR($D25=1,MONTH($B25)&lt;&gt;MONTH(StartDate),'У9 Ввод'!$D$77="",'У9 Ввод'!$E$77="",'У9 Ввод'!$D$77&gt;$B25),0,MAX(0,MIN(1,'У9 Ввод'!$E$77-NETWORKDAYS('У9 Ввод'!$D$77,$B25)+1))/Настройки!$E$15*100)</f>
        <v>0</v>
      </c>
      <c r="BU25" s="67" t="n">
        <f aca="false">IF(OR($D25=1,MONTH($B25)&lt;&gt;MONTH(StartDate),'У9 Ввод'!$D$78="",'У9 Ввод'!$E$78="",'У9 Ввод'!$D$78&gt;$B25),0,MAX(0,MIN(1,'У9 Ввод'!$E$78-NETWORKDAYS('У9 Ввод'!$D$78,$B25)+1))/Настройки!$E$15*100)</f>
        <v>0</v>
      </c>
      <c r="BV25" s="67" t="n">
        <f aca="false">IF(OR($D25=1,MONTH($B25)&lt;&gt;MONTH(StartDate),'У9 Ввод'!$D$79="",'У9 Ввод'!$E$79="",'У9 Ввод'!$D$79&gt;$B25),0,MAX(0,MIN(1,'У9 Ввод'!$E$79-NETWORKDAYS('У9 Ввод'!$D$79,$B25)+1))/Настройки!$E$15*100)</f>
        <v>0</v>
      </c>
      <c r="BW25" s="67" t="n">
        <f aca="false">IF(OR($D25=1,MONTH($B25)&lt;&gt;MONTH(StartDate),'У9 Ввод'!$D$80="",'У9 Ввод'!$E$80="",'У9 Ввод'!$D$80&gt;$B25),0,MAX(0,MIN(1,'У9 Ввод'!$E$80-NETWORKDAYS('У9 Ввод'!$D$80,$B25)+1))/Настройки!$E$15*100)</f>
        <v>0</v>
      </c>
      <c r="BX25" s="67" t="n">
        <f aca="false">IF(OR($D25=1,MONTH($B25)&lt;&gt;MONTH(StartDate),'У9 Ввод'!$D$81="",'У9 Ввод'!$E$81="",'У9 Ввод'!$D$81&gt;$B25),0,MAX(0,MIN(1,'У9 Ввод'!$E$81-NETWORKDAYS('У9 Ввод'!$D$81,$B25)+1))/Настройки!$E$15*100)</f>
        <v>0</v>
      </c>
      <c r="BY25" s="67" t="n">
        <f aca="false">IF(OR($D25=1,MONTH($B25)&lt;&gt;MONTH(StartDate),'У9 Ввод'!$D$82="",'У9 Ввод'!$E$82="",'У9 Ввод'!$D$82&gt;$B25),0,MAX(0,MIN(1,'У9 Ввод'!$E$82-NETWORKDAYS('У9 Ввод'!$D$82,$B25)+1))/Настройки!$E$15*100)</f>
        <v>0</v>
      </c>
      <c r="BZ25" s="67" t="n">
        <f aca="false">IF(OR($D25=1,MONTH($B25)&lt;&gt;MONTH(StartDate),'У9 Ввод'!$D$83="",'У9 Ввод'!$E$83="",'У9 Ввод'!$D$83&gt;$B25),0,MAX(0,MIN(1,'У9 Ввод'!$E$83-NETWORKDAYS('У9 Ввод'!$D$83,$B25)+1))/Настройки!$E$15*100)</f>
        <v>0</v>
      </c>
      <c r="CA25" s="67" t="n">
        <f aca="false">IF(OR($D25=1,MONTH($B25)&lt;&gt;MONTH(StartDate),'У9 Ввод'!$D$84="",'У9 Ввод'!$E$84="",'У9 Ввод'!$D$84&gt;$B25),0,MAX(0,MIN(1,'У9 Ввод'!$E$84-NETWORKDAYS('У9 Ввод'!$D$84,$B25)+1))/Настройки!$E$15*100)</f>
        <v>0</v>
      </c>
      <c r="CB25" s="67" t="n">
        <f aca="false">IF(OR($D25=1,MONTH($B25)&lt;&gt;MONTH(StartDate),'У9 Ввод'!$D$85="",'У9 Ввод'!$E$85="",'У9 Ввод'!$D$85&gt;$B25),0,MAX(0,MIN(1,'У9 Ввод'!$E$85-NETWORKDAYS('У9 Ввод'!$D$85,$B25)+1))/Настройки!$E$15*100)</f>
        <v>0</v>
      </c>
      <c r="CC25" s="67" t="n">
        <f aca="false">IF(OR($D25=1,MONTH($B25)&lt;&gt;MONTH(StartDate),'У9 Ввод'!$D$86="",'У9 Ввод'!$E$86="",'У9 Ввод'!$D$86&gt;$B25),0,MAX(0,MIN(1,'У9 Ввод'!$E$86-NETWORKDAYS('У9 Ввод'!$D$86,$B25)+1))/Настройки!$E$15*100)</f>
        <v>0</v>
      </c>
      <c r="CD25" s="67" t="n">
        <f aca="false">IF(OR($D25=1,MONTH($B25)&lt;&gt;MONTH(StartDate),'У9 Ввод'!$D$87="",'У9 Ввод'!$E$87="",'У9 Ввод'!$D$87&gt;$B25),0,MAX(0,MIN(1,'У9 Ввод'!$E$87-NETWORKDAYS('У9 Ввод'!$D$87,$B25)+1))/Настройки!$E$15*100)</f>
        <v>0</v>
      </c>
      <c r="CE25" s="67" t="n">
        <f aca="false">IF(OR($D25=1,MONTH($B25)&lt;&gt;MONTH(StartDate),'У9 Ввод'!$D$88="",'У9 Ввод'!$E$88="",'У9 Ввод'!$D$88&gt;$B25),0,MAX(0,MIN(1,'У9 Ввод'!$E$88-NETWORKDAYS('У9 Ввод'!$D$88,$B25)+1))/Настройки!$E$15*100)</f>
        <v>0</v>
      </c>
      <c r="CF25" s="67" t="n">
        <f aca="false">IF(OR($D25=1,MONTH($B25)&lt;&gt;MONTH(StartDate),'У9 Ввод'!$D$89="",'У9 Ввод'!$E$89="",'У9 Ввод'!$D$89&gt;$B25),0,MAX(0,MIN(1,'У9 Ввод'!$E$89-NETWORKDAYS('У9 Ввод'!$D$89,$B25)+1))/Настройки!$E$15*100)</f>
        <v>0</v>
      </c>
      <c r="CG25" s="67" t="n">
        <f aca="false">IF(OR($D25=1,MONTH($B25)&lt;&gt;MONTH(StartDate),'У9 Ввод'!$D$90="",'У9 Ввод'!$E$90="",'У9 Ввод'!$D$90&gt;$B25),0,MAX(0,MIN(1,'У9 Ввод'!$E$90-NETWORKDAYS('У9 Ввод'!$D$90,$B25)+1))/Настройки!$E$15*100)</f>
        <v>0</v>
      </c>
      <c r="CH25" s="67" t="n">
        <f aca="false">IF(OR($D25=1,MONTH($B25)&lt;&gt;MONTH(StartDate),'У9 Ввод'!$D$91="",'У9 Ввод'!$E$91="",'У9 Ввод'!$D$91&gt;$B25),0,MAX(0,MIN(1,'У9 Ввод'!$E$91-NETWORKDAYS('У9 Ввод'!$D$91,$B25)+1))/Настройки!$E$15*100)</f>
        <v>0</v>
      </c>
      <c r="CI25" s="67" t="n">
        <f aca="false">IF(OR($D25=1,MONTH($B25)&lt;&gt;MONTH(StartDate),'У9 Ввод'!$D$92="",'У9 Ввод'!$E$92="",'У9 Ввод'!$D$92&gt;$B25),0,MAX(0,MIN(1,'У9 Ввод'!$E$92-NETWORKDAYS('У9 Ввод'!$D$92,$B25)+1))/Настройки!$E$15*100)</f>
        <v>0</v>
      </c>
      <c r="CJ25" s="67" t="n">
        <f aca="false">IF(OR($D25=1,MONTH($B25)&lt;&gt;MONTH(StartDate),'У9 Ввод'!$D$93="",'У9 Ввод'!$E$93="",'У9 Ввод'!$D$93&gt;$B25),0,MAX(0,MIN(1,'У9 Ввод'!$E$93-NETWORKDAYS('У9 Ввод'!$D$93,$B25)+1))/Настройки!$E$15*100)</f>
        <v>0</v>
      </c>
      <c r="CK25" s="67" t="n">
        <f aca="false">IF(OR($D25=1,MONTH($B25)&lt;&gt;MONTH(StartDate),'У9 Ввод'!$D$94="",'У9 Ввод'!$E$94="",'У9 Ввод'!$D$94&gt;$B25),0,MAX(0,MIN(1,'У9 Ввод'!$E$94-NETWORKDAYS('У9 Ввод'!$D$94,$B25)+1))/Настройки!$E$15*100)</f>
        <v>0</v>
      </c>
      <c r="CL25" s="67" t="n">
        <f aca="false">IF(OR($D25=1,MONTH($B25)&lt;&gt;MONTH(StartDate),'У9 Ввод'!$D$95="",'У9 Ввод'!$E$95="",'У9 Ввод'!$D$95&gt;$B25),0,MAX(0,MIN(1,'У9 Ввод'!$E$95-NETWORKDAYS('У9 Ввод'!$D$95,$B25)+1))/Настройки!$E$15*100)</f>
        <v>0</v>
      </c>
      <c r="CM25" s="67" t="n">
        <f aca="false">IF(OR($D25=1,MONTH($B25)&lt;&gt;MONTH(StartDate),'У9 Ввод'!$D$96="",'У9 Ввод'!$E$96="",'У9 Ввод'!$D$96&gt;$B25),0,MAX(0,MIN(1,'У9 Ввод'!$E$96-NETWORKDAYS('У9 Ввод'!$D$96,$B25)+1))/Настройки!$E$15*100)</f>
        <v>0</v>
      </c>
      <c r="CN25" s="67" t="n">
        <f aca="false">IF(OR($D25=1,MONTH($B25)&lt;&gt;MONTH(StartDate),'У9 Ввод'!$D$97="",'У9 Ввод'!$E$97="",'У9 Ввод'!$D$97&gt;$B25),0,MAX(0,MIN(1,'У9 Ввод'!$E$97-NETWORKDAYS('У9 Ввод'!$D$97,$B25)+1))/Настройки!$E$15*100)</f>
        <v>0</v>
      </c>
      <c r="CO25" s="67" t="n">
        <f aca="false">IF(OR($D25=1,MONTH($B25)&lt;&gt;MONTH(StartDate),'У9 Ввод'!$D$98="",'У9 Ввод'!$E$98="",'У9 Ввод'!$D$98&gt;$B25),0,MAX(0,MIN(1,'У9 Ввод'!$E$98-NETWORKDAYS('У9 Ввод'!$D$98,$B25)+1))/Настройки!$E$15*100)</f>
        <v>0</v>
      </c>
      <c r="CP25" s="67" t="n">
        <f aca="false">IF(OR($D25=1,MONTH($B25)&lt;&gt;MONTH(StartDate),'У9 Ввод'!$D$99="",'У9 Ввод'!$E$99="",'У9 Ввод'!$D$99&gt;$B25),0,MAX(0,MIN(1,'У9 Ввод'!$E$99-NETWORKDAYS('У9 Ввод'!$D$99,$B25)+1))/Настройки!$E$15*100)</f>
        <v>0</v>
      </c>
      <c r="CQ25" s="67" t="n">
        <f aca="false">IF(OR($D25=1,MONTH($B25)&lt;&gt;MONTH(StartDate),'У9 Ввод'!$D$100="",'У9 Ввод'!$E$100="",'У9 Ввод'!$D$100&gt;$B25),0,MAX(0,MIN(1,'У9 Ввод'!$E$100-NETWORKDAYS('У9 Ввод'!$D$100,$B25)+1))/Настройки!$E$15*100)</f>
        <v>0</v>
      </c>
      <c r="CR25" s="67" t="n">
        <f aca="false">IF(OR($D25=1,MONTH($B25)&lt;&gt;MONTH(StartDate),'У9 Ввод'!$D$101="",'У9 Ввод'!$E$101="",'У9 Ввод'!$D$101&gt;$B25),0,MAX(0,MIN(1,'У9 Ввод'!$E$101-NETWORKDAYS('У9 Ввод'!$D$101,$B25)+1))/Настройки!$E$15*100)</f>
        <v>0</v>
      </c>
      <c r="CS25" s="67" t="n">
        <f aca="false">IF(OR($D25=1,MONTH($B25)&lt;&gt;MONTH(StartDate),'У9 Ввод'!$D$102="",'У9 Ввод'!$E$102="",'У9 Ввод'!$D$102&gt;$B25),0,MAX(0,MIN(1,'У9 Ввод'!$E$102-NETWORKDAYS('У9 Ввод'!$D$102,$B25)+1))/Настройки!$E$15*100)</f>
        <v>0</v>
      </c>
      <c r="CT25" s="67" t="n">
        <f aca="false">IF(OR($D25=1,MONTH($B25)&lt;&gt;MONTH(StartDate),'У9 Ввод'!$D$103="",'У9 Ввод'!$E$103="",'У9 Ввод'!$D$103&gt;$B25),0,MAX(0,MIN(1,'У9 Ввод'!$E$103-NETWORKDAYS('У9 Ввод'!$D$103,$B25)+1))/Настройки!$E$15*100)</f>
        <v>0</v>
      </c>
      <c r="CU25" s="67" t="n">
        <f aca="false">IF(OR($D25=1,MONTH($B25)&lt;&gt;MONTH(StartDate),'У9 Ввод'!$D$104="",'У9 Ввод'!$E$104="",'У9 Ввод'!$D$104&gt;$B25),0,MAX(0,MIN(1,'У9 Ввод'!$E$104-NETWORKDAYS('У9 Ввод'!$D$104,$B25)+1))/Настройки!$E$15*100)</f>
        <v>0</v>
      </c>
      <c r="CV25" s="67" t="n">
        <f aca="false">IF(OR($D25=1,MONTH($B25)&lt;&gt;MONTH(StartDate),'У9 Ввод'!$D$105="",'У9 Ввод'!$E$105="",'У9 Ввод'!$D$105&gt;$B25),0,MAX(0,MIN(1,'У9 Ввод'!$E$105-NETWORKDAYS('У9 Ввод'!$D$105,$B25)+1))/Настройки!$E$15*100)</f>
        <v>0</v>
      </c>
      <c r="CW25" s="67" t="n">
        <f aca="false">IF(OR($D25=1,MONTH($B25)&lt;&gt;MONTH(StartDate),'У9 Ввод'!$D$106="",'У9 Ввод'!$E$106="",'У9 Ввод'!$D$106&gt;$B25),0,MAX(0,MIN(1,'У9 Ввод'!$E$106-NETWORKDAYS('У9 Ввод'!$D$106,$B25)+1))/Настройки!$E$15*100)</f>
        <v>0</v>
      </c>
      <c r="CX25" s="67" t="n">
        <f aca="false">IF(OR($D25=1,MONTH($B25)&lt;&gt;MONTH(StartDate),'У9 Ввод'!$D$107="",'У9 Ввод'!$E$107="",'У9 Ввод'!$D$107&gt;$B25),0,MAX(0,MIN(1,'У9 Ввод'!$E$107-NETWORKDAYS('У9 Ввод'!$D$107,$B25)+1))/Настройки!$E$15*100)</f>
        <v>0</v>
      </c>
      <c r="CY25" s="67" t="n">
        <f aca="false">IF(OR($D25=1,MONTH($B25)&lt;&gt;MONTH(StartDate),'У9 Ввод'!$D$108="",'У9 Ввод'!$E$108="",'У9 Ввод'!$D$108&gt;$B25),0,MAX(0,MIN(1,'У9 Ввод'!$E$108-NETWORKDAYS('У9 Ввод'!$D$108,$B25)+1))/Настройки!$E$15*100)</f>
        <v>0</v>
      </c>
      <c r="CZ25" s="67" t="n">
        <f aca="false">IF(OR($D25=1,MONTH($B25)&lt;&gt;MONTH(StartDate),'У9 Ввод'!$D$109="",'У9 Ввод'!$E$109="",'У9 Ввод'!$D$109&gt;$B25),0,MAX(0,MIN(1,'У9 Ввод'!$E$109-NETWORKDAYS('У9 Ввод'!$D$109,$B25)+1))/Настройки!$E$15*100)</f>
        <v>0</v>
      </c>
      <c r="DA25" s="67" t="n">
        <f aca="false">IF(OR($D25=1,MONTH($B25)&lt;&gt;MONTH(StartDate),'У9 Ввод'!$D$110="",'У9 Ввод'!$E$110="",'У9 Ввод'!$D$110&gt;$B25),0,MAX(0,MIN(1,'У9 Ввод'!$E$110-NETWORKDAYS('У9 Ввод'!$D$110,$B25)+1))/Настройки!$E$15*100)</f>
        <v>0</v>
      </c>
      <c r="DB25" s="67" t="n">
        <f aca="false">IF(OR($D25=1,MONTH($B25)&lt;&gt;MONTH(StartDate),'У9 Ввод'!$D$111="",'У9 Ввод'!$E$111="",'У9 Ввод'!$D$111&gt;$B25),0,MAX(0,MIN(1,'У9 Ввод'!$E$111-NETWORKDAYS('У9 Ввод'!$D$111,$B25)+1))/Настройки!$E$15*100)</f>
        <v>0</v>
      </c>
      <c r="DC25" s="67" t="n">
        <f aca="false">IF(OR($D25=1,MONTH($B25)&lt;&gt;MONTH(StartDate),'У9 Ввод'!$D$112="",'У9 Ввод'!$E$112="",'У9 Ввод'!$D$112&gt;$B25),0,MAX(0,MIN(1,'У9 Ввод'!$E$112-NETWORKDAYS('У9 Ввод'!$D$112,$B25)+1))/Настройки!$E$15*100)</f>
        <v>0</v>
      </c>
      <c r="DD25" s="67" t="n">
        <f aca="false">IF(OR($D25=1,MONTH($B25)&lt;&gt;MONTH(StartDate),'У9 Ввод'!$D$113="",'У9 Ввод'!$E$113="",'У9 Ввод'!$D$113&gt;$B25),0,MAX(0,MIN(1,'У9 Ввод'!$E$113-NETWORKDAYS('У9 Ввод'!$D$113,$B25)+1))/Настройки!$E$15*100)</f>
        <v>0</v>
      </c>
      <c r="DE25" s="67" t="n">
        <f aca="false">IF(OR($D25=1,MONTH($B25)&lt;&gt;MONTH(StartDate),'У9 Ввод'!$D$114="",'У9 Ввод'!$E$114="",'У9 Ввод'!$D$114&gt;$B25),0,MAX(0,MIN(1,'У9 Ввод'!$E$114-NETWORKDAYS('У9 Ввод'!$D$114,$B25)+1))/Настройки!$E$15*100)</f>
        <v>0</v>
      </c>
      <c r="DF25" s="67" t="n">
        <f aca="false">IF(OR($D25=1,MONTH($B25)&lt;&gt;MONTH(StartDate),'У9 Ввод'!$D$115="",'У9 Ввод'!$E$115="",'У9 Ввод'!$D$115&gt;$B25),0,MAX(0,MIN(1,'У9 Ввод'!$E$115-NETWORKDAYS('У9 Ввод'!$D$115,$B25)+1))/Настройки!$E$15*100)</f>
        <v>0</v>
      </c>
      <c r="DG25" s="67" t="n">
        <f aca="false">IF(OR($D25=1,MONTH($B25)&lt;&gt;MONTH(StartDate),'У9 Ввод'!$D$116="",'У9 Ввод'!$E$116="",'У9 Ввод'!$D$116&gt;$B25),0,MAX(0,MIN(1,'У9 Ввод'!$E$116-NETWORKDAYS('У9 Ввод'!$D$116,$B25)+1))/Настройки!$E$15*100)</f>
        <v>0</v>
      </c>
      <c r="DH25" s="67" t="n">
        <f aca="false">IF(OR($D25=1,MONTH($B25)&lt;&gt;MONTH(StartDate),'У9 Ввод'!$D$117="",'У9 Ввод'!$E$117="",'У9 Ввод'!$D$117&gt;$B25),0,MAX(0,MIN(1,'У9 Ввод'!$E$117-NETWORKDAYS('У9 Ввод'!$D$117,$B25)+1))/Настройки!$E$15*100)</f>
        <v>0</v>
      </c>
      <c r="DI25" s="67" t="n">
        <f aca="false">IF(OR($D25=1,MONTH($B25)&lt;&gt;MONTH(StartDate),'У9 Ввод'!$D$118="",'У9 Ввод'!$E$118="",'У9 Ввод'!$D$118&gt;$B25),0,MAX(0,MIN(1,'У9 Ввод'!$E$118-NETWORKDAYS('У9 Ввод'!$D$118,$B25)+1))/Настройки!$E$15*100)</f>
        <v>0</v>
      </c>
      <c r="DJ25" s="67" t="n">
        <f aca="false">IF(OR($D25=1,MONTH($B25)&lt;&gt;MONTH(StartDate),'У9 Ввод'!$D$119="",'У9 Ввод'!$E$119="",'У9 Ввод'!$D$119&gt;$B25),0,MAX(0,MIN(1,'У9 Ввод'!$E$119-NETWORKDAYS('У9 Ввод'!$D$119,$B25)+1))/Настройки!$E$15*100)</f>
        <v>0</v>
      </c>
      <c r="DK25" s="67" t="n">
        <f aca="false">IF(OR($D25=1,MONTH($B25)&lt;&gt;MONTH(StartDate),'У9 Ввод'!$D$120="",'У9 Ввод'!$E$120="",'У9 Ввод'!$D$120&gt;$B25),0,MAX(0,MIN(1,'У9 Ввод'!$E$120-NETWORKDAYS('У9 Ввод'!$D$120,$B25)+1))/Настройки!$E$15*100)</f>
        <v>0</v>
      </c>
      <c r="DL25" s="67" t="n">
        <f aca="false">IF(OR($D25=1,MONTH($B25)&lt;&gt;MONTH(StartDate),'У9 Ввод'!$D$121="",'У9 Ввод'!$E$121="",'У9 Ввод'!$D$121&gt;$B25),0,MAX(0,MIN(1,'У9 Ввод'!$E$121-NETWORKDAYS('У9 Ввод'!$D$121,$B25)+1))/Настройки!$E$15*100)</f>
        <v>0</v>
      </c>
      <c r="DM25" s="67" t="n">
        <f aca="false">IF(OR($D25=1,MONTH($B25)&lt;&gt;MONTH(StartDate),'У9 Ввод'!$D$122="",'У9 Ввод'!$E$122="",'У9 Ввод'!$D$122&gt;$B25),0,MAX(0,MIN(1,'У9 Ввод'!$E$122-NETWORKDAYS('У9 Ввод'!$D$122,$B25)+1))/Настройки!$E$15*100)</f>
        <v>0</v>
      </c>
      <c r="DN25" s="67" t="n">
        <f aca="false">IF(OR($D25=1,MONTH($B25)&lt;&gt;MONTH(StartDate),'У9 Ввод'!$D$123="",'У9 Ввод'!$E$123="",'У9 Ввод'!$D$123&gt;$B25),0,MAX(0,MIN(1,'У9 Ввод'!$E$123-NETWORKDAYS('У9 Ввод'!$D$123,$B25)+1))/Настройки!$E$15*100)</f>
        <v>0</v>
      </c>
      <c r="DO25" s="67" t="n">
        <f aca="false">IF(OR($D25=1,MONTH($B25)&lt;&gt;MONTH(StartDate),'У9 Ввод'!$D$124="",'У9 Ввод'!$E$124="",'У9 Ввод'!$D$124&gt;$B25),0,MAX(0,MIN(1,'У9 Ввод'!$E$124-NETWORKDAYS('У9 Ввод'!$D$124,$B25)+1))/Настройки!$E$15*100)</f>
        <v>0</v>
      </c>
      <c r="DP25" s="67" t="n">
        <f aca="false">IF(OR($D25=1,MONTH($B25)&lt;&gt;MONTH(StartDate),'У9 Ввод'!$D$125="",'У9 Ввод'!$E$125="",'У9 Ввод'!$D$125&gt;$B25),0,MAX(0,MIN(1,'У9 Ввод'!$E$125-NETWORKDAYS('У9 Ввод'!$D$125,$B25)+1))/Настройки!$E$15*100)</f>
        <v>0</v>
      </c>
      <c r="DQ25" s="67" t="n">
        <f aca="false">IF(OR($D25=1,MONTH($B25)&lt;&gt;MONTH(StartDate),'У9 Ввод'!$D$126="",'У9 Ввод'!$E$126="",'У9 Ввод'!$D$126&gt;$B25),0,MAX(0,MIN(1,'У9 Ввод'!$E$126-NETWORKDAYS('У9 Ввод'!$D$126,$B25)+1))/Настройки!$E$15*100)</f>
        <v>0</v>
      </c>
      <c r="DR25" s="67" t="n">
        <f aca="false">IF(OR($D25=1,MONTH($B25)&lt;&gt;MONTH(StartDate),'У9 Ввод'!$D$127="",'У9 Ввод'!$E$127="",'У9 Ввод'!$D$127&gt;$B25),0,MAX(0,MIN(1,'У9 Ввод'!$E$127-NETWORKDAYS('У9 Ввод'!$D$127,$B25)+1))/Настройки!$E$15*100)</f>
        <v>0</v>
      </c>
      <c r="DS25" s="67" t="n">
        <f aca="false">IF(OR($D25=1,MONTH($B25)&lt;&gt;MONTH(StartDate),'У9 Ввод'!$D$128="",'У9 Ввод'!$E$128="",'У9 Ввод'!$D$128&gt;$B25),0,MAX(0,MIN(1,'У9 Ввод'!$E$128-NETWORKDAYS('У9 Ввод'!$D$128,$B25)+1))/Настройки!$E$15*100)</f>
        <v>0</v>
      </c>
      <c r="DT25" s="67" t="n">
        <f aca="false">IF(OR($D25=1,MONTH($B25)&lt;&gt;MONTH(StartDate),'У9 Ввод'!$D$129="",'У9 Ввод'!$E$129="",'У9 Ввод'!$D$129&gt;$B25),0,MAX(0,MIN(1,'У9 Ввод'!$E$129-NETWORKDAYS('У9 Ввод'!$D$129,$B25)+1))/Настройки!$E$15*100)</f>
        <v>0</v>
      </c>
      <c r="DU25" s="67" t="n">
        <f aca="false">IF(OR($D25=1,MONTH($B25)&lt;&gt;MONTH(StartDate),'У9 Ввод'!$D$130="",'У9 Ввод'!$E$130="",'У9 Ввод'!$D$130&gt;$B25),0,MAX(0,MIN(1,'У9 Ввод'!$E$130-NETWORKDAYS('У9 Ввод'!$D$130,$B25)+1))/Настройки!$E$15*100)</f>
        <v>0</v>
      </c>
      <c r="DV25" s="67" t="n">
        <f aca="false">IF(OR($D25=1,MONTH($B25)&lt;&gt;MONTH(StartDate),'У9 Ввод'!$D$131="",'У9 Ввод'!$E$131="",'У9 Ввод'!$D$131&gt;$B25),0,MAX(0,MIN(1,'У9 Ввод'!$E$131-NETWORKDAYS('У9 Ввод'!$D$131,$B25)+1))/Настройки!$E$15*100)</f>
        <v>0</v>
      </c>
      <c r="DW25" s="67" t="n">
        <f aca="false">IF(OR($D25=1,MONTH($B25)&lt;&gt;MONTH(StartDate),'У9 Ввод'!$D$132="",'У9 Ввод'!$E$132="",'У9 Ввод'!$D$132&gt;$B25),0,MAX(0,MIN(1,'У9 Ввод'!$E$132-NETWORKDAYS('У9 Ввод'!$D$132,$B25)+1))/Настройки!$E$15*100)</f>
        <v>0</v>
      </c>
      <c r="DX25" s="67" t="n">
        <f aca="false">IF(OR($D25=1,MONTH($B25)&lt;&gt;MONTH(StartDate),'У9 Ввод'!$D$133="",'У9 Ввод'!$E$133="",'У9 Ввод'!$D$133&gt;$B25),0,MAX(0,MIN(1,'У9 Ввод'!$E$133-NETWORKDAYS('У9 Ввод'!$D$133,$B25)+1))/Настройки!$E$15*100)</f>
        <v>0</v>
      </c>
      <c r="DY25" s="67" t="n">
        <f aca="false">IF(OR($D25=1,MONTH($B25)&lt;&gt;MONTH(StartDate),'У9 Ввод'!$D$134="",'У9 Ввод'!$E$134="",'У9 Ввод'!$D$134&gt;$B25),0,MAX(0,MIN(1,'У9 Ввод'!$E$134-NETWORKDAYS('У9 Ввод'!$D$134,$B25)+1))/Настройки!$E$15*100)</f>
        <v>0</v>
      </c>
      <c r="DZ25" s="67" t="n">
        <f aca="false">IF(OR($D25=1,MONTH($B25)&lt;&gt;MONTH(StartDate),'У9 Ввод'!$D$135="",'У9 Ввод'!$E$135="",'У9 Ввод'!$D$135&gt;$B25),0,MAX(0,MIN(1,'У9 Ввод'!$E$135-NETWORKDAYS('У9 Ввод'!$D$135,$B25)+1))/Настройки!$E$15*100)</f>
        <v>0</v>
      </c>
      <c r="EA25" s="67" t="n">
        <f aca="false">IF(OR($D25=1,MONTH($B25)&lt;&gt;MONTH(StartDate),'У9 Ввод'!$D$136="",'У9 Ввод'!$E$136="",'У9 Ввод'!$D$136&gt;$B25),0,MAX(0,MIN(1,'У9 Ввод'!$E$136-NETWORKDAYS('У9 Ввод'!$D$136,$B25)+1))/Настройки!$E$15*100)</f>
        <v>0</v>
      </c>
      <c r="EB25" s="67" t="n">
        <f aca="false">IF(OR($D25=1,MONTH($B25)&lt;&gt;MONTH(StartDate),'У9 Ввод'!$D$137="",'У9 Ввод'!$E$137="",'У9 Ввод'!$D$137&gt;$B25),0,MAX(0,MIN(1,'У9 Ввод'!$E$137-NETWORKDAYS('У9 Ввод'!$D$137,$B25)+1))/Настройки!$E$15*100)</f>
        <v>0</v>
      </c>
      <c r="EC25" s="67" t="n">
        <f aca="false">IF(OR($D25=1,MONTH($B25)&lt;&gt;MONTH(StartDate),'У9 Ввод'!$D$138="",'У9 Ввод'!$E$138="",'У9 Ввод'!$D$138&gt;$B25),0,MAX(0,MIN(1,'У9 Ввод'!$E$138-NETWORKDAYS('У9 Ввод'!$D$138,$B25)+1))/Настройки!$E$15*100)</f>
        <v>0</v>
      </c>
      <c r="ED25" s="67" t="n">
        <f aca="false">IF(OR($D25=1,MONTH($B25)&lt;&gt;MONTH(StartDate),'У9 Ввод'!$D$139="",'У9 Ввод'!$E$139="",'У9 Ввод'!$D$139&gt;$B25),0,MAX(0,MIN(1,'У9 Ввод'!$E$139-NETWORKDAYS('У9 Ввод'!$D$139,$B25)+1))/Настройки!$E$15*100)</f>
        <v>0</v>
      </c>
      <c r="EE25" s="67" t="n">
        <f aca="false">IF(OR($D25=1,MONTH($B25)&lt;&gt;MONTH(StartDate),'У9 Ввод'!$D$140="",'У9 Ввод'!$E$140="",'У9 Ввод'!$D$140&gt;$B25),0,MAX(0,MIN(1,'У9 Ввод'!$E$140-NETWORKDAYS('У9 Ввод'!$D$140,$B25)+1))/Настройки!$E$15*100)</f>
        <v>0</v>
      </c>
      <c r="EF25" s="67" t="n">
        <f aca="false">IF(OR($D25=1,MONTH($B25)&lt;&gt;MONTH(StartDate),'У9 Ввод'!$D$141="",'У9 Ввод'!$E$141="",'У9 Ввод'!$D$141&gt;$B25),0,MAX(0,MIN(1,'У9 Ввод'!$E$141-NETWORKDAYS('У9 Ввод'!$D$141,$B25)+1))/Настройки!$E$15*100)</f>
        <v>0</v>
      </c>
      <c r="EG25" s="67" t="n">
        <f aca="false">IF(OR($D25=1,MONTH($B25)&lt;&gt;MONTH(StartDate),'У9 Ввод'!$D$142="",'У9 Ввод'!$E$142="",'У9 Ввод'!$D$142&gt;$B25),0,MAX(0,MIN(1,'У9 Ввод'!$E$142-NETWORKDAYS('У9 Ввод'!$D$142,$B25)+1))/Настройки!$E$15*100)</f>
        <v>0</v>
      </c>
      <c r="EH25" s="67" t="n">
        <f aca="false">IF(OR($D25=1,MONTH($B25)&lt;&gt;MONTH(StartDate),'У9 Ввод'!$D$143="",'У9 Ввод'!$E$143="",'У9 Ввод'!$D$143&gt;$B25),0,MAX(0,MIN(1,'У9 Ввод'!$E$143-NETWORKDAYS('У9 Ввод'!$D$143,$B25)+1))/Настройки!$E$15*100)</f>
        <v>0</v>
      </c>
      <c r="EI25" s="67" t="n">
        <f aca="false">IF(OR($D25=1,MONTH($B25)&lt;&gt;MONTH(StartDate),'У9 Ввод'!$D$144="",'У9 Ввод'!$E$144="",'У9 Ввод'!$D$144&gt;$B25),0,MAX(0,MIN(1,'У9 Ввод'!$E$144-NETWORKDAYS('У9 Ввод'!$D$144,$B25)+1))/Настройки!$E$15*100)</f>
        <v>0</v>
      </c>
      <c r="EJ25" s="67" t="n">
        <f aca="false">IF(OR($D25=1,MONTH($B25)&lt;&gt;MONTH(StartDate),'У9 Ввод'!$D$145="",'У9 Ввод'!$E$145="",'У9 Ввод'!$D$145&gt;$B25),0,MAX(0,MIN(1,'У9 Ввод'!$E$145-NETWORKDAYS('У9 Ввод'!$D$145,$B25)+1))/Настройки!$E$15*100)</f>
        <v>0</v>
      </c>
      <c r="EK25" s="67" t="n">
        <f aca="false">IF(OR($D25=1,MONTH($B25)&lt;&gt;MONTH(StartDate),'У9 Ввод'!$D$146="",'У9 Ввод'!$E$146="",'У9 Ввод'!$D$146&gt;$B25),0,MAX(0,MIN(1,'У9 Ввод'!$E$146-NETWORKDAYS('У9 Ввод'!$D$146,$B25)+1))/Настройки!$E$15*100)</f>
        <v>0</v>
      </c>
      <c r="EL25" s="67" t="n">
        <f aca="false">IF(OR($D25=1,MONTH($B25)&lt;&gt;MONTH(StartDate),'У9 Ввод'!$D$147="",'У9 Ввод'!$E$147="",'У9 Ввод'!$D$147&gt;$B25),0,MAX(0,MIN(1,'У9 Ввод'!$E$147-NETWORKDAYS('У9 Ввод'!$D$147,$B25)+1))/Настройки!$E$15*100)</f>
        <v>0</v>
      </c>
      <c r="EM25" s="67" t="n">
        <f aca="false">IF(OR($D25=1,MONTH($B25)&lt;&gt;MONTH(StartDate),'У9 Ввод'!$D$148="",'У9 Ввод'!$E$148="",'У9 Ввод'!$D$148&gt;$B25),0,MAX(0,MIN(1,'У9 Ввод'!$E$148-NETWORKDAYS('У9 Ввод'!$D$148,$B25)+1))/Настройки!$E$15*100)</f>
        <v>0</v>
      </c>
      <c r="EN25" s="67" t="n">
        <f aca="false">IF(OR($D25=1,MONTH($B25)&lt;&gt;MONTH(StartDate),'У9 Ввод'!$D$149="",'У9 Ввод'!$E$149="",'У9 Ввод'!$D$149&gt;$B25),0,MAX(0,MIN(1,'У9 Ввод'!$E$149-NETWORKDAYS('У9 Ввод'!$D$149,$B25)+1))/Настройки!$E$15*100)</f>
        <v>0</v>
      </c>
      <c r="EO25" s="67" t="n">
        <f aca="false">IF(OR($D25=1,MONTH($B25)&lt;&gt;MONTH(StartDate),'У9 Ввод'!$D$150="",'У9 Ввод'!$E$150="",'У9 Ввод'!$D$150&gt;$B25),0,MAX(0,MIN(1,'У9 Ввод'!$E$150-NETWORKDAYS('У9 Ввод'!$D$150,$B25)+1))/Настройки!$E$15*100)</f>
        <v>0</v>
      </c>
      <c r="EP25" s="67" t="n">
        <f aca="false">IF(OR($D25=1,MONTH($B25)&lt;&gt;MONTH(StartDate),'У9 Ввод'!$D$151="",'У9 Ввод'!$E$151="",'У9 Ввод'!$D$151&gt;$B25),0,MAX(0,MIN(1,'У9 Ввод'!$E$151-NETWORKDAYS('У9 Ввод'!$D$151,$B25)+1))/Настройки!$E$15*100)</f>
        <v>0</v>
      </c>
      <c r="EQ25" s="67" t="n">
        <f aca="false">IF(OR($D25=1,MONTH($B25)&lt;&gt;MONTH(StartDate),'У9 Ввод'!$D$152="",'У9 Ввод'!$E$152="",'У9 Ввод'!$D$152&gt;$B25),0,MAX(0,MIN(1,'У9 Ввод'!$E$152-NETWORKDAYS('У9 Ввод'!$D$152,$B25)+1))/Настройки!$E$15*100)</f>
        <v>0</v>
      </c>
      <c r="ER25" s="67" t="n">
        <f aca="false">IF(OR($D25=1,MONTH($B25)&lt;&gt;MONTH(StartDate),'У9 Ввод'!$D$153="",'У9 Ввод'!$E$153="",'У9 Ввод'!$D$153&gt;$B25),0,MAX(0,MIN(1,'У9 Ввод'!$E$153-NETWORKDAYS('У9 Ввод'!$D$153,$B25)+1))/Настройки!$E$15*100)</f>
        <v>0</v>
      </c>
      <c r="ES25" s="67" t="n">
        <f aca="false">IF(OR($D25=1,MONTH($B25)&lt;&gt;MONTH(StartDate),'У9 Ввод'!$D$154="",'У9 Ввод'!$E$154="",'У9 Ввод'!$D$154&gt;$B25),0,MAX(0,MIN(1,'У9 Ввод'!$E$154-NETWORKDAYS('У9 Ввод'!$D$154,$B25)+1))/Настройки!$E$15*100)</f>
        <v>0</v>
      </c>
      <c r="ET25" s="67" t="n">
        <f aca="false">IF(OR($D25=1,MONTH($B25)&lt;&gt;MONTH(StartDate),'У9 Ввод'!$D$155="",'У9 Ввод'!$E$155="",'У9 Ввод'!$D$155&gt;$B25),0,MAX(0,MIN(1,'У9 Ввод'!$E$155-NETWORKDAYS('У9 Ввод'!$D$155,$B25)+1))/Настройки!$E$15*100)</f>
        <v>0</v>
      </c>
      <c r="EU25" s="67" t="n">
        <f aca="false">IF(OR($D25=1,MONTH($B25)&lt;&gt;MONTH(StartDate),'У9 Ввод'!$D$156="",'У9 Ввод'!$E$156="",'У9 Ввод'!$D$156&gt;$B25),0,MAX(0,MIN(1,'У9 Ввод'!$E$156-NETWORKDAYS('У9 Ввод'!$D$156,$B25)+1))/Настройки!$E$15*100)</f>
        <v>0</v>
      </c>
      <c r="EV25" s="67" t="n">
        <f aca="false">IF(OR($D25=1,MONTH($B25)&lt;&gt;MONTH(StartDate),'У9 Ввод'!$D$157="",'У9 Ввод'!$E$157="",'У9 Ввод'!$D$157&gt;$B25),0,MAX(0,MIN(1,'У9 Ввод'!$E$157-NETWORKDAYS('У9 Ввод'!$D$157,$B25)+1))/Настройки!$E$15*100)</f>
        <v>0</v>
      </c>
      <c r="EW25" s="67" t="n">
        <f aca="false">IF(OR($D25=1,MONTH($B25)&lt;&gt;MONTH(StartDate),'У9 Ввод'!$D$158="",'У9 Ввод'!$E$158="",'У9 Ввод'!$D$158&gt;$B25),0,MAX(0,MIN(1,'У9 Ввод'!$E$158-NETWORKDAYS('У9 Ввод'!$D$158,$B25)+1))/Настройки!$E$15*100)</f>
        <v>0</v>
      </c>
      <c r="EX25" s="67" t="n">
        <f aca="false">IF(OR($D25=1,MONTH($B25)&lt;&gt;MONTH(StartDate),'У9 Ввод'!$D$159="",'У9 Ввод'!$E$159="",'У9 Ввод'!$D$159&gt;$B25),0,MAX(0,MIN(1,'У9 Ввод'!$E$159-NETWORKDAYS('У9 Ввод'!$D$159,$B25)+1))/Настройки!$E$15*100)</f>
        <v>0</v>
      </c>
      <c r="EY25" s="67" t="n">
        <f aca="false">IF(OR($D25=1,MONTH($B25)&lt;&gt;MONTH(StartDate),'У9 Ввод'!$D$160="",'У9 Ввод'!$E$160="",'У9 Ввод'!$D$160&gt;$B25),0,MAX(0,MIN(1,'У9 Ввод'!$E$160-NETWORKDAYS('У9 Ввод'!$D$160,$B25)+1))/Настройки!$E$15*100)</f>
        <v>0</v>
      </c>
      <c r="EZ25" s="67" t="n">
        <f aca="false">IF(OR($D25=1,MONTH($B25)&lt;&gt;MONTH(StartDate),'У9 Ввод'!$D$161="",'У9 Ввод'!$E$161="",'У9 Ввод'!$D$161&gt;$B25),0,MAX(0,MIN(1,'У9 Ввод'!$E$161-NETWORKDAYS('У9 Ввод'!$D$161,$B25)+1))/Настройки!$E$15*100)</f>
        <v>0</v>
      </c>
      <c r="FA25" s="67" t="n">
        <f aca="false">IF(OR($D25=1,MONTH($B25)&lt;&gt;MONTH(StartDate),'У9 Ввод'!$D$162="",'У9 Ввод'!$E$162="",'У9 Ввод'!$D$162&gt;$B25),0,MAX(0,MIN(1,'У9 Ввод'!$E$162-NETWORKDAYS('У9 Ввод'!$D$162,$B25)+1))/Настройки!$E$15*100)</f>
        <v>0</v>
      </c>
      <c r="FB25" s="67" t="n">
        <f aca="false">IF(OR($D25=1,MONTH($B25)&lt;&gt;MONTH(StartDate),'У9 Ввод'!$D$163="",'У9 Ввод'!$E$163="",'У9 Ввод'!$D$163&gt;$B25),0,MAX(0,MIN(1,'У9 Ввод'!$E$163-NETWORKDAYS('У9 Ввод'!$D$163,$B25)+1))/Настройки!$E$15*100)</f>
        <v>0</v>
      </c>
      <c r="FC25" s="67" t="n">
        <f aca="false">IF(OR($D25=1,MONTH($B25)&lt;&gt;MONTH(StartDate),'У9 Ввод'!$D$164="",'У9 Ввод'!$E$164="",'У9 Ввод'!$D$164&gt;$B25),0,MAX(0,MIN(1,'У9 Ввод'!$E$164-NETWORKDAYS('У9 Ввод'!$D$164,$B25)+1))/Настройки!$E$15*100)</f>
        <v>0</v>
      </c>
      <c r="FD25" s="67" t="n">
        <f aca="false">IF(OR($D25=1,MONTH($B25)&lt;&gt;MONTH(StartDate),'У9 Ввод'!$D$165="",'У9 Ввод'!$E$165="",'У9 Ввод'!$D$165&gt;$B25),0,MAX(0,MIN(1,'У9 Ввод'!$E$165-NETWORKDAYS('У9 Ввод'!$D$165,$B25)+1))/Настройки!$E$15*100)</f>
        <v>0</v>
      </c>
      <c r="FE25" s="67" t="n">
        <f aca="false">IF(OR($D25=1,MONTH($B25)&lt;&gt;MONTH(StartDate),'У9 Ввод'!$D$166="",'У9 Ввод'!$E$166="",'У9 Ввод'!$D$166&gt;$B25),0,MAX(0,MIN(1,'У9 Ввод'!$E$166-NETWORKDAYS('У9 Ввод'!$D$166,$B25)+1))/Настройки!$E$15*100)</f>
        <v>0</v>
      </c>
      <c r="FF25" s="67" t="n">
        <f aca="false">IF(OR($D25=1,MONTH($B25)&lt;&gt;MONTH(StartDate),'У9 Ввод'!$D$167="",'У9 Ввод'!$E$167="",'У9 Ввод'!$D$167&gt;$B25),0,MAX(0,MIN(1,'У9 Ввод'!$E$167-NETWORKDAYS('У9 Ввод'!$D$167,$B25)+1))/Настройки!$E$15*100)</f>
        <v>0</v>
      </c>
      <c r="FG25" s="67" t="n">
        <f aca="false">IF(OR($D25=1,MONTH($B25)&lt;&gt;MONTH(StartDate),'У9 Ввод'!$D$168="",'У9 Ввод'!$E$168="",'У9 Ввод'!$D$168&gt;$B25),0,MAX(0,MIN(1,'У9 Ввод'!$E$168-NETWORKDAYS('У9 Ввод'!$D$168,$B25)+1))/Настройки!$E$15*100)</f>
        <v>0</v>
      </c>
      <c r="FH25" s="67" t="n">
        <f aca="false">IF(OR($D25=1,MONTH($B25)&lt;&gt;MONTH(StartDate),'У9 Ввод'!$D$169="",'У9 Ввод'!$E$169="",'У9 Ввод'!$D$169&gt;$B25),0,MAX(0,MIN(1,'У9 Ввод'!$E$169-NETWORKDAYS('У9 Ввод'!$D$169,$B25)+1))/Настройки!$E$15*100)</f>
        <v>0</v>
      </c>
      <c r="FI25" s="67" t="n">
        <f aca="false">IF(OR($D25=1,MONTH($B25)&lt;&gt;MONTH(StartDate),'У9 Ввод'!$D$170="",'У9 Ввод'!$E$170="",'У9 Ввод'!$D$170&gt;$B25),0,MAX(0,MIN(1,'У9 Ввод'!$E$170-NETWORKDAYS('У9 Ввод'!$D$170,$B25)+1))/Настройки!$E$15*100)</f>
        <v>0</v>
      </c>
      <c r="FJ25" s="67" t="n">
        <f aca="false">IF(OR($D25=1,MONTH($B25)&lt;&gt;MONTH(StartDate),'У9 Ввод'!$D$171="",'У9 Ввод'!$E$171="",'У9 Ввод'!$D$171&gt;$B25),0,MAX(0,MIN(1,'У9 Ввод'!$E$171-NETWORKDAYS('У9 Ввод'!$D$171,$B25)+1))/Настройки!$E$15*100)</f>
        <v>0</v>
      </c>
      <c r="FK25" s="67" t="n">
        <f aca="false">IF(OR($D25=1,MONTH($B25)&lt;&gt;MONTH(StartDate),'У9 Ввод'!$D$172="",'У9 Ввод'!$E$172="",'У9 Ввод'!$D$172&gt;$B25),0,MAX(0,MIN(1,'У9 Ввод'!$E$172-NETWORKDAYS('У9 Ввод'!$D$172,$B25)+1))/Настройки!$E$15*100)</f>
        <v>0</v>
      </c>
      <c r="FL25" s="67" t="n">
        <f aca="false">IF(OR($D25=1,MONTH($B25)&lt;&gt;MONTH(StartDate),'У9 Ввод'!$D$173="",'У9 Ввод'!$E$173="",'У9 Ввод'!$D$173&gt;$B25),0,MAX(0,MIN(1,'У9 Ввод'!$E$173-NETWORKDAYS('У9 Ввод'!$D$173,$B25)+1))/Настройки!$E$15*100)</f>
        <v>0</v>
      </c>
      <c r="FM25" s="67" t="n">
        <f aca="false">IF(OR($D25=1,MONTH($B25)&lt;&gt;MONTH(StartDate),'У9 Ввод'!$D$174="",'У9 Ввод'!$E$174="",'У9 Ввод'!$D$174&gt;$B25),0,MAX(0,MIN(1,'У9 Ввод'!$E$174-NETWORKDAYS('У9 Ввод'!$D$174,$B25)+1))/Настройки!$E$15*100)</f>
        <v>0</v>
      </c>
      <c r="FN25" s="67" t="n">
        <f aca="false">IF(OR($D25=1,MONTH($B25)&lt;&gt;MONTH(StartDate),'У9 Ввод'!$D$175="",'У9 Ввод'!$E$175="",'У9 Ввод'!$D$175&gt;$B25),0,MAX(0,MIN(1,'У9 Ввод'!$E$175-NETWORKDAYS('У9 Ввод'!$D$175,$B25)+1))/Настройки!$E$15*100)</f>
        <v>0</v>
      </c>
      <c r="FO25" s="67" t="n">
        <f aca="false">IF(OR($D25=1,MONTH($B25)&lt;&gt;MONTH(StartDate),'У9 Ввод'!$D$176="",'У9 Ввод'!$E$176="",'У9 Ввод'!$D$176&gt;$B25),0,MAX(0,MIN(1,'У9 Ввод'!$E$176-NETWORKDAYS('У9 Ввод'!$D$176,$B25)+1))/Настройки!$E$15*100)</f>
        <v>0</v>
      </c>
      <c r="FP25" s="67" t="n">
        <f aca="false">IF(OR($D25=1,MONTH($B25)&lt;&gt;MONTH(StartDate),'У9 Ввод'!$D$177="",'У9 Ввод'!$E$177="",'У9 Ввод'!$D$177&gt;$B25),0,MAX(0,MIN(1,'У9 Ввод'!$E$177-NETWORKDAYS('У9 Ввод'!$D$177,$B25)+1))/Настройки!$E$15*100)</f>
        <v>0</v>
      </c>
      <c r="FQ25" s="67" t="n">
        <f aca="false">IF(OR($D25=1,MONTH($B25)&lt;&gt;MONTH(StartDate),'У9 Ввод'!$D$178="",'У9 Ввод'!$E$178="",'У9 Ввод'!$D$178&gt;$B25),0,MAX(0,MIN(1,'У9 Ввод'!$E$178-NETWORKDAYS('У9 Ввод'!$D$178,$B25)+1))/Настройки!$E$15*100)</f>
        <v>0</v>
      </c>
      <c r="FR25" s="67" t="n">
        <f aca="false">IF(OR($D25=1,MONTH($B25)&lt;&gt;MONTH(StartDate),'У9 Ввод'!$D$179="",'У9 Ввод'!$E$179="",'У9 Ввод'!$D$179&gt;$B25),0,MAX(0,MIN(1,'У9 Ввод'!$E$179-NETWORKDAYS('У9 Ввод'!$D$179,$B25)+1))/Настройки!$E$15*100)</f>
        <v>0</v>
      </c>
      <c r="FS25" s="67" t="n">
        <f aca="false">IF(OR($D25=1,MONTH($B25)&lt;&gt;MONTH(StartDate),'У9 Ввод'!$D$180="",'У9 Ввод'!$E$180="",'У9 Ввод'!$D$180&gt;$B25),0,MAX(0,MIN(1,'У9 Ввод'!$E$180-NETWORKDAYS('У9 Ввод'!$D$180,$B25)+1))/Настройки!$E$15*100)</f>
        <v>0</v>
      </c>
      <c r="FT25" s="67" t="n">
        <f aca="false">IF(OR($D25=1,MONTH($B25)&lt;&gt;MONTH(StartDate),'У9 Ввод'!$D$181="",'У9 Ввод'!$E$181="",'У9 Ввод'!$D$181&gt;$B25),0,MAX(0,MIN(1,'У9 Ввод'!$E$181-NETWORKDAYS('У9 Ввод'!$D$181,$B25)+1))/Настройки!$E$15*100)</f>
        <v>0</v>
      </c>
      <c r="FU25" s="67" t="n">
        <f aca="false">IF(OR($D25=1,MONTH($B25)&lt;&gt;MONTH(StartDate),'У9 Ввод'!$D$182="",'У9 Ввод'!$E$182="",'У9 Ввод'!$D$182&gt;$B25),0,MAX(0,MIN(1,'У9 Ввод'!$E$182-NETWORKDAYS('У9 Ввод'!$D$182,$B25)+1))/Настройки!$E$15*100)</f>
        <v>0</v>
      </c>
      <c r="FV25" s="67" t="n">
        <f aca="false">IF(OR($D25=1,MONTH($B25)&lt;&gt;MONTH(StartDate),'У9 Ввод'!$D$183="",'У9 Ввод'!$E$183="",'У9 Ввод'!$D$183&gt;$B25),0,MAX(0,MIN(1,'У9 Ввод'!$E$183-NETWORKDAYS('У9 Ввод'!$D$183,$B25)+1))/Настройки!$E$15*100)</f>
        <v>0</v>
      </c>
      <c r="FW25" s="67" t="n">
        <f aca="false">IF(OR($D25=1,MONTH($B25)&lt;&gt;MONTH(StartDate),'У9 Ввод'!$D$184="",'У9 Ввод'!$E$184="",'У9 Ввод'!$D$184&gt;$B25),0,MAX(0,MIN(1,'У9 Ввод'!$E$184-NETWORKDAYS('У9 Ввод'!$D$184,$B25)+1))/Настройки!$E$15*100)</f>
        <v>0</v>
      </c>
      <c r="FX25" s="67" t="n">
        <f aca="false">IF(OR($D25=1,MONTH($B25)&lt;&gt;MONTH(StartDate),'У9 Ввод'!$D$185="",'У9 Ввод'!$E$185="",'У9 Ввод'!$D$185&gt;$B25),0,MAX(0,MIN(1,'У9 Ввод'!$E$185-NETWORKDAYS('У9 Ввод'!$D$185,$B25)+1))/Настройки!$E$15*100)</f>
        <v>0</v>
      </c>
      <c r="FY25" s="67" t="n">
        <f aca="false">IF(OR($D25=1,MONTH($B25)&lt;&gt;MONTH(StartDate),'У9 Ввод'!$D$186="",'У9 Ввод'!$E$186="",'У9 Ввод'!$D$186&gt;$B25),0,MAX(0,MIN(1,'У9 Ввод'!$E$186-NETWORKDAYS('У9 Ввод'!$D$186,$B25)+1))/Настройки!$E$15*100)</f>
        <v>0</v>
      </c>
      <c r="FZ25" s="67" t="n">
        <f aca="false">IF(OR($D25=1,MONTH($B25)&lt;&gt;MONTH(StartDate),'У9 Ввод'!$D$187="",'У9 Ввод'!$E$187="",'У9 Ввод'!$D$187&gt;$B25),0,MAX(0,MIN(1,'У9 Ввод'!$E$187-NETWORKDAYS('У9 Ввод'!$D$187,$B25)+1))/Настройки!$E$15*100)</f>
        <v>0</v>
      </c>
      <c r="GA25" s="67" t="n">
        <f aca="false">IF(OR($D25=1,MONTH($B25)&lt;&gt;MONTH(StartDate),'У9 Ввод'!$D$188="",'У9 Ввод'!$E$188="",'У9 Ввод'!$D$188&gt;$B25),0,MAX(0,MIN(1,'У9 Ввод'!$E$188-NETWORKDAYS('У9 Ввод'!$D$188,$B25)+1))/Настройки!$E$15*100)</f>
        <v>0</v>
      </c>
      <c r="GB25" s="67" t="n">
        <f aca="false">IF(OR($D25=1,MONTH($B25)&lt;&gt;MONTH(StartDate),'У9 Ввод'!$D$189="",'У9 Ввод'!$E$189="",'У9 Ввод'!$D$189&gt;$B25),0,MAX(0,MIN(1,'У9 Ввод'!$E$189-NETWORKDAYS('У9 Ввод'!$D$189,$B25)+1))/Настройки!$E$15*100)</f>
        <v>0</v>
      </c>
      <c r="GC25" s="67" t="n">
        <f aca="false">IF(OR($D25=1,MONTH($B25)&lt;&gt;MONTH(StartDate),'У9 Ввод'!$D$190="",'У9 Ввод'!$E$190="",'У9 Ввод'!$D$190&gt;$B25),0,MAX(0,MIN(1,'У9 Ввод'!$E$190-NETWORKDAYS('У9 Ввод'!$D$190,$B25)+1))/Настройки!$E$15*100)</f>
        <v>0</v>
      </c>
      <c r="GD25" s="67" t="n">
        <f aca="false">IF(OR($D25=1,MONTH($B25)&lt;&gt;MONTH(StartDate),'У9 Ввод'!$D$191="",'У9 Ввод'!$E$191="",'У9 Ввод'!$D$191&gt;$B25),0,MAX(0,MIN(1,'У9 Ввод'!$E$191-NETWORKDAYS('У9 Ввод'!$D$191,$B25)+1))/Настройки!$E$15*100)</f>
        <v>0</v>
      </c>
      <c r="GE25" s="67" t="n">
        <f aca="false">IF(OR($D25=1,MONTH($B25)&lt;&gt;MONTH(StartDate),'У9 Ввод'!$D$192="",'У9 Ввод'!$E$192="",'У9 Ввод'!$D$192&gt;$B25),0,MAX(0,MIN(1,'У9 Ввод'!$E$192-NETWORKDAYS('У9 Ввод'!$D$192,$B25)+1))/Настройки!$E$15*100)</f>
        <v>0</v>
      </c>
      <c r="GF25" s="67" t="n">
        <f aca="false">IF(OR($D25=1,MONTH($B25)&lt;&gt;MONTH(StartDate),'У9 Ввод'!$D$193="",'У9 Ввод'!$E$193="",'У9 Ввод'!$D$193&gt;$B25),0,MAX(0,MIN(1,'У9 Ввод'!$E$193-NETWORKDAYS('У9 Ввод'!$D$193,$B25)+1))/Настройки!$E$15*100)</f>
        <v>0</v>
      </c>
      <c r="GG25" s="67" t="n">
        <f aca="false">IF(OR($D25=1,MONTH($B25)&lt;&gt;MONTH(StartDate),'У9 Ввод'!$D$194="",'У9 Ввод'!$E$194="",'У9 Ввод'!$D$194&gt;$B25),0,MAX(0,MIN(1,'У9 Ввод'!$E$194-NETWORKDAYS('У9 Ввод'!$D$194,$B25)+1))/Настройки!$E$15*100)</f>
        <v>0</v>
      </c>
      <c r="GH25" s="67" t="n">
        <f aca="false">IF(OR($D25=1,MONTH($B25)&lt;&gt;MONTH(StartDate),'У9 Ввод'!$D$195="",'У9 Ввод'!$E$195="",'У9 Ввод'!$D$195&gt;$B25),0,MAX(0,MIN(1,'У9 Ввод'!$E$195-NETWORKDAYS('У9 Ввод'!$D$195,$B25)+1))/Настройки!$E$15*100)</f>
        <v>0</v>
      </c>
      <c r="GI25" s="67" t="n">
        <f aca="false">IF(OR($D25=1,MONTH($B25)&lt;&gt;MONTH(StartDate),'У9 Ввод'!$D$196="",'У9 Ввод'!$E$196="",'У9 Ввод'!$D$196&gt;$B25),0,MAX(0,MIN(1,'У9 Ввод'!$E$196-NETWORKDAYS('У9 Ввод'!$D$196,$B25)+1))/Настройки!$E$15*100)</f>
        <v>0</v>
      </c>
      <c r="GJ25" s="67" t="n">
        <f aca="false">IF(OR($D25=1,MONTH($B25)&lt;&gt;MONTH(StartDate),'У9 Ввод'!$D$197="",'У9 Ввод'!$E$197="",'У9 Ввод'!$D$197&gt;$B25),0,MAX(0,MIN(1,'У9 Ввод'!$E$197-NETWORKDAYS('У9 Ввод'!$D$197,$B25)+1))/Настройки!$E$15*100)</f>
        <v>0</v>
      </c>
      <c r="GK25" s="67" t="n">
        <f aca="false">IF(OR($D25=1,MONTH($B25)&lt;&gt;MONTH(StartDate),'У9 Ввод'!$D$198="",'У9 Ввод'!$E$198="",'У9 Ввод'!$D$198&gt;$B25),0,MAX(0,MIN(1,'У9 Ввод'!$E$198-NETWORKDAYS('У9 Ввод'!$D$198,$B25)+1))/Настройки!$E$15*100)</f>
        <v>0</v>
      </c>
      <c r="GL25" s="67" t="n">
        <f aca="false">IF(OR($D25=1,MONTH($B25)&lt;&gt;MONTH(StartDate),'У9 Ввод'!$D$199="",'У9 Ввод'!$E$199="",'У9 Ввод'!$D$199&gt;$B25),0,MAX(0,MIN(1,'У9 Ввод'!$E$199-NETWORKDAYS('У9 Ввод'!$D$199,$B25)+1))/Настройки!$E$15*100)</f>
        <v>0</v>
      </c>
      <c r="GM25" s="67" t="n">
        <f aca="false">IF(OR($D25=1,MONTH($B25)&lt;&gt;MONTH(StartDate),'У9 Ввод'!$D$200="",'У9 Ввод'!$E$200="",'У9 Ввод'!$D$200&gt;$B25),0,MAX(0,MIN(1,'У9 Ввод'!$E$200-NETWORKDAYS('У9 Ввод'!$D$200,$B25)+1))/Настройки!$E$15*100)</f>
        <v>0</v>
      </c>
      <c r="GN25" s="67" t="n">
        <f aca="false">IF(OR($D25=1,MONTH($B25)&lt;&gt;MONTH(StartDate),'У9 Ввод'!$D$201="",'У9 Ввод'!$E$201="",'У9 Ввод'!$D$201&gt;$B25),0,MAX(0,MIN(1,'У9 Ввод'!$E$201-NETWORKDAYS('У9 Ввод'!$D$201,$B25)+1))/Настройки!$E$15*100)</f>
        <v>0</v>
      </c>
      <c r="GO25" s="67" t="n">
        <f aca="false">IF(OR($D25=1,MONTH($B25)&lt;&gt;MONTH(StartDate),'У9 Ввод'!$D$202="",'У9 Ввод'!$E$202="",'У9 Ввод'!$D$202&gt;$B25),0,MAX(0,MIN(1,'У9 Ввод'!$E$202-NETWORKDAYS('У9 Ввод'!$D$202,$B25)+1))/Настройки!$E$15*100)</f>
        <v>0</v>
      </c>
      <c r="GP25" s="67" t="n">
        <f aca="false">IF(OR($D25=1,MONTH($B25)&lt;&gt;MONTH(StartDate),'У9 Ввод'!$D$203="",'У9 Ввод'!$E$203="",'У9 Ввод'!$D$203&gt;$B25),0,MAX(0,MIN(1,'У9 Ввод'!$E$203-NETWORKDAYS('У9 Ввод'!$D$203,$B25)+1))/Настройки!$E$15*100)</f>
        <v>0</v>
      </c>
      <c r="GQ25" s="67" t="n">
        <f aca="false">IF(OR($D25=1,MONTH($B25)&lt;&gt;MONTH(StartDate),'У9 Ввод'!$D$204="",'У9 Ввод'!$E$204="",'У9 Ввод'!$D$204&gt;$B25),0,MAX(0,MIN(1,'У9 Ввод'!$E$204-NETWORKDAYS('У9 Ввод'!$D$204,$B25)+1))/Настройки!$E$15*100)</f>
        <v>0</v>
      </c>
      <c r="GR25" s="67" t="n">
        <f aca="false">IF(OR($D25=1,MONTH($B25)&lt;&gt;MONTH(StartDate),'У9 Ввод'!$D$205="",'У9 Ввод'!$E$205="",'У9 Ввод'!$D$205&gt;$B25),0,MAX(0,MIN(1,'У9 Ввод'!$E$205-NETWORKDAYS('У9 Ввод'!$D$205,$B25)+1))/Настройки!$E$15*100)</f>
        <v>0</v>
      </c>
      <c r="GS25" s="67" t="n">
        <f aca="false">IF(OR($D25=1,MONTH($B25)&lt;&gt;MONTH(StartDate),'У9 Ввод'!$D$206="",'У9 Ввод'!$E$206="",'У9 Ввод'!$D$206&gt;$B25),0,MAX(0,MIN(1,'У9 Ввод'!$E$206-NETWORKDAYS('У9 Ввод'!$D$206,$B25)+1))/Настройки!$E$15*100)</f>
        <v>0</v>
      </c>
      <c r="GT25" s="67" t="n">
        <f aca="false">IF(OR($D25=1,MONTH($B25)&lt;&gt;MONTH(StartDate),'У9 Ввод'!$D$207="",'У9 Ввод'!$E$207="",'У9 Ввод'!$D$207&gt;$B25),0,MAX(0,MIN(1,'У9 Ввод'!$E$207-NETWORKDAYS('У9 Ввод'!$D$207,$B25)+1))/Настройки!$E$15*100)</f>
        <v>0</v>
      </c>
      <c r="GU25" s="67" t="n">
        <f aca="false">IF(OR($D25=1,MONTH($B25)&lt;&gt;MONTH(StartDate),'У9 Ввод'!$D$208="",'У9 Ввод'!$E$208="",'У9 Ввод'!$D$208&gt;$B25),0,MAX(0,MIN(1,'У9 Ввод'!$E$208-NETWORKDAYS('У9 Ввод'!$D$208,$B25)+1))/Настройки!$E$15*100)</f>
        <v>0</v>
      </c>
      <c r="GV25" s="67" t="n">
        <f aca="false">IF(OR($D25=1,MONTH($B25)&lt;&gt;MONTH(StartDate),'У9 Ввод'!$D$209="",'У9 Ввод'!$E$209="",'У9 Ввод'!$D$209&gt;$B25),0,MAX(0,MIN(1,'У9 Ввод'!$E$209-NETWORKDAYS('У9 Ввод'!$D$209,$B25)+1))/Настройки!$E$15*100)</f>
        <v>0</v>
      </c>
      <c r="GW25" s="67" t="n">
        <f aca="false">IF(OR($D25=1,MONTH($B25)&lt;&gt;MONTH(StartDate),'У9 Ввод'!$D$210="",'У9 Ввод'!$E$210="",'У9 Ввод'!$D$210&gt;$B25),0,MAX(0,MIN(1,'У9 Ввод'!$E$210-NETWORKDAYS('У9 Ввод'!$D$210,$B25)+1))/Настройки!$E$15*100)</f>
        <v>0</v>
      </c>
      <c r="GX25" s="67" t="n">
        <f aca="false">IF(OR($D25=1,MONTH($B25)&lt;&gt;MONTH(StartDate),'У9 Ввод'!$D$211="",'У9 Ввод'!$E$211="",'У9 Ввод'!$D$211&gt;$B25),0,MAX(0,MIN(1,'У9 Ввод'!$E$211-NETWORKDAYS('У9 Ввод'!$D$211,$B25)+1))/Настройки!$E$15*100)</f>
        <v>0</v>
      </c>
      <c r="GY25" s="67" t="n">
        <f aca="false">IF(OR($D25=1,MONTH($B25)&lt;&gt;MONTH(StartDate),'У9 Ввод'!$D$212="",'У9 Ввод'!$E$212="",'У9 Ввод'!$D$212&gt;$B25),0,MAX(0,MIN(1,'У9 Ввод'!$E$212-NETWORKDAYS('У9 Ввод'!$D$212,$B25)+1))/Настройки!$E$15*100)</f>
        <v>0</v>
      </c>
      <c r="GZ25" s="67" t="n">
        <f aca="false">IF(OR($D25=1,MONTH($B25)&lt;&gt;MONTH(StartDate),'У9 Ввод'!$D$213="",'У9 Ввод'!$E$213="",'У9 Ввод'!$D$213&gt;$B25),0,MAX(0,MIN(1,'У9 Ввод'!$E$213-NETWORKDAYS('У9 Ввод'!$D$213,$B25)+1))/Настройки!$E$15*100)</f>
        <v>0</v>
      </c>
      <c r="HA25" s="67" t="n">
        <f aca="false">IF(OR($D25=1,MONTH($B25)&lt;&gt;MONTH(StartDate),'У9 Ввод'!$D$214="",'У9 Ввод'!$E$214="",'У9 Ввод'!$D$214&gt;$B25),0,MAX(0,MIN(1,'У9 Ввод'!$E$214-NETWORKDAYS('У9 Ввод'!$D$214,$B25)+1))/Настройки!$E$15*100)</f>
        <v>0</v>
      </c>
      <c r="HB25" s="67" t="n">
        <f aca="false">IF(OR($D25=1,MONTH($B25)&lt;&gt;MONTH(StartDate),'У9 Ввод'!$D$215="",'У9 Ввод'!$E$215="",'У9 Ввод'!$D$215&gt;$B25),0,MAX(0,MIN(1,'У9 Ввод'!$E$215-NETWORKDAYS('У9 Ввод'!$D$215,$B25)+1))/Настройки!$E$15*100)</f>
        <v>0</v>
      </c>
      <c r="HC25" s="67" t="n">
        <f aca="false">IF(OR($D25=1,MONTH($B25)&lt;&gt;MONTH(StartDate),'У9 Ввод'!$D$216="",'У9 Ввод'!$E$216="",'У9 Ввод'!$D$216&gt;$B25),0,MAX(0,MIN(1,'У9 Ввод'!$E$216-NETWORKDAYS('У9 Ввод'!$D$216,$B25)+1))/Настройки!$E$15*100)</f>
        <v>0</v>
      </c>
      <c r="HD25" s="67" t="n">
        <f aca="false">IF(OR($D25=1,MONTH($B25)&lt;&gt;MONTH(StartDate),'У9 Ввод'!$D$217="",'У9 Ввод'!$E$217="",'У9 Ввод'!$D$217&gt;$B25),0,MAX(0,MIN(1,'У9 Ввод'!$E$217-NETWORKDAYS('У9 Ввод'!$D$217,$B25)+1))/Настройки!$E$15*100)</f>
        <v>0</v>
      </c>
      <c r="HE25" s="67" t="n">
        <f aca="false">IF(OR($D25=1,MONTH($B25)&lt;&gt;MONTH(StartDate),'У9 Ввод'!$D$218="",'У9 Ввод'!$E$218="",'У9 Ввод'!$D$218&gt;$B25),0,MAX(0,MIN(1,'У9 Ввод'!$E$218-NETWORKDAYS('У9 Ввод'!$D$218,$B25)+1))/Настройки!$E$15*100)</f>
        <v>0</v>
      </c>
      <c r="HF25" s="67" t="n">
        <f aca="false">IF(OR($D25=1,MONTH($B25)&lt;&gt;MONTH(StartDate),'У9 Ввод'!$D$219="",'У9 Ввод'!$E$219="",'У9 Ввод'!$D$219&gt;$B25),0,MAX(0,MIN(1,'У9 Ввод'!$E$219-NETWORKDAYS('У9 Ввод'!$D$219,$B25)+1))/Настройки!$E$15*100)</f>
        <v>0</v>
      </c>
      <c r="HG25" s="67" t="n">
        <f aca="false">IF(OR($D25=1,MONTH($B25)&lt;&gt;MONTH(StartDate),'У9 Ввод'!$D$220="",'У9 Ввод'!$E$220="",'У9 Ввод'!$D$220&gt;$B25),0,MAX(0,MIN(1,'У9 Ввод'!$E$220-NETWORKDAYS('У9 Ввод'!$D$220,$B25)+1))/Настройки!$E$15*100)</f>
        <v>0</v>
      </c>
      <c r="HH25" s="67" t="n">
        <f aca="false">IF(OR($D25=1,MONTH($B25)&lt;&gt;MONTH(StartDate),'У9 Ввод'!$D$221="",'У9 Ввод'!$E$221="",'У9 Ввод'!$D$221&gt;$B25),0,MAX(0,MIN(1,'У9 Ввод'!$E$221-NETWORKDAYS('У9 Ввод'!$D$221,$B25)+1))/Настройки!$E$15*100)</f>
        <v>0</v>
      </c>
      <c r="HI25" s="67" t="n">
        <f aca="false">IF(OR($D25=1,MONTH($B25)&lt;&gt;MONTH(StartDate),'У9 Ввод'!$D$222="",'У9 Ввод'!$E$222="",'У9 Ввод'!$D$222&gt;$B25),0,MAX(0,MIN(1,'У9 Ввод'!$E$222-NETWORKDAYS('У9 Ввод'!$D$222,$B25)+1))/Настройки!$E$15*100)</f>
        <v>0</v>
      </c>
      <c r="HJ25" s="67" t="n">
        <f aca="false">IF(OR($D25=1,MONTH($B25)&lt;&gt;MONTH(StartDate),'У9 Ввод'!$D$223="",'У9 Ввод'!$E$223="",'У9 Ввод'!$D$223&gt;$B25),0,MAX(0,MIN(1,'У9 Ввод'!$E$223-NETWORKDAYS('У9 Ввод'!$D$223,$B25)+1))/Настройки!$E$15*100)</f>
        <v>0</v>
      </c>
      <c r="HK25" s="67" t="n">
        <f aca="false">IF(OR($D25=1,MONTH($B25)&lt;&gt;MONTH(StartDate),'У9 Ввод'!$D$224="",'У9 Ввод'!$E$224="",'У9 Ввод'!$D$224&gt;$B25),0,MAX(0,MIN(1,'У9 Ввод'!$E$224-NETWORKDAYS('У9 Ввод'!$D$224,$B25)+1))/Настройки!$E$15*100)</f>
        <v>0</v>
      </c>
      <c r="HL25" s="67" t="n">
        <f aca="false">IF(OR($D25=1,MONTH($B25)&lt;&gt;MONTH(StartDate),'У9 Ввод'!$D$225="",'У9 Ввод'!$E$225="",'У9 Ввод'!$D$225&gt;$B25),0,MAX(0,MIN(1,'У9 Ввод'!$E$225-NETWORKDAYS('У9 Ввод'!$D$225,$B25)+1))/Настройки!$E$15*100)</f>
        <v>0</v>
      </c>
      <c r="HM25" s="67" t="n">
        <f aca="false">IF(OR($D25=1,MONTH($B25)&lt;&gt;MONTH(StartDate),'У9 Ввод'!$D$226="",'У9 Ввод'!$E$226="",'У9 Ввод'!$D$226&gt;$B25),0,MAX(0,MIN(1,'У9 Ввод'!$E$226-NETWORKDAYS('У9 Ввод'!$D$226,$B25)+1))/Настройки!$E$15*100)</f>
        <v>0</v>
      </c>
      <c r="HN25" s="67" t="n">
        <f aca="false">IF(OR($D25=1,MONTH($B25)&lt;&gt;MONTH(StartDate),'У9 Ввод'!$D$227="",'У9 Ввод'!$E$227="",'У9 Ввод'!$D$227&gt;$B25),0,MAX(0,MIN(1,'У9 Ввод'!$E$227-NETWORKDAYS('У9 Ввод'!$D$227,$B25)+1))/Настройки!$E$15*100)</f>
        <v>0</v>
      </c>
      <c r="HO25" s="67" t="n">
        <f aca="false">IF(OR($D25=1,MONTH($B25)&lt;&gt;MONTH(StartDate),'У9 Ввод'!$D$228="",'У9 Ввод'!$E$228="",'У9 Ввод'!$D$228&gt;$B25),0,MAX(0,MIN(1,'У9 Ввод'!$E$228-NETWORKDAYS('У9 Ввод'!$D$228,$B25)+1))/Настройки!$E$15*100)</f>
        <v>0</v>
      </c>
      <c r="HP25" s="67" t="n">
        <f aca="false">IF(OR($D25=1,MONTH($B25)&lt;&gt;MONTH(StartDate),'У9 Ввод'!$D$229="",'У9 Ввод'!$E$229="",'У9 Ввод'!$D$229&gt;$B25),0,MAX(0,MIN(1,'У9 Ввод'!$E$229-NETWORKDAYS('У9 Ввод'!$D$229,$B25)+1))/Настройки!$E$15*100)</f>
        <v>0</v>
      </c>
      <c r="HQ25" s="67" t="n">
        <f aca="false">IF(OR($D25=1,MONTH($B25)&lt;&gt;MONTH(StartDate),'У9 Ввод'!$D$230="",'У9 Ввод'!$E$230="",'У9 Ввод'!$D$230&gt;$B25),0,MAX(0,MIN(1,'У9 Ввод'!$E$230-NETWORKDAYS('У9 Ввод'!$D$230,$B25)+1))/Настройки!$E$15*100)</f>
        <v>0</v>
      </c>
      <c r="HR25" s="67" t="n">
        <f aca="false">IF(OR($D25=1,MONTH($B25)&lt;&gt;MONTH(StartDate),'У9 Ввод'!$D$231="",'У9 Ввод'!$E$231="",'У9 Ввод'!$D$231&gt;$B25),0,MAX(0,MIN(1,'У9 Ввод'!$E$231-NETWORKDAYS('У9 Ввод'!$D$231,$B25)+1))/Настройки!$E$15*100)</f>
        <v>0</v>
      </c>
      <c r="HS25" s="67" t="n">
        <f aca="false">IF(OR($D25=1,MONTH($B25)&lt;&gt;MONTH(StartDate),'У9 Ввод'!$D$232="",'У9 Ввод'!$E$232="",'У9 Ввод'!$D$232&gt;$B25),0,MAX(0,MIN(1,'У9 Ввод'!$E$232-NETWORKDAYS('У9 Ввод'!$D$232,$B25)+1))/Настройки!$E$15*100)</f>
        <v>0</v>
      </c>
      <c r="HT25" s="67" t="n">
        <f aca="false">IF(OR($D25=1,MONTH($B25)&lt;&gt;MONTH(StartDate),'У9 Ввод'!$D$233="",'У9 Ввод'!$E$233="",'У9 Ввод'!$D$233&gt;$B25),0,MAX(0,MIN(1,'У9 Ввод'!$E$233-NETWORKDAYS('У9 Ввод'!$D$233,$B25)+1))/Настройки!$E$15*100)</f>
        <v>0</v>
      </c>
      <c r="HU25" s="67" t="n">
        <f aca="false">IF(OR($D25=1,MONTH($B25)&lt;&gt;MONTH(StartDate),'У9 Ввод'!$D$234="",'У9 Ввод'!$E$234="",'У9 Ввод'!$D$234&gt;$B25),0,MAX(0,MIN(1,'У9 Ввод'!$E$234-NETWORKDAYS('У9 Ввод'!$D$234,$B25)+1))/Настройки!$E$15*100)</f>
        <v>0</v>
      </c>
      <c r="HV25" s="67" t="n">
        <f aca="false">IF(OR($D25=1,MONTH($B25)&lt;&gt;MONTH(StartDate),'У9 Ввод'!$D$235="",'У9 Ввод'!$E$235="",'У9 Ввод'!$D$235&gt;$B25),0,MAX(0,MIN(1,'У9 Ввод'!$E$235-NETWORKDAYS('У9 Ввод'!$D$235,$B25)+1))/Настройки!$E$15*100)</f>
        <v>0</v>
      </c>
      <c r="HW25" s="67" t="n">
        <f aca="false">IF(OR($D25=1,MONTH($B25)&lt;&gt;MONTH(StartDate),'У9 Ввод'!$D$236="",'У9 Ввод'!$E$236="",'У9 Ввод'!$D$236&gt;$B25),0,MAX(0,MIN(1,'У9 Ввод'!$E$236-NETWORKDAYS('У9 Ввод'!$D$236,$B25)+1))/Настройки!$E$15*100)</f>
        <v>0</v>
      </c>
      <c r="HX25" s="67" t="n">
        <f aca="false">IF(OR($D25=1,MONTH($B25)&lt;&gt;MONTH(StartDate),'У9 Ввод'!$D$237="",'У9 Ввод'!$E$237="",'У9 Ввод'!$D$237&gt;$B25),0,MAX(0,MIN(1,'У9 Ввод'!$E$237-NETWORKDAYS('У9 Ввод'!$D$237,$B25)+1))/Настройки!$E$15*100)</f>
        <v>0</v>
      </c>
      <c r="HY25" s="67" t="n">
        <f aca="false">IF(OR($D25=1,MONTH($B25)&lt;&gt;MONTH(StartDate),'У9 Ввод'!$D$238="",'У9 Ввод'!$E$238="",'У9 Ввод'!$D$238&gt;$B25),0,MAX(0,MIN(1,'У9 Ввод'!$E$238-NETWORKDAYS('У9 Ввод'!$D$238,$B25)+1))/Настройки!$E$15*100)</f>
        <v>0</v>
      </c>
      <c r="HZ25" s="67" t="n">
        <f aca="false">IF(OR($D25=1,MONTH($B25)&lt;&gt;MONTH(StartDate),'У9 Ввод'!$D$239="",'У9 Ввод'!$E$239="",'У9 Ввод'!$D$239&gt;$B25),0,MAX(0,MIN(1,'У9 Ввод'!$E$239-NETWORKDAYS('У9 Ввод'!$D$239,$B25)+1))/Настройки!$E$15*100)</f>
        <v>0</v>
      </c>
      <c r="IA25" s="67" t="n">
        <f aca="false">IF(OR($D25=1,MONTH($B25)&lt;&gt;MONTH(StartDate),'У9 Ввод'!$D$240="",'У9 Ввод'!$E$240="",'У9 Ввод'!$D$240&gt;$B25),0,MAX(0,MIN(1,'У9 Ввод'!$E$240-NETWORKDAYS('У9 Ввод'!$D$240,$B25)+1))/Настройки!$E$15*100)</f>
        <v>0</v>
      </c>
      <c r="IB25" s="67" t="n">
        <f aca="false">IF(OR($D25=1,MONTH($B25)&lt;&gt;MONTH(StartDate),'У9 Ввод'!$D$241="",'У9 Ввод'!$E$241="",'У9 Ввод'!$D$241&gt;$B25),0,MAX(0,MIN(1,'У9 Ввод'!$E$241-NETWORKDAYS('У9 Ввод'!$D$241,$B25)+1))/Настройки!$E$15*100)</f>
        <v>0</v>
      </c>
      <c r="IC25" s="67" t="n">
        <f aca="false">IF(OR($D25=1,MONTH($B25)&lt;&gt;MONTH(StartDate),'У9 Ввод'!$D$242="",'У9 Ввод'!$E$242="",'У9 Ввод'!$D$242&gt;$B25),0,MAX(0,MIN(1,'У9 Ввод'!$E$242-NETWORKDAYS('У9 Ввод'!$D$242,$B25)+1))/Настройки!$E$15*100)</f>
        <v>0</v>
      </c>
      <c r="ID25" s="67" t="n">
        <f aca="false">IF(OR($D25=1,MONTH($B25)&lt;&gt;MONTH(StartDate),'У9 Ввод'!$D$243="",'У9 Ввод'!$E$243="",'У9 Ввод'!$D$243&gt;$B25),0,MAX(0,MIN(1,'У9 Ввод'!$E$243-NETWORKDAYS('У9 Ввод'!$D$243,$B25)+1))/Настройки!$E$15*100)</f>
        <v>0</v>
      </c>
      <c r="IE25" s="67" t="n">
        <f aca="false">IF(OR($D25=1,MONTH($B25)&lt;&gt;MONTH(StartDate),'У9 Ввод'!$D$244="",'У9 Ввод'!$E$244="",'У9 Ввод'!$D$244&gt;$B25),0,MAX(0,MIN(1,'У9 Ввод'!$E$244-NETWORKDAYS('У9 Ввод'!$D$244,$B25)+1))/Настройки!$E$15*100)</f>
        <v>0</v>
      </c>
      <c r="IF25" s="67" t="n">
        <f aca="false">IF(OR($D25=1,MONTH($B25)&lt;&gt;MONTH(StartDate),'У9 Ввод'!$D$245="",'У9 Ввод'!$E$245="",'У9 Ввод'!$D$245&gt;$B25),0,MAX(0,MIN(1,'У9 Ввод'!$E$245-NETWORKDAYS('У9 Ввод'!$D$245,$B25)+1))/Настройки!$E$15*100)</f>
        <v>0</v>
      </c>
      <c r="IG25" s="67" t="n">
        <f aca="false">IF(OR($D25=1,MONTH($B25)&lt;&gt;MONTH(StartDate),'У9 Ввод'!$D$246="",'У9 Ввод'!$E$246="",'У9 Ввод'!$D$246&gt;$B25),0,MAX(0,MIN(1,'У9 Ввод'!$E$246-NETWORKDAYS('У9 Ввод'!$D$246,$B25)+1))/Настройки!$E$15*100)</f>
        <v>0</v>
      </c>
      <c r="IH25" s="67" t="n">
        <f aca="false">IF(OR($D25=1,MONTH($B25)&lt;&gt;MONTH(StartDate),'У9 Ввод'!$D$247="",'У9 Ввод'!$E$247="",'У9 Ввод'!$D$247&gt;$B25),0,MAX(0,MIN(1,'У9 Ввод'!$E$247-NETWORKDAYS('У9 Ввод'!$D$247,$B25)+1))/Настройки!$E$15*100)</f>
        <v>0</v>
      </c>
      <c r="II25" s="67" t="n">
        <f aca="false">IF(OR($D25=1,MONTH($B25)&lt;&gt;MONTH(StartDate),'У9 Ввод'!$D$248="",'У9 Ввод'!$E$248="",'У9 Ввод'!$D$248&gt;$B25),0,MAX(0,MIN(1,'У9 Ввод'!$E$248-NETWORKDAYS('У9 Ввод'!$D$248,$B25)+1))/Настройки!$E$15*100)</f>
        <v>0</v>
      </c>
      <c r="IJ25" s="67" t="n">
        <f aca="false">IF(OR($D25=1,MONTH($B25)&lt;&gt;MONTH(StartDate),'У9 Ввод'!$D$249="",'У9 Ввод'!$E$249="",'У9 Ввод'!$D$249&gt;$B25),0,MAX(0,MIN(1,'У9 Ввод'!$E$249-NETWORKDAYS('У9 Ввод'!$D$249,$B25)+1))/Настройки!$E$15*100)</f>
        <v>0</v>
      </c>
      <c r="IK25" s="67" t="n">
        <f aca="false">IF(OR($D25=1,MONTH($B25)&lt;&gt;MONTH(StartDate),'У9 Ввод'!$D$250="",'У9 Ввод'!$E$250="",'У9 Ввод'!$D$250&gt;$B25),0,MAX(0,MIN(1,'У9 Ввод'!$E$250-NETWORKDAYS('У9 Ввод'!$D$250,$B25)+1))/Настройки!$E$15*100)</f>
        <v>0</v>
      </c>
      <c r="IL25" s="67" t="n">
        <f aca="false">IF(OR($D25=1,MONTH($B25)&lt;&gt;MONTH(StartDate),'У9 Ввод'!$D$251="",'У9 Ввод'!$E$251="",'У9 Ввод'!$D$251&gt;$B25),0,MAX(0,MIN(1,'У9 Ввод'!$E$251-NETWORKDAYS('У9 Ввод'!$D$251,$B25)+1))/Настройки!$E$15*100)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IF(OR($D26=1,MONTH($B26)&lt;&gt;MONTH(StartDate),'У9 Ввод'!$D$12="",'У9 Ввод'!$E$12="",'У9 Ввод'!$D$12&gt;$B26),0,MAX(0,MIN(1,'У9 Ввод'!$E$12-NETWORKDAYS('У9 Ввод'!$D$12,$B26)+1))/Настройки!$E$15*100)</f>
        <v>0</v>
      </c>
      <c r="H26" s="67" t="n">
        <f aca="false">IF(OR($D26=1,MONTH($B26)&lt;&gt;MONTH(StartDate),'У9 Ввод'!$D$13="",'У9 Ввод'!$E$13="",'У9 Ввод'!$D$13&gt;$B26),0,MAX(0,MIN(1,'У9 Ввод'!$E$13-NETWORKDAYS('У9 Ввод'!$D$13,$B26)+1))/Настройки!$E$15*100)</f>
        <v>0</v>
      </c>
      <c r="I26" s="67" t="n">
        <f aca="false">IF(OR($D26=1,MONTH($B26)&lt;&gt;MONTH(StartDate),'У9 Ввод'!$D$14="",'У9 Ввод'!$E$14="",'У9 Ввод'!$D$14&gt;$B26),0,MAX(0,MIN(1,'У9 Ввод'!$E$14-NETWORKDAYS('У9 Ввод'!$D$14,$B26)+1))/Настройки!$E$15*100)</f>
        <v>0</v>
      </c>
      <c r="J26" s="67" t="n">
        <f aca="false">IF(OR($D26=1,MONTH($B26)&lt;&gt;MONTH(StartDate),'У9 Ввод'!$D$15="",'У9 Ввод'!$E$15="",'У9 Ввод'!$D$15&gt;$B26),0,MAX(0,MIN(1,'У9 Ввод'!$E$15-NETWORKDAYS('У9 Ввод'!$D$15,$B26)+1))/Настройки!$E$15*100)</f>
        <v>0</v>
      </c>
      <c r="K26" s="67" t="n">
        <f aca="false">IF(OR($D26=1,MONTH($B26)&lt;&gt;MONTH(StartDate),'У9 Ввод'!$D$16="",'У9 Ввод'!$E$16="",'У9 Ввод'!$D$16&gt;$B26),0,MAX(0,MIN(1,'У9 Ввод'!$E$16-NETWORKDAYS('У9 Ввод'!$D$16,$B26)+1))/Настройки!$E$15*100)</f>
        <v>0</v>
      </c>
      <c r="L26" s="67" t="n">
        <f aca="false">IF(OR($D26=1,MONTH($B26)&lt;&gt;MONTH(StartDate),'У9 Ввод'!$D$17="",'У9 Ввод'!$E$17="",'У9 Ввод'!$D$17&gt;$B26),0,MAX(0,MIN(1,'У9 Ввод'!$E$17-NETWORKDAYS('У9 Ввод'!$D$17,$B26)+1))/Настройки!$E$15*100)</f>
        <v>0</v>
      </c>
      <c r="M26" s="67" t="n">
        <f aca="false">IF(OR($D26=1,MONTH($B26)&lt;&gt;MONTH(StartDate),'У9 Ввод'!$D$18="",'У9 Ввод'!$E$18="",'У9 Ввод'!$D$18&gt;$B26),0,MAX(0,MIN(1,'У9 Ввод'!$E$18-NETWORKDAYS('У9 Ввод'!$D$18,$B26)+1))/Настройки!$E$15*100)</f>
        <v>0</v>
      </c>
      <c r="N26" s="67" t="n">
        <f aca="false">IF(OR($D26=1,MONTH($B26)&lt;&gt;MONTH(StartDate),'У9 Ввод'!$D$19="",'У9 Ввод'!$E$19="",'У9 Ввод'!$D$19&gt;$B26),0,MAX(0,MIN(1,'У9 Ввод'!$E$19-NETWORKDAYS('У9 Ввод'!$D$19,$B26)+1))/Настройки!$E$15*100)</f>
        <v>0</v>
      </c>
      <c r="O26" s="67" t="n">
        <f aca="false">IF(OR($D26=1,MONTH($B26)&lt;&gt;MONTH(StartDate),'У9 Ввод'!$D$20="",'У9 Ввод'!$E$20="",'У9 Ввод'!$D$20&gt;$B26),0,MAX(0,MIN(1,'У9 Ввод'!$E$20-NETWORKDAYS('У9 Ввод'!$D$20,$B26)+1))/Настройки!$E$15*100)</f>
        <v>0</v>
      </c>
      <c r="P26" s="67" t="n">
        <f aca="false">IF(OR($D26=1,MONTH($B26)&lt;&gt;MONTH(StartDate),'У9 Ввод'!$D$21="",'У9 Ввод'!$E$21="",'У9 Ввод'!$D$21&gt;$B26),0,MAX(0,MIN(1,'У9 Ввод'!$E$21-NETWORKDAYS('У9 Ввод'!$D$21,$B26)+1))/Настройки!$E$15*100)</f>
        <v>0</v>
      </c>
      <c r="Q26" s="67" t="n">
        <f aca="false">IF(OR($D26=1,MONTH($B26)&lt;&gt;MONTH(StartDate),'У9 Ввод'!$D$22="",'У9 Ввод'!$E$22="",'У9 Ввод'!$D$22&gt;$B26),0,MAX(0,MIN(1,'У9 Ввод'!$E$22-NETWORKDAYS('У9 Ввод'!$D$22,$B26)+1))/Настройки!$E$15*100)</f>
        <v>0</v>
      </c>
      <c r="R26" s="67" t="n">
        <f aca="false">IF(OR($D26=1,MONTH($B26)&lt;&gt;MONTH(StartDate),'У9 Ввод'!$D$23="",'У9 Ввод'!$E$23="",'У9 Ввод'!$D$23&gt;$B26),0,MAX(0,MIN(1,'У9 Ввод'!$E$23-NETWORKDAYS('У9 Ввод'!$D$23,$B26)+1))/Настройки!$E$15*100)</f>
        <v>0</v>
      </c>
      <c r="S26" s="67" t="n">
        <f aca="false">IF(OR($D26=1,MONTH($B26)&lt;&gt;MONTH(StartDate),'У9 Ввод'!$D$24="",'У9 Ввод'!$E$24="",'У9 Ввод'!$D$24&gt;$B26),0,MAX(0,MIN(1,'У9 Ввод'!$E$24-NETWORKDAYS('У9 Ввод'!$D$24,$B26)+1))/Настройки!$E$15*100)</f>
        <v>0</v>
      </c>
      <c r="T26" s="67" t="n">
        <f aca="false">IF(OR($D26=1,MONTH($B26)&lt;&gt;MONTH(StartDate),'У9 Ввод'!$D$25="",'У9 Ввод'!$E$25="",'У9 Ввод'!$D$25&gt;$B26),0,MAX(0,MIN(1,'У9 Ввод'!$E$25-NETWORKDAYS('У9 Ввод'!$D$25,$B26)+1))/Настройки!$E$15*100)</f>
        <v>0</v>
      </c>
      <c r="U26" s="67" t="n">
        <f aca="false">IF(OR($D26=1,MONTH($B26)&lt;&gt;MONTH(StartDate),'У9 Ввод'!$D$26="",'У9 Ввод'!$E$26="",'У9 Ввод'!$D$26&gt;$B26),0,MAX(0,MIN(1,'У9 Ввод'!$E$26-NETWORKDAYS('У9 Ввод'!$D$26,$B26)+1))/Настройки!$E$15*100)</f>
        <v>0</v>
      </c>
      <c r="V26" s="67" t="n">
        <f aca="false">IF(OR($D26=1,MONTH($B26)&lt;&gt;MONTH(StartDate),'У9 Ввод'!$D$27="",'У9 Ввод'!$E$27="",'У9 Ввод'!$D$27&gt;$B26),0,MAX(0,MIN(1,'У9 Ввод'!$E$27-NETWORKDAYS('У9 Ввод'!$D$27,$B26)+1))/Настройки!$E$15*100)</f>
        <v>0</v>
      </c>
      <c r="W26" s="67" t="n">
        <f aca="false">IF(OR($D26=1,MONTH($B26)&lt;&gt;MONTH(StartDate),'У9 Ввод'!$D$28="",'У9 Ввод'!$E$28="",'У9 Ввод'!$D$28&gt;$B26),0,MAX(0,MIN(1,'У9 Ввод'!$E$28-NETWORKDAYS('У9 Ввод'!$D$28,$B26)+1))/Настройки!$E$15*100)</f>
        <v>0</v>
      </c>
      <c r="X26" s="67" t="n">
        <f aca="false">IF(OR($D26=1,MONTH($B26)&lt;&gt;MONTH(StartDate),'У9 Ввод'!$D$29="",'У9 Ввод'!$E$29="",'У9 Ввод'!$D$29&gt;$B26),0,MAX(0,MIN(1,'У9 Ввод'!$E$29-NETWORKDAYS('У9 Ввод'!$D$29,$B26)+1))/Настройки!$E$15*100)</f>
        <v>0</v>
      </c>
      <c r="Y26" s="67" t="n">
        <f aca="false">IF(OR($D26=1,MONTH($B26)&lt;&gt;MONTH(StartDate),'У9 Ввод'!$D$30="",'У9 Ввод'!$E$30="",'У9 Ввод'!$D$30&gt;$B26),0,MAX(0,MIN(1,'У9 Ввод'!$E$30-NETWORKDAYS('У9 Ввод'!$D$30,$B26)+1))/Настройки!$E$15*100)</f>
        <v>0</v>
      </c>
      <c r="Z26" s="67" t="n">
        <f aca="false">IF(OR($D26=1,MONTH($B26)&lt;&gt;MONTH(StartDate),'У9 Ввод'!$D$31="",'У9 Ввод'!$E$31="",'У9 Ввод'!$D$31&gt;$B26),0,MAX(0,MIN(1,'У9 Ввод'!$E$31-NETWORKDAYS('У9 Ввод'!$D$31,$B26)+1))/Настройки!$E$15*100)</f>
        <v>0</v>
      </c>
      <c r="AA26" s="67" t="n">
        <f aca="false">IF(OR($D26=1,MONTH($B26)&lt;&gt;MONTH(StartDate),'У9 Ввод'!$D$32="",'У9 Ввод'!$E$32="",'У9 Ввод'!$D$32&gt;$B26),0,MAX(0,MIN(1,'У9 Ввод'!$E$32-NETWORKDAYS('У9 Ввод'!$D$32,$B26)+1))/Настройки!$E$15*100)</f>
        <v>0</v>
      </c>
      <c r="AB26" s="67" t="n">
        <f aca="false">IF(OR($D26=1,MONTH($B26)&lt;&gt;MONTH(StartDate),'У9 Ввод'!$D$33="",'У9 Ввод'!$E$33="",'У9 Ввод'!$D$33&gt;$B26),0,MAX(0,MIN(1,'У9 Ввод'!$E$33-NETWORKDAYS('У9 Ввод'!$D$33,$B26)+1))/Настройки!$E$15*100)</f>
        <v>0</v>
      </c>
      <c r="AC26" s="67" t="n">
        <f aca="false">IF(OR($D26=1,MONTH($B26)&lt;&gt;MONTH(StartDate),'У9 Ввод'!$D$34="",'У9 Ввод'!$E$34="",'У9 Ввод'!$D$34&gt;$B26),0,MAX(0,MIN(1,'У9 Ввод'!$E$34-NETWORKDAYS('У9 Ввод'!$D$34,$B26)+1))/Настройки!$E$15*100)</f>
        <v>0</v>
      </c>
      <c r="AD26" s="67" t="n">
        <f aca="false">IF(OR($D26=1,MONTH($B26)&lt;&gt;MONTH(StartDate),'У9 Ввод'!$D$35="",'У9 Ввод'!$E$35="",'У9 Ввод'!$D$35&gt;$B26),0,MAX(0,MIN(1,'У9 Ввод'!$E$35-NETWORKDAYS('У9 Ввод'!$D$35,$B26)+1))/Настройки!$E$15*100)</f>
        <v>0</v>
      </c>
      <c r="AE26" s="67" t="n">
        <f aca="false">IF(OR($D26=1,MONTH($B26)&lt;&gt;MONTH(StartDate),'У9 Ввод'!$D$36="",'У9 Ввод'!$E$36="",'У9 Ввод'!$D$36&gt;$B26),0,MAX(0,MIN(1,'У9 Ввод'!$E$36-NETWORKDAYS('У9 Ввод'!$D$36,$B26)+1))/Настройки!$E$15*100)</f>
        <v>0</v>
      </c>
      <c r="AF26" s="67" t="n">
        <f aca="false">IF(OR($D26=1,MONTH($B26)&lt;&gt;MONTH(StartDate),'У9 Ввод'!$D$37="",'У9 Ввод'!$E$37="",'У9 Ввод'!$D$37&gt;$B26),0,MAX(0,MIN(1,'У9 Ввод'!$E$37-NETWORKDAYS('У9 Ввод'!$D$37,$B26)+1))/Настройки!$E$15*100)</f>
        <v>0</v>
      </c>
      <c r="AG26" s="67" t="n">
        <f aca="false">IF(OR($D26=1,MONTH($B26)&lt;&gt;MONTH(StartDate),'У9 Ввод'!$D$38="",'У9 Ввод'!$E$38="",'У9 Ввод'!$D$38&gt;$B26),0,MAX(0,MIN(1,'У9 Ввод'!$E$38-NETWORKDAYS('У9 Ввод'!$D$38,$B26)+1))/Настройки!$E$15*100)</f>
        <v>0</v>
      </c>
      <c r="AH26" s="67" t="n">
        <f aca="false">IF(OR($D26=1,MONTH($B26)&lt;&gt;MONTH(StartDate),'У9 Ввод'!$D$39="",'У9 Ввод'!$E$39="",'У9 Ввод'!$D$39&gt;$B26),0,MAX(0,MIN(1,'У9 Ввод'!$E$39-NETWORKDAYS('У9 Ввод'!$D$39,$B26)+1))/Настройки!$E$15*100)</f>
        <v>0</v>
      </c>
      <c r="AI26" s="67" t="n">
        <f aca="false">IF(OR($D26=1,MONTH($B26)&lt;&gt;MONTH(StartDate),'У9 Ввод'!$D$40="",'У9 Ввод'!$E$40="",'У9 Ввод'!$D$40&gt;$B26),0,MAX(0,MIN(1,'У9 Ввод'!$E$40-NETWORKDAYS('У9 Ввод'!$D$40,$B26)+1))/Настройки!$E$15*100)</f>
        <v>0</v>
      </c>
      <c r="AJ26" s="67" t="n">
        <f aca="false">IF(OR($D26=1,MONTH($B26)&lt;&gt;MONTH(StartDate),'У9 Ввод'!$D$41="",'У9 Ввод'!$E$41="",'У9 Ввод'!$D$41&gt;$B26),0,MAX(0,MIN(1,'У9 Ввод'!$E$41-NETWORKDAYS('У9 Ввод'!$D$41,$B26)+1))/Настройки!$E$15*100)</f>
        <v>0</v>
      </c>
      <c r="AK26" s="67" t="n">
        <f aca="false">IF(OR($D26=1,MONTH($B26)&lt;&gt;MONTH(StartDate),'У9 Ввод'!$D$42="",'У9 Ввод'!$E$42="",'У9 Ввод'!$D$42&gt;$B26),0,MAX(0,MIN(1,'У9 Ввод'!$E$42-NETWORKDAYS('У9 Ввод'!$D$42,$B26)+1))/Настройки!$E$15*100)</f>
        <v>0</v>
      </c>
      <c r="AL26" s="67" t="n">
        <f aca="false">IF(OR($D26=1,MONTH($B26)&lt;&gt;MONTH(StartDate),'У9 Ввод'!$D$43="",'У9 Ввод'!$E$43="",'У9 Ввод'!$D$43&gt;$B26),0,MAX(0,MIN(1,'У9 Ввод'!$E$43-NETWORKDAYS('У9 Ввод'!$D$43,$B26)+1))/Настройки!$E$15*100)</f>
        <v>0</v>
      </c>
      <c r="AM26" s="67" t="n">
        <f aca="false">IF(OR($D26=1,MONTH($B26)&lt;&gt;MONTH(StartDate),'У9 Ввод'!$D$44="",'У9 Ввод'!$E$44="",'У9 Ввод'!$D$44&gt;$B26),0,MAX(0,MIN(1,'У9 Ввод'!$E$44-NETWORKDAYS('У9 Ввод'!$D$44,$B26)+1))/Настройки!$E$15*100)</f>
        <v>0</v>
      </c>
      <c r="AN26" s="67" t="n">
        <f aca="false">IF(OR($D26=1,MONTH($B26)&lt;&gt;MONTH(StartDate),'У9 Ввод'!$D$45="",'У9 Ввод'!$E$45="",'У9 Ввод'!$D$45&gt;$B26),0,MAX(0,MIN(1,'У9 Ввод'!$E$45-NETWORKDAYS('У9 Ввод'!$D$45,$B26)+1))/Настройки!$E$15*100)</f>
        <v>0</v>
      </c>
      <c r="AO26" s="67" t="n">
        <f aca="false">IF(OR($D26=1,MONTH($B26)&lt;&gt;MONTH(StartDate),'У9 Ввод'!$D$46="",'У9 Ввод'!$E$46="",'У9 Ввод'!$D$46&gt;$B26),0,MAX(0,MIN(1,'У9 Ввод'!$E$46-NETWORKDAYS('У9 Ввод'!$D$46,$B26)+1))/Настройки!$E$15*100)</f>
        <v>0</v>
      </c>
      <c r="AP26" s="67" t="n">
        <f aca="false">IF(OR($D26=1,MONTH($B26)&lt;&gt;MONTH(StartDate),'У9 Ввод'!$D$47="",'У9 Ввод'!$E$47="",'У9 Ввод'!$D$47&gt;$B26),0,MAX(0,MIN(1,'У9 Ввод'!$E$47-NETWORKDAYS('У9 Ввод'!$D$47,$B26)+1))/Настройки!$E$15*100)</f>
        <v>0</v>
      </c>
      <c r="AQ26" s="67" t="n">
        <f aca="false">IF(OR($D26=1,MONTH($B26)&lt;&gt;MONTH(StartDate),'У9 Ввод'!$D$48="",'У9 Ввод'!$E$48="",'У9 Ввод'!$D$48&gt;$B26),0,MAX(0,MIN(1,'У9 Ввод'!$E$48-NETWORKDAYS('У9 Ввод'!$D$48,$B26)+1))/Настройки!$E$15*100)</f>
        <v>0</v>
      </c>
      <c r="AR26" s="67" t="n">
        <f aca="false">IF(OR($D26=1,MONTH($B26)&lt;&gt;MONTH(StartDate),'У9 Ввод'!$D$49="",'У9 Ввод'!$E$49="",'У9 Ввод'!$D$49&gt;$B26),0,MAX(0,MIN(1,'У9 Ввод'!$E$49-NETWORKDAYS('У9 Ввод'!$D$49,$B26)+1))/Настройки!$E$15*100)</f>
        <v>0</v>
      </c>
      <c r="AS26" s="67" t="n">
        <f aca="false">IF(OR($D26=1,MONTH($B26)&lt;&gt;MONTH(StartDate),'У9 Ввод'!$D$50="",'У9 Ввод'!$E$50="",'У9 Ввод'!$D$50&gt;$B26),0,MAX(0,MIN(1,'У9 Ввод'!$E$50-NETWORKDAYS('У9 Ввод'!$D$50,$B26)+1))/Настройки!$E$15*100)</f>
        <v>0</v>
      </c>
      <c r="AT26" s="67" t="n">
        <f aca="false">IF(OR($D26=1,MONTH($B26)&lt;&gt;MONTH(StartDate),'У9 Ввод'!$D$51="",'У9 Ввод'!$E$51="",'У9 Ввод'!$D$51&gt;$B26),0,MAX(0,MIN(1,'У9 Ввод'!$E$51-NETWORKDAYS('У9 Ввод'!$D$51,$B26)+1))/Настройки!$E$15*100)</f>
        <v>0</v>
      </c>
      <c r="AU26" s="67" t="n">
        <f aca="false">IF(OR($D26=1,MONTH($B26)&lt;&gt;MONTH(StartDate),'У9 Ввод'!$D$52="",'У9 Ввод'!$E$52="",'У9 Ввод'!$D$52&gt;$B26),0,MAX(0,MIN(1,'У9 Ввод'!$E$52-NETWORKDAYS('У9 Ввод'!$D$52,$B26)+1))/Настройки!$E$15*100)</f>
        <v>0</v>
      </c>
      <c r="AV26" s="67" t="n">
        <f aca="false">IF(OR($D26=1,MONTH($B26)&lt;&gt;MONTH(StartDate),'У9 Ввод'!$D$53="",'У9 Ввод'!$E$53="",'У9 Ввод'!$D$53&gt;$B26),0,MAX(0,MIN(1,'У9 Ввод'!$E$53-NETWORKDAYS('У9 Ввод'!$D$53,$B26)+1))/Настройки!$E$15*100)</f>
        <v>0</v>
      </c>
      <c r="AW26" s="67" t="n">
        <f aca="false">IF(OR($D26=1,MONTH($B26)&lt;&gt;MONTH(StartDate),'У9 Ввод'!$D$54="",'У9 Ввод'!$E$54="",'У9 Ввод'!$D$54&gt;$B26),0,MAX(0,MIN(1,'У9 Ввод'!$E$54-NETWORKDAYS('У9 Ввод'!$D$54,$B26)+1))/Настройки!$E$15*100)</f>
        <v>0</v>
      </c>
      <c r="AX26" s="67" t="n">
        <f aca="false">IF(OR($D26=1,MONTH($B26)&lt;&gt;MONTH(StartDate),'У9 Ввод'!$D$55="",'У9 Ввод'!$E$55="",'У9 Ввод'!$D$55&gt;$B26),0,MAX(0,MIN(1,'У9 Ввод'!$E$55-NETWORKDAYS('У9 Ввод'!$D$55,$B26)+1))/Настройки!$E$15*100)</f>
        <v>0</v>
      </c>
      <c r="AY26" s="67" t="n">
        <f aca="false">IF(OR($D26=1,MONTH($B26)&lt;&gt;MONTH(StartDate),'У9 Ввод'!$D$56="",'У9 Ввод'!$E$56="",'У9 Ввод'!$D$56&gt;$B26),0,MAX(0,MIN(1,'У9 Ввод'!$E$56-NETWORKDAYS('У9 Ввод'!$D$56,$B26)+1))/Настройки!$E$15*100)</f>
        <v>0</v>
      </c>
      <c r="AZ26" s="67" t="n">
        <f aca="false">IF(OR($D26=1,MONTH($B26)&lt;&gt;MONTH(StartDate),'У9 Ввод'!$D$57="",'У9 Ввод'!$E$57="",'У9 Ввод'!$D$57&gt;$B26),0,MAX(0,MIN(1,'У9 Ввод'!$E$57-NETWORKDAYS('У9 Ввод'!$D$57,$B26)+1))/Настройки!$E$15*100)</f>
        <v>0</v>
      </c>
      <c r="BA26" s="67" t="n">
        <f aca="false">IF(OR($D26=1,MONTH($B26)&lt;&gt;MONTH(StartDate),'У9 Ввод'!$D$58="",'У9 Ввод'!$E$58="",'У9 Ввод'!$D$58&gt;$B26),0,MAX(0,MIN(1,'У9 Ввод'!$E$58-NETWORKDAYS('У9 Ввод'!$D$58,$B26)+1))/Настройки!$E$15*100)</f>
        <v>0</v>
      </c>
      <c r="BB26" s="67" t="n">
        <f aca="false">IF(OR($D26=1,MONTH($B26)&lt;&gt;MONTH(StartDate),'У9 Ввод'!$D$59="",'У9 Ввод'!$E$59="",'У9 Ввод'!$D$59&gt;$B26),0,MAX(0,MIN(1,'У9 Ввод'!$E$59-NETWORKDAYS('У9 Ввод'!$D$59,$B26)+1))/Настройки!$E$15*100)</f>
        <v>0</v>
      </c>
      <c r="BC26" s="67" t="n">
        <f aca="false">IF(OR($D26=1,MONTH($B26)&lt;&gt;MONTH(StartDate),'У9 Ввод'!$D$60="",'У9 Ввод'!$E$60="",'У9 Ввод'!$D$60&gt;$B26),0,MAX(0,MIN(1,'У9 Ввод'!$E$60-NETWORKDAYS('У9 Ввод'!$D$60,$B26)+1))/Настройки!$E$15*100)</f>
        <v>0</v>
      </c>
      <c r="BD26" s="67" t="n">
        <f aca="false">IF(OR($D26=1,MONTH($B26)&lt;&gt;MONTH(StartDate),'У9 Ввод'!$D$61="",'У9 Ввод'!$E$61="",'У9 Ввод'!$D$61&gt;$B26),0,MAX(0,MIN(1,'У9 Ввод'!$E$61-NETWORKDAYS('У9 Ввод'!$D$61,$B26)+1))/Настройки!$E$15*100)</f>
        <v>0</v>
      </c>
      <c r="BE26" s="67" t="n">
        <f aca="false">IF(OR($D26=1,MONTH($B26)&lt;&gt;MONTH(StartDate),'У9 Ввод'!$D$62="",'У9 Ввод'!$E$62="",'У9 Ввод'!$D$62&gt;$B26),0,MAX(0,MIN(1,'У9 Ввод'!$E$62-NETWORKDAYS('У9 Ввод'!$D$62,$B26)+1))/Настройки!$E$15*100)</f>
        <v>0</v>
      </c>
      <c r="BF26" s="67" t="n">
        <f aca="false">IF(OR($D26=1,MONTH($B26)&lt;&gt;MONTH(StartDate),'У9 Ввод'!$D$63="",'У9 Ввод'!$E$63="",'У9 Ввод'!$D$63&gt;$B26),0,MAX(0,MIN(1,'У9 Ввод'!$E$63-NETWORKDAYS('У9 Ввод'!$D$63,$B26)+1))/Настройки!$E$15*100)</f>
        <v>0</v>
      </c>
      <c r="BG26" s="67" t="n">
        <f aca="false">IF(OR($D26=1,MONTH($B26)&lt;&gt;MONTH(StartDate),'У9 Ввод'!$D$64="",'У9 Ввод'!$E$64="",'У9 Ввод'!$D$64&gt;$B26),0,MAX(0,MIN(1,'У9 Ввод'!$E$64-NETWORKDAYS('У9 Ввод'!$D$64,$B26)+1))/Настройки!$E$15*100)</f>
        <v>0</v>
      </c>
      <c r="BH26" s="67" t="n">
        <f aca="false">IF(OR($D26=1,MONTH($B26)&lt;&gt;MONTH(StartDate),'У9 Ввод'!$D$65="",'У9 Ввод'!$E$65="",'У9 Ввод'!$D$65&gt;$B26),0,MAX(0,MIN(1,'У9 Ввод'!$E$65-NETWORKDAYS('У9 Ввод'!$D$65,$B26)+1))/Настройки!$E$15*100)</f>
        <v>0</v>
      </c>
      <c r="BI26" s="67" t="n">
        <f aca="false">IF(OR($D26=1,MONTH($B26)&lt;&gt;MONTH(StartDate),'У9 Ввод'!$D$66="",'У9 Ввод'!$E$66="",'У9 Ввод'!$D$66&gt;$B26),0,MAX(0,MIN(1,'У9 Ввод'!$E$66-NETWORKDAYS('У9 Ввод'!$D$66,$B26)+1))/Настройки!$E$15*100)</f>
        <v>0</v>
      </c>
      <c r="BJ26" s="67" t="n">
        <f aca="false">IF(OR($D26=1,MONTH($B26)&lt;&gt;MONTH(StartDate),'У9 Ввод'!$D$67="",'У9 Ввод'!$E$67="",'У9 Ввод'!$D$67&gt;$B26),0,MAX(0,MIN(1,'У9 Ввод'!$E$67-NETWORKDAYS('У9 Ввод'!$D$67,$B26)+1))/Настройки!$E$15*100)</f>
        <v>0</v>
      </c>
      <c r="BK26" s="67" t="n">
        <f aca="false">IF(OR($D26=1,MONTH($B26)&lt;&gt;MONTH(StartDate),'У9 Ввод'!$D$68="",'У9 Ввод'!$E$68="",'У9 Ввод'!$D$68&gt;$B26),0,MAX(0,MIN(1,'У9 Ввод'!$E$68-NETWORKDAYS('У9 Ввод'!$D$68,$B26)+1))/Настройки!$E$15*100)</f>
        <v>0</v>
      </c>
      <c r="BL26" s="67" t="n">
        <f aca="false">IF(OR($D26=1,MONTH($B26)&lt;&gt;MONTH(StartDate),'У9 Ввод'!$D$69="",'У9 Ввод'!$E$69="",'У9 Ввод'!$D$69&gt;$B26),0,MAX(0,MIN(1,'У9 Ввод'!$E$69-NETWORKDAYS('У9 Ввод'!$D$69,$B26)+1))/Настройки!$E$15*100)</f>
        <v>0</v>
      </c>
      <c r="BM26" s="67" t="n">
        <f aca="false">IF(OR($D26=1,MONTH($B26)&lt;&gt;MONTH(StartDate),'У9 Ввод'!$D$70="",'У9 Ввод'!$E$70="",'У9 Ввод'!$D$70&gt;$B26),0,MAX(0,MIN(1,'У9 Ввод'!$E$70-NETWORKDAYS('У9 Ввод'!$D$70,$B26)+1))/Настройки!$E$15*100)</f>
        <v>0</v>
      </c>
      <c r="BN26" s="67" t="n">
        <f aca="false">IF(OR($D26=1,MONTH($B26)&lt;&gt;MONTH(StartDate),'У9 Ввод'!$D$71="",'У9 Ввод'!$E$71="",'У9 Ввод'!$D$71&gt;$B26),0,MAX(0,MIN(1,'У9 Ввод'!$E$71-NETWORKDAYS('У9 Ввод'!$D$71,$B26)+1))/Настройки!$E$15*100)</f>
        <v>0</v>
      </c>
      <c r="BO26" s="67" t="n">
        <f aca="false">IF(OR($D26=1,MONTH($B26)&lt;&gt;MONTH(StartDate),'У9 Ввод'!$D$72="",'У9 Ввод'!$E$72="",'У9 Ввод'!$D$72&gt;$B26),0,MAX(0,MIN(1,'У9 Ввод'!$E$72-NETWORKDAYS('У9 Ввод'!$D$72,$B26)+1))/Настройки!$E$15*100)</f>
        <v>0</v>
      </c>
      <c r="BP26" s="67" t="n">
        <f aca="false">IF(OR($D26=1,MONTH($B26)&lt;&gt;MONTH(StartDate),'У9 Ввод'!$D$73="",'У9 Ввод'!$E$73="",'У9 Ввод'!$D$73&gt;$B26),0,MAX(0,MIN(1,'У9 Ввод'!$E$73-NETWORKDAYS('У9 Ввод'!$D$73,$B26)+1))/Настройки!$E$15*100)</f>
        <v>0</v>
      </c>
      <c r="BQ26" s="67" t="n">
        <f aca="false">IF(OR($D26=1,MONTH($B26)&lt;&gt;MONTH(StartDate),'У9 Ввод'!$D$74="",'У9 Ввод'!$E$74="",'У9 Ввод'!$D$74&gt;$B26),0,MAX(0,MIN(1,'У9 Ввод'!$E$74-NETWORKDAYS('У9 Ввод'!$D$74,$B26)+1))/Настройки!$E$15*100)</f>
        <v>0</v>
      </c>
      <c r="BR26" s="67" t="n">
        <f aca="false">IF(OR($D26=1,MONTH($B26)&lt;&gt;MONTH(StartDate),'У9 Ввод'!$D$75="",'У9 Ввод'!$E$75="",'У9 Ввод'!$D$75&gt;$B26),0,MAX(0,MIN(1,'У9 Ввод'!$E$75-NETWORKDAYS('У9 Ввод'!$D$75,$B26)+1))/Настройки!$E$15*100)</f>
        <v>0</v>
      </c>
      <c r="BS26" s="67" t="n">
        <f aca="false">IF(OR($D26=1,MONTH($B26)&lt;&gt;MONTH(StartDate),'У9 Ввод'!$D$76="",'У9 Ввод'!$E$76="",'У9 Ввод'!$D$76&gt;$B26),0,MAX(0,MIN(1,'У9 Ввод'!$E$76-NETWORKDAYS('У9 Ввод'!$D$76,$B26)+1))/Настройки!$E$15*100)</f>
        <v>0</v>
      </c>
      <c r="BT26" s="67" t="n">
        <f aca="false">IF(OR($D26=1,MONTH($B26)&lt;&gt;MONTH(StartDate),'У9 Ввод'!$D$77="",'У9 Ввод'!$E$77="",'У9 Ввод'!$D$77&gt;$B26),0,MAX(0,MIN(1,'У9 Ввод'!$E$77-NETWORKDAYS('У9 Ввод'!$D$77,$B26)+1))/Настройки!$E$15*100)</f>
        <v>0</v>
      </c>
      <c r="BU26" s="67" t="n">
        <f aca="false">IF(OR($D26=1,MONTH($B26)&lt;&gt;MONTH(StartDate),'У9 Ввод'!$D$78="",'У9 Ввод'!$E$78="",'У9 Ввод'!$D$78&gt;$B26),0,MAX(0,MIN(1,'У9 Ввод'!$E$78-NETWORKDAYS('У9 Ввод'!$D$78,$B26)+1))/Настройки!$E$15*100)</f>
        <v>0</v>
      </c>
      <c r="BV26" s="67" t="n">
        <f aca="false">IF(OR($D26=1,MONTH($B26)&lt;&gt;MONTH(StartDate),'У9 Ввод'!$D$79="",'У9 Ввод'!$E$79="",'У9 Ввод'!$D$79&gt;$B26),0,MAX(0,MIN(1,'У9 Ввод'!$E$79-NETWORKDAYS('У9 Ввод'!$D$79,$B26)+1))/Настройки!$E$15*100)</f>
        <v>0</v>
      </c>
      <c r="BW26" s="67" t="n">
        <f aca="false">IF(OR($D26=1,MONTH($B26)&lt;&gt;MONTH(StartDate),'У9 Ввод'!$D$80="",'У9 Ввод'!$E$80="",'У9 Ввод'!$D$80&gt;$B26),0,MAX(0,MIN(1,'У9 Ввод'!$E$80-NETWORKDAYS('У9 Ввод'!$D$80,$B26)+1))/Настройки!$E$15*100)</f>
        <v>0</v>
      </c>
      <c r="BX26" s="67" t="n">
        <f aca="false">IF(OR($D26=1,MONTH($B26)&lt;&gt;MONTH(StartDate),'У9 Ввод'!$D$81="",'У9 Ввод'!$E$81="",'У9 Ввод'!$D$81&gt;$B26),0,MAX(0,MIN(1,'У9 Ввод'!$E$81-NETWORKDAYS('У9 Ввод'!$D$81,$B26)+1))/Настройки!$E$15*100)</f>
        <v>0</v>
      </c>
      <c r="BY26" s="67" t="n">
        <f aca="false">IF(OR($D26=1,MONTH($B26)&lt;&gt;MONTH(StartDate),'У9 Ввод'!$D$82="",'У9 Ввод'!$E$82="",'У9 Ввод'!$D$82&gt;$B26),0,MAX(0,MIN(1,'У9 Ввод'!$E$82-NETWORKDAYS('У9 Ввод'!$D$82,$B26)+1))/Настройки!$E$15*100)</f>
        <v>0</v>
      </c>
      <c r="BZ26" s="67" t="n">
        <f aca="false">IF(OR($D26=1,MONTH($B26)&lt;&gt;MONTH(StartDate),'У9 Ввод'!$D$83="",'У9 Ввод'!$E$83="",'У9 Ввод'!$D$83&gt;$B26),0,MAX(0,MIN(1,'У9 Ввод'!$E$83-NETWORKDAYS('У9 Ввод'!$D$83,$B26)+1))/Настройки!$E$15*100)</f>
        <v>0</v>
      </c>
      <c r="CA26" s="67" t="n">
        <f aca="false">IF(OR($D26=1,MONTH($B26)&lt;&gt;MONTH(StartDate),'У9 Ввод'!$D$84="",'У9 Ввод'!$E$84="",'У9 Ввод'!$D$84&gt;$B26),0,MAX(0,MIN(1,'У9 Ввод'!$E$84-NETWORKDAYS('У9 Ввод'!$D$84,$B26)+1))/Настройки!$E$15*100)</f>
        <v>0</v>
      </c>
      <c r="CB26" s="67" t="n">
        <f aca="false">IF(OR($D26=1,MONTH($B26)&lt;&gt;MONTH(StartDate),'У9 Ввод'!$D$85="",'У9 Ввод'!$E$85="",'У9 Ввод'!$D$85&gt;$B26),0,MAX(0,MIN(1,'У9 Ввод'!$E$85-NETWORKDAYS('У9 Ввод'!$D$85,$B26)+1))/Настройки!$E$15*100)</f>
        <v>0</v>
      </c>
      <c r="CC26" s="67" t="n">
        <f aca="false">IF(OR($D26=1,MONTH($B26)&lt;&gt;MONTH(StartDate),'У9 Ввод'!$D$86="",'У9 Ввод'!$E$86="",'У9 Ввод'!$D$86&gt;$B26),0,MAX(0,MIN(1,'У9 Ввод'!$E$86-NETWORKDAYS('У9 Ввод'!$D$86,$B26)+1))/Настройки!$E$15*100)</f>
        <v>0</v>
      </c>
      <c r="CD26" s="67" t="n">
        <f aca="false">IF(OR($D26=1,MONTH($B26)&lt;&gt;MONTH(StartDate),'У9 Ввод'!$D$87="",'У9 Ввод'!$E$87="",'У9 Ввод'!$D$87&gt;$B26),0,MAX(0,MIN(1,'У9 Ввод'!$E$87-NETWORKDAYS('У9 Ввод'!$D$87,$B26)+1))/Настройки!$E$15*100)</f>
        <v>0</v>
      </c>
      <c r="CE26" s="67" t="n">
        <f aca="false">IF(OR($D26=1,MONTH($B26)&lt;&gt;MONTH(StartDate),'У9 Ввод'!$D$88="",'У9 Ввод'!$E$88="",'У9 Ввод'!$D$88&gt;$B26),0,MAX(0,MIN(1,'У9 Ввод'!$E$88-NETWORKDAYS('У9 Ввод'!$D$88,$B26)+1))/Настройки!$E$15*100)</f>
        <v>0</v>
      </c>
      <c r="CF26" s="67" t="n">
        <f aca="false">IF(OR($D26=1,MONTH($B26)&lt;&gt;MONTH(StartDate),'У9 Ввод'!$D$89="",'У9 Ввод'!$E$89="",'У9 Ввод'!$D$89&gt;$B26),0,MAX(0,MIN(1,'У9 Ввод'!$E$89-NETWORKDAYS('У9 Ввод'!$D$89,$B26)+1))/Настройки!$E$15*100)</f>
        <v>0</v>
      </c>
      <c r="CG26" s="67" t="n">
        <f aca="false">IF(OR($D26=1,MONTH($B26)&lt;&gt;MONTH(StartDate),'У9 Ввод'!$D$90="",'У9 Ввод'!$E$90="",'У9 Ввод'!$D$90&gt;$B26),0,MAX(0,MIN(1,'У9 Ввод'!$E$90-NETWORKDAYS('У9 Ввод'!$D$90,$B26)+1))/Настройки!$E$15*100)</f>
        <v>0</v>
      </c>
      <c r="CH26" s="67" t="n">
        <f aca="false">IF(OR($D26=1,MONTH($B26)&lt;&gt;MONTH(StartDate),'У9 Ввод'!$D$91="",'У9 Ввод'!$E$91="",'У9 Ввод'!$D$91&gt;$B26),0,MAX(0,MIN(1,'У9 Ввод'!$E$91-NETWORKDAYS('У9 Ввод'!$D$91,$B26)+1))/Настройки!$E$15*100)</f>
        <v>0</v>
      </c>
      <c r="CI26" s="67" t="n">
        <f aca="false">IF(OR($D26=1,MONTH($B26)&lt;&gt;MONTH(StartDate),'У9 Ввод'!$D$92="",'У9 Ввод'!$E$92="",'У9 Ввод'!$D$92&gt;$B26),0,MAX(0,MIN(1,'У9 Ввод'!$E$92-NETWORKDAYS('У9 Ввод'!$D$92,$B26)+1))/Настройки!$E$15*100)</f>
        <v>0</v>
      </c>
      <c r="CJ26" s="67" t="n">
        <f aca="false">IF(OR($D26=1,MONTH($B26)&lt;&gt;MONTH(StartDate),'У9 Ввод'!$D$93="",'У9 Ввод'!$E$93="",'У9 Ввод'!$D$93&gt;$B26),0,MAX(0,MIN(1,'У9 Ввод'!$E$93-NETWORKDAYS('У9 Ввод'!$D$93,$B26)+1))/Настройки!$E$15*100)</f>
        <v>0</v>
      </c>
      <c r="CK26" s="67" t="n">
        <f aca="false">IF(OR($D26=1,MONTH($B26)&lt;&gt;MONTH(StartDate),'У9 Ввод'!$D$94="",'У9 Ввод'!$E$94="",'У9 Ввод'!$D$94&gt;$B26),0,MAX(0,MIN(1,'У9 Ввод'!$E$94-NETWORKDAYS('У9 Ввод'!$D$94,$B26)+1))/Настройки!$E$15*100)</f>
        <v>0</v>
      </c>
      <c r="CL26" s="67" t="n">
        <f aca="false">IF(OR($D26=1,MONTH($B26)&lt;&gt;MONTH(StartDate),'У9 Ввод'!$D$95="",'У9 Ввод'!$E$95="",'У9 Ввод'!$D$95&gt;$B26),0,MAX(0,MIN(1,'У9 Ввод'!$E$95-NETWORKDAYS('У9 Ввод'!$D$95,$B26)+1))/Настройки!$E$15*100)</f>
        <v>0</v>
      </c>
      <c r="CM26" s="67" t="n">
        <f aca="false">IF(OR($D26=1,MONTH($B26)&lt;&gt;MONTH(StartDate),'У9 Ввод'!$D$96="",'У9 Ввод'!$E$96="",'У9 Ввод'!$D$96&gt;$B26),0,MAX(0,MIN(1,'У9 Ввод'!$E$96-NETWORKDAYS('У9 Ввод'!$D$96,$B26)+1))/Настройки!$E$15*100)</f>
        <v>0</v>
      </c>
      <c r="CN26" s="67" t="n">
        <f aca="false">IF(OR($D26=1,MONTH($B26)&lt;&gt;MONTH(StartDate),'У9 Ввод'!$D$97="",'У9 Ввод'!$E$97="",'У9 Ввод'!$D$97&gt;$B26),0,MAX(0,MIN(1,'У9 Ввод'!$E$97-NETWORKDAYS('У9 Ввод'!$D$97,$B26)+1))/Настройки!$E$15*100)</f>
        <v>0</v>
      </c>
      <c r="CO26" s="67" t="n">
        <f aca="false">IF(OR($D26=1,MONTH($B26)&lt;&gt;MONTH(StartDate),'У9 Ввод'!$D$98="",'У9 Ввод'!$E$98="",'У9 Ввод'!$D$98&gt;$B26),0,MAX(0,MIN(1,'У9 Ввод'!$E$98-NETWORKDAYS('У9 Ввод'!$D$98,$B26)+1))/Настройки!$E$15*100)</f>
        <v>0</v>
      </c>
      <c r="CP26" s="67" t="n">
        <f aca="false">IF(OR($D26=1,MONTH($B26)&lt;&gt;MONTH(StartDate),'У9 Ввод'!$D$99="",'У9 Ввод'!$E$99="",'У9 Ввод'!$D$99&gt;$B26),0,MAX(0,MIN(1,'У9 Ввод'!$E$99-NETWORKDAYS('У9 Ввод'!$D$99,$B26)+1))/Настройки!$E$15*100)</f>
        <v>0</v>
      </c>
      <c r="CQ26" s="67" t="n">
        <f aca="false">IF(OR($D26=1,MONTH($B26)&lt;&gt;MONTH(StartDate),'У9 Ввод'!$D$100="",'У9 Ввод'!$E$100="",'У9 Ввод'!$D$100&gt;$B26),0,MAX(0,MIN(1,'У9 Ввод'!$E$100-NETWORKDAYS('У9 Ввод'!$D$100,$B26)+1))/Настройки!$E$15*100)</f>
        <v>0</v>
      </c>
      <c r="CR26" s="67" t="n">
        <f aca="false">IF(OR($D26=1,MONTH($B26)&lt;&gt;MONTH(StartDate),'У9 Ввод'!$D$101="",'У9 Ввод'!$E$101="",'У9 Ввод'!$D$101&gt;$B26),0,MAX(0,MIN(1,'У9 Ввод'!$E$101-NETWORKDAYS('У9 Ввод'!$D$101,$B26)+1))/Настройки!$E$15*100)</f>
        <v>0</v>
      </c>
      <c r="CS26" s="67" t="n">
        <f aca="false">IF(OR($D26=1,MONTH($B26)&lt;&gt;MONTH(StartDate),'У9 Ввод'!$D$102="",'У9 Ввод'!$E$102="",'У9 Ввод'!$D$102&gt;$B26),0,MAX(0,MIN(1,'У9 Ввод'!$E$102-NETWORKDAYS('У9 Ввод'!$D$102,$B26)+1))/Настройки!$E$15*100)</f>
        <v>0</v>
      </c>
      <c r="CT26" s="67" t="n">
        <f aca="false">IF(OR($D26=1,MONTH($B26)&lt;&gt;MONTH(StartDate),'У9 Ввод'!$D$103="",'У9 Ввод'!$E$103="",'У9 Ввод'!$D$103&gt;$B26),0,MAX(0,MIN(1,'У9 Ввод'!$E$103-NETWORKDAYS('У9 Ввод'!$D$103,$B26)+1))/Настройки!$E$15*100)</f>
        <v>0</v>
      </c>
      <c r="CU26" s="67" t="n">
        <f aca="false">IF(OR($D26=1,MONTH($B26)&lt;&gt;MONTH(StartDate),'У9 Ввод'!$D$104="",'У9 Ввод'!$E$104="",'У9 Ввод'!$D$104&gt;$B26),0,MAX(0,MIN(1,'У9 Ввод'!$E$104-NETWORKDAYS('У9 Ввод'!$D$104,$B26)+1))/Настройки!$E$15*100)</f>
        <v>0</v>
      </c>
      <c r="CV26" s="67" t="n">
        <f aca="false">IF(OR($D26=1,MONTH($B26)&lt;&gt;MONTH(StartDate),'У9 Ввод'!$D$105="",'У9 Ввод'!$E$105="",'У9 Ввод'!$D$105&gt;$B26),0,MAX(0,MIN(1,'У9 Ввод'!$E$105-NETWORKDAYS('У9 Ввод'!$D$105,$B26)+1))/Настройки!$E$15*100)</f>
        <v>0</v>
      </c>
      <c r="CW26" s="67" t="n">
        <f aca="false">IF(OR($D26=1,MONTH($B26)&lt;&gt;MONTH(StartDate),'У9 Ввод'!$D$106="",'У9 Ввод'!$E$106="",'У9 Ввод'!$D$106&gt;$B26),0,MAX(0,MIN(1,'У9 Ввод'!$E$106-NETWORKDAYS('У9 Ввод'!$D$106,$B26)+1))/Настройки!$E$15*100)</f>
        <v>0</v>
      </c>
      <c r="CX26" s="67" t="n">
        <f aca="false">IF(OR($D26=1,MONTH($B26)&lt;&gt;MONTH(StartDate),'У9 Ввод'!$D$107="",'У9 Ввод'!$E$107="",'У9 Ввод'!$D$107&gt;$B26),0,MAX(0,MIN(1,'У9 Ввод'!$E$107-NETWORKDAYS('У9 Ввод'!$D$107,$B26)+1))/Настройки!$E$15*100)</f>
        <v>0</v>
      </c>
      <c r="CY26" s="67" t="n">
        <f aca="false">IF(OR($D26=1,MONTH($B26)&lt;&gt;MONTH(StartDate),'У9 Ввод'!$D$108="",'У9 Ввод'!$E$108="",'У9 Ввод'!$D$108&gt;$B26),0,MAX(0,MIN(1,'У9 Ввод'!$E$108-NETWORKDAYS('У9 Ввод'!$D$108,$B26)+1))/Настройки!$E$15*100)</f>
        <v>0</v>
      </c>
      <c r="CZ26" s="67" t="n">
        <f aca="false">IF(OR($D26=1,MONTH($B26)&lt;&gt;MONTH(StartDate),'У9 Ввод'!$D$109="",'У9 Ввод'!$E$109="",'У9 Ввод'!$D$109&gt;$B26),0,MAX(0,MIN(1,'У9 Ввод'!$E$109-NETWORKDAYS('У9 Ввод'!$D$109,$B26)+1))/Настройки!$E$15*100)</f>
        <v>0</v>
      </c>
      <c r="DA26" s="67" t="n">
        <f aca="false">IF(OR($D26=1,MONTH($B26)&lt;&gt;MONTH(StartDate),'У9 Ввод'!$D$110="",'У9 Ввод'!$E$110="",'У9 Ввод'!$D$110&gt;$B26),0,MAX(0,MIN(1,'У9 Ввод'!$E$110-NETWORKDAYS('У9 Ввод'!$D$110,$B26)+1))/Настройки!$E$15*100)</f>
        <v>0</v>
      </c>
      <c r="DB26" s="67" t="n">
        <f aca="false">IF(OR($D26=1,MONTH($B26)&lt;&gt;MONTH(StartDate),'У9 Ввод'!$D$111="",'У9 Ввод'!$E$111="",'У9 Ввод'!$D$111&gt;$B26),0,MAX(0,MIN(1,'У9 Ввод'!$E$111-NETWORKDAYS('У9 Ввод'!$D$111,$B26)+1))/Настройки!$E$15*100)</f>
        <v>0</v>
      </c>
      <c r="DC26" s="67" t="n">
        <f aca="false">IF(OR($D26=1,MONTH($B26)&lt;&gt;MONTH(StartDate),'У9 Ввод'!$D$112="",'У9 Ввод'!$E$112="",'У9 Ввод'!$D$112&gt;$B26),0,MAX(0,MIN(1,'У9 Ввод'!$E$112-NETWORKDAYS('У9 Ввод'!$D$112,$B26)+1))/Настройки!$E$15*100)</f>
        <v>0</v>
      </c>
      <c r="DD26" s="67" t="n">
        <f aca="false">IF(OR($D26=1,MONTH($B26)&lt;&gt;MONTH(StartDate),'У9 Ввод'!$D$113="",'У9 Ввод'!$E$113="",'У9 Ввод'!$D$113&gt;$B26),0,MAX(0,MIN(1,'У9 Ввод'!$E$113-NETWORKDAYS('У9 Ввод'!$D$113,$B26)+1))/Настройки!$E$15*100)</f>
        <v>0</v>
      </c>
      <c r="DE26" s="67" t="n">
        <f aca="false">IF(OR($D26=1,MONTH($B26)&lt;&gt;MONTH(StartDate),'У9 Ввод'!$D$114="",'У9 Ввод'!$E$114="",'У9 Ввод'!$D$114&gt;$B26),0,MAX(0,MIN(1,'У9 Ввод'!$E$114-NETWORKDAYS('У9 Ввод'!$D$114,$B26)+1))/Настройки!$E$15*100)</f>
        <v>0</v>
      </c>
      <c r="DF26" s="67" t="n">
        <f aca="false">IF(OR($D26=1,MONTH($B26)&lt;&gt;MONTH(StartDate),'У9 Ввод'!$D$115="",'У9 Ввод'!$E$115="",'У9 Ввод'!$D$115&gt;$B26),0,MAX(0,MIN(1,'У9 Ввод'!$E$115-NETWORKDAYS('У9 Ввод'!$D$115,$B26)+1))/Настройки!$E$15*100)</f>
        <v>0</v>
      </c>
      <c r="DG26" s="67" t="n">
        <f aca="false">IF(OR($D26=1,MONTH($B26)&lt;&gt;MONTH(StartDate),'У9 Ввод'!$D$116="",'У9 Ввод'!$E$116="",'У9 Ввод'!$D$116&gt;$B26),0,MAX(0,MIN(1,'У9 Ввод'!$E$116-NETWORKDAYS('У9 Ввод'!$D$116,$B26)+1))/Настройки!$E$15*100)</f>
        <v>0</v>
      </c>
      <c r="DH26" s="67" t="n">
        <f aca="false">IF(OR($D26=1,MONTH($B26)&lt;&gt;MONTH(StartDate),'У9 Ввод'!$D$117="",'У9 Ввод'!$E$117="",'У9 Ввод'!$D$117&gt;$B26),0,MAX(0,MIN(1,'У9 Ввод'!$E$117-NETWORKDAYS('У9 Ввод'!$D$117,$B26)+1))/Настройки!$E$15*100)</f>
        <v>0</v>
      </c>
      <c r="DI26" s="67" t="n">
        <f aca="false">IF(OR($D26=1,MONTH($B26)&lt;&gt;MONTH(StartDate),'У9 Ввод'!$D$118="",'У9 Ввод'!$E$118="",'У9 Ввод'!$D$118&gt;$B26),0,MAX(0,MIN(1,'У9 Ввод'!$E$118-NETWORKDAYS('У9 Ввод'!$D$118,$B26)+1))/Настройки!$E$15*100)</f>
        <v>0</v>
      </c>
      <c r="DJ26" s="67" t="n">
        <f aca="false">IF(OR($D26=1,MONTH($B26)&lt;&gt;MONTH(StartDate),'У9 Ввод'!$D$119="",'У9 Ввод'!$E$119="",'У9 Ввод'!$D$119&gt;$B26),0,MAX(0,MIN(1,'У9 Ввод'!$E$119-NETWORKDAYS('У9 Ввод'!$D$119,$B26)+1))/Настройки!$E$15*100)</f>
        <v>0</v>
      </c>
      <c r="DK26" s="67" t="n">
        <f aca="false">IF(OR($D26=1,MONTH($B26)&lt;&gt;MONTH(StartDate),'У9 Ввод'!$D$120="",'У9 Ввод'!$E$120="",'У9 Ввод'!$D$120&gt;$B26),0,MAX(0,MIN(1,'У9 Ввод'!$E$120-NETWORKDAYS('У9 Ввод'!$D$120,$B26)+1))/Настройки!$E$15*100)</f>
        <v>0</v>
      </c>
      <c r="DL26" s="67" t="n">
        <f aca="false">IF(OR($D26=1,MONTH($B26)&lt;&gt;MONTH(StartDate),'У9 Ввод'!$D$121="",'У9 Ввод'!$E$121="",'У9 Ввод'!$D$121&gt;$B26),0,MAX(0,MIN(1,'У9 Ввод'!$E$121-NETWORKDAYS('У9 Ввод'!$D$121,$B26)+1))/Настройки!$E$15*100)</f>
        <v>0</v>
      </c>
      <c r="DM26" s="67" t="n">
        <f aca="false">IF(OR($D26=1,MONTH($B26)&lt;&gt;MONTH(StartDate),'У9 Ввод'!$D$122="",'У9 Ввод'!$E$122="",'У9 Ввод'!$D$122&gt;$B26),0,MAX(0,MIN(1,'У9 Ввод'!$E$122-NETWORKDAYS('У9 Ввод'!$D$122,$B26)+1))/Настройки!$E$15*100)</f>
        <v>0</v>
      </c>
      <c r="DN26" s="67" t="n">
        <f aca="false">IF(OR($D26=1,MONTH($B26)&lt;&gt;MONTH(StartDate),'У9 Ввод'!$D$123="",'У9 Ввод'!$E$123="",'У9 Ввод'!$D$123&gt;$B26),0,MAX(0,MIN(1,'У9 Ввод'!$E$123-NETWORKDAYS('У9 Ввод'!$D$123,$B26)+1))/Настройки!$E$15*100)</f>
        <v>0</v>
      </c>
      <c r="DO26" s="67" t="n">
        <f aca="false">IF(OR($D26=1,MONTH($B26)&lt;&gt;MONTH(StartDate),'У9 Ввод'!$D$124="",'У9 Ввод'!$E$124="",'У9 Ввод'!$D$124&gt;$B26),0,MAX(0,MIN(1,'У9 Ввод'!$E$124-NETWORKDAYS('У9 Ввод'!$D$124,$B26)+1))/Настройки!$E$15*100)</f>
        <v>0</v>
      </c>
      <c r="DP26" s="67" t="n">
        <f aca="false">IF(OR($D26=1,MONTH($B26)&lt;&gt;MONTH(StartDate),'У9 Ввод'!$D$125="",'У9 Ввод'!$E$125="",'У9 Ввод'!$D$125&gt;$B26),0,MAX(0,MIN(1,'У9 Ввод'!$E$125-NETWORKDAYS('У9 Ввод'!$D$125,$B26)+1))/Настройки!$E$15*100)</f>
        <v>0</v>
      </c>
      <c r="DQ26" s="67" t="n">
        <f aca="false">IF(OR($D26=1,MONTH($B26)&lt;&gt;MONTH(StartDate),'У9 Ввод'!$D$126="",'У9 Ввод'!$E$126="",'У9 Ввод'!$D$126&gt;$B26),0,MAX(0,MIN(1,'У9 Ввод'!$E$126-NETWORKDAYS('У9 Ввод'!$D$126,$B26)+1))/Настройки!$E$15*100)</f>
        <v>0</v>
      </c>
      <c r="DR26" s="67" t="n">
        <f aca="false">IF(OR($D26=1,MONTH($B26)&lt;&gt;MONTH(StartDate),'У9 Ввод'!$D$127="",'У9 Ввод'!$E$127="",'У9 Ввод'!$D$127&gt;$B26),0,MAX(0,MIN(1,'У9 Ввод'!$E$127-NETWORKDAYS('У9 Ввод'!$D$127,$B26)+1))/Настройки!$E$15*100)</f>
        <v>0</v>
      </c>
      <c r="DS26" s="67" t="n">
        <f aca="false">IF(OR($D26=1,MONTH($B26)&lt;&gt;MONTH(StartDate),'У9 Ввод'!$D$128="",'У9 Ввод'!$E$128="",'У9 Ввод'!$D$128&gt;$B26),0,MAX(0,MIN(1,'У9 Ввод'!$E$128-NETWORKDAYS('У9 Ввод'!$D$128,$B26)+1))/Настройки!$E$15*100)</f>
        <v>0</v>
      </c>
      <c r="DT26" s="67" t="n">
        <f aca="false">IF(OR($D26=1,MONTH($B26)&lt;&gt;MONTH(StartDate),'У9 Ввод'!$D$129="",'У9 Ввод'!$E$129="",'У9 Ввод'!$D$129&gt;$B26),0,MAX(0,MIN(1,'У9 Ввод'!$E$129-NETWORKDAYS('У9 Ввод'!$D$129,$B26)+1))/Настройки!$E$15*100)</f>
        <v>0</v>
      </c>
      <c r="DU26" s="67" t="n">
        <f aca="false">IF(OR($D26=1,MONTH($B26)&lt;&gt;MONTH(StartDate),'У9 Ввод'!$D$130="",'У9 Ввод'!$E$130="",'У9 Ввод'!$D$130&gt;$B26),0,MAX(0,MIN(1,'У9 Ввод'!$E$130-NETWORKDAYS('У9 Ввод'!$D$130,$B26)+1))/Настройки!$E$15*100)</f>
        <v>0</v>
      </c>
      <c r="DV26" s="67" t="n">
        <f aca="false">IF(OR($D26=1,MONTH($B26)&lt;&gt;MONTH(StartDate),'У9 Ввод'!$D$131="",'У9 Ввод'!$E$131="",'У9 Ввод'!$D$131&gt;$B26),0,MAX(0,MIN(1,'У9 Ввод'!$E$131-NETWORKDAYS('У9 Ввод'!$D$131,$B26)+1))/Настройки!$E$15*100)</f>
        <v>0</v>
      </c>
      <c r="DW26" s="67" t="n">
        <f aca="false">IF(OR($D26=1,MONTH($B26)&lt;&gt;MONTH(StartDate),'У9 Ввод'!$D$132="",'У9 Ввод'!$E$132="",'У9 Ввод'!$D$132&gt;$B26),0,MAX(0,MIN(1,'У9 Ввод'!$E$132-NETWORKDAYS('У9 Ввод'!$D$132,$B26)+1))/Настройки!$E$15*100)</f>
        <v>0</v>
      </c>
      <c r="DX26" s="67" t="n">
        <f aca="false">IF(OR($D26=1,MONTH($B26)&lt;&gt;MONTH(StartDate),'У9 Ввод'!$D$133="",'У9 Ввод'!$E$133="",'У9 Ввод'!$D$133&gt;$B26),0,MAX(0,MIN(1,'У9 Ввод'!$E$133-NETWORKDAYS('У9 Ввод'!$D$133,$B26)+1))/Настройки!$E$15*100)</f>
        <v>0</v>
      </c>
      <c r="DY26" s="67" t="n">
        <f aca="false">IF(OR($D26=1,MONTH($B26)&lt;&gt;MONTH(StartDate),'У9 Ввод'!$D$134="",'У9 Ввод'!$E$134="",'У9 Ввод'!$D$134&gt;$B26),0,MAX(0,MIN(1,'У9 Ввод'!$E$134-NETWORKDAYS('У9 Ввод'!$D$134,$B26)+1))/Настройки!$E$15*100)</f>
        <v>0</v>
      </c>
      <c r="DZ26" s="67" t="n">
        <f aca="false">IF(OR($D26=1,MONTH($B26)&lt;&gt;MONTH(StartDate),'У9 Ввод'!$D$135="",'У9 Ввод'!$E$135="",'У9 Ввод'!$D$135&gt;$B26),0,MAX(0,MIN(1,'У9 Ввод'!$E$135-NETWORKDAYS('У9 Ввод'!$D$135,$B26)+1))/Настройки!$E$15*100)</f>
        <v>0</v>
      </c>
      <c r="EA26" s="67" t="n">
        <f aca="false">IF(OR($D26=1,MONTH($B26)&lt;&gt;MONTH(StartDate),'У9 Ввод'!$D$136="",'У9 Ввод'!$E$136="",'У9 Ввод'!$D$136&gt;$B26),0,MAX(0,MIN(1,'У9 Ввод'!$E$136-NETWORKDAYS('У9 Ввод'!$D$136,$B26)+1))/Настройки!$E$15*100)</f>
        <v>0</v>
      </c>
      <c r="EB26" s="67" t="n">
        <f aca="false">IF(OR($D26=1,MONTH($B26)&lt;&gt;MONTH(StartDate),'У9 Ввод'!$D$137="",'У9 Ввод'!$E$137="",'У9 Ввод'!$D$137&gt;$B26),0,MAX(0,MIN(1,'У9 Ввод'!$E$137-NETWORKDAYS('У9 Ввод'!$D$137,$B26)+1))/Настройки!$E$15*100)</f>
        <v>0</v>
      </c>
      <c r="EC26" s="67" t="n">
        <f aca="false">IF(OR($D26=1,MONTH($B26)&lt;&gt;MONTH(StartDate),'У9 Ввод'!$D$138="",'У9 Ввод'!$E$138="",'У9 Ввод'!$D$138&gt;$B26),0,MAX(0,MIN(1,'У9 Ввод'!$E$138-NETWORKDAYS('У9 Ввод'!$D$138,$B26)+1))/Настройки!$E$15*100)</f>
        <v>0</v>
      </c>
      <c r="ED26" s="67" t="n">
        <f aca="false">IF(OR($D26=1,MONTH($B26)&lt;&gt;MONTH(StartDate),'У9 Ввод'!$D$139="",'У9 Ввод'!$E$139="",'У9 Ввод'!$D$139&gt;$B26),0,MAX(0,MIN(1,'У9 Ввод'!$E$139-NETWORKDAYS('У9 Ввод'!$D$139,$B26)+1))/Настройки!$E$15*100)</f>
        <v>0</v>
      </c>
      <c r="EE26" s="67" t="n">
        <f aca="false">IF(OR($D26=1,MONTH($B26)&lt;&gt;MONTH(StartDate),'У9 Ввод'!$D$140="",'У9 Ввод'!$E$140="",'У9 Ввод'!$D$140&gt;$B26),0,MAX(0,MIN(1,'У9 Ввод'!$E$140-NETWORKDAYS('У9 Ввод'!$D$140,$B26)+1))/Настройки!$E$15*100)</f>
        <v>0</v>
      </c>
      <c r="EF26" s="67" t="n">
        <f aca="false">IF(OR($D26=1,MONTH($B26)&lt;&gt;MONTH(StartDate),'У9 Ввод'!$D$141="",'У9 Ввод'!$E$141="",'У9 Ввод'!$D$141&gt;$B26),0,MAX(0,MIN(1,'У9 Ввод'!$E$141-NETWORKDAYS('У9 Ввод'!$D$141,$B26)+1))/Настройки!$E$15*100)</f>
        <v>0</v>
      </c>
      <c r="EG26" s="67" t="n">
        <f aca="false">IF(OR($D26=1,MONTH($B26)&lt;&gt;MONTH(StartDate),'У9 Ввод'!$D$142="",'У9 Ввод'!$E$142="",'У9 Ввод'!$D$142&gt;$B26),0,MAX(0,MIN(1,'У9 Ввод'!$E$142-NETWORKDAYS('У9 Ввод'!$D$142,$B26)+1))/Настройки!$E$15*100)</f>
        <v>0</v>
      </c>
      <c r="EH26" s="67" t="n">
        <f aca="false">IF(OR($D26=1,MONTH($B26)&lt;&gt;MONTH(StartDate),'У9 Ввод'!$D$143="",'У9 Ввод'!$E$143="",'У9 Ввод'!$D$143&gt;$B26),0,MAX(0,MIN(1,'У9 Ввод'!$E$143-NETWORKDAYS('У9 Ввод'!$D$143,$B26)+1))/Настройки!$E$15*100)</f>
        <v>0</v>
      </c>
      <c r="EI26" s="67" t="n">
        <f aca="false">IF(OR($D26=1,MONTH($B26)&lt;&gt;MONTH(StartDate),'У9 Ввод'!$D$144="",'У9 Ввод'!$E$144="",'У9 Ввод'!$D$144&gt;$B26),0,MAX(0,MIN(1,'У9 Ввод'!$E$144-NETWORKDAYS('У9 Ввод'!$D$144,$B26)+1))/Настройки!$E$15*100)</f>
        <v>0</v>
      </c>
      <c r="EJ26" s="67" t="n">
        <f aca="false">IF(OR($D26=1,MONTH($B26)&lt;&gt;MONTH(StartDate),'У9 Ввод'!$D$145="",'У9 Ввод'!$E$145="",'У9 Ввод'!$D$145&gt;$B26),0,MAX(0,MIN(1,'У9 Ввод'!$E$145-NETWORKDAYS('У9 Ввод'!$D$145,$B26)+1))/Настройки!$E$15*100)</f>
        <v>0</v>
      </c>
      <c r="EK26" s="67" t="n">
        <f aca="false">IF(OR($D26=1,MONTH($B26)&lt;&gt;MONTH(StartDate),'У9 Ввод'!$D$146="",'У9 Ввод'!$E$146="",'У9 Ввод'!$D$146&gt;$B26),0,MAX(0,MIN(1,'У9 Ввод'!$E$146-NETWORKDAYS('У9 Ввод'!$D$146,$B26)+1))/Настройки!$E$15*100)</f>
        <v>0</v>
      </c>
      <c r="EL26" s="67" t="n">
        <f aca="false">IF(OR($D26=1,MONTH($B26)&lt;&gt;MONTH(StartDate),'У9 Ввод'!$D$147="",'У9 Ввод'!$E$147="",'У9 Ввод'!$D$147&gt;$B26),0,MAX(0,MIN(1,'У9 Ввод'!$E$147-NETWORKDAYS('У9 Ввод'!$D$147,$B26)+1))/Настройки!$E$15*100)</f>
        <v>0</v>
      </c>
      <c r="EM26" s="67" t="n">
        <f aca="false">IF(OR($D26=1,MONTH($B26)&lt;&gt;MONTH(StartDate),'У9 Ввод'!$D$148="",'У9 Ввод'!$E$148="",'У9 Ввод'!$D$148&gt;$B26),0,MAX(0,MIN(1,'У9 Ввод'!$E$148-NETWORKDAYS('У9 Ввод'!$D$148,$B26)+1))/Настройки!$E$15*100)</f>
        <v>0</v>
      </c>
      <c r="EN26" s="67" t="n">
        <f aca="false">IF(OR($D26=1,MONTH($B26)&lt;&gt;MONTH(StartDate),'У9 Ввод'!$D$149="",'У9 Ввод'!$E$149="",'У9 Ввод'!$D$149&gt;$B26),0,MAX(0,MIN(1,'У9 Ввод'!$E$149-NETWORKDAYS('У9 Ввод'!$D$149,$B26)+1))/Настройки!$E$15*100)</f>
        <v>0</v>
      </c>
      <c r="EO26" s="67" t="n">
        <f aca="false">IF(OR($D26=1,MONTH($B26)&lt;&gt;MONTH(StartDate),'У9 Ввод'!$D$150="",'У9 Ввод'!$E$150="",'У9 Ввод'!$D$150&gt;$B26),0,MAX(0,MIN(1,'У9 Ввод'!$E$150-NETWORKDAYS('У9 Ввод'!$D$150,$B26)+1))/Настройки!$E$15*100)</f>
        <v>0</v>
      </c>
      <c r="EP26" s="67" t="n">
        <f aca="false">IF(OR($D26=1,MONTH($B26)&lt;&gt;MONTH(StartDate),'У9 Ввод'!$D$151="",'У9 Ввод'!$E$151="",'У9 Ввод'!$D$151&gt;$B26),0,MAX(0,MIN(1,'У9 Ввод'!$E$151-NETWORKDAYS('У9 Ввод'!$D$151,$B26)+1))/Настройки!$E$15*100)</f>
        <v>0</v>
      </c>
      <c r="EQ26" s="67" t="n">
        <f aca="false">IF(OR($D26=1,MONTH($B26)&lt;&gt;MONTH(StartDate),'У9 Ввод'!$D$152="",'У9 Ввод'!$E$152="",'У9 Ввод'!$D$152&gt;$B26),0,MAX(0,MIN(1,'У9 Ввод'!$E$152-NETWORKDAYS('У9 Ввод'!$D$152,$B26)+1))/Настройки!$E$15*100)</f>
        <v>0</v>
      </c>
      <c r="ER26" s="67" t="n">
        <f aca="false">IF(OR($D26=1,MONTH($B26)&lt;&gt;MONTH(StartDate),'У9 Ввод'!$D$153="",'У9 Ввод'!$E$153="",'У9 Ввод'!$D$153&gt;$B26),0,MAX(0,MIN(1,'У9 Ввод'!$E$153-NETWORKDAYS('У9 Ввод'!$D$153,$B26)+1))/Настройки!$E$15*100)</f>
        <v>0</v>
      </c>
      <c r="ES26" s="67" t="n">
        <f aca="false">IF(OR($D26=1,MONTH($B26)&lt;&gt;MONTH(StartDate),'У9 Ввод'!$D$154="",'У9 Ввод'!$E$154="",'У9 Ввод'!$D$154&gt;$B26),0,MAX(0,MIN(1,'У9 Ввод'!$E$154-NETWORKDAYS('У9 Ввод'!$D$154,$B26)+1))/Настройки!$E$15*100)</f>
        <v>0</v>
      </c>
      <c r="ET26" s="67" t="n">
        <f aca="false">IF(OR($D26=1,MONTH($B26)&lt;&gt;MONTH(StartDate),'У9 Ввод'!$D$155="",'У9 Ввод'!$E$155="",'У9 Ввод'!$D$155&gt;$B26),0,MAX(0,MIN(1,'У9 Ввод'!$E$155-NETWORKDAYS('У9 Ввод'!$D$155,$B26)+1))/Настройки!$E$15*100)</f>
        <v>0</v>
      </c>
      <c r="EU26" s="67" t="n">
        <f aca="false">IF(OR($D26=1,MONTH($B26)&lt;&gt;MONTH(StartDate),'У9 Ввод'!$D$156="",'У9 Ввод'!$E$156="",'У9 Ввод'!$D$156&gt;$B26),0,MAX(0,MIN(1,'У9 Ввод'!$E$156-NETWORKDAYS('У9 Ввод'!$D$156,$B26)+1))/Настройки!$E$15*100)</f>
        <v>0</v>
      </c>
      <c r="EV26" s="67" t="n">
        <f aca="false">IF(OR($D26=1,MONTH($B26)&lt;&gt;MONTH(StartDate),'У9 Ввод'!$D$157="",'У9 Ввод'!$E$157="",'У9 Ввод'!$D$157&gt;$B26),0,MAX(0,MIN(1,'У9 Ввод'!$E$157-NETWORKDAYS('У9 Ввод'!$D$157,$B26)+1))/Настройки!$E$15*100)</f>
        <v>0</v>
      </c>
      <c r="EW26" s="67" t="n">
        <f aca="false">IF(OR($D26=1,MONTH($B26)&lt;&gt;MONTH(StartDate),'У9 Ввод'!$D$158="",'У9 Ввод'!$E$158="",'У9 Ввод'!$D$158&gt;$B26),0,MAX(0,MIN(1,'У9 Ввод'!$E$158-NETWORKDAYS('У9 Ввод'!$D$158,$B26)+1))/Настройки!$E$15*100)</f>
        <v>0</v>
      </c>
      <c r="EX26" s="67" t="n">
        <f aca="false">IF(OR($D26=1,MONTH($B26)&lt;&gt;MONTH(StartDate),'У9 Ввод'!$D$159="",'У9 Ввод'!$E$159="",'У9 Ввод'!$D$159&gt;$B26),0,MAX(0,MIN(1,'У9 Ввод'!$E$159-NETWORKDAYS('У9 Ввод'!$D$159,$B26)+1))/Настройки!$E$15*100)</f>
        <v>0</v>
      </c>
      <c r="EY26" s="67" t="n">
        <f aca="false">IF(OR($D26=1,MONTH($B26)&lt;&gt;MONTH(StartDate),'У9 Ввод'!$D$160="",'У9 Ввод'!$E$160="",'У9 Ввод'!$D$160&gt;$B26),0,MAX(0,MIN(1,'У9 Ввод'!$E$160-NETWORKDAYS('У9 Ввод'!$D$160,$B26)+1))/Настройки!$E$15*100)</f>
        <v>0</v>
      </c>
      <c r="EZ26" s="67" t="n">
        <f aca="false">IF(OR($D26=1,MONTH($B26)&lt;&gt;MONTH(StartDate),'У9 Ввод'!$D$161="",'У9 Ввод'!$E$161="",'У9 Ввод'!$D$161&gt;$B26),0,MAX(0,MIN(1,'У9 Ввод'!$E$161-NETWORKDAYS('У9 Ввод'!$D$161,$B26)+1))/Настройки!$E$15*100)</f>
        <v>0</v>
      </c>
      <c r="FA26" s="67" t="n">
        <f aca="false">IF(OR($D26=1,MONTH($B26)&lt;&gt;MONTH(StartDate),'У9 Ввод'!$D$162="",'У9 Ввод'!$E$162="",'У9 Ввод'!$D$162&gt;$B26),0,MAX(0,MIN(1,'У9 Ввод'!$E$162-NETWORKDAYS('У9 Ввод'!$D$162,$B26)+1))/Настройки!$E$15*100)</f>
        <v>0</v>
      </c>
      <c r="FB26" s="67" t="n">
        <f aca="false">IF(OR($D26=1,MONTH($B26)&lt;&gt;MONTH(StartDate),'У9 Ввод'!$D$163="",'У9 Ввод'!$E$163="",'У9 Ввод'!$D$163&gt;$B26),0,MAX(0,MIN(1,'У9 Ввод'!$E$163-NETWORKDAYS('У9 Ввод'!$D$163,$B26)+1))/Настройки!$E$15*100)</f>
        <v>0</v>
      </c>
      <c r="FC26" s="67" t="n">
        <f aca="false">IF(OR($D26=1,MONTH($B26)&lt;&gt;MONTH(StartDate),'У9 Ввод'!$D$164="",'У9 Ввод'!$E$164="",'У9 Ввод'!$D$164&gt;$B26),0,MAX(0,MIN(1,'У9 Ввод'!$E$164-NETWORKDAYS('У9 Ввод'!$D$164,$B26)+1))/Настройки!$E$15*100)</f>
        <v>0</v>
      </c>
      <c r="FD26" s="67" t="n">
        <f aca="false">IF(OR($D26=1,MONTH($B26)&lt;&gt;MONTH(StartDate),'У9 Ввод'!$D$165="",'У9 Ввод'!$E$165="",'У9 Ввод'!$D$165&gt;$B26),0,MAX(0,MIN(1,'У9 Ввод'!$E$165-NETWORKDAYS('У9 Ввод'!$D$165,$B26)+1))/Настройки!$E$15*100)</f>
        <v>0</v>
      </c>
      <c r="FE26" s="67" t="n">
        <f aca="false">IF(OR($D26=1,MONTH($B26)&lt;&gt;MONTH(StartDate),'У9 Ввод'!$D$166="",'У9 Ввод'!$E$166="",'У9 Ввод'!$D$166&gt;$B26),0,MAX(0,MIN(1,'У9 Ввод'!$E$166-NETWORKDAYS('У9 Ввод'!$D$166,$B26)+1))/Настройки!$E$15*100)</f>
        <v>0</v>
      </c>
      <c r="FF26" s="67" t="n">
        <f aca="false">IF(OR($D26=1,MONTH($B26)&lt;&gt;MONTH(StartDate),'У9 Ввод'!$D$167="",'У9 Ввод'!$E$167="",'У9 Ввод'!$D$167&gt;$B26),0,MAX(0,MIN(1,'У9 Ввод'!$E$167-NETWORKDAYS('У9 Ввод'!$D$167,$B26)+1))/Настройки!$E$15*100)</f>
        <v>0</v>
      </c>
      <c r="FG26" s="67" t="n">
        <f aca="false">IF(OR($D26=1,MONTH($B26)&lt;&gt;MONTH(StartDate),'У9 Ввод'!$D$168="",'У9 Ввод'!$E$168="",'У9 Ввод'!$D$168&gt;$B26),0,MAX(0,MIN(1,'У9 Ввод'!$E$168-NETWORKDAYS('У9 Ввод'!$D$168,$B26)+1))/Настройки!$E$15*100)</f>
        <v>0</v>
      </c>
      <c r="FH26" s="67" t="n">
        <f aca="false">IF(OR($D26=1,MONTH($B26)&lt;&gt;MONTH(StartDate),'У9 Ввод'!$D$169="",'У9 Ввод'!$E$169="",'У9 Ввод'!$D$169&gt;$B26),0,MAX(0,MIN(1,'У9 Ввод'!$E$169-NETWORKDAYS('У9 Ввод'!$D$169,$B26)+1))/Настройки!$E$15*100)</f>
        <v>0</v>
      </c>
      <c r="FI26" s="67" t="n">
        <f aca="false">IF(OR($D26=1,MONTH($B26)&lt;&gt;MONTH(StartDate),'У9 Ввод'!$D$170="",'У9 Ввод'!$E$170="",'У9 Ввод'!$D$170&gt;$B26),0,MAX(0,MIN(1,'У9 Ввод'!$E$170-NETWORKDAYS('У9 Ввод'!$D$170,$B26)+1))/Настройки!$E$15*100)</f>
        <v>0</v>
      </c>
      <c r="FJ26" s="67" t="n">
        <f aca="false">IF(OR($D26=1,MONTH($B26)&lt;&gt;MONTH(StartDate),'У9 Ввод'!$D$171="",'У9 Ввод'!$E$171="",'У9 Ввод'!$D$171&gt;$B26),0,MAX(0,MIN(1,'У9 Ввод'!$E$171-NETWORKDAYS('У9 Ввод'!$D$171,$B26)+1))/Настройки!$E$15*100)</f>
        <v>0</v>
      </c>
      <c r="FK26" s="67" t="n">
        <f aca="false">IF(OR($D26=1,MONTH($B26)&lt;&gt;MONTH(StartDate),'У9 Ввод'!$D$172="",'У9 Ввод'!$E$172="",'У9 Ввод'!$D$172&gt;$B26),0,MAX(0,MIN(1,'У9 Ввод'!$E$172-NETWORKDAYS('У9 Ввод'!$D$172,$B26)+1))/Настройки!$E$15*100)</f>
        <v>0</v>
      </c>
      <c r="FL26" s="67" t="n">
        <f aca="false">IF(OR($D26=1,MONTH($B26)&lt;&gt;MONTH(StartDate),'У9 Ввод'!$D$173="",'У9 Ввод'!$E$173="",'У9 Ввод'!$D$173&gt;$B26),0,MAX(0,MIN(1,'У9 Ввод'!$E$173-NETWORKDAYS('У9 Ввод'!$D$173,$B26)+1))/Настройки!$E$15*100)</f>
        <v>0</v>
      </c>
      <c r="FM26" s="67" t="n">
        <f aca="false">IF(OR($D26=1,MONTH($B26)&lt;&gt;MONTH(StartDate),'У9 Ввод'!$D$174="",'У9 Ввод'!$E$174="",'У9 Ввод'!$D$174&gt;$B26),0,MAX(0,MIN(1,'У9 Ввод'!$E$174-NETWORKDAYS('У9 Ввод'!$D$174,$B26)+1))/Настройки!$E$15*100)</f>
        <v>0</v>
      </c>
      <c r="FN26" s="67" t="n">
        <f aca="false">IF(OR($D26=1,MONTH($B26)&lt;&gt;MONTH(StartDate),'У9 Ввод'!$D$175="",'У9 Ввод'!$E$175="",'У9 Ввод'!$D$175&gt;$B26),0,MAX(0,MIN(1,'У9 Ввод'!$E$175-NETWORKDAYS('У9 Ввод'!$D$175,$B26)+1))/Настройки!$E$15*100)</f>
        <v>0</v>
      </c>
      <c r="FO26" s="67" t="n">
        <f aca="false">IF(OR($D26=1,MONTH($B26)&lt;&gt;MONTH(StartDate),'У9 Ввод'!$D$176="",'У9 Ввод'!$E$176="",'У9 Ввод'!$D$176&gt;$B26),0,MAX(0,MIN(1,'У9 Ввод'!$E$176-NETWORKDAYS('У9 Ввод'!$D$176,$B26)+1))/Настройки!$E$15*100)</f>
        <v>0</v>
      </c>
      <c r="FP26" s="67" t="n">
        <f aca="false">IF(OR($D26=1,MONTH($B26)&lt;&gt;MONTH(StartDate),'У9 Ввод'!$D$177="",'У9 Ввод'!$E$177="",'У9 Ввод'!$D$177&gt;$B26),0,MAX(0,MIN(1,'У9 Ввод'!$E$177-NETWORKDAYS('У9 Ввод'!$D$177,$B26)+1))/Настройки!$E$15*100)</f>
        <v>0</v>
      </c>
      <c r="FQ26" s="67" t="n">
        <f aca="false">IF(OR($D26=1,MONTH($B26)&lt;&gt;MONTH(StartDate),'У9 Ввод'!$D$178="",'У9 Ввод'!$E$178="",'У9 Ввод'!$D$178&gt;$B26),0,MAX(0,MIN(1,'У9 Ввод'!$E$178-NETWORKDAYS('У9 Ввод'!$D$178,$B26)+1))/Настройки!$E$15*100)</f>
        <v>0</v>
      </c>
      <c r="FR26" s="67" t="n">
        <f aca="false">IF(OR($D26=1,MONTH($B26)&lt;&gt;MONTH(StartDate),'У9 Ввод'!$D$179="",'У9 Ввод'!$E$179="",'У9 Ввод'!$D$179&gt;$B26),0,MAX(0,MIN(1,'У9 Ввод'!$E$179-NETWORKDAYS('У9 Ввод'!$D$179,$B26)+1))/Настройки!$E$15*100)</f>
        <v>0</v>
      </c>
      <c r="FS26" s="67" t="n">
        <f aca="false">IF(OR($D26=1,MONTH($B26)&lt;&gt;MONTH(StartDate),'У9 Ввод'!$D$180="",'У9 Ввод'!$E$180="",'У9 Ввод'!$D$180&gt;$B26),0,MAX(0,MIN(1,'У9 Ввод'!$E$180-NETWORKDAYS('У9 Ввод'!$D$180,$B26)+1))/Настройки!$E$15*100)</f>
        <v>0</v>
      </c>
      <c r="FT26" s="67" t="n">
        <f aca="false">IF(OR($D26=1,MONTH($B26)&lt;&gt;MONTH(StartDate),'У9 Ввод'!$D$181="",'У9 Ввод'!$E$181="",'У9 Ввод'!$D$181&gt;$B26),0,MAX(0,MIN(1,'У9 Ввод'!$E$181-NETWORKDAYS('У9 Ввод'!$D$181,$B26)+1))/Настройки!$E$15*100)</f>
        <v>0</v>
      </c>
      <c r="FU26" s="67" t="n">
        <f aca="false">IF(OR($D26=1,MONTH($B26)&lt;&gt;MONTH(StartDate),'У9 Ввод'!$D$182="",'У9 Ввод'!$E$182="",'У9 Ввод'!$D$182&gt;$B26),0,MAX(0,MIN(1,'У9 Ввод'!$E$182-NETWORKDAYS('У9 Ввод'!$D$182,$B26)+1))/Настройки!$E$15*100)</f>
        <v>0</v>
      </c>
      <c r="FV26" s="67" t="n">
        <f aca="false">IF(OR($D26=1,MONTH($B26)&lt;&gt;MONTH(StartDate),'У9 Ввод'!$D$183="",'У9 Ввод'!$E$183="",'У9 Ввод'!$D$183&gt;$B26),0,MAX(0,MIN(1,'У9 Ввод'!$E$183-NETWORKDAYS('У9 Ввод'!$D$183,$B26)+1))/Настройки!$E$15*100)</f>
        <v>0</v>
      </c>
      <c r="FW26" s="67" t="n">
        <f aca="false">IF(OR($D26=1,MONTH($B26)&lt;&gt;MONTH(StartDate),'У9 Ввод'!$D$184="",'У9 Ввод'!$E$184="",'У9 Ввод'!$D$184&gt;$B26),0,MAX(0,MIN(1,'У9 Ввод'!$E$184-NETWORKDAYS('У9 Ввод'!$D$184,$B26)+1))/Настройки!$E$15*100)</f>
        <v>0</v>
      </c>
      <c r="FX26" s="67" t="n">
        <f aca="false">IF(OR($D26=1,MONTH($B26)&lt;&gt;MONTH(StartDate),'У9 Ввод'!$D$185="",'У9 Ввод'!$E$185="",'У9 Ввод'!$D$185&gt;$B26),0,MAX(0,MIN(1,'У9 Ввод'!$E$185-NETWORKDAYS('У9 Ввод'!$D$185,$B26)+1))/Настройки!$E$15*100)</f>
        <v>0</v>
      </c>
      <c r="FY26" s="67" t="n">
        <f aca="false">IF(OR($D26=1,MONTH($B26)&lt;&gt;MONTH(StartDate),'У9 Ввод'!$D$186="",'У9 Ввод'!$E$186="",'У9 Ввод'!$D$186&gt;$B26),0,MAX(0,MIN(1,'У9 Ввод'!$E$186-NETWORKDAYS('У9 Ввод'!$D$186,$B26)+1))/Настройки!$E$15*100)</f>
        <v>0</v>
      </c>
      <c r="FZ26" s="67" t="n">
        <f aca="false">IF(OR($D26=1,MONTH($B26)&lt;&gt;MONTH(StartDate),'У9 Ввод'!$D$187="",'У9 Ввод'!$E$187="",'У9 Ввод'!$D$187&gt;$B26),0,MAX(0,MIN(1,'У9 Ввод'!$E$187-NETWORKDAYS('У9 Ввод'!$D$187,$B26)+1))/Настройки!$E$15*100)</f>
        <v>0</v>
      </c>
      <c r="GA26" s="67" t="n">
        <f aca="false">IF(OR($D26=1,MONTH($B26)&lt;&gt;MONTH(StartDate),'У9 Ввод'!$D$188="",'У9 Ввод'!$E$188="",'У9 Ввод'!$D$188&gt;$B26),0,MAX(0,MIN(1,'У9 Ввод'!$E$188-NETWORKDAYS('У9 Ввод'!$D$188,$B26)+1))/Настройки!$E$15*100)</f>
        <v>0</v>
      </c>
      <c r="GB26" s="67" t="n">
        <f aca="false">IF(OR($D26=1,MONTH($B26)&lt;&gt;MONTH(StartDate),'У9 Ввод'!$D$189="",'У9 Ввод'!$E$189="",'У9 Ввод'!$D$189&gt;$B26),0,MAX(0,MIN(1,'У9 Ввод'!$E$189-NETWORKDAYS('У9 Ввод'!$D$189,$B26)+1))/Настройки!$E$15*100)</f>
        <v>0</v>
      </c>
      <c r="GC26" s="67" t="n">
        <f aca="false">IF(OR($D26=1,MONTH($B26)&lt;&gt;MONTH(StartDate),'У9 Ввод'!$D$190="",'У9 Ввод'!$E$190="",'У9 Ввод'!$D$190&gt;$B26),0,MAX(0,MIN(1,'У9 Ввод'!$E$190-NETWORKDAYS('У9 Ввод'!$D$190,$B26)+1))/Настройки!$E$15*100)</f>
        <v>0</v>
      </c>
      <c r="GD26" s="67" t="n">
        <f aca="false">IF(OR($D26=1,MONTH($B26)&lt;&gt;MONTH(StartDate),'У9 Ввод'!$D$191="",'У9 Ввод'!$E$191="",'У9 Ввод'!$D$191&gt;$B26),0,MAX(0,MIN(1,'У9 Ввод'!$E$191-NETWORKDAYS('У9 Ввод'!$D$191,$B26)+1))/Настройки!$E$15*100)</f>
        <v>0</v>
      </c>
      <c r="GE26" s="67" t="n">
        <f aca="false">IF(OR($D26=1,MONTH($B26)&lt;&gt;MONTH(StartDate),'У9 Ввод'!$D$192="",'У9 Ввод'!$E$192="",'У9 Ввод'!$D$192&gt;$B26),0,MAX(0,MIN(1,'У9 Ввод'!$E$192-NETWORKDAYS('У9 Ввод'!$D$192,$B26)+1))/Настройки!$E$15*100)</f>
        <v>0</v>
      </c>
      <c r="GF26" s="67" t="n">
        <f aca="false">IF(OR($D26=1,MONTH($B26)&lt;&gt;MONTH(StartDate),'У9 Ввод'!$D$193="",'У9 Ввод'!$E$193="",'У9 Ввод'!$D$193&gt;$B26),0,MAX(0,MIN(1,'У9 Ввод'!$E$193-NETWORKDAYS('У9 Ввод'!$D$193,$B26)+1))/Настройки!$E$15*100)</f>
        <v>0</v>
      </c>
      <c r="GG26" s="67" t="n">
        <f aca="false">IF(OR($D26=1,MONTH($B26)&lt;&gt;MONTH(StartDate),'У9 Ввод'!$D$194="",'У9 Ввод'!$E$194="",'У9 Ввод'!$D$194&gt;$B26),0,MAX(0,MIN(1,'У9 Ввод'!$E$194-NETWORKDAYS('У9 Ввод'!$D$194,$B26)+1))/Настройки!$E$15*100)</f>
        <v>0</v>
      </c>
      <c r="GH26" s="67" t="n">
        <f aca="false">IF(OR($D26=1,MONTH($B26)&lt;&gt;MONTH(StartDate),'У9 Ввод'!$D$195="",'У9 Ввод'!$E$195="",'У9 Ввод'!$D$195&gt;$B26),0,MAX(0,MIN(1,'У9 Ввод'!$E$195-NETWORKDAYS('У9 Ввод'!$D$195,$B26)+1))/Настройки!$E$15*100)</f>
        <v>0</v>
      </c>
      <c r="GI26" s="67" t="n">
        <f aca="false">IF(OR($D26=1,MONTH($B26)&lt;&gt;MONTH(StartDate),'У9 Ввод'!$D$196="",'У9 Ввод'!$E$196="",'У9 Ввод'!$D$196&gt;$B26),0,MAX(0,MIN(1,'У9 Ввод'!$E$196-NETWORKDAYS('У9 Ввод'!$D$196,$B26)+1))/Настройки!$E$15*100)</f>
        <v>0</v>
      </c>
      <c r="GJ26" s="67" t="n">
        <f aca="false">IF(OR($D26=1,MONTH($B26)&lt;&gt;MONTH(StartDate),'У9 Ввод'!$D$197="",'У9 Ввод'!$E$197="",'У9 Ввод'!$D$197&gt;$B26),0,MAX(0,MIN(1,'У9 Ввод'!$E$197-NETWORKDAYS('У9 Ввод'!$D$197,$B26)+1))/Настройки!$E$15*100)</f>
        <v>0</v>
      </c>
      <c r="GK26" s="67" t="n">
        <f aca="false">IF(OR($D26=1,MONTH($B26)&lt;&gt;MONTH(StartDate),'У9 Ввод'!$D$198="",'У9 Ввод'!$E$198="",'У9 Ввод'!$D$198&gt;$B26),0,MAX(0,MIN(1,'У9 Ввод'!$E$198-NETWORKDAYS('У9 Ввод'!$D$198,$B26)+1))/Настройки!$E$15*100)</f>
        <v>0</v>
      </c>
      <c r="GL26" s="67" t="n">
        <f aca="false">IF(OR($D26=1,MONTH($B26)&lt;&gt;MONTH(StartDate),'У9 Ввод'!$D$199="",'У9 Ввод'!$E$199="",'У9 Ввод'!$D$199&gt;$B26),0,MAX(0,MIN(1,'У9 Ввод'!$E$199-NETWORKDAYS('У9 Ввод'!$D$199,$B26)+1))/Настройки!$E$15*100)</f>
        <v>0</v>
      </c>
      <c r="GM26" s="67" t="n">
        <f aca="false">IF(OR($D26=1,MONTH($B26)&lt;&gt;MONTH(StartDate),'У9 Ввод'!$D$200="",'У9 Ввод'!$E$200="",'У9 Ввод'!$D$200&gt;$B26),0,MAX(0,MIN(1,'У9 Ввод'!$E$200-NETWORKDAYS('У9 Ввод'!$D$200,$B26)+1))/Настройки!$E$15*100)</f>
        <v>0</v>
      </c>
      <c r="GN26" s="67" t="n">
        <f aca="false">IF(OR($D26=1,MONTH($B26)&lt;&gt;MONTH(StartDate),'У9 Ввод'!$D$201="",'У9 Ввод'!$E$201="",'У9 Ввод'!$D$201&gt;$B26),0,MAX(0,MIN(1,'У9 Ввод'!$E$201-NETWORKDAYS('У9 Ввод'!$D$201,$B26)+1))/Настройки!$E$15*100)</f>
        <v>0</v>
      </c>
      <c r="GO26" s="67" t="n">
        <f aca="false">IF(OR($D26=1,MONTH($B26)&lt;&gt;MONTH(StartDate),'У9 Ввод'!$D$202="",'У9 Ввод'!$E$202="",'У9 Ввод'!$D$202&gt;$B26),0,MAX(0,MIN(1,'У9 Ввод'!$E$202-NETWORKDAYS('У9 Ввод'!$D$202,$B26)+1))/Настройки!$E$15*100)</f>
        <v>0</v>
      </c>
      <c r="GP26" s="67" t="n">
        <f aca="false">IF(OR($D26=1,MONTH($B26)&lt;&gt;MONTH(StartDate),'У9 Ввод'!$D$203="",'У9 Ввод'!$E$203="",'У9 Ввод'!$D$203&gt;$B26),0,MAX(0,MIN(1,'У9 Ввод'!$E$203-NETWORKDAYS('У9 Ввод'!$D$203,$B26)+1))/Настройки!$E$15*100)</f>
        <v>0</v>
      </c>
      <c r="GQ26" s="67" t="n">
        <f aca="false">IF(OR($D26=1,MONTH($B26)&lt;&gt;MONTH(StartDate),'У9 Ввод'!$D$204="",'У9 Ввод'!$E$204="",'У9 Ввод'!$D$204&gt;$B26),0,MAX(0,MIN(1,'У9 Ввод'!$E$204-NETWORKDAYS('У9 Ввод'!$D$204,$B26)+1))/Настройки!$E$15*100)</f>
        <v>0</v>
      </c>
      <c r="GR26" s="67" t="n">
        <f aca="false">IF(OR($D26=1,MONTH($B26)&lt;&gt;MONTH(StartDate),'У9 Ввод'!$D$205="",'У9 Ввод'!$E$205="",'У9 Ввод'!$D$205&gt;$B26),0,MAX(0,MIN(1,'У9 Ввод'!$E$205-NETWORKDAYS('У9 Ввод'!$D$205,$B26)+1))/Настройки!$E$15*100)</f>
        <v>0</v>
      </c>
      <c r="GS26" s="67" t="n">
        <f aca="false">IF(OR($D26=1,MONTH($B26)&lt;&gt;MONTH(StartDate),'У9 Ввод'!$D$206="",'У9 Ввод'!$E$206="",'У9 Ввод'!$D$206&gt;$B26),0,MAX(0,MIN(1,'У9 Ввод'!$E$206-NETWORKDAYS('У9 Ввод'!$D$206,$B26)+1))/Настройки!$E$15*100)</f>
        <v>0</v>
      </c>
      <c r="GT26" s="67" t="n">
        <f aca="false">IF(OR($D26=1,MONTH($B26)&lt;&gt;MONTH(StartDate),'У9 Ввод'!$D$207="",'У9 Ввод'!$E$207="",'У9 Ввод'!$D$207&gt;$B26),0,MAX(0,MIN(1,'У9 Ввод'!$E$207-NETWORKDAYS('У9 Ввод'!$D$207,$B26)+1))/Настройки!$E$15*100)</f>
        <v>0</v>
      </c>
      <c r="GU26" s="67" t="n">
        <f aca="false">IF(OR($D26=1,MONTH($B26)&lt;&gt;MONTH(StartDate),'У9 Ввод'!$D$208="",'У9 Ввод'!$E$208="",'У9 Ввод'!$D$208&gt;$B26),0,MAX(0,MIN(1,'У9 Ввод'!$E$208-NETWORKDAYS('У9 Ввод'!$D$208,$B26)+1))/Настройки!$E$15*100)</f>
        <v>0</v>
      </c>
      <c r="GV26" s="67" t="n">
        <f aca="false">IF(OR($D26=1,MONTH($B26)&lt;&gt;MONTH(StartDate),'У9 Ввод'!$D$209="",'У9 Ввод'!$E$209="",'У9 Ввод'!$D$209&gt;$B26),0,MAX(0,MIN(1,'У9 Ввод'!$E$209-NETWORKDAYS('У9 Ввод'!$D$209,$B26)+1))/Настройки!$E$15*100)</f>
        <v>0</v>
      </c>
      <c r="GW26" s="67" t="n">
        <f aca="false">IF(OR($D26=1,MONTH($B26)&lt;&gt;MONTH(StartDate),'У9 Ввод'!$D$210="",'У9 Ввод'!$E$210="",'У9 Ввод'!$D$210&gt;$B26),0,MAX(0,MIN(1,'У9 Ввод'!$E$210-NETWORKDAYS('У9 Ввод'!$D$210,$B26)+1))/Настройки!$E$15*100)</f>
        <v>0</v>
      </c>
      <c r="GX26" s="67" t="n">
        <f aca="false">IF(OR($D26=1,MONTH($B26)&lt;&gt;MONTH(StartDate),'У9 Ввод'!$D$211="",'У9 Ввод'!$E$211="",'У9 Ввод'!$D$211&gt;$B26),0,MAX(0,MIN(1,'У9 Ввод'!$E$211-NETWORKDAYS('У9 Ввод'!$D$211,$B26)+1))/Настройки!$E$15*100)</f>
        <v>0</v>
      </c>
      <c r="GY26" s="67" t="n">
        <f aca="false">IF(OR($D26=1,MONTH($B26)&lt;&gt;MONTH(StartDate),'У9 Ввод'!$D$212="",'У9 Ввод'!$E$212="",'У9 Ввод'!$D$212&gt;$B26),0,MAX(0,MIN(1,'У9 Ввод'!$E$212-NETWORKDAYS('У9 Ввод'!$D$212,$B26)+1))/Настройки!$E$15*100)</f>
        <v>0</v>
      </c>
      <c r="GZ26" s="67" t="n">
        <f aca="false">IF(OR($D26=1,MONTH($B26)&lt;&gt;MONTH(StartDate),'У9 Ввод'!$D$213="",'У9 Ввод'!$E$213="",'У9 Ввод'!$D$213&gt;$B26),0,MAX(0,MIN(1,'У9 Ввод'!$E$213-NETWORKDAYS('У9 Ввод'!$D$213,$B26)+1))/Настройки!$E$15*100)</f>
        <v>0</v>
      </c>
      <c r="HA26" s="67" t="n">
        <f aca="false">IF(OR($D26=1,MONTH($B26)&lt;&gt;MONTH(StartDate),'У9 Ввод'!$D$214="",'У9 Ввод'!$E$214="",'У9 Ввод'!$D$214&gt;$B26),0,MAX(0,MIN(1,'У9 Ввод'!$E$214-NETWORKDAYS('У9 Ввод'!$D$214,$B26)+1))/Настройки!$E$15*100)</f>
        <v>0</v>
      </c>
      <c r="HB26" s="67" t="n">
        <f aca="false">IF(OR($D26=1,MONTH($B26)&lt;&gt;MONTH(StartDate),'У9 Ввод'!$D$215="",'У9 Ввод'!$E$215="",'У9 Ввод'!$D$215&gt;$B26),0,MAX(0,MIN(1,'У9 Ввод'!$E$215-NETWORKDAYS('У9 Ввод'!$D$215,$B26)+1))/Настройки!$E$15*100)</f>
        <v>0</v>
      </c>
      <c r="HC26" s="67" t="n">
        <f aca="false">IF(OR($D26=1,MONTH($B26)&lt;&gt;MONTH(StartDate),'У9 Ввод'!$D$216="",'У9 Ввод'!$E$216="",'У9 Ввод'!$D$216&gt;$B26),0,MAX(0,MIN(1,'У9 Ввод'!$E$216-NETWORKDAYS('У9 Ввод'!$D$216,$B26)+1))/Настройки!$E$15*100)</f>
        <v>0</v>
      </c>
      <c r="HD26" s="67" t="n">
        <f aca="false">IF(OR($D26=1,MONTH($B26)&lt;&gt;MONTH(StartDate),'У9 Ввод'!$D$217="",'У9 Ввод'!$E$217="",'У9 Ввод'!$D$217&gt;$B26),0,MAX(0,MIN(1,'У9 Ввод'!$E$217-NETWORKDAYS('У9 Ввод'!$D$217,$B26)+1))/Настройки!$E$15*100)</f>
        <v>0</v>
      </c>
      <c r="HE26" s="67" t="n">
        <f aca="false">IF(OR($D26=1,MONTH($B26)&lt;&gt;MONTH(StartDate),'У9 Ввод'!$D$218="",'У9 Ввод'!$E$218="",'У9 Ввод'!$D$218&gt;$B26),0,MAX(0,MIN(1,'У9 Ввод'!$E$218-NETWORKDAYS('У9 Ввод'!$D$218,$B26)+1))/Настройки!$E$15*100)</f>
        <v>0</v>
      </c>
      <c r="HF26" s="67" t="n">
        <f aca="false">IF(OR($D26=1,MONTH($B26)&lt;&gt;MONTH(StartDate),'У9 Ввод'!$D$219="",'У9 Ввод'!$E$219="",'У9 Ввод'!$D$219&gt;$B26),0,MAX(0,MIN(1,'У9 Ввод'!$E$219-NETWORKDAYS('У9 Ввод'!$D$219,$B26)+1))/Настройки!$E$15*100)</f>
        <v>0</v>
      </c>
      <c r="HG26" s="67" t="n">
        <f aca="false">IF(OR($D26=1,MONTH($B26)&lt;&gt;MONTH(StartDate),'У9 Ввод'!$D$220="",'У9 Ввод'!$E$220="",'У9 Ввод'!$D$220&gt;$B26),0,MAX(0,MIN(1,'У9 Ввод'!$E$220-NETWORKDAYS('У9 Ввод'!$D$220,$B26)+1))/Настройки!$E$15*100)</f>
        <v>0</v>
      </c>
      <c r="HH26" s="67" t="n">
        <f aca="false">IF(OR($D26=1,MONTH($B26)&lt;&gt;MONTH(StartDate),'У9 Ввод'!$D$221="",'У9 Ввод'!$E$221="",'У9 Ввод'!$D$221&gt;$B26),0,MAX(0,MIN(1,'У9 Ввод'!$E$221-NETWORKDAYS('У9 Ввод'!$D$221,$B26)+1))/Настройки!$E$15*100)</f>
        <v>0</v>
      </c>
      <c r="HI26" s="67" t="n">
        <f aca="false">IF(OR($D26=1,MONTH($B26)&lt;&gt;MONTH(StartDate),'У9 Ввод'!$D$222="",'У9 Ввод'!$E$222="",'У9 Ввод'!$D$222&gt;$B26),0,MAX(0,MIN(1,'У9 Ввод'!$E$222-NETWORKDAYS('У9 Ввод'!$D$222,$B26)+1))/Настройки!$E$15*100)</f>
        <v>0</v>
      </c>
      <c r="HJ26" s="67" t="n">
        <f aca="false">IF(OR($D26=1,MONTH($B26)&lt;&gt;MONTH(StartDate),'У9 Ввод'!$D$223="",'У9 Ввод'!$E$223="",'У9 Ввод'!$D$223&gt;$B26),0,MAX(0,MIN(1,'У9 Ввод'!$E$223-NETWORKDAYS('У9 Ввод'!$D$223,$B26)+1))/Настройки!$E$15*100)</f>
        <v>0</v>
      </c>
      <c r="HK26" s="67" t="n">
        <f aca="false">IF(OR($D26=1,MONTH($B26)&lt;&gt;MONTH(StartDate),'У9 Ввод'!$D$224="",'У9 Ввод'!$E$224="",'У9 Ввод'!$D$224&gt;$B26),0,MAX(0,MIN(1,'У9 Ввод'!$E$224-NETWORKDAYS('У9 Ввод'!$D$224,$B26)+1))/Настройки!$E$15*100)</f>
        <v>0</v>
      </c>
      <c r="HL26" s="67" t="n">
        <f aca="false">IF(OR($D26=1,MONTH($B26)&lt;&gt;MONTH(StartDate),'У9 Ввод'!$D$225="",'У9 Ввод'!$E$225="",'У9 Ввод'!$D$225&gt;$B26),0,MAX(0,MIN(1,'У9 Ввод'!$E$225-NETWORKDAYS('У9 Ввод'!$D$225,$B26)+1))/Настройки!$E$15*100)</f>
        <v>0</v>
      </c>
      <c r="HM26" s="67" t="n">
        <f aca="false">IF(OR($D26=1,MONTH($B26)&lt;&gt;MONTH(StartDate),'У9 Ввод'!$D$226="",'У9 Ввод'!$E$226="",'У9 Ввод'!$D$226&gt;$B26),0,MAX(0,MIN(1,'У9 Ввод'!$E$226-NETWORKDAYS('У9 Ввод'!$D$226,$B26)+1))/Настройки!$E$15*100)</f>
        <v>0</v>
      </c>
      <c r="HN26" s="67" t="n">
        <f aca="false">IF(OR($D26=1,MONTH($B26)&lt;&gt;MONTH(StartDate),'У9 Ввод'!$D$227="",'У9 Ввод'!$E$227="",'У9 Ввод'!$D$227&gt;$B26),0,MAX(0,MIN(1,'У9 Ввод'!$E$227-NETWORKDAYS('У9 Ввод'!$D$227,$B26)+1))/Настройки!$E$15*100)</f>
        <v>0</v>
      </c>
      <c r="HO26" s="67" t="n">
        <f aca="false">IF(OR($D26=1,MONTH($B26)&lt;&gt;MONTH(StartDate),'У9 Ввод'!$D$228="",'У9 Ввод'!$E$228="",'У9 Ввод'!$D$228&gt;$B26),0,MAX(0,MIN(1,'У9 Ввод'!$E$228-NETWORKDAYS('У9 Ввод'!$D$228,$B26)+1))/Настройки!$E$15*100)</f>
        <v>0</v>
      </c>
      <c r="HP26" s="67" t="n">
        <f aca="false">IF(OR($D26=1,MONTH($B26)&lt;&gt;MONTH(StartDate),'У9 Ввод'!$D$229="",'У9 Ввод'!$E$229="",'У9 Ввод'!$D$229&gt;$B26),0,MAX(0,MIN(1,'У9 Ввод'!$E$229-NETWORKDAYS('У9 Ввод'!$D$229,$B26)+1))/Настройки!$E$15*100)</f>
        <v>0</v>
      </c>
      <c r="HQ26" s="67" t="n">
        <f aca="false">IF(OR($D26=1,MONTH($B26)&lt;&gt;MONTH(StartDate),'У9 Ввод'!$D$230="",'У9 Ввод'!$E$230="",'У9 Ввод'!$D$230&gt;$B26),0,MAX(0,MIN(1,'У9 Ввод'!$E$230-NETWORKDAYS('У9 Ввод'!$D$230,$B26)+1))/Настройки!$E$15*100)</f>
        <v>0</v>
      </c>
      <c r="HR26" s="67" t="n">
        <f aca="false">IF(OR($D26=1,MONTH($B26)&lt;&gt;MONTH(StartDate),'У9 Ввод'!$D$231="",'У9 Ввод'!$E$231="",'У9 Ввод'!$D$231&gt;$B26),0,MAX(0,MIN(1,'У9 Ввод'!$E$231-NETWORKDAYS('У9 Ввод'!$D$231,$B26)+1))/Настройки!$E$15*100)</f>
        <v>0</v>
      </c>
      <c r="HS26" s="67" t="n">
        <f aca="false">IF(OR($D26=1,MONTH($B26)&lt;&gt;MONTH(StartDate),'У9 Ввод'!$D$232="",'У9 Ввод'!$E$232="",'У9 Ввод'!$D$232&gt;$B26),0,MAX(0,MIN(1,'У9 Ввод'!$E$232-NETWORKDAYS('У9 Ввод'!$D$232,$B26)+1))/Настройки!$E$15*100)</f>
        <v>0</v>
      </c>
      <c r="HT26" s="67" t="n">
        <f aca="false">IF(OR($D26=1,MONTH($B26)&lt;&gt;MONTH(StartDate),'У9 Ввод'!$D$233="",'У9 Ввод'!$E$233="",'У9 Ввод'!$D$233&gt;$B26),0,MAX(0,MIN(1,'У9 Ввод'!$E$233-NETWORKDAYS('У9 Ввод'!$D$233,$B26)+1))/Настройки!$E$15*100)</f>
        <v>0</v>
      </c>
      <c r="HU26" s="67" t="n">
        <f aca="false">IF(OR($D26=1,MONTH($B26)&lt;&gt;MONTH(StartDate),'У9 Ввод'!$D$234="",'У9 Ввод'!$E$234="",'У9 Ввод'!$D$234&gt;$B26),0,MAX(0,MIN(1,'У9 Ввод'!$E$234-NETWORKDAYS('У9 Ввод'!$D$234,$B26)+1))/Настройки!$E$15*100)</f>
        <v>0</v>
      </c>
      <c r="HV26" s="67" t="n">
        <f aca="false">IF(OR($D26=1,MONTH($B26)&lt;&gt;MONTH(StartDate),'У9 Ввод'!$D$235="",'У9 Ввод'!$E$235="",'У9 Ввод'!$D$235&gt;$B26),0,MAX(0,MIN(1,'У9 Ввод'!$E$235-NETWORKDAYS('У9 Ввод'!$D$235,$B26)+1))/Настройки!$E$15*100)</f>
        <v>0</v>
      </c>
      <c r="HW26" s="67" t="n">
        <f aca="false">IF(OR($D26=1,MONTH($B26)&lt;&gt;MONTH(StartDate),'У9 Ввод'!$D$236="",'У9 Ввод'!$E$236="",'У9 Ввод'!$D$236&gt;$B26),0,MAX(0,MIN(1,'У9 Ввод'!$E$236-NETWORKDAYS('У9 Ввод'!$D$236,$B26)+1))/Настройки!$E$15*100)</f>
        <v>0</v>
      </c>
      <c r="HX26" s="67" t="n">
        <f aca="false">IF(OR($D26=1,MONTH($B26)&lt;&gt;MONTH(StartDate),'У9 Ввод'!$D$237="",'У9 Ввод'!$E$237="",'У9 Ввод'!$D$237&gt;$B26),0,MAX(0,MIN(1,'У9 Ввод'!$E$237-NETWORKDAYS('У9 Ввод'!$D$237,$B26)+1))/Настройки!$E$15*100)</f>
        <v>0</v>
      </c>
      <c r="HY26" s="67" t="n">
        <f aca="false">IF(OR($D26=1,MONTH($B26)&lt;&gt;MONTH(StartDate),'У9 Ввод'!$D$238="",'У9 Ввод'!$E$238="",'У9 Ввод'!$D$238&gt;$B26),0,MAX(0,MIN(1,'У9 Ввод'!$E$238-NETWORKDAYS('У9 Ввод'!$D$238,$B26)+1))/Настройки!$E$15*100)</f>
        <v>0</v>
      </c>
      <c r="HZ26" s="67" t="n">
        <f aca="false">IF(OR($D26=1,MONTH($B26)&lt;&gt;MONTH(StartDate),'У9 Ввод'!$D$239="",'У9 Ввод'!$E$239="",'У9 Ввод'!$D$239&gt;$B26),0,MAX(0,MIN(1,'У9 Ввод'!$E$239-NETWORKDAYS('У9 Ввод'!$D$239,$B26)+1))/Настройки!$E$15*100)</f>
        <v>0</v>
      </c>
      <c r="IA26" s="67" t="n">
        <f aca="false">IF(OR($D26=1,MONTH($B26)&lt;&gt;MONTH(StartDate),'У9 Ввод'!$D$240="",'У9 Ввод'!$E$240="",'У9 Ввод'!$D$240&gt;$B26),0,MAX(0,MIN(1,'У9 Ввод'!$E$240-NETWORKDAYS('У9 Ввод'!$D$240,$B26)+1))/Настройки!$E$15*100)</f>
        <v>0</v>
      </c>
      <c r="IB26" s="67" t="n">
        <f aca="false">IF(OR($D26=1,MONTH($B26)&lt;&gt;MONTH(StartDate),'У9 Ввод'!$D$241="",'У9 Ввод'!$E$241="",'У9 Ввод'!$D$241&gt;$B26),0,MAX(0,MIN(1,'У9 Ввод'!$E$241-NETWORKDAYS('У9 Ввод'!$D$241,$B26)+1))/Настройки!$E$15*100)</f>
        <v>0</v>
      </c>
      <c r="IC26" s="67" t="n">
        <f aca="false">IF(OR($D26=1,MONTH($B26)&lt;&gt;MONTH(StartDate),'У9 Ввод'!$D$242="",'У9 Ввод'!$E$242="",'У9 Ввод'!$D$242&gt;$B26),0,MAX(0,MIN(1,'У9 Ввод'!$E$242-NETWORKDAYS('У9 Ввод'!$D$242,$B26)+1))/Настройки!$E$15*100)</f>
        <v>0</v>
      </c>
      <c r="ID26" s="67" t="n">
        <f aca="false">IF(OR($D26=1,MONTH($B26)&lt;&gt;MONTH(StartDate),'У9 Ввод'!$D$243="",'У9 Ввод'!$E$243="",'У9 Ввод'!$D$243&gt;$B26),0,MAX(0,MIN(1,'У9 Ввод'!$E$243-NETWORKDAYS('У9 Ввод'!$D$243,$B26)+1))/Настройки!$E$15*100)</f>
        <v>0</v>
      </c>
      <c r="IE26" s="67" t="n">
        <f aca="false">IF(OR($D26=1,MONTH($B26)&lt;&gt;MONTH(StartDate),'У9 Ввод'!$D$244="",'У9 Ввод'!$E$244="",'У9 Ввод'!$D$244&gt;$B26),0,MAX(0,MIN(1,'У9 Ввод'!$E$244-NETWORKDAYS('У9 Ввод'!$D$244,$B26)+1))/Настройки!$E$15*100)</f>
        <v>0</v>
      </c>
      <c r="IF26" s="67" t="n">
        <f aca="false">IF(OR($D26=1,MONTH($B26)&lt;&gt;MONTH(StartDate),'У9 Ввод'!$D$245="",'У9 Ввод'!$E$245="",'У9 Ввод'!$D$245&gt;$B26),0,MAX(0,MIN(1,'У9 Ввод'!$E$245-NETWORKDAYS('У9 Ввод'!$D$245,$B26)+1))/Настройки!$E$15*100)</f>
        <v>0</v>
      </c>
      <c r="IG26" s="67" t="n">
        <f aca="false">IF(OR($D26=1,MONTH($B26)&lt;&gt;MONTH(StartDate),'У9 Ввод'!$D$246="",'У9 Ввод'!$E$246="",'У9 Ввод'!$D$246&gt;$B26),0,MAX(0,MIN(1,'У9 Ввод'!$E$246-NETWORKDAYS('У9 Ввод'!$D$246,$B26)+1))/Настройки!$E$15*100)</f>
        <v>0</v>
      </c>
      <c r="IH26" s="67" t="n">
        <f aca="false">IF(OR($D26=1,MONTH($B26)&lt;&gt;MONTH(StartDate),'У9 Ввод'!$D$247="",'У9 Ввод'!$E$247="",'У9 Ввод'!$D$247&gt;$B26),0,MAX(0,MIN(1,'У9 Ввод'!$E$247-NETWORKDAYS('У9 Ввод'!$D$247,$B26)+1))/Настройки!$E$15*100)</f>
        <v>0</v>
      </c>
      <c r="II26" s="67" t="n">
        <f aca="false">IF(OR($D26=1,MONTH($B26)&lt;&gt;MONTH(StartDate),'У9 Ввод'!$D$248="",'У9 Ввод'!$E$248="",'У9 Ввод'!$D$248&gt;$B26),0,MAX(0,MIN(1,'У9 Ввод'!$E$248-NETWORKDAYS('У9 Ввод'!$D$248,$B26)+1))/Настройки!$E$15*100)</f>
        <v>0</v>
      </c>
      <c r="IJ26" s="67" t="n">
        <f aca="false">IF(OR($D26=1,MONTH($B26)&lt;&gt;MONTH(StartDate),'У9 Ввод'!$D$249="",'У9 Ввод'!$E$249="",'У9 Ввод'!$D$249&gt;$B26),0,MAX(0,MIN(1,'У9 Ввод'!$E$249-NETWORKDAYS('У9 Ввод'!$D$249,$B26)+1))/Настройки!$E$15*100)</f>
        <v>0</v>
      </c>
      <c r="IK26" s="67" t="n">
        <f aca="false">IF(OR($D26=1,MONTH($B26)&lt;&gt;MONTH(StartDate),'У9 Ввод'!$D$250="",'У9 Ввод'!$E$250="",'У9 Ввод'!$D$250&gt;$B26),0,MAX(0,MIN(1,'У9 Ввод'!$E$250-NETWORKDAYS('У9 Ввод'!$D$250,$B26)+1))/Настройки!$E$15*100)</f>
        <v>0</v>
      </c>
      <c r="IL26" s="67" t="n">
        <f aca="false">IF(OR($D26=1,MONTH($B26)&lt;&gt;MONTH(StartDate),'У9 Ввод'!$D$251="",'У9 Ввод'!$E$251="",'У9 Ввод'!$D$251&gt;$B26),0,MAX(0,MIN(1,'У9 Ввод'!$E$251-NETWORKDAYS('У9 Ввод'!$D$251,$B26)+1))/Настройки!$E$15*100)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IF(OR($D27=1,MONTH($B27)&lt;&gt;MONTH(StartDate),'У9 Ввод'!$D$12="",'У9 Ввод'!$E$12="",'У9 Ввод'!$D$12&gt;$B27),0,MAX(0,MIN(1,'У9 Ввод'!$E$12-NETWORKDAYS('У9 Ввод'!$D$12,$B27)+1))/Настройки!$E$15*100)</f>
        <v>0</v>
      </c>
      <c r="H27" s="67" t="n">
        <f aca="false">IF(OR($D27=1,MONTH($B27)&lt;&gt;MONTH(StartDate),'У9 Ввод'!$D$13="",'У9 Ввод'!$E$13="",'У9 Ввод'!$D$13&gt;$B27),0,MAX(0,MIN(1,'У9 Ввод'!$E$13-NETWORKDAYS('У9 Ввод'!$D$13,$B27)+1))/Настройки!$E$15*100)</f>
        <v>0</v>
      </c>
      <c r="I27" s="67" t="n">
        <f aca="false">IF(OR($D27=1,MONTH($B27)&lt;&gt;MONTH(StartDate),'У9 Ввод'!$D$14="",'У9 Ввод'!$E$14="",'У9 Ввод'!$D$14&gt;$B27),0,MAX(0,MIN(1,'У9 Ввод'!$E$14-NETWORKDAYS('У9 Ввод'!$D$14,$B27)+1))/Настройки!$E$15*100)</f>
        <v>0</v>
      </c>
      <c r="J27" s="67" t="n">
        <f aca="false">IF(OR($D27=1,MONTH($B27)&lt;&gt;MONTH(StartDate),'У9 Ввод'!$D$15="",'У9 Ввод'!$E$15="",'У9 Ввод'!$D$15&gt;$B27),0,MAX(0,MIN(1,'У9 Ввод'!$E$15-NETWORKDAYS('У9 Ввод'!$D$15,$B27)+1))/Настройки!$E$15*100)</f>
        <v>0</v>
      </c>
      <c r="K27" s="67" t="n">
        <f aca="false">IF(OR($D27=1,MONTH($B27)&lt;&gt;MONTH(StartDate),'У9 Ввод'!$D$16="",'У9 Ввод'!$E$16="",'У9 Ввод'!$D$16&gt;$B27),0,MAX(0,MIN(1,'У9 Ввод'!$E$16-NETWORKDAYS('У9 Ввод'!$D$16,$B27)+1))/Настройки!$E$15*100)</f>
        <v>0</v>
      </c>
      <c r="L27" s="67" t="n">
        <f aca="false">IF(OR($D27=1,MONTH($B27)&lt;&gt;MONTH(StartDate),'У9 Ввод'!$D$17="",'У9 Ввод'!$E$17="",'У9 Ввод'!$D$17&gt;$B27),0,MAX(0,MIN(1,'У9 Ввод'!$E$17-NETWORKDAYS('У9 Ввод'!$D$17,$B27)+1))/Настройки!$E$15*100)</f>
        <v>0</v>
      </c>
      <c r="M27" s="67" t="n">
        <f aca="false">IF(OR($D27=1,MONTH($B27)&lt;&gt;MONTH(StartDate),'У9 Ввод'!$D$18="",'У9 Ввод'!$E$18="",'У9 Ввод'!$D$18&gt;$B27),0,MAX(0,MIN(1,'У9 Ввод'!$E$18-NETWORKDAYS('У9 Ввод'!$D$18,$B27)+1))/Настройки!$E$15*100)</f>
        <v>0</v>
      </c>
      <c r="N27" s="67" t="n">
        <f aca="false">IF(OR($D27=1,MONTH($B27)&lt;&gt;MONTH(StartDate),'У9 Ввод'!$D$19="",'У9 Ввод'!$E$19="",'У9 Ввод'!$D$19&gt;$B27),0,MAX(0,MIN(1,'У9 Ввод'!$E$19-NETWORKDAYS('У9 Ввод'!$D$19,$B27)+1))/Настройки!$E$15*100)</f>
        <v>0</v>
      </c>
      <c r="O27" s="67" t="n">
        <f aca="false">IF(OR($D27=1,MONTH($B27)&lt;&gt;MONTH(StartDate),'У9 Ввод'!$D$20="",'У9 Ввод'!$E$20="",'У9 Ввод'!$D$20&gt;$B27),0,MAX(0,MIN(1,'У9 Ввод'!$E$20-NETWORKDAYS('У9 Ввод'!$D$20,$B27)+1))/Настройки!$E$15*100)</f>
        <v>0</v>
      </c>
      <c r="P27" s="67" t="n">
        <f aca="false">IF(OR($D27=1,MONTH($B27)&lt;&gt;MONTH(StartDate),'У9 Ввод'!$D$21="",'У9 Ввод'!$E$21="",'У9 Ввод'!$D$21&gt;$B27),0,MAX(0,MIN(1,'У9 Ввод'!$E$21-NETWORKDAYS('У9 Ввод'!$D$21,$B27)+1))/Настройки!$E$15*100)</f>
        <v>0</v>
      </c>
      <c r="Q27" s="67" t="n">
        <f aca="false">IF(OR($D27=1,MONTH($B27)&lt;&gt;MONTH(StartDate),'У9 Ввод'!$D$22="",'У9 Ввод'!$E$22="",'У9 Ввод'!$D$22&gt;$B27),0,MAX(0,MIN(1,'У9 Ввод'!$E$22-NETWORKDAYS('У9 Ввод'!$D$22,$B27)+1))/Настройки!$E$15*100)</f>
        <v>0</v>
      </c>
      <c r="R27" s="67" t="n">
        <f aca="false">IF(OR($D27=1,MONTH($B27)&lt;&gt;MONTH(StartDate),'У9 Ввод'!$D$23="",'У9 Ввод'!$E$23="",'У9 Ввод'!$D$23&gt;$B27),0,MAX(0,MIN(1,'У9 Ввод'!$E$23-NETWORKDAYS('У9 Ввод'!$D$23,$B27)+1))/Настройки!$E$15*100)</f>
        <v>0</v>
      </c>
      <c r="S27" s="67" t="n">
        <f aca="false">IF(OR($D27=1,MONTH($B27)&lt;&gt;MONTH(StartDate),'У9 Ввод'!$D$24="",'У9 Ввод'!$E$24="",'У9 Ввод'!$D$24&gt;$B27),0,MAX(0,MIN(1,'У9 Ввод'!$E$24-NETWORKDAYS('У9 Ввод'!$D$24,$B27)+1))/Настройки!$E$15*100)</f>
        <v>0</v>
      </c>
      <c r="T27" s="67" t="n">
        <f aca="false">IF(OR($D27=1,MONTH($B27)&lt;&gt;MONTH(StartDate),'У9 Ввод'!$D$25="",'У9 Ввод'!$E$25="",'У9 Ввод'!$D$25&gt;$B27),0,MAX(0,MIN(1,'У9 Ввод'!$E$25-NETWORKDAYS('У9 Ввод'!$D$25,$B27)+1))/Настройки!$E$15*100)</f>
        <v>0</v>
      </c>
      <c r="U27" s="67" t="n">
        <f aca="false">IF(OR($D27=1,MONTH($B27)&lt;&gt;MONTH(StartDate),'У9 Ввод'!$D$26="",'У9 Ввод'!$E$26="",'У9 Ввод'!$D$26&gt;$B27),0,MAX(0,MIN(1,'У9 Ввод'!$E$26-NETWORKDAYS('У9 Ввод'!$D$26,$B27)+1))/Настройки!$E$15*100)</f>
        <v>0</v>
      </c>
      <c r="V27" s="67" t="n">
        <f aca="false">IF(OR($D27=1,MONTH($B27)&lt;&gt;MONTH(StartDate),'У9 Ввод'!$D$27="",'У9 Ввод'!$E$27="",'У9 Ввод'!$D$27&gt;$B27),0,MAX(0,MIN(1,'У9 Ввод'!$E$27-NETWORKDAYS('У9 Ввод'!$D$27,$B27)+1))/Настройки!$E$15*100)</f>
        <v>0</v>
      </c>
      <c r="W27" s="67" t="n">
        <f aca="false">IF(OR($D27=1,MONTH($B27)&lt;&gt;MONTH(StartDate),'У9 Ввод'!$D$28="",'У9 Ввод'!$E$28="",'У9 Ввод'!$D$28&gt;$B27),0,MAX(0,MIN(1,'У9 Ввод'!$E$28-NETWORKDAYS('У9 Ввод'!$D$28,$B27)+1))/Настройки!$E$15*100)</f>
        <v>0</v>
      </c>
      <c r="X27" s="67" t="n">
        <f aca="false">IF(OR($D27=1,MONTH($B27)&lt;&gt;MONTH(StartDate),'У9 Ввод'!$D$29="",'У9 Ввод'!$E$29="",'У9 Ввод'!$D$29&gt;$B27),0,MAX(0,MIN(1,'У9 Ввод'!$E$29-NETWORKDAYS('У9 Ввод'!$D$29,$B27)+1))/Настройки!$E$15*100)</f>
        <v>0</v>
      </c>
      <c r="Y27" s="67" t="n">
        <f aca="false">IF(OR($D27=1,MONTH($B27)&lt;&gt;MONTH(StartDate),'У9 Ввод'!$D$30="",'У9 Ввод'!$E$30="",'У9 Ввод'!$D$30&gt;$B27),0,MAX(0,MIN(1,'У9 Ввод'!$E$30-NETWORKDAYS('У9 Ввод'!$D$30,$B27)+1))/Настройки!$E$15*100)</f>
        <v>0</v>
      </c>
      <c r="Z27" s="67" t="n">
        <f aca="false">IF(OR($D27=1,MONTH($B27)&lt;&gt;MONTH(StartDate),'У9 Ввод'!$D$31="",'У9 Ввод'!$E$31="",'У9 Ввод'!$D$31&gt;$B27),0,MAX(0,MIN(1,'У9 Ввод'!$E$31-NETWORKDAYS('У9 Ввод'!$D$31,$B27)+1))/Настройки!$E$15*100)</f>
        <v>0</v>
      </c>
      <c r="AA27" s="67" t="n">
        <f aca="false">IF(OR($D27=1,MONTH($B27)&lt;&gt;MONTH(StartDate),'У9 Ввод'!$D$32="",'У9 Ввод'!$E$32="",'У9 Ввод'!$D$32&gt;$B27),0,MAX(0,MIN(1,'У9 Ввод'!$E$32-NETWORKDAYS('У9 Ввод'!$D$32,$B27)+1))/Настройки!$E$15*100)</f>
        <v>0</v>
      </c>
      <c r="AB27" s="67" t="n">
        <f aca="false">IF(OR($D27=1,MONTH($B27)&lt;&gt;MONTH(StartDate),'У9 Ввод'!$D$33="",'У9 Ввод'!$E$33="",'У9 Ввод'!$D$33&gt;$B27),0,MAX(0,MIN(1,'У9 Ввод'!$E$33-NETWORKDAYS('У9 Ввод'!$D$33,$B27)+1))/Настройки!$E$15*100)</f>
        <v>0</v>
      </c>
      <c r="AC27" s="67" t="n">
        <f aca="false">IF(OR($D27=1,MONTH($B27)&lt;&gt;MONTH(StartDate),'У9 Ввод'!$D$34="",'У9 Ввод'!$E$34="",'У9 Ввод'!$D$34&gt;$B27),0,MAX(0,MIN(1,'У9 Ввод'!$E$34-NETWORKDAYS('У9 Ввод'!$D$34,$B27)+1))/Настройки!$E$15*100)</f>
        <v>0</v>
      </c>
      <c r="AD27" s="67" t="n">
        <f aca="false">IF(OR($D27=1,MONTH($B27)&lt;&gt;MONTH(StartDate),'У9 Ввод'!$D$35="",'У9 Ввод'!$E$35="",'У9 Ввод'!$D$35&gt;$B27),0,MAX(0,MIN(1,'У9 Ввод'!$E$35-NETWORKDAYS('У9 Ввод'!$D$35,$B27)+1))/Настройки!$E$15*100)</f>
        <v>0</v>
      </c>
      <c r="AE27" s="67" t="n">
        <f aca="false">IF(OR($D27=1,MONTH($B27)&lt;&gt;MONTH(StartDate),'У9 Ввод'!$D$36="",'У9 Ввод'!$E$36="",'У9 Ввод'!$D$36&gt;$B27),0,MAX(0,MIN(1,'У9 Ввод'!$E$36-NETWORKDAYS('У9 Ввод'!$D$36,$B27)+1))/Настройки!$E$15*100)</f>
        <v>0</v>
      </c>
      <c r="AF27" s="67" t="n">
        <f aca="false">IF(OR($D27=1,MONTH($B27)&lt;&gt;MONTH(StartDate),'У9 Ввод'!$D$37="",'У9 Ввод'!$E$37="",'У9 Ввод'!$D$37&gt;$B27),0,MAX(0,MIN(1,'У9 Ввод'!$E$37-NETWORKDAYS('У9 Ввод'!$D$37,$B27)+1))/Настройки!$E$15*100)</f>
        <v>0</v>
      </c>
      <c r="AG27" s="67" t="n">
        <f aca="false">IF(OR($D27=1,MONTH($B27)&lt;&gt;MONTH(StartDate),'У9 Ввод'!$D$38="",'У9 Ввод'!$E$38="",'У9 Ввод'!$D$38&gt;$B27),0,MAX(0,MIN(1,'У9 Ввод'!$E$38-NETWORKDAYS('У9 Ввод'!$D$38,$B27)+1))/Настройки!$E$15*100)</f>
        <v>0</v>
      </c>
      <c r="AH27" s="67" t="n">
        <f aca="false">IF(OR($D27=1,MONTH($B27)&lt;&gt;MONTH(StartDate),'У9 Ввод'!$D$39="",'У9 Ввод'!$E$39="",'У9 Ввод'!$D$39&gt;$B27),0,MAX(0,MIN(1,'У9 Ввод'!$E$39-NETWORKDAYS('У9 Ввод'!$D$39,$B27)+1))/Настройки!$E$15*100)</f>
        <v>0</v>
      </c>
      <c r="AI27" s="67" t="n">
        <f aca="false">IF(OR($D27=1,MONTH($B27)&lt;&gt;MONTH(StartDate),'У9 Ввод'!$D$40="",'У9 Ввод'!$E$40="",'У9 Ввод'!$D$40&gt;$B27),0,MAX(0,MIN(1,'У9 Ввод'!$E$40-NETWORKDAYS('У9 Ввод'!$D$40,$B27)+1))/Настройки!$E$15*100)</f>
        <v>0</v>
      </c>
      <c r="AJ27" s="67" t="n">
        <f aca="false">IF(OR($D27=1,MONTH($B27)&lt;&gt;MONTH(StartDate),'У9 Ввод'!$D$41="",'У9 Ввод'!$E$41="",'У9 Ввод'!$D$41&gt;$B27),0,MAX(0,MIN(1,'У9 Ввод'!$E$41-NETWORKDAYS('У9 Ввод'!$D$41,$B27)+1))/Настройки!$E$15*100)</f>
        <v>0</v>
      </c>
      <c r="AK27" s="67" t="n">
        <f aca="false">IF(OR($D27=1,MONTH($B27)&lt;&gt;MONTH(StartDate),'У9 Ввод'!$D$42="",'У9 Ввод'!$E$42="",'У9 Ввод'!$D$42&gt;$B27),0,MAX(0,MIN(1,'У9 Ввод'!$E$42-NETWORKDAYS('У9 Ввод'!$D$42,$B27)+1))/Настройки!$E$15*100)</f>
        <v>0</v>
      </c>
      <c r="AL27" s="67" t="n">
        <f aca="false">IF(OR($D27=1,MONTH($B27)&lt;&gt;MONTH(StartDate),'У9 Ввод'!$D$43="",'У9 Ввод'!$E$43="",'У9 Ввод'!$D$43&gt;$B27),0,MAX(0,MIN(1,'У9 Ввод'!$E$43-NETWORKDAYS('У9 Ввод'!$D$43,$B27)+1))/Настройки!$E$15*100)</f>
        <v>0</v>
      </c>
      <c r="AM27" s="67" t="n">
        <f aca="false">IF(OR($D27=1,MONTH($B27)&lt;&gt;MONTH(StartDate),'У9 Ввод'!$D$44="",'У9 Ввод'!$E$44="",'У9 Ввод'!$D$44&gt;$B27),0,MAX(0,MIN(1,'У9 Ввод'!$E$44-NETWORKDAYS('У9 Ввод'!$D$44,$B27)+1))/Настройки!$E$15*100)</f>
        <v>0</v>
      </c>
      <c r="AN27" s="67" t="n">
        <f aca="false">IF(OR($D27=1,MONTH($B27)&lt;&gt;MONTH(StartDate),'У9 Ввод'!$D$45="",'У9 Ввод'!$E$45="",'У9 Ввод'!$D$45&gt;$B27),0,MAX(0,MIN(1,'У9 Ввод'!$E$45-NETWORKDAYS('У9 Ввод'!$D$45,$B27)+1))/Настройки!$E$15*100)</f>
        <v>0</v>
      </c>
      <c r="AO27" s="67" t="n">
        <f aca="false">IF(OR($D27=1,MONTH($B27)&lt;&gt;MONTH(StartDate),'У9 Ввод'!$D$46="",'У9 Ввод'!$E$46="",'У9 Ввод'!$D$46&gt;$B27),0,MAX(0,MIN(1,'У9 Ввод'!$E$46-NETWORKDAYS('У9 Ввод'!$D$46,$B27)+1))/Настройки!$E$15*100)</f>
        <v>0</v>
      </c>
      <c r="AP27" s="67" t="n">
        <f aca="false">IF(OR($D27=1,MONTH($B27)&lt;&gt;MONTH(StartDate),'У9 Ввод'!$D$47="",'У9 Ввод'!$E$47="",'У9 Ввод'!$D$47&gt;$B27),0,MAX(0,MIN(1,'У9 Ввод'!$E$47-NETWORKDAYS('У9 Ввод'!$D$47,$B27)+1))/Настройки!$E$15*100)</f>
        <v>0</v>
      </c>
      <c r="AQ27" s="67" t="n">
        <f aca="false">IF(OR($D27=1,MONTH($B27)&lt;&gt;MONTH(StartDate),'У9 Ввод'!$D$48="",'У9 Ввод'!$E$48="",'У9 Ввод'!$D$48&gt;$B27),0,MAX(0,MIN(1,'У9 Ввод'!$E$48-NETWORKDAYS('У9 Ввод'!$D$48,$B27)+1))/Настройки!$E$15*100)</f>
        <v>0</v>
      </c>
      <c r="AR27" s="67" t="n">
        <f aca="false">IF(OR($D27=1,MONTH($B27)&lt;&gt;MONTH(StartDate),'У9 Ввод'!$D$49="",'У9 Ввод'!$E$49="",'У9 Ввод'!$D$49&gt;$B27),0,MAX(0,MIN(1,'У9 Ввод'!$E$49-NETWORKDAYS('У9 Ввод'!$D$49,$B27)+1))/Настройки!$E$15*100)</f>
        <v>0</v>
      </c>
      <c r="AS27" s="67" t="n">
        <f aca="false">IF(OR($D27=1,MONTH($B27)&lt;&gt;MONTH(StartDate),'У9 Ввод'!$D$50="",'У9 Ввод'!$E$50="",'У9 Ввод'!$D$50&gt;$B27),0,MAX(0,MIN(1,'У9 Ввод'!$E$50-NETWORKDAYS('У9 Ввод'!$D$50,$B27)+1))/Настройки!$E$15*100)</f>
        <v>0</v>
      </c>
      <c r="AT27" s="67" t="n">
        <f aca="false">IF(OR($D27=1,MONTH($B27)&lt;&gt;MONTH(StartDate),'У9 Ввод'!$D$51="",'У9 Ввод'!$E$51="",'У9 Ввод'!$D$51&gt;$B27),0,MAX(0,MIN(1,'У9 Ввод'!$E$51-NETWORKDAYS('У9 Ввод'!$D$51,$B27)+1))/Настройки!$E$15*100)</f>
        <v>0</v>
      </c>
      <c r="AU27" s="67" t="n">
        <f aca="false">IF(OR($D27=1,MONTH($B27)&lt;&gt;MONTH(StartDate),'У9 Ввод'!$D$52="",'У9 Ввод'!$E$52="",'У9 Ввод'!$D$52&gt;$B27),0,MAX(0,MIN(1,'У9 Ввод'!$E$52-NETWORKDAYS('У9 Ввод'!$D$52,$B27)+1))/Настройки!$E$15*100)</f>
        <v>0</v>
      </c>
      <c r="AV27" s="67" t="n">
        <f aca="false">IF(OR($D27=1,MONTH($B27)&lt;&gt;MONTH(StartDate),'У9 Ввод'!$D$53="",'У9 Ввод'!$E$53="",'У9 Ввод'!$D$53&gt;$B27),0,MAX(0,MIN(1,'У9 Ввод'!$E$53-NETWORKDAYS('У9 Ввод'!$D$53,$B27)+1))/Настройки!$E$15*100)</f>
        <v>0</v>
      </c>
      <c r="AW27" s="67" t="n">
        <f aca="false">IF(OR($D27=1,MONTH($B27)&lt;&gt;MONTH(StartDate),'У9 Ввод'!$D$54="",'У9 Ввод'!$E$54="",'У9 Ввод'!$D$54&gt;$B27),0,MAX(0,MIN(1,'У9 Ввод'!$E$54-NETWORKDAYS('У9 Ввод'!$D$54,$B27)+1))/Настройки!$E$15*100)</f>
        <v>0</v>
      </c>
      <c r="AX27" s="67" t="n">
        <f aca="false">IF(OR($D27=1,MONTH($B27)&lt;&gt;MONTH(StartDate),'У9 Ввод'!$D$55="",'У9 Ввод'!$E$55="",'У9 Ввод'!$D$55&gt;$B27),0,MAX(0,MIN(1,'У9 Ввод'!$E$55-NETWORKDAYS('У9 Ввод'!$D$55,$B27)+1))/Настройки!$E$15*100)</f>
        <v>0</v>
      </c>
      <c r="AY27" s="67" t="n">
        <f aca="false">IF(OR($D27=1,MONTH($B27)&lt;&gt;MONTH(StartDate),'У9 Ввод'!$D$56="",'У9 Ввод'!$E$56="",'У9 Ввод'!$D$56&gt;$B27),0,MAX(0,MIN(1,'У9 Ввод'!$E$56-NETWORKDAYS('У9 Ввод'!$D$56,$B27)+1))/Настройки!$E$15*100)</f>
        <v>0</v>
      </c>
      <c r="AZ27" s="67" t="n">
        <f aca="false">IF(OR($D27=1,MONTH($B27)&lt;&gt;MONTH(StartDate),'У9 Ввод'!$D$57="",'У9 Ввод'!$E$57="",'У9 Ввод'!$D$57&gt;$B27),0,MAX(0,MIN(1,'У9 Ввод'!$E$57-NETWORKDAYS('У9 Ввод'!$D$57,$B27)+1))/Настройки!$E$15*100)</f>
        <v>0</v>
      </c>
      <c r="BA27" s="67" t="n">
        <f aca="false">IF(OR($D27=1,MONTH($B27)&lt;&gt;MONTH(StartDate),'У9 Ввод'!$D$58="",'У9 Ввод'!$E$58="",'У9 Ввод'!$D$58&gt;$B27),0,MAX(0,MIN(1,'У9 Ввод'!$E$58-NETWORKDAYS('У9 Ввод'!$D$58,$B27)+1))/Настройки!$E$15*100)</f>
        <v>0</v>
      </c>
      <c r="BB27" s="67" t="n">
        <f aca="false">IF(OR($D27=1,MONTH($B27)&lt;&gt;MONTH(StartDate),'У9 Ввод'!$D$59="",'У9 Ввод'!$E$59="",'У9 Ввод'!$D$59&gt;$B27),0,MAX(0,MIN(1,'У9 Ввод'!$E$59-NETWORKDAYS('У9 Ввод'!$D$59,$B27)+1))/Настройки!$E$15*100)</f>
        <v>0</v>
      </c>
      <c r="BC27" s="67" t="n">
        <f aca="false">IF(OR($D27=1,MONTH($B27)&lt;&gt;MONTH(StartDate),'У9 Ввод'!$D$60="",'У9 Ввод'!$E$60="",'У9 Ввод'!$D$60&gt;$B27),0,MAX(0,MIN(1,'У9 Ввод'!$E$60-NETWORKDAYS('У9 Ввод'!$D$60,$B27)+1))/Настройки!$E$15*100)</f>
        <v>0</v>
      </c>
      <c r="BD27" s="67" t="n">
        <f aca="false">IF(OR($D27=1,MONTH($B27)&lt;&gt;MONTH(StartDate),'У9 Ввод'!$D$61="",'У9 Ввод'!$E$61="",'У9 Ввод'!$D$61&gt;$B27),0,MAX(0,MIN(1,'У9 Ввод'!$E$61-NETWORKDAYS('У9 Ввод'!$D$61,$B27)+1))/Настройки!$E$15*100)</f>
        <v>0</v>
      </c>
      <c r="BE27" s="67" t="n">
        <f aca="false">IF(OR($D27=1,MONTH($B27)&lt;&gt;MONTH(StartDate),'У9 Ввод'!$D$62="",'У9 Ввод'!$E$62="",'У9 Ввод'!$D$62&gt;$B27),0,MAX(0,MIN(1,'У9 Ввод'!$E$62-NETWORKDAYS('У9 Ввод'!$D$62,$B27)+1))/Настройки!$E$15*100)</f>
        <v>0</v>
      </c>
      <c r="BF27" s="67" t="n">
        <f aca="false">IF(OR($D27=1,MONTH($B27)&lt;&gt;MONTH(StartDate),'У9 Ввод'!$D$63="",'У9 Ввод'!$E$63="",'У9 Ввод'!$D$63&gt;$B27),0,MAX(0,MIN(1,'У9 Ввод'!$E$63-NETWORKDAYS('У9 Ввод'!$D$63,$B27)+1))/Настройки!$E$15*100)</f>
        <v>0</v>
      </c>
      <c r="BG27" s="67" t="n">
        <f aca="false">IF(OR($D27=1,MONTH($B27)&lt;&gt;MONTH(StartDate),'У9 Ввод'!$D$64="",'У9 Ввод'!$E$64="",'У9 Ввод'!$D$64&gt;$B27),0,MAX(0,MIN(1,'У9 Ввод'!$E$64-NETWORKDAYS('У9 Ввод'!$D$64,$B27)+1))/Настройки!$E$15*100)</f>
        <v>0</v>
      </c>
      <c r="BH27" s="67" t="n">
        <f aca="false">IF(OR($D27=1,MONTH($B27)&lt;&gt;MONTH(StartDate),'У9 Ввод'!$D$65="",'У9 Ввод'!$E$65="",'У9 Ввод'!$D$65&gt;$B27),0,MAX(0,MIN(1,'У9 Ввод'!$E$65-NETWORKDAYS('У9 Ввод'!$D$65,$B27)+1))/Настройки!$E$15*100)</f>
        <v>0</v>
      </c>
      <c r="BI27" s="67" t="n">
        <f aca="false">IF(OR($D27=1,MONTH($B27)&lt;&gt;MONTH(StartDate),'У9 Ввод'!$D$66="",'У9 Ввод'!$E$66="",'У9 Ввод'!$D$66&gt;$B27),0,MAX(0,MIN(1,'У9 Ввод'!$E$66-NETWORKDAYS('У9 Ввод'!$D$66,$B27)+1))/Настройки!$E$15*100)</f>
        <v>0</v>
      </c>
      <c r="BJ27" s="67" t="n">
        <f aca="false">IF(OR($D27=1,MONTH($B27)&lt;&gt;MONTH(StartDate),'У9 Ввод'!$D$67="",'У9 Ввод'!$E$67="",'У9 Ввод'!$D$67&gt;$B27),0,MAX(0,MIN(1,'У9 Ввод'!$E$67-NETWORKDAYS('У9 Ввод'!$D$67,$B27)+1))/Настройки!$E$15*100)</f>
        <v>0</v>
      </c>
      <c r="BK27" s="67" t="n">
        <f aca="false">IF(OR($D27=1,MONTH($B27)&lt;&gt;MONTH(StartDate),'У9 Ввод'!$D$68="",'У9 Ввод'!$E$68="",'У9 Ввод'!$D$68&gt;$B27),0,MAX(0,MIN(1,'У9 Ввод'!$E$68-NETWORKDAYS('У9 Ввод'!$D$68,$B27)+1))/Настройки!$E$15*100)</f>
        <v>0</v>
      </c>
      <c r="BL27" s="67" t="n">
        <f aca="false">IF(OR($D27=1,MONTH($B27)&lt;&gt;MONTH(StartDate),'У9 Ввод'!$D$69="",'У9 Ввод'!$E$69="",'У9 Ввод'!$D$69&gt;$B27),0,MAX(0,MIN(1,'У9 Ввод'!$E$69-NETWORKDAYS('У9 Ввод'!$D$69,$B27)+1))/Настройки!$E$15*100)</f>
        <v>0</v>
      </c>
      <c r="BM27" s="67" t="n">
        <f aca="false">IF(OR($D27=1,MONTH($B27)&lt;&gt;MONTH(StartDate),'У9 Ввод'!$D$70="",'У9 Ввод'!$E$70="",'У9 Ввод'!$D$70&gt;$B27),0,MAX(0,MIN(1,'У9 Ввод'!$E$70-NETWORKDAYS('У9 Ввод'!$D$70,$B27)+1))/Настройки!$E$15*100)</f>
        <v>0</v>
      </c>
      <c r="BN27" s="67" t="n">
        <f aca="false">IF(OR($D27=1,MONTH($B27)&lt;&gt;MONTH(StartDate),'У9 Ввод'!$D$71="",'У9 Ввод'!$E$71="",'У9 Ввод'!$D$71&gt;$B27),0,MAX(0,MIN(1,'У9 Ввод'!$E$71-NETWORKDAYS('У9 Ввод'!$D$71,$B27)+1))/Настройки!$E$15*100)</f>
        <v>0</v>
      </c>
      <c r="BO27" s="67" t="n">
        <f aca="false">IF(OR($D27=1,MONTH($B27)&lt;&gt;MONTH(StartDate),'У9 Ввод'!$D$72="",'У9 Ввод'!$E$72="",'У9 Ввод'!$D$72&gt;$B27),0,MAX(0,MIN(1,'У9 Ввод'!$E$72-NETWORKDAYS('У9 Ввод'!$D$72,$B27)+1))/Настройки!$E$15*100)</f>
        <v>0</v>
      </c>
      <c r="BP27" s="67" t="n">
        <f aca="false">IF(OR($D27=1,MONTH($B27)&lt;&gt;MONTH(StartDate),'У9 Ввод'!$D$73="",'У9 Ввод'!$E$73="",'У9 Ввод'!$D$73&gt;$B27),0,MAX(0,MIN(1,'У9 Ввод'!$E$73-NETWORKDAYS('У9 Ввод'!$D$73,$B27)+1))/Настройки!$E$15*100)</f>
        <v>0</v>
      </c>
      <c r="BQ27" s="67" t="n">
        <f aca="false">IF(OR($D27=1,MONTH($B27)&lt;&gt;MONTH(StartDate),'У9 Ввод'!$D$74="",'У9 Ввод'!$E$74="",'У9 Ввод'!$D$74&gt;$B27),0,MAX(0,MIN(1,'У9 Ввод'!$E$74-NETWORKDAYS('У9 Ввод'!$D$74,$B27)+1))/Настройки!$E$15*100)</f>
        <v>0</v>
      </c>
      <c r="BR27" s="67" t="n">
        <f aca="false">IF(OR($D27=1,MONTH($B27)&lt;&gt;MONTH(StartDate),'У9 Ввод'!$D$75="",'У9 Ввод'!$E$75="",'У9 Ввод'!$D$75&gt;$B27),0,MAX(0,MIN(1,'У9 Ввод'!$E$75-NETWORKDAYS('У9 Ввод'!$D$75,$B27)+1))/Настройки!$E$15*100)</f>
        <v>0</v>
      </c>
      <c r="BS27" s="67" t="n">
        <f aca="false">IF(OR($D27=1,MONTH($B27)&lt;&gt;MONTH(StartDate),'У9 Ввод'!$D$76="",'У9 Ввод'!$E$76="",'У9 Ввод'!$D$76&gt;$B27),0,MAX(0,MIN(1,'У9 Ввод'!$E$76-NETWORKDAYS('У9 Ввод'!$D$76,$B27)+1))/Настройки!$E$15*100)</f>
        <v>0</v>
      </c>
      <c r="BT27" s="67" t="n">
        <f aca="false">IF(OR($D27=1,MONTH($B27)&lt;&gt;MONTH(StartDate),'У9 Ввод'!$D$77="",'У9 Ввод'!$E$77="",'У9 Ввод'!$D$77&gt;$B27),0,MAX(0,MIN(1,'У9 Ввод'!$E$77-NETWORKDAYS('У9 Ввод'!$D$77,$B27)+1))/Настройки!$E$15*100)</f>
        <v>0</v>
      </c>
      <c r="BU27" s="67" t="n">
        <f aca="false">IF(OR($D27=1,MONTH($B27)&lt;&gt;MONTH(StartDate),'У9 Ввод'!$D$78="",'У9 Ввод'!$E$78="",'У9 Ввод'!$D$78&gt;$B27),0,MAX(0,MIN(1,'У9 Ввод'!$E$78-NETWORKDAYS('У9 Ввод'!$D$78,$B27)+1))/Настройки!$E$15*100)</f>
        <v>0</v>
      </c>
      <c r="BV27" s="67" t="n">
        <f aca="false">IF(OR($D27=1,MONTH($B27)&lt;&gt;MONTH(StartDate),'У9 Ввод'!$D$79="",'У9 Ввод'!$E$79="",'У9 Ввод'!$D$79&gt;$B27),0,MAX(0,MIN(1,'У9 Ввод'!$E$79-NETWORKDAYS('У9 Ввод'!$D$79,$B27)+1))/Настройки!$E$15*100)</f>
        <v>0</v>
      </c>
      <c r="BW27" s="67" t="n">
        <f aca="false">IF(OR($D27=1,MONTH($B27)&lt;&gt;MONTH(StartDate),'У9 Ввод'!$D$80="",'У9 Ввод'!$E$80="",'У9 Ввод'!$D$80&gt;$B27),0,MAX(0,MIN(1,'У9 Ввод'!$E$80-NETWORKDAYS('У9 Ввод'!$D$80,$B27)+1))/Настройки!$E$15*100)</f>
        <v>0</v>
      </c>
      <c r="BX27" s="67" t="n">
        <f aca="false">IF(OR($D27=1,MONTH($B27)&lt;&gt;MONTH(StartDate),'У9 Ввод'!$D$81="",'У9 Ввод'!$E$81="",'У9 Ввод'!$D$81&gt;$B27),0,MAX(0,MIN(1,'У9 Ввод'!$E$81-NETWORKDAYS('У9 Ввод'!$D$81,$B27)+1))/Настройки!$E$15*100)</f>
        <v>0</v>
      </c>
      <c r="BY27" s="67" t="n">
        <f aca="false">IF(OR($D27=1,MONTH($B27)&lt;&gt;MONTH(StartDate),'У9 Ввод'!$D$82="",'У9 Ввод'!$E$82="",'У9 Ввод'!$D$82&gt;$B27),0,MAX(0,MIN(1,'У9 Ввод'!$E$82-NETWORKDAYS('У9 Ввод'!$D$82,$B27)+1))/Настройки!$E$15*100)</f>
        <v>0</v>
      </c>
      <c r="BZ27" s="67" t="n">
        <f aca="false">IF(OR($D27=1,MONTH($B27)&lt;&gt;MONTH(StartDate),'У9 Ввод'!$D$83="",'У9 Ввод'!$E$83="",'У9 Ввод'!$D$83&gt;$B27),0,MAX(0,MIN(1,'У9 Ввод'!$E$83-NETWORKDAYS('У9 Ввод'!$D$83,$B27)+1))/Настройки!$E$15*100)</f>
        <v>0</v>
      </c>
      <c r="CA27" s="67" t="n">
        <f aca="false">IF(OR($D27=1,MONTH($B27)&lt;&gt;MONTH(StartDate),'У9 Ввод'!$D$84="",'У9 Ввод'!$E$84="",'У9 Ввод'!$D$84&gt;$B27),0,MAX(0,MIN(1,'У9 Ввод'!$E$84-NETWORKDAYS('У9 Ввод'!$D$84,$B27)+1))/Настройки!$E$15*100)</f>
        <v>0</v>
      </c>
      <c r="CB27" s="67" t="n">
        <f aca="false">IF(OR($D27=1,MONTH($B27)&lt;&gt;MONTH(StartDate),'У9 Ввод'!$D$85="",'У9 Ввод'!$E$85="",'У9 Ввод'!$D$85&gt;$B27),0,MAX(0,MIN(1,'У9 Ввод'!$E$85-NETWORKDAYS('У9 Ввод'!$D$85,$B27)+1))/Настройки!$E$15*100)</f>
        <v>0</v>
      </c>
      <c r="CC27" s="67" t="n">
        <f aca="false">IF(OR($D27=1,MONTH($B27)&lt;&gt;MONTH(StartDate),'У9 Ввод'!$D$86="",'У9 Ввод'!$E$86="",'У9 Ввод'!$D$86&gt;$B27),0,MAX(0,MIN(1,'У9 Ввод'!$E$86-NETWORKDAYS('У9 Ввод'!$D$86,$B27)+1))/Настройки!$E$15*100)</f>
        <v>0</v>
      </c>
      <c r="CD27" s="67" t="n">
        <f aca="false">IF(OR($D27=1,MONTH($B27)&lt;&gt;MONTH(StartDate),'У9 Ввод'!$D$87="",'У9 Ввод'!$E$87="",'У9 Ввод'!$D$87&gt;$B27),0,MAX(0,MIN(1,'У9 Ввод'!$E$87-NETWORKDAYS('У9 Ввод'!$D$87,$B27)+1))/Настройки!$E$15*100)</f>
        <v>0</v>
      </c>
      <c r="CE27" s="67" t="n">
        <f aca="false">IF(OR($D27=1,MONTH($B27)&lt;&gt;MONTH(StartDate),'У9 Ввод'!$D$88="",'У9 Ввод'!$E$88="",'У9 Ввод'!$D$88&gt;$B27),0,MAX(0,MIN(1,'У9 Ввод'!$E$88-NETWORKDAYS('У9 Ввод'!$D$88,$B27)+1))/Настройки!$E$15*100)</f>
        <v>0</v>
      </c>
      <c r="CF27" s="67" t="n">
        <f aca="false">IF(OR($D27=1,MONTH($B27)&lt;&gt;MONTH(StartDate),'У9 Ввод'!$D$89="",'У9 Ввод'!$E$89="",'У9 Ввод'!$D$89&gt;$B27),0,MAX(0,MIN(1,'У9 Ввод'!$E$89-NETWORKDAYS('У9 Ввод'!$D$89,$B27)+1))/Настройки!$E$15*100)</f>
        <v>0</v>
      </c>
      <c r="CG27" s="67" t="n">
        <f aca="false">IF(OR($D27=1,MONTH($B27)&lt;&gt;MONTH(StartDate),'У9 Ввод'!$D$90="",'У9 Ввод'!$E$90="",'У9 Ввод'!$D$90&gt;$B27),0,MAX(0,MIN(1,'У9 Ввод'!$E$90-NETWORKDAYS('У9 Ввод'!$D$90,$B27)+1))/Настройки!$E$15*100)</f>
        <v>0</v>
      </c>
      <c r="CH27" s="67" t="n">
        <f aca="false">IF(OR($D27=1,MONTH($B27)&lt;&gt;MONTH(StartDate),'У9 Ввод'!$D$91="",'У9 Ввод'!$E$91="",'У9 Ввод'!$D$91&gt;$B27),0,MAX(0,MIN(1,'У9 Ввод'!$E$91-NETWORKDAYS('У9 Ввод'!$D$91,$B27)+1))/Настройки!$E$15*100)</f>
        <v>0</v>
      </c>
      <c r="CI27" s="67" t="n">
        <f aca="false">IF(OR($D27=1,MONTH($B27)&lt;&gt;MONTH(StartDate),'У9 Ввод'!$D$92="",'У9 Ввод'!$E$92="",'У9 Ввод'!$D$92&gt;$B27),0,MAX(0,MIN(1,'У9 Ввод'!$E$92-NETWORKDAYS('У9 Ввод'!$D$92,$B27)+1))/Настройки!$E$15*100)</f>
        <v>0</v>
      </c>
      <c r="CJ27" s="67" t="n">
        <f aca="false">IF(OR($D27=1,MONTH($B27)&lt;&gt;MONTH(StartDate),'У9 Ввод'!$D$93="",'У9 Ввод'!$E$93="",'У9 Ввод'!$D$93&gt;$B27),0,MAX(0,MIN(1,'У9 Ввод'!$E$93-NETWORKDAYS('У9 Ввод'!$D$93,$B27)+1))/Настройки!$E$15*100)</f>
        <v>0</v>
      </c>
      <c r="CK27" s="67" t="n">
        <f aca="false">IF(OR($D27=1,MONTH($B27)&lt;&gt;MONTH(StartDate),'У9 Ввод'!$D$94="",'У9 Ввод'!$E$94="",'У9 Ввод'!$D$94&gt;$B27),0,MAX(0,MIN(1,'У9 Ввод'!$E$94-NETWORKDAYS('У9 Ввод'!$D$94,$B27)+1))/Настройки!$E$15*100)</f>
        <v>0</v>
      </c>
      <c r="CL27" s="67" t="n">
        <f aca="false">IF(OR($D27=1,MONTH($B27)&lt;&gt;MONTH(StartDate),'У9 Ввод'!$D$95="",'У9 Ввод'!$E$95="",'У9 Ввод'!$D$95&gt;$B27),0,MAX(0,MIN(1,'У9 Ввод'!$E$95-NETWORKDAYS('У9 Ввод'!$D$95,$B27)+1))/Настройки!$E$15*100)</f>
        <v>0</v>
      </c>
      <c r="CM27" s="67" t="n">
        <f aca="false">IF(OR($D27=1,MONTH($B27)&lt;&gt;MONTH(StartDate),'У9 Ввод'!$D$96="",'У9 Ввод'!$E$96="",'У9 Ввод'!$D$96&gt;$B27),0,MAX(0,MIN(1,'У9 Ввод'!$E$96-NETWORKDAYS('У9 Ввод'!$D$96,$B27)+1))/Настройки!$E$15*100)</f>
        <v>0</v>
      </c>
      <c r="CN27" s="67" t="n">
        <f aca="false">IF(OR($D27=1,MONTH($B27)&lt;&gt;MONTH(StartDate),'У9 Ввод'!$D$97="",'У9 Ввод'!$E$97="",'У9 Ввод'!$D$97&gt;$B27),0,MAX(0,MIN(1,'У9 Ввод'!$E$97-NETWORKDAYS('У9 Ввод'!$D$97,$B27)+1))/Настройки!$E$15*100)</f>
        <v>0</v>
      </c>
      <c r="CO27" s="67" t="n">
        <f aca="false">IF(OR($D27=1,MONTH($B27)&lt;&gt;MONTH(StartDate),'У9 Ввод'!$D$98="",'У9 Ввод'!$E$98="",'У9 Ввод'!$D$98&gt;$B27),0,MAX(0,MIN(1,'У9 Ввод'!$E$98-NETWORKDAYS('У9 Ввод'!$D$98,$B27)+1))/Настройки!$E$15*100)</f>
        <v>0</v>
      </c>
      <c r="CP27" s="67" t="n">
        <f aca="false">IF(OR($D27=1,MONTH($B27)&lt;&gt;MONTH(StartDate),'У9 Ввод'!$D$99="",'У9 Ввод'!$E$99="",'У9 Ввод'!$D$99&gt;$B27),0,MAX(0,MIN(1,'У9 Ввод'!$E$99-NETWORKDAYS('У9 Ввод'!$D$99,$B27)+1))/Настройки!$E$15*100)</f>
        <v>0</v>
      </c>
      <c r="CQ27" s="67" t="n">
        <f aca="false">IF(OR($D27=1,MONTH($B27)&lt;&gt;MONTH(StartDate),'У9 Ввод'!$D$100="",'У9 Ввод'!$E$100="",'У9 Ввод'!$D$100&gt;$B27),0,MAX(0,MIN(1,'У9 Ввод'!$E$100-NETWORKDAYS('У9 Ввод'!$D$100,$B27)+1))/Настройки!$E$15*100)</f>
        <v>0</v>
      </c>
      <c r="CR27" s="67" t="n">
        <f aca="false">IF(OR($D27=1,MONTH($B27)&lt;&gt;MONTH(StartDate),'У9 Ввод'!$D$101="",'У9 Ввод'!$E$101="",'У9 Ввод'!$D$101&gt;$B27),0,MAX(0,MIN(1,'У9 Ввод'!$E$101-NETWORKDAYS('У9 Ввод'!$D$101,$B27)+1))/Настройки!$E$15*100)</f>
        <v>0</v>
      </c>
      <c r="CS27" s="67" t="n">
        <f aca="false">IF(OR($D27=1,MONTH($B27)&lt;&gt;MONTH(StartDate),'У9 Ввод'!$D$102="",'У9 Ввод'!$E$102="",'У9 Ввод'!$D$102&gt;$B27),0,MAX(0,MIN(1,'У9 Ввод'!$E$102-NETWORKDAYS('У9 Ввод'!$D$102,$B27)+1))/Настройки!$E$15*100)</f>
        <v>0</v>
      </c>
      <c r="CT27" s="67" t="n">
        <f aca="false">IF(OR($D27=1,MONTH($B27)&lt;&gt;MONTH(StartDate),'У9 Ввод'!$D$103="",'У9 Ввод'!$E$103="",'У9 Ввод'!$D$103&gt;$B27),0,MAX(0,MIN(1,'У9 Ввод'!$E$103-NETWORKDAYS('У9 Ввод'!$D$103,$B27)+1))/Настройки!$E$15*100)</f>
        <v>0</v>
      </c>
      <c r="CU27" s="67" t="n">
        <f aca="false">IF(OR($D27=1,MONTH($B27)&lt;&gt;MONTH(StartDate),'У9 Ввод'!$D$104="",'У9 Ввод'!$E$104="",'У9 Ввод'!$D$104&gt;$B27),0,MAX(0,MIN(1,'У9 Ввод'!$E$104-NETWORKDAYS('У9 Ввод'!$D$104,$B27)+1))/Настройки!$E$15*100)</f>
        <v>0</v>
      </c>
      <c r="CV27" s="67" t="n">
        <f aca="false">IF(OR($D27=1,MONTH($B27)&lt;&gt;MONTH(StartDate),'У9 Ввод'!$D$105="",'У9 Ввод'!$E$105="",'У9 Ввод'!$D$105&gt;$B27),0,MAX(0,MIN(1,'У9 Ввод'!$E$105-NETWORKDAYS('У9 Ввод'!$D$105,$B27)+1))/Настройки!$E$15*100)</f>
        <v>0</v>
      </c>
      <c r="CW27" s="67" t="n">
        <f aca="false">IF(OR($D27=1,MONTH($B27)&lt;&gt;MONTH(StartDate),'У9 Ввод'!$D$106="",'У9 Ввод'!$E$106="",'У9 Ввод'!$D$106&gt;$B27),0,MAX(0,MIN(1,'У9 Ввод'!$E$106-NETWORKDAYS('У9 Ввод'!$D$106,$B27)+1))/Настройки!$E$15*100)</f>
        <v>0</v>
      </c>
      <c r="CX27" s="67" t="n">
        <f aca="false">IF(OR($D27=1,MONTH($B27)&lt;&gt;MONTH(StartDate),'У9 Ввод'!$D$107="",'У9 Ввод'!$E$107="",'У9 Ввод'!$D$107&gt;$B27),0,MAX(0,MIN(1,'У9 Ввод'!$E$107-NETWORKDAYS('У9 Ввод'!$D$107,$B27)+1))/Настройки!$E$15*100)</f>
        <v>0</v>
      </c>
      <c r="CY27" s="67" t="n">
        <f aca="false">IF(OR($D27=1,MONTH($B27)&lt;&gt;MONTH(StartDate),'У9 Ввод'!$D$108="",'У9 Ввод'!$E$108="",'У9 Ввод'!$D$108&gt;$B27),0,MAX(0,MIN(1,'У9 Ввод'!$E$108-NETWORKDAYS('У9 Ввод'!$D$108,$B27)+1))/Настройки!$E$15*100)</f>
        <v>0</v>
      </c>
      <c r="CZ27" s="67" t="n">
        <f aca="false">IF(OR($D27=1,MONTH($B27)&lt;&gt;MONTH(StartDate),'У9 Ввод'!$D$109="",'У9 Ввод'!$E$109="",'У9 Ввод'!$D$109&gt;$B27),0,MAX(0,MIN(1,'У9 Ввод'!$E$109-NETWORKDAYS('У9 Ввод'!$D$109,$B27)+1))/Настройки!$E$15*100)</f>
        <v>0</v>
      </c>
      <c r="DA27" s="67" t="n">
        <f aca="false">IF(OR($D27=1,MONTH($B27)&lt;&gt;MONTH(StartDate),'У9 Ввод'!$D$110="",'У9 Ввод'!$E$110="",'У9 Ввод'!$D$110&gt;$B27),0,MAX(0,MIN(1,'У9 Ввод'!$E$110-NETWORKDAYS('У9 Ввод'!$D$110,$B27)+1))/Настройки!$E$15*100)</f>
        <v>0</v>
      </c>
      <c r="DB27" s="67" t="n">
        <f aca="false">IF(OR($D27=1,MONTH($B27)&lt;&gt;MONTH(StartDate),'У9 Ввод'!$D$111="",'У9 Ввод'!$E$111="",'У9 Ввод'!$D$111&gt;$B27),0,MAX(0,MIN(1,'У9 Ввод'!$E$111-NETWORKDAYS('У9 Ввод'!$D$111,$B27)+1))/Настройки!$E$15*100)</f>
        <v>0</v>
      </c>
      <c r="DC27" s="67" t="n">
        <f aca="false">IF(OR($D27=1,MONTH($B27)&lt;&gt;MONTH(StartDate),'У9 Ввод'!$D$112="",'У9 Ввод'!$E$112="",'У9 Ввод'!$D$112&gt;$B27),0,MAX(0,MIN(1,'У9 Ввод'!$E$112-NETWORKDAYS('У9 Ввод'!$D$112,$B27)+1))/Настройки!$E$15*100)</f>
        <v>0</v>
      </c>
      <c r="DD27" s="67" t="n">
        <f aca="false">IF(OR($D27=1,MONTH($B27)&lt;&gt;MONTH(StartDate),'У9 Ввод'!$D$113="",'У9 Ввод'!$E$113="",'У9 Ввод'!$D$113&gt;$B27),0,MAX(0,MIN(1,'У9 Ввод'!$E$113-NETWORKDAYS('У9 Ввод'!$D$113,$B27)+1))/Настройки!$E$15*100)</f>
        <v>0</v>
      </c>
      <c r="DE27" s="67" t="n">
        <f aca="false">IF(OR($D27=1,MONTH($B27)&lt;&gt;MONTH(StartDate),'У9 Ввод'!$D$114="",'У9 Ввод'!$E$114="",'У9 Ввод'!$D$114&gt;$B27),0,MAX(0,MIN(1,'У9 Ввод'!$E$114-NETWORKDAYS('У9 Ввод'!$D$114,$B27)+1))/Настройки!$E$15*100)</f>
        <v>0</v>
      </c>
      <c r="DF27" s="67" t="n">
        <f aca="false">IF(OR($D27=1,MONTH($B27)&lt;&gt;MONTH(StartDate),'У9 Ввод'!$D$115="",'У9 Ввод'!$E$115="",'У9 Ввод'!$D$115&gt;$B27),0,MAX(0,MIN(1,'У9 Ввод'!$E$115-NETWORKDAYS('У9 Ввод'!$D$115,$B27)+1))/Настройки!$E$15*100)</f>
        <v>0</v>
      </c>
      <c r="DG27" s="67" t="n">
        <f aca="false">IF(OR($D27=1,MONTH($B27)&lt;&gt;MONTH(StartDate),'У9 Ввод'!$D$116="",'У9 Ввод'!$E$116="",'У9 Ввод'!$D$116&gt;$B27),0,MAX(0,MIN(1,'У9 Ввод'!$E$116-NETWORKDAYS('У9 Ввод'!$D$116,$B27)+1))/Настройки!$E$15*100)</f>
        <v>0</v>
      </c>
      <c r="DH27" s="67" t="n">
        <f aca="false">IF(OR($D27=1,MONTH($B27)&lt;&gt;MONTH(StartDate),'У9 Ввод'!$D$117="",'У9 Ввод'!$E$117="",'У9 Ввод'!$D$117&gt;$B27),0,MAX(0,MIN(1,'У9 Ввод'!$E$117-NETWORKDAYS('У9 Ввод'!$D$117,$B27)+1))/Настройки!$E$15*100)</f>
        <v>0</v>
      </c>
      <c r="DI27" s="67" t="n">
        <f aca="false">IF(OR($D27=1,MONTH($B27)&lt;&gt;MONTH(StartDate),'У9 Ввод'!$D$118="",'У9 Ввод'!$E$118="",'У9 Ввод'!$D$118&gt;$B27),0,MAX(0,MIN(1,'У9 Ввод'!$E$118-NETWORKDAYS('У9 Ввод'!$D$118,$B27)+1))/Настройки!$E$15*100)</f>
        <v>0</v>
      </c>
      <c r="DJ27" s="67" t="n">
        <f aca="false">IF(OR($D27=1,MONTH($B27)&lt;&gt;MONTH(StartDate),'У9 Ввод'!$D$119="",'У9 Ввод'!$E$119="",'У9 Ввод'!$D$119&gt;$B27),0,MAX(0,MIN(1,'У9 Ввод'!$E$119-NETWORKDAYS('У9 Ввод'!$D$119,$B27)+1))/Настройки!$E$15*100)</f>
        <v>0</v>
      </c>
      <c r="DK27" s="67" t="n">
        <f aca="false">IF(OR($D27=1,MONTH($B27)&lt;&gt;MONTH(StartDate),'У9 Ввод'!$D$120="",'У9 Ввод'!$E$120="",'У9 Ввод'!$D$120&gt;$B27),0,MAX(0,MIN(1,'У9 Ввод'!$E$120-NETWORKDAYS('У9 Ввод'!$D$120,$B27)+1))/Настройки!$E$15*100)</f>
        <v>0</v>
      </c>
      <c r="DL27" s="67" t="n">
        <f aca="false">IF(OR($D27=1,MONTH($B27)&lt;&gt;MONTH(StartDate),'У9 Ввод'!$D$121="",'У9 Ввод'!$E$121="",'У9 Ввод'!$D$121&gt;$B27),0,MAX(0,MIN(1,'У9 Ввод'!$E$121-NETWORKDAYS('У9 Ввод'!$D$121,$B27)+1))/Настройки!$E$15*100)</f>
        <v>0</v>
      </c>
      <c r="DM27" s="67" t="n">
        <f aca="false">IF(OR($D27=1,MONTH($B27)&lt;&gt;MONTH(StartDate),'У9 Ввод'!$D$122="",'У9 Ввод'!$E$122="",'У9 Ввод'!$D$122&gt;$B27),0,MAX(0,MIN(1,'У9 Ввод'!$E$122-NETWORKDAYS('У9 Ввод'!$D$122,$B27)+1))/Настройки!$E$15*100)</f>
        <v>0</v>
      </c>
      <c r="DN27" s="67" t="n">
        <f aca="false">IF(OR($D27=1,MONTH($B27)&lt;&gt;MONTH(StartDate),'У9 Ввод'!$D$123="",'У9 Ввод'!$E$123="",'У9 Ввод'!$D$123&gt;$B27),0,MAX(0,MIN(1,'У9 Ввод'!$E$123-NETWORKDAYS('У9 Ввод'!$D$123,$B27)+1))/Настройки!$E$15*100)</f>
        <v>0</v>
      </c>
      <c r="DO27" s="67" t="n">
        <f aca="false">IF(OR($D27=1,MONTH($B27)&lt;&gt;MONTH(StartDate),'У9 Ввод'!$D$124="",'У9 Ввод'!$E$124="",'У9 Ввод'!$D$124&gt;$B27),0,MAX(0,MIN(1,'У9 Ввод'!$E$124-NETWORKDAYS('У9 Ввод'!$D$124,$B27)+1))/Настройки!$E$15*100)</f>
        <v>0</v>
      </c>
      <c r="DP27" s="67" t="n">
        <f aca="false">IF(OR($D27=1,MONTH($B27)&lt;&gt;MONTH(StartDate),'У9 Ввод'!$D$125="",'У9 Ввод'!$E$125="",'У9 Ввод'!$D$125&gt;$B27),0,MAX(0,MIN(1,'У9 Ввод'!$E$125-NETWORKDAYS('У9 Ввод'!$D$125,$B27)+1))/Настройки!$E$15*100)</f>
        <v>0</v>
      </c>
      <c r="DQ27" s="67" t="n">
        <f aca="false">IF(OR($D27=1,MONTH($B27)&lt;&gt;MONTH(StartDate),'У9 Ввод'!$D$126="",'У9 Ввод'!$E$126="",'У9 Ввод'!$D$126&gt;$B27),0,MAX(0,MIN(1,'У9 Ввод'!$E$126-NETWORKDAYS('У9 Ввод'!$D$126,$B27)+1))/Настройки!$E$15*100)</f>
        <v>0</v>
      </c>
      <c r="DR27" s="67" t="n">
        <f aca="false">IF(OR($D27=1,MONTH($B27)&lt;&gt;MONTH(StartDate),'У9 Ввод'!$D$127="",'У9 Ввод'!$E$127="",'У9 Ввод'!$D$127&gt;$B27),0,MAX(0,MIN(1,'У9 Ввод'!$E$127-NETWORKDAYS('У9 Ввод'!$D$127,$B27)+1))/Настройки!$E$15*100)</f>
        <v>0</v>
      </c>
      <c r="DS27" s="67" t="n">
        <f aca="false">IF(OR($D27=1,MONTH($B27)&lt;&gt;MONTH(StartDate),'У9 Ввод'!$D$128="",'У9 Ввод'!$E$128="",'У9 Ввод'!$D$128&gt;$B27),0,MAX(0,MIN(1,'У9 Ввод'!$E$128-NETWORKDAYS('У9 Ввод'!$D$128,$B27)+1))/Настройки!$E$15*100)</f>
        <v>0</v>
      </c>
      <c r="DT27" s="67" t="n">
        <f aca="false">IF(OR($D27=1,MONTH($B27)&lt;&gt;MONTH(StartDate),'У9 Ввод'!$D$129="",'У9 Ввод'!$E$129="",'У9 Ввод'!$D$129&gt;$B27),0,MAX(0,MIN(1,'У9 Ввод'!$E$129-NETWORKDAYS('У9 Ввод'!$D$129,$B27)+1))/Настройки!$E$15*100)</f>
        <v>0</v>
      </c>
      <c r="DU27" s="67" t="n">
        <f aca="false">IF(OR($D27=1,MONTH($B27)&lt;&gt;MONTH(StartDate),'У9 Ввод'!$D$130="",'У9 Ввод'!$E$130="",'У9 Ввод'!$D$130&gt;$B27),0,MAX(0,MIN(1,'У9 Ввод'!$E$130-NETWORKDAYS('У9 Ввод'!$D$130,$B27)+1))/Настройки!$E$15*100)</f>
        <v>0</v>
      </c>
      <c r="DV27" s="67" t="n">
        <f aca="false">IF(OR($D27=1,MONTH($B27)&lt;&gt;MONTH(StartDate),'У9 Ввод'!$D$131="",'У9 Ввод'!$E$131="",'У9 Ввод'!$D$131&gt;$B27),0,MAX(0,MIN(1,'У9 Ввод'!$E$131-NETWORKDAYS('У9 Ввод'!$D$131,$B27)+1))/Настройки!$E$15*100)</f>
        <v>0</v>
      </c>
      <c r="DW27" s="67" t="n">
        <f aca="false">IF(OR($D27=1,MONTH($B27)&lt;&gt;MONTH(StartDate),'У9 Ввод'!$D$132="",'У9 Ввод'!$E$132="",'У9 Ввод'!$D$132&gt;$B27),0,MAX(0,MIN(1,'У9 Ввод'!$E$132-NETWORKDAYS('У9 Ввод'!$D$132,$B27)+1))/Настройки!$E$15*100)</f>
        <v>0</v>
      </c>
      <c r="DX27" s="67" t="n">
        <f aca="false">IF(OR($D27=1,MONTH($B27)&lt;&gt;MONTH(StartDate),'У9 Ввод'!$D$133="",'У9 Ввод'!$E$133="",'У9 Ввод'!$D$133&gt;$B27),0,MAX(0,MIN(1,'У9 Ввод'!$E$133-NETWORKDAYS('У9 Ввод'!$D$133,$B27)+1))/Настройки!$E$15*100)</f>
        <v>0</v>
      </c>
      <c r="DY27" s="67" t="n">
        <f aca="false">IF(OR($D27=1,MONTH($B27)&lt;&gt;MONTH(StartDate),'У9 Ввод'!$D$134="",'У9 Ввод'!$E$134="",'У9 Ввод'!$D$134&gt;$B27),0,MAX(0,MIN(1,'У9 Ввод'!$E$134-NETWORKDAYS('У9 Ввод'!$D$134,$B27)+1))/Настройки!$E$15*100)</f>
        <v>0</v>
      </c>
      <c r="DZ27" s="67" t="n">
        <f aca="false">IF(OR($D27=1,MONTH($B27)&lt;&gt;MONTH(StartDate),'У9 Ввод'!$D$135="",'У9 Ввод'!$E$135="",'У9 Ввод'!$D$135&gt;$B27),0,MAX(0,MIN(1,'У9 Ввод'!$E$135-NETWORKDAYS('У9 Ввод'!$D$135,$B27)+1))/Настройки!$E$15*100)</f>
        <v>0</v>
      </c>
      <c r="EA27" s="67" t="n">
        <f aca="false">IF(OR($D27=1,MONTH($B27)&lt;&gt;MONTH(StartDate),'У9 Ввод'!$D$136="",'У9 Ввод'!$E$136="",'У9 Ввод'!$D$136&gt;$B27),0,MAX(0,MIN(1,'У9 Ввод'!$E$136-NETWORKDAYS('У9 Ввод'!$D$136,$B27)+1))/Настройки!$E$15*100)</f>
        <v>0</v>
      </c>
      <c r="EB27" s="67" t="n">
        <f aca="false">IF(OR($D27=1,MONTH($B27)&lt;&gt;MONTH(StartDate),'У9 Ввод'!$D$137="",'У9 Ввод'!$E$137="",'У9 Ввод'!$D$137&gt;$B27),0,MAX(0,MIN(1,'У9 Ввод'!$E$137-NETWORKDAYS('У9 Ввод'!$D$137,$B27)+1))/Настройки!$E$15*100)</f>
        <v>0</v>
      </c>
      <c r="EC27" s="67" t="n">
        <f aca="false">IF(OR($D27=1,MONTH($B27)&lt;&gt;MONTH(StartDate),'У9 Ввод'!$D$138="",'У9 Ввод'!$E$138="",'У9 Ввод'!$D$138&gt;$B27),0,MAX(0,MIN(1,'У9 Ввод'!$E$138-NETWORKDAYS('У9 Ввод'!$D$138,$B27)+1))/Настройки!$E$15*100)</f>
        <v>0</v>
      </c>
      <c r="ED27" s="67" t="n">
        <f aca="false">IF(OR($D27=1,MONTH($B27)&lt;&gt;MONTH(StartDate),'У9 Ввод'!$D$139="",'У9 Ввод'!$E$139="",'У9 Ввод'!$D$139&gt;$B27),0,MAX(0,MIN(1,'У9 Ввод'!$E$139-NETWORKDAYS('У9 Ввод'!$D$139,$B27)+1))/Настройки!$E$15*100)</f>
        <v>0</v>
      </c>
      <c r="EE27" s="67" t="n">
        <f aca="false">IF(OR($D27=1,MONTH($B27)&lt;&gt;MONTH(StartDate),'У9 Ввод'!$D$140="",'У9 Ввод'!$E$140="",'У9 Ввод'!$D$140&gt;$B27),0,MAX(0,MIN(1,'У9 Ввод'!$E$140-NETWORKDAYS('У9 Ввод'!$D$140,$B27)+1))/Настройки!$E$15*100)</f>
        <v>0</v>
      </c>
      <c r="EF27" s="67" t="n">
        <f aca="false">IF(OR($D27=1,MONTH($B27)&lt;&gt;MONTH(StartDate),'У9 Ввод'!$D$141="",'У9 Ввод'!$E$141="",'У9 Ввод'!$D$141&gt;$B27),0,MAX(0,MIN(1,'У9 Ввод'!$E$141-NETWORKDAYS('У9 Ввод'!$D$141,$B27)+1))/Настройки!$E$15*100)</f>
        <v>0</v>
      </c>
      <c r="EG27" s="67" t="n">
        <f aca="false">IF(OR($D27=1,MONTH($B27)&lt;&gt;MONTH(StartDate),'У9 Ввод'!$D$142="",'У9 Ввод'!$E$142="",'У9 Ввод'!$D$142&gt;$B27),0,MAX(0,MIN(1,'У9 Ввод'!$E$142-NETWORKDAYS('У9 Ввод'!$D$142,$B27)+1))/Настройки!$E$15*100)</f>
        <v>0</v>
      </c>
      <c r="EH27" s="67" t="n">
        <f aca="false">IF(OR($D27=1,MONTH($B27)&lt;&gt;MONTH(StartDate),'У9 Ввод'!$D$143="",'У9 Ввод'!$E$143="",'У9 Ввод'!$D$143&gt;$B27),0,MAX(0,MIN(1,'У9 Ввод'!$E$143-NETWORKDAYS('У9 Ввод'!$D$143,$B27)+1))/Настройки!$E$15*100)</f>
        <v>0</v>
      </c>
      <c r="EI27" s="67" t="n">
        <f aca="false">IF(OR($D27=1,MONTH($B27)&lt;&gt;MONTH(StartDate),'У9 Ввод'!$D$144="",'У9 Ввод'!$E$144="",'У9 Ввод'!$D$144&gt;$B27),0,MAX(0,MIN(1,'У9 Ввод'!$E$144-NETWORKDAYS('У9 Ввод'!$D$144,$B27)+1))/Настройки!$E$15*100)</f>
        <v>0</v>
      </c>
      <c r="EJ27" s="67" t="n">
        <f aca="false">IF(OR($D27=1,MONTH($B27)&lt;&gt;MONTH(StartDate),'У9 Ввод'!$D$145="",'У9 Ввод'!$E$145="",'У9 Ввод'!$D$145&gt;$B27),0,MAX(0,MIN(1,'У9 Ввод'!$E$145-NETWORKDAYS('У9 Ввод'!$D$145,$B27)+1))/Настройки!$E$15*100)</f>
        <v>0</v>
      </c>
      <c r="EK27" s="67" t="n">
        <f aca="false">IF(OR($D27=1,MONTH($B27)&lt;&gt;MONTH(StartDate),'У9 Ввод'!$D$146="",'У9 Ввод'!$E$146="",'У9 Ввод'!$D$146&gt;$B27),0,MAX(0,MIN(1,'У9 Ввод'!$E$146-NETWORKDAYS('У9 Ввод'!$D$146,$B27)+1))/Настройки!$E$15*100)</f>
        <v>0</v>
      </c>
      <c r="EL27" s="67" t="n">
        <f aca="false">IF(OR($D27=1,MONTH($B27)&lt;&gt;MONTH(StartDate),'У9 Ввод'!$D$147="",'У9 Ввод'!$E$147="",'У9 Ввод'!$D$147&gt;$B27),0,MAX(0,MIN(1,'У9 Ввод'!$E$147-NETWORKDAYS('У9 Ввод'!$D$147,$B27)+1))/Настройки!$E$15*100)</f>
        <v>0</v>
      </c>
      <c r="EM27" s="67" t="n">
        <f aca="false">IF(OR($D27=1,MONTH($B27)&lt;&gt;MONTH(StartDate),'У9 Ввод'!$D$148="",'У9 Ввод'!$E$148="",'У9 Ввод'!$D$148&gt;$B27),0,MAX(0,MIN(1,'У9 Ввод'!$E$148-NETWORKDAYS('У9 Ввод'!$D$148,$B27)+1))/Настройки!$E$15*100)</f>
        <v>0</v>
      </c>
      <c r="EN27" s="67" t="n">
        <f aca="false">IF(OR($D27=1,MONTH($B27)&lt;&gt;MONTH(StartDate),'У9 Ввод'!$D$149="",'У9 Ввод'!$E$149="",'У9 Ввод'!$D$149&gt;$B27),0,MAX(0,MIN(1,'У9 Ввод'!$E$149-NETWORKDAYS('У9 Ввод'!$D$149,$B27)+1))/Настройки!$E$15*100)</f>
        <v>0</v>
      </c>
      <c r="EO27" s="67" t="n">
        <f aca="false">IF(OR($D27=1,MONTH($B27)&lt;&gt;MONTH(StartDate),'У9 Ввод'!$D$150="",'У9 Ввод'!$E$150="",'У9 Ввод'!$D$150&gt;$B27),0,MAX(0,MIN(1,'У9 Ввод'!$E$150-NETWORKDAYS('У9 Ввод'!$D$150,$B27)+1))/Настройки!$E$15*100)</f>
        <v>0</v>
      </c>
      <c r="EP27" s="67" t="n">
        <f aca="false">IF(OR($D27=1,MONTH($B27)&lt;&gt;MONTH(StartDate),'У9 Ввод'!$D$151="",'У9 Ввод'!$E$151="",'У9 Ввод'!$D$151&gt;$B27),0,MAX(0,MIN(1,'У9 Ввод'!$E$151-NETWORKDAYS('У9 Ввод'!$D$151,$B27)+1))/Настройки!$E$15*100)</f>
        <v>0</v>
      </c>
      <c r="EQ27" s="67" t="n">
        <f aca="false">IF(OR($D27=1,MONTH($B27)&lt;&gt;MONTH(StartDate),'У9 Ввод'!$D$152="",'У9 Ввод'!$E$152="",'У9 Ввод'!$D$152&gt;$B27),0,MAX(0,MIN(1,'У9 Ввод'!$E$152-NETWORKDAYS('У9 Ввод'!$D$152,$B27)+1))/Настройки!$E$15*100)</f>
        <v>0</v>
      </c>
      <c r="ER27" s="67" t="n">
        <f aca="false">IF(OR($D27=1,MONTH($B27)&lt;&gt;MONTH(StartDate),'У9 Ввод'!$D$153="",'У9 Ввод'!$E$153="",'У9 Ввод'!$D$153&gt;$B27),0,MAX(0,MIN(1,'У9 Ввод'!$E$153-NETWORKDAYS('У9 Ввод'!$D$153,$B27)+1))/Настройки!$E$15*100)</f>
        <v>0</v>
      </c>
      <c r="ES27" s="67" t="n">
        <f aca="false">IF(OR($D27=1,MONTH($B27)&lt;&gt;MONTH(StartDate),'У9 Ввод'!$D$154="",'У9 Ввод'!$E$154="",'У9 Ввод'!$D$154&gt;$B27),0,MAX(0,MIN(1,'У9 Ввод'!$E$154-NETWORKDAYS('У9 Ввод'!$D$154,$B27)+1))/Настройки!$E$15*100)</f>
        <v>0</v>
      </c>
      <c r="ET27" s="67" t="n">
        <f aca="false">IF(OR($D27=1,MONTH($B27)&lt;&gt;MONTH(StartDate),'У9 Ввод'!$D$155="",'У9 Ввод'!$E$155="",'У9 Ввод'!$D$155&gt;$B27),0,MAX(0,MIN(1,'У9 Ввод'!$E$155-NETWORKDAYS('У9 Ввод'!$D$155,$B27)+1))/Настройки!$E$15*100)</f>
        <v>0</v>
      </c>
      <c r="EU27" s="67" t="n">
        <f aca="false">IF(OR($D27=1,MONTH($B27)&lt;&gt;MONTH(StartDate),'У9 Ввод'!$D$156="",'У9 Ввод'!$E$156="",'У9 Ввод'!$D$156&gt;$B27),0,MAX(0,MIN(1,'У9 Ввод'!$E$156-NETWORKDAYS('У9 Ввод'!$D$156,$B27)+1))/Настройки!$E$15*100)</f>
        <v>0</v>
      </c>
      <c r="EV27" s="67" t="n">
        <f aca="false">IF(OR($D27=1,MONTH($B27)&lt;&gt;MONTH(StartDate),'У9 Ввод'!$D$157="",'У9 Ввод'!$E$157="",'У9 Ввод'!$D$157&gt;$B27),0,MAX(0,MIN(1,'У9 Ввод'!$E$157-NETWORKDAYS('У9 Ввод'!$D$157,$B27)+1))/Настройки!$E$15*100)</f>
        <v>0</v>
      </c>
      <c r="EW27" s="67" t="n">
        <f aca="false">IF(OR($D27=1,MONTH($B27)&lt;&gt;MONTH(StartDate),'У9 Ввод'!$D$158="",'У9 Ввод'!$E$158="",'У9 Ввод'!$D$158&gt;$B27),0,MAX(0,MIN(1,'У9 Ввод'!$E$158-NETWORKDAYS('У9 Ввод'!$D$158,$B27)+1))/Настройки!$E$15*100)</f>
        <v>0</v>
      </c>
      <c r="EX27" s="67" t="n">
        <f aca="false">IF(OR($D27=1,MONTH($B27)&lt;&gt;MONTH(StartDate),'У9 Ввод'!$D$159="",'У9 Ввод'!$E$159="",'У9 Ввод'!$D$159&gt;$B27),0,MAX(0,MIN(1,'У9 Ввод'!$E$159-NETWORKDAYS('У9 Ввод'!$D$159,$B27)+1))/Настройки!$E$15*100)</f>
        <v>0</v>
      </c>
      <c r="EY27" s="67" t="n">
        <f aca="false">IF(OR($D27=1,MONTH($B27)&lt;&gt;MONTH(StartDate),'У9 Ввод'!$D$160="",'У9 Ввод'!$E$160="",'У9 Ввод'!$D$160&gt;$B27),0,MAX(0,MIN(1,'У9 Ввод'!$E$160-NETWORKDAYS('У9 Ввод'!$D$160,$B27)+1))/Настройки!$E$15*100)</f>
        <v>0</v>
      </c>
      <c r="EZ27" s="67" t="n">
        <f aca="false">IF(OR($D27=1,MONTH($B27)&lt;&gt;MONTH(StartDate),'У9 Ввод'!$D$161="",'У9 Ввод'!$E$161="",'У9 Ввод'!$D$161&gt;$B27),0,MAX(0,MIN(1,'У9 Ввод'!$E$161-NETWORKDAYS('У9 Ввод'!$D$161,$B27)+1))/Настройки!$E$15*100)</f>
        <v>0</v>
      </c>
      <c r="FA27" s="67" t="n">
        <f aca="false">IF(OR($D27=1,MONTH($B27)&lt;&gt;MONTH(StartDate),'У9 Ввод'!$D$162="",'У9 Ввод'!$E$162="",'У9 Ввод'!$D$162&gt;$B27),0,MAX(0,MIN(1,'У9 Ввод'!$E$162-NETWORKDAYS('У9 Ввод'!$D$162,$B27)+1))/Настройки!$E$15*100)</f>
        <v>0</v>
      </c>
      <c r="FB27" s="67" t="n">
        <f aca="false">IF(OR($D27=1,MONTH($B27)&lt;&gt;MONTH(StartDate),'У9 Ввод'!$D$163="",'У9 Ввод'!$E$163="",'У9 Ввод'!$D$163&gt;$B27),0,MAX(0,MIN(1,'У9 Ввод'!$E$163-NETWORKDAYS('У9 Ввод'!$D$163,$B27)+1))/Настройки!$E$15*100)</f>
        <v>0</v>
      </c>
      <c r="FC27" s="67" t="n">
        <f aca="false">IF(OR($D27=1,MONTH($B27)&lt;&gt;MONTH(StartDate),'У9 Ввод'!$D$164="",'У9 Ввод'!$E$164="",'У9 Ввод'!$D$164&gt;$B27),0,MAX(0,MIN(1,'У9 Ввод'!$E$164-NETWORKDAYS('У9 Ввод'!$D$164,$B27)+1))/Настройки!$E$15*100)</f>
        <v>0</v>
      </c>
      <c r="FD27" s="67" t="n">
        <f aca="false">IF(OR($D27=1,MONTH($B27)&lt;&gt;MONTH(StartDate),'У9 Ввод'!$D$165="",'У9 Ввод'!$E$165="",'У9 Ввод'!$D$165&gt;$B27),0,MAX(0,MIN(1,'У9 Ввод'!$E$165-NETWORKDAYS('У9 Ввод'!$D$165,$B27)+1))/Настройки!$E$15*100)</f>
        <v>0</v>
      </c>
      <c r="FE27" s="67" t="n">
        <f aca="false">IF(OR($D27=1,MONTH($B27)&lt;&gt;MONTH(StartDate),'У9 Ввод'!$D$166="",'У9 Ввод'!$E$166="",'У9 Ввод'!$D$166&gt;$B27),0,MAX(0,MIN(1,'У9 Ввод'!$E$166-NETWORKDAYS('У9 Ввод'!$D$166,$B27)+1))/Настройки!$E$15*100)</f>
        <v>0</v>
      </c>
      <c r="FF27" s="67" t="n">
        <f aca="false">IF(OR($D27=1,MONTH($B27)&lt;&gt;MONTH(StartDate),'У9 Ввод'!$D$167="",'У9 Ввод'!$E$167="",'У9 Ввод'!$D$167&gt;$B27),0,MAX(0,MIN(1,'У9 Ввод'!$E$167-NETWORKDAYS('У9 Ввод'!$D$167,$B27)+1))/Настройки!$E$15*100)</f>
        <v>0</v>
      </c>
      <c r="FG27" s="67" t="n">
        <f aca="false">IF(OR($D27=1,MONTH($B27)&lt;&gt;MONTH(StartDate),'У9 Ввод'!$D$168="",'У9 Ввод'!$E$168="",'У9 Ввод'!$D$168&gt;$B27),0,MAX(0,MIN(1,'У9 Ввод'!$E$168-NETWORKDAYS('У9 Ввод'!$D$168,$B27)+1))/Настройки!$E$15*100)</f>
        <v>0</v>
      </c>
      <c r="FH27" s="67" t="n">
        <f aca="false">IF(OR($D27=1,MONTH($B27)&lt;&gt;MONTH(StartDate),'У9 Ввод'!$D$169="",'У9 Ввод'!$E$169="",'У9 Ввод'!$D$169&gt;$B27),0,MAX(0,MIN(1,'У9 Ввод'!$E$169-NETWORKDAYS('У9 Ввод'!$D$169,$B27)+1))/Настройки!$E$15*100)</f>
        <v>0</v>
      </c>
      <c r="FI27" s="67" t="n">
        <f aca="false">IF(OR($D27=1,MONTH($B27)&lt;&gt;MONTH(StartDate),'У9 Ввод'!$D$170="",'У9 Ввод'!$E$170="",'У9 Ввод'!$D$170&gt;$B27),0,MAX(0,MIN(1,'У9 Ввод'!$E$170-NETWORKDAYS('У9 Ввод'!$D$170,$B27)+1))/Настройки!$E$15*100)</f>
        <v>0</v>
      </c>
      <c r="FJ27" s="67" t="n">
        <f aca="false">IF(OR($D27=1,MONTH($B27)&lt;&gt;MONTH(StartDate),'У9 Ввод'!$D$171="",'У9 Ввод'!$E$171="",'У9 Ввод'!$D$171&gt;$B27),0,MAX(0,MIN(1,'У9 Ввод'!$E$171-NETWORKDAYS('У9 Ввод'!$D$171,$B27)+1))/Настройки!$E$15*100)</f>
        <v>0</v>
      </c>
      <c r="FK27" s="67" t="n">
        <f aca="false">IF(OR($D27=1,MONTH($B27)&lt;&gt;MONTH(StartDate),'У9 Ввод'!$D$172="",'У9 Ввод'!$E$172="",'У9 Ввод'!$D$172&gt;$B27),0,MAX(0,MIN(1,'У9 Ввод'!$E$172-NETWORKDAYS('У9 Ввод'!$D$172,$B27)+1))/Настройки!$E$15*100)</f>
        <v>0</v>
      </c>
      <c r="FL27" s="67" t="n">
        <f aca="false">IF(OR($D27=1,MONTH($B27)&lt;&gt;MONTH(StartDate),'У9 Ввод'!$D$173="",'У9 Ввод'!$E$173="",'У9 Ввод'!$D$173&gt;$B27),0,MAX(0,MIN(1,'У9 Ввод'!$E$173-NETWORKDAYS('У9 Ввод'!$D$173,$B27)+1))/Настройки!$E$15*100)</f>
        <v>0</v>
      </c>
      <c r="FM27" s="67" t="n">
        <f aca="false">IF(OR($D27=1,MONTH($B27)&lt;&gt;MONTH(StartDate),'У9 Ввод'!$D$174="",'У9 Ввод'!$E$174="",'У9 Ввод'!$D$174&gt;$B27),0,MAX(0,MIN(1,'У9 Ввод'!$E$174-NETWORKDAYS('У9 Ввод'!$D$174,$B27)+1))/Настройки!$E$15*100)</f>
        <v>0</v>
      </c>
      <c r="FN27" s="67" t="n">
        <f aca="false">IF(OR($D27=1,MONTH($B27)&lt;&gt;MONTH(StartDate),'У9 Ввод'!$D$175="",'У9 Ввод'!$E$175="",'У9 Ввод'!$D$175&gt;$B27),0,MAX(0,MIN(1,'У9 Ввод'!$E$175-NETWORKDAYS('У9 Ввод'!$D$175,$B27)+1))/Настройки!$E$15*100)</f>
        <v>0</v>
      </c>
      <c r="FO27" s="67" t="n">
        <f aca="false">IF(OR($D27=1,MONTH($B27)&lt;&gt;MONTH(StartDate),'У9 Ввод'!$D$176="",'У9 Ввод'!$E$176="",'У9 Ввод'!$D$176&gt;$B27),0,MAX(0,MIN(1,'У9 Ввод'!$E$176-NETWORKDAYS('У9 Ввод'!$D$176,$B27)+1))/Настройки!$E$15*100)</f>
        <v>0</v>
      </c>
      <c r="FP27" s="67" t="n">
        <f aca="false">IF(OR($D27=1,MONTH($B27)&lt;&gt;MONTH(StartDate),'У9 Ввод'!$D$177="",'У9 Ввод'!$E$177="",'У9 Ввод'!$D$177&gt;$B27),0,MAX(0,MIN(1,'У9 Ввод'!$E$177-NETWORKDAYS('У9 Ввод'!$D$177,$B27)+1))/Настройки!$E$15*100)</f>
        <v>0</v>
      </c>
      <c r="FQ27" s="67" t="n">
        <f aca="false">IF(OR($D27=1,MONTH($B27)&lt;&gt;MONTH(StartDate),'У9 Ввод'!$D$178="",'У9 Ввод'!$E$178="",'У9 Ввод'!$D$178&gt;$B27),0,MAX(0,MIN(1,'У9 Ввод'!$E$178-NETWORKDAYS('У9 Ввод'!$D$178,$B27)+1))/Настройки!$E$15*100)</f>
        <v>0</v>
      </c>
      <c r="FR27" s="67" t="n">
        <f aca="false">IF(OR($D27=1,MONTH($B27)&lt;&gt;MONTH(StartDate),'У9 Ввод'!$D$179="",'У9 Ввод'!$E$179="",'У9 Ввод'!$D$179&gt;$B27),0,MAX(0,MIN(1,'У9 Ввод'!$E$179-NETWORKDAYS('У9 Ввод'!$D$179,$B27)+1))/Настройки!$E$15*100)</f>
        <v>0</v>
      </c>
      <c r="FS27" s="67" t="n">
        <f aca="false">IF(OR($D27=1,MONTH($B27)&lt;&gt;MONTH(StartDate),'У9 Ввод'!$D$180="",'У9 Ввод'!$E$180="",'У9 Ввод'!$D$180&gt;$B27),0,MAX(0,MIN(1,'У9 Ввод'!$E$180-NETWORKDAYS('У9 Ввод'!$D$180,$B27)+1))/Настройки!$E$15*100)</f>
        <v>0</v>
      </c>
      <c r="FT27" s="67" t="n">
        <f aca="false">IF(OR($D27=1,MONTH($B27)&lt;&gt;MONTH(StartDate),'У9 Ввод'!$D$181="",'У9 Ввод'!$E$181="",'У9 Ввод'!$D$181&gt;$B27),0,MAX(0,MIN(1,'У9 Ввод'!$E$181-NETWORKDAYS('У9 Ввод'!$D$181,$B27)+1))/Настройки!$E$15*100)</f>
        <v>0</v>
      </c>
      <c r="FU27" s="67" t="n">
        <f aca="false">IF(OR($D27=1,MONTH($B27)&lt;&gt;MONTH(StartDate),'У9 Ввод'!$D$182="",'У9 Ввод'!$E$182="",'У9 Ввод'!$D$182&gt;$B27),0,MAX(0,MIN(1,'У9 Ввод'!$E$182-NETWORKDAYS('У9 Ввод'!$D$182,$B27)+1))/Настройки!$E$15*100)</f>
        <v>0</v>
      </c>
      <c r="FV27" s="67" t="n">
        <f aca="false">IF(OR($D27=1,MONTH($B27)&lt;&gt;MONTH(StartDate),'У9 Ввод'!$D$183="",'У9 Ввод'!$E$183="",'У9 Ввод'!$D$183&gt;$B27),0,MAX(0,MIN(1,'У9 Ввод'!$E$183-NETWORKDAYS('У9 Ввод'!$D$183,$B27)+1))/Настройки!$E$15*100)</f>
        <v>0</v>
      </c>
      <c r="FW27" s="67" t="n">
        <f aca="false">IF(OR($D27=1,MONTH($B27)&lt;&gt;MONTH(StartDate),'У9 Ввод'!$D$184="",'У9 Ввод'!$E$184="",'У9 Ввод'!$D$184&gt;$B27),0,MAX(0,MIN(1,'У9 Ввод'!$E$184-NETWORKDAYS('У9 Ввод'!$D$184,$B27)+1))/Настройки!$E$15*100)</f>
        <v>0</v>
      </c>
      <c r="FX27" s="67" t="n">
        <f aca="false">IF(OR($D27=1,MONTH($B27)&lt;&gt;MONTH(StartDate),'У9 Ввод'!$D$185="",'У9 Ввод'!$E$185="",'У9 Ввод'!$D$185&gt;$B27),0,MAX(0,MIN(1,'У9 Ввод'!$E$185-NETWORKDAYS('У9 Ввод'!$D$185,$B27)+1))/Настройки!$E$15*100)</f>
        <v>0</v>
      </c>
      <c r="FY27" s="67" t="n">
        <f aca="false">IF(OR($D27=1,MONTH($B27)&lt;&gt;MONTH(StartDate),'У9 Ввод'!$D$186="",'У9 Ввод'!$E$186="",'У9 Ввод'!$D$186&gt;$B27),0,MAX(0,MIN(1,'У9 Ввод'!$E$186-NETWORKDAYS('У9 Ввод'!$D$186,$B27)+1))/Настройки!$E$15*100)</f>
        <v>0</v>
      </c>
      <c r="FZ27" s="67" t="n">
        <f aca="false">IF(OR($D27=1,MONTH($B27)&lt;&gt;MONTH(StartDate),'У9 Ввод'!$D$187="",'У9 Ввод'!$E$187="",'У9 Ввод'!$D$187&gt;$B27),0,MAX(0,MIN(1,'У9 Ввод'!$E$187-NETWORKDAYS('У9 Ввод'!$D$187,$B27)+1))/Настройки!$E$15*100)</f>
        <v>0</v>
      </c>
      <c r="GA27" s="67" t="n">
        <f aca="false">IF(OR($D27=1,MONTH($B27)&lt;&gt;MONTH(StartDate),'У9 Ввод'!$D$188="",'У9 Ввод'!$E$188="",'У9 Ввод'!$D$188&gt;$B27),0,MAX(0,MIN(1,'У9 Ввод'!$E$188-NETWORKDAYS('У9 Ввод'!$D$188,$B27)+1))/Настройки!$E$15*100)</f>
        <v>0</v>
      </c>
      <c r="GB27" s="67" t="n">
        <f aca="false">IF(OR($D27=1,MONTH($B27)&lt;&gt;MONTH(StartDate),'У9 Ввод'!$D$189="",'У9 Ввод'!$E$189="",'У9 Ввод'!$D$189&gt;$B27),0,MAX(0,MIN(1,'У9 Ввод'!$E$189-NETWORKDAYS('У9 Ввод'!$D$189,$B27)+1))/Настройки!$E$15*100)</f>
        <v>0</v>
      </c>
      <c r="GC27" s="67" t="n">
        <f aca="false">IF(OR($D27=1,MONTH($B27)&lt;&gt;MONTH(StartDate),'У9 Ввод'!$D$190="",'У9 Ввод'!$E$190="",'У9 Ввод'!$D$190&gt;$B27),0,MAX(0,MIN(1,'У9 Ввод'!$E$190-NETWORKDAYS('У9 Ввод'!$D$190,$B27)+1))/Настройки!$E$15*100)</f>
        <v>0</v>
      </c>
      <c r="GD27" s="67" t="n">
        <f aca="false">IF(OR($D27=1,MONTH($B27)&lt;&gt;MONTH(StartDate),'У9 Ввод'!$D$191="",'У9 Ввод'!$E$191="",'У9 Ввод'!$D$191&gt;$B27),0,MAX(0,MIN(1,'У9 Ввод'!$E$191-NETWORKDAYS('У9 Ввод'!$D$191,$B27)+1))/Настройки!$E$15*100)</f>
        <v>0</v>
      </c>
      <c r="GE27" s="67" t="n">
        <f aca="false">IF(OR($D27=1,MONTH($B27)&lt;&gt;MONTH(StartDate),'У9 Ввод'!$D$192="",'У9 Ввод'!$E$192="",'У9 Ввод'!$D$192&gt;$B27),0,MAX(0,MIN(1,'У9 Ввод'!$E$192-NETWORKDAYS('У9 Ввод'!$D$192,$B27)+1))/Настройки!$E$15*100)</f>
        <v>0</v>
      </c>
      <c r="GF27" s="67" t="n">
        <f aca="false">IF(OR($D27=1,MONTH($B27)&lt;&gt;MONTH(StartDate),'У9 Ввод'!$D$193="",'У9 Ввод'!$E$193="",'У9 Ввод'!$D$193&gt;$B27),0,MAX(0,MIN(1,'У9 Ввод'!$E$193-NETWORKDAYS('У9 Ввод'!$D$193,$B27)+1))/Настройки!$E$15*100)</f>
        <v>0</v>
      </c>
      <c r="GG27" s="67" t="n">
        <f aca="false">IF(OR($D27=1,MONTH($B27)&lt;&gt;MONTH(StartDate),'У9 Ввод'!$D$194="",'У9 Ввод'!$E$194="",'У9 Ввод'!$D$194&gt;$B27),0,MAX(0,MIN(1,'У9 Ввод'!$E$194-NETWORKDAYS('У9 Ввод'!$D$194,$B27)+1))/Настройки!$E$15*100)</f>
        <v>0</v>
      </c>
      <c r="GH27" s="67" t="n">
        <f aca="false">IF(OR($D27=1,MONTH($B27)&lt;&gt;MONTH(StartDate),'У9 Ввод'!$D$195="",'У9 Ввод'!$E$195="",'У9 Ввод'!$D$195&gt;$B27),0,MAX(0,MIN(1,'У9 Ввод'!$E$195-NETWORKDAYS('У9 Ввод'!$D$195,$B27)+1))/Настройки!$E$15*100)</f>
        <v>0</v>
      </c>
      <c r="GI27" s="67" t="n">
        <f aca="false">IF(OR($D27=1,MONTH($B27)&lt;&gt;MONTH(StartDate),'У9 Ввод'!$D$196="",'У9 Ввод'!$E$196="",'У9 Ввод'!$D$196&gt;$B27),0,MAX(0,MIN(1,'У9 Ввод'!$E$196-NETWORKDAYS('У9 Ввод'!$D$196,$B27)+1))/Настройки!$E$15*100)</f>
        <v>0</v>
      </c>
      <c r="GJ27" s="67" t="n">
        <f aca="false">IF(OR($D27=1,MONTH($B27)&lt;&gt;MONTH(StartDate),'У9 Ввод'!$D$197="",'У9 Ввод'!$E$197="",'У9 Ввод'!$D$197&gt;$B27),0,MAX(0,MIN(1,'У9 Ввод'!$E$197-NETWORKDAYS('У9 Ввод'!$D$197,$B27)+1))/Настройки!$E$15*100)</f>
        <v>0</v>
      </c>
      <c r="GK27" s="67" t="n">
        <f aca="false">IF(OR($D27=1,MONTH($B27)&lt;&gt;MONTH(StartDate),'У9 Ввод'!$D$198="",'У9 Ввод'!$E$198="",'У9 Ввод'!$D$198&gt;$B27),0,MAX(0,MIN(1,'У9 Ввод'!$E$198-NETWORKDAYS('У9 Ввод'!$D$198,$B27)+1))/Настройки!$E$15*100)</f>
        <v>0</v>
      </c>
      <c r="GL27" s="67" t="n">
        <f aca="false">IF(OR($D27=1,MONTH($B27)&lt;&gt;MONTH(StartDate),'У9 Ввод'!$D$199="",'У9 Ввод'!$E$199="",'У9 Ввод'!$D$199&gt;$B27),0,MAX(0,MIN(1,'У9 Ввод'!$E$199-NETWORKDAYS('У9 Ввод'!$D$199,$B27)+1))/Настройки!$E$15*100)</f>
        <v>0</v>
      </c>
      <c r="GM27" s="67" t="n">
        <f aca="false">IF(OR($D27=1,MONTH($B27)&lt;&gt;MONTH(StartDate),'У9 Ввод'!$D$200="",'У9 Ввод'!$E$200="",'У9 Ввод'!$D$200&gt;$B27),0,MAX(0,MIN(1,'У9 Ввод'!$E$200-NETWORKDAYS('У9 Ввод'!$D$200,$B27)+1))/Настройки!$E$15*100)</f>
        <v>0</v>
      </c>
      <c r="GN27" s="67" t="n">
        <f aca="false">IF(OR($D27=1,MONTH($B27)&lt;&gt;MONTH(StartDate),'У9 Ввод'!$D$201="",'У9 Ввод'!$E$201="",'У9 Ввод'!$D$201&gt;$B27),0,MAX(0,MIN(1,'У9 Ввод'!$E$201-NETWORKDAYS('У9 Ввод'!$D$201,$B27)+1))/Настройки!$E$15*100)</f>
        <v>0</v>
      </c>
      <c r="GO27" s="67" t="n">
        <f aca="false">IF(OR($D27=1,MONTH($B27)&lt;&gt;MONTH(StartDate),'У9 Ввод'!$D$202="",'У9 Ввод'!$E$202="",'У9 Ввод'!$D$202&gt;$B27),0,MAX(0,MIN(1,'У9 Ввод'!$E$202-NETWORKDAYS('У9 Ввод'!$D$202,$B27)+1))/Настройки!$E$15*100)</f>
        <v>0</v>
      </c>
      <c r="GP27" s="67" t="n">
        <f aca="false">IF(OR($D27=1,MONTH($B27)&lt;&gt;MONTH(StartDate),'У9 Ввод'!$D$203="",'У9 Ввод'!$E$203="",'У9 Ввод'!$D$203&gt;$B27),0,MAX(0,MIN(1,'У9 Ввод'!$E$203-NETWORKDAYS('У9 Ввод'!$D$203,$B27)+1))/Настройки!$E$15*100)</f>
        <v>0</v>
      </c>
      <c r="GQ27" s="67" t="n">
        <f aca="false">IF(OR($D27=1,MONTH($B27)&lt;&gt;MONTH(StartDate),'У9 Ввод'!$D$204="",'У9 Ввод'!$E$204="",'У9 Ввод'!$D$204&gt;$B27),0,MAX(0,MIN(1,'У9 Ввод'!$E$204-NETWORKDAYS('У9 Ввод'!$D$204,$B27)+1))/Настройки!$E$15*100)</f>
        <v>0</v>
      </c>
      <c r="GR27" s="67" t="n">
        <f aca="false">IF(OR($D27=1,MONTH($B27)&lt;&gt;MONTH(StartDate),'У9 Ввод'!$D$205="",'У9 Ввод'!$E$205="",'У9 Ввод'!$D$205&gt;$B27),0,MAX(0,MIN(1,'У9 Ввод'!$E$205-NETWORKDAYS('У9 Ввод'!$D$205,$B27)+1))/Настройки!$E$15*100)</f>
        <v>0</v>
      </c>
      <c r="GS27" s="67" t="n">
        <f aca="false">IF(OR($D27=1,MONTH($B27)&lt;&gt;MONTH(StartDate),'У9 Ввод'!$D$206="",'У9 Ввод'!$E$206="",'У9 Ввод'!$D$206&gt;$B27),0,MAX(0,MIN(1,'У9 Ввод'!$E$206-NETWORKDAYS('У9 Ввод'!$D$206,$B27)+1))/Настройки!$E$15*100)</f>
        <v>0</v>
      </c>
      <c r="GT27" s="67" t="n">
        <f aca="false">IF(OR($D27=1,MONTH($B27)&lt;&gt;MONTH(StartDate),'У9 Ввод'!$D$207="",'У9 Ввод'!$E$207="",'У9 Ввод'!$D$207&gt;$B27),0,MAX(0,MIN(1,'У9 Ввод'!$E$207-NETWORKDAYS('У9 Ввод'!$D$207,$B27)+1))/Настройки!$E$15*100)</f>
        <v>0</v>
      </c>
      <c r="GU27" s="67" t="n">
        <f aca="false">IF(OR($D27=1,MONTH($B27)&lt;&gt;MONTH(StartDate),'У9 Ввод'!$D$208="",'У9 Ввод'!$E$208="",'У9 Ввод'!$D$208&gt;$B27),0,MAX(0,MIN(1,'У9 Ввод'!$E$208-NETWORKDAYS('У9 Ввод'!$D$208,$B27)+1))/Настройки!$E$15*100)</f>
        <v>0</v>
      </c>
      <c r="GV27" s="67" t="n">
        <f aca="false">IF(OR($D27=1,MONTH($B27)&lt;&gt;MONTH(StartDate),'У9 Ввод'!$D$209="",'У9 Ввод'!$E$209="",'У9 Ввод'!$D$209&gt;$B27),0,MAX(0,MIN(1,'У9 Ввод'!$E$209-NETWORKDAYS('У9 Ввод'!$D$209,$B27)+1))/Настройки!$E$15*100)</f>
        <v>0</v>
      </c>
      <c r="GW27" s="67" t="n">
        <f aca="false">IF(OR($D27=1,MONTH($B27)&lt;&gt;MONTH(StartDate),'У9 Ввод'!$D$210="",'У9 Ввод'!$E$210="",'У9 Ввод'!$D$210&gt;$B27),0,MAX(0,MIN(1,'У9 Ввод'!$E$210-NETWORKDAYS('У9 Ввод'!$D$210,$B27)+1))/Настройки!$E$15*100)</f>
        <v>0</v>
      </c>
      <c r="GX27" s="67" t="n">
        <f aca="false">IF(OR($D27=1,MONTH($B27)&lt;&gt;MONTH(StartDate),'У9 Ввод'!$D$211="",'У9 Ввод'!$E$211="",'У9 Ввод'!$D$211&gt;$B27),0,MAX(0,MIN(1,'У9 Ввод'!$E$211-NETWORKDAYS('У9 Ввод'!$D$211,$B27)+1))/Настройки!$E$15*100)</f>
        <v>0</v>
      </c>
      <c r="GY27" s="67" t="n">
        <f aca="false">IF(OR($D27=1,MONTH($B27)&lt;&gt;MONTH(StartDate),'У9 Ввод'!$D$212="",'У9 Ввод'!$E$212="",'У9 Ввод'!$D$212&gt;$B27),0,MAX(0,MIN(1,'У9 Ввод'!$E$212-NETWORKDAYS('У9 Ввод'!$D$212,$B27)+1))/Настройки!$E$15*100)</f>
        <v>0</v>
      </c>
      <c r="GZ27" s="67" t="n">
        <f aca="false">IF(OR($D27=1,MONTH($B27)&lt;&gt;MONTH(StartDate),'У9 Ввод'!$D$213="",'У9 Ввод'!$E$213="",'У9 Ввод'!$D$213&gt;$B27),0,MAX(0,MIN(1,'У9 Ввод'!$E$213-NETWORKDAYS('У9 Ввод'!$D$213,$B27)+1))/Настройки!$E$15*100)</f>
        <v>0</v>
      </c>
      <c r="HA27" s="67" t="n">
        <f aca="false">IF(OR($D27=1,MONTH($B27)&lt;&gt;MONTH(StartDate),'У9 Ввод'!$D$214="",'У9 Ввод'!$E$214="",'У9 Ввод'!$D$214&gt;$B27),0,MAX(0,MIN(1,'У9 Ввод'!$E$214-NETWORKDAYS('У9 Ввод'!$D$214,$B27)+1))/Настройки!$E$15*100)</f>
        <v>0</v>
      </c>
      <c r="HB27" s="67" t="n">
        <f aca="false">IF(OR($D27=1,MONTH($B27)&lt;&gt;MONTH(StartDate),'У9 Ввод'!$D$215="",'У9 Ввод'!$E$215="",'У9 Ввод'!$D$215&gt;$B27),0,MAX(0,MIN(1,'У9 Ввод'!$E$215-NETWORKDAYS('У9 Ввод'!$D$215,$B27)+1))/Настройки!$E$15*100)</f>
        <v>0</v>
      </c>
      <c r="HC27" s="67" t="n">
        <f aca="false">IF(OR($D27=1,MONTH($B27)&lt;&gt;MONTH(StartDate),'У9 Ввод'!$D$216="",'У9 Ввод'!$E$216="",'У9 Ввод'!$D$216&gt;$B27),0,MAX(0,MIN(1,'У9 Ввод'!$E$216-NETWORKDAYS('У9 Ввод'!$D$216,$B27)+1))/Настройки!$E$15*100)</f>
        <v>0</v>
      </c>
      <c r="HD27" s="67" t="n">
        <f aca="false">IF(OR($D27=1,MONTH($B27)&lt;&gt;MONTH(StartDate),'У9 Ввод'!$D$217="",'У9 Ввод'!$E$217="",'У9 Ввод'!$D$217&gt;$B27),0,MAX(0,MIN(1,'У9 Ввод'!$E$217-NETWORKDAYS('У9 Ввод'!$D$217,$B27)+1))/Настройки!$E$15*100)</f>
        <v>0</v>
      </c>
      <c r="HE27" s="67" t="n">
        <f aca="false">IF(OR($D27=1,MONTH($B27)&lt;&gt;MONTH(StartDate),'У9 Ввод'!$D$218="",'У9 Ввод'!$E$218="",'У9 Ввод'!$D$218&gt;$B27),0,MAX(0,MIN(1,'У9 Ввод'!$E$218-NETWORKDAYS('У9 Ввод'!$D$218,$B27)+1))/Настройки!$E$15*100)</f>
        <v>0</v>
      </c>
      <c r="HF27" s="67" t="n">
        <f aca="false">IF(OR($D27=1,MONTH($B27)&lt;&gt;MONTH(StartDate),'У9 Ввод'!$D$219="",'У9 Ввод'!$E$219="",'У9 Ввод'!$D$219&gt;$B27),0,MAX(0,MIN(1,'У9 Ввод'!$E$219-NETWORKDAYS('У9 Ввод'!$D$219,$B27)+1))/Настройки!$E$15*100)</f>
        <v>0</v>
      </c>
      <c r="HG27" s="67" t="n">
        <f aca="false">IF(OR($D27=1,MONTH($B27)&lt;&gt;MONTH(StartDate),'У9 Ввод'!$D$220="",'У9 Ввод'!$E$220="",'У9 Ввод'!$D$220&gt;$B27),0,MAX(0,MIN(1,'У9 Ввод'!$E$220-NETWORKDAYS('У9 Ввод'!$D$220,$B27)+1))/Настройки!$E$15*100)</f>
        <v>0</v>
      </c>
      <c r="HH27" s="67" t="n">
        <f aca="false">IF(OR($D27=1,MONTH($B27)&lt;&gt;MONTH(StartDate),'У9 Ввод'!$D$221="",'У9 Ввод'!$E$221="",'У9 Ввод'!$D$221&gt;$B27),0,MAX(0,MIN(1,'У9 Ввод'!$E$221-NETWORKDAYS('У9 Ввод'!$D$221,$B27)+1))/Настройки!$E$15*100)</f>
        <v>0</v>
      </c>
      <c r="HI27" s="67" t="n">
        <f aca="false">IF(OR($D27=1,MONTH($B27)&lt;&gt;MONTH(StartDate),'У9 Ввод'!$D$222="",'У9 Ввод'!$E$222="",'У9 Ввод'!$D$222&gt;$B27),0,MAX(0,MIN(1,'У9 Ввод'!$E$222-NETWORKDAYS('У9 Ввод'!$D$222,$B27)+1))/Настройки!$E$15*100)</f>
        <v>0</v>
      </c>
      <c r="HJ27" s="67" t="n">
        <f aca="false">IF(OR($D27=1,MONTH($B27)&lt;&gt;MONTH(StartDate),'У9 Ввод'!$D$223="",'У9 Ввод'!$E$223="",'У9 Ввод'!$D$223&gt;$B27),0,MAX(0,MIN(1,'У9 Ввод'!$E$223-NETWORKDAYS('У9 Ввод'!$D$223,$B27)+1))/Настройки!$E$15*100)</f>
        <v>0</v>
      </c>
      <c r="HK27" s="67" t="n">
        <f aca="false">IF(OR($D27=1,MONTH($B27)&lt;&gt;MONTH(StartDate),'У9 Ввод'!$D$224="",'У9 Ввод'!$E$224="",'У9 Ввод'!$D$224&gt;$B27),0,MAX(0,MIN(1,'У9 Ввод'!$E$224-NETWORKDAYS('У9 Ввод'!$D$224,$B27)+1))/Настройки!$E$15*100)</f>
        <v>0</v>
      </c>
      <c r="HL27" s="67" t="n">
        <f aca="false">IF(OR($D27=1,MONTH($B27)&lt;&gt;MONTH(StartDate),'У9 Ввод'!$D$225="",'У9 Ввод'!$E$225="",'У9 Ввод'!$D$225&gt;$B27),0,MAX(0,MIN(1,'У9 Ввод'!$E$225-NETWORKDAYS('У9 Ввод'!$D$225,$B27)+1))/Настройки!$E$15*100)</f>
        <v>0</v>
      </c>
      <c r="HM27" s="67" t="n">
        <f aca="false">IF(OR($D27=1,MONTH($B27)&lt;&gt;MONTH(StartDate),'У9 Ввод'!$D$226="",'У9 Ввод'!$E$226="",'У9 Ввод'!$D$226&gt;$B27),0,MAX(0,MIN(1,'У9 Ввод'!$E$226-NETWORKDAYS('У9 Ввод'!$D$226,$B27)+1))/Настройки!$E$15*100)</f>
        <v>0</v>
      </c>
      <c r="HN27" s="67" t="n">
        <f aca="false">IF(OR($D27=1,MONTH($B27)&lt;&gt;MONTH(StartDate),'У9 Ввод'!$D$227="",'У9 Ввод'!$E$227="",'У9 Ввод'!$D$227&gt;$B27),0,MAX(0,MIN(1,'У9 Ввод'!$E$227-NETWORKDAYS('У9 Ввод'!$D$227,$B27)+1))/Настройки!$E$15*100)</f>
        <v>0</v>
      </c>
      <c r="HO27" s="67" t="n">
        <f aca="false">IF(OR($D27=1,MONTH($B27)&lt;&gt;MONTH(StartDate),'У9 Ввод'!$D$228="",'У9 Ввод'!$E$228="",'У9 Ввод'!$D$228&gt;$B27),0,MAX(0,MIN(1,'У9 Ввод'!$E$228-NETWORKDAYS('У9 Ввод'!$D$228,$B27)+1))/Настройки!$E$15*100)</f>
        <v>0</v>
      </c>
      <c r="HP27" s="67" t="n">
        <f aca="false">IF(OR($D27=1,MONTH($B27)&lt;&gt;MONTH(StartDate),'У9 Ввод'!$D$229="",'У9 Ввод'!$E$229="",'У9 Ввод'!$D$229&gt;$B27),0,MAX(0,MIN(1,'У9 Ввод'!$E$229-NETWORKDAYS('У9 Ввод'!$D$229,$B27)+1))/Настройки!$E$15*100)</f>
        <v>0</v>
      </c>
      <c r="HQ27" s="67" t="n">
        <f aca="false">IF(OR($D27=1,MONTH($B27)&lt;&gt;MONTH(StartDate),'У9 Ввод'!$D$230="",'У9 Ввод'!$E$230="",'У9 Ввод'!$D$230&gt;$B27),0,MAX(0,MIN(1,'У9 Ввод'!$E$230-NETWORKDAYS('У9 Ввод'!$D$230,$B27)+1))/Настройки!$E$15*100)</f>
        <v>0</v>
      </c>
      <c r="HR27" s="67" t="n">
        <f aca="false">IF(OR($D27=1,MONTH($B27)&lt;&gt;MONTH(StartDate),'У9 Ввод'!$D$231="",'У9 Ввод'!$E$231="",'У9 Ввод'!$D$231&gt;$B27),0,MAX(0,MIN(1,'У9 Ввод'!$E$231-NETWORKDAYS('У9 Ввод'!$D$231,$B27)+1))/Настройки!$E$15*100)</f>
        <v>0</v>
      </c>
      <c r="HS27" s="67" t="n">
        <f aca="false">IF(OR($D27=1,MONTH($B27)&lt;&gt;MONTH(StartDate),'У9 Ввод'!$D$232="",'У9 Ввод'!$E$232="",'У9 Ввод'!$D$232&gt;$B27),0,MAX(0,MIN(1,'У9 Ввод'!$E$232-NETWORKDAYS('У9 Ввод'!$D$232,$B27)+1))/Настройки!$E$15*100)</f>
        <v>0</v>
      </c>
      <c r="HT27" s="67" t="n">
        <f aca="false">IF(OR($D27=1,MONTH($B27)&lt;&gt;MONTH(StartDate),'У9 Ввод'!$D$233="",'У9 Ввод'!$E$233="",'У9 Ввод'!$D$233&gt;$B27),0,MAX(0,MIN(1,'У9 Ввод'!$E$233-NETWORKDAYS('У9 Ввод'!$D$233,$B27)+1))/Настройки!$E$15*100)</f>
        <v>0</v>
      </c>
      <c r="HU27" s="67" t="n">
        <f aca="false">IF(OR($D27=1,MONTH($B27)&lt;&gt;MONTH(StartDate),'У9 Ввод'!$D$234="",'У9 Ввод'!$E$234="",'У9 Ввод'!$D$234&gt;$B27),0,MAX(0,MIN(1,'У9 Ввод'!$E$234-NETWORKDAYS('У9 Ввод'!$D$234,$B27)+1))/Настройки!$E$15*100)</f>
        <v>0</v>
      </c>
      <c r="HV27" s="67" t="n">
        <f aca="false">IF(OR($D27=1,MONTH($B27)&lt;&gt;MONTH(StartDate),'У9 Ввод'!$D$235="",'У9 Ввод'!$E$235="",'У9 Ввод'!$D$235&gt;$B27),0,MAX(0,MIN(1,'У9 Ввод'!$E$235-NETWORKDAYS('У9 Ввод'!$D$235,$B27)+1))/Настройки!$E$15*100)</f>
        <v>0</v>
      </c>
      <c r="HW27" s="67" t="n">
        <f aca="false">IF(OR($D27=1,MONTH($B27)&lt;&gt;MONTH(StartDate),'У9 Ввод'!$D$236="",'У9 Ввод'!$E$236="",'У9 Ввод'!$D$236&gt;$B27),0,MAX(0,MIN(1,'У9 Ввод'!$E$236-NETWORKDAYS('У9 Ввод'!$D$236,$B27)+1))/Настройки!$E$15*100)</f>
        <v>0</v>
      </c>
      <c r="HX27" s="67" t="n">
        <f aca="false">IF(OR($D27=1,MONTH($B27)&lt;&gt;MONTH(StartDate),'У9 Ввод'!$D$237="",'У9 Ввод'!$E$237="",'У9 Ввод'!$D$237&gt;$B27),0,MAX(0,MIN(1,'У9 Ввод'!$E$237-NETWORKDAYS('У9 Ввод'!$D$237,$B27)+1))/Настройки!$E$15*100)</f>
        <v>0</v>
      </c>
      <c r="HY27" s="67" t="n">
        <f aca="false">IF(OR($D27=1,MONTH($B27)&lt;&gt;MONTH(StartDate),'У9 Ввод'!$D$238="",'У9 Ввод'!$E$238="",'У9 Ввод'!$D$238&gt;$B27),0,MAX(0,MIN(1,'У9 Ввод'!$E$238-NETWORKDAYS('У9 Ввод'!$D$238,$B27)+1))/Настройки!$E$15*100)</f>
        <v>0</v>
      </c>
      <c r="HZ27" s="67" t="n">
        <f aca="false">IF(OR($D27=1,MONTH($B27)&lt;&gt;MONTH(StartDate),'У9 Ввод'!$D$239="",'У9 Ввод'!$E$239="",'У9 Ввод'!$D$239&gt;$B27),0,MAX(0,MIN(1,'У9 Ввод'!$E$239-NETWORKDAYS('У9 Ввод'!$D$239,$B27)+1))/Настройки!$E$15*100)</f>
        <v>0</v>
      </c>
      <c r="IA27" s="67" t="n">
        <f aca="false">IF(OR($D27=1,MONTH($B27)&lt;&gt;MONTH(StartDate),'У9 Ввод'!$D$240="",'У9 Ввод'!$E$240="",'У9 Ввод'!$D$240&gt;$B27),0,MAX(0,MIN(1,'У9 Ввод'!$E$240-NETWORKDAYS('У9 Ввод'!$D$240,$B27)+1))/Настройки!$E$15*100)</f>
        <v>0</v>
      </c>
      <c r="IB27" s="67" t="n">
        <f aca="false">IF(OR($D27=1,MONTH($B27)&lt;&gt;MONTH(StartDate),'У9 Ввод'!$D$241="",'У9 Ввод'!$E$241="",'У9 Ввод'!$D$241&gt;$B27),0,MAX(0,MIN(1,'У9 Ввод'!$E$241-NETWORKDAYS('У9 Ввод'!$D$241,$B27)+1))/Настройки!$E$15*100)</f>
        <v>0</v>
      </c>
      <c r="IC27" s="67" t="n">
        <f aca="false">IF(OR($D27=1,MONTH($B27)&lt;&gt;MONTH(StartDate),'У9 Ввод'!$D$242="",'У9 Ввод'!$E$242="",'У9 Ввод'!$D$242&gt;$B27),0,MAX(0,MIN(1,'У9 Ввод'!$E$242-NETWORKDAYS('У9 Ввод'!$D$242,$B27)+1))/Настройки!$E$15*100)</f>
        <v>0</v>
      </c>
      <c r="ID27" s="67" t="n">
        <f aca="false">IF(OR($D27=1,MONTH($B27)&lt;&gt;MONTH(StartDate),'У9 Ввод'!$D$243="",'У9 Ввод'!$E$243="",'У9 Ввод'!$D$243&gt;$B27),0,MAX(0,MIN(1,'У9 Ввод'!$E$243-NETWORKDAYS('У9 Ввод'!$D$243,$B27)+1))/Настройки!$E$15*100)</f>
        <v>0</v>
      </c>
      <c r="IE27" s="67" t="n">
        <f aca="false">IF(OR($D27=1,MONTH($B27)&lt;&gt;MONTH(StartDate),'У9 Ввод'!$D$244="",'У9 Ввод'!$E$244="",'У9 Ввод'!$D$244&gt;$B27),0,MAX(0,MIN(1,'У9 Ввод'!$E$244-NETWORKDAYS('У9 Ввод'!$D$244,$B27)+1))/Настройки!$E$15*100)</f>
        <v>0</v>
      </c>
      <c r="IF27" s="67" t="n">
        <f aca="false">IF(OR($D27=1,MONTH($B27)&lt;&gt;MONTH(StartDate),'У9 Ввод'!$D$245="",'У9 Ввод'!$E$245="",'У9 Ввод'!$D$245&gt;$B27),0,MAX(0,MIN(1,'У9 Ввод'!$E$245-NETWORKDAYS('У9 Ввод'!$D$245,$B27)+1))/Настройки!$E$15*100)</f>
        <v>0</v>
      </c>
      <c r="IG27" s="67" t="n">
        <f aca="false">IF(OR($D27=1,MONTH($B27)&lt;&gt;MONTH(StartDate),'У9 Ввод'!$D$246="",'У9 Ввод'!$E$246="",'У9 Ввод'!$D$246&gt;$B27),0,MAX(0,MIN(1,'У9 Ввод'!$E$246-NETWORKDAYS('У9 Ввод'!$D$246,$B27)+1))/Настройки!$E$15*100)</f>
        <v>0</v>
      </c>
      <c r="IH27" s="67" t="n">
        <f aca="false">IF(OR($D27=1,MONTH($B27)&lt;&gt;MONTH(StartDate),'У9 Ввод'!$D$247="",'У9 Ввод'!$E$247="",'У9 Ввод'!$D$247&gt;$B27),0,MAX(0,MIN(1,'У9 Ввод'!$E$247-NETWORKDAYS('У9 Ввод'!$D$247,$B27)+1))/Настройки!$E$15*100)</f>
        <v>0</v>
      </c>
      <c r="II27" s="67" t="n">
        <f aca="false">IF(OR($D27=1,MONTH($B27)&lt;&gt;MONTH(StartDate),'У9 Ввод'!$D$248="",'У9 Ввод'!$E$248="",'У9 Ввод'!$D$248&gt;$B27),0,MAX(0,MIN(1,'У9 Ввод'!$E$248-NETWORKDAYS('У9 Ввод'!$D$248,$B27)+1))/Настройки!$E$15*100)</f>
        <v>0</v>
      </c>
      <c r="IJ27" s="67" t="n">
        <f aca="false">IF(OR($D27=1,MONTH($B27)&lt;&gt;MONTH(StartDate),'У9 Ввод'!$D$249="",'У9 Ввод'!$E$249="",'У9 Ввод'!$D$249&gt;$B27),0,MAX(0,MIN(1,'У9 Ввод'!$E$249-NETWORKDAYS('У9 Ввод'!$D$249,$B27)+1))/Настройки!$E$15*100)</f>
        <v>0</v>
      </c>
      <c r="IK27" s="67" t="n">
        <f aca="false">IF(OR($D27=1,MONTH($B27)&lt;&gt;MONTH(StartDate),'У9 Ввод'!$D$250="",'У9 Ввод'!$E$250="",'У9 Ввод'!$D$250&gt;$B27),0,MAX(0,MIN(1,'У9 Ввод'!$E$250-NETWORKDAYS('У9 Ввод'!$D$250,$B27)+1))/Настройки!$E$15*100)</f>
        <v>0</v>
      </c>
      <c r="IL27" s="67" t="n">
        <f aca="false">IF(OR($D27=1,MONTH($B27)&lt;&gt;MONTH(StartDate),'У9 Ввод'!$D$251="",'У9 Ввод'!$E$251="",'У9 Ввод'!$D$251&gt;$B27),0,MAX(0,MIN(1,'У9 Ввод'!$E$251-NETWORKDAYS('У9 Ввод'!$D$251,$B27)+1))/Настройки!$E$15*100)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20</v>
      </c>
      <c r="F28" s="49" t="n">
        <f aca="false">IF(OR(MONTH(B28)&lt;&gt;MONTH(StartDate),D28=1),"",100)</f>
        <v>100</v>
      </c>
      <c r="G28" s="67" t="n">
        <f aca="false">IF(OR($D28=1,MONTH($B28)&lt;&gt;MONTH(StartDate),'У9 Ввод'!$D$12="",'У9 Ввод'!$E$12="",'У9 Ввод'!$D$12&gt;$B28),0,MAX(0,MIN(1,'У9 Ввод'!$E$12-NETWORKDAYS('У9 Ввод'!$D$12,$B28)+1))/Настройки!$E$15*100)</f>
        <v>0</v>
      </c>
      <c r="H28" s="67" t="n">
        <f aca="false">IF(OR($D28=1,MONTH($B28)&lt;&gt;MONTH(StartDate),'У9 Ввод'!$D$13="",'У9 Ввод'!$E$13="",'У9 Ввод'!$D$13&gt;$B28),0,MAX(0,MIN(1,'У9 Ввод'!$E$13-NETWORKDAYS('У9 Ввод'!$D$13,$B28)+1))/Настройки!$E$15*100)</f>
        <v>0</v>
      </c>
      <c r="I28" s="67" t="n">
        <f aca="false">IF(OR($D28=1,MONTH($B28)&lt;&gt;MONTH(StartDate),'У9 Ввод'!$D$14="",'У9 Ввод'!$E$14="",'У9 Ввод'!$D$14&gt;$B28),0,MAX(0,MIN(1,'У9 Ввод'!$E$14-NETWORKDAYS('У9 Ввод'!$D$14,$B28)+1))/Настройки!$E$15*100)</f>
        <v>0</v>
      </c>
      <c r="J28" s="67" t="n">
        <f aca="false">IF(OR($D28=1,MONTH($B28)&lt;&gt;MONTH(StartDate),'У9 Ввод'!$D$15="",'У9 Ввод'!$E$15="",'У9 Ввод'!$D$15&gt;$B28),0,MAX(0,MIN(1,'У9 Ввод'!$E$15-NETWORKDAYS('У9 Ввод'!$D$15,$B28)+1))/Настройки!$E$15*100)</f>
        <v>0</v>
      </c>
      <c r="K28" s="67" t="n">
        <f aca="false">IF(OR($D28=1,MONTH($B28)&lt;&gt;MONTH(StartDate),'У9 Ввод'!$D$16="",'У9 Ввод'!$E$16="",'У9 Ввод'!$D$16&gt;$B28),0,MAX(0,MIN(1,'У9 Ввод'!$E$16-NETWORKDAYS('У9 Ввод'!$D$16,$B28)+1))/Настройки!$E$15*100)</f>
        <v>0</v>
      </c>
      <c r="L28" s="67" t="n">
        <f aca="false">IF(OR($D28=1,MONTH($B28)&lt;&gt;MONTH(StartDate),'У9 Ввод'!$D$17="",'У9 Ввод'!$E$17="",'У9 Ввод'!$D$17&gt;$B28),0,MAX(0,MIN(1,'У9 Ввод'!$E$17-NETWORKDAYS('У9 Ввод'!$D$17,$B28)+1))/Настройки!$E$15*100)</f>
        <v>0</v>
      </c>
      <c r="M28" s="67" t="n">
        <f aca="false">IF(OR($D28=1,MONTH($B28)&lt;&gt;MONTH(StartDate),'У9 Ввод'!$D$18="",'У9 Ввод'!$E$18="",'У9 Ввод'!$D$18&gt;$B28),0,MAX(0,MIN(1,'У9 Ввод'!$E$18-NETWORKDAYS('У9 Ввод'!$D$18,$B28)+1))/Настройки!$E$15*100)</f>
        <v>0</v>
      </c>
      <c r="N28" s="67" t="n">
        <f aca="false">IF(OR($D28=1,MONTH($B28)&lt;&gt;MONTH(StartDate),'У9 Ввод'!$D$19="",'У9 Ввод'!$E$19="",'У9 Ввод'!$D$19&gt;$B28),0,MAX(0,MIN(1,'У9 Ввод'!$E$19-NETWORKDAYS('У9 Ввод'!$D$19,$B28)+1))/Настройки!$E$15*100)</f>
        <v>0</v>
      </c>
      <c r="O28" s="67" t="n">
        <f aca="false">IF(OR($D28=1,MONTH($B28)&lt;&gt;MONTH(StartDate),'У9 Ввод'!$D$20="",'У9 Ввод'!$E$20="",'У9 Ввод'!$D$20&gt;$B28),0,MAX(0,MIN(1,'У9 Ввод'!$E$20-NETWORKDAYS('У9 Ввод'!$D$20,$B28)+1))/Настройки!$E$15*100)</f>
        <v>20</v>
      </c>
      <c r="P28" s="67" t="n">
        <f aca="false">IF(OR($D28=1,MONTH($B28)&lt;&gt;MONTH(StartDate),'У9 Ввод'!$D$21="",'У9 Ввод'!$E$21="",'У9 Ввод'!$D$21&gt;$B28),0,MAX(0,MIN(1,'У9 Ввод'!$E$21-NETWORKDAYS('У9 Ввод'!$D$21,$B28)+1))/Настройки!$E$15*100)</f>
        <v>0</v>
      </c>
      <c r="Q28" s="67" t="n">
        <f aca="false">IF(OR($D28=1,MONTH($B28)&lt;&gt;MONTH(StartDate),'У9 Ввод'!$D$22="",'У9 Ввод'!$E$22="",'У9 Ввод'!$D$22&gt;$B28),0,MAX(0,MIN(1,'У9 Ввод'!$E$22-NETWORKDAYS('У9 Ввод'!$D$22,$B28)+1))/Настройки!$E$15*100)</f>
        <v>0</v>
      </c>
      <c r="R28" s="67" t="n">
        <f aca="false">IF(OR($D28=1,MONTH($B28)&lt;&gt;MONTH(StartDate),'У9 Ввод'!$D$23="",'У9 Ввод'!$E$23="",'У9 Ввод'!$D$23&gt;$B28),0,MAX(0,MIN(1,'У9 Ввод'!$E$23-NETWORKDAYS('У9 Ввод'!$D$23,$B28)+1))/Настройки!$E$15*100)</f>
        <v>0</v>
      </c>
      <c r="S28" s="67" t="n">
        <f aca="false">IF(OR($D28=1,MONTH($B28)&lt;&gt;MONTH(StartDate),'У9 Ввод'!$D$24="",'У9 Ввод'!$E$24="",'У9 Ввод'!$D$24&gt;$B28),0,MAX(0,MIN(1,'У9 Ввод'!$E$24-NETWORKDAYS('У9 Ввод'!$D$24,$B28)+1))/Настройки!$E$15*100)</f>
        <v>0</v>
      </c>
      <c r="T28" s="67" t="n">
        <f aca="false">IF(OR($D28=1,MONTH($B28)&lt;&gt;MONTH(StartDate),'У9 Ввод'!$D$25="",'У9 Ввод'!$E$25="",'У9 Ввод'!$D$25&gt;$B28),0,MAX(0,MIN(1,'У9 Ввод'!$E$25-NETWORKDAYS('У9 Ввод'!$D$25,$B28)+1))/Настройки!$E$15*100)</f>
        <v>0</v>
      </c>
      <c r="U28" s="67" t="n">
        <f aca="false">IF(OR($D28=1,MONTH($B28)&lt;&gt;MONTH(StartDate),'У9 Ввод'!$D$26="",'У9 Ввод'!$E$26="",'У9 Ввод'!$D$26&gt;$B28),0,MAX(0,MIN(1,'У9 Ввод'!$E$26-NETWORKDAYS('У9 Ввод'!$D$26,$B28)+1))/Настройки!$E$15*100)</f>
        <v>0</v>
      </c>
      <c r="V28" s="67" t="n">
        <f aca="false">IF(OR($D28=1,MONTH($B28)&lt;&gt;MONTH(StartDate),'У9 Ввод'!$D$27="",'У9 Ввод'!$E$27="",'У9 Ввод'!$D$27&gt;$B28),0,MAX(0,MIN(1,'У9 Ввод'!$E$27-NETWORKDAYS('У9 Ввод'!$D$27,$B28)+1))/Настройки!$E$15*100)</f>
        <v>0</v>
      </c>
      <c r="W28" s="67" t="n">
        <f aca="false">IF(OR($D28=1,MONTH($B28)&lt;&gt;MONTH(StartDate),'У9 Ввод'!$D$28="",'У9 Ввод'!$E$28="",'У9 Ввод'!$D$28&gt;$B28),0,MAX(0,MIN(1,'У9 Ввод'!$E$28-NETWORKDAYS('У9 Ввод'!$D$28,$B28)+1))/Настройки!$E$15*100)</f>
        <v>0</v>
      </c>
      <c r="X28" s="67" t="n">
        <f aca="false">IF(OR($D28=1,MONTH($B28)&lt;&gt;MONTH(StartDate),'У9 Ввод'!$D$29="",'У9 Ввод'!$E$29="",'У9 Ввод'!$D$29&gt;$B28),0,MAX(0,MIN(1,'У9 Ввод'!$E$29-NETWORKDAYS('У9 Ввод'!$D$29,$B28)+1))/Настройки!$E$15*100)</f>
        <v>0</v>
      </c>
      <c r="Y28" s="67" t="n">
        <f aca="false">IF(OR($D28=1,MONTH($B28)&lt;&gt;MONTH(StartDate),'У9 Ввод'!$D$30="",'У9 Ввод'!$E$30="",'У9 Ввод'!$D$30&gt;$B28),0,MAX(0,MIN(1,'У9 Ввод'!$E$30-NETWORKDAYS('У9 Ввод'!$D$30,$B28)+1))/Настройки!$E$15*100)</f>
        <v>0</v>
      </c>
      <c r="Z28" s="67" t="n">
        <f aca="false">IF(OR($D28=1,MONTH($B28)&lt;&gt;MONTH(StartDate),'У9 Ввод'!$D$31="",'У9 Ввод'!$E$31="",'У9 Ввод'!$D$31&gt;$B28),0,MAX(0,MIN(1,'У9 Ввод'!$E$31-NETWORKDAYS('У9 Ввод'!$D$31,$B28)+1))/Настройки!$E$15*100)</f>
        <v>0</v>
      </c>
      <c r="AA28" s="67" t="n">
        <f aca="false">IF(OR($D28=1,MONTH($B28)&lt;&gt;MONTH(StartDate),'У9 Ввод'!$D$32="",'У9 Ввод'!$E$32="",'У9 Ввод'!$D$32&gt;$B28),0,MAX(0,MIN(1,'У9 Ввод'!$E$32-NETWORKDAYS('У9 Ввод'!$D$32,$B28)+1))/Настройки!$E$15*100)</f>
        <v>0</v>
      </c>
      <c r="AB28" s="67" t="n">
        <f aca="false">IF(OR($D28=1,MONTH($B28)&lt;&gt;MONTH(StartDate),'У9 Ввод'!$D$33="",'У9 Ввод'!$E$33="",'У9 Ввод'!$D$33&gt;$B28),0,MAX(0,MIN(1,'У9 Ввод'!$E$33-NETWORKDAYS('У9 Ввод'!$D$33,$B28)+1))/Настройки!$E$15*100)</f>
        <v>0</v>
      </c>
      <c r="AC28" s="67" t="n">
        <f aca="false">IF(OR($D28=1,MONTH($B28)&lt;&gt;MONTH(StartDate),'У9 Ввод'!$D$34="",'У9 Ввод'!$E$34="",'У9 Ввод'!$D$34&gt;$B28),0,MAX(0,MIN(1,'У9 Ввод'!$E$34-NETWORKDAYS('У9 Ввод'!$D$34,$B28)+1))/Настройки!$E$15*100)</f>
        <v>0</v>
      </c>
      <c r="AD28" s="67" t="n">
        <f aca="false">IF(OR($D28=1,MONTH($B28)&lt;&gt;MONTH(StartDate),'У9 Ввод'!$D$35="",'У9 Ввод'!$E$35="",'У9 Ввод'!$D$35&gt;$B28),0,MAX(0,MIN(1,'У9 Ввод'!$E$35-NETWORKDAYS('У9 Ввод'!$D$35,$B28)+1))/Настройки!$E$15*100)</f>
        <v>0</v>
      </c>
      <c r="AE28" s="67" t="n">
        <f aca="false">IF(OR($D28=1,MONTH($B28)&lt;&gt;MONTH(StartDate),'У9 Ввод'!$D$36="",'У9 Ввод'!$E$36="",'У9 Ввод'!$D$36&gt;$B28),0,MAX(0,MIN(1,'У9 Ввод'!$E$36-NETWORKDAYS('У9 Ввод'!$D$36,$B28)+1))/Настройки!$E$15*100)</f>
        <v>0</v>
      </c>
      <c r="AF28" s="67" t="n">
        <f aca="false">IF(OR($D28=1,MONTH($B28)&lt;&gt;MONTH(StartDate),'У9 Ввод'!$D$37="",'У9 Ввод'!$E$37="",'У9 Ввод'!$D$37&gt;$B28),0,MAX(0,MIN(1,'У9 Ввод'!$E$37-NETWORKDAYS('У9 Ввод'!$D$37,$B28)+1))/Настройки!$E$15*100)</f>
        <v>0</v>
      </c>
      <c r="AG28" s="67" t="n">
        <f aca="false">IF(OR($D28=1,MONTH($B28)&lt;&gt;MONTH(StartDate),'У9 Ввод'!$D$38="",'У9 Ввод'!$E$38="",'У9 Ввод'!$D$38&gt;$B28),0,MAX(0,MIN(1,'У9 Ввод'!$E$38-NETWORKDAYS('У9 Ввод'!$D$38,$B28)+1))/Настройки!$E$15*100)</f>
        <v>0</v>
      </c>
      <c r="AH28" s="67" t="n">
        <f aca="false">IF(OR($D28=1,MONTH($B28)&lt;&gt;MONTH(StartDate),'У9 Ввод'!$D$39="",'У9 Ввод'!$E$39="",'У9 Ввод'!$D$39&gt;$B28),0,MAX(0,MIN(1,'У9 Ввод'!$E$39-NETWORKDAYS('У9 Ввод'!$D$39,$B28)+1))/Настройки!$E$15*100)</f>
        <v>0</v>
      </c>
      <c r="AI28" s="67" t="n">
        <f aca="false">IF(OR($D28=1,MONTH($B28)&lt;&gt;MONTH(StartDate),'У9 Ввод'!$D$40="",'У9 Ввод'!$E$40="",'У9 Ввод'!$D$40&gt;$B28),0,MAX(0,MIN(1,'У9 Ввод'!$E$40-NETWORKDAYS('У9 Ввод'!$D$40,$B28)+1))/Настройки!$E$15*100)</f>
        <v>0</v>
      </c>
      <c r="AJ28" s="67" t="n">
        <f aca="false">IF(OR($D28=1,MONTH($B28)&lt;&gt;MONTH(StartDate),'У9 Ввод'!$D$41="",'У9 Ввод'!$E$41="",'У9 Ввод'!$D$41&gt;$B28),0,MAX(0,MIN(1,'У9 Ввод'!$E$41-NETWORKDAYS('У9 Ввод'!$D$41,$B28)+1))/Настройки!$E$15*100)</f>
        <v>0</v>
      </c>
      <c r="AK28" s="67" t="n">
        <f aca="false">IF(OR($D28=1,MONTH($B28)&lt;&gt;MONTH(StartDate),'У9 Ввод'!$D$42="",'У9 Ввод'!$E$42="",'У9 Ввод'!$D$42&gt;$B28),0,MAX(0,MIN(1,'У9 Ввод'!$E$42-NETWORKDAYS('У9 Ввод'!$D$42,$B28)+1))/Настройки!$E$15*100)</f>
        <v>0</v>
      </c>
      <c r="AL28" s="67" t="n">
        <f aca="false">IF(OR($D28=1,MONTH($B28)&lt;&gt;MONTH(StartDate),'У9 Ввод'!$D$43="",'У9 Ввод'!$E$43="",'У9 Ввод'!$D$43&gt;$B28),0,MAX(0,MIN(1,'У9 Ввод'!$E$43-NETWORKDAYS('У9 Ввод'!$D$43,$B28)+1))/Настройки!$E$15*100)</f>
        <v>0</v>
      </c>
      <c r="AM28" s="67" t="n">
        <f aca="false">IF(OR($D28=1,MONTH($B28)&lt;&gt;MONTH(StartDate),'У9 Ввод'!$D$44="",'У9 Ввод'!$E$44="",'У9 Ввод'!$D$44&gt;$B28),0,MAX(0,MIN(1,'У9 Ввод'!$E$44-NETWORKDAYS('У9 Ввод'!$D$44,$B28)+1))/Настройки!$E$15*100)</f>
        <v>0</v>
      </c>
      <c r="AN28" s="67" t="n">
        <f aca="false">IF(OR($D28=1,MONTH($B28)&lt;&gt;MONTH(StartDate),'У9 Ввод'!$D$45="",'У9 Ввод'!$E$45="",'У9 Ввод'!$D$45&gt;$B28),0,MAX(0,MIN(1,'У9 Ввод'!$E$45-NETWORKDAYS('У9 Ввод'!$D$45,$B28)+1))/Настройки!$E$15*100)</f>
        <v>0</v>
      </c>
      <c r="AO28" s="67" t="n">
        <f aca="false">IF(OR($D28=1,MONTH($B28)&lt;&gt;MONTH(StartDate),'У9 Ввод'!$D$46="",'У9 Ввод'!$E$46="",'У9 Ввод'!$D$46&gt;$B28),0,MAX(0,MIN(1,'У9 Ввод'!$E$46-NETWORKDAYS('У9 Ввод'!$D$46,$B28)+1))/Настройки!$E$15*100)</f>
        <v>0</v>
      </c>
      <c r="AP28" s="67" t="n">
        <f aca="false">IF(OR($D28=1,MONTH($B28)&lt;&gt;MONTH(StartDate),'У9 Ввод'!$D$47="",'У9 Ввод'!$E$47="",'У9 Ввод'!$D$47&gt;$B28),0,MAX(0,MIN(1,'У9 Ввод'!$E$47-NETWORKDAYS('У9 Ввод'!$D$47,$B28)+1))/Настройки!$E$15*100)</f>
        <v>0</v>
      </c>
      <c r="AQ28" s="67" t="n">
        <f aca="false">IF(OR($D28=1,MONTH($B28)&lt;&gt;MONTH(StartDate),'У9 Ввод'!$D$48="",'У9 Ввод'!$E$48="",'У9 Ввод'!$D$48&gt;$B28),0,MAX(0,MIN(1,'У9 Ввод'!$E$48-NETWORKDAYS('У9 Ввод'!$D$48,$B28)+1))/Настройки!$E$15*100)</f>
        <v>0</v>
      </c>
      <c r="AR28" s="67" t="n">
        <f aca="false">IF(OR($D28=1,MONTH($B28)&lt;&gt;MONTH(StartDate),'У9 Ввод'!$D$49="",'У9 Ввод'!$E$49="",'У9 Ввод'!$D$49&gt;$B28),0,MAX(0,MIN(1,'У9 Ввод'!$E$49-NETWORKDAYS('У9 Ввод'!$D$49,$B28)+1))/Настройки!$E$15*100)</f>
        <v>0</v>
      </c>
      <c r="AS28" s="67" t="n">
        <f aca="false">IF(OR($D28=1,MONTH($B28)&lt;&gt;MONTH(StartDate),'У9 Ввод'!$D$50="",'У9 Ввод'!$E$50="",'У9 Ввод'!$D$50&gt;$B28),0,MAX(0,MIN(1,'У9 Ввод'!$E$50-NETWORKDAYS('У9 Ввод'!$D$50,$B28)+1))/Настройки!$E$15*100)</f>
        <v>0</v>
      </c>
      <c r="AT28" s="67" t="n">
        <f aca="false">IF(OR($D28=1,MONTH($B28)&lt;&gt;MONTH(StartDate),'У9 Ввод'!$D$51="",'У9 Ввод'!$E$51="",'У9 Ввод'!$D$51&gt;$B28),0,MAX(0,MIN(1,'У9 Ввод'!$E$51-NETWORKDAYS('У9 Ввод'!$D$51,$B28)+1))/Настройки!$E$15*100)</f>
        <v>0</v>
      </c>
      <c r="AU28" s="67" t="n">
        <f aca="false">IF(OR($D28=1,MONTH($B28)&lt;&gt;MONTH(StartDate),'У9 Ввод'!$D$52="",'У9 Ввод'!$E$52="",'У9 Ввод'!$D$52&gt;$B28),0,MAX(0,MIN(1,'У9 Ввод'!$E$52-NETWORKDAYS('У9 Ввод'!$D$52,$B28)+1))/Настройки!$E$15*100)</f>
        <v>0</v>
      </c>
      <c r="AV28" s="67" t="n">
        <f aca="false">IF(OR($D28=1,MONTH($B28)&lt;&gt;MONTH(StartDate),'У9 Ввод'!$D$53="",'У9 Ввод'!$E$53="",'У9 Ввод'!$D$53&gt;$B28),0,MAX(0,MIN(1,'У9 Ввод'!$E$53-NETWORKDAYS('У9 Ввод'!$D$53,$B28)+1))/Настройки!$E$15*100)</f>
        <v>0</v>
      </c>
      <c r="AW28" s="67" t="n">
        <f aca="false">IF(OR($D28=1,MONTH($B28)&lt;&gt;MONTH(StartDate),'У9 Ввод'!$D$54="",'У9 Ввод'!$E$54="",'У9 Ввод'!$D$54&gt;$B28),0,MAX(0,MIN(1,'У9 Ввод'!$E$54-NETWORKDAYS('У9 Ввод'!$D$54,$B28)+1))/Настройки!$E$15*100)</f>
        <v>0</v>
      </c>
      <c r="AX28" s="67" t="n">
        <f aca="false">IF(OR($D28=1,MONTH($B28)&lt;&gt;MONTH(StartDate),'У9 Ввод'!$D$55="",'У9 Ввод'!$E$55="",'У9 Ввод'!$D$55&gt;$B28),0,MAX(0,MIN(1,'У9 Ввод'!$E$55-NETWORKDAYS('У9 Ввод'!$D$55,$B28)+1))/Настройки!$E$15*100)</f>
        <v>0</v>
      </c>
      <c r="AY28" s="67" t="n">
        <f aca="false">IF(OR($D28=1,MONTH($B28)&lt;&gt;MONTH(StartDate),'У9 Ввод'!$D$56="",'У9 Ввод'!$E$56="",'У9 Ввод'!$D$56&gt;$B28),0,MAX(0,MIN(1,'У9 Ввод'!$E$56-NETWORKDAYS('У9 Ввод'!$D$56,$B28)+1))/Настройки!$E$15*100)</f>
        <v>0</v>
      </c>
      <c r="AZ28" s="67" t="n">
        <f aca="false">IF(OR($D28=1,MONTH($B28)&lt;&gt;MONTH(StartDate),'У9 Ввод'!$D$57="",'У9 Ввод'!$E$57="",'У9 Ввод'!$D$57&gt;$B28),0,MAX(0,MIN(1,'У9 Ввод'!$E$57-NETWORKDAYS('У9 Ввод'!$D$57,$B28)+1))/Настройки!$E$15*100)</f>
        <v>0</v>
      </c>
      <c r="BA28" s="67" t="n">
        <f aca="false">IF(OR($D28=1,MONTH($B28)&lt;&gt;MONTH(StartDate),'У9 Ввод'!$D$58="",'У9 Ввод'!$E$58="",'У9 Ввод'!$D$58&gt;$B28),0,MAX(0,MIN(1,'У9 Ввод'!$E$58-NETWORKDAYS('У9 Ввод'!$D$58,$B28)+1))/Настройки!$E$15*100)</f>
        <v>0</v>
      </c>
      <c r="BB28" s="67" t="n">
        <f aca="false">IF(OR($D28=1,MONTH($B28)&lt;&gt;MONTH(StartDate),'У9 Ввод'!$D$59="",'У9 Ввод'!$E$59="",'У9 Ввод'!$D$59&gt;$B28),0,MAX(0,MIN(1,'У9 Ввод'!$E$59-NETWORKDAYS('У9 Ввод'!$D$59,$B28)+1))/Настройки!$E$15*100)</f>
        <v>0</v>
      </c>
      <c r="BC28" s="67" t="n">
        <f aca="false">IF(OR($D28=1,MONTH($B28)&lt;&gt;MONTH(StartDate),'У9 Ввод'!$D$60="",'У9 Ввод'!$E$60="",'У9 Ввод'!$D$60&gt;$B28),0,MAX(0,MIN(1,'У9 Ввод'!$E$60-NETWORKDAYS('У9 Ввод'!$D$60,$B28)+1))/Настройки!$E$15*100)</f>
        <v>0</v>
      </c>
      <c r="BD28" s="67" t="n">
        <f aca="false">IF(OR($D28=1,MONTH($B28)&lt;&gt;MONTH(StartDate),'У9 Ввод'!$D$61="",'У9 Ввод'!$E$61="",'У9 Ввод'!$D$61&gt;$B28),0,MAX(0,MIN(1,'У9 Ввод'!$E$61-NETWORKDAYS('У9 Ввод'!$D$61,$B28)+1))/Настройки!$E$15*100)</f>
        <v>0</v>
      </c>
      <c r="BE28" s="67" t="n">
        <f aca="false">IF(OR($D28=1,MONTH($B28)&lt;&gt;MONTH(StartDate),'У9 Ввод'!$D$62="",'У9 Ввод'!$E$62="",'У9 Ввод'!$D$62&gt;$B28),0,MAX(0,MIN(1,'У9 Ввод'!$E$62-NETWORKDAYS('У9 Ввод'!$D$62,$B28)+1))/Настройки!$E$15*100)</f>
        <v>0</v>
      </c>
      <c r="BF28" s="67" t="n">
        <f aca="false">IF(OR($D28=1,MONTH($B28)&lt;&gt;MONTH(StartDate),'У9 Ввод'!$D$63="",'У9 Ввод'!$E$63="",'У9 Ввод'!$D$63&gt;$B28),0,MAX(0,MIN(1,'У9 Ввод'!$E$63-NETWORKDAYS('У9 Ввод'!$D$63,$B28)+1))/Настройки!$E$15*100)</f>
        <v>0</v>
      </c>
      <c r="BG28" s="67" t="n">
        <f aca="false">IF(OR($D28=1,MONTH($B28)&lt;&gt;MONTH(StartDate),'У9 Ввод'!$D$64="",'У9 Ввод'!$E$64="",'У9 Ввод'!$D$64&gt;$B28),0,MAX(0,MIN(1,'У9 Ввод'!$E$64-NETWORKDAYS('У9 Ввод'!$D$64,$B28)+1))/Настройки!$E$15*100)</f>
        <v>0</v>
      </c>
      <c r="BH28" s="67" t="n">
        <f aca="false">IF(OR($D28=1,MONTH($B28)&lt;&gt;MONTH(StartDate),'У9 Ввод'!$D$65="",'У9 Ввод'!$E$65="",'У9 Ввод'!$D$65&gt;$B28),0,MAX(0,MIN(1,'У9 Ввод'!$E$65-NETWORKDAYS('У9 Ввод'!$D$65,$B28)+1))/Настройки!$E$15*100)</f>
        <v>0</v>
      </c>
      <c r="BI28" s="67" t="n">
        <f aca="false">IF(OR($D28=1,MONTH($B28)&lt;&gt;MONTH(StartDate),'У9 Ввод'!$D$66="",'У9 Ввод'!$E$66="",'У9 Ввод'!$D$66&gt;$B28),0,MAX(0,MIN(1,'У9 Ввод'!$E$66-NETWORKDAYS('У9 Ввод'!$D$66,$B28)+1))/Настройки!$E$15*100)</f>
        <v>0</v>
      </c>
      <c r="BJ28" s="67" t="n">
        <f aca="false">IF(OR($D28=1,MONTH($B28)&lt;&gt;MONTH(StartDate),'У9 Ввод'!$D$67="",'У9 Ввод'!$E$67="",'У9 Ввод'!$D$67&gt;$B28),0,MAX(0,MIN(1,'У9 Ввод'!$E$67-NETWORKDAYS('У9 Ввод'!$D$67,$B28)+1))/Настройки!$E$15*100)</f>
        <v>0</v>
      </c>
      <c r="BK28" s="67" t="n">
        <f aca="false">IF(OR($D28=1,MONTH($B28)&lt;&gt;MONTH(StartDate),'У9 Ввод'!$D$68="",'У9 Ввод'!$E$68="",'У9 Ввод'!$D$68&gt;$B28),0,MAX(0,MIN(1,'У9 Ввод'!$E$68-NETWORKDAYS('У9 Ввод'!$D$68,$B28)+1))/Настройки!$E$15*100)</f>
        <v>0</v>
      </c>
      <c r="BL28" s="67" t="n">
        <f aca="false">IF(OR($D28=1,MONTH($B28)&lt;&gt;MONTH(StartDate),'У9 Ввод'!$D$69="",'У9 Ввод'!$E$69="",'У9 Ввод'!$D$69&gt;$B28),0,MAX(0,MIN(1,'У9 Ввод'!$E$69-NETWORKDAYS('У9 Ввод'!$D$69,$B28)+1))/Настройки!$E$15*100)</f>
        <v>0</v>
      </c>
      <c r="BM28" s="67" t="n">
        <f aca="false">IF(OR($D28=1,MONTH($B28)&lt;&gt;MONTH(StartDate),'У9 Ввод'!$D$70="",'У9 Ввод'!$E$70="",'У9 Ввод'!$D$70&gt;$B28),0,MAX(0,MIN(1,'У9 Ввод'!$E$70-NETWORKDAYS('У9 Ввод'!$D$70,$B28)+1))/Настройки!$E$15*100)</f>
        <v>0</v>
      </c>
      <c r="BN28" s="67" t="n">
        <f aca="false">IF(OR($D28=1,MONTH($B28)&lt;&gt;MONTH(StartDate),'У9 Ввод'!$D$71="",'У9 Ввод'!$E$71="",'У9 Ввод'!$D$71&gt;$B28),0,MAX(0,MIN(1,'У9 Ввод'!$E$71-NETWORKDAYS('У9 Ввод'!$D$71,$B28)+1))/Настройки!$E$15*100)</f>
        <v>0</v>
      </c>
      <c r="BO28" s="67" t="n">
        <f aca="false">IF(OR($D28=1,MONTH($B28)&lt;&gt;MONTH(StartDate),'У9 Ввод'!$D$72="",'У9 Ввод'!$E$72="",'У9 Ввод'!$D$72&gt;$B28),0,MAX(0,MIN(1,'У9 Ввод'!$E$72-NETWORKDAYS('У9 Ввод'!$D$72,$B28)+1))/Настройки!$E$15*100)</f>
        <v>0</v>
      </c>
      <c r="BP28" s="67" t="n">
        <f aca="false">IF(OR($D28=1,MONTH($B28)&lt;&gt;MONTH(StartDate),'У9 Ввод'!$D$73="",'У9 Ввод'!$E$73="",'У9 Ввод'!$D$73&gt;$B28),0,MAX(0,MIN(1,'У9 Ввод'!$E$73-NETWORKDAYS('У9 Ввод'!$D$73,$B28)+1))/Настройки!$E$15*100)</f>
        <v>0</v>
      </c>
      <c r="BQ28" s="67" t="n">
        <f aca="false">IF(OR($D28=1,MONTH($B28)&lt;&gt;MONTH(StartDate),'У9 Ввод'!$D$74="",'У9 Ввод'!$E$74="",'У9 Ввод'!$D$74&gt;$B28),0,MAX(0,MIN(1,'У9 Ввод'!$E$74-NETWORKDAYS('У9 Ввод'!$D$74,$B28)+1))/Настройки!$E$15*100)</f>
        <v>0</v>
      </c>
      <c r="BR28" s="67" t="n">
        <f aca="false">IF(OR($D28=1,MONTH($B28)&lt;&gt;MONTH(StartDate),'У9 Ввод'!$D$75="",'У9 Ввод'!$E$75="",'У9 Ввод'!$D$75&gt;$B28),0,MAX(0,MIN(1,'У9 Ввод'!$E$75-NETWORKDAYS('У9 Ввод'!$D$75,$B28)+1))/Настройки!$E$15*100)</f>
        <v>0</v>
      </c>
      <c r="BS28" s="67" t="n">
        <f aca="false">IF(OR($D28=1,MONTH($B28)&lt;&gt;MONTH(StartDate),'У9 Ввод'!$D$76="",'У9 Ввод'!$E$76="",'У9 Ввод'!$D$76&gt;$B28),0,MAX(0,MIN(1,'У9 Ввод'!$E$76-NETWORKDAYS('У9 Ввод'!$D$76,$B28)+1))/Настройки!$E$15*100)</f>
        <v>0</v>
      </c>
      <c r="BT28" s="67" t="n">
        <f aca="false">IF(OR($D28=1,MONTH($B28)&lt;&gt;MONTH(StartDate),'У9 Ввод'!$D$77="",'У9 Ввод'!$E$77="",'У9 Ввод'!$D$77&gt;$B28),0,MAX(0,MIN(1,'У9 Ввод'!$E$77-NETWORKDAYS('У9 Ввод'!$D$77,$B28)+1))/Настройки!$E$15*100)</f>
        <v>0</v>
      </c>
      <c r="BU28" s="67" t="n">
        <f aca="false">IF(OR($D28=1,MONTH($B28)&lt;&gt;MONTH(StartDate),'У9 Ввод'!$D$78="",'У9 Ввод'!$E$78="",'У9 Ввод'!$D$78&gt;$B28),0,MAX(0,MIN(1,'У9 Ввод'!$E$78-NETWORKDAYS('У9 Ввод'!$D$78,$B28)+1))/Настройки!$E$15*100)</f>
        <v>0</v>
      </c>
      <c r="BV28" s="67" t="n">
        <f aca="false">IF(OR($D28=1,MONTH($B28)&lt;&gt;MONTH(StartDate),'У9 Ввод'!$D$79="",'У9 Ввод'!$E$79="",'У9 Ввод'!$D$79&gt;$B28),0,MAX(0,MIN(1,'У9 Ввод'!$E$79-NETWORKDAYS('У9 Ввод'!$D$79,$B28)+1))/Настройки!$E$15*100)</f>
        <v>0</v>
      </c>
      <c r="BW28" s="67" t="n">
        <f aca="false">IF(OR($D28=1,MONTH($B28)&lt;&gt;MONTH(StartDate),'У9 Ввод'!$D$80="",'У9 Ввод'!$E$80="",'У9 Ввод'!$D$80&gt;$B28),0,MAX(0,MIN(1,'У9 Ввод'!$E$80-NETWORKDAYS('У9 Ввод'!$D$80,$B28)+1))/Настройки!$E$15*100)</f>
        <v>0</v>
      </c>
      <c r="BX28" s="67" t="n">
        <f aca="false">IF(OR($D28=1,MONTH($B28)&lt;&gt;MONTH(StartDate),'У9 Ввод'!$D$81="",'У9 Ввод'!$E$81="",'У9 Ввод'!$D$81&gt;$B28),0,MAX(0,MIN(1,'У9 Ввод'!$E$81-NETWORKDAYS('У9 Ввод'!$D$81,$B28)+1))/Настройки!$E$15*100)</f>
        <v>0</v>
      </c>
      <c r="BY28" s="67" t="n">
        <f aca="false">IF(OR($D28=1,MONTH($B28)&lt;&gt;MONTH(StartDate),'У9 Ввод'!$D$82="",'У9 Ввод'!$E$82="",'У9 Ввод'!$D$82&gt;$B28),0,MAX(0,MIN(1,'У9 Ввод'!$E$82-NETWORKDAYS('У9 Ввод'!$D$82,$B28)+1))/Настройки!$E$15*100)</f>
        <v>0</v>
      </c>
      <c r="BZ28" s="67" t="n">
        <f aca="false">IF(OR($D28=1,MONTH($B28)&lt;&gt;MONTH(StartDate),'У9 Ввод'!$D$83="",'У9 Ввод'!$E$83="",'У9 Ввод'!$D$83&gt;$B28),0,MAX(0,MIN(1,'У9 Ввод'!$E$83-NETWORKDAYS('У9 Ввод'!$D$83,$B28)+1))/Настройки!$E$15*100)</f>
        <v>0</v>
      </c>
      <c r="CA28" s="67" t="n">
        <f aca="false">IF(OR($D28=1,MONTH($B28)&lt;&gt;MONTH(StartDate),'У9 Ввод'!$D$84="",'У9 Ввод'!$E$84="",'У9 Ввод'!$D$84&gt;$B28),0,MAX(0,MIN(1,'У9 Ввод'!$E$84-NETWORKDAYS('У9 Ввод'!$D$84,$B28)+1))/Настройки!$E$15*100)</f>
        <v>0</v>
      </c>
      <c r="CB28" s="67" t="n">
        <f aca="false">IF(OR($D28=1,MONTH($B28)&lt;&gt;MONTH(StartDate),'У9 Ввод'!$D$85="",'У9 Ввод'!$E$85="",'У9 Ввод'!$D$85&gt;$B28),0,MAX(0,MIN(1,'У9 Ввод'!$E$85-NETWORKDAYS('У9 Ввод'!$D$85,$B28)+1))/Настройки!$E$15*100)</f>
        <v>0</v>
      </c>
      <c r="CC28" s="67" t="n">
        <f aca="false">IF(OR($D28=1,MONTH($B28)&lt;&gt;MONTH(StartDate),'У9 Ввод'!$D$86="",'У9 Ввод'!$E$86="",'У9 Ввод'!$D$86&gt;$B28),0,MAX(0,MIN(1,'У9 Ввод'!$E$86-NETWORKDAYS('У9 Ввод'!$D$86,$B28)+1))/Настройки!$E$15*100)</f>
        <v>0</v>
      </c>
      <c r="CD28" s="67" t="n">
        <f aca="false">IF(OR($D28=1,MONTH($B28)&lt;&gt;MONTH(StartDate),'У9 Ввод'!$D$87="",'У9 Ввод'!$E$87="",'У9 Ввод'!$D$87&gt;$B28),0,MAX(0,MIN(1,'У9 Ввод'!$E$87-NETWORKDAYS('У9 Ввод'!$D$87,$B28)+1))/Настройки!$E$15*100)</f>
        <v>0</v>
      </c>
      <c r="CE28" s="67" t="n">
        <f aca="false">IF(OR($D28=1,MONTH($B28)&lt;&gt;MONTH(StartDate),'У9 Ввод'!$D$88="",'У9 Ввод'!$E$88="",'У9 Ввод'!$D$88&gt;$B28),0,MAX(0,MIN(1,'У9 Ввод'!$E$88-NETWORKDAYS('У9 Ввод'!$D$88,$B28)+1))/Настройки!$E$15*100)</f>
        <v>0</v>
      </c>
      <c r="CF28" s="67" t="n">
        <f aca="false">IF(OR($D28=1,MONTH($B28)&lt;&gt;MONTH(StartDate),'У9 Ввод'!$D$89="",'У9 Ввод'!$E$89="",'У9 Ввод'!$D$89&gt;$B28),0,MAX(0,MIN(1,'У9 Ввод'!$E$89-NETWORKDAYS('У9 Ввод'!$D$89,$B28)+1))/Настройки!$E$15*100)</f>
        <v>0</v>
      </c>
      <c r="CG28" s="67" t="n">
        <f aca="false">IF(OR($D28=1,MONTH($B28)&lt;&gt;MONTH(StartDate),'У9 Ввод'!$D$90="",'У9 Ввод'!$E$90="",'У9 Ввод'!$D$90&gt;$B28),0,MAX(0,MIN(1,'У9 Ввод'!$E$90-NETWORKDAYS('У9 Ввод'!$D$90,$B28)+1))/Настройки!$E$15*100)</f>
        <v>0</v>
      </c>
      <c r="CH28" s="67" t="n">
        <f aca="false">IF(OR($D28=1,MONTH($B28)&lt;&gt;MONTH(StartDate),'У9 Ввод'!$D$91="",'У9 Ввод'!$E$91="",'У9 Ввод'!$D$91&gt;$B28),0,MAX(0,MIN(1,'У9 Ввод'!$E$91-NETWORKDAYS('У9 Ввод'!$D$91,$B28)+1))/Настройки!$E$15*100)</f>
        <v>0</v>
      </c>
      <c r="CI28" s="67" t="n">
        <f aca="false">IF(OR($D28=1,MONTH($B28)&lt;&gt;MONTH(StartDate),'У9 Ввод'!$D$92="",'У9 Ввод'!$E$92="",'У9 Ввод'!$D$92&gt;$B28),0,MAX(0,MIN(1,'У9 Ввод'!$E$92-NETWORKDAYS('У9 Ввод'!$D$92,$B28)+1))/Настройки!$E$15*100)</f>
        <v>0</v>
      </c>
      <c r="CJ28" s="67" t="n">
        <f aca="false">IF(OR($D28=1,MONTH($B28)&lt;&gt;MONTH(StartDate),'У9 Ввод'!$D$93="",'У9 Ввод'!$E$93="",'У9 Ввод'!$D$93&gt;$B28),0,MAX(0,MIN(1,'У9 Ввод'!$E$93-NETWORKDAYS('У9 Ввод'!$D$93,$B28)+1))/Настройки!$E$15*100)</f>
        <v>0</v>
      </c>
      <c r="CK28" s="67" t="n">
        <f aca="false">IF(OR($D28=1,MONTH($B28)&lt;&gt;MONTH(StartDate),'У9 Ввод'!$D$94="",'У9 Ввод'!$E$94="",'У9 Ввод'!$D$94&gt;$B28),0,MAX(0,MIN(1,'У9 Ввод'!$E$94-NETWORKDAYS('У9 Ввод'!$D$94,$B28)+1))/Настройки!$E$15*100)</f>
        <v>0</v>
      </c>
      <c r="CL28" s="67" t="n">
        <f aca="false">IF(OR($D28=1,MONTH($B28)&lt;&gt;MONTH(StartDate),'У9 Ввод'!$D$95="",'У9 Ввод'!$E$95="",'У9 Ввод'!$D$95&gt;$B28),0,MAX(0,MIN(1,'У9 Ввод'!$E$95-NETWORKDAYS('У9 Ввод'!$D$95,$B28)+1))/Настройки!$E$15*100)</f>
        <v>0</v>
      </c>
      <c r="CM28" s="67" t="n">
        <f aca="false">IF(OR($D28=1,MONTH($B28)&lt;&gt;MONTH(StartDate),'У9 Ввод'!$D$96="",'У9 Ввод'!$E$96="",'У9 Ввод'!$D$96&gt;$B28),0,MAX(0,MIN(1,'У9 Ввод'!$E$96-NETWORKDAYS('У9 Ввод'!$D$96,$B28)+1))/Настройки!$E$15*100)</f>
        <v>0</v>
      </c>
      <c r="CN28" s="67" t="n">
        <f aca="false">IF(OR($D28=1,MONTH($B28)&lt;&gt;MONTH(StartDate),'У9 Ввод'!$D$97="",'У9 Ввод'!$E$97="",'У9 Ввод'!$D$97&gt;$B28),0,MAX(0,MIN(1,'У9 Ввод'!$E$97-NETWORKDAYS('У9 Ввод'!$D$97,$B28)+1))/Настройки!$E$15*100)</f>
        <v>0</v>
      </c>
      <c r="CO28" s="67" t="n">
        <f aca="false">IF(OR($D28=1,MONTH($B28)&lt;&gt;MONTH(StartDate),'У9 Ввод'!$D$98="",'У9 Ввод'!$E$98="",'У9 Ввод'!$D$98&gt;$B28),0,MAX(0,MIN(1,'У9 Ввод'!$E$98-NETWORKDAYS('У9 Ввод'!$D$98,$B28)+1))/Настройки!$E$15*100)</f>
        <v>0</v>
      </c>
      <c r="CP28" s="67" t="n">
        <f aca="false">IF(OR($D28=1,MONTH($B28)&lt;&gt;MONTH(StartDate),'У9 Ввод'!$D$99="",'У9 Ввод'!$E$99="",'У9 Ввод'!$D$99&gt;$B28),0,MAX(0,MIN(1,'У9 Ввод'!$E$99-NETWORKDAYS('У9 Ввод'!$D$99,$B28)+1))/Настройки!$E$15*100)</f>
        <v>0</v>
      </c>
      <c r="CQ28" s="67" t="n">
        <f aca="false">IF(OR($D28=1,MONTH($B28)&lt;&gt;MONTH(StartDate),'У9 Ввод'!$D$100="",'У9 Ввод'!$E$100="",'У9 Ввод'!$D$100&gt;$B28),0,MAX(0,MIN(1,'У9 Ввод'!$E$100-NETWORKDAYS('У9 Ввод'!$D$100,$B28)+1))/Настройки!$E$15*100)</f>
        <v>0</v>
      </c>
      <c r="CR28" s="67" t="n">
        <f aca="false">IF(OR($D28=1,MONTH($B28)&lt;&gt;MONTH(StartDate),'У9 Ввод'!$D$101="",'У9 Ввод'!$E$101="",'У9 Ввод'!$D$101&gt;$B28),0,MAX(0,MIN(1,'У9 Ввод'!$E$101-NETWORKDAYS('У9 Ввод'!$D$101,$B28)+1))/Настройки!$E$15*100)</f>
        <v>0</v>
      </c>
      <c r="CS28" s="67" t="n">
        <f aca="false">IF(OR($D28=1,MONTH($B28)&lt;&gt;MONTH(StartDate),'У9 Ввод'!$D$102="",'У9 Ввод'!$E$102="",'У9 Ввод'!$D$102&gt;$B28),0,MAX(0,MIN(1,'У9 Ввод'!$E$102-NETWORKDAYS('У9 Ввод'!$D$102,$B28)+1))/Настройки!$E$15*100)</f>
        <v>0</v>
      </c>
      <c r="CT28" s="67" t="n">
        <f aca="false">IF(OR($D28=1,MONTH($B28)&lt;&gt;MONTH(StartDate),'У9 Ввод'!$D$103="",'У9 Ввод'!$E$103="",'У9 Ввод'!$D$103&gt;$B28),0,MAX(0,MIN(1,'У9 Ввод'!$E$103-NETWORKDAYS('У9 Ввод'!$D$103,$B28)+1))/Настройки!$E$15*100)</f>
        <v>0</v>
      </c>
      <c r="CU28" s="67" t="n">
        <f aca="false">IF(OR($D28=1,MONTH($B28)&lt;&gt;MONTH(StartDate),'У9 Ввод'!$D$104="",'У9 Ввод'!$E$104="",'У9 Ввод'!$D$104&gt;$B28),0,MAX(0,MIN(1,'У9 Ввод'!$E$104-NETWORKDAYS('У9 Ввод'!$D$104,$B28)+1))/Настройки!$E$15*100)</f>
        <v>0</v>
      </c>
      <c r="CV28" s="67" t="n">
        <f aca="false">IF(OR($D28=1,MONTH($B28)&lt;&gt;MONTH(StartDate),'У9 Ввод'!$D$105="",'У9 Ввод'!$E$105="",'У9 Ввод'!$D$105&gt;$B28),0,MAX(0,MIN(1,'У9 Ввод'!$E$105-NETWORKDAYS('У9 Ввод'!$D$105,$B28)+1))/Настройки!$E$15*100)</f>
        <v>0</v>
      </c>
      <c r="CW28" s="67" t="n">
        <f aca="false">IF(OR($D28=1,MONTH($B28)&lt;&gt;MONTH(StartDate),'У9 Ввод'!$D$106="",'У9 Ввод'!$E$106="",'У9 Ввод'!$D$106&gt;$B28),0,MAX(0,MIN(1,'У9 Ввод'!$E$106-NETWORKDAYS('У9 Ввод'!$D$106,$B28)+1))/Настройки!$E$15*100)</f>
        <v>0</v>
      </c>
      <c r="CX28" s="67" t="n">
        <f aca="false">IF(OR($D28=1,MONTH($B28)&lt;&gt;MONTH(StartDate),'У9 Ввод'!$D$107="",'У9 Ввод'!$E$107="",'У9 Ввод'!$D$107&gt;$B28),0,MAX(0,MIN(1,'У9 Ввод'!$E$107-NETWORKDAYS('У9 Ввод'!$D$107,$B28)+1))/Настройки!$E$15*100)</f>
        <v>0</v>
      </c>
      <c r="CY28" s="67" t="n">
        <f aca="false">IF(OR($D28=1,MONTH($B28)&lt;&gt;MONTH(StartDate),'У9 Ввод'!$D$108="",'У9 Ввод'!$E$108="",'У9 Ввод'!$D$108&gt;$B28),0,MAX(0,MIN(1,'У9 Ввод'!$E$108-NETWORKDAYS('У9 Ввод'!$D$108,$B28)+1))/Настройки!$E$15*100)</f>
        <v>0</v>
      </c>
      <c r="CZ28" s="67" t="n">
        <f aca="false">IF(OR($D28=1,MONTH($B28)&lt;&gt;MONTH(StartDate),'У9 Ввод'!$D$109="",'У9 Ввод'!$E$109="",'У9 Ввод'!$D$109&gt;$B28),0,MAX(0,MIN(1,'У9 Ввод'!$E$109-NETWORKDAYS('У9 Ввод'!$D$109,$B28)+1))/Настройки!$E$15*100)</f>
        <v>0</v>
      </c>
      <c r="DA28" s="67" t="n">
        <f aca="false">IF(OR($D28=1,MONTH($B28)&lt;&gt;MONTH(StartDate),'У9 Ввод'!$D$110="",'У9 Ввод'!$E$110="",'У9 Ввод'!$D$110&gt;$B28),0,MAX(0,MIN(1,'У9 Ввод'!$E$110-NETWORKDAYS('У9 Ввод'!$D$110,$B28)+1))/Настройки!$E$15*100)</f>
        <v>0</v>
      </c>
      <c r="DB28" s="67" t="n">
        <f aca="false">IF(OR($D28=1,MONTH($B28)&lt;&gt;MONTH(StartDate),'У9 Ввод'!$D$111="",'У9 Ввод'!$E$111="",'У9 Ввод'!$D$111&gt;$B28),0,MAX(0,MIN(1,'У9 Ввод'!$E$111-NETWORKDAYS('У9 Ввод'!$D$111,$B28)+1))/Настройки!$E$15*100)</f>
        <v>0</v>
      </c>
      <c r="DC28" s="67" t="n">
        <f aca="false">IF(OR($D28=1,MONTH($B28)&lt;&gt;MONTH(StartDate),'У9 Ввод'!$D$112="",'У9 Ввод'!$E$112="",'У9 Ввод'!$D$112&gt;$B28),0,MAX(0,MIN(1,'У9 Ввод'!$E$112-NETWORKDAYS('У9 Ввод'!$D$112,$B28)+1))/Настройки!$E$15*100)</f>
        <v>0</v>
      </c>
      <c r="DD28" s="67" t="n">
        <f aca="false">IF(OR($D28=1,MONTH($B28)&lt;&gt;MONTH(StartDate),'У9 Ввод'!$D$113="",'У9 Ввод'!$E$113="",'У9 Ввод'!$D$113&gt;$B28),0,MAX(0,MIN(1,'У9 Ввод'!$E$113-NETWORKDAYS('У9 Ввод'!$D$113,$B28)+1))/Настройки!$E$15*100)</f>
        <v>0</v>
      </c>
      <c r="DE28" s="67" t="n">
        <f aca="false">IF(OR($D28=1,MONTH($B28)&lt;&gt;MONTH(StartDate),'У9 Ввод'!$D$114="",'У9 Ввод'!$E$114="",'У9 Ввод'!$D$114&gt;$B28),0,MAX(0,MIN(1,'У9 Ввод'!$E$114-NETWORKDAYS('У9 Ввод'!$D$114,$B28)+1))/Настройки!$E$15*100)</f>
        <v>0</v>
      </c>
      <c r="DF28" s="67" t="n">
        <f aca="false">IF(OR($D28=1,MONTH($B28)&lt;&gt;MONTH(StartDate),'У9 Ввод'!$D$115="",'У9 Ввод'!$E$115="",'У9 Ввод'!$D$115&gt;$B28),0,MAX(0,MIN(1,'У9 Ввод'!$E$115-NETWORKDAYS('У9 Ввод'!$D$115,$B28)+1))/Настройки!$E$15*100)</f>
        <v>0</v>
      </c>
      <c r="DG28" s="67" t="n">
        <f aca="false">IF(OR($D28=1,MONTH($B28)&lt;&gt;MONTH(StartDate),'У9 Ввод'!$D$116="",'У9 Ввод'!$E$116="",'У9 Ввод'!$D$116&gt;$B28),0,MAX(0,MIN(1,'У9 Ввод'!$E$116-NETWORKDAYS('У9 Ввод'!$D$116,$B28)+1))/Настройки!$E$15*100)</f>
        <v>0</v>
      </c>
      <c r="DH28" s="67" t="n">
        <f aca="false">IF(OR($D28=1,MONTH($B28)&lt;&gt;MONTH(StartDate),'У9 Ввод'!$D$117="",'У9 Ввод'!$E$117="",'У9 Ввод'!$D$117&gt;$B28),0,MAX(0,MIN(1,'У9 Ввод'!$E$117-NETWORKDAYS('У9 Ввод'!$D$117,$B28)+1))/Настройки!$E$15*100)</f>
        <v>0</v>
      </c>
      <c r="DI28" s="67" t="n">
        <f aca="false">IF(OR($D28=1,MONTH($B28)&lt;&gt;MONTH(StartDate),'У9 Ввод'!$D$118="",'У9 Ввод'!$E$118="",'У9 Ввод'!$D$118&gt;$B28),0,MAX(0,MIN(1,'У9 Ввод'!$E$118-NETWORKDAYS('У9 Ввод'!$D$118,$B28)+1))/Настройки!$E$15*100)</f>
        <v>0</v>
      </c>
      <c r="DJ28" s="67" t="n">
        <f aca="false">IF(OR($D28=1,MONTH($B28)&lt;&gt;MONTH(StartDate),'У9 Ввод'!$D$119="",'У9 Ввод'!$E$119="",'У9 Ввод'!$D$119&gt;$B28),0,MAX(0,MIN(1,'У9 Ввод'!$E$119-NETWORKDAYS('У9 Ввод'!$D$119,$B28)+1))/Настройки!$E$15*100)</f>
        <v>0</v>
      </c>
      <c r="DK28" s="67" t="n">
        <f aca="false">IF(OR($D28=1,MONTH($B28)&lt;&gt;MONTH(StartDate),'У9 Ввод'!$D$120="",'У9 Ввод'!$E$120="",'У9 Ввод'!$D$120&gt;$B28),0,MAX(0,MIN(1,'У9 Ввод'!$E$120-NETWORKDAYS('У9 Ввод'!$D$120,$B28)+1))/Настройки!$E$15*100)</f>
        <v>0</v>
      </c>
      <c r="DL28" s="67" t="n">
        <f aca="false">IF(OR($D28=1,MONTH($B28)&lt;&gt;MONTH(StartDate),'У9 Ввод'!$D$121="",'У9 Ввод'!$E$121="",'У9 Ввод'!$D$121&gt;$B28),0,MAX(0,MIN(1,'У9 Ввод'!$E$121-NETWORKDAYS('У9 Ввод'!$D$121,$B28)+1))/Настройки!$E$15*100)</f>
        <v>0</v>
      </c>
      <c r="DM28" s="67" t="n">
        <f aca="false">IF(OR($D28=1,MONTH($B28)&lt;&gt;MONTH(StartDate),'У9 Ввод'!$D$122="",'У9 Ввод'!$E$122="",'У9 Ввод'!$D$122&gt;$B28),0,MAX(0,MIN(1,'У9 Ввод'!$E$122-NETWORKDAYS('У9 Ввод'!$D$122,$B28)+1))/Настройки!$E$15*100)</f>
        <v>0</v>
      </c>
      <c r="DN28" s="67" t="n">
        <f aca="false">IF(OR($D28=1,MONTH($B28)&lt;&gt;MONTH(StartDate),'У9 Ввод'!$D$123="",'У9 Ввод'!$E$123="",'У9 Ввод'!$D$123&gt;$B28),0,MAX(0,MIN(1,'У9 Ввод'!$E$123-NETWORKDAYS('У9 Ввод'!$D$123,$B28)+1))/Настройки!$E$15*100)</f>
        <v>0</v>
      </c>
      <c r="DO28" s="67" t="n">
        <f aca="false">IF(OR($D28=1,MONTH($B28)&lt;&gt;MONTH(StartDate),'У9 Ввод'!$D$124="",'У9 Ввод'!$E$124="",'У9 Ввод'!$D$124&gt;$B28),0,MAX(0,MIN(1,'У9 Ввод'!$E$124-NETWORKDAYS('У9 Ввод'!$D$124,$B28)+1))/Настройки!$E$15*100)</f>
        <v>0</v>
      </c>
      <c r="DP28" s="67" t="n">
        <f aca="false">IF(OR($D28=1,MONTH($B28)&lt;&gt;MONTH(StartDate),'У9 Ввод'!$D$125="",'У9 Ввод'!$E$125="",'У9 Ввод'!$D$125&gt;$B28),0,MAX(0,MIN(1,'У9 Ввод'!$E$125-NETWORKDAYS('У9 Ввод'!$D$125,$B28)+1))/Настройки!$E$15*100)</f>
        <v>0</v>
      </c>
      <c r="DQ28" s="67" t="n">
        <f aca="false">IF(OR($D28=1,MONTH($B28)&lt;&gt;MONTH(StartDate),'У9 Ввод'!$D$126="",'У9 Ввод'!$E$126="",'У9 Ввод'!$D$126&gt;$B28),0,MAX(0,MIN(1,'У9 Ввод'!$E$126-NETWORKDAYS('У9 Ввод'!$D$126,$B28)+1))/Настройки!$E$15*100)</f>
        <v>0</v>
      </c>
      <c r="DR28" s="67" t="n">
        <f aca="false">IF(OR($D28=1,MONTH($B28)&lt;&gt;MONTH(StartDate),'У9 Ввод'!$D$127="",'У9 Ввод'!$E$127="",'У9 Ввод'!$D$127&gt;$B28),0,MAX(0,MIN(1,'У9 Ввод'!$E$127-NETWORKDAYS('У9 Ввод'!$D$127,$B28)+1))/Настройки!$E$15*100)</f>
        <v>0</v>
      </c>
      <c r="DS28" s="67" t="n">
        <f aca="false">IF(OR($D28=1,MONTH($B28)&lt;&gt;MONTH(StartDate),'У9 Ввод'!$D$128="",'У9 Ввод'!$E$128="",'У9 Ввод'!$D$128&gt;$B28),0,MAX(0,MIN(1,'У9 Ввод'!$E$128-NETWORKDAYS('У9 Ввод'!$D$128,$B28)+1))/Настройки!$E$15*100)</f>
        <v>0</v>
      </c>
      <c r="DT28" s="67" t="n">
        <f aca="false">IF(OR($D28=1,MONTH($B28)&lt;&gt;MONTH(StartDate),'У9 Ввод'!$D$129="",'У9 Ввод'!$E$129="",'У9 Ввод'!$D$129&gt;$B28),0,MAX(0,MIN(1,'У9 Ввод'!$E$129-NETWORKDAYS('У9 Ввод'!$D$129,$B28)+1))/Настройки!$E$15*100)</f>
        <v>0</v>
      </c>
      <c r="DU28" s="67" t="n">
        <f aca="false">IF(OR($D28=1,MONTH($B28)&lt;&gt;MONTH(StartDate),'У9 Ввод'!$D$130="",'У9 Ввод'!$E$130="",'У9 Ввод'!$D$130&gt;$B28),0,MAX(0,MIN(1,'У9 Ввод'!$E$130-NETWORKDAYS('У9 Ввод'!$D$130,$B28)+1))/Настройки!$E$15*100)</f>
        <v>0</v>
      </c>
      <c r="DV28" s="67" t="n">
        <f aca="false">IF(OR($D28=1,MONTH($B28)&lt;&gt;MONTH(StartDate),'У9 Ввод'!$D$131="",'У9 Ввод'!$E$131="",'У9 Ввод'!$D$131&gt;$B28),0,MAX(0,MIN(1,'У9 Ввод'!$E$131-NETWORKDAYS('У9 Ввод'!$D$131,$B28)+1))/Настройки!$E$15*100)</f>
        <v>0</v>
      </c>
      <c r="DW28" s="67" t="n">
        <f aca="false">IF(OR($D28=1,MONTH($B28)&lt;&gt;MONTH(StartDate),'У9 Ввод'!$D$132="",'У9 Ввод'!$E$132="",'У9 Ввод'!$D$132&gt;$B28),0,MAX(0,MIN(1,'У9 Ввод'!$E$132-NETWORKDAYS('У9 Ввод'!$D$132,$B28)+1))/Настройки!$E$15*100)</f>
        <v>0</v>
      </c>
      <c r="DX28" s="67" t="n">
        <f aca="false">IF(OR($D28=1,MONTH($B28)&lt;&gt;MONTH(StartDate),'У9 Ввод'!$D$133="",'У9 Ввод'!$E$133="",'У9 Ввод'!$D$133&gt;$B28),0,MAX(0,MIN(1,'У9 Ввод'!$E$133-NETWORKDAYS('У9 Ввод'!$D$133,$B28)+1))/Настройки!$E$15*100)</f>
        <v>0</v>
      </c>
      <c r="DY28" s="67" t="n">
        <f aca="false">IF(OR($D28=1,MONTH($B28)&lt;&gt;MONTH(StartDate),'У9 Ввод'!$D$134="",'У9 Ввод'!$E$134="",'У9 Ввод'!$D$134&gt;$B28),0,MAX(0,MIN(1,'У9 Ввод'!$E$134-NETWORKDAYS('У9 Ввод'!$D$134,$B28)+1))/Настройки!$E$15*100)</f>
        <v>0</v>
      </c>
      <c r="DZ28" s="67" t="n">
        <f aca="false">IF(OR($D28=1,MONTH($B28)&lt;&gt;MONTH(StartDate),'У9 Ввод'!$D$135="",'У9 Ввод'!$E$135="",'У9 Ввод'!$D$135&gt;$B28),0,MAX(0,MIN(1,'У9 Ввод'!$E$135-NETWORKDAYS('У9 Ввод'!$D$135,$B28)+1))/Настройки!$E$15*100)</f>
        <v>0</v>
      </c>
      <c r="EA28" s="67" t="n">
        <f aca="false">IF(OR($D28=1,MONTH($B28)&lt;&gt;MONTH(StartDate),'У9 Ввод'!$D$136="",'У9 Ввод'!$E$136="",'У9 Ввод'!$D$136&gt;$B28),0,MAX(0,MIN(1,'У9 Ввод'!$E$136-NETWORKDAYS('У9 Ввод'!$D$136,$B28)+1))/Настройки!$E$15*100)</f>
        <v>0</v>
      </c>
      <c r="EB28" s="67" t="n">
        <f aca="false">IF(OR($D28=1,MONTH($B28)&lt;&gt;MONTH(StartDate),'У9 Ввод'!$D$137="",'У9 Ввод'!$E$137="",'У9 Ввод'!$D$137&gt;$B28),0,MAX(0,MIN(1,'У9 Ввод'!$E$137-NETWORKDAYS('У9 Ввод'!$D$137,$B28)+1))/Настройки!$E$15*100)</f>
        <v>0</v>
      </c>
      <c r="EC28" s="67" t="n">
        <f aca="false">IF(OR($D28=1,MONTH($B28)&lt;&gt;MONTH(StartDate),'У9 Ввод'!$D$138="",'У9 Ввод'!$E$138="",'У9 Ввод'!$D$138&gt;$B28),0,MAX(0,MIN(1,'У9 Ввод'!$E$138-NETWORKDAYS('У9 Ввод'!$D$138,$B28)+1))/Настройки!$E$15*100)</f>
        <v>0</v>
      </c>
      <c r="ED28" s="67" t="n">
        <f aca="false">IF(OR($D28=1,MONTH($B28)&lt;&gt;MONTH(StartDate),'У9 Ввод'!$D$139="",'У9 Ввод'!$E$139="",'У9 Ввод'!$D$139&gt;$B28),0,MAX(0,MIN(1,'У9 Ввод'!$E$139-NETWORKDAYS('У9 Ввод'!$D$139,$B28)+1))/Настройки!$E$15*100)</f>
        <v>0</v>
      </c>
      <c r="EE28" s="67" t="n">
        <f aca="false">IF(OR($D28=1,MONTH($B28)&lt;&gt;MONTH(StartDate),'У9 Ввод'!$D$140="",'У9 Ввод'!$E$140="",'У9 Ввод'!$D$140&gt;$B28),0,MAX(0,MIN(1,'У9 Ввод'!$E$140-NETWORKDAYS('У9 Ввод'!$D$140,$B28)+1))/Настройки!$E$15*100)</f>
        <v>0</v>
      </c>
      <c r="EF28" s="67" t="n">
        <f aca="false">IF(OR($D28=1,MONTH($B28)&lt;&gt;MONTH(StartDate),'У9 Ввод'!$D$141="",'У9 Ввод'!$E$141="",'У9 Ввод'!$D$141&gt;$B28),0,MAX(0,MIN(1,'У9 Ввод'!$E$141-NETWORKDAYS('У9 Ввод'!$D$141,$B28)+1))/Настройки!$E$15*100)</f>
        <v>0</v>
      </c>
      <c r="EG28" s="67" t="n">
        <f aca="false">IF(OR($D28=1,MONTH($B28)&lt;&gt;MONTH(StartDate),'У9 Ввод'!$D$142="",'У9 Ввод'!$E$142="",'У9 Ввод'!$D$142&gt;$B28),0,MAX(0,MIN(1,'У9 Ввод'!$E$142-NETWORKDAYS('У9 Ввод'!$D$142,$B28)+1))/Настройки!$E$15*100)</f>
        <v>0</v>
      </c>
      <c r="EH28" s="67" t="n">
        <f aca="false">IF(OR($D28=1,MONTH($B28)&lt;&gt;MONTH(StartDate),'У9 Ввод'!$D$143="",'У9 Ввод'!$E$143="",'У9 Ввод'!$D$143&gt;$B28),0,MAX(0,MIN(1,'У9 Ввод'!$E$143-NETWORKDAYS('У9 Ввод'!$D$143,$B28)+1))/Настройки!$E$15*100)</f>
        <v>0</v>
      </c>
      <c r="EI28" s="67" t="n">
        <f aca="false">IF(OR($D28=1,MONTH($B28)&lt;&gt;MONTH(StartDate),'У9 Ввод'!$D$144="",'У9 Ввод'!$E$144="",'У9 Ввод'!$D$144&gt;$B28),0,MAX(0,MIN(1,'У9 Ввод'!$E$144-NETWORKDAYS('У9 Ввод'!$D$144,$B28)+1))/Настройки!$E$15*100)</f>
        <v>0</v>
      </c>
      <c r="EJ28" s="67" t="n">
        <f aca="false">IF(OR($D28=1,MONTH($B28)&lt;&gt;MONTH(StartDate),'У9 Ввод'!$D$145="",'У9 Ввод'!$E$145="",'У9 Ввод'!$D$145&gt;$B28),0,MAX(0,MIN(1,'У9 Ввод'!$E$145-NETWORKDAYS('У9 Ввод'!$D$145,$B28)+1))/Настройки!$E$15*100)</f>
        <v>0</v>
      </c>
      <c r="EK28" s="67" t="n">
        <f aca="false">IF(OR($D28=1,MONTH($B28)&lt;&gt;MONTH(StartDate),'У9 Ввод'!$D$146="",'У9 Ввод'!$E$146="",'У9 Ввод'!$D$146&gt;$B28),0,MAX(0,MIN(1,'У9 Ввод'!$E$146-NETWORKDAYS('У9 Ввод'!$D$146,$B28)+1))/Настройки!$E$15*100)</f>
        <v>0</v>
      </c>
      <c r="EL28" s="67" t="n">
        <f aca="false">IF(OR($D28=1,MONTH($B28)&lt;&gt;MONTH(StartDate),'У9 Ввод'!$D$147="",'У9 Ввод'!$E$147="",'У9 Ввод'!$D$147&gt;$B28),0,MAX(0,MIN(1,'У9 Ввод'!$E$147-NETWORKDAYS('У9 Ввод'!$D$147,$B28)+1))/Настройки!$E$15*100)</f>
        <v>0</v>
      </c>
      <c r="EM28" s="67" t="n">
        <f aca="false">IF(OR($D28=1,MONTH($B28)&lt;&gt;MONTH(StartDate),'У9 Ввод'!$D$148="",'У9 Ввод'!$E$148="",'У9 Ввод'!$D$148&gt;$B28),0,MAX(0,MIN(1,'У9 Ввод'!$E$148-NETWORKDAYS('У9 Ввод'!$D$148,$B28)+1))/Настройки!$E$15*100)</f>
        <v>0</v>
      </c>
      <c r="EN28" s="67" t="n">
        <f aca="false">IF(OR($D28=1,MONTH($B28)&lt;&gt;MONTH(StartDate),'У9 Ввод'!$D$149="",'У9 Ввод'!$E$149="",'У9 Ввод'!$D$149&gt;$B28),0,MAX(0,MIN(1,'У9 Ввод'!$E$149-NETWORKDAYS('У9 Ввод'!$D$149,$B28)+1))/Настройки!$E$15*100)</f>
        <v>0</v>
      </c>
      <c r="EO28" s="67" t="n">
        <f aca="false">IF(OR($D28=1,MONTH($B28)&lt;&gt;MONTH(StartDate),'У9 Ввод'!$D$150="",'У9 Ввод'!$E$150="",'У9 Ввод'!$D$150&gt;$B28),0,MAX(0,MIN(1,'У9 Ввод'!$E$150-NETWORKDAYS('У9 Ввод'!$D$150,$B28)+1))/Настройки!$E$15*100)</f>
        <v>0</v>
      </c>
      <c r="EP28" s="67" t="n">
        <f aca="false">IF(OR($D28=1,MONTH($B28)&lt;&gt;MONTH(StartDate),'У9 Ввод'!$D$151="",'У9 Ввод'!$E$151="",'У9 Ввод'!$D$151&gt;$B28),0,MAX(0,MIN(1,'У9 Ввод'!$E$151-NETWORKDAYS('У9 Ввод'!$D$151,$B28)+1))/Настройки!$E$15*100)</f>
        <v>0</v>
      </c>
      <c r="EQ28" s="67" t="n">
        <f aca="false">IF(OR($D28=1,MONTH($B28)&lt;&gt;MONTH(StartDate),'У9 Ввод'!$D$152="",'У9 Ввод'!$E$152="",'У9 Ввод'!$D$152&gt;$B28),0,MAX(0,MIN(1,'У9 Ввод'!$E$152-NETWORKDAYS('У9 Ввод'!$D$152,$B28)+1))/Настройки!$E$15*100)</f>
        <v>0</v>
      </c>
      <c r="ER28" s="67" t="n">
        <f aca="false">IF(OR($D28=1,MONTH($B28)&lt;&gt;MONTH(StartDate),'У9 Ввод'!$D$153="",'У9 Ввод'!$E$153="",'У9 Ввод'!$D$153&gt;$B28),0,MAX(0,MIN(1,'У9 Ввод'!$E$153-NETWORKDAYS('У9 Ввод'!$D$153,$B28)+1))/Настройки!$E$15*100)</f>
        <v>0</v>
      </c>
      <c r="ES28" s="67" t="n">
        <f aca="false">IF(OR($D28=1,MONTH($B28)&lt;&gt;MONTH(StartDate),'У9 Ввод'!$D$154="",'У9 Ввод'!$E$154="",'У9 Ввод'!$D$154&gt;$B28),0,MAX(0,MIN(1,'У9 Ввод'!$E$154-NETWORKDAYS('У9 Ввод'!$D$154,$B28)+1))/Настройки!$E$15*100)</f>
        <v>0</v>
      </c>
      <c r="ET28" s="67" t="n">
        <f aca="false">IF(OR($D28=1,MONTH($B28)&lt;&gt;MONTH(StartDate),'У9 Ввод'!$D$155="",'У9 Ввод'!$E$155="",'У9 Ввод'!$D$155&gt;$B28),0,MAX(0,MIN(1,'У9 Ввод'!$E$155-NETWORKDAYS('У9 Ввод'!$D$155,$B28)+1))/Настройки!$E$15*100)</f>
        <v>0</v>
      </c>
      <c r="EU28" s="67" t="n">
        <f aca="false">IF(OR($D28=1,MONTH($B28)&lt;&gt;MONTH(StartDate),'У9 Ввод'!$D$156="",'У9 Ввод'!$E$156="",'У9 Ввод'!$D$156&gt;$B28),0,MAX(0,MIN(1,'У9 Ввод'!$E$156-NETWORKDAYS('У9 Ввод'!$D$156,$B28)+1))/Настройки!$E$15*100)</f>
        <v>0</v>
      </c>
      <c r="EV28" s="67" t="n">
        <f aca="false">IF(OR($D28=1,MONTH($B28)&lt;&gt;MONTH(StartDate),'У9 Ввод'!$D$157="",'У9 Ввод'!$E$157="",'У9 Ввод'!$D$157&gt;$B28),0,MAX(0,MIN(1,'У9 Ввод'!$E$157-NETWORKDAYS('У9 Ввод'!$D$157,$B28)+1))/Настройки!$E$15*100)</f>
        <v>0</v>
      </c>
      <c r="EW28" s="67" t="n">
        <f aca="false">IF(OR($D28=1,MONTH($B28)&lt;&gt;MONTH(StartDate),'У9 Ввод'!$D$158="",'У9 Ввод'!$E$158="",'У9 Ввод'!$D$158&gt;$B28),0,MAX(0,MIN(1,'У9 Ввод'!$E$158-NETWORKDAYS('У9 Ввод'!$D$158,$B28)+1))/Настройки!$E$15*100)</f>
        <v>0</v>
      </c>
      <c r="EX28" s="67" t="n">
        <f aca="false">IF(OR($D28=1,MONTH($B28)&lt;&gt;MONTH(StartDate),'У9 Ввод'!$D$159="",'У9 Ввод'!$E$159="",'У9 Ввод'!$D$159&gt;$B28),0,MAX(0,MIN(1,'У9 Ввод'!$E$159-NETWORKDAYS('У9 Ввод'!$D$159,$B28)+1))/Настройки!$E$15*100)</f>
        <v>0</v>
      </c>
      <c r="EY28" s="67" t="n">
        <f aca="false">IF(OR($D28=1,MONTH($B28)&lt;&gt;MONTH(StartDate),'У9 Ввод'!$D$160="",'У9 Ввод'!$E$160="",'У9 Ввод'!$D$160&gt;$B28),0,MAX(0,MIN(1,'У9 Ввод'!$E$160-NETWORKDAYS('У9 Ввод'!$D$160,$B28)+1))/Настройки!$E$15*100)</f>
        <v>0</v>
      </c>
      <c r="EZ28" s="67" t="n">
        <f aca="false">IF(OR($D28=1,MONTH($B28)&lt;&gt;MONTH(StartDate),'У9 Ввод'!$D$161="",'У9 Ввод'!$E$161="",'У9 Ввод'!$D$161&gt;$B28),0,MAX(0,MIN(1,'У9 Ввод'!$E$161-NETWORKDAYS('У9 Ввод'!$D$161,$B28)+1))/Настройки!$E$15*100)</f>
        <v>0</v>
      </c>
      <c r="FA28" s="67" t="n">
        <f aca="false">IF(OR($D28=1,MONTH($B28)&lt;&gt;MONTH(StartDate),'У9 Ввод'!$D$162="",'У9 Ввод'!$E$162="",'У9 Ввод'!$D$162&gt;$B28),0,MAX(0,MIN(1,'У9 Ввод'!$E$162-NETWORKDAYS('У9 Ввод'!$D$162,$B28)+1))/Настройки!$E$15*100)</f>
        <v>0</v>
      </c>
      <c r="FB28" s="67" t="n">
        <f aca="false">IF(OR($D28=1,MONTH($B28)&lt;&gt;MONTH(StartDate),'У9 Ввод'!$D$163="",'У9 Ввод'!$E$163="",'У9 Ввод'!$D$163&gt;$B28),0,MAX(0,MIN(1,'У9 Ввод'!$E$163-NETWORKDAYS('У9 Ввод'!$D$163,$B28)+1))/Настройки!$E$15*100)</f>
        <v>0</v>
      </c>
      <c r="FC28" s="67" t="n">
        <f aca="false">IF(OR($D28=1,MONTH($B28)&lt;&gt;MONTH(StartDate),'У9 Ввод'!$D$164="",'У9 Ввод'!$E$164="",'У9 Ввод'!$D$164&gt;$B28),0,MAX(0,MIN(1,'У9 Ввод'!$E$164-NETWORKDAYS('У9 Ввод'!$D$164,$B28)+1))/Настройки!$E$15*100)</f>
        <v>0</v>
      </c>
      <c r="FD28" s="67" t="n">
        <f aca="false">IF(OR($D28=1,MONTH($B28)&lt;&gt;MONTH(StartDate),'У9 Ввод'!$D$165="",'У9 Ввод'!$E$165="",'У9 Ввод'!$D$165&gt;$B28),0,MAX(0,MIN(1,'У9 Ввод'!$E$165-NETWORKDAYS('У9 Ввод'!$D$165,$B28)+1))/Настройки!$E$15*100)</f>
        <v>0</v>
      </c>
      <c r="FE28" s="67" t="n">
        <f aca="false">IF(OR($D28=1,MONTH($B28)&lt;&gt;MONTH(StartDate),'У9 Ввод'!$D$166="",'У9 Ввод'!$E$166="",'У9 Ввод'!$D$166&gt;$B28),0,MAX(0,MIN(1,'У9 Ввод'!$E$166-NETWORKDAYS('У9 Ввод'!$D$166,$B28)+1))/Настройки!$E$15*100)</f>
        <v>0</v>
      </c>
      <c r="FF28" s="67" t="n">
        <f aca="false">IF(OR($D28=1,MONTH($B28)&lt;&gt;MONTH(StartDate),'У9 Ввод'!$D$167="",'У9 Ввод'!$E$167="",'У9 Ввод'!$D$167&gt;$B28),0,MAX(0,MIN(1,'У9 Ввод'!$E$167-NETWORKDAYS('У9 Ввод'!$D$167,$B28)+1))/Настройки!$E$15*100)</f>
        <v>0</v>
      </c>
      <c r="FG28" s="67" t="n">
        <f aca="false">IF(OR($D28=1,MONTH($B28)&lt;&gt;MONTH(StartDate),'У9 Ввод'!$D$168="",'У9 Ввод'!$E$168="",'У9 Ввод'!$D$168&gt;$B28),0,MAX(0,MIN(1,'У9 Ввод'!$E$168-NETWORKDAYS('У9 Ввод'!$D$168,$B28)+1))/Настройки!$E$15*100)</f>
        <v>0</v>
      </c>
      <c r="FH28" s="67" t="n">
        <f aca="false">IF(OR($D28=1,MONTH($B28)&lt;&gt;MONTH(StartDate),'У9 Ввод'!$D$169="",'У9 Ввод'!$E$169="",'У9 Ввод'!$D$169&gt;$B28),0,MAX(0,MIN(1,'У9 Ввод'!$E$169-NETWORKDAYS('У9 Ввод'!$D$169,$B28)+1))/Настройки!$E$15*100)</f>
        <v>0</v>
      </c>
      <c r="FI28" s="67" t="n">
        <f aca="false">IF(OR($D28=1,MONTH($B28)&lt;&gt;MONTH(StartDate),'У9 Ввод'!$D$170="",'У9 Ввод'!$E$170="",'У9 Ввод'!$D$170&gt;$B28),0,MAX(0,MIN(1,'У9 Ввод'!$E$170-NETWORKDAYS('У9 Ввод'!$D$170,$B28)+1))/Настройки!$E$15*100)</f>
        <v>0</v>
      </c>
      <c r="FJ28" s="67" t="n">
        <f aca="false">IF(OR($D28=1,MONTH($B28)&lt;&gt;MONTH(StartDate),'У9 Ввод'!$D$171="",'У9 Ввод'!$E$171="",'У9 Ввод'!$D$171&gt;$B28),0,MAX(0,MIN(1,'У9 Ввод'!$E$171-NETWORKDAYS('У9 Ввод'!$D$171,$B28)+1))/Настройки!$E$15*100)</f>
        <v>0</v>
      </c>
      <c r="FK28" s="67" t="n">
        <f aca="false">IF(OR($D28=1,MONTH($B28)&lt;&gt;MONTH(StartDate),'У9 Ввод'!$D$172="",'У9 Ввод'!$E$172="",'У9 Ввод'!$D$172&gt;$B28),0,MAX(0,MIN(1,'У9 Ввод'!$E$172-NETWORKDAYS('У9 Ввод'!$D$172,$B28)+1))/Настройки!$E$15*100)</f>
        <v>0</v>
      </c>
      <c r="FL28" s="67" t="n">
        <f aca="false">IF(OR($D28=1,MONTH($B28)&lt;&gt;MONTH(StartDate),'У9 Ввод'!$D$173="",'У9 Ввод'!$E$173="",'У9 Ввод'!$D$173&gt;$B28),0,MAX(0,MIN(1,'У9 Ввод'!$E$173-NETWORKDAYS('У9 Ввод'!$D$173,$B28)+1))/Настройки!$E$15*100)</f>
        <v>0</v>
      </c>
      <c r="FM28" s="67" t="n">
        <f aca="false">IF(OR($D28=1,MONTH($B28)&lt;&gt;MONTH(StartDate),'У9 Ввод'!$D$174="",'У9 Ввод'!$E$174="",'У9 Ввод'!$D$174&gt;$B28),0,MAX(0,MIN(1,'У9 Ввод'!$E$174-NETWORKDAYS('У9 Ввод'!$D$174,$B28)+1))/Настройки!$E$15*100)</f>
        <v>0</v>
      </c>
      <c r="FN28" s="67" t="n">
        <f aca="false">IF(OR($D28=1,MONTH($B28)&lt;&gt;MONTH(StartDate),'У9 Ввод'!$D$175="",'У9 Ввод'!$E$175="",'У9 Ввод'!$D$175&gt;$B28),0,MAX(0,MIN(1,'У9 Ввод'!$E$175-NETWORKDAYS('У9 Ввод'!$D$175,$B28)+1))/Настройки!$E$15*100)</f>
        <v>0</v>
      </c>
      <c r="FO28" s="67" t="n">
        <f aca="false">IF(OR($D28=1,MONTH($B28)&lt;&gt;MONTH(StartDate),'У9 Ввод'!$D$176="",'У9 Ввод'!$E$176="",'У9 Ввод'!$D$176&gt;$B28),0,MAX(0,MIN(1,'У9 Ввод'!$E$176-NETWORKDAYS('У9 Ввод'!$D$176,$B28)+1))/Настройки!$E$15*100)</f>
        <v>0</v>
      </c>
      <c r="FP28" s="67" t="n">
        <f aca="false">IF(OR($D28=1,MONTH($B28)&lt;&gt;MONTH(StartDate),'У9 Ввод'!$D$177="",'У9 Ввод'!$E$177="",'У9 Ввод'!$D$177&gt;$B28),0,MAX(0,MIN(1,'У9 Ввод'!$E$177-NETWORKDAYS('У9 Ввод'!$D$177,$B28)+1))/Настройки!$E$15*100)</f>
        <v>0</v>
      </c>
      <c r="FQ28" s="67" t="n">
        <f aca="false">IF(OR($D28=1,MONTH($B28)&lt;&gt;MONTH(StartDate),'У9 Ввод'!$D$178="",'У9 Ввод'!$E$178="",'У9 Ввод'!$D$178&gt;$B28),0,MAX(0,MIN(1,'У9 Ввод'!$E$178-NETWORKDAYS('У9 Ввод'!$D$178,$B28)+1))/Настройки!$E$15*100)</f>
        <v>0</v>
      </c>
      <c r="FR28" s="67" t="n">
        <f aca="false">IF(OR($D28=1,MONTH($B28)&lt;&gt;MONTH(StartDate),'У9 Ввод'!$D$179="",'У9 Ввод'!$E$179="",'У9 Ввод'!$D$179&gt;$B28),0,MAX(0,MIN(1,'У9 Ввод'!$E$179-NETWORKDAYS('У9 Ввод'!$D$179,$B28)+1))/Настройки!$E$15*100)</f>
        <v>0</v>
      </c>
      <c r="FS28" s="67" t="n">
        <f aca="false">IF(OR($D28=1,MONTH($B28)&lt;&gt;MONTH(StartDate),'У9 Ввод'!$D$180="",'У9 Ввод'!$E$180="",'У9 Ввод'!$D$180&gt;$B28),0,MAX(0,MIN(1,'У9 Ввод'!$E$180-NETWORKDAYS('У9 Ввод'!$D$180,$B28)+1))/Настройки!$E$15*100)</f>
        <v>0</v>
      </c>
      <c r="FT28" s="67" t="n">
        <f aca="false">IF(OR($D28=1,MONTH($B28)&lt;&gt;MONTH(StartDate),'У9 Ввод'!$D$181="",'У9 Ввод'!$E$181="",'У9 Ввод'!$D$181&gt;$B28),0,MAX(0,MIN(1,'У9 Ввод'!$E$181-NETWORKDAYS('У9 Ввод'!$D$181,$B28)+1))/Настройки!$E$15*100)</f>
        <v>0</v>
      </c>
      <c r="FU28" s="67" t="n">
        <f aca="false">IF(OR($D28=1,MONTH($B28)&lt;&gt;MONTH(StartDate),'У9 Ввод'!$D$182="",'У9 Ввод'!$E$182="",'У9 Ввод'!$D$182&gt;$B28),0,MAX(0,MIN(1,'У9 Ввод'!$E$182-NETWORKDAYS('У9 Ввод'!$D$182,$B28)+1))/Настройки!$E$15*100)</f>
        <v>0</v>
      </c>
      <c r="FV28" s="67" t="n">
        <f aca="false">IF(OR($D28=1,MONTH($B28)&lt;&gt;MONTH(StartDate),'У9 Ввод'!$D$183="",'У9 Ввод'!$E$183="",'У9 Ввод'!$D$183&gt;$B28),0,MAX(0,MIN(1,'У9 Ввод'!$E$183-NETWORKDAYS('У9 Ввод'!$D$183,$B28)+1))/Настройки!$E$15*100)</f>
        <v>0</v>
      </c>
      <c r="FW28" s="67" t="n">
        <f aca="false">IF(OR($D28=1,MONTH($B28)&lt;&gt;MONTH(StartDate),'У9 Ввод'!$D$184="",'У9 Ввод'!$E$184="",'У9 Ввод'!$D$184&gt;$B28),0,MAX(0,MIN(1,'У9 Ввод'!$E$184-NETWORKDAYS('У9 Ввод'!$D$184,$B28)+1))/Настройки!$E$15*100)</f>
        <v>0</v>
      </c>
      <c r="FX28" s="67" t="n">
        <f aca="false">IF(OR($D28=1,MONTH($B28)&lt;&gt;MONTH(StartDate),'У9 Ввод'!$D$185="",'У9 Ввод'!$E$185="",'У9 Ввод'!$D$185&gt;$B28),0,MAX(0,MIN(1,'У9 Ввод'!$E$185-NETWORKDAYS('У9 Ввод'!$D$185,$B28)+1))/Настройки!$E$15*100)</f>
        <v>0</v>
      </c>
      <c r="FY28" s="67" t="n">
        <f aca="false">IF(OR($D28=1,MONTH($B28)&lt;&gt;MONTH(StartDate),'У9 Ввод'!$D$186="",'У9 Ввод'!$E$186="",'У9 Ввод'!$D$186&gt;$B28),0,MAX(0,MIN(1,'У9 Ввод'!$E$186-NETWORKDAYS('У9 Ввод'!$D$186,$B28)+1))/Настройки!$E$15*100)</f>
        <v>0</v>
      </c>
      <c r="FZ28" s="67" t="n">
        <f aca="false">IF(OR($D28=1,MONTH($B28)&lt;&gt;MONTH(StartDate),'У9 Ввод'!$D$187="",'У9 Ввод'!$E$187="",'У9 Ввод'!$D$187&gt;$B28),0,MAX(0,MIN(1,'У9 Ввод'!$E$187-NETWORKDAYS('У9 Ввод'!$D$187,$B28)+1))/Настройки!$E$15*100)</f>
        <v>0</v>
      </c>
      <c r="GA28" s="67" t="n">
        <f aca="false">IF(OR($D28=1,MONTH($B28)&lt;&gt;MONTH(StartDate),'У9 Ввод'!$D$188="",'У9 Ввод'!$E$188="",'У9 Ввод'!$D$188&gt;$B28),0,MAX(0,MIN(1,'У9 Ввод'!$E$188-NETWORKDAYS('У9 Ввод'!$D$188,$B28)+1))/Настройки!$E$15*100)</f>
        <v>0</v>
      </c>
      <c r="GB28" s="67" t="n">
        <f aca="false">IF(OR($D28=1,MONTH($B28)&lt;&gt;MONTH(StartDate),'У9 Ввод'!$D$189="",'У9 Ввод'!$E$189="",'У9 Ввод'!$D$189&gt;$B28),0,MAX(0,MIN(1,'У9 Ввод'!$E$189-NETWORKDAYS('У9 Ввод'!$D$189,$B28)+1))/Настройки!$E$15*100)</f>
        <v>0</v>
      </c>
      <c r="GC28" s="67" t="n">
        <f aca="false">IF(OR($D28=1,MONTH($B28)&lt;&gt;MONTH(StartDate),'У9 Ввод'!$D$190="",'У9 Ввод'!$E$190="",'У9 Ввод'!$D$190&gt;$B28),0,MAX(0,MIN(1,'У9 Ввод'!$E$190-NETWORKDAYS('У9 Ввод'!$D$190,$B28)+1))/Настройки!$E$15*100)</f>
        <v>0</v>
      </c>
      <c r="GD28" s="67" t="n">
        <f aca="false">IF(OR($D28=1,MONTH($B28)&lt;&gt;MONTH(StartDate),'У9 Ввод'!$D$191="",'У9 Ввод'!$E$191="",'У9 Ввод'!$D$191&gt;$B28),0,MAX(0,MIN(1,'У9 Ввод'!$E$191-NETWORKDAYS('У9 Ввод'!$D$191,$B28)+1))/Настройки!$E$15*100)</f>
        <v>0</v>
      </c>
      <c r="GE28" s="67" t="n">
        <f aca="false">IF(OR($D28=1,MONTH($B28)&lt;&gt;MONTH(StartDate),'У9 Ввод'!$D$192="",'У9 Ввод'!$E$192="",'У9 Ввод'!$D$192&gt;$B28),0,MAX(0,MIN(1,'У9 Ввод'!$E$192-NETWORKDAYS('У9 Ввод'!$D$192,$B28)+1))/Настройки!$E$15*100)</f>
        <v>0</v>
      </c>
      <c r="GF28" s="67" t="n">
        <f aca="false">IF(OR($D28=1,MONTH($B28)&lt;&gt;MONTH(StartDate),'У9 Ввод'!$D$193="",'У9 Ввод'!$E$193="",'У9 Ввод'!$D$193&gt;$B28),0,MAX(0,MIN(1,'У9 Ввод'!$E$193-NETWORKDAYS('У9 Ввод'!$D$193,$B28)+1))/Настройки!$E$15*100)</f>
        <v>0</v>
      </c>
      <c r="GG28" s="67" t="n">
        <f aca="false">IF(OR($D28=1,MONTH($B28)&lt;&gt;MONTH(StartDate),'У9 Ввод'!$D$194="",'У9 Ввод'!$E$194="",'У9 Ввод'!$D$194&gt;$B28),0,MAX(0,MIN(1,'У9 Ввод'!$E$194-NETWORKDAYS('У9 Ввод'!$D$194,$B28)+1))/Настройки!$E$15*100)</f>
        <v>0</v>
      </c>
      <c r="GH28" s="67" t="n">
        <f aca="false">IF(OR($D28=1,MONTH($B28)&lt;&gt;MONTH(StartDate),'У9 Ввод'!$D$195="",'У9 Ввод'!$E$195="",'У9 Ввод'!$D$195&gt;$B28),0,MAX(0,MIN(1,'У9 Ввод'!$E$195-NETWORKDAYS('У9 Ввод'!$D$195,$B28)+1))/Настройки!$E$15*100)</f>
        <v>0</v>
      </c>
      <c r="GI28" s="67" t="n">
        <f aca="false">IF(OR($D28=1,MONTH($B28)&lt;&gt;MONTH(StartDate),'У9 Ввод'!$D$196="",'У9 Ввод'!$E$196="",'У9 Ввод'!$D$196&gt;$B28),0,MAX(0,MIN(1,'У9 Ввод'!$E$196-NETWORKDAYS('У9 Ввод'!$D$196,$B28)+1))/Настройки!$E$15*100)</f>
        <v>0</v>
      </c>
      <c r="GJ28" s="67" t="n">
        <f aca="false">IF(OR($D28=1,MONTH($B28)&lt;&gt;MONTH(StartDate),'У9 Ввод'!$D$197="",'У9 Ввод'!$E$197="",'У9 Ввод'!$D$197&gt;$B28),0,MAX(0,MIN(1,'У9 Ввод'!$E$197-NETWORKDAYS('У9 Ввод'!$D$197,$B28)+1))/Настройки!$E$15*100)</f>
        <v>0</v>
      </c>
      <c r="GK28" s="67" t="n">
        <f aca="false">IF(OR($D28=1,MONTH($B28)&lt;&gt;MONTH(StartDate),'У9 Ввод'!$D$198="",'У9 Ввод'!$E$198="",'У9 Ввод'!$D$198&gt;$B28),0,MAX(0,MIN(1,'У9 Ввод'!$E$198-NETWORKDAYS('У9 Ввод'!$D$198,$B28)+1))/Настройки!$E$15*100)</f>
        <v>0</v>
      </c>
      <c r="GL28" s="67" t="n">
        <f aca="false">IF(OR($D28=1,MONTH($B28)&lt;&gt;MONTH(StartDate),'У9 Ввод'!$D$199="",'У9 Ввод'!$E$199="",'У9 Ввод'!$D$199&gt;$B28),0,MAX(0,MIN(1,'У9 Ввод'!$E$199-NETWORKDAYS('У9 Ввод'!$D$199,$B28)+1))/Настройки!$E$15*100)</f>
        <v>0</v>
      </c>
      <c r="GM28" s="67" t="n">
        <f aca="false">IF(OR($D28=1,MONTH($B28)&lt;&gt;MONTH(StartDate),'У9 Ввод'!$D$200="",'У9 Ввод'!$E$200="",'У9 Ввод'!$D$200&gt;$B28),0,MAX(0,MIN(1,'У9 Ввод'!$E$200-NETWORKDAYS('У9 Ввод'!$D$200,$B28)+1))/Настройки!$E$15*100)</f>
        <v>0</v>
      </c>
      <c r="GN28" s="67" t="n">
        <f aca="false">IF(OR($D28=1,MONTH($B28)&lt;&gt;MONTH(StartDate),'У9 Ввод'!$D$201="",'У9 Ввод'!$E$201="",'У9 Ввод'!$D$201&gt;$B28),0,MAX(0,MIN(1,'У9 Ввод'!$E$201-NETWORKDAYS('У9 Ввод'!$D$201,$B28)+1))/Настройки!$E$15*100)</f>
        <v>0</v>
      </c>
      <c r="GO28" s="67" t="n">
        <f aca="false">IF(OR($D28=1,MONTH($B28)&lt;&gt;MONTH(StartDate),'У9 Ввод'!$D$202="",'У9 Ввод'!$E$202="",'У9 Ввод'!$D$202&gt;$B28),0,MAX(0,MIN(1,'У9 Ввод'!$E$202-NETWORKDAYS('У9 Ввод'!$D$202,$B28)+1))/Настройки!$E$15*100)</f>
        <v>0</v>
      </c>
      <c r="GP28" s="67" t="n">
        <f aca="false">IF(OR($D28=1,MONTH($B28)&lt;&gt;MONTH(StartDate),'У9 Ввод'!$D$203="",'У9 Ввод'!$E$203="",'У9 Ввод'!$D$203&gt;$B28),0,MAX(0,MIN(1,'У9 Ввод'!$E$203-NETWORKDAYS('У9 Ввод'!$D$203,$B28)+1))/Настройки!$E$15*100)</f>
        <v>0</v>
      </c>
      <c r="GQ28" s="67" t="n">
        <f aca="false">IF(OR($D28=1,MONTH($B28)&lt;&gt;MONTH(StartDate),'У9 Ввод'!$D$204="",'У9 Ввод'!$E$204="",'У9 Ввод'!$D$204&gt;$B28),0,MAX(0,MIN(1,'У9 Ввод'!$E$204-NETWORKDAYS('У9 Ввод'!$D$204,$B28)+1))/Настройки!$E$15*100)</f>
        <v>0</v>
      </c>
      <c r="GR28" s="67" t="n">
        <f aca="false">IF(OR($D28=1,MONTH($B28)&lt;&gt;MONTH(StartDate),'У9 Ввод'!$D$205="",'У9 Ввод'!$E$205="",'У9 Ввод'!$D$205&gt;$B28),0,MAX(0,MIN(1,'У9 Ввод'!$E$205-NETWORKDAYS('У9 Ввод'!$D$205,$B28)+1))/Настройки!$E$15*100)</f>
        <v>0</v>
      </c>
      <c r="GS28" s="67" t="n">
        <f aca="false">IF(OR($D28=1,MONTH($B28)&lt;&gt;MONTH(StartDate),'У9 Ввод'!$D$206="",'У9 Ввод'!$E$206="",'У9 Ввод'!$D$206&gt;$B28),0,MAX(0,MIN(1,'У9 Ввод'!$E$206-NETWORKDAYS('У9 Ввод'!$D$206,$B28)+1))/Настройки!$E$15*100)</f>
        <v>0</v>
      </c>
      <c r="GT28" s="67" t="n">
        <f aca="false">IF(OR($D28=1,MONTH($B28)&lt;&gt;MONTH(StartDate),'У9 Ввод'!$D$207="",'У9 Ввод'!$E$207="",'У9 Ввод'!$D$207&gt;$B28),0,MAX(0,MIN(1,'У9 Ввод'!$E$207-NETWORKDAYS('У9 Ввод'!$D$207,$B28)+1))/Настройки!$E$15*100)</f>
        <v>0</v>
      </c>
      <c r="GU28" s="67" t="n">
        <f aca="false">IF(OR($D28=1,MONTH($B28)&lt;&gt;MONTH(StartDate),'У9 Ввод'!$D$208="",'У9 Ввод'!$E$208="",'У9 Ввод'!$D$208&gt;$B28),0,MAX(0,MIN(1,'У9 Ввод'!$E$208-NETWORKDAYS('У9 Ввод'!$D$208,$B28)+1))/Настройки!$E$15*100)</f>
        <v>0</v>
      </c>
      <c r="GV28" s="67" t="n">
        <f aca="false">IF(OR($D28=1,MONTH($B28)&lt;&gt;MONTH(StartDate),'У9 Ввод'!$D$209="",'У9 Ввод'!$E$209="",'У9 Ввод'!$D$209&gt;$B28),0,MAX(0,MIN(1,'У9 Ввод'!$E$209-NETWORKDAYS('У9 Ввод'!$D$209,$B28)+1))/Настройки!$E$15*100)</f>
        <v>0</v>
      </c>
      <c r="GW28" s="67" t="n">
        <f aca="false">IF(OR($D28=1,MONTH($B28)&lt;&gt;MONTH(StartDate),'У9 Ввод'!$D$210="",'У9 Ввод'!$E$210="",'У9 Ввод'!$D$210&gt;$B28),0,MAX(0,MIN(1,'У9 Ввод'!$E$210-NETWORKDAYS('У9 Ввод'!$D$210,$B28)+1))/Настройки!$E$15*100)</f>
        <v>0</v>
      </c>
      <c r="GX28" s="67" t="n">
        <f aca="false">IF(OR($D28=1,MONTH($B28)&lt;&gt;MONTH(StartDate),'У9 Ввод'!$D$211="",'У9 Ввод'!$E$211="",'У9 Ввод'!$D$211&gt;$B28),0,MAX(0,MIN(1,'У9 Ввод'!$E$211-NETWORKDAYS('У9 Ввод'!$D$211,$B28)+1))/Настройки!$E$15*100)</f>
        <v>0</v>
      </c>
      <c r="GY28" s="67" t="n">
        <f aca="false">IF(OR($D28=1,MONTH($B28)&lt;&gt;MONTH(StartDate),'У9 Ввод'!$D$212="",'У9 Ввод'!$E$212="",'У9 Ввод'!$D$212&gt;$B28),0,MAX(0,MIN(1,'У9 Ввод'!$E$212-NETWORKDAYS('У9 Ввод'!$D$212,$B28)+1))/Настройки!$E$15*100)</f>
        <v>0</v>
      </c>
      <c r="GZ28" s="67" t="n">
        <f aca="false">IF(OR($D28=1,MONTH($B28)&lt;&gt;MONTH(StartDate),'У9 Ввод'!$D$213="",'У9 Ввод'!$E$213="",'У9 Ввод'!$D$213&gt;$B28),0,MAX(0,MIN(1,'У9 Ввод'!$E$213-NETWORKDAYS('У9 Ввод'!$D$213,$B28)+1))/Настройки!$E$15*100)</f>
        <v>0</v>
      </c>
      <c r="HA28" s="67" t="n">
        <f aca="false">IF(OR($D28=1,MONTH($B28)&lt;&gt;MONTH(StartDate),'У9 Ввод'!$D$214="",'У9 Ввод'!$E$214="",'У9 Ввод'!$D$214&gt;$B28),0,MAX(0,MIN(1,'У9 Ввод'!$E$214-NETWORKDAYS('У9 Ввод'!$D$214,$B28)+1))/Настройки!$E$15*100)</f>
        <v>0</v>
      </c>
      <c r="HB28" s="67" t="n">
        <f aca="false">IF(OR($D28=1,MONTH($B28)&lt;&gt;MONTH(StartDate),'У9 Ввод'!$D$215="",'У9 Ввод'!$E$215="",'У9 Ввод'!$D$215&gt;$B28),0,MAX(0,MIN(1,'У9 Ввод'!$E$215-NETWORKDAYS('У9 Ввод'!$D$215,$B28)+1))/Настройки!$E$15*100)</f>
        <v>0</v>
      </c>
      <c r="HC28" s="67" t="n">
        <f aca="false">IF(OR($D28=1,MONTH($B28)&lt;&gt;MONTH(StartDate),'У9 Ввод'!$D$216="",'У9 Ввод'!$E$216="",'У9 Ввод'!$D$216&gt;$B28),0,MAX(0,MIN(1,'У9 Ввод'!$E$216-NETWORKDAYS('У9 Ввод'!$D$216,$B28)+1))/Настройки!$E$15*100)</f>
        <v>0</v>
      </c>
      <c r="HD28" s="67" t="n">
        <f aca="false">IF(OR($D28=1,MONTH($B28)&lt;&gt;MONTH(StartDate),'У9 Ввод'!$D$217="",'У9 Ввод'!$E$217="",'У9 Ввод'!$D$217&gt;$B28),0,MAX(0,MIN(1,'У9 Ввод'!$E$217-NETWORKDAYS('У9 Ввод'!$D$217,$B28)+1))/Настройки!$E$15*100)</f>
        <v>0</v>
      </c>
      <c r="HE28" s="67" t="n">
        <f aca="false">IF(OR($D28=1,MONTH($B28)&lt;&gt;MONTH(StartDate),'У9 Ввод'!$D$218="",'У9 Ввод'!$E$218="",'У9 Ввод'!$D$218&gt;$B28),0,MAX(0,MIN(1,'У9 Ввод'!$E$218-NETWORKDAYS('У9 Ввод'!$D$218,$B28)+1))/Настройки!$E$15*100)</f>
        <v>0</v>
      </c>
      <c r="HF28" s="67" t="n">
        <f aca="false">IF(OR($D28=1,MONTH($B28)&lt;&gt;MONTH(StartDate),'У9 Ввод'!$D$219="",'У9 Ввод'!$E$219="",'У9 Ввод'!$D$219&gt;$B28),0,MAX(0,MIN(1,'У9 Ввод'!$E$219-NETWORKDAYS('У9 Ввод'!$D$219,$B28)+1))/Настройки!$E$15*100)</f>
        <v>0</v>
      </c>
      <c r="HG28" s="67" t="n">
        <f aca="false">IF(OR($D28=1,MONTH($B28)&lt;&gt;MONTH(StartDate),'У9 Ввод'!$D$220="",'У9 Ввод'!$E$220="",'У9 Ввод'!$D$220&gt;$B28),0,MAX(0,MIN(1,'У9 Ввод'!$E$220-NETWORKDAYS('У9 Ввод'!$D$220,$B28)+1))/Настройки!$E$15*100)</f>
        <v>0</v>
      </c>
      <c r="HH28" s="67" t="n">
        <f aca="false">IF(OR($D28=1,MONTH($B28)&lt;&gt;MONTH(StartDate),'У9 Ввод'!$D$221="",'У9 Ввод'!$E$221="",'У9 Ввод'!$D$221&gt;$B28),0,MAX(0,MIN(1,'У9 Ввод'!$E$221-NETWORKDAYS('У9 Ввод'!$D$221,$B28)+1))/Настройки!$E$15*100)</f>
        <v>0</v>
      </c>
      <c r="HI28" s="67" t="n">
        <f aca="false">IF(OR($D28=1,MONTH($B28)&lt;&gt;MONTH(StartDate),'У9 Ввод'!$D$222="",'У9 Ввод'!$E$222="",'У9 Ввод'!$D$222&gt;$B28),0,MAX(0,MIN(1,'У9 Ввод'!$E$222-NETWORKDAYS('У9 Ввод'!$D$222,$B28)+1))/Настройки!$E$15*100)</f>
        <v>0</v>
      </c>
      <c r="HJ28" s="67" t="n">
        <f aca="false">IF(OR($D28=1,MONTH($B28)&lt;&gt;MONTH(StartDate),'У9 Ввод'!$D$223="",'У9 Ввод'!$E$223="",'У9 Ввод'!$D$223&gt;$B28),0,MAX(0,MIN(1,'У9 Ввод'!$E$223-NETWORKDAYS('У9 Ввод'!$D$223,$B28)+1))/Настройки!$E$15*100)</f>
        <v>0</v>
      </c>
      <c r="HK28" s="67" t="n">
        <f aca="false">IF(OR($D28=1,MONTH($B28)&lt;&gt;MONTH(StartDate),'У9 Ввод'!$D$224="",'У9 Ввод'!$E$224="",'У9 Ввод'!$D$224&gt;$B28),0,MAX(0,MIN(1,'У9 Ввод'!$E$224-NETWORKDAYS('У9 Ввод'!$D$224,$B28)+1))/Настройки!$E$15*100)</f>
        <v>0</v>
      </c>
      <c r="HL28" s="67" t="n">
        <f aca="false">IF(OR($D28=1,MONTH($B28)&lt;&gt;MONTH(StartDate),'У9 Ввод'!$D$225="",'У9 Ввод'!$E$225="",'У9 Ввод'!$D$225&gt;$B28),0,MAX(0,MIN(1,'У9 Ввод'!$E$225-NETWORKDAYS('У9 Ввод'!$D$225,$B28)+1))/Настройки!$E$15*100)</f>
        <v>0</v>
      </c>
      <c r="HM28" s="67" t="n">
        <f aca="false">IF(OR($D28=1,MONTH($B28)&lt;&gt;MONTH(StartDate),'У9 Ввод'!$D$226="",'У9 Ввод'!$E$226="",'У9 Ввод'!$D$226&gt;$B28),0,MAX(0,MIN(1,'У9 Ввод'!$E$226-NETWORKDAYS('У9 Ввод'!$D$226,$B28)+1))/Настройки!$E$15*100)</f>
        <v>0</v>
      </c>
      <c r="HN28" s="67" t="n">
        <f aca="false">IF(OR($D28=1,MONTH($B28)&lt;&gt;MONTH(StartDate),'У9 Ввод'!$D$227="",'У9 Ввод'!$E$227="",'У9 Ввод'!$D$227&gt;$B28),0,MAX(0,MIN(1,'У9 Ввод'!$E$227-NETWORKDAYS('У9 Ввод'!$D$227,$B28)+1))/Настройки!$E$15*100)</f>
        <v>0</v>
      </c>
      <c r="HO28" s="67" t="n">
        <f aca="false">IF(OR($D28=1,MONTH($B28)&lt;&gt;MONTH(StartDate),'У9 Ввод'!$D$228="",'У9 Ввод'!$E$228="",'У9 Ввод'!$D$228&gt;$B28),0,MAX(0,MIN(1,'У9 Ввод'!$E$228-NETWORKDAYS('У9 Ввод'!$D$228,$B28)+1))/Настройки!$E$15*100)</f>
        <v>0</v>
      </c>
      <c r="HP28" s="67" t="n">
        <f aca="false">IF(OR($D28=1,MONTH($B28)&lt;&gt;MONTH(StartDate),'У9 Ввод'!$D$229="",'У9 Ввод'!$E$229="",'У9 Ввод'!$D$229&gt;$B28),0,MAX(0,MIN(1,'У9 Ввод'!$E$229-NETWORKDAYS('У9 Ввод'!$D$229,$B28)+1))/Настройки!$E$15*100)</f>
        <v>0</v>
      </c>
      <c r="HQ28" s="67" t="n">
        <f aca="false">IF(OR($D28=1,MONTH($B28)&lt;&gt;MONTH(StartDate),'У9 Ввод'!$D$230="",'У9 Ввод'!$E$230="",'У9 Ввод'!$D$230&gt;$B28),0,MAX(0,MIN(1,'У9 Ввод'!$E$230-NETWORKDAYS('У9 Ввод'!$D$230,$B28)+1))/Настройки!$E$15*100)</f>
        <v>0</v>
      </c>
      <c r="HR28" s="67" t="n">
        <f aca="false">IF(OR($D28=1,MONTH($B28)&lt;&gt;MONTH(StartDate),'У9 Ввод'!$D$231="",'У9 Ввод'!$E$231="",'У9 Ввод'!$D$231&gt;$B28),0,MAX(0,MIN(1,'У9 Ввод'!$E$231-NETWORKDAYS('У9 Ввод'!$D$231,$B28)+1))/Настройки!$E$15*100)</f>
        <v>0</v>
      </c>
      <c r="HS28" s="67" t="n">
        <f aca="false">IF(OR($D28=1,MONTH($B28)&lt;&gt;MONTH(StartDate),'У9 Ввод'!$D$232="",'У9 Ввод'!$E$232="",'У9 Ввод'!$D$232&gt;$B28),0,MAX(0,MIN(1,'У9 Ввод'!$E$232-NETWORKDAYS('У9 Ввод'!$D$232,$B28)+1))/Настройки!$E$15*100)</f>
        <v>0</v>
      </c>
      <c r="HT28" s="67" t="n">
        <f aca="false">IF(OR($D28=1,MONTH($B28)&lt;&gt;MONTH(StartDate),'У9 Ввод'!$D$233="",'У9 Ввод'!$E$233="",'У9 Ввод'!$D$233&gt;$B28),0,MAX(0,MIN(1,'У9 Ввод'!$E$233-NETWORKDAYS('У9 Ввод'!$D$233,$B28)+1))/Настройки!$E$15*100)</f>
        <v>0</v>
      </c>
      <c r="HU28" s="67" t="n">
        <f aca="false">IF(OR($D28=1,MONTH($B28)&lt;&gt;MONTH(StartDate),'У9 Ввод'!$D$234="",'У9 Ввод'!$E$234="",'У9 Ввод'!$D$234&gt;$B28),0,MAX(0,MIN(1,'У9 Ввод'!$E$234-NETWORKDAYS('У9 Ввод'!$D$234,$B28)+1))/Настройки!$E$15*100)</f>
        <v>0</v>
      </c>
      <c r="HV28" s="67" t="n">
        <f aca="false">IF(OR($D28=1,MONTH($B28)&lt;&gt;MONTH(StartDate),'У9 Ввод'!$D$235="",'У9 Ввод'!$E$235="",'У9 Ввод'!$D$235&gt;$B28),0,MAX(0,MIN(1,'У9 Ввод'!$E$235-NETWORKDAYS('У9 Ввод'!$D$235,$B28)+1))/Настройки!$E$15*100)</f>
        <v>0</v>
      </c>
      <c r="HW28" s="67" t="n">
        <f aca="false">IF(OR($D28=1,MONTH($B28)&lt;&gt;MONTH(StartDate),'У9 Ввод'!$D$236="",'У9 Ввод'!$E$236="",'У9 Ввод'!$D$236&gt;$B28),0,MAX(0,MIN(1,'У9 Ввод'!$E$236-NETWORKDAYS('У9 Ввод'!$D$236,$B28)+1))/Настройки!$E$15*100)</f>
        <v>0</v>
      </c>
      <c r="HX28" s="67" t="n">
        <f aca="false">IF(OR($D28=1,MONTH($B28)&lt;&gt;MONTH(StartDate),'У9 Ввод'!$D$237="",'У9 Ввод'!$E$237="",'У9 Ввод'!$D$237&gt;$B28),0,MAX(0,MIN(1,'У9 Ввод'!$E$237-NETWORKDAYS('У9 Ввод'!$D$237,$B28)+1))/Настройки!$E$15*100)</f>
        <v>0</v>
      </c>
      <c r="HY28" s="67" t="n">
        <f aca="false">IF(OR($D28=1,MONTH($B28)&lt;&gt;MONTH(StartDate),'У9 Ввод'!$D$238="",'У9 Ввод'!$E$238="",'У9 Ввод'!$D$238&gt;$B28),0,MAX(0,MIN(1,'У9 Ввод'!$E$238-NETWORKDAYS('У9 Ввод'!$D$238,$B28)+1))/Настройки!$E$15*100)</f>
        <v>0</v>
      </c>
      <c r="HZ28" s="67" t="n">
        <f aca="false">IF(OR($D28=1,MONTH($B28)&lt;&gt;MONTH(StartDate),'У9 Ввод'!$D$239="",'У9 Ввод'!$E$239="",'У9 Ввод'!$D$239&gt;$B28),0,MAX(0,MIN(1,'У9 Ввод'!$E$239-NETWORKDAYS('У9 Ввод'!$D$239,$B28)+1))/Настройки!$E$15*100)</f>
        <v>0</v>
      </c>
      <c r="IA28" s="67" t="n">
        <f aca="false">IF(OR($D28=1,MONTH($B28)&lt;&gt;MONTH(StartDate),'У9 Ввод'!$D$240="",'У9 Ввод'!$E$240="",'У9 Ввод'!$D$240&gt;$B28),0,MAX(0,MIN(1,'У9 Ввод'!$E$240-NETWORKDAYS('У9 Ввод'!$D$240,$B28)+1))/Настройки!$E$15*100)</f>
        <v>0</v>
      </c>
      <c r="IB28" s="67" t="n">
        <f aca="false">IF(OR($D28=1,MONTH($B28)&lt;&gt;MONTH(StartDate),'У9 Ввод'!$D$241="",'У9 Ввод'!$E$241="",'У9 Ввод'!$D$241&gt;$B28),0,MAX(0,MIN(1,'У9 Ввод'!$E$241-NETWORKDAYS('У9 Ввод'!$D$241,$B28)+1))/Настройки!$E$15*100)</f>
        <v>0</v>
      </c>
      <c r="IC28" s="67" t="n">
        <f aca="false">IF(OR($D28=1,MONTH($B28)&lt;&gt;MONTH(StartDate),'У9 Ввод'!$D$242="",'У9 Ввод'!$E$242="",'У9 Ввод'!$D$242&gt;$B28),0,MAX(0,MIN(1,'У9 Ввод'!$E$242-NETWORKDAYS('У9 Ввод'!$D$242,$B28)+1))/Настройки!$E$15*100)</f>
        <v>0</v>
      </c>
      <c r="ID28" s="67" t="n">
        <f aca="false">IF(OR($D28=1,MONTH($B28)&lt;&gt;MONTH(StartDate),'У9 Ввод'!$D$243="",'У9 Ввод'!$E$243="",'У9 Ввод'!$D$243&gt;$B28),0,MAX(0,MIN(1,'У9 Ввод'!$E$243-NETWORKDAYS('У9 Ввод'!$D$243,$B28)+1))/Настройки!$E$15*100)</f>
        <v>0</v>
      </c>
      <c r="IE28" s="67" t="n">
        <f aca="false">IF(OR($D28=1,MONTH($B28)&lt;&gt;MONTH(StartDate),'У9 Ввод'!$D$244="",'У9 Ввод'!$E$244="",'У9 Ввод'!$D$244&gt;$B28),0,MAX(0,MIN(1,'У9 Ввод'!$E$244-NETWORKDAYS('У9 Ввод'!$D$244,$B28)+1))/Настройки!$E$15*100)</f>
        <v>0</v>
      </c>
      <c r="IF28" s="67" t="n">
        <f aca="false">IF(OR($D28=1,MONTH($B28)&lt;&gt;MONTH(StartDate),'У9 Ввод'!$D$245="",'У9 Ввод'!$E$245="",'У9 Ввод'!$D$245&gt;$B28),0,MAX(0,MIN(1,'У9 Ввод'!$E$245-NETWORKDAYS('У9 Ввод'!$D$245,$B28)+1))/Настройки!$E$15*100)</f>
        <v>0</v>
      </c>
      <c r="IG28" s="67" t="n">
        <f aca="false">IF(OR($D28=1,MONTH($B28)&lt;&gt;MONTH(StartDate),'У9 Ввод'!$D$246="",'У9 Ввод'!$E$246="",'У9 Ввод'!$D$246&gt;$B28),0,MAX(0,MIN(1,'У9 Ввод'!$E$246-NETWORKDAYS('У9 Ввод'!$D$246,$B28)+1))/Настройки!$E$15*100)</f>
        <v>0</v>
      </c>
      <c r="IH28" s="67" t="n">
        <f aca="false">IF(OR($D28=1,MONTH($B28)&lt;&gt;MONTH(StartDate),'У9 Ввод'!$D$247="",'У9 Ввод'!$E$247="",'У9 Ввод'!$D$247&gt;$B28),0,MAX(0,MIN(1,'У9 Ввод'!$E$247-NETWORKDAYS('У9 Ввод'!$D$247,$B28)+1))/Настройки!$E$15*100)</f>
        <v>0</v>
      </c>
      <c r="II28" s="67" t="n">
        <f aca="false">IF(OR($D28=1,MONTH($B28)&lt;&gt;MONTH(StartDate),'У9 Ввод'!$D$248="",'У9 Ввод'!$E$248="",'У9 Ввод'!$D$248&gt;$B28),0,MAX(0,MIN(1,'У9 Ввод'!$E$248-NETWORKDAYS('У9 Ввод'!$D$248,$B28)+1))/Настройки!$E$15*100)</f>
        <v>0</v>
      </c>
      <c r="IJ28" s="67" t="n">
        <f aca="false">IF(OR($D28=1,MONTH($B28)&lt;&gt;MONTH(StartDate),'У9 Ввод'!$D$249="",'У9 Ввод'!$E$249="",'У9 Ввод'!$D$249&gt;$B28),0,MAX(0,MIN(1,'У9 Ввод'!$E$249-NETWORKDAYS('У9 Ввод'!$D$249,$B28)+1))/Настройки!$E$15*100)</f>
        <v>0</v>
      </c>
      <c r="IK28" s="67" t="n">
        <f aca="false">IF(OR($D28=1,MONTH($B28)&lt;&gt;MONTH(StartDate),'У9 Ввод'!$D$250="",'У9 Ввод'!$E$250="",'У9 Ввод'!$D$250&gt;$B28),0,MAX(0,MIN(1,'У9 Ввод'!$E$250-NETWORKDAYS('У9 Ввод'!$D$250,$B28)+1))/Настройки!$E$15*100)</f>
        <v>0</v>
      </c>
      <c r="IL28" s="67" t="n">
        <f aca="false">IF(OR($D28=1,MONTH($B28)&lt;&gt;MONTH(StartDate),'У9 Ввод'!$D$251="",'У9 Ввод'!$E$251="",'У9 Ввод'!$D$251&gt;$B28),0,MAX(0,MIN(1,'У9 Ввод'!$E$251-NETWORKDAYS('У9 Ввод'!$D$251,$B28)+1))/Настройки!$E$15*100)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0</v>
      </c>
      <c r="F29" s="49" t="n">
        <f aca="false">IF(OR(MONTH(B29)&lt;&gt;MONTH(StartDate),D29=1),"",100)</f>
        <v>100</v>
      </c>
      <c r="G29" s="67" t="n">
        <f aca="false">IF(OR($D29=1,MONTH($B29)&lt;&gt;MONTH(StartDate),'У9 Ввод'!$D$12="",'У9 Ввод'!$E$12="",'У9 Ввод'!$D$12&gt;$B29),0,MAX(0,MIN(1,'У9 Ввод'!$E$12-NETWORKDAYS('У9 Ввод'!$D$12,$B29)+1))/Настройки!$E$15*100)</f>
        <v>0</v>
      </c>
      <c r="H29" s="67" t="n">
        <f aca="false">IF(OR($D29=1,MONTH($B29)&lt;&gt;MONTH(StartDate),'У9 Ввод'!$D$13="",'У9 Ввод'!$E$13="",'У9 Ввод'!$D$13&gt;$B29),0,MAX(0,MIN(1,'У9 Ввод'!$E$13-NETWORKDAYS('У9 Ввод'!$D$13,$B29)+1))/Настройки!$E$15*100)</f>
        <v>0</v>
      </c>
      <c r="I29" s="67" t="n">
        <f aca="false">IF(OR($D29=1,MONTH($B29)&lt;&gt;MONTH(StartDate),'У9 Ввод'!$D$14="",'У9 Ввод'!$E$14="",'У9 Ввод'!$D$14&gt;$B29),0,MAX(0,MIN(1,'У9 Ввод'!$E$14-NETWORKDAYS('У9 Ввод'!$D$14,$B29)+1))/Настройки!$E$15*100)</f>
        <v>0</v>
      </c>
      <c r="J29" s="67" t="n">
        <f aca="false">IF(OR($D29=1,MONTH($B29)&lt;&gt;MONTH(StartDate),'У9 Ввод'!$D$15="",'У9 Ввод'!$E$15="",'У9 Ввод'!$D$15&gt;$B29),0,MAX(0,MIN(1,'У9 Ввод'!$E$15-NETWORKDAYS('У9 Ввод'!$D$15,$B29)+1))/Настройки!$E$15*100)</f>
        <v>0</v>
      </c>
      <c r="K29" s="67" t="n">
        <f aca="false">IF(OR($D29=1,MONTH($B29)&lt;&gt;MONTH(StartDate),'У9 Ввод'!$D$16="",'У9 Ввод'!$E$16="",'У9 Ввод'!$D$16&gt;$B29),0,MAX(0,MIN(1,'У9 Ввод'!$E$16-NETWORKDAYS('У9 Ввод'!$D$16,$B29)+1))/Настройки!$E$15*100)</f>
        <v>0</v>
      </c>
      <c r="L29" s="67" t="n">
        <f aca="false">IF(OR($D29=1,MONTH($B29)&lt;&gt;MONTH(StartDate),'У9 Ввод'!$D$17="",'У9 Ввод'!$E$17="",'У9 Ввод'!$D$17&gt;$B29),0,MAX(0,MIN(1,'У9 Ввод'!$E$17-NETWORKDAYS('У9 Ввод'!$D$17,$B29)+1))/Настройки!$E$15*100)</f>
        <v>0</v>
      </c>
      <c r="M29" s="67" t="n">
        <f aca="false">IF(OR($D29=1,MONTH($B29)&lt;&gt;MONTH(StartDate),'У9 Ввод'!$D$18="",'У9 Ввод'!$E$18="",'У9 Ввод'!$D$18&gt;$B29),0,MAX(0,MIN(1,'У9 Ввод'!$E$18-NETWORKDAYS('У9 Ввод'!$D$18,$B29)+1))/Настройки!$E$15*100)</f>
        <v>0</v>
      </c>
      <c r="N29" s="67" t="n">
        <f aca="false">IF(OR($D29=1,MONTH($B29)&lt;&gt;MONTH(StartDate),'У9 Ввод'!$D$19="",'У9 Ввод'!$E$19="",'У9 Ввод'!$D$19&gt;$B29),0,MAX(0,MIN(1,'У9 Ввод'!$E$19-NETWORKDAYS('У9 Ввод'!$D$19,$B29)+1))/Настройки!$E$15*100)</f>
        <v>0</v>
      </c>
      <c r="O29" s="67" t="n">
        <f aca="false">IF(OR($D29=1,MONTH($B29)&lt;&gt;MONTH(StartDate),'У9 Ввод'!$D$20="",'У9 Ввод'!$E$20="",'У9 Ввод'!$D$20&gt;$B29),0,MAX(0,MIN(1,'У9 Ввод'!$E$20-NETWORKDAYS('У9 Ввод'!$D$20,$B29)+1))/Настройки!$E$15*100)</f>
        <v>0</v>
      </c>
      <c r="P29" s="67" t="n">
        <f aca="false">IF(OR($D29=1,MONTH($B29)&lt;&gt;MONTH(StartDate),'У9 Ввод'!$D$21="",'У9 Ввод'!$E$21="",'У9 Ввод'!$D$21&gt;$B29),0,MAX(0,MIN(1,'У9 Ввод'!$E$21-NETWORKDAYS('У9 Ввод'!$D$21,$B29)+1))/Настройки!$E$15*100)</f>
        <v>0</v>
      </c>
      <c r="Q29" s="67" t="n">
        <f aca="false">IF(OR($D29=1,MONTH($B29)&lt;&gt;MONTH(StartDate),'У9 Ввод'!$D$22="",'У9 Ввод'!$E$22="",'У9 Ввод'!$D$22&gt;$B29),0,MAX(0,MIN(1,'У9 Ввод'!$E$22-NETWORKDAYS('У9 Ввод'!$D$22,$B29)+1))/Настройки!$E$15*100)</f>
        <v>0</v>
      </c>
      <c r="R29" s="67" t="n">
        <f aca="false">IF(OR($D29=1,MONTH($B29)&lt;&gt;MONTH(StartDate),'У9 Ввод'!$D$23="",'У9 Ввод'!$E$23="",'У9 Ввод'!$D$23&gt;$B29),0,MAX(0,MIN(1,'У9 Ввод'!$E$23-NETWORKDAYS('У9 Ввод'!$D$23,$B29)+1))/Настройки!$E$15*100)</f>
        <v>0</v>
      </c>
      <c r="S29" s="67" t="n">
        <f aca="false">IF(OR($D29=1,MONTH($B29)&lt;&gt;MONTH(StartDate),'У9 Ввод'!$D$24="",'У9 Ввод'!$E$24="",'У9 Ввод'!$D$24&gt;$B29),0,MAX(0,MIN(1,'У9 Ввод'!$E$24-NETWORKDAYS('У9 Ввод'!$D$24,$B29)+1))/Настройки!$E$15*100)</f>
        <v>0</v>
      </c>
      <c r="T29" s="67" t="n">
        <f aca="false">IF(OR($D29=1,MONTH($B29)&lt;&gt;MONTH(StartDate),'У9 Ввод'!$D$25="",'У9 Ввод'!$E$25="",'У9 Ввод'!$D$25&gt;$B29),0,MAX(0,MIN(1,'У9 Ввод'!$E$25-NETWORKDAYS('У9 Ввод'!$D$25,$B29)+1))/Настройки!$E$15*100)</f>
        <v>0</v>
      </c>
      <c r="U29" s="67" t="n">
        <f aca="false">IF(OR($D29=1,MONTH($B29)&lt;&gt;MONTH(StartDate),'У9 Ввод'!$D$26="",'У9 Ввод'!$E$26="",'У9 Ввод'!$D$26&gt;$B29),0,MAX(0,MIN(1,'У9 Ввод'!$E$26-NETWORKDAYS('У9 Ввод'!$D$26,$B29)+1))/Настройки!$E$15*100)</f>
        <v>0</v>
      </c>
      <c r="V29" s="67" t="n">
        <f aca="false">IF(OR($D29=1,MONTH($B29)&lt;&gt;MONTH(StartDate),'У9 Ввод'!$D$27="",'У9 Ввод'!$E$27="",'У9 Ввод'!$D$27&gt;$B29),0,MAX(0,MIN(1,'У9 Ввод'!$E$27-NETWORKDAYS('У9 Ввод'!$D$27,$B29)+1))/Настройки!$E$15*100)</f>
        <v>0</v>
      </c>
      <c r="W29" s="67" t="n">
        <f aca="false">IF(OR($D29=1,MONTH($B29)&lt;&gt;MONTH(StartDate),'У9 Ввод'!$D$28="",'У9 Ввод'!$E$28="",'У9 Ввод'!$D$28&gt;$B29),0,MAX(0,MIN(1,'У9 Ввод'!$E$28-NETWORKDAYS('У9 Ввод'!$D$28,$B29)+1))/Настройки!$E$15*100)</f>
        <v>0</v>
      </c>
      <c r="X29" s="67" t="n">
        <f aca="false">IF(OR($D29=1,MONTH($B29)&lt;&gt;MONTH(StartDate),'У9 Ввод'!$D$29="",'У9 Ввод'!$E$29="",'У9 Ввод'!$D$29&gt;$B29),0,MAX(0,MIN(1,'У9 Ввод'!$E$29-NETWORKDAYS('У9 Ввод'!$D$29,$B29)+1))/Настройки!$E$15*100)</f>
        <v>0</v>
      </c>
      <c r="Y29" s="67" t="n">
        <f aca="false">IF(OR($D29=1,MONTH($B29)&lt;&gt;MONTH(StartDate),'У9 Ввод'!$D$30="",'У9 Ввод'!$E$30="",'У9 Ввод'!$D$30&gt;$B29),0,MAX(0,MIN(1,'У9 Ввод'!$E$30-NETWORKDAYS('У9 Ввод'!$D$30,$B29)+1))/Настройки!$E$15*100)</f>
        <v>0</v>
      </c>
      <c r="Z29" s="67" t="n">
        <f aca="false">IF(OR($D29=1,MONTH($B29)&lt;&gt;MONTH(StartDate),'У9 Ввод'!$D$31="",'У9 Ввод'!$E$31="",'У9 Ввод'!$D$31&gt;$B29),0,MAX(0,MIN(1,'У9 Ввод'!$E$31-NETWORKDAYS('У9 Ввод'!$D$31,$B29)+1))/Настройки!$E$15*100)</f>
        <v>0</v>
      </c>
      <c r="AA29" s="67" t="n">
        <f aca="false">IF(OR($D29=1,MONTH($B29)&lt;&gt;MONTH(StartDate),'У9 Ввод'!$D$32="",'У9 Ввод'!$E$32="",'У9 Ввод'!$D$32&gt;$B29),0,MAX(0,MIN(1,'У9 Ввод'!$E$32-NETWORKDAYS('У9 Ввод'!$D$32,$B29)+1))/Настройки!$E$15*100)</f>
        <v>0</v>
      </c>
      <c r="AB29" s="67" t="n">
        <f aca="false">IF(OR($D29=1,MONTH($B29)&lt;&gt;MONTH(StartDate),'У9 Ввод'!$D$33="",'У9 Ввод'!$E$33="",'У9 Ввод'!$D$33&gt;$B29),0,MAX(0,MIN(1,'У9 Ввод'!$E$33-NETWORKDAYS('У9 Ввод'!$D$33,$B29)+1))/Настройки!$E$15*100)</f>
        <v>0</v>
      </c>
      <c r="AC29" s="67" t="n">
        <f aca="false">IF(OR($D29=1,MONTH($B29)&lt;&gt;MONTH(StartDate),'У9 Ввод'!$D$34="",'У9 Ввод'!$E$34="",'У9 Ввод'!$D$34&gt;$B29),0,MAX(0,MIN(1,'У9 Ввод'!$E$34-NETWORKDAYS('У9 Ввод'!$D$34,$B29)+1))/Настройки!$E$15*100)</f>
        <v>0</v>
      </c>
      <c r="AD29" s="67" t="n">
        <f aca="false">IF(OR($D29=1,MONTH($B29)&lt;&gt;MONTH(StartDate),'У9 Ввод'!$D$35="",'У9 Ввод'!$E$35="",'У9 Ввод'!$D$35&gt;$B29),0,MAX(0,MIN(1,'У9 Ввод'!$E$35-NETWORKDAYS('У9 Ввод'!$D$35,$B29)+1))/Настройки!$E$15*100)</f>
        <v>0</v>
      </c>
      <c r="AE29" s="67" t="n">
        <f aca="false">IF(OR($D29=1,MONTH($B29)&lt;&gt;MONTH(StartDate),'У9 Ввод'!$D$36="",'У9 Ввод'!$E$36="",'У9 Ввод'!$D$36&gt;$B29),0,MAX(0,MIN(1,'У9 Ввод'!$E$36-NETWORKDAYS('У9 Ввод'!$D$36,$B29)+1))/Настройки!$E$15*100)</f>
        <v>0</v>
      </c>
      <c r="AF29" s="67" t="n">
        <f aca="false">IF(OR($D29=1,MONTH($B29)&lt;&gt;MONTH(StartDate),'У9 Ввод'!$D$37="",'У9 Ввод'!$E$37="",'У9 Ввод'!$D$37&gt;$B29),0,MAX(0,MIN(1,'У9 Ввод'!$E$37-NETWORKDAYS('У9 Ввод'!$D$37,$B29)+1))/Настройки!$E$15*100)</f>
        <v>0</v>
      </c>
      <c r="AG29" s="67" t="n">
        <f aca="false">IF(OR($D29=1,MONTH($B29)&lt;&gt;MONTH(StartDate),'У9 Ввод'!$D$38="",'У9 Ввод'!$E$38="",'У9 Ввод'!$D$38&gt;$B29),0,MAX(0,MIN(1,'У9 Ввод'!$E$38-NETWORKDAYS('У9 Ввод'!$D$38,$B29)+1))/Настройки!$E$15*100)</f>
        <v>0</v>
      </c>
      <c r="AH29" s="67" t="n">
        <f aca="false">IF(OR($D29=1,MONTH($B29)&lt;&gt;MONTH(StartDate),'У9 Ввод'!$D$39="",'У9 Ввод'!$E$39="",'У9 Ввод'!$D$39&gt;$B29),0,MAX(0,MIN(1,'У9 Ввод'!$E$39-NETWORKDAYS('У9 Ввод'!$D$39,$B29)+1))/Настройки!$E$15*100)</f>
        <v>0</v>
      </c>
      <c r="AI29" s="67" t="n">
        <f aca="false">IF(OR($D29=1,MONTH($B29)&lt;&gt;MONTH(StartDate),'У9 Ввод'!$D$40="",'У9 Ввод'!$E$40="",'У9 Ввод'!$D$40&gt;$B29),0,MAX(0,MIN(1,'У9 Ввод'!$E$40-NETWORKDAYS('У9 Ввод'!$D$40,$B29)+1))/Настройки!$E$15*100)</f>
        <v>0</v>
      </c>
      <c r="AJ29" s="67" t="n">
        <f aca="false">IF(OR($D29=1,MONTH($B29)&lt;&gt;MONTH(StartDate),'У9 Ввод'!$D$41="",'У9 Ввод'!$E$41="",'У9 Ввод'!$D$41&gt;$B29),0,MAX(0,MIN(1,'У9 Ввод'!$E$41-NETWORKDAYS('У9 Ввод'!$D$41,$B29)+1))/Настройки!$E$15*100)</f>
        <v>0</v>
      </c>
      <c r="AK29" s="67" t="n">
        <f aca="false">IF(OR($D29=1,MONTH($B29)&lt;&gt;MONTH(StartDate),'У9 Ввод'!$D$42="",'У9 Ввод'!$E$42="",'У9 Ввод'!$D$42&gt;$B29),0,MAX(0,MIN(1,'У9 Ввод'!$E$42-NETWORKDAYS('У9 Ввод'!$D$42,$B29)+1))/Настройки!$E$15*100)</f>
        <v>0</v>
      </c>
      <c r="AL29" s="67" t="n">
        <f aca="false">IF(OR($D29=1,MONTH($B29)&lt;&gt;MONTH(StartDate),'У9 Ввод'!$D$43="",'У9 Ввод'!$E$43="",'У9 Ввод'!$D$43&gt;$B29),0,MAX(0,MIN(1,'У9 Ввод'!$E$43-NETWORKDAYS('У9 Ввод'!$D$43,$B29)+1))/Настройки!$E$15*100)</f>
        <v>0</v>
      </c>
      <c r="AM29" s="67" t="n">
        <f aca="false">IF(OR($D29=1,MONTH($B29)&lt;&gt;MONTH(StartDate),'У9 Ввод'!$D$44="",'У9 Ввод'!$E$44="",'У9 Ввод'!$D$44&gt;$B29),0,MAX(0,MIN(1,'У9 Ввод'!$E$44-NETWORKDAYS('У9 Ввод'!$D$44,$B29)+1))/Настройки!$E$15*100)</f>
        <v>0</v>
      </c>
      <c r="AN29" s="67" t="n">
        <f aca="false">IF(OR($D29=1,MONTH($B29)&lt;&gt;MONTH(StartDate),'У9 Ввод'!$D$45="",'У9 Ввод'!$E$45="",'У9 Ввод'!$D$45&gt;$B29),0,MAX(0,MIN(1,'У9 Ввод'!$E$45-NETWORKDAYS('У9 Ввод'!$D$45,$B29)+1))/Настройки!$E$15*100)</f>
        <v>0</v>
      </c>
      <c r="AO29" s="67" t="n">
        <f aca="false">IF(OR($D29=1,MONTH($B29)&lt;&gt;MONTH(StartDate),'У9 Ввод'!$D$46="",'У9 Ввод'!$E$46="",'У9 Ввод'!$D$46&gt;$B29),0,MAX(0,MIN(1,'У9 Ввод'!$E$46-NETWORKDAYS('У9 Ввод'!$D$46,$B29)+1))/Настройки!$E$15*100)</f>
        <v>0</v>
      </c>
      <c r="AP29" s="67" t="n">
        <f aca="false">IF(OR($D29=1,MONTH($B29)&lt;&gt;MONTH(StartDate),'У9 Ввод'!$D$47="",'У9 Ввод'!$E$47="",'У9 Ввод'!$D$47&gt;$B29),0,MAX(0,MIN(1,'У9 Ввод'!$E$47-NETWORKDAYS('У9 Ввод'!$D$47,$B29)+1))/Настройки!$E$15*100)</f>
        <v>0</v>
      </c>
      <c r="AQ29" s="67" t="n">
        <f aca="false">IF(OR($D29=1,MONTH($B29)&lt;&gt;MONTH(StartDate),'У9 Ввод'!$D$48="",'У9 Ввод'!$E$48="",'У9 Ввод'!$D$48&gt;$B29),0,MAX(0,MIN(1,'У9 Ввод'!$E$48-NETWORKDAYS('У9 Ввод'!$D$48,$B29)+1))/Настройки!$E$15*100)</f>
        <v>0</v>
      </c>
      <c r="AR29" s="67" t="n">
        <f aca="false">IF(OR($D29=1,MONTH($B29)&lt;&gt;MONTH(StartDate),'У9 Ввод'!$D$49="",'У9 Ввод'!$E$49="",'У9 Ввод'!$D$49&gt;$B29),0,MAX(0,MIN(1,'У9 Ввод'!$E$49-NETWORKDAYS('У9 Ввод'!$D$49,$B29)+1))/Настройки!$E$15*100)</f>
        <v>0</v>
      </c>
      <c r="AS29" s="67" t="n">
        <f aca="false">IF(OR($D29=1,MONTH($B29)&lt;&gt;MONTH(StartDate),'У9 Ввод'!$D$50="",'У9 Ввод'!$E$50="",'У9 Ввод'!$D$50&gt;$B29),0,MAX(0,MIN(1,'У9 Ввод'!$E$50-NETWORKDAYS('У9 Ввод'!$D$50,$B29)+1))/Настройки!$E$15*100)</f>
        <v>0</v>
      </c>
      <c r="AT29" s="67" t="n">
        <f aca="false">IF(OR($D29=1,MONTH($B29)&lt;&gt;MONTH(StartDate),'У9 Ввод'!$D$51="",'У9 Ввод'!$E$51="",'У9 Ввод'!$D$51&gt;$B29),0,MAX(0,MIN(1,'У9 Ввод'!$E$51-NETWORKDAYS('У9 Ввод'!$D$51,$B29)+1))/Настройки!$E$15*100)</f>
        <v>0</v>
      </c>
      <c r="AU29" s="67" t="n">
        <f aca="false">IF(OR($D29=1,MONTH($B29)&lt;&gt;MONTH(StartDate),'У9 Ввод'!$D$52="",'У9 Ввод'!$E$52="",'У9 Ввод'!$D$52&gt;$B29),0,MAX(0,MIN(1,'У9 Ввод'!$E$52-NETWORKDAYS('У9 Ввод'!$D$52,$B29)+1))/Настройки!$E$15*100)</f>
        <v>0</v>
      </c>
      <c r="AV29" s="67" t="n">
        <f aca="false">IF(OR($D29=1,MONTH($B29)&lt;&gt;MONTH(StartDate),'У9 Ввод'!$D$53="",'У9 Ввод'!$E$53="",'У9 Ввод'!$D$53&gt;$B29),0,MAX(0,MIN(1,'У9 Ввод'!$E$53-NETWORKDAYS('У9 Ввод'!$D$53,$B29)+1))/Настройки!$E$15*100)</f>
        <v>0</v>
      </c>
      <c r="AW29" s="67" t="n">
        <f aca="false">IF(OR($D29=1,MONTH($B29)&lt;&gt;MONTH(StartDate),'У9 Ввод'!$D$54="",'У9 Ввод'!$E$54="",'У9 Ввод'!$D$54&gt;$B29),0,MAX(0,MIN(1,'У9 Ввод'!$E$54-NETWORKDAYS('У9 Ввод'!$D$54,$B29)+1))/Настройки!$E$15*100)</f>
        <v>0</v>
      </c>
      <c r="AX29" s="67" t="n">
        <f aca="false">IF(OR($D29=1,MONTH($B29)&lt;&gt;MONTH(StartDate),'У9 Ввод'!$D$55="",'У9 Ввод'!$E$55="",'У9 Ввод'!$D$55&gt;$B29),0,MAX(0,MIN(1,'У9 Ввод'!$E$55-NETWORKDAYS('У9 Ввод'!$D$55,$B29)+1))/Настройки!$E$15*100)</f>
        <v>0</v>
      </c>
      <c r="AY29" s="67" t="n">
        <f aca="false">IF(OR($D29=1,MONTH($B29)&lt;&gt;MONTH(StartDate),'У9 Ввод'!$D$56="",'У9 Ввод'!$E$56="",'У9 Ввод'!$D$56&gt;$B29),0,MAX(0,MIN(1,'У9 Ввод'!$E$56-NETWORKDAYS('У9 Ввод'!$D$56,$B29)+1))/Настройки!$E$15*100)</f>
        <v>0</v>
      </c>
      <c r="AZ29" s="67" t="n">
        <f aca="false">IF(OR($D29=1,MONTH($B29)&lt;&gt;MONTH(StartDate),'У9 Ввод'!$D$57="",'У9 Ввод'!$E$57="",'У9 Ввод'!$D$57&gt;$B29),0,MAX(0,MIN(1,'У9 Ввод'!$E$57-NETWORKDAYS('У9 Ввод'!$D$57,$B29)+1))/Настройки!$E$15*100)</f>
        <v>0</v>
      </c>
      <c r="BA29" s="67" t="n">
        <f aca="false">IF(OR($D29=1,MONTH($B29)&lt;&gt;MONTH(StartDate),'У9 Ввод'!$D$58="",'У9 Ввод'!$E$58="",'У9 Ввод'!$D$58&gt;$B29),0,MAX(0,MIN(1,'У9 Ввод'!$E$58-NETWORKDAYS('У9 Ввод'!$D$58,$B29)+1))/Настройки!$E$15*100)</f>
        <v>0</v>
      </c>
      <c r="BB29" s="67" t="n">
        <f aca="false">IF(OR($D29=1,MONTH($B29)&lt;&gt;MONTH(StartDate),'У9 Ввод'!$D$59="",'У9 Ввод'!$E$59="",'У9 Ввод'!$D$59&gt;$B29),0,MAX(0,MIN(1,'У9 Ввод'!$E$59-NETWORKDAYS('У9 Ввод'!$D$59,$B29)+1))/Настройки!$E$15*100)</f>
        <v>0</v>
      </c>
      <c r="BC29" s="67" t="n">
        <f aca="false">IF(OR($D29=1,MONTH($B29)&lt;&gt;MONTH(StartDate),'У9 Ввод'!$D$60="",'У9 Ввод'!$E$60="",'У9 Ввод'!$D$60&gt;$B29),0,MAX(0,MIN(1,'У9 Ввод'!$E$60-NETWORKDAYS('У9 Ввод'!$D$60,$B29)+1))/Настройки!$E$15*100)</f>
        <v>0</v>
      </c>
      <c r="BD29" s="67" t="n">
        <f aca="false">IF(OR($D29=1,MONTH($B29)&lt;&gt;MONTH(StartDate),'У9 Ввод'!$D$61="",'У9 Ввод'!$E$61="",'У9 Ввод'!$D$61&gt;$B29),0,MAX(0,MIN(1,'У9 Ввод'!$E$61-NETWORKDAYS('У9 Ввод'!$D$61,$B29)+1))/Настройки!$E$15*100)</f>
        <v>0</v>
      </c>
      <c r="BE29" s="67" t="n">
        <f aca="false">IF(OR($D29=1,MONTH($B29)&lt;&gt;MONTH(StartDate),'У9 Ввод'!$D$62="",'У9 Ввод'!$E$62="",'У9 Ввод'!$D$62&gt;$B29),0,MAX(0,MIN(1,'У9 Ввод'!$E$62-NETWORKDAYS('У9 Ввод'!$D$62,$B29)+1))/Настройки!$E$15*100)</f>
        <v>0</v>
      </c>
      <c r="BF29" s="67" t="n">
        <f aca="false">IF(OR($D29=1,MONTH($B29)&lt;&gt;MONTH(StartDate),'У9 Ввод'!$D$63="",'У9 Ввод'!$E$63="",'У9 Ввод'!$D$63&gt;$B29),0,MAX(0,MIN(1,'У9 Ввод'!$E$63-NETWORKDAYS('У9 Ввод'!$D$63,$B29)+1))/Настройки!$E$15*100)</f>
        <v>0</v>
      </c>
      <c r="BG29" s="67" t="n">
        <f aca="false">IF(OR($D29=1,MONTH($B29)&lt;&gt;MONTH(StartDate),'У9 Ввод'!$D$64="",'У9 Ввод'!$E$64="",'У9 Ввод'!$D$64&gt;$B29),0,MAX(0,MIN(1,'У9 Ввод'!$E$64-NETWORKDAYS('У9 Ввод'!$D$64,$B29)+1))/Настройки!$E$15*100)</f>
        <v>0</v>
      </c>
      <c r="BH29" s="67" t="n">
        <f aca="false">IF(OR($D29=1,MONTH($B29)&lt;&gt;MONTH(StartDate),'У9 Ввод'!$D$65="",'У9 Ввод'!$E$65="",'У9 Ввод'!$D$65&gt;$B29),0,MAX(0,MIN(1,'У9 Ввод'!$E$65-NETWORKDAYS('У9 Ввод'!$D$65,$B29)+1))/Настройки!$E$15*100)</f>
        <v>0</v>
      </c>
      <c r="BI29" s="67" t="n">
        <f aca="false">IF(OR($D29=1,MONTH($B29)&lt;&gt;MONTH(StartDate),'У9 Ввод'!$D$66="",'У9 Ввод'!$E$66="",'У9 Ввод'!$D$66&gt;$B29),0,MAX(0,MIN(1,'У9 Ввод'!$E$66-NETWORKDAYS('У9 Ввод'!$D$66,$B29)+1))/Настройки!$E$15*100)</f>
        <v>0</v>
      </c>
      <c r="BJ29" s="67" t="n">
        <f aca="false">IF(OR($D29=1,MONTH($B29)&lt;&gt;MONTH(StartDate),'У9 Ввод'!$D$67="",'У9 Ввод'!$E$67="",'У9 Ввод'!$D$67&gt;$B29),0,MAX(0,MIN(1,'У9 Ввод'!$E$67-NETWORKDAYS('У9 Ввод'!$D$67,$B29)+1))/Настройки!$E$15*100)</f>
        <v>0</v>
      </c>
      <c r="BK29" s="67" t="n">
        <f aca="false">IF(OR($D29=1,MONTH($B29)&lt;&gt;MONTH(StartDate),'У9 Ввод'!$D$68="",'У9 Ввод'!$E$68="",'У9 Ввод'!$D$68&gt;$B29),0,MAX(0,MIN(1,'У9 Ввод'!$E$68-NETWORKDAYS('У9 Ввод'!$D$68,$B29)+1))/Настройки!$E$15*100)</f>
        <v>0</v>
      </c>
      <c r="BL29" s="67" t="n">
        <f aca="false">IF(OR($D29=1,MONTH($B29)&lt;&gt;MONTH(StartDate),'У9 Ввод'!$D$69="",'У9 Ввод'!$E$69="",'У9 Ввод'!$D$69&gt;$B29),0,MAX(0,MIN(1,'У9 Ввод'!$E$69-NETWORKDAYS('У9 Ввод'!$D$69,$B29)+1))/Настройки!$E$15*100)</f>
        <v>0</v>
      </c>
      <c r="BM29" s="67" t="n">
        <f aca="false">IF(OR($D29=1,MONTH($B29)&lt;&gt;MONTH(StartDate),'У9 Ввод'!$D$70="",'У9 Ввод'!$E$70="",'У9 Ввод'!$D$70&gt;$B29),0,MAX(0,MIN(1,'У9 Ввод'!$E$70-NETWORKDAYS('У9 Ввод'!$D$70,$B29)+1))/Настройки!$E$15*100)</f>
        <v>0</v>
      </c>
      <c r="BN29" s="67" t="n">
        <f aca="false">IF(OR($D29=1,MONTH($B29)&lt;&gt;MONTH(StartDate),'У9 Ввод'!$D$71="",'У9 Ввод'!$E$71="",'У9 Ввод'!$D$71&gt;$B29),0,MAX(0,MIN(1,'У9 Ввод'!$E$71-NETWORKDAYS('У9 Ввод'!$D$71,$B29)+1))/Настройки!$E$15*100)</f>
        <v>0</v>
      </c>
      <c r="BO29" s="67" t="n">
        <f aca="false">IF(OR($D29=1,MONTH($B29)&lt;&gt;MONTH(StartDate),'У9 Ввод'!$D$72="",'У9 Ввод'!$E$72="",'У9 Ввод'!$D$72&gt;$B29),0,MAX(0,MIN(1,'У9 Ввод'!$E$72-NETWORKDAYS('У9 Ввод'!$D$72,$B29)+1))/Настройки!$E$15*100)</f>
        <v>0</v>
      </c>
      <c r="BP29" s="67" t="n">
        <f aca="false">IF(OR($D29=1,MONTH($B29)&lt;&gt;MONTH(StartDate),'У9 Ввод'!$D$73="",'У9 Ввод'!$E$73="",'У9 Ввод'!$D$73&gt;$B29),0,MAX(0,MIN(1,'У9 Ввод'!$E$73-NETWORKDAYS('У9 Ввод'!$D$73,$B29)+1))/Настройки!$E$15*100)</f>
        <v>0</v>
      </c>
      <c r="BQ29" s="67" t="n">
        <f aca="false">IF(OR($D29=1,MONTH($B29)&lt;&gt;MONTH(StartDate),'У9 Ввод'!$D$74="",'У9 Ввод'!$E$74="",'У9 Ввод'!$D$74&gt;$B29),0,MAX(0,MIN(1,'У9 Ввод'!$E$74-NETWORKDAYS('У9 Ввод'!$D$74,$B29)+1))/Настройки!$E$15*100)</f>
        <v>0</v>
      </c>
      <c r="BR29" s="67" t="n">
        <f aca="false">IF(OR($D29=1,MONTH($B29)&lt;&gt;MONTH(StartDate),'У9 Ввод'!$D$75="",'У9 Ввод'!$E$75="",'У9 Ввод'!$D$75&gt;$B29),0,MAX(0,MIN(1,'У9 Ввод'!$E$75-NETWORKDAYS('У9 Ввод'!$D$75,$B29)+1))/Настройки!$E$15*100)</f>
        <v>0</v>
      </c>
      <c r="BS29" s="67" t="n">
        <f aca="false">IF(OR($D29=1,MONTH($B29)&lt;&gt;MONTH(StartDate),'У9 Ввод'!$D$76="",'У9 Ввод'!$E$76="",'У9 Ввод'!$D$76&gt;$B29),0,MAX(0,MIN(1,'У9 Ввод'!$E$76-NETWORKDAYS('У9 Ввод'!$D$76,$B29)+1))/Настройки!$E$15*100)</f>
        <v>0</v>
      </c>
      <c r="BT29" s="67" t="n">
        <f aca="false">IF(OR($D29=1,MONTH($B29)&lt;&gt;MONTH(StartDate),'У9 Ввод'!$D$77="",'У9 Ввод'!$E$77="",'У9 Ввод'!$D$77&gt;$B29),0,MAX(0,MIN(1,'У9 Ввод'!$E$77-NETWORKDAYS('У9 Ввод'!$D$77,$B29)+1))/Настройки!$E$15*100)</f>
        <v>0</v>
      </c>
      <c r="BU29" s="67" t="n">
        <f aca="false">IF(OR($D29=1,MONTH($B29)&lt;&gt;MONTH(StartDate),'У9 Ввод'!$D$78="",'У9 Ввод'!$E$78="",'У9 Ввод'!$D$78&gt;$B29),0,MAX(0,MIN(1,'У9 Ввод'!$E$78-NETWORKDAYS('У9 Ввод'!$D$78,$B29)+1))/Настройки!$E$15*100)</f>
        <v>0</v>
      </c>
      <c r="BV29" s="67" t="n">
        <f aca="false">IF(OR($D29=1,MONTH($B29)&lt;&gt;MONTH(StartDate),'У9 Ввод'!$D$79="",'У9 Ввод'!$E$79="",'У9 Ввод'!$D$79&gt;$B29),0,MAX(0,MIN(1,'У9 Ввод'!$E$79-NETWORKDAYS('У9 Ввод'!$D$79,$B29)+1))/Настройки!$E$15*100)</f>
        <v>0</v>
      </c>
      <c r="BW29" s="67" t="n">
        <f aca="false">IF(OR($D29=1,MONTH($B29)&lt;&gt;MONTH(StartDate),'У9 Ввод'!$D$80="",'У9 Ввод'!$E$80="",'У9 Ввод'!$D$80&gt;$B29),0,MAX(0,MIN(1,'У9 Ввод'!$E$80-NETWORKDAYS('У9 Ввод'!$D$80,$B29)+1))/Настройки!$E$15*100)</f>
        <v>0</v>
      </c>
      <c r="BX29" s="67" t="n">
        <f aca="false">IF(OR($D29=1,MONTH($B29)&lt;&gt;MONTH(StartDate),'У9 Ввод'!$D$81="",'У9 Ввод'!$E$81="",'У9 Ввод'!$D$81&gt;$B29),0,MAX(0,MIN(1,'У9 Ввод'!$E$81-NETWORKDAYS('У9 Ввод'!$D$81,$B29)+1))/Настройки!$E$15*100)</f>
        <v>0</v>
      </c>
      <c r="BY29" s="67" t="n">
        <f aca="false">IF(OR($D29=1,MONTH($B29)&lt;&gt;MONTH(StartDate),'У9 Ввод'!$D$82="",'У9 Ввод'!$E$82="",'У9 Ввод'!$D$82&gt;$B29),0,MAX(0,MIN(1,'У9 Ввод'!$E$82-NETWORKDAYS('У9 Ввод'!$D$82,$B29)+1))/Настройки!$E$15*100)</f>
        <v>0</v>
      </c>
      <c r="BZ29" s="67" t="n">
        <f aca="false">IF(OR($D29=1,MONTH($B29)&lt;&gt;MONTH(StartDate),'У9 Ввод'!$D$83="",'У9 Ввод'!$E$83="",'У9 Ввод'!$D$83&gt;$B29),0,MAX(0,MIN(1,'У9 Ввод'!$E$83-NETWORKDAYS('У9 Ввод'!$D$83,$B29)+1))/Настройки!$E$15*100)</f>
        <v>0</v>
      </c>
      <c r="CA29" s="67" t="n">
        <f aca="false">IF(OR($D29=1,MONTH($B29)&lt;&gt;MONTH(StartDate),'У9 Ввод'!$D$84="",'У9 Ввод'!$E$84="",'У9 Ввод'!$D$84&gt;$B29),0,MAX(0,MIN(1,'У9 Ввод'!$E$84-NETWORKDAYS('У9 Ввод'!$D$84,$B29)+1))/Настройки!$E$15*100)</f>
        <v>0</v>
      </c>
      <c r="CB29" s="67" t="n">
        <f aca="false">IF(OR($D29=1,MONTH($B29)&lt;&gt;MONTH(StartDate),'У9 Ввод'!$D$85="",'У9 Ввод'!$E$85="",'У9 Ввод'!$D$85&gt;$B29),0,MAX(0,MIN(1,'У9 Ввод'!$E$85-NETWORKDAYS('У9 Ввод'!$D$85,$B29)+1))/Настройки!$E$15*100)</f>
        <v>0</v>
      </c>
      <c r="CC29" s="67" t="n">
        <f aca="false">IF(OR($D29=1,MONTH($B29)&lt;&gt;MONTH(StartDate),'У9 Ввод'!$D$86="",'У9 Ввод'!$E$86="",'У9 Ввод'!$D$86&gt;$B29),0,MAX(0,MIN(1,'У9 Ввод'!$E$86-NETWORKDAYS('У9 Ввод'!$D$86,$B29)+1))/Настройки!$E$15*100)</f>
        <v>0</v>
      </c>
      <c r="CD29" s="67" t="n">
        <f aca="false">IF(OR($D29=1,MONTH($B29)&lt;&gt;MONTH(StartDate),'У9 Ввод'!$D$87="",'У9 Ввод'!$E$87="",'У9 Ввод'!$D$87&gt;$B29),0,MAX(0,MIN(1,'У9 Ввод'!$E$87-NETWORKDAYS('У9 Ввод'!$D$87,$B29)+1))/Настройки!$E$15*100)</f>
        <v>0</v>
      </c>
      <c r="CE29" s="67" t="n">
        <f aca="false">IF(OR($D29=1,MONTH($B29)&lt;&gt;MONTH(StartDate),'У9 Ввод'!$D$88="",'У9 Ввод'!$E$88="",'У9 Ввод'!$D$88&gt;$B29),0,MAX(0,MIN(1,'У9 Ввод'!$E$88-NETWORKDAYS('У9 Ввод'!$D$88,$B29)+1))/Настройки!$E$15*100)</f>
        <v>0</v>
      </c>
      <c r="CF29" s="67" t="n">
        <f aca="false">IF(OR($D29=1,MONTH($B29)&lt;&gt;MONTH(StartDate),'У9 Ввод'!$D$89="",'У9 Ввод'!$E$89="",'У9 Ввод'!$D$89&gt;$B29),0,MAX(0,MIN(1,'У9 Ввод'!$E$89-NETWORKDAYS('У9 Ввод'!$D$89,$B29)+1))/Настройки!$E$15*100)</f>
        <v>0</v>
      </c>
      <c r="CG29" s="67" t="n">
        <f aca="false">IF(OR($D29=1,MONTH($B29)&lt;&gt;MONTH(StartDate),'У9 Ввод'!$D$90="",'У9 Ввод'!$E$90="",'У9 Ввод'!$D$90&gt;$B29),0,MAX(0,MIN(1,'У9 Ввод'!$E$90-NETWORKDAYS('У9 Ввод'!$D$90,$B29)+1))/Настройки!$E$15*100)</f>
        <v>0</v>
      </c>
      <c r="CH29" s="67" t="n">
        <f aca="false">IF(OR($D29=1,MONTH($B29)&lt;&gt;MONTH(StartDate),'У9 Ввод'!$D$91="",'У9 Ввод'!$E$91="",'У9 Ввод'!$D$91&gt;$B29),0,MAX(0,MIN(1,'У9 Ввод'!$E$91-NETWORKDAYS('У9 Ввод'!$D$91,$B29)+1))/Настройки!$E$15*100)</f>
        <v>0</v>
      </c>
      <c r="CI29" s="67" t="n">
        <f aca="false">IF(OR($D29=1,MONTH($B29)&lt;&gt;MONTH(StartDate),'У9 Ввод'!$D$92="",'У9 Ввод'!$E$92="",'У9 Ввод'!$D$92&gt;$B29),0,MAX(0,MIN(1,'У9 Ввод'!$E$92-NETWORKDAYS('У9 Ввод'!$D$92,$B29)+1))/Настройки!$E$15*100)</f>
        <v>0</v>
      </c>
      <c r="CJ29" s="67" t="n">
        <f aca="false">IF(OR($D29=1,MONTH($B29)&lt;&gt;MONTH(StartDate),'У9 Ввод'!$D$93="",'У9 Ввод'!$E$93="",'У9 Ввод'!$D$93&gt;$B29),0,MAX(0,MIN(1,'У9 Ввод'!$E$93-NETWORKDAYS('У9 Ввод'!$D$93,$B29)+1))/Настройки!$E$15*100)</f>
        <v>0</v>
      </c>
      <c r="CK29" s="67" t="n">
        <f aca="false">IF(OR($D29=1,MONTH($B29)&lt;&gt;MONTH(StartDate),'У9 Ввод'!$D$94="",'У9 Ввод'!$E$94="",'У9 Ввод'!$D$94&gt;$B29),0,MAX(0,MIN(1,'У9 Ввод'!$E$94-NETWORKDAYS('У9 Ввод'!$D$94,$B29)+1))/Настройки!$E$15*100)</f>
        <v>0</v>
      </c>
      <c r="CL29" s="67" t="n">
        <f aca="false">IF(OR($D29=1,MONTH($B29)&lt;&gt;MONTH(StartDate),'У9 Ввод'!$D$95="",'У9 Ввод'!$E$95="",'У9 Ввод'!$D$95&gt;$B29),0,MAX(0,MIN(1,'У9 Ввод'!$E$95-NETWORKDAYS('У9 Ввод'!$D$95,$B29)+1))/Настройки!$E$15*100)</f>
        <v>0</v>
      </c>
      <c r="CM29" s="67" t="n">
        <f aca="false">IF(OR($D29=1,MONTH($B29)&lt;&gt;MONTH(StartDate),'У9 Ввод'!$D$96="",'У9 Ввод'!$E$96="",'У9 Ввод'!$D$96&gt;$B29),0,MAX(0,MIN(1,'У9 Ввод'!$E$96-NETWORKDAYS('У9 Ввод'!$D$96,$B29)+1))/Настройки!$E$15*100)</f>
        <v>0</v>
      </c>
      <c r="CN29" s="67" t="n">
        <f aca="false">IF(OR($D29=1,MONTH($B29)&lt;&gt;MONTH(StartDate),'У9 Ввод'!$D$97="",'У9 Ввод'!$E$97="",'У9 Ввод'!$D$97&gt;$B29),0,MAX(0,MIN(1,'У9 Ввод'!$E$97-NETWORKDAYS('У9 Ввод'!$D$97,$B29)+1))/Настройки!$E$15*100)</f>
        <v>0</v>
      </c>
      <c r="CO29" s="67" t="n">
        <f aca="false">IF(OR($D29=1,MONTH($B29)&lt;&gt;MONTH(StartDate),'У9 Ввод'!$D$98="",'У9 Ввод'!$E$98="",'У9 Ввод'!$D$98&gt;$B29),0,MAX(0,MIN(1,'У9 Ввод'!$E$98-NETWORKDAYS('У9 Ввод'!$D$98,$B29)+1))/Настройки!$E$15*100)</f>
        <v>0</v>
      </c>
      <c r="CP29" s="67" t="n">
        <f aca="false">IF(OR($D29=1,MONTH($B29)&lt;&gt;MONTH(StartDate),'У9 Ввод'!$D$99="",'У9 Ввод'!$E$99="",'У9 Ввод'!$D$99&gt;$B29),0,MAX(0,MIN(1,'У9 Ввод'!$E$99-NETWORKDAYS('У9 Ввод'!$D$99,$B29)+1))/Настройки!$E$15*100)</f>
        <v>0</v>
      </c>
      <c r="CQ29" s="67" t="n">
        <f aca="false">IF(OR($D29=1,MONTH($B29)&lt;&gt;MONTH(StartDate),'У9 Ввод'!$D$100="",'У9 Ввод'!$E$100="",'У9 Ввод'!$D$100&gt;$B29),0,MAX(0,MIN(1,'У9 Ввод'!$E$100-NETWORKDAYS('У9 Ввод'!$D$100,$B29)+1))/Настройки!$E$15*100)</f>
        <v>0</v>
      </c>
      <c r="CR29" s="67" t="n">
        <f aca="false">IF(OR($D29=1,MONTH($B29)&lt;&gt;MONTH(StartDate),'У9 Ввод'!$D$101="",'У9 Ввод'!$E$101="",'У9 Ввод'!$D$101&gt;$B29),0,MAX(0,MIN(1,'У9 Ввод'!$E$101-NETWORKDAYS('У9 Ввод'!$D$101,$B29)+1))/Настройки!$E$15*100)</f>
        <v>0</v>
      </c>
      <c r="CS29" s="67" t="n">
        <f aca="false">IF(OR($D29=1,MONTH($B29)&lt;&gt;MONTH(StartDate),'У9 Ввод'!$D$102="",'У9 Ввод'!$E$102="",'У9 Ввод'!$D$102&gt;$B29),0,MAX(0,MIN(1,'У9 Ввод'!$E$102-NETWORKDAYS('У9 Ввод'!$D$102,$B29)+1))/Настройки!$E$15*100)</f>
        <v>0</v>
      </c>
      <c r="CT29" s="67" t="n">
        <f aca="false">IF(OR($D29=1,MONTH($B29)&lt;&gt;MONTH(StartDate),'У9 Ввод'!$D$103="",'У9 Ввод'!$E$103="",'У9 Ввод'!$D$103&gt;$B29),0,MAX(0,MIN(1,'У9 Ввод'!$E$103-NETWORKDAYS('У9 Ввод'!$D$103,$B29)+1))/Настройки!$E$15*100)</f>
        <v>0</v>
      </c>
      <c r="CU29" s="67" t="n">
        <f aca="false">IF(OR($D29=1,MONTH($B29)&lt;&gt;MONTH(StartDate),'У9 Ввод'!$D$104="",'У9 Ввод'!$E$104="",'У9 Ввод'!$D$104&gt;$B29),0,MAX(0,MIN(1,'У9 Ввод'!$E$104-NETWORKDAYS('У9 Ввод'!$D$104,$B29)+1))/Настройки!$E$15*100)</f>
        <v>0</v>
      </c>
      <c r="CV29" s="67" t="n">
        <f aca="false">IF(OR($D29=1,MONTH($B29)&lt;&gt;MONTH(StartDate),'У9 Ввод'!$D$105="",'У9 Ввод'!$E$105="",'У9 Ввод'!$D$105&gt;$B29),0,MAX(0,MIN(1,'У9 Ввод'!$E$105-NETWORKDAYS('У9 Ввод'!$D$105,$B29)+1))/Настройки!$E$15*100)</f>
        <v>0</v>
      </c>
      <c r="CW29" s="67" t="n">
        <f aca="false">IF(OR($D29=1,MONTH($B29)&lt;&gt;MONTH(StartDate),'У9 Ввод'!$D$106="",'У9 Ввод'!$E$106="",'У9 Ввод'!$D$106&gt;$B29),0,MAX(0,MIN(1,'У9 Ввод'!$E$106-NETWORKDAYS('У9 Ввод'!$D$106,$B29)+1))/Настройки!$E$15*100)</f>
        <v>0</v>
      </c>
      <c r="CX29" s="67" t="n">
        <f aca="false">IF(OR($D29=1,MONTH($B29)&lt;&gt;MONTH(StartDate),'У9 Ввод'!$D$107="",'У9 Ввод'!$E$107="",'У9 Ввод'!$D$107&gt;$B29),0,MAX(0,MIN(1,'У9 Ввод'!$E$107-NETWORKDAYS('У9 Ввод'!$D$107,$B29)+1))/Настройки!$E$15*100)</f>
        <v>0</v>
      </c>
      <c r="CY29" s="67" t="n">
        <f aca="false">IF(OR($D29=1,MONTH($B29)&lt;&gt;MONTH(StartDate),'У9 Ввод'!$D$108="",'У9 Ввод'!$E$108="",'У9 Ввод'!$D$108&gt;$B29),0,MAX(0,MIN(1,'У9 Ввод'!$E$108-NETWORKDAYS('У9 Ввод'!$D$108,$B29)+1))/Настройки!$E$15*100)</f>
        <v>0</v>
      </c>
      <c r="CZ29" s="67" t="n">
        <f aca="false">IF(OR($D29=1,MONTH($B29)&lt;&gt;MONTH(StartDate),'У9 Ввод'!$D$109="",'У9 Ввод'!$E$109="",'У9 Ввод'!$D$109&gt;$B29),0,MAX(0,MIN(1,'У9 Ввод'!$E$109-NETWORKDAYS('У9 Ввод'!$D$109,$B29)+1))/Настройки!$E$15*100)</f>
        <v>0</v>
      </c>
      <c r="DA29" s="67" t="n">
        <f aca="false">IF(OR($D29=1,MONTH($B29)&lt;&gt;MONTH(StartDate),'У9 Ввод'!$D$110="",'У9 Ввод'!$E$110="",'У9 Ввод'!$D$110&gt;$B29),0,MAX(0,MIN(1,'У9 Ввод'!$E$110-NETWORKDAYS('У9 Ввод'!$D$110,$B29)+1))/Настройки!$E$15*100)</f>
        <v>0</v>
      </c>
      <c r="DB29" s="67" t="n">
        <f aca="false">IF(OR($D29=1,MONTH($B29)&lt;&gt;MONTH(StartDate),'У9 Ввод'!$D$111="",'У9 Ввод'!$E$111="",'У9 Ввод'!$D$111&gt;$B29),0,MAX(0,MIN(1,'У9 Ввод'!$E$111-NETWORKDAYS('У9 Ввод'!$D$111,$B29)+1))/Настройки!$E$15*100)</f>
        <v>0</v>
      </c>
      <c r="DC29" s="67" t="n">
        <f aca="false">IF(OR($D29=1,MONTH($B29)&lt;&gt;MONTH(StartDate),'У9 Ввод'!$D$112="",'У9 Ввод'!$E$112="",'У9 Ввод'!$D$112&gt;$B29),0,MAX(0,MIN(1,'У9 Ввод'!$E$112-NETWORKDAYS('У9 Ввод'!$D$112,$B29)+1))/Настройки!$E$15*100)</f>
        <v>0</v>
      </c>
      <c r="DD29" s="67" t="n">
        <f aca="false">IF(OR($D29=1,MONTH($B29)&lt;&gt;MONTH(StartDate),'У9 Ввод'!$D$113="",'У9 Ввод'!$E$113="",'У9 Ввод'!$D$113&gt;$B29),0,MAX(0,MIN(1,'У9 Ввод'!$E$113-NETWORKDAYS('У9 Ввод'!$D$113,$B29)+1))/Настройки!$E$15*100)</f>
        <v>0</v>
      </c>
      <c r="DE29" s="67" t="n">
        <f aca="false">IF(OR($D29=1,MONTH($B29)&lt;&gt;MONTH(StartDate),'У9 Ввод'!$D$114="",'У9 Ввод'!$E$114="",'У9 Ввод'!$D$114&gt;$B29),0,MAX(0,MIN(1,'У9 Ввод'!$E$114-NETWORKDAYS('У9 Ввод'!$D$114,$B29)+1))/Настройки!$E$15*100)</f>
        <v>0</v>
      </c>
      <c r="DF29" s="67" t="n">
        <f aca="false">IF(OR($D29=1,MONTH($B29)&lt;&gt;MONTH(StartDate),'У9 Ввод'!$D$115="",'У9 Ввод'!$E$115="",'У9 Ввод'!$D$115&gt;$B29),0,MAX(0,MIN(1,'У9 Ввод'!$E$115-NETWORKDAYS('У9 Ввод'!$D$115,$B29)+1))/Настройки!$E$15*100)</f>
        <v>0</v>
      </c>
      <c r="DG29" s="67" t="n">
        <f aca="false">IF(OR($D29=1,MONTH($B29)&lt;&gt;MONTH(StartDate),'У9 Ввод'!$D$116="",'У9 Ввод'!$E$116="",'У9 Ввод'!$D$116&gt;$B29),0,MAX(0,MIN(1,'У9 Ввод'!$E$116-NETWORKDAYS('У9 Ввод'!$D$116,$B29)+1))/Настройки!$E$15*100)</f>
        <v>0</v>
      </c>
      <c r="DH29" s="67" t="n">
        <f aca="false">IF(OR($D29=1,MONTH($B29)&lt;&gt;MONTH(StartDate),'У9 Ввод'!$D$117="",'У9 Ввод'!$E$117="",'У9 Ввод'!$D$117&gt;$B29),0,MAX(0,MIN(1,'У9 Ввод'!$E$117-NETWORKDAYS('У9 Ввод'!$D$117,$B29)+1))/Настройки!$E$15*100)</f>
        <v>0</v>
      </c>
      <c r="DI29" s="67" t="n">
        <f aca="false">IF(OR($D29=1,MONTH($B29)&lt;&gt;MONTH(StartDate),'У9 Ввод'!$D$118="",'У9 Ввод'!$E$118="",'У9 Ввод'!$D$118&gt;$B29),0,MAX(0,MIN(1,'У9 Ввод'!$E$118-NETWORKDAYS('У9 Ввод'!$D$118,$B29)+1))/Настройки!$E$15*100)</f>
        <v>0</v>
      </c>
      <c r="DJ29" s="67" t="n">
        <f aca="false">IF(OR($D29=1,MONTH($B29)&lt;&gt;MONTH(StartDate),'У9 Ввод'!$D$119="",'У9 Ввод'!$E$119="",'У9 Ввод'!$D$119&gt;$B29),0,MAX(0,MIN(1,'У9 Ввод'!$E$119-NETWORKDAYS('У9 Ввод'!$D$119,$B29)+1))/Настройки!$E$15*100)</f>
        <v>0</v>
      </c>
      <c r="DK29" s="67" t="n">
        <f aca="false">IF(OR($D29=1,MONTH($B29)&lt;&gt;MONTH(StartDate),'У9 Ввод'!$D$120="",'У9 Ввод'!$E$120="",'У9 Ввод'!$D$120&gt;$B29),0,MAX(0,MIN(1,'У9 Ввод'!$E$120-NETWORKDAYS('У9 Ввод'!$D$120,$B29)+1))/Настройки!$E$15*100)</f>
        <v>0</v>
      </c>
      <c r="DL29" s="67" t="n">
        <f aca="false">IF(OR($D29=1,MONTH($B29)&lt;&gt;MONTH(StartDate),'У9 Ввод'!$D$121="",'У9 Ввод'!$E$121="",'У9 Ввод'!$D$121&gt;$B29),0,MAX(0,MIN(1,'У9 Ввод'!$E$121-NETWORKDAYS('У9 Ввод'!$D$121,$B29)+1))/Настройки!$E$15*100)</f>
        <v>0</v>
      </c>
      <c r="DM29" s="67" t="n">
        <f aca="false">IF(OR($D29=1,MONTH($B29)&lt;&gt;MONTH(StartDate),'У9 Ввод'!$D$122="",'У9 Ввод'!$E$122="",'У9 Ввод'!$D$122&gt;$B29),0,MAX(0,MIN(1,'У9 Ввод'!$E$122-NETWORKDAYS('У9 Ввод'!$D$122,$B29)+1))/Настройки!$E$15*100)</f>
        <v>0</v>
      </c>
      <c r="DN29" s="67" t="n">
        <f aca="false">IF(OR($D29=1,MONTH($B29)&lt;&gt;MONTH(StartDate),'У9 Ввод'!$D$123="",'У9 Ввод'!$E$123="",'У9 Ввод'!$D$123&gt;$B29),0,MAX(0,MIN(1,'У9 Ввод'!$E$123-NETWORKDAYS('У9 Ввод'!$D$123,$B29)+1))/Настройки!$E$15*100)</f>
        <v>0</v>
      </c>
      <c r="DO29" s="67" t="n">
        <f aca="false">IF(OR($D29=1,MONTH($B29)&lt;&gt;MONTH(StartDate),'У9 Ввод'!$D$124="",'У9 Ввод'!$E$124="",'У9 Ввод'!$D$124&gt;$B29),0,MAX(0,MIN(1,'У9 Ввод'!$E$124-NETWORKDAYS('У9 Ввод'!$D$124,$B29)+1))/Настройки!$E$15*100)</f>
        <v>0</v>
      </c>
      <c r="DP29" s="67" t="n">
        <f aca="false">IF(OR($D29=1,MONTH($B29)&lt;&gt;MONTH(StartDate),'У9 Ввод'!$D$125="",'У9 Ввод'!$E$125="",'У9 Ввод'!$D$125&gt;$B29),0,MAX(0,MIN(1,'У9 Ввод'!$E$125-NETWORKDAYS('У9 Ввод'!$D$125,$B29)+1))/Настройки!$E$15*100)</f>
        <v>0</v>
      </c>
      <c r="DQ29" s="67" t="n">
        <f aca="false">IF(OR($D29=1,MONTH($B29)&lt;&gt;MONTH(StartDate),'У9 Ввод'!$D$126="",'У9 Ввод'!$E$126="",'У9 Ввод'!$D$126&gt;$B29),0,MAX(0,MIN(1,'У9 Ввод'!$E$126-NETWORKDAYS('У9 Ввод'!$D$126,$B29)+1))/Настройки!$E$15*100)</f>
        <v>0</v>
      </c>
      <c r="DR29" s="67" t="n">
        <f aca="false">IF(OR($D29=1,MONTH($B29)&lt;&gt;MONTH(StartDate),'У9 Ввод'!$D$127="",'У9 Ввод'!$E$127="",'У9 Ввод'!$D$127&gt;$B29),0,MAX(0,MIN(1,'У9 Ввод'!$E$127-NETWORKDAYS('У9 Ввод'!$D$127,$B29)+1))/Настройки!$E$15*100)</f>
        <v>0</v>
      </c>
      <c r="DS29" s="67" t="n">
        <f aca="false">IF(OR($D29=1,MONTH($B29)&lt;&gt;MONTH(StartDate),'У9 Ввод'!$D$128="",'У9 Ввод'!$E$128="",'У9 Ввод'!$D$128&gt;$B29),0,MAX(0,MIN(1,'У9 Ввод'!$E$128-NETWORKDAYS('У9 Ввод'!$D$128,$B29)+1))/Настройки!$E$15*100)</f>
        <v>0</v>
      </c>
      <c r="DT29" s="67" t="n">
        <f aca="false">IF(OR($D29=1,MONTH($B29)&lt;&gt;MONTH(StartDate),'У9 Ввод'!$D$129="",'У9 Ввод'!$E$129="",'У9 Ввод'!$D$129&gt;$B29),0,MAX(0,MIN(1,'У9 Ввод'!$E$129-NETWORKDAYS('У9 Ввод'!$D$129,$B29)+1))/Настройки!$E$15*100)</f>
        <v>0</v>
      </c>
      <c r="DU29" s="67" t="n">
        <f aca="false">IF(OR($D29=1,MONTH($B29)&lt;&gt;MONTH(StartDate),'У9 Ввод'!$D$130="",'У9 Ввод'!$E$130="",'У9 Ввод'!$D$130&gt;$B29),0,MAX(0,MIN(1,'У9 Ввод'!$E$130-NETWORKDAYS('У9 Ввод'!$D$130,$B29)+1))/Настройки!$E$15*100)</f>
        <v>0</v>
      </c>
      <c r="DV29" s="67" t="n">
        <f aca="false">IF(OR($D29=1,MONTH($B29)&lt;&gt;MONTH(StartDate),'У9 Ввод'!$D$131="",'У9 Ввод'!$E$131="",'У9 Ввод'!$D$131&gt;$B29),0,MAX(0,MIN(1,'У9 Ввод'!$E$131-NETWORKDAYS('У9 Ввод'!$D$131,$B29)+1))/Настройки!$E$15*100)</f>
        <v>0</v>
      </c>
      <c r="DW29" s="67" t="n">
        <f aca="false">IF(OR($D29=1,MONTH($B29)&lt;&gt;MONTH(StartDate),'У9 Ввод'!$D$132="",'У9 Ввод'!$E$132="",'У9 Ввод'!$D$132&gt;$B29),0,MAX(0,MIN(1,'У9 Ввод'!$E$132-NETWORKDAYS('У9 Ввод'!$D$132,$B29)+1))/Настройки!$E$15*100)</f>
        <v>0</v>
      </c>
      <c r="DX29" s="67" t="n">
        <f aca="false">IF(OR($D29=1,MONTH($B29)&lt;&gt;MONTH(StartDate),'У9 Ввод'!$D$133="",'У9 Ввод'!$E$133="",'У9 Ввод'!$D$133&gt;$B29),0,MAX(0,MIN(1,'У9 Ввод'!$E$133-NETWORKDAYS('У9 Ввод'!$D$133,$B29)+1))/Настройки!$E$15*100)</f>
        <v>0</v>
      </c>
      <c r="DY29" s="67" t="n">
        <f aca="false">IF(OR($D29=1,MONTH($B29)&lt;&gt;MONTH(StartDate),'У9 Ввод'!$D$134="",'У9 Ввод'!$E$134="",'У9 Ввод'!$D$134&gt;$B29),0,MAX(0,MIN(1,'У9 Ввод'!$E$134-NETWORKDAYS('У9 Ввод'!$D$134,$B29)+1))/Настройки!$E$15*100)</f>
        <v>0</v>
      </c>
      <c r="DZ29" s="67" t="n">
        <f aca="false">IF(OR($D29=1,MONTH($B29)&lt;&gt;MONTH(StartDate),'У9 Ввод'!$D$135="",'У9 Ввод'!$E$135="",'У9 Ввод'!$D$135&gt;$B29),0,MAX(0,MIN(1,'У9 Ввод'!$E$135-NETWORKDAYS('У9 Ввод'!$D$135,$B29)+1))/Настройки!$E$15*100)</f>
        <v>0</v>
      </c>
      <c r="EA29" s="67" t="n">
        <f aca="false">IF(OR($D29=1,MONTH($B29)&lt;&gt;MONTH(StartDate),'У9 Ввод'!$D$136="",'У9 Ввод'!$E$136="",'У9 Ввод'!$D$136&gt;$B29),0,MAX(0,MIN(1,'У9 Ввод'!$E$136-NETWORKDAYS('У9 Ввод'!$D$136,$B29)+1))/Настройки!$E$15*100)</f>
        <v>0</v>
      </c>
      <c r="EB29" s="67" t="n">
        <f aca="false">IF(OR($D29=1,MONTH($B29)&lt;&gt;MONTH(StartDate),'У9 Ввод'!$D$137="",'У9 Ввод'!$E$137="",'У9 Ввод'!$D$137&gt;$B29),0,MAX(0,MIN(1,'У9 Ввод'!$E$137-NETWORKDAYS('У9 Ввод'!$D$137,$B29)+1))/Настройки!$E$15*100)</f>
        <v>0</v>
      </c>
      <c r="EC29" s="67" t="n">
        <f aca="false">IF(OR($D29=1,MONTH($B29)&lt;&gt;MONTH(StartDate),'У9 Ввод'!$D$138="",'У9 Ввод'!$E$138="",'У9 Ввод'!$D$138&gt;$B29),0,MAX(0,MIN(1,'У9 Ввод'!$E$138-NETWORKDAYS('У9 Ввод'!$D$138,$B29)+1))/Настройки!$E$15*100)</f>
        <v>0</v>
      </c>
      <c r="ED29" s="67" t="n">
        <f aca="false">IF(OR($D29=1,MONTH($B29)&lt;&gt;MONTH(StartDate),'У9 Ввод'!$D$139="",'У9 Ввод'!$E$139="",'У9 Ввод'!$D$139&gt;$B29),0,MAX(0,MIN(1,'У9 Ввод'!$E$139-NETWORKDAYS('У9 Ввод'!$D$139,$B29)+1))/Настройки!$E$15*100)</f>
        <v>0</v>
      </c>
      <c r="EE29" s="67" t="n">
        <f aca="false">IF(OR($D29=1,MONTH($B29)&lt;&gt;MONTH(StartDate),'У9 Ввод'!$D$140="",'У9 Ввод'!$E$140="",'У9 Ввод'!$D$140&gt;$B29),0,MAX(0,MIN(1,'У9 Ввод'!$E$140-NETWORKDAYS('У9 Ввод'!$D$140,$B29)+1))/Настройки!$E$15*100)</f>
        <v>0</v>
      </c>
      <c r="EF29" s="67" t="n">
        <f aca="false">IF(OR($D29=1,MONTH($B29)&lt;&gt;MONTH(StartDate),'У9 Ввод'!$D$141="",'У9 Ввод'!$E$141="",'У9 Ввод'!$D$141&gt;$B29),0,MAX(0,MIN(1,'У9 Ввод'!$E$141-NETWORKDAYS('У9 Ввод'!$D$141,$B29)+1))/Настройки!$E$15*100)</f>
        <v>0</v>
      </c>
      <c r="EG29" s="67" t="n">
        <f aca="false">IF(OR($D29=1,MONTH($B29)&lt;&gt;MONTH(StartDate),'У9 Ввод'!$D$142="",'У9 Ввод'!$E$142="",'У9 Ввод'!$D$142&gt;$B29),0,MAX(0,MIN(1,'У9 Ввод'!$E$142-NETWORKDAYS('У9 Ввод'!$D$142,$B29)+1))/Настройки!$E$15*100)</f>
        <v>0</v>
      </c>
      <c r="EH29" s="67" t="n">
        <f aca="false">IF(OR($D29=1,MONTH($B29)&lt;&gt;MONTH(StartDate),'У9 Ввод'!$D$143="",'У9 Ввод'!$E$143="",'У9 Ввод'!$D$143&gt;$B29),0,MAX(0,MIN(1,'У9 Ввод'!$E$143-NETWORKDAYS('У9 Ввод'!$D$143,$B29)+1))/Настройки!$E$15*100)</f>
        <v>0</v>
      </c>
      <c r="EI29" s="67" t="n">
        <f aca="false">IF(OR($D29=1,MONTH($B29)&lt;&gt;MONTH(StartDate),'У9 Ввод'!$D$144="",'У9 Ввод'!$E$144="",'У9 Ввод'!$D$144&gt;$B29),0,MAX(0,MIN(1,'У9 Ввод'!$E$144-NETWORKDAYS('У9 Ввод'!$D$144,$B29)+1))/Настройки!$E$15*100)</f>
        <v>0</v>
      </c>
      <c r="EJ29" s="67" t="n">
        <f aca="false">IF(OR($D29=1,MONTH($B29)&lt;&gt;MONTH(StartDate),'У9 Ввод'!$D$145="",'У9 Ввод'!$E$145="",'У9 Ввод'!$D$145&gt;$B29),0,MAX(0,MIN(1,'У9 Ввод'!$E$145-NETWORKDAYS('У9 Ввод'!$D$145,$B29)+1))/Настройки!$E$15*100)</f>
        <v>0</v>
      </c>
      <c r="EK29" s="67" t="n">
        <f aca="false">IF(OR($D29=1,MONTH($B29)&lt;&gt;MONTH(StartDate),'У9 Ввод'!$D$146="",'У9 Ввод'!$E$146="",'У9 Ввод'!$D$146&gt;$B29),0,MAX(0,MIN(1,'У9 Ввод'!$E$146-NETWORKDAYS('У9 Ввод'!$D$146,$B29)+1))/Настройки!$E$15*100)</f>
        <v>0</v>
      </c>
      <c r="EL29" s="67" t="n">
        <f aca="false">IF(OR($D29=1,MONTH($B29)&lt;&gt;MONTH(StartDate),'У9 Ввод'!$D$147="",'У9 Ввод'!$E$147="",'У9 Ввод'!$D$147&gt;$B29),0,MAX(0,MIN(1,'У9 Ввод'!$E$147-NETWORKDAYS('У9 Ввод'!$D$147,$B29)+1))/Настройки!$E$15*100)</f>
        <v>0</v>
      </c>
      <c r="EM29" s="67" t="n">
        <f aca="false">IF(OR($D29=1,MONTH($B29)&lt;&gt;MONTH(StartDate),'У9 Ввод'!$D$148="",'У9 Ввод'!$E$148="",'У9 Ввод'!$D$148&gt;$B29),0,MAX(0,MIN(1,'У9 Ввод'!$E$148-NETWORKDAYS('У9 Ввод'!$D$148,$B29)+1))/Настройки!$E$15*100)</f>
        <v>0</v>
      </c>
      <c r="EN29" s="67" t="n">
        <f aca="false">IF(OR($D29=1,MONTH($B29)&lt;&gt;MONTH(StartDate),'У9 Ввод'!$D$149="",'У9 Ввод'!$E$149="",'У9 Ввод'!$D$149&gt;$B29),0,MAX(0,MIN(1,'У9 Ввод'!$E$149-NETWORKDAYS('У9 Ввод'!$D$149,$B29)+1))/Настройки!$E$15*100)</f>
        <v>0</v>
      </c>
      <c r="EO29" s="67" t="n">
        <f aca="false">IF(OR($D29=1,MONTH($B29)&lt;&gt;MONTH(StartDate),'У9 Ввод'!$D$150="",'У9 Ввод'!$E$150="",'У9 Ввод'!$D$150&gt;$B29),0,MAX(0,MIN(1,'У9 Ввод'!$E$150-NETWORKDAYS('У9 Ввод'!$D$150,$B29)+1))/Настройки!$E$15*100)</f>
        <v>0</v>
      </c>
      <c r="EP29" s="67" t="n">
        <f aca="false">IF(OR($D29=1,MONTH($B29)&lt;&gt;MONTH(StartDate),'У9 Ввод'!$D$151="",'У9 Ввод'!$E$151="",'У9 Ввод'!$D$151&gt;$B29),0,MAX(0,MIN(1,'У9 Ввод'!$E$151-NETWORKDAYS('У9 Ввод'!$D$151,$B29)+1))/Настройки!$E$15*100)</f>
        <v>0</v>
      </c>
      <c r="EQ29" s="67" t="n">
        <f aca="false">IF(OR($D29=1,MONTH($B29)&lt;&gt;MONTH(StartDate),'У9 Ввод'!$D$152="",'У9 Ввод'!$E$152="",'У9 Ввод'!$D$152&gt;$B29),0,MAX(0,MIN(1,'У9 Ввод'!$E$152-NETWORKDAYS('У9 Ввод'!$D$152,$B29)+1))/Настройки!$E$15*100)</f>
        <v>0</v>
      </c>
      <c r="ER29" s="67" t="n">
        <f aca="false">IF(OR($D29=1,MONTH($B29)&lt;&gt;MONTH(StartDate),'У9 Ввод'!$D$153="",'У9 Ввод'!$E$153="",'У9 Ввод'!$D$153&gt;$B29),0,MAX(0,MIN(1,'У9 Ввод'!$E$153-NETWORKDAYS('У9 Ввод'!$D$153,$B29)+1))/Настройки!$E$15*100)</f>
        <v>0</v>
      </c>
      <c r="ES29" s="67" t="n">
        <f aca="false">IF(OR($D29=1,MONTH($B29)&lt;&gt;MONTH(StartDate),'У9 Ввод'!$D$154="",'У9 Ввод'!$E$154="",'У9 Ввод'!$D$154&gt;$B29),0,MAX(0,MIN(1,'У9 Ввод'!$E$154-NETWORKDAYS('У9 Ввод'!$D$154,$B29)+1))/Настройки!$E$15*100)</f>
        <v>0</v>
      </c>
      <c r="ET29" s="67" t="n">
        <f aca="false">IF(OR($D29=1,MONTH($B29)&lt;&gt;MONTH(StartDate),'У9 Ввод'!$D$155="",'У9 Ввод'!$E$155="",'У9 Ввод'!$D$155&gt;$B29),0,MAX(0,MIN(1,'У9 Ввод'!$E$155-NETWORKDAYS('У9 Ввод'!$D$155,$B29)+1))/Настройки!$E$15*100)</f>
        <v>0</v>
      </c>
      <c r="EU29" s="67" t="n">
        <f aca="false">IF(OR($D29=1,MONTH($B29)&lt;&gt;MONTH(StartDate),'У9 Ввод'!$D$156="",'У9 Ввод'!$E$156="",'У9 Ввод'!$D$156&gt;$B29),0,MAX(0,MIN(1,'У9 Ввод'!$E$156-NETWORKDAYS('У9 Ввод'!$D$156,$B29)+1))/Настройки!$E$15*100)</f>
        <v>0</v>
      </c>
      <c r="EV29" s="67" t="n">
        <f aca="false">IF(OR($D29=1,MONTH($B29)&lt;&gt;MONTH(StartDate),'У9 Ввод'!$D$157="",'У9 Ввод'!$E$157="",'У9 Ввод'!$D$157&gt;$B29),0,MAX(0,MIN(1,'У9 Ввод'!$E$157-NETWORKDAYS('У9 Ввод'!$D$157,$B29)+1))/Настройки!$E$15*100)</f>
        <v>0</v>
      </c>
      <c r="EW29" s="67" t="n">
        <f aca="false">IF(OR($D29=1,MONTH($B29)&lt;&gt;MONTH(StartDate),'У9 Ввод'!$D$158="",'У9 Ввод'!$E$158="",'У9 Ввод'!$D$158&gt;$B29),0,MAX(0,MIN(1,'У9 Ввод'!$E$158-NETWORKDAYS('У9 Ввод'!$D$158,$B29)+1))/Настройки!$E$15*100)</f>
        <v>0</v>
      </c>
      <c r="EX29" s="67" t="n">
        <f aca="false">IF(OR($D29=1,MONTH($B29)&lt;&gt;MONTH(StartDate),'У9 Ввод'!$D$159="",'У9 Ввод'!$E$159="",'У9 Ввод'!$D$159&gt;$B29),0,MAX(0,MIN(1,'У9 Ввод'!$E$159-NETWORKDAYS('У9 Ввод'!$D$159,$B29)+1))/Настройки!$E$15*100)</f>
        <v>0</v>
      </c>
      <c r="EY29" s="67" t="n">
        <f aca="false">IF(OR($D29=1,MONTH($B29)&lt;&gt;MONTH(StartDate),'У9 Ввод'!$D$160="",'У9 Ввод'!$E$160="",'У9 Ввод'!$D$160&gt;$B29),0,MAX(0,MIN(1,'У9 Ввод'!$E$160-NETWORKDAYS('У9 Ввод'!$D$160,$B29)+1))/Настройки!$E$15*100)</f>
        <v>0</v>
      </c>
      <c r="EZ29" s="67" t="n">
        <f aca="false">IF(OR($D29=1,MONTH($B29)&lt;&gt;MONTH(StartDate),'У9 Ввод'!$D$161="",'У9 Ввод'!$E$161="",'У9 Ввод'!$D$161&gt;$B29),0,MAX(0,MIN(1,'У9 Ввод'!$E$161-NETWORKDAYS('У9 Ввод'!$D$161,$B29)+1))/Настройки!$E$15*100)</f>
        <v>0</v>
      </c>
      <c r="FA29" s="67" t="n">
        <f aca="false">IF(OR($D29=1,MONTH($B29)&lt;&gt;MONTH(StartDate),'У9 Ввод'!$D$162="",'У9 Ввод'!$E$162="",'У9 Ввод'!$D$162&gt;$B29),0,MAX(0,MIN(1,'У9 Ввод'!$E$162-NETWORKDAYS('У9 Ввод'!$D$162,$B29)+1))/Настройки!$E$15*100)</f>
        <v>0</v>
      </c>
      <c r="FB29" s="67" t="n">
        <f aca="false">IF(OR($D29=1,MONTH($B29)&lt;&gt;MONTH(StartDate),'У9 Ввод'!$D$163="",'У9 Ввод'!$E$163="",'У9 Ввод'!$D$163&gt;$B29),0,MAX(0,MIN(1,'У9 Ввод'!$E$163-NETWORKDAYS('У9 Ввод'!$D$163,$B29)+1))/Настройки!$E$15*100)</f>
        <v>0</v>
      </c>
      <c r="FC29" s="67" t="n">
        <f aca="false">IF(OR($D29=1,MONTH($B29)&lt;&gt;MONTH(StartDate),'У9 Ввод'!$D$164="",'У9 Ввод'!$E$164="",'У9 Ввод'!$D$164&gt;$B29),0,MAX(0,MIN(1,'У9 Ввод'!$E$164-NETWORKDAYS('У9 Ввод'!$D$164,$B29)+1))/Настройки!$E$15*100)</f>
        <v>0</v>
      </c>
      <c r="FD29" s="67" t="n">
        <f aca="false">IF(OR($D29=1,MONTH($B29)&lt;&gt;MONTH(StartDate),'У9 Ввод'!$D$165="",'У9 Ввод'!$E$165="",'У9 Ввод'!$D$165&gt;$B29),0,MAX(0,MIN(1,'У9 Ввод'!$E$165-NETWORKDAYS('У9 Ввод'!$D$165,$B29)+1))/Настройки!$E$15*100)</f>
        <v>0</v>
      </c>
      <c r="FE29" s="67" t="n">
        <f aca="false">IF(OR($D29=1,MONTH($B29)&lt;&gt;MONTH(StartDate),'У9 Ввод'!$D$166="",'У9 Ввод'!$E$166="",'У9 Ввод'!$D$166&gt;$B29),0,MAX(0,MIN(1,'У9 Ввод'!$E$166-NETWORKDAYS('У9 Ввод'!$D$166,$B29)+1))/Настройки!$E$15*100)</f>
        <v>0</v>
      </c>
      <c r="FF29" s="67" t="n">
        <f aca="false">IF(OR($D29=1,MONTH($B29)&lt;&gt;MONTH(StartDate),'У9 Ввод'!$D$167="",'У9 Ввод'!$E$167="",'У9 Ввод'!$D$167&gt;$B29),0,MAX(0,MIN(1,'У9 Ввод'!$E$167-NETWORKDAYS('У9 Ввод'!$D$167,$B29)+1))/Настройки!$E$15*100)</f>
        <v>0</v>
      </c>
      <c r="FG29" s="67" t="n">
        <f aca="false">IF(OR($D29=1,MONTH($B29)&lt;&gt;MONTH(StartDate),'У9 Ввод'!$D$168="",'У9 Ввод'!$E$168="",'У9 Ввод'!$D$168&gt;$B29),0,MAX(0,MIN(1,'У9 Ввод'!$E$168-NETWORKDAYS('У9 Ввод'!$D$168,$B29)+1))/Настройки!$E$15*100)</f>
        <v>0</v>
      </c>
      <c r="FH29" s="67" t="n">
        <f aca="false">IF(OR($D29=1,MONTH($B29)&lt;&gt;MONTH(StartDate),'У9 Ввод'!$D$169="",'У9 Ввод'!$E$169="",'У9 Ввод'!$D$169&gt;$B29),0,MAX(0,MIN(1,'У9 Ввод'!$E$169-NETWORKDAYS('У9 Ввод'!$D$169,$B29)+1))/Настройки!$E$15*100)</f>
        <v>0</v>
      </c>
      <c r="FI29" s="67" t="n">
        <f aca="false">IF(OR($D29=1,MONTH($B29)&lt;&gt;MONTH(StartDate),'У9 Ввод'!$D$170="",'У9 Ввод'!$E$170="",'У9 Ввод'!$D$170&gt;$B29),0,MAX(0,MIN(1,'У9 Ввод'!$E$170-NETWORKDAYS('У9 Ввод'!$D$170,$B29)+1))/Настройки!$E$15*100)</f>
        <v>0</v>
      </c>
      <c r="FJ29" s="67" t="n">
        <f aca="false">IF(OR($D29=1,MONTH($B29)&lt;&gt;MONTH(StartDate),'У9 Ввод'!$D$171="",'У9 Ввод'!$E$171="",'У9 Ввод'!$D$171&gt;$B29),0,MAX(0,MIN(1,'У9 Ввод'!$E$171-NETWORKDAYS('У9 Ввод'!$D$171,$B29)+1))/Настройки!$E$15*100)</f>
        <v>0</v>
      </c>
      <c r="FK29" s="67" t="n">
        <f aca="false">IF(OR($D29=1,MONTH($B29)&lt;&gt;MONTH(StartDate),'У9 Ввод'!$D$172="",'У9 Ввод'!$E$172="",'У9 Ввод'!$D$172&gt;$B29),0,MAX(0,MIN(1,'У9 Ввод'!$E$172-NETWORKDAYS('У9 Ввод'!$D$172,$B29)+1))/Настройки!$E$15*100)</f>
        <v>0</v>
      </c>
      <c r="FL29" s="67" t="n">
        <f aca="false">IF(OR($D29=1,MONTH($B29)&lt;&gt;MONTH(StartDate),'У9 Ввод'!$D$173="",'У9 Ввод'!$E$173="",'У9 Ввод'!$D$173&gt;$B29),0,MAX(0,MIN(1,'У9 Ввод'!$E$173-NETWORKDAYS('У9 Ввод'!$D$173,$B29)+1))/Настройки!$E$15*100)</f>
        <v>0</v>
      </c>
      <c r="FM29" s="67" t="n">
        <f aca="false">IF(OR($D29=1,MONTH($B29)&lt;&gt;MONTH(StartDate),'У9 Ввод'!$D$174="",'У9 Ввод'!$E$174="",'У9 Ввод'!$D$174&gt;$B29),0,MAX(0,MIN(1,'У9 Ввод'!$E$174-NETWORKDAYS('У9 Ввод'!$D$174,$B29)+1))/Настройки!$E$15*100)</f>
        <v>0</v>
      </c>
      <c r="FN29" s="67" t="n">
        <f aca="false">IF(OR($D29=1,MONTH($B29)&lt;&gt;MONTH(StartDate),'У9 Ввод'!$D$175="",'У9 Ввод'!$E$175="",'У9 Ввод'!$D$175&gt;$B29),0,MAX(0,MIN(1,'У9 Ввод'!$E$175-NETWORKDAYS('У9 Ввод'!$D$175,$B29)+1))/Настройки!$E$15*100)</f>
        <v>0</v>
      </c>
      <c r="FO29" s="67" t="n">
        <f aca="false">IF(OR($D29=1,MONTH($B29)&lt;&gt;MONTH(StartDate),'У9 Ввод'!$D$176="",'У9 Ввод'!$E$176="",'У9 Ввод'!$D$176&gt;$B29),0,MAX(0,MIN(1,'У9 Ввод'!$E$176-NETWORKDAYS('У9 Ввод'!$D$176,$B29)+1))/Настройки!$E$15*100)</f>
        <v>0</v>
      </c>
      <c r="FP29" s="67" t="n">
        <f aca="false">IF(OR($D29=1,MONTH($B29)&lt;&gt;MONTH(StartDate),'У9 Ввод'!$D$177="",'У9 Ввод'!$E$177="",'У9 Ввод'!$D$177&gt;$B29),0,MAX(0,MIN(1,'У9 Ввод'!$E$177-NETWORKDAYS('У9 Ввод'!$D$177,$B29)+1))/Настройки!$E$15*100)</f>
        <v>0</v>
      </c>
      <c r="FQ29" s="67" t="n">
        <f aca="false">IF(OR($D29=1,MONTH($B29)&lt;&gt;MONTH(StartDate),'У9 Ввод'!$D$178="",'У9 Ввод'!$E$178="",'У9 Ввод'!$D$178&gt;$B29),0,MAX(0,MIN(1,'У9 Ввод'!$E$178-NETWORKDAYS('У9 Ввод'!$D$178,$B29)+1))/Настройки!$E$15*100)</f>
        <v>0</v>
      </c>
      <c r="FR29" s="67" t="n">
        <f aca="false">IF(OR($D29=1,MONTH($B29)&lt;&gt;MONTH(StartDate),'У9 Ввод'!$D$179="",'У9 Ввод'!$E$179="",'У9 Ввод'!$D$179&gt;$B29),0,MAX(0,MIN(1,'У9 Ввод'!$E$179-NETWORKDAYS('У9 Ввод'!$D$179,$B29)+1))/Настройки!$E$15*100)</f>
        <v>0</v>
      </c>
      <c r="FS29" s="67" t="n">
        <f aca="false">IF(OR($D29=1,MONTH($B29)&lt;&gt;MONTH(StartDate),'У9 Ввод'!$D$180="",'У9 Ввод'!$E$180="",'У9 Ввод'!$D$180&gt;$B29),0,MAX(0,MIN(1,'У9 Ввод'!$E$180-NETWORKDAYS('У9 Ввод'!$D$180,$B29)+1))/Настройки!$E$15*100)</f>
        <v>0</v>
      </c>
      <c r="FT29" s="67" t="n">
        <f aca="false">IF(OR($D29=1,MONTH($B29)&lt;&gt;MONTH(StartDate),'У9 Ввод'!$D$181="",'У9 Ввод'!$E$181="",'У9 Ввод'!$D$181&gt;$B29),0,MAX(0,MIN(1,'У9 Ввод'!$E$181-NETWORKDAYS('У9 Ввод'!$D$181,$B29)+1))/Настройки!$E$15*100)</f>
        <v>0</v>
      </c>
      <c r="FU29" s="67" t="n">
        <f aca="false">IF(OR($D29=1,MONTH($B29)&lt;&gt;MONTH(StartDate),'У9 Ввод'!$D$182="",'У9 Ввод'!$E$182="",'У9 Ввод'!$D$182&gt;$B29),0,MAX(0,MIN(1,'У9 Ввод'!$E$182-NETWORKDAYS('У9 Ввод'!$D$182,$B29)+1))/Настройки!$E$15*100)</f>
        <v>0</v>
      </c>
      <c r="FV29" s="67" t="n">
        <f aca="false">IF(OR($D29=1,MONTH($B29)&lt;&gt;MONTH(StartDate),'У9 Ввод'!$D$183="",'У9 Ввод'!$E$183="",'У9 Ввод'!$D$183&gt;$B29),0,MAX(0,MIN(1,'У9 Ввод'!$E$183-NETWORKDAYS('У9 Ввод'!$D$183,$B29)+1))/Настройки!$E$15*100)</f>
        <v>0</v>
      </c>
      <c r="FW29" s="67" t="n">
        <f aca="false">IF(OR($D29=1,MONTH($B29)&lt;&gt;MONTH(StartDate),'У9 Ввод'!$D$184="",'У9 Ввод'!$E$184="",'У9 Ввод'!$D$184&gt;$B29),0,MAX(0,MIN(1,'У9 Ввод'!$E$184-NETWORKDAYS('У9 Ввод'!$D$184,$B29)+1))/Настройки!$E$15*100)</f>
        <v>0</v>
      </c>
      <c r="FX29" s="67" t="n">
        <f aca="false">IF(OR($D29=1,MONTH($B29)&lt;&gt;MONTH(StartDate),'У9 Ввод'!$D$185="",'У9 Ввод'!$E$185="",'У9 Ввод'!$D$185&gt;$B29),0,MAX(0,MIN(1,'У9 Ввод'!$E$185-NETWORKDAYS('У9 Ввод'!$D$185,$B29)+1))/Настройки!$E$15*100)</f>
        <v>0</v>
      </c>
      <c r="FY29" s="67" t="n">
        <f aca="false">IF(OR($D29=1,MONTH($B29)&lt;&gt;MONTH(StartDate),'У9 Ввод'!$D$186="",'У9 Ввод'!$E$186="",'У9 Ввод'!$D$186&gt;$B29),0,MAX(0,MIN(1,'У9 Ввод'!$E$186-NETWORKDAYS('У9 Ввод'!$D$186,$B29)+1))/Настройки!$E$15*100)</f>
        <v>0</v>
      </c>
      <c r="FZ29" s="67" t="n">
        <f aca="false">IF(OR($D29=1,MONTH($B29)&lt;&gt;MONTH(StartDate),'У9 Ввод'!$D$187="",'У9 Ввод'!$E$187="",'У9 Ввод'!$D$187&gt;$B29),0,MAX(0,MIN(1,'У9 Ввод'!$E$187-NETWORKDAYS('У9 Ввод'!$D$187,$B29)+1))/Настройки!$E$15*100)</f>
        <v>0</v>
      </c>
      <c r="GA29" s="67" t="n">
        <f aca="false">IF(OR($D29=1,MONTH($B29)&lt;&gt;MONTH(StartDate),'У9 Ввод'!$D$188="",'У9 Ввод'!$E$188="",'У9 Ввод'!$D$188&gt;$B29),0,MAX(0,MIN(1,'У9 Ввод'!$E$188-NETWORKDAYS('У9 Ввод'!$D$188,$B29)+1))/Настройки!$E$15*100)</f>
        <v>0</v>
      </c>
      <c r="GB29" s="67" t="n">
        <f aca="false">IF(OR($D29=1,MONTH($B29)&lt;&gt;MONTH(StartDate),'У9 Ввод'!$D$189="",'У9 Ввод'!$E$189="",'У9 Ввод'!$D$189&gt;$B29),0,MAX(0,MIN(1,'У9 Ввод'!$E$189-NETWORKDAYS('У9 Ввод'!$D$189,$B29)+1))/Настройки!$E$15*100)</f>
        <v>0</v>
      </c>
      <c r="GC29" s="67" t="n">
        <f aca="false">IF(OR($D29=1,MONTH($B29)&lt;&gt;MONTH(StartDate),'У9 Ввод'!$D$190="",'У9 Ввод'!$E$190="",'У9 Ввод'!$D$190&gt;$B29),0,MAX(0,MIN(1,'У9 Ввод'!$E$190-NETWORKDAYS('У9 Ввод'!$D$190,$B29)+1))/Настройки!$E$15*100)</f>
        <v>0</v>
      </c>
      <c r="GD29" s="67" t="n">
        <f aca="false">IF(OR($D29=1,MONTH($B29)&lt;&gt;MONTH(StartDate),'У9 Ввод'!$D$191="",'У9 Ввод'!$E$191="",'У9 Ввод'!$D$191&gt;$B29),0,MAX(0,MIN(1,'У9 Ввод'!$E$191-NETWORKDAYS('У9 Ввод'!$D$191,$B29)+1))/Настройки!$E$15*100)</f>
        <v>0</v>
      </c>
      <c r="GE29" s="67" t="n">
        <f aca="false">IF(OR($D29=1,MONTH($B29)&lt;&gt;MONTH(StartDate),'У9 Ввод'!$D$192="",'У9 Ввод'!$E$192="",'У9 Ввод'!$D$192&gt;$B29),0,MAX(0,MIN(1,'У9 Ввод'!$E$192-NETWORKDAYS('У9 Ввод'!$D$192,$B29)+1))/Настройки!$E$15*100)</f>
        <v>0</v>
      </c>
      <c r="GF29" s="67" t="n">
        <f aca="false">IF(OR($D29=1,MONTH($B29)&lt;&gt;MONTH(StartDate),'У9 Ввод'!$D$193="",'У9 Ввод'!$E$193="",'У9 Ввод'!$D$193&gt;$B29),0,MAX(0,MIN(1,'У9 Ввод'!$E$193-NETWORKDAYS('У9 Ввод'!$D$193,$B29)+1))/Настройки!$E$15*100)</f>
        <v>0</v>
      </c>
      <c r="GG29" s="67" t="n">
        <f aca="false">IF(OR($D29=1,MONTH($B29)&lt;&gt;MONTH(StartDate),'У9 Ввод'!$D$194="",'У9 Ввод'!$E$194="",'У9 Ввод'!$D$194&gt;$B29),0,MAX(0,MIN(1,'У9 Ввод'!$E$194-NETWORKDAYS('У9 Ввод'!$D$194,$B29)+1))/Настройки!$E$15*100)</f>
        <v>0</v>
      </c>
      <c r="GH29" s="67" t="n">
        <f aca="false">IF(OR($D29=1,MONTH($B29)&lt;&gt;MONTH(StartDate),'У9 Ввод'!$D$195="",'У9 Ввод'!$E$195="",'У9 Ввод'!$D$195&gt;$B29),0,MAX(0,MIN(1,'У9 Ввод'!$E$195-NETWORKDAYS('У9 Ввод'!$D$195,$B29)+1))/Настройки!$E$15*100)</f>
        <v>0</v>
      </c>
      <c r="GI29" s="67" t="n">
        <f aca="false">IF(OR($D29=1,MONTH($B29)&lt;&gt;MONTH(StartDate),'У9 Ввод'!$D$196="",'У9 Ввод'!$E$196="",'У9 Ввод'!$D$196&gt;$B29),0,MAX(0,MIN(1,'У9 Ввод'!$E$196-NETWORKDAYS('У9 Ввод'!$D$196,$B29)+1))/Настройки!$E$15*100)</f>
        <v>0</v>
      </c>
      <c r="GJ29" s="67" t="n">
        <f aca="false">IF(OR($D29=1,MONTH($B29)&lt;&gt;MONTH(StartDate),'У9 Ввод'!$D$197="",'У9 Ввод'!$E$197="",'У9 Ввод'!$D$197&gt;$B29),0,MAX(0,MIN(1,'У9 Ввод'!$E$197-NETWORKDAYS('У9 Ввод'!$D$197,$B29)+1))/Настройки!$E$15*100)</f>
        <v>0</v>
      </c>
      <c r="GK29" s="67" t="n">
        <f aca="false">IF(OR($D29=1,MONTH($B29)&lt;&gt;MONTH(StartDate),'У9 Ввод'!$D$198="",'У9 Ввод'!$E$198="",'У9 Ввод'!$D$198&gt;$B29),0,MAX(0,MIN(1,'У9 Ввод'!$E$198-NETWORKDAYS('У9 Ввод'!$D$198,$B29)+1))/Настройки!$E$15*100)</f>
        <v>0</v>
      </c>
      <c r="GL29" s="67" t="n">
        <f aca="false">IF(OR($D29=1,MONTH($B29)&lt;&gt;MONTH(StartDate),'У9 Ввод'!$D$199="",'У9 Ввод'!$E$199="",'У9 Ввод'!$D$199&gt;$B29),0,MAX(0,MIN(1,'У9 Ввод'!$E$199-NETWORKDAYS('У9 Ввод'!$D$199,$B29)+1))/Настройки!$E$15*100)</f>
        <v>0</v>
      </c>
      <c r="GM29" s="67" t="n">
        <f aca="false">IF(OR($D29=1,MONTH($B29)&lt;&gt;MONTH(StartDate),'У9 Ввод'!$D$200="",'У9 Ввод'!$E$200="",'У9 Ввод'!$D$200&gt;$B29),0,MAX(0,MIN(1,'У9 Ввод'!$E$200-NETWORKDAYS('У9 Ввод'!$D$200,$B29)+1))/Настройки!$E$15*100)</f>
        <v>0</v>
      </c>
      <c r="GN29" s="67" t="n">
        <f aca="false">IF(OR($D29=1,MONTH($B29)&lt;&gt;MONTH(StartDate),'У9 Ввод'!$D$201="",'У9 Ввод'!$E$201="",'У9 Ввод'!$D$201&gt;$B29),0,MAX(0,MIN(1,'У9 Ввод'!$E$201-NETWORKDAYS('У9 Ввод'!$D$201,$B29)+1))/Настройки!$E$15*100)</f>
        <v>0</v>
      </c>
      <c r="GO29" s="67" t="n">
        <f aca="false">IF(OR($D29=1,MONTH($B29)&lt;&gt;MONTH(StartDate),'У9 Ввод'!$D$202="",'У9 Ввод'!$E$202="",'У9 Ввод'!$D$202&gt;$B29),0,MAX(0,MIN(1,'У9 Ввод'!$E$202-NETWORKDAYS('У9 Ввод'!$D$202,$B29)+1))/Настройки!$E$15*100)</f>
        <v>0</v>
      </c>
      <c r="GP29" s="67" t="n">
        <f aca="false">IF(OR($D29=1,MONTH($B29)&lt;&gt;MONTH(StartDate),'У9 Ввод'!$D$203="",'У9 Ввод'!$E$203="",'У9 Ввод'!$D$203&gt;$B29),0,MAX(0,MIN(1,'У9 Ввод'!$E$203-NETWORKDAYS('У9 Ввод'!$D$203,$B29)+1))/Настройки!$E$15*100)</f>
        <v>0</v>
      </c>
      <c r="GQ29" s="67" t="n">
        <f aca="false">IF(OR($D29=1,MONTH($B29)&lt;&gt;MONTH(StartDate),'У9 Ввод'!$D$204="",'У9 Ввод'!$E$204="",'У9 Ввод'!$D$204&gt;$B29),0,MAX(0,MIN(1,'У9 Ввод'!$E$204-NETWORKDAYS('У9 Ввод'!$D$204,$B29)+1))/Настройки!$E$15*100)</f>
        <v>0</v>
      </c>
      <c r="GR29" s="67" t="n">
        <f aca="false">IF(OR($D29=1,MONTH($B29)&lt;&gt;MONTH(StartDate),'У9 Ввод'!$D$205="",'У9 Ввод'!$E$205="",'У9 Ввод'!$D$205&gt;$B29),0,MAX(0,MIN(1,'У9 Ввод'!$E$205-NETWORKDAYS('У9 Ввод'!$D$205,$B29)+1))/Настройки!$E$15*100)</f>
        <v>0</v>
      </c>
      <c r="GS29" s="67" t="n">
        <f aca="false">IF(OR($D29=1,MONTH($B29)&lt;&gt;MONTH(StartDate),'У9 Ввод'!$D$206="",'У9 Ввод'!$E$206="",'У9 Ввод'!$D$206&gt;$B29),0,MAX(0,MIN(1,'У9 Ввод'!$E$206-NETWORKDAYS('У9 Ввод'!$D$206,$B29)+1))/Настройки!$E$15*100)</f>
        <v>0</v>
      </c>
      <c r="GT29" s="67" t="n">
        <f aca="false">IF(OR($D29=1,MONTH($B29)&lt;&gt;MONTH(StartDate),'У9 Ввод'!$D$207="",'У9 Ввод'!$E$207="",'У9 Ввод'!$D$207&gt;$B29),0,MAX(0,MIN(1,'У9 Ввод'!$E$207-NETWORKDAYS('У9 Ввод'!$D$207,$B29)+1))/Настройки!$E$15*100)</f>
        <v>0</v>
      </c>
      <c r="GU29" s="67" t="n">
        <f aca="false">IF(OR($D29=1,MONTH($B29)&lt;&gt;MONTH(StartDate),'У9 Ввод'!$D$208="",'У9 Ввод'!$E$208="",'У9 Ввод'!$D$208&gt;$B29),0,MAX(0,MIN(1,'У9 Ввод'!$E$208-NETWORKDAYS('У9 Ввод'!$D$208,$B29)+1))/Настройки!$E$15*100)</f>
        <v>0</v>
      </c>
      <c r="GV29" s="67" t="n">
        <f aca="false">IF(OR($D29=1,MONTH($B29)&lt;&gt;MONTH(StartDate),'У9 Ввод'!$D$209="",'У9 Ввод'!$E$209="",'У9 Ввод'!$D$209&gt;$B29),0,MAX(0,MIN(1,'У9 Ввод'!$E$209-NETWORKDAYS('У9 Ввод'!$D$209,$B29)+1))/Настройки!$E$15*100)</f>
        <v>0</v>
      </c>
      <c r="GW29" s="67" t="n">
        <f aca="false">IF(OR($D29=1,MONTH($B29)&lt;&gt;MONTH(StartDate),'У9 Ввод'!$D$210="",'У9 Ввод'!$E$210="",'У9 Ввод'!$D$210&gt;$B29),0,MAX(0,MIN(1,'У9 Ввод'!$E$210-NETWORKDAYS('У9 Ввод'!$D$210,$B29)+1))/Настройки!$E$15*100)</f>
        <v>0</v>
      </c>
      <c r="GX29" s="67" t="n">
        <f aca="false">IF(OR($D29=1,MONTH($B29)&lt;&gt;MONTH(StartDate),'У9 Ввод'!$D$211="",'У9 Ввод'!$E$211="",'У9 Ввод'!$D$211&gt;$B29),0,MAX(0,MIN(1,'У9 Ввод'!$E$211-NETWORKDAYS('У9 Ввод'!$D$211,$B29)+1))/Настройки!$E$15*100)</f>
        <v>0</v>
      </c>
      <c r="GY29" s="67" t="n">
        <f aca="false">IF(OR($D29=1,MONTH($B29)&lt;&gt;MONTH(StartDate),'У9 Ввод'!$D$212="",'У9 Ввод'!$E$212="",'У9 Ввод'!$D$212&gt;$B29),0,MAX(0,MIN(1,'У9 Ввод'!$E$212-NETWORKDAYS('У9 Ввод'!$D$212,$B29)+1))/Настройки!$E$15*100)</f>
        <v>0</v>
      </c>
      <c r="GZ29" s="67" t="n">
        <f aca="false">IF(OR($D29=1,MONTH($B29)&lt;&gt;MONTH(StartDate),'У9 Ввод'!$D$213="",'У9 Ввод'!$E$213="",'У9 Ввод'!$D$213&gt;$B29),0,MAX(0,MIN(1,'У9 Ввод'!$E$213-NETWORKDAYS('У9 Ввод'!$D$213,$B29)+1))/Настройки!$E$15*100)</f>
        <v>0</v>
      </c>
      <c r="HA29" s="67" t="n">
        <f aca="false">IF(OR($D29=1,MONTH($B29)&lt;&gt;MONTH(StartDate),'У9 Ввод'!$D$214="",'У9 Ввод'!$E$214="",'У9 Ввод'!$D$214&gt;$B29),0,MAX(0,MIN(1,'У9 Ввод'!$E$214-NETWORKDAYS('У9 Ввод'!$D$214,$B29)+1))/Настройки!$E$15*100)</f>
        <v>0</v>
      </c>
      <c r="HB29" s="67" t="n">
        <f aca="false">IF(OR($D29=1,MONTH($B29)&lt;&gt;MONTH(StartDate),'У9 Ввод'!$D$215="",'У9 Ввод'!$E$215="",'У9 Ввод'!$D$215&gt;$B29),0,MAX(0,MIN(1,'У9 Ввод'!$E$215-NETWORKDAYS('У9 Ввод'!$D$215,$B29)+1))/Настройки!$E$15*100)</f>
        <v>0</v>
      </c>
      <c r="HC29" s="67" t="n">
        <f aca="false">IF(OR($D29=1,MONTH($B29)&lt;&gt;MONTH(StartDate),'У9 Ввод'!$D$216="",'У9 Ввод'!$E$216="",'У9 Ввод'!$D$216&gt;$B29),0,MAX(0,MIN(1,'У9 Ввод'!$E$216-NETWORKDAYS('У9 Ввод'!$D$216,$B29)+1))/Настройки!$E$15*100)</f>
        <v>0</v>
      </c>
      <c r="HD29" s="67" t="n">
        <f aca="false">IF(OR($D29=1,MONTH($B29)&lt;&gt;MONTH(StartDate),'У9 Ввод'!$D$217="",'У9 Ввод'!$E$217="",'У9 Ввод'!$D$217&gt;$B29),0,MAX(0,MIN(1,'У9 Ввод'!$E$217-NETWORKDAYS('У9 Ввод'!$D$217,$B29)+1))/Настройки!$E$15*100)</f>
        <v>0</v>
      </c>
      <c r="HE29" s="67" t="n">
        <f aca="false">IF(OR($D29=1,MONTH($B29)&lt;&gt;MONTH(StartDate),'У9 Ввод'!$D$218="",'У9 Ввод'!$E$218="",'У9 Ввод'!$D$218&gt;$B29),0,MAX(0,MIN(1,'У9 Ввод'!$E$218-NETWORKDAYS('У9 Ввод'!$D$218,$B29)+1))/Настройки!$E$15*100)</f>
        <v>0</v>
      </c>
      <c r="HF29" s="67" t="n">
        <f aca="false">IF(OR($D29=1,MONTH($B29)&lt;&gt;MONTH(StartDate),'У9 Ввод'!$D$219="",'У9 Ввод'!$E$219="",'У9 Ввод'!$D$219&gt;$B29),0,MAX(0,MIN(1,'У9 Ввод'!$E$219-NETWORKDAYS('У9 Ввод'!$D$219,$B29)+1))/Настройки!$E$15*100)</f>
        <v>0</v>
      </c>
      <c r="HG29" s="67" t="n">
        <f aca="false">IF(OR($D29=1,MONTH($B29)&lt;&gt;MONTH(StartDate),'У9 Ввод'!$D$220="",'У9 Ввод'!$E$220="",'У9 Ввод'!$D$220&gt;$B29),0,MAX(0,MIN(1,'У9 Ввод'!$E$220-NETWORKDAYS('У9 Ввод'!$D$220,$B29)+1))/Настройки!$E$15*100)</f>
        <v>0</v>
      </c>
      <c r="HH29" s="67" t="n">
        <f aca="false">IF(OR($D29=1,MONTH($B29)&lt;&gt;MONTH(StartDate),'У9 Ввод'!$D$221="",'У9 Ввод'!$E$221="",'У9 Ввод'!$D$221&gt;$B29),0,MAX(0,MIN(1,'У9 Ввод'!$E$221-NETWORKDAYS('У9 Ввод'!$D$221,$B29)+1))/Настройки!$E$15*100)</f>
        <v>0</v>
      </c>
      <c r="HI29" s="67" t="n">
        <f aca="false">IF(OR($D29=1,MONTH($B29)&lt;&gt;MONTH(StartDate),'У9 Ввод'!$D$222="",'У9 Ввод'!$E$222="",'У9 Ввод'!$D$222&gt;$B29),0,MAX(0,MIN(1,'У9 Ввод'!$E$222-NETWORKDAYS('У9 Ввод'!$D$222,$B29)+1))/Настройки!$E$15*100)</f>
        <v>0</v>
      </c>
      <c r="HJ29" s="67" t="n">
        <f aca="false">IF(OR($D29=1,MONTH($B29)&lt;&gt;MONTH(StartDate),'У9 Ввод'!$D$223="",'У9 Ввод'!$E$223="",'У9 Ввод'!$D$223&gt;$B29),0,MAX(0,MIN(1,'У9 Ввод'!$E$223-NETWORKDAYS('У9 Ввод'!$D$223,$B29)+1))/Настройки!$E$15*100)</f>
        <v>0</v>
      </c>
      <c r="HK29" s="67" t="n">
        <f aca="false">IF(OR($D29=1,MONTH($B29)&lt;&gt;MONTH(StartDate),'У9 Ввод'!$D$224="",'У9 Ввод'!$E$224="",'У9 Ввод'!$D$224&gt;$B29),0,MAX(0,MIN(1,'У9 Ввод'!$E$224-NETWORKDAYS('У9 Ввод'!$D$224,$B29)+1))/Настройки!$E$15*100)</f>
        <v>0</v>
      </c>
      <c r="HL29" s="67" t="n">
        <f aca="false">IF(OR($D29=1,MONTH($B29)&lt;&gt;MONTH(StartDate),'У9 Ввод'!$D$225="",'У9 Ввод'!$E$225="",'У9 Ввод'!$D$225&gt;$B29),0,MAX(0,MIN(1,'У9 Ввод'!$E$225-NETWORKDAYS('У9 Ввод'!$D$225,$B29)+1))/Настройки!$E$15*100)</f>
        <v>0</v>
      </c>
      <c r="HM29" s="67" t="n">
        <f aca="false">IF(OR($D29=1,MONTH($B29)&lt;&gt;MONTH(StartDate),'У9 Ввод'!$D$226="",'У9 Ввод'!$E$226="",'У9 Ввод'!$D$226&gt;$B29),0,MAX(0,MIN(1,'У9 Ввод'!$E$226-NETWORKDAYS('У9 Ввод'!$D$226,$B29)+1))/Настройки!$E$15*100)</f>
        <v>0</v>
      </c>
      <c r="HN29" s="67" t="n">
        <f aca="false">IF(OR($D29=1,MONTH($B29)&lt;&gt;MONTH(StartDate),'У9 Ввод'!$D$227="",'У9 Ввод'!$E$227="",'У9 Ввод'!$D$227&gt;$B29),0,MAX(0,MIN(1,'У9 Ввод'!$E$227-NETWORKDAYS('У9 Ввод'!$D$227,$B29)+1))/Настройки!$E$15*100)</f>
        <v>0</v>
      </c>
      <c r="HO29" s="67" t="n">
        <f aca="false">IF(OR($D29=1,MONTH($B29)&lt;&gt;MONTH(StartDate),'У9 Ввод'!$D$228="",'У9 Ввод'!$E$228="",'У9 Ввод'!$D$228&gt;$B29),0,MAX(0,MIN(1,'У9 Ввод'!$E$228-NETWORKDAYS('У9 Ввод'!$D$228,$B29)+1))/Настройки!$E$15*100)</f>
        <v>0</v>
      </c>
      <c r="HP29" s="67" t="n">
        <f aca="false">IF(OR($D29=1,MONTH($B29)&lt;&gt;MONTH(StartDate),'У9 Ввод'!$D$229="",'У9 Ввод'!$E$229="",'У9 Ввод'!$D$229&gt;$B29),0,MAX(0,MIN(1,'У9 Ввод'!$E$229-NETWORKDAYS('У9 Ввод'!$D$229,$B29)+1))/Настройки!$E$15*100)</f>
        <v>0</v>
      </c>
      <c r="HQ29" s="67" t="n">
        <f aca="false">IF(OR($D29=1,MONTH($B29)&lt;&gt;MONTH(StartDate),'У9 Ввод'!$D$230="",'У9 Ввод'!$E$230="",'У9 Ввод'!$D$230&gt;$B29),0,MAX(0,MIN(1,'У9 Ввод'!$E$230-NETWORKDAYS('У9 Ввод'!$D$230,$B29)+1))/Настройки!$E$15*100)</f>
        <v>0</v>
      </c>
      <c r="HR29" s="67" t="n">
        <f aca="false">IF(OR($D29=1,MONTH($B29)&lt;&gt;MONTH(StartDate),'У9 Ввод'!$D$231="",'У9 Ввод'!$E$231="",'У9 Ввод'!$D$231&gt;$B29),0,MAX(0,MIN(1,'У9 Ввод'!$E$231-NETWORKDAYS('У9 Ввод'!$D$231,$B29)+1))/Настройки!$E$15*100)</f>
        <v>0</v>
      </c>
      <c r="HS29" s="67" t="n">
        <f aca="false">IF(OR($D29=1,MONTH($B29)&lt;&gt;MONTH(StartDate),'У9 Ввод'!$D$232="",'У9 Ввод'!$E$232="",'У9 Ввод'!$D$232&gt;$B29),0,MAX(0,MIN(1,'У9 Ввод'!$E$232-NETWORKDAYS('У9 Ввод'!$D$232,$B29)+1))/Настройки!$E$15*100)</f>
        <v>0</v>
      </c>
      <c r="HT29" s="67" t="n">
        <f aca="false">IF(OR($D29=1,MONTH($B29)&lt;&gt;MONTH(StartDate),'У9 Ввод'!$D$233="",'У9 Ввод'!$E$233="",'У9 Ввод'!$D$233&gt;$B29),0,MAX(0,MIN(1,'У9 Ввод'!$E$233-NETWORKDAYS('У9 Ввод'!$D$233,$B29)+1))/Настройки!$E$15*100)</f>
        <v>0</v>
      </c>
      <c r="HU29" s="67" t="n">
        <f aca="false">IF(OR($D29=1,MONTH($B29)&lt;&gt;MONTH(StartDate),'У9 Ввод'!$D$234="",'У9 Ввод'!$E$234="",'У9 Ввод'!$D$234&gt;$B29),0,MAX(0,MIN(1,'У9 Ввод'!$E$234-NETWORKDAYS('У9 Ввод'!$D$234,$B29)+1))/Настройки!$E$15*100)</f>
        <v>0</v>
      </c>
      <c r="HV29" s="67" t="n">
        <f aca="false">IF(OR($D29=1,MONTH($B29)&lt;&gt;MONTH(StartDate),'У9 Ввод'!$D$235="",'У9 Ввод'!$E$235="",'У9 Ввод'!$D$235&gt;$B29),0,MAX(0,MIN(1,'У9 Ввод'!$E$235-NETWORKDAYS('У9 Ввод'!$D$235,$B29)+1))/Настройки!$E$15*100)</f>
        <v>0</v>
      </c>
      <c r="HW29" s="67" t="n">
        <f aca="false">IF(OR($D29=1,MONTH($B29)&lt;&gt;MONTH(StartDate),'У9 Ввод'!$D$236="",'У9 Ввод'!$E$236="",'У9 Ввод'!$D$236&gt;$B29),0,MAX(0,MIN(1,'У9 Ввод'!$E$236-NETWORKDAYS('У9 Ввод'!$D$236,$B29)+1))/Настройки!$E$15*100)</f>
        <v>0</v>
      </c>
      <c r="HX29" s="67" t="n">
        <f aca="false">IF(OR($D29=1,MONTH($B29)&lt;&gt;MONTH(StartDate),'У9 Ввод'!$D$237="",'У9 Ввод'!$E$237="",'У9 Ввод'!$D$237&gt;$B29),0,MAX(0,MIN(1,'У9 Ввод'!$E$237-NETWORKDAYS('У9 Ввод'!$D$237,$B29)+1))/Настройки!$E$15*100)</f>
        <v>0</v>
      </c>
      <c r="HY29" s="67" t="n">
        <f aca="false">IF(OR($D29=1,MONTH($B29)&lt;&gt;MONTH(StartDate),'У9 Ввод'!$D$238="",'У9 Ввод'!$E$238="",'У9 Ввод'!$D$238&gt;$B29),0,MAX(0,MIN(1,'У9 Ввод'!$E$238-NETWORKDAYS('У9 Ввод'!$D$238,$B29)+1))/Настройки!$E$15*100)</f>
        <v>0</v>
      </c>
      <c r="HZ29" s="67" t="n">
        <f aca="false">IF(OR($D29=1,MONTH($B29)&lt;&gt;MONTH(StartDate),'У9 Ввод'!$D$239="",'У9 Ввод'!$E$239="",'У9 Ввод'!$D$239&gt;$B29),0,MAX(0,MIN(1,'У9 Ввод'!$E$239-NETWORKDAYS('У9 Ввод'!$D$239,$B29)+1))/Настройки!$E$15*100)</f>
        <v>0</v>
      </c>
      <c r="IA29" s="67" t="n">
        <f aca="false">IF(OR($D29=1,MONTH($B29)&lt;&gt;MONTH(StartDate),'У9 Ввод'!$D$240="",'У9 Ввод'!$E$240="",'У9 Ввод'!$D$240&gt;$B29),0,MAX(0,MIN(1,'У9 Ввод'!$E$240-NETWORKDAYS('У9 Ввод'!$D$240,$B29)+1))/Настройки!$E$15*100)</f>
        <v>0</v>
      </c>
      <c r="IB29" s="67" t="n">
        <f aca="false">IF(OR($D29=1,MONTH($B29)&lt;&gt;MONTH(StartDate),'У9 Ввод'!$D$241="",'У9 Ввод'!$E$241="",'У9 Ввод'!$D$241&gt;$B29),0,MAX(0,MIN(1,'У9 Ввод'!$E$241-NETWORKDAYS('У9 Ввод'!$D$241,$B29)+1))/Настройки!$E$15*100)</f>
        <v>0</v>
      </c>
      <c r="IC29" s="67" t="n">
        <f aca="false">IF(OR($D29=1,MONTH($B29)&lt;&gt;MONTH(StartDate),'У9 Ввод'!$D$242="",'У9 Ввод'!$E$242="",'У9 Ввод'!$D$242&gt;$B29),0,MAX(0,MIN(1,'У9 Ввод'!$E$242-NETWORKDAYS('У9 Ввод'!$D$242,$B29)+1))/Настройки!$E$15*100)</f>
        <v>0</v>
      </c>
      <c r="ID29" s="67" t="n">
        <f aca="false">IF(OR($D29=1,MONTH($B29)&lt;&gt;MONTH(StartDate),'У9 Ввод'!$D$243="",'У9 Ввод'!$E$243="",'У9 Ввод'!$D$243&gt;$B29),0,MAX(0,MIN(1,'У9 Ввод'!$E$243-NETWORKDAYS('У9 Ввод'!$D$243,$B29)+1))/Настройки!$E$15*100)</f>
        <v>0</v>
      </c>
      <c r="IE29" s="67" t="n">
        <f aca="false">IF(OR($D29=1,MONTH($B29)&lt;&gt;MONTH(StartDate),'У9 Ввод'!$D$244="",'У9 Ввод'!$E$244="",'У9 Ввод'!$D$244&gt;$B29),0,MAX(0,MIN(1,'У9 Ввод'!$E$244-NETWORKDAYS('У9 Ввод'!$D$244,$B29)+1))/Настройки!$E$15*100)</f>
        <v>0</v>
      </c>
      <c r="IF29" s="67" t="n">
        <f aca="false">IF(OR($D29=1,MONTH($B29)&lt;&gt;MONTH(StartDate),'У9 Ввод'!$D$245="",'У9 Ввод'!$E$245="",'У9 Ввод'!$D$245&gt;$B29),0,MAX(0,MIN(1,'У9 Ввод'!$E$245-NETWORKDAYS('У9 Ввод'!$D$245,$B29)+1))/Настройки!$E$15*100)</f>
        <v>0</v>
      </c>
      <c r="IG29" s="67" t="n">
        <f aca="false">IF(OR($D29=1,MONTH($B29)&lt;&gt;MONTH(StartDate),'У9 Ввод'!$D$246="",'У9 Ввод'!$E$246="",'У9 Ввод'!$D$246&gt;$B29),0,MAX(0,MIN(1,'У9 Ввод'!$E$246-NETWORKDAYS('У9 Ввод'!$D$246,$B29)+1))/Настройки!$E$15*100)</f>
        <v>0</v>
      </c>
      <c r="IH29" s="67" t="n">
        <f aca="false">IF(OR($D29=1,MONTH($B29)&lt;&gt;MONTH(StartDate),'У9 Ввод'!$D$247="",'У9 Ввод'!$E$247="",'У9 Ввод'!$D$247&gt;$B29),0,MAX(0,MIN(1,'У9 Ввод'!$E$247-NETWORKDAYS('У9 Ввод'!$D$247,$B29)+1))/Настройки!$E$15*100)</f>
        <v>0</v>
      </c>
      <c r="II29" s="67" t="n">
        <f aca="false">IF(OR($D29=1,MONTH($B29)&lt;&gt;MONTH(StartDate),'У9 Ввод'!$D$248="",'У9 Ввод'!$E$248="",'У9 Ввод'!$D$248&gt;$B29),0,MAX(0,MIN(1,'У9 Ввод'!$E$248-NETWORKDAYS('У9 Ввод'!$D$248,$B29)+1))/Настройки!$E$15*100)</f>
        <v>0</v>
      </c>
      <c r="IJ29" s="67" t="n">
        <f aca="false">IF(OR($D29=1,MONTH($B29)&lt;&gt;MONTH(StartDate),'У9 Ввод'!$D$249="",'У9 Ввод'!$E$249="",'У9 Ввод'!$D$249&gt;$B29),0,MAX(0,MIN(1,'У9 Ввод'!$E$249-NETWORKDAYS('У9 Ввод'!$D$249,$B29)+1))/Настройки!$E$15*100)</f>
        <v>0</v>
      </c>
      <c r="IK29" s="67" t="n">
        <f aca="false">IF(OR($D29=1,MONTH($B29)&lt;&gt;MONTH(StartDate),'У9 Ввод'!$D$250="",'У9 Ввод'!$E$250="",'У9 Ввод'!$D$250&gt;$B29),0,MAX(0,MIN(1,'У9 Ввод'!$E$250-NETWORKDAYS('У9 Ввод'!$D$250,$B29)+1))/Настройки!$E$15*100)</f>
        <v>0</v>
      </c>
      <c r="IL29" s="67" t="n">
        <f aca="false">IF(OR($D29=1,MONTH($B29)&lt;&gt;MONTH(StartDate),'У9 Ввод'!$D$251="",'У9 Ввод'!$E$251="",'У9 Ввод'!$D$251&gt;$B29),0,MAX(0,MIN(1,'У9 Ввод'!$E$251-NETWORKDAYS('У9 Ввод'!$D$251,$B29)+1))/Настройки!$E$15*100)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0</v>
      </c>
      <c r="F30" s="49" t="n">
        <f aca="false">IF(OR(MONTH(B30)&lt;&gt;MONTH(StartDate),D30=1),"",100)</f>
        <v>100</v>
      </c>
      <c r="G30" s="67" t="n">
        <f aca="false">IF(OR($D30=1,MONTH($B30)&lt;&gt;MONTH(StartDate),'У9 Ввод'!$D$12="",'У9 Ввод'!$E$12="",'У9 Ввод'!$D$12&gt;$B30),0,MAX(0,MIN(1,'У9 Ввод'!$E$12-NETWORKDAYS('У9 Ввод'!$D$12,$B30)+1))/Настройки!$E$15*100)</f>
        <v>0</v>
      </c>
      <c r="H30" s="67" t="n">
        <f aca="false">IF(OR($D30=1,MONTH($B30)&lt;&gt;MONTH(StartDate),'У9 Ввод'!$D$13="",'У9 Ввод'!$E$13="",'У9 Ввод'!$D$13&gt;$B30),0,MAX(0,MIN(1,'У9 Ввод'!$E$13-NETWORKDAYS('У9 Ввод'!$D$13,$B30)+1))/Настройки!$E$15*100)</f>
        <v>0</v>
      </c>
      <c r="I30" s="67" t="n">
        <f aca="false">IF(OR($D30=1,MONTH($B30)&lt;&gt;MONTH(StartDate),'У9 Ввод'!$D$14="",'У9 Ввод'!$E$14="",'У9 Ввод'!$D$14&gt;$B30),0,MAX(0,MIN(1,'У9 Ввод'!$E$14-NETWORKDAYS('У9 Ввод'!$D$14,$B30)+1))/Настройки!$E$15*100)</f>
        <v>0</v>
      </c>
      <c r="J30" s="67" t="n">
        <f aca="false">IF(OR($D30=1,MONTH($B30)&lt;&gt;MONTH(StartDate),'У9 Ввод'!$D$15="",'У9 Ввод'!$E$15="",'У9 Ввод'!$D$15&gt;$B30),0,MAX(0,MIN(1,'У9 Ввод'!$E$15-NETWORKDAYS('У9 Ввод'!$D$15,$B30)+1))/Настройки!$E$15*100)</f>
        <v>0</v>
      </c>
      <c r="K30" s="67" t="n">
        <f aca="false">IF(OR($D30=1,MONTH($B30)&lt;&gt;MONTH(StartDate),'У9 Ввод'!$D$16="",'У9 Ввод'!$E$16="",'У9 Ввод'!$D$16&gt;$B30),0,MAX(0,MIN(1,'У9 Ввод'!$E$16-NETWORKDAYS('У9 Ввод'!$D$16,$B30)+1))/Настройки!$E$15*100)</f>
        <v>0</v>
      </c>
      <c r="L30" s="67" t="n">
        <f aca="false">IF(OR($D30=1,MONTH($B30)&lt;&gt;MONTH(StartDate),'У9 Ввод'!$D$17="",'У9 Ввод'!$E$17="",'У9 Ввод'!$D$17&gt;$B30),0,MAX(0,MIN(1,'У9 Ввод'!$E$17-NETWORKDAYS('У9 Ввод'!$D$17,$B30)+1))/Настройки!$E$15*100)</f>
        <v>0</v>
      </c>
      <c r="M30" s="67" t="n">
        <f aca="false">IF(OR($D30=1,MONTH($B30)&lt;&gt;MONTH(StartDate),'У9 Ввод'!$D$18="",'У9 Ввод'!$E$18="",'У9 Ввод'!$D$18&gt;$B30),0,MAX(0,MIN(1,'У9 Ввод'!$E$18-NETWORKDAYS('У9 Ввод'!$D$18,$B30)+1))/Настройки!$E$15*100)</f>
        <v>0</v>
      </c>
      <c r="N30" s="67" t="n">
        <f aca="false">IF(OR($D30=1,MONTH($B30)&lt;&gt;MONTH(StartDate),'У9 Ввод'!$D$19="",'У9 Ввод'!$E$19="",'У9 Ввод'!$D$19&gt;$B30),0,MAX(0,MIN(1,'У9 Ввод'!$E$19-NETWORKDAYS('У9 Ввод'!$D$19,$B30)+1))/Настройки!$E$15*100)</f>
        <v>0</v>
      </c>
      <c r="O30" s="67" t="n">
        <f aca="false">IF(OR($D30=1,MONTH($B30)&lt;&gt;MONTH(StartDate),'У9 Ввод'!$D$20="",'У9 Ввод'!$E$20="",'У9 Ввод'!$D$20&gt;$B30),0,MAX(0,MIN(1,'У9 Ввод'!$E$20-NETWORKDAYS('У9 Ввод'!$D$20,$B30)+1))/Настройки!$E$15*100)</f>
        <v>0</v>
      </c>
      <c r="P30" s="67" t="n">
        <f aca="false">IF(OR($D30=1,MONTH($B30)&lt;&gt;MONTH(StartDate),'У9 Ввод'!$D$21="",'У9 Ввод'!$E$21="",'У9 Ввод'!$D$21&gt;$B30),0,MAX(0,MIN(1,'У9 Ввод'!$E$21-NETWORKDAYS('У9 Ввод'!$D$21,$B30)+1))/Настройки!$E$15*100)</f>
        <v>0</v>
      </c>
      <c r="Q30" s="67" t="n">
        <f aca="false">IF(OR($D30=1,MONTH($B30)&lt;&gt;MONTH(StartDate),'У9 Ввод'!$D$22="",'У9 Ввод'!$E$22="",'У9 Ввод'!$D$22&gt;$B30),0,MAX(0,MIN(1,'У9 Ввод'!$E$22-NETWORKDAYS('У9 Ввод'!$D$22,$B30)+1))/Настройки!$E$15*100)</f>
        <v>0</v>
      </c>
      <c r="R30" s="67" t="n">
        <f aca="false">IF(OR($D30=1,MONTH($B30)&lt;&gt;MONTH(StartDate),'У9 Ввод'!$D$23="",'У9 Ввод'!$E$23="",'У9 Ввод'!$D$23&gt;$B30),0,MAX(0,MIN(1,'У9 Ввод'!$E$23-NETWORKDAYS('У9 Ввод'!$D$23,$B30)+1))/Настройки!$E$15*100)</f>
        <v>0</v>
      </c>
      <c r="S30" s="67" t="n">
        <f aca="false">IF(OR($D30=1,MONTH($B30)&lt;&gt;MONTH(StartDate),'У9 Ввод'!$D$24="",'У9 Ввод'!$E$24="",'У9 Ввод'!$D$24&gt;$B30),0,MAX(0,MIN(1,'У9 Ввод'!$E$24-NETWORKDAYS('У9 Ввод'!$D$24,$B30)+1))/Настройки!$E$15*100)</f>
        <v>0</v>
      </c>
      <c r="T30" s="67" t="n">
        <f aca="false">IF(OR($D30=1,MONTH($B30)&lt;&gt;MONTH(StartDate),'У9 Ввод'!$D$25="",'У9 Ввод'!$E$25="",'У9 Ввод'!$D$25&gt;$B30),0,MAX(0,MIN(1,'У9 Ввод'!$E$25-NETWORKDAYS('У9 Ввод'!$D$25,$B30)+1))/Настройки!$E$15*100)</f>
        <v>0</v>
      </c>
      <c r="U30" s="67" t="n">
        <f aca="false">IF(OR($D30=1,MONTH($B30)&lt;&gt;MONTH(StartDate),'У9 Ввод'!$D$26="",'У9 Ввод'!$E$26="",'У9 Ввод'!$D$26&gt;$B30),0,MAX(0,MIN(1,'У9 Ввод'!$E$26-NETWORKDAYS('У9 Ввод'!$D$26,$B30)+1))/Настройки!$E$15*100)</f>
        <v>0</v>
      </c>
      <c r="V30" s="67" t="n">
        <f aca="false">IF(OR($D30=1,MONTH($B30)&lt;&gt;MONTH(StartDate),'У9 Ввод'!$D$27="",'У9 Ввод'!$E$27="",'У9 Ввод'!$D$27&gt;$B30),0,MAX(0,MIN(1,'У9 Ввод'!$E$27-NETWORKDAYS('У9 Ввод'!$D$27,$B30)+1))/Настройки!$E$15*100)</f>
        <v>0</v>
      </c>
      <c r="W30" s="67" t="n">
        <f aca="false">IF(OR($D30=1,MONTH($B30)&lt;&gt;MONTH(StartDate),'У9 Ввод'!$D$28="",'У9 Ввод'!$E$28="",'У9 Ввод'!$D$28&gt;$B30),0,MAX(0,MIN(1,'У9 Ввод'!$E$28-NETWORKDAYS('У9 Ввод'!$D$28,$B30)+1))/Настройки!$E$15*100)</f>
        <v>0</v>
      </c>
      <c r="X30" s="67" t="n">
        <f aca="false">IF(OR($D30=1,MONTH($B30)&lt;&gt;MONTH(StartDate),'У9 Ввод'!$D$29="",'У9 Ввод'!$E$29="",'У9 Ввод'!$D$29&gt;$B30),0,MAX(0,MIN(1,'У9 Ввод'!$E$29-NETWORKDAYS('У9 Ввод'!$D$29,$B30)+1))/Настройки!$E$15*100)</f>
        <v>0</v>
      </c>
      <c r="Y30" s="67" t="n">
        <f aca="false">IF(OR($D30=1,MONTH($B30)&lt;&gt;MONTH(StartDate),'У9 Ввод'!$D$30="",'У9 Ввод'!$E$30="",'У9 Ввод'!$D$30&gt;$B30),0,MAX(0,MIN(1,'У9 Ввод'!$E$30-NETWORKDAYS('У9 Ввод'!$D$30,$B30)+1))/Настройки!$E$15*100)</f>
        <v>0</v>
      </c>
      <c r="Z30" s="67" t="n">
        <f aca="false">IF(OR($D30=1,MONTH($B30)&lt;&gt;MONTH(StartDate),'У9 Ввод'!$D$31="",'У9 Ввод'!$E$31="",'У9 Ввод'!$D$31&gt;$B30),0,MAX(0,MIN(1,'У9 Ввод'!$E$31-NETWORKDAYS('У9 Ввод'!$D$31,$B30)+1))/Настройки!$E$15*100)</f>
        <v>0</v>
      </c>
      <c r="AA30" s="67" t="n">
        <f aca="false">IF(OR($D30=1,MONTH($B30)&lt;&gt;MONTH(StartDate),'У9 Ввод'!$D$32="",'У9 Ввод'!$E$32="",'У9 Ввод'!$D$32&gt;$B30),0,MAX(0,MIN(1,'У9 Ввод'!$E$32-NETWORKDAYS('У9 Ввод'!$D$32,$B30)+1))/Настройки!$E$15*100)</f>
        <v>0</v>
      </c>
      <c r="AB30" s="67" t="n">
        <f aca="false">IF(OR($D30=1,MONTH($B30)&lt;&gt;MONTH(StartDate),'У9 Ввод'!$D$33="",'У9 Ввод'!$E$33="",'У9 Ввод'!$D$33&gt;$B30),0,MAX(0,MIN(1,'У9 Ввод'!$E$33-NETWORKDAYS('У9 Ввод'!$D$33,$B30)+1))/Настройки!$E$15*100)</f>
        <v>0</v>
      </c>
      <c r="AC30" s="67" t="n">
        <f aca="false">IF(OR($D30=1,MONTH($B30)&lt;&gt;MONTH(StartDate),'У9 Ввод'!$D$34="",'У9 Ввод'!$E$34="",'У9 Ввод'!$D$34&gt;$B30),0,MAX(0,MIN(1,'У9 Ввод'!$E$34-NETWORKDAYS('У9 Ввод'!$D$34,$B30)+1))/Настройки!$E$15*100)</f>
        <v>0</v>
      </c>
      <c r="AD30" s="67" t="n">
        <f aca="false">IF(OR($D30=1,MONTH($B30)&lt;&gt;MONTH(StartDate),'У9 Ввод'!$D$35="",'У9 Ввод'!$E$35="",'У9 Ввод'!$D$35&gt;$B30),0,MAX(0,MIN(1,'У9 Ввод'!$E$35-NETWORKDAYS('У9 Ввод'!$D$35,$B30)+1))/Настройки!$E$15*100)</f>
        <v>0</v>
      </c>
      <c r="AE30" s="67" t="n">
        <f aca="false">IF(OR($D30=1,MONTH($B30)&lt;&gt;MONTH(StartDate),'У9 Ввод'!$D$36="",'У9 Ввод'!$E$36="",'У9 Ввод'!$D$36&gt;$B30),0,MAX(0,MIN(1,'У9 Ввод'!$E$36-NETWORKDAYS('У9 Ввод'!$D$36,$B30)+1))/Настройки!$E$15*100)</f>
        <v>0</v>
      </c>
      <c r="AF30" s="67" t="n">
        <f aca="false">IF(OR($D30=1,MONTH($B30)&lt;&gt;MONTH(StartDate),'У9 Ввод'!$D$37="",'У9 Ввод'!$E$37="",'У9 Ввод'!$D$37&gt;$B30),0,MAX(0,MIN(1,'У9 Ввод'!$E$37-NETWORKDAYS('У9 Ввод'!$D$37,$B30)+1))/Настройки!$E$15*100)</f>
        <v>0</v>
      </c>
      <c r="AG30" s="67" t="n">
        <f aca="false">IF(OR($D30=1,MONTH($B30)&lt;&gt;MONTH(StartDate),'У9 Ввод'!$D$38="",'У9 Ввод'!$E$38="",'У9 Ввод'!$D$38&gt;$B30),0,MAX(0,MIN(1,'У9 Ввод'!$E$38-NETWORKDAYS('У9 Ввод'!$D$38,$B30)+1))/Настройки!$E$15*100)</f>
        <v>0</v>
      </c>
      <c r="AH30" s="67" t="n">
        <f aca="false">IF(OR($D30=1,MONTH($B30)&lt;&gt;MONTH(StartDate),'У9 Ввод'!$D$39="",'У9 Ввод'!$E$39="",'У9 Ввод'!$D$39&gt;$B30),0,MAX(0,MIN(1,'У9 Ввод'!$E$39-NETWORKDAYS('У9 Ввод'!$D$39,$B30)+1))/Настройки!$E$15*100)</f>
        <v>0</v>
      </c>
      <c r="AI30" s="67" t="n">
        <f aca="false">IF(OR($D30=1,MONTH($B30)&lt;&gt;MONTH(StartDate),'У9 Ввод'!$D$40="",'У9 Ввод'!$E$40="",'У9 Ввод'!$D$40&gt;$B30),0,MAX(0,MIN(1,'У9 Ввод'!$E$40-NETWORKDAYS('У9 Ввод'!$D$40,$B30)+1))/Настройки!$E$15*100)</f>
        <v>0</v>
      </c>
      <c r="AJ30" s="67" t="n">
        <f aca="false">IF(OR($D30=1,MONTH($B30)&lt;&gt;MONTH(StartDate),'У9 Ввод'!$D$41="",'У9 Ввод'!$E$41="",'У9 Ввод'!$D$41&gt;$B30),0,MAX(0,MIN(1,'У9 Ввод'!$E$41-NETWORKDAYS('У9 Ввод'!$D$41,$B30)+1))/Настройки!$E$15*100)</f>
        <v>0</v>
      </c>
      <c r="AK30" s="67" t="n">
        <f aca="false">IF(OR($D30=1,MONTH($B30)&lt;&gt;MONTH(StartDate),'У9 Ввод'!$D$42="",'У9 Ввод'!$E$42="",'У9 Ввод'!$D$42&gt;$B30),0,MAX(0,MIN(1,'У9 Ввод'!$E$42-NETWORKDAYS('У9 Ввод'!$D$42,$B30)+1))/Настройки!$E$15*100)</f>
        <v>0</v>
      </c>
      <c r="AL30" s="67" t="n">
        <f aca="false">IF(OR($D30=1,MONTH($B30)&lt;&gt;MONTH(StartDate),'У9 Ввод'!$D$43="",'У9 Ввод'!$E$43="",'У9 Ввод'!$D$43&gt;$B30),0,MAX(0,MIN(1,'У9 Ввод'!$E$43-NETWORKDAYS('У9 Ввод'!$D$43,$B30)+1))/Настройки!$E$15*100)</f>
        <v>0</v>
      </c>
      <c r="AM30" s="67" t="n">
        <f aca="false">IF(OR($D30=1,MONTH($B30)&lt;&gt;MONTH(StartDate),'У9 Ввод'!$D$44="",'У9 Ввод'!$E$44="",'У9 Ввод'!$D$44&gt;$B30),0,MAX(0,MIN(1,'У9 Ввод'!$E$44-NETWORKDAYS('У9 Ввод'!$D$44,$B30)+1))/Настройки!$E$15*100)</f>
        <v>0</v>
      </c>
      <c r="AN30" s="67" t="n">
        <f aca="false">IF(OR($D30=1,MONTH($B30)&lt;&gt;MONTH(StartDate),'У9 Ввод'!$D$45="",'У9 Ввод'!$E$45="",'У9 Ввод'!$D$45&gt;$B30),0,MAX(0,MIN(1,'У9 Ввод'!$E$45-NETWORKDAYS('У9 Ввод'!$D$45,$B30)+1))/Настройки!$E$15*100)</f>
        <v>0</v>
      </c>
      <c r="AO30" s="67" t="n">
        <f aca="false">IF(OR($D30=1,MONTH($B30)&lt;&gt;MONTH(StartDate),'У9 Ввод'!$D$46="",'У9 Ввод'!$E$46="",'У9 Ввод'!$D$46&gt;$B30),0,MAX(0,MIN(1,'У9 Ввод'!$E$46-NETWORKDAYS('У9 Ввод'!$D$46,$B30)+1))/Настройки!$E$15*100)</f>
        <v>0</v>
      </c>
      <c r="AP30" s="67" t="n">
        <f aca="false">IF(OR($D30=1,MONTH($B30)&lt;&gt;MONTH(StartDate),'У9 Ввод'!$D$47="",'У9 Ввод'!$E$47="",'У9 Ввод'!$D$47&gt;$B30),0,MAX(0,MIN(1,'У9 Ввод'!$E$47-NETWORKDAYS('У9 Ввод'!$D$47,$B30)+1))/Настройки!$E$15*100)</f>
        <v>0</v>
      </c>
      <c r="AQ30" s="67" t="n">
        <f aca="false">IF(OR($D30=1,MONTH($B30)&lt;&gt;MONTH(StartDate),'У9 Ввод'!$D$48="",'У9 Ввод'!$E$48="",'У9 Ввод'!$D$48&gt;$B30),0,MAX(0,MIN(1,'У9 Ввод'!$E$48-NETWORKDAYS('У9 Ввод'!$D$48,$B30)+1))/Настройки!$E$15*100)</f>
        <v>0</v>
      </c>
      <c r="AR30" s="67" t="n">
        <f aca="false">IF(OR($D30=1,MONTH($B30)&lt;&gt;MONTH(StartDate),'У9 Ввод'!$D$49="",'У9 Ввод'!$E$49="",'У9 Ввод'!$D$49&gt;$B30),0,MAX(0,MIN(1,'У9 Ввод'!$E$49-NETWORKDAYS('У9 Ввод'!$D$49,$B30)+1))/Настройки!$E$15*100)</f>
        <v>0</v>
      </c>
      <c r="AS30" s="67" t="n">
        <f aca="false">IF(OR($D30=1,MONTH($B30)&lt;&gt;MONTH(StartDate),'У9 Ввод'!$D$50="",'У9 Ввод'!$E$50="",'У9 Ввод'!$D$50&gt;$B30),0,MAX(0,MIN(1,'У9 Ввод'!$E$50-NETWORKDAYS('У9 Ввод'!$D$50,$B30)+1))/Настройки!$E$15*100)</f>
        <v>0</v>
      </c>
      <c r="AT30" s="67" t="n">
        <f aca="false">IF(OR($D30=1,MONTH($B30)&lt;&gt;MONTH(StartDate),'У9 Ввод'!$D$51="",'У9 Ввод'!$E$51="",'У9 Ввод'!$D$51&gt;$B30),0,MAX(0,MIN(1,'У9 Ввод'!$E$51-NETWORKDAYS('У9 Ввод'!$D$51,$B30)+1))/Настройки!$E$15*100)</f>
        <v>0</v>
      </c>
      <c r="AU30" s="67" t="n">
        <f aca="false">IF(OR($D30=1,MONTH($B30)&lt;&gt;MONTH(StartDate),'У9 Ввод'!$D$52="",'У9 Ввод'!$E$52="",'У9 Ввод'!$D$52&gt;$B30),0,MAX(0,MIN(1,'У9 Ввод'!$E$52-NETWORKDAYS('У9 Ввод'!$D$52,$B30)+1))/Настройки!$E$15*100)</f>
        <v>0</v>
      </c>
      <c r="AV30" s="67" t="n">
        <f aca="false">IF(OR($D30=1,MONTH($B30)&lt;&gt;MONTH(StartDate),'У9 Ввод'!$D$53="",'У9 Ввод'!$E$53="",'У9 Ввод'!$D$53&gt;$B30),0,MAX(0,MIN(1,'У9 Ввод'!$E$53-NETWORKDAYS('У9 Ввод'!$D$53,$B30)+1))/Настройки!$E$15*100)</f>
        <v>0</v>
      </c>
      <c r="AW30" s="67" t="n">
        <f aca="false">IF(OR($D30=1,MONTH($B30)&lt;&gt;MONTH(StartDate),'У9 Ввод'!$D$54="",'У9 Ввод'!$E$54="",'У9 Ввод'!$D$54&gt;$B30),0,MAX(0,MIN(1,'У9 Ввод'!$E$54-NETWORKDAYS('У9 Ввод'!$D$54,$B30)+1))/Настройки!$E$15*100)</f>
        <v>0</v>
      </c>
      <c r="AX30" s="67" t="n">
        <f aca="false">IF(OR($D30=1,MONTH($B30)&lt;&gt;MONTH(StartDate),'У9 Ввод'!$D$55="",'У9 Ввод'!$E$55="",'У9 Ввод'!$D$55&gt;$B30),0,MAX(0,MIN(1,'У9 Ввод'!$E$55-NETWORKDAYS('У9 Ввод'!$D$55,$B30)+1))/Настройки!$E$15*100)</f>
        <v>0</v>
      </c>
      <c r="AY30" s="67" t="n">
        <f aca="false">IF(OR($D30=1,MONTH($B30)&lt;&gt;MONTH(StartDate),'У9 Ввод'!$D$56="",'У9 Ввод'!$E$56="",'У9 Ввод'!$D$56&gt;$B30),0,MAX(0,MIN(1,'У9 Ввод'!$E$56-NETWORKDAYS('У9 Ввод'!$D$56,$B30)+1))/Настройки!$E$15*100)</f>
        <v>0</v>
      </c>
      <c r="AZ30" s="67" t="n">
        <f aca="false">IF(OR($D30=1,MONTH($B30)&lt;&gt;MONTH(StartDate),'У9 Ввод'!$D$57="",'У9 Ввод'!$E$57="",'У9 Ввод'!$D$57&gt;$B30),0,MAX(0,MIN(1,'У9 Ввод'!$E$57-NETWORKDAYS('У9 Ввод'!$D$57,$B30)+1))/Настройки!$E$15*100)</f>
        <v>0</v>
      </c>
      <c r="BA30" s="67" t="n">
        <f aca="false">IF(OR($D30=1,MONTH($B30)&lt;&gt;MONTH(StartDate),'У9 Ввод'!$D$58="",'У9 Ввод'!$E$58="",'У9 Ввод'!$D$58&gt;$B30),0,MAX(0,MIN(1,'У9 Ввод'!$E$58-NETWORKDAYS('У9 Ввод'!$D$58,$B30)+1))/Настройки!$E$15*100)</f>
        <v>0</v>
      </c>
      <c r="BB30" s="67" t="n">
        <f aca="false">IF(OR($D30=1,MONTH($B30)&lt;&gt;MONTH(StartDate),'У9 Ввод'!$D$59="",'У9 Ввод'!$E$59="",'У9 Ввод'!$D$59&gt;$B30),0,MAX(0,MIN(1,'У9 Ввод'!$E$59-NETWORKDAYS('У9 Ввод'!$D$59,$B30)+1))/Настройки!$E$15*100)</f>
        <v>0</v>
      </c>
      <c r="BC30" s="67" t="n">
        <f aca="false">IF(OR($D30=1,MONTH($B30)&lt;&gt;MONTH(StartDate),'У9 Ввод'!$D$60="",'У9 Ввод'!$E$60="",'У9 Ввод'!$D$60&gt;$B30),0,MAX(0,MIN(1,'У9 Ввод'!$E$60-NETWORKDAYS('У9 Ввод'!$D$60,$B30)+1))/Настройки!$E$15*100)</f>
        <v>0</v>
      </c>
      <c r="BD30" s="67" t="n">
        <f aca="false">IF(OR($D30=1,MONTH($B30)&lt;&gt;MONTH(StartDate),'У9 Ввод'!$D$61="",'У9 Ввод'!$E$61="",'У9 Ввод'!$D$61&gt;$B30),0,MAX(0,MIN(1,'У9 Ввод'!$E$61-NETWORKDAYS('У9 Ввод'!$D$61,$B30)+1))/Настройки!$E$15*100)</f>
        <v>0</v>
      </c>
      <c r="BE30" s="67" t="n">
        <f aca="false">IF(OR($D30=1,MONTH($B30)&lt;&gt;MONTH(StartDate),'У9 Ввод'!$D$62="",'У9 Ввод'!$E$62="",'У9 Ввод'!$D$62&gt;$B30),0,MAX(0,MIN(1,'У9 Ввод'!$E$62-NETWORKDAYS('У9 Ввод'!$D$62,$B30)+1))/Настройки!$E$15*100)</f>
        <v>0</v>
      </c>
      <c r="BF30" s="67" t="n">
        <f aca="false">IF(OR($D30=1,MONTH($B30)&lt;&gt;MONTH(StartDate),'У9 Ввод'!$D$63="",'У9 Ввод'!$E$63="",'У9 Ввод'!$D$63&gt;$B30),0,MAX(0,MIN(1,'У9 Ввод'!$E$63-NETWORKDAYS('У9 Ввод'!$D$63,$B30)+1))/Настройки!$E$15*100)</f>
        <v>0</v>
      </c>
      <c r="BG30" s="67" t="n">
        <f aca="false">IF(OR($D30=1,MONTH($B30)&lt;&gt;MONTH(StartDate),'У9 Ввод'!$D$64="",'У9 Ввод'!$E$64="",'У9 Ввод'!$D$64&gt;$B30),0,MAX(0,MIN(1,'У9 Ввод'!$E$64-NETWORKDAYS('У9 Ввод'!$D$64,$B30)+1))/Настройки!$E$15*100)</f>
        <v>0</v>
      </c>
      <c r="BH30" s="67" t="n">
        <f aca="false">IF(OR($D30=1,MONTH($B30)&lt;&gt;MONTH(StartDate),'У9 Ввод'!$D$65="",'У9 Ввод'!$E$65="",'У9 Ввод'!$D$65&gt;$B30),0,MAX(0,MIN(1,'У9 Ввод'!$E$65-NETWORKDAYS('У9 Ввод'!$D$65,$B30)+1))/Настройки!$E$15*100)</f>
        <v>0</v>
      </c>
      <c r="BI30" s="67" t="n">
        <f aca="false">IF(OR($D30=1,MONTH($B30)&lt;&gt;MONTH(StartDate),'У9 Ввод'!$D$66="",'У9 Ввод'!$E$66="",'У9 Ввод'!$D$66&gt;$B30),0,MAX(0,MIN(1,'У9 Ввод'!$E$66-NETWORKDAYS('У9 Ввод'!$D$66,$B30)+1))/Настройки!$E$15*100)</f>
        <v>0</v>
      </c>
      <c r="BJ30" s="67" t="n">
        <f aca="false">IF(OR($D30=1,MONTH($B30)&lt;&gt;MONTH(StartDate),'У9 Ввод'!$D$67="",'У9 Ввод'!$E$67="",'У9 Ввод'!$D$67&gt;$B30),0,MAX(0,MIN(1,'У9 Ввод'!$E$67-NETWORKDAYS('У9 Ввод'!$D$67,$B30)+1))/Настройки!$E$15*100)</f>
        <v>0</v>
      </c>
      <c r="BK30" s="67" t="n">
        <f aca="false">IF(OR($D30=1,MONTH($B30)&lt;&gt;MONTH(StartDate),'У9 Ввод'!$D$68="",'У9 Ввод'!$E$68="",'У9 Ввод'!$D$68&gt;$B30),0,MAX(0,MIN(1,'У9 Ввод'!$E$68-NETWORKDAYS('У9 Ввод'!$D$68,$B30)+1))/Настройки!$E$15*100)</f>
        <v>0</v>
      </c>
      <c r="BL30" s="67" t="n">
        <f aca="false">IF(OR($D30=1,MONTH($B30)&lt;&gt;MONTH(StartDate),'У9 Ввод'!$D$69="",'У9 Ввод'!$E$69="",'У9 Ввод'!$D$69&gt;$B30),0,MAX(0,MIN(1,'У9 Ввод'!$E$69-NETWORKDAYS('У9 Ввод'!$D$69,$B30)+1))/Настройки!$E$15*100)</f>
        <v>0</v>
      </c>
      <c r="BM30" s="67" t="n">
        <f aca="false">IF(OR($D30=1,MONTH($B30)&lt;&gt;MONTH(StartDate),'У9 Ввод'!$D$70="",'У9 Ввод'!$E$70="",'У9 Ввод'!$D$70&gt;$B30),0,MAX(0,MIN(1,'У9 Ввод'!$E$70-NETWORKDAYS('У9 Ввод'!$D$70,$B30)+1))/Настройки!$E$15*100)</f>
        <v>0</v>
      </c>
      <c r="BN30" s="67" t="n">
        <f aca="false">IF(OR($D30=1,MONTH($B30)&lt;&gt;MONTH(StartDate),'У9 Ввод'!$D$71="",'У9 Ввод'!$E$71="",'У9 Ввод'!$D$71&gt;$B30),0,MAX(0,MIN(1,'У9 Ввод'!$E$71-NETWORKDAYS('У9 Ввод'!$D$71,$B30)+1))/Настройки!$E$15*100)</f>
        <v>0</v>
      </c>
      <c r="BO30" s="67" t="n">
        <f aca="false">IF(OR($D30=1,MONTH($B30)&lt;&gt;MONTH(StartDate),'У9 Ввод'!$D$72="",'У9 Ввод'!$E$72="",'У9 Ввод'!$D$72&gt;$B30),0,MAX(0,MIN(1,'У9 Ввод'!$E$72-NETWORKDAYS('У9 Ввод'!$D$72,$B30)+1))/Настройки!$E$15*100)</f>
        <v>0</v>
      </c>
      <c r="BP30" s="67" t="n">
        <f aca="false">IF(OR($D30=1,MONTH($B30)&lt;&gt;MONTH(StartDate),'У9 Ввод'!$D$73="",'У9 Ввод'!$E$73="",'У9 Ввод'!$D$73&gt;$B30),0,MAX(0,MIN(1,'У9 Ввод'!$E$73-NETWORKDAYS('У9 Ввод'!$D$73,$B30)+1))/Настройки!$E$15*100)</f>
        <v>0</v>
      </c>
      <c r="BQ30" s="67" t="n">
        <f aca="false">IF(OR($D30=1,MONTH($B30)&lt;&gt;MONTH(StartDate),'У9 Ввод'!$D$74="",'У9 Ввод'!$E$74="",'У9 Ввод'!$D$74&gt;$B30),0,MAX(0,MIN(1,'У9 Ввод'!$E$74-NETWORKDAYS('У9 Ввод'!$D$74,$B30)+1))/Настройки!$E$15*100)</f>
        <v>0</v>
      </c>
      <c r="BR30" s="67" t="n">
        <f aca="false">IF(OR($D30=1,MONTH($B30)&lt;&gt;MONTH(StartDate),'У9 Ввод'!$D$75="",'У9 Ввод'!$E$75="",'У9 Ввод'!$D$75&gt;$B30),0,MAX(0,MIN(1,'У9 Ввод'!$E$75-NETWORKDAYS('У9 Ввод'!$D$75,$B30)+1))/Настройки!$E$15*100)</f>
        <v>0</v>
      </c>
      <c r="BS30" s="67" t="n">
        <f aca="false">IF(OR($D30=1,MONTH($B30)&lt;&gt;MONTH(StartDate),'У9 Ввод'!$D$76="",'У9 Ввод'!$E$76="",'У9 Ввод'!$D$76&gt;$B30),0,MAX(0,MIN(1,'У9 Ввод'!$E$76-NETWORKDAYS('У9 Ввод'!$D$76,$B30)+1))/Настройки!$E$15*100)</f>
        <v>0</v>
      </c>
      <c r="BT30" s="67" t="n">
        <f aca="false">IF(OR($D30=1,MONTH($B30)&lt;&gt;MONTH(StartDate),'У9 Ввод'!$D$77="",'У9 Ввод'!$E$77="",'У9 Ввод'!$D$77&gt;$B30),0,MAX(0,MIN(1,'У9 Ввод'!$E$77-NETWORKDAYS('У9 Ввод'!$D$77,$B30)+1))/Настройки!$E$15*100)</f>
        <v>0</v>
      </c>
      <c r="BU30" s="67" t="n">
        <f aca="false">IF(OR($D30=1,MONTH($B30)&lt;&gt;MONTH(StartDate),'У9 Ввод'!$D$78="",'У9 Ввод'!$E$78="",'У9 Ввод'!$D$78&gt;$B30),0,MAX(0,MIN(1,'У9 Ввод'!$E$78-NETWORKDAYS('У9 Ввод'!$D$78,$B30)+1))/Настройки!$E$15*100)</f>
        <v>0</v>
      </c>
      <c r="BV30" s="67" t="n">
        <f aca="false">IF(OR($D30=1,MONTH($B30)&lt;&gt;MONTH(StartDate),'У9 Ввод'!$D$79="",'У9 Ввод'!$E$79="",'У9 Ввод'!$D$79&gt;$B30),0,MAX(0,MIN(1,'У9 Ввод'!$E$79-NETWORKDAYS('У9 Ввод'!$D$79,$B30)+1))/Настройки!$E$15*100)</f>
        <v>0</v>
      </c>
      <c r="BW30" s="67" t="n">
        <f aca="false">IF(OR($D30=1,MONTH($B30)&lt;&gt;MONTH(StartDate),'У9 Ввод'!$D$80="",'У9 Ввод'!$E$80="",'У9 Ввод'!$D$80&gt;$B30),0,MAX(0,MIN(1,'У9 Ввод'!$E$80-NETWORKDAYS('У9 Ввод'!$D$80,$B30)+1))/Настройки!$E$15*100)</f>
        <v>0</v>
      </c>
      <c r="BX30" s="67" t="n">
        <f aca="false">IF(OR($D30=1,MONTH($B30)&lt;&gt;MONTH(StartDate),'У9 Ввод'!$D$81="",'У9 Ввод'!$E$81="",'У9 Ввод'!$D$81&gt;$B30),0,MAX(0,MIN(1,'У9 Ввод'!$E$81-NETWORKDAYS('У9 Ввод'!$D$81,$B30)+1))/Настройки!$E$15*100)</f>
        <v>0</v>
      </c>
      <c r="BY30" s="67" t="n">
        <f aca="false">IF(OR($D30=1,MONTH($B30)&lt;&gt;MONTH(StartDate),'У9 Ввод'!$D$82="",'У9 Ввод'!$E$82="",'У9 Ввод'!$D$82&gt;$B30),0,MAX(0,MIN(1,'У9 Ввод'!$E$82-NETWORKDAYS('У9 Ввод'!$D$82,$B30)+1))/Настройки!$E$15*100)</f>
        <v>0</v>
      </c>
      <c r="BZ30" s="67" t="n">
        <f aca="false">IF(OR($D30=1,MONTH($B30)&lt;&gt;MONTH(StartDate),'У9 Ввод'!$D$83="",'У9 Ввод'!$E$83="",'У9 Ввод'!$D$83&gt;$B30),0,MAX(0,MIN(1,'У9 Ввод'!$E$83-NETWORKDAYS('У9 Ввод'!$D$83,$B30)+1))/Настройки!$E$15*100)</f>
        <v>0</v>
      </c>
      <c r="CA30" s="67" t="n">
        <f aca="false">IF(OR($D30=1,MONTH($B30)&lt;&gt;MONTH(StartDate),'У9 Ввод'!$D$84="",'У9 Ввод'!$E$84="",'У9 Ввод'!$D$84&gt;$B30),0,MAX(0,MIN(1,'У9 Ввод'!$E$84-NETWORKDAYS('У9 Ввод'!$D$84,$B30)+1))/Настройки!$E$15*100)</f>
        <v>0</v>
      </c>
      <c r="CB30" s="67" t="n">
        <f aca="false">IF(OR($D30=1,MONTH($B30)&lt;&gt;MONTH(StartDate),'У9 Ввод'!$D$85="",'У9 Ввод'!$E$85="",'У9 Ввод'!$D$85&gt;$B30),0,MAX(0,MIN(1,'У9 Ввод'!$E$85-NETWORKDAYS('У9 Ввод'!$D$85,$B30)+1))/Настройки!$E$15*100)</f>
        <v>0</v>
      </c>
      <c r="CC30" s="67" t="n">
        <f aca="false">IF(OR($D30=1,MONTH($B30)&lt;&gt;MONTH(StartDate),'У9 Ввод'!$D$86="",'У9 Ввод'!$E$86="",'У9 Ввод'!$D$86&gt;$B30),0,MAX(0,MIN(1,'У9 Ввод'!$E$86-NETWORKDAYS('У9 Ввод'!$D$86,$B30)+1))/Настройки!$E$15*100)</f>
        <v>0</v>
      </c>
      <c r="CD30" s="67" t="n">
        <f aca="false">IF(OR($D30=1,MONTH($B30)&lt;&gt;MONTH(StartDate),'У9 Ввод'!$D$87="",'У9 Ввод'!$E$87="",'У9 Ввод'!$D$87&gt;$B30),0,MAX(0,MIN(1,'У9 Ввод'!$E$87-NETWORKDAYS('У9 Ввод'!$D$87,$B30)+1))/Настройки!$E$15*100)</f>
        <v>0</v>
      </c>
      <c r="CE30" s="67" t="n">
        <f aca="false">IF(OR($D30=1,MONTH($B30)&lt;&gt;MONTH(StartDate),'У9 Ввод'!$D$88="",'У9 Ввод'!$E$88="",'У9 Ввод'!$D$88&gt;$B30),0,MAX(0,MIN(1,'У9 Ввод'!$E$88-NETWORKDAYS('У9 Ввод'!$D$88,$B30)+1))/Настройки!$E$15*100)</f>
        <v>0</v>
      </c>
      <c r="CF30" s="67" t="n">
        <f aca="false">IF(OR($D30=1,MONTH($B30)&lt;&gt;MONTH(StartDate),'У9 Ввод'!$D$89="",'У9 Ввод'!$E$89="",'У9 Ввод'!$D$89&gt;$B30),0,MAX(0,MIN(1,'У9 Ввод'!$E$89-NETWORKDAYS('У9 Ввод'!$D$89,$B30)+1))/Настройки!$E$15*100)</f>
        <v>0</v>
      </c>
      <c r="CG30" s="67" t="n">
        <f aca="false">IF(OR($D30=1,MONTH($B30)&lt;&gt;MONTH(StartDate),'У9 Ввод'!$D$90="",'У9 Ввод'!$E$90="",'У9 Ввод'!$D$90&gt;$B30),0,MAX(0,MIN(1,'У9 Ввод'!$E$90-NETWORKDAYS('У9 Ввод'!$D$90,$B30)+1))/Настройки!$E$15*100)</f>
        <v>0</v>
      </c>
      <c r="CH30" s="67" t="n">
        <f aca="false">IF(OR($D30=1,MONTH($B30)&lt;&gt;MONTH(StartDate),'У9 Ввод'!$D$91="",'У9 Ввод'!$E$91="",'У9 Ввод'!$D$91&gt;$B30),0,MAX(0,MIN(1,'У9 Ввод'!$E$91-NETWORKDAYS('У9 Ввод'!$D$91,$B30)+1))/Настройки!$E$15*100)</f>
        <v>0</v>
      </c>
      <c r="CI30" s="67" t="n">
        <f aca="false">IF(OR($D30=1,MONTH($B30)&lt;&gt;MONTH(StartDate),'У9 Ввод'!$D$92="",'У9 Ввод'!$E$92="",'У9 Ввод'!$D$92&gt;$B30),0,MAX(0,MIN(1,'У9 Ввод'!$E$92-NETWORKDAYS('У9 Ввод'!$D$92,$B30)+1))/Настройки!$E$15*100)</f>
        <v>0</v>
      </c>
      <c r="CJ30" s="67" t="n">
        <f aca="false">IF(OR($D30=1,MONTH($B30)&lt;&gt;MONTH(StartDate),'У9 Ввод'!$D$93="",'У9 Ввод'!$E$93="",'У9 Ввод'!$D$93&gt;$B30),0,MAX(0,MIN(1,'У9 Ввод'!$E$93-NETWORKDAYS('У9 Ввод'!$D$93,$B30)+1))/Настройки!$E$15*100)</f>
        <v>0</v>
      </c>
      <c r="CK30" s="67" t="n">
        <f aca="false">IF(OR($D30=1,MONTH($B30)&lt;&gt;MONTH(StartDate),'У9 Ввод'!$D$94="",'У9 Ввод'!$E$94="",'У9 Ввод'!$D$94&gt;$B30),0,MAX(0,MIN(1,'У9 Ввод'!$E$94-NETWORKDAYS('У9 Ввод'!$D$94,$B30)+1))/Настройки!$E$15*100)</f>
        <v>0</v>
      </c>
      <c r="CL30" s="67" t="n">
        <f aca="false">IF(OR($D30=1,MONTH($B30)&lt;&gt;MONTH(StartDate),'У9 Ввод'!$D$95="",'У9 Ввод'!$E$95="",'У9 Ввод'!$D$95&gt;$B30),0,MAX(0,MIN(1,'У9 Ввод'!$E$95-NETWORKDAYS('У9 Ввод'!$D$95,$B30)+1))/Настройки!$E$15*100)</f>
        <v>0</v>
      </c>
      <c r="CM30" s="67" t="n">
        <f aca="false">IF(OR($D30=1,MONTH($B30)&lt;&gt;MONTH(StartDate),'У9 Ввод'!$D$96="",'У9 Ввод'!$E$96="",'У9 Ввод'!$D$96&gt;$B30),0,MAX(0,MIN(1,'У9 Ввод'!$E$96-NETWORKDAYS('У9 Ввод'!$D$96,$B30)+1))/Настройки!$E$15*100)</f>
        <v>0</v>
      </c>
      <c r="CN30" s="67" t="n">
        <f aca="false">IF(OR($D30=1,MONTH($B30)&lt;&gt;MONTH(StartDate),'У9 Ввод'!$D$97="",'У9 Ввод'!$E$97="",'У9 Ввод'!$D$97&gt;$B30),0,MAX(0,MIN(1,'У9 Ввод'!$E$97-NETWORKDAYS('У9 Ввод'!$D$97,$B30)+1))/Настройки!$E$15*100)</f>
        <v>0</v>
      </c>
      <c r="CO30" s="67" t="n">
        <f aca="false">IF(OR($D30=1,MONTH($B30)&lt;&gt;MONTH(StartDate),'У9 Ввод'!$D$98="",'У9 Ввод'!$E$98="",'У9 Ввод'!$D$98&gt;$B30),0,MAX(0,MIN(1,'У9 Ввод'!$E$98-NETWORKDAYS('У9 Ввод'!$D$98,$B30)+1))/Настройки!$E$15*100)</f>
        <v>0</v>
      </c>
      <c r="CP30" s="67" t="n">
        <f aca="false">IF(OR($D30=1,MONTH($B30)&lt;&gt;MONTH(StartDate),'У9 Ввод'!$D$99="",'У9 Ввод'!$E$99="",'У9 Ввод'!$D$99&gt;$B30),0,MAX(0,MIN(1,'У9 Ввод'!$E$99-NETWORKDAYS('У9 Ввод'!$D$99,$B30)+1))/Настройки!$E$15*100)</f>
        <v>0</v>
      </c>
      <c r="CQ30" s="67" t="n">
        <f aca="false">IF(OR($D30=1,MONTH($B30)&lt;&gt;MONTH(StartDate),'У9 Ввод'!$D$100="",'У9 Ввод'!$E$100="",'У9 Ввод'!$D$100&gt;$B30),0,MAX(0,MIN(1,'У9 Ввод'!$E$100-NETWORKDAYS('У9 Ввод'!$D$100,$B30)+1))/Настройки!$E$15*100)</f>
        <v>0</v>
      </c>
      <c r="CR30" s="67" t="n">
        <f aca="false">IF(OR($D30=1,MONTH($B30)&lt;&gt;MONTH(StartDate),'У9 Ввод'!$D$101="",'У9 Ввод'!$E$101="",'У9 Ввод'!$D$101&gt;$B30),0,MAX(0,MIN(1,'У9 Ввод'!$E$101-NETWORKDAYS('У9 Ввод'!$D$101,$B30)+1))/Настройки!$E$15*100)</f>
        <v>0</v>
      </c>
      <c r="CS30" s="67" t="n">
        <f aca="false">IF(OR($D30=1,MONTH($B30)&lt;&gt;MONTH(StartDate),'У9 Ввод'!$D$102="",'У9 Ввод'!$E$102="",'У9 Ввод'!$D$102&gt;$B30),0,MAX(0,MIN(1,'У9 Ввод'!$E$102-NETWORKDAYS('У9 Ввод'!$D$102,$B30)+1))/Настройки!$E$15*100)</f>
        <v>0</v>
      </c>
      <c r="CT30" s="67" t="n">
        <f aca="false">IF(OR($D30=1,MONTH($B30)&lt;&gt;MONTH(StartDate),'У9 Ввод'!$D$103="",'У9 Ввод'!$E$103="",'У9 Ввод'!$D$103&gt;$B30),0,MAX(0,MIN(1,'У9 Ввод'!$E$103-NETWORKDAYS('У9 Ввод'!$D$103,$B30)+1))/Настройки!$E$15*100)</f>
        <v>0</v>
      </c>
      <c r="CU30" s="67" t="n">
        <f aca="false">IF(OR($D30=1,MONTH($B30)&lt;&gt;MONTH(StartDate),'У9 Ввод'!$D$104="",'У9 Ввод'!$E$104="",'У9 Ввод'!$D$104&gt;$B30),0,MAX(0,MIN(1,'У9 Ввод'!$E$104-NETWORKDAYS('У9 Ввод'!$D$104,$B30)+1))/Настройки!$E$15*100)</f>
        <v>0</v>
      </c>
      <c r="CV30" s="67" t="n">
        <f aca="false">IF(OR($D30=1,MONTH($B30)&lt;&gt;MONTH(StartDate),'У9 Ввод'!$D$105="",'У9 Ввод'!$E$105="",'У9 Ввод'!$D$105&gt;$B30),0,MAX(0,MIN(1,'У9 Ввод'!$E$105-NETWORKDAYS('У9 Ввод'!$D$105,$B30)+1))/Настройки!$E$15*100)</f>
        <v>0</v>
      </c>
      <c r="CW30" s="67" t="n">
        <f aca="false">IF(OR($D30=1,MONTH($B30)&lt;&gt;MONTH(StartDate),'У9 Ввод'!$D$106="",'У9 Ввод'!$E$106="",'У9 Ввод'!$D$106&gt;$B30),0,MAX(0,MIN(1,'У9 Ввод'!$E$106-NETWORKDAYS('У9 Ввод'!$D$106,$B30)+1))/Настройки!$E$15*100)</f>
        <v>0</v>
      </c>
      <c r="CX30" s="67" t="n">
        <f aca="false">IF(OR($D30=1,MONTH($B30)&lt;&gt;MONTH(StartDate),'У9 Ввод'!$D$107="",'У9 Ввод'!$E$107="",'У9 Ввод'!$D$107&gt;$B30),0,MAX(0,MIN(1,'У9 Ввод'!$E$107-NETWORKDAYS('У9 Ввод'!$D$107,$B30)+1))/Настройки!$E$15*100)</f>
        <v>0</v>
      </c>
      <c r="CY30" s="67" t="n">
        <f aca="false">IF(OR($D30=1,MONTH($B30)&lt;&gt;MONTH(StartDate),'У9 Ввод'!$D$108="",'У9 Ввод'!$E$108="",'У9 Ввод'!$D$108&gt;$B30),0,MAX(0,MIN(1,'У9 Ввод'!$E$108-NETWORKDAYS('У9 Ввод'!$D$108,$B30)+1))/Настройки!$E$15*100)</f>
        <v>0</v>
      </c>
      <c r="CZ30" s="67" t="n">
        <f aca="false">IF(OR($D30=1,MONTH($B30)&lt;&gt;MONTH(StartDate),'У9 Ввод'!$D$109="",'У9 Ввод'!$E$109="",'У9 Ввод'!$D$109&gt;$B30),0,MAX(0,MIN(1,'У9 Ввод'!$E$109-NETWORKDAYS('У9 Ввод'!$D$109,$B30)+1))/Настройки!$E$15*100)</f>
        <v>0</v>
      </c>
      <c r="DA30" s="67" t="n">
        <f aca="false">IF(OR($D30=1,MONTH($B30)&lt;&gt;MONTH(StartDate),'У9 Ввод'!$D$110="",'У9 Ввод'!$E$110="",'У9 Ввод'!$D$110&gt;$B30),0,MAX(0,MIN(1,'У9 Ввод'!$E$110-NETWORKDAYS('У9 Ввод'!$D$110,$B30)+1))/Настройки!$E$15*100)</f>
        <v>0</v>
      </c>
      <c r="DB30" s="67" t="n">
        <f aca="false">IF(OR($D30=1,MONTH($B30)&lt;&gt;MONTH(StartDate),'У9 Ввод'!$D$111="",'У9 Ввод'!$E$111="",'У9 Ввод'!$D$111&gt;$B30),0,MAX(0,MIN(1,'У9 Ввод'!$E$111-NETWORKDAYS('У9 Ввод'!$D$111,$B30)+1))/Настройки!$E$15*100)</f>
        <v>0</v>
      </c>
      <c r="DC30" s="67" t="n">
        <f aca="false">IF(OR($D30=1,MONTH($B30)&lt;&gt;MONTH(StartDate),'У9 Ввод'!$D$112="",'У9 Ввод'!$E$112="",'У9 Ввод'!$D$112&gt;$B30),0,MAX(0,MIN(1,'У9 Ввод'!$E$112-NETWORKDAYS('У9 Ввод'!$D$112,$B30)+1))/Настройки!$E$15*100)</f>
        <v>0</v>
      </c>
      <c r="DD30" s="67" t="n">
        <f aca="false">IF(OR($D30=1,MONTH($B30)&lt;&gt;MONTH(StartDate),'У9 Ввод'!$D$113="",'У9 Ввод'!$E$113="",'У9 Ввод'!$D$113&gt;$B30),0,MAX(0,MIN(1,'У9 Ввод'!$E$113-NETWORKDAYS('У9 Ввод'!$D$113,$B30)+1))/Настройки!$E$15*100)</f>
        <v>0</v>
      </c>
      <c r="DE30" s="67" t="n">
        <f aca="false">IF(OR($D30=1,MONTH($B30)&lt;&gt;MONTH(StartDate),'У9 Ввод'!$D$114="",'У9 Ввод'!$E$114="",'У9 Ввод'!$D$114&gt;$B30),0,MAX(0,MIN(1,'У9 Ввод'!$E$114-NETWORKDAYS('У9 Ввод'!$D$114,$B30)+1))/Настройки!$E$15*100)</f>
        <v>0</v>
      </c>
      <c r="DF30" s="67" t="n">
        <f aca="false">IF(OR($D30=1,MONTH($B30)&lt;&gt;MONTH(StartDate),'У9 Ввод'!$D$115="",'У9 Ввод'!$E$115="",'У9 Ввод'!$D$115&gt;$B30),0,MAX(0,MIN(1,'У9 Ввод'!$E$115-NETWORKDAYS('У9 Ввод'!$D$115,$B30)+1))/Настройки!$E$15*100)</f>
        <v>0</v>
      </c>
      <c r="DG30" s="67" t="n">
        <f aca="false">IF(OR($D30=1,MONTH($B30)&lt;&gt;MONTH(StartDate),'У9 Ввод'!$D$116="",'У9 Ввод'!$E$116="",'У9 Ввод'!$D$116&gt;$B30),0,MAX(0,MIN(1,'У9 Ввод'!$E$116-NETWORKDAYS('У9 Ввод'!$D$116,$B30)+1))/Настройки!$E$15*100)</f>
        <v>0</v>
      </c>
      <c r="DH30" s="67" t="n">
        <f aca="false">IF(OR($D30=1,MONTH($B30)&lt;&gt;MONTH(StartDate),'У9 Ввод'!$D$117="",'У9 Ввод'!$E$117="",'У9 Ввод'!$D$117&gt;$B30),0,MAX(0,MIN(1,'У9 Ввод'!$E$117-NETWORKDAYS('У9 Ввод'!$D$117,$B30)+1))/Настройки!$E$15*100)</f>
        <v>0</v>
      </c>
      <c r="DI30" s="67" t="n">
        <f aca="false">IF(OR($D30=1,MONTH($B30)&lt;&gt;MONTH(StartDate),'У9 Ввод'!$D$118="",'У9 Ввод'!$E$118="",'У9 Ввод'!$D$118&gt;$B30),0,MAX(0,MIN(1,'У9 Ввод'!$E$118-NETWORKDAYS('У9 Ввод'!$D$118,$B30)+1))/Настройки!$E$15*100)</f>
        <v>0</v>
      </c>
      <c r="DJ30" s="67" t="n">
        <f aca="false">IF(OR($D30=1,MONTH($B30)&lt;&gt;MONTH(StartDate),'У9 Ввод'!$D$119="",'У9 Ввод'!$E$119="",'У9 Ввод'!$D$119&gt;$B30),0,MAX(0,MIN(1,'У9 Ввод'!$E$119-NETWORKDAYS('У9 Ввод'!$D$119,$B30)+1))/Настройки!$E$15*100)</f>
        <v>0</v>
      </c>
      <c r="DK30" s="67" t="n">
        <f aca="false">IF(OR($D30=1,MONTH($B30)&lt;&gt;MONTH(StartDate),'У9 Ввод'!$D$120="",'У9 Ввод'!$E$120="",'У9 Ввод'!$D$120&gt;$B30),0,MAX(0,MIN(1,'У9 Ввод'!$E$120-NETWORKDAYS('У9 Ввод'!$D$120,$B30)+1))/Настройки!$E$15*100)</f>
        <v>0</v>
      </c>
      <c r="DL30" s="67" t="n">
        <f aca="false">IF(OR($D30=1,MONTH($B30)&lt;&gt;MONTH(StartDate),'У9 Ввод'!$D$121="",'У9 Ввод'!$E$121="",'У9 Ввод'!$D$121&gt;$B30),0,MAX(0,MIN(1,'У9 Ввод'!$E$121-NETWORKDAYS('У9 Ввод'!$D$121,$B30)+1))/Настройки!$E$15*100)</f>
        <v>0</v>
      </c>
      <c r="DM30" s="67" t="n">
        <f aca="false">IF(OR($D30=1,MONTH($B30)&lt;&gt;MONTH(StartDate),'У9 Ввод'!$D$122="",'У9 Ввод'!$E$122="",'У9 Ввод'!$D$122&gt;$B30),0,MAX(0,MIN(1,'У9 Ввод'!$E$122-NETWORKDAYS('У9 Ввод'!$D$122,$B30)+1))/Настройки!$E$15*100)</f>
        <v>0</v>
      </c>
      <c r="DN30" s="67" t="n">
        <f aca="false">IF(OR($D30=1,MONTH($B30)&lt;&gt;MONTH(StartDate),'У9 Ввод'!$D$123="",'У9 Ввод'!$E$123="",'У9 Ввод'!$D$123&gt;$B30),0,MAX(0,MIN(1,'У9 Ввод'!$E$123-NETWORKDAYS('У9 Ввод'!$D$123,$B30)+1))/Настройки!$E$15*100)</f>
        <v>0</v>
      </c>
      <c r="DO30" s="67" t="n">
        <f aca="false">IF(OR($D30=1,MONTH($B30)&lt;&gt;MONTH(StartDate),'У9 Ввод'!$D$124="",'У9 Ввод'!$E$124="",'У9 Ввод'!$D$124&gt;$B30),0,MAX(0,MIN(1,'У9 Ввод'!$E$124-NETWORKDAYS('У9 Ввод'!$D$124,$B30)+1))/Настройки!$E$15*100)</f>
        <v>0</v>
      </c>
      <c r="DP30" s="67" t="n">
        <f aca="false">IF(OR($D30=1,MONTH($B30)&lt;&gt;MONTH(StartDate),'У9 Ввод'!$D$125="",'У9 Ввод'!$E$125="",'У9 Ввод'!$D$125&gt;$B30),0,MAX(0,MIN(1,'У9 Ввод'!$E$125-NETWORKDAYS('У9 Ввод'!$D$125,$B30)+1))/Настройки!$E$15*100)</f>
        <v>0</v>
      </c>
      <c r="DQ30" s="67" t="n">
        <f aca="false">IF(OR($D30=1,MONTH($B30)&lt;&gt;MONTH(StartDate),'У9 Ввод'!$D$126="",'У9 Ввод'!$E$126="",'У9 Ввод'!$D$126&gt;$B30),0,MAX(0,MIN(1,'У9 Ввод'!$E$126-NETWORKDAYS('У9 Ввод'!$D$126,$B30)+1))/Настройки!$E$15*100)</f>
        <v>0</v>
      </c>
      <c r="DR30" s="67" t="n">
        <f aca="false">IF(OR($D30=1,MONTH($B30)&lt;&gt;MONTH(StartDate),'У9 Ввод'!$D$127="",'У9 Ввод'!$E$127="",'У9 Ввод'!$D$127&gt;$B30),0,MAX(0,MIN(1,'У9 Ввод'!$E$127-NETWORKDAYS('У9 Ввод'!$D$127,$B30)+1))/Настройки!$E$15*100)</f>
        <v>0</v>
      </c>
      <c r="DS30" s="67" t="n">
        <f aca="false">IF(OR($D30=1,MONTH($B30)&lt;&gt;MONTH(StartDate),'У9 Ввод'!$D$128="",'У9 Ввод'!$E$128="",'У9 Ввод'!$D$128&gt;$B30),0,MAX(0,MIN(1,'У9 Ввод'!$E$128-NETWORKDAYS('У9 Ввод'!$D$128,$B30)+1))/Настройки!$E$15*100)</f>
        <v>0</v>
      </c>
      <c r="DT30" s="67" t="n">
        <f aca="false">IF(OR($D30=1,MONTH($B30)&lt;&gt;MONTH(StartDate),'У9 Ввод'!$D$129="",'У9 Ввод'!$E$129="",'У9 Ввод'!$D$129&gt;$B30),0,MAX(0,MIN(1,'У9 Ввод'!$E$129-NETWORKDAYS('У9 Ввод'!$D$129,$B30)+1))/Настройки!$E$15*100)</f>
        <v>0</v>
      </c>
      <c r="DU30" s="67" t="n">
        <f aca="false">IF(OR($D30=1,MONTH($B30)&lt;&gt;MONTH(StartDate),'У9 Ввод'!$D$130="",'У9 Ввод'!$E$130="",'У9 Ввод'!$D$130&gt;$B30),0,MAX(0,MIN(1,'У9 Ввод'!$E$130-NETWORKDAYS('У9 Ввод'!$D$130,$B30)+1))/Настройки!$E$15*100)</f>
        <v>0</v>
      </c>
      <c r="DV30" s="67" t="n">
        <f aca="false">IF(OR($D30=1,MONTH($B30)&lt;&gt;MONTH(StartDate),'У9 Ввод'!$D$131="",'У9 Ввод'!$E$131="",'У9 Ввод'!$D$131&gt;$B30),0,MAX(0,MIN(1,'У9 Ввод'!$E$131-NETWORKDAYS('У9 Ввод'!$D$131,$B30)+1))/Настройки!$E$15*100)</f>
        <v>0</v>
      </c>
      <c r="DW30" s="67" t="n">
        <f aca="false">IF(OR($D30=1,MONTH($B30)&lt;&gt;MONTH(StartDate),'У9 Ввод'!$D$132="",'У9 Ввод'!$E$132="",'У9 Ввод'!$D$132&gt;$B30),0,MAX(0,MIN(1,'У9 Ввод'!$E$132-NETWORKDAYS('У9 Ввод'!$D$132,$B30)+1))/Настройки!$E$15*100)</f>
        <v>0</v>
      </c>
      <c r="DX30" s="67" t="n">
        <f aca="false">IF(OR($D30=1,MONTH($B30)&lt;&gt;MONTH(StartDate),'У9 Ввод'!$D$133="",'У9 Ввод'!$E$133="",'У9 Ввод'!$D$133&gt;$B30),0,MAX(0,MIN(1,'У9 Ввод'!$E$133-NETWORKDAYS('У9 Ввод'!$D$133,$B30)+1))/Настройки!$E$15*100)</f>
        <v>0</v>
      </c>
      <c r="DY30" s="67" t="n">
        <f aca="false">IF(OR($D30=1,MONTH($B30)&lt;&gt;MONTH(StartDate),'У9 Ввод'!$D$134="",'У9 Ввод'!$E$134="",'У9 Ввод'!$D$134&gt;$B30),0,MAX(0,MIN(1,'У9 Ввод'!$E$134-NETWORKDAYS('У9 Ввод'!$D$134,$B30)+1))/Настройки!$E$15*100)</f>
        <v>0</v>
      </c>
      <c r="DZ30" s="67" t="n">
        <f aca="false">IF(OR($D30=1,MONTH($B30)&lt;&gt;MONTH(StartDate),'У9 Ввод'!$D$135="",'У9 Ввод'!$E$135="",'У9 Ввод'!$D$135&gt;$B30),0,MAX(0,MIN(1,'У9 Ввод'!$E$135-NETWORKDAYS('У9 Ввод'!$D$135,$B30)+1))/Настройки!$E$15*100)</f>
        <v>0</v>
      </c>
      <c r="EA30" s="67" t="n">
        <f aca="false">IF(OR($D30=1,MONTH($B30)&lt;&gt;MONTH(StartDate),'У9 Ввод'!$D$136="",'У9 Ввод'!$E$136="",'У9 Ввод'!$D$136&gt;$B30),0,MAX(0,MIN(1,'У9 Ввод'!$E$136-NETWORKDAYS('У9 Ввод'!$D$136,$B30)+1))/Настройки!$E$15*100)</f>
        <v>0</v>
      </c>
      <c r="EB30" s="67" t="n">
        <f aca="false">IF(OR($D30=1,MONTH($B30)&lt;&gt;MONTH(StartDate),'У9 Ввод'!$D$137="",'У9 Ввод'!$E$137="",'У9 Ввод'!$D$137&gt;$B30),0,MAX(0,MIN(1,'У9 Ввод'!$E$137-NETWORKDAYS('У9 Ввод'!$D$137,$B30)+1))/Настройки!$E$15*100)</f>
        <v>0</v>
      </c>
      <c r="EC30" s="67" t="n">
        <f aca="false">IF(OR($D30=1,MONTH($B30)&lt;&gt;MONTH(StartDate),'У9 Ввод'!$D$138="",'У9 Ввод'!$E$138="",'У9 Ввод'!$D$138&gt;$B30),0,MAX(0,MIN(1,'У9 Ввод'!$E$138-NETWORKDAYS('У9 Ввод'!$D$138,$B30)+1))/Настройки!$E$15*100)</f>
        <v>0</v>
      </c>
      <c r="ED30" s="67" t="n">
        <f aca="false">IF(OR($D30=1,MONTH($B30)&lt;&gt;MONTH(StartDate),'У9 Ввод'!$D$139="",'У9 Ввод'!$E$139="",'У9 Ввод'!$D$139&gt;$B30),0,MAX(0,MIN(1,'У9 Ввод'!$E$139-NETWORKDAYS('У9 Ввод'!$D$139,$B30)+1))/Настройки!$E$15*100)</f>
        <v>0</v>
      </c>
      <c r="EE30" s="67" t="n">
        <f aca="false">IF(OR($D30=1,MONTH($B30)&lt;&gt;MONTH(StartDate),'У9 Ввод'!$D$140="",'У9 Ввод'!$E$140="",'У9 Ввод'!$D$140&gt;$B30),0,MAX(0,MIN(1,'У9 Ввод'!$E$140-NETWORKDAYS('У9 Ввод'!$D$140,$B30)+1))/Настройки!$E$15*100)</f>
        <v>0</v>
      </c>
      <c r="EF30" s="67" t="n">
        <f aca="false">IF(OR($D30=1,MONTH($B30)&lt;&gt;MONTH(StartDate),'У9 Ввод'!$D$141="",'У9 Ввод'!$E$141="",'У9 Ввод'!$D$141&gt;$B30),0,MAX(0,MIN(1,'У9 Ввод'!$E$141-NETWORKDAYS('У9 Ввод'!$D$141,$B30)+1))/Настройки!$E$15*100)</f>
        <v>0</v>
      </c>
      <c r="EG30" s="67" t="n">
        <f aca="false">IF(OR($D30=1,MONTH($B30)&lt;&gt;MONTH(StartDate),'У9 Ввод'!$D$142="",'У9 Ввод'!$E$142="",'У9 Ввод'!$D$142&gt;$B30),0,MAX(0,MIN(1,'У9 Ввод'!$E$142-NETWORKDAYS('У9 Ввод'!$D$142,$B30)+1))/Настройки!$E$15*100)</f>
        <v>0</v>
      </c>
      <c r="EH30" s="67" t="n">
        <f aca="false">IF(OR($D30=1,MONTH($B30)&lt;&gt;MONTH(StartDate),'У9 Ввод'!$D$143="",'У9 Ввод'!$E$143="",'У9 Ввод'!$D$143&gt;$B30),0,MAX(0,MIN(1,'У9 Ввод'!$E$143-NETWORKDAYS('У9 Ввод'!$D$143,$B30)+1))/Настройки!$E$15*100)</f>
        <v>0</v>
      </c>
      <c r="EI30" s="67" t="n">
        <f aca="false">IF(OR($D30=1,MONTH($B30)&lt;&gt;MONTH(StartDate),'У9 Ввод'!$D$144="",'У9 Ввод'!$E$144="",'У9 Ввод'!$D$144&gt;$B30),0,MAX(0,MIN(1,'У9 Ввод'!$E$144-NETWORKDAYS('У9 Ввод'!$D$144,$B30)+1))/Настройки!$E$15*100)</f>
        <v>0</v>
      </c>
      <c r="EJ30" s="67" t="n">
        <f aca="false">IF(OR($D30=1,MONTH($B30)&lt;&gt;MONTH(StartDate),'У9 Ввод'!$D$145="",'У9 Ввод'!$E$145="",'У9 Ввод'!$D$145&gt;$B30),0,MAX(0,MIN(1,'У9 Ввод'!$E$145-NETWORKDAYS('У9 Ввод'!$D$145,$B30)+1))/Настройки!$E$15*100)</f>
        <v>0</v>
      </c>
      <c r="EK30" s="67" t="n">
        <f aca="false">IF(OR($D30=1,MONTH($B30)&lt;&gt;MONTH(StartDate),'У9 Ввод'!$D$146="",'У9 Ввод'!$E$146="",'У9 Ввод'!$D$146&gt;$B30),0,MAX(0,MIN(1,'У9 Ввод'!$E$146-NETWORKDAYS('У9 Ввод'!$D$146,$B30)+1))/Настройки!$E$15*100)</f>
        <v>0</v>
      </c>
      <c r="EL30" s="67" t="n">
        <f aca="false">IF(OR($D30=1,MONTH($B30)&lt;&gt;MONTH(StartDate),'У9 Ввод'!$D$147="",'У9 Ввод'!$E$147="",'У9 Ввод'!$D$147&gt;$B30),0,MAX(0,MIN(1,'У9 Ввод'!$E$147-NETWORKDAYS('У9 Ввод'!$D$147,$B30)+1))/Настройки!$E$15*100)</f>
        <v>0</v>
      </c>
      <c r="EM30" s="67" t="n">
        <f aca="false">IF(OR($D30=1,MONTH($B30)&lt;&gt;MONTH(StartDate),'У9 Ввод'!$D$148="",'У9 Ввод'!$E$148="",'У9 Ввод'!$D$148&gt;$B30),0,MAX(0,MIN(1,'У9 Ввод'!$E$148-NETWORKDAYS('У9 Ввод'!$D$148,$B30)+1))/Настройки!$E$15*100)</f>
        <v>0</v>
      </c>
      <c r="EN30" s="67" t="n">
        <f aca="false">IF(OR($D30=1,MONTH($B30)&lt;&gt;MONTH(StartDate),'У9 Ввод'!$D$149="",'У9 Ввод'!$E$149="",'У9 Ввод'!$D$149&gt;$B30),0,MAX(0,MIN(1,'У9 Ввод'!$E$149-NETWORKDAYS('У9 Ввод'!$D$149,$B30)+1))/Настройки!$E$15*100)</f>
        <v>0</v>
      </c>
      <c r="EO30" s="67" t="n">
        <f aca="false">IF(OR($D30=1,MONTH($B30)&lt;&gt;MONTH(StartDate),'У9 Ввод'!$D$150="",'У9 Ввод'!$E$150="",'У9 Ввод'!$D$150&gt;$B30),0,MAX(0,MIN(1,'У9 Ввод'!$E$150-NETWORKDAYS('У9 Ввод'!$D$150,$B30)+1))/Настройки!$E$15*100)</f>
        <v>0</v>
      </c>
      <c r="EP30" s="67" t="n">
        <f aca="false">IF(OR($D30=1,MONTH($B30)&lt;&gt;MONTH(StartDate),'У9 Ввод'!$D$151="",'У9 Ввод'!$E$151="",'У9 Ввод'!$D$151&gt;$B30),0,MAX(0,MIN(1,'У9 Ввод'!$E$151-NETWORKDAYS('У9 Ввод'!$D$151,$B30)+1))/Настройки!$E$15*100)</f>
        <v>0</v>
      </c>
      <c r="EQ30" s="67" t="n">
        <f aca="false">IF(OR($D30=1,MONTH($B30)&lt;&gt;MONTH(StartDate),'У9 Ввод'!$D$152="",'У9 Ввод'!$E$152="",'У9 Ввод'!$D$152&gt;$B30),0,MAX(0,MIN(1,'У9 Ввод'!$E$152-NETWORKDAYS('У9 Ввод'!$D$152,$B30)+1))/Настройки!$E$15*100)</f>
        <v>0</v>
      </c>
      <c r="ER30" s="67" t="n">
        <f aca="false">IF(OR($D30=1,MONTH($B30)&lt;&gt;MONTH(StartDate),'У9 Ввод'!$D$153="",'У9 Ввод'!$E$153="",'У9 Ввод'!$D$153&gt;$B30),0,MAX(0,MIN(1,'У9 Ввод'!$E$153-NETWORKDAYS('У9 Ввод'!$D$153,$B30)+1))/Настройки!$E$15*100)</f>
        <v>0</v>
      </c>
      <c r="ES30" s="67" t="n">
        <f aca="false">IF(OR($D30=1,MONTH($B30)&lt;&gt;MONTH(StartDate),'У9 Ввод'!$D$154="",'У9 Ввод'!$E$154="",'У9 Ввод'!$D$154&gt;$B30),0,MAX(0,MIN(1,'У9 Ввод'!$E$154-NETWORKDAYS('У9 Ввод'!$D$154,$B30)+1))/Настройки!$E$15*100)</f>
        <v>0</v>
      </c>
      <c r="ET30" s="67" t="n">
        <f aca="false">IF(OR($D30=1,MONTH($B30)&lt;&gt;MONTH(StartDate),'У9 Ввод'!$D$155="",'У9 Ввод'!$E$155="",'У9 Ввод'!$D$155&gt;$B30),0,MAX(0,MIN(1,'У9 Ввод'!$E$155-NETWORKDAYS('У9 Ввод'!$D$155,$B30)+1))/Настройки!$E$15*100)</f>
        <v>0</v>
      </c>
      <c r="EU30" s="67" t="n">
        <f aca="false">IF(OR($D30=1,MONTH($B30)&lt;&gt;MONTH(StartDate),'У9 Ввод'!$D$156="",'У9 Ввод'!$E$156="",'У9 Ввод'!$D$156&gt;$B30),0,MAX(0,MIN(1,'У9 Ввод'!$E$156-NETWORKDAYS('У9 Ввод'!$D$156,$B30)+1))/Настройки!$E$15*100)</f>
        <v>0</v>
      </c>
      <c r="EV30" s="67" t="n">
        <f aca="false">IF(OR($D30=1,MONTH($B30)&lt;&gt;MONTH(StartDate),'У9 Ввод'!$D$157="",'У9 Ввод'!$E$157="",'У9 Ввод'!$D$157&gt;$B30),0,MAX(0,MIN(1,'У9 Ввод'!$E$157-NETWORKDAYS('У9 Ввод'!$D$157,$B30)+1))/Настройки!$E$15*100)</f>
        <v>0</v>
      </c>
      <c r="EW30" s="67" t="n">
        <f aca="false">IF(OR($D30=1,MONTH($B30)&lt;&gt;MONTH(StartDate),'У9 Ввод'!$D$158="",'У9 Ввод'!$E$158="",'У9 Ввод'!$D$158&gt;$B30),0,MAX(0,MIN(1,'У9 Ввод'!$E$158-NETWORKDAYS('У9 Ввод'!$D$158,$B30)+1))/Настройки!$E$15*100)</f>
        <v>0</v>
      </c>
      <c r="EX30" s="67" t="n">
        <f aca="false">IF(OR($D30=1,MONTH($B30)&lt;&gt;MONTH(StartDate),'У9 Ввод'!$D$159="",'У9 Ввод'!$E$159="",'У9 Ввод'!$D$159&gt;$B30),0,MAX(0,MIN(1,'У9 Ввод'!$E$159-NETWORKDAYS('У9 Ввод'!$D$159,$B30)+1))/Настройки!$E$15*100)</f>
        <v>0</v>
      </c>
      <c r="EY30" s="67" t="n">
        <f aca="false">IF(OR($D30=1,MONTH($B30)&lt;&gt;MONTH(StartDate),'У9 Ввод'!$D$160="",'У9 Ввод'!$E$160="",'У9 Ввод'!$D$160&gt;$B30),0,MAX(0,MIN(1,'У9 Ввод'!$E$160-NETWORKDAYS('У9 Ввод'!$D$160,$B30)+1))/Настройки!$E$15*100)</f>
        <v>0</v>
      </c>
      <c r="EZ30" s="67" t="n">
        <f aca="false">IF(OR($D30=1,MONTH($B30)&lt;&gt;MONTH(StartDate),'У9 Ввод'!$D$161="",'У9 Ввод'!$E$161="",'У9 Ввод'!$D$161&gt;$B30),0,MAX(0,MIN(1,'У9 Ввод'!$E$161-NETWORKDAYS('У9 Ввод'!$D$161,$B30)+1))/Настройки!$E$15*100)</f>
        <v>0</v>
      </c>
      <c r="FA30" s="67" t="n">
        <f aca="false">IF(OR($D30=1,MONTH($B30)&lt;&gt;MONTH(StartDate),'У9 Ввод'!$D$162="",'У9 Ввод'!$E$162="",'У9 Ввод'!$D$162&gt;$B30),0,MAX(0,MIN(1,'У9 Ввод'!$E$162-NETWORKDAYS('У9 Ввод'!$D$162,$B30)+1))/Настройки!$E$15*100)</f>
        <v>0</v>
      </c>
      <c r="FB30" s="67" t="n">
        <f aca="false">IF(OR($D30=1,MONTH($B30)&lt;&gt;MONTH(StartDate),'У9 Ввод'!$D$163="",'У9 Ввод'!$E$163="",'У9 Ввод'!$D$163&gt;$B30),0,MAX(0,MIN(1,'У9 Ввод'!$E$163-NETWORKDAYS('У9 Ввод'!$D$163,$B30)+1))/Настройки!$E$15*100)</f>
        <v>0</v>
      </c>
      <c r="FC30" s="67" t="n">
        <f aca="false">IF(OR($D30=1,MONTH($B30)&lt;&gt;MONTH(StartDate),'У9 Ввод'!$D$164="",'У9 Ввод'!$E$164="",'У9 Ввод'!$D$164&gt;$B30),0,MAX(0,MIN(1,'У9 Ввод'!$E$164-NETWORKDAYS('У9 Ввод'!$D$164,$B30)+1))/Настройки!$E$15*100)</f>
        <v>0</v>
      </c>
      <c r="FD30" s="67" t="n">
        <f aca="false">IF(OR($D30=1,MONTH($B30)&lt;&gt;MONTH(StartDate),'У9 Ввод'!$D$165="",'У9 Ввод'!$E$165="",'У9 Ввод'!$D$165&gt;$B30),0,MAX(0,MIN(1,'У9 Ввод'!$E$165-NETWORKDAYS('У9 Ввод'!$D$165,$B30)+1))/Настройки!$E$15*100)</f>
        <v>0</v>
      </c>
      <c r="FE30" s="67" t="n">
        <f aca="false">IF(OR($D30=1,MONTH($B30)&lt;&gt;MONTH(StartDate),'У9 Ввод'!$D$166="",'У9 Ввод'!$E$166="",'У9 Ввод'!$D$166&gt;$B30),0,MAX(0,MIN(1,'У9 Ввод'!$E$166-NETWORKDAYS('У9 Ввод'!$D$166,$B30)+1))/Настройки!$E$15*100)</f>
        <v>0</v>
      </c>
      <c r="FF30" s="67" t="n">
        <f aca="false">IF(OR($D30=1,MONTH($B30)&lt;&gt;MONTH(StartDate),'У9 Ввод'!$D$167="",'У9 Ввод'!$E$167="",'У9 Ввод'!$D$167&gt;$B30),0,MAX(0,MIN(1,'У9 Ввод'!$E$167-NETWORKDAYS('У9 Ввод'!$D$167,$B30)+1))/Настройки!$E$15*100)</f>
        <v>0</v>
      </c>
      <c r="FG30" s="67" t="n">
        <f aca="false">IF(OR($D30=1,MONTH($B30)&lt;&gt;MONTH(StartDate),'У9 Ввод'!$D$168="",'У9 Ввод'!$E$168="",'У9 Ввод'!$D$168&gt;$B30),0,MAX(0,MIN(1,'У9 Ввод'!$E$168-NETWORKDAYS('У9 Ввод'!$D$168,$B30)+1))/Настройки!$E$15*100)</f>
        <v>0</v>
      </c>
      <c r="FH30" s="67" t="n">
        <f aca="false">IF(OR($D30=1,MONTH($B30)&lt;&gt;MONTH(StartDate),'У9 Ввод'!$D$169="",'У9 Ввод'!$E$169="",'У9 Ввод'!$D$169&gt;$B30),0,MAX(0,MIN(1,'У9 Ввод'!$E$169-NETWORKDAYS('У9 Ввод'!$D$169,$B30)+1))/Настройки!$E$15*100)</f>
        <v>0</v>
      </c>
      <c r="FI30" s="67" t="n">
        <f aca="false">IF(OR($D30=1,MONTH($B30)&lt;&gt;MONTH(StartDate),'У9 Ввод'!$D$170="",'У9 Ввод'!$E$170="",'У9 Ввод'!$D$170&gt;$B30),0,MAX(0,MIN(1,'У9 Ввод'!$E$170-NETWORKDAYS('У9 Ввод'!$D$170,$B30)+1))/Настройки!$E$15*100)</f>
        <v>0</v>
      </c>
      <c r="FJ30" s="67" t="n">
        <f aca="false">IF(OR($D30=1,MONTH($B30)&lt;&gt;MONTH(StartDate),'У9 Ввод'!$D$171="",'У9 Ввод'!$E$171="",'У9 Ввод'!$D$171&gt;$B30),0,MAX(0,MIN(1,'У9 Ввод'!$E$171-NETWORKDAYS('У9 Ввод'!$D$171,$B30)+1))/Настройки!$E$15*100)</f>
        <v>0</v>
      </c>
      <c r="FK30" s="67" t="n">
        <f aca="false">IF(OR($D30=1,MONTH($B30)&lt;&gt;MONTH(StartDate),'У9 Ввод'!$D$172="",'У9 Ввод'!$E$172="",'У9 Ввод'!$D$172&gt;$B30),0,MAX(0,MIN(1,'У9 Ввод'!$E$172-NETWORKDAYS('У9 Ввод'!$D$172,$B30)+1))/Настройки!$E$15*100)</f>
        <v>0</v>
      </c>
      <c r="FL30" s="67" t="n">
        <f aca="false">IF(OR($D30=1,MONTH($B30)&lt;&gt;MONTH(StartDate),'У9 Ввод'!$D$173="",'У9 Ввод'!$E$173="",'У9 Ввод'!$D$173&gt;$B30),0,MAX(0,MIN(1,'У9 Ввод'!$E$173-NETWORKDAYS('У9 Ввод'!$D$173,$B30)+1))/Настройки!$E$15*100)</f>
        <v>0</v>
      </c>
      <c r="FM30" s="67" t="n">
        <f aca="false">IF(OR($D30=1,MONTH($B30)&lt;&gt;MONTH(StartDate),'У9 Ввод'!$D$174="",'У9 Ввод'!$E$174="",'У9 Ввод'!$D$174&gt;$B30),0,MAX(0,MIN(1,'У9 Ввод'!$E$174-NETWORKDAYS('У9 Ввод'!$D$174,$B30)+1))/Настройки!$E$15*100)</f>
        <v>0</v>
      </c>
      <c r="FN30" s="67" t="n">
        <f aca="false">IF(OR($D30=1,MONTH($B30)&lt;&gt;MONTH(StartDate),'У9 Ввод'!$D$175="",'У9 Ввод'!$E$175="",'У9 Ввод'!$D$175&gt;$B30),0,MAX(0,MIN(1,'У9 Ввод'!$E$175-NETWORKDAYS('У9 Ввод'!$D$175,$B30)+1))/Настройки!$E$15*100)</f>
        <v>0</v>
      </c>
      <c r="FO30" s="67" t="n">
        <f aca="false">IF(OR($D30=1,MONTH($B30)&lt;&gt;MONTH(StartDate),'У9 Ввод'!$D$176="",'У9 Ввод'!$E$176="",'У9 Ввод'!$D$176&gt;$B30),0,MAX(0,MIN(1,'У9 Ввод'!$E$176-NETWORKDAYS('У9 Ввод'!$D$176,$B30)+1))/Настройки!$E$15*100)</f>
        <v>0</v>
      </c>
      <c r="FP30" s="67" t="n">
        <f aca="false">IF(OR($D30=1,MONTH($B30)&lt;&gt;MONTH(StartDate),'У9 Ввод'!$D$177="",'У9 Ввод'!$E$177="",'У9 Ввод'!$D$177&gt;$B30),0,MAX(0,MIN(1,'У9 Ввод'!$E$177-NETWORKDAYS('У9 Ввод'!$D$177,$B30)+1))/Настройки!$E$15*100)</f>
        <v>0</v>
      </c>
      <c r="FQ30" s="67" t="n">
        <f aca="false">IF(OR($D30=1,MONTH($B30)&lt;&gt;MONTH(StartDate),'У9 Ввод'!$D$178="",'У9 Ввод'!$E$178="",'У9 Ввод'!$D$178&gt;$B30),0,MAX(0,MIN(1,'У9 Ввод'!$E$178-NETWORKDAYS('У9 Ввод'!$D$178,$B30)+1))/Настройки!$E$15*100)</f>
        <v>0</v>
      </c>
      <c r="FR30" s="67" t="n">
        <f aca="false">IF(OR($D30=1,MONTH($B30)&lt;&gt;MONTH(StartDate),'У9 Ввод'!$D$179="",'У9 Ввод'!$E$179="",'У9 Ввод'!$D$179&gt;$B30),0,MAX(0,MIN(1,'У9 Ввод'!$E$179-NETWORKDAYS('У9 Ввод'!$D$179,$B30)+1))/Настройки!$E$15*100)</f>
        <v>0</v>
      </c>
      <c r="FS30" s="67" t="n">
        <f aca="false">IF(OR($D30=1,MONTH($B30)&lt;&gt;MONTH(StartDate),'У9 Ввод'!$D$180="",'У9 Ввод'!$E$180="",'У9 Ввод'!$D$180&gt;$B30),0,MAX(0,MIN(1,'У9 Ввод'!$E$180-NETWORKDAYS('У9 Ввод'!$D$180,$B30)+1))/Настройки!$E$15*100)</f>
        <v>0</v>
      </c>
      <c r="FT30" s="67" t="n">
        <f aca="false">IF(OR($D30=1,MONTH($B30)&lt;&gt;MONTH(StartDate),'У9 Ввод'!$D$181="",'У9 Ввод'!$E$181="",'У9 Ввод'!$D$181&gt;$B30),0,MAX(0,MIN(1,'У9 Ввод'!$E$181-NETWORKDAYS('У9 Ввод'!$D$181,$B30)+1))/Настройки!$E$15*100)</f>
        <v>0</v>
      </c>
      <c r="FU30" s="67" t="n">
        <f aca="false">IF(OR($D30=1,MONTH($B30)&lt;&gt;MONTH(StartDate),'У9 Ввод'!$D$182="",'У9 Ввод'!$E$182="",'У9 Ввод'!$D$182&gt;$B30),0,MAX(0,MIN(1,'У9 Ввод'!$E$182-NETWORKDAYS('У9 Ввод'!$D$182,$B30)+1))/Настройки!$E$15*100)</f>
        <v>0</v>
      </c>
      <c r="FV30" s="67" t="n">
        <f aca="false">IF(OR($D30=1,MONTH($B30)&lt;&gt;MONTH(StartDate),'У9 Ввод'!$D$183="",'У9 Ввод'!$E$183="",'У9 Ввод'!$D$183&gt;$B30),0,MAX(0,MIN(1,'У9 Ввод'!$E$183-NETWORKDAYS('У9 Ввод'!$D$183,$B30)+1))/Настройки!$E$15*100)</f>
        <v>0</v>
      </c>
      <c r="FW30" s="67" t="n">
        <f aca="false">IF(OR($D30=1,MONTH($B30)&lt;&gt;MONTH(StartDate),'У9 Ввод'!$D$184="",'У9 Ввод'!$E$184="",'У9 Ввод'!$D$184&gt;$B30),0,MAX(0,MIN(1,'У9 Ввод'!$E$184-NETWORKDAYS('У9 Ввод'!$D$184,$B30)+1))/Настройки!$E$15*100)</f>
        <v>0</v>
      </c>
      <c r="FX30" s="67" t="n">
        <f aca="false">IF(OR($D30=1,MONTH($B30)&lt;&gt;MONTH(StartDate),'У9 Ввод'!$D$185="",'У9 Ввод'!$E$185="",'У9 Ввод'!$D$185&gt;$B30),0,MAX(0,MIN(1,'У9 Ввод'!$E$185-NETWORKDAYS('У9 Ввод'!$D$185,$B30)+1))/Настройки!$E$15*100)</f>
        <v>0</v>
      </c>
      <c r="FY30" s="67" t="n">
        <f aca="false">IF(OR($D30=1,MONTH($B30)&lt;&gt;MONTH(StartDate),'У9 Ввод'!$D$186="",'У9 Ввод'!$E$186="",'У9 Ввод'!$D$186&gt;$B30),0,MAX(0,MIN(1,'У9 Ввод'!$E$186-NETWORKDAYS('У9 Ввод'!$D$186,$B30)+1))/Настройки!$E$15*100)</f>
        <v>0</v>
      </c>
      <c r="FZ30" s="67" t="n">
        <f aca="false">IF(OR($D30=1,MONTH($B30)&lt;&gt;MONTH(StartDate),'У9 Ввод'!$D$187="",'У9 Ввод'!$E$187="",'У9 Ввод'!$D$187&gt;$B30),0,MAX(0,MIN(1,'У9 Ввод'!$E$187-NETWORKDAYS('У9 Ввод'!$D$187,$B30)+1))/Настройки!$E$15*100)</f>
        <v>0</v>
      </c>
      <c r="GA30" s="67" t="n">
        <f aca="false">IF(OR($D30=1,MONTH($B30)&lt;&gt;MONTH(StartDate),'У9 Ввод'!$D$188="",'У9 Ввод'!$E$188="",'У9 Ввод'!$D$188&gt;$B30),0,MAX(0,MIN(1,'У9 Ввод'!$E$188-NETWORKDAYS('У9 Ввод'!$D$188,$B30)+1))/Настройки!$E$15*100)</f>
        <v>0</v>
      </c>
      <c r="GB30" s="67" t="n">
        <f aca="false">IF(OR($D30=1,MONTH($B30)&lt;&gt;MONTH(StartDate),'У9 Ввод'!$D$189="",'У9 Ввод'!$E$189="",'У9 Ввод'!$D$189&gt;$B30),0,MAX(0,MIN(1,'У9 Ввод'!$E$189-NETWORKDAYS('У9 Ввод'!$D$189,$B30)+1))/Настройки!$E$15*100)</f>
        <v>0</v>
      </c>
      <c r="GC30" s="67" t="n">
        <f aca="false">IF(OR($D30=1,MONTH($B30)&lt;&gt;MONTH(StartDate),'У9 Ввод'!$D$190="",'У9 Ввод'!$E$190="",'У9 Ввод'!$D$190&gt;$B30),0,MAX(0,MIN(1,'У9 Ввод'!$E$190-NETWORKDAYS('У9 Ввод'!$D$190,$B30)+1))/Настройки!$E$15*100)</f>
        <v>0</v>
      </c>
      <c r="GD30" s="67" t="n">
        <f aca="false">IF(OR($D30=1,MONTH($B30)&lt;&gt;MONTH(StartDate),'У9 Ввод'!$D$191="",'У9 Ввод'!$E$191="",'У9 Ввод'!$D$191&gt;$B30),0,MAX(0,MIN(1,'У9 Ввод'!$E$191-NETWORKDAYS('У9 Ввод'!$D$191,$B30)+1))/Настройки!$E$15*100)</f>
        <v>0</v>
      </c>
      <c r="GE30" s="67" t="n">
        <f aca="false">IF(OR($D30=1,MONTH($B30)&lt;&gt;MONTH(StartDate),'У9 Ввод'!$D$192="",'У9 Ввод'!$E$192="",'У9 Ввод'!$D$192&gt;$B30),0,MAX(0,MIN(1,'У9 Ввод'!$E$192-NETWORKDAYS('У9 Ввод'!$D$192,$B30)+1))/Настройки!$E$15*100)</f>
        <v>0</v>
      </c>
      <c r="GF30" s="67" t="n">
        <f aca="false">IF(OR($D30=1,MONTH($B30)&lt;&gt;MONTH(StartDate),'У9 Ввод'!$D$193="",'У9 Ввод'!$E$193="",'У9 Ввод'!$D$193&gt;$B30),0,MAX(0,MIN(1,'У9 Ввод'!$E$193-NETWORKDAYS('У9 Ввод'!$D$193,$B30)+1))/Настройки!$E$15*100)</f>
        <v>0</v>
      </c>
      <c r="GG30" s="67" t="n">
        <f aca="false">IF(OR($D30=1,MONTH($B30)&lt;&gt;MONTH(StartDate),'У9 Ввод'!$D$194="",'У9 Ввод'!$E$194="",'У9 Ввод'!$D$194&gt;$B30),0,MAX(0,MIN(1,'У9 Ввод'!$E$194-NETWORKDAYS('У9 Ввод'!$D$194,$B30)+1))/Настройки!$E$15*100)</f>
        <v>0</v>
      </c>
      <c r="GH30" s="67" t="n">
        <f aca="false">IF(OR($D30=1,MONTH($B30)&lt;&gt;MONTH(StartDate),'У9 Ввод'!$D$195="",'У9 Ввод'!$E$195="",'У9 Ввод'!$D$195&gt;$B30),0,MAX(0,MIN(1,'У9 Ввод'!$E$195-NETWORKDAYS('У9 Ввод'!$D$195,$B30)+1))/Настройки!$E$15*100)</f>
        <v>0</v>
      </c>
      <c r="GI30" s="67" t="n">
        <f aca="false">IF(OR($D30=1,MONTH($B30)&lt;&gt;MONTH(StartDate),'У9 Ввод'!$D$196="",'У9 Ввод'!$E$196="",'У9 Ввод'!$D$196&gt;$B30),0,MAX(0,MIN(1,'У9 Ввод'!$E$196-NETWORKDAYS('У9 Ввод'!$D$196,$B30)+1))/Настройки!$E$15*100)</f>
        <v>0</v>
      </c>
      <c r="GJ30" s="67" t="n">
        <f aca="false">IF(OR($D30=1,MONTH($B30)&lt;&gt;MONTH(StartDate),'У9 Ввод'!$D$197="",'У9 Ввод'!$E$197="",'У9 Ввод'!$D$197&gt;$B30),0,MAX(0,MIN(1,'У9 Ввод'!$E$197-NETWORKDAYS('У9 Ввод'!$D$197,$B30)+1))/Настройки!$E$15*100)</f>
        <v>0</v>
      </c>
      <c r="GK30" s="67" t="n">
        <f aca="false">IF(OR($D30=1,MONTH($B30)&lt;&gt;MONTH(StartDate),'У9 Ввод'!$D$198="",'У9 Ввод'!$E$198="",'У9 Ввод'!$D$198&gt;$B30),0,MAX(0,MIN(1,'У9 Ввод'!$E$198-NETWORKDAYS('У9 Ввод'!$D$198,$B30)+1))/Настройки!$E$15*100)</f>
        <v>0</v>
      </c>
      <c r="GL30" s="67" t="n">
        <f aca="false">IF(OR($D30=1,MONTH($B30)&lt;&gt;MONTH(StartDate),'У9 Ввод'!$D$199="",'У9 Ввод'!$E$199="",'У9 Ввод'!$D$199&gt;$B30),0,MAX(0,MIN(1,'У9 Ввод'!$E$199-NETWORKDAYS('У9 Ввод'!$D$199,$B30)+1))/Настройки!$E$15*100)</f>
        <v>0</v>
      </c>
      <c r="GM30" s="67" t="n">
        <f aca="false">IF(OR($D30=1,MONTH($B30)&lt;&gt;MONTH(StartDate),'У9 Ввод'!$D$200="",'У9 Ввод'!$E$200="",'У9 Ввод'!$D$200&gt;$B30),0,MAX(0,MIN(1,'У9 Ввод'!$E$200-NETWORKDAYS('У9 Ввод'!$D$200,$B30)+1))/Настройки!$E$15*100)</f>
        <v>0</v>
      </c>
      <c r="GN30" s="67" t="n">
        <f aca="false">IF(OR($D30=1,MONTH($B30)&lt;&gt;MONTH(StartDate),'У9 Ввод'!$D$201="",'У9 Ввод'!$E$201="",'У9 Ввод'!$D$201&gt;$B30),0,MAX(0,MIN(1,'У9 Ввод'!$E$201-NETWORKDAYS('У9 Ввод'!$D$201,$B30)+1))/Настройки!$E$15*100)</f>
        <v>0</v>
      </c>
      <c r="GO30" s="67" t="n">
        <f aca="false">IF(OR($D30=1,MONTH($B30)&lt;&gt;MONTH(StartDate),'У9 Ввод'!$D$202="",'У9 Ввод'!$E$202="",'У9 Ввод'!$D$202&gt;$B30),0,MAX(0,MIN(1,'У9 Ввод'!$E$202-NETWORKDAYS('У9 Ввод'!$D$202,$B30)+1))/Настройки!$E$15*100)</f>
        <v>0</v>
      </c>
      <c r="GP30" s="67" t="n">
        <f aca="false">IF(OR($D30=1,MONTH($B30)&lt;&gt;MONTH(StartDate),'У9 Ввод'!$D$203="",'У9 Ввод'!$E$203="",'У9 Ввод'!$D$203&gt;$B30),0,MAX(0,MIN(1,'У9 Ввод'!$E$203-NETWORKDAYS('У9 Ввод'!$D$203,$B30)+1))/Настройки!$E$15*100)</f>
        <v>0</v>
      </c>
      <c r="GQ30" s="67" t="n">
        <f aca="false">IF(OR($D30=1,MONTH($B30)&lt;&gt;MONTH(StartDate),'У9 Ввод'!$D$204="",'У9 Ввод'!$E$204="",'У9 Ввод'!$D$204&gt;$B30),0,MAX(0,MIN(1,'У9 Ввод'!$E$204-NETWORKDAYS('У9 Ввод'!$D$204,$B30)+1))/Настройки!$E$15*100)</f>
        <v>0</v>
      </c>
      <c r="GR30" s="67" t="n">
        <f aca="false">IF(OR($D30=1,MONTH($B30)&lt;&gt;MONTH(StartDate),'У9 Ввод'!$D$205="",'У9 Ввод'!$E$205="",'У9 Ввод'!$D$205&gt;$B30),0,MAX(0,MIN(1,'У9 Ввод'!$E$205-NETWORKDAYS('У9 Ввод'!$D$205,$B30)+1))/Настройки!$E$15*100)</f>
        <v>0</v>
      </c>
      <c r="GS30" s="67" t="n">
        <f aca="false">IF(OR($D30=1,MONTH($B30)&lt;&gt;MONTH(StartDate),'У9 Ввод'!$D$206="",'У9 Ввод'!$E$206="",'У9 Ввод'!$D$206&gt;$B30),0,MAX(0,MIN(1,'У9 Ввод'!$E$206-NETWORKDAYS('У9 Ввод'!$D$206,$B30)+1))/Настройки!$E$15*100)</f>
        <v>0</v>
      </c>
      <c r="GT30" s="67" t="n">
        <f aca="false">IF(OR($D30=1,MONTH($B30)&lt;&gt;MONTH(StartDate),'У9 Ввод'!$D$207="",'У9 Ввод'!$E$207="",'У9 Ввод'!$D$207&gt;$B30),0,MAX(0,MIN(1,'У9 Ввод'!$E$207-NETWORKDAYS('У9 Ввод'!$D$207,$B30)+1))/Настройки!$E$15*100)</f>
        <v>0</v>
      </c>
      <c r="GU30" s="67" t="n">
        <f aca="false">IF(OR($D30=1,MONTH($B30)&lt;&gt;MONTH(StartDate),'У9 Ввод'!$D$208="",'У9 Ввод'!$E$208="",'У9 Ввод'!$D$208&gt;$B30),0,MAX(0,MIN(1,'У9 Ввод'!$E$208-NETWORKDAYS('У9 Ввод'!$D$208,$B30)+1))/Настройки!$E$15*100)</f>
        <v>0</v>
      </c>
      <c r="GV30" s="67" t="n">
        <f aca="false">IF(OR($D30=1,MONTH($B30)&lt;&gt;MONTH(StartDate),'У9 Ввод'!$D$209="",'У9 Ввод'!$E$209="",'У9 Ввод'!$D$209&gt;$B30),0,MAX(0,MIN(1,'У9 Ввод'!$E$209-NETWORKDAYS('У9 Ввод'!$D$209,$B30)+1))/Настройки!$E$15*100)</f>
        <v>0</v>
      </c>
      <c r="GW30" s="67" t="n">
        <f aca="false">IF(OR($D30=1,MONTH($B30)&lt;&gt;MONTH(StartDate),'У9 Ввод'!$D$210="",'У9 Ввод'!$E$210="",'У9 Ввод'!$D$210&gt;$B30),0,MAX(0,MIN(1,'У9 Ввод'!$E$210-NETWORKDAYS('У9 Ввод'!$D$210,$B30)+1))/Настройки!$E$15*100)</f>
        <v>0</v>
      </c>
      <c r="GX30" s="67" t="n">
        <f aca="false">IF(OR($D30=1,MONTH($B30)&lt;&gt;MONTH(StartDate),'У9 Ввод'!$D$211="",'У9 Ввод'!$E$211="",'У9 Ввод'!$D$211&gt;$B30),0,MAX(0,MIN(1,'У9 Ввод'!$E$211-NETWORKDAYS('У9 Ввод'!$D$211,$B30)+1))/Настройки!$E$15*100)</f>
        <v>0</v>
      </c>
      <c r="GY30" s="67" t="n">
        <f aca="false">IF(OR($D30=1,MONTH($B30)&lt;&gt;MONTH(StartDate),'У9 Ввод'!$D$212="",'У9 Ввод'!$E$212="",'У9 Ввод'!$D$212&gt;$B30),0,MAX(0,MIN(1,'У9 Ввод'!$E$212-NETWORKDAYS('У9 Ввод'!$D$212,$B30)+1))/Настройки!$E$15*100)</f>
        <v>0</v>
      </c>
      <c r="GZ30" s="67" t="n">
        <f aca="false">IF(OR($D30=1,MONTH($B30)&lt;&gt;MONTH(StartDate),'У9 Ввод'!$D$213="",'У9 Ввод'!$E$213="",'У9 Ввод'!$D$213&gt;$B30),0,MAX(0,MIN(1,'У9 Ввод'!$E$213-NETWORKDAYS('У9 Ввод'!$D$213,$B30)+1))/Настройки!$E$15*100)</f>
        <v>0</v>
      </c>
      <c r="HA30" s="67" t="n">
        <f aca="false">IF(OR($D30=1,MONTH($B30)&lt;&gt;MONTH(StartDate),'У9 Ввод'!$D$214="",'У9 Ввод'!$E$214="",'У9 Ввод'!$D$214&gt;$B30),0,MAX(0,MIN(1,'У9 Ввод'!$E$214-NETWORKDAYS('У9 Ввод'!$D$214,$B30)+1))/Настройки!$E$15*100)</f>
        <v>0</v>
      </c>
      <c r="HB30" s="67" t="n">
        <f aca="false">IF(OR($D30=1,MONTH($B30)&lt;&gt;MONTH(StartDate),'У9 Ввод'!$D$215="",'У9 Ввод'!$E$215="",'У9 Ввод'!$D$215&gt;$B30),0,MAX(0,MIN(1,'У9 Ввод'!$E$215-NETWORKDAYS('У9 Ввод'!$D$215,$B30)+1))/Настройки!$E$15*100)</f>
        <v>0</v>
      </c>
      <c r="HC30" s="67" t="n">
        <f aca="false">IF(OR($D30=1,MONTH($B30)&lt;&gt;MONTH(StartDate),'У9 Ввод'!$D$216="",'У9 Ввод'!$E$216="",'У9 Ввод'!$D$216&gt;$B30),0,MAX(0,MIN(1,'У9 Ввод'!$E$216-NETWORKDAYS('У9 Ввод'!$D$216,$B30)+1))/Настройки!$E$15*100)</f>
        <v>0</v>
      </c>
      <c r="HD30" s="67" t="n">
        <f aca="false">IF(OR($D30=1,MONTH($B30)&lt;&gt;MONTH(StartDate),'У9 Ввод'!$D$217="",'У9 Ввод'!$E$217="",'У9 Ввод'!$D$217&gt;$B30),0,MAX(0,MIN(1,'У9 Ввод'!$E$217-NETWORKDAYS('У9 Ввод'!$D$217,$B30)+1))/Настройки!$E$15*100)</f>
        <v>0</v>
      </c>
      <c r="HE30" s="67" t="n">
        <f aca="false">IF(OR($D30=1,MONTH($B30)&lt;&gt;MONTH(StartDate),'У9 Ввод'!$D$218="",'У9 Ввод'!$E$218="",'У9 Ввод'!$D$218&gt;$B30),0,MAX(0,MIN(1,'У9 Ввод'!$E$218-NETWORKDAYS('У9 Ввод'!$D$218,$B30)+1))/Настройки!$E$15*100)</f>
        <v>0</v>
      </c>
      <c r="HF30" s="67" t="n">
        <f aca="false">IF(OR($D30=1,MONTH($B30)&lt;&gt;MONTH(StartDate),'У9 Ввод'!$D$219="",'У9 Ввод'!$E$219="",'У9 Ввод'!$D$219&gt;$B30),0,MAX(0,MIN(1,'У9 Ввод'!$E$219-NETWORKDAYS('У9 Ввод'!$D$219,$B30)+1))/Настройки!$E$15*100)</f>
        <v>0</v>
      </c>
      <c r="HG30" s="67" t="n">
        <f aca="false">IF(OR($D30=1,MONTH($B30)&lt;&gt;MONTH(StartDate),'У9 Ввод'!$D$220="",'У9 Ввод'!$E$220="",'У9 Ввод'!$D$220&gt;$B30),0,MAX(0,MIN(1,'У9 Ввод'!$E$220-NETWORKDAYS('У9 Ввод'!$D$220,$B30)+1))/Настройки!$E$15*100)</f>
        <v>0</v>
      </c>
      <c r="HH30" s="67" t="n">
        <f aca="false">IF(OR($D30=1,MONTH($B30)&lt;&gt;MONTH(StartDate),'У9 Ввод'!$D$221="",'У9 Ввод'!$E$221="",'У9 Ввод'!$D$221&gt;$B30),0,MAX(0,MIN(1,'У9 Ввод'!$E$221-NETWORKDAYS('У9 Ввод'!$D$221,$B30)+1))/Настройки!$E$15*100)</f>
        <v>0</v>
      </c>
      <c r="HI30" s="67" t="n">
        <f aca="false">IF(OR($D30=1,MONTH($B30)&lt;&gt;MONTH(StartDate),'У9 Ввод'!$D$222="",'У9 Ввод'!$E$222="",'У9 Ввод'!$D$222&gt;$B30),0,MAX(0,MIN(1,'У9 Ввод'!$E$222-NETWORKDAYS('У9 Ввод'!$D$222,$B30)+1))/Настройки!$E$15*100)</f>
        <v>0</v>
      </c>
      <c r="HJ30" s="67" t="n">
        <f aca="false">IF(OR($D30=1,MONTH($B30)&lt;&gt;MONTH(StartDate),'У9 Ввод'!$D$223="",'У9 Ввод'!$E$223="",'У9 Ввод'!$D$223&gt;$B30),0,MAX(0,MIN(1,'У9 Ввод'!$E$223-NETWORKDAYS('У9 Ввод'!$D$223,$B30)+1))/Настройки!$E$15*100)</f>
        <v>0</v>
      </c>
      <c r="HK30" s="67" t="n">
        <f aca="false">IF(OR($D30=1,MONTH($B30)&lt;&gt;MONTH(StartDate),'У9 Ввод'!$D$224="",'У9 Ввод'!$E$224="",'У9 Ввод'!$D$224&gt;$B30),0,MAX(0,MIN(1,'У9 Ввод'!$E$224-NETWORKDAYS('У9 Ввод'!$D$224,$B30)+1))/Настройки!$E$15*100)</f>
        <v>0</v>
      </c>
      <c r="HL30" s="67" t="n">
        <f aca="false">IF(OR($D30=1,MONTH($B30)&lt;&gt;MONTH(StartDate),'У9 Ввод'!$D$225="",'У9 Ввод'!$E$225="",'У9 Ввод'!$D$225&gt;$B30),0,MAX(0,MIN(1,'У9 Ввод'!$E$225-NETWORKDAYS('У9 Ввод'!$D$225,$B30)+1))/Настройки!$E$15*100)</f>
        <v>0</v>
      </c>
      <c r="HM30" s="67" t="n">
        <f aca="false">IF(OR($D30=1,MONTH($B30)&lt;&gt;MONTH(StartDate),'У9 Ввод'!$D$226="",'У9 Ввод'!$E$226="",'У9 Ввод'!$D$226&gt;$B30),0,MAX(0,MIN(1,'У9 Ввод'!$E$226-NETWORKDAYS('У9 Ввод'!$D$226,$B30)+1))/Настройки!$E$15*100)</f>
        <v>0</v>
      </c>
      <c r="HN30" s="67" t="n">
        <f aca="false">IF(OR($D30=1,MONTH($B30)&lt;&gt;MONTH(StartDate),'У9 Ввод'!$D$227="",'У9 Ввод'!$E$227="",'У9 Ввод'!$D$227&gt;$B30),0,MAX(0,MIN(1,'У9 Ввод'!$E$227-NETWORKDAYS('У9 Ввод'!$D$227,$B30)+1))/Настройки!$E$15*100)</f>
        <v>0</v>
      </c>
      <c r="HO30" s="67" t="n">
        <f aca="false">IF(OR($D30=1,MONTH($B30)&lt;&gt;MONTH(StartDate),'У9 Ввод'!$D$228="",'У9 Ввод'!$E$228="",'У9 Ввод'!$D$228&gt;$B30),0,MAX(0,MIN(1,'У9 Ввод'!$E$228-NETWORKDAYS('У9 Ввод'!$D$228,$B30)+1))/Настройки!$E$15*100)</f>
        <v>0</v>
      </c>
      <c r="HP30" s="67" t="n">
        <f aca="false">IF(OR($D30=1,MONTH($B30)&lt;&gt;MONTH(StartDate),'У9 Ввод'!$D$229="",'У9 Ввод'!$E$229="",'У9 Ввод'!$D$229&gt;$B30),0,MAX(0,MIN(1,'У9 Ввод'!$E$229-NETWORKDAYS('У9 Ввод'!$D$229,$B30)+1))/Настройки!$E$15*100)</f>
        <v>0</v>
      </c>
      <c r="HQ30" s="67" t="n">
        <f aca="false">IF(OR($D30=1,MONTH($B30)&lt;&gt;MONTH(StartDate),'У9 Ввод'!$D$230="",'У9 Ввод'!$E$230="",'У9 Ввод'!$D$230&gt;$B30),0,MAX(0,MIN(1,'У9 Ввод'!$E$230-NETWORKDAYS('У9 Ввод'!$D$230,$B30)+1))/Настройки!$E$15*100)</f>
        <v>0</v>
      </c>
      <c r="HR30" s="67" t="n">
        <f aca="false">IF(OR($D30=1,MONTH($B30)&lt;&gt;MONTH(StartDate),'У9 Ввод'!$D$231="",'У9 Ввод'!$E$231="",'У9 Ввод'!$D$231&gt;$B30),0,MAX(0,MIN(1,'У9 Ввод'!$E$231-NETWORKDAYS('У9 Ввод'!$D$231,$B30)+1))/Настройки!$E$15*100)</f>
        <v>0</v>
      </c>
      <c r="HS30" s="67" t="n">
        <f aca="false">IF(OR($D30=1,MONTH($B30)&lt;&gt;MONTH(StartDate),'У9 Ввод'!$D$232="",'У9 Ввод'!$E$232="",'У9 Ввод'!$D$232&gt;$B30),0,MAX(0,MIN(1,'У9 Ввод'!$E$232-NETWORKDAYS('У9 Ввод'!$D$232,$B30)+1))/Настройки!$E$15*100)</f>
        <v>0</v>
      </c>
      <c r="HT30" s="67" t="n">
        <f aca="false">IF(OR($D30=1,MONTH($B30)&lt;&gt;MONTH(StartDate),'У9 Ввод'!$D$233="",'У9 Ввод'!$E$233="",'У9 Ввод'!$D$233&gt;$B30),0,MAX(0,MIN(1,'У9 Ввод'!$E$233-NETWORKDAYS('У9 Ввод'!$D$233,$B30)+1))/Настройки!$E$15*100)</f>
        <v>0</v>
      </c>
      <c r="HU30" s="67" t="n">
        <f aca="false">IF(OR($D30=1,MONTH($B30)&lt;&gt;MONTH(StartDate),'У9 Ввод'!$D$234="",'У9 Ввод'!$E$234="",'У9 Ввод'!$D$234&gt;$B30),0,MAX(0,MIN(1,'У9 Ввод'!$E$234-NETWORKDAYS('У9 Ввод'!$D$234,$B30)+1))/Настройки!$E$15*100)</f>
        <v>0</v>
      </c>
      <c r="HV30" s="67" t="n">
        <f aca="false">IF(OR($D30=1,MONTH($B30)&lt;&gt;MONTH(StartDate),'У9 Ввод'!$D$235="",'У9 Ввод'!$E$235="",'У9 Ввод'!$D$235&gt;$B30),0,MAX(0,MIN(1,'У9 Ввод'!$E$235-NETWORKDAYS('У9 Ввод'!$D$235,$B30)+1))/Настройки!$E$15*100)</f>
        <v>0</v>
      </c>
      <c r="HW30" s="67" t="n">
        <f aca="false">IF(OR($D30=1,MONTH($B30)&lt;&gt;MONTH(StartDate),'У9 Ввод'!$D$236="",'У9 Ввод'!$E$236="",'У9 Ввод'!$D$236&gt;$B30),0,MAX(0,MIN(1,'У9 Ввод'!$E$236-NETWORKDAYS('У9 Ввод'!$D$236,$B30)+1))/Настройки!$E$15*100)</f>
        <v>0</v>
      </c>
      <c r="HX30" s="67" t="n">
        <f aca="false">IF(OR($D30=1,MONTH($B30)&lt;&gt;MONTH(StartDate),'У9 Ввод'!$D$237="",'У9 Ввод'!$E$237="",'У9 Ввод'!$D$237&gt;$B30),0,MAX(0,MIN(1,'У9 Ввод'!$E$237-NETWORKDAYS('У9 Ввод'!$D$237,$B30)+1))/Настройки!$E$15*100)</f>
        <v>0</v>
      </c>
      <c r="HY30" s="67" t="n">
        <f aca="false">IF(OR($D30=1,MONTH($B30)&lt;&gt;MONTH(StartDate),'У9 Ввод'!$D$238="",'У9 Ввод'!$E$238="",'У9 Ввод'!$D$238&gt;$B30),0,MAX(0,MIN(1,'У9 Ввод'!$E$238-NETWORKDAYS('У9 Ввод'!$D$238,$B30)+1))/Настройки!$E$15*100)</f>
        <v>0</v>
      </c>
      <c r="HZ30" s="67" t="n">
        <f aca="false">IF(OR($D30=1,MONTH($B30)&lt;&gt;MONTH(StartDate),'У9 Ввод'!$D$239="",'У9 Ввод'!$E$239="",'У9 Ввод'!$D$239&gt;$B30),0,MAX(0,MIN(1,'У9 Ввод'!$E$239-NETWORKDAYS('У9 Ввод'!$D$239,$B30)+1))/Настройки!$E$15*100)</f>
        <v>0</v>
      </c>
      <c r="IA30" s="67" t="n">
        <f aca="false">IF(OR($D30=1,MONTH($B30)&lt;&gt;MONTH(StartDate),'У9 Ввод'!$D$240="",'У9 Ввод'!$E$240="",'У9 Ввод'!$D$240&gt;$B30),0,MAX(0,MIN(1,'У9 Ввод'!$E$240-NETWORKDAYS('У9 Ввод'!$D$240,$B30)+1))/Настройки!$E$15*100)</f>
        <v>0</v>
      </c>
      <c r="IB30" s="67" t="n">
        <f aca="false">IF(OR($D30=1,MONTH($B30)&lt;&gt;MONTH(StartDate),'У9 Ввод'!$D$241="",'У9 Ввод'!$E$241="",'У9 Ввод'!$D$241&gt;$B30),0,MAX(0,MIN(1,'У9 Ввод'!$E$241-NETWORKDAYS('У9 Ввод'!$D$241,$B30)+1))/Настройки!$E$15*100)</f>
        <v>0</v>
      </c>
      <c r="IC30" s="67" t="n">
        <f aca="false">IF(OR($D30=1,MONTH($B30)&lt;&gt;MONTH(StartDate),'У9 Ввод'!$D$242="",'У9 Ввод'!$E$242="",'У9 Ввод'!$D$242&gt;$B30),0,MAX(0,MIN(1,'У9 Ввод'!$E$242-NETWORKDAYS('У9 Ввод'!$D$242,$B30)+1))/Настройки!$E$15*100)</f>
        <v>0</v>
      </c>
      <c r="ID30" s="67" t="n">
        <f aca="false">IF(OR($D30=1,MONTH($B30)&lt;&gt;MONTH(StartDate),'У9 Ввод'!$D$243="",'У9 Ввод'!$E$243="",'У9 Ввод'!$D$243&gt;$B30),0,MAX(0,MIN(1,'У9 Ввод'!$E$243-NETWORKDAYS('У9 Ввод'!$D$243,$B30)+1))/Настройки!$E$15*100)</f>
        <v>0</v>
      </c>
      <c r="IE30" s="67" t="n">
        <f aca="false">IF(OR($D30=1,MONTH($B30)&lt;&gt;MONTH(StartDate),'У9 Ввод'!$D$244="",'У9 Ввод'!$E$244="",'У9 Ввод'!$D$244&gt;$B30),0,MAX(0,MIN(1,'У9 Ввод'!$E$244-NETWORKDAYS('У9 Ввод'!$D$244,$B30)+1))/Настройки!$E$15*100)</f>
        <v>0</v>
      </c>
      <c r="IF30" s="67" t="n">
        <f aca="false">IF(OR($D30=1,MONTH($B30)&lt;&gt;MONTH(StartDate),'У9 Ввод'!$D$245="",'У9 Ввод'!$E$245="",'У9 Ввод'!$D$245&gt;$B30),0,MAX(0,MIN(1,'У9 Ввод'!$E$245-NETWORKDAYS('У9 Ввод'!$D$245,$B30)+1))/Настройки!$E$15*100)</f>
        <v>0</v>
      </c>
      <c r="IG30" s="67" t="n">
        <f aca="false">IF(OR($D30=1,MONTH($B30)&lt;&gt;MONTH(StartDate),'У9 Ввод'!$D$246="",'У9 Ввод'!$E$246="",'У9 Ввод'!$D$246&gt;$B30),0,MAX(0,MIN(1,'У9 Ввод'!$E$246-NETWORKDAYS('У9 Ввод'!$D$246,$B30)+1))/Настройки!$E$15*100)</f>
        <v>0</v>
      </c>
      <c r="IH30" s="67" t="n">
        <f aca="false">IF(OR($D30=1,MONTH($B30)&lt;&gt;MONTH(StartDate),'У9 Ввод'!$D$247="",'У9 Ввод'!$E$247="",'У9 Ввод'!$D$247&gt;$B30),0,MAX(0,MIN(1,'У9 Ввод'!$E$247-NETWORKDAYS('У9 Ввод'!$D$247,$B30)+1))/Настройки!$E$15*100)</f>
        <v>0</v>
      </c>
      <c r="II30" s="67" t="n">
        <f aca="false">IF(OR($D30=1,MONTH($B30)&lt;&gt;MONTH(StartDate),'У9 Ввод'!$D$248="",'У9 Ввод'!$E$248="",'У9 Ввод'!$D$248&gt;$B30),0,MAX(0,MIN(1,'У9 Ввод'!$E$248-NETWORKDAYS('У9 Ввод'!$D$248,$B30)+1))/Настройки!$E$15*100)</f>
        <v>0</v>
      </c>
      <c r="IJ30" s="67" t="n">
        <f aca="false">IF(OR($D30=1,MONTH($B30)&lt;&gt;MONTH(StartDate),'У9 Ввод'!$D$249="",'У9 Ввод'!$E$249="",'У9 Ввод'!$D$249&gt;$B30),0,MAX(0,MIN(1,'У9 Ввод'!$E$249-NETWORKDAYS('У9 Ввод'!$D$249,$B30)+1))/Настройки!$E$15*100)</f>
        <v>0</v>
      </c>
      <c r="IK30" s="67" t="n">
        <f aca="false">IF(OR($D30=1,MONTH($B30)&lt;&gt;MONTH(StartDate),'У9 Ввод'!$D$250="",'У9 Ввод'!$E$250="",'У9 Ввод'!$D$250&gt;$B30),0,MAX(0,MIN(1,'У9 Ввод'!$E$250-NETWORKDAYS('У9 Ввод'!$D$250,$B30)+1))/Настройки!$E$15*100)</f>
        <v>0</v>
      </c>
      <c r="IL30" s="67" t="n">
        <f aca="false">IF(OR($D30=1,MONTH($B30)&lt;&gt;MONTH(StartDate),'У9 Ввод'!$D$251="",'У9 Ввод'!$E$251="",'У9 Ввод'!$D$251&gt;$B30),0,MAX(0,MIN(1,'У9 Ввод'!$E$251-NETWORKDAYS('У9 Ввод'!$D$251,$B30)+1))/Настройки!$E$15*100)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0</v>
      </c>
      <c r="F31" s="49" t="n">
        <f aca="false">IF(OR(MONTH(B31)&lt;&gt;MONTH(StartDate),D31=1),"",100)</f>
        <v>100</v>
      </c>
      <c r="G31" s="67" t="n">
        <f aca="false">IF(OR($D31=1,MONTH($B31)&lt;&gt;MONTH(StartDate),'У9 Ввод'!$D$12="",'У9 Ввод'!$E$12="",'У9 Ввод'!$D$12&gt;$B31),0,MAX(0,MIN(1,'У9 Ввод'!$E$12-NETWORKDAYS('У9 Ввод'!$D$12,$B31)+1))/Настройки!$E$15*100)</f>
        <v>0</v>
      </c>
      <c r="H31" s="67" t="n">
        <f aca="false">IF(OR($D31=1,MONTH($B31)&lt;&gt;MONTH(StartDate),'У9 Ввод'!$D$13="",'У9 Ввод'!$E$13="",'У9 Ввод'!$D$13&gt;$B31),0,MAX(0,MIN(1,'У9 Ввод'!$E$13-NETWORKDAYS('У9 Ввод'!$D$13,$B31)+1))/Настройки!$E$15*100)</f>
        <v>0</v>
      </c>
      <c r="I31" s="67" t="n">
        <f aca="false">IF(OR($D31=1,MONTH($B31)&lt;&gt;MONTH(StartDate),'У9 Ввод'!$D$14="",'У9 Ввод'!$E$14="",'У9 Ввод'!$D$14&gt;$B31),0,MAX(0,MIN(1,'У9 Ввод'!$E$14-NETWORKDAYS('У9 Ввод'!$D$14,$B31)+1))/Настройки!$E$15*100)</f>
        <v>0</v>
      </c>
      <c r="J31" s="67" t="n">
        <f aca="false">IF(OR($D31=1,MONTH($B31)&lt;&gt;MONTH(StartDate),'У9 Ввод'!$D$15="",'У9 Ввод'!$E$15="",'У9 Ввод'!$D$15&gt;$B31),0,MAX(0,MIN(1,'У9 Ввод'!$E$15-NETWORKDAYS('У9 Ввод'!$D$15,$B31)+1))/Настройки!$E$15*100)</f>
        <v>0</v>
      </c>
      <c r="K31" s="67" t="n">
        <f aca="false">IF(OR($D31=1,MONTH($B31)&lt;&gt;MONTH(StartDate),'У9 Ввод'!$D$16="",'У9 Ввод'!$E$16="",'У9 Ввод'!$D$16&gt;$B31),0,MAX(0,MIN(1,'У9 Ввод'!$E$16-NETWORKDAYS('У9 Ввод'!$D$16,$B31)+1))/Настройки!$E$15*100)</f>
        <v>0</v>
      </c>
      <c r="L31" s="67" t="n">
        <f aca="false">IF(OR($D31=1,MONTH($B31)&lt;&gt;MONTH(StartDate),'У9 Ввод'!$D$17="",'У9 Ввод'!$E$17="",'У9 Ввод'!$D$17&gt;$B31),0,MAX(0,MIN(1,'У9 Ввод'!$E$17-NETWORKDAYS('У9 Ввод'!$D$17,$B31)+1))/Настройки!$E$15*100)</f>
        <v>0</v>
      </c>
      <c r="M31" s="67" t="n">
        <f aca="false">IF(OR($D31=1,MONTH($B31)&lt;&gt;MONTH(StartDate),'У9 Ввод'!$D$18="",'У9 Ввод'!$E$18="",'У9 Ввод'!$D$18&gt;$B31),0,MAX(0,MIN(1,'У9 Ввод'!$E$18-NETWORKDAYS('У9 Ввод'!$D$18,$B31)+1))/Настройки!$E$15*100)</f>
        <v>0</v>
      </c>
      <c r="N31" s="67" t="n">
        <f aca="false">IF(OR($D31=1,MONTH($B31)&lt;&gt;MONTH(StartDate),'У9 Ввод'!$D$19="",'У9 Ввод'!$E$19="",'У9 Ввод'!$D$19&gt;$B31),0,MAX(0,MIN(1,'У9 Ввод'!$E$19-NETWORKDAYS('У9 Ввод'!$D$19,$B31)+1))/Настройки!$E$15*100)</f>
        <v>0</v>
      </c>
      <c r="O31" s="67" t="n">
        <f aca="false">IF(OR($D31=1,MONTH($B31)&lt;&gt;MONTH(StartDate),'У9 Ввод'!$D$20="",'У9 Ввод'!$E$20="",'У9 Ввод'!$D$20&gt;$B31),0,MAX(0,MIN(1,'У9 Ввод'!$E$20-NETWORKDAYS('У9 Ввод'!$D$20,$B31)+1))/Настройки!$E$15*100)</f>
        <v>0</v>
      </c>
      <c r="P31" s="67" t="n">
        <f aca="false">IF(OR($D31=1,MONTH($B31)&lt;&gt;MONTH(StartDate),'У9 Ввод'!$D$21="",'У9 Ввод'!$E$21="",'У9 Ввод'!$D$21&gt;$B31),0,MAX(0,MIN(1,'У9 Ввод'!$E$21-NETWORKDAYS('У9 Ввод'!$D$21,$B31)+1))/Настройки!$E$15*100)</f>
        <v>0</v>
      </c>
      <c r="Q31" s="67" t="n">
        <f aca="false">IF(OR($D31=1,MONTH($B31)&lt;&gt;MONTH(StartDate),'У9 Ввод'!$D$22="",'У9 Ввод'!$E$22="",'У9 Ввод'!$D$22&gt;$B31),0,MAX(0,MIN(1,'У9 Ввод'!$E$22-NETWORKDAYS('У9 Ввод'!$D$22,$B31)+1))/Настройки!$E$15*100)</f>
        <v>0</v>
      </c>
      <c r="R31" s="67" t="n">
        <f aca="false">IF(OR($D31=1,MONTH($B31)&lt;&gt;MONTH(StartDate),'У9 Ввод'!$D$23="",'У9 Ввод'!$E$23="",'У9 Ввод'!$D$23&gt;$B31),0,MAX(0,MIN(1,'У9 Ввод'!$E$23-NETWORKDAYS('У9 Ввод'!$D$23,$B31)+1))/Настройки!$E$15*100)</f>
        <v>0</v>
      </c>
      <c r="S31" s="67" t="n">
        <f aca="false">IF(OR($D31=1,MONTH($B31)&lt;&gt;MONTH(StartDate),'У9 Ввод'!$D$24="",'У9 Ввод'!$E$24="",'У9 Ввод'!$D$24&gt;$B31),0,MAX(0,MIN(1,'У9 Ввод'!$E$24-NETWORKDAYS('У9 Ввод'!$D$24,$B31)+1))/Настройки!$E$15*100)</f>
        <v>0</v>
      </c>
      <c r="T31" s="67" t="n">
        <f aca="false">IF(OR($D31=1,MONTH($B31)&lt;&gt;MONTH(StartDate),'У9 Ввод'!$D$25="",'У9 Ввод'!$E$25="",'У9 Ввод'!$D$25&gt;$B31),0,MAX(0,MIN(1,'У9 Ввод'!$E$25-NETWORKDAYS('У9 Ввод'!$D$25,$B31)+1))/Настройки!$E$15*100)</f>
        <v>0</v>
      </c>
      <c r="U31" s="67" t="n">
        <f aca="false">IF(OR($D31=1,MONTH($B31)&lt;&gt;MONTH(StartDate),'У9 Ввод'!$D$26="",'У9 Ввод'!$E$26="",'У9 Ввод'!$D$26&gt;$B31),0,MAX(0,MIN(1,'У9 Ввод'!$E$26-NETWORKDAYS('У9 Ввод'!$D$26,$B31)+1))/Настройки!$E$15*100)</f>
        <v>0</v>
      </c>
      <c r="V31" s="67" t="n">
        <f aca="false">IF(OR($D31=1,MONTH($B31)&lt;&gt;MONTH(StartDate),'У9 Ввод'!$D$27="",'У9 Ввод'!$E$27="",'У9 Ввод'!$D$27&gt;$B31),0,MAX(0,MIN(1,'У9 Ввод'!$E$27-NETWORKDAYS('У9 Ввод'!$D$27,$B31)+1))/Настройки!$E$15*100)</f>
        <v>0</v>
      </c>
      <c r="W31" s="67" t="n">
        <f aca="false">IF(OR($D31=1,MONTH($B31)&lt;&gt;MONTH(StartDate),'У9 Ввод'!$D$28="",'У9 Ввод'!$E$28="",'У9 Ввод'!$D$28&gt;$B31),0,MAX(0,MIN(1,'У9 Ввод'!$E$28-NETWORKDAYS('У9 Ввод'!$D$28,$B31)+1))/Настройки!$E$15*100)</f>
        <v>0</v>
      </c>
      <c r="X31" s="67" t="n">
        <f aca="false">IF(OR($D31=1,MONTH($B31)&lt;&gt;MONTH(StartDate),'У9 Ввод'!$D$29="",'У9 Ввод'!$E$29="",'У9 Ввод'!$D$29&gt;$B31),0,MAX(0,MIN(1,'У9 Ввод'!$E$29-NETWORKDAYS('У9 Ввод'!$D$29,$B31)+1))/Настройки!$E$15*100)</f>
        <v>0</v>
      </c>
      <c r="Y31" s="67" t="n">
        <f aca="false">IF(OR($D31=1,MONTH($B31)&lt;&gt;MONTH(StartDate),'У9 Ввод'!$D$30="",'У9 Ввод'!$E$30="",'У9 Ввод'!$D$30&gt;$B31),0,MAX(0,MIN(1,'У9 Ввод'!$E$30-NETWORKDAYS('У9 Ввод'!$D$30,$B31)+1))/Настройки!$E$15*100)</f>
        <v>0</v>
      </c>
      <c r="Z31" s="67" t="n">
        <f aca="false">IF(OR($D31=1,MONTH($B31)&lt;&gt;MONTH(StartDate),'У9 Ввод'!$D$31="",'У9 Ввод'!$E$31="",'У9 Ввод'!$D$31&gt;$B31),0,MAX(0,MIN(1,'У9 Ввод'!$E$31-NETWORKDAYS('У9 Ввод'!$D$31,$B31)+1))/Настройки!$E$15*100)</f>
        <v>0</v>
      </c>
      <c r="AA31" s="67" t="n">
        <f aca="false">IF(OR($D31=1,MONTH($B31)&lt;&gt;MONTH(StartDate),'У9 Ввод'!$D$32="",'У9 Ввод'!$E$32="",'У9 Ввод'!$D$32&gt;$B31),0,MAX(0,MIN(1,'У9 Ввод'!$E$32-NETWORKDAYS('У9 Ввод'!$D$32,$B31)+1))/Настройки!$E$15*100)</f>
        <v>0</v>
      </c>
      <c r="AB31" s="67" t="n">
        <f aca="false">IF(OR($D31=1,MONTH($B31)&lt;&gt;MONTH(StartDate),'У9 Ввод'!$D$33="",'У9 Ввод'!$E$33="",'У9 Ввод'!$D$33&gt;$B31),0,MAX(0,MIN(1,'У9 Ввод'!$E$33-NETWORKDAYS('У9 Ввод'!$D$33,$B31)+1))/Настройки!$E$15*100)</f>
        <v>0</v>
      </c>
      <c r="AC31" s="67" t="n">
        <f aca="false">IF(OR($D31=1,MONTH($B31)&lt;&gt;MONTH(StartDate),'У9 Ввод'!$D$34="",'У9 Ввод'!$E$34="",'У9 Ввод'!$D$34&gt;$B31),0,MAX(0,MIN(1,'У9 Ввод'!$E$34-NETWORKDAYS('У9 Ввод'!$D$34,$B31)+1))/Настройки!$E$15*100)</f>
        <v>0</v>
      </c>
      <c r="AD31" s="67" t="n">
        <f aca="false">IF(OR($D31=1,MONTH($B31)&lt;&gt;MONTH(StartDate),'У9 Ввод'!$D$35="",'У9 Ввод'!$E$35="",'У9 Ввод'!$D$35&gt;$B31),0,MAX(0,MIN(1,'У9 Ввод'!$E$35-NETWORKDAYS('У9 Ввод'!$D$35,$B31)+1))/Настройки!$E$15*100)</f>
        <v>0</v>
      </c>
      <c r="AE31" s="67" t="n">
        <f aca="false">IF(OR($D31=1,MONTH($B31)&lt;&gt;MONTH(StartDate),'У9 Ввод'!$D$36="",'У9 Ввод'!$E$36="",'У9 Ввод'!$D$36&gt;$B31),0,MAX(0,MIN(1,'У9 Ввод'!$E$36-NETWORKDAYS('У9 Ввод'!$D$36,$B31)+1))/Настройки!$E$15*100)</f>
        <v>0</v>
      </c>
      <c r="AF31" s="67" t="n">
        <f aca="false">IF(OR($D31=1,MONTH($B31)&lt;&gt;MONTH(StartDate),'У9 Ввод'!$D$37="",'У9 Ввод'!$E$37="",'У9 Ввод'!$D$37&gt;$B31),0,MAX(0,MIN(1,'У9 Ввод'!$E$37-NETWORKDAYS('У9 Ввод'!$D$37,$B31)+1))/Настройки!$E$15*100)</f>
        <v>0</v>
      </c>
      <c r="AG31" s="67" t="n">
        <f aca="false">IF(OR($D31=1,MONTH($B31)&lt;&gt;MONTH(StartDate),'У9 Ввод'!$D$38="",'У9 Ввод'!$E$38="",'У9 Ввод'!$D$38&gt;$B31),0,MAX(0,MIN(1,'У9 Ввод'!$E$38-NETWORKDAYS('У9 Ввод'!$D$38,$B31)+1))/Настройки!$E$15*100)</f>
        <v>0</v>
      </c>
      <c r="AH31" s="67" t="n">
        <f aca="false">IF(OR($D31=1,MONTH($B31)&lt;&gt;MONTH(StartDate),'У9 Ввод'!$D$39="",'У9 Ввод'!$E$39="",'У9 Ввод'!$D$39&gt;$B31),0,MAX(0,MIN(1,'У9 Ввод'!$E$39-NETWORKDAYS('У9 Ввод'!$D$39,$B31)+1))/Настройки!$E$15*100)</f>
        <v>0</v>
      </c>
      <c r="AI31" s="67" t="n">
        <f aca="false">IF(OR($D31=1,MONTH($B31)&lt;&gt;MONTH(StartDate),'У9 Ввод'!$D$40="",'У9 Ввод'!$E$40="",'У9 Ввод'!$D$40&gt;$B31),0,MAX(0,MIN(1,'У9 Ввод'!$E$40-NETWORKDAYS('У9 Ввод'!$D$40,$B31)+1))/Настройки!$E$15*100)</f>
        <v>0</v>
      </c>
      <c r="AJ31" s="67" t="n">
        <f aca="false">IF(OR($D31=1,MONTH($B31)&lt;&gt;MONTH(StartDate),'У9 Ввод'!$D$41="",'У9 Ввод'!$E$41="",'У9 Ввод'!$D$41&gt;$B31),0,MAX(0,MIN(1,'У9 Ввод'!$E$41-NETWORKDAYS('У9 Ввод'!$D$41,$B31)+1))/Настройки!$E$15*100)</f>
        <v>0</v>
      </c>
      <c r="AK31" s="67" t="n">
        <f aca="false">IF(OR($D31=1,MONTH($B31)&lt;&gt;MONTH(StartDate),'У9 Ввод'!$D$42="",'У9 Ввод'!$E$42="",'У9 Ввод'!$D$42&gt;$B31),0,MAX(0,MIN(1,'У9 Ввод'!$E$42-NETWORKDAYS('У9 Ввод'!$D$42,$B31)+1))/Настройки!$E$15*100)</f>
        <v>0</v>
      </c>
      <c r="AL31" s="67" t="n">
        <f aca="false">IF(OR($D31=1,MONTH($B31)&lt;&gt;MONTH(StartDate),'У9 Ввод'!$D$43="",'У9 Ввод'!$E$43="",'У9 Ввод'!$D$43&gt;$B31),0,MAX(0,MIN(1,'У9 Ввод'!$E$43-NETWORKDAYS('У9 Ввод'!$D$43,$B31)+1))/Настройки!$E$15*100)</f>
        <v>0</v>
      </c>
      <c r="AM31" s="67" t="n">
        <f aca="false">IF(OR($D31=1,MONTH($B31)&lt;&gt;MONTH(StartDate),'У9 Ввод'!$D$44="",'У9 Ввод'!$E$44="",'У9 Ввод'!$D$44&gt;$B31),0,MAX(0,MIN(1,'У9 Ввод'!$E$44-NETWORKDAYS('У9 Ввод'!$D$44,$B31)+1))/Настройки!$E$15*100)</f>
        <v>0</v>
      </c>
      <c r="AN31" s="67" t="n">
        <f aca="false">IF(OR($D31=1,MONTH($B31)&lt;&gt;MONTH(StartDate),'У9 Ввод'!$D$45="",'У9 Ввод'!$E$45="",'У9 Ввод'!$D$45&gt;$B31),0,MAX(0,MIN(1,'У9 Ввод'!$E$45-NETWORKDAYS('У9 Ввод'!$D$45,$B31)+1))/Настройки!$E$15*100)</f>
        <v>0</v>
      </c>
      <c r="AO31" s="67" t="n">
        <f aca="false">IF(OR($D31=1,MONTH($B31)&lt;&gt;MONTH(StartDate),'У9 Ввод'!$D$46="",'У9 Ввод'!$E$46="",'У9 Ввод'!$D$46&gt;$B31),0,MAX(0,MIN(1,'У9 Ввод'!$E$46-NETWORKDAYS('У9 Ввод'!$D$46,$B31)+1))/Настройки!$E$15*100)</f>
        <v>0</v>
      </c>
      <c r="AP31" s="67" t="n">
        <f aca="false">IF(OR($D31=1,MONTH($B31)&lt;&gt;MONTH(StartDate),'У9 Ввод'!$D$47="",'У9 Ввод'!$E$47="",'У9 Ввод'!$D$47&gt;$B31),0,MAX(0,MIN(1,'У9 Ввод'!$E$47-NETWORKDAYS('У9 Ввод'!$D$47,$B31)+1))/Настройки!$E$15*100)</f>
        <v>0</v>
      </c>
      <c r="AQ31" s="67" t="n">
        <f aca="false">IF(OR($D31=1,MONTH($B31)&lt;&gt;MONTH(StartDate),'У9 Ввод'!$D$48="",'У9 Ввод'!$E$48="",'У9 Ввод'!$D$48&gt;$B31),0,MAX(0,MIN(1,'У9 Ввод'!$E$48-NETWORKDAYS('У9 Ввод'!$D$48,$B31)+1))/Настройки!$E$15*100)</f>
        <v>0</v>
      </c>
      <c r="AR31" s="67" t="n">
        <f aca="false">IF(OR($D31=1,MONTH($B31)&lt;&gt;MONTH(StartDate),'У9 Ввод'!$D$49="",'У9 Ввод'!$E$49="",'У9 Ввод'!$D$49&gt;$B31),0,MAX(0,MIN(1,'У9 Ввод'!$E$49-NETWORKDAYS('У9 Ввод'!$D$49,$B31)+1))/Настройки!$E$15*100)</f>
        <v>0</v>
      </c>
      <c r="AS31" s="67" t="n">
        <f aca="false">IF(OR($D31=1,MONTH($B31)&lt;&gt;MONTH(StartDate),'У9 Ввод'!$D$50="",'У9 Ввод'!$E$50="",'У9 Ввод'!$D$50&gt;$B31),0,MAX(0,MIN(1,'У9 Ввод'!$E$50-NETWORKDAYS('У9 Ввод'!$D$50,$B31)+1))/Настройки!$E$15*100)</f>
        <v>0</v>
      </c>
      <c r="AT31" s="67" t="n">
        <f aca="false">IF(OR($D31=1,MONTH($B31)&lt;&gt;MONTH(StartDate),'У9 Ввод'!$D$51="",'У9 Ввод'!$E$51="",'У9 Ввод'!$D$51&gt;$B31),0,MAX(0,MIN(1,'У9 Ввод'!$E$51-NETWORKDAYS('У9 Ввод'!$D$51,$B31)+1))/Настройки!$E$15*100)</f>
        <v>0</v>
      </c>
      <c r="AU31" s="67" t="n">
        <f aca="false">IF(OR($D31=1,MONTH($B31)&lt;&gt;MONTH(StartDate),'У9 Ввод'!$D$52="",'У9 Ввод'!$E$52="",'У9 Ввод'!$D$52&gt;$B31),0,MAX(0,MIN(1,'У9 Ввод'!$E$52-NETWORKDAYS('У9 Ввод'!$D$52,$B31)+1))/Настройки!$E$15*100)</f>
        <v>0</v>
      </c>
      <c r="AV31" s="67" t="n">
        <f aca="false">IF(OR($D31=1,MONTH($B31)&lt;&gt;MONTH(StartDate),'У9 Ввод'!$D$53="",'У9 Ввод'!$E$53="",'У9 Ввод'!$D$53&gt;$B31),0,MAX(0,MIN(1,'У9 Ввод'!$E$53-NETWORKDAYS('У9 Ввод'!$D$53,$B31)+1))/Настройки!$E$15*100)</f>
        <v>0</v>
      </c>
      <c r="AW31" s="67" t="n">
        <f aca="false">IF(OR($D31=1,MONTH($B31)&lt;&gt;MONTH(StartDate),'У9 Ввод'!$D$54="",'У9 Ввод'!$E$54="",'У9 Ввод'!$D$54&gt;$B31),0,MAX(0,MIN(1,'У9 Ввод'!$E$54-NETWORKDAYS('У9 Ввод'!$D$54,$B31)+1))/Настройки!$E$15*100)</f>
        <v>0</v>
      </c>
      <c r="AX31" s="67" t="n">
        <f aca="false">IF(OR($D31=1,MONTH($B31)&lt;&gt;MONTH(StartDate),'У9 Ввод'!$D$55="",'У9 Ввод'!$E$55="",'У9 Ввод'!$D$55&gt;$B31),0,MAX(0,MIN(1,'У9 Ввод'!$E$55-NETWORKDAYS('У9 Ввод'!$D$55,$B31)+1))/Настройки!$E$15*100)</f>
        <v>0</v>
      </c>
      <c r="AY31" s="67" t="n">
        <f aca="false">IF(OR($D31=1,MONTH($B31)&lt;&gt;MONTH(StartDate),'У9 Ввод'!$D$56="",'У9 Ввод'!$E$56="",'У9 Ввод'!$D$56&gt;$B31),0,MAX(0,MIN(1,'У9 Ввод'!$E$56-NETWORKDAYS('У9 Ввод'!$D$56,$B31)+1))/Настройки!$E$15*100)</f>
        <v>0</v>
      </c>
      <c r="AZ31" s="67" t="n">
        <f aca="false">IF(OR($D31=1,MONTH($B31)&lt;&gt;MONTH(StartDate),'У9 Ввод'!$D$57="",'У9 Ввод'!$E$57="",'У9 Ввод'!$D$57&gt;$B31),0,MAX(0,MIN(1,'У9 Ввод'!$E$57-NETWORKDAYS('У9 Ввод'!$D$57,$B31)+1))/Настройки!$E$15*100)</f>
        <v>0</v>
      </c>
      <c r="BA31" s="67" t="n">
        <f aca="false">IF(OR($D31=1,MONTH($B31)&lt;&gt;MONTH(StartDate),'У9 Ввод'!$D$58="",'У9 Ввод'!$E$58="",'У9 Ввод'!$D$58&gt;$B31),0,MAX(0,MIN(1,'У9 Ввод'!$E$58-NETWORKDAYS('У9 Ввод'!$D$58,$B31)+1))/Настройки!$E$15*100)</f>
        <v>0</v>
      </c>
      <c r="BB31" s="67" t="n">
        <f aca="false">IF(OR($D31=1,MONTH($B31)&lt;&gt;MONTH(StartDate),'У9 Ввод'!$D$59="",'У9 Ввод'!$E$59="",'У9 Ввод'!$D$59&gt;$B31),0,MAX(0,MIN(1,'У9 Ввод'!$E$59-NETWORKDAYS('У9 Ввод'!$D$59,$B31)+1))/Настройки!$E$15*100)</f>
        <v>0</v>
      </c>
      <c r="BC31" s="67" t="n">
        <f aca="false">IF(OR($D31=1,MONTH($B31)&lt;&gt;MONTH(StartDate),'У9 Ввод'!$D$60="",'У9 Ввод'!$E$60="",'У9 Ввод'!$D$60&gt;$B31),0,MAX(0,MIN(1,'У9 Ввод'!$E$60-NETWORKDAYS('У9 Ввод'!$D$60,$B31)+1))/Настройки!$E$15*100)</f>
        <v>0</v>
      </c>
      <c r="BD31" s="67" t="n">
        <f aca="false">IF(OR($D31=1,MONTH($B31)&lt;&gt;MONTH(StartDate),'У9 Ввод'!$D$61="",'У9 Ввод'!$E$61="",'У9 Ввод'!$D$61&gt;$B31),0,MAX(0,MIN(1,'У9 Ввод'!$E$61-NETWORKDAYS('У9 Ввод'!$D$61,$B31)+1))/Настройки!$E$15*100)</f>
        <v>0</v>
      </c>
      <c r="BE31" s="67" t="n">
        <f aca="false">IF(OR($D31=1,MONTH($B31)&lt;&gt;MONTH(StartDate),'У9 Ввод'!$D$62="",'У9 Ввод'!$E$62="",'У9 Ввод'!$D$62&gt;$B31),0,MAX(0,MIN(1,'У9 Ввод'!$E$62-NETWORKDAYS('У9 Ввод'!$D$62,$B31)+1))/Настройки!$E$15*100)</f>
        <v>0</v>
      </c>
      <c r="BF31" s="67" t="n">
        <f aca="false">IF(OR($D31=1,MONTH($B31)&lt;&gt;MONTH(StartDate),'У9 Ввод'!$D$63="",'У9 Ввод'!$E$63="",'У9 Ввод'!$D$63&gt;$B31),0,MAX(0,MIN(1,'У9 Ввод'!$E$63-NETWORKDAYS('У9 Ввод'!$D$63,$B31)+1))/Настройки!$E$15*100)</f>
        <v>0</v>
      </c>
      <c r="BG31" s="67" t="n">
        <f aca="false">IF(OR($D31=1,MONTH($B31)&lt;&gt;MONTH(StartDate),'У9 Ввод'!$D$64="",'У9 Ввод'!$E$64="",'У9 Ввод'!$D$64&gt;$B31),0,MAX(0,MIN(1,'У9 Ввод'!$E$64-NETWORKDAYS('У9 Ввод'!$D$64,$B31)+1))/Настройки!$E$15*100)</f>
        <v>0</v>
      </c>
      <c r="BH31" s="67" t="n">
        <f aca="false">IF(OR($D31=1,MONTH($B31)&lt;&gt;MONTH(StartDate),'У9 Ввод'!$D$65="",'У9 Ввод'!$E$65="",'У9 Ввод'!$D$65&gt;$B31),0,MAX(0,MIN(1,'У9 Ввод'!$E$65-NETWORKDAYS('У9 Ввод'!$D$65,$B31)+1))/Настройки!$E$15*100)</f>
        <v>0</v>
      </c>
      <c r="BI31" s="67" t="n">
        <f aca="false">IF(OR($D31=1,MONTH($B31)&lt;&gt;MONTH(StartDate),'У9 Ввод'!$D$66="",'У9 Ввод'!$E$66="",'У9 Ввод'!$D$66&gt;$B31),0,MAX(0,MIN(1,'У9 Ввод'!$E$66-NETWORKDAYS('У9 Ввод'!$D$66,$B31)+1))/Настройки!$E$15*100)</f>
        <v>0</v>
      </c>
      <c r="BJ31" s="67" t="n">
        <f aca="false">IF(OR($D31=1,MONTH($B31)&lt;&gt;MONTH(StartDate),'У9 Ввод'!$D$67="",'У9 Ввод'!$E$67="",'У9 Ввод'!$D$67&gt;$B31),0,MAX(0,MIN(1,'У9 Ввод'!$E$67-NETWORKDAYS('У9 Ввод'!$D$67,$B31)+1))/Настройки!$E$15*100)</f>
        <v>0</v>
      </c>
      <c r="BK31" s="67" t="n">
        <f aca="false">IF(OR($D31=1,MONTH($B31)&lt;&gt;MONTH(StartDate),'У9 Ввод'!$D$68="",'У9 Ввод'!$E$68="",'У9 Ввод'!$D$68&gt;$B31),0,MAX(0,MIN(1,'У9 Ввод'!$E$68-NETWORKDAYS('У9 Ввод'!$D$68,$B31)+1))/Настройки!$E$15*100)</f>
        <v>0</v>
      </c>
      <c r="BL31" s="67" t="n">
        <f aca="false">IF(OR($D31=1,MONTH($B31)&lt;&gt;MONTH(StartDate),'У9 Ввод'!$D$69="",'У9 Ввод'!$E$69="",'У9 Ввод'!$D$69&gt;$B31),0,MAX(0,MIN(1,'У9 Ввод'!$E$69-NETWORKDAYS('У9 Ввод'!$D$69,$B31)+1))/Настройки!$E$15*100)</f>
        <v>0</v>
      </c>
      <c r="BM31" s="67" t="n">
        <f aca="false">IF(OR($D31=1,MONTH($B31)&lt;&gt;MONTH(StartDate),'У9 Ввод'!$D$70="",'У9 Ввод'!$E$70="",'У9 Ввод'!$D$70&gt;$B31),0,MAX(0,MIN(1,'У9 Ввод'!$E$70-NETWORKDAYS('У9 Ввод'!$D$70,$B31)+1))/Настройки!$E$15*100)</f>
        <v>0</v>
      </c>
      <c r="BN31" s="67" t="n">
        <f aca="false">IF(OR($D31=1,MONTH($B31)&lt;&gt;MONTH(StartDate),'У9 Ввод'!$D$71="",'У9 Ввод'!$E$71="",'У9 Ввод'!$D$71&gt;$B31),0,MAX(0,MIN(1,'У9 Ввод'!$E$71-NETWORKDAYS('У9 Ввод'!$D$71,$B31)+1))/Настройки!$E$15*100)</f>
        <v>0</v>
      </c>
      <c r="BO31" s="67" t="n">
        <f aca="false">IF(OR($D31=1,MONTH($B31)&lt;&gt;MONTH(StartDate),'У9 Ввод'!$D$72="",'У9 Ввод'!$E$72="",'У9 Ввод'!$D$72&gt;$B31),0,MAX(0,MIN(1,'У9 Ввод'!$E$72-NETWORKDAYS('У9 Ввод'!$D$72,$B31)+1))/Настройки!$E$15*100)</f>
        <v>0</v>
      </c>
      <c r="BP31" s="67" t="n">
        <f aca="false">IF(OR($D31=1,MONTH($B31)&lt;&gt;MONTH(StartDate),'У9 Ввод'!$D$73="",'У9 Ввод'!$E$73="",'У9 Ввод'!$D$73&gt;$B31),0,MAX(0,MIN(1,'У9 Ввод'!$E$73-NETWORKDAYS('У9 Ввод'!$D$73,$B31)+1))/Настройки!$E$15*100)</f>
        <v>0</v>
      </c>
      <c r="BQ31" s="67" t="n">
        <f aca="false">IF(OR($D31=1,MONTH($B31)&lt;&gt;MONTH(StartDate),'У9 Ввод'!$D$74="",'У9 Ввод'!$E$74="",'У9 Ввод'!$D$74&gt;$B31),0,MAX(0,MIN(1,'У9 Ввод'!$E$74-NETWORKDAYS('У9 Ввод'!$D$74,$B31)+1))/Настройки!$E$15*100)</f>
        <v>0</v>
      </c>
      <c r="BR31" s="67" t="n">
        <f aca="false">IF(OR($D31=1,MONTH($B31)&lt;&gt;MONTH(StartDate),'У9 Ввод'!$D$75="",'У9 Ввод'!$E$75="",'У9 Ввод'!$D$75&gt;$B31),0,MAX(0,MIN(1,'У9 Ввод'!$E$75-NETWORKDAYS('У9 Ввод'!$D$75,$B31)+1))/Настройки!$E$15*100)</f>
        <v>0</v>
      </c>
      <c r="BS31" s="67" t="n">
        <f aca="false">IF(OR($D31=1,MONTH($B31)&lt;&gt;MONTH(StartDate),'У9 Ввод'!$D$76="",'У9 Ввод'!$E$76="",'У9 Ввод'!$D$76&gt;$B31),0,MAX(0,MIN(1,'У9 Ввод'!$E$76-NETWORKDAYS('У9 Ввод'!$D$76,$B31)+1))/Настройки!$E$15*100)</f>
        <v>0</v>
      </c>
      <c r="BT31" s="67" t="n">
        <f aca="false">IF(OR($D31=1,MONTH($B31)&lt;&gt;MONTH(StartDate),'У9 Ввод'!$D$77="",'У9 Ввод'!$E$77="",'У9 Ввод'!$D$77&gt;$B31),0,MAX(0,MIN(1,'У9 Ввод'!$E$77-NETWORKDAYS('У9 Ввод'!$D$77,$B31)+1))/Настройки!$E$15*100)</f>
        <v>0</v>
      </c>
      <c r="BU31" s="67" t="n">
        <f aca="false">IF(OR($D31=1,MONTH($B31)&lt;&gt;MONTH(StartDate),'У9 Ввод'!$D$78="",'У9 Ввод'!$E$78="",'У9 Ввод'!$D$78&gt;$B31),0,MAX(0,MIN(1,'У9 Ввод'!$E$78-NETWORKDAYS('У9 Ввод'!$D$78,$B31)+1))/Настройки!$E$15*100)</f>
        <v>0</v>
      </c>
      <c r="BV31" s="67" t="n">
        <f aca="false">IF(OR($D31=1,MONTH($B31)&lt;&gt;MONTH(StartDate),'У9 Ввод'!$D$79="",'У9 Ввод'!$E$79="",'У9 Ввод'!$D$79&gt;$B31),0,MAX(0,MIN(1,'У9 Ввод'!$E$79-NETWORKDAYS('У9 Ввод'!$D$79,$B31)+1))/Настройки!$E$15*100)</f>
        <v>0</v>
      </c>
      <c r="BW31" s="67" t="n">
        <f aca="false">IF(OR($D31=1,MONTH($B31)&lt;&gt;MONTH(StartDate),'У9 Ввод'!$D$80="",'У9 Ввод'!$E$80="",'У9 Ввод'!$D$80&gt;$B31),0,MAX(0,MIN(1,'У9 Ввод'!$E$80-NETWORKDAYS('У9 Ввод'!$D$80,$B31)+1))/Настройки!$E$15*100)</f>
        <v>0</v>
      </c>
      <c r="BX31" s="67" t="n">
        <f aca="false">IF(OR($D31=1,MONTH($B31)&lt;&gt;MONTH(StartDate),'У9 Ввод'!$D$81="",'У9 Ввод'!$E$81="",'У9 Ввод'!$D$81&gt;$B31),0,MAX(0,MIN(1,'У9 Ввод'!$E$81-NETWORKDAYS('У9 Ввод'!$D$81,$B31)+1))/Настройки!$E$15*100)</f>
        <v>0</v>
      </c>
      <c r="BY31" s="67" t="n">
        <f aca="false">IF(OR($D31=1,MONTH($B31)&lt;&gt;MONTH(StartDate),'У9 Ввод'!$D$82="",'У9 Ввод'!$E$82="",'У9 Ввод'!$D$82&gt;$B31),0,MAX(0,MIN(1,'У9 Ввод'!$E$82-NETWORKDAYS('У9 Ввод'!$D$82,$B31)+1))/Настройки!$E$15*100)</f>
        <v>0</v>
      </c>
      <c r="BZ31" s="67" t="n">
        <f aca="false">IF(OR($D31=1,MONTH($B31)&lt;&gt;MONTH(StartDate),'У9 Ввод'!$D$83="",'У9 Ввод'!$E$83="",'У9 Ввод'!$D$83&gt;$B31),0,MAX(0,MIN(1,'У9 Ввод'!$E$83-NETWORKDAYS('У9 Ввод'!$D$83,$B31)+1))/Настройки!$E$15*100)</f>
        <v>0</v>
      </c>
      <c r="CA31" s="67" t="n">
        <f aca="false">IF(OR($D31=1,MONTH($B31)&lt;&gt;MONTH(StartDate),'У9 Ввод'!$D$84="",'У9 Ввод'!$E$84="",'У9 Ввод'!$D$84&gt;$B31),0,MAX(0,MIN(1,'У9 Ввод'!$E$84-NETWORKDAYS('У9 Ввод'!$D$84,$B31)+1))/Настройки!$E$15*100)</f>
        <v>0</v>
      </c>
      <c r="CB31" s="67" t="n">
        <f aca="false">IF(OR($D31=1,MONTH($B31)&lt;&gt;MONTH(StartDate),'У9 Ввод'!$D$85="",'У9 Ввод'!$E$85="",'У9 Ввод'!$D$85&gt;$B31),0,MAX(0,MIN(1,'У9 Ввод'!$E$85-NETWORKDAYS('У9 Ввод'!$D$85,$B31)+1))/Настройки!$E$15*100)</f>
        <v>0</v>
      </c>
      <c r="CC31" s="67" t="n">
        <f aca="false">IF(OR($D31=1,MONTH($B31)&lt;&gt;MONTH(StartDate),'У9 Ввод'!$D$86="",'У9 Ввод'!$E$86="",'У9 Ввод'!$D$86&gt;$B31),0,MAX(0,MIN(1,'У9 Ввод'!$E$86-NETWORKDAYS('У9 Ввод'!$D$86,$B31)+1))/Настройки!$E$15*100)</f>
        <v>0</v>
      </c>
      <c r="CD31" s="67" t="n">
        <f aca="false">IF(OR($D31=1,MONTH($B31)&lt;&gt;MONTH(StartDate),'У9 Ввод'!$D$87="",'У9 Ввод'!$E$87="",'У9 Ввод'!$D$87&gt;$B31),0,MAX(0,MIN(1,'У9 Ввод'!$E$87-NETWORKDAYS('У9 Ввод'!$D$87,$B31)+1))/Настройки!$E$15*100)</f>
        <v>0</v>
      </c>
      <c r="CE31" s="67" t="n">
        <f aca="false">IF(OR($D31=1,MONTH($B31)&lt;&gt;MONTH(StartDate),'У9 Ввод'!$D$88="",'У9 Ввод'!$E$88="",'У9 Ввод'!$D$88&gt;$B31),0,MAX(0,MIN(1,'У9 Ввод'!$E$88-NETWORKDAYS('У9 Ввод'!$D$88,$B31)+1))/Настройки!$E$15*100)</f>
        <v>0</v>
      </c>
      <c r="CF31" s="67" t="n">
        <f aca="false">IF(OR($D31=1,MONTH($B31)&lt;&gt;MONTH(StartDate),'У9 Ввод'!$D$89="",'У9 Ввод'!$E$89="",'У9 Ввод'!$D$89&gt;$B31),0,MAX(0,MIN(1,'У9 Ввод'!$E$89-NETWORKDAYS('У9 Ввод'!$D$89,$B31)+1))/Настройки!$E$15*100)</f>
        <v>0</v>
      </c>
      <c r="CG31" s="67" t="n">
        <f aca="false">IF(OR($D31=1,MONTH($B31)&lt;&gt;MONTH(StartDate),'У9 Ввод'!$D$90="",'У9 Ввод'!$E$90="",'У9 Ввод'!$D$90&gt;$B31),0,MAX(0,MIN(1,'У9 Ввод'!$E$90-NETWORKDAYS('У9 Ввод'!$D$90,$B31)+1))/Настройки!$E$15*100)</f>
        <v>0</v>
      </c>
      <c r="CH31" s="67" t="n">
        <f aca="false">IF(OR($D31=1,MONTH($B31)&lt;&gt;MONTH(StartDate),'У9 Ввод'!$D$91="",'У9 Ввод'!$E$91="",'У9 Ввод'!$D$91&gt;$B31),0,MAX(0,MIN(1,'У9 Ввод'!$E$91-NETWORKDAYS('У9 Ввод'!$D$91,$B31)+1))/Настройки!$E$15*100)</f>
        <v>0</v>
      </c>
      <c r="CI31" s="67" t="n">
        <f aca="false">IF(OR($D31=1,MONTH($B31)&lt;&gt;MONTH(StartDate),'У9 Ввод'!$D$92="",'У9 Ввод'!$E$92="",'У9 Ввод'!$D$92&gt;$B31),0,MAX(0,MIN(1,'У9 Ввод'!$E$92-NETWORKDAYS('У9 Ввод'!$D$92,$B31)+1))/Настройки!$E$15*100)</f>
        <v>0</v>
      </c>
      <c r="CJ31" s="67" t="n">
        <f aca="false">IF(OR($D31=1,MONTH($B31)&lt;&gt;MONTH(StartDate),'У9 Ввод'!$D$93="",'У9 Ввод'!$E$93="",'У9 Ввод'!$D$93&gt;$B31),0,MAX(0,MIN(1,'У9 Ввод'!$E$93-NETWORKDAYS('У9 Ввод'!$D$93,$B31)+1))/Настройки!$E$15*100)</f>
        <v>0</v>
      </c>
      <c r="CK31" s="67" t="n">
        <f aca="false">IF(OR($D31=1,MONTH($B31)&lt;&gt;MONTH(StartDate),'У9 Ввод'!$D$94="",'У9 Ввод'!$E$94="",'У9 Ввод'!$D$94&gt;$B31),0,MAX(0,MIN(1,'У9 Ввод'!$E$94-NETWORKDAYS('У9 Ввод'!$D$94,$B31)+1))/Настройки!$E$15*100)</f>
        <v>0</v>
      </c>
      <c r="CL31" s="67" t="n">
        <f aca="false">IF(OR($D31=1,MONTH($B31)&lt;&gt;MONTH(StartDate),'У9 Ввод'!$D$95="",'У9 Ввод'!$E$95="",'У9 Ввод'!$D$95&gt;$B31),0,MAX(0,MIN(1,'У9 Ввод'!$E$95-NETWORKDAYS('У9 Ввод'!$D$95,$B31)+1))/Настройки!$E$15*100)</f>
        <v>0</v>
      </c>
      <c r="CM31" s="67" t="n">
        <f aca="false">IF(OR($D31=1,MONTH($B31)&lt;&gt;MONTH(StartDate),'У9 Ввод'!$D$96="",'У9 Ввод'!$E$96="",'У9 Ввод'!$D$96&gt;$B31),0,MAX(0,MIN(1,'У9 Ввод'!$E$96-NETWORKDAYS('У9 Ввод'!$D$96,$B31)+1))/Настройки!$E$15*100)</f>
        <v>0</v>
      </c>
      <c r="CN31" s="67" t="n">
        <f aca="false">IF(OR($D31=1,MONTH($B31)&lt;&gt;MONTH(StartDate),'У9 Ввод'!$D$97="",'У9 Ввод'!$E$97="",'У9 Ввод'!$D$97&gt;$B31),0,MAX(0,MIN(1,'У9 Ввод'!$E$97-NETWORKDAYS('У9 Ввод'!$D$97,$B31)+1))/Настройки!$E$15*100)</f>
        <v>0</v>
      </c>
      <c r="CO31" s="67" t="n">
        <f aca="false">IF(OR($D31=1,MONTH($B31)&lt;&gt;MONTH(StartDate),'У9 Ввод'!$D$98="",'У9 Ввод'!$E$98="",'У9 Ввод'!$D$98&gt;$B31),0,MAX(0,MIN(1,'У9 Ввод'!$E$98-NETWORKDAYS('У9 Ввод'!$D$98,$B31)+1))/Настройки!$E$15*100)</f>
        <v>0</v>
      </c>
      <c r="CP31" s="67" t="n">
        <f aca="false">IF(OR($D31=1,MONTH($B31)&lt;&gt;MONTH(StartDate),'У9 Ввод'!$D$99="",'У9 Ввод'!$E$99="",'У9 Ввод'!$D$99&gt;$B31),0,MAX(0,MIN(1,'У9 Ввод'!$E$99-NETWORKDAYS('У9 Ввод'!$D$99,$B31)+1))/Настройки!$E$15*100)</f>
        <v>0</v>
      </c>
      <c r="CQ31" s="67" t="n">
        <f aca="false">IF(OR($D31=1,MONTH($B31)&lt;&gt;MONTH(StartDate),'У9 Ввод'!$D$100="",'У9 Ввод'!$E$100="",'У9 Ввод'!$D$100&gt;$B31),0,MAX(0,MIN(1,'У9 Ввод'!$E$100-NETWORKDAYS('У9 Ввод'!$D$100,$B31)+1))/Настройки!$E$15*100)</f>
        <v>0</v>
      </c>
      <c r="CR31" s="67" t="n">
        <f aca="false">IF(OR($D31=1,MONTH($B31)&lt;&gt;MONTH(StartDate),'У9 Ввод'!$D$101="",'У9 Ввод'!$E$101="",'У9 Ввод'!$D$101&gt;$B31),0,MAX(0,MIN(1,'У9 Ввод'!$E$101-NETWORKDAYS('У9 Ввод'!$D$101,$B31)+1))/Настройки!$E$15*100)</f>
        <v>0</v>
      </c>
      <c r="CS31" s="67" t="n">
        <f aca="false">IF(OR($D31=1,MONTH($B31)&lt;&gt;MONTH(StartDate),'У9 Ввод'!$D$102="",'У9 Ввод'!$E$102="",'У9 Ввод'!$D$102&gt;$B31),0,MAX(0,MIN(1,'У9 Ввод'!$E$102-NETWORKDAYS('У9 Ввод'!$D$102,$B31)+1))/Настройки!$E$15*100)</f>
        <v>0</v>
      </c>
      <c r="CT31" s="67" t="n">
        <f aca="false">IF(OR($D31=1,MONTH($B31)&lt;&gt;MONTH(StartDate),'У9 Ввод'!$D$103="",'У9 Ввод'!$E$103="",'У9 Ввод'!$D$103&gt;$B31),0,MAX(0,MIN(1,'У9 Ввод'!$E$103-NETWORKDAYS('У9 Ввод'!$D$103,$B31)+1))/Настройки!$E$15*100)</f>
        <v>0</v>
      </c>
      <c r="CU31" s="67" t="n">
        <f aca="false">IF(OR($D31=1,MONTH($B31)&lt;&gt;MONTH(StartDate),'У9 Ввод'!$D$104="",'У9 Ввод'!$E$104="",'У9 Ввод'!$D$104&gt;$B31),0,MAX(0,MIN(1,'У9 Ввод'!$E$104-NETWORKDAYS('У9 Ввод'!$D$104,$B31)+1))/Настройки!$E$15*100)</f>
        <v>0</v>
      </c>
      <c r="CV31" s="67" t="n">
        <f aca="false">IF(OR($D31=1,MONTH($B31)&lt;&gt;MONTH(StartDate),'У9 Ввод'!$D$105="",'У9 Ввод'!$E$105="",'У9 Ввод'!$D$105&gt;$B31),0,MAX(0,MIN(1,'У9 Ввод'!$E$105-NETWORKDAYS('У9 Ввод'!$D$105,$B31)+1))/Настройки!$E$15*100)</f>
        <v>0</v>
      </c>
      <c r="CW31" s="67" t="n">
        <f aca="false">IF(OR($D31=1,MONTH($B31)&lt;&gt;MONTH(StartDate),'У9 Ввод'!$D$106="",'У9 Ввод'!$E$106="",'У9 Ввод'!$D$106&gt;$B31),0,MAX(0,MIN(1,'У9 Ввод'!$E$106-NETWORKDAYS('У9 Ввод'!$D$106,$B31)+1))/Настройки!$E$15*100)</f>
        <v>0</v>
      </c>
      <c r="CX31" s="67" t="n">
        <f aca="false">IF(OR($D31=1,MONTH($B31)&lt;&gt;MONTH(StartDate),'У9 Ввод'!$D$107="",'У9 Ввод'!$E$107="",'У9 Ввод'!$D$107&gt;$B31),0,MAX(0,MIN(1,'У9 Ввод'!$E$107-NETWORKDAYS('У9 Ввод'!$D$107,$B31)+1))/Настройки!$E$15*100)</f>
        <v>0</v>
      </c>
      <c r="CY31" s="67" t="n">
        <f aca="false">IF(OR($D31=1,MONTH($B31)&lt;&gt;MONTH(StartDate),'У9 Ввод'!$D$108="",'У9 Ввод'!$E$108="",'У9 Ввод'!$D$108&gt;$B31),0,MAX(0,MIN(1,'У9 Ввод'!$E$108-NETWORKDAYS('У9 Ввод'!$D$108,$B31)+1))/Настройки!$E$15*100)</f>
        <v>0</v>
      </c>
      <c r="CZ31" s="67" t="n">
        <f aca="false">IF(OR($D31=1,MONTH($B31)&lt;&gt;MONTH(StartDate),'У9 Ввод'!$D$109="",'У9 Ввод'!$E$109="",'У9 Ввод'!$D$109&gt;$B31),0,MAX(0,MIN(1,'У9 Ввод'!$E$109-NETWORKDAYS('У9 Ввод'!$D$109,$B31)+1))/Настройки!$E$15*100)</f>
        <v>0</v>
      </c>
      <c r="DA31" s="67" t="n">
        <f aca="false">IF(OR($D31=1,MONTH($B31)&lt;&gt;MONTH(StartDate),'У9 Ввод'!$D$110="",'У9 Ввод'!$E$110="",'У9 Ввод'!$D$110&gt;$B31),0,MAX(0,MIN(1,'У9 Ввод'!$E$110-NETWORKDAYS('У9 Ввод'!$D$110,$B31)+1))/Настройки!$E$15*100)</f>
        <v>0</v>
      </c>
      <c r="DB31" s="67" t="n">
        <f aca="false">IF(OR($D31=1,MONTH($B31)&lt;&gt;MONTH(StartDate),'У9 Ввод'!$D$111="",'У9 Ввод'!$E$111="",'У9 Ввод'!$D$111&gt;$B31),0,MAX(0,MIN(1,'У9 Ввод'!$E$111-NETWORKDAYS('У9 Ввод'!$D$111,$B31)+1))/Настройки!$E$15*100)</f>
        <v>0</v>
      </c>
      <c r="DC31" s="67" t="n">
        <f aca="false">IF(OR($D31=1,MONTH($B31)&lt;&gt;MONTH(StartDate),'У9 Ввод'!$D$112="",'У9 Ввод'!$E$112="",'У9 Ввод'!$D$112&gt;$B31),0,MAX(0,MIN(1,'У9 Ввод'!$E$112-NETWORKDAYS('У9 Ввод'!$D$112,$B31)+1))/Настройки!$E$15*100)</f>
        <v>0</v>
      </c>
      <c r="DD31" s="67" t="n">
        <f aca="false">IF(OR($D31=1,MONTH($B31)&lt;&gt;MONTH(StartDate),'У9 Ввод'!$D$113="",'У9 Ввод'!$E$113="",'У9 Ввод'!$D$113&gt;$B31),0,MAX(0,MIN(1,'У9 Ввод'!$E$113-NETWORKDAYS('У9 Ввод'!$D$113,$B31)+1))/Настройки!$E$15*100)</f>
        <v>0</v>
      </c>
      <c r="DE31" s="67" t="n">
        <f aca="false">IF(OR($D31=1,MONTH($B31)&lt;&gt;MONTH(StartDate),'У9 Ввод'!$D$114="",'У9 Ввод'!$E$114="",'У9 Ввод'!$D$114&gt;$B31),0,MAX(0,MIN(1,'У9 Ввод'!$E$114-NETWORKDAYS('У9 Ввод'!$D$114,$B31)+1))/Настройки!$E$15*100)</f>
        <v>0</v>
      </c>
      <c r="DF31" s="67" t="n">
        <f aca="false">IF(OR($D31=1,MONTH($B31)&lt;&gt;MONTH(StartDate),'У9 Ввод'!$D$115="",'У9 Ввод'!$E$115="",'У9 Ввод'!$D$115&gt;$B31),0,MAX(0,MIN(1,'У9 Ввод'!$E$115-NETWORKDAYS('У9 Ввод'!$D$115,$B31)+1))/Настройки!$E$15*100)</f>
        <v>0</v>
      </c>
      <c r="DG31" s="67" t="n">
        <f aca="false">IF(OR($D31=1,MONTH($B31)&lt;&gt;MONTH(StartDate),'У9 Ввод'!$D$116="",'У9 Ввод'!$E$116="",'У9 Ввод'!$D$116&gt;$B31),0,MAX(0,MIN(1,'У9 Ввод'!$E$116-NETWORKDAYS('У9 Ввод'!$D$116,$B31)+1))/Настройки!$E$15*100)</f>
        <v>0</v>
      </c>
      <c r="DH31" s="67" t="n">
        <f aca="false">IF(OR($D31=1,MONTH($B31)&lt;&gt;MONTH(StartDate),'У9 Ввод'!$D$117="",'У9 Ввод'!$E$117="",'У9 Ввод'!$D$117&gt;$B31),0,MAX(0,MIN(1,'У9 Ввод'!$E$117-NETWORKDAYS('У9 Ввод'!$D$117,$B31)+1))/Настройки!$E$15*100)</f>
        <v>0</v>
      </c>
      <c r="DI31" s="67" t="n">
        <f aca="false">IF(OR($D31=1,MONTH($B31)&lt;&gt;MONTH(StartDate),'У9 Ввод'!$D$118="",'У9 Ввод'!$E$118="",'У9 Ввод'!$D$118&gt;$B31),0,MAX(0,MIN(1,'У9 Ввод'!$E$118-NETWORKDAYS('У9 Ввод'!$D$118,$B31)+1))/Настройки!$E$15*100)</f>
        <v>0</v>
      </c>
      <c r="DJ31" s="67" t="n">
        <f aca="false">IF(OR($D31=1,MONTH($B31)&lt;&gt;MONTH(StartDate),'У9 Ввод'!$D$119="",'У9 Ввод'!$E$119="",'У9 Ввод'!$D$119&gt;$B31),0,MAX(0,MIN(1,'У9 Ввод'!$E$119-NETWORKDAYS('У9 Ввод'!$D$119,$B31)+1))/Настройки!$E$15*100)</f>
        <v>0</v>
      </c>
      <c r="DK31" s="67" t="n">
        <f aca="false">IF(OR($D31=1,MONTH($B31)&lt;&gt;MONTH(StartDate),'У9 Ввод'!$D$120="",'У9 Ввод'!$E$120="",'У9 Ввод'!$D$120&gt;$B31),0,MAX(0,MIN(1,'У9 Ввод'!$E$120-NETWORKDAYS('У9 Ввод'!$D$120,$B31)+1))/Настройки!$E$15*100)</f>
        <v>0</v>
      </c>
      <c r="DL31" s="67" t="n">
        <f aca="false">IF(OR($D31=1,MONTH($B31)&lt;&gt;MONTH(StartDate),'У9 Ввод'!$D$121="",'У9 Ввод'!$E$121="",'У9 Ввод'!$D$121&gt;$B31),0,MAX(0,MIN(1,'У9 Ввод'!$E$121-NETWORKDAYS('У9 Ввод'!$D$121,$B31)+1))/Настройки!$E$15*100)</f>
        <v>0</v>
      </c>
      <c r="DM31" s="67" t="n">
        <f aca="false">IF(OR($D31=1,MONTH($B31)&lt;&gt;MONTH(StartDate),'У9 Ввод'!$D$122="",'У9 Ввод'!$E$122="",'У9 Ввод'!$D$122&gt;$B31),0,MAX(0,MIN(1,'У9 Ввод'!$E$122-NETWORKDAYS('У9 Ввод'!$D$122,$B31)+1))/Настройки!$E$15*100)</f>
        <v>0</v>
      </c>
      <c r="DN31" s="67" t="n">
        <f aca="false">IF(OR($D31=1,MONTH($B31)&lt;&gt;MONTH(StartDate),'У9 Ввод'!$D$123="",'У9 Ввод'!$E$123="",'У9 Ввод'!$D$123&gt;$B31),0,MAX(0,MIN(1,'У9 Ввод'!$E$123-NETWORKDAYS('У9 Ввод'!$D$123,$B31)+1))/Настройки!$E$15*100)</f>
        <v>0</v>
      </c>
      <c r="DO31" s="67" t="n">
        <f aca="false">IF(OR($D31=1,MONTH($B31)&lt;&gt;MONTH(StartDate),'У9 Ввод'!$D$124="",'У9 Ввод'!$E$124="",'У9 Ввод'!$D$124&gt;$B31),0,MAX(0,MIN(1,'У9 Ввод'!$E$124-NETWORKDAYS('У9 Ввод'!$D$124,$B31)+1))/Настройки!$E$15*100)</f>
        <v>0</v>
      </c>
      <c r="DP31" s="67" t="n">
        <f aca="false">IF(OR($D31=1,MONTH($B31)&lt;&gt;MONTH(StartDate),'У9 Ввод'!$D$125="",'У9 Ввод'!$E$125="",'У9 Ввод'!$D$125&gt;$B31),0,MAX(0,MIN(1,'У9 Ввод'!$E$125-NETWORKDAYS('У9 Ввод'!$D$125,$B31)+1))/Настройки!$E$15*100)</f>
        <v>0</v>
      </c>
      <c r="DQ31" s="67" t="n">
        <f aca="false">IF(OR($D31=1,MONTH($B31)&lt;&gt;MONTH(StartDate),'У9 Ввод'!$D$126="",'У9 Ввод'!$E$126="",'У9 Ввод'!$D$126&gt;$B31),0,MAX(0,MIN(1,'У9 Ввод'!$E$126-NETWORKDAYS('У9 Ввод'!$D$126,$B31)+1))/Настройки!$E$15*100)</f>
        <v>0</v>
      </c>
      <c r="DR31" s="67" t="n">
        <f aca="false">IF(OR($D31=1,MONTH($B31)&lt;&gt;MONTH(StartDate),'У9 Ввод'!$D$127="",'У9 Ввод'!$E$127="",'У9 Ввод'!$D$127&gt;$B31),0,MAX(0,MIN(1,'У9 Ввод'!$E$127-NETWORKDAYS('У9 Ввод'!$D$127,$B31)+1))/Настройки!$E$15*100)</f>
        <v>0</v>
      </c>
      <c r="DS31" s="67" t="n">
        <f aca="false">IF(OR($D31=1,MONTH($B31)&lt;&gt;MONTH(StartDate),'У9 Ввод'!$D$128="",'У9 Ввод'!$E$128="",'У9 Ввод'!$D$128&gt;$B31),0,MAX(0,MIN(1,'У9 Ввод'!$E$128-NETWORKDAYS('У9 Ввод'!$D$128,$B31)+1))/Настройки!$E$15*100)</f>
        <v>0</v>
      </c>
      <c r="DT31" s="67" t="n">
        <f aca="false">IF(OR($D31=1,MONTH($B31)&lt;&gt;MONTH(StartDate),'У9 Ввод'!$D$129="",'У9 Ввод'!$E$129="",'У9 Ввод'!$D$129&gt;$B31),0,MAX(0,MIN(1,'У9 Ввод'!$E$129-NETWORKDAYS('У9 Ввод'!$D$129,$B31)+1))/Настройки!$E$15*100)</f>
        <v>0</v>
      </c>
      <c r="DU31" s="67" t="n">
        <f aca="false">IF(OR($D31=1,MONTH($B31)&lt;&gt;MONTH(StartDate),'У9 Ввод'!$D$130="",'У9 Ввод'!$E$130="",'У9 Ввод'!$D$130&gt;$B31),0,MAX(0,MIN(1,'У9 Ввод'!$E$130-NETWORKDAYS('У9 Ввод'!$D$130,$B31)+1))/Настройки!$E$15*100)</f>
        <v>0</v>
      </c>
      <c r="DV31" s="67" t="n">
        <f aca="false">IF(OR($D31=1,MONTH($B31)&lt;&gt;MONTH(StartDate),'У9 Ввод'!$D$131="",'У9 Ввод'!$E$131="",'У9 Ввод'!$D$131&gt;$B31),0,MAX(0,MIN(1,'У9 Ввод'!$E$131-NETWORKDAYS('У9 Ввод'!$D$131,$B31)+1))/Настройки!$E$15*100)</f>
        <v>0</v>
      </c>
      <c r="DW31" s="67" t="n">
        <f aca="false">IF(OR($D31=1,MONTH($B31)&lt;&gt;MONTH(StartDate),'У9 Ввод'!$D$132="",'У9 Ввод'!$E$132="",'У9 Ввод'!$D$132&gt;$B31),0,MAX(0,MIN(1,'У9 Ввод'!$E$132-NETWORKDAYS('У9 Ввод'!$D$132,$B31)+1))/Настройки!$E$15*100)</f>
        <v>0</v>
      </c>
      <c r="DX31" s="67" t="n">
        <f aca="false">IF(OR($D31=1,MONTH($B31)&lt;&gt;MONTH(StartDate),'У9 Ввод'!$D$133="",'У9 Ввод'!$E$133="",'У9 Ввод'!$D$133&gt;$B31),0,MAX(0,MIN(1,'У9 Ввод'!$E$133-NETWORKDAYS('У9 Ввод'!$D$133,$B31)+1))/Настройки!$E$15*100)</f>
        <v>0</v>
      </c>
      <c r="DY31" s="67" t="n">
        <f aca="false">IF(OR($D31=1,MONTH($B31)&lt;&gt;MONTH(StartDate),'У9 Ввод'!$D$134="",'У9 Ввод'!$E$134="",'У9 Ввод'!$D$134&gt;$B31),0,MAX(0,MIN(1,'У9 Ввод'!$E$134-NETWORKDAYS('У9 Ввод'!$D$134,$B31)+1))/Настройки!$E$15*100)</f>
        <v>0</v>
      </c>
      <c r="DZ31" s="67" t="n">
        <f aca="false">IF(OR($D31=1,MONTH($B31)&lt;&gt;MONTH(StartDate),'У9 Ввод'!$D$135="",'У9 Ввод'!$E$135="",'У9 Ввод'!$D$135&gt;$B31),0,MAX(0,MIN(1,'У9 Ввод'!$E$135-NETWORKDAYS('У9 Ввод'!$D$135,$B31)+1))/Настройки!$E$15*100)</f>
        <v>0</v>
      </c>
      <c r="EA31" s="67" t="n">
        <f aca="false">IF(OR($D31=1,MONTH($B31)&lt;&gt;MONTH(StartDate),'У9 Ввод'!$D$136="",'У9 Ввод'!$E$136="",'У9 Ввод'!$D$136&gt;$B31),0,MAX(0,MIN(1,'У9 Ввод'!$E$136-NETWORKDAYS('У9 Ввод'!$D$136,$B31)+1))/Настройки!$E$15*100)</f>
        <v>0</v>
      </c>
      <c r="EB31" s="67" t="n">
        <f aca="false">IF(OR($D31=1,MONTH($B31)&lt;&gt;MONTH(StartDate),'У9 Ввод'!$D$137="",'У9 Ввод'!$E$137="",'У9 Ввод'!$D$137&gt;$B31),0,MAX(0,MIN(1,'У9 Ввод'!$E$137-NETWORKDAYS('У9 Ввод'!$D$137,$B31)+1))/Настройки!$E$15*100)</f>
        <v>0</v>
      </c>
      <c r="EC31" s="67" t="n">
        <f aca="false">IF(OR($D31=1,MONTH($B31)&lt;&gt;MONTH(StartDate),'У9 Ввод'!$D$138="",'У9 Ввод'!$E$138="",'У9 Ввод'!$D$138&gt;$B31),0,MAX(0,MIN(1,'У9 Ввод'!$E$138-NETWORKDAYS('У9 Ввод'!$D$138,$B31)+1))/Настройки!$E$15*100)</f>
        <v>0</v>
      </c>
      <c r="ED31" s="67" t="n">
        <f aca="false">IF(OR($D31=1,MONTH($B31)&lt;&gt;MONTH(StartDate),'У9 Ввод'!$D$139="",'У9 Ввод'!$E$139="",'У9 Ввод'!$D$139&gt;$B31),0,MAX(0,MIN(1,'У9 Ввод'!$E$139-NETWORKDAYS('У9 Ввод'!$D$139,$B31)+1))/Настройки!$E$15*100)</f>
        <v>0</v>
      </c>
      <c r="EE31" s="67" t="n">
        <f aca="false">IF(OR($D31=1,MONTH($B31)&lt;&gt;MONTH(StartDate),'У9 Ввод'!$D$140="",'У9 Ввод'!$E$140="",'У9 Ввод'!$D$140&gt;$B31),0,MAX(0,MIN(1,'У9 Ввод'!$E$140-NETWORKDAYS('У9 Ввод'!$D$140,$B31)+1))/Настройки!$E$15*100)</f>
        <v>0</v>
      </c>
      <c r="EF31" s="67" t="n">
        <f aca="false">IF(OR($D31=1,MONTH($B31)&lt;&gt;MONTH(StartDate),'У9 Ввод'!$D$141="",'У9 Ввод'!$E$141="",'У9 Ввод'!$D$141&gt;$B31),0,MAX(0,MIN(1,'У9 Ввод'!$E$141-NETWORKDAYS('У9 Ввод'!$D$141,$B31)+1))/Настройки!$E$15*100)</f>
        <v>0</v>
      </c>
      <c r="EG31" s="67" t="n">
        <f aca="false">IF(OR($D31=1,MONTH($B31)&lt;&gt;MONTH(StartDate),'У9 Ввод'!$D$142="",'У9 Ввод'!$E$142="",'У9 Ввод'!$D$142&gt;$B31),0,MAX(0,MIN(1,'У9 Ввод'!$E$142-NETWORKDAYS('У9 Ввод'!$D$142,$B31)+1))/Настройки!$E$15*100)</f>
        <v>0</v>
      </c>
      <c r="EH31" s="67" t="n">
        <f aca="false">IF(OR($D31=1,MONTH($B31)&lt;&gt;MONTH(StartDate),'У9 Ввод'!$D$143="",'У9 Ввод'!$E$143="",'У9 Ввод'!$D$143&gt;$B31),0,MAX(0,MIN(1,'У9 Ввод'!$E$143-NETWORKDAYS('У9 Ввод'!$D$143,$B31)+1))/Настройки!$E$15*100)</f>
        <v>0</v>
      </c>
      <c r="EI31" s="67" t="n">
        <f aca="false">IF(OR($D31=1,MONTH($B31)&lt;&gt;MONTH(StartDate),'У9 Ввод'!$D$144="",'У9 Ввод'!$E$144="",'У9 Ввод'!$D$144&gt;$B31),0,MAX(0,MIN(1,'У9 Ввод'!$E$144-NETWORKDAYS('У9 Ввод'!$D$144,$B31)+1))/Настройки!$E$15*100)</f>
        <v>0</v>
      </c>
      <c r="EJ31" s="67" t="n">
        <f aca="false">IF(OR($D31=1,MONTH($B31)&lt;&gt;MONTH(StartDate),'У9 Ввод'!$D$145="",'У9 Ввод'!$E$145="",'У9 Ввод'!$D$145&gt;$B31),0,MAX(0,MIN(1,'У9 Ввод'!$E$145-NETWORKDAYS('У9 Ввод'!$D$145,$B31)+1))/Настройки!$E$15*100)</f>
        <v>0</v>
      </c>
      <c r="EK31" s="67" t="n">
        <f aca="false">IF(OR($D31=1,MONTH($B31)&lt;&gt;MONTH(StartDate),'У9 Ввод'!$D$146="",'У9 Ввод'!$E$146="",'У9 Ввод'!$D$146&gt;$B31),0,MAX(0,MIN(1,'У9 Ввод'!$E$146-NETWORKDAYS('У9 Ввод'!$D$146,$B31)+1))/Настройки!$E$15*100)</f>
        <v>0</v>
      </c>
      <c r="EL31" s="67" t="n">
        <f aca="false">IF(OR($D31=1,MONTH($B31)&lt;&gt;MONTH(StartDate),'У9 Ввод'!$D$147="",'У9 Ввод'!$E$147="",'У9 Ввод'!$D$147&gt;$B31),0,MAX(0,MIN(1,'У9 Ввод'!$E$147-NETWORKDAYS('У9 Ввод'!$D$147,$B31)+1))/Настройки!$E$15*100)</f>
        <v>0</v>
      </c>
      <c r="EM31" s="67" t="n">
        <f aca="false">IF(OR($D31=1,MONTH($B31)&lt;&gt;MONTH(StartDate),'У9 Ввод'!$D$148="",'У9 Ввод'!$E$148="",'У9 Ввод'!$D$148&gt;$B31),0,MAX(0,MIN(1,'У9 Ввод'!$E$148-NETWORKDAYS('У9 Ввод'!$D$148,$B31)+1))/Настройки!$E$15*100)</f>
        <v>0</v>
      </c>
      <c r="EN31" s="67" t="n">
        <f aca="false">IF(OR($D31=1,MONTH($B31)&lt;&gt;MONTH(StartDate),'У9 Ввод'!$D$149="",'У9 Ввод'!$E$149="",'У9 Ввод'!$D$149&gt;$B31),0,MAX(0,MIN(1,'У9 Ввод'!$E$149-NETWORKDAYS('У9 Ввод'!$D$149,$B31)+1))/Настройки!$E$15*100)</f>
        <v>0</v>
      </c>
      <c r="EO31" s="67" t="n">
        <f aca="false">IF(OR($D31=1,MONTH($B31)&lt;&gt;MONTH(StartDate),'У9 Ввод'!$D$150="",'У9 Ввод'!$E$150="",'У9 Ввод'!$D$150&gt;$B31),0,MAX(0,MIN(1,'У9 Ввод'!$E$150-NETWORKDAYS('У9 Ввод'!$D$150,$B31)+1))/Настройки!$E$15*100)</f>
        <v>0</v>
      </c>
      <c r="EP31" s="67" t="n">
        <f aca="false">IF(OR($D31=1,MONTH($B31)&lt;&gt;MONTH(StartDate),'У9 Ввод'!$D$151="",'У9 Ввод'!$E$151="",'У9 Ввод'!$D$151&gt;$B31),0,MAX(0,MIN(1,'У9 Ввод'!$E$151-NETWORKDAYS('У9 Ввод'!$D$151,$B31)+1))/Настройки!$E$15*100)</f>
        <v>0</v>
      </c>
      <c r="EQ31" s="67" t="n">
        <f aca="false">IF(OR($D31=1,MONTH($B31)&lt;&gt;MONTH(StartDate),'У9 Ввод'!$D$152="",'У9 Ввод'!$E$152="",'У9 Ввод'!$D$152&gt;$B31),0,MAX(0,MIN(1,'У9 Ввод'!$E$152-NETWORKDAYS('У9 Ввод'!$D$152,$B31)+1))/Настройки!$E$15*100)</f>
        <v>0</v>
      </c>
      <c r="ER31" s="67" t="n">
        <f aca="false">IF(OR($D31=1,MONTH($B31)&lt;&gt;MONTH(StartDate),'У9 Ввод'!$D$153="",'У9 Ввод'!$E$153="",'У9 Ввод'!$D$153&gt;$B31),0,MAX(0,MIN(1,'У9 Ввод'!$E$153-NETWORKDAYS('У9 Ввод'!$D$153,$B31)+1))/Настройки!$E$15*100)</f>
        <v>0</v>
      </c>
      <c r="ES31" s="67" t="n">
        <f aca="false">IF(OR($D31=1,MONTH($B31)&lt;&gt;MONTH(StartDate),'У9 Ввод'!$D$154="",'У9 Ввод'!$E$154="",'У9 Ввод'!$D$154&gt;$B31),0,MAX(0,MIN(1,'У9 Ввод'!$E$154-NETWORKDAYS('У9 Ввод'!$D$154,$B31)+1))/Настройки!$E$15*100)</f>
        <v>0</v>
      </c>
      <c r="ET31" s="67" t="n">
        <f aca="false">IF(OR($D31=1,MONTH($B31)&lt;&gt;MONTH(StartDate),'У9 Ввод'!$D$155="",'У9 Ввод'!$E$155="",'У9 Ввод'!$D$155&gt;$B31),0,MAX(0,MIN(1,'У9 Ввод'!$E$155-NETWORKDAYS('У9 Ввод'!$D$155,$B31)+1))/Настройки!$E$15*100)</f>
        <v>0</v>
      </c>
      <c r="EU31" s="67" t="n">
        <f aca="false">IF(OR($D31=1,MONTH($B31)&lt;&gt;MONTH(StartDate),'У9 Ввод'!$D$156="",'У9 Ввод'!$E$156="",'У9 Ввод'!$D$156&gt;$B31),0,MAX(0,MIN(1,'У9 Ввод'!$E$156-NETWORKDAYS('У9 Ввод'!$D$156,$B31)+1))/Настройки!$E$15*100)</f>
        <v>0</v>
      </c>
      <c r="EV31" s="67" t="n">
        <f aca="false">IF(OR($D31=1,MONTH($B31)&lt;&gt;MONTH(StartDate),'У9 Ввод'!$D$157="",'У9 Ввод'!$E$157="",'У9 Ввод'!$D$157&gt;$B31),0,MAX(0,MIN(1,'У9 Ввод'!$E$157-NETWORKDAYS('У9 Ввод'!$D$157,$B31)+1))/Настройки!$E$15*100)</f>
        <v>0</v>
      </c>
      <c r="EW31" s="67" t="n">
        <f aca="false">IF(OR($D31=1,MONTH($B31)&lt;&gt;MONTH(StartDate),'У9 Ввод'!$D$158="",'У9 Ввод'!$E$158="",'У9 Ввод'!$D$158&gt;$B31),0,MAX(0,MIN(1,'У9 Ввод'!$E$158-NETWORKDAYS('У9 Ввод'!$D$158,$B31)+1))/Настройки!$E$15*100)</f>
        <v>0</v>
      </c>
      <c r="EX31" s="67" t="n">
        <f aca="false">IF(OR($D31=1,MONTH($B31)&lt;&gt;MONTH(StartDate),'У9 Ввод'!$D$159="",'У9 Ввод'!$E$159="",'У9 Ввод'!$D$159&gt;$B31),0,MAX(0,MIN(1,'У9 Ввод'!$E$159-NETWORKDAYS('У9 Ввод'!$D$159,$B31)+1))/Настройки!$E$15*100)</f>
        <v>0</v>
      </c>
      <c r="EY31" s="67" t="n">
        <f aca="false">IF(OR($D31=1,MONTH($B31)&lt;&gt;MONTH(StartDate),'У9 Ввод'!$D$160="",'У9 Ввод'!$E$160="",'У9 Ввод'!$D$160&gt;$B31),0,MAX(0,MIN(1,'У9 Ввод'!$E$160-NETWORKDAYS('У9 Ввод'!$D$160,$B31)+1))/Настройки!$E$15*100)</f>
        <v>0</v>
      </c>
      <c r="EZ31" s="67" t="n">
        <f aca="false">IF(OR($D31=1,MONTH($B31)&lt;&gt;MONTH(StartDate),'У9 Ввод'!$D$161="",'У9 Ввод'!$E$161="",'У9 Ввод'!$D$161&gt;$B31),0,MAX(0,MIN(1,'У9 Ввод'!$E$161-NETWORKDAYS('У9 Ввод'!$D$161,$B31)+1))/Настройки!$E$15*100)</f>
        <v>0</v>
      </c>
      <c r="FA31" s="67" t="n">
        <f aca="false">IF(OR($D31=1,MONTH($B31)&lt;&gt;MONTH(StartDate),'У9 Ввод'!$D$162="",'У9 Ввод'!$E$162="",'У9 Ввод'!$D$162&gt;$B31),0,MAX(0,MIN(1,'У9 Ввод'!$E$162-NETWORKDAYS('У9 Ввод'!$D$162,$B31)+1))/Настройки!$E$15*100)</f>
        <v>0</v>
      </c>
      <c r="FB31" s="67" t="n">
        <f aca="false">IF(OR($D31=1,MONTH($B31)&lt;&gt;MONTH(StartDate),'У9 Ввод'!$D$163="",'У9 Ввод'!$E$163="",'У9 Ввод'!$D$163&gt;$B31),0,MAX(0,MIN(1,'У9 Ввод'!$E$163-NETWORKDAYS('У9 Ввод'!$D$163,$B31)+1))/Настройки!$E$15*100)</f>
        <v>0</v>
      </c>
      <c r="FC31" s="67" t="n">
        <f aca="false">IF(OR($D31=1,MONTH($B31)&lt;&gt;MONTH(StartDate),'У9 Ввод'!$D$164="",'У9 Ввод'!$E$164="",'У9 Ввод'!$D$164&gt;$B31),0,MAX(0,MIN(1,'У9 Ввод'!$E$164-NETWORKDAYS('У9 Ввод'!$D$164,$B31)+1))/Настройки!$E$15*100)</f>
        <v>0</v>
      </c>
      <c r="FD31" s="67" t="n">
        <f aca="false">IF(OR($D31=1,MONTH($B31)&lt;&gt;MONTH(StartDate),'У9 Ввод'!$D$165="",'У9 Ввод'!$E$165="",'У9 Ввод'!$D$165&gt;$B31),0,MAX(0,MIN(1,'У9 Ввод'!$E$165-NETWORKDAYS('У9 Ввод'!$D$165,$B31)+1))/Настройки!$E$15*100)</f>
        <v>0</v>
      </c>
      <c r="FE31" s="67" t="n">
        <f aca="false">IF(OR($D31=1,MONTH($B31)&lt;&gt;MONTH(StartDate),'У9 Ввод'!$D$166="",'У9 Ввод'!$E$166="",'У9 Ввод'!$D$166&gt;$B31),0,MAX(0,MIN(1,'У9 Ввод'!$E$166-NETWORKDAYS('У9 Ввод'!$D$166,$B31)+1))/Настройки!$E$15*100)</f>
        <v>0</v>
      </c>
      <c r="FF31" s="67" t="n">
        <f aca="false">IF(OR($D31=1,MONTH($B31)&lt;&gt;MONTH(StartDate),'У9 Ввод'!$D$167="",'У9 Ввод'!$E$167="",'У9 Ввод'!$D$167&gt;$B31),0,MAX(0,MIN(1,'У9 Ввод'!$E$167-NETWORKDAYS('У9 Ввод'!$D$167,$B31)+1))/Настройки!$E$15*100)</f>
        <v>0</v>
      </c>
      <c r="FG31" s="67" t="n">
        <f aca="false">IF(OR($D31=1,MONTH($B31)&lt;&gt;MONTH(StartDate),'У9 Ввод'!$D$168="",'У9 Ввод'!$E$168="",'У9 Ввод'!$D$168&gt;$B31),0,MAX(0,MIN(1,'У9 Ввод'!$E$168-NETWORKDAYS('У9 Ввод'!$D$168,$B31)+1))/Настройки!$E$15*100)</f>
        <v>0</v>
      </c>
      <c r="FH31" s="67" t="n">
        <f aca="false">IF(OR($D31=1,MONTH($B31)&lt;&gt;MONTH(StartDate),'У9 Ввод'!$D$169="",'У9 Ввод'!$E$169="",'У9 Ввод'!$D$169&gt;$B31),0,MAX(0,MIN(1,'У9 Ввод'!$E$169-NETWORKDAYS('У9 Ввод'!$D$169,$B31)+1))/Настройки!$E$15*100)</f>
        <v>0</v>
      </c>
      <c r="FI31" s="67" t="n">
        <f aca="false">IF(OR($D31=1,MONTH($B31)&lt;&gt;MONTH(StartDate),'У9 Ввод'!$D$170="",'У9 Ввод'!$E$170="",'У9 Ввод'!$D$170&gt;$B31),0,MAX(0,MIN(1,'У9 Ввод'!$E$170-NETWORKDAYS('У9 Ввод'!$D$170,$B31)+1))/Настройки!$E$15*100)</f>
        <v>0</v>
      </c>
      <c r="FJ31" s="67" t="n">
        <f aca="false">IF(OR($D31=1,MONTH($B31)&lt;&gt;MONTH(StartDate),'У9 Ввод'!$D$171="",'У9 Ввод'!$E$171="",'У9 Ввод'!$D$171&gt;$B31),0,MAX(0,MIN(1,'У9 Ввод'!$E$171-NETWORKDAYS('У9 Ввод'!$D$171,$B31)+1))/Настройки!$E$15*100)</f>
        <v>0</v>
      </c>
      <c r="FK31" s="67" t="n">
        <f aca="false">IF(OR($D31=1,MONTH($B31)&lt;&gt;MONTH(StartDate),'У9 Ввод'!$D$172="",'У9 Ввод'!$E$172="",'У9 Ввод'!$D$172&gt;$B31),0,MAX(0,MIN(1,'У9 Ввод'!$E$172-NETWORKDAYS('У9 Ввод'!$D$172,$B31)+1))/Настройки!$E$15*100)</f>
        <v>0</v>
      </c>
      <c r="FL31" s="67" t="n">
        <f aca="false">IF(OR($D31=1,MONTH($B31)&lt;&gt;MONTH(StartDate),'У9 Ввод'!$D$173="",'У9 Ввод'!$E$173="",'У9 Ввод'!$D$173&gt;$B31),0,MAX(0,MIN(1,'У9 Ввод'!$E$173-NETWORKDAYS('У9 Ввод'!$D$173,$B31)+1))/Настройки!$E$15*100)</f>
        <v>0</v>
      </c>
      <c r="FM31" s="67" t="n">
        <f aca="false">IF(OR($D31=1,MONTH($B31)&lt;&gt;MONTH(StartDate),'У9 Ввод'!$D$174="",'У9 Ввод'!$E$174="",'У9 Ввод'!$D$174&gt;$B31),0,MAX(0,MIN(1,'У9 Ввод'!$E$174-NETWORKDAYS('У9 Ввод'!$D$174,$B31)+1))/Настройки!$E$15*100)</f>
        <v>0</v>
      </c>
      <c r="FN31" s="67" t="n">
        <f aca="false">IF(OR($D31=1,MONTH($B31)&lt;&gt;MONTH(StartDate),'У9 Ввод'!$D$175="",'У9 Ввод'!$E$175="",'У9 Ввод'!$D$175&gt;$B31),0,MAX(0,MIN(1,'У9 Ввод'!$E$175-NETWORKDAYS('У9 Ввод'!$D$175,$B31)+1))/Настройки!$E$15*100)</f>
        <v>0</v>
      </c>
      <c r="FO31" s="67" t="n">
        <f aca="false">IF(OR($D31=1,MONTH($B31)&lt;&gt;MONTH(StartDate),'У9 Ввод'!$D$176="",'У9 Ввод'!$E$176="",'У9 Ввод'!$D$176&gt;$B31),0,MAX(0,MIN(1,'У9 Ввод'!$E$176-NETWORKDAYS('У9 Ввод'!$D$176,$B31)+1))/Настройки!$E$15*100)</f>
        <v>0</v>
      </c>
      <c r="FP31" s="67" t="n">
        <f aca="false">IF(OR($D31=1,MONTH($B31)&lt;&gt;MONTH(StartDate),'У9 Ввод'!$D$177="",'У9 Ввод'!$E$177="",'У9 Ввод'!$D$177&gt;$B31),0,MAX(0,MIN(1,'У9 Ввод'!$E$177-NETWORKDAYS('У9 Ввод'!$D$177,$B31)+1))/Настройки!$E$15*100)</f>
        <v>0</v>
      </c>
      <c r="FQ31" s="67" t="n">
        <f aca="false">IF(OR($D31=1,MONTH($B31)&lt;&gt;MONTH(StartDate),'У9 Ввод'!$D$178="",'У9 Ввод'!$E$178="",'У9 Ввод'!$D$178&gt;$B31),0,MAX(0,MIN(1,'У9 Ввод'!$E$178-NETWORKDAYS('У9 Ввод'!$D$178,$B31)+1))/Настройки!$E$15*100)</f>
        <v>0</v>
      </c>
      <c r="FR31" s="67" t="n">
        <f aca="false">IF(OR($D31=1,MONTH($B31)&lt;&gt;MONTH(StartDate),'У9 Ввод'!$D$179="",'У9 Ввод'!$E$179="",'У9 Ввод'!$D$179&gt;$B31),0,MAX(0,MIN(1,'У9 Ввод'!$E$179-NETWORKDAYS('У9 Ввод'!$D$179,$B31)+1))/Настройки!$E$15*100)</f>
        <v>0</v>
      </c>
      <c r="FS31" s="67" t="n">
        <f aca="false">IF(OR($D31=1,MONTH($B31)&lt;&gt;MONTH(StartDate),'У9 Ввод'!$D$180="",'У9 Ввод'!$E$180="",'У9 Ввод'!$D$180&gt;$B31),0,MAX(0,MIN(1,'У9 Ввод'!$E$180-NETWORKDAYS('У9 Ввод'!$D$180,$B31)+1))/Настройки!$E$15*100)</f>
        <v>0</v>
      </c>
      <c r="FT31" s="67" t="n">
        <f aca="false">IF(OR($D31=1,MONTH($B31)&lt;&gt;MONTH(StartDate),'У9 Ввод'!$D$181="",'У9 Ввод'!$E$181="",'У9 Ввод'!$D$181&gt;$B31),0,MAX(0,MIN(1,'У9 Ввод'!$E$181-NETWORKDAYS('У9 Ввод'!$D$181,$B31)+1))/Настройки!$E$15*100)</f>
        <v>0</v>
      </c>
      <c r="FU31" s="67" t="n">
        <f aca="false">IF(OR($D31=1,MONTH($B31)&lt;&gt;MONTH(StartDate),'У9 Ввод'!$D$182="",'У9 Ввод'!$E$182="",'У9 Ввод'!$D$182&gt;$B31),0,MAX(0,MIN(1,'У9 Ввод'!$E$182-NETWORKDAYS('У9 Ввод'!$D$182,$B31)+1))/Настройки!$E$15*100)</f>
        <v>0</v>
      </c>
      <c r="FV31" s="67" t="n">
        <f aca="false">IF(OR($D31=1,MONTH($B31)&lt;&gt;MONTH(StartDate),'У9 Ввод'!$D$183="",'У9 Ввод'!$E$183="",'У9 Ввод'!$D$183&gt;$B31),0,MAX(0,MIN(1,'У9 Ввод'!$E$183-NETWORKDAYS('У9 Ввод'!$D$183,$B31)+1))/Настройки!$E$15*100)</f>
        <v>0</v>
      </c>
      <c r="FW31" s="67" t="n">
        <f aca="false">IF(OR($D31=1,MONTH($B31)&lt;&gt;MONTH(StartDate),'У9 Ввод'!$D$184="",'У9 Ввод'!$E$184="",'У9 Ввод'!$D$184&gt;$B31),0,MAX(0,MIN(1,'У9 Ввод'!$E$184-NETWORKDAYS('У9 Ввод'!$D$184,$B31)+1))/Настройки!$E$15*100)</f>
        <v>0</v>
      </c>
      <c r="FX31" s="67" t="n">
        <f aca="false">IF(OR($D31=1,MONTH($B31)&lt;&gt;MONTH(StartDate),'У9 Ввод'!$D$185="",'У9 Ввод'!$E$185="",'У9 Ввод'!$D$185&gt;$B31),0,MAX(0,MIN(1,'У9 Ввод'!$E$185-NETWORKDAYS('У9 Ввод'!$D$185,$B31)+1))/Настройки!$E$15*100)</f>
        <v>0</v>
      </c>
      <c r="FY31" s="67" t="n">
        <f aca="false">IF(OR($D31=1,MONTH($B31)&lt;&gt;MONTH(StartDate),'У9 Ввод'!$D$186="",'У9 Ввод'!$E$186="",'У9 Ввод'!$D$186&gt;$B31),0,MAX(0,MIN(1,'У9 Ввод'!$E$186-NETWORKDAYS('У9 Ввод'!$D$186,$B31)+1))/Настройки!$E$15*100)</f>
        <v>0</v>
      </c>
      <c r="FZ31" s="67" t="n">
        <f aca="false">IF(OR($D31=1,MONTH($B31)&lt;&gt;MONTH(StartDate),'У9 Ввод'!$D$187="",'У9 Ввод'!$E$187="",'У9 Ввод'!$D$187&gt;$B31),0,MAX(0,MIN(1,'У9 Ввод'!$E$187-NETWORKDAYS('У9 Ввод'!$D$187,$B31)+1))/Настройки!$E$15*100)</f>
        <v>0</v>
      </c>
      <c r="GA31" s="67" t="n">
        <f aca="false">IF(OR($D31=1,MONTH($B31)&lt;&gt;MONTH(StartDate),'У9 Ввод'!$D$188="",'У9 Ввод'!$E$188="",'У9 Ввод'!$D$188&gt;$B31),0,MAX(0,MIN(1,'У9 Ввод'!$E$188-NETWORKDAYS('У9 Ввод'!$D$188,$B31)+1))/Настройки!$E$15*100)</f>
        <v>0</v>
      </c>
      <c r="GB31" s="67" t="n">
        <f aca="false">IF(OR($D31=1,MONTH($B31)&lt;&gt;MONTH(StartDate),'У9 Ввод'!$D$189="",'У9 Ввод'!$E$189="",'У9 Ввод'!$D$189&gt;$B31),0,MAX(0,MIN(1,'У9 Ввод'!$E$189-NETWORKDAYS('У9 Ввод'!$D$189,$B31)+1))/Настройки!$E$15*100)</f>
        <v>0</v>
      </c>
      <c r="GC31" s="67" t="n">
        <f aca="false">IF(OR($D31=1,MONTH($B31)&lt;&gt;MONTH(StartDate),'У9 Ввод'!$D$190="",'У9 Ввод'!$E$190="",'У9 Ввод'!$D$190&gt;$B31),0,MAX(0,MIN(1,'У9 Ввод'!$E$190-NETWORKDAYS('У9 Ввод'!$D$190,$B31)+1))/Настройки!$E$15*100)</f>
        <v>0</v>
      </c>
      <c r="GD31" s="67" t="n">
        <f aca="false">IF(OR($D31=1,MONTH($B31)&lt;&gt;MONTH(StartDate),'У9 Ввод'!$D$191="",'У9 Ввод'!$E$191="",'У9 Ввод'!$D$191&gt;$B31),0,MAX(0,MIN(1,'У9 Ввод'!$E$191-NETWORKDAYS('У9 Ввод'!$D$191,$B31)+1))/Настройки!$E$15*100)</f>
        <v>0</v>
      </c>
      <c r="GE31" s="67" t="n">
        <f aca="false">IF(OR($D31=1,MONTH($B31)&lt;&gt;MONTH(StartDate),'У9 Ввод'!$D$192="",'У9 Ввод'!$E$192="",'У9 Ввод'!$D$192&gt;$B31),0,MAX(0,MIN(1,'У9 Ввод'!$E$192-NETWORKDAYS('У9 Ввод'!$D$192,$B31)+1))/Настройки!$E$15*100)</f>
        <v>0</v>
      </c>
      <c r="GF31" s="67" t="n">
        <f aca="false">IF(OR($D31=1,MONTH($B31)&lt;&gt;MONTH(StartDate),'У9 Ввод'!$D$193="",'У9 Ввод'!$E$193="",'У9 Ввод'!$D$193&gt;$B31),0,MAX(0,MIN(1,'У9 Ввод'!$E$193-NETWORKDAYS('У9 Ввод'!$D$193,$B31)+1))/Настройки!$E$15*100)</f>
        <v>0</v>
      </c>
      <c r="GG31" s="67" t="n">
        <f aca="false">IF(OR($D31=1,MONTH($B31)&lt;&gt;MONTH(StartDate),'У9 Ввод'!$D$194="",'У9 Ввод'!$E$194="",'У9 Ввод'!$D$194&gt;$B31),0,MAX(0,MIN(1,'У9 Ввод'!$E$194-NETWORKDAYS('У9 Ввод'!$D$194,$B31)+1))/Настройки!$E$15*100)</f>
        <v>0</v>
      </c>
      <c r="GH31" s="67" t="n">
        <f aca="false">IF(OR($D31=1,MONTH($B31)&lt;&gt;MONTH(StartDate),'У9 Ввод'!$D$195="",'У9 Ввод'!$E$195="",'У9 Ввод'!$D$195&gt;$B31),0,MAX(0,MIN(1,'У9 Ввод'!$E$195-NETWORKDAYS('У9 Ввод'!$D$195,$B31)+1))/Настройки!$E$15*100)</f>
        <v>0</v>
      </c>
      <c r="GI31" s="67" t="n">
        <f aca="false">IF(OR($D31=1,MONTH($B31)&lt;&gt;MONTH(StartDate),'У9 Ввод'!$D$196="",'У9 Ввод'!$E$196="",'У9 Ввод'!$D$196&gt;$B31),0,MAX(0,MIN(1,'У9 Ввод'!$E$196-NETWORKDAYS('У9 Ввод'!$D$196,$B31)+1))/Настройки!$E$15*100)</f>
        <v>0</v>
      </c>
      <c r="GJ31" s="67" t="n">
        <f aca="false">IF(OR($D31=1,MONTH($B31)&lt;&gt;MONTH(StartDate),'У9 Ввод'!$D$197="",'У9 Ввод'!$E$197="",'У9 Ввод'!$D$197&gt;$B31),0,MAX(0,MIN(1,'У9 Ввод'!$E$197-NETWORKDAYS('У9 Ввод'!$D$197,$B31)+1))/Настройки!$E$15*100)</f>
        <v>0</v>
      </c>
      <c r="GK31" s="67" t="n">
        <f aca="false">IF(OR($D31=1,MONTH($B31)&lt;&gt;MONTH(StartDate),'У9 Ввод'!$D$198="",'У9 Ввод'!$E$198="",'У9 Ввод'!$D$198&gt;$B31),0,MAX(0,MIN(1,'У9 Ввод'!$E$198-NETWORKDAYS('У9 Ввод'!$D$198,$B31)+1))/Настройки!$E$15*100)</f>
        <v>0</v>
      </c>
      <c r="GL31" s="67" t="n">
        <f aca="false">IF(OR($D31=1,MONTH($B31)&lt;&gt;MONTH(StartDate),'У9 Ввод'!$D$199="",'У9 Ввод'!$E$199="",'У9 Ввод'!$D$199&gt;$B31),0,MAX(0,MIN(1,'У9 Ввод'!$E$199-NETWORKDAYS('У9 Ввод'!$D$199,$B31)+1))/Настройки!$E$15*100)</f>
        <v>0</v>
      </c>
      <c r="GM31" s="67" t="n">
        <f aca="false">IF(OR($D31=1,MONTH($B31)&lt;&gt;MONTH(StartDate),'У9 Ввод'!$D$200="",'У9 Ввод'!$E$200="",'У9 Ввод'!$D$200&gt;$B31),0,MAX(0,MIN(1,'У9 Ввод'!$E$200-NETWORKDAYS('У9 Ввод'!$D$200,$B31)+1))/Настройки!$E$15*100)</f>
        <v>0</v>
      </c>
      <c r="GN31" s="67" t="n">
        <f aca="false">IF(OR($D31=1,MONTH($B31)&lt;&gt;MONTH(StartDate),'У9 Ввод'!$D$201="",'У9 Ввод'!$E$201="",'У9 Ввод'!$D$201&gt;$B31),0,MAX(0,MIN(1,'У9 Ввод'!$E$201-NETWORKDAYS('У9 Ввод'!$D$201,$B31)+1))/Настройки!$E$15*100)</f>
        <v>0</v>
      </c>
      <c r="GO31" s="67" t="n">
        <f aca="false">IF(OR($D31=1,MONTH($B31)&lt;&gt;MONTH(StartDate),'У9 Ввод'!$D$202="",'У9 Ввод'!$E$202="",'У9 Ввод'!$D$202&gt;$B31),0,MAX(0,MIN(1,'У9 Ввод'!$E$202-NETWORKDAYS('У9 Ввод'!$D$202,$B31)+1))/Настройки!$E$15*100)</f>
        <v>0</v>
      </c>
      <c r="GP31" s="67" t="n">
        <f aca="false">IF(OR($D31=1,MONTH($B31)&lt;&gt;MONTH(StartDate),'У9 Ввод'!$D$203="",'У9 Ввод'!$E$203="",'У9 Ввод'!$D$203&gt;$B31),0,MAX(0,MIN(1,'У9 Ввод'!$E$203-NETWORKDAYS('У9 Ввод'!$D$203,$B31)+1))/Настройки!$E$15*100)</f>
        <v>0</v>
      </c>
      <c r="GQ31" s="67" t="n">
        <f aca="false">IF(OR($D31=1,MONTH($B31)&lt;&gt;MONTH(StartDate),'У9 Ввод'!$D$204="",'У9 Ввод'!$E$204="",'У9 Ввод'!$D$204&gt;$B31),0,MAX(0,MIN(1,'У9 Ввод'!$E$204-NETWORKDAYS('У9 Ввод'!$D$204,$B31)+1))/Настройки!$E$15*100)</f>
        <v>0</v>
      </c>
      <c r="GR31" s="67" t="n">
        <f aca="false">IF(OR($D31=1,MONTH($B31)&lt;&gt;MONTH(StartDate),'У9 Ввод'!$D$205="",'У9 Ввод'!$E$205="",'У9 Ввод'!$D$205&gt;$B31),0,MAX(0,MIN(1,'У9 Ввод'!$E$205-NETWORKDAYS('У9 Ввод'!$D$205,$B31)+1))/Настройки!$E$15*100)</f>
        <v>0</v>
      </c>
      <c r="GS31" s="67" t="n">
        <f aca="false">IF(OR($D31=1,MONTH($B31)&lt;&gt;MONTH(StartDate),'У9 Ввод'!$D$206="",'У9 Ввод'!$E$206="",'У9 Ввод'!$D$206&gt;$B31),0,MAX(0,MIN(1,'У9 Ввод'!$E$206-NETWORKDAYS('У9 Ввод'!$D$206,$B31)+1))/Настройки!$E$15*100)</f>
        <v>0</v>
      </c>
      <c r="GT31" s="67" t="n">
        <f aca="false">IF(OR($D31=1,MONTH($B31)&lt;&gt;MONTH(StartDate),'У9 Ввод'!$D$207="",'У9 Ввод'!$E$207="",'У9 Ввод'!$D$207&gt;$B31),0,MAX(0,MIN(1,'У9 Ввод'!$E$207-NETWORKDAYS('У9 Ввод'!$D$207,$B31)+1))/Настройки!$E$15*100)</f>
        <v>0</v>
      </c>
      <c r="GU31" s="67" t="n">
        <f aca="false">IF(OR($D31=1,MONTH($B31)&lt;&gt;MONTH(StartDate),'У9 Ввод'!$D$208="",'У9 Ввод'!$E$208="",'У9 Ввод'!$D$208&gt;$B31),0,MAX(0,MIN(1,'У9 Ввод'!$E$208-NETWORKDAYS('У9 Ввод'!$D$208,$B31)+1))/Настройки!$E$15*100)</f>
        <v>0</v>
      </c>
      <c r="GV31" s="67" t="n">
        <f aca="false">IF(OR($D31=1,MONTH($B31)&lt;&gt;MONTH(StartDate),'У9 Ввод'!$D$209="",'У9 Ввод'!$E$209="",'У9 Ввод'!$D$209&gt;$B31),0,MAX(0,MIN(1,'У9 Ввод'!$E$209-NETWORKDAYS('У9 Ввод'!$D$209,$B31)+1))/Настройки!$E$15*100)</f>
        <v>0</v>
      </c>
      <c r="GW31" s="67" t="n">
        <f aca="false">IF(OR($D31=1,MONTH($B31)&lt;&gt;MONTH(StartDate),'У9 Ввод'!$D$210="",'У9 Ввод'!$E$210="",'У9 Ввод'!$D$210&gt;$B31),0,MAX(0,MIN(1,'У9 Ввод'!$E$210-NETWORKDAYS('У9 Ввод'!$D$210,$B31)+1))/Настройки!$E$15*100)</f>
        <v>0</v>
      </c>
      <c r="GX31" s="67" t="n">
        <f aca="false">IF(OR($D31=1,MONTH($B31)&lt;&gt;MONTH(StartDate),'У9 Ввод'!$D$211="",'У9 Ввод'!$E$211="",'У9 Ввод'!$D$211&gt;$B31),0,MAX(0,MIN(1,'У9 Ввод'!$E$211-NETWORKDAYS('У9 Ввод'!$D$211,$B31)+1))/Настройки!$E$15*100)</f>
        <v>0</v>
      </c>
      <c r="GY31" s="67" t="n">
        <f aca="false">IF(OR($D31=1,MONTH($B31)&lt;&gt;MONTH(StartDate),'У9 Ввод'!$D$212="",'У9 Ввод'!$E$212="",'У9 Ввод'!$D$212&gt;$B31),0,MAX(0,MIN(1,'У9 Ввод'!$E$212-NETWORKDAYS('У9 Ввод'!$D$212,$B31)+1))/Настройки!$E$15*100)</f>
        <v>0</v>
      </c>
      <c r="GZ31" s="67" t="n">
        <f aca="false">IF(OR($D31=1,MONTH($B31)&lt;&gt;MONTH(StartDate),'У9 Ввод'!$D$213="",'У9 Ввод'!$E$213="",'У9 Ввод'!$D$213&gt;$B31),0,MAX(0,MIN(1,'У9 Ввод'!$E$213-NETWORKDAYS('У9 Ввод'!$D$213,$B31)+1))/Настройки!$E$15*100)</f>
        <v>0</v>
      </c>
      <c r="HA31" s="67" t="n">
        <f aca="false">IF(OR($D31=1,MONTH($B31)&lt;&gt;MONTH(StartDate),'У9 Ввод'!$D$214="",'У9 Ввод'!$E$214="",'У9 Ввод'!$D$214&gt;$B31),0,MAX(0,MIN(1,'У9 Ввод'!$E$214-NETWORKDAYS('У9 Ввод'!$D$214,$B31)+1))/Настройки!$E$15*100)</f>
        <v>0</v>
      </c>
      <c r="HB31" s="67" t="n">
        <f aca="false">IF(OR($D31=1,MONTH($B31)&lt;&gt;MONTH(StartDate),'У9 Ввод'!$D$215="",'У9 Ввод'!$E$215="",'У9 Ввод'!$D$215&gt;$B31),0,MAX(0,MIN(1,'У9 Ввод'!$E$215-NETWORKDAYS('У9 Ввод'!$D$215,$B31)+1))/Настройки!$E$15*100)</f>
        <v>0</v>
      </c>
      <c r="HC31" s="67" t="n">
        <f aca="false">IF(OR($D31=1,MONTH($B31)&lt;&gt;MONTH(StartDate),'У9 Ввод'!$D$216="",'У9 Ввод'!$E$216="",'У9 Ввод'!$D$216&gt;$B31),0,MAX(0,MIN(1,'У9 Ввод'!$E$216-NETWORKDAYS('У9 Ввод'!$D$216,$B31)+1))/Настройки!$E$15*100)</f>
        <v>0</v>
      </c>
      <c r="HD31" s="67" t="n">
        <f aca="false">IF(OR($D31=1,MONTH($B31)&lt;&gt;MONTH(StartDate),'У9 Ввод'!$D$217="",'У9 Ввод'!$E$217="",'У9 Ввод'!$D$217&gt;$B31),0,MAX(0,MIN(1,'У9 Ввод'!$E$217-NETWORKDAYS('У9 Ввод'!$D$217,$B31)+1))/Настройки!$E$15*100)</f>
        <v>0</v>
      </c>
      <c r="HE31" s="67" t="n">
        <f aca="false">IF(OR($D31=1,MONTH($B31)&lt;&gt;MONTH(StartDate),'У9 Ввод'!$D$218="",'У9 Ввод'!$E$218="",'У9 Ввод'!$D$218&gt;$B31),0,MAX(0,MIN(1,'У9 Ввод'!$E$218-NETWORKDAYS('У9 Ввод'!$D$218,$B31)+1))/Настройки!$E$15*100)</f>
        <v>0</v>
      </c>
      <c r="HF31" s="67" t="n">
        <f aca="false">IF(OR($D31=1,MONTH($B31)&lt;&gt;MONTH(StartDate),'У9 Ввод'!$D$219="",'У9 Ввод'!$E$219="",'У9 Ввод'!$D$219&gt;$B31),0,MAX(0,MIN(1,'У9 Ввод'!$E$219-NETWORKDAYS('У9 Ввод'!$D$219,$B31)+1))/Настройки!$E$15*100)</f>
        <v>0</v>
      </c>
      <c r="HG31" s="67" t="n">
        <f aca="false">IF(OR($D31=1,MONTH($B31)&lt;&gt;MONTH(StartDate),'У9 Ввод'!$D$220="",'У9 Ввод'!$E$220="",'У9 Ввод'!$D$220&gt;$B31),0,MAX(0,MIN(1,'У9 Ввод'!$E$220-NETWORKDAYS('У9 Ввод'!$D$220,$B31)+1))/Настройки!$E$15*100)</f>
        <v>0</v>
      </c>
      <c r="HH31" s="67" t="n">
        <f aca="false">IF(OR($D31=1,MONTH($B31)&lt;&gt;MONTH(StartDate),'У9 Ввод'!$D$221="",'У9 Ввод'!$E$221="",'У9 Ввод'!$D$221&gt;$B31),0,MAX(0,MIN(1,'У9 Ввод'!$E$221-NETWORKDAYS('У9 Ввод'!$D$221,$B31)+1))/Настройки!$E$15*100)</f>
        <v>0</v>
      </c>
      <c r="HI31" s="67" t="n">
        <f aca="false">IF(OR($D31=1,MONTH($B31)&lt;&gt;MONTH(StartDate),'У9 Ввод'!$D$222="",'У9 Ввод'!$E$222="",'У9 Ввод'!$D$222&gt;$B31),0,MAX(0,MIN(1,'У9 Ввод'!$E$222-NETWORKDAYS('У9 Ввод'!$D$222,$B31)+1))/Настройки!$E$15*100)</f>
        <v>0</v>
      </c>
      <c r="HJ31" s="67" t="n">
        <f aca="false">IF(OR($D31=1,MONTH($B31)&lt;&gt;MONTH(StartDate),'У9 Ввод'!$D$223="",'У9 Ввод'!$E$223="",'У9 Ввод'!$D$223&gt;$B31),0,MAX(0,MIN(1,'У9 Ввод'!$E$223-NETWORKDAYS('У9 Ввод'!$D$223,$B31)+1))/Настройки!$E$15*100)</f>
        <v>0</v>
      </c>
      <c r="HK31" s="67" t="n">
        <f aca="false">IF(OR($D31=1,MONTH($B31)&lt;&gt;MONTH(StartDate),'У9 Ввод'!$D$224="",'У9 Ввод'!$E$224="",'У9 Ввод'!$D$224&gt;$B31),0,MAX(0,MIN(1,'У9 Ввод'!$E$224-NETWORKDAYS('У9 Ввод'!$D$224,$B31)+1))/Настройки!$E$15*100)</f>
        <v>0</v>
      </c>
      <c r="HL31" s="67" t="n">
        <f aca="false">IF(OR($D31=1,MONTH($B31)&lt;&gt;MONTH(StartDate),'У9 Ввод'!$D$225="",'У9 Ввод'!$E$225="",'У9 Ввод'!$D$225&gt;$B31),0,MAX(0,MIN(1,'У9 Ввод'!$E$225-NETWORKDAYS('У9 Ввод'!$D$225,$B31)+1))/Настройки!$E$15*100)</f>
        <v>0</v>
      </c>
      <c r="HM31" s="67" t="n">
        <f aca="false">IF(OR($D31=1,MONTH($B31)&lt;&gt;MONTH(StartDate),'У9 Ввод'!$D$226="",'У9 Ввод'!$E$226="",'У9 Ввод'!$D$226&gt;$B31),0,MAX(0,MIN(1,'У9 Ввод'!$E$226-NETWORKDAYS('У9 Ввод'!$D$226,$B31)+1))/Настройки!$E$15*100)</f>
        <v>0</v>
      </c>
      <c r="HN31" s="67" t="n">
        <f aca="false">IF(OR($D31=1,MONTH($B31)&lt;&gt;MONTH(StartDate),'У9 Ввод'!$D$227="",'У9 Ввод'!$E$227="",'У9 Ввод'!$D$227&gt;$B31),0,MAX(0,MIN(1,'У9 Ввод'!$E$227-NETWORKDAYS('У9 Ввод'!$D$227,$B31)+1))/Настройки!$E$15*100)</f>
        <v>0</v>
      </c>
      <c r="HO31" s="67" t="n">
        <f aca="false">IF(OR($D31=1,MONTH($B31)&lt;&gt;MONTH(StartDate),'У9 Ввод'!$D$228="",'У9 Ввод'!$E$228="",'У9 Ввод'!$D$228&gt;$B31),0,MAX(0,MIN(1,'У9 Ввод'!$E$228-NETWORKDAYS('У9 Ввод'!$D$228,$B31)+1))/Настройки!$E$15*100)</f>
        <v>0</v>
      </c>
      <c r="HP31" s="67" t="n">
        <f aca="false">IF(OR($D31=1,MONTH($B31)&lt;&gt;MONTH(StartDate),'У9 Ввод'!$D$229="",'У9 Ввод'!$E$229="",'У9 Ввод'!$D$229&gt;$B31),0,MAX(0,MIN(1,'У9 Ввод'!$E$229-NETWORKDAYS('У9 Ввод'!$D$229,$B31)+1))/Настройки!$E$15*100)</f>
        <v>0</v>
      </c>
      <c r="HQ31" s="67" t="n">
        <f aca="false">IF(OR($D31=1,MONTH($B31)&lt;&gt;MONTH(StartDate),'У9 Ввод'!$D$230="",'У9 Ввод'!$E$230="",'У9 Ввод'!$D$230&gt;$B31),0,MAX(0,MIN(1,'У9 Ввод'!$E$230-NETWORKDAYS('У9 Ввод'!$D$230,$B31)+1))/Настройки!$E$15*100)</f>
        <v>0</v>
      </c>
      <c r="HR31" s="67" t="n">
        <f aca="false">IF(OR($D31=1,MONTH($B31)&lt;&gt;MONTH(StartDate),'У9 Ввод'!$D$231="",'У9 Ввод'!$E$231="",'У9 Ввод'!$D$231&gt;$B31),0,MAX(0,MIN(1,'У9 Ввод'!$E$231-NETWORKDAYS('У9 Ввод'!$D$231,$B31)+1))/Настройки!$E$15*100)</f>
        <v>0</v>
      </c>
      <c r="HS31" s="67" t="n">
        <f aca="false">IF(OR($D31=1,MONTH($B31)&lt;&gt;MONTH(StartDate),'У9 Ввод'!$D$232="",'У9 Ввод'!$E$232="",'У9 Ввод'!$D$232&gt;$B31),0,MAX(0,MIN(1,'У9 Ввод'!$E$232-NETWORKDAYS('У9 Ввод'!$D$232,$B31)+1))/Настройки!$E$15*100)</f>
        <v>0</v>
      </c>
      <c r="HT31" s="67" t="n">
        <f aca="false">IF(OR($D31=1,MONTH($B31)&lt;&gt;MONTH(StartDate),'У9 Ввод'!$D$233="",'У9 Ввод'!$E$233="",'У9 Ввод'!$D$233&gt;$B31),0,MAX(0,MIN(1,'У9 Ввод'!$E$233-NETWORKDAYS('У9 Ввод'!$D$233,$B31)+1))/Настройки!$E$15*100)</f>
        <v>0</v>
      </c>
      <c r="HU31" s="67" t="n">
        <f aca="false">IF(OR($D31=1,MONTH($B31)&lt;&gt;MONTH(StartDate),'У9 Ввод'!$D$234="",'У9 Ввод'!$E$234="",'У9 Ввод'!$D$234&gt;$B31),0,MAX(0,MIN(1,'У9 Ввод'!$E$234-NETWORKDAYS('У9 Ввод'!$D$234,$B31)+1))/Настройки!$E$15*100)</f>
        <v>0</v>
      </c>
      <c r="HV31" s="67" t="n">
        <f aca="false">IF(OR($D31=1,MONTH($B31)&lt;&gt;MONTH(StartDate),'У9 Ввод'!$D$235="",'У9 Ввод'!$E$235="",'У9 Ввод'!$D$235&gt;$B31),0,MAX(0,MIN(1,'У9 Ввод'!$E$235-NETWORKDAYS('У9 Ввод'!$D$235,$B31)+1))/Настройки!$E$15*100)</f>
        <v>0</v>
      </c>
      <c r="HW31" s="67" t="n">
        <f aca="false">IF(OR($D31=1,MONTH($B31)&lt;&gt;MONTH(StartDate),'У9 Ввод'!$D$236="",'У9 Ввод'!$E$236="",'У9 Ввод'!$D$236&gt;$B31),0,MAX(0,MIN(1,'У9 Ввод'!$E$236-NETWORKDAYS('У9 Ввод'!$D$236,$B31)+1))/Настройки!$E$15*100)</f>
        <v>0</v>
      </c>
      <c r="HX31" s="67" t="n">
        <f aca="false">IF(OR($D31=1,MONTH($B31)&lt;&gt;MONTH(StartDate),'У9 Ввод'!$D$237="",'У9 Ввод'!$E$237="",'У9 Ввод'!$D$237&gt;$B31),0,MAX(0,MIN(1,'У9 Ввод'!$E$237-NETWORKDAYS('У9 Ввод'!$D$237,$B31)+1))/Настройки!$E$15*100)</f>
        <v>0</v>
      </c>
      <c r="HY31" s="67" t="n">
        <f aca="false">IF(OR($D31=1,MONTH($B31)&lt;&gt;MONTH(StartDate),'У9 Ввод'!$D$238="",'У9 Ввод'!$E$238="",'У9 Ввод'!$D$238&gt;$B31),0,MAX(0,MIN(1,'У9 Ввод'!$E$238-NETWORKDAYS('У9 Ввод'!$D$238,$B31)+1))/Настройки!$E$15*100)</f>
        <v>0</v>
      </c>
      <c r="HZ31" s="67" t="n">
        <f aca="false">IF(OR($D31=1,MONTH($B31)&lt;&gt;MONTH(StartDate),'У9 Ввод'!$D$239="",'У9 Ввод'!$E$239="",'У9 Ввод'!$D$239&gt;$B31),0,MAX(0,MIN(1,'У9 Ввод'!$E$239-NETWORKDAYS('У9 Ввод'!$D$239,$B31)+1))/Настройки!$E$15*100)</f>
        <v>0</v>
      </c>
      <c r="IA31" s="67" t="n">
        <f aca="false">IF(OR($D31=1,MONTH($B31)&lt;&gt;MONTH(StartDate),'У9 Ввод'!$D$240="",'У9 Ввод'!$E$240="",'У9 Ввод'!$D$240&gt;$B31),0,MAX(0,MIN(1,'У9 Ввод'!$E$240-NETWORKDAYS('У9 Ввод'!$D$240,$B31)+1))/Настройки!$E$15*100)</f>
        <v>0</v>
      </c>
      <c r="IB31" s="67" t="n">
        <f aca="false">IF(OR($D31=1,MONTH($B31)&lt;&gt;MONTH(StartDate),'У9 Ввод'!$D$241="",'У9 Ввод'!$E$241="",'У9 Ввод'!$D$241&gt;$B31),0,MAX(0,MIN(1,'У9 Ввод'!$E$241-NETWORKDAYS('У9 Ввод'!$D$241,$B31)+1))/Настройки!$E$15*100)</f>
        <v>0</v>
      </c>
      <c r="IC31" s="67" t="n">
        <f aca="false">IF(OR($D31=1,MONTH($B31)&lt;&gt;MONTH(StartDate),'У9 Ввод'!$D$242="",'У9 Ввод'!$E$242="",'У9 Ввод'!$D$242&gt;$B31),0,MAX(0,MIN(1,'У9 Ввод'!$E$242-NETWORKDAYS('У9 Ввод'!$D$242,$B31)+1))/Настройки!$E$15*100)</f>
        <v>0</v>
      </c>
      <c r="ID31" s="67" t="n">
        <f aca="false">IF(OR($D31=1,MONTH($B31)&lt;&gt;MONTH(StartDate),'У9 Ввод'!$D$243="",'У9 Ввод'!$E$243="",'У9 Ввод'!$D$243&gt;$B31),0,MAX(0,MIN(1,'У9 Ввод'!$E$243-NETWORKDAYS('У9 Ввод'!$D$243,$B31)+1))/Настройки!$E$15*100)</f>
        <v>0</v>
      </c>
      <c r="IE31" s="67" t="n">
        <f aca="false">IF(OR($D31=1,MONTH($B31)&lt;&gt;MONTH(StartDate),'У9 Ввод'!$D$244="",'У9 Ввод'!$E$244="",'У9 Ввод'!$D$244&gt;$B31),0,MAX(0,MIN(1,'У9 Ввод'!$E$244-NETWORKDAYS('У9 Ввод'!$D$244,$B31)+1))/Настройки!$E$15*100)</f>
        <v>0</v>
      </c>
      <c r="IF31" s="67" t="n">
        <f aca="false">IF(OR($D31=1,MONTH($B31)&lt;&gt;MONTH(StartDate),'У9 Ввод'!$D$245="",'У9 Ввод'!$E$245="",'У9 Ввод'!$D$245&gt;$B31),0,MAX(0,MIN(1,'У9 Ввод'!$E$245-NETWORKDAYS('У9 Ввод'!$D$245,$B31)+1))/Настройки!$E$15*100)</f>
        <v>0</v>
      </c>
      <c r="IG31" s="67" t="n">
        <f aca="false">IF(OR($D31=1,MONTH($B31)&lt;&gt;MONTH(StartDate),'У9 Ввод'!$D$246="",'У9 Ввод'!$E$246="",'У9 Ввод'!$D$246&gt;$B31),0,MAX(0,MIN(1,'У9 Ввод'!$E$246-NETWORKDAYS('У9 Ввод'!$D$246,$B31)+1))/Настройки!$E$15*100)</f>
        <v>0</v>
      </c>
      <c r="IH31" s="67" t="n">
        <f aca="false">IF(OR($D31=1,MONTH($B31)&lt;&gt;MONTH(StartDate),'У9 Ввод'!$D$247="",'У9 Ввод'!$E$247="",'У9 Ввод'!$D$247&gt;$B31),0,MAX(0,MIN(1,'У9 Ввод'!$E$247-NETWORKDAYS('У9 Ввод'!$D$247,$B31)+1))/Настройки!$E$15*100)</f>
        <v>0</v>
      </c>
      <c r="II31" s="67" t="n">
        <f aca="false">IF(OR($D31=1,MONTH($B31)&lt;&gt;MONTH(StartDate),'У9 Ввод'!$D$248="",'У9 Ввод'!$E$248="",'У9 Ввод'!$D$248&gt;$B31),0,MAX(0,MIN(1,'У9 Ввод'!$E$248-NETWORKDAYS('У9 Ввод'!$D$248,$B31)+1))/Настройки!$E$15*100)</f>
        <v>0</v>
      </c>
      <c r="IJ31" s="67" t="n">
        <f aca="false">IF(OR($D31=1,MONTH($B31)&lt;&gt;MONTH(StartDate),'У9 Ввод'!$D$249="",'У9 Ввод'!$E$249="",'У9 Ввод'!$D$249&gt;$B31),0,MAX(0,MIN(1,'У9 Ввод'!$E$249-NETWORKDAYS('У9 Ввод'!$D$249,$B31)+1))/Настройки!$E$15*100)</f>
        <v>0</v>
      </c>
      <c r="IK31" s="67" t="n">
        <f aca="false">IF(OR($D31=1,MONTH($B31)&lt;&gt;MONTH(StartDate),'У9 Ввод'!$D$250="",'У9 Ввод'!$E$250="",'У9 Ввод'!$D$250&gt;$B31),0,MAX(0,MIN(1,'У9 Ввод'!$E$250-NETWORKDAYS('У9 Ввод'!$D$250,$B31)+1))/Настройки!$E$15*100)</f>
        <v>0</v>
      </c>
      <c r="IL31" s="67" t="n">
        <f aca="false">IF(OR($D31=1,MONTH($B31)&lt;&gt;MONTH(StartDate),'У9 Ввод'!$D$251="",'У9 Ввод'!$E$251="",'У9 Ввод'!$D$251&gt;$B31),0,MAX(0,MIN(1,'У9 Ввод'!$E$251-NETWORKDAYS('У9 Ввод'!$D$251,$B31)+1))/Настройки!$E$15*100)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IF(OR($D32=1,MONTH($B32)&lt;&gt;MONTH(StartDate),'У9 Ввод'!$D$12="",'У9 Ввод'!$E$12="",'У9 Ввод'!$D$12&gt;$B32),0,MAX(0,MIN(1,'У9 Ввод'!$E$12-NETWORKDAYS('У9 Ввод'!$D$12,$B32)+1))/Настройки!$E$15*100)</f>
        <v>0</v>
      </c>
      <c r="H32" s="67" t="n">
        <f aca="false">IF(OR($D32=1,MONTH($B32)&lt;&gt;MONTH(StartDate),'У9 Ввод'!$D$13="",'У9 Ввод'!$E$13="",'У9 Ввод'!$D$13&gt;$B32),0,MAX(0,MIN(1,'У9 Ввод'!$E$13-NETWORKDAYS('У9 Ввод'!$D$13,$B32)+1))/Настройки!$E$15*100)</f>
        <v>0</v>
      </c>
      <c r="I32" s="67" t="n">
        <f aca="false">IF(OR($D32=1,MONTH($B32)&lt;&gt;MONTH(StartDate),'У9 Ввод'!$D$14="",'У9 Ввод'!$E$14="",'У9 Ввод'!$D$14&gt;$B32),0,MAX(0,MIN(1,'У9 Ввод'!$E$14-NETWORKDAYS('У9 Ввод'!$D$14,$B32)+1))/Настройки!$E$15*100)</f>
        <v>0</v>
      </c>
      <c r="J32" s="67" t="n">
        <f aca="false">IF(OR($D32=1,MONTH($B32)&lt;&gt;MONTH(StartDate),'У9 Ввод'!$D$15="",'У9 Ввод'!$E$15="",'У9 Ввод'!$D$15&gt;$B32),0,MAX(0,MIN(1,'У9 Ввод'!$E$15-NETWORKDAYS('У9 Ввод'!$D$15,$B32)+1))/Настройки!$E$15*100)</f>
        <v>0</v>
      </c>
      <c r="K32" s="67" t="n">
        <f aca="false">IF(OR($D32=1,MONTH($B32)&lt;&gt;MONTH(StartDate),'У9 Ввод'!$D$16="",'У9 Ввод'!$E$16="",'У9 Ввод'!$D$16&gt;$B32),0,MAX(0,MIN(1,'У9 Ввод'!$E$16-NETWORKDAYS('У9 Ввод'!$D$16,$B32)+1))/Настройки!$E$15*100)</f>
        <v>0</v>
      </c>
      <c r="L32" s="67" t="n">
        <f aca="false">IF(OR($D32=1,MONTH($B32)&lt;&gt;MONTH(StartDate),'У9 Ввод'!$D$17="",'У9 Ввод'!$E$17="",'У9 Ввод'!$D$17&gt;$B32),0,MAX(0,MIN(1,'У9 Ввод'!$E$17-NETWORKDAYS('У9 Ввод'!$D$17,$B32)+1))/Настройки!$E$15*100)</f>
        <v>0</v>
      </c>
      <c r="M32" s="67" t="n">
        <f aca="false">IF(OR($D32=1,MONTH($B32)&lt;&gt;MONTH(StartDate),'У9 Ввод'!$D$18="",'У9 Ввод'!$E$18="",'У9 Ввод'!$D$18&gt;$B32),0,MAX(0,MIN(1,'У9 Ввод'!$E$18-NETWORKDAYS('У9 Ввод'!$D$18,$B32)+1))/Настройки!$E$15*100)</f>
        <v>0</v>
      </c>
      <c r="N32" s="67" t="n">
        <f aca="false">IF(OR($D32=1,MONTH($B32)&lt;&gt;MONTH(StartDate),'У9 Ввод'!$D$19="",'У9 Ввод'!$E$19="",'У9 Ввод'!$D$19&gt;$B32),0,MAX(0,MIN(1,'У9 Ввод'!$E$19-NETWORKDAYS('У9 Ввод'!$D$19,$B32)+1))/Настройки!$E$15*100)</f>
        <v>0</v>
      </c>
      <c r="O32" s="67" t="n">
        <f aca="false">IF(OR($D32=1,MONTH($B32)&lt;&gt;MONTH(StartDate),'У9 Ввод'!$D$20="",'У9 Ввод'!$E$20="",'У9 Ввод'!$D$20&gt;$B32),0,MAX(0,MIN(1,'У9 Ввод'!$E$20-NETWORKDAYS('У9 Ввод'!$D$20,$B32)+1))/Настройки!$E$15*100)</f>
        <v>0</v>
      </c>
      <c r="P32" s="67" t="n">
        <f aca="false">IF(OR($D32=1,MONTH($B32)&lt;&gt;MONTH(StartDate),'У9 Ввод'!$D$21="",'У9 Ввод'!$E$21="",'У9 Ввод'!$D$21&gt;$B32),0,MAX(0,MIN(1,'У9 Ввод'!$E$21-NETWORKDAYS('У9 Ввод'!$D$21,$B32)+1))/Настройки!$E$15*100)</f>
        <v>0</v>
      </c>
      <c r="Q32" s="67" t="n">
        <f aca="false">IF(OR($D32=1,MONTH($B32)&lt;&gt;MONTH(StartDate),'У9 Ввод'!$D$22="",'У9 Ввод'!$E$22="",'У9 Ввод'!$D$22&gt;$B32),0,MAX(0,MIN(1,'У9 Ввод'!$E$22-NETWORKDAYS('У9 Ввод'!$D$22,$B32)+1))/Настройки!$E$15*100)</f>
        <v>0</v>
      </c>
      <c r="R32" s="67" t="n">
        <f aca="false">IF(OR($D32=1,MONTH($B32)&lt;&gt;MONTH(StartDate),'У9 Ввод'!$D$23="",'У9 Ввод'!$E$23="",'У9 Ввод'!$D$23&gt;$B32),0,MAX(0,MIN(1,'У9 Ввод'!$E$23-NETWORKDAYS('У9 Ввод'!$D$23,$B32)+1))/Настройки!$E$15*100)</f>
        <v>0</v>
      </c>
      <c r="S32" s="67" t="n">
        <f aca="false">IF(OR($D32=1,MONTH($B32)&lt;&gt;MONTH(StartDate),'У9 Ввод'!$D$24="",'У9 Ввод'!$E$24="",'У9 Ввод'!$D$24&gt;$B32),0,MAX(0,MIN(1,'У9 Ввод'!$E$24-NETWORKDAYS('У9 Ввод'!$D$24,$B32)+1))/Настройки!$E$15*100)</f>
        <v>0</v>
      </c>
      <c r="T32" s="67" t="n">
        <f aca="false">IF(OR($D32=1,MONTH($B32)&lt;&gt;MONTH(StartDate),'У9 Ввод'!$D$25="",'У9 Ввод'!$E$25="",'У9 Ввод'!$D$25&gt;$B32),0,MAX(0,MIN(1,'У9 Ввод'!$E$25-NETWORKDAYS('У9 Ввод'!$D$25,$B32)+1))/Настройки!$E$15*100)</f>
        <v>0</v>
      </c>
      <c r="U32" s="67" t="n">
        <f aca="false">IF(OR($D32=1,MONTH($B32)&lt;&gt;MONTH(StartDate),'У9 Ввод'!$D$26="",'У9 Ввод'!$E$26="",'У9 Ввод'!$D$26&gt;$B32),0,MAX(0,MIN(1,'У9 Ввод'!$E$26-NETWORKDAYS('У9 Ввод'!$D$26,$B32)+1))/Настройки!$E$15*100)</f>
        <v>0</v>
      </c>
      <c r="V32" s="67" t="n">
        <f aca="false">IF(OR($D32=1,MONTH($B32)&lt;&gt;MONTH(StartDate),'У9 Ввод'!$D$27="",'У9 Ввод'!$E$27="",'У9 Ввод'!$D$27&gt;$B32),0,MAX(0,MIN(1,'У9 Ввод'!$E$27-NETWORKDAYS('У9 Ввод'!$D$27,$B32)+1))/Настройки!$E$15*100)</f>
        <v>0</v>
      </c>
      <c r="W32" s="67" t="n">
        <f aca="false">IF(OR($D32=1,MONTH($B32)&lt;&gt;MONTH(StartDate),'У9 Ввод'!$D$28="",'У9 Ввод'!$E$28="",'У9 Ввод'!$D$28&gt;$B32),0,MAX(0,MIN(1,'У9 Ввод'!$E$28-NETWORKDAYS('У9 Ввод'!$D$28,$B32)+1))/Настройки!$E$15*100)</f>
        <v>0</v>
      </c>
      <c r="X32" s="67" t="n">
        <f aca="false">IF(OR($D32=1,MONTH($B32)&lt;&gt;MONTH(StartDate),'У9 Ввод'!$D$29="",'У9 Ввод'!$E$29="",'У9 Ввод'!$D$29&gt;$B32),0,MAX(0,MIN(1,'У9 Ввод'!$E$29-NETWORKDAYS('У9 Ввод'!$D$29,$B32)+1))/Настройки!$E$15*100)</f>
        <v>0</v>
      </c>
      <c r="Y32" s="67" t="n">
        <f aca="false">IF(OR($D32=1,MONTH($B32)&lt;&gt;MONTH(StartDate),'У9 Ввод'!$D$30="",'У9 Ввод'!$E$30="",'У9 Ввод'!$D$30&gt;$B32),0,MAX(0,MIN(1,'У9 Ввод'!$E$30-NETWORKDAYS('У9 Ввод'!$D$30,$B32)+1))/Настройки!$E$15*100)</f>
        <v>0</v>
      </c>
      <c r="Z32" s="67" t="n">
        <f aca="false">IF(OR($D32=1,MONTH($B32)&lt;&gt;MONTH(StartDate),'У9 Ввод'!$D$31="",'У9 Ввод'!$E$31="",'У9 Ввод'!$D$31&gt;$B32),0,MAX(0,MIN(1,'У9 Ввод'!$E$31-NETWORKDAYS('У9 Ввод'!$D$31,$B32)+1))/Настройки!$E$15*100)</f>
        <v>0</v>
      </c>
      <c r="AA32" s="67" t="n">
        <f aca="false">IF(OR($D32=1,MONTH($B32)&lt;&gt;MONTH(StartDate),'У9 Ввод'!$D$32="",'У9 Ввод'!$E$32="",'У9 Ввод'!$D$32&gt;$B32),0,MAX(0,MIN(1,'У9 Ввод'!$E$32-NETWORKDAYS('У9 Ввод'!$D$32,$B32)+1))/Настройки!$E$15*100)</f>
        <v>0</v>
      </c>
      <c r="AB32" s="67" t="n">
        <f aca="false">IF(OR($D32=1,MONTH($B32)&lt;&gt;MONTH(StartDate),'У9 Ввод'!$D$33="",'У9 Ввод'!$E$33="",'У9 Ввод'!$D$33&gt;$B32),0,MAX(0,MIN(1,'У9 Ввод'!$E$33-NETWORKDAYS('У9 Ввод'!$D$33,$B32)+1))/Настройки!$E$15*100)</f>
        <v>0</v>
      </c>
      <c r="AC32" s="67" t="n">
        <f aca="false">IF(OR($D32=1,MONTH($B32)&lt;&gt;MONTH(StartDate),'У9 Ввод'!$D$34="",'У9 Ввод'!$E$34="",'У9 Ввод'!$D$34&gt;$B32),0,MAX(0,MIN(1,'У9 Ввод'!$E$34-NETWORKDAYS('У9 Ввод'!$D$34,$B32)+1))/Настройки!$E$15*100)</f>
        <v>0</v>
      </c>
      <c r="AD32" s="67" t="n">
        <f aca="false">IF(OR($D32=1,MONTH($B32)&lt;&gt;MONTH(StartDate),'У9 Ввод'!$D$35="",'У9 Ввод'!$E$35="",'У9 Ввод'!$D$35&gt;$B32),0,MAX(0,MIN(1,'У9 Ввод'!$E$35-NETWORKDAYS('У9 Ввод'!$D$35,$B32)+1))/Настройки!$E$15*100)</f>
        <v>0</v>
      </c>
      <c r="AE32" s="67" t="n">
        <f aca="false">IF(OR($D32=1,MONTH($B32)&lt;&gt;MONTH(StartDate),'У9 Ввод'!$D$36="",'У9 Ввод'!$E$36="",'У9 Ввод'!$D$36&gt;$B32),0,MAX(0,MIN(1,'У9 Ввод'!$E$36-NETWORKDAYS('У9 Ввод'!$D$36,$B32)+1))/Настройки!$E$15*100)</f>
        <v>0</v>
      </c>
      <c r="AF32" s="67" t="n">
        <f aca="false">IF(OR($D32=1,MONTH($B32)&lt;&gt;MONTH(StartDate),'У9 Ввод'!$D$37="",'У9 Ввод'!$E$37="",'У9 Ввод'!$D$37&gt;$B32),0,MAX(0,MIN(1,'У9 Ввод'!$E$37-NETWORKDAYS('У9 Ввод'!$D$37,$B32)+1))/Настройки!$E$15*100)</f>
        <v>0</v>
      </c>
      <c r="AG32" s="67" t="n">
        <f aca="false">IF(OR($D32=1,MONTH($B32)&lt;&gt;MONTH(StartDate),'У9 Ввод'!$D$38="",'У9 Ввод'!$E$38="",'У9 Ввод'!$D$38&gt;$B32),0,MAX(0,MIN(1,'У9 Ввод'!$E$38-NETWORKDAYS('У9 Ввод'!$D$38,$B32)+1))/Настройки!$E$15*100)</f>
        <v>0</v>
      </c>
      <c r="AH32" s="67" t="n">
        <f aca="false">IF(OR($D32=1,MONTH($B32)&lt;&gt;MONTH(StartDate),'У9 Ввод'!$D$39="",'У9 Ввод'!$E$39="",'У9 Ввод'!$D$39&gt;$B32),0,MAX(0,MIN(1,'У9 Ввод'!$E$39-NETWORKDAYS('У9 Ввод'!$D$39,$B32)+1))/Настройки!$E$15*100)</f>
        <v>0</v>
      </c>
      <c r="AI32" s="67" t="n">
        <f aca="false">IF(OR($D32=1,MONTH($B32)&lt;&gt;MONTH(StartDate),'У9 Ввод'!$D$40="",'У9 Ввод'!$E$40="",'У9 Ввод'!$D$40&gt;$B32),0,MAX(0,MIN(1,'У9 Ввод'!$E$40-NETWORKDAYS('У9 Ввод'!$D$40,$B32)+1))/Настройки!$E$15*100)</f>
        <v>0</v>
      </c>
      <c r="AJ32" s="67" t="n">
        <f aca="false">IF(OR($D32=1,MONTH($B32)&lt;&gt;MONTH(StartDate),'У9 Ввод'!$D$41="",'У9 Ввод'!$E$41="",'У9 Ввод'!$D$41&gt;$B32),0,MAX(0,MIN(1,'У9 Ввод'!$E$41-NETWORKDAYS('У9 Ввод'!$D$41,$B32)+1))/Настройки!$E$15*100)</f>
        <v>0</v>
      </c>
      <c r="AK32" s="67" t="n">
        <f aca="false">IF(OR($D32=1,MONTH($B32)&lt;&gt;MONTH(StartDate),'У9 Ввод'!$D$42="",'У9 Ввод'!$E$42="",'У9 Ввод'!$D$42&gt;$B32),0,MAX(0,MIN(1,'У9 Ввод'!$E$42-NETWORKDAYS('У9 Ввод'!$D$42,$B32)+1))/Настройки!$E$15*100)</f>
        <v>0</v>
      </c>
      <c r="AL32" s="67" t="n">
        <f aca="false">IF(OR($D32=1,MONTH($B32)&lt;&gt;MONTH(StartDate),'У9 Ввод'!$D$43="",'У9 Ввод'!$E$43="",'У9 Ввод'!$D$43&gt;$B32),0,MAX(0,MIN(1,'У9 Ввод'!$E$43-NETWORKDAYS('У9 Ввод'!$D$43,$B32)+1))/Настройки!$E$15*100)</f>
        <v>0</v>
      </c>
      <c r="AM32" s="67" t="n">
        <f aca="false">IF(OR($D32=1,MONTH($B32)&lt;&gt;MONTH(StartDate),'У9 Ввод'!$D$44="",'У9 Ввод'!$E$44="",'У9 Ввод'!$D$44&gt;$B32),0,MAX(0,MIN(1,'У9 Ввод'!$E$44-NETWORKDAYS('У9 Ввод'!$D$44,$B32)+1))/Настройки!$E$15*100)</f>
        <v>0</v>
      </c>
      <c r="AN32" s="67" t="n">
        <f aca="false">IF(OR($D32=1,MONTH($B32)&lt;&gt;MONTH(StartDate),'У9 Ввод'!$D$45="",'У9 Ввод'!$E$45="",'У9 Ввод'!$D$45&gt;$B32),0,MAX(0,MIN(1,'У9 Ввод'!$E$45-NETWORKDAYS('У9 Ввод'!$D$45,$B32)+1))/Настройки!$E$15*100)</f>
        <v>0</v>
      </c>
      <c r="AO32" s="67" t="n">
        <f aca="false">IF(OR($D32=1,MONTH($B32)&lt;&gt;MONTH(StartDate),'У9 Ввод'!$D$46="",'У9 Ввод'!$E$46="",'У9 Ввод'!$D$46&gt;$B32),0,MAX(0,MIN(1,'У9 Ввод'!$E$46-NETWORKDAYS('У9 Ввод'!$D$46,$B32)+1))/Настройки!$E$15*100)</f>
        <v>0</v>
      </c>
      <c r="AP32" s="67" t="n">
        <f aca="false">IF(OR($D32=1,MONTH($B32)&lt;&gt;MONTH(StartDate),'У9 Ввод'!$D$47="",'У9 Ввод'!$E$47="",'У9 Ввод'!$D$47&gt;$B32),0,MAX(0,MIN(1,'У9 Ввод'!$E$47-NETWORKDAYS('У9 Ввод'!$D$47,$B32)+1))/Настройки!$E$15*100)</f>
        <v>0</v>
      </c>
      <c r="AQ32" s="67" t="n">
        <f aca="false">IF(OR($D32=1,MONTH($B32)&lt;&gt;MONTH(StartDate),'У9 Ввод'!$D$48="",'У9 Ввод'!$E$48="",'У9 Ввод'!$D$48&gt;$B32),0,MAX(0,MIN(1,'У9 Ввод'!$E$48-NETWORKDAYS('У9 Ввод'!$D$48,$B32)+1))/Настройки!$E$15*100)</f>
        <v>0</v>
      </c>
      <c r="AR32" s="67" t="n">
        <f aca="false">IF(OR($D32=1,MONTH($B32)&lt;&gt;MONTH(StartDate),'У9 Ввод'!$D$49="",'У9 Ввод'!$E$49="",'У9 Ввод'!$D$49&gt;$B32),0,MAX(0,MIN(1,'У9 Ввод'!$E$49-NETWORKDAYS('У9 Ввод'!$D$49,$B32)+1))/Настройки!$E$15*100)</f>
        <v>0</v>
      </c>
      <c r="AS32" s="67" t="n">
        <f aca="false">IF(OR($D32=1,MONTH($B32)&lt;&gt;MONTH(StartDate),'У9 Ввод'!$D$50="",'У9 Ввод'!$E$50="",'У9 Ввод'!$D$50&gt;$B32),0,MAX(0,MIN(1,'У9 Ввод'!$E$50-NETWORKDAYS('У9 Ввод'!$D$50,$B32)+1))/Настройки!$E$15*100)</f>
        <v>0</v>
      </c>
      <c r="AT32" s="67" t="n">
        <f aca="false">IF(OR($D32=1,MONTH($B32)&lt;&gt;MONTH(StartDate),'У9 Ввод'!$D$51="",'У9 Ввод'!$E$51="",'У9 Ввод'!$D$51&gt;$B32),0,MAX(0,MIN(1,'У9 Ввод'!$E$51-NETWORKDAYS('У9 Ввод'!$D$51,$B32)+1))/Настройки!$E$15*100)</f>
        <v>0</v>
      </c>
      <c r="AU32" s="67" t="n">
        <f aca="false">IF(OR($D32=1,MONTH($B32)&lt;&gt;MONTH(StartDate),'У9 Ввод'!$D$52="",'У9 Ввод'!$E$52="",'У9 Ввод'!$D$52&gt;$B32),0,MAX(0,MIN(1,'У9 Ввод'!$E$52-NETWORKDAYS('У9 Ввод'!$D$52,$B32)+1))/Настройки!$E$15*100)</f>
        <v>0</v>
      </c>
      <c r="AV32" s="67" t="n">
        <f aca="false">IF(OR($D32=1,MONTH($B32)&lt;&gt;MONTH(StartDate),'У9 Ввод'!$D$53="",'У9 Ввод'!$E$53="",'У9 Ввод'!$D$53&gt;$B32),0,MAX(0,MIN(1,'У9 Ввод'!$E$53-NETWORKDAYS('У9 Ввод'!$D$53,$B32)+1))/Настройки!$E$15*100)</f>
        <v>0</v>
      </c>
      <c r="AW32" s="67" t="n">
        <f aca="false">IF(OR($D32=1,MONTH($B32)&lt;&gt;MONTH(StartDate),'У9 Ввод'!$D$54="",'У9 Ввод'!$E$54="",'У9 Ввод'!$D$54&gt;$B32),0,MAX(0,MIN(1,'У9 Ввод'!$E$54-NETWORKDAYS('У9 Ввод'!$D$54,$B32)+1))/Настройки!$E$15*100)</f>
        <v>0</v>
      </c>
      <c r="AX32" s="67" t="n">
        <f aca="false">IF(OR($D32=1,MONTH($B32)&lt;&gt;MONTH(StartDate),'У9 Ввод'!$D$55="",'У9 Ввод'!$E$55="",'У9 Ввод'!$D$55&gt;$B32),0,MAX(0,MIN(1,'У9 Ввод'!$E$55-NETWORKDAYS('У9 Ввод'!$D$55,$B32)+1))/Настройки!$E$15*100)</f>
        <v>0</v>
      </c>
      <c r="AY32" s="67" t="n">
        <f aca="false">IF(OR($D32=1,MONTH($B32)&lt;&gt;MONTH(StartDate),'У9 Ввод'!$D$56="",'У9 Ввод'!$E$56="",'У9 Ввод'!$D$56&gt;$B32),0,MAX(0,MIN(1,'У9 Ввод'!$E$56-NETWORKDAYS('У9 Ввод'!$D$56,$B32)+1))/Настройки!$E$15*100)</f>
        <v>0</v>
      </c>
      <c r="AZ32" s="67" t="n">
        <f aca="false">IF(OR($D32=1,MONTH($B32)&lt;&gt;MONTH(StartDate),'У9 Ввод'!$D$57="",'У9 Ввод'!$E$57="",'У9 Ввод'!$D$57&gt;$B32),0,MAX(0,MIN(1,'У9 Ввод'!$E$57-NETWORKDAYS('У9 Ввод'!$D$57,$B32)+1))/Настройки!$E$15*100)</f>
        <v>0</v>
      </c>
      <c r="BA32" s="67" t="n">
        <f aca="false">IF(OR($D32=1,MONTH($B32)&lt;&gt;MONTH(StartDate),'У9 Ввод'!$D$58="",'У9 Ввод'!$E$58="",'У9 Ввод'!$D$58&gt;$B32),0,MAX(0,MIN(1,'У9 Ввод'!$E$58-NETWORKDAYS('У9 Ввод'!$D$58,$B32)+1))/Настройки!$E$15*100)</f>
        <v>0</v>
      </c>
      <c r="BB32" s="67" t="n">
        <f aca="false">IF(OR($D32=1,MONTH($B32)&lt;&gt;MONTH(StartDate),'У9 Ввод'!$D$59="",'У9 Ввод'!$E$59="",'У9 Ввод'!$D$59&gt;$B32),0,MAX(0,MIN(1,'У9 Ввод'!$E$59-NETWORKDAYS('У9 Ввод'!$D$59,$B32)+1))/Настройки!$E$15*100)</f>
        <v>0</v>
      </c>
      <c r="BC32" s="67" t="n">
        <f aca="false">IF(OR($D32=1,MONTH($B32)&lt;&gt;MONTH(StartDate),'У9 Ввод'!$D$60="",'У9 Ввод'!$E$60="",'У9 Ввод'!$D$60&gt;$B32),0,MAX(0,MIN(1,'У9 Ввод'!$E$60-NETWORKDAYS('У9 Ввод'!$D$60,$B32)+1))/Настройки!$E$15*100)</f>
        <v>0</v>
      </c>
      <c r="BD32" s="67" t="n">
        <f aca="false">IF(OR($D32=1,MONTH($B32)&lt;&gt;MONTH(StartDate),'У9 Ввод'!$D$61="",'У9 Ввод'!$E$61="",'У9 Ввод'!$D$61&gt;$B32),0,MAX(0,MIN(1,'У9 Ввод'!$E$61-NETWORKDAYS('У9 Ввод'!$D$61,$B32)+1))/Настройки!$E$15*100)</f>
        <v>0</v>
      </c>
      <c r="BE32" s="67" t="n">
        <f aca="false">IF(OR($D32=1,MONTH($B32)&lt;&gt;MONTH(StartDate),'У9 Ввод'!$D$62="",'У9 Ввод'!$E$62="",'У9 Ввод'!$D$62&gt;$B32),0,MAX(0,MIN(1,'У9 Ввод'!$E$62-NETWORKDAYS('У9 Ввод'!$D$62,$B32)+1))/Настройки!$E$15*100)</f>
        <v>0</v>
      </c>
      <c r="BF32" s="67" t="n">
        <f aca="false">IF(OR($D32=1,MONTH($B32)&lt;&gt;MONTH(StartDate),'У9 Ввод'!$D$63="",'У9 Ввод'!$E$63="",'У9 Ввод'!$D$63&gt;$B32),0,MAX(0,MIN(1,'У9 Ввод'!$E$63-NETWORKDAYS('У9 Ввод'!$D$63,$B32)+1))/Настройки!$E$15*100)</f>
        <v>0</v>
      </c>
      <c r="BG32" s="67" t="n">
        <f aca="false">IF(OR($D32=1,MONTH($B32)&lt;&gt;MONTH(StartDate),'У9 Ввод'!$D$64="",'У9 Ввод'!$E$64="",'У9 Ввод'!$D$64&gt;$B32),0,MAX(0,MIN(1,'У9 Ввод'!$E$64-NETWORKDAYS('У9 Ввод'!$D$64,$B32)+1))/Настройки!$E$15*100)</f>
        <v>0</v>
      </c>
      <c r="BH32" s="67" t="n">
        <f aca="false">IF(OR($D32=1,MONTH($B32)&lt;&gt;MONTH(StartDate),'У9 Ввод'!$D$65="",'У9 Ввод'!$E$65="",'У9 Ввод'!$D$65&gt;$B32),0,MAX(0,MIN(1,'У9 Ввод'!$E$65-NETWORKDAYS('У9 Ввод'!$D$65,$B32)+1))/Настройки!$E$15*100)</f>
        <v>0</v>
      </c>
      <c r="BI32" s="67" t="n">
        <f aca="false">IF(OR($D32=1,MONTH($B32)&lt;&gt;MONTH(StartDate),'У9 Ввод'!$D$66="",'У9 Ввод'!$E$66="",'У9 Ввод'!$D$66&gt;$B32),0,MAX(0,MIN(1,'У9 Ввод'!$E$66-NETWORKDAYS('У9 Ввод'!$D$66,$B32)+1))/Настройки!$E$15*100)</f>
        <v>0</v>
      </c>
      <c r="BJ32" s="67" t="n">
        <f aca="false">IF(OR($D32=1,MONTH($B32)&lt;&gt;MONTH(StartDate),'У9 Ввод'!$D$67="",'У9 Ввод'!$E$67="",'У9 Ввод'!$D$67&gt;$B32),0,MAX(0,MIN(1,'У9 Ввод'!$E$67-NETWORKDAYS('У9 Ввод'!$D$67,$B32)+1))/Настройки!$E$15*100)</f>
        <v>0</v>
      </c>
      <c r="BK32" s="67" t="n">
        <f aca="false">IF(OR($D32=1,MONTH($B32)&lt;&gt;MONTH(StartDate),'У9 Ввод'!$D$68="",'У9 Ввод'!$E$68="",'У9 Ввод'!$D$68&gt;$B32),0,MAX(0,MIN(1,'У9 Ввод'!$E$68-NETWORKDAYS('У9 Ввод'!$D$68,$B32)+1))/Настройки!$E$15*100)</f>
        <v>0</v>
      </c>
      <c r="BL32" s="67" t="n">
        <f aca="false">IF(OR($D32=1,MONTH($B32)&lt;&gt;MONTH(StartDate),'У9 Ввод'!$D$69="",'У9 Ввод'!$E$69="",'У9 Ввод'!$D$69&gt;$B32),0,MAX(0,MIN(1,'У9 Ввод'!$E$69-NETWORKDAYS('У9 Ввод'!$D$69,$B32)+1))/Настройки!$E$15*100)</f>
        <v>0</v>
      </c>
      <c r="BM32" s="67" t="n">
        <f aca="false">IF(OR($D32=1,MONTH($B32)&lt;&gt;MONTH(StartDate),'У9 Ввод'!$D$70="",'У9 Ввод'!$E$70="",'У9 Ввод'!$D$70&gt;$B32),0,MAX(0,MIN(1,'У9 Ввод'!$E$70-NETWORKDAYS('У9 Ввод'!$D$70,$B32)+1))/Настройки!$E$15*100)</f>
        <v>0</v>
      </c>
      <c r="BN32" s="67" t="n">
        <f aca="false">IF(OR($D32=1,MONTH($B32)&lt;&gt;MONTH(StartDate),'У9 Ввод'!$D$71="",'У9 Ввод'!$E$71="",'У9 Ввод'!$D$71&gt;$B32),0,MAX(0,MIN(1,'У9 Ввод'!$E$71-NETWORKDAYS('У9 Ввод'!$D$71,$B32)+1))/Настройки!$E$15*100)</f>
        <v>0</v>
      </c>
      <c r="BO32" s="67" t="n">
        <f aca="false">IF(OR($D32=1,MONTH($B32)&lt;&gt;MONTH(StartDate),'У9 Ввод'!$D$72="",'У9 Ввод'!$E$72="",'У9 Ввод'!$D$72&gt;$B32),0,MAX(0,MIN(1,'У9 Ввод'!$E$72-NETWORKDAYS('У9 Ввод'!$D$72,$B32)+1))/Настройки!$E$15*100)</f>
        <v>0</v>
      </c>
      <c r="BP32" s="67" t="n">
        <f aca="false">IF(OR($D32=1,MONTH($B32)&lt;&gt;MONTH(StartDate),'У9 Ввод'!$D$73="",'У9 Ввод'!$E$73="",'У9 Ввод'!$D$73&gt;$B32),0,MAX(0,MIN(1,'У9 Ввод'!$E$73-NETWORKDAYS('У9 Ввод'!$D$73,$B32)+1))/Настройки!$E$15*100)</f>
        <v>0</v>
      </c>
      <c r="BQ32" s="67" t="n">
        <f aca="false">IF(OR($D32=1,MONTH($B32)&lt;&gt;MONTH(StartDate),'У9 Ввод'!$D$74="",'У9 Ввод'!$E$74="",'У9 Ввод'!$D$74&gt;$B32),0,MAX(0,MIN(1,'У9 Ввод'!$E$74-NETWORKDAYS('У9 Ввод'!$D$74,$B32)+1))/Настройки!$E$15*100)</f>
        <v>0</v>
      </c>
      <c r="BR32" s="67" t="n">
        <f aca="false">IF(OR($D32=1,MONTH($B32)&lt;&gt;MONTH(StartDate),'У9 Ввод'!$D$75="",'У9 Ввод'!$E$75="",'У9 Ввод'!$D$75&gt;$B32),0,MAX(0,MIN(1,'У9 Ввод'!$E$75-NETWORKDAYS('У9 Ввод'!$D$75,$B32)+1))/Настройки!$E$15*100)</f>
        <v>0</v>
      </c>
      <c r="BS32" s="67" t="n">
        <f aca="false">IF(OR($D32=1,MONTH($B32)&lt;&gt;MONTH(StartDate),'У9 Ввод'!$D$76="",'У9 Ввод'!$E$76="",'У9 Ввод'!$D$76&gt;$B32),0,MAX(0,MIN(1,'У9 Ввод'!$E$76-NETWORKDAYS('У9 Ввод'!$D$76,$B32)+1))/Настройки!$E$15*100)</f>
        <v>0</v>
      </c>
      <c r="BT32" s="67" t="n">
        <f aca="false">IF(OR($D32=1,MONTH($B32)&lt;&gt;MONTH(StartDate),'У9 Ввод'!$D$77="",'У9 Ввод'!$E$77="",'У9 Ввод'!$D$77&gt;$B32),0,MAX(0,MIN(1,'У9 Ввод'!$E$77-NETWORKDAYS('У9 Ввод'!$D$77,$B32)+1))/Настройки!$E$15*100)</f>
        <v>0</v>
      </c>
      <c r="BU32" s="67" t="n">
        <f aca="false">IF(OR($D32=1,MONTH($B32)&lt;&gt;MONTH(StartDate),'У9 Ввод'!$D$78="",'У9 Ввод'!$E$78="",'У9 Ввод'!$D$78&gt;$B32),0,MAX(0,MIN(1,'У9 Ввод'!$E$78-NETWORKDAYS('У9 Ввод'!$D$78,$B32)+1))/Настройки!$E$15*100)</f>
        <v>0</v>
      </c>
      <c r="BV32" s="67" t="n">
        <f aca="false">IF(OR($D32=1,MONTH($B32)&lt;&gt;MONTH(StartDate),'У9 Ввод'!$D$79="",'У9 Ввод'!$E$79="",'У9 Ввод'!$D$79&gt;$B32),0,MAX(0,MIN(1,'У9 Ввод'!$E$79-NETWORKDAYS('У9 Ввод'!$D$79,$B32)+1))/Настройки!$E$15*100)</f>
        <v>0</v>
      </c>
      <c r="BW32" s="67" t="n">
        <f aca="false">IF(OR($D32=1,MONTH($B32)&lt;&gt;MONTH(StartDate),'У9 Ввод'!$D$80="",'У9 Ввод'!$E$80="",'У9 Ввод'!$D$80&gt;$B32),0,MAX(0,MIN(1,'У9 Ввод'!$E$80-NETWORKDAYS('У9 Ввод'!$D$80,$B32)+1))/Настройки!$E$15*100)</f>
        <v>0</v>
      </c>
      <c r="BX32" s="67" t="n">
        <f aca="false">IF(OR($D32=1,MONTH($B32)&lt;&gt;MONTH(StartDate),'У9 Ввод'!$D$81="",'У9 Ввод'!$E$81="",'У9 Ввод'!$D$81&gt;$B32),0,MAX(0,MIN(1,'У9 Ввод'!$E$81-NETWORKDAYS('У9 Ввод'!$D$81,$B32)+1))/Настройки!$E$15*100)</f>
        <v>0</v>
      </c>
      <c r="BY32" s="67" t="n">
        <f aca="false">IF(OR($D32=1,MONTH($B32)&lt;&gt;MONTH(StartDate),'У9 Ввод'!$D$82="",'У9 Ввод'!$E$82="",'У9 Ввод'!$D$82&gt;$B32),0,MAX(0,MIN(1,'У9 Ввод'!$E$82-NETWORKDAYS('У9 Ввод'!$D$82,$B32)+1))/Настройки!$E$15*100)</f>
        <v>0</v>
      </c>
      <c r="BZ32" s="67" t="n">
        <f aca="false">IF(OR($D32=1,MONTH($B32)&lt;&gt;MONTH(StartDate),'У9 Ввод'!$D$83="",'У9 Ввод'!$E$83="",'У9 Ввод'!$D$83&gt;$B32),0,MAX(0,MIN(1,'У9 Ввод'!$E$83-NETWORKDAYS('У9 Ввод'!$D$83,$B32)+1))/Настройки!$E$15*100)</f>
        <v>0</v>
      </c>
      <c r="CA32" s="67" t="n">
        <f aca="false">IF(OR($D32=1,MONTH($B32)&lt;&gt;MONTH(StartDate),'У9 Ввод'!$D$84="",'У9 Ввод'!$E$84="",'У9 Ввод'!$D$84&gt;$B32),0,MAX(0,MIN(1,'У9 Ввод'!$E$84-NETWORKDAYS('У9 Ввод'!$D$84,$B32)+1))/Настройки!$E$15*100)</f>
        <v>0</v>
      </c>
      <c r="CB32" s="67" t="n">
        <f aca="false">IF(OR($D32=1,MONTH($B32)&lt;&gt;MONTH(StartDate),'У9 Ввод'!$D$85="",'У9 Ввод'!$E$85="",'У9 Ввод'!$D$85&gt;$B32),0,MAX(0,MIN(1,'У9 Ввод'!$E$85-NETWORKDAYS('У9 Ввод'!$D$85,$B32)+1))/Настройки!$E$15*100)</f>
        <v>0</v>
      </c>
      <c r="CC32" s="67" t="n">
        <f aca="false">IF(OR($D32=1,MONTH($B32)&lt;&gt;MONTH(StartDate),'У9 Ввод'!$D$86="",'У9 Ввод'!$E$86="",'У9 Ввод'!$D$86&gt;$B32),0,MAX(0,MIN(1,'У9 Ввод'!$E$86-NETWORKDAYS('У9 Ввод'!$D$86,$B32)+1))/Настройки!$E$15*100)</f>
        <v>0</v>
      </c>
      <c r="CD32" s="67" t="n">
        <f aca="false">IF(OR($D32=1,MONTH($B32)&lt;&gt;MONTH(StartDate),'У9 Ввод'!$D$87="",'У9 Ввод'!$E$87="",'У9 Ввод'!$D$87&gt;$B32),0,MAX(0,MIN(1,'У9 Ввод'!$E$87-NETWORKDAYS('У9 Ввод'!$D$87,$B32)+1))/Настройки!$E$15*100)</f>
        <v>0</v>
      </c>
      <c r="CE32" s="67" t="n">
        <f aca="false">IF(OR($D32=1,MONTH($B32)&lt;&gt;MONTH(StartDate),'У9 Ввод'!$D$88="",'У9 Ввод'!$E$88="",'У9 Ввод'!$D$88&gt;$B32),0,MAX(0,MIN(1,'У9 Ввод'!$E$88-NETWORKDAYS('У9 Ввод'!$D$88,$B32)+1))/Настройки!$E$15*100)</f>
        <v>0</v>
      </c>
      <c r="CF32" s="67" t="n">
        <f aca="false">IF(OR($D32=1,MONTH($B32)&lt;&gt;MONTH(StartDate),'У9 Ввод'!$D$89="",'У9 Ввод'!$E$89="",'У9 Ввод'!$D$89&gt;$B32),0,MAX(0,MIN(1,'У9 Ввод'!$E$89-NETWORKDAYS('У9 Ввод'!$D$89,$B32)+1))/Настройки!$E$15*100)</f>
        <v>0</v>
      </c>
      <c r="CG32" s="67" t="n">
        <f aca="false">IF(OR($D32=1,MONTH($B32)&lt;&gt;MONTH(StartDate),'У9 Ввод'!$D$90="",'У9 Ввод'!$E$90="",'У9 Ввод'!$D$90&gt;$B32),0,MAX(0,MIN(1,'У9 Ввод'!$E$90-NETWORKDAYS('У9 Ввод'!$D$90,$B32)+1))/Настройки!$E$15*100)</f>
        <v>0</v>
      </c>
      <c r="CH32" s="67" t="n">
        <f aca="false">IF(OR($D32=1,MONTH($B32)&lt;&gt;MONTH(StartDate),'У9 Ввод'!$D$91="",'У9 Ввод'!$E$91="",'У9 Ввод'!$D$91&gt;$B32),0,MAX(0,MIN(1,'У9 Ввод'!$E$91-NETWORKDAYS('У9 Ввод'!$D$91,$B32)+1))/Настройки!$E$15*100)</f>
        <v>0</v>
      </c>
      <c r="CI32" s="67" t="n">
        <f aca="false">IF(OR($D32=1,MONTH($B32)&lt;&gt;MONTH(StartDate),'У9 Ввод'!$D$92="",'У9 Ввод'!$E$92="",'У9 Ввод'!$D$92&gt;$B32),0,MAX(0,MIN(1,'У9 Ввод'!$E$92-NETWORKDAYS('У9 Ввод'!$D$92,$B32)+1))/Настройки!$E$15*100)</f>
        <v>0</v>
      </c>
      <c r="CJ32" s="67" t="n">
        <f aca="false">IF(OR($D32=1,MONTH($B32)&lt;&gt;MONTH(StartDate),'У9 Ввод'!$D$93="",'У9 Ввод'!$E$93="",'У9 Ввод'!$D$93&gt;$B32),0,MAX(0,MIN(1,'У9 Ввод'!$E$93-NETWORKDAYS('У9 Ввод'!$D$93,$B32)+1))/Настройки!$E$15*100)</f>
        <v>0</v>
      </c>
      <c r="CK32" s="67" t="n">
        <f aca="false">IF(OR($D32=1,MONTH($B32)&lt;&gt;MONTH(StartDate),'У9 Ввод'!$D$94="",'У9 Ввод'!$E$94="",'У9 Ввод'!$D$94&gt;$B32),0,MAX(0,MIN(1,'У9 Ввод'!$E$94-NETWORKDAYS('У9 Ввод'!$D$94,$B32)+1))/Настройки!$E$15*100)</f>
        <v>0</v>
      </c>
      <c r="CL32" s="67" t="n">
        <f aca="false">IF(OR($D32=1,MONTH($B32)&lt;&gt;MONTH(StartDate),'У9 Ввод'!$D$95="",'У9 Ввод'!$E$95="",'У9 Ввод'!$D$95&gt;$B32),0,MAX(0,MIN(1,'У9 Ввод'!$E$95-NETWORKDAYS('У9 Ввод'!$D$95,$B32)+1))/Настройки!$E$15*100)</f>
        <v>0</v>
      </c>
      <c r="CM32" s="67" t="n">
        <f aca="false">IF(OR($D32=1,MONTH($B32)&lt;&gt;MONTH(StartDate),'У9 Ввод'!$D$96="",'У9 Ввод'!$E$96="",'У9 Ввод'!$D$96&gt;$B32),0,MAX(0,MIN(1,'У9 Ввод'!$E$96-NETWORKDAYS('У9 Ввод'!$D$96,$B32)+1))/Настройки!$E$15*100)</f>
        <v>0</v>
      </c>
      <c r="CN32" s="67" t="n">
        <f aca="false">IF(OR($D32=1,MONTH($B32)&lt;&gt;MONTH(StartDate),'У9 Ввод'!$D$97="",'У9 Ввод'!$E$97="",'У9 Ввод'!$D$97&gt;$B32),0,MAX(0,MIN(1,'У9 Ввод'!$E$97-NETWORKDAYS('У9 Ввод'!$D$97,$B32)+1))/Настройки!$E$15*100)</f>
        <v>0</v>
      </c>
      <c r="CO32" s="67" t="n">
        <f aca="false">IF(OR($D32=1,MONTH($B32)&lt;&gt;MONTH(StartDate),'У9 Ввод'!$D$98="",'У9 Ввод'!$E$98="",'У9 Ввод'!$D$98&gt;$B32),0,MAX(0,MIN(1,'У9 Ввод'!$E$98-NETWORKDAYS('У9 Ввод'!$D$98,$B32)+1))/Настройки!$E$15*100)</f>
        <v>0</v>
      </c>
      <c r="CP32" s="67" t="n">
        <f aca="false">IF(OR($D32=1,MONTH($B32)&lt;&gt;MONTH(StartDate),'У9 Ввод'!$D$99="",'У9 Ввод'!$E$99="",'У9 Ввод'!$D$99&gt;$B32),0,MAX(0,MIN(1,'У9 Ввод'!$E$99-NETWORKDAYS('У9 Ввод'!$D$99,$B32)+1))/Настройки!$E$15*100)</f>
        <v>0</v>
      </c>
      <c r="CQ32" s="67" t="n">
        <f aca="false">IF(OR($D32=1,MONTH($B32)&lt;&gt;MONTH(StartDate),'У9 Ввод'!$D$100="",'У9 Ввод'!$E$100="",'У9 Ввод'!$D$100&gt;$B32),0,MAX(0,MIN(1,'У9 Ввод'!$E$100-NETWORKDAYS('У9 Ввод'!$D$100,$B32)+1))/Настройки!$E$15*100)</f>
        <v>0</v>
      </c>
      <c r="CR32" s="67" t="n">
        <f aca="false">IF(OR($D32=1,MONTH($B32)&lt;&gt;MONTH(StartDate),'У9 Ввод'!$D$101="",'У9 Ввод'!$E$101="",'У9 Ввод'!$D$101&gt;$B32),0,MAX(0,MIN(1,'У9 Ввод'!$E$101-NETWORKDAYS('У9 Ввод'!$D$101,$B32)+1))/Настройки!$E$15*100)</f>
        <v>0</v>
      </c>
      <c r="CS32" s="67" t="n">
        <f aca="false">IF(OR($D32=1,MONTH($B32)&lt;&gt;MONTH(StartDate),'У9 Ввод'!$D$102="",'У9 Ввод'!$E$102="",'У9 Ввод'!$D$102&gt;$B32),0,MAX(0,MIN(1,'У9 Ввод'!$E$102-NETWORKDAYS('У9 Ввод'!$D$102,$B32)+1))/Настройки!$E$15*100)</f>
        <v>0</v>
      </c>
      <c r="CT32" s="67" t="n">
        <f aca="false">IF(OR($D32=1,MONTH($B32)&lt;&gt;MONTH(StartDate),'У9 Ввод'!$D$103="",'У9 Ввод'!$E$103="",'У9 Ввод'!$D$103&gt;$B32),0,MAX(0,MIN(1,'У9 Ввод'!$E$103-NETWORKDAYS('У9 Ввод'!$D$103,$B32)+1))/Настройки!$E$15*100)</f>
        <v>0</v>
      </c>
      <c r="CU32" s="67" t="n">
        <f aca="false">IF(OR($D32=1,MONTH($B32)&lt;&gt;MONTH(StartDate),'У9 Ввод'!$D$104="",'У9 Ввод'!$E$104="",'У9 Ввод'!$D$104&gt;$B32),0,MAX(0,MIN(1,'У9 Ввод'!$E$104-NETWORKDAYS('У9 Ввод'!$D$104,$B32)+1))/Настройки!$E$15*100)</f>
        <v>0</v>
      </c>
      <c r="CV32" s="67" t="n">
        <f aca="false">IF(OR($D32=1,MONTH($B32)&lt;&gt;MONTH(StartDate),'У9 Ввод'!$D$105="",'У9 Ввод'!$E$105="",'У9 Ввод'!$D$105&gt;$B32),0,MAX(0,MIN(1,'У9 Ввод'!$E$105-NETWORKDAYS('У9 Ввод'!$D$105,$B32)+1))/Настройки!$E$15*100)</f>
        <v>0</v>
      </c>
      <c r="CW32" s="67" t="n">
        <f aca="false">IF(OR($D32=1,MONTH($B32)&lt;&gt;MONTH(StartDate),'У9 Ввод'!$D$106="",'У9 Ввод'!$E$106="",'У9 Ввод'!$D$106&gt;$B32),0,MAX(0,MIN(1,'У9 Ввод'!$E$106-NETWORKDAYS('У9 Ввод'!$D$106,$B32)+1))/Настройки!$E$15*100)</f>
        <v>0</v>
      </c>
      <c r="CX32" s="67" t="n">
        <f aca="false">IF(OR($D32=1,MONTH($B32)&lt;&gt;MONTH(StartDate),'У9 Ввод'!$D$107="",'У9 Ввод'!$E$107="",'У9 Ввод'!$D$107&gt;$B32),0,MAX(0,MIN(1,'У9 Ввод'!$E$107-NETWORKDAYS('У9 Ввод'!$D$107,$B32)+1))/Настройки!$E$15*100)</f>
        <v>0</v>
      </c>
      <c r="CY32" s="67" t="n">
        <f aca="false">IF(OR($D32=1,MONTH($B32)&lt;&gt;MONTH(StartDate),'У9 Ввод'!$D$108="",'У9 Ввод'!$E$108="",'У9 Ввод'!$D$108&gt;$B32),0,MAX(0,MIN(1,'У9 Ввод'!$E$108-NETWORKDAYS('У9 Ввод'!$D$108,$B32)+1))/Настройки!$E$15*100)</f>
        <v>0</v>
      </c>
      <c r="CZ32" s="67" t="n">
        <f aca="false">IF(OR($D32=1,MONTH($B32)&lt;&gt;MONTH(StartDate),'У9 Ввод'!$D$109="",'У9 Ввод'!$E$109="",'У9 Ввод'!$D$109&gt;$B32),0,MAX(0,MIN(1,'У9 Ввод'!$E$109-NETWORKDAYS('У9 Ввод'!$D$109,$B32)+1))/Настройки!$E$15*100)</f>
        <v>0</v>
      </c>
      <c r="DA32" s="67" t="n">
        <f aca="false">IF(OR($D32=1,MONTH($B32)&lt;&gt;MONTH(StartDate),'У9 Ввод'!$D$110="",'У9 Ввод'!$E$110="",'У9 Ввод'!$D$110&gt;$B32),0,MAX(0,MIN(1,'У9 Ввод'!$E$110-NETWORKDAYS('У9 Ввод'!$D$110,$B32)+1))/Настройки!$E$15*100)</f>
        <v>0</v>
      </c>
      <c r="DB32" s="67" t="n">
        <f aca="false">IF(OR($D32=1,MONTH($B32)&lt;&gt;MONTH(StartDate),'У9 Ввод'!$D$111="",'У9 Ввод'!$E$111="",'У9 Ввод'!$D$111&gt;$B32),0,MAX(0,MIN(1,'У9 Ввод'!$E$111-NETWORKDAYS('У9 Ввод'!$D$111,$B32)+1))/Настройки!$E$15*100)</f>
        <v>0</v>
      </c>
      <c r="DC32" s="67" t="n">
        <f aca="false">IF(OR($D32=1,MONTH($B32)&lt;&gt;MONTH(StartDate),'У9 Ввод'!$D$112="",'У9 Ввод'!$E$112="",'У9 Ввод'!$D$112&gt;$B32),0,MAX(0,MIN(1,'У9 Ввод'!$E$112-NETWORKDAYS('У9 Ввод'!$D$112,$B32)+1))/Настройки!$E$15*100)</f>
        <v>0</v>
      </c>
      <c r="DD32" s="67" t="n">
        <f aca="false">IF(OR($D32=1,MONTH($B32)&lt;&gt;MONTH(StartDate),'У9 Ввод'!$D$113="",'У9 Ввод'!$E$113="",'У9 Ввод'!$D$113&gt;$B32),0,MAX(0,MIN(1,'У9 Ввод'!$E$113-NETWORKDAYS('У9 Ввод'!$D$113,$B32)+1))/Настройки!$E$15*100)</f>
        <v>0</v>
      </c>
      <c r="DE32" s="67" t="n">
        <f aca="false">IF(OR($D32=1,MONTH($B32)&lt;&gt;MONTH(StartDate),'У9 Ввод'!$D$114="",'У9 Ввод'!$E$114="",'У9 Ввод'!$D$114&gt;$B32),0,MAX(0,MIN(1,'У9 Ввод'!$E$114-NETWORKDAYS('У9 Ввод'!$D$114,$B32)+1))/Настройки!$E$15*100)</f>
        <v>0</v>
      </c>
      <c r="DF32" s="67" t="n">
        <f aca="false">IF(OR($D32=1,MONTH($B32)&lt;&gt;MONTH(StartDate),'У9 Ввод'!$D$115="",'У9 Ввод'!$E$115="",'У9 Ввод'!$D$115&gt;$B32),0,MAX(0,MIN(1,'У9 Ввод'!$E$115-NETWORKDAYS('У9 Ввод'!$D$115,$B32)+1))/Настройки!$E$15*100)</f>
        <v>0</v>
      </c>
      <c r="DG32" s="67" t="n">
        <f aca="false">IF(OR($D32=1,MONTH($B32)&lt;&gt;MONTH(StartDate),'У9 Ввод'!$D$116="",'У9 Ввод'!$E$116="",'У9 Ввод'!$D$116&gt;$B32),0,MAX(0,MIN(1,'У9 Ввод'!$E$116-NETWORKDAYS('У9 Ввод'!$D$116,$B32)+1))/Настройки!$E$15*100)</f>
        <v>0</v>
      </c>
      <c r="DH32" s="67" t="n">
        <f aca="false">IF(OR($D32=1,MONTH($B32)&lt;&gt;MONTH(StartDate),'У9 Ввод'!$D$117="",'У9 Ввод'!$E$117="",'У9 Ввод'!$D$117&gt;$B32),0,MAX(0,MIN(1,'У9 Ввод'!$E$117-NETWORKDAYS('У9 Ввод'!$D$117,$B32)+1))/Настройки!$E$15*100)</f>
        <v>0</v>
      </c>
      <c r="DI32" s="67" t="n">
        <f aca="false">IF(OR($D32=1,MONTH($B32)&lt;&gt;MONTH(StartDate),'У9 Ввод'!$D$118="",'У9 Ввод'!$E$118="",'У9 Ввод'!$D$118&gt;$B32),0,MAX(0,MIN(1,'У9 Ввод'!$E$118-NETWORKDAYS('У9 Ввод'!$D$118,$B32)+1))/Настройки!$E$15*100)</f>
        <v>0</v>
      </c>
      <c r="DJ32" s="67" t="n">
        <f aca="false">IF(OR($D32=1,MONTH($B32)&lt;&gt;MONTH(StartDate),'У9 Ввод'!$D$119="",'У9 Ввод'!$E$119="",'У9 Ввод'!$D$119&gt;$B32),0,MAX(0,MIN(1,'У9 Ввод'!$E$119-NETWORKDAYS('У9 Ввод'!$D$119,$B32)+1))/Настройки!$E$15*100)</f>
        <v>0</v>
      </c>
      <c r="DK32" s="67" t="n">
        <f aca="false">IF(OR($D32=1,MONTH($B32)&lt;&gt;MONTH(StartDate),'У9 Ввод'!$D$120="",'У9 Ввод'!$E$120="",'У9 Ввод'!$D$120&gt;$B32),0,MAX(0,MIN(1,'У9 Ввод'!$E$120-NETWORKDAYS('У9 Ввод'!$D$120,$B32)+1))/Настройки!$E$15*100)</f>
        <v>0</v>
      </c>
      <c r="DL32" s="67" t="n">
        <f aca="false">IF(OR($D32=1,MONTH($B32)&lt;&gt;MONTH(StartDate),'У9 Ввод'!$D$121="",'У9 Ввод'!$E$121="",'У9 Ввод'!$D$121&gt;$B32),0,MAX(0,MIN(1,'У9 Ввод'!$E$121-NETWORKDAYS('У9 Ввод'!$D$121,$B32)+1))/Настройки!$E$15*100)</f>
        <v>0</v>
      </c>
      <c r="DM32" s="67" t="n">
        <f aca="false">IF(OR($D32=1,MONTH($B32)&lt;&gt;MONTH(StartDate),'У9 Ввод'!$D$122="",'У9 Ввод'!$E$122="",'У9 Ввод'!$D$122&gt;$B32),0,MAX(0,MIN(1,'У9 Ввод'!$E$122-NETWORKDAYS('У9 Ввод'!$D$122,$B32)+1))/Настройки!$E$15*100)</f>
        <v>0</v>
      </c>
      <c r="DN32" s="67" t="n">
        <f aca="false">IF(OR($D32=1,MONTH($B32)&lt;&gt;MONTH(StartDate),'У9 Ввод'!$D$123="",'У9 Ввод'!$E$123="",'У9 Ввод'!$D$123&gt;$B32),0,MAX(0,MIN(1,'У9 Ввод'!$E$123-NETWORKDAYS('У9 Ввод'!$D$123,$B32)+1))/Настройки!$E$15*100)</f>
        <v>0</v>
      </c>
      <c r="DO32" s="67" t="n">
        <f aca="false">IF(OR($D32=1,MONTH($B32)&lt;&gt;MONTH(StartDate),'У9 Ввод'!$D$124="",'У9 Ввод'!$E$124="",'У9 Ввод'!$D$124&gt;$B32),0,MAX(0,MIN(1,'У9 Ввод'!$E$124-NETWORKDAYS('У9 Ввод'!$D$124,$B32)+1))/Настройки!$E$15*100)</f>
        <v>0</v>
      </c>
      <c r="DP32" s="67" t="n">
        <f aca="false">IF(OR($D32=1,MONTH($B32)&lt;&gt;MONTH(StartDate),'У9 Ввод'!$D$125="",'У9 Ввод'!$E$125="",'У9 Ввод'!$D$125&gt;$B32),0,MAX(0,MIN(1,'У9 Ввод'!$E$125-NETWORKDAYS('У9 Ввод'!$D$125,$B32)+1))/Настройки!$E$15*100)</f>
        <v>0</v>
      </c>
      <c r="DQ32" s="67" t="n">
        <f aca="false">IF(OR($D32=1,MONTH($B32)&lt;&gt;MONTH(StartDate),'У9 Ввод'!$D$126="",'У9 Ввод'!$E$126="",'У9 Ввод'!$D$126&gt;$B32),0,MAX(0,MIN(1,'У9 Ввод'!$E$126-NETWORKDAYS('У9 Ввод'!$D$126,$B32)+1))/Настройки!$E$15*100)</f>
        <v>0</v>
      </c>
      <c r="DR32" s="67" t="n">
        <f aca="false">IF(OR($D32=1,MONTH($B32)&lt;&gt;MONTH(StartDate),'У9 Ввод'!$D$127="",'У9 Ввод'!$E$127="",'У9 Ввод'!$D$127&gt;$B32),0,MAX(0,MIN(1,'У9 Ввод'!$E$127-NETWORKDAYS('У9 Ввод'!$D$127,$B32)+1))/Настройки!$E$15*100)</f>
        <v>0</v>
      </c>
      <c r="DS32" s="67" t="n">
        <f aca="false">IF(OR($D32=1,MONTH($B32)&lt;&gt;MONTH(StartDate),'У9 Ввод'!$D$128="",'У9 Ввод'!$E$128="",'У9 Ввод'!$D$128&gt;$B32),0,MAX(0,MIN(1,'У9 Ввод'!$E$128-NETWORKDAYS('У9 Ввод'!$D$128,$B32)+1))/Настройки!$E$15*100)</f>
        <v>0</v>
      </c>
      <c r="DT32" s="67" t="n">
        <f aca="false">IF(OR($D32=1,MONTH($B32)&lt;&gt;MONTH(StartDate),'У9 Ввод'!$D$129="",'У9 Ввод'!$E$129="",'У9 Ввод'!$D$129&gt;$B32),0,MAX(0,MIN(1,'У9 Ввод'!$E$129-NETWORKDAYS('У9 Ввод'!$D$129,$B32)+1))/Настройки!$E$15*100)</f>
        <v>0</v>
      </c>
      <c r="DU32" s="67" t="n">
        <f aca="false">IF(OR($D32=1,MONTH($B32)&lt;&gt;MONTH(StartDate),'У9 Ввод'!$D$130="",'У9 Ввод'!$E$130="",'У9 Ввод'!$D$130&gt;$B32),0,MAX(0,MIN(1,'У9 Ввод'!$E$130-NETWORKDAYS('У9 Ввод'!$D$130,$B32)+1))/Настройки!$E$15*100)</f>
        <v>0</v>
      </c>
      <c r="DV32" s="67" t="n">
        <f aca="false">IF(OR($D32=1,MONTH($B32)&lt;&gt;MONTH(StartDate),'У9 Ввод'!$D$131="",'У9 Ввод'!$E$131="",'У9 Ввод'!$D$131&gt;$B32),0,MAX(0,MIN(1,'У9 Ввод'!$E$131-NETWORKDAYS('У9 Ввод'!$D$131,$B32)+1))/Настройки!$E$15*100)</f>
        <v>0</v>
      </c>
      <c r="DW32" s="67" t="n">
        <f aca="false">IF(OR($D32=1,MONTH($B32)&lt;&gt;MONTH(StartDate),'У9 Ввод'!$D$132="",'У9 Ввод'!$E$132="",'У9 Ввод'!$D$132&gt;$B32),0,MAX(0,MIN(1,'У9 Ввод'!$E$132-NETWORKDAYS('У9 Ввод'!$D$132,$B32)+1))/Настройки!$E$15*100)</f>
        <v>0</v>
      </c>
      <c r="DX32" s="67" t="n">
        <f aca="false">IF(OR($D32=1,MONTH($B32)&lt;&gt;MONTH(StartDate),'У9 Ввод'!$D$133="",'У9 Ввод'!$E$133="",'У9 Ввод'!$D$133&gt;$B32),0,MAX(0,MIN(1,'У9 Ввод'!$E$133-NETWORKDAYS('У9 Ввод'!$D$133,$B32)+1))/Настройки!$E$15*100)</f>
        <v>0</v>
      </c>
      <c r="DY32" s="67" t="n">
        <f aca="false">IF(OR($D32=1,MONTH($B32)&lt;&gt;MONTH(StartDate),'У9 Ввод'!$D$134="",'У9 Ввод'!$E$134="",'У9 Ввод'!$D$134&gt;$B32),0,MAX(0,MIN(1,'У9 Ввод'!$E$134-NETWORKDAYS('У9 Ввод'!$D$134,$B32)+1))/Настройки!$E$15*100)</f>
        <v>0</v>
      </c>
      <c r="DZ32" s="67" t="n">
        <f aca="false">IF(OR($D32=1,MONTH($B32)&lt;&gt;MONTH(StartDate),'У9 Ввод'!$D$135="",'У9 Ввод'!$E$135="",'У9 Ввод'!$D$135&gt;$B32),0,MAX(0,MIN(1,'У9 Ввод'!$E$135-NETWORKDAYS('У9 Ввод'!$D$135,$B32)+1))/Настройки!$E$15*100)</f>
        <v>0</v>
      </c>
      <c r="EA32" s="67" t="n">
        <f aca="false">IF(OR($D32=1,MONTH($B32)&lt;&gt;MONTH(StartDate),'У9 Ввод'!$D$136="",'У9 Ввод'!$E$136="",'У9 Ввод'!$D$136&gt;$B32),0,MAX(0,MIN(1,'У9 Ввод'!$E$136-NETWORKDAYS('У9 Ввод'!$D$136,$B32)+1))/Настройки!$E$15*100)</f>
        <v>0</v>
      </c>
      <c r="EB32" s="67" t="n">
        <f aca="false">IF(OR($D32=1,MONTH($B32)&lt;&gt;MONTH(StartDate),'У9 Ввод'!$D$137="",'У9 Ввод'!$E$137="",'У9 Ввод'!$D$137&gt;$B32),0,MAX(0,MIN(1,'У9 Ввод'!$E$137-NETWORKDAYS('У9 Ввод'!$D$137,$B32)+1))/Настройки!$E$15*100)</f>
        <v>0</v>
      </c>
      <c r="EC32" s="67" t="n">
        <f aca="false">IF(OR($D32=1,MONTH($B32)&lt;&gt;MONTH(StartDate),'У9 Ввод'!$D$138="",'У9 Ввод'!$E$138="",'У9 Ввод'!$D$138&gt;$B32),0,MAX(0,MIN(1,'У9 Ввод'!$E$138-NETWORKDAYS('У9 Ввод'!$D$138,$B32)+1))/Настройки!$E$15*100)</f>
        <v>0</v>
      </c>
      <c r="ED32" s="67" t="n">
        <f aca="false">IF(OR($D32=1,MONTH($B32)&lt;&gt;MONTH(StartDate),'У9 Ввод'!$D$139="",'У9 Ввод'!$E$139="",'У9 Ввод'!$D$139&gt;$B32),0,MAX(0,MIN(1,'У9 Ввод'!$E$139-NETWORKDAYS('У9 Ввод'!$D$139,$B32)+1))/Настройки!$E$15*100)</f>
        <v>0</v>
      </c>
      <c r="EE32" s="67" t="n">
        <f aca="false">IF(OR($D32=1,MONTH($B32)&lt;&gt;MONTH(StartDate),'У9 Ввод'!$D$140="",'У9 Ввод'!$E$140="",'У9 Ввод'!$D$140&gt;$B32),0,MAX(0,MIN(1,'У9 Ввод'!$E$140-NETWORKDAYS('У9 Ввод'!$D$140,$B32)+1))/Настройки!$E$15*100)</f>
        <v>0</v>
      </c>
      <c r="EF32" s="67" t="n">
        <f aca="false">IF(OR($D32=1,MONTH($B32)&lt;&gt;MONTH(StartDate),'У9 Ввод'!$D$141="",'У9 Ввод'!$E$141="",'У9 Ввод'!$D$141&gt;$B32),0,MAX(0,MIN(1,'У9 Ввод'!$E$141-NETWORKDAYS('У9 Ввод'!$D$141,$B32)+1))/Настройки!$E$15*100)</f>
        <v>0</v>
      </c>
      <c r="EG32" s="67" t="n">
        <f aca="false">IF(OR($D32=1,MONTH($B32)&lt;&gt;MONTH(StartDate),'У9 Ввод'!$D$142="",'У9 Ввод'!$E$142="",'У9 Ввод'!$D$142&gt;$B32),0,MAX(0,MIN(1,'У9 Ввод'!$E$142-NETWORKDAYS('У9 Ввод'!$D$142,$B32)+1))/Настройки!$E$15*100)</f>
        <v>0</v>
      </c>
      <c r="EH32" s="67" t="n">
        <f aca="false">IF(OR($D32=1,MONTH($B32)&lt;&gt;MONTH(StartDate),'У9 Ввод'!$D$143="",'У9 Ввод'!$E$143="",'У9 Ввод'!$D$143&gt;$B32),0,MAX(0,MIN(1,'У9 Ввод'!$E$143-NETWORKDAYS('У9 Ввод'!$D$143,$B32)+1))/Настройки!$E$15*100)</f>
        <v>0</v>
      </c>
      <c r="EI32" s="67" t="n">
        <f aca="false">IF(OR($D32=1,MONTH($B32)&lt;&gt;MONTH(StartDate),'У9 Ввод'!$D$144="",'У9 Ввод'!$E$144="",'У9 Ввод'!$D$144&gt;$B32),0,MAX(0,MIN(1,'У9 Ввод'!$E$144-NETWORKDAYS('У9 Ввод'!$D$144,$B32)+1))/Настройки!$E$15*100)</f>
        <v>0</v>
      </c>
      <c r="EJ32" s="67" t="n">
        <f aca="false">IF(OR($D32=1,MONTH($B32)&lt;&gt;MONTH(StartDate),'У9 Ввод'!$D$145="",'У9 Ввод'!$E$145="",'У9 Ввод'!$D$145&gt;$B32),0,MAX(0,MIN(1,'У9 Ввод'!$E$145-NETWORKDAYS('У9 Ввод'!$D$145,$B32)+1))/Настройки!$E$15*100)</f>
        <v>0</v>
      </c>
      <c r="EK32" s="67" t="n">
        <f aca="false">IF(OR($D32=1,MONTH($B32)&lt;&gt;MONTH(StartDate),'У9 Ввод'!$D$146="",'У9 Ввод'!$E$146="",'У9 Ввод'!$D$146&gt;$B32),0,MAX(0,MIN(1,'У9 Ввод'!$E$146-NETWORKDAYS('У9 Ввод'!$D$146,$B32)+1))/Настройки!$E$15*100)</f>
        <v>0</v>
      </c>
      <c r="EL32" s="67" t="n">
        <f aca="false">IF(OR($D32=1,MONTH($B32)&lt;&gt;MONTH(StartDate),'У9 Ввод'!$D$147="",'У9 Ввод'!$E$147="",'У9 Ввод'!$D$147&gt;$B32),0,MAX(0,MIN(1,'У9 Ввод'!$E$147-NETWORKDAYS('У9 Ввод'!$D$147,$B32)+1))/Настройки!$E$15*100)</f>
        <v>0</v>
      </c>
      <c r="EM32" s="67" t="n">
        <f aca="false">IF(OR($D32=1,MONTH($B32)&lt;&gt;MONTH(StartDate),'У9 Ввод'!$D$148="",'У9 Ввод'!$E$148="",'У9 Ввод'!$D$148&gt;$B32),0,MAX(0,MIN(1,'У9 Ввод'!$E$148-NETWORKDAYS('У9 Ввод'!$D$148,$B32)+1))/Настройки!$E$15*100)</f>
        <v>0</v>
      </c>
      <c r="EN32" s="67" t="n">
        <f aca="false">IF(OR($D32=1,MONTH($B32)&lt;&gt;MONTH(StartDate),'У9 Ввод'!$D$149="",'У9 Ввод'!$E$149="",'У9 Ввод'!$D$149&gt;$B32),0,MAX(0,MIN(1,'У9 Ввод'!$E$149-NETWORKDAYS('У9 Ввод'!$D$149,$B32)+1))/Настройки!$E$15*100)</f>
        <v>0</v>
      </c>
      <c r="EO32" s="67" t="n">
        <f aca="false">IF(OR($D32=1,MONTH($B32)&lt;&gt;MONTH(StartDate),'У9 Ввод'!$D$150="",'У9 Ввод'!$E$150="",'У9 Ввод'!$D$150&gt;$B32),0,MAX(0,MIN(1,'У9 Ввод'!$E$150-NETWORKDAYS('У9 Ввод'!$D$150,$B32)+1))/Настройки!$E$15*100)</f>
        <v>0</v>
      </c>
      <c r="EP32" s="67" t="n">
        <f aca="false">IF(OR($D32=1,MONTH($B32)&lt;&gt;MONTH(StartDate),'У9 Ввод'!$D$151="",'У9 Ввод'!$E$151="",'У9 Ввод'!$D$151&gt;$B32),0,MAX(0,MIN(1,'У9 Ввод'!$E$151-NETWORKDAYS('У9 Ввод'!$D$151,$B32)+1))/Настройки!$E$15*100)</f>
        <v>0</v>
      </c>
      <c r="EQ32" s="67" t="n">
        <f aca="false">IF(OR($D32=1,MONTH($B32)&lt;&gt;MONTH(StartDate),'У9 Ввод'!$D$152="",'У9 Ввод'!$E$152="",'У9 Ввод'!$D$152&gt;$B32),0,MAX(0,MIN(1,'У9 Ввод'!$E$152-NETWORKDAYS('У9 Ввод'!$D$152,$B32)+1))/Настройки!$E$15*100)</f>
        <v>0</v>
      </c>
      <c r="ER32" s="67" t="n">
        <f aca="false">IF(OR($D32=1,MONTH($B32)&lt;&gt;MONTH(StartDate),'У9 Ввод'!$D$153="",'У9 Ввод'!$E$153="",'У9 Ввод'!$D$153&gt;$B32),0,MAX(0,MIN(1,'У9 Ввод'!$E$153-NETWORKDAYS('У9 Ввод'!$D$153,$B32)+1))/Настройки!$E$15*100)</f>
        <v>0</v>
      </c>
      <c r="ES32" s="67" t="n">
        <f aca="false">IF(OR($D32=1,MONTH($B32)&lt;&gt;MONTH(StartDate),'У9 Ввод'!$D$154="",'У9 Ввод'!$E$154="",'У9 Ввод'!$D$154&gt;$B32),0,MAX(0,MIN(1,'У9 Ввод'!$E$154-NETWORKDAYS('У9 Ввод'!$D$154,$B32)+1))/Настройки!$E$15*100)</f>
        <v>0</v>
      </c>
      <c r="ET32" s="67" t="n">
        <f aca="false">IF(OR($D32=1,MONTH($B32)&lt;&gt;MONTH(StartDate),'У9 Ввод'!$D$155="",'У9 Ввод'!$E$155="",'У9 Ввод'!$D$155&gt;$B32),0,MAX(0,MIN(1,'У9 Ввод'!$E$155-NETWORKDAYS('У9 Ввод'!$D$155,$B32)+1))/Настройки!$E$15*100)</f>
        <v>0</v>
      </c>
      <c r="EU32" s="67" t="n">
        <f aca="false">IF(OR($D32=1,MONTH($B32)&lt;&gt;MONTH(StartDate),'У9 Ввод'!$D$156="",'У9 Ввод'!$E$156="",'У9 Ввод'!$D$156&gt;$B32),0,MAX(0,MIN(1,'У9 Ввод'!$E$156-NETWORKDAYS('У9 Ввод'!$D$156,$B32)+1))/Настройки!$E$15*100)</f>
        <v>0</v>
      </c>
      <c r="EV32" s="67" t="n">
        <f aca="false">IF(OR($D32=1,MONTH($B32)&lt;&gt;MONTH(StartDate),'У9 Ввод'!$D$157="",'У9 Ввод'!$E$157="",'У9 Ввод'!$D$157&gt;$B32),0,MAX(0,MIN(1,'У9 Ввод'!$E$157-NETWORKDAYS('У9 Ввод'!$D$157,$B32)+1))/Настройки!$E$15*100)</f>
        <v>0</v>
      </c>
      <c r="EW32" s="67" t="n">
        <f aca="false">IF(OR($D32=1,MONTH($B32)&lt;&gt;MONTH(StartDate),'У9 Ввод'!$D$158="",'У9 Ввод'!$E$158="",'У9 Ввод'!$D$158&gt;$B32),0,MAX(0,MIN(1,'У9 Ввод'!$E$158-NETWORKDAYS('У9 Ввод'!$D$158,$B32)+1))/Настройки!$E$15*100)</f>
        <v>0</v>
      </c>
      <c r="EX32" s="67" t="n">
        <f aca="false">IF(OR($D32=1,MONTH($B32)&lt;&gt;MONTH(StartDate),'У9 Ввод'!$D$159="",'У9 Ввод'!$E$159="",'У9 Ввод'!$D$159&gt;$B32),0,MAX(0,MIN(1,'У9 Ввод'!$E$159-NETWORKDAYS('У9 Ввод'!$D$159,$B32)+1))/Настройки!$E$15*100)</f>
        <v>0</v>
      </c>
      <c r="EY32" s="67" t="n">
        <f aca="false">IF(OR($D32=1,MONTH($B32)&lt;&gt;MONTH(StartDate),'У9 Ввод'!$D$160="",'У9 Ввод'!$E$160="",'У9 Ввод'!$D$160&gt;$B32),0,MAX(0,MIN(1,'У9 Ввод'!$E$160-NETWORKDAYS('У9 Ввод'!$D$160,$B32)+1))/Настройки!$E$15*100)</f>
        <v>0</v>
      </c>
      <c r="EZ32" s="67" t="n">
        <f aca="false">IF(OR($D32=1,MONTH($B32)&lt;&gt;MONTH(StartDate),'У9 Ввод'!$D$161="",'У9 Ввод'!$E$161="",'У9 Ввод'!$D$161&gt;$B32),0,MAX(0,MIN(1,'У9 Ввод'!$E$161-NETWORKDAYS('У9 Ввод'!$D$161,$B32)+1))/Настройки!$E$15*100)</f>
        <v>0</v>
      </c>
      <c r="FA32" s="67" t="n">
        <f aca="false">IF(OR($D32=1,MONTH($B32)&lt;&gt;MONTH(StartDate),'У9 Ввод'!$D$162="",'У9 Ввод'!$E$162="",'У9 Ввод'!$D$162&gt;$B32),0,MAX(0,MIN(1,'У9 Ввод'!$E$162-NETWORKDAYS('У9 Ввод'!$D$162,$B32)+1))/Настройки!$E$15*100)</f>
        <v>0</v>
      </c>
      <c r="FB32" s="67" t="n">
        <f aca="false">IF(OR($D32=1,MONTH($B32)&lt;&gt;MONTH(StartDate),'У9 Ввод'!$D$163="",'У9 Ввод'!$E$163="",'У9 Ввод'!$D$163&gt;$B32),0,MAX(0,MIN(1,'У9 Ввод'!$E$163-NETWORKDAYS('У9 Ввод'!$D$163,$B32)+1))/Настройки!$E$15*100)</f>
        <v>0</v>
      </c>
      <c r="FC32" s="67" t="n">
        <f aca="false">IF(OR($D32=1,MONTH($B32)&lt;&gt;MONTH(StartDate),'У9 Ввод'!$D$164="",'У9 Ввод'!$E$164="",'У9 Ввод'!$D$164&gt;$B32),0,MAX(0,MIN(1,'У9 Ввод'!$E$164-NETWORKDAYS('У9 Ввод'!$D$164,$B32)+1))/Настройки!$E$15*100)</f>
        <v>0</v>
      </c>
      <c r="FD32" s="67" t="n">
        <f aca="false">IF(OR($D32=1,MONTH($B32)&lt;&gt;MONTH(StartDate),'У9 Ввод'!$D$165="",'У9 Ввод'!$E$165="",'У9 Ввод'!$D$165&gt;$B32),0,MAX(0,MIN(1,'У9 Ввод'!$E$165-NETWORKDAYS('У9 Ввод'!$D$165,$B32)+1))/Настройки!$E$15*100)</f>
        <v>0</v>
      </c>
      <c r="FE32" s="67" t="n">
        <f aca="false">IF(OR($D32=1,MONTH($B32)&lt;&gt;MONTH(StartDate),'У9 Ввод'!$D$166="",'У9 Ввод'!$E$166="",'У9 Ввод'!$D$166&gt;$B32),0,MAX(0,MIN(1,'У9 Ввод'!$E$166-NETWORKDAYS('У9 Ввод'!$D$166,$B32)+1))/Настройки!$E$15*100)</f>
        <v>0</v>
      </c>
      <c r="FF32" s="67" t="n">
        <f aca="false">IF(OR($D32=1,MONTH($B32)&lt;&gt;MONTH(StartDate),'У9 Ввод'!$D$167="",'У9 Ввод'!$E$167="",'У9 Ввод'!$D$167&gt;$B32),0,MAX(0,MIN(1,'У9 Ввод'!$E$167-NETWORKDAYS('У9 Ввод'!$D$167,$B32)+1))/Настройки!$E$15*100)</f>
        <v>0</v>
      </c>
      <c r="FG32" s="67" t="n">
        <f aca="false">IF(OR($D32=1,MONTH($B32)&lt;&gt;MONTH(StartDate),'У9 Ввод'!$D$168="",'У9 Ввод'!$E$168="",'У9 Ввод'!$D$168&gt;$B32),0,MAX(0,MIN(1,'У9 Ввод'!$E$168-NETWORKDAYS('У9 Ввод'!$D$168,$B32)+1))/Настройки!$E$15*100)</f>
        <v>0</v>
      </c>
      <c r="FH32" s="67" t="n">
        <f aca="false">IF(OR($D32=1,MONTH($B32)&lt;&gt;MONTH(StartDate),'У9 Ввод'!$D$169="",'У9 Ввод'!$E$169="",'У9 Ввод'!$D$169&gt;$B32),0,MAX(0,MIN(1,'У9 Ввод'!$E$169-NETWORKDAYS('У9 Ввод'!$D$169,$B32)+1))/Настройки!$E$15*100)</f>
        <v>0</v>
      </c>
      <c r="FI32" s="67" t="n">
        <f aca="false">IF(OR($D32=1,MONTH($B32)&lt;&gt;MONTH(StartDate),'У9 Ввод'!$D$170="",'У9 Ввод'!$E$170="",'У9 Ввод'!$D$170&gt;$B32),0,MAX(0,MIN(1,'У9 Ввод'!$E$170-NETWORKDAYS('У9 Ввод'!$D$170,$B32)+1))/Настройки!$E$15*100)</f>
        <v>0</v>
      </c>
      <c r="FJ32" s="67" t="n">
        <f aca="false">IF(OR($D32=1,MONTH($B32)&lt;&gt;MONTH(StartDate),'У9 Ввод'!$D$171="",'У9 Ввод'!$E$171="",'У9 Ввод'!$D$171&gt;$B32),0,MAX(0,MIN(1,'У9 Ввод'!$E$171-NETWORKDAYS('У9 Ввод'!$D$171,$B32)+1))/Настройки!$E$15*100)</f>
        <v>0</v>
      </c>
      <c r="FK32" s="67" t="n">
        <f aca="false">IF(OR($D32=1,MONTH($B32)&lt;&gt;MONTH(StartDate),'У9 Ввод'!$D$172="",'У9 Ввод'!$E$172="",'У9 Ввод'!$D$172&gt;$B32),0,MAX(0,MIN(1,'У9 Ввод'!$E$172-NETWORKDAYS('У9 Ввод'!$D$172,$B32)+1))/Настройки!$E$15*100)</f>
        <v>0</v>
      </c>
      <c r="FL32" s="67" t="n">
        <f aca="false">IF(OR($D32=1,MONTH($B32)&lt;&gt;MONTH(StartDate),'У9 Ввод'!$D$173="",'У9 Ввод'!$E$173="",'У9 Ввод'!$D$173&gt;$B32),0,MAX(0,MIN(1,'У9 Ввод'!$E$173-NETWORKDAYS('У9 Ввод'!$D$173,$B32)+1))/Настройки!$E$15*100)</f>
        <v>0</v>
      </c>
      <c r="FM32" s="67" t="n">
        <f aca="false">IF(OR($D32=1,MONTH($B32)&lt;&gt;MONTH(StartDate),'У9 Ввод'!$D$174="",'У9 Ввод'!$E$174="",'У9 Ввод'!$D$174&gt;$B32),0,MAX(0,MIN(1,'У9 Ввод'!$E$174-NETWORKDAYS('У9 Ввод'!$D$174,$B32)+1))/Настройки!$E$15*100)</f>
        <v>0</v>
      </c>
      <c r="FN32" s="67" t="n">
        <f aca="false">IF(OR($D32=1,MONTH($B32)&lt;&gt;MONTH(StartDate),'У9 Ввод'!$D$175="",'У9 Ввод'!$E$175="",'У9 Ввод'!$D$175&gt;$B32),0,MAX(0,MIN(1,'У9 Ввод'!$E$175-NETWORKDAYS('У9 Ввод'!$D$175,$B32)+1))/Настройки!$E$15*100)</f>
        <v>0</v>
      </c>
      <c r="FO32" s="67" t="n">
        <f aca="false">IF(OR($D32=1,MONTH($B32)&lt;&gt;MONTH(StartDate),'У9 Ввод'!$D$176="",'У9 Ввод'!$E$176="",'У9 Ввод'!$D$176&gt;$B32),0,MAX(0,MIN(1,'У9 Ввод'!$E$176-NETWORKDAYS('У9 Ввод'!$D$176,$B32)+1))/Настройки!$E$15*100)</f>
        <v>0</v>
      </c>
      <c r="FP32" s="67" t="n">
        <f aca="false">IF(OR($D32=1,MONTH($B32)&lt;&gt;MONTH(StartDate),'У9 Ввод'!$D$177="",'У9 Ввод'!$E$177="",'У9 Ввод'!$D$177&gt;$B32),0,MAX(0,MIN(1,'У9 Ввод'!$E$177-NETWORKDAYS('У9 Ввод'!$D$177,$B32)+1))/Настройки!$E$15*100)</f>
        <v>0</v>
      </c>
      <c r="FQ32" s="67" t="n">
        <f aca="false">IF(OR($D32=1,MONTH($B32)&lt;&gt;MONTH(StartDate),'У9 Ввод'!$D$178="",'У9 Ввод'!$E$178="",'У9 Ввод'!$D$178&gt;$B32),0,MAX(0,MIN(1,'У9 Ввод'!$E$178-NETWORKDAYS('У9 Ввод'!$D$178,$B32)+1))/Настройки!$E$15*100)</f>
        <v>0</v>
      </c>
      <c r="FR32" s="67" t="n">
        <f aca="false">IF(OR($D32=1,MONTH($B32)&lt;&gt;MONTH(StartDate),'У9 Ввод'!$D$179="",'У9 Ввод'!$E$179="",'У9 Ввод'!$D$179&gt;$B32),0,MAX(0,MIN(1,'У9 Ввод'!$E$179-NETWORKDAYS('У9 Ввод'!$D$179,$B32)+1))/Настройки!$E$15*100)</f>
        <v>0</v>
      </c>
      <c r="FS32" s="67" t="n">
        <f aca="false">IF(OR($D32=1,MONTH($B32)&lt;&gt;MONTH(StartDate),'У9 Ввод'!$D$180="",'У9 Ввод'!$E$180="",'У9 Ввод'!$D$180&gt;$B32),0,MAX(0,MIN(1,'У9 Ввод'!$E$180-NETWORKDAYS('У9 Ввод'!$D$180,$B32)+1))/Настройки!$E$15*100)</f>
        <v>0</v>
      </c>
      <c r="FT32" s="67" t="n">
        <f aca="false">IF(OR($D32=1,MONTH($B32)&lt;&gt;MONTH(StartDate),'У9 Ввод'!$D$181="",'У9 Ввод'!$E$181="",'У9 Ввод'!$D$181&gt;$B32),0,MAX(0,MIN(1,'У9 Ввод'!$E$181-NETWORKDAYS('У9 Ввод'!$D$181,$B32)+1))/Настройки!$E$15*100)</f>
        <v>0</v>
      </c>
      <c r="FU32" s="67" t="n">
        <f aca="false">IF(OR($D32=1,MONTH($B32)&lt;&gt;MONTH(StartDate),'У9 Ввод'!$D$182="",'У9 Ввод'!$E$182="",'У9 Ввод'!$D$182&gt;$B32),0,MAX(0,MIN(1,'У9 Ввод'!$E$182-NETWORKDAYS('У9 Ввод'!$D$182,$B32)+1))/Настройки!$E$15*100)</f>
        <v>0</v>
      </c>
      <c r="FV32" s="67" t="n">
        <f aca="false">IF(OR($D32=1,MONTH($B32)&lt;&gt;MONTH(StartDate),'У9 Ввод'!$D$183="",'У9 Ввод'!$E$183="",'У9 Ввод'!$D$183&gt;$B32),0,MAX(0,MIN(1,'У9 Ввод'!$E$183-NETWORKDAYS('У9 Ввод'!$D$183,$B32)+1))/Настройки!$E$15*100)</f>
        <v>0</v>
      </c>
      <c r="FW32" s="67" t="n">
        <f aca="false">IF(OR($D32=1,MONTH($B32)&lt;&gt;MONTH(StartDate),'У9 Ввод'!$D$184="",'У9 Ввод'!$E$184="",'У9 Ввод'!$D$184&gt;$B32),0,MAX(0,MIN(1,'У9 Ввод'!$E$184-NETWORKDAYS('У9 Ввод'!$D$184,$B32)+1))/Настройки!$E$15*100)</f>
        <v>0</v>
      </c>
      <c r="FX32" s="67" t="n">
        <f aca="false">IF(OR($D32=1,MONTH($B32)&lt;&gt;MONTH(StartDate),'У9 Ввод'!$D$185="",'У9 Ввод'!$E$185="",'У9 Ввод'!$D$185&gt;$B32),0,MAX(0,MIN(1,'У9 Ввод'!$E$185-NETWORKDAYS('У9 Ввод'!$D$185,$B32)+1))/Настройки!$E$15*100)</f>
        <v>0</v>
      </c>
      <c r="FY32" s="67" t="n">
        <f aca="false">IF(OR($D32=1,MONTH($B32)&lt;&gt;MONTH(StartDate),'У9 Ввод'!$D$186="",'У9 Ввод'!$E$186="",'У9 Ввод'!$D$186&gt;$B32),0,MAX(0,MIN(1,'У9 Ввод'!$E$186-NETWORKDAYS('У9 Ввод'!$D$186,$B32)+1))/Настройки!$E$15*100)</f>
        <v>0</v>
      </c>
      <c r="FZ32" s="67" t="n">
        <f aca="false">IF(OR($D32=1,MONTH($B32)&lt;&gt;MONTH(StartDate),'У9 Ввод'!$D$187="",'У9 Ввод'!$E$187="",'У9 Ввод'!$D$187&gt;$B32),0,MAX(0,MIN(1,'У9 Ввод'!$E$187-NETWORKDAYS('У9 Ввод'!$D$187,$B32)+1))/Настройки!$E$15*100)</f>
        <v>0</v>
      </c>
      <c r="GA32" s="67" t="n">
        <f aca="false">IF(OR($D32=1,MONTH($B32)&lt;&gt;MONTH(StartDate),'У9 Ввод'!$D$188="",'У9 Ввод'!$E$188="",'У9 Ввод'!$D$188&gt;$B32),0,MAX(0,MIN(1,'У9 Ввод'!$E$188-NETWORKDAYS('У9 Ввод'!$D$188,$B32)+1))/Настройки!$E$15*100)</f>
        <v>0</v>
      </c>
      <c r="GB32" s="67" t="n">
        <f aca="false">IF(OR($D32=1,MONTH($B32)&lt;&gt;MONTH(StartDate),'У9 Ввод'!$D$189="",'У9 Ввод'!$E$189="",'У9 Ввод'!$D$189&gt;$B32),0,MAX(0,MIN(1,'У9 Ввод'!$E$189-NETWORKDAYS('У9 Ввод'!$D$189,$B32)+1))/Настройки!$E$15*100)</f>
        <v>0</v>
      </c>
      <c r="GC32" s="67" t="n">
        <f aca="false">IF(OR($D32=1,MONTH($B32)&lt;&gt;MONTH(StartDate),'У9 Ввод'!$D$190="",'У9 Ввод'!$E$190="",'У9 Ввод'!$D$190&gt;$B32),0,MAX(0,MIN(1,'У9 Ввод'!$E$190-NETWORKDAYS('У9 Ввод'!$D$190,$B32)+1))/Настройки!$E$15*100)</f>
        <v>0</v>
      </c>
      <c r="GD32" s="67" t="n">
        <f aca="false">IF(OR($D32=1,MONTH($B32)&lt;&gt;MONTH(StartDate),'У9 Ввод'!$D$191="",'У9 Ввод'!$E$191="",'У9 Ввод'!$D$191&gt;$B32),0,MAX(0,MIN(1,'У9 Ввод'!$E$191-NETWORKDAYS('У9 Ввод'!$D$191,$B32)+1))/Настройки!$E$15*100)</f>
        <v>0</v>
      </c>
      <c r="GE32" s="67" t="n">
        <f aca="false">IF(OR($D32=1,MONTH($B32)&lt;&gt;MONTH(StartDate),'У9 Ввод'!$D$192="",'У9 Ввод'!$E$192="",'У9 Ввод'!$D$192&gt;$B32),0,MAX(0,MIN(1,'У9 Ввод'!$E$192-NETWORKDAYS('У9 Ввод'!$D$192,$B32)+1))/Настройки!$E$15*100)</f>
        <v>0</v>
      </c>
      <c r="GF32" s="67" t="n">
        <f aca="false">IF(OR($D32=1,MONTH($B32)&lt;&gt;MONTH(StartDate),'У9 Ввод'!$D$193="",'У9 Ввод'!$E$193="",'У9 Ввод'!$D$193&gt;$B32),0,MAX(0,MIN(1,'У9 Ввод'!$E$193-NETWORKDAYS('У9 Ввод'!$D$193,$B32)+1))/Настройки!$E$15*100)</f>
        <v>0</v>
      </c>
      <c r="GG32" s="67" t="n">
        <f aca="false">IF(OR($D32=1,MONTH($B32)&lt;&gt;MONTH(StartDate),'У9 Ввод'!$D$194="",'У9 Ввод'!$E$194="",'У9 Ввод'!$D$194&gt;$B32),0,MAX(0,MIN(1,'У9 Ввод'!$E$194-NETWORKDAYS('У9 Ввод'!$D$194,$B32)+1))/Настройки!$E$15*100)</f>
        <v>0</v>
      </c>
      <c r="GH32" s="67" t="n">
        <f aca="false">IF(OR($D32=1,MONTH($B32)&lt;&gt;MONTH(StartDate),'У9 Ввод'!$D$195="",'У9 Ввод'!$E$195="",'У9 Ввод'!$D$195&gt;$B32),0,MAX(0,MIN(1,'У9 Ввод'!$E$195-NETWORKDAYS('У9 Ввод'!$D$195,$B32)+1))/Настройки!$E$15*100)</f>
        <v>0</v>
      </c>
      <c r="GI32" s="67" t="n">
        <f aca="false">IF(OR($D32=1,MONTH($B32)&lt;&gt;MONTH(StartDate),'У9 Ввод'!$D$196="",'У9 Ввод'!$E$196="",'У9 Ввод'!$D$196&gt;$B32),0,MAX(0,MIN(1,'У9 Ввод'!$E$196-NETWORKDAYS('У9 Ввод'!$D$196,$B32)+1))/Настройки!$E$15*100)</f>
        <v>0</v>
      </c>
      <c r="GJ32" s="67" t="n">
        <f aca="false">IF(OR($D32=1,MONTH($B32)&lt;&gt;MONTH(StartDate),'У9 Ввод'!$D$197="",'У9 Ввод'!$E$197="",'У9 Ввод'!$D$197&gt;$B32),0,MAX(0,MIN(1,'У9 Ввод'!$E$197-NETWORKDAYS('У9 Ввод'!$D$197,$B32)+1))/Настройки!$E$15*100)</f>
        <v>0</v>
      </c>
      <c r="GK32" s="67" t="n">
        <f aca="false">IF(OR($D32=1,MONTH($B32)&lt;&gt;MONTH(StartDate),'У9 Ввод'!$D$198="",'У9 Ввод'!$E$198="",'У9 Ввод'!$D$198&gt;$B32),0,MAX(0,MIN(1,'У9 Ввод'!$E$198-NETWORKDAYS('У9 Ввод'!$D$198,$B32)+1))/Настройки!$E$15*100)</f>
        <v>0</v>
      </c>
      <c r="GL32" s="67" t="n">
        <f aca="false">IF(OR($D32=1,MONTH($B32)&lt;&gt;MONTH(StartDate),'У9 Ввод'!$D$199="",'У9 Ввод'!$E$199="",'У9 Ввод'!$D$199&gt;$B32),0,MAX(0,MIN(1,'У9 Ввод'!$E$199-NETWORKDAYS('У9 Ввод'!$D$199,$B32)+1))/Настройки!$E$15*100)</f>
        <v>0</v>
      </c>
      <c r="GM32" s="67" t="n">
        <f aca="false">IF(OR($D32=1,MONTH($B32)&lt;&gt;MONTH(StartDate),'У9 Ввод'!$D$200="",'У9 Ввод'!$E$200="",'У9 Ввод'!$D$200&gt;$B32),0,MAX(0,MIN(1,'У9 Ввод'!$E$200-NETWORKDAYS('У9 Ввод'!$D$200,$B32)+1))/Настройки!$E$15*100)</f>
        <v>0</v>
      </c>
      <c r="GN32" s="67" t="n">
        <f aca="false">IF(OR($D32=1,MONTH($B32)&lt;&gt;MONTH(StartDate),'У9 Ввод'!$D$201="",'У9 Ввод'!$E$201="",'У9 Ввод'!$D$201&gt;$B32),0,MAX(0,MIN(1,'У9 Ввод'!$E$201-NETWORKDAYS('У9 Ввод'!$D$201,$B32)+1))/Настройки!$E$15*100)</f>
        <v>0</v>
      </c>
      <c r="GO32" s="67" t="n">
        <f aca="false">IF(OR($D32=1,MONTH($B32)&lt;&gt;MONTH(StartDate),'У9 Ввод'!$D$202="",'У9 Ввод'!$E$202="",'У9 Ввод'!$D$202&gt;$B32),0,MAX(0,MIN(1,'У9 Ввод'!$E$202-NETWORKDAYS('У9 Ввод'!$D$202,$B32)+1))/Настройки!$E$15*100)</f>
        <v>0</v>
      </c>
      <c r="GP32" s="67" t="n">
        <f aca="false">IF(OR($D32=1,MONTH($B32)&lt;&gt;MONTH(StartDate),'У9 Ввод'!$D$203="",'У9 Ввод'!$E$203="",'У9 Ввод'!$D$203&gt;$B32),0,MAX(0,MIN(1,'У9 Ввод'!$E$203-NETWORKDAYS('У9 Ввод'!$D$203,$B32)+1))/Настройки!$E$15*100)</f>
        <v>0</v>
      </c>
      <c r="GQ32" s="67" t="n">
        <f aca="false">IF(OR($D32=1,MONTH($B32)&lt;&gt;MONTH(StartDate),'У9 Ввод'!$D$204="",'У9 Ввод'!$E$204="",'У9 Ввод'!$D$204&gt;$B32),0,MAX(0,MIN(1,'У9 Ввод'!$E$204-NETWORKDAYS('У9 Ввод'!$D$204,$B32)+1))/Настройки!$E$15*100)</f>
        <v>0</v>
      </c>
      <c r="GR32" s="67" t="n">
        <f aca="false">IF(OR($D32=1,MONTH($B32)&lt;&gt;MONTH(StartDate),'У9 Ввод'!$D$205="",'У9 Ввод'!$E$205="",'У9 Ввод'!$D$205&gt;$B32),0,MAX(0,MIN(1,'У9 Ввод'!$E$205-NETWORKDAYS('У9 Ввод'!$D$205,$B32)+1))/Настройки!$E$15*100)</f>
        <v>0</v>
      </c>
      <c r="GS32" s="67" t="n">
        <f aca="false">IF(OR($D32=1,MONTH($B32)&lt;&gt;MONTH(StartDate),'У9 Ввод'!$D$206="",'У9 Ввод'!$E$206="",'У9 Ввод'!$D$206&gt;$B32),0,MAX(0,MIN(1,'У9 Ввод'!$E$206-NETWORKDAYS('У9 Ввод'!$D$206,$B32)+1))/Настройки!$E$15*100)</f>
        <v>0</v>
      </c>
      <c r="GT32" s="67" t="n">
        <f aca="false">IF(OR($D32=1,MONTH($B32)&lt;&gt;MONTH(StartDate),'У9 Ввод'!$D$207="",'У9 Ввод'!$E$207="",'У9 Ввод'!$D$207&gt;$B32),0,MAX(0,MIN(1,'У9 Ввод'!$E$207-NETWORKDAYS('У9 Ввод'!$D$207,$B32)+1))/Настройки!$E$15*100)</f>
        <v>0</v>
      </c>
      <c r="GU32" s="67" t="n">
        <f aca="false">IF(OR($D32=1,MONTH($B32)&lt;&gt;MONTH(StartDate),'У9 Ввод'!$D$208="",'У9 Ввод'!$E$208="",'У9 Ввод'!$D$208&gt;$B32),0,MAX(0,MIN(1,'У9 Ввод'!$E$208-NETWORKDAYS('У9 Ввод'!$D$208,$B32)+1))/Настройки!$E$15*100)</f>
        <v>0</v>
      </c>
      <c r="GV32" s="67" t="n">
        <f aca="false">IF(OR($D32=1,MONTH($B32)&lt;&gt;MONTH(StartDate),'У9 Ввод'!$D$209="",'У9 Ввод'!$E$209="",'У9 Ввод'!$D$209&gt;$B32),0,MAX(0,MIN(1,'У9 Ввод'!$E$209-NETWORKDAYS('У9 Ввод'!$D$209,$B32)+1))/Настройки!$E$15*100)</f>
        <v>0</v>
      </c>
      <c r="GW32" s="67" t="n">
        <f aca="false">IF(OR($D32=1,MONTH($B32)&lt;&gt;MONTH(StartDate),'У9 Ввод'!$D$210="",'У9 Ввод'!$E$210="",'У9 Ввод'!$D$210&gt;$B32),0,MAX(0,MIN(1,'У9 Ввод'!$E$210-NETWORKDAYS('У9 Ввод'!$D$210,$B32)+1))/Настройки!$E$15*100)</f>
        <v>0</v>
      </c>
      <c r="GX32" s="67" t="n">
        <f aca="false">IF(OR($D32=1,MONTH($B32)&lt;&gt;MONTH(StartDate),'У9 Ввод'!$D$211="",'У9 Ввод'!$E$211="",'У9 Ввод'!$D$211&gt;$B32),0,MAX(0,MIN(1,'У9 Ввод'!$E$211-NETWORKDAYS('У9 Ввод'!$D$211,$B32)+1))/Настройки!$E$15*100)</f>
        <v>0</v>
      </c>
      <c r="GY32" s="67" t="n">
        <f aca="false">IF(OR($D32=1,MONTH($B32)&lt;&gt;MONTH(StartDate),'У9 Ввод'!$D$212="",'У9 Ввод'!$E$212="",'У9 Ввод'!$D$212&gt;$B32),0,MAX(0,MIN(1,'У9 Ввод'!$E$212-NETWORKDAYS('У9 Ввод'!$D$212,$B32)+1))/Настройки!$E$15*100)</f>
        <v>0</v>
      </c>
      <c r="GZ32" s="67" t="n">
        <f aca="false">IF(OR($D32=1,MONTH($B32)&lt;&gt;MONTH(StartDate),'У9 Ввод'!$D$213="",'У9 Ввод'!$E$213="",'У9 Ввод'!$D$213&gt;$B32),0,MAX(0,MIN(1,'У9 Ввод'!$E$213-NETWORKDAYS('У9 Ввод'!$D$213,$B32)+1))/Настройки!$E$15*100)</f>
        <v>0</v>
      </c>
      <c r="HA32" s="67" t="n">
        <f aca="false">IF(OR($D32=1,MONTH($B32)&lt;&gt;MONTH(StartDate),'У9 Ввод'!$D$214="",'У9 Ввод'!$E$214="",'У9 Ввод'!$D$214&gt;$B32),0,MAX(0,MIN(1,'У9 Ввод'!$E$214-NETWORKDAYS('У9 Ввод'!$D$214,$B32)+1))/Настройки!$E$15*100)</f>
        <v>0</v>
      </c>
      <c r="HB32" s="67" t="n">
        <f aca="false">IF(OR($D32=1,MONTH($B32)&lt;&gt;MONTH(StartDate),'У9 Ввод'!$D$215="",'У9 Ввод'!$E$215="",'У9 Ввод'!$D$215&gt;$B32),0,MAX(0,MIN(1,'У9 Ввод'!$E$215-NETWORKDAYS('У9 Ввод'!$D$215,$B32)+1))/Настройки!$E$15*100)</f>
        <v>0</v>
      </c>
      <c r="HC32" s="67" t="n">
        <f aca="false">IF(OR($D32=1,MONTH($B32)&lt;&gt;MONTH(StartDate),'У9 Ввод'!$D$216="",'У9 Ввод'!$E$216="",'У9 Ввод'!$D$216&gt;$B32),0,MAX(0,MIN(1,'У9 Ввод'!$E$216-NETWORKDAYS('У9 Ввод'!$D$216,$B32)+1))/Настройки!$E$15*100)</f>
        <v>0</v>
      </c>
      <c r="HD32" s="67" t="n">
        <f aca="false">IF(OR($D32=1,MONTH($B32)&lt;&gt;MONTH(StartDate),'У9 Ввод'!$D$217="",'У9 Ввод'!$E$217="",'У9 Ввод'!$D$217&gt;$B32),0,MAX(0,MIN(1,'У9 Ввод'!$E$217-NETWORKDAYS('У9 Ввод'!$D$217,$B32)+1))/Настройки!$E$15*100)</f>
        <v>0</v>
      </c>
      <c r="HE32" s="67" t="n">
        <f aca="false">IF(OR($D32=1,MONTH($B32)&lt;&gt;MONTH(StartDate),'У9 Ввод'!$D$218="",'У9 Ввод'!$E$218="",'У9 Ввод'!$D$218&gt;$B32),0,MAX(0,MIN(1,'У9 Ввод'!$E$218-NETWORKDAYS('У9 Ввод'!$D$218,$B32)+1))/Настройки!$E$15*100)</f>
        <v>0</v>
      </c>
      <c r="HF32" s="67" t="n">
        <f aca="false">IF(OR($D32=1,MONTH($B32)&lt;&gt;MONTH(StartDate),'У9 Ввод'!$D$219="",'У9 Ввод'!$E$219="",'У9 Ввод'!$D$219&gt;$B32),0,MAX(0,MIN(1,'У9 Ввод'!$E$219-NETWORKDAYS('У9 Ввод'!$D$219,$B32)+1))/Настройки!$E$15*100)</f>
        <v>0</v>
      </c>
      <c r="HG32" s="67" t="n">
        <f aca="false">IF(OR($D32=1,MONTH($B32)&lt;&gt;MONTH(StartDate),'У9 Ввод'!$D$220="",'У9 Ввод'!$E$220="",'У9 Ввод'!$D$220&gt;$B32),0,MAX(0,MIN(1,'У9 Ввод'!$E$220-NETWORKDAYS('У9 Ввод'!$D$220,$B32)+1))/Настройки!$E$15*100)</f>
        <v>0</v>
      </c>
      <c r="HH32" s="67" t="n">
        <f aca="false">IF(OR($D32=1,MONTH($B32)&lt;&gt;MONTH(StartDate),'У9 Ввод'!$D$221="",'У9 Ввод'!$E$221="",'У9 Ввод'!$D$221&gt;$B32),0,MAX(0,MIN(1,'У9 Ввод'!$E$221-NETWORKDAYS('У9 Ввод'!$D$221,$B32)+1))/Настройки!$E$15*100)</f>
        <v>0</v>
      </c>
      <c r="HI32" s="67" t="n">
        <f aca="false">IF(OR($D32=1,MONTH($B32)&lt;&gt;MONTH(StartDate),'У9 Ввод'!$D$222="",'У9 Ввод'!$E$222="",'У9 Ввод'!$D$222&gt;$B32),0,MAX(0,MIN(1,'У9 Ввод'!$E$222-NETWORKDAYS('У9 Ввод'!$D$222,$B32)+1))/Настройки!$E$15*100)</f>
        <v>0</v>
      </c>
      <c r="HJ32" s="67" t="n">
        <f aca="false">IF(OR($D32=1,MONTH($B32)&lt;&gt;MONTH(StartDate),'У9 Ввод'!$D$223="",'У9 Ввод'!$E$223="",'У9 Ввод'!$D$223&gt;$B32),0,MAX(0,MIN(1,'У9 Ввод'!$E$223-NETWORKDAYS('У9 Ввод'!$D$223,$B32)+1))/Настройки!$E$15*100)</f>
        <v>0</v>
      </c>
      <c r="HK32" s="67" t="n">
        <f aca="false">IF(OR($D32=1,MONTH($B32)&lt;&gt;MONTH(StartDate),'У9 Ввод'!$D$224="",'У9 Ввод'!$E$224="",'У9 Ввод'!$D$224&gt;$B32),0,MAX(0,MIN(1,'У9 Ввод'!$E$224-NETWORKDAYS('У9 Ввод'!$D$224,$B32)+1))/Настройки!$E$15*100)</f>
        <v>0</v>
      </c>
      <c r="HL32" s="67" t="n">
        <f aca="false">IF(OR($D32=1,MONTH($B32)&lt;&gt;MONTH(StartDate),'У9 Ввод'!$D$225="",'У9 Ввод'!$E$225="",'У9 Ввод'!$D$225&gt;$B32),0,MAX(0,MIN(1,'У9 Ввод'!$E$225-NETWORKDAYS('У9 Ввод'!$D$225,$B32)+1))/Настройки!$E$15*100)</f>
        <v>0</v>
      </c>
      <c r="HM32" s="67" t="n">
        <f aca="false">IF(OR($D32=1,MONTH($B32)&lt;&gt;MONTH(StartDate),'У9 Ввод'!$D$226="",'У9 Ввод'!$E$226="",'У9 Ввод'!$D$226&gt;$B32),0,MAX(0,MIN(1,'У9 Ввод'!$E$226-NETWORKDAYS('У9 Ввод'!$D$226,$B32)+1))/Настройки!$E$15*100)</f>
        <v>0</v>
      </c>
      <c r="HN32" s="67" t="n">
        <f aca="false">IF(OR($D32=1,MONTH($B32)&lt;&gt;MONTH(StartDate),'У9 Ввод'!$D$227="",'У9 Ввод'!$E$227="",'У9 Ввод'!$D$227&gt;$B32),0,MAX(0,MIN(1,'У9 Ввод'!$E$227-NETWORKDAYS('У9 Ввод'!$D$227,$B32)+1))/Настройки!$E$15*100)</f>
        <v>0</v>
      </c>
      <c r="HO32" s="67" t="n">
        <f aca="false">IF(OR($D32=1,MONTH($B32)&lt;&gt;MONTH(StartDate),'У9 Ввод'!$D$228="",'У9 Ввод'!$E$228="",'У9 Ввод'!$D$228&gt;$B32),0,MAX(0,MIN(1,'У9 Ввод'!$E$228-NETWORKDAYS('У9 Ввод'!$D$228,$B32)+1))/Настройки!$E$15*100)</f>
        <v>0</v>
      </c>
      <c r="HP32" s="67" t="n">
        <f aca="false">IF(OR($D32=1,MONTH($B32)&lt;&gt;MONTH(StartDate),'У9 Ввод'!$D$229="",'У9 Ввод'!$E$229="",'У9 Ввод'!$D$229&gt;$B32),0,MAX(0,MIN(1,'У9 Ввод'!$E$229-NETWORKDAYS('У9 Ввод'!$D$229,$B32)+1))/Настройки!$E$15*100)</f>
        <v>0</v>
      </c>
      <c r="HQ32" s="67" t="n">
        <f aca="false">IF(OR($D32=1,MONTH($B32)&lt;&gt;MONTH(StartDate),'У9 Ввод'!$D$230="",'У9 Ввод'!$E$230="",'У9 Ввод'!$D$230&gt;$B32),0,MAX(0,MIN(1,'У9 Ввод'!$E$230-NETWORKDAYS('У9 Ввод'!$D$230,$B32)+1))/Настройки!$E$15*100)</f>
        <v>0</v>
      </c>
      <c r="HR32" s="67" t="n">
        <f aca="false">IF(OR($D32=1,MONTH($B32)&lt;&gt;MONTH(StartDate),'У9 Ввод'!$D$231="",'У9 Ввод'!$E$231="",'У9 Ввод'!$D$231&gt;$B32),0,MAX(0,MIN(1,'У9 Ввод'!$E$231-NETWORKDAYS('У9 Ввод'!$D$231,$B32)+1))/Настройки!$E$15*100)</f>
        <v>0</v>
      </c>
      <c r="HS32" s="67" t="n">
        <f aca="false">IF(OR($D32=1,MONTH($B32)&lt;&gt;MONTH(StartDate),'У9 Ввод'!$D$232="",'У9 Ввод'!$E$232="",'У9 Ввод'!$D$232&gt;$B32),0,MAX(0,MIN(1,'У9 Ввод'!$E$232-NETWORKDAYS('У9 Ввод'!$D$232,$B32)+1))/Настройки!$E$15*100)</f>
        <v>0</v>
      </c>
      <c r="HT32" s="67" t="n">
        <f aca="false">IF(OR($D32=1,MONTH($B32)&lt;&gt;MONTH(StartDate),'У9 Ввод'!$D$233="",'У9 Ввод'!$E$233="",'У9 Ввод'!$D$233&gt;$B32),0,MAX(0,MIN(1,'У9 Ввод'!$E$233-NETWORKDAYS('У9 Ввод'!$D$233,$B32)+1))/Настройки!$E$15*100)</f>
        <v>0</v>
      </c>
      <c r="HU32" s="67" t="n">
        <f aca="false">IF(OR($D32=1,MONTH($B32)&lt;&gt;MONTH(StartDate),'У9 Ввод'!$D$234="",'У9 Ввод'!$E$234="",'У9 Ввод'!$D$234&gt;$B32),0,MAX(0,MIN(1,'У9 Ввод'!$E$234-NETWORKDAYS('У9 Ввод'!$D$234,$B32)+1))/Настройки!$E$15*100)</f>
        <v>0</v>
      </c>
      <c r="HV32" s="67" t="n">
        <f aca="false">IF(OR($D32=1,MONTH($B32)&lt;&gt;MONTH(StartDate),'У9 Ввод'!$D$235="",'У9 Ввод'!$E$235="",'У9 Ввод'!$D$235&gt;$B32),0,MAX(0,MIN(1,'У9 Ввод'!$E$235-NETWORKDAYS('У9 Ввод'!$D$235,$B32)+1))/Настройки!$E$15*100)</f>
        <v>0</v>
      </c>
      <c r="HW32" s="67" t="n">
        <f aca="false">IF(OR($D32=1,MONTH($B32)&lt;&gt;MONTH(StartDate),'У9 Ввод'!$D$236="",'У9 Ввод'!$E$236="",'У9 Ввод'!$D$236&gt;$B32),0,MAX(0,MIN(1,'У9 Ввод'!$E$236-NETWORKDAYS('У9 Ввод'!$D$236,$B32)+1))/Настройки!$E$15*100)</f>
        <v>0</v>
      </c>
      <c r="HX32" s="67" t="n">
        <f aca="false">IF(OR($D32=1,MONTH($B32)&lt;&gt;MONTH(StartDate),'У9 Ввод'!$D$237="",'У9 Ввод'!$E$237="",'У9 Ввод'!$D$237&gt;$B32),0,MAX(0,MIN(1,'У9 Ввод'!$E$237-NETWORKDAYS('У9 Ввод'!$D$237,$B32)+1))/Настройки!$E$15*100)</f>
        <v>0</v>
      </c>
      <c r="HY32" s="67" t="n">
        <f aca="false">IF(OR($D32=1,MONTH($B32)&lt;&gt;MONTH(StartDate),'У9 Ввод'!$D$238="",'У9 Ввод'!$E$238="",'У9 Ввод'!$D$238&gt;$B32),0,MAX(0,MIN(1,'У9 Ввод'!$E$238-NETWORKDAYS('У9 Ввод'!$D$238,$B32)+1))/Настройки!$E$15*100)</f>
        <v>0</v>
      </c>
      <c r="HZ32" s="67" t="n">
        <f aca="false">IF(OR($D32=1,MONTH($B32)&lt;&gt;MONTH(StartDate),'У9 Ввод'!$D$239="",'У9 Ввод'!$E$239="",'У9 Ввод'!$D$239&gt;$B32),0,MAX(0,MIN(1,'У9 Ввод'!$E$239-NETWORKDAYS('У9 Ввод'!$D$239,$B32)+1))/Настройки!$E$15*100)</f>
        <v>0</v>
      </c>
      <c r="IA32" s="67" t="n">
        <f aca="false">IF(OR($D32=1,MONTH($B32)&lt;&gt;MONTH(StartDate),'У9 Ввод'!$D$240="",'У9 Ввод'!$E$240="",'У9 Ввод'!$D$240&gt;$B32),0,MAX(0,MIN(1,'У9 Ввод'!$E$240-NETWORKDAYS('У9 Ввод'!$D$240,$B32)+1))/Настройки!$E$15*100)</f>
        <v>0</v>
      </c>
      <c r="IB32" s="67" t="n">
        <f aca="false">IF(OR($D32=1,MONTH($B32)&lt;&gt;MONTH(StartDate),'У9 Ввод'!$D$241="",'У9 Ввод'!$E$241="",'У9 Ввод'!$D$241&gt;$B32),0,MAX(0,MIN(1,'У9 Ввод'!$E$241-NETWORKDAYS('У9 Ввод'!$D$241,$B32)+1))/Настройки!$E$15*100)</f>
        <v>0</v>
      </c>
      <c r="IC32" s="67" t="n">
        <f aca="false">IF(OR($D32=1,MONTH($B32)&lt;&gt;MONTH(StartDate),'У9 Ввод'!$D$242="",'У9 Ввод'!$E$242="",'У9 Ввод'!$D$242&gt;$B32),0,MAX(0,MIN(1,'У9 Ввод'!$E$242-NETWORKDAYS('У9 Ввод'!$D$242,$B32)+1))/Настройки!$E$15*100)</f>
        <v>0</v>
      </c>
      <c r="ID32" s="67" t="n">
        <f aca="false">IF(OR($D32=1,MONTH($B32)&lt;&gt;MONTH(StartDate),'У9 Ввод'!$D$243="",'У9 Ввод'!$E$243="",'У9 Ввод'!$D$243&gt;$B32),0,MAX(0,MIN(1,'У9 Ввод'!$E$243-NETWORKDAYS('У9 Ввод'!$D$243,$B32)+1))/Настройки!$E$15*100)</f>
        <v>0</v>
      </c>
      <c r="IE32" s="67" t="n">
        <f aca="false">IF(OR($D32=1,MONTH($B32)&lt;&gt;MONTH(StartDate),'У9 Ввод'!$D$244="",'У9 Ввод'!$E$244="",'У9 Ввод'!$D$244&gt;$B32),0,MAX(0,MIN(1,'У9 Ввод'!$E$244-NETWORKDAYS('У9 Ввод'!$D$244,$B32)+1))/Настройки!$E$15*100)</f>
        <v>0</v>
      </c>
      <c r="IF32" s="67" t="n">
        <f aca="false">IF(OR($D32=1,MONTH($B32)&lt;&gt;MONTH(StartDate),'У9 Ввод'!$D$245="",'У9 Ввод'!$E$245="",'У9 Ввод'!$D$245&gt;$B32),0,MAX(0,MIN(1,'У9 Ввод'!$E$245-NETWORKDAYS('У9 Ввод'!$D$245,$B32)+1))/Настройки!$E$15*100)</f>
        <v>0</v>
      </c>
      <c r="IG32" s="67" t="n">
        <f aca="false">IF(OR($D32=1,MONTH($B32)&lt;&gt;MONTH(StartDate),'У9 Ввод'!$D$246="",'У9 Ввод'!$E$246="",'У9 Ввод'!$D$246&gt;$B32),0,MAX(0,MIN(1,'У9 Ввод'!$E$246-NETWORKDAYS('У9 Ввод'!$D$246,$B32)+1))/Настройки!$E$15*100)</f>
        <v>0</v>
      </c>
      <c r="IH32" s="67" t="n">
        <f aca="false">IF(OR($D32=1,MONTH($B32)&lt;&gt;MONTH(StartDate),'У9 Ввод'!$D$247="",'У9 Ввод'!$E$247="",'У9 Ввод'!$D$247&gt;$B32),0,MAX(0,MIN(1,'У9 Ввод'!$E$247-NETWORKDAYS('У9 Ввод'!$D$247,$B32)+1))/Настройки!$E$15*100)</f>
        <v>0</v>
      </c>
      <c r="II32" s="67" t="n">
        <f aca="false">IF(OR($D32=1,MONTH($B32)&lt;&gt;MONTH(StartDate),'У9 Ввод'!$D$248="",'У9 Ввод'!$E$248="",'У9 Ввод'!$D$248&gt;$B32),0,MAX(0,MIN(1,'У9 Ввод'!$E$248-NETWORKDAYS('У9 Ввод'!$D$248,$B32)+1))/Настройки!$E$15*100)</f>
        <v>0</v>
      </c>
      <c r="IJ32" s="67" t="n">
        <f aca="false">IF(OR($D32=1,MONTH($B32)&lt;&gt;MONTH(StartDate),'У9 Ввод'!$D$249="",'У9 Ввод'!$E$249="",'У9 Ввод'!$D$249&gt;$B32),0,MAX(0,MIN(1,'У9 Ввод'!$E$249-NETWORKDAYS('У9 Ввод'!$D$249,$B32)+1))/Настройки!$E$15*100)</f>
        <v>0</v>
      </c>
      <c r="IK32" s="67" t="n">
        <f aca="false">IF(OR($D32=1,MONTH($B32)&lt;&gt;MONTH(StartDate),'У9 Ввод'!$D$250="",'У9 Ввод'!$E$250="",'У9 Ввод'!$D$250&gt;$B32),0,MAX(0,MIN(1,'У9 Ввод'!$E$250-NETWORKDAYS('У9 Ввод'!$D$250,$B32)+1))/Настройки!$E$15*100)</f>
        <v>0</v>
      </c>
      <c r="IL32" s="67" t="n">
        <f aca="false">IF(OR($D32=1,MONTH($B32)&lt;&gt;MONTH(StartDate),'У9 Ввод'!$D$251="",'У9 Ввод'!$E$251="",'У9 Ввод'!$D$251&gt;$B32),0,MAX(0,MIN(1,'У9 Ввод'!$E$251-NETWORKDAYS('У9 Ввод'!$D$251,$B32)+1))/Настройки!$E$15*100)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UPPER(Настройки!$B$15)&amp;" — загрузка, % (100% = "&amp;Настройки!$E$15&amp;" бригад/смену)"</f>
        <v>ЭЛЕКТРОМОНТАЖ — загрузка, % (100% = 5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26" min="3" style="1" width="8"/>
  </cols>
  <sheetData>
    <row r="1" customFormat="false" ht="15" hidden="false" customHeight="true" outlineLevel="0" collapsed="false">
      <c r="A1" s="12" t="str">
        <f aca="false">UPPER(Настройки!$B$16)&amp;" — ФОРМА ЗАКАЗОВ (30 шт). Названия операций редактируются в шапке"</f>
        <v>ОТК И СКЛАД ГП — ФОРМА ЗАКАЗОВ (30 шт). Названия операций редактируются в шапке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6" t="s">
        <v>88</v>
      </c>
      <c r="B2" s="6" t="s">
        <v>33</v>
      </c>
      <c r="C2" s="6" t="s">
        <v>153</v>
      </c>
      <c r="D2" s="6"/>
      <c r="E2" s="6"/>
      <c r="F2" s="6" t="s">
        <v>154</v>
      </c>
      <c r="G2" s="6"/>
      <c r="H2" s="6"/>
      <c r="I2" s="6" t="s">
        <v>155</v>
      </c>
      <c r="J2" s="6"/>
      <c r="K2" s="6"/>
      <c r="L2" s="6" t="s">
        <v>156</v>
      </c>
      <c r="M2" s="6"/>
      <c r="N2" s="6"/>
      <c r="O2" s="6" t="s">
        <v>120</v>
      </c>
      <c r="P2" s="6"/>
      <c r="Q2" s="6"/>
      <c r="R2" s="6" t="s">
        <v>94</v>
      </c>
      <c r="S2" s="6"/>
      <c r="T2" s="6"/>
      <c r="U2" s="6" t="s">
        <v>95</v>
      </c>
      <c r="V2" s="6"/>
      <c r="W2" s="6"/>
      <c r="X2" s="6" t="s">
        <v>96</v>
      </c>
      <c r="Y2" s="6"/>
      <c r="Z2" s="6"/>
    </row>
    <row r="3" customFormat="false" ht="15" hidden="false" customHeight="true" outlineLevel="0" collapsed="false">
      <c r="A3" s="6"/>
      <c r="B3" s="6"/>
      <c r="C3" s="26" t="s">
        <v>52</v>
      </c>
      <c r="D3" s="26" t="s">
        <v>97</v>
      </c>
      <c r="E3" s="26" t="s">
        <v>98</v>
      </c>
      <c r="F3" s="26" t="s">
        <v>52</v>
      </c>
      <c r="G3" s="26" t="s">
        <v>97</v>
      </c>
      <c r="H3" s="26" t="s">
        <v>98</v>
      </c>
      <c r="I3" s="26" t="s">
        <v>52</v>
      </c>
      <c r="J3" s="26" t="s">
        <v>97</v>
      </c>
      <c r="K3" s="26" t="s">
        <v>98</v>
      </c>
      <c r="L3" s="26" t="s">
        <v>52</v>
      </c>
      <c r="M3" s="26" t="s">
        <v>97</v>
      </c>
      <c r="N3" s="26" t="s">
        <v>98</v>
      </c>
      <c r="O3" s="26" t="s">
        <v>52</v>
      </c>
      <c r="P3" s="26" t="s">
        <v>97</v>
      </c>
      <c r="Q3" s="26" t="s">
        <v>98</v>
      </c>
      <c r="R3" s="26" t="s">
        <v>52</v>
      </c>
      <c r="S3" s="26" t="s">
        <v>97</v>
      </c>
      <c r="T3" s="26" t="s">
        <v>98</v>
      </c>
      <c r="U3" s="26" t="s">
        <v>52</v>
      </c>
      <c r="V3" s="26" t="s">
        <v>97</v>
      </c>
      <c r="W3" s="26" t="s">
        <v>98</v>
      </c>
      <c r="X3" s="26" t="s">
        <v>52</v>
      </c>
      <c r="Y3" s="26" t="s">
        <v>97</v>
      </c>
      <c r="Z3" s="26" t="s">
        <v>98</v>
      </c>
    </row>
    <row r="4" customFormat="false" ht="15" hidden="false" customHeight="true" outlineLevel="0" collapsed="false">
      <c r="A4" s="59" t="str">
        <f aca="false">IF('Реестр заказов'!B4="","",'Реестр заказов'!B4)</f>
        <v>26-1817</v>
      </c>
      <c r="B4" s="10" t="str">
        <f aca="false">IF('Реестр заказов'!C4="","",'Реестр заказов'!C4)</f>
        <v>Шкаф РУНН</v>
      </c>
      <c r="C4" s="60" t="n">
        <f aca="false">DATE(2026,7,27)</f>
        <v>46230</v>
      </c>
      <c r="D4" s="61" t="n">
        <v>1</v>
      </c>
      <c r="E4" s="60"/>
      <c r="F4" s="60"/>
      <c r="G4" s="61"/>
      <c r="H4" s="60"/>
      <c r="I4" s="60"/>
      <c r="J4" s="61"/>
      <c r="K4" s="60"/>
      <c r="L4" s="60" t="n">
        <f aca="false">DATE(2026,7,28)</f>
        <v>46231</v>
      </c>
      <c r="M4" s="61" t="n">
        <v>1</v>
      </c>
      <c r="N4" s="60"/>
      <c r="O4" s="60"/>
      <c r="P4" s="61"/>
      <c r="Q4" s="60"/>
      <c r="R4" s="60"/>
      <c r="S4" s="61"/>
      <c r="T4" s="60"/>
      <c r="U4" s="60"/>
      <c r="V4" s="61"/>
      <c r="W4" s="60"/>
      <c r="X4" s="60"/>
      <c r="Y4" s="61"/>
      <c r="Z4" s="60"/>
    </row>
    <row r="5" customFormat="false" ht="15" hidden="false" customHeight="true" outlineLevel="0" collapsed="false">
      <c r="A5" s="59" t="str">
        <f aca="false">IF('Реестр заказов'!B5="","",'Реестр заказов'!B5)</f>
        <v>26-1455</v>
      </c>
      <c r="B5" s="10" t="str">
        <f aca="false">IF('Реестр заказов'!C5="","",'Реестр заказов'!C5)</f>
        <v>КТП-1000</v>
      </c>
      <c r="C5" s="60" t="n">
        <f aca="false">DATE(2026,7,29)</f>
        <v>46232</v>
      </c>
      <c r="D5" s="61" t="n">
        <v>1</v>
      </c>
      <c r="E5" s="60"/>
      <c r="F5" s="60"/>
      <c r="G5" s="61"/>
      <c r="H5" s="60"/>
      <c r="I5" s="60"/>
      <c r="J5" s="61"/>
      <c r="K5" s="60"/>
      <c r="L5" s="60" t="n">
        <f aca="false">DATE(2026,7,30)</f>
        <v>46233</v>
      </c>
      <c r="M5" s="61" t="n">
        <v>1</v>
      </c>
      <c r="N5" s="60"/>
      <c r="O5" s="60"/>
      <c r="P5" s="61"/>
      <c r="Q5" s="60"/>
      <c r="R5" s="60"/>
      <c r="S5" s="61"/>
      <c r="T5" s="60"/>
      <c r="U5" s="60"/>
      <c r="V5" s="61"/>
      <c r="W5" s="60"/>
      <c r="X5" s="60"/>
      <c r="Y5" s="61"/>
      <c r="Z5" s="60"/>
    </row>
    <row r="6" customFormat="false" ht="15" hidden="false" customHeight="true" outlineLevel="0" collapsed="false">
      <c r="A6" s="59" t="str">
        <f aca="false">IF('Реестр заказов'!B6="","",'Реестр заказов'!B6)</f>
        <v>26-1905</v>
      </c>
      <c r="B6" s="10" t="str">
        <f aca="false">IF('Реестр заказов'!C6="","",'Реестр заказов'!C6)</f>
        <v>ЩО-70</v>
      </c>
      <c r="C6" s="60" t="n">
        <f aca="false">DATE(2026,7,30)</f>
        <v>46233</v>
      </c>
      <c r="D6" s="61" t="n">
        <v>1</v>
      </c>
      <c r="E6" s="60"/>
      <c r="F6" s="60"/>
      <c r="G6" s="61"/>
      <c r="H6" s="60"/>
      <c r="I6" s="60"/>
      <c r="J6" s="61"/>
      <c r="K6" s="60"/>
      <c r="L6" s="60"/>
      <c r="M6" s="61"/>
      <c r="N6" s="60"/>
      <c r="O6" s="60"/>
      <c r="P6" s="61"/>
      <c r="Q6" s="60"/>
      <c r="R6" s="60"/>
      <c r="S6" s="61"/>
      <c r="T6" s="60"/>
      <c r="U6" s="60"/>
      <c r="V6" s="61"/>
      <c r="W6" s="60"/>
      <c r="X6" s="60"/>
      <c r="Y6" s="61"/>
      <c r="Z6" s="60"/>
    </row>
    <row r="7" customFormat="false" ht="15" hidden="false" customHeight="true" outlineLevel="0" collapsed="false">
      <c r="A7" s="59" t="str">
        <f aca="false">IF('Реестр заказов'!B7="","",'Реестр заказов'!B7)</f>
        <v/>
      </c>
      <c r="B7" s="10" t="str">
        <f aca="false">IF('Реестр заказов'!C7="","",'Реестр заказов'!C7)</f>
        <v/>
      </c>
      <c r="C7" s="60"/>
      <c r="D7" s="61"/>
      <c r="E7" s="60"/>
      <c r="F7" s="60"/>
      <c r="G7" s="61"/>
      <c r="H7" s="60"/>
      <c r="I7" s="60"/>
      <c r="J7" s="61"/>
      <c r="K7" s="60"/>
      <c r="L7" s="60"/>
      <c r="M7" s="61"/>
      <c r="N7" s="60"/>
      <c r="O7" s="60"/>
      <c r="P7" s="61"/>
      <c r="Q7" s="60"/>
      <c r="R7" s="60"/>
      <c r="S7" s="61"/>
      <c r="T7" s="60"/>
      <c r="U7" s="60"/>
      <c r="V7" s="61"/>
      <c r="W7" s="60"/>
      <c r="X7" s="60"/>
      <c r="Y7" s="61"/>
      <c r="Z7" s="60"/>
    </row>
    <row r="8" customFormat="false" ht="15" hidden="false" customHeight="true" outlineLevel="0" collapsed="false">
      <c r="A8" s="59" t="str">
        <f aca="false">IF('Реестр заказов'!B8="","",'Реестр заказов'!B8)</f>
        <v/>
      </c>
      <c r="B8" s="10" t="str">
        <f aca="false">IF('Реестр заказов'!C8="","",'Реестр заказов'!C8)</f>
        <v/>
      </c>
      <c r="C8" s="60"/>
      <c r="D8" s="61"/>
      <c r="E8" s="60"/>
      <c r="F8" s="60"/>
      <c r="G8" s="61"/>
      <c r="H8" s="60"/>
      <c r="I8" s="60"/>
      <c r="J8" s="61"/>
      <c r="K8" s="60"/>
      <c r="L8" s="60"/>
      <c r="M8" s="61"/>
      <c r="N8" s="60"/>
      <c r="O8" s="60"/>
      <c r="P8" s="61"/>
      <c r="Q8" s="60"/>
      <c r="R8" s="60"/>
      <c r="S8" s="61"/>
      <c r="T8" s="60"/>
      <c r="U8" s="60"/>
      <c r="V8" s="61"/>
      <c r="W8" s="60"/>
      <c r="X8" s="60"/>
      <c r="Y8" s="61"/>
      <c r="Z8" s="60"/>
    </row>
    <row r="9" customFormat="false" ht="15" hidden="false" customHeight="true" outlineLevel="0" collapsed="false">
      <c r="A9" s="59" t="str">
        <f aca="false">IF('Реестр заказов'!B9="","",'Реестр заказов'!B9)</f>
        <v/>
      </c>
      <c r="B9" s="10" t="str">
        <f aca="false">IF('Реестр заказов'!C9="","",'Реестр заказов'!C9)</f>
        <v/>
      </c>
      <c r="C9" s="60"/>
      <c r="D9" s="61"/>
      <c r="E9" s="60"/>
      <c r="F9" s="60"/>
      <c r="G9" s="61"/>
      <c r="H9" s="60"/>
      <c r="I9" s="60"/>
      <c r="J9" s="61"/>
      <c r="K9" s="60"/>
      <c r="L9" s="60"/>
      <c r="M9" s="61"/>
      <c r="N9" s="60"/>
      <c r="O9" s="60"/>
      <c r="P9" s="61"/>
      <c r="Q9" s="60"/>
      <c r="R9" s="60"/>
      <c r="S9" s="61"/>
      <c r="T9" s="60"/>
      <c r="U9" s="60"/>
      <c r="V9" s="61"/>
      <c r="W9" s="60"/>
      <c r="X9" s="60"/>
      <c r="Y9" s="61"/>
      <c r="Z9" s="60"/>
    </row>
    <row r="10" customFormat="false" ht="15" hidden="false" customHeight="true" outlineLevel="0" collapsed="false">
      <c r="A10" s="59" t="str">
        <f aca="false">IF('Реестр заказов'!B10="","",'Реестр заказов'!B10)</f>
        <v/>
      </c>
      <c r="B10" s="10" t="str">
        <f aca="false">IF('Реестр заказов'!C10="","",'Реестр заказов'!C10)</f>
        <v/>
      </c>
      <c r="C10" s="60"/>
      <c r="D10" s="61"/>
      <c r="E10" s="60"/>
      <c r="F10" s="60"/>
      <c r="G10" s="61"/>
      <c r="H10" s="60"/>
      <c r="I10" s="60"/>
      <c r="J10" s="61"/>
      <c r="K10" s="60"/>
      <c r="L10" s="60"/>
      <c r="M10" s="61"/>
      <c r="N10" s="60"/>
      <c r="O10" s="60"/>
      <c r="P10" s="61"/>
      <c r="Q10" s="60"/>
      <c r="R10" s="60"/>
      <c r="S10" s="61"/>
      <c r="T10" s="60"/>
      <c r="U10" s="60"/>
      <c r="V10" s="61"/>
      <c r="W10" s="60"/>
      <c r="X10" s="60"/>
      <c r="Y10" s="61"/>
      <c r="Z10" s="60"/>
    </row>
    <row r="11" customFormat="false" ht="15" hidden="false" customHeight="true" outlineLevel="0" collapsed="false">
      <c r="A11" s="59" t="str">
        <f aca="false">IF('Реестр заказов'!B11="","",'Реестр заказов'!B11)</f>
        <v/>
      </c>
      <c r="B11" s="10" t="str">
        <f aca="false">IF('Реестр заказов'!C11="","",'Реестр заказов'!C11)</f>
        <v/>
      </c>
      <c r="C11" s="60"/>
      <c r="D11" s="61"/>
      <c r="E11" s="60"/>
      <c r="F11" s="60"/>
      <c r="G11" s="61"/>
      <c r="H11" s="60"/>
      <c r="I11" s="60"/>
      <c r="J11" s="61"/>
      <c r="K11" s="60"/>
      <c r="L11" s="60"/>
      <c r="M11" s="61"/>
      <c r="N11" s="60"/>
      <c r="O11" s="60"/>
      <c r="P11" s="61"/>
      <c r="Q11" s="60"/>
      <c r="R11" s="60"/>
      <c r="S11" s="61"/>
      <c r="T11" s="60"/>
      <c r="U11" s="60"/>
      <c r="V11" s="61"/>
      <c r="W11" s="60"/>
      <c r="X11" s="60"/>
      <c r="Y11" s="61"/>
      <c r="Z11" s="60"/>
    </row>
    <row r="12" customFormat="false" ht="15" hidden="false" customHeight="true" outlineLevel="0" collapsed="false">
      <c r="A12" s="59" t="str">
        <f aca="false">IF('Реестр заказов'!B12="","",'Реестр заказов'!B12)</f>
        <v/>
      </c>
      <c r="B12" s="10" t="str">
        <f aca="false">IF('Реестр заказов'!C12="","",'Реестр заказов'!C12)</f>
        <v/>
      </c>
      <c r="C12" s="60"/>
      <c r="D12" s="61"/>
      <c r="E12" s="60"/>
      <c r="F12" s="60"/>
      <c r="G12" s="61"/>
      <c r="H12" s="60"/>
      <c r="I12" s="60"/>
      <c r="J12" s="61"/>
      <c r="K12" s="60"/>
      <c r="L12" s="60"/>
      <c r="M12" s="61"/>
      <c r="N12" s="60"/>
      <c r="O12" s="60"/>
      <c r="P12" s="61"/>
      <c r="Q12" s="60"/>
      <c r="R12" s="60"/>
      <c r="S12" s="61"/>
      <c r="T12" s="60"/>
      <c r="U12" s="60"/>
      <c r="V12" s="61"/>
      <c r="W12" s="60"/>
      <c r="X12" s="60"/>
      <c r="Y12" s="61"/>
      <c r="Z12" s="60"/>
    </row>
    <row r="13" customFormat="false" ht="15" hidden="false" customHeight="true" outlineLevel="0" collapsed="false">
      <c r="A13" s="59" t="str">
        <f aca="false">IF('Реестр заказов'!B13="","",'Реестр заказов'!B13)</f>
        <v/>
      </c>
      <c r="B13" s="10" t="str">
        <f aca="false">IF('Реестр заказов'!C13="","",'Реестр заказов'!C13)</f>
        <v/>
      </c>
      <c r="C13" s="60"/>
      <c r="D13" s="61"/>
      <c r="E13" s="60"/>
      <c r="F13" s="60"/>
      <c r="G13" s="61"/>
      <c r="H13" s="60"/>
      <c r="I13" s="60"/>
      <c r="J13" s="61"/>
      <c r="K13" s="60"/>
      <c r="L13" s="60"/>
      <c r="M13" s="61"/>
      <c r="N13" s="60"/>
      <c r="O13" s="60"/>
      <c r="P13" s="61"/>
      <c r="Q13" s="60"/>
      <c r="R13" s="60"/>
      <c r="S13" s="61"/>
      <c r="T13" s="60"/>
      <c r="U13" s="60"/>
      <c r="V13" s="61"/>
      <c r="W13" s="60"/>
      <c r="X13" s="60"/>
      <c r="Y13" s="61"/>
      <c r="Z13" s="60"/>
    </row>
    <row r="14" customFormat="false" ht="15" hidden="false" customHeight="true" outlineLevel="0" collapsed="false">
      <c r="A14" s="59" t="str">
        <f aca="false">IF('Реестр заказов'!B14="","",'Реестр заказов'!B14)</f>
        <v/>
      </c>
      <c r="B14" s="10" t="str">
        <f aca="false">IF('Реестр заказов'!C14="","",'Реестр заказов'!C14)</f>
        <v/>
      </c>
      <c r="C14" s="60"/>
      <c r="D14" s="61"/>
      <c r="E14" s="60"/>
      <c r="F14" s="60"/>
      <c r="G14" s="61"/>
      <c r="H14" s="60"/>
      <c r="I14" s="60"/>
      <c r="J14" s="61"/>
      <c r="K14" s="60"/>
      <c r="L14" s="60"/>
      <c r="M14" s="61"/>
      <c r="N14" s="60"/>
      <c r="O14" s="60"/>
      <c r="P14" s="61"/>
      <c r="Q14" s="60"/>
      <c r="R14" s="60"/>
      <c r="S14" s="61"/>
      <c r="T14" s="60"/>
      <c r="U14" s="60"/>
      <c r="V14" s="61"/>
      <c r="W14" s="60"/>
      <c r="X14" s="60"/>
      <c r="Y14" s="61"/>
      <c r="Z14" s="60"/>
    </row>
    <row r="15" customFormat="false" ht="15" hidden="false" customHeight="true" outlineLevel="0" collapsed="false">
      <c r="A15" s="59" t="str">
        <f aca="false">IF('Реестр заказов'!B15="","",'Реестр заказов'!B15)</f>
        <v/>
      </c>
      <c r="B15" s="10" t="str">
        <f aca="false">IF('Реестр заказов'!C15="","",'Реестр заказов'!C15)</f>
        <v/>
      </c>
      <c r="C15" s="60"/>
      <c r="D15" s="61"/>
      <c r="E15" s="60"/>
      <c r="F15" s="60"/>
      <c r="G15" s="61"/>
      <c r="H15" s="60"/>
      <c r="I15" s="60"/>
      <c r="J15" s="61"/>
      <c r="K15" s="60"/>
      <c r="L15" s="60"/>
      <c r="M15" s="61"/>
      <c r="N15" s="60"/>
      <c r="O15" s="60"/>
      <c r="P15" s="61"/>
      <c r="Q15" s="60"/>
      <c r="R15" s="60"/>
      <c r="S15" s="61"/>
      <c r="T15" s="60"/>
      <c r="U15" s="60"/>
      <c r="V15" s="61"/>
      <c r="W15" s="60"/>
      <c r="X15" s="60"/>
      <c r="Y15" s="61"/>
      <c r="Z15" s="60"/>
    </row>
    <row r="16" customFormat="false" ht="15" hidden="false" customHeight="true" outlineLevel="0" collapsed="false">
      <c r="A16" s="59" t="str">
        <f aca="false">IF('Реестр заказов'!B16="","",'Реестр заказов'!B16)</f>
        <v/>
      </c>
      <c r="B16" s="10" t="str">
        <f aca="false">IF('Реестр заказов'!C16="","",'Реестр заказов'!C16)</f>
        <v/>
      </c>
      <c r="C16" s="60"/>
      <c r="D16" s="61"/>
      <c r="E16" s="60"/>
      <c r="F16" s="60"/>
      <c r="G16" s="61"/>
      <c r="H16" s="60"/>
      <c r="I16" s="60"/>
      <c r="J16" s="61"/>
      <c r="K16" s="60"/>
      <c r="L16" s="60"/>
      <c r="M16" s="61"/>
      <c r="N16" s="60"/>
      <c r="O16" s="60"/>
      <c r="P16" s="61"/>
      <c r="Q16" s="60"/>
      <c r="R16" s="60"/>
      <c r="S16" s="61"/>
      <c r="T16" s="60"/>
      <c r="U16" s="60"/>
      <c r="V16" s="61"/>
      <c r="W16" s="60"/>
      <c r="X16" s="60"/>
      <c r="Y16" s="61"/>
      <c r="Z16" s="60"/>
    </row>
    <row r="17" customFormat="false" ht="15" hidden="false" customHeight="true" outlineLevel="0" collapsed="false">
      <c r="A17" s="59" t="str">
        <f aca="false">IF('Реестр заказов'!B17="","",'Реестр заказов'!B17)</f>
        <v/>
      </c>
      <c r="B17" s="10" t="str">
        <f aca="false">IF('Реестр заказов'!C17="","",'Реестр заказов'!C17)</f>
        <v/>
      </c>
      <c r="C17" s="60"/>
      <c r="D17" s="61"/>
      <c r="E17" s="60"/>
      <c r="F17" s="60"/>
      <c r="G17" s="61"/>
      <c r="H17" s="60"/>
      <c r="I17" s="60"/>
      <c r="J17" s="61"/>
      <c r="K17" s="60"/>
      <c r="L17" s="60"/>
      <c r="M17" s="61"/>
      <c r="N17" s="60"/>
      <c r="O17" s="60"/>
      <c r="P17" s="61"/>
      <c r="Q17" s="60"/>
      <c r="R17" s="60"/>
      <c r="S17" s="61"/>
      <c r="T17" s="60"/>
      <c r="U17" s="60"/>
      <c r="V17" s="61"/>
      <c r="W17" s="60"/>
      <c r="X17" s="60"/>
      <c r="Y17" s="61"/>
      <c r="Z17" s="60"/>
    </row>
    <row r="18" customFormat="false" ht="15" hidden="false" customHeight="true" outlineLevel="0" collapsed="false">
      <c r="A18" s="59" t="str">
        <f aca="false">IF('Реестр заказов'!B18="","",'Реестр заказов'!B18)</f>
        <v/>
      </c>
      <c r="B18" s="10" t="str">
        <f aca="false">IF('Реестр заказов'!C18="","",'Реестр заказов'!C18)</f>
        <v/>
      </c>
      <c r="C18" s="60"/>
      <c r="D18" s="61"/>
      <c r="E18" s="60"/>
      <c r="F18" s="60"/>
      <c r="G18" s="61"/>
      <c r="H18" s="60"/>
      <c r="I18" s="60"/>
      <c r="J18" s="61"/>
      <c r="K18" s="60"/>
      <c r="L18" s="60"/>
      <c r="M18" s="61"/>
      <c r="N18" s="60"/>
      <c r="O18" s="60"/>
      <c r="P18" s="61"/>
      <c r="Q18" s="60"/>
      <c r="R18" s="60"/>
      <c r="S18" s="61"/>
      <c r="T18" s="60"/>
      <c r="U18" s="60"/>
      <c r="V18" s="61"/>
      <c r="W18" s="60"/>
      <c r="X18" s="60"/>
      <c r="Y18" s="61"/>
      <c r="Z18" s="60"/>
    </row>
    <row r="19" customFormat="false" ht="15" hidden="false" customHeight="true" outlineLevel="0" collapsed="false">
      <c r="A19" s="59" t="str">
        <f aca="false">IF('Реестр заказов'!B19="","",'Реестр заказов'!B19)</f>
        <v/>
      </c>
      <c r="B19" s="10" t="str">
        <f aca="false">IF('Реестр заказов'!C19="","",'Реестр заказов'!C19)</f>
        <v/>
      </c>
      <c r="C19" s="60"/>
      <c r="D19" s="61"/>
      <c r="E19" s="60"/>
      <c r="F19" s="60"/>
      <c r="G19" s="61"/>
      <c r="H19" s="60"/>
      <c r="I19" s="60"/>
      <c r="J19" s="61"/>
      <c r="K19" s="60"/>
      <c r="L19" s="60"/>
      <c r="M19" s="61"/>
      <c r="N19" s="60"/>
      <c r="O19" s="60"/>
      <c r="P19" s="61"/>
      <c r="Q19" s="60"/>
      <c r="R19" s="60"/>
      <c r="S19" s="61"/>
      <c r="T19" s="60"/>
      <c r="U19" s="60"/>
      <c r="V19" s="61"/>
      <c r="W19" s="60"/>
      <c r="X19" s="60"/>
      <c r="Y19" s="61"/>
      <c r="Z19" s="60"/>
    </row>
    <row r="20" customFormat="false" ht="15" hidden="false" customHeight="true" outlineLevel="0" collapsed="false">
      <c r="A20" s="59" t="str">
        <f aca="false">IF('Реестр заказов'!B20="","",'Реестр заказов'!B20)</f>
        <v/>
      </c>
      <c r="B20" s="10" t="str">
        <f aca="false">IF('Реестр заказов'!C20="","",'Реестр заказов'!C20)</f>
        <v/>
      </c>
      <c r="C20" s="60"/>
      <c r="D20" s="61"/>
      <c r="E20" s="60"/>
      <c r="F20" s="60"/>
      <c r="G20" s="61"/>
      <c r="H20" s="60"/>
      <c r="I20" s="60"/>
      <c r="J20" s="61"/>
      <c r="K20" s="60"/>
      <c r="L20" s="60"/>
      <c r="M20" s="61"/>
      <c r="N20" s="60"/>
      <c r="O20" s="60"/>
      <c r="P20" s="61"/>
      <c r="Q20" s="60"/>
      <c r="R20" s="60"/>
      <c r="S20" s="61"/>
      <c r="T20" s="60"/>
      <c r="U20" s="60"/>
      <c r="V20" s="61"/>
      <c r="W20" s="60"/>
      <c r="X20" s="60"/>
      <c r="Y20" s="61"/>
      <c r="Z20" s="60"/>
    </row>
    <row r="21" customFormat="false" ht="15" hidden="false" customHeight="true" outlineLevel="0" collapsed="false">
      <c r="A21" s="59" t="str">
        <f aca="false">IF('Реестр заказов'!B21="","",'Реестр заказов'!B21)</f>
        <v/>
      </c>
      <c r="B21" s="10" t="str">
        <f aca="false">IF('Реестр заказов'!C21="","",'Реестр заказов'!C21)</f>
        <v/>
      </c>
      <c r="C21" s="60"/>
      <c r="D21" s="61"/>
      <c r="E21" s="60"/>
      <c r="F21" s="60"/>
      <c r="G21" s="61"/>
      <c r="H21" s="60"/>
      <c r="I21" s="60"/>
      <c r="J21" s="61"/>
      <c r="K21" s="60"/>
      <c r="L21" s="60"/>
      <c r="M21" s="61"/>
      <c r="N21" s="60"/>
      <c r="O21" s="60"/>
      <c r="P21" s="61"/>
      <c r="Q21" s="60"/>
      <c r="R21" s="60"/>
      <c r="S21" s="61"/>
      <c r="T21" s="60"/>
      <c r="U21" s="60"/>
      <c r="V21" s="61"/>
      <c r="W21" s="60"/>
      <c r="X21" s="60"/>
      <c r="Y21" s="61"/>
      <c r="Z21" s="60"/>
    </row>
    <row r="22" customFormat="false" ht="15" hidden="false" customHeight="true" outlineLevel="0" collapsed="false">
      <c r="A22" s="59" t="str">
        <f aca="false">IF('Реестр заказов'!B22="","",'Реестр заказов'!B22)</f>
        <v/>
      </c>
      <c r="B22" s="10" t="str">
        <f aca="false">IF('Реестр заказов'!C22="","",'Реестр заказов'!C22)</f>
        <v/>
      </c>
      <c r="C22" s="60"/>
      <c r="D22" s="61"/>
      <c r="E22" s="60"/>
      <c r="F22" s="60"/>
      <c r="G22" s="61"/>
      <c r="H22" s="60"/>
      <c r="I22" s="60"/>
      <c r="J22" s="61"/>
      <c r="K22" s="60"/>
      <c r="L22" s="60"/>
      <c r="M22" s="61"/>
      <c r="N22" s="60"/>
      <c r="O22" s="60"/>
      <c r="P22" s="61"/>
      <c r="Q22" s="60"/>
      <c r="R22" s="60"/>
      <c r="S22" s="61"/>
      <c r="T22" s="60"/>
      <c r="U22" s="60"/>
      <c r="V22" s="61"/>
      <c r="W22" s="60"/>
      <c r="X22" s="60"/>
      <c r="Y22" s="61"/>
      <c r="Z22" s="60"/>
    </row>
    <row r="23" customFormat="false" ht="15" hidden="false" customHeight="true" outlineLevel="0" collapsed="false">
      <c r="A23" s="59" t="str">
        <f aca="false">IF('Реестр заказов'!B23="","",'Реестр заказов'!B23)</f>
        <v/>
      </c>
      <c r="B23" s="10" t="str">
        <f aca="false">IF('Реестр заказов'!C23="","",'Реестр заказов'!C23)</f>
        <v/>
      </c>
      <c r="C23" s="60"/>
      <c r="D23" s="61"/>
      <c r="E23" s="60"/>
      <c r="F23" s="60"/>
      <c r="G23" s="61"/>
      <c r="H23" s="60"/>
      <c r="I23" s="60"/>
      <c r="J23" s="61"/>
      <c r="K23" s="60"/>
      <c r="L23" s="60"/>
      <c r="M23" s="61"/>
      <c r="N23" s="60"/>
      <c r="O23" s="60"/>
      <c r="P23" s="61"/>
      <c r="Q23" s="60"/>
      <c r="R23" s="60"/>
      <c r="S23" s="61"/>
      <c r="T23" s="60"/>
      <c r="U23" s="60"/>
      <c r="V23" s="61"/>
      <c r="W23" s="60"/>
      <c r="X23" s="60"/>
      <c r="Y23" s="61"/>
      <c r="Z23" s="60"/>
    </row>
    <row r="24" customFormat="false" ht="15" hidden="false" customHeight="true" outlineLevel="0" collapsed="false">
      <c r="A24" s="59" t="str">
        <f aca="false">IF('Реестр заказов'!B24="","",'Реестр заказов'!B24)</f>
        <v/>
      </c>
      <c r="B24" s="10" t="str">
        <f aca="false">IF('Реестр заказов'!C24="","",'Реестр заказов'!C24)</f>
        <v/>
      </c>
      <c r="C24" s="60"/>
      <c r="D24" s="61"/>
      <c r="E24" s="60"/>
      <c r="F24" s="60"/>
      <c r="G24" s="61"/>
      <c r="H24" s="60"/>
      <c r="I24" s="60"/>
      <c r="J24" s="61"/>
      <c r="K24" s="60"/>
      <c r="L24" s="60"/>
      <c r="M24" s="61"/>
      <c r="N24" s="60"/>
      <c r="O24" s="60"/>
      <c r="P24" s="61"/>
      <c r="Q24" s="60"/>
      <c r="R24" s="60"/>
      <c r="S24" s="61"/>
      <c r="T24" s="60"/>
      <c r="U24" s="60"/>
      <c r="V24" s="61"/>
      <c r="W24" s="60"/>
      <c r="X24" s="60"/>
      <c r="Y24" s="61"/>
      <c r="Z24" s="60"/>
    </row>
    <row r="25" customFormat="false" ht="15" hidden="false" customHeight="true" outlineLevel="0" collapsed="false">
      <c r="A25" s="59" t="str">
        <f aca="false">IF('Реестр заказов'!B25="","",'Реестр заказов'!B25)</f>
        <v/>
      </c>
      <c r="B25" s="10" t="str">
        <f aca="false">IF('Реестр заказов'!C25="","",'Реестр заказов'!C25)</f>
        <v/>
      </c>
      <c r="C25" s="60"/>
      <c r="D25" s="61"/>
      <c r="E25" s="60"/>
      <c r="F25" s="60"/>
      <c r="G25" s="61"/>
      <c r="H25" s="60"/>
      <c r="I25" s="60"/>
      <c r="J25" s="61"/>
      <c r="K25" s="60"/>
      <c r="L25" s="60"/>
      <c r="M25" s="61"/>
      <c r="N25" s="60"/>
      <c r="O25" s="60"/>
      <c r="P25" s="61"/>
      <c r="Q25" s="60"/>
      <c r="R25" s="60"/>
      <c r="S25" s="61"/>
      <c r="T25" s="60"/>
      <c r="U25" s="60"/>
      <c r="V25" s="61"/>
      <c r="W25" s="60"/>
      <c r="X25" s="60"/>
      <c r="Y25" s="61"/>
      <c r="Z25" s="60"/>
    </row>
    <row r="26" customFormat="false" ht="15" hidden="false" customHeight="true" outlineLevel="0" collapsed="false">
      <c r="A26" s="59" t="str">
        <f aca="false">IF('Реестр заказов'!B26="","",'Реестр заказов'!B26)</f>
        <v/>
      </c>
      <c r="B26" s="10" t="str">
        <f aca="false">IF('Реестр заказов'!C26="","",'Реестр заказов'!C26)</f>
        <v/>
      </c>
      <c r="C26" s="60"/>
      <c r="D26" s="61"/>
      <c r="E26" s="60"/>
      <c r="F26" s="60"/>
      <c r="G26" s="61"/>
      <c r="H26" s="60"/>
      <c r="I26" s="60"/>
      <c r="J26" s="61"/>
      <c r="K26" s="60"/>
      <c r="L26" s="60"/>
      <c r="M26" s="61"/>
      <c r="N26" s="60"/>
      <c r="O26" s="60"/>
      <c r="P26" s="61"/>
      <c r="Q26" s="60"/>
      <c r="R26" s="60"/>
      <c r="S26" s="61"/>
      <c r="T26" s="60"/>
      <c r="U26" s="60"/>
      <c r="V26" s="61"/>
      <c r="W26" s="60"/>
      <c r="X26" s="60"/>
      <c r="Y26" s="61"/>
      <c r="Z26" s="60"/>
    </row>
    <row r="27" customFormat="false" ht="15" hidden="false" customHeight="true" outlineLevel="0" collapsed="false">
      <c r="A27" s="59" t="str">
        <f aca="false">IF('Реестр заказов'!B27="","",'Реестр заказов'!B27)</f>
        <v/>
      </c>
      <c r="B27" s="10" t="str">
        <f aca="false">IF('Реестр заказов'!C27="","",'Реестр заказов'!C27)</f>
        <v/>
      </c>
      <c r="C27" s="60"/>
      <c r="D27" s="61"/>
      <c r="E27" s="60"/>
      <c r="F27" s="60"/>
      <c r="G27" s="61"/>
      <c r="H27" s="60"/>
      <c r="I27" s="60"/>
      <c r="J27" s="61"/>
      <c r="K27" s="60"/>
      <c r="L27" s="60"/>
      <c r="M27" s="61"/>
      <c r="N27" s="60"/>
      <c r="O27" s="60"/>
      <c r="P27" s="61"/>
      <c r="Q27" s="60"/>
      <c r="R27" s="60"/>
      <c r="S27" s="61"/>
      <c r="T27" s="60"/>
      <c r="U27" s="60"/>
      <c r="V27" s="61"/>
      <c r="W27" s="60"/>
      <c r="X27" s="60"/>
      <c r="Y27" s="61"/>
      <c r="Z27" s="60"/>
    </row>
    <row r="28" customFormat="false" ht="15" hidden="false" customHeight="true" outlineLevel="0" collapsed="false">
      <c r="A28" s="59" t="str">
        <f aca="false">IF('Реестр заказов'!B28="","",'Реестр заказов'!B28)</f>
        <v/>
      </c>
      <c r="B28" s="10" t="str">
        <f aca="false">IF('Реестр заказов'!C28="","",'Реестр заказов'!C28)</f>
        <v/>
      </c>
      <c r="C28" s="60"/>
      <c r="D28" s="61"/>
      <c r="E28" s="60"/>
      <c r="F28" s="60"/>
      <c r="G28" s="61"/>
      <c r="H28" s="60"/>
      <c r="I28" s="60"/>
      <c r="J28" s="61"/>
      <c r="K28" s="60"/>
      <c r="L28" s="60"/>
      <c r="M28" s="61"/>
      <c r="N28" s="60"/>
      <c r="O28" s="60"/>
      <c r="P28" s="61"/>
      <c r="Q28" s="60"/>
      <c r="R28" s="60"/>
      <c r="S28" s="61"/>
      <c r="T28" s="60"/>
      <c r="U28" s="60"/>
      <c r="V28" s="61"/>
      <c r="W28" s="60"/>
      <c r="X28" s="60"/>
      <c r="Y28" s="61"/>
      <c r="Z28" s="60"/>
    </row>
    <row r="29" customFormat="false" ht="15" hidden="false" customHeight="true" outlineLevel="0" collapsed="false">
      <c r="A29" s="59" t="str">
        <f aca="false">IF('Реестр заказов'!B29="","",'Реестр заказов'!B29)</f>
        <v/>
      </c>
      <c r="B29" s="10" t="str">
        <f aca="false">IF('Реестр заказов'!C29="","",'Реестр заказов'!C29)</f>
        <v/>
      </c>
      <c r="C29" s="60"/>
      <c r="D29" s="61"/>
      <c r="E29" s="60"/>
      <c r="F29" s="60"/>
      <c r="G29" s="61"/>
      <c r="H29" s="60"/>
      <c r="I29" s="60"/>
      <c r="J29" s="61"/>
      <c r="K29" s="60"/>
      <c r="L29" s="60"/>
      <c r="M29" s="61"/>
      <c r="N29" s="60"/>
      <c r="O29" s="60"/>
      <c r="P29" s="61"/>
      <c r="Q29" s="60"/>
      <c r="R29" s="60"/>
      <c r="S29" s="61"/>
      <c r="T29" s="60"/>
      <c r="U29" s="60"/>
      <c r="V29" s="61"/>
      <c r="W29" s="60"/>
      <c r="X29" s="60"/>
      <c r="Y29" s="61"/>
      <c r="Z29" s="60"/>
    </row>
    <row r="30" customFormat="false" ht="15" hidden="false" customHeight="true" outlineLevel="0" collapsed="false">
      <c r="A30" s="59" t="str">
        <f aca="false">IF('Реестр заказов'!B30="","",'Реестр заказов'!B30)</f>
        <v/>
      </c>
      <c r="B30" s="10" t="str">
        <f aca="false">IF('Реестр заказов'!C30="","",'Реестр заказов'!C30)</f>
        <v/>
      </c>
      <c r="C30" s="60"/>
      <c r="D30" s="61"/>
      <c r="E30" s="60"/>
      <c r="F30" s="60"/>
      <c r="G30" s="61"/>
      <c r="H30" s="60"/>
      <c r="I30" s="60"/>
      <c r="J30" s="61"/>
      <c r="K30" s="60"/>
      <c r="L30" s="60"/>
      <c r="M30" s="61"/>
      <c r="N30" s="60"/>
      <c r="O30" s="60"/>
      <c r="P30" s="61"/>
      <c r="Q30" s="60"/>
      <c r="R30" s="60"/>
      <c r="S30" s="61"/>
      <c r="T30" s="60"/>
      <c r="U30" s="60"/>
      <c r="V30" s="61"/>
      <c r="W30" s="60"/>
      <c r="X30" s="60"/>
      <c r="Y30" s="61"/>
      <c r="Z30" s="60"/>
    </row>
    <row r="31" customFormat="false" ht="15" hidden="false" customHeight="true" outlineLevel="0" collapsed="false">
      <c r="A31" s="59" t="str">
        <f aca="false">IF('Реестр заказов'!B31="","",'Реестр заказов'!B31)</f>
        <v/>
      </c>
      <c r="B31" s="10" t="str">
        <f aca="false">IF('Реестр заказов'!C31="","",'Реестр заказов'!C31)</f>
        <v/>
      </c>
      <c r="C31" s="60"/>
      <c r="D31" s="61"/>
      <c r="E31" s="60"/>
      <c r="F31" s="60"/>
      <c r="G31" s="61"/>
      <c r="H31" s="60"/>
      <c r="I31" s="60"/>
      <c r="J31" s="61"/>
      <c r="K31" s="60"/>
      <c r="L31" s="60"/>
      <c r="M31" s="61"/>
      <c r="N31" s="60"/>
      <c r="O31" s="60"/>
      <c r="P31" s="61"/>
      <c r="Q31" s="60"/>
      <c r="R31" s="60"/>
      <c r="S31" s="61"/>
      <c r="T31" s="60"/>
      <c r="U31" s="60"/>
      <c r="V31" s="61"/>
      <c r="W31" s="60"/>
      <c r="X31" s="60"/>
      <c r="Y31" s="61"/>
      <c r="Z31" s="60"/>
    </row>
    <row r="32" customFormat="false" ht="15" hidden="false" customHeight="true" outlineLevel="0" collapsed="false">
      <c r="A32" s="59" t="str">
        <f aca="false">IF('Реестр заказов'!B32="","",'Реестр заказов'!B32)</f>
        <v/>
      </c>
      <c r="B32" s="10" t="str">
        <f aca="false">IF('Реестр заказов'!C32="","",'Реестр заказов'!C32)</f>
        <v/>
      </c>
      <c r="C32" s="60"/>
      <c r="D32" s="61"/>
      <c r="E32" s="60"/>
      <c r="F32" s="60"/>
      <c r="G32" s="61"/>
      <c r="H32" s="60"/>
      <c r="I32" s="60"/>
      <c r="J32" s="61"/>
      <c r="K32" s="60"/>
      <c r="L32" s="60"/>
      <c r="M32" s="61"/>
      <c r="N32" s="60"/>
      <c r="O32" s="60"/>
      <c r="P32" s="61"/>
      <c r="Q32" s="60"/>
      <c r="R32" s="60"/>
      <c r="S32" s="61"/>
      <c r="T32" s="60"/>
      <c r="U32" s="60"/>
      <c r="V32" s="61"/>
      <c r="W32" s="60"/>
      <c r="X32" s="60"/>
      <c r="Y32" s="61"/>
      <c r="Z32" s="60"/>
    </row>
    <row r="33" customFormat="false" ht="15" hidden="false" customHeight="true" outlineLevel="0" collapsed="false">
      <c r="A33" s="59" t="str">
        <f aca="false">IF('Реестр заказов'!B33="","",'Реестр заказов'!B33)</f>
        <v/>
      </c>
      <c r="B33" s="10" t="str">
        <f aca="false">IF('Реестр заказов'!C33="","",'Реестр заказов'!C33)</f>
        <v/>
      </c>
      <c r="C33" s="60"/>
      <c r="D33" s="61"/>
      <c r="E33" s="60"/>
      <c r="F33" s="60"/>
      <c r="G33" s="61"/>
      <c r="H33" s="60"/>
      <c r="I33" s="60"/>
      <c r="J33" s="61"/>
      <c r="K33" s="60"/>
      <c r="L33" s="60"/>
      <c r="M33" s="61"/>
      <c r="N33" s="60"/>
      <c r="O33" s="60"/>
      <c r="P33" s="61"/>
      <c r="Q33" s="60"/>
      <c r="R33" s="60"/>
      <c r="S33" s="61"/>
      <c r="T33" s="60"/>
      <c r="U33" s="60"/>
      <c r="V33" s="61"/>
      <c r="W33" s="60"/>
      <c r="X33" s="60"/>
      <c r="Y33" s="61"/>
      <c r="Z33" s="60"/>
    </row>
  </sheetData>
  <mergeCells count="11">
    <mergeCell ref="A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12" t="str">
        <f aca="false">UPPER(Настройки!$B$16)&amp;" — ВВОД ДАННЫХ (заполняется автоматически из формы заказов)"</f>
        <v>ОТК И СКЛАД ГП — ВВОД ДАННЫХ (заполняется автоматически из формы заказов)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15" hidden="false" customHeight="true" outlineLevel="0" collapsed="false">
      <c r="A3" s="3" t="s">
        <v>99</v>
      </c>
      <c r="B3" s="3" t="str">
        <f aca="false">Настройки!$B$16</f>
        <v>ОТК и склад ГП</v>
      </c>
      <c r="E3" s="3" t="s">
        <v>100</v>
      </c>
      <c r="F3" s="62" t="str">
        <f aca="false">CHOOSE(MONTH(StartDate),"Январь","Февраль","Март","Апрель","Май","Июнь","Июль","Август","Сентябрь","Октябрь","Ноябрь","Декабрь")&amp;" "&amp;YEAR(StartDate)</f>
        <v>Июль 2026</v>
      </c>
    </row>
    <row r="4" customFormat="false" ht="15" hidden="false" customHeight="true" outlineLevel="0" collapsed="false">
      <c r="A4" s="3" t="s">
        <v>101</v>
      </c>
      <c r="C4" s="63" t="n">
        <f aca="false">Настройки!$E$16</f>
        <v>3</v>
      </c>
    </row>
    <row r="11" customFormat="false" ht="39.75" hidden="false" customHeight="true" outlineLevel="0" collapsed="false">
      <c r="A11" s="6" t="s">
        <v>31</v>
      </c>
      <c r="B11" s="6" t="s">
        <v>32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J11" s="6" t="s">
        <v>107</v>
      </c>
      <c r="K11" s="6" t="s">
        <v>108</v>
      </c>
    </row>
    <row r="12" customFormat="false" ht="15" hidden="false" customHeight="true" outlineLevel="0" collapsed="false">
      <c r="A12" s="10" t="n">
        <v>1</v>
      </c>
      <c r="B12" s="59" t="str">
        <f aca="false">'У10 Заказы'!$A$4</f>
        <v>26-1817</v>
      </c>
      <c r="C12" s="10" t="str">
        <f aca="false">IF($B12="","",'У10 Заказы'!$C$2)</f>
        <v>Контроль ОТК</v>
      </c>
      <c r="D12" s="64" t="n">
        <f aca="false">IF('У10 Заказы'!C4="","",'У10 Заказы'!C4)</f>
        <v>46230</v>
      </c>
      <c r="E12" s="65" t="n">
        <f aca="false">IF('У10 Заказы'!D4="","",'У10 Заказы'!D4)</f>
        <v>1</v>
      </c>
      <c r="F12" s="64" t="n">
        <f aca="false">IF(OR(D12="",E12="",E12=0),"",WORKDAY(D12,MAX(0,CEILING(E12,1)-1)))</f>
        <v>46230</v>
      </c>
      <c r="G12" s="64" t="str">
        <f aca="false">IF('У10 Заказы'!E4="","",'У10 Заказы'!E4)</f>
        <v/>
      </c>
      <c r="J12" s="10" t="str">
        <f aca="false">IF(D12="","",IF(WEEKDAY(D12,2)&gt;5,"⚠ Выходной","Рабочий день"))</f>
        <v>Рабочий день</v>
      </c>
      <c r="K12" s="10" t="str">
        <f aca="false">IF(OR($B12="",D12=""),"",IF(G12&lt;&gt;"","✔ Выполнен","В работе"))</f>
        <v>В работе</v>
      </c>
    </row>
    <row r="13" customFormat="false" ht="15" hidden="false" customHeight="true" outlineLevel="0" collapsed="false">
      <c r="A13" s="10" t="n">
        <v>2</v>
      </c>
      <c r="B13" s="59" t="str">
        <f aca="false">'У10 Заказы'!$A$4</f>
        <v>26-1817</v>
      </c>
      <c r="C13" s="10" t="str">
        <f aca="false">IF($B13="","",'У10 Заказы'!$F$2)</f>
        <v>Испытания</v>
      </c>
      <c r="D13" s="64" t="str">
        <f aca="false">IF('У10 Заказы'!F4="","",'У10 Заказы'!F4)</f>
        <v/>
      </c>
      <c r="E13" s="65" t="str">
        <f aca="false">IF('У10 Заказы'!G4="","",'У10 Заказы'!G4)</f>
        <v/>
      </c>
      <c r="F13" s="64" t="str">
        <f aca="false">IF(OR(D13="",E13="",E13=0),"",WORKDAY(D13,MAX(0,CEILING(E13,1)-1)))</f>
        <v/>
      </c>
      <c r="G13" s="64" t="str">
        <f aca="false">IF('У10 Заказы'!H4="","",'У10 Заказы'!H4)</f>
        <v/>
      </c>
      <c r="J13" s="10" t="str">
        <f aca="false">IF(D13="","",IF(WEEKDAY(D13,2)&gt;5,"⚠ Выходной","Рабочий день"))</f>
        <v/>
      </c>
      <c r="K13" s="10" t="str">
        <f aca="false">IF(OR($B13="",D13=""),"",IF(G13&lt;&gt;"","✔ Выполнен","В работе"))</f>
        <v/>
      </c>
    </row>
    <row r="14" customFormat="false" ht="15" hidden="false" customHeight="true" outlineLevel="0" collapsed="false">
      <c r="A14" s="10" t="n">
        <v>3</v>
      </c>
      <c r="B14" s="59" t="str">
        <f aca="false">'У10 Заказы'!$A$4</f>
        <v>26-1817</v>
      </c>
      <c r="C14" s="10" t="str">
        <f aca="false">IF($B14="","",'У10 Заказы'!$I$2)</f>
        <v>Упаковка</v>
      </c>
      <c r="D14" s="64" t="str">
        <f aca="false">IF('У10 Заказы'!I4="","",'У10 Заказы'!I4)</f>
        <v/>
      </c>
      <c r="E14" s="65" t="str">
        <f aca="false">IF('У10 Заказы'!J4="","",'У10 Заказы'!J4)</f>
        <v/>
      </c>
      <c r="F14" s="64" t="str">
        <f aca="false">IF(OR(D14="",E14="",E14=0),"",WORKDAY(D14,MAX(0,CEILING(E14,1)-1)))</f>
        <v/>
      </c>
      <c r="G14" s="64" t="str">
        <f aca="false">IF('У10 Заказы'!K4="","",'У10 Заказы'!K4)</f>
        <v/>
      </c>
      <c r="J14" s="10" t="str">
        <f aca="false">IF(D14="","",IF(WEEKDAY(D14,2)&gt;5,"⚠ Выходной","Рабочий день"))</f>
        <v/>
      </c>
      <c r="K14" s="10" t="str">
        <f aca="false">IF(OR($B14="",D14=""),"",IF(G14&lt;&gt;"","✔ Выполнен","В работе"))</f>
        <v/>
      </c>
    </row>
    <row r="15" customFormat="false" ht="15" hidden="false" customHeight="true" outlineLevel="0" collapsed="false">
      <c r="A15" s="10" t="n">
        <v>4</v>
      </c>
      <c r="B15" s="59" t="str">
        <f aca="false">'У10 Заказы'!$A$4</f>
        <v>26-1817</v>
      </c>
      <c r="C15" s="10" t="str">
        <f aca="false">IF($B15="","",'У10 Заказы'!$L$2)</f>
        <v>Сдача на склад</v>
      </c>
      <c r="D15" s="64" t="n">
        <f aca="false">IF('У10 Заказы'!L4="","",'У10 Заказы'!L4)</f>
        <v>46231</v>
      </c>
      <c r="E15" s="65" t="n">
        <f aca="false">IF('У10 Заказы'!M4="","",'У10 Заказы'!M4)</f>
        <v>1</v>
      </c>
      <c r="F15" s="64" t="n">
        <f aca="false">IF(OR(D15="",E15="",E15=0),"",WORKDAY(D15,MAX(0,CEILING(E15,1)-1)))</f>
        <v>46231</v>
      </c>
      <c r="G15" s="64" t="str">
        <f aca="false">IF('У10 Заказы'!N4="","",'У10 Заказы'!N4)</f>
        <v/>
      </c>
      <c r="J15" s="10" t="str">
        <f aca="false">IF(D15="","",IF(WEEKDAY(D15,2)&gt;5,"⚠ Выходной","Рабочий день"))</f>
        <v>Рабочий день</v>
      </c>
      <c r="K15" s="10" t="str">
        <f aca="false">IF(OR($B15="",D15=""),"",IF(G15&lt;&gt;"","✔ Выполнен","В работе"))</f>
        <v>В работе</v>
      </c>
    </row>
    <row r="16" customFormat="false" ht="15" hidden="false" customHeight="true" outlineLevel="0" collapsed="false">
      <c r="A16" s="10" t="n">
        <v>5</v>
      </c>
      <c r="B16" s="59" t="str">
        <f aca="false">'У10 Заказы'!$A$4</f>
        <v>26-1817</v>
      </c>
      <c r="C16" s="10" t="str">
        <f aca="false">IF($B16="","",'У10 Заказы'!$O$2)</f>
        <v>Оп.5</v>
      </c>
      <c r="D16" s="64" t="str">
        <f aca="false">IF('У10 Заказы'!O4="","",'У10 Заказы'!O4)</f>
        <v/>
      </c>
      <c r="E16" s="65" t="str">
        <f aca="false">IF('У10 Заказы'!P4="","",'У10 Заказы'!P4)</f>
        <v/>
      </c>
      <c r="F16" s="64" t="str">
        <f aca="false">IF(OR(D16="",E16="",E16=0),"",WORKDAY(D16,MAX(0,CEILING(E16,1)-1)))</f>
        <v/>
      </c>
      <c r="G16" s="64" t="str">
        <f aca="false">IF('У10 Заказы'!Q4="","",'У10 Заказы'!Q4)</f>
        <v/>
      </c>
      <c r="J16" s="10" t="str">
        <f aca="false">IF(D16="","",IF(WEEKDAY(D16,2)&gt;5,"⚠ Выходной","Рабочий день"))</f>
        <v/>
      </c>
      <c r="K16" s="10" t="str">
        <f aca="false">IF(OR($B16="",D16=""),"",IF(G16&lt;&gt;"","✔ Выполнен","В работе"))</f>
        <v/>
      </c>
    </row>
    <row r="17" customFormat="false" ht="15" hidden="false" customHeight="true" outlineLevel="0" collapsed="false">
      <c r="A17" s="10" t="n">
        <v>6</v>
      </c>
      <c r="B17" s="59" t="str">
        <f aca="false">'У10 Заказы'!$A$4</f>
        <v>26-1817</v>
      </c>
      <c r="C17" s="10" t="str">
        <f aca="false">IF($B17="","",'У10 Заказы'!$R$2)</f>
        <v>Оп.6</v>
      </c>
      <c r="D17" s="64" t="str">
        <f aca="false">IF('У10 Заказы'!R4="","",'У10 Заказы'!R4)</f>
        <v/>
      </c>
      <c r="E17" s="65" t="str">
        <f aca="false">IF('У10 Заказы'!S4="","",'У10 Заказы'!S4)</f>
        <v/>
      </c>
      <c r="F17" s="64" t="str">
        <f aca="false">IF(OR(D17="",E17="",E17=0),"",WORKDAY(D17,MAX(0,CEILING(E17,1)-1)))</f>
        <v/>
      </c>
      <c r="G17" s="64" t="str">
        <f aca="false">IF('У10 Заказы'!T4="","",'У10 Заказы'!T4)</f>
        <v/>
      </c>
      <c r="J17" s="10" t="str">
        <f aca="false">IF(D17="","",IF(WEEKDAY(D17,2)&gt;5,"⚠ Выходной","Рабочий день"))</f>
        <v/>
      </c>
      <c r="K17" s="10" t="str">
        <f aca="false">IF(OR($B17="",D17=""),"",IF(G17&lt;&gt;"","✔ Выполнен","В работе"))</f>
        <v/>
      </c>
    </row>
    <row r="18" customFormat="false" ht="15" hidden="false" customHeight="true" outlineLevel="0" collapsed="false">
      <c r="A18" s="10" t="n">
        <v>7</v>
      </c>
      <c r="B18" s="59" t="str">
        <f aca="false">'У10 Заказы'!$A$4</f>
        <v>26-1817</v>
      </c>
      <c r="C18" s="10" t="str">
        <f aca="false">IF($B18="","",'У10 Заказы'!$U$2)</f>
        <v>Оп.7</v>
      </c>
      <c r="D18" s="64" t="str">
        <f aca="false">IF('У10 Заказы'!U4="","",'У10 Заказы'!U4)</f>
        <v/>
      </c>
      <c r="E18" s="65" t="str">
        <f aca="false">IF('У10 Заказы'!V4="","",'У10 Заказы'!V4)</f>
        <v/>
      </c>
      <c r="F18" s="64" t="str">
        <f aca="false">IF(OR(D18="",E18="",E18=0),"",WORKDAY(D18,MAX(0,CEILING(E18,1)-1)))</f>
        <v/>
      </c>
      <c r="G18" s="64" t="str">
        <f aca="false">IF('У10 Заказы'!W4="","",'У10 Заказы'!W4)</f>
        <v/>
      </c>
      <c r="J18" s="10" t="str">
        <f aca="false">IF(D18="","",IF(WEEKDAY(D18,2)&gt;5,"⚠ Выходной","Рабочий день"))</f>
        <v/>
      </c>
      <c r="K18" s="10" t="str">
        <f aca="false">IF(OR($B18="",D18=""),"",IF(G18&lt;&gt;"","✔ Выполнен","В работе"))</f>
        <v/>
      </c>
    </row>
    <row r="19" customFormat="false" ht="15" hidden="false" customHeight="true" outlineLevel="0" collapsed="false">
      <c r="A19" s="10" t="n">
        <v>8</v>
      </c>
      <c r="B19" s="59" t="str">
        <f aca="false">'У10 Заказы'!$A$4</f>
        <v>26-1817</v>
      </c>
      <c r="C19" s="10" t="str">
        <f aca="false">IF($B19="","",'У10 Заказы'!$X$2)</f>
        <v>Оп.8</v>
      </c>
      <c r="D19" s="64" t="str">
        <f aca="false">IF('У10 Заказы'!X4="","",'У10 Заказы'!X4)</f>
        <v/>
      </c>
      <c r="E19" s="65" t="str">
        <f aca="false">IF('У10 Заказы'!Y4="","",'У10 Заказы'!Y4)</f>
        <v/>
      </c>
      <c r="F19" s="64" t="str">
        <f aca="false">IF(OR(D19="",E19="",E19=0),"",WORKDAY(D19,MAX(0,CEILING(E19,1)-1)))</f>
        <v/>
      </c>
      <c r="G19" s="64" t="str">
        <f aca="false">IF('У10 Заказы'!Z4="","",'У10 Заказы'!Z4)</f>
        <v/>
      </c>
      <c r="J19" s="10" t="str">
        <f aca="false">IF(D19="","",IF(WEEKDAY(D19,2)&gt;5,"⚠ Выходной","Рабочий день"))</f>
        <v/>
      </c>
      <c r="K19" s="10" t="str">
        <f aca="false">IF(OR($B19="",D19=""),"",IF(G19&lt;&gt;"","✔ Выполнен","В работе"))</f>
        <v/>
      </c>
    </row>
    <row r="20" customFormat="false" ht="15" hidden="false" customHeight="true" outlineLevel="0" collapsed="false">
      <c r="A20" s="10" t="n">
        <v>9</v>
      </c>
      <c r="B20" s="59" t="str">
        <f aca="false">'У10 Заказы'!$A$5</f>
        <v>26-1455</v>
      </c>
      <c r="C20" s="10" t="str">
        <f aca="false">IF($B20="","",'У10 Заказы'!$C$2)</f>
        <v>Контроль ОТК</v>
      </c>
      <c r="D20" s="64" t="n">
        <f aca="false">IF('У10 Заказы'!C5="","",'У10 Заказы'!C5)</f>
        <v>46232</v>
      </c>
      <c r="E20" s="65" t="n">
        <f aca="false">IF('У10 Заказы'!D5="","",'У10 Заказы'!D5)</f>
        <v>1</v>
      </c>
      <c r="F20" s="64" t="n">
        <f aca="false">IF(OR(D20="",E20="",E20=0),"",WORKDAY(D20,MAX(0,CEILING(E20,1)-1)))</f>
        <v>46232</v>
      </c>
      <c r="G20" s="64" t="str">
        <f aca="false">IF('У10 Заказы'!E5="","",'У10 Заказы'!E5)</f>
        <v/>
      </c>
      <c r="J20" s="10" t="str">
        <f aca="false">IF(D20="","",IF(WEEKDAY(D20,2)&gt;5,"⚠ Выходной","Рабочий день"))</f>
        <v>Рабочий день</v>
      </c>
      <c r="K20" s="10" t="str">
        <f aca="false">IF(OR($B20="",D20=""),"",IF(G20&lt;&gt;"","✔ Выполнен","В работе"))</f>
        <v>В работе</v>
      </c>
    </row>
    <row r="21" customFormat="false" ht="15" hidden="false" customHeight="true" outlineLevel="0" collapsed="false">
      <c r="A21" s="10" t="n">
        <v>10</v>
      </c>
      <c r="B21" s="59" t="str">
        <f aca="false">'У10 Заказы'!$A$5</f>
        <v>26-1455</v>
      </c>
      <c r="C21" s="10" t="str">
        <f aca="false">IF($B21="","",'У10 Заказы'!$F$2)</f>
        <v>Испытания</v>
      </c>
      <c r="D21" s="64" t="str">
        <f aca="false">IF('У10 Заказы'!F5="","",'У10 Заказы'!F5)</f>
        <v/>
      </c>
      <c r="E21" s="65" t="str">
        <f aca="false">IF('У10 Заказы'!G5="","",'У10 Заказы'!G5)</f>
        <v/>
      </c>
      <c r="F21" s="64" t="str">
        <f aca="false">IF(OR(D21="",E21="",E21=0),"",WORKDAY(D21,MAX(0,CEILING(E21,1)-1)))</f>
        <v/>
      </c>
      <c r="G21" s="64" t="str">
        <f aca="false">IF('У10 Заказы'!H5="","",'У10 Заказы'!H5)</f>
        <v/>
      </c>
      <c r="J21" s="10" t="str">
        <f aca="false">IF(D21="","",IF(WEEKDAY(D21,2)&gt;5,"⚠ Выходной","Рабочий день"))</f>
        <v/>
      </c>
      <c r="K21" s="10" t="str">
        <f aca="false">IF(OR($B21="",D21=""),"",IF(G21&lt;&gt;"","✔ Выполнен","В работе"))</f>
        <v/>
      </c>
    </row>
    <row r="22" customFormat="false" ht="15" hidden="false" customHeight="true" outlineLevel="0" collapsed="false">
      <c r="A22" s="10" t="n">
        <v>11</v>
      </c>
      <c r="B22" s="59" t="str">
        <f aca="false">'У10 Заказы'!$A$5</f>
        <v>26-1455</v>
      </c>
      <c r="C22" s="10" t="str">
        <f aca="false">IF($B22="","",'У10 Заказы'!$I$2)</f>
        <v>Упаковка</v>
      </c>
      <c r="D22" s="64" t="str">
        <f aca="false">IF('У10 Заказы'!I5="","",'У10 Заказы'!I5)</f>
        <v/>
      </c>
      <c r="E22" s="65" t="str">
        <f aca="false">IF('У10 Заказы'!J5="","",'У10 Заказы'!J5)</f>
        <v/>
      </c>
      <c r="F22" s="64" t="str">
        <f aca="false">IF(OR(D22="",E22="",E22=0),"",WORKDAY(D22,MAX(0,CEILING(E22,1)-1)))</f>
        <v/>
      </c>
      <c r="G22" s="64" t="str">
        <f aca="false">IF('У10 Заказы'!K5="","",'У10 Заказы'!K5)</f>
        <v/>
      </c>
      <c r="J22" s="10" t="str">
        <f aca="false">IF(D22="","",IF(WEEKDAY(D22,2)&gt;5,"⚠ Выходной","Рабочий день"))</f>
        <v/>
      </c>
      <c r="K22" s="10" t="str">
        <f aca="false">IF(OR($B22="",D22=""),"",IF(G22&lt;&gt;"","✔ Выполнен","В работе"))</f>
        <v/>
      </c>
    </row>
    <row r="23" customFormat="false" ht="15" hidden="false" customHeight="true" outlineLevel="0" collapsed="false">
      <c r="A23" s="10" t="n">
        <v>12</v>
      </c>
      <c r="B23" s="59" t="str">
        <f aca="false">'У10 Заказы'!$A$5</f>
        <v>26-1455</v>
      </c>
      <c r="C23" s="10" t="str">
        <f aca="false">IF($B23="","",'У10 Заказы'!$L$2)</f>
        <v>Сдача на склад</v>
      </c>
      <c r="D23" s="64" t="n">
        <f aca="false">IF('У10 Заказы'!L5="","",'У10 Заказы'!L5)</f>
        <v>46233</v>
      </c>
      <c r="E23" s="65" t="n">
        <f aca="false">IF('У10 Заказы'!M5="","",'У10 Заказы'!M5)</f>
        <v>1</v>
      </c>
      <c r="F23" s="64" t="n">
        <f aca="false">IF(OR(D23="",E23="",E23=0),"",WORKDAY(D23,MAX(0,CEILING(E23,1)-1)))</f>
        <v>46233</v>
      </c>
      <c r="G23" s="64" t="str">
        <f aca="false">IF('У10 Заказы'!N5="","",'У10 Заказы'!N5)</f>
        <v/>
      </c>
      <c r="J23" s="10" t="str">
        <f aca="false">IF(D23="","",IF(WEEKDAY(D23,2)&gt;5,"⚠ Выходной","Рабочий день"))</f>
        <v>Рабочий день</v>
      </c>
      <c r="K23" s="10" t="str">
        <f aca="false">IF(OR($B23="",D23=""),"",IF(G23&lt;&gt;"","✔ Выполнен","В работе"))</f>
        <v>В работе</v>
      </c>
    </row>
    <row r="24" customFormat="false" ht="15" hidden="false" customHeight="true" outlineLevel="0" collapsed="false">
      <c r="A24" s="10" t="n">
        <v>13</v>
      </c>
      <c r="B24" s="59" t="str">
        <f aca="false">'У10 Заказы'!$A$5</f>
        <v>26-1455</v>
      </c>
      <c r="C24" s="10" t="str">
        <f aca="false">IF($B24="","",'У10 Заказы'!$O$2)</f>
        <v>Оп.5</v>
      </c>
      <c r="D24" s="64" t="str">
        <f aca="false">IF('У10 Заказы'!O5="","",'У10 Заказы'!O5)</f>
        <v/>
      </c>
      <c r="E24" s="65" t="str">
        <f aca="false">IF('У10 Заказы'!P5="","",'У10 Заказы'!P5)</f>
        <v/>
      </c>
      <c r="F24" s="64" t="str">
        <f aca="false">IF(OR(D24="",E24="",E24=0),"",WORKDAY(D24,MAX(0,CEILING(E24,1)-1)))</f>
        <v/>
      </c>
      <c r="G24" s="64" t="str">
        <f aca="false">IF('У10 Заказы'!Q5="","",'У10 Заказы'!Q5)</f>
        <v/>
      </c>
      <c r="J24" s="10" t="str">
        <f aca="false">IF(D24="","",IF(WEEKDAY(D24,2)&gt;5,"⚠ Выходной","Рабочий день"))</f>
        <v/>
      </c>
      <c r="K24" s="10" t="str">
        <f aca="false">IF(OR($B24="",D24=""),"",IF(G24&lt;&gt;"","✔ Выполнен","В работе"))</f>
        <v/>
      </c>
    </row>
    <row r="25" customFormat="false" ht="15" hidden="false" customHeight="true" outlineLevel="0" collapsed="false">
      <c r="A25" s="10" t="n">
        <v>14</v>
      </c>
      <c r="B25" s="59" t="str">
        <f aca="false">'У10 Заказы'!$A$5</f>
        <v>26-1455</v>
      </c>
      <c r="C25" s="10" t="str">
        <f aca="false">IF($B25="","",'У10 Заказы'!$R$2)</f>
        <v>Оп.6</v>
      </c>
      <c r="D25" s="64" t="str">
        <f aca="false">IF('У10 Заказы'!R5="","",'У10 Заказы'!R5)</f>
        <v/>
      </c>
      <c r="E25" s="65" t="str">
        <f aca="false">IF('У10 Заказы'!S5="","",'У10 Заказы'!S5)</f>
        <v/>
      </c>
      <c r="F25" s="64" t="str">
        <f aca="false">IF(OR(D25="",E25="",E25=0),"",WORKDAY(D25,MAX(0,CEILING(E25,1)-1)))</f>
        <v/>
      </c>
      <c r="G25" s="64" t="str">
        <f aca="false">IF('У10 Заказы'!T5="","",'У10 Заказы'!T5)</f>
        <v/>
      </c>
      <c r="J25" s="10" t="str">
        <f aca="false">IF(D25="","",IF(WEEKDAY(D25,2)&gt;5,"⚠ Выходной","Рабочий день"))</f>
        <v/>
      </c>
      <c r="K25" s="10" t="str">
        <f aca="false">IF(OR($B25="",D25=""),"",IF(G25&lt;&gt;"","✔ Выполнен","В работе"))</f>
        <v/>
      </c>
    </row>
    <row r="26" customFormat="false" ht="15" hidden="false" customHeight="true" outlineLevel="0" collapsed="false">
      <c r="A26" s="10" t="n">
        <v>15</v>
      </c>
      <c r="B26" s="59" t="str">
        <f aca="false">'У10 Заказы'!$A$5</f>
        <v>26-1455</v>
      </c>
      <c r="C26" s="10" t="str">
        <f aca="false">IF($B26="","",'У10 Заказы'!$U$2)</f>
        <v>Оп.7</v>
      </c>
      <c r="D26" s="64" t="str">
        <f aca="false">IF('У10 Заказы'!U5="","",'У10 Заказы'!U5)</f>
        <v/>
      </c>
      <c r="E26" s="65" t="str">
        <f aca="false">IF('У10 Заказы'!V5="","",'У10 Заказы'!V5)</f>
        <v/>
      </c>
      <c r="F26" s="64" t="str">
        <f aca="false">IF(OR(D26="",E26="",E26=0),"",WORKDAY(D26,MAX(0,CEILING(E26,1)-1)))</f>
        <v/>
      </c>
      <c r="G26" s="64" t="str">
        <f aca="false">IF('У10 Заказы'!W5="","",'У10 Заказы'!W5)</f>
        <v/>
      </c>
      <c r="J26" s="10" t="str">
        <f aca="false">IF(D26="","",IF(WEEKDAY(D26,2)&gt;5,"⚠ Выходной","Рабочий день"))</f>
        <v/>
      </c>
      <c r="K26" s="10" t="str">
        <f aca="false">IF(OR($B26="",D26=""),"",IF(G26&lt;&gt;"","✔ Выполнен","В работе"))</f>
        <v/>
      </c>
    </row>
    <row r="27" customFormat="false" ht="15" hidden="false" customHeight="true" outlineLevel="0" collapsed="false">
      <c r="A27" s="10" t="n">
        <v>16</v>
      </c>
      <c r="B27" s="59" t="str">
        <f aca="false">'У10 Заказы'!$A$5</f>
        <v>26-1455</v>
      </c>
      <c r="C27" s="10" t="str">
        <f aca="false">IF($B27="","",'У10 Заказы'!$X$2)</f>
        <v>Оп.8</v>
      </c>
      <c r="D27" s="64" t="str">
        <f aca="false">IF('У10 Заказы'!X5="","",'У10 Заказы'!X5)</f>
        <v/>
      </c>
      <c r="E27" s="65" t="str">
        <f aca="false">IF('У10 Заказы'!Y5="","",'У10 Заказы'!Y5)</f>
        <v/>
      </c>
      <c r="F27" s="64" t="str">
        <f aca="false">IF(OR(D27="",E27="",E27=0),"",WORKDAY(D27,MAX(0,CEILING(E27,1)-1)))</f>
        <v/>
      </c>
      <c r="G27" s="64" t="str">
        <f aca="false">IF('У10 Заказы'!Z5="","",'У10 Заказы'!Z5)</f>
        <v/>
      </c>
      <c r="J27" s="10" t="str">
        <f aca="false">IF(D27="","",IF(WEEKDAY(D27,2)&gt;5,"⚠ Выходной","Рабочий день"))</f>
        <v/>
      </c>
      <c r="K27" s="10" t="str">
        <f aca="false">IF(OR($B27="",D27=""),"",IF(G27&lt;&gt;"","✔ Выполнен","В работе"))</f>
        <v/>
      </c>
    </row>
    <row r="28" customFormat="false" ht="15" hidden="false" customHeight="true" outlineLevel="0" collapsed="false">
      <c r="A28" s="10" t="n">
        <v>17</v>
      </c>
      <c r="B28" s="59" t="str">
        <f aca="false">'У10 Заказы'!$A$6</f>
        <v>26-1905</v>
      </c>
      <c r="C28" s="10" t="str">
        <f aca="false">IF($B28="","",'У10 Заказы'!$C$2)</f>
        <v>Контроль ОТК</v>
      </c>
      <c r="D28" s="64" t="n">
        <f aca="false">IF('У10 Заказы'!C6="","",'У10 Заказы'!C6)</f>
        <v>46233</v>
      </c>
      <c r="E28" s="65" t="n">
        <f aca="false">IF('У10 Заказы'!D6="","",'У10 Заказы'!D6)</f>
        <v>1</v>
      </c>
      <c r="F28" s="64" t="n">
        <f aca="false">IF(OR(D28="",E28="",E28=0),"",WORKDAY(D28,MAX(0,CEILING(E28,1)-1)))</f>
        <v>46233</v>
      </c>
      <c r="G28" s="64" t="str">
        <f aca="false">IF('У10 Заказы'!E6="","",'У10 Заказы'!E6)</f>
        <v/>
      </c>
      <c r="J28" s="10" t="str">
        <f aca="false">IF(D28="","",IF(WEEKDAY(D28,2)&gt;5,"⚠ Выходной","Рабочий день"))</f>
        <v>Рабочий день</v>
      </c>
      <c r="K28" s="10" t="str">
        <f aca="false">IF(OR($B28="",D28=""),"",IF(G28&lt;&gt;"","✔ Выполнен","В работе"))</f>
        <v>В работе</v>
      </c>
    </row>
    <row r="29" customFormat="false" ht="15" hidden="false" customHeight="true" outlineLevel="0" collapsed="false">
      <c r="A29" s="10" t="n">
        <v>18</v>
      </c>
      <c r="B29" s="59" t="str">
        <f aca="false">'У10 Заказы'!$A$6</f>
        <v>26-1905</v>
      </c>
      <c r="C29" s="10" t="str">
        <f aca="false">IF($B29="","",'У10 Заказы'!$F$2)</f>
        <v>Испытания</v>
      </c>
      <c r="D29" s="64" t="str">
        <f aca="false">IF('У10 Заказы'!F6="","",'У10 Заказы'!F6)</f>
        <v/>
      </c>
      <c r="E29" s="65" t="str">
        <f aca="false">IF('У10 Заказы'!G6="","",'У10 Заказы'!G6)</f>
        <v/>
      </c>
      <c r="F29" s="64" t="str">
        <f aca="false">IF(OR(D29="",E29="",E29=0),"",WORKDAY(D29,MAX(0,CEILING(E29,1)-1)))</f>
        <v/>
      </c>
      <c r="G29" s="64" t="str">
        <f aca="false">IF('У10 Заказы'!H6="","",'У10 Заказы'!H6)</f>
        <v/>
      </c>
      <c r="J29" s="10" t="str">
        <f aca="false">IF(D29="","",IF(WEEKDAY(D29,2)&gt;5,"⚠ Выходной","Рабочий день"))</f>
        <v/>
      </c>
      <c r="K29" s="10" t="str">
        <f aca="false">IF(OR($B29="",D29=""),"",IF(G29&lt;&gt;"","✔ Выполнен","В работе"))</f>
        <v/>
      </c>
    </row>
    <row r="30" customFormat="false" ht="15" hidden="false" customHeight="true" outlineLevel="0" collapsed="false">
      <c r="A30" s="10" t="n">
        <v>19</v>
      </c>
      <c r="B30" s="59" t="str">
        <f aca="false">'У10 Заказы'!$A$6</f>
        <v>26-1905</v>
      </c>
      <c r="C30" s="10" t="str">
        <f aca="false">IF($B30="","",'У10 Заказы'!$I$2)</f>
        <v>Упаковка</v>
      </c>
      <c r="D30" s="64" t="str">
        <f aca="false">IF('У10 Заказы'!I6="","",'У10 Заказы'!I6)</f>
        <v/>
      </c>
      <c r="E30" s="65" t="str">
        <f aca="false">IF('У10 Заказы'!J6="","",'У10 Заказы'!J6)</f>
        <v/>
      </c>
      <c r="F30" s="64" t="str">
        <f aca="false">IF(OR(D30="",E30="",E30=0),"",WORKDAY(D30,MAX(0,CEILING(E30,1)-1)))</f>
        <v/>
      </c>
      <c r="G30" s="64" t="str">
        <f aca="false">IF('У10 Заказы'!K6="","",'У10 Заказы'!K6)</f>
        <v/>
      </c>
      <c r="J30" s="10" t="str">
        <f aca="false">IF(D30="","",IF(WEEKDAY(D30,2)&gt;5,"⚠ Выходной","Рабочий день"))</f>
        <v/>
      </c>
      <c r="K30" s="10" t="str">
        <f aca="false">IF(OR($B30="",D30=""),"",IF(G30&lt;&gt;"","✔ Выполнен","В работе"))</f>
        <v/>
      </c>
    </row>
    <row r="31" customFormat="false" ht="15" hidden="false" customHeight="true" outlineLevel="0" collapsed="false">
      <c r="A31" s="10" t="n">
        <v>20</v>
      </c>
      <c r="B31" s="59" t="str">
        <f aca="false">'У10 Заказы'!$A$6</f>
        <v>26-1905</v>
      </c>
      <c r="C31" s="10" t="str">
        <f aca="false">IF($B31="","",'У10 Заказы'!$L$2)</f>
        <v>Сдача на склад</v>
      </c>
      <c r="D31" s="64" t="str">
        <f aca="false">IF('У10 Заказы'!L6="","",'У10 Заказы'!L6)</f>
        <v/>
      </c>
      <c r="E31" s="65" t="str">
        <f aca="false">IF('У10 Заказы'!M6="","",'У10 Заказы'!M6)</f>
        <v/>
      </c>
      <c r="F31" s="64" t="str">
        <f aca="false">IF(OR(D31="",E31="",E31=0),"",WORKDAY(D31,MAX(0,CEILING(E31,1)-1)))</f>
        <v/>
      </c>
      <c r="G31" s="64" t="str">
        <f aca="false">IF('У10 Заказы'!N6="","",'У10 Заказы'!N6)</f>
        <v/>
      </c>
      <c r="J31" s="10" t="str">
        <f aca="false">IF(D31="","",IF(WEEKDAY(D31,2)&gt;5,"⚠ Выходной","Рабочий день"))</f>
        <v/>
      </c>
      <c r="K31" s="10" t="str">
        <f aca="false">IF(OR($B31="",D31=""),"",IF(G31&lt;&gt;"","✔ Выполнен","В работе"))</f>
        <v/>
      </c>
    </row>
    <row r="32" customFormat="false" ht="15" hidden="false" customHeight="true" outlineLevel="0" collapsed="false">
      <c r="A32" s="10" t="n">
        <v>21</v>
      </c>
      <c r="B32" s="59" t="str">
        <f aca="false">'У10 Заказы'!$A$6</f>
        <v>26-1905</v>
      </c>
      <c r="C32" s="10" t="str">
        <f aca="false">IF($B32="","",'У10 Заказы'!$O$2)</f>
        <v>Оп.5</v>
      </c>
      <c r="D32" s="64" t="str">
        <f aca="false">IF('У10 Заказы'!O6="","",'У10 Заказы'!O6)</f>
        <v/>
      </c>
      <c r="E32" s="65" t="str">
        <f aca="false">IF('У10 Заказы'!P6="","",'У10 Заказы'!P6)</f>
        <v/>
      </c>
      <c r="F32" s="64" t="str">
        <f aca="false">IF(OR(D32="",E32="",E32=0),"",WORKDAY(D32,MAX(0,CEILING(E32,1)-1)))</f>
        <v/>
      </c>
      <c r="G32" s="64" t="str">
        <f aca="false">IF('У10 Заказы'!Q6="","",'У10 Заказы'!Q6)</f>
        <v/>
      </c>
      <c r="J32" s="10" t="str">
        <f aca="false">IF(D32="","",IF(WEEKDAY(D32,2)&gt;5,"⚠ Выходной","Рабочий день"))</f>
        <v/>
      </c>
      <c r="K32" s="10" t="str">
        <f aca="false">IF(OR($B32="",D32=""),"",IF(G32&lt;&gt;"","✔ Выполнен","В работе"))</f>
        <v/>
      </c>
    </row>
    <row r="33" customFormat="false" ht="15" hidden="false" customHeight="true" outlineLevel="0" collapsed="false">
      <c r="A33" s="10" t="n">
        <v>22</v>
      </c>
      <c r="B33" s="59" t="str">
        <f aca="false">'У10 Заказы'!$A$6</f>
        <v>26-1905</v>
      </c>
      <c r="C33" s="10" t="str">
        <f aca="false">IF($B33="","",'У10 Заказы'!$R$2)</f>
        <v>Оп.6</v>
      </c>
      <c r="D33" s="64" t="str">
        <f aca="false">IF('У10 Заказы'!R6="","",'У10 Заказы'!R6)</f>
        <v/>
      </c>
      <c r="E33" s="65" t="str">
        <f aca="false">IF('У10 Заказы'!S6="","",'У10 Заказы'!S6)</f>
        <v/>
      </c>
      <c r="F33" s="64" t="str">
        <f aca="false">IF(OR(D33="",E33="",E33=0),"",WORKDAY(D33,MAX(0,CEILING(E33,1)-1)))</f>
        <v/>
      </c>
      <c r="G33" s="64" t="str">
        <f aca="false">IF('У10 Заказы'!T6="","",'У10 Заказы'!T6)</f>
        <v/>
      </c>
      <c r="J33" s="10" t="str">
        <f aca="false">IF(D33="","",IF(WEEKDAY(D33,2)&gt;5,"⚠ Выходной","Рабочий день"))</f>
        <v/>
      </c>
      <c r="K33" s="10" t="str">
        <f aca="false">IF(OR($B33="",D33=""),"",IF(G33&lt;&gt;"","✔ Выполнен","В работе"))</f>
        <v/>
      </c>
    </row>
    <row r="34" customFormat="false" ht="15" hidden="false" customHeight="true" outlineLevel="0" collapsed="false">
      <c r="A34" s="10" t="n">
        <v>23</v>
      </c>
      <c r="B34" s="59" t="str">
        <f aca="false">'У10 Заказы'!$A$6</f>
        <v>26-1905</v>
      </c>
      <c r="C34" s="10" t="str">
        <f aca="false">IF($B34="","",'У10 Заказы'!$U$2)</f>
        <v>Оп.7</v>
      </c>
      <c r="D34" s="64" t="str">
        <f aca="false">IF('У10 Заказы'!U6="","",'У10 Заказы'!U6)</f>
        <v/>
      </c>
      <c r="E34" s="65" t="str">
        <f aca="false">IF('У10 Заказы'!V6="","",'У10 Заказы'!V6)</f>
        <v/>
      </c>
      <c r="F34" s="64" t="str">
        <f aca="false">IF(OR(D34="",E34="",E34=0),"",WORKDAY(D34,MAX(0,CEILING(E34,1)-1)))</f>
        <v/>
      </c>
      <c r="G34" s="64" t="str">
        <f aca="false">IF('У10 Заказы'!W6="","",'У10 Заказы'!W6)</f>
        <v/>
      </c>
      <c r="J34" s="10" t="str">
        <f aca="false">IF(D34="","",IF(WEEKDAY(D34,2)&gt;5,"⚠ Выходной","Рабочий день"))</f>
        <v/>
      </c>
      <c r="K34" s="10" t="str">
        <f aca="false">IF(OR($B34="",D34=""),"",IF(G34&lt;&gt;"","✔ Выполнен","В работе"))</f>
        <v/>
      </c>
    </row>
    <row r="35" customFormat="false" ht="15" hidden="false" customHeight="true" outlineLevel="0" collapsed="false">
      <c r="A35" s="10" t="n">
        <v>24</v>
      </c>
      <c r="B35" s="59" t="str">
        <f aca="false">'У10 Заказы'!$A$6</f>
        <v>26-1905</v>
      </c>
      <c r="C35" s="10" t="str">
        <f aca="false">IF($B35="","",'У10 Заказы'!$X$2)</f>
        <v>Оп.8</v>
      </c>
      <c r="D35" s="64" t="str">
        <f aca="false">IF('У10 Заказы'!X6="","",'У10 Заказы'!X6)</f>
        <v/>
      </c>
      <c r="E35" s="65" t="str">
        <f aca="false">IF('У10 Заказы'!Y6="","",'У10 Заказы'!Y6)</f>
        <v/>
      </c>
      <c r="F35" s="64" t="str">
        <f aca="false">IF(OR(D35="",E35="",E35=0),"",WORKDAY(D35,MAX(0,CEILING(E35,1)-1)))</f>
        <v/>
      </c>
      <c r="G35" s="64" t="str">
        <f aca="false">IF('У10 Заказы'!Z6="","",'У10 Заказы'!Z6)</f>
        <v/>
      </c>
      <c r="J35" s="10" t="str">
        <f aca="false">IF(D35="","",IF(WEEKDAY(D35,2)&gt;5,"⚠ Выходной","Рабочий день"))</f>
        <v/>
      </c>
      <c r="K35" s="10" t="str">
        <f aca="false">IF(OR($B35="",D35=""),"",IF(G35&lt;&gt;"","✔ Выполнен","В работе"))</f>
        <v/>
      </c>
    </row>
    <row r="36" customFormat="false" ht="15" hidden="false" customHeight="true" outlineLevel="0" collapsed="false">
      <c r="A36" s="10" t="n">
        <v>25</v>
      </c>
      <c r="B36" s="59" t="str">
        <f aca="false">'У10 Заказы'!$A$7</f>
        <v/>
      </c>
      <c r="C36" s="10" t="str">
        <f aca="false">IF($B36="","",'У10 Заказы'!$C$2)</f>
        <v/>
      </c>
      <c r="D36" s="64" t="str">
        <f aca="false">IF('У10 Заказы'!C7="","",'У10 Заказы'!C7)</f>
        <v/>
      </c>
      <c r="E36" s="65" t="str">
        <f aca="false">IF('У10 Заказы'!D7="","",'У10 Заказы'!D7)</f>
        <v/>
      </c>
      <c r="F36" s="64" t="str">
        <f aca="false">IF(OR(D36="",E36="",E36=0),"",WORKDAY(D36,MAX(0,CEILING(E36,1)-1)))</f>
        <v/>
      </c>
      <c r="G36" s="64" t="str">
        <f aca="false">IF('У10 Заказы'!E7="","",'У10 Заказы'!E7)</f>
        <v/>
      </c>
      <c r="J36" s="10" t="str">
        <f aca="false">IF(D36="","",IF(WEEKDAY(D36,2)&gt;5,"⚠ Выходной","Рабочий день"))</f>
        <v/>
      </c>
      <c r="K36" s="10" t="str">
        <f aca="false">IF(OR($B36="",D36=""),"",IF(G36&lt;&gt;"","✔ Выполнен","В работе"))</f>
        <v/>
      </c>
    </row>
    <row r="37" customFormat="false" ht="15" hidden="false" customHeight="true" outlineLevel="0" collapsed="false">
      <c r="A37" s="10" t="n">
        <v>26</v>
      </c>
      <c r="B37" s="59" t="str">
        <f aca="false">'У10 Заказы'!$A$7</f>
        <v/>
      </c>
      <c r="C37" s="10" t="str">
        <f aca="false">IF($B37="","",'У10 Заказы'!$F$2)</f>
        <v/>
      </c>
      <c r="D37" s="64" t="str">
        <f aca="false">IF('У10 Заказы'!F7="","",'У10 Заказы'!F7)</f>
        <v/>
      </c>
      <c r="E37" s="65" t="str">
        <f aca="false">IF('У10 Заказы'!G7="","",'У10 Заказы'!G7)</f>
        <v/>
      </c>
      <c r="F37" s="64" t="str">
        <f aca="false">IF(OR(D37="",E37="",E37=0),"",WORKDAY(D37,MAX(0,CEILING(E37,1)-1)))</f>
        <v/>
      </c>
      <c r="G37" s="64" t="str">
        <f aca="false">IF('У10 Заказы'!H7="","",'У10 Заказы'!H7)</f>
        <v/>
      </c>
      <c r="J37" s="10" t="str">
        <f aca="false">IF(D37="","",IF(WEEKDAY(D37,2)&gt;5,"⚠ Выходной","Рабочий день"))</f>
        <v/>
      </c>
      <c r="K37" s="10" t="str">
        <f aca="false">IF(OR($B37="",D37=""),"",IF(G37&lt;&gt;"","✔ Выполнен","В работе"))</f>
        <v/>
      </c>
    </row>
    <row r="38" customFormat="false" ht="15" hidden="false" customHeight="true" outlineLevel="0" collapsed="false">
      <c r="A38" s="10" t="n">
        <v>27</v>
      </c>
      <c r="B38" s="59" t="str">
        <f aca="false">'У10 Заказы'!$A$7</f>
        <v/>
      </c>
      <c r="C38" s="10" t="str">
        <f aca="false">IF($B38="","",'У10 Заказы'!$I$2)</f>
        <v/>
      </c>
      <c r="D38" s="64" t="str">
        <f aca="false">IF('У10 Заказы'!I7="","",'У10 Заказы'!I7)</f>
        <v/>
      </c>
      <c r="E38" s="65" t="str">
        <f aca="false">IF('У10 Заказы'!J7="","",'У10 Заказы'!J7)</f>
        <v/>
      </c>
      <c r="F38" s="64" t="str">
        <f aca="false">IF(OR(D38="",E38="",E38=0),"",WORKDAY(D38,MAX(0,CEILING(E38,1)-1)))</f>
        <v/>
      </c>
      <c r="G38" s="64" t="str">
        <f aca="false">IF('У10 Заказы'!K7="","",'У10 Заказы'!K7)</f>
        <v/>
      </c>
      <c r="J38" s="10" t="str">
        <f aca="false">IF(D38="","",IF(WEEKDAY(D38,2)&gt;5,"⚠ Выходной","Рабочий день"))</f>
        <v/>
      </c>
      <c r="K38" s="10" t="str">
        <f aca="false">IF(OR($B38="",D38=""),"",IF(G38&lt;&gt;"","✔ Выполнен","В работе"))</f>
        <v/>
      </c>
    </row>
    <row r="39" customFormat="false" ht="15" hidden="false" customHeight="true" outlineLevel="0" collapsed="false">
      <c r="A39" s="10" t="n">
        <v>28</v>
      </c>
      <c r="B39" s="59" t="str">
        <f aca="false">'У10 Заказы'!$A$7</f>
        <v/>
      </c>
      <c r="C39" s="10" t="str">
        <f aca="false">IF($B39="","",'У10 Заказы'!$L$2)</f>
        <v/>
      </c>
      <c r="D39" s="64" t="str">
        <f aca="false">IF('У10 Заказы'!L7="","",'У10 Заказы'!L7)</f>
        <v/>
      </c>
      <c r="E39" s="65" t="str">
        <f aca="false">IF('У10 Заказы'!M7="","",'У10 Заказы'!M7)</f>
        <v/>
      </c>
      <c r="F39" s="64" t="str">
        <f aca="false">IF(OR(D39="",E39="",E39=0),"",WORKDAY(D39,MAX(0,CEILING(E39,1)-1)))</f>
        <v/>
      </c>
      <c r="G39" s="64" t="str">
        <f aca="false">IF('У10 Заказы'!N7="","",'У10 Заказы'!N7)</f>
        <v/>
      </c>
      <c r="J39" s="10" t="str">
        <f aca="false">IF(D39="","",IF(WEEKDAY(D39,2)&gt;5,"⚠ Выходной","Рабочий день"))</f>
        <v/>
      </c>
      <c r="K39" s="10" t="str">
        <f aca="false">IF(OR($B39="",D39=""),"",IF(G39&lt;&gt;"","✔ Выполнен","В работе"))</f>
        <v/>
      </c>
    </row>
    <row r="40" customFormat="false" ht="15" hidden="false" customHeight="true" outlineLevel="0" collapsed="false">
      <c r="A40" s="10" t="n">
        <v>29</v>
      </c>
      <c r="B40" s="59" t="str">
        <f aca="false">'У10 Заказы'!$A$7</f>
        <v/>
      </c>
      <c r="C40" s="10" t="str">
        <f aca="false">IF($B40="","",'У10 Заказы'!$O$2)</f>
        <v/>
      </c>
      <c r="D40" s="64" t="str">
        <f aca="false">IF('У10 Заказы'!O7="","",'У10 Заказы'!O7)</f>
        <v/>
      </c>
      <c r="E40" s="65" t="str">
        <f aca="false">IF('У10 Заказы'!P7="","",'У10 Заказы'!P7)</f>
        <v/>
      </c>
      <c r="F40" s="64" t="str">
        <f aca="false">IF(OR(D40="",E40="",E40=0),"",WORKDAY(D40,MAX(0,CEILING(E40,1)-1)))</f>
        <v/>
      </c>
      <c r="G40" s="64" t="str">
        <f aca="false">IF('У10 Заказы'!Q7="","",'У10 Заказы'!Q7)</f>
        <v/>
      </c>
      <c r="J40" s="10" t="str">
        <f aca="false">IF(D40="","",IF(WEEKDAY(D40,2)&gt;5,"⚠ Выходной","Рабочий день"))</f>
        <v/>
      </c>
      <c r="K40" s="10" t="str">
        <f aca="false">IF(OR($B40="",D40=""),"",IF(G40&lt;&gt;"","✔ Выполнен","В работе"))</f>
        <v/>
      </c>
    </row>
    <row r="41" customFormat="false" ht="15" hidden="false" customHeight="true" outlineLevel="0" collapsed="false">
      <c r="A41" s="10" t="n">
        <v>30</v>
      </c>
      <c r="B41" s="59" t="str">
        <f aca="false">'У10 Заказы'!$A$7</f>
        <v/>
      </c>
      <c r="C41" s="10" t="str">
        <f aca="false">IF($B41="","",'У10 Заказы'!$R$2)</f>
        <v/>
      </c>
      <c r="D41" s="64" t="str">
        <f aca="false">IF('У10 Заказы'!R7="","",'У10 Заказы'!R7)</f>
        <v/>
      </c>
      <c r="E41" s="65" t="str">
        <f aca="false">IF('У10 Заказы'!S7="","",'У10 Заказы'!S7)</f>
        <v/>
      </c>
      <c r="F41" s="64" t="str">
        <f aca="false">IF(OR(D41="",E41="",E41=0),"",WORKDAY(D41,MAX(0,CEILING(E41,1)-1)))</f>
        <v/>
      </c>
      <c r="G41" s="64" t="str">
        <f aca="false">IF('У10 Заказы'!T7="","",'У10 Заказы'!T7)</f>
        <v/>
      </c>
      <c r="J41" s="10" t="str">
        <f aca="false">IF(D41="","",IF(WEEKDAY(D41,2)&gt;5,"⚠ Выходной","Рабочий день"))</f>
        <v/>
      </c>
      <c r="K41" s="10" t="str">
        <f aca="false">IF(OR($B41="",D41=""),"",IF(G41&lt;&gt;"","✔ Выполнен","В работе"))</f>
        <v/>
      </c>
    </row>
    <row r="42" customFormat="false" ht="15" hidden="false" customHeight="true" outlineLevel="0" collapsed="false">
      <c r="A42" s="10" t="n">
        <v>31</v>
      </c>
      <c r="B42" s="59" t="str">
        <f aca="false">'У10 Заказы'!$A$7</f>
        <v/>
      </c>
      <c r="C42" s="10" t="str">
        <f aca="false">IF($B42="","",'У10 Заказы'!$U$2)</f>
        <v/>
      </c>
      <c r="D42" s="64" t="str">
        <f aca="false">IF('У10 Заказы'!U7="","",'У10 Заказы'!U7)</f>
        <v/>
      </c>
      <c r="E42" s="65" t="str">
        <f aca="false">IF('У10 Заказы'!V7="","",'У10 Заказы'!V7)</f>
        <v/>
      </c>
      <c r="F42" s="64" t="str">
        <f aca="false">IF(OR(D42="",E42="",E42=0),"",WORKDAY(D42,MAX(0,CEILING(E42,1)-1)))</f>
        <v/>
      </c>
      <c r="G42" s="64" t="str">
        <f aca="false">IF('У10 Заказы'!W7="","",'У10 Заказы'!W7)</f>
        <v/>
      </c>
      <c r="J42" s="10" t="str">
        <f aca="false">IF(D42="","",IF(WEEKDAY(D42,2)&gt;5,"⚠ Выходной","Рабочий день"))</f>
        <v/>
      </c>
      <c r="K42" s="10" t="str">
        <f aca="false">IF(OR($B42="",D42=""),"",IF(G42&lt;&gt;"","✔ Выполнен","В работе"))</f>
        <v/>
      </c>
    </row>
    <row r="43" customFormat="false" ht="15" hidden="false" customHeight="true" outlineLevel="0" collapsed="false">
      <c r="A43" s="10" t="n">
        <v>32</v>
      </c>
      <c r="B43" s="59" t="str">
        <f aca="false">'У10 Заказы'!$A$7</f>
        <v/>
      </c>
      <c r="C43" s="10" t="str">
        <f aca="false">IF($B43="","",'У10 Заказы'!$X$2)</f>
        <v/>
      </c>
      <c r="D43" s="64" t="str">
        <f aca="false">IF('У10 Заказы'!X7="","",'У10 Заказы'!X7)</f>
        <v/>
      </c>
      <c r="E43" s="65" t="str">
        <f aca="false">IF('У10 Заказы'!Y7="","",'У10 Заказы'!Y7)</f>
        <v/>
      </c>
      <c r="F43" s="64" t="str">
        <f aca="false">IF(OR(D43="",E43="",E43=0),"",WORKDAY(D43,MAX(0,CEILING(E43,1)-1)))</f>
        <v/>
      </c>
      <c r="G43" s="64" t="str">
        <f aca="false">IF('У10 Заказы'!Z7="","",'У10 Заказы'!Z7)</f>
        <v/>
      </c>
      <c r="J43" s="10" t="str">
        <f aca="false">IF(D43="","",IF(WEEKDAY(D43,2)&gt;5,"⚠ Выходной","Рабочий день"))</f>
        <v/>
      </c>
      <c r="K43" s="10" t="str">
        <f aca="false">IF(OR($B43="",D43=""),"",IF(G43&lt;&gt;"","✔ Выполнен","В работе"))</f>
        <v/>
      </c>
    </row>
    <row r="44" customFormat="false" ht="15" hidden="false" customHeight="true" outlineLevel="0" collapsed="false">
      <c r="A44" s="10" t="n">
        <v>33</v>
      </c>
      <c r="B44" s="59" t="str">
        <f aca="false">'У10 Заказы'!$A$8</f>
        <v/>
      </c>
      <c r="C44" s="10" t="str">
        <f aca="false">IF($B44="","",'У10 Заказы'!$C$2)</f>
        <v/>
      </c>
      <c r="D44" s="64" t="str">
        <f aca="false">IF('У10 Заказы'!C8="","",'У10 Заказы'!C8)</f>
        <v/>
      </c>
      <c r="E44" s="65" t="str">
        <f aca="false">IF('У10 Заказы'!D8="","",'У10 Заказы'!D8)</f>
        <v/>
      </c>
      <c r="F44" s="64" t="str">
        <f aca="false">IF(OR(D44="",E44="",E44=0),"",WORKDAY(D44,MAX(0,CEILING(E44,1)-1)))</f>
        <v/>
      </c>
      <c r="G44" s="64" t="str">
        <f aca="false">IF('У10 Заказы'!E8="","",'У10 Заказы'!E8)</f>
        <v/>
      </c>
      <c r="J44" s="10" t="str">
        <f aca="false">IF(D44="","",IF(WEEKDAY(D44,2)&gt;5,"⚠ Выходной","Рабочий день"))</f>
        <v/>
      </c>
      <c r="K44" s="10" t="str">
        <f aca="false">IF(OR($B44="",D44=""),"",IF(G44&lt;&gt;"","✔ Выполнен","В работе"))</f>
        <v/>
      </c>
    </row>
    <row r="45" customFormat="false" ht="15" hidden="false" customHeight="true" outlineLevel="0" collapsed="false">
      <c r="A45" s="10" t="n">
        <v>34</v>
      </c>
      <c r="B45" s="59" t="str">
        <f aca="false">'У10 Заказы'!$A$8</f>
        <v/>
      </c>
      <c r="C45" s="10" t="str">
        <f aca="false">IF($B45="","",'У10 Заказы'!$F$2)</f>
        <v/>
      </c>
      <c r="D45" s="64" t="str">
        <f aca="false">IF('У10 Заказы'!F8="","",'У10 Заказы'!F8)</f>
        <v/>
      </c>
      <c r="E45" s="65" t="str">
        <f aca="false">IF('У10 Заказы'!G8="","",'У10 Заказы'!G8)</f>
        <v/>
      </c>
      <c r="F45" s="64" t="str">
        <f aca="false">IF(OR(D45="",E45="",E45=0),"",WORKDAY(D45,MAX(0,CEILING(E45,1)-1)))</f>
        <v/>
      </c>
      <c r="G45" s="64" t="str">
        <f aca="false">IF('У10 Заказы'!H8="","",'У10 Заказы'!H8)</f>
        <v/>
      </c>
      <c r="J45" s="10" t="str">
        <f aca="false">IF(D45="","",IF(WEEKDAY(D45,2)&gt;5,"⚠ Выходной","Рабочий день"))</f>
        <v/>
      </c>
      <c r="K45" s="10" t="str">
        <f aca="false">IF(OR($B45="",D45=""),"",IF(G45&lt;&gt;"","✔ Выполнен","В работе"))</f>
        <v/>
      </c>
    </row>
    <row r="46" customFormat="false" ht="15" hidden="false" customHeight="true" outlineLevel="0" collapsed="false">
      <c r="A46" s="10" t="n">
        <v>35</v>
      </c>
      <c r="B46" s="59" t="str">
        <f aca="false">'У10 Заказы'!$A$8</f>
        <v/>
      </c>
      <c r="C46" s="10" t="str">
        <f aca="false">IF($B46="","",'У10 Заказы'!$I$2)</f>
        <v/>
      </c>
      <c r="D46" s="64" t="str">
        <f aca="false">IF('У10 Заказы'!I8="","",'У10 Заказы'!I8)</f>
        <v/>
      </c>
      <c r="E46" s="65" t="str">
        <f aca="false">IF('У10 Заказы'!J8="","",'У10 Заказы'!J8)</f>
        <v/>
      </c>
      <c r="F46" s="64" t="str">
        <f aca="false">IF(OR(D46="",E46="",E46=0),"",WORKDAY(D46,MAX(0,CEILING(E46,1)-1)))</f>
        <v/>
      </c>
      <c r="G46" s="64" t="str">
        <f aca="false">IF('У10 Заказы'!K8="","",'У10 Заказы'!K8)</f>
        <v/>
      </c>
      <c r="J46" s="10" t="str">
        <f aca="false">IF(D46="","",IF(WEEKDAY(D46,2)&gt;5,"⚠ Выходной","Рабочий день"))</f>
        <v/>
      </c>
      <c r="K46" s="10" t="str">
        <f aca="false">IF(OR($B46="",D46=""),"",IF(G46&lt;&gt;"","✔ Выполнен","В работе"))</f>
        <v/>
      </c>
    </row>
    <row r="47" customFormat="false" ht="15" hidden="false" customHeight="true" outlineLevel="0" collapsed="false">
      <c r="A47" s="10" t="n">
        <v>36</v>
      </c>
      <c r="B47" s="59" t="str">
        <f aca="false">'У10 Заказы'!$A$8</f>
        <v/>
      </c>
      <c r="C47" s="10" t="str">
        <f aca="false">IF($B47="","",'У10 Заказы'!$L$2)</f>
        <v/>
      </c>
      <c r="D47" s="64" t="str">
        <f aca="false">IF('У10 Заказы'!L8="","",'У10 Заказы'!L8)</f>
        <v/>
      </c>
      <c r="E47" s="65" t="str">
        <f aca="false">IF('У10 Заказы'!M8="","",'У10 Заказы'!M8)</f>
        <v/>
      </c>
      <c r="F47" s="64" t="str">
        <f aca="false">IF(OR(D47="",E47="",E47=0),"",WORKDAY(D47,MAX(0,CEILING(E47,1)-1)))</f>
        <v/>
      </c>
      <c r="G47" s="64" t="str">
        <f aca="false">IF('У10 Заказы'!N8="","",'У10 Заказы'!N8)</f>
        <v/>
      </c>
      <c r="J47" s="10" t="str">
        <f aca="false">IF(D47="","",IF(WEEKDAY(D47,2)&gt;5,"⚠ Выходной","Рабочий день"))</f>
        <v/>
      </c>
      <c r="K47" s="10" t="str">
        <f aca="false">IF(OR($B47="",D47=""),"",IF(G47&lt;&gt;"","✔ Выполнен","В работе"))</f>
        <v/>
      </c>
    </row>
    <row r="48" customFormat="false" ht="15" hidden="false" customHeight="true" outlineLevel="0" collapsed="false">
      <c r="A48" s="10" t="n">
        <v>37</v>
      </c>
      <c r="B48" s="59" t="str">
        <f aca="false">'У10 Заказы'!$A$8</f>
        <v/>
      </c>
      <c r="C48" s="10" t="str">
        <f aca="false">IF($B48="","",'У10 Заказы'!$O$2)</f>
        <v/>
      </c>
      <c r="D48" s="64" t="str">
        <f aca="false">IF('У10 Заказы'!O8="","",'У10 Заказы'!O8)</f>
        <v/>
      </c>
      <c r="E48" s="65" t="str">
        <f aca="false">IF('У10 Заказы'!P8="","",'У10 Заказы'!P8)</f>
        <v/>
      </c>
      <c r="F48" s="64" t="str">
        <f aca="false">IF(OR(D48="",E48="",E48=0),"",WORKDAY(D48,MAX(0,CEILING(E48,1)-1)))</f>
        <v/>
      </c>
      <c r="G48" s="64" t="str">
        <f aca="false">IF('У10 Заказы'!Q8="","",'У10 Заказы'!Q8)</f>
        <v/>
      </c>
      <c r="J48" s="10" t="str">
        <f aca="false">IF(D48="","",IF(WEEKDAY(D48,2)&gt;5,"⚠ Выходной","Рабочий день"))</f>
        <v/>
      </c>
      <c r="K48" s="10" t="str">
        <f aca="false">IF(OR($B48="",D48=""),"",IF(G48&lt;&gt;"","✔ Выполнен","В работе"))</f>
        <v/>
      </c>
    </row>
    <row r="49" customFormat="false" ht="15" hidden="false" customHeight="true" outlineLevel="0" collapsed="false">
      <c r="A49" s="10" t="n">
        <v>38</v>
      </c>
      <c r="B49" s="59" t="str">
        <f aca="false">'У10 Заказы'!$A$8</f>
        <v/>
      </c>
      <c r="C49" s="10" t="str">
        <f aca="false">IF($B49="","",'У10 Заказы'!$R$2)</f>
        <v/>
      </c>
      <c r="D49" s="64" t="str">
        <f aca="false">IF('У10 Заказы'!R8="","",'У10 Заказы'!R8)</f>
        <v/>
      </c>
      <c r="E49" s="65" t="str">
        <f aca="false">IF('У10 Заказы'!S8="","",'У10 Заказы'!S8)</f>
        <v/>
      </c>
      <c r="F49" s="64" t="str">
        <f aca="false">IF(OR(D49="",E49="",E49=0),"",WORKDAY(D49,MAX(0,CEILING(E49,1)-1)))</f>
        <v/>
      </c>
      <c r="G49" s="64" t="str">
        <f aca="false">IF('У10 Заказы'!T8="","",'У10 Заказы'!T8)</f>
        <v/>
      </c>
      <c r="J49" s="10" t="str">
        <f aca="false">IF(D49="","",IF(WEEKDAY(D49,2)&gt;5,"⚠ Выходной","Рабочий день"))</f>
        <v/>
      </c>
      <c r="K49" s="10" t="str">
        <f aca="false">IF(OR($B49="",D49=""),"",IF(G49&lt;&gt;"","✔ Выполнен","В работе"))</f>
        <v/>
      </c>
    </row>
    <row r="50" customFormat="false" ht="15" hidden="false" customHeight="true" outlineLevel="0" collapsed="false">
      <c r="A50" s="10" t="n">
        <v>39</v>
      </c>
      <c r="B50" s="59" t="str">
        <f aca="false">'У10 Заказы'!$A$8</f>
        <v/>
      </c>
      <c r="C50" s="10" t="str">
        <f aca="false">IF($B50="","",'У10 Заказы'!$U$2)</f>
        <v/>
      </c>
      <c r="D50" s="64" t="str">
        <f aca="false">IF('У10 Заказы'!U8="","",'У10 Заказы'!U8)</f>
        <v/>
      </c>
      <c r="E50" s="65" t="str">
        <f aca="false">IF('У10 Заказы'!V8="","",'У10 Заказы'!V8)</f>
        <v/>
      </c>
      <c r="F50" s="64" t="str">
        <f aca="false">IF(OR(D50="",E50="",E50=0),"",WORKDAY(D50,MAX(0,CEILING(E50,1)-1)))</f>
        <v/>
      </c>
      <c r="G50" s="64" t="str">
        <f aca="false">IF('У10 Заказы'!W8="","",'У10 Заказы'!W8)</f>
        <v/>
      </c>
      <c r="J50" s="10" t="str">
        <f aca="false">IF(D50="","",IF(WEEKDAY(D50,2)&gt;5,"⚠ Выходной","Рабочий день"))</f>
        <v/>
      </c>
      <c r="K50" s="10" t="str">
        <f aca="false">IF(OR($B50="",D50=""),"",IF(G50&lt;&gt;"","✔ Выполнен","В работе"))</f>
        <v/>
      </c>
    </row>
    <row r="51" customFormat="false" ht="15" hidden="false" customHeight="true" outlineLevel="0" collapsed="false">
      <c r="A51" s="10" t="n">
        <v>40</v>
      </c>
      <c r="B51" s="59" t="str">
        <f aca="false">'У10 Заказы'!$A$8</f>
        <v/>
      </c>
      <c r="C51" s="10" t="str">
        <f aca="false">IF($B51="","",'У10 Заказы'!$X$2)</f>
        <v/>
      </c>
      <c r="D51" s="64" t="str">
        <f aca="false">IF('У10 Заказы'!X8="","",'У10 Заказы'!X8)</f>
        <v/>
      </c>
      <c r="E51" s="65" t="str">
        <f aca="false">IF('У10 Заказы'!Y8="","",'У10 Заказы'!Y8)</f>
        <v/>
      </c>
      <c r="F51" s="64" t="str">
        <f aca="false">IF(OR(D51="",E51="",E51=0),"",WORKDAY(D51,MAX(0,CEILING(E51,1)-1)))</f>
        <v/>
      </c>
      <c r="G51" s="64" t="str">
        <f aca="false">IF('У10 Заказы'!Z8="","",'У10 Заказы'!Z8)</f>
        <v/>
      </c>
      <c r="J51" s="10" t="str">
        <f aca="false">IF(D51="","",IF(WEEKDAY(D51,2)&gt;5,"⚠ Выходной","Рабочий день"))</f>
        <v/>
      </c>
      <c r="K51" s="10" t="str">
        <f aca="false">IF(OR($B51="",D51=""),"",IF(G51&lt;&gt;"","✔ Выполнен","В работе"))</f>
        <v/>
      </c>
    </row>
    <row r="52" customFormat="false" ht="15" hidden="false" customHeight="true" outlineLevel="0" collapsed="false">
      <c r="A52" s="10" t="n">
        <v>41</v>
      </c>
      <c r="B52" s="59" t="str">
        <f aca="false">'У10 Заказы'!$A$9</f>
        <v/>
      </c>
      <c r="C52" s="10" t="str">
        <f aca="false">IF($B52="","",'У10 Заказы'!$C$2)</f>
        <v/>
      </c>
      <c r="D52" s="64" t="str">
        <f aca="false">IF('У10 Заказы'!C9="","",'У10 Заказы'!C9)</f>
        <v/>
      </c>
      <c r="E52" s="65" t="str">
        <f aca="false">IF('У10 Заказы'!D9="","",'У10 Заказы'!D9)</f>
        <v/>
      </c>
      <c r="F52" s="64" t="str">
        <f aca="false">IF(OR(D52="",E52="",E52=0),"",WORKDAY(D52,MAX(0,CEILING(E52,1)-1)))</f>
        <v/>
      </c>
      <c r="G52" s="64" t="str">
        <f aca="false">IF('У10 Заказы'!E9="","",'У10 Заказы'!E9)</f>
        <v/>
      </c>
      <c r="J52" s="10" t="str">
        <f aca="false">IF(D52="","",IF(WEEKDAY(D52,2)&gt;5,"⚠ Выходной","Рабочий день"))</f>
        <v/>
      </c>
      <c r="K52" s="10" t="str">
        <f aca="false">IF(OR($B52="",D52=""),"",IF(G52&lt;&gt;"","✔ Выполнен","В работе"))</f>
        <v/>
      </c>
    </row>
    <row r="53" customFormat="false" ht="15" hidden="false" customHeight="true" outlineLevel="0" collapsed="false">
      <c r="A53" s="10" t="n">
        <v>42</v>
      </c>
      <c r="B53" s="59" t="str">
        <f aca="false">'У10 Заказы'!$A$9</f>
        <v/>
      </c>
      <c r="C53" s="10" t="str">
        <f aca="false">IF($B53="","",'У10 Заказы'!$F$2)</f>
        <v/>
      </c>
      <c r="D53" s="64" t="str">
        <f aca="false">IF('У10 Заказы'!F9="","",'У10 Заказы'!F9)</f>
        <v/>
      </c>
      <c r="E53" s="65" t="str">
        <f aca="false">IF('У10 Заказы'!G9="","",'У10 Заказы'!G9)</f>
        <v/>
      </c>
      <c r="F53" s="64" t="str">
        <f aca="false">IF(OR(D53="",E53="",E53=0),"",WORKDAY(D53,MAX(0,CEILING(E53,1)-1)))</f>
        <v/>
      </c>
      <c r="G53" s="64" t="str">
        <f aca="false">IF('У10 Заказы'!H9="","",'У10 Заказы'!H9)</f>
        <v/>
      </c>
      <c r="J53" s="10" t="str">
        <f aca="false">IF(D53="","",IF(WEEKDAY(D53,2)&gt;5,"⚠ Выходной","Рабочий день"))</f>
        <v/>
      </c>
      <c r="K53" s="10" t="str">
        <f aca="false">IF(OR($B53="",D53=""),"",IF(G53&lt;&gt;"","✔ Выполнен","В работе"))</f>
        <v/>
      </c>
    </row>
    <row r="54" customFormat="false" ht="15" hidden="false" customHeight="true" outlineLevel="0" collapsed="false">
      <c r="A54" s="10" t="n">
        <v>43</v>
      </c>
      <c r="B54" s="59" t="str">
        <f aca="false">'У10 Заказы'!$A$9</f>
        <v/>
      </c>
      <c r="C54" s="10" t="str">
        <f aca="false">IF($B54="","",'У10 Заказы'!$I$2)</f>
        <v/>
      </c>
      <c r="D54" s="64" t="str">
        <f aca="false">IF('У10 Заказы'!I9="","",'У10 Заказы'!I9)</f>
        <v/>
      </c>
      <c r="E54" s="65" t="str">
        <f aca="false">IF('У10 Заказы'!J9="","",'У10 Заказы'!J9)</f>
        <v/>
      </c>
      <c r="F54" s="64" t="str">
        <f aca="false">IF(OR(D54="",E54="",E54=0),"",WORKDAY(D54,MAX(0,CEILING(E54,1)-1)))</f>
        <v/>
      </c>
      <c r="G54" s="64" t="str">
        <f aca="false">IF('У10 Заказы'!K9="","",'У10 Заказы'!K9)</f>
        <v/>
      </c>
      <c r="J54" s="10" t="str">
        <f aca="false">IF(D54="","",IF(WEEKDAY(D54,2)&gt;5,"⚠ Выходной","Рабочий день"))</f>
        <v/>
      </c>
      <c r="K54" s="10" t="str">
        <f aca="false">IF(OR($B54="",D54=""),"",IF(G54&lt;&gt;"","✔ Выполнен","В работе"))</f>
        <v/>
      </c>
    </row>
    <row r="55" customFormat="false" ht="15" hidden="false" customHeight="true" outlineLevel="0" collapsed="false">
      <c r="A55" s="10" t="n">
        <v>44</v>
      </c>
      <c r="B55" s="59" t="str">
        <f aca="false">'У10 Заказы'!$A$9</f>
        <v/>
      </c>
      <c r="C55" s="10" t="str">
        <f aca="false">IF($B55="","",'У10 Заказы'!$L$2)</f>
        <v/>
      </c>
      <c r="D55" s="64" t="str">
        <f aca="false">IF('У10 Заказы'!L9="","",'У10 Заказы'!L9)</f>
        <v/>
      </c>
      <c r="E55" s="65" t="str">
        <f aca="false">IF('У10 Заказы'!M9="","",'У10 Заказы'!M9)</f>
        <v/>
      </c>
      <c r="F55" s="64" t="str">
        <f aca="false">IF(OR(D55="",E55="",E55=0),"",WORKDAY(D55,MAX(0,CEILING(E55,1)-1)))</f>
        <v/>
      </c>
      <c r="G55" s="64" t="str">
        <f aca="false">IF('У10 Заказы'!N9="","",'У10 Заказы'!N9)</f>
        <v/>
      </c>
      <c r="J55" s="10" t="str">
        <f aca="false">IF(D55="","",IF(WEEKDAY(D55,2)&gt;5,"⚠ Выходной","Рабочий день"))</f>
        <v/>
      </c>
      <c r="K55" s="10" t="str">
        <f aca="false">IF(OR($B55="",D55=""),"",IF(G55&lt;&gt;"","✔ Выполнен","В работе"))</f>
        <v/>
      </c>
    </row>
    <row r="56" customFormat="false" ht="15" hidden="false" customHeight="true" outlineLevel="0" collapsed="false">
      <c r="A56" s="10" t="n">
        <v>45</v>
      </c>
      <c r="B56" s="59" t="str">
        <f aca="false">'У10 Заказы'!$A$9</f>
        <v/>
      </c>
      <c r="C56" s="10" t="str">
        <f aca="false">IF($B56="","",'У10 Заказы'!$O$2)</f>
        <v/>
      </c>
      <c r="D56" s="64" t="str">
        <f aca="false">IF('У10 Заказы'!O9="","",'У10 Заказы'!O9)</f>
        <v/>
      </c>
      <c r="E56" s="65" t="str">
        <f aca="false">IF('У10 Заказы'!P9="","",'У10 Заказы'!P9)</f>
        <v/>
      </c>
      <c r="F56" s="64" t="str">
        <f aca="false">IF(OR(D56="",E56="",E56=0),"",WORKDAY(D56,MAX(0,CEILING(E56,1)-1)))</f>
        <v/>
      </c>
      <c r="G56" s="64" t="str">
        <f aca="false">IF('У10 Заказы'!Q9="","",'У10 Заказы'!Q9)</f>
        <v/>
      </c>
      <c r="J56" s="10" t="str">
        <f aca="false">IF(D56="","",IF(WEEKDAY(D56,2)&gt;5,"⚠ Выходной","Рабочий день"))</f>
        <v/>
      </c>
      <c r="K56" s="10" t="str">
        <f aca="false">IF(OR($B56="",D56=""),"",IF(G56&lt;&gt;"","✔ Выполнен","В работе"))</f>
        <v/>
      </c>
    </row>
    <row r="57" customFormat="false" ht="15" hidden="false" customHeight="true" outlineLevel="0" collapsed="false">
      <c r="A57" s="10" t="n">
        <v>46</v>
      </c>
      <c r="B57" s="59" t="str">
        <f aca="false">'У10 Заказы'!$A$9</f>
        <v/>
      </c>
      <c r="C57" s="10" t="str">
        <f aca="false">IF($B57="","",'У10 Заказы'!$R$2)</f>
        <v/>
      </c>
      <c r="D57" s="64" t="str">
        <f aca="false">IF('У10 Заказы'!R9="","",'У10 Заказы'!R9)</f>
        <v/>
      </c>
      <c r="E57" s="65" t="str">
        <f aca="false">IF('У10 Заказы'!S9="","",'У10 Заказы'!S9)</f>
        <v/>
      </c>
      <c r="F57" s="64" t="str">
        <f aca="false">IF(OR(D57="",E57="",E57=0),"",WORKDAY(D57,MAX(0,CEILING(E57,1)-1)))</f>
        <v/>
      </c>
      <c r="G57" s="64" t="str">
        <f aca="false">IF('У10 Заказы'!T9="","",'У10 Заказы'!T9)</f>
        <v/>
      </c>
      <c r="J57" s="10" t="str">
        <f aca="false">IF(D57="","",IF(WEEKDAY(D57,2)&gt;5,"⚠ Выходной","Рабочий день"))</f>
        <v/>
      </c>
      <c r="K57" s="10" t="str">
        <f aca="false">IF(OR($B57="",D57=""),"",IF(G57&lt;&gt;"","✔ Выполнен","В работе"))</f>
        <v/>
      </c>
    </row>
    <row r="58" customFormat="false" ht="15" hidden="false" customHeight="true" outlineLevel="0" collapsed="false">
      <c r="A58" s="10" t="n">
        <v>47</v>
      </c>
      <c r="B58" s="59" t="str">
        <f aca="false">'У10 Заказы'!$A$9</f>
        <v/>
      </c>
      <c r="C58" s="10" t="str">
        <f aca="false">IF($B58="","",'У10 Заказы'!$U$2)</f>
        <v/>
      </c>
      <c r="D58" s="64" t="str">
        <f aca="false">IF('У10 Заказы'!U9="","",'У10 Заказы'!U9)</f>
        <v/>
      </c>
      <c r="E58" s="65" t="str">
        <f aca="false">IF('У10 Заказы'!V9="","",'У10 Заказы'!V9)</f>
        <v/>
      </c>
      <c r="F58" s="64" t="str">
        <f aca="false">IF(OR(D58="",E58="",E58=0),"",WORKDAY(D58,MAX(0,CEILING(E58,1)-1)))</f>
        <v/>
      </c>
      <c r="G58" s="64" t="str">
        <f aca="false">IF('У10 Заказы'!W9="","",'У10 Заказы'!W9)</f>
        <v/>
      </c>
      <c r="J58" s="10" t="str">
        <f aca="false">IF(D58="","",IF(WEEKDAY(D58,2)&gt;5,"⚠ Выходной","Рабочий день"))</f>
        <v/>
      </c>
      <c r="K58" s="10" t="str">
        <f aca="false">IF(OR($B58="",D58=""),"",IF(G58&lt;&gt;"","✔ Выполнен","В работе"))</f>
        <v/>
      </c>
    </row>
    <row r="59" customFormat="false" ht="15" hidden="false" customHeight="true" outlineLevel="0" collapsed="false">
      <c r="A59" s="10" t="n">
        <v>48</v>
      </c>
      <c r="B59" s="59" t="str">
        <f aca="false">'У10 Заказы'!$A$9</f>
        <v/>
      </c>
      <c r="C59" s="10" t="str">
        <f aca="false">IF($B59="","",'У10 Заказы'!$X$2)</f>
        <v/>
      </c>
      <c r="D59" s="64" t="str">
        <f aca="false">IF('У10 Заказы'!X9="","",'У10 Заказы'!X9)</f>
        <v/>
      </c>
      <c r="E59" s="65" t="str">
        <f aca="false">IF('У10 Заказы'!Y9="","",'У10 Заказы'!Y9)</f>
        <v/>
      </c>
      <c r="F59" s="64" t="str">
        <f aca="false">IF(OR(D59="",E59="",E59=0),"",WORKDAY(D59,MAX(0,CEILING(E59,1)-1)))</f>
        <v/>
      </c>
      <c r="G59" s="64" t="str">
        <f aca="false">IF('У10 Заказы'!Z9="","",'У10 Заказы'!Z9)</f>
        <v/>
      </c>
      <c r="J59" s="10" t="str">
        <f aca="false">IF(D59="","",IF(WEEKDAY(D59,2)&gt;5,"⚠ Выходной","Рабочий день"))</f>
        <v/>
      </c>
      <c r="K59" s="10" t="str">
        <f aca="false">IF(OR($B59="",D59=""),"",IF(G59&lt;&gt;"","✔ Выполнен","В работе"))</f>
        <v/>
      </c>
    </row>
    <row r="60" customFormat="false" ht="15" hidden="false" customHeight="true" outlineLevel="0" collapsed="false">
      <c r="A60" s="10" t="n">
        <v>49</v>
      </c>
      <c r="B60" s="59" t="str">
        <f aca="false">'У10 Заказы'!$A$10</f>
        <v/>
      </c>
      <c r="C60" s="10" t="str">
        <f aca="false">IF($B60="","",'У10 Заказы'!$C$2)</f>
        <v/>
      </c>
      <c r="D60" s="64" t="str">
        <f aca="false">IF('У10 Заказы'!C10="","",'У10 Заказы'!C10)</f>
        <v/>
      </c>
      <c r="E60" s="65" t="str">
        <f aca="false">IF('У10 Заказы'!D10="","",'У10 Заказы'!D10)</f>
        <v/>
      </c>
      <c r="F60" s="64" t="str">
        <f aca="false">IF(OR(D60="",E60="",E60=0),"",WORKDAY(D60,MAX(0,CEILING(E60,1)-1)))</f>
        <v/>
      </c>
      <c r="G60" s="64" t="str">
        <f aca="false">IF('У10 Заказы'!E10="","",'У10 Заказы'!E10)</f>
        <v/>
      </c>
      <c r="J60" s="10" t="str">
        <f aca="false">IF(D60="","",IF(WEEKDAY(D60,2)&gt;5,"⚠ Выходной","Рабочий день"))</f>
        <v/>
      </c>
      <c r="K60" s="10" t="str">
        <f aca="false">IF(OR($B60="",D60=""),"",IF(G60&lt;&gt;"","✔ Выполнен","В работе"))</f>
        <v/>
      </c>
    </row>
    <row r="61" customFormat="false" ht="15" hidden="false" customHeight="true" outlineLevel="0" collapsed="false">
      <c r="A61" s="10" t="n">
        <v>50</v>
      </c>
      <c r="B61" s="59" t="str">
        <f aca="false">'У10 Заказы'!$A$10</f>
        <v/>
      </c>
      <c r="C61" s="10" t="str">
        <f aca="false">IF($B61="","",'У10 Заказы'!$F$2)</f>
        <v/>
      </c>
      <c r="D61" s="64" t="str">
        <f aca="false">IF('У10 Заказы'!F10="","",'У10 Заказы'!F10)</f>
        <v/>
      </c>
      <c r="E61" s="65" t="str">
        <f aca="false">IF('У10 Заказы'!G10="","",'У10 Заказы'!G10)</f>
        <v/>
      </c>
      <c r="F61" s="64" t="str">
        <f aca="false">IF(OR(D61="",E61="",E61=0),"",WORKDAY(D61,MAX(0,CEILING(E61,1)-1)))</f>
        <v/>
      </c>
      <c r="G61" s="64" t="str">
        <f aca="false">IF('У10 Заказы'!H10="","",'У10 Заказы'!H10)</f>
        <v/>
      </c>
      <c r="J61" s="10" t="str">
        <f aca="false">IF(D61="","",IF(WEEKDAY(D61,2)&gt;5,"⚠ Выходной","Рабочий день"))</f>
        <v/>
      </c>
      <c r="K61" s="10" t="str">
        <f aca="false">IF(OR($B61="",D61=""),"",IF(G61&lt;&gt;"","✔ Выполнен","В работе"))</f>
        <v/>
      </c>
    </row>
    <row r="62" customFormat="false" ht="15" hidden="false" customHeight="true" outlineLevel="0" collapsed="false">
      <c r="A62" s="10" t="n">
        <v>51</v>
      </c>
      <c r="B62" s="59" t="str">
        <f aca="false">'У10 Заказы'!$A$10</f>
        <v/>
      </c>
      <c r="C62" s="10" t="str">
        <f aca="false">IF($B62="","",'У10 Заказы'!$I$2)</f>
        <v/>
      </c>
      <c r="D62" s="64" t="str">
        <f aca="false">IF('У10 Заказы'!I10="","",'У10 Заказы'!I10)</f>
        <v/>
      </c>
      <c r="E62" s="65" t="str">
        <f aca="false">IF('У10 Заказы'!J10="","",'У10 Заказы'!J10)</f>
        <v/>
      </c>
      <c r="F62" s="64" t="str">
        <f aca="false">IF(OR(D62="",E62="",E62=0),"",WORKDAY(D62,MAX(0,CEILING(E62,1)-1)))</f>
        <v/>
      </c>
      <c r="G62" s="64" t="str">
        <f aca="false">IF('У10 Заказы'!K10="","",'У10 Заказы'!K10)</f>
        <v/>
      </c>
      <c r="J62" s="10" t="str">
        <f aca="false">IF(D62="","",IF(WEEKDAY(D62,2)&gt;5,"⚠ Выходной","Рабочий день"))</f>
        <v/>
      </c>
      <c r="K62" s="10" t="str">
        <f aca="false">IF(OR($B62="",D62=""),"",IF(G62&lt;&gt;"","✔ Выполнен","В работе"))</f>
        <v/>
      </c>
    </row>
    <row r="63" customFormat="false" ht="15" hidden="false" customHeight="true" outlineLevel="0" collapsed="false">
      <c r="A63" s="10" t="n">
        <v>52</v>
      </c>
      <c r="B63" s="59" t="str">
        <f aca="false">'У10 Заказы'!$A$10</f>
        <v/>
      </c>
      <c r="C63" s="10" t="str">
        <f aca="false">IF($B63="","",'У10 Заказы'!$L$2)</f>
        <v/>
      </c>
      <c r="D63" s="64" t="str">
        <f aca="false">IF('У10 Заказы'!L10="","",'У10 Заказы'!L10)</f>
        <v/>
      </c>
      <c r="E63" s="65" t="str">
        <f aca="false">IF('У10 Заказы'!M10="","",'У10 Заказы'!M10)</f>
        <v/>
      </c>
      <c r="F63" s="64" t="str">
        <f aca="false">IF(OR(D63="",E63="",E63=0),"",WORKDAY(D63,MAX(0,CEILING(E63,1)-1)))</f>
        <v/>
      </c>
      <c r="G63" s="64" t="str">
        <f aca="false">IF('У10 Заказы'!N10="","",'У10 Заказы'!N10)</f>
        <v/>
      </c>
      <c r="J63" s="10" t="str">
        <f aca="false">IF(D63="","",IF(WEEKDAY(D63,2)&gt;5,"⚠ Выходной","Рабочий день"))</f>
        <v/>
      </c>
      <c r="K63" s="10" t="str">
        <f aca="false">IF(OR($B63="",D63=""),"",IF(G63&lt;&gt;"","✔ Выполнен","В работе"))</f>
        <v/>
      </c>
    </row>
    <row r="64" customFormat="false" ht="15" hidden="false" customHeight="true" outlineLevel="0" collapsed="false">
      <c r="A64" s="10" t="n">
        <v>53</v>
      </c>
      <c r="B64" s="59" t="str">
        <f aca="false">'У10 Заказы'!$A$10</f>
        <v/>
      </c>
      <c r="C64" s="10" t="str">
        <f aca="false">IF($B64="","",'У10 Заказы'!$O$2)</f>
        <v/>
      </c>
      <c r="D64" s="64" t="str">
        <f aca="false">IF('У10 Заказы'!O10="","",'У10 Заказы'!O10)</f>
        <v/>
      </c>
      <c r="E64" s="65" t="str">
        <f aca="false">IF('У10 Заказы'!P10="","",'У10 Заказы'!P10)</f>
        <v/>
      </c>
      <c r="F64" s="64" t="str">
        <f aca="false">IF(OR(D64="",E64="",E64=0),"",WORKDAY(D64,MAX(0,CEILING(E64,1)-1)))</f>
        <v/>
      </c>
      <c r="G64" s="64" t="str">
        <f aca="false">IF('У10 Заказы'!Q10="","",'У10 Заказы'!Q10)</f>
        <v/>
      </c>
      <c r="J64" s="10" t="str">
        <f aca="false">IF(D64="","",IF(WEEKDAY(D64,2)&gt;5,"⚠ Выходной","Рабочий день"))</f>
        <v/>
      </c>
      <c r="K64" s="10" t="str">
        <f aca="false">IF(OR($B64="",D64=""),"",IF(G64&lt;&gt;"","✔ Выполнен","В работе"))</f>
        <v/>
      </c>
    </row>
    <row r="65" customFormat="false" ht="15" hidden="false" customHeight="true" outlineLevel="0" collapsed="false">
      <c r="A65" s="10" t="n">
        <v>54</v>
      </c>
      <c r="B65" s="59" t="str">
        <f aca="false">'У10 Заказы'!$A$10</f>
        <v/>
      </c>
      <c r="C65" s="10" t="str">
        <f aca="false">IF($B65="","",'У10 Заказы'!$R$2)</f>
        <v/>
      </c>
      <c r="D65" s="64" t="str">
        <f aca="false">IF('У10 Заказы'!R10="","",'У10 Заказы'!R10)</f>
        <v/>
      </c>
      <c r="E65" s="65" t="str">
        <f aca="false">IF('У10 Заказы'!S10="","",'У10 Заказы'!S10)</f>
        <v/>
      </c>
      <c r="F65" s="64" t="str">
        <f aca="false">IF(OR(D65="",E65="",E65=0),"",WORKDAY(D65,MAX(0,CEILING(E65,1)-1)))</f>
        <v/>
      </c>
      <c r="G65" s="64" t="str">
        <f aca="false">IF('У10 Заказы'!T10="","",'У10 Заказы'!T10)</f>
        <v/>
      </c>
      <c r="J65" s="10" t="str">
        <f aca="false">IF(D65="","",IF(WEEKDAY(D65,2)&gt;5,"⚠ Выходной","Рабочий день"))</f>
        <v/>
      </c>
      <c r="K65" s="10" t="str">
        <f aca="false">IF(OR($B65="",D65=""),"",IF(G65&lt;&gt;"","✔ Выполнен","В работе"))</f>
        <v/>
      </c>
    </row>
    <row r="66" customFormat="false" ht="15" hidden="false" customHeight="true" outlineLevel="0" collapsed="false">
      <c r="A66" s="10" t="n">
        <v>55</v>
      </c>
      <c r="B66" s="59" t="str">
        <f aca="false">'У10 Заказы'!$A$10</f>
        <v/>
      </c>
      <c r="C66" s="10" t="str">
        <f aca="false">IF($B66="","",'У10 Заказы'!$U$2)</f>
        <v/>
      </c>
      <c r="D66" s="64" t="str">
        <f aca="false">IF('У10 Заказы'!U10="","",'У10 Заказы'!U10)</f>
        <v/>
      </c>
      <c r="E66" s="65" t="str">
        <f aca="false">IF('У10 Заказы'!V10="","",'У10 Заказы'!V10)</f>
        <v/>
      </c>
      <c r="F66" s="64" t="str">
        <f aca="false">IF(OR(D66="",E66="",E66=0),"",WORKDAY(D66,MAX(0,CEILING(E66,1)-1)))</f>
        <v/>
      </c>
      <c r="G66" s="64" t="str">
        <f aca="false">IF('У10 Заказы'!W10="","",'У10 Заказы'!W10)</f>
        <v/>
      </c>
      <c r="J66" s="10" t="str">
        <f aca="false">IF(D66="","",IF(WEEKDAY(D66,2)&gt;5,"⚠ Выходной","Рабочий день"))</f>
        <v/>
      </c>
      <c r="K66" s="10" t="str">
        <f aca="false">IF(OR($B66="",D66=""),"",IF(G66&lt;&gt;"","✔ Выполнен","В работе"))</f>
        <v/>
      </c>
    </row>
    <row r="67" customFormat="false" ht="15" hidden="false" customHeight="true" outlineLevel="0" collapsed="false">
      <c r="A67" s="10" t="n">
        <v>56</v>
      </c>
      <c r="B67" s="59" t="str">
        <f aca="false">'У10 Заказы'!$A$10</f>
        <v/>
      </c>
      <c r="C67" s="10" t="str">
        <f aca="false">IF($B67="","",'У10 Заказы'!$X$2)</f>
        <v/>
      </c>
      <c r="D67" s="64" t="str">
        <f aca="false">IF('У10 Заказы'!X10="","",'У10 Заказы'!X10)</f>
        <v/>
      </c>
      <c r="E67" s="65" t="str">
        <f aca="false">IF('У10 Заказы'!Y10="","",'У10 Заказы'!Y10)</f>
        <v/>
      </c>
      <c r="F67" s="64" t="str">
        <f aca="false">IF(OR(D67="",E67="",E67=0),"",WORKDAY(D67,MAX(0,CEILING(E67,1)-1)))</f>
        <v/>
      </c>
      <c r="G67" s="64" t="str">
        <f aca="false">IF('У10 Заказы'!Z10="","",'У10 Заказы'!Z10)</f>
        <v/>
      </c>
      <c r="J67" s="10" t="str">
        <f aca="false">IF(D67="","",IF(WEEKDAY(D67,2)&gt;5,"⚠ Выходной","Рабочий день"))</f>
        <v/>
      </c>
      <c r="K67" s="10" t="str">
        <f aca="false">IF(OR($B67="",D67=""),"",IF(G67&lt;&gt;"","✔ Выполнен","В работе"))</f>
        <v/>
      </c>
    </row>
    <row r="68" customFormat="false" ht="15" hidden="false" customHeight="true" outlineLevel="0" collapsed="false">
      <c r="A68" s="10" t="n">
        <v>57</v>
      </c>
      <c r="B68" s="59" t="str">
        <f aca="false">'У10 Заказы'!$A$11</f>
        <v/>
      </c>
      <c r="C68" s="10" t="str">
        <f aca="false">IF($B68="","",'У10 Заказы'!$C$2)</f>
        <v/>
      </c>
      <c r="D68" s="64" t="str">
        <f aca="false">IF('У10 Заказы'!C11="","",'У10 Заказы'!C11)</f>
        <v/>
      </c>
      <c r="E68" s="65" t="str">
        <f aca="false">IF('У10 Заказы'!D11="","",'У10 Заказы'!D11)</f>
        <v/>
      </c>
      <c r="F68" s="64" t="str">
        <f aca="false">IF(OR(D68="",E68="",E68=0),"",WORKDAY(D68,MAX(0,CEILING(E68,1)-1)))</f>
        <v/>
      </c>
      <c r="G68" s="64" t="str">
        <f aca="false">IF('У10 Заказы'!E11="","",'У10 Заказы'!E11)</f>
        <v/>
      </c>
      <c r="J68" s="10" t="str">
        <f aca="false">IF(D68="","",IF(WEEKDAY(D68,2)&gt;5,"⚠ Выходной","Рабочий день"))</f>
        <v/>
      </c>
      <c r="K68" s="10" t="str">
        <f aca="false">IF(OR($B68="",D68=""),"",IF(G68&lt;&gt;"","✔ Выполнен","В работе"))</f>
        <v/>
      </c>
    </row>
    <row r="69" customFormat="false" ht="15" hidden="false" customHeight="true" outlineLevel="0" collapsed="false">
      <c r="A69" s="10" t="n">
        <v>58</v>
      </c>
      <c r="B69" s="59" t="str">
        <f aca="false">'У10 Заказы'!$A$11</f>
        <v/>
      </c>
      <c r="C69" s="10" t="str">
        <f aca="false">IF($B69="","",'У10 Заказы'!$F$2)</f>
        <v/>
      </c>
      <c r="D69" s="64" t="str">
        <f aca="false">IF('У10 Заказы'!F11="","",'У10 Заказы'!F11)</f>
        <v/>
      </c>
      <c r="E69" s="65" t="str">
        <f aca="false">IF('У10 Заказы'!G11="","",'У10 Заказы'!G11)</f>
        <v/>
      </c>
      <c r="F69" s="64" t="str">
        <f aca="false">IF(OR(D69="",E69="",E69=0),"",WORKDAY(D69,MAX(0,CEILING(E69,1)-1)))</f>
        <v/>
      </c>
      <c r="G69" s="64" t="str">
        <f aca="false">IF('У10 Заказы'!H11="","",'У10 Заказы'!H11)</f>
        <v/>
      </c>
      <c r="J69" s="10" t="str">
        <f aca="false">IF(D69="","",IF(WEEKDAY(D69,2)&gt;5,"⚠ Выходной","Рабочий день"))</f>
        <v/>
      </c>
      <c r="K69" s="10" t="str">
        <f aca="false">IF(OR($B69="",D69=""),"",IF(G69&lt;&gt;"","✔ Выполнен","В работе"))</f>
        <v/>
      </c>
    </row>
    <row r="70" customFormat="false" ht="15" hidden="false" customHeight="true" outlineLevel="0" collapsed="false">
      <c r="A70" s="10" t="n">
        <v>59</v>
      </c>
      <c r="B70" s="59" t="str">
        <f aca="false">'У10 Заказы'!$A$11</f>
        <v/>
      </c>
      <c r="C70" s="10" t="str">
        <f aca="false">IF($B70="","",'У10 Заказы'!$I$2)</f>
        <v/>
      </c>
      <c r="D70" s="64" t="str">
        <f aca="false">IF('У10 Заказы'!I11="","",'У10 Заказы'!I11)</f>
        <v/>
      </c>
      <c r="E70" s="65" t="str">
        <f aca="false">IF('У10 Заказы'!J11="","",'У10 Заказы'!J11)</f>
        <v/>
      </c>
      <c r="F70" s="64" t="str">
        <f aca="false">IF(OR(D70="",E70="",E70=0),"",WORKDAY(D70,MAX(0,CEILING(E70,1)-1)))</f>
        <v/>
      </c>
      <c r="G70" s="64" t="str">
        <f aca="false">IF('У10 Заказы'!K11="","",'У10 Заказы'!K11)</f>
        <v/>
      </c>
      <c r="J70" s="10" t="str">
        <f aca="false">IF(D70="","",IF(WEEKDAY(D70,2)&gt;5,"⚠ Выходной","Рабочий день"))</f>
        <v/>
      </c>
      <c r="K70" s="10" t="str">
        <f aca="false">IF(OR($B70="",D70=""),"",IF(G70&lt;&gt;"","✔ Выполнен","В работе"))</f>
        <v/>
      </c>
    </row>
    <row r="71" customFormat="false" ht="15" hidden="false" customHeight="true" outlineLevel="0" collapsed="false">
      <c r="A71" s="10" t="n">
        <v>60</v>
      </c>
      <c r="B71" s="59" t="str">
        <f aca="false">'У10 Заказы'!$A$11</f>
        <v/>
      </c>
      <c r="C71" s="10" t="str">
        <f aca="false">IF($B71="","",'У10 Заказы'!$L$2)</f>
        <v/>
      </c>
      <c r="D71" s="64" t="str">
        <f aca="false">IF('У10 Заказы'!L11="","",'У10 Заказы'!L11)</f>
        <v/>
      </c>
      <c r="E71" s="65" t="str">
        <f aca="false">IF('У10 Заказы'!M11="","",'У10 Заказы'!M11)</f>
        <v/>
      </c>
      <c r="F71" s="64" t="str">
        <f aca="false">IF(OR(D71="",E71="",E71=0),"",WORKDAY(D71,MAX(0,CEILING(E71,1)-1)))</f>
        <v/>
      </c>
      <c r="G71" s="64" t="str">
        <f aca="false">IF('У10 Заказы'!N11="","",'У10 Заказы'!N11)</f>
        <v/>
      </c>
      <c r="J71" s="10" t="str">
        <f aca="false">IF(D71="","",IF(WEEKDAY(D71,2)&gt;5,"⚠ Выходной","Рабочий день"))</f>
        <v/>
      </c>
      <c r="K71" s="10" t="str">
        <f aca="false">IF(OR($B71="",D71=""),"",IF(G71&lt;&gt;"","✔ Выполнен","В работе"))</f>
        <v/>
      </c>
    </row>
    <row r="72" customFormat="false" ht="15" hidden="false" customHeight="true" outlineLevel="0" collapsed="false">
      <c r="A72" s="10" t="n">
        <v>61</v>
      </c>
      <c r="B72" s="59" t="str">
        <f aca="false">'У10 Заказы'!$A$11</f>
        <v/>
      </c>
      <c r="C72" s="10" t="str">
        <f aca="false">IF($B72="","",'У10 Заказы'!$O$2)</f>
        <v/>
      </c>
      <c r="D72" s="64" t="str">
        <f aca="false">IF('У10 Заказы'!O11="","",'У10 Заказы'!O11)</f>
        <v/>
      </c>
      <c r="E72" s="65" t="str">
        <f aca="false">IF('У10 Заказы'!P11="","",'У10 Заказы'!P11)</f>
        <v/>
      </c>
      <c r="F72" s="64" t="str">
        <f aca="false">IF(OR(D72="",E72="",E72=0),"",WORKDAY(D72,MAX(0,CEILING(E72,1)-1)))</f>
        <v/>
      </c>
      <c r="G72" s="64" t="str">
        <f aca="false">IF('У10 Заказы'!Q11="","",'У10 Заказы'!Q11)</f>
        <v/>
      </c>
      <c r="J72" s="10" t="str">
        <f aca="false">IF(D72="","",IF(WEEKDAY(D72,2)&gt;5,"⚠ Выходной","Рабочий день"))</f>
        <v/>
      </c>
      <c r="K72" s="10" t="str">
        <f aca="false">IF(OR($B72="",D72=""),"",IF(G72&lt;&gt;"","✔ Выполнен","В работе"))</f>
        <v/>
      </c>
    </row>
    <row r="73" customFormat="false" ht="15" hidden="false" customHeight="true" outlineLevel="0" collapsed="false">
      <c r="A73" s="10" t="n">
        <v>62</v>
      </c>
      <c r="B73" s="59" t="str">
        <f aca="false">'У10 Заказы'!$A$11</f>
        <v/>
      </c>
      <c r="C73" s="10" t="str">
        <f aca="false">IF($B73="","",'У10 Заказы'!$R$2)</f>
        <v/>
      </c>
      <c r="D73" s="64" t="str">
        <f aca="false">IF('У10 Заказы'!R11="","",'У10 Заказы'!R11)</f>
        <v/>
      </c>
      <c r="E73" s="65" t="str">
        <f aca="false">IF('У10 Заказы'!S11="","",'У10 Заказы'!S11)</f>
        <v/>
      </c>
      <c r="F73" s="64" t="str">
        <f aca="false">IF(OR(D73="",E73="",E73=0),"",WORKDAY(D73,MAX(0,CEILING(E73,1)-1)))</f>
        <v/>
      </c>
      <c r="G73" s="64" t="str">
        <f aca="false">IF('У10 Заказы'!T11="","",'У10 Заказы'!T11)</f>
        <v/>
      </c>
      <c r="J73" s="10" t="str">
        <f aca="false">IF(D73="","",IF(WEEKDAY(D73,2)&gt;5,"⚠ Выходной","Рабочий день"))</f>
        <v/>
      </c>
      <c r="K73" s="10" t="str">
        <f aca="false">IF(OR($B73="",D73=""),"",IF(G73&lt;&gt;"","✔ Выполнен","В работе"))</f>
        <v/>
      </c>
    </row>
    <row r="74" customFormat="false" ht="15" hidden="false" customHeight="true" outlineLevel="0" collapsed="false">
      <c r="A74" s="10" t="n">
        <v>63</v>
      </c>
      <c r="B74" s="59" t="str">
        <f aca="false">'У10 Заказы'!$A$11</f>
        <v/>
      </c>
      <c r="C74" s="10" t="str">
        <f aca="false">IF($B74="","",'У10 Заказы'!$U$2)</f>
        <v/>
      </c>
      <c r="D74" s="64" t="str">
        <f aca="false">IF('У10 Заказы'!U11="","",'У10 Заказы'!U11)</f>
        <v/>
      </c>
      <c r="E74" s="65" t="str">
        <f aca="false">IF('У10 Заказы'!V11="","",'У10 Заказы'!V11)</f>
        <v/>
      </c>
      <c r="F74" s="64" t="str">
        <f aca="false">IF(OR(D74="",E74="",E74=0),"",WORKDAY(D74,MAX(0,CEILING(E74,1)-1)))</f>
        <v/>
      </c>
      <c r="G74" s="64" t="str">
        <f aca="false">IF('У10 Заказы'!W11="","",'У10 Заказы'!W11)</f>
        <v/>
      </c>
      <c r="J74" s="10" t="str">
        <f aca="false">IF(D74="","",IF(WEEKDAY(D74,2)&gt;5,"⚠ Выходной","Рабочий день"))</f>
        <v/>
      </c>
      <c r="K74" s="10" t="str">
        <f aca="false">IF(OR($B74="",D74=""),"",IF(G74&lt;&gt;"","✔ Выполнен","В работе"))</f>
        <v/>
      </c>
    </row>
    <row r="75" customFormat="false" ht="15" hidden="false" customHeight="true" outlineLevel="0" collapsed="false">
      <c r="A75" s="10" t="n">
        <v>64</v>
      </c>
      <c r="B75" s="59" t="str">
        <f aca="false">'У10 Заказы'!$A$11</f>
        <v/>
      </c>
      <c r="C75" s="10" t="str">
        <f aca="false">IF($B75="","",'У10 Заказы'!$X$2)</f>
        <v/>
      </c>
      <c r="D75" s="64" t="str">
        <f aca="false">IF('У10 Заказы'!X11="","",'У10 Заказы'!X11)</f>
        <v/>
      </c>
      <c r="E75" s="65" t="str">
        <f aca="false">IF('У10 Заказы'!Y11="","",'У10 Заказы'!Y11)</f>
        <v/>
      </c>
      <c r="F75" s="64" t="str">
        <f aca="false">IF(OR(D75="",E75="",E75=0),"",WORKDAY(D75,MAX(0,CEILING(E75,1)-1)))</f>
        <v/>
      </c>
      <c r="G75" s="64" t="str">
        <f aca="false">IF('У10 Заказы'!Z11="","",'У10 Заказы'!Z11)</f>
        <v/>
      </c>
      <c r="J75" s="10" t="str">
        <f aca="false">IF(D75="","",IF(WEEKDAY(D75,2)&gt;5,"⚠ Выходной","Рабочий день"))</f>
        <v/>
      </c>
      <c r="K75" s="10" t="str">
        <f aca="false">IF(OR($B75="",D75=""),"",IF(G75&lt;&gt;"","✔ Выполнен","В работе"))</f>
        <v/>
      </c>
    </row>
    <row r="76" customFormat="false" ht="15" hidden="false" customHeight="true" outlineLevel="0" collapsed="false">
      <c r="A76" s="10" t="n">
        <v>65</v>
      </c>
      <c r="B76" s="59" t="str">
        <f aca="false">'У10 Заказы'!$A$12</f>
        <v/>
      </c>
      <c r="C76" s="10" t="str">
        <f aca="false">IF($B76="","",'У10 Заказы'!$C$2)</f>
        <v/>
      </c>
      <c r="D76" s="64" t="str">
        <f aca="false">IF('У10 Заказы'!C12="","",'У10 Заказы'!C12)</f>
        <v/>
      </c>
      <c r="E76" s="65" t="str">
        <f aca="false">IF('У10 Заказы'!D12="","",'У10 Заказы'!D12)</f>
        <v/>
      </c>
      <c r="F76" s="64" t="str">
        <f aca="false">IF(OR(D76="",E76="",E76=0),"",WORKDAY(D76,MAX(0,CEILING(E76,1)-1)))</f>
        <v/>
      </c>
      <c r="G76" s="64" t="str">
        <f aca="false">IF('У10 Заказы'!E12="","",'У10 Заказы'!E12)</f>
        <v/>
      </c>
      <c r="J76" s="10" t="str">
        <f aca="false">IF(D76="","",IF(WEEKDAY(D76,2)&gt;5,"⚠ Выходной","Рабочий день"))</f>
        <v/>
      </c>
      <c r="K76" s="10" t="str">
        <f aca="false">IF(OR($B76="",D76=""),"",IF(G76&lt;&gt;"","✔ Выполнен","В работе"))</f>
        <v/>
      </c>
    </row>
    <row r="77" customFormat="false" ht="15" hidden="false" customHeight="true" outlineLevel="0" collapsed="false">
      <c r="A77" s="10" t="n">
        <v>66</v>
      </c>
      <c r="B77" s="59" t="str">
        <f aca="false">'У10 Заказы'!$A$12</f>
        <v/>
      </c>
      <c r="C77" s="10" t="str">
        <f aca="false">IF($B77="","",'У10 Заказы'!$F$2)</f>
        <v/>
      </c>
      <c r="D77" s="64" t="str">
        <f aca="false">IF('У10 Заказы'!F12="","",'У10 Заказы'!F12)</f>
        <v/>
      </c>
      <c r="E77" s="65" t="str">
        <f aca="false">IF('У10 Заказы'!G12="","",'У10 Заказы'!G12)</f>
        <v/>
      </c>
      <c r="F77" s="64" t="str">
        <f aca="false">IF(OR(D77="",E77="",E77=0),"",WORKDAY(D77,MAX(0,CEILING(E77,1)-1)))</f>
        <v/>
      </c>
      <c r="G77" s="64" t="str">
        <f aca="false">IF('У10 Заказы'!H12="","",'У10 Заказы'!H12)</f>
        <v/>
      </c>
      <c r="J77" s="10" t="str">
        <f aca="false">IF(D77="","",IF(WEEKDAY(D77,2)&gt;5,"⚠ Выходной","Рабочий день"))</f>
        <v/>
      </c>
      <c r="K77" s="10" t="str">
        <f aca="false">IF(OR($B77="",D77=""),"",IF(G77&lt;&gt;"","✔ Выполнен","В работе"))</f>
        <v/>
      </c>
    </row>
    <row r="78" customFormat="false" ht="15" hidden="false" customHeight="true" outlineLevel="0" collapsed="false">
      <c r="A78" s="10" t="n">
        <v>67</v>
      </c>
      <c r="B78" s="59" t="str">
        <f aca="false">'У10 Заказы'!$A$12</f>
        <v/>
      </c>
      <c r="C78" s="10" t="str">
        <f aca="false">IF($B78="","",'У10 Заказы'!$I$2)</f>
        <v/>
      </c>
      <c r="D78" s="64" t="str">
        <f aca="false">IF('У10 Заказы'!I12="","",'У10 Заказы'!I12)</f>
        <v/>
      </c>
      <c r="E78" s="65" t="str">
        <f aca="false">IF('У10 Заказы'!J12="","",'У10 Заказы'!J12)</f>
        <v/>
      </c>
      <c r="F78" s="64" t="str">
        <f aca="false">IF(OR(D78="",E78="",E78=0),"",WORKDAY(D78,MAX(0,CEILING(E78,1)-1)))</f>
        <v/>
      </c>
      <c r="G78" s="64" t="str">
        <f aca="false">IF('У10 Заказы'!K12="","",'У10 Заказы'!K12)</f>
        <v/>
      </c>
      <c r="J78" s="10" t="str">
        <f aca="false">IF(D78="","",IF(WEEKDAY(D78,2)&gt;5,"⚠ Выходной","Рабочий день"))</f>
        <v/>
      </c>
      <c r="K78" s="10" t="str">
        <f aca="false">IF(OR($B78="",D78=""),"",IF(G78&lt;&gt;"","✔ Выполнен","В работе"))</f>
        <v/>
      </c>
    </row>
    <row r="79" customFormat="false" ht="15" hidden="false" customHeight="true" outlineLevel="0" collapsed="false">
      <c r="A79" s="10" t="n">
        <v>68</v>
      </c>
      <c r="B79" s="59" t="str">
        <f aca="false">'У10 Заказы'!$A$12</f>
        <v/>
      </c>
      <c r="C79" s="10" t="str">
        <f aca="false">IF($B79="","",'У10 Заказы'!$L$2)</f>
        <v/>
      </c>
      <c r="D79" s="64" t="str">
        <f aca="false">IF('У10 Заказы'!L12="","",'У10 Заказы'!L12)</f>
        <v/>
      </c>
      <c r="E79" s="65" t="str">
        <f aca="false">IF('У10 Заказы'!M12="","",'У10 Заказы'!M12)</f>
        <v/>
      </c>
      <c r="F79" s="64" t="str">
        <f aca="false">IF(OR(D79="",E79="",E79=0),"",WORKDAY(D79,MAX(0,CEILING(E79,1)-1)))</f>
        <v/>
      </c>
      <c r="G79" s="64" t="str">
        <f aca="false">IF('У10 Заказы'!N12="","",'У10 Заказы'!N12)</f>
        <v/>
      </c>
      <c r="J79" s="10" t="str">
        <f aca="false">IF(D79="","",IF(WEEKDAY(D79,2)&gt;5,"⚠ Выходной","Рабочий день"))</f>
        <v/>
      </c>
      <c r="K79" s="10" t="str">
        <f aca="false">IF(OR($B79="",D79=""),"",IF(G79&lt;&gt;"","✔ Выполнен","В работе"))</f>
        <v/>
      </c>
    </row>
    <row r="80" customFormat="false" ht="15" hidden="false" customHeight="true" outlineLevel="0" collapsed="false">
      <c r="A80" s="10" t="n">
        <v>69</v>
      </c>
      <c r="B80" s="59" t="str">
        <f aca="false">'У10 Заказы'!$A$12</f>
        <v/>
      </c>
      <c r="C80" s="10" t="str">
        <f aca="false">IF($B80="","",'У10 Заказы'!$O$2)</f>
        <v/>
      </c>
      <c r="D80" s="64" t="str">
        <f aca="false">IF('У10 Заказы'!O12="","",'У10 Заказы'!O12)</f>
        <v/>
      </c>
      <c r="E80" s="65" t="str">
        <f aca="false">IF('У10 Заказы'!P12="","",'У10 Заказы'!P12)</f>
        <v/>
      </c>
      <c r="F80" s="64" t="str">
        <f aca="false">IF(OR(D80="",E80="",E80=0),"",WORKDAY(D80,MAX(0,CEILING(E80,1)-1)))</f>
        <v/>
      </c>
      <c r="G80" s="64" t="str">
        <f aca="false">IF('У10 Заказы'!Q12="","",'У10 Заказы'!Q12)</f>
        <v/>
      </c>
      <c r="J80" s="10" t="str">
        <f aca="false">IF(D80="","",IF(WEEKDAY(D80,2)&gt;5,"⚠ Выходной","Рабочий день"))</f>
        <v/>
      </c>
      <c r="K80" s="10" t="str">
        <f aca="false">IF(OR($B80="",D80=""),"",IF(G80&lt;&gt;"","✔ Выполнен","В работе"))</f>
        <v/>
      </c>
    </row>
    <row r="81" customFormat="false" ht="15" hidden="false" customHeight="true" outlineLevel="0" collapsed="false">
      <c r="A81" s="10" t="n">
        <v>70</v>
      </c>
      <c r="B81" s="59" t="str">
        <f aca="false">'У10 Заказы'!$A$12</f>
        <v/>
      </c>
      <c r="C81" s="10" t="str">
        <f aca="false">IF($B81="","",'У10 Заказы'!$R$2)</f>
        <v/>
      </c>
      <c r="D81" s="64" t="str">
        <f aca="false">IF('У10 Заказы'!R12="","",'У10 Заказы'!R12)</f>
        <v/>
      </c>
      <c r="E81" s="65" t="str">
        <f aca="false">IF('У10 Заказы'!S12="","",'У10 Заказы'!S12)</f>
        <v/>
      </c>
      <c r="F81" s="64" t="str">
        <f aca="false">IF(OR(D81="",E81="",E81=0),"",WORKDAY(D81,MAX(0,CEILING(E81,1)-1)))</f>
        <v/>
      </c>
      <c r="G81" s="64" t="str">
        <f aca="false">IF('У10 Заказы'!T12="","",'У10 Заказы'!T12)</f>
        <v/>
      </c>
      <c r="J81" s="10" t="str">
        <f aca="false">IF(D81="","",IF(WEEKDAY(D81,2)&gt;5,"⚠ Выходной","Рабочий день"))</f>
        <v/>
      </c>
      <c r="K81" s="10" t="str">
        <f aca="false">IF(OR($B81="",D81=""),"",IF(G81&lt;&gt;"","✔ Выполнен","В работе"))</f>
        <v/>
      </c>
    </row>
    <row r="82" customFormat="false" ht="15" hidden="false" customHeight="true" outlineLevel="0" collapsed="false">
      <c r="A82" s="10" t="n">
        <v>71</v>
      </c>
      <c r="B82" s="59" t="str">
        <f aca="false">'У10 Заказы'!$A$12</f>
        <v/>
      </c>
      <c r="C82" s="10" t="str">
        <f aca="false">IF($B82="","",'У10 Заказы'!$U$2)</f>
        <v/>
      </c>
      <c r="D82" s="64" t="str">
        <f aca="false">IF('У10 Заказы'!U12="","",'У10 Заказы'!U12)</f>
        <v/>
      </c>
      <c r="E82" s="65" t="str">
        <f aca="false">IF('У10 Заказы'!V12="","",'У10 Заказы'!V12)</f>
        <v/>
      </c>
      <c r="F82" s="64" t="str">
        <f aca="false">IF(OR(D82="",E82="",E82=0),"",WORKDAY(D82,MAX(0,CEILING(E82,1)-1)))</f>
        <v/>
      </c>
      <c r="G82" s="64" t="str">
        <f aca="false">IF('У10 Заказы'!W12="","",'У10 Заказы'!W12)</f>
        <v/>
      </c>
      <c r="J82" s="10" t="str">
        <f aca="false">IF(D82="","",IF(WEEKDAY(D82,2)&gt;5,"⚠ Выходной","Рабочий день"))</f>
        <v/>
      </c>
      <c r="K82" s="10" t="str">
        <f aca="false">IF(OR($B82="",D82=""),"",IF(G82&lt;&gt;"","✔ Выполнен","В работе"))</f>
        <v/>
      </c>
    </row>
    <row r="83" customFormat="false" ht="15" hidden="false" customHeight="true" outlineLevel="0" collapsed="false">
      <c r="A83" s="10" t="n">
        <v>72</v>
      </c>
      <c r="B83" s="59" t="str">
        <f aca="false">'У10 Заказы'!$A$12</f>
        <v/>
      </c>
      <c r="C83" s="10" t="str">
        <f aca="false">IF($B83="","",'У10 Заказы'!$X$2)</f>
        <v/>
      </c>
      <c r="D83" s="64" t="str">
        <f aca="false">IF('У10 Заказы'!X12="","",'У10 Заказы'!X12)</f>
        <v/>
      </c>
      <c r="E83" s="65" t="str">
        <f aca="false">IF('У10 Заказы'!Y12="","",'У10 Заказы'!Y12)</f>
        <v/>
      </c>
      <c r="F83" s="64" t="str">
        <f aca="false">IF(OR(D83="",E83="",E83=0),"",WORKDAY(D83,MAX(0,CEILING(E83,1)-1)))</f>
        <v/>
      </c>
      <c r="G83" s="64" t="str">
        <f aca="false">IF('У10 Заказы'!Z12="","",'У10 Заказы'!Z12)</f>
        <v/>
      </c>
      <c r="J83" s="10" t="str">
        <f aca="false">IF(D83="","",IF(WEEKDAY(D83,2)&gt;5,"⚠ Выходной","Рабочий день"))</f>
        <v/>
      </c>
      <c r="K83" s="10" t="str">
        <f aca="false">IF(OR($B83="",D83=""),"",IF(G83&lt;&gt;"","✔ Выполнен","В работе"))</f>
        <v/>
      </c>
    </row>
    <row r="84" customFormat="false" ht="15" hidden="false" customHeight="true" outlineLevel="0" collapsed="false">
      <c r="A84" s="10" t="n">
        <v>73</v>
      </c>
      <c r="B84" s="59" t="str">
        <f aca="false">'У10 Заказы'!$A$13</f>
        <v/>
      </c>
      <c r="C84" s="10" t="str">
        <f aca="false">IF($B84="","",'У10 Заказы'!$C$2)</f>
        <v/>
      </c>
      <c r="D84" s="64" t="str">
        <f aca="false">IF('У10 Заказы'!C13="","",'У10 Заказы'!C13)</f>
        <v/>
      </c>
      <c r="E84" s="65" t="str">
        <f aca="false">IF('У10 Заказы'!D13="","",'У10 Заказы'!D13)</f>
        <v/>
      </c>
      <c r="F84" s="64" t="str">
        <f aca="false">IF(OR(D84="",E84="",E84=0),"",WORKDAY(D84,MAX(0,CEILING(E84,1)-1)))</f>
        <v/>
      </c>
      <c r="G84" s="64" t="str">
        <f aca="false">IF('У10 Заказы'!E13="","",'У10 Заказы'!E13)</f>
        <v/>
      </c>
      <c r="J84" s="10" t="str">
        <f aca="false">IF(D84="","",IF(WEEKDAY(D84,2)&gt;5,"⚠ Выходной","Рабочий день"))</f>
        <v/>
      </c>
      <c r="K84" s="10" t="str">
        <f aca="false">IF(OR($B84="",D84=""),"",IF(G84&lt;&gt;"","✔ Выполнен","В работе"))</f>
        <v/>
      </c>
    </row>
    <row r="85" customFormat="false" ht="15" hidden="false" customHeight="true" outlineLevel="0" collapsed="false">
      <c r="A85" s="10" t="n">
        <v>74</v>
      </c>
      <c r="B85" s="59" t="str">
        <f aca="false">'У10 Заказы'!$A$13</f>
        <v/>
      </c>
      <c r="C85" s="10" t="str">
        <f aca="false">IF($B85="","",'У10 Заказы'!$F$2)</f>
        <v/>
      </c>
      <c r="D85" s="64" t="str">
        <f aca="false">IF('У10 Заказы'!F13="","",'У10 Заказы'!F13)</f>
        <v/>
      </c>
      <c r="E85" s="65" t="str">
        <f aca="false">IF('У10 Заказы'!G13="","",'У10 Заказы'!G13)</f>
        <v/>
      </c>
      <c r="F85" s="64" t="str">
        <f aca="false">IF(OR(D85="",E85="",E85=0),"",WORKDAY(D85,MAX(0,CEILING(E85,1)-1)))</f>
        <v/>
      </c>
      <c r="G85" s="64" t="str">
        <f aca="false">IF('У10 Заказы'!H13="","",'У10 Заказы'!H13)</f>
        <v/>
      </c>
      <c r="J85" s="10" t="str">
        <f aca="false">IF(D85="","",IF(WEEKDAY(D85,2)&gt;5,"⚠ Выходной","Рабочий день"))</f>
        <v/>
      </c>
      <c r="K85" s="10" t="str">
        <f aca="false">IF(OR($B85="",D85=""),"",IF(G85&lt;&gt;"","✔ Выполнен","В работе"))</f>
        <v/>
      </c>
    </row>
    <row r="86" customFormat="false" ht="15" hidden="false" customHeight="true" outlineLevel="0" collapsed="false">
      <c r="A86" s="10" t="n">
        <v>75</v>
      </c>
      <c r="B86" s="59" t="str">
        <f aca="false">'У10 Заказы'!$A$13</f>
        <v/>
      </c>
      <c r="C86" s="10" t="str">
        <f aca="false">IF($B86="","",'У10 Заказы'!$I$2)</f>
        <v/>
      </c>
      <c r="D86" s="64" t="str">
        <f aca="false">IF('У10 Заказы'!I13="","",'У10 Заказы'!I13)</f>
        <v/>
      </c>
      <c r="E86" s="65" t="str">
        <f aca="false">IF('У10 Заказы'!J13="","",'У10 Заказы'!J13)</f>
        <v/>
      </c>
      <c r="F86" s="64" t="str">
        <f aca="false">IF(OR(D86="",E86="",E86=0),"",WORKDAY(D86,MAX(0,CEILING(E86,1)-1)))</f>
        <v/>
      </c>
      <c r="G86" s="64" t="str">
        <f aca="false">IF('У10 Заказы'!K13="","",'У10 Заказы'!K13)</f>
        <v/>
      </c>
      <c r="J86" s="10" t="str">
        <f aca="false">IF(D86="","",IF(WEEKDAY(D86,2)&gt;5,"⚠ Выходной","Рабочий день"))</f>
        <v/>
      </c>
      <c r="K86" s="10" t="str">
        <f aca="false">IF(OR($B86="",D86=""),"",IF(G86&lt;&gt;"","✔ Выполнен","В работе"))</f>
        <v/>
      </c>
    </row>
    <row r="87" customFormat="false" ht="15" hidden="false" customHeight="true" outlineLevel="0" collapsed="false">
      <c r="A87" s="10" t="n">
        <v>76</v>
      </c>
      <c r="B87" s="59" t="str">
        <f aca="false">'У10 Заказы'!$A$13</f>
        <v/>
      </c>
      <c r="C87" s="10" t="str">
        <f aca="false">IF($B87="","",'У10 Заказы'!$L$2)</f>
        <v/>
      </c>
      <c r="D87" s="64" t="str">
        <f aca="false">IF('У10 Заказы'!L13="","",'У10 Заказы'!L13)</f>
        <v/>
      </c>
      <c r="E87" s="65" t="str">
        <f aca="false">IF('У10 Заказы'!M13="","",'У10 Заказы'!M13)</f>
        <v/>
      </c>
      <c r="F87" s="64" t="str">
        <f aca="false">IF(OR(D87="",E87="",E87=0),"",WORKDAY(D87,MAX(0,CEILING(E87,1)-1)))</f>
        <v/>
      </c>
      <c r="G87" s="64" t="str">
        <f aca="false">IF('У10 Заказы'!N13="","",'У10 Заказы'!N13)</f>
        <v/>
      </c>
      <c r="J87" s="10" t="str">
        <f aca="false">IF(D87="","",IF(WEEKDAY(D87,2)&gt;5,"⚠ Выходной","Рабочий день"))</f>
        <v/>
      </c>
      <c r="K87" s="10" t="str">
        <f aca="false">IF(OR($B87="",D87=""),"",IF(G87&lt;&gt;"","✔ Выполнен","В работе"))</f>
        <v/>
      </c>
    </row>
    <row r="88" customFormat="false" ht="15" hidden="false" customHeight="true" outlineLevel="0" collapsed="false">
      <c r="A88" s="10" t="n">
        <v>77</v>
      </c>
      <c r="B88" s="59" t="str">
        <f aca="false">'У10 Заказы'!$A$13</f>
        <v/>
      </c>
      <c r="C88" s="10" t="str">
        <f aca="false">IF($B88="","",'У10 Заказы'!$O$2)</f>
        <v/>
      </c>
      <c r="D88" s="64" t="str">
        <f aca="false">IF('У10 Заказы'!O13="","",'У10 Заказы'!O13)</f>
        <v/>
      </c>
      <c r="E88" s="65" t="str">
        <f aca="false">IF('У10 Заказы'!P13="","",'У10 Заказы'!P13)</f>
        <v/>
      </c>
      <c r="F88" s="64" t="str">
        <f aca="false">IF(OR(D88="",E88="",E88=0),"",WORKDAY(D88,MAX(0,CEILING(E88,1)-1)))</f>
        <v/>
      </c>
      <c r="G88" s="64" t="str">
        <f aca="false">IF('У10 Заказы'!Q13="","",'У10 Заказы'!Q13)</f>
        <v/>
      </c>
      <c r="J88" s="10" t="str">
        <f aca="false">IF(D88="","",IF(WEEKDAY(D88,2)&gt;5,"⚠ Выходной","Рабочий день"))</f>
        <v/>
      </c>
      <c r="K88" s="10" t="str">
        <f aca="false">IF(OR($B88="",D88=""),"",IF(G88&lt;&gt;"","✔ Выполнен","В работе"))</f>
        <v/>
      </c>
    </row>
    <row r="89" customFormat="false" ht="15" hidden="false" customHeight="true" outlineLevel="0" collapsed="false">
      <c r="A89" s="10" t="n">
        <v>78</v>
      </c>
      <c r="B89" s="59" t="str">
        <f aca="false">'У10 Заказы'!$A$13</f>
        <v/>
      </c>
      <c r="C89" s="10" t="str">
        <f aca="false">IF($B89="","",'У10 Заказы'!$R$2)</f>
        <v/>
      </c>
      <c r="D89" s="64" t="str">
        <f aca="false">IF('У10 Заказы'!R13="","",'У10 Заказы'!R13)</f>
        <v/>
      </c>
      <c r="E89" s="65" t="str">
        <f aca="false">IF('У10 Заказы'!S13="","",'У10 Заказы'!S13)</f>
        <v/>
      </c>
      <c r="F89" s="64" t="str">
        <f aca="false">IF(OR(D89="",E89="",E89=0),"",WORKDAY(D89,MAX(0,CEILING(E89,1)-1)))</f>
        <v/>
      </c>
      <c r="G89" s="64" t="str">
        <f aca="false">IF('У10 Заказы'!T13="","",'У10 Заказы'!T13)</f>
        <v/>
      </c>
      <c r="J89" s="10" t="str">
        <f aca="false">IF(D89="","",IF(WEEKDAY(D89,2)&gt;5,"⚠ Выходной","Рабочий день"))</f>
        <v/>
      </c>
      <c r="K89" s="10" t="str">
        <f aca="false">IF(OR($B89="",D89=""),"",IF(G89&lt;&gt;"","✔ Выполнен","В работе"))</f>
        <v/>
      </c>
    </row>
    <row r="90" customFormat="false" ht="15" hidden="false" customHeight="true" outlineLevel="0" collapsed="false">
      <c r="A90" s="10" t="n">
        <v>79</v>
      </c>
      <c r="B90" s="59" t="str">
        <f aca="false">'У10 Заказы'!$A$13</f>
        <v/>
      </c>
      <c r="C90" s="10" t="str">
        <f aca="false">IF($B90="","",'У10 Заказы'!$U$2)</f>
        <v/>
      </c>
      <c r="D90" s="64" t="str">
        <f aca="false">IF('У10 Заказы'!U13="","",'У10 Заказы'!U13)</f>
        <v/>
      </c>
      <c r="E90" s="65" t="str">
        <f aca="false">IF('У10 Заказы'!V13="","",'У10 Заказы'!V13)</f>
        <v/>
      </c>
      <c r="F90" s="64" t="str">
        <f aca="false">IF(OR(D90="",E90="",E90=0),"",WORKDAY(D90,MAX(0,CEILING(E90,1)-1)))</f>
        <v/>
      </c>
      <c r="G90" s="64" t="str">
        <f aca="false">IF('У10 Заказы'!W13="","",'У10 Заказы'!W13)</f>
        <v/>
      </c>
      <c r="J90" s="10" t="str">
        <f aca="false">IF(D90="","",IF(WEEKDAY(D90,2)&gt;5,"⚠ Выходной","Рабочий день"))</f>
        <v/>
      </c>
      <c r="K90" s="10" t="str">
        <f aca="false">IF(OR($B90="",D90=""),"",IF(G90&lt;&gt;"","✔ Выполнен","В работе"))</f>
        <v/>
      </c>
    </row>
    <row r="91" customFormat="false" ht="15" hidden="false" customHeight="true" outlineLevel="0" collapsed="false">
      <c r="A91" s="10" t="n">
        <v>80</v>
      </c>
      <c r="B91" s="59" t="str">
        <f aca="false">'У10 Заказы'!$A$13</f>
        <v/>
      </c>
      <c r="C91" s="10" t="str">
        <f aca="false">IF($B91="","",'У10 Заказы'!$X$2)</f>
        <v/>
      </c>
      <c r="D91" s="64" t="str">
        <f aca="false">IF('У10 Заказы'!X13="","",'У10 Заказы'!X13)</f>
        <v/>
      </c>
      <c r="E91" s="65" t="str">
        <f aca="false">IF('У10 Заказы'!Y13="","",'У10 Заказы'!Y13)</f>
        <v/>
      </c>
      <c r="F91" s="64" t="str">
        <f aca="false">IF(OR(D91="",E91="",E91=0),"",WORKDAY(D91,MAX(0,CEILING(E91,1)-1)))</f>
        <v/>
      </c>
      <c r="G91" s="64" t="str">
        <f aca="false">IF('У10 Заказы'!Z13="","",'У10 Заказы'!Z13)</f>
        <v/>
      </c>
      <c r="J91" s="10" t="str">
        <f aca="false">IF(D91="","",IF(WEEKDAY(D91,2)&gt;5,"⚠ Выходной","Рабочий день"))</f>
        <v/>
      </c>
      <c r="K91" s="10" t="str">
        <f aca="false">IF(OR($B91="",D91=""),"",IF(G91&lt;&gt;"","✔ Выполнен","В работе"))</f>
        <v/>
      </c>
    </row>
    <row r="92" customFormat="false" ht="15" hidden="false" customHeight="true" outlineLevel="0" collapsed="false">
      <c r="A92" s="10" t="n">
        <v>81</v>
      </c>
      <c r="B92" s="59" t="str">
        <f aca="false">'У10 Заказы'!$A$14</f>
        <v/>
      </c>
      <c r="C92" s="10" t="str">
        <f aca="false">IF($B92="","",'У10 Заказы'!$C$2)</f>
        <v/>
      </c>
      <c r="D92" s="64" t="str">
        <f aca="false">IF('У10 Заказы'!C14="","",'У10 Заказы'!C14)</f>
        <v/>
      </c>
      <c r="E92" s="65" t="str">
        <f aca="false">IF('У10 Заказы'!D14="","",'У10 Заказы'!D14)</f>
        <v/>
      </c>
      <c r="F92" s="64" t="str">
        <f aca="false">IF(OR(D92="",E92="",E92=0),"",WORKDAY(D92,MAX(0,CEILING(E92,1)-1)))</f>
        <v/>
      </c>
      <c r="G92" s="64" t="str">
        <f aca="false">IF('У10 Заказы'!E14="","",'У10 Заказы'!E14)</f>
        <v/>
      </c>
      <c r="J92" s="10" t="str">
        <f aca="false">IF(D92="","",IF(WEEKDAY(D92,2)&gt;5,"⚠ Выходной","Рабочий день"))</f>
        <v/>
      </c>
      <c r="K92" s="10" t="str">
        <f aca="false">IF(OR($B92="",D92=""),"",IF(G92&lt;&gt;"","✔ Выполнен","В работе"))</f>
        <v/>
      </c>
    </row>
    <row r="93" customFormat="false" ht="15" hidden="false" customHeight="true" outlineLevel="0" collapsed="false">
      <c r="A93" s="10" t="n">
        <v>82</v>
      </c>
      <c r="B93" s="59" t="str">
        <f aca="false">'У10 Заказы'!$A$14</f>
        <v/>
      </c>
      <c r="C93" s="10" t="str">
        <f aca="false">IF($B93="","",'У10 Заказы'!$F$2)</f>
        <v/>
      </c>
      <c r="D93" s="64" t="str">
        <f aca="false">IF('У10 Заказы'!F14="","",'У10 Заказы'!F14)</f>
        <v/>
      </c>
      <c r="E93" s="65" t="str">
        <f aca="false">IF('У10 Заказы'!G14="","",'У10 Заказы'!G14)</f>
        <v/>
      </c>
      <c r="F93" s="64" t="str">
        <f aca="false">IF(OR(D93="",E93="",E93=0),"",WORKDAY(D93,MAX(0,CEILING(E93,1)-1)))</f>
        <v/>
      </c>
      <c r="G93" s="64" t="str">
        <f aca="false">IF('У10 Заказы'!H14="","",'У10 Заказы'!H14)</f>
        <v/>
      </c>
      <c r="J93" s="10" t="str">
        <f aca="false">IF(D93="","",IF(WEEKDAY(D93,2)&gt;5,"⚠ Выходной","Рабочий день"))</f>
        <v/>
      </c>
      <c r="K93" s="10" t="str">
        <f aca="false">IF(OR($B93="",D93=""),"",IF(G93&lt;&gt;"","✔ Выполнен","В работе"))</f>
        <v/>
      </c>
    </row>
    <row r="94" customFormat="false" ht="15" hidden="false" customHeight="true" outlineLevel="0" collapsed="false">
      <c r="A94" s="10" t="n">
        <v>83</v>
      </c>
      <c r="B94" s="59" t="str">
        <f aca="false">'У10 Заказы'!$A$14</f>
        <v/>
      </c>
      <c r="C94" s="10" t="str">
        <f aca="false">IF($B94="","",'У10 Заказы'!$I$2)</f>
        <v/>
      </c>
      <c r="D94" s="64" t="str">
        <f aca="false">IF('У10 Заказы'!I14="","",'У10 Заказы'!I14)</f>
        <v/>
      </c>
      <c r="E94" s="65" t="str">
        <f aca="false">IF('У10 Заказы'!J14="","",'У10 Заказы'!J14)</f>
        <v/>
      </c>
      <c r="F94" s="64" t="str">
        <f aca="false">IF(OR(D94="",E94="",E94=0),"",WORKDAY(D94,MAX(0,CEILING(E94,1)-1)))</f>
        <v/>
      </c>
      <c r="G94" s="64" t="str">
        <f aca="false">IF('У10 Заказы'!K14="","",'У10 Заказы'!K14)</f>
        <v/>
      </c>
      <c r="J94" s="10" t="str">
        <f aca="false">IF(D94="","",IF(WEEKDAY(D94,2)&gt;5,"⚠ Выходной","Рабочий день"))</f>
        <v/>
      </c>
      <c r="K94" s="10" t="str">
        <f aca="false">IF(OR($B94="",D94=""),"",IF(G94&lt;&gt;"","✔ Выполнен","В работе"))</f>
        <v/>
      </c>
    </row>
    <row r="95" customFormat="false" ht="15" hidden="false" customHeight="true" outlineLevel="0" collapsed="false">
      <c r="A95" s="10" t="n">
        <v>84</v>
      </c>
      <c r="B95" s="59" t="str">
        <f aca="false">'У10 Заказы'!$A$14</f>
        <v/>
      </c>
      <c r="C95" s="10" t="str">
        <f aca="false">IF($B95="","",'У10 Заказы'!$L$2)</f>
        <v/>
      </c>
      <c r="D95" s="64" t="str">
        <f aca="false">IF('У10 Заказы'!L14="","",'У10 Заказы'!L14)</f>
        <v/>
      </c>
      <c r="E95" s="65" t="str">
        <f aca="false">IF('У10 Заказы'!M14="","",'У10 Заказы'!M14)</f>
        <v/>
      </c>
      <c r="F95" s="64" t="str">
        <f aca="false">IF(OR(D95="",E95="",E95=0),"",WORKDAY(D95,MAX(0,CEILING(E95,1)-1)))</f>
        <v/>
      </c>
      <c r="G95" s="64" t="str">
        <f aca="false">IF('У10 Заказы'!N14="","",'У10 Заказы'!N14)</f>
        <v/>
      </c>
      <c r="J95" s="10" t="str">
        <f aca="false">IF(D95="","",IF(WEEKDAY(D95,2)&gt;5,"⚠ Выходной","Рабочий день"))</f>
        <v/>
      </c>
      <c r="K95" s="10" t="str">
        <f aca="false">IF(OR($B95="",D95=""),"",IF(G95&lt;&gt;"","✔ Выполнен","В работе"))</f>
        <v/>
      </c>
    </row>
    <row r="96" customFormat="false" ht="15" hidden="false" customHeight="true" outlineLevel="0" collapsed="false">
      <c r="A96" s="10" t="n">
        <v>85</v>
      </c>
      <c r="B96" s="59" t="str">
        <f aca="false">'У10 Заказы'!$A$14</f>
        <v/>
      </c>
      <c r="C96" s="10" t="str">
        <f aca="false">IF($B96="","",'У10 Заказы'!$O$2)</f>
        <v/>
      </c>
      <c r="D96" s="64" t="str">
        <f aca="false">IF('У10 Заказы'!O14="","",'У10 Заказы'!O14)</f>
        <v/>
      </c>
      <c r="E96" s="65" t="str">
        <f aca="false">IF('У10 Заказы'!P14="","",'У10 Заказы'!P14)</f>
        <v/>
      </c>
      <c r="F96" s="64" t="str">
        <f aca="false">IF(OR(D96="",E96="",E96=0),"",WORKDAY(D96,MAX(0,CEILING(E96,1)-1)))</f>
        <v/>
      </c>
      <c r="G96" s="64" t="str">
        <f aca="false">IF('У10 Заказы'!Q14="","",'У10 Заказы'!Q14)</f>
        <v/>
      </c>
      <c r="J96" s="10" t="str">
        <f aca="false">IF(D96="","",IF(WEEKDAY(D96,2)&gt;5,"⚠ Выходной","Рабочий день"))</f>
        <v/>
      </c>
      <c r="K96" s="10" t="str">
        <f aca="false">IF(OR($B96="",D96=""),"",IF(G96&lt;&gt;"","✔ Выполнен","В работе"))</f>
        <v/>
      </c>
    </row>
    <row r="97" customFormat="false" ht="15" hidden="false" customHeight="true" outlineLevel="0" collapsed="false">
      <c r="A97" s="10" t="n">
        <v>86</v>
      </c>
      <c r="B97" s="59" t="str">
        <f aca="false">'У10 Заказы'!$A$14</f>
        <v/>
      </c>
      <c r="C97" s="10" t="str">
        <f aca="false">IF($B97="","",'У10 Заказы'!$R$2)</f>
        <v/>
      </c>
      <c r="D97" s="64" t="str">
        <f aca="false">IF('У10 Заказы'!R14="","",'У10 Заказы'!R14)</f>
        <v/>
      </c>
      <c r="E97" s="65" t="str">
        <f aca="false">IF('У10 Заказы'!S14="","",'У10 Заказы'!S14)</f>
        <v/>
      </c>
      <c r="F97" s="64" t="str">
        <f aca="false">IF(OR(D97="",E97="",E97=0),"",WORKDAY(D97,MAX(0,CEILING(E97,1)-1)))</f>
        <v/>
      </c>
      <c r="G97" s="64" t="str">
        <f aca="false">IF('У10 Заказы'!T14="","",'У10 Заказы'!T14)</f>
        <v/>
      </c>
      <c r="J97" s="10" t="str">
        <f aca="false">IF(D97="","",IF(WEEKDAY(D97,2)&gt;5,"⚠ Выходной","Рабочий день"))</f>
        <v/>
      </c>
      <c r="K97" s="10" t="str">
        <f aca="false">IF(OR($B97="",D97=""),"",IF(G97&lt;&gt;"","✔ Выполнен","В работе"))</f>
        <v/>
      </c>
    </row>
    <row r="98" customFormat="false" ht="15" hidden="false" customHeight="true" outlineLevel="0" collapsed="false">
      <c r="A98" s="10" t="n">
        <v>87</v>
      </c>
      <c r="B98" s="59" t="str">
        <f aca="false">'У10 Заказы'!$A$14</f>
        <v/>
      </c>
      <c r="C98" s="10" t="str">
        <f aca="false">IF($B98="","",'У10 Заказы'!$U$2)</f>
        <v/>
      </c>
      <c r="D98" s="64" t="str">
        <f aca="false">IF('У10 Заказы'!U14="","",'У10 Заказы'!U14)</f>
        <v/>
      </c>
      <c r="E98" s="65" t="str">
        <f aca="false">IF('У10 Заказы'!V14="","",'У10 Заказы'!V14)</f>
        <v/>
      </c>
      <c r="F98" s="64" t="str">
        <f aca="false">IF(OR(D98="",E98="",E98=0),"",WORKDAY(D98,MAX(0,CEILING(E98,1)-1)))</f>
        <v/>
      </c>
      <c r="G98" s="64" t="str">
        <f aca="false">IF('У10 Заказы'!W14="","",'У10 Заказы'!W14)</f>
        <v/>
      </c>
      <c r="J98" s="10" t="str">
        <f aca="false">IF(D98="","",IF(WEEKDAY(D98,2)&gt;5,"⚠ Выходной","Рабочий день"))</f>
        <v/>
      </c>
      <c r="K98" s="10" t="str">
        <f aca="false">IF(OR($B98="",D98=""),"",IF(G98&lt;&gt;"","✔ Выполнен","В работе"))</f>
        <v/>
      </c>
    </row>
    <row r="99" customFormat="false" ht="15" hidden="false" customHeight="true" outlineLevel="0" collapsed="false">
      <c r="A99" s="10" t="n">
        <v>88</v>
      </c>
      <c r="B99" s="59" t="str">
        <f aca="false">'У10 Заказы'!$A$14</f>
        <v/>
      </c>
      <c r="C99" s="10" t="str">
        <f aca="false">IF($B99="","",'У10 Заказы'!$X$2)</f>
        <v/>
      </c>
      <c r="D99" s="64" t="str">
        <f aca="false">IF('У10 Заказы'!X14="","",'У10 Заказы'!X14)</f>
        <v/>
      </c>
      <c r="E99" s="65" t="str">
        <f aca="false">IF('У10 Заказы'!Y14="","",'У10 Заказы'!Y14)</f>
        <v/>
      </c>
      <c r="F99" s="64" t="str">
        <f aca="false">IF(OR(D99="",E99="",E99=0),"",WORKDAY(D99,MAX(0,CEILING(E99,1)-1)))</f>
        <v/>
      </c>
      <c r="G99" s="64" t="str">
        <f aca="false">IF('У10 Заказы'!Z14="","",'У10 Заказы'!Z14)</f>
        <v/>
      </c>
      <c r="J99" s="10" t="str">
        <f aca="false">IF(D99="","",IF(WEEKDAY(D99,2)&gt;5,"⚠ Выходной","Рабочий день"))</f>
        <v/>
      </c>
      <c r="K99" s="10" t="str">
        <f aca="false">IF(OR($B99="",D99=""),"",IF(G99&lt;&gt;"","✔ Выполнен","В работе"))</f>
        <v/>
      </c>
    </row>
    <row r="100" customFormat="false" ht="15" hidden="false" customHeight="true" outlineLevel="0" collapsed="false">
      <c r="A100" s="10" t="n">
        <v>89</v>
      </c>
      <c r="B100" s="59" t="str">
        <f aca="false">'У10 Заказы'!$A$15</f>
        <v/>
      </c>
      <c r="C100" s="10" t="str">
        <f aca="false">IF($B100="","",'У10 Заказы'!$C$2)</f>
        <v/>
      </c>
      <c r="D100" s="64" t="str">
        <f aca="false">IF('У10 Заказы'!C15="","",'У10 Заказы'!C15)</f>
        <v/>
      </c>
      <c r="E100" s="65" t="str">
        <f aca="false">IF('У10 Заказы'!D15="","",'У10 Заказы'!D15)</f>
        <v/>
      </c>
      <c r="F100" s="64" t="str">
        <f aca="false">IF(OR(D100="",E100="",E100=0),"",WORKDAY(D100,MAX(0,CEILING(E100,1)-1)))</f>
        <v/>
      </c>
      <c r="G100" s="64" t="str">
        <f aca="false">IF('У10 Заказы'!E15="","",'У10 Заказы'!E15)</f>
        <v/>
      </c>
      <c r="J100" s="10" t="str">
        <f aca="false">IF(D100="","",IF(WEEKDAY(D100,2)&gt;5,"⚠ Выходной","Рабочий день"))</f>
        <v/>
      </c>
      <c r="K100" s="10" t="str">
        <f aca="false">IF(OR($B100="",D100=""),"",IF(G100&lt;&gt;"","✔ Выполнен","В работе"))</f>
        <v/>
      </c>
    </row>
    <row r="101" customFormat="false" ht="15" hidden="false" customHeight="true" outlineLevel="0" collapsed="false">
      <c r="A101" s="10" t="n">
        <v>90</v>
      </c>
      <c r="B101" s="59" t="str">
        <f aca="false">'У10 Заказы'!$A$15</f>
        <v/>
      </c>
      <c r="C101" s="10" t="str">
        <f aca="false">IF($B101="","",'У10 Заказы'!$F$2)</f>
        <v/>
      </c>
      <c r="D101" s="64" t="str">
        <f aca="false">IF('У10 Заказы'!F15="","",'У10 Заказы'!F15)</f>
        <v/>
      </c>
      <c r="E101" s="65" t="str">
        <f aca="false">IF('У10 Заказы'!G15="","",'У10 Заказы'!G15)</f>
        <v/>
      </c>
      <c r="F101" s="64" t="str">
        <f aca="false">IF(OR(D101="",E101="",E101=0),"",WORKDAY(D101,MAX(0,CEILING(E101,1)-1)))</f>
        <v/>
      </c>
      <c r="G101" s="64" t="str">
        <f aca="false">IF('У10 Заказы'!H15="","",'У10 Заказы'!H15)</f>
        <v/>
      </c>
      <c r="J101" s="10" t="str">
        <f aca="false">IF(D101="","",IF(WEEKDAY(D101,2)&gt;5,"⚠ Выходной","Рабочий день"))</f>
        <v/>
      </c>
      <c r="K101" s="10" t="str">
        <f aca="false">IF(OR($B101="",D101=""),"",IF(G101&lt;&gt;"","✔ Выполнен","В работе"))</f>
        <v/>
      </c>
    </row>
    <row r="102" customFormat="false" ht="15" hidden="false" customHeight="true" outlineLevel="0" collapsed="false">
      <c r="A102" s="10" t="n">
        <v>91</v>
      </c>
      <c r="B102" s="59" t="str">
        <f aca="false">'У10 Заказы'!$A$15</f>
        <v/>
      </c>
      <c r="C102" s="10" t="str">
        <f aca="false">IF($B102="","",'У10 Заказы'!$I$2)</f>
        <v/>
      </c>
      <c r="D102" s="64" t="str">
        <f aca="false">IF('У10 Заказы'!I15="","",'У10 Заказы'!I15)</f>
        <v/>
      </c>
      <c r="E102" s="65" t="str">
        <f aca="false">IF('У10 Заказы'!J15="","",'У10 Заказы'!J15)</f>
        <v/>
      </c>
      <c r="F102" s="64" t="str">
        <f aca="false">IF(OR(D102="",E102="",E102=0),"",WORKDAY(D102,MAX(0,CEILING(E102,1)-1)))</f>
        <v/>
      </c>
      <c r="G102" s="64" t="str">
        <f aca="false">IF('У10 Заказы'!K15="","",'У10 Заказы'!K15)</f>
        <v/>
      </c>
      <c r="J102" s="10" t="str">
        <f aca="false">IF(D102="","",IF(WEEKDAY(D102,2)&gt;5,"⚠ Выходной","Рабочий день"))</f>
        <v/>
      </c>
      <c r="K102" s="10" t="str">
        <f aca="false">IF(OR($B102="",D102=""),"",IF(G102&lt;&gt;"","✔ Выполнен","В работе"))</f>
        <v/>
      </c>
    </row>
    <row r="103" customFormat="false" ht="15" hidden="false" customHeight="true" outlineLevel="0" collapsed="false">
      <c r="A103" s="10" t="n">
        <v>92</v>
      </c>
      <c r="B103" s="59" t="str">
        <f aca="false">'У10 Заказы'!$A$15</f>
        <v/>
      </c>
      <c r="C103" s="10" t="str">
        <f aca="false">IF($B103="","",'У10 Заказы'!$L$2)</f>
        <v/>
      </c>
      <c r="D103" s="64" t="str">
        <f aca="false">IF('У10 Заказы'!L15="","",'У10 Заказы'!L15)</f>
        <v/>
      </c>
      <c r="E103" s="65" t="str">
        <f aca="false">IF('У10 Заказы'!M15="","",'У10 Заказы'!M15)</f>
        <v/>
      </c>
      <c r="F103" s="64" t="str">
        <f aca="false">IF(OR(D103="",E103="",E103=0),"",WORKDAY(D103,MAX(0,CEILING(E103,1)-1)))</f>
        <v/>
      </c>
      <c r="G103" s="64" t="str">
        <f aca="false">IF('У10 Заказы'!N15="","",'У10 Заказы'!N15)</f>
        <v/>
      </c>
      <c r="J103" s="10" t="str">
        <f aca="false">IF(D103="","",IF(WEEKDAY(D103,2)&gt;5,"⚠ Выходной","Рабочий день"))</f>
        <v/>
      </c>
      <c r="K103" s="10" t="str">
        <f aca="false">IF(OR($B103="",D103=""),"",IF(G103&lt;&gt;"","✔ Выполнен","В работе"))</f>
        <v/>
      </c>
    </row>
    <row r="104" customFormat="false" ht="15" hidden="false" customHeight="true" outlineLevel="0" collapsed="false">
      <c r="A104" s="10" t="n">
        <v>93</v>
      </c>
      <c r="B104" s="59" t="str">
        <f aca="false">'У10 Заказы'!$A$15</f>
        <v/>
      </c>
      <c r="C104" s="10" t="str">
        <f aca="false">IF($B104="","",'У10 Заказы'!$O$2)</f>
        <v/>
      </c>
      <c r="D104" s="64" t="str">
        <f aca="false">IF('У10 Заказы'!O15="","",'У10 Заказы'!O15)</f>
        <v/>
      </c>
      <c r="E104" s="65" t="str">
        <f aca="false">IF('У10 Заказы'!P15="","",'У10 Заказы'!P15)</f>
        <v/>
      </c>
      <c r="F104" s="64" t="str">
        <f aca="false">IF(OR(D104="",E104="",E104=0),"",WORKDAY(D104,MAX(0,CEILING(E104,1)-1)))</f>
        <v/>
      </c>
      <c r="G104" s="64" t="str">
        <f aca="false">IF('У10 Заказы'!Q15="","",'У10 Заказы'!Q15)</f>
        <v/>
      </c>
      <c r="J104" s="10" t="str">
        <f aca="false">IF(D104="","",IF(WEEKDAY(D104,2)&gt;5,"⚠ Выходной","Рабочий день"))</f>
        <v/>
      </c>
      <c r="K104" s="10" t="str">
        <f aca="false">IF(OR($B104="",D104=""),"",IF(G104&lt;&gt;"","✔ Выполнен","В работе"))</f>
        <v/>
      </c>
    </row>
    <row r="105" customFormat="false" ht="15" hidden="false" customHeight="true" outlineLevel="0" collapsed="false">
      <c r="A105" s="10" t="n">
        <v>94</v>
      </c>
      <c r="B105" s="59" t="str">
        <f aca="false">'У10 Заказы'!$A$15</f>
        <v/>
      </c>
      <c r="C105" s="10" t="str">
        <f aca="false">IF($B105="","",'У10 Заказы'!$R$2)</f>
        <v/>
      </c>
      <c r="D105" s="64" t="str">
        <f aca="false">IF('У10 Заказы'!R15="","",'У10 Заказы'!R15)</f>
        <v/>
      </c>
      <c r="E105" s="65" t="str">
        <f aca="false">IF('У10 Заказы'!S15="","",'У10 Заказы'!S15)</f>
        <v/>
      </c>
      <c r="F105" s="64" t="str">
        <f aca="false">IF(OR(D105="",E105="",E105=0),"",WORKDAY(D105,MAX(0,CEILING(E105,1)-1)))</f>
        <v/>
      </c>
      <c r="G105" s="64" t="str">
        <f aca="false">IF('У10 Заказы'!T15="","",'У10 Заказы'!T15)</f>
        <v/>
      </c>
      <c r="J105" s="10" t="str">
        <f aca="false">IF(D105="","",IF(WEEKDAY(D105,2)&gt;5,"⚠ Выходной","Рабочий день"))</f>
        <v/>
      </c>
      <c r="K105" s="10" t="str">
        <f aca="false">IF(OR($B105="",D105=""),"",IF(G105&lt;&gt;"","✔ Выполнен","В работе"))</f>
        <v/>
      </c>
    </row>
    <row r="106" customFormat="false" ht="15" hidden="false" customHeight="true" outlineLevel="0" collapsed="false">
      <c r="A106" s="10" t="n">
        <v>95</v>
      </c>
      <c r="B106" s="59" t="str">
        <f aca="false">'У10 Заказы'!$A$15</f>
        <v/>
      </c>
      <c r="C106" s="10" t="str">
        <f aca="false">IF($B106="","",'У10 Заказы'!$U$2)</f>
        <v/>
      </c>
      <c r="D106" s="64" t="str">
        <f aca="false">IF('У10 Заказы'!U15="","",'У10 Заказы'!U15)</f>
        <v/>
      </c>
      <c r="E106" s="65" t="str">
        <f aca="false">IF('У10 Заказы'!V15="","",'У10 Заказы'!V15)</f>
        <v/>
      </c>
      <c r="F106" s="64" t="str">
        <f aca="false">IF(OR(D106="",E106="",E106=0),"",WORKDAY(D106,MAX(0,CEILING(E106,1)-1)))</f>
        <v/>
      </c>
      <c r="G106" s="64" t="str">
        <f aca="false">IF('У10 Заказы'!W15="","",'У10 Заказы'!W15)</f>
        <v/>
      </c>
      <c r="J106" s="10" t="str">
        <f aca="false">IF(D106="","",IF(WEEKDAY(D106,2)&gt;5,"⚠ Выходной","Рабочий день"))</f>
        <v/>
      </c>
      <c r="K106" s="10" t="str">
        <f aca="false">IF(OR($B106="",D106=""),"",IF(G106&lt;&gt;"","✔ Выполнен","В работе"))</f>
        <v/>
      </c>
    </row>
    <row r="107" customFormat="false" ht="15" hidden="false" customHeight="true" outlineLevel="0" collapsed="false">
      <c r="A107" s="10" t="n">
        <v>96</v>
      </c>
      <c r="B107" s="59" t="str">
        <f aca="false">'У10 Заказы'!$A$15</f>
        <v/>
      </c>
      <c r="C107" s="10" t="str">
        <f aca="false">IF($B107="","",'У10 Заказы'!$X$2)</f>
        <v/>
      </c>
      <c r="D107" s="64" t="str">
        <f aca="false">IF('У10 Заказы'!X15="","",'У10 Заказы'!X15)</f>
        <v/>
      </c>
      <c r="E107" s="65" t="str">
        <f aca="false">IF('У10 Заказы'!Y15="","",'У10 Заказы'!Y15)</f>
        <v/>
      </c>
      <c r="F107" s="64" t="str">
        <f aca="false">IF(OR(D107="",E107="",E107=0),"",WORKDAY(D107,MAX(0,CEILING(E107,1)-1)))</f>
        <v/>
      </c>
      <c r="G107" s="64" t="str">
        <f aca="false">IF('У10 Заказы'!Z15="","",'У10 Заказы'!Z15)</f>
        <v/>
      </c>
      <c r="J107" s="10" t="str">
        <f aca="false">IF(D107="","",IF(WEEKDAY(D107,2)&gt;5,"⚠ Выходной","Рабочий день"))</f>
        <v/>
      </c>
      <c r="K107" s="10" t="str">
        <f aca="false">IF(OR($B107="",D107=""),"",IF(G107&lt;&gt;"","✔ Выполнен","В работе"))</f>
        <v/>
      </c>
    </row>
    <row r="108" customFormat="false" ht="15" hidden="false" customHeight="true" outlineLevel="0" collapsed="false">
      <c r="A108" s="10" t="n">
        <v>97</v>
      </c>
      <c r="B108" s="59" t="str">
        <f aca="false">'У10 Заказы'!$A$16</f>
        <v/>
      </c>
      <c r="C108" s="10" t="str">
        <f aca="false">IF($B108="","",'У10 Заказы'!$C$2)</f>
        <v/>
      </c>
      <c r="D108" s="64" t="str">
        <f aca="false">IF('У10 Заказы'!C16="","",'У10 Заказы'!C16)</f>
        <v/>
      </c>
      <c r="E108" s="65" t="str">
        <f aca="false">IF('У10 Заказы'!D16="","",'У10 Заказы'!D16)</f>
        <v/>
      </c>
      <c r="F108" s="64" t="str">
        <f aca="false">IF(OR(D108="",E108="",E108=0),"",WORKDAY(D108,MAX(0,CEILING(E108,1)-1)))</f>
        <v/>
      </c>
      <c r="G108" s="64" t="str">
        <f aca="false">IF('У10 Заказы'!E16="","",'У10 Заказы'!E16)</f>
        <v/>
      </c>
      <c r="J108" s="10" t="str">
        <f aca="false">IF(D108="","",IF(WEEKDAY(D108,2)&gt;5,"⚠ Выходной","Рабочий день"))</f>
        <v/>
      </c>
      <c r="K108" s="10" t="str">
        <f aca="false">IF(OR($B108="",D108=""),"",IF(G108&lt;&gt;"","✔ Выполнен","В работе"))</f>
        <v/>
      </c>
    </row>
    <row r="109" customFormat="false" ht="15" hidden="false" customHeight="true" outlineLevel="0" collapsed="false">
      <c r="A109" s="10" t="n">
        <v>98</v>
      </c>
      <c r="B109" s="59" t="str">
        <f aca="false">'У10 Заказы'!$A$16</f>
        <v/>
      </c>
      <c r="C109" s="10" t="str">
        <f aca="false">IF($B109="","",'У10 Заказы'!$F$2)</f>
        <v/>
      </c>
      <c r="D109" s="64" t="str">
        <f aca="false">IF('У10 Заказы'!F16="","",'У10 Заказы'!F16)</f>
        <v/>
      </c>
      <c r="E109" s="65" t="str">
        <f aca="false">IF('У10 Заказы'!G16="","",'У10 Заказы'!G16)</f>
        <v/>
      </c>
      <c r="F109" s="64" t="str">
        <f aca="false">IF(OR(D109="",E109="",E109=0),"",WORKDAY(D109,MAX(0,CEILING(E109,1)-1)))</f>
        <v/>
      </c>
      <c r="G109" s="64" t="str">
        <f aca="false">IF('У10 Заказы'!H16="","",'У10 Заказы'!H16)</f>
        <v/>
      </c>
      <c r="J109" s="10" t="str">
        <f aca="false">IF(D109="","",IF(WEEKDAY(D109,2)&gt;5,"⚠ Выходной","Рабочий день"))</f>
        <v/>
      </c>
      <c r="K109" s="10" t="str">
        <f aca="false">IF(OR($B109="",D109=""),"",IF(G109&lt;&gt;"","✔ Выполнен","В работе"))</f>
        <v/>
      </c>
    </row>
    <row r="110" customFormat="false" ht="15" hidden="false" customHeight="true" outlineLevel="0" collapsed="false">
      <c r="A110" s="10" t="n">
        <v>99</v>
      </c>
      <c r="B110" s="59" t="str">
        <f aca="false">'У10 Заказы'!$A$16</f>
        <v/>
      </c>
      <c r="C110" s="10" t="str">
        <f aca="false">IF($B110="","",'У10 Заказы'!$I$2)</f>
        <v/>
      </c>
      <c r="D110" s="64" t="str">
        <f aca="false">IF('У10 Заказы'!I16="","",'У10 Заказы'!I16)</f>
        <v/>
      </c>
      <c r="E110" s="65" t="str">
        <f aca="false">IF('У10 Заказы'!J16="","",'У10 Заказы'!J16)</f>
        <v/>
      </c>
      <c r="F110" s="64" t="str">
        <f aca="false">IF(OR(D110="",E110="",E110=0),"",WORKDAY(D110,MAX(0,CEILING(E110,1)-1)))</f>
        <v/>
      </c>
      <c r="G110" s="64" t="str">
        <f aca="false">IF('У10 Заказы'!K16="","",'У10 Заказы'!K16)</f>
        <v/>
      </c>
      <c r="J110" s="10" t="str">
        <f aca="false">IF(D110="","",IF(WEEKDAY(D110,2)&gt;5,"⚠ Выходной","Рабочий день"))</f>
        <v/>
      </c>
      <c r="K110" s="10" t="str">
        <f aca="false">IF(OR($B110="",D110=""),"",IF(G110&lt;&gt;"","✔ Выполнен","В работе"))</f>
        <v/>
      </c>
    </row>
    <row r="111" customFormat="false" ht="15" hidden="false" customHeight="true" outlineLevel="0" collapsed="false">
      <c r="A111" s="10" t="n">
        <v>100</v>
      </c>
      <c r="B111" s="59" t="str">
        <f aca="false">'У10 Заказы'!$A$16</f>
        <v/>
      </c>
      <c r="C111" s="10" t="str">
        <f aca="false">IF($B111="","",'У10 Заказы'!$L$2)</f>
        <v/>
      </c>
      <c r="D111" s="64" t="str">
        <f aca="false">IF('У10 Заказы'!L16="","",'У10 Заказы'!L16)</f>
        <v/>
      </c>
      <c r="E111" s="65" t="str">
        <f aca="false">IF('У10 Заказы'!M16="","",'У10 Заказы'!M16)</f>
        <v/>
      </c>
      <c r="F111" s="64" t="str">
        <f aca="false">IF(OR(D111="",E111="",E111=0),"",WORKDAY(D111,MAX(0,CEILING(E111,1)-1)))</f>
        <v/>
      </c>
      <c r="G111" s="64" t="str">
        <f aca="false">IF('У10 Заказы'!N16="","",'У10 Заказы'!N16)</f>
        <v/>
      </c>
      <c r="J111" s="10" t="str">
        <f aca="false">IF(D111="","",IF(WEEKDAY(D111,2)&gt;5,"⚠ Выходной","Рабочий день"))</f>
        <v/>
      </c>
      <c r="K111" s="10" t="str">
        <f aca="false">IF(OR($B111="",D111=""),"",IF(G111&lt;&gt;"","✔ Выполнен","В работе"))</f>
        <v/>
      </c>
    </row>
    <row r="112" customFormat="false" ht="15" hidden="false" customHeight="true" outlineLevel="0" collapsed="false">
      <c r="A112" s="10" t="n">
        <v>101</v>
      </c>
      <c r="B112" s="59" t="str">
        <f aca="false">'У10 Заказы'!$A$16</f>
        <v/>
      </c>
      <c r="C112" s="10" t="str">
        <f aca="false">IF($B112="","",'У10 Заказы'!$O$2)</f>
        <v/>
      </c>
      <c r="D112" s="64" t="str">
        <f aca="false">IF('У10 Заказы'!O16="","",'У10 Заказы'!O16)</f>
        <v/>
      </c>
      <c r="E112" s="65" t="str">
        <f aca="false">IF('У10 Заказы'!P16="","",'У10 Заказы'!P16)</f>
        <v/>
      </c>
      <c r="F112" s="64" t="str">
        <f aca="false">IF(OR(D112="",E112="",E112=0),"",WORKDAY(D112,MAX(0,CEILING(E112,1)-1)))</f>
        <v/>
      </c>
      <c r="G112" s="64" t="str">
        <f aca="false">IF('У10 Заказы'!Q16="","",'У10 Заказы'!Q16)</f>
        <v/>
      </c>
      <c r="J112" s="10" t="str">
        <f aca="false">IF(D112="","",IF(WEEKDAY(D112,2)&gt;5,"⚠ Выходной","Рабочий день"))</f>
        <v/>
      </c>
      <c r="K112" s="10" t="str">
        <f aca="false">IF(OR($B112="",D112=""),"",IF(G112&lt;&gt;"","✔ Выполнен","В работе"))</f>
        <v/>
      </c>
    </row>
    <row r="113" customFormat="false" ht="15" hidden="false" customHeight="true" outlineLevel="0" collapsed="false">
      <c r="A113" s="10" t="n">
        <v>102</v>
      </c>
      <c r="B113" s="59" t="str">
        <f aca="false">'У10 Заказы'!$A$16</f>
        <v/>
      </c>
      <c r="C113" s="10" t="str">
        <f aca="false">IF($B113="","",'У10 Заказы'!$R$2)</f>
        <v/>
      </c>
      <c r="D113" s="64" t="str">
        <f aca="false">IF('У10 Заказы'!R16="","",'У10 Заказы'!R16)</f>
        <v/>
      </c>
      <c r="E113" s="65" t="str">
        <f aca="false">IF('У10 Заказы'!S16="","",'У10 Заказы'!S16)</f>
        <v/>
      </c>
      <c r="F113" s="64" t="str">
        <f aca="false">IF(OR(D113="",E113="",E113=0),"",WORKDAY(D113,MAX(0,CEILING(E113,1)-1)))</f>
        <v/>
      </c>
      <c r="G113" s="64" t="str">
        <f aca="false">IF('У10 Заказы'!T16="","",'У10 Заказы'!T16)</f>
        <v/>
      </c>
      <c r="J113" s="10" t="str">
        <f aca="false">IF(D113="","",IF(WEEKDAY(D113,2)&gt;5,"⚠ Выходной","Рабочий день"))</f>
        <v/>
      </c>
      <c r="K113" s="10" t="str">
        <f aca="false">IF(OR($B113="",D113=""),"",IF(G113&lt;&gt;"","✔ Выполнен","В работе"))</f>
        <v/>
      </c>
    </row>
    <row r="114" customFormat="false" ht="15" hidden="false" customHeight="true" outlineLevel="0" collapsed="false">
      <c r="A114" s="10" t="n">
        <v>103</v>
      </c>
      <c r="B114" s="59" t="str">
        <f aca="false">'У10 Заказы'!$A$16</f>
        <v/>
      </c>
      <c r="C114" s="10" t="str">
        <f aca="false">IF($B114="","",'У10 Заказы'!$U$2)</f>
        <v/>
      </c>
      <c r="D114" s="64" t="str">
        <f aca="false">IF('У10 Заказы'!U16="","",'У10 Заказы'!U16)</f>
        <v/>
      </c>
      <c r="E114" s="65" t="str">
        <f aca="false">IF('У10 Заказы'!V16="","",'У10 Заказы'!V16)</f>
        <v/>
      </c>
      <c r="F114" s="64" t="str">
        <f aca="false">IF(OR(D114="",E114="",E114=0),"",WORKDAY(D114,MAX(0,CEILING(E114,1)-1)))</f>
        <v/>
      </c>
      <c r="G114" s="64" t="str">
        <f aca="false">IF('У10 Заказы'!W16="","",'У10 Заказы'!W16)</f>
        <v/>
      </c>
      <c r="J114" s="10" t="str">
        <f aca="false">IF(D114="","",IF(WEEKDAY(D114,2)&gt;5,"⚠ Выходной","Рабочий день"))</f>
        <v/>
      </c>
      <c r="K114" s="10" t="str">
        <f aca="false">IF(OR($B114="",D114=""),"",IF(G114&lt;&gt;"","✔ Выполнен","В работе"))</f>
        <v/>
      </c>
    </row>
    <row r="115" customFormat="false" ht="15" hidden="false" customHeight="true" outlineLevel="0" collapsed="false">
      <c r="A115" s="10" t="n">
        <v>104</v>
      </c>
      <c r="B115" s="59" t="str">
        <f aca="false">'У10 Заказы'!$A$16</f>
        <v/>
      </c>
      <c r="C115" s="10" t="str">
        <f aca="false">IF($B115="","",'У10 Заказы'!$X$2)</f>
        <v/>
      </c>
      <c r="D115" s="64" t="str">
        <f aca="false">IF('У10 Заказы'!X16="","",'У10 Заказы'!X16)</f>
        <v/>
      </c>
      <c r="E115" s="65" t="str">
        <f aca="false">IF('У10 Заказы'!Y16="","",'У10 Заказы'!Y16)</f>
        <v/>
      </c>
      <c r="F115" s="64" t="str">
        <f aca="false">IF(OR(D115="",E115="",E115=0),"",WORKDAY(D115,MAX(0,CEILING(E115,1)-1)))</f>
        <v/>
      </c>
      <c r="G115" s="64" t="str">
        <f aca="false">IF('У10 Заказы'!Z16="","",'У10 Заказы'!Z16)</f>
        <v/>
      </c>
      <c r="J115" s="10" t="str">
        <f aca="false">IF(D115="","",IF(WEEKDAY(D115,2)&gt;5,"⚠ Выходной","Рабочий день"))</f>
        <v/>
      </c>
      <c r="K115" s="10" t="str">
        <f aca="false">IF(OR($B115="",D115=""),"",IF(G115&lt;&gt;"","✔ Выполнен","В работе"))</f>
        <v/>
      </c>
    </row>
    <row r="116" customFormat="false" ht="15" hidden="false" customHeight="true" outlineLevel="0" collapsed="false">
      <c r="A116" s="10" t="n">
        <v>105</v>
      </c>
      <c r="B116" s="59" t="str">
        <f aca="false">'У10 Заказы'!$A$17</f>
        <v/>
      </c>
      <c r="C116" s="10" t="str">
        <f aca="false">IF($B116="","",'У10 Заказы'!$C$2)</f>
        <v/>
      </c>
      <c r="D116" s="64" t="str">
        <f aca="false">IF('У10 Заказы'!C17="","",'У10 Заказы'!C17)</f>
        <v/>
      </c>
      <c r="E116" s="65" t="str">
        <f aca="false">IF('У10 Заказы'!D17="","",'У10 Заказы'!D17)</f>
        <v/>
      </c>
      <c r="F116" s="64" t="str">
        <f aca="false">IF(OR(D116="",E116="",E116=0),"",WORKDAY(D116,MAX(0,CEILING(E116,1)-1)))</f>
        <v/>
      </c>
      <c r="G116" s="64" t="str">
        <f aca="false">IF('У10 Заказы'!E17="","",'У10 Заказы'!E17)</f>
        <v/>
      </c>
      <c r="J116" s="10" t="str">
        <f aca="false">IF(D116="","",IF(WEEKDAY(D116,2)&gt;5,"⚠ Выходной","Рабочий день"))</f>
        <v/>
      </c>
      <c r="K116" s="10" t="str">
        <f aca="false">IF(OR($B116="",D116=""),"",IF(G116&lt;&gt;"","✔ Выполнен","В работе"))</f>
        <v/>
      </c>
    </row>
    <row r="117" customFormat="false" ht="15" hidden="false" customHeight="true" outlineLevel="0" collapsed="false">
      <c r="A117" s="10" t="n">
        <v>106</v>
      </c>
      <c r="B117" s="59" t="str">
        <f aca="false">'У10 Заказы'!$A$17</f>
        <v/>
      </c>
      <c r="C117" s="10" t="str">
        <f aca="false">IF($B117="","",'У10 Заказы'!$F$2)</f>
        <v/>
      </c>
      <c r="D117" s="64" t="str">
        <f aca="false">IF('У10 Заказы'!F17="","",'У10 Заказы'!F17)</f>
        <v/>
      </c>
      <c r="E117" s="65" t="str">
        <f aca="false">IF('У10 Заказы'!G17="","",'У10 Заказы'!G17)</f>
        <v/>
      </c>
      <c r="F117" s="64" t="str">
        <f aca="false">IF(OR(D117="",E117="",E117=0),"",WORKDAY(D117,MAX(0,CEILING(E117,1)-1)))</f>
        <v/>
      </c>
      <c r="G117" s="64" t="str">
        <f aca="false">IF('У10 Заказы'!H17="","",'У10 Заказы'!H17)</f>
        <v/>
      </c>
      <c r="J117" s="10" t="str">
        <f aca="false">IF(D117="","",IF(WEEKDAY(D117,2)&gt;5,"⚠ Выходной","Рабочий день"))</f>
        <v/>
      </c>
      <c r="K117" s="10" t="str">
        <f aca="false">IF(OR($B117="",D117=""),"",IF(G117&lt;&gt;"","✔ Выполнен","В работе"))</f>
        <v/>
      </c>
    </row>
    <row r="118" customFormat="false" ht="15" hidden="false" customHeight="true" outlineLevel="0" collapsed="false">
      <c r="A118" s="10" t="n">
        <v>107</v>
      </c>
      <c r="B118" s="59" t="str">
        <f aca="false">'У10 Заказы'!$A$17</f>
        <v/>
      </c>
      <c r="C118" s="10" t="str">
        <f aca="false">IF($B118="","",'У10 Заказы'!$I$2)</f>
        <v/>
      </c>
      <c r="D118" s="64" t="str">
        <f aca="false">IF('У10 Заказы'!I17="","",'У10 Заказы'!I17)</f>
        <v/>
      </c>
      <c r="E118" s="65" t="str">
        <f aca="false">IF('У10 Заказы'!J17="","",'У10 Заказы'!J17)</f>
        <v/>
      </c>
      <c r="F118" s="64" t="str">
        <f aca="false">IF(OR(D118="",E118="",E118=0),"",WORKDAY(D118,MAX(0,CEILING(E118,1)-1)))</f>
        <v/>
      </c>
      <c r="G118" s="64" t="str">
        <f aca="false">IF('У10 Заказы'!K17="","",'У10 Заказы'!K17)</f>
        <v/>
      </c>
      <c r="J118" s="10" t="str">
        <f aca="false">IF(D118="","",IF(WEEKDAY(D118,2)&gt;5,"⚠ Выходной","Рабочий день"))</f>
        <v/>
      </c>
      <c r="K118" s="10" t="str">
        <f aca="false">IF(OR($B118="",D118=""),"",IF(G118&lt;&gt;"","✔ Выполнен","В работе"))</f>
        <v/>
      </c>
    </row>
    <row r="119" customFormat="false" ht="15" hidden="false" customHeight="true" outlineLevel="0" collapsed="false">
      <c r="A119" s="10" t="n">
        <v>108</v>
      </c>
      <c r="B119" s="59" t="str">
        <f aca="false">'У10 Заказы'!$A$17</f>
        <v/>
      </c>
      <c r="C119" s="10" t="str">
        <f aca="false">IF($B119="","",'У10 Заказы'!$L$2)</f>
        <v/>
      </c>
      <c r="D119" s="64" t="str">
        <f aca="false">IF('У10 Заказы'!L17="","",'У10 Заказы'!L17)</f>
        <v/>
      </c>
      <c r="E119" s="65" t="str">
        <f aca="false">IF('У10 Заказы'!M17="","",'У10 Заказы'!M17)</f>
        <v/>
      </c>
      <c r="F119" s="64" t="str">
        <f aca="false">IF(OR(D119="",E119="",E119=0),"",WORKDAY(D119,MAX(0,CEILING(E119,1)-1)))</f>
        <v/>
      </c>
      <c r="G119" s="64" t="str">
        <f aca="false">IF('У10 Заказы'!N17="","",'У10 Заказы'!N17)</f>
        <v/>
      </c>
      <c r="J119" s="10" t="str">
        <f aca="false">IF(D119="","",IF(WEEKDAY(D119,2)&gt;5,"⚠ Выходной","Рабочий день"))</f>
        <v/>
      </c>
      <c r="K119" s="10" t="str">
        <f aca="false">IF(OR($B119="",D119=""),"",IF(G119&lt;&gt;"","✔ Выполнен","В работе"))</f>
        <v/>
      </c>
    </row>
    <row r="120" customFormat="false" ht="15" hidden="false" customHeight="true" outlineLevel="0" collapsed="false">
      <c r="A120" s="10" t="n">
        <v>109</v>
      </c>
      <c r="B120" s="59" t="str">
        <f aca="false">'У10 Заказы'!$A$17</f>
        <v/>
      </c>
      <c r="C120" s="10" t="str">
        <f aca="false">IF($B120="","",'У10 Заказы'!$O$2)</f>
        <v/>
      </c>
      <c r="D120" s="64" t="str">
        <f aca="false">IF('У10 Заказы'!O17="","",'У10 Заказы'!O17)</f>
        <v/>
      </c>
      <c r="E120" s="65" t="str">
        <f aca="false">IF('У10 Заказы'!P17="","",'У10 Заказы'!P17)</f>
        <v/>
      </c>
      <c r="F120" s="64" t="str">
        <f aca="false">IF(OR(D120="",E120="",E120=0),"",WORKDAY(D120,MAX(0,CEILING(E120,1)-1)))</f>
        <v/>
      </c>
      <c r="G120" s="64" t="str">
        <f aca="false">IF('У10 Заказы'!Q17="","",'У10 Заказы'!Q17)</f>
        <v/>
      </c>
      <c r="J120" s="10" t="str">
        <f aca="false">IF(D120="","",IF(WEEKDAY(D120,2)&gt;5,"⚠ Выходной","Рабочий день"))</f>
        <v/>
      </c>
      <c r="K120" s="10" t="str">
        <f aca="false">IF(OR($B120="",D120=""),"",IF(G120&lt;&gt;"","✔ Выполнен","В работе"))</f>
        <v/>
      </c>
    </row>
    <row r="121" customFormat="false" ht="15" hidden="false" customHeight="true" outlineLevel="0" collapsed="false">
      <c r="A121" s="10" t="n">
        <v>110</v>
      </c>
      <c r="B121" s="59" t="str">
        <f aca="false">'У10 Заказы'!$A$17</f>
        <v/>
      </c>
      <c r="C121" s="10" t="str">
        <f aca="false">IF($B121="","",'У10 Заказы'!$R$2)</f>
        <v/>
      </c>
      <c r="D121" s="64" t="str">
        <f aca="false">IF('У10 Заказы'!R17="","",'У10 Заказы'!R17)</f>
        <v/>
      </c>
      <c r="E121" s="65" t="str">
        <f aca="false">IF('У10 Заказы'!S17="","",'У10 Заказы'!S17)</f>
        <v/>
      </c>
      <c r="F121" s="64" t="str">
        <f aca="false">IF(OR(D121="",E121="",E121=0),"",WORKDAY(D121,MAX(0,CEILING(E121,1)-1)))</f>
        <v/>
      </c>
      <c r="G121" s="64" t="str">
        <f aca="false">IF('У10 Заказы'!T17="","",'У10 Заказы'!T17)</f>
        <v/>
      </c>
      <c r="J121" s="10" t="str">
        <f aca="false">IF(D121="","",IF(WEEKDAY(D121,2)&gt;5,"⚠ Выходной","Рабочий день"))</f>
        <v/>
      </c>
      <c r="K121" s="10" t="str">
        <f aca="false">IF(OR($B121="",D121=""),"",IF(G121&lt;&gt;"","✔ Выполнен","В работе"))</f>
        <v/>
      </c>
    </row>
    <row r="122" customFormat="false" ht="15" hidden="false" customHeight="true" outlineLevel="0" collapsed="false">
      <c r="A122" s="10" t="n">
        <v>111</v>
      </c>
      <c r="B122" s="59" t="str">
        <f aca="false">'У10 Заказы'!$A$17</f>
        <v/>
      </c>
      <c r="C122" s="10" t="str">
        <f aca="false">IF($B122="","",'У10 Заказы'!$U$2)</f>
        <v/>
      </c>
      <c r="D122" s="64" t="str">
        <f aca="false">IF('У10 Заказы'!U17="","",'У10 Заказы'!U17)</f>
        <v/>
      </c>
      <c r="E122" s="65" t="str">
        <f aca="false">IF('У10 Заказы'!V17="","",'У10 Заказы'!V17)</f>
        <v/>
      </c>
      <c r="F122" s="64" t="str">
        <f aca="false">IF(OR(D122="",E122="",E122=0),"",WORKDAY(D122,MAX(0,CEILING(E122,1)-1)))</f>
        <v/>
      </c>
      <c r="G122" s="64" t="str">
        <f aca="false">IF('У10 Заказы'!W17="","",'У10 Заказы'!W17)</f>
        <v/>
      </c>
      <c r="J122" s="10" t="str">
        <f aca="false">IF(D122="","",IF(WEEKDAY(D122,2)&gt;5,"⚠ Выходной","Рабочий день"))</f>
        <v/>
      </c>
      <c r="K122" s="10" t="str">
        <f aca="false">IF(OR($B122="",D122=""),"",IF(G122&lt;&gt;"","✔ Выполнен","В работе"))</f>
        <v/>
      </c>
    </row>
    <row r="123" customFormat="false" ht="15" hidden="false" customHeight="true" outlineLevel="0" collapsed="false">
      <c r="A123" s="10" t="n">
        <v>112</v>
      </c>
      <c r="B123" s="59" t="str">
        <f aca="false">'У10 Заказы'!$A$17</f>
        <v/>
      </c>
      <c r="C123" s="10" t="str">
        <f aca="false">IF($B123="","",'У10 Заказы'!$X$2)</f>
        <v/>
      </c>
      <c r="D123" s="64" t="str">
        <f aca="false">IF('У10 Заказы'!X17="","",'У10 Заказы'!X17)</f>
        <v/>
      </c>
      <c r="E123" s="65" t="str">
        <f aca="false">IF('У10 Заказы'!Y17="","",'У10 Заказы'!Y17)</f>
        <v/>
      </c>
      <c r="F123" s="64" t="str">
        <f aca="false">IF(OR(D123="",E123="",E123=0),"",WORKDAY(D123,MAX(0,CEILING(E123,1)-1)))</f>
        <v/>
      </c>
      <c r="G123" s="64" t="str">
        <f aca="false">IF('У10 Заказы'!Z17="","",'У10 Заказы'!Z17)</f>
        <v/>
      </c>
      <c r="J123" s="10" t="str">
        <f aca="false">IF(D123="","",IF(WEEKDAY(D123,2)&gt;5,"⚠ Выходной","Рабочий день"))</f>
        <v/>
      </c>
      <c r="K123" s="10" t="str">
        <f aca="false">IF(OR($B123="",D123=""),"",IF(G123&lt;&gt;"","✔ Выполнен","В работе"))</f>
        <v/>
      </c>
    </row>
    <row r="124" customFormat="false" ht="15" hidden="false" customHeight="true" outlineLevel="0" collapsed="false">
      <c r="A124" s="10" t="n">
        <v>113</v>
      </c>
      <c r="B124" s="59" t="str">
        <f aca="false">'У10 Заказы'!$A$18</f>
        <v/>
      </c>
      <c r="C124" s="10" t="str">
        <f aca="false">IF($B124="","",'У10 Заказы'!$C$2)</f>
        <v/>
      </c>
      <c r="D124" s="64" t="str">
        <f aca="false">IF('У10 Заказы'!C18="","",'У10 Заказы'!C18)</f>
        <v/>
      </c>
      <c r="E124" s="65" t="str">
        <f aca="false">IF('У10 Заказы'!D18="","",'У10 Заказы'!D18)</f>
        <v/>
      </c>
      <c r="F124" s="64" t="str">
        <f aca="false">IF(OR(D124="",E124="",E124=0),"",WORKDAY(D124,MAX(0,CEILING(E124,1)-1)))</f>
        <v/>
      </c>
      <c r="G124" s="64" t="str">
        <f aca="false">IF('У10 Заказы'!E18="","",'У10 Заказы'!E18)</f>
        <v/>
      </c>
      <c r="J124" s="10" t="str">
        <f aca="false">IF(D124="","",IF(WEEKDAY(D124,2)&gt;5,"⚠ Выходной","Рабочий день"))</f>
        <v/>
      </c>
      <c r="K124" s="10" t="str">
        <f aca="false">IF(OR($B124="",D124=""),"",IF(G124&lt;&gt;"","✔ Выполнен","В работе"))</f>
        <v/>
      </c>
    </row>
    <row r="125" customFormat="false" ht="15" hidden="false" customHeight="true" outlineLevel="0" collapsed="false">
      <c r="A125" s="10" t="n">
        <v>114</v>
      </c>
      <c r="B125" s="59" t="str">
        <f aca="false">'У10 Заказы'!$A$18</f>
        <v/>
      </c>
      <c r="C125" s="10" t="str">
        <f aca="false">IF($B125="","",'У10 Заказы'!$F$2)</f>
        <v/>
      </c>
      <c r="D125" s="64" t="str">
        <f aca="false">IF('У10 Заказы'!F18="","",'У10 Заказы'!F18)</f>
        <v/>
      </c>
      <c r="E125" s="65" t="str">
        <f aca="false">IF('У10 Заказы'!G18="","",'У10 Заказы'!G18)</f>
        <v/>
      </c>
      <c r="F125" s="64" t="str">
        <f aca="false">IF(OR(D125="",E125="",E125=0),"",WORKDAY(D125,MAX(0,CEILING(E125,1)-1)))</f>
        <v/>
      </c>
      <c r="G125" s="64" t="str">
        <f aca="false">IF('У10 Заказы'!H18="","",'У10 Заказы'!H18)</f>
        <v/>
      </c>
      <c r="J125" s="10" t="str">
        <f aca="false">IF(D125="","",IF(WEEKDAY(D125,2)&gt;5,"⚠ Выходной","Рабочий день"))</f>
        <v/>
      </c>
      <c r="K125" s="10" t="str">
        <f aca="false">IF(OR($B125="",D125=""),"",IF(G125&lt;&gt;"","✔ Выполнен","В работе"))</f>
        <v/>
      </c>
    </row>
    <row r="126" customFormat="false" ht="15" hidden="false" customHeight="true" outlineLevel="0" collapsed="false">
      <c r="A126" s="10" t="n">
        <v>115</v>
      </c>
      <c r="B126" s="59" t="str">
        <f aca="false">'У10 Заказы'!$A$18</f>
        <v/>
      </c>
      <c r="C126" s="10" t="str">
        <f aca="false">IF($B126="","",'У10 Заказы'!$I$2)</f>
        <v/>
      </c>
      <c r="D126" s="64" t="str">
        <f aca="false">IF('У10 Заказы'!I18="","",'У10 Заказы'!I18)</f>
        <v/>
      </c>
      <c r="E126" s="65" t="str">
        <f aca="false">IF('У10 Заказы'!J18="","",'У10 Заказы'!J18)</f>
        <v/>
      </c>
      <c r="F126" s="64" t="str">
        <f aca="false">IF(OR(D126="",E126="",E126=0),"",WORKDAY(D126,MAX(0,CEILING(E126,1)-1)))</f>
        <v/>
      </c>
      <c r="G126" s="64" t="str">
        <f aca="false">IF('У10 Заказы'!K18="","",'У10 Заказы'!K18)</f>
        <v/>
      </c>
      <c r="J126" s="10" t="str">
        <f aca="false">IF(D126="","",IF(WEEKDAY(D126,2)&gt;5,"⚠ Выходной","Рабочий день"))</f>
        <v/>
      </c>
      <c r="K126" s="10" t="str">
        <f aca="false">IF(OR($B126="",D126=""),"",IF(G126&lt;&gt;"","✔ Выполнен","В работе"))</f>
        <v/>
      </c>
    </row>
    <row r="127" customFormat="false" ht="15" hidden="false" customHeight="true" outlineLevel="0" collapsed="false">
      <c r="A127" s="10" t="n">
        <v>116</v>
      </c>
      <c r="B127" s="59" t="str">
        <f aca="false">'У10 Заказы'!$A$18</f>
        <v/>
      </c>
      <c r="C127" s="10" t="str">
        <f aca="false">IF($B127="","",'У10 Заказы'!$L$2)</f>
        <v/>
      </c>
      <c r="D127" s="64" t="str">
        <f aca="false">IF('У10 Заказы'!L18="","",'У10 Заказы'!L18)</f>
        <v/>
      </c>
      <c r="E127" s="65" t="str">
        <f aca="false">IF('У10 Заказы'!M18="","",'У10 Заказы'!M18)</f>
        <v/>
      </c>
      <c r="F127" s="64" t="str">
        <f aca="false">IF(OR(D127="",E127="",E127=0),"",WORKDAY(D127,MAX(0,CEILING(E127,1)-1)))</f>
        <v/>
      </c>
      <c r="G127" s="64" t="str">
        <f aca="false">IF('У10 Заказы'!N18="","",'У10 Заказы'!N18)</f>
        <v/>
      </c>
      <c r="J127" s="10" t="str">
        <f aca="false">IF(D127="","",IF(WEEKDAY(D127,2)&gt;5,"⚠ Выходной","Рабочий день"))</f>
        <v/>
      </c>
      <c r="K127" s="10" t="str">
        <f aca="false">IF(OR($B127="",D127=""),"",IF(G127&lt;&gt;"","✔ Выполнен","В работе"))</f>
        <v/>
      </c>
    </row>
    <row r="128" customFormat="false" ht="15" hidden="false" customHeight="true" outlineLevel="0" collapsed="false">
      <c r="A128" s="10" t="n">
        <v>117</v>
      </c>
      <c r="B128" s="59" t="str">
        <f aca="false">'У10 Заказы'!$A$18</f>
        <v/>
      </c>
      <c r="C128" s="10" t="str">
        <f aca="false">IF($B128="","",'У10 Заказы'!$O$2)</f>
        <v/>
      </c>
      <c r="D128" s="64" t="str">
        <f aca="false">IF('У10 Заказы'!O18="","",'У10 Заказы'!O18)</f>
        <v/>
      </c>
      <c r="E128" s="65" t="str">
        <f aca="false">IF('У10 Заказы'!P18="","",'У10 Заказы'!P18)</f>
        <v/>
      </c>
      <c r="F128" s="64" t="str">
        <f aca="false">IF(OR(D128="",E128="",E128=0),"",WORKDAY(D128,MAX(0,CEILING(E128,1)-1)))</f>
        <v/>
      </c>
      <c r="G128" s="64" t="str">
        <f aca="false">IF('У10 Заказы'!Q18="","",'У10 Заказы'!Q18)</f>
        <v/>
      </c>
      <c r="J128" s="10" t="str">
        <f aca="false">IF(D128="","",IF(WEEKDAY(D128,2)&gt;5,"⚠ Выходной","Рабочий день"))</f>
        <v/>
      </c>
      <c r="K128" s="10" t="str">
        <f aca="false">IF(OR($B128="",D128=""),"",IF(G128&lt;&gt;"","✔ Выполнен","В работе"))</f>
        <v/>
      </c>
    </row>
    <row r="129" customFormat="false" ht="15" hidden="false" customHeight="true" outlineLevel="0" collapsed="false">
      <c r="A129" s="10" t="n">
        <v>118</v>
      </c>
      <c r="B129" s="59" t="str">
        <f aca="false">'У10 Заказы'!$A$18</f>
        <v/>
      </c>
      <c r="C129" s="10" t="str">
        <f aca="false">IF($B129="","",'У10 Заказы'!$R$2)</f>
        <v/>
      </c>
      <c r="D129" s="64" t="str">
        <f aca="false">IF('У10 Заказы'!R18="","",'У10 Заказы'!R18)</f>
        <v/>
      </c>
      <c r="E129" s="65" t="str">
        <f aca="false">IF('У10 Заказы'!S18="","",'У10 Заказы'!S18)</f>
        <v/>
      </c>
      <c r="F129" s="64" t="str">
        <f aca="false">IF(OR(D129="",E129="",E129=0),"",WORKDAY(D129,MAX(0,CEILING(E129,1)-1)))</f>
        <v/>
      </c>
      <c r="G129" s="64" t="str">
        <f aca="false">IF('У10 Заказы'!T18="","",'У10 Заказы'!T18)</f>
        <v/>
      </c>
      <c r="J129" s="10" t="str">
        <f aca="false">IF(D129="","",IF(WEEKDAY(D129,2)&gt;5,"⚠ Выходной","Рабочий день"))</f>
        <v/>
      </c>
      <c r="K129" s="10" t="str">
        <f aca="false">IF(OR($B129="",D129=""),"",IF(G129&lt;&gt;"","✔ Выполнен","В работе"))</f>
        <v/>
      </c>
    </row>
    <row r="130" customFormat="false" ht="15" hidden="false" customHeight="true" outlineLevel="0" collapsed="false">
      <c r="A130" s="10" t="n">
        <v>119</v>
      </c>
      <c r="B130" s="59" t="str">
        <f aca="false">'У10 Заказы'!$A$18</f>
        <v/>
      </c>
      <c r="C130" s="10" t="str">
        <f aca="false">IF($B130="","",'У10 Заказы'!$U$2)</f>
        <v/>
      </c>
      <c r="D130" s="64" t="str">
        <f aca="false">IF('У10 Заказы'!U18="","",'У10 Заказы'!U18)</f>
        <v/>
      </c>
      <c r="E130" s="65" t="str">
        <f aca="false">IF('У10 Заказы'!V18="","",'У10 Заказы'!V18)</f>
        <v/>
      </c>
      <c r="F130" s="64" t="str">
        <f aca="false">IF(OR(D130="",E130="",E130=0),"",WORKDAY(D130,MAX(0,CEILING(E130,1)-1)))</f>
        <v/>
      </c>
      <c r="G130" s="64" t="str">
        <f aca="false">IF('У10 Заказы'!W18="","",'У10 Заказы'!W18)</f>
        <v/>
      </c>
      <c r="J130" s="10" t="str">
        <f aca="false">IF(D130="","",IF(WEEKDAY(D130,2)&gt;5,"⚠ Выходной","Рабочий день"))</f>
        <v/>
      </c>
      <c r="K130" s="10" t="str">
        <f aca="false">IF(OR($B130="",D130=""),"",IF(G130&lt;&gt;"","✔ Выполнен","В работе"))</f>
        <v/>
      </c>
    </row>
    <row r="131" customFormat="false" ht="15" hidden="false" customHeight="true" outlineLevel="0" collapsed="false">
      <c r="A131" s="10" t="n">
        <v>120</v>
      </c>
      <c r="B131" s="59" t="str">
        <f aca="false">'У10 Заказы'!$A$18</f>
        <v/>
      </c>
      <c r="C131" s="10" t="str">
        <f aca="false">IF($B131="","",'У10 Заказы'!$X$2)</f>
        <v/>
      </c>
      <c r="D131" s="64" t="str">
        <f aca="false">IF('У10 Заказы'!X18="","",'У10 Заказы'!X18)</f>
        <v/>
      </c>
      <c r="E131" s="65" t="str">
        <f aca="false">IF('У10 Заказы'!Y18="","",'У10 Заказы'!Y18)</f>
        <v/>
      </c>
      <c r="F131" s="64" t="str">
        <f aca="false">IF(OR(D131="",E131="",E131=0),"",WORKDAY(D131,MAX(0,CEILING(E131,1)-1)))</f>
        <v/>
      </c>
      <c r="G131" s="64" t="str">
        <f aca="false">IF('У10 Заказы'!Z18="","",'У10 Заказы'!Z18)</f>
        <v/>
      </c>
      <c r="J131" s="10" t="str">
        <f aca="false">IF(D131="","",IF(WEEKDAY(D131,2)&gt;5,"⚠ Выходной","Рабочий день"))</f>
        <v/>
      </c>
      <c r="K131" s="10" t="str">
        <f aca="false">IF(OR($B131="",D131=""),"",IF(G131&lt;&gt;"","✔ Выполнен","В работе"))</f>
        <v/>
      </c>
    </row>
    <row r="132" customFormat="false" ht="15" hidden="false" customHeight="true" outlineLevel="0" collapsed="false">
      <c r="A132" s="10" t="n">
        <v>121</v>
      </c>
      <c r="B132" s="59" t="str">
        <f aca="false">'У10 Заказы'!$A$19</f>
        <v/>
      </c>
      <c r="C132" s="10" t="str">
        <f aca="false">IF($B132="","",'У10 Заказы'!$C$2)</f>
        <v/>
      </c>
      <c r="D132" s="64" t="str">
        <f aca="false">IF('У10 Заказы'!C19="","",'У10 Заказы'!C19)</f>
        <v/>
      </c>
      <c r="E132" s="65" t="str">
        <f aca="false">IF('У10 Заказы'!D19="","",'У10 Заказы'!D19)</f>
        <v/>
      </c>
      <c r="F132" s="64" t="str">
        <f aca="false">IF(OR(D132="",E132="",E132=0),"",WORKDAY(D132,MAX(0,CEILING(E132,1)-1)))</f>
        <v/>
      </c>
      <c r="G132" s="64" t="str">
        <f aca="false">IF('У10 Заказы'!E19="","",'У10 Заказы'!E19)</f>
        <v/>
      </c>
      <c r="J132" s="10" t="str">
        <f aca="false">IF(D132="","",IF(WEEKDAY(D132,2)&gt;5,"⚠ Выходной","Рабочий день"))</f>
        <v/>
      </c>
      <c r="K132" s="10" t="str">
        <f aca="false">IF(OR($B132="",D132=""),"",IF(G132&lt;&gt;"","✔ Выполнен","В работе"))</f>
        <v/>
      </c>
    </row>
    <row r="133" customFormat="false" ht="15" hidden="false" customHeight="true" outlineLevel="0" collapsed="false">
      <c r="A133" s="10" t="n">
        <v>122</v>
      </c>
      <c r="B133" s="59" t="str">
        <f aca="false">'У10 Заказы'!$A$19</f>
        <v/>
      </c>
      <c r="C133" s="10" t="str">
        <f aca="false">IF($B133="","",'У10 Заказы'!$F$2)</f>
        <v/>
      </c>
      <c r="D133" s="64" t="str">
        <f aca="false">IF('У10 Заказы'!F19="","",'У10 Заказы'!F19)</f>
        <v/>
      </c>
      <c r="E133" s="65" t="str">
        <f aca="false">IF('У10 Заказы'!G19="","",'У10 Заказы'!G19)</f>
        <v/>
      </c>
      <c r="F133" s="64" t="str">
        <f aca="false">IF(OR(D133="",E133="",E133=0),"",WORKDAY(D133,MAX(0,CEILING(E133,1)-1)))</f>
        <v/>
      </c>
      <c r="G133" s="64" t="str">
        <f aca="false">IF('У10 Заказы'!H19="","",'У10 Заказы'!H19)</f>
        <v/>
      </c>
      <c r="J133" s="10" t="str">
        <f aca="false">IF(D133="","",IF(WEEKDAY(D133,2)&gt;5,"⚠ Выходной","Рабочий день"))</f>
        <v/>
      </c>
      <c r="K133" s="10" t="str">
        <f aca="false">IF(OR($B133="",D133=""),"",IF(G133&lt;&gt;"","✔ Выполнен","В работе"))</f>
        <v/>
      </c>
    </row>
    <row r="134" customFormat="false" ht="15" hidden="false" customHeight="true" outlineLevel="0" collapsed="false">
      <c r="A134" s="10" t="n">
        <v>123</v>
      </c>
      <c r="B134" s="59" t="str">
        <f aca="false">'У10 Заказы'!$A$19</f>
        <v/>
      </c>
      <c r="C134" s="10" t="str">
        <f aca="false">IF($B134="","",'У10 Заказы'!$I$2)</f>
        <v/>
      </c>
      <c r="D134" s="64" t="str">
        <f aca="false">IF('У10 Заказы'!I19="","",'У10 Заказы'!I19)</f>
        <v/>
      </c>
      <c r="E134" s="65" t="str">
        <f aca="false">IF('У10 Заказы'!J19="","",'У10 Заказы'!J19)</f>
        <v/>
      </c>
      <c r="F134" s="64" t="str">
        <f aca="false">IF(OR(D134="",E134="",E134=0),"",WORKDAY(D134,MAX(0,CEILING(E134,1)-1)))</f>
        <v/>
      </c>
      <c r="G134" s="64" t="str">
        <f aca="false">IF('У10 Заказы'!K19="","",'У10 Заказы'!K19)</f>
        <v/>
      </c>
      <c r="J134" s="10" t="str">
        <f aca="false">IF(D134="","",IF(WEEKDAY(D134,2)&gt;5,"⚠ Выходной","Рабочий день"))</f>
        <v/>
      </c>
      <c r="K134" s="10" t="str">
        <f aca="false">IF(OR($B134="",D134=""),"",IF(G134&lt;&gt;"","✔ Выполнен","В работе"))</f>
        <v/>
      </c>
    </row>
    <row r="135" customFormat="false" ht="15" hidden="false" customHeight="true" outlineLevel="0" collapsed="false">
      <c r="A135" s="10" t="n">
        <v>124</v>
      </c>
      <c r="B135" s="59" t="str">
        <f aca="false">'У10 Заказы'!$A$19</f>
        <v/>
      </c>
      <c r="C135" s="10" t="str">
        <f aca="false">IF($B135="","",'У10 Заказы'!$L$2)</f>
        <v/>
      </c>
      <c r="D135" s="64" t="str">
        <f aca="false">IF('У10 Заказы'!L19="","",'У10 Заказы'!L19)</f>
        <v/>
      </c>
      <c r="E135" s="65" t="str">
        <f aca="false">IF('У10 Заказы'!M19="","",'У10 Заказы'!M19)</f>
        <v/>
      </c>
      <c r="F135" s="64" t="str">
        <f aca="false">IF(OR(D135="",E135="",E135=0),"",WORKDAY(D135,MAX(0,CEILING(E135,1)-1)))</f>
        <v/>
      </c>
      <c r="G135" s="64" t="str">
        <f aca="false">IF('У10 Заказы'!N19="","",'У10 Заказы'!N19)</f>
        <v/>
      </c>
      <c r="J135" s="10" t="str">
        <f aca="false">IF(D135="","",IF(WEEKDAY(D135,2)&gt;5,"⚠ Выходной","Рабочий день"))</f>
        <v/>
      </c>
      <c r="K135" s="10" t="str">
        <f aca="false">IF(OR($B135="",D135=""),"",IF(G135&lt;&gt;"","✔ Выполнен","В работе"))</f>
        <v/>
      </c>
    </row>
    <row r="136" customFormat="false" ht="15" hidden="false" customHeight="true" outlineLevel="0" collapsed="false">
      <c r="A136" s="10" t="n">
        <v>125</v>
      </c>
      <c r="B136" s="59" t="str">
        <f aca="false">'У10 Заказы'!$A$19</f>
        <v/>
      </c>
      <c r="C136" s="10" t="str">
        <f aca="false">IF($B136="","",'У10 Заказы'!$O$2)</f>
        <v/>
      </c>
      <c r="D136" s="64" t="str">
        <f aca="false">IF('У10 Заказы'!O19="","",'У10 Заказы'!O19)</f>
        <v/>
      </c>
      <c r="E136" s="65" t="str">
        <f aca="false">IF('У10 Заказы'!P19="","",'У10 Заказы'!P19)</f>
        <v/>
      </c>
      <c r="F136" s="64" t="str">
        <f aca="false">IF(OR(D136="",E136="",E136=0),"",WORKDAY(D136,MAX(0,CEILING(E136,1)-1)))</f>
        <v/>
      </c>
      <c r="G136" s="64" t="str">
        <f aca="false">IF('У10 Заказы'!Q19="","",'У10 Заказы'!Q19)</f>
        <v/>
      </c>
      <c r="J136" s="10" t="str">
        <f aca="false">IF(D136="","",IF(WEEKDAY(D136,2)&gt;5,"⚠ Выходной","Рабочий день"))</f>
        <v/>
      </c>
      <c r="K136" s="10" t="str">
        <f aca="false">IF(OR($B136="",D136=""),"",IF(G136&lt;&gt;"","✔ Выполнен","В работе"))</f>
        <v/>
      </c>
    </row>
    <row r="137" customFormat="false" ht="15" hidden="false" customHeight="true" outlineLevel="0" collapsed="false">
      <c r="A137" s="10" t="n">
        <v>126</v>
      </c>
      <c r="B137" s="59" t="str">
        <f aca="false">'У10 Заказы'!$A$19</f>
        <v/>
      </c>
      <c r="C137" s="10" t="str">
        <f aca="false">IF($B137="","",'У10 Заказы'!$R$2)</f>
        <v/>
      </c>
      <c r="D137" s="64" t="str">
        <f aca="false">IF('У10 Заказы'!R19="","",'У10 Заказы'!R19)</f>
        <v/>
      </c>
      <c r="E137" s="65" t="str">
        <f aca="false">IF('У10 Заказы'!S19="","",'У10 Заказы'!S19)</f>
        <v/>
      </c>
      <c r="F137" s="64" t="str">
        <f aca="false">IF(OR(D137="",E137="",E137=0),"",WORKDAY(D137,MAX(0,CEILING(E137,1)-1)))</f>
        <v/>
      </c>
      <c r="G137" s="64" t="str">
        <f aca="false">IF('У10 Заказы'!T19="","",'У10 Заказы'!T19)</f>
        <v/>
      </c>
      <c r="J137" s="10" t="str">
        <f aca="false">IF(D137="","",IF(WEEKDAY(D137,2)&gt;5,"⚠ Выходной","Рабочий день"))</f>
        <v/>
      </c>
      <c r="K137" s="10" t="str">
        <f aca="false">IF(OR($B137="",D137=""),"",IF(G137&lt;&gt;"","✔ Выполнен","В работе"))</f>
        <v/>
      </c>
    </row>
    <row r="138" customFormat="false" ht="15" hidden="false" customHeight="true" outlineLevel="0" collapsed="false">
      <c r="A138" s="10" t="n">
        <v>127</v>
      </c>
      <c r="B138" s="59" t="str">
        <f aca="false">'У10 Заказы'!$A$19</f>
        <v/>
      </c>
      <c r="C138" s="10" t="str">
        <f aca="false">IF($B138="","",'У10 Заказы'!$U$2)</f>
        <v/>
      </c>
      <c r="D138" s="64" t="str">
        <f aca="false">IF('У10 Заказы'!U19="","",'У10 Заказы'!U19)</f>
        <v/>
      </c>
      <c r="E138" s="65" t="str">
        <f aca="false">IF('У10 Заказы'!V19="","",'У10 Заказы'!V19)</f>
        <v/>
      </c>
      <c r="F138" s="64" t="str">
        <f aca="false">IF(OR(D138="",E138="",E138=0),"",WORKDAY(D138,MAX(0,CEILING(E138,1)-1)))</f>
        <v/>
      </c>
      <c r="G138" s="64" t="str">
        <f aca="false">IF('У10 Заказы'!W19="","",'У10 Заказы'!W19)</f>
        <v/>
      </c>
      <c r="J138" s="10" t="str">
        <f aca="false">IF(D138="","",IF(WEEKDAY(D138,2)&gt;5,"⚠ Выходной","Рабочий день"))</f>
        <v/>
      </c>
      <c r="K138" s="10" t="str">
        <f aca="false">IF(OR($B138="",D138=""),"",IF(G138&lt;&gt;"","✔ Выполнен","В работе"))</f>
        <v/>
      </c>
    </row>
    <row r="139" customFormat="false" ht="15" hidden="false" customHeight="true" outlineLevel="0" collapsed="false">
      <c r="A139" s="10" t="n">
        <v>128</v>
      </c>
      <c r="B139" s="59" t="str">
        <f aca="false">'У10 Заказы'!$A$19</f>
        <v/>
      </c>
      <c r="C139" s="10" t="str">
        <f aca="false">IF($B139="","",'У10 Заказы'!$X$2)</f>
        <v/>
      </c>
      <c r="D139" s="64" t="str">
        <f aca="false">IF('У10 Заказы'!X19="","",'У10 Заказы'!X19)</f>
        <v/>
      </c>
      <c r="E139" s="65" t="str">
        <f aca="false">IF('У10 Заказы'!Y19="","",'У10 Заказы'!Y19)</f>
        <v/>
      </c>
      <c r="F139" s="64" t="str">
        <f aca="false">IF(OR(D139="",E139="",E139=0),"",WORKDAY(D139,MAX(0,CEILING(E139,1)-1)))</f>
        <v/>
      </c>
      <c r="G139" s="64" t="str">
        <f aca="false">IF('У10 Заказы'!Z19="","",'У10 Заказы'!Z19)</f>
        <v/>
      </c>
      <c r="J139" s="10" t="str">
        <f aca="false">IF(D139="","",IF(WEEKDAY(D139,2)&gt;5,"⚠ Выходной","Рабочий день"))</f>
        <v/>
      </c>
      <c r="K139" s="10" t="str">
        <f aca="false">IF(OR($B139="",D139=""),"",IF(G139&lt;&gt;"","✔ Выполнен","В работе"))</f>
        <v/>
      </c>
    </row>
    <row r="140" customFormat="false" ht="15" hidden="false" customHeight="true" outlineLevel="0" collapsed="false">
      <c r="A140" s="10" t="n">
        <v>129</v>
      </c>
      <c r="B140" s="59" t="str">
        <f aca="false">'У10 Заказы'!$A$20</f>
        <v/>
      </c>
      <c r="C140" s="10" t="str">
        <f aca="false">IF($B140="","",'У10 Заказы'!$C$2)</f>
        <v/>
      </c>
      <c r="D140" s="64" t="str">
        <f aca="false">IF('У10 Заказы'!C20="","",'У10 Заказы'!C20)</f>
        <v/>
      </c>
      <c r="E140" s="65" t="str">
        <f aca="false">IF('У10 Заказы'!D20="","",'У10 Заказы'!D20)</f>
        <v/>
      </c>
      <c r="F140" s="64" t="str">
        <f aca="false">IF(OR(D140="",E140="",E140=0),"",WORKDAY(D140,MAX(0,CEILING(E140,1)-1)))</f>
        <v/>
      </c>
      <c r="G140" s="64" t="str">
        <f aca="false">IF('У10 Заказы'!E20="","",'У10 Заказы'!E20)</f>
        <v/>
      </c>
      <c r="J140" s="10" t="str">
        <f aca="false">IF(D140="","",IF(WEEKDAY(D140,2)&gt;5,"⚠ Выходной","Рабочий день"))</f>
        <v/>
      </c>
      <c r="K140" s="10" t="str">
        <f aca="false">IF(OR($B140="",D140=""),"",IF(G140&lt;&gt;"","✔ Выполнен","В работе"))</f>
        <v/>
      </c>
    </row>
    <row r="141" customFormat="false" ht="15" hidden="false" customHeight="true" outlineLevel="0" collapsed="false">
      <c r="A141" s="10" t="n">
        <v>130</v>
      </c>
      <c r="B141" s="59" t="str">
        <f aca="false">'У10 Заказы'!$A$20</f>
        <v/>
      </c>
      <c r="C141" s="10" t="str">
        <f aca="false">IF($B141="","",'У10 Заказы'!$F$2)</f>
        <v/>
      </c>
      <c r="D141" s="64" t="str">
        <f aca="false">IF('У10 Заказы'!F20="","",'У10 Заказы'!F20)</f>
        <v/>
      </c>
      <c r="E141" s="65" t="str">
        <f aca="false">IF('У10 Заказы'!G20="","",'У10 Заказы'!G20)</f>
        <v/>
      </c>
      <c r="F141" s="64" t="str">
        <f aca="false">IF(OR(D141="",E141="",E141=0),"",WORKDAY(D141,MAX(0,CEILING(E141,1)-1)))</f>
        <v/>
      </c>
      <c r="G141" s="64" t="str">
        <f aca="false">IF('У10 Заказы'!H20="","",'У10 Заказы'!H20)</f>
        <v/>
      </c>
      <c r="J141" s="10" t="str">
        <f aca="false">IF(D141="","",IF(WEEKDAY(D141,2)&gt;5,"⚠ Выходной","Рабочий день"))</f>
        <v/>
      </c>
      <c r="K141" s="10" t="str">
        <f aca="false">IF(OR($B141="",D141=""),"",IF(G141&lt;&gt;"","✔ Выполнен","В работе"))</f>
        <v/>
      </c>
    </row>
    <row r="142" customFormat="false" ht="15" hidden="false" customHeight="true" outlineLevel="0" collapsed="false">
      <c r="A142" s="10" t="n">
        <v>131</v>
      </c>
      <c r="B142" s="59" t="str">
        <f aca="false">'У10 Заказы'!$A$20</f>
        <v/>
      </c>
      <c r="C142" s="10" t="str">
        <f aca="false">IF($B142="","",'У10 Заказы'!$I$2)</f>
        <v/>
      </c>
      <c r="D142" s="64" t="str">
        <f aca="false">IF('У10 Заказы'!I20="","",'У10 Заказы'!I20)</f>
        <v/>
      </c>
      <c r="E142" s="65" t="str">
        <f aca="false">IF('У10 Заказы'!J20="","",'У10 Заказы'!J20)</f>
        <v/>
      </c>
      <c r="F142" s="64" t="str">
        <f aca="false">IF(OR(D142="",E142="",E142=0),"",WORKDAY(D142,MAX(0,CEILING(E142,1)-1)))</f>
        <v/>
      </c>
      <c r="G142" s="64" t="str">
        <f aca="false">IF('У10 Заказы'!K20="","",'У10 Заказы'!K20)</f>
        <v/>
      </c>
      <c r="J142" s="10" t="str">
        <f aca="false">IF(D142="","",IF(WEEKDAY(D142,2)&gt;5,"⚠ Выходной","Рабочий день"))</f>
        <v/>
      </c>
      <c r="K142" s="10" t="str">
        <f aca="false">IF(OR($B142="",D142=""),"",IF(G142&lt;&gt;"","✔ Выполнен","В работе"))</f>
        <v/>
      </c>
    </row>
    <row r="143" customFormat="false" ht="15" hidden="false" customHeight="true" outlineLevel="0" collapsed="false">
      <c r="A143" s="10" t="n">
        <v>132</v>
      </c>
      <c r="B143" s="59" t="str">
        <f aca="false">'У10 Заказы'!$A$20</f>
        <v/>
      </c>
      <c r="C143" s="10" t="str">
        <f aca="false">IF($B143="","",'У10 Заказы'!$L$2)</f>
        <v/>
      </c>
      <c r="D143" s="64" t="str">
        <f aca="false">IF('У10 Заказы'!L20="","",'У10 Заказы'!L20)</f>
        <v/>
      </c>
      <c r="E143" s="65" t="str">
        <f aca="false">IF('У10 Заказы'!M20="","",'У10 Заказы'!M20)</f>
        <v/>
      </c>
      <c r="F143" s="64" t="str">
        <f aca="false">IF(OR(D143="",E143="",E143=0),"",WORKDAY(D143,MAX(0,CEILING(E143,1)-1)))</f>
        <v/>
      </c>
      <c r="G143" s="64" t="str">
        <f aca="false">IF('У10 Заказы'!N20="","",'У10 Заказы'!N20)</f>
        <v/>
      </c>
      <c r="J143" s="10" t="str">
        <f aca="false">IF(D143="","",IF(WEEKDAY(D143,2)&gt;5,"⚠ Выходной","Рабочий день"))</f>
        <v/>
      </c>
      <c r="K143" s="10" t="str">
        <f aca="false">IF(OR($B143="",D143=""),"",IF(G143&lt;&gt;"","✔ Выполнен","В работе"))</f>
        <v/>
      </c>
    </row>
    <row r="144" customFormat="false" ht="15" hidden="false" customHeight="true" outlineLevel="0" collapsed="false">
      <c r="A144" s="10" t="n">
        <v>133</v>
      </c>
      <c r="B144" s="59" t="str">
        <f aca="false">'У10 Заказы'!$A$20</f>
        <v/>
      </c>
      <c r="C144" s="10" t="str">
        <f aca="false">IF($B144="","",'У10 Заказы'!$O$2)</f>
        <v/>
      </c>
      <c r="D144" s="64" t="str">
        <f aca="false">IF('У10 Заказы'!O20="","",'У10 Заказы'!O20)</f>
        <v/>
      </c>
      <c r="E144" s="65" t="str">
        <f aca="false">IF('У10 Заказы'!P20="","",'У10 Заказы'!P20)</f>
        <v/>
      </c>
      <c r="F144" s="64" t="str">
        <f aca="false">IF(OR(D144="",E144="",E144=0),"",WORKDAY(D144,MAX(0,CEILING(E144,1)-1)))</f>
        <v/>
      </c>
      <c r="G144" s="64" t="str">
        <f aca="false">IF('У10 Заказы'!Q20="","",'У10 Заказы'!Q20)</f>
        <v/>
      </c>
      <c r="J144" s="10" t="str">
        <f aca="false">IF(D144="","",IF(WEEKDAY(D144,2)&gt;5,"⚠ Выходной","Рабочий день"))</f>
        <v/>
      </c>
      <c r="K144" s="10" t="str">
        <f aca="false">IF(OR($B144="",D144=""),"",IF(G144&lt;&gt;"","✔ Выполнен","В работе"))</f>
        <v/>
      </c>
    </row>
    <row r="145" customFormat="false" ht="15" hidden="false" customHeight="true" outlineLevel="0" collapsed="false">
      <c r="A145" s="10" t="n">
        <v>134</v>
      </c>
      <c r="B145" s="59" t="str">
        <f aca="false">'У10 Заказы'!$A$20</f>
        <v/>
      </c>
      <c r="C145" s="10" t="str">
        <f aca="false">IF($B145="","",'У10 Заказы'!$R$2)</f>
        <v/>
      </c>
      <c r="D145" s="64" t="str">
        <f aca="false">IF('У10 Заказы'!R20="","",'У10 Заказы'!R20)</f>
        <v/>
      </c>
      <c r="E145" s="65" t="str">
        <f aca="false">IF('У10 Заказы'!S20="","",'У10 Заказы'!S20)</f>
        <v/>
      </c>
      <c r="F145" s="64" t="str">
        <f aca="false">IF(OR(D145="",E145="",E145=0),"",WORKDAY(D145,MAX(0,CEILING(E145,1)-1)))</f>
        <v/>
      </c>
      <c r="G145" s="64" t="str">
        <f aca="false">IF('У10 Заказы'!T20="","",'У10 Заказы'!T20)</f>
        <v/>
      </c>
      <c r="J145" s="10" t="str">
        <f aca="false">IF(D145="","",IF(WEEKDAY(D145,2)&gt;5,"⚠ Выходной","Рабочий день"))</f>
        <v/>
      </c>
      <c r="K145" s="10" t="str">
        <f aca="false">IF(OR($B145="",D145=""),"",IF(G145&lt;&gt;"","✔ Выполнен","В работе"))</f>
        <v/>
      </c>
    </row>
    <row r="146" customFormat="false" ht="15" hidden="false" customHeight="true" outlineLevel="0" collapsed="false">
      <c r="A146" s="10" t="n">
        <v>135</v>
      </c>
      <c r="B146" s="59" t="str">
        <f aca="false">'У10 Заказы'!$A$20</f>
        <v/>
      </c>
      <c r="C146" s="10" t="str">
        <f aca="false">IF($B146="","",'У10 Заказы'!$U$2)</f>
        <v/>
      </c>
      <c r="D146" s="64" t="str">
        <f aca="false">IF('У10 Заказы'!U20="","",'У10 Заказы'!U20)</f>
        <v/>
      </c>
      <c r="E146" s="65" t="str">
        <f aca="false">IF('У10 Заказы'!V20="","",'У10 Заказы'!V20)</f>
        <v/>
      </c>
      <c r="F146" s="64" t="str">
        <f aca="false">IF(OR(D146="",E146="",E146=0),"",WORKDAY(D146,MAX(0,CEILING(E146,1)-1)))</f>
        <v/>
      </c>
      <c r="G146" s="64" t="str">
        <f aca="false">IF('У10 Заказы'!W20="","",'У10 Заказы'!W20)</f>
        <v/>
      </c>
      <c r="J146" s="10" t="str">
        <f aca="false">IF(D146="","",IF(WEEKDAY(D146,2)&gt;5,"⚠ Выходной","Рабочий день"))</f>
        <v/>
      </c>
      <c r="K146" s="10" t="str">
        <f aca="false">IF(OR($B146="",D146=""),"",IF(G146&lt;&gt;"","✔ Выполнен","В работе"))</f>
        <v/>
      </c>
    </row>
    <row r="147" customFormat="false" ht="15" hidden="false" customHeight="true" outlineLevel="0" collapsed="false">
      <c r="A147" s="10" t="n">
        <v>136</v>
      </c>
      <c r="B147" s="59" t="str">
        <f aca="false">'У10 Заказы'!$A$20</f>
        <v/>
      </c>
      <c r="C147" s="10" t="str">
        <f aca="false">IF($B147="","",'У10 Заказы'!$X$2)</f>
        <v/>
      </c>
      <c r="D147" s="64" t="str">
        <f aca="false">IF('У10 Заказы'!X20="","",'У10 Заказы'!X20)</f>
        <v/>
      </c>
      <c r="E147" s="65" t="str">
        <f aca="false">IF('У10 Заказы'!Y20="","",'У10 Заказы'!Y20)</f>
        <v/>
      </c>
      <c r="F147" s="64" t="str">
        <f aca="false">IF(OR(D147="",E147="",E147=0),"",WORKDAY(D147,MAX(0,CEILING(E147,1)-1)))</f>
        <v/>
      </c>
      <c r="G147" s="64" t="str">
        <f aca="false">IF('У10 Заказы'!Z20="","",'У10 Заказы'!Z20)</f>
        <v/>
      </c>
      <c r="J147" s="10" t="str">
        <f aca="false">IF(D147="","",IF(WEEKDAY(D147,2)&gt;5,"⚠ Выходной","Рабочий день"))</f>
        <v/>
      </c>
      <c r="K147" s="10" t="str">
        <f aca="false">IF(OR($B147="",D147=""),"",IF(G147&lt;&gt;"","✔ Выполнен","В работе"))</f>
        <v/>
      </c>
    </row>
    <row r="148" customFormat="false" ht="15" hidden="false" customHeight="true" outlineLevel="0" collapsed="false">
      <c r="A148" s="10" t="n">
        <v>137</v>
      </c>
      <c r="B148" s="59" t="str">
        <f aca="false">'У10 Заказы'!$A$21</f>
        <v/>
      </c>
      <c r="C148" s="10" t="str">
        <f aca="false">IF($B148="","",'У10 Заказы'!$C$2)</f>
        <v/>
      </c>
      <c r="D148" s="64" t="str">
        <f aca="false">IF('У10 Заказы'!C21="","",'У10 Заказы'!C21)</f>
        <v/>
      </c>
      <c r="E148" s="65" t="str">
        <f aca="false">IF('У10 Заказы'!D21="","",'У10 Заказы'!D21)</f>
        <v/>
      </c>
      <c r="F148" s="64" t="str">
        <f aca="false">IF(OR(D148="",E148="",E148=0),"",WORKDAY(D148,MAX(0,CEILING(E148,1)-1)))</f>
        <v/>
      </c>
      <c r="G148" s="64" t="str">
        <f aca="false">IF('У10 Заказы'!E21="","",'У10 Заказы'!E21)</f>
        <v/>
      </c>
      <c r="J148" s="10" t="str">
        <f aca="false">IF(D148="","",IF(WEEKDAY(D148,2)&gt;5,"⚠ Выходной","Рабочий день"))</f>
        <v/>
      </c>
      <c r="K148" s="10" t="str">
        <f aca="false">IF(OR($B148="",D148=""),"",IF(G148&lt;&gt;"","✔ Выполнен","В работе"))</f>
        <v/>
      </c>
    </row>
    <row r="149" customFormat="false" ht="15" hidden="false" customHeight="true" outlineLevel="0" collapsed="false">
      <c r="A149" s="10" t="n">
        <v>138</v>
      </c>
      <c r="B149" s="59" t="str">
        <f aca="false">'У10 Заказы'!$A$21</f>
        <v/>
      </c>
      <c r="C149" s="10" t="str">
        <f aca="false">IF($B149="","",'У10 Заказы'!$F$2)</f>
        <v/>
      </c>
      <c r="D149" s="64" t="str">
        <f aca="false">IF('У10 Заказы'!F21="","",'У10 Заказы'!F21)</f>
        <v/>
      </c>
      <c r="E149" s="65" t="str">
        <f aca="false">IF('У10 Заказы'!G21="","",'У10 Заказы'!G21)</f>
        <v/>
      </c>
      <c r="F149" s="64" t="str">
        <f aca="false">IF(OR(D149="",E149="",E149=0),"",WORKDAY(D149,MAX(0,CEILING(E149,1)-1)))</f>
        <v/>
      </c>
      <c r="G149" s="64" t="str">
        <f aca="false">IF('У10 Заказы'!H21="","",'У10 Заказы'!H21)</f>
        <v/>
      </c>
      <c r="J149" s="10" t="str">
        <f aca="false">IF(D149="","",IF(WEEKDAY(D149,2)&gt;5,"⚠ Выходной","Рабочий день"))</f>
        <v/>
      </c>
      <c r="K149" s="10" t="str">
        <f aca="false">IF(OR($B149="",D149=""),"",IF(G149&lt;&gt;"","✔ Выполнен","В работе"))</f>
        <v/>
      </c>
    </row>
    <row r="150" customFormat="false" ht="15" hidden="false" customHeight="true" outlineLevel="0" collapsed="false">
      <c r="A150" s="10" t="n">
        <v>139</v>
      </c>
      <c r="B150" s="59" t="str">
        <f aca="false">'У10 Заказы'!$A$21</f>
        <v/>
      </c>
      <c r="C150" s="10" t="str">
        <f aca="false">IF($B150="","",'У10 Заказы'!$I$2)</f>
        <v/>
      </c>
      <c r="D150" s="64" t="str">
        <f aca="false">IF('У10 Заказы'!I21="","",'У10 Заказы'!I21)</f>
        <v/>
      </c>
      <c r="E150" s="65" t="str">
        <f aca="false">IF('У10 Заказы'!J21="","",'У10 Заказы'!J21)</f>
        <v/>
      </c>
      <c r="F150" s="64" t="str">
        <f aca="false">IF(OR(D150="",E150="",E150=0),"",WORKDAY(D150,MAX(0,CEILING(E150,1)-1)))</f>
        <v/>
      </c>
      <c r="G150" s="64" t="str">
        <f aca="false">IF('У10 Заказы'!K21="","",'У10 Заказы'!K21)</f>
        <v/>
      </c>
      <c r="J150" s="10" t="str">
        <f aca="false">IF(D150="","",IF(WEEKDAY(D150,2)&gt;5,"⚠ Выходной","Рабочий день"))</f>
        <v/>
      </c>
      <c r="K150" s="10" t="str">
        <f aca="false">IF(OR($B150="",D150=""),"",IF(G150&lt;&gt;"","✔ Выполнен","В работе"))</f>
        <v/>
      </c>
    </row>
    <row r="151" customFormat="false" ht="15" hidden="false" customHeight="true" outlineLevel="0" collapsed="false">
      <c r="A151" s="10" t="n">
        <v>140</v>
      </c>
      <c r="B151" s="59" t="str">
        <f aca="false">'У10 Заказы'!$A$21</f>
        <v/>
      </c>
      <c r="C151" s="10" t="str">
        <f aca="false">IF($B151="","",'У10 Заказы'!$L$2)</f>
        <v/>
      </c>
      <c r="D151" s="64" t="str">
        <f aca="false">IF('У10 Заказы'!L21="","",'У10 Заказы'!L21)</f>
        <v/>
      </c>
      <c r="E151" s="65" t="str">
        <f aca="false">IF('У10 Заказы'!M21="","",'У10 Заказы'!M21)</f>
        <v/>
      </c>
      <c r="F151" s="64" t="str">
        <f aca="false">IF(OR(D151="",E151="",E151=0),"",WORKDAY(D151,MAX(0,CEILING(E151,1)-1)))</f>
        <v/>
      </c>
      <c r="G151" s="64" t="str">
        <f aca="false">IF('У10 Заказы'!N21="","",'У10 Заказы'!N21)</f>
        <v/>
      </c>
      <c r="J151" s="10" t="str">
        <f aca="false">IF(D151="","",IF(WEEKDAY(D151,2)&gt;5,"⚠ Выходной","Рабочий день"))</f>
        <v/>
      </c>
      <c r="K151" s="10" t="str">
        <f aca="false">IF(OR($B151="",D151=""),"",IF(G151&lt;&gt;"","✔ Выполнен","В работе"))</f>
        <v/>
      </c>
    </row>
    <row r="152" customFormat="false" ht="15" hidden="false" customHeight="true" outlineLevel="0" collapsed="false">
      <c r="A152" s="10" t="n">
        <v>141</v>
      </c>
      <c r="B152" s="59" t="str">
        <f aca="false">'У10 Заказы'!$A$21</f>
        <v/>
      </c>
      <c r="C152" s="10" t="str">
        <f aca="false">IF($B152="","",'У10 Заказы'!$O$2)</f>
        <v/>
      </c>
      <c r="D152" s="64" t="str">
        <f aca="false">IF('У10 Заказы'!O21="","",'У10 Заказы'!O21)</f>
        <v/>
      </c>
      <c r="E152" s="65" t="str">
        <f aca="false">IF('У10 Заказы'!P21="","",'У10 Заказы'!P21)</f>
        <v/>
      </c>
      <c r="F152" s="64" t="str">
        <f aca="false">IF(OR(D152="",E152="",E152=0),"",WORKDAY(D152,MAX(0,CEILING(E152,1)-1)))</f>
        <v/>
      </c>
      <c r="G152" s="64" t="str">
        <f aca="false">IF('У10 Заказы'!Q21="","",'У10 Заказы'!Q21)</f>
        <v/>
      </c>
      <c r="J152" s="10" t="str">
        <f aca="false">IF(D152="","",IF(WEEKDAY(D152,2)&gt;5,"⚠ Выходной","Рабочий день"))</f>
        <v/>
      </c>
      <c r="K152" s="10" t="str">
        <f aca="false">IF(OR($B152="",D152=""),"",IF(G152&lt;&gt;"","✔ Выполнен","В работе"))</f>
        <v/>
      </c>
    </row>
    <row r="153" customFormat="false" ht="15" hidden="false" customHeight="true" outlineLevel="0" collapsed="false">
      <c r="A153" s="10" t="n">
        <v>142</v>
      </c>
      <c r="B153" s="59" t="str">
        <f aca="false">'У10 Заказы'!$A$21</f>
        <v/>
      </c>
      <c r="C153" s="10" t="str">
        <f aca="false">IF($B153="","",'У10 Заказы'!$R$2)</f>
        <v/>
      </c>
      <c r="D153" s="64" t="str">
        <f aca="false">IF('У10 Заказы'!R21="","",'У10 Заказы'!R21)</f>
        <v/>
      </c>
      <c r="E153" s="65" t="str">
        <f aca="false">IF('У10 Заказы'!S21="","",'У10 Заказы'!S21)</f>
        <v/>
      </c>
      <c r="F153" s="64" t="str">
        <f aca="false">IF(OR(D153="",E153="",E153=0),"",WORKDAY(D153,MAX(0,CEILING(E153,1)-1)))</f>
        <v/>
      </c>
      <c r="G153" s="64" t="str">
        <f aca="false">IF('У10 Заказы'!T21="","",'У10 Заказы'!T21)</f>
        <v/>
      </c>
      <c r="J153" s="10" t="str">
        <f aca="false">IF(D153="","",IF(WEEKDAY(D153,2)&gt;5,"⚠ Выходной","Рабочий день"))</f>
        <v/>
      </c>
      <c r="K153" s="10" t="str">
        <f aca="false">IF(OR($B153="",D153=""),"",IF(G153&lt;&gt;"","✔ Выполнен","В работе"))</f>
        <v/>
      </c>
    </row>
    <row r="154" customFormat="false" ht="15" hidden="false" customHeight="true" outlineLevel="0" collapsed="false">
      <c r="A154" s="10" t="n">
        <v>143</v>
      </c>
      <c r="B154" s="59" t="str">
        <f aca="false">'У10 Заказы'!$A$21</f>
        <v/>
      </c>
      <c r="C154" s="10" t="str">
        <f aca="false">IF($B154="","",'У10 Заказы'!$U$2)</f>
        <v/>
      </c>
      <c r="D154" s="64" t="str">
        <f aca="false">IF('У10 Заказы'!U21="","",'У10 Заказы'!U21)</f>
        <v/>
      </c>
      <c r="E154" s="65" t="str">
        <f aca="false">IF('У10 Заказы'!V21="","",'У10 Заказы'!V21)</f>
        <v/>
      </c>
      <c r="F154" s="64" t="str">
        <f aca="false">IF(OR(D154="",E154="",E154=0),"",WORKDAY(D154,MAX(0,CEILING(E154,1)-1)))</f>
        <v/>
      </c>
      <c r="G154" s="64" t="str">
        <f aca="false">IF('У10 Заказы'!W21="","",'У10 Заказы'!W21)</f>
        <v/>
      </c>
      <c r="J154" s="10" t="str">
        <f aca="false">IF(D154="","",IF(WEEKDAY(D154,2)&gt;5,"⚠ Выходной","Рабочий день"))</f>
        <v/>
      </c>
      <c r="K154" s="10" t="str">
        <f aca="false">IF(OR($B154="",D154=""),"",IF(G154&lt;&gt;"","✔ Выполнен","В работе"))</f>
        <v/>
      </c>
    </row>
    <row r="155" customFormat="false" ht="15" hidden="false" customHeight="true" outlineLevel="0" collapsed="false">
      <c r="A155" s="10" t="n">
        <v>144</v>
      </c>
      <c r="B155" s="59" t="str">
        <f aca="false">'У10 Заказы'!$A$21</f>
        <v/>
      </c>
      <c r="C155" s="10" t="str">
        <f aca="false">IF($B155="","",'У10 Заказы'!$X$2)</f>
        <v/>
      </c>
      <c r="D155" s="64" t="str">
        <f aca="false">IF('У10 Заказы'!X21="","",'У10 Заказы'!X21)</f>
        <v/>
      </c>
      <c r="E155" s="65" t="str">
        <f aca="false">IF('У10 Заказы'!Y21="","",'У10 Заказы'!Y21)</f>
        <v/>
      </c>
      <c r="F155" s="64" t="str">
        <f aca="false">IF(OR(D155="",E155="",E155=0),"",WORKDAY(D155,MAX(0,CEILING(E155,1)-1)))</f>
        <v/>
      </c>
      <c r="G155" s="64" t="str">
        <f aca="false">IF('У10 Заказы'!Z21="","",'У10 Заказы'!Z21)</f>
        <v/>
      </c>
      <c r="J155" s="10" t="str">
        <f aca="false">IF(D155="","",IF(WEEKDAY(D155,2)&gt;5,"⚠ Выходной","Рабочий день"))</f>
        <v/>
      </c>
      <c r="K155" s="10" t="str">
        <f aca="false">IF(OR($B155="",D155=""),"",IF(G155&lt;&gt;"","✔ Выполнен","В работе"))</f>
        <v/>
      </c>
    </row>
    <row r="156" customFormat="false" ht="15" hidden="false" customHeight="true" outlineLevel="0" collapsed="false">
      <c r="A156" s="10" t="n">
        <v>145</v>
      </c>
      <c r="B156" s="59" t="str">
        <f aca="false">'У10 Заказы'!$A$22</f>
        <v/>
      </c>
      <c r="C156" s="10" t="str">
        <f aca="false">IF($B156="","",'У10 Заказы'!$C$2)</f>
        <v/>
      </c>
      <c r="D156" s="64" t="str">
        <f aca="false">IF('У10 Заказы'!C22="","",'У10 Заказы'!C22)</f>
        <v/>
      </c>
      <c r="E156" s="65" t="str">
        <f aca="false">IF('У10 Заказы'!D22="","",'У10 Заказы'!D22)</f>
        <v/>
      </c>
      <c r="F156" s="64" t="str">
        <f aca="false">IF(OR(D156="",E156="",E156=0),"",WORKDAY(D156,MAX(0,CEILING(E156,1)-1)))</f>
        <v/>
      </c>
      <c r="G156" s="64" t="str">
        <f aca="false">IF('У10 Заказы'!E22="","",'У10 Заказы'!E22)</f>
        <v/>
      </c>
      <c r="J156" s="10" t="str">
        <f aca="false">IF(D156="","",IF(WEEKDAY(D156,2)&gt;5,"⚠ Выходной","Рабочий день"))</f>
        <v/>
      </c>
      <c r="K156" s="10" t="str">
        <f aca="false">IF(OR($B156="",D156=""),"",IF(G156&lt;&gt;"","✔ Выполнен","В работе"))</f>
        <v/>
      </c>
    </row>
    <row r="157" customFormat="false" ht="15" hidden="false" customHeight="true" outlineLevel="0" collapsed="false">
      <c r="A157" s="10" t="n">
        <v>146</v>
      </c>
      <c r="B157" s="59" t="str">
        <f aca="false">'У10 Заказы'!$A$22</f>
        <v/>
      </c>
      <c r="C157" s="10" t="str">
        <f aca="false">IF($B157="","",'У10 Заказы'!$F$2)</f>
        <v/>
      </c>
      <c r="D157" s="64" t="str">
        <f aca="false">IF('У10 Заказы'!F22="","",'У10 Заказы'!F22)</f>
        <v/>
      </c>
      <c r="E157" s="65" t="str">
        <f aca="false">IF('У10 Заказы'!G22="","",'У10 Заказы'!G22)</f>
        <v/>
      </c>
      <c r="F157" s="64" t="str">
        <f aca="false">IF(OR(D157="",E157="",E157=0),"",WORKDAY(D157,MAX(0,CEILING(E157,1)-1)))</f>
        <v/>
      </c>
      <c r="G157" s="64" t="str">
        <f aca="false">IF('У10 Заказы'!H22="","",'У10 Заказы'!H22)</f>
        <v/>
      </c>
      <c r="J157" s="10" t="str">
        <f aca="false">IF(D157="","",IF(WEEKDAY(D157,2)&gt;5,"⚠ Выходной","Рабочий день"))</f>
        <v/>
      </c>
      <c r="K157" s="10" t="str">
        <f aca="false">IF(OR($B157="",D157=""),"",IF(G157&lt;&gt;"","✔ Выполнен","В работе"))</f>
        <v/>
      </c>
    </row>
    <row r="158" customFormat="false" ht="15" hidden="false" customHeight="true" outlineLevel="0" collapsed="false">
      <c r="A158" s="10" t="n">
        <v>147</v>
      </c>
      <c r="B158" s="59" t="str">
        <f aca="false">'У10 Заказы'!$A$22</f>
        <v/>
      </c>
      <c r="C158" s="10" t="str">
        <f aca="false">IF($B158="","",'У10 Заказы'!$I$2)</f>
        <v/>
      </c>
      <c r="D158" s="64" t="str">
        <f aca="false">IF('У10 Заказы'!I22="","",'У10 Заказы'!I22)</f>
        <v/>
      </c>
      <c r="E158" s="65" t="str">
        <f aca="false">IF('У10 Заказы'!J22="","",'У10 Заказы'!J22)</f>
        <v/>
      </c>
      <c r="F158" s="64" t="str">
        <f aca="false">IF(OR(D158="",E158="",E158=0),"",WORKDAY(D158,MAX(0,CEILING(E158,1)-1)))</f>
        <v/>
      </c>
      <c r="G158" s="64" t="str">
        <f aca="false">IF('У10 Заказы'!K22="","",'У10 Заказы'!K22)</f>
        <v/>
      </c>
      <c r="J158" s="10" t="str">
        <f aca="false">IF(D158="","",IF(WEEKDAY(D158,2)&gt;5,"⚠ Выходной","Рабочий день"))</f>
        <v/>
      </c>
      <c r="K158" s="10" t="str">
        <f aca="false">IF(OR($B158="",D158=""),"",IF(G158&lt;&gt;"","✔ Выполнен","В работе"))</f>
        <v/>
      </c>
    </row>
    <row r="159" customFormat="false" ht="15" hidden="false" customHeight="true" outlineLevel="0" collapsed="false">
      <c r="A159" s="10" t="n">
        <v>148</v>
      </c>
      <c r="B159" s="59" t="str">
        <f aca="false">'У10 Заказы'!$A$22</f>
        <v/>
      </c>
      <c r="C159" s="10" t="str">
        <f aca="false">IF($B159="","",'У10 Заказы'!$L$2)</f>
        <v/>
      </c>
      <c r="D159" s="64" t="str">
        <f aca="false">IF('У10 Заказы'!L22="","",'У10 Заказы'!L22)</f>
        <v/>
      </c>
      <c r="E159" s="65" t="str">
        <f aca="false">IF('У10 Заказы'!M22="","",'У10 Заказы'!M22)</f>
        <v/>
      </c>
      <c r="F159" s="64" t="str">
        <f aca="false">IF(OR(D159="",E159="",E159=0),"",WORKDAY(D159,MAX(0,CEILING(E159,1)-1)))</f>
        <v/>
      </c>
      <c r="G159" s="64" t="str">
        <f aca="false">IF('У10 Заказы'!N22="","",'У10 Заказы'!N22)</f>
        <v/>
      </c>
      <c r="J159" s="10" t="str">
        <f aca="false">IF(D159="","",IF(WEEKDAY(D159,2)&gt;5,"⚠ Выходной","Рабочий день"))</f>
        <v/>
      </c>
      <c r="K159" s="10" t="str">
        <f aca="false">IF(OR($B159="",D159=""),"",IF(G159&lt;&gt;"","✔ Выполнен","В работе"))</f>
        <v/>
      </c>
    </row>
    <row r="160" customFormat="false" ht="15" hidden="false" customHeight="true" outlineLevel="0" collapsed="false">
      <c r="A160" s="10" t="n">
        <v>149</v>
      </c>
      <c r="B160" s="59" t="str">
        <f aca="false">'У10 Заказы'!$A$22</f>
        <v/>
      </c>
      <c r="C160" s="10" t="str">
        <f aca="false">IF($B160="","",'У10 Заказы'!$O$2)</f>
        <v/>
      </c>
      <c r="D160" s="64" t="str">
        <f aca="false">IF('У10 Заказы'!O22="","",'У10 Заказы'!O22)</f>
        <v/>
      </c>
      <c r="E160" s="65" t="str">
        <f aca="false">IF('У10 Заказы'!P22="","",'У10 Заказы'!P22)</f>
        <v/>
      </c>
      <c r="F160" s="64" t="str">
        <f aca="false">IF(OR(D160="",E160="",E160=0),"",WORKDAY(D160,MAX(0,CEILING(E160,1)-1)))</f>
        <v/>
      </c>
      <c r="G160" s="64" t="str">
        <f aca="false">IF('У10 Заказы'!Q22="","",'У10 Заказы'!Q22)</f>
        <v/>
      </c>
      <c r="J160" s="10" t="str">
        <f aca="false">IF(D160="","",IF(WEEKDAY(D160,2)&gt;5,"⚠ Выходной","Рабочий день"))</f>
        <v/>
      </c>
      <c r="K160" s="10" t="str">
        <f aca="false">IF(OR($B160="",D160=""),"",IF(G160&lt;&gt;"","✔ Выполнен","В работе"))</f>
        <v/>
      </c>
    </row>
    <row r="161" customFormat="false" ht="15" hidden="false" customHeight="true" outlineLevel="0" collapsed="false">
      <c r="A161" s="10" t="n">
        <v>150</v>
      </c>
      <c r="B161" s="59" t="str">
        <f aca="false">'У10 Заказы'!$A$22</f>
        <v/>
      </c>
      <c r="C161" s="10" t="str">
        <f aca="false">IF($B161="","",'У10 Заказы'!$R$2)</f>
        <v/>
      </c>
      <c r="D161" s="64" t="str">
        <f aca="false">IF('У10 Заказы'!R22="","",'У10 Заказы'!R22)</f>
        <v/>
      </c>
      <c r="E161" s="65" t="str">
        <f aca="false">IF('У10 Заказы'!S22="","",'У10 Заказы'!S22)</f>
        <v/>
      </c>
      <c r="F161" s="64" t="str">
        <f aca="false">IF(OR(D161="",E161="",E161=0),"",WORKDAY(D161,MAX(0,CEILING(E161,1)-1)))</f>
        <v/>
      </c>
      <c r="G161" s="64" t="str">
        <f aca="false">IF('У10 Заказы'!T22="","",'У10 Заказы'!T22)</f>
        <v/>
      </c>
      <c r="J161" s="10" t="str">
        <f aca="false">IF(D161="","",IF(WEEKDAY(D161,2)&gt;5,"⚠ Выходной","Рабочий день"))</f>
        <v/>
      </c>
      <c r="K161" s="10" t="str">
        <f aca="false">IF(OR($B161="",D161=""),"",IF(G161&lt;&gt;"","✔ Выполнен","В работе"))</f>
        <v/>
      </c>
    </row>
    <row r="162" customFormat="false" ht="15" hidden="false" customHeight="true" outlineLevel="0" collapsed="false">
      <c r="A162" s="10" t="n">
        <v>151</v>
      </c>
      <c r="B162" s="59" t="str">
        <f aca="false">'У10 Заказы'!$A$22</f>
        <v/>
      </c>
      <c r="C162" s="10" t="str">
        <f aca="false">IF($B162="","",'У10 Заказы'!$U$2)</f>
        <v/>
      </c>
      <c r="D162" s="64" t="str">
        <f aca="false">IF('У10 Заказы'!U22="","",'У10 Заказы'!U22)</f>
        <v/>
      </c>
      <c r="E162" s="65" t="str">
        <f aca="false">IF('У10 Заказы'!V22="","",'У10 Заказы'!V22)</f>
        <v/>
      </c>
      <c r="F162" s="64" t="str">
        <f aca="false">IF(OR(D162="",E162="",E162=0),"",WORKDAY(D162,MAX(0,CEILING(E162,1)-1)))</f>
        <v/>
      </c>
      <c r="G162" s="64" t="str">
        <f aca="false">IF('У10 Заказы'!W22="","",'У10 Заказы'!W22)</f>
        <v/>
      </c>
      <c r="J162" s="10" t="str">
        <f aca="false">IF(D162="","",IF(WEEKDAY(D162,2)&gt;5,"⚠ Выходной","Рабочий день"))</f>
        <v/>
      </c>
      <c r="K162" s="10" t="str">
        <f aca="false">IF(OR($B162="",D162=""),"",IF(G162&lt;&gt;"","✔ Выполнен","В работе"))</f>
        <v/>
      </c>
    </row>
    <row r="163" customFormat="false" ht="15" hidden="false" customHeight="true" outlineLevel="0" collapsed="false">
      <c r="A163" s="10" t="n">
        <v>152</v>
      </c>
      <c r="B163" s="59" t="str">
        <f aca="false">'У10 Заказы'!$A$22</f>
        <v/>
      </c>
      <c r="C163" s="10" t="str">
        <f aca="false">IF($B163="","",'У10 Заказы'!$X$2)</f>
        <v/>
      </c>
      <c r="D163" s="64" t="str">
        <f aca="false">IF('У10 Заказы'!X22="","",'У10 Заказы'!X22)</f>
        <v/>
      </c>
      <c r="E163" s="65" t="str">
        <f aca="false">IF('У10 Заказы'!Y22="","",'У10 Заказы'!Y22)</f>
        <v/>
      </c>
      <c r="F163" s="64" t="str">
        <f aca="false">IF(OR(D163="",E163="",E163=0),"",WORKDAY(D163,MAX(0,CEILING(E163,1)-1)))</f>
        <v/>
      </c>
      <c r="G163" s="64" t="str">
        <f aca="false">IF('У10 Заказы'!Z22="","",'У10 Заказы'!Z22)</f>
        <v/>
      </c>
      <c r="J163" s="10" t="str">
        <f aca="false">IF(D163="","",IF(WEEKDAY(D163,2)&gt;5,"⚠ Выходной","Рабочий день"))</f>
        <v/>
      </c>
      <c r="K163" s="10" t="str">
        <f aca="false">IF(OR($B163="",D163=""),"",IF(G163&lt;&gt;"","✔ Выполнен","В работе"))</f>
        <v/>
      </c>
    </row>
    <row r="164" customFormat="false" ht="15" hidden="false" customHeight="true" outlineLevel="0" collapsed="false">
      <c r="A164" s="10" t="n">
        <v>153</v>
      </c>
      <c r="B164" s="59" t="str">
        <f aca="false">'У10 Заказы'!$A$23</f>
        <v/>
      </c>
      <c r="C164" s="10" t="str">
        <f aca="false">IF($B164="","",'У10 Заказы'!$C$2)</f>
        <v/>
      </c>
      <c r="D164" s="64" t="str">
        <f aca="false">IF('У10 Заказы'!C23="","",'У10 Заказы'!C23)</f>
        <v/>
      </c>
      <c r="E164" s="65" t="str">
        <f aca="false">IF('У10 Заказы'!D23="","",'У10 Заказы'!D23)</f>
        <v/>
      </c>
      <c r="F164" s="64" t="str">
        <f aca="false">IF(OR(D164="",E164="",E164=0),"",WORKDAY(D164,MAX(0,CEILING(E164,1)-1)))</f>
        <v/>
      </c>
      <c r="G164" s="64" t="str">
        <f aca="false">IF('У10 Заказы'!E23="","",'У10 Заказы'!E23)</f>
        <v/>
      </c>
      <c r="J164" s="10" t="str">
        <f aca="false">IF(D164="","",IF(WEEKDAY(D164,2)&gt;5,"⚠ Выходной","Рабочий день"))</f>
        <v/>
      </c>
      <c r="K164" s="10" t="str">
        <f aca="false">IF(OR($B164="",D164=""),"",IF(G164&lt;&gt;"","✔ Выполнен","В работе"))</f>
        <v/>
      </c>
    </row>
    <row r="165" customFormat="false" ht="15" hidden="false" customHeight="true" outlineLevel="0" collapsed="false">
      <c r="A165" s="10" t="n">
        <v>154</v>
      </c>
      <c r="B165" s="59" t="str">
        <f aca="false">'У10 Заказы'!$A$23</f>
        <v/>
      </c>
      <c r="C165" s="10" t="str">
        <f aca="false">IF($B165="","",'У10 Заказы'!$F$2)</f>
        <v/>
      </c>
      <c r="D165" s="64" t="str">
        <f aca="false">IF('У10 Заказы'!F23="","",'У10 Заказы'!F23)</f>
        <v/>
      </c>
      <c r="E165" s="65" t="str">
        <f aca="false">IF('У10 Заказы'!G23="","",'У10 Заказы'!G23)</f>
        <v/>
      </c>
      <c r="F165" s="64" t="str">
        <f aca="false">IF(OR(D165="",E165="",E165=0),"",WORKDAY(D165,MAX(0,CEILING(E165,1)-1)))</f>
        <v/>
      </c>
      <c r="G165" s="64" t="str">
        <f aca="false">IF('У10 Заказы'!H23="","",'У10 Заказы'!H23)</f>
        <v/>
      </c>
      <c r="J165" s="10" t="str">
        <f aca="false">IF(D165="","",IF(WEEKDAY(D165,2)&gt;5,"⚠ Выходной","Рабочий день"))</f>
        <v/>
      </c>
      <c r="K165" s="10" t="str">
        <f aca="false">IF(OR($B165="",D165=""),"",IF(G165&lt;&gt;"","✔ Выполнен","В работе"))</f>
        <v/>
      </c>
    </row>
    <row r="166" customFormat="false" ht="15" hidden="false" customHeight="true" outlineLevel="0" collapsed="false">
      <c r="A166" s="10" t="n">
        <v>155</v>
      </c>
      <c r="B166" s="59" t="str">
        <f aca="false">'У10 Заказы'!$A$23</f>
        <v/>
      </c>
      <c r="C166" s="10" t="str">
        <f aca="false">IF($B166="","",'У10 Заказы'!$I$2)</f>
        <v/>
      </c>
      <c r="D166" s="64" t="str">
        <f aca="false">IF('У10 Заказы'!I23="","",'У10 Заказы'!I23)</f>
        <v/>
      </c>
      <c r="E166" s="65" t="str">
        <f aca="false">IF('У10 Заказы'!J23="","",'У10 Заказы'!J23)</f>
        <v/>
      </c>
      <c r="F166" s="64" t="str">
        <f aca="false">IF(OR(D166="",E166="",E166=0),"",WORKDAY(D166,MAX(0,CEILING(E166,1)-1)))</f>
        <v/>
      </c>
      <c r="G166" s="64" t="str">
        <f aca="false">IF('У10 Заказы'!K23="","",'У10 Заказы'!K23)</f>
        <v/>
      </c>
      <c r="J166" s="10" t="str">
        <f aca="false">IF(D166="","",IF(WEEKDAY(D166,2)&gt;5,"⚠ Выходной","Рабочий день"))</f>
        <v/>
      </c>
      <c r="K166" s="10" t="str">
        <f aca="false">IF(OR($B166="",D166=""),"",IF(G166&lt;&gt;"","✔ Выполнен","В работе"))</f>
        <v/>
      </c>
    </row>
    <row r="167" customFormat="false" ht="15" hidden="false" customHeight="true" outlineLevel="0" collapsed="false">
      <c r="A167" s="10" t="n">
        <v>156</v>
      </c>
      <c r="B167" s="59" t="str">
        <f aca="false">'У10 Заказы'!$A$23</f>
        <v/>
      </c>
      <c r="C167" s="10" t="str">
        <f aca="false">IF($B167="","",'У10 Заказы'!$L$2)</f>
        <v/>
      </c>
      <c r="D167" s="64" t="str">
        <f aca="false">IF('У10 Заказы'!L23="","",'У10 Заказы'!L23)</f>
        <v/>
      </c>
      <c r="E167" s="65" t="str">
        <f aca="false">IF('У10 Заказы'!M23="","",'У10 Заказы'!M23)</f>
        <v/>
      </c>
      <c r="F167" s="64" t="str">
        <f aca="false">IF(OR(D167="",E167="",E167=0),"",WORKDAY(D167,MAX(0,CEILING(E167,1)-1)))</f>
        <v/>
      </c>
      <c r="G167" s="64" t="str">
        <f aca="false">IF('У10 Заказы'!N23="","",'У10 Заказы'!N23)</f>
        <v/>
      </c>
      <c r="J167" s="10" t="str">
        <f aca="false">IF(D167="","",IF(WEEKDAY(D167,2)&gt;5,"⚠ Выходной","Рабочий день"))</f>
        <v/>
      </c>
      <c r="K167" s="10" t="str">
        <f aca="false">IF(OR($B167="",D167=""),"",IF(G167&lt;&gt;"","✔ Выполнен","В работе"))</f>
        <v/>
      </c>
    </row>
    <row r="168" customFormat="false" ht="15" hidden="false" customHeight="true" outlineLevel="0" collapsed="false">
      <c r="A168" s="10" t="n">
        <v>157</v>
      </c>
      <c r="B168" s="59" t="str">
        <f aca="false">'У10 Заказы'!$A$23</f>
        <v/>
      </c>
      <c r="C168" s="10" t="str">
        <f aca="false">IF($B168="","",'У10 Заказы'!$O$2)</f>
        <v/>
      </c>
      <c r="D168" s="64" t="str">
        <f aca="false">IF('У10 Заказы'!O23="","",'У10 Заказы'!O23)</f>
        <v/>
      </c>
      <c r="E168" s="65" t="str">
        <f aca="false">IF('У10 Заказы'!P23="","",'У10 Заказы'!P23)</f>
        <v/>
      </c>
      <c r="F168" s="64" t="str">
        <f aca="false">IF(OR(D168="",E168="",E168=0),"",WORKDAY(D168,MAX(0,CEILING(E168,1)-1)))</f>
        <v/>
      </c>
      <c r="G168" s="64" t="str">
        <f aca="false">IF('У10 Заказы'!Q23="","",'У10 Заказы'!Q23)</f>
        <v/>
      </c>
      <c r="J168" s="10" t="str">
        <f aca="false">IF(D168="","",IF(WEEKDAY(D168,2)&gt;5,"⚠ Выходной","Рабочий день"))</f>
        <v/>
      </c>
      <c r="K168" s="10" t="str">
        <f aca="false">IF(OR($B168="",D168=""),"",IF(G168&lt;&gt;"","✔ Выполнен","В работе"))</f>
        <v/>
      </c>
    </row>
    <row r="169" customFormat="false" ht="15" hidden="false" customHeight="true" outlineLevel="0" collapsed="false">
      <c r="A169" s="10" t="n">
        <v>158</v>
      </c>
      <c r="B169" s="59" t="str">
        <f aca="false">'У10 Заказы'!$A$23</f>
        <v/>
      </c>
      <c r="C169" s="10" t="str">
        <f aca="false">IF($B169="","",'У10 Заказы'!$R$2)</f>
        <v/>
      </c>
      <c r="D169" s="64" t="str">
        <f aca="false">IF('У10 Заказы'!R23="","",'У10 Заказы'!R23)</f>
        <v/>
      </c>
      <c r="E169" s="65" t="str">
        <f aca="false">IF('У10 Заказы'!S23="","",'У10 Заказы'!S23)</f>
        <v/>
      </c>
      <c r="F169" s="64" t="str">
        <f aca="false">IF(OR(D169="",E169="",E169=0),"",WORKDAY(D169,MAX(0,CEILING(E169,1)-1)))</f>
        <v/>
      </c>
      <c r="G169" s="64" t="str">
        <f aca="false">IF('У10 Заказы'!T23="","",'У10 Заказы'!T23)</f>
        <v/>
      </c>
      <c r="J169" s="10" t="str">
        <f aca="false">IF(D169="","",IF(WEEKDAY(D169,2)&gt;5,"⚠ Выходной","Рабочий день"))</f>
        <v/>
      </c>
      <c r="K169" s="10" t="str">
        <f aca="false">IF(OR($B169="",D169=""),"",IF(G169&lt;&gt;"","✔ Выполнен","В работе"))</f>
        <v/>
      </c>
    </row>
    <row r="170" customFormat="false" ht="15" hidden="false" customHeight="true" outlineLevel="0" collapsed="false">
      <c r="A170" s="10" t="n">
        <v>159</v>
      </c>
      <c r="B170" s="59" t="str">
        <f aca="false">'У10 Заказы'!$A$23</f>
        <v/>
      </c>
      <c r="C170" s="10" t="str">
        <f aca="false">IF($B170="","",'У10 Заказы'!$U$2)</f>
        <v/>
      </c>
      <c r="D170" s="64" t="str">
        <f aca="false">IF('У10 Заказы'!U23="","",'У10 Заказы'!U23)</f>
        <v/>
      </c>
      <c r="E170" s="65" t="str">
        <f aca="false">IF('У10 Заказы'!V23="","",'У10 Заказы'!V23)</f>
        <v/>
      </c>
      <c r="F170" s="64" t="str">
        <f aca="false">IF(OR(D170="",E170="",E170=0),"",WORKDAY(D170,MAX(0,CEILING(E170,1)-1)))</f>
        <v/>
      </c>
      <c r="G170" s="64" t="str">
        <f aca="false">IF('У10 Заказы'!W23="","",'У10 Заказы'!W23)</f>
        <v/>
      </c>
      <c r="J170" s="10" t="str">
        <f aca="false">IF(D170="","",IF(WEEKDAY(D170,2)&gt;5,"⚠ Выходной","Рабочий день"))</f>
        <v/>
      </c>
      <c r="K170" s="10" t="str">
        <f aca="false">IF(OR($B170="",D170=""),"",IF(G170&lt;&gt;"","✔ Выполнен","В работе"))</f>
        <v/>
      </c>
    </row>
    <row r="171" customFormat="false" ht="15" hidden="false" customHeight="true" outlineLevel="0" collapsed="false">
      <c r="A171" s="10" t="n">
        <v>160</v>
      </c>
      <c r="B171" s="59" t="str">
        <f aca="false">'У10 Заказы'!$A$23</f>
        <v/>
      </c>
      <c r="C171" s="10" t="str">
        <f aca="false">IF($B171="","",'У10 Заказы'!$X$2)</f>
        <v/>
      </c>
      <c r="D171" s="64" t="str">
        <f aca="false">IF('У10 Заказы'!X23="","",'У10 Заказы'!X23)</f>
        <v/>
      </c>
      <c r="E171" s="65" t="str">
        <f aca="false">IF('У10 Заказы'!Y23="","",'У10 Заказы'!Y23)</f>
        <v/>
      </c>
      <c r="F171" s="64" t="str">
        <f aca="false">IF(OR(D171="",E171="",E171=0),"",WORKDAY(D171,MAX(0,CEILING(E171,1)-1)))</f>
        <v/>
      </c>
      <c r="G171" s="64" t="str">
        <f aca="false">IF('У10 Заказы'!Z23="","",'У10 Заказы'!Z23)</f>
        <v/>
      </c>
      <c r="J171" s="10" t="str">
        <f aca="false">IF(D171="","",IF(WEEKDAY(D171,2)&gt;5,"⚠ Выходной","Рабочий день"))</f>
        <v/>
      </c>
      <c r="K171" s="10" t="str">
        <f aca="false">IF(OR($B171="",D171=""),"",IF(G171&lt;&gt;"","✔ Выполнен","В работе"))</f>
        <v/>
      </c>
    </row>
    <row r="172" customFormat="false" ht="15" hidden="false" customHeight="true" outlineLevel="0" collapsed="false">
      <c r="A172" s="10" t="n">
        <v>161</v>
      </c>
      <c r="B172" s="59" t="str">
        <f aca="false">'У10 Заказы'!$A$24</f>
        <v/>
      </c>
      <c r="C172" s="10" t="str">
        <f aca="false">IF($B172="","",'У10 Заказы'!$C$2)</f>
        <v/>
      </c>
      <c r="D172" s="64" t="str">
        <f aca="false">IF('У10 Заказы'!C24="","",'У10 Заказы'!C24)</f>
        <v/>
      </c>
      <c r="E172" s="65" t="str">
        <f aca="false">IF('У10 Заказы'!D24="","",'У10 Заказы'!D24)</f>
        <v/>
      </c>
      <c r="F172" s="64" t="str">
        <f aca="false">IF(OR(D172="",E172="",E172=0),"",WORKDAY(D172,MAX(0,CEILING(E172,1)-1)))</f>
        <v/>
      </c>
      <c r="G172" s="64" t="str">
        <f aca="false">IF('У10 Заказы'!E24="","",'У10 Заказы'!E24)</f>
        <v/>
      </c>
      <c r="J172" s="10" t="str">
        <f aca="false">IF(D172="","",IF(WEEKDAY(D172,2)&gt;5,"⚠ Выходной","Рабочий день"))</f>
        <v/>
      </c>
      <c r="K172" s="10" t="str">
        <f aca="false">IF(OR($B172="",D172=""),"",IF(G172&lt;&gt;"","✔ Выполнен","В работе"))</f>
        <v/>
      </c>
    </row>
    <row r="173" customFormat="false" ht="15" hidden="false" customHeight="true" outlineLevel="0" collapsed="false">
      <c r="A173" s="10" t="n">
        <v>162</v>
      </c>
      <c r="B173" s="59" t="str">
        <f aca="false">'У10 Заказы'!$A$24</f>
        <v/>
      </c>
      <c r="C173" s="10" t="str">
        <f aca="false">IF($B173="","",'У10 Заказы'!$F$2)</f>
        <v/>
      </c>
      <c r="D173" s="64" t="str">
        <f aca="false">IF('У10 Заказы'!F24="","",'У10 Заказы'!F24)</f>
        <v/>
      </c>
      <c r="E173" s="65" t="str">
        <f aca="false">IF('У10 Заказы'!G24="","",'У10 Заказы'!G24)</f>
        <v/>
      </c>
      <c r="F173" s="64" t="str">
        <f aca="false">IF(OR(D173="",E173="",E173=0),"",WORKDAY(D173,MAX(0,CEILING(E173,1)-1)))</f>
        <v/>
      </c>
      <c r="G173" s="64" t="str">
        <f aca="false">IF('У10 Заказы'!H24="","",'У10 Заказы'!H24)</f>
        <v/>
      </c>
      <c r="J173" s="10" t="str">
        <f aca="false">IF(D173="","",IF(WEEKDAY(D173,2)&gt;5,"⚠ Выходной","Рабочий день"))</f>
        <v/>
      </c>
      <c r="K173" s="10" t="str">
        <f aca="false">IF(OR($B173="",D173=""),"",IF(G173&lt;&gt;"","✔ Выполнен","В работе"))</f>
        <v/>
      </c>
    </row>
    <row r="174" customFormat="false" ht="15" hidden="false" customHeight="true" outlineLevel="0" collapsed="false">
      <c r="A174" s="10" t="n">
        <v>163</v>
      </c>
      <c r="B174" s="59" t="str">
        <f aca="false">'У10 Заказы'!$A$24</f>
        <v/>
      </c>
      <c r="C174" s="10" t="str">
        <f aca="false">IF($B174="","",'У10 Заказы'!$I$2)</f>
        <v/>
      </c>
      <c r="D174" s="64" t="str">
        <f aca="false">IF('У10 Заказы'!I24="","",'У10 Заказы'!I24)</f>
        <v/>
      </c>
      <c r="E174" s="65" t="str">
        <f aca="false">IF('У10 Заказы'!J24="","",'У10 Заказы'!J24)</f>
        <v/>
      </c>
      <c r="F174" s="64" t="str">
        <f aca="false">IF(OR(D174="",E174="",E174=0),"",WORKDAY(D174,MAX(0,CEILING(E174,1)-1)))</f>
        <v/>
      </c>
      <c r="G174" s="64" t="str">
        <f aca="false">IF('У10 Заказы'!K24="","",'У10 Заказы'!K24)</f>
        <v/>
      </c>
      <c r="J174" s="10" t="str">
        <f aca="false">IF(D174="","",IF(WEEKDAY(D174,2)&gt;5,"⚠ Выходной","Рабочий день"))</f>
        <v/>
      </c>
      <c r="K174" s="10" t="str">
        <f aca="false">IF(OR($B174="",D174=""),"",IF(G174&lt;&gt;"","✔ Выполнен","В работе"))</f>
        <v/>
      </c>
    </row>
    <row r="175" customFormat="false" ht="15" hidden="false" customHeight="true" outlineLevel="0" collapsed="false">
      <c r="A175" s="10" t="n">
        <v>164</v>
      </c>
      <c r="B175" s="59" t="str">
        <f aca="false">'У10 Заказы'!$A$24</f>
        <v/>
      </c>
      <c r="C175" s="10" t="str">
        <f aca="false">IF($B175="","",'У10 Заказы'!$L$2)</f>
        <v/>
      </c>
      <c r="D175" s="64" t="str">
        <f aca="false">IF('У10 Заказы'!L24="","",'У10 Заказы'!L24)</f>
        <v/>
      </c>
      <c r="E175" s="65" t="str">
        <f aca="false">IF('У10 Заказы'!M24="","",'У10 Заказы'!M24)</f>
        <v/>
      </c>
      <c r="F175" s="64" t="str">
        <f aca="false">IF(OR(D175="",E175="",E175=0),"",WORKDAY(D175,MAX(0,CEILING(E175,1)-1)))</f>
        <v/>
      </c>
      <c r="G175" s="64" t="str">
        <f aca="false">IF('У10 Заказы'!N24="","",'У10 Заказы'!N24)</f>
        <v/>
      </c>
      <c r="J175" s="10" t="str">
        <f aca="false">IF(D175="","",IF(WEEKDAY(D175,2)&gt;5,"⚠ Выходной","Рабочий день"))</f>
        <v/>
      </c>
      <c r="K175" s="10" t="str">
        <f aca="false">IF(OR($B175="",D175=""),"",IF(G175&lt;&gt;"","✔ Выполнен","В работе"))</f>
        <v/>
      </c>
    </row>
    <row r="176" customFormat="false" ht="15" hidden="false" customHeight="true" outlineLevel="0" collapsed="false">
      <c r="A176" s="10" t="n">
        <v>165</v>
      </c>
      <c r="B176" s="59" t="str">
        <f aca="false">'У10 Заказы'!$A$24</f>
        <v/>
      </c>
      <c r="C176" s="10" t="str">
        <f aca="false">IF($B176="","",'У10 Заказы'!$O$2)</f>
        <v/>
      </c>
      <c r="D176" s="64" t="str">
        <f aca="false">IF('У10 Заказы'!O24="","",'У10 Заказы'!O24)</f>
        <v/>
      </c>
      <c r="E176" s="65" t="str">
        <f aca="false">IF('У10 Заказы'!P24="","",'У10 Заказы'!P24)</f>
        <v/>
      </c>
      <c r="F176" s="64" t="str">
        <f aca="false">IF(OR(D176="",E176="",E176=0),"",WORKDAY(D176,MAX(0,CEILING(E176,1)-1)))</f>
        <v/>
      </c>
      <c r="G176" s="64" t="str">
        <f aca="false">IF('У10 Заказы'!Q24="","",'У10 Заказы'!Q24)</f>
        <v/>
      </c>
      <c r="J176" s="10" t="str">
        <f aca="false">IF(D176="","",IF(WEEKDAY(D176,2)&gt;5,"⚠ Выходной","Рабочий день"))</f>
        <v/>
      </c>
      <c r="K176" s="10" t="str">
        <f aca="false">IF(OR($B176="",D176=""),"",IF(G176&lt;&gt;"","✔ Выполнен","В работе"))</f>
        <v/>
      </c>
    </row>
    <row r="177" customFormat="false" ht="15" hidden="false" customHeight="true" outlineLevel="0" collapsed="false">
      <c r="A177" s="10" t="n">
        <v>166</v>
      </c>
      <c r="B177" s="59" t="str">
        <f aca="false">'У10 Заказы'!$A$24</f>
        <v/>
      </c>
      <c r="C177" s="10" t="str">
        <f aca="false">IF($B177="","",'У10 Заказы'!$R$2)</f>
        <v/>
      </c>
      <c r="D177" s="64" t="str">
        <f aca="false">IF('У10 Заказы'!R24="","",'У10 Заказы'!R24)</f>
        <v/>
      </c>
      <c r="E177" s="65" t="str">
        <f aca="false">IF('У10 Заказы'!S24="","",'У10 Заказы'!S24)</f>
        <v/>
      </c>
      <c r="F177" s="64" t="str">
        <f aca="false">IF(OR(D177="",E177="",E177=0),"",WORKDAY(D177,MAX(0,CEILING(E177,1)-1)))</f>
        <v/>
      </c>
      <c r="G177" s="64" t="str">
        <f aca="false">IF('У10 Заказы'!T24="","",'У10 Заказы'!T24)</f>
        <v/>
      </c>
      <c r="J177" s="10" t="str">
        <f aca="false">IF(D177="","",IF(WEEKDAY(D177,2)&gt;5,"⚠ Выходной","Рабочий день"))</f>
        <v/>
      </c>
      <c r="K177" s="10" t="str">
        <f aca="false">IF(OR($B177="",D177=""),"",IF(G177&lt;&gt;"","✔ Выполнен","В работе"))</f>
        <v/>
      </c>
    </row>
    <row r="178" customFormat="false" ht="15" hidden="false" customHeight="true" outlineLevel="0" collapsed="false">
      <c r="A178" s="10" t="n">
        <v>167</v>
      </c>
      <c r="B178" s="59" t="str">
        <f aca="false">'У10 Заказы'!$A$24</f>
        <v/>
      </c>
      <c r="C178" s="10" t="str">
        <f aca="false">IF($B178="","",'У10 Заказы'!$U$2)</f>
        <v/>
      </c>
      <c r="D178" s="64" t="str">
        <f aca="false">IF('У10 Заказы'!U24="","",'У10 Заказы'!U24)</f>
        <v/>
      </c>
      <c r="E178" s="65" t="str">
        <f aca="false">IF('У10 Заказы'!V24="","",'У10 Заказы'!V24)</f>
        <v/>
      </c>
      <c r="F178" s="64" t="str">
        <f aca="false">IF(OR(D178="",E178="",E178=0),"",WORKDAY(D178,MAX(0,CEILING(E178,1)-1)))</f>
        <v/>
      </c>
      <c r="G178" s="64" t="str">
        <f aca="false">IF('У10 Заказы'!W24="","",'У10 Заказы'!W24)</f>
        <v/>
      </c>
      <c r="J178" s="10" t="str">
        <f aca="false">IF(D178="","",IF(WEEKDAY(D178,2)&gt;5,"⚠ Выходной","Рабочий день"))</f>
        <v/>
      </c>
      <c r="K178" s="10" t="str">
        <f aca="false">IF(OR($B178="",D178=""),"",IF(G178&lt;&gt;"","✔ Выполнен","В работе"))</f>
        <v/>
      </c>
    </row>
    <row r="179" customFormat="false" ht="15" hidden="false" customHeight="true" outlineLevel="0" collapsed="false">
      <c r="A179" s="10" t="n">
        <v>168</v>
      </c>
      <c r="B179" s="59" t="str">
        <f aca="false">'У10 Заказы'!$A$24</f>
        <v/>
      </c>
      <c r="C179" s="10" t="str">
        <f aca="false">IF($B179="","",'У10 Заказы'!$X$2)</f>
        <v/>
      </c>
      <c r="D179" s="64" t="str">
        <f aca="false">IF('У10 Заказы'!X24="","",'У10 Заказы'!X24)</f>
        <v/>
      </c>
      <c r="E179" s="65" t="str">
        <f aca="false">IF('У10 Заказы'!Y24="","",'У10 Заказы'!Y24)</f>
        <v/>
      </c>
      <c r="F179" s="64" t="str">
        <f aca="false">IF(OR(D179="",E179="",E179=0),"",WORKDAY(D179,MAX(0,CEILING(E179,1)-1)))</f>
        <v/>
      </c>
      <c r="G179" s="64" t="str">
        <f aca="false">IF('У10 Заказы'!Z24="","",'У10 Заказы'!Z24)</f>
        <v/>
      </c>
      <c r="J179" s="10" t="str">
        <f aca="false">IF(D179="","",IF(WEEKDAY(D179,2)&gt;5,"⚠ Выходной","Рабочий день"))</f>
        <v/>
      </c>
      <c r="K179" s="10" t="str">
        <f aca="false">IF(OR($B179="",D179=""),"",IF(G179&lt;&gt;"","✔ Выполнен","В работе"))</f>
        <v/>
      </c>
    </row>
    <row r="180" customFormat="false" ht="15" hidden="false" customHeight="true" outlineLevel="0" collapsed="false">
      <c r="A180" s="10" t="n">
        <v>169</v>
      </c>
      <c r="B180" s="59" t="str">
        <f aca="false">'У10 Заказы'!$A$25</f>
        <v/>
      </c>
      <c r="C180" s="10" t="str">
        <f aca="false">IF($B180="","",'У10 Заказы'!$C$2)</f>
        <v/>
      </c>
      <c r="D180" s="64" t="str">
        <f aca="false">IF('У10 Заказы'!C25="","",'У10 Заказы'!C25)</f>
        <v/>
      </c>
      <c r="E180" s="65" t="str">
        <f aca="false">IF('У10 Заказы'!D25="","",'У10 Заказы'!D25)</f>
        <v/>
      </c>
      <c r="F180" s="64" t="str">
        <f aca="false">IF(OR(D180="",E180="",E180=0),"",WORKDAY(D180,MAX(0,CEILING(E180,1)-1)))</f>
        <v/>
      </c>
      <c r="G180" s="64" t="str">
        <f aca="false">IF('У10 Заказы'!E25="","",'У10 Заказы'!E25)</f>
        <v/>
      </c>
      <c r="J180" s="10" t="str">
        <f aca="false">IF(D180="","",IF(WEEKDAY(D180,2)&gt;5,"⚠ Выходной","Рабочий день"))</f>
        <v/>
      </c>
      <c r="K180" s="10" t="str">
        <f aca="false">IF(OR($B180="",D180=""),"",IF(G180&lt;&gt;"","✔ Выполнен","В работе"))</f>
        <v/>
      </c>
    </row>
    <row r="181" customFormat="false" ht="15" hidden="false" customHeight="true" outlineLevel="0" collapsed="false">
      <c r="A181" s="10" t="n">
        <v>170</v>
      </c>
      <c r="B181" s="59" t="str">
        <f aca="false">'У10 Заказы'!$A$25</f>
        <v/>
      </c>
      <c r="C181" s="10" t="str">
        <f aca="false">IF($B181="","",'У10 Заказы'!$F$2)</f>
        <v/>
      </c>
      <c r="D181" s="64" t="str">
        <f aca="false">IF('У10 Заказы'!F25="","",'У10 Заказы'!F25)</f>
        <v/>
      </c>
      <c r="E181" s="65" t="str">
        <f aca="false">IF('У10 Заказы'!G25="","",'У10 Заказы'!G25)</f>
        <v/>
      </c>
      <c r="F181" s="64" t="str">
        <f aca="false">IF(OR(D181="",E181="",E181=0),"",WORKDAY(D181,MAX(0,CEILING(E181,1)-1)))</f>
        <v/>
      </c>
      <c r="G181" s="64" t="str">
        <f aca="false">IF('У10 Заказы'!H25="","",'У10 Заказы'!H25)</f>
        <v/>
      </c>
      <c r="J181" s="10" t="str">
        <f aca="false">IF(D181="","",IF(WEEKDAY(D181,2)&gt;5,"⚠ Выходной","Рабочий день"))</f>
        <v/>
      </c>
      <c r="K181" s="10" t="str">
        <f aca="false">IF(OR($B181="",D181=""),"",IF(G181&lt;&gt;"","✔ Выполнен","В работе"))</f>
        <v/>
      </c>
    </row>
    <row r="182" customFormat="false" ht="15" hidden="false" customHeight="true" outlineLevel="0" collapsed="false">
      <c r="A182" s="10" t="n">
        <v>171</v>
      </c>
      <c r="B182" s="59" t="str">
        <f aca="false">'У10 Заказы'!$A$25</f>
        <v/>
      </c>
      <c r="C182" s="10" t="str">
        <f aca="false">IF($B182="","",'У10 Заказы'!$I$2)</f>
        <v/>
      </c>
      <c r="D182" s="64" t="str">
        <f aca="false">IF('У10 Заказы'!I25="","",'У10 Заказы'!I25)</f>
        <v/>
      </c>
      <c r="E182" s="65" t="str">
        <f aca="false">IF('У10 Заказы'!J25="","",'У10 Заказы'!J25)</f>
        <v/>
      </c>
      <c r="F182" s="64" t="str">
        <f aca="false">IF(OR(D182="",E182="",E182=0),"",WORKDAY(D182,MAX(0,CEILING(E182,1)-1)))</f>
        <v/>
      </c>
      <c r="G182" s="64" t="str">
        <f aca="false">IF('У10 Заказы'!K25="","",'У10 Заказы'!K25)</f>
        <v/>
      </c>
      <c r="J182" s="10" t="str">
        <f aca="false">IF(D182="","",IF(WEEKDAY(D182,2)&gt;5,"⚠ Выходной","Рабочий день"))</f>
        <v/>
      </c>
      <c r="K182" s="10" t="str">
        <f aca="false">IF(OR($B182="",D182=""),"",IF(G182&lt;&gt;"","✔ Выполнен","В работе"))</f>
        <v/>
      </c>
    </row>
    <row r="183" customFormat="false" ht="15" hidden="false" customHeight="true" outlineLevel="0" collapsed="false">
      <c r="A183" s="10" t="n">
        <v>172</v>
      </c>
      <c r="B183" s="59" t="str">
        <f aca="false">'У10 Заказы'!$A$25</f>
        <v/>
      </c>
      <c r="C183" s="10" t="str">
        <f aca="false">IF($B183="","",'У10 Заказы'!$L$2)</f>
        <v/>
      </c>
      <c r="D183" s="64" t="str">
        <f aca="false">IF('У10 Заказы'!L25="","",'У10 Заказы'!L25)</f>
        <v/>
      </c>
      <c r="E183" s="65" t="str">
        <f aca="false">IF('У10 Заказы'!M25="","",'У10 Заказы'!M25)</f>
        <v/>
      </c>
      <c r="F183" s="64" t="str">
        <f aca="false">IF(OR(D183="",E183="",E183=0),"",WORKDAY(D183,MAX(0,CEILING(E183,1)-1)))</f>
        <v/>
      </c>
      <c r="G183" s="64" t="str">
        <f aca="false">IF('У10 Заказы'!N25="","",'У10 Заказы'!N25)</f>
        <v/>
      </c>
      <c r="J183" s="10" t="str">
        <f aca="false">IF(D183="","",IF(WEEKDAY(D183,2)&gt;5,"⚠ Выходной","Рабочий день"))</f>
        <v/>
      </c>
      <c r="K183" s="10" t="str">
        <f aca="false">IF(OR($B183="",D183=""),"",IF(G183&lt;&gt;"","✔ Выполнен","В работе"))</f>
        <v/>
      </c>
    </row>
    <row r="184" customFormat="false" ht="15" hidden="false" customHeight="true" outlineLevel="0" collapsed="false">
      <c r="A184" s="10" t="n">
        <v>173</v>
      </c>
      <c r="B184" s="59" t="str">
        <f aca="false">'У10 Заказы'!$A$25</f>
        <v/>
      </c>
      <c r="C184" s="10" t="str">
        <f aca="false">IF($B184="","",'У10 Заказы'!$O$2)</f>
        <v/>
      </c>
      <c r="D184" s="64" t="str">
        <f aca="false">IF('У10 Заказы'!O25="","",'У10 Заказы'!O25)</f>
        <v/>
      </c>
      <c r="E184" s="65" t="str">
        <f aca="false">IF('У10 Заказы'!P25="","",'У10 Заказы'!P25)</f>
        <v/>
      </c>
      <c r="F184" s="64" t="str">
        <f aca="false">IF(OR(D184="",E184="",E184=0),"",WORKDAY(D184,MAX(0,CEILING(E184,1)-1)))</f>
        <v/>
      </c>
      <c r="G184" s="64" t="str">
        <f aca="false">IF('У10 Заказы'!Q25="","",'У10 Заказы'!Q25)</f>
        <v/>
      </c>
      <c r="J184" s="10" t="str">
        <f aca="false">IF(D184="","",IF(WEEKDAY(D184,2)&gt;5,"⚠ Выходной","Рабочий день"))</f>
        <v/>
      </c>
      <c r="K184" s="10" t="str">
        <f aca="false">IF(OR($B184="",D184=""),"",IF(G184&lt;&gt;"","✔ Выполнен","В работе"))</f>
        <v/>
      </c>
    </row>
    <row r="185" customFormat="false" ht="15" hidden="false" customHeight="true" outlineLevel="0" collapsed="false">
      <c r="A185" s="10" t="n">
        <v>174</v>
      </c>
      <c r="B185" s="59" t="str">
        <f aca="false">'У10 Заказы'!$A$25</f>
        <v/>
      </c>
      <c r="C185" s="10" t="str">
        <f aca="false">IF($B185="","",'У10 Заказы'!$R$2)</f>
        <v/>
      </c>
      <c r="D185" s="64" t="str">
        <f aca="false">IF('У10 Заказы'!R25="","",'У10 Заказы'!R25)</f>
        <v/>
      </c>
      <c r="E185" s="65" t="str">
        <f aca="false">IF('У10 Заказы'!S25="","",'У10 Заказы'!S25)</f>
        <v/>
      </c>
      <c r="F185" s="64" t="str">
        <f aca="false">IF(OR(D185="",E185="",E185=0),"",WORKDAY(D185,MAX(0,CEILING(E185,1)-1)))</f>
        <v/>
      </c>
      <c r="G185" s="64" t="str">
        <f aca="false">IF('У10 Заказы'!T25="","",'У10 Заказы'!T25)</f>
        <v/>
      </c>
      <c r="J185" s="10" t="str">
        <f aca="false">IF(D185="","",IF(WEEKDAY(D185,2)&gt;5,"⚠ Выходной","Рабочий день"))</f>
        <v/>
      </c>
      <c r="K185" s="10" t="str">
        <f aca="false">IF(OR($B185="",D185=""),"",IF(G185&lt;&gt;"","✔ Выполнен","В работе"))</f>
        <v/>
      </c>
    </row>
    <row r="186" customFormat="false" ht="15" hidden="false" customHeight="true" outlineLevel="0" collapsed="false">
      <c r="A186" s="10" t="n">
        <v>175</v>
      </c>
      <c r="B186" s="59" t="str">
        <f aca="false">'У10 Заказы'!$A$25</f>
        <v/>
      </c>
      <c r="C186" s="10" t="str">
        <f aca="false">IF($B186="","",'У10 Заказы'!$U$2)</f>
        <v/>
      </c>
      <c r="D186" s="64" t="str">
        <f aca="false">IF('У10 Заказы'!U25="","",'У10 Заказы'!U25)</f>
        <v/>
      </c>
      <c r="E186" s="65" t="str">
        <f aca="false">IF('У10 Заказы'!V25="","",'У10 Заказы'!V25)</f>
        <v/>
      </c>
      <c r="F186" s="64" t="str">
        <f aca="false">IF(OR(D186="",E186="",E186=0),"",WORKDAY(D186,MAX(0,CEILING(E186,1)-1)))</f>
        <v/>
      </c>
      <c r="G186" s="64" t="str">
        <f aca="false">IF('У10 Заказы'!W25="","",'У10 Заказы'!W25)</f>
        <v/>
      </c>
      <c r="J186" s="10" t="str">
        <f aca="false">IF(D186="","",IF(WEEKDAY(D186,2)&gt;5,"⚠ Выходной","Рабочий день"))</f>
        <v/>
      </c>
      <c r="K186" s="10" t="str">
        <f aca="false">IF(OR($B186="",D186=""),"",IF(G186&lt;&gt;"","✔ Выполнен","В работе"))</f>
        <v/>
      </c>
    </row>
    <row r="187" customFormat="false" ht="15" hidden="false" customHeight="true" outlineLevel="0" collapsed="false">
      <c r="A187" s="10" t="n">
        <v>176</v>
      </c>
      <c r="B187" s="59" t="str">
        <f aca="false">'У10 Заказы'!$A$25</f>
        <v/>
      </c>
      <c r="C187" s="10" t="str">
        <f aca="false">IF($B187="","",'У10 Заказы'!$X$2)</f>
        <v/>
      </c>
      <c r="D187" s="64" t="str">
        <f aca="false">IF('У10 Заказы'!X25="","",'У10 Заказы'!X25)</f>
        <v/>
      </c>
      <c r="E187" s="65" t="str">
        <f aca="false">IF('У10 Заказы'!Y25="","",'У10 Заказы'!Y25)</f>
        <v/>
      </c>
      <c r="F187" s="64" t="str">
        <f aca="false">IF(OR(D187="",E187="",E187=0),"",WORKDAY(D187,MAX(0,CEILING(E187,1)-1)))</f>
        <v/>
      </c>
      <c r="G187" s="64" t="str">
        <f aca="false">IF('У10 Заказы'!Z25="","",'У10 Заказы'!Z25)</f>
        <v/>
      </c>
      <c r="J187" s="10" t="str">
        <f aca="false">IF(D187="","",IF(WEEKDAY(D187,2)&gt;5,"⚠ Выходной","Рабочий день"))</f>
        <v/>
      </c>
      <c r="K187" s="10" t="str">
        <f aca="false">IF(OR($B187="",D187=""),"",IF(G187&lt;&gt;"","✔ Выполнен","В работе"))</f>
        <v/>
      </c>
    </row>
    <row r="188" customFormat="false" ht="15" hidden="false" customHeight="true" outlineLevel="0" collapsed="false">
      <c r="A188" s="10" t="n">
        <v>177</v>
      </c>
      <c r="B188" s="59" t="str">
        <f aca="false">'У10 Заказы'!$A$26</f>
        <v/>
      </c>
      <c r="C188" s="10" t="str">
        <f aca="false">IF($B188="","",'У10 Заказы'!$C$2)</f>
        <v/>
      </c>
      <c r="D188" s="64" t="str">
        <f aca="false">IF('У10 Заказы'!C26="","",'У10 Заказы'!C26)</f>
        <v/>
      </c>
      <c r="E188" s="65" t="str">
        <f aca="false">IF('У10 Заказы'!D26="","",'У10 Заказы'!D26)</f>
        <v/>
      </c>
      <c r="F188" s="64" t="str">
        <f aca="false">IF(OR(D188="",E188="",E188=0),"",WORKDAY(D188,MAX(0,CEILING(E188,1)-1)))</f>
        <v/>
      </c>
      <c r="G188" s="64" t="str">
        <f aca="false">IF('У10 Заказы'!E26="","",'У10 Заказы'!E26)</f>
        <v/>
      </c>
      <c r="J188" s="10" t="str">
        <f aca="false">IF(D188="","",IF(WEEKDAY(D188,2)&gt;5,"⚠ Выходной","Рабочий день"))</f>
        <v/>
      </c>
      <c r="K188" s="10" t="str">
        <f aca="false">IF(OR($B188="",D188=""),"",IF(G188&lt;&gt;"","✔ Выполнен","В работе"))</f>
        <v/>
      </c>
    </row>
    <row r="189" customFormat="false" ht="15" hidden="false" customHeight="true" outlineLevel="0" collapsed="false">
      <c r="A189" s="10" t="n">
        <v>178</v>
      </c>
      <c r="B189" s="59" t="str">
        <f aca="false">'У10 Заказы'!$A$26</f>
        <v/>
      </c>
      <c r="C189" s="10" t="str">
        <f aca="false">IF($B189="","",'У10 Заказы'!$F$2)</f>
        <v/>
      </c>
      <c r="D189" s="64" t="str">
        <f aca="false">IF('У10 Заказы'!F26="","",'У10 Заказы'!F26)</f>
        <v/>
      </c>
      <c r="E189" s="65" t="str">
        <f aca="false">IF('У10 Заказы'!G26="","",'У10 Заказы'!G26)</f>
        <v/>
      </c>
      <c r="F189" s="64" t="str">
        <f aca="false">IF(OR(D189="",E189="",E189=0),"",WORKDAY(D189,MAX(0,CEILING(E189,1)-1)))</f>
        <v/>
      </c>
      <c r="G189" s="64" t="str">
        <f aca="false">IF('У10 Заказы'!H26="","",'У10 Заказы'!H26)</f>
        <v/>
      </c>
      <c r="J189" s="10" t="str">
        <f aca="false">IF(D189="","",IF(WEEKDAY(D189,2)&gt;5,"⚠ Выходной","Рабочий день"))</f>
        <v/>
      </c>
      <c r="K189" s="10" t="str">
        <f aca="false">IF(OR($B189="",D189=""),"",IF(G189&lt;&gt;"","✔ Выполнен","В работе"))</f>
        <v/>
      </c>
    </row>
    <row r="190" customFormat="false" ht="15" hidden="false" customHeight="true" outlineLevel="0" collapsed="false">
      <c r="A190" s="10" t="n">
        <v>179</v>
      </c>
      <c r="B190" s="59" t="str">
        <f aca="false">'У10 Заказы'!$A$26</f>
        <v/>
      </c>
      <c r="C190" s="10" t="str">
        <f aca="false">IF($B190="","",'У10 Заказы'!$I$2)</f>
        <v/>
      </c>
      <c r="D190" s="64" t="str">
        <f aca="false">IF('У10 Заказы'!I26="","",'У10 Заказы'!I26)</f>
        <v/>
      </c>
      <c r="E190" s="65" t="str">
        <f aca="false">IF('У10 Заказы'!J26="","",'У10 Заказы'!J26)</f>
        <v/>
      </c>
      <c r="F190" s="64" t="str">
        <f aca="false">IF(OR(D190="",E190="",E190=0),"",WORKDAY(D190,MAX(0,CEILING(E190,1)-1)))</f>
        <v/>
      </c>
      <c r="G190" s="64" t="str">
        <f aca="false">IF('У10 Заказы'!K26="","",'У10 Заказы'!K26)</f>
        <v/>
      </c>
      <c r="J190" s="10" t="str">
        <f aca="false">IF(D190="","",IF(WEEKDAY(D190,2)&gt;5,"⚠ Выходной","Рабочий день"))</f>
        <v/>
      </c>
      <c r="K190" s="10" t="str">
        <f aca="false">IF(OR($B190="",D190=""),"",IF(G190&lt;&gt;"","✔ Выполнен","В работе"))</f>
        <v/>
      </c>
    </row>
    <row r="191" customFormat="false" ht="15" hidden="false" customHeight="true" outlineLevel="0" collapsed="false">
      <c r="A191" s="10" t="n">
        <v>180</v>
      </c>
      <c r="B191" s="59" t="str">
        <f aca="false">'У10 Заказы'!$A$26</f>
        <v/>
      </c>
      <c r="C191" s="10" t="str">
        <f aca="false">IF($B191="","",'У10 Заказы'!$L$2)</f>
        <v/>
      </c>
      <c r="D191" s="64" t="str">
        <f aca="false">IF('У10 Заказы'!L26="","",'У10 Заказы'!L26)</f>
        <v/>
      </c>
      <c r="E191" s="65" t="str">
        <f aca="false">IF('У10 Заказы'!M26="","",'У10 Заказы'!M26)</f>
        <v/>
      </c>
      <c r="F191" s="64" t="str">
        <f aca="false">IF(OR(D191="",E191="",E191=0),"",WORKDAY(D191,MAX(0,CEILING(E191,1)-1)))</f>
        <v/>
      </c>
      <c r="G191" s="64" t="str">
        <f aca="false">IF('У10 Заказы'!N26="","",'У10 Заказы'!N26)</f>
        <v/>
      </c>
      <c r="J191" s="10" t="str">
        <f aca="false">IF(D191="","",IF(WEEKDAY(D191,2)&gt;5,"⚠ Выходной","Рабочий день"))</f>
        <v/>
      </c>
      <c r="K191" s="10" t="str">
        <f aca="false">IF(OR($B191="",D191=""),"",IF(G191&lt;&gt;"","✔ Выполнен","В работе"))</f>
        <v/>
      </c>
    </row>
    <row r="192" customFormat="false" ht="15" hidden="false" customHeight="true" outlineLevel="0" collapsed="false">
      <c r="A192" s="10" t="n">
        <v>181</v>
      </c>
      <c r="B192" s="59" t="str">
        <f aca="false">'У10 Заказы'!$A$26</f>
        <v/>
      </c>
      <c r="C192" s="10" t="str">
        <f aca="false">IF($B192="","",'У10 Заказы'!$O$2)</f>
        <v/>
      </c>
      <c r="D192" s="64" t="str">
        <f aca="false">IF('У10 Заказы'!O26="","",'У10 Заказы'!O26)</f>
        <v/>
      </c>
      <c r="E192" s="65" t="str">
        <f aca="false">IF('У10 Заказы'!P26="","",'У10 Заказы'!P26)</f>
        <v/>
      </c>
      <c r="F192" s="64" t="str">
        <f aca="false">IF(OR(D192="",E192="",E192=0),"",WORKDAY(D192,MAX(0,CEILING(E192,1)-1)))</f>
        <v/>
      </c>
      <c r="G192" s="64" t="str">
        <f aca="false">IF('У10 Заказы'!Q26="","",'У10 Заказы'!Q26)</f>
        <v/>
      </c>
      <c r="J192" s="10" t="str">
        <f aca="false">IF(D192="","",IF(WEEKDAY(D192,2)&gt;5,"⚠ Выходной","Рабочий день"))</f>
        <v/>
      </c>
      <c r="K192" s="10" t="str">
        <f aca="false">IF(OR($B192="",D192=""),"",IF(G192&lt;&gt;"","✔ Выполнен","В работе"))</f>
        <v/>
      </c>
    </row>
    <row r="193" customFormat="false" ht="15" hidden="false" customHeight="true" outlineLevel="0" collapsed="false">
      <c r="A193" s="10" t="n">
        <v>182</v>
      </c>
      <c r="B193" s="59" t="str">
        <f aca="false">'У10 Заказы'!$A$26</f>
        <v/>
      </c>
      <c r="C193" s="10" t="str">
        <f aca="false">IF($B193="","",'У10 Заказы'!$R$2)</f>
        <v/>
      </c>
      <c r="D193" s="64" t="str">
        <f aca="false">IF('У10 Заказы'!R26="","",'У10 Заказы'!R26)</f>
        <v/>
      </c>
      <c r="E193" s="65" t="str">
        <f aca="false">IF('У10 Заказы'!S26="","",'У10 Заказы'!S26)</f>
        <v/>
      </c>
      <c r="F193" s="64" t="str">
        <f aca="false">IF(OR(D193="",E193="",E193=0),"",WORKDAY(D193,MAX(0,CEILING(E193,1)-1)))</f>
        <v/>
      </c>
      <c r="G193" s="64" t="str">
        <f aca="false">IF('У10 Заказы'!T26="","",'У10 Заказы'!T26)</f>
        <v/>
      </c>
      <c r="J193" s="10" t="str">
        <f aca="false">IF(D193="","",IF(WEEKDAY(D193,2)&gt;5,"⚠ Выходной","Рабочий день"))</f>
        <v/>
      </c>
      <c r="K193" s="10" t="str">
        <f aca="false">IF(OR($B193="",D193=""),"",IF(G193&lt;&gt;"","✔ Выполнен","В работе"))</f>
        <v/>
      </c>
    </row>
    <row r="194" customFormat="false" ht="15" hidden="false" customHeight="true" outlineLevel="0" collapsed="false">
      <c r="A194" s="10" t="n">
        <v>183</v>
      </c>
      <c r="B194" s="59" t="str">
        <f aca="false">'У10 Заказы'!$A$26</f>
        <v/>
      </c>
      <c r="C194" s="10" t="str">
        <f aca="false">IF($B194="","",'У10 Заказы'!$U$2)</f>
        <v/>
      </c>
      <c r="D194" s="64" t="str">
        <f aca="false">IF('У10 Заказы'!U26="","",'У10 Заказы'!U26)</f>
        <v/>
      </c>
      <c r="E194" s="65" t="str">
        <f aca="false">IF('У10 Заказы'!V26="","",'У10 Заказы'!V26)</f>
        <v/>
      </c>
      <c r="F194" s="64" t="str">
        <f aca="false">IF(OR(D194="",E194="",E194=0),"",WORKDAY(D194,MAX(0,CEILING(E194,1)-1)))</f>
        <v/>
      </c>
      <c r="G194" s="64" t="str">
        <f aca="false">IF('У10 Заказы'!W26="","",'У10 Заказы'!W26)</f>
        <v/>
      </c>
      <c r="J194" s="10" t="str">
        <f aca="false">IF(D194="","",IF(WEEKDAY(D194,2)&gt;5,"⚠ Выходной","Рабочий день"))</f>
        <v/>
      </c>
      <c r="K194" s="10" t="str">
        <f aca="false">IF(OR($B194="",D194=""),"",IF(G194&lt;&gt;"","✔ Выполнен","В работе"))</f>
        <v/>
      </c>
    </row>
    <row r="195" customFormat="false" ht="15" hidden="false" customHeight="true" outlineLevel="0" collapsed="false">
      <c r="A195" s="10" t="n">
        <v>184</v>
      </c>
      <c r="B195" s="59" t="str">
        <f aca="false">'У10 Заказы'!$A$26</f>
        <v/>
      </c>
      <c r="C195" s="10" t="str">
        <f aca="false">IF($B195="","",'У10 Заказы'!$X$2)</f>
        <v/>
      </c>
      <c r="D195" s="64" t="str">
        <f aca="false">IF('У10 Заказы'!X26="","",'У10 Заказы'!X26)</f>
        <v/>
      </c>
      <c r="E195" s="65" t="str">
        <f aca="false">IF('У10 Заказы'!Y26="","",'У10 Заказы'!Y26)</f>
        <v/>
      </c>
      <c r="F195" s="64" t="str">
        <f aca="false">IF(OR(D195="",E195="",E195=0),"",WORKDAY(D195,MAX(0,CEILING(E195,1)-1)))</f>
        <v/>
      </c>
      <c r="G195" s="64" t="str">
        <f aca="false">IF('У10 Заказы'!Z26="","",'У10 Заказы'!Z26)</f>
        <v/>
      </c>
      <c r="J195" s="10" t="str">
        <f aca="false">IF(D195="","",IF(WEEKDAY(D195,2)&gt;5,"⚠ Выходной","Рабочий день"))</f>
        <v/>
      </c>
      <c r="K195" s="10" t="str">
        <f aca="false">IF(OR($B195="",D195=""),"",IF(G195&lt;&gt;"","✔ Выполнен","В работе"))</f>
        <v/>
      </c>
    </row>
    <row r="196" customFormat="false" ht="15" hidden="false" customHeight="true" outlineLevel="0" collapsed="false">
      <c r="A196" s="10" t="n">
        <v>185</v>
      </c>
      <c r="B196" s="59" t="str">
        <f aca="false">'У10 Заказы'!$A$27</f>
        <v/>
      </c>
      <c r="C196" s="10" t="str">
        <f aca="false">IF($B196="","",'У10 Заказы'!$C$2)</f>
        <v/>
      </c>
      <c r="D196" s="64" t="str">
        <f aca="false">IF('У10 Заказы'!C27="","",'У10 Заказы'!C27)</f>
        <v/>
      </c>
      <c r="E196" s="65" t="str">
        <f aca="false">IF('У10 Заказы'!D27="","",'У10 Заказы'!D27)</f>
        <v/>
      </c>
      <c r="F196" s="64" t="str">
        <f aca="false">IF(OR(D196="",E196="",E196=0),"",WORKDAY(D196,MAX(0,CEILING(E196,1)-1)))</f>
        <v/>
      </c>
      <c r="G196" s="64" t="str">
        <f aca="false">IF('У10 Заказы'!E27="","",'У10 Заказы'!E27)</f>
        <v/>
      </c>
      <c r="J196" s="10" t="str">
        <f aca="false">IF(D196="","",IF(WEEKDAY(D196,2)&gt;5,"⚠ Выходной","Рабочий день"))</f>
        <v/>
      </c>
      <c r="K196" s="10" t="str">
        <f aca="false">IF(OR($B196="",D196=""),"",IF(G196&lt;&gt;"","✔ Выполнен","В работе"))</f>
        <v/>
      </c>
    </row>
    <row r="197" customFormat="false" ht="15" hidden="false" customHeight="true" outlineLevel="0" collapsed="false">
      <c r="A197" s="10" t="n">
        <v>186</v>
      </c>
      <c r="B197" s="59" t="str">
        <f aca="false">'У10 Заказы'!$A$27</f>
        <v/>
      </c>
      <c r="C197" s="10" t="str">
        <f aca="false">IF($B197="","",'У10 Заказы'!$F$2)</f>
        <v/>
      </c>
      <c r="D197" s="64" t="str">
        <f aca="false">IF('У10 Заказы'!F27="","",'У10 Заказы'!F27)</f>
        <v/>
      </c>
      <c r="E197" s="65" t="str">
        <f aca="false">IF('У10 Заказы'!G27="","",'У10 Заказы'!G27)</f>
        <v/>
      </c>
      <c r="F197" s="64" t="str">
        <f aca="false">IF(OR(D197="",E197="",E197=0),"",WORKDAY(D197,MAX(0,CEILING(E197,1)-1)))</f>
        <v/>
      </c>
      <c r="G197" s="64" t="str">
        <f aca="false">IF('У10 Заказы'!H27="","",'У10 Заказы'!H27)</f>
        <v/>
      </c>
      <c r="J197" s="10" t="str">
        <f aca="false">IF(D197="","",IF(WEEKDAY(D197,2)&gt;5,"⚠ Выходной","Рабочий день"))</f>
        <v/>
      </c>
      <c r="K197" s="10" t="str">
        <f aca="false">IF(OR($B197="",D197=""),"",IF(G197&lt;&gt;"","✔ Выполнен","В работе"))</f>
        <v/>
      </c>
    </row>
    <row r="198" customFormat="false" ht="15" hidden="false" customHeight="true" outlineLevel="0" collapsed="false">
      <c r="A198" s="10" t="n">
        <v>187</v>
      </c>
      <c r="B198" s="59" t="str">
        <f aca="false">'У10 Заказы'!$A$27</f>
        <v/>
      </c>
      <c r="C198" s="10" t="str">
        <f aca="false">IF($B198="","",'У10 Заказы'!$I$2)</f>
        <v/>
      </c>
      <c r="D198" s="64" t="str">
        <f aca="false">IF('У10 Заказы'!I27="","",'У10 Заказы'!I27)</f>
        <v/>
      </c>
      <c r="E198" s="65" t="str">
        <f aca="false">IF('У10 Заказы'!J27="","",'У10 Заказы'!J27)</f>
        <v/>
      </c>
      <c r="F198" s="64" t="str">
        <f aca="false">IF(OR(D198="",E198="",E198=0),"",WORKDAY(D198,MAX(0,CEILING(E198,1)-1)))</f>
        <v/>
      </c>
      <c r="G198" s="64" t="str">
        <f aca="false">IF('У10 Заказы'!K27="","",'У10 Заказы'!K27)</f>
        <v/>
      </c>
      <c r="J198" s="10" t="str">
        <f aca="false">IF(D198="","",IF(WEEKDAY(D198,2)&gt;5,"⚠ Выходной","Рабочий день"))</f>
        <v/>
      </c>
      <c r="K198" s="10" t="str">
        <f aca="false">IF(OR($B198="",D198=""),"",IF(G198&lt;&gt;"","✔ Выполнен","В работе"))</f>
        <v/>
      </c>
    </row>
    <row r="199" customFormat="false" ht="15" hidden="false" customHeight="true" outlineLevel="0" collapsed="false">
      <c r="A199" s="10" t="n">
        <v>188</v>
      </c>
      <c r="B199" s="59" t="str">
        <f aca="false">'У10 Заказы'!$A$27</f>
        <v/>
      </c>
      <c r="C199" s="10" t="str">
        <f aca="false">IF($B199="","",'У10 Заказы'!$L$2)</f>
        <v/>
      </c>
      <c r="D199" s="64" t="str">
        <f aca="false">IF('У10 Заказы'!L27="","",'У10 Заказы'!L27)</f>
        <v/>
      </c>
      <c r="E199" s="65" t="str">
        <f aca="false">IF('У10 Заказы'!M27="","",'У10 Заказы'!M27)</f>
        <v/>
      </c>
      <c r="F199" s="64" t="str">
        <f aca="false">IF(OR(D199="",E199="",E199=0),"",WORKDAY(D199,MAX(0,CEILING(E199,1)-1)))</f>
        <v/>
      </c>
      <c r="G199" s="64" t="str">
        <f aca="false">IF('У10 Заказы'!N27="","",'У10 Заказы'!N27)</f>
        <v/>
      </c>
      <c r="J199" s="10" t="str">
        <f aca="false">IF(D199="","",IF(WEEKDAY(D199,2)&gt;5,"⚠ Выходной","Рабочий день"))</f>
        <v/>
      </c>
      <c r="K199" s="10" t="str">
        <f aca="false">IF(OR($B199="",D199=""),"",IF(G199&lt;&gt;"","✔ Выполнен","В работе"))</f>
        <v/>
      </c>
    </row>
    <row r="200" customFormat="false" ht="15" hidden="false" customHeight="true" outlineLevel="0" collapsed="false">
      <c r="A200" s="10" t="n">
        <v>189</v>
      </c>
      <c r="B200" s="59" t="str">
        <f aca="false">'У10 Заказы'!$A$27</f>
        <v/>
      </c>
      <c r="C200" s="10" t="str">
        <f aca="false">IF($B200="","",'У10 Заказы'!$O$2)</f>
        <v/>
      </c>
      <c r="D200" s="64" t="str">
        <f aca="false">IF('У10 Заказы'!O27="","",'У10 Заказы'!O27)</f>
        <v/>
      </c>
      <c r="E200" s="65" t="str">
        <f aca="false">IF('У10 Заказы'!P27="","",'У10 Заказы'!P27)</f>
        <v/>
      </c>
      <c r="F200" s="64" t="str">
        <f aca="false">IF(OR(D200="",E200="",E200=0),"",WORKDAY(D200,MAX(0,CEILING(E200,1)-1)))</f>
        <v/>
      </c>
      <c r="G200" s="64" t="str">
        <f aca="false">IF('У10 Заказы'!Q27="","",'У10 Заказы'!Q27)</f>
        <v/>
      </c>
      <c r="J200" s="10" t="str">
        <f aca="false">IF(D200="","",IF(WEEKDAY(D200,2)&gt;5,"⚠ Выходной","Рабочий день"))</f>
        <v/>
      </c>
      <c r="K200" s="10" t="str">
        <f aca="false">IF(OR($B200="",D200=""),"",IF(G200&lt;&gt;"","✔ Выполнен","В работе"))</f>
        <v/>
      </c>
    </row>
    <row r="201" customFormat="false" ht="15" hidden="false" customHeight="true" outlineLevel="0" collapsed="false">
      <c r="A201" s="10" t="n">
        <v>190</v>
      </c>
      <c r="B201" s="59" t="str">
        <f aca="false">'У10 Заказы'!$A$27</f>
        <v/>
      </c>
      <c r="C201" s="10" t="str">
        <f aca="false">IF($B201="","",'У10 Заказы'!$R$2)</f>
        <v/>
      </c>
      <c r="D201" s="64" t="str">
        <f aca="false">IF('У10 Заказы'!R27="","",'У10 Заказы'!R27)</f>
        <v/>
      </c>
      <c r="E201" s="65" t="str">
        <f aca="false">IF('У10 Заказы'!S27="","",'У10 Заказы'!S27)</f>
        <v/>
      </c>
      <c r="F201" s="64" t="str">
        <f aca="false">IF(OR(D201="",E201="",E201=0),"",WORKDAY(D201,MAX(0,CEILING(E201,1)-1)))</f>
        <v/>
      </c>
      <c r="G201" s="64" t="str">
        <f aca="false">IF('У10 Заказы'!T27="","",'У10 Заказы'!T27)</f>
        <v/>
      </c>
      <c r="J201" s="10" t="str">
        <f aca="false">IF(D201="","",IF(WEEKDAY(D201,2)&gt;5,"⚠ Выходной","Рабочий день"))</f>
        <v/>
      </c>
      <c r="K201" s="10" t="str">
        <f aca="false">IF(OR($B201="",D201=""),"",IF(G201&lt;&gt;"","✔ Выполнен","В работе"))</f>
        <v/>
      </c>
    </row>
    <row r="202" customFormat="false" ht="15" hidden="false" customHeight="true" outlineLevel="0" collapsed="false">
      <c r="A202" s="10" t="n">
        <v>191</v>
      </c>
      <c r="B202" s="59" t="str">
        <f aca="false">'У10 Заказы'!$A$27</f>
        <v/>
      </c>
      <c r="C202" s="10" t="str">
        <f aca="false">IF($B202="","",'У10 Заказы'!$U$2)</f>
        <v/>
      </c>
      <c r="D202" s="64" t="str">
        <f aca="false">IF('У10 Заказы'!U27="","",'У10 Заказы'!U27)</f>
        <v/>
      </c>
      <c r="E202" s="65" t="str">
        <f aca="false">IF('У10 Заказы'!V27="","",'У10 Заказы'!V27)</f>
        <v/>
      </c>
      <c r="F202" s="64" t="str">
        <f aca="false">IF(OR(D202="",E202="",E202=0),"",WORKDAY(D202,MAX(0,CEILING(E202,1)-1)))</f>
        <v/>
      </c>
      <c r="G202" s="64" t="str">
        <f aca="false">IF('У10 Заказы'!W27="","",'У10 Заказы'!W27)</f>
        <v/>
      </c>
      <c r="J202" s="10" t="str">
        <f aca="false">IF(D202="","",IF(WEEKDAY(D202,2)&gt;5,"⚠ Выходной","Рабочий день"))</f>
        <v/>
      </c>
      <c r="K202" s="10" t="str">
        <f aca="false">IF(OR($B202="",D202=""),"",IF(G202&lt;&gt;"","✔ Выполнен","В работе"))</f>
        <v/>
      </c>
    </row>
    <row r="203" customFormat="false" ht="15" hidden="false" customHeight="true" outlineLevel="0" collapsed="false">
      <c r="A203" s="10" t="n">
        <v>192</v>
      </c>
      <c r="B203" s="59" t="str">
        <f aca="false">'У10 Заказы'!$A$27</f>
        <v/>
      </c>
      <c r="C203" s="10" t="str">
        <f aca="false">IF($B203="","",'У10 Заказы'!$X$2)</f>
        <v/>
      </c>
      <c r="D203" s="64" t="str">
        <f aca="false">IF('У10 Заказы'!X27="","",'У10 Заказы'!X27)</f>
        <v/>
      </c>
      <c r="E203" s="65" t="str">
        <f aca="false">IF('У10 Заказы'!Y27="","",'У10 Заказы'!Y27)</f>
        <v/>
      </c>
      <c r="F203" s="64" t="str">
        <f aca="false">IF(OR(D203="",E203="",E203=0),"",WORKDAY(D203,MAX(0,CEILING(E203,1)-1)))</f>
        <v/>
      </c>
      <c r="G203" s="64" t="str">
        <f aca="false">IF('У10 Заказы'!Z27="","",'У10 Заказы'!Z27)</f>
        <v/>
      </c>
      <c r="J203" s="10" t="str">
        <f aca="false">IF(D203="","",IF(WEEKDAY(D203,2)&gt;5,"⚠ Выходной","Рабочий день"))</f>
        <v/>
      </c>
      <c r="K203" s="10" t="str">
        <f aca="false">IF(OR($B203="",D203=""),"",IF(G203&lt;&gt;"","✔ Выполнен","В работе"))</f>
        <v/>
      </c>
    </row>
    <row r="204" customFormat="false" ht="15" hidden="false" customHeight="true" outlineLevel="0" collapsed="false">
      <c r="A204" s="10" t="n">
        <v>193</v>
      </c>
      <c r="B204" s="59" t="str">
        <f aca="false">'У10 Заказы'!$A$28</f>
        <v/>
      </c>
      <c r="C204" s="10" t="str">
        <f aca="false">IF($B204="","",'У10 Заказы'!$C$2)</f>
        <v/>
      </c>
      <c r="D204" s="64" t="str">
        <f aca="false">IF('У10 Заказы'!C28="","",'У10 Заказы'!C28)</f>
        <v/>
      </c>
      <c r="E204" s="65" t="str">
        <f aca="false">IF('У10 Заказы'!D28="","",'У10 Заказы'!D28)</f>
        <v/>
      </c>
      <c r="F204" s="64" t="str">
        <f aca="false">IF(OR(D204="",E204="",E204=0),"",WORKDAY(D204,MAX(0,CEILING(E204,1)-1)))</f>
        <v/>
      </c>
      <c r="G204" s="64" t="str">
        <f aca="false">IF('У10 Заказы'!E28="","",'У10 Заказы'!E28)</f>
        <v/>
      </c>
      <c r="J204" s="10" t="str">
        <f aca="false">IF(D204="","",IF(WEEKDAY(D204,2)&gt;5,"⚠ Выходной","Рабочий день"))</f>
        <v/>
      </c>
      <c r="K204" s="10" t="str">
        <f aca="false">IF(OR($B204="",D204=""),"",IF(G204&lt;&gt;"","✔ Выполнен","В работе"))</f>
        <v/>
      </c>
    </row>
    <row r="205" customFormat="false" ht="15" hidden="false" customHeight="true" outlineLevel="0" collapsed="false">
      <c r="A205" s="10" t="n">
        <v>194</v>
      </c>
      <c r="B205" s="59" t="str">
        <f aca="false">'У10 Заказы'!$A$28</f>
        <v/>
      </c>
      <c r="C205" s="10" t="str">
        <f aca="false">IF($B205="","",'У10 Заказы'!$F$2)</f>
        <v/>
      </c>
      <c r="D205" s="64" t="str">
        <f aca="false">IF('У10 Заказы'!F28="","",'У10 Заказы'!F28)</f>
        <v/>
      </c>
      <c r="E205" s="65" t="str">
        <f aca="false">IF('У10 Заказы'!G28="","",'У10 Заказы'!G28)</f>
        <v/>
      </c>
      <c r="F205" s="64" t="str">
        <f aca="false">IF(OR(D205="",E205="",E205=0),"",WORKDAY(D205,MAX(0,CEILING(E205,1)-1)))</f>
        <v/>
      </c>
      <c r="G205" s="64" t="str">
        <f aca="false">IF('У10 Заказы'!H28="","",'У10 Заказы'!H28)</f>
        <v/>
      </c>
      <c r="J205" s="10" t="str">
        <f aca="false">IF(D205="","",IF(WEEKDAY(D205,2)&gt;5,"⚠ Выходной","Рабочий день"))</f>
        <v/>
      </c>
      <c r="K205" s="10" t="str">
        <f aca="false">IF(OR($B205="",D205=""),"",IF(G205&lt;&gt;"","✔ Выполнен","В работе"))</f>
        <v/>
      </c>
    </row>
    <row r="206" customFormat="false" ht="15" hidden="false" customHeight="true" outlineLevel="0" collapsed="false">
      <c r="A206" s="10" t="n">
        <v>195</v>
      </c>
      <c r="B206" s="59" t="str">
        <f aca="false">'У10 Заказы'!$A$28</f>
        <v/>
      </c>
      <c r="C206" s="10" t="str">
        <f aca="false">IF($B206="","",'У10 Заказы'!$I$2)</f>
        <v/>
      </c>
      <c r="D206" s="64" t="str">
        <f aca="false">IF('У10 Заказы'!I28="","",'У10 Заказы'!I28)</f>
        <v/>
      </c>
      <c r="E206" s="65" t="str">
        <f aca="false">IF('У10 Заказы'!J28="","",'У10 Заказы'!J28)</f>
        <v/>
      </c>
      <c r="F206" s="64" t="str">
        <f aca="false">IF(OR(D206="",E206="",E206=0),"",WORKDAY(D206,MAX(0,CEILING(E206,1)-1)))</f>
        <v/>
      </c>
      <c r="G206" s="64" t="str">
        <f aca="false">IF('У10 Заказы'!K28="","",'У10 Заказы'!K28)</f>
        <v/>
      </c>
      <c r="J206" s="10" t="str">
        <f aca="false">IF(D206="","",IF(WEEKDAY(D206,2)&gt;5,"⚠ Выходной","Рабочий день"))</f>
        <v/>
      </c>
      <c r="K206" s="10" t="str">
        <f aca="false">IF(OR($B206="",D206=""),"",IF(G206&lt;&gt;"","✔ Выполнен","В работе"))</f>
        <v/>
      </c>
    </row>
    <row r="207" customFormat="false" ht="15" hidden="false" customHeight="true" outlineLevel="0" collapsed="false">
      <c r="A207" s="10" t="n">
        <v>196</v>
      </c>
      <c r="B207" s="59" t="str">
        <f aca="false">'У10 Заказы'!$A$28</f>
        <v/>
      </c>
      <c r="C207" s="10" t="str">
        <f aca="false">IF($B207="","",'У10 Заказы'!$L$2)</f>
        <v/>
      </c>
      <c r="D207" s="64" t="str">
        <f aca="false">IF('У10 Заказы'!L28="","",'У10 Заказы'!L28)</f>
        <v/>
      </c>
      <c r="E207" s="65" t="str">
        <f aca="false">IF('У10 Заказы'!M28="","",'У10 Заказы'!M28)</f>
        <v/>
      </c>
      <c r="F207" s="64" t="str">
        <f aca="false">IF(OR(D207="",E207="",E207=0),"",WORKDAY(D207,MAX(0,CEILING(E207,1)-1)))</f>
        <v/>
      </c>
      <c r="G207" s="64" t="str">
        <f aca="false">IF('У10 Заказы'!N28="","",'У10 Заказы'!N28)</f>
        <v/>
      </c>
      <c r="J207" s="10" t="str">
        <f aca="false">IF(D207="","",IF(WEEKDAY(D207,2)&gt;5,"⚠ Выходной","Рабочий день"))</f>
        <v/>
      </c>
      <c r="K207" s="10" t="str">
        <f aca="false">IF(OR($B207="",D207=""),"",IF(G207&lt;&gt;"","✔ Выполнен","В работе"))</f>
        <v/>
      </c>
    </row>
    <row r="208" customFormat="false" ht="15" hidden="false" customHeight="true" outlineLevel="0" collapsed="false">
      <c r="A208" s="10" t="n">
        <v>197</v>
      </c>
      <c r="B208" s="59" t="str">
        <f aca="false">'У10 Заказы'!$A$28</f>
        <v/>
      </c>
      <c r="C208" s="10" t="str">
        <f aca="false">IF($B208="","",'У10 Заказы'!$O$2)</f>
        <v/>
      </c>
      <c r="D208" s="64" t="str">
        <f aca="false">IF('У10 Заказы'!O28="","",'У10 Заказы'!O28)</f>
        <v/>
      </c>
      <c r="E208" s="65" t="str">
        <f aca="false">IF('У10 Заказы'!P28="","",'У10 Заказы'!P28)</f>
        <v/>
      </c>
      <c r="F208" s="64" t="str">
        <f aca="false">IF(OR(D208="",E208="",E208=0),"",WORKDAY(D208,MAX(0,CEILING(E208,1)-1)))</f>
        <v/>
      </c>
      <c r="G208" s="64" t="str">
        <f aca="false">IF('У10 Заказы'!Q28="","",'У10 Заказы'!Q28)</f>
        <v/>
      </c>
      <c r="J208" s="10" t="str">
        <f aca="false">IF(D208="","",IF(WEEKDAY(D208,2)&gt;5,"⚠ Выходной","Рабочий день"))</f>
        <v/>
      </c>
      <c r="K208" s="10" t="str">
        <f aca="false">IF(OR($B208="",D208=""),"",IF(G208&lt;&gt;"","✔ Выполнен","В работе"))</f>
        <v/>
      </c>
    </row>
    <row r="209" customFormat="false" ht="15" hidden="false" customHeight="true" outlineLevel="0" collapsed="false">
      <c r="A209" s="10" t="n">
        <v>198</v>
      </c>
      <c r="B209" s="59" t="str">
        <f aca="false">'У10 Заказы'!$A$28</f>
        <v/>
      </c>
      <c r="C209" s="10" t="str">
        <f aca="false">IF($B209="","",'У10 Заказы'!$R$2)</f>
        <v/>
      </c>
      <c r="D209" s="64" t="str">
        <f aca="false">IF('У10 Заказы'!R28="","",'У10 Заказы'!R28)</f>
        <v/>
      </c>
      <c r="E209" s="65" t="str">
        <f aca="false">IF('У10 Заказы'!S28="","",'У10 Заказы'!S28)</f>
        <v/>
      </c>
      <c r="F209" s="64" t="str">
        <f aca="false">IF(OR(D209="",E209="",E209=0),"",WORKDAY(D209,MAX(0,CEILING(E209,1)-1)))</f>
        <v/>
      </c>
      <c r="G209" s="64" t="str">
        <f aca="false">IF('У10 Заказы'!T28="","",'У10 Заказы'!T28)</f>
        <v/>
      </c>
      <c r="J209" s="10" t="str">
        <f aca="false">IF(D209="","",IF(WEEKDAY(D209,2)&gt;5,"⚠ Выходной","Рабочий день"))</f>
        <v/>
      </c>
      <c r="K209" s="10" t="str">
        <f aca="false">IF(OR($B209="",D209=""),"",IF(G209&lt;&gt;"","✔ Выполнен","В работе"))</f>
        <v/>
      </c>
    </row>
    <row r="210" customFormat="false" ht="15" hidden="false" customHeight="true" outlineLevel="0" collapsed="false">
      <c r="A210" s="10" t="n">
        <v>199</v>
      </c>
      <c r="B210" s="59" t="str">
        <f aca="false">'У10 Заказы'!$A$28</f>
        <v/>
      </c>
      <c r="C210" s="10" t="str">
        <f aca="false">IF($B210="","",'У10 Заказы'!$U$2)</f>
        <v/>
      </c>
      <c r="D210" s="64" t="str">
        <f aca="false">IF('У10 Заказы'!U28="","",'У10 Заказы'!U28)</f>
        <v/>
      </c>
      <c r="E210" s="65" t="str">
        <f aca="false">IF('У10 Заказы'!V28="","",'У10 Заказы'!V28)</f>
        <v/>
      </c>
      <c r="F210" s="64" t="str">
        <f aca="false">IF(OR(D210="",E210="",E210=0),"",WORKDAY(D210,MAX(0,CEILING(E210,1)-1)))</f>
        <v/>
      </c>
      <c r="G210" s="64" t="str">
        <f aca="false">IF('У10 Заказы'!W28="","",'У10 Заказы'!W28)</f>
        <v/>
      </c>
      <c r="J210" s="10" t="str">
        <f aca="false">IF(D210="","",IF(WEEKDAY(D210,2)&gt;5,"⚠ Выходной","Рабочий день"))</f>
        <v/>
      </c>
      <c r="K210" s="10" t="str">
        <f aca="false">IF(OR($B210="",D210=""),"",IF(G210&lt;&gt;"","✔ Выполнен","В работе"))</f>
        <v/>
      </c>
    </row>
    <row r="211" customFormat="false" ht="15" hidden="false" customHeight="true" outlineLevel="0" collapsed="false">
      <c r="A211" s="10" t="n">
        <v>200</v>
      </c>
      <c r="B211" s="59" t="str">
        <f aca="false">'У10 Заказы'!$A$28</f>
        <v/>
      </c>
      <c r="C211" s="10" t="str">
        <f aca="false">IF($B211="","",'У10 Заказы'!$X$2)</f>
        <v/>
      </c>
      <c r="D211" s="64" t="str">
        <f aca="false">IF('У10 Заказы'!X28="","",'У10 Заказы'!X28)</f>
        <v/>
      </c>
      <c r="E211" s="65" t="str">
        <f aca="false">IF('У10 Заказы'!Y28="","",'У10 Заказы'!Y28)</f>
        <v/>
      </c>
      <c r="F211" s="64" t="str">
        <f aca="false">IF(OR(D211="",E211="",E211=0),"",WORKDAY(D211,MAX(0,CEILING(E211,1)-1)))</f>
        <v/>
      </c>
      <c r="G211" s="64" t="str">
        <f aca="false">IF('У10 Заказы'!Z28="","",'У10 Заказы'!Z28)</f>
        <v/>
      </c>
      <c r="J211" s="10" t="str">
        <f aca="false">IF(D211="","",IF(WEEKDAY(D211,2)&gt;5,"⚠ Выходной","Рабочий день"))</f>
        <v/>
      </c>
      <c r="K211" s="10" t="str">
        <f aca="false">IF(OR($B211="",D211=""),"",IF(G211&lt;&gt;"","✔ Выполнен","В работе"))</f>
        <v/>
      </c>
    </row>
    <row r="212" customFormat="false" ht="15" hidden="false" customHeight="true" outlineLevel="0" collapsed="false">
      <c r="A212" s="10" t="n">
        <v>201</v>
      </c>
      <c r="B212" s="59" t="str">
        <f aca="false">'У10 Заказы'!$A$29</f>
        <v/>
      </c>
      <c r="C212" s="10" t="str">
        <f aca="false">IF($B212="","",'У10 Заказы'!$C$2)</f>
        <v/>
      </c>
      <c r="D212" s="64" t="str">
        <f aca="false">IF('У10 Заказы'!C29="","",'У10 Заказы'!C29)</f>
        <v/>
      </c>
      <c r="E212" s="65" t="str">
        <f aca="false">IF('У10 Заказы'!D29="","",'У10 Заказы'!D29)</f>
        <v/>
      </c>
      <c r="F212" s="64" t="str">
        <f aca="false">IF(OR(D212="",E212="",E212=0),"",WORKDAY(D212,MAX(0,CEILING(E212,1)-1)))</f>
        <v/>
      </c>
      <c r="G212" s="64" t="str">
        <f aca="false">IF('У10 Заказы'!E29="","",'У10 Заказы'!E29)</f>
        <v/>
      </c>
      <c r="J212" s="10" t="str">
        <f aca="false">IF(D212="","",IF(WEEKDAY(D212,2)&gt;5,"⚠ Выходной","Рабочий день"))</f>
        <v/>
      </c>
      <c r="K212" s="10" t="str">
        <f aca="false">IF(OR($B212="",D212=""),"",IF(G212&lt;&gt;"","✔ Выполнен","В работе"))</f>
        <v/>
      </c>
    </row>
    <row r="213" customFormat="false" ht="15" hidden="false" customHeight="true" outlineLevel="0" collapsed="false">
      <c r="A213" s="10" t="n">
        <v>202</v>
      </c>
      <c r="B213" s="59" t="str">
        <f aca="false">'У10 Заказы'!$A$29</f>
        <v/>
      </c>
      <c r="C213" s="10" t="str">
        <f aca="false">IF($B213="","",'У10 Заказы'!$F$2)</f>
        <v/>
      </c>
      <c r="D213" s="64" t="str">
        <f aca="false">IF('У10 Заказы'!F29="","",'У10 Заказы'!F29)</f>
        <v/>
      </c>
      <c r="E213" s="65" t="str">
        <f aca="false">IF('У10 Заказы'!G29="","",'У10 Заказы'!G29)</f>
        <v/>
      </c>
      <c r="F213" s="64" t="str">
        <f aca="false">IF(OR(D213="",E213="",E213=0),"",WORKDAY(D213,MAX(0,CEILING(E213,1)-1)))</f>
        <v/>
      </c>
      <c r="G213" s="64" t="str">
        <f aca="false">IF('У10 Заказы'!H29="","",'У10 Заказы'!H29)</f>
        <v/>
      </c>
      <c r="J213" s="10" t="str">
        <f aca="false">IF(D213="","",IF(WEEKDAY(D213,2)&gt;5,"⚠ Выходной","Рабочий день"))</f>
        <v/>
      </c>
      <c r="K213" s="10" t="str">
        <f aca="false">IF(OR($B213="",D213=""),"",IF(G213&lt;&gt;"","✔ Выполнен","В работе"))</f>
        <v/>
      </c>
    </row>
    <row r="214" customFormat="false" ht="15" hidden="false" customHeight="true" outlineLevel="0" collapsed="false">
      <c r="A214" s="10" t="n">
        <v>203</v>
      </c>
      <c r="B214" s="59" t="str">
        <f aca="false">'У10 Заказы'!$A$29</f>
        <v/>
      </c>
      <c r="C214" s="10" t="str">
        <f aca="false">IF($B214="","",'У10 Заказы'!$I$2)</f>
        <v/>
      </c>
      <c r="D214" s="64" t="str">
        <f aca="false">IF('У10 Заказы'!I29="","",'У10 Заказы'!I29)</f>
        <v/>
      </c>
      <c r="E214" s="65" t="str">
        <f aca="false">IF('У10 Заказы'!J29="","",'У10 Заказы'!J29)</f>
        <v/>
      </c>
      <c r="F214" s="64" t="str">
        <f aca="false">IF(OR(D214="",E214="",E214=0),"",WORKDAY(D214,MAX(0,CEILING(E214,1)-1)))</f>
        <v/>
      </c>
      <c r="G214" s="64" t="str">
        <f aca="false">IF('У10 Заказы'!K29="","",'У10 Заказы'!K29)</f>
        <v/>
      </c>
      <c r="J214" s="10" t="str">
        <f aca="false">IF(D214="","",IF(WEEKDAY(D214,2)&gt;5,"⚠ Выходной","Рабочий день"))</f>
        <v/>
      </c>
      <c r="K214" s="10" t="str">
        <f aca="false">IF(OR($B214="",D214=""),"",IF(G214&lt;&gt;"","✔ Выполнен","В работе"))</f>
        <v/>
      </c>
    </row>
    <row r="215" customFormat="false" ht="15" hidden="false" customHeight="true" outlineLevel="0" collapsed="false">
      <c r="A215" s="10" t="n">
        <v>204</v>
      </c>
      <c r="B215" s="59" t="str">
        <f aca="false">'У10 Заказы'!$A$29</f>
        <v/>
      </c>
      <c r="C215" s="10" t="str">
        <f aca="false">IF($B215="","",'У10 Заказы'!$L$2)</f>
        <v/>
      </c>
      <c r="D215" s="64" t="str">
        <f aca="false">IF('У10 Заказы'!L29="","",'У10 Заказы'!L29)</f>
        <v/>
      </c>
      <c r="E215" s="65" t="str">
        <f aca="false">IF('У10 Заказы'!M29="","",'У10 Заказы'!M29)</f>
        <v/>
      </c>
      <c r="F215" s="64" t="str">
        <f aca="false">IF(OR(D215="",E215="",E215=0),"",WORKDAY(D215,MAX(0,CEILING(E215,1)-1)))</f>
        <v/>
      </c>
      <c r="G215" s="64" t="str">
        <f aca="false">IF('У10 Заказы'!N29="","",'У10 Заказы'!N29)</f>
        <v/>
      </c>
      <c r="J215" s="10" t="str">
        <f aca="false">IF(D215="","",IF(WEEKDAY(D215,2)&gt;5,"⚠ Выходной","Рабочий день"))</f>
        <v/>
      </c>
      <c r="K215" s="10" t="str">
        <f aca="false">IF(OR($B215="",D215=""),"",IF(G215&lt;&gt;"","✔ Выполнен","В работе"))</f>
        <v/>
      </c>
    </row>
    <row r="216" customFormat="false" ht="15" hidden="false" customHeight="true" outlineLevel="0" collapsed="false">
      <c r="A216" s="10" t="n">
        <v>205</v>
      </c>
      <c r="B216" s="59" t="str">
        <f aca="false">'У10 Заказы'!$A$29</f>
        <v/>
      </c>
      <c r="C216" s="10" t="str">
        <f aca="false">IF($B216="","",'У10 Заказы'!$O$2)</f>
        <v/>
      </c>
      <c r="D216" s="64" t="str">
        <f aca="false">IF('У10 Заказы'!O29="","",'У10 Заказы'!O29)</f>
        <v/>
      </c>
      <c r="E216" s="65" t="str">
        <f aca="false">IF('У10 Заказы'!P29="","",'У10 Заказы'!P29)</f>
        <v/>
      </c>
      <c r="F216" s="64" t="str">
        <f aca="false">IF(OR(D216="",E216="",E216=0),"",WORKDAY(D216,MAX(0,CEILING(E216,1)-1)))</f>
        <v/>
      </c>
      <c r="G216" s="64" t="str">
        <f aca="false">IF('У10 Заказы'!Q29="","",'У10 Заказы'!Q29)</f>
        <v/>
      </c>
      <c r="J216" s="10" t="str">
        <f aca="false">IF(D216="","",IF(WEEKDAY(D216,2)&gt;5,"⚠ Выходной","Рабочий день"))</f>
        <v/>
      </c>
      <c r="K216" s="10" t="str">
        <f aca="false">IF(OR($B216="",D216=""),"",IF(G216&lt;&gt;"","✔ Выполнен","В работе"))</f>
        <v/>
      </c>
    </row>
    <row r="217" customFormat="false" ht="15" hidden="false" customHeight="true" outlineLevel="0" collapsed="false">
      <c r="A217" s="10" t="n">
        <v>206</v>
      </c>
      <c r="B217" s="59" t="str">
        <f aca="false">'У10 Заказы'!$A$29</f>
        <v/>
      </c>
      <c r="C217" s="10" t="str">
        <f aca="false">IF($B217="","",'У10 Заказы'!$R$2)</f>
        <v/>
      </c>
      <c r="D217" s="64" t="str">
        <f aca="false">IF('У10 Заказы'!R29="","",'У10 Заказы'!R29)</f>
        <v/>
      </c>
      <c r="E217" s="65" t="str">
        <f aca="false">IF('У10 Заказы'!S29="","",'У10 Заказы'!S29)</f>
        <v/>
      </c>
      <c r="F217" s="64" t="str">
        <f aca="false">IF(OR(D217="",E217="",E217=0),"",WORKDAY(D217,MAX(0,CEILING(E217,1)-1)))</f>
        <v/>
      </c>
      <c r="G217" s="64" t="str">
        <f aca="false">IF('У10 Заказы'!T29="","",'У10 Заказы'!T29)</f>
        <v/>
      </c>
      <c r="J217" s="10" t="str">
        <f aca="false">IF(D217="","",IF(WEEKDAY(D217,2)&gt;5,"⚠ Выходной","Рабочий день"))</f>
        <v/>
      </c>
      <c r="K217" s="10" t="str">
        <f aca="false">IF(OR($B217="",D217=""),"",IF(G217&lt;&gt;"","✔ Выполнен","В работе"))</f>
        <v/>
      </c>
    </row>
    <row r="218" customFormat="false" ht="15" hidden="false" customHeight="true" outlineLevel="0" collapsed="false">
      <c r="A218" s="10" t="n">
        <v>207</v>
      </c>
      <c r="B218" s="59" t="str">
        <f aca="false">'У10 Заказы'!$A$29</f>
        <v/>
      </c>
      <c r="C218" s="10" t="str">
        <f aca="false">IF($B218="","",'У10 Заказы'!$U$2)</f>
        <v/>
      </c>
      <c r="D218" s="64" t="str">
        <f aca="false">IF('У10 Заказы'!U29="","",'У10 Заказы'!U29)</f>
        <v/>
      </c>
      <c r="E218" s="65" t="str">
        <f aca="false">IF('У10 Заказы'!V29="","",'У10 Заказы'!V29)</f>
        <v/>
      </c>
      <c r="F218" s="64" t="str">
        <f aca="false">IF(OR(D218="",E218="",E218=0),"",WORKDAY(D218,MAX(0,CEILING(E218,1)-1)))</f>
        <v/>
      </c>
      <c r="G218" s="64" t="str">
        <f aca="false">IF('У10 Заказы'!W29="","",'У10 Заказы'!W29)</f>
        <v/>
      </c>
      <c r="J218" s="10" t="str">
        <f aca="false">IF(D218="","",IF(WEEKDAY(D218,2)&gt;5,"⚠ Выходной","Рабочий день"))</f>
        <v/>
      </c>
      <c r="K218" s="10" t="str">
        <f aca="false">IF(OR($B218="",D218=""),"",IF(G218&lt;&gt;"","✔ Выполнен","В работе"))</f>
        <v/>
      </c>
    </row>
    <row r="219" customFormat="false" ht="15" hidden="false" customHeight="true" outlineLevel="0" collapsed="false">
      <c r="A219" s="10" t="n">
        <v>208</v>
      </c>
      <c r="B219" s="59" t="str">
        <f aca="false">'У10 Заказы'!$A$29</f>
        <v/>
      </c>
      <c r="C219" s="10" t="str">
        <f aca="false">IF($B219="","",'У10 Заказы'!$X$2)</f>
        <v/>
      </c>
      <c r="D219" s="64" t="str">
        <f aca="false">IF('У10 Заказы'!X29="","",'У10 Заказы'!X29)</f>
        <v/>
      </c>
      <c r="E219" s="65" t="str">
        <f aca="false">IF('У10 Заказы'!Y29="","",'У10 Заказы'!Y29)</f>
        <v/>
      </c>
      <c r="F219" s="64" t="str">
        <f aca="false">IF(OR(D219="",E219="",E219=0),"",WORKDAY(D219,MAX(0,CEILING(E219,1)-1)))</f>
        <v/>
      </c>
      <c r="G219" s="64" t="str">
        <f aca="false">IF('У10 Заказы'!Z29="","",'У10 Заказы'!Z29)</f>
        <v/>
      </c>
      <c r="J219" s="10" t="str">
        <f aca="false">IF(D219="","",IF(WEEKDAY(D219,2)&gt;5,"⚠ Выходной","Рабочий день"))</f>
        <v/>
      </c>
      <c r="K219" s="10" t="str">
        <f aca="false">IF(OR($B219="",D219=""),"",IF(G219&lt;&gt;"","✔ Выполнен","В работе"))</f>
        <v/>
      </c>
    </row>
    <row r="220" customFormat="false" ht="15" hidden="false" customHeight="true" outlineLevel="0" collapsed="false">
      <c r="A220" s="10" t="n">
        <v>209</v>
      </c>
      <c r="B220" s="59" t="str">
        <f aca="false">'У10 Заказы'!$A$30</f>
        <v/>
      </c>
      <c r="C220" s="10" t="str">
        <f aca="false">IF($B220="","",'У10 Заказы'!$C$2)</f>
        <v/>
      </c>
      <c r="D220" s="64" t="str">
        <f aca="false">IF('У10 Заказы'!C30="","",'У10 Заказы'!C30)</f>
        <v/>
      </c>
      <c r="E220" s="65" t="str">
        <f aca="false">IF('У10 Заказы'!D30="","",'У10 Заказы'!D30)</f>
        <v/>
      </c>
      <c r="F220" s="64" t="str">
        <f aca="false">IF(OR(D220="",E220="",E220=0),"",WORKDAY(D220,MAX(0,CEILING(E220,1)-1)))</f>
        <v/>
      </c>
      <c r="G220" s="64" t="str">
        <f aca="false">IF('У10 Заказы'!E30="","",'У10 Заказы'!E30)</f>
        <v/>
      </c>
      <c r="J220" s="10" t="str">
        <f aca="false">IF(D220="","",IF(WEEKDAY(D220,2)&gt;5,"⚠ Выходной","Рабочий день"))</f>
        <v/>
      </c>
      <c r="K220" s="10" t="str">
        <f aca="false">IF(OR($B220="",D220=""),"",IF(G220&lt;&gt;"","✔ Выполнен","В работе"))</f>
        <v/>
      </c>
    </row>
    <row r="221" customFormat="false" ht="15" hidden="false" customHeight="true" outlineLevel="0" collapsed="false">
      <c r="A221" s="10" t="n">
        <v>210</v>
      </c>
      <c r="B221" s="59" t="str">
        <f aca="false">'У10 Заказы'!$A$30</f>
        <v/>
      </c>
      <c r="C221" s="10" t="str">
        <f aca="false">IF($B221="","",'У10 Заказы'!$F$2)</f>
        <v/>
      </c>
      <c r="D221" s="64" t="str">
        <f aca="false">IF('У10 Заказы'!F30="","",'У10 Заказы'!F30)</f>
        <v/>
      </c>
      <c r="E221" s="65" t="str">
        <f aca="false">IF('У10 Заказы'!G30="","",'У10 Заказы'!G30)</f>
        <v/>
      </c>
      <c r="F221" s="64" t="str">
        <f aca="false">IF(OR(D221="",E221="",E221=0),"",WORKDAY(D221,MAX(0,CEILING(E221,1)-1)))</f>
        <v/>
      </c>
      <c r="G221" s="64" t="str">
        <f aca="false">IF('У10 Заказы'!H30="","",'У10 Заказы'!H30)</f>
        <v/>
      </c>
      <c r="J221" s="10" t="str">
        <f aca="false">IF(D221="","",IF(WEEKDAY(D221,2)&gt;5,"⚠ Выходной","Рабочий день"))</f>
        <v/>
      </c>
      <c r="K221" s="10" t="str">
        <f aca="false">IF(OR($B221="",D221=""),"",IF(G221&lt;&gt;"","✔ Выполнен","В работе"))</f>
        <v/>
      </c>
    </row>
    <row r="222" customFormat="false" ht="15" hidden="false" customHeight="true" outlineLevel="0" collapsed="false">
      <c r="A222" s="10" t="n">
        <v>211</v>
      </c>
      <c r="B222" s="59" t="str">
        <f aca="false">'У10 Заказы'!$A$30</f>
        <v/>
      </c>
      <c r="C222" s="10" t="str">
        <f aca="false">IF($B222="","",'У10 Заказы'!$I$2)</f>
        <v/>
      </c>
      <c r="D222" s="64" t="str">
        <f aca="false">IF('У10 Заказы'!I30="","",'У10 Заказы'!I30)</f>
        <v/>
      </c>
      <c r="E222" s="65" t="str">
        <f aca="false">IF('У10 Заказы'!J30="","",'У10 Заказы'!J30)</f>
        <v/>
      </c>
      <c r="F222" s="64" t="str">
        <f aca="false">IF(OR(D222="",E222="",E222=0),"",WORKDAY(D222,MAX(0,CEILING(E222,1)-1)))</f>
        <v/>
      </c>
      <c r="G222" s="64" t="str">
        <f aca="false">IF('У10 Заказы'!K30="","",'У10 Заказы'!K30)</f>
        <v/>
      </c>
      <c r="J222" s="10" t="str">
        <f aca="false">IF(D222="","",IF(WEEKDAY(D222,2)&gt;5,"⚠ Выходной","Рабочий день"))</f>
        <v/>
      </c>
      <c r="K222" s="10" t="str">
        <f aca="false">IF(OR($B222="",D222=""),"",IF(G222&lt;&gt;"","✔ Выполнен","В работе"))</f>
        <v/>
      </c>
    </row>
    <row r="223" customFormat="false" ht="15" hidden="false" customHeight="true" outlineLevel="0" collapsed="false">
      <c r="A223" s="10" t="n">
        <v>212</v>
      </c>
      <c r="B223" s="59" t="str">
        <f aca="false">'У10 Заказы'!$A$30</f>
        <v/>
      </c>
      <c r="C223" s="10" t="str">
        <f aca="false">IF($B223="","",'У10 Заказы'!$L$2)</f>
        <v/>
      </c>
      <c r="D223" s="64" t="str">
        <f aca="false">IF('У10 Заказы'!L30="","",'У10 Заказы'!L30)</f>
        <v/>
      </c>
      <c r="E223" s="65" t="str">
        <f aca="false">IF('У10 Заказы'!M30="","",'У10 Заказы'!M30)</f>
        <v/>
      </c>
      <c r="F223" s="64" t="str">
        <f aca="false">IF(OR(D223="",E223="",E223=0),"",WORKDAY(D223,MAX(0,CEILING(E223,1)-1)))</f>
        <v/>
      </c>
      <c r="G223" s="64" t="str">
        <f aca="false">IF('У10 Заказы'!N30="","",'У10 Заказы'!N30)</f>
        <v/>
      </c>
      <c r="J223" s="10" t="str">
        <f aca="false">IF(D223="","",IF(WEEKDAY(D223,2)&gt;5,"⚠ Выходной","Рабочий день"))</f>
        <v/>
      </c>
      <c r="K223" s="10" t="str">
        <f aca="false">IF(OR($B223="",D223=""),"",IF(G223&lt;&gt;"","✔ Выполнен","В работе"))</f>
        <v/>
      </c>
    </row>
    <row r="224" customFormat="false" ht="15" hidden="false" customHeight="true" outlineLevel="0" collapsed="false">
      <c r="A224" s="10" t="n">
        <v>213</v>
      </c>
      <c r="B224" s="59" t="str">
        <f aca="false">'У10 Заказы'!$A$30</f>
        <v/>
      </c>
      <c r="C224" s="10" t="str">
        <f aca="false">IF($B224="","",'У10 Заказы'!$O$2)</f>
        <v/>
      </c>
      <c r="D224" s="64" t="str">
        <f aca="false">IF('У10 Заказы'!O30="","",'У10 Заказы'!O30)</f>
        <v/>
      </c>
      <c r="E224" s="65" t="str">
        <f aca="false">IF('У10 Заказы'!P30="","",'У10 Заказы'!P30)</f>
        <v/>
      </c>
      <c r="F224" s="64" t="str">
        <f aca="false">IF(OR(D224="",E224="",E224=0),"",WORKDAY(D224,MAX(0,CEILING(E224,1)-1)))</f>
        <v/>
      </c>
      <c r="G224" s="64" t="str">
        <f aca="false">IF('У10 Заказы'!Q30="","",'У10 Заказы'!Q30)</f>
        <v/>
      </c>
      <c r="J224" s="10" t="str">
        <f aca="false">IF(D224="","",IF(WEEKDAY(D224,2)&gt;5,"⚠ Выходной","Рабочий день"))</f>
        <v/>
      </c>
      <c r="K224" s="10" t="str">
        <f aca="false">IF(OR($B224="",D224=""),"",IF(G224&lt;&gt;"","✔ Выполнен","В работе"))</f>
        <v/>
      </c>
    </row>
    <row r="225" customFormat="false" ht="15" hidden="false" customHeight="true" outlineLevel="0" collapsed="false">
      <c r="A225" s="10" t="n">
        <v>214</v>
      </c>
      <c r="B225" s="59" t="str">
        <f aca="false">'У10 Заказы'!$A$30</f>
        <v/>
      </c>
      <c r="C225" s="10" t="str">
        <f aca="false">IF($B225="","",'У10 Заказы'!$R$2)</f>
        <v/>
      </c>
      <c r="D225" s="64" t="str">
        <f aca="false">IF('У10 Заказы'!R30="","",'У10 Заказы'!R30)</f>
        <v/>
      </c>
      <c r="E225" s="65" t="str">
        <f aca="false">IF('У10 Заказы'!S30="","",'У10 Заказы'!S30)</f>
        <v/>
      </c>
      <c r="F225" s="64" t="str">
        <f aca="false">IF(OR(D225="",E225="",E225=0),"",WORKDAY(D225,MAX(0,CEILING(E225,1)-1)))</f>
        <v/>
      </c>
      <c r="G225" s="64" t="str">
        <f aca="false">IF('У10 Заказы'!T30="","",'У10 Заказы'!T30)</f>
        <v/>
      </c>
      <c r="J225" s="10" t="str">
        <f aca="false">IF(D225="","",IF(WEEKDAY(D225,2)&gt;5,"⚠ Выходной","Рабочий день"))</f>
        <v/>
      </c>
      <c r="K225" s="10" t="str">
        <f aca="false">IF(OR($B225="",D225=""),"",IF(G225&lt;&gt;"","✔ Выполнен","В работе"))</f>
        <v/>
      </c>
    </row>
    <row r="226" customFormat="false" ht="15" hidden="false" customHeight="true" outlineLevel="0" collapsed="false">
      <c r="A226" s="10" t="n">
        <v>215</v>
      </c>
      <c r="B226" s="59" t="str">
        <f aca="false">'У10 Заказы'!$A$30</f>
        <v/>
      </c>
      <c r="C226" s="10" t="str">
        <f aca="false">IF($B226="","",'У10 Заказы'!$U$2)</f>
        <v/>
      </c>
      <c r="D226" s="64" t="str">
        <f aca="false">IF('У10 Заказы'!U30="","",'У10 Заказы'!U30)</f>
        <v/>
      </c>
      <c r="E226" s="65" t="str">
        <f aca="false">IF('У10 Заказы'!V30="","",'У10 Заказы'!V30)</f>
        <v/>
      </c>
      <c r="F226" s="64" t="str">
        <f aca="false">IF(OR(D226="",E226="",E226=0),"",WORKDAY(D226,MAX(0,CEILING(E226,1)-1)))</f>
        <v/>
      </c>
      <c r="G226" s="64" t="str">
        <f aca="false">IF('У10 Заказы'!W30="","",'У10 Заказы'!W30)</f>
        <v/>
      </c>
      <c r="J226" s="10" t="str">
        <f aca="false">IF(D226="","",IF(WEEKDAY(D226,2)&gt;5,"⚠ Выходной","Рабочий день"))</f>
        <v/>
      </c>
      <c r="K226" s="10" t="str">
        <f aca="false">IF(OR($B226="",D226=""),"",IF(G226&lt;&gt;"","✔ Выполнен","В работе"))</f>
        <v/>
      </c>
    </row>
    <row r="227" customFormat="false" ht="15" hidden="false" customHeight="true" outlineLevel="0" collapsed="false">
      <c r="A227" s="10" t="n">
        <v>216</v>
      </c>
      <c r="B227" s="59" t="str">
        <f aca="false">'У10 Заказы'!$A$30</f>
        <v/>
      </c>
      <c r="C227" s="10" t="str">
        <f aca="false">IF($B227="","",'У10 Заказы'!$X$2)</f>
        <v/>
      </c>
      <c r="D227" s="64" t="str">
        <f aca="false">IF('У10 Заказы'!X30="","",'У10 Заказы'!X30)</f>
        <v/>
      </c>
      <c r="E227" s="65" t="str">
        <f aca="false">IF('У10 Заказы'!Y30="","",'У10 Заказы'!Y30)</f>
        <v/>
      </c>
      <c r="F227" s="64" t="str">
        <f aca="false">IF(OR(D227="",E227="",E227=0),"",WORKDAY(D227,MAX(0,CEILING(E227,1)-1)))</f>
        <v/>
      </c>
      <c r="G227" s="64" t="str">
        <f aca="false">IF('У10 Заказы'!Z30="","",'У10 Заказы'!Z30)</f>
        <v/>
      </c>
      <c r="J227" s="10" t="str">
        <f aca="false">IF(D227="","",IF(WEEKDAY(D227,2)&gt;5,"⚠ Выходной","Рабочий день"))</f>
        <v/>
      </c>
      <c r="K227" s="10" t="str">
        <f aca="false">IF(OR($B227="",D227=""),"",IF(G227&lt;&gt;"","✔ Выполнен","В работе"))</f>
        <v/>
      </c>
    </row>
    <row r="228" customFormat="false" ht="15" hidden="false" customHeight="true" outlineLevel="0" collapsed="false">
      <c r="A228" s="10" t="n">
        <v>217</v>
      </c>
      <c r="B228" s="59" t="str">
        <f aca="false">'У10 Заказы'!$A$31</f>
        <v/>
      </c>
      <c r="C228" s="10" t="str">
        <f aca="false">IF($B228="","",'У10 Заказы'!$C$2)</f>
        <v/>
      </c>
      <c r="D228" s="64" t="str">
        <f aca="false">IF('У10 Заказы'!C31="","",'У10 Заказы'!C31)</f>
        <v/>
      </c>
      <c r="E228" s="65" t="str">
        <f aca="false">IF('У10 Заказы'!D31="","",'У10 Заказы'!D31)</f>
        <v/>
      </c>
      <c r="F228" s="64" t="str">
        <f aca="false">IF(OR(D228="",E228="",E228=0),"",WORKDAY(D228,MAX(0,CEILING(E228,1)-1)))</f>
        <v/>
      </c>
      <c r="G228" s="64" t="str">
        <f aca="false">IF('У10 Заказы'!E31="","",'У10 Заказы'!E31)</f>
        <v/>
      </c>
      <c r="J228" s="10" t="str">
        <f aca="false">IF(D228="","",IF(WEEKDAY(D228,2)&gt;5,"⚠ Выходной","Рабочий день"))</f>
        <v/>
      </c>
      <c r="K228" s="10" t="str">
        <f aca="false">IF(OR($B228="",D228=""),"",IF(G228&lt;&gt;"","✔ Выполнен","В работе"))</f>
        <v/>
      </c>
    </row>
    <row r="229" customFormat="false" ht="15" hidden="false" customHeight="true" outlineLevel="0" collapsed="false">
      <c r="A229" s="10" t="n">
        <v>218</v>
      </c>
      <c r="B229" s="59" t="str">
        <f aca="false">'У10 Заказы'!$A$31</f>
        <v/>
      </c>
      <c r="C229" s="10" t="str">
        <f aca="false">IF($B229="","",'У10 Заказы'!$F$2)</f>
        <v/>
      </c>
      <c r="D229" s="64" t="str">
        <f aca="false">IF('У10 Заказы'!F31="","",'У10 Заказы'!F31)</f>
        <v/>
      </c>
      <c r="E229" s="65" t="str">
        <f aca="false">IF('У10 Заказы'!G31="","",'У10 Заказы'!G31)</f>
        <v/>
      </c>
      <c r="F229" s="64" t="str">
        <f aca="false">IF(OR(D229="",E229="",E229=0),"",WORKDAY(D229,MAX(0,CEILING(E229,1)-1)))</f>
        <v/>
      </c>
      <c r="G229" s="64" t="str">
        <f aca="false">IF('У10 Заказы'!H31="","",'У10 Заказы'!H31)</f>
        <v/>
      </c>
      <c r="J229" s="10" t="str">
        <f aca="false">IF(D229="","",IF(WEEKDAY(D229,2)&gt;5,"⚠ Выходной","Рабочий день"))</f>
        <v/>
      </c>
      <c r="K229" s="10" t="str">
        <f aca="false">IF(OR($B229="",D229=""),"",IF(G229&lt;&gt;"","✔ Выполнен","В работе"))</f>
        <v/>
      </c>
    </row>
    <row r="230" customFormat="false" ht="15" hidden="false" customHeight="true" outlineLevel="0" collapsed="false">
      <c r="A230" s="10" t="n">
        <v>219</v>
      </c>
      <c r="B230" s="59" t="str">
        <f aca="false">'У10 Заказы'!$A$31</f>
        <v/>
      </c>
      <c r="C230" s="10" t="str">
        <f aca="false">IF($B230="","",'У10 Заказы'!$I$2)</f>
        <v/>
      </c>
      <c r="D230" s="64" t="str">
        <f aca="false">IF('У10 Заказы'!I31="","",'У10 Заказы'!I31)</f>
        <v/>
      </c>
      <c r="E230" s="65" t="str">
        <f aca="false">IF('У10 Заказы'!J31="","",'У10 Заказы'!J31)</f>
        <v/>
      </c>
      <c r="F230" s="64" t="str">
        <f aca="false">IF(OR(D230="",E230="",E230=0),"",WORKDAY(D230,MAX(0,CEILING(E230,1)-1)))</f>
        <v/>
      </c>
      <c r="G230" s="64" t="str">
        <f aca="false">IF('У10 Заказы'!K31="","",'У10 Заказы'!K31)</f>
        <v/>
      </c>
      <c r="J230" s="10" t="str">
        <f aca="false">IF(D230="","",IF(WEEKDAY(D230,2)&gt;5,"⚠ Выходной","Рабочий день"))</f>
        <v/>
      </c>
      <c r="K230" s="10" t="str">
        <f aca="false">IF(OR($B230="",D230=""),"",IF(G230&lt;&gt;"","✔ Выполнен","В работе"))</f>
        <v/>
      </c>
    </row>
    <row r="231" customFormat="false" ht="15" hidden="false" customHeight="true" outlineLevel="0" collapsed="false">
      <c r="A231" s="10" t="n">
        <v>220</v>
      </c>
      <c r="B231" s="59" t="str">
        <f aca="false">'У10 Заказы'!$A$31</f>
        <v/>
      </c>
      <c r="C231" s="10" t="str">
        <f aca="false">IF($B231="","",'У10 Заказы'!$L$2)</f>
        <v/>
      </c>
      <c r="D231" s="64" t="str">
        <f aca="false">IF('У10 Заказы'!L31="","",'У10 Заказы'!L31)</f>
        <v/>
      </c>
      <c r="E231" s="65" t="str">
        <f aca="false">IF('У10 Заказы'!M31="","",'У10 Заказы'!M31)</f>
        <v/>
      </c>
      <c r="F231" s="64" t="str">
        <f aca="false">IF(OR(D231="",E231="",E231=0),"",WORKDAY(D231,MAX(0,CEILING(E231,1)-1)))</f>
        <v/>
      </c>
      <c r="G231" s="64" t="str">
        <f aca="false">IF('У10 Заказы'!N31="","",'У10 Заказы'!N31)</f>
        <v/>
      </c>
      <c r="J231" s="10" t="str">
        <f aca="false">IF(D231="","",IF(WEEKDAY(D231,2)&gt;5,"⚠ Выходной","Рабочий день"))</f>
        <v/>
      </c>
      <c r="K231" s="10" t="str">
        <f aca="false">IF(OR($B231="",D231=""),"",IF(G231&lt;&gt;"","✔ Выполнен","В работе"))</f>
        <v/>
      </c>
    </row>
    <row r="232" customFormat="false" ht="15" hidden="false" customHeight="true" outlineLevel="0" collapsed="false">
      <c r="A232" s="10" t="n">
        <v>221</v>
      </c>
      <c r="B232" s="59" t="str">
        <f aca="false">'У10 Заказы'!$A$31</f>
        <v/>
      </c>
      <c r="C232" s="10" t="str">
        <f aca="false">IF($B232="","",'У10 Заказы'!$O$2)</f>
        <v/>
      </c>
      <c r="D232" s="64" t="str">
        <f aca="false">IF('У10 Заказы'!O31="","",'У10 Заказы'!O31)</f>
        <v/>
      </c>
      <c r="E232" s="65" t="str">
        <f aca="false">IF('У10 Заказы'!P31="","",'У10 Заказы'!P31)</f>
        <v/>
      </c>
      <c r="F232" s="64" t="str">
        <f aca="false">IF(OR(D232="",E232="",E232=0),"",WORKDAY(D232,MAX(0,CEILING(E232,1)-1)))</f>
        <v/>
      </c>
      <c r="G232" s="64" t="str">
        <f aca="false">IF('У10 Заказы'!Q31="","",'У10 Заказы'!Q31)</f>
        <v/>
      </c>
      <c r="J232" s="10" t="str">
        <f aca="false">IF(D232="","",IF(WEEKDAY(D232,2)&gt;5,"⚠ Выходной","Рабочий день"))</f>
        <v/>
      </c>
      <c r="K232" s="10" t="str">
        <f aca="false">IF(OR($B232="",D232=""),"",IF(G232&lt;&gt;"","✔ Выполнен","В работе"))</f>
        <v/>
      </c>
    </row>
    <row r="233" customFormat="false" ht="15" hidden="false" customHeight="true" outlineLevel="0" collapsed="false">
      <c r="A233" s="10" t="n">
        <v>222</v>
      </c>
      <c r="B233" s="59" t="str">
        <f aca="false">'У10 Заказы'!$A$31</f>
        <v/>
      </c>
      <c r="C233" s="10" t="str">
        <f aca="false">IF($B233="","",'У10 Заказы'!$R$2)</f>
        <v/>
      </c>
      <c r="D233" s="64" t="str">
        <f aca="false">IF('У10 Заказы'!R31="","",'У10 Заказы'!R31)</f>
        <v/>
      </c>
      <c r="E233" s="65" t="str">
        <f aca="false">IF('У10 Заказы'!S31="","",'У10 Заказы'!S31)</f>
        <v/>
      </c>
      <c r="F233" s="64" t="str">
        <f aca="false">IF(OR(D233="",E233="",E233=0),"",WORKDAY(D233,MAX(0,CEILING(E233,1)-1)))</f>
        <v/>
      </c>
      <c r="G233" s="64" t="str">
        <f aca="false">IF('У10 Заказы'!T31="","",'У10 Заказы'!T31)</f>
        <v/>
      </c>
      <c r="J233" s="10" t="str">
        <f aca="false">IF(D233="","",IF(WEEKDAY(D233,2)&gt;5,"⚠ Выходной","Рабочий день"))</f>
        <v/>
      </c>
      <c r="K233" s="10" t="str">
        <f aca="false">IF(OR($B233="",D233=""),"",IF(G233&lt;&gt;"","✔ Выполнен","В работе"))</f>
        <v/>
      </c>
    </row>
    <row r="234" customFormat="false" ht="15" hidden="false" customHeight="true" outlineLevel="0" collapsed="false">
      <c r="A234" s="10" t="n">
        <v>223</v>
      </c>
      <c r="B234" s="59" t="str">
        <f aca="false">'У10 Заказы'!$A$31</f>
        <v/>
      </c>
      <c r="C234" s="10" t="str">
        <f aca="false">IF($B234="","",'У10 Заказы'!$U$2)</f>
        <v/>
      </c>
      <c r="D234" s="64" t="str">
        <f aca="false">IF('У10 Заказы'!U31="","",'У10 Заказы'!U31)</f>
        <v/>
      </c>
      <c r="E234" s="65" t="str">
        <f aca="false">IF('У10 Заказы'!V31="","",'У10 Заказы'!V31)</f>
        <v/>
      </c>
      <c r="F234" s="64" t="str">
        <f aca="false">IF(OR(D234="",E234="",E234=0),"",WORKDAY(D234,MAX(0,CEILING(E234,1)-1)))</f>
        <v/>
      </c>
      <c r="G234" s="64" t="str">
        <f aca="false">IF('У10 Заказы'!W31="","",'У10 Заказы'!W31)</f>
        <v/>
      </c>
      <c r="J234" s="10" t="str">
        <f aca="false">IF(D234="","",IF(WEEKDAY(D234,2)&gt;5,"⚠ Выходной","Рабочий день"))</f>
        <v/>
      </c>
      <c r="K234" s="10" t="str">
        <f aca="false">IF(OR($B234="",D234=""),"",IF(G234&lt;&gt;"","✔ Выполнен","В работе"))</f>
        <v/>
      </c>
    </row>
    <row r="235" customFormat="false" ht="15" hidden="false" customHeight="true" outlineLevel="0" collapsed="false">
      <c r="A235" s="10" t="n">
        <v>224</v>
      </c>
      <c r="B235" s="59" t="str">
        <f aca="false">'У10 Заказы'!$A$31</f>
        <v/>
      </c>
      <c r="C235" s="10" t="str">
        <f aca="false">IF($B235="","",'У10 Заказы'!$X$2)</f>
        <v/>
      </c>
      <c r="D235" s="64" t="str">
        <f aca="false">IF('У10 Заказы'!X31="","",'У10 Заказы'!X31)</f>
        <v/>
      </c>
      <c r="E235" s="65" t="str">
        <f aca="false">IF('У10 Заказы'!Y31="","",'У10 Заказы'!Y31)</f>
        <v/>
      </c>
      <c r="F235" s="64" t="str">
        <f aca="false">IF(OR(D235="",E235="",E235=0),"",WORKDAY(D235,MAX(0,CEILING(E235,1)-1)))</f>
        <v/>
      </c>
      <c r="G235" s="64" t="str">
        <f aca="false">IF('У10 Заказы'!Z31="","",'У10 Заказы'!Z31)</f>
        <v/>
      </c>
      <c r="J235" s="10" t="str">
        <f aca="false">IF(D235="","",IF(WEEKDAY(D235,2)&gt;5,"⚠ Выходной","Рабочий день"))</f>
        <v/>
      </c>
      <c r="K235" s="10" t="str">
        <f aca="false">IF(OR($B235="",D235=""),"",IF(G235&lt;&gt;"","✔ Выполнен","В работе"))</f>
        <v/>
      </c>
    </row>
    <row r="236" customFormat="false" ht="15" hidden="false" customHeight="true" outlineLevel="0" collapsed="false">
      <c r="A236" s="10" t="n">
        <v>225</v>
      </c>
      <c r="B236" s="59" t="str">
        <f aca="false">'У10 Заказы'!$A$32</f>
        <v/>
      </c>
      <c r="C236" s="10" t="str">
        <f aca="false">IF($B236="","",'У10 Заказы'!$C$2)</f>
        <v/>
      </c>
      <c r="D236" s="64" t="str">
        <f aca="false">IF('У10 Заказы'!C32="","",'У10 Заказы'!C32)</f>
        <v/>
      </c>
      <c r="E236" s="65" t="str">
        <f aca="false">IF('У10 Заказы'!D32="","",'У10 Заказы'!D32)</f>
        <v/>
      </c>
      <c r="F236" s="64" t="str">
        <f aca="false">IF(OR(D236="",E236="",E236=0),"",WORKDAY(D236,MAX(0,CEILING(E236,1)-1)))</f>
        <v/>
      </c>
      <c r="G236" s="64" t="str">
        <f aca="false">IF('У10 Заказы'!E32="","",'У10 Заказы'!E32)</f>
        <v/>
      </c>
      <c r="J236" s="10" t="str">
        <f aca="false">IF(D236="","",IF(WEEKDAY(D236,2)&gt;5,"⚠ Выходной","Рабочий день"))</f>
        <v/>
      </c>
      <c r="K236" s="10" t="str">
        <f aca="false">IF(OR($B236="",D236=""),"",IF(G236&lt;&gt;"","✔ Выполнен","В работе"))</f>
        <v/>
      </c>
    </row>
    <row r="237" customFormat="false" ht="15" hidden="false" customHeight="true" outlineLevel="0" collapsed="false">
      <c r="A237" s="10" t="n">
        <v>226</v>
      </c>
      <c r="B237" s="59" t="str">
        <f aca="false">'У10 Заказы'!$A$32</f>
        <v/>
      </c>
      <c r="C237" s="10" t="str">
        <f aca="false">IF($B237="","",'У10 Заказы'!$F$2)</f>
        <v/>
      </c>
      <c r="D237" s="64" t="str">
        <f aca="false">IF('У10 Заказы'!F32="","",'У10 Заказы'!F32)</f>
        <v/>
      </c>
      <c r="E237" s="65" t="str">
        <f aca="false">IF('У10 Заказы'!G32="","",'У10 Заказы'!G32)</f>
        <v/>
      </c>
      <c r="F237" s="64" t="str">
        <f aca="false">IF(OR(D237="",E237="",E237=0),"",WORKDAY(D237,MAX(0,CEILING(E237,1)-1)))</f>
        <v/>
      </c>
      <c r="G237" s="64" t="str">
        <f aca="false">IF('У10 Заказы'!H32="","",'У10 Заказы'!H32)</f>
        <v/>
      </c>
      <c r="J237" s="10" t="str">
        <f aca="false">IF(D237="","",IF(WEEKDAY(D237,2)&gt;5,"⚠ Выходной","Рабочий день"))</f>
        <v/>
      </c>
      <c r="K237" s="10" t="str">
        <f aca="false">IF(OR($B237="",D237=""),"",IF(G237&lt;&gt;"","✔ Выполнен","В работе"))</f>
        <v/>
      </c>
    </row>
    <row r="238" customFormat="false" ht="15" hidden="false" customHeight="true" outlineLevel="0" collapsed="false">
      <c r="A238" s="10" t="n">
        <v>227</v>
      </c>
      <c r="B238" s="59" t="str">
        <f aca="false">'У10 Заказы'!$A$32</f>
        <v/>
      </c>
      <c r="C238" s="10" t="str">
        <f aca="false">IF($B238="","",'У10 Заказы'!$I$2)</f>
        <v/>
      </c>
      <c r="D238" s="64" t="str">
        <f aca="false">IF('У10 Заказы'!I32="","",'У10 Заказы'!I32)</f>
        <v/>
      </c>
      <c r="E238" s="65" t="str">
        <f aca="false">IF('У10 Заказы'!J32="","",'У10 Заказы'!J32)</f>
        <v/>
      </c>
      <c r="F238" s="64" t="str">
        <f aca="false">IF(OR(D238="",E238="",E238=0),"",WORKDAY(D238,MAX(0,CEILING(E238,1)-1)))</f>
        <v/>
      </c>
      <c r="G238" s="64" t="str">
        <f aca="false">IF('У10 Заказы'!K32="","",'У10 Заказы'!K32)</f>
        <v/>
      </c>
      <c r="J238" s="10" t="str">
        <f aca="false">IF(D238="","",IF(WEEKDAY(D238,2)&gt;5,"⚠ Выходной","Рабочий день"))</f>
        <v/>
      </c>
      <c r="K238" s="10" t="str">
        <f aca="false">IF(OR($B238="",D238=""),"",IF(G238&lt;&gt;"","✔ Выполнен","В работе"))</f>
        <v/>
      </c>
    </row>
    <row r="239" customFormat="false" ht="15" hidden="false" customHeight="true" outlineLevel="0" collapsed="false">
      <c r="A239" s="10" t="n">
        <v>228</v>
      </c>
      <c r="B239" s="59" t="str">
        <f aca="false">'У10 Заказы'!$A$32</f>
        <v/>
      </c>
      <c r="C239" s="10" t="str">
        <f aca="false">IF($B239="","",'У10 Заказы'!$L$2)</f>
        <v/>
      </c>
      <c r="D239" s="64" t="str">
        <f aca="false">IF('У10 Заказы'!L32="","",'У10 Заказы'!L32)</f>
        <v/>
      </c>
      <c r="E239" s="65" t="str">
        <f aca="false">IF('У10 Заказы'!M32="","",'У10 Заказы'!M32)</f>
        <v/>
      </c>
      <c r="F239" s="64" t="str">
        <f aca="false">IF(OR(D239="",E239="",E239=0),"",WORKDAY(D239,MAX(0,CEILING(E239,1)-1)))</f>
        <v/>
      </c>
      <c r="G239" s="64" t="str">
        <f aca="false">IF('У10 Заказы'!N32="","",'У10 Заказы'!N32)</f>
        <v/>
      </c>
      <c r="J239" s="10" t="str">
        <f aca="false">IF(D239="","",IF(WEEKDAY(D239,2)&gt;5,"⚠ Выходной","Рабочий день"))</f>
        <v/>
      </c>
      <c r="K239" s="10" t="str">
        <f aca="false">IF(OR($B239="",D239=""),"",IF(G239&lt;&gt;"","✔ Выполнен","В работе"))</f>
        <v/>
      </c>
    </row>
    <row r="240" customFormat="false" ht="15" hidden="false" customHeight="true" outlineLevel="0" collapsed="false">
      <c r="A240" s="10" t="n">
        <v>229</v>
      </c>
      <c r="B240" s="59" t="str">
        <f aca="false">'У10 Заказы'!$A$32</f>
        <v/>
      </c>
      <c r="C240" s="10" t="str">
        <f aca="false">IF($B240="","",'У10 Заказы'!$O$2)</f>
        <v/>
      </c>
      <c r="D240" s="64" t="str">
        <f aca="false">IF('У10 Заказы'!O32="","",'У10 Заказы'!O32)</f>
        <v/>
      </c>
      <c r="E240" s="65" t="str">
        <f aca="false">IF('У10 Заказы'!P32="","",'У10 Заказы'!P32)</f>
        <v/>
      </c>
      <c r="F240" s="64" t="str">
        <f aca="false">IF(OR(D240="",E240="",E240=0),"",WORKDAY(D240,MAX(0,CEILING(E240,1)-1)))</f>
        <v/>
      </c>
      <c r="G240" s="64" t="str">
        <f aca="false">IF('У10 Заказы'!Q32="","",'У10 Заказы'!Q32)</f>
        <v/>
      </c>
      <c r="J240" s="10" t="str">
        <f aca="false">IF(D240="","",IF(WEEKDAY(D240,2)&gt;5,"⚠ Выходной","Рабочий день"))</f>
        <v/>
      </c>
      <c r="K240" s="10" t="str">
        <f aca="false">IF(OR($B240="",D240=""),"",IF(G240&lt;&gt;"","✔ Выполнен","В работе"))</f>
        <v/>
      </c>
    </row>
    <row r="241" customFormat="false" ht="15" hidden="false" customHeight="true" outlineLevel="0" collapsed="false">
      <c r="A241" s="10" t="n">
        <v>230</v>
      </c>
      <c r="B241" s="59" t="str">
        <f aca="false">'У10 Заказы'!$A$32</f>
        <v/>
      </c>
      <c r="C241" s="10" t="str">
        <f aca="false">IF($B241="","",'У10 Заказы'!$R$2)</f>
        <v/>
      </c>
      <c r="D241" s="64" t="str">
        <f aca="false">IF('У10 Заказы'!R32="","",'У10 Заказы'!R32)</f>
        <v/>
      </c>
      <c r="E241" s="65" t="str">
        <f aca="false">IF('У10 Заказы'!S32="","",'У10 Заказы'!S32)</f>
        <v/>
      </c>
      <c r="F241" s="64" t="str">
        <f aca="false">IF(OR(D241="",E241="",E241=0),"",WORKDAY(D241,MAX(0,CEILING(E241,1)-1)))</f>
        <v/>
      </c>
      <c r="G241" s="64" t="str">
        <f aca="false">IF('У10 Заказы'!T32="","",'У10 Заказы'!T32)</f>
        <v/>
      </c>
      <c r="J241" s="10" t="str">
        <f aca="false">IF(D241="","",IF(WEEKDAY(D241,2)&gt;5,"⚠ Выходной","Рабочий день"))</f>
        <v/>
      </c>
      <c r="K241" s="10" t="str">
        <f aca="false">IF(OR($B241="",D241=""),"",IF(G241&lt;&gt;"","✔ Выполнен","В работе"))</f>
        <v/>
      </c>
    </row>
    <row r="242" customFormat="false" ht="15" hidden="false" customHeight="true" outlineLevel="0" collapsed="false">
      <c r="A242" s="10" t="n">
        <v>231</v>
      </c>
      <c r="B242" s="59" t="str">
        <f aca="false">'У10 Заказы'!$A$32</f>
        <v/>
      </c>
      <c r="C242" s="10" t="str">
        <f aca="false">IF($B242="","",'У10 Заказы'!$U$2)</f>
        <v/>
      </c>
      <c r="D242" s="64" t="str">
        <f aca="false">IF('У10 Заказы'!U32="","",'У10 Заказы'!U32)</f>
        <v/>
      </c>
      <c r="E242" s="65" t="str">
        <f aca="false">IF('У10 Заказы'!V32="","",'У10 Заказы'!V32)</f>
        <v/>
      </c>
      <c r="F242" s="64" t="str">
        <f aca="false">IF(OR(D242="",E242="",E242=0),"",WORKDAY(D242,MAX(0,CEILING(E242,1)-1)))</f>
        <v/>
      </c>
      <c r="G242" s="64" t="str">
        <f aca="false">IF('У10 Заказы'!W32="","",'У10 Заказы'!W32)</f>
        <v/>
      </c>
      <c r="J242" s="10" t="str">
        <f aca="false">IF(D242="","",IF(WEEKDAY(D242,2)&gt;5,"⚠ Выходной","Рабочий день"))</f>
        <v/>
      </c>
      <c r="K242" s="10" t="str">
        <f aca="false">IF(OR($B242="",D242=""),"",IF(G242&lt;&gt;"","✔ Выполнен","В работе"))</f>
        <v/>
      </c>
    </row>
    <row r="243" customFormat="false" ht="15" hidden="false" customHeight="true" outlineLevel="0" collapsed="false">
      <c r="A243" s="10" t="n">
        <v>232</v>
      </c>
      <c r="B243" s="59" t="str">
        <f aca="false">'У10 Заказы'!$A$32</f>
        <v/>
      </c>
      <c r="C243" s="10" t="str">
        <f aca="false">IF($B243="","",'У10 Заказы'!$X$2)</f>
        <v/>
      </c>
      <c r="D243" s="64" t="str">
        <f aca="false">IF('У10 Заказы'!X32="","",'У10 Заказы'!X32)</f>
        <v/>
      </c>
      <c r="E243" s="65" t="str">
        <f aca="false">IF('У10 Заказы'!Y32="","",'У10 Заказы'!Y32)</f>
        <v/>
      </c>
      <c r="F243" s="64" t="str">
        <f aca="false">IF(OR(D243="",E243="",E243=0),"",WORKDAY(D243,MAX(0,CEILING(E243,1)-1)))</f>
        <v/>
      </c>
      <c r="G243" s="64" t="str">
        <f aca="false">IF('У10 Заказы'!Z32="","",'У10 Заказы'!Z32)</f>
        <v/>
      </c>
      <c r="J243" s="10" t="str">
        <f aca="false">IF(D243="","",IF(WEEKDAY(D243,2)&gt;5,"⚠ Выходной","Рабочий день"))</f>
        <v/>
      </c>
      <c r="K243" s="10" t="str">
        <f aca="false">IF(OR($B243="",D243=""),"",IF(G243&lt;&gt;"","✔ Выполнен","В работе"))</f>
        <v/>
      </c>
    </row>
    <row r="244" customFormat="false" ht="15" hidden="false" customHeight="true" outlineLevel="0" collapsed="false">
      <c r="A244" s="10" t="n">
        <v>233</v>
      </c>
      <c r="B244" s="59" t="str">
        <f aca="false">'У10 Заказы'!$A$33</f>
        <v/>
      </c>
      <c r="C244" s="10" t="str">
        <f aca="false">IF($B244="","",'У10 Заказы'!$C$2)</f>
        <v/>
      </c>
      <c r="D244" s="64" t="str">
        <f aca="false">IF('У10 Заказы'!C33="","",'У10 Заказы'!C33)</f>
        <v/>
      </c>
      <c r="E244" s="65" t="str">
        <f aca="false">IF('У10 Заказы'!D33="","",'У10 Заказы'!D33)</f>
        <v/>
      </c>
      <c r="F244" s="64" t="str">
        <f aca="false">IF(OR(D244="",E244="",E244=0),"",WORKDAY(D244,MAX(0,CEILING(E244,1)-1)))</f>
        <v/>
      </c>
      <c r="G244" s="64" t="str">
        <f aca="false">IF('У10 Заказы'!E33="","",'У10 Заказы'!E33)</f>
        <v/>
      </c>
      <c r="J244" s="10" t="str">
        <f aca="false">IF(D244="","",IF(WEEKDAY(D244,2)&gt;5,"⚠ Выходной","Рабочий день"))</f>
        <v/>
      </c>
      <c r="K244" s="10" t="str">
        <f aca="false">IF(OR($B244="",D244=""),"",IF(G244&lt;&gt;"","✔ Выполнен","В работе"))</f>
        <v/>
      </c>
    </row>
    <row r="245" customFormat="false" ht="15" hidden="false" customHeight="true" outlineLevel="0" collapsed="false">
      <c r="A245" s="10" t="n">
        <v>234</v>
      </c>
      <c r="B245" s="59" t="str">
        <f aca="false">'У10 Заказы'!$A$33</f>
        <v/>
      </c>
      <c r="C245" s="10" t="str">
        <f aca="false">IF($B245="","",'У10 Заказы'!$F$2)</f>
        <v/>
      </c>
      <c r="D245" s="64" t="str">
        <f aca="false">IF('У10 Заказы'!F33="","",'У10 Заказы'!F33)</f>
        <v/>
      </c>
      <c r="E245" s="65" t="str">
        <f aca="false">IF('У10 Заказы'!G33="","",'У10 Заказы'!G33)</f>
        <v/>
      </c>
      <c r="F245" s="64" t="str">
        <f aca="false">IF(OR(D245="",E245="",E245=0),"",WORKDAY(D245,MAX(0,CEILING(E245,1)-1)))</f>
        <v/>
      </c>
      <c r="G245" s="64" t="str">
        <f aca="false">IF('У10 Заказы'!H33="","",'У10 Заказы'!H33)</f>
        <v/>
      </c>
      <c r="J245" s="10" t="str">
        <f aca="false">IF(D245="","",IF(WEEKDAY(D245,2)&gt;5,"⚠ Выходной","Рабочий день"))</f>
        <v/>
      </c>
      <c r="K245" s="10" t="str">
        <f aca="false">IF(OR($B245="",D245=""),"",IF(G245&lt;&gt;"","✔ Выполнен","В работе"))</f>
        <v/>
      </c>
    </row>
    <row r="246" customFormat="false" ht="15" hidden="false" customHeight="true" outlineLevel="0" collapsed="false">
      <c r="A246" s="10" t="n">
        <v>235</v>
      </c>
      <c r="B246" s="59" t="str">
        <f aca="false">'У10 Заказы'!$A$33</f>
        <v/>
      </c>
      <c r="C246" s="10" t="str">
        <f aca="false">IF($B246="","",'У10 Заказы'!$I$2)</f>
        <v/>
      </c>
      <c r="D246" s="64" t="str">
        <f aca="false">IF('У10 Заказы'!I33="","",'У10 Заказы'!I33)</f>
        <v/>
      </c>
      <c r="E246" s="65" t="str">
        <f aca="false">IF('У10 Заказы'!J33="","",'У10 Заказы'!J33)</f>
        <v/>
      </c>
      <c r="F246" s="64" t="str">
        <f aca="false">IF(OR(D246="",E246="",E246=0),"",WORKDAY(D246,MAX(0,CEILING(E246,1)-1)))</f>
        <v/>
      </c>
      <c r="G246" s="64" t="str">
        <f aca="false">IF('У10 Заказы'!K33="","",'У10 Заказы'!K33)</f>
        <v/>
      </c>
      <c r="J246" s="10" t="str">
        <f aca="false">IF(D246="","",IF(WEEKDAY(D246,2)&gt;5,"⚠ Выходной","Рабочий день"))</f>
        <v/>
      </c>
      <c r="K246" s="10" t="str">
        <f aca="false">IF(OR($B246="",D246=""),"",IF(G246&lt;&gt;"","✔ Выполнен","В работе"))</f>
        <v/>
      </c>
    </row>
    <row r="247" customFormat="false" ht="15" hidden="false" customHeight="true" outlineLevel="0" collapsed="false">
      <c r="A247" s="10" t="n">
        <v>236</v>
      </c>
      <c r="B247" s="59" t="str">
        <f aca="false">'У10 Заказы'!$A$33</f>
        <v/>
      </c>
      <c r="C247" s="10" t="str">
        <f aca="false">IF($B247="","",'У10 Заказы'!$L$2)</f>
        <v/>
      </c>
      <c r="D247" s="64" t="str">
        <f aca="false">IF('У10 Заказы'!L33="","",'У10 Заказы'!L33)</f>
        <v/>
      </c>
      <c r="E247" s="65" t="str">
        <f aca="false">IF('У10 Заказы'!M33="","",'У10 Заказы'!M33)</f>
        <v/>
      </c>
      <c r="F247" s="64" t="str">
        <f aca="false">IF(OR(D247="",E247="",E247=0),"",WORKDAY(D247,MAX(0,CEILING(E247,1)-1)))</f>
        <v/>
      </c>
      <c r="G247" s="64" t="str">
        <f aca="false">IF('У10 Заказы'!N33="","",'У10 Заказы'!N33)</f>
        <v/>
      </c>
      <c r="J247" s="10" t="str">
        <f aca="false">IF(D247="","",IF(WEEKDAY(D247,2)&gt;5,"⚠ Выходной","Рабочий день"))</f>
        <v/>
      </c>
      <c r="K247" s="10" t="str">
        <f aca="false">IF(OR($B247="",D247=""),"",IF(G247&lt;&gt;"","✔ Выполнен","В работе"))</f>
        <v/>
      </c>
    </row>
    <row r="248" customFormat="false" ht="15" hidden="false" customHeight="true" outlineLevel="0" collapsed="false">
      <c r="A248" s="10" t="n">
        <v>237</v>
      </c>
      <c r="B248" s="59" t="str">
        <f aca="false">'У10 Заказы'!$A$33</f>
        <v/>
      </c>
      <c r="C248" s="10" t="str">
        <f aca="false">IF($B248="","",'У10 Заказы'!$O$2)</f>
        <v/>
      </c>
      <c r="D248" s="64" t="str">
        <f aca="false">IF('У10 Заказы'!O33="","",'У10 Заказы'!O33)</f>
        <v/>
      </c>
      <c r="E248" s="65" t="str">
        <f aca="false">IF('У10 Заказы'!P33="","",'У10 Заказы'!P33)</f>
        <v/>
      </c>
      <c r="F248" s="64" t="str">
        <f aca="false">IF(OR(D248="",E248="",E248=0),"",WORKDAY(D248,MAX(0,CEILING(E248,1)-1)))</f>
        <v/>
      </c>
      <c r="G248" s="64" t="str">
        <f aca="false">IF('У10 Заказы'!Q33="","",'У10 Заказы'!Q33)</f>
        <v/>
      </c>
      <c r="J248" s="10" t="str">
        <f aca="false">IF(D248="","",IF(WEEKDAY(D248,2)&gt;5,"⚠ Выходной","Рабочий день"))</f>
        <v/>
      </c>
      <c r="K248" s="10" t="str">
        <f aca="false">IF(OR($B248="",D248=""),"",IF(G248&lt;&gt;"","✔ Выполнен","В работе"))</f>
        <v/>
      </c>
    </row>
    <row r="249" customFormat="false" ht="15" hidden="false" customHeight="true" outlineLevel="0" collapsed="false">
      <c r="A249" s="10" t="n">
        <v>238</v>
      </c>
      <c r="B249" s="59" t="str">
        <f aca="false">'У10 Заказы'!$A$33</f>
        <v/>
      </c>
      <c r="C249" s="10" t="str">
        <f aca="false">IF($B249="","",'У10 Заказы'!$R$2)</f>
        <v/>
      </c>
      <c r="D249" s="64" t="str">
        <f aca="false">IF('У10 Заказы'!R33="","",'У10 Заказы'!R33)</f>
        <v/>
      </c>
      <c r="E249" s="65" t="str">
        <f aca="false">IF('У10 Заказы'!S33="","",'У10 Заказы'!S33)</f>
        <v/>
      </c>
      <c r="F249" s="64" t="str">
        <f aca="false">IF(OR(D249="",E249="",E249=0),"",WORKDAY(D249,MAX(0,CEILING(E249,1)-1)))</f>
        <v/>
      </c>
      <c r="G249" s="64" t="str">
        <f aca="false">IF('У10 Заказы'!T33="","",'У10 Заказы'!T33)</f>
        <v/>
      </c>
      <c r="J249" s="10" t="str">
        <f aca="false">IF(D249="","",IF(WEEKDAY(D249,2)&gt;5,"⚠ Выходной","Рабочий день"))</f>
        <v/>
      </c>
      <c r="K249" s="10" t="str">
        <f aca="false">IF(OR($B249="",D249=""),"",IF(G249&lt;&gt;"","✔ Выполнен","В работе"))</f>
        <v/>
      </c>
    </row>
    <row r="250" customFormat="false" ht="15" hidden="false" customHeight="true" outlineLevel="0" collapsed="false">
      <c r="A250" s="10" t="n">
        <v>239</v>
      </c>
      <c r="B250" s="59" t="str">
        <f aca="false">'У10 Заказы'!$A$33</f>
        <v/>
      </c>
      <c r="C250" s="10" t="str">
        <f aca="false">IF($B250="","",'У10 Заказы'!$U$2)</f>
        <v/>
      </c>
      <c r="D250" s="64" t="str">
        <f aca="false">IF('У10 Заказы'!U33="","",'У10 Заказы'!U33)</f>
        <v/>
      </c>
      <c r="E250" s="65" t="str">
        <f aca="false">IF('У10 Заказы'!V33="","",'У10 Заказы'!V33)</f>
        <v/>
      </c>
      <c r="F250" s="64" t="str">
        <f aca="false">IF(OR(D250="",E250="",E250=0),"",WORKDAY(D250,MAX(0,CEILING(E250,1)-1)))</f>
        <v/>
      </c>
      <c r="G250" s="64" t="str">
        <f aca="false">IF('У10 Заказы'!W33="","",'У10 Заказы'!W33)</f>
        <v/>
      </c>
      <c r="J250" s="10" t="str">
        <f aca="false">IF(D250="","",IF(WEEKDAY(D250,2)&gt;5,"⚠ Выходной","Рабочий день"))</f>
        <v/>
      </c>
      <c r="K250" s="10" t="str">
        <f aca="false">IF(OR($B250="",D250=""),"",IF(G250&lt;&gt;"","✔ Выполнен","В работе"))</f>
        <v/>
      </c>
    </row>
    <row r="251" customFormat="false" ht="15" hidden="false" customHeight="true" outlineLevel="0" collapsed="false">
      <c r="A251" s="10" t="n">
        <v>240</v>
      </c>
      <c r="B251" s="59" t="str">
        <f aca="false">'У10 Заказы'!$A$33</f>
        <v/>
      </c>
      <c r="C251" s="10" t="str">
        <f aca="false">IF($B251="","",'У10 Заказы'!$X$2)</f>
        <v/>
      </c>
      <c r="D251" s="64" t="str">
        <f aca="false">IF('У10 Заказы'!X33="","",'У10 Заказы'!X33)</f>
        <v/>
      </c>
      <c r="E251" s="65" t="str">
        <f aca="false">IF('У10 Заказы'!Y33="","",'У10 Заказы'!Y33)</f>
        <v/>
      </c>
      <c r="F251" s="64" t="str">
        <f aca="false">IF(OR(D251="",E251="",E251=0),"",WORKDAY(D251,MAX(0,CEILING(E251,1)-1)))</f>
        <v/>
      </c>
      <c r="G251" s="64" t="str">
        <f aca="false">IF('У10 Заказы'!Z33="","",'У10 Заказы'!Z33)</f>
        <v/>
      </c>
      <c r="J251" s="10" t="str">
        <f aca="false">IF(D251="","",IF(WEEKDAY(D251,2)&gt;5,"⚠ Выходной","Рабочий день"))</f>
        <v/>
      </c>
      <c r="K251" s="10" t="str">
        <f aca="false">IF(OR($B251="",D251=""),"",IF(G251&lt;&gt;"","✔ Выполнен","В работе"))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true" outlineLevel="0" collapsed="false">
      <c r="A1" s="30" t="s">
        <v>109</v>
      </c>
      <c r="B1" s="30" t="s">
        <v>110</v>
      </c>
      <c r="C1" s="30" t="s">
        <v>111</v>
      </c>
      <c r="D1" s="30" t="s">
        <v>112</v>
      </c>
      <c r="E1" s="30" t="s">
        <v>113</v>
      </c>
      <c r="F1" s="30" t="s">
        <v>114</v>
      </c>
      <c r="G1" s="49" t="str">
        <f aca="false">TRIM('У10 Ввод'!B12&amp;" · "&amp;'У10 Ввод'!C12)</f>
        <v>26-1817 · Контроль ОТК</v>
      </c>
      <c r="H1" s="49" t="str">
        <f aca="false">TRIM('У10 Ввод'!B13&amp;" · "&amp;'У10 Ввод'!C13)</f>
        <v>26-1817 · Испытания</v>
      </c>
      <c r="I1" s="49" t="str">
        <f aca="false">TRIM('У10 Ввод'!B14&amp;" · "&amp;'У10 Ввод'!C14)</f>
        <v>26-1817 · Упаковка</v>
      </c>
      <c r="J1" s="49" t="str">
        <f aca="false">TRIM('У10 Ввод'!B15&amp;" · "&amp;'У10 Ввод'!C15)</f>
        <v>26-1817 · Сдача на склад</v>
      </c>
      <c r="K1" s="49" t="str">
        <f aca="false">TRIM('У10 Ввод'!B16&amp;" · "&amp;'У10 Ввод'!C16)</f>
        <v>26-1817 · Оп.5</v>
      </c>
      <c r="L1" s="49" t="str">
        <f aca="false">TRIM('У10 Ввод'!B17&amp;" · "&amp;'У10 Ввод'!C17)</f>
        <v>26-1817 · Оп.6</v>
      </c>
      <c r="M1" s="49" t="str">
        <f aca="false">TRIM('У10 Ввод'!B18&amp;" · "&amp;'У10 Ввод'!C18)</f>
        <v>26-1817 · Оп.7</v>
      </c>
      <c r="N1" s="49" t="str">
        <f aca="false">TRIM('У10 Ввод'!B19&amp;" · "&amp;'У10 Ввод'!C19)</f>
        <v>26-1817 · Оп.8</v>
      </c>
      <c r="O1" s="49" t="str">
        <f aca="false">TRIM('У10 Ввод'!B20&amp;" · "&amp;'У10 Ввод'!C20)</f>
        <v>26-1455 · Контроль ОТК</v>
      </c>
      <c r="P1" s="49" t="str">
        <f aca="false">TRIM('У10 Ввод'!B21&amp;" · "&amp;'У10 Ввод'!C21)</f>
        <v>26-1455 · Испытания</v>
      </c>
      <c r="Q1" s="49" t="str">
        <f aca="false">TRIM('У10 Ввод'!B22&amp;" · "&amp;'У10 Ввод'!C22)</f>
        <v>26-1455 · Упаковка</v>
      </c>
      <c r="R1" s="49" t="str">
        <f aca="false">TRIM('У10 Ввод'!B23&amp;" · "&amp;'У10 Ввод'!C23)</f>
        <v>26-1455 · Сдача на склад</v>
      </c>
      <c r="S1" s="49" t="str">
        <f aca="false">TRIM('У10 Ввод'!B24&amp;" · "&amp;'У10 Ввод'!C24)</f>
        <v>26-1455 · Оп.5</v>
      </c>
      <c r="T1" s="49" t="str">
        <f aca="false">TRIM('У10 Ввод'!B25&amp;" · "&amp;'У10 Ввод'!C25)</f>
        <v>26-1455 · Оп.6</v>
      </c>
      <c r="U1" s="49" t="str">
        <f aca="false">TRIM('У10 Ввод'!B26&amp;" · "&amp;'У10 Ввод'!C26)</f>
        <v>26-1455 · Оп.7</v>
      </c>
      <c r="V1" s="49" t="str">
        <f aca="false">TRIM('У10 Ввод'!B27&amp;" · "&amp;'У10 Ввод'!C27)</f>
        <v>26-1455 · Оп.8</v>
      </c>
      <c r="W1" s="49" t="str">
        <f aca="false">TRIM('У10 Ввод'!B28&amp;" · "&amp;'У10 Ввод'!C28)</f>
        <v>26-1905 · Контроль ОТК</v>
      </c>
      <c r="X1" s="49" t="str">
        <f aca="false">TRIM('У10 Ввод'!B29&amp;" · "&amp;'У10 Ввод'!C29)</f>
        <v>26-1905 · Испытания</v>
      </c>
      <c r="Y1" s="49" t="str">
        <f aca="false">TRIM('У10 Ввод'!B30&amp;" · "&amp;'У10 Ввод'!C30)</f>
        <v>26-1905 · Упаковка</v>
      </c>
      <c r="Z1" s="49" t="str">
        <f aca="false">TRIM('У10 Ввод'!B31&amp;" · "&amp;'У10 Ввод'!C31)</f>
        <v>26-1905 · Сдача на склад</v>
      </c>
      <c r="AA1" s="49" t="str">
        <f aca="false">TRIM('У10 Ввод'!B32&amp;" · "&amp;'У10 Ввод'!C32)</f>
        <v>26-1905 · Оп.5</v>
      </c>
      <c r="AB1" s="49" t="str">
        <f aca="false">TRIM('У10 Ввод'!B33&amp;" · "&amp;'У10 Ввод'!C33)</f>
        <v>26-1905 · Оп.6</v>
      </c>
      <c r="AC1" s="49" t="str">
        <f aca="false">TRIM('У10 Ввод'!B34&amp;" · "&amp;'У10 Ввод'!C34)</f>
        <v>26-1905 · Оп.7</v>
      </c>
      <c r="AD1" s="49" t="str">
        <f aca="false">TRIM('У10 Ввод'!B35&amp;" · "&amp;'У10 Ввод'!C35)</f>
        <v>26-1905 · Оп.8</v>
      </c>
      <c r="AE1" s="49" t="str">
        <f aca="false">TRIM('У10 Ввод'!B36&amp;" · "&amp;'У10 Ввод'!C36)</f>
        <v>·</v>
      </c>
      <c r="AF1" s="49" t="str">
        <f aca="false">TRIM('У10 Ввод'!B37&amp;" · "&amp;'У10 Ввод'!C37)</f>
        <v>·</v>
      </c>
      <c r="AG1" s="49" t="str">
        <f aca="false">TRIM('У10 Ввод'!B38&amp;" · "&amp;'У10 Ввод'!C38)</f>
        <v>·</v>
      </c>
      <c r="AH1" s="49" t="str">
        <f aca="false">TRIM('У10 Ввод'!B39&amp;" · "&amp;'У10 Ввод'!C39)</f>
        <v>·</v>
      </c>
      <c r="AI1" s="49" t="str">
        <f aca="false">TRIM('У10 Ввод'!B40&amp;" · "&amp;'У10 Ввод'!C40)</f>
        <v>·</v>
      </c>
      <c r="AJ1" s="49" t="str">
        <f aca="false">TRIM('У10 Ввод'!B41&amp;" · "&amp;'У10 Ввод'!C41)</f>
        <v>·</v>
      </c>
      <c r="AK1" s="49" t="str">
        <f aca="false">TRIM('У10 Ввод'!B42&amp;" · "&amp;'У10 Ввод'!C42)</f>
        <v>·</v>
      </c>
      <c r="AL1" s="49" t="str">
        <f aca="false">TRIM('У10 Ввод'!B43&amp;" · "&amp;'У10 Ввод'!C43)</f>
        <v>·</v>
      </c>
      <c r="AM1" s="49" t="str">
        <f aca="false">TRIM('У10 Ввод'!B44&amp;" · "&amp;'У10 Ввод'!C44)</f>
        <v>·</v>
      </c>
      <c r="AN1" s="49" t="str">
        <f aca="false">TRIM('У10 Ввод'!B45&amp;" · "&amp;'У10 Ввод'!C45)</f>
        <v>·</v>
      </c>
      <c r="AO1" s="49" t="str">
        <f aca="false">TRIM('У10 Ввод'!B46&amp;" · "&amp;'У10 Ввод'!C46)</f>
        <v>·</v>
      </c>
      <c r="AP1" s="49" t="str">
        <f aca="false">TRIM('У10 Ввод'!B47&amp;" · "&amp;'У10 Ввод'!C47)</f>
        <v>·</v>
      </c>
      <c r="AQ1" s="49" t="str">
        <f aca="false">TRIM('У10 Ввод'!B48&amp;" · "&amp;'У10 Ввод'!C48)</f>
        <v>·</v>
      </c>
      <c r="AR1" s="49" t="str">
        <f aca="false">TRIM('У10 Ввод'!B49&amp;" · "&amp;'У10 Ввод'!C49)</f>
        <v>·</v>
      </c>
      <c r="AS1" s="49" t="str">
        <f aca="false">TRIM('У10 Ввод'!B50&amp;" · "&amp;'У10 Ввод'!C50)</f>
        <v>·</v>
      </c>
      <c r="AT1" s="49" t="str">
        <f aca="false">TRIM('У10 Ввод'!B51&amp;" · "&amp;'У10 Ввод'!C51)</f>
        <v>·</v>
      </c>
      <c r="AU1" s="49" t="str">
        <f aca="false">TRIM('У10 Ввод'!B52&amp;" · "&amp;'У10 Ввод'!C52)</f>
        <v>·</v>
      </c>
      <c r="AV1" s="49" t="str">
        <f aca="false">TRIM('У10 Ввод'!B53&amp;" · "&amp;'У10 Ввод'!C53)</f>
        <v>·</v>
      </c>
      <c r="AW1" s="49" t="str">
        <f aca="false">TRIM('У10 Ввод'!B54&amp;" · "&amp;'У10 Ввод'!C54)</f>
        <v>·</v>
      </c>
      <c r="AX1" s="49" t="str">
        <f aca="false">TRIM('У10 Ввод'!B55&amp;" · "&amp;'У10 Ввод'!C55)</f>
        <v>·</v>
      </c>
      <c r="AY1" s="49" t="str">
        <f aca="false">TRIM('У10 Ввод'!B56&amp;" · "&amp;'У10 Ввод'!C56)</f>
        <v>·</v>
      </c>
      <c r="AZ1" s="49" t="str">
        <f aca="false">TRIM('У10 Ввод'!B57&amp;" · "&amp;'У10 Ввод'!C57)</f>
        <v>·</v>
      </c>
      <c r="BA1" s="49" t="str">
        <f aca="false">TRIM('У10 Ввод'!B58&amp;" · "&amp;'У10 Ввод'!C58)</f>
        <v>·</v>
      </c>
      <c r="BB1" s="49" t="str">
        <f aca="false">TRIM('У10 Ввод'!B59&amp;" · "&amp;'У10 Ввод'!C59)</f>
        <v>·</v>
      </c>
      <c r="BC1" s="49" t="str">
        <f aca="false">TRIM('У10 Ввод'!B60&amp;" · "&amp;'У10 Ввод'!C60)</f>
        <v>·</v>
      </c>
      <c r="BD1" s="49" t="str">
        <f aca="false">TRIM('У10 Ввод'!B61&amp;" · "&amp;'У10 Ввод'!C61)</f>
        <v>·</v>
      </c>
      <c r="BE1" s="49" t="str">
        <f aca="false">TRIM('У10 Ввод'!B62&amp;" · "&amp;'У10 Ввод'!C62)</f>
        <v>·</v>
      </c>
      <c r="BF1" s="49" t="str">
        <f aca="false">TRIM('У10 Ввод'!B63&amp;" · "&amp;'У10 Ввод'!C63)</f>
        <v>·</v>
      </c>
      <c r="BG1" s="49" t="str">
        <f aca="false">TRIM('У10 Ввод'!B64&amp;" · "&amp;'У10 Ввод'!C64)</f>
        <v>·</v>
      </c>
      <c r="BH1" s="49" t="str">
        <f aca="false">TRIM('У10 Ввод'!B65&amp;" · "&amp;'У10 Ввод'!C65)</f>
        <v>·</v>
      </c>
      <c r="BI1" s="49" t="str">
        <f aca="false">TRIM('У10 Ввод'!B66&amp;" · "&amp;'У10 Ввод'!C66)</f>
        <v>·</v>
      </c>
      <c r="BJ1" s="49" t="str">
        <f aca="false">TRIM('У10 Ввод'!B67&amp;" · "&amp;'У10 Ввод'!C67)</f>
        <v>·</v>
      </c>
      <c r="BK1" s="49" t="str">
        <f aca="false">TRIM('У10 Ввод'!B68&amp;" · "&amp;'У10 Ввод'!C68)</f>
        <v>·</v>
      </c>
      <c r="BL1" s="49" t="str">
        <f aca="false">TRIM('У10 Ввод'!B69&amp;" · "&amp;'У10 Ввод'!C69)</f>
        <v>·</v>
      </c>
      <c r="BM1" s="49" t="str">
        <f aca="false">TRIM('У10 Ввод'!B70&amp;" · "&amp;'У10 Ввод'!C70)</f>
        <v>·</v>
      </c>
      <c r="BN1" s="49" t="str">
        <f aca="false">TRIM('У10 Ввод'!B71&amp;" · "&amp;'У10 Ввод'!C71)</f>
        <v>·</v>
      </c>
      <c r="BO1" s="49" t="str">
        <f aca="false">TRIM('У10 Ввод'!B72&amp;" · "&amp;'У10 Ввод'!C72)</f>
        <v>·</v>
      </c>
      <c r="BP1" s="49" t="str">
        <f aca="false">TRIM('У10 Ввод'!B73&amp;" · "&amp;'У10 Ввод'!C73)</f>
        <v>·</v>
      </c>
      <c r="BQ1" s="49" t="str">
        <f aca="false">TRIM('У10 Ввод'!B74&amp;" · "&amp;'У10 Ввод'!C74)</f>
        <v>·</v>
      </c>
      <c r="BR1" s="49" t="str">
        <f aca="false">TRIM('У10 Ввод'!B75&amp;" · "&amp;'У10 Ввод'!C75)</f>
        <v>·</v>
      </c>
      <c r="BS1" s="49" t="str">
        <f aca="false">TRIM('У10 Ввод'!B76&amp;" · "&amp;'У10 Ввод'!C76)</f>
        <v>·</v>
      </c>
      <c r="BT1" s="49" t="str">
        <f aca="false">TRIM('У10 Ввод'!B77&amp;" · "&amp;'У10 Ввод'!C77)</f>
        <v>·</v>
      </c>
      <c r="BU1" s="49" t="str">
        <f aca="false">TRIM('У10 Ввод'!B78&amp;" · "&amp;'У10 Ввод'!C78)</f>
        <v>·</v>
      </c>
      <c r="BV1" s="49" t="str">
        <f aca="false">TRIM('У10 Ввод'!B79&amp;" · "&amp;'У10 Ввод'!C79)</f>
        <v>·</v>
      </c>
      <c r="BW1" s="49" t="str">
        <f aca="false">TRIM('У10 Ввод'!B80&amp;" · "&amp;'У10 Ввод'!C80)</f>
        <v>·</v>
      </c>
      <c r="BX1" s="49" t="str">
        <f aca="false">TRIM('У10 Ввод'!B81&amp;" · "&amp;'У10 Ввод'!C81)</f>
        <v>·</v>
      </c>
      <c r="BY1" s="49" t="str">
        <f aca="false">TRIM('У10 Ввод'!B82&amp;" · "&amp;'У10 Ввод'!C82)</f>
        <v>·</v>
      </c>
      <c r="BZ1" s="49" t="str">
        <f aca="false">TRIM('У10 Ввод'!B83&amp;" · "&amp;'У10 Ввод'!C83)</f>
        <v>·</v>
      </c>
      <c r="CA1" s="49" t="str">
        <f aca="false">TRIM('У10 Ввод'!B84&amp;" · "&amp;'У10 Ввод'!C84)</f>
        <v>·</v>
      </c>
      <c r="CB1" s="49" t="str">
        <f aca="false">TRIM('У10 Ввод'!B85&amp;" · "&amp;'У10 Ввод'!C85)</f>
        <v>·</v>
      </c>
      <c r="CC1" s="49" t="str">
        <f aca="false">TRIM('У10 Ввод'!B86&amp;" · "&amp;'У10 Ввод'!C86)</f>
        <v>·</v>
      </c>
      <c r="CD1" s="49" t="str">
        <f aca="false">TRIM('У10 Ввод'!B87&amp;" · "&amp;'У10 Ввод'!C87)</f>
        <v>·</v>
      </c>
      <c r="CE1" s="49" t="str">
        <f aca="false">TRIM('У10 Ввод'!B88&amp;" · "&amp;'У10 Ввод'!C88)</f>
        <v>·</v>
      </c>
      <c r="CF1" s="49" t="str">
        <f aca="false">TRIM('У10 Ввод'!B89&amp;" · "&amp;'У10 Ввод'!C89)</f>
        <v>·</v>
      </c>
      <c r="CG1" s="49" t="str">
        <f aca="false">TRIM('У10 Ввод'!B90&amp;" · "&amp;'У10 Ввод'!C90)</f>
        <v>·</v>
      </c>
      <c r="CH1" s="49" t="str">
        <f aca="false">TRIM('У10 Ввод'!B91&amp;" · "&amp;'У10 Ввод'!C91)</f>
        <v>·</v>
      </c>
      <c r="CI1" s="49" t="str">
        <f aca="false">TRIM('У10 Ввод'!B92&amp;" · "&amp;'У10 Ввод'!C92)</f>
        <v>·</v>
      </c>
      <c r="CJ1" s="49" t="str">
        <f aca="false">TRIM('У10 Ввод'!B93&amp;" · "&amp;'У10 Ввод'!C93)</f>
        <v>·</v>
      </c>
      <c r="CK1" s="49" t="str">
        <f aca="false">TRIM('У10 Ввод'!B94&amp;" · "&amp;'У10 Ввод'!C94)</f>
        <v>·</v>
      </c>
      <c r="CL1" s="49" t="str">
        <f aca="false">TRIM('У10 Ввод'!B95&amp;" · "&amp;'У10 Ввод'!C95)</f>
        <v>·</v>
      </c>
      <c r="CM1" s="49" t="str">
        <f aca="false">TRIM('У10 Ввод'!B96&amp;" · "&amp;'У10 Ввод'!C96)</f>
        <v>·</v>
      </c>
      <c r="CN1" s="49" t="str">
        <f aca="false">TRIM('У10 Ввод'!B97&amp;" · "&amp;'У10 Ввод'!C97)</f>
        <v>·</v>
      </c>
      <c r="CO1" s="49" t="str">
        <f aca="false">TRIM('У10 Ввод'!B98&amp;" · "&amp;'У10 Ввод'!C98)</f>
        <v>·</v>
      </c>
      <c r="CP1" s="49" t="str">
        <f aca="false">TRIM('У10 Ввод'!B99&amp;" · "&amp;'У10 Ввод'!C99)</f>
        <v>·</v>
      </c>
      <c r="CQ1" s="49" t="str">
        <f aca="false">TRIM('У10 Ввод'!B100&amp;" · "&amp;'У10 Ввод'!C100)</f>
        <v>·</v>
      </c>
      <c r="CR1" s="49" t="str">
        <f aca="false">TRIM('У10 Ввод'!B101&amp;" · "&amp;'У10 Ввод'!C101)</f>
        <v>·</v>
      </c>
      <c r="CS1" s="49" t="str">
        <f aca="false">TRIM('У10 Ввод'!B102&amp;" · "&amp;'У10 Ввод'!C102)</f>
        <v>·</v>
      </c>
      <c r="CT1" s="49" t="str">
        <f aca="false">TRIM('У10 Ввод'!B103&amp;" · "&amp;'У10 Ввод'!C103)</f>
        <v>·</v>
      </c>
      <c r="CU1" s="49" t="str">
        <f aca="false">TRIM('У10 Ввод'!B104&amp;" · "&amp;'У10 Ввод'!C104)</f>
        <v>·</v>
      </c>
      <c r="CV1" s="49" t="str">
        <f aca="false">TRIM('У10 Ввод'!B105&amp;" · "&amp;'У10 Ввод'!C105)</f>
        <v>·</v>
      </c>
      <c r="CW1" s="49" t="str">
        <f aca="false">TRIM('У10 Ввод'!B106&amp;" · "&amp;'У10 Ввод'!C106)</f>
        <v>·</v>
      </c>
      <c r="CX1" s="49" t="str">
        <f aca="false">TRIM('У10 Ввод'!B107&amp;" · "&amp;'У10 Ввод'!C107)</f>
        <v>·</v>
      </c>
      <c r="CY1" s="49" t="str">
        <f aca="false">TRIM('У10 Ввод'!B108&amp;" · "&amp;'У10 Ввод'!C108)</f>
        <v>·</v>
      </c>
      <c r="CZ1" s="49" t="str">
        <f aca="false">TRIM('У10 Ввод'!B109&amp;" · "&amp;'У10 Ввод'!C109)</f>
        <v>·</v>
      </c>
      <c r="DA1" s="49" t="str">
        <f aca="false">TRIM('У10 Ввод'!B110&amp;" · "&amp;'У10 Ввод'!C110)</f>
        <v>·</v>
      </c>
      <c r="DB1" s="49" t="str">
        <f aca="false">TRIM('У10 Ввод'!B111&amp;" · "&amp;'У10 Ввод'!C111)</f>
        <v>·</v>
      </c>
      <c r="DC1" s="49" t="str">
        <f aca="false">TRIM('У10 Ввод'!B112&amp;" · "&amp;'У10 Ввод'!C112)</f>
        <v>·</v>
      </c>
      <c r="DD1" s="49" t="str">
        <f aca="false">TRIM('У10 Ввод'!B113&amp;" · "&amp;'У10 Ввод'!C113)</f>
        <v>·</v>
      </c>
      <c r="DE1" s="49" t="str">
        <f aca="false">TRIM('У10 Ввод'!B114&amp;" · "&amp;'У10 Ввод'!C114)</f>
        <v>·</v>
      </c>
      <c r="DF1" s="49" t="str">
        <f aca="false">TRIM('У10 Ввод'!B115&amp;" · "&amp;'У10 Ввод'!C115)</f>
        <v>·</v>
      </c>
      <c r="DG1" s="49" t="str">
        <f aca="false">TRIM('У10 Ввод'!B116&amp;" · "&amp;'У10 Ввод'!C116)</f>
        <v>·</v>
      </c>
      <c r="DH1" s="49" t="str">
        <f aca="false">TRIM('У10 Ввод'!B117&amp;" · "&amp;'У10 Ввод'!C117)</f>
        <v>·</v>
      </c>
      <c r="DI1" s="49" t="str">
        <f aca="false">TRIM('У10 Ввод'!B118&amp;" · "&amp;'У10 Ввод'!C118)</f>
        <v>·</v>
      </c>
      <c r="DJ1" s="49" t="str">
        <f aca="false">TRIM('У10 Ввод'!B119&amp;" · "&amp;'У10 Ввод'!C119)</f>
        <v>·</v>
      </c>
      <c r="DK1" s="49" t="str">
        <f aca="false">TRIM('У10 Ввод'!B120&amp;" · "&amp;'У10 Ввод'!C120)</f>
        <v>·</v>
      </c>
      <c r="DL1" s="49" t="str">
        <f aca="false">TRIM('У10 Ввод'!B121&amp;" · "&amp;'У10 Ввод'!C121)</f>
        <v>·</v>
      </c>
      <c r="DM1" s="49" t="str">
        <f aca="false">TRIM('У10 Ввод'!B122&amp;" · "&amp;'У10 Ввод'!C122)</f>
        <v>·</v>
      </c>
      <c r="DN1" s="49" t="str">
        <f aca="false">TRIM('У10 Ввод'!B123&amp;" · "&amp;'У10 Ввод'!C123)</f>
        <v>·</v>
      </c>
      <c r="DO1" s="49" t="str">
        <f aca="false">TRIM('У10 Ввод'!B124&amp;" · "&amp;'У10 Ввод'!C124)</f>
        <v>·</v>
      </c>
      <c r="DP1" s="49" t="str">
        <f aca="false">TRIM('У10 Ввод'!B125&amp;" · "&amp;'У10 Ввод'!C125)</f>
        <v>·</v>
      </c>
      <c r="DQ1" s="49" t="str">
        <f aca="false">TRIM('У10 Ввод'!B126&amp;" · "&amp;'У10 Ввод'!C126)</f>
        <v>·</v>
      </c>
      <c r="DR1" s="49" t="str">
        <f aca="false">TRIM('У10 Ввод'!B127&amp;" · "&amp;'У10 Ввод'!C127)</f>
        <v>·</v>
      </c>
      <c r="DS1" s="49" t="str">
        <f aca="false">TRIM('У10 Ввод'!B128&amp;" · "&amp;'У10 Ввод'!C128)</f>
        <v>·</v>
      </c>
      <c r="DT1" s="49" t="str">
        <f aca="false">TRIM('У10 Ввод'!B129&amp;" · "&amp;'У10 Ввод'!C129)</f>
        <v>·</v>
      </c>
      <c r="DU1" s="49" t="str">
        <f aca="false">TRIM('У10 Ввод'!B130&amp;" · "&amp;'У10 Ввод'!C130)</f>
        <v>·</v>
      </c>
      <c r="DV1" s="49" t="str">
        <f aca="false">TRIM('У10 Ввод'!B131&amp;" · "&amp;'У10 Ввод'!C131)</f>
        <v>·</v>
      </c>
      <c r="DW1" s="49" t="str">
        <f aca="false">TRIM('У10 Ввод'!B132&amp;" · "&amp;'У10 Ввод'!C132)</f>
        <v>·</v>
      </c>
      <c r="DX1" s="49" t="str">
        <f aca="false">TRIM('У10 Ввод'!B133&amp;" · "&amp;'У10 Ввод'!C133)</f>
        <v>·</v>
      </c>
      <c r="DY1" s="49" t="str">
        <f aca="false">TRIM('У10 Ввод'!B134&amp;" · "&amp;'У10 Ввод'!C134)</f>
        <v>·</v>
      </c>
      <c r="DZ1" s="49" t="str">
        <f aca="false">TRIM('У10 Ввод'!B135&amp;" · "&amp;'У10 Ввод'!C135)</f>
        <v>·</v>
      </c>
      <c r="EA1" s="49" t="str">
        <f aca="false">TRIM('У10 Ввод'!B136&amp;" · "&amp;'У10 Ввод'!C136)</f>
        <v>·</v>
      </c>
      <c r="EB1" s="49" t="str">
        <f aca="false">TRIM('У10 Ввод'!B137&amp;" · "&amp;'У10 Ввод'!C137)</f>
        <v>·</v>
      </c>
      <c r="EC1" s="49" t="str">
        <f aca="false">TRIM('У10 Ввод'!B138&amp;" · "&amp;'У10 Ввод'!C138)</f>
        <v>·</v>
      </c>
      <c r="ED1" s="49" t="str">
        <f aca="false">TRIM('У10 Ввод'!B139&amp;" · "&amp;'У10 Ввод'!C139)</f>
        <v>·</v>
      </c>
      <c r="EE1" s="49" t="str">
        <f aca="false">TRIM('У10 Ввод'!B140&amp;" · "&amp;'У10 Ввод'!C140)</f>
        <v>·</v>
      </c>
      <c r="EF1" s="49" t="str">
        <f aca="false">TRIM('У10 Ввод'!B141&amp;" · "&amp;'У10 Ввод'!C141)</f>
        <v>·</v>
      </c>
      <c r="EG1" s="49" t="str">
        <f aca="false">TRIM('У10 Ввод'!B142&amp;" · "&amp;'У10 Ввод'!C142)</f>
        <v>·</v>
      </c>
      <c r="EH1" s="49" t="str">
        <f aca="false">TRIM('У10 Ввод'!B143&amp;" · "&amp;'У10 Ввод'!C143)</f>
        <v>·</v>
      </c>
      <c r="EI1" s="49" t="str">
        <f aca="false">TRIM('У10 Ввод'!B144&amp;" · "&amp;'У10 Ввод'!C144)</f>
        <v>·</v>
      </c>
      <c r="EJ1" s="49" t="str">
        <f aca="false">TRIM('У10 Ввод'!B145&amp;" · "&amp;'У10 Ввод'!C145)</f>
        <v>·</v>
      </c>
      <c r="EK1" s="49" t="str">
        <f aca="false">TRIM('У10 Ввод'!B146&amp;" · "&amp;'У10 Ввод'!C146)</f>
        <v>·</v>
      </c>
      <c r="EL1" s="49" t="str">
        <f aca="false">TRIM('У10 Ввод'!B147&amp;" · "&amp;'У10 Ввод'!C147)</f>
        <v>·</v>
      </c>
      <c r="EM1" s="49" t="str">
        <f aca="false">TRIM('У10 Ввод'!B148&amp;" · "&amp;'У10 Ввод'!C148)</f>
        <v>·</v>
      </c>
      <c r="EN1" s="49" t="str">
        <f aca="false">TRIM('У10 Ввод'!B149&amp;" · "&amp;'У10 Ввод'!C149)</f>
        <v>·</v>
      </c>
      <c r="EO1" s="49" t="str">
        <f aca="false">TRIM('У10 Ввод'!B150&amp;" · "&amp;'У10 Ввод'!C150)</f>
        <v>·</v>
      </c>
      <c r="EP1" s="49" t="str">
        <f aca="false">TRIM('У10 Ввод'!B151&amp;" · "&amp;'У10 Ввод'!C151)</f>
        <v>·</v>
      </c>
      <c r="EQ1" s="49" t="str">
        <f aca="false">TRIM('У10 Ввод'!B152&amp;" · "&amp;'У10 Ввод'!C152)</f>
        <v>·</v>
      </c>
      <c r="ER1" s="49" t="str">
        <f aca="false">TRIM('У10 Ввод'!B153&amp;" · "&amp;'У10 Ввод'!C153)</f>
        <v>·</v>
      </c>
      <c r="ES1" s="49" t="str">
        <f aca="false">TRIM('У10 Ввод'!B154&amp;" · "&amp;'У10 Ввод'!C154)</f>
        <v>·</v>
      </c>
      <c r="ET1" s="49" t="str">
        <f aca="false">TRIM('У10 Ввод'!B155&amp;" · "&amp;'У10 Ввод'!C155)</f>
        <v>·</v>
      </c>
      <c r="EU1" s="49" t="str">
        <f aca="false">TRIM('У10 Ввод'!B156&amp;" · "&amp;'У10 Ввод'!C156)</f>
        <v>·</v>
      </c>
      <c r="EV1" s="49" t="str">
        <f aca="false">TRIM('У10 Ввод'!B157&amp;" · "&amp;'У10 Ввод'!C157)</f>
        <v>·</v>
      </c>
      <c r="EW1" s="49" t="str">
        <f aca="false">TRIM('У10 Ввод'!B158&amp;" · "&amp;'У10 Ввод'!C158)</f>
        <v>·</v>
      </c>
      <c r="EX1" s="49" t="str">
        <f aca="false">TRIM('У10 Ввод'!B159&amp;" · "&amp;'У10 Ввод'!C159)</f>
        <v>·</v>
      </c>
      <c r="EY1" s="49" t="str">
        <f aca="false">TRIM('У10 Ввод'!B160&amp;" · "&amp;'У10 Ввод'!C160)</f>
        <v>·</v>
      </c>
      <c r="EZ1" s="49" t="str">
        <f aca="false">TRIM('У10 Ввод'!B161&amp;" · "&amp;'У10 Ввод'!C161)</f>
        <v>·</v>
      </c>
      <c r="FA1" s="49" t="str">
        <f aca="false">TRIM('У10 Ввод'!B162&amp;" · "&amp;'У10 Ввод'!C162)</f>
        <v>·</v>
      </c>
      <c r="FB1" s="49" t="str">
        <f aca="false">TRIM('У10 Ввод'!B163&amp;" · "&amp;'У10 Ввод'!C163)</f>
        <v>·</v>
      </c>
      <c r="FC1" s="49" t="str">
        <f aca="false">TRIM('У10 Ввод'!B164&amp;" · "&amp;'У10 Ввод'!C164)</f>
        <v>·</v>
      </c>
      <c r="FD1" s="49" t="str">
        <f aca="false">TRIM('У10 Ввод'!B165&amp;" · "&amp;'У10 Ввод'!C165)</f>
        <v>·</v>
      </c>
      <c r="FE1" s="49" t="str">
        <f aca="false">TRIM('У10 Ввод'!B166&amp;" · "&amp;'У10 Ввод'!C166)</f>
        <v>·</v>
      </c>
      <c r="FF1" s="49" t="str">
        <f aca="false">TRIM('У10 Ввод'!B167&amp;" · "&amp;'У10 Ввод'!C167)</f>
        <v>·</v>
      </c>
      <c r="FG1" s="49" t="str">
        <f aca="false">TRIM('У10 Ввод'!B168&amp;" · "&amp;'У10 Ввод'!C168)</f>
        <v>·</v>
      </c>
      <c r="FH1" s="49" t="str">
        <f aca="false">TRIM('У10 Ввод'!B169&amp;" · "&amp;'У10 Ввод'!C169)</f>
        <v>·</v>
      </c>
      <c r="FI1" s="49" t="str">
        <f aca="false">TRIM('У10 Ввод'!B170&amp;" · "&amp;'У10 Ввод'!C170)</f>
        <v>·</v>
      </c>
      <c r="FJ1" s="49" t="str">
        <f aca="false">TRIM('У10 Ввод'!B171&amp;" · "&amp;'У10 Ввод'!C171)</f>
        <v>·</v>
      </c>
      <c r="FK1" s="49" t="str">
        <f aca="false">TRIM('У10 Ввод'!B172&amp;" · "&amp;'У10 Ввод'!C172)</f>
        <v>·</v>
      </c>
      <c r="FL1" s="49" t="str">
        <f aca="false">TRIM('У10 Ввод'!B173&amp;" · "&amp;'У10 Ввод'!C173)</f>
        <v>·</v>
      </c>
      <c r="FM1" s="49" t="str">
        <f aca="false">TRIM('У10 Ввод'!B174&amp;" · "&amp;'У10 Ввод'!C174)</f>
        <v>·</v>
      </c>
      <c r="FN1" s="49" t="str">
        <f aca="false">TRIM('У10 Ввод'!B175&amp;" · "&amp;'У10 Ввод'!C175)</f>
        <v>·</v>
      </c>
      <c r="FO1" s="49" t="str">
        <f aca="false">TRIM('У10 Ввод'!B176&amp;" · "&amp;'У10 Ввод'!C176)</f>
        <v>·</v>
      </c>
      <c r="FP1" s="49" t="str">
        <f aca="false">TRIM('У10 Ввод'!B177&amp;" · "&amp;'У10 Ввод'!C177)</f>
        <v>·</v>
      </c>
      <c r="FQ1" s="49" t="str">
        <f aca="false">TRIM('У10 Ввод'!B178&amp;" · "&amp;'У10 Ввод'!C178)</f>
        <v>·</v>
      </c>
      <c r="FR1" s="49" t="str">
        <f aca="false">TRIM('У10 Ввод'!B179&amp;" · "&amp;'У10 Ввод'!C179)</f>
        <v>·</v>
      </c>
      <c r="FS1" s="49" t="str">
        <f aca="false">TRIM('У10 Ввод'!B180&amp;" · "&amp;'У10 Ввод'!C180)</f>
        <v>·</v>
      </c>
      <c r="FT1" s="49" t="str">
        <f aca="false">TRIM('У10 Ввод'!B181&amp;" · "&amp;'У10 Ввод'!C181)</f>
        <v>·</v>
      </c>
      <c r="FU1" s="49" t="str">
        <f aca="false">TRIM('У10 Ввод'!B182&amp;" · "&amp;'У10 Ввод'!C182)</f>
        <v>·</v>
      </c>
      <c r="FV1" s="49" t="str">
        <f aca="false">TRIM('У10 Ввод'!B183&amp;" · "&amp;'У10 Ввод'!C183)</f>
        <v>·</v>
      </c>
      <c r="FW1" s="49" t="str">
        <f aca="false">TRIM('У10 Ввод'!B184&amp;" · "&amp;'У10 Ввод'!C184)</f>
        <v>·</v>
      </c>
      <c r="FX1" s="49" t="str">
        <f aca="false">TRIM('У10 Ввод'!B185&amp;" · "&amp;'У10 Ввод'!C185)</f>
        <v>·</v>
      </c>
      <c r="FY1" s="49" t="str">
        <f aca="false">TRIM('У10 Ввод'!B186&amp;" · "&amp;'У10 Ввод'!C186)</f>
        <v>·</v>
      </c>
      <c r="FZ1" s="49" t="str">
        <f aca="false">TRIM('У10 Ввод'!B187&amp;" · "&amp;'У10 Ввод'!C187)</f>
        <v>·</v>
      </c>
      <c r="GA1" s="49" t="str">
        <f aca="false">TRIM('У10 Ввод'!B188&amp;" · "&amp;'У10 Ввод'!C188)</f>
        <v>·</v>
      </c>
      <c r="GB1" s="49" t="str">
        <f aca="false">TRIM('У10 Ввод'!B189&amp;" · "&amp;'У10 Ввод'!C189)</f>
        <v>·</v>
      </c>
      <c r="GC1" s="49" t="str">
        <f aca="false">TRIM('У10 Ввод'!B190&amp;" · "&amp;'У10 Ввод'!C190)</f>
        <v>·</v>
      </c>
      <c r="GD1" s="49" t="str">
        <f aca="false">TRIM('У10 Ввод'!B191&amp;" · "&amp;'У10 Ввод'!C191)</f>
        <v>·</v>
      </c>
      <c r="GE1" s="49" t="str">
        <f aca="false">TRIM('У10 Ввод'!B192&amp;" · "&amp;'У10 Ввод'!C192)</f>
        <v>·</v>
      </c>
      <c r="GF1" s="49" t="str">
        <f aca="false">TRIM('У10 Ввод'!B193&amp;" · "&amp;'У10 Ввод'!C193)</f>
        <v>·</v>
      </c>
      <c r="GG1" s="49" t="str">
        <f aca="false">TRIM('У10 Ввод'!B194&amp;" · "&amp;'У10 Ввод'!C194)</f>
        <v>·</v>
      </c>
      <c r="GH1" s="49" t="str">
        <f aca="false">TRIM('У10 Ввод'!B195&amp;" · "&amp;'У10 Ввод'!C195)</f>
        <v>·</v>
      </c>
      <c r="GI1" s="49" t="str">
        <f aca="false">TRIM('У10 Ввод'!B196&amp;" · "&amp;'У10 Ввод'!C196)</f>
        <v>·</v>
      </c>
      <c r="GJ1" s="49" t="str">
        <f aca="false">TRIM('У10 Ввод'!B197&amp;" · "&amp;'У10 Ввод'!C197)</f>
        <v>·</v>
      </c>
      <c r="GK1" s="49" t="str">
        <f aca="false">TRIM('У10 Ввод'!B198&amp;" · "&amp;'У10 Ввод'!C198)</f>
        <v>·</v>
      </c>
      <c r="GL1" s="49" t="str">
        <f aca="false">TRIM('У10 Ввод'!B199&amp;" · "&amp;'У10 Ввод'!C199)</f>
        <v>·</v>
      </c>
      <c r="GM1" s="49" t="str">
        <f aca="false">TRIM('У10 Ввод'!B200&amp;" · "&amp;'У10 Ввод'!C200)</f>
        <v>·</v>
      </c>
      <c r="GN1" s="49" t="str">
        <f aca="false">TRIM('У10 Ввод'!B201&amp;" · "&amp;'У10 Ввод'!C201)</f>
        <v>·</v>
      </c>
      <c r="GO1" s="49" t="str">
        <f aca="false">TRIM('У10 Ввод'!B202&amp;" · "&amp;'У10 Ввод'!C202)</f>
        <v>·</v>
      </c>
      <c r="GP1" s="49" t="str">
        <f aca="false">TRIM('У10 Ввод'!B203&amp;" · "&amp;'У10 Ввод'!C203)</f>
        <v>·</v>
      </c>
      <c r="GQ1" s="49" t="str">
        <f aca="false">TRIM('У10 Ввод'!B204&amp;" · "&amp;'У10 Ввод'!C204)</f>
        <v>·</v>
      </c>
      <c r="GR1" s="49" t="str">
        <f aca="false">TRIM('У10 Ввод'!B205&amp;" · "&amp;'У10 Ввод'!C205)</f>
        <v>·</v>
      </c>
      <c r="GS1" s="49" t="str">
        <f aca="false">TRIM('У10 Ввод'!B206&amp;" · "&amp;'У10 Ввод'!C206)</f>
        <v>·</v>
      </c>
      <c r="GT1" s="49" t="str">
        <f aca="false">TRIM('У10 Ввод'!B207&amp;" · "&amp;'У10 Ввод'!C207)</f>
        <v>·</v>
      </c>
      <c r="GU1" s="49" t="str">
        <f aca="false">TRIM('У10 Ввод'!B208&amp;" · "&amp;'У10 Ввод'!C208)</f>
        <v>·</v>
      </c>
      <c r="GV1" s="49" t="str">
        <f aca="false">TRIM('У10 Ввод'!B209&amp;" · "&amp;'У10 Ввод'!C209)</f>
        <v>·</v>
      </c>
      <c r="GW1" s="49" t="str">
        <f aca="false">TRIM('У10 Ввод'!B210&amp;" · "&amp;'У10 Ввод'!C210)</f>
        <v>·</v>
      </c>
      <c r="GX1" s="49" t="str">
        <f aca="false">TRIM('У10 Ввод'!B211&amp;" · "&amp;'У10 Ввод'!C211)</f>
        <v>·</v>
      </c>
      <c r="GY1" s="49" t="str">
        <f aca="false">TRIM('У10 Ввод'!B212&amp;" · "&amp;'У10 Ввод'!C212)</f>
        <v>·</v>
      </c>
      <c r="GZ1" s="49" t="str">
        <f aca="false">TRIM('У10 Ввод'!B213&amp;" · "&amp;'У10 Ввод'!C213)</f>
        <v>·</v>
      </c>
      <c r="HA1" s="49" t="str">
        <f aca="false">TRIM('У10 Ввод'!B214&amp;" · "&amp;'У10 Ввод'!C214)</f>
        <v>·</v>
      </c>
      <c r="HB1" s="49" t="str">
        <f aca="false">TRIM('У10 Ввод'!B215&amp;" · "&amp;'У10 Ввод'!C215)</f>
        <v>·</v>
      </c>
      <c r="HC1" s="49" t="str">
        <f aca="false">TRIM('У10 Ввод'!B216&amp;" · "&amp;'У10 Ввод'!C216)</f>
        <v>·</v>
      </c>
      <c r="HD1" s="49" t="str">
        <f aca="false">TRIM('У10 Ввод'!B217&amp;" · "&amp;'У10 Ввод'!C217)</f>
        <v>·</v>
      </c>
      <c r="HE1" s="49" t="str">
        <f aca="false">TRIM('У10 Ввод'!B218&amp;" · "&amp;'У10 Ввод'!C218)</f>
        <v>·</v>
      </c>
      <c r="HF1" s="49" t="str">
        <f aca="false">TRIM('У10 Ввод'!B219&amp;" · "&amp;'У10 Ввод'!C219)</f>
        <v>·</v>
      </c>
      <c r="HG1" s="49" t="str">
        <f aca="false">TRIM('У10 Ввод'!B220&amp;" · "&amp;'У10 Ввод'!C220)</f>
        <v>·</v>
      </c>
      <c r="HH1" s="49" t="str">
        <f aca="false">TRIM('У10 Ввод'!B221&amp;" · "&amp;'У10 Ввод'!C221)</f>
        <v>·</v>
      </c>
      <c r="HI1" s="49" t="str">
        <f aca="false">TRIM('У10 Ввод'!B222&amp;" · "&amp;'У10 Ввод'!C222)</f>
        <v>·</v>
      </c>
      <c r="HJ1" s="49" t="str">
        <f aca="false">TRIM('У10 Ввод'!B223&amp;" · "&amp;'У10 Ввод'!C223)</f>
        <v>·</v>
      </c>
      <c r="HK1" s="49" t="str">
        <f aca="false">TRIM('У10 Ввод'!B224&amp;" · "&amp;'У10 Ввод'!C224)</f>
        <v>·</v>
      </c>
      <c r="HL1" s="49" t="str">
        <f aca="false">TRIM('У10 Ввод'!B225&amp;" · "&amp;'У10 Ввод'!C225)</f>
        <v>·</v>
      </c>
      <c r="HM1" s="49" t="str">
        <f aca="false">TRIM('У10 Ввод'!B226&amp;" · "&amp;'У10 Ввод'!C226)</f>
        <v>·</v>
      </c>
      <c r="HN1" s="49" t="str">
        <f aca="false">TRIM('У10 Ввод'!B227&amp;" · "&amp;'У10 Ввод'!C227)</f>
        <v>·</v>
      </c>
      <c r="HO1" s="49" t="str">
        <f aca="false">TRIM('У10 Ввод'!B228&amp;" · "&amp;'У10 Ввод'!C228)</f>
        <v>·</v>
      </c>
      <c r="HP1" s="49" t="str">
        <f aca="false">TRIM('У10 Ввод'!B229&amp;" · "&amp;'У10 Ввод'!C229)</f>
        <v>·</v>
      </c>
      <c r="HQ1" s="49" t="str">
        <f aca="false">TRIM('У10 Ввод'!B230&amp;" · "&amp;'У10 Ввод'!C230)</f>
        <v>·</v>
      </c>
      <c r="HR1" s="49" t="str">
        <f aca="false">TRIM('У10 Ввод'!B231&amp;" · "&amp;'У10 Ввод'!C231)</f>
        <v>·</v>
      </c>
      <c r="HS1" s="49" t="str">
        <f aca="false">TRIM('У10 Ввод'!B232&amp;" · "&amp;'У10 Ввод'!C232)</f>
        <v>·</v>
      </c>
      <c r="HT1" s="49" t="str">
        <f aca="false">TRIM('У10 Ввод'!B233&amp;" · "&amp;'У10 Ввод'!C233)</f>
        <v>·</v>
      </c>
      <c r="HU1" s="49" t="str">
        <f aca="false">TRIM('У10 Ввод'!B234&amp;" · "&amp;'У10 Ввод'!C234)</f>
        <v>·</v>
      </c>
      <c r="HV1" s="49" t="str">
        <f aca="false">TRIM('У10 Ввод'!B235&amp;" · "&amp;'У10 Ввод'!C235)</f>
        <v>·</v>
      </c>
      <c r="HW1" s="49" t="str">
        <f aca="false">TRIM('У10 Ввод'!B236&amp;" · "&amp;'У10 Ввод'!C236)</f>
        <v>·</v>
      </c>
      <c r="HX1" s="49" t="str">
        <f aca="false">TRIM('У10 Ввод'!B237&amp;" · "&amp;'У10 Ввод'!C237)</f>
        <v>·</v>
      </c>
      <c r="HY1" s="49" t="str">
        <f aca="false">TRIM('У10 Ввод'!B238&amp;" · "&amp;'У10 Ввод'!C238)</f>
        <v>·</v>
      </c>
      <c r="HZ1" s="49" t="str">
        <f aca="false">TRIM('У10 Ввод'!B239&amp;" · "&amp;'У10 Ввод'!C239)</f>
        <v>·</v>
      </c>
      <c r="IA1" s="49" t="str">
        <f aca="false">TRIM('У10 Ввод'!B240&amp;" · "&amp;'У10 Ввод'!C240)</f>
        <v>·</v>
      </c>
      <c r="IB1" s="49" t="str">
        <f aca="false">TRIM('У10 Ввод'!B241&amp;" · "&amp;'У10 Ввод'!C241)</f>
        <v>·</v>
      </c>
      <c r="IC1" s="49" t="str">
        <f aca="false">TRIM('У10 Ввод'!B242&amp;" · "&amp;'У10 Ввод'!C242)</f>
        <v>·</v>
      </c>
      <c r="ID1" s="49" t="str">
        <f aca="false">TRIM('У10 Ввод'!B243&amp;" · "&amp;'У10 Ввод'!C243)</f>
        <v>·</v>
      </c>
      <c r="IE1" s="49" t="str">
        <f aca="false">TRIM('У10 Ввод'!B244&amp;" · "&amp;'У10 Ввод'!C244)</f>
        <v>·</v>
      </c>
      <c r="IF1" s="49" t="str">
        <f aca="false">TRIM('У10 Ввод'!B245&amp;" · "&amp;'У10 Ввод'!C245)</f>
        <v>·</v>
      </c>
      <c r="IG1" s="49" t="str">
        <f aca="false">TRIM('У10 Ввод'!B246&amp;" · "&amp;'У10 Ввод'!C246)</f>
        <v>·</v>
      </c>
      <c r="IH1" s="49" t="str">
        <f aca="false">TRIM('У10 Ввод'!B247&amp;" · "&amp;'У10 Ввод'!C247)</f>
        <v>·</v>
      </c>
      <c r="II1" s="49" t="str">
        <f aca="false">TRIM('У10 Ввод'!B248&amp;" · "&amp;'У10 Ввод'!C248)</f>
        <v>·</v>
      </c>
      <c r="IJ1" s="49" t="str">
        <f aca="false">TRIM('У10 Ввод'!B249&amp;" · "&amp;'У10 Ввод'!C249)</f>
        <v>·</v>
      </c>
      <c r="IK1" s="49" t="str">
        <f aca="false">TRIM('У10 Ввод'!B250&amp;" · "&amp;'У10 Ввод'!C250)</f>
        <v>·</v>
      </c>
      <c r="IL1" s="49" t="str">
        <f aca="false">TRIM('У10 Ввод'!B251&amp;" · "&amp;'У10 Ввод'!C251)</f>
        <v>·</v>
      </c>
    </row>
    <row r="2" customFormat="false" ht="15" hidden="false" customHeight="true" outlineLevel="0" collapsed="false">
      <c r="A2" s="49" t="n">
        <v>1</v>
      </c>
      <c r="B2" s="66" t="n">
        <f aca="false">StartDate+0</f>
        <v>46204</v>
      </c>
      <c r="C2" s="49" t="str">
        <f aca="false">CHOOSE(WEEKDAY(B2,2),"Пн","Вт","Ср","Чт","Пт","Сб","Вс")</f>
        <v>Ср</v>
      </c>
      <c r="D2" s="49" t="n">
        <f aca="false">IF(WEEKDAY(B2,2)&gt;5,1,0)</f>
        <v>0</v>
      </c>
      <c r="E2" s="63" t="n">
        <f aca="false">ROUND(SUM(G2:IL2),1)</f>
        <v>0</v>
      </c>
      <c r="F2" s="49" t="n">
        <f aca="false">IF(OR(MONTH(B2)&lt;&gt;MONTH(StartDate),D2=1),"",100)</f>
        <v>100</v>
      </c>
      <c r="G2" s="67" t="n">
        <f aca="false">IF(OR($D2=1,MONTH($B2)&lt;&gt;MONTH(StartDate),'У10 Ввод'!$D$12="",'У10 Ввод'!$E$12="",'У10 Ввод'!$D$12&gt;$B2),0,MAX(0,MIN(1,'У10 Ввод'!$E$12-NETWORKDAYS('У10 Ввод'!$D$12,$B2)+1))/Настройки!$E$16*100)</f>
        <v>0</v>
      </c>
      <c r="H2" s="67" t="n">
        <f aca="false">IF(OR($D2=1,MONTH($B2)&lt;&gt;MONTH(StartDate),'У10 Ввод'!$D$13="",'У10 Ввод'!$E$13="",'У10 Ввод'!$D$13&gt;$B2),0,MAX(0,MIN(1,'У10 Ввод'!$E$13-NETWORKDAYS('У10 Ввод'!$D$13,$B2)+1))/Настройки!$E$16*100)</f>
        <v>0</v>
      </c>
      <c r="I2" s="67" t="n">
        <f aca="false">IF(OR($D2=1,MONTH($B2)&lt;&gt;MONTH(StartDate),'У10 Ввод'!$D$14="",'У10 Ввод'!$E$14="",'У10 Ввод'!$D$14&gt;$B2),0,MAX(0,MIN(1,'У10 Ввод'!$E$14-NETWORKDAYS('У10 Ввод'!$D$14,$B2)+1))/Настройки!$E$16*100)</f>
        <v>0</v>
      </c>
      <c r="J2" s="67" t="n">
        <f aca="false">IF(OR($D2=1,MONTH($B2)&lt;&gt;MONTH(StartDate),'У10 Ввод'!$D$15="",'У10 Ввод'!$E$15="",'У10 Ввод'!$D$15&gt;$B2),0,MAX(0,MIN(1,'У10 Ввод'!$E$15-NETWORKDAYS('У10 Ввод'!$D$15,$B2)+1))/Настройки!$E$16*100)</f>
        <v>0</v>
      </c>
      <c r="K2" s="67" t="n">
        <f aca="false">IF(OR($D2=1,MONTH($B2)&lt;&gt;MONTH(StartDate),'У10 Ввод'!$D$16="",'У10 Ввод'!$E$16="",'У10 Ввод'!$D$16&gt;$B2),0,MAX(0,MIN(1,'У10 Ввод'!$E$16-NETWORKDAYS('У10 Ввод'!$D$16,$B2)+1))/Настройки!$E$16*100)</f>
        <v>0</v>
      </c>
      <c r="L2" s="67" t="n">
        <f aca="false">IF(OR($D2=1,MONTH($B2)&lt;&gt;MONTH(StartDate),'У10 Ввод'!$D$17="",'У10 Ввод'!$E$17="",'У10 Ввод'!$D$17&gt;$B2),0,MAX(0,MIN(1,'У10 Ввод'!$E$17-NETWORKDAYS('У10 Ввод'!$D$17,$B2)+1))/Настройки!$E$16*100)</f>
        <v>0</v>
      </c>
      <c r="M2" s="67" t="n">
        <f aca="false">IF(OR($D2=1,MONTH($B2)&lt;&gt;MONTH(StartDate),'У10 Ввод'!$D$18="",'У10 Ввод'!$E$18="",'У10 Ввод'!$D$18&gt;$B2),0,MAX(0,MIN(1,'У10 Ввод'!$E$18-NETWORKDAYS('У10 Ввод'!$D$18,$B2)+1))/Настройки!$E$16*100)</f>
        <v>0</v>
      </c>
      <c r="N2" s="67" t="n">
        <f aca="false">IF(OR($D2=1,MONTH($B2)&lt;&gt;MONTH(StartDate),'У10 Ввод'!$D$19="",'У10 Ввод'!$E$19="",'У10 Ввод'!$D$19&gt;$B2),0,MAX(0,MIN(1,'У10 Ввод'!$E$19-NETWORKDAYS('У10 Ввод'!$D$19,$B2)+1))/Настройки!$E$16*100)</f>
        <v>0</v>
      </c>
      <c r="O2" s="67" t="n">
        <f aca="false">IF(OR($D2=1,MONTH($B2)&lt;&gt;MONTH(StartDate),'У10 Ввод'!$D$20="",'У10 Ввод'!$E$20="",'У10 Ввод'!$D$20&gt;$B2),0,MAX(0,MIN(1,'У10 Ввод'!$E$20-NETWORKDAYS('У10 Ввод'!$D$20,$B2)+1))/Настройки!$E$16*100)</f>
        <v>0</v>
      </c>
      <c r="P2" s="67" t="n">
        <f aca="false">IF(OR($D2=1,MONTH($B2)&lt;&gt;MONTH(StartDate),'У10 Ввод'!$D$21="",'У10 Ввод'!$E$21="",'У10 Ввод'!$D$21&gt;$B2),0,MAX(0,MIN(1,'У10 Ввод'!$E$21-NETWORKDAYS('У10 Ввод'!$D$21,$B2)+1))/Настройки!$E$16*100)</f>
        <v>0</v>
      </c>
      <c r="Q2" s="67" t="n">
        <f aca="false">IF(OR($D2=1,MONTH($B2)&lt;&gt;MONTH(StartDate),'У10 Ввод'!$D$22="",'У10 Ввод'!$E$22="",'У10 Ввод'!$D$22&gt;$B2),0,MAX(0,MIN(1,'У10 Ввод'!$E$22-NETWORKDAYS('У10 Ввод'!$D$22,$B2)+1))/Настройки!$E$16*100)</f>
        <v>0</v>
      </c>
      <c r="R2" s="67" t="n">
        <f aca="false">IF(OR($D2=1,MONTH($B2)&lt;&gt;MONTH(StartDate),'У10 Ввод'!$D$23="",'У10 Ввод'!$E$23="",'У10 Ввод'!$D$23&gt;$B2),0,MAX(0,MIN(1,'У10 Ввод'!$E$23-NETWORKDAYS('У10 Ввод'!$D$23,$B2)+1))/Настройки!$E$16*100)</f>
        <v>0</v>
      </c>
      <c r="S2" s="67" t="n">
        <f aca="false">IF(OR($D2=1,MONTH($B2)&lt;&gt;MONTH(StartDate),'У10 Ввод'!$D$24="",'У10 Ввод'!$E$24="",'У10 Ввод'!$D$24&gt;$B2),0,MAX(0,MIN(1,'У10 Ввод'!$E$24-NETWORKDAYS('У10 Ввод'!$D$24,$B2)+1))/Настройки!$E$16*100)</f>
        <v>0</v>
      </c>
      <c r="T2" s="67" t="n">
        <f aca="false">IF(OR($D2=1,MONTH($B2)&lt;&gt;MONTH(StartDate),'У10 Ввод'!$D$25="",'У10 Ввод'!$E$25="",'У10 Ввод'!$D$25&gt;$B2),0,MAX(0,MIN(1,'У10 Ввод'!$E$25-NETWORKDAYS('У10 Ввод'!$D$25,$B2)+1))/Настройки!$E$16*100)</f>
        <v>0</v>
      </c>
      <c r="U2" s="67" t="n">
        <f aca="false">IF(OR($D2=1,MONTH($B2)&lt;&gt;MONTH(StartDate),'У10 Ввод'!$D$26="",'У10 Ввод'!$E$26="",'У10 Ввод'!$D$26&gt;$B2),0,MAX(0,MIN(1,'У10 Ввод'!$E$26-NETWORKDAYS('У10 Ввод'!$D$26,$B2)+1))/Настройки!$E$16*100)</f>
        <v>0</v>
      </c>
      <c r="V2" s="67" t="n">
        <f aca="false">IF(OR($D2=1,MONTH($B2)&lt;&gt;MONTH(StartDate),'У10 Ввод'!$D$27="",'У10 Ввод'!$E$27="",'У10 Ввод'!$D$27&gt;$B2),0,MAX(0,MIN(1,'У10 Ввод'!$E$27-NETWORKDAYS('У10 Ввод'!$D$27,$B2)+1))/Настройки!$E$16*100)</f>
        <v>0</v>
      </c>
      <c r="W2" s="67" t="n">
        <f aca="false">IF(OR($D2=1,MONTH($B2)&lt;&gt;MONTH(StartDate),'У10 Ввод'!$D$28="",'У10 Ввод'!$E$28="",'У10 Ввод'!$D$28&gt;$B2),0,MAX(0,MIN(1,'У10 Ввод'!$E$28-NETWORKDAYS('У10 Ввод'!$D$28,$B2)+1))/Настройки!$E$16*100)</f>
        <v>0</v>
      </c>
      <c r="X2" s="67" t="n">
        <f aca="false">IF(OR($D2=1,MONTH($B2)&lt;&gt;MONTH(StartDate),'У10 Ввод'!$D$29="",'У10 Ввод'!$E$29="",'У10 Ввод'!$D$29&gt;$B2),0,MAX(0,MIN(1,'У10 Ввод'!$E$29-NETWORKDAYS('У10 Ввод'!$D$29,$B2)+1))/Настройки!$E$16*100)</f>
        <v>0</v>
      </c>
      <c r="Y2" s="67" t="n">
        <f aca="false">IF(OR($D2=1,MONTH($B2)&lt;&gt;MONTH(StartDate),'У10 Ввод'!$D$30="",'У10 Ввод'!$E$30="",'У10 Ввод'!$D$30&gt;$B2),0,MAX(0,MIN(1,'У10 Ввод'!$E$30-NETWORKDAYS('У10 Ввод'!$D$30,$B2)+1))/Настройки!$E$16*100)</f>
        <v>0</v>
      </c>
      <c r="Z2" s="67" t="n">
        <f aca="false">IF(OR($D2=1,MONTH($B2)&lt;&gt;MONTH(StartDate),'У10 Ввод'!$D$31="",'У10 Ввод'!$E$31="",'У10 Ввод'!$D$31&gt;$B2),0,MAX(0,MIN(1,'У10 Ввод'!$E$31-NETWORKDAYS('У10 Ввод'!$D$31,$B2)+1))/Настройки!$E$16*100)</f>
        <v>0</v>
      </c>
      <c r="AA2" s="67" t="n">
        <f aca="false">IF(OR($D2=1,MONTH($B2)&lt;&gt;MONTH(StartDate),'У10 Ввод'!$D$32="",'У10 Ввод'!$E$32="",'У10 Ввод'!$D$32&gt;$B2),0,MAX(0,MIN(1,'У10 Ввод'!$E$32-NETWORKDAYS('У10 Ввод'!$D$32,$B2)+1))/Настройки!$E$16*100)</f>
        <v>0</v>
      </c>
      <c r="AB2" s="67" t="n">
        <f aca="false">IF(OR($D2=1,MONTH($B2)&lt;&gt;MONTH(StartDate),'У10 Ввод'!$D$33="",'У10 Ввод'!$E$33="",'У10 Ввод'!$D$33&gt;$B2),0,MAX(0,MIN(1,'У10 Ввод'!$E$33-NETWORKDAYS('У10 Ввод'!$D$33,$B2)+1))/Настройки!$E$16*100)</f>
        <v>0</v>
      </c>
      <c r="AC2" s="67" t="n">
        <f aca="false">IF(OR($D2=1,MONTH($B2)&lt;&gt;MONTH(StartDate),'У10 Ввод'!$D$34="",'У10 Ввод'!$E$34="",'У10 Ввод'!$D$34&gt;$B2),0,MAX(0,MIN(1,'У10 Ввод'!$E$34-NETWORKDAYS('У10 Ввод'!$D$34,$B2)+1))/Настройки!$E$16*100)</f>
        <v>0</v>
      </c>
      <c r="AD2" s="67" t="n">
        <f aca="false">IF(OR($D2=1,MONTH($B2)&lt;&gt;MONTH(StartDate),'У10 Ввод'!$D$35="",'У10 Ввод'!$E$35="",'У10 Ввод'!$D$35&gt;$B2),0,MAX(0,MIN(1,'У10 Ввод'!$E$35-NETWORKDAYS('У10 Ввод'!$D$35,$B2)+1))/Настройки!$E$16*100)</f>
        <v>0</v>
      </c>
      <c r="AE2" s="67" t="n">
        <f aca="false">IF(OR($D2=1,MONTH($B2)&lt;&gt;MONTH(StartDate),'У10 Ввод'!$D$36="",'У10 Ввод'!$E$36="",'У10 Ввод'!$D$36&gt;$B2),0,MAX(0,MIN(1,'У10 Ввод'!$E$36-NETWORKDAYS('У10 Ввод'!$D$36,$B2)+1))/Настройки!$E$16*100)</f>
        <v>0</v>
      </c>
      <c r="AF2" s="67" t="n">
        <f aca="false">IF(OR($D2=1,MONTH($B2)&lt;&gt;MONTH(StartDate),'У10 Ввод'!$D$37="",'У10 Ввод'!$E$37="",'У10 Ввод'!$D$37&gt;$B2),0,MAX(0,MIN(1,'У10 Ввод'!$E$37-NETWORKDAYS('У10 Ввод'!$D$37,$B2)+1))/Настройки!$E$16*100)</f>
        <v>0</v>
      </c>
      <c r="AG2" s="67" t="n">
        <f aca="false">IF(OR($D2=1,MONTH($B2)&lt;&gt;MONTH(StartDate),'У10 Ввод'!$D$38="",'У10 Ввод'!$E$38="",'У10 Ввод'!$D$38&gt;$B2),0,MAX(0,MIN(1,'У10 Ввод'!$E$38-NETWORKDAYS('У10 Ввод'!$D$38,$B2)+1))/Настройки!$E$16*100)</f>
        <v>0</v>
      </c>
      <c r="AH2" s="67" t="n">
        <f aca="false">IF(OR($D2=1,MONTH($B2)&lt;&gt;MONTH(StartDate),'У10 Ввод'!$D$39="",'У10 Ввод'!$E$39="",'У10 Ввод'!$D$39&gt;$B2),0,MAX(0,MIN(1,'У10 Ввод'!$E$39-NETWORKDAYS('У10 Ввод'!$D$39,$B2)+1))/Настройки!$E$16*100)</f>
        <v>0</v>
      </c>
      <c r="AI2" s="67" t="n">
        <f aca="false">IF(OR($D2=1,MONTH($B2)&lt;&gt;MONTH(StartDate),'У10 Ввод'!$D$40="",'У10 Ввод'!$E$40="",'У10 Ввод'!$D$40&gt;$B2),0,MAX(0,MIN(1,'У10 Ввод'!$E$40-NETWORKDAYS('У10 Ввод'!$D$40,$B2)+1))/Настройки!$E$16*100)</f>
        <v>0</v>
      </c>
      <c r="AJ2" s="67" t="n">
        <f aca="false">IF(OR($D2=1,MONTH($B2)&lt;&gt;MONTH(StartDate),'У10 Ввод'!$D$41="",'У10 Ввод'!$E$41="",'У10 Ввод'!$D$41&gt;$B2),0,MAX(0,MIN(1,'У10 Ввод'!$E$41-NETWORKDAYS('У10 Ввод'!$D$41,$B2)+1))/Настройки!$E$16*100)</f>
        <v>0</v>
      </c>
      <c r="AK2" s="67" t="n">
        <f aca="false">IF(OR($D2=1,MONTH($B2)&lt;&gt;MONTH(StartDate),'У10 Ввод'!$D$42="",'У10 Ввод'!$E$42="",'У10 Ввод'!$D$42&gt;$B2),0,MAX(0,MIN(1,'У10 Ввод'!$E$42-NETWORKDAYS('У10 Ввод'!$D$42,$B2)+1))/Настройки!$E$16*100)</f>
        <v>0</v>
      </c>
      <c r="AL2" s="67" t="n">
        <f aca="false">IF(OR($D2=1,MONTH($B2)&lt;&gt;MONTH(StartDate),'У10 Ввод'!$D$43="",'У10 Ввод'!$E$43="",'У10 Ввод'!$D$43&gt;$B2),0,MAX(0,MIN(1,'У10 Ввод'!$E$43-NETWORKDAYS('У10 Ввод'!$D$43,$B2)+1))/Настройки!$E$16*100)</f>
        <v>0</v>
      </c>
      <c r="AM2" s="67" t="n">
        <f aca="false">IF(OR($D2=1,MONTH($B2)&lt;&gt;MONTH(StartDate),'У10 Ввод'!$D$44="",'У10 Ввод'!$E$44="",'У10 Ввод'!$D$44&gt;$B2),0,MAX(0,MIN(1,'У10 Ввод'!$E$44-NETWORKDAYS('У10 Ввод'!$D$44,$B2)+1))/Настройки!$E$16*100)</f>
        <v>0</v>
      </c>
      <c r="AN2" s="67" t="n">
        <f aca="false">IF(OR($D2=1,MONTH($B2)&lt;&gt;MONTH(StartDate),'У10 Ввод'!$D$45="",'У10 Ввод'!$E$45="",'У10 Ввод'!$D$45&gt;$B2),0,MAX(0,MIN(1,'У10 Ввод'!$E$45-NETWORKDAYS('У10 Ввод'!$D$45,$B2)+1))/Настройки!$E$16*100)</f>
        <v>0</v>
      </c>
      <c r="AO2" s="67" t="n">
        <f aca="false">IF(OR($D2=1,MONTH($B2)&lt;&gt;MONTH(StartDate),'У10 Ввод'!$D$46="",'У10 Ввод'!$E$46="",'У10 Ввод'!$D$46&gt;$B2),0,MAX(0,MIN(1,'У10 Ввод'!$E$46-NETWORKDAYS('У10 Ввод'!$D$46,$B2)+1))/Настройки!$E$16*100)</f>
        <v>0</v>
      </c>
      <c r="AP2" s="67" t="n">
        <f aca="false">IF(OR($D2=1,MONTH($B2)&lt;&gt;MONTH(StartDate),'У10 Ввод'!$D$47="",'У10 Ввод'!$E$47="",'У10 Ввод'!$D$47&gt;$B2),0,MAX(0,MIN(1,'У10 Ввод'!$E$47-NETWORKDAYS('У10 Ввод'!$D$47,$B2)+1))/Настройки!$E$16*100)</f>
        <v>0</v>
      </c>
      <c r="AQ2" s="67" t="n">
        <f aca="false">IF(OR($D2=1,MONTH($B2)&lt;&gt;MONTH(StartDate),'У10 Ввод'!$D$48="",'У10 Ввод'!$E$48="",'У10 Ввод'!$D$48&gt;$B2),0,MAX(0,MIN(1,'У10 Ввод'!$E$48-NETWORKDAYS('У10 Ввод'!$D$48,$B2)+1))/Настройки!$E$16*100)</f>
        <v>0</v>
      </c>
      <c r="AR2" s="67" t="n">
        <f aca="false">IF(OR($D2=1,MONTH($B2)&lt;&gt;MONTH(StartDate),'У10 Ввод'!$D$49="",'У10 Ввод'!$E$49="",'У10 Ввод'!$D$49&gt;$B2),0,MAX(0,MIN(1,'У10 Ввод'!$E$49-NETWORKDAYS('У10 Ввод'!$D$49,$B2)+1))/Настройки!$E$16*100)</f>
        <v>0</v>
      </c>
      <c r="AS2" s="67" t="n">
        <f aca="false">IF(OR($D2=1,MONTH($B2)&lt;&gt;MONTH(StartDate),'У10 Ввод'!$D$50="",'У10 Ввод'!$E$50="",'У10 Ввод'!$D$50&gt;$B2),0,MAX(0,MIN(1,'У10 Ввод'!$E$50-NETWORKDAYS('У10 Ввод'!$D$50,$B2)+1))/Настройки!$E$16*100)</f>
        <v>0</v>
      </c>
      <c r="AT2" s="67" t="n">
        <f aca="false">IF(OR($D2=1,MONTH($B2)&lt;&gt;MONTH(StartDate),'У10 Ввод'!$D$51="",'У10 Ввод'!$E$51="",'У10 Ввод'!$D$51&gt;$B2),0,MAX(0,MIN(1,'У10 Ввод'!$E$51-NETWORKDAYS('У10 Ввод'!$D$51,$B2)+1))/Настройки!$E$16*100)</f>
        <v>0</v>
      </c>
      <c r="AU2" s="67" t="n">
        <f aca="false">IF(OR($D2=1,MONTH($B2)&lt;&gt;MONTH(StartDate),'У10 Ввод'!$D$52="",'У10 Ввод'!$E$52="",'У10 Ввод'!$D$52&gt;$B2),0,MAX(0,MIN(1,'У10 Ввод'!$E$52-NETWORKDAYS('У10 Ввод'!$D$52,$B2)+1))/Настройки!$E$16*100)</f>
        <v>0</v>
      </c>
      <c r="AV2" s="67" t="n">
        <f aca="false">IF(OR($D2=1,MONTH($B2)&lt;&gt;MONTH(StartDate),'У10 Ввод'!$D$53="",'У10 Ввод'!$E$53="",'У10 Ввод'!$D$53&gt;$B2),0,MAX(0,MIN(1,'У10 Ввод'!$E$53-NETWORKDAYS('У10 Ввод'!$D$53,$B2)+1))/Настройки!$E$16*100)</f>
        <v>0</v>
      </c>
      <c r="AW2" s="67" t="n">
        <f aca="false">IF(OR($D2=1,MONTH($B2)&lt;&gt;MONTH(StartDate),'У10 Ввод'!$D$54="",'У10 Ввод'!$E$54="",'У10 Ввод'!$D$54&gt;$B2),0,MAX(0,MIN(1,'У10 Ввод'!$E$54-NETWORKDAYS('У10 Ввод'!$D$54,$B2)+1))/Настройки!$E$16*100)</f>
        <v>0</v>
      </c>
      <c r="AX2" s="67" t="n">
        <f aca="false">IF(OR($D2=1,MONTH($B2)&lt;&gt;MONTH(StartDate),'У10 Ввод'!$D$55="",'У10 Ввод'!$E$55="",'У10 Ввод'!$D$55&gt;$B2),0,MAX(0,MIN(1,'У10 Ввод'!$E$55-NETWORKDAYS('У10 Ввод'!$D$55,$B2)+1))/Настройки!$E$16*100)</f>
        <v>0</v>
      </c>
      <c r="AY2" s="67" t="n">
        <f aca="false">IF(OR($D2=1,MONTH($B2)&lt;&gt;MONTH(StartDate),'У10 Ввод'!$D$56="",'У10 Ввод'!$E$56="",'У10 Ввод'!$D$56&gt;$B2),0,MAX(0,MIN(1,'У10 Ввод'!$E$56-NETWORKDAYS('У10 Ввод'!$D$56,$B2)+1))/Настройки!$E$16*100)</f>
        <v>0</v>
      </c>
      <c r="AZ2" s="67" t="n">
        <f aca="false">IF(OR($D2=1,MONTH($B2)&lt;&gt;MONTH(StartDate),'У10 Ввод'!$D$57="",'У10 Ввод'!$E$57="",'У10 Ввод'!$D$57&gt;$B2),0,MAX(0,MIN(1,'У10 Ввод'!$E$57-NETWORKDAYS('У10 Ввод'!$D$57,$B2)+1))/Настройки!$E$16*100)</f>
        <v>0</v>
      </c>
      <c r="BA2" s="67" t="n">
        <f aca="false">IF(OR($D2=1,MONTH($B2)&lt;&gt;MONTH(StartDate),'У10 Ввод'!$D$58="",'У10 Ввод'!$E$58="",'У10 Ввод'!$D$58&gt;$B2),0,MAX(0,MIN(1,'У10 Ввод'!$E$58-NETWORKDAYS('У10 Ввод'!$D$58,$B2)+1))/Настройки!$E$16*100)</f>
        <v>0</v>
      </c>
      <c r="BB2" s="67" t="n">
        <f aca="false">IF(OR($D2=1,MONTH($B2)&lt;&gt;MONTH(StartDate),'У10 Ввод'!$D$59="",'У10 Ввод'!$E$59="",'У10 Ввод'!$D$59&gt;$B2),0,MAX(0,MIN(1,'У10 Ввод'!$E$59-NETWORKDAYS('У10 Ввод'!$D$59,$B2)+1))/Настройки!$E$16*100)</f>
        <v>0</v>
      </c>
      <c r="BC2" s="67" t="n">
        <f aca="false">IF(OR($D2=1,MONTH($B2)&lt;&gt;MONTH(StartDate),'У10 Ввод'!$D$60="",'У10 Ввод'!$E$60="",'У10 Ввод'!$D$60&gt;$B2),0,MAX(0,MIN(1,'У10 Ввод'!$E$60-NETWORKDAYS('У10 Ввод'!$D$60,$B2)+1))/Настройки!$E$16*100)</f>
        <v>0</v>
      </c>
      <c r="BD2" s="67" t="n">
        <f aca="false">IF(OR($D2=1,MONTH($B2)&lt;&gt;MONTH(StartDate),'У10 Ввод'!$D$61="",'У10 Ввод'!$E$61="",'У10 Ввод'!$D$61&gt;$B2),0,MAX(0,MIN(1,'У10 Ввод'!$E$61-NETWORKDAYS('У10 Ввод'!$D$61,$B2)+1))/Настройки!$E$16*100)</f>
        <v>0</v>
      </c>
      <c r="BE2" s="67" t="n">
        <f aca="false">IF(OR($D2=1,MONTH($B2)&lt;&gt;MONTH(StartDate),'У10 Ввод'!$D$62="",'У10 Ввод'!$E$62="",'У10 Ввод'!$D$62&gt;$B2),0,MAX(0,MIN(1,'У10 Ввод'!$E$62-NETWORKDAYS('У10 Ввод'!$D$62,$B2)+1))/Настройки!$E$16*100)</f>
        <v>0</v>
      </c>
      <c r="BF2" s="67" t="n">
        <f aca="false">IF(OR($D2=1,MONTH($B2)&lt;&gt;MONTH(StartDate),'У10 Ввод'!$D$63="",'У10 Ввод'!$E$63="",'У10 Ввод'!$D$63&gt;$B2),0,MAX(0,MIN(1,'У10 Ввод'!$E$63-NETWORKDAYS('У10 Ввод'!$D$63,$B2)+1))/Настройки!$E$16*100)</f>
        <v>0</v>
      </c>
      <c r="BG2" s="67" t="n">
        <f aca="false">IF(OR($D2=1,MONTH($B2)&lt;&gt;MONTH(StartDate),'У10 Ввод'!$D$64="",'У10 Ввод'!$E$64="",'У10 Ввод'!$D$64&gt;$B2),0,MAX(0,MIN(1,'У10 Ввод'!$E$64-NETWORKDAYS('У10 Ввод'!$D$64,$B2)+1))/Настройки!$E$16*100)</f>
        <v>0</v>
      </c>
      <c r="BH2" s="67" t="n">
        <f aca="false">IF(OR($D2=1,MONTH($B2)&lt;&gt;MONTH(StartDate),'У10 Ввод'!$D$65="",'У10 Ввод'!$E$65="",'У10 Ввод'!$D$65&gt;$B2),0,MAX(0,MIN(1,'У10 Ввод'!$E$65-NETWORKDAYS('У10 Ввод'!$D$65,$B2)+1))/Настройки!$E$16*100)</f>
        <v>0</v>
      </c>
      <c r="BI2" s="67" t="n">
        <f aca="false">IF(OR($D2=1,MONTH($B2)&lt;&gt;MONTH(StartDate),'У10 Ввод'!$D$66="",'У10 Ввод'!$E$66="",'У10 Ввод'!$D$66&gt;$B2),0,MAX(0,MIN(1,'У10 Ввод'!$E$66-NETWORKDAYS('У10 Ввод'!$D$66,$B2)+1))/Настройки!$E$16*100)</f>
        <v>0</v>
      </c>
      <c r="BJ2" s="67" t="n">
        <f aca="false">IF(OR($D2=1,MONTH($B2)&lt;&gt;MONTH(StartDate),'У10 Ввод'!$D$67="",'У10 Ввод'!$E$67="",'У10 Ввод'!$D$67&gt;$B2),0,MAX(0,MIN(1,'У10 Ввод'!$E$67-NETWORKDAYS('У10 Ввод'!$D$67,$B2)+1))/Настройки!$E$16*100)</f>
        <v>0</v>
      </c>
      <c r="BK2" s="67" t="n">
        <f aca="false">IF(OR($D2=1,MONTH($B2)&lt;&gt;MONTH(StartDate),'У10 Ввод'!$D$68="",'У10 Ввод'!$E$68="",'У10 Ввод'!$D$68&gt;$B2),0,MAX(0,MIN(1,'У10 Ввод'!$E$68-NETWORKDAYS('У10 Ввод'!$D$68,$B2)+1))/Настройки!$E$16*100)</f>
        <v>0</v>
      </c>
      <c r="BL2" s="67" t="n">
        <f aca="false">IF(OR($D2=1,MONTH($B2)&lt;&gt;MONTH(StartDate),'У10 Ввод'!$D$69="",'У10 Ввод'!$E$69="",'У10 Ввод'!$D$69&gt;$B2),0,MAX(0,MIN(1,'У10 Ввод'!$E$69-NETWORKDAYS('У10 Ввод'!$D$69,$B2)+1))/Настройки!$E$16*100)</f>
        <v>0</v>
      </c>
      <c r="BM2" s="67" t="n">
        <f aca="false">IF(OR($D2=1,MONTH($B2)&lt;&gt;MONTH(StartDate),'У10 Ввод'!$D$70="",'У10 Ввод'!$E$70="",'У10 Ввод'!$D$70&gt;$B2),0,MAX(0,MIN(1,'У10 Ввод'!$E$70-NETWORKDAYS('У10 Ввод'!$D$70,$B2)+1))/Настройки!$E$16*100)</f>
        <v>0</v>
      </c>
      <c r="BN2" s="67" t="n">
        <f aca="false">IF(OR($D2=1,MONTH($B2)&lt;&gt;MONTH(StartDate),'У10 Ввод'!$D$71="",'У10 Ввод'!$E$71="",'У10 Ввод'!$D$71&gt;$B2),0,MAX(0,MIN(1,'У10 Ввод'!$E$71-NETWORKDAYS('У10 Ввод'!$D$71,$B2)+1))/Настройки!$E$16*100)</f>
        <v>0</v>
      </c>
      <c r="BO2" s="67" t="n">
        <f aca="false">IF(OR($D2=1,MONTH($B2)&lt;&gt;MONTH(StartDate),'У10 Ввод'!$D$72="",'У10 Ввод'!$E$72="",'У10 Ввод'!$D$72&gt;$B2),0,MAX(0,MIN(1,'У10 Ввод'!$E$72-NETWORKDAYS('У10 Ввод'!$D$72,$B2)+1))/Настройки!$E$16*100)</f>
        <v>0</v>
      </c>
      <c r="BP2" s="67" t="n">
        <f aca="false">IF(OR($D2=1,MONTH($B2)&lt;&gt;MONTH(StartDate),'У10 Ввод'!$D$73="",'У10 Ввод'!$E$73="",'У10 Ввод'!$D$73&gt;$B2),0,MAX(0,MIN(1,'У10 Ввод'!$E$73-NETWORKDAYS('У10 Ввод'!$D$73,$B2)+1))/Настройки!$E$16*100)</f>
        <v>0</v>
      </c>
      <c r="BQ2" s="67" t="n">
        <f aca="false">IF(OR($D2=1,MONTH($B2)&lt;&gt;MONTH(StartDate),'У10 Ввод'!$D$74="",'У10 Ввод'!$E$74="",'У10 Ввод'!$D$74&gt;$B2),0,MAX(0,MIN(1,'У10 Ввод'!$E$74-NETWORKDAYS('У10 Ввод'!$D$74,$B2)+1))/Настройки!$E$16*100)</f>
        <v>0</v>
      </c>
      <c r="BR2" s="67" t="n">
        <f aca="false">IF(OR($D2=1,MONTH($B2)&lt;&gt;MONTH(StartDate),'У10 Ввод'!$D$75="",'У10 Ввод'!$E$75="",'У10 Ввод'!$D$75&gt;$B2),0,MAX(0,MIN(1,'У10 Ввод'!$E$75-NETWORKDAYS('У10 Ввод'!$D$75,$B2)+1))/Настройки!$E$16*100)</f>
        <v>0</v>
      </c>
      <c r="BS2" s="67" t="n">
        <f aca="false">IF(OR($D2=1,MONTH($B2)&lt;&gt;MONTH(StartDate),'У10 Ввод'!$D$76="",'У10 Ввод'!$E$76="",'У10 Ввод'!$D$76&gt;$B2),0,MAX(0,MIN(1,'У10 Ввод'!$E$76-NETWORKDAYS('У10 Ввод'!$D$76,$B2)+1))/Настройки!$E$16*100)</f>
        <v>0</v>
      </c>
      <c r="BT2" s="67" t="n">
        <f aca="false">IF(OR($D2=1,MONTH($B2)&lt;&gt;MONTH(StartDate),'У10 Ввод'!$D$77="",'У10 Ввод'!$E$77="",'У10 Ввод'!$D$77&gt;$B2),0,MAX(0,MIN(1,'У10 Ввод'!$E$77-NETWORKDAYS('У10 Ввод'!$D$77,$B2)+1))/Настройки!$E$16*100)</f>
        <v>0</v>
      </c>
      <c r="BU2" s="67" t="n">
        <f aca="false">IF(OR($D2=1,MONTH($B2)&lt;&gt;MONTH(StartDate),'У10 Ввод'!$D$78="",'У10 Ввод'!$E$78="",'У10 Ввод'!$D$78&gt;$B2),0,MAX(0,MIN(1,'У10 Ввод'!$E$78-NETWORKDAYS('У10 Ввод'!$D$78,$B2)+1))/Настройки!$E$16*100)</f>
        <v>0</v>
      </c>
      <c r="BV2" s="67" t="n">
        <f aca="false">IF(OR($D2=1,MONTH($B2)&lt;&gt;MONTH(StartDate),'У10 Ввод'!$D$79="",'У10 Ввод'!$E$79="",'У10 Ввод'!$D$79&gt;$B2),0,MAX(0,MIN(1,'У10 Ввод'!$E$79-NETWORKDAYS('У10 Ввод'!$D$79,$B2)+1))/Настройки!$E$16*100)</f>
        <v>0</v>
      </c>
      <c r="BW2" s="67" t="n">
        <f aca="false">IF(OR($D2=1,MONTH($B2)&lt;&gt;MONTH(StartDate),'У10 Ввод'!$D$80="",'У10 Ввод'!$E$80="",'У10 Ввод'!$D$80&gt;$B2),0,MAX(0,MIN(1,'У10 Ввод'!$E$80-NETWORKDAYS('У10 Ввод'!$D$80,$B2)+1))/Настройки!$E$16*100)</f>
        <v>0</v>
      </c>
      <c r="BX2" s="67" t="n">
        <f aca="false">IF(OR($D2=1,MONTH($B2)&lt;&gt;MONTH(StartDate),'У10 Ввод'!$D$81="",'У10 Ввод'!$E$81="",'У10 Ввод'!$D$81&gt;$B2),0,MAX(0,MIN(1,'У10 Ввод'!$E$81-NETWORKDAYS('У10 Ввод'!$D$81,$B2)+1))/Настройки!$E$16*100)</f>
        <v>0</v>
      </c>
      <c r="BY2" s="67" t="n">
        <f aca="false">IF(OR($D2=1,MONTH($B2)&lt;&gt;MONTH(StartDate),'У10 Ввод'!$D$82="",'У10 Ввод'!$E$82="",'У10 Ввод'!$D$82&gt;$B2),0,MAX(0,MIN(1,'У10 Ввод'!$E$82-NETWORKDAYS('У10 Ввод'!$D$82,$B2)+1))/Настройки!$E$16*100)</f>
        <v>0</v>
      </c>
      <c r="BZ2" s="67" t="n">
        <f aca="false">IF(OR($D2=1,MONTH($B2)&lt;&gt;MONTH(StartDate),'У10 Ввод'!$D$83="",'У10 Ввод'!$E$83="",'У10 Ввод'!$D$83&gt;$B2),0,MAX(0,MIN(1,'У10 Ввод'!$E$83-NETWORKDAYS('У10 Ввод'!$D$83,$B2)+1))/Настройки!$E$16*100)</f>
        <v>0</v>
      </c>
      <c r="CA2" s="67" t="n">
        <f aca="false">IF(OR($D2=1,MONTH($B2)&lt;&gt;MONTH(StartDate),'У10 Ввод'!$D$84="",'У10 Ввод'!$E$84="",'У10 Ввод'!$D$84&gt;$B2),0,MAX(0,MIN(1,'У10 Ввод'!$E$84-NETWORKDAYS('У10 Ввод'!$D$84,$B2)+1))/Настройки!$E$16*100)</f>
        <v>0</v>
      </c>
      <c r="CB2" s="67" t="n">
        <f aca="false">IF(OR($D2=1,MONTH($B2)&lt;&gt;MONTH(StartDate),'У10 Ввод'!$D$85="",'У10 Ввод'!$E$85="",'У10 Ввод'!$D$85&gt;$B2),0,MAX(0,MIN(1,'У10 Ввод'!$E$85-NETWORKDAYS('У10 Ввод'!$D$85,$B2)+1))/Настройки!$E$16*100)</f>
        <v>0</v>
      </c>
      <c r="CC2" s="67" t="n">
        <f aca="false">IF(OR($D2=1,MONTH($B2)&lt;&gt;MONTH(StartDate),'У10 Ввод'!$D$86="",'У10 Ввод'!$E$86="",'У10 Ввод'!$D$86&gt;$B2),0,MAX(0,MIN(1,'У10 Ввод'!$E$86-NETWORKDAYS('У10 Ввод'!$D$86,$B2)+1))/Настройки!$E$16*100)</f>
        <v>0</v>
      </c>
      <c r="CD2" s="67" t="n">
        <f aca="false">IF(OR($D2=1,MONTH($B2)&lt;&gt;MONTH(StartDate),'У10 Ввод'!$D$87="",'У10 Ввод'!$E$87="",'У10 Ввод'!$D$87&gt;$B2),0,MAX(0,MIN(1,'У10 Ввод'!$E$87-NETWORKDAYS('У10 Ввод'!$D$87,$B2)+1))/Настройки!$E$16*100)</f>
        <v>0</v>
      </c>
      <c r="CE2" s="67" t="n">
        <f aca="false">IF(OR($D2=1,MONTH($B2)&lt;&gt;MONTH(StartDate),'У10 Ввод'!$D$88="",'У10 Ввод'!$E$88="",'У10 Ввод'!$D$88&gt;$B2),0,MAX(0,MIN(1,'У10 Ввод'!$E$88-NETWORKDAYS('У10 Ввод'!$D$88,$B2)+1))/Настройки!$E$16*100)</f>
        <v>0</v>
      </c>
      <c r="CF2" s="67" t="n">
        <f aca="false">IF(OR($D2=1,MONTH($B2)&lt;&gt;MONTH(StartDate),'У10 Ввод'!$D$89="",'У10 Ввод'!$E$89="",'У10 Ввод'!$D$89&gt;$B2),0,MAX(0,MIN(1,'У10 Ввод'!$E$89-NETWORKDAYS('У10 Ввод'!$D$89,$B2)+1))/Настройки!$E$16*100)</f>
        <v>0</v>
      </c>
      <c r="CG2" s="67" t="n">
        <f aca="false">IF(OR($D2=1,MONTH($B2)&lt;&gt;MONTH(StartDate),'У10 Ввод'!$D$90="",'У10 Ввод'!$E$90="",'У10 Ввод'!$D$90&gt;$B2),0,MAX(0,MIN(1,'У10 Ввод'!$E$90-NETWORKDAYS('У10 Ввод'!$D$90,$B2)+1))/Настройки!$E$16*100)</f>
        <v>0</v>
      </c>
      <c r="CH2" s="67" t="n">
        <f aca="false">IF(OR($D2=1,MONTH($B2)&lt;&gt;MONTH(StartDate),'У10 Ввод'!$D$91="",'У10 Ввод'!$E$91="",'У10 Ввод'!$D$91&gt;$B2),0,MAX(0,MIN(1,'У10 Ввод'!$E$91-NETWORKDAYS('У10 Ввод'!$D$91,$B2)+1))/Настройки!$E$16*100)</f>
        <v>0</v>
      </c>
      <c r="CI2" s="67" t="n">
        <f aca="false">IF(OR($D2=1,MONTH($B2)&lt;&gt;MONTH(StartDate),'У10 Ввод'!$D$92="",'У10 Ввод'!$E$92="",'У10 Ввод'!$D$92&gt;$B2),0,MAX(0,MIN(1,'У10 Ввод'!$E$92-NETWORKDAYS('У10 Ввод'!$D$92,$B2)+1))/Настройки!$E$16*100)</f>
        <v>0</v>
      </c>
      <c r="CJ2" s="67" t="n">
        <f aca="false">IF(OR($D2=1,MONTH($B2)&lt;&gt;MONTH(StartDate),'У10 Ввод'!$D$93="",'У10 Ввод'!$E$93="",'У10 Ввод'!$D$93&gt;$B2),0,MAX(0,MIN(1,'У10 Ввод'!$E$93-NETWORKDAYS('У10 Ввод'!$D$93,$B2)+1))/Настройки!$E$16*100)</f>
        <v>0</v>
      </c>
      <c r="CK2" s="67" t="n">
        <f aca="false">IF(OR($D2=1,MONTH($B2)&lt;&gt;MONTH(StartDate),'У10 Ввод'!$D$94="",'У10 Ввод'!$E$94="",'У10 Ввод'!$D$94&gt;$B2),0,MAX(0,MIN(1,'У10 Ввод'!$E$94-NETWORKDAYS('У10 Ввод'!$D$94,$B2)+1))/Настройки!$E$16*100)</f>
        <v>0</v>
      </c>
      <c r="CL2" s="67" t="n">
        <f aca="false">IF(OR($D2=1,MONTH($B2)&lt;&gt;MONTH(StartDate),'У10 Ввод'!$D$95="",'У10 Ввод'!$E$95="",'У10 Ввод'!$D$95&gt;$B2),0,MAX(0,MIN(1,'У10 Ввод'!$E$95-NETWORKDAYS('У10 Ввод'!$D$95,$B2)+1))/Настройки!$E$16*100)</f>
        <v>0</v>
      </c>
      <c r="CM2" s="67" t="n">
        <f aca="false">IF(OR($D2=1,MONTH($B2)&lt;&gt;MONTH(StartDate),'У10 Ввод'!$D$96="",'У10 Ввод'!$E$96="",'У10 Ввод'!$D$96&gt;$B2),0,MAX(0,MIN(1,'У10 Ввод'!$E$96-NETWORKDAYS('У10 Ввод'!$D$96,$B2)+1))/Настройки!$E$16*100)</f>
        <v>0</v>
      </c>
      <c r="CN2" s="67" t="n">
        <f aca="false">IF(OR($D2=1,MONTH($B2)&lt;&gt;MONTH(StartDate),'У10 Ввод'!$D$97="",'У10 Ввод'!$E$97="",'У10 Ввод'!$D$97&gt;$B2),0,MAX(0,MIN(1,'У10 Ввод'!$E$97-NETWORKDAYS('У10 Ввод'!$D$97,$B2)+1))/Настройки!$E$16*100)</f>
        <v>0</v>
      </c>
      <c r="CO2" s="67" t="n">
        <f aca="false">IF(OR($D2=1,MONTH($B2)&lt;&gt;MONTH(StartDate),'У10 Ввод'!$D$98="",'У10 Ввод'!$E$98="",'У10 Ввод'!$D$98&gt;$B2),0,MAX(0,MIN(1,'У10 Ввод'!$E$98-NETWORKDAYS('У10 Ввод'!$D$98,$B2)+1))/Настройки!$E$16*100)</f>
        <v>0</v>
      </c>
      <c r="CP2" s="67" t="n">
        <f aca="false">IF(OR($D2=1,MONTH($B2)&lt;&gt;MONTH(StartDate),'У10 Ввод'!$D$99="",'У10 Ввод'!$E$99="",'У10 Ввод'!$D$99&gt;$B2),0,MAX(0,MIN(1,'У10 Ввод'!$E$99-NETWORKDAYS('У10 Ввод'!$D$99,$B2)+1))/Настройки!$E$16*100)</f>
        <v>0</v>
      </c>
      <c r="CQ2" s="67" t="n">
        <f aca="false">IF(OR($D2=1,MONTH($B2)&lt;&gt;MONTH(StartDate),'У10 Ввод'!$D$100="",'У10 Ввод'!$E$100="",'У10 Ввод'!$D$100&gt;$B2),0,MAX(0,MIN(1,'У10 Ввод'!$E$100-NETWORKDAYS('У10 Ввод'!$D$100,$B2)+1))/Настройки!$E$16*100)</f>
        <v>0</v>
      </c>
      <c r="CR2" s="67" t="n">
        <f aca="false">IF(OR($D2=1,MONTH($B2)&lt;&gt;MONTH(StartDate),'У10 Ввод'!$D$101="",'У10 Ввод'!$E$101="",'У10 Ввод'!$D$101&gt;$B2),0,MAX(0,MIN(1,'У10 Ввод'!$E$101-NETWORKDAYS('У10 Ввод'!$D$101,$B2)+1))/Настройки!$E$16*100)</f>
        <v>0</v>
      </c>
      <c r="CS2" s="67" t="n">
        <f aca="false">IF(OR($D2=1,MONTH($B2)&lt;&gt;MONTH(StartDate),'У10 Ввод'!$D$102="",'У10 Ввод'!$E$102="",'У10 Ввод'!$D$102&gt;$B2),0,MAX(0,MIN(1,'У10 Ввод'!$E$102-NETWORKDAYS('У10 Ввод'!$D$102,$B2)+1))/Настройки!$E$16*100)</f>
        <v>0</v>
      </c>
      <c r="CT2" s="67" t="n">
        <f aca="false">IF(OR($D2=1,MONTH($B2)&lt;&gt;MONTH(StartDate),'У10 Ввод'!$D$103="",'У10 Ввод'!$E$103="",'У10 Ввод'!$D$103&gt;$B2),0,MAX(0,MIN(1,'У10 Ввод'!$E$103-NETWORKDAYS('У10 Ввод'!$D$103,$B2)+1))/Настройки!$E$16*100)</f>
        <v>0</v>
      </c>
      <c r="CU2" s="67" t="n">
        <f aca="false">IF(OR($D2=1,MONTH($B2)&lt;&gt;MONTH(StartDate),'У10 Ввод'!$D$104="",'У10 Ввод'!$E$104="",'У10 Ввод'!$D$104&gt;$B2),0,MAX(0,MIN(1,'У10 Ввод'!$E$104-NETWORKDAYS('У10 Ввод'!$D$104,$B2)+1))/Настройки!$E$16*100)</f>
        <v>0</v>
      </c>
      <c r="CV2" s="67" t="n">
        <f aca="false">IF(OR($D2=1,MONTH($B2)&lt;&gt;MONTH(StartDate),'У10 Ввод'!$D$105="",'У10 Ввод'!$E$105="",'У10 Ввод'!$D$105&gt;$B2),0,MAX(0,MIN(1,'У10 Ввод'!$E$105-NETWORKDAYS('У10 Ввод'!$D$105,$B2)+1))/Настройки!$E$16*100)</f>
        <v>0</v>
      </c>
      <c r="CW2" s="67" t="n">
        <f aca="false">IF(OR($D2=1,MONTH($B2)&lt;&gt;MONTH(StartDate),'У10 Ввод'!$D$106="",'У10 Ввод'!$E$106="",'У10 Ввод'!$D$106&gt;$B2),0,MAX(0,MIN(1,'У10 Ввод'!$E$106-NETWORKDAYS('У10 Ввод'!$D$106,$B2)+1))/Настройки!$E$16*100)</f>
        <v>0</v>
      </c>
      <c r="CX2" s="67" t="n">
        <f aca="false">IF(OR($D2=1,MONTH($B2)&lt;&gt;MONTH(StartDate),'У10 Ввод'!$D$107="",'У10 Ввод'!$E$107="",'У10 Ввод'!$D$107&gt;$B2),0,MAX(0,MIN(1,'У10 Ввод'!$E$107-NETWORKDAYS('У10 Ввод'!$D$107,$B2)+1))/Настройки!$E$16*100)</f>
        <v>0</v>
      </c>
      <c r="CY2" s="67" t="n">
        <f aca="false">IF(OR($D2=1,MONTH($B2)&lt;&gt;MONTH(StartDate),'У10 Ввод'!$D$108="",'У10 Ввод'!$E$108="",'У10 Ввод'!$D$108&gt;$B2),0,MAX(0,MIN(1,'У10 Ввод'!$E$108-NETWORKDAYS('У10 Ввод'!$D$108,$B2)+1))/Настройки!$E$16*100)</f>
        <v>0</v>
      </c>
      <c r="CZ2" s="67" t="n">
        <f aca="false">IF(OR($D2=1,MONTH($B2)&lt;&gt;MONTH(StartDate),'У10 Ввод'!$D$109="",'У10 Ввод'!$E$109="",'У10 Ввод'!$D$109&gt;$B2),0,MAX(0,MIN(1,'У10 Ввод'!$E$109-NETWORKDAYS('У10 Ввод'!$D$109,$B2)+1))/Настройки!$E$16*100)</f>
        <v>0</v>
      </c>
      <c r="DA2" s="67" t="n">
        <f aca="false">IF(OR($D2=1,MONTH($B2)&lt;&gt;MONTH(StartDate),'У10 Ввод'!$D$110="",'У10 Ввод'!$E$110="",'У10 Ввод'!$D$110&gt;$B2),0,MAX(0,MIN(1,'У10 Ввод'!$E$110-NETWORKDAYS('У10 Ввод'!$D$110,$B2)+1))/Настройки!$E$16*100)</f>
        <v>0</v>
      </c>
      <c r="DB2" s="67" t="n">
        <f aca="false">IF(OR($D2=1,MONTH($B2)&lt;&gt;MONTH(StartDate),'У10 Ввод'!$D$111="",'У10 Ввод'!$E$111="",'У10 Ввод'!$D$111&gt;$B2),0,MAX(0,MIN(1,'У10 Ввод'!$E$111-NETWORKDAYS('У10 Ввод'!$D$111,$B2)+1))/Настройки!$E$16*100)</f>
        <v>0</v>
      </c>
      <c r="DC2" s="67" t="n">
        <f aca="false">IF(OR($D2=1,MONTH($B2)&lt;&gt;MONTH(StartDate),'У10 Ввод'!$D$112="",'У10 Ввод'!$E$112="",'У10 Ввод'!$D$112&gt;$B2),0,MAX(0,MIN(1,'У10 Ввод'!$E$112-NETWORKDAYS('У10 Ввод'!$D$112,$B2)+1))/Настройки!$E$16*100)</f>
        <v>0</v>
      </c>
      <c r="DD2" s="67" t="n">
        <f aca="false">IF(OR($D2=1,MONTH($B2)&lt;&gt;MONTH(StartDate),'У10 Ввод'!$D$113="",'У10 Ввод'!$E$113="",'У10 Ввод'!$D$113&gt;$B2),0,MAX(0,MIN(1,'У10 Ввод'!$E$113-NETWORKDAYS('У10 Ввод'!$D$113,$B2)+1))/Настройки!$E$16*100)</f>
        <v>0</v>
      </c>
      <c r="DE2" s="67" t="n">
        <f aca="false">IF(OR($D2=1,MONTH($B2)&lt;&gt;MONTH(StartDate),'У10 Ввод'!$D$114="",'У10 Ввод'!$E$114="",'У10 Ввод'!$D$114&gt;$B2),0,MAX(0,MIN(1,'У10 Ввод'!$E$114-NETWORKDAYS('У10 Ввод'!$D$114,$B2)+1))/Настройки!$E$16*100)</f>
        <v>0</v>
      </c>
      <c r="DF2" s="67" t="n">
        <f aca="false">IF(OR($D2=1,MONTH($B2)&lt;&gt;MONTH(StartDate),'У10 Ввод'!$D$115="",'У10 Ввод'!$E$115="",'У10 Ввод'!$D$115&gt;$B2),0,MAX(0,MIN(1,'У10 Ввод'!$E$115-NETWORKDAYS('У10 Ввод'!$D$115,$B2)+1))/Настройки!$E$16*100)</f>
        <v>0</v>
      </c>
      <c r="DG2" s="67" t="n">
        <f aca="false">IF(OR($D2=1,MONTH($B2)&lt;&gt;MONTH(StartDate),'У10 Ввод'!$D$116="",'У10 Ввод'!$E$116="",'У10 Ввод'!$D$116&gt;$B2),0,MAX(0,MIN(1,'У10 Ввод'!$E$116-NETWORKDAYS('У10 Ввод'!$D$116,$B2)+1))/Настройки!$E$16*100)</f>
        <v>0</v>
      </c>
      <c r="DH2" s="67" t="n">
        <f aca="false">IF(OR($D2=1,MONTH($B2)&lt;&gt;MONTH(StartDate),'У10 Ввод'!$D$117="",'У10 Ввод'!$E$117="",'У10 Ввод'!$D$117&gt;$B2),0,MAX(0,MIN(1,'У10 Ввод'!$E$117-NETWORKDAYS('У10 Ввод'!$D$117,$B2)+1))/Настройки!$E$16*100)</f>
        <v>0</v>
      </c>
      <c r="DI2" s="67" t="n">
        <f aca="false">IF(OR($D2=1,MONTH($B2)&lt;&gt;MONTH(StartDate),'У10 Ввод'!$D$118="",'У10 Ввод'!$E$118="",'У10 Ввод'!$D$118&gt;$B2),0,MAX(0,MIN(1,'У10 Ввод'!$E$118-NETWORKDAYS('У10 Ввод'!$D$118,$B2)+1))/Настройки!$E$16*100)</f>
        <v>0</v>
      </c>
      <c r="DJ2" s="67" t="n">
        <f aca="false">IF(OR($D2=1,MONTH($B2)&lt;&gt;MONTH(StartDate),'У10 Ввод'!$D$119="",'У10 Ввод'!$E$119="",'У10 Ввод'!$D$119&gt;$B2),0,MAX(0,MIN(1,'У10 Ввод'!$E$119-NETWORKDAYS('У10 Ввод'!$D$119,$B2)+1))/Настройки!$E$16*100)</f>
        <v>0</v>
      </c>
      <c r="DK2" s="67" t="n">
        <f aca="false">IF(OR($D2=1,MONTH($B2)&lt;&gt;MONTH(StartDate),'У10 Ввод'!$D$120="",'У10 Ввод'!$E$120="",'У10 Ввод'!$D$120&gt;$B2),0,MAX(0,MIN(1,'У10 Ввод'!$E$120-NETWORKDAYS('У10 Ввод'!$D$120,$B2)+1))/Настройки!$E$16*100)</f>
        <v>0</v>
      </c>
      <c r="DL2" s="67" t="n">
        <f aca="false">IF(OR($D2=1,MONTH($B2)&lt;&gt;MONTH(StartDate),'У10 Ввод'!$D$121="",'У10 Ввод'!$E$121="",'У10 Ввод'!$D$121&gt;$B2),0,MAX(0,MIN(1,'У10 Ввод'!$E$121-NETWORKDAYS('У10 Ввод'!$D$121,$B2)+1))/Настройки!$E$16*100)</f>
        <v>0</v>
      </c>
      <c r="DM2" s="67" t="n">
        <f aca="false">IF(OR($D2=1,MONTH($B2)&lt;&gt;MONTH(StartDate),'У10 Ввод'!$D$122="",'У10 Ввод'!$E$122="",'У10 Ввод'!$D$122&gt;$B2),0,MAX(0,MIN(1,'У10 Ввод'!$E$122-NETWORKDAYS('У10 Ввод'!$D$122,$B2)+1))/Настройки!$E$16*100)</f>
        <v>0</v>
      </c>
      <c r="DN2" s="67" t="n">
        <f aca="false">IF(OR($D2=1,MONTH($B2)&lt;&gt;MONTH(StartDate),'У10 Ввод'!$D$123="",'У10 Ввод'!$E$123="",'У10 Ввод'!$D$123&gt;$B2),0,MAX(0,MIN(1,'У10 Ввод'!$E$123-NETWORKDAYS('У10 Ввод'!$D$123,$B2)+1))/Настройки!$E$16*100)</f>
        <v>0</v>
      </c>
      <c r="DO2" s="67" t="n">
        <f aca="false">IF(OR($D2=1,MONTH($B2)&lt;&gt;MONTH(StartDate),'У10 Ввод'!$D$124="",'У10 Ввод'!$E$124="",'У10 Ввод'!$D$124&gt;$B2),0,MAX(0,MIN(1,'У10 Ввод'!$E$124-NETWORKDAYS('У10 Ввод'!$D$124,$B2)+1))/Настройки!$E$16*100)</f>
        <v>0</v>
      </c>
      <c r="DP2" s="67" t="n">
        <f aca="false">IF(OR($D2=1,MONTH($B2)&lt;&gt;MONTH(StartDate),'У10 Ввод'!$D$125="",'У10 Ввод'!$E$125="",'У10 Ввод'!$D$125&gt;$B2),0,MAX(0,MIN(1,'У10 Ввод'!$E$125-NETWORKDAYS('У10 Ввод'!$D$125,$B2)+1))/Настройки!$E$16*100)</f>
        <v>0</v>
      </c>
      <c r="DQ2" s="67" t="n">
        <f aca="false">IF(OR($D2=1,MONTH($B2)&lt;&gt;MONTH(StartDate),'У10 Ввод'!$D$126="",'У10 Ввод'!$E$126="",'У10 Ввод'!$D$126&gt;$B2),0,MAX(0,MIN(1,'У10 Ввод'!$E$126-NETWORKDAYS('У10 Ввод'!$D$126,$B2)+1))/Настройки!$E$16*100)</f>
        <v>0</v>
      </c>
      <c r="DR2" s="67" t="n">
        <f aca="false">IF(OR($D2=1,MONTH($B2)&lt;&gt;MONTH(StartDate),'У10 Ввод'!$D$127="",'У10 Ввод'!$E$127="",'У10 Ввод'!$D$127&gt;$B2),0,MAX(0,MIN(1,'У10 Ввод'!$E$127-NETWORKDAYS('У10 Ввод'!$D$127,$B2)+1))/Настройки!$E$16*100)</f>
        <v>0</v>
      </c>
      <c r="DS2" s="67" t="n">
        <f aca="false">IF(OR($D2=1,MONTH($B2)&lt;&gt;MONTH(StartDate),'У10 Ввод'!$D$128="",'У10 Ввод'!$E$128="",'У10 Ввод'!$D$128&gt;$B2),0,MAX(0,MIN(1,'У10 Ввод'!$E$128-NETWORKDAYS('У10 Ввод'!$D$128,$B2)+1))/Настройки!$E$16*100)</f>
        <v>0</v>
      </c>
      <c r="DT2" s="67" t="n">
        <f aca="false">IF(OR($D2=1,MONTH($B2)&lt;&gt;MONTH(StartDate),'У10 Ввод'!$D$129="",'У10 Ввод'!$E$129="",'У10 Ввод'!$D$129&gt;$B2),0,MAX(0,MIN(1,'У10 Ввод'!$E$129-NETWORKDAYS('У10 Ввод'!$D$129,$B2)+1))/Настройки!$E$16*100)</f>
        <v>0</v>
      </c>
      <c r="DU2" s="67" t="n">
        <f aca="false">IF(OR($D2=1,MONTH($B2)&lt;&gt;MONTH(StartDate),'У10 Ввод'!$D$130="",'У10 Ввод'!$E$130="",'У10 Ввод'!$D$130&gt;$B2),0,MAX(0,MIN(1,'У10 Ввод'!$E$130-NETWORKDAYS('У10 Ввод'!$D$130,$B2)+1))/Настройки!$E$16*100)</f>
        <v>0</v>
      </c>
      <c r="DV2" s="67" t="n">
        <f aca="false">IF(OR($D2=1,MONTH($B2)&lt;&gt;MONTH(StartDate),'У10 Ввод'!$D$131="",'У10 Ввод'!$E$131="",'У10 Ввод'!$D$131&gt;$B2),0,MAX(0,MIN(1,'У10 Ввод'!$E$131-NETWORKDAYS('У10 Ввод'!$D$131,$B2)+1))/Настройки!$E$16*100)</f>
        <v>0</v>
      </c>
      <c r="DW2" s="67" t="n">
        <f aca="false">IF(OR($D2=1,MONTH($B2)&lt;&gt;MONTH(StartDate),'У10 Ввод'!$D$132="",'У10 Ввод'!$E$132="",'У10 Ввод'!$D$132&gt;$B2),0,MAX(0,MIN(1,'У10 Ввод'!$E$132-NETWORKDAYS('У10 Ввод'!$D$132,$B2)+1))/Настройки!$E$16*100)</f>
        <v>0</v>
      </c>
      <c r="DX2" s="67" t="n">
        <f aca="false">IF(OR($D2=1,MONTH($B2)&lt;&gt;MONTH(StartDate),'У10 Ввод'!$D$133="",'У10 Ввод'!$E$133="",'У10 Ввод'!$D$133&gt;$B2),0,MAX(0,MIN(1,'У10 Ввод'!$E$133-NETWORKDAYS('У10 Ввод'!$D$133,$B2)+1))/Настройки!$E$16*100)</f>
        <v>0</v>
      </c>
      <c r="DY2" s="67" t="n">
        <f aca="false">IF(OR($D2=1,MONTH($B2)&lt;&gt;MONTH(StartDate),'У10 Ввод'!$D$134="",'У10 Ввод'!$E$134="",'У10 Ввод'!$D$134&gt;$B2),0,MAX(0,MIN(1,'У10 Ввод'!$E$134-NETWORKDAYS('У10 Ввод'!$D$134,$B2)+1))/Настройки!$E$16*100)</f>
        <v>0</v>
      </c>
      <c r="DZ2" s="67" t="n">
        <f aca="false">IF(OR($D2=1,MONTH($B2)&lt;&gt;MONTH(StartDate),'У10 Ввод'!$D$135="",'У10 Ввод'!$E$135="",'У10 Ввод'!$D$135&gt;$B2),0,MAX(0,MIN(1,'У10 Ввод'!$E$135-NETWORKDAYS('У10 Ввод'!$D$135,$B2)+1))/Настройки!$E$16*100)</f>
        <v>0</v>
      </c>
      <c r="EA2" s="67" t="n">
        <f aca="false">IF(OR($D2=1,MONTH($B2)&lt;&gt;MONTH(StartDate),'У10 Ввод'!$D$136="",'У10 Ввод'!$E$136="",'У10 Ввод'!$D$136&gt;$B2),0,MAX(0,MIN(1,'У10 Ввод'!$E$136-NETWORKDAYS('У10 Ввод'!$D$136,$B2)+1))/Настройки!$E$16*100)</f>
        <v>0</v>
      </c>
      <c r="EB2" s="67" t="n">
        <f aca="false">IF(OR($D2=1,MONTH($B2)&lt;&gt;MONTH(StartDate),'У10 Ввод'!$D$137="",'У10 Ввод'!$E$137="",'У10 Ввод'!$D$137&gt;$B2),0,MAX(0,MIN(1,'У10 Ввод'!$E$137-NETWORKDAYS('У10 Ввод'!$D$137,$B2)+1))/Настройки!$E$16*100)</f>
        <v>0</v>
      </c>
      <c r="EC2" s="67" t="n">
        <f aca="false">IF(OR($D2=1,MONTH($B2)&lt;&gt;MONTH(StartDate),'У10 Ввод'!$D$138="",'У10 Ввод'!$E$138="",'У10 Ввод'!$D$138&gt;$B2),0,MAX(0,MIN(1,'У10 Ввод'!$E$138-NETWORKDAYS('У10 Ввод'!$D$138,$B2)+1))/Настройки!$E$16*100)</f>
        <v>0</v>
      </c>
      <c r="ED2" s="67" t="n">
        <f aca="false">IF(OR($D2=1,MONTH($B2)&lt;&gt;MONTH(StartDate),'У10 Ввод'!$D$139="",'У10 Ввод'!$E$139="",'У10 Ввод'!$D$139&gt;$B2),0,MAX(0,MIN(1,'У10 Ввод'!$E$139-NETWORKDAYS('У10 Ввод'!$D$139,$B2)+1))/Настройки!$E$16*100)</f>
        <v>0</v>
      </c>
      <c r="EE2" s="67" t="n">
        <f aca="false">IF(OR($D2=1,MONTH($B2)&lt;&gt;MONTH(StartDate),'У10 Ввод'!$D$140="",'У10 Ввод'!$E$140="",'У10 Ввод'!$D$140&gt;$B2),0,MAX(0,MIN(1,'У10 Ввод'!$E$140-NETWORKDAYS('У10 Ввод'!$D$140,$B2)+1))/Настройки!$E$16*100)</f>
        <v>0</v>
      </c>
      <c r="EF2" s="67" t="n">
        <f aca="false">IF(OR($D2=1,MONTH($B2)&lt;&gt;MONTH(StartDate),'У10 Ввод'!$D$141="",'У10 Ввод'!$E$141="",'У10 Ввод'!$D$141&gt;$B2),0,MAX(0,MIN(1,'У10 Ввод'!$E$141-NETWORKDAYS('У10 Ввод'!$D$141,$B2)+1))/Настройки!$E$16*100)</f>
        <v>0</v>
      </c>
      <c r="EG2" s="67" t="n">
        <f aca="false">IF(OR($D2=1,MONTH($B2)&lt;&gt;MONTH(StartDate),'У10 Ввод'!$D$142="",'У10 Ввод'!$E$142="",'У10 Ввод'!$D$142&gt;$B2),0,MAX(0,MIN(1,'У10 Ввод'!$E$142-NETWORKDAYS('У10 Ввод'!$D$142,$B2)+1))/Настройки!$E$16*100)</f>
        <v>0</v>
      </c>
      <c r="EH2" s="67" t="n">
        <f aca="false">IF(OR($D2=1,MONTH($B2)&lt;&gt;MONTH(StartDate),'У10 Ввод'!$D$143="",'У10 Ввод'!$E$143="",'У10 Ввод'!$D$143&gt;$B2),0,MAX(0,MIN(1,'У10 Ввод'!$E$143-NETWORKDAYS('У10 Ввод'!$D$143,$B2)+1))/Настройки!$E$16*100)</f>
        <v>0</v>
      </c>
      <c r="EI2" s="67" t="n">
        <f aca="false">IF(OR($D2=1,MONTH($B2)&lt;&gt;MONTH(StartDate),'У10 Ввод'!$D$144="",'У10 Ввод'!$E$144="",'У10 Ввод'!$D$144&gt;$B2),0,MAX(0,MIN(1,'У10 Ввод'!$E$144-NETWORKDAYS('У10 Ввод'!$D$144,$B2)+1))/Настройки!$E$16*100)</f>
        <v>0</v>
      </c>
      <c r="EJ2" s="67" t="n">
        <f aca="false">IF(OR($D2=1,MONTH($B2)&lt;&gt;MONTH(StartDate),'У10 Ввод'!$D$145="",'У10 Ввод'!$E$145="",'У10 Ввод'!$D$145&gt;$B2),0,MAX(0,MIN(1,'У10 Ввод'!$E$145-NETWORKDAYS('У10 Ввод'!$D$145,$B2)+1))/Настройки!$E$16*100)</f>
        <v>0</v>
      </c>
      <c r="EK2" s="67" t="n">
        <f aca="false">IF(OR($D2=1,MONTH($B2)&lt;&gt;MONTH(StartDate),'У10 Ввод'!$D$146="",'У10 Ввод'!$E$146="",'У10 Ввод'!$D$146&gt;$B2),0,MAX(0,MIN(1,'У10 Ввод'!$E$146-NETWORKDAYS('У10 Ввод'!$D$146,$B2)+1))/Настройки!$E$16*100)</f>
        <v>0</v>
      </c>
      <c r="EL2" s="67" t="n">
        <f aca="false">IF(OR($D2=1,MONTH($B2)&lt;&gt;MONTH(StartDate),'У10 Ввод'!$D$147="",'У10 Ввод'!$E$147="",'У10 Ввод'!$D$147&gt;$B2),0,MAX(0,MIN(1,'У10 Ввод'!$E$147-NETWORKDAYS('У10 Ввод'!$D$147,$B2)+1))/Настройки!$E$16*100)</f>
        <v>0</v>
      </c>
      <c r="EM2" s="67" t="n">
        <f aca="false">IF(OR($D2=1,MONTH($B2)&lt;&gt;MONTH(StartDate),'У10 Ввод'!$D$148="",'У10 Ввод'!$E$148="",'У10 Ввод'!$D$148&gt;$B2),0,MAX(0,MIN(1,'У10 Ввод'!$E$148-NETWORKDAYS('У10 Ввод'!$D$148,$B2)+1))/Настройки!$E$16*100)</f>
        <v>0</v>
      </c>
      <c r="EN2" s="67" t="n">
        <f aca="false">IF(OR($D2=1,MONTH($B2)&lt;&gt;MONTH(StartDate),'У10 Ввод'!$D$149="",'У10 Ввод'!$E$149="",'У10 Ввод'!$D$149&gt;$B2),0,MAX(0,MIN(1,'У10 Ввод'!$E$149-NETWORKDAYS('У10 Ввод'!$D$149,$B2)+1))/Настройки!$E$16*100)</f>
        <v>0</v>
      </c>
      <c r="EO2" s="67" t="n">
        <f aca="false">IF(OR($D2=1,MONTH($B2)&lt;&gt;MONTH(StartDate),'У10 Ввод'!$D$150="",'У10 Ввод'!$E$150="",'У10 Ввод'!$D$150&gt;$B2),0,MAX(0,MIN(1,'У10 Ввод'!$E$150-NETWORKDAYS('У10 Ввод'!$D$150,$B2)+1))/Настройки!$E$16*100)</f>
        <v>0</v>
      </c>
      <c r="EP2" s="67" t="n">
        <f aca="false">IF(OR($D2=1,MONTH($B2)&lt;&gt;MONTH(StartDate),'У10 Ввод'!$D$151="",'У10 Ввод'!$E$151="",'У10 Ввод'!$D$151&gt;$B2),0,MAX(0,MIN(1,'У10 Ввод'!$E$151-NETWORKDAYS('У10 Ввод'!$D$151,$B2)+1))/Настройки!$E$16*100)</f>
        <v>0</v>
      </c>
      <c r="EQ2" s="67" t="n">
        <f aca="false">IF(OR($D2=1,MONTH($B2)&lt;&gt;MONTH(StartDate),'У10 Ввод'!$D$152="",'У10 Ввод'!$E$152="",'У10 Ввод'!$D$152&gt;$B2),0,MAX(0,MIN(1,'У10 Ввод'!$E$152-NETWORKDAYS('У10 Ввод'!$D$152,$B2)+1))/Настройки!$E$16*100)</f>
        <v>0</v>
      </c>
      <c r="ER2" s="67" t="n">
        <f aca="false">IF(OR($D2=1,MONTH($B2)&lt;&gt;MONTH(StartDate),'У10 Ввод'!$D$153="",'У10 Ввод'!$E$153="",'У10 Ввод'!$D$153&gt;$B2),0,MAX(0,MIN(1,'У10 Ввод'!$E$153-NETWORKDAYS('У10 Ввод'!$D$153,$B2)+1))/Настройки!$E$16*100)</f>
        <v>0</v>
      </c>
      <c r="ES2" s="67" t="n">
        <f aca="false">IF(OR($D2=1,MONTH($B2)&lt;&gt;MONTH(StartDate),'У10 Ввод'!$D$154="",'У10 Ввод'!$E$154="",'У10 Ввод'!$D$154&gt;$B2),0,MAX(0,MIN(1,'У10 Ввод'!$E$154-NETWORKDAYS('У10 Ввод'!$D$154,$B2)+1))/Настройки!$E$16*100)</f>
        <v>0</v>
      </c>
      <c r="ET2" s="67" t="n">
        <f aca="false">IF(OR($D2=1,MONTH($B2)&lt;&gt;MONTH(StartDate),'У10 Ввод'!$D$155="",'У10 Ввод'!$E$155="",'У10 Ввод'!$D$155&gt;$B2),0,MAX(0,MIN(1,'У10 Ввод'!$E$155-NETWORKDAYS('У10 Ввод'!$D$155,$B2)+1))/Настройки!$E$16*100)</f>
        <v>0</v>
      </c>
      <c r="EU2" s="67" t="n">
        <f aca="false">IF(OR($D2=1,MONTH($B2)&lt;&gt;MONTH(StartDate),'У10 Ввод'!$D$156="",'У10 Ввод'!$E$156="",'У10 Ввод'!$D$156&gt;$B2),0,MAX(0,MIN(1,'У10 Ввод'!$E$156-NETWORKDAYS('У10 Ввод'!$D$156,$B2)+1))/Настройки!$E$16*100)</f>
        <v>0</v>
      </c>
      <c r="EV2" s="67" t="n">
        <f aca="false">IF(OR($D2=1,MONTH($B2)&lt;&gt;MONTH(StartDate),'У10 Ввод'!$D$157="",'У10 Ввод'!$E$157="",'У10 Ввод'!$D$157&gt;$B2),0,MAX(0,MIN(1,'У10 Ввод'!$E$157-NETWORKDAYS('У10 Ввод'!$D$157,$B2)+1))/Настройки!$E$16*100)</f>
        <v>0</v>
      </c>
      <c r="EW2" s="67" t="n">
        <f aca="false">IF(OR($D2=1,MONTH($B2)&lt;&gt;MONTH(StartDate),'У10 Ввод'!$D$158="",'У10 Ввод'!$E$158="",'У10 Ввод'!$D$158&gt;$B2),0,MAX(0,MIN(1,'У10 Ввод'!$E$158-NETWORKDAYS('У10 Ввод'!$D$158,$B2)+1))/Настройки!$E$16*100)</f>
        <v>0</v>
      </c>
      <c r="EX2" s="67" t="n">
        <f aca="false">IF(OR($D2=1,MONTH($B2)&lt;&gt;MONTH(StartDate),'У10 Ввод'!$D$159="",'У10 Ввод'!$E$159="",'У10 Ввод'!$D$159&gt;$B2),0,MAX(0,MIN(1,'У10 Ввод'!$E$159-NETWORKDAYS('У10 Ввод'!$D$159,$B2)+1))/Настройки!$E$16*100)</f>
        <v>0</v>
      </c>
      <c r="EY2" s="67" t="n">
        <f aca="false">IF(OR($D2=1,MONTH($B2)&lt;&gt;MONTH(StartDate),'У10 Ввод'!$D$160="",'У10 Ввод'!$E$160="",'У10 Ввод'!$D$160&gt;$B2),0,MAX(0,MIN(1,'У10 Ввод'!$E$160-NETWORKDAYS('У10 Ввод'!$D$160,$B2)+1))/Настройки!$E$16*100)</f>
        <v>0</v>
      </c>
      <c r="EZ2" s="67" t="n">
        <f aca="false">IF(OR($D2=1,MONTH($B2)&lt;&gt;MONTH(StartDate),'У10 Ввод'!$D$161="",'У10 Ввод'!$E$161="",'У10 Ввод'!$D$161&gt;$B2),0,MAX(0,MIN(1,'У10 Ввод'!$E$161-NETWORKDAYS('У10 Ввод'!$D$161,$B2)+1))/Настройки!$E$16*100)</f>
        <v>0</v>
      </c>
      <c r="FA2" s="67" t="n">
        <f aca="false">IF(OR($D2=1,MONTH($B2)&lt;&gt;MONTH(StartDate),'У10 Ввод'!$D$162="",'У10 Ввод'!$E$162="",'У10 Ввод'!$D$162&gt;$B2),0,MAX(0,MIN(1,'У10 Ввод'!$E$162-NETWORKDAYS('У10 Ввод'!$D$162,$B2)+1))/Настройки!$E$16*100)</f>
        <v>0</v>
      </c>
      <c r="FB2" s="67" t="n">
        <f aca="false">IF(OR($D2=1,MONTH($B2)&lt;&gt;MONTH(StartDate),'У10 Ввод'!$D$163="",'У10 Ввод'!$E$163="",'У10 Ввод'!$D$163&gt;$B2),0,MAX(0,MIN(1,'У10 Ввод'!$E$163-NETWORKDAYS('У10 Ввод'!$D$163,$B2)+1))/Настройки!$E$16*100)</f>
        <v>0</v>
      </c>
      <c r="FC2" s="67" t="n">
        <f aca="false">IF(OR($D2=1,MONTH($B2)&lt;&gt;MONTH(StartDate),'У10 Ввод'!$D$164="",'У10 Ввод'!$E$164="",'У10 Ввод'!$D$164&gt;$B2),0,MAX(0,MIN(1,'У10 Ввод'!$E$164-NETWORKDAYS('У10 Ввод'!$D$164,$B2)+1))/Настройки!$E$16*100)</f>
        <v>0</v>
      </c>
      <c r="FD2" s="67" t="n">
        <f aca="false">IF(OR($D2=1,MONTH($B2)&lt;&gt;MONTH(StartDate),'У10 Ввод'!$D$165="",'У10 Ввод'!$E$165="",'У10 Ввод'!$D$165&gt;$B2),0,MAX(0,MIN(1,'У10 Ввод'!$E$165-NETWORKDAYS('У10 Ввод'!$D$165,$B2)+1))/Настройки!$E$16*100)</f>
        <v>0</v>
      </c>
      <c r="FE2" s="67" t="n">
        <f aca="false">IF(OR($D2=1,MONTH($B2)&lt;&gt;MONTH(StartDate),'У10 Ввод'!$D$166="",'У10 Ввод'!$E$166="",'У10 Ввод'!$D$166&gt;$B2),0,MAX(0,MIN(1,'У10 Ввод'!$E$166-NETWORKDAYS('У10 Ввод'!$D$166,$B2)+1))/Настройки!$E$16*100)</f>
        <v>0</v>
      </c>
      <c r="FF2" s="67" t="n">
        <f aca="false">IF(OR($D2=1,MONTH($B2)&lt;&gt;MONTH(StartDate),'У10 Ввод'!$D$167="",'У10 Ввод'!$E$167="",'У10 Ввод'!$D$167&gt;$B2),0,MAX(0,MIN(1,'У10 Ввод'!$E$167-NETWORKDAYS('У10 Ввод'!$D$167,$B2)+1))/Настройки!$E$16*100)</f>
        <v>0</v>
      </c>
      <c r="FG2" s="67" t="n">
        <f aca="false">IF(OR($D2=1,MONTH($B2)&lt;&gt;MONTH(StartDate),'У10 Ввод'!$D$168="",'У10 Ввод'!$E$168="",'У10 Ввод'!$D$168&gt;$B2),0,MAX(0,MIN(1,'У10 Ввод'!$E$168-NETWORKDAYS('У10 Ввод'!$D$168,$B2)+1))/Настройки!$E$16*100)</f>
        <v>0</v>
      </c>
      <c r="FH2" s="67" t="n">
        <f aca="false">IF(OR($D2=1,MONTH($B2)&lt;&gt;MONTH(StartDate),'У10 Ввод'!$D$169="",'У10 Ввод'!$E$169="",'У10 Ввод'!$D$169&gt;$B2),0,MAX(0,MIN(1,'У10 Ввод'!$E$169-NETWORKDAYS('У10 Ввод'!$D$169,$B2)+1))/Настройки!$E$16*100)</f>
        <v>0</v>
      </c>
      <c r="FI2" s="67" t="n">
        <f aca="false">IF(OR($D2=1,MONTH($B2)&lt;&gt;MONTH(StartDate),'У10 Ввод'!$D$170="",'У10 Ввод'!$E$170="",'У10 Ввод'!$D$170&gt;$B2),0,MAX(0,MIN(1,'У10 Ввод'!$E$170-NETWORKDAYS('У10 Ввод'!$D$170,$B2)+1))/Настройки!$E$16*100)</f>
        <v>0</v>
      </c>
      <c r="FJ2" s="67" t="n">
        <f aca="false">IF(OR($D2=1,MONTH($B2)&lt;&gt;MONTH(StartDate),'У10 Ввод'!$D$171="",'У10 Ввод'!$E$171="",'У10 Ввод'!$D$171&gt;$B2),0,MAX(0,MIN(1,'У10 Ввод'!$E$171-NETWORKDAYS('У10 Ввод'!$D$171,$B2)+1))/Настройки!$E$16*100)</f>
        <v>0</v>
      </c>
      <c r="FK2" s="67" t="n">
        <f aca="false">IF(OR($D2=1,MONTH($B2)&lt;&gt;MONTH(StartDate),'У10 Ввод'!$D$172="",'У10 Ввод'!$E$172="",'У10 Ввод'!$D$172&gt;$B2),0,MAX(0,MIN(1,'У10 Ввод'!$E$172-NETWORKDAYS('У10 Ввод'!$D$172,$B2)+1))/Настройки!$E$16*100)</f>
        <v>0</v>
      </c>
      <c r="FL2" s="67" t="n">
        <f aca="false">IF(OR($D2=1,MONTH($B2)&lt;&gt;MONTH(StartDate),'У10 Ввод'!$D$173="",'У10 Ввод'!$E$173="",'У10 Ввод'!$D$173&gt;$B2),0,MAX(0,MIN(1,'У10 Ввод'!$E$173-NETWORKDAYS('У10 Ввод'!$D$173,$B2)+1))/Настройки!$E$16*100)</f>
        <v>0</v>
      </c>
      <c r="FM2" s="67" t="n">
        <f aca="false">IF(OR($D2=1,MONTH($B2)&lt;&gt;MONTH(StartDate),'У10 Ввод'!$D$174="",'У10 Ввод'!$E$174="",'У10 Ввод'!$D$174&gt;$B2),0,MAX(0,MIN(1,'У10 Ввод'!$E$174-NETWORKDAYS('У10 Ввод'!$D$174,$B2)+1))/Настройки!$E$16*100)</f>
        <v>0</v>
      </c>
      <c r="FN2" s="67" t="n">
        <f aca="false">IF(OR($D2=1,MONTH($B2)&lt;&gt;MONTH(StartDate),'У10 Ввод'!$D$175="",'У10 Ввод'!$E$175="",'У10 Ввод'!$D$175&gt;$B2),0,MAX(0,MIN(1,'У10 Ввод'!$E$175-NETWORKDAYS('У10 Ввод'!$D$175,$B2)+1))/Настройки!$E$16*100)</f>
        <v>0</v>
      </c>
      <c r="FO2" s="67" t="n">
        <f aca="false">IF(OR($D2=1,MONTH($B2)&lt;&gt;MONTH(StartDate),'У10 Ввод'!$D$176="",'У10 Ввод'!$E$176="",'У10 Ввод'!$D$176&gt;$B2),0,MAX(0,MIN(1,'У10 Ввод'!$E$176-NETWORKDAYS('У10 Ввод'!$D$176,$B2)+1))/Настройки!$E$16*100)</f>
        <v>0</v>
      </c>
      <c r="FP2" s="67" t="n">
        <f aca="false">IF(OR($D2=1,MONTH($B2)&lt;&gt;MONTH(StartDate),'У10 Ввод'!$D$177="",'У10 Ввод'!$E$177="",'У10 Ввод'!$D$177&gt;$B2),0,MAX(0,MIN(1,'У10 Ввод'!$E$177-NETWORKDAYS('У10 Ввод'!$D$177,$B2)+1))/Настройки!$E$16*100)</f>
        <v>0</v>
      </c>
      <c r="FQ2" s="67" t="n">
        <f aca="false">IF(OR($D2=1,MONTH($B2)&lt;&gt;MONTH(StartDate),'У10 Ввод'!$D$178="",'У10 Ввод'!$E$178="",'У10 Ввод'!$D$178&gt;$B2),0,MAX(0,MIN(1,'У10 Ввод'!$E$178-NETWORKDAYS('У10 Ввод'!$D$178,$B2)+1))/Настройки!$E$16*100)</f>
        <v>0</v>
      </c>
      <c r="FR2" s="67" t="n">
        <f aca="false">IF(OR($D2=1,MONTH($B2)&lt;&gt;MONTH(StartDate),'У10 Ввод'!$D$179="",'У10 Ввод'!$E$179="",'У10 Ввод'!$D$179&gt;$B2),0,MAX(0,MIN(1,'У10 Ввод'!$E$179-NETWORKDAYS('У10 Ввод'!$D$179,$B2)+1))/Настройки!$E$16*100)</f>
        <v>0</v>
      </c>
      <c r="FS2" s="67" t="n">
        <f aca="false">IF(OR($D2=1,MONTH($B2)&lt;&gt;MONTH(StartDate),'У10 Ввод'!$D$180="",'У10 Ввод'!$E$180="",'У10 Ввод'!$D$180&gt;$B2),0,MAX(0,MIN(1,'У10 Ввод'!$E$180-NETWORKDAYS('У10 Ввод'!$D$180,$B2)+1))/Настройки!$E$16*100)</f>
        <v>0</v>
      </c>
      <c r="FT2" s="67" t="n">
        <f aca="false">IF(OR($D2=1,MONTH($B2)&lt;&gt;MONTH(StartDate),'У10 Ввод'!$D$181="",'У10 Ввод'!$E$181="",'У10 Ввод'!$D$181&gt;$B2),0,MAX(0,MIN(1,'У10 Ввод'!$E$181-NETWORKDAYS('У10 Ввод'!$D$181,$B2)+1))/Настройки!$E$16*100)</f>
        <v>0</v>
      </c>
      <c r="FU2" s="67" t="n">
        <f aca="false">IF(OR($D2=1,MONTH($B2)&lt;&gt;MONTH(StartDate),'У10 Ввод'!$D$182="",'У10 Ввод'!$E$182="",'У10 Ввод'!$D$182&gt;$B2),0,MAX(0,MIN(1,'У10 Ввод'!$E$182-NETWORKDAYS('У10 Ввод'!$D$182,$B2)+1))/Настройки!$E$16*100)</f>
        <v>0</v>
      </c>
      <c r="FV2" s="67" t="n">
        <f aca="false">IF(OR($D2=1,MONTH($B2)&lt;&gt;MONTH(StartDate),'У10 Ввод'!$D$183="",'У10 Ввод'!$E$183="",'У10 Ввод'!$D$183&gt;$B2),0,MAX(0,MIN(1,'У10 Ввод'!$E$183-NETWORKDAYS('У10 Ввод'!$D$183,$B2)+1))/Настройки!$E$16*100)</f>
        <v>0</v>
      </c>
      <c r="FW2" s="67" t="n">
        <f aca="false">IF(OR($D2=1,MONTH($B2)&lt;&gt;MONTH(StartDate),'У10 Ввод'!$D$184="",'У10 Ввод'!$E$184="",'У10 Ввод'!$D$184&gt;$B2),0,MAX(0,MIN(1,'У10 Ввод'!$E$184-NETWORKDAYS('У10 Ввод'!$D$184,$B2)+1))/Настройки!$E$16*100)</f>
        <v>0</v>
      </c>
      <c r="FX2" s="67" t="n">
        <f aca="false">IF(OR($D2=1,MONTH($B2)&lt;&gt;MONTH(StartDate),'У10 Ввод'!$D$185="",'У10 Ввод'!$E$185="",'У10 Ввод'!$D$185&gt;$B2),0,MAX(0,MIN(1,'У10 Ввод'!$E$185-NETWORKDAYS('У10 Ввод'!$D$185,$B2)+1))/Настройки!$E$16*100)</f>
        <v>0</v>
      </c>
      <c r="FY2" s="67" t="n">
        <f aca="false">IF(OR($D2=1,MONTH($B2)&lt;&gt;MONTH(StartDate),'У10 Ввод'!$D$186="",'У10 Ввод'!$E$186="",'У10 Ввод'!$D$186&gt;$B2),0,MAX(0,MIN(1,'У10 Ввод'!$E$186-NETWORKDAYS('У10 Ввод'!$D$186,$B2)+1))/Настройки!$E$16*100)</f>
        <v>0</v>
      </c>
      <c r="FZ2" s="67" t="n">
        <f aca="false">IF(OR($D2=1,MONTH($B2)&lt;&gt;MONTH(StartDate),'У10 Ввод'!$D$187="",'У10 Ввод'!$E$187="",'У10 Ввод'!$D$187&gt;$B2),0,MAX(0,MIN(1,'У10 Ввод'!$E$187-NETWORKDAYS('У10 Ввод'!$D$187,$B2)+1))/Настройки!$E$16*100)</f>
        <v>0</v>
      </c>
      <c r="GA2" s="67" t="n">
        <f aca="false">IF(OR($D2=1,MONTH($B2)&lt;&gt;MONTH(StartDate),'У10 Ввод'!$D$188="",'У10 Ввод'!$E$188="",'У10 Ввод'!$D$188&gt;$B2),0,MAX(0,MIN(1,'У10 Ввод'!$E$188-NETWORKDAYS('У10 Ввод'!$D$188,$B2)+1))/Настройки!$E$16*100)</f>
        <v>0</v>
      </c>
      <c r="GB2" s="67" t="n">
        <f aca="false">IF(OR($D2=1,MONTH($B2)&lt;&gt;MONTH(StartDate),'У10 Ввод'!$D$189="",'У10 Ввод'!$E$189="",'У10 Ввод'!$D$189&gt;$B2),0,MAX(0,MIN(1,'У10 Ввод'!$E$189-NETWORKDAYS('У10 Ввод'!$D$189,$B2)+1))/Настройки!$E$16*100)</f>
        <v>0</v>
      </c>
      <c r="GC2" s="67" t="n">
        <f aca="false">IF(OR($D2=1,MONTH($B2)&lt;&gt;MONTH(StartDate),'У10 Ввод'!$D$190="",'У10 Ввод'!$E$190="",'У10 Ввод'!$D$190&gt;$B2),0,MAX(0,MIN(1,'У10 Ввод'!$E$190-NETWORKDAYS('У10 Ввод'!$D$190,$B2)+1))/Настройки!$E$16*100)</f>
        <v>0</v>
      </c>
      <c r="GD2" s="67" t="n">
        <f aca="false">IF(OR($D2=1,MONTH($B2)&lt;&gt;MONTH(StartDate),'У10 Ввод'!$D$191="",'У10 Ввод'!$E$191="",'У10 Ввод'!$D$191&gt;$B2),0,MAX(0,MIN(1,'У10 Ввод'!$E$191-NETWORKDAYS('У10 Ввод'!$D$191,$B2)+1))/Настройки!$E$16*100)</f>
        <v>0</v>
      </c>
      <c r="GE2" s="67" t="n">
        <f aca="false">IF(OR($D2=1,MONTH($B2)&lt;&gt;MONTH(StartDate),'У10 Ввод'!$D$192="",'У10 Ввод'!$E$192="",'У10 Ввод'!$D$192&gt;$B2),0,MAX(0,MIN(1,'У10 Ввод'!$E$192-NETWORKDAYS('У10 Ввод'!$D$192,$B2)+1))/Настройки!$E$16*100)</f>
        <v>0</v>
      </c>
      <c r="GF2" s="67" t="n">
        <f aca="false">IF(OR($D2=1,MONTH($B2)&lt;&gt;MONTH(StartDate),'У10 Ввод'!$D$193="",'У10 Ввод'!$E$193="",'У10 Ввод'!$D$193&gt;$B2),0,MAX(0,MIN(1,'У10 Ввод'!$E$193-NETWORKDAYS('У10 Ввод'!$D$193,$B2)+1))/Настройки!$E$16*100)</f>
        <v>0</v>
      </c>
      <c r="GG2" s="67" t="n">
        <f aca="false">IF(OR($D2=1,MONTH($B2)&lt;&gt;MONTH(StartDate),'У10 Ввод'!$D$194="",'У10 Ввод'!$E$194="",'У10 Ввод'!$D$194&gt;$B2),0,MAX(0,MIN(1,'У10 Ввод'!$E$194-NETWORKDAYS('У10 Ввод'!$D$194,$B2)+1))/Настройки!$E$16*100)</f>
        <v>0</v>
      </c>
      <c r="GH2" s="67" t="n">
        <f aca="false">IF(OR($D2=1,MONTH($B2)&lt;&gt;MONTH(StartDate),'У10 Ввод'!$D$195="",'У10 Ввод'!$E$195="",'У10 Ввод'!$D$195&gt;$B2),0,MAX(0,MIN(1,'У10 Ввод'!$E$195-NETWORKDAYS('У10 Ввод'!$D$195,$B2)+1))/Настройки!$E$16*100)</f>
        <v>0</v>
      </c>
      <c r="GI2" s="67" t="n">
        <f aca="false">IF(OR($D2=1,MONTH($B2)&lt;&gt;MONTH(StartDate),'У10 Ввод'!$D$196="",'У10 Ввод'!$E$196="",'У10 Ввод'!$D$196&gt;$B2),0,MAX(0,MIN(1,'У10 Ввод'!$E$196-NETWORKDAYS('У10 Ввод'!$D$196,$B2)+1))/Настройки!$E$16*100)</f>
        <v>0</v>
      </c>
      <c r="GJ2" s="67" t="n">
        <f aca="false">IF(OR($D2=1,MONTH($B2)&lt;&gt;MONTH(StartDate),'У10 Ввод'!$D$197="",'У10 Ввод'!$E$197="",'У10 Ввод'!$D$197&gt;$B2),0,MAX(0,MIN(1,'У10 Ввод'!$E$197-NETWORKDAYS('У10 Ввод'!$D$197,$B2)+1))/Настройки!$E$16*100)</f>
        <v>0</v>
      </c>
      <c r="GK2" s="67" t="n">
        <f aca="false">IF(OR($D2=1,MONTH($B2)&lt;&gt;MONTH(StartDate),'У10 Ввод'!$D$198="",'У10 Ввод'!$E$198="",'У10 Ввод'!$D$198&gt;$B2),0,MAX(0,MIN(1,'У10 Ввод'!$E$198-NETWORKDAYS('У10 Ввод'!$D$198,$B2)+1))/Настройки!$E$16*100)</f>
        <v>0</v>
      </c>
      <c r="GL2" s="67" t="n">
        <f aca="false">IF(OR($D2=1,MONTH($B2)&lt;&gt;MONTH(StartDate),'У10 Ввод'!$D$199="",'У10 Ввод'!$E$199="",'У10 Ввод'!$D$199&gt;$B2),0,MAX(0,MIN(1,'У10 Ввод'!$E$199-NETWORKDAYS('У10 Ввод'!$D$199,$B2)+1))/Настройки!$E$16*100)</f>
        <v>0</v>
      </c>
      <c r="GM2" s="67" t="n">
        <f aca="false">IF(OR($D2=1,MONTH($B2)&lt;&gt;MONTH(StartDate),'У10 Ввод'!$D$200="",'У10 Ввод'!$E$200="",'У10 Ввод'!$D$200&gt;$B2),0,MAX(0,MIN(1,'У10 Ввод'!$E$200-NETWORKDAYS('У10 Ввод'!$D$200,$B2)+1))/Настройки!$E$16*100)</f>
        <v>0</v>
      </c>
      <c r="GN2" s="67" t="n">
        <f aca="false">IF(OR($D2=1,MONTH($B2)&lt;&gt;MONTH(StartDate),'У10 Ввод'!$D$201="",'У10 Ввод'!$E$201="",'У10 Ввод'!$D$201&gt;$B2),0,MAX(0,MIN(1,'У10 Ввод'!$E$201-NETWORKDAYS('У10 Ввод'!$D$201,$B2)+1))/Настройки!$E$16*100)</f>
        <v>0</v>
      </c>
      <c r="GO2" s="67" t="n">
        <f aca="false">IF(OR($D2=1,MONTH($B2)&lt;&gt;MONTH(StartDate),'У10 Ввод'!$D$202="",'У10 Ввод'!$E$202="",'У10 Ввод'!$D$202&gt;$B2),0,MAX(0,MIN(1,'У10 Ввод'!$E$202-NETWORKDAYS('У10 Ввод'!$D$202,$B2)+1))/Настройки!$E$16*100)</f>
        <v>0</v>
      </c>
      <c r="GP2" s="67" t="n">
        <f aca="false">IF(OR($D2=1,MONTH($B2)&lt;&gt;MONTH(StartDate),'У10 Ввод'!$D$203="",'У10 Ввод'!$E$203="",'У10 Ввод'!$D$203&gt;$B2),0,MAX(0,MIN(1,'У10 Ввод'!$E$203-NETWORKDAYS('У10 Ввод'!$D$203,$B2)+1))/Настройки!$E$16*100)</f>
        <v>0</v>
      </c>
      <c r="GQ2" s="67" t="n">
        <f aca="false">IF(OR($D2=1,MONTH($B2)&lt;&gt;MONTH(StartDate),'У10 Ввод'!$D$204="",'У10 Ввод'!$E$204="",'У10 Ввод'!$D$204&gt;$B2),0,MAX(0,MIN(1,'У10 Ввод'!$E$204-NETWORKDAYS('У10 Ввод'!$D$204,$B2)+1))/Настройки!$E$16*100)</f>
        <v>0</v>
      </c>
      <c r="GR2" s="67" t="n">
        <f aca="false">IF(OR($D2=1,MONTH($B2)&lt;&gt;MONTH(StartDate),'У10 Ввод'!$D$205="",'У10 Ввод'!$E$205="",'У10 Ввод'!$D$205&gt;$B2),0,MAX(0,MIN(1,'У10 Ввод'!$E$205-NETWORKDAYS('У10 Ввод'!$D$205,$B2)+1))/Настройки!$E$16*100)</f>
        <v>0</v>
      </c>
      <c r="GS2" s="67" t="n">
        <f aca="false">IF(OR($D2=1,MONTH($B2)&lt;&gt;MONTH(StartDate),'У10 Ввод'!$D$206="",'У10 Ввод'!$E$206="",'У10 Ввод'!$D$206&gt;$B2),0,MAX(0,MIN(1,'У10 Ввод'!$E$206-NETWORKDAYS('У10 Ввод'!$D$206,$B2)+1))/Настройки!$E$16*100)</f>
        <v>0</v>
      </c>
      <c r="GT2" s="67" t="n">
        <f aca="false">IF(OR($D2=1,MONTH($B2)&lt;&gt;MONTH(StartDate),'У10 Ввод'!$D$207="",'У10 Ввод'!$E$207="",'У10 Ввод'!$D$207&gt;$B2),0,MAX(0,MIN(1,'У10 Ввод'!$E$207-NETWORKDAYS('У10 Ввод'!$D$207,$B2)+1))/Настройки!$E$16*100)</f>
        <v>0</v>
      </c>
      <c r="GU2" s="67" t="n">
        <f aca="false">IF(OR($D2=1,MONTH($B2)&lt;&gt;MONTH(StartDate),'У10 Ввод'!$D$208="",'У10 Ввод'!$E$208="",'У10 Ввод'!$D$208&gt;$B2),0,MAX(0,MIN(1,'У10 Ввод'!$E$208-NETWORKDAYS('У10 Ввод'!$D$208,$B2)+1))/Настройки!$E$16*100)</f>
        <v>0</v>
      </c>
      <c r="GV2" s="67" t="n">
        <f aca="false">IF(OR($D2=1,MONTH($B2)&lt;&gt;MONTH(StartDate),'У10 Ввод'!$D$209="",'У10 Ввод'!$E$209="",'У10 Ввод'!$D$209&gt;$B2),0,MAX(0,MIN(1,'У10 Ввод'!$E$209-NETWORKDAYS('У10 Ввод'!$D$209,$B2)+1))/Настройки!$E$16*100)</f>
        <v>0</v>
      </c>
      <c r="GW2" s="67" t="n">
        <f aca="false">IF(OR($D2=1,MONTH($B2)&lt;&gt;MONTH(StartDate),'У10 Ввод'!$D$210="",'У10 Ввод'!$E$210="",'У10 Ввод'!$D$210&gt;$B2),0,MAX(0,MIN(1,'У10 Ввод'!$E$210-NETWORKDAYS('У10 Ввод'!$D$210,$B2)+1))/Настройки!$E$16*100)</f>
        <v>0</v>
      </c>
      <c r="GX2" s="67" t="n">
        <f aca="false">IF(OR($D2=1,MONTH($B2)&lt;&gt;MONTH(StartDate),'У10 Ввод'!$D$211="",'У10 Ввод'!$E$211="",'У10 Ввод'!$D$211&gt;$B2),0,MAX(0,MIN(1,'У10 Ввод'!$E$211-NETWORKDAYS('У10 Ввод'!$D$211,$B2)+1))/Настройки!$E$16*100)</f>
        <v>0</v>
      </c>
      <c r="GY2" s="67" t="n">
        <f aca="false">IF(OR($D2=1,MONTH($B2)&lt;&gt;MONTH(StartDate),'У10 Ввод'!$D$212="",'У10 Ввод'!$E$212="",'У10 Ввод'!$D$212&gt;$B2),0,MAX(0,MIN(1,'У10 Ввод'!$E$212-NETWORKDAYS('У10 Ввод'!$D$212,$B2)+1))/Настройки!$E$16*100)</f>
        <v>0</v>
      </c>
      <c r="GZ2" s="67" t="n">
        <f aca="false">IF(OR($D2=1,MONTH($B2)&lt;&gt;MONTH(StartDate),'У10 Ввод'!$D$213="",'У10 Ввод'!$E$213="",'У10 Ввод'!$D$213&gt;$B2),0,MAX(0,MIN(1,'У10 Ввод'!$E$213-NETWORKDAYS('У10 Ввод'!$D$213,$B2)+1))/Настройки!$E$16*100)</f>
        <v>0</v>
      </c>
      <c r="HA2" s="67" t="n">
        <f aca="false">IF(OR($D2=1,MONTH($B2)&lt;&gt;MONTH(StartDate),'У10 Ввод'!$D$214="",'У10 Ввод'!$E$214="",'У10 Ввод'!$D$214&gt;$B2),0,MAX(0,MIN(1,'У10 Ввод'!$E$214-NETWORKDAYS('У10 Ввод'!$D$214,$B2)+1))/Настройки!$E$16*100)</f>
        <v>0</v>
      </c>
      <c r="HB2" s="67" t="n">
        <f aca="false">IF(OR($D2=1,MONTH($B2)&lt;&gt;MONTH(StartDate),'У10 Ввод'!$D$215="",'У10 Ввод'!$E$215="",'У10 Ввод'!$D$215&gt;$B2),0,MAX(0,MIN(1,'У10 Ввод'!$E$215-NETWORKDAYS('У10 Ввод'!$D$215,$B2)+1))/Настройки!$E$16*100)</f>
        <v>0</v>
      </c>
      <c r="HC2" s="67" t="n">
        <f aca="false">IF(OR($D2=1,MONTH($B2)&lt;&gt;MONTH(StartDate),'У10 Ввод'!$D$216="",'У10 Ввод'!$E$216="",'У10 Ввод'!$D$216&gt;$B2),0,MAX(0,MIN(1,'У10 Ввод'!$E$216-NETWORKDAYS('У10 Ввод'!$D$216,$B2)+1))/Настройки!$E$16*100)</f>
        <v>0</v>
      </c>
      <c r="HD2" s="67" t="n">
        <f aca="false">IF(OR($D2=1,MONTH($B2)&lt;&gt;MONTH(StartDate),'У10 Ввод'!$D$217="",'У10 Ввод'!$E$217="",'У10 Ввод'!$D$217&gt;$B2),0,MAX(0,MIN(1,'У10 Ввод'!$E$217-NETWORKDAYS('У10 Ввод'!$D$217,$B2)+1))/Настройки!$E$16*100)</f>
        <v>0</v>
      </c>
      <c r="HE2" s="67" t="n">
        <f aca="false">IF(OR($D2=1,MONTH($B2)&lt;&gt;MONTH(StartDate),'У10 Ввод'!$D$218="",'У10 Ввод'!$E$218="",'У10 Ввод'!$D$218&gt;$B2),0,MAX(0,MIN(1,'У10 Ввод'!$E$218-NETWORKDAYS('У10 Ввод'!$D$218,$B2)+1))/Настройки!$E$16*100)</f>
        <v>0</v>
      </c>
      <c r="HF2" s="67" t="n">
        <f aca="false">IF(OR($D2=1,MONTH($B2)&lt;&gt;MONTH(StartDate),'У10 Ввод'!$D$219="",'У10 Ввод'!$E$219="",'У10 Ввод'!$D$219&gt;$B2),0,MAX(0,MIN(1,'У10 Ввод'!$E$219-NETWORKDAYS('У10 Ввод'!$D$219,$B2)+1))/Настройки!$E$16*100)</f>
        <v>0</v>
      </c>
      <c r="HG2" s="67" t="n">
        <f aca="false">IF(OR($D2=1,MONTH($B2)&lt;&gt;MONTH(StartDate),'У10 Ввод'!$D$220="",'У10 Ввод'!$E$220="",'У10 Ввод'!$D$220&gt;$B2),0,MAX(0,MIN(1,'У10 Ввод'!$E$220-NETWORKDAYS('У10 Ввод'!$D$220,$B2)+1))/Настройки!$E$16*100)</f>
        <v>0</v>
      </c>
      <c r="HH2" s="67" t="n">
        <f aca="false">IF(OR($D2=1,MONTH($B2)&lt;&gt;MONTH(StartDate),'У10 Ввод'!$D$221="",'У10 Ввод'!$E$221="",'У10 Ввод'!$D$221&gt;$B2),0,MAX(0,MIN(1,'У10 Ввод'!$E$221-NETWORKDAYS('У10 Ввод'!$D$221,$B2)+1))/Настройки!$E$16*100)</f>
        <v>0</v>
      </c>
      <c r="HI2" s="67" t="n">
        <f aca="false">IF(OR($D2=1,MONTH($B2)&lt;&gt;MONTH(StartDate),'У10 Ввод'!$D$222="",'У10 Ввод'!$E$222="",'У10 Ввод'!$D$222&gt;$B2),0,MAX(0,MIN(1,'У10 Ввод'!$E$222-NETWORKDAYS('У10 Ввод'!$D$222,$B2)+1))/Настройки!$E$16*100)</f>
        <v>0</v>
      </c>
      <c r="HJ2" s="67" t="n">
        <f aca="false">IF(OR($D2=1,MONTH($B2)&lt;&gt;MONTH(StartDate),'У10 Ввод'!$D$223="",'У10 Ввод'!$E$223="",'У10 Ввод'!$D$223&gt;$B2),0,MAX(0,MIN(1,'У10 Ввод'!$E$223-NETWORKDAYS('У10 Ввод'!$D$223,$B2)+1))/Настройки!$E$16*100)</f>
        <v>0</v>
      </c>
      <c r="HK2" s="67" t="n">
        <f aca="false">IF(OR($D2=1,MONTH($B2)&lt;&gt;MONTH(StartDate),'У10 Ввод'!$D$224="",'У10 Ввод'!$E$224="",'У10 Ввод'!$D$224&gt;$B2),0,MAX(0,MIN(1,'У10 Ввод'!$E$224-NETWORKDAYS('У10 Ввод'!$D$224,$B2)+1))/Настройки!$E$16*100)</f>
        <v>0</v>
      </c>
      <c r="HL2" s="67" t="n">
        <f aca="false">IF(OR($D2=1,MONTH($B2)&lt;&gt;MONTH(StartDate),'У10 Ввод'!$D$225="",'У10 Ввод'!$E$225="",'У10 Ввод'!$D$225&gt;$B2),0,MAX(0,MIN(1,'У10 Ввод'!$E$225-NETWORKDAYS('У10 Ввод'!$D$225,$B2)+1))/Настройки!$E$16*100)</f>
        <v>0</v>
      </c>
      <c r="HM2" s="67" t="n">
        <f aca="false">IF(OR($D2=1,MONTH($B2)&lt;&gt;MONTH(StartDate),'У10 Ввод'!$D$226="",'У10 Ввод'!$E$226="",'У10 Ввод'!$D$226&gt;$B2),0,MAX(0,MIN(1,'У10 Ввод'!$E$226-NETWORKDAYS('У10 Ввод'!$D$226,$B2)+1))/Настройки!$E$16*100)</f>
        <v>0</v>
      </c>
      <c r="HN2" s="67" t="n">
        <f aca="false">IF(OR($D2=1,MONTH($B2)&lt;&gt;MONTH(StartDate),'У10 Ввод'!$D$227="",'У10 Ввод'!$E$227="",'У10 Ввод'!$D$227&gt;$B2),0,MAX(0,MIN(1,'У10 Ввод'!$E$227-NETWORKDAYS('У10 Ввод'!$D$227,$B2)+1))/Настройки!$E$16*100)</f>
        <v>0</v>
      </c>
      <c r="HO2" s="67" t="n">
        <f aca="false">IF(OR($D2=1,MONTH($B2)&lt;&gt;MONTH(StartDate),'У10 Ввод'!$D$228="",'У10 Ввод'!$E$228="",'У10 Ввод'!$D$228&gt;$B2),0,MAX(0,MIN(1,'У10 Ввод'!$E$228-NETWORKDAYS('У10 Ввод'!$D$228,$B2)+1))/Настройки!$E$16*100)</f>
        <v>0</v>
      </c>
      <c r="HP2" s="67" t="n">
        <f aca="false">IF(OR($D2=1,MONTH($B2)&lt;&gt;MONTH(StartDate),'У10 Ввод'!$D$229="",'У10 Ввод'!$E$229="",'У10 Ввод'!$D$229&gt;$B2),0,MAX(0,MIN(1,'У10 Ввод'!$E$229-NETWORKDAYS('У10 Ввод'!$D$229,$B2)+1))/Настройки!$E$16*100)</f>
        <v>0</v>
      </c>
      <c r="HQ2" s="67" t="n">
        <f aca="false">IF(OR($D2=1,MONTH($B2)&lt;&gt;MONTH(StartDate),'У10 Ввод'!$D$230="",'У10 Ввод'!$E$230="",'У10 Ввод'!$D$230&gt;$B2),0,MAX(0,MIN(1,'У10 Ввод'!$E$230-NETWORKDAYS('У10 Ввод'!$D$230,$B2)+1))/Настройки!$E$16*100)</f>
        <v>0</v>
      </c>
      <c r="HR2" s="67" t="n">
        <f aca="false">IF(OR($D2=1,MONTH($B2)&lt;&gt;MONTH(StartDate),'У10 Ввод'!$D$231="",'У10 Ввод'!$E$231="",'У10 Ввод'!$D$231&gt;$B2),0,MAX(0,MIN(1,'У10 Ввод'!$E$231-NETWORKDAYS('У10 Ввод'!$D$231,$B2)+1))/Настройки!$E$16*100)</f>
        <v>0</v>
      </c>
      <c r="HS2" s="67" t="n">
        <f aca="false">IF(OR($D2=1,MONTH($B2)&lt;&gt;MONTH(StartDate),'У10 Ввод'!$D$232="",'У10 Ввод'!$E$232="",'У10 Ввод'!$D$232&gt;$B2),0,MAX(0,MIN(1,'У10 Ввод'!$E$232-NETWORKDAYS('У10 Ввод'!$D$232,$B2)+1))/Настройки!$E$16*100)</f>
        <v>0</v>
      </c>
      <c r="HT2" s="67" t="n">
        <f aca="false">IF(OR($D2=1,MONTH($B2)&lt;&gt;MONTH(StartDate),'У10 Ввод'!$D$233="",'У10 Ввод'!$E$233="",'У10 Ввод'!$D$233&gt;$B2),0,MAX(0,MIN(1,'У10 Ввод'!$E$233-NETWORKDAYS('У10 Ввод'!$D$233,$B2)+1))/Настройки!$E$16*100)</f>
        <v>0</v>
      </c>
      <c r="HU2" s="67" t="n">
        <f aca="false">IF(OR($D2=1,MONTH($B2)&lt;&gt;MONTH(StartDate),'У10 Ввод'!$D$234="",'У10 Ввод'!$E$234="",'У10 Ввод'!$D$234&gt;$B2),0,MAX(0,MIN(1,'У10 Ввод'!$E$234-NETWORKDAYS('У10 Ввод'!$D$234,$B2)+1))/Настройки!$E$16*100)</f>
        <v>0</v>
      </c>
      <c r="HV2" s="67" t="n">
        <f aca="false">IF(OR($D2=1,MONTH($B2)&lt;&gt;MONTH(StartDate),'У10 Ввод'!$D$235="",'У10 Ввод'!$E$235="",'У10 Ввод'!$D$235&gt;$B2),0,MAX(0,MIN(1,'У10 Ввод'!$E$235-NETWORKDAYS('У10 Ввод'!$D$235,$B2)+1))/Настройки!$E$16*100)</f>
        <v>0</v>
      </c>
      <c r="HW2" s="67" t="n">
        <f aca="false">IF(OR($D2=1,MONTH($B2)&lt;&gt;MONTH(StartDate),'У10 Ввод'!$D$236="",'У10 Ввод'!$E$236="",'У10 Ввод'!$D$236&gt;$B2),0,MAX(0,MIN(1,'У10 Ввод'!$E$236-NETWORKDAYS('У10 Ввод'!$D$236,$B2)+1))/Настройки!$E$16*100)</f>
        <v>0</v>
      </c>
      <c r="HX2" s="67" t="n">
        <f aca="false">IF(OR($D2=1,MONTH($B2)&lt;&gt;MONTH(StartDate),'У10 Ввод'!$D$237="",'У10 Ввод'!$E$237="",'У10 Ввод'!$D$237&gt;$B2),0,MAX(0,MIN(1,'У10 Ввод'!$E$237-NETWORKDAYS('У10 Ввод'!$D$237,$B2)+1))/Настройки!$E$16*100)</f>
        <v>0</v>
      </c>
      <c r="HY2" s="67" t="n">
        <f aca="false">IF(OR($D2=1,MONTH($B2)&lt;&gt;MONTH(StartDate),'У10 Ввод'!$D$238="",'У10 Ввод'!$E$238="",'У10 Ввод'!$D$238&gt;$B2),0,MAX(0,MIN(1,'У10 Ввод'!$E$238-NETWORKDAYS('У10 Ввод'!$D$238,$B2)+1))/Настройки!$E$16*100)</f>
        <v>0</v>
      </c>
      <c r="HZ2" s="67" t="n">
        <f aca="false">IF(OR($D2=1,MONTH($B2)&lt;&gt;MONTH(StartDate),'У10 Ввод'!$D$239="",'У10 Ввод'!$E$239="",'У10 Ввод'!$D$239&gt;$B2),0,MAX(0,MIN(1,'У10 Ввод'!$E$239-NETWORKDAYS('У10 Ввод'!$D$239,$B2)+1))/Настройки!$E$16*100)</f>
        <v>0</v>
      </c>
      <c r="IA2" s="67" t="n">
        <f aca="false">IF(OR($D2=1,MONTH($B2)&lt;&gt;MONTH(StartDate),'У10 Ввод'!$D$240="",'У10 Ввод'!$E$240="",'У10 Ввод'!$D$240&gt;$B2),0,MAX(0,MIN(1,'У10 Ввод'!$E$240-NETWORKDAYS('У10 Ввод'!$D$240,$B2)+1))/Настройки!$E$16*100)</f>
        <v>0</v>
      </c>
      <c r="IB2" s="67" t="n">
        <f aca="false">IF(OR($D2=1,MONTH($B2)&lt;&gt;MONTH(StartDate),'У10 Ввод'!$D$241="",'У10 Ввод'!$E$241="",'У10 Ввод'!$D$241&gt;$B2),0,MAX(0,MIN(1,'У10 Ввод'!$E$241-NETWORKDAYS('У10 Ввод'!$D$241,$B2)+1))/Настройки!$E$16*100)</f>
        <v>0</v>
      </c>
      <c r="IC2" s="67" t="n">
        <f aca="false">IF(OR($D2=1,MONTH($B2)&lt;&gt;MONTH(StartDate),'У10 Ввод'!$D$242="",'У10 Ввод'!$E$242="",'У10 Ввод'!$D$242&gt;$B2),0,MAX(0,MIN(1,'У10 Ввод'!$E$242-NETWORKDAYS('У10 Ввод'!$D$242,$B2)+1))/Настройки!$E$16*100)</f>
        <v>0</v>
      </c>
      <c r="ID2" s="67" t="n">
        <f aca="false">IF(OR($D2=1,MONTH($B2)&lt;&gt;MONTH(StartDate),'У10 Ввод'!$D$243="",'У10 Ввод'!$E$243="",'У10 Ввод'!$D$243&gt;$B2),0,MAX(0,MIN(1,'У10 Ввод'!$E$243-NETWORKDAYS('У10 Ввод'!$D$243,$B2)+1))/Настройки!$E$16*100)</f>
        <v>0</v>
      </c>
      <c r="IE2" s="67" t="n">
        <f aca="false">IF(OR($D2=1,MONTH($B2)&lt;&gt;MONTH(StartDate),'У10 Ввод'!$D$244="",'У10 Ввод'!$E$244="",'У10 Ввод'!$D$244&gt;$B2),0,MAX(0,MIN(1,'У10 Ввод'!$E$244-NETWORKDAYS('У10 Ввод'!$D$244,$B2)+1))/Настройки!$E$16*100)</f>
        <v>0</v>
      </c>
      <c r="IF2" s="67" t="n">
        <f aca="false">IF(OR($D2=1,MONTH($B2)&lt;&gt;MONTH(StartDate),'У10 Ввод'!$D$245="",'У10 Ввод'!$E$245="",'У10 Ввод'!$D$245&gt;$B2),0,MAX(0,MIN(1,'У10 Ввод'!$E$245-NETWORKDAYS('У10 Ввод'!$D$245,$B2)+1))/Настройки!$E$16*100)</f>
        <v>0</v>
      </c>
      <c r="IG2" s="67" t="n">
        <f aca="false">IF(OR($D2=1,MONTH($B2)&lt;&gt;MONTH(StartDate),'У10 Ввод'!$D$246="",'У10 Ввод'!$E$246="",'У10 Ввод'!$D$246&gt;$B2),0,MAX(0,MIN(1,'У10 Ввод'!$E$246-NETWORKDAYS('У10 Ввод'!$D$246,$B2)+1))/Настройки!$E$16*100)</f>
        <v>0</v>
      </c>
      <c r="IH2" s="67" t="n">
        <f aca="false">IF(OR($D2=1,MONTH($B2)&lt;&gt;MONTH(StartDate),'У10 Ввод'!$D$247="",'У10 Ввод'!$E$247="",'У10 Ввод'!$D$247&gt;$B2),0,MAX(0,MIN(1,'У10 Ввод'!$E$247-NETWORKDAYS('У10 Ввод'!$D$247,$B2)+1))/Настройки!$E$16*100)</f>
        <v>0</v>
      </c>
      <c r="II2" s="67" t="n">
        <f aca="false">IF(OR($D2=1,MONTH($B2)&lt;&gt;MONTH(StartDate),'У10 Ввод'!$D$248="",'У10 Ввод'!$E$248="",'У10 Ввод'!$D$248&gt;$B2),0,MAX(0,MIN(1,'У10 Ввод'!$E$248-NETWORKDAYS('У10 Ввод'!$D$248,$B2)+1))/Настройки!$E$16*100)</f>
        <v>0</v>
      </c>
      <c r="IJ2" s="67" t="n">
        <f aca="false">IF(OR($D2=1,MONTH($B2)&lt;&gt;MONTH(StartDate),'У10 Ввод'!$D$249="",'У10 Ввод'!$E$249="",'У10 Ввод'!$D$249&gt;$B2),0,MAX(0,MIN(1,'У10 Ввод'!$E$249-NETWORKDAYS('У10 Ввод'!$D$249,$B2)+1))/Настройки!$E$16*100)</f>
        <v>0</v>
      </c>
      <c r="IK2" s="67" t="n">
        <f aca="false">IF(OR($D2=1,MONTH($B2)&lt;&gt;MONTH(StartDate),'У10 Ввод'!$D$250="",'У10 Ввод'!$E$250="",'У10 Ввод'!$D$250&gt;$B2),0,MAX(0,MIN(1,'У10 Ввод'!$E$250-NETWORKDAYS('У10 Ввод'!$D$250,$B2)+1))/Настройки!$E$16*100)</f>
        <v>0</v>
      </c>
      <c r="IL2" s="67" t="n">
        <f aca="false">IF(OR($D2=1,MONTH($B2)&lt;&gt;MONTH(StartDate),'У10 Ввод'!$D$251="",'У10 Ввод'!$E$251="",'У10 Ввод'!$D$251&gt;$B2),0,MAX(0,MIN(1,'У10 Ввод'!$E$251-NETWORKDAYS('У10 Ввод'!$D$251,$B2)+1))/Настройки!$E$16*100)</f>
        <v>0</v>
      </c>
    </row>
    <row r="3" customFormat="false" ht="15" hidden="false" customHeight="true" outlineLevel="0" collapsed="false">
      <c r="A3" s="49" t="n">
        <v>2</v>
      </c>
      <c r="B3" s="66" t="n">
        <f aca="false">StartDate+1</f>
        <v>46205</v>
      </c>
      <c r="C3" s="49" t="str">
        <f aca="false">CHOOSE(WEEKDAY(B3,2),"Пн","Вт","Ср","Чт","Пт","Сб","Вс")</f>
        <v>Чт</v>
      </c>
      <c r="D3" s="49" t="n">
        <f aca="false">IF(WEEKDAY(B3,2)&gt;5,1,0)</f>
        <v>0</v>
      </c>
      <c r="E3" s="63" t="n">
        <f aca="false">ROUND(SUM(G3:IL3),1)</f>
        <v>0</v>
      </c>
      <c r="F3" s="49" t="n">
        <f aca="false">IF(OR(MONTH(B3)&lt;&gt;MONTH(StartDate),D3=1),"",100)</f>
        <v>100</v>
      </c>
      <c r="G3" s="67" t="n">
        <f aca="false">IF(OR($D3=1,MONTH($B3)&lt;&gt;MONTH(StartDate),'У10 Ввод'!$D$12="",'У10 Ввод'!$E$12="",'У10 Ввод'!$D$12&gt;$B3),0,MAX(0,MIN(1,'У10 Ввод'!$E$12-NETWORKDAYS('У10 Ввод'!$D$12,$B3)+1))/Настройки!$E$16*100)</f>
        <v>0</v>
      </c>
      <c r="H3" s="67" t="n">
        <f aca="false">IF(OR($D3=1,MONTH($B3)&lt;&gt;MONTH(StartDate),'У10 Ввод'!$D$13="",'У10 Ввод'!$E$13="",'У10 Ввод'!$D$13&gt;$B3),0,MAX(0,MIN(1,'У10 Ввод'!$E$13-NETWORKDAYS('У10 Ввод'!$D$13,$B3)+1))/Настройки!$E$16*100)</f>
        <v>0</v>
      </c>
      <c r="I3" s="67" t="n">
        <f aca="false">IF(OR($D3=1,MONTH($B3)&lt;&gt;MONTH(StartDate),'У10 Ввод'!$D$14="",'У10 Ввод'!$E$14="",'У10 Ввод'!$D$14&gt;$B3),0,MAX(0,MIN(1,'У10 Ввод'!$E$14-NETWORKDAYS('У10 Ввод'!$D$14,$B3)+1))/Настройки!$E$16*100)</f>
        <v>0</v>
      </c>
      <c r="J3" s="67" t="n">
        <f aca="false">IF(OR($D3=1,MONTH($B3)&lt;&gt;MONTH(StartDate),'У10 Ввод'!$D$15="",'У10 Ввод'!$E$15="",'У10 Ввод'!$D$15&gt;$B3),0,MAX(0,MIN(1,'У10 Ввод'!$E$15-NETWORKDAYS('У10 Ввод'!$D$15,$B3)+1))/Настройки!$E$16*100)</f>
        <v>0</v>
      </c>
      <c r="K3" s="67" t="n">
        <f aca="false">IF(OR($D3=1,MONTH($B3)&lt;&gt;MONTH(StartDate),'У10 Ввод'!$D$16="",'У10 Ввод'!$E$16="",'У10 Ввод'!$D$16&gt;$B3),0,MAX(0,MIN(1,'У10 Ввод'!$E$16-NETWORKDAYS('У10 Ввод'!$D$16,$B3)+1))/Настройки!$E$16*100)</f>
        <v>0</v>
      </c>
      <c r="L3" s="67" t="n">
        <f aca="false">IF(OR($D3=1,MONTH($B3)&lt;&gt;MONTH(StartDate),'У10 Ввод'!$D$17="",'У10 Ввод'!$E$17="",'У10 Ввод'!$D$17&gt;$B3),0,MAX(0,MIN(1,'У10 Ввод'!$E$17-NETWORKDAYS('У10 Ввод'!$D$17,$B3)+1))/Настройки!$E$16*100)</f>
        <v>0</v>
      </c>
      <c r="M3" s="67" t="n">
        <f aca="false">IF(OR($D3=1,MONTH($B3)&lt;&gt;MONTH(StartDate),'У10 Ввод'!$D$18="",'У10 Ввод'!$E$18="",'У10 Ввод'!$D$18&gt;$B3),0,MAX(0,MIN(1,'У10 Ввод'!$E$18-NETWORKDAYS('У10 Ввод'!$D$18,$B3)+1))/Настройки!$E$16*100)</f>
        <v>0</v>
      </c>
      <c r="N3" s="67" t="n">
        <f aca="false">IF(OR($D3=1,MONTH($B3)&lt;&gt;MONTH(StartDate),'У10 Ввод'!$D$19="",'У10 Ввод'!$E$19="",'У10 Ввод'!$D$19&gt;$B3),0,MAX(0,MIN(1,'У10 Ввод'!$E$19-NETWORKDAYS('У10 Ввод'!$D$19,$B3)+1))/Настройки!$E$16*100)</f>
        <v>0</v>
      </c>
      <c r="O3" s="67" t="n">
        <f aca="false">IF(OR($D3=1,MONTH($B3)&lt;&gt;MONTH(StartDate),'У10 Ввод'!$D$20="",'У10 Ввод'!$E$20="",'У10 Ввод'!$D$20&gt;$B3),0,MAX(0,MIN(1,'У10 Ввод'!$E$20-NETWORKDAYS('У10 Ввод'!$D$20,$B3)+1))/Настройки!$E$16*100)</f>
        <v>0</v>
      </c>
      <c r="P3" s="67" t="n">
        <f aca="false">IF(OR($D3=1,MONTH($B3)&lt;&gt;MONTH(StartDate),'У10 Ввод'!$D$21="",'У10 Ввод'!$E$21="",'У10 Ввод'!$D$21&gt;$B3),0,MAX(0,MIN(1,'У10 Ввод'!$E$21-NETWORKDAYS('У10 Ввод'!$D$21,$B3)+1))/Настройки!$E$16*100)</f>
        <v>0</v>
      </c>
      <c r="Q3" s="67" t="n">
        <f aca="false">IF(OR($D3=1,MONTH($B3)&lt;&gt;MONTH(StartDate),'У10 Ввод'!$D$22="",'У10 Ввод'!$E$22="",'У10 Ввод'!$D$22&gt;$B3),0,MAX(0,MIN(1,'У10 Ввод'!$E$22-NETWORKDAYS('У10 Ввод'!$D$22,$B3)+1))/Настройки!$E$16*100)</f>
        <v>0</v>
      </c>
      <c r="R3" s="67" t="n">
        <f aca="false">IF(OR($D3=1,MONTH($B3)&lt;&gt;MONTH(StartDate),'У10 Ввод'!$D$23="",'У10 Ввод'!$E$23="",'У10 Ввод'!$D$23&gt;$B3),0,MAX(0,MIN(1,'У10 Ввод'!$E$23-NETWORKDAYS('У10 Ввод'!$D$23,$B3)+1))/Настройки!$E$16*100)</f>
        <v>0</v>
      </c>
      <c r="S3" s="67" t="n">
        <f aca="false">IF(OR($D3=1,MONTH($B3)&lt;&gt;MONTH(StartDate),'У10 Ввод'!$D$24="",'У10 Ввод'!$E$24="",'У10 Ввод'!$D$24&gt;$B3),0,MAX(0,MIN(1,'У10 Ввод'!$E$24-NETWORKDAYS('У10 Ввод'!$D$24,$B3)+1))/Настройки!$E$16*100)</f>
        <v>0</v>
      </c>
      <c r="T3" s="67" t="n">
        <f aca="false">IF(OR($D3=1,MONTH($B3)&lt;&gt;MONTH(StartDate),'У10 Ввод'!$D$25="",'У10 Ввод'!$E$25="",'У10 Ввод'!$D$25&gt;$B3),0,MAX(0,MIN(1,'У10 Ввод'!$E$25-NETWORKDAYS('У10 Ввод'!$D$25,$B3)+1))/Настройки!$E$16*100)</f>
        <v>0</v>
      </c>
      <c r="U3" s="67" t="n">
        <f aca="false">IF(OR($D3=1,MONTH($B3)&lt;&gt;MONTH(StartDate),'У10 Ввод'!$D$26="",'У10 Ввод'!$E$26="",'У10 Ввод'!$D$26&gt;$B3),0,MAX(0,MIN(1,'У10 Ввод'!$E$26-NETWORKDAYS('У10 Ввод'!$D$26,$B3)+1))/Настройки!$E$16*100)</f>
        <v>0</v>
      </c>
      <c r="V3" s="67" t="n">
        <f aca="false">IF(OR($D3=1,MONTH($B3)&lt;&gt;MONTH(StartDate),'У10 Ввод'!$D$27="",'У10 Ввод'!$E$27="",'У10 Ввод'!$D$27&gt;$B3),0,MAX(0,MIN(1,'У10 Ввод'!$E$27-NETWORKDAYS('У10 Ввод'!$D$27,$B3)+1))/Настройки!$E$16*100)</f>
        <v>0</v>
      </c>
      <c r="W3" s="67" t="n">
        <f aca="false">IF(OR($D3=1,MONTH($B3)&lt;&gt;MONTH(StartDate),'У10 Ввод'!$D$28="",'У10 Ввод'!$E$28="",'У10 Ввод'!$D$28&gt;$B3),0,MAX(0,MIN(1,'У10 Ввод'!$E$28-NETWORKDAYS('У10 Ввод'!$D$28,$B3)+1))/Настройки!$E$16*100)</f>
        <v>0</v>
      </c>
      <c r="X3" s="67" t="n">
        <f aca="false">IF(OR($D3=1,MONTH($B3)&lt;&gt;MONTH(StartDate),'У10 Ввод'!$D$29="",'У10 Ввод'!$E$29="",'У10 Ввод'!$D$29&gt;$B3),0,MAX(0,MIN(1,'У10 Ввод'!$E$29-NETWORKDAYS('У10 Ввод'!$D$29,$B3)+1))/Настройки!$E$16*100)</f>
        <v>0</v>
      </c>
      <c r="Y3" s="67" t="n">
        <f aca="false">IF(OR($D3=1,MONTH($B3)&lt;&gt;MONTH(StartDate),'У10 Ввод'!$D$30="",'У10 Ввод'!$E$30="",'У10 Ввод'!$D$30&gt;$B3),0,MAX(0,MIN(1,'У10 Ввод'!$E$30-NETWORKDAYS('У10 Ввод'!$D$30,$B3)+1))/Настройки!$E$16*100)</f>
        <v>0</v>
      </c>
      <c r="Z3" s="67" t="n">
        <f aca="false">IF(OR($D3=1,MONTH($B3)&lt;&gt;MONTH(StartDate),'У10 Ввод'!$D$31="",'У10 Ввод'!$E$31="",'У10 Ввод'!$D$31&gt;$B3),0,MAX(0,MIN(1,'У10 Ввод'!$E$31-NETWORKDAYS('У10 Ввод'!$D$31,$B3)+1))/Настройки!$E$16*100)</f>
        <v>0</v>
      </c>
      <c r="AA3" s="67" t="n">
        <f aca="false">IF(OR($D3=1,MONTH($B3)&lt;&gt;MONTH(StartDate),'У10 Ввод'!$D$32="",'У10 Ввод'!$E$32="",'У10 Ввод'!$D$32&gt;$B3),0,MAX(0,MIN(1,'У10 Ввод'!$E$32-NETWORKDAYS('У10 Ввод'!$D$32,$B3)+1))/Настройки!$E$16*100)</f>
        <v>0</v>
      </c>
      <c r="AB3" s="67" t="n">
        <f aca="false">IF(OR($D3=1,MONTH($B3)&lt;&gt;MONTH(StartDate),'У10 Ввод'!$D$33="",'У10 Ввод'!$E$33="",'У10 Ввод'!$D$33&gt;$B3),0,MAX(0,MIN(1,'У10 Ввод'!$E$33-NETWORKDAYS('У10 Ввод'!$D$33,$B3)+1))/Настройки!$E$16*100)</f>
        <v>0</v>
      </c>
      <c r="AC3" s="67" t="n">
        <f aca="false">IF(OR($D3=1,MONTH($B3)&lt;&gt;MONTH(StartDate),'У10 Ввод'!$D$34="",'У10 Ввод'!$E$34="",'У10 Ввод'!$D$34&gt;$B3),0,MAX(0,MIN(1,'У10 Ввод'!$E$34-NETWORKDAYS('У10 Ввод'!$D$34,$B3)+1))/Настройки!$E$16*100)</f>
        <v>0</v>
      </c>
      <c r="AD3" s="67" t="n">
        <f aca="false">IF(OR($D3=1,MONTH($B3)&lt;&gt;MONTH(StartDate),'У10 Ввод'!$D$35="",'У10 Ввод'!$E$35="",'У10 Ввод'!$D$35&gt;$B3),0,MAX(0,MIN(1,'У10 Ввод'!$E$35-NETWORKDAYS('У10 Ввод'!$D$35,$B3)+1))/Настройки!$E$16*100)</f>
        <v>0</v>
      </c>
      <c r="AE3" s="67" t="n">
        <f aca="false">IF(OR($D3=1,MONTH($B3)&lt;&gt;MONTH(StartDate),'У10 Ввод'!$D$36="",'У10 Ввод'!$E$36="",'У10 Ввод'!$D$36&gt;$B3),0,MAX(0,MIN(1,'У10 Ввод'!$E$36-NETWORKDAYS('У10 Ввод'!$D$36,$B3)+1))/Настройки!$E$16*100)</f>
        <v>0</v>
      </c>
      <c r="AF3" s="67" t="n">
        <f aca="false">IF(OR($D3=1,MONTH($B3)&lt;&gt;MONTH(StartDate),'У10 Ввод'!$D$37="",'У10 Ввод'!$E$37="",'У10 Ввод'!$D$37&gt;$B3),0,MAX(0,MIN(1,'У10 Ввод'!$E$37-NETWORKDAYS('У10 Ввод'!$D$37,$B3)+1))/Настройки!$E$16*100)</f>
        <v>0</v>
      </c>
      <c r="AG3" s="67" t="n">
        <f aca="false">IF(OR($D3=1,MONTH($B3)&lt;&gt;MONTH(StartDate),'У10 Ввод'!$D$38="",'У10 Ввод'!$E$38="",'У10 Ввод'!$D$38&gt;$B3),0,MAX(0,MIN(1,'У10 Ввод'!$E$38-NETWORKDAYS('У10 Ввод'!$D$38,$B3)+1))/Настройки!$E$16*100)</f>
        <v>0</v>
      </c>
      <c r="AH3" s="67" t="n">
        <f aca="false">IF(OR($D3=1,MONTH($B3)&lt;&gt;MONTH(StartDate),'У10 Ввод'!$D$39="",'У10 Ввод'!$E$39="",'У10 Ввод'!$D$39&gt;$B3),0,MAX(0,MIN(1,'У10 Ввод'!$E$39-NETWORKDAYS('У10 Ввод'!$D$39,$B3)+1))/Настройки!$E$16*100)</f>
        <v>0</v>
      </c>
      <c r="AI3" s="67" t="n">
        <f aca="false">IF(OR($D3=1,MONTH($B3)&lt;&gt;MONTH(StartDate),'У10 Ввод'!$D$40="",'У10 Ввод'!$E$40="",'У10 Ввод'!$D$40&gt;$B3),0,MAX(0,MIN(1,'У10 Ввод'!$E$40-NETWORKDAYS('У10 Ввод'!$D$40,$B3)+1))/Настройки!$E$16*100)</f>
        <v>0</v>
      </c>
      <c r="AJ3" s="67" t="n">
        <f aca="false">IF(OR($D3=1,MONTH($B3)&lt;&gt;MONTH(StartDate),'У10 Ввод'!$D$41="",'У10 Ввод'!$E$41="",'У10 Ввод'!$D$41&gt;$B3),0,MAX(0,MIN(1,'У10 Ввод'!$E$41-NETWORKDAYS('У10 Ввод'!$D$41,$B3)+1))/Настройки!$E$16*100)</f>
        <v>0</v>
      </c>
      <c r="AK3" s="67" t="n">
        <f aca="false">IF(OR($D3=1,MONTH($B3)&lt;&gt;MONTH(StartDate),'У10 Ввод'!$D$42="",'У10 Ввод'!$E$42="",'У10 Ввод'!$D$42&gt;$B3),0,MAX(0,MIN(1,'У10 Ввод'!$E$42-NETWORKDAYS('У10 Ввод'!$D$42,$B3)+1))/Настройки!$E$16*100)</f>
        <v>0</v>
      </c>
      <c r="AL3" s="67" t="n">
        <f aca="false">IF(OR($D3=1,MONTH($B3)&lt;&gt;MONTH(StartDate),'У10 Ввод'!$D$43="",'У10 Ввод'!$E$43="",'У10 Ввод'!$D$43&gt;$B3),0,MAX(0,MIN(1,'У10 Ввод'!$E$43-NETWORKDAYS('У10 Ввод'!$D$43,$B3)+1))/Настройки!$E$16*100)</f>
        <v>0</v>
      </c>
      <c r="AM3" s="67" t="n">
        <f aca="false">IF(OR($D3=1,MONTH($B3)&lt;&gt;MONTH(StartDate),'У10 Ввод'!$D$44="",'У10 Ввод'!$E$44="",'У10 Ввод'!$D$44&gt;$B3),0,MAX(0,MIN(1,'У10 Ввод'!$E$44-NETWORKDAYS('У10 Ввод'!$D$44,$B3)+1))/Настройки!$E$16*100)</f>
        <v>0</v>
      </c>
      <c r="AN3" s="67" t="n">
        <f aca="false">IF(OR($D3=1,MONTH($B3)&lt;&gt;MONTH(StartDate),'У10 Ввод'!$D$45="",'У10 Ввод'!$E$45="",'У10 Ввод'!$D$45&gt;$B3),0,MAX(0,MIN(1,'У10 Ввод'!$E$45-NETWORKDAYS('У10 Ввод'!$D$45,$B3)+1))/Настройки!$E$16*100)</f>
        <v>0</v>
      </c>
      <c r="AO3" s="67" t="n">
        <f aca="false">IF(OR($D3=1,MONTH($B3)&lt;&gt;MONTH(StartDate),'У10 Ввод'!$D$46="",'У10 Ввод'!$E$46="",'У10 Ввод'!$D$46&gt;$B3),0,MAX(0,MIN(1,'У10 Ввод'!$E$46-NETWORKDAYS('У10 Ввод'!$D$46,$B3)+1))/Настройки!$E$16*100)</f>
        <v>0</v>
      </c>
      <c r="AP3" s="67" t="n">
        <f aca="false">IF(OR($D3=1,MONTH($B3)&lt;&gt;MONTH(StartDate),'У10 Ввод'!$D$47="",'У10 Ввод'!$E$47="",'У10 Ввод'!$D$47&gt;$B3),0,MAX(0,MIN(1,'У10 Ввод'!$E$47-NETWORKDAYS('У10 Ввод'!$D$47,$B3)+1))/Настройки!$E$16*100)</f>
        <v>0</v>
      </c>
      <c r="AQ3" s="67" t="n">
        <f aca="false">IF(OR($D3=1,MONTH($B3)&lt;&gt;MONTH(StartDate),'У10 Ввод'!$D$48="",'У10 Ввод'!$E$48="",'У10 Ввод'!$D$48&gt;$B3),0,MAX(0,MIN(1,'У10 Ввод'!$E$48-NETWORKDAYS('У10 Ввод'!$D$48,$B3)+1))/Настройки!$E$16*100)</f>
        <v>0</v>
      </c>
      <c r="AR3" s="67" t="n">
        <f aca="false">IF(OR($D3=1,MONTH($B3)&lt;&gt;MONTH(StartDate),'У10 Ввод'!$D$49="",'У10 Ввод'!$E$49="",'У10 Ввод'!$D$49&gt;$B3),0,MAX(0,MIN(1,'У10 Ввод'!$E$49-NETWORKDAYS('У10 Ввод'!$D$49,$B3)+1))/Настройки!$E$16*100)</f>
        <v>0</v>
      </c>
      <c r="AS3" s="67" t="n">
        <f aca="false">IF(OR($D3=1,MONTH($B3)&lt;&gt;MONTH(StartDate),'У10 Ввод'!$D$50="",'У10 Ввод'!$E$50="",'У10 Ввод'!$D$50&gt;$B3),0,MAX(0,MIN(1,'У10 Ввод'!$E$50-NETWORKDAYS('У10 Ввод'!$D$50,$B3)+1))/Настройки!$E$16*100)</f>
        <v>0</v>
      </c>
      <c r="AT3" s="67" t="n">
        <f aca="false">IF(OR($D3=1,MONTH($B3)&lt;&gt;MONTH(StartDate),'У10 Ввод'!$D$51="",'У10 Ввод'!$E$51="",'У10 Ввод'!$D$51&gt;$B3),0,MAX(0,MIN(1,'У10 Ввод'!$E$51-NETWORKDAYS('У10 Ввод'!$D$51,$B3)+1))/Настройки!$E$16*100)</f>
        <v>0</v>
      </c>
      <c r="AU3" s="67" t="n">
        <f aca="false">IF(OR($D3=1,MONTH($B3)&lt;&gt;MONTH(StartDate),'У10 Ввод'!$D$52="",'У10 Ввод'!$E$52="",'У10 Ввод'!$D$52&gt;$B3),0,MAX(0,MIN(1,'У10 Ввод'!$E$52-NETWORKDAYS('У10 Ввод'!$D$52,$B3)+1))/Настройки!$E$16*100)</f>
        <v>0</v>
      </c>
      <c r="AV3" s="67" t="n">
        <f aca="false">IF(OR($D3=1,MONTH($B3)&lt;&gt;MONTH(StartDate),'У10 Ввод'!$D$53="",'У10 Ввод'!$E$53="",'У10 Ввод'!$D$53&gt;$B3),0,MAX(0,MIN(1,'У10 Ввод'!$E$53-NETWORKDAYS('У10 Ввод'!$D$53,$B3)+1))/Настройки!$E$16*100)</f>
        <v>0</v>
      </c>
      <c r="AW3" s="67" t="n">
        <f aca="false">IF(OR($D3=1,MONTH($B3)&lt;&gt;MONTH(StartDate),'У10 Ввод'!$D$54="",'У10 Ввод'!$E$54="",'У10 Ввод'!$D$54&gt;$B3),0,MAX(0,MIN(1,'У10 Ввод'!$E$54-NETWORKDAYS('У10 Ввод'!$D$54,$B3)+1))/Настройки!$E$16*100)</f>
        <v>0</v>
      </c>
      <c r="AX3" s="67" t="n">
        <f aca="false">IF(OR($D3=1,MONTH($B3)&lt;&gt;MONTH(StartDate),'У10 Ввод'!$D$55="",'У10 Ввод'!$E$55="",'У10 Ввод'!$D$55&gt;$B3),0,MAX(0,MIN(1,'У10 Ввод'!$E$55-NETWORKDAYS('У10 Ввод'!$D$55,$B3)+1))/Настройки!$E$16*100)</f>
        <v>0</v>
      </c>
      <c r="AY3" s="67" t="n">
        <f aca="false">IF(OR($D3=1,MONTH($B3)&lt;&gt;MONTH(StartDate),'У10 Ввод'!$D$56="",'У10 Ввод'!$E$56="",'У10 Ввод'!$D$56&gt;$B3),0,MAX(0,MIN(1,'У10 Ввод'!$E$56-NETWORKDAYS('У10 Ввод'!$D$56,$B3)+1))/Настройки!$E$16*100)</f>
        <v>0</v>
      </c>
      <c r="AZ3" s="67" t="n">
        <f aca="false">IF(OR($D3=1,MONTH($B3)&lt;&gt;MONTH(StartDate),'У10 Ввод'!$D$57="",'У10 Ввод'!$E$57="",'У10 Ввод'!$D$57&gt;$B3),0,MAX(0,MIN(1,'У10 Ввод'!$E$57-NETWORKDAYS('У10 Ввод'!$D$57,$B3)+1))/Настройки!$E$16*100)</f>
        <v>0</v>
      </c>
      <c r="BA3" s="67" t="n">
        <f aca="false">IF(OR($D3=1,MONTH($B3)&lt;&gt;MONTH(StartDate),'У10 Ввод'!$D$58="",'У10 Ввод'!$E$58="",'У10 Ввод'!$D$58&gt;$B3),0,MAX(0,MIN(1,'У10 Ввод'!$E$58-NETWORKDAYS('У10 Ввод'!$D$58,$B3)+1))/Настройки!$E$16*100)</f>
        <v>0</v>
      </c>
      <c r="BB3" s="67" t="n">
        <f aca="false">IF(OR($D3=1,MONTH($B3)&lt;&gt;MONTH(StartDate),'У10 Ввод'!$D$59="",'У10 Ввод'!$E$59="",'У10 Ввод'!$D$59&gt;$B3),0,MAX(0,MIN(1,'У10 Ввод'!$E$59-NETWORKDAYS('У10 Ввод'!$D$59,$B3)+1))/Настройки!$E$16*100)</f>
        <v>0</v>
      </c>
      <c r="BC3" s="67" t="n">
        <f aca="false">IF(OR($D3=1,MONTH($B3)&lt;&gt;MONTH(StartDate),'У10 Ввод'!$D$60="",'У10 Ввод'!$E$60="",'У10 Ввод'!$D$60&gt;$B3),0,MAX(0,MIN(1,'У10 Ввод'!$E$60-NETWORKDAYS('У10 Ввод'!$D$60,$B3)+1))/Настройки!$E$16*100)</f>
        <v>0</v>
      </c>
      <c r="BD3" s="67" t="n">
        <f aca="false">IF(OR($D3=1,MONTH($B3)&lt;&gt;MONTH(StartDate),'У10 Ввод'!$D$61="",'У10 Ввод'!$E$61="",'У10 Ввод'!$D$61&gt;$B3),0,MAX(0,MIN(1,'У10 Ввод'!$E$61-NETWORKDAYS('У10 Ввод'!$D$61,$B3)+1))/Настройки!$E$16*100)</f>
        <v>0</v>
      </c>
      <c r="BE3" s="67" t="n">
        <f aca="false">IF(OR($D3=1,MONTH($B3)&lt;&gt;MONTH(StartDate),'У10 Ввод'!$D$62="",'У10 Ввод'!$E$62="",'У10 Ввод'!$D$62&gt;$B3),0,MAX(0,MIN(1,'У10 Ввод'!$E$62-NETWORKDAYS('У10 Ввод'!$D$62,$B3)+1))/Настройки!$E$16*100)</f>
        <v>0</v>
      </c>
      <c r="BF3" s="67" t="n">
        <f aca="false">IF(OR($D3=1,MONTH($B3)&lt;&gt;MONTH(StartDate),'У10 Ввод'!$D$63="",'У10 Ввод'!$E$63="",'У10 Ввод'!$D$63&gt;$B3),0,MAX(0,MIN(1,'У10 Ввод'!$E$63-NETWORKDAYS('У10 Ввод'!$D$63,$B3)+1))/Настройки!$E$16*100)</f>
        <v>0</v>
      </c>
      <c r="BG3" s="67" t="n">
        <f aca="false">IF(OR($D3=1,MONTH($B3)&lt;&gt;MONTH(StartDate),'У10 Ввод'!$D$64="",'У10 Ввод'!$E$64="",'У10 Ввод'!$D$64&gt;$B3),0,MAX(0,MIN(1,'У10 Ввод'!$E$64-NETWORKDAYS('У10 Ввод'!$D$64,$B3)+1))/Настройки!$E$16*100)</f>
        <v>0</v>
      </c>
      <c r="BH3" s="67" t="n">
        <f aca="false">IF(OR($D3=1,MONTH($B3)&lt;&gt;MONTH(StartDate),'У10 Ввод'!$D$65="",'У10 Ввод'!$E$65="",'У10 Ввод'!$D$65&gt;$B3),0,MAX(0,MIN(1,'У10 Ввод'!$E$65-NETWORKDAYS('У10 Ввод'!$D$65,$B3)+1))/Настройки!$E$16*100)</f>
        <v>0</v>
      </c>
      <c r="BI3" s="67" t="n">
        <f aca="false">IF(OR($D3=1,MONTH($B3)&lt;&gt;MONTH(StartDate),'У10 Ввод'!$D$66="",'У10 Ввод'!$E$66="",'У10 Ввод'!$D$66&gt;$B3),0,MAX(0,MIN(1,'У10 Ввод'!$E$66-NETWORKDAYS('У10 Ввод'!$D$66,$B3)+1))/Настройки!$E$16*100)</f>
        <v>0</v>
      </c>
      <c r="BJ3" s="67" t="n">
        <f aca="false">IF(OR($D3=1,MONTH($B3)&lt;&gt;MONTH(StartDate),'У10 Ввод'!$D$67="",'У10 Ввод'!$E$67="",'У10 Ввод'!$D$67&gt;$B3),0,MAX(0,MIN(1,'У10 Ввод'!$E$67-NETWORKDAYS('У10 Ввод'!$D$67,$B3)+1))/Настройки!$E$16*100)</f>
        <v>0</v>
      </c>
      <c r="BK3" s="67" t="n">
        <f aca="false">IF(OR($D3=1,MONTH($B3)&lt;&gt;MONTH(StartDate),'У10 Ввод'!$D$68="",'У10 Ввод'!$E$68="",'У10 Ввод'!$D$68&gt;$B3),0,MAX(0,MIN(1,'У10 Ввод'!$E$68-NETWORKDAYS('У10 Ввод'!$D$68,$B3)+1))/Настройки!$E$16*100)</f>
        <v>0</v>
      </c>
      <c r="BL3" s="67" t="n">
        <f aca="false">IF(OR($D3=1,MONTH($B3)&lt;&gt;MONTH(StartDate),'У10 Ввод'!$D$69="",'У10 Ввод'!$E$69="",'У10 Ввод'!$D$69&gt;$B3),0,MAX(0,MIN(1,'У10 Ввод'!$E$69-NETWORKDAYS('У10 Ввод'!$D$69,$B3)+1))/Настройки!$E$16*100)</f>
        <v>0</v>
      </c>
      <c r="BM3" s="67" t="n">
        <f aca="false">IF(OR($D3=1,MONTH($B3)&lt;&gt;MONTH(StartDate),'У10 Ввод'!$D$70="",'У10 Ввод'!$E$70="",'У10 Ввод'!$D$70&gt;$B3),0,MAX(0,MIN(1,'У10 Ввод'!$E$70-NETWORKDAYS('У10 Ввод'!$D$70,$B3)+1))/Настройки!$E$16*100)</f>
        <v>0</v>
      </c>
      <c r="BN3" s="67" t="n">
        <f aca="false">IF(OR($D3=1,MONTH($B3)&lt;&gt;MONTH(StartDate),'У10 Ввод'!$D$71="",'У10 Ввод'!$E$71="",'У10 Ввод'!$D$71&gt;$B3),0,MAX(0,MIN(1,'У10 Ввод'!$E$71-NETWORKDAYS('У10 Ввод'!$D$71,$B3)+1))/Настройки!$E$16*100)</f>
        <v>0</v>
      </c>
      <c r="BO3" s="67" t="n">
        <f aca="false">IF(OR($D3=1,MONTH($B3)&lt;&gt;MONTH(StartDate),'У10 Ввод'!$D$72="",'У10 Ввод'!$E$72="",'У10 Ввод'!$D$72&gt;$B3),0,MAX(0,MIN(1,'У10 Ввод'!$E$72-NETWORKDAYS('У10 Ввод'!$D$72,$B3)+1))/Настройки!$E$16*100)</f>
        <v>0</v>
      </c>
      <c r="BP3" s="67" t="n">
        <f aca="false">IF(OR($D3=1,MONTH($B3)&lt;&gt;MONTH(StartDate),'У10 Ввод'!$D$73="",'У10 Ввод'!$E$73="",'У10 Ввод'!$D$73&gt;$B3),0,MAX(0,MIN(1,'У10 Ввод'!$E$73-NETWORKDAYS('У10 Ввод'!$D$73,$B3)+1))/Настройки!$E$16*100)</f>
        <v>0</v>
      </c>
      <c r="BQ3" s="67" t="n">
        <f aca="false">IF(OR($D3=1,MONTH($B3)&lt;&gt;MONTH(StartDate),'У10 Ввод'!$D$74="",'У10 Ввод'!$E$74="",'У10 Ввод'!$D$74&gt;$B3),0,MAX(0,MIN(1,'У10 Ввод'!$E$74-NETWORKDAYS('У10 Ввод'!$D$74,$B3)+1))/Настройки!$E$16*100)</f>
        <v>0</v>
      </c>
      <c r="BR3" s="67" t="n">
        <f aca="false">IF(OR($D3=1,MONTH($B3)&lt;&gt;MONTH(StartDate),'У10 Ввод'!$D$75="",'У10 Ввод'!$E$75="",'У10 Ввод'!$D$75&gt;$B3),0,MAX(0,MIN(1,'У10 Ввод'!$E$75-NETWORKDAYS('У10 Ввод'!$D$75,$B3)+1))/Настройки!$E$16*100)</f>
        <v>0</v>
      </c>
      <c r="BS3" s="67" t="n">
        <f aca="false">IF(OR($D3=1,MONTH($B3)&lt;&gt;MONTH(StartDate),'У10 Ввод'!$D$76="",'У10 Ввод'!$E$76="",'У10 Ввод'!$D$76&gt;$B3),0,MAX(0,MIN(1,'У10 Ввод'!$E$76-NETWORKDAYS('У10 Ввод'!$D$76,$B3)+1))/Настройки!$E$16*100)</f>
        <v>0</v>
      </c>
      <c r="BT3" s="67" t="n">
        <f aca="false">IF(OR($D3=1,MONTH($B3)&lt;&gt;MONTH(StartDate),'У10 Ввод'!$D$77="",'У10 Ввод'!$E$77="",'У10 Ввод'!$D$77&gt;$B3),0,MAX(0,MIN(1,'У10 Ввод'!$E$77-NETWORKDAYS('У10 Ввод'!$D$77,$B3)+1))/Настройки!$E$16*100)</f>
        <v>0</v>
      </c>
      <c r="BU3" s="67" t="n">
        <f aca="false">IF(OR($D3=1,MONTH($B3)&lt;&gt;MONTH(StartDate),'У10 Ввод'!$D$78="",'У10 Ввод'!$E$78="",'У10 Ввод'!$D$78&gt;$B3),0,MAX(0,MIN(1,'У10 Ввод'!$E$78-NETWORKDAYS('У10 Ввод'!$D$78,$B3)+1))/Настройки!$E$16*100)</f>
        <v>0</v>
      </c>
      <c r="BV3" s="67" t="n">
        <f aca="false">IF(OR($D3=1,MONTH($B3)&lt;&gt;MONTH(StartDate),'У10 Ввод'!$D$79="",'У10 Ввод'!$E$79="",'У10 Ввод'!$D$79&gt;$B3),0,MAX(0,MIN(1,'У10 Ввод'!$E$79-NETWORKDAYS('У10 Ввод'!$D$79,$B3)+1))/Настройки!$E$16*100)</f>
        <v>0</v>
      </c>
      <c r="BW3" s="67" t="n">
        <f aca="false">IF(OR($D3=1,MONTH($B3)&lt;&gt;MONTH(StartDate),'У10 Ввод'!$D$80="",'У10 Ввод'!$E$80="",'У10 Ввод'!$D$80&gt;$B3),0,MAX(0,MIN(1,'У10 Ввод'!$E$80-NETWORKDAYS('У10 Ввод'!$D$80,$B3)+1))/Настройки!$E$16*100)</f>
        <v>0</v>
      </c>
      <c r="BX3" s="67" t="n">
        <f aca="false">IF(OR($D3=1,MONTH($B3)&lt;&gt;MONTH(StartDate),'У10 Ввод'!$D$81="",'У10 Ввод'!$E$81="",'У10 Ввод'!$D$81&gt;$B3),0,MAX(0,MIN(1,'У10 Ввод'!$E$81-NETWORKDAYS('У10 Ввод'!$D$81,$B3)+1))/Настройки!$E$16*100)</f>
        <v>0</v>
      </c>
      <c r="BY3" s="67" t="n">
        <f aca="false">IF(OR($D3=1,MONTH($B3)&lt;&gt;MONTH(StartDate),'У10 Ввод'!$D$82="",'У10 Ввод'!$E$82="",'У10 Ввод'!$D$82&gt;$B3),0,MAX(0,MIN(1,'У10 Ввод'!$E$82-NETWORKDAYS('У10 Ввод'!$D$82,$B3)+1))/Настройки!$E$16*100)</f>
        <v>0</v>
      </c>
      <c r="BZ3" s="67" t="n">
        <f aca="false">IF(OR($D3=1,MONTH($B3)&lt;&gt;MONTH(StartDate),'У10 Ввод'!$D$83="",'У10 Ввод'!$E$83="",'У10 Ввод'!$D$83&gt;$B3),0,MAX(0,MIN(1,'У10 Ввод'!$E$83-NETWORKDAYS('У10 Ввод'!$D$83,$B3)+1))/Настройки!$E$16*100)</f>
        <v>0</v>
      </c>
      <c r="CA3" s="67" t="n">
        <f aca="false">IF(OR($D3=1,MONTH($B3)&lt;&gt;MONTH(StartDate),'У10 Ввод'!$D$84="",'У10 Ввод'!$E$84="",'У10 Ввод'!$D$84&gt;$B3),0,MAX(0,MIN(1,'У10 Ввод'!$E$84-NETWORKDAYS('У10 Ввод'!$D$84,$B3)+1))/Настройки!$E$16*100)</f>
        <v>0</v>
      </c>
      <c r="CB3" s="67" t="n">
        <f aca="false">IF(OR($D3=1,MONTH($B3)&lt;&gt;MONTH(StartDate),'У10 Ввод'!$D$85="",'У10 Ввод'!$E$85="",'У10 Ввод'!$D$85&gt;$B3),0,MAX(0,MIN(1,'У10 Ввод'!$E$85-NETWORKDAYS('У10 Ввод'!$D$85,$B3)+1))/Настройки!$E$16*100)</f>
        <v>0</v>
      </c>
      <c r="CC3" s="67" t="n">
        <f aca="false">IF(OR($D3=1,MONTH($B3)&lt;&gt;MONTH(StartDate),'У10 Ввод'!$D$86="",'У10 Ввод'!$E$86="",'У10 Ввод'!$D$86&gt;$B3),0,MAX(0,MIN(1,'У10 Ввод'!$E$86-NETWORKDAYS('У10 Ввод'!$D$86,$B3)+1))/Настройки!$E$16*100)</f>
        <v>0</v>
      </c>
      <c r="CD3" s="67" t="n">
        <f aca="false">IF(OR($D3=1,MONTH($B3)&lt;&gt;MONTH(StartDate),'У10 Ввод'!$D$87="",'У10 Ввод'!$E$87="",'У10 Ввод'!$D$87&gt;$B3),0,MAX(0,MIN(1,'У10 Ввод'!$E$87-NETWORKDAYS('У10 Ввод'!$D$87,$B3)+1))/Настройки!$E$16*100)</f>
        <v>0</v>
      </c>
      <c r="CE3" s="67" t="n">
        <f aca="false">IF(OR($D3=1,MONTH($B3)&lt;&gt;MONTH(StartDate),'У10 Ввод'!$D$88="",'У10 Ввод'!$E$88="",'У10 Ввод'!$D$88&gt;$B3),0,MAX(0,MIN(1,'У10 Ввод'!$E$88-NETWORKDAYS('У10 Ввод'!$D$88,$B3)+1))/Настройки!$E$16*100)</f>
        <v>0</v>
      </c>
      <c r="CF3" s="67" t="n">
        <f aca="false">IF(OR($D3=1,MONTH($B3)&lt;&gt;MONTH(StartDate),'У10 Ввод'!$D$89="",'У10 Ввод'!$E$89="",'У10 Ввод'!$D$89&gt;$B3),0,MAX(0,MIN(1,'У10 Ввод'!$E$89-NETWORKDAYS('У10 Ввод'!$D$89,$B3)+1))/Настройки!$E$16*100)</f>
        <v>0</v>
      </c>
      <c r="CG3" s="67" t="n">
        <f aca="false">IF(OR($D3=1,MONTH($B3)&lt;&gt;MONTH(StartDate),'У10 Ввод'!$D$90="",'У10 Ввод'!$E$90="",'У10 Ввод'!$D$90&gt;$B3),0,MAX(0,MIN(1,'У10 Ввод'!$E$90-NETWORKDAYS('У10 Ввод'!$D$90,$B3)+1))/Настройки!$E$16*100)</f>
        <v>0</v>
      </c>
      <c r="CH3" s="67" t="n">
        <f aca="false">IF(OR($D3=1,MONTH($B3)&lt;&gt;MONTH(StartDate),'У10 Ввод'!$D$91="",'У10 Ввод'!$E$91="",'У10 Ввод'!$D$91&gt;$B3),0,MAX(0,MIN(1,'У10 Ввод'!$E$91-NETWORKDAYS('У10 Ввод'!$D$91,$B3)+1))/Настройки!$E$16*100)</f>
        <v>0</v>
      </c>
      <c r="CI3" s="67" t="n">
        <f aca="false">IF(OR($D3=1,MONTH($B3)&lt;&gt;MONTH(StartDate),'У10 Ввод'!$D$92="",'У10 Ввод'!$E$92="",'У10 Ввод'!$D$92&gt;$B3),0,MAX(0,MIN(1,'У10 Ввод'!$E$92-NETWORKDAYS('У10 Ввод'!$D$92,$B3)+1))/Настройки!$E$16*100)</f>
        <v>0</v>
      </c>
      <c r="CJ3" s="67" t="n">
        <f aca="false">IF(OR($D3=1,MONTH($B3)&lt;&gt;MONTH(StartDate),'У10 Ввод'!$D$93="",'У10 Ввод'!$E$93="",'У10 Ввод'!$D$93&gt;$B3),0,MAX(0,MIN(1,'У10 Ввод'!$E$93-NETWORKDAYS('У10 Ввод'!$D$93,$B3)+1))/Настройки!$E$16*100)</f>
        <v>0</v>
      </c>
      <c r="CK3" s="67" t="n">
        <f aca="false">IF(OR($D3=1,MONTH($B3)&lt;&gt;MONTH(StartDate),'У10 Ввод'!$D$94="",'У10 Ввод'!$E$94="",'У10 Ввод'!$D$94&gt;$B3),0,MAX(0,MIN(1,'У10 Ввод'!$E$94-NETWORKDAYS('У10 Ввод'!$D$94,$B3)+1))/Настройки!$E$16*100)</f>
        <v>0</v>
      </c>
      <c r="CL3" s="67" t="n">
        <f aca="false">IF(OR($D3=1,MONTH($B3)&lt;&gt;MONTH(StartDate),'У10 Ввод'!$D$95="",'У10 Ввод'!$E$95="",'У10 Ввод'!$D$95&gt;$B3),0,MAX(0,MIN(1,'У10 Ввод'!$E$95-NETWORKDAYS('У10 Ввод'!$D$95,$B3)+1))/Настройки!$E$16*100)</f>
        <v>0</v>
      </c>
      <c r="CM3" s="67" t="n">
        <f aca="false">IF(OR($D3=1,MONTH($B3)&lt;&gt;MONTH(StartDate),'У10 Ввод'!$D$96="",'У10 Ввод'!$E$96="",'У10 Ввод'!$D$96&gt;$B3),0,MAX(0,MIN(1,'У10 Ввод'!$E$96-NETWORKDAYS('У10 Ввод'!$D$96,$B3)+1))/Настройки!$E$16*100)</f>
        <v>0</v>
      </c>
      <c r="CN3" s="67" t="n">
        <f aca="false">IF(OR($D3=1,MONTH($B3)&lt;&gt;MONTH(StartDate),'У10 Ввод'!$D$97="",'У10 Ввод'!$E$97="",'У10 Ввод'!$D$97&gt;$B3),0,MAX(0,MIN(1,'У10 Ввод'!$E$97-NETWORKDAYS('У10 Ввод'!$D$97,$B3)+1))/Настройки!$E$16*100)</f>
        <v>0</v>
      </c>
      <c r="CO3" s="67" t="n">
        <f aca="false">IF(OR($D3=1,MONTH($B3)&lt;&gt;MONTH(StartDate),'У10 Ввод'!$D$98="",'У10 Ввод'!$E$98="",'У10 Ввод'!$D$98&gt;$B3),0,MAX(0,MIN(1,'У10 Ввод'!$E$98-NETWORKDAYS('У10 Ввод'!$D$98,$B3)+1))/Настройки!$E$16*100)</f>
        <v>0</v>
      </c>
      <c r="CP3" s="67" t="n">
        <f aca="false">IF(OR($D3=1,MONTH($B3)&lt;&gt;MONTH(StartDate),'У10 Ввод'!$D$99="",'У10 Ввод'!$E$99="",'У10 Ввод'!$D$99&gt;$B3),0,MAX(0,MIN(1,'У10 Ввод'!$E$99-NETWORKDAYS('У10 Ввод'!$D$99,$B3)+1))/Настройки!$E$16*100)</f>
        <v>0</v>
      </c>
      <c r="CQ3" s="67" t="n">
        <f aca="false">IF(OR($D3=1,MONTH($B3)&lt;&gt;MONTH(StartDate),'У10 Ввод'!$D$100="",'У10 Ввод'!$E$100="",'У10 Ввод'!$D$100&gt;$B3),0,MAX(0,MIN(1,'У10 Ввод'!$E$100-NETWORKDAYS('У10 Ввод'!$D$100,$B3)+1))/Настройки!$E$16*100)</f>
        <v>0</v>
      </c>
      <c r="CR3" s="67" t="n">
        <f aca="false">IF(OR($D3=1,MONTH($B3)&lt;&gt;MONTH(StartDate),'У10 Ввод'!$D$101="",'У10 Ввод'!$E$101="",'У10 Ввод'!$D$101&gt;$B3),0,MAX(0,MIN(1,'У10 Ввод'!$E$101-NETWORKDAYS('У10 Ввод'!$D$101,$B3)+1))/Настройки!$E$16*100)</f>
        <v>0</v>
      </c>
      <c r="CS3" s="67" t="n">
        <f aca="false">IF(OR($D3=1,MONTH($B3)&lt;&gt;MONTH(StartDate),'У10 Ввод'!$D$102="",'У10 Ввод'!$E$102="",'У10 Ввод'!$D$102&gt;$B3),0,MAX(0,MIN(1,'У10 Ввод'!$E$102-NETWORKDAYS('У10 Ввод'!$D$102,$B3)+1))/Настройки!$E$16*100)</f>
        <v>0</v>
      </c>
      <c r="CT3" s="67" t="n">
        <f aca="false">IF(OR($D3=1,MONTH($B3)&lt;&gt;MONTH(StartDate),'У10 Ввод'!$D$103="",'У10 Ввод'!$E$103="",'У10 Ввод'!$D$103&gt;$B3),0,MAX(0,MIN(1,'У10 Ввод'!$E$103-NETWORKDAYS('У10 Ввод'!$D$103,$B3)+1))/Настройки!$E$16*100)</f>
        <v>0</v>
      </c>
      <c r="CU3" s="67" t="n">
        <f aca="false">IF(OR($D3=1,MONTH($B3)&lt;&gt;MONTH(StartDate),'У10 Ввод'!$D$104="",'У10 Ввод'!$E$104="",'У10 Ввод'!$D$104&gt;$B3),0,MAX(0,MIN(1,'У10 Ввод'!$E$104-NETWORKDAYS('У10 Ввод'!$D$104,$B3)+1))/Настройки!$E$16*100)</f>
        <v>0</v>
      </c>
      <c r="CV3" s="67" t="n">
        <f aca="false">IF(OR($D3=1,MONTH($B3)&lt;&gt;MONTH(StartDate),'У10 Ввод'!$D$105="",'У10 Ввод'!$E$105="",'У10 Ввод'!$D$105&gt;$B3),0,MAX(0,MIN(1,'У10 Ввод'!$E$105-NETWORKDAYS('У10 Ввод'!$D$105,$B3)+1))/Настройки!$E$16*100)</f>
        <v>0</v>
      </c>
      <c r="CW3" s="67" t="n">
        <f aca="false">IF(OR($D3=1,MONTH($B3)&lt;&gt;MONTH(StartDate),'У10 Ввод'!$D$106="",'У10 Ввод'!$E$106="",'У10 Ввод'!$D$106&gt;$B3),0,MAX(0,MIN(1,'У10 Ввод'!$E$106-NETWORKDAYS('У10 Ввод'!$D$106,$B3)+1))/Настройки!$E$16*100)</f>
        <v>0</v>
      </c>
      <c r="CX3" s="67" t="n">
        <f aca="false">IF(OR($D3=1,MONTH($B3)&lt;&gt;MONTH(StartDate),'У10 Ввод'!$D$107="",'У10 Ввод'!$E$107="",'У10 Ввод'!$D$107&gt;$B3),0,MAX(0,MIN(1,'У10 Ввод'!$E$107-NETWORKDAYS('У10 Ввод'!$D$107,$B3)+1))/Настройки!$E$16*100)</f>
        <v>0</v>
      </c>
      <c r="CY3" s="67" t="n">
        <f aca="false">IF(OR($D3=1,MONTH($B3)&lt;&gt;MONTH(StartDate),'У10 Ввод'!$D$108="",'У10 Ввод'!$E$108="",'У10 Ввод'!$D$108&gt;$B3),0,MAX(0,MIN(1,'У10 Ввод'!$E$108-NETWORKDAYS('У10 Ввод'!$D$108,$B3)+1))/Настройки!$E$16*100)</f>
        <v>0</v>
      </c>
      <c r="CZ3" s="67" t="n">
        <f aca="false">IF(OR($D3=1,MONTH($B3)&lt;&gt;MONTH(StartDate),'У10 Ввод'!$D$109="",'У10 Ввод'!$E$109="",'У10 Ввод'!$D$109&gt;$B3),0,MAX(0,MIN(1,'У10 Ввод'!$E$109-NETWORKDAYS('У10 Ввод'!$D$109,$B3)+1))/Настройки!$E$16*100)</f>
        <v>0</v>
      </c>
      <c r="DA3" s="67" t="n">
        <f aca="false">IF(OR($D3=1,MONTH($B3)&lt;&gt;MONTH(StartDate),'У10 Ввод'!$D$110="",'У10 Ввод'!$E$110="",'У10 Ввод'!$D$110&gt;$B3),0,MAX(0,MIN(1,'У10 Ввод'!$E$110-NETWORKDAYS('У10 Ввод'!$D$110,$B3)+1))/Настройки!$E$16*100)</f>
        <v>0</v>
      </c>
      <c r="DB3" s="67" t="n">
        <f aca="false">IF(OR($D3=1,MONTH($B3)&lt;&gt;MONTH(StartDate),'У10 Ввод'!$D$111="",'У10 Ввод'!$E$111="",'У10 Ввод'!$D$111&gt;$B3),0,MAX(0,MIN(1,'У10 Ввод'!$E$111-NETWORKDAYS('У10 Ввод'!$D$111,$B3)+1))/Настройки!$E$16*100)</f>
        <v>0</v>
      </c>
      <c r="DC3" s="67" t="n">
        <f aca="false">IF(OR($D3=1,MONTH($B3)&lt;&gt;MONTH(StartDate),'У10 Ввод'!$D$112="",'У10 Ввод'!$E$112="",'У10 Ввод'!$D$112&gt;$B3),0,MAX(0,MIN(1,'У10 Ввод'!$E$112-NETWORKDAYS('У10 Ввод'!$D$112,$B3)+1))/Настройки!$E$16*100)</f>
        <v>0</v>
      </c>
      <c r="DD3" s="67" t="n">
        <f aca="false">IF(OR($D3=1,MONTH($B3)&lt;&gt;MONTH(StartDate),'У10 Ввод'!$D$113="",'У10 Ввод'!$E$113="",'У10 Ввод'!$D$113&gt;$B3),0,MAX(0,MIN(1,'У10 Ввод'!$E$113-NETWORKDAYS('У10 Ввод'!$D$113,$B3)+1))/Настройки!$E$16*100)</f>
        <v>0</v>
      </c>
      <c r="DE3" s="67" t="n">
        <f aca="false">IF(OR($D3=1,MONTH($B3)&lt;&gt;MONTH(StartDate),'У10 Ввод'!$D$114="",'У10 Ввод'!$E$114="",'У10 Ввод'!$D$114&gt;$B3),0,MAX(0,MIN(1,'У10 Ввод'!$E$114-NETWORKDAYS('У10 Ввод'!$D$114,$B3)+1))/Настройки!$E$16*100)</f>
        <v>0</v>
      </c>
      <c r="DF3" s="67" t="n">
        <f aca="false">IF(OR($D3=1,MONTH($B3)&lt;&gt;MONTH(StartDate),'У10 Ввод'!$D$115="",'У10 Ввод'!$E$115="",'У10 Ввод'!$D$115&gt;$B3),0,MAX(0,MIN(1,'У10 Ввод'!$E$115-NETWORKDAYS('У10 Ввод'!$D$115,$B3)+1))/Настройки!$E$16*100)</f>
        <v>0</v>
      </c>
      <c r="DG3" s="67" t="n">
        <f aca="false">IF(OR($D3=1,MONTH($B3)&lt;&gt;MONTH(StartDate),'У10 Ввод'!$D$116="",'У10 Ввод'!$E$116="",'У10 Ввод'!$D$116&gt;$B3),0,MAX(0,MIN(1,'У10 Ввод'!$E$116-NETWORKDAYS('У10 Ввод'!$D$116,$B3)+1))/Настройки!$E$16*100)</f>
        <v>0</v>
      </c>
      <c r="DH3" s="67" t="n">
        <f aca="false">IF(OR($D3=1,MONTH($B3)&lt;&gt;MONTH(StartDate),'У10 Ввод'!$D$117="",'У10 Ввод'!$E$117="",'У10 Ввод'!$D$117&gt;$B3),0,MAX(0,MIN(1,'У10 Ввод'!$E$117-NETWORKDAYS('У10 Ввод'!$D$117,$B3)+1))/Настройки!$E$16*100)</f>
        <v>0</v>
      </c>
      <c r="DI3" s="67" t="n">
        <f aca="false">IF(OR($D3=1,MONTH($B3)&lt;&gt;MONTH(StartDate),'У10 Ввод'!$D$118="",'У10 Ввод'!$E$118="",'У10 Ввод'!$D$118&gt;$B3),0,MAX(0,MIN(1,'У10 Ввод'!$E$118-NETWORKDAYS('У10 Ввод'!$D$118,$B3)+1))/Настройки!$E$16*100)</f>
        <v>0</v>
      </c>
      <c r="DJ3" s="67" t="n">
        <f aca="false">IF(OR($D3=1,MONTH($B3)&lt;&gt;MONTH(StartDate),'У10 Ввод'!$D$119="",'У10 Ввод'!$E$119="",'У10 Ввод'!$D$119&gt;$B3),0,MAX(0,MIN(1,'У10 Ввод'!$E$119-NETWORKDAYS('У10 Ввод'!$D$119,$B3)+1))/Настройки!$E$16*100)</f>
        <v>0</v>
      </c>
      <c r="DK3" s="67" t="n">
        <f aca="false">IF(OR($D3=1,MONTH($B3)&lt;&gt;MONTH(StartDate),'У10 Ввод'!$D$120="",'У10 Ввод'!$E$120="",'У10 Ввод'!$D$120&gt;$B3),0,MAX(0,MIN(1,'У10 Ввод'!$E$120-NETWORKDAYS('У10 Ввод'!$D$120,$B3)+1))/Настройки!$E$16*100)</f>
        <v>0</v>
      </c>
      <c r="DL3" s="67" t="n">
        <f aca="false">IF(OR($D3=1,MONTH($B3)&lt;&gt;MONTH(StartDate),'У10 Ввод'!$D$121="",'У10 Ввод'!$E$121="",'У10 Ввод'!$D$121&gt;$B3),0,MAX(0,MIN(1,'У10 Ввод'!$E$121-NETWORKDAYS('У10 Ввод'!$D$121,$B3)+1))/Настройки!$E$16*100)</f>
        <v>0</v>
      </c>
      <c r="DM3" s="67" t="n">
        <f aca="false">IF(OR($D3=1,MONTH($B3)&lt;&gt;MONTH(StartDate),'У10 Ввод'!$D$122="",'У10 Ввод'!$E$122="",'У10 Ввод'!$D$122&gt;$B3),0,MAX(0,MIN(1,'У10 Ввод'!$E$122-NETWORKDAYS('У10 Ввод'!$D$122,$B3)+1))/Настройки!$E$16*100)</f>
        <v>0</v>
      </c>
      <c r="DN3" s="67" t="n">
        <f aca="false">IF(OR($D3=1,MONTH($B3)&lt;&gt;MONTH(StartDate),'У10 Ввод'!$D$123="",'У10 Ввод'!$E$123="",'У10 Ввод'!$D$123&gt;$B3),0,MAX(0,MIN(1,'У10 Ввод'!$E$123-NETWORKDAYS('У10 Ввод'!$D$123,$B3)+1))/Настройки!$E$16*100)</f>
        <v>0</v>
      </c>
      <c r="DO3" s="67" t="n">
        <f aca="false">IF(OR($D3=1,MONTH($B3)&lt;&gt;MONTH(StartDate),'У10 Ввод'!$D$124="",'У10 Ввод'!$E$124="",'У10 Ввод'!$D$124&gt;$B3),0,MAX(0,MIN(1,'У10 Ввод'!$E$124-NETWORKDAYS('У10 Ввод'!$D$124,$B3)+1))/Настройки!$E$16*100)</f>
        <v>0</v>
      </c>
      <c r="DP3" s="67" t="n">
        <f aca="false">IF(OR($D3=1,MONTH($B3)&lt;&gt;MONTH(StartDate),'У10 Ввод'!$D$125="",'У10 Ввод'!$E$125="",'У10 Ввод'!$D$125&gt;$B3),0,MAX(0,MIN(1,'У10 Ввод'!$E$125-NETWORKDAYS('У10 Ввод'!$D$125,$B3)+1))/Настройки!$E$16*100)</f>
        <v>0</v>
      </c>
      <c r="DQ3" s="67" t="n">
        <f aca="false">IF(OR($D3=1,MONTH($B3)&lt;&gt;MONTH(StartDate),'У10 Ввод'!$D$126="",'У10 Ввод'!$E$126="",'У10 Ввод'!$D$126&gt;$B3),0,MAX(0,MIN(1,'У10 Ввод'!$E$126-NETWORKDAYS('У10 Ввод'!$D$126,$B3)+1))/Настройки!$E$16*100)</f>
        <v>0</v>
      </c>
      <c r="DR3" s="67" t="n">
        <f aca="false">IF(OR($D3=1,MONTH($B3)&lt;&gt;MONTH(StartDate),'У10 Ввод'!$D$127="",'У10 Ввод'!$E$127="",'У10 Ввод'!$D$127&gt;$B3),0,MAX(0,MIN(1,'У10 Ввод'!$E$127-NETWORKDAYS('У10 Ввод'!$D$127,$B3)+1))/Настройки!$E$16*100)</f>
        <v>0</v>
      </c>
      <c r="DS3" s="67" t="n">
        <f aca="false">IF(OR($D3=1,MONTH($B3)&lt;&gt;MONTH(StartDate),'У10 Ввод'!$D$128="",'У10 Ввод'!$E$128="",'У10 Ввод'!$D$128&gt;$B3),0,MAX(0,MIN(1,'У10 Ввод'!$E$128-NETWORKDAYS('У10 Ввод'!$D$128,$B3)+1))/Настройки!$E$16*100)</f>
        <v>0</v>
      </c>
      <c r="DT3" s="67" t="n">
        <f aca="false">IF(OR($D3=1,MONTH($B3)&lt;&gt;MONTH(StartDate),'У10 Ввод'!$D$129="",'У10 Ввод'!$E$129="",'У10 Ввод'!$D$129&gt;$B3),0,MAX(0,MIN(1,'У10 Ввод'!$E$129-NETWORKDAYS('У10 Ввод'!$D$129,$B3)+1))/Настройки!$E$16*100)</f>
        <v>0</v>
      </c>
      <c r="DU3" s="67" t="n">
        <f aca="false">IF(OR($D3=1,MONTH($B3)&lt;&gt;MONTH(StartDate),'У10 Ввод'!$D$130="",'У10 Ввод'!$E$130="",'У10 Ввод'!$D$130&gt;$B3),0,MAX(0,MIN(1,'У10 Ввод'!$E$130-NETWORKDAYS('У10 Ввод'!$D$130,$B3)+1))/Настройки!$E$16*100)</f>
        <v>0</v>
      </c>
      <c r="DV3" s="67" t="n">
        <f aca="false">IF(OR($D3=1,MONTH($B3)&lt;&gt;MONTH(StartDate),'У10 Ввод'!$D$131="",'У10 Ввод'!$E$131="",'У10 Ввод'!$D$131&gt;$B3),0,MAX(0,MIN(1,'У10 Ввод'!$E$131-NETWORKDAYS('У10 Ввод'!$D$131,$B3)+1))/Настройки!$E$16*100)</f>
        <v>0</v>
      </c>
      <c r="DW3" s="67" t="n">
        <f aca="false">IF(OR($D3=1,MONTH($B3)&lt;&gt;MONTH(StartDate),'У10 Ввод'!$D$132="",'У10 Ввод'!$E$132="",'У10 Ввод'!$D$132&gt;$B3),0,MAX(0,MIN(1,'У10 Ввод'!$E$132-NETWORKDAYS('У10 Ввод'!$D$132,$B3)+1))/Настройки!$E$16*100)</f>
        <v>0</v>
      </c>
      <c r="DX3" s="67" t="n">
        <f aca="false">IF(OR($D3=1,MONTH($B3)&lt;&gt;MONTH(StartDate),'У10 Ввод'!$D$133="",'У10 Ввод'!$E$133="",'У10 Ввод'!$D$133&gt;$B3),0,MAX(0,MIN(1,'У10 Ввод'!$E$133-NETWORKDAYS('У10 Ввод'!$D$133,$B3)+1))/Настройки!$E$16*100)</f>
        <v>0</v>
      </c>
      <c r="DY3" s="67" t="n">
        <f aca="false">IF(OR($D3=1,MONTH($B3)&lt;&gt;MONTH(StartDate),'У10 Ввод'!$D$134="",'У10 Ввод'!$E$134="",'У10 Ввод'!$D$134&gt;$B3),0,MAX(0,MIN(1,'У10 Ввод'!$E$134-NETWORKDAYS('У10 Ввод'!$D$134,$B3)+1))/Настройки!$E$16*100)</f>
        <v>0</v>
      </c>
      <c r="DZ3" s="67" t="n">
        <f aca="false">IF(OR($D3=1,MONTH($B3)&lt;&gt;MONTH(StartDate),'У10 Ввод'!$D$135="",'У10 Ввод'!$E$135="",'У10 Ввод'!$D$135&gt;$B3),0,MAX(0,MIN(1,'У10 Ввод'!$E$135-NETWORKDAYS('У10 Ввод'!$D$135,$B3)+1))/Настройки!$E$16*100)</f>
        <v>0</v>
      </c>
      <c r="EA3" s="67" t="n">
        <f aca="false">IF(OR($D3=1,MONTH($B3)&lt;&gt;MONTH(StartDate),'У10 Ввод'!$D$136="",'У10 Ввод'!$E$136="",'У10 Ввод'!$D$136&gt;$B3),0,MAX(0,MIN(1,'У10 Ввод'!$E$136-NETWORKDAYS('У10 Ввод'!$D$136,$B3)+1))/Настройки!$E$16*100)</f>
        <v>0</v>
      </c>
      <c r="EB3" s="67" t="n">
        <f aca="false">IF(OR($D3=1,MONTH($B3)&lt;&gt;MONTH(StartDate),'У10 Ввод'!$D$137="",'У10 Ввод'!$E$137="",'У10 Ввод'!$D$137&gt;$B3),0,MAX(0,MIN(1,'У10 Ввод'!$E$137-NETWORKDAYS('У10 Ввод'!$D$137,$B3)+1))/Настройки!$E$16*100)</f>
        <v>0</v>
      </c>
      <c r="EC3" s="67" t="n">
        <f aca="false">IF(OR($D3=1,MONTH($B3)&lt;&gt;MONTH(StartDate),'У10 Ввод'!$D$138="",'У10 Ввод'!$E$138="",'У10 Ввод'!$D$138&gt;$B3),0,MAX(0,MIN(1,'У10 Ввод'!$E$138-NETWORKDAYS('У10 Ввод'!$D$138,$B3)+1))/Настройки!$E$16*100)</f>
        <v>0</v>
      </c>
      <c r="ED3" s="67" t="n">
        <f aca="false">IF(OR($D3=1,MONTH($B3)&lt;&gt;MONTH(StartDate),'У10 Ввод'!$D$139="",'У10 Ввод'!$E$139="",'У10 Ввод'!$D$139&gt;$B3),0,MAX(0,MIN(1,'У10 Ввод'!$E$139-NETWORKDAYS('У10 Ввод'!$D$139,$B3)+1))/Настройки!$E$16*100)</f>
        <v>0</v>
      </c>
      <c r="EE3" s="67" t="n">
        <f aca="false">IF(OR($D3=1,MONTH($B3)&lt;&gt;MONTH(StartDate),'У10 Ввод'!$D$140="",'У10 Ввод'!$E$140="",'У10 Ввод'!$D$140&gt;$B3),0,MAX(0,MIN(1,'У10 Ввод'!$E$140-NETWORKDAYS('У10 Ввод'!$D$140,$B3)+1))/Настройки!$E$16*100)</f>
        <v>0</v>
      </c>
      <c r="EF3" s="67" t="n">
        <f aca="false">IF(OR($D3=1,MONTH($B3)&lt;&gt;MONTH(StartDate),'У10 Ввод'!$D$141="",'У10 Ввод'!$E$141="",'У10 Ввод'!$D$141&gt;$B3),0,MAX(0,MIN(1,'У10 Ввод'!$E$141-NETWORKDAYS('У10 Ввод'!$D$141,$B3)+1))/Настройки!$E$16*100)</f>
        <v>0</v>
      </c>
      <c r="EG3" s="67" t="n">
        <f aca="false">IF(OR($D3=1,MONTH($B3)&lt;&gt;MONTH(StartDate),'У10 Ввод'!$D$142="",'У10 Ввод'!$E$142="",'У10 Ввод'!$D$142&gt;$B3),0,MAX(0,MIN(1,'У10 Ввод'!$E$142-NETWORKDAYS('У10 Ввод'!$D$142,$B3)+1))/Настройки!$E$16*100)</f>
        <v>0</v>
      </c>
      <c r="EH3" s="67" t="n">
        <f aca="false">IF(OR($D3=1,MONTH($B3)&lt;&gt;MONTH(StartDate),'У10 Ввод'!$D$143="",'У10 Ввод'!$E$143="",'У10 Ввод'!$D$143&gt;$B3),0,MAX(0,MIN(1,'У10 Ввод'!$E$143-NETWORKDAYS('У10 Ввод'!$D$143,$B3)+1))/Настройки!$E$16*100)</f>
        <v>0</v>
      </c>
      <c r="EI3" s="67" t="n">
        <f aca="false">IF(OR($D3=1,MONTH($B3)&lt;&gt;MONTH(StartDate),'У10 Ввод'!$D$144="",'У10 Ввод'!$E$144="",'У10 Ввод'!$D$144&gt;$B3),0,MAX(0,MIN(1,'У10 Ввод'!$E$144-NETWORKDAYS('У10 Ввод'!$D$144,$B3)+1))/Настройки!$E$16*100)</f>
        <v>0</v>
      </c>
      <c r="EJ3" s="67" t="n">
        <f aca="false">IF(OR($D3=1,MONTH($B3)&lt;&gt;MONTH(StartDate),'У10 Ввод'!$D$145="",'У10 Ввод'!$E$145="",'У10 Ввод'!$D$145&gt;$B3),0,MAX(0,MIN(1,'У10 Ввод'!$E$145-NETWORKDAYS('У10 Ввод'!$D$145,$B3)+1))/Настройки!$E$16*100)</f>
        <v>0</v>
      </c>
      <c r="EK3" s="67" t="n">
        <f aca="false">IF(OR($D3=1,MONTH($B3)&lt;&gt;MONTH(StartDate),'У10 Ввод'!$D$146="",'У10 Ввод'!$E$146="",'У10 Ввод'!$D$146&gt;$B3),0,MAX(0,MIN(1,'У10 Ввод'!$E$146-NETWORKDAYS('У10 Ввод'!$D$146,$B3)+1))/Настройки!$E$16*100)</f>
        <v>0</v>
      </c>
      <c r="EL3" s="67" t="n">
        <f aca="false">IF(OR($D3=1,MONTH($B3)&lt;&gt;MONTH(StartDate),'У10 Ввод'!$D$147="",'У10 Ввод'!$E$147="",'У10 Ввод'!$D$147&gt;$B3),0,MAX(0,MIN(1,'У10 Ввод'!$E$147-NETWORKDAYS('У10 Ввод'!$D$147,$B3)+1))/Настройки!$E$16*100)</f>
        <v>0</v>
      </c>
      <c r="EM3" s="67" t="n">
        <f aca="false">IF(OR($D3=1,MONTH($B3)&lt;&gt;MONTH(StartDate),'У10 Ввод'!$D$148="",'У10 Ввод'!$E$148="",'У10 Ввод'!$D$148&gt;$B3),0,MAX(0,MIN(1,'У10 Ввод'!$E$148-NETWORKDAYS('У10 Ввод'!$D$148,$B3)+1))/Настройки!$E$16*100)</f>
        <v>0</v>
      </c>
      <c r="EN3" s="67" t="n">
        <f aca="false">IF(OR($D3=1,MONTH($B3)&lt;&gt;MONTH(StartDate),'У10 Ввод'!$D$149="",'У10 Ввод'!$E$149="",'У10 Ввод'!$D$149&gt;$B3),0,MAX(0,MIN(1,'У10 Ввод'!$E$149-NETWORKDAYS('У10 Ввод'!$D$149,$B3)+1))/Настройки!$E$16*100)</f>
        <v>0</v>
      </c>
      <c r="EO3" s="67" t="n">
        <f aca="false">IF(OR($D3=1,MONTH($B3)&lt;&gt;MONTH(StartDate),'У10 Ввод'!$D$150="",'У10 Ввод'!$E$150="",'У10 Ввод'!$D$150&gt;$B3),0,MAX(0,MIN(1,'У10 Ввод'!$E$150-NETWORKDAYS('У10 Ввод'!$D$150,$B3)+1))/Настройки!$E$16*100)</f>
        <v>0</v>
      </c>
      <c r="EP3" s="67" t="n">
        <f aca="false">IF(OR($D3=1,MONTH($B3)&lt;&gt;MONTH(StartDate),'У10 Ввод'!$D$151="",'У10 Ввод'!$E$151="",'У10 Ввод'!$D$151&gt;$B3),0,MAX(0,MIN(1,'У10 Ввод'!$E$151-NETWORKDAYS('У10 Ввод'!$D$151,$B3)+1))/Настройки!$E$16*100)</f>
        <v>0</v>
      </c>
      <c r="EQ3" s="67" t="n">
        <f aca="false">IF(OR($D3=1,MONTH($B3)&lt;&gt;MONTH(StartDate),'У10 Ввод'!$D$152="",'У10 Ввод'!$E$152="",'У10 Ввод'!$D$152&gt;$B3),0,MAX(0,MIN(1,'У10 Ввод'!$E$152-NETWORKDAYS('У10 Ввод'!$D$152,$B3)+1))/Настройки!$E$16*100)</f>
        <v>0</v>
      </c>
      <c r="ER3" s="67" t="n">
        <f aca="false">IF(OR($D3=1,MONTH($B3)&lt;&gt;MONTH(StartDate),'У10 Ввод'!$D$153="",'У10 Ввод'!$E$153="",'У10 Ввод'!$D$153&gt;$B3),0,MAX(0,MIN(1,'У10 Ввод'!$E$153-NETWORKDAYS('У10 Ввод'!$D$153,$B3)+1))/Настройки!$E$16*100)</f>
        <v>0</v>
      </c>
      <c r="ES3" s="67" t="n">
        <f aca="false">IF(OR($D3=1,MONTH($B3)&lt;&gt;MONTH(StartDate),'У10 Ввод'!$D$154="",'У10 Ввод'!$E$154="",'У10 Ввод'!$D$154&gt;$B3),0,MAX(0,MIN(1,'У10 Ввод'!$E$154-NETWORKDAYS('У10 Ввод'!$D$154,$B3)+1))/Настройки!$E$16*100)</f>
        <v>0</v>
      </c>
      <c r="ET3" s="67" t="n">
        <f aca="false">IF(OR($D3=1,MONTH($B3)&lt;&gt;MONTH(StartDate),'У10 Ввод'!$D$155="",'У10 Ввод'!$E$155="",'У10 Ввод'!$D$155&gt;$B3),0,MAX(0,MIN(1,'У10 Ввод'!$E$155-NETWORKDAYS('У10 Ввод'!$D$155,$B3)+1))/Настройки!$E$16*100)</f>
        <v>0</v>
      </c>
      <c r="EU3" s="67" t="n">
        <f aca="false">IF(OR($D3=1,MONTH($B3)&lt;&gt;MONTH(StartDate),'У10 Ввод'!$D$156="",'У10 Ввод'!$E$156="",'У10 Ввод'!$D$156&gt;$B3),0,MAX(0,MIN(1,'У10 Ввод'!$E$156-NETWORKDAYS('У10 Ввод'!$D$156,$B3)+1))/Настройки!$E$16*100)</f>
        <v>0</v>
      </c>
      <c r="EV3" s="67" t="n">
        <f aca="false">IF(OR($D3=1,MONTH($B3)&lt;&gt;MONTH(StartDate),'У10 Ввод'!$D$157="",'У10 Ввод'!$E$157="",'У10 Ввод'!$D$157&gt;$B3),0,MAX(0,MIN(1,'У10 Ввод'!$E$157-NETWORKDAYS('У10 Ввод'!$D$157,$B3)+1))/Настройки!$E$16*100)</f>
        <v>0</v>
      </c>
      <c r="EW3" s="67" t="n">
        <f aca="false">IF(OR($D3=1,MONTH($B3)&lt;&gt;MONTH(StartDate),'У10 Ввод'!$D$158="",'У10 Ввод'!$E$158="",'У10 Ввод'!$D$158&gt;$B3),0,MAX(0,MIN(1,'У10 Ввод'!$E$158-NETWORKDAYS('У10 Ввод'!$D$158,$B3)+1))/Настройки!$E$16*100)</f>
        <v>0</v>
      </c>
      <c r="EX3" s="67" t="n">
        <f aca="false">IF(OR($D3=1,MONTH($B3)&lt;&gt;MONTH(StartDate),'У10 Ввод'!$D$159="",'У10 Ввод'!$E$159="",'У10 Ввод'!$D$159&gt;$B3),0,MAX(0,MIN(1,'У10 Ввод'!$E$159-NETWORKDAYS('У10 Ввод'!$D$159,$B3)+1))/Настройки!$E$16*100)</f>
        <v>0</v>
      </c>
      <c r="EY3" s="67" t="n">
        <f aca="false">IF(OR($D3=1,MONTH($B3)&lt;&gt;MONTH(StartDate),'У10 Ввод'!$D$160="",'У10 Ввод'!$E$160="",'У10 Ввод'!$D$160&gt;$B3),0,MAX(0,MIN(1,'У10 Ввод'!$E$160-NETWORKDAYS('У10 Ввод'!$D$160,$B3)+1))/Настройки!$E$16*100)</f>
        <v>0</v>
      </c>
      <c r="EZ3" s="67" t="n">
        <f aca="false">IF(OR($D3=1,MONTH($B3)&lt;&gt;MONTH(StartDate),'У10 Ввод'!$D$161="",'У10 Ввод'!$E$161="",'У10 Ввод'!$D$161&gt;$B3),0,MAX(0,MIN(1,'У10 Ввод'!$E$161-NETWORKDAYS('У10 Ввод'!$D$161,$B3)+1))/Настройки!$E$16*100)</f>
        <v>0</v>
      </c>
      <c r="FA3" s="67" t="n">
        <f aca="false">IF(OR($D3=1,MONTH($B3)&lt;&gt;MONTH(StartDate),'У10 Ввод'!$D$162="",'У10 Ввод'!$E$162="",'У10 Ввод'!$D$162&gt;$B3),0,MAX(0,MIN(1,'У10 Ввод'!$E$162-NETWORKDAYS('У10 Ввод'!$D$162,$B3)+1))/Настройки!$E$16*100)</f>
        <v>0</v>
      </c>
      <c r="FB3" s="67" t="n">
        <f aca="false">IF(OR($D3=1,MONTH($B3)&lt;&gt;MONTH(StartDate),'У10 Ввод'!$D$163="",'У10 Ввод'!$E$163="",'У10 Ввод'!$D$163&gt;$B3),0,MAX(0,MIN(1,'У10 Ввод'!$E$163-NETWORKDAYS('У10 Ввод'!$D$163,$B3)+1))/Настройки!$E$16*100)</f>
        <v>0</v>
      </c>
      <c r="FC3" s="67" t="n">
        <f aca="false">IF(OR($D3=1,MONTH($B3)&lt;&gt;MONTH(StartDate),'У10 Ввод'!$D$164="",'У10 Ввод'!$E$164="",'У10 Ввод'!$D$164&gt;$B3),0,MAX(0,MIN(1,'У10 Ввод'!$E$164-NETWORKDAYS('У10 Ввод'!$D$164,$B3)+1))/Настройки!$E$16*100)</f>
        <v>0</v>
      </c>
      <c r="FD3" s="67" t="n">
        <f aca="false">IF(OR($D3=1,MONTH($B3)&lt;&gt;MONTH(StartDate),'У10 Ввод'!$D$165="",'У10 Ввод'!$E$165="",'У10 Ввод'!$D$165&gt;$B3),0,MAX(0,MIN(1,'У10 Ввод'!$E$165-NETWORKDAYS('У10 Ввод'!$D$165,$B3)+1))/Настройки!$E$16*100)</f>
        <v>0</v>
      </c>
      <c r="FE3" s="67" t="n">
        <f aca="false">IF(OR($D3=1,MONTH($B3)&lt;&gt;MONTH(StartDate),'У10 Ввод'!$D$166="",'У10 Ввод'!$E$166="",'У10 Ввод'!$D$166&gt;$B3),0,MAX(0,MIN(1,'У10 Ввод'!$E$166-NETWORKDAYS('У10 Ввод'!$D$166,$B3)+1))/Настройки!$E$16*100)</f>
        <v>0</v>
      </c>
      <c r="FF3" s="67" t="n">
        <f aca="false">IF(OR($D3=1,MONTH($B3)&lt;&gt;MONTH(StartDate),'У10 Ввод'!$D$167="",'У10 Ввод'!$E$167="",'У10 Ввод'!$D$167&gt;$B3),0,MAX(0,MIN(1,'У10 Ввод'!$E$167-NETWORKDAYS('У10 Ввод'!$D$167,$B3)+1))/Настройки!$E$16*100)</f>
        <v>0</v>
      </c>
      <c r="FG3" s="67" t="n">
        <f aca="false">IF(OR($D3=1,MONTH($B3)&lt;&gt;MONTH(StartDate),'У10 Ввод'!$D$168="",'У10 Ввод'!$E$168="",'У10 Ввод'!$D$168&gt;$B3),0,MAX(0,MIN(1,'У10 Ввод'!$E$168-NETWORKDAYS('У10 Ввод'!$D$168,$B3)+1))/Настройки!$E$16*100)</f>
        <v>0</v>
      </c>
      <c r="FH3" s="67" t="n">
        <f aca="false">IF(OR($D3=1,MONTH($B3)&lt;&gt;MONTH(StartDate),'У10 Ввод'!$D$169="",'У10 Ввод'!$E$169="",'У10 Ввод'!$D$169&gt;$B3),0,MAX(0,MIN(1,'У10 Ввод'!$E$169-NETWORKDAYS('У10 Ввод'!$D$169,$B3)+1))/Настройки!$E$16*100)</f>
        <v>0</v>
      </c>
      <c r="FI3" s="67" t="n">
        <f aca="false">IF(OR($D3=1,MONTH($B3)&lt;&gt;MONTH(StartDate),'У10 Ввод'!$D$170="",'У10 Ввод'!$E$170="",'У10 Ввод'!$D$170&gt;$B3),0,MAX(0,MIN(1,'У10 Ввод'!$E$170-NETWORKDAYS('У10 Ввод'!$D$170,$B3)+1))/Настройки!$E$16*100)</f>
        <v>0</v>
      </c>
      <c r="FJ3" s="67" t="n">
        <f aca="false">IF(OR($D3=1,MONTH($B3)&lt;&gt;MONTH(StartDate),'У10 Ввод'!$D$171="",'У10 Ввод'!$E$171="",'У10 Ввод'!$D$171&gt;$B3),0,MAX(0,MIN(1,'У10 Ввод'!$E$171-NETWORKDAYS('У10 Ввод'!$D$171,$B3)+1))/Настройки!$E$16*100)</f>
        <v>0</v>
      </c>
      <c r="FK3" s="67" t="n">
        <f aca="false">IF(OR($D3=1,MONTH($B3)&lt;&gt;MONTH(StartDate),'У10 Ввод'!$D$172="",'У10 Ввод'!$E$172="",'У10 Ввод'!$D$172&gt;$B3),0,MAX(0,MIN(1,'У10 Ввод'!$E$172-NETWORKDAYS('У10 Ввод'!$D$172,$B3)+1))/Настройки!$E$16*100)</f>
        <v>0</v>
      </c>
      <c r="FL3" s="67" t="n">
        <f aca="false">IF(OR($D3=1,MONTH($B3)&lt;&gt;MONTH(StartDate),'У10 Ввод'!$D$173="",'У10 Ввод'!$E$173="",'У10 Ввод'!$D$173&gt;$B3),0,MAX(0,MIN(1,'У10 Ввод'!$E$173-NETWORKDAYS('У10 Ввод'!$D$173,$B3)+1))/Настройки!$E$16*100)</f>
        <v>0</v>
      </c>
      <c r="FM3" s="67" t="n">
        <f aca="false">IF(OR($D3=1,MONTH($B3)&lt;&gt;MONTH(StartDate),'У10 Ввод'!$D$174="",'У10 Ввод'!$E$174="",'У10 Ввод'!$D$174&gt;$B3),0,MAX(0,MIN(1,'У10 Ввод'!$E$174-NETWORKDAYS('У10 Ввод'!$D$174,$B3)+1))/Настройки!$E$16*100)</f>
        <v>0</v>
      </c>
      <c r="FN3" s="67" t="n">
        <f aca="false">IF(OR($D3=1,MONTH($B3)&lt;&gt;MONTH(StartDate),'У10 Ввод'!$D$175="",'У10 Ввод'!$E$175="",'У10 Ввод'!$D$175&gt;$B3),0,MAX(0,MIN(1,'У10 Ввод'!$E$175-NETWORKDAYS('У10 Ввод'!$D$175,$B3)+1))/Настройки!$E$16*100)</f>
        <v>0</v>
      </c>
      <c r="FO3" s="67" t="n">
        <f aca="false">IF(OR($D3=1,MONTH($B3)&lt;&gt;MONTH(StartDate),'У10 Ввод'!$D$176="",'У10 Ввод'!$E$176="",'У10 Ввод'!$D$176&gt;$B3),0,MAX(0,MIN(1,'У10 Ввод'!$E$176-NETWORKDAYS('У10 Ввод'!$D$176,$B3)+1))/Настройки!$E$16*100)</f>
        <v>0</v>
      </c>
      <c r="FP3" s="67" t="n">
        <f aca="false">IF(OR($D3=1,MONTH($B3)&lt;&gt;MONTH(StartDate),'У10 Ввод'!$D$177="",'У10 Ввод'!$E$177="",'У10 Ввод'!$D$177&gt;$B3),0,MAX(0,MIN(1,'У10 Ввод'!$E$177-NETWORKDAYS('У10 Ввод'!$D$177,$B3)+1))/Настройки!$E$16*100)</f>
        <v>0</v>
      </c>
      <c r="FQ3" s="67" t="n">
        <f aca="false">IF(OR($D3=1,MONTH($B3)&lt;&gt;MONTH(StartDate),'У10 Ввод'!$D$178="",'У10 Ввод'!$E$178="",'У10 Ввод'!$D$178&gt;$B3),0,MAX(0,MIN(1,'У10 Ввод'!$E$178-NETWORKDAYS('У10 Ввод'!$D$178,$B3)+1))/Настройки!$E$16*100)</f>
        <v>0</v>
      </c>
      <c r="FR3" s="67" t="n">
        <f aca="false">IF(OR($D3=1,MONTH($B3)&lt;&gt;MONTH(StartDate),'У10 Ввод'!$D$179="",'У10 Ввод'!$E$179="",'У10 Ввод'!$D$179&gt;$B3),0,MAX(0,MIN(1,'У10 Ввод'!$E$179-NETWORKDAYS('У10 Ввод'!$D$179,$B3)+1))/Настройки!$E$16*100)</f>
        <v>0</v>
      </c>
      <c r="FS3" s="67" t="n">
        <f aca="false">IF(OR($D3=1,MONTH($B3)&lt;&gt;MONTH(StartDate),'У10 Ввод'!$D$180="",'У10 Ввод'!$E$180="",'У10 Ввод'!$D$180&gt;$B3),0,MAX(0,MIN(1,'У10 Ввод'!$E$180-NETWORKDAYS('У10 Ввод'!$D$180,$B3)+1))/Настройки!$E$16*100)</f>
        <v>0</v>
      </c>
      <c r="FT3" s="67" t="n">
        <f aca="false">IF(OR($D3=1,MONTH($B3)&lt;&gt;MONTH(StartDate),'У10 Ввод'!$D$181="",'У10 Ввод'!$E$181="",'У10 Ввод'!$D$181&gt;$B3),0,MAX(0,MIN(1,'У10 Ввод'!$E$181-NETWORKDAYS('У10 Ввод'!$D$181,$B3)+1))/Настройки!$E$16*100)</f>
        <v>0</v>
      </c>
      <c r="FU3" s="67" t="n">
        <f aca="false">IF(OR($D3=1,MONTH($B3)&lt;&gt;MONTH(StartDate),'У10 Ввод'!$D$182="",'У10 Ввод'!$E$182="",'У10 Ввод'!$D$182&gt;$B3),0,MAX(0,MIN(1,'У10 Ввод'!$E$182-NETWORKDAYS('У10 Ввод'!$D$182,$B3)+1))/Настройки!$E$16*100)</f>
        <v>0</v>
      </c>
      <c r="FV3" s="67" t="n">
        <f aca="false">IF(OR($D3=1,MONTH($B3)&lt;&gt;MONTH(StartDate),'У10 Ввод'!$D$183="",'У10 Ввод'!$E$183="",'У10 Ввод'!$D$183&gt;$B3),0,MAX(0,MIN(1,'У10 Ввод'!$E$183-NETWORKDAYS('У10 Ввод'!$D$183,$B3)+1))/Настройки!$E$16*100)</f>
        <v>0</v>
      </c>
      <c r="FW3" s="67" t="n">
        <f aca="false">IF(OR($D3=1,MONTH($B3)&lt;&gt;MONTH(StartDate),'У10 Ввод'!$D$184="",'У10 Ввод'!$E$184="",'У10 Ввод'!$D$184&gt;$B3),0,MAX(0,MIN(1,'У10 Ввод'!$E$184-NETWORKDAYS('У10 Ввод'!$D$184,$B3)+1))/Настройки!$E$16*100)</f>
        <v>0</v>
      </c>
      <c r="FX3" s="67" t="n">
        <f aca="false">IF(OR($D3=1,MONTH($B3)&lt;&gt;MONTH(StartDate),'У10 Ввод'!$D$185="",'У10 Ввод'!$E$185="",'У10 Ввод'!$D$185&gt;$B3),0,MAX(0,MIN(1,'У10 Ввод'!$E$185-NETWORKDAYS('У10 Ввод'!$D$185,$B3)+1))/Настройки!$E$16*100)</f>
        <v>0</v>
      </c>
      <c r="FY3" s="67" t="n">
        <f aca="false">IF(OR($D3=1,MONTH($B3)&lt;&gt;MONTH(StartDate),'У10 Ввод'!$D$186="",'У10 Ввод'!$E$186="",'У10 Ввод'!$D$186&gt;$B3),0,MAX(0,MIN(1,'У10 Ввод'!$E$186-NETWORKDAYS('У10 Ввод'!$D$186,$B3)+1))/Настройки!$E$16*100)</f>
        <v>0</v>
      </c>
      <c r="FZ3" s="67" t="n">
        <f aca="false">IF(OR($D3=1,MONTH($B3)&lt;&gt;MONTH(StartDate),'У10 Ввод'!$D$187="",'У10 Ввод'!$E$187="",'У10 Ввод'!$D$187&gt;$B3),0,MAX(0,MIN(1,'У10 Ввод'!$E$187-NETWORKDAYS('У10 Ввод'!$D$187,$B3)+1))/Настройки!$E$16*100)</f>
        <v>0</v>
      </c>
      <c r="GA3" s="67" t="n">
        <f aca="false">IF(OR($D3=1,MONTH($B3)&lt;&gt;MONTH(StartDate),'У10 Ввод'!$D$188="",'У10 Ввод'!$E$188="",'У10 Ввод'!$D$188&gt;$B3),0,MAX(0,MIN(1,'У10 Ввод'!$E$188-NETWORKDAYS('У10 Ввод'!$D$188,$B3)+1))/Настройки!$E$16*100)</f>
        <v>0</v>
      </c>
      <c r="GB3" s="67" t="n">
        <f aca="false">IF(OR($D3=1,MONTH($B3)&lt;&gt;MONTH(StartDate),'У10 Ввод'!$D$189="",'У10 Ввод'!$E$189="",'У10 Ввод'!$D$189&gt;$B3),0,MAX(0,MIN(1,'У10 Ввод'!$E$189-NETWORKDAYS('У10 Ввод'!$D$189,$B3)+1))/Настройки!$E$16*100)</f>
        <v>0</v>
      </c>
      <c r="GC3" s="67" t="n">
        <f aca="false">IF(OR($D3=1,MONTH($B3)&lt;&gt;MONTH(StartDate),'У10 Ввод'!$D$190="",'У10 Ввод'!$E$190="",'У10 Ввод'!$D$190&gt;$B3),0,MAX(0,MIN(1,'У10 Ввод'!$E$190-NETWORKDAYS('У10 Ввод'!$D$190,$B3)+1))/Настройки!$E$16*100)</f>
        <v>0</v>
      </c>
      <c r="GD3" s="67" t="n">
        <f aca="false">IF(OR($D3=1,MONTH($B3)&lt;&gt;MONTH(StartDate),'У10 Ввод'!$D$191="",'У10 Ввод'!$E$191="",'У10 Ввод'!$D$191&gt;$B3),0,MAX(0,MIN(1,'У10 Ввод'!$E$191-NETWORKDAYS('У10 Ввод'!$D$191,$B3)+1))/Настройки!$E$16*100)</f>
        <v>0</v>
      </c>
      <c r="GE3" s="67" t="n">
        <f aca="false">IF(OR($D3=1,MONTH($B3)&lt;&gt;MONTH(StartDate),'У10 Ввод'!$D$192="",'У10 Ввод'!$E$192="",'У10 Ввод'!$D$192&gt;$B3),0,MAX(0,MIN(1,'У10 Ввод'!$E$192-NETWORKDAYS('У10 Ввод'!$D$192,$B3)+1))/Настройки!$E$16*100)</f>
        <v>0</v>
      </c>
      <c r="GF3" s="67" t="n">
        <f aca="false">IF(OR($D3=1,MONTH($B3)&lt;&gt;MONTH(StartDate),'У10 Ввод'!$D$193="",'У10 Ввод'!$E$193="",'У10 Ввод'!$D$193&gt;$B3),0,MAX(0,MIN(1,'У10 Ввод'!$E$193-NETWORKDAYS('У10 Ввод'!$D$193,$B3)+1))/Настройки!$E$16*100)</f>
        <v>0</v>
      </c>
      <c r="GG3" s="67" t="n">
        <f aca="false">IF(OR($D3=1,MONTH($B3)&lt;&gt;MONTH(StartDate),'У10 Ввод'!$D$194="",'У10 Ввод'!$E$194="",'У10 Ввод'!$D$194&gt;$B3),0,MAX(0,MIN(1,'У10 Ввод'!$E$194-NETWORKDAYS('У10 Ввод'!$D$194,$B3)+1))/Настройки!$E$16*100)</f>
        <v>0</v>
      </c>
      <c r="GH3" s="67" t="n">
        <f aca="false">IF(OR($D3=1,MONTH($B3)&lt;&gt;MONTH(StartDate),'У10 Ввод'!$D$195="",'У10 Ввод'!$E$195="",'У10 Ввод'!$D$195&gt;$B3),0,MAX(0,MIN(1,'У10 Ввод'!$E$195-NETWORKDAYS('У10 Ввод'!$D$195,$B3)+1))/Настройки!$E$16*100)</f>
        <v>0</v>
      </c>
      <c r="GI3" s="67" t="n">
        <f aca="false">IF(OR($D3=1,MONTH($B3)&lt;&gt;MONTH(StartDate),'У10 Ввод'!$D$196="",'У10 Ввод'!$E$196="",'У10 Ввод'!$D$196&gt;$B3),0,MAX(0,MIN(1,'У10 Ввод'!$E$196-NETWORKDAYS('У10 Ввод'!$D$196,$B3)+1))/Настройки!$E$16*100)</f>
        <v>0</v>
      </c>
      <c r="GJ3" s="67" t="n">
        <f aca="false">IF(OR($D3=1,MONTH($B3)&lt;&gt;MONTH(StartDate),'У10 Ввод'!$D$197="",'У10 Ввод'!$E$197="",'У10 Ввод'!$D$197&gt;$B3),0,MAX(0,MIN(1,'У10 Ввод'!$E$197-NETWORKDAYS('У10 Ввод'!$D$197,$B3)+1))/Настройки!$E$16*100)</f>
        <v>0</v>
      </c>
      <c r="GK3" s="67" t="n">
        <f aca="false">IF(OR($D3=1,MONTH($B3)&lt;&gt;MONTH(StartDate),'У10 Ввод'!$D$198="",'У10 Ввод'!$E$198="",'У10 Ввод'!$D$198&gt;$B3),0,MAX(0,MIN(1,'У10 Ввод'!$E$198-NETWORKDAYS('У10 Ввод'!$D$198,$B3)+1))/Настройки!$E$16*100)</f>
        <v>0</v>
      </c>
      <c r="GL3" s="67" t="n">
        <f aca="false">IF(OR($D3=1,MONTH($B3)&lt;&gt;MONTH(StartDate),'У10 Ввод'!$D$199="",'У10 Ввод'!$E$199="",'У10 Ввод'!$D$199&gt;$B3),0,MAX(0,MIN(1,'У10 Ввод'!$E$199-NETWORKDAYS('У10 Ввод'!$D$199,$B3)+1))/Настройки!$E$16*100)</f>
        <v>0</v>
      </c>
      <c r="GM3" s="67" t="n">
        <f aca="false">IF(OR($D3=1,MONTH($B3)&lt;&gt;MONTH(StartDate),'У10 Ввод'!$D$200="",'У10 Ввод'!$E$200="",'У10 Ввод'!$D$200&gt;$B3),0,MAX(0,MIN(1,'У10 Ввод'!$E$200-NETWORKDAYS('У10 Ввод'!$D$200,$B3)+1))/Настройки!$E$16*100)</f>
        <v>0</v>
      </c>
      <c r="GN3" s="67" t="n">
        <f aca="false">IF(OR($D3=1,MONTH($B3)&lt;&gt;MONTH(StartDate),'У10 Ввод'!$D$201="",'У10 Ввод'!$E$201="",'У10 Ввод'!$D$201&gt;$B3),0,MAX(0,MIN(1,'У10 Ввод'!$E$201-NETWORKDAYS('У10 Ввод'!$D$201,$B3)+1))/Настройки!$E$16*100)</f>
        <v>0</v>
      </c>
      <c r="GO3" s="67" t="n">
        <f aca="false">IF(OR($D3=1,MONTH($B3)&lt;&gt;MONTH(StartDate),'У10 Ввод'!$D$202="",'У10 Ввод'!$E$202="",'У10 Ввод'!$D$202&gt;$B3),0,MAX(0,MIN(1,'У10 Ввод'!$E$202-NETWORKDAYS('У10 Ввод'!$D$202,$B3)+1))/Настройки!$E$16*100)</f>
        <v>0</v>
      </c>
      <c r="GP3" s="67" t="n">
        <f aca="false">IF(OR($D3=1,MONTH($B3)&lt;&gt;MONTH(StartDate),'У10 Ввод'!$D$203="",'У10 Ввод'!$E$203="",'У10 Ввод'!$D$203&gt;$B3),0,MAX(0,MIN(1,'У10 Ввод'!$E$203-NETWORKDAYS('У10 Ввод'!$D$203,$B3)+1))/Настройки!$E$16*100)</f>
        <v>0</v>
      </c>
      <c r="GQ3" s="67" t="n">
        <f aca="false">IF(OR($D3=1,MONTH($B3)&lt;&gt;MONTH(StartDate),'У10 Ввод'!$D$204="",'У10 Ввод'!$E$204="",'У10 Ввод'!$D$204&gt;$B3),0,MAX(0,MIN(1,'У10 Ввод'!$E$204-NETWORKDAYS('У10 Ввод'!$D$204,$B3)+1))/Настройки!$E$16*100)</f>
        <v>0</v>
      </c>
      <c r="GR3" s="67" t="n">
        <f aca="false">IF(OR($D3=1,MONTH($B3)&lt;&gt;MONTH(StartDate),'У10 Ввод'!$D$205="",'У10 Ввод'!$E$205="",'У10 Ввод'!$D$205&gt;$B3),0,MAX(0,MIN(1,'У10 Ввод'!$E$205-NETWORKDAYS('У10 Ввод'!$D$205,$B3)+1))/Настройки!$E$16*100)</f>
        <v>0</v>
      </c>
      <c r="GS3" s="67" t="n">
        <f aca="false">IF(OR($D3=1,MONTH($B3)&lt;&gt;MONTH(StartDate),'У10 Ввод'!$D$206="",'У10 Ввод'!$E$206="",'У10 Ввод'!$D$206&gt;$B3),0,MAX(0,MIN(1,'У10 Ввод'!$E$206-NETWORKDAYS('У10 Ввод'!$D$206,$B3)+1))/Настройки!$E$16*100)</f>
        <v>0</v>
      </c>
      <c r="GT3" s="67" t="n">
        <f aca="false">IF(OR($D3=1,MONTH($B3)&lt;&gt;MONTH(StartDate),'У10 Ввод'!$D$207="",'У10 Ввод'!$E$207="",'У10 Ввод'!$D$207&gt;$B3),0,MAX(0,MIN(1,'У10 Ввод'!$E$207-NETWORKDAYS('У10 Ввод'!$D$207,$B3)+1))/Настройки!$E$16*100)</f>
        <v>0</v>
      </c>
      <c r="GU3" s="67" t="n">
        <f aca="false">IF(OR($D3=1,MONTH($B3)&lt;&gt;MONTH(StartDate),'У10 Ввод'!$D$208="",'У10 Ввод'!$E$208="",'У10 Ввод'!$D$208&gt;$B3),0,MAX(0,MIN(1,'У10 Ввод'!$E$208-NETWORKDAYS('У10 Ввод'!$D$208,$B3)+1))/Настройки!$E$16*100)</f>
        <v>0</v>
      </c>
      <c r="GV3" s="67" t="n">
        <f aca="false">IF(OR($D3=1,MONTH($B3)&lt;&gt;MONTH(StartDate),'У10 Ввод'!$D$209="",'У10 Ввод'!$E$209="",'У10 Ввод'!$D$209&gt;$B3),0,MAX(0,MIN(1,'У10 Ввод'!$E$209-NETWORKDAYS('У10 Ввод'!$D$209,$B3)+1))/Настройки!$E$16*100)</f>
        <v>0</v>
      </c>
      <c r="GW3" s="67" t="n">
        <f aca="false">IF(OR($D3=1,MONTH($B3)&lt;&gt;MONTH(StartDate),'У10 Ввод'!$D$210="",'У10 Ввод'!$E$210="",'У10 Ввод'!$D$210&gt;$B3),0,MAX(0,MIN(1,'У10 Ввод'!$E$210-NETWORKDAYS('У10 Ввод'!$D$210,$B3)+1))/Настройки!$E$16*100)</f>
        <v>0</v>
      </c>
      <c r="GX3" s="67" t="n">
        <f aca="false">IF(OR($D3=1,MONTH($B3)&lt;&gt;MONTH(StartDate),'У10 Ввод'!$D$211="",'У10 Ввод'!$E$211="",'У10 Ввод'!$D$211&gt;$B3),0,MAX(0,MIN(1,'У10 Ввод'!$E$211-NETWORKDAYS('У10 Ввод'!$D$211,$B3)+1))/Настройки!$E$16*100)</f>
        <v>0</v>
      </c>
      <c r="GY3" s="67" t="n">
        <f aca="false">IF(OR($D3=1,MONTH($B3)&lt;&gt;MONTH(StartDate),'У10 Ввод'!$D$212="",'У10 Ввод'!$E$212="",'У10 Ввод'!$D$212&gt;$B3),0,MAX(0,MIN(1,'У10 Ввод'!$E$212-NETWORKDAYS('У10 Ввод'!$D$212,$B3)+1))/Настройки!$E$16*100)</f>
        <v>0</v>
      </c>
      <c r="GZ3" s="67" t="n">
        <f aca="false">IF(OR($D3=1,MONTH($B3)&lt;&gt;MONTH(StartDate),'У10 Ввод'!$D$213="",'У10 Ввод'!$E$213="",'У10 Ввод'!$D$213&gt;$B3),0,MAX(0,MIN(1,'У10 Ввод'!$E$213-NETWORKDAYS('У10 Ввод'!$D$213,$B3)+1))/Настройки!$E$16*100)</f>
        <v>0</v>
      </c>
      <c r="HA3" s="67" t="n">
        <f aca="false">IF(OR($D3=1,MONTH($B3)&lt;&gt;MONTH(StartDate),'У10 Ввод'!$D$214="",'У10 Ввод'!$E$214="",'У10 Ввод'!$D$214&gt;$B3),0,MAX(0,MIN(1,'У10 Ввод'!$E$214-NETWORKDAYS('У10 Ввод'!$D$214,$B3)+1))/Настройки!$E$16*100)</f>
        <v>0</v>
      </c>
      <c r="HB3" s="67" t="n">
        <f aca="false">IF(OR($D3=1,MONTH($B3)&lt;&gt;MONTH(StartDate),'У10 Ввод'!$D$215="",'У10 Ввод'!$E$215="",'У10 Ввод'!$D$215&gt;$B3),0,MAX(0,MIN(1,'У10 Ввод'!$E$215-NETWORKDAYS('У10 Ввод'!$D$215,$B3)+1))/Настройки!$E$16*100)</f>
        <v>0</v>
      </c>
      <c r="HC3" s="67" t="n">
        <f aca="false">IF(OR($D3=1,MONTH($B3)&lt;&gt;MONTH(StartDate),'У10 Ввод'!$D$216="",'У10 Ввод'!$E$216="",'У10 Ввод'!$D$216&gt;$B3),0,MAX(0,MIN(1,'У10 Ввод'!$E$216-NETWORKDAYS('У10 Ввод'!$D$216,$B3)+1))/Настройки!$E$16*100)</f>
        <v>0</v>
      </c>
      <c r="HD3" s="67" t="n">
        <f aca="false">IF(OR($D3=1,MONTH($B3)&lt;&gt;MONTH(StartDate),'У10 Ввод'!$D$217="",'У10 Ввод'!$E$217="",'У10 Ввод'!$D$217&gt;$B3),0,MAX(0,MIN(1,'У10 Ввод'!$E$217-NETWORKDAYS('У10 Ввод'!$D$217,$B3)+1))/Настройки!$E$16*100)</f>
        <v>0</v>
      </c>
      <c r="HE3" s="67" t="n">
        <f aca="false">IF(OR($D3=1,MONTH($B3)&lt;&gt;MONTH(StartDate),'У10 Ввод'!$D$218="",'У10 Ввод'!$E$218="",'У10 Ввод'!$D$218&gt;$B3),0,MAX(0,MIN(1,'У10 Ввод'!$E$218-NETWORKDAYS('У10 Ввод'!$D$218,$B3)+1))/Настройки!$E$16*100)</f>
        <v>0</v>
      </c>
      <c r="HF3" s="67" t="n">
        <f aca="false">IF(OR($D3=1,MONTH($B3)&lt;&gt;MONTH(StartDate),'У10 Ввод'!$D$219="",'У10 Ввод'!$E$219="",'У10 Ввод'!$D$219&gt;$B3),0,MAX(0,MIN(1,'У10 Ввод'!$E$219-NETWORKDAYS('У10 Ввод'!$D$219,$B3)+1))/Настройки!$E$16*100)</f>
        <v>0</v>
      </c>
      <c r="HG3" s="67" t="n">
        <f aca="false">IF(OR($D3=1,MONTH($B3)&lt;&gt;MONTH(StartDate),'У10 Ввод'!$D$220="",'У10 Ввод'!$E$220="",'У10 Ввод'!$D$220&gt;$B3),0,MAX(0,MIN(1,'У10 Ввод'!$E$220-NETWORKDAYS('У10 Ввод'!$D$220,$B3)+1))/Настройки!$E$16*100)</f>
        <v>0</v>
      </c>
      <c r="HH3" s="67" t="n">
        <f aca="false">IF(OR($D3=1,MONTH($B3)&lt;&gt;MONTH(StartDate),'У10 Ввод'!$D$221="",'У10 Ввод'!$E$221="",'У10 Ввод'!$D$221&gt;$B3),0,MAX(0,MIN(1,'У10 Ввод'!$E$221-NETWORKDAYS('У10 Ввод'!$D$221,$B3)+1))/Настройки!$E$16*100)</f>
        <v>0</v>
      </c>
      <c r="HI3" s="67" t="n">
        <f aca="false">IF(OR($D3=1,MONTH($B3)&lt;&gt;MONTH(StartDate),'У10 Ввод'!$D$222="",'У10 Ввод'!$E$222="",'У10 Ввод'!$D$222&gt;$B3),0,MAX(0,MIN(1,'У10 Ввод'!$E$222-NETWORKDAYS('У10 Ввод'!$D$222,$B3)+1))/Настройки!$E$16*100)</f>
        <v>0</v>
      </c>
      <c r="HJ3" s="67" t="n">
        <f aca="false">IF(OR($D3=1,MONTH($B3)&lt;&gt;MONTH(StartDate),'У10 Ввод'!$D$223="",'У10 Ввод'!$E$223="",'У10 Ввод'!$D$223&gt;$B3),0,MAX(0,MIN(1,'У10 Ввод'!$E$223-NETWORKDAYS('У10 Ввод'!$D$223,$B3)+1))/Настройки!$E$16*100)</f>
        <v>0</v>
      </c>
      <c r="HK3" s="67" t="n">
        <f aca="false">IF(OR($D3=1,MONTH($B3)&lt;&gt;MONTH(StartDate),'У10 Ввод'!$D$224="",'У10 Ввод'!$E$224="",'У10 Ввод'!$D$224&gt;$B3),0,MAX(0,MIN(1,'У10 Ввод'!$E$224-NETWORKDAYS('У10 Ввод'!$D$224,$B3)+1))/Настройки!$E$16*100)</f>
        <v>0</v>
      </c>
      <c r="HL3" s="67" t="n">
        <f aca="false">IF(OR($D3=1,MONTH($B3)&lt;&gt;MONTH(StartDate),'У10 Ввод'!$D$225="",'У10 Ввод'!$E$225="",'У10 Ввод'!$D$225&gt;$B3),0,MAX(0,MIN(1,'У10 Ввод'!$E$225-NETWORKDAYS('У10 Ввод'!$D$225,$B3)+1))/Настройки!$E$16*100)</f>
        <v>0</v>
      </c>
      <c r="HM3" s="67" t="n">
        <f aca="false">IF(OR($D3=1,MONTH($B3)&lt;&gt;MONTH(StartDate),'У10 Ввод'!$D$226="",'У10 Ввод'!$E$226="",'У10 Ввод'!$D$226&gt;$B3),0,MAX(0,MIN(1,'У10 Ввод'!$E$226-NETWORKDAYS('У10 Ввод'!$D$226,$B3)+1))/Настройки!$E$16*100)</f>
        <v>0</v>
      </c>
      <c r="HN3" s="67" t="n">
        <f aca="false">IF(OR($D3=1,MONTH($B3)&lt;&gt;MONTH(StartDate),'У10 Ввод'!$D$227="",'У10 Ввод'!$E$227="",'У10 Ввод'!$D$227&gt;$B3),0,MAX(0,MIN(1,'У10 Ввод'!$E$227-NETWORKDAYS('У10 Ввод'!$D$227,$B3)+1))/Настройки!$E$16*100)</f>
        <v>0</v>
      </c>
      <c r="HO3" s="67" t="n">
        <f aca="false">IF(OR($D3=1,MONTH($B3)&lt;&gt;MONTH(StartDate),'У10 Ввод'!$D$228="",'У10 Ввод'!$E$228="",'У10 Ввод'!$D$228&gt;$B3),0,MAX(0,MIN(1,'У10 Ввод'!$E$228-NETWORKDAYS('У10 Ввод'!$D$228,$B3)+1))/Настройки!$E$16*100)</f>
        <v>0</v>
      </c>
      <c r="HP3" s="67" t="n">
        <f aca="false">IF(OR($D3=1,MONTH($B3)&lt;&gt;MONTH(StartDate),'У10 Ввод'!$D$229="",'У10 Ввод'!$E$229="",'У10 Ввод'!$D$229&gt;$B3),0,MAX(0,MIN(1,'У10 Ввод'!$E$229-NETWORKDAYS('У10 Ввод'!$D$229,$B3)+1))/Настройки!$E$16*100)</f>
        <v>0</v>
      </c>
      <c r="HQ3" s="67" t="n">
        <f aca="false">IF(OR($D3=1,MONTH($B3)&lt;&gt;MONTH(StartDate),'У10 Ввод'!$D$230="",'У10 Ввод'!$E$230="",'У10 Ввод'!$D$230&gt;$B3),0,MAX(0,MIN(1,'У10 Ввод'!$E$230-NETWORKDAYS('У10 Ввод'!$D$230,$B3)+1))/Настройки!$E$16*100)</f>
        <v>0</v>
      </c>
      <c r="HR3" s="67" t="n">
        <f aca="false">IF(OR($D3=1,MONTH($B3)&lt;&gt;MONTH(StartDate),'У10 Ввод'!$D$231="",'У10 Ввод'!$E$231="",'У10 Ввод'!$D$231&gt;$B3),0,MAX(0,MIN(1,'У10 Ввод'!$E$231-NETWORKDAYS('У10 Ввод'!$D$231,$B3)+1))/Настройки!$E$16*100)</f>
        <v>0</v>
      </c>
      <c r="HS3" s="67" t="n">
        <f aca="false">IF(OR($D3=1,MONTH($B3)&lt;&gt;MONTH(StartDate),'У10 Ввод'!$D$232="",'У10 Ввод'!$E$232="",'У10 Ввод'!$D$232&gt;$B3),0,MAX(0,MIN(1,'У10 Ввод'!$E$232-NETWORKDAYS('У10 Ввод'!$D$232,$B3)+1))/Настройки!$E$16*100)</f>
        <v>0</v>
      </c>
      <c r="HT3" s="67" t="n">
        <f aca="false">IF(OR($D3=1,MONTH($B3)&lt;&gt;MONTH(StartDate),'У10 Ввод'!$D$233="",'У10 Ввод'!$E$233="",'У10 Ввод'!$D$233&gt;$B3),0,MAX(0,MIN(1,'У10 Ввод'!$E$233-NETWORKDAYS('У10 Ввод'!$D$233,$B3)+1))/Настройки!$E$16*100)</f>
        <v>0</v>
      </c>
      <c r="HU3" s="67" t="n">
        <f aca="false">IF(OR($D3=1,MONTH($B3)&lt;&gt;MONTH(StartDate),'У10 Ввод'!$D$234="",'У10 Ввод'!$E$234="",'У10 Ввод'!$D$234&gt;$B3),0,MAX(0,MIN(1,'У10 Ввод'!$E$234-NETWORKDAYS('У10 Ввод'!$D$234,$B3)+1))/Настройки!$E$16*100)</f>
        <v>0</v>
      </c>
      <c r="HV3" s="67" t="n">
        <f aca="false">IF(OR($D3=1,MONTH($B3)&lt;&gt;MONTH(StartDate),'У10 Ввод'!$D$235="",'У10 Ввод'!$E$235="",'У10 Ввод'!$D$235&gt;$B3),0,MAX(0,MIN(1,'У10 Ввод'!$E$235-NETWORKDAYS('У10 Ввод'!$D$235,$B3)+1))/Настройки!$E$16*100)</f>
        <v>0</v>
      </c>
      <c r="HW3" s="67" t="n">
        <f aca="false">IF(OR($D3=1,MONTH($B3)&lt;&gt;MONTH(StartDate),'У10 Ввод'!$D$236="",'У10 Ввод'!$E$236="",'У10 Ввод'!$D$236&gt;$B3),0,MAX(0,MIN(1,'У10 Ввод'!$E$236-NETWORKDAYS('У10 Ввод'!$D$236,$B3)+1))/Настройки!$E$16*100)</f>
        <v>0</v>
      </c>
      <c r="HX3" s="67" t="n">
        <f aca="false">IF(OR($D3=1,MONTH($B3)&lt;&gt;MONTH(StartDate),'У10 Ввод'!$D$237="",'У10 Ввод'!$E$237="",'У10 Ввод'!$D$237&gt;$B3),0,MAX(0,MIN(1,'У10 Ввод'!$E$237-NETWORKDAYS('У10 Ввод'!$D$237,$B3)+1))/Настройки!$E$16*100)</f>
        <v>0</v>
      </c>
      <c r="HY3" s="67" t="n">
        <f aca="false">IF(OR($D3=1,MONTH($B3)&lt;&gt;MONTH(StartDate),'У10 Ввод'!$D$238="",'У10 Ввод'!$E$238="",'У10 Ввод'!$D$238&gt;$B3),0,MAX(0,MIN(1,'У10 Ввод'!$E$238-NETWORKDAYS('У10 Ввод'!$D$238,$B3)+1))/Настройки!$E$16*100)</f>
        <v>0</v>
      </c>
      <c r="HZ3" s="67" t="n">
        <f aca="false">IF(OR($D3=1,MONTH($B3)&lt;&gt;MONTH(StartDate),'У10 Ввод'!$D$239="",'У10 Ввод'!$E$239="",'У10 Ввод'!$D$239&gt;$B3),0,MAX(0,MIN(1,'У10 Ввод'!$E$239-NETWORKDAYS('У10 Ввод'!$D$239,$B3)+1))/Настройки!$E$16*100)</f>
        <v>0</v>
      </c>
      <c r="IA3" s="67" t="n">
        <f aca="false">IF(OR($D3=1,MONTH($B3)&lt;&gt;MONTH(StartDate),'У10 Ввод'!$D$240="",'У10 Ввод'!$E$240="",'У10 Ввод'!$D$240&gt;$B3),0,MAX(0,MIN(1,'У10 Ввод'!$E$240-NETWORKDAYS('У10 Ввод'!$D$240,$B3)+1))/Настройки!$E$16*100)</f>
        <v>0</v>
      </c>
      <c r="IB3" s="67" t="n">
        <f aca="false">IF(OR($D3=1,MONTH($B3)&lt;&gt;MONTH(StartDate),'У10 Ввод'!$D$241="",'У10 Ввод'!$E$241="",'У10 Ввод'!$D$241&gt;$B3),0,MAX(0,MIN(1,'У10 Ввод'!$E$241-NETWORKDAYS('У10 Ввод'!$D$241,$B3)+1))/Настройки!$E$16*100)</f>
        <v>0</v>
      </c>
      <c r="IC3" s="67" t="n">
        <f aca="false">IF(OR($D3=1,MONTH($B3)&lt;&gt;MONTH(StartDate),'У10 Ввод'!$D$242="",'У10 Ввод'!$E$242="",'У10 Ввод'!$D$242&gt;$B3),0,MAX(0,MIN(1,'У10 Ввод'!$E$242-NETWORKDAYS('У10 Ввод'!$D$242,$B3)+1))/Настройки!$E$16*100)</f>
        <v>0</v>
      </c>
      <c r="ID3" s="67" t="n">
        <f aca="false">IF(OR($D3=1,MONTH($B3)&lt;&gt;MONTH(StartDate),'У10 Ввод'!$D$243="",'У10 Ввод'!$E$243="",'У10 Ввод'!$D$243&gt;$B3),0,MAX(0,MIN(1,'У10 Ввод'!$E$243-NETWORKDAYS('У10 Ввод'!$D$243,$B3)+1))/Настройки!$E$16*100)</f>
        <v>0</v>
      </c>
      <c r="IE3" s="67" t="n">
        <f aca="false">IF(OR($D3=1,MONTH($B3)&lt;&gt;MONTH(StartDate),'У10 Ввод'!$D$244="",'У10 Ввод'!$E$244="",'У10 Ввод'!$D$244&gt;$B3),0,MAX(0,MIN(1,'У10 Ввод'!$E$244-NETWORKDAYS('У10 Ввод'!$D$244,$B3)+1))/Настройки!$E$16*100)</f>
        <v>0</v>
      </c>
      <c r="IF3" s="67" t="n">
        <f aca="false">IF(OR($D3=1,MONTH($B3)&lt;&gt;MONTH(StartDate),'У10 Ввод'!$D$245="",'У10 Ввод'!$E$245="",'У10 Ввод'!$D$245&gt;$B3),0,MAX(0,MIN(1,'У10 Ввод'!$E$245-NETWORKDAYS('У10 Ввод'!$D$245,$B3)+1))/Настройки!$E$16*100)</f>
        <v>0</v>
      </c>
      <c r="IG3" s="67" t="n">
        <f aca="false">IF(OR($D3=1,MONTH($B3)&lt;&gt;MONTH(StartDate),'У10 Ввод'!$D$246="",'У10 Ввод'!$E$246="",'У10 Ввод'!$D$246&gt;$B3),0,MAX(0,MIN(1,'У10 Ввод'!$E$246-NETWORKDAYS('У10 Ввод'!$D$246,$B3)+1))/Настройки!$E$16*100)</f>
        <v>0</v>
      </c>
      <c r="IH3" s="67" t="n">
        <f aca="false">IF(OR($D3=1,MONTH($B3)&lt;&gt;MONTH(StartDate),'У10 Ввод'!$D$247="",'У10 Ввод'!$E$247="",'У10 Ввод'!$D$247&gt;$B3),0,MAX(0,MIN(1,'У10 Ввод'!$E$247-NETWORKDAYS('У10 Ввод'!$D$247,$B3)+1))/Настройки!$E$16*100)</f>
        <v>0</v>
      </c>
      <c r="II3" s="67" t="n">
        <f aca="false">IF(OR($D3=1,MONTH($B3)&lt;&gt;MONTH(StartDate),'У10 Ввод'!$D$248="",'У10 Ввод'!$E$248="",'У10 Ввод'!$D$248&gt;$B3),0,MAX(0,MIN(1,'У10 Ввод'!$E$248-NETWORKDAYS('У10 Ввод'!$D$248,$B3)+1))/Настройки!$E$16*100)</f>
        <v>0</v>
      </c>
      <c r="IJ3" s="67" t="n">
        <f aca="false">IF(OR($D3=1,MONTH($B3)&lt;&gt;MONTH(StartDate),'У10 Ввод'!$D$249="",'У10 Ввод'!$E$249="",'У10 Ввод'!$D$249&gt;$B3),0,MAX(0,MIN(1,'У10 Ввод'!$E$249-NETWORKDAYS('У10 Ввод'!$D$249,$B3)+1))/Настройки!$E$16*100)</f>
        <v>0</v>
      </c>
      <c r="IK3" s="67" t="n">
        <f aca="false">IF(OR($D3=1,MONTH($B3)&lt;&gt;MONTH(StartDate),'У10 Ввод'!$D$250="",'У10 Ввод'!$E$250="",'У10 Ввод'!$D$250&gt;$B3),0,MAX(0,MIN(1,'У10 Ввод'!$E$250-NETWORKDAYS('У10 Ввод'!$D$250,$B3)+1))/Настройки!$E$16*100)</f>
        <v>0</v>
      </c>
      <c r="IL3" s="67" t="n">
        <f aca="false">IF(OR($D3=1,MONTH($B3)&lt;&gt;MONTH(StartDate),'У10 Ввод'!$D$251="",'У10 Ввод'!$E$251="",'У10 Ввод'!$D$251&gt;$B3),0,MAX(0,MIN(1,'У10 Ввод'!$E$251-NETWORKDAYS('У10 Ввод'!$D$251,$B3)+1))/Настройки!$E$16*100)</f>
        <v>0</v>
      </c>
    </row>
    <row r="4" customFormat="false" ht="15" hidden="false" customHeight="true" outlineLevel="0" collapsed="false">
      <c r="A4" s="49" t="n">
        <v>3</v>
      </c>
      <c r="B4" s="66" t="n">
        <f aca="false">StartDate+2</f>
        <v>46206</v>
      </c>
      <c r="C4" s="49" t="str">
        <f aca="false">CHOOSE(WEEKDAY(B4,2),"Пн","Вт","Ср","Чт","Пт","Сб","Вс")</f>
        <v>Пт</v>
      </c>
      <c r="D4" s="49" t="n">
        <f aca="false">IF(WEEKDAY(B4,2)&gt;5,1,0)</f>
        <v>0</v>
      </c>
      <c r="E4" s="63" t="n">
        <f aca="false">ROUND(SUM(G4:IL4),1)</f>
        <v>0</v>
      </c>
      <c r="F4" s="49" t="n">
        <f aca="false">IF(OR(MONTH(B4)&lt;&gt;MONTH(StartDate),D4=1),"",100)</f>
        <v>100</v>
      </c>
      <c r="G4" s="67" t="n">
        <f aca="false">IF(OR($D4=1,MONTH($B4)&lt;&gt;MONTH(StartDate),'У10 Ввод'!$D$12="",'У10 Ввод'!$E$12="",'У10 Ввод'!$D$12&gt;$B4),0,MAX(0,MIN(1,'У10 Ввод'!$E$12-NETWORKDAYS('У10 Ввод'!$D$12,$B4)+1))/Настройки!$E$16*100)</f>
        <v>0</v>
      </c>
      <c r="H4" s="67" t="n">
        <f aca="false">IF(OR($D4=1,MONTH($B4)&lt;&gt;MONTH(StartDate),'У10 Ввод'!$D$13="",'У10 Ввод'!$E$13="",'У10 Ввод'!$D$13&gt;$B4),0,MAX(0,MIN(1,'У10 Ввод'!$E$13-NETWORKDAYS('У10 Ввод'!$D$13,$B4)+1))/Настройки!$E$16*100)</f>
        <v>0</v>
      </c>
      <c r="I4" s="67" t="n">
        <f aca="false">IF(OR($D4=1,MONTH($B4)&lt;&gt;MONTH(StartDate),'У10 Ввод'!$D$14="",'У10 Ввод'!$E$14="",'У10 Ввод'!$D$14&gt;$B4),0,MAX(0,MIN(1,'У10 Ввод'!$E$14-NETWORKDAYS('У10 Ввод'!$D$14,$B4)+1))/Настройки!$E$16*100)</f>
        <v>0</v>
      </c>
      <c r="J4" s="67" t="n">
        <f aca="false">IF(OR($D4=1,MONTH($B4)&lt;&gt;MONTH(StartDate),'У10 Ввод'!$D$15="",'У10 Ввод'!$E$15="",'У10 Ввод'!$D$15&gt;$B4),0,MAX(0,MIN(1,'У10 Ввод'!$E$15-NETWORKDAYS('У10 Ввод'!$D$15,$B4)+1))/Настройки!$E$16*100)</f>
        <v>0</v>
      </c>
      <c r="K4" s="67" t="n">
        <f aca="false">IF(OR($D4=1,MONTH($B4)&lt;&gt;MONTH(StartDate),'У10 Ввод'!$D$16="",'У10 Ввод'!$E$16="",'У10 Ввод'!$D$16&gt;$B4),0,MAX(0,MIN(1,'У10 Ввод'!$E$16-NETWORKDAYS('У10 Ввод'!$D$16,$B4)+1))/Настройки!$E$16*100)</f>
        <v>0</v>
      </c>
      <c r="L4" s="67" t="n">
        <f aca="false">IF(OR($D4=1,MONTH($B4)&lt;&gt;MONTH(StartDate),'У10 Ввод'!$D$17="",'У10 Ввод'!$E$17="",'У10 Ввод'!$D$17&gt;$B4),0,MAX(0,MIN(1,'У10 Ввод'!$E$17-NETWORKDAYS('У10 Ввод'!$D$17,$B4)+1))/Настройки!$E$16*100)</f>
        <v>0</v>
      </c>
      <c r="M4" s="67" t="n">
        <f aca="false">IF(OR($D4=1,MONTH($B4)&lt;&gt;MONTH(StartDate),'У10 Ввод'!$D$18="",'У10 Ввод'!$E$18="",'У10 Ввод'!$D$18&gt;$B4),0,MAX(0,MIN(1,'У10 Ввод'!$E$18-NETWORKDAYS('У10 Ввод'!$D$18,$B4)+1))/Настройки!$E$16*100)</f>
        <v>0</v>
      </c>
      <c r="N4" s="67" t="n">
        <f aca="false">IF(OR($D4=1,MONTH($B4)&lt;&gt;MONTH(StartDate),'У10 Ввод'!$D$19="",'У10 Ввод'!$E$19="",'У10 Ввод'!$D$19&gt;$B4),0,MAX(0,MIN(1,'У10 Ввод'!$E$19-NETWORKDAYS('У10 Ввод'!$D$19,$B4)+1))/Настройки!$E$16*100)</f>
        <v>0</v>
      </c>
      <c r="O4" s="67" t="n">
        <f aca="false">IF(OR($D4=1,MONTH($B4)&lt;&gt;MONTH(StartDate),'У10 Ввод'!$D$20="",'У10 Ввод'!$E$20="",'У10 Ввод'!$D$20&gt;$B4),0,MAX(0,MIN(1,'У10 Ввод'!$E$20-NETWORKDAYS('У10 Ввод'!$D$20,$B4)+1))/Настройки!$E$16*100)</f>
        <v>0</v>
      </c>
      <c r="P4" s="67" t="n">
        <f aca="false">IF(OR($D4=1,MONTH($B4)&lt;&gt;MONTH(StartDate),'У10 Ввод'!$D$21="",'У10 Ввод'!$E$21="",'У10 Ввод'!$D$21&gt;$B4),0,MAX(0,MIN(1,'У10 Ввод'!$E$21-NETWORKDAYS('У10 Ввод'!$D$21,$B4)+1))/Настройки!$E$16*100)</f>
        <v>0</v>
      </c>
      <c r="Q4" s="67" t="n">
        <f aca="false">IF(OR($D4=1,MONTH($B4)&lt;&gt;MONTH(StartDate),'У10 Ввод'!$D$22="",'У10 Ввод'!$E$22="",'У10 Ввод'!$D$22&gt;$B4),0,MAX(0,MIN(1,'У10 Ввод'!$E$22-NETWORKDAYS('У10 Ввод'!$D$22,$B4)+1))/Настройки!$E$16*100)</f>
        <v>0</v>
      </c>
      <c r="R4" s="67" t="n">
        <f aca="false">IF(OR($D4=1,MONTH($B4)&lt;&gt;MONTH(StartDate),'У10 Ввод'!$D$23="",'У10 Ввод'!$E$23="",'У10 Ввод'!$D$23&gt;$B4),0,MAX(0,MIN(1,'У10 Ввод'!$E$23-NETWORKDAYS('У10 Ввод'!$D$23,$B4)+1))/Настройки!$E$16*100)</f>
        <v>0</v>
      </c>
      <c r="S4" s="67" t="n">
        <f aca="false">IF(OR($D4=1,MONTH($B4)&lt;&gt;MONTH(StartDate),'У10 Ввод'!$D$24="",'У10 Ввод'!$E$24="",'У10 Ввод'!$D$24&gt;$B4),0,MAX(0,MIN(1,'У10 Ввод'!$E$24-NETWORKDAYS('У10 Ввод'!$D$24,$B4)+1))/Настройки!$E$16*100)</f>
        <v>0</v>
      </c>
      <c r="T4" s="67" t="n">
        <f aca="false">IF(OR($D4=1,MONTH($B4)&lt;&gt;MONTH(StartDate),'У10 Ввод'!$D$25="",'У10 Ввод'!$E$25="",'У10 Ввод'!$D$25&gt;$B4),0,MAX(0,MIN(1,'У10 Ввод'!$E$25-NETWORKDAYS('У10 Ввод'!$D$25,$B4)+1))/Настройки!$E$16*100)</f>
        <v>0</v>
      </c>
      <c r="U4" s="67" t="n">
        <f aca="false">IF(OR($D4=1,MONTH($B4)&lt;&gt;MONTH(StartDate),'У10 Ввод'!$D$26="",'У10 Ввод'!$E$26="",'У10 Ввод'!$D$26&gt;$B4),0,MAX(0,MIN(1,'У10 Ввод'!$E$26-NETWORKDAYS('У10 Ввод'!$D$26,$B4)+1))/Настройки!$E$16*100)</f>
        <v>0</v>
      </c>
      <c r="V4" s="67" t="n">
        <f aca="false">IF(OR($D4=1,MONTH($B4)&lt;&gt;MONTH(StartDate),'У10 Ввод'!$D$27="",'У10 Ввод'!$E$27="",'У10 Ввод'!$D$27&gt;$B4),0,MAX(0,MIN(1,'У10 Ввод'!$E$27-NETWORKDAYS('У10 Ввод'!$D$27,$B4)+1))/Настройки!$E$16*100)</f>
        <v>0</v>
      </c>
      <c r="W4" s="67" t="n">
        <f aca="false">IF(OR($D4=1,MONTH($B4)&lt;&gt;MONTH(StartDate),'У10 Ввод'!$D$28="",'У10 Ввод'!$E$28="",'У10 Ввод'!$D$28&gt;$B4),0,MAX(0,MIN(1,'У10 Ввод'!$E$28-NETWORKDAYS('У10 Ввод'!$D$28,$B4)+1))/Настройки!$E$16*100)</f>
        <v>0</v>
      </c>
      <c r="X4" s="67" t="n">
        <f aca="false">IF(OR($D4=1,MONTH($B4)&lt;&gt;MONTH(StartDate),'У10 Ввод'!$D$29="",'У10 Ввод'!$E$29="",'У10 Ввод'!$D$29&gt;$B4),0,MAX(0,MIN(1,'У10 Ввод'!$E$29-NETWORKDAYS('У10 Ввод'!$D$29,$B4)+1))/Настройки!$E$16*100)</f>
        <v>0</v>
      </c>
      <c r="Y4" s="67" t="n">
        <f aca="false">IF(OR($D4=1,MONTH($B4)&lt;&gt;MONTH(StartDate),'У10 Ввод'!$D$30="",'У10 Ввод'!$E$30="",'У10 Ввод'!$D$30&gt;$B4),0,MAX(0,MIN(1,'У10 Ввод'!$E$30-NETWORKDAYS('У10 Ввод'!$D$30,$B4)+1))/Настройки!$E$16*100)</f>
        <v>0</v>
      </c>
      <c r="Z4" s="67" t="n">
        <f aca="false">IF(OR($D4=1,MONTH($B4)&lt;&gt;MONTH(StartDate),'У10 Ввод'!$D$31="",'У10 Ввод'!$E$31="",'У10 Ввод'!$D$31&gt;$B4),0,MAX(0,MIN(1,'У10 Ввод'!$E$31-NETWORKDAYS('У10 Ввод'!$D$31,$B4)+1))/Настройки!$E$16*100)</f>
        <v>0</v>
      </c>
      <c r="AA4" s="67" t="n">
        <f aca="false">IF(OR($D4=1,MONTH($B4)&lt;&gt;MONTH(StartDate),'У10 Ввод'!$D$32="",'У10 Ввод'!$E$32="",'У10 Ввод'!$D$32&gt;$B4),0,MAX(0,MIN(1,'У10 Ввод'!$E$32-NETWORKDAYS('У10 Ввод'!$D$32,$B4)+1))/Настройки!$E$16*100)</f>
        <v>0</v>
      </c>
      <c r="AB4" s="67" t="n">
        <f aca="false">IF(OR($D4=1,MONTH($B4)&lt;&gt;MONTH(StartDate),'У10 Ввод'!$D$33="",'У10 Ввод'!$E$33="",'У10 Ввод'!$D$33&gt;$B4),0,MAX(0,MIN(1,'У10 Ввод'!$E$33-NETWORKDAYS('У10 Ввод'!$D$33,$B4)+1))/Настройки!$E$16*100)</f>
        <v>0</v>
      </c>
      <c r="AC4" s="67" t="n">
        <f aca="false">IF(OR($D4=1,MONTH($B4)&lt;&gt;MONTH(StartDate),'У10 Ввод'!$D$34="",'У10 Ввод'!$E$34="",'У10 Ввод'!$D$34&gt;$B4),0,MAX(0,MIN(1,'У10 Ввод'!$E$34-NETWORKDAYS('У10 Ввод'!$D$34,$B4)+1))/Настройки!$E$16*100)</f>
        <v>0</v>
      </c>
      <c r="AD4" s="67" t="n">
        <f aca="false">IF(OR($D4=1,MONTH($B4)&lt;&gt;MONTH(StartDate),'У10 Ввод'!$D$35="",'У10 Ввод'!$E$35="",'У10 Ввод'!$D$35&gt;$B4),0,MAX(0,MIN(1,'У10 Ввод'!$E$35-NETWORKDAYS('У10 Ввод'!$D$35,$B4)+1))/Настройки!$E$16*100)</f>
        <v>0</v>
      </c>
      <c r="AE4" s="67" t="n">
        <f aca="false">IF(OR($D4=1,MONTH($B4)&lt;&gt;MONTH(StartDate),'У10 Ввод'!$D$36="",'У10 Ввод'!$E$36="",'У10 Ввод'!$D$36&gt;$B4),0,MAX(0,MIN(1,'У10 Ввод'!$E$36-NETWORKDAYS('У10 Ввод'!$D$36,$B4)+1))/Настройки!$E$16*100)</f>
        <v>0</v>
      </c>
      <c r="AF4" s="67" t="n">
        <f aca="false">IF(OR($D4=1,MONTH($B4)&lt;&gt;MONTH(StartDate),'У10 Ввод'!$D$37="",'У10 Ввод'!$E$37="",'У10 Ввод'!$D$37&gt;$B4),0,MAX(0,MIN(1,'У10 Ввод'!$E$37-NETWORKDAYS('У10 Ввод'!$D$37,$B4)+1))/Настройки!$E$16*100)</f>
        <v>0</v>
      </c>
      <c r="AG4" s="67" t="n">
        <f aca="false">IF(OR($D4=1,MONTH($B4)&lt;&gt;MONTH(StartDate),'У10 Ввод'!$D$38="",'У10 Ввод'!$E$38="",'У10 Ввод'!$D$38&gt;$B4),0,MAX(0,MIN(1,'У10 Ввод'!$E$38-NETWORKDAYS('У10 Ввод'!$D$38,$B4)+1))/Настройки!$E$16*100)</f>
        <v>0</v>
      </c>
      <c r="AH4" s="67" t="n">
        <f aca="false">IF(OR($D4=1,MONTH($B4)&lt;&gt;MONTH(StartDate),'У10 Ввод'!$D$39="",'У10 Ввод'!$E$39="",'У10 Ввод'!$D$39&gt;$B4),0,MAX(0,MIN(1,'У10 Ввод'!$E$39-NETWORKDAYS('У10 Ввод'!$D$39,$B4)+1))/Настройки!$E$16*100)</f>
        <v>0</v>
      </c>
      <c r="AI4" s="67" t="n">
        <f aca="false">IF(OR($D4=1,MONTH($B4)&lt;&gt;MONTH(StartDate),'У10 Ввод'!$D$40="",'У10 Ввод'!$E$40="",'У10 Ввод'!$D$40&gt;$B4),0,MAX(0,MIN(1,'У10 Ввод'!$E$40-NETWORKDAYS('У10 Ввод'!$D$40,$B4)+1))/Настройки!$E$16*100)</f>
        <v>0</v>
      </c>
      <c r="AJ4" s="67" t="n">
        <f aca="false">IF(OR($D4=1,MONTH($B4)&lt;&gt;MONTH(StartDate),'У10 Ввод'!$D$41="",'У10 Ввод'!$E$41="",'У10 Ввод'!$D$41&gt;$B4),0,MAX(0,MIN(1,'У10 Ввод'!$E$41-NETWORKDAYS('У10 Ввод'!$D$41,$B4)+1))/Настройки!$E$16*100)</f>
        <v>0</v>
      </c>
      <c r="AK4" s="67" t="n">
        <f aca="false">IF(OR($D4=1,MONTH($B4)&lt;&gt;MONTH(StartDate),'У10 Ввод'!$D$42="",'У10 Ввод'!$E$42="",'У10 Ввод'!$D$42&gt;$B4),0,MAX(0,MIN(1,'У10 Ввод'!$E$42-NETWORKDAYS('У10 Ввод'!$D$42,$B4)+1))/Настройки!$E$16*100)</f>
        <v>0</v>
      </c>
      <c r="AL4" s="67" t="n">
        <f aca="false">IF(OR($D4=1,MONTH($B4)&lt;&gt;MONTH(StartDate),'У10 Ввод'!$D$43="",'У10 Ввод'!$E$43="",'У10 Ввод'!$D$43&gt;$B4),0,MAX(0,MIN(1,'У10 Ввод'!$E$43-NETWORKDAYS('У10 Ввод'!$D$43,$B4)+1))/Настройки!$E$16*100)</f>
        <v>0</v>
      </c>
      <c r="AM4" s="67" t="n">
        <f aca="false">IF(OR($D4=1,MONTH($B4)&lt;&gt;MONTH(StartDate),'У10 Ввод'!$D$44="",'У10 Ввод'!$E$44="",'У10 Ввод'!$D$44&gt;$B4),0,MAX(0,MIN(1,'У10 Ввод'!$E$44-NETWORKDAYS('У10 Ввод'!$D$44,$B4)+1))/Настройки!$E$16*100)</f>
        <v>0</v>
      </c>
      <c r="AN4" s="67" t="n">
        <f aca="false">IF(OR($D4=1,MONTH($B4)&lt;&gt;MONTH(StartDate),'У10 Ввод'!$D$45="",'У10 Ввод'!$E$45="",'У10 Ввод'!$D$45&gt;$B4),0,MAX(0,MIN(1,'У10 Ввод'!$E$45-NETWORKDAYS('У10 Ввод'!$D$45,$B4)+1))/Настройки!$E$16*100)</f>
        <v>0</v>
      </c>
      <c r="AO4" s="67" t="n">
        <f aca="false">IF(OR($D4=1,MONTH($B4)&lt;&gt;MONTH(StartDate),'У10 Ввод'!$D$46="",'У10 Ввод'!$E$46="",'У10 Ввод'!$D$46&gt;$B4),0,MAX(0,MIN(1,'У10 Ввод'!$E$46-NETWORKDAYS('У10 Ввод'!$D$46,$B4)+1))/Настройки!$E$16*100)</f>
        <v>0</v>
      </c>
      <c r="AP4" s="67" t="n">
        <f aca="false">IF(OR($D4=1,MONTH($B4)&lt;&gt;MONTH(StartDate),'У10 Ввод'!$D$47="",'У10 Ввод'!$E$47="",'У10 Ввод'!$D$47&gt;$B4),0,MAX(0,MIN(1,'У10 Ввод'!$E$47-NETWORKDAYS('У10 Ввод'!$D$47,$B4)+1))/Настройки!$E$16*100)</f>
        <v>0</v>
      </c>
      <c r="AQ4" s="67" t="n">
        <f aca="false">IF(OR($D4=1,MONTH($B4)&lt;&gt;MONTH(StartDate),'У10 Ввод'!$D$48="",'У10 Ввод'!$E$48="",'У10 Ввод'!$D$48&gt;$B4),0,MAX(0,MIN(1,'У10 Ввод'!$E$48-NETWORKDAYS('У10 Ввод'!$D$48,$B4)+1))/Настройки!$E$16*100)</f>
        <v>0</v>
      </c>
      <c r="AR4" s="67" t="n">
        <f aca="false">IF(OR($D4=1,MONTH($B4)&lt;&gt;MONTH(StartDate),'У10 Ввод'!$D$49="",'У10 Ввод'!$E$49="",'У10 Ввод'!$D$49&gt;$B4),0,MAX(0,MIN(1,'У10 Ввод'!$E$49-NETWORKDAYS('У10 Ввод'!$D$49,$B4)+1))/Настройки!$E$16*100)</f>
        <v>0</v>
      </c>
      <c r="AS4" s="67" t="n">
        <f aca="false">IF(OR($D4=1,MONTH($B4)&lt;&gt;MONTH(StartDate),'У10 Ввод'!$D$50="",'У10 Ввод'!$E$50="",'У10 Ввод'!$D$50&gt;$B4),0,MAX(0,MIN(1,'У10 Ввод'!$E$50-NETWORKDAYS('У10 Ввод'!$D$50,$B4)+1))/Настройки!$E$16*100)</f>
        <v>0</v>
      </c>
      <c r="AT4" s="67" t="n">
        <f aca="false">IF(OR($D4=1,MONTH($B4)&lt;&gt;MONTH(StartDate),'У10 Ввод'!$D$51="",'У10 Ввод'!$E$51="",'У10 Ввод'!$D$51&gt;$B4),0,MAX(0,MIN(1,'У10 Ввод'!$E$51-NETWORKDAYS('У10 Ввод'!$D$51,$B4)+1))/Настройки!$E$16*100)</f>
        <v>0</v>
      </c>
      <c r="AU4" s="67" t="n">
        <f aca="false">IF(OR($D4=1,MONTH($B4)&lt;&gt;MONTH(StartDate),'У10 Ввод'!$D$52="",'У10 Ввод'!$E$52="",'У10 Ввод'!$D$52&gt;$B4),0,MAX(0,MIN(1,'У10 Ввод'!$E$52-NETWORKDAYS('У10 Ввод'!$D$52,$B4)+1))/Настройки!$E$16*100)</f>
        <v>0</v>
      </c>
      <c r="AV4" s="67" t="n">
        <f aca="false">IF(OR($D4=1,MONTH($B4)&lt;&gt;MONTH(StartDate),'У10 Ввод'!$D$53="",'У10 Ввод'!$E$53="",'У10 Ввод'!$D$53&gt;$B4),0,MAX(0,MIN(1,'У10 Ввод'!$E$53-NETWORKDAYS('У10 Ввод'!$D$53,$B4)+1))/Настройки!$E$16*100)</f>
        <v>0</v>
      </c>
      <c r="AW4" s="67" t="n">
        <f aca="false">IF(OR($D4=1,MONTH($B4)&lt;&gt;MONTH(StartDate),'У10 Ввод'!$D$54="",'У10 Ввод'!$E$54="",'У10 Ввод'!$D$54&gt;$B4),0,MAX(0,MIN(1,'У10 Ввод'!$E$54-NETWORKDAYS('У10 Ввод'!$D$54,$B4)+1))/Настройки!$E$16*100)</f>
        <v>0</v>
      </c>
      <c r="AX4" s="67" t="n">
        <f aca="false">IF(OR($D4=1,MONTH($B4)&lt;&gt;MONTH(StartDate),'У10 Ввод'!$D$55="",'У10 Ввод'!$E$55="",'У10 Ввод'!$D$55&gt;$B4),0,MAX(0,MIN(1,'У10 Ввод'!$E$55-NETWORKDAYS('У10 Ввод'!$D$55,$B4)+1))/Настройки!$E$16*100)</f>
        <v>0</v>
      </c>
      <c r="AY4" s="67" t="n">
        <f aca="false">IF(OR($D4=1,MONTH($B4)&lt;&gt;MONTH(StartDate),'У10 Ввод'!$D$56="",'У10 Ввод'!$E$56="",'У10 Ввод'!$D$56&gt;$B4),0,MAX(0,MIN(1,'У10 Ввод'!$E$56-NETWORKDAYS('У10 Ввод'!$D$56,$B4)+1))/Настройки!$E$16*100)</f>
        <v>0</v>
      </c>
      <c r="AZ4" s="67" t="n">
        <f aca="false">IF(OR($D4=1,MONTH($B4)&lt;&gt;MONTH(StartDate),'У10 Ввод'!$D$57="",'У10 Ввод'!$E$57="",'У10 Ввод'!$D$57&gt;$B4),0,MAX(0,MIN(1,'У10 Ввод'!$E$57-NETWORKDAYS('У10 Ввод'!$D$57,$B4)+1))/Настройки!$E$16*100)</f>
        <v>0</v>
      </c>
      <c r="BA4" s="67" t="n">
        <f aca="false">IF(OR($D4=1,MONTH($B4)&lt;&gt;MONTH(StartDate),'У10 Ввод'!$D$58="",'У10 Ввод'!$E$58="",'У10 Ввод'!$D$58&gt;$B4),0,MAX(0,MIN(1,'У10 Ввод'!$E$58-NETWORKDAYS('У10 Ввод'!$D$58,$B4)+1))/Настройки!$E$16*100)</f>
        <v>0</v>
      </c>
      <c r="BB4" s="67" t="n">
        <f aca="false">IF(OR($D4=1,MONTH($B4)&lt;&gt;MONTH(StartDate),'У10 Ввод'!$D$59="",'У10 Ввод'!$E$59="",'У10 Ввод'!$D$59&gt;$B4),0,MAX(0,MIN(1,'У10 Ввод'!$E$59-NETWORKDAYS('У10 Ввод'!$D$59,$B4)+1))/Настройки!$E$16*100)</f>
        <v>0</v>
      </c>
      <c r="BC4" s="67" t="n">
        <f aca="false">IF(OR($D4=1,MONTH($B4)&lt;&gt;MONTH(StartDate),'У10 Ввод'!$D$60="",'У10 Ввод'!$E$60="",'У10 Ввод'!$D$60&gt;$B4),0,MAX(0,MIN(1,'У10 Ввод'!$E$60-NETWORKDAYS('У10 Ввод'!$D$60,$B4)+1))/Настройки!$E$16*100)</f>
        <v>0</v>
      </c>
      <c r="BD4" s="67" t="n">
        <f aca="false">IF(OR($D4=1,MONTH($B4)&lt;&gt;MONTH(StartDate),'У10 Ввод'!$D$61="",'У10 Ввод'!$E$61="",'У10 Ввод'!$D$61&gt;$B4),0,MAX(0,MIN(1,'У10 Ввод'!$E$61-NETWORKDAYS('У10 Ввод'!$D$61,$B4)+1))/Настройки!$E$16*100)</f>
        <v>0</v>
      </c>
      <c r="BE4" s="67" t="n">
        <f aca="false">IF(OR($D4=1,MONTH($B4)&lt;&gt;MONTH(StartDate),'У10 Ввод'!$D$62="",'У10 Ввод'!$E$62="",'У10 Ввод'!$D$62&gt;$B4),0,MAX(0,MIN(1,'У10 Ввод'!$E$62-NETWORKDAYS('У10 Ввод'!$D$62,$B4)+1))/Настройки!$E$16*100)</f>
        <v>0</v>
      </c>
      <c r="BF4" s="67" t="n">
        <f aca="false">IF(OR($D4=1,MONTH($B4)&lt;&gt;MONTH(StartDate),'У10 Ввод'!$D$63="",'У10 Ввод'!$E$63="",'У10 Ввод'!$D$63&gt;$B4),0,MAX(0,MIN(1,'У10 Ввод'!$E$63-NETWORKDAYS('У10 Ввод'!$D$63,$B4)+1))/Настройки!$E$16*100)</f>
        <v>0</v>
      </c>
      <c r="BG4" s="67" t="n">
        <f aca="false">IF(OR($D4=1,MONTH($B4)&lt;&gt;MONTH(StartDate),'У10 Ввод'!$D$64="",'У10 Ввод'!$E$64="",'У10 Ввод'!$D$64&gt;$B4),0,MAX(0,MIN(1,'У10 Ввод'!$E$64-NETWORKDAYS('У10 Ввод'!$D$64,$B4)+1))/Настройки!$E$16*100)</f>
        <v>0</v>
      </c>
      <c r="BH4" s="67" t="n">
        <f aca="false">IF(OR($D4=1,MONTH($B4)&lt;&gt;MONTH(StartDate),'У10 Ввод'!$D$65="",'У10 Ввод'!$E$65="",'У10 Ввод'!$D$65&gt;$B4),0,MAX(0,MIN(1,'У10 Ввод'!$E$65-NETWORKDAYS('У10 Ввод'!$D$65,$B4)+1))/Настройки!$E$16*100)</f>
        <v>0</v>
      </c>
      <c r="BI4" s="67" t="n">
        <f aca="false">IF(OR($D4=1,MONTH($B4)&lt;&gt;MONTH(StartDate),'У10 Ввод'!$D$66="",'У10 Ввод'!$E$66="",'У10 Ввод'!$D$66&gt;$B4),0,MAX(0,MIN(1,'У10 Ввод'!$E$66-NETWORKDAYS('У10 Ввод'!$D$66,$B4)+1))/Настройки!$E$16*100)</f>
        <v>0</v>
      </c>
      <c r="BJ4" s="67" t="n">
        <f aca="false">IF(OR($D4=1,MONTH($B4)&lt;&gt;MONTH(StartDate),'У10 Ввод'!$D$67="",'У10 Ввод'!$E$67="",'У10 Ввод'!$D$67&gt;$B4),0,MAX(0,MIN(1,'У10 Ввод'!$E$67-NETWORKDAYS('У10 Ввод'!$D$67,$B4)+1))/Настройки!$E$16*100)</f>
        <v>0</v>
      </c>
      <c r="BK4" s="67" t="n">
        <f aca="false">IF(OR($D4=1,MONTH($B4)&lt;&gt;MONTH(StartDate),'У10 Ввод'!$D$68="",'У10 Ввод'!$E$68="",'У10 Ввод'!$D$68&gt;$B4),0,MAX(0,MIN(1,'У10 Ввод'!$E$68-NETWORKDAYS('У10 Ввод'!$D$68,$B4)+1))/Настройки!$E$16*100)</f>
        <v>0</v>
      </c>
      <c r="BL4" s="67" t="n">
        <f aca="false">IF(OR($D4=1,MONTH($B4)&lt;&gt;MONTH(StartDate),'У10 Ввод'!$D$69="",'У10 Ввод'!$E$69="",'У10 Ввод'!$D$69&gt;$B4),0,MAX(0,MIN(1,'У10 Ввод'!$E$69-NETWORKDAYS('У10 Ввод'!$D$69,$B4)+1))/Настройки!$E$16*100)</f>
        <v>0</v>
      </c>
      <c r="BM4" s="67" t="n">
        <f aca="false">IF(OR($D4=1,MONTH($B4)&lt;&gt;MONTH(StartDate),'У10 Ввод'!$D$70="",'У10 Ввод'!$E$70="",'У10 Ввод'!$D$70&gt;$B4),0,MAX(0,MIN(1,'У10 Ввод'!$E$70-NETWORKDAYS('У10 Ввод'!$D$70,$B4)+1))/Настройки!$E$16*100)</f>
        <v>0</v>
      </c>
      <c r="BN4" s="67" t="n">
        <f aca="false">IF(OR($D4=1,MONTH($B4)&lt;&gt;MONTH(StartDate),'У10 Ввод'!$D$71="",'У10 Ввод'!$E$71="",'У10 Ввод'!$D$71&gt;$B4),0,MAX(0,MIN(1,'У10 Ввод'!$E$71-NETWORKDAYS('У10 Ввод'!$D$71,$B4)+1))/Настройки!$E$16*100)</f>
        <v>0</v>
      </c>
      <c r="BO4" s="67" t="n">
        <f aca="false">IF(OR($D4=1,MONTH($B4)&lt;&gt;MONTH(StartDate),'У10 Ввод'!$D$72="",'У10 Ввод'!$E$72="",'У10 Ввод'!$D$72&gt;$B4),0,MAX(0,MIN(1,'У10 Ввод'!$E$72-NETWORKDAYS('У10 Ввод'!$D$72,$B4)+1))/Настройки!$E$16*100)</f>
        <v>0</v>
      </c>
      <c r="BP4" s="67" t="n">
        <f aca="false">IF(OR($D4=1,MONTH($B4)&lt;&gt;MONTH(StartDate),'У10 Ввод'!$D$73="",'У10 Ввод'!$E$73="",'У10 Ввод'!$D$73&gt;$B4),0,MAX(0,MIN(1,'У10 Ввод'!$E$73-NETWORKDAYS('У10 Ввод'!$D$73,$B4)+1))/Настройки!$E$16*100)</f>
        <v>0</v>
      </c>
      <c r="BQ4" s="67" t="n">
        <f aca="false">IF(OR($D4=1,MONTH($B4)&lt;&gt;MONTH(StartDate),'У10 Ввод'!$D$74="",'У10 Ввод'!$E$74="",'У10 Ввод'!$D$74&gt;$B4),0,MAX(0,MIN(1,'У10 Ввод'!$E$74-NETWORKDAYS('У10 Ввод'!$D$74,$B4)+1))/Настройки!$E$16*100)</f>
        <v>0</v>
      </c>
      <c r="BR4" s="67" t="n">
        <f aca="false">IF(OR($D4=1,MONTH($B4)&lt;&gt;MONTH(StartDate),'У10 Ввод'!$D$75="",'У10 Ввод'!$E$75="",'У10 Ввод'!$D$75&gt;$B4),0,MAX(0,MIN(1,'У10 Ввод'!$E$75-NETWORKDAYS('У10 Ввод'!$D$75,$B4)+1))/Настройки!$E$16*100)</f>
        <v>0</v>
      </c>
      <c r="BS4" s="67" t="n">
        <f aca="false">IF(OR($D4=1,MONTH($B4)&lt;&gt;MONTH(StartDate),'У10 Ввод'!$D$76="",'У10 Ввод'!$E$76="",'У10 Ввод'!$D$76&gt;$B4),0,MAX(0,MIN(1,'У10 Ввод'!$E$76-NETWORKDAYS('У10 Ввод'!$D$76,$B4)+1))/Настройки!$E$16*100)</f>
        <v>0</v>
      </c>
      <c r="BT4" s="67" t="n">
        <f aca="false">IF(OR($D4=1,MONTH($B4)&lt;&gt;MONTH(StartDate),'У10 Ввод'!$D$77="",'У10 Ввод'!$E$77="",'У10 Ввод'!$D$77&gt;$B4),0,MAX(0,MIN(1,'У10 Ввод'!$E$77-NETWORKDAYS('У10 Ввод'!$D$77,$B4)+1))/Настройки!$E$16*100)</f>
        <v>0</v>
      </c>
      <c r="BU4" s="67" t="n">
        <f aca="false">IF(OR($D4=1,MONTH($B4)&lt;&gt;MONTH(StartDate),'У10 Ввод'!$D$78="",'У10 Ввод'!$E$78="",'У10 Ввод'!$D$78&gt;$B4),0,MAX(0,MIN(1,'У10 Ввод'!$E$78-NETWORKDAYS('У10 Ввод'!$D$78,$B4)+1))/Настройки!$E$16*100)</f>
        <v>0</v>
      </c>
      <c r="BV4" s="67" t="n">
        <f aca="false">IF(OR($D4=1,MONTH($B4)&lt;&gt;MONTH(StartDate),'У10 Ввод'!$D$79="",'У10 Ввод'!$E$79="",'У10 Ввод'!$D$79&gt;$B4),0,MAX(0,MIN(1,'У10 Ввод'!$E$79-NETWORKDAYS('У10 Ввод'!$D$79,$B4)+1))/Настройки!$E$16*100)</f>
        <v>0</v>
      </c>
      <c r="BW4" s="67" t="n">
        <f aca="false">IF(OR($D4=1,MONTH($B4)&lt;&gt;MONTH(StartDate),'У10 Ввод'!$D$80="",'У10 Ввод'!$E$80="",'У10 Ввод'!$D$80&gt;$B4),0,MAX(0,MIN(1,'У10 Ввод'!$E$80-NETWORKDAYS('У10 Ввод'!$D$80,$B4)+1))/Настройки!$E$16*100)</f>
        <v>0</v>
      </c>
      <c r="BX4" s="67" t="n">
        <f aca="false">IF(OR($D4=1,MONTH($B4)&lt;&gt;MONTH(StartDate),'У10 Ввод'!$D$81="",'У10 Ввод'!$E$81="",'У10 Ввод'!$D$81&gt;$B4),0,MAX(0,MIN(1,'У10 Ввод'!$E$81-NETWORKDAYS('У10 Ввод'!$D$81,$B4)+1))/Настройки!$E$16*100)</f>
        <v>0</v>
      </c>
      <c r="BY4" s="67" t="n">
        <f aca="false">IF(OR($D4=1,MONTH($B4)&lt;&gt;MONTH(StartDate),'У10 Ввод'!$D$82="",'У10 Ввод'!$E$82="",'У10 Ввод'!$D$82&gt;$B4),0,MAX(0,MIN(1,'У10 Ввод'!$E$82-NETWORKDAYS('У10 Ввод'!$D$82,$B4)+1))/Настройки!$E$16*100)</f>
        <v>0</v>
      </c>
      <c r="BZ4" s="67" t="n">
        <f aca="false">IF(OR($D4=1,MONTH($B4)&lt;&gt;MONTH(StartDate),'У10 Ввод'!$D$83="",'У10 Ввод'!$E$83="",'У10 Ввод'!$D$83&gt;$B4),0,MAX(0,MIN(1,'У10 Ввод'!$E$83-NETWORKDAYS('У10 Ввод'!$D$83,$B4)+1))/Настройки!$E$16*100)</f>
        <v>0</v>
      </c>
      <c r="CA4" s="67" t="n">
        <f aca="false">IF(OR($D4=1,MONTH($B4)&lt;&gt;MONTH(StartDate),'У10 Ввод'!$D$84="",'У10 Ввод'!$E$84="",'У10 Ввод'!$D$84&gt;$B4),0,MAX(0,MIN(1,'У10 Ввод'!$E$84-NETWORKDAYS('У10 Ввод'!$D$84,$B4)+1))/Настройки!$E$16*100)</f>
        <v>0</v>
      </c>
      <c r="CB4" s="67" t="n">
        <f aca="false">IF(OR($D4=1,MONTH($B4)&lt;&gt;MONTH(StartDate),'У10 Ввод'!$D$85="",'У10 Ввод'!$E$85="",'У10 Ввод'!$D$85&gt;$B4),0,MAX(0,MIN(1,'У10 Ввод'!$E$85-NETWORKDAYS('У10 Ввод'!$D$85,$B4)+1))/Настройки!$E$16*100)</f>
        <v>0</v>
      </c>
      <c r="CC4" s="67" t="n">
        <f aca="false">IF(OR($D4=1,MONTH($B4)&lt;&gt;MONTH(StartDate),'У10 Ввод'!$D$86="",'У10 Ввод'!$E$86="",'У10 Ввод'!$D$86&gt;$B4),0,MAX(0,MIN(1,'У10 Ввод'!$E$86-NETWORKDAYS('У10 Ввод'!$D$86,$B4)+1))/Настройки!$E$16*100)</f>
        <v>0</v>
      </c>
      <c r="CD4" s="67" t="n">
        <f aca="false">IF(OR($D4=1,MONTH($B4)&lt;&gt;MONTH(StartDate),'У10 Ввод'!$D$87="",'У10 Ввод'!$E$87="",'У10 Ввод'!$D$87&gt;$B4),0,MAX(0,MIN(1,'У10 Ввод'!$E$87-NETWORKDAYS('У10 Ввод'!$D$87,$B4)+1))/Настройки!$E$16*100)</f>
        <v>0</v>
      </c>
      <c r="CE4" s="67" t="n">
        <f aca="false">IF(OR($D4=1,MONTH($B4)&lt;&gt;MONTH(StartDate),'У10 Ввод'!$D$88="",'У10 Ввод'!$E$88="",'У10 Ввод'!$D$88&gt;$B4),0,MAX(0,MIN(1,'У10 Ввод'!$E$88-NETWORKDAYS('У10 Ввод'!$D$88,$B4)+1))/Настройки!$E$16*100)</f>
        <v>0</v>
      </c>
      <c r="CF4" s="67" t="n">
        <f aca="false">IF(OR($D4=1,MONTH($B4)&lt;&gt;MONTH(StartDate),'У10 Ввод'!$D$89="",'У10 Ввод'!$E$89="",'У10 Ввод'!$D$89&gt;$B4),0,MAX(0,MIN(1,'У10 Ввод'!$E$89-NETWORKDAYS('У10 Ввод'!$D$89,$B4)+1))/Настройки!$E$16*100)</f>
        <v>0</v>
      </c>
      <c r="CG4" s="67" t="n">
        <f aca="false">IF(OR($D4=1,MONTH($B4)&lt;&gt;MONTH(StartDate),'У10 Ввод'!$D$90="",'У10 Ввод'!$E$90="",'У10 Ввод'!$D$90&gt;$B4),0,MAX(0,MIN(1,'У10 Ввод'!$E$90-NETWORKDAYS('У10 Ввод'!$D$90,$B4)+1))/Настройки!$E$16*100)</f>
        <v>0</v>
      </c>
      <c r="CH4" s="67" t="n">
        <f aca="false">IF(OR($D4=1,MONTH($B4)&lt;&gt;MONTH(StartDate),'У10 Ввод'!$D$91="",'У10 Ввод'!$E$91="",'У10 Ввод'!$D$91&gt;$B4),0,MAX(0,MIN(1,'У10 Ввод'!$E$91-NETWORKDAYS('У10 Ввод'!$D$91,$B4)+1))/Настройки!$E$16*100)</f>
        <v>0</v>
      </c>
      <c r="CI4" s="67" t="n">
        <f aca="false">IF(OR($D4=1,MONTH($B4)&lt;&gt;MONTH(StartDate),'У10 Ввод'!$D$92="",'У10 Ввод'!$E$92="",'У10 Ввод'!$D$92&gt;$B4),0,MAX(0,MIN(1,'У10 Ввод'!$E$92-NETWORKDAYS('У10 Ввод'!$D$92,$B4)+1))/Настройки!$E$16*100)</f>
        <v>0</v>
      </c>
      <c r="CJ4" s="67" t="n">
        <f aca="false">IF(OR($D4=1,MONTH($B4)&lt;&gt;MONTH(StartDate),'У10 Ввод'!$D$93="",'У10 Ввод'!$E$93="",'У10 Ввод'!$D$93&gt;$B4),0,MAX(0,MIN(1,'У10 Ввод'!$E$93-NETWORKDAYS('У10 Ввод'!$D$93,$B4)+1))/Настройки!$E$16*100)</f>
        <v>0</v>
      </c>
      <c r="CK4" s="67" t="n">
        <f aca="false">IF(OR($D4=1,MONTH($B4)&lt;&gt;MONTH(StartDate),'У10 Ввод'!$D$94="",'У10 Ввод'!$E$94="",'У10 Ввод'!$D$94&gt;$B4),0,MAX(0,MIN(1,'У10 Ввод'!$E$94-NETWORKDAYS('У10 Ввод'!$D$94,$B4)+1))/Настройки!$E$16*100)</f>
        <v>0</v>
      </c>
      <c r="CL4" s="67" t="n">
        <f aca="false">IF(OR($D4=1,MONTH($B4)&lt;&gt;MONTH(StartDate),'У10 Ввод'!$D$95="",'У10 Ввод'!$E$95="",'У10 Ввод'!$D$95&gt;$B4),0,MAX(0,MIN(1,'У10 Ввод'!$E$95-NETWORKDAYS('У10 Ввод'!$D$95,$B4)+1))/Настройки!$E$16*100)</f>
        <v>0</v>
      </c>
      <c r="CM4" s="67" t="n">
        <f aca="false">IF(OR($D4=1,MONTH($B4)&lt;&gt;MONTH(StartDate),'У10 Ввод'!$D$96="",'У10 Ввод'!$E$96="",'У10 Ввод'!$D$96&gt;$B4),0,MAX(0,MIN(1,'У10 Ввод'!$E$96-NETWORKDAYS('У10 Ввод'!$D$96,$B4)+1))/Настройки!$E$16*100)</f>
        <v>0</v>
      </c>
      <c r="CN4" s="67" t="n">
        <f aca="false">IF(OR($D4=1,MONTH($B4)&lt;&gt;MONTH(StartDate),'У10 Ввод'!$D$97="",'У10 Ввод'!$E$97="",'У10 Ввод'!$D$97&gt;$B4),0,MAX(0,MIN(1,'У10 Ввод'!$E$97-NETWORKDAYS('У10 Ввод'!$D$97,$B4)+1))/Настройки!$E$16*100)</f>
        <v>0</v>
      </c>
      <c r="CO4" s="67" t="n">
        <f aca="false">IF(OR($D4=1,MONTH($B4)&lt;&gt;MONTH(StartDate),'У10 Ввод'!$D$98="",'У10 Ввод'!$E$98="",'У10 Ввод'!$D$98&gt;$B4),0,MAX(0,MIN(1,'У10 Ввод'!$E$98-NETWORKDAYS('У10 Ввод'!$D$98,$B4)+1))/Настройки!$E$16*100)</f>
        <v>0</v>
      </c>
      <c r="CP4" s="67" t="n">
        <f aca="false">IF(OR($D4=1,MONTH($B4)&lt;&gt;MONTH(StartDate),'У10 Ввод'!$D$99="",'У10 Ввод'!$E$99="",'У10 Ввод'!$D$99&gt;$B4),0,MAX(0,MIN(1,'У10 Ввод'!$E$99-NETWORKDAYS('У10 Ввод'!$D$99,$B4)+1))/Настройки!$E$16*100)</f>
        <v>0</v>
      </c>
      <c r="CQ4" s="67" t="n">
        <f aca="false">IF(OR($D4=1,MONTH($B4)&lt;&gt;MONTH(StartDate),'У10 Ввод'!$D$100="",'У10 Ввод'!$E$100="",'У10 Ввод'!$D$100&gt;$B4),0,MAX(0,MIN(1,'У10 Ввод'!$E$100-NETWORKDAYS('У10 Ввод'!$D$100,$B4)+1))/Настройки!$E$16*100)</f>
        <v>0</v>
      </c>
      <c r="CR4" s="67" t="n">
        <f aca="false">IF(OR($D4=1,MONTH($B4)&lt;&gt;MONTH(StartDate),'У10 Ввод'!$D$101="",'У10 Ввод'!$E$101="",'У10 Ввод'!$D$101&gt;$B4),0,MAX(0,MIN(1,'У10 Ввод'!$E$101-NETWORKDAYS('У10 Ввод'!$D$101,$B4)+1))/Настройки!$E$16*100)</f>
        <v>0</v>
      </c>
      <c r="CS4" s="67" t="n">
        <f aca="false">IF(OR($D4=1,MONTH($B4)&lt;&gt;MONTH(StartDate),'У10 Ввод'!$D$102="",'У10 Ввод'!$E$102="",'У10 Ввод'!$D$102&gt;$B4),0,MAX(0,MIN(1,'У10 Ввод'!$E$102-NETWORKDAYS('У10 Ввод'!$D$102,$B4)+1))/Настройки!$E$16*100)</f>
        <v>0</v>
      </c>
      <c r="CT4" s="67" t="n">
        <f aca="false">IF(OR($D4=1,MONTH($B4)&lt;&gt;MONTH(StartDate),'У10 Ввод'!$D$103="",'У10 Ввод'!$E$103="",'У10 Ввод'!$D$103&gt;$B4),0,MAX(0,MIN(1,'У10 Ввод'!$E$103-NETWORKDAYS('У10 Ввод'!$D$103,$B4)+1))/Настройки!$E$16*100)</f>
        <v>0</v>
      </c>
      <c r="CU4" s="67" t="n">
        <f aca="false">IF(OR($D4=1,MONTH($B4)&lt;&gt;MONTH(StartDate),'У10 Ввод'!$D$104="",'У10 Ввод'!$E$104="",'У10 Ввод'!$D$104&gt;$B4),0,MAX(0,MIN(1,'У10 Ввод'!$E$104-NETWORKDAYS('У10 Ввод'!$D$104,$B4)+1))/Настройки!$E$16*100)</f>
        <v>0</v>
      </c>
      <c r="CV4" s="67" t="n">
        <f aca="false">IF(OR($D4=1,MONTH($B4)&lt;&gt;MONTH(StartDate),'У10 Ввод'!$D$105="",'У10 Ввод'!$E$105="",'У10 Ввод'!$D$105&gt;$B4),0,MAX(0,MIN(1,'У10 Ввод'!$E$105-NETWORKDAYS('У10 Ввод'!$D$105,$B4)+1))/Настройки!$E$16*100)</f>
        <v>0</v>
      </c>
      <c r="CW4" s="67" t="n">
        <f aca="false">IF(OR($D4=1,MONTH($B4)&lt;&gt;MONTH(StartDate),'У10 Ввод'!$D$106="",'У10 Ввод'!$E$106="",'У10 Ввод'!$D$106&gt;$B4),0,MAX(0,MIN(1,'У10 Ввод'!$E$106-NETWORKDAYS('У10 Ввод'!$D$106,$B4)+1))/Настройки!$E$16*100)</f>
        <v>0</v>
      </c>
      <c r="CX4" s="67" t="n">
        <f aca="false">IF(OR($D4=1,MONTH($B4)&lt;&gt;MONTH(StartDate),'У10 Ввод'!$D$107="",'У10 Ввод'!$E$107="",'У10 Ввод'!$D$107&gt;$B4),0,MAX(0,MIN(1,'У10 Ввод'!$E$107-NETWORKDAYS('У10 Ввод'!$D$107,$B4)+1))/Настройки!$E$16*100)</f>
        <v>0</v>
      </c>
      <c r="CY4" s="67" t="n">
        <f aca="false">IF(OR($D4=1,MONTH($B4)&lt;&gt;MONTH(StartDate),'У10 Ввод'!$D$108="",'У10 Ввод'!$E$108="",'У10 Ввод'!$D$108&gt;$B4),0,MAX(0,MIN(1,'У10 Ввод'!$E$108-NETWORKDAYS('У10 Ввод'!$D$108,$B4)+1))/Настройки!$E$16*100)</f>
        <v>0</v>
      </c>
      <c r="CZ4" s="67" t="n">
        <f aca="false">IF(OR($D4=1,MONTH($B4)&lt;&gt;MONTH(StartDate),'У10 Ввод'!$D$109="",'У10 Ввод'!$E$109="",'У10 Ввод'!$D$109&gt;$B4),0,MAX(0,MIN(1,'У10 Ввод'!$E$109-NETWORKDAYS('У10 Ввод'!$D$109,$B4)+1))/Настройки!$E$16*100)</f>
        <v>0</v>
      </c>
      <c r="DA4" s="67" t="n">
        <f aca="false">IF(OR($D4=1,MONTH($B4)&lt;&gt;MONTH(StartDate),'У10 Ввод'!$D$110="",'У10 Ввод'!$E$110="",'У10 Ввод'!$D$110&gt;$B4),0,MAX(0,MIN(1,'У10 Ввод'!$E$110-NETWORKDAYS('У10 Ввод'!$D$110,$B4)+1))/Настройки!$E$16*100)</f>
        <v>0</v>
      </c>
      <c r="DB4" s="67" t="n">
        <f aca="false">IF(OR($D4=1,MONTH($B4)&lt;&gt;MONTH(StartDate),'У10 Ввод'!$D$111="",'У10 Ввод'!$E$111="",'У10 Ввод'!$D$111&gt;$B4),0,MAX(0,MIN(1,'У10 Ввод'!$E$111-NETWORKDAYS('У10 Ввод'!$D$111,$B4)+1))/Настройки!$E$16*100)</f>
        <v>0</v>
      </c>
      <c r="DC4" s="67" t="n">
        <f aca="false">IF(OR($D4=1,MONTH($B4)&lt;&gt;MONTH(StartDate),'У10 Ввод'!$D$112="",'У10 Ввод'!$E$112="",'У10 Ввод'!$D$112&gt;$B4),0,MAX(0,MIN(1,'У10 Ввод'!$E$112-NETWORKDAYS('У10 Ввод'!$D$112,$B4)+1))/Настройки!$E$16*100)</f>
        <v>0</v>
      </c>
      <c r="DD4" s="67" t="n">
        <f aca="false">IF(OR($D4=1,MONTH($B4)&lt;&gt;MONTH(StartDate),'У10 Ввод'!$D$113="",'У10 Ввод'!$E$113="",'У10 Ввод'!$D$113&gt;$B4),0,MAX(0,MIN(1,'У10 Ввод'!$E$113-NETWORKDAYS('У10 Ввод'!$D$113,$B4)+1))/Настройки!$E$16*100)</f>
        <v>0</v>
      </c>
      <c r="DE4" s="67" t="n">
        <f aca="false">IF(OR($D4=1,MONTH($B4)&lt;&gt;MONTH(StartDate),'У10 Ввод'!$D$114="",'У10 Ввод'!$E$114="",'У10 Ввод'!$D$114&gt;$B4),0,MAX(0,MIN(1,'У10 Ввод'!$E$114-NETWORKDAYS('У10 Ввод'!$D$114,$B4)+1))/Настройки!$E$16*100)</f>
        <v>0</v>
      </c>
      <c r="DF4" s="67" t="n">
        <f aca="false">IF(OR($D4=1,MONTH($B4)&lt;&gt;MONTH(StartDate),'У10 Ввод'!$D$115="",'У10 Ввод'!$E$115="",'У10 Ввод'!$D$115&gt;$B4),0,MAX(0,MIN(1,'У10 Ввод'!$E$115-NETWORKDAYS('У10 Ввод'!$D$115,$B4)+1))/Настройки!$E$16*100)</f>
        <v>0</v>
      </c>
      <c r="DG4" s="67" t="n">
        <f aca="false">IF(OR($D4=1,MONTH($B4)&lt;&gt;MONTH(StartDate),'У10 Ввод'!$D$116="",'У10 Ввод'!$E$116="",'У10 Ввод'!$D$116&gt;$B4),0,MAX(0,MIN(1,'У10 Ввод'!$E$116-NETWORKDAYS('У10 Ввод'!$D$116,$B4)+1))/Настройки!$E$16*100)</f>
        <v>0</v>
      </c>
      <c r="DH4" s="67" t="n">
        <f aca="false">IF(OR($D4=1,MONTH($B4)&lt;&gt;MONTH(StartDate),'У10 Ввод'!$D$117="",'У10 Ввод'!$E$117="",'У10 Ввод'!$D$117&gt;$B4),0,MAX(0,MIN(1,'У10 Ввод'!$E$117-NETWORKDAYS('У10 Ввод'!$D$117,$B4)+1))/Настройки!$E$16*100)</f>
        <v>0</v>
      </c>
      <c r="DI4" s="67" t="n">
        <f aca="false">IF(OR($D4=1,MONTH($B4)&lt;&gt;MONTH(StartDate),'У10 Ввод'!$D$118="",'У10 Ввод'!$E$118="",'У10 Ввод'!$D$118&gt;$B4),0,MAX(0,MIN(1,'У10 Ввод'!$E$118-NETWORKDAYS('У10 Ввод'!$D$118,$B4)+1))/Настройки!$E$16*100)</f>
        <v>0</v>
      </c>
      <c r="DJ4" s="67" t="n">
        <f aca="false">IF(OR($D4=1,MONTH($B4)&lt;&gt;MONTH(StartDate),'У10 Ввод'!$D$119="",'У10 Ввод'!$E$119="",'У10 Ввод'!$D$119&gt;$B4),0,MAX(0,MIN(1,'У10 Ввод'!$E$119-NETWORKDAYS('У10 Ввод'!$D$119,$B4)+1))/Настройки!$E$16*100)</f>
        <v>0</v>
      </c>
      <c r="DK4" s="67" t="n">
        <f aca="false">IF(OR($D4=1,MONTH($B4)&lt;&gt;MONTH(StartDate),'У10 Ввод'!$D$120="",'У10 Ввод'!$E$120="",'У10 Ввод'!$D$120&gt;$B4),0,MAX(0,MIN(1,'У10 Ввод'!$E$120-NETWORKDAYS('У10 Ввод'!$D$120,$B4)+1))/Настройки!$E$16*100)</f>
        <v>0</v>
      </c>
      <c r="DL4" s="67" t="n">
        <f aca="false">IF(OR($D4=1,MONTH($B4)&lt;&gt;MONTH(StartDate),'У10 Ввод'!$D$121="",'У10 Ввод'!$E$121="",'У10 Ввод'!$D$121&gt;$B4),0,MAX(0,MIN(1,'У10 Ввод'!$E$121-NETWORKDAYS('У10 Ввод'!$D$121,$B4)+1))/Настройки!$E$16*100)</f>
        <v>0</v>
      </c>
      <c r="DM4" s="67" t="n">
        <f aca="false">IF(OR($D4=1,MONTH($B4)&lt;&gt;MONTH(StartDate),'У10 Ввод'!$D$122="",'У10 Ввод'!$E$122="",'У10 Ввод'!$D$122&gt;$B4),0,MAX(0,MIN(1,'У10 Ввод'!$E$122-NETWORKDAYS('У10 Ввод'!$D$122,$B4)+1))/Настройки!$E$16*100)</f>
        <v>0</v>
      </c>
      <c r="DN4" s="67" t="n">
        <f aca="false">IF(OR($D4=1,MONTH($B4)&lt;&gt;MONTH(StartDate),'У10 Ввод'!$D$123="",'У10 Ввод'!$E$123="",'У10 Ввод'!$D$123&gt;$B4),0,MAX(0,MIN(1,'У10 Ввод'!$E$123-NETWORKDAYS('У10 Ввод'!$D$123,$B4)+1))/Настройки!$E$16*100)</f>
        <v>0</v>
      </c>
      <c r="DO4" s="67" t="n">
        <f aca="false">IF(OR($D4=1,MONTH($B4)&lt;&gt;MONTH(StartDate),'У10 Ввод'!$D$124="",'У10 Ввод'!$E$124="",'У10 Ввод'!$D$124&gt;$B4),0,MAX(0,MIN(1,'У10 Ввод'!$E$124-NETWORKDAYS('У10 Ввод'!$D$124,$B4)+1))/Настройки!$E$16*100)</f>
        <v>0</v>
      </c>
      <c r="DP4" s="67" t="n">
        <f aca="false">IF(OR($D4=1,MONTH($B4)&lt;&gt;MONTH(StartDate),'У10 Ввод'!$D$125="",'У10 Ввод'!$E$125="",'У10 Ввод'!$D$125&gt;$B4),0,MAX(0,MIN(1,'У10 Ввод'!$E$125-NETWORKDAYS('У10 Ввод'!$D$125,$B4)+1))/Настройки!$E$16*100)</f>
        <v>0</v>
      </c>
      <c r="DQ4" s="67" t="n">
        <f aca="false">IF(OR($D4=1,MONTH($B4)&lt;&gt;MONTH(StartDate),'У10 Ввод'!$D$126="",'У10 Ввод'!$E$126="",'У10 Ввод'!$D$126&gt;$B4),0,MAX(0,MIN(1,'У10 Ввод'!$E$126-NETWORKDAYS('У10 Ввод'!$D$126,$B4)+1))/Настройки!$E$16*100)</f>
        <v>0</v>
      </c>
      <c r="DR4" s="67" t="n">
        <f aca="false">IF(OR($D4=1,MONTH($B4)&lt;&gt;MONTH(StartDate),'У10 Ввод'!$D$127="",'У10 Ввод'!$E$127="",'У10 Ввод'!$D$127&gt;$B4),0,MAX(0,MIN(1,'У10 Ввод'!$E$127-NETWORKDAYS('У10 Ввод'!$D$127,$B4)+1))/Настройки!$E$16*100)</f>
        <v>0</v>
      </c>
      <c r="DS4" s="67" t="n">
        <f aca="false">IF(OR($D4=1,MONTH($B4)&lt;&gt;MONTH(StartDate),'У10 Ввод'!$D$128="",'У10 Ввод'!$E$128="",'У10 Ввод'!$D$128&gt;$B4),0,MAX(0,MIN(1,'У10 Ввод'!$E$128-NETWORKDAYS('У10 Ввод'!$D$128,$B4)+1))/Настройки!$E$16*100)</f>
        <v>0</v>
      </c>
      <c r="DT4" s="67" t="n">
        <f aca="false">IF(OR($D4=1,MONTH($B4)&lt;&gt;MONTH(StartDate),'У10 Ввод'!$D$129="",'У10 Ввод'!$E$129="",'У10 Ввод'!$D$129&gt;$B4),0,MAX(0,MIN(1,'У10 Ввод'!$E$129-NETWORKDAYS('У10 Ввод'!$D$129,$B4)+1))/Настройки!$E$16*100)</f>
        <v>0</v>
      </c>
      <c r="DU4" s="67" t="n">
        <f aca="false">IF(OR($D4=1,MONTH($B4)&lt;&gt;MONTH(StartDate),'У10 Ввод'!$D$130="",'У10 Ввод'!$E$130="",'У10 Ввод'!$D$130&gt;$B4),0,MAX(0,MIN(1,'У10 Ввод'!$E$130-NETWORKDAYS('У10 Ввод'!$D$130,$B4)+1))/Настройки!$E$16*100)</f>
        <v>0</v>
      </c>
      <c r="DV4" s="67" t="n">
        <f aca="false">IF(OR($D4=1,MONTH($B4)&lt;&gt;MONTH(StartDate),'У10 Ввод'!$D$131="",'У10 Ввод'!$E$131="",'У10 Ввод'!$D$131&gt;$B4),0,MAX(0,MIN(1,'У10 Ввод'!$E$131-NETWORKDAYS('У10 Ввод'!$D$131,$B4)+1))/Настройки!$E$16*100)</f>
        <v>0</v>
      </c>
      <c r="DW4" s="67" t="n">
        <f aca="false">IF(OR($D4=1,MONTH($B4)&lt;&gt;MONTH(StartDate),'У10 Ввод'!$D$132="",'У10 Ввод'!$E$132="",'У10 Ввод'!$D$132&gt;$B4),0,MAX(0,MIN(1,'У10 Ввод'!$E$132-NETWORKDAYS('У10 Ввод'!$D$132,$B4)+1))/Настройки!$E$16*100)</f>
        <v>0</v>
      </c>
      <c r="DX4" s="67" t="n">
        <f aca="false">IF(OR($D4=1,MONTH($B4)&lt;&gt;MONTH(StartDate),'У10 Ввод'!$D$133="",'У10 Ввод'!$E$133="",'У10 Ввод'!$D$133&gt;$B4),0,MAX(0,MIN(1,'У10 Ввод'!$E$133-NETWORKDAYS('У10 Ввод'!$D$133,$B4)+1))/Настройки!$E$16*100)</f>
        <v>0</v>
      </c>
      <c r="DY4" s="67" t="n">
        <f aca="false">IF(OR($D4=1,MONTH($B4)&lt;&gt;MONTH(StartDate),'У10 Ввод'!$D$134="",'У10 Ввод'!$E$134="",'У10 Ввод'!$D$134&gt;$B4),0,MAX(0,MIN(1,'У10 Ввод'!$E$134-NETWORKDAYS('У10 Ввод'!$D$134,$B4)+1))/Настройки!$E$16*100)</f>
        <v>0</v>
      </c>
      <c r="DZ4" s="67" t="n">
        <f aca="false">IF(OR($D4=1,MONTH($B4)&lt;&gt;MONTH(StartDate),'У10 Ввод'!$D$135="",'У10 Ввод'!$E$135="",'У10 Ввод'!$D$135&gt;$B4),0,MAX(0,MIN(1,'У10 Ввод'!$E$135-NETWORKDAYS('У10 Ввод'!$D$135,$B4)+1))/Настройки!$E$16*100)</f>
        <v>0</v>
      </c>
      <c r="EA4" s="67" t="n">
        <f aca="false">IF(OR($D4=1,MONTH($B4)&lt;&gt;MONTH(StartDate),'У10 Ввод'!$D$136="",'У10 Ввод'!$E$136="",'У10 Ввод'!$D$136&gt;$B4),0,MAX(0,MIN(1,'У10 Ввод'!$E$136-NETWORKDAYS('У10 Ввод'!$D$136,$B4)+1))/Настройки!$E$16*100)</f>
        <v>0</v>
      </c>
      <c r="EB4" s="67" t="n">
        <f aca="false">IF(OR($D4=1,MONTH($B4)&lt;&gt;MONTH(StartDate),'У10 Ввод'!$D$137="",'У10 Ввод'!$E$137="",'У10 Ввод'!$D$137&gt;$B4),0,MAX(0,MIN(1,'У10 Ввод'!$E$137-NETWORKDAYS('У10 Ввод'!$D$137,$B4)+1))/Настройки!$E$16*100)</f>
        <v>0</v>
      </c>
      <c r="EC4" s="67" t="n">
        <f aca="false">IF(OR($D4=1,MONTH($B4)&lt;&gt;MONTH(StartDate),'У10 Ввод'!$D$138="",'У10 Ввод'!$E$138="",'У10 Ввод'!$D$138&gt;$B4),0,MAX(0,MIN(1,'У10 Ввод'!$E$138-NETWORKDAYS('У10 Ввод'!$D$138,$B4)+1))/Настройки!$E$16*100)</f>
        <v>0</v>
      </c>
      <c r="ED4" s="67" t="n">
        <f aca="false">IF(OR($D4=1,MONTH($B4)&lt;&gt;MONTH(StartDate),'У10 Ввод'!$D$139="",'У10 Ввод'!$E$139="",'У10 Ввод'!$D$139&gt;$B4),0,MAX(0,MIN(1,'У10 Ввод'!$E$139-NETWORKDAYS('У10 Ввод'!$D$139,$B4)+1))/Настройки!$E$16*100)</f>
        <v>0</v>
      </c>
      <c r="EE4" s="67" t="n">
        <f aca="false">IF(OR($D4=1,MONTH($B4)&lt;&gt;MONTH(StartDate),'У10 Ввод'!$D$140="",'У10 Ввод'!$E$140="",'У10 Ввод'!$D$140&gt;$B4),0,MAX(0,MIN(1,'У10 Ввод'!$E$140-NETWORKDAYS('У10 Ввод'!$D$140,$B4)+1))/Настройки!$E$16*100)</f>
        <v>0</v>
      </c>
      <c r="EF4" s="67" t="n">
        <f aca="false">IF(OR($D4=1,MONTH($B4)&lt;&gt;MONTH(StartDate),'У10 Ввод'!$D$141="",'У10 Ввод'!$E$141="",'У10 Ввод'!$D$141&gt;$B4),0,MAX(0,MIN(1,'У10 Ввод'!$E$141-NETWORKDAYS('У10 Ввод'!$D$141,$B4)+1))/Настройки!$E$16*100)</f>
        <v>0</v>
      </c>
      <c r="EG4" s="67" t="n">
        <f aca="false">IF(OR($D4=1,MONTH($B4)&lt;&gt;MONTH(StartDate),'У10 Ввод'!$D$142="",'У10 Ввод'!$E$142="",'У10 Ввод'!$D$142&gt;$B4),0,MAX(0,MIN(1,'У10 Ввод'!$E$142-NETWORKDAYS('У10 Ввод'!$D$142,$B4)+1))/Настройки!$E$16*100)</f>
        <v>0</v>
      </c>
      <c r="EH4" s="67" t="n">
        <f aca="false">IF(OR($D4=1,MONTH($B4)&lt;&gt;MONTH(StartDate),'У10 Ввод'!$D$143="",'У10 Ввод'!$E$143="",'У10 Ввод'!$D$143&gt;$B4),0,MAX(0,MIN(1,'У10 Ввод'!$E$143-NETWORKDAYS('У10 Ввод'!$D$143,$B4)+1))/Настройки!$E$16*100)</f>
        <v>0</v>
      </c>
      <c r="EI4" s="67" t="n">
        <f aca="false">IF(OR($D4=1,MONTH($B4)&lt;&gt;MONTH(StartDate),'У10 Ввод'!$D$144="",'У10 Ввод'!$E$144="",'У10 Ввод'!$D$144&gt;$B4),0,MAX(0,MIN(1,'У10 Ввод'!$E$144-NETWORKDAYS('У10 Ввод'!$D$144,$B4)+1))/Настройки!$E$16*100)</f>
        <v>0</v>
      </c>
      <c r="EJ4" s="67" t="n">
        <f aca="false">IF(OR($D4=1,MONTH($B4)&lt;&gt;MONTH(StartDate),'У10 Ввод'!$D$145="",'У10 Ввод'!$E$145="",'У10 Ввод'!$D$145&gt;$B4),0,MAX(0,MIN(1,'У10 Ввод'!$E$145-NETWORKDAYS('У10 Ввод'!$D$145,$B4)+1))/Настройки!$E$16*100)</f>
        <v>0</v>
      </c>
      <c r="EK4" s="67" t="n">
        <f aca="false">IF(OR($D4=1,MONTH($B4)&lt;&gt;MONTH(StartDate),'У10 Ввод'!$D$146="",'У10 Ввод'!$E$146="",'У10 Ввод'!$D$146&gt;$B4),0,MAX(0,MIN(1,'У10 Ввод'!$E$146-NETWORKDAYS('У10 Ввод'!$D$146,$B4)+1))/Настройки!$E$16*100)</f>
        <v>0</v>
      </c>
      <c r="EL4" s="67" t="n">
        <f aca="false">IF(OR($D4=1,MONTH($B4)&lt;&gt;MONTH(StartDate),'У10 Ввод'!$D$147="",'У10 Ввод'!$E$147="",'У10 Ввод'!$D$147&gt;$B4),0,MAX(0,MIN(1,'У10 Ввод'!$E$147-NETWORKDAYS('У10 Ввод'!$D$147,$B4)+1))/Настройки!$E$16*100)</f>
        <v>0</v>
      </c>
      <c r="EM4" s="67" t="n">
        <f aca="false">IF(OR($D4=1,MONTH($B4)&lt;&gt;MONTH(StartDate),'У10 Ввод'!$D$148="",'У10 Ввод'!$E$148="",'У10 Ввод'!$D$148&gt;$B4),0,MAX(0,MIN(1,'У10 Ввод'!$E$148-NETWORKDAYS('У10 Ввод'!$D$148,$B4)+1))/Настройки!$E$16*100)</f>
        <v>0</v>
      </c>
      <c r="EN4" s="67" t="n">
        <f aca="false">IF(OR($D4=1,MONTH($B4)&lt;&gt;MONTH(StartDate),'У10 Ввод'!$D$149="",'У10 Ввод'!$E$149="",'У10 Ввод'!$D$149&gt;$B4),0,MAX(0,MIN(1,'У10 Ввод'!$E$149-NETWORKDAYS('У10 Ввод'!$D$149,$B4)+1))/Настройки!$E$16*100)</f>
        <v>0</v>
      </c>
      <c r="EO4" s="67" t="n">
        <f aca="false">IF(OR($D4=1,MONTH($B4)&lt;&gt;MONTH(StartDate),'У10 Ввод'!$D$150="",'У10 Ввод'!$E$150="",'У10 Ввод'!$D$150&gt;$B4),0,MAX(0,MIN(1,'У10 Ввод'!$E$150-NETWORKDAYS('У10 Ввод'!$D$150,$B4)+1))/Настройки!$E$16*100)</f>
        <v>0</v>
      </c>
      <c r="EP4" s="67" t="n">
        <f aca="false">IF(OR($D4=1,MONTH($B4)&lt;&gt;MONTH(StartDate),'У10 Ввод'!$D$151="",'У10 Ввод'!$E$151="",'У10 Ввод'!$D$151&gt;$B4),0,MAX(0,MIN(1,'У10 Ввод'!$E$151-NETWORKDAYS('У10 Ввод'!$D$151,$B4)+1))/Настройки!$E$16*100)</f>
        <v>0</v>
      </c>
      <c r="EQ4" s="67" t="n">
        <f aca="false">IF(OR($D4=1,MONTH($B4)&lt;&gt;MONTH(StartDate),'У10 Ввод'!$D$152="",'У10 Ввод'!$E$152="",'У10 Ввод'!$D$152&gt;$B4),0,MAX(0,MIN(1,'У10 Ввод'!$E$152-NETWORKDAYS('У10 Ввод'!$D$152,$B4)+1))/Настройки!$E$16*100)</f>
        <v>0</v>
      </c>
      <c r="ER4" s="67" t="n">
        <f aca="false">IF(OR($D4=1,MONTH($B4)&lt;&gt;MONTH(StartDate),'У10 Ввод'!$D$153="",'У10 Ввод'!$E$153="",'У10 Ввод'!$D$153&gt;$B4),0,MAX(0,MIN(1,'У10 Ввод'!$E$153-NETWORKDAYS('У10 Ввод'!$D$153,$B4)+1))/Настройки!$E$16*100)</f>
        <v>0</v>
      </c>
      <c r="ES4" s="67" t="n">
        <f aca="false">IF(OR($D4=1,MONTH($B4)&lt;&gt;MONTH(StartDate),'У10 Ввод'!$D$154="",'У10 Ввод'!$E$154="",'У10 Ввод'!$D$154&gt;$B4),0,MAX(0,MIN(1,'У10 Ввод'!$E$154-NETWORKDAYS('У10 Ввод'!$D$154,$B4)+1))/Настройки!$E$16*100)</f>
        <v>0</v>
      </c>
      <c r="ET4" s="67" t="n">
        <f aca="false">IF(OR($D4=1,MONTH($B4)&lt;&gt;MONTH(StartDate),'У10 Ввод'!$D$155="",'У10 Ввод'!$E$155="",'У10 Ввод'!$D$155&gt;$B4),0,MAX(0,MIN(1,'У10 Ввод'!$E$155-NETWORKDAYS('У10 Ввод'!$D$155,$B4)+1))/Настройки!$E$16*100)</f>
        <v>0</v>
      </c>
      <c r="EU4" s="67" t="n">
        <f aca="false">IF(OR($D4=1,MONTH($B4)&lt;&gt;MONTH(StartDate),'У10 Ввод'!$D$156="",'У10 Ввод'!$E$156="",'У10 Ввод'!$D$156&gt;$B4),0,MAX(0,MIN(1,'У10 Ввод'!$E$156-NETWORKDAYS('У10 Ввод'!$D$156,$B4)+1))/Настройки!$E$16*100)</f>
        <v>0</v>
      </c>
      <c r="EV4" s="67" t="n">
        <f aca="false">IF(OR($D4=1,MONTH($B4)&lt;&gt;MONTH(StartDate),'У10 Ввод'!$D$157="",'У10 Ввод'!$E$157="",'У10 Ввод'!$D$157&gt;$B4),0,MAX(0,MIN(1,'У10 Ввод'!$E$157-NETWORKDAYS('У10 Ввод'!$D$157,$B4)+1))/Настройки!$E$16*100)</f>
        <v>0</v>
      </c>
      <c r="EW4" s="67" t="n">
        <f aca="false">IF(OR($D4=1,MONTH($B4)&lt;&gt;MONTH(StartDate),'У10 Ввод'!$D$158="",'У10 Ввод'!$E$158="",'У10 Ввод'!$D$158&gt;$B4),0,MAX(0,MIN(1,'У10 Ввод'!$E$158-NETWORKDAYS('У10 Ввод'!$D$158,$B4)+1))/Настройки!$E$16*100)</f>
        <v>0</v>
      </c>
      <c r="EX4" s="67" t="n">
        <f aca="false">IF(OR($D4=1,MONTH($B4)&lt;&gt;MONTH(StartDate),'У10 Ввод'!$D$159="",'У10 Ввод'!$E$159="",'У10 Ввод'!$D$159&gt;$B4),0,MAX(0,MIN(1,'У10 Ввод'!$E$159-NETWORKDAYS('У10 Ввод'!$D$159,$B4)+1))/Настройки!$E$16*100)</f>
        <v>0</v>
      </c>
      <c r="EY4" s="67" t="n">
        <f aca="false">IF(OR($D4=1,MONTH($B4)&lt;&gt;MONTH(StartDate),'У10 Ввод'!$D$160="",'У10 Ввод'!$E$160="",'У10 Ввод'!$D$160&gt;$B4),0,MAX(0,MIN(1,'У10 Ввод'!$E$160-NETWORKDAYS('У10 Ввод'!$D$160,$B4)+1))/Настройки!$E$16*100)</f>
        <v>0</v>
      </c>
      <c r="EZ4" s="67" t="n">
        <f aca="false">IF(OR($D4=1,MONTH($B4)&lt;&gt;MONTH(StartDate),'У10 Ввод'!$D$161="",'У10 Ввод'!$E$161="",'У10 Ввод'!$D$161&gt;$B4),0,MAX(0,MIN(1,'У10 Ввод'!$E$161-NETWORKDAYS('У10 Ввод'!$D$161,$B4)+1))/Настройки!$E$16*100)</f>
        <v>0</v>
      </c>
      <c r="FA4" s="67" t="n">
        <f aca="false">IF(OR($D4=1,MONTH($B4)&lt;&gt;MONTH(StartDate),'У10 Ввод'!$D$162="",'У10 Ввод'!$E$162="",'У10 Ввод'!$D$162&gt;$B4),0,MAX(0,MIN(1,'У10 Ввод'!$E$162-NETWORKDAYS('У10 Ввод'!$D$162,$B4)+1))/Настройки!$E$16*100)</f>
        <v>0</v>
      </c>
      <c r="FB4" s="67" t="n">
        <f aca="false">IF(OR($D4=1,MONTH($B4)&lt;&gt;MONTH(StartDate),'У10 Ввод'!$D$163="",'У10 Ввод'!$E$163="",'У10 Ввод'!$D$163&gt;$B4),0,MAX(0,MIN(1,'У10 Ввод'!$E$163-NETWORKDAYS('У10 Ввод'!$D$163,$B4)+1))/Настройки!$E$16*100)</f>
        <v>0</v>
      </c>
      <c r="FC4" s="67" t="n">
        <f aca="false">IF(OR($D4=1,MONTH($B4)&lt;&gt;MONTH(StartDate),'У10 Ввод'!$D$164="",'У10 Ввод'!$E$164="",'У10 Ввод'!$D$164&gt;$B4),0,MAX(0,MIN(1,'У10 Ввод'!$E$164-NETWORKDAYS('У10 Ввод'!$D$164,$B4)+1))/Настройки!$E$16*100)</f>
        <v>0</v>
      </c>
      <c r="FD4" s="67" t="n">
        <f aca="false">IF(OR($D4=1,MONTH($B4)&lt;&gt;MONTH(StartDate),'У10 Ввод'!$D$165="",'У10 Ввод'!$E$165="",'У10 Ввод'!$D$165&gt;$B4),0,MAX(0,MIN(1,'У10 Ввод'!$E$165-NETWORKDAYS('У10 Ввод'!$D$165,$B4)+1))/Настройки!$E$16*100)</f>
        <v>0</v>
      </c>
      <c r="FE4" s="67" t="n">
        <f aca="false">IF(OR($D4=1,MONTH($B4)&lt;&gt;MONTH(StartDate),'У10 Ввод'!$D$166="",'У10 Ввод'!$E$166="",'У10 Ввод'!$D$166&gt;$B4),0,MAX(0,MIN(1,'У10 Ввод'!$E$166-NETWORKDAYS('У10 Ввод'!$D$166,$B4)+1))/Настройки!$E$16*100)</f>
        <v>0</v>
      </c>
      <c r="FF4" s="67" t="n">
        <f aca="false">IF(OR($D4=1,MONTH($B4)&lt;&gt;MONTH(StartDate),'У10 Ввод'!$D$167="",'У10 Ввод'!$E$167="",'У10 Ввод'!$D$167&gt;$B4),0,MAX(0,MIN(1,'У10 Ввод'!$E$167-NETWORKDAYS('У10 Ввод'!$D$167,$B4)+1))/Настройки!$E$16*100)</f>
        <v>0</v>
      </c>
      <c r="FG4" s="67" t="n">
        <f aca="false">IF(OR($D4=1,MONTH($B4)&lt;&gt;MONTH(StartDate),'У10 Ввод'!$D$168="",'У10 Ввод'!$E$168="",'У10 Ввод'!$D$168&gt;$B4),0,MAX(0,MIN(1,'У10 Ввод'!$E$168-NETWORKDAYS('У10 Ввод'!$D$168,$B4)+1))/Настройки!$E$16*100)</f>
        <v>0</v>
      </c>
      <c r="FH4" s="67" t="n">
        <f aca="false">IF(OR($D4=1,MONTH($B4)&lt;&gt;MONTH(StartDate),'У10 Ввод'!$D$169="",'У10 Ввод'!$E$169="",'У10 Ввод'!$D$169&gt;$B4),0,MAX(0,MIN(1,'У10 Ввод'!$E$169-NETWORKDAYS('У10 Ввод'!$D$169,$B4)+1))/Настройки!$E$16*100)</f>
        <v>0</v>
      </c>
      <c r="FI4" s="67" t="n">
        <f aca="false">IF(OR($D4=1,MONTH($B4)&lt;&gt;MONTH(StartDate),'У10 Ввод'!$D$170="",'У10 Ввод'!$E$170="",'У10 Ввод'!$D$170&gt;$B4),0,MAX(0,MIN(1,'У10 Ввод'!$E$170-NETWORKDAYS('У10 Ввод'!$D$170,$B4)+1))/Настройки!$E$16*100)</f>
        <v>0</v>
      </c>
      <c r="FJ4" s="67" t="n">
        <f aca="false">IF(OR($D4=1,MONTH($B4)&lt;&gt;MONTH(StartDate),'У10 Ввод'!$D$171="",'У10 Ввод'!$E$171="",'У10 Ввод'!$D$171&gt;$B4),0,MAX(0,MIN(1,'У10 Ввод'!$E$171-NETWORKDAYS('У10 Ввод'!$D$171,$B4)+1))/Настройки!$E$16*100)</f>
        <v>0</v>
      </c>
      <c r="FK4" s="67" t="n">
        <f aca="false">IF(OR($D4=1,MONTH($B4)&lt;&gt;MONTH(StartDate),'У10 Ввод'!$D$172="",'У10 Ввод'!$E$172="",'У10 Ввод'!$D$172&gt;$B4),0,MAX(0,MIN(1,'У10 Ввод'!$E$172-NETWORKDAYS('У10 Ввод'!$D$172,$B4)+1))/Настройки!$E$16*100)</f>
        <v>0</v>
      </c>
      <c r="FL4" s="67" t="n">
        <f aca="false">IF(OR($D4=1,MONTH($B4)&lt;&gt;MONTH(StartDate),'У10 Ввод'!$D$173="",'У10 Ввод'!$E$173="",'У10 Ввод'!$D$173&gt;$B4),0,MAX(0,MIN(1,'У10 Ввод'!$E$173-NETWORKDAYS('У10 Ввод'!$D$173,$B4)+1))/Настройки!$E$16*100)</f>
        <v>0</v>
      </c>
      <c r="FM4" s="67" t="n">
        <f aca="false">IF(OR($D4=1,MONTH($B4)&lt;&gt;MONTH(StartDate),'У10 Ввод'!$D$174="",'У10 Ввод'!$E$174="",'У10 Ввод'!$D$174&gt;$B4),0,MAX(0,MIN(1,'У10 Ввод'!$E$174-NETWORKDAYS('У10 Ввод'!$D$174,$B4)+1))/Настройки!$E$16*100)</f>
        <v>0</v>
      </c>
      <c r="FN4" s="67" t="n">
        <f aca="false">IF(OR($D4=1,MONTH($B4)&lt;&gt;MONTH(StartDate),'У10 Ввод'!$D$175="",'У10 Ввод'!$E$175="",'У10 Ввод'!$D$175&gt;$B4),0,MAX(0,MIN(1,'У10 Ввод'!$E$175-NETWORKDAYS('У10 Ввод'!$D$175,$B4)+1))/Настройки!$E$16*100)</f>
        <v>0</v>
      </c>
      <c r="FO4" s="67" t="n">
        <f aca="false">IF(OR($D4=1,MONTH($B4)&lt;&gt;MONTH(StartDate),'У10 Ввод'!$D$176="",'У10 Ввод'!$E$176="",'У10 Ввод'!$D$176&gt;$B4),0,MAX(0,MIN(1,'У10 Ввод'!$E$176-NETWORKDAYS('У10 Ввод'!$D$176,$B4)+1))/Настройки!$E$16*100)</f>
        <v>0</v>
      </c>
      <c r="FP4" s="67" t="n">
        <f aca="false">IF(OR($D4=1,MONTH($B4)&lt;&gt;MONTH(StartDate),'У10 Ввод'!$D$177="",'У10 Ввод'!$E$177="",'У10 Ввод'!$D$177&gt;$B4),0,MAX(0,MIN(1,'У10 Ввод'!$E$177-NETWORKDAYS('У10 Ввод'!$D$177,$B4)+1))/Настройки!$E$16*100)</f>
        <v>0</v>
      </c>
      <c r="FQ4" s="67" t="n">
        <f aca="false">IF(OR($D4=1,MONTH($B4)&lt;&gt;MONTH(StartDate),'У10 Ввод'!$D$178="",'У10 Ввод'!$E$178="",'У10 Ввод'!$D$178&gt;$B4),0,MAX(0,MIN(1,'У10 Ввод'!$E$178-NETWORKDAYS('У10 Ввод'!$D$178,$B4)+1))/Настройки!$E$16*100)</f>
        <v>0</v>
      </c>
      <c r="FR4" s="67" t="n">
        <f aca="false">IF(OR($D4=1,MONTH($B4)&lt;&gt;MONTH(StartDate),'У10 Ввод'!$D$179="",'У10 Ввод'!$E$179="",'У10 Ввод'!$D$179&gt;$B4),0,MAX(0,MIN(1,'У10 Ввод'!$E$179-NETWORKDAYS('У10 Ввод'!$D$179,$B4)+1))/Настройки!$E$16*100)</f>
        <v>0</v>
      </c>
      <c r="FS4" s="67" t="n">
        <f aca="false">IF(OR($D4=1,MONTH($B4)&lt;&gt;MONTH(StartDate),'У10 Ввод'!$D$180="",'У10 Ввод'!$E$180="",'У10 Ввод'!$D$180&gt;$B4),0,MAX(0,MIN(1,'У10 Ввод'!$E$180-NETWORKDAYS('У10 Ввод'!$D$180,$B4)+1))/Настройки!$E$16*100)</f>
        <v>0</v>
      </c>
      <c r="FT4" s="67" t="n">
        <f aca="false">IF(OR($D4=1,MONTH($B4)&lt;&gt;MONTH(StartDate),'У10 Ввод'!$D$181="",'У10 Ввод'!$E$181="",'У10 Ввод'!$D$181&gt;$B4),0,MAX(0,MIN(1,'У10 Ввод'!$E$181-NETWORKDAYS('У10 Ввод'!$D$181,$B4)+1))/Настройки!$E$16*100)</f>
        <v>0</v>
      </c>
      <c r="FU4" s="67" t="n">
        <f aca="false">IF(OR($D4=1,MONTH($B4)&lt;&gt;MONTH(StartDate),'У10 Ввод'!$D$182="",'У10 Ввод'!$E$182="",'У10 Ввод'!$D$182&gt;$B4),0,MAX(0,MIN(1,'У10 Ввод'!$E$182-NETWORKDAYS('У10 Ввод'!$D$182,$B4)+1))/Настройки!$E$16*100)</f>
        <v>0</v>
      </c>
      <c r="FV4" s="67" t="n">
        <f aca="false">IF(OR($D4=1,MONTH($B4)&lt;&gt;MONTH(StartDate),'У10 Ввод'!$D$183="",'У10 Ввод'!$E$183="",'У10 Ввод'!$D$183&gt;$B4),0,MAX(0,MIN(1,'У10 Ввод'!$E$183-NETWORKDAYS('У10 Ввод'!$D$183,$B4)+1))/Настройки!$E$16*100)</f>
        <v>0</v>
      </c>
      <c r="FW4" s="67" t="n">
        <f aca="false">IF(OR($D4=1,MONTH($B4)&lt;&gt;MONTH(StartDate),'У10 Ввод'!$D$184="",'У10 Ввод'!$E$184="",'У10 Ввод'!$D$184&gt;$B4),0,MAX(0,MIN(1,'У10 Ввод'!$E$184-NETWORKDAYS('У10 Ввод'!$D$184,$B4)+1))/Настройки!$E$16*100)</f>
        <v>0</v>
      </c>
      <c r="FX4" s="67" t="n">
        <f aca="false">IF(OR($D4=1,MONTH($B4)&lt;&gt;MONTH(StartDate),'У10 Ввод'!$D$185="",'У10 Ввод'!$E$185="",'У10 Ввод'!$D$185&gt;$B4),0,MAX(0,MIN(1,'У10 Ввод'!$E$185-NETWORKDAYS('У10 Ввод'!$D$185,$B4)+1))/Настройки!$E$16*100)</f>
        <v>0</v>
      </c>
      <c r="FY4" s="67" t="n">
        <f aca="false">IF(OR($D4=1,MONTH($B4)&lt;&gt;MONTH(StartDate),'У10 Ввод'!$D$186="",'У10 Ввод'!$E$186="",'У10 Ввод'!$D$186&gt;$B4),0,MAX(0,MIN(1,'У10 Ввод'!$E$186-NETWORKDAYS('У10 Ввод'!$D$186,$B4)+1))/Настройки!$E$16*100)</f>
        <v>0</v>
      </c>
      <c r="FZ4" s="67" t="n">
        <f aca="false">IF(OR($D4=1,MONTH($B4)&lt;&gt;MONTH(StartDate),'У10 Ввод'!$D$187="",'У10 Ввод'!$E$187="",'У10 Ввод'!$D$187&gt;$B4),0,MAX(0,MIN(1,'У10 Ввод'!$E$187-NETWORKDAYS('У10 Ввод'!$D$187,$B4)+1))/Настройки!$E$16*100)</f>
        <v>0</v>
      </c>
      <c r="GA4" s="67" t="n">
        <f aca="false">IF(OR($D4=1,MONTH($B4)&lt;&gt;MONTH(StartDate),'У10 Ввод'!$D$188="",'У10 Ввод'!$E$188="",'У10 Ввод'!$D$188&gt;$B4),0,MAX(0,MIN(1,'У10 Ввод'!$E$188-NETWORKDAYS('У10 Ввод'!$D$188,$B4)+1))/Настройки!$E$16*100)</f>
        <v>0</v>
      </c>
      <c r="GB4" s="67" t="n">
        <f aca="false">IF(OR($D4=1,MONTH($B4)&lt;&gt;MONTH(StartDate),'У10 Ввод'!$D$189="",'У10 Ввод'!$E$189="",'У10 Ввод'!$D$189&gt;$B4),0,MAX(0,MIN(1,'У10 Ввод'!$E$189-NETWORKDAYS('У10 Ввод'!$D$189,$B4)+1))/Настройки!$E$16*100)</f>
        <v>0</v>
      </c>
      <c r="GC4" s="67" t="n">
        <f aca="false">IF(OR($D4=1,MONTH($B4)&lt;&gt;MONTH(StartDate),'У10 Ввод'!$D$190="",'У10 Ввод'!$E$190="",'У10 Ввод'!$D$190&gt;$B4),0,MAX(0,MIN(1,'У10 Ввод'!$E$190-NETWORKDAYS('У10 Ввод'!$D$190,$B4)+1))/Настройки!$E$16*100)</f>
        <v>0</v>
      </c>
      <c r="GD4" s="67" t="n">
        <f aca="false">IF(OR($D4=1,MONTH($B4)&lt;&gt;MONTH(StartDate),'У10 Ввод'!$D$191="",'У10 Ввод'!$E$191="",'У10 Ввод'!$D$191&gt;$B4),0,MAX(0,MIN(1,'У10 Ввод'!$E$191-NETWORKDAYS('У10 Ввод'!$D$191,$B4)+1))/Настройки!$E$16*100)</f>
        <v>0</v>
      </c>
      <c r="GE4" s="67" t="n">
        <f aca="false">IF(OR($D4=1,MONTH($B4)&lt;&gt;MONTH(StartDate),'У10 Ввод'!$D$192="",'У10 Ввод'!$E$192="",'У10 Ввод'!$D$192&gt;$B4),0,MAX(0,MIN(1,'У10 Ввод'!$E$192-NETWORKDAYS('У10 Ввод'!$D$192,$B4)+1))/Настройки!$E$16*100)</f>
        <v>0</v>
      </c>
      <c r="GF4" s="67" t="n">
        <f aca="false">IF(OR($D4=1,MONTH($B4)&lt;&gt;MONTH(StartDate),'У10 Ввод'!$D$193="",'У10 Ввод'!$E$193="",'У10 Ввод'!$D$193&gt;$B4),0,MAX(0,MIN(1,'У10 Ввод'!$E$193-NETWORKDAYS('У10 Ввод'!$D$193,$B4)+1))/Настройки!$E$16*100)</f>
        <v>0</v>
      </c>
      <c r="GG4" s="67" t="n">
        <f aca="false">IF(OR($D4=1,MONTH($B4)&lt;&gt;MONTH(StartDate),'У10 Ввод'!$D$194="",'У10 Ввод'!$E$194="",'У10 Ввод'!$D$194&gt;$B4),0,MAX(0,MIN(1,'У10 Ввод'!$E$194-NETWORKDAYS('У10 Ввод'!$D$194,$B4)+1))/Настройки!$E$16*100)</f>
        <v>0</v>
      </c>
      <c r="GH4" s="67" t="n">
        <f aca="false">IF(OR($D4=1,MONTH($B4)&lt;&gt;MONTH(StartDate),'У10 Ввод'!$D$195="",'У10 Ввод'!$E$195="",'У10 Ввод'!$D$195&gt;$B4),0,MAX(0,MIN(1,'У10 Ввод'!$E$195-NETWORKDAYS('У10 Ввод'!$D$195,$B4)+1))/Настройки!$E$16*100)</f>
        <v>0</v>
      </c>
      <c r="GI4" s="67" t="n">
        <f aca="false">IF(OR($D4=1,MONTH($B4)&lt;&gt;MONTH(StartDate),'У10 Ввод'!$D$196="",'У10 Ввод'!$E$196="",'У10 Ввод'!$D$196&gt;$B4),0,MAX(0,MIN(1,'У10 Ввод'!$E$196-NETWORKDAYS('У10 Ввод'!$D$196,$B4)+1))/Настройки!$E$16*100)</f>
        <v>0</v>
      </c>
      <c r="GJ4" s="67" t="n">
        <f aca="false">IF(OR($D4=1,MONTH($B4)&lt;&gt;MONTH(StartDate),'У10 Ввод'!$D$197="",'У10 Ввод'!$E$197="",'У10 Ввод'!$D$197&gt;$B4),0,MAX(0,MIN(1,'У10 Ввод'!$E$197-NETWORKDAYS('У10 Ввод'!$D$197,$B4)+1))/Настройки!$E$16*100)</f>
        <v>0</v>
      </c>
      <c r="GK4" s="67" t="n">
        <f aca="false">IF(OR($D4=1,MONTH($B4)&lt;&gt;MONTH(StartDate),'У10 Ввод'!$D$198="",'У10 Ввод'!$E$198="",'У10 Ввод'!$D$198&gt;$B4),0,MAX(0,MIN(1,'У10 Ввод'!$E$198-NETWORKDAYS('У10 Ввод'!$D$198,$B4)+1))/Настройки!$E$16*100)</f>
        <v>0</v>
      </c>
      <c r="GL4" s="67" t="n">
        <f aca="false">IF(OR($D4=1,MONTH($B4)&lt;&gt;MONTH(StartDate),'У10 Ввод'!$D$199="",'У10 Ввод'!$E$199="",'У10 Ввод'!$D$199&gt;$B4),0,MAX(0,MIN(1,'У10 Ввод'!$E$199-NETWORKDAYS('У10 Ввод'!$D$199,$B4)+1))/Настройки!$E$16*100)</f>
        <v>0</v>
      </c>
      <c r="GM4" s="67" t="n">
        <f aca="false">IF(OR($D4=1,MONTH($B4)&lt;&gt;MONTH(StartDate),'У10 Ввод'!$D$200="",'У10 Ввод'!$E$200="",'У10 Ввод'!$D$200&gt;$B4),0,MAX(0,MIN(1,'У10 Ввод'!$E$200-NETWORKDAYS('У10 Ввод'!$D$200,$B4)+1))/Настройки!$E$16*100)</f>
        <v>0</v>
      </c>
      <c r="GN4" s="67" t="n">
        <f aca="false">IF(OR($D4=1,MONTH($B4)&lt;&gt;MONTH(StartDate),'У10 Ввод'!$D$201="",'У10 Ввод'!$E$201="",'У10 Ввод'!$D$201&gt;$B4),0,MAX(0,MIN(1,'У10 Ввод'!$E$201-NETWORKDAYS('У10 Ввод'!$D$201,$B4)+1))/Настройки!$E$16*100)</f>
        <v>0</v>
      </c>
      <c r="GO4" s="67" t="n">
        <f aca="false">IF(OR($D4=1,MONTH($B4)&lt;&gt;MONTH(StartDate),'У10 Ввод'!$D$202="",'У10 Ввод'!$E$202="",'У10 Ввод'!$D$202&gt;$B4),0,MAX(0,MIN(1,'У10 Ввод'!$E$202-NETWORKDAYS('У10 Ввод'!$D$202,$B4)+1))/Настройки!$E$16*100)</f>
        <v>0</v>
      </c>
      <c r="GP4" s="67" t="n">
        <f aca="false">IF(OR($D4=1,MONTH($B4)&lt;&gt;MONTH(StartDate),'У10 Ввод'!$D$203="",'У10 Ввод'!$E$203="",'У10 Ввод'!$D$203&gt;$B4),0,MAX(0,MIN(1,'У10 Ввод'!$E$203-NETWORKDAYS('У10 Ввод'!$D$203,$B4)+1))/Настройки!$E$16*100)</f>
        <v>0</v>
      </c>
      <c r="GQ4" s="67" t="n">
        <f aca="false">IF(OR($D4=1,MONTH($B4)&lt;&gt;MONTH(StartDate),'У10 Ввод'!$D$204="",'У10 Ввод'!$E$204="",'У10 Ввод'!$D$204&gt;$B4),0,MAX(0,MIN(1,'У10 Ввод'!$E$204-NETWORKDAYS('У10 Ввод'!$D$204,$B4)+1))/Настройки!$E$16*100)</f>
        <v>0</v>
      </c>
      <c r="GR4" s="67" t="n">
        <f aca="false">IF(OR($D4=1,MONTH($B4)&lt;&gt;MONTH(StartDate),'У10 Ввод'!$D$205="",'У10 Ввод'!$E$205="",'У10 Ввод'!$D$205&gt;$B4),0,MAX(0,MIN(1,'У10 Ввод'!$E$205-NETWORKDAYS('У10 Ввод'!$D$205,$B4)+1))/Настройки!$E$16*100)</f>
        <v>0</v>
      </c>
      <c r="GS4" s="67" t="n">
        <f aca="false">IF(OR($D4=1,MONTH($B4)&lt;&gt;MONTH(StartDate),'У10 Ввод'!$D$206="",'У10 Ввод'!$E$206="",'У10 Ввод'!$D$206&gt;$B4),0,MAX(0,MIN(1,'У10 Ввод'!$E$206-NETWORKDAYS('У10 Ввод'!$D$206,$B4)+1))/Настройки!$E$16*100)</f>
        <v>0</v>
      </c>
      <c r="GT4" s="67" t="n">
        <f aca="false">IF(OR($D4=1,MONTH($B4)&lt;&gt;MONTH(StartDate),'У10 Ввод'!$D$207="",'У10 Ввод'!$E$207="",'У10 Ввод'!$D$207&gt;$B4),0,MAX(0,MIN(1,'У10 Ввод'!$E$207-NETWORKDAYS('У10 Ввод'!$D$207,$B4)+1))/Настройки!$E$16*100)</f>
        <v>0</v>
      </c>
      <c r="GU4" s="67" t="n">
        <f aca="false">IF(OR($D4=1,MONTH($B4)&lt;&gt;MONTH(StartDate),'У10 Ввод'!$D$208="",'У10 Ввод'!$E$208="",'У10 Ввод'!$D$208&gt;$B4),0,MAX(0,MIN(1,'У10 Ввод'!$E$208-NETWORKDAYS('У10 Ввод'!$D$208,$B4)+1))/Настройки!$E$16*100)</f>
        <v>0</v>
      </c>
      <c r="GV4" s="67" t="n">
        <f aca="false">IF(OR($D4=1,MONTH($B4)&lt;&gt;MONTH(StartDate),'У10 Ввод'!$D$209="",'У10 Ввод'!$E$209="",'У10 Ввод'!$D$209&gt;$B4),0,MAX(0,MIN(1,'У10 Ввод'!$E$209-NETWORKDAYS('У10 Ввод'!$D$209,$B4)+1))/Настройки!$E$16*100)</f>
        <v>0</v>
      </c>
      <c r="GW4" s="67" t="n">
        <f aca="false">IF(OR($D4=1,MONTH($B4)&lt;&gt;MONTH(StartDate),'У10 Ввод'!$D$210="",'У10 Ввод'!$E$210="",'У10 Ввод'!$D$210&gt;$B4),0,MAX(0,MIN(1,'У10 Ввод'!$E$210-NETWORKDAYS('У10 Ввод'!$D$210,$B4)+1))/Настройки!$E$16*100)</f>
        <v>0</v>
      </c>
      <c r="GX4" s="67" t="n">
        <f aca="false">IF(OR($D4=1,MONTH($B4)&lt;&gt;MONTH(StartDate),'У10 Ввод'!$D$211="",'У10 Ввод'!$E$211="",'У10 Ввод'!$D$211&gt;$B4),0,MAX(0,MIN(1,'У10 Ввод'!$E$211-NETWORKDAYS('У10 Ввод'!$D$211,$B4)+1))/Настройки!$E$16*100)</f>
        <v>0</v>
      </c>
      <c r="GY4" s="67" t="n">
        <f aca="false">IF(OR($D4=1,MONTH($B4)&lt;&gt;MONTH(StartDate),'У10 Ввод'!$D$212="",'У10 Ввод'!$E$212="",'У10 Ввод'!$D$212&gt;$B4),0,MAX(0,MIN(1,'У10 Ввод'!$E$212-NETWORKDAYS('У10 Ввод'!$D$212,$B4)+1))/Настройки!$E$16*100)</f>
        <v>0</v>
      </c>
      <c r="GZ4" s="67" t="n">
        <f aca="false">IF(OR($D4=1,MONTH($B4)&lt;&gt;MONTH(StartDate),'У10 Ввод'!$D$213="",'У10 Ввод'!$E$213="",'У10 Ввод'!$D$213&gt;$B4),0,MAX(0,MIN(1,'У10 Ввод'!$E$213-NETWORKDAYS('У10 Ввод'!$D$213,$B4)+1))/Настройки!$E$16*100)</f>
        <v>0</v>
      </c>
      <c r="HA4" s="67" t="n">
        <f aca="false">IF(OR($D4=1,MONTH($B4)&lt;&gt;MONTH(StartDate),'У10 Ввод'!$D$214="",'У10 Ввод'!$E$214="",'У10 Ввод'!$D$214&gt;$B4),0,MAX(0,MIN(1,'У10 Ввод'!$E$214-NETWORKDAYS('У10 Ввод'!$D$214,$B4)+1))/Настройки!$E$16*100)</f>
        <v>0</v>
      </c>
      <c r="HB4" s="67" t="n">
        <f aca="false">IF(OR($D4=1,MONTH($B4)&lt;&gt;MONTH(StartDate),'У10 Ввод'!$D$215="",'У10 Ввод'!$E$215="",'У10 Ввод'!$D$215&gt;$B4),0,MAX(0,MIN(1,'У10 Ввод'!$E$215-NETWORKDAYS('У10 Ввод'!$D$215,$B4)+1))/Настройки!$E$16*100)</f>
        <v>0</v>
      </c>
      <c r="HC4" s="67" t="n">
        <f aca="false">IF(OR($D4=1,MONTH($B4)&lt;&gt;MONTH(StartDate),'У10 Ввод'!$D$216="",'У10 Ввод'!$E$216="",'У10 Ввод'!$D$216&gt;$B4),0,MAX(0,MIN(1,'У10 Ввод'!$E$216-NETWORKDAYS('У10 Ввод'!$D$216,$B4)+1))/Настройки!$E$16*100)</f>
        <v>0</v>
      </c>
      <c r="HD4" s="67" t="n">
        <f aca="false">IF(OR($D4=1,MONTH($B4)&lt;&gt;MONTH(StartDate),'У10 Ввод'!$D$217="",'У10 Ввод'!$E$217="",'У10 Ввод'!$D$217&gt;$B4),0,MAX(0,MIN(1,'У10 Ввод'!$E$217-NETWORKDAYS('У10 Ввод'!$D$217,$B4)+1))/Настройки!$E$16*100)</f>
        <v>0</v>
      </c>
      <c r="HE4" s="67" t="n">
        <f aca="false">IF(OR($D4=1,MONTH($B4)&lt;&gt;MONTH(StartDate),'У10 Ввод'!$D$218="",'У10 Ввод'!$E$218="",'У10 Ввод'!$D$218&gt;$B4),0,MAX(0,MIN(1,'У10 Ввод'!$E$218-NETWORKDAYS('У10 Ввод'!$D$218,$B4)+1))/Настройки!$E$16*100)</f>
        <v>0</v>
      </c>
      <c r="HF4" s="67" t="n">
        <f aca="false">IF(OR($D4=1,MONTH($B4)&lt;&gt;MONTH(StartDate),'У10 Ввод'!$D$219="",'У10 Ввод'!$E$219="",'У10 Ввод'!$D$219&gt;$B4),0,MAX(0,MIN(1,'У10 Ввод'!$E$219-NETWORKDAYS('У10 Ввод'!$D$219,$B4)+1))/Настройки!$E$16*100)</f>
        <v>0</v>
      </c>
      <c r="HG4" s="67" t="n">
        <f aca="false">IF(OR($D4=1,MONTH($B4)&lt;&gt;MONTH(StartDate),'У10 Ввод'!$D$220="",'У10 Ввод'!$E$220="",'У10 Ввод'!$D$220&gt;$B4),0,MAX(0,MIN(1,'У10 Ввод'!$E$220-NETWORKDAYS('У10 Ввод'!$D$220,$B4)+1))/Настройки!$E$16*100)</f>
        <v>0</v>
      </c>
      <c r="HH4" s="67" t="n">
        <f aca="false">IF(OR($D4=1,MONTH($B4)&lt;&gt;MONTH(StartDate),'У10 Ввод'!$D$221="",'У10 Ввод'!$E$221="",'У10 Ввод'!$D$221&gt;$B4),0,MAX(0,MIN(1,'У10 Ввод'!$E$221-NETWORKDAYS('У10 Ввод'!$D$221,$B4)+1))/Настройки!$E$16*100)</f>
        <v>0</v>
      </c>
      <c r="HI4" s="67" t="n">
        <f aca="false">IF(OR($D4=1,MONTH($B4)&lt;&gt;MONTH(StartDate),'У10 Ввод'!$D$222="",'У10 Ввод'!$E$222="",'У10 Ввод'!$D$222&gt;$B4),0,MAX(0,MIN(1,'У10 Ввод'!$E$222-NETWORKDAYS('У10 Ввод'!$D$222,$B4)+1))/Настройки!$E$16*100)</f>
        <v>0</v>
      </c>
      <c r="HJ4" s="67" t="n">
        <f aca="false">IF(OR($D4=1,MONTH($B4)&lt;&gt;MONTH(StartDate),'У10 Ввод'!$D$223="",'У10 Ввод'!$E$223="",'У10 Ввод'!$D$223&gt;$B4),0,MAX(0,MIN(1,'У10 Ввод'!$E$223-NETWORKDAYS('У10 Ввод'!$D$223,$B4)+1))/Настройки!$E$16*100)</f>
        <v>0</v>
      </c>
      <c r="HK4" s="67" t="n">
        <f aca="false">IF(OR($D4=1,MONTH($B4)&lt;&gt;MONTH(StartDate),'У10 Ввод'!$D$224="",'У10 Ввод'!$E$224="",'У10 Ввод'!$D$224&gt;$B4),0,MAX(0,MIN(1,'У10 Ввод'!$E$224-NETWORKDAYS('У10 Ввод'!$D$224,$B4)+1))/Настройки!$E$16*100)</f>
        <v>0</v>
      </c>
      <c r="HL4" s="67" t="n">
        <f aca="false">IF(OR($D4=1,MONTH($B4)&lt;&gt;MONTH(StartDate),'У10 Ввод'!$D$225="",'У10 Ввод'!$E$225="",'У10 Ввод'!$D$225&gt;$B4),0,MAX(0,MIN(1,'У10 Ввод'!$E$225-NETWORKDAYS('У10 Ввод'!$D$225,$B4)+1))/Настройки!$E$16*100)</f>
        <v>0</v>
      </c>
      <c r="HM4" s="67" t="n">
        <f aca="false">IF(OR($D4=1,MONTH($B4)&lt;&gt;MONTH(StartDate),'У10 Ввод'!$D$226="",'У10 Ввод'!$E$226="",'У10 Ввод'!$D$226&gt;$B4),0,MAX(0,MIN(1,'У10 Ввод'!$E$226-NETWORKDAYS('У10 Ввод'!$D$226,$B4)+1))/Настройки!$E$16*100)</f>
        <v>0</v>
      </c>
      <c r="HN4" s="67" t="n">
        <f aca="false">IF(OR($D4=1,MONTH($B4)&lt;&gt;MONTH(StartDate),'У10 Ввод'!$D$227="",'У10 Ввод'!$E$227="",'У10 Ввод'!$D$227&gt;$B4),0,MAX(0,MIN(1,'У10 Ввод'!$E$227-NETWORKDAYS('У10 Ввод'!$D$227,$B4)+1))/Настройки!$E$16*100)</f>
        <v>0</v>
      </c>
      <c r="HO4" s="67" t="n">
        <f aca="false">IF(OR($D4=1,MONTH($B4)&lt;&gt;MONTH(StartDate),'У10 Ввод'!$D$228="",'У10 Ввод'!$E$228="",'У10 Ввод'!$D$228&gt;$B4),0,MAX(0,MIN(1,'У10 Ввод'!$E$228-NETWORKDAYS('У10 Ввод'!$D$228,$B4)+1))/Настройки!$E$16*100)</f>
        <v>0</v>
      </c>
      <c r="HP4" s="67" t="n">
        <f aca="false">IF(OR($D4=1,MONTH($B4)&lt;&gt;MONTH(StartDate),'У10 Ввод'!$D$229="",'У10 Ввод'!$E$229="",'У10 Ввод'!$D$229&gt;$B4),0,MAX(0,MIN(1,'У10 Ввод'!$E$229-NETWORKDAYS('У10 Ввод'!$D$229,$B4)+1))/Настройки!$E$16*100)</f>
        <v>0</v>
      </c>
      <c r="HQ4" s="67" t="n">
        <f aca="false">IF(OR($D4=1,MONTH($B4)&lt;&gt;MONTH(StartDate),'У10 Ввод'!$D$230="",'У10 Ввод'!$E$230="",'У10 Ввод'!$D$230&gt;$B4),0,MAX(0,MIN(1,'У10 Ввод'!$E$230-NETWORKDAYS('У10 Ввод'!$D$230,$B4)+1))/Настройки!$E$16*100)</f>
        <v>0</v>
      </c>
      <c r="HR4" s="67" t="n">
        <f aca="false">IF(OR($D4=1,MONTH($B4)&lt;&gt;MONTH(StartDate),'У10 Ввод'!$D$231="",'У10 Ввод'!$E$231="",'У10 Ввод'!$D$231&gt;$B4),0,MAX(0,MIN(1,'У10 Ввод'!$E$231-NETWORKDAYS('У10 Ввод'!$D$231,$B4)+1))/Настройки!$E$16*100)</f>
        <v>0</v>
      </c>
      <c r="HS4" s="67" t="n">
        <f aca="false">IF(OR($D4=1,MONTH($B4)&lt;&gt;MONTH(StartDate),'У10 Ввод'!$D$232="",'У10 Ввод'!$E$232="",'У10 Ввод'!$D$232&gt;$B4),0,MAX(0,MIN(1,'У10 Ввод'!$E$232-NETWORKDAYS('У10 Ввод'!$D$232,$B4)+1))/Настройки!$E$16*100)</f>
        <v>0</v>
      </c>
      <c r="HT4" s="67" t="n">
        <f aca="false">IF(OR($D4=1,MONTH($B4)&lt;&gt;MONTH(StartDate),'У10 Ввод'!$D$233="",'У10 Ввод'!$E$233="",'У10 Ввод'!$D$233&gt;$B4),0,MAX(0,MIN(1,'У10 Ввод'!$E$233-NETWORKDAYS('У10 Ввод'!$D$233,$B4)+1))/Настройки!$E$16*100)</f>
        <v>0</v>
      </c>
      <c r="HU4" s="67" t="n">
        <f aca="false">IF(OR($D4=1,MONTH($B4)&lt;&gt;MONTH(StartDate),'У10 Ввод'!$D$234="",'У10 Ввод'!$E$234="",'У10 Ввод'!$D$234&gt;$B4),0,MAX(0,MIN(1,'У10 Ввод'!$E$234-NETWORKDAYS('У10 Ввод'!$D$234,$B4)+1))/Настройки!$E$16*100)</f>
        <v>0</v>
      </c>
      <c r="HV4" s="67" t="n">
        <f aca="false">IF(OR($D4=1,MONTH($B4)&lt;&gt;MONTH(StartDate),'У10 Ввод'!$D$235="",'У10 Ввод'!$E$235="",'У10 Ввод'!$D$235&gt;$B4),0,MAX(0,MIN(1,'У10 Ввод'!$E$235-NETWORKDAYS('У10 Ввод'!$D$235,$B4)+1))/Настройки!$E$16*100)</f>
        <v>0</v>
      </c>
      <c r="HW4" s="67" t="n">
        <f aca="false">IF(OR($D4=1,MONTH($B4)&lt;&gt;MONTH(StartDate),'У10 Ввод'!$D$236="",'У10 Ввод'!$E$236="",'У10 Ввод'!$D$236&gt;$B4),0,MAX(0,MIN(1,'У10 Ввод'!$E$236-NETWORKDAYS('У10 Ввод'!$D$236,$B4)+1))/Настройки!$E$16*100)</f>
        <v>0</v>
      </c>
      <c r="HX4" s="67" t="n">
        <f aca="false">IF(OR($D4=1,MONTH($B4)&lt;&gt;MONTH(StartDate),'У10 Ввод'!$D$237="",'У10 Ввод'!$E$237="",'У10 Ввод'!$D$237&gt;$B4),0,MAX(0,MIN(1,'У10 Ввод'!$E$237-NETWORKDAYS('У10 Ввод'!$D$237,$B4)+1))/Настройки!$E$16*100)</f>
        <v>0</v>
      </c>
      <c r="HY4" s="67" t="n">
        <f aca="false">IF(OR($D4=1,MONTH($B4)&lt;&gt;MONTH(StartDate),'У10 Ввод'!$D$238="",'У10 Ввод'!$E$238="",'У10 Ввод'!$D$238&gt;$B4),0,MAX(0,MIN(1,'У10 Ввод'!$E$238-NETWORKDAYS('У10 Ввод'!$D$238,$B4)+1))/Настройки!$E$16*100)</f>
        <v>0</v>
      </c>
      <c r="HZ4" s="67" t="n">
        <f aca="false">IF(OR($D4=1,MONTH($B4)&lt;&gt;MONTH(StartDate),'У10 Ввод'!$D$239="",'У10 Ввод'!$E$239="",'У10 Ввод'!$D$239&gt;$B4),0,MAX(0,MIN(1,'У10 Ввод'!$E$239-NETWORKDAYS('У10 Ввод'!$D$239,$B4)+1))/Настройки!$E$16*100)</f>
        <v>0</v>
      </c>
      <c r="IA4" s="67" t="n">
        <f aca="false">IF(OR($D4=1,MONTH($B4)&lt;&gt;MONTH(StartDate),'У10 Ввод'!$D$240="",'У10 Ввод'!$E$240="",'У10 Ввод'!$D$240&gt;$B4),0,MAX(0,MIN(1,'У10 Ввод'!$E$240-NETWORKDAYS('У10 Ввод'!$D$240,$B4)+1))/Настройки!$E$16*100)</f>
        <v>0</v>
      </c>
      <c r="IB4" s="67" t="n">
        <f aca="false">IF(OR($D4=1,MONTH($B4)&lt;&gt;MONTH(StartDate),'У10 Ввод'!$D$241="",'У10 Ввод'!$E$241="",'У10 Ввод'!$D$241&gt;$B4),0,MAX(0,MIN(1,'У10 Ввод'!$E$241-NETWORKDAYS('У10 Ввод'!$D$241,$B4)+1))/Настройки!$E$16*100)</f>
        <v>0</v>
      </c>
      <c r="IC4" s="67" t="n">
        <f aca="false">IF(OR($D4=1,MONTH($B4)&lt;&gt;MONTH(StartDate),'У10 Ввод'!$D$242="",'У10 Ввод'!$E$242="",'У10 Ввод'!$D$242&gt;$B4),0,MAX(0,MIN(1,'У10 Ввод'!$E$242-NETWORKDAYS('У10 Ввод'!$D$242,$B4)+1))/Настройки!$E$16*100)</f>
        <v>0</v>
      </c>
      <c r="ID4" s="67" t="n">
        <f aca="false">IF(OR($D4=1,MONTH($B4)&lt;&gt;MONTH(StartDate),'У10 Ввод'!$D$243="",'У10 Ввод'!$E$243="",'У10 Ввод'!$D$243&gt;$B4),0,MAX(0,MIN(1,'У10 Ввод'!$E$243-NETWORKDAYS('У10 Ввод'!$D$243,$B4)+1))/Настройки!$E$16*100)</f>
        <v>0</v>
      </c>
      <c r="IE4" s="67" t="n">
        <f aca="false">IF(OR($D4=1,MONTH($B4)&lt;&gt;MONTH(StartDate),'У10 Ввод'!$D$244="",'У10 Ввод'!$E$244="",'У10 Ввод'!$D$244&gt;$B4),0,MAX(0,MIN(1,'У10 Ввод'!$E$244-NETWORKDAYS('У10 Ввод'!$D$244,$B4)+1))/Настройки!$E$16*100)</f>
        <v>0</v>
      </c>
      <c r="IF4" s="67" t="n">
        <f aca="false">IF(OR($D4=1,MONTH($B4)&lt;&gt;MONTH(StartDate),'У10 Ввод'!$D$245="",'У10 Ввод'!$E$245="",'У10 Ввод'!$D$245&gt;$B4),0,MAX(0,MIN(1,'У10 Ввод'!$E$245-NETWORKDAYS('У10 Ввод'!$D$245,$B4)+1))/Настройки!$E$16*100)</f>
        <v>0</v>
      </c>
      <c r="IG4" s="67" t="n">
        <f aca="false">IF(OR($D4=1,MONTH($B4)&lt;&gt;MONTH(StartDate),'У10 Ввод'!$D$246="",'У10 Ввод'!$E$246="",'У10 Ввод'!$D$246&gt;$B4),0,MAX(0,MIN(1,'У10 Ввод'!$E$246-NETWORKDAYS('У10 Ввод'!$D$246,$B4)+1))/Настройки!$E$16*100)</f>
        <v>0</v>
      </c>
      <c r="IH4" s="67" t="n">
        <f aca="false">IF(OR($D4=1,MONTH($B4)&lt;&gt;MONTH(StartDate),'У10 Ввод'!$D$247="",'У10 Ввод'!$E$247="",'У10 Ввод'!$D$247&gt;$B4),0,MAX(0,MIN(1,'У10 Ввод'!$E$247-NETWORKDAYS('У10 Ввод'!$D$247,$B4)+1))/Настройки!$E$16*100)</f>
        <v>0</v>
      </c>
      <c r="II4" s="67" t="n">
        <f aca="false">IF(OR($D4=1,MONTH($B4)&lt;&gt;MONTH(StartDate),'У10 Ввод'!$D$248="",'У10 Ввод'!$E$248="",'У10 Ввод'!$D$248&gt;$B4),0,MAX(0,MIN(1,'У10 Ввод'!$E$248-NETWORKDAYS('У10 Ввод'!$D$248,$B4)+1))/Настройки!$E$16*100)</f>
        <v>0</v>
      </c>
      <c r="IJ4" s="67" t="n">
        <f aca="false">IF(OR($D4=1,MONTH($B4)&lt;&gt;MONTH(StartDate),'У10 Ввод'!$D$249="",'У10 Ввод'!$E$249="",'У10 Ввод'!$D$249&gt;$B4),0,MAX(0,MIN(1,'У10 Ввод'!$E$249-NETWORKDAYS('У10 Ввод'!$D$249,$B4)+1))/Настройки!$E$16*100)</f>
        <v>0</v>
      </c>
      <c r="IK4" s="67" t="n">
        <f aca="false">IF(OR($D4=1,MONTH($B4)&lt;&gt;MONTH(StartDate),'У10 Ввод'!$D$250="",'У10 Ввод'!$E$250="",'У10 Ввод'!$D$250&gt;$B4),0,MAX(0,MIN(1,'У10 Ввод'!$E$250-NETWORKDAYS('У10 Ввод'!$D$250,$B4)+1))/Настройки!$E$16*100)</f>
        <v>0</v>
      </c>
      <c r="IL4" s="67" t="n">
        <f aca="false">IF(OR($D4=1,MONTH($B4)&lt;&gt;MONTH(StartDate),'У10 Ввод'!$D$251="",'У10 Ввод'!$E$251="",'У10 Ввод'!$D$251&gt;$B4),0,MAX(0,MIN(1,'У10 Ввод'!$E$251-NETWORKDAYS('У10 Ввод'!$D$251,$B4)+1))/Настройки!$E$16*100)</f>
        <v>0</v>
      </c>
    </row>
    <row r="5" customFormat="false" ht="15" hidden="false" customHeight="true" outlineLevel="0" collapsed="false">
      <c r="A5" s="49" t="n">
        <v>4</v>
      </c>
      <c r="B5" s="66" t="n">
        <f aca="false">StartDate+3</f>
        <v>46207</v>
      </c>
      <c r="C5" s="49" t="str">
        <f aca="false">CHOOSE(WEEKDAY(B5,2),"Пн","Вт","Ср","Чт","Пт","Сб","Вс")</f>
        <v>Сб</v>
      </c>
      <c r="D5" s="49" t="n">
        <f aca="false">IF(WEEKDAY(B5,2)&gt;5,1,0)</f>
        <v>1</v>
      </c>
      <c r="E5" s="63" t="n">
        <f aca="false">ROUND(SUM(G5:IL5),1)</f>
        <v>0</v>
      </c>
      <c r="F5" s="49" t="str">
        <f aca="false">IF(OR(MONTH(B5)&lt;&gt;MONTH(StartDate),D5=1),"",100)</f>
        <v/>
      </c>
      <c r="G5" s="67" t="n">
        <f aca="false">IF(OR($D5=1,MONTH($B5)&lt;&gt;MONTH(StartDate),'У10 Ввод'!$D$12="",'У10 Ввод'!$E$12="",'У10 Ввод'!$D$12&gt;$B5),0,MAX(0,MIN(1,'У10 Ввод'!$E$12-NETWORKDAYS('У10 Ввод'!$D$12,$B5)+1))/Настройки!$E$16*100)</f>
        <v>0</v>
      </c>
      <c r="H5" s="67" t="n">
        <f aca="false">IF(OR($D5=1,MONTH($B5)&lt;&gt;MONTH(StartDate),'У10 Ввод'!$D$13="",'У10 Ввод'!$E$13="",'У10 Ввод'!$D$13&gt;$B5),0,MAX(0,MIN(1,'У10 Ввод'!$E$13-NETWORKDAYS('У10 Ввод'!$D$13,$B5)+1))/Настройки!$E$16*100)</f>
        <v>0</v>
      </c>
      <c r="I5" s="67" t="n">
        <f aca="false">IF(OR($D5=1,MONTH($B5)&lt;&gt;MONTH(StartDate),'У10 Ввод'!$D$14="",'У10 Ввод'!$E$14="",'У10 Ввод'!$D$14&gt;$B5),0,MAX(0,MIN(1,'У10 Ввод'!$E$14-NETWORKDAYS('У10 Ввод'!$D$14,$B5)+1))/Настройки!$E$16*100)</f>
        <v>0</v>
      </c>
      <c r="J5" s="67" t="n">
        <f aca="false">IF(OR($D5=1,MONTH($B5)&lt;&gt;MONTH(StartDate),'У10 Ввод'!$D$15="",'У10 Ввод'!$E$15="",'У10 Ввод'!$D$15&gt;$B5),0,MAX(0,MIN(1,'У10 Ввод'!$E$15-NETWORKDAYS('У10 Ввод'!$D$15,$B5)+1))/Настройки!$E$16*100)</f>
        <v>0</v>
      </c>
      <c r="K5" s="67" t="n">
        <f aca="false">IF(OR($D5=1,MONTH($B5)&lt;&gt;MONTH(StartDate),'У10 Ввод'!$D$16="",'У10 Ввод'!$E$16="",'У10 Ввод'!$D$16&gt;$B5),0,MAX(0,MIN(1,'У10 Ввод'!$E$16-NETWORKDAYS('У10 Ввод'!$D$16,$B5)+1))/Настройки!$E$16*100)</f>
        <v>0</v>
      </c>
      <c r="L5" s="67" t="n">
        <f aca="false">IF(OR($D5=1,MONTH($B5)&lt;&gt;MONTH(StartDate),'У10 Ввод'!$D$17="",'У10 Ввод'!$E$17="",'У10 Ввод'!$D$17&gt;$B5),0,MAX(0,MIN(1,'У10 Ввод'!$E$17-NETWORKDAYS('У10 Ввод'!$D$17,$B5)+1))/Настройки!$E$16*100)</f>
        <v>0</v>
      </c>
      <c r="M5" s="67" t="n">
        <f aca="false">IF(OR($D5=1,MONTH($B5)&lt;&gt;MONTH(StartDate),'У10 Ввод'!$D$18="",'У10 Ввод'!$E$18="",'У10 Ввод'!$D$18&gt;$B5),0,MAX(0,MIN(1,'У10 Ввод'!$E$18-NETWORKDAYS('У10 Ввод'!$D$18,$B5)+1))/Настройки!$E$16*100)</f>
        <v>0</v>
      </c>
      <c r="N5" s="67" t="n">
        <f aca="false">IF(OR($D5=1,MONTH($B5)&lt;&gt;MONTH(StartDate),'У10 Ввод'!$D$19="",'У10 Ввод'!$E$19="",'У10 Ввод'!$D$19&gt;$B5),0,MAX(0,MIN(1,'У10 Ввод'!$E$19-NETWORKDAYS('У10 Ввод'!$D$19,$B5)+1))/Настройки!$E$16*100)</f>
        <v>0</v>
      </c>
      <c r="O5" s="67" t="n">
        <f aca="false">IF(OR($D5=1,MONTH($B5)&lt;&gt;MONTH(StartDate),'У10 Ввод'!$D$20="",'У10 Ввод'!$E$20="",'У10 Ввод'!$D$20&gt;$B5),0,MAX(0,MIN(1,'У10 Ввод'!$E$20-NETWORKDAYS('У10 Ввод'!$D$20,$B5)+1))/Настройки!$E$16*100)</f>
        <v>0</v>
      </c>
      <c r="P5" s="67" t="n">
        <f aca="false">IF(OR($D5=1,MONTH($B5)&lt;&gt;MONTH(StartDate),'У10 Ввод'!$D$21="",'У10 Ввод'!$E$21="",'У10 Ввод'!$D$21&gt;$B5),0,MAX(0,MIN(1,'У10 Ввод'!$E$21-NETWORKDAYS('У10 Ввод'!$D$21,$B5)+1))/Настройки!$E$16*100)</f>
        <v>0</v>
      </c>
      <c r="Q5" s="67" t="n">
        <f aca="false">IF(OR($D5=1,MONTH($B5)&lt;&gt;MONTH(StartDate),'У10 Ввод'!$D$22="",'У10 Ввод'!$E$22="",'У10 Ввод'!$D$22&gt;$B5),0,MAX(0,MIN(1,'У10 Ввод'!$E$22-NETWORKDAYS('У10 Ввод'!$D$22,$B5)+1))/Настройки!$E$16*100)</f>
        <v>0</v>
      </c>
      <c r="R5" s="67" t="n">
        <f aca="false">IF(OR($D5=1,MONTH($B5)&lt;&gt;MONTH(StartDate),'У10 Ввод'!$D$23="",'У10 Ввод'!$E$23="",'У10 Ввод'!$D$23&gt;$B5),0,MAX(0,MIN(1,'У10 Ввод'!$E$23-NETWORKDAYS('У10 Ввод'!$D$23,$B5)+1))/Настройки!$E$16*100)</f>
        <v>0</v>
      </c>
      <c r="S5" s="67" t="n">
        <f aca="false">IF(OR($D5=1,MONTH($B5)&lt;&gt;MONTH(StartDate),'У10 Ввод'!$D$24="",'У10 Ввод'!$E$24="",'У10 Ввод'!$D$24&gt;$B5),0,MAX(0,MIN(1,'У10 Ввод'!$E$24-NETWORKDAYS('У10 Ввод'!$D$24,$B5)+1))/Настройки!$E$16*100)</f>
        <v>0</v>
      </c>
      <c r="T5" s="67" t="n">
        <f aca="false">IF(OR($D5=1,MONTH($B5)&lt;&gt;MONTH(StartDate),'У10 Ввод'!$D$25="",'У10 Ввод'!$E$25="",'У10 Ввод'!$D$25&gt;$B5),0,MAX(0,MIN(1,'У10 Ввод'!$E$25-NETWORKDAYS('У10 Ввод'!$D$25,$B5)+1))/Настройки!$E$16*100)</f>
        <v>0</v>
      </c>
      <c r="U5" s="67" t="n">
        <f aca="false">IF(OR($D5=1,MONTH($B5)&lt;&gt;MONTH(StartDate),'У10 Ввод'!$D$26="",'У10 Ввод'!$E$26="",'У10 Ввод'!$D$26&gt;$B5),0,MAX(0,MIN(1,'У10 Ввод'!$E$26-NETWORKDAYS('У10 Ввод'!$D$26,$B5)+1))/Настройки!$E$16*100)</f>
        <v>0</v>
      </c>
      <c r="V5" s="67" t="n">
        <f aca="false">IF(OR($D5=1,MONTH($B5)&lt;&gt;MONTH(StartDate),'У10 Ввод'!$D$27="",'У10 Ввод'!$E$27="",'У10 Ввод'!$D$27&gt;$B5),0,MAX(0,MIN(1,'У10 Ввод'!$E$27-NETWORKDAYS('У10 Ввод'!$D$27,$B5)+1))/Настройки!$E$16*100)</f>
        <v>0</v>
      </c>
      <c r="W5" s="67" t="n">
        <f aca="false">IF(OR($D5=1,MONTH($B5)&lt;&gt;MONTH(StartDate),'У10 Ввод'!$D$28="",'У10 Ввод'!$E$28="",'У10 Ввод'!$D$28&gt;$B5),0,MAX(0,MIN(1,'У10 Ввод'!$E$28-NETWORKDAYS('У10 Ввод'!$D$28,$B5)+1))/Настройки!$E$16*100)</f>
        <v>0</v>
      </c>
      <c r="X5" s="67" t="n">
        <f aca="false">IF(OR($D5=1,MONTH($B5)&lt;&gt;MONTH(StartDate),'У10 Ввод'!$D$29="",'У10 Ввод'!$E$29="",'У10 Ввод'!$D$29&gt;$B5),0,MAX(0,MIN(1,'У10 Ввод'!$E$29-NETWORKDAYS('У10 Ввод'!$D$29,$B5)+1))/Настройки!$E$16*100)</f>
        <v>0</v>
      </c>
      <c r="Y5" s="67" t="n">
        <f aca="false">IF(OR($D5=1,MONTH($B5)&lt;&gt;MONTH(StartDate),'У10 Ввод'!$D$30="",'У10 Ввод'!$E$30="",'У10 Ввод'!$D$30&gt;$B5),0,MAX(0,MIN(1,'У10 Ввод'!$E$30-NETWORKDAYS('У10 Ввод'!$D$30,$B5)+1))/Настройки!$E$16*100)</f>
        <v>0</v>
      </c>
      <c r="Z5" s="67" t="n">
        <f aca="false">IF(OR($D5=1,MONTH($B5)&lt;&gt;MONTH(StartDate),'У10 Ввод'!$D$31="",'У10 Ввод'!$E$31="",'У10 Ввод'!$D$31&gt;$B5),0,MAX(0,MIN(1,'У10 Ввод'!$E$31-NETWORKDAYS('У10 Ввод'!$D$31,$B5)+1))/Настройки!$E$16*100)</f>
        <v>0</v>
      </c>
      <c r="AA5" s="67" t="n">
        <f aca="false">IF(OR($D5=1,MONTH($B5)&lt;&gt;MONTH(StartDate),'У10 Ввод'!$D$32="",'У10 Ввод'!$E$32="",'У10 Ввод'!$D$32&gt;$B5),0,MAX(0,MIN(1,'У10 Ввод'!$E$32-NETWORKDAYS('У10 Ввод'!$D$32,$B5)+1))/Настройки!$E$16*100)</f>
        <v>0</v>
      </c>
      <c r="AB5" s="67" t="n">
        <f aca="false">IF(OR($D5=1,MONTH($B5)&lt;&gt;MONTH(StartDate),'У10 Ввод'!$D$33="",'У10 Ввод'!$E$33="",'У10 Ввод'!$D$33&gt;$B5),0,MAX(0,MIN(1,'У10 Ввод'!$E$33-NETWORKDAYS('У10 Ввод'!$D$33,$B5)+1))/Настройки!$E$16*100)</f>
        <v>0</v>
      </c>
      <c r="AC5" s="67" t="n">
        <f aca="false">IF(OR($D5=1,MONTH($B5)&lt;&gt;MONTH(StartDate),'У10 Ввод'!$D$34="",'У10 Ввод'!$E$34="",'У10 Ввод'!$D$34&gt;$B5),0,MAX(0,MIN(1,'У10 Ввод'!$E$34-NETWORKDAYS('У10 Ввод'!$D$34,$B5)+1))/Настройки!$E$16*100)</f>
        <v>0</v>
      </c>
      <c r="AD5" s="67" t="n">
        <f aca="false">IF(OR($D5=1,MONTH($B5)&lt;&gt;MONTH(StartDate),'У10 Ввод'!$D$35="",'У10 Ввод'!$E$35="",'У10 Ввод'!$D$35&gt;$B5),0,MAX(0,MIN(1,'У10 Ввод'!$E$35-NETWORKDAYS('У10 Ввод'!$D$35,$B5)+1))/Настройки!$E$16*100)</f>
        <v>0</v>
      </c>
      <c r="AE5" s="67" t="n">
        <f aca="false">IF(OR($D5=1,MONTH($B5)&lt;&gt;MONTH(StartDate),'У10 Ввод'!$D$36="",'У10 Ввод'!$E$36="",'У10 Ввод'!$D$36&gt;$B5),0,MAX(0,MIN(1,'У10 Ввод'!$E$36-NETWORKDAYS('У10 Ввод'!$D$36,$B5)+1))/Настройки!$E$16*100)</f>
        <v>0</v>
      </c>
      <c r="AF5" s="67" t="n">
        <f aca="false">IF(OR($D5=1,MONTH($B5)&lt;&gt;MONTH(StartDate),'У10 Ввод'!$D$37="",'У10 Ввод'!$E$37="",'У10 Ввод'!$D$37&gt;$B5),0,MAX(0,MIN(1,'У10 Ввод'!$E$37-NETWORKDAYS('У10 Ввод'!$D$37,$B5)+1))/Настройки!$E$16*100)</f>
        <v>0</v>
      </c>
      <c r="AG5" s="67" t="n">
        <f aca="false">IF(OR($D5=1,MONTH($B5)&lt;&gt;MONTH(StartDate),'У10 Ввод'!$D$38="",'У10 Ввод'!$E$38="",'У10 Ввод'!$D$38&gt;$B5),0,MAX(0,MIN(1,'У10 Ввод'!$E$38-NETWORKDAYS('У10 Ввод'!$D$38,$B5)+1))/Настройки!$E$16*100)</f>
        <v>0</v>
      </c>
      <c r="AH5" s="67" t="n">
        <f aca="false">IF(OR($D5=1,MONTH($B5)&lt;&gt;MONTH(StartDate),'У10 Ввод'!$D$39="",'У10 Ввод'!$E$39="",'У10 Ввод'!$D$39&gt;$B5),0,MAX(0,MIN(1,'У10 Ввод'!$E$39-NETWORKDAYS('У10 Ввод'!$D$39,$B5)+1))/Настройки!$E$16*100)</f>
        <v>0</v>
      </c>
      <c r="AI5" s="67" t="n">
        <f aca="false">IF(OR($D5=1,MONTH($B5)&lt;&gt;MONTH(StartDate),'У10 Ввод'!$D$40="",'У10 Ввод'!$E$40="",'У10 Ввод'!$D$40&gt;$B5),0,MAX(0,MIN(1,'У10 Ввод'!$E$40-NETWORKDAYS('У10 Ввод'!$D$40,$B5)+1))/Настройки!$E$16*100)</f>
        <v>0</v>
      </c>
      <c r="AJ5" s="67" t="n">
        <f aca="false">IF(OR($D5=1,MONTH($B5)&lt;&gt;MONTH(StartDate),'У10 Ввод'!$D$41="",'У10 Ввод'!$E$41="",'У10 Ввод'!$D$41&gt;$B5),0,MAX(0,MIN(1,'У10 Ввод'!$E$41-NETWORKDAYS('У10 Ввод'!$D$41,$B5)+1))/Настройки!$E$16*100)</f>
        <v>0</v>
      </c>
      <c r="AK5" s="67" t="n">
        <f aca="false">IF(OR($D5=1,MONTH($B5)&lt;&gt;MONTH(StartDate),'У10 Ввод'!$D$42="",'У10 Ввод'!$E$42="",'У10 Ввод'!$D$42&gt;$B5),0,MAX(0,MIN(1,'У10 Ввод'!$E$42-NETWORKDAYS('У10 Ввод'!$D$42,$B5)+1))/Настройки!$E$16*100)</f>
        <v>0</v>
      </c>
      <c r="AL5" s="67" t="n">
        <f aca="false">IF(OR($D5=1,MONTH($B5)&lt;&gt;MONTH(StartDate),'У10 Ввод'!$D$43="",'У10 Ввод'!$E$43="",'У10 Ввод'!$D$43&gt;$B5),0,MAX(0,MIN(1,'У10 Ввод'!$E$43-NETWORKDAYS('У10 Ввод'!$D$43,$B5)+1))/Настройки!$E$16*100)</f>
        <v>0</v>
      </c>
      <c r="AM5" s="67" t="n">
        <f aca="false">IF(OR($D5=1,MONTH($B5)&lt;&gt;MONTH(StartDate),'У10 Ввод'!$D$44="",'У10 Ввод'!$E$44="",'У10 Ввод'!$D$44&gt;$B5),0,MAX(0,MIN(1,'У10 Ввод'!$E$44-NETWORKDAYS('У10 Ввод'!$D$44,$B5)+1))/Настройки!$E$16*100)</f>
        <v>0</v>
      </c>
      <c r="AN5" s="67" t="n">
        <f aca="false">IF(OR($D5=1,MONTH($B5)&lt;&gt;MONTH(StartDate),'У10 Ввод'!$D$45="",'У10 Ввод'!$E$45="",'У10 Ввод'!$D$45&gt;$B5),0,MAX(0,MIN(1,'У10 Ввод'!$E$45-NETWORKDAYS('У10 Ввод'!$D$45,$B5)+1))/Настройки!$E$16*100)</f>
        <v>0</v>
      </c>
      <c r="AO5" s="67" t="n">
        <f aca="false">IF(OR($D5=1,MONTH($B5)&lt;&gt;MONTH(StartDate),'У10 Ввод'!$D$46="",'У10 Ввод'!$E$46="",'У10 Ввод'!$D$46&gt;$B5),0,MAX(0,MIN(1,'У10 Ввод'!$E$46-NETWORKDAYS('У10 Ввод'!$D$46,$B5)+1))/Настройки!$E$16*100)</f>
        <v>0</v>
      </c>
      <c r="AP5" s="67" t="n">
        <f aca="false">IF(OR($D5=1,MONTH($B5)&lt;&gt;MONTH(StartDate),'У10 Ввод'!$D$47="",'У10 Ввод'!$E$47="",'У10 Ввод'!$D$47&gt;$B5),0,MAX(0,MIN(1,'У10 Ввод'!$E$47-NETWORKDAYS('У10 Ввод'!$D$47,$B5)+1))/Настройки!$E$16*100)</f>
        <v>0</v>
      </c>
      <c r="AQ5" s="67" t="n">
        <f aca="false">IF(OR($D5=1,MONTH($B5)&lt;&gt;MONTH(StartDate),'У10 Ввод'!$D$48="",'У10 Ввод'!$E$48="",'У10 Ввод'!$D$48&gt;$B5),0,MAX(0,MIN(1,'У10 Ввод'!$E$48-NETWORKDAYS('У10 Ввод'!$D$48,$B5)+1))/Настройки!$E$16*100)</f>
        <v>0</v>
      </c>
      <c r="AR5" s="67" t="n">
        <f aca="false">IF(OR($D5=1,MONTH($B5)&lt;&gt;MONTH(StartDate),'У10 Ввод'!$D$49="",'У10 Ввод'!$E$49="",'У10 Ввод'!$D$49&gt;$B5),0,MAX(0,MIN(1,'У10 Ввод'!$E$49-NETWORKDAYS('У10 Ввод'!$D$49,$B5)+1))/Настройки!$E$16*100)</f>
        <v>0</v>
      </c>
      <c r="AS5" s="67" t="n">
        <f aca="false">IF(OR($D5=1,MONTH($B5)&lt;&gt;MONTH(StartDate),'У10 Ввод'!$D$50="",'У10 Ввод'!$E$50="",'У10 Ввод'!$D$50&gt;$B5),0,MAX(0,MIN(1,'У10 Ввод'!$E$50-NETWORKDAYS('У10 Ввод'!$D$50,$B5)+1))/Настройки!$E$16*100)</f>
        <v>0</v>
      </c>
      <c r="AT5" s="67" t="n">
        <f aca="false">IF(OR($D5=1,MONTH($B5)&lt;&gt;MONTH(StartDate),'У10 Ввод'!$D$51="",'У10 Ввод'!$E$51="",'У10 Ввод'!$D$51&gt;$B5),0,MAX(0,MIN(1,'У10 Ввод'!$E$51-NETWORKDAYS('У10 Ввод'!$D$51,$B5)+1))/Настройки!$E$16*100)</f>
        <v>0</v>
      </c>
      <c r="AU5" s="67" t="n">
        <f aca="false">IF(OR($D5=1,MONTH($B5)&lt;&gt;MONTH(StartDate),'У10 Ввод'!$D$52="",'У10 Ввод'!$E$52="",'У10 Ввод'!$D$52&gt;$B5),0,MAX(0,MIN(1,'У10 Ввод'!$E$52-NETWORKDAYS('У10 Ввод'!$D$52,$B5)+1))/Настройки!$E$16*100)</f>
        <v>0</v>
      </c>
      <c r="AV5" s="67" t="n">
        <f aca="false">IF(OR($D5=1,MONTH($B5)&lt;&gt;MONTH(StartDate),'У10 Ввод'!$D$53="",'У10 Ввод'!$E$53="",'У10 Ввод'!$D$53&gt;$B5),0,MAX(0,MIN(1,'У10 Ввод'!$E$53-NETWORKDAYS('У10 Ввод'!$D$53,$B5)+1))/Настройки!$E$16*100)</f>
        <v>0</v>
      </c>
      <c r="AW5" s="67" t="n">
        <f aca="false">IF(OR($D5=1,MONTH($B5)&lt;&gt;MONTH(StartDate),'У10 Ввод'!$D$54="",'У10 Ввод'!$E$54="",'У10 Ввод'!$D$54&gt;$B5),0,MAX(0,MIN(1,'У10 Ввод'!$E$54-NETWORKDAYS('У10 Ввод'!$D$54,$B5)+1))/Настройки!$E$16*100)</f>
        <v>0</v>
      </c>
      <c r="AX5" s="67" t="n">
        <f aca="false">IF(OR($D5=1,MONTH($B5)&lt;&gt;MONTH(StartDate),'У10 Ввод'!$D$55="",'У10 Ввод'!$E$55="",'У10 Ввод'!$D$55&gt;$B5),0,MAX(0,MIN(1,'У10 Ввод'!$E$55-NETWORKDAYS('У10 Ввод'!$D$55,$B5)+1))/Настройки!$E$16*100)</f>
        <v>0</v>
      </c>
      <c r="AY5" s="67" t="n">
        <f aca="false">IF(OR($D5=1,MONTH($B5)&lt;&gt;MONTH(StartDate),'У10 Ввод'!$D$56="",'У10 Ввод'!$E$56="",'У10 Ввод'!$D$56&gt;$B5),0,MAX(0,MIN(1,'У10 Ввод'!$E$56-NETWORKDAYS('У10 Ввод'!$D$56,$B5)+1))/Настройки!$E$16*100)</f>
        <v>0</v>
      </c>
      <c r="AZ5" s="67" t="n">
        <f aca="false">IF(OR($D5=1,MONTH($B5)&lt;&gt;MONTH(StartDate),'У10 Ввод'!$D$57="",'У10 Ввод'!$E$57="",'У10 Ввод'!$D$57&gt;$B5),0,MAX(0,MIN(1,'У10 Ввод'!$E$57-NETWORKDAYS('У10 Ввод'!$D$57,$B5)+1))/Настройки!$E$16*100)</f>
        <v>0</v>
      </c>
      <c r="BA5" s="67" t="n">
        <f aca="false">IF(OR($D5=1,MONTH($B5)&lt;&gt;MONTH(StartDate),'У10 Ввод'!$D$58="",'У10 Ввод'!$E$58="",'У10 Ввод'!$D$58&gt;$B5),0,MAX(0,MIN(1,'У10 Ввод'!$E$58-NETWORKDAYS('У10 Ввод'!$D$58,$B5)+1))/Настройки!$E$16*100)</f>
        <v>0</v>
      </c>
      <c r="BB5" s="67" t="n">
        <f aca="false">IF(OR($D5=1,MONTH($B5)&lt;&gt;MONTH(StartDate),'У10 Ввод'!$D$59="",'У10 Ввод'!$E$59="",'У10 Ввод'!$D$59&gt;$B5),0,MAX(0,MIN(1,'У10 Ввод'!$E$59-NETWORKDAYS('У10 Ввод'!$D$59,$B5)+1))/Настройки!$E$16*100)</f>
        <v>0</v>
      </c>
      <c r="BC5" s="67" t="n">
        <f aca="false">IF(OR($D5=1,MONTH($B5)&lt;&gt;MONTH(StartDate),'У10 Ввод'!$D$60="",'У10 Ввод'!$E$60="",'У10 Ввод'!$D$60&gt;$B5),0,MAX(0,MIN(1,'У10 Ввод'!$E$60-NETWORKDAYS('У10 Ввод'!$D$60,$B5)+1))/Настройки!$E$16*100)</f>
        <v>0</v>
      </c>
      <c r="BD5" s="67" t="n">
        <f aca="false">IF(OR($D5=1,MONTH($B5)&lt;&gt;MONTH(StartDate),'У10 Ввод'!$D$61="",'У10 Ввод'!$E$61="",'У10 Ввод'!$D$61&gt;$B5),0,MAX(0,MIN(1,'У10 Ввод'!$E$61-NETWORKDAYS('У10 Ввод'!$D$61,$B5)+1))/Настройки!$E$16*100)</f>
        <v>0</v>
      </c>
      <c r="BE5" s="67" t="n">
        <f aca="false">IF(OR($D5=1,MONTH($B5)&lt;&gt;MONTH(StartDate),'У10 Ввод'!$D$62="",'У10 Ввод'!$E$62="",'У10 Ввод'!$D$62&gt;$B5),0,MAX(0,MIN(1,'У10 Ввод'!$E$62-NETWORKDAYS('У10 Ввод'!$D$62,$B5)+1))/Настройки!$E$16*100)</f>
        <v>0</v>
      </c>
      <c r="BF5" s="67" t="n">
        <f aca="false">IF(OR($D5=1,MONTH($B5)&lt;&gt;MONTH(StartDate),'У10 Ввод'!$D$63="",'У10 Ввод'!$E$63="",'У10 Ввод'!$D$63&gt;$B5),0,MAX(0,MIN(1,'У10 Ввод'!$E$63-NETWORKDAYS('У10 Ввод'!$D$63,$B5)+1))/Настройки!$E$16*100)</f>
        <v>0</v>
      </c>
      <c r="BG5" s="67" t="n">
        <f aca="false">IF(OR($D5=1,MONTH($B5)&lt;&gt;MONTH(StartDate),'У10 Ввод'!$D$64="",'У10 Ввод'!$E$64="",'У10 Ввод'!$D$64&gt;$B5),0,MAX(0,MIN(1,'У10 Ввод'!$E$64-NETWORKDAYS('У10 Ввод'!$D$64,$B5)+1))/Настройки!$E$16*100)</f>
        <v>0</v>
      </c>
      <c r="BH5" s="67" t="n">
        <f aca="false">IF(OR($D5=1,MONTH($B5)&lt;&gt;MONTH(StartDate),'У10 Ввод'!$D$65="",'У10 Ввод'!$E$65="",'У10 Ввод'!$D$65&gt;$B5),0,MAX(0,MIN(1,'У10 Ввод'!$E$65-NETWORKDAYS('У10 Ввод'!$D$65,$B5)+1))/Настройки!$E$16*100)</f>
        <v>0</v>
      </c>
      <c r="BI5" s="67" t="n">
        <f aca="false">IF(OR($D5=1,MONTH($B5)&lt;&gt;MONTH(StartDate),'У10 Ввод'!$D$66="",'У10 Ввод'!$E$66="",'У10 Ввод'!$D$66&gt;$B5),0,MAX(0,MIN(1,'У10 Ввод'!$E$66-NETWORKDAYS('У10 Ввод'!$D$66,$B5)+1))/Настройки!$E$16*100)</f>
        <v>0</v>
      </c>
      <c r="BJ5" s="67" t="n">
        <f aca="false">IF(OR($D5=1,MONTH($B5)&lt;&gt;MONTH(StartDate),'У10 Ввод'!$D$67="",'У10 Ввод'!$E$67="",'У10 Ввод'!$D$67&gt;$B5),0,MAX(0,MIN(1,'У10 Ввод'!$E$67-NETWORKDAYS('У10 Ввод'!$D$67,$B5)+1))/Настройки!$E$16*100)</f>
        <v>0</v>
      </c>
      <c r="BK5" s="67" t="n">
        <f aca="false">IF(OR($D5=1,MONTH($B5)&lt;&gt;MONTH(StartDate),'У10 Ввод'!$D$68="",'У10 Ввод'!$E$68="",'У10 Ввод'!$D$68&gt;$B5),0,MAX(0,MIN(1,'У10 Ввод'!$E$68-NETWORKDAYS('У10 Ввод'!$D$68,$B5)+1))/Настройки!$E$16*100)</f>
        <v>0</v>
      </c>
      <c r="BL5" s="67" t="n">
        <f aca="false">IF(OR($D5=1,MONTH($B5)&lt;&gt;MONTH(StartDate),'У10 Ввод'!$D$69="",'У10 Ввод'!$E$69="",'У10 Ввод'!$D$69&gt;$B5),0,MAX(0,MIN(1,'У10 Ввод'!$E$69-NETWORKDAYS('У10 Ввод'!$D$69,$B5)+1))/Настройки!$E$16*100)</f>
        <v>0</v>
      </c>
      <c r="BM5" s="67" t="n">
        <f aca="false">IF(OR($D5=1,MONTH($B5)&lt;&gt;MONTH(StartDate),'У10 Ввод'!$D$70="",'У10 Ввод'!$E$70="",'У10 Ввод'!$D$70&gt;$B5),0,MAX(0,MIN(1,'У10 Ввод'!$E$70-NETWORKDAYS('У10 Ввод'!$D$70,$B5)+1))/Настройки!$E$16*100)</f>
        <v>0</v>
      </c>
      <c r="BN5" s="67" t="n">
        <f aca="false">IF(OR($D5=1,MONTH($B5)&lt;&gt;MONTH(StartDate),'У10 Ввод'!$D$71="",'У10 Ввод'!$E$71="",'У10 Ввод'!$D$71&gt;$B5),0,MAX(0,MIN(1,'У10 Ввод'!$E$71-NETWORKDAYS('У10 Ввод'!$D$71,$B5)+1))/Настройки!$E$16*100)</f>
        <v>0</v>
      </c>
      <c r="BO5" s="67" t="n">
        <f aca="false">IF(OR($D5=1,MONTH($B5)&lt;&gt;MONTH(StartDate),'У10 Ввод'!$D$72="",'У10 Ввод'!$E$72="",'У10 Ввод'!$D$72&gt;$B5),0,MAX(0,MIN(1,'У10 Ввод'!$E$72-NETWORKDAYS('У10 Ввод'!$D$72,$B5)+1))/Настройки!$E$16*100)</f>
        <v>0</v>
      </c>
      <c r="BP5" s="67" t="n">
        <f aca="false">IF(OR($D5=1,MONTH($B5)&lt;&gt;MONTH(StartDate),'У10 Ввод'!$D$73="",'У10 Ввод'!$E$73="",'У10 Ввод'!$D$73&gt;$B5),0,MAX(0,MIN(1,'У10 Ввод'!$E$73-NETWORKDAYS('У10 Ввод'!$D$73,$B5)+1))/Настройки!$E$16*100)</f>
        <v>0</v>
      </c>
      <c r="BQ5" s="67" t="n">
        <f aca="false">IF(OR($D5=1,MONTH($B5)&lt;&gt;MONTH(StartDate),'У10 Ввод'!$D$74="",'У10 Ввод'!$E$74="",'У10 Ввод'!$D$74&gt;$B5),0,MAX(0,MIN(1,'У10 Ввод'!$E$74-NETWORKDAYS('У10 Ввод'!$D$74,$B5)+1))/Настройки!$E$16*100)</f>
        <v>0</v>
      </c>
      <c r="BR5" s="67" t="n">
        <f aca="false">IF(OR($D5=1,MONTH($B5)&lt;&gt;MONTH(StartDate),'У10 Ввод'!$D$75="",'У10 Ввод'!$E$75="",'У10 Ввод'!$D$75&gt;$B5),0,MAX(0,MIN(1,'У10 Ввод'!$E$75-NETWORKDAYS('У10 Ввод'!$D$75,$B5)+1))/Настройки!$E$16*100)</f>
        <v>0</v>
      </c>
      <c r="BS5" s="67" t="n">
        <f aca="false">IF(OR($D5=1,MONTH($B5)&lt;&gt;MONTH(StartDate),'У10 Ввод'!$D$76="",'У10 Ввод'!$E$76="",'У10 Ввод'!$D$76&gt;$B5),0,MAX(0,MIN(1,'У10 Ввод'!$E$76-NETWORKDAYS('У10 Ввод'!$D$76,$B5)+1))/Настройки!$E$16*100)</f>
        <v>0</v>
      </c>
      <c r="BT5" s="67" t="n">
        <f aca="false">IF(OR($D5=1,MONTH($B5)&lt;&gt;MONTH(StartDate),'У10 Ввод'!$D$77="",'У10 Ввод'!$E$77="",'У10 Ввод'!$D$77&gt;$B5),0,MAX(0,MIN(1,'У10 Ввод'!$E$77-NETWORKDAYS('У10 Ввод'!$D$77,$B5)+1))/Настройки!$E$16*100)</f>
        <v>0</v>
      </c>
      <c r="BU5" s="67" t="n">
        <f aca="false">IF(OR($D5=1,MONTH($B5)&lt;&gt;MONTH(StartDate),'У10 Ввод'!$D$78="",'У10 Ввод'!$E$78="",'У10 Ввод'!$D$78&gt;$B5),0,MAX(0,MIN(1,'У10 Ввод'!$E$78-NETWORKDAYS('У10 Ввод'!$D$78,$B5)+1))/Настройки!$E$16*100)</f>
        <v>0</v>
      </c>
      <c r="BV5" s="67" t="n">
        <f aca="false">IF(OR($D5=1,MONTH($B5)&lt;&gt;MONTH(StartDate),'У10 Ввод'!$D$79="",'У10 Ввод'!$E$79="",'У10 Ввод'!$D$79&gt;$B5),0,MAX(0,MIN(1,'У10 Ввод'!$E$79-NETWORKDAYS('У10 Ввод'!$D$79,$B5)+1))/Настройки!$E$16*100)</f>
        <v>0</v>
      </c>
      <c r="BW5" s="67" t="n">
        <f aca="false">IF(OR($D5=1,MONTH($B5)&lt;&gt;MONTH(StartDate),'У10 Ввод'!$D$80="",'У10 Ввод'!$E$80="",'У10 Ввод'!$D$80&gt;$B5),0,MAX(0,MIN(1,'У10 Ввод'!$E$80-NETWORKDAYS('У10 Ввод'!$D$80,$B5)+1))/Настройки!$E$16*100)</f>
        <v>0</v>
      </c>
      <c r="BX5" s="67" t="n">
        <f aca="false">IF(OR($D5=1,MONTH($B5)&lt;&gt;MONTH(StartDate),'У10 Ввод'!$D$81="",'У10 Ввод'!$E$81="",'У10 Ввод'!$D$81&gt;$B5),0,MAX(0,MIN(1,'У10 Ввод'!$E$81-NETWORKDAYS('У10 Ввод'!$D$81,$B5)+1))/Настройки!$E$16*100)</f>
        <v>0</v>
      </c>
      <c r="BY5" s="67" t="n">
        <f aca="false">IF(OR($D5=1,MONTH($B5)&lt;&gt;MONTH(StartDate),'У10 Ввод'!$D$82="",'У10 Ввод'!$E$82="",'У10 Ввод'!$D$82&gt;$B5),0,MAX(0,MIN(1,'У10 Ввод'!$E$82-NETWORKDAYS('У10 Ввод'!$D$82,$B5)+1))/Настройки!$E$16*100)</f>
        <v>0</v>
      </c>
      <c r="BZ5" s="67" t="n">
        <f aca="false">IF(OR($D5=1,MONTH($B5)&lt;&gt;MONTH(StartDate),'У10 Ввод'!$D$83="",'У10 Ввод'!$E$83="",'У10 Ввод'!$D$83&gt;$B5),0,MAX(0,MIN(1,'У10 Ввод'!$E$83-NETWORKDAYS('У10 Ввод'!$D$83,$B5)+1))/Настройки!$E$16*100)</f>
        <v>0</v>
      </c>
      <c r="CA5" s="67" t="n">
        <f aca="false">IF(OR($D5=1,MONTH($B5)&lt;&gt;MONTH(StartDate),'У10 Ввод'!$D$84="",'У10 Ввод'!$E$84="",'У10 Ввод'!$D$84&gt;$B5),0,MAX(0,MIN(1,'У10 Ввод'!$E$84-NETWORKDAYS('У10 Ввод'!$D$84,$B5)+1))/Настройки!$E$16*100)</f>
        <v>0</v>
      </c>
      <c r="CB5" s="67" t="n">
        <f aca="false">IF(OR($D5=1,MONTH($B5)&lt;&gt;MONTH(StartDate),'У10 Ввод'!$D$85="",'У10 Ввод'!$E$85="",'У10 Ввод'!$D$85&gt;$B5),0,MAX(0,MIN(1,'У10 Ввод'!$E$85-NETWORKDAYS('У10 Ввод'!$D$85,$B5)+1))/Настройки!$E$16*100)</f>
        <v>0</v>
      </c>
      <c r="CC5" s="67" t="n">
        <f aca="false">IF(OR($D5=1,MONTH($B5)&lt;&gt;MONTH(StartDate),'У10 Ввод'!$D$86="",'У10 Ввод'!$E$86="",'У10 Ввод'!$D$86&gt;$B5),0,MAX(0,MIN(1,'У10 Ввод'!$E$86-NETWORKDAYS('У10 Ввод'!$D$86,$B5)+1))/Настройки!$E$16*100)</f>
        <v>0</v>
      </c>
      <c r="CD5" s="67" t="n">
        <f aca="false">IF(OR($D5=1,MONTH($B5)&lt;&gt;MONTH(StartDate),'У10 Ввод'!$D$87="",'У10 Ввод'!$E$87="",'У10 Ввод'!$D$87&gt;$B5),0,MAX(0,MIN(1,'У10 Ввод'!$E$87-NETWORKDAYS('У10 Ввод'!$D$87,$B5)+1))/Настройки!$E$16*100)</f>
        <v>0</v>
      </c>
      <c r="CE5" s="67" t="n">
        <f aca="false">IF(OR($D5=1,MONTH($B5)&lt;&gt;MONTH(StartDate),'У10 Ввод'!$D$88="",'У10 Ввод'!$E$88="",'У10 Ввод'!$D$88&gt;$B5),0,MAX(0,MIN(1,'У10 Ввод'!$E$88-NETWORKDAYS('У10 Ввод'!$D$88,$B5)+1))/Настройки!$E$16*100)</f>
        <v>0</v>
      </c>
      <c r="CF5" s="67" t="n">
        <f aca="false">IF(OR($D5=1,MONTH($B5)&lt;&gt;MONTH(StartDate),'У10 Ввод'!$D$89="",'У10 Ввод'!$E$89="",'У10 Ввод'!$D$89&gt;$B5),0,MAX(0,MIN(1,'У10 Ввод'!$E$89-NETWORKDAYS('У10 Ввод'!$D$89,$B5)+1))/Настройки!$E$16*100)</f>
        <v>0</v>
      </c>
      <c r="CG5" s="67" t="n">
        <f aca="false">IF(OR($D5=1,MONTH($B5)&lt;&gt;MONTH(StartDate),'У10 Ввод'!$D$90="",'У10 Ввод'!$E$90="",'У10 Ввод'!$D$90&gt;$B5),0,MAX(0,MIN(1,'У10 Ввод'!$E$90-NETWORKDAYS('У10 Ввод'!$D$90,$B5)+1))/Настройки!$E$16*100)</f>
        <v>0</v>
      </c>
      <c r="CH5" s="67" t="n">
        <f aca="false">IF(OR($D5=1,MONTH($B5)&lt;&gt;MONTH(StartDate),'У10 Ввод'!$D$91="",'У10 Ввод'!$E$91="",'У10 Ввод'!$D$91&gt;$B5),0,MAX(0,MIN(1,'У10 Ввод'!$E$91-NETWORKDAYS('У10 Ввод'!$D$91,$B5)+1))/Настройки!$E$16*100)</f>
        <v>0</v>
      </c>
      <c r="CI5" s="67" t="n">
        <f aca="false">IF(OR($D5=1,MONTH($B5)&lt;&gt;MONTH(StartDate),'У10 Ввод'!$D$92="",'У10 Ввод'!$E$92="",'У10 Ввод'!$D$92&gt;$B5),0,MAX(0,MIN(1,'У10 Ввод'!$E$92-NETWORKDAYS('У10 Ввод'!$D$92,$B5)+1))/Настройки!$E$16*100)</f>
        <v>0</v>
      </c>
      <c r="CJ5" s="67" t="n">
        <f aca="false">IF(OR($D5=1,MONTH($B5)&lt;&gt;MONTH(StartDate),'У10 Ввод'!$D$93="",'У10 Ввод'!$E$93="",'У10 Ввод'!$D$93&gt;$B5),0,MAX(0,MIN(1,'У10 Ввод'!$E$93-NETWORKDAYS('У10 Ввод'!$D$93,$B5)+1))/Настройки!$E$16*100)</f>
        <v>0</v>
      </c>
      <c r="CK5" s="67" t="n">
        <f aca="false">IF(OR($D5=1,MONTH($B5)&lt;&gt;MONTH(StartDate),'У10 Ввод'!$D$94="",'У10 Ввод'!$E$94="",'У10 Ввод'!$D$94&gt;$B5),0,MAX(0,MIN(1,'У10 Ввод'!$E$94-NETWORKDAYS('У10 Ввод'!$D$94,$B5)+1))/Настройки!$E$16*100)</f>
        <v>0</v>
      </c>
      <c r="CL5" s="67" t="n">
        <f aca="false">IF(OR($D5=1,MONTH($B5)&lt;&gt;MONTH(StartDate),'У10 Ввод'!$D$95="",'У10 Ввод'!$E$95="",'У10 Ввод'!$D$95&gt;$B5),0,MAX(0,MIN(1,'У10 Ввод'!$E$95-NETWORKDAYS('У10 Ввод'!$D$95,$B5)+1))/Настройки!$E$16*100)</f>
        <v>0</v>
      </c>
      <c r="CM5" s="67" t="n">
        <f aca="false">IF(OR($D5=1,MONTH($B5)&lt;&gt;MONTH(StartDate),'У10 Ввод'!$D$96="",'У10 Ввод'!$E$96="",'У10 Ввод'!$D$96&gt;$B5),0,MAX(0,MIN(1,'У10 Ввод'!$E$96-NETWORKDAYS('У10 Ввод'!$D$96,$B5)+1))/Настройки!$E$16*100)</f>
        <v>0</v>
      </c>
      <c r="CN5" s="67" t="n">
        <f aca="false">IF(OR($D5=1,MONTH($B5)&lt;&gt;MONTH(StartDate),'У10 Ввод'!$D$97="",'У10 Ввод'!$E$97="",'У10 Ввод'!$D$97&gt;$B5),0,MAX(0,MIN(1,'У10 Ввод'!$E$97-NETWORKDAYS('У10 Ввод'!$D$97,$B5)+1))/Настройки!$E$16*100)</f>
        <v>0</v>
      </c>
      <c r="CO5" s="67" t="n">
        <f aca="false">IF(OR($D5=1,MONTH($B5)&lt;&gt;MONTH(StartDate),'У10 Ввод'!$D$98="",'У10 Ввод'!$E$98="",'У10 Ввод'!$D$98&gt;$B5),0,MAX(0,MIN(1,'У10 Ввод'!$E$98-NETWORKDAYS('У10 Ввод'!$D$98,$B5)+1))/Настройки!$E$16*100)</f>
        <v>0</v>
      </c>
      <c r="CP5" s="67" t="n">
        <f aca="false">IF(OR($D5=1,MONTH($B5)&lt;&gt;MONTH(StartDate),'У10 Ввод'!$D$99="",'У10 Ввод'!$E$99="",'У10 Ввод'!$D$99&gt;$B5),0,MAX(0,MIN(1,'У10 Ввод'!$E$99-NETWORKDAYS('У10 Ввод'!$D$99,$B5)+1))/Настройки!$E$16*100)</f>
        <v>0</v>
      </c>
      <c r="CQ5" s="67" t="n">
        <f aca="false">IF(OR($D5=1,MONTH($B5)&lt;&gt;MONTH(StartDate),'У10 Ввод'!$D$100="",'У10 Ввод'!$E$100="",'У10 Ввод'!$D$100&gt;$B5),0,MAX(0,MIN(1,'У10 Ввод'!$E$100-NETWORKDAYS('У10 Ввод'!$D$100,$B5)+1))/Настройки!$E$16*100)</f>
        <v>0</v>
      </c>
      <c r="CR5" s="67" t="n">
        <f aca="false">IF(OR($D5=1,MONTH($B5)&lt;&gt;MONTH(StartDate),'У10 Ввод'!$D$101="",'У10 Ввод'!$E$101="",'У10 Ввод'!$D$101&gt;$B5),0,MAX(0,MIN(1,'У10 Ввод'!$E$101-NETWORKDAYS('У10 Ввод'!$D$101,$B5)+1))/Настройки!$E$16*100)</f>
        <v>0</v>
      </c>
      <c r="CS5" s="67" t="n">
        <f aca="false">IF(OR($D5=1,MONTH($B5)&lt;&gt;MONTH(StartDate),'У10 Ввод'!$D$102="",'У10 Ввод'!$E$102="",'У10 Ввод'!$D$102&gt;$B5),0,MAX(0,MIN(1,'У10 Ввод'!$E$102-NETWORKDAYS('У10 Ввод'!$D$102,$B5)+1))/Настройки!$E$16*100)</f>
        <v>0</v>
      </c>
      <c r="CT5" s="67" t="n">
        <f aca="false">IF(OR($D5=1,MONTH($B5)&lt;&gt;MONTH(StartDate),'У10 Ввод'!$D$103="",'У10 Ввод'!$E$103="",'У10 Ввод'!$D$103&gt;$B5),0,MAX(0,MIN(1,'У10 Ввод'!$E$103-NETWORKDAYS('У10 Ввод'!$D$103,$B5)+1))/Настройки!$E$16*100)</f>
        <v>0</v>
      </c>
      <c r="CU5" s="67" t="n">
        <f aca="false">IF(OR($D5=1,MONTH($B5)&lt;&gt;MONTH(StartDate),'У10 Ввод'!$D$104="",'У10 Ввод'!$E$104="",'У10 Ввод'!$D$104&gt;$B5),0,MAX(0,MIN(1,'У10 Ввод'!$E$104-NETWORKDAYS('У10 Ввод'!$D$104,$B5)+1))/Настройки!$E$16*100)</f>
        <v>0</v>
      </c>
      <c r="CV5" s="67" t="n">
        <f aca="false">IF(OR($D5=1,MONTH($B5)&lt;&gt;MONTH(StartDate),'У10 Ввод'!$D$105="",'У10 Ввод'!$E$105="",'У10 Ввод'!$D$105&gt;$B5),0,MAX(0,MIN(1,'У10 Ввод'!$E$105-NETWORKDAYS('У10 Ввод'!$D$105,$B5)+1))/Настройки!$E$16*100)</f>
        <v>0</v>
      </c>
      <c r="CW5" s="67" t="n">
        <f aca="false">IF(OR($D5=1,MONTH($B5)&lt;&gt;MONTH(StartDate),'У10 Ввод'!$D$106="",'У10 Ввод'!$E$106="",'У10 Ввод'!$D$106&gt;$B5),0,MAX(0,MIN(1,'У10 Ввод'!$E$106-NETWORKDAYS('У10 Ввод'!$D$106,$B5)+1))/Настройки!$E$16*100)</f>
        <v>0</v>
      </c>
      <c r="CX5" s="67" t="n">
        <f aca="false">IF(OR($D5=1,MONTH($B5)&lt;&gt;MONTH(StartDate),'У10 Ввод'!$D$107="",'У10 Ввод'!$E$107="",'У10 Ввод'!$D$107&gt;$B5),0,MAX(0,MIN(1,'У10 Ввод'!$E$107-NETWORKDAYS('У10 Ввод'!$D$107,$B5)+1))/Настройки!$E$16*100)</f>
        <v>0</v>
      </c>
      <c r="CY5" s="67" t="n">
        <f aca="false">IF(OR($D5=1,MONTH($B5)&lt;&gt;MONTH(StartDate),'У10 Ввод'!$D$108="",'У10 Ввод'!$E$108="",'У10 Ввод'!$D$108&gt;$B5),0,MAX(0,MIN(1,'У10 Ввод'!$E$108-NETWORKDAYS('У10 Ввод'!$D$108,$B5)+1))/Настройки!$E$16*100)</f>
        <v>0</v>
      </c>
      <c r="CZ5" s="67" t="n">
        <f aca="false">IF(OR($D5=1,MONTH($B5)&lt;&gt;MONTH(StartDate),'У10 Ввод'!$D$109="",'У10 Ввод'!$E$109="",'У10 Ввод'!$D$109&gt;$B5),0,MAX(0,MIN(1,'У10 Ввод'!$E$109-NETWORKDAYS('У10 Ввод'!$D$109,$B5)+1))/Настройки!$E$16*100)</f>
        <v>0</v>
      </c>
      <c r="DA5" s="67" t="n">
        <f aca="false">IF(OR($D5=1,MONTH($B5)&lt;&gt;MONTH(StartDate),'У10 Ввод'!$D$110="",'У10 Ввод'!$E$110="",'У10 Ввод'!$D$110&gt;$B5),0,MAX(0,MIN(1,'У10 Ввод'!$E$110-NETWORKDAYS('У10 Ввод'!$D$110,$B5)+1))/Настройки!$E$16*100)</f>
        <v>0</v>
      </c>
      <c r="DB5" s="67" t="n">
        <f aca="false">IF(OR($D5=1,MONTH($B5)&lt;&gt;MONTH(StartDate),'У10 Ввод'!$D$111="",'У10 Ввод'!$E$111="",'У10 Ввод'!$D$111&gt;$B5),0,MAX(0,MIN(1,'У10 Ввод'!$E$111-NETWORKDAYS('У10 Ввод'!$D$111,$B5)+1))/Настройки!$E$16*100)</f>
        <v>0</v>
      </c>
      <c r="DC5" s="67" t="n">
        <f aca="false">IF(OR($D5=1,MONTH($B5)&lt;&gt;MONTH(StartDate),'У10 Ввод'!$D$112="",'У10 Ввод'!$E$112="",'У10 Ввод'!$D$112&gt;$B5),0,MAX(0,MIN(1,'У10 Ввод'!$E$112-NETWORKDAYS('У10 Ввод'!$D$112,$B5)+1))/Настройки!$E$16*100)</f>
        <v>0</v>
      </c>
      <c r="DD5" s="67" t="n">
        <f aca="false">IF(OR($D5=1,MONTH($B5)&lt;&gt;MONTH(StartDate),'У10 Ввод'!$D$113="",'У10 Ввод'!$E$113="",'У10 Ввод'!$D$113&gt;$B5),0,MAX(0,MIN(1,'У10 Ввод'!$E$113-NETWORKDAYS('У10 Ввод'!$D$113,$B5)+1))/Настройки!$E$16*100)</f>
        <v>0</v>
      </c>
      <c r="DE5" s="67" t="n">
        <f aca="false">IF(OR($D5=1,MONTH($B5)&lt;&gt;MONTH(StartDate),'У10 Ввод'!$D$114="",'У10 Ввод'!$E$114="",'У10 Ввод'!$D$114&gt;$B5),0,MAX(0,MIN(1,'У10 Ввод'!$E$114-NETWORKDAYS('У10 Ввод'!$D$114,$B5)+1))/Настройки!$E$16*100)</f>
        <v>0</v>
      </c>
      <c r="DF5" s="67" t="n">
        <f aca="false">IF(OR($D5=1,MONTH($B5)&lt;&gt;MONTH(StartDate),'У10 Ввод'!$D$115="",'У10 Ввод'!$E$115="",'У10 Ввод'!$D$115&gt;$B5),0,MAX(0,MIN(1,'У10 Ввод'!$E$115-NETWORKDAYS('У10 Ввод'!$D$115,$B5)+1))/Настройки!$E$16*100)</f>
        <v>0</v>
      </c>
      <c r="DG5" s="67" t="n">
        <f aca="false">IF(OR($D5=1,MONTH($B5)&lt;&gt;MONTH(StartDate),'У10 Ввод'!$D$116="",'У10 Ввод'!$E$116="",'У10 Ввод'!$D$116&gt;$B5),0,MAX(0,MIN(1,'У10 Ввод'!$E$116-NETWORKDAYS('У10 Ввод'!$D$116,$B5)+1))/Настройки!$E$16*100)</f>
        <v>0</v>
      </c>
      <c r="DH5" s="67" t="n">
        <f aca="false">IF(OR($D5=1,MONTH($B5)&lt;&gt;MONTH(StartDate),'У10 Ввод'!$D$117="",'У10 Ввод'!$E$117="",'У10 Ввод'!$D$117&gt;$B5),0,MAX(0,MIN(1,'У10 Ввод'!$E$117-NETWORKDAYS('У10 Ввод'!$D$117,$B5)+1))/Настройки!$E$16*100)</f>
        <v>0</v>
      </c>
      <c r="DI5" s="67" t="n">
        <f aca="false">IF(OR($D5=1,MONTH($B5)&lt;&gt;MONTH(StartDate),'У10 Ввод'!$D$118="",'У10 Ввод'!$E$118="",'У10 Ввод'!$D$118&gt;$B5),0,MAX(0,MIN(1,'У10 Ввод'!$E$118-NETWORKDAYS('У10 Ввод'!$D$118,$B5)+1))/Настройки!$E$16*100)</f>
        <v>0</v>
      </c>
      <c r="DJ5" s="67" t="n">
        <f aca="false">IF(OR($D5=1,MONTH($B5)&lt;&gt;MONTH(StartDate),'У10 Ввод'!$D$119="",'У10 Ввод'!$E$119="",'У10 Ввод'!$D$119&gt;$B5),0,MAX(0,MIN(1,'У10 Ввод'!$E$119-NETWORKDAYS('У10 Ввод'!$D$119,$B5)+1))/Настройки!$E$16*100)</f>
        <v>0</v>
      </c>
      <c r="DK5" s="67" t="n">
        <f aca="false">IF(OR($D5=1,MONTH($B5)&lt;&gt;MONTH(StartDate),'У10 Ввод'!$D$120="",'У10 Ввод'!$E$120="",'У10 Ввод'!$D$120&gt;$B5),0,MAX(0,MIN(1,'У10 Ввод'!$E$120-NETWORKDAYS('У10 Ввод'!$D$120,$B5)+1))/Настройки!$E$16*100)</f>
        <v>0</v>
      </c>
      <c r="DL5" s="67" t="n">
        <f aca="false">IF(OR($D5=1,MONTH($B5)&lt;&gt;MONTH(StartDate),'У10 Ввод'!$D$121="",'У10 Ввод'!$E$121="",'У10 Ввод'!$D$121&gt;$B5),0,MAX(0,MIN(1,'У10 Ввод'!$E$121-NETWORKDAYS('У10 Ввод'!$D$121,$B5)+1))/Настройки!$E$16*100)</f>
        <v>0</v>
      </c>
      <c r="DM5" s="67" t="n">
        <f aca="false">IF(OR($D5=1,MONTH($B5)&lt;&gt;MONTH(StartDate),'У10 Ввод'!$D$122="",'У10 Ввод'!$E$122="",'У10 Ввод'!$D$122&gt;$B5),0,MAX(0,MIN(1,'У10 Ввод'!$E$122-NETWORKDAYS('У10 Ввод'!$D$122,$B5)+1))/Настройки!$E$16*100)</f>
        <v>0</v>
      </c>
      <c r="DN5" s="67" t="n">
        <f aca="false">IF(OR($D5=1,MONTH($B5)&lt;&gt;MONTH(StartDate),'У10 Ввод'!$D$123="",'У10 Ввод'!$E$123="",'У10 Ввод'!$D$123&gt;$B5),0,MAX(0,MIN(1,'У10 Ввод'!$E$123-NETWORKDAYS('У10 Ввод'!$D$123,$B5)+1))/Настройки!$E$16*100)</f>
        <v>0</v>
      </c>
      <c r="DO5" s="67" t="n">
        <f aca="false">IF(OR($D5=1,MONTH($B5)&lt;&gt;MONTH(StartDate),'У10 Ввод'!$D$124="",'У10 Ввод'!$E$124="",'У10 Ввод'!$D$124&gt;$B5),0,MAX(0,MIN(1,'У10 Ввод'!$E$124-NETWORKDAYS('У10 Ввод'!$D$124,$B5)+1))/Настройки!$E$16*100)</f>
        <v>0</v>
      </c>
      <c r="DP5" s="67" t="n">
        <f aca="false">IF(OR($D5=1,MONTH($B5)&lt;&gt;MONTH(StartDate),'У10 Ввод'!$D$125="",'У10 Ввод'!$E$125="",'У10 Ввод'!$D$125&gt;$B5),0,MAX(0,MIN(1,'У10 Ввод'!$E$125-NETWORKDAYS('У10 Ввод'!$D$125,$B5)+1))/Настройки!$E$16*100)</f>
        <v>0</v>
      </c>
      <c r="DQ5" s="67" t="n">
        <f aca="false">IF(OR($D5=1,MONTH($B5)&lt;&gt;MONTH(StartDate),'У10 Ввод'!$D$126="",'У10 Ввод'!$E$126="",'У10 Ввод'!$D$126&gt;$B5),0,MAX(0,MIN(1,'У10 Ввод'!$E$126-NETWORKDAYS('У10 Ввод'!$D$126,$B5)+1))/Настройки!$E$16*100)</f>
        <v>0</v>
      </c>
      <c r="DR5" s="67" t="n">
        <f aca="false">IF(OR($D5=1,MONTH($B5)&lt;&gt;MONTH(StartDate),'У10 Ввод'!$D$127="",'У10 Ввод'!$E$127="",'У10 Ввод'!$D$127&gt;$B5),0,MAX(0,MIN(1,'У10 Ввод'!$E$127-NETWORKDAYS('У10 Ввод'!$D$127,$B5)+1))/Настройки!$E$16*100)</f>
        <v>0</v>
      </c>
      <c r="DS5" s="67" t="n">
        <f aca="false">IF(OR($D5=1,MONTH($B5)&lt;&gt;MONTH(StartDate),'У10 Ввод'!$D$128="",'У10 Ввод'!$E$128="",'У10 Ввод'!$D$128&gt;$B5),0,MAX(0,MIN(1,'У10 Ввод'!$E$128-NETWORKDAYS('У10 Ввод'!$D$128,$B5)+1))/Настройки!$E$16*100)</f>
        <v>0</v>
      </c>
      <c r="DT5" s="67" t="n">
        <f aca="false">IF(OR($D5=1,MONTH($B5)&lt;&gt;MONTH(StartDate),'У10 Ввод'!$D$129="",'У10 Ввод'!$E$129="",'У10 Ввод'!$D$129&gt;$B5),0,MAX(0,MIN(1,'У10 Ввод'!$E$129-NETWORKDAYS('У10 Ввод'!$D$129,$B5)+1))/Настройки!$E$16*100)</f>
        <v>0</v>
      </c>
      <c r="DU5" s="67" t="n">
        <f aca="false">IF(OR($D5=1,MONTH($B5)&lt;&gt;MONTH(StartDate),'У10 Ввод'!$D$130="",'У10 Ввод'!$E$130="",'У10 Ввод'!$D$130&gt;$B5),0,MAX(0,MIN(1,'У10 Ввод'!$E$130-NETWORKDAYS('У10 Ввод'!$D$130,$B5)+1))/Настройки!$E$16*100)</f>
        <v>0</v>
      </c>
      <c r="DV5" s="67" t="n">
        <f aca="false">IF(OR($D5=1,MONTH($B5)&lt;&gt;MONTH(StartDate),'У10 Ввод'!$D$131="",'У10 Ввод'!$E$131="",'У10 Ввод'!$D$131&gt;$B5),0,MAX(0,MIN(1,'У10 Ввод'!$E$131-NETWORKDAYS('У10 Ввод'!$D$131,$B5)+1))/Настройки!$E$16*100)</f>
        <v>0</v>
      </c>
      <c r="DW5" s="67" t="n">
        <f aca="false">IF(OR($D5=1,MONTH($B5)&lt;&gt;MONTH(StartDate),'У10 Ввод'!$D$132="",'У10 Ввод'!$E$132="",'У10 Ввод'!$D$132&gt;$B5),0,MAX(0,MIN(1,'У10 Ввод'!$E$132-NETWORKDAYS('У10 Ввод'!$D$132,$B5)+1))/Настройки!$E$16*100)</f>
        <v>0</v>
      </c>
      <c r="DX5" s="67" t="n">
        <f aca="false">IF(OR($D5=1,MONTH($B5)&lt;&gt;MONTH(StartDate),'У10 Ввод'!$D$133="",'У10 Ввод'!$E$133="",'У10 Ввод'!$D$133&gt;$B5),0,MAX(0,MIN(1,'У10 Ввод'!$E$133-NETWORKDAYS('У10 Ввод'!$D$133,$B5)+1))/Настройки!$E$16*100)</f>
        <v>0</v>
      </c>
      <c r="DY5" s="67" t="n">
        <f aca="false">IF(OR($D5=1,MONTH($B5)&lt;&gt;MONTH(StartDate),'У10 Ввод'!$D$134="",'У10 Ввод'!$E$134="",'У10 Ввод'!$D$134&gt;$B5),0,MAX(0,MIN(1,'У10 Ввод'!$E$134-NETWORKDAYS('У10 Ввод'!$D$134,$B5)+1))/Настройки!$E$16*100)</f>
        <v>0</v>
      </c>
      <c r="DZ5" s="67" t="n">
        <f aca="false">IF(OR($D5=1,MONTH($B5)&lt;&gt;MONTH(StartDate),'У10 Ввод'!$D$135="",'У10 Ввод'!$E$135="",'У10 Ввод'!$D$135&gt;$B5),0,MAX(0,MIN(1,'У10 Ввод'!$E$135-NETWORKDAYS('У10 Ввод'!$D$135,$B5)+1))/Настройки!$E$16*100)</f>
        <v>0</v>
      </c>
      <c r="EA5" s="67" t="n">
        <f aca="false">IF(OR($D5=1,MONTH($B5)&lt;&gt;MONTH(StartDate),'У10 Ввод'!$D$136="",'У10 Ввод'!$E$136="",'У10 Ввод'!$D$136&gt;$B5),0,MAX(0,MIN(1,'У10 Ввод'!$E$136-NETWORKDAYS('У10 Ввод'!$D$136,$B5)+1))/Настройки!$E$16*100)</f>
        <v>0</v>
      </c>
      <c r="EB5" s="67" t="n">
        <f aca="false">IF(OR($D5=1,MONTH($B5)&lt;&gt;MONTH(StartDate),'У10 Ввод'!$D$137="",'У10 Ввод'!$E$137="",'У10 Ввод'!$D$137&gt;$B5),0,MAX(0,MIN(1,'У10 Ввод'!$E$137-NETWORKDAYS('У10 Ввод'!$D$137,$B5)+1))/Настройки!$E$16*100)</f>
        <v>0</v>
      </c>
      <c r="EC5" s="67" t="n">
        <f aca="false">IF(OR($D5=1,MONTH($B5)&lt;&gt;MONTH(StartDate),'У10 Ввод'!$D$138="",'У10 Ввод'!$E$138="",'У10 Ввод'!$D$138&gt;$B5),0,MAX(0,MIN(1,'У10 Ввод'!$E$138-NETWORKDAYS('У10 Ввод'!$D$138,$B5)+1))/Настройки!$E$16*100)</f>
        <v>0</v>
      </c>
      <c r="ED5" s="67" t="n">
        <f aca="false">IF(OR($D5=1,MONTH($B5)&lt;&gt;MONTH(StartDate),'У10 Ввод'!$D$139="",'У10 Ввод'!$E$139="",'У10 Ввод'!$D$139&gt;$B5),0,MAX(0,MIN(1,'У10 Ввод'!$E$139-NETWORKDAYS('У10 Ввод'!$D$139,$B5)+1))/Настройки!$E$16*100)</f>
        <v>0</v>
      </c>
      <c r="EE5" s="67" t="n">
        <f aca="false">IF(OR($D5=1,MONTH($B5)&lt;&gt;MONTH(StartDate),'У10 Ввод'!$D$140="",'У10 Ввод'!$E$140="",'У10 Ввод'!$D$140&gt;$B5),0,MAX(0,MIN(1,'У10 Ввод'!$E$140-NETWORKDAYS('У10 Ввод'!$D$140,$B5)+1))/Настройки!$E$16*100)</f>
        <v>0</v>
      </c>
      <c r="EF5" s="67" t="n">
        <f aca="false">IF(OR($D5=1,MONTH($B5)&lt;&gt;MONTH(StartDate),'У10 Ввод'!$D$141="",'У10 Ввод'!$E$141="",'У10 Ввод'!$D$141&gt;$B5),0,MAX(0,MIN(1,'У10 Ввод'!$E$141-NETWORKDAYS('У10 Ввод'!$D$141,$B5)+1))/Настройки!$E$16*100)</f>
        <v>0</v>
      </c>
      <c r="EG5" s="67" t="n">
        <f aca="false">IF(OR($D5=1,MONTH($B5)&lt;&gt;MONTH(StartDate),'У10 Ввод'!$D$142="",'У10 Ввод'!$E$142="",'У10 Ввод'!$D$142&gt;$B5),0,MAX(0,MIN(1,'У10 Ввод'!$E$142-NETWORKDAYS('У10 Ввод'!$D$142,$B5)+1))/Настройки!$E$16*100)</f>
        <v>0</v>
      </c>
      <c r="EH5" s="67" t="n">
        <f aca="false">IF(OR($D5=1,MONTH($B5)&lt;&gt;MONTH(StartDate),'У10 Ввод'!$D$143="",'У10 Ввод'!$E$143="",'У10 Ввод'!$D$143&gt;$B5),0,MAX(0,MIN(1,'У10 Ввод'!$E$143-NETWORKDAYS('У10 Ввод'!$D$143,$B5)+1))/Настройки!$E$16*100)</f>
        <v>0</v>
      </c>
      <c r="EI5" s="67" t="n">
        <f aca="false">IF(OR($D5=1,MONTH($B5)&lt;&gt;MONTH(StartDate),'У10 Ввод'!$D$144="",'У10 Ввод'!$E$144="",'У10 Ввод'!$D$144&gt;$B5),0,MAX(0,MIN(1,'У10 Ввод'!$E$144-NETWORKDAYS('У10 Ввод'!$D$144,$B5)+1))/Настройки!$E$16*100)</f>
        <v>0</v>
      </c>
      <c r="EJ5" s="67" t="n">
        <f aca="false">IF(OR($D5=1,MONTH($B5)&lt;&gt;MONTH(StartDate),'У10 Ввод'!$D$145="",'У10 Ввод'!$E$145="",'У10 Ввод'!$D$145&gt;$B5),0,MAX(0,MIN(1,'У10 Ввод'!$E$145-NETWORKDAYS('У10 Ввод'!$D$145,$B5)+1))/Настройки!$E$16*100)</f>
        <v>0</v>
      </c>
      <c r="EK5" s="67" t="n">
        <f aca="false">IF(OR($D5=1,MONTH($B5)&lt;&gt;MONTH(StartDate),'У10 Ввод'!$D$146="",'У10 Ввод'!$E$146="",'У10 Ввод'!$D$146&gt;$B5),0,MAX(0,MIN(1,'У10 Ввод'!$E$146-NETWORKDAYS('У10 Ввод'!$D$146,$B5)+1))/Настройки!$E$16*100)</f>
        <v>0</v>
      </c>
      <c r="EL5" s="67" t="n">
        <f aca="false">IF(OR($D5=1,MONTH($B5)&lt;&gt;MONTH(StartDate),'У10 Ввод'!$D$147="",'У10 Ввод'!$E$147="",'У10 Ввод'!$D$147&gt;$B5),0,MAX(0,MIN(1,'У10 Ввод'!$E$147-NETWORKDAYS('У10 Ввод'!$D$147,$B5)+1))/Настройки!$E$16*100)</f>
        <v>0</v>
      </c>
      <c r="EM5" s="67" t="n">
        <f aca="false">IF(OR($D5=1,MONTH($B5)&lt;&gt;MONTH(StartDate),'У10 Ввод'!$D$148="",'У10 Ввод'!$E$148="",'У10 Ввод'!$D$148&gt;$B5),0,MAX(0,MIN(1,'У10 Ввод'!$E$148-NETWORKDAYS('У10 Ввод'!$D$148,$B5)+1))/Настройки!$E$16*100)</f>
        <v>0</v>
      </c>
      <c r="EN5" s="67" t="n">
        <f aca="false">IF(OR($D5=1,MONTH($B5)&lt;&gt;MONTH(StartDate),'У10 Ввод'!$D$149="",'У10 Ввод'!$E$149="",'У10 Ввод'!$D$149&gt;$B5),0,MAX(0,MIN(1,'У10 Ввод'!$E$149-NETWORKDAYS('У10 Ввод'!$D$149,$B5)+1))/Настройки!$E$16*100)</f>
        <v>0</v>
      </c>
      <c r="EO5" s="67" t="n">
        <f aca="false">IF(OR($D5=1,MONTH($B5)&lt;&gt;MONTH(StartDate),'У10 Ввод'!$D$150="",'У10 Ввод'!$E$150="",'У10 Ввод'!$D$150&gt;$B5),0,MAX(0,MIN(1,'У10 Ввод'!$E$150-NETWORKDAYS('У10 Ввод'!$D$150,$B5)+1))/Настройки!$E$16*100)</f>
        <v>0</v>
      </c>
      <c r="EP5" s="67" t="n">
        <f aca="false">IF(OR($D5=1,MONTH($B5)&lt;&gt;MONTH(StartDate),'У10 Ввод'!$D$151="",'У10 Ввод'!$E$151="",'У10 Ввод'!$D$151&gt;$B5),0,MAX(0,MIN(1,'У10 Ввод'!$E$151-NETWORKDAYS('У10 Ввод'!$D$151,$B5)+1))/Настройки!$E$16*100)</f>
        <v>0</v>
      </c>
      <c r="EQ5" s="67" t="n">
        <f aca="false">IF(OR($D5=1,MONTH($B5)&lt;&gt;MONTH(StartDate),'У10 Ввод'!$D$152="",'У10 Ввод'!$E$152="",'У10 Ввод'!$D$152&gt;$B5),0,MAX(0,MIN(1,'У10 Ввод'!$E$152-NETWORKDAYS('У10 Ввод'!$D$152,$B5)+1))/Настройки!$E$16*100)</f>
        <v>0</v>
      </c>
      <c r="ER5" s="67" t="n">
        <f aca="false">IF(OR($D5=1,MONTH($B5)&lt;&gt;MONTH(StartDate),'У10 Ввод'!$D$153="",'У10 Ввод'!$E$153="",'У10 Ввод'!$D$153&gt;$B5),0,MAX(0,MIN(1,'У10 Ввод'!$E$153-NETWORKDAYS('У10 Ввод'!$D$153,$B5)+1))/Настройки!$E$16*100)</f>
        <v>0</v>
      </c>
      <c r="ES5" s="67" t="n">
        <f aca="false">IF(OR($D5=1,MONTH($B5)&lt;&gt;MONTH(StartDate),'У10 Ввод'!$D$154="",'У10 Ввод'!$E$154="",'У10 Ввод'!$D$154&gt;$B5),0,MAX(0,MIN(1,'У10 Ввод'!$E$154-NETWORKDAYS('У10 Ввод'!$D$154,$B5)+1))/Настройки!$E$16*100)</f>
        <v>0</v>
      </c>
      <c r="ET5" s="67" t="n">
        <f aca="false">IF(OR($D5=1,MONTH($B5)&lt;&gt;MONTH(StartDate),'У10 Ввод'!$D$155="",'У10 Ввод'!$E$155="",'У10 Ввод'!$D$155&gt;$B5),0,MAX(0,MIN(1,'У10 Ввод'!$E$155-NETWORKDAYS('У10 Ввод'!$D$155,$B5)+1))/Настройки!$E$16*100)</f>
        <v>0</v>
      </c>
      <c r="EU5" s="67" t="n">
        <f aca="false">IF(OR($D5=1,MONTH($B5)&lt;&gt;MONTH(StartDate),'У10 Ввод'!$D$156="",'У10 Ввод'!$E$156="",'У10 Ввод'!$D$156&gt;$B5),0,MAX(0,MIN(1,'У10 Ввод'!$E$156-NETWORKDAYS('У10 Ввод'!$D$156,$B5)+1))/Настройки!$E$16*100)</f>
        <v>0</v>
      </c>
      <c r="EV5" s="67" t="n">
        <f aca="false">IF(OR($D5=1,MONTH($B5)&lt;&gt;MONTH(StartDate),'У10 Ввод'!$D$157="",'У10 Ввод'!$E$157="",'У10 Ввод'!$D$157&gt;$B5),0,MAX(0,MIN(1,'У10 Ввод'!$E$157-NETWORKDAYS('У10 Ввод'!$D$157,$B5)+1))/Настройки!$E$16*100)</f>
        <v>0</v>
      </c>
      <c r="EW5" s="67" t="n">
        <f aca="false">IF(OR($D5=1,MONTH($B5)&lt;&gt;MONTH(StartDate),'У10 Ввод'!$D$158="",'У10 Ввод'!$E$158="",'У10 Ввод'!$D$158&gt;$B5),0,MAX(0,MIN(1,'У10 Ввод'!$E$158-NETWORKDAYS('У10 Ввод'!$D$158,$B5)+1))/Настройки!$E$16*100)</f>
        <v>0</v>
      </c>
      <c r="EX5" s="67" t="n">
        <f aca="false">IF(OR($D5=1,MONTH($B5)&lt;&gt;MONTH(StartDate),'У10 Ввод'!$D$159="",'У10 Ввод'!$E$159="",'У10 Ввод'!$D$159&gt;$B5),0,MAX(0,MIN(1,'У10 Ввод'!$E$159-NETWORKDAYS('У10 Ввод'!$D$159,$B5)+1))/Настройки!$E$16*100)</f>
        <v>0</v>
      </c>
      <c r="EY5" s="67" t="n">
        <f aca="false">IF(OR($D5=1,MONTH($B5)&lt;&gt;MONTH(StartDate),'У10 Ввод'!$D$160="",'У10 Ввод'!$E$160="",'У10 Ввод'!$D$160&gt;$B5),0,MAX(0,MIN(1,'У10 Ввод'!$E$160-NETWORKDAYS('У10 Ввод'!$D$160,$B5)+1))/Настройки!$E$16*100)</f>
        <v>0</v>
      </c>
      <c r="EZ5" s="67" t="n">
        <f aca="false">IF(OR($D5=1,MONTH($B5)&lt;&gt;MONTH(StartDate),'У10 Ввод'!$D$161="",'У10 Ввод'!$E$161="",'У10 Ввод'!$D$161&gt;$B5),0,MAX(0,MIN(1,'У10 Ввод'!$E$161-NETWORKDAYS('У10 Ввод'!$D$161,$B5)+1))/Настройки!$E$16*100)</f>
        <v>0</v>
      </c>
      <c r="FA5" s="67" t="n">
        <f aca="false">IF(OR($D5=1,MONTH($B5)&lt;&gt;MONTH(StartDate),'У10 Ввод'!$D$162="",'У10 Ввод'!$E$162="",'У10 Ввод'!$D$162&gt;$B5),0,MAX(0,MIN(1,'У10 Ввод'!$E$162-NETWORKDAYS('У10 Ввод'!$D$162,$B5)+1))/Настройки!$E$16*100)</f>
        <v>0</v>
      </c>
      <c r="FB5" s="67" t="n">
        <f aca="false">IF(OR($D5=1,MONTH($B5)&lt;&gt;MONTH(StartDate),'У10 Ввод'!$D$163="",'У10 Ввод'!$E$163="",'У10 Ввод'!$D$163&gt;$B5),0,MAX(0,MIN(1,'У10 Ввод'!$E$163-NETWORKDAYS('У10 Ввод'!$D$163,$B5)+1))/Настройки!$E$16*100)</f>
        <v>0</v>
      </c>
      <c r="FC5" s="67" t="n">
        <f aca="false">IF(OR($D5=1,MONTH($B5)&lt;&gt;MONTH(StartDate),'У10 Ввод'!$D$164="",'У10 Ввод'!$E$164="",'У10 Ввод'!$D$164&gt;$B5),0,MAX(0,MIN(1,'У10 Ввод'!$E$164-NETWORKDAYS('У10 Ввод'!$D$164,$B5)+1))/Настройки!$E$16*100)</f>
        <v>0</v>
      </c>
      <c r="FD5" s="67" t="n">
        <f aca="false">IF(OR($D5=1,MONTH($B5)&lt;&gt;MONTH(StartDate),'У10 Ввод'!$D$165="",'У10 Ввод'!$E$165="",'У10 Ввод'!$D$165&gt;$B5),0,MAX(0,MIN(1,'У10 Ввод'!$E$165-NETWORKDAYS('У10 Ввод'!$D$165,$B5)+1))/Настройки!$E$16*100)</f>
        <v>0</v>
      </c>
      <c r="FE5" s="67" t="n">
        <f aca="false">IF(OR($D5=1,MONTH($B5)&lt;&gt;MONTH(StartDate),'У10 Ввод'!$D$166="",'У10 Ввод'!$E$166="",'У10 Ввод'!$D$166&gt;$B5),0,MAX(0,MIN(1,'У10 Ввод'!$E$166-NETWORKDAYS('У10 Ввод'!$D$166,$B5)+1))/Настройки!$E$16*100)</f>
        <v>0</v>
      </c>
      <c r="FF5" s="67" t="n">
        <f aca="false">IF(OR($D5=1,MONTH($B5)&lt;&gt;MONTH(StartDate),'У10 Ввод'!$D$167="",'У10 Ввод'!$E$167="",'У10 Ввод'!$D$167&gt;$B5),0,MAX(0,MIN(1,'У10 Ввод'!$E$167-NETWORKDAYS('У10 Ввод'!$D$167,$B5)+1))/Настройки!$E$16*100)</f>
        <v>0</v>
      </c>
      <c r="FG5" s="67" t="n">
        <f aca="false">IF(OR($D5=1,MONTH($B5)&lt;&gt;MONTH(StartDate),'У10 Ввод'!$D$168="",'У10 Ввод'!$E$168="",'У10 Ввод'!$D$168&gt;$B5),0,MAX(0,MIN(1,'У10 Ввод'!$E$168-NETWORKDAYS('У10 Ввод'!$D$168,$B5)+1))/Настройки!$E$16*100)</f>
        <v>0</v>
      </c>
      <c r="FH5" s="67" t="n">
        <f aca="false">IF(OR($D5=1,MONTH($B5)&lt;&gt;MONTH(StartDate),'У10 Ввод'!$D$169="",'У10 Ввод'!$E$169="",'У10 Ввод'!$D$169&gt;$B5),0,MAX(0,MIN(1,'У10 Ввод'!$E$169-NETWORKDAYS('У10 Ввод'!$D$169,$B5)+1))/Настройки!$E$16*100)</f>
        <v>0</v>
      </c>
      <c r="FI5" s="67" t="n">
        <f aca="false">IF(OR($D5=1,MONTH($B5)&lt;&gt;MONTH(StartDate),'У10 Ввод'!$D$170="",'У10 Ввод'!$E$170="",'У10 Ввод'!$D$170&gt;$B5),0,MAX(0,MIN(1,'У10 Ввод'!$E$170-NETWORKDAYS('У10 Ввод'!$D$170,$B5)+1))/Настройки!$E$16*100)</f>
        <v>0</v>
      </c>
      <c r="FJ5" s="67" t="n">
        <f aca="false">IF(OR($D5=1,MONTH($B5)&lt;&gt;MONTH(StartDate),'У10 Ввод'!$D$171="",'У10 Ввод'!$E$171="",'У10 Ввод'!$D$171&gt;$B5),0,MAX(0,MIN(1,'У10 Ввод'!$E$171-NETWORKDAYS('У10 Ввод'!$D$171,$B5)+1))/Настройки!$E$16*100)</f>
        <v>0</v>
      </c>
      <c r="FK5" s="67" t="n">
        <f aca="false">IF(OR($D5=1,MONTH($B5)&lt;&gt;MONTH(StartDate),'У10 Ввод'!$D$172="",'У10 Ввод'!$E$172="",'У10 Ввод'!$D$172&gt;$B5),0,MAX(0,MIN(1,'У10 Ввод'!$E$172-NETWORKDAYS('У10 Ввод'!$D$172,$B5)+1))/Настройки!$E$16*100)</f>
        <v>0</v>
      </c>
      <c r="FL5" s="67" t="n">
        <f aca="false">IF(OR($D5=1,MONTH($B5)&lt;&gt;MONTH(StartDate),'У10 Ввод'!$D$173="",'У10 Ввод'!$E$173="",'У10 Ввод'!$D$173&gt;$B5),0,MAX(0,MIN(1,'У10 Ввод'!$E$173-NETWORKDAYS('У10 Ввод'!$D$173,$B5)+1))/Настройки!$E$16*100)</f>
        <v>0</v>
      </c>
      <c r="FM5" s="67" t="n">
        <f aca="false">IF(OR($D5=1,MONTH($B5)&lt;&gt;MONTH(StartDate),'У10 Ввод'!$D$174="",'У10 Ввод'!$E$174="",'У10 Ввод'!$D$174&gt;$B5),0,MAX(0,MIN(1,'У10 Ввод'!$E$174-NETWORKDAYS('У10 Ввод'!$D$174,$B5)+1))/Настройки!$E$16*100)</f>
        <v>0</v>
      </c>
      <c r="FN5" s="67" t="n">
        <f aca="false">IF(OR($D5=1,MONTH($B5)&lt;&gt;MONTH(StartDate),'У10 Ввод'!$D$175="",'У10 Ввод'!$E$175="",'У10 Ввод'!$D$175&gt;$B5),0,MAX(0,MIN(1,'У10 Ввод'!$E$175-NETWORKDAYS('У10 Ввод'!$D$175,$B5)+1))/Настройки!$E$16*100)</f>
        <v>0</v>
      </c>
      <c r="FO5" s="67" t="n">
        <f aca="false">IF(OR($D5=1,MONTH($B5)&lt;&gt;MONTH(StartDate),'У10 Ввод'!$D$176="",'У10 Ввод'!$E$176="",'У10 Ввод'!$D$176&gt;$B5),0,MAX(0,MIN(1,'У10 Ввод'!$E$176-NETWORKDAYS('У10 Ввод'!$D$176,$B5)+1))/Настройки!$E$16*100)</f>
        <v>0</v>
      </c>
      <c r="FP5" s="67" t="n">
        <f aca="false">IF(OR($D5=1,MONTH($B5)&lt;&gt;MONTH(StartDate),'У10 Ввод'!$D$177="",'У10 Ввод'!$E$177="",'У10 Ввод'!$D$177&gt;$B5),0,MAX(0,MIN(1,'У10 Ввод'!$E$177-NETWORKDAYS('У10 Ввод'!$D$177,$B5)+1))/Настройки!$E$16*100)</f>
        <v>0</v>
      </c>
      <c r="FQ5" s="67" t="n">
        <f aca="false">IF(OR($D5=1,MONTH($B5)&lt;&gt;MONTH(StartDate),'У10 Ввод'!$D$178="",'У10 Ввод'!$E$178="",'У10 Ввод'!$D$178&gt;$B5),0,MAX(0,MIN(1,'У10 Ввод'!$E$178-NETWORKDAYS('У10 Ввод'!$D$178,$B5)+1))/Настройки!$E$16*100)</f>
        <v>0</v>
      </c>
      <c r="FR5" s="67" t="n">
        <f aca="false">IF(OR($D5=1,MONTH($B5)&lt;&gt;MONTH(StartDate),'У10 Ввод'!$D$179="",'У10 Ввод'!$E$179="",'У10 Ввод'!$D$179&gt;$B5),0,MAX(0,MIN(1,'У10 Ввод'!$E$179-NETWORKDAYS('У10 Ввод'!$D$179,$B5)+1))/Настройки!$E$16*100)</f>
        <v>0</v>
      </c>
      <c r="FS5" s="67" t="n">
        <f aca="false">IF(OR($D5=1,MONTH($B5)&lt;&gt;MONTH(StartDate),'У10 Ввод'!$D$180="",'У10 Ввод'!$E$180="",'У10 Ввод'!$D$180&gt;$B5),0,MAX(0,MIN(1,'У10 Ввод'!$E$180-NETWORKDAYS('У10 Ввод'!$D$180,$B5)+1))/Настройки!$E$16*100)</f>
        <v>0</v>
      </c>
      <c r="FT5" s="67" t="n">
        <f aca="false">IF(OR($D5=1,MONTH($B5)&lt;&gt;MONTH(StartDate),'У10 Ввод'!$D$181="",'У10 Ввод'!$E$181="",'У10 Ввод'!$D$181&gt;$B5),0,MAX(0,MIN(1,'У10 Ввод'!$E$181-NETWORKDAYS('У10 Ввод'!$D$181,$B5)+1))/Настройки!$E$16*100)</f>
        <v>0</v>
      </c>
      <c r="FU5" s="67" t="n">
        <f aca="false">IF(OR($D5=1,MONTH($B5)&lt;&gt;MONTH(StartDate),'У10 Ввод'!$D$182="",'У10 Ввод'!$E$182="",'У10 Ввод'!$D$182&gt;$B5),0,MAX(0,MIN(1,'У10 Ввод'!$E$182-NETWORKDAYS('У10 Ввод'!$D$182,$B5)+1))/Настройки!$E$16*100)</f>
        <v>0</v>
      </c>
      <c r="FV5" s="67" t="n">
        <f aca="false">IF(OR($D5=1,MONTH($B5)&lt;&gt;MONTH(StartDate),'У10 Ввод'!$D$183="",'У10 Ввод'!$E$183="",'У10 Ввод'!$D$183&gt;$B5),0,MAX(0,MIN(1,'У10 Ввод'!$E$183-NETWORKDAYS('У10 Ввод'!$D$183,$B5)+1))/Настройки!$E$16*100)</f>
        <v>0</v>
      </c>
      <c r="FW5" s="67" t="n">
        <f aca="false">IF(OR($D5=1,MONTH($B5)&lt;&gt;MONTH(StartDate),'У10 Ввод'!$D$184="",'У10 Ввод'!$E$184="",'У10 Ввод'!$D$184&gt;$B5),0,MAX(0,MIN(1,'У10 Ввод'!$E$184-NETWORKDAYS('У10 Ввод'!$D$184,$B5)+1))/Настройки!$E$16*100)</f>
        <v>0</v>
      </c>
      <c r="FX5" s="67" t="n">
        <f aca="false">IF(OR($D5=1,MONTH($B5)&lt;&gt;MONTH(StartDate),'У10 Ввод'!$D$185="",'У10 Ввод'!$E$185="",'У10 Ввод'!$D$185&gt;$B5),0,MAX(0,MIN(1,'У10 Ввод'!$E$185-NETWORKDAYS('У10 Ввод'!$D$185,$B5)+1))/Настройки!$E$16*100)</f>
        <v>0</v>
      </c>
      <c r="FY5" s="67" t="n">
        <f aca="false">IF(OR($D5=1,MONTH($B5)&lt;&gt;MONTH(StartDate),'У10 Ввод'!$D$186="",'У10 Ввод'!$E$186="",'У10 Ввод'!$D$186&gt;$B5),0,MAX(0,MIN(1,'У10 Ввод'!$E$186-NETWORKDAYS('У10 Ввод'!$D$186,$B5)+1))/Настройки!$E$16*100)</f>
        <v>0</v>
      </c>
      <c r="FZ5" s="67" t="n">
        <f aca="false">IF(OR($D5=1,MONTH($B5)&lt;&gt;MONTH(StartDate),'У10 Ввод'!$D$187="",'У10 Ввод'!$E$187="",'У10 Ввод'!$D$187&gt;$B5),0,MAX(0,MIN(1,'У10 Ввод'!$E$187-NETWORKDAYS('У10 Ввод'!$D$187,$B5)+1))/Настройки!$E$16*100)</f>
        <v>0</v>
      </c>
      <c r="GA5" s="67" t="n">
        <f aca="false">IF(OR($D5=1,MONTH($B5)&lt;&gt;MONTH(StartDate),'У10 Ввод'!$D$188="",'У10 Ввод'!$E$188="",'У10 Ввод'!$D$188&gt;$B5),0,MAX(0,MIN(1,'У10 Ввод'!$E$188-NETWORKDAYS('У10 Ввод'!$D$188,$B5)+1))/Настройки!$E$16*100)</f>
        <v>0</v>
      </c>
      <c r="GB5" s="67" t="n">
        <f aca="false">IF(OR($D5=1,MONTH($B5)&lt;&gt;MONTH(StartDate),'У10 Ввод'!$D$189="",'У10 Ввод'!$E$189="",'У10 Ввод'!$D$189&gt;$B5),0,MAX(0,MIN(1,'У10 Ввод'!$E$189-NETWORKDAYS('У10 Ввод'!$D$189,$B5)+1))/Настройки!$E$16*100)</f>
        <v>0</v>
      </c>
      <c r="GC5" s="67" t="n">
        <f aca="false">IF(OR($D5=1,MONTH($B5)&lt;&gt;MONTH(StartDate),'У10 Ввод'!$D$190="",'У10 Ввод'!$E$190="",'У10 Ввод'!$D$190&gt;$B5),0,MAX(0,MIN(1,'У10 Ввод'!$E$190-NETWORKDAYS('У10 Ввод'!$D$190,$B5)+1))/Настройки!$E$16*100)</f>
        <v>0</v>
      </c>
      <c r="GD5" s="67" t="n">
        <f aca="false">IF(OR($D5=1,MONTH($B5)&lt;&gt;MONTH(StartDate),'У10 Ввод'!$D$191="",'У10 Ввод'!$E$191="",'У10 Ввод'!$D$191&gt;$B5),0,MAX(0,MIN(1,'У10 Ввод'!$E$191-NETWORKDAYS('У10 Ввод'!$D$191,$B5)+1))/Настройки!$E$16*100)</f>
        <v>0</v>
      </c>
      <c r="GE5" s="67" t="n">
        <f aca="false">IF(OR($D5=1,MONTH($B5)&lt;&gt;MONTH(StartDate),'У10 Ввод'!$D$192="",'У10 Ввод'!$E$192="",'У10 Ввод'!$D$192&gt;$B5),0,MAX(0,MIN(1,'У10 Ввод'!$E$192-NETWORKDAYS('У10 Ввод'!$D$192,$B5)+1))/Настройки!$E$16*100)</f>
        <v>0</v>
      </c>
      <c r="GF5" s="67" t="n">
        <f aca="false">IF(OR($D5=1,MONTH($B5)&lt;&gt;MONTH(StartDate),'У10 Ввод'!$D$193="",'У10 Ввод'!$E$193="",'У10 Ввод'!$D$193&gt;$B5),0,MAX(0,MIN(1,'У10 Ввод'!$E$193-NETWORKDAYS('У10 Ввод'!$D$193,$B5)+1))/Настройки!$E$16*100)</f>
        <v>0</v>
      </c>
      <c r="GG5" s="67" t="n">
        <f aca="false">IF(OR($D5=1,MONTH($B5)&lt;&gt;MONTH(StartDate),'У10 Ввод'!$D$194="",'У10 Ввод'!$E$194="",'У10 Ввод'!$D$194&gt;$B5),0,MAX(0,MIN(1,'У10 Ввод'!$E$194-NETWORKDAYS('У10 Ввод'!$D$194,$B5)+1))/Настройки!$E$16*100)</f>
        <v>0</v>
      </c>
      <c r="GH5" s="67" t="n">
        <f aca="false">IF(OR($D5=1,MONTH($B5)&lt;&gt;MONTH(StartDate),'У10 Ввод'!$D$195="",'У10 Ввод'!$E$195="",'У10 Ввод'!$D$195&gt;$B5),0,MAX(0,MIN(1,'У10 Ввод'!$E$195-NETWORKDAYS('У10 Ввод'!$D$195,$B5)+1))/Настройки!$E$16*100)</f>
        <v>0</v>
      </c>
      <c r="GI5" s="67" t="n">
        <f aca="false">IF(OR($D5=1,MONTH($B5)&lt;&gt;MONTH(StartDate),'У10 Ввод'!$D$196="",'У10 Ввод'!$E$196="",'У10 Ввод'!$D$196&gt;$B5),0,MAX(0,MIN(1,'У10 Ввод'!$E$196-NETWORKDAYS('У10 Ввод'!$D$196,$B5)+1))/Настройки!$E$16*100)</f>
        <v>0</v>
      </c>
      <c r="GJ5" s="67" t="n">
        <f aca="false">IF(OR($D5=1,MONTH($B5)&lt;&gt;MONTH(StartDate),'У10 Ввод'!$D$197="",'У10 Ввод'!$E$197="",'У10 Ввод'!$D$197&gt;$B5),0,MAX(0,MIN(1,'У10 Ввод'!$E$197-NETWORKDAYS('У10 Ввод'!$D$197,$B5)+1))/Настройки!$E$16*100)</f>
        <v>0</v>
      </c>
      <c r="GK5" s="67" t="n">
        <f aca="false">IF(OR($D5=1,MONTH($B5)&lt;&gt;MONTH(StartDate),'У10 Ввод'!$D$198="",'У10 Ввод'!$E$198="",'У10 Ввод'!$D$198&gt;$B5),0,MAX(0,MIN(1,'У10 Ввод'!$E$198-NETWORKDAYS('У10 Ввод'!$D$198,$B5)+1))/Настройки!$E$16*100)</f>
        <v>0</v>
      </c>
      <c r="GL5" s="67" t="n">
        <f aca="false">IF(OR($D5=1,MONTH($B5)&lt;&gt;MONTH(StartDate),'У10 Ввод'!$D$199="",'У10 Ввод'!$E$199="",'У10 Ввод'!$D$199&gt;$B5),0,MAX(0,MIN(1,'У10 Ввод'!$E$199-NETWORKDAYS('У10 Ввод'!$D$199,$B5)+1))/Настройки!$E$16*100)</f>
        <v>0</v>
      </c>
      <c r="GM5" s="67" t="n">
        <f aca="false">IF(OR($D5=1,MONTH($B5)&lt;&gt;MONTH(StartDate),'У10 Ввод'!$D$200="",'У10 Ввод'!$E$200="",'У10 Ввод'!$D$200&gt;$B5),0,MAX(0,MIN(1,'У10 Ввод'!$E$200-NETWORKDAYS('У10 Ввод'!$D$200,$B5)+1))/Настройки!$E$16*100)</f>
        <v>0</v>
      </c>
      <c r="GN5" s="67" t="n">
        <f aca="false">IF(OR($D5=1,MONTH($B5)&lt;&gt;MONTH(StartDate),'У10 Ввод'!$D$201="",'У10 Ввод'!$E$201="",'У10 Ввод'!$D$201&gt;$B5),0,MAX(0,MIN(1,'У10 Ввод'!$E$201-NETWORKDAYS('У10 Ввод'!$D$201,$B5)+1))/Настройки!$E$16*100)</f>
        <v>0</v>
      </c>
      <c r="GO5" s="67" t="n">
        <f aca="false">IF(OR($D5=1,MONTH($B5)&lt;&gt;MONTH(StartDate),'У10 Ввод'!$D$202="",'У10 Ввод'!$E$202="",'У10 Ввод'!$D$202&gt;$B5),0,MAX(0,MIN(1,'У10 Ввод'!$E$202-NETWORKDAYS('У10 Ввод'!$D$202,$B5)+1))/Настройки!$E$16*100)</f>
        <v>0</v>
      </c>
      <c r="GP5" s="67" t="n">
        <f aca="false">IF(OR($D5=1,MONTH($B5)&lt;&gt;MONTH(StartDate),'У10 Ввод'!$D$203="",'У10 Ввод'!$E$203="",'У10 Ввод'!$D$203&gt;$B5),0,MAX(0,MIN(1,'У10 Ввод'!$E$203-NETWORKDAYS('У10 Ввод'!$D$203,$B5)+1))/Настройки!$E$16*100)</f>
        <v>0</v>
      </c>
      <c r="GQ5" s="67" t="n">
        <f aca="false">IF(OR($D5=1,MONTH($B5)&lt;&gt;MONTH(StartDate),'У10 Ввод'!$D$204="",'У10 Ввод'!$E$204="",'У10 Ввод'!$D$204&gt;$B5),0,MAX(0,MIN(1,'У10 Ввод'!$E$204-NETWORKDAYS('У10 Ввод'!$D$204,$B5)+1))/Настройки!$E$16*100)</f>
        <v>0</v>
      </c>
      <c r="GR5" s="67" t="n">
        <f aca="false">IF(OR($D5=1,MONTH($B5)&lt;&gt;MONTH(StartDate),'У10 Ввод'!$D$205="",'У10 Ввод'!$E$205="",'У10 Ввод'!$D$205&gt;$B5),0,MAX(0,MIN(1,'У10 Ввод'!$E$205-NETWORKDAYS('У10 Ввод'!$D$205,$B5)+1))/Настройки!$E$16*100)</f>
        <v>0</v>
      </c>
      <c r="GS5" s="67" t="n">
        <f aca="false">IF(OR($D5=1,MONTH($B5)&lt;&gt;MONTH(StartDate),'У10 Ввод'!$D$206="",'У10 Ввод'!$E$206="",'У10 Ввод'!$D$206&gt;$B5),0,MAX(0,MIN(1,'У10 Ввод'!$E$206-NETWORKDAYS('У10 Ввод'!$D$206,$B5)+1))/Настройки!$E$16*100)</f>
        <v>0</v>
      </c>
      <c r="GT5" s="67" t="n">
        <f aca="false">IF(OR($D5=1,MONTH($B5)&lt;&gt;MONTH(StartDate),'У10 Ввод'!$D$207="",'У10 Ввод'!$E$207="",'У10 Ввод'!$D$207&gt;$B5),0,MAX(0,MIN(1,'У10 Ввод'!$E$207-NETWORKDAYS('У10 Ввод'!$D$207,$B5)+1))/Настройки!$E$16*100)</f>
        <v>0</v>
      </c>
      <c r="GU5" s="67" t="n">
        <f aca="false">IF(OR($D5=1,MONTH($B5)&lt;&gt;MONTH(StartDate),'У10 Ввод'!$D$208="",'У10 Ввод'!$E$208="",'У10 Ввод'!$D$208&gt;$B5),0,MAX(0,MIN(1,'У10 Ввод'!$E$208-NETWORKDAYS('У10 Ввод'!$D$208,$B5)+1))/Настройки!$E$16*100)</f>
        <v>0</v>
      </c>
      <c r="GV5" s="67" t="n">
        <f aca="false">IF(OR($D5=1,MONTH($B5)&lt;&gt;MONTH(StartDate),'У10 Ввод'!$D$209="",'У10 Ввод'!$E$209="",'У10 Ввод'!$D$209&gt;$B5),0,MAX(0,MIN(1,'У10 Ввод'!$E$209-NETWORKDAYS('У10 Ввод'!$D$209,$B5)+1))/Настройки!$E$16*100)</f>
        <v>0</v>
      </c>
      <c r="GW5" s="67" t="n">
        <f aca="false">IF(OR($D5=1,MONTH($B5)&lt;&gt;MONTH(StartDate),'У10 Ввод'!$D$210="",'У10 Ввод'!$E$210="",'У10 Ввод'!$D$210&gt;$B5),0,MAX(0,MIN(1,'У10 Ввод'!$E$210-NETWORKDAYS('У10 Ввод'!$D$210,$B5)+1))/Настройки!$E$16*100)</f>
        <v>0</v>
      </c>
      <c r="GX5" s="67" t="n">
        <f aca="false">IF(OR($D5=1,MONTH($B5)&lt;&gt;MONTH(StartDate),'У10 Ввод'!$D$211="",'У10 Ввод'!$E$211="",'У10 Ввод'!$D$211&gt;$B5),0,MAX(0,MIN(1,'У10 Ввод'!$E$211-NETWORKDAYS('У10 Ввод'!$D$211,$B5)+1))/Настройки!$E$16*100)</f>
        <v>0</v>
      </c>
      <c r="GY5" s="67" t="n">
        <f aca="false">IF(OR($D5=1,MONTH($B5)&lt;&gt;MONTH(StartDate),'У10 Ввод'!$D$212="",'У10 Ввод'!$E$212="",'У10 Ввод'!$D$212&gt;$B5),0,MAX(0,MIN(1,'У10 Ввод'!$E$212-NETWORKDAYS('У10 Ввод'!$D$212,$B5)+1))/Настройки!$E$16*100)</f>
        <v>0</v>
      </c>
      <c r="GZ5" s="67" t="n">
        <f aca="false">IF(OR($D5=1,MONTH($B5)&lt;&gt;MONTH(StartDate),'У10 Ввод'!$D$213="",'У10 Ввод'!$E$213="",'У10 Ввод'!$D$213&gt;$B5),0,MAX(0,MIN(1,'У10 Ввод'!$E$213-NETWORKDAYS('У10 Ввод'!$D$213,$B5)+1))/Настройки!$E$16*100)</f>
        <v>0</v>
      </c>
      <c r="HA5" s="67" t="n">
        <f aca="false">IF(OR($D5=1,MONTH($B5)&lt;&gt;MONTH(StartDate),'У10 Ввод'!$D$214="",'У10 Ввод'!$E$214="",'У10 Ввод'!$D$214&gt;$B5),0,MAX(0,MIN(1,'У10 Ввод'!$E$214-NETWORKDAYS('У10 Ввод'!$D$214,$B5)+1))/Настройки!$E$16*100)</f>
        <v>0</v>
      </c>
      <c r="HB5" s="67" t="n">
        <f aca="false">IF(OR($D5=1,MONTH($B5)&lt;&gt;MONTH(StartDate),'У10 Ввод'!$D$215="",'У10 Ввод'!$E$215="",'У10 Ввод'!$D$215&gt;$B5),0,MAX(0,MIN(1,'У10 Ввод'!$E$215-NETWORKDAYS('У10 Ввод'!$D$215,$B5)+1))/Настройки!$E$16*100)</f>
        <v>0</v>
      </c>
      <c r="HC5" s="67" t="n">
        <f aca="false">IF(OR($D5=1,MONTH($B5)&lt;&gt;MONTH(StartDate),'У10 Ввод'!$D$216="",'У10 Ввод'!$E$216="",'У10 Ввод'!$D$216&gt;$B5),0,MAX(0,MIN(1,'У10 Ввод'!$E$216-NETWORKDAYS('У10 Ввод'!$D$216,$B5)+1))/Настройки!$E$16*100)</f>
        <v>0</v>
      </c>
      <c r="HD5" s="67" t="n">
        <f aca="false">IF(OR($D5=1,MONTH($B5)&lt;&gt;MONTH(StartDate),'У10 Ввод'!$D$217="",'У10 Ввод'!$E$217="",'У10 Ввод'!$D$217&gt;$B5),0,MAX(0,MIN(1,'У10 Ввод'!$E$217-NETWORKDAYS('У10 Ввод'!$D$217,$B5)+1))/Настройки!$E$16*100)</f>
        <v>0</v>
      </c>
      <c r="HE5" s="67" t="n">
        <f aca="false">IF(OR($D5=1,MONTH($B5)&lt;&gt;MONTH(StartDate),'У10 Ввод'!$D$218="",'У10 Ввод'!$E$218="",'У10 Ввод'!$D$218&gt;$B5),0,MAX(0,MIN(1,'У10 Ввод'!$E$218-NETWORKDAYS('У10 Ввод'!$D$218,$B5)+1))/Настройки!$E$16*100)</f>
        <v>0</v>
      </c>
      <c r="HF5" s="67" t="n">
        <f aca="false">IF(OR($D5=1,MONTH($B5)&lt;&gt;MONTH(StartDate),'У10 Ввод'!$D$219="",'У10 Ввод'!$E$219="",'У10 Ввод'!$D$219&gt;$B5),0,MAX(0,MIN(1,'У10 Ввод'!$E$219-NETWORKDAYS('У10 Ввод'!$D$219,$B5)+1))/Настройки!$E$16*100)</f>
        <v>0</v>
      </c>
      <c r="HG5" s="67" t="n">
        <f aca="false">IF(OR($D5=1,MONTH($B5)&lt;&gt;MONTH(StartDate),'У10 Ввод'!$D$220="",'У10 Ввод'!$E$220="",'У10 Ввод'!$D$220&gt;$B5),0,MAX(0,MIN(1,'У10 Ввод'!$E$220-NETWORKDAYS('У10 Ввод'!$D$220,$B5)+1))/Настройки!$E$16*100)</f>
        <v>0</v>
      </c>
      <c r="HH5" s="67" t="n">
        <f aca="false">IF(OR($D5=1,MONTH($B5)&lt;&gt;MONTH(StartDate),'У10 Ввод'!$D$221="",'У10 Ввод'!$E$221="",'У10 Ввод'!$D$221&gt;$B5),0,MAX(0,MIN(1,'У10 Ввод'!$E$221-NETWORKDAYS('У10 Ввод'!$D$221,$B5)+1))/Настройки!$E$16*100)</f>
        <v>0</v>
      </c>
      <c r="HI5" s="67" t="n">
        <f aca="false">IF(OR($D5=1,MONTH($B5)&lt;&gt;MONTH(StartDate),'У10 Ввод'!$D$222="",'У10 Ввод'!$E$222="",'У10 Ввод'!$D$222&gt;$B5),0,MAX(0,MIN(1,'У10 Ввод'!$E$222-NETWORKDAYS('У10 Ввод'!$D$222,$B5)+1))/Настройки!$E$16*100)</f>
        <v>0</v>
      </c>
      <c r="HJ5" s="67" t="n">
        <f aca="false">IF(OR($D5=1,MONTH($B5)&lt;&gt;MONTH(StartDate),'У10 Ввод'!$D$223="",'У10 Ввод'!$E$223="",'У10 Ввод'!$D$223&gt;$B5),0,MAX(0,MIN(1,'У10 Ввод'!$E$223-NETWORKDAYS('У10 Ввод'!$D$223,$B5)+1))/Настройки!$E$16*100)</f>
        <v>0</v>
      </c>
      <c r="HK5" s="67" t="n">
        <f aca="false">IF(OR($D5=1,MONTH($B5)&lt;&gt;MONTH(StartDate),'У10 Ввод'!$D$224="",'У10 Ввод'!$E$224="",'У10 Ввод'!$D$224&gt;$B5),0,MAX(0,MIN(1,'У10 Ввод'!$E$224-NETWORKDAYS('У10 Ввод'!$D$224,$B5)+1))/Настройки!$E$16*100)</f>
        <v>0</v>
      </c>
      <c r="HL5" s="67" t="n">
        <f aca="false">IF(OR($D5=1,MONTH($B5)&lt;&gt;MONTH(StartDate),'У10 Ввод'!$D$225="",'У10 Ввод'!$E$225="",'У10 Ввод'!$D$225&gt;$B5),0,MAX(0,MIN(1,'У10 Ввод'!$E$225-NETWORKDAYS('У10 Ввод'!$D$225,$B5)+1))/Настройки!$E$16*100)</f>
        <v>0</v>
      </c>
      <c r="HM5" s="67" t="n">
        <f aca="false">IF(OR($D5=1,MONTH($B5)&lt;&gt;MONTH(StartDate),'У10 Ввод'!$D$226="",'У10 Ввод'!$E$226="",'У10 Ввод'!$D$226&gt;$B5),0,MAX(0,MIN(1,'У10 Ввод'!$E$226-NETWORKDAYS('У10 Ввод'!$D$226,$B5)+1))/Настройки!$E$16*100)</f>
        <v>0</v>
      </c>
      <c r="HN5" s="67" t="n">
        <f aca="false">IF(OR($D5=1,MONTH($B5)&lt;&gt;MONTH(StartDate),'У10 Ввод'!$D$227="",'У10 Ввод'!$E$227="",'У10 Ввод'!$D$227&gt;$B5),0,MAX(0,MIN(1,'У10 Ввод'!$E$227-NETWORKDAYS('У10 Ввод'!$D$227,$B5)+1))/Настройки!$E$16*100)</f>
        <v>0</v>
      </c>
      <c r="HO5" s="67" t="n">
        <f aca="false">IF(OR($D5=1,MONTH($B5)&lt;&gt;MONTH(StartDate),'У10 Ввод'!$D$228="",'У10 Ввод'!$E$228="",'У10 Ввод'!$D$228&gt;$B5),0,MAX(0,MIN(1,'У10 Ввод'!$E$228-NETWORKDAYS('У10 Ввод'!$D$228,$B5)+1))/Настройки!$E$16*100)</f>
        <v>0</v>
      </c>
      <c r="HP5" s="67" t="n">
        <f aca="false">IF(OR($D5=1,MONTH($B5)&lt;&gt;MONTH(StartDate),'У10 Ввод'!$D$229="",'У10 Ввод'!$E$229="",'У10 Ввод'!$D$229&gt;$B5),0,MAX(0,MIN(1,'У10 Ввод'!$E$229-NETWORKDAYS('У10 Ввод'!$D$229,$B5)+1))/Настройки!$E$16*100)</f>
        <v>0</v>
      </c>
      <c r="HQ5" s="67" t="n">
        <f aca="false">IF(OR($D5=1,MONTH($B5)&lt;&gt;MONTH(StartDate),'У10 Ввод'!$D$230="",'У10 Ввод'!$E$230="",'У10 Ввод'!$D$230&gt;$B5),0,MAX(0,MIN(1,'У10 Ввод'!$E$230-NETWORKDAYS('У10 Ввод'!$D$230,$B5)+1))/Настройки!$E$16*100)</f>
        <v>0</v>
      </c>
      <c r="HR5" s="67" t="n">
        <f aca="false">IF(OR($D5=1,MONTH($B5)&lt;&gt;MONTH(StartDate),'У10 Ввод'!$D$231="",'У10 Ввод'!$E$231="",'У10 Ввод'!$D$231&gt;$B5),0,MAX(0,MIN(1,'У10 Ввод'!$E$231-NETWORKDAYS('У10 Ввод'!$D$231,$B5)+1))/Настройки!$E$16*100)</f>
        <v>0</v>
      </c>
      <c r="HS5" s="67" t="n">
        <f aca="false">IF(OR($D5=1,MONTH($B5)&lt;&gt;MONTH(StartDate),'У10 Ввод'!$D$232="",'У10 Ввод'!$E$232="",'У10 Ввод'!$D$232&gt;$B5),0,MAX(0,MIN(1,'У10 Ввод'!$E$232-NETWORKDAYS('У10 Ввод'!$D$232,$B5)+1))/Настройки!$E$16*100)</f>
        <v>0</v>
      </c>
      <c r="HT5" s="67" t="n">
        <f aca="false">IF(OR($D5=1,MONTH($B5)&lt;&gt;MONTH(StartDate),'У10 Ввод'!$D$233="",'У10 Ввод'!$E$233="",'У10 Ввод'!$D$233&gt;$B5),0,MAX(0,MIN(1,'У10 Ввод'!$E$233-NETWORKDAYS('У10 Ввод'!$D$233,$B5)+1))/Настройки!$E$16*100)</f>
        <v>0</v>
      </c>
      <c r="HU5" s="67" t="n">
        <f aca="false">IF(OR($D5=1,MONTH($B5)&lt;&gt;MONTH(StartDate),'У10 Ввод'!$D$234="",'У10 Ввод'!$E$234="",'У10 Ввод'!$D$234&gt;$B5),0,MAX(0,MIN(1,'У10 Ввод'!$E$234-NETWORKDAYS('У10 Ввод'!$D$234,$B5)+1))/Настройки!$E$16*100)</f>
        <v>0</v>
      </c>
      <c r="HV5" s="67" t="n">
        <f aca="false">IF(OR($D5=1,MONTH($B5)&lt;&gt;MONTH(StartDate),'У10 Ввод'!$D$235="",'У10 Ввод'!$E$235="",'У10 Ввод'!$D$235&gt;$B5),0,MAX(0,MIN(1,'У10 Ввод'!$E$235-NETWORKDAYS('У10 Ввод'!$D$235,$B5)+1))/Настройки!$E$16*100)</f>
        <v>0</v>
      </c>
      <c r="HW5" s="67" t="n">
        <f aca="false">IF(OR($D5=1,MONTH($B5)&lt;&gt;MONTH(StartDate),'У10 Ввод'!$D$236="",'У10 Ввод'!$E$236="",'У10 Ввод'!$D$236&gt;$B5),0,MAX(0,MIN(1,'У10 Ввод'!$E$236-NETWORKDAYS('У10 Ввод'!$D$236,$B5)+1))/Настройки!$E$16*100)</f>
        <v>0</v>
      </c>
      <c r="HX5" s="67" t="n">
        <f aca="false">IF(OR($D5=1,MONTH($B5)&lt;&gt;MONTH(StartDate),'У10 Ввод'!$D$237="",'У10 Ввод'!$E$237="",'У10 Ввод'!$D$237&gt;$B5),0,MAX(0,MIN(1,'У10 Ввод'!$E$237-NETWORKDAYS('У10 Ввод'!$D$237,$B5)+1))/Настройки!$E$16*100)</f>
        <v>0</v>
      </c>
      <c r="HY5" s="67" t="n">
        <f aca="false">IF(OR($D5=1,MONTH($B5)&lt;&gt;MONTH(StartDate),'У10 Ввод'!$D$238="",'У10 Ввод'!$E$238="",'У10 Ввод'!$D$238&gt;$B5),0,MAX(0,MIN(1,'У10 Ввод'!$E$238-NETWORKDAYS('У10 Ввод'!$D$238,$B5)+1))/Настройки!$E$16*100)</f>
        <v>0</v>
      </c>
      <c r="HZ5" s="67" t="n">
        <f aca="false">IF(OR($D5=1,MONTH($B5)&lt;&gt;MONTH(StartDate),'У10 Ввод'!$D$239="",'У10 Ввод'!$E$239="",'У10 Ввод'!$D$239&gt;$B5),0,MAX(0,MIN(1,'У10 Ввод'!$E$239-NETWORKDAYS('У10 Ввод'!$D$239,$B5)+1))/Настройки!$E$16*100)</f>
        <v>0</v>
      </c>
      <c r="IA5" s="67" t="n">
        <f aca="false">IF(OR($D5=1,MONTH($B5)&lt;&gt;MONTH(StartDate),'У10 Ввод'!$D$240="",'У10 Ввод'!$E$240="",'У10 Ввод'!$D$240&gt;$B5),0,MAX(0,MIN(1,'У10 Ввод'!$E$240-NETWORKDAYS('У10 Ввод'!$D$240,$B5)+1))/Настройки!$E$16*100)</f>
        <v>0</v>
      </c>
      <c r="IB5" s="67" t="n">
        <f aca="false">IF(OR($D5=1,MONTH($B5)&lt;&gt;MONTH(StartDate),'У10 Ввод'!$D$241="",'У10 Ввод'!$E$241="",'У10 Ввод'!$D$241&gt;$B5),0,MAX(0,MIN(1,'У10 Ввод'!$E$241-NETWORKDAYS('У10 Ввод'!$D$241,$B5)+1))/Настройки!$E$16*100)</f>
        <v>0</v>
      </c>
      <c r="IC5" s="67" t="n">
        <f aca="false">IF(OR($D5=1,MONTH($B5)&lt;&gt;MONTH(StartDate),'У10 Ввод'!$D$242="",'У10 Ввод'!$E$242="",'У10 Ввод'!$D$242&gt;$B5),0,MAX(0,MIN(1,'У10 Ввод'!$E$242-NETWORKDAYS('У10 Ввод'!$D$242,$B5)+1))/Настройки!$E$16*100)</f>
        <v>0</v>
      </c>
      <c r="ID5" s="67" t="n">
        <f aca="false">IF(OR($D5=1,MONTH($B5)&lt;&gt;MONTH(StartDate),'У10 Ввод'!$D$243="",'У10 Ввод'!$E$243="",'У10 Ввод'!$D$243&gt;$B5),0,MAX(0,MIN(1,'У10 Ввод'!$E$243-NETWORKDAYS('У10 Ввод'!$D$243,$B5)+1))/Настройки!$E$16*100)</f>
        <v>0</v>
      </c>
      <c r="IE5" s="67" t="n">
        <f aca="false">IF(OR($D5=1,MONTH($B5)&lt;&gt;MONTH(StartDate),'У10 Ввод'!$D$244="",'У10 Ввод'!$E$244="",'У10 Ввод'!$D$244&gt;$B5),0,MAX(0,MIN(1,'У10 Ввод'!$E$244-NETWORKDAYS('У10 Ввод'!$D$244,$B5)+1))/Настройки!$E$16*100)</f>
        <v>0</v>
      </c>
      <c r="IF5" s="67" t="n">
        <f aca="false">IF(OR($D5=1,MONTH($B5)&lt;&gt;MONTH(StartDate),'У10 Ввод'!$D$245="",'У10 Ввод'!$E$245="",'У10 Ввод'!$D$245&gt;$B5),0,MAX(0,MIN(1,'У10 Ввод'!$E$245-NETWORKDAYS('У10 Ввод'!$D$245,$B5)+1))/Настройки!$E$16*100)</f>
        <v>0</v>
      </c>
      <c r="IG5" s="67" t="n">
        <f aca="false">IF(OR($D5=1,MONTH($B5)&lt;&gt;MONTH(StartDate),'У10 Ввод'!$D$246="",'У10 Ввод'!$E$246="",'У10 Ввод'!$D$246&gt;$B5),0,MAX(0,MIN(1,'У10 Ввод'!$E$246-NETWORKDAYS('У10 Ввод'!$D$246,$B5)+1))/Настройки!$E$16*100)</f>
        <v>0</v>
      </c>
      <c r="IH5" s="67" t="n">
        <f aca="false">IF(OR($D5=1,MONTH($B5)&lt;&gt;MONTH(StartDate),'У10 Ввод'!$D$247="",'У10 Ввод'!$E$247="",'У10 Ввод'!$D$247&gt;$B5),0,MAX(0,MIN(1,'У10 Ввод'!$E$247-NETWORKDAYS('У10 Ввод'!$D$247,$B5)+1))/Настройки!$E$16*100)</f>
        <v>0</v>
      </c>
      <c r="II5" s="67" t="n">
        <f aca="false">IF(OR($D5=1,MONTH($B5)&lt;&gt;MONTH(StartDate),'У10 Ввод'!$D$248="",'У10 Ввод'!$E$248="",'У10 Ввод'!$D$248&gt;$B5),0,MAX(0,MIN(1,'У10 Ввод'!$E$248-NETWORKDAYS('У10 Ввод'!$D$248,$B5)+1))/Настройки!$E$16*100)</f>
        <v>0</v>
      </c>
      <c r="IJ5" s="67" t="n">
        <f aca="false">IF(OR($D5=1,MONTH($B5)&lt;&gt;MONTH(StartDate),'У10 Ввод'!$D$249="",'У10 Ввод'!$E$249="",'У10 Ввод'!$D$249&gt;$B5),0,MAX(0,MIN(1,'У10 Ввод'!$E$249-NETWORKDAYS('У10 Ввод'!$D$249,$B5)+1))/Настройки!$E$16*100)</f>
        <v>0</v>
      </c>
      <c r="IK5" s="67" t="n">
        <f aca="false">IF(OR($D5=1,MONTH($B5)&lt;&gt;MONTH(StartDate),'У10 Ввод'!$D$250="",'У10 Ввод'!$E$250="",'У10 Ввод'!$D$250&gt;$B5),0,MAX(0,MIN(1,'У10 Ввод'!$E$250-NETWORKDAYS('У10 Ввод'!$D$250,$B5)+1))/Настройки!$E$16*100)</f>
        <v>0</v>
      </c>
      <c r="IL5" s="67" t="n">
        <f aca="false">IF(OR($D5=1,MONTH($B5)&lt;&gt;MONTH(StartDate),'У10 Ввод'!$D$251="",'У10 Ввод'!$E$251="",'У10 Ввод'!$D$251&gt;$B5),0,MAX(0,MIN(1,'У10 Ввод'!$E$251-NETWORKDAYS('У10 Ввод'!$D$251,$B5)+1))/Настройки!$E$16*100)</f>
        <v>0</v>
      </c>
    </row>
    <row r="6" customFormat="false" ht="15" hidden="false" customHeight="true" outlineLevel="0" collapsed="false">
      <c r="A6" s="49" t="n">
        <v>5</v>
      </c>
      <c r="B6" s="66" t="n">
        <f aca="false">StartDate+4</f>
        <v>46208</v>
      </c>
      <c r="C6" s="49" t="str">
        <f aca="false">CHOOSE(WEEKDAY(B6,2),"Пн","Вт","Ср","Чт","Пт","Сб","Вс")</f>
        <v>Вс</v>
      </c>
      <c r="D6" s="49" t="n">
        <f aca="false">IF(WEEKDAY(B6,2)&gt;5,1,0)</f>
        <v>1</v>
      </c>
      <c r="E6" s="63" t="n">
        <f aca="false">ROUND(SUM(G6:IL6),1)</f>
        <v>0</v>
      </c>
      <c r="F6" s="49" t="str">
        <f aca="false">IF(OR(MONTH(B6)&lt;&gt;MONTH(StartDate),D6=1),"",100)</f>
        <v/>
      </c>
      <c r="G6" s="67" t="n">
        <f aca="false">IF(OR($D6=1,MONTH($B6)&lt;&gt;MONTH(StartDate),'У10 Ввод'!$D$12="",'У10 Ввод'!$E$12="",'У10 Ввод'!$D$12&gt;$B6),0,MAX(0,MIN(1,'У10 Ввод'!$E$12-NETWORKDAYS('У10 Ввод'!$D$12,$B6)+1))/Настройки!$E$16*100)</f>
        <v>0</v>
      </c>
      <c r="H6" s="67" t="n">
        <f aca="false">IF(OR($D6=1,MONTH($B6)&lt;&gt;MONTH(StartDate),'У10 Ввод'!$D$13="",'У10 Ввод'!$E$13="",'У10 Ввод'!$D$13&gt;$B6),0,MAX(0,MIN(1,'У10 Ввод'!$E$13-NETWORKDAYS('У10 Ввод'!$D$13,$B6)+1))/Настройки!$E$16*100)</f>
        <v>0</v>
      </c>
      <c r="I6" s="67" t="n">
        <f aca="false">IF(OR($D6=1,MONTH($B6)&lt;&gt;MONTH(StartDate),'У10 Ввод'!$D$14="",'У10 Ввод'!$E$14="",'У10 Ввод'!$D$14&gt;$B6),0,MAX(0,MIN(1,'У10 Ввод'!$E$14-NETWORKDAYS('У10 Ввод'!$D$14,$B6)+1))/Настройки!$E$16*100)</f>
        <v>0</v>
      </c>
      <c r="J6" s="67" t="n">
        <f aca="false">IF(OR($D6=1,MONTH($B6)&lt;&gt;MONTH(StartDate),'У10 Ввод'!$D$15="",'У10 Ввод'!$E$15="",'У10 Ввод'!$D$15&gt;$B6),0,MAX(0,MIN(1,'У10 Ввод'!$E$15-NETWORKDAYS('У10 Ввод'!$D$15,$B6)+1))/Настройки!$E$16*100)</f>
        <v>0</v>
      </c>
      <c r="K6" s="67" t="n">
        <f aca="false">IF(OR($D6=1,MONTH($B6)&lt;&gt;MONTH(StartDate),'У10 Ввод'!$D$16="",'У10 Ввод'!$E$16="",'У10 Ввод'!$D$16&gt;$B6),0,MAX(0,MIN(1,'У10 Ввод'!$E$16-NETWORKDAYS('У10 Ввод'!$D$16,$B6)+1))/Настройки!$E$16*100)</f>
        <v>0</v>
      </c>
      <c r="L6" s="67" t="n">
        <f aca="false">IF(OR($D6=1,MONTH($B6)&lt;&gt;MONTH(StartDate),'У10 Ввод'!$D$17="",'У10 Ввод'!$E$17="",'У10 Ввод'!$D$17&gt;$B6),0,MAX(0,MIN(1,'У10 Ввод'!$E$17-NETWORKDAYS('У10 Ввод'!$D$17,$B6)+1))/Настройки!$E$16*100)</f>
        <v>0</v>
      </c>
      <c r="M6" s="67" t="n">
        <f aca="false">IF(OR($D6=1,MONTH($B6)&lt;&gt;MONTH(StartDate),'У10 Ввод'!$D$18="",'У10 Ввод'!$E$18="",'У10 Ввод'!$D$18&gt;$B6),0,MAX(0,MIN(1,'У10 Ввод'!$E$18-NETWORKDAYS('У10 Ввод'!$D$18,$B6)+1))/Настройки!$E$16*100)</f>
        <v>0</v>
      </c>
      <c r="N6" s="67" t="n">
        <f aca="false">IF(OR($D6=1,MONTH($B6)&lt;&gt;MONTH(StartDate),'У10 Ввод'!$D$19="",'У10 Ввод'!$E$19="",'У10 Ввод'!$D$19&gt;$B6),0,MAX(0,MIN(1,'У10 Ввод'!$E$19-NETWORKDAYS('У10 Ввод'!$D$19,$B6)+1))/Настройки!$E$16*100)</f>
        <v>0</v>
      </c>
      <c r="O6" s="67" t="n">
        <f aca="false">IF(OR($D6=1,MONTH($B6)&lt;&gt;MONTH(StartDate),'У10 Ввод'!$D$20="",'У10 Ввод'!$E$20="",'У10 Ввод'!$D$20&gt;$B6),0,MAX(0,MIN(1,'У10 Ввод'!$E$20-NETWORKDAYS('У10 Ввод'!$D$20,$B6)+1))/Настройки!$E$16*100)</f>
        <v>0</v>
      </c>
      <c r="P6" s="67" t="n">
        <f aca="false">IF(OR($D6=1,MONTH($B6)&lt;&gt;MONTH(StartDate),'У10 Ввод'!$D$21="",'У10 Ввод'!$E$21="",'У10 Ввод'!$D$21&gt;$B6),0,MAX(0,MIN(1,'У10 Ввод'!$E$21-NETWORKDAYS('У10 Ввод'!$D$21,$B6)+1))/Настройки!$E$16*100)</f>
        <v>0</v>
      </c>
      <c r="Q6" s="67" t="n">
        <f aca="false">IF(OR($D6=1,MONTH($B6)&lt;&gt;MONTH(StartDate),'У10 Ввод'!$D$22="",'У10 Ввод'!$E$22="",'У10 Ввод'!$D$22&gt;$B6),0,MAX(0,MIN(1,'У10 Ввод'!$E$22-NETWORKDAYS('У10 Ввод'!$D$22,$B6)+1))/Настройки!$E$16*100)</f>
        <v>0</v>
      </c>
      <c r="R6" s="67" t="n">
        <f aca="false">IF(OR($D6=1,MONTH($B6)&lt;&gt;MONTH(StartDate),'У10 Ввод'!$D$23="",'У10 Ввод'!$E$23="",'У10 Ввод'!$D$23&gt;$B6),0,MAX(0,MIN(1,'У10 Ввод'!$E$23-NETWORKDAYS('У10 Ввод'!$D$23,$B6)+1))/Настройки!$E$16*100)</f>
        <v>0</v>
      </c>
      <c r="S6" s="67" t="n">
        <f aca="false">IF(OR($D6=1,MONTH($B6)&lt;&gt;MONTH(StartDate),'У10 Ввод'!$D$24="",'У10 Ввод'!$E$24="",'У10 Ввод'!$D$24&gt;$B6),0,MAX(0,MIN(1,'У10 Ввод'!$E$24-NETWORKDAYS('У10 Ввод'!$D$24,$B6)+1))/Настройки!$E$16*100)</f>
        <v>0</v>
      </c>
      <c r="T6" s="67" t="n">
        <f aca="false">IF(OR($D6=1,MONTH($B6)&lt;&gt;MONTH(StartDate),'У10 Ввод'!$D$25="",'У10 Ввод'!$E$25="",'У10 Ввод'!$D$25&gt;$B6),0,MAX(0,MIN(1,'У10 Ввод'!$E$25-NETWORKDAYS('У10 Ввод'!$D$25,$B6)+1))/Настройки!$E$16*100)</f>
        <v>0</v>
      </c>
      <c r="U6" s="67" t="n">
        <f aca="false">IF(OR($D6=1,MONTH($B6)&lt;&gt;MONTH(StartDate),'У10 Ввод'!$D$26="",'У10 Ввод'!$E$26="",'У10 Ввод'!$D$26&gt;$B6),0,MAX(0,MIN(1,'У10 Ввод'!$E$26-NETWORKDAYS('У10 Ввод'!$D$26,$B6)+1))/Настройки!$E$16*100)</f>
        <v>0</v>
      </c>
      <c r="V6" s="67" t="n">
        <f aca="false">IF(OR($D6=1,MONTH($B6)&lt;&gt;MONTH(StartDate),'У10 Ввод'!$D$27="",'У10 Ввод'!$E$27="",'У10 Ввод'!$D$27&gt;$B6),0,MAX(0,MIN(1,'У10 Ввод'!$E$27-NETWORKDAYS('У10 Ввод'!$D$27,$B6)+1))/Настройки!$E$16*100)</f>
        <v>0</v>
      </c>
      <c r="W6" s="67" t="n">
        <f aca="false">IF(OR($D6=1,MONTH($B6)&lt;&gt;MONTH(StartDate),'У10 Ввод'!$D$28="",'У10 Ввод'!$E$28="",'У10 Ввод'!$D$28&gt;$B6),0,MAX(0,MIN(1,'У10 Ввод'!$E$28-NETWORKDAYS('У10 Ввод'!$D$28,$B6)+1))/Настройки!$E$16*100)</f>
        <v>0</v>
      </c>
      <c r="X6" s="67" t="n">
        <f aca="false">IF(OR($D6=1,MONTH($B6)&lt;&gt;MONTH(StartDate),'У10 Ввод'!$D$29="",'У10 Ввод'!$E$29="",'У10 Ввод'!$D$29&gt;$B6),0,MAX(0,MIN(1,'У10 Ввод'!$E$29-NETWORKDAYS('У10 Ввод'!$D$29,$B6)+1))/Настройки!$E$16*100)</f>
        <v>0</v>
      </c>
      <c r="Y6" s="67" t="n">
        <f aca="false">IF(OR($D6=1,MONTH($B6)&lt;&gt;MONTH(StartDate),'У10 Ввод'!$D$30="",'У10 Ввод'!$E$30="",'У10 Ввод'!$D$30&gt;$B6),0,MAX(0,MIN(1,'У10 Ввод'!$E$30-NETWORKDAYS('У10 Ввод'!$D$30,$B6)+1))/Настройки!$E$16*100)</f>
        <v>0</v>
      </c>
      <c r="Z6" s="67" t="n">
        <f aca="false">IF(OR($D6=1,MONTH($B6)&lt;&gt;MONTH(StartDate),'У10 Ввод'!$D$31="",'У10 Ввод'!$E$31="",'У10 Ввод'!$D$31&gt;$B6),0,MAX(0,MIN(1,'У10 Ввод'!$E$31-NETWORKDAYS('У10 Ввод'!$D$31,$B6)+1))/Настройки!$E$16*100)</f>
        <v>0</v>
      </c>
      <c r="AA6" s="67" t="n">
        <f aca="false">IF(OR($D6=1,MONTH($B6)&lt;&gt;MONTH(StartDate),'У10 Ввод'!$D$32="",'У10 Ввод'!$E$32="",'У10 Ввод'!$D$32&gt;$B6),0,MAX(0,MIN(1,'У10 Ввод'!$E$32-NETWORKDAYS('У10 Ввод'!$D$32,$B6)+1))/Настройки!$E$16*100)</f>
        <v>0</v>
      </c>
      <c r="AB6" s="67" t="n">
        <f aca="false">IF(OR($D6=1,MONTH($B6)&lt;&gt;MONTH(StartDate),'У10 Ввод'!$D$33="",'У10 Ввод'!$E$33="",'У10 Ввод'!$D$33&gt;$B6),0,MAX(0,MIN(1,'У10 Ввод'!$E$33-NETWORKDAYS('У10 Ввод'!$D$33,$B6)+1))/Настройки!$E$16*100)</f>
        <v>0</v>
      </c>
      <c r="AC6" s="67" t="n">
        <f aca="false">IF(OR($D6=1,MONTH($B6)&lt;&gt;MONTH(StartDate),'У10 Ввод'!$D$34="",'У10 Ввод'!$E$34="",'У10 Ввод'!$D$34&gt;$B6),0,MAX(0,MIN(1,'У10 Ввод'!$E$34-NETWORKDAYS('У10 Ввод'!$D$34,$B6)+1))/Настройки!$E$16*100)</f>
        <v>0</v>
      </c>
      <c r="AD6" s="67" t="n">
        <f aca="false">IF(OR($D6=1,MONTH($B6)&lt;&gt;MONTH(StartDate),'У10 Ввод'!$D$35="",'У10 Ввод'!$E$35="",'У10 Ввод'!$D$35&gt;$B6),0,MAX(0,MIN(1,'У10 Ввод'!$E$35-NETWORKDAYS('У10 Ввод'!$D$35,$B6)+1))/Настройки!$E$16*100)</f>
        <v>0</v>
      </c>
      <c r="AE6" s="67" t="n">
        <f aca="false">IF(OR($D6=1,MONTH($B6)&lt;&gt;MONTH(StartDate),'У10 Ввод'!$D$36="",'У10 Ввод'!$E$36="",'У10 Ввод'!$D$36&gt;$B6),0,MAX(0,MIN(1,'У10 Ввод'!$E$36-NETWORKDAYS('У10 Ввод'!$D$36,$B6)+1))/Настройки!$E$16*100)</f>
        <v>0</v>
      </c>
      <c r="AF6" s="67" t="n">
        <f aca="false">IF(OR($D6=1,MONTH($B6)&lt;&gt;MONTH(StartDate),'У10 Ввод'!$D$37="",'У10 Ввод'!$E$37="",'У10 Ввод'!$D$37&gt;$B6),0,MAX(0,MIN(1,'У10 Ввод'!$E$37-NETWORKDAYS('У10 Ввод'!$D$37,$B6)+1))/Настройки!$E$16*100)</f>
        <v>0</v>
      </c>
      <c r="AG6" s="67" t="n">
        <f aca="false">IF(OR($D6=1,MONTH($B6)&lt;&gt;MONTH(StartDate),'У10 Ввод'!$D$38="",'У10 Ввод'!$E$38="",'У10 Ввод'!$D$38&gt;$B6),0,MAX(0,MIN(1,'У10 Ввод'!$E$38-NETWORKDAYS('У10 Ввод'!$D$38,$B6)+1))/Настройки!$E$16*100)</f>
        <v>0</v>
      </c>
      <c r="AH6" s="67" t="n">
        <f aca="false">IF(OR($D6=1,MONTH($B6)&lt;&gt;MONTH(StartDate),'У10 Ввод'!$D$39="",'У10 Ввод'!$E$39="",'У10 Ввод'!$D$39&gt;$B6),0,MAX(0,MIN(1,'У10 Ввод'!$E$39-NETWORKDAYS('У10 Ввод'!$D$39,$B6)+1))/Настройки!$E$16*100)</f>
        <v>0</v>
      </c>
      <c r="AI6" s="67" t="n">
        <f aca="false">IF(OR($D6=1,MONTH($B6)&lt;&gt;MONTH(StartDate),'У10 Ввод'!$D$40="",'У10 Ввод'!$E$40="",'У10 Ввод'!$D$40&gt;$B6),0,MAX(0,MIN(1,'У10 Ввод'!$E$40-NETWORKDAYS('У10 Ввод'!$D$40,$B6)+1))/Настройки!$E$16*100)</f>
        <v>0</v>
      </c>
      <c r="AJ6" s="67" t="n">
        <f aca="false">IF(OR($D6=1,MONTH($B6)&lt;&gt;MONTH(StartDate),'У10 Ввод'!$D$41="",'У10 Ввод'!$E$41="",'У10 Ввод'!$D$41&gt;$B6),0,MAX(0,MIN(1,'У10 Ввод'!$E$41-NETWORKDAYS('У10 Ввод'!$D$41,$B6)+1))/Настройки!$E$16*100)</f>
        <v>0</v>
      </c>
      <c r="AK6" s="67" t="n">
        <f aca="false">IF(OR($D6=1,MONTH($B6)&lt;&gt;MONTH(StartDate),'У10 Ввод'!$D$42="",'У10 Ввод'!$E$42="",'У10 Ввод'!$D$42&gt;$B6),0,MAX(0,MIN(1,'У10 Ввод'!$E$42-NETWORKDAYS('У10 Ввод'!$D$42,$B6)+1))/Настройки!$E$16*100)</f>
        <v>0</v>
      </c>
      <c r="AL6" s="67" t="n">
        <f aca="false">IF(OR($D6=1,MONTH($B6)&lt;&gt;MONTH(StartDate),'У10 Ввод'!$D$43="",'У10 Ввод'!$E$43="",'У10 Ввод'!$D$43&gt;$B6),0,MAX(0,MIN(1,'У10 Ввод'!$E$43-NETWORKDAYS('У10 Ввод'!$D$43,$B6)+1))/Настройки!$E$16*100)</f>
        <v>0</v>
      </c>
      <c r="AM6" s="67" t="n">
        <f aca="false">IF(OR($D6=1,MONTH($B6)&lt;&gt;MONTH(StartDate),'У10 Ввод'!$D$44="",'У10 Ввод'!$E$44="",'У10 Ввод'!$D$44&gt;$B6),0,MAX(0,MIN(1,'У10 Ввод'!$E$44-NETWORKDAYS('У10 Ввод'!$D$44,$B6)+1))/Настройки!$E$16*100)</f>
        <v>0</v>
      </c>
      <c r="AN6" s="67" t="n">
        <f aca="false">IF(OR($D6=1,MONTH($B6)&lt;&gt;MONTH(StartDate),'У10 Ввод'!$D$45="",'У10 Ввод'!$E$45="",'У10 Ввод'!$D$45&gt;$B6),0,MAX(0,MIN(1,'У10 Ввод'!$E$45-NETWORKDAYS('У10 Ввод'!$D$45,$B6)+1))/Настройки!$E$16*100)</f>
        <v>0</v>
      </c>
      <c r="AO6" s="67" t="n">
        <f aca="false">IF(OR($D6=1,MONTH($B6)&lt;&gt;MONTH(StartDate),'У10 Ввод'!$D$46="",'У10 Ввод'!$E$46="",'У10 Ввод'!$D$46&gt;$B6),0,MAX(0,MIN(1,'У10 Ввод'!$E$46-NETWORKDAYS('У10 Ввод'!$D$46,$B6)+1))/Настройки!$E$16*100)</f>
        <v>0</v>
      </c>
      <c r="AP6" s="67" t="n">
        <f aca="false">IF(OR($D6=1,MONTH($B6)&lt;&gt;MONTH(StartDate),'У10 Ввод'!$D$47="",'У10 Ввод'!$E$47="",'У10 Ввод'!$D$47&gt;$B6),0,MAX(0,MIN(1,'У10 Ввод'!$E$47-NETWORKDAYS('У10 Ввод'!$D$47,$B6)+1))/Настройки!$E$16*100)</f>
        <v>0</v>
      </c>
      <c r="AQ6" s="67" t="n">
        <f aca="false">IF(OR($D6=1,MONTH($B6)&lt;&gt;MONTH(StartDate),'У10 Ввод'!$D$48="",'У10 Ввод'!$E$48="",'У10 Ввод'!$D$48&gt;$B6),0,MAX(0,MIN(1,'У10 Ввод'!$E$48-NETWORKDAYS('У10 Ввод'!$D$48,$B6)+1))/Настройки!$E$16*100)</f>
        <v>0</v>
      </c>
      <c r="AR6" s="67" t="n">
        <f aca="false">IF(OR($D6=1,MONTH($B6)&lt;&gt;MONTH(StartDate),'У10 Ввод'!$D$49="",'У10 Ввод'!$E$49="",'У10 Ввод'!$D$49&gt;$B6),0,MAX(0,MIN(1,'У10 Ввод'!$E$49-NETWORKDAYS('У10 Ввод'!$D$49,$B6)+1))/Настройки!$E$16*100)</f>
        <v>0</v>
      </c>
      <c r="AS6" s="67" t="n">
        <f aca="false">IF(OR($D6=1,MONTH($B6)&lt;&gt;MONTH(StartDate),'У10 Ввод'!$D$50="",'У10 Ввод'!$E$50="",'У10 Ввод'!$D$50&gt;$B6),0,MAX(0,MIN(1,'У10 Ввод'!$E$50-NETWORKDAYS('У10 Ввод'!$D$50,$B6)+1))/Настройки!$E$16*100)</f>
        <v>0</v>
      </c>
      <c r="AT6" s="67" t="n">
        <f aca="false">IF(OR($D6=1,MONTH($B6)&lt;&gt;MONTH(StartDate),'У10 Ввод'!$D$51="",'У10 Ввод'!$E$51="",'У10 Ввод'!$D$51&gt;$B6),0,MAX(0,MIN(1,'У10 Ввод'!$E$51-NETWORKDAYS('У10 Ввод'!$D$51,$B6)+1))/Настройки!$E$16*100)</f>
        <v>0</v>
      </c>
      <c r="AU6" s="67" t="n">
        <f aca="false">IF(OR($D6=1,MONTH($B6)&lt;&gt;MONTH(StartDate),'У10 Ввод'!$D$52="",'У10 Ввод'!$E$52="",'У10 Ввод'!$D$52&gt;$B6),0,MAX(0,MIN(1,'У10 Ввод'!$E$52-NETWORKDAYS('У10 Ввод'!$D$52,$B6)+1))/Настройки!$E$16*100)</f>
        <v>0</v>
      </c>
      <c r="AV6" s="67" t="n">
        <f aca="false">IF(OR($D6=1,MONTH($B6)&lt;&gt;MONTH(StartDate),'У10 Ввод'!$D$53="",'У10 Ввод'!$E$53="",'У10 Ввод'!$D$53&gt;$B6),0,MAX(0,MIN(1,'У10 Ввод'!$E$53-NETWORKDAYS('У10 Ввод'!$D$53,$B6)+1))/Настройки!$E$16*100)</f>
        <v>0</v>
      </c>
      <c r="AW6" s="67" t="n">
        <f aca="false">IF(OR($D6=1,MONTH($B6)&lt;&gt;MONTH(StartDate),'У10 Ввод'!$D$54="",'У10 Ввод'!$E$54="",'У10 Ввод'!$D$54&gt;$B6),0,MAX(0,MIN(1,'У10 Ввод'!$E$54-NETWORKDAYS('У10 Ввод'!$D$54,$B6)+1))/Настройки!$E$16*100)</f>
        <v>0</v>
      </c>
      <c r="AX6" s="67" t="n">
        <f aca="false">IF(OR($D6=1,MONTH($B6)&lt;&gt;MONTH(StartDate),'У10 Ввод'!$D$55="",'У10 Ввод'!$E$55="",'У10 Ввод'!$D$55&gt;$B6),0,MAX(0,MIN(1,'У10 Ввод'!$E$55-NETWORKDAYS('У10 Ввод'!$D$55,$B6)+1))/Настройки!$E$16*100)</f>
        <v>0</v>
      </c>
      <c r="AY6" s="67" t="n">
        <f aca="false">IF(OR($D6=1,MONTH($B6)&lt;&gt;MONTH(StartDate),'У10 Ввод'!$D$56="",'У10 Ввод'!$E$56="",'У10 Ввод'!$D$56&gt;$B6),0,MAX(0,MIN(1,'У10 Ввод'!$E$56-NETWORKDAYS('У10 Ввод'!$D$56,$B6)+1))/Настройки!$E$16*100)</f>
        <v>0</v>
      </c>
      <c r="AZ6" s="67" t="n">
        <f aca="false">IF(OR($D6=1,MONTH($B6)&lt;&gt;MONTH(StartDate),'У10 Ввод'!$D$57="",'У10 Ввод'!$E$57="",'У10 Ввод'!$D$57&gt;$B6),0,MAX(0,MIN(1,'У10 Ввод'!$E$57-NETWORKDAYS('У10 Ввод'!$D$57,$B6)+1))/Настройки!$E$16*100)</f>
        <v>0</v>
      </c>
      <c r="BA6" s="67" t="n">
        <f aca="false">IF(OR($D6=1,MONTH($B6)&lt;&gt;MONTH(StartDate),'У10 Ввод'!$D$58="",'У10 Ввод'!$E$58="",'У10 Ввод'!$D$58&gt;$B6),0,MAX(0,MIN(1,'У10 Ввод'!$E$58-NETWORKDAYS('У10 Ввод'!$D$58,$B6)+1))/Настройки!$E$16*100)</f>
        <v>0</v>
      </c>
      <c r="BB6" s="67" t="n">
        <f aca="false">IF(OR($D6=1,MONTH($B6)&lt;&gt;MONTH(StartDate),'У10 Ввод'!$D$59="",'У10 Ввод'!$E$59="",'У10 Ввод'!$D$59&gt;$B6),0,MAX(0,MIN(1,'У10 Ввод'!$E$59-NETWORKDAYS('У10 Ввод'!$D$59,$B6)+1))/Настройки!$E$16*100)</f>
        <v>0</v>
      </c>
      <c r="BC6" s="67" t="n">
        <f aca="false">IF(OR($D6=1,MONTH($B6)&lt;&gt;MONTH(StartDate),'У10 Ввод'!$D$60="",'У10 Ввод'!$E$60="",'У10 Ввод'!$D$60&gt;$B6),0,MAX(0,MIN(1,'У10 Ввод'!$E$60-NETWORKDAYS('У10 Ввод'!$D$60,$B6)+1))/Настройки!$E$16*100)</f>
        <v>0</v>
      </c>
      <c r="BD6" s="67" t="n">
        <f aca="false">IF(OR($D6=1,MONTH($B6)&lt;&gt;MONTH(StartDate),'У10 Ввод'!$D$61="",'У10 Ввод'!$E$61="",'У10 Ввод'!$D$61&gt;$B6),0,MAX(0,MIN(1,'У10 Ввод'!$E$61-NETWORKDAYS('У10 Ввод'!$D$61,$B6)+1))/Настройки!$E$16*100)</f>
        <v>0</v>
      </c>
      <c r="BE6" s="67" t="n">
        <f aca="false">IF(OR($D6=1,MONTH($B6)&lt;&gt;MONTH(StartDate),'У10 Ввод'!$D$62="",'У10 Ввод'!$E$62="",'У10 Ввод'!$D$62&gt;$B6),0,MAX(0,MIN(1,'У10 Ввод'!$E$62-NETWORKDAYS('У10 Ввод'!$D$62,$B6)+1))/Настройки!$E$16*100)</f>
        <v>0</v>
      </c>
      <c r="BF6" s="67" t="n">
        <f aca="false">IF(OR($D6=1,MONTH($B6)&lt;&gt;MONTH(StartDate),'У10 Ввод'!$D$63="",'У10 Ввод'!$E$63="",'У10 Ввод'!$D$63&gt;$B6),0,MAX(0,MIN(1,'У10 Ввод'!$E$63-NETWORKDAYS('У10 Ввод'!$D$63,$B6)+1))/Настройки!$E$16*100)</f>
        <v>0</v>
      </c>
      <c r="BG6" s="67" t="n">
        <f aca="false">IF(OR($D6=1,MONTH($B6)&lt;&gt;MONTH(StartDate),'У10 Ввод'!$D$64="",'У10 Ввод'!$E$64="",'У10 Ввод'!$D$64&gt;$B6),0,MAX(0,MIN(1,'У10 Ввод'!$E$64-NETWORKDAYS('У10 Ввод'!$D$64,$B6)+1))/Настройки!$E$16*100)</f>
        <v>0</v>
      </c>
      <c r="BH6" s="67" t="n">
        <f aca="false">IF(OR($D6=1,MONTH($B6)&lt;&gt;MONTH(StartDate),'У10 Ввод'!$D$65="",'У10 Ввод'!$E$65="",'У10 Ввод'!$D$65&gt;$B6),0,MAX(0,MIN(1,'У10 Ввод'!$E$65-NETWORKDAYS('У10 Ввод'!$D$65,$B6)+1))/Настройки!$E$16*100)</f>
        <v>0</v>
      </c>
      <c r="BI6" s="67" t="n">
        <f aca="false">IF(OR($D6=1,MONTH($B6)&lt;&gt;MONTH(StartDate),'У10 Ввод'!$D$66="",'У10 Ввод'!$E$66="",'У10 Ввод'!$D$66&gt;$B6),0,MAX(0,MIN(1,'У10 Ввод'!$E$66-NETWORKDAYS('У10 Ввод'!$D$66,$B6)+1))/Настройки!$E$16*100)</f>
        <v>0</v>
      </c>
      <c r="BJ6" s="67" t="n">
        <f aca="false">IF(OR($D6=1,MONTH($B6)&lt;&gt;MONTH(StartDate),'У10 Ввод'!$D$67="",'У10 Ввод'!$E$67="",'У10 Ввод'!$D$67&gt;$B6),0,MAX(0,MIN(1,'У10 Ввод'!$E$67-NETWORKDAYS('У10 Ввод'!$D$67,$B6)+1))/Настройки!$E$16*100)</f>
        <v>0</v>
      </c>
      <c r="BK6" s="67" t="n">
        <f aca="false">IF(OR($D6=1,MONTH($B6)&lt;&gt;MONTH(StartDate),'У10 Ввод'!$D$68="",'У10 Ввод'!$E$68="",'У10 Ввод'!$D$68&gt;$B6),0,MAX(0,MIN(1,'У10 Ввод'!$E$68-NETWORKDAYS('У10 Ввод'!$D$68,$B6)+1))/Настройки!$E$16*100)</f>
        <v>0</v>
      </c>
      <c r="BL6" s="67" t="n">
        <f aca="false">IF(OR($D6=1,MONTH($B6)&lt;&gt;MONTH(StartDate),'У10 Ввод'!$D$69="",'У10 Ввод'!$E$69="",'У10 Ввод'!$D$69&gt;$B6),0,MAX(0,MIN(1,'У10 Ввод'!$E$69-NETWORKDAYS('У10 Ввод'!$D$69,$B6)+1))/Настройки!$E$16*100)</f>
        <v>0</v>
      </c>
      <c r="BM6" s="67" t="n">
        <f aca="false">IF(OR($D6=1,MONTH($B6)&lt;&gt;MONTH(StartDate),'У10 Ввод'!$D$70="",'У10 Ввод'!$E$70="",'У10 Ввод'!$D$70&gt;$B6),0,MAX(0,MIN(1,'У10 Ввод'!$E$70-NETWORKDAYS('У10 Ввод'!$D$70,$B6)+1))/Настройки!$E$16*100)</f>
        <v>0</v>
      </c>
      <c r="BN6" s="67" t="n">
        <f aca="false">IF(OR($D6=1,MONTH($B6)&lt;&gt;MONTH(StartDate),'У10 Ввод'!$D$71="",'У10 Ввод'!$E$71="",'У10 Ввод'!$D$71&gt;$B6),0,MAX(0,MIN(1,'У10 Ввод'!$E$71-NETWORKDAYS('У10 Ввод'!$D$71,$B6)+1))/Настройки!$E$16*100)</f>
        <v>0</v>
      </c>
      <c r="BO6" s="67" t="n">
        <f aca="false">IF(OR($D6=1,MONTH($B6)&lt;&gt;MONTH(StartDate),'У10 Ввод'!$D$72="",'У10 Ввод'!$E$72="",'У10 Ввод'!$D$72&gt;$B6),0,MAX(0,MIN(1,'У10 Ввод'!$E$72-NETWORKDAYS('У10 Ввод'!$D$72,$B6)+1))/Настройки!$E$16*100)</f>
        <v>0</v>
      </c>
      <c r="BP6" s="67" t="n">
        <f aca="false">IF(OR($D6=1,MONTH($B6)&lt;&gt;MONTH(StartDate),'У10 Ввод'!$D$73="",'У10 Ввод'!$E$73="",'У10 Ввод'!$D$73&gt;$B6),0,MAX(0,MIN(1,'У10 Ввод'!$E$73-NETWORKDAYS('У10 Ввод'!$D$73,$B6)+1))/Настройки!$E$16*100)</f>
        <v>0</v>
      </c>
      <c r="BQ6" s="67" t="n">
        <f aca="false">IF(OR($D6=1,MONTH($B6)&lt;&gt;MONTH(StartDate),'У10 Ввод'!$D$74="",'У10 Ввод'!$E$74="",'У10 Ввод'!$D$74&gt;$B6),0,MAX(0,MIN(1,'У10 Ввод'!$E$74-NETWORKDAYS('У10 Ввод'!$D$74,$B6)+1))/Настройки!$E$16*100)</f>
        <v>0</v>
      </c>
      <c r="BR6" s="67" t="n">
        <f aca="false">IF(OR($D6=1,MONTH($B6)&lt;&gt;MONTH(StartDate),'У10 Ввод'!$D$75="",'У10 Ввод'!$E$75="",'У10 Ввод'!$D$75&gt;$B6),0,MAX(0,MIN(1,'У10 Ввод'!$E$75-NETWORKDAYS('У10 Ввод'!$D$75,$B6)+1))/Настройки!$E$16*100)</f>
        <v>0</v>
      </c>
      <c r="BS6" s="67" t="n">
        <f aca="false">IF(OR($D6=1,MONTH($B6)&lt;&gt;MONTH(StartDate),'У10 Ввод'!$D$76="",'У10 Ввод'!$E$76="",'У10 Ввод'!$D$76&gt;$B6),0,MAX(0,MIN(1,'У10 Ввод'!$E$76-NETWORKDAYS('У10 Ввод'!$D$76,$B6)+1))/Настройки!$E$16*100)</f>
        <v>0</v>
      </c>
      <c r="BT6" s="67" t="n">
        <f aca="false">IF(OR($D6=1,MONTH($B6)&lt;&gt;MONTH(StartDate),'У10 Ввод'!$D$77="",'У10 Ввод'!$E$77="",'У10 Ввод'!$D$77&gt;$B6),0,MAX(0,MIN(1,'У10 Ввод'!$E$77-NETWORKDAYS('У10 Ввод'!$D$77,$B6)+1))/Настройки!$E$16*100)</f>
        <v>0</v>
      </c>
      <c r="BU6" s="67" t="n">
        <f aca="false">IF(OR($D6=1,MONTH($B6)&lt;&gt;MONTH(StartDate),'У10 Ввод'!$D$78="",'У10 Ввод'!$E$78="",'У10 Ввод'!$D$78&gt;$B6),0,MAX(0,MIN(1,'У10 Ввод'!$E$78-NETWORKDAYS('У10 Ввод'!$D$78,$B6)+1))/Настройки!$E$16*100)</f>
        <v>0</v>
      </c>
      <c r="BV6" s="67" t="n">
        <f aca="false">IF(OR($D6=1,MONTH($B6)&lt;&gt;MONTH(StartDate),'У10 Ввод'!$D$79="",'У10 Ввод'!$E$79="",'У10 Ввод'!$D$79&gt;$B6),0,MAX(0,MIN(1,'У10 Ввод'!$E$79-NETWORKDAYS('У10 Ввод'!$D$79,$B6)+1))/Настройки!$E$16*100)</f>
        <v>0</v>
      </c>
      <c r="BW6" s="67" t="n">
        <f aca="false">IF(OR($D6=1,MONTH($B6)&lt;&gt;MONTH(StartDate),'У10 Ввод'!$D$80="",'У10 Ввод'!$E$80="",'У10 Ввод'!$D$80&gt;$B6),0,MAX(0,MIN(1,'У10 Ввод'!$E$80-NETWORKDAYS('У10 Ввод'!$D$80,$B6)+1))/Настройки!$E$16*100)</f>
        <v>0</v>
      </c>
      <c r="BX6" s="67" t="n">
        <f aca="false">IF(OR($D6=1,MONTH($B6)&lt;&gt;MONTH(StartDate),'У10 Ввод'!$D$81="",'У10 Ввод'!$E$81="",'У10 Ввод'!$D$81&gt;$B6),0,MAX(0,MIN(1,'У10 Ввод'!$E$81-NETWORKDAYS('У10 Ввод'!$D$81,$B6)+1))/Настройки!$E$16*100)</f>
        <v>0</v>
      </c>
      <c r="BY6" s="67" t="n">
        <f aca="false">IF(OR($D6=1,MONTH($B6)&lt;&gt;MONTH(StartDate),'У10 Ввод'!$D$82="",'У10 Ввод'!$E$82="",'У10 Ввод'!$D$82&gt;$B6),0,MAX(0,MIN(1,'У10 Ввод'!$E$82-NETWORKDAYS('У10 Ввод'!$D$82,$B6)+1))/Настройки!$E$16*100)</f>
        <v>0</v>
      </c>
      <c r="BZ6" s="67" t="n">
        <f aca="false">IF(OR($D6=1,MONTH($B6)&lt;&gt;MONTH(StartDate),'У10 Ввод'!$D$83="",'У10 Ввод'!$E$83="",'У10 Ввод'!$D$83&gt;$B6),0,MAX(0,MIN(1,'У10 Ввод'!$E$83-NETWORKDAYS('У10 Ввод'!$D$83,$B6)+1))/Настройки!$E$16*100)</f>
        <v>0</v>
      </c>
      <c r="CA6" s="67" t="n">
        <f aca="false">IF(OR($D6=1,MONTH($B6)&lt;&gt;MONTH(StartDate),'У10 Ввод'!$D$84="",'У10 Ввод'!$E$84="",'У10 Ввод'!$D$84&gt;$B6),0,MAX(0,MIN(1,'У10 Ввод'!$E$84-NETWORKDAYS('У10 Ввод'!$D$84,$B6)+1))/Настройки!$E$16*100)</f>
        <v>0</v>
      </c>
      <c r="CB6" s="67" t="n">
        <f aca="false">IF(OR($D6=1,MONTH($B6)&lt;&gt;MONTH(StartDate),'У10 Ввод'!$D$85="",'У10 Ввод'!$E$85="",'У10 Ввод'!$D$85&gt;$B6),0,MAX(0,MIN(1,'У10 Ввод'!$E$85-NETWORKDAYS('У10 Ввод'!$D$85,$B6)+1))/Настройки!$E$16*100)</f>
        <v>0</v>
      </c>
      <c r="CC6" s="67" t="n">
        <f aca="false">IF(OR($D6=1,MONTH($B6)&lt;&gt;MONTH(StartDate),'У10 Ввод'!$D$86="",'У10 Ввод'!$E$86="",'У10 Ввод'!$D$86&gt;$B6),0,MAX(0,MIN(1,'У10 Ввод'!$E$86-NETWORKDAYS('У10 Ввод'!$D$86,$B6)+1))/Настройки!$E$16*100)</f>
        <v>0</v>
      </c>
      <c r="CD6" s="67" t="n">
        <f aca="false">IF(OR($D6=1,MONTH($B6)&lt;&gt;MONTH(StartDate),'У10 Ввод'!$D$87="",'У10 Ввод'!$E$87="",'У10 Ввод'!$D$87&gt;$B6),0,MAX(0,MIN(1,'У10 Ввод'!$E$87-NETWORKDAYS('У10 Ввод'!$D$87,$B6)+1))/Настройки!$E$16*100)</f>
        <v>0</v>
      </c>
      <c r="CE6" s="67" t="n">
        <f aca="false">IF(OR($D6=1,MONTH($B6)&lt;&gt;MONTH(StartDate),'У10 Ввод'!$D$88="",'У10 Ввод'!$E$88="",'У10 Ввод'!$D$88&gt;$B6),0,MAX(0,MIN(1,'У10 Ввод'!$E$88-NETWORKDAYS('У10 Ввод'!$D$88,$B6)+1))/Настройки!$E$16*100)</f>
        <v>0</v>
      </c>
      <c r="CF6" s="67" t="n">
        <f aca="false">IF(OR($D6=1,MONTH($B6)&lt;&gt;MONTH(StartDate),'У10 Ввод'!$D$89="",'У10 Ввод'!$E$89="",'У10 Ввод'!$D$89&gt;$B6),0,MAX(0,MIN(1,'У10 Ввод'!$E$89-NETWORKDAYS('У10 Ввод'!$D$89,$B6)+1))/Настройки!$E$16*100)</f>
        <v>0</v>
      </c>
      <c r="CG6" s="67" t="n">
        <f aca="false">IF(OR($D6=1,MONTH($B6)&lt;&gt;MONTH(StartDate),'У10 Ввод'!$D$90="",'У10 Ввод'!$E$90="",'У10 Ввод'!$D$90&gt;$B6),0,MAX(0,MIN(1,'У10 Ввод'!$E$90-NETWORKDAYS('У10 Ввод'!$D$90,$B6)+1))/Настройки!$E$16*100)</f>
        <v>0</v>
      </c>
      <c r="CH6" s="67" t="n">
        <f aca="false">IF(OR($D6=1,MONTH($B6)&lt;&gt;MONTH(StartDate),'У10 Ввод'!$D$91="",'У10 Ввод'!$E$91="",'У10 Ввод'!$D$91&gt;$B6),0,MAX(0,MIN(1,'У10 Ввод'!$E$91-NETWORKDAYS('У10 Ввод'!$D$91,$B6)+1))/Настройки!$E$16*100)</f>
        <v>0</v>
      </c>
      <c r="CI6" s="67" t="n">
        <f aca="false">IF(OR($D6=1,MONTH($B6)&lt;&gt;MONTH(StartDate),'У10 Ввод'!$D$92="",'У10 Ввод'!$E$92="",'У10 Ввод'!$D$92&gt;$B6),0,MAX(0,MIN(1,'У10 Ввод'!$E$92-NETWORKDAYS('У10 Ввод'!$D$92,$B6)+1))/Настройки!$E$16*100)</f>
        <v>0</v>
      </c>
      <c r="CJ6" s="67" t="n">
        <f aca="false">IF(OR($D6=1,MONTH($B6)&lt;&gt;MONTH(StartDate),'У10 Ввод'!$D$93="",'У10 Ввод'!$E$93="",'У10 Ввод'!$D$93&gt;$B6),0,MAX(0,MIN(1,'У10 Ввод'!$E$93-NETWORKDAYS('У10 Ввод'!$D$93,$B6)+1))/Настройки!$E$16*100)</f>
        <v>0</v>
      </c>
      <c r="CK6" s="67" t="n">
        <f aca="false">IF(OR($D6=1,MONTH($B6)&lt;&gt;MONTH(StartDate),'У10 Ввод'!$D$94="",'У10 Ввод'!$E$94="",'У10 Ввод'!$D$94&gt;$B6),0,MAX(0,MIN(1,'У10 Ввод'!$E$94-NETWORKDAYS('У10 Ввод'!$D$94,$B6)+1))/Настройки!$E$16*100)</f>
        <v>0</v>
      </c>
      <c r="CL6" s="67" t="n">
        <f aca="false">IF(OR($D6=1,MONTH($B6)&lt;&gt;MONTH(StartDate),'У10 Ввод'!$D$95="",'У10 Ввод'!$E$95="",'У10 Ввод'!$D$95&gt;$B6),0,MAX(0,MIN(1,'У10 Ввод'!$E$95-NETWORKDAYS('У10 Ввод'!$D$95,$B6)+1))/Настройки!$E$16*100)</f>
        <v>0</v>
      </c>
      <c r="CM6" s="67" t="n">
        <f aca="false">IF(OR($D6=1,MONTH($B6)&lt;&gt;MONTH(StartDate),'У10 Ввод'!$D$96="",'У10 Ввод'!$E$96="",'У10 Ввод'!$D$96&gt;$B6),0,MAX(0,MIN(1,'У10 Ввод'!$E$96-NETWORKDAYS('У10 Ввод'!$D$96,$B6)+1))/Настройки!$E$16*100)</f>
        <v>0</v>
      </c>
      <c r="CN6" s="67" t="n">
        <f aca="false">IF(OR($D6=1,MONTH($B6)&lt;&gt;MONTH(StartDate),'У10 Ввод'!$D$97="",'У10 Ввод'!$E$97="",'У10 Ввод'!$D$97&gt;$B6),0,MAX(0,MIN(1,'У10 Ввод'!$E$97-NETWORKDAYS('У10 Ввод'!$D$97,$B6)+1))/Настройки!$E$16*100)</f>
        <v>0</v>
      </c>
      <c r="CO6" s="67" t="n">
        <f aca="false">IF(OR($D6=1,MONTH($B6)&lt;&gt;MONTH(StartDate),'У10 Ввод'!$D$98="",'У10 Ввод'!$E$98="",'У10 Ввод'!$D$98&gt;$B6),0,MAX(0,MIN(1,'У10 Ввод'!$E$98-NETWORKDAYS('У10 Ввод'!$D$98,$B6)+1))/Настройки!$E$16*100)</f>
        <v>0</v>
      </c>
      <c r="CP6" s="67" t="n">
        <f aca="false">IF(OR($D6=1,MONTH($B6)&lt;&gt;MONTH(StartDate),'У10 Ввод'!$D$99="",'У10 Ввод'!$E$99="",'У10 Ввод'!$D$99&gt;$B6),0,MAX(0,MIN(1,'У10 Ввод'!$E$99-NETWORKDAYS('У10 Ввод'!$D$99,$B6)+1))/Настройки!$E$16*100)</f>
        <v>0</v>
      </c>
      <c r="CQ6" s="67" t="n">
        <f aca="false">IF(OR($D6=1,MONTH($B6)&lt;&gt;MONTH(StartDate),'У10 Ввод'!$D$100="",'У10 Ввод'!$E$100="",'У10 Ввод'!$D$100&gt;$B6),0,MAX(0,MIN(1,'У10 Ввод'!$E$100-NETWORKDAYS('У10 Ввод'!$D$100,$B6)+1))/Настройки!$E$16*100)</f>
        <v>0</v>
      </c>
      <c r="CR6" s="67" t="n">
        <f aca="false">IF(OR($D6=1,MONTH($B6)&lt;&gt;MONTH(StartDate),'У10 Ввод'!$D$101="",'У10 Ввод'!$E$101="",'У10 Ввод'!$D$101&gt;$B6),0,MAX(0,MIN(1,'У10 Ввод'!$E$101-NETWORKDAYS('У10 Ввод'!$D$101,$B6)+1))/Настройки!$E$16*100)</f>
        <v>0</v>
      </c>
      <c r="CS6" s="67" t="n">
        <f aca="false">IF(OR($D6=1,MONTH($B6)&lt;&gt;MONTH(StartDate),'У10 Ввод'!$D$102="",'У10 Ввод'!$E$102="",'У10 Ввод'!$D$102&gt;$B6),0,MAX(0,MIN(1,'У10 Ввод'!$E$102-NETWORKDAYS('У10 Ввод'!$D$102,$B6)+1))/Настройки!$E$16*100)</f>
        <v>0</v>
      </c>
      <c r="CT6" s="67" t="n">
        <f aca="false">IF(OR($D6=1,MONTH($B6)&lt;&gt;MONTH(StartDate),'У10 Ввод'!$D$103="",'У10 Ввод'!$E$103="",'У10 Ввод'!$D$103&gt;$B6),0,MAX(0,MIN(1,'У10 Ввод'!$E$103-NETWORKDAYS('У10 Ввод'!$D$103,$B6)+1))/Настройки!$E$16*100)</f>
        <v>0</v>
      </c>
      <c r="CU6" s="67" t="n">
        <f aca="false">IF(OR($D6=1,MONTH($B6)&lt;&gt;MONTH(StartDate),'У10 Ввод'!$D$104="",'У10 Ввод'!$E$104="",'У10 Ввод'!$D$104&gt;$B6),0,MAX(0,MIN(1,'У10 Ввод'!$E$104-NETWORKDAYS('У10 Ввод'!$D$104,$B6)+1))/Настройки!$E$16*100)</f>
        <v>0</v>
      </c>
      <c r="CV6" s="67" t="n">
        <f aca="false">IF(OR($D6=1,MONTH($B6)&lt;&gt;MONTH(StartDate),'У10 Ввод'!$D$105="",'У10 Ввод'!$E$105="",'У10 Ввод'!$D$105&gt;$B6),0,MAX(0,MIN(1,'У10 Ввод'!$E$105-NETWORKDAYS('У10 Ввод'!$D$105,$B6)+1))/Настройки!$E$16*100)</f>
        <v>0</v>
      </c>
      <c r="CW6" s="67" t="n">
        <f aca="false">IF(OR($D6=1,MONTH($B6)&lt;&gt;MONTH(StartDate),'У10 Ввод'!$D$106="",'У10 Ввод'!$E$106="",'У10 Ввод'!$D$106&gt;$B6),0,MAX(0,MIN(1,'У10 Ввод'!$E$106-NETWORKDAYS('У10 Ввод'!$D$106,$B6)+1))/Настройки!$E$16*100)</f>
        <v>0</v>
      </c>
      <c r="CX6" s="67" t="n">
        <f aca="false">IF(OR($D6=1,MONTH($B6)&lt;&gt;MONTH(StartDate),'У10 Ввод'!$D$107="",'У10 Ввод'!$E$107="",'У10 Ввод'!$D$107&gt;$B6),0,MAX(0,MIN(1,'У10 Ввод'!$E$107-NETWORKDAYS('У10 Ввод'!$D$107,$B6)+1))/Настройки!$E$16*100)</f>
        <v>0</v>
      </c>
      <c r="CY6" s="67" t="n">
        <f aca="false">IF(OR($D6=1,MONTH($B6)&lt;&gt;MONTH(StartDate),'У10 Ввод'!$D$108="",'У10 Ввод'!$E$108="",'У10 Ввод'!$D$108&gt;$B6),0,MAX(0,MIN(1,'У10 Ввод'!$E$108-NETWORKDAYS('У10 Ввод'!$D$108,$B6)+1))/Настройки!$E$16*100)</f>
        <v>0</v>
      </c>
      <c r="CZ6" s="67" t="n">
        <f aca="false">IF(OR($D6=1,MONTH($B6)&lt;&gt;MONTH(StartDate),'У10 Ввод'!$D$109="",'У10 Ввод'!$E$109="",'У10 Ввод'!$D$109&gt;$B6),0,MAX(0,MIN(1,'У10 Ввод'!$E$109-NETWORKDAYS('У10 Ввод'!$D$109,$B6)+1))/Настройки!$E$16*100)</f>
        <v>0</v>
      </c>
      <c r="DA6" s="67" t="n">
        <f aca="false">IF(OR($D6=1,MONTH($B6)&lt;&gt;MONTH(StartDate),'У10 Ввод'!$D$110="",'У10 Ввод'!$E$110="",'У10 Ввод'!$D$110&gt;$B6),0,MAX(0,MIN(1,'У10 Ввод'!$E$110-NETWORKDAYS('У10 Ввод'!$D$110,$B6)+1))/Настройки!$E$16*100)</f>
        <v>0</v>
      </c>
      <c r="DB6" s="67" t="n">
        <f aca="false">IF(OR($D6=1,MONTH($B6)&lt;&gt;MONTH(StartDate),'У10 Ввод'!$D$111="",'У10 Ввод'!$E$111="",'У10 Ввод'!$D$111&gt;$B6),0,MAX(0,MIN(1,'У10 Ввод'!$E$111-NETWORKDAYS('У10 Ввод'!$D$111,$B6)+1))/Настройки!$E$16*100)</f>
        <v>0</v>
      </c>
      <c r="DC6" s="67" t="n">
        <f aca="false">IF(OR($D6=1,MONTH($B6)&lt;&gt;MONTH(StartDate),'У10 Ввод'!$D$112="",'У10 Ввод'!$E$112="",'У10 Ввод'!$D$112&gt;$B6),0,MAX(0,MIN(1,'У10 Ввод'!$E$112-NETWORKDAYS('У10 Ввод'!$D$112,$B6)+1))/Настройки!$E$16*100)</f>
        <v>0</v>
      </c>
      <c r="DD6" s="67" t="n">
        <f aca="false">IF(OR($D6=1,MONTH($B6)&lt;&gt;MONTH(StartDate),'У10 Ввод'!$D$113="",'У10 Ввод'!$E$113="",'У10 Ввод'!$D$113&gt;$B6),0,MAX(0,MIN(1,'У10 Ввод'!$E$113-NETWORKDAYS('У10 Ввод'!$D$113,$B6)+1))/Настройки!$E$16*100)</f>
        <v>0</v>
      </c>
      <c r="DE6" s="67" t="n">
        <f aca="false">IF(OR($D6=1,MONTH($B6)&lt;&gt;MONTH(StartDate),'У10 Ввод'!$D$114="",'У10 Ввод'!$E$114="",'У10 Ввод'!$D$114&gt;$B6),0,MAX(0,MIN(1,'У10 Ввод'!$E$114-NETWORKDAYS('У10 Ввод'!$D$114,$B6)+1))/Настройки!$E$16*100)</f>
        <v>0</v>
      </c>
      <c r="DF6" s="67" t="n">
        <f aca="false">IF(OR($D6=1,MONTH($B6)&lt;&gt;MONTH(StartDate),'У10 Ввод'!$D$115="",'У10 Ввод'!$E$115="",'У10 Ввод'!$D$115&gt;$B6),0,MAX(0,MIN(1,'У10 Ввод'!$E$115-NETWORKDAYS('У10 Ввод'!$D$115,$B6)+1))/Настройки!$E$16*100)</f>
        <v>0</v>
      </c>
      <c r="DG6" s="67" t="n">
        <f aca="false">IF(OR($D6=1,MONTH($B6)&lt;&gt;MONTH(StartDate),'У10 Ввод'!$D$116="",'У10 Ввод'!$E$116="",'У10 Ввод'!$D$116&gt;$B6),0,MAX(0,MIN(1,'У10 Ввод'!$E$116-NETWORKDAYS('У10 Ввод'!$D$116,$B6)+1))/Настройки!$E$16*100)</f>
        <v>0</v>
      </c>
      <c r="DH6" s="67" t="n">
        <f aca="false">IF(OR($D6=1,MONTH($B6)&lt;&gt;MONTH(StartDate),'У10 Ввод'!$D$117="",'У10 Ввод'!$E$117="",'У10 Ввод'!$D$117&gt;$B6),0,MAX(0,MIN(1,'У10 Ввод'!$E$117-NETWORKDAYS('У10 Ввод'!$D$117,$B6)+1))/Настройки!$E$16*100)</f>
        <v>0</v>
      </c>
      <c r="DI6" s="67" t="n">
        <f aca="false">IF(OR($D6=1,MONTH($B6)&lt;&gt;MONTH(StartDate),'У10 Ввод'!$D$118="",'У10 Ввод'!$E$118="",'У10 Ввод'!$D$118&gt;$B6),0,MAX(0,MIN(1,'У10 Ввод'!$E$118-NETWORKDAYS('У10 Ввод'!$D$118,$B6)+1))/Настройки!$E$16*100)</f>
        <v>0</v>
      </c>
      <c r="DJ6" s="67" t="n">
        <f aca="false">IF(OR($D6=1,MONTH($B6)&lt;&gt;MONTH(StartDate),'У10 Ввод'!$D$119="",'У10 Ввод'!$E$119="",'У10 Ввод'!$D$119&gt;$B6),0,MAX(0,MIN(1,'У10 Ввод'!$E$119-NETWORKDAYS('У10 Ввод'!$D$119,$B6)+1))/Настройки!$E$16*100)</f>
        <v>0</v>
      </c>
      <c r="DK6" s="67" t="n">
        <f aca="false">IF(OR($D6=1,MONTH($B6)&lt;&gt;MONTH(StartDate),'У10 Ввод'!$D$120="",'У10 Ввод'!$E$120="",'У10 Ввод'!$D$120&gt;$B6),0,MAX(0,MIN(1,'У10 Ввод'!$E$120-NETWORKDAYS('У10 Ввод'!$D$120,$B6)+1))/Настройки!$E$16*100)</f>
        <v>0</v>
      </c>
      <c r="DL6" s="67" t="n">
        <f aca="false">IF(OR($D6=1,MONTH($B6)&lt;&gt;MONTH(StartDate),'У10 Ввод'!$D$121="",'У10 Ввод'!$E$121="",'У10 Ввод'!$D$121&gt;$B6),0,MAX(0,MIN(1,'У10 Ввод'!$E$121-NETWORKDAYS('У10 Ввод'!$D$121,$B6)+1))/Настройки!$E$16*100)</f>
        <v>0</v>
      </c>
      <c r="DM6" s="67" t="n">
        <f aca="false">IF(OR($D6=1,MONTH($B6)&lt;&gt;MONTH(StartDate),'У10 Ввод'!$D$122="",'У10 Ввод'!$E$122="",'У10 Ввод'!$D$122&gt;$B6),0,MAX(0,MIN(1,'У10 Ввод'!$E$122-NETWORKDAYS('У10 Ввод'!$D$122,$B6)+1))/Настройки!$E$16*100)</f>
        <v>0</v>
      </c>
      <c r="DN6" s="67" t="n">
        <f aca="false">IF(OR($D6=1,MONTH($B6)&lt;&gt;MONTH(StartDate),'У10 Ввод'!$D$123="",'У10 Ввод'!$E$123="",'У10 Ввод'!$D$123&gt;$B6),0,MAX(0,MIN(1,'У10 Ввод'!$E$123-NETWORKDAYS('У10 Ввод'!$D$123,$B6)+1))/Настройки!$E$16*100)</f>
        <v>0</v>
      </c>
      <c r="DO6" s="67" t="n">
        <f aca="false">IF(OR($D6=1,MONTH($B6)&lt;&gt;MONTH(StartDate),'У10 Ввод'!$D$124="",'У10 Ввод'!$E$124="",'У10 Ввод'!$D$124&gt;$B6),0,MAX(0,MIN(1,'У10 Ввод'!$E$124-NETWORKDAYS('У10 Ввод'!$D$124,$B6)+1))/Настройки!$E$16*100)</f>
        <v>0</v>
      </c>
      <c r="DP6" s="67" t="n">
        <f aca="false">IF(OR($D6=1,MONTH($B6)&lt;&gt;MONTH(StartDate),'У10 Ввод'!$D$125="",'У10 Ввод'!$E$125="",'У10 Ввод'!$D$125&gt;$B6),0,MAX(0,MIN(1,'У10 Ввод'!$E$125-NETWORKDAYS('У10 Ввод'!$D$125,$B6)+1))/Настройки!$E$16*100)</f>
        <v>0</v>
      </c>
      <c r="DQ6" s="67" t="n">
        <f aca="false">IF(OR($D6=1,MONTH($B6)&lt;&gt;MONTH(StartDate),'У10 Ввод'!$D$126="",'У10 Ввод'!$E$126="",'У10 Ввод'!$D$126&gt;$B6),0,MAX(0,MIN(1,'У10 Ввод'!$E$126-NETWORKDAYS('У10 Ввод'!$D$126,$B6)+1))/Настройки!$E$16*100)</f>
        <v>0</v>
      </c>
      <c r="DR6" s="67" t="n">
        <f aca="false">IF(OR($D6=1,MONTH($B6)&lt;&gt;MONTH(StartDate),'У10 Ввод'!$D$127="",'У10 Ввод'!$E$127="",'У10 Ввод'!$D$127&gt;$B6),0,MAX(0,MIN(1,'У10 Ввод'!$E$127-NETWORKDAYS('У10 Ввод'!$D$127,$B6)+1))/Настройки!$E$16*100)</f>
        <v>0</v>
      </c>
      <c r="DS6" s="67" t="n">
        <f aca="false">IF(OR($D6=1,MONTH($B6)&lt;&gt;MONTH(StartDate),'У10 Ввод'!$D$128="",'У10 Ввод'!$E$128="",'У10 Ввод'!$D$128&gt;$B6),0,MAX(0,MIN(1,'У10 Ввод'!$E$128-NETWORKDAYS('У10 Ввод'!$D$128,$B6)+1))/Настройки!$E$16*100)</f>
        <v>0</v>
      </c>
      <c r="DT6" s="67" t="n">
        <f aca="false">IF(OR($D6=1,MONTH($B6)&lt;&gt;MONTH(StartDate),'У10 Ввод'!$D$129="",'У10 Ввод'!$E$129="",'У10 Ввод'!$D$129&gt;$B6),0,MAX(0,MIN(1,'У10 Ввод'!$E$129-NETWORKDAYS('У10 Ввод'!$D$129,$B6)+1))/Настройки!$E$16*100)</f>
        <v>0</v>
      </c>
      <c r="DU6" s="67" t="n">
        <f aca="false">IF(OR($D6=1,MONTH($B6)&lt;&gt;MONTH(StartDate),'У10 Ввод'!$D$130="",'У10 Ввод'!$E$130="",'У10 Ввод'!$D$130&gt;$B6),0,MAX(0,MIN(1,'У10 Ввод'!$E$130-NETWORKDAYS('У10 Ввод'!$D$130,$B6)+1))/Настройки!$E$16*100)</f>
        <v>0</v>
      </c>
      <c r="DV6" s="67" t="n">
        <f aca="false">IF(OR($D6=1,MONTH($B6)&lt;&gt;MONTH(StartDate),'У10 Ввод'!$D$131="",'У10 Ввод'!$E$131="",'У10 Ввод'!$D$131&gt;$B6),0,MAX(0,MIN(1,'У10 Ввод'!$E$131-NETWORKDAYS('У10 Ввод'!$D$131,$B6)+1))/Настройки!$E$16*100)</f>
        <v>0</v>
      </c>
      <c r="DW6" s="67" t="n">
        <f aca="false">IF(OR($D6=1,MONTH($B6)&lt;&gt;MONTH(StartDate),'У10 Ввод'!$D$132="",'У10 Ввод'!$E$132="",'У10 Ввод'!$D$132&gt;$B6),0,MAX(0,MIN(1,'У10 Ввод'!$E$132-NETWORKDAYS('У10 Ввод'!$D$132,$B6)+1))/Настройки!$E$16*100)</f>
        <v>0</v>
      </c>
      <c r="DX6" s="67" t="n">
        <f aca="false">IF(OR($D6=1,MONTH($B6)&lt;&gt;MONTH(StartDate),'У10 Ввод'!$D$133="",'У10 Ввод'!$E$133="",'У10 Ввод'!$D$133&gt;$B6),0,MAX(0,MIN(1,'У10 Ввод'!$E$133-NETWORKDAYS('У10 Ввод'!$D$133,$B6)+1))/Настройки!$E$16*100)</f>
        <v>0</v>
      </c>
      <c r="DY6" s="67" t="n">
        <f aca="false">IF(OR($D6=1,MONTH($B6)&lt;&gt;MONTH(StartDate),'У10 Ввод'!$D$134="",'У10 Ввод'!$E$134="",'У10 Ввод'!$D$134&gt;$B6),0,MAX(0,MIN(1,'У10 Ввод'!$E$134-NETWORKDAYS('У10 Ввод'!$D$134,$B6)+1))/Настройки!$E$16*100)</f>
        <v>0</v>
      </c>
      <c r="DZ6" s="67" t="n">
        <f aca="false">IF(OR($D6=1,MONTH($B6)&lt;&gt;MONTH(StartDate),'У10 Ввод'!$D$135="",'У10 Ввод'!$E$135="",'У10 Ввод'!$D$135&gt;$B6),0,MAX(0,MIN(1,'У10 Ввод'!$E$135-NETWORKDAYS('У10 Ввод'!$D$135,$B6)+1))/Настройки!$E$16*100)</f>
        <v>0</v>
      </c>
      <c r="EA6" s="67" t="n">
        <f aca="false">IF(OR($D6=1,MONTH($B6)&lt;&gt;MONTH(StartDate),'У10 Ввод'!$D$136="",'У10 Ввод'!$E$136="",'У10 Ввод'!$D$136&gt;$B6),0,MAX(0,MIN(1,'У10 Ввод'!$E$136-NETWORKDAYS('У10 Ввод'!$D$136,$B6)+1))/Настройки!$E$16*100)</f>
        <v>0</v>
      </c>
      <c r="EB6" s="67" t="n">
        <f aca="false">IF(OR($D6=1,MONTH($B6)&lt;&gt;MONTH(StartDate),'У10 Ввод'!$D$137="",'У10 Ввод'!$E$137="",'У10 Ввод'!$D$137&gt;$B6),0,MAX(0,MIN(1,'У10 Ввод'!$E$137-NETWORKDAYS('У10 Ввод'!$D$137,$B6)+1))/Настройки!$E$16*100)</f>
        <v>0</v>
      </c>
      <c r="EC6" s="67" t="n">
        <f aca="false">IF(OR($D6=1,MONTH($B6)&lt;&gt;MONTH(StartDate),'У10 Ввод'!$D$138="",'У10 Ввод'!$E$138="",'У10 Ввод'!$D$138&gt;$B6),0,MAX(0,MIN(1,'У10 Ввод'!$E$138-NETWORKDAYS('У10 Ввод'!$D$138,$B6)+1))/Настройки!$E$16*100)</f>
        <v>0</v>
      </c>
      <c r="ED6" s="67" t="n">
        <f aca="false">IF(OR($D6=1,MONTH($B6)&lt;&gt;MONTH(StartDate),'У10 Ввод'!$D$139="",'У10 Ввод'!$E$139="",'У10 Ввод'!$D$139&gt;$B6),0,MAX(0,MIN(1,'У10 Ввод'!$E$139-NETWORKDAYS('У10 Ввод'!$D$139,$B6)+1))/Настройки!$E$16*100)</f>
        <v>0</v>
      </c>
      <c r="EE6" s="67" t="n">
        <f aca="false">IF(OR($D6=1,MONTH($B6)&lt;&gt;MONTH(StartDate),'У10 Ввод'!$D$140="",'У10 Ввод'!$E$140="",'У10 Ввод'!$D$140&gt;$B6),0,MAX(0,MIN(1,'У10 Ввод'!$E$140-NETWORKDAYS('У10 Ввод'!$D$140,$B6)+1))/Настройки!$E$16*100)</f>
        <v>0</v>
      </c>
      <c r="EF6" s="67" t="n">
        <f aca="false">IF(OR($D6=1,MONTH($B6)&lt;&gt;MONTH(StartDate),'У10 Ввод'!$D$141="",'У10 Ввод'!$E$141="",'У10 Ввод'!$D$141&gt;$B6),0,MAX(0,MIN(1,'У10 Ввод'!$E$141-NETWORKDAYS('У10 Ввод'!$D$141,$B6)+1))/Настройки!$E$16*100)</f>
        <v>0</v>
      </c>
      <c r="EG6" s="67" t="n">
        <f aca="false">IF(OR($D6=1,MONTH($B6)&lt;&gt;MONTH(StartDate),'У10 Ввод'!$D$142="",'У10 Ввод'!$E$142="",'У10 Ввод'!$D$142&gt;$B6),0,MAX(0,MIN(1,'У10 Ввод'!$E$142-NETWORKDAYS('У10 Ввод'!$D$142,$B6)+1))/Настройки!$E$16*100)</f>
        <v>0</v>
      </c>
      <c r="EH6" s="67" t="n">
        <f aca="false">IF(OR($D6=1,MONTH($B6)&lt;&gt;MONTH(StartDate),'У10 Ввод'!$D$143="",'У10 Ввод'!$E$143="",'У10 Ввод'!$D$143&gt;$B6),0,MAX(0,MIN(1,'У10 Ввод'!$E$143-NETWORKDAYS('У10 Ввод'!$D$143,$B6)+1))/Настройки!$E$16*100)</f>
        <v>0</v>
      </c>
      <c r="EI6" s="67" t="n">
        <f aca="false">IF(OR($D6=1,MONTH($B6)&lt;&gt;MONTH(StartDate),'У10 Ввод'!$D$144="",'У10 Ввод'!$E$144="",'У10 Ввод'!$D$144&gt;$B6),0,MAX(0,MIN(1,'У10 Ввод'!$E$144-NETWORKDAYS('У10 Ввод'!$D$144,$B6)+1))/Настройки!$E$16*100)</f>
        <v>0</v>
      </c>
      <c r="EJ6" s="67" t="n">
        <f aca="false">IF(OR($D6=1,MONTH($B6)&lt;&gt;MONTH(StartDate),'У10 Ввод'!$D$145="",'У10 Ввод'!$E$145="",'У10 Ввод'!$D$145&gt;$B6),0,MAX(0,MIN(1,'У10 Ввод'!$E$145-NETWORKDAYS('У10 Ввод'!$D$145,$B6)+1))/Настройки!$E$16*100)</f>
        <v>0</v>
      </c>
      <c r="EK6" s="67" t="n">
        <f aca="false">IF(OR($D6=1,MONTH($B6)&lt;&gt;MONTH(StartDate),'У10 Ввод'!$D$146="",'У10 Ввод'!$E$146="",'У10 Ввод'!$D$146&gt;$B6),0,MAX(0,MIN(1,'У10 Ввод'!$E$146-NETWORKDAYS('У10 Ввод'!$D$146,$B6)+1))/Настройки!$E$16*100)</f>
        <v>0</v>
      </c>
      <c r="EL6" s="67" t="n">
        <f aca="false">IF(OR($D6=1,MONTH($B6)&lt;&gt;MONTH(StartDate),'У10 Ввод'!$D$147="",'У10 Ввод'!$E$147="",'У10 Ввод'!$D$147&gt;$B6),0,MAX(0,MIN(1,'У10 Ввод'!$E$147-NETWORKDAYS('У10 Ввод'!$D$147,$B6)+1))/Настройки!$E$16*100)</f>
        <v>0</v>
      </c>
      <c r="EM6" s="67" t="n">
        <f aca="false">IF(OR($D6=1,MONTH($B6)&lt;&gt;MONTH(StartDate),'У10 Ввод'!$D$148="",'У10 Ввод'!$E$148="",'У10 Ввод'!$D$148&gt;$B6),0,MAX(0,MIN(1,'У10 Ввод'!$E$148-NETWORKDAYS('У10 Ввод'!$D$148,$B6)+1))/Настройки!$E$16*100)</f>
        <v>0</v>
      </c>
      <c r="EN6" s="67" t="n">
        <f aca="false">IF(OR($D6=1,MONTH($B6)&lt;&gt;MONTH(StartDate),'У10 Ввод'!$D$149="",'У10 Ввод'!$E$149="",'У10 Ввод'!$D$149&gt;$B6),0,MAX(0,MIN(1,'У10 Ввод'!$E$149-NETWORKDAYS('У10 Ввод'!$D$149,$B6)+1))/Настройки!$E$16*100)</f>
        <v>0</v>
      </c>
      <c r="EO6" s="67" t="n">
        <f aca="false">IF(OR($D6=1,MONTH($B6)&lt;&gt;MONTH(StartDate),'У10 Ввод'!$D$150="",'У10 Ввод'!$E$150="",'У10 Ввод'!$D$150&gt;$B6),0,MAX(0,MIN(1,'У10 Ввод'!$E$150-NETWORKDAYS('У10 Ввод'!$D$150,$B6)+1))/Настройки!$E$16*100)</f>
        <v>0</v>
      </c>
      <c r="EP6" s="67" t="n">
        <f aca="false">IF(OR($D6=1,MONTH($B6)&lt;&gt;MONTH(StartDate),'У10 Ввод'!$D$151="",'У10 Ввод'!$E$151="",'У10 Ввод'!$D$151&gt;$B6),0,MAX(0,MIN(1,'У10 Ввод'!$E$151-NETWORKDAYS('У10 Ввод'!$D$151,$B6)+1))/Настройки!$E$16*100)</f>
        <v>0</v>
      </c>
      <c r="EQ6" s="67" t="n">
        <f aca="false">IF(OR($D6=1,MONTH($B6)&lt;&gt;MONTH(StartDate),'У10 Ввод'!$D$152="",'У10 Ввод'!$E$152="",'У10 Ввод'!$D$152&gt;$B6),0,MAX(0,MIN(1,'У10 Ввод'!$E$152-NETWORKDAYS('У10 Ввод'!$D$152,$B6)+1))/Настройки!$E$16*100)</f>
        <v>0</v>
      </c>
      <c r="ER6" s="67" t="n">
        <f aca="false">IF(OR($D6=1,MONTH($B6)&lt;&gt;MONTH(StartDate),'У10 Ввод'!$D$153="",'У10 Ввод'!$E$153="",'У10 Ввод'!$D$153&gt;$B6),0,MAX(0,MIN(1,'У10 Ввод'!$E$153-NETWORKDAYS('У10 Ввод'!$D$153,$B6)+1))/Настройки!$E$16*100)</f>
        <v>0</v>
      </c>
      <c r="ES6" s="67" t="n">
        <f aca="false">IF(OR($D6=1,MONTH($B6)&lt;&gt;MONTH(StartDate),'У10 Ввод'!$D$154="",'У10 Ввод'!$E$154="",'У10 Ввод'!$D$154&gt;$B6),0,MAX(0,MIN(1,'У10 Ввод'!$E$154-NETWORKDAYS('У10 Ввод'!$D$154,$B6)+1))/Настройки!$E$16*100)</f>
        <v>0</v>
      </c>
      <c r="ET6" s="67" t="n">
        <f aca="false">IF(OR($D6=1,MONTH($B6)&lt;&gt;MONTH(StartDate),'У10 Ввод'!$D$155="",'У10 Ввод'!$E$155="",'У10 Ввод'!$D$155&gt;$B6),0,MAX(0,MIN(1,'У10 Ввод'!$E$155-NETWORKDAYS('У10 Ввод'!$D$155,$B6)+1))/Настройки!$E$16*100)</f>
        <v>0</v>
      </c>
      <c r="EU6" s="67" t="n">
        <f aca="false">IF(OR($D6=1,MONTH($B6)&lt;&gt;MONTH(StartDate),'У10 Ввод'!$D$156="",'У10 Ввод'!$E$156="",'У10 Ввод'!$D$156&gt;$B6),0,MAX(0,MIN(1,'У10 Ввод'!$E$156-NETWORKDAYS('У10 Ввод'!$D$156,$B6)+1))/Настройки!$E$16*100)</f>
        <v>0</v>
      </c>
      <c r="EV6" s="67" t="n">
        <f aca="false">IF(OR($D6=1,MONTH($B6)&lt;&gt;MONTH(StartDate),'У10 Ввод'!$D$157="",'У10 Ввод'!$E$157="",'У10 Ввод'!$D$157&gt;$B6),0,MAX(0,MIN(1,'У10 Ввод'!$E$157-NETWORKDAYS('У10 Ввод'!$D$157,$B6)+1))/Настройки!$E$16*100)</f>
        <v>0</v>
      </c>
      <c r="EW6" s="67" t="n">
        <f aca="false">IF(OR($D6=1,MONTH($B6)&lt;&gt;MONTH(StartDate),'У10 Ввод'!$D$158="",'У10 Ввод'!$E$158="",'У10 Ввод'!$D$158&gt;$B6),0,MAX(0,MIN(1,'У10 Ввод'!$E$158-NETWORKDAYS('У10 Ввод'!$D$158,$B6)+1))/Настройки!$E$16*100)</f>
        <v>0</v>
      </c>
      <c r="EX6" s="67" t="n">
        <f aca="false">IF(OR($D6=1,MONTH($B6)&lt;&gt;MONTH(StartDate),'У10 Ввод'!$D$159="",'У10 Ввод'!$E$159="",'У10 Ввод'!$D$159&gt;$B6),0,MAX(0,MIN(1,'У10 Ввод'!$E$159-NETWORKDAYS('У10 Ввод'!$D$159,$B6)+1))/Настройки!$E$16*100)</f>
        <v>0</v>
      </c>
      <c r="EY6" s="67" t="n">
        <f aca="false">IF(OR($D6=1,MONTH($B6)&lt;&gt;MONTH(StartDate),'У10 Ввод'!$D$160="",'У10 Ввод'!$E$160="",'У10 Ввод'!$D$160&gt;$B6),0,MAX(0,MIN(1,'У10 Ввод'!$E$160-NETWORKDAYS('У10 Ввод'!$D$160,$B6)+1))/Настройки!$E$16*100)</f>
        <v>0</v>
      </c>
      <c r="EZ6" s="67" t="n">
        <f aca="false">IF(OR($D6=1,MONTH($B6)&lt;&gt;MONTH(StartDate),'У10 Ввод'!$D$161="",'У10 Ввод'!$E$161="",'У10 Ввод'!$D$161&gt;$B6),0,MAX(0,MIN(1,'У10 Ввод'!$E$161-NETWORKDAYS('У10 Ввод'!$D$161,$B6)+1))/Настройки!$E$16*100)</f>
        <v>0</v>
      </c>
      <c r="FA6" s="67" t="n">
        <f aca="false">IF(OR($D6=1,MONTH($B6)&lt;&gt;MONTH(StartDate),'У10 Ввод'!$D$162="",'У10 Ввод'!$E$162="",'У10 Ввод'!$D$162&gt;$B6),0,MAX(0,MIN(1,'У10 Ввод'!$E$162-NETWORKDAYS('У10 Ввод'!$D$162,$B6)+1))/Настройки!$E$16*100)</f>
        <v>0</v>
      </c>
      <c r="FB6" s="67" t="n">
        <f aca="false">IF(OR($D6=1,MONTH($B6)&lt;&gt;MONTH(StartDate),'У10 Ввод'!$D$163="",'У10 Ввод'!$E$163="",'У10 Ввод'!$D$163&gt;$B6),0,MAX(0,MIN(1,'У10 Ввод'!$E$163-NETWORKDAYS('У10 Ввод'!$D$163,$B6)+1))/Настройки!$E$16*100)</f>
        <v>0</v>
      </c>
      <c r="FC6" s="67" t="n">
        <f aca="false">IF(OR($D6=1,MONTH($B6)&lt;&gt;MONTH(StartDate),'У10 Ввод'!$D$164="",'У10 Ввод'!$E$164="",'У10 Ввод'!$D$164&gt;$B6),0,MAX(0,MIN(1,'У10 Ввод'!$E$164-NETWORKDAYS('У10 Ввод'!$D$164,$B6)+1))/Настройки!$E$16*100)</f>
        <v>0</v>
      </c>
      <c r="FD6" s="67" t="n">
        <f aca="false">IF(OR($D6=1,MONTH($B6)&lt;&gt;MONTH(StartDate),'У10 Ввод'!$D$165="",'У10 Ввод'!$E$165="",'У10 Ввод'!$D$165&gt;$B6),0,MAX(0,MIN(1,'У10 Ввод'!$E$165-NETWORKDAYS('У10 Ввод'!$D$165,$B6)+1))/Настройки!$E$16*100)</f>
        <v>0</v>
      </c>
      <c r="FE6" s="67" t="n">
        <f aca="false">IF(OR($D6=1,MONTH($B6)&lt;&gt;MONTH(StartDate),'У10 Ввод'!$D$166="",'У10 Ввод'!$E$166="",'У10 Ввод'!$D$166&gt;$B6),0,MAX(0,MIN(1,'У10 Ввод'!$E$166-NETWORKDAYS('У10 Ввод'!$D$166,$B6)+1))/Настройки!$E$16*100)</f>
        <v>0</v>
      </c>
      <c r="FF6" s="67" t="n">
        <f aca="false">IF(OR($D6=1,MONTH($B6)&lt;&gt;MONTH(StartDate),'У10 Ввод'!$D$167="",'У10 Ввод'!$E$167="",'У10 Ввод'!$D$167&gt;$B6),0,MAX(0,MIN(1,'У10 Ввод'!$E$167-NETWORKDAYS('У10 Ввод'!$D$167,$B6)+1))/Настройки!$E$16*100)</f>
        <v>0</v>
      </c>
      <c r="FG6" s="67" t="n">
        <f aca="false">IF(OR($D6=1,MONTH($B6)&lt;&gt;MONTH(StartDate),'У10 Ввод'!$D$168="",'У10 Ввод'!$E$168="",'У10 Ввод'!$D$168&gt;$B6),0,MAX(0,MIN(1,'У10 Ввод'!$E$168-NETWORKDAYS('У10 Ввод'!$D$168,$B6)+1))/Настройки!$E$16*100)</f>
        <v>0</v>
      </c>
      <c r="FH6" s="67" t="n">
        <f aca="false">IF(OR($D6=1,MONTH($B6)&lt;&gt;MONTH(StartDate),'У10 Ввод'!$D$169="",'У10 Ввод'!$E$169="",'У10 Ввод'!$D$169&gt;$B6),0,MAX(0,MIN(1,'У10 Ввод'!$E$169-NETWORKDAYS('У10 Ввод'!$D$169,$B6)+1))/Настройки!$E$16*100)</f>
        <v>0</v>
      </c>
      <c r="FI6" s="67" t="n">
        <f aca="false">IF(OR($D6=1,MONTH($B6)&lt;&gt;MONTH(StartDate),'У10 Ввод'!$D$170="",'У10 Ввод'!$E$170="",'У10 Ввод'!$D$170&gt;$B6),0,MAX(0,MIN(1,'У10 Ввод'!$E$170-NETWORKDAYS('У10 Ввод'!$D$170,$B6)+1))/Настройки!$E$16*100)</f>
        <v>0</v>
      </c>
      <c r="FJ6" s="67" t="n">
        <f aca="false">IF(OR($D6=1,MONTH($B6)&lt;&gt;MONTH(StartDate),'У10 Ввод'!$D$171="",'У10 Ввод'!$E$171="",'У10 Ввод'!$D$171&gt;$B6),0,MAX(0,MIN(1,'У10 Ввод'!$E$171-NETWORKDAYS('У10 Ввод'!$D$171,$B6)+1))/Настройки!$E$16*100)</f>
        <v>0</v>
      </c>
      <c r="FK6" s="67" t="n">
        <f aca="false">IF(OR($D6=1,MONTH($B6)&lt;&gt;MONTH(StartDate),'У10 Ввод'!$D$172="",'У10 Ввод'!$E$172="",'У10 Ввод'!$D$172&gt;$B6),0,MAX(0,MIN(1,'У10 Ввод'!$E$172-NETWORKDAYS('У10 Ввод'!$D$172,$B6)+1))/Настройки!$E$16*100)</f>
        <v>0</v>
      </c>
      <c r="FL6" s="67" t="n">
        <f aca="false">IF(OR($D6=1,MONTH($B6)&lt;&gt;MONTH(StartDate),'У10 Ввод'!$D$173="",'У10 Ввод'!$E$173="",'У10 Ввод'!$D$173&gt;$B6),0,MAX(0,MIN(1,'У10 Ввод'!$E$173-NETWORKDAYS('У10 Ввод'!$D$173,$B6)+1))/Настройки!$E$16*100)</f>
        <v>0</v>
      </c>
      <c r="FM6" s="67" t="n">
        <f aca="false">IF(OR($D6=1,MONTH($B6)&lt;&gt;MONTH(StartDate),'У10 Ввод'!$D$174="",'У10 Ввод'!$E$174="",'У10 Ввод'!$D$174&gt;$B6),0,MAX(0,MIN(1,'У10 Ввод'!$E$174-NETWORKDAYS('У10 Ввод'!$D$174,$B6)+1))/Настройки!$E$16*100)</f>
        <v>0</v>
      </c>
      <c r="FN6" s="67" t="n">
        <f aca="false">IF(OR($D6=1,MONTH($B6)&lt;&gt;MONTH(StartDate),'У10 Ввод'!$D$175="",'У10 Ввод'!$E$175="",'У10 Ввод'!$D$175&gt;$B6),0,MAX(0,MIN(1,'У10 Ввод'!$E$175-NETWORKDAYS('У10 Ввод'!$D$175,$B6)+1))/Настройки!$E$16*100)</f>
        <v>0</v>
      </c>
      <c r="FO6" s="67" t="n">
        <f aca="false">IF(OR($D6=1,MONTH($B6)&lt;&gt;MONTH(StartDate),'У10 Ввод'!$D$176="",'У10 Ввод'!$E$176="",'У10 Ввод'!$D$176&gt;$B6),0,MAX(0,MIN(1,'У10 Ввод'!$E$176-NETWORKDAYS('У10 Ввод'!$D$176,$B6)+1))/Настройки!$E$16*100)</f>
        <v>0</v>
      </c>
      <c r="FP6" s="67" t="n">
        <f aca="false">IF(OR($D6=1,MONTH($B6)&lt;&gt;MONTH(StartDate),'У10 Ввод'!$D$177="",'У10 Ввод'!$E$177="",'У10 Ввод'!$D$177&gt;$B6),0,MAX(0,MIN(1,'У10 Ввод'!$E$177-NETWORKDAYS('У10 Ввод'!$D$177,$B6)+1))/Настройки!$E$16*100)</f>
        <v>0</v>
      </c>
      <c r="FQ6" s="67" t="n">
        <f aca="false">IF(OR($D6=1,MONTH($B6)&lt;&gt;MONTH(StartDate),'У10 Ввод'!$D$178="",'У10 Ввод'!$E$178="",'У10 Ввод'!$D$178&gt;$B6),0,MAX(0,MIN(1,'У10 Ввод'!$E$178-NETWORKDAYS('У10 Ввод'!$D$178,$B6)+1))/Настройки!$E$16*100)</f>
        <v>0</v>
      </c>
      <c r="FR6" s="67" t="n">
        <f aca="false">IF(OR($D6=1,MONTH($B6)&lt;&gt;MONTH(StartDate),'У10 Ввод'!$D$179="",'У10 Ввод'!$E$179="",'У10 Ввод'!$D$179&gt;$B6),0,MAX(0,MIN(1,'У10 Ввод'!$E$179-NETWORKDAYS('У10 Ввод'!$D$179,$B6)+1))/Настройки!$E$16*100)</f>
        <v>0</v>
      </c>
      <c r="FS6" s="67" t="n">
        <f aca="false">IF(OR($D6=1,MONTH($B6)&lt;&gt;MONTH(StartDate),'У10 Ввод'!$D$180="",'У10 Ввод'!$E$180="",'У10 Ввод'!$D$180&gt;$B6),0,MAX(0,MIN(1,'У10 Ввод'!$E$180-NETWORKDAYS('У10 Ввод'!$D$180,$B6)+1))/Настройки!$E$16*100)</f>
        <v>0</v>
      </c>
      <c r="FT6" s="67" t="n">
        <f aca="false">IF(OR($D6=1,MONTH($B6)&lt;&gt;MONTH(StartDate),'У10 Ввод'!$D$181="",'У10 Ввод'!$E$181="",'У10 Ввод'!$D$181&gt;$B6),0,MAX(0,MIN(1,'У10 Ввод'!$E$181-NETWORKDAYS('У10 Ввод'!$D$181,$B6)+1))/Настройки!$E$16*100)</f>
        <v>0</v>
      </c>
      <c r="FU6" s="67" t="n">
        <f aca="false">IF(OR($D6=1,MONTH($B6)&lt;&gt;MONTH(StartDate),'У10 Ввод'!$D$182="",'У10 Ввод'!$E$182="",'У10 Ввод'!$D$182&gt;$B6),0,MAX(0,MIN(1,'У10 Ввод'!$E$182-NETWORKDAYS('У10 Ввод'!$D$182,$B6)+1))/Настройки!$E$16*100)</f>
        <v>0</v>
      </c>
      <c r="FV6" s="67" t="n">
        <f aca="false">IF(OR($D6=1,MONTH($B6)&lt;&gt;MONTH(StartDate),'У10 Ввод'!$D$183="",'У10 Ввод'!$E$183="",'У10 Ввод'!$D$183&gt;$B6),0,MAX(0,MIN(1,'У10 Ввод'!$E$183-NETWORKDAYS('У10 Ввод'!$D$183,$B6)+1))/Настройки!$E$16*100)</f>
        <v>0</v>
      </c>
      <c r="FW6" s="67" t="n">
        <f aca="false">IF(OR($D6=1,MONTH($B6)&lt;&gt;MONTH(StartDate),'У10 Ввод'!$D$184="",'У10 Ввод'!$E$184="",'У10 Ввод'!$D$184&gt;$B6),0,MAX(0,MIN(1,'У10 Ввод'!$E$184-NETWORKDAYS('У10 Ввод'!$D$184,$B6)+1))/Настройки!$E$16*100)</f>
        <v>0</v>
      </c>
      <c r="FX6" s="67" t="n">
        <f aca="false">IF(OR($D6=1,MONTH($B6)&lt;&gt;MONTH(StartDate),'У10 Ввод'!$D$185="",'У10 Ввод'!$E$185="",'У10 Ввод'!$D$185&gt;$B6),0,MAX(0,MIN(1,'У10 Ввод'!$E$185-NETWORKDAYS('У10 Ввод'!$D$185,$B6)+1))/Настройки!$E$16*100)</f>
        <v>0</v>
      </c>
      <c r="FY6" s="67" t="n">
        <f aca="false">IF(OR($D6=1,MONTH($B6)&lt;&gt;MONTH(StartDate),'У10 Ввод'!$D$186="",'У10 Ввод'!$E$186="",'У10 Ввод'!$D$186&gt;$B6),0,MAX(0,MIN(1,'У10 Ввод'!$E$186-NETWORKDAYS('У10 Ввод'!$D$186,$B6)+1))/Настройки!$E$16*100)</f>
        <v>0</v>
      </c>
      <c r="FZ6" s="67" t="n">
        <f aca="false">IF(OR($D6=1,MONTH($B6)&lt;&gt;MONTH(StartDate),'У10 Ввод'!$D$187="",'У10 Ввод'!$E$187="",'У10 Ввод'!$D$187&gt;$B6),0,MAX(0,MIN(1,'У10 Ввод'!$E$187-NETWORKDAYS('У10 Ввод'!$D$187,$B6)+1))/Настройки!$E$16*100)</f>
        <v>0</v>
      </c>
      <c r="GA6" s="67" t="n">
        <f aca="false">IF(OR($D6=1,MONTH($B6)&lt;&gt;MONTH(StartDate),'У10 Ввод'!$D$188="",'У10 Ввод'!$E$188="",'У10 Ввод'!$D$188&gt;$B6),0,MAX(0,MIN(1,'У10 Ввод'!$E$188-NETWORKDAYS('У10 Ввод'!$D$188,$B6)+1))/Настройки!$E$16*100)</f>
        <v>0</v>
      </c>
      <c r="GB6" s="67" t="n">
        <f aca="false">IF(OR($D6=1,MONTH($B6)&lt;&gt;MONTH(StartDate),'У10 Ввод'!$D$189="",'У10 Ввод'!$E$189="",'У10 Ввод'!$D$189&gt;$B6),0,MAX(0,MIN(1,'У10 Ввод'!$E$189-NETWORKDAYS('У10 Ввод'!$D$189,$B6)+1))/Настройки!$E$16*100)</f>
        <v>0</v>
      </c>
      <c r="GC6" s="67" t="n">
        <f aca="false">IF(OR($D6=1,MONTH($B6)&lt;&gt;MONTH(StartDate),'У10 Ввод'!$D$190="",'У10 Ввод'!$E$190="",'У10 Ввод'!$D$190&gt;$B6),0,MAX(0,MIN(1,'У10 Ввод'!$E$190-NETWORKDAYS('У10 Ввод'!$D$190,$B6)+1))/Настройки!$E$16*100)</f>
        <v>0</v>
      </c>
      <c r="GD6" s="67" t="n">
        <f aca="false">IF(OR($D6=1,MONTH($B6)&lt;&gt;MONTH(StartDate),'У10 Ввод'!$D$191="",'У10 Ввод'!$E$191="",'У10 Ввод'!$D$191&gt;$B6),0,MAX(0,MIN(1,'У10 Ввод'!$E$191-NETWORKDAYS('У10 Ввод'!$D$191,$B6)+1))/Настройки!$E$16*100)</f>
        <v>0</v>
      </c>
      <c r="GE6" s="67" t="n">
        <f aca="false">IF(OR($D6=1,MONTH($B6)&lt;&gt;MONTH(StartDate),'У10 Ввод'!$D$192="",'У10 Ввод'!$E$192="",'У10 Ввод'!$D$192&gt;$B6),0,MAX(0,MIN(1,'У10 Ввод'!$E$192-NETWORKDAYS('У10 Ввод'!$D$192,$B6)+1))/Настройки!$E$16*100)</f>
        <v>0</v>
      </c>
      <c r="GF6" s="67" t="n">
        <f aca="false">IF(OR($D6=1,MONTH($B6)&lt;&gt;MONTH(StartDate),'У10 Ввод'!$D$193="",'У10 Ввод'!$E$193="",'У10 Ввод'!$D$193&gt;$B6),0,MAX(0,MIN(1,'У10 Ввод'!$E$193-NETWORKDAYS('У10 Ввод'!$D$193,$B6)+1))/Настройки!$E$16*100)</f>
        <v>0</v>
      </c>
      <c r="GG6" s="67" t="n">
        <f aca="false">IF(OR($D6=1,MONTH($B6)&lt;&gt;MONTH(StartDate),'У10 Ввод'!$D$194="",'У10 Ввод'!$E$194="",'У10 Ввод'!$D$194&gt;$B6),0,MAX(0,MIN(1,'У10 Ввод'!$E$194-NETWORKDAYS('У10 Ввод'!$D$194,$B6)+1))/Настройки!$E$16*100)</f>
        <v>0</v>
      </c>
      <c r="GH6" s="67" t="n">
        <f aca="false">IF(OR($D6=1,MONTH($B6)&lt;&gt;MONTH(StartDate),'У10 Ввод'!$D$195="",'У10 Ввод'!$E$195="",'У10 Ввод'!$D$195&gt;$B6),0,MAX(0,MIN(1,'У10 Ввод'!$E$195-NETWORKDAYS('У10 Ввод'!$D$195,$B6)+1))/Настройки!$E$16*100)</f>
        <v>0</v>
      </c>
      <c r="GI6" s="67" t="n">
        <f aca="false">IF(OR($D6=1,MONTH($B6)&lt;&gt;MONTH(StartDate),'У10 Ввод'!$D$196="",'У10 Ввод'!$E$196="",'У10 Ввод'!$D$196&gt;$B6),0,MAX(0,MIN(1,'У10 Ввод'!$E$196-NETWORKDAYS('У10 Ввод'!$D$196,$B6)+1))/Настройки!$E$16*100)</f>
        <v>0</v>
      </c>
      <c r="GJ6" s="67" t="n">
        <f aca="false">IF(OR($D6=1,MONTH($B6)&lt;&gt;MONTH(StartDate),'У10 Ввод'!$D$197="",'У10 Ввод'!$E$197="",'У10 Ввод'!$D$197&gt;$B6),0,MAX(0,MIN(1,'У10 Ввод'!$E$197-NETWORKDAYS('У10 Ввод'!$D$197,$B6)+1))/Настройки!$E$16*100)</f>
        <v>0</v>
      </c>
      <c r="GK6" s="67" t="n">
        <f aca="false">IF(OR($D6=1,MONTH($B6)&lt;&gt;MONTH(StartDate),'У10 Ввод'!$D$198="",'У10 Ввод'!$E$198="",'У10 Ввод'!$D$198&gt;$B6),0,MAX(0,MIN(1,'У10 Ввод'!$E$198-NETWORKDAYS('У10 Ввод'!$D$198,$B6)+1))/Настройки!$E$16*100)</f>
        <v>0</v>
      </c>
      <c r="GL6" s="67" t="n">
        <f aca="false">IF(OR($D6=1,MONTH($B6)&lt;&gt;MONTH(StartDate),'У10 Ввод'!$D$199="",'У10 Ввод'!$E$199="",'У10 Ввод'!$D$199&gt;$B6),0,MAX(0,MIN(1,'У10 Ввод'!$E$199-NETWORKDAYS('У10 Ввод'!$D$199,$B6)+1))/Настройки!$E$16*100)</f>
        <v>0</v>
      </c>
      <c r="GM6" s="67" t="n">
        <f aca="false">IF(OR($D6=1,MONTH($B6)&lt;&gt;MONTH(StartDate),'У10 Ввод'!$D$200="",'У10 Ввод'!$E$200="",'У10 Ввод'!$D$200&gt;$B6),0,MAX(0,MIN(1,'У10 Ввод'!$E$200-NETWORKDAYS('У10 Ввод'!$D$200,$B6)+1))/Настройки!$E$16*100)</f>
        <v>0</v>
      </c>
      <c r="GN6" s="67" t="n">
        <f aca="false">IF(OR($D6=1,MONTH($B6)&lt;&gt;MONTH(StartDate),'У10 Ввод'!$D$201="",'У10 Ввод'!$E$201="",'У10 Ввод'!$D$201&gt;$B6),0,MAX(0,MIN(1,'У10 Ввод'!$E$201-NETWORKDAYS('У10 Ввод'!$D$201,$B6)+1))/Настройки!$E$16*100)</f>
        <v>0</v>
      </c>
      <c r="GO6" s="67" t="n">
        <f aca="false">IF(OR($D6=1,MONTH($B6)&lt;&gt;MONTH(StartDate),'У10 Ввод'!$D$202="",'У10 Ввод'!$E$202="",'У10 Ввод'!$D$202&gt;$B6),0,MAX(0,MIN(1,'У10 Ввод'!$E$202-NETWORKDAYS('У10 Ввод'!$D$202,$B6)+1))/Настройки!$E$16*100)</f>
        <v>0</v>
      </c>
      <c r="GP6" s="67" t="n">
        <f aca="false">IF(OR($D6=1,MONTH($B6)&lt;&gt;MONTH(StartDate),'У10 Ввод'!$D$203="",'У10 Ввод'!$E$203="",'У10 Ввод'!$D$203&gt;$B6),0,MAX(0,MIN(1,'У10 Ввод'!$E$203-NETWORKDAYS('У10 Ввод'!$D$203,$B6)+1))/Настройки!$E$16*100)</f>
        <v>0</v>
      </c>
      <c r="GQ6" s="67" t="n">
        <f aca="false">IF(OR($D6=1,MONTH($B6)&lt;&gt;MONTH(StartDate),'У10 Ввод'!$D$204="",'У10 Ввод'!$E$204="",'У10 Ввод'!$D$204&gt;$B6),0,MAX(0,MIN(1,'У10 Ввод'!$E$204-NETWORKDAYS('У10 Ввод'!$D$204,$B6)+1))/Настройки!$E$16*100)</f>
        <v>0</v>
      </c>
      <c r="GR6" s="67" t="n">
        <f aca="false">IF(OR($D6=1,MONTH($B6)&lt;&gt;MONTH(StartDate),'У10 Ввод'!$D$205="",'У10 Ввод'!$E$205="",'У10 Ввод'!$D$205&gt;$B6),0,MAX(0,MIN(1,'У10 Ввод'!$E$205-NETWORKDAYS('У10 Ввод'!$D$205,$B6)+1))/Настройки!$E$16*100)</f>
        <v>0</v>
      </c>
      <c r="GS6" s="67" t="n">
        <f aca="false">IF(OR($D6=1,MONTH($B6)&lt;&gt;MONTH(StartDate),'У10 Ввод'!$D$206="",'У10 Ввод'!$E$206="",'У10 Ввод'!$D$206&gt;$B6),0,MAX(0,MIN(1,'У10 Ввод'!$E$206-NETWORKDAYS('У10 Ввод'!$D$206,$B6)+1))/Настройки!$E$16*100)</f>
        <v>0</v>
      </c>
      <c r="GT6" s="67" t="n">
        <f aca="false">IF(OR($D6=1,MONTH($B6)&lt;&gt;MONTH(StartDate),'У10 Ввод'!$D$207="",'У10 Ввод'!$E$207="",'У10 Ввод'!$D$207&gt;$B6),0,MAX(0,MIN(1,'У10 Ввод'!$E$207-NETWORKDAYS('У10 Ввод'!$D$207,$B6)+1))/Настройки!$E$16*100)</f>
        <v>0</v>
      </c>
      <c r="GU6" s="67" t="n">
        <f aca="false">IF(OR($D6=1,MONTH($B6)&lt;&gt;MONTH(StartDate),'У10 Ввод'!$D$208="",'У10 Ввод'!$E$208="",'У10 Ввод'!$D$208&gt;$B6),0,MAX(0,MIN(1,'У10 Ввод'!$E$208-NETWORKDAYS('У10 Ввод'!$D$208,$B6)+1))/Настройки!$E$16*100)</f>
        <v>0</v>
      </c>
      <c r="GV6" s="67" t="n">
        <f aca="false">IF(OR($D6=1,MONTH($B6)&lt;&gt;MONTH(StartDate),'У10 Ввод'!$D$209="",'У10 Ввод'!$E$209="",'У10 Ввод'!$D$209&gt;$B6),0,MAX(0,MIN(1,'У10 Ввод'!$E$209-NETWORKDAYS('У10 Ввод'!$D$209,$B6)+1))/Настройки!$E$16*100)</f>
        <v>0</v>
      </c>
      <c r="GW6" s="67" t="n">
        <f aca="false">IF(OR($D6=1,MONTH($B6)&lt;&gt;MONTH(StartDate),'У10 Ввод'!$D$210="",'У10 Ввод'!$E$210="",'У10 Ввод'!$D$210&gt;$B6),0,MAX(0,MIN(1,'У10 Ввод'!$E$210-NETWORKDAYS('У10 Ввод'!$D$210,$B6)+1))/Настройки!$E$16*100)</f>
        <v>0</v>
      </c>
      <c r="GX6" s="67" t="n">
        <f aca="false">IF(OR($D6=1,MONTH($B6)&lt;&gt;MONTH(StartDate),'У10 Ввод'!$D$211="",'У10 Ввод'!$E$211="",'У10 Ввод'!$D$211&gt;$B6),0,MAX(0,MIN(1,'У10 Ввод'!$E$211-NETWORKDAYS('У10 Ввод'!$D$211,$B6)+1))/Настройки!$E$16*100)</f>
        <v>0</v>
      </c>
      <c r="GY6" s="67" t="n">
        <f aca="false">IF(OR($D6=1,MONTH($B6)&lt;&gt;MONTH(StartDate),'У10 Ввод'!$D$212="",'У10 Ввод'!$E$212="",'У10 Ввод'!$D$212&gt;$B6),0,MAX(0,MIN(1,'У10 Ввод'!$E$212-NETWORKDAYS('У10 Ввод'!$D$212,$B6)+1))/Настройки!$E$16*100)</f>
        <v>0</v>
      </c>
      <c r="GZ6" s="67" t="n">
        <f aca="false">IF(OR($D6=1,MONTH($B6)&lt;&gt;MONTH(StartDate),'У10 Ввод'!$D$213="",'У10 Ввод'!$E$213="",'У10 Ввод'!$D$213&gt;$B6),0,MAX(0,MIN(1,'У10 Ввод'!$E$213-NETWORKDAYS('У10 Ввод'!$D$213,$B6)+1))/Настройки!$E$16*100)</f>
        <v>0</v>
      </c>
      <c r="HA6" s="67" t="n">
        <f aca="false">IF(OR($D6=1,MONTH($B6)&lt;&gt;MONTH(StartDate),'У10 Ввод'!$D$214="",'У10 Ввод'!$E$214="",'У10 Ввод'!$D$214&gt;$B6),0,MAX(0,MIN(1,'У10 Ввод'!$E$214-NETWORKDAYS('У10 Ввод'!$D$214,$B6)+1))/Настройки!$E$16*100)</f>
        <v>0</v>
      </c>
      <c r="HB6" s="67" t="n">
        <f aca="false">IF(OR($D6=1,MONTH($B6)&lt;&gt;MONTH(StartDate),'У10 Ввод'!$D$215="",'У10 Ввод'!$E$215="",'У10 Ввод'!$D$215&gt;$B6),0,MAX(0,MIN(1,'У10 Ввод'!$E$215-NETWORKDAYS('У10 Ввод'!$D$215,$B6)+1))/Настройки!$E$16*100)</f>
        <v>0</v>
      </c>
      <c r="HC6" s="67" t="n">
        <f aca="false">IF(OR($D6=1,MONTH($B6)&lt;&gt;MONTH(StartDate),'У10 Ввод'!$D$216="",'У10 Ввод'!$E$216="",'У10 Ввод'!$D$216&gt;$B6),0,MAX(0,MIN(1,'У10 Ввод'!$E$216-NETWORKDAYS('У10 Ввод'!$D$216,$B6)+1))/Настройки!$E$16*100)</f>
        <v>0</v>
      </c>
      <c r="HD6" s="67" t="n">
        <f aca="false">IF(OR($D6=1,MONTH($B6)&lt;&gt;MONTH(StartDate),'У10 Ввод'!$D$217="",'У10 Ввод'!$E$217="",'У10 Ввод'!$D$217&gt;$B6),0,MAX(0,MIN(1,'У10 Ввод'!$E$217-NETWORKDAYS('У10 Ввод'!$D$217,$B6)+1))/Настройки!$E$16*100)</f>
        <v>0</v>
      </c>
      <c r="HE6" s="67" t="n">
        <f aca="false">IF(OR($D6=1,MONTH($B6)&lt;&gt;MONTH(StartDate),'У10 Ввод'!$D$218="",'У10 Ввод'!$E$218="",'У10 Ввод'!$D$218&gt;$B6),0,MAX(0,MIN(1,'У10 Ввод'!$E$218-NETWORKDAYS('У10 Ввод'!$D$218,$B6)+1))/Настройки!$E$16*100)</f>
        <v>0</v>
      </c>
      <c r="HF6" s="67" t="n">
        <f aca="false">IF(OR($D6=1,MONTH($B6)&lt;&gt;MONTH(StartDate),'У10 Ввод'!$D$219="",'У10 Ввод'!$E$219="",'У10 Ввод'!$D$219&gt;$B6),0,MAX(0,MIN(1,'У10 Ввод'!$E$219-NETWORKDAYS('У10 Ввод'!$D$219,$B6)+1))/Настройки!$E$16*100)</f>
        <v>0</v>
      </c>
      <c r="HG6" s="67" t="n">
        <f aca="false">IF(OR($D6=1,MONTH($B6)&lt;&gt;MONTH(StartDate),'У10 Ввод'!$D$220="",'У10 Ввод'!$E$220="",'У10 Ввод'!$D$220&gt;$B6),0,MAX(0,MIN(1,'У10 Ввод'!$E$220-NETWORKDAYS('У10 Ввод'!$D$220,$B6)+1))/Настройки!$E$16*100)</f>
        <v>0</v>
      </c>
      <c r="HH6" s="67" t="n">
        <f aca="false">IF(OR($D6=1,MONTH($B6)&lt;&gt;MONTH(StartDate),'У10 Ввод'!$D$221="",'У10 Ввод'!$E$221="",'У10 Ввод'!$D$221&gt;$B6),0,MAX(0,MIN(1,'У10 Ввод'!$E$221-NETWORKDAYS('У10 Ввод'!$D$221,$B6)+1))/Настройки!$E$16*100)</f>
        <v>0</v>
      </c>
      <c r="HI6" s="67" t="n">
        <f aca="false">IF(OR($D6=1,MONTH($B6)&lt;&gt;MONTH(StartDate),'У10 Ввод'!$D$222="",'У10 Ввод'!$E$222="",'У10 Ввод'!$D$222&gt;$B6),0,MAX(0,MIN(1,'У10 Ввод'!$E$222-NETWORKDAYS('У10 Ввод'!$D$222,$B6)+1))/Настройки!$E$16*100)</f>
        <v>0</v>
      </c>
      <c r="HJ6" s="67" t="n">
        <f aca="false">IF(OR($D6=1,MONTH($B6)&lt;&gt;MONTH(StartDate),'У10 Ввод'!$D$223="",'У10 Ввод'!$E$223="",'У10 Ввод'!$D$223&gt;$B6),0,MAX(0,MIN(1,'У10 Ввод'!$E$223-NETWORKDAYS('У10 Ввод'!$D$223,$B6)+1))/Настройки!$E$16*100)</f>
        <v>0</v>
      </c>
      <c r="HK6" s="67" t="n">
        <f aca="false">IF(OR($D6=1,MONTH($B6)&lt;&gt;MONTH(StartDate),'У10 Ввод'!$D$224="",'У10 Ввод'!$E$224="",'У10 Ввод'!$D$224&gt;$B6),0,MAX(0,MIN(1,'У10 Ввод'!$E$224-NETWORKDAYS('У10 Ввод'!$D$224,$B6)+1))/Настройки!$E$16*100)</f>
        <v>0</v>
      </c>
      <c r="HL6" s="67" t="n">
        <f aca="false">IF(OR($D6=1,MONTH($B6)&lt;&gt;MONTH(StartDate),'У10 Ввод'!$D$225="",'У10 Ввод'!$E$225="",'У10 Ввод'!$D$225&gt;$B6),0,MAX(0,MIN(1,'У10 Ввод'!$E$225-NETWORKDAYS('У10 Ввод'!$D$225,$B6)+1))/Настройки!$E$16*100)</f>
        <v>0</v>
      </c>
      <c r="HM6" s="67" t="n">
        <f aca="false">IF(OR($D6=1,MONTH($B6)&lt;&gt;MONTH(StartDate),'У10 Ввод'!$D$226="",'У10 Ввод'!$E$226="",'У10 Ввод'!$D$226&gt;$B6),0,MAX(0,MIN(1,'У10 Ввод'!$E$226-NETWORKDAYS('У10 Ввод'!$D$226,$B6)+1))/Настройки!$E$16*100)</f>
        <v>0</v>
      </c>
      <c r="HN6" s="67" t="n">
        <f aca="false">IF(OR($D6=1,MONTH($B6)&lt;&gt;MONTH(StartDate),'У10 Ввод'!$D$227="",'У10 Ввод'!$E$227="",'У10 Ввод'!$D$227&gt;$B6),0,MAX(0,MIN(1,'У10 Ввод'!$E$227-NETWORKDAYS('У10 Ввод'!$D$227,$B6)+1))/Настройки!$E$16*100)</f>
        <v>0</v>
      </c>
      <c r="HO6" s="67" t="n">
        <f aca="false">IF(OR($D6=1,MONTH($B6)&lt;&gt;MONTH(StartDate),'У10 Ввод'!$D$228="",'У10 Ввод'!$E$228="",'У10 Ввод'!$D$228&gt;$B6),0,MAX(0,MIN(1,'У10 Ввод'!$E$228-NETWORKDAYS('У10 Ввод'!$D$228,$B6)+1))/Настройки!$E$16*100)</f>
        <v>0</v>
      </c>
      <c r="HP6" s="67" t="n">
        <f aca="false">IF(OR($D6=1,MONTH($B6)&lt;&gt;MONTH(StartDate),'У10 Ввод'!$D$229="",'У10 Ввод'!$E$229="",'У10 Ввод'!$D$229&gt;$B6),0,MAX(0,MIN(1,'У10 Ввод'!$E$229-NETWORKDAYS('У10 Ввод'!$D$229,$B6)+1))/Настройки!$E$16*100)</f>
        <v>0</v>
      </c>
      <c r="HQ6" s="67" t="n">
        <f aca="false">IF(OR($D6=1,MONTH($B6)&lt;&gt;MONTH(StartDate),'У10 Ввод'!$D$230="",'У10 Ввод'!$E$230="",'У10 Ввод'!$D$230&gt;$B6),0,MAX(0,MIN(1,'У10 Ввод'!$E$230-NETWORKDAYS('У10 Ввод'!$D$230,$B6)+1))/Настройки!$E$16*100)</f>
        <v>0</v>
      </c>
      <c r="HR6" s="67" t="n">
        <f aca="false">IF(OR($D6=1,MONTH($B6)&lt;&gt;MONTH(StartDate),'У10 Ввод'!$D$231="",'У10 Ввод'!$E$231="",'У10 Ввод'!$D$231&gt;$B6),0,MAX(0,MIN(1,'У10 Ввод'!$E$231-NETWORKDAYS('У10 Ввод'!$D$231,$B6)+1))/Настройки!$E$16*100)</f>
        <v>0</v>
      </c>
      <c r="HS6" s="67" t="n">
        <f aca="false">IF(OR($D6=1,MONTH($B6)&lt;&gt;MONTH(StartDate),'У10 Ввод'!$D$232="",'У10 Ввод'!$E$232="",'У10 Ввод'!$D$232&gt;$B6),0,MAX(0,MIN(1,'У10 Ввод'!$E$232-NETWORKDAYS('У10 Ввод'!$D$232,$B6)+1))/Настройки!$E$16*100)</f>
        <v>0</v>
      </c>
      <c r="HT6" s="67" t="n">
        <f aca="false">IF(OR($D6=1,MONTH($B6)&lt;&gt;MONTH(StartDate),'У10 Ввод'!$D$233="",'У10 Ввод'!$E$233="",'У10 Ввод'!$D$233&gt;$B6),0,MAX(0,MIN(1,'У10 Ввод'!$E$233-NETWORKDAYS('У10 Ввод'!$D$233,$B6)+1))/Настройки!$E$16*100)</f>
        <v>0</v>
      </c>
      <c r="HU6" s="67" t="n">
        <f aca="false">IF(OR($D6=1,MONTH($B6)&lt;&gt;MONTH(StartDate),'У10 Ввод'!$D$234="",'У10 Ввод'!$E$234="",'У10 Ввод'!$D$234&gt;$B6),0,MAX(0,MIN(1,'У10 Ввод'!$E$234-NETWORKDAYS('У10 Ввод'!$D$234,$B6)+1))/Настройки!$E$16*100)</f>
        <v>0</v>
      </c>
      <c r="HV6" s="67" t="n">
        <f aca="false">IF(OR($D6=1,MONTH($B6)&lt;&gt;MONTH(StartDate),'У10 Ввод'!$D$235="",'У10 Ввод'!$E$235="",'У10 Ввод'!$D$235&gt;$B6),0,MAX(0,MIN(1,'У10 Ввод'!$E$235-NETWORKDAYS('У10 Ввод'!$D$235,$B6)+1))/Настройки!$E$16*100)</f>
        <v>0</v>
      </c>
      <c r="HW6" s="67" t="n">
        <f aca="false">IF(OR($D6=1,MONTH($B6)&lt;&gt;MONTH(StartDate),'У10 Ввод'!$D$236="",'У10 Ввод'!$E$236="",'У10 Ввод'!$D$236&gt;$B6),0,MAX(0,MIN(1,'У10 Ввод'!$E$236-NETWORKDAYS('У10 Ввод'!$D$236,$B6)+1))/Настройки!$E$16*100)</f>
        <v>0</v>
      </c>
      <c r="HX6" s="67" t="n">
        <f aca="false">IF(OR($D6=1,MONTH($B6)&lt;&gt;MONTH(StartDate),'У10 Ввод'!$D$237="",'У10 Ввод'!$E$237="",'У10 Ввод'!$D$237&gt;$B6),0,MAX(0,MIN(1,'У10 Ввод'!$E$237-NETWORKDAYS('У10 Ввод'!$D$237,$B6)+1))/Настройки!$E$16*100)</f>
        <v>0</v>
      </c>
      <c r="HY6" s="67" t="n">
        <f aca="false">IF(OR($D6=1,MONTH($B6)&lt;&gt;MONTH(StartDate),'У10 Ввод'!$D$238="",'У10 Ввод'!$E$238="",'У10 Ввод'!$D$238&gt;$B6),0,MAX(0,MIN(1,'У10 Ввод'!$E$238-NETWORKDAYS('У10 Ввод'!$D$238,$B6)+1))/Настройки!$E$16*100)</f>
        <v>0</v>
      </c>
      <c r="HZ6" s="67" t="n">
        <f aca="false">IF(OR($D6=1,MONTH($B6)&lt;&gt;MONTH(StartDate),'У10 Ввод'!$D$239="",'У10 Ввод'!$E$239="",'У10 Ввод'!$D$239&gt;$B6),0,MAX(0,MIN(1,'У10 Ввод'!$E$239-NETWORKDAYS('У10 Ввод'!$D$239,$B6)+1))/Настройки!$E$16*100)</f>
        <v>0</v>
      </c>
      <c r="IA6" s="67" t="n">
        <f aca="false">IF(OR($D6=1,MONTH($B6)&lt;&gt;MONTH(StartDate),'У10 Ввод'!$D$240="",'У10 Ввод'!$E$240="",'У10 Ввод'!$D$240&gt;$B6),0,MAX(0,MIN(1,'У10 Ввод'!$E$240-NETWORKDAYS('У10 Ввод'!$D$240,$B6)+1))/Настройки!$E$16*100)</f>
        <v>0</v>
      </c>
      <c r="IB6" s="67" t="n">
        <f aca="false">IF(OR($D6=1,MONTH($B6)&lt;&gt;MONTH(StartDate),'У10 Ввод'!$D$241="",'У10 Ввод'!$E$241="",'У10 Ввод'!$D$241&gt;$B6),0,MAX(0,MIN(1,'У10 Ввод'!$E$241-NETWORKDAYS('У10 Ввод'!$D$241,$B6)+1))/Настройки!$E$16*100)</f>
        <v>0</v>
      </c>
      <c r="IC6" s="67" t="n">
        <f aca="false">IF(OR($D6=1,MONTH($B6)&lt;&gt;MONTH(StartDate),'У10 Ввод'!$D$242="",'У10 Ввод'!$E$242="",'У10 Ввод'!$D$242&gt;$B6),0,MAX(0,MIN(1,'У10 Ввод'!$E$242-NETWORKDAYS('У10 Ввод'!$D$242,$B6)+1))/Настройки!$E$16*100)</f>
        <v>0</v>
      </c>
      <c r="ID6" s="67" t="n">
        <f aca="false">IF(OR($D6=1,MONTH($B6)&lt;&gt;MONTH(StartDate),'У10 Ввод'!$D$243="",'У10 Ввод'!$E$243="",'У10 Ввод'!$D$243&gt;$B6),0,MAX(0,MIN(1,'У10 Ввод'!$E$243-NETWORKDAYS('У10 Ввод'!$D$243,$B6)+1))/Настройки!$E$16*100)</f>
        <v>0</v>
      </c>
      <c r="IE6" s="67" t="n">
        <f aca="false">IF(OR($D6=1,MONTH($B6)&lt;&gt;MONTH(StartDate),'У10 Ввод'!$D$244="",'У10 Ввод'!$E$244="",'У10 Ввод'!$D$244&gt;$B6),0,MAX(0,MIN(1,'У10 Ввод'!$E$244-NETWORKDAYS('У10 Ввод'!$D$244,$B6)+1))/Настройки!$E$16*100)</f>
        <v>0</v>
      </c>
      <c r="IF6" s="67" t="n">
        <f aca="false">IF(OR($D6=1,MONTH($B6)&lt;&gt;MONTH(StartDate),'У10 Ввод'!$D$245="",'У10 Ввод'!$E$245="",'У10 Ввод'!$D$245&gt;$B6),0,MAX(0,MIN(1,'У10 Ввод'!$E$245-NETWORKDAYS('У10 Ввод'!$D$245,$B6)+1))/Настройки!$E$16*100)</f>
        <v>0</v>
      </c>
      <c r="IG6" s="67" t="n">
        <f aca="false">IF(OR($D6=1,MONTH($B6)&lt;&gt;MONTH(StartDate),'У10 Ввод'!$D$246="",'У10 Ввод'!$E$246="",'У10 Ввод'!$D$246&gt;$B6),0,MAX(0,MIN(1,'У10 Ввод'!$E$246-NETWORKDAYS('У10 Ввод'!$D$246,$B6)+1))/Настройки!$E$16*100)</f>
        <v>0</v>
      </c>
      <c r="IH6" s="67" t="n">
        <f aca="false">IF(OR($D6=1,MONTH($B6)&lt;&gt;MONTH(StartDate),'У10 Ввод'!$D$247="",'У10 Ввод'!$E$247="",'У10 Ввод'!$D$247&gt;$B6),0,MAX(0,MIN(1,'У10 Ввод'!$E$247-NETWORKDAYS('У10 Ввод'!$D$247,$B6)+1))/Настройки!$E$16*100)</f>
        <v>0</v>
      </c>
      <c r="II6" s="67" t="n">
        <f aca="false">IF(OR($D6=1,MONTH($B6)&lt;&gt;MONTH(StartDate),'У10 Ввод'!$D$248="",'У10 Ввод'!$E$248="",'У10 Ввод'!$D$248&gt;$B6),0,MAX(0,MIN(1,'У10 Ввод'!$E$248-NETWORKDAYS('У10 Ввод'!$D$248,$B6)+1))/Настройки!$E$16*100)</f>
        <v>0</v>
      </c>
      <c r="IJ6" s="67" t="n">
        <f aca="false">IF(OR($D6=1,MONTH($B6)&lt;&gt;MONTH(StartDate),'У10 Ввод'!$D$249="",'У10 Ввод'!$E$249="",'У10 Ввод'!$D$249&gt;$B6),0,MAX(0,MIN(1,'У10 Ввод'!$E$249-NETWORKDAYS('У10 Ввод'!$D$249,$B6)+1))/Настройки!$E$16*100)</f>
        <v>0</v>
      </c>
      <c r="IK6" s="67" t="n">
        <f aca="false">IF(OR($D6=1,MONTH($B6)&lt;&gt;MONTH(StartDate),'У10 Ввод'!$D$250="",'У10 Ввод'!$E$250="",'У10 Ввод'!$D$250&gt;$B6),0,MAX(0,MIN(1,'У10 Ввод'!$E$250-NETWORKDAYS('У10 Ввод'!$D$250,$B6)+1))/Настройки!$E$16*100)</f>
        <v>0</v>
      </c>
      <c r="IL6" s="67" t="n">
        <f aca="false">IF(OR($D6=1,MONTH($B6)&lt;&gt;MONTH(StartDate),'У10 Ввод'!$D$251="",'У10 Ввод'!$E$251="",'У10 Ввод'!$D$251&gt;$B6),0,MAX(0,MIN(1,'У10 Ввод'!$E$251-NETWORKDAYS('У10 Ввод'!$D$251,$B6)+1))/Настройки!$E$16*100)</f>
        <v>0</v>
      </c>
    </row>
    <row r="7" customFormat="false" ht="15" hidden="false" customHeight="true" outlineLevel="0" collapsed="false">
      <c r="A7" s="49" t="n">
        <v>6</v>
      </c>
      <c r="B7" s="66" t="n">
        <f aca="false">StartDate+5</f>
        <v>46209</v>
      </c>
      <c r="C7" s="49" t="str">
        <f aca="false">CHOOSE(WEEKDAY(B7,2),"Пн","Вт","Ср","Чт","Пт","Сб","Вс")</f>
        <v>Пн</v>
      </c>
      <c r="D7" s="49" t="n">
        <f aca="false">IF(WEEKDAY(B7,2)&gt;5,1,0)</f>
        <v>0</v>
      </c>
      <c r="E7" s="63" t="n">
        <f aca="false">ROUND(SUM(G7:IL7),1)</f>
        <v>0</v>
      </c>
      <c r="F7" s="49" t="n">
        <f aca="false">IF(OR(MONTH(B7)&lt;&gt;MONTH(StartDate),D7=1),"",100)</f>
        <v>100</v>
      </c>
      <c r="G7" s="67" t="n">
        <f aca="false">IF(OR($D7=1,MONTH($B7)&lt;&gt;MONTH(StartDate),'У10 Ввод'!$D$12="",'У10 Ввод'!$E$12="",'У10 Ввод'!$D$12&gt;$B7),0,MAX(0,MIN(1,'У10 Ввод'!$E$12-NETWORKDAYS('У10 Ввод'!$D$12,$B7)+1))/Настройки!$E$16*100)</f>
        <v>0</v>
      </c>
      <c r="H7" s="67" t="n">
        <f aca="false">IF(OR($D7=1,MONTH($B7)&lt;&gt;MONTH(StartDate),'У10 Ввод'!$D$13="",'У10 Ввод'!$E$13="",'У10 Ввод'!$D$13&gt;$B7),0,MAX(0,MIN(1,'У10 Ввод'!$E$13-NETWORKDAYS('У10 Ввод'!$D$13,$B7)+1))/Настройки!$E$16*100)</f>
        <v>0</v>
      </c>
      <c r="I7" s="67" t="n">
        <f aca="false">IF(OR($D7=1,MONTH($B7)&lt;&gt;MONTH(StartDate),'У10 Ввод'!$D$14="",'У10 Ввод'!$E$14="",'У10 Ввод'!$D$14&gt;$B7),0,MAX(0,MIN(1,'У10 Ввод'!$E$14-NETWORKDAYS('У10 Ввод'!$D$14,$B7)+1))/Настройки!$E$16*100)</f>
        <v>0</v>
      </c>
      <c r="J7" s="67" t="n">
        <f aca="false">IF(OR($D7=1,MONTH($B7)&lt;&gt;MONTH(StartDate),'У10 Ввод'!$D$15="",'У10 Ввод'!$E$15="",'У10 Ввод'!$D$15&gt;$B7),0,MAX(0,MIN(1,'У10 Ввод'!$E$15-NETWORKDAYS('У10 Ввод'!$D$15,$B7)+1))/Настройки!$E$16*100)</f>
        <v>0</v>
      </c>
      <c r="K7" s="67" t="n">
        <f aca="false">IF(OR($D7=1,MONTH($B7)&lt;&gt;MONTH(StartDate),'У10 Ввод'!$D$16="",'У10 Ввод'!$E$16="",'У10 Ввод'!$D$16&gt;$B7),0,MAX(0,MIN(1,'У10 Ввод'!$E$16-NETWORKDAYS('У10 Ввод'!$D$16,$B7)+1))/Настройки!$E$16*100)</f>
        <v>0</v>
      </c>
      <c r="L7" s="67" t="n">
        <f aca="false">IF(OR($D7=1,MONTH($B7)&lt;&gt;MONTH(StartDate),'У10 Ввод'!$D$17="",'У10 Ввод'!$E$17="",'У10 Ввод'!$D$17&gt;$B7),0,MAX(0,MIN(1,'У10 Ввод'!$E$17-NETWORKDAYS('У10 Ввод'!$D$17,$B7)+1))/Настройки!$E$16*100)</f>
        <v>0</v>
      </c>
      <c r="M7" s="67" t="n">
        <f aca="false">IF(OR($D7=1,MONTH($B7)&lt;&gt;MONTH(StartDate),'У10 Ввод'!$D$18="",'У10 Ввод'!$E$18="",'У10 Ввод'!$D$18&gt;$B7),0,MAX(0,MIN(1,'У10 Ввод'!$E$18-NETWORKDAYS('У10 Ввод'!$D$18,$B7)+1))/Настройки!$E$16*100)</f>
        <v>0</v>
      </c>
      <c r="N7" s="67" t="n">
        <f aca="false">IF(OR($D7=1,MONTH($B7)&lt;&gt;MONTH(StartDate),'У10 Ввод'!$D$19="",'У10 Ввод'!$E$19="",'У10 Ввод'!$D$19&gt;$B7),0,MAX(0,MIN(1,'У10 Ввод'!$E$19-NETWORKDAYS('У10 Ввод'!$D$19,$B7)+1))/Настройки!$E$16*100)</f>
        <v>0</v>
      </c>
      <c r="O7" s="67" t="n">
        <f aca="false">IF(OR($D7=1,MONTH($B7)&lt;&gt;MONTH(StartDate),'У10 Ввод'!$D$20="",'У10 Ввод'!$E$20="",'У10 Ввод'!$D$20&gt;$B7),0,MAX(0,MIN(1,'У10 Ввод'!$E$20-NETWORKDAYS('У10 Ввод'!$D$20,$B7)+1))/Настройки!$E$16*100)</f>
        <v>0</v>
      </c>
      <c r="P7" s="67" t="n">
        <f aca="false">IF(OR($D7=1,MONTH($B7)&lt;&gt;MONTH(StartDate),'У10 Ввод'!$D$21="",'У10 Ввод'!$E$21="",'У10 Ввод'!$D$21&gt;$B7),0,MAX(0,MIN(1,'У10 Ввод'!$E$21-NETWORKDAYS('У10 Ввод'!$D$21,$B7)+1))/Настройки!$E$16*100)</f>
        <v>0</v>
      </c>
      <c r="Q7" s="67" t="n">
        <f aca="false">IF(OR($D7=1,MONTH($B7)&lt;&gt;MONTH(StartDate),'У10 Ввод'!$D$22="",'У10 Ввод'!$E$22="",'У10 Ввод'!$D$22&gt;$B7),0,MAX(0,MIN(1,'У10 Ввод'!$E$22-NETWORKDAYS('У10 Ввод'!$D$22,$B7)+1))/Настройки!$E$16*100)</f>
        <v>0</v>
      </c>
      <c r="R7" s="67" t="n">
        <f aca="false">IF(OR($D7=1,MONTH($B7)&lt;&gt;MONTH(StartDate),'У10 Ввод'!$D$23="",'У10 Ввод'!$E$23="",'У10 Ввод'!$D$23&gt;$B7),0,MAX(0,MIN(1,'У10 Ввод'!$E$23-NETWORKDAYS('У10 Ввод'!$D$23,$B7)+1))/Настройки!$E$16*100)</f>
        <v>0</v>
      </c>
      <c r="S7" s="67" t="n">
        <f aca="false">IF(OR($D7=1,MONTH($B7)&lt;&gt;MONTH(StartDate),'У10 Ввод'!$D$24="",'У10 Ввод'!$E$24="",'У10 Ввод'!$D$24&gt;$B7),0,MAX(0,MIN(1,'У10 Ввод'!$E$24-NETWORKDAYS('У10 Ввод'!$D$24,$B7)+1))/Настройки!$E$16*100)</f>
        <v>0</v>
      </c>
      <c r="T7" s="67" t="n">
        <f aca="false">IF(OR($D7=1,MONTH($B7)&lt;&gt;MONTH(StartDate),'У10 Ввод'!$D$25="",'У10 Ввод'!$E$25="",'У10 Ввод'!$D$25&gt;$B7),0,MAX(0,MIN(1,'У10 Ввод'!$E$25-NETWORKDAYS('У10 Ввод'!$D$25,$B7)+1))/Настройки!$E$16*100)</f>
        <v>0</v>
      </c>
      <c r="U7" s="67" t="n">
        <f aca="false">IF(OR($D7=1,MONTH($B7)&lt;&gt;MONTH(StartDate),'У10 Ввод'!$D$26="",'У10 Ввод'!$E$26="",'У10 Ввод'!$D$26&gt;$B7),0,MAX(0,MIN(1,'У10 Ввод'!$E$26-NETWORKDAYS('У10 Ввод'!$D$26,$B7)+1))/Настройки!$E$16*100)</f>
        <v>0</v>
      </c>
      <c r="V7" s="67" t="n">
        <f aca="false">IF(OR($D7=1,MONTH($B7)&lt;&gt;MONTH(StartDate),'У10 Ввод'!$D$27="",'У10 Ввод'!$E$27="",'У10 Ввод'!$D$27&gt;$B7),0,MAX(0,MIN(1,'У10 Ввод'!$E$27-NETWORKDAYS('У10 Ввод'!$D$27,$B7)+1))/Настройки!$E$16*100)</f>
        <v>0</v>
      </c>
      <c r="W7" s="67" t="n">
        <f aca="false">IF(OR($D7=1,MONTH($B7)&lt;&gt;MONTH(StartDate),'У10 Ввод'!$D$28="",'У10 Ввод'!$E$28="",'У10 Ввод'!$D$28&gt;$B7),0,MAX(0,MIN(1,'У10 Ввод'!$E$28-NETWORKDAYS('У10 Ввод'!$D$28,$B7)+1))/Настройки!$E$16*100)</f>
        <v>0</v>
      </c>
      <c r="X7" s="67" t="n">
        <f aca="false">IF(OR($D7=1,MONTH($B7)&lt;&gt;MONTH(StartDate),'У10 Ввод'!$D$29="",'У10 Ввод'!$E$29="",'У10 Ввод'!$D$29&gt;$B7),0,MAX(0,MIN(1,'У10 Ввод'!$E$29-NETWORKDAYS('У10 Ввод'!$D$29,$B7)+1))/Настройки!$E$16*100)</f>
        <v>0</v>
      </c>
      <c r="Y7" s="67" t="n">
        <f aca="false">IF(OR($D7=1,MONTH($B7)&lt;&gt;MONTH(StartDate),'У10 Ввод'!$D$30="",'У10 Ввод'!$E$30="",'У10 Ввод'!$D$30&gt;$B7),0,MAX(0,MIN(1,'У10 Ввод'!$E$30-NETWORKDAYS('У10 Ввод'!$D$30,$B7)+1))/Настройки!$E$16*100)</f>
        <v>0</v>
      </c>
      <c r="Z7" s="67" t="n">
        <f aca="false">IF(OR($D7=1,MONTH($B7)&lt;&gt;MONTH(StartDate),'У10 Ввод'!$D$31="",'У10 Ввод'!$E$31="",'У10 Ввод'!$D$31&gt;$B7),0,MAX(0,MIN(1,'У10 Ввод'!$E$31-NETWORKDAYS('У10 Ввод'!$D$31,$B7)+1))/Настройки!$E$16*100)</f>
        <v>0</v>
      </c>
      <c r="AA7" s="67" t="n">
        <f aca="false">IF(OR($D7=1,MONTH($B7)&lt;&gt;MONTH(StartDate),'У10 Ввод'!$D$32="",'У10 Ввод'!$E$32="",'У10 Ввод'!$D$32&gt;$B7),0,MAX(0,MIN(1,'У10 Ввод'!$E$32-NETWORKDAYS('У10 Ввод'!$D$32,$B7)+1))/Настройки!$E$16*100)</f>
        <v>0</v>
      </c>
      <c r="AB7" s="67" t="n">
        <f aca="false">IF(OR($D7=1,MONTH($B7)&lt;&gt;MONTH(StartDate),'У10 Ввод'!$D$33="",'У10 Ввод'!$E$33="",'У10 Ввод'!$D$33&gt;$B7),0,MAX(0,MIN(1,'У10 Ввод'!$E$33-NETWORKDAYS('У10 Ввод'!$D$33,$B7)+1))/Настройки!$E$16*100)</f>
        <v>0</v>
      </c>
      <c r="AC7" s="67" t="n">
        <f aca="false">IF(OR($D7=1,MONTH($B7)&lt;&gt;MONTH(StartDate),'У10 Ввод'!$D$34="",'У10 Ввод'!$E$34="",'У10 Ввод'!$D$34&gt;$B7),0,MAX(0,MIN(1,'У10 Ввод'!$E$34-NETWORKDAYS('У10 Ввод'!$D$34,$B7)+1))/Настройки!$E$16*100)</f>
        <v>0</v>
      </c>
      <c r="AD7" s="67" t="n">
        <f aca="false">IF(OR($D7=1,MONTH($B7)&lt;&gt;MONTH(StartDate),'У10 Ввод'!$D$35="",'У10 Ввод'!$E$35="",'У10 Ввод'!$D$35&gt;$B7),0,MAX(0,MIN(1,'У10 Ввод'!$E$35-NETWORKDAYS('У10 Ввод'!$D$35,$B7)+1))/Настройки!$E$16*100)</f>
        <v>0</v>
      </c>
      <c r="AE7" s="67" t="n">
        <f aca="false">IF(OR($D7=1,MONTH($B7)&lt;&gt;MONTH(StartDate),'У10 Ввод'!$D$36="",'У10 Ввод'!$E$36="",'У10 Ввод'!$D$36&gt;$B7),0,MAX(0,MIN(1,'У10 Ввод'!$E$36-NETWORKDAYS('У10 Ввод'!$D$36,$B7)+1))/Настройки!$E$16*100)</f>
        <v>0</v>
      </c>
      <c r="AF7" s="67" t="n">
        <f aca="false">IF(OR($D7=1,MONTH($B7)&lt;&gt;MONTH(StartDate),'У10 Ввод'!$D$37="",'У10 Ввод'!$E$37="",'У10 Ввод'!$D$37&gt;$B7),0,MAX(0,MIN(1,'У10 Ввод'!$E$37-NETWORKDAYS('У10 Ввод'!$D$37,$B7)+1))/Настройки!$E$16*100)</f>
        <v>0</v>
      </c>
      <c r="AG7" s="67" t="n">
        <f aca="false">IF(OR($D7=1,MONTH($B7)&lt;&gt;MONTH(StartDate),'У10 Ввод'!$D$38="",'У10 Ввод'!$E$38="",'У10 Ввод'!$D$38&gt;$B7),0,MAX(0,MIN(1,'У10 Ввод'!$E$38-NETWORKDAYS('У10 Ввод'!$D$38,$B7)+1))/Настройки!$E$16*100)</f>
        <v>0</v>
      </c>
      <c r="AH7" s="67" t="n">
        <f aca="false">IF(OR($D7=1,MONTH($B7)&lt;&gt;MONTH(StartDate),'У10 Ввод'!$D$39="",'У10 Ввод'!$E$39="",'У10 Ввод'!$D$39&gt;$B7),0,MAX(0,MIN(1,'У10 Ввод'!$E$39-NETWORKDAYS('У10 Ввод'!$D$39,$B7)+1))/Настройки!$E$16*100)</f>
        <v>0</v>
      </c>
      <c r="AI7" s="67" t="n">
        <f aca="false">IF(OR($D7=1,MONTH($B7)&lt;&gt;MONTH(StartDate),'У10 Ввод'!$D$40="",'У10 Ввод'!$E$40="",'У10 Ввод'!$D$40&gt;$B7),0,MAX(0,MIN(1,'У10 Ввод'!$E$40-NETWORKDAYS('У10 Ввод'!$D$40,$B7)+1))/Настройки!$E$16*100)</f>
        <v>0</v>
      </c>
      <c r="AJ7" s="67" t="n">
        <f aca="false">IF(OR($D7=1,MONTH($B7)&lt;&gt;MONTH(StartDate),'У10 Ввод'!$D$41="",'У10 Ввод'!$E$41="",'У10 Ввод'!$D$41&gt;$B7),0,MAX(0,MIN(1,'У10 Ввод'!$E$41-NETWORKDAYS('У10 Ввод'!$D$41,$B7)+1))/Настройки!$E$16*100)</f>
        <v>0</v>
      </c>
      <c r="AK7" s="67" t="n">
        <f aca="false">IF(OR($D7=1,MONTH($B7)&lt;&gt;MONTH(StartDate),'У10 Ввод'!$D$42="",'У10 Ввод'!$E$42="",'У10 Ввод'!$D$42&gt;$B7),0,MAX(0,MIN(1,'У10 Ввод'!$E$42-NETWORKDAYS('У10 Ввод'!$D$42,$B7)+1))/Настройки!$E$16*100)</f>
        <v>0</v>
      </c>
      <c r="AL7" s="67" t="n">
        <f aca="false">IF(OR($D7=1,MONTH($B7)&lt;&gt;MONTH(StartDate),'У10 Ввод'!$D$43="",'У10 Ввод'!$E$43="",'У10 Ввод'!$D$43&gt;$B7),0,MAX(0,MIN(1,'У10 Ввод'!$E$43-NETWORKDAYS('У10 Ввод'!$D$43,$B7)+1))/Настройки!$E$16*100)</f>
        <v>0</v>
      </c>
      <c r="AM7" s="67" t="n">
        <f aca="false">IF(OR($D7=1,MONTH($B7)&lt;&gt;MONTH(StartDate),'У10 Ввод'!$D$44="",'У10 Ввод'!$E$44="",'У10 Ввод'!$D$44&gt;$B7),0,MAX(0,MIN(1,'У10 Ввод'!$E$44-NETWORKDAYS('У10 Ввод'!$D$44,$B7)+1))/Настройки!$E$16*100)</f>
        <v>0</v>
      </c>
      <c r="AN7" s="67" t="n">
        <f aca="false">IF(OR($D7=1,MONTH($B7)&lt;&gt;MONTH(StartDate),'У10 Ввод'!$D$45="",'У10 Ввод'!$E$45="",'У10 Ввод'!$D$45&gt;$B7),0,MAX(0,MIN(1,'У10 Ввод'!$E$45-NETWORKDAYS('У10 Ввод'!$D$45,$B7)+1))/Настройки!$E$16*100)</f>
        <v>0</v>
      </c>
      <c r="AO7" s="67" t="n">
        <f aca="false">IF(OR($D7=1,MONTH($B7)&lt;&gt;MONTH(StartDate),'У10 Ввод'!$D$46="",'У10 Ввод'!$E$46="",'У10 Ввод'!$D$46&gt;$B7),0,MAX(0,MIN(1,'У10 Ввод'!$E$46-NETWORKDAYS('У10 Ввод'!$D$46,$B7)+1))/Настройки!$E$16*100)</f>
        <v>0</v>
      </c>
      <c r="AP7" s="67" t="n">
        <f aca="false">IF(OR($D7=1,MONTH($B7)&lt;&gt;MONTH(StartDate),'У10 Ввод'!$D$47="",'У10 Ввод'!$E$47="",'У10 Ввод'!$D$47&gt;$B7),0,MAX(0,MIN(1,'У10 Ввод'!$E$47-NETWORKDAYS('У10 Ввод'!$D$47,$B7)+1))/Настройки!$E$16*100)</f>
        <v>0</v>
      </c>
      <c r="AQ7" s="67" t="n">
        <f aca="false">IF(OR($D7=1,MONTH($B7)&lt;&gt;MONTH(StartDate),'У10 Ввод'!$D$48="",'У10 Ввод'!$E$48="",'У10 Ввод'!$D$48&gt;$B7),0,MAX(0,MIN(1,'У10 Ввод'!$E$48-NETWORKDAYS('У10 Ввод'!$D$48,$B7)+1))/Настройки!$E$16*100)</f>
        <v>0</v>
      </c>
      <c r="AR7" s="67" t="n">
        <f aca="false">IF(OR($D7=1,MONTH($B7)&lt;&gt;MONTH(StartDate),'У10 Ввод'!$D$49="",'У10 Ввод'!$E$49="",'У10 Ввод'!$D$49&gt;$B7),0,MAX(0,MIN(1,'У10 Ввод'!$E$49-NETWORKDAYS('У10 Ввод'!$D$49,$B7)+1))/Настройки!$E$16*100)</f>
        <v>0</v>
      </c>
      <c r="AS7" s="67" t="n">
        <f aca="false">IF(OR($D7=1,MONTH($B7)&lt;&gt;MONTH(StartDate),'У10 Ввод'!$D$50="",'У10 Ввод'!$E$50="",'У10 Ввод'!$D$50&gt;$B7),0,MAX(0,MIN(1,'У10 Ввод'!$E$50-NETWORKDAYS('У10 Ввод'!$D$50,$B7)+1))/Настройки!$E$16*100)</f>
        <v>0</v>
      </c>
      <c r="AT7" s="67" t="n">
        <f aca="false">IF(OR($D7=1,MONTH($B7)&lt;&gt;MONTH(StartDate),'У10 Ввод'!$D$51="",'У10 Ввод'!$E$51="",'У10 Ввод'!$D$51&gt;$B7),0,MAX(0,MIN(1,'У10 Ввод'!$E$51-NETWORKDAYS('У10 Ввод'!$D$51,$B7)+1))/Настройки!$E$16*100)</f>
        <v>0</v>
      </c>
      <c r="AU7" s="67" t="n">
        <f aca="false">IF(OR($D7=1,MONTH($B7)&lt;&gt;MONTH(StartDate),'У10 Ввод'!$D$52="",'У10 Ввод'!$E$52="",'У10 Ввод'!$D$52&gt;$B7),0,MAX(0,MIN(1,'У10 Ввод'!$E$52-NETWORKDAYS('У10 Ввод'!$D$52,$B7)+1))/Настройки!$E$16*100)</f>
        <v>0</v>
      </c>
      <c r="AV7" s="67" t="n">
        <f aca="false">IF(OR($D7=1,MONTH($B7)&lt;&gt;MONTH(StartDate),'У10 Ввод'!$D$53="",'У10 Ввод'!$E$53="",'У10 Ввод'!$D$53&gt;$B7),0,MAX(0,MIN(1,'У10 Ввод'!$E$53-NETWORKDAYS('У10 Ввод'!$D$53,$B7)+1))/Настройки!$E$16*100)</f>
        <v>0</v>
      </c>
      <c r="AW7" s="67" t="n">
        <f aca="false">IF(OR($D7=1,MONTH($B7)&lt;&gt;MONTH(StartDate),'У10 Ввод'!$D$54="",'У10 Ввод'!$E$54="",'У10 Ввод'!$D$54&gt;$B7),0,MAX(0,MIN(1,'У10 Ввод'!$E$54-NETWORKDAYS('У10 Ввод'!$D$54,$B7)+1))/Настройки!$E$16*100)</f>
        <v>0</v>
      </c>
      <c r="AX7" s="67" t="n">
        <f aca="false">IF(OR($D7=1,MONTH($B7)&lt;&gt;MONTH(StartDate),'У10 Ввод'!$D$55="",'У10 Ввод'!$E$55="",'У10 Ввод'!$D$55&gt;$B7),0,MAX(0,MIN(1,'У10 Ввод'!$E$55-NETWORKDAYS('У10 Ввод'!$D$55,$B7)+1))/Настройки!$E$16*100)</f>
        <v>0</v>
      </c>
      <c r="AY7" s="67" t="n">
        <f aca="false">IF(OR($D7=1,MONTH($B7)&lt;&gt;MONTH(StartDate),'У10 Ввод'!$D$56="",'У10 Ввод'!$E$56="",'У10 Ввод'!$D$56&gt;$B7),0,MAX(0,MIN(1,'У10 Ввод'!$E$56-NETWORKDAYS('У10 Ввод'!$D$56,$B7)+1))/Настройки!$E$16*100)</f>
        <v>0</v>
      </c>
      <c r="AZ7" s="67" t="n">
        <f aca="false">IF(OR($D7=1,MONTH($B7)&lt;&gt;MONTH(StartDate),'У10 Ввод'!$D$57="",'У10 Ввод'!$E$57="",'У10 Ввод'!$D$57&gt;$B7),0,MAX(0,MIN(1,'У10 Ввод'!$E$57-NETWORKDAYS('У10 Ввод'!$D$57,$B7)+1))/Настройки!$E$16*100)</f>
        <v>0</v>
      </c>
      <c r="BA7" s="67" t="n">
        <f aca="false">IF(OR($D7=1,MONTH($B7)&lt;&gt;MONTH(StartDate),'У10 Ввод'!$D$58="",'У10 Ввод'!$E$58="",'У10 Ввод'!$D$58&gt;$B7),0,MAX(0,MIN(1,'У10 Ввод'!$E$58-NETWORKDAYS('У10 Ввод'!$D$58,$B7)+1))/Настройки!$E$16*100)</f>
        <v>0</v>
      </c>
      <c r="BB7" s="67" t="n">
        <f aca="false">IF(OR($D7=1,MONTH($B7)&lt;&gt;MONTH(StartDate),'У10 Ввод'!$D$59="",'У10 Ввод'!$E$59="",'У10 Ввод'!$D$59&gt;$B7),0,MAX(0,MIN(1,'У10 Ввод'!$E$59-NETWORKDAYS('У10 Ввод'!$D$59,$B7)+1))/Настройки!$E$16*100)</f>
        <v>0</v>
      </c>
      <c r="BC7" s="67" t="n">
        <f aca="false">IF(OR($D7=1,MONTH($B7)&lt;&gt;MONTH(StartDate),'У10 Ввод'!$D$60="",'У10 Ввод'!$E$60="",'У10 Ввод'!$D$60&gt;$B7),0,MAX(0,MIN(1,'У10 Ввод'!$E$60-NETWORKDAYS('У10 Ввод'!$D$60,$B7)+1))/Настройки!$E$16*100)</f>
        <v>0</v>
      </c>
      <c r="BD7" s="67" t="n">
        <f aca="false">IF(OR($D7=1,MONTH($B7)&lt;&gt;MONTH(StartDate),'У10 Ввод'!$D$61="",'У10 Ввод'!$E$61="",'У10 Ввод'!$D$61&gt;$B7),0,MAX(0,MIN(1,'У10 Ввод'!$E$61-NETWORKDAYS('У10 Ввод'!$D$61,$B7)+1))/Настройки!$E$16*100)</f>
        <v>0</v>
      </c>
      <c r="BE7" s="67" t="n">
        <f aca="false">IF(OR($D7=1,MONTH($B7)&lt;&gt;MONTH(StartDate),'У10 Ввод'!$D$62="",'У10 Ввод'!$E$62="",'У10 Ввод'!$D$62&gt;$B7),0,MAX(0,MIN(1,'У10 Ввод'!$E$62-NETWORKDAYS('У10 Ввод'!$D$62,$B7)+1))/Настройки!$E$16*100)</f>
        <v>0</v>
      </c>
      <c r="BF7" s="67" t="n">
        <f aca="false">IF(OR($D7=1,MONTH($B7)&lt;&gt;MONTH(StartDate),'У10 Ввод'!$D$63="",'У10 Ввод'!$E$63="",'У10 Ввод'!$D$63&gt;$B7),0,MAX(0,MIN(1,'У10 Ввод'!$E$63-NETWORKDAYS('У10 Ввод'!$D$63,$B7)+1))/Настройки!$E$16*100)</f>
        <v>0</v>
      </c>
      <c r="BG7" s="67" t="n">
        <f aca="false">IF(OR($D7=1,MONTH($B7)&lt;&gt;MONTH(StartDate),'У10 Ввод'!$D$64="",'У10 Ввод'!$E$64="",'У10 Ввод'!$D$64&gt;$B7),0,MAX(0,MIN(1,'У10 Ввод'!$E$64-NETWORKDAYS('У10 Ввод'!$D$64,$B7)+1))/Настройки!$E$16*100)</f>
        <v>0</v>
      </c>
      <c r="BH7" s="67" t="n">
        <f aca="false">IF(OR($D7=1,MONTH($B7)&lt;&gt;MONTH(StartDate),'У10 Ввод'!$D$65="",'У10 Ввод'!$E$65="",'У10 Ввод'!$D$65&gt;$B7),0,MAX(0,MIN(1,'У10 Ввод'!$E$65-NETWORKDAYS('У10 Ввод'!$D$65,$B7)+1))/Настройки!$E$16*100)</f>
        <v>0</v>
      </c>
      <c r="BI7" s="67" t="n">
        <f aca="false">IF(OR($D7=1,MONTH($B7)&lt;&gt;MONTH(StartDate),'У10 Ввод'!$D$66="",'У10 Ввод'!$E$66="",'У10 Ввод'!$D$66&gt;$B7),0,MAX(0,MIN(1,'У10 Ввод'!$E$66-NETWORKDAYS('У10 Ввод'!$D$66,$B7)+1))/Настройки!$E$16*100)</f>
        <v>0</v>
      </c>
      <c r="BJ7" s="67" t="n">
        <f aca="false">IF(OR($D7=1,MONTH($B7)&lt;&gt;MONTH(StartDate),'У10 Ввод'!$D$67="",'У10 Ввод'!$E$67="",'У10 Ввод'!$D$67&gt;$B7),0,MAX(0,MIN(1,'У10 Ввод'!$E$67-NETWORKDAYS('У10 Ввод'!$D$67,$B7)+1))/Настройки!$E$16*100)</f>
        <v>0</v>
      </c>
      <c r="BK7" s="67" t="n">
        <f aca="false">IF(OR($D7=1,MONTH($B7)&lt;&gt;MONTH(StartDate),'У10 Ввод'!$D$68="",'У10 Ввод'!$E$68="",'У10 Ввод'!$D$68&gt;$B7),0,MAX(0,MIN(1,'У10 Ввод'!$E$68-NETWORKDAYS('У10 Ввод'!$D$68,$B7)+1))/Настройки!$E$16*100)</f>
        <v>0</v>
      </c>
      <c r="BL7" s="67" t="n">
        <f aca="false">IF(OR($D7=1,MONTH($B7)&lt;&gt;MONTH(StartDate),'У10 Ввод'!$D$69="",'У10 Ввод'!$E$69="",'У10 Ввод'!$D$69&gt;$B7),0,MAX(0,MIN(1,'У10 Ввод'!$E$69-NETWORKDAYS('У10 Ввод'!$D$69,$B7)+1))/Настройки!$E$16*100)</f>
        <v>0</v>
      </c>
      <c r="BM7" s="67" t="n">
        <f aca="false">IF(OR($D7=1,MONTH($B7)&lt;&gt;MONTH(StartDate),'У10 Ввод'!$D$70="",'У10 Ввод'!$E$70="",'У10 Ввод'!$D$70&gt;$B7),0,MAX(0,MIN(1,'У10 Ввод'!$E$70-NETWORKDAYS('У10 Ввод'!$D$70,$B7)+1))/Настройки!$E$16*100)</f>
        <v>0</v>
      </c>
      <c r="BN7" s="67" t="n">
        <f aca="false">IF(OR($D7=1,MONTH($B7)&lt;&gt;MONTH(StartDate),'У10 Ввод'!$D$71="",'У10 Ввод'!$E$71="",'У10 Ввод'!$D$71&gt;$B7),0,MAX(0,MIN(1,'У10 Ввод'!$E$71-NETWORKDAYS('У10 Ввод'!$D$71,$B7)+1))/Настройки!$E$16*100)</f>
        <v>0</v>
      </c>
      <c r="BO7" s="67" t="n">
        <f aca="false">IF(OR($D7=1,MONTH($B7)&lt;&gt;MONTH(StartDate),'У10 Ввод'!$D$72="",'У10 Ввод'!$E$72="",'У10 Ввод'!$D$72&gt;$B7),0,MAX(0,MIN(1,'У10 Ввод'!$E$72-NETWORKDAYS('У10 Ввод'!$D$72,$B7)+1))/Настройки!$E$16*100)</f>
        <v>0</v>
      </c>
      <c r="BP7" s="67" t="n">
        <f aca="false">IF(OR($D7=1,MONTH($B7)&lt;&gt;MONTH(StartDate),'У10 Ввод'!$D$73="",'У10 Ввод'!$E$73="",'У10 Ввод'!$D$73&gt;$B7),0,MAX(0,MIN(1,'У10 Ввод'!$E$73-NETWORKDAYS('У10 Ввод'!$D$73,$B7)+1))/Настройки!$E$16*100)</f>
        <v>0</v>
      </c>
      <c r="BQ7" s="67" t="n">
        <f aca="false">IF(OR($D7=1,MONTH($B7)&lt;&gt;MONTH(StartDate),'У10 Ввод'!$D$74="",'У10 Ввод'!$E$74="",'У10 Ввод'!$D$74&gt;$B7),0,MAX(0,MIN(1,'У10 Ввод'!$E$74-NETWORKDAYS('У10 Ввод'!$D$74,$B7)+1))/Настройки!$E$16*100)</f>
        <v>0</v>
      </c>
      <c r="BR7" s="67" t="n">
        <f aca="false">IF(OR($D7=1,MONTH($B7)&lt;&gt;MONTH(StartDate),'У10 Ввод'!$D$75="",'У10 Ввод'!$E$75="",'У10 Ввод'!$D$75&gt;$B7),0,MAX(0,MIN(1,'У10 Ввод'!$E$75-NETWORKDAYS('У10 Ввод'!$D$75,$B7)+1))/Настройки!$E$16*100)</f>
        <v>0</v>
      </c>
      <c r="BS7" s="67" t="n">
        <f aca="false">IF(OR($D7=1,MONTH($B7)&lt;&gt;MONTH(StartDate),'У10 Ввод'!$D$76="",'У10 Ввод'!$E$76="",'У10 Ввод'!$D$76&gt;$B7),0,MAX(0,MIN(1,'У10 Ввод'!$E$76-NETWORKDAYS('У10 Ввод'!$D$76,$B7)+1))/Настройки!$E$16*100)</f>
        <v>0</v>
      </c>
      <c r="BT7" s="67" t="n">
        <f aca="false">IF(OR($D7=1,MONTH($B7)&lt;&gt;MONTH(StartDate),'У10 Ввод'!$D$77="",'У10 Ввод'!$E$77="",'У10 Ввод'!$D$77&gt;$B7),0,MAX(0,MIN(1,'У10 Ввод'!$E$77-NETWORKDAYS('У10 Ввод'!$D$77,$B7)+1))/Настройки!$E$16*100)</f>
        <v>0</v>
      </c>
      <c r="BU7" s="67" t="n">
        <f aca="false">IF(OR($D7=1,MONTH($B7)&lt;&gt;MONTH(StartDate),'У10 Ввод'!$D$78="",'У10 Ввод'!$E$78="",'У10 Ввод'!$D$78&gt;$B7),0,MAX(0,MIN(1,'У10 Ввод'!$E$78-NETWORKDAYS('У10 Ввод'!$D$78,$B7)+1))/Настройки!$E$16*100)</f>
        <v>0</v>
      </c>
      <c r="BV7" s="67" t="n">
        <f aca="false">IF(OR($D7=1,MONTH($B7)&lt;&gt;MONTH(StartDate),'У10 Ввод'!$D$79="",'У10 Ввод'!$E$79="",'У10 Ввод'!$D$79&gt;$B7),0,MAX(0,MIN(1,'У10 Ввод'!$E$79-NETWORKDAYS('У10 Ввод'!$D$79,$B7)+1))/Настройки!$E$16*100)</f>
        <v>0</v>
      </c>
      <c r="BW7" s="67" t="n">
        <f aca="false">IF(OR($D7=1,MONTH($B7)&lt;&gt;MONTH(StartDate),'У10 Ввод'!$D$80="",'У10 Ввод'!$E$80="",'У10 Ввод'!$D$80&gt;$B7),0,MAX(0,MIN(1,'У10 Ввод'!$E$80-NETWORKDAYS('У10 Ввод'!$D$80,$B7)+1))/Настройки!$E$16*100)</f>
        <v>0</v>
      </c>
      <c r="BX7" s="67" t="n">
        <f aca="false">IF(OR($D7=1,MONTH($B7)&lt;&gt;MONTH(StartDate),'У10 Ввод'!$D$81="",'У10 Ввод'!$E$81="",'У10 Ввод'!$D$81&gt;$B7),0,MAX(0,MIN(1,'У10 Ввод'!$E$81-NETWORKDAYS('У10 Ввод'!$D$81,$B7)+1))/Настройки!$E$16*100)</f>
        <v>0</v>
      </c>
      <c r="BY7" s="67" t="n">
        <f aca="false">IF(OR($D7=1,MONTH($B7)&lt;&gt;MONTH(StartDate),'У10 Ввод'!$D$82="",'У10 Ввод'!$E$82="",'У10 Ввод'!$D$82&gt;$B7),0,MAX(0,MIN(1,'У10 Ввод'!$E$82-NETWORKDAYS('У10 Ввод'!$D$82,$B7)+1))/Настройки!$E$16*100)</f>
        <v>0</v>
      </c>
      <c r="BZ7" s="67" t="n">
        <f aca="false">IF(OR($D7=1,MONTH($B7)&lt;&gt;MONTH(StartDate),'У10 Ввод'!$D$83="",'У10 Ввод'!$E$83="",'У10 Ввод'!$D$83&gt;$B7),0,MAX(0,MIN(1,'У10 Ввод'!$E$83-NETWORKDAYS('У10 Ввод'!$D$83,$B7)+1))/Настройки!$E$16*100)</f>
        <v>0</v>
      </c>
      <c r="CA7" s="67" t="n">
        <f aca="false">IF(OR($D7=1,MONTH($B7)&lt;&gt;MONTH(StartDate),'У10 Ввод'!$D$84="",'У10 Ввод'!$E$84="",'У10 Ввод'!$D$84&gt;$B7),0,MAX(0,MIN(1,'У10 Ввод'!$E$84-NETWORKDAYS('У10 Ввод'!$D$84,$B7)+1))/Настройки!$E$16*100)</f>
        <v>0</v>
      </c>
      <c r="CB7" s="67" t="n">
        <f aca="false">IF(OR($D7=1,MONTH($B7)&lt;&gt;MONTH(StartDate),'У10 Ввод'!$D$85="",'У10 Ввод'!$E$85="",'У10 Ввод'!$D$85&gt;$B7),0,MAX(0,MIN(1,'У10 Ввод'!$E$85-NETWORKDAYS('У10 Ввод'!$D$85,$B7)+1))/Настройки!$E$16*100)</f>
        <v>0</v>
      </c>
      <c r="CC7" s="67" t="n">
        <f aca="false">IF(OR($D7=1,MONTH($B7)&lt;&gt;MONTH(StartDate),'У10 Ввод'!$D$86="",'У10 Ввод'!$E$86="",'У10 Ввод'!$D$86&gt;$B7),0,MAX(0,MIN(1,'У10 Ввод'!$E$86-NETWORKDAYS('У10 Ввод'!$D$86,$B7)+1))/Настройки!$E$16*100)</f>
        <v>0</v>
      </c>
      <c r="CD7" s="67" t="n">
        <f aca="false">IF(OR($D7=1,MONTH($B7)&lt;&gt;MONTH(StartDate),'У10 Ввод'!$D$87="",'У10 Ввод'!$E$87="",'У10 Ввод'!$D$87&gt;$B7),0,MAX(0,MIN(1,'У10 Ввод'!$E$87-NETWORKDAYS('У10 Ввод'!$D$87,$B7)+1))/Настройки!$E$16*100)</f>
        <v>0</v>
      </c>
      <c r="CE7" s="67" t="n">
        <f aca="false">IF(OR($D7=1,MONTH($B7)&lt;&gt;MONTH(StartDate),'У10 Ввод'!$D$88="",'У10 Ввод'!$E$88="",'У10 Ввод'!$D$88&gt;$B7),0,MAX(0,MIN(1,'У10 Ввод'!$E$88-NETWORKDAYS('У10 Ввод'!$D$88,$B7)+1))/Настройки!$E$16*100)</f>
        <v>0</v>
      </c>
      <c r="CF7" s="67" t="n">
        <f aca="false">IF(OR($D7=1,MONTH($B7)&lt;&gt;MONTH(StartDate),'У10 Ввод'!$D$89="",'У10 Ввод'!$E$89="",'У10 Ввод'!$D$89&gt;$B7),0,MAX(0,MIN(1,'У10 Ввод'!$E$89-NETWORKDAYS('У10 Ввод'!$D$89,$B7)+1))/Настройки!$E$16*100)</f>
        <v>0</v>
      </c>
      <c r="CG7" s="67" t="n">
        <f aca="false">IF(OR($D7=1,MONTH($B7)&lt;&gt;MONTH(StartDate),'У10 Ввод'!$D$90="",'У10 Ввод'!$E$90="",'У10 Ввод'!$D$90&gt;$B7),0,MAX(0,MIN(1,'У10 Ввод'!$E$90-NETWORKDAYS('У10 Ввод'!$D$90,$B7)+1))/Настройки!$E$16*100)</f>
        <v>0</v>
      </c>
      <c r="CH7" s="67" t="n">
        <f aca="false">IF(OR($D7=1,MONTH($B7)&lt;&gt;MONTH(StartDate),'У10 Ввод'!$D$91="",'У10 Ввод'!$E$91="",'У10 Ввод'!$D$91&gt;$B7),0,MAX(0,MIN(1,'У10 Ввод'!$E$91-NETWORKDAYS('У10 Ввод'!$D$91,$B7)+1))/Настройки!$E$16*100)</f>
        <v>0</v>
      </c>
      <c r="CI7" s="67" t="n">
        <f aca="false">IF(OR($D7=1,MONTH($B7)&lt;&gt;MONTH(StartDate),'У10 Ввод'!$D$92="",'У10 Ввод'!$E$92="",'У10 Ввод'!$D$92&gt;$B7),0,MAX(0,MIN(1,'У10 Ввод'!$E$92-NETWORKDAYS('У10 Ввод'!$D$92,$B7)+1))/Настройки!$E$16*100)</f>
        <v>0</v>
      </c>
      <c r="CJ7" s="67" t="n">
        <f aca="false">IF(OR($D7=1,MONTH($B7)&lt;&gt;MONTH(StartDate),'У10 Ввод'!$D$93="",'У10 Ввод'!$E$93="",'У10 Ввод'!$D$93&gt;$B7),0,MAX(0,MIN(1,'У10 Ввод'!$E$93-NETWORKDAYS('У10 Ввод'!$D$93,$B7)+1))/Настройки!$E$16*100)</f>
        <v>0</v>
      </c>
      <c r="CK7" s="67" t="n">
        <f aca="false">IF(OR($D7=1,MONTH($B7)&lt;&gt;MONTH(StartDate),'У10 Ввод'!$D$94="",'У10 Ввод'!$E$94="",'У10 Ввод'!$D$94&gt;$B7),0,MAX(0,MIN(1,'У10 Ввод'!$E$94-NETWORKDAYS('У10 Ввод'!$D$94,$B7)+1))/Настройки!$E$16*100)</f>
        <v>0</v>
      </c>
      <c r="CL7" s="67" t="n">
        <f aca="false">IF(OR($D7=1,MONTH($B7)&lt;&gt;MONTH(StartDate),'У10 Ввод'!$D$95="",'У10 Ввод'!$E$95="",'У10 Ввод'!$D$95&gt;$B7),0,MAX(0,MIN(1,'У10 Ввод'!$E$95-NETWORKDAYS('У10 Ввод'!$D$95,$B7)+1))/Настройки!$E$16*100)</f>
        <v>0</v>
      </c>
      <c r="CM7" s="67" t="n">
        <f aca="false">IF(OR($D7=1,MONTH($B7)&lt;&gt;MONTH(StartDate),'У10 Ввод'!$D$96="",'У10 Ввод'!$E$96="",'У10 Ввод'!$D$96&gt;$B7),0,MAX(0,MIN(1,'У10 Ввод'!$E$96-NETWORKDAYS('У10 Ввод'!$D$96,$B7)+1))/Настройки!$E$16*100)</f>
        <v>0</v>
      </c>
      <c r="CN7" s="67" t="n">
        <f aca="false">IF(OR($D7=1,MONTH($B7)&lt;&gt;MONTH(StartDate),'У10 Ввод'!$D$97="",'У10 Ввод'!$E$97="",'У10 Ввод'!$D$97&gt;$B7),0,MAX(0,MIN(1,'У10 Ввод'!$E$97-NETWORKDAYS('У10 Ввод'!$D$97,$B7)+1))/Настройки!$E$16*100)</f>
        <v>0</v>
      </c>
      <c r="CO7" s="67" t="n">
        <f aca="false">IF(OR($D7=1,MONTH($B7)&lt;&gt;MONTH(StartDate),'У10 Ввод'!$D$98="",'У10 Ввод'!$E$98="",'У10 Ввод'!$D$98&gt;$B7),0,MAX(0,MIN(1,'У10 Ввод'!$E$98-NETWORKDAYS('У10 Ввод'!$D$98,$B7)+1))/Настройки!$E$16*100)</f>
        <v>0</v>
      </c>
      <c r="CP7" s="67" t="n">
        <f aca="false">IF(OR($D7=1,MONTH($B7)&lt;&gt;MONTH(StartDate),'У10 Ввод'!$D$99="",'У10 Ввод'!$E$99="",'У10 Ввод'!$D$99&gt;$B7),0,MAX(0,MIN(1,'У10 Ввод'!$E$99-NETWORKDAYS('У10 Ввод'!$D$99,$B7)+1))/Настройки!$E$16*100)</f>
        <v>0</v>
      </c>
      <c r="CQ7" s="67" t="n">
        <f aca="false">IF(OR($D7=1,MONTH($B7)&lt;&gt;MONTH(StartDate),'У10 Ввод'!$D$100="",'У10 Ввод'!$E$100="",'У10 Ввод'!$D$100&gt;$B7),0,MAX(0,MIN(1,'У10 Ввод'!$E$100-NETWORKDAYS('У10 Ввод'!$D$100,$B7)+1))/Настройки!$E$16*100)</f>
        <v>0</v>
      </c>
      <c r="CR7" s="67" t="n">
        <f aca="false">IF(OR($D7=1,MONTH($B7)&lt;&gt;MONTH(StartDate),'У10 Ввод'!$D$101="",'У10 Ввод'!$E$101="",'У10 Ввод'!$D$101&gt;$B7),0,MAX(0,MIN(1,'У10 Ввод'!$E$101-NETWORKDAYS('У10 Ввод'!$D$101,$B7)+1))/Настройки!$E$16*100)</f>
        <v>0</v>
      </c>
      <c r="CS7" s="67" t="n">
        <f aca="false">IF(OR($D7=1,MONTH($B7)&lt;&gt;MONTH(StartDate),'У10 Ввод'!$D$102="",'У10 Ввод'!$E$102="",'У10 Ввод'!$D$102&gt;$B7),0,MAX(0,MIN(1,'У10 Ввод'!$E$102-NETWORKDAYS('У10 Ввод'!$D$102,$B7)+1))/Настройки!$E$16*100)</f>
        <v>0</v>
      </c>
      <c r="CT7" s="67" t="n">
        <f aca="false">IF(OR($D7=1,MONTH($B7)&lt;&gt;MONTH(StartDate),'У10 Ввод'!$D$103="",'У10 Ввод'!$E$103="",'У10 Ввод'!$D$103&gt;$B7),0,MAX(0,MIN(1,'У10 Ввод'!$E$103-NETWORKDAYS('У10 Ввод'!$D$103,$B7)+1))/Настройки!$E$16*100)</f>
        <v>0</v>
      </c>
      <c r="CU7" s="67" t="n">
        <f aca="false">IF(OR($D7=1,MONTH($B7)&lt;&gt;MONTH(StartDate),'У10 Ввод'!$D$104="",'У10 Ввод'!$E$104="",'У10 Ввод'!$D$104&gt;$B7),0,MAX(0,MIN(1,'У10 Ввод'!$E$104-NETWORKDAYS('У10 Ввод'!$D$104,$B7)+1))/Настройки!$E$16*100)</f>
        <v>0</v>
      </c>
      <c r="CV7" s="67" t="n">
        <f aca="false">IF(OR($D7=1,MONTH($B7)&lt;&gt;MONTH(StartDate),'У10 Ввод'!$D$105="",'У10 Ввод'!$E$105="",'У10 Ввод'!$D$105&gt;$B7),0,MAX(0,MIN(1,'У10 Ввод'!$E$105-NETWORKDAYS('У10 Ввод'!$D$105,$B7)+1))/Настройки!$E$16*100)</f>
        <v>0</v>
      </c>
      <c r="CW7" s="67" t="n">
        <f aca="false">IF(OR($D7=1,MONTH($B7)&lt;&gt;MONTH(StartDate),'У10 Ввод'!$D$106="",'У10 Ввод'!$E$106="",'У10 Ввод'!$D$106&gt;$B7),0,MAX(0,MIN(1,'У10 Ввод'!$E$106-NETWORKDAYS('У10 Ввод'!$D$106,$B7)+1))/Настройки!$E$16*100)</f>
        <v>0</v>
      </c>
      <c r="CX7" s="67" t="n">
        <f aca="false">IF(OR($D7=1,MONTH($B7)&lt;&gt;MONTH(StartDate),'У10 Ввод'!$D$107="",'У10 Ввод'!$E$107="",'У10 Ввод'!$D$107&gt;$B7),0,MAX(0,MIN(1,'У10 Ввод'!$E$107-NETWORKDAYS('У10 Ввод'!$D$107,$B7)+1))/Настройки!$E$16*100)</f>
        <v>0</v>
      </c>
      <c r="CY7" s="67" t="n">
        <f aca="false">IF(OR($D7=1,MONTH($B7)&lt;&gt;MONTH(StartDate),'У10 Ввод'!$D$108="",'У10 Ввод'!$E$108="",'У10 Ввод'!$D$108&gt;$B7),0,MAX(0,MIN(1,'У10 Ввод'!$E$108-NETWORKDAYS('У10 Ввод'!$D$108,$B7)+1))/Настройки!$E$16*100)</f>
        <v>0</v>
      </c>
      <c r="CZ7" s="67" t="n">
        <f aca="false">IF(OR($D7=1,MONTH($B7)&lt;&gt;MONTH(StartDate),'У10 Ввод'!$D$109="",'У10 Ввод'!$E$109="",'У10 Ввод'!$D$109&gt;$B7),0,MAX(0,MIN(1,'У10 Ввод'!$E$109-NETWORKDAYS('У10 Ввод'!$D$109,$B7)+1))/Настройки!$E$16*100)</f>
        <v>0</v>
      </c>
      <c r="DA7" s="67" t="n">
        <f aca="false">IF(OR($D7=1,MONTH($B7)&lt;&gt;MONTH(StartDate),'У10 Ввод'!$D$110="",'У10 Ввод'!$E$110="",'У10 Ввод'!$D$110&gt;$B7),0,MAX(0,MIN(1,'У10 Ввод'!$E$110-NETWORKDAYS('У10 Ввод'!$D$110,$B7)+1))/Настройки!$E$16*100)</f>
        <v>0</v>
      </c>
      <c r="DB7" s="67" t="n">
        <f aca="false">IF(OR($D7=1,MONTH($B7)&lt;&gt;MONTH(StartDate),'У10 Ввод'!$D$111="",'У10 Ввод'!$E$111="",'У10 Ввод'!$D$111&gt;$B7),0,MAX(0,MIN(1,'У10 Ввод'!$E$111-NETWORKDAYS('У10 Ввод'!$D$111,$B7)+1))/Настройки!$E$16*100)</f>
        <v>0</v>
      </c>
      <c r="DC7" s="67" t="n">
        <f aca="false">IF(OR($D7=1,MONTH($B7)&lt;&gt;MONTH(StartDate),'У10 Ввод'!$D$112="",'У10 Ввод'!$E$112="",'У10 Ввод'!$D$112&gt;$B7),0,MAX(0,MIN(1,'У10 Ввод'!$E$112-NETWORKDAYS('У10 Ввод'!$D$112,$B7)+1))/Настройки!$E$16*100)</f>
        <v>0</v>
      </c>
      <c r="DD7" s="67" t="n">
        <f aca="false">IF(OR($D7=1,MONTH($B7)&lt;&gt;MONTH(StartDate),'У10 Ввод'!$D$113="",'У10 Ввод'!$E$113="",'У10 Ввод'!$D$113&gt;$B7),0,MAX(0,MIN(1,'У10 Ввод'!$E$113-NETWORKDAYS('У10 Ввод'!$D$113,$B7)+1))/Настройки!$E$16*100)</f>
        <v>0</v>
      </c>
      <c r="DE7" s="67" t="n">
        <f aca="false">IF(OR($D7=1,MONTH($B7)&lt;&gt;MONTH(StartDate),'У10 Ввод'!$D$114="",'У10 Ввод'!$E$114="",'У10 Ввод'!$D$114&gt;$B7),0,MAX(0,MIN(1,'У10 Ввод'!$E$114-NETWORKDAYS('У10 Ввод'!$D$114,$B7)+1))/Настройки!$E$16*100)</f>
        <v>0</v>
      </c>
      <c r="DF7" s="67" t="n">
        <f aca="false">IF(OR($D7=1,MONTH($B7)&lt;&gt;MONTH(StartDate),'У10 Ввод'!$D$115="",'У10 Ввод'!$E$115="",'У10 Ввод'!$D$115&gt;$B7),0,MAX(0,MIN(1,'У10 Ввод'!$E$115-NETWORKDAYS('У10 Ввод'!$D$115,$B7)+1))/Настройки!$E$16*100)</f>
        <v>0</v>
      </c>
      <c r="DG7" s="67" t="n">
        <f aca="false">IF(OR($D7=1,MONTH($B7)&lt;&gt;MONTH(StartDate),'У10 Ввод'!$D$116="",'У10 Ввод'!$E$116="",'У10 Ввод'!$D$116&gt;$B7),0,MAX(0,MIN(1,'У10 Ввод'!$E$116-NETWORKDAYS('У10 Ввод'!$D$116,$B7)+1))/Настройки!$E$16*100)</f>
        <v>0</v>
      </c>
      <c r="DH7" s="67" t="n">
        <f aca="false">IF(OR($D7=1,MONTH($B7)&lt;&gt;MONTH(StartDate),'У10 Ввод'!$D$117="",'У10 Ввод'!$E$117="",'У10 Ввод'!$D$117&gt;$B7),0,MAX(0,MIN(1,'У10 Ввод'!$E$117-NETWORKDAYS('У10 Ввод'!$D$117,$B7)+1))/Настройки!$E$16*100)</f>
        <v>0</v>
      </c>
      <c r="DI7" s="67" t="n">
        <f aca="false">IF(OR($D7=1,MONTH($B7)&lt;&gt;MONTH(StartDate),'У10 Ввод'!$D$118="",'У10 Ввод'!$E$118="",'У10 Ввод'!$D$118&gt;$B7),0,MAX(0,MIN(1,'У10 Ввод'!$E$118-NETWORKDAYS('У10 Ввод'!$D$118,$B7)+1))/Настройки!$E$16*100)</f>
        <v>0</v>
      </c>
      <c r="DJ7" s="67" t="n">
        <f aca="false">IF(OR($D7=1,MONTH($B7)&lt;&gt;MONTH(StartDate),'У10 Ввод'!$D$119="",'У10 Ввод'!$E$119="",'У10 Ввод'!$D$119&gt;$B7),0,MAX(0,MIN(1,'У10 Ввод'!$E$119-NETWORKDAYS('У10 Ввод'!$D$119,$B7)+1))/Настройки!$E$16*100)</f>
        <v>0</v>
      </c>
      <c r="DK7" s="67" t="n">
        <f aca="false">IF(OR($D7=1,MONTH($B7)&lt;&gt;MONTH(StartDate),'У10 Ввод'!$D$120="",'У10 Ввод'!$E$120="",'У10 Ввод'!$D$120&gt;$B7),0,MAX(0,MIN(1,'У10 Ввод'!$E$120-NETWORKDAYS('У10 Ввод'!$D$120,$B7)+1))/Настройки!$E$16*100)</f>
        <v>0</v>
      </c>
      <c r="DL7" s="67" t="n">
        <f aca="false">IF(OR($D7=1,MONTH($B7)&lt;&gt;MONTH(StartDate),'У10 Ввод'!$D$121="",'У10 Ввод'!$E$121="",'У10 Ввод'!$D$121&gt;$B7),0,MAX(0,MIN(1,'У10 Ввод'!$E$121-NETWORKDAYS('У10 Ввод'!$D$121,$B7)+1))/Настройки!$E$16*100)</f>
        <v>0</v>
      </c>
      <c r="DM7" s="67" t="n">
        <f aca="false">IF(OR($D7=1,MONTH($B7)&lt;&gt;MONTH(StartDate),'У10 Ввод'!$D$122="",'У10 Ввод'!$E$122="",'У10 Ввод'!$D$122&gt;$B7),0,MAX(0,MIN(1,'У10 Ввод'!$E$122-NETWORKDAYS('У10 Ввод'!$D$122,$B7)+1))/Настройки!$E$16*100)</f>
        <v>0</v>
      </c>
      <c r="DN7" s="67" t="n">
        <f aca="false">IF(OR($D7=1,MONTH($B7)&lt;&gt;MONTH(StartDate),'У10 Ввод'!$D$123="",'У10 Ввод'!$E$123="",'У10 Ввод'!$D$123&gt;$B7),0,MAX(0,MIN(1,'У10 Ввод'!$E$123-NETWORKDAYS('У10 Ввод'!$D$123,$B7)+1))/Настройки!$E$16*100)</f>
        <v>0</v>
      </c>
      <c r="DO7" s="67" t="n">
        <f aca="false">IF(OR($D7=1,MONTH($B7)&lt;&gt;MONTH(StartDate),'У10 Ввод'!$D$124="",'У10 Ввод'!$E$124="",'У10 Ввод'!$D$124&gt;$B7),0,MAX(0,MIN(1,'У10 Ввод'!$E$124-NETWORKDAYS('У10 Ввод'!$D$124,$B7)+1))/Настройки!$E$16*100)</f>
        <v>0</v>
      </c>
      <c r="DP7" s="67" t="n">
        <f aca="false">IF(OR($D7=1,MONTH($B7)&lt;&gt;MONTH(StartDate),'У10 Ввод'!$D$125="",'У10 Ввод'!$E$125="",'У10 Ввод'!$D$125&gt;$B7),0,MAX(0,MIN(1,'У10 Ввод'!$E$125-NETWORKDAYS('У10 Ввод'!$D$125,$B7)+1))/Настройки!$E$16*100)</f>
        <v>0</v>
      </c>
      <c r="DQ7" s="67" t="n">
        <f aca="false">IF(OR($D7=1,MONTH($B7)&lt;&gt;MONTH(StartDate),'У10 Ввод'!$D$126="",'У10 Ввод'!$E$126="",'У10 Ввод'!$D$126&gt;$B7),0,MAX(0,MIN(1,'У10 Ввод'!$E$126-NETWORKDAYS('У10 Ввод'!$D$126,$B7)+1))/Настройки!$E$16*100)</f>
        <v>0</v>
      </c>
      <c r="DR7" s="67" t="n">
        <f aca="false">IF(OR($D7=1,MONTH($B7)&lt;&gt;MONTH(StartDate),'У10 Ввод'!$D$127="",'У10 Ввод'!$E$127="",'У10 Ввод'!$D$127&gt;$B7),0,MAX(0,MIN(1,'У10 Ввод'!$E$127-NETWORKDAYS('У10 Ввод'!$D$127,$B7)+1))/Настройки!$E$16*100)</f>
        <v>0</v>
      </c>
      <c r="DS7" s="67" t="n">
        <f aca="false">IF(OR($D7=1,MONTH($B7)&lt;&gt;MONTH(StartDate),'У10 Ввод'!$D$128="",'У10 Ввод'!$E$128="",'У10 Ввод'!$D$128&gt;$B7),0,MAX(0,MIN(1,'У10 Ввод'!$E$128-NETWORKDAYS('У10 Ввод'!$D$128,$B7)+1))/Настройки!$E$16*100)</f>
        <v>0</v>
      </c>
      <c r="DT7" s="67" t="n">
        <f aca="false">IF(OR($D7=1,MONTH($B7)&lt;&gt;MONTH(StartDate),'У10 Ввод'!$D$129="",'У10 Ввод'!$E$129="",'У10 Ввод'!$D$129&gt;$B7),0,MAX(0,MIN(1,'У10 Ввод'!$E$129-NETWORKDAYS('У10 Ввод'!$D$129,$B7)+1))/Настройки!$E$16*100)</f>
        <v>0</v>
      </c>
      <c r="DU7" s="67" t="n">
        <f aca="false">IF(OR($D7=1,MONTH($B7)&lt;&gt;MONTH(StartDate),'У10 Ввод'!$D$130="",'У10 Ввод'!$E$130="",'У10 Ввод'!$D$130&gt;$B7),0,MAX(0,MIN(1,'У10 Ввод'!$E$130-NETWORKDAYS('У10 Ввод'!$D$130,$B7)+1))/Настройки!$E$16*100)</f>
        <v>0</v>
      </c>
      <c r="DV7" s="67" t="n">
        <f aca="false">IF(OR($D7=1,MONTH($B7)&lt;&gt;MONTH(StartDate),'У10 Ввод'!$D$131="",'У10 Ввод'!$E$131="",'У10 Ввод'!$D$131&gt;$B7),0,MAX(0,MIN(1,'У10 Ввод'!$E$131-NETWORKDAYS('У10 Ввод'!$D$131,$B7)+1))/Настройки!$E$16*100)</f>
        <v>0</v>
      </c>
      <c r="DW7" s="67" t="n">
        <f aca="false">IF(OR($D7=1,MONTH($B7)&lt;&gt;MONTH(StartDate),'У10 Ввод'!$D$132="",'У10 Ввод'!$E$132="",'У10 Ввод'!$D$132&gt;$B7),0,MAX(0,MIN(1,'У10 Ввод'!$E$132-NETWORKDAYS('У10 Ввод'!$D$132,$B7)+1))/Настройки!$E$16*100)</f>
        <v>0</v>
      </c>
      <c r="DX7" s="67" t="n">
        <f aca="false">IF(OR($D7=1,MONTH($B7)&lt;&gt;MONTH(StartDate),'У10 Ввод'!$D$133="",'У10 Ввод'!$E$133="",'У10 Ввод'!$D$133&gt;$B7),0,MAX(0,MIN(1,'У10 Ввод'!$E$133-NETWORKDAYS('У10 Ввод'!$D$133,$B7)+1))/Настройки!$E$16*100)</f>
        <v>0</v>
      </c>
      <c r="DY7" s="67" t="n">
        <f aca="false">IF(OR($D7=1,MONTH($B7)&lt;&gt;MONTH(StartDate),'У10 Ввод'!$D$134="",'У10 Ввод'!$E$134="",'У10 Ввод'!$D$134&gt;$B7),0,MAX(0,MIN(1,'У10 Ввод'!$E$134-NETWORKDAYS('У10 Ввод'!$D$134,$B7)+1))/Настройки!$E$16*100)</f>
        <v>0</v>
      </c>
      <c r="DZ7" s="67" t="n">
        <f aca="false">IF(OR($D7=1,MONTH($B7)&lt;&gt;MONTH(StartDate),'У10 Ввод'!$D$135="",'У10 Ввод'!$E$135="",'У10 Ввод'!$D$135&gt;$B7),0,MAX(0,MIN(1,'У10 Ввод'!$E$135-NETWORKDAYS('У10 Ввод'!$D$135,$B7)+1))/Настройки!$E$16*100)</f>
        <v>0</v>
      </c>
      <c r="EA7" s="67" t="n">
        <f aca="false">IF(OR($D7=1,MONTH($B7)&lt;&gt;MONTH(StartDate),'У10 Ввод'!$D$136="",'У10 Ввод'!$E$136="",'У10 Ввод'!$D$136&gt;$B7),0,MAX(0,MIN(1,'У10 Ввод'!$E$136-NETWORKDAYS('У10 Ввод'!$D$136,$B7)+1))/Настройки!$E$16*100)</f>
        <v>0</v>
      </c>
      <c r="EB7" s="67" t="n">
        <f aca="false">IF(OR($D7=1,MONTH($B7)&lt;&gt;MONTH(StartDate),'У10 Ввод'!$D$137="",'У10 Ввод'!$E$137="",'У10 Ввод'!$D$137&gt;$B7),0,MAX(0,MIN(1,'У10 Ввод'!$E$137-NETWORKDAYS('У10 Ввод'!$D$137,$B7)+1))/Настройки!$E$16*100)</f>
        <v>0</v>
      </c>
      <c r="EC7" s="67" t="n">
        <f aca="false">IF(OR($D7=1,MONTH($B7)&lt;&gt;MONTH(StartDate),'У10 Ввод'!$D$138="",'У10 Ввод'!$E$138="",'У10 Ввод'!$D$138&gt;$B7),0,MAX(0,MIN(1,'У10 Ввод'!$E$138-NETWORKDAYS('У10 Ввод'!$D$138,$B7)+1))/Настройки!$E$16*100)</f>
        <v>0</v>
      </c>
      <c r="ED7" s="67" t="n">
        <f aca="false">IF(OR($D7=1,MONTH($B7)&lt;&gt;MONTH(StartDate),'У10 Ввод'!$D$139="",'У10 Ввод'!$E$139="",'У10 Ввод'!$D$139&gt;$B7),0,MAX(0,MIN(1,'У10 Ввод'!$E$139-NETWORKDAYS('У10 Ввод'!$D$139,$B7)+1))/Настройки!$E$16*100)</f>
        <v>0</v>
      </c>
      <c r="EE7" s="67" t="n">
        <f aca="false">IF(OR($D7=1,MONTH($B7)&lt;&gt;MONTH(StartDate),'У10 Ввод'!$D$140="",'У10 Ввод'!$E$140="",'У10 Ввод'!$D$140&gt;$B7),0,MAX(0,MIN(1,'У10 Ввод'!$E$140-NETWORKDAYS('У10 Ввод'!$D$140,$B7)+1))/Настройки!$E$16*100)</f>
        <v>0</v>
      </c>
      <c r="EF7" s="67" t="n">
        <f aca="false">IF(OR($D7=1,MONTH($B7)&lt;&gt;MONTH(StartDate),'У10 Ввод'!$D$141="",'У10 Ввод'!$E$141="",'У10 Ввод'!$D$141&gt;$B7),0,MAX(0,MIN(1,'У10 Ввод'!$E$141-NETWORKDAYS('У10 Ввод'!$D$141,$B7)+1))/Настройки!$E$16*100)</f>
        <v>0</v>
      </c>
      <c r="EG7" s="67" t="n">
        <f aca="false">IF(OR($D7=1,MONTH($B7)&lt;&gt;MONTH(StartDate),'У10 Ввод'!$D$142="",'У10 Ввод'!$E$142="",'У10 Ввод'!$D$142&gt;$B7),0,MAX(0,MIN(1,'У10 Ввод'!$E$142-NETWORKDAYS('У10 Ввод'!$D$142,$B7)+1))/Настройки!$E$16*100)</f>
        <v>0</v>
      </c>
      <c r="EH7" s="67" t="n">
        <f aca="false">IF(OR($D7=1,MONTH($B7)&lt;&gt;MONTH(StartDate),'У10 Ввод'!$D$143="",'У10 Ввод'!$E$143="",'У10 Ввод'!$D$143&gt;$B7),0,MAX(0,MIN(1,'У10 Ввод'!$E$143-NETWORKDAYS('У10 Ввод'!$D$143,$B7)+1))/Настройки!$E$16*100)</f>
        <v>0</v>
      </c>
      <c r="EI7" s="67" t="n">
        <f aca="false">IF(OR($D7=1,MONTH($B7)&lt;&gt;MONTH(StartDate),'У10 Ввод'!$D$144="",'У10 Ввод'!$E$144="",'У10 Ввод'!$D$144&gt;$B7),0,MAX(0,MIN(1,'У10 Ввод'!$E$144-NETWORKDAYS('У10 Ввод'!$D$144,$B7)+1))/Настройки!$E$16*100)</f>
        <v>0</v>
      </c>
      <c r="EJ7" s="67" t="n">
        <f aca="false">IF(OR($D7=1,MONTH($B7)&lt;&gt;MONTH(StartDate),'У10 Ввод'!$D$145="",'У10 Ввод'!$E$145="",'У10 Ввод'!$D$145&gt;$B7),0,MAX(0,MIN(1,'У10 Ввод'!$E$145-NETWORKDAYS('У10 Ввод'!$D$145,$B7)+1))/Настройки!$E$16*100)</f>
        <v>0</v>
      </c>
      <c r="EK7" s="67" t="n">
        <f aca="false">IF(OR($D7=1,MONTH($B7)&lt;&gt;MONTH(StartDate),'У10 Ввод'!$D$146="",'У10 Ввод'!$E$146="",'У10 Ввод'!$D$146&gt;$B7),0,MAX(0,MIN(1,'У10 Ввод'!$E$146-NETWORKDAYS('У10 Ввод'!$D$146,$B7)+1))/Настройки!$E$16*100)</f>
        <v>0</v>
      </c>
      <c r="EL7" s="67" t="n">
        <f aca="false">IF(OR($D7=1,MONTH($B7)&lt;&gt;MONTH(StartDate),'У10 Ввод'!$D$147="",'У10 Ввод'!$E$147="",'У10 Ввод'!$D$147&gt;$B7),0,MAX(0,MIN(1,'У10 Ввод'!$E$147-NETWORKDAYS('У10 Ввод'!$D$147,$B7)+1))/Настройки!$E$16*100)</f>
        <v>0</v>
      </c>
      <c r="EM7" s="67" t="n">
        <f aca="false">IF(OR($D7=1,MONTH($B7)&lt;&gt;MONTH(StartDate),'У10 Ввод'!$D$148="",'У10 Ввод'!$E$148="",'У10 Ввод'!$D$148&gt;$B7),0,MAX(0,MIN(1,'У10 Ввод'!$E$148-NETWORKDAYS('У10 Ввод'!$D$148,$B7)+1))/Настройки!$E$16*100)</f>
        <v>0</v>
      </c>
      <c r="EN7" s="67" t="n">
        <f aca="false">IF(OR($D7=1,MONTH($B7)&lt;&gt;MONTH(StartDate),'У10 Ввод'!$D$149="",'У10 Ввод'!$E$149="",'У10 Ввод'!$D$149&gt;$B7),0,MAX(0,MIN(1,'У10 Ввод'!$E$149-NETWORKDAYS('У10 Ввод'!$D$149,$B7)+1))/Настройки!$E$16*100)</f>
        <v>0</v>
      </c>
      <c r="EO7" s="67" t="n">
        <f aca="false">IF(OR($D7=1,MONTH($B7)&lt;&gt;MONTH(StartDate),'У10 Ввод'!$D$150="",'У10 Ввод'!$E$150="",'У10 Ввод'!$D$150&gt;$B7),0,MAX(0,MIN(1,'У10 Ввод'!$E$150-NETWORKDAYS('У10 Ввод'!$D$150,$B7)+1))/Настройки!$E$16*100)</f>
        <v>0</v>
      </c>
      <c r="EP7" s="67" t="n">
        <f aca="false">IF(OR($D7=1,MONTH($B7)&lt;&gt;MONTH(StartDate),'У10 Ввод'!$D$151="",'У10 Ввод'!$E$151="",'У10 Ввод'!$D$151&gt;$B7),0,MAX(0,MIN(1,'У10 Ввод'!$E$151-NETWORKDAYS('У10 Ввод'!$D$151,$B7)+1))/Настройки!$E$16*100)</f>
        <v>0</v>
      </c>
      <c r="EQ7" s="67" t="n">
        <f aca="false">IF(OR($D7=1,MONTH($B7)&lt;&gt;MONTH(StartDate),'У10 Ввод'!$D$152="",'У10 Ввод'!$E$152="",'У10 Ввод'!$D$152&gt;$B7),0,MAX(0,MIN(1,'У10 Ввод'!$E$152-NETWORKDAYS('У10 Ввод'!$D$152,$B7)+1))/Настройки!$E$16*100)</f>
        <v>0</v>
      </c>
      <c r="ER7" s="67" t="n">
        <f aca="false">IF(OR($D7=1,MONTH($B7)&lt;&gt;MONTH(StartDate),'У10 Ввод'!$D$153="",'У10 Ввод'!$E$153="",'У10 Ввод'!$D$153&gt;$B7),0,MAX(0,MIN(1,'У10 Ввод'!$E$153-NETWORKDAYS('У10 Ввод'!$D$153,$B7)+1))/Настройки!$E$16*100)</f>
        <v>0</v>
      </c>
      <c r="ES7" s="67" t="n">
        <f aca="false">IF(OR($D7=1,MONTH($B7)&lt;&gt;MONTH(StartDate),'У10 Ввод'!$D$154="",'У10 Ввод'!$E$154="",'У10 Ввод'!$D$154&gt;$B7),0,MAX(0,MIN(1,'У10 Ввод'!$E$154-NETWORKDAYS('У10 Ввод'!$D$154,$B7)+1))/Настройки!$E$16*100)</f>
        <v>0</v>
      </c>
      <c r="ET7" s="67" t="n">
        <f aca="false">IF(OR($D7=1,MONTH($B7)&lt;&gt;MONTH(StartDate),'У10 Ввод'!$D$155="",'У10 Ввод'!$E$155="",'У10 Ввод'!$D$155&gt;$B7),0,MAX(0,MIN(1,'У10 Ввод'!$E$155-NETWORKDAYS('У10 Ввод'!$D$155,$B7)+1))/Настройки!$E$16*100)</f>
        <v>0</v>
      </c>
      <c r="EU7" s="67" t="n">
        <f aca="false">IF(OR($D7=1,MONTH($B7)&lt;&gt;MONTH(StartDate),'У10 Ввод'!$D$156="",'У10 Ввод'!$E$156="",'У10 Ввод'!$D$156&gt;$B7),0,MAX(0,MIN(1,'У10 Ввод'!$E$156-NETWORKDAYS('У10 Ввод'!$D$156,$B7)+1))/Настройки!$E$16*100)</f>
        <v>0</v>
      </c>
      <c r="EV7" s="67" t="n">
        <f aca="false">IF(OR($D7=1,MONTH($B7)&lt;&gt;MONTH(StartDate),'У10 Ввод'!$D$157="",'У10 Ввод'!$E$157="",'У10 Ввод'!$D$157&gt;$B7),0,MAX(0,MIN(1,'У10 Ввод'!$E$157-NETWORKDAYS('У10 Ввод'!$D$157,$B7)+1))/Настройки!$E$16*100)</f>
        <v>0</v>
      </c>
      <c r="EW7" s="67" t="n">
        <f aca="false">IF(OR($D7=1,MONTH($B7)&lt;&gt;MONTH(StartDate),'У10 Ввод'!$D$158="",'У10 Ввод'!$E$158="",'У10 Ввод'!$D$158&gt;$B7),0,MAX(0,MIN(1,'У10 Ввод'!$E$158-NETWORKDAYS('У10 Ввод'!$D$158,$B7)+1))/Настройки!$E$16*100)</f>
        <v>0</v>
      </c>
      <c r="EX7" s="67" t="n">
        <f aca="false">IF(OR($D7=1,MONTH($B7)&lt;&gt;MONTH(StartDate),'У10 Ввод'!$D$159="",'У10 Ввод'!$E$159="",'У10 Ввод'!$D$159&gt;$B7),0,MAX(0,MIN(1,'У10 Ввод'!$E$159-NETWORKDAYS('У10 Ввод'!$D$159,$B7)+1))/Настройки!$E$16*100)</f>
        <v>0</v>
      </c>
      <c r="EY7" s="67" t="n">
        <f aca="false">IF(OR($D7=1,MONTH($B7)&lt;&gt;MONTH(StartDate),'У10 Ввод'!$D$160="",'У10 Ввод'!$E$160="",'У10 Ввод'!$D$160&gt;$B7),0,MAX(0,MIN(1,'У10 Ввод'!$E$160-NETWORKDAYS('У10 Ввод'!$D$160,$B7)+1))/Настройки!$E$16*100)</f>
        <v>0</v>
      </c>
      <c r="EZ7" s="67" t="n">
        <f aca="false">IF(OR($D7=1,MONTH($B7)&lt;&gt;MONTH(StartDate),'У10 Ввод'!$D$161="",'У10 Ввод'!$E$161="",'У10 Ввод'!$D$161&gt;$B7),0,MAX(0,MIN(1,'У10 Ввод'!$E$161-NETWORKDAYS('У10 Ввод'!$D$161,$B7)+1))/Настройки!$E$16*100)</f>
        <v>0</v>
      </c>
      <c r="FA7" s="67" t="n">
        <f aca="false">IF(OR($D7=1,MONTH($B7)&lt;&gt;MONTH(StartDate),'У10 Ввод'!$D$162="",'У10 Ввод'!$E$162="",'У10 Ввод'!$D$162&gt;$B7),0,MAX(0,MIN(1,'У10 Ввод'!$E$162-NETWORKDAYS('У10 Ввод'!$D$162,$B7)+1))/Настройки!$E$16*100)</f>
        <v>0</v>
      </c>
      <c r="FB7" s="67" t="n">
        <f aca="false">IF(OR($D7=1,MONTH($B7)&lt;&gt;MONTH(StartDate),'У10 Ввод'!$D$163="",'У10 Ввод'!$E$163="",'У10 Ввод'!$D$163&gt;$B7),0,MAX(0,MIN(1,'У10 Ввод'!$E$163-NETWORKDAYS('У10 Ввод'!$D$163,$B7)+1))/Настройки!$E$16*100)</f>
        <v>0</v>
      </c>
      <c r="FC7" s="67" t="n">
        <f aca="false">IF(OR($D7=1,MONTH($B7)&lt;&gt;MONTH(StartDate),'У10 Ввод'!$D$164="",'У10 Ввод'!$E$164="",'У10 Ввод'!$D$164&gt;$B7),0,MAX(0,MIN(1,'У10 Ввод'!$E$164-NETWORKDAYS('У10 Ввод'!$D$164,$B7)+1))/Настройки!$E$16*100)</f>
        <v>0</v>
      </c>
      <c r="FD7" s="67" t="n">
        <f aca="false">IF(OR($D7=1,MONTH($B7)&lt;&gt;MONTH(StartDate),'У10 Ввод'!$D$165="",'У10 Ввод'!$E$165="",'У10 Ввод'!$D$165&gt;$B7),0,MAX(0,MIN(1,'У10 Ввод'!$E$165-NETWORKDAYS('У10 Ввод'!$D$165,$B7)+1))/Настройки!$E$16*100)</f>
        <v>0</v>
      </c>
      <c r="FE7" s="67" t="n">
        <f aca="false">IF(OR($D7=1,MONTH($B7)&lt;&gt;MONTH(StartDate),'У10 Ввод'!$D$166="",'У10 Ввод'!$E$166="",'У10 Ввод'!$D$166&gt;$B7),0,MAX(0,MIN(1,'У10 Ввод'!$E$166-NETWORKDAYS('У10 Ввод'!$D$166,$B7)+1))/Настройки!$E$16*100)</f>
        <v>0</v>
      </c>
      <c r="FF7" s="67" t="n">
        <f aca="false">IF(OR($D7=1,MONTH($B7)&lt;&gt;MONTH(StartDate),'У10 Ввод'!$D$167="",'У10 Ввод'!$E$167="",'У10 Ввод'!$D$167&gt;$B7),0,MAX(0,MIN(1,'У10 Ввод'!$E$167-NETWORKDAYS('У10 Ввод'!$D$167,$B7)+1))/Настройки!$E$16*100)</f>
        <v>0</v>
      </c>
      <c r="FG7" s="67" t="n">
        <f aca="false">IF(OR($D7=1,MONTH($B7)&lt;&gt;MONTH(StartDate),'У10 Ввод'!$D$168="",'У10 Ввод'!$E$168="",'У10 Ввод'!$D$168&gt;$B7),0,MAX(0,MIN(1,'У10 Ввод'!$E$168-NETWORKDAYS('У10 Ввод'!$D$168,$B7)+1))/Настройки!$E$16*100)</f>
        <v>0</v>
      </c>
      <c r="FH7" s="67" t="n">
        <f aca="false">IF(OR($D7=1,MONTH($B7)&lt;&gt;MONTH(StartDate),'У10 Ввод'!$D$169="",'У10 Ввод'!$E$169="",'У10 Ввод'!$D$169&gt;$B7),0,MAX(0,MIN(1,'У10 Ввод'!$E$169-NETWORKDAYS('У10 Ввод'!$D$169,$B7)+1))/Настройки!$E$16*100)</f>
        <v>0</v>
      </c>
      <c r="FI7" s="67" t="n">
        <f aca="false">IF(OR($D7=1,MONTH($B7)&lt;&gt;MONTH(StartDate),'У10 Ввод'!$D$170="",'У10 Ввод'!$E$170="",'У10 Ввод'!$D$170&gt;$B7),0,MAX(0,MIN(1,'У10 Ввод'!$E$170-NETWORKDAYS('У10 Ввод'!$D$170,$B7)+1))/Настройки!$E$16*100)</f>
        <v>0</v>
      </c>
      <c r="FJ7" s="67" t="n">
        <f aca="false">IF(OR($D7=1,MONTH($B7)&lt;&gt;MONTH(StartDate),'У10 Ввод'!$D$171="",'У10 Ввод'!$E$171="",'У10 Ввод'!$D$171&gt;$B7),0,MAX(0,MIN(1,'У10 Ввод'!$E$171-NETWORKDAYS('У10 Ввод'!$D$171,$B7)+1))/Настройки!$E$16*100)</f>
        <v>0</v>
      </c>
      <c r="FK7" s="67" t="n">
        <f aca="false">IF(OR($D7=1,MONTH($B7)&lt;&gt;MONTH(StartDate),'У10 Ввод'!$D$172="",'У10 Ввод'!$E$172="",'У10 Ввод'!$D$172&gt;$B7),0,MAX(0,MIN(1,'У10 Ввод'!$E$172-NETWORKDAYS('У10 Ввод'!$D$172,$B7)+1))/Настройки!$E$16*100)</f>
        <v>0</v>
      </c>
      <c r="FL7" s="67" t="n">
        <f aca="false">IF(OR($D7=1,MONTH($B7)&lt;&gt;MONTH(StartDate),'У10 Ввод'!$D$173="",'У10 Ввод'!$E$173="",'У10 Ввод'!$D$173&gt;$B7),0,MAX(0,MIN(1,'У10 Ввод'!$E$173-NETWORKDAYS('У10 Ввод'!$D$173,$B7)+1))/Настройки!$E$16*100)</f>
        <v>0</v>
      </c>
      <c r="FM7" s="67" t="n">
        <f aca="false">IF(OR($D7=1,MONTH($B7)&lt;&gt;MONTH(StartDate),'У10 Ввод'!$D$174="",'У10 Ввод'!$E$174="",'У10 Ввод'!$D$174&gt;$B7),0,MAX(0,MIN(1,'У10 Ввод'!$E$174-NETWORKDAYS('У10 Ввод'!$D$174,$B7)+1))/Настройки!$E$16*100)</f>
        <v>0</v>
      </c>
      <c r="FN7" s="67" t="n">
        <f aca="false">IF(OR($D7=1,MONTH($B7)&lt;&gt;MONTH(StartDate),'У10 Ввод'!$D$175="",'У10 Ввод'!$E$175="",'У10 Ввод'!$D$175&gt;$B7),0,MAX(0,MIN(1,'У10 Ввод'!$E$175-NETWORKDAYS('У10 Ввод'!$D$175,$B7)+1))/Настройки!$E$16*100)</f>
        <v>0</v>
      </c>
      <c r="FO7" s="67" t="n">
        <f aca="false">IF(OR($D7=1,MONTH($B7)&lt;&gt;MONTH(StartDate),'У10 Ввод'!$D$176="",'У10 Ввод'!$E$176="",'У10 Ввод'!$D$176&gt;$B7),0,MAX(0,MIN(1,'У10 Ввод'!$E$176-NETWORKDAYS('У10 Ввод'!$D$176,$B7)+1))/Настройки!$E$16*100)</f>
        <v>0</v>
      </c>
      <c r="FP7" s="67" t="n">
        <f aca="false">IF(OR($D7=1,MONTH($B7)&lt;&gt;MONTH(StartDate),'У10 Ввод'!$D$177="",'У10 Ввод'!$E$177="",'У10 Ввод'!$D$177&gt;$B7),0,MAX(0,MIN(1,'У10 Ввод'!$E$177-NETWORKDAYS('У10 Ввод'!$D$177,$B7)+1))/Настройки!$E$16*100)</f>
        <v>0</v>
      </c>
      <c r="FQ7" s="67" t="n">
        <f aca="false">IF(OR($D7=1,MONTH($B7)&lt;&gt;MONTH(StartDate),'У10 Ввод'!$D$178="",'У10 Ввод'!$E$178="",'У10 Ввод'!$D$178&gt;$B7),0,MAX(0,MIN(1,'У10 Ввод'!$E$178-NETWORKDAYS('У10 Ввод'!$D$178,$B7)+1))/Настройки!$E$16*100)</f>
        <v>0</v>
      </c>
      <c r="FR7" s="67" t="n">
        <f aca="false">IF(OR($D7=1,MONTH($B7)&lt;&gt;MONTH(StartDate),'У10 Ввод'!$D$179="",'У10 Ввод'!$E$179="",'У10 Ввод'!$D$179&gt;$B7),0,MAX(0,MIN(1,'У10 Ввод'!$E$179-NETWORKDAYS('У10 Ввод'!$D$179,$B7)+1))/Настройки!$E$16*100)</f>
        <v>0</v>
      </c>
      <c r="FS7" s="67" t="n">
        <f aca="false">IF(OR($D7=1,MONTH($B7)&lt;&gt;MONTH(StartDate),'У10 Ввод'!$D$180="",'У10 Ввод'!$E$180="",'У10 Ввод'!$D$180&gt;$B7),0,MAX(0,MIN(1,'У10 Ввод'!$E$180-NETWORKDAYS('У10 Ввод'!$D$180,$B7)+1))/Настройки!$E$16*100)</f>
        <v>0</v>
      </c>
      <c r="FT7" s="67" t="n">
        <f aca="false">IF(OR($D7=1,MONTH($B7)&lt;&gt;MONTH(StartDate),'У10 Ввод'!$D$181="",'У10 Ввод'!$E$181="",'У10 Ввод'!$D$181&gt;$B7),0,MAX(0,MIN(1,'У10 Ввод'!$E$181-NETWORKDAYS('У10 Ввод'!$D$181,$B7)+1))/Настройки!$E$16*100)</f>
        <v>0</v>
      </c>
      <c r="FU7" s="67" t="n">
        <f aca="false">IF(OR($D7=1,MONTH($B7)&lt;&gt;MONTH(StartDate),'У10 Ввод'!$D$182="",'У10 Ввод'!$E$182="",'У10 Ввод'!$D$182&gt;$B7),0,MAX(0,MIN(1,'У10 Ввод'!$E$182-NETWORKDAYS('У10 Ввод'!$D$182,$B7)+1))/Настройки!$E$16*100)</f>
        <v>0</v>
      </c>
      <c r="FV7" s="67" t="n">
        <f aca="false">IF(OR($D7=1,MONTH($B7)&lt;&gt;MONTH(StartDate),'У10 Ввод'!$D$183="",'У10 Ввод'!$E$183="",'У10 Ввод'!$D$183&gt;$B7),0,MAX(0,MIN(1,'У10 Ввод'!$E$183-NETWORKDAYS('У10 Ввод'!$D$183,$B7)+1))/Настройки!$E$16*100)</f>
        <v>0</v>
      </c>
      <c r="FW7" s="67" t="n">
        <f aca="false">IF(OR($D7=1,MONTH($B7)&lt;&gt;MONTH(StartDate),'У10 Ввод'!$D$184="",'У10 Ввод'!$E$184="",'У10 Ввод'!$D$184&gt;$B7),0,MAX(0,MIN(1,'У10 Ввод'!$E$184-NETWORKDAYS('У10 Ввод'!$D$184,$B7)+1))/Настройки!$E$16*100)</f>
        <v>0</v>
      </c>
      <c r="FX7" s="67" t="n">
        <f aca="false">IF(OR($D7=1,MONTH($B7)&lt;&gt;MONTH(StartDate),'У10 Ввод'!$D$185="",'У10 Ввод'!$E$185="",'У10 Ввод'!$D$185&gt;$B7),0,MAX(0,MIN(1,'У10 Ввод'!$E$185-NETWORKDAYS('У10 Ввод'!$D$185,$B7)+1))/Настройки!$E$16*100)</f>
        <v>0</v>
      </c>
      <c r="FY7" s="67" t="n">
        <f aca="false">IF(OR($D7=1,MONTH($B7)&lt;&gt;MONTH(StartDate),'У10 Ввод'!$D$186="",'У10 Ввод'!$E$186="",'У10 Ввод'!$D$186&gt;$B7),0,MAX(0,MIN(1,'У10 Ввод'!$E$186-NETWORKDAYS('У10 Ввод'!$D$186,$B7)+1))/Настройки!$E$16*100)</f>
        <v>0</v>
      </c>
      <c r="FZ7" s="67" t="n">
        <f aca="false">IF(OR($D7=1,MONTH($B7)&lt;&gt;MONTH(StartDate),'У10 Ввод'!$D$187="",'У10 Ввод'!$E$187="",'У10 Ввод'!$D$187&gt;$B7),0,MAX(0,MIN(1,'У10 Ввод'!$E$187-NETWORKDAYS('У10 Ввод'!$D$187,$B7)+1))/Настройки!$E$16*100)</f>
        <v>0</v>
      </c>
      <c r="GA7" s="67" t="n">
        <f aca="false">IF(OR($D7=1,MONTH($B7)&lt;&gt;MONTH(StartDate),'У10 Ввод'!$D$188="",'У10 Ввод'!$E$188="",'У10 Ввод'!$D$188&gt;$B7),0,MAX(0,MIN(1,'У10 Ввод'!$E$188-NETWORKDAYS('У10 Ввод'!$D$188,$B7)+1))/Настройки!$E$16*100)</f>
        <v>0</v>
      </c>
      <c r="GB7" s="67" t="n">
        <f aca="false">IF(OR($D7=1,MONTH($B7)&lt;&gt;MONTH(StartDate),'У10 Ввод'!$D$189="",'У10 Ввод'!$E$189="",'У10 Ввод'!$D$189&gt;$B7),0,MAX(0,MIN(1,'У10 Ввод'!$E$189-NETWORKDAYS('У10 Ввод'!$D$189,$B7)+1))/Настройки!$E$16*100)</f>
        <v>0</v>
      </c>
      <c r="GC7" s="67" t="n">
        <f aca="false">IF(OR($D7=1,MONTH($B7)&lt;&gt;MONTH(StartDate),'У10 Ввод'!$D$190="",'У10 Ввод'!$E$190="",'У10 Ввод'!$D$190&gt;$B7),0,MAX(0,MIN(1,'У10 Ввод'!$E$190-NETWORKDAYS('У10 Ввод'!$D$190,$B7)+1))/Настройки!$E$16*100)</f>
        <v>0</v>
      </c>
      <c r="GD7" s="67" t="n">
        <f aca="false">IF(OR($D7=1,MONTH($B7)&lt;&gt;MONTH(StartDate),'У10 Ввод'!$D$191="",'У10 Ввод'!$E$191="",'У10 Ввод'!$D$191&gt;$B7),0,MAX(0,MIN(1,'У10 Ввод'!$E$191-NETWORKDAYS('У10 Ввод'!$D$191,$B7)+1))/Настройки!$E$16*100)</f>
        <v>0</v>
      </c>
      <c r="GE7" s="67" t="n">
        <f aca="false">IF(OR($D7=1,MONTH($B7)&lt;&gt;MONTH(StartDate),'У10 Ввод'!$D$192="",'У10 Ввод'!$E$192="",'У10 Ввод'!$D$192&gt;$B7),0,MAX(0,MIN(1,'У10 Ввод'!$E$192-NETWORKDAYS('У10 Ввод'!$D$192,$B7)+1))/Настройки!$E$16*100)</f>
        <v>0</v>
      </c>
      <c r="GF7" s="67" t="n">
        <f aca="false">IF(OR($D7=1,MONTH($B7)&lt;&gt;MONTH(StartDate),'У10 Ввод'!$D$193="",'У10 Ввод'!$E$193="",'У10 Ввод'!$D$193&gt;$B7),0,MAX(0,MIN(1,'У10 Ввод'!$E$193-NETWORKDAYS('У10 Ввод'!$D$193,$B7)+1))/Настройки!$E$16*100)</f>
        <v>0</v>
      </c>
      <c r="GG7" s="67" t="n">
        <f aca="false">IF(OR($D7=1,MONTH($B7)&lt;&gt;MONTH(StartDate),'У10 Ввод'!$D$194="",'У10 Ввод'!$E$194="",'У10 Ввод'!$D$194&gt;$B7),0,MAX(0,MIN(1,'У10 Ввод'!$E$194-NETWORKDAYS('У10 Ввод'!$D$194,$B7)+1))/Настройки!$E$16*100)</f>
        <v>0</v>
      </c>
      <c r="GH7" s="67" t="n">
        <f aca="false">IF(OR($D7=1,MONTH($B7)&lt;&gt;MONTH(StartDate),'У10 Ввод'!$D$195="",'У10 Ввод'!$E$195="",'У10 Ввод'!$D$195&gt;$B7),0,MAX(0,MIN(1,'У10 Ввод'!$E$195-NETWORKDAYS('У10 Ввод'!$D$195,$B7)+1))/Настройки!$E$16*100)</f>
        <v>0</v>
      </c>
      <c r="GI7" s="67" t="n">
        <f aca="false">IF(OR($D7=1,MONTH($B7)&lt;&gt;MONTH(StartDate),'У10 Ввод'!$D$196="",'У10 Ввод'!$E$196="",'У10 Ввод'!$D$196&gt;$B7),0,MAX(0,MIN(1,'У10 Ввод'!$E$196-NETWORKDAYS('У10 Ввод'!$D$196,$B7)+1))/Настройки!$E$16*100)</f>
        <v>0</v>
      </c>
      <c r="GJ7" s="67" t="n">
        <f aca="false">IF(OR($D7=1,MONTH($B7)&lt;&gt;MONTH(StartDate),'У10 Ввод'!$D$197="",'У10 Ввод'!$E$197="",'У10 Ввод'!$D$197&gt;$B7),0,MAX(0,MIN(1,'У10 Ввод'!$E$197-NETWORKDAYS('У10 Ввод'!$D$197,$B7)+1))/Настройки!$E$16*100)</f>
        <v>0</v>
      </c>
      <c r="GK7" s="67" t="n">
        <f aca="false">IF(OR($D7=1,MONTH($B7)&lt;&gt;MONTH(StartDate),'У10 Ввод'!$D$198="",'У10 Ввод'!$E$198="",'У10 Ввод'!$D$198&gt;$B7),0,MAX(0,MIN(1,'У10 Ввод'!$E$198-NETWORKDAYS('У10 Ввод'!$D$198,$B7)+1))/Настройки!$E$16*100)</f>
        <v>0</v>
      </c>
      <c r="GL7" s="67" t="n">
        <f aca="false">IF(OR($D7=1,MONTH($B7)&lt;&gt;MONTH(StartDate),'У10 Ввод'!$D$199="",'У10 Ввод'!$E$199="",'У10 Ввод'!$D$199&gt;$B7),0,MAX(0,MIN(1,'У10 Ввод'!$E$199-NETWORKDAYS('У10 Ввод'!$D$199,$B7)+1))/Настройки!$E$16*100)</f>
        <v>0</v>
      </c>
      <c r="GM7" s="67" t="n">
        <f aca="false">IF(OR($D7=1,MONTH($B7)&lt;&gt;MONTH(StartDate),'У10 Ввод'!$D$200="",'У10 Ввод'!$E$200="",'У10 Ввод'!$D$200&gt;$B7),0,MAX(0,MIN(1,'У10 Ввод'!$E$200-NETWORKDAYS('У10 Ввод'!$D$200,$B7)+1))/Настройки!$E$16*100)</f>
        <v>0</v>
      </c>
      <c r="GN7" s="67" t="n">
        <f aca="false">IF(OR($D7=1,MONTH($B7)&lt;&gt;MONTH(StartDate),'У10 Ввод'!$D$201="",'У10 Ввод'!$E$201="",'У10 Ввод'!$D$201&gt;$B7),0,MAX(0,MIN(1,'У10 Ввод'!$E$201-NETWORKDAYS('У10 Ввод'!$D$201,$B7)+1))/Настройки!$E$16*100)</f>
        <v>0</v>
      </c>
      <c r="GO7" s="67" t="n">
        <f aca="false">IF(OR($D7=1,MONTH($B7)&lt;&gt;MONTH(StartDate),'У10 Ввод'!$D$202="",'У10 Ввод'!$E$202="",'У10 Ввод'!$D$202&gt;$B7),0,MAX(0,MIN(1,'У10 Ввод'!$E$202-NETWORKDAYS('У10 Ввод'!$D$202,$B7)+1))/Настройки!$E$16*100)</f>
        <v>0</v>
      </c>
      <c r="GP7" s="67" t="n">
        <f aca="false">IF(OR($D7=1,MONTH($B7)&lt;&gt;MONTH(StartDate),'У10 Ввод'!$D$203="",'У10 Ввод'!$E$203="",'У10 Ввод'!$D$203&gt;$B7),0,MAX(0,MIN(1,'У10 Ввод'!$E$203-NETWORKDAYS('У10 Ввод'!$D$203,$B7)+1))/Настройки!$E$16*100)</f>
        <v>0</v>
      </c>
      <c r="GQ7" s="67" t="n">
        <f aca="false">IF(OR($D7=1,MONTH($B7)&lt;&gt;MONTH(StartDate),'У10 Ввод'!$D$204="",'У10 Ввод'!$E$204="",'У10 Ввод'!$D$204&gt;$B7),0,MAX(0,MIN(1,'У10 Ввод'!$E$204-NETWORKDAYS('У10 Ввод'!$D$204,$B7)+1))/Настройки!$E$16*100)</f>
        <v>0</v>
      </c>
      <c r="GR7" s="67" t="n">
        <f aca="false">IF(OR($D7=1,MONTH($B7)&lt;&gt;MONTH(StartDate),'У10 Ввод'!$D$205="",'У10 Ввод'!$E$205="",'У10 Ввод'!$D$205&gt;$B7),0,MAX(0,MIN(1,'У10 Ввод'!$E$205-NETWORKDAYS('У10 Ввод'!$D$205,$B7)+1))/Настройки!$E$16*100)</f>
        <v>0</v>
      </c>
      <c r="GS7" s="67" t="n">
        <f aca="false">IF(OR($D7=1,MONTH($B7)&lt;&gt;MONTH(StartDate),'У10 Ввод'!$D$206="",'У10 Ввод'!$E$206="",'У10 Ввод'!$D$206&gt;$B7),0,MAX(0,MIN(1,'У10 Ввод'!$E$206-NETWORKDAYS('У10 Ввод'!$D$206,$B7)+1))/Настройки!$E$16*100)</f>
        <v>0</v>
      </c>
      <c r="GT7" s="67" t="n">
        <f aca="false">IF(OR($D7=1,MONTH($B7)&lt;&gt;MONTH(StartDate),'У10 Ввод'!$D$207="",'У10 Ввод'!$E$207="",'У10 Ввод'!$D$207&gt;$B7),0,MAX(0,MIN(1,'У10 Ввод'!$E$207-NETWORKDAYS('У10 Ввод'!$D$207,$B7)+1))/Настройки!$E$16*100)</f>
        <v>0</v>
      </c>
      <c r="GU7" s="67" t="n">
        <f aca="false">IF(OR($D7=1,MONTH($B7)&lt;&gt;MONTH(StartDate),'У10 Ввод'!$D$208="",'У10 Ввод'!$E$208="",'У10 Ввод'!$D$208&gt;$B7),0,MAX(0,MIN(1,'У10 Ввод'!$E$208-NETWORKDAYS('У10 Ввод'!$D$208,$B7)+1))/Настройки!$E$16*100)</f>
        <v>0</v>
      </c>
      <c r="GV7" s="67" t="n">
        <f aca="false">IF(OR($D7=1,MONTH($B7)&lt;&gt;MONTH(StartDate),'У10 Ввод'!$D$209="",'У10 Ввод'!$E$209="",'У10 Ввод'!$D$209&gt;$B7),0,MAX(0,MIN(1,'У10 Ввод'!$E$209-NETWORKDAYS('У10 Ввод'!$D$209,$B7)+1))/Настройки!$E$16*100)</f>
        <v>0</v>
      </c>
      <c r="GW7" s="67" t="n">
        <f aca="false">IF(OR($D7=1,MONTH($B7)&lt;&gt;MONTH(StartDate),'У10 Ввод'!$D$210="",'У10 Ввод'!$E$210="",'У10 Ввод'!$D$210&gt;$B7),0,MAX(0,MIN(1,'У10 Ввод'!$E$210-NETWORKDAYS('У10 Ввод'!$D$210,$B7)+1))/Настройки!$E$16*100)</f>
        <v>0</v>
      </c>
      <c r="GX7" s="67" t="n">
        <f aca="false">IF(OR($D7=1,MONTH($B7)&lt;&gt;MONTH(StartDate),'У10 Ввод'!$D$211="",'У10 Ввод'!$E$211="",'У10 Ввод'!$D$211&gt;$B7),0,MAX(0,MIN(1,'У10 Ввод'!$E$211-NETWORKDAYS('У10 Ввод'!$D$211,$B7)+1))/Настройки!$E$16*100)</f>
        <v>0</v>
      </c>
      <c r="GY7" s="67" t="n">
        <f aca="false">IF(OR($D7=1,MONTH($B7)&lt;&gt;MONTH(StartDate),'У10 Ввод'!$D$212="",'У10 Ввод'!$E$212="",'У10 Ввод'!$D$212&gt;$B7),0,MAX(0,MIN(1,'У10 Ввод'!$E$212-NETWORKDAYS('У10 Ввод'!$D$212,$B7)+1))/Настройки!$E$16*100)</f>
        <v>0</v>
      </c>
      <c r="GZ7" s="67" t="n">
        <f aca="false">IF(OR($D7=1,MONTH($B7)&lt;&gt;MONTH(StartDate),'У10 Ввод'!$D$213="",'У10 Ввод'!$E$213="",'У10 Ввод'!$D$213&gt;$B7),0,MAX(0,MIN(1,'У10 Ввод'!$E$213-NETWORKDAYS('У10 Ввод'!$D$213,$B7)+1))/Настройки!$E$16*100)</f>
        <v>0</v>
      </c>
      <c r="HA7" s="67" t="n">
        <f aca="false">IF(OR($D7=1,MONTH($B7)&lt;&gt;MONTH(StartDate),'У10 Ввод'!$D$214="",'У10 Ввод'!$E$214="",'У10 Ввод'!$D$214&gt;$B7),0,MAX(0,MIN(1,'У10 Ввод'!$E$214-NETWORKDAYS('У10 Ввод'!$D$214,$B7)+1))/Настройки!$E$16*100)</f>
        <v>0</v>
      </c>
      <c r="HB7" s="67" t="n">
        <f aca="false">IF(OR($D7=1,MONTH($B7)&lt;&gt;MONTH(StartDate),'У10 Ввод'!$D$215="",'У10 Ввод'!$E$215="",'У10 Ввод'!$D$215&gt;$B7),0,MAX(0,MIN(1,'У10 Ввод'!$E$215-NETWORKDAYS('У10 Ввод'!$D$215,$B7)+1))/Настройки!$E$16*100)</f>
        <v>0</v>
      </c>
      <c r="HC7" s="67" t="n">
        <f aca="false">IF(OR($D7=1,MONTH($B7)&lt;&gt;MONTH(StartDate),'У10 Ввод'!$D$216="",'У10 Ввод'!$E$216="",'У10 Ввод'!$D$216&gt;$B7),0,MAX(0,MIN(1,'У10 Ввод'!$E$216-NETWORKDAYS('У10 Ввод'!$D$216,$B7)+1))/Настройки!$E$16*100)</f>
        <v>0</v>
      </c>
      <c r="HD7" s="67" t="n">
        <f aca="false">IF(OR($D7=1,MONTH($B7)&lt;&gt;MONTH(StartDate),'У10 Ввод'!$D$217="",'У10 Ввод'!$E$217="",'У10 Ввод'!$D$217&gt;$B7),0,MAX(0,MIN(1,'У10 Ввод'!$E$217-NETWORKDAYS('У10 Ввод'!$D$217,$B7)+1))/Настройки!$E$16*100)</f>
        <v>0</v>
      </c>
      <c r="HE7" s="67" t="n">
        <f aca="false">IF(OR($D7=1,MONTH($B7)&lt;&gt;MONTH(StartDate),'У10 Ввод'!$D$218="",'У10 Ввод'!$E$218="",'У10 Ввод'!$D$218&gt;$B7),0,MAX(0,MIN(1,'У10 Ввод'!$E$218-NETWORKDAYS('У10 Ввод'!$D$218,$B7)+1))/Настройки!$E$16*100)</f>
        <v>0</v>
      </c>
      <c r="HF7" s="67" t="n">
        <f aca="false">IF(OR($D7=1,MONTH($B7)&lt;&gt;MONTH(StartDate),'У10 Ввод'!$D$219="",'У10 Ввод'!$E$219="",'У10 Ввод'!$D$219&gt;$B7),0,MAX(0,MIN(1,'У10 Ввод'!$E$219-NETWORKDAYS('У10 Ввод'!$D$219,$B7)+1))/Настройки!$E$16*100)</f>
        <v>0</v>
      </c>
      <c r="HG7" s="67" t="n">
        <f aca="false">IF(OR($D7=1,MONTH($B7)&lt;&gt;MONTH(StartDate),'У10 Ввод'!$D$220="",'У10 Ввод'!$E$220="",'У10 Ввод'!$D$220&gt;$B7),0,MAX(0,MIN(1,'У10 Ввод'!$E$220-NETWORKDAYS('У10 Ввод'!$D$220,$B7)+1))/Настройки!$E$16*100)</f>
        <v>0</v>
      </c>
      <c r="HH7" s="67" t="n">
        <f aca="false">IF(OR($D7=1,MONTH($B7)&lt;&gt;MONTH(StartDate),'У10 Ввод'!$D$221="",'У10 Ввод'!$E$221="",'У10 Ввод'!$D$221&gt;$B7),0,MAX(0,MIN(1,'У10 Ввод'!$E$221-NETWORKDAYS('У10 Ввод'!$D$221,$B7)+1))/Настройки!$E$16*100)</f>
        <v>0</v>
      </c>
      <c r="HI7" s="67" t="n">
        <f aca="false">IF(OR($D7=1,MONTH($B7)&lt;&gt;MONTH(StartDate),'У10 Ввод'!$D$222="",'У10 Ввод'!$E$222="",'У10 Ввод'!$D$222&gt;$B7),0,MAX(0,MIN(1,'У10 Ввод'!$E$222-NETWORKDAYS('У10 Ввод'!$D$222,$B7)+1))/Настройки!$E$16*100)</f>
        <v>0</v>
      </c>
      <c r="HJ7" s="67" t="n">
        <f aca="false">IF(OR($D7=1,MONTH($B7)&lt;&gt;MONTH(StartDate),'У10 Ввод'!$D$223="",'У10 Ввод'!$E$223="",'У10 Ввод'!$D$223&gt;$B7),0,MAX(0,MIN(1,'У10 Ввод'!$E$223-NETWORKDAYS('У10 Ввод'!$D$223,$B7)+1))/Настройки!$E$16*100)</f>
        <v>0</v>
      </c>
      <c r="HK7" s="67" t="n">
        <f aca="false">IF(OR($D7=1,MONTH($B7)&lt;&gt;MONTH(StartDate),'У10 Ввод'!$D$224="",'У10 Ввод'!$E$224="",'У10 Ввод'!$D$224&gt;$B7),0,MAX(0,MIN(1,'У10 Ввод'!$E$224-NETWORKDAYS('У10 Ввод'!$D$224,$B7)+1))/Настройки!$E$16*100)</f>
        <v>0</v>
      </c>
      <c r="HL7" s="67" t="n">
        <f aca="false">IF(OR($D7=1,MONTH($B7)&lt;&gt;MONTH(StartDate),'У10 Ввод'!$D$225="",'У10 Ввод'!$E$225="",'У10 Ввод'!$D$225&gt;$B7),0,MAX(0,MIN(1,'У10 Ввод'!$E$225-NETWORKDAYS('У10 Ввод'!$D$225,$B7)+1))/Настройки!$E$16*100)</f>
        <v>0</v>
      </c>
      <c r="HM7" s="67" t="n">
        <f aca="false">IF(OR($D7=1,MONTH($B7)&lt;&gt;MONTH(StartDate),'У10 Ввод'!$D$226="",'У10 Ввод'!$E$226="",'У10 Ввод'!$D$226&gt;$B7),0,MAX(0,MIN(1,'У10 Ввод'!$E$226-NETWORKDAYS('У10 Ввод'!$D$226,$B7)+1))/Настройки!$E$16*100)</f>
        <v>0</v>
      </c>
      <c r="HN7" s="67" t="n">
        <f aca="false">IF(OR($D7=1,MONTH($B7)&lt;&gt;MONTH(StartDate),'У10 Ввод'!$D$227="",'У10 Ввод'!$E$227="",'У10 Ввод'!$D$227&gt;$B7),0,MAX(0,MIN(1,'У10 Ввод'!$E$227-NETWORKDAYS('У10 Ввод'!$D$227,$B7)+1))/Настройки!$E$16*100)</f>
        <v>0</v>
      </c>
      <c r="HO7" s="67" t="n">
        <f aca="false">IF(OR($D7=1,MONTH($B7)&lt;&gt;MONTH(StartDate),'У10 Ввод'!$D$228="",'У10 Ввод'!$E$228="",'У10 Ввод'!$D$228&gt;$B7),0,MAX(0,MIN(1,'У10 Ввод'!$E$228-NETWORKDAYS('У10 Ввод'!$D$228,$B7)+1))/Настройки!$E$16*100)</f>
        <v>0</v>
      </c>
      <c r="HP7" s="67" t="n">
        <f aca="false">IF(OR($D7=1,MONTH($B7)&lt;&gt;MONTH(StartDate),'У10 Ввод'!$D$229="",'У10 Ввод'!$E$229="",'У10 Ввод'!$D$229&gt;$B7),0,MAX(0,MIN(1,'У10 Ввод'!$E$229-NETWORKDAYS('У10 Ввод'!$D$229,$B7)+1))/Настройки!$E$16*100)</f>
        <v>0</v>
      </c>
      <c r="HQ7" s="67" t="n">
        <f aca="false">IF(OR($D7=1,MONTH($B7)&lt;&gt;MONTH(StartDate),'У10 Ввод'!$D$230="",'У10 Ввод'!$E$230="",'У10 Ввод'!$D$230&gt;$B7),0,MAX(0,MIN(1,'У10 Ввод'!$E$230-NETWORKDAYS('У10 Ввод'!$D$230,$B7)+1))/Настройки!$E$16*100)</f>
        <v>0</v>
      </c>
      <c r="HR7" s="67" t="n">
        <f aca="false">IF(OR($D7=1,MONTH($B7)&lt;&gt;MONTH(StartDate),'У10 Ввод'!$D$231="",'У10 Ввод'!$E$231="",'У10 Ввод'!$D$231&gt;$B7),0,MAX(0,MIN(1,'У10 Ввод'!$E$231-NETWORKDAYS('У10 Ввод'!$D$231,$B7)+1))/Настройки!$E$16*100)</f>
        <v>0</v>
      </c>
      <c r="HS7" s="67" t="n">
        <f aca="false">IF(OR($D7=1,MONTH($B7)&lt;&gt;MONTH(StartDate),'У10 Ввод'!$D$232="",'У10 Ввод'!$E$232="",'У10 Ввод'!$D$232&gt;$B7),0,MAX(0,MIN(1,'У10 Ввод'!$E$232-NETWORKDAYS('У10 Ввод'!$D$232,$B7)+1))/Настройки!$E$16*100)</f>
        <v>0</v>
      </c>
      <c r="HT7" s="67" t="n">
        <f aca="false">IF(OR($D7=1,MONTH($B7)&lt;&gt;MONTH(StartDate),'У10 Ввод'!$D$233="",'У10 Ввод'!$E$233="",'У10 Ввод'!$D$233&gt;$B7),0,MAX(0,MIN(1,'У10 Ввод'!$E$233-NETWORKDAYS('У10 Ввод'!$D$233,$B7)+1))/Настройки!$E$16*100)</f>
        <v>0</v>
      </c>
      <c r="HU7" s="67" t="n">
        <f aca="false">IF(OR($D7=1,MONTH($B7)&lt;&gt;MONTH(StartDate),'У10 Ввод'!$D$234="",'У10 Ввод'!$E$234="",'У10 Ввод'!$D$234&gt;$B7),0,MAX(0,MIN(1,'У10 Ввод'!$E$234-NETWORKDAYS('У10 Ввод'!$D$234,$B7)+1))/Настройки!$E$16*100)</f>
        <v>0</v>
      </c>
      <c r="HV7" s="67" t="n">
        <f aca="false">IF(OR($D7=1,MONTH($B7)&lt;&gt;MONTH(StartDate),'У10 Ввод'!$D$235="",'У10 Ввод'!$E$235="",'У10 Ввод'!$D$235&gt;$B7),0,MAX(0,MIN(1,'У10 Ввод'!$E$235-NETWORKDAYS('У10 Ввод'!$D$235,$B7)+1))/Настройки!$E$16*100)</f>
        <v>0</v>
      </c>
      <c r="HW7" s="67" t="n">
        <f aca="false">IF(OR($D7=1,MONTH($B7)&lt;&gt;MONTH(StartDate),'У10 Ввод'!$D$236="",'У10 Ввод'!$E$236="",'У10 Ввод'!$D$236&gt;$B7),0,MAX(0,MIN(1,'У10 Ввод'!$E$236-NETWORKDAYS('У10 Ввод'!$D$236,$B7)+1))/Настройки!$E$16*100)</f>
        <v>0</v>
      </c>
      <c r="HX7" s="67" t="n">
        <f aca="false">IF(OR($D7=1,MONTH($B7)&lt;&gt;MONTH(StartDate),'У10 Ввод'!$D$237="",'У10 Ввод'!$E$237="",'У10 Ввод'!$D$237&gt;$B7),0,MAX(0,MIN(1,'У10 Ввод'!$E$237-NETWORKDAYS('У10 Ввод'!$D$237,$B7)+1))/Настройки!$E$16*100)</f>
        <v>0</v>
      </c>
      <c r="HY7" s="67" t="n">
        <f aca="false">IF(OR($D7=1,MONTH($B7)&lt;&gt;MONTH(StartDate),'У10 Ввод'!$D$238="",'У10 Ввод'!$E$238="",'У10 Ввод'!$D$238&gt;$B7),0,MAX(0,MIN(1,'У10 Ввод'!$E$238-NETWORKDAYS('У10 Ввод'!$D$238,$B7)+1))/Настройки!$E$16*100)</f>
        <v>0</v>
      </c>
      <c r="HZ7" s="67" t="n">
        <f aca="false">IF(OR($D7=1,MONTH($B7)&lt;&gt;MONTH(StartDate),'У10 Ввод'!$D$239="",'У10 Ввод'!$E$239="",'У10 Ввод'!$D$239&gt;$B7),0,MAX(0,MIN(1,'У10 Ввод'!$E$239-NETWORKDAYS('У10 Ввод'!$D$239,$B7)+1))/Настройки!$E$16*100)</f>
        <v>0</v>
      </c>
      <c r="IA7" s="67" t="n">
        <f aca="false">IF(OR($D7=1,MONTH($B7)&lt;&gt;MONTH(StartDate),'У10 Ввод'!$D$240="",'У10 Ввод'!$E$240="",'У10 Ввод'!$D$240&gt;$B7),0,MAX(0,MIN(1,'У10 Ввод'!$E$240-NETWORKDAYS('У10 Ввод'!$D$240,$B7)+1))/Настройки!$E$16*100)</f>
        <v>0</v>
      </c>
      <c r="IB7" s="67" t="n">
        <f aca="false">IF(OR($D7=1,MONTH($B7)&lt;&gt;MONTH(StartDate),'У10 Ввод'!$D$241="",'У10 Ввод'!$E$241="",'У10 Ввод'!$D$241&gt;$B7),0,MAX(0,MIN(1,'У10 Ввод'!$E$241-NETWORKDAYS('У10 Ввод'!$D$241,$B7)+1))/Настройки!$E$16*100)</f>
        <v>0</v>
      </c>
      <c r="IC7" s="67" t="n">
        <f aca="false">IF(OR($D7=1,MONTH($B7)&lt;&gt;MONTH(StartDate),'У10 Ввод'!$D$242="",'У10 Ввод'!$E$242="",'У10 Ввод'!$D$242&gt;$B7),0,MAX(0,MIN(1,'У10 Ввод'!$E$242-NETWORKDAYS('У10 Ввод'!$D$242,$B7)+1))/Настройки!$E$16*100)</f>
        <v>0</v>
      </c>
      <c r="ID7" s="67" t="n">
        <f aca="false">IF(OR($D7=1,MONTH($B7)&lt;&gt;MONTH(StartDate),'У10 Ввод'!$D$243="",'У10 Ввод'!$E$243="",'У10 Ввод'!$D$243&gt;$B7),0,MAX(0,MIN(1,'У10 Ввод'!$E$243-NETWORKDAYS('У10 Ввод'!$D$243,$B7)+1))/Настройки!$E$16*100)</f>
        <v>0</v>
      </c>
      <c r="IE7" s="67" t="n">
        <f aca="false">IF(OR($D7=1,MONTH($B7)&lt;&gt;MONTH(StartDate),'У10 Ввод'!$D$244="",'У10 Ввод'!$E$244="",'У10 Ввод'!$D$244&gt;$B7),0,MAX(0,MIN(1,'У10 Ввод'!$E$244-NETWORKDAYS('У10 Ввод'!$D$244,$B7)+1))/Настройки!$E$16*100)</f>
        <v>0</v>
      </c>
      <c r="IF7" s="67" t="n">
        <f aca="false">IF(OR($D7=1,MONTH($B7)&lt;&gt;MONTH(StartDate),'У10 Ввод'!$D$245="",'У10 Ввод'!$E$245="",'У10 Ввод'!$D$245&gt;$B7),0,MAX(0,MIN(1,'У10 Ввод'!$E$245-NETWORKDAYS('У10 Ввод'!$D$245,$B7)+1))/Настройки!$E$16*100)</f>
        <v>0</v>
      </c>
      <c r="IG7" s="67" t="n">
        <f aca="false">IF(OR($D7=1,MONTH($B7)&lt;&gt;MONTH(StartDate),'У10 Ввод'!$D$246="",'У10 Ввод'!$E$246="",'У10 Ввод'!$D$246&gt;$B7),0,MAX(0,MIN(1,'У10 Ввод'!$E$246-NETWORKDAYS('У10 Ввод'!$D$246,$B7)+1))/Настройки!$E$16*100)</f>
        <v>0</v>
      </c>
      <c r="IH7" s="67" t="n">
        <f aca="false">IF(OR($D7=1,MONTH($B7)&lt;&gt;MONTH(StartDate),'У10 Ввод'!$D$247="",'У10 Ввод'!$E$247="",'У10 Ввод'!$D$247&gt;$B7),0,MAX(0,MIN(1,'У10 Ввод'!$E$247-NETWORKDAYS('У10 Ввод'!$D$247,$B7)+1))/Настройки!$E$16*100)</f>
        <v>0</v>
      </c>
      <c r="II7" s="67" t="n">
        <f aca="false">IF(OR($D7=1,MONTH($B7)&lt;&gt;MONTH(StartDate),'У10 Ввод'!$D$248="",'У10 Ввод'!$E$248="",'У10 Ввод'!$D$248&gt;$B7),0,MAX(0,MIN(1,'У10 Ввод'!$E$248-NETWORKDAYS('У10 Ввод'!$D$248,$B7)+1))/Настройки!$E$16*100)</f>
        <v>0</v>
      </c>
      <c r="IJ7" s="67" t="n">
        <f aca="false">IF(OR($D7=1,MONTH($B7)&lt;&gt;MONTH(StartDate),'У10 Ввод'!$D$249="",'У10 Ввод'!$E$249="",'У10 Ввод'!$D$249&gt;$B7),0,MAX(0,MIN(1,'У10 Ввод'!$E$249-NETWORKDAYS('У10 Ввод'!$D$249,$B7)+1))/Настройки!$E$16*100)</f>
        <v>0</v>
      </c>
      <c r="IK7" s="67" t="n">
        <f aca="false">IF(OR($D7=1,MONTH($B7)&lt;&gt;MONTH(StartDate),'У10 Ввод'!$D$250="",'У10 Ввод'!$E$250="",'У10 Ввод'!$D$250&gt;$B7),0,MAX(0,MIN(1,'У10 Ввод'!$E$250-NETWORKDAYS('У10 Ввод'!$D$250,$B7)+1))/Настройки!$E$16*100)</f>
        <v>0</v>
      </c>
      <c r="IL7" s="67" t="n">
        <f aca="false">IF(OR($D7=1,MONTH($B7)&lt;&gt;MONTH(StartDate),'У10 Ввод'!$D$251="",'У10 Ввод'!$E$251="",'У10 Ввод'!$D$251&gt;$B7),0,MAX(0,MIN(1,'У10 Ввод'!$E$251-NETWORKDAYS('У10 Ввод'!$D$251,$B7)+1))/Настройки!$E$16*100)</f>
        <v>0</v>
      </c>
    </row>
    <row r="8" customFormat="false" ht="15" hidden="false" customHeight="true" outlineLevel="0" collapsed="false">
      <c r="A8" s="49" t="n">
        <v>7</v>
      </c>
      <c r="B8" s="66" t="n">
        <f aca="false">StartDate+6</f>
        <v>46210</v>
      </c>
      <c r="C8" s="49" t="str">
        <f aca="false">CHOOSE(WEEKDAY(B8,2),"Пн","Вт","Ср","Чт","Пт","Сб","Вс")</f>
        <v>Вт</v>
      </c>
      <c r="D8" s="49" t="n">
        <f aca="false">IF(WEEKDAY(B8,2)&gt;5,1,0)</f>
        <v>0</v>
      </c>
      <c r="E8" s="63" t="n">
        <f aca="false">ROUND(SUM(G8:IL8),1)</f>
        <v>0</v>
      </c>
      <c r="F8" s="49" t="n">
        <f aca="false">IF(OR(MONTH(B8)&lt;&gt;MONTH(StartDate),D8=1),"",100)</f>
        <v>100</v>
      </c>
      <c r="G8" s="67" t="n">
        <f aca="false">IF(OR($D8=1,MONTH($B8)&lt;&gt;MONTH(StartDate),'У10 Ввод'!$D$12="",'У10 Ввод'!$E$12="",'У10 Ввод'!$D$12&gt;$B8),0,MAX(0,MIN(1,'У10 Ввод'!$E$12-NETWORKDAYS('У10 Ввод'!$D$12,$B8)+1))/Настройки!$E$16*100)</f>
        <v>0</v>
      </c>
      <c r="H8" s="67" t="n">
        <f aca="false">IF(OR($D8=1,MONTH($B8)&lt;&gt;MONTH(StartDate),'У10 Ввод'!$D$13="",'У10 Ввод'!$E$13="",'У10 Ввод'!$D$13&gt;$B8),0,MAX(0,MIN(1,'У10 Ввод'!$E$13-NETWORKDAYS('У10 Ввод'!$D$13,$B8)+1))/Настройки!$E$16*100)</f>
        <v>0</v>
      </c>
      <c r="I8" s="67" t="n">
        <f aca="false">IF(OR($D8=1,MONTH($B8)&lt;&gt;MONTH(StartDate),'У10 Ввод'!$D$14="",'У10 Ввод'!$E$14="",'У10 Ввод'!$D$14&gt;$B8),0,MAX(0,MIN(1,'У10 Ввод'!$E$14-NETWORKDAYS('У10 Ввод'!$D$14,$B8)+1))/Настройки!$E$16*100)</f>
        <v>0</v>
      </c>
      <c r="J8" s="67" t="n">
        <f aca="false">IF(OR($D8=1,MONTH($B8)&lt;&gt;MONTH(StartDate),'У10 Ввод'!$D$15="",'У10 Ввод'!$E$15="",'У10 Ввод'!$D$15&gt;$B8),0,MAX(0,MIN(1,'У10 Ввод'!$E$15-NETWORKDAYS('У10 Ввод'!$D$15,$B8)+1))/Настройки!$E$16*100)</f>
        <v>0</v>
      </c>
      <c r="K8" s="67" t="n">
        <f aca="false">IF(OR($D8=1,MONTH($B8)&lt;&gt;MONTH(StartDate),'У10 Ввод'!$D$16="",'У10 Ввод'!$E$16="",'У10 Ввод'!$D$16&gt;$B8),0,MAX(0,MIN(1,'У10 Ввод'!$E$16-NETWORKDAYS('У10 Ввод'!$D$16,$B8)+1))/Настройки!$E$16*100)</f>
        <v>0</v>
      </c>
      <c r="L8" s="67" t="n">
        <f aca="false">IF(OR($D8=1,MONTH($B8)&lt;&gt;MONTH(StartDate),'У10 Ввод'!$D$17="",'У10 Ввод'!$E$17="",'У10 Ввод'!$D$17&gt;$B8),0,MAX(0,MIN(1,'У10 Ввод'!$E$17-NETWORKDAYS('У10 Ввод'!$D$17,$B8)+1))/Настройки!$E$16*100)</f>
        <v>0</v>
      </c>
      <c r="M8" s="67" t="n">
        <f aca="false">IF(OR($D8=1,MONTH($B8)&lt;&gt;MONTH(StartDate),'У10 Ввод'!$D$18="",'У10 Ввод'!$E$18="",'У10 Ввод'!$D$18&gt;$B8),0,MAX(0,MIN(1,'У10 Ввод'!$E$18-NETWORKDAYS('У10 Ввод'!$D$18,$B8)+1))/Настройки!$E$16*100)</f>
        <v>0</v>
      </c>
      <c r="N8" s="67" t="n">
        <f aca="false">IF(OR($D8=1,MONTH($B8)&lt;&gt;MONTH(StartDate),'У10 Ввод'!$D$19="",'У10 Ввод'!$E$19="",'У10 Ввод'!$D$19&gt;$B8),0,MAX(0,MIN(1,'У10 Ввод'!$E$19-NETWORKDAYS('У10 Ввод'!$D$19,$B8)+1))/Настройки!$E$16*100)</f>
        <v>0</v>
      </c>
      <c r="O8" s="67" t="n">
        <f aca="false">IF(OR($D8=1,MONTH($B8)&lt;&gt;MONTH(StartDate),'У10 Ввод'!$D$20="",'У10 Ввод'!$E$20="",'У10 Ввод'!$D$20&gt;$B8),0,MAX(0,MIN(1,'У10 Ввод'!$E$20-NETWORKDAYS('У10 Ввод'!$D$20,$B8)+1))/Настройки!$E$16*100)</f>
        <v>0</v>
      </c>
      <c r="P8" s="67" t="n">
        <f aca="false">IF(OR($D8=1,MONTH($B8)&lt;&gt;MONTH(StartDate),'У10 Ввод'!$D$21="",'У10 Ввод'!$E$21="",'У10 Ввод'!$D$21&gt;$B8),0,MAX(0,MIN(1,'У10 Ввод'!$E$21-NETWORKDAYS('У10 Ввод'!$D$21,$B8)+1))/Настройки!$E$16*100)</f>
        <v>0</v>
      </c>
      <c r="Q8" s="67" t="n">
        <f aca="false">IF(OR($D8=1,MONTH($B8)&lt;&gt;MONTH(StartDate),'У10 Ввод'!$D$22="",'У10 Ввод'!$E$22="",'У10 Ввод'!$D$22&gt;$B8),0,MAX(0,MIN(1,'У10 Ввод'!$E$22-NETWORKDAYS('У10 Ввод'!$D$22,$B8)+1))/Настройки!$E$16*100)</f>
        <v>0</v>
      </c>
      <c r="R8" s="67" t="n">
        <f aca="false">IF(OR($D8=1,MONTH($B8)&lt;&gt;MONTH(StartDate),'У10 Ввод'!$D$23="",'У10 Ввод'!$E$23="",'У10 Ввод'!$D$23&gt;$B8),0,MAX(0,MIN(1,'У10 Ввод'!$E$23-NETWORKDAYS('У10 Ввод'!$D$23,$B8)+1))/Настройки!$E$16*100)</f>
        <v>0</v>
      </c>
      <c r="S8" s="67" t="n">
        <f aca="false">IF(OR($D8=1,MONTH($B8)&lt;&gt;MONTH(StartDate),'У10 Ввод'!$D$24="",'У10 Ввод'!$E$24="",'У10 Ввод'!$D$24&gt;$B8),0,MAX(0,MIN(1,'У10 Ввод'!$E$24-NETWORKDAYS('У10 Ввод'!$D$24,$B8)+1))/Настройки!$E$16*100)</f>
        <v>0</v>
      </c>
      <c r="T8" s="67" t="n">
        <f aca="false">IF(OR($D8=1,MONTH($B8)&lt;&gt;MONTH(StartDate),'У10 Ввод'!$D$25="",'У10 Ввод'!$E$25="",'У10 Ввод'!$D$25&gt;$B8),0,MAX(0,MIN(1,'У10 Ввод'!$E$25-NETWORKDAYS('У10 Ввод'!$D$25,$B8)+1))/Настройки!$E$16*100)</f>
        <v>0</v>
      </c>
      <c r="U8" s="67" t="n">
        <f aca="false">IF(OR($D8=1,MONTH($B8)&lt;&gt;MONTH(StartDate),'У10 Ввод'!$D$26="",'У10 Ввод'!$E$26="",'У10 Ввод'!$D$26&gt;$B8),0,MAX(0,MIN(1,'У10 Ввод'!$E$26-NETWORKDAYS('У10 Ввод'!$D$26,$B8)+1))/Настройки!$E$16*100)</f>
        <v>0</v>
      </c>
      <c r="V8" s="67" t="n">
        <f aca="false">IF(OR($D8=1,MONTH($B8)&lt;&gt;MONTH(StartDate),'У10 Ввод'!$D$27="",'У10 Ввод'!$E$27="",'У10 Ввод'!$D$27&gt;$B8),0,MAX(0,MIN(1,'У10 Ввод'!$E$27-NETWORKDAYS('У10 Ввод'!$D$27,$B8)+1))/Настройки!$E$16*100)</f>
        <v>0</v>
      </c>
      <c r="W8" s="67" t="n">
        <f aca="false">IF(OR($D8=1,MONTH($B8)&lt;&gt;MONTH(StartDate),'У10 Ввод'!$D$28="",'У10 Ввод'!$E$28="",'У10 Ввод'!$D$28&gt;$B8),0,MAX(0,MIN(1,'У10 Ввод'!$E$28-NETWORKDAYS('У10 Ввод'!$D$28,$B8)+1))/Настройки!$E$16*100)</f>
        <v>0</v>
      </c>
      <c r="X8" s="67" t="n">
        <f aca="false">IF(OR($D8=1,MONTH($B8)&lt;&gt;MONTH(StartDate),'У10 Ввод'!$D$29="",'У10 Ввод'!$E$29="",'У10 Ввод'!$D$29&gt;$B8),0,MAX(0,MIN(1,'У10 Ввод'!$E$29-NETWORKDAYS('У10 Ввод'!$D$29,$B8)+1))/Настройки!$E$16*100)</f>
        <v>0</v>
      </c>
      <c r="Y8" s="67" t="n">
        <f aca="false">IF(OR($D8=1,MONTH($B8)&lt;&gt;MONTH(StartDate),'У10 Ввод'!$D$30="",'У10 Ввод'!$E$30="",'У10 Ввод'!$D$30&gt;$B8),0,MAX(0,MIN(1,'У10 Ввод'!$E$30-NETWORKDAYS('У10 Ввод'!$D$30,$B8)+1))/Настройки!$E$16*100)</f>
        <v>0</v>
      </c>
      <c r="Z8" s="67" t="n">
        <f aca="false">IF(OR($D8=1,MONTH($B8)&lt;&gt;MONTH(StartDate),'У10 Ввод'!$D$31="",'У10 Ввод'!$E$31="",'У10 Ввод'!$D$31&gt;$B8),0,MAX(0,MIN(1,'У10 Ввод'!$E$31-NETWORKDAYS('У10 Ввод'!$D$31,$B8)+1))/Настройки!$E$16*100)</f>
        <v>0</v>
      </c>
      <c r="AA8" s="67" t="n">
        <f aca="false">IF(OR($D8=1,MONTH($B8)&lt;&gt;MONTH(StartDate),'У10 Ввод'!$D$32="",'У10 Ввод'!$E$32="",'У10 Ввод'!$D$32&gt;$B8),0,MAX(0,MIN(1,'У10 Ввод'!$E$32-NETWORKDAYS('У10 Ввод'!$D$32,$B8)+1))/Настройки!$E$16*100)</f>
        <v>0</v>
      </c>
      <c r="AB8" s="67" t="n">
        <f aca="false">IF(OR($D8=1,MONTH($B8)&lt;&gt;MONTH(StartDate),'У10 Ввод'!$D$33="",'У10 Ввод'!$E$33="",'У10 Ввод'!$D$33&gt;$B8),0,MAX(0,MIN(1,'У10 Ввод'!$E$33-NETWORKDAYS('У10 Ввод'!$D$33,$B8)+1))/Настройки!$E$16*100)</f>
        <v>0</v>
      </c>
      <c r="AC8" s="67" t="n">
        <f aca="false">IF(OR($D8=1,MONTH($B8)&lt;&gt;MONTH(StartDate),'У10 Ввод'!$D$34="",'У10 Ввод'!$E$34="",'У10 Ввод'!$D$34&gt;$B8),0,MAX(0,MIN(1,'У10 Ввод'!$E$34-NETWORKDAYS('У10 Ввод'!$D$34,$B8)+1))/Настройки!$E$16*100)</f>
        <v>0</v>
      </c>
      <c r="AD8" s="67" t="n">
        <f aca="false">IF(OR($D8=1,MONTH($B8)&lt;&gt;MONTH(StartDate),'У10 Ввод'!$D$35="",'У10 Ввод'!$E$35="",'У10 Ввод'!$D$35&gt;$B8),0,MAX(0,MIN(1,'У10 Ввод'!$E$35-NETWORKDAYS('У10 Ввод'!$D$35,$B8)+1))/Настройки!$E$16*100)</f>
        <v>0</v>
      </c>
      <c r="AE8" s="67" t="n">
        <f aca="false">IF(OR($D8=1,MONTH($B8)&lt;&gt;MONTH(StartDate),'У10 Ввод'!$D$36="",'У10 Ввод'!$E$36="",'У10 Ввод'!$D$36&gt;$B8),0,MAX(0,MIN(1,'У10 Ввод'!$E$36-NETWORKDAYS('У10 Ввод'!$D$36,$B8)+1))/Настройки!$E$16*100)</f>
        <v>0</v>
      </c>
      <c r="AF8" s="67" t="n">
        <f aca="false">IF(OR($D8=1,MONTH($B8)&lt;&gt;MONTH(StartDate),'У10 Ввод'!$D$37="",'У10 Ввод'!$E$37="",'У10 Ввод'!$D$37&gt;$B8),0,MAX(0,MIN(1,'У10 Ввод'!$E$37-NETWORKDAYS('У10 Ввод'!$D$37,$B8)+1))/Настройки!$E$16*100)</f>
        <v>0</v>
      </c>
      <c r="AG8" s="67" t="n">
        <f aca="false">IF(OR($D8=1,MONTH($B8)&lt;&gt;MONTH(StartDate),'У10 Ввод'!$D$38="",'У10 Ввод'!$E$38="",'У10 Ввод'!$D$38&gt;$B8),0,MAX(0,MIN(1,'У10 Ввод'!$E$38-NETWORKDAYS('У10 Ввод'!$D$38,$B8)+1))/Настройки!$E$16*100)</f>
        <v>0</v>
      </c>
      <c r="AH8" s="67" t="n">
        <f aca="false">IF(OR($D8=1,MONTH($B8)&lt;&gt;MONTH(StartDate),'У10 Ввод'!$D$39="",'У10 Ввод'!$E$39="",'У10 Ввод'!$D$39&gt;$B8),0,MAX(0,MIN(1,'У10 Ввод'!$E$39-NETWORKDAYS('У10 Ввод'!$D$39,$B8)+1))/Настройки!$E$16*100)</f>
        <v>0</v>
      </c>
      <c r="AI8" s="67" t="n">
        <f aca="false">IF(OR($D8=1,MONTH($B8)&lt;&gt;MONTH(StartDate),'У10 Ввод'!$D$40="",'У10 Ввод'!$E$40="",'У10 Ввод'!$D$40&gt;$B8),0,MAX(0,MIN(1,'У10 Ввод'!$E$40-NETWORKDAYS('У10 Ввод'!$D$40,$B8)+1))/Настройки!$E$16*100)</f>
        <v>0</v>
      </c>
      <c r="AJ8" s="67" t="n">
        <f aca="false">IF(OR($D8=1,MONTH($B8)&lt;&gt;MONTH(StartDate),'У10 Ввод'!$D$41="",'У10 Ввод'!$E$41="",'У10 Ввод'!$D$41&gt;$B8),0,MAX(0,MIN(1,'У10 Ввод'!$E$41-NETWORKDAYS('У10 Ввод'!$D$41,$B8)+1))/Настройки!$E$16*100)</f>
        <v>0</v>
      </c>
      <c r="AK8" s="67" t="n">
        <f aca="false">IF(OR($D8=1,MONTH($B8)&lt;&gt;MONTH(StartDate),'У10 Ввод'!$D$42="",'У10 Ввод'!$E$42="",'У10 Ввод'!$D$42&gt;$B8),0,MAX(0,MIN(1,'У10 Ввод'!$E$42-NETWORKDAYS('У10 Ввод'!$D$42,$B8)+1))/Настройки!$E$16*100)</f>
        <v>0</v>
      </c>
      <c r="AL8" s="67" t="n">
        <f aca="false">IF(OR($D8=1,MONTH($B8)&lt;&gt;MONTH(StartDate),'У10 Ввод'!$D$43="",'У10 Ввод'!$E$43="",'У10 Ввод'!$D$43&gt;$B8),0,MAX(0,MIN(1,'У10 Ввод'!$E$43-NETWORKDAYS('У10 Ввод'!$D$43,$B8)+1))/Настройки!$E$16*100)</f>
        <v>0</v>
      </c>
      <c r="AM8" s="67" t="n">
        <f aca="false">IF(OR($D8=1,MONTH($B8)&lt;&gt;MONTH(StartDate),'У10 Ввод'!$D$44="",'У10 Ввод'!$E$44="",'У10 Ввод'!$D$44&gt;$B8),0,MAX(0,MIN(1,'У10 Ввод'!$E$44-NETWORKDAYS('У10 Ввод'!$D$44,$B8)+1))/Настройки!$E$16*100)</f>
        <v>0</v>
      </c>
      <c r="AN8" s="67" t="n">
        <f aca="false">IF(OR($D8=1,MONTH($B8)&lt;&gt;MONTH(StartDate),'У10 Ввод'!$D$45="",'У10 Ввод'!$E$45="",'У10 Ввод'!$D$45&gt;$B8),0,MAX(0,MIN(1,'У10 Ввод'!$E$45-NETWORKDAYS('У10 Ввод'!$D$45,$B8)+1))/Настройки!$E$16*100)</f>
        <v>0</v>
      </c>
      <c r="AO8" s="67" t="n">
        <f aca="false">IF(OR($D8=1,MONTH($B8)&lt;&gt;MONTH(StartDate),'У10 Ввод'!$D$46="",'У10 Ввод'!$E$46="",'У10 Ввод'!$D$46&gt;$B8),0,MAX(0,MIN(1,'У10 Ввод'!$E$46-NETWORKDAYS('У10 Ввод'!$D$46,$B8)+1))/Настройки!$E$16*100)</f>
        <v>0</v>
      </c>
      <c r="AP8" s="67" t="n">
        <f aca="false">IF(OR($D8=1,MONTH($B8)&lt;&gt;MONTH(StartDate),'У10 Ввод'!$D$47="",'У10 Ввод'!$E$47="",'У10 Ввод'!$D$47&gt;$B8),0,MAX(0,MIN(1,'У10 Ввод'!$E$47-NETWORKDAYS('У10 Ввод'!$D$47,$B8)+1))/Настройки!$E$16*100)</f>
        <v>0</v>
      </c>
      <c r="AQ8" s="67" t="n">
        <f aca="false">IF(OR($D8=1,MONTH($B8)&lt;&gt;MONTH(StartDate),'У10 Ввод'!$D$48="",'У10 Ввод'!$E$48="",'У10 Ввод'!$D$48&gt;$B8),0,MAX(0,MIN(1,'У10 Ввод'!$E$48-NETWORKDAYS('У10 Ввод'!$D$48,$B8)+1))/Настройки!$E$16*100)</f>
        <v>0</v>
      </c>
      <c r="AR8" s="67" t="n">
        <f aca="false">IF(OR($D8=1,MONTH($B8)&lt;&gt;MONTH(StartDate),'У10 Ввод'!$D$49="",'У10 Ввод'!$E$49="",'У10 Ввод'!$D$49&gt;$B8),0,MAX(0,MIN(1,'У10 Ввод'!$E$49-NETWORKDAYS('У10 Ввод'!$D$49,$B8)+1))/Настройки!$E$16*100)</f>
        <v>0</v>
      </c>
      <c r="AS8" s="67" t="n">
        <f aca="false">IF(OR($D8=1,MONTH($B8)&lt;&gt;MONTH(StartDate),'У10 Ввод'!$D$50="",'У10 Ввод'!$E$50="",'У10 Ввод'!$D$50&gt;$B8),0,MAX(0,MIN(1,'У10 Ввод'!$E$50-NETWORKDAYS('У10 Ввод'!$D$50,$B8)+1))/Настройки!$E$16*100)</f>
        <v>0</v>
      </c>
      <c r="AT8" s="67" t="n">
        <f aca="false">IF(OR($D8=1,MONTH($B8)&lt;&gt;MONTH(StartDate),'У10 Ввод'!$D$51="",'У10 Ввод'!$E$51="",'У10 Ввод'!$D$51&gt;$B8),0,MAX(0,MIN(1,'У10 Ввод'!$E$51-NETWORKDAYS('У10 Ввод'!$D$51,$B8)+1))/Настройки!$E$16*100)</f>
        <v>0</v>
      </c>
      <c r="AU8" s="67" t="n">
        <f aca="false">IF(OR($D8=1,MONTH($B8)&lt;&gt;MONTH(StartDate),'У10 Ввод'!$D$52="",'У10 Ввод'!$E$52="",'У10 Ввод'!$D$52&gt;$B8),0,MAX(0,MIN(1,'У10 Ввод'!$E$52-NETWORKDAYS('У10 Ввод'!$D$52,$B8)+1))/Настройки!$E$16*100)</f>
        <v>0</v>
      </c>
      <c r="AV8" s="67" t="n">
        <f aca="false">IF(OR($D8=1,MONTH($B8)&lt;&gt;MONTH(StartDate),'У10 Ввод'!$D$53="",'У10 Ввод'!$E$53="",'У10 Ввод'!$D$53&gt;$B8),0,MAX(0,MIN(1,'У10 Ввод'!$E$53-NETWORKDAYS('У10 Ввод'!$D$53,$B8)+1))/Настройки!$E$16*100)</f>
        <v>0</v>
      </c>
      <c r="AW8" s="67" t="n">
        <f aca="false">IF(OR($D8=1,MONTH($B8)&lt;&gt;MONTH(StartDate),'У10 Ввод'!$D$54="",'У10 Ввод'!$E$54="",'У10 Ввод'!$D$54&gt;$B8),0,MAX(0,MIN(1,'У10 Ввод'!$E$54-NETWORKDAYS('У10 Ввод'!$D$54,$B8)+1))/Настройки!$E$16*100)</f>
        <v>0</v>
      </c>
      <c r="AX8" s="67" t="n">
        <f aca="false">IF(OR($D8=1,MONTH($B8)&lt;&gt;MONTH(StartDate),'У10 Ввод'!$D$55="",'У10 Ввод'!$E$55="",'У10 Ввод'!$D$55&gt;$B8),0,MAX(0,MIN(1,'У10 Ввод'!$E$55-NETWORKDAYS('У10 Ввод'!$D$55,$B8)+1))/Настройки!$E$16*100)</f>
        <v>0</v>
      </c>
      <c r="AY8" s="67" t="n">
        <f aca="false">IF(OR($D8=1,MONTH($B8)&lt;&gt;MONTH(StartDate),'У10 Ввод'!$D$56="",'У10 Ввод'!$E$56="",'У10 Ввод'!$D$56&gt;$B8),0,MAX(0,MIN(1,'У10 Ввод'!$E$56-NETWORKDAYS('У10 Ввод'!$D$56,$B8)+1))/Настройки!$E$16*100)</f>
        <v>0</v>
      </c>
      <c r="AZ8" s="67" t="n">
        <f aca="false">IF(OR($D8=1,MONTH($B8)&lt;&gt;MONTH(StartDate),'У10 Ввод'!$D$57="",'У10 Ввод'!$E$57="",'У10 Ввод'!$D$57&gt;$B8),0,MAX(0,MIN(1,'У10 Ввод'!$E$57-NETWORKDAYS('У10 Ввод'!$D$57,$B8)+1))/Настройки!$E$16*100)</f>
        <v>0</v>
      </c>
      <c r="BA8" s="67" t="n">
        <f aca="false">IF(OR($D8=1,MONTH($B8)&lt;&gt;MONTH(StartDate),'У10 Ввод'!$D$58="",'У10 Ввод'!$E$58="",'У10 Ввод'!$D$58&gt;$B8),0,MAX(0,MIN(1,'У10 Ввод'!$E$58-NETWORKDAYS('У10 Ввод'!$D$58,$B8)+1))/Настройки!$E$16*100)</f>
        <v>0</v>
      </c>
      <c r="BB8" s="67" t="n">
        <f aca="false">IF(OR($D8=1,MONTH($B8)&lt;&gt;MONTH(StartDate),'У10 Ввод'!$D$59="",'У10 Ввод'!$E$59="",'У10 Ввод'!$D$59&gt;$B8),0,MAX(0,MIN(1,'У10 Ввод'!$E$59-NETWORKDAYS('У10 Ввод'!$D$59,$B8)+1))/Настройки!$E$16*100)</f>
        <v>0</v>
      </c>
      <c r="BC8" s="67" t="n">
        <f aca="false">IF(OR($D8=1,MONTH($B8)&lt;&gt;MONTH(StartDate),'У10 Ввод'!$D$60="",'У10 Ввод'!$E$60="",'У10 Ввод'!$D$60&gt;$B8),0,MAX(0,MIN(1,'У10 Ввод'!$E$60-NETWORKDAYS('У10 Ввод'!$D$60,$B8)+1))/Настройки!$E$16*100)</f>
        <v>0</v>
      </c>
      <c r="BD8" s="67" t="n">
        <f aca="false">IF(OR($D8=1,MONTH($B8)&lt;&gt;MONTH(StartDate),'У10 Ввод'!$D$61="",'У10 Ввод'!$E$61="",'У10 Ввод'!$D$61&gt;$B8),0,MAX(0,MIN(1,'У10 Ввод'!$E$61-NETWORKDAYS('У10 Ввод'!$D$61,$B8)+1))/Настройки!$E$16*100)</f>
        <v>0</v>
      </c>
      <c r="BE8" s="67" t="n">
        <f aca="false">IF(OR($D8=1,MONTH($B8)&lt;&gt;MONTH(StartDate),'У10 Ввод'!$D$62="",'У10 Ввод'!$E$62="",'У10 Ввод'!$D$62&gt;$B8),0,MAX(0,MIN(1,'У10 Ввод'!$E$62-NETWORKDAYS('У10 Ввод'!$D$62,$B8)+1))/Настройки!$E$16*100)</f>
        <v>0</v>
      </c>
      <c r="BF8" s="67" t="n">
        <f aca="false">IF(OR($D8=1,MONTH($B8)&lt;&gt;MONTH(StartDate),'У10 Ввод'!$D$63="",'У10 Ввод'!$E$63="",'У10 Ввод'!$D$63&gt;$B8),0,MAX(0,MIN(1,'У10 Ввод'!$E$63-NETWORKDAYS('У10 Ввод'!$D$63,$B8)+1))/Настройки!$E$16*100)</f>
        <v>0</v>
      </c>
      <c r="BG8" s="67" t="n">
        <f aca="false">IF(OR($D8=1,MONTH($B8)&lt;&gt;MONTH(StartDate),'У10 Ввод'!$D$64="",'У10 Ввод'!$E$64="",'У10 Ввод'!$D$64&gt;$B8),0,MAX(0,MIN(1,'У10 Ввод'!$E$64-NETWORKDAYS('У10 Ввод'!$D$64,$B8)+1))/Настройки!$E$16*100)</f>
        <v>0</v>
      </c>
      <c r="BH8" s="67" t="n">
        <f aca="false">IF(OR($D8=1,MONTH($B8)&lt;&gt;MONTH(StartDate),'У10 Ввод'!$D$65="",'У10 Ввод'!$E$65="",'У10 Ввод'!$D$65&gt;$B8),0,MAX(0,MIN(1,'У10 Ввод'!$E$65-NETWORKDAYS('У10 Ввод'!$D$65,$B8)+1))/Настройки!$E$16*100)</f>
        <v>0</v>
      </c>
      <c r="BI8" s="67" t="n">
        <f aca="false">IF(OR($D8=1,MONTH($B8)&lt;&gt;MONTH(StartDate),'У10 Ввод'!$D$66="",'У10 Ввод'!$E$66="",'У10 Ввод'!$D$66&gt;$B8),0,MAX(0,MIN(1,'У10 Ввод'!$E$66-NETWORKDAYS('У10 Ввод'!$D$66,$B8)+1))/Настройки!$E$16*100)</f>
        <v>0</v>
      </c>
      <c r="BJ8" s="67" t="n">
        <f aca="false">IF(OR($D8=1,MONTH($B8)&lt;&gt;MONTH(StartDate),'У10 Ввод'!$D$67="",'У10 Ввод'!$E$67="",'У10 Ввод'!$D$67&gt;$B8),0,MAX(0,MIN(1,'У10 Ввод'!$E$67-NETWORKDAYS('У10 Ввод'!$D$67,$B8)+1))/Настройки!$E$16*100)</f>
        <v>0</v>
      </c>
      <c r="BK8" s="67" t="n">
        <f aca="false">IF(OR($D8=1,MONTH($B8)&lt;&gt;MONTH(StartDate),'У10 Ввод'!$D$68="",'У10 Ввод'!$E$68="",'У10 Ввод'!$D$68&gt;$B8),0,MAX(0,MIN(1,'У10 Ввод'!$E$68-NETWORKDAYS('У10 Ввод'!$D$68,$B8)+1))/Настройки!$E$16*100)</f>
        <v>0</v>
      </c>
      <c r="BL8" s="67" t="n">
        <f aca="false">IF(OR($D8=1,MONTH($B8)&lt;&gt;MONTH(StartDate),'У10 Ввод'!$D$69="",'У10 Ввод'!$E$69="",'У10 Ввод'!$D$69&gt;$B8),0,MAX(0,MIN(1,'У10 Ввод'!$E$69-NETWORKDAYS('У10 Ввод'!$D$69,$B8)+1))/Настройки!$E$16*100)</f>
        <v>0</v>
      </c>
      <c r="BM8" s="67" t="n">
        <f aca="false">IF(OR($D8=1,MONTH($B8)&lt;&gt;MONTH(StartDate),'У10 Ввод'!$D$70="",'У10 Ввод'!$E$70="",'У10 Ввод'!$D$70&gt;$B8),0,MAX(0,MIN(1,'У10 Ввод'!$E$70-NETWORKDAYS('У10 Ввод'!$D$70,$B8)+1))/Настройки!$E$16*100)</f>
        <v>0</v>
      </c>
      <c r="BN8" s="67" t="n">
        <f aca="false">IF(OR($D8=1,MONTH($B8)&lt;&gt;MONTH(StartDate),'У10 Ввод'!$D$71="",'У10 Ввод'!$E$71="",'У10 Ввод'!$D$71&gt;$B8),0,MAX(0,MIN(1,'У10 Ввод'!$E$71-NETWORKDAYS('У10 Ввод'!$D$71,$B8)+1))/Настройки!$E$16*100)</f>
        <v>0</v>
      </c>
      <c r="BO8" s="67" t="n">
        <f aca="false">IF(OR($D8=1,MONTH($B8)&lt;&gt;MONTH(StartDate),'У10 Ввод'!$D$72="",'У10 Ввод'!$E$72="",'У10 Ввод'!$D$72&gt;$B8),0,MAX(0,MIN(1,'У10 Ввод'!$E$72-NETWORKDAYS('У10 Ввод'!$D$72,$B8)+1))/Настройки!$E$16*100)</f>
        <v>0</v>
      </c>
      <c r="BP8" s="67" t="n">
        <f aca="false">IF(OR($D8=1,MONTH($B8)&lt;&gt;MONTH(StartDate),'У10 Ввод'!$D$73="",'У10 Ввод'!$E$73="",'У10 Ввод'!$D$73&gt;$B8),0,MAX(0,MIN(1,'У10 Ввод'!$E$73-NETWORKDAYS('У10 Ввод'!$D$73,$B8)+1))/Настройки!$E$16*100)</f>
        <v>0</v>
      </c>
      <c r="BQ8" s="67" t="n">
        <f aca="false">IF(OR($D8=1,MONTH($B8)&lt;&gt;MONTH(StartDate),'У10 Ввод'!$D$74="",'У10 Ввод'!$E$74="",'У10 Ввод'!$D$74&gt;$B8),0,MAX(0,MIN(1,'У10 Ввод'!$E$74-NETWORKDAYS('У10 Ввод'!$D$74,$B8)+1))/Настройки!$E$16*100)</f>
        <v>0</v>
      </c>
      <c r="BR8" s="67" t="n">
        <f aca="false">IF(OR($D8=1,MONTH($B8)&lt;&gt;MONTH(StartDate),'У10 Ввод'!$D$75="",'У10 Ввод'!$E$75="",'У10 Ввод'!$D$75&gt;$B8),0,MAX(0,MIN(1,'У10 Ввод'!$E$75-NETWORKDAYS('У10 Ввод'!$D$75,$B8)+1))/Настройки!$E$16*100)</f>
        <v>0</v>
      </c>
      <c r="BS8" s="67" t="n">
        <f aca="false">IF(OR($D8=1,MONTH($B8)&lt;&gt;MONTH(StartDate),'У10 Ввод'!$D$76="",'У10 Ввод'!$E$76="",'У10 Ввод'!$D$76&gt;$B8),0,MAX(0,MIN(1,'У10 Ввод'!$E$76-NETWORKDAYS('У10 Ввод'!$D$76,$B8)+1))/Настройки!$E$16*100)</f>
        <v>0</v>
      </c>
      <c r="BT8" s="67" t="n">
        <f aca="false">IF(OR($D8=1,MONTH($B8)&lt;&gt;MONTH(StartDate),'У10 Ввод'!$D$77="",'У10 Ввод'!$E$77="",'У10 Ввод'!$D$77&gt;$B8),0,MAX(0,MIN(1,'У10 Ввод'!$E$77-NETWORKDAYS('У10 Ввод'!$D$77,$B8)+1))/Настройки!$E$16*100)</f>
        <v>0</v>
      </c>
      <c r="BU8" s="67" t="n">
        <f aca="false">IF(OR($D8=1,MONTH($B8)&lt;&gt;MONTH(StartDate),'У10 Ввод'!$D$78="",'У10 Ввод'!$E$78="",'У10 Ввод'!$D$78&gt;$B8),0,MAX(0,MIN(1,'У10 Ввод'!$E$78-NETWORKDAYS('У10 Ввод'!$D$78,$B8)+1))/Настройки!$E$16*100)</f>
        <v>0</v>
      </c>
      <c r="BV8" s="67" t="n">
        <f aca="false">IF(OR($D8=1,MONTH($B8)&lt;&gt;MONTH(StartDate),'У10 Ввод'!$D$79="",'У10 Ввод'!$E$79="",'У10 Ввод'!$D$79&gt;$B8),0,MAX(0,MIN(1,'У10 Ввод'!$E$79-NETWORKDAYS('У10 Ввод'!$D$79,$B8)+1))/Настройки!$E$16*100)</f>
        <v>0</v>
      </c>
      <c r="BW8" s="67" t="n">
        <f aca="false">IF(OR($D8=1,MONTH($B8)&lt;&gt;MONTH(StartDate),'У10 Ввод'!$D$80="",'У10 Ввод'!$E$80="",'У10 Ввод'!$D$80&gt;$B8),0,MAX(0,MIN(1,'У10 Ввод'!$E$80-NETWORKDAYS('У10 Ввод'!$D$80,$B8)+1))/Настройки!$E$16*100)</f>
        <v>0</v>
      </c>
      <c r="BX8" s="67" t="n">
        <f aca="false">IF(OR($D8=1,MONTH($B8)&lt;&gt;MONTH(StartDate),'У10 Ввод'!$D$81="",'У10 Ввод'!$E$81="",'У10 Ввод'!$D$81&gt;$B8),0,MAX(0,MIN(1,'У10 Ввод'!$E$81-NETWORKDAYS('У10 Ввод'!$D$81,$B8)+1))/Настройки!$E$16*100)</f>
        <v>0</v>
      </c>
      <c r="BY8" s="67" t="n">
        <f aca="false">IF(OR($D8=1,MONTH($B8)&lt;&gt;MONTH(StartDate),'У10 Ввод'!$D$82="",'У10 Ввод'!$E$82="",'У10 Ввод'!$D$82&gt;$B8),0,MAX(0,MIN(1,'У10 Ввод'!$E$82-NETWORKDAYS('У10 Ввод'!$D$82,$B8)+1))/Настройки!$E$16*100)</f>
        <v>0</v>
      </c>
      <c r="BZ8" s="67" t="n">
        <f aca="false">IF(OR($D8=1,MONTH($B8)&lt;&gt;MONTH(StartDate),'У10 Ввод'!$D$83="",'У10 Ввод'!$E$83="",'У10 Ввод'!$D$83&gt;$B8),0,MAX(0,MIN(1,'У10 Ввод'!$E$83-NETWORKDAYS('У10 Ввод'!$D$83,$B8)+1))/Настройки!$E$16*100)</f>
        <v>0</v>
      </c>
      <c r="CA8" s="67" t="n">
        <f aca="false">IF(OR($D8=1,MONTH($B8)&lt;&gt;MONTH(StartDate),'У10 Ввод'!$D$84="",'У10 Ввод'!$E$84="",'У10 Ввод'!$D$84&gt;$B8),0,MAX(0,MIN(1,'У10 Ввод'!$E$84-NETWORKDAYS('У10 Ввод'!$D$84,$B8)+1))/Настройки!$E$16*100)</f>
        <v>0</v>
      </c>
      <c r="CB8" s="67" t="n">
        <f aca="false">IF(OR($D8=1,MONTH($B8)&lt;&gt;MONTH(StartDate),'У10 Ввод'!$D$85="",'У10 Ввод'!$E$85="",'У10 Ввод'!$D$85&gt;$B8),0,MAX(0,MIN(1,'У10 Ввод'!$E$85-NETWORKDAYS('У10 Ввод'!$D$85,$B8)+1))/Настройки!$E$16*100)</f>
        <v>0</v>
      </c>
      <c r="CC8" s="67" t="n">
        <f aca="false">IF(OR($D8=1,MONTH($B8)&lt;&gt;MONTH(StartDate),'У10 Ввод'!$D$86="",'У10 Ввод'!$E$86="",'У10 Ввод'!$D$86&gt;$B8),0,MAX(0,MIN(1,'У10 Ввод'!$E$86-NETWORKDAYS('У10 Ввод'!$D$86,$B8)+1))/Настройки!$E$16*100)</f>
        <v>0</v>
      </c>
      <c r="CD8" s="67" t="n">
        <f aca="false">IF(OR($D8=1,MONTH($B8)&lt;&gt;MONTH(StartDate),'У10 Ввод'!$D$87="",'У10 Ввод'!$E$87="",'У10 Ввод'!$D$87&gt;$B8),0,MAX(0,MIN(1,'У10 Ввод'!$E$87-NETWORKDAYS('У10 Ввод'!$D$87,$B8)+1))/Настройки!$E$16*100)</f>
        <v>0</v>
      </c>
      <c r="CE8" s="67" t="n">
        <f aca="false">IF(OR($D8=1,MONTH($B8)&lt;&gt;MONTH(StartDate),'У10 Ввод'!$D$88="",'У10 Ввод'!$E$88="",'У10 Ввод'!$D$88&gt;$B8),0,MAX(0,MIN(1,'У10 Ввод'!$E$88-NETWORKDAYS('У10 Ввод'!$D$88,$B8)+1))/Настройки!$E$16*100)</f>
        <v>0</v>
      </c>
      <c r="CF8" s="67" t="n">
        <f aca="false">IF(OR($D8=1,MONTH($B8)&lt;&gt;MONTH(StartDate),'У10 Ввод'!$D$89="",'У10 Ввод'!$E$89="",'У10 Ввод'!$D$89&gt;$B8),0,MAX(0,MIN(1,'У10 Ввод'!$E$89-NETWORKDAYS('У10 Ввод'!$D$89,$B8)+1))/Настройки!$E$16*100)</f>
        <v>0</v>
      </c>
      <c r="CG8" s="67" t="n">
        <f aca="false">IF(OR($D8=1,MONTH($B8)&lt;&gt;MONTH(StartDate),'У10 Ввод'!$D$90="",'У10 Ввод'!$E$90="",'У10 Ввод'!$D$90&gt;$B8),0,MAX(0,MIN(1,'У10 Ввод'!$E$90-NETWORKDAYS('У10 Ввод'!$D$90,$B8)+1))/Настройки!$E$16*100)</f>
        <v>0</v>
      </c>
      <c r="CH8" s="67" t="n">
        <f aca="false">IF(OR($D8=1,MONTH($B8)&lt;&gt;MONTH(StartDate),'У10 Ввод'!$D$91="",'У10 Ввод'!$E$91="",'У10 Ввод'!$D$91&gt;$B8),0,MAX(0,MIN(1,'У10 Ввод'!$E$91-NETWORKDAYS('У10 Ввод'!$D$91,$B8)+1))/Настройки!$E$16*100)</f>
        <v>0</v>
      </c>
      <c r="CI8" s="67" t="n">
        <f aca="false">IF(OR($D8=1,MONTH($B8)&lt;&gt;MONTH(StartDate),'У10 Ввод'!$D$92="",'У10 Ввод'!$E$92="",'У10 Ввод'!$D$92&gt;$B8),0,MAX(0,MIN(1,'У10 Ввод'!$E$92-NETWORKDAYS('У10 Ввод'!$D$92,$B8)+1))/Настройки!$E$16*100)</f>
        <v>0</v>
      </c>
      <c r="CJ8" s="67" t="n">
        <f aca="false">IF(OR($D8=1,MONTH($B8)&lt;&gt;MONTH(StartDate),'У10 Ввод'!$D$93="",'У10 Ввод'!$E$93="",'У10 Ввод'!$D$93&gt;$B8),0,MAX(0,MIN(1,'У10 Ввод'!$E$93-NETWORKDAYS('У10 Ввод'!$D$93,$B8)+1))/Настройки!$E$16*100)</f>
        <v>0</v>
      </c>
      <c r="CK8" s="67" t="n">
        <f aca="false">IF(OR($D8=1,MONTH($B8)&lt;&gt;MONTH(StartDate),'У10 Ввод'!$D$94="",'У10 Ввод'!$E$94="",'У10 Ввод'!$D$94&gt;$B8),0,MAX(0,MIN(1,'У10 Ввод'!$E$94-NETWORKDAYS('У10 Ввод'!$D$94,$B8)+1))/Настройки!$E$16*100)</f>
        <v>0</v>
      </c>
      <c r="CL8" s="67" t="n">
        <f aca="false">IF(OR($D8=1,MONTH($B8)&lt;&gt;MONTH(StartDate),'У10 Ввод'!$D$95="",'У10 Ввод'!$E$95="",'У10 Ввод'!$D$95&gt;$B8),0,MAX(0,MIN(1,'У10 Ввод'!$E$95-NETWORKDAYS('У10 Ввод'!$D$95,$B8)+1))/Настройки!$E$16*100)</f>
        <v>0</v>
      </c>
      <c r="CM8" s="67" t="n">
        <f aca="false">IF(OR($D8=1,MONTH($B8)&lt;&gt;MONTH(StartDate),'У10 Ввод'!$D$96="",'У10 Ввод'!$E$96="",'У10 Ввод'!$D$96&gt;$B8),0,MAX(0,MIN(1,'У10 Ввод'!$E$96-NETWORKDAYS('У10 Ввод'!$D$96,$B8)+1))/Настройки!$E$16*100)</f>
        <v>0</v>
      </c>
      <c r="CN8" s="67" t="n">
        <f aca="false">IF(OR($D8=1,MONTH($B8)&lt;&gt;MONTH(StartDate),'У10 Ввод'!$D$97="",'У10 Ввод'!$E$97="",'У10 Ввод'!$D$97&gt;$B8),0,MAX(0,MIN(1,'У10 Ввод'!$E$97-NETWORKDAYS('У10 Ввод'!$D$97,$B8)+1))/Настройки!$E$16*100)</f>
        <v>0</v>
      </c>
      <c r="CO8" s="67" t="n">
        <f aca="false">IF(OR($D8=1,MONTH($B8)&lt;&gt;MONTH(StartDate),'У10 Ввод'!$D$98="",'У10 Ввод'!$E$98="",'У10 Ввод'!$D$98&gt;$B8),0,MAX(0,MIN(1,'У10 Ввод'!$E$98-NETWORKDAYS('У10 Ввод'!$D$98,$B8)+1))/Настройки!$E$16*100)</f>
        <v>0</v>
      </c>
      <c r="CP8" s="67" t="n">
        <f aca="false">IF(OR($D8=1,MONTH($B8)&lt;&gt;MONTH(StartDate),'У10 Ввод'!$D$99="",'У10 Ввод'!$E$99="",'У10 Ввод'!$D$99&gt;$B8),0,MAX(0,MIN(1,'У10 Ввод'!$E$99-NETWORKDAYS('У10 Ввод'!$D$99,$B8)+1))/Настройки!$E$16*100)</f>
        <v>0</v>
      </c>
      <c r="CQ8" s="67" t="n">
        <f aca="false">IF(OR($D8=1,MONTH($B8)&lt;&gt;MONTH(StartDate),'У10 Ввод'!$D$100="",'У10 Ввод'!$E$100="",'У10 Ввод'!$D$100&gt;$B8),0,MAX(0,MIN(1,'У10 Ввод'!$E$100-NETWORKDAYS('У10 Ввод'!$D$100,$B8)+1))/Настройки!$E$16*100)</f>
        <v>0</v>
      </c>
      <c r="CR8" s="67" t="n">
        <f aca="false">IF(OR($D8=1,MONTH($B8)&lt;&gt;MONTH(StartDate),'У10 Ввод'!$D$101="",'У10 Ввод'!$E$101="",'У10 Ввод'!$D$101&gt;$B8),0,MAX(0,MIN(1,'У10 Ввод'!$E$101-NETWORKDAYS('У10 Ввод'!$D$101,$B8)+1))/Настройки!$E$16*100)</f>
        <v>0</v>
      </c>
      <c r="CS8" s="67" t="n">
        <f aca="false">IF(OR($D8=1,MONTH($B8)&lt;&gt;MONTH(StartDate),'У10 Ввод'!$D$102="",'У10 Ввод'!$E$102="",'У10 Ввод'!$D$102&gt;$B8),0,MAX(0,MIN(1,'У10 Ввод'!$E$102-NETWORKDAYS('У10 Ввод'!$D$102,$B8)+1))/Настройки!$E$16*100)</f>
        <v>0</v>
      </c>
      <c r="CT8" s="67" t="n">
        <f aca="false">IF(OR($D8=1,MONTH($B8)&lt;&gt;MONTH(StartDate),'У10 Ввод'!$D$103="",'У10 Ввод'!$E$103="",'У10 Ввод'!$D$103&gt;$B8),0,MAX(0,MIN(1,'У10 Ввод'!$E$103-NETWORKDAYS('У10 Ввод'!$D$103,$B8)+1))/Настройки!$E$16*100)</f>
        <v>0</v>
      </c>
      <c r="CU8" s="67" t="n">
        <f aca="false">IF(OR($D8=1,MONTH($B8)&lt;&gt;MONTH(StartDate),'У10 Ввод'!$D$104="",'У10 Ввод'!$E$104="",'У10 Ввод'!$D$104&gt;$B8),0,MAX(0,MIN(1,'У10 Ввод'!$E$104-NETWORKDAYS('У10 Ввод'!$D$104,$B8)+1))/Настройки!$E$16*100)</f>
        <v>0</v>
      </c>
      <c r="CV8" s="67" t="n">
        <f aca="false">IF(OR($D8=1,MONTH($B8)&lt;&gt;MONTH(StartDate),'У10 Ввод'!$D$105="",'У10 Ввод'!$E$105="",'У10 Ввод'!$D$105&gt;$B8),0,MAX(0,MIN(1,'У10 Ввод'!$E$105-NETWORKDAYS('У10 Ввод'!$D$105,$B8)+1))/Настройки!$E$16*100)</f>
        <v>0</v>
      </c>
      <c r="CW8" s="67" t="n">
        <f aca="false">IF(OR($D8=1,MONTH($B8)&lt;&gt;MONTH(StartDate),'У10 Ввод'!$D$106="",'У10 Ввод'!$E$106="",'У10 Ввод'!$D$106&gt;$B8),0,MAX(0,MIN(1,'У10 Ввод'!$E$106-NETWORKDAYS('У10 Ввод'!$D$106,$B8)+1))/Настройки!$E$16*100)</f>
        <v>0</v>
      </c>
      <c r="CX8" s="67" t="n">
        <f aca="false">IF(OR($D8=1,MONTH($B8)&lt;&gt;MONTH(StartDate),'У10 Ввод'!$D$107="",'У10 Ввод'!$E$107="",'У10 Ввод'!$D$107&gt;$B8),0,MAX(0,MIN(1,'У10 Ввод'!$E$107-NETWORKDAYS('У10 Ввод'!$D$107,$B8)+1))/Настройки!$E$16*100)</f>
        <v>0</v>
      </c>
      <c r="CY8" s="67" t="n">
        <f aca="false">IF(OR($D8=1,MONTH($B8)&lt;&gt;MONTH(StartDate),'У10 Ввод'!$D$108="",'У10 Ввод'!$E$108="",'У10 Ввод'!$D$108&gt;$B8),0,MAX(0,MIN(1,'У10 Ввод'!$E$108-NETWORKDAYS('У10 Ввод'!$D$108,$B8)+1))/Настройки!$E$16*100)</f>
        <v>0</v>
      </c>
      <c r="CZ8" s="67" t="n">
        <f aca="false">IF(OR($D8=1,MONTH($B8)&lt;&gt;MONTH(StartDate),'У10 Ввод'!$D$109="",'У10 Ввод'!$E$109="",'У10 Ввод'!$D$109&gt;$B8),0,MAX(0,MIN(1,'У10 Ввод'!$E$109-NETWORKDAYS('У10 Ввод'!$D$109,$B8)+1))/Настройки!$E$16*100)</f>
        <v>0</v>
      </c>
      <c r="DA8" s="67" t="n">
        <f aca="false">IF(OR($D8=1,MONTH($B8)&lt;&gt;MONTH(StartDate),'У10 Ввод'!$D$110="",'У10 Ввод'!$E$110="",'У10 Ввод'!$D$110&gt;$B8),0,MAX(0,MIN(1,'У10 Ввод'!$E$110-NETWORKDAYS('У10 Ввод'!$D$110,$B8)+1))/Настройки!$E$16*100)</f>
        <v>0</v>
      </c>
      <c r="DB8" s="67" t="n">
        <f aca="false">IF(OR($D8=1,MONTH($B8)&lt;&gt;MONTH(StartDate),'У10 Ввод'!$D$111="",'У10 Ввод'!$E$111="",'У10 Ввод'!$D$111&gt;$B8),0,MAX(0,MIN(1,'У10 Ввод'!$E$111-NETWORKDAYS('У10 Ввод'!$D$111,$B8)+1))/Настройки!$E$16*100)</f>
        <v>0</v>
      </c>
      <c r="DC8" s="67" t="n">
        <f aca="false">IF(OR($D8=1,MONTH($B8)&lt;&gt;MONTH(StartDate),'У10 Ввод'!$D$112="",'У10 Ввод'!$E$112="",'У10 Ввод'!$D$112&gt;$B8),0,MAX(0,MIN(1,'У10 Ввод'!$E$112-NETWORKDAYS('У10 Ввод'!$D$112,$B8)+1))/Настройки!$E$16*100)</f>
        <v>0</v>
      </c>
      <c r="DD8" s="67" t="n">
        <f aca="false">IF(OR($D8=1,MONTH($B8)&lt;&gt;MONTH(StartDate),'У10 Ввод'!$D$113="",'У10 Ввод'!$E$113="",'У10 Ввод'!$D$113&gt;$B8),0,MAX(0,MIN(1,'У10 Ввод'!$E$113-NETWORKDAYS('У10 Ввод'!$D$113,$B8)+1))/Настройки!$E$16*100)</f>
        <v>0</v>
      </c>
      <c r="DE8" s="67" t="n">
        <f aca="false">IF(OR($D8=1,MONTH($B8)&lt;&gt;MONTH(StartDate),'У10 Ввод'!$D$114="",'У10 Ввод'!$E$114="",'У10 Ввод'!$D$114&gt;$B8),0,MAX(0,MIN(1,'У10 Ввод'!$E$114-NETWORKDAYS('У10 Ввод'!$D$114,$B8)+1))/Настройки!$E$16*100)</f>
        <v>0</v>
      </c>
      <c r="DF8" s="67" t="n">
        <f aca="false">IF(OR($D8=1,MONTH($B8)&lt;&gt;MONTH(StartDate),'У10 Ввод'!$D$115="",'У10 Ввод'!$E$115="",'У10 Ввод'!$D$115&gt;$B8),0,MAX(0,MIN(1,'У10 Ввод'!$E$115-NETWORKDAYS('У10 Ввод'!$D$115,$B8)+1))/Настройки!$E$16*100)</f>
        <v>0</v>
      </c>
      <c r="DG8" s="67" t="n">
        <f aca="false">IF(OR($D8=1,MONTH($B8)&lt;&gt;MONTH(StartDate),'У10 Ввод'!$D$116="",'У10 Ввод'!$E$116="",'У10 Ввод'!$D$116&gt;$B8),0,MAX(0,MIN(1,'У10 Ввод'!$E$116-NETWORKDAYS('У10 Ввод'!$D$116,$B8)+1))/Настройки!$E$16*100)</f>
        <v>0</v>
      </c>
      <c r="DH8" s="67" t="n">
        <f aca="false">IF(OR($D8=1,MONTH($B8)&lt;&gt;MONTH(StartDate),'У10 Ввод'!$D$117="",'У10 Ввод'!$E$117="",'У10 Ввод'!$D$117&gt;$B8),0,MAX(0,MIN(1,'У10 Ввод'!$E$117-NETWORKDAYS('У10 Ввод'!$D$117,$B8)+1))/Настройки!$E$16*100)</f>
        <v>0</v>
      </c>
      <c r="DI8" s="67" t="n">
        <f aca="false">IF(OR($D8=1,MONTH($B8)&lt;&gt;MONTH(StartDate),'У10 Ввод'!$D$118="",'У10 Ввод'!$E$118="",'У10 Ввод'!$D$118&gt;$B8),0,MAX(0,MIN(1,'У10 Ввод'!$E$118-NETWORKDAYS('У10 Ввод'!$D$118,$B8)+1))/Настройки!$E$16*100)</f>
        <v>0</v>
      </c>
      <c r="DJ8" s="67" t="n">
        <f aca="false">IF(OR($D8=1,MONTH($B8)&lt;&gt;MONTH(StartDate),'У10 Ввод'!$D$119="",'У10 Ввод'!$E$119="",'У10 Ввод'!$D$119&gt;$B8),0,MAX(0,MIN(1,'У10 Ввод'!$E$119-NETWORKDAYS('У10 Ввод'!$D$119,$B8)+1))/Настройки!$E$16*100)</f>
        <v>0</v>
      </c>
      <c r="DK8" s="67" t="n">
        <f aca="false">IF(OR($D8=1,MONTH($B8)&lt;&gt;MONTH(StartDate),'У10 Ввод'!$D$120="",'У10 Ввод'!$E$120="",'У10 Ввод'!$D$120&gt;$B8),0,MAX(0,MIN(1,'У10 Ввод'!$E$120-NETWORKDAYS('У10 Ввод'!$D$120,$B8)+1))/Настройки!$E$16*100)</f>
        <v>0</v>
      </c>
      <c r="DL8" s="67" t="n">
        <f aca="false">IF(OR($D8=1,MONTH($B8)&lt;&gt;MONTH(StartDate),'У10 Ввод'!$D$121="",'У10 Ввод'!$E$121="",'У10 Ввод'!$D$121&gt;$B8),0,MAX(0,MIN(1,'У10 Ввод'!$E$121-NETWORKDAYS('У10 Ввод'!$D$121,$B8)+1))/Настройки!$E$16*100)</f>
        <v>0</v>
      </c>
      <c r="DM8" s="67" t="n">
        <f aca="false">IF(OR($D8=1,MONTH($B8)&lt;&gt;MONTH(StartDate),'У10 Ввод'!$D$122="",'У10 Ввод'!$E$122="",'У10 Ввод'!$D$122&gt;$B8),0,MAX(0,MIN(1,'У10 Ввод'!$E$122-NETWORKDAYS('У10 Ввод'!$D$122,$B8)+1))/Настройки!$E$16*100)</f>
        <v>0</v>
      </c>
      <c r="DN8" s="67" t="n">
        <f aca="false">IF(OR($D8=1,MONTH($B8)&lt;&gt;MONTH(StartDate),'У10 Ввод'!$D$123="",'У10 Ввод'!$E$123="",'У10 Ввод'!$D$123&gt;$B8),0,MAX(0,MIN(1,'У10 Ввод'!$E$123-NETWORKDAYS('У10 Ввод'!$D$123,$B8)+1))/Настройки!$E$16*100)</f>
        <v>0</v>
      </c>
      <c r="DO8" s="67" t="n">
        <f aca="false">IF(OR($D8=1,MONTH($B8)&lt;&gt;MONTH(StartDate),'У10 Ввод'!$D$124="",'У10 Ввод'!$E$124="",'У10 Ввод'!$D$124&gt;$B8),0,MAX(0,MIN(1,'У10 Ввод'!$E$124-NETWORKDAYS('У10 Ввод'!$D$124,$B8)+1))/Настройки!$E$16*100)</f>
        <v>0</v>
      </c>
      <c r="DP8" s="67" t="n">
        <f aca="false">IF(OR($D8=1,MONTH($B8)&lt;&gt;MONTH(StartDate),'У10 Ввод'!$D$125="",'У10 Ввод'!$E$125="",'У10 Ввод'!$D$125&gt;$B8),0,MAX(0,MIN(1,'У10 Ввод'!$E$125-NETWORKDAYS('У10 Ввод'!$D$125,$B8)+1))/Настройки!$E$16*100)</f>
        <v>0</v>
      </c>
      <c r="DQ8" s="67" t="n">
        <f aca="false">IF(OR($D8=1,MONTH($B8)&lt;&gt;MONTH(StartDate),'У10 Ввод'!$D$126="",'У10 Ввод'!$E$126="",'У10 Ввод'!$D$126&gt;$B8),0,MAX(0,MIN(1,'У10 Ввод'!$E$126-NETWORKDAYS('У10 Ввод'!$D$126,$B8)+1))/Настройки!$E$16*100)</f>
        <v>0</v>
      </c>
      <c r="DR8" s="67" t="n">
        <f aca="false">IF(OR($D8=1,MONTH($B8)&lt;&gt;MONTH(StartDate),'У10 Ввод'!$D$127="",'У10 Ввод'!$E$127="",'У10 Ввод'!$D$127&gt;$B8),0,MAX(0,MIN(1,'У10 Ввод'!$E$127-NETWORKDAYS('У10 Ввод'!$D$127,$B8)+1))/Настройки!$E$16*100)</f>
        <v>0</v>
      </c>
      <c r="DS8" s="67" t="n">
        <f aca="false">IF(OR($D8=1,MONTH($B8)&lt;&gt;MONTH(StartDate),'У10 Ввод'!$D$128="",'У10 Ввод'!$E$128="",'У10 Ввод'!$D$128&gt;$B8),0,MAX(0,MIN(1,'У10 Ввод'!$E$128-NETWORKDAYS('У10 Ввод'!$D$128,$B8)+1))/Настройки!$E$16*100)</f>
        <v>0</v>
      </c>
      <c r="DT8" s="67" t="n">
        <f aca="false">IF(OR($D8=1,MONTH($B8)&lt;&gt;MONTH(StartDate),'У10 Ввод'!$D$129="",'У10 Ввод'!$E$129="",'У10 Ввод'!$D$129&gt;$B8),0,MAX(0,MIN(1,'У10 Ввод'!$E$129-NETWORKDAYS('У10 Ввод'!$D$129,$B8)+1))/Настройки!$E$16*100)</f>
        <v>0</v>
      </c>
      <c r="DU8" s="67" t="n">
        <f aca="false">IF(OR($D8=1,MONTH($B8)&lt;&gt;MONTH(StartDate),'У10 Ввод'!$D$130="",'У10 Ввод'!$E$130="",'У10 Ввод'!$D$130&gt;$B8),0,MAX(0,MIN(1,'У10 Ввод'!$E$130-NETWORKDAYS('У10 Ввод'!$D$130,$B8)+1))/Настройки!$E$16*100)</f>
        <v>0</v>
      </c>
      <c r="DV8" s="67" t="n">
        <f aca="false">IF(OR($D8=1,MONTH($B8)&lt;&gt;MONTH(StartDate),'У10 Ввод'!$D$131="",'У10 Ввод'!$E$131="",'У10 Ввод'!$D$131&gt;$B8),0,MAX(0,MIN(1,'У10 Ввод'!$E$131-NETWORKDAYS('У10 Ввод'!$D$131,$B8)+1))/Настройки!$E$16*100)</f>
        <v>0</v>
      </c>
      <c r="DW8" s="67" t="n">
        <f aca="false">IF(OR($D8=1,MONTH($B8)&lt;&gt;MONTH(StartDate),'У10 Ввод'!$D$132="",'У10 Ввод'!$E$132="",'У10 Ввод'!$D$132&gt;$B8),0,MAX(0,MIN(1,'У10 Ввод'!$E$132-NETWORKDAYS('У10 Ввод'!$D$132,$B8)+1))/Настройки!$E$16*100)</f>
        <v>0</v>
      </c>
      <c r="DX8" s="67" t="n">
        <f aca="false">IF(OR($D8=1,MONTH($B8)&lt;&gt;MONTH(StartDate),'У10 Ввод'!$D$133="",'У10 Ввод'!$E$133="",'У10 Ввод'!$D$133&gt;$B8),0,MAX(0,MIN(1,'У10 Ввод'!$E$133-NETWORKDAYS('У10 Ввод'!$D$133,$B8)+1))/Настройки!$E$16*100)</f>
        <v>0</v>
      </c>
      <c r="DY8" s="67" t="n">
        <f aca="false">IF(OR($D8=1,MONTH($B8)&lt;&gt;MONTH(StartDate),'У10 Ввод'!$D$134="",'У10 Ввод'!$E$134="",'У10 Ввод'!$D$134&gt;$B8),0,MAX(0,MIN(1,'У10 Ввод'!$E$134-NETWORKDAYS('У10 Ввод'!$D$134,$B8)+1))/Настройки!$E$16*100)</f>
        <v>0</v>
      </c>
      <c r="DZ8" s="67" t="n">
        <f aca="false">IF(OR($D8=1,MONTH($B8)&lt;&gt;MONTH(StartDate),'У10 Ввод'!$D$135="",'У10 Ввод'!$E$135="",'У10 Ввод'!$D$135&gt;$B8),0,MAX(0,MIN(1,'У10 Ввод'!$E$135-NETWORKDAYS('У10 Ввод'!$D$135,$B8)+1))/Настройки!$E$16*100)</f>
        <v>0</v>
      </c>
      <c r="EA8" s="67" t="n">
        <f aca="false">IF(OR($D8=1,MONTH($B8)&lt;&gt;MONTH(StartDate),'У10 Ввод'!$D$136="",'У10 Ввод'!$E$136="",'У10 Ввод'!$D$136&gt;$B8),0,MAX(0,MIN(1,'У10 Ввод'!$E$136-NETWORKDAYS('У10 Ввод'!$D$136,$B8)+1))/Настройки!$E$16*100)</f>
        <v>0</v>
      </c>
      <c r="EB8" s="67" t="n">
        <f aca="false">IF(OR($D8=1,MONTH($B8)&lt;&gt;MONTH(StartDate),'У10 Ввод'!$D$137="",'У10 Ввод'!$E$137="",'У10 Ввод'!$D$137&gt;$B8),0,MAX(0,MIN(1,'У10 Ввод'!$E$137-NETWORKDAYS('У10 Ввод'!$D$137,$B8)+1))/Настройки!$E$16*100)</f>
        <v>0</v>
      </c>
      <c r="EC8" s="67" t="n">
        <f aca="false">IF(OR($D8=1,MONTH($B8)&lt;&gt;MONTH(StartDate),'У10 Ввод'!$D$138="",'У10 Ввод'!$E$138="",'У10 Ввод'!$D$138&gt;$B8),0,MAX(0,MIN(1,'У10 Ввод'!$E$138-NETWORKDAYS('У10 Ввод'!$D$138,$B8)+1))/Настройки!$E$16*100)</f>
        <v>0</v>
      </c>
      <c r="ED8" s="67" t="n">
        <f aca="false">IF(OR($D8=1,MONTH($B8)&lt;&gt;MONTH(StartDate),'У10 Ввод'!$D$139="",'У10 Ввод'!$E$139="",'У10 Ввод'!$D$139&gt;$B8),0,MAX(0,MIN(1,'У10 Ввод'!$E$139-NETWORKDAYS('У10 Ввод'!$D$139,$B8)+1))/Настройки!$E$16*100)</f>
        <v>0</v>
      </c>
      <c r="EE8" s="67" t="n">
        <f aca="false">IF(OR($D8=1,MONTH($B8)&lt;&gt;MONTH(StartDate),'У10 Ввод'!$D$140="",'У10 Ввод'!$E$140="",'У10 Ввод'!$D$140&gt;$B8),0,MAX(0,MIN(1,'У10 Ввод'!$E$140-NETWORKDAYS('У10 Ввод'!$D$140,$B8)+1))/Настройки!$E$16*100)</f>
        <v>0</v>
      </c>
      <c r="EF8" s="67" t="n">
        <f aca="false">IF(OR($D8=1,MONTH($B8)&lt;&gt;MONTH(StartDate),'У10 Ввод'!$D$141="",'У10 Ввод'!$E$141="",'У10 Ввод'!$D$141&gt;$B8),0,MAX(0,MIN(1,'У10 Ввод'!$E$141-NETWORKDAYS('У10 Ввод'!$D$141,$B8)+1))/Настройки!$E$16*100)</f>
        <v>0</v>
      </c>
      <c r="EG8" s="67" t="n">
        <f aca="false">IF(OR($D8=1,MONTH($B8)&lt;&gt;MONTH(StartDate),'У10 Ввод'!$D$142="",'У10 Ввод'!$E$142="",'У10 Ввод'!$D$142&gt;$B8),0,MAX(0,MIN(1,'У10 Ввод'!$E$142-NETWORKDAYS('У10 Ввод'!$D$142,$B8)+1))/Настройки!$E$16*100)</f>
        <v>0</v>
      </c>
      <c r="EH8" s="67" t="n">
        <f aca="false">IF(OR($D8=1,MONTH($B8)&lt;&gt;MONTH(StartDate),'У10 Ввод'!$D$143="",'У10 Ввод'!$E$143="",'У10 Ввод'!$D$143&gt;$B8),0,MAX(0,MIN(1,'У10 Ввод'!$E$143-NETWORKDAYS('У10 Ввод'!$D$143,$B8)+1))/Настройки!$E$16*100)</f>
        <v>0</v>
      </c>
      <c r="EI8" s="67" t="n">
        <f aca="false">IF(OR($D8=1,MONTH($B8)&lt;&gt;MONTH(StartDate),'У10 Ввод'!$D$144="",'У10 Ввод'!$E$144="",'У10 Ввод'!$D$144&gt;$B8),0,MAX(0,MIN(1,'У10 Ввод'!$E$144-NETWORKDAYS('У10 Ввод'!$D$144,$B8)+1))/Настройки!$E$16*100)</f>
        <v>0</v>
      </c>
      <c r="EJ8" s="67" t="n">
        <f aca="false">IF(OR($D8=1,MONTH($B8)&lt;&gt;MONTH(StartDate),'У10 Ввод'!$D$145="",'У10 Ввод'!$E$145="",'У10 Ввод'!$D$145&gt;$B8),0,MAX(0,MIN(1,'У10 Ввод'!$E$145-NETWORKDAYS('У10 Ввод'!$D$145,$B8)+1))/Настройки!$E$16*100)</f>
        <v>0</v>
      </c>
      <c r="EK8" s="67" t="n">
        <f aca="false">IF(OR($D8=1,MONTH($B8)&lt;&gt;MONTH(StartDate),'У10 Ввод'!$D$146="",'У10 Ввод'!$E$146="",'У10 Ввод'!$D$146&gt;$B8),0,MAX(0,MIN(1,'У10 Ввод'!$E$146-NETWORKDAYS('У10 Ввод'!$D$146,$B8)+1))/Настройки!$E$16*100)</f>
        <v>0</v>
      </c>
      <c r="EL8" s="67" t="n">
        <f aca="false">IF(OR($D8=1,MONTH($B8)&lt;&gt;MONTH(StartDate),'У10 Ввод'!$D$147="",'У10 Ввод'!$E$147="",'У10 Ввод'!$D$147&gt;$B8),0,MAX(0,MIN(1,'У10 Ввод'!$E$147-NETWORKDAYS('У10 Ввод'!$D$147,$B8)+1))/Настройки!$E$16*100)</f>
        <v>0</v>
      </c>
      <c r="EM8" s="67" t="n">
        <f aca="false">IF(OR($D8=1,MONTH($B8)&lt;&gt;MONTH(StartDate),'У10 Ввод'!$D$148="",'У10 Ввод'!$E$148="",'У10 Ввод'!$D$148&gt;$B8),0,MAX(0,MIN(1,'У10 Ввод'!$E$148-NETWORKDAYS('У10 Ввод'!$D$148,$B8)+1))/Настройки!$E$16*100)</f>
        <v>0</v>
      </c>
      <c r="EN8" s="67" t="n">
        <f aca="false">IF(OR($D8=1,MONTH($B8)&lt;&gt;MONTH(StartDate),'У10 Ввод'!$D$149="",'У10 Ввод'!$E$149="",'У10 Ввод'!$D$149&gt;$B8),0,MAX(0,MIN(1,'У10 Ввод'!$E$149-NETWORKDAYS('У10 Ввод'!$D$149,$B8)+1))/Настройки!$E$16*100)</f>
        <v>0</v>
      </c>
      <c r="EO8" s="67" t="n">
        <f aca="false">IF(OR($D8=1,MONTH($B8)&lt;&gt;MONTH(StartDate),'У10 Ввод'!$D$150="",'У10 Ввод'!$E$150="",'У10 Ввод'!$D$150&gt;$B8),0,MAX(0,MIN(1,'У10 Ввод'!$E$150-NETWORKDAYS('У10 Ввод'!$D$150,$B8)+1))/Настройки!$E$16*100)</f>
        <v>0</v>
      </c>
      <c r="EP8" s="67" t="n">
        <f aca="false">IF(OR($D8=1,MONTH($B8)&lt;&gt;MONTH(StartDate),'У10 Ввод'!$D$151="",'У10 Ввод'!$E$151="",'У10 Ввод'!$D$151&gt;$B8),0,MAX(0,MIN(1,'У10 Ввод'!$E$151-NETWORKDAYS('У10 Ввод'!$D$151,$B8)+1))/Настройки!$E$16*100)</f>
        <v>0</v>
      </c>
      <c r="EQ8" s="67" t="n">
        <f aca="false">IF(OR($D8=1,MONTH($B8)&lt;&gt;MONTH(StartDate),'У10 Ввод'!$D$152="",'У10 Ввод'!$E$152="",'У10 Ввод'!$D$152&gt;$B8),0,MAX(0,MIN(1,'У10 Ввод'!$E$152-NETWORKDAYS('У10 Ввод'!$D$152,$B8)+1))/Настройки!$E$16*100)</f>
        <v>0</v>
      </c>
      <c r="ER8" s="67" t="n">
        <f aca="false">IF(OR($D8=1,MONTH($B8)&lt;&gt;MONTH(StartDate),'У10 Ввод'!$D$153="",'У10 Ввод'!$E$153="",'У10 Ввод'!$D$153&gt;$B8),0,MAX(0,MIN(1,'У10 Ввод'!$E$153-NETWORKDAYS('У10 Ввод'!$D$153,$B8)+1))/Настройки!$E$16*100)</f>
        <v>0</v>
      </c>
      <c r="ES8" s="67" t="n">
        <f aca="false">IF(OR($D8=1,MONTH($B8)&lt;&gt;MONTH(StartDate),'У10 Ввод'!$D$154="",'У10 Ввод'!$E$154="",'У10 Ввод'!$D$154&gt;$B8),0,MAX(0,MIN(1,'У10 Ввод'!$E$154-NETWORKDAYS('У10 Ввод'!$D$154,$B8)+1))/Настройки!$E$16*100)</f>
        <v>0</v>
      </c>
      <c r="ET8" s="67" t="n">
        <f aca="false">IF(OR($D8=1,MONTH($B8)&lt;&gt;MONTH(StartDate),'У10 Ввод'!$D$155="",'У10 Ввод'!$E$155="",'У10 Ввод'!$D$155&gt;$B8),0,MAX(0,MIN(1,'У10 Ввод'!$E$155-NETWORKDAYS('У10 Ввод'!$D$155,$B8)+1))/Настройки!$E$16*100)</f>
        <v>0</v>
      </c>
      <c r="EU8" s="67" t="n">
        <f aca="false">IF(OR($D8=1,MONTH($B8)&lt;&gt;MONTH(StartDate),'У10 Ввод'!$D$156="",'У10 Ввод'!$E$156="",'У10 Ввод'!$D$156&gt;$B8),0,MAX(0,MIN(1,'У10 Ввод'!$E$156-NETWORKDAYS('У10 Ввод'!$D$156,$B8)+1))/Настройки!$E$16*100)</f>
        <v>0</v>
      </c>
      <c r="EV8" s="67" t="n">
        <f aca="false">IF(OR($D8=1,MONTH($B8)&lt;&gt;MONTH(StartDate),'У10 Ввод'!$D$157="",'У10 Ввод'!$E$157="",'У10 Ввод'!$D$157&gt;$B8),0,MAX(0,MIN(1,'У10 Ввод'!$E$157-NETWORKDAYS('У10 Ввод'!$D$157,$B8)+1))/Настройки!$E$16*100)</f>
        <v>0</v>
      </c>
      <c r="EW8" s="67" t="n">
        <f aca="false">IF(OR($D8=1,MONTH($B8)&lt;&gt;MONTH(StartDate),'У10 Ввод'!$D$158="",'У10 Ввод'!$E$158="",'У10 Ввод'!$D$158&gt;$B8),0,MAX(0,MIN(1,'У10 Ввод'!$E$158-NETWORKDAYS('У10 Ввод'!$D$158,$B8)+1))/Настройки!$E$16*100)</f>
        <v>0</v>
      </c>
      <c r="EX8" s="67" t="n">
        <f aca="false">IF(OR($D8=1,MONTH($B8)&lt;&gt;MONTH(StartDate),'У10 Ввод'!$D$159="",'У10 Ввод'!$E$159="",'У10 Ввод'!$D$159&gt;$B8),0,MAX(0,MIN(1,'У10 Ввод'!$E$159-NETWORKDAYS('У10 Ввод'!$D$159,$B8)+1))/Настройки!$E$16*100)</f>
        <v>0</v>
      </c>
      <c r="EY8" s="67" t="n">
        <f aca="false">IF(OR($D8=1,MONTH($B8)&lt;&gt;MONTH(StartDate),'У10 Ввод'!$D$160="",'У10 Ввод'!$E$160="",'У10 Ввод'!$D$160&gt;$B8),0,MAX(0,MIN(1,'У10 Ввод'!$E$160-NETWORKDAYS('У10 Ввод'!$D$160,$B8)+1))/Настройки!$E$16*100)</f>
        <v>0</v>
      </c>
      <c r="EZ8" s="67" t="n">
        <f aca="false">IF(OR($D8=1,MONTH($B8)&lt;&gt;MONTH(StartDate),'У10 Ввод'!$D$161="",'У10 Ввод'!$E$161="",'У10 Ввод'!$D$161&gt;$B8),0,MAX(0,MIN(1,'У10 Ввод'!$E$161-NETWORKDAYS('У10 Ввод'!$D$161,$B8)+1))/Настройки!$E$16*100)</f>
        <v>0</v>
      </c>
      <c r="FA8" s="67" t="n">
        <f aca="false">IF(OR($D8=1,MONTH($B8)&lt;&gt;MONTH(StartDate),'У10 Ввод'!$D$162="",'У10 Ввод'!$E$162="",'У10 Ввод'!$D$162&gt;$B8),0,MAX(0,MIN(1,'У10 Ввод'!$E$162-NETWORKDAYS('У10 Ввод'!$D$162,$B8)+1))/Настройки!$E$16*100)</f>
        <v>0</v>
      </c>
      <c r="FB8" s="67" t="n">
        <f aca="false">IF(OR($D8=1,MONTH($B8)&lt;&gt;MONTH(StartDate),'У10 Ввод'!$D$163="",'У10 Ввод'!$E$163="",'У10 Ввод'!$D$163&gt;$B8),0,MAX(0,MIN(1,'У10 Ввод'!$E$163-NETWORKDAYS('У10 Ввод'!$D$163,$B8)+1))/Настройки!$E$16*100)</f>
        <v>0</v>
      </c>
      <c r="FC8" s="67" t="n">
        <f aca="false">IF(OR($D8=1,MONTH($B8)&lt;&gt;MONTH(StartDate),'У10 Ввод'!$D$164="",'У10 Ввод'!$E$164="",'У10 Ввод'!$D$164&gt;$B8),0,MAX(0,MIN(1,'У10 Ввод'!$E$164-NETWORKDAYS('У10 Ввод'!$D$164,$B8)+1))/Настройки!$E$16*100)</f>
        <v>0</v>
      </c>
      <c r="FD8" s="67" t="n">
        <f aca="false">IF(OR($D8=1,MONTH($B8)&lt;&gt;MONTH(StartDate),'У10 Ввод'!$D$165="",'У10 Ввод'!$E$165="",'У10 Ввод'!$D$165&gt;$B8),0,MAX(0,MIN(1,'У10 Ввод'!$E$165-NETWORKDAYS('У10 Ввод'!$D$165,$B8)+1))/Настройки!$E$16*100)</f>
        <v>0</v>
      </c>
      <c r="FE8" s="67" t="n">
        <f aca="false">IF(OR($D8=1,MONTH($B8)&lt;&gt;MONTH(StartDate),'У10 Ввод'!$D$166="",'У10 Ввод'!$E$166="",'У10 Ввод'!$D$166&gt;$B8),0,MAX(0,MIN(1,'У10 Ввод'!$E$166-NETWORKDAYS('У10 Ввод'!$D$166,$B8)+1))/Настройки!$E$16*100)</f>
        <v>0</v>
      </c>
      <c r="FF8" s="67" t="n">
        <f aca="false">IF(OR($D8=1,MONTH($B8)&lt;&gt;MONTH(StartDate),'У10 Ввод'!$D$167="",'У10 Ввод'!$E$167="",'У10 Ввод'!$D$167&gt;$B8),0,MAX(0,MIN(1,'У10 Ввод'!$E$167-NETWORKDAYS('У10 Ввод'!$D$167,$B8)+1))/Настройки!$E$16*100)</f>
        <v>0</v>
      </c>
      <c r="FG8" s="67" t="n">
        <f aca="false">IF(OR($D8=1,MONTH($B8)&lt;&gt;MONTH(StartDate),'У10 Ввод'!$D$168="",'У10 Ввод'!$E$168="",'У10 Ввод'!$D$168&gt;$B8),0,MAX(0,MIN(1,'У10 Ввод'!$E$168-NETWORKDAYS('У10 Ввод'!$D$168,$B8)+1))/Настройки!$E$16*100)</f>
        <v>0</v>
      </c>
      <c r="FH8" s="67" t="n">
        <f aca="false">IF(OR($D8=1,MONTH($B8)&lt;&gt;MONTH(StartDate),'У10 Ввод'!$D$169="",'У10 Ввод'!$E$169="",'У10 Ввод'!$D$169&gt;$B8),0,MAX(0,MIN(1,'У10 Ввод'!$E$169-NETWORKDAYS('У10 Ввод'!$D$169,$B8)+1))/Настройки!$E$16*100)</f>
        <v>0</v>
      </c>
      <c r="FI8" s="67" t="n">
        <f aca="false">IF(OR($D8=1,MONTH($B8)&lt;&gt;MONTH(StartDate),'У10 Ввод'!$D$170="",'У10 Ввод'!$E$170="",'У10 Ввод'!$D$170&gt;$B8),0,MAX(0,MIN(1,'У10 Ввод'!$E$170-NETWORKDAYS('У10 Ввод'!$D$170,$B8)+1))/Настройки!$E$16*100)</f>
        <v>0</v>
      </c>
      <c r="FJ8" s="67" t="n">
        <f aca="false">IF(OR($D8=1,MONTH($B8)&lt;&gt;MONTH(StartDate),'У10 Ввод'!$D$171="",'У10 Ввод'!$E$171="",'У10 Ввод'!$D$171&gt;$B8),0,MAX(0,MIN(1,'У10 Ввод'!$E$171-NETWORKDAYS('У10 Ввод'!$D$171,$B8)+1))/Настройки!$E$16*100)</f>
        <v>0</v>
      </c>
      <c r="FK8" s="67" t="n">
        <f aca="false">IF(OR($D8=1,MONTH($B8)&lt;&gt;MONTH(StartDate),'У10 Ввод'!$D$172="",'У10 Ввод'!$E$172="",'У10 Ввод'!$D$172&gt;$B8),0,MAX(0,MIN(1,'У10 Ввод'!$E$172-NETWORKDAYS('У10 Ввод'!$D$172,$B8)+1))/Настройки!$E$16*100)</f>
        <v>0</v>
      </c>
      <c r="FL8" s="67" t="n">
        <f aca="false">IF(OR($D8=1,MONTH($B8)&lt;&gt;MONTH(StartDate),'У10 Ввод'!$D$173="",'У10 Ввод'!$E$173="",'У10 Ввод'!$D$173&gt;$B8),0,MAX(0,MIN(1,'У10 Ввод'!$E$173-NETWORKDAYS('У10 Ввод'!$D$173,$B8)+1))/Настройки!$E$16*100)</f>
        <v>0</v>
      </c>
      <c r="FM8" s="67" t="n">
        <f aca="false">IF(OR($D8=1,MONTH($B8)&lt;&gt;MONTH(StartDate),'У10 Ввод'!$D$174="",'У10 Ввод'!$E$174="",'У10 Ввод'!$D$174&gt;$B8),0,MAX(0,MIN(1,'У10 Ввод'!$E$174-NETWORKDAYS('У10 Ввод'!$D$174,$B8)+1))/Настройки!$E$16*100)</f>
        <v>0</v>
      </c>
      <c r="FN8" s="67" t="n">
        <f aca="false">IF(OR($D8=1,MONTH($B8)&lt;&gt;MONTH(StartDate),'У10 Ввод'!$D$175="",'У10 Ввод'!$E$175="",'У10 Ввод'!$D$175&gt;$B8),0,MAX(0,MIN(1,'У10 Ввод'!$E$175-NETWORKDAYS('У10 Ввод'!$D$175,$B8)+1))/Настройки!$E$16*100)</f>
        <v>0</v>
      </c>
      <c r="FO8" s="67" t="n">
        <f aca="false">IF(OR($D8=1,MONTH($B8)&lt;&gt;MONTH(StartDate),'У10 Ввод'!$D$176="",'У10 Ввод'!$E$176="",'У10 Ввод'!$D$176&gt;$B8),0,MAX(0,MIN(1,'У10 Ввод'!$E$176-NETWORKDAYS('У10 Ввод'!$D$176,$B8)+1))/Настройки!$E$16*100)</f>
        <v>0</v>
      </c>
      <c r="FP8" s="67" t="n">
        <f aca="false">IF(OR($D8=1,MONTH($B8)&lt;&gt;MONTH(StartDate),'У10 Ввод'!$D$177="",'У10 Ввод'!$E$177="",'У10 Ввод'!$D$177&gt;$B8),0,MAX(0,MIN(1,'У10 Ввод'!$E$177-NETWORKDAYS('У10 Ввод'!$D$177,$B8)+1))/Настройки!$E$16*100)</f>
        <v>0</v>
      </c>
      <c r="FQ8" s="67" t="n">
        <f aca="false">IF(OR($D8=1,MONTH($B8)&lt;&gt;MONTH(StartDate),'У10 Ввод'!$D$178="",'У10 Ввод'!$E$178="",'У10 Ввод'!$D$178&gt;$B8),0,MAX(0,MIN(1,'У10 Ввод'!$E$178-NETWORKDAYS('У10 Ввод'!$D$178,$B8)+1))/Настройки!$E$16*100)</f>
        <v>0</v>
      </c>
      <c r="FR8" s="67" t="n">
        <f aca="false">IF(OR($D8=1,MONTH($B8)&lt;&gt;MONTH(StartDate),'У10 Ввод'!$D$179="",'У10 Ввод'!$E$179="",'У10 Ввод'!$D$179&gt;$B8),0,MAX(0,MIN(1,'У10 Ввод'!$E$179-NETWORKDAYS('У10 Ввод'!$D$179,$B8)+1))/Настройки!$E$16*100)</f>
        <v>0</v>
      </c>
      <c r="FS8" s="67" t="n">
        <f aca="false">IF(OR($D8=1,MONTH($B8)&lt;&gt;MONTH(StartDate),'У10 Ввод'!$D$180="",'У10 Ввод'!$E$180="",'У10 Ввод'!$D$180&gt;$B8),0,MAX(0,MIN(1,'У10 Ввод'!$E$180-NETWORKDAYS('У10 Ввод'!$D$180,$B8)+1))/Настройки!$E$16*100)</f>
        <v>0</v>
      </c>
      <c r="FT8" s="67" t="n">
        <f aca="false">IF(OR($D8=1,MONTH($B8)&lt;&gt;MONTH(StartDate),'У10 Ввод'!$D$181="",'У10 Ввод'!$E$181="",'У10 Ввод'!$D$181&gt;$B8),0,MAX(0,MIN(1,'У10 Ввод'!$E$181-NETWORKDAYS('У10 Ввод'!$D$181,$B8)+1))/Настройки!$E$16*100)</f>
        <v>0</v>
      </c>
      <c r="FU8" s="67" t="n">
        <f aca="false">IF(OR($D8=1,MONTH($B8)&lt;&gt;MONTH(StartDate),'У10 Ввод'!$D$182="",'У10 Ввод'!$E$182="",'У10 Ввод'!$D$182&gt;$B8),0,MAX(0,MIN(1,'У10 Ввод'!$E$182-NETWORKDAYS('У10 Ввод'!$D$182,$B8)+1))/Настройки!$E$16*100)</f>
        <v>0</v>
      </c>
      <c r="FV8" s="67" t="n">
        <f aca="false">IF(OR($D8=1,MONTH($B8)&lt;&gt;MONTH(StartDate),'У10 Ввод'!$D$183="",'У10 Ввод'!$E$183="",'У10 Ввод'!$D$183&gt;$B8),0,MAX(0,MIN(1,'У10 Ввод'!$E$183-NETWORKDAYS('У10 Ввод'!$D$183,$B8)+1))/Настройки!$E$16*100)</f>
        <v>0</v>
      </c>
      <c r="FW8" s="67" t="n">
        <f aca="false">IF(OR($D8=1,MONTH($B8)&lt;&gt;MONTH(StartDate),'У10 Ввод'!$D$184="",'У10 Ввод'!$E$184="",'У10 Ввод'!$D$184&gt;$B8),0,MAX(0,MIN(1,'У10 Ввод'!$E$184-NETWORKDAYS('У10 Ввод'!$D$184,$B8)+1))/Настройки!$E$16*100)</f>
        <v>0</v>
      </c>
      <c r="FX8" s="67" t="n">
        <f aca="false">IF(OR($D8=1,MONTH($B8)&lt;&gt;MONTH(StartDate),'У10 Ввод'!$D$185="",'У10 Ввод'!$E$185="",'У10 Ввод'!$D$185&gt;$B8),0,MAX(0,MIN(1,'У10 Ввод'!$E$185-NETWORKDAYS('У10 Ввод'!$D$185,$B8)+1))/Настройки!$E$16*100)</f>
        <v>0</v>
      </c>
      <c r="FY8" s="67" t="n">
        <f aca="false">IF(OR($D8=1,MONTH($B8)&lt;&gt;MONTH(StartDate),'У10 Ввод'!$D$186="",'У10 Ввод'!$E$186="",'У10 Ввод'!$D$186&gt;$B8),0,MAX(0,MIN(1,'У10 Ввод'!$E$186-NETWORKDAYS('У10 Ввод'!$D$186,$B8)+1))/Настройки!$E$16*100)</f>
        <v>0</v>
      </c>
      <c r="FZ8" s="67" t="n">
        <f aca="false">IF(OR($D8=1,MONTH($B8)&lt;&gt;MONTH(StartDate),'У10 Ввод'!$D$187="",'У10 Ввод'!$E$187="",'У10 Ввод'!$D$187&gt;$B8),0,MAX(0,MIN(1,'У10 Ввод'!$E$187-NETWORKDAYS('У10 Ввод'!$D$187,$B8)+1))/Настройки!$E$16*100)</f>
        <v>0</v>
      </c>
      <c r="GA8" s="67" t="n">
        <f aca="false">IF(OR($D8=1,MONTH($B8)&lt;&gt;MONTH(StartDate),'У10 Ввод'!$D$188="",'У10 Ввод'!$E$188="",'У10 Ввод'!$D$188&gt;$B8),0,MAX(0,MIN(1,'У10 Ввод'!$E$188-NETWORKDAYS('У10 Ввод'!$D$188,$B8)+1))/Настройки!$E$16*100)</f>
        <v>0</v>
      </c>
      <c r="GB8" s="67" t="n">
        <f aca="false">IF(OR($D8=1,MONTH($B8)&lt;&gt;MONTH(StartDate),'У10 Ввод'!$D$189="",'У10 Ввод'!$E$189="",'У10 Ввод'!$D$189&gt;$B8),0,MAX(0,MIN(1,'У10 Ввод'!$E$189-NETWORKDAYS('У10 Ввод'!$D$189,$B8)+1))/Настройки!$E$16*100)</f>
        <v>0</v>
      </c>
      <c r="GC8" s="67" t="n">
        <f aca="false">IF(OR($D8=1,MONTH($B8)&lt;&gt;MONTH(StartDate),'У10 Ввод'!$D$190="",'У10 Ввод'!$E$190="",'У10 Ввод'!$D$190&gt;$B8),0,MAX(0,MIN(1,'У10 Ввод'!$E$190-NETWORKDAYS('У10 Ввод'!$D$190,$B8)+1))/Настройки!$E$16*100)</f>
        <v>0</v>
      </c>
      <c r="GD8" s="67" t="n">
        <f aca="false">IF(OR($D8=1,MONTH($B8)&lt;&gt;MONTH(StartDate),'У10 Ввод'!$D$191="",'У10 Ввод'!$E$191="",'У10 Ввод'!$D$191&gt;$B8),0,MAX(0,MIN(1,'У10 Ввод'!$E$191-NETWORKDAYS('У10 Ввод'!$D$191,$B8)+1))/Настройки!$E$16*100)</f>
        <v>0</v>
      </c>
      <c r="GE8" s="67" t="n">
        <f aca="false">IF(OR($D8=1,MONTH($B8)&lt;&gt;MONTH(StartDate),'У10 Ввод'!$D$192="",'У10 Ввод'!$E$192="",'У10 Ввод'!$D$192&gt;$B8),0,MAX(0,MIN(1,'У10 Ввод'!$E$192-NETWORKDAYS('У10 Ввод'!$D$192,$B8)+1))/Настройки!$E$16*100)</f>
        <v>0</v>
      </c>
      <c r="GF8" s="67" t="n">
        <f aca="false">IF(OR($D8=1,MONTH($B8)&lt;&gt;MONTH(StartDate),'У10 Ввод'!$D$193="",'У10 Ввод'!$E$193="",'У10 Ввод'!$D$193&gt;$B8),0,MAX(0,MIN(1,'У10 Ввод'!$E$193-NETWORKDAYS('У10 Ввод'!$D$193,$B8)+1))/Настройки!$E$16*100)</f>
        <v>0</v>
      </c>
      <c r="GG8" s="67" t="n">
        <f aca="false">IF(OR($D8=1,MONTH($B8)&lt;&gt;MONTH(StartDate),'У10 Ввод'!$D$194="",'У10 Ввод'!$E$194="",'У10 Ввод'!$D$194&gt;$B8),0,MAX(0,MIN(1,'У10 Ввод'!$E$194-NETWORKDAYS('У10 Ввод'!$D$194,$B8)+1))/Настройки!$E$16*100)</f>
        <v>0</v>
      </c>
      <c r="GH8" s="67" t="n">
        <f aca="false">IF(OR($D8=1,MONTH($B8)&lt;&gt;MONTH(StartDate),'У10 Ввод'!$D$195="",'У10 Ввод'!$E$195="",'У10 Ввод'!$D$195&gt;$B8),0,MAX(0,MIN(1,'У10 Ввод'!$E$195-NETWORKDAYS('У10 Ввод'!$D$195,$B8)+1))/Настройки!$E$16*100)</f>
        <v>0</v>
      </c>
      <c r="GI8" s="67" t="n">
        <f aca="false">IF(OR($D8=1,MONTH($B8)&lt;&gt;MONTH(StartDate),'У10 Ввод'!$D$196="",'У10 Ввод'!$E$196="",'У10 Ввод'!$D$196&gt;$B8),0,MAX(0,MIN(1,'У10 Ввод'!$E$196-NETWORKDAYS('У10 Ввод'!$D$196,$B8)+1))/Настройки!$E$16*100)</f>
        <v>0</v>
      </c>
      <c r="GJ8" s="67" t="n">
        <f aca="false">IF(OR($D8=1,MONTH($B8)&lt;&gt;MONTH(StartDate),'У10 Ввод'!$D$197="",'У10 Ввод'!$E$197="",'У10 Ввод'!$D$197&gt;$B8),0,MAX(0,MIN(1,'У10 Ввод'!$E$197-NETWORKDAYS('У10 Ввод'!$D$197,$B8)+1))/Настройки!$E$16*100)</f>
        <v>0</v>
      </c>
      <c r="GK8" s="67" t="n">
        <f aca="false">IF(OR($D8=1,MONTH($B8)&lt;&gt;MONTH(StartDate),'У10 Ввод'!$D$198="",'У10 Ввод'!$E$198="",'У10 Ввод'!$D$198&gt;$B8),0,MAX(0,MIN(1,'У10 Ввод'!$E$198-NETWORKDAYS('У10 Ввод'!$D$198,$B8)+1))/Настройки!$E$16*100)</f>
        <v>0</v>
      </c>
      <c r="GL8" s="67" t="n">
        <f aca="false">IF(OR($D8=1,MONTH($B8)&lt;&gt;MONTH(StartDate),'У10 Ввод'!$D$199="",'У10 Ввод'!$E$199="",'У10 Ввод'!$D$199&gt;$B8),0,MAX(0,MIN(1,'У10 Ввод'!$E$199-NETWORKDAYS('У10 Ввод'!$D$199,$B8)+1))/Настройки!$E$16*100)</f>
        <v>0</v>
      </c>
      <c r="GM8" s="67" t="n">
        <f aca="false">IF(OR($D8=1,MONTH($B8)&lt;&gt;MONTH(StartDate),'У10 Ввод'!$D$200="",'У10 Ввод'!$E$200="",'У10 Ввод'!$D$200&gt;$B8),0,MAX(0,MIN(1,'У10 Ввод'!$E$200-NETWORKDAYS('У10 Ввод'!$D$200,$B8)+1))/Настройки!$E$16*100)</f>
        <v>0</v>
      </c>
      <c r="GN8" s="67" t="n">
        <f aca="false">IF(OR($D8=1,MONTH($B8)&lt;&gt;MONTH(StartDate),'У10 Ввод'!$D$201="",'У10 Ввод'!$E$201="",'У10 Ввод'!$D$201&gt;$B8),0,MAX(0,MIN(1,'У10 Ввод'!$E$201-NETWORKDAYS('У10 Ввод'!$D$201,$B8)+1))/Настройки!$E$16*100)</f>
        <v>0</v>
      </c>
      <c r="GO8" s="67" t="n">
        <f aca="false">IF(OR($D8=1,MONTH($B8)&lt;&gt;MONTH(StartDate),'У10 Ввод'!$D$202="",'У10 Ввод'!$E$202="",'У10 Ввод'!$D$202&gt;$B8),0,MAX(0,MIN(1,'У10 Ввод'!$E$202-NETWORKDAYS('У10 Ввод'!$D$202,$B8)+1))/Настройки!$E$16*100)</f>
        <v>0</v>
      </c>
      <c r="GP8" s="67" t="n">
        <f aca="false">IF(OR($D8=1,MONTH($B8)&lt;&gt;MONTH(StartDate),'У10 Ввод'!$D$203="",'У10 Ввод'!$E$203="",'У10 Ввод'!$D$203&gt;$B8),0,MAX(0,MIN(1,'У10 Ввод'!$E$203-NETWORKDAYS('У10 Ввод'!$D$203,$B8)+1))/Настройки!$E$16*100)</f>
        <v>0</v>
      </c>
      <c r="GQ8" s="67" t="n">
        <f aca="false">IF(OR($D8=1,MONTH($B8)&lt;&gt;MONTH(StartDate),'У10 Ввод'!$D$204="",'У10 Ввод'!$E$204="",'У10 Ввод'!$D$204&gt;$B8),0,MAX(0,MIN(1,'У10 Ввод'!$E$204-NETWORKDAYS('У10 Ввод'!$D$204,$B8)+1))/Настройки!$E$16*100)</f>
        <v>0</v>
      </c>
      <c r="GR8" s="67" t="n">
        <f aca="false">IF(OR($D8=1,MONTH($B8)&lt;&gt;MONTH(StartDate),'У10 Ввод'!$D$205="",'У10 Ввод'!$E$205="",'У10 Ввод'!$D$205&gt;$B8),0,MAX(0,MIN(1,'У10 Ввод'!$E$205-NETWORKDAYS('У10 Ввод'!$D$205,$B8)+1))/Настройки!$E$16*100)</f>
        <v>0</v>
      </c>
      <c r="GS8" s="67" t="n">
        <f aca="false">IF(OR($D8=1,MONTH($B8)&lt;&gt;MONTH(StartDate),'У10 Ввод'!$D$206="",'У10 Ввод'!$E$206="",'У10 Ввод'!$D$206&gt;$B8),0,MAX(0,MIN(1,'У10 Ввод'!$E$206-NETWORKDAYS('У10 Ввод'!$D$206,$B8)+1))/Настройки!$E$16*100)</f>
        <v>0</v>
      </c>
      <c r="GT8" s="67" t="n">
        <f aca="false">IF(OR($D8=1,MONTH($B8)&lt;&gt;MONTH(StartDate),'У10 Ввод'!$D$207="",'У10 Ввод'!$E$207="",'У10 Ввод'!$D$207&gt;$B8),0,MAX(0,MIN(1,'У10 Ввод'!$E$207-NETWORKDAYS('У10 Ввод'!$D$207,$B8)+1))/Настройки!$E$16*100)</f>
        <v>0</v>
      </c>
      <c r="GU8" s="67" t="n">
        <f aca="false">IF(OR($D8=1,MONTH($B8)&lt;&gt;MONTH(StartDate),'У10 Ввод'!$D$208="",'У10 Ввод'!$E$208="",'У10 Ввод'!$D$208&gt;$B8),0,MAX(0,MIN(1,'У10 Ввод'!$E$208-NETWORKDAYS('У10 Ввод'!$D$208,$B8)+1))/Настройки!$E$16*100)</f>
        <v>0</v>
      </c>
      <c r="GV8" s="67" t="n">
        <f aca="false">IF(OR($D8=1,MONTH($B8)&lt;&gt;MONTH(StartDate),'У10 Ввод'!$D$209="",'У10 Ввод'!$E$209="",'У10 Ввод'!$D$209&gt;$B8),0,MAX(0,MIN(1,'У10 Ввод'!$E$209-NETWORKDAYS('У10 Ввод'!$D$209,$B8)+1))/Настройки!$E$16*100)</f>
        <v>0</v>
      </c>
      <c r="GW8" s="67" t="n">
        <f aca="false">IF(OR($D8=1,MONTH($B8)&lt;&gt;MONTH(StartDate),'У10 Ввод'!$D$210="",'У10 Ввод'!$E$210="",'У10 Ввод'!$D$210&gt;$B8),0,MAX(0,MIN(1,'У10 Ввод'!$E$210-NETWORKDAYS('У10 Ввод'!$D$210,$B8)+1))/Настройки!$E$16*100)</f>
        <v>0</v>
      </c>
      <c r="GX8" s="67" t="n">
        <f aca="false">IF(OR($D8=1,MONTH($B8)&lt;&gt;MONTH(StartDate),'У10 Ввод'!$D$211="",'У10 Ввод'!$E$211="",'У10 Ввод'!$D$211&gt;$B8),0,MAX(0,MIN(1,'У10 Ввод'!$E$211-NETWORKDAYS('У10 Ввод'!$D$211,$B8)+1))/Настройки!$E$16*100)</f>
        <v>0</v>
      </c>
      <c r="GY8" s="67" t="n">
        <f aca="false">IF(OR($D8=1,MONTH($B8)&lt;&gt;MONTH(StartDate),'У10 Ввод'!$D$212="",'У10 Ввод'!$E$212="",'У10 Ввод'!$D$212&gt;$B8),0,MAX(0,MIN(1,'У10 Ввод'!$E$212-NETWORKDAYS('У10 Ввод'!$D$212,$B8)+1))/Настройки!$E$16*100)</f>
        <v>0</v>
      </c>
      <c r="GZ8" s="67" t="n">
        <f aca="false">IF(OR($D8=1,MONTH($B8)&lt;&gt;MONTH(StartDate),'У10 Ввод'!$D$213="",'У10 Ввод'!$E$213="",'У10 Ввод'!$D$213&gt;$B8),0,MAX(0,MIN(1,'У10 Ввод'!$E$213-NETWORKDAYS('У10 Ввод'!$D$213,$B8)+1))/Настройки!$E$16*100)</f>
        <v>0</v>
      </c>
      <c r="HA8" s="67" t="n">
        <f aca="false">IF(OR($D8=1,MONTH($B8)&lt;&gt;MONTH(StartDate),'У10 Ввод'!$D$214="",'У10 Ввод'!$E$214="",'У10 Ввод'!$D$214&gt;$B8),0,MAX(0,MIN(1,'У10 Ввод'!$E$214-NETWORKDAYS('У10 Ввод'!$D$214,$B8)+1))/Настройки!$E$16*100)</f>
        <v>0</v>
      </c>
      <c r="HB8" s="67" t="n">
        <f aca="false">IF(OR($D8=1,MONTH($B8)&lt;&gt;MONTH(StartDate),'У10 Ввод'!$D$215="",'У10 Ввод'!$E$215="",'У10 Ввод'!$D$215&gt;$B8),0,MAX(0,MIN(1,'У10 Ввод'!$E$215-NETWORKDAYS('У10 Ввод'!$D$215,$B8)+1))/Настройки!$E$16*100)</f>
        <v>0</v>
      </c>
      <c r="HC8" s="67" t="n">
        <f aca="false">IF(OR($D8=1,MONTH($B8)&lt;&gt;MONTH(StartDate),'У10 Ввод'!$D$216="",'У10 Ввод'!$E$216="",'У10 Ввод'!$D$216&gt;$B8),0,MAX(0,MIN(1,'У10 Ввод'!$E$216-NETWORKDAYS('У10 Ввод'!$D$216,$B8)+1))/Настройки!$E$16*100)</f>
        <v>0</v>
      </c>
      <c r="HD8" s="67" t="n">
        <f aca="false">IF(OR($D8=1,MONTH($B8)&lt;&gt;MONTH(StartDate),'У10 Ввод'!$D$217="",'У10 Ввод'!$E$217="",'У10 Ввод'!$D$217&gt;$B8),0,MAX(0,MIN(1,'У10 Ввод'!$E$217-NETWORKDAYS('У10 Ввод'!$D$217,$B8)+1))/Настройки!$E$16*100)</f>
        <v>0</v>
      </c>
      <c r="HE8" s="67" t="n">
        <f aca="false">IF(OR($D8=1,MONTH($B8)&lt;&gt;MONTH(StartDate),'У10 Ввод'!$D$218="",'У10 Ввод'!$E$218="",'У10 Ввод'!$D$218&gt;$B8),0,MAX(0,MIN(1,'У10 Ввод'!$E$218-NETWORKDAYS('У10 Ввод'!$D$218,$B8)+1))/Настройки!$E$16*100)</f>
        <v>0</v>
      </c>
      <c r="HF8" s="67" t="n">
        <f aca="false">IF(OR($D8=1,MONTH($B8)&lt;&gt;MONTH(StartDate),'У10 Ввод'!$D$219="",'У10 Ввод'!$E$219="",'У10 Ввод'!$D$219&gt;$B8),0,MAX(0,MIN(1,'У10 Ввод'!$E$219-NETWORKDAYS('У10 Ввод'!$D$219,$B8)+1))/Настройки!$E$16*100)</f>
        <v>0</v>
      </c>
      <c r="HG8" s="67" t="n">
        <f aca="false">IF(OR($D8=1,MONTH($B8)&lt;&gt;MONTH(StartDate),'У10 Ввод'!$D$220="",'У10 Ввод'!$E$220="",'У10 Ввод'!$D$220&gt;$B8),0,MAX(0,MIN(1,'У10 Ввод'!$E$220-NETWORKDAYS('У10 Ввод'!$D$220,$B8)+1))/Настройки!$E$16*100)</f>
        <v>0</v>
      </c>
      <c r="HH8" s="67" t="n">
        <f aca="false">IF(OR($D8=1,MONTH($B8)&lt;&gt;MONTH(StartDate),'У10 Ввод'!$D$221="",'У10 Ввод'!$E$221="",'У10 Ввод'!$D$221&gt;$B8),0,MAX(0,MIN(1,'У10 Ввод'!$E$221-NETWORKDAYS('У10 Ввод'!$D$221,$B8)+1))/Настройки!$E$16*100)</f>
        <v>0</v>
      </c>
      <c r="HI8" s="67" t="n">
        <f aca="false">IF(OR($D8=1,MONTH($B8)&lt;&gt;MONTH(StartDate),'У10 Ввод'!$D$222="",'У10 Ввод'!$E$222="",'У10 Ввод'!$D$222&gt;$B8),0,MAX(0,MIN(1,'У10 Ввод'!$E$222-NETWORKDAYS('У10 Ввод'!$D$222,$B8)+1))/Настройки!$E$16*100)</f>
        <v>0</v>
      </c>
      <c r="HJ8" s="67" t="n">
        <f aca="false">IF(OR($D8=1,MONTH($B8)&lt;&gt;MONTH(StartDate),'У10 Ввод'!$D$223="",'У10 Ввод'!$E$223="",'У10 Ввод'!$D$223&gt;$B8),0,MAX(0,MIN(1,'У10 Ввод'!$E$223-NETWORKDAYS('У10 Ввод'!$D$223,$B8)+1))/Настройки!$E$16*100)</f>
        <v>0</v>
      </c>
      <c r="HK8" s="67" t="n">
        <f aca="false">IF(OR($D8=1,MONTH($B8)&lt;&gt;MONTH(StartDate),'У10 Ввод'!$D$224="",'У10 Ввод'!$E$224="",'У10 Ввод'!$D$224&gt;$B8),0,MAX(0,MIN(1,'У10 Ввод'!$E$224-NETWORKDAYS('У10 Ввод'!$D$224,$B8)+1))/Настройки!$E$16*100)</f>
        <v>0</v>
      </c>
      <c r="HL8" s="67" t="n">
        <f aca="false">IF(OR($D8=1,MONTH($B8)&lt;&gt;MONTH(StartDate),'У10 Ввод'!$D$225="",'У10 Ввод'!$E$225="",'У10 Ввод'!$D$225&gt;$B8),0,MAX(0,MIN(1,'У10 Ввод'!$E$225-NETWORKDAYS('У10 Ввод'!$D$225,$B8)+1))/Настройки!$E$16*100)</f>
        <v>0</v>
      </c>
      <c r="HM8" s="67" t="n">
        <f aca="false">IF(OR($D8=1,MONTH($B8)&lt;&gt;MONTH(StartDate),'У10 Ввод'!$D$226="",'У10 Ввод'!$E$226="",'У10 Ввод'!$D$226&gt;$B8),0,MAX(0,MIN(1,'У10 Ввод'!$E$226-NETWORKDAYS('У10 Ввод'!$D$226,$B8)+1))/Настройки!$E$16*100)</f>
        <v>0</v>
      </c>
      <c r="HN8" s="67" t="n">
        <f aca="false">IF(OR($D8=1,MONTH($B8)&lt;&gt;MONTH(StartDate),'У10 Ввод'!$D$227="",'У10 Ввод'!$E$227="",'У10 Ввод'!$D$227&gt;$B8),0,MAX(0,MIN(1,'У10 Ввод'!$E$227-NETWORKDAYS('У10 Ввод'!$D$227,$B8)+1))/Настройки!$E$16*100)</f>
        <v>0</v>
      </c>
      <c r="HO8" s="67" t="n">
        <f aca="false">IF(OR($D8=1,MONTH($B8)&lt;&gt;MONTH(StartDate),'У10 Ввод'!$D$228="",'У10 Ввод'!$E$228="",'У10 Ввод'!$D$228&gt;$B8),0,MAX(0,MIN(1,'У10 Ввод'!$E$228-NETWORKDAYS('У10 Ввод'!$D$228,$B8)+1))/Настройки!$E$16*100)</f>
        <v>0</v>
      </c>
      <c r="HP8" s="67" t="n">
        <f aca="false">IF(OR($D8=1,MONTH($B8)&lt;&gt;MONTH(StartDate),'У10 Ввод'!$D$229="",'У10 Ввод'!$E$229="",'У10 Ввод'!$D$229&gt;$B8),0,MAX(0,MIN(1,'У10 Ввод'!$E$229-NETWORKDAYS('У10 Ввод'!$D$229,$B8)+1))/Настройки!$E$16*100)</f>
        <v>0</v>
      </c>
      <c r="HQ8" s="67" t="n">
        <f aca="false">IF(OR($D8=1,MONTH($B8)&lt;&gt;MONTH(StartDate),'У10 Ввод'!$D$230="",'У10 Ввод'!$E$230="",'У10 Ввод'!$D$230&gt;$B8),0,MAX(0,MIN(1,'У10 Ввод'!$E$230-NETWORKDAYS('У10 Ввод'!$D$230,$B8)+1))/Настройки!$E$16*100)</f>
        <v>0</v>
      </c>
      <c r="HR8" s="67" t="n">
        <f aca="false">IF(OR($D8=1,MONTH($B8)&lt;&gt;MONTH(StartDate),'У10 Ввод'!$D$231="",'У10 Ввод'!$E$231="",'У10 Ввод'!$D$231&gt;$B8),0,MAX(0,MIN(1,'У10 Ввод'!$E$231-NETWORKDAYS('У10 Ввод'!$D$231,$B8)+1))/Настройки!$E$16*100)</f>
        <v>0</v>
      </c>
      <c r="HS8" s="67" t="n">
        <f aca="false">IF(OR($D8=1,MONTH($B8)&lt;&gt;MONTH(StartDate),'У10 Ввод'!$D$232="",'У10 Ввод'!$E$232="",'У10 Ввод'!$D$232&gt;$B8),0,MAX(0,MIN(1,'У10 Ввод'!$E$232-NETWORKDAYS('У10 Ввод'!$D$232,$B8)+1))/Настройки!$E$16*100)</f>
        <v>0</v>
      </c>
      <c r="HT8" s="67" t="n">
        <f aca="false">IF(OR($D8=1,MONTH($B8)&lt;&gt;MONTH(StartDate),'У10 Ввод'!$D$233="",'У10 Ввод'!$E$233="",'У10 Ввод'!$D$233&gt;$B8),0,MAX(0,MIN(1,'У10 Ввод'!$E$233-NETWORKDAYS('У10 Ввод'!$D$233,$B8)+1))/Настройки!$E$16*100)</f>
        <v>0</v>
      </c>
      <c r="HU8" s="67" t="n">
        <f aca="false">IF(OR($D8=1,MONTH($B8)&lt;&gt;MONTH(StartDate),'У10 Ввод'!$D$234="",'У10 Ввод'!$E$234="",'У10 Ввод'!$D$234&gt;$B8),0,MAX(0,MIN(1,'У10 Ввод'!$E$234-NETWORKDAYS('У10 Ввод'!$D$234,$B8)+1))/Настройки!$E$16*100)</f>
        <v>0</v>
      </c>
      <c r="HV8" s="67" t="n">
        <f aca="false">IF(OR($D8=1,MONTH($B8)&lt;&gt;MONTH(StartDate),'У10 Ввод'!$D$235="",'У10 Ввод'!$E$235="",'У10 Ввод'!$D$235&gt;$B8),0,MAX(0,MIN(1,'У10 Ввод'!$E$235-NETWORKDAYS('У10 Ввод'!$D$235,$B8)+1))/Настройки!$E$16*100)</f>
        <v>0</v>
      </c>
      <c r="HW8" s="67" t="n">
        <f aca="false">IF(OR($D8=1,MONTH($B8)&lt;&gt;MONTH(StartDate),'У10 Ввод'!$D$236="",'У10 Ввод'!$E$236="",'У10 Ввод'!$D$236&gt;$B8),0,MAX(0,MIN(1,'У10 Ввод'!$E$236-NETWORKDAYS('У10 Ввод'!$D$236,$B8)+1))/Настройки!$E$16*100)</f>
        <v>0</v>
      </c>
      <c r="HX8" s="67" t="n">
        <f aca="false">IF(OR($D8=1,MONTH($B8)&lt;&gt;MONTH(StartDate),'У10 Ввод'!$D$237="",'У10 Ввод'!$E$237="",'У10 Ввод'!$D$237&gt;$B8),0,MAX(0,MIN(1,'У10 Ввод'!$E$237-NETWORKDAYS('У10 Ввод'!$D$237,$B8)+1))/Настройки!$E$16*100)</f>
        <v>0</v>
      </c>
      <c r="HY8" s="67" t="n">
        <f aca="false">IF(OR($D8=1,MONTH($B8)&lt;&gt;MONTH(StartDate),'У10 Ввод'!$D$238="",'У10 Ввод'!$E$238="",'У10 Ввод'!$D$238&gt;$B8),0,MAX(0,MIN(1,'У10 Ввод'!$E$238-NETWORKDAYS('У10 Ввод'!$D$238,$B8)+1))/Настройки!$E$16*100)</f>
        <v>0</v>
      </c>
      <c r="HZ8" s="67" t="n">
        <f aca="false">IF(OR($D8=1,MONTH($B8)&lt;&gt;MONTH(StartDate),'У10 Ввод'!$D$239="",'У10 Ввод'!$E$239="",'У10 Ввод'!$D$239&gt;$B8),0,MAX(0,MIN(1,'У10 Ввод'!$E$239-NETWORKDAYS('У10 Ввод'!$D$239,$B8)+1))/Настройки!$E$16*100)</f>
        <v>0</v>
      </c>
      <c r="IA8" s="67" t="n">
        <f aca="false">IF(OR($D8=1,MONTH($B8)&lt;&gt;MONTH(StartDate),'У10 Ввод'!$D$240="",'У10 Ввод'!$E$240="",'У10 Ввод'!$D$240&gt;$B8),0,MAX(0,MIN(1,'У10 Ввод'!$E$240-NETWORKDAYS('У10 Ввод'!$D$240,$B8)+1))/Настройки!$E$16*100)</f>
        <v>0</v>
      </c>
      <c r="IB8" s="67" t="n">
        <f aca="false">IF(OR($D8=1,MONTH($B8)&lt;&gt;MONTH(StartDate),'У10 Ввод'!$D$241="",'У10 Ввод'!$E$241="",'У10 Ввод'!$D$241&gt;$B8),0,MAX(0,MIN(1,'У10 Ввод'!$E$241-NETWORKDAYS('У10 Ввод'!$D$241,$B8)+1))/Настройки!$E$16*100)</f>
        <v>0</v>
      </c>
      <c r="IC8" s="67" t="n">
        <f aca="false">IF(OR($D8=1,MONTH($B8)&lt;&gt;MONTH(StartDate),'У10 Ввод'!$D$242="",'У10 Ввод'!$E$242="",'У10 Ввод'!$D$242&gt;$B8),0,MAX(0,MIN(1,'У10 Ввод'!$E$242-NETWORKDAYS('У10 Ввод'!$D$242,$B8)+1))/Настройки!$E$16*100)</f>
        <v>0</v>
      </c>
      <c r="ID8" s="67" t="n">
        <f aca="false">IF(OR($D8=1,MONTH($B8)&lt;&gt;MONTH(StartDate),'У10 Ввод'!$D$243="",'У10 Ввод'!$E$243="",'У10 Ввод'!$D$243&gt;$B8),0,MAX(0,MIN(1,'У10 Ввод'!$E$243-NETWORKDAYS('У10 Ввод'!$D$243,$B8)+1))/Настройки!$E$16*100)</f>
        <v>0</v>
      </c>
      <c r="IE8" s="67" t="n">
        <f aca="false">IF(OR($D8=1,MONTH($B8)&lt;&gt;MONTH(StartDate),'У10 Ввод'!$D$244="",'У10 Ввод'!$E$244="",'У10 Ввод'!$D$244&gt;$B8),0,MAX(0,MIN(1,'У10 Ввод'!$E$244-NETWORKDAYS('У10 Ввод'!$D$244,$B8)+1))/Настройки!$E$16*100)</f>
        <v>0</v>
      </c>
      <c r="IF8" s="67" t="n">
        <f aca="false">IF(OR($D8=1,MONTH($B8)&lt;&gt;MONTH(StartDate),'У10 Ввод'!$D$245="",'У10 Ввод'!$E$245="",'У10 Ввод'!$D$245&gt;$B8),0,MAX(0,MIN(1,'У10 Ввод'!$E$245-NETWORKDAYS('У10 Ввод'!$D$245,$B8)+1))/Настройки!$E$16*100)</f>
        <v>0</v>
      </c>
      <c r="IG8" s="67" t="n">
        <f aca="false">IF(OR($D8=1,MONTH($B8)&lt;&gt;MONTH(StartDate),'У10 Ввод'!$D$246="",'У10 Ввод'!$E$246="",'У10 Ввод'!$D$246&gt;$B8),0,MAX(0,MIN(1,'У10 Ввод'!$E$246-NETWORKDAYS('У10 Ввод'!$D$246,$B8)+1))/Настройки!$E$16*100)</f>
        <v>0</v>
      </c>
      <c r="IH8" s="67" t="n">
        <f aca="false">IF(OR($D8=1,MONTH($B8)&lt;&gt;MONTH(StartDate),'У10 Ввод'!$D$247="",'У10 Ввод'!$E$247="",'У10 Ввод'!$D$247&gt;$B8),0,MAX(0,MIN(1,'У10 Ввод'!$E$247-NETWORKDAYS('У10 Ввод'!$D$247,$B8)+1))/Настройки!$E$16*100)</f>
        <v>0</v>
      </c>
      <c r="II8" s="67" t="n">
        <f aca="false">IF(OR($D8=1,MONTH($B8)&lt;&gt;MONTH(StartDate),'У10 Ввод'!$D$248="",'У10 Ввод'!$E$248="",'У10 Ввод'!$D$248&gt;$B8),0,MAX(0,MIN(1,'У10 Ввод'!$E$248-NETWORKDAYS('У10 Ввод'!$D$248,$B8)+1))/Настройки!$E$16*100)</f>
        <v>0</v>
      </c>
      <c r="IJ8" s="67" t="n">
        <f aca="false">IF(OR($D8=1,MONTH($B8)&lt;&gt;MONTH(StartDate),'У10 Ввод'!$D$249="",'У10 Ввод'!$E$249="",'У10 Ввод'!$D$249&gt;$B8),0,MAX(0,MIN(1,'У10 Ввод'!$E$249-NETWORKDAYS('У10 Ввод'!$D$249,$B8)+1))/Настройки!$E$16*100)</f>
        <v>0</v>
      </c>
      <c r="IK8" s="67" t="n">
        <f aca="false">IF(OR($D8=1,MONTH($B8)&lt;&gt;MONTH(StartDate),'У10 Ввод'!$D$250="",'У10 Ввод'!$E$250="",'У10 Ввод'!$D$250&gt;$B8),0,MAX(0,MIN(1,'У10 Ввод'!$E$250-NETWORKDAYS('У10 Ввод'!$D$250,$B8)+1))/Настройки!$E$16*100)</f>
        <v>0</v>
      </c>
      <c r="IL8" s="67" t="n">
        <f aca="false">IF(OR($D8=1,MONTH($B8)&lt;&gt;MONTH(StartDate),'У10 Ввод'!$D$251="",'У10 Ввод'!$E$251="",'У10 Ввод'!$D$251&gt;$B8),0,MAX(0,MIN(1,'У10 Ввод'!$E$251-NETWORKDAYS('У10 Ввод'!$D$251,$B8)+1))/Настройки!$E$16*100)</f>
        <v>0</v>
      </c>
    </row>
    <row r="9" customFormat="false" ht="15" hidden="false" customHeight="true" outlineLevel="0" collapsed="false">
      <c r="A9" s="49" t="n">
        <v>8</v>
      </c>
      <c r="B9" s="66" t="n">
        <f aca="false">StartDate+7</f>
        <v>46211</v>
      </c>
      <c r="C9" s="49" t="str">
        <f aca="false">CHOOSE(WEEKDAY(B9,2),"Пн","Вт","Ср","Чт","Пт","Сб","Вс")</f>
        <v>Ср</v>
      </c>
      <c r="D9" s="49" t="n">
        <f aca="false">IF(WEEKDAY(B9,2)&gt;5,1,0)</f>
        <v>0</v>
      </c>
      <c r="E9" s="63" t="n">
        <f aca="false">ROUND(SUM(G9:IL9),1)</f>
        <v>0</v>
      </c>
      <c r="F9" s="49" t="n">
        <f aca="false">IF(OR(MONTH(B9)&lt;&gt;MONTH(StartDate),D9=1),"",100)</f>
        <v>100</v>
      </c>
      <c r="G9" s="67" t="n">
        <f aca="false">IF(OR($D9=1,MONTH($B9)&lt;&gt;MONTH(StartDate),'У10 Ввод'!$D$12="",'У10 Ввод'!$E$12="",'У10 Ввод'!$D$12&gt;$B9),0,MAX(0,MIN(1,'У10 Ввод'!$E$12-NETWORKDAYS('У10 Ввод'!$D$12,$B9)+1))/Настройки!$E$16*100)</f>
        <v>0</v>
      </c>
      <c r="H9" s="67" t="n">
        <f aca="false">IF(OR($D9=1,MONTH($B9)&lt;&gt;MONTH(StartDate),'У10 Ввод'!$D$13="",'У10 Ввод'!$E$13="",'У10 Ввод'!$D$13&gt;$B9),0,MAX(0,MIN(1,'У10 Ввод'!$E$13-NETWORKDAYS('У10 Ввод'!$D$13,$B9)+1))/Настройки!$E$16*100)</f>
        <v>0</v>
      </c>
      <c r="I9" s="67" t="n">
        <f aca="false">IF(OR($D9=1,MONTH($B9)&lt;&gt;MONTH(StartDate),'У10 Ввод'!$D$14="",'У10 Ввод'!$E$14="",'У10 Ввод'!$D$14&gt;$B9),0,MAX(0,MIN(1,'У10 Ввод'!$E$14-NETWORKDAYS('У10 Ввод'!$D$14,$B9)+1))/Настройки!$E$16*100)</f>
        <v>0</v>
      </c>
      <c r="J9" s="67" t="n">
        <f aca="false">IF(OR($D9=1,MONTH($B9)&lt;&gt;MONTH(StartDate),'У10 Ввод'!$D$15="",'У10 Ввод'!$E$15="",'У10 Ввод'!$D$15&gt;$B9),0,MAX(0,MIN(1,'У10 Ввод'!$E$15-NETWORKDAYS('У10 Ввод'!$D$15,$B9)+1))/Настройки!$E$16*100)</f>
        <v>0</v>
      </c>
      <c r="K9" s="67" t="n">
        <f aca="false">IF(OR($D9=1,MONTH($B9)&lt;&gt;MONTH(StartDate),'У10 Ввод'!$D$16="",'У10 Ввод'!$E$16="",'У10 Ввод'!$D$16&gt;$B9),0,MAX(0,MIN(1,'У10 Ввод'!$E$16-NETWORKDAYS('У10 Ввод'!$D$16,$B9)+1))/Настройки!$E$16*100)</f>
        <v>0</v>
      </c>
      <c r="L9" s="67" t="n">
        <f aca="false">IF(OR($D9=1,MONTH($B9)&lt;&gt;MONTH(StartDate),'У10 Ввод'!$D$17="",'У10 Ввод'!$E$17="",'У10 Ввод'!$D$17&gt;$B9),0,MAX(0,MIN(1,'У10 Ввод'!$E$17-NETWORKDAYS('У10 Ввод'!$D$17,$B9)+1))/Настройки!$E$16*100)</f>
        <v>0</v>
      </c>
      <c r="M9" s="67" t="n">
        <f aca="false">IF(OR($D9=1,MONTH($B9)&lt;&gt;MONTH(StartDate),'У10 Ввод'!$D$18="",'У10 Ввод'!$E$18="",'У10 Ввод'!$D$18&gt;$B9),0,MAX(0,MIN(1,'У10 Ввод'!$E$18-NETWORKDAYS('У10 Ввод'!$D$18,$B9)+1))/Настройки!$E$16*100)</f>
        <v>0</v>
      </c>
      <c r="N9" s="67" t="n">
        <f aca="false">IF(OR($D9=1,MONTH($B9)&lt;&gt;MONTH(StartDate),'У10 Ввод'!$D$19="",'У10 Ввод'!$E$19="",'У10 Ввод'!$D$19&gt;$B9),0,MAX(0,MIN(1,'У10 Ввод'!$E$19-NETWORKDAYS('У10 Ввод'!$D$19,$B9)+1))/Настройки!$E$16*100)</f>
        <v>0</v>
      </c>
      <c r="O9" s="67" t="n">
        <f aca="false">IF(OR($D9=1,MONTH($B9)&lt;&gt;MONTH(StartDate),'У10 Ввод'!$D$20="",'У10 Ввод'!$E$20="",'У10 Ввод'!$D$20&gt;$B9),0,MAX(0,MIN(1,'У10 Ввод'!$E$20-NETWORKDAYS('У10 Ввод'!$D$20,$B9)+1))/Настройки!$E$16*100)</f>
        <v>0</v>
      </c>
      <c r="P9" s="67" t="n">
        <f aca="false">IF(OR($D9=1,MONTH($B9)&lt;&gt;MONTH(StartDate),'У10 Ввод'!$D$21="",'У10 Ввод'!$E$21="",'У10 Ввод'!$D$21&gt;$B9),0,MAX(0,MIN(1,'У10 Ввод'!$E$21-NETWORKDAYS('У10 Ввод'!$D$21,$B9)+1))/Настройки!$E$16*100)</f>
        <v>0</v>
      </c>
      <c r="Q9" s="67" t="n">
        <f aca="false">IF(OR($D9=1,MONTH($B9)&lt;&gt;MONTH(StartDate),'У10 Ввод'!$D$22="",'У10 Ввод'!$E$22="",'У10 Ввод'!$D$22&gt;$B9),0,MAX(0,MIN(1,'У10 Ввод'!$E$22-NETWORKDAYS('У10 Ввод'!$D$22,$B9)+1))/Настройки!$E$16*100)</f>
        <v>0</v>
      </c>
      <c r="R9" s="67" t="n">
        <f aca="false">IF(OR($D9=1,MONTH($B9)&lt;&gt;MONTH(StartDate),'У10 Ввод'!$D$23="",'У10 Ввод'!$E$23="",'У10 Ввод'!$D$23&gt;$B9),0,MAX(0,MIN(1,'У10 Ввод'!$E$23-NETWORKDAYS('У10 Ввод'!$D$23,$B9)+1))/Настройки!$E$16*100)</f>
        <v>0</v>
      </c>
      <c r="S9" s="67" t="n">
        <f aca="false">IF(OR($D9=1,MONTH($B9)&lt;&gt;MONTH(StartDate),'У10 Ввод'!$D$24="",'У10 Ввод'!$E$24="",'У10 Ввод'!$D$24&gt;$B9),0,MAX(0,MIN(1,'У10 Ввод'!$E$24-NETWORKDAYS('У10 Ввод'!$D$24,$B9)+1))/Настройки!$E$16*100)</f>
        <v>0</v>
      </c>
      <c r="T9" s="67" t="n">
        <f aca="false">IF(OR($D9=1,MONTH($B9)&lt;&gt;MONTH(StartDate),'У10 Ввод'!$D$25="",'У10 Ввод'!$E$25="",'У10 Ввод'!$D$25&gt;$B9),0,MAX(0,MIN(1,'У10 Ввод'!$E$25-NETWORKDAYS('У10 Ввод'!$D$25,$B9)+1))/Настройки!$E$16*100)</f>
        <v>0</v>
      </c>
      <c r="U9" s="67" t="n">
        <f aca="false">IF(OR($D9=1,MONTH($B9)&lt;&gt;MONTH(StartDate),'У10 Ввод'!$D$26="",'У10 Ввод'!$E$26="",'У10 Ввод'!$D$26&gt;$B9),0,MAX(0,MIN(1,'У10 Ввод'!$E$26-NETWORKDAYS('У10 Ввод'!$D$26,$B9)+1))/Настройки!$E$16*100)</f>
        <v>0</v>
      </c>
      <c r="V9" s="67" t="n">
        <f aca="false">IF(OR($D9=1,MONTH($B9)&lt;&gt;MONTH(StartDate),'У10 Ввод'!$D$27="",'У10 Ввод'!$E$27="",'У10 Ввод'!$D$27&gt;$B9),0,MAX(0,MIN(1,'У10 Ввод'!$E$27-NETWORKDAYS('У10 Ввод'!$D$27,$B9)+1))/Настройки!$E$16*100)</f>
        <v>0</v>
      </c>
      <c r="W9" s="67" t="n">
        <f aca="false">IF(OR($D9=1,MONTH($B9)&lt;&gt;MONTH(StartDate),'У10 Ввод'!$D$28="",'У10 Ввод'!$E$28="",'У10 Ввод'!$D$28&gt;$B9),0,MAX(0,MIN(1,'У10 Ввод'!$E$28-NETWORKDAYS('У10 Ввод'!$D$28,$B9)+1))/Настройки!$E$16*100)</f>
        <v>0</v>
      </c>
      <c r="X9" s="67" t="n">
        <f aca="false">IF(OR($D9=1,MONTH($B9)&lt;&gt;MONTH(StartDate),'У10 Ввод'!$D$29="",'У10 Ввод'!$E$29="",'У10 Ввод'!$D$29&gt;$B9),0,MAX(0,MIN(1,'У10 Ввод'!$E$29-NETWORKDAYS('У10 Ввод'!$D$29,$B9)+1))/Настройки!$E$16*100)</f>
        <v>0</v>
      </c>
      <c r="Y9" s="67" t="n">
        <f aca="false">IF(OR($D9=1,MONTH($B9)&lt;&gt;MONTH(StartDate),'У10 Ввод'!$D$30="",'У10 Ввод'!$E$30="",'У10 Ввод'!$D$30&gt;$B9),0,MAX(0,MIN(1,'У10 Ввод'!$E$30-NETWORKDAYS('У10 Ввод'!$D$30,$B9)+1))/Настройки!$E$16*100)</f>
        <v>0</v>
      </c>
      <c r="Z9" s="67" t="n">
        <f aca="false">IF(OR($D9=1,MONTH($B9)&lt;&gt;MONTH(StartDate),'У10 Ввод'!$D$31="",'У10 Ввод'!$E$31="",'У10 Ввод'!$D$31&gt;$B9),0,MAX(0,MIN(1,'У10 Ввод'!$E$31-NETWORKDAYS('У10 Ввод'!$D$31,$B9)+1))/Настройки!$E$16*100)</f>
        <v>0</v>
      </c>
      <c r="AA9" s="67" t="n">
        <f aca="false">IF(OR($D9=1,MONTH($B9)&lt;&gt;MONTH(StartDate),'У10 Ввод'!$D$32="",'У10 Ввод'!$E$32="",'У10 Ввод'!$D$32&gt;$B9),0,MAX(0,MIN(1,'У10 Ввод'!$E$32-NETWORKDAYS('У10 Ввод'!$D$32,$B9)+1))/Настройки!$E$16*100)</f>
        <v>0</v>
      </c>
      <c r="AB9" s="67" t="n">
        <f aca="false">IF(OR($D9=1,MONTH($B9)&lt;&gt;MONTH(StartDate),'У10 Ввод'!$D$33="",'У10 Ввод'!$E$33="",'У10 Ввод'!$D$33&gt;$B9),0,MAX(0,MIN(1,'У10 Ввод'!$E$33-NETWORKDAYS('У10 Ввод'!$D$33,$B9)+1))/Настройки!$E$16*100)</f>
        <v>0</v>
      </c>
      <c r="AC9" s="67" t="n">
        <f aca="false">IF(OR($D9=1,MONTH($B9)&lt;&gt;MONTH(StartDate),'У10 Ввод'!$D$34="",'У10 Ввод'!$E$34="",'У10 Ввод'!$D$34&gt;$B9),0,MAX(0,MIN(1,'У10 Ввод'!$E$34-NETWORKDAYS('У10 Ввод'!$D$34,$B9)+1))/Настройки!$E$16*100)</f>
        <v>0</v>
      </c>
      <c r="AD9" s="67" t="n">
        <f aca="false">IF(OR($D9=1,MONTH($B9)&lt;&gt;MONTH(StartDate),'У10 Ввод'!$D$35="",'У10 Ввод'!$E$35="",'У10 Ввод'!$D$35&gt;$B9),0,MAX(0,MIN(1,'У10 Ввод'!$E$35-NETWORKDAYS('У10 Ввод'!$D$35,$B9)+1))/Настройки!$E$16*100)</f>
        <v>0</v>
      </c>
      <c r="AE9" s="67" t="n">
        <f aca="false">IF(OR($D9=1,MONTH($B9)&lt;&gt;MONTH(StartDate),'У10 Ввод'!$D$36="",'У10 Ввод'!$E$36="",'У10 Ввод'!$D$36&gt;$B9),0,MAX(0,MIN(1,'У10 Ввод'!$E$36-NETWORKDAYS('У10 Ввод'!$D$36,$B9)+1))/Настройки!$E$16*100)</f>
        <v>0</v>
      </c>
      <c r="AF9" s="67" t="n">
        <f aca="false">IF(OR($D9=1,MONTH($B9)&lt;&gt;MONTH(StartDate),'У10 Ввод'!$D$37="",'У10 Ввод'!$E$37="",'У10 Ввод'!$D$37&gt;$B9),0,MAX(0,MIN(1,'У10 Ввод'!$E$37-NETWORKDAYS('У10 Ввод'!$D$37,$B9)+1))/Настройки!$E$16*100)</f>
        <v>0</v>
      </c>
      <c r="AG9" s="67" t="n">
        <f aca="false">IF(OR($D9=1,MONTH($B9)&lt;&gt;MONTH(StartDate),'У10 Ввод'!$D$38="",'У10 Ввод'!$E$38="",'У10 Ввод'!$D$38&gt;$B9),0,MAX(0,MIN(1,'У10 Ввод'!$E$38-NETWORKDAYS('У10 Ввод'!$D$38,$B9)+1))/Настройки!$E$16*100)</f>
        <v>0</v>
      </c>
      <c r="AH9" s="67" t="n">
        <f aca="false">IF(OR($D9=1,MONTH($B9)&lt;&gt;MONTH(StartDate),'У10 Ввод'!$D$39="",'У10 Ввод'!$E$39="",'У10 Ввод'!$D$39&gt;$B9),0,MAX(0,MIN(1,'У10 Ввод'!$E$39-NETWORKDAYS('У10 Ввод'!$D$39,$B9)+1))/Настройки!$E$16*100)</f>
        <v>0</v>
      </c>
      <c r="AI9" s="67" t="n">
        <f aca="false">IF(OR($D9=1,MONTH($B9)&lt;&gt;MONTH(StartDate),'У10 Ввод'!$D$40="",'У10 Ввод'!$E$40="",'У10 Ввод'!$D$40&gt;$B9),0,MAX(0,MIN(1,'У10 Ввод'!$E$40-NETWORKDAYS('У10 Ввод'!$D$40,$B9)+1))/Настройки!$E$16*100)</f>
        <v>0</v>
      </c>
      <c r="AJ9" s="67" t="n">
        <f aca="false">IF(OR($D9=1,MONTH($B9)&lt;&gt;MONTH(StartDate),'У10 Ввод'!$D$41="",'У10 Ввод'!$E$41="",'У10 Ввод'!$D$41&gt;$B9),0,MAX(0,MIN(1,'У10 Ввод'!$E$41-NETWORKDAYS('У10 Ввод'!$D$41,$B9)+1))/Настройки!$E$16*100)</f>
        <v>0</v>
      </c>
      <c r="AK9" s="67" t="n">
        <f aca="false">IF(OR($D9=1,MONTH($B9)&lt;&gt;MONTH(StartDate),'У10 Ввод'!$D$42="",'У10 Ввод'!$E$42="",'У10 Ввод'!$D$42&gt;$B9),0,MAX(0,MIN(1,'У10 Ввод'!$E$42-NETWORKDAYS('У10 Ввод'!$D$42,$B9)+1))/Настройки!$E$16*100)</f>
        <v>0</v>
      </c>
      <c r="AL9" s="67" t="n">
        <f aca="false">IF(OR($D9=1,MONTH($B9)&lt;&gt;MONTH(StartDate),'У10 Ввод'!$D$43="",'У10 Ввод'!$E$43="",'У10 Ввод'!$D$43&gt;$B9),0,MAX(0,MIN(1,'У10 Ввод'!$E$43-NETWORKDAYS('У10 Ввод'!$D$43,$B9)+1))/Настройки!$E$16*100)</f>
        <v>0</v>
      </c>
      <c r="AM9" s="67" t="n">
        <f aca="false">IF(OR($D9=1,MONTH($B9)&lt;&gt;MONTH(StartDate),'У10 Ввод'!$D$44="",'У10 Ввод'!$E$44="",'У10 Ввод'!$D$44&gt;$B9),0,MAX(0,MIN(1,'У10 Ввод'!$E$44-NETWORKDAYS('У10 Ввод'!$D$44,$B9)+1))/Настройки!$E$16*100)</f>
        <v>0</v>
      </c>
      <c r="AN9" s="67" t="n">
        <f aca="false">IF(OR($D9=1,MONTH($B9)&lt;&gt;MONTH(StartDate),'У10 Ввод'!$D$45="",'У10 Ввод'!$E$45="",'У10 Ввод'!$D$45&gt;$B9),0,MAX(0,MIN(1,'У10 Ввод'!$E$45-NETWORKDAYS('У10 Ввод'!$D$45,$B9)+1))/Настройки!$E$16*100)</f>
        <v>0</v>
      </c>
      <c r="AO9" s="67" t="n">
        <f aca="false">IF(OR($D9=1,MONTH($B9)&lt;&gt;MONTH(StartDate),'У10 Ввод'!$D$46="",'У10 Ввод'!$E$46="",'У10 Ввод'!$D$46&gt;$B9),0,MAX(0,MIN(1,'У10 Ввод'!$E$46-NETWORKDAYS('У10 Ввод'!$D$46,$B9)+1))/Настройки!$E$16*100)</f>
        <v>0</v>
      </c>
      <c r="AP9" s="67" t="n">
        <f aca="false">IF(OR($D9=1,MONTH($B9)&lt;&gt;MONTH(StartDate),'У10 Ввод'!$D$47="",'У10 Ввод'!$E$47="",'У10 Ввод'!$D$47&gt;$B9),0,MAX(0,MIN(1,'У10 Ввод'!$E$47-NETWORKDAYS('У10 Ввод'!$D$47,$B9)+1))/Настройки!$E$16*100)</f>
        <v>0</v>
      </c>
      <c r="AQ9" s="67" t="n">
        <f aca="false">IF(OR($D9=1,MONTH($B9)&lt;&gt;MONTH(StartDate),'У10 Ввод'!$D$48="",'У10 Ввод'!$E$48="",'У10 Ввод'!$D$48&gt;$B9),0,MAX(0,MIN(1,'У10 Ввод'!$E$48-NETWORKDAYS('У10 Ввод'!$D$48,$B9)+1))/Настройки!$E$16*100)</f>
        <v>0</v>
      </c>
      <c r="AR9" s="67" t="n">
        <f aca="false">IF(OR($D9=1,MONTH($B9)&lt;&gt;MONTH(StartDate),'У10 Ввод'!$D$49="",'У10 Ввод'!$E$49="",'У10 Ввод'!$D$49&gt;$B9),0,MAX(0,MIN(1,'У10 Ввод'!$E$49-NETWORKDAYS('У10 Ввод'!$D$49,$B9)+1))/Настройки!$E$16*100)</f>
        <v>0</v>
      </c>
      <c r="AS9" s="67" t="n">
        <f aca="false">IF(OR($D9=1,MONTH($B9)&lt;&gt;MONTH(StartDate),'У10 Ввод'!$D$50="",'У10 Ввод'!$E$50="",'У10 Ввод'!$D$50&gt;$B9),0,MAX(0,MIN(1,'У10 Ввод'!$E$50-NETWORKDAYS('У10 Ввод'!$D$50,$B9)+1))/Настройки!$E$16*100)</f>
        <v>0</v>
      </c>
      <c r="AT9" s="67" t="n">
        <f aca="false">IF(OR($D9=1,MONTH($B9)&lt;&gt;MONTH(StartDate),'У10 Ввод'!$D$51="",'У10 Ввод'!$E$51="",'У10 Ввод'!$D$51&gt;$B9),0,MAX(0,MIN(1,'У10 Ввод'!$E$51-NETWORKDAYS('У10 Ввод'!$D$51,$B9)+1))/Настройки!$E$16*100)</f>
        <v>0</v>
      </c>
      <c r="AU9" s="67" t="n">
        <f aca="false">IF(OR($D9=1,MONTH($B9)&lt;&gt;MONTH(StartDate),'У10 Ввод'!$D$52="",'У10 Ввод'!$E$52="",'У10 Ввод'!$D$52&gt;$B9),0,MAX(0,MIN(1,'У10 Ввод'!$E$52-NETWORKDAYS('У10 Ввод'!$D$52,$B9)+1))/Настройки!$E$16*100)</f>
        <v>0</v>
      </c>
      <c r="AV9" s="67" t="n">
        <f aca="false">IF(OR($D9=1,MONTH($B9)&lt;&gt;MONTH(StartDate),'У10 Ввод'!$D$53="",'У10 Ввод'!$E$53="",'У10 Ввод'!$D$53&gt;$B9),0,MAX(0,MIN(1,'У10 Ввод'!$E$53-NETWORKDAYS('У10 Ввод'!$D$53,$B9)+1))/Настройки!$E$16*100)</f>
        <v>0</v>
      </c>
      <c r="AW9" s="67" t="n">
        <f aca="false">IF(OR($D9=1,MONTH($B9)&lt;&gt;MONTH(StartDate),'У10 Ввод'!$D$54="",'У10 Ввод'!$E$54="",'У10 Ввод'!$D$54&gt;$B9),0,MAX(0,MIN(1,'У10 Ввод'!$E$54-NETWORKDAYS('У10 Ввод'!$D$54,$B9)+1))/Настройки!$E$16*100)</f>
        <v>0</v>
      </c>
      <c r="AX9" s="67" t="n">
        <f aca="false">IF(OR($D9=1,MONTH($B9)&lt;&gt;MONTH(StartDate),'У10 Ввод'!$D$55="",'У10 Ввод'!$E$55="",'У10 Ввод'!$D$55&gt;$B9),0,MAX(0,MIN(1,'У10 Ввод'!$E$55-NETWORKDAYS('У10 Ввод'!$D$55,$B9)+1))/Настройки!$E$16*100)</f>
        <v>0</v>
      </c>
      <c r="AY9" s="67" t="n">
        <f aca="false">IF(OR($D9=1,MONTH($B9)&lt;&gt;MONTH(StartDate),'У10 Ввод'!$D$56="",'У10 Ввод'!$E$56="",'У10 Ввод'!$D$56&gt;$B9),0,MAX(0,MIN(1,'У10 Ввод'!$E$56-NETWORKDAYS('У10 Ввод'!$D$56,$B9)+1))/Настройки!$E$16*100)</f>
        <v>0</v>
      </c>
      <c r="AZ9" s="67" t="n">
        <f aca="false">IF(OR($D9=1,MONTH($B9)&lt;&gt;MONTH(StartDate),'У10 Ввод'!$D$57="",'У10 Ввод'!$E$57="",'У10 Ввод'!$D$57&gt;$B9),0,MAX(0,MIN(1,'У10 Ввод'!$E$57-NETWORKDAYS('У10 Ввод'!$D$57,$B9)+1))/Настройки!$E$16*100)</f>
        <v>0</v>
      </c>
      <c r="BA9" s="67" t="n">
        <f aca="false">IF(OR($D9=1,MONTH($B9)&lt;&gt;MONTH(StartDate),'У10 Ввод'!$D$58="",'У10 Ввод'!$E$58="",'У10 Ввод'!$D$58&gt;$B9),0,MAX(0,MIN(1,'У10 Ввод'!$E$58-NETWORKDAYS('У10 Ввод'!$D$58,$B9)+1))/Настройки!$E$16*100)</f>
        <v>0</v>
      </c>
      <c r="BB9" s="67" t="n">
        <f aca="false">IF(OR($D9=1,MONTH($B9)&lt;&gt;MONTH(StartDate),'У10 Ввод'!$D$59="",'У10 Ввод'!$E$59="",'У10 Ввод'!$D$59&gt;$B9),0,MAX(0,MIN(1,'У10 Ввод'!$E$59-NETWORKDAYS('У10 Ввод'!$D$59,$B9)+1))/Настройки!$E$16*100)</f>
        <v>0</v>
      </c>
      <c r="BC9" s="67" t="n">
        <f aca="false">IF(OR($D9=1,MONTH($B9)&lt;&gt;MONTH(StartDate),'У10 Ввод'!$D$60="",'У10 Ввод'!$E$60="",'У10 Ввод'!$D$60&gt;$B9),0,MAX(0,MIN(1,'У10 Ввод'!$E$60-NETWORKDAYS('У10 Ввод'!$D$60,$B9)+1))/Настройки!$E$16*100)</f>
        <v>0</v>
      </c>
      <c r="BD9" s="67" t="n">
        <f aca="false">IF(OR($D9=1,MONTH($B9)&lt;&gt;MONTH(StartDate),'У10 Ввод'!$D$61="",'У10 Ввод'!$E$61="",'У10 Ввод'!$D$61&gt;$B9),0,MAX(0,MIN(1,'У10 Ввод'!$E$61-NETWORKDAYS('У10 Ввод'!$D$61,$B9)+1))/Настройки!$E$16*100)</f>
        <v>0</v>
      </c>
      <c r="BE9" s="67" t="n">
        <f aca="false">IF(OR($D9=1,MONTH($B9)&lt;&gt;MONTH(StartDate),'У10 Ввод'!$D$62="",'У10 Ввод'!$E$62="",'У10 Ввод'!$D$62&gt;$B9),0,MAX(0,MIN(1,'У10 Ввод'!$E$62-NETWORKDAYS('У10 Ввод'!$D$62,$B9)+1))/Настройки!$E$16*100)</f>
        <v>0</v>
      </c>
      <c r="BF9" s="67" t="n">
        <f aca="false">IF(OR($D9=1,MONTH($B9)&lt;&gt;MONTH(StartDate),'У10 Ввод'!$D$63="",'У10 Ввод'!$E$63="",'У10 Ввод'!$D$63&gt;$B9),0,MAX(0,MIN(1,'У10 Ввод'!$E$63-NETWORKDAYS('У10 Ввод'!$D$63,$B9)+1))/Настройки!$E$16*100)</f>
        <v>0</v>
      </c>
      <c r="BG9" s="67" t="n">
        <f aca="false">IF(OR($D9=1,MONTH($B9)&lt;&gt;MONTH(StartDate),'У10 Ввод'!$D$64="",'У10 Ввод'!$E$64="",'У10 Ввод'!$D$64&gt;$B9),0,MAX(0,MIN(1,'У10 Ввод'!$E$64-NETWORKDAYS('У10 Ввод'!$D$64,$B9)+1))/Настройки!$E$16*100)</f>
        <v>0</v>
      </c>
      <c r="BH9" s="67" t="n">
        <f aca="false">IF(OR($D9=1,MONTH($B9)&lt;&gt;MONTH(StartDate),'У10 Ввод'!$D$65="",'У10 Ввод'!$E$65="",'У10 Ввод'!$D$65&gt;$B9),0,MAX(0,MIN(1,'У10 Ввод'!$E$65-NETWORKDAYS('У10 Ввод'!$D$65,$B9)+1))/Настройки!$E$16*100)</f>
        <v>0</v>
      </c>
      <c r="BI9" s="67" t="n">
        <f aca="false">IF(OR($D9=1,MONTH($B9)&lt;&gt;MONTH(StartDate),'У10 Ввод'!$D$66="",'У10 Ввод'!$E$66="",'У10 Ввод'!$D$66&gt;$B9),0,MAX(0,MIN(1,'У10 Ввод'!$E$66-NETWORKDAYS('У10 Ввод'!$D$66,$B9)+1))/Настройки!$E$16*100)</f>
        <v>0</v>
      </c>
      <c r="BJ9" s="67" t="n">
        <f aca="false">IF(OR($D9=1,MONTH($B9)&lt;&gt;MONTH(StartDate),'У10 Ввод'!$D$67="",'У10 Ввод'!$E$67="",'У10 Ввод'!$D$67&gt;$B9),0,MAX(0,MIN(1,'У10 Ввод'!$E$67-NETWORKDAYS('У10 Ввод'!$D$67,$B9)+1))/Настройки!$E$16*100)</f>
        <v>0</v>
      </c>
      <c r="BK9" s="67" t="n">
        <f aca="false">IF(OR($D9=1,MONTH($B9)&lt;&gt;MONTH(StartDate),'У10 Ввод'!$D$68="",'У10 Ввод'!$E$68="",'У10 Ввод'!$D$68&gt;$B9),0,MAX(0,MIN(1,'У10 Ввод'!$E$68-NETWORKDAYS('У10 Ввод'!$D$68,$B9)+1))/Настройки!$E$16*100)</f>
        <v>0</v>
      </c>
      <c r="BL9" s="67" t="n">
        <f aca="false">IF(OR($D9=1,MONTH($B9)&lt;&gt;MONTH(StartDate),'У10 Ввод'!$D$69="",'У10 Ввод'!$E$69="",'У10 Ввод'!$D$69&gt;$B9),0,MAX(0,MIN(1,'У10 Ввод'!$E$69-NETWORKDAYS('У10 Ввод'!$D$69,$B9)+1))/Настройки!$E$16*100)</f>
        <v>0</v>
      </c>
      <c r="BM9" s="67" t="n">
        <f aca="false">IF(OR($D9=1,MONTH($B9)&lt;&gt;MONTH(StartDate),'У10 Ввод'!$D$70="",'У10 Ввод'!$E$70="",'У10 Ввод'!$D$70&gt;$B9),0,MAX(0,MIN(1,'У10 Ввод'!$E$70-NETWORKDAYS('У10 Ввод'!$D$70,$B9)+1))/Настройки!$E$16*100)</f>
        <v>0</v>
      </c>
      <c r="BN9" s="67" t="n">
        <f aca="false">IF(OR($D9=1,MONTH($B9)&lt;&gt;MONTH(StartDate),'У10 Ввод'!$D$71="",'У10 Ввод'!$E$71="",'У10 Ввод'!$D$71&gt;$B9),0,MAX(0,MIN(1,'У10 Ввод'!$E$71-NETWORKDAYS('У10 Ввод'!$D$71,$B9)+1))/Настройки!$E$16*100)</f>
        <v>0</v>
      </c>
      <c r="BO9" s="67" t="n">
        <f aca="false">IF(OR($D9=1,MONTH($B9)&lt;&gt;MONTH(StartDate),'У10 Ввод'!$D$72="",'У10 Ввод'!$E$72="",'У10 Ввод'!$D$72&gt;$B9),0,MAX(0,MIN(1,'У10 Ввод'!$E$72-NETWORKDAYS('У10 Ввод'!$D$72,$B9)+1))/Настройки!$E$16*100)</f>
        <v>0</v>
      </c>
      <c r="BP9" s="67" t="n">
        <f aca="false">IF(OR($D9=1,MONTH($B9)&lt;&gt;MONTH(StartDate),'У10 Ввод'!$D$73="",'У10 Ввод'!$E$73="",'У10 Ввод'!$D$73&gt;$B9),0,MAX(0,MIN(1,'У10 Ввод'!$E$73-NETWORKDAYS('У10 Ввод'!$D$73,$B9)+1))/Настройки!$E$16*100)</f>
        <v>0</v>
      </c>
      <c r="BQ9" s="67" t="n">
        <f aca="false">IF(OR($D9=1,MONTH($B9)&lt;&gt;MONTH(StartDate),'У10 Ввод'!$D$74="",'У10 Ввод'!$E$74="",'У10 Ввод'!$D$74&gt;$B9),0,MAX(0,MIN(1,'У10 Ввод'!$E$74-NETWORKDAYS('У10 Ввод'!$D$74,$B9)+1))/Настройки!$E$16*100)</f>
        <v>0</v>
      </c>
      <c r="BR9" s="67" t="n">
        <f aca="false">IF(OR($D9=1,MONTH($B9)&lt;&gt;MONTH(StartDate),'У10 Ввод'!$D$75="",'У10 Ввод'!$E$75="",'У10 Ввод'!$D$75&gt;$B9),0,MAX(0,MIN(1,'У10 Ввод'!$E$75-NETWORKDAYS('У10 Ввод'!$D$75,$B9)+1))/Настройки!$E$16*100)</f>
        <v>0</v>
      </c>
      <c r="BS9" s="67" t="n">
        <f aca="false">IF(OR($D9=1,MONTH($B9)&lt;&gt;MONTH(StartDate),'У10 Ввод'!$D$76="",'У10 Ввод'!$E$76="",'У10 Ввод'!$D$76&gt;$B9),0,MAX(0,MIN(1,'У10 Ввод'!$E$76-NETWORKDAYS('У10 Ввод'!$D$76,$B9)+1))/Настройки!$E$16*100)</f>
        <v>0</v>
      </c>
      <c r="BT9" s="67" t="n">
        <f aca="false">IF(OR($D9=1,MONTH($B9)&lt;&gt;MONTH(StartDate),'У10 Ввод'!$D$77="",'У10 Ввод'!$E$77="",'У10 Ввод'!$D$77&gt;$B9),0,MAX(0,MIN(1,'У10 Ввод'!$E$77-NETWORKDAYS('У10 Ввод'!$D$77,$B9)+1))/Настройки!$E$16*100)</f>
        <v>0</v>
      </c>
      <c r="BU9" s="67" t="n">
        <f aca="false">IF(OR($D9=1,MONTH($B9)&lt;&gt;MONTH(StartDate),'У10 Ввод'!$D$78="",'У10 Ввод'!$E$78="",'У10 Ввод'!$D$78&gt;$B9),0,MAX(0,MIN(1,'У10 Ввод'!$E$78-NETWORKDAYS('У10 Ввод'!$D$78,$B9)+1))/Настройки!$E$16*100)</f>
        <v>0</v>
      </c>
      <c r="BV9" s="67" t="n">
        <f aca="false">IF(OR($D9=1,MONTH($B9)&lt;&gt;MONTH(StartDate),'У10 Ввод'!$D$79="",'У10 Ввод'!$E$79="",'У10 Ввод'!$D$79&gt;$B9),0,MAX(0,MIN(1,'У10 Ввод'!$E$79-NETWORKDAYS('У10 Ввод'!$D$79,$B9)+1))/Настройки!$E$16*100)</f>
        <v>0</v>
      </c>
      <c r="BW9" s="67" t="n">
        <f aca="false">IF(OR($D9=1,MONTH($B9)&lt;&gt;MONTH(StartDate),'У10 Ввод'!$D$80="",'У10 Ввод'!$E$80="",'У10 Ввод'!$D$80&gt;$B9),0,MAX(0,MIN(1,'У10 Ввод'!$E$80-NETWORKDAYS('У10 Ввод'!$D$80,$B9)+1))/Настройки!$E$16*100)</f>
        <v>0</v>
      </c>
      <c r="BX9" s="67" t="n">
        <f aca="false">IF(OR($D9=1,MONTH($B9)&lt;&gt;MONTH(StartDate),'У10 Ввод'!$D$81="",'У10 Ввод'!$E$81="",'У10 Ввод'!$D$81&gt;$B9),0,MAX(0,MIN(1,'У10 Ввод'!$E$81-NETWORKDAYS('У10 Ввод'!$D$81,$B9)+1))/Настройки!$E$16*100)</f>
        <v>0</v>
      </c>
      <c r="BY9" s="67" t="n">
        <f aca="false">IF(OR($D9=1,MONTH($B9)&lt;&gt;MONTH(StartDate),'У10 Ввод'!$D$82="",'У10 Ввод'!$E$82="",'У10 Ввод'!$D$82&gt;$B9),0,MAX(0,MIN(1,'У10 Ввод'!$E$82-NETWORKDAYS('У10 Ввод'!$D$82,$B9)+1))/Настройки!$E$16*100)</f>
        <v>0</v>
      </c>
      <c r="BZ9" s="67" t="n">
        <f aca="false">IF(OR($D9=1,MONTH($B9)&lt;&gt;MONTH(StartDate),'У10 Ввод'!$D$83="",'У10 Ввод'!$E$83="",'У10 Ввод'!$D$83&gt;$B9),0,MAX(0,MIN(1,'У10 Ввод'!$E$83-NETWORKDAYS('У10 Ввод'!$D$83,$B9)+1))/Настройки!$E$16*100)</f>
        <v>0</v>
      </c>
      <c r="CA9" s="67" t="n">
        <f aca="false">IF(OR($D9=1,MONTH($B9)&lt;&gt;MONTH(StartDate),'У10 Ввод'!$D$84="",'У10 Ввод'!$E$84="",'У10 Ввод'!$D$84&gt;$B9),0,MAX(0,MIN(1,'У10 Ввод'!$E$84-NETWORKDAYS('У10 Ввод'!$D$84,$B9)+1))/Настройки!$E$16*100)</f>
        <v>0</v>
      </c>
      <c r="CB9" s="67" t="n">
        <f aca="false">IF(OR($D9=1,MONTH($B9)&lt;&gt;MONTH(StartDate),'У10 Ввод'!$D$85="",'У10 Ввод'!$E$85="",'У10 Ввод'!$D$85&gt;$B9),0,MAX(0,MIN(1,'У10 Ввод'!$E$85-NETWORKDAYS('У10 Ввод'!$D$85,$B9)+1))/Настройки!$E$16*100)</f>
        <v>0</v>
      </c>
      <c r="CC9" s="67" t="n">
        <f aca="false">IF(OR($D9=1,MONTH($B9)&lt;&gt;MONTH(StartDate),'У10 Ввод'!$D$86="",'У10 Ввод'!$E$86="",'У10 Ввод'!$D$86&gt;$B9),0,MAX(0,MIN(1,'У10 Ввод'!$E$86-NETWORKDAYS('У10 Ввод'!$D$86,$B9)+1))/Настройки!$E$16*100)</f>
        <v>0</v>
      </c>
      <c r="CD9" s="67" t="n">
        <f aca="false">IF(OR($D9=1,MONTH($B9)&lt;&gt;MONTH(StartDate),'У10 Ввод'!$D$87="",'У10 Ввод'!$E$87="",'У10 Ввод'!$D$87&gt;$B9),0,MAX(0,MIN(1,'У10 Ввод'!$E$87-NETWORKDAYS('У10 Ввод'!$D$87,$B9)+1))/Настройки!$E$16*100)</f>
        <v>0</v>
      </c>
      <c r="CE9" s="67" t="n">
        <f aca="false">IF(OR($D9=1,MONTH($B9)&lt;&gt;MONTH(StartDate),'У10 Ввод'!$D$88="",'У10 Ввод'!$E$88="",'У10 Ввод'!$D$88&gt;$B9),0,MAX(0,MIN(1,'У10 Ввод'!$E$88-NETWORKDAYS('У10 Ввод'!$D$88,$B9)+1))/Настройки!$E$16*100)</f>
        <v>0</v>
      </c>
      <c r="CF9" s="67" t="n">
        <f aca="false">IF(OR($D9=1,MONTH($B9)&lt;&gt;MONTH(StartDate),'У10 Ввод'!$D$89="",'У10 Ввод'!$E$89="",'У10 Ввод'!$D$89&gt;$B9),0,MAX(0,MIN(1,'У10 Ввод'!$E$89-NETWORKDAYS('У10 Ввод'!$D$89,$B9)+1))/Настройки!$E$16*100)</f>
        <v>0</v>
      </c>
      <c r="CG9" s="67" t="n">
        <f aca="false">IF(OR($D9=1,MONTH($B9)&lt;&gt;MONTH(StartDate),'У10 Ввод'!$D$90="",'У10 Ввод'!$E$90="",'У10 Ввод'!$D$90&gt;$B9),0,MAX(0,MIN(1,'У10 Ввод'!$E$90-NETWORKDAYS('У10 Ввод'!$D$90,$B9)+1))/Настройки!$E$16*100)</f>
        <v>0</v>
      </c>
      <c r="CH9" s="67" t="n">
        <f aca="false">IF(OR($D9=1,MONTH($B9)&lt;&gt;MONTH(StartDate),'У10 Ввод'!$D$91="",'У10 Ввод'!$E$91="",'У10 Ввод'!$D$91&gt;$B9),0,MAX(0,MIN(1,'У10 Ввод'!$E$91-NETWORKDAYS('У10 Ввод'!$D$91,$B9)+1))/Настройки!$E$16*100)</f>
        <v>0</v>
      </c>
      <c r="CI9" s="67" t="n">
        <f aca="false">IF(OR($D9=1,MONTH($B9)&lt;&gt;MONTH(StartDate),'У10 Ввод'!$D$92="",'У10 Ввод'!$E$92="",'У10 Ввод'!$D$92&gt;$B9),0,MAX(0,MIN(1,'У10 Ввод'!$E$92-NETWORKDAYS('У10 Ввод'!$D$92,$B9)+1))/Настройки!$E$16*100)</f>
        <v>0</v>
      </c>
      <c r="CJ9" s="67" t="n">
        <f aca="false">IF(OR($D9=1,MONTH($B9)&lt;&gt;MONTH(StartDate),'У10 Ввод'!$D$93="",'У10 Ввод'!$E$93="",'У10 Ввод'!$D$93&gt;$B9),0,MAX(0,MIN(1,'У10 Ввод'!$E$93-NETWORKDAYS('У10 Ввод'!$D$93,$B9)+1))/Настройки!$E$16*100)</f>
        <v>0</v>
      </c>
      <c r="CK9" s="67" t="n">
        <f aca="false">IF(OR($D9=1,MONTH($B9)&lt;&gt;MONTH(StartDate),'У10 Ввод'!$D$94="",'У10 Ввод'!$E$94="",'У10 Ввод'!$D$94&gt;$B9),0,MAX(0,MIN(1,'У10 Ввод'!$E$94-NETWORKDAYS('У10 Ввод'!$D$94,$B9)+1))/Настройки!$E$16*100)</f>
        <v>0</v>
      </c>
      <c r="CL9" s="67" t="n">
        <f aca="false">IF(OR($D9=1,MONTH($B9)&lt;&gt;MONTH(StartDate),'У10 Ввод'!$D$95="",'У10 Ввод'!$E$95="",'У10 Ввод'!$D$95&gt;$B9),0,MAX(0,MIN(1,'У10 Ввод'!$E$95-NETWORKDAYS('У10 Ввод'!$D$95,$B9)+1))/Настройки!$E$16*100)</f>
        <v>0</v>
      </c>
      <c r="CM9" s="67" t="n">
        <f aca="false">IF(OR($D9=1,MONTH($B9)&lt;&gt;MONTH(StartDate),'У10 Ввод'!$D$96="",'У10 Ввод'!$E$96="",'У10 Ввод'!$D$96&gt;$B9),0,MAX(0,MIN(1,'У10 Ввод'!$E$96-NETWORKDAYS('У10 Ввод'!$D$96,$B9)+1))/Настройки!$E$16*100)</f>
        <v>0</v>
      </c>
      <c r="CN9" s="67" t="n">
        <f aca="false">IF(OR($D9=1,MONTH($B9)&lt;&gt;MONTH(StartDate),'У10 Ввод'!$D$97="",'У10 Ввод'!$E$97="",'У10 Ввод'!$D$97&gt;$B9),0,MAX(0,MIN(1,'У10 Ввод'!$E$97-NETWORKDAYS('У10 Ввод'!$D$97,$B9)+1))/Настройки!$E$16*100)</f>
        <v>0</v>
      </c>
      <c r="CO9" s="67" t="n">
        <f aca="false">IF(OR($D9=1,MONTH($B9)&lt;&gt;MONTH(StartDate),'У10 Ввод'!$D$98="",'У10 Ввод'!$E$98="",'У10 Ввод'!$D$98&gt;$B9),0,MAX(0,MIN(1,'У10 Ввод'!$E$98-NETWORKDAYS('У10 Ввод'!$D$98,$B9)+1))/Настройки!$E$16*100)</f>
        <v>0</v>
      </c>
      <c r="CP9" s="67" t="n">
        <f aca="false">IF(OR($D9=1,MONTH($B9)&lt;&gt;MONTH(StartDate),'У10 Ввод'!$D$99="",'У10 Ввод'!$E$99="",'У10 Ввод'!$D$99&gt;$B9),0,MAX(0,MIN(1,'У10 Ввод'!$E$99-NETWORKDAYS('У10 Ввод'!$D$99,$B9)+1))/Настройки!$E$16*100)</f>
        <v>0</v>
      </c>
      <c r="CQ9" s="67" t="n">
        <f aca="false">IF(OR($D9=1,MONTH($B9)&lt;&gt;MONTH(StartDate),'У10 Ввод'!$D$100="",'У10 Ввод'!$E$100="",'У10 Ввод'!$D$100&gt;$B9),0,MAX(0,MIN(1,'У10 Ввод'!$E$100-NETWORKDAYS('У10 Ввод'!$D$100,$B9)+1))/Настройки!$E$16*100)</f>
        <v>0</v>
      </c>
      <c r="CR9" s="67" t="n">
        <f aca="false">IF(OR($D9=1,MONTH($B9)&lt;&gt;MONTH(StartDate),'У10 Ввод'!$D$101="",'У10 Ввод'!$E$101="",'У10 Ввод'!$D$101&gt;$B9),0,MAX(0,MIN(1,'У10 Ввод'!$E$101-NETWORKDAYS('У10 Ввод'!$D$101,$B9)+1))/Настройки!$E$16*100)</f>
        <v>0</v>
      </c>
      <c r="CS9" s="67" t="n">
        <f aca="false">IF(OR($D9=1,MONTH($B9)&lt;&gt;MONTH(StartDate),'У10 Ввод'!$D$102="",'У10 Ввод'!$E$102="",'У10 Ввод'!$D$102&gt;$B9),0,MAX(0,MIN(1,'У10 Ввод'!$E$102-NETWORKDAYS('У10 Ввод'!$D$102,$B9)+1))/Настройки!$E$16*100)</f>
        <v>0</v>
      </c>
      <c r="CT9" s="67" t="n">
        <f aca="false">IF(OR($D9=1,MONTH($B9)&lt;&gt;MONTH(StartDate),'У10 Ввод'!$D$103="",'У10 Ввод'!$E$103="",'У10 Ввод'!$D$103&gt;$B9),0,MAX(0,MIN(1,'У10 Ввод'!$E$103-NETWORKDAYS('У10 Ввод'!$D$103,$B9)+1))/Настройки!$E$16*100)</f>
        <v>0</v>
      </c>
      <c r="CU9" s="67" t="n">
        <f aca="false">IF(OR($D9=1,MONTH($B9)&lt;&gt;MONTH(StartDate),'У10 Ввод'!$D$104="",'У10 Ввод'!$E$104="",'У10 Ввод'!$D$104&gt;$B9),0,MAX(0,MIN(1,'У10 Ввод'!$E$104-NETWORKDAYS('У10 Ввод'!$D$104,$B9)+1))/Настройки!$E$16*100)</f>
        <v>0</v>
      </c>
      <c r="CV9" s="67" t="n">
        <f aca="false">IF(OR($D9=1,MONTH($B9)&lt;&gt;MONTH(StartDate),'У10 Ввод'!$D$105="",'У10 Ввод'!$E$105="",'У10 Ввод'!$D$105&gt;$B9),0,MAX(0,MIN(1,'У10 Ввод'!$E$105-NETWORKDAYS('У10 Ввод'!$D$105,$B9)+1))/Настройки!$E$16*100)</f>
        <v>0</v>
      </c>
      <c r="CW9" s="67" t="n">
        <f aca="false">IF(OR($D9=1,MONTH($B9)&lt;&gt;MONTH(StartDate),'У10 Ввод'!$D$106="",'У10 Ввод'!$E$106="",'У10 Ввод'!$D$106&gt;$B9),0,MAX(0,MIN(1,'У10 Ввод'!$E$106-NETWORKDAYS('У10 Ввод'!$D$106,$B9)+1))/Настройки!$E$16*100)</f>
        <v>0</v>
      </c>
      <c r="CX9" s="67" t="n">
        <f aca="false">IF(OR($D9=1,MONTH($B9)&lt;&gt;MONTH(StartDate),'У10 Ввод'!$D$107="",'У10 Ввод'!$E$107="",'У10 Ввод'!$D$107&gt;$B9),0,MAX(0,MIN(1,'У10 Ввод'!$E$107-NETWORKDAYS('У10 Ввод'!$D$107,$B9)+1))/Настройки!$E$16*100)</f>
        <v>0</v>
      </c>
      <c r="CY9" s="67" t="n">
        <f aca="false">IF(OR($D9=1,MONTH($B9)&lt;&gt;MONTH(StartDate),'У10 Ввод'!$D$108="",'У10 Ввод'!$E$108="",'У10 Ввод'!$D$108&gt;$B9),0,MAX(0,MIN(1,'У10 Ввод'!$E$108-NETWORKDAYS('У10 Ввод'!$D$108,$B9)+1))/Настройки!$E$16*100)</f>
        <v>0</v>
      </c>
      <c r="CZ9" s="67" t="n">
        <f aca="false">IF(OR($D9=1,MONTH($B9)&lt;&gt;MONTH(StartDate),'У10 Ввод'!$D$109="",'У10 Ввод'!$E$109="",'У10 Ввод'!$D$109&gt;$B9),0,MAX(0,MIN(1,'У10 Ввод'!$E$109-NETWORKDAYS('У10 Ввод'!$D$109,$B9)+1))/Настройки!$E$16*100)</f>
        <v>0</v>
      </c>
      <c r="DA9" s="67" t="n">
        <f aca="false">IF(OR($D9=1,MONTH($B9)&lt;&gt;MONTH(StartDate),'У10 Ввод'!$D$110="",'У10 Ввод'!$E$110="",'У10 Ввод'!$D$110&gt;$B9),0,MAX(0,MIN(1,'У10 Ввод'!$E$110-NETWORKDAYS('У10 Ввод'!$D$110,$B9)+1))/Настройки!$E$16*100)</f>
        <v>0</v>
      </c>
      <c r="DB9" s="67" t="n">
        <f aca="false">IF(OR($D9=1,MONTH($B9)&lt;&gt;MONTH(StartDate),'У10 Ввод'!$D$111="",'У10 Ввод'!$E$111="",'У10 Ввод'!$D$111&gt;$B9),0,MAX(0,MIN(1,'У10 Ввод'!$E$111-NETWORKDAYS('У10 Ввод'!$D$111,$B9)+1))/Настройки!$E$16*100)</f>
        <v>0</v>
      </c>
      <c r="DC9" s="67" t="n">
        <f aca="false">IF(OR($D9=1,MONTH($B9)&lt;&gt;MONTH(StartDate),'У10 Ввод'!$D$112="",'У10 Ввод'!$E$112="",'У10 Ввод'!$D$112&gt;$B9),0,MAX(0,MIN(1,'У10 Ввод'!$E$112-NETWORKDAYS('У10 Ввод'!$D$112,$B9)+1))/Настройки!$E$16*100)</f>
        <v>0</v>
      </c>
      <c r="DD9" s="67" t="n">
        <f aca="false">IF(OR($D9=1,MONTH($B9)&lt;&gt;MONTH(StartDate),'У10 Ввод'!$D$113="",'У10 Ввод'!$E$113="",'У10 Ввод'!$D$113&gt;$B9),0,MAX(0,MIN(1,'У10 Ввод'!$E$113-NETWORKDAYS('У10 Ввод'!$D$113,$B9)+1))/Настройки!$E$16*100)</f>
        <v>0</v>
      </c>
      <c r="DE9" s="67" t="n">
        <f aca="false">IF(OR($D9=1,MONTH($B9)&lt;&gt;MONTH(StartDate),'У10 Ввод'!$D$114="",'У10 Ввод'!$E$114="",'У10 Ввод'!$D$114&gt;$B9),0,MAX(0,MIN(1,'У10 Ввод'!$E$114-NETWORKDAYS('У10 Ввод'!$D$114,$B9)+1))/Настройки!$E$16*100)</f>
        <v>0</v>
      </c>
      <c r="DF9" s="67" t="n">
        <f aca="false">IF(OR($D9=1,MONTH($B9)&lt;&gt;MONTH(StartDate),'У10 Ввод'!$D$115="",'У10 Ввод'!$E$115="",'У10 Ввод'!$D$115&gt;$B9),0,MAX(0,MIN(1,'У10 Ввод'!$E$115-NETWORKDAYS('У10 Ввод'!$D$115,$B9)+1))/Настройки!$E$16*100)</f>
        <v>0</v>
      </c>
      <c r="DG9" s="67" t="n">
        <f aca="false">IF(OR($D9=1,MONTH($B9)&lt;&gt;MONTH(StartDate),'У10 Ввод'!$D$116="",'У10 Ввод'!$E$116="",'У10 Ввод'!$D$116&gt;$B9),0,MAX(0,MIN(1,'У10 Ввод'!$E$116-NETWORKDAYS('У10 Ввод'!$D$116,$B9)+1))/Настройки!$E$16*100)</f>
        <v>0</v>
      </c>
      <c r="DH9" s="67" t="n">
        <f aca="false">IF(OR($D9=1,MONTH($B9)&lt;&gt;MONTH(StartDate),'У10 Ввод'!$D$117="",'У10 Ввод'!$E$117="",'У10 Ввод'!$D$117&gt;$B9),0,MAX(0,MIN(1,'У10 Ввод'!$E$117-NETWORKDAYS('У10 Ввод'!$D$117,$B9)+1))/Настройки!$E$16*100)</f>
        <v>0</v>
      </c>
      <c r="DI9" s="67" t="n">
        <f aca="false">IF(OR($D9=1,MONTH($B9)&lt;&gt;MONTH(StartDate),'У10 Ввод'!$D$118="",'У10 Ввод'!$E$118="",'У10 Ввод'!$D$118&gt;$B9),0,MAX(0,MIN(1,'У10 Ввод'!$E$118-NETWORKDAYS('У10 Ввод'!$D$118,$B9)+1))/Настройки!$E$16*100)</f>
        <v>0</v>
      </c>
      <c r="DJ9" s="67" t="n">
        <f aca="false">IF(OR($D9=1,MONTH($B9)&lt;&gt;MONTH(StartDate),'У10 Ввод'!$D$119="",'У10 Ввод'!$E$119="",'У10 Ввод'!$D$119&gt;$B9),0,MAX(0,MIN(1,'У10 Ввод'!$E$119-NETWORKDAYS('У10 Ввод'!$D$119,$B9)+1))/Настройки!$E$16*100)</f>
        <v>0</v>
      </c>
      <c r="DK9" s="67" t="n">
        <f aca="false">IF(OR($D9=1,MONTH($B9)&lt;&gt;MONTH(StartDate),'У10 Ввод'!$D$120="",'У10 Ввод'!$E$120="",'У10 Ввод'!$D$120&gt;$B9),0,MAX(0,MIN(1,'У10 Ввод'!$E$120-NETWORKDAYS('У10 Ввод'!$D$120,$B9)+1))/Настройки!$E$16*100)</f>
        <v>0</v>
      </c>
      <c r="DL9" s="67" t="n">
        <f aca="false">IF(OR($D9=1,MONTH($B9)&lt;&gt;MONTH(StartDate),'У10 Ввод'!$D$121="",'У10 Ввод'!$E$121="",'У10 Ввод'!$D$121&gt;$B9),0,MAX(0,MIN(1,'У10 Ввод'!$E$121-NETWORKDAYS('У10 Ввод'!$D$121,$B9)+1))/Настройки!$E$16*100)</f>
        <v>0</v>
      </c>
      <c r="DM9" s="67" t="n">
        <f aca="false">IF(OR($D9=1,MONTH($B9)&lt;&gt;MONTH(StartDate),'У10 Ввод'!$D$122="",'У10 Ввод'!$E$122="",'У10 Ввод'!$D$122&gt;$B9),0,MAX(0,MIN(1,'У10 Ввод'!$E$122-NETWORKDAYS('У10 Ввод'!$D$122,$B9)+1))/Настройки!$E$16*100)</f>
        <v>0</v>
      </c>
      <c r="DN9" s="67" t="n">
        <f aca="false">IF(OR($D9=1,MONTH($B9)&lt;&gt;MONTH(StartDate),'У10 Ввод'!$D$123="",'У10 Ввод'!$E$123="",'У10 Ввод'!$D$123&gt;$B9),0,MAX(0,MIN(1,'У10 Ввод'!$E$123-NETWORKDAYS('У10 Ввод'!$D$123,$B9)+1))/Настройки!$E$16*100)</f>
        <v>0</v>
      </c>
      <c r="DO9" s="67" t="n">
        <f aca="false">IF(OR($D9=1,MONTH($B9)&lt;&gt;MONTH(StartDate),'У10 Ввод'!$D$124="",'У10 Ввод'!$E$124="",'У10 Ввод'!$D$124&gt;$B9),0,MAX(0,MIN(1,'У10 Ввод'!$E$124-NETWORKDAYS('У10 Ввод'!$D$124,$B9)+1))/Настройки!$E$16*100)</f>
        <v>0</v>
      </c>
      <c r="DP9" s="67" t="n">
        <f aca="false">IF(OR($D9=1,MONTH($B9)&lt;&gt;MONTH(StartDate),'У10 Ввод'!$D$125="",'У10 Ввод'!$E$125="",'У10 Ввод'!$D$125&gt;$B9),0,MAX(0,MIN(1,'У10 Ввод'!$E$125-NETWORKDAYS('У10 Ввод'!$D$125,$B9)+1))/Настройки!$E$16*100)</f>
        <v>0</v>
      </c>
      <c r="DQ9" s="67" t="n">
        <f aca="false">IF(OR($D9=1,MONTH($B9)&lt;&gt;MONTH(StartDate),'У10 Ввод'!$D$126="",'У10 Ввод'!$E$126="",'У10 Ввод'!$D$126&gt;$B9),0,MAX(0,MIN(1,'У10 Ввод'!$E$126-NETWORKDAYS('У10 Ввод'!$D$126,$B9)+1))/Настройки!$E$16*100)</f>
        <v>0</v>
      </c>
      <c r="DR9" s="67" t="n">
        <f aca="false">IF(OR($D9=1,MONTH($B9)&lt;&gt;MONTH(StartDate),'У10 Ввод'!$D$127="",'У10 Ввод'!$E$127="",'У10 Ввод'!$D$127&gt;$B9),0,MAX(0,MIN(1,'У10 Ввод'!$E$127-NETWORKDAYS('У10 Ввод'!$D$127,$B9)+1))/Настройки!$E$16*100)</f>
        <v>0</v>
      </c>
      <c r="DS9" s="67" t="n">
        <f aca="false">IF(OR($D9=1,MONTH($B9)&lt;&gt;MONTH(StartDate),'У10 Ввод'!$D$128="",'У10 Ввод'!$E$128="",'У10 Ввод'!$D$128&gt;$B9),0,MAX(0,MIN(1,'У10 Ввод'!$E$128-NETWORKDAYS('У10 Ввод'!$D$128,$B9)+1))/Настройки!$E$16*100)</f>
        <v>0</v>
      </c>
      <c r="DT9" s="67" t="n">
        <f aca="false">IF(OR($D9=1,MONTH($B9)&lt;&gt;MONTH(StartDate),'У10 Ввод'!$D$129="",'У10 Ввод'!$E$129="",'У10 Ввод'!$D$129&gt;$B9),0,MAX(0,MIN(1,'У10 Ввод'!$E$129-NETWORKDAYS('У10 Ввод'!$D$129,$B9)+1))/Настройки!$E$16*100)</f>
        <v>0</v>
      </c>
      <c r="DU9" s="67" t="n">
        <f aca="false">IF(OR($D9=1,MONTH($B9)&lt;&gt;MONTH(StartDate),'У10 Ввод'!$D$130="",'У10 Ввод'!$E$130="",'У10 Ввод'!$D$130&gt;$B9),0,MAX(0,MIN(1,'У10 Ввод'!$E$130-NETWORKDAYS('У10 Ввод'!$D$130,$B9)+1))/Настройки!$E$16*100)</f>
        <v>0</v>
      </c>
      <c r="DV9" s="67" t="n">
        <f aca="false">IF(OR($D9=1,MONTH($B9)&lt;&gt;MONTH(StartDate),'У10 Ввод'!$D$131="",'У10 Ввод'!$E$131="",'У10 Ввод'!$D$131&gt;$B9),0,MAX(0,MIN(1,'У10 Ввод'!$E$131-NETWORKDAYS('У10 Ввод'!$D$131,$B9)+1))/Настройки!$E$16*100)</f>
        <v>0</v>
      </c>
      <c r="DW9" s="67" t="n">
        <f aca="false">IF(OR($D9=1,MONTH($B9)&lt;&gt;MONTH(StartDate),'У10 Ввод'!$D$132="",'У10 Ввод'!$E$132="",'У10 Ввод'!$D$132&gt;$B9),0,MAX(0,MIN(1,'У10 Ввод'!$E$132-NETWORKDAYS('У10 Ввод'!$D$132,$B9)+1))/Настройки!$E$16*100)</f>
        <v>0</v>
      </c>
      <c r="DX9" s="67" t="n">
        <f aca="false">IF(OR($D9=1,MONTH($B9)&lt;&gt;MONTH(StartDate),'У10 Ввод'!$D$133="",'У10 Ввод'!$E$133="",'У10 Ввод'!$D$133&gt;$B9),0,MAX(0,MIN(1,'У10 Ввод'!$E$133-NETWORKDAYS('У10 Ввод'!$D$133,$B9)+1))/Настройки!$E$16*100)</f>
        <v>0</v>
      </c>
      <c r="DY9" s="67" t="n">
        <f aca="false">IF(OR($D9=1,MONTH($B9)&lt;&gt;MONTH(StartDate),'У10 Ввод'!$D$134="",'У10 Ввод'!$E$134="",'У10 Ввод'!$D$134&gt;$B9),0,MAX(0,MIN(1,'У10 Ввод'!$E$134-NETWORKDAYS('У10 Ввод'!$D$134,$B9)+1))/Настройки!$E$16*100)</f>
        <v>0</v>
      </c>
      <c r="DZ9" s="67" t="n">
        <f aca="false">IF(OR($D9=1,MONTH($B9)&lt;&gt;MONTH(StartDate),'У10 Ввод'!$D$135="",'У10 Ввод'!$E$135="",'У10 Ввод'!$D$135&gt;$B9),0,MAX(0,MIN(1,'У10 Ввод'!$E$135-NETWORKDAYS('У10 Ввод'!$D$135,$B9)+1))/Настройки!$E$16*100)</f>
        <v>0</v>
      </c>
      <c r="EA9" s="67" t="n">
        <f aca="false">IF(OR($D9=1,MONTH($B9)&lt;&gt;MONTH(StartDate),'У10 Ввод'!$D$136="",'У10 Ввод'!$E$136="",'У10 Ввод'!$D$136&gt;$B9),0,MAX(0,MIN(1,'У10 Ввод'!$E$136-NETWORKDAYS('У10 Ввод'!$D$136,$B9)+1))/Настройки!$E$16*100)</f>
        <v>0</v>
      </c>
      <c r="EB9" s="67" t="n">
        <f aca="false">IF(OR($D9=1,MONTH($B9)&lt;&gt;MONTH(StartDate),'У10 Ввод'!$D$137="",'У10 Ввод'!$E$137="",'У10 Ввод'!$D$137&gt;$B9),0,MAX(0,MIN(1,'У10 Ввод'!$E$137-NETWORKDAYS('У10 Ввод'!$D$137,$B9)+1))/Настройки!$E$16*100)</f>
        <v>0</v>
      </c>
      <c r="EC9" s="67" t="n">
        <f aca="false">IF(OR($D9=1,MONTH($B9)&lt;&gt;MONTH(StartDate),'У10 Ввод'!$D$138="",'У10 Ввод'!$E$138="",'У10 Ввод'!$D$138&gt;$B9),0,MAX(0,MIN(1,'У10 Ввод'!$E$138-NETWORKDAYS('У10 Ввод'!$D$138,$B9)+1))/Настройки!$E$16*100)</f>
        <v>0</v>
      </c>
      <c r="ED9" s="67" t="n">
        <f aca="false">IF(OR($D9=1,MONTH($B9)&lt;&gt;MONTH(StartDate),'У10 Ввод'!$D$139="",'У10 Ввод'!$E$139="",'У10 Ввод'!$D$139&gt;$B9),0,MAX(0,MIN(1,'У10 Ввод'!$E$139-NETWORKDAYS('У10 Ввод'!$D$139,$B9)+1))/Настройки!$E$16*100)</f>
        <v>0</v>
      </c>
      <c r="EE9" s="67" t="n">
        <f aca="false">IF(OR($D9=1,MONTH($B9)&lt;&gt;MONTH(StartDate),'У10 Ввод'!$D$140="",'У10 Ввод'!$E$140="",'У10 Ввод'!$D$140&gt;$B9),0,MAX(0,MIN(1,'У10 Ввод'!$E$140-NETWORKDAYS('У10 Ввод'!$D$140,$B9)+1))/Настройки!$E$16*100)</f>
        <v>0</v>
      </c>
      <c r="EF9" s="67" t="n">
        <f aca="false">IF(OR($D9=1,MONTH($B9)&lt;&gt;MONTH(StartDate),'У10 Ввод'!$D$141="",'У10 Ввод'!$E$141="",'У10 Ввод'!$D$141&gt;$B9),0,MAX(0,MIN(1,'У10 Ввод'!$E$141-NETWORKDAYS('У10 Ввод'!$D$141,$B9)+1))/Настройки!$E$16*100)</f>
        <v>0</v>
      </c>
      <c r="EG9" s="67" t="n">
        <f aca="false">IF(OR($D9=1,MONTH($B9)&lt;&gt;MONTH(StartDate),'У10 Ввод'!$D$142="",'У10 Ввод'!$E$142="",'У10 Ввод'!$D$142&gt;$B9),0,MAX(0,MIN(1,'У10 Ввод'!$E$142-NETWORKDAYS('У10 Ввод'!$D$142,$B9)+1))/Настройки!$E$16*100)</f>
        <v>0</v>
      </c>
      <c r="EH9" s="67" t="n">
        <f aca="false">IF(OR($D9=1,MONTH($B9)&lt;&gt;MONTH(StartDate),'У10 Ввод'!$D$143="",'У10 Ввод'!$E$143="",'У10 Ввод'!$D$143&gt;$B9),0,MAX(0,MIN(1,'У10 Ввод'!$E$143-NETWORKDAYS('У10 Ввод'!$D$143,$B9)+1))/Настройки!$E$16*100)</f>
        <v>0</v>
      </c>
      <c r="EI9" s="67" t="n">
        <f aca="false">IF(OR($D9=1,MONTH($B9)&lt;&gt;MONTH(StartDate),'У10 Ввод'!$D$144="",'У10 Ввод'!$E$144="",'У10 Ввод'!$D$144&gt;$B9),0,MAX(0,MIN(1,'У10 Ввод'!$E$144-NETWORKDAYS('У10 Ввод'!$D$144,$B9)+1))/Настройки!$E$16*100)</f>
        <v>0</v>
      </c>
      <c r="EJ9" s="67" t="n">
        <f aca="false">IF(OR($D9=1,MONTH($B9)&lt;&gt;MONTH(StartDate),'У10 Ввод'!$D$145="",'У10 Ввод'!$E$145="",'У10 Ввод'!$D$145&gt;$B9),0,MAX(0,MIN(1,'У10 Ввод'!$E$145-NETWORKDAYS('У10 Ввод'!$D$145,$B9)+1))/Настройки!$E$16*100)</f>
        <v>0</v>
      </c>
      <c r="EK9" s="67" t="n">
        <f aca="false">IF(OR($D9=1,MONTH($B9)&lt;&gt;MONTH(StartDate),'У10 Ввод'!$D$146="",'У10 Ввод'!$E$146="",'У10 Ввод'!$D$146&gt;$B9),0,MAX(0,MIN(1,'У10 Ввод'!$E$146-NETWORKDAYS('У10 Ввод'!$D$146,$B9)+1))/Настройки!$E$16*100)</f>
        <v>0</v>
      </c>
      <c r="EL9" s="67" t="n">
        <f aca="false">IF(OR($D9=1,MONTH($B9)&lt;&gt;MONTH(StartDate),'У10 Ввод'!$D$147="",'У10 Ввод'!$E$147="",'У10 Ввод'!$D$147&gt;$B9),0,MAX(0,MIN(1,'У10 Ввод'!$E$147-NETWORKDAYS('У10 Ввод'!$D$147,$B9)+1))/Настройки!$E$16*100)</f>
        <v>0</v>
      </c>
      <c r="EM9" s="67" t="n">
        <f aca="false">IF(OR($D9=1,MONTH($B9)&lt;&gt;MONTH(StartDate),'У10 Ввод'!$D$148="",'У10 Ввод'!$E$148="",'У10 Ввод'!$D$148&gt;$B9),0,MAX(0,MIN(1,'У10 Ввод'!$E$148-NETWORKDAYS('У10 Ввод'!$D$148,$B9)+1))/Настройки!$E$16*100)</f>
        <v>0</v>
      </c>
      <c r="EN9" s="67" t="n">
        <f aca="false">IF(OR($D9=1,MONTH($B9)&lt;&gt;MONTH(StartDate),'У10 Ввод'!$D$149="",'У10 Ввод'!$E$149="",'У10 Ввод'!$D$149&gt;$B9),0,MAX(0,MIN(1,'У10 Ввод'!$E$149-NETWORKDAYS('У10 Ввод'!$D$149,$B9)+1))/Настройки!$E$16*100)</f>
        <v>0</v>
      </c>
      <c r="EO9" s="67" t="n">
        <f aca="false">IF(OR($D9=1,MONTH($B9)&lt;&gt;MONTH(StartDate),'У10 Ввод'!$D$150="",'У10 Ввод'!$E$150="",'У10 Ввод'!$D$150&gt;$B9),0,MAX(0,MIN(1,'У10 Ввод'!$E$150-NETWORKDAYS('У10 Ввод'!$D$150,$B9)+1))/Настройки!$E$16*100)</f>
        <v>0</v>
      </c>
      <c r="EP9" s="67" t="n">
        <f aca="false">IF(OR($D9=1,MONTH($B9)&lt;&gt;MONTH(StartDate),'У10 Ввод'!$D$151="",'У10 Ввод'!$E$151="",'У10 Ввод'!$D$151&gt;$B9),0,MAX(0,MIN(1,'У10 Ввод'!$E$151-NETWORKDAYS('У10 Ввод'!$D$151,$B9)+1))/Настройки!$E$16*100)</f>
        <v>0</v>
      </c>
      <c r="EQ9" s="67" t="n">
        <f aca="false">IF(OR($D9=1,MONTH($B9)&lt;&gt;MONTH(StartDate),'У10 Ввод'!$D$152="",'У10 Ввод'!$E$152="",'У10 Ввод'!$D$152&gt;$B9),0,MAX(0,MIN(1,'У10 Ввод'!$E$152-NETWORKDAYS('У10 Ввод'!$D$152,$B9)+1))/Настройки!$E$16*100)</f>
        <v>0</v>
      </c>
      <c r="ER9" s="67" t="n">
        <f aca="false">IF(OR($D9=1,MONTH($B9)&lt;&gt;MONTH(StartDate),'У10 Ввод'!$D$153="",'У10 Ввод'!$E$153="",'У10 Ввод'!$D$153&gt;$B9),0,MAX(0,MIN(1,'У10 Ввод'!$E$153-NETWORKDAYS('У10 Ввод'!$D$153,$B9)+1))/Настройки!$E$16*100)</f>
        <v>0</v>
      </c>
      <c r="ES9" s="67" t="n">
        <f aca="false">IF(OR($D9=1,MONTH($B9)&lt;&gt;MONTH(StartDate),'У10 Ввод'!$D$154="",'У10 Ввод'!$E$154="",'У10 Ввод'!$D$154&gt;$B9),0,MAX(0,MIN(1,'У10 Ввод'!$E$154-NETWORKDAYS('У10 Ввод'!$D$154,$B9)+1))/Настройки!$E$16*100)</f>
        <v>0</v>
      </c>
      <c r="ET9" s="67" t="n">
        <f aca="false">IF(OR($D9=1,MONTH($B9)&lt;&gt;MONTH(StartDate),'У10 Ввод'!$D$155="",'У10 Ввод'!$E$155="",'У10 Ввод'!$D$155&gt;$B9),0,MAX(0,MIN(1,'У10 Ввод'!$E$155-NETWORKDAYS('У10 Ввод'!$D$155,$B9)+1))/Настройки!$E$16*100)</f>
        <v>0</v>
      </c>
      <c r="EU9" s="67" t="n">
        <f aca="false">IF(OR($D9=1,MONTH($B9)&lt;&gt;MONTH(StartDate),'У10 Ввод'!$D$156="",'У10 Ввод'!$E$156="",'У10 Ввод'!$D$156&gt;$B9),0,MAX(0,MIN(1,'У10 Ввод'!$E$156-NETWORKDAYS('У10 Ввод'!$D$156,$B9)+1))/Настройки!$E$16*100)</f>
        <v>0</v>
      </c>
      <c r="EV9" s="67" t="n">
        <f aca="false">IF(OR($D9=1,MONTH($B9)&lt;&gt;MONTH(StartDate),'У10 Ввод'!$D$157="",'У10 Ввод'!$E$157="",'У10 Ввод'!$D$157&gt;$B9),0,MAX(0,MIN(1,'У10 Ввод'!$E$157-NETWORKDAYS('У10 Ввод'!$D$157,$B9)+1))/Настройки!$E$16*100)</f>
        <v>0</v>
      </c>
      <c r="EW9" s="67" t="n">
        <f aca="false">IF(OR($D9=1,MONTH($B9)&lt;&gt;MONTH(StartDate),'У10 Ввод'!$D$158="",'У10 Ввод'!$E$158="",'У10 Ввод'!$D$158&gt;$B9),0,MAX(0,MIN(1,'У10 Ввод'!$E$158-NETWORKDAYS('У10 Ввод'!$D$158,$B9)+1))/Настройки!$E$16*100)</f>
        <v>0</v>
      </c>
      <c r="EX9" s="67" t="n">
        <f aca="false">IF(OR($D9=1,MONTH($B9)&lt;&gt;MONTH(StartDate),'У10 Ввод'!$D$159="",'У10 Ввод'!$E$159="",'У10 Ввод'!$D$159&gt;$B9),0,MAX(0,MIN(1,'У10 Ввод'!$E$159-NETWORKDAYS('У10 Ввод'!$D$159,$B9)+1))/Настройки!$E$16*100)</f>
        <v>0</v>
      </c>
      <c r="EY9" s="67" t="n">
        <f aca="false">IF(OR($D9=1,MONTH($B9)&lt;&gt;MONTH(StartDate),'У10 Ввод'!$D$160="",'У10 Ввод'!$E$160="",'У10 Ввод'!$D$160&gt;$B9),0,MAX(0,MIN(1,'У10 Ввод'!$E$160-NETWORKDAYS('У10 Ввод'!$D$160,$B9)+1))/Настройки!$E$16*100)</f>
        <v>0</v>
      </c>
      <c r="EZ9" s="67" t="n">
        <f aca="false">IF(OR($D9=1,MONTH($B9)&lt;&gt;MONTH(StartDate),'У10 Ввод'!$D$161="",'У10 Ввод'!$E$161="",'У10 Ввод'!$D$161&gt;$B9),0,MAX(0,MIN(1,'У10 Ввод'!$E$161-NETWORKDAYS('У10 Ввод'!$D$161,$B9)+1))/Настройки!$E$16*100)</f>
        <v>0</v>
      </c>
      <c r="FA9" s="67" t="n">
        <f aca="false">IF(OR($D9=1,MONTH($B9)&lt;&gt;MONTH(StartDate),'У10 Ввод'!$D$162="",'У10 Ввод'!$E$162="",'У10 Ввод'!$D$162&gt;$B9),0,MAX(0,MIN(1,'У10 Ввод'!$E$162-NETWORKDAYS('У10 Ввод'!$D$162,$B9)+1))/Настройки!$E$16*100)</f>
        <v>0</v>
      </c>
      <c r="FB9" s="67" t="n">
        <f aca="false">IF(OR($D9=1,MONTH($B9)&lt;&gt;MONTH(StartDate),'У10 Ввод'!$D$163="",'У10 Ввод'!$E$163="",'У10 Ввод'!$D$163&gt;$B9),0,MAX(0,MIN(1,'У10 Ввод'!$E$163-NETWORKDAYS('У10 Ввод'!$D$163,$B9)+1))/Настройки!$E$16*100)</f>
        <v>0</v>
      </c>
      <c r="FC9" s="67" t="n">
        <f aca="false">IF(OR($D9=1,MONTH($B9)&lt;&gt;MONTH(StartDate),'У10 Ввод'!$D$164="",'У10 Ввод'!$E$164="",'У10 Ввод'!$D$164&gt;$B9),0,MAX(0,MIN(1,'У10 Ввод'!$E$164-NETWORKDAYS('У10 Ввод'!$D$164,$B9)+1))/Настройки!$E$16*100)</f>
        <v>0</v>
      </c>
      <c r="FD9" s="67" t="n">
        <f aca="false">IF(OR($D9=1,MONTH($B9)&lt;&gt;MONTH(StartDate),'У10 Ввод'!$D$165="",'У10 Ввод'!$E$165="",'У10 Ввод'!$D$165&gt;$B9),0,MAX(0,MIN(1,'У10 Ввод'!$E$165-NETWORKDAYS('У10 Ввод'!$D$165,$B9)+1))/Настройки!$E$16*100)</f>
        <v>0</v>
      </c>
      <c r="FE9" s="67" t="n">
        <f aca="false">IF(OR($D9=1,MONTH($B9)&lt;&gt;MONTH(StartDate),'У10 Ввод'!$D$166="",'У10 Ввод'!$E$166="",'У10 Ввод'!$D$166&gt;$B9),0,MAX(0,MIN(1,'У10 Ввод'!$E$166-NETWORKDAYS('У10 Ввод'!$D$166,$B9)+1))/Настройки!$E$16*100)</f>
        <v>0</v>
      </c>
      <c r="FF9" s="67" t="n">
        <f aca="false">IF(OR($D9=1,MONTH($B9)&lt;&gt;MONTH(StartDate),'У10 Ввод'!$D$167="",'У10 Ввод'!$E$167="",'У10 Ввод'!$D$167&gt;$B9),0,MAX(0,MIN(1,'У10 Ввод'!$E$167-NETWORKDAYS('У10 Ввод'!$D$167,$B9)+1))/Настройки!$E$16*100)</f>
        <v>0</v>
      </c>
      <c r="FG9" s="67" t="n">
        <f aca="false">IF(OR($D9=1,MONTH($B9)&lt;&gt;MONTH(StartDate),'У10 Ввод'!$D$168="",'У10 Ввод'!$E$168="",'У10 Ввод'!$D$168&gt;$B9),0,MAX(0,MIN(1,'У10 Ввод'!$E$168-NETWORKDAYS('У10 Ввод'!$D$168,$B9)+1))/Настройки!$E$16*100)</f>
        <v>0</v>
      </c>
      <c r="FH9" s="67" t="n">
        <f aca="false">IF(OR($D9=1,MONTH($B9)&lt;&gt;MONTH(StartDate),'У10 Ввод'!$D$169="",'У10 Ввод'!$E$169="",'У10 Ввод'!$D$169&gt;$B9),0,MAX(0,MIN(1,'У10 Ввод'!$E$169-NETWORKDAYS('У10 Ввод'!$D$169,$B9)+1))/Настройки!$E$16*100)</f>
        <v>0</v>
      </c>
      <c r="FI9" s="67" t="n">
        <f aca="false">IF(OR($D9=1,MONTH($B9)&lt;&gt;MONTH(StartDate),'У10 Ввод'!$D$170="",'У10 Ввод'!$E$170="",'У10 Ввод'!$D$170&gt;$B9),0,MAX(0,MIN(1,'У10 Ввод'!$E$170-NETWORKDAYS('У10 Ввод'!$D$170,$B9)+1))/Настройки!$E$16*100)</f>
        <v>0</v>
      </c>
      <c r="FJ9" s="67" t="n">
        <f aca="false">IF(OR($D9=1,MONTH($B9)&lt;&gt;MONTH(StartDate),'У10 Ввод'!$D$171="",'У10 Ввод'!$E$171="",'У10 Ввод'!$D$171&gt;$B9),0,MAX(0,MIN(1,'У10 Ввод'!$E$171-NETWORKDAYS('У10 Ввод'!$D$171,$B9)+1))/Настройки!$E$16*100)</f>
        <v>0</v>
      </c>
      <c r="FK9" s="67" t="n">
        <f aca="false">IF(OR($D9=1,MONTH($B9)&lt;&gt;MONTH(StartDate),'У10 Ввод'!$D$172="",'У10 Ввод'!$E$172="",'У10 Ввод'!$D$172&gt;$B9),0,MAX(0,MIN(1,'У10 Ввод'!$E$172-NETWORKDAYS('У10 Ввод'!$D$172,$B9)+1))/Настройки!$E$16*100)</f>
        <v>0</v>
      </c>
      <c r="FL9" s="67" t="n">
        <f aca="false">IF(OR($D9=1,MONTH($B9)&lt;&gt;MONTH(StartDate),'У10 Ввод'!$D$173="",'У10 Ввод'!$E$173="",'У10 Ввод'!$D$173&gt;$B9),0,MAX(0,MIN(1,'У10 Ввод'!$E$173-NETWORKDAYS('У10 Ввод'!$D$173,$B9)+1))/Настройки!$E$16*100)</f>
        <v>0</v>
      </c>
      <c r="FM9" s="67" t="n">
        <f aca="false">IF(OR($D9=1,MONTH($B9)&lt;&gt;MONTH(StartDate),'У10 Ввод'!$D$174="",'У10 Ввод'!$E$174="",'У10 Ввод'!$D$174&gt;$B9),0,MAX(0,MIN(1,'У10 Ввод'!$E$174-NETWORKDAYS('У10 Ввод'!$D$174,$B9)+1))/Настройки!$E$16*100)</f>
        <v>0</v>
      </c>
      <c r="FN9" s="67" t="n">
        <f aca="false">IF(OR($D9=1,MONTH($B9)&lt;&gt;MONTH(StartDate),'У10 Ввод'!$D$175="",'У10 Ввод'!$E$175="",'У10 Ввод'!$D$175&gt;$B9),0,MAX(0,MIN(1,'У10 Ввод'!$E$175-NETWORKDAYS('У10 Ввод'!$D$175,$B9)+1))/Настройки!$E$16*100)</f>
        <v>0</v>
      </c>
      <c r="FO9" s="67" t="n">
        <f aca="false">IF(OR($D9=1,MONTH($B9)&lt;&gt;MONTH(StartDate),'У10 Ввод'!$D$176="",'У10 Ввод'!$E$176="",'У10 Ввод'!$D$176&gt;$B9),0,MAX(0,MIN(1,'У10 Ввод'!$E$176-NETWORKDAYS('У10 Ввод'!$D$176,$B9)+1))/Настройки!$E$16*100)</f>
        <v>0</v>
      </c>
      <c r="FP9" s="67" t="n">
        <f aca="false">IF(OR($D9=1,MONTH($B9)&lt;&gt;MONTH(StartDate),'У10 Ввод'!$D$177="",'У10 Ввод'!$E$177="",'У10 Ввод'!$D$177&gt;$B9),0,MAX(0,MIN(1,'У10 Ввод'!$E$177-NETWORKDAYS('У10 Ввод'!$D$177,$B9)+1))/Настройки!$E$16*100)</f>
        <v>0</v>
      </c>
      <c r="FQ9" s="67" t="n">
        <f aca="false">IF(OR($D9=1,MONTH($B9)&lt;&gt;MONTH(StartDate),'У10 Ввод'!$D$178="",'У10 Ввод'!$E$178="",'У10 Ввод'!$D$178&gt;$B9),0,MAX(0,MIN(1,'У10 Ввод'!$E$178-NETWORKDAYS('У10 Ввод'!$D$178,$B9)+1))/Настройки!$E$16*100)</f>
        <v>0</v>
      </c>
      <c r="FR9" s="67" t="n">
        <f aca="false">IF(OR($D9=1,MONTH($B9)&lt;&gt;MONTH(StartDate),'У10 Ввод'!$D$179="",'У10 Ввод'!$E$179="",'У10 Ввод'!$D$179&gt;$B9),0,MAX(0,MIN(1,'У10 Ввод'!$E$179-NETWORKDAYS('У10 Ввод'!$D$179,$B9)+1))/Настройки!$E$16*100)</f>
        <v>0</v>
      </c>
      <c r="FS9" s="67" t="n">
        <f aca="false">IF(OR($D9=1,MONTH($B9)&lt;&gt;MONTH(StartDate),'У10 Ввод'!$D$180="",'У10 Ввод'!$E$180="",'У10 Ввод'!$D$180&gt;$B9),0,MAX(0,MIN(1,'У10 Ввод'!$E$180-NETWORKDAYS('У10 Ввод'!$D$180,$B9)+1))/Настройки!$E$16*100)</f>
        <v>0</v>
      </c>
      <c r="FT9" s="67" t="n">
        <f aca="false">IF(OR($D9=1,MONTH($B9)&lt;&gt;MONTH(StartDate),'У10 Ввод'!$D$181="",'У10 Ввод'!$E$181="",'У10 Ввод'!$D$181&gt;$B9),0,MAX(0,MIN(1,'У10 Ввод'!$E$181-NETWORKDAYS('У10 Ввод'!$D$181,$B9)+1))/Настройки!$E$16*100)</f>
        <v>0</v>
      </c>
      <c r="FU9" s="67" t="n">
        <f aca="false">IF(OR($D9=1,MONTH($B9)&lt;&gt;MONTH(StartDate),'У10 Ввод'!$D$182="",'У10 Ввод'!$E$182="",'У10 Ввод'!$D$182&gt;$B9),0,MAX(0,MIN(1,'У10 Ввод'!$E$182-NETWORKDAYS('У10 Ввод'!$D$182,$B9)+1))/Настройки!$E$16*100)</f>
        <v>0</v>
      </c>
      <c r="FV9" s="67" t="n">
        <f aca="false">IF(OR($D9=1,MONTH($B9)&lt;&gt;MONTH(StartDate),'У10 Ввод'!$D$183="",'У10 Ввод'!$E$183="",'У10 Ввод'!$D$183&gt;$B9),0,MAX(0,MIN(1,'У10 Ввод'!$E$183-NETWORKDAYS('У10 Ввод'!$D$183,$B9)+1))/Настройки!$E$16*100)</f>
        <v>0</v>
      </c>
      <c r="FW9" s="67" t="n">
        <f aca="false">IF(OR($D9=1,MONTH($B9)&lt;&gt;MONTH(StartDate),'У10 Ввод'!$D$184="",'У10 Ввод'!$E$184="",'У10 Ввод'!$D$184&gt;$B9),0,MAX(0,MIN(1,'У10 Ввод'!$E$184-NETWORKDAYS('У10 Ввод'!$D$184,$B9)+1))/Настройки!$E$16*100)</f>
        <v>0</v>
      </c>
      <c r="FX9" s="67" t="n">
        <f aca="false">IF(OR($D9=1,MONTH($B9)&lt;&gt;MONTH(StartDate),'У10 Ввод'!$D$185="",'У10 Ввод'!$E$185="",'У10 Ввод'!$D$185&gt;$B9),0,MAX(0,MIN(1,'У10 Ввод'!$E$185-NETWORKDAYS('У10 Ввод'!$D$185,$B9)+1))/Настройки!$E$16*100)</f>
        <v>0</v>
      </c>
      <c r="FY9" s="67" t="n">
        <f aca="false">IF(OR($D9=1,MONTH($B9)&lt;&gt;MONTH(StartDate),'У10 Ввод'!$D$186="",'У10 Ввод'!$E$186="",'У10 Ввод'!$D$186&gt;$B9),0,MAX(0,MIN(1,'У10 Ввод'!$E$186-NETWORKDAYS('У10 Ввод'!$D$186,$B9)+1))/Настройки!$E$16*100)</f>
        <v>0</v>
      </c>
      <c r="FZ9" s="67" t="n">
        <f aca="false">IF(OR($D9=1,MONTH($B9)&lt;&gt;MONTH(StartDate),'У10 Ввод'!$D$187="",'У10 Ввод'!$E$187="",'У10 Ввод'!$D$187&gt;$B9),0,MAX(0,MIN(1,'У10 Ввод'!$E$187-NETWORKDAYS('У10 Ввод'!$D$187,$B9)+1))/Настройки!$E$16*100)</f>
        <v>0</v>
      </c>
      <c r="GA9" s="67" t="n">
        <f aca="false">IF(OR($D9=1,MONTH($B9)&lt;&gt;MONTH(StartDate),'У10 Ввод'!$D$188="",'У10 Ввод'!$E$188="",'У10 Ввод'!$D$188&gt;$B9),0,MAX(0,MIN(1,'У10 Ввод'!$E$188-NETWORKDAYS('У10 Ввод'!$D$188,$B9)+1))/Настройки!$E$16*100)</f>
        <v>0</v>
      </c>
      <c r="GB9" s="67" t="n">
        <f aca="false">IF(OR($D9=1,MONTH($B9)&lt;&gt;MONTH(StartDate),'У10 Ввод'!$D$189="",'У10 Ввод'!$E$189="",'У10 Ввод'!$D$189&gt;$B9),0,MAX(0,MIN(1,'У10 Ввод'!$E$189-NETWORKDAYS('У10 Ввод'!$D$189,$B9)+1))/Настройки!$E$16*100)</f>
        <v>0</v>
      </c>
      <c r="GC9" s="67" t="n">
        <f aca="false">IF(OR($D9=1,MONTH($B9)&lt;&gt;MONTH(StartDate),'У10 Ввод'!$D$190="",'У10 Ввод'!$E$190="",'У10 Ввод'!$D$190&gt;$B9),0,MAX(0,MIN(1,'У10 Ввод'!$E$190-NETWORKDAYS('У10 Ввод'!$D$190,$B9)+1))/Настройки!$E$16*100)</f>
        <v>0</v>
      </c>
      <c r="GD9" s="67" t="n">
        <f aca="false">IF(OR($D9=1,MONTH($B9)&lt;&gt;MONTH(StartDate),'У10 Ввод'!$D$191="",'У10 Ввод'!$E$191="",'У10 Ввод'!$D$191&gt;$B9),0,MAX(0,MIN(1,'У10 Ввод'!$E$191-NETWORKDAYS('У10 Ввод'!$D$191,$B9)+1))/Настройки!$E$16*100)</f>
        <v>0</v>
      </c>
      <c r="GE9" s="67" t="n">
        <f aca="false">IF(OR($D9=1,MONTH($B9)&lt;&gt;MONTH(StartDate),'У10 Ввод'!$D$192="",'У10 Ввод'!$E$192="",'У10 Ввод'!$D$192&gt;$B9),0,MAX(0,MIN(1,'У10 Ввод'!$E$192-NETWORKDAYS('У10 Ввод'!$D$192,$B9)+1))/Настройки!$E$16*100)</f>
        <v>0</v>
      </c>
      <c r="GF9" s="67" t="n">
        <f aca="false">IF(OR($D9=1,MONTH($B9)&lt;&gt;MONTH(StartDate),'У10 Ввод'!$D$193="",'У10 Ввод'!$E$193="",'У10 Ввод'!$D$193&gt;$B9),0,MAX(0,MIN(1,'У10 Ввод'!$E$193-NETWORKDAYS('У10 Ввод'!$D$193,$B9)+1))/Настройки!$E$16*100)</f>
        <v>0</v>
      </c>
      <c r="GG9" s="67" t="n">
        <f aca="false">IF(OR($D9=1,MONTH($B9)&lt;&gt;MONTH(StartDate),'У10 Ввод'!$D$194="",'У10 Ввод'!$E$194="",'У10 Ввод'!$D$194&gt;$B9),0,MAX(0,MIN(1,'У10 Ввод'!$E$194-NETWORKDAYS('У10 Ввод'!$D$194,$B9)+1))/Настройки!$E$16*100)</f>
        <v>0</v>
      </c>
      <c r="GH9" s="67" t="n">
        <f aca="false">IF(OR($D9=1,MONTH($B9)&lt;&gt;MONTH(StartDate),'У10 Ввод'!$D$195="",'У10 Ввод'!$E$195="",'У10 Ввод'!$D$195&gt;$B9),0,MAX(0,MIN(1,'У10 Ввод'!$E$195-NETWORKDAYS('У10 Ввод'!$D$195,$B9)+1))/Настройки!$E$16*100)</f>
        <v>0</v>
      </c>
      <c r="GI9" s="67" t="n">
        <f aca="false">IF(OR($D9=1,MONTH($B9)&lt;&gt;MONTH(StartDate),'У10 Ввод'!$D$196="",'У10 Ввод'!$E$196="",'У10 Ввод'!$D$196&gt;$B9),0,MAX(0,MIN(1,'У10 Ввод'!$E$196-NETWORKDAYS('У10 Ввод'!$D$196,$B9)+1))/Настройки!$E$16*100)</f>
        <v>0</v>
      </c>
      <c r="GJ9" s="67" t="n">
        <f aca="false">IF(OR($D9=1,MONTH($B9)&lt;&gt;MONTH(StartDate),'У10 Ввод'!$D$197="",'У10 Ввод'!$E$197="",'У10 Ввод'!$D$197&gt;$B9),0,MAX(0,MIN(1,'У10 Ввод'!$E$197-NETWORKDAYS('У10 Ввод'!$D$197,$B9)+1))/Настройки!$E$16*100)</f>
        <v>0</v>
      </c>
      <c r="GK9" s="67" t="n">
        <f aca="false">IF(OR($D9=1,MONTH($B9)&lt;&gt;MONTH(StartDate),'У10 Ввод'!$D$198="",'У10 Ввод'!$E$198="",'У10 Ввод'!$D$198&gt;$B9),0,MAX(0,MIN(1,'У10 Ввод'!$E$198-NETWORKDAYS('У10 Ввод'!$D$198,$B9)+1))/Настройки!$E$16*100)</f>
        <v>0</v>
      </c>
      <c r="GL9" s="67" t="n">
        <f aca="false">IF(OR($D9=1,MONTH($B9)&lt;&gt;MONTH(StartDate),'У10 Ввод'!$D$199="",'У10 Ввод'!$E$199="",'У10 Ввод'!$D$199&gt;$B9),0,MAX(0,MIN(1,'У10 Ввод'!$E$199-NETWORKDAYS('У10 Ввод'!$D$199,$B9)+1))/Настройки!$E$16*100)</f>
        <v>0</v>
      </c>
      <c r="GM9" s="67" t="n">
        <f aca="false">IF(OR($D9=1,MONTH($B9)&lt;&gt;MONTH(StartDate),'У10 Ввод'!$D$200="",'У10 Ввод'!$E$200="",'У10 Ввод'!$D$200&gt;$B9),0,MAX(0,MIN(1,'У10 Ввод'!$E$200-NETWORKDAYS('У10 Ввод'!$D$200,$B9)+1))/Настройки!$E$16*100)</f>
        <v>0</v>
      </c>
      <c r="GN9" s="67" t="n">
        <f aca="false">IF(OR($D9=1,MONTH($B9)&lt;&gt;MONTH(StartDate),'У10 Ввод'!$D$201="",'У10 Ввод'!$E$201="",'У10 Ввод'!$D$201&gt;$B9),0,MAX(0,MIN(1,'У10 Ввод'!$E$201-NETWORKDAYS('У10 Ввод'!$D$201,$B9)+1))/Настройки!$E$16*100)</f>
        <v>0</v>
      </c>
      <c r="GO9" s="67" t="n">
        <f aca="false">IF(OR($D9=1,MONTH($B9)&lt;&gt;MONTH(StartDate),'У10 Ввод'!$D$202="",'У10 Ввод'!$E$202="",'У10 Ввод'!$D$202&gt;$B9),0,MAX(0,MIN(1,'У10 Ввод'!$E$202-NETWORKDAYS('У10 Ввод'!$D$202,$B9)+1))/Настройки!$E$16*100)</f>
        <v>0</v>
      </c>
      <c r="GP9" s="67" t="n">
        <f aca="false">IF(OR($D9=1,MONTH($B9)&lt;&gt;MONTH(StartDate),'У10 Ввод'!$D$203="",'У10 Ввод'!$E$203="",'У10 Ввод'!$D$203&gt;$B9),0,MAX(0,MIN(1,'У10 Ввод'!$E$203-NETWORKDAYS('У10 Ввод'!$D$203,$B9)+1))/Настройки!$E$16*100)</f>
        <v>0</v>
      </c>
      <c r="GQ9" s="67" t="n">
        <f aca="false">IF(OR($D9=1,MONTH($B9)&lt;&gt;MONTH(StartDate),'У10 Ввод'!$D$204="",'У10 Ввод'!$E$204="",'У10 Ввод'!$D$204&gt;$B9),0,MAX(0,MIN(1,'У10 Ввод'!$E$204-NETWORKDAYS('У10 Ввод'!$D$204,$B9)+1))/Настройки!$E$16*100)</f>
        <v>0</v>
      </c>
      <c r="GR9" s="67" t="n">
        <f aca="false">IF(OR($D9=1,MONTH($B9)&lt;&gt;MONTH(StartDate),'У10 Ввод'!$D$205="",'У10 Ввод'!$E$205="",'У10 Ввод'!$D$205&gt;$B9),0,MAX(0,MIN(1,'У10 Ввод'!$E$205-NETWORKDAYS('У10 Ввод'!$D$205,$B9)+1))/Настройки!$E$16*100)</f>
        <v>0</v>
      </c>
      <c r="GS9" s="67" t="n">
        <f aca="false">IF(OR($D9=1,MONTH($B9)&lt;&gt;MONTH(StartDate),'У10 Ввод'!$D$206="",'У10 Ввод'!$E$206="",'У10 Ввод'!$D$206&gt;$B9),0,MAX(0,MIN(1,'У10 Ввод'!$E$206-NETWORKDAYS('У10 Ввод'!$D$206,$B9)+1))/Настройки!$E$16*100)</f>
        <v>0</v>
      </c>
      <c r="GT9" s="67" t="n">
        <f aca="false">IF(OR($D9=1,MONTH($B9)&lt;&gt;MONTH(StartDate),'У10 Ввод'!$D$207="",'У10 Ввод'!$E$207="",'У10 Ввод'!$D$207&gt;$B9),0,MAX(0,MIN(1,'У10 Ввод'!$E$207-NETWORKDAYS('У10 Ввод'!$D$207,$B9)+1))/Настройки!$E$16*100)</f>
        <v>0</v>
      </c>
      <c r="GU9" s="67" t="n">
        <f aca="false">IF(OR($D9=1,MONTH($B9)&lt;&gt;MONTH(StartDate),'У10 Ввод'!$D$208="",'У10 Ввод'!$E$208="",'У10 Ввод'!$D$208&gt;$B9),0,MAX(0,MIN(1,'У10 Ввод'!$E$208-NETWORKDAYS('У10 Ввод'!$D$208,$B9)+1))/Настройки!$E$16*100)</f>
        <v>0</v>
      </c>
      <c r="GV9" s="67" t="n">
        <f aca="false">IF(OR($D9=1,MONTH($B9)&lt;&gt;MONTH(StartDate),'У10 Ввод'!$D$209="",'У10 Ввод'!$E$209="",'У10 Ввод'!$D$209&gt;$B9),0,MAX(0,MIN(1,'У10 Ввод'!$E$209-NETWORKDAYS('У10 Ввод'!$D$209,$B9)+1))/Настройки!$E$16*100)</f>
        <v>0</v>
      </c>
      <c r="GW9" s="67" t="n">
        <f aca="false">IF(OR($D9=1,MONTH($B9)&lt;&gt;MONTH(StartDate),'У10 Ввод'!$D$210="",'У10 Ввод'!$E$210="",'У10 Ввод'!$D$210&gt;$B9),0,MAX(0,MIN(1,'У10 Ввод'!$E$210-NETWORKDAYS('У10 Ввод'!$D$210,$B9)+1))/Настройки!$E$16*100)</f>
        <v>0</v>
      </c>
      <c r="GX9" s="67" t="n">
        <f aca="false">IF(OR($D9=1,MONTH($B9)&lt;&gt;MONTH(StartDate),'У10 Ввод'!$D$211="",'У10 Ввод'!$E$211="",'У10 Ввод'!$D$211&gt;$B9),0,MAX(0,MIN(1,'У10 Ввод'!$E$211-NETWORKDAYS('У10 Ввод'!$D$211,$B9)+1))/Настройки!$E$16*100)</f>
        <v>0</v>
      </c>
      <c r="GY9" s="67" t="n">
        <f aca="false">IF(OR($D9=1,MONTH($B9)&lt;&gt;MONTH(StartDate),'У10 Ввод'!$D$212="",'У10 Ввод'!$E$212="",'У10 Ввод'!$D$212&gt;$B9),0,MAX(0,MIN(1,'У10 Ввод'!$E$212-NETWORKDAYS('У10 Ввод'!$D$212,$B9)+1))/Настройки!$E$16*100)</f>
        <v>0</v>
      </c>
      <c r="GZ9" s="67" t="n">
        <f aca="false">IF(OR($D9=1,MONTH($B9)&lt;&gt;MONTH(StartDate),'У10 Ввод'!$D$213="",'У10 Ввод'!$E$213="",'У10 Ввод'!$D$213&gt;$B9),0,MAX(0,MIN(1,'У10 Ввод'!$E$213-NETWORKDAYS('У10 Ввод'!$D$213,$B9)+1))/Настройки!$E$16*100)</f>
        <v>0</v>
      </c>
      <c r="HA9" s="67" t="n">
        <f aca="false">IF(OR($D9=1,MONTH($B9)&lt;&gt;MONTH(StartDate),'У10 Ввод'!$D$214="",'У10 Ввод'!$E$214="",'У10 Ввод'!$D$214&gt;$B9),0,MAX(0,MIN(1,'У10 Ввод'!$E$214-NETWORKDAYS('У10 Ввод'!$D$214,$B9)+1))/Настройки!$E$16*100)</f>
        <v>0</v>
      </c>
      <c r="HB9" s="67" t="n">
        <f aca="false">IF(OR($D9=1,MONTH($B9)&lt;&gt;MONTH(StartDate),'У10 Ввод'!$D$215="",'У10 Ввод'!$E$215="",'У10 Ввод'!$D$215&gt;$B9),0,MAX(0,MIN(1,'У10 Ввод'!$E$215-NETWORKDAYS('У10 Ввод'!$D$215,$B9)+1))/Настройки!$E$16*100)</f>
        <v>0</v>
      </c>
      <c r="HC9" s="67" t="n">
        <f aca="false">IF(OR($D9=1,MONTH($B9)&lt;&gt;MONTH(StartDate),'У10 Ввод'!$D$216="",'У10 Ввод'!$E$216="",'У10 Ввод'!$D$216&gt;$B9),0,MAX(0,MIN(1,'У10 Ввод'!$E$216-NETWORKDAYS('У10 Ввод'!$D$216,$B9)+1))/Настройки!$E$16*100)</f>
        <v>0</v>
      </c>
      <c r="HD9" s="67" t="n">
        <f aca="false">IF(OR($D9=1,MONTH($B9)&lt;&gt;MONTH(StartDate),'У10 Ввод'!$D$217="",'У10 Ввод'!$E$217="",'У10 Ввод'!$D$217&gt;$B9),0,MAX(0,MIN(1,'У10 Ввод'!$E$217-NETWORKDAYS('У10 Ввод'!$D$217,$B9)+1))/Настройки!$E$16*100)</f>
        <v>0</v>
      </c>
      <c r="HE9" s="67" t="n">
        <f aca="false">IF(OR($D9=1,MONTH($B9)&lt;&gt;MONTH(StartDate),'У10 Ввод'!$D$218="",'У10 Ввод'!$E$218="",'У10 Ввод'!$D$218&gt;$B9),0,MAX(0,MIN(1,'У10 Ввод'!$E$218-NETWORKDAYS('У10 Ввод'!$D$218,$B9)+1))/Настройки!$E$16*100)</f>
        <v>0</v>
      </c>
      <c r="HF9" s="67" t="n">
        <f aca="false">IF(OR($D9=1,MONTH($B9)&lt;&gt;MONTH(StartDate),'У10 Ввод'!$D$219="",'У10 Ввод'!$E$219="",'У10 Ввод'!$D$219&gt;$B9),0,MAX(0,MIN(1,'У10 Ввод'!$E$219-NETWORKDAYS('У10 Ввод'!$D$219,$B9)+1))/Настройки!$E$16*100)</f>
        <v>0</v>
      </c>
      <c r="HG9" s="67" t="n">
        <f aca="false">IF(OR($D9=1,MONTH($B9)&lt;&gt;MONTH(StartDate),'У10 Ввод'!$D$220="",'У10 Ввод'!$E$220="",'У10 Ввод'!$D$220&gt;$B9),0,MAX(0,MIN(1,'У10 Ввод'!$E$220-NETWORKDAYS('У10 Ввод'!$D$220,$B9)+1))/Настройки!$E$16*100)</f>
        <v>0</v>
      </c>
      <c r="HH9" s="67" t="n">
        <f aca="false">IF(OR($D9=1,MONTH($B9)&lt;&gt;MONTH(StartDate),'У10 Ввод'!$D$221="",'У10 Ввод'!$E$221="",'У10 Ввод'!$D$221&gt;$B9),0,MAX(0,MIN(1,'У10 Ввод'!$E$221-NETWORKDAYS('У10 Ввод'!$D$221,$B9)+1))/Настройки!$E$16*100)</f>
        <v>0</v>
      </c>
      <c r="HI9" s="67" t="n">
        <f aca="false">IF(OR($D9=1,MONTH($B9)&lt;&gt;MONTH(StartDate),'У10 Ввод'!$D$222="",'У10 Ввод'!$E$222="",'У10 Ввод'!$D$222&gt;$B9),0,MAX(0,MIN(1,'У10 Ввод'!$E$222-NETWORKDAYS('У10 Ввод'!$D$222,$B9)+1))/Настройки!$E$16*100)</f>
        <v>0</v>
      </c>
      <c r="HJ9" s="67" t="n">
        <f aca="false">IF(OR($D9=1,MONTH($B9)&lt;&gt;MONTH(StartDate),'У10 Ввод'!$D$223="",'У10 Ввод'!$E$223="",'У10 Ввод'!$D$223&gt;$B9),0,MAX(0,MIN(1,'У10 Ввод'!$E$223-NETWORKDAYS('У10 Ввод'!$D$223,$B9)+1))/Настройки!$E$16*100)</f>
        <v>0</v>
      </c>
      <c r="HK9" s="67" t="n">
        <f aca="false">IF(OR($D9=1,MONTH($B9)&lt;&gt;MONTH(StartDate),'У10 Ввод'!$D$224="",'У10 Ввод'!$E$224="",'У10 Ввод'!$D$224&gt;$B9),0,MAX(0,MIN(1,'У10 Ввод'!$E$224-NETWORKDAYS('У10 Ввод'!$D$224,$B9)+1))/Настройки!$E$16*100)</f>
        <v>0</v>
      </c>
      <c r="HL9" s="67" t="n">
        <f aca="false">IF(OR($D9=1,MONTH($B9)&lt;&gt;MONTH(StartDate),'У10 Ввод'!$D$225="",'У10 Ввод'!$E$225="",'У10 Ввод'!$D$225&gt;$B9),0,MAX(0,MIN(1,'У10 Ввод'!$E$225-NETWORKDAYS('У10 Ввод'!$D$225,$B9)+1))/Настройки!$E$16*100)</f>
        <v>0</v>
      </c>
      <c r="HM9" s="67" t="n">
        <f aca="false">IF(OR($D9=1,MONTH($B9)&lt;&gt;MONTH(StartDate),'У10 Ввод'!$D$226="",'У10 Ввод'!$E$226="",'У10 Ввод'!$D$226&gt;$B9),0,MAX(0,MIN(1,'У10 Ввод'!$E$226-NETWORKDAYS('У10 Ввод'!$D$226,$B9)+1))/Настройки!$E$16*100)</f>
        <v>0</v>
      </c>
      <c r="HN9" s="67" t="n">
        <f aca="false">IF(OR($D9=1,MONTH($B9)&lt;&gt;MONTH(StartDate),'У10 Ввод'!$D$227="",'У10 Ввод'!$E$227="",'У10 Ввод'!$D$227&gt;$B9),0,MAX(0,MIN(1,'У10 Ввод'!$E$227-NETWORKDAYS('У10 Ввод'!$D$227,$B9)+1))/Настройки!$E$16*100)</f>
        <v>0</v>
      </c>
      <c r="HO9" s="67" t="n">
        <f aca="false">IF(OR($D9=1,MONTH($B9)&lt;&gt;MONTH(StartDate),'У10 Ввод'!$D$228="",'У10 Ввод'!$E$228="",'У10 Ввод'!$D$228&gt;$B9),0,MAX(0,MIN(1,'У10 Ввод'!$E$228-NETWORKDAYS('У10 Ввод'!$D$228,$B9)+1))/Настройки!$E$16*100)</f>
        <v>0</v>
      </c>
      <c r="HP9" s="67" t="n">
        <f aca="false">IF(OR($D9=1,MONTH($B9)&lt;&gt;MONTH(StartDate),'У10 Ввод'!$D$229="",'У10 Ввод'!$E$229="",'У10 Ввод'!$D$229&gt;$B9),0,MAX(0,MIN(1,'У10 Ввод'!$E$229-NETWORKDAYS('У10 Ввод'!$D$229,$B9)+1))/Настройки!$E$16*100)</f>
        <v>0</v>
      </c>
      <c r="HQ9" s="67" t="n">
        <f aca="false">IF(OR($D9=1,MONTH($B9)&lt;&gt;MONTH(StartDate),'У10 Ввод'!$D$230="",'У10 Ввод'!$E$230="",'У10 Ввод'!$D$230&gt;$B9),0,MAX(0,MIN(1,'У10 Ввод'!$E$230-NETWORKDAYS('У10 Ввод'!$D$230,$B9)+1))/Настройки!$E$16*100)</f>
        <v>0</v>
      </c>
      <c r="HR9" s="67" t="n">
        <f aca="false">IF(OR($D9=1,MONTH($B9)&lt;&gt;MONTH(StartDate),'У10 Ввод'!$D$231="",'У10 Ввод'!$E$231="",'У10 Ввод'!$D$231&gt;$B9),0,MAX(0,MIN(1,'У10 Ввод'!$E$231-NETWORKDAYS('У10 Ввод'!$D$231,$B9)+1))/Настройки!$E$16*100)</f>
        <v>0</v>
      </c>
      <c r="HS9" s="67" t="n">
        <f aca="false">IF(OR($D9=1,MONTH($B9)&lt;&gt;MONTH(StartDate),'У10 Ввод'!$D$232="",'У10 Ввод'!$E$232="",'У10 Ввод'!$D$232&gt;$B9),0,MAX(0,MIN(1,'У10 Ввод'!$E$232-NETWORKDAYS('У10 Ввод'!$D$232,$B9)+1))/Настройки!$E$16*100)</f>
        <v>0</v>
      </c>
      <c r="HT9" s="67" t="n">
        <f aca="false">IF(OR($D9=1,MONTH($B9)&lt;&gt;MONTH(StartDate),'У10 Ввод'!$D$233="",'У10 Ввод'!$E$233="",'У10 Ввод'!$D$233&gt;$B9),0,MAX(0,MIN(1,'У10 Ввод'!$E$233-NETWORKDAYS('У10 Ввод'!$D$233,$B9)+1))/Настройки!$E$16*100)</f>
        <v>0</v>
      </c>
      <c r="HU9" s="67" t="n">
        <f aca="false">IF(OR($D9=1,MONTH($B9)&lt;&gt;MONTH(StartDate),'У10 Ввод'!$D$234="",'У10 Ввод'!$E$234="",'У10 Ввод'!$D$234&gt;$B9),0,MAX(0,MIN(1,'У10 Ввод'!$E$234-NETWORKDAYS('У10 Ввод'!$D$234,$B9)+1))/Настройки!$E$16*100)</f>
        <v>0</v>
      </c>
      <c r="HV9" s="67" t="n">
        <f aca="false">IF(OR($D9=1,MONTH($B9)&lt;&gt;MONTH(StartDate),'У10 Ввод'!$D$235="",'У10 Ввод'!$E$235="",'У10 Ввод'!$D$235&gt;$B9),0,MAX(0,MIN(1,'У10 Ввод'!$E$235-NETWORKDAYS('У10 Ввод'!$D$235,$B9)+1))/Настройки!$E$16*100)</f>
        <v>0</v>
      </c>
      <c r="HW9" s="67" t="n">
        <f aca="false">IF(OR($D9=1,MONTH($B9)&lt;&gt;MONTH(StartDate),'У10 Ввод'!$D$236="",'У10 Ввод'!$E$236="",'У10 Ввод'!$D$236&gt;$B9),0,MAX(0,MIN(1,'У10 Ввод'!$E$236-NETWORKDAYS('У10 Ввод'!$D$236,$B9)+1))/Настройки!$E$16*100)</f>
        <v>0</v>
      </c>
      <c r="HX9" s="67" t="n">
        <f aca="false">IF(OR($D9=1,MONTH($B9)&lt;&gt;MONTH(StartDate),'У10 Ввод'!$D$237="",'У10 Ввод'!$E$237="",'У10 Ввод'!$D$237&gt;$B9),0,MAX(0,MIN(1,'У10 Ввод'!$E$237-NETWORKDAYS('У10 Ввод'!$D$237,$B9)+1))/Настройки!$E$16*100)</f>
        <v>0</v>
      </c>
      <c r="HY9" s="67" t="n">
        <f aca="false">IF(OR($D9=1,MONTH($B9)&lt;&gt;MONTH(StartDate),'У10 Ввод'!$D$238="",'У10 Ввод'!$E$238="",'У10 Ввод'!$D$238&gt;$B9),0,MAX(0,MIN(1,'У10 Ввод'!$E$238-NETWORKDAYS('У10 Ввод'!$D$238,$B9)+1))/Настройки!$E$16*100)</f>
        <v>0</v>
      </c>
      <c r="HZ9" s="67" t="n">
        <f aca="false">IF(OR($D9=1,MONTH($B9)&lt;&gt;MONTH(StartDate),'У10 Ввод'!$D$239="",'У10 Ввод'!$E$239="",'У10 Ввод'!$D$239&gt;$B9),0,MAX(0,MIN(1,'У10 Ввод'!$E$239-NETWORKDAYS('У10 Ввод'!$D$239,$B9)+1))/Настройки!$E$16*100)</f>
        <v>0</v>
      </c>
      <c r="IA9" s="67" t="n">
        <f aca="false">IF(OR($D9=1,MONTH($B9)&lt;&gt;MONTH(StartDate),'У10 Ввод'!$D$240="",'У10 Ввод'!$E$240="",'У10 Ввод'!$D$240&gt;$B9),0,MAX(0,MIN(1,'У10 Ввод'!$E$240-NETWORKDAYS('У10 Ввод'!$D$240,$B9)+1))/Настройки!$E$16*100)</f>
        <v>0</v>
      </c>
      <c r="IB9" s="67" t="n">
        <f aca="false">IF(OR($D9=1,MONTH($B9)&lt;&gt;MONTH(StartDate),'У10 Ввод'!$D$241="",'У10 Ввод'!$E$241="",'У10 Ввод'!$D$241&gt;$B9),0,MAX(0,MIN(1,'У10 Ввод'!$E$241-NETWORKDAYS('У10 Ввод'!$D$241,$B9)+1))/Настройки!$E$16*100)</f>
        <v>0</v>
      </c>
      <c r="IC9" s="67" t="n">
        <f aca="false">IF(OR($D9=1,MONTH($B9)&lt;&gt;MONTH(StartDate),'У10 Ввод'!$D$242="",'У10 Ввод'!$E$242="",'У10 Ввод'!$D$242&gt;$B9),0,MAX(0,MIN(1,'У10 Ввод'!$E$242-NETWORKDAYS('У10 Ввод'!$D$242,$B9)+1))/Настройки!$E$16*100)</f>
        <v>0</v>
      </c>
      <c r="ID9" s="67" t="n">
        <f aca="false">IF(OR($D9=1,MONTH($B9)&lt;&gt;MONTH(StartDate),'У10 Ввод'!$D$243="",'У10 Ввод'!$E$243="",'У10 Ввод'!$D$243&gt;$B9),0,MAX(0,MIN(1,'У10 Ввод'!$E$243-NETWORKDAYS('У10 Ввод'!$D$243,$B9)+1))/Настройки!$E$16*100)</f>
        <v>0</v>
      </c>
      <c r="IE9" s="67" t="n">
        <f aca="false">IF(OR($D9=1,MONTH($B9)&lt;&gt;MONTH(StartDate),'У10 Ввод'!$D$244="",'У10 Ввод'!$E$244="",'У10 Ввод'!$D$244&gt;$B9),0,MAX(0,MIN(1,'У10 Ввод'!$E$244-NETWORKDAYS('У10 Ввод'!$D$244,$B9)+1))/Настройки!$E$16*100)</f>
        <v>0</v>
      </c>
      <c r="IF9" s="67" t="n">
        <f aca="false">IF(OR($D9=1,MONTH($B9)&lt;&gt;MONTH(StartDate),'У10 Ввод'!$D$245="",'У10 Ввод'!$E$245="",'У10 Ввод'!$D$245&gt;$B9),0,MAX(0,MIN(1,'У10 Ввод'!$E$245-NETWORKDAYS('У10 Ввод'!$D$245,$B9)+1))/Настройки!$E$16*100)</f>
        <v>0</v>
      </c>
      <c r="IG9" s="67" t="n">
        <f aca="false">IF(OR($D9=1,MONTH($B9)&lt;&gt;MONTH(StartDate),'У10 Ввод'!$D$246="",'У10 Ввод'!$E$246="",'У10 Ввод'!$D$246&gt;$B9),0,MAX(0,MIN(1,'У10 Ввод'!$E$246-NETWORKDAYS('У10 Ввод'!$D$246,$B9)+1))/Настройки!$E$16*100)</f>
        <v>0</v>
      </c>
      <c r="IH9" s="67" t="n">
        <f aca="false">IF(OR($D9=1,MONTH($B9)&lt;&gt;MONTH(StartDate),'У10 Ввод'!$D$247="",'У10 Ввод'!$E$247="",'У10 Ввод'!$D$247&gt;$B9),0,MAX(0,MIN(1,'У10 Ввод'!$E$247-NETWORKDAYS('У10 Ввод'!$D$247,$B9)+1))/Настройки!$E$16*100)</f>
        <v>0</v>
      </c>
      <c r="II9" s="67" t="n">
        <f aca="false">IF(OR($D9=1,MONTH($B9)&lt;&gt;MONTH(StartDate),'У10 Ввод'!$D$248="",'У10 Ввод'!$E$248="",'У10 Ввод'!$D$248&gt;$B9),0,MAX(0,MIN(1,'У10 Ввод'!$E$248-NETWORKDAYS('У10 Ввод'!$D$248,$B9)+1))/Настройки!$E$16*100)</f>
        <v>0</v>
      </c>
      <c r="IJ9" s="67" t="n">
        <f aca="false">IF(OR($D9=1,MONTH($B9)&lt;&gt;MONTH(StartDate),'У10 Ввод'!$D$249="",'У10 Ввод'!$E$249="",'У10 Ввод'!$D$249&gt;$B9),0,MAX(0,MIN(1,'У10 Ввод'!$E$249-NETWORKDAYS('У10 Ввод'!$D$249,$B9)+1))/Настройки!$E$16*100)</f>
        <v>0</v>
      </c>
      <c r="IK9" s="67" t="n">
        <f aca="false">IF(OR($D9=1,MONTH($B9)&lt;&gt;MONTH(StartDate),'У10 Ввод'!$D$250="",'У10 Ввод'!$E$250="",'У10 Ввод'!$D$250&gt;$B9),0,MAX(0,MIN(1,'У10 Ввод'!$E$250-NETWORKDAYS('У10 Ввод'!$D$250,$B9)+1))/Настройки!$E$16*100)</f>
        <v>0</v>
      </c>
      <c r="IL9" s="67" t="n">
        <f aca="false">IF(OR($D9=1,MONTH($B9)&lt;&gt;MONTH(StartDate),'У10 Ввод'!$D$251="",'У10 Ввод'!$E$251="",'У10 Ввод'!$D$251&gt;$B9),0,MAX(0,MIN(1,'У10 Ввод'!$E$251-NETWORKDAYS('У10 Ввод'!$D$251,$B9)+1))/Настройки!$E$16*100)</f>
        <v>0</v>
      </c>
    </row>
    <row r="10" customFormat="false" ht="15" hidden="false" customHeight="true" outlineLevel="0" collapsed="false">
      <c r="A10" s="49" t="n">
        <v>9</v>
      </c>
      <c r="B10" s="66" t="n">
        <f aca="false">StartDate+8</f>
        <v>46212</v>
      </c>
      <c r="C10" s="49" t="str">
        <f aca="false">CHOOSE(WEEKDAY(B10,2),"Пн","Вт","Ср","Чт","Пт","Сб","Вс")</f>
        <v>Чт</v>
      </c>
      <c r="D10" s="49" t="n">
        <f aca="false">IF(WEEKDAY(B10,2)&gt;5,1,0)</f>
        <v>0</v>
      </c>
      <c r="E10" s="63" t="n">
        <f aca="false">ROUND(SUM(G10:IL10),1)</f>
        <v>0</v>
      </c>
      <c r="F10" s="49" t="n">
        <f aca="false">IF(OR(MONTH(B10)&lt;&gt;MONTH(StartDate),D10=1),"",100)</f>
        <v>100</v>
      </c>
      <c r="G10" s="67" t="n">
        <f aca="false">IF(OR($D10=1,MONTH($B10)&lt;&gt;MONTH(StartDate),'У10 Ввод'!$D$12="",'У10 Ввод'!$E$12="",'У10 Ввод'!$D$12&gt;$B10),0,MAX(0,MIN(1,'У10 Ввод'!$E$12-NETWORKDAYS('У10 Ввод'!$D$12,$B10)+1))/Настройки!$E$16*100)</f>
        <v>0</v>
      </c>
      <c r="H10" s="67" t="n">
        <f aca="false">IF(OR($D10=1,MONTH($B10)&lt;&gt;MONTH(StartDate),'У10 Ввод'!$D$13="",'У10 Ввод'!$E$13="",'У10 Ввод'!$D$13&gt;$B10),0,MAX(0,MIN(1,'У10 Ввод'!$E$13-NETWORKDAYS('У10 Ввод'!$D$13,$B10)+1))/Настройки!$E$16*100)</f>
        <v>0</v>
      </c>
      <c r="I10" s="67" t="n">
        <f aca="false">IF(OR($D10=1,MONTH($B10)&lt;&gt;MONTH(StartDate),'У10 Ввод'!$D$14="",'У10 Ввод'!$E$14="",'У10 Ввод'!$D$14&gt;$B10),0,MAX(0,MIN(1,'У10 Ввод'!$E$14-NETWORKDAYS('У10 Ввод'!$D$14,$B10)+1))/Настройки!$E$16*100)</f>
        <v>0</v>
      </c>
      <c r="J10" s="67" t="n">
        <f aca="false">IF(OR($D10=1,MONTH($B10)&lt;&gt;MONTH(StartDate),'У10 Ввод'!$D$15="",'У10 Ввод'!$E$15="",'У10 Ввод'!$D$15&gt;$B10),0,MAX(0,MIN(1,'У10 Ввод'!$E$15-NETWORKDAYS('У10 Ввод'!$D$15,$B10)+1))/Настройки!$E$16*100)</f>
        <v>0</v>
      </c>
      <c r="K10" s="67" t="n">
        <f aca="false">IF(OR($D10=1,MONTH($B10)&lt;&gt;MONTH(StartDate),'У10 Ввод'!$D$16="",'У10 Ввод'!$E$16="",'У10 Ввод'!$D$16&gt;$B10),0,MAX(0,MIN(1,'У10 Ввод'!$E$16-NETWORKDAYS('У10 Ввод'!$D$16,$B10)+1))/Настройки!$E$16*100)</f>
        <v>0</v>
      </c>
      <c r="L10" s="67" t="n">
        <f aca="false">IF(OR($D10=1,MONTH($B10)&lt;&gt;MONTH(StartDate),'У10 Ввод'!$D$17="",'У10 Ввод'!$E$17="",'У10 Ввод'!$D$17&gt;$B10),0,MAX(0,MIN(1,'У10 Ввод'!$E$17-NETWORKDAYS('У10 Ввод'!$D$17,$B10)+1))/Настройки!$E$16*100)</f>
        <v>0</v>
      </c>
      <c r="M10" s="67" t="n">
        <f aca="false">IF(OR($D10=1,MONTH($B10)&lt;&gt;MONTH(StartDate),'У10 Ввод'!$D$18="",'У10 Ввод'!$E$18="",'У10 Ввод'!$D$18&gt;$B10),0,MAX(0,MIN(1,'У10 Ввод'!$E$18-NETWORKDAYS('У10 Ввод'!$D$18,$B10)+1))/Настройки!$E$16*100)</f>
        <v>0</v>
      </c>
      <c r="N10" s="67" t="n">
        <f aca="false">IF(OR($D10=1,MONTH($B10)&lt;&gt;MONTH(StartDate),'У10 Ввод'!$D$19="",'У10 Ввод'!$E$19="",'У10 Ввод'!$D$19&gt;$B10),0,MAX(0,MIN(1,'У10 Ввод'!$E$19-NETWORKDAYS('У10 Ввод'!$D$19,$B10)+1))/Настройки!$E$16*100)</f>
        <v>0</v>
      </c>
      <c r="O10" s="67" t="n">
        <f aca="false">IF(OR($D10=1,MONTH($B10)&lt;&gt;MONTH(StartDate),'У10 Ввод'!$D$20="",'У10 Ввод'!$E$20="",'У10 Ввод'!$D$20&gt;$B10),0,MAX(0,MIN(1,'У10 Ввод'!$E$20-NETWORKDAYS('У10 Ввод'!$D$20,$B10)+1))/Настройки!$E$16*100)</f>
        <v>0</v>
      </c>
      <c r="P10" s="67" t="n">
        <f aca="false">IF(OR($D10=1,MONTH($B10)&lt;&gt;MONTH(StartDate),'У10 Ввод'!$D$21="",'У10 Ввод'!$E$21="",'У10 Ввод'!$D$21&gt;$B10),0,MAX(0,MIN(1,'У10 Ввод'!$E$21-NETWORKDAYS('У10 Ввод'!$D$21,$B10)+1))/Настройки!$E$16*100)</f>
        <v>0</v>
      </c>
      <c r="Q10" s="67" t="n">
        <f aca="false">IF(OR($D10=1,MONTH($B10)&lt;&gt;MONTH(StartDate),'У10 Ввод'!$D$22="",'У10 Ввод'!$E$22="",'У10 Ввод'!$D$22&gt;$B10),0,MAX(0,MIN(1,'У10 Ввод'!$E$22-NETWORKDAYS('У10 Ввод'!$D$22,$B10)+1))/Настройки!$E$16*100)</f>
        <v>0</v>
      </c>
      <c r="R10" s="67" t="n">
        <f aca="false">IF(OR($D10=1,MONTH($B10)&lt;&gt;MONTH(StartDate),'У10 Ввод'!$D$23="",'У10 Ввод'!$E$23="",'У10 Ввод'!$D$23&gt;$B10),0,MAX(0,MIN(1,'У10 Ввод'!$E$23-NETWORKDAYS('У10 Ввод'!$D$23,$B10)+1))/Настройки!$E$16*100)</f>
        <v>0</v>
      </c>
      <c r="S10" s="67" t="n">
        <f aca="false">IF(OR($D10=1,MONTH($B10)&lt;&gt;MONTH(StartDate),'У10 Ввод'!$D$24="",'У10 Ввод'!$E$24="",'У10 Ввод'!$D$24&gt;$B10),0,MAX(0,MIN(1,'У10 Ввод'!$E$24-NETWORKDAYS('У10 Ввод'!$D$24,$B10)+1))/Настройки!$E$16*100)</f>
        <v>0</v>
      </c>
      <c r="T10" s="67" t="n">
        <f aca="false">IF(OR($D10=1,MONTH($B10)&lt;&gt;MONTH(StartDate),'У10 Ввод'!$D$25="",'У10 Ввод'!$E$25="",'У10 Ввод'!$D$25&gt;$B10),0,MAX(0,MIN(1,'У10 Ввод'!$E$25-NETWORKDAYS('У10 Ввод'!$D$25,$B10)+1))/Настройки!$E$16*100)</f>
        <v>0</v>
      </c>
      <c r="U10" s="67" t="n">
        <f aca="false">IF(OR($D10=1,MONTH($B10)&lt;&gt;MONTH(StartDate),'У10 Ввод'!$D$26="",'У10 Ввод'!$E$26="",'У10 Ввод'!$D$26&gt;$B10),0,MAX(0,MIN(1,'У10 Ввод'!$E$26-NETWORKDAYS('У10 Ввод'!$D$26,$B10)+1))/Настройки!$E$16*100)</f>
        <v>0</v>
      </c>
      <c r="V10" s="67" t="n">
        <f aca="false">IF(OR($D10=1,MONTH($B10)&lt;&gt;MONTH(StartDate),'У10 Ввод'!$D$27="",'У10 Ввод'!$E$27="",'У10 Ввод'!$D$27&gt;$B10),0,MAX(0,MIN(1,'У10 Ввод'!$E$27-NETWORKDAYS('У10 Ввод'!$D$27,$B10)+1))/Настройки!$E$16*100)</f>
        <v>0</v>
      </c>
      <c r="W10" s="67" t="n">
        <f aca="false">IF(OR($D10=1,MONTH($B10)&lt;&gt;MONTH(StartDate),'У10 Ввод'!$D$28="",'У10 Ввод'!$E$28="",'У10 Ввод'!$D$28&gt;$B10),0,MAX(0,MIN(1,'У10 Ввод'!$E$28-NETWORKDAYS('У10 Ввод'!$D$28,$B10)+1))/Настройки!$E$16*100)</f>
        <v>0</v>
      </c>
      <c r="X10" s="67" t="n">
        <f aca="false">IF(OR($D10=1,MONTH($B10)&lt;&gt;MONTH(StartDate),'У10 Ввод'!$D$29="",'У10 Ввод'!$E$29="",'У10 Ввод'!$D$29&gt;$B10),0,MAX(0,MIN(1,'У10 Ввод'!$E$29-NETWORKDAYS('У10 Ввод'!$D$29,$B10)+1))/Настройки!$E$16*100)</f>
        <v>0</v>
      </c>
      <c r="Y10" s="67" t="n">
        <f aca="false">IF(OR($D10=1,MONTH($B10)&lt;&gt;MONTH(StartDate),'У10 Ввод'!$D$30="",'У10 Ввод'!$E$30="",'У10 Ввод'!$D$30&gt;$B10),0,MAX(0,MIN(1,'У10 Ввод'!$E$30-NETWORKDAYS('У10 Ввод'!$D$30,$B10)+1))/Настройки!$E$16*100)</f>
        <v>0</v>
      </c>
      <c r="Z10" s="67" t="n">
        <f aca="false">IF(OR($D10=1,MONTH($B10)&lt;&gt;MONTH(StartDate),'У10 Ввод'!$D$31="",'У10 Ввод'!$E$31="",'У10 Ввод'!$D$31&gt;$B10),0,MAX(0,MIN(1,'У10 Ввод'!$E$31-NETWORKDAYS('У10 Ввод'!$D$31,$B10)+1))/Настройки!$E$16*100)</f>
        <v>0</v>
      </c>
      <c r="AA10" s="67" t="n">
        <f aca="false">IF(OR($D10=1,MONTH($B10)&lt;&gt;MONTH(StartDate),'У10 Ввод'!$D$32="",'У10 Ввод'!$E$32="",'У10 Ввод'!$D$32&gt;$B10),0,MAX(0,MIN(1,'У10 Ввод'!$E$32-NETWORKDAYS('У10 Ввод'!$D$32,$B10)+1))/Настройки!$E$16*100)</f>
        <v>0</v>
      </c>
      <c r="AB10" s="67" t="n">
        <f aca="false">IF(OR($D10=1,MONTH($B10)&lt;&gt;MONTH(StartDate),'У10 Ввод'!$D$33="",'У10 Ввод'!$E$33="",'У10 Ввод'!$D$33&gt;$B10),0,MAX(0,MIN(1,'У10 Ввод'!$E$33-NETWORKDAYS('У10 Ввод'!$D$33,$B10)+1))/Настройки!$E$16*100)</f>
        <v>0</v>
      </c>
      <c r="AC10" s="67" t="n">
        <f aca="false">IF(OR($D10=1,MONTH($B10)&lt;&gt;MONTH(StartDate),'У10 Ввод'!$D$34="",'У10 Ввод'!$E$34="",'У10 Ввод'!$D$34&gt;$B10),0,MAX(0,MIN(1,'У10 Ввод'!$E$34-NETWORKDAYS('У10 Ввод'!$D$34,$B10)+1))/Настройки!$E$16*100)</f>
        <v>0</v>
      </c>
      <c r="AD10" s="67" t="n">
        <f aca="false">IF(OR($D10=1,MONTH($B10)&lt;&gt;MONTH(StartDate),'У10 Ввод'!$D$35="",'У10 Ввод'!$E$35="",'У10 Ввод'!$D$35&gt;$B10),0,MAX(0,MIN(1,'У10 Ввод'!$E$35-NETWORKDAYS('У10 Ввод'!$D$35,$B10)+1))/Настройки!$E$16*100)</f>
        <v>0</v>
      </c>
      <c r="AE10" s="67" t="n">
        <f aca="false">IF(OR($D10=1,MONTH($B10)&lt;&gt;MONTH(StartDate),'У10 Ввод'!$D$36="",'У10 Ввод'!$E$36="",'У10 Ввод'!$D$36&gt;$B10),0,MAX(0,MIN(1,'У10 Ввод'!$E$36-NETWORKDAYS('У10 Ввод'!$D$36,$B10)+1))/Настройки!$E$16*100)</f>
        <v>0</v>
      </c>
      <c r="AF10" s="67" t="n">
        <f aca="false">IF(OR($D10=1,MONTH($B10)&lt;&gt;MONTH(StartDate),'У10 Ввод'!$D$37="",'У10 Ввод'!$E$37="",'У10 Ввод'!$D$37&gt;$B10),0,MAX(0,MIN(1,'У10 Ввод'!$E$37-NETWORKDAYS('У10 Ввод'!$D$37,$B10)+1))/Настройки!$E$16*100)</f>
        <v>0</v>
      </c>
      <c r="AG10" s="67" t="n">
        <f aca="false">IF(OR($D10=1,MONTH($B10)&lt;&gt;MONTH(StartDate),'У10 Ввод'!$D$38="",'У10 Ввод'!$E$38="",'У10 Ввод'!$D$38&gt;$B10),0,MAX(0,MIN(1,'У10 Ввод'!$E$38-NETWORKDAYS('У10 Ввод'!$D$38,$B10)+1))/Настройки!$E$16*100)</f>
        <v>0</v>
      </c>
      <c r="AH10" s="67" t="n">
        <f aca="false">IF(OR($D10=1,MONTH($B10)&lt;&gt;MONTH(StartDate),'У10 Ввод'!$D$39="",'У10 Ввод'!$E$39="",'У10 Ввод'!$D$39&gt;$B10),0,MAX(0,MIN(1,'У10 Ввод'!$E$39-NETWORKDAYS('У10 Ввод'!$D$39,$B10)+1))/Настройки!$E$16*100)</f>
        <v>0</v>
      </c>
      <c r="AI10" s="67" t="n">
        <f aca="false">IF(OR($D10=1,MONTH($B10)&lt;&gt;MONTH(StartDate),'У10 Ввод'!$D$40="",'У10 Ввод'!$E$40="",'У10 Ввод'!$D$40&gt;$B10),0,MAX(0,MIN(1,'У10 Ввод'!$E$40-NETWORKDAYS('У10 Ввод'!$D$40,$B10)+1))/Настройки!$E$16*100)</f>
        <v>0</v>
      </c>
      <c r="AJ10" s="67" t="n">
        <f aca="false">IF(OR($D10=1,MONTH($B10)&lt;&gt;MONTH(StartDate),'У10 Ввод'!$D$41="",'У10 Ввод'!$E$41="",'У10 Ввод'!$D$41&gt;$B10),0,MAX(0,MIN(1,'У10 Ввод'!$E$41-NETWORKDAYS('У10 Ввод'!$D$41,$B10)+1))/Настройки!$E$16*100)</f>
        <v>0</v>
      </c>
      <c r="AK10" s="67" t="n">
        <f aca="false">IF(OR($D10=1,MONTH($B10)&lt;&gt;MONTH(StartDate),'У10 Ввод'!$D$42="",'У10 Ввод'!$E$42="",'У10 Ввод'!$D$42&gt;$B10),0,MAX(0,MIN(1,'У10 Ввод'!$E$42-NETWORKDAYS('У10 Ввод'!$D$42,$B10)+1))/Настройки!$E$16*100)</f>
        <v>0</v>
      </c>
      <c r="AL10" s="67" t="n">
        <f aca="false">IF(OR($D10=1,MONTH($B10)&lt;&gt;MONTH(StartDate),'У10 Ввод'!$D$43="",'У10 Ввод'!$E$43="",'У10 Ввод'!$D$43&gt;$B10),0,MAX(0,MIN(1,'У10 Ввод'!$E$43-NETWORKDAYS('У10 Ввод'!$D$43,$B10)+1))/Настройки!$E$16*100)</f>
        <v>0</v>
      </c>
      <c r="AM10" s="67" t="n">
        <f aca="false">IF(OR($D10=1,MONTH($B10)&lt;&gt;MONTH(StartDate),'У10 Ввод'!$D$44="",'У10 Ввод'!$E$44="",'У10 Ввод'!$D$44&gt;$B10),0,MAX(0,MIN(1,'У10 Ввод'!$E$44-NETWORKDAYS('У10 Ввод'!$D$44,$B10)+1))/Настройки!$E$16*100)</f>
        <v>0</v>
      </c>
      <c r="AN10" s="67" t="n">
        <f aca="false">IF(OR($D10=1,MONTH($B10)&lt;&gt;MONTH(StartDate),'У10 Ввод'!$D$45="",'У10 Ввод'!$E$45="",'У10 Ввод'!$D$45&gt;$B10),0,MAX(0,MIN(1,'У10 Ввод'!$E$45-NETWORKDAYS('У10 Ввод'!$D$45,$B10)+1))/Настройки!$E$16*100)</f>
        <v>0</v>
      </c>
      <c r="AO10" s="67" t="n">
        <f aca="false">IF(OR($D10=1,MONTH($B10)&lt;&gt;MONTH(StartDate),'У10 Ввод'!$D$46="",'У10 Ввод'!$E$46="",'У10 Ввод'!$D$46&gt;$B10),0,MAX(0,MIN(1,'У10 Ввод'!$E$46-NETWORKDAYS('У10 Ввод'!$D$46,$B10)+1))/Настройки!$E$16*100)</f>
        <v>0</v>
      </c>
      <c r="AP10" s="67" t="n">
        <f aca="false">IF(OR($D10=1,MONTH($B10)&lt;&gt;MONTH(StartDate),'У10 Ввод'!$D$47="",'У10 Ввод'!$E$47="",'У10 Ввод'!$D$47&gt;$B10),0,MAX(0,MIN(1,'У10 Ввод'!$E$47-NETWORKDAYS('У10 Ввод'!$D$47,$B10)+1))/Настройки!$E$16*100)</f>
        <v>0</v>
      </c>
      <c r="AQ10" s="67" t="n">
        <f aca="false">IF(OR($D10=1,MONTH($B10)&lt;&gt;MONTH(StartDate),'У10 Ввод'!$D$48="",'У10 Ввод'!$E$48="",'У10 Ввод'!$D$48&gt;$B10),0,MAX(0,MIN(1,'У10 Ввод'!$E$48-NETWORKDAYS('У10 Ввод'!$D$48,$B10)+1))/Настройки!$E$16*100)</f>
        <v>0</v>
      </c>
      <c r="AR10" s="67" t="n">
        <f aca="false">IF(OR($D10=1,MONTH($B10)&lt;&gt;MONTH(StartDate),'У10 Ввод'!$D$49="",'У10 Ввод'!$E$49="",'У10 Ввод'!$D$49&gt;$B10),0,MAX(0,MIN(1,'У10 Ввод'!$E$49-NETWORKDAYS('У10 Ввод'!$D$49,$B10)+1))/Настройки!$E$16*100)</f>
        <v>0</v>
      </c>
      <c r="AS10" s="67" t="n">
        <f aca="false">IF(OR($D10=1,MONTH($B10)&lt;&gt;MONTH(StartDate),'У10 Ввод'!$D$50="",'У10 Ввод'!$E$50="",'У10 Ввод'!$D$50&gt;$B10),0,MAX(0,MIN(1,'У10 Ввод'!$E$50-NETWORKDAYS('У10 Ввод'!$D$50,$B10)+1))/Настройки!$E$16*100)</f>
        <v>0</v>
      </c>
      <c r="AT10" s="67" t="n">
        <f aca="false">IF(OR($D10=1,MONTH($B10)&lt;&gt;MONTH(StartDate),'У10 Ввод'!$D$51="",'У10 Ввод'!$E$51="",'У10 Ввод'!$D$51&gt;$B10),0,MAX(0,MIN(1,'У10 Ввод'!$E$51-NETWORKDAYS('У10 Ввод'!$D$51,$B10)+1))/Настройки!$E$16*100)</f>
        <v>0</v>
      </c>
      <c r="AU10" s="67" t="n">
        <f aca="false">IF(OR($D10=1,MONTH($B10)&lt;&gt;MONTH(StartDate),'У10 Ввод'!$D$52="",'У10 Ввод'!$E$52="",'У10 Ввод'!$D$52&gt;$B10),0,MAX(0,MIN(1,'У10 Ввод'!$E$52-NETWORKDAYS('У10 Ввод'!$D$52,$B10)+1))/Настройки!$E$16*100)</f>
        <v>0</v>
      </c>
      <c r="AV10" s="67" t="n">
        <f aca="false">IF(OR($D10=1,MONTH($B10)&lt;&gt;MONTH(StartDate),'У10 Ввод'!$D$53="",'У10 Ввод'!$E$53="",'У10 Ввод'!$D$53&gt;$B10),0,MAX(0,MIN(1,'У10 Ввод'!$E$53-NETWORKDAYS('У10 Ввод'!$D$53,$B10)+1))/Настройки!$E$16*100)</f>
        <v>0</v>
      </c>
      <c r="AW10" s="67" t="n">
        <f aca="false">IF(OR($D10=1,MONTH($B10)&lt;&gt;MONTH(StartDate),'У10 Ввод'!$D$54="",'У10 Ввод'!$E$54="",'У10 Ввод'!$D$54&gt;$B10),0,MAX(0,MIN(1,'У10 Ввод'!$E$54-NETWORKDAYS('У10 Ввод'!$D$54,$B10)+1))/Настройки!$E$16*100)</f>
        <v>0</v>
      </c>
      <c r="AX10" s="67" t="n">
        <f aca="false">IF(OR($D10=1,MONTH($B10)&lt;&gt;MONTH(StartDate),'У10 Ввод'!$D$55="",'У10 Ввод'!$E$55="",'У10 Ввод'!$D$55&gt;$B10),0,MAX(0,MIN(1,'У10 Ввод'!$E$55-NETWORKDAYS('У10 Ввод'!$D$55,$B10)+1))/Настройки!$E$16*100)</f>
        <v>0</v>
      </c>
      <c r="AY10" s="67" t="n">
        <f aca="false">IF(OR($D10=1,MONTH($B10)&lt;&gt;MONTH(StartDate),'У10 Ввод'!$D$56="",'У10 Ввод'!$E$56="",'У10 Ввод'!$D$56&gt;$B10),0,MAX(0,MIN(1,'У10 Ввод'!$E$56-NETWORKDAYS('У10 Ввод'!$D$56,$B10)+1))/Настройки!$E$16*100)</f>
        <v>0</v>
      </c>
      <c r="AZ10" s="67" t="n">
        <f aca="false">IF(OR($D10=1,MONTH($B10)&lt;&gt;MONTH(StartDate),'У10 Ввод'!$D$57="",'У10 Ввод'!$E$57="",'У10 Ввод'!$D$57&gt;$B10),0,MAX(0,MIN(1,'У10 Ввод'!$E$57-NETWORKDAYS('У10 Ввод'!$D$57,$B10)+1))/Настройки!$E$16*100)</f>
        <v>0</v>
      </c>
      <c r="BA10" s="67" t="n">
        <f aca="false">IF(OR($D10=1,MONTH($B10)&lt;&gt;MONTH(StartDate),'У10 Ввод'!$D$58="",'У10 Ввод'!$E$58="",'У10 Ввод'!$D$58&gt;$B10),0,MAX(0,MIN(1,'У10 Ввод'!$E$58-NETWORKDAYS('У10 Ввод'!$D$58,$B10)+1))/Настройки!$E$16*100)</f>
        <v>0</v>
      </c>
      <c r="BB10" s="67" t="n">
        <f aca="false">IF(OR($D10=1,MONTH($B10)&lt;&gt;MONTH(StartDate),'У10 Ввод'!$D$59="",'У10 Ввод'!$E$59="",'У10 Ввод'!$D$59&gt;$B10),0,MAX(0,MIN(1,'У10 Ввод'!$E$59-NETWORKDAYS('У10 Ввод'!$D$59,$B10)+1))/Настройки!$E$16*100)</f>
        <v>0</v>
      </c>
      <c r="BC10" s="67" t="n">
        <f aca="false">IF(OR($D10=1,MONTH($B10)&lt;&gt;MONTH(StartDate),'У10 Ввод'!$D$60="",'У10 Ввод'!$E$60="",'У10 Ввод'!$D$60&gt;$B10),0,MAX(0,MIN(1,'У10 Ввод'!$E$60-NETWORKDAYS('У10 Ввод'!$D$60,$B10)+1))/Настройки!$E$16*100)</f>
        <v>0</v>
      </c>
      <c r="BD10" s="67" t="n">
        <f aca="false">IF(OR($D10=1,MONTH($B10)&lt;&gt;MONTH(StartDate),'У10 Ввод'!$D$61="",'У10 Ввод'!$E$61="",'У10 Ввод'!$D$61&gt;$B10),0,MAX(0,MIN(1,'У10 Ввод'!$E$61-NETWORKDAYS('У10 Ввод'!$D$61,$B10)+1))/Настройки!$E$16*100)</f>
        <v>0</v>
      </c>
      <c r="BE10" s="67" t="n">
        <f aca="false">IF(OR($D10=1,MONTH($B10)&lt;&gt;MONTH(StartDate),'У10 Ввод'!$D$62="",'У10 Ввод'!$E$62="",'У10 Ввод'!$D$62&gt;$B10),0,MAX(0,MIN(1,'У10 Ввод'!$E$62-NETWORKDAYS('У10 Ввод'!$D$62,$B10)+1))/Настройки!$E$16*100)</f>
        <v>0</v>
      </c>
      <c r="BF10" s="67" t="n">
        <f aca="false">IF(OR($D10=1,MONTH($B10)&lt;&gt;MONTH(StartDate),'У10 Ввод'!$D$63="",'У10 Ввод'!$E$63="",'У10 Ввод'!$D$63&gt;$B10),0,MAX(0,MIN(1,'У10 Ввод'!$E$63-NETWORKDAYS('У10 Ввод'!$D$63,$B10)+1))/Настройки!$E$16*100)</f>
        <v>0</v>
      </c>
      <c r="BG10" s="67" t="n">
        <f aca="false">IF(OR($D10=1,MONTH($B10)&lt;&gt;MONTH(StartDate),'У10 Ввод'!$D$64="",'У10 Ввод'!$E$64="",'У10 Ввод'!$D$64&gt;$B10),0,MAX(0,MIN(1,'У10 Ввод'!$E$64-NETWORKDAYS('У10 Ввод'!$D$64,$B10)+1))/Настройки!$E$16*100)</f>
        <v>0</v>
      </c>
      <c r="BH10" s="67" t="n">
        <f aca="false">IF(OR($D10=1,MONTH($B10)&lt;&gt;MONTH(StartDate),'У10 Ввод'!$D$65="",'У10 Ввод'!$E$65="",'У10 Ввод'!$D$65&gt;$B10),0,MAX(0,MIN(1,'У10 Ввод'!$E$65-NETWORKDAYS('У10 Ввод'!$D$65,$B10)+1))/Настройки!$E$16*100)</f>
        <v>0</v>
      </c>
      <c r="BI10" s="67" t="n">
        <f aca="false">IF(OR($D10=1,MONTH($B10)&lt;&gt;MONTH(StartDate),'У10 Ввод'!$D$66="",'У10 Ввод'!$E$66="",'У10 Ввод'!$D$66&gt;$B10),0,MAX(0,MIN(1,'У10 Ввод'!$E$66-NETWORKDAYS('У10 Ввод'!$D$66,$B10)+1))/Настройки!$E$16*100)</f>
        <v>0</v>
      </c>
      <c r="BJ10" s="67" t="n">
        <f aca="false">IF(OR($D10=1,MONTH($B10)&lt;&gt;MONTH(StartDate),'У10 Ввод'!$D$67="",'У10 Ввод'!$E$67="",'У10 Ввод'!$D$67&gt;$B10),0,MAX(0,MIN(1,'У10 Ввод'!$E$67-NETWORKDAYS('У10 Ввод'!$D$67,$B10)+1))/Настройки!$E$16*100)</f>
        <v>0</v>
      </c>
      <c r="BK10" s="67" t="n">
        <f aca="false">IF(OR($D10=1,MONTH($B10)&lt;&gt;MONTH(StartDate),'У10 Ввод'!$D$68="",'У10 Ввод'!$E$68="",'У10 Ввод'!$D$68&gt;$B10),0,MAX(0,MIN(1,'У10 Ввод'!$E$68-NETWORKDAYS('У10 Ввод'!$D$68,$B10)+1))/Настройки!$E$16*100)</f>
        <v>0</v>
      </c>
      <c r="BL10" s="67" t="n">
        <f aca="false">IF(OR($D10=1,MONTH($B10)&lt;&gt;MONTH(StartDate),'У10 Ввод'!$D$69="",'У10 Ввод'!$E$69="",'У10 Ввод'!$D$69&gt;$B10),0,MAX(0,MIN(1,'У10 Ввод'!$E$69-NETWORKDAYS('У10 Ввод'!$D$69,$B10)+1))/Настройки!$E$16*100)</f>
        <v>0</v>
      </c>
      <c r="BM10" s="67" t="n">
        <f aca="false">IF(OR($D10=1,MONTH($B10)&lt;&gt;MONTH(StartDate),'У10 Ввод'!$D$70="",'У10 Ввод'!$E$70="",'У10 Ввод'!$D$70&gt;$B10),0,MAX(0,MIN(1,'У10 Ввод'!$E$70-NETWORKDAYS('У10 Ввод'!$D$70,$B10)+1))/Настройки!$E$16*100)</f>
        <v>0</v>
      </c>
      <c r="BN10" s="67" t="n">
        <f aca="false">IF(OR($D10=1,MONTH($B10)&lt;&gt;MONTH(StartDate),'У10 Ввод'!$D$71="",'У10 Ввод'!$E$71="",'У10 Ввод'!$D$71&gt;$B10),0,MAX(0,MIN(1,'У10 Ввод'!$E$71-NETWORKDAYS('У10 Ввод'!$D$71,$B10)+1))/Настройки!$E$16*100)</f>
        <v>0</v>
      </c>
      <c r="BO10" s="67" t="n">
        <f aca="false">IF(OR($D10=1,MONTH($B10)&lt;&gt;MONTH(StartDate),'У10 Ввод'!$D$72="",'У10 Ввод'!$E$72="",'У10 Ввод'!$D$72&gt;$B10),0,MAX(0,MIN(1,'У10 Ввод'!$E$72-NETWORKDAYS('У10 Ввод'!$D$72,$B10)+1))/Настройки!$E$16*100)</f>
        <v>0</v>
      </c>
      <c r="BP10" s="67" t="n">
        <f aca="false">IF(OR($D10=1,MONTH($B10)&lt;&gt;MONTH(StartDate),'У10 Ввод'!$D$73="",'У10 Ввод'!$E$73="",'У10 Ввод'!$D$73&gt;$B10),0,MAX(0,MIN(1,'У10 Ввод'!$E$73-NETWORKDAYS('У10 Ввод'!$D$73,$B10)+1))/Настройки!$E$16*100)</f>
        <v>0</v>
      </c>
      <c r="BQ10" s="67" t="n">
        <f aca="false">IF(OR($D10=1,MONTH($B10)&lt;&gt;MONTH(StartDate),'У10 Ввод'!$D$74="",'У10 Ввод'!$E$74="",'У10 Ввод'!$D$74&gt;$B10),0,MAX(0,MIN(1,'У10 Ввод'!$E$74-NETWORKDAYS('У10 Ввод'!$D$74,$B10)+1))/Настройки!$E$16*100)</f>
        <v>0</v>
      </c>
      <c r="BR10" s="67" t="n">
        <f aca="false">IF(OR($D10=1,MONTH($B10)&lt;&gt;MONTH(StartDate),'У10 Ввод'!$D$75="",'У10 Ввод'!$E$75="",'У10 Ввод'!$D$75&gt;$B10),0,MAX(0,MIN(1,'У10 Ввод'!$E$75-NETWORKDAYS('У10 Ввод'!$D$75,$B10)+1))/Настройки!$E$16*100)</f>
        <v>0</v>
      </c>
      <c r="BS10" s="67" t="n">
        <f aca="false">IF(OR($D10=1,MONTH($B10)&lt;&gt;MONTH(StartDate),'У10 Ввод'!$D$76="",'У10 Ввод'!$E$76="",'У10 Ввод'!$D$76&gt;$B10),0,MAX(0,MIN(1,'У10 Ввод'!$E$76-NETWORKDAYS('У10 Ввод'!$D$76,$B10)+1))/Настройки!$E$16*100)</f>
        <v>0</v>
      </c>
      <c r="BT10" s="67" t="n">
        <f aca="false">IF(OR($D10=1,MONTH($B10)&lt;&gt;MONTH(StartDate),'У10 Ввод'!$D$77="",'У10 Ввод'!$E$77="",'У10 Ввод'!$D$77&gt;$B10),0,MAX(0,MIN(1,'У10 Ввод'!$E$77-NETWORKDAYS('У10 Ввод'!$D$77,$B10)+1))/Настройки!$E$16*100)</f>
        <v>0</v>
      </c>
      <c r="BU10" s="67" t="n">
        <f aca="false">IF(OR($D10=1,MONTH($B10)&lt;&gt;MONTH(StartDate),'У10 Ввод'!$D$78="",'У10 Ввод'!$E$78="",'У10 Ввод'!$D$78&gt;$B10),0,MAX(0,MIN(1,'У10 Ввод'!$E$78-NETWORKDAYS('У10 Ввод'!$D$78,$B10)+1))/Настройки!$E$16*100)</f>
        <v>0</v>
      </c>
      <c r="BV10" s="67" t="n">
        <f aca="false">IF(OR($D10=1,MONTH($B10)&lt;&gt;MONTH(StartDate),'У10 Ввод'!$D$79="",'У10 Ввод'!$E$79="",'У10 Ввод'!$D$79&gt;$B10),0,MAX(0,MIN(1,'У10 Ввод'!$E$79-NETWORKDAYS('У10 Ввод'!$D$79,$B10)+1))/Настройки!$E$16*100)</f>
        <v>0</v>
      </c>
      <c r="BW10" s="67" t="n">
        <f aca="false">IF(OR($D10=1,MONTH($B10)&lt;&gt;MONTH(StartDate),'У10 Ввод'!$D$80="",'У10 Ввод'!$E$80="",'У10 Ввод'!$D$80&gt;$B10),0,MAX(0,MIN(1,'У10 Ввод'!$E$80-NETWORKDAYS('У10 Ввод'!$D$80,$B10)+1))/Настройки!$E$16*100)</f>
        <v>0</v>
      </c>
      <c r="BX10" s="67" t="n">
        <f aca="false">IF(OR($D10=1,MONTH($B10)&lt;&gt;MONTH(StartDate),'У10 Ввод'!$D$81="",'У10 Ввод'!$E$81="",'У10 Ввод'!$D$81&gt;$B10),0,MAX(0,MIN(1,'У10 Ввод'!$E$81-NETWORKDAYS('У10 Ввод'!$D$81,$B10)+1))/Настройки!$E$16*100)</f>
        <v>0</v>
      </c>
      <c r="BY10" s="67" t="n">
        <f aca="false">IF(OR($D10=1,MONTH($B10)&lt;&gt;MONTH(StartDate),'У10 Ввод'!$D$82="",'У10 Ввод'!$E$82="",'У10 Ввод'!$D$82&gt;$B10),0,MAX(0,MIN(1,'У10 Ввод'!$E$82-NETWORKDAYS('У10 Ввод'!$D$82,$B10)+1))/Настройки!$E$16*100)</f>
        <v>0</v>
      </c>
      <c r="BZ10" s="67" t="n">
        <f aca="false">IF(OR($D10=1,MONTH($B10)&lt;&gt;MONTH(StartDate),'У10 Ввод'!$D$83="",'У10 Ввод'!$E$83="",'У10 Ввод'!$D$83&gt;$B10),0,MAX(0,MIN(1,'У10 Ввод'!$E$83-NETWORKDAYS('У10 Ввод'!$D$83,$B10)+1))/Настройки!$E$16*100)</f>
        <v>0</v>
      </c>
      <c r="CA10" s="67" t="n">
        <f aca="false">IF(OR($D10=1,MONTH($B10)&lt;&gt;MONTH(StartDate),'У10 Ввод'!$D$84="",'У10 Ввод'!$E$84="",'У10 Ввод'!$D$84&gt;$B10),0,MAX(0,MIN(1,'У10 Ввод'!$E$84-NETWORKDAYS('У10 Ввод'!$D$84,$B10)+1))/Настройки!$E$16*100)</f>
        <v>0</v>
      </c>
      <c r="CB10" s="67" t="n">
        <f aca="false">IF(OR($D10=1,MONTH($B10)&lt;&gt;MONTH(StartDate),'У10 Ввод'!$D$85="",'У10 Ввод'!$E$85="",'У10 Ввод'!$D$85&gt;$B10),0,MAX(0,MIN(1,'У10 Ввод'!$E$85-NETWORKDAYS('У10 Ввод'!$D$85,$B10)+1))/Настройки!$E$16*100)</f>
        <v>0</v>
      </c>
      <c r="CC10" s="67" t="n">
        <f aca="false">IF(OR($D10=1,MONTH($B10)&lt;&gt;MONTH(StartDate),'У10 Ввод'!$D$86="",'У10 Ввод'!$E$86="",'У10 Ввод'!$D$86&gt;$B10),0,MAX(0,MIN(1,'У10 Ввод'!$E$86-NETWORKDAYS('У10 Ввод'!$D$86,$B10)+1))/Настройки!$E$16*100)</f>
        <v>0</v>
      </c>
      <c r="CD10" s="67" t="n">
        <f aca="false">IF(OR($D10=1,MONTH($B10)&lt;&gt;MONTH(StartDate),'У10 Ввод'!$D$87="",'У10 Ввод'!$E$87="",'У10 Ввод'!$D$87&gt;$B10),0,MAX(0,MIN(1,'У10 Ввод'!$E$87-NETWORKDAYS('У10 Ввод'!$D$87,$B10)+1))/Настройки!$E$16*100)</f>
        <v>0</v>
      </c>
      <c r="CE10" s="67" t="n">
        <f aca="false">IF(OR($D10=1,MONTH($B10)&lt;&gt;MONTH(StartDate),'У10 Ввод'!$D$88="",'У10 Ввод'!$E$88="",'У10 Ввод'!$D$88&gt;$B10),0,MAX(0,MIN(1,'У10 Ввод'!$E$88-NETWORKDAYS('У10 Ввод'!$D$88,$B10)+1))/Настройки!$E$16*100)</f>
        <v>0</v>
      </c>
      <c r="CF10" s="67" t="n">
        <f aca="false">IF(OR($D10=1,MONTH($B10)&lt;&gt;MONTH(StartDate),'У10 Ввод'!$D$89="",'У10 Ввод'!$E$89="",'У10 Ввод'!$D$89&gt;$B10),0,MAX(0,MIN(1,'У10 Ввод'!$E$89-NETWORKDAYS('У10 Ввод'!$D$89,$B10)+1))/Настройки!$E$16*100)</f>
        <v>0</v>
      </c>
      <c r="CG10" s="67" t="n">
        <f aca="false">IF(OR($D10=1,MONTH($B10)&lt;&gt;MONTH(StartDate),'У10 Ввод'!$D$90="",'У10 Ввод'!$E$90="",'У10 Ввод'!$D$90&gt;$B10),0,MAX(0,MIN(1,'У10 Ввод'!$E$90-NETWORKDAYS('У10 Ввод'!$D$90,$B10)+1))/Настройки!$E$16*100)</f>
        <v>0</v>
      </c>
      <c r="CH10" s="67" t="n">
        <f aca="false">IF(OR($D10=1,MONTH($B10)&lt;&gt;MONTH(StartDate),'У10 Ввод'!$D$91="",'У10 Ввод'!$E$91="",'У10 Ввод'!$D$91&gt;$B10),0,MAX(0,MIN(1,'У10 Ввод'!$E$91-NETWORKDAYS('У10 Ввод'!$D$91,$B10)+1))/Настройки!$E$16*100)</f>
        <v>0</v>
      </c>
      <c r="CI10" s="67" t="n">
        <f aca="false">IF(OR($D10=1,MONTH($B10)&lt;&gt;MONTH(StartDate),'У10 Ввод'!$D$92="",'У10 Ввод'!$E$92="",'У10 Ввод'!$D$92&gt;$B10),0,MAX(0,MIN(1,'У10 Ввод'!$E$92-NETWORKDAYS('У10 Ввод'!$D$92,$B10)+1))/Настройки!$E$16*100)</f>
        <v>0</v>
      </c>
      <c r="CJ10" s="67" t="n">
        <f aca="false">IF(OR($D10=1,MONTH($B10)&lt;&gt;MONTH(StartDate),'У10 Ввод'!$D$93="",'У10 Ввод'!$E$93="",'У10 Ввод'!$D$93&gt;$B10),0,MAX(0,MIN(1,'У10 Ввод'!$E$93-NETWORKDAYS('У10 Ввод'!$D$93,$B10)+1))/Настройки!$E$16*100)</f>
        <v>0</v>
      </c>
      <c r="CK10" s="67" t="n">
        <f aca="false">IF(OR($D10=1,MONTH($B10)&lt;&gt;MONTH(StartDate),'У10 Ввод'!$D$94="",'У10 Ввод'!$E$94="",'У10 Ввод'!$D$94&gt;$B10),0,MAX(0,MIN(1,'У10 Ввод'!$E$94-NETWORKDAYS('У10 Ввод'!$D$94,$B10)+1))/Настройки!$E$16*100)</f>
        <v>0</v>
      </c>
      <c r="CL10" s="67" t="n">
        <f aca="false">IF(OR($D10=1,MONTH($B10)&lt;&gt;MONTH(StartDate),'У10 Ввод'!$D$95="",'У10 Ввод'!$E$95="",'У10 Ввод'!$D$95&gt;$B10),0,MAX(0,MIN(1,'У10 Ввод'!$E$95-NETWORKDAYS('У10 Ввод'!$D$95,$B10)+1))/Настройки!$E$16*100)</f>
        <v>0</v>
      </c>
      <c r="CM10" s="67" t="n">
        <f aca="false">IF(OR($D10=1,MONTH($B10)&lt;&gt;MONTH(StartDate),'У10 Ввод'!$D$96="",'У10 Ввод'!$E$96="",'У10 Ввод'!$D$96&gt;$B10),0,MAX(0,MIN(1,'У10 Ввод'!$E$96-NETWORKDAYS('У10 Ввод'!$D$96,$B10)+1))/Настройки!$E$16*100)</f>
        <v>0</v>
      </c>
      <c r="CN10" s="67" t="n">
        <f aca="false">IF(OR($D10=1,MONTH($B10)&lt;&gt;MONTH(StartDate),'У10 Ввод'!$D$97="",'У10 Ввод'!$E$97="",'У10 Ввод'!$D$97&gt;$B10),0,MAX(0,MIN(1,'У10 Ввод'!$E$97-NETWORKDAYS('У10 Ввод'!$D$97,$B10)+1))/Настройки!$E$16*100)</f>
        <v>0</v>
      </c>
      <c r="CO10" s="67" t="n">
        <f aca="false">IF(OR($D10=1,MONTH($B10)&lt;&gt;MONTH(StartDate),'У10 Ввод'!$D$98="",'У10 Ввод'!$E$98="",'У10 Ввод'!$D$98&gt;$B10),0,MAX(0,MIN(1,'У10 Ввод'!$E$98-NETWORKDAYS('У10 Ввод'!$D$98,$B10)+1))/Настройки!$E$16*100)</f>
        <v>0</v>
      </c>
      <c r="CP10" s="67" t="n">
        <f aca="false">IF(OR($D10=1,MONTH($B10)&lt;&gt;MONTH(StartDate),'У10 Ввод'!$D$99="",'У10 Ввод'!$E$99="",'У10 Ввод'!$D$99&gt;$B10),0,MAX(0,MIN(1,'У10 Ввод'!$E$99-NETWORKDAYS('У10 Ввод'!$D$99,$B10)+1))/Настройки!$E$16*100)</f>
        <v>0</v>
      </c>
      <c r="CQ10" s="67" t="n">
        <f aca="false">IF(OR($D10=1,MONTH($B10)&lt;&gt;MONTH(StartDate),'У10 Ввод'!$D$100="",'У10 Ввод'!$E$100="",'У10 Ввод'!$D$100&gt;$B10),0,MAX(0,MIN(1,'У10 Ввод'!$E$100-NETWORKDAYS('У10 Ввод'!$D$100,$B10)+1))/Настройки!$E$16*100)</f>
        <v>0</v>
      </c>
      <c r="CR10" s="67" t="n">
        <f aca="false">IF(OR($D10=1,MONTH($B10)&lt;&gt;MONTH(StartDate),'У10 Ввод'!$D$101="",'У10 Ввод'!$E$101="",'У10 Ввод'!$D$101&gt;$B10),0,MAX(0,MIN(1,'У10 Ввод'!$E$101-NETWORKDAYS('У10 Ввод'!$D$101,$B10)+1))/Настройки!$E$16*100)</f>
        <v>0</v>
      </c>
      <c r="CS10" s="67" t="n">
        <f aca="false">IF(OR($D10=1,MONTH($B10)&lt;&gt;MONTH(StartDate),'У10 Ввод'!$D$102="",'У10 Ввод'!$E$102="",'У10 Ввод'!$D$102&gt;$B10),0,MAX(0,MIN(1,'У10 Ввод'!$E$102-NETWORKDAYS('У10 Ввод'!$D$102,$B10)+1))/Настройки!$E$16*100)</f>
        <v>0</v>
      </c>
      <c r="CT10" s="67" t="n">
        <f aca="false">IF(OR($D10=1,MONTH($B10)&lt;&gt;MONTH(StartDate),'У10 Ввод'!$D$103="",'У10 Ввод'!$E$103="",'У10 Ввод'!$D$103&gt;$B10),0,MAX(0,MIN(1,'У10 Ввод'!$E$103-NETWORKDAYS('У10 Ввод'!$D$103,$B10)+1))/Настройки!$E$16*100)</f>
        <v>0</v>
      </c>
      <c r="CU10" s="67" t="n">
        <f aca="false">IF(OR($D10=1,MONTH($B10)&lt;&gt;MONTH(StartDate),'У10 Ввод'!$D$104="",'У10 Ввод'!$E$104="",'У10 Ввод'!$D$104&gt;$B10),0,MAX(0,MIN(1,'У10 Ввод'!$E$104-NETWORKDAYS('У10 Ввод'!$D$104,$B10)+1))/Настройки!$E$16*100)</f>
        <v>0</v>
      </c>
      <c r="CV10" s="67" t="n">
        <f aca="false">IF(OR($D10=1,MONTH($B10)&lt;&gt;MONTH(StartDate),'У10 Ввод'!$D$105="",'У10 Ввод'!$E$105="",'У10 Ввод'!$D$105&gt;$B10),0,MAX(0,MIN(1,'У10 Ввод'!$E$105-NETWORKDAYS('У10 Ввод'!$D$105,$B10)+1))/Настройки!$E$16*100)</f>
        <v>0</v>
      </c>
      <c r="CW10" s="67" t="n">
        <f aca="false">IF(OR($D10=1,MONTH($B10)&lt;&gt;MONTH(StartDate),'У10 Ввод'!$D$106="",'У10 Ввод'!$E$106="",'У10 Ввод'!$D$106&gt;$B10),0,MAX(0,MIN(1,'У10 Ввод'!$E$106-NETWORKDAYS('У10 Ввод'!$D$106,$B10)+1))/Настройки!$E$16*100)</f>
        <v>0</v>
      </c>
      <c r="CX10" s="67" t="n">
        <f aca="false">IF(OR($D10=1,MONTH($B10)&lt;&gt;MONTH(StartDate),'У10 Ввод'!$D$107="",'У10 Ввод'!$E$107="",'У10 Ввод'!$D$107&gt;$B10),0,MAX(0,MIN(1,'У10 Ввод'!$E$107-NETWORKDAYS('У10 Ввод'!$D$107,$B10)+1))/Настройки!$E$16*100)</f>
        <v>0</v>
      </c>
      <c r="CY10" s="67" t="n">
        <f aca="false">IF(OR($D10=1,MONTH($B10)&lt;&gt;MONTH(StartDate),'У10 Ввод'!$D$108="",'У10 Ввод'!$E$108="",'У10 Ввод'!$D$108&gt;$B10),0,MAX(0,MIN(1,'У10 Ввод'!$E$108-NETWORKDAYS('У10 Ввод'!$D$108,$B10)+1))/Настройки!$E$16*100)</f>
        <v>0</v>
      </c>
      <c r="CZ10" s="67" t="n">
        <f aca="false">IF(OR($D10=1,MONTH($B10)&lt;&gt;MONTH(StartDate),'У10 Ввод'!$D$109="",'У10 Ввод'!$E$109="",'У10 Ввод'!$D$109&gt;$B10),0,MAX(0,MIN(1,'У10 Ввод'!$E$109-NETWORKDAYS('У10 Ввод'!$D$109,$B10)+1))/Настройки!$E$16*100)</f>
        <v>0</v>
      </c>
      <c r="DA10" s="67" t="n">
        <f aca="false">IF(OR($D10=1,MONTH($B10)&lt;&gt;MONTH(StartDate),'У10 Ввод'!$D$110="",'У10 Ввод'!$E$110="",'У10 Ввод'!$D$110&gt;$B10),0,MAX(0,MIN(1,'У10 Ввод'!$E$110-NETWORKDAYS('У10 Ввод'!$D$110,$B10)+1))/Настройки!$E$16*100)</f>
        <v>0</v>
      </c>
      <c r="DB10" s="67" t="n">
        <f aca="false">IF(OR($D10=1,MONTH($B10)&lt;&gt;MONTH(StartDate),'У10 Ввод'!$D$111="",'У10 Ввод'!$E$111="",'У10 Ввод'!$D$111&gt;$B10),0,MAX(0,MIN(1,'У10 Ввод'!$E$111-NETWORKDAYS('У10 Ввод'!$D$111,$B10)+1))/Настройки!$E$16*100)</f>
        <v>0</v>
      </c>
      <c r="DC10" s="67" t="n">
        <f aca="false">IF(OR($D10=1,MONTH($B10)&lt;&gt;MONTH(StartDate),'У10 Ввод'!$D$112="",'У10 Ввод'!$E$112="",'У10 Ввод'!$D$112&gt;$B10),0,MAX(0,MIN(1,'У10 Ввод'!$E$112-NETWORKDAYS('У10 Ввод'!$D$112,$B10)+1))/Настройки!$E$16*100)</f>
        <v>0</v>
      </c>
      <c r="DD10" s="67" t="n">
        <f aca="false">IF(OR($D10=1,MONTH($B10)&lt;&gt;MONTH(StartDate),'У10 Ввод'!$D$113="",'У10 Ввод'!$E$113="",'У10 Ввод'!$D$113&gt;$B10),0,MAX(0,MIN(1,'У10 Ввод'!$E$113-NETWORKDAYS('У10 Ввод'!$D$113,$B10)+1))/Настройки!$E$16*100)</f>
        <v>0</v>
      </c>
      <c r="DE10" s="67" t="n">
        <f aca="false">IF(OR($D10=1,MONTH($B10)&lt;&gt;MONTH(StartDate),'У10 Ввод'!$D$114="",'У10 Ввод'!$E$114="",'У10 Ввод'!$D$114&gt;$B10),0,MAX(0,MIN(1,'У10 Ввод'!$E$114-NETWORKDAYS('У10 Ввод'!$D$114,$B10)+1))/Настройки!$E$16*100)</f>
        <v>0</v>
      </c>
      <c r="DF10" s="67" t="n">
        <f aca="false">IF(OR($D10=1,MONTH($B10)&lt;&gt;MONTH(StartDate),'У10 Ввод'!$D$115="",'У10 Ввод'!$E$115="",'У10 Ввод'!$D$115&gt;$B10),0,MAX(0,MIN(1,'У10 Ввод'!$E$115-NETWORKDAYS('У10 Ввод'!$D$115,$B10)+1))/Настройки!$E$16*100)</f>
        <v>0</v>
      </c>
      <c r="DG10" s="67" t="n">
        <f aca="false">IF(OR($D10=1,MONTH($B10)&lt;&gt;MONTH(StartDate),'У10 Ввод'!$D$116="",'У10 Ввод'!$E$116="",'У10 Ввод'!$D$116&gt;$B10),0,MAX(0,MIN(1,'У10 Ввод'!$E$116-NETWORKDAYS('У10 Ввод'!$D$116,$B10)+1))/Настройки!$E$16*100)</f>
        <v>0</v>
      </c>
      <c r="DH10" s="67" t="n">
        <f aca="false">IF(OR($D10=1,MONTH($B10)&lt;&gt;MONTH(StartDate),'У10 Ввод'!$D$117="",'У10 Ввод'!$E$117="",'У10 Ввод'!$D$117&gt;$B10),0,MAX(0,MIN(1,'У10 Ввод'!$E$117-NETWORKDAYS('У10 Ввод'!$D$117,$B10)+1))/Настройки!$E$16*100)</f>
        <v>0</v>
      </c>
      <c r="DI10" s="67" t="n">
        <f aca="false">IF(OR($D10=1,MONTH($B10)&lt;&gt;MONTH(StartDate),'У10 Ввод'!$D$118="",'У10 Ввод'!$E$118="",'У10 Ввод'!$D$118&gt;$B10),0,MAX(0,MIN(1,'У10 Ввод'!$E$118-NETWORKDAYS('У10 Ввод'!$D$118,$B10)+1))/Настройки!$E$16*100)</f>
        <v>0</v>
      </c>
      <c r="DJ10" s="67" t="n">
        <f aca="false">IF(OR($D10=1,MONTH($B10)&lt;&gt;MONTH(StartDate),'У10 Ввод'!$D$119="",'У10 Ввод'!$E$119="",'У10 Ввод'!$D$119&gt;$B10),0,MAX(0,MIN(1,'У10 Ввод'!$E$119-NETWORKDAYS('У10 Ввод'!$D$119,$B10)+1))/Настройки!$E$16*100)</f>
        <v>0</v>
      </c>
      <c r="DK10" s="67" t="n">
        <f aca="false">IF(OR($D10=1,MONTH($B10)&lt;&gt;MONTH(StartDate),'У10 Ввод'!$D$120="",'У10 Ввод'!$E$120="",'У10 Ввод'!$D$120&gt;$B10),0,MAX(0,MIN(1,'У10 Ввод'!$E$120-NETWORKDAYS('У10 Ввод'!$D$120,$B10)+1))/Настройки!$E$16*100)</f>
        <v>0</v>
      </c>
      <c r="DL10" s="67" t="n">
        <f aca="false">IF(OR($D10=1,MONTH($B10)&lt;&gt;MONTH(StartDate),'У10 Ввод'!$D$121="",'У10 Ввод'!$E$121="",'У10 Ввод'!$D$121&gt;$B10),0,MAX(0,MIN(1,'У10 Ввод'!$E$121-NETWORKDAYS('У10 Ввод'!$D$121,$B10)+1))/Настройки!$E$16*100)</f>
        <v>0</v>
      </c>
      <c r="DM10" s="67" t="n">
        <f aca="false">IF(OR($D10=1,MONTH($B10)&lt;&gt;MONTH(StartDate),'У10 Ввод'!$D$122="",'У10 Ввод'!$E$122="",'У10 Ввод'!$D$122&gt;$B10),0,MAX(0,MIN(1,'У10 Ввод'!$E$122-NETWORKDAYS('У10 Ввод'!$D$122,$B10)+1))/Настройки!$E$16*100)</f>
        <v>0</v>
      </c>
      <c r="DN10" s="67" t="n">
        <f aca="false">IF(OR($D10=1,MONTH($B10)&lt;&gt;MONTH(StartDate),'У10 Ввод'!$D$123="",'У10 Ввод'!$E$123="",'У10 Ввод'!$D$123&gt;$B10),0,MAX(0,MIN(1,'У10 Ввод'!$E$123-NETWORKDAYS('У10 Ввод'!$D$123,$B10)+1))/Настройки!$E$16*100)</f>
        <v>0</v>
      </c>
      <c r="DO10" s="67" t="n">
        <f aca="false">IF(OR($D10=1,MONTH($B10)&lt;&gt;MONTH(StartDate),'У10 Ввод'!$D$124="",'У10 Ввод'!$E$124="",'У10 Ввод'!$D$124&gt;$B10),0,MAX(0,MIN(1,'У10 Ввод'!$E$124-NETWORKDAYS('У10 Ввод'!$D$124,$B10)+1))/Настройки!$E$16*100)</f>
        <v>0</v>
      </c>
      <c r="DP10" s="67" t="n">
        <f aca="false">IF(OR($D10=1,MONTH($B10)&lt;&gt;MONTH(StartDate),'У10 Ввод'!$D$125="",'У10 Ввод'!$E$125="",'У10 Ввод'!$D$125&gt;$B10),0,MAX(0,MIN(1,'У10 Ввод'!$E$125-NETWORKDAYS('У10 Ввод'!$D$125,$B10)+1))/Настройки!$E$16*100)</f>
        <v>0</v>
      </c>
      <c r="DQ10" s="67" t="n">
        <f aca="false">IF(OR($D10=1,MONTH($B10)&lt;&gt;MONTH(StartDate),'У10 Ввод'!$D$126="",'У10 Ввод'!$E$126="",'У10 Ввод'!$D$126&gt;$B10),0,MAX(0,MIN(1,'У10 Ввод'!$E$126-NETWORKDAYS('У10 Ввод'!$D$126,$B10)+1))/Настройки!$E$16*100)</f>
        <v>0</v>
      </c>
      <c r="DR10" s="67" t="n">
        <f aca="false">IF(OR($D10=1,MONTH($B10)&lt;&gt;MONTH(StartDate),'У10 Ввод'!$D$127="",'У10 Ввод'!$E$127="",'У10 Ввод'!$D$127&gt;$B10),0,MAX(0,MIN(1,'У10 Ввод'!$E$127-NETWORKDAYS('У10 Ввод'!$D$127,$B10)+1))/Настройки!$E$16*100)</f>
        <v>0</v>
      </c>
      <c r="DS10" s="67" t="n">
        <f aca="false">IF(OR($D10=1,MONTH($B10)&lt;&gt;MONTH(StartDate),'У10 Ввод'!$D$128="",'У10 Ввод'!$E$128="",'У10 Ввод'!$D$128&gt;$B10),0,MAX(0,MIN(1,'У10 Ввод'!$E$128-NETWORKDAYS('У10 Ввод'!$D$128,$B10)+1))/Настройки!$E$16*100)</f>
        <v>0</v>
      </c>
      <c r="DT10" s="67" t="n">
        <f aca="false">IF(OR($D10=1,MONTH($B10)&lt;&gt;MONTH(StartDate),'У10 Ввод'!$D$129="",'У10 Ввод'!$E$129="",'У10 Ввод'!$D$129&gt;$B10),0,MAX(0,MIN(1,'У10 Ввод'!$E$129-NETWORKDAYS('У10 Ввод'!$D$129,$B10)+1))/Настройки!$E$16*100)</f>
        <v>0</v>
      </c>
      <c r="DU10" s="67" t="n">
        <f aca="false">IF(OR($D10=1,MONTH($B10)&lt;&gt;MONTH(StartDate),'У10 Ввод'!$D$130="",'У10 Ввод'!$E$130="",'У10 Ввод'!$D$130&gt;$B10),0,MAX(0,MIN(1,'У10 Ввод'!$E$130-NETWORKDAYS('У10 Ввод'!$D$130,$B10)+1))/Настройки!$E$16*100)</f>
        <v>0</v>
      </c>
      <c r="DV10" s="67" t="n">
        <f aca="false">IF(OR($D10=1,MONTH($B10)&lt;&gt;MONTH(StartDate),'У10 Ввод'!$D$131="",'У10 Ввод'!$E$131="",'У10 Ввод'!$D$131&gt;$B10),0,MAX(0,MIN(1,'У10 Ввод'!$E$131-NETWORKDAYS('У10 Ввод'!$D$131,$B10)+1))/Настройки!$E$16*100)</f>
        <v>0</v>
      </c>
      <c r="DW10" s="67" t="n">
        <f aca="false">IF(OR($D10=1,MONTH($B10)&lt;&gt;MONTH(StartDate),'У10 Ввод'!$D$132="",'У10 Ввод'!$E$132="",'У10 Ввод'!$D$132&gt;$B10),0,MAX(0,MIN(1,'У10 Ввод'!$E$132-NETWORKDAYS('У10 Ввод'!$D$132,$B10)+1))/Настройки!$E$16*100)</f>
        <v>0</v>
      </c>
      <c r="DX10" s="67" t="n">
        <f aca="false">IF(OR($D10=1,MONTH($B10)&lt;&gt;MONTH(StartDate),'У10 Ввод'!$D$133="",'У10 Ввод'!$E$133="",'У10 Ввод'!$D$133&gt;$B10),0,MAX(0,MIN(1,'У10 Ввод'!$E$133-NETWORKDAYS('У10 Ввод'!$D$133,$B10)+1))/Настройки!$E$16*100)</f>
        <v>0</v>
      </c>
      <c r="DY10" s="67" t="n">
        <f aca="false">IF(OR($D10=1,MONTH($B10)&lt;&gt;MONTH(StartDate),'У10 Ввод'!$D$134="",'У10 Ввод'!$E$134="",'У10 Ввод'!$D$134&gt;$B10),0,MAX(0,MIN(1,'У10 Ввод'!$E$134-NETWORKDAYS('У10 Ввод'!$D$134,$B10)+1))/Настройки!$E$16*100)</f>
        <v>0</v>
      </c>
      <c r="DZ10" s="67" t="n">
        <f aca="false">IF(OR($D10=1,MONTH($B10)&lt;&gt;MONTH(StartDate),'У10 Ввод'!$D$135="",'У10 Ввод'!$E$135="",'У10 Ввод'!$D$135&gt;$B10),0,MAX(0,MIN(1,'У10 Ввод'!$E$135-NETWORKDAYS('У10 Ввод'!$D$135,$B10)+1))/Настройки!$E$16*100)</f>
        <v>0</v>
      </c>
      <c r="EA10" s="67" t="n">
        <f aca="false">IF(OR($D10=1,MONTH($B10)&lt;&gt;MONTH(StartDate),'У10 Ввод'!$D$136="",'У10 Ввод'!$E$136="",'У10 Ввод'!$D$136&gt;$B10),0,MAX(0,MIN(1,'У10 Ввод'!$E$136-NETWORKDAYS('У10 Ввод'!$D$136,$B10)+1))/Настройки!$E$16*100)</f>
        <v>0</v>
      </c>
      <c r="EB10" s="67" t="n">
        <f aca="false">IF(OR($D10=1,MONTH($B10)&lt;&gt;MONTH(StartDate),'У10 Ввод'!$D$137="",'У10 Ввод'!$E$137="",'У10 Ввод'!$D$137&gt;$B10),0,MAX(0,MIN(1,'У10 Ввод'!$E$137-NETWORKDAYS('У10 Ввод'!$D$137,$B10)+1))/Настройки!$E$16*100)</f>
        <v>0</v>
      </c>
      <c r="EC10" s="67" t="n">
        <f aca="false">IF(OR($D10=1,MONTH($B10)&lt;&gt;MONTH(StartDate),'У10 Ввод'!$D$138="",'У10 Ввод'!$E$138="",'У10 Ввод'!$D$138&gt;$B10),0,MAX(0,MIN(1,'У10 Ввод'!$E$138-NETWORKDAYS('У10 Ввод'!$D$138,$B10)+1))/Настройки!$E$16*100)</f>
        <v>0</v>
      </c>
      <c r="ED10" s="67" t="n">
        <f aca="false">IF(OR($D10=1,MONTH($B10)&lt;&gt;MONTH(StartDate),'У10 Ввод'!$D$139="",'У10 Ввод'!$E$139="",'У10 Ввод'!$D$139&gt;$B10),0,MAX(0,MIN(1,'У10 Ввод'!$E$139-NETWORKDAYS('У10 Ввод'!$D$139,$B10)+1))/Настройки!$E$16*100)</f>
        <v>0</v>
      </c>
      <c r="EE10" s="67" t="n">
        <f aca="false">IF(OR($D10=1,MONTH($B10)&lt;&gt;MONTH(StartDate),'У10 Ввод'!$D$140="",'У10 Ввод'!$E$140="",'У10 Ввод'!$D$140&gt;$B10),0,MAX(0,MIN(1,'У10 Ввод'!$E$140-NETWORKDAYS('У10 Ввод'!$D$140,$B10)+1))/Настройки!$E$16*100)</f>
        <v>0</v>
      </c>
      <c r="EF10" s="67" t="n">
        <f aca="false">IF(OR($D10=1,MONTH($B10)&lt;&gt;MONTH(StartDate),'У10 Ввод'!$D$141="",'У10 Ввод'!$E$141="",'У10 Ввод'!$D$141&gt;$B10),0,MAX(0,MIN(1,'У10 Ввод'!$E$141-NETWORKDAYS('У10 Ввод'!$D$141,$B10)+1))/Настройки!$E$16*100)</f>
        <v>0</v>
      </c>
      <c r="EG10" s="67" t="n">
        <f aca="false">IF(OR($D10=1,MONTH($B10)&lt;&gt;MONTH(StartDate),'У10 Ввод'!$D$142="",'У10 Ввод'!$E$142="",'У10 Ввод'!$D$142&gt;$B10),0,MAX(0,MIN(1,'У10 Ввод'!$E$142-NETWORKDAYS('У10 Ввод'!$D$142,$B10)+1))/Настройки!$E$16*100)</f>
        <v>0</v>
      </c>
      <c r="EH10" s="67" t="n">
        <f aca="false">IF(OR($D10=1,MONTH($B10)&lt;&gt;MONTH(StartDate),'У10 Ввод'!$D$143="",'У10 Ввод'!$E$143="",'У10 Ввод'!$D$143&gt;$B10),0,MAX(0,MIN(1,'У10 Ввод'!$E$143-NETWORKDAYS('У10 Ввод'!$D$143,$B10)+1))/Настройки!$E$16*100)</f>
        <v>0</v>
      </c>
      <c r="EI10" s="67" t="n">
        <f aca="false">IF(OR($D10=1,MONTH($B10)&lt;&gt;MONTH(StartDate),'У10 Ввод'!$D$144="",'У10 Ввод'!$E$144="",'У10 Ввод'!$D$144&gt;$B10),0,MAX(0,MIN(1,'У10 Ввод'!$E$144-NETWORKDAYS('У10 Ввод'!$D$144,$B10)+1))/Настройки!$E$16*100)</f>
        <v>0</v>
      </c>
      <c r="EJ10" s="67" t="n">
        <f aca="false">IF(OR($D10=1,MONTH($B10)&lt;&gt;MONTH(StartDate),'У10 Ввод'!$D$145="",'У10 Ввод'!$E$145="",'У10 Ввод'!$D$145&gt;$B10),0,MAX(0,MIN(1,'У10 Ввод'!$E$145-NETWORKDAYS('У10 Ввод'!$D$145,$B10)+1))/Настройки!$E$16*100)</f>
        <v>0</v>
      </c>
      <c r="EK10" s="67" t="n">
        <f aca="false">IF(OR($D10=1,MONTH($B10)&lt;&gt;MONTH(StartDate),'У10 Ввод'!$D$146="",'У10 Ввод'!$E$146="",'У10 Ввод'!$D$146&gt;$B10),0,MAX(0,MIN(1,'У10 Ввод'!$E$146-NETWORKDAYS('У10 Ввод'!$D$146,$B10)+1))/Настройки!$E$16*100)</f>
        <v>0</v>
      </c>
      <c r="EL10" s="67" t="n">
        <f aca="false">IF(OR($D10=1,MONTH($B10)&lt;&gt;MONTH(StartDate),'У10 Ввод'!$D$147="",'У10 Ввод'!$E$147="",'У10 Ввод'!$D$147&gt;$B10),0,MAX(0,MIN(1,'У10 Ввод'!$E$147-NETWORKDAYS('У10 Ввод'!$D$147,$B10)+1))/Настройки!$E$16*100)</f>
        <v>0</v>
      </c>
      <c r="EM10" s="67" t="n">
        <f aca="false">IF(OR($D10=1,MONTH($B10)&lt;&gt;MONTH(StartDate),'У10 Ввод'!$D$148="",'У10 Ввод'!$E$148="",'У10 Ввод'!$D$148&gt;$B10),0,MAX(0,MIN(1,'У10 Ввод'!$E$148-NETWORKDAYS('У10 Ввод'!$D$148,$B10)+1))/Настройки!$E$16*100)</f>
        <v>0</v>
      </c>
      <c r="EN10" s="67" t="n">
        <f aca="false">IF(OR($D10=1,MONTH($B10)&lt;&gt;MONTH(StartDate),'У10 Ввод'!$D$149="",'У10 Ввод'!$E$149="",'У10 Ввод'!$D$149&gt;$B10),0,MAX(0,MIN(1,'У10 Ввод'!$E$149-NETWORKDAYS('У10 Ввод'!$D$149,$B10)+1))/Настройки!$E$16*100)</f>
        <v>0</v>
      </c>
      <c r="EO10" s="67" t="n">
        <f aca="false">IF(OR($D10=1,MONTH($B10)&lt;&gt;MONTH(StartDate),'У10 Ввод'!$D$150="",'У10 Ввод'!$E$150="",'У10 Ввод'!$D$150&gt;$B10),0,MAX(0,MIN(1,'У10 Ввод'!$E$150-NETWORKDAYS('У10 Ввод'!$D$150,$B10)+1))/Настройки!$E$16*100)</f>
        <v>0</v>
      </c>
      <c r="EP10" s="67" t="n">
        <f aca="false">IF(OR($D10=1,MONTH($B10)&lt;&gt;MONTH(StartDate),'У10 Ввод'!$D$151="",'У10 Ввод'!$E$151="",'У10 Ввод'!$D$151&gt;$B10),0,MAX(0,MIN(1,'У10 Ввод'!$E$151-NETWORKDAYS('У10 Ввод'!$D$151,$B10)+1))/Настройки!$E$16*100)</f>
        <v>0</v>
      </c>
      <c r="EQ10" s="67" t="n">
        <f aca="false">IF(OR($D10=1,MONTH($B10)&lt;&gt;MONTH(StartDate),'У10 Ввод'!$D$152="",'У10 Ввод'!$E$152="",'У10 Ввод'!$D$152&gt;$B10),0,MAX(0,MIN(1,'У10 Ввод'!$E$152-NETWORKDAYS('У10 Ввод'!$D$152,$B10)+1))/Настройки!$E$16*100)</f>
        <v>0</v>
      </c>
      <c r="ER10" s="67" t="n">
        <f aca="false">IF(OR($D10=1,MONTH($B10)&lt;&gt;MONTH(StartDate),'У10 Ввод'!$D$153="",'У10 Ввод'!$E$153="",'У10 Ввод'!$D$153&gt;$B10),0,MAX(0,MIN(1,'У10 Ввод'!$E$153-NETWORKDAYS('У10 Ввод'!$D$153,$B10)+1))/Настройки!$E$16*100)</f>
        <v>0</v>
      </c>
      <c r="ES10" s="67" t="n">
        <f aca="false">IF(OR($D10=1,MONTH($B10)&lt;&gt;MONTH(StartDate),'У10 Ввод'!$D$154="",'У10 Ввод'!$E$154="",'У10 Ввод'!$D$154&gt;$B10),0,MAX(0,MIN(1,'У10 Ввод'!$E$154-NETWORKDAYS('У10 Ввод'!$D$154,$B10)+1))/Настройки!$E$16*100)</f>
        <v>0</v>
      </c>
      <c r="ET10" s="67" t="n">
        <f aca="false">IF(OR($D10=1,MONTH($B10)&lt;&gt;MONTH(StartDate),'У10 Ввод'!$D$155="",'У10 Ввод'!$E$155="",'У10 Ввод'!$D$155&gt;$B10),0,MAX(0,MIN(1,'У10 Ввод'!$E$155-NETWORKDAYS('У10 Ввод'!$D$155,$B10)+1))/Настройки!$E$16*100)</f>
        <v>0</v>
      </c>
      <c r="EU10" s="67" t="n">
        <f aca="false">IF(OR($D10=1,MONTH($B10)&lt;&gt;MONTH(StartDate),'У10 Ввод'!$D$156="",'У10 Ввод'!$E$156="",'У10 Ввод'!$D$156&gt;$B10),0,MAX(0,MIN(1,'У10 Ввод'!$E$156-NETWORKDAYS('У10 Ввод'!$D$156,$B10)+1))/Настройки!$E$16*100)</f>
        <v>0</v>
      </c>
      <c r="EV10" s="67" t="n">
        <f aca="false">IF(OR($D10=1,MONTH($B10)&lt;&gt;MONTH(StartDate),'У10 Ввод'!$D$157="",'У10 Ввод'!$E$157="",'У10 Ввод'!$D$157&gt;$B10),0,MAX(0,MIN(1,'У10 Ввод'!$E$157-NETWORKDAYS('У10 Ввод'!$D$157,$B10)+1))/Настройки!$E$16*100)</f>
        <v>0</v>
      </c>
      <c r="EW10" s="67" t="n">
        <f aca="false">IF(OR($D10=1,MONTH($B10)&lt;&gt;MONTH(StartDate),'У10 Ввод'!$D$158="",'У10 Ввод'!$E$158="",'У10 Ввод'!$D$158&gt;$B10),0,MAX(0,MIN(1,'У10 Ввод'!$E$158-NETWORKDAYS('У10 Ввод'!$D$158,$B10)+1))/Настройки!$E$16*100)</f>
        <v>0</v>
      </c>
      <c r="EX10" s="67" t="n">
        <f aca="false">IF(OR($D10=1,MONTH($B10)&lt;&gt;MONTH(StartDate),'У10 Ввод'!$D$159="",'У10 Ввод'!$E$159="",'У10 Ввод'!$D$159&gt;$B10),0,MAX(0,MIN(1,'У10 Ввод'!$E$159-NETWORKDAYS('У10 Ввод'!$D$159,$B10)+1))/Настройки!$E$16*100)</f>
        <v>0</v>
      </c>
      <c r="EY10" s="67" t="n">
        <f aca="false">IF(OR($D10=1,MONTH($B10)&lt;&gt;MONTH(StartDate),'У10 Ввод'!$D$160="",'У10 Ввод'!$E$160="",'У10 Ввод'!$D$160&gt;$B10),0,MAX(0,MIN(1,'У10 Ввод'!$E$160-NETWORKDAYS('У10 Ввод'!$D$160,$B10)+1))/Настройки!$E$16*100)</f>
        <v>0</v>
      </c>
      <c r="EZ10" s="67" t="n">
        <f aca="false">IF(OR($D10=1,MONTH($B10)&lt;&gt;MONTH(StartDate),'У10 Ввод'!$D$161="",'У10 Ввод'!$E$161="",'У10 Ввод'!$D$161&gt;$B10),0,MAX(0,MIN(1,'У10 Ввод'!$E$161-NETWORKDAYS('У10 Ввод'!$D$161,$B10)+1))/Настройки!$E$16*100)</f>
        <v>0</v>
      </c>
      <c r="FA10" s="67" t="n">
        <f aca="false">IF(OR($D10=1,MONTH($B10)&lt;&gt;MONTH(StartDate),'У10 Ввод'!$D$162="",'У10 Ввод'!$E$162="",'У10 Ввод'!$D$162&gt;$B10),0,MAX(0,MIN(1,'У10 Ввод'!$E$162-NETWORKDAYS('У10 Ввод'!$D$162,$B10)+1))/Настройки!$E$16*100)</f>
        <v>0</v>
      </c>
      <c r="FB10" s="67" t="n">
        <f aca="false">IF(OR($D10=1,MONTH($B10)&lt;&gt;MONTH(StartDate),'У10 Ввод'!$D$163="",'У10 Ввод'!$E$163="",'У10 Ввод'!$D$163&gt;$B10),0,MAX(0,MIN(1,'У10 Ввод'!$E$163-NETWORKDAYS('У10 Ввод'!$D$163,$B10)+1))/Настройки!$E$16*100)</f>
        <v>0</v>
      </c>
      <c r="FC10" s="67" t="n">
        <f aca="false">IF(OR($D10=1,MONTH($B10)&lt;&gt;MONTH(StartDate),'У10 Ввод'!$D$164="",'У10 Ввод'!$E$164="",'У10 Ввод'!$D$164&gt;$B10),0,MAX(0,MIN(1,'У10 Ввод'!$E$164-NETWORKDAYS('У10 Ввод'!$D$164,$B10)+1))/Настройки!$E$16*100)</f>
        <v>0</v>
      </c>
      <c r="FD10" s="67" t="n">
        <f aca="false">IF(OR($D10=1,MONTH($B10)&lt;&gt;MONTH(StartDate),'У10 Ввод'!$D$165="",'У10 Ввод'!$E$165="",'У10 Ввод'!$D$165&gt;$B10),0,MAX(0,MIN(1,'У10 Ввод'!$E$165-NETWORKDAYS('У10 Ввод'!$D$165,$B10)+1))/Настройки!$E$16*100)</f>
        <v>0</v>
      </c>
      <c r="FE10" s="67" t="n">
        <f aca="false">IF(OR($D10=1,MONTH($B10)&lt;&gt;MONTH(StartDate),'У10 Ввод'!$D$166="",'У10 Ввод'!$E$166="",'У10 Ввод'!$D$166&gt;$B10),0,MAX(0,MIN(1,'У10 Ввод'!$E$166-NETWORKDAYS('У10 Ввод'!$D$166,$B10)+1))/Настройки!$E$16*100)</f>
        <v>0</v>
      </c>
      <c r="FF10" s="67" t="n">
        <f aca="false">IF(OR($D10=1,MONTH($B10)&lt;&gt;MONTH(StartDate),'У10 Ввод'!$D$167="",'У10 Ввод'!$E$167="",'У10 Ввод'!$D$167&gt;$B10),0,MAX(0,MIN(1,'У10 Ввод'!$E$167-NETWORKDAYS('У10 Ввод'!$D$167,$B10)+1))/Настройки!$E$16*100)</f>
        <v>0</v>
      </c>
      <c r="FG10" s="67" t="n">
        <f aca="false">IF(OR($D10=1,MONTH($B10)&lt;&gt;MONTH(StartDate),'У10 Ввод'!$D$168="",'У10 Ввод'!$E$168="",'У10 Ввод'!$D$168&gt;$B10),0,MAX(0,MIN(1,'У10 Ввод'!$E$168-NETWORKDAYS('У10 Ввод'!$D$168,$B10)+1))/Настройки!$E$16*100)</f>
        <v>0</v>
      </c>
      <c r="FH10" s="67" t="n">
        <f aca="false">IF(OR($D10=1,MONTH($B10)&lt;&gt;MONTH(StartDate),'У10 Ввод'!$D$169="",'У10 Ввод'!$E$169="",'У10 Ввод'!$D$169&gt;$B10),0,MAX(0,MIN(1,'У10 Ввод'!$E$169-NETWORKDAYS('У10 Ввод'!$D$169,$B10)+1))/Настройки!$E$16*100)</f>
        <v>0</v>
      </c>
      <c r="FI10" s="67" t="n">
        <f aca="false">IF(OR($D10=1,MONTH($B10)&lt;&gt;MONTH(StartDate),'У10 Ввод'!$D$170="",'У10 Ввод'!$E$170="",'У10 Ввод'!$D$170&gt;$B10),0,MAX(0,MIN(1,'У10 Ввод'!$E$170-NETWORKDAYS('У10 Ввод'!$D$170,$B10)+1))/Настройки!$E$16*100)</f>
        <v>0</v>
      </c>
      <c r="FJ10" s="67" t="n">
        <f aca="false">IF(OR($D10=1,MONTH($B10)&lt;&gt;MONTH(StartDate),'У10 Ввод'!$D$171="",'У10 Ввод'!$E$171="",'У10 Ввод'!$D$171&gt;$B10),0,MAX(0,MIN(1,'У10 Ввод'!$E$171-NETWORKDAYS('У10 Ввод'!$D$171,$B10)+1))/Настройки!$E$16*100)</f>
        <v>0</v>
      </c>
      <c r="FK10" s="67" t="n">
        <f aca="false">IF(OR($D10=1,MONTH($B10)&lt;&gt;MONTH(StartDate),'У10 Ввод'!$D$172="",'У10 Ввод'!$E$172="",'У10 Ввод'!$D$172&gt;$B10),0,MAX(0,MIN(1,'У10 Ввод'!$E$172-NETWORKDAYS('У10 Ввод'!$D$172,$B10)+1))/Настройки!$E$16*100)</f>
        <v>0</v>
      </c>
      <c r="FL10" s="67" t="n">
        <f aca="false">IF(OR($D10=1,MONTH($B10)&lt;&gt;MONTH(StartDate),'У10 Ввод'!$D$173="",'У10 Ввод'!$E$173="",'У10 Ввод'!$D$173&gt;$B10),0,MAX(0,MIN(1,'У10 Ввод'!$E$173-NETWORKDAYS('У10 Ввод'!$D$173,$B10)+1))/Настройки!$E$16*100)</f>
        <v>0</v>
      </c>
      <c r="FM10" s="67" t="n">
        <f aca="false">IF(OR($D10=1,MONTH($B10)&lt;&gt;MONTH(StartDate),'У10 Ввод'!$D$174="",'У10 Ввод'!$E$174="",'У10 Ввод'!$D$174&gt;$B10),0,MAX(0,MIN(1,'У10 Ввод'!$E$174-NETWORKDAYS('У10 Ввод'!$D$174,$B10)+1))/Настройки!$E$16*100)</f>
        <v>0</v>
      </c>
      <c r="FN10" s="67" t="n">
        <f aca="false">IF(OR($D10=1,MONTH($B10)&lt;&gt;MONTH(StartDate),'У10 Ввод'!$D$175="",'У10 Ввод'!$E$175="",'У10 Ввод'!$D$175&gt;$B10),0,MAX(0,MIN(1,'У10 Ввод'!$E$175-NETWORKDAYS('У10 Ввод'!$D$175,$B10)+1))/Настройки!$E$16*100)</f>
        <v>0</v>
      </c>
      <c r="FO10" s="67" t="n">
        <f aca="false">IF(OR($D10=1,MONTH($B10)&lt;&gt;MONTH(StartDate),'У10 Ввод'!$D$176="",'У10 Ввод'!$E$176="",'У10 Ввод'!$D$176&gt;$B10),0,MAX(0,MIN(1,'У10 Ввод'!$E$176-NETWORKDAYS('У10 Ввод'!$D$176,$B10)+1))/Настройки!$E$16*100)</f>
        <v>0</v>
      </c>
      <c r="FP10" s="67" t="n">
        <f aca="false">IF(OR($D10=1,MONTH($B10)&lt;&gt;MONTH(StartDate),'У10 Ввод'!$D$177="",'У10 Ввод'!$E$177="",'У10 Ввод'!$D$177&gt;$B10),0,MAX(0,MIN(1,'У10 Ввод'!$E$177-NETWORKDAYS('У10 Ввод'!$D$177,$B10)+1))/Настройки!$E$16*100)</f>
        <v>0</v>
      </c>
      <c r="FQ10" s="67" t="n">
        <f aca="false">IF(OR($D10=1,MONTH($B10)&lt;&gt;MONTH(StartDate),'У10 Ввод'!$D$178="",'У10 Ввод'!$E$178="",'У10 Ввод'!$D$178&gt;$B10),0,MAX(0,MIN(1,'У10 Ввод'!$E$178-NETWORKDAYS('У10 Ввод'!$D$178,$B10)+1))/Настройки!$E$16*100)</f>
        <v>0</v>
      </c>
      <c r="FR10" s="67" t="n">
        <f aca="false">IF(OR($D10=1,MONTH($B10)&lt;&gt;MONTH(StartDate),'У10 Ввод'!$D$179="",'У10 Ввод'!$E$179="",'У10 Ввод'!$D$179&gt;$B10),0,MAX(0,MIN(1,'У10 Ввод'!$E$179-NETWORKDAYS('У10 Ввод'!$D$179,$B10)+1))/Настройки!$E$16*100)</f>
        <v>0</v>
      </c>
      <c r="FS10" s="67" t="n">
        <f aca="false">IF(OR($D10=1,MONTH($B10)&lt;&gt;MONTH(StartDate),'У10 Ввод'!$D$180="",'У10 Ввод'!$E$180="",'У10 Ввод'!$D$180&gt;$B10),0,MAX(0,MIN(1,'У10 Ввод'!$E$180-NETWORKDAYS('У10 Ввод'!$D$180,$B10)+1))/Настройки!$E$16*100)</f>
        <v>0</v>
      </c>
      <c r="FT10" s="67" t="n">
        <f aca="false">IF(OR($D10=1,MONTH($B10)&lt;&gt;MONTH(StartDate),'У10 Ввод'!$D$181="",'У10 Ввод'!$E$181="",'У10 Ввод'!$D$181&gt;$B10),0,MAX(0,MIN(1,'У10 Ввод'!$E$181-NETWORKDAYS('У10 Ввод'!$D$181,$B10)+1))/Настройки!$E$16*100)</f>
        <v>0</v>
      </c>
      <c r="FU10" s="67" t="n">
        <f aca="false">IF(OR($D10=1,MONTH($B10)&lt;&gt;MONTH(StartDate),'У10 Ввод'!$D$182="",'У10 Ввод'!$E$182="",'У10 Ввод'!$D$182&gt;$B10),0,MAX(0,MIN(1,'У10 Ввод'!$E$182-NETWORKDAYS('У10 Ввод'!$D$182,$B10)+1))/Настройки!$E$16*100)</f>
        <v>0</v>
      </c>
      <c r="FV10" s="67" t="n">
        <f aca="false">IF(OR($D10=1,MONTH($B10)&lt;&gt;MONTH(StartDate),'У10 Ввод'!$D$183="",'У10 Ввод'!$E$183="",'У10 Ввод'!$D$183&gt;$B10),0,MAX(0,MIN(1,'У10 Ввод'!$E$183-NETWORKDAYS('У10 Ввод'!$D$183,$B10)+1))/Настройки!$E$16*100)</f>
        <v>0</v>
      </c>
      <c r="FW10" s="67" t="n">
        <f aca="false">IF(OR($D10=1,MONTH($B10)&lt;&gt;MONTH(StartDate),'У10 Ввод'!$D$184="",'У10 Ввод'!$E$184="",'У10 Ввод'!$D$184&gt;$B10),0,MAX(0,MIN(1,'У10 Ввод'!$E$184-NETWORKDAYS('У10 Ввод'!$D$184,$B10)+1))/Настройки!$E$16*100)</f>
        <v>0</v>
      </c>
      <c r="FX10" s="67" t="n">
        <f aca="false">IF(OR($D10=1,MONTH($B10)&lt;&gt;MONTH(StartDate),'У10 Ввод'!$D$185="",'У10 Ввод'!$E$185="",'У10 Ввод'!$D$185&gt;$B10),0,MAX(0,MIN(1,'У10 Ввод'!$E$185-NETWORKDAYS('У10 Ввод'!$D$185,$B10)+1))/Настройки!$E$16*100)</f>
        <v>0</v>
      </c>
      <c r="FY10" s="67" t="n">
        <f aca="false">IF(OR($D10=1,MONTH($B10)&lt;&gt;MONTH(StartDate),'У10 Ввод'!$D$186="",'У10 Ввод'!$E$186="",'У10 Ввод'!$D$186&gt;$B10),0,MAX(0,MIN(1,'У10 Ввод'!$E$186-NETWORKDAYS('У10 Ввод'!$D$186,$B10)+1))/Настройки!$E$16*100)</f>
        <v>0</v>
      </c>
      <c r="FZ10" s="67" t="n">
        <f aca="false">IF(OR($D10=1,MONTH($B10)&lt;&gt;MONTH(StartDate),'У10 Ввод'!$D$187="",'У10 Ввод'!$E$187="",'У10 Ввод'!$D$187&gt;$B10),0,MAX(0,MIN(1,'У10 Ввод'!$E$187-NETWORKDAYS('У10 Ввод'!$D$187,$B10)+1))/Настройки!$E$16*100)</f>
        <v>0</v>
      </c>
      <c r="GA10" s="67" t="n">
        <f aca="false">IF(OR($D10=1,MONTH($B10)&lt;&gt;MONTH(StartDate),'У10 Ввод'!$D$188="",'У10 Ввод'!$E$188="",'У10 Ввод'!$D$188&gt;$B10),0,MAX(0,MIN(1,'У10 Ввод'!$E$188-NETWORKDAYS('У10 Ввод'!$D$188,$B10)+1))/Настройки!$E$16*100)</f>
        <v>0</v>
      </c>
      <c r="GB10" s="67" t="n">
        <f aca="false">IF(OR($D10=1,MONTH($B10)&lt;&gt;MONTH(StartDate),'У10 Ввод'!$D$189="",'У10 Ввод'!$E$189="",'У10 Ввод'!$D$189&gt;$B10),0,MAX(0,MIN(1,'У10 Ввод'!$E$189-NETWORKDAYS('У10 Ввод'!$D$189,$B10)+1))/Настройки!$E$16*100)</f>
        <v>0</v>
      </c>
      <c r="GC10" s="67" t="n">
        <f aca="false">IF(OR($D10=1,MONTH($B10)&lt;&gt;MONTH(StartDate),'У10 Ввод'!$D$190="",'У10 Ввод'!$E$190="",'У10 Ввод'!$D$190&gt;$B10),0,MAX(0,MIN(1,'У10 Ввод'!$E$190-NETWORKDAYS('У10 Ввод'!$D$190,$B10)+1))/Настройки!$E$16*100)</f>
        <v>0</v>
      </c>
      <c r="GD10" s="67" t="n">
        <f aca="false">IF(OR($D10=1,MONTH($B10)&lt;&gt;MONTH(StartDate),'У10 Ввод'!$D$191="",'У10 Ввод'!$E$191="",'У10 Ввод'!$D$191&gt;$B10),0,MAX(0,MIN(1,'У10 Ввод'!$E$191-NETWORKDAYS('У10 Ввод'!$D$191,$B10)+1))/Настройки!$E$16*100)</f>
        <v>0</v>
      </c>
      <c r="GE10" s="67" t="n">
        <f aca="false">IF(OR($D10=1,MONTH($B10)&lt;&gt;MONTH(StartDate),'У10 Ввод'!$D$192="",'У10 Ввод'!$E$192="",'У10 Ввод'!$D$192&gt;$B10),0,MAX(0,MIN(1,'У10 Ввод'!$E$192-NETWORKDAYS('У10 Ввод'!$D$192,$B10)+1))/Настройки!$E$16*100)</f>
        <v>0</v>
      </c>
      <c r="GF10" s="67" t="n">
        <f aca="false">IF(OR($D10=1,MONTH($B10)&lt;&gt;MONTH(StartDate),'У10 Ввод'!$D$193="",'У10 Ввод'!$E$193="",'У10 Ввод'!$D$193&gt;$B10),0,MAX(0,MIN(1,'У10 Ввод'!$E$193-NETWORKDAYS('У10 Ввод'!$D$193,$B10)+1))/Настройки!$E$16*100)</f>
        <v>0</v>
      </c>
      <c r="GG10" s="67" t="n">
        <f aca="false">IF(OR($D10=1,MONTH($B10)&lt;&gt;MONTH(StartDate),'У10 Ввод'!$D$194="",'У10 Ввод'!$E$194="",'У10 Ввод'!$D$194&gt;$B10),0,MAX(0,MIN(1,'У10 Ввод'!$E$194-NETWORKDAYS('У10 Ввод'!$D$194,$B10)+1))/Настройки!$E$16*100)</f>
        <v>0</v>
      </c>
      <c r="GH10" s="67" t="n">
        <f aca="false">IF(OR($D10=1,MONTH($B10)&lt;&gt;MONTH(StartDate),'У10 Ввод'!$D$195="",'У10 Ввод'!$E$195="",'У10 Ввод'!$D$195&gt;$B10),0,MAX(0,MIN(1,'У10 Ввод'!$E$195-NETWORKDAYS('У10 Ввод'!$D$195,$B10)+1))/Настройки!$E$16*100)</f>
        <v>0</v>
      </c>
      <c r="GI10" s="67" t="n">
        <f aca="false">IF(OR($D10=1,MONTH($B10)&lt;&gt;MONTH(StartDate),'У10 Ввод'!$D$196="",'У10 Ввод'!$E$196="",'У10 Ввод'!$D$196&gt;$B10),0,MAX(0,MIN(1,'У10 Ввод'!$E$196-NETWORKDAYS('У10 Ввод'!$D$196,$B10)+1))/Настройки!$E$16*100)</f>
        <v>0</v>
      </c>
      <c r="GJ10" s="67" t="n">
        <f aca="false">IF(OR($D10=1,MONTH($B10)&lt;&gt;MONTH(StartDate),'У10 Ввод'!$D$197="",'У10 Ввод'!$E$197="",'У10 Ввод'!$D$197&gt;$B10),0,MAX(0,MIN(1,'У10 Ввод'!$E$197-NETWORKDAYS('У10 Ввод'!$D$197,$B10)+1))/Настройки!$E$16*100)</f>
        <v>0</v>
      </c>
      <c r="GK10" s="67" t="n">
        <f aca="false">IF(OR($D10=1,MONTH($B10)&lt;&gt;MONTH(StartDate),'У10 Ввод'!$D$198="",'У10 Ввод'!$E$198="",'У10 Ввод'!$D$198&gt;$B10),0,MAX(0,MIN(1,'У10 Ввод'!$E$198-NETWORKDAYS('У10 Ввод'!$D$198,$B10)+1))/Настройки!$E$16*100)</f>
        <v>0</v>
      </c>
      <c r="GL10" s="67" t="n">
        <f aca="false">IF(OR($D10=1,MONTH($B10)&lt;&gt;MONTH(StartDate),'У10 Ввод'!$D$199="",'У10 Ввод'!$E$199="",'У10 Ввод'!$D$199&gt;$B10),0,MAX(0,MIN(1,'У10 Ввод'!$E$199-NETWORKDAYS('У10 Ввод'!$D$199,$B10)+1))/Настройки!$E$16*100)</f>
        <v>0</v>
      </c>
      <c r="GM10" s="67" t="n">
        <f aca="false">IF(OR($D10=1,MONTH($B10)&lt;&gt;MONTH(StartDate),'У10 Ввод'!$D$200="",'У10 Ввод'!$E$200="",'У10 Ввод'!$D$200&gt;$B10),0,MAX(0,MIN(1,'У10 Ввод'!$E$200-NETWORKDAYS('У10 Ввод'!$D$200,$B10)+1))/Настройки!$E$16*100)</f>
        <v>0</v>
      </c>
      <c r="GN10" s="67" t="n">
        <f aca="false">IF(OR($D10=1,MONTH($B10)&lt;&gt;MONTH(StartDate),'У10 Ввод'!$D$201="",'У10 Ввод'!$E$201="",'У10 Ввод'!$D$201&gt;$B10),0,MAX(0,MIN(1,'У10 Ввод'!$E$201-NETWORKDAYS('У10 Ввод'!$D$201,$B10)+1))/Настройки!$E$16*100)</f>
        <v>0</v>
      </c>
      <c r="GO10" s="67" t="n">
        <f aca="false">IF(OR($D10=1,MONTH($B10)&lt;&gt;MONTH(StartDate),'У10 Ввод'!$D$202="",'У10 Ввод'!$E$202="",'У10 Ввод'!$D$202&gt;$B10),0,MAX(0,MIN(1,'У10 Ввод'!$E$202-NETWORKDAYS('У10 Ввод'!$D$202,$B10)+1))/Настройки!$E$16*100)</f>
        <v>0</v>
      </c>
      <c r="GP10" s="67" t="n">
        <f aca="false">IF(OR($D10=1,MONTH($B10)&lt;&gt;MONTH(StartDate),'У10 Ввод'!$D$203="",'У10 Ввод'!$E$203="",'У10 Ввод'!$D$203&gt;$B10),0,MAX(0,MIN(1,'У10 Ввод'!$E$203-NETWORKDAYS('У10 Ввод'!$D$203,$B10)+1))/Настройки!$E$16*100)</f>
        <v>0</v>
      </c>
      <c r="GQ10" s="67" t="n">
        <f aca="false">IF(OR($D10=1,MONTH($B10)&lt;&gt;MONTH(StartDate),'У10 Ввод'!$D$204="",'У10 Ввод'!$E$204="",'У10 Ввод'!$D$204&gt;$B10),0,MAX(0,MIN(1,'У10 Ввод'!$E$204-NETWORKDAYS('У10 Ввод'!$D$204,$B10)+1))/Настройки!$E$16*100)</f>
        <v>0</v>
      </c>
      <c r="GR10" s="67" t="n">
        <f aca="false">IF(OR($D10=1,MONTH($B10)&lt;&gt;MONTH(StartDate),'У10 Ввод'!$D$205="",'У10 Ввод'!$E$205="",'У10 Ввод'!$D$205&gt;$B10),0,MAX(0,MIN(1,'У10 Ввод'!$E$205-NETWORKDAYS('У10 Ввод'!$D$205,$B10)+1))/Настройки!$E$16*100)</f>
        <v>0</v>
      </c>
      <c r="GS10" s="67" t="n">
        <f aca="false">IF(OR($D10=1,MONTH($B10)&lt;&gt;MONTH(StartDate),'У10 Ввод'!$D$206="",'У10 Ввод'!$E$206="",'У10 Ввод'!$D$206&gt;$B10),0,MAX(0,MIN(1,'У10 Ввод'!$E$206-NETWORKDAYS('У10 Ввод'!$D$206,$B10)+1))/Настройки!$E$16*100)</f>
        <v>0</v>
      </c>
      <c r="GT10" s="67" t="n">
        <f aca="false">IF(OR($D10=1,MONTH($B10)&lt;&gt;MONTH(StartDate),'У10 Ввод'!$D$207="",'У10 Ввод'!$E$207="",'У10 Ввод'!$D$207&gt;$B10),0,MAX(0,MIN(1,'У10 Ввод'!$E$207-NETWORKDAYS('У10 Ввод'!$D$207,$B10)+1))/Настройки!$E$16*100)</f>
        <v>0</v>
      </c>
      <c r="GU10" s="67" t="n">
        <f aca="false">IF(OR($D10=1,MONTH($B10)&lt;&gt;MONTH(StartDate),'У10 Ввод'!$D$208="",'У10 Ввод'!$E$208="",'У10 Ввод'!$D$208&gt;$B10),0,MAX(0,MIN(1,'У10 Ввод'!$E$208-NETWORKDAYS('У10 Ввод'!$D$208,$B10)+1))/Настройки!$E$16*100)</f>
        <v>0</v>
      </c>
      <c r="GV10" s="67" t="n">
        <f aca="false">IF(OR($D10=1,MONTH($B10)&lt;&gt;MONTH(StartDate),'У10 Ввод'!$D$209="",'У10 Ввод'!$E$209="",'У10 Ввод'!$D$209&gt;$B10),0,MAX(0,MIN(1,'У10 Ввод'!$E$209-NETWORKDAYS('У10 Ввод'!$D$209,$B10)+1))/Настройки!$E$16*100)</f>
        <v>0</v>
      </c>
      <c r="GW10" s="67" t="n">
        <f aca="false">IF(OR($D10=1,MONTH($B10)&lt;&gt;MONTH(StartDate),'У10 Ввод'!$D$210="",'У10 Ввод'!$E$210="",'У10 Ввод'!$D$210&gt;$B10),0,MAX(0,MIN(1,'У10 Ввод'!$E$210-NETWORKDAYS('У10 Ввод'!$D$210,$B10)+1))/Настройки!$E$16*100)</f>
        <v>0</v>
      </c>
      <c r="GX10" s="67" t="n">
        <f aca="false">IF(OR($D10=1,MONTH($B10)&lt;&gt;MONTH(StartDate),'У10 Ввод'!$D$211="",'У10 Ввод'!$E$211="",'У10 Ввод'!$D$211&gt;$B10),0,MAX(0,MIN(1,'У10 Ввод'!$E$211-NETWORKDAYS('У10 Ввод'!$D$211,$B10)+1))/Настройки!$E$16*100)</f>
        <v>0</v>
      </c>
      <c r="GY10" s="67" t="n">
        <f aca="false">IF(OR($D10=1,MONTH($B10)&lt;&gt;MONTH(StartDate),'У10 Ввод'!$D$212="",'У10 Ввод'!$E$212="",'У10 Ввод'!$D$212&gt;$B10),0,MAX(0,MIN(1,'У10 Ввод'!$E$212-NETWORKDAYS('У10 Ввод'!$D$212,$B10)+1))/Настройки!$E$16*100)</f>
        <v>0</v>
      </c>
      <c r="GZ10" s="67" t="n">
        <f aca="false">IF(OR($D10=1,MONTH($B10)&lt;&gt;MONTH(StartDate),'У10 Ввод'!$D$213="",'У10 Ввод'!$E$213="",'У10 Ввод'!$D$213&gt;$B10),0,MAX(0,MIN(1,'У10 Ввод'!$E$213-NETWORKDAYS('У10 Ввод'!$D$213,$B10)+1))/Настройки!$E$16*100)</f>
        <v>0</v>
      </c>
      <c r="HA10" s="67" t="n">
        <f aca="false">IF(OR($D10=1,MONTH($B10)&lt;&gt;MONTH(StartDate),'У10 Ввод'!$D$214="",'У10 Ввод'!$E$214="",'У10 Ввод'!$D$214&gt;$B10),0,MAX(0,MIN(1,'У10 Ввод'!$E$214-NETWORKDAYS('У10 Ввод'!$D$214,$B10)+1))/Настройки!$E$16*100)</f>
        <v>0</v>
      </c>
      <c r="HB10" s="67" t="n">
        <f aca="false">IF(OR($D10=1,MONTH($B10)&lt;&gt;MONTH(StartDate),'У10 Ввод'!$D$215="",'У10 Ввод'!$E$215="",'У10 Ввод'!$D$215&gt;$B10),0,MAX(0,MIN(1,'У10 Ввод'!$E$215-NETWORKDAYS('У10 Ввод'!$D$215,$B10)+1))/Настройки!$E$16*100)</f>
        <v>0</v>
      </c>
      <c r="HC10" s="67" t="n">
        <f aca="false">IF(OR($D10=1,MONTH($B10)&lt;&gt;MONTH(StartDate),'У10 Ввод'!$D$216="",'У10 Ввод'!$E$216="",'У10 Ввод'!$D$216&gt;$B10),0,MAX(0,MIN(1,'У10 Ввод'!$E$216-NETWORKDAYS('У10 Ввод'!$D$216,$B10)+1))/Настройки!$E$16*100)</f>
        <v>0</v>
      </c>
      <c r="HD10" s="67" t="n">
        <f aca="false">IF(OR($D10=1,MONTH($B10)&lt;&gt;MONTH(StartDate),'У10 Ввод'!$D$217="",'У10 Ввод'!$E$217="",'У10 Ввод'!$D$217&gt;$B10),0,MAX(0,MIN(1,'У10 Ввод'!$E$217-NETWORKDAYS('У10 Ввод'!$D$217,$B10)+1))/Настройки!$E$16*100)</f>
        <v>0</v>
      </c>
      <c r="HE10" s="67" t="n">
        <f aca="false">IF(OR($D10=1,MONTH($B10)&lt;&gt;MONTH(StartDate),'У10 Ввод'!$D$218="",'У10 Ввод'!$E$218="",'У10 Ввод'!$D$218&gt;$B10),0,MAX(0,MIN(1,'У10 Ввод'!$E$218-NETWORKDAYS('У10 Ввод'!$D$218,$B10)+1))/Настройки!$E$16*100)</f>
        <v>0</v>
      </c>
      <c r="HF10" s="67" t="n">
        <f aca="false">IF(OR($D10=1,MONTH($B10)&lt;&gt;MONTH(StartDate),'У10 Ввод'!$D$219="",'У10 Ввод'!$E$219="",'У10 Ввод'!$D$219&gt;$B10),0,MAX(0,MIN(1,'У10 Ввод'!$E$219-NETWORKDAYS('У10 Ввод'!$D$219,$B10)+1))/Настройки!$E$16*100)</f>
        <v>0</v>
      </c>
      <c r="HG10" s="67" t="n">
        <f aca="false">IF(OR($D10=1,MONTH($B10)&lt;&gt;MONTH(StartDate),'У10 Ввод'!$D$220="",'У10 Ввод'!$E$220="",'У10 Ввод'!$D$220&gt;$B10),0,MAX(0,MIN(1,'У10 Ввод'!$E$220-NETWORKDAYS('У10 Ввод'!$D$220,$B10)+1))/Настройки!$E$16*100)</f>
        <v>0</v>
      </c>
      <c r="HH10" s="67" t="n">
        <f aca="false">IF(OR($D10=1,MONTH($B10)&lt;&gt;MONTH(StartDate),'У10 Ввод'!$D$221="",'У10 Ввод'!$E$221="",'У10 Ввод'!$D$221&gt;$B10),0,MAX(0,MIN(1,'У10 Ввод'!$E$221-NETWORKDAYS('У10 Ввод'!$D$221,$B10)+1))/Настройки!$E$16*100)</f>
        <v>0</v>
      </c>
      <c r="HI10" s="67" t="n">
        <f aca="false">IF(OR($D10=1,MONTH($B10)&lt;&gt;MONTH(StartDate),'У10 Ввод'!$D$222="",'У10 Ввод'!$E$222="",'У10 Ввод'!$D$222&gt;$B10),0,MAX(0,MIN(1,'У10 Ввод'!$E$222-NETWORKDAYS('У10 Ввод'!$D$222,$B10)+1))/Настройки!$E$16*100)</f>
        <v>0</v>
      </c>
      <c r="HJ10" s="67" t="n">
        <f aca="false">IF(OR($D10=1,MONTH($B10)&lt;&gt;MONTH(StartDate),'У10 Ввод'!$D$223="",'У10 Ввод'!$E$223="",'У10 Ввод'!$D$223&gt;$B10),0,MAX(0,MIN(1,'У10 Ввод'!$E$223-NETWORKDAYS('У10 Ввод'!$D$223,$B10)+1))/Настройки!$E$16*100)</f>
        <v>0</v>
      </c>
      <c r="HK10" s="67" t="n">
        <f aca="false">IF(OR($D10=1,MONTH($B10)&lt;&gt;MONTH(StartDate),'У10 Ввод'!$D$224="",'У10 Ввод'!$E$224="",'У10 Ввод'!$D$224&gt;$B10),0,MAX(0,MIN(1,'У10 Ввод'!$E$224-NETWORKDAYS('У10 Ввод'!$D$224,$B10)+1))/Настройки!$E$16*100)</f>
        <v>0</v>
      </c>
      <c r="HL10" s="67" t="n">
        <f aca="false">IF(OR($D10=1,MONTH($B10)&lt;&gt;MONTH(StartDate),'У10 Ввод'!$D$225="",'У10 Ввод'!$E$225="",'У10 Ввод'!$D$225&gt;$B10),0,MAX(0,MIN(1,'У10 Ввод'!$E$225-NETWORKDAYS('У10 Ввод'!$D$225,$B10)+1))/Настройки!$E$16*100)</f>
        <v>0</v>
      </c>
      <c r="HM10" s="67" t="n">
        <f aca="false">IF(OR($D10=1,MONTH($B10)&lt;&gt;MONTH(StartDate),'У10 Ввод'!$D$226="",'У10 Ввод'!$E$226="",'У10 Ввод'!$D$226&gt;$B10),0,MAX(0,MIN(1,'У10 Ввод'!$E$226-NETWORKDAYS('У10 Ввод'!$D$226,$B10)+1))/Настройки!$E$16*100)</f>
        <v>0</v>
      </c>
      <c r="HN10" s="67" t="n">
        <f aca="false">IF(OR($D10=1,MONTH($B10)&lt;&gt;MONTH(StartDate),'У10 Ввод'!$D$227="",'У10 Ввод'!$E$227="",'У10 Ввод'!$D$227&gt;$B10),0,MAX(0,MIN(1,'У10 Ввод'!$E$227-NETWORKDAYS('У10 Ввод'!$D$227,$B10)+1))/Настройки!$E$16*100)</f>
        <v>0</v>
      </c>
      <c r="HO10" s="67" t="n">
        <f aca="false">IF(OR($D10=1,MONTH($B10)&lt;&gt;MONTH(StartDate),'У10 Ввод'!$D$228="",'У10 Ввод'!$E$228="",'У10 Ввод'!$D$228&gt;$B10),0,MAX(0,MIN(1,'У10 Ввод'!$E$228-NETWORKDAYS('У10 Ввод'!$D$228,$B10)+1))/Настройки!$E$16*100)</f>
        <v>0</v>
      </c>
      <c r="HP10" s="67" t="n">
        <f aca="false">IF(OR($D10=1,MONTH($B10)&lt;&gt;MONTH(StartDate),'У10 Ввод'!$D$229="",'У10 Ввод'!$E$229="",'У10 Ввод'!$D$229&gt;$B10),0,MAX(0,MIN(1,'У10 Ввод'!$E$229-NETWORKDAYS('У10 Ввод'!$D$229,$B10)+1))/Настройки!$E$16*100)</f>
        <v>0</v>
      </c>
      <c r="HQ10" s="67" t="n">
        <f aca="false">IF(OR($D10=1,MONTH($B10)&lt;&gt;MONTH(StartDate),'У10 Ввод'!$D$230="",'У10 Ввод'!$E$230="",'У10 Ввод'!$D$230&gt;$B10),0,MAX(0,MIN(1,'У10 Ввод'!$E$230-NETWORKDAYS('У10 Ввод'!$D$230,$B10)+1))/Настройки!$E$16*100)</f>
        <v>0</v>
      </c>
      <c r="HR10" s="67" t="n">
        <f aca="false">IF(OR($D10=1,MONTH($B10)&lt;&gt;MONTH(StartDate),'У10 Ввод'!$D$231="",'У10 Ввод'!$E$231="",'У10 Ввод'!$D$231&gt;$B10),0,MAX(0,MIN(1,'У10 Ввод'!$E$231-NETWORKDAYS('У10 Ввод'!$D$231,$B10)+1))/Настройки!$E$16*100)</f>
        <v>0</v>
      </c>
      <c r="HS10" s="67" t="n">
        <f aca="false">IF(OR($D10=1,MONTH($B10)&lt;&gt;MONTH(StartDate),'У10 Ввод'!$D$232="",'У10 Ввод'!$E$232="",'У10 Ввод'!$D$232&gt;$B10),0,MAX(0,MIN(1,'У10 Ввод'!$E$232-NETWORKDAYS('У10 Ввод'!$D$232,$B10)+1))/Настройки!$E$16*100)</f>
        <v>0</v>
      </c>
      <c r="HT10" s="67" t="n">
        <f aca="false">IF(OR($D10=1,MONTH($B10)&lt;&gt;MONTH(StartDate),'У10 Ввод'!$D$233="",'У10 Ввод'!$E$233="",'У10 Ввод'!$D$233&gt;$B10),0,MAX(0,MIN(1,'У10 Ввод'!$E$233-NETWORKDAYS('У10 Ввод'!$D$233,$B10)+1))/Настройки!$E$16*100)</f>
        <v>0</v>
      </c>
      <c r="HU10" s="67" t="n">
        <f aca="false">IF(OR($D10=1,MONTH($B10)&lt;&gt;MONTH(StartDate),'У10 Ввод'!$D$234="",'У10 Ввод'!$E$234="",'У10 Ввод'!$D$234&gt;$B10),0,MAX(0,MIN(1,'У10 Ввод'!$E$234-NETWORKDAYS('У10 Ввод'!$D$234,$B10)+1))/Настройки!$E$16*100)</f>
        <v>0</v>
      </c>
      <c r="HV10" s="67" t="n">
        <f aca="false">IF(OR($D10=1,MONTH($B10)&lt;&gt;MONTH(StartDate),'У10 Ввод'!$D$235="",'У10 Ввод'!$E$235="",'У10 Ввод'!$D$235&gt;$B10),0,MAX(0,MIN(1,'У10 Ввод'!$E$235-NETWORKDAYS('У10 Ввод'!$D$235,$B10)+1))/Настройки!$E$16*100)</f>
        <v>0</v>
      </c>
      <c r="HW10" s="67" t="n">
        <f aca="false">IF(OR($D10=1,MONTH($B10)&lt;&gt;MONTH(StartDate),'У10 Ввод'!$D$236="",'У10 Ввод'!$E$236="",'У10 Ввод'!$D$236&gt;$B10),0,MAX(0,MIN(1,'У10 Ввод'!$E$236-NETWORKDAYS('У10 Ввод'!$D$236,$B10)+1))/Настройки!$E$16*100)</f>
        <v>0</v>
      </c>
      <c r="HX10" s="67" t="n">
        <f aca="false">IF(OR($D10=1,MONTH($B10)&lt;&gt;MONTH(StartDate),'У10 Ввод'!$D$237="",'У10 Ввод'!$E$237="",'У10 Ввод'!$D$237&gt;$B10),0,MAX(0,MIN(1,'У10 Ввод'!$E$237-NETWORKDAYS('У10 Ввод'!$D$237,$B10)+1))/Настройки!$E$16*100)</f>
        <v>0</v>
      </c>
      <c r="HY10" s="67" t="n">
        <f aca="false">IF(OR($D10=1,MONTH($B10)&lt;&gt;MONTH(StartDate),'У10 Ввод'!$D$238="",'У10 Ввод'!$E$238="",'У10 Ввод'!$D$238&gt;$B10),0,MAX(0,MIN(1,'У10 Ввод'!$E$238-NETWORKDAYS('У10 Ввод'!$D$238,$B10)+1))/Настройки!$E$16*100)</f>
        <v>0</v>
      </c>
      <c r="HZ10" s="67" t="n">
        <f aca="false">IF(OR($D10=1,MONTH($B10)&lt;&gt;MONTH(StartDate),'У10 Ввод'!$D$239="",'У10 Ввод'!$E$239="",'У10 Ввод'!$D$239&gt;$B10),0,MAX(0,MIN(1,'У10 Ввод'!$E$239-NETWORKDAYS('У10 Ввод'!$D$239,$B10)+1))/Настройки!$E$16*100)</f>
        <v>0</v>
      </c>
      <c r="IA10" s="67" t="n">
        <f aca="false">IF(OR($D10=1,MONTH($B10)&lt;&gt;MONTH(StartDate),'У10 Ввод'!$D$240="",'У10 Ввод'!$E$240="",'У10 Ввод'!$D$240&gt;$B10),0,MAX(0,MIN(1,'У10 Ввод'!$E$240-NETWORKDAYS('У10 Ввод'!$D$240,$B10)+1))/Настройки!$E$16*100)</f>
        <v>0</v>
      </c>
      <c r="IB10" s="67" t="n">
        <f aca="false">IF(OR($D10=1,MONTH($B10)&lt;&gt;MONTH(StartDate),'У10 Ввод'!$D$241="",'У10 Ввод'!$E$241="",'У10 Ввод'!$D$241&gt;$B10),0,MAX(0,MIN(1,'У10 Ввод'!$E$241-NETWORKDAYS('У10 Ввод'!$D$241,$B10)+1))/Настройки!$E$16*100)</f>
        <v>0</v>
      </c>
      <c r="IC10" s="67" t="n">
        <f aca="false">IF(OR($D10=1,MONTH($B10)&lt;&gt;MONTH(StartDate),'У10 Ввод'!$D$242="",'У10 Ввод'!$E$242="",'У10 Ввод'!$D$242&gt;$B10),0,MAX(0,MIN(1,'У10 Ввод'!$E$242-NETWORKDAYS('У10 Ввод'!$D$242,$B10)+1))/Настройки!$E$16*100)</f>
        <v>0</v>
      </c>
      <c r="ID10" s="67" t="n">
        <f aca="false">IF(OR($D10=1,MONTH($B10)&lt;&gt;MONTH(StartDate),'У10 Ввод'!$D$243="",'У10 Ввод'!$E$243="",'У10 Ввод'!$D$243&gt;$B10),0,MAX(0,MIN(1,'У10 Ввод'!$E$243-NETWORKDAYS('У10 Ввод'!$D$243,$B10)+1))/Настройки!$E$16*100)</f>
        <v>0</v>
      </c>
      <c r="IE10" s="67" t="n">
        <f aca="false">IF(OR($D10=1,MONTH($B10)&lt;&gt;MONTH(StartDate),'У10 Ввод'!$D$244="",'У10 Ввод'!$E$244="",'У10 Ввод'!$D$244&gt;$B10),0,MAX(0,MIN(1,'У10 Ввод'!$E$244-NETWORKDAYS('У10 Ввод'!$D$244,$B10)+1))/Настройки!$E$16*100)</f>
        <v>0</v>
      </c>
      <c r="IF10" s="67" t="n">
        <f aca="false">IF(OR($D10=1,MONTH($B10)&lt;&gt;MONTH(StartDate),'У10 Ввод'!$D$245="",'У10 Ввод'!$E$245="",'У10 Ввод'!$D$245&gt;$B10),0,MAX(0,MIN(1,'У10 Ввод'!$E$245-NETWORKDAYS('У10 Ввод'!$D$245,$B10)+1))/Настройки!$E$16*100)</f>
        <v>0</v>
      </c>
      <c r="IG10" s="67" t="n">
        <f aca="false">IF(OR($D10=1,MONTH($B10)&lt;&gt;MONTH(StartDate),'У10 Ввод'!$D$246="",'У10 Ввод'!$E$246="",'У10 Ввод'!$D$246&gt;$B10),0,MAX(0,MIN(1,'У10 Ввод'!$E$246-NETWORKDAYS('У10 Ввод'!$D$246,$B10)+1))/Настройки!$E$16*100)</f>
        <v>0</v>
      </c>
      <c r="IH10" s="67" t="n">
        <f aca="false">IF(OR($D10=1,MONTH($B10)&lt;&gt;MONTH(StartDate),'У10 Ввод'!$D$247="",'У10 Ввод'!$E$247="",'У10 Ввод'!$D$247&gt;$B10),0,MAX(0,MIN(1,'У10 Ввод'!$E$247-NETWORKDAYS('У10 Ввод'!$D$247,$B10)+1))/Настройки!$E$16*100)</f>
        <v>0</v>
      </c>
      <c r="II10" s="67" t="n">
        <f aca="false">IF(OR($D10=1,MONTH($B10)&lt;&gt;MONTH(StartDate),'У10 Ввод'!$D$248="",'У10 Ввод'!$E$248="",'У10 Ввод'!$D$248&gt;$B10),0,MAX(0,MIN(1,'У10 Ввод'!$E$248-NETWORKDAYS('У10 Ввод'!$D$248,$B10)+1))/Настройки!$E$16*100)</f>
        <v>0</v>
      </c>
      <c r="IJ10" s="67" t="n">
        <f aca="false">IF(OR($D10=1,MONTH($B10)&lt;&gt;MONTH(StartDate),'У10 Ввод'!$D$249="",'У10 Ввод'!$E$249="",'У10 Ввод'!$D$249&gt;$B10),0,MAX(0,MIN(1,'У10 Ввод'!$E$249-NETWORKDAYS('У10 Ввод'!$D$249,$B10)+1))/Настройки!$E$16*100)</f>
        <v>0</v>
      </c>
      <c r="IK10" s="67" t="n">
        <f aca="false">IF(OR($D10=1,MONTH($B10)&lt;&gt;MONTH(StartDate),'У10 Ввод'!$D$250="",'У10 Ввод'!$E$250="",'У10 Ввод'!$D$250&gt;$B10),0,MAX(0,MIN(1,'У10 Ввод'!$E$250-NETWORKDAYS('У10 Ввод'!$D$250,$B10)+1))/Настройки!$E$16*100)</f>
        <v>0</v>
      </c>
      <c r="IL10" s="67" t="n">
        <f aca="false">IF(OR($D10=1,MONTH($B10)&lt;&gt;MONTH(StartDate),'У10 Ввод'!$D$251="",'У10 Ввод'!$E$251="",'У10 Ввод'!$D$251&gt;$B10),0,MAX(0,MIN(1,'У10 Ввод'!$E$251-NETWORKDAYS('У10 Ввод'!$D$251,$B10)+1))/Настройки!$E$16*100)</f>
        <v>0</v>
      </c>
    </row>
    <row r="11" customFormat="false" ht="15" hidden="false" customHeight="true" outlineLevel="0" collapsed="false">
      <c r="A11" s="49" t="n">
        <v>10</v>
      </c>
      <c r="B11" s="66" t="n">
        <f aca="false">StartDate+9</f>
        <v>46213</v>
      </c>
      <c r="C11" s="49" t="str">
        <f aca="false">CHOOSE(WEEKDAY(B11,2),"Пн","Вт","Ср","Чт","Пт","Сб","Вс")</f>
        <v>Пт</v>
      </c>
      <c r="D11" s="49" t="n">
        <f aca="false">IF(WEEKDAY(B11,2)&gt;5,1,0)</f>
        <v>0</v>
      </c>
      <c r="E11" s="63" t="n">
        <f aca="false">ROUND(SUM(G11:IL11),1)</f>
        <v>0</v>
      </c>
      <c r="F11" s="49" t="n">
        <f aca="false">IF(OR(MONTH(B11)&lt;&gt;MONTH(StartDate),D11=1),"",100)</f>
        <v>100</v>
      </c>
      <c r="G11" s="67" t="n">
        <f aca="false">IF(OR($D11=1,MONTH($B11)&lt;&gt;MONTH(StartDate),'У10 Ввод'!$D$12="",'У10 Ввод'!$E$12="",'У10 Ввод'!$D$12&gt;$B11),0,MAX(0,MIN(1,'У10 Ввод'!$E$12-NETWORKDAYS('У10 Ввод'!$D$12,$B11)+1))/Настройки!$E$16*100)</f>
        <v>0</v>
      </c>
      <c r="H11" s="67" t="n">
        <f aca="false">IF(OR($D11=1,MONTH($B11)&lt;&gt;MONTH(StartDate),'У10 Ввод'!$D$13="",'У10 Ввод'!$E$13="",'У10 Ввод'!$D$13&gt;$B11),0,MAX(0,MIN(1,'У10 Ввод'!$E$13-NETWORKDAYS('У10 Ввод'!$D$13,$B11)+1))/Настройки!$E$16*100)</f>
        <v>0</v>
      </c>
      <c r="I11" s="67" t="n">
        <f aca="false">IF(OR($D11=1,MONTH($B11)&lt;&gt;MONTH(StartDate),'У10 Ввод'!$D$14="",'У10 Ввод'!$E$14="",'У10 Ввод'!$D$14&gt;$B11),0,MAX(0,MIN(1,'У10 Ввод'!$E$14-NETWORKDAYS('У10 Ввод'!$D$14,$B11)+1))/Настройки!$E$16*100)</f>
        <v>0</v>
      </c>
      <c r="J11" s="67" t="n">
        <f aca="false">IF(OR($D11=1,MONTH($B11)&lt;&gt;MONTH(StartDate),'У10 Ввод'!$D$15="",'У10 Ввод'!$E$15="",'У10 Ввод'!$D$15&gt;$B11),0,MAX(0,MIN(1,'У10 Ввод'!$E$15-NETWORKDAYS('У10 Ввод'!$D$15,$B11)+1))/Настройки!$E$16*100)</f>
        <v>0</v>
      </c>
      <c r="K11" s="67" t="n">
        <f aca="false">IF(OR($D11=1,MONTH($B11)&lt;&gt;MONTH(StartDate),'У10 Ввод'!$D$16="",'У10 Ввод'!$E$16="",'У10 Ввод'!$D$16&gt;$B11),0,MAX(0,MIN(1,'У10 Ввод'!$E$16-NETWORKDAYS('У10 Ввод'!$D$16,$B11)+1))/Настройки!$E$16*100)</f>
        <v>0</v>
      </c>
      <c r="L11" s="67" t="n">
        <f aca="false">IF(OR($D11=1,MONTH($B11)&lt;&gt;MONTH(StartDate),'У10 Ввод'!$D$17="",'У10 Ввод'!$E$17="",'У10 Ввод'!$D$17&gt;$B11),0,MAX(0,MIN(1,'У10 Ввод'!$E$17-NETWORKDAYS('У10 Ввод'!$D$17,$B11)+1))/Настройки!$E$16*100)</f>
        <v>0</v>
      </c>
      <c r="M11" s="67" t="n">
        <f aca="false">IF(OR($D11=1,MONTH($B11)&lt;&gt;MONTH(StartDate),'У10 Ввод'!$D$18="",'У10 Ввод'!$E$18="",'У10 Ввод'!$D$18&gt;$B11),0,MAX(0,MIN(1,'У10 Ввод'!$E$18-NETWORKDAYS('У10 Ввод'!$D$18,$B11)+1))/Настройки!$E$16*100)</f>
        <v>0</v>
      </c>
      <c r="N11" s="67" t="n">
        <f aca="false">IF(OR($D11=1,MONTH($B11)&lt;&gt;MONTH(StartDate),'У10 Ввод'!$D$19="",'У10 Ввод'!$E$19="",'У10 Ввод'!$D$19&gt;$B11),0,MAX(0,MIN(1,'У10 Ввод'!$E$19-NETWORKDAYS('У10 Ввод'!$D$19,$B11)+1))/Настройки!$E$16*100)</f>
        <v>0</v>
      </c>
      <c r="O11" s="67" t="n">
        <f aca="false">IF(OR($D11=1,MONTH($B11)&lt;&gt;MONTH(StartDate),'У10 Ввод'!$D$20="",'У10 Ввод'!$E$20="",'У10 Ввод'!$D$20&gt;$B11),0,MAX(0,MIN(1,'У10 Ввод'!$E$20-NETWORKDAYS('У10 Ввод'!$D$20,$B11)+1))/Настройки!$E$16*100)</f>
        <v>0</v>
      </c>
      <c r="P11" s="67" t="n">
        <f aca="false">IF(OR($D11=1,MONTH($B11)&lt;&gt;MONTH(StartDate),'У10 Ввод'!$D$21="",'У10 Ввод'!$E$21="",'У10 Ввод'!$D$21&gt;$B11),0,MAX(0,MIN(1,'У10 Ввод'!$E$21-NETWORKDAYS('У10 Ввод'!$D$21,$B11)+1))/Настройки!$E$16*100)</f>
        <v>0</v>
      </c>
      <c r="Q11" s="67" t="n">
        <f aca="false">IF(OR($D11=1,MONTH($B11)&lt;&gt;MONTH(StartDate),'У10 Ввод'!$D$22="",'У10 Ввод'!$E$22="",'У10 Ввод'!$D$22&gt;$B11),0,MAX(0,MIN(1,'У10 Ввод'!$E$22-NETWORKDAYS('У10 Ввод'!$D$22,$B11)+1))/Настройки!$E$16*100)</f>
        <v>0</v>
      </c>
      <c r="R11" s="67" t="n">
        <f aca="false">IF(OR($D11=1,MONTH($B11)&lt;&gt;MONTH(StartDate),'У10 Ввод'!$D$23="",'У10 Ввод'!$E$23="",'У10 Ввод'!$D$23&gt;$B11),0,MAX(0,MIN(1,'У10 Ввод'!$E$23-NETWORKDAYS('У10 Ввод'!$D$23,$B11)+1))/Настройки!$E$16*100)</f>
        <v>0</v>
      </c>
      <c r="S11" s="67" t="n">
        <f aca="false">IF(OR($D11=1,MONTH($B11)&lt;&gt;MONTH(StartDate),'У10 Ввод'!$D$24="",'У10 Ввод'!$E$24="",'У10 Ввод'!$D$24&gt;$B11),0,MAX(0,MIN(1,'У10 Ввод'!$E$24-NETWORKDAYS('У10 Ввод'!$D$24,$B11)+1))/Настройки!$E$16*100)</f>
        <v>0</v>
      </c>
      <c r="T11" s="67" t="n">
        <f aca="false">IF(OR($D11=1,MONTH($B11)&lt;&gt;MONTH(StartDate),'У10 Ввод'!$D$25="",'У10 Ввод'!$E$25="",'У10 Ввод'!$D$25&gt;$B11),0,MAX(0,MIN(1,'У10 Ввод'!$E$25-NETWORKDAYS('У10 Ввод'!$D$25,$B11)+1))/Настройки!$E$16*100)</f>
        <v>0</v>
      </c>
      <c r="U11" s="67" t="n">
        <f aca="false">IF(OR($D11=1,MONTH($B11)&lt;&gt;MONTH(StartDate),'У10 Ввод'!$D$26="",'У10 Ввод'!$E$26="",'У10 Ввод'!$D$26&gt;$B11),0,MAX(0,MIN(1,'У10 Ввод'!$E$26-NETWORKDAYS('У10 Ввод'!$D$26,$B11)+1))/Настройки!$E$16*100)</f>
        <v>0</v>
      </c>
      <c r="V11" s="67" t="n">
        <f aca="false">IF(OR($D11=1,MONTH($B11)&lt;&gt;MONTH(StartDate),'У10 Ввод'!$D$27="",'У10 Ввод'!$E$27="",'У10 Ввод'!$D$27&gt;$B11),0,MAX(0,MIN(1,'У10 Ввод'!$E$27-NETWORKDAYS('У10 Ввод'!$D$27,$B11)+1))/Настройки!$E$16*100)</f>
        <v>0</v>
      </c>
      <c r="W11" s="67" t="n">
        <f aca="false">IF(OR($D11=1,MONTH($B11)&lt;&gt;MONTH(StartDate),'У10 Ввод'!$D$28="",'У10 Ввод'!$E$28="",'У10 Ввод'!$D$28&gt;$B11),0,MAX(0,MIN(1,'У10 Ввод'!$E$28-NETWORKDAYS('У10 Ввод'!$D$28,$B11)+1))/Настройки!$E$16*100)</f>
        <v>0</v>
      </c>
      <c r="X11" s="67" t="n">
        <f aca="false">IF(OR($D11=1,MONTH($B11)&lt;&gt;MONTH(StartDate),'У10 Ввод'!$D$29="",'У10 Ввод'!$E$29="",'У10 Ввод'!$D$29&gt;$B11),0,MAX(0,MIN(1,'У10 Ввод'!$E$29-NETWORKDAYS('У10 Ввод'!$D$29,$B11)+1))/Настройки!$E$16*100)</f>
        <v>0</v>
      </c>
      <c r="Y11" s="67" t="n">
        <f aca="false">IF(OR($D11=1,MONTH($B11)&lt;&gt;MONTH(StartDate),'У10 Ввод'!$D$30="",'У10 Ввод'!$E$30="",'У10 Ввод'!$D$30&gt;$B11),0,MAX(0,MIN(1,'У10 Ввод'!$E$30-NETWORKDAYS('У10 Ввод'!$D$30,$B11)+1))/Настройки!$E$16*100)</f>
        <v>0</v>
      </c>
      <c r="Z11" s="67" t="n">
        <f aca="false">IF(OR($D11=1,MONTH($B11)&lt;&gt;MONTH(StartDate),'У10 Ввод'!$D$31="",'У10 Ввод'!$E$31="",'У10 Ввод'!$D$31&gt;$B11),0,MAX(0,MIN(1,'У10 Ввод'!$E$31-NETWORKDAYS('У10 Ввод'!$D$31,$B11)+1))/Настройки!$E$16*100)</f>
        <v>0</v>
      </c>
      <c r="AA11" s="67" t="n">
        <f aca="false">IF(OR($D11=1,MONTH($B11)&lt;&gt;MONTH(StartDate),'У10 Ввод'!$D$32="",'У10 Ввод'!$E$32="",'У10 Ввод'!$D$32&gt;$B11),0,MAX(0,MIN(1,'У10 Ввод'!$E$32-NETWORKDAYS('У10 Ввод'!$D$32,$B11)+1))/Настройки!$E$16*100)</f>
        <v>0</v>
      </c>
      <c r="AB11" s="67" t="n">
        <f aca="false">IF(OR($D11=1,MONTH($B11)&lt;&gt;MONTH(StartDate),'У10 Ввод'!$D$33="",'У10 Ввод'!$E$33="",'У10 Ввод'!$D$33&gt;$B11),0,MAX(0,MIN(1,'У10 Ввод'!$E$33-NETWORKDAYS('У10 Ввод'!$D$33,$B11)+1))/Настройки!$E$16*100)</f>
        <v>0</v>
      </c>
      <c r="AC11" s="67" t="n">
        <f aca="false">IF(OR($D11=1,MONTH($B11)&lt;&gt;MONTH(StartDate),'У10 Ввод'!$D$34="",'У10 Ввод'!$E$34="",'У10 Ввод'!$D$34&gt;$B11),0,MAX(0,MIN(1,'У10 Ввод'!$E$34-NETWORKDAYS('У10 Ввод'!$D$34,$B11)+1))/Настройки!$E$16*100)</f>
        <v>0</v>
      </c>
      <c r="AD11" s="67" t="n">
        <f aca="false">IF(OR($D11=1,MONTH($B11)&lt;&gt;MONTH(StartDate),'У10 Ввод'!$D$35="",'У10 Ввод'!$E$35="",'У10 Ввод'!$D$35&gt;$B11),0,MAX(0,MIN(1,'У10 Ввод'!$E$35-NETWORKDAYS('У10 Ввод'!$D$35,$B11)+1))/Настройки!$E$16*100)</f>
        <v>0</v>
      </c>
      <c r="AE11" s="67" t="n">
        <f aca="false">IF(OR($D11=1,MONTH($B11)&lt;&gt;MONTH(StartDate),'У10 Ввод'!$D$36="",'У10 Ввод'!$E$36="",'У10 Ввод'!$D$36&gt;$B11),0,MAX(0,MIN(1,'У10 Ввод'!$E$36-NETWORKDAYS('У10 Ввод'!$D$36,$B11)+1))/Настройки!$E$16*100)</f>
        <v>0</v>
      </c>
      <c r="AF11" s="67" t="n">
        <f aca="false">IF(OR($D11=1,MONTH($B11)&lt;&gt;MONTH(StartDate),'У10 Ввод'!$D$37="",'У10 Ввод'!$E$37="",'У10 Ввод'!$D$37&gt;$B11),0,MAX(0,MIN(1,'У10 Ввод'!$E$37-NETWORKDAYS('У10 Ввод'!$D$37,$B11)+1))/Настройки!$E$16*100)</f>
        <v>0</v>
      </c>
      <c r="AG11" s="67" t="n">
        <f aca="false">IF(OR($D11=1,MONTH($B11)&lt;&gt;MONTH(StartDate),'У10 Ввод'!$D$38="",'У10 Ввод'!$E$38="",'У10 Ввод'!$D$38&gt;$B11),0,MAX(0,MIN(1,'У10 Ввод'!$E$38-NETWORKDAYS('У10 Ввод'!$D$38,$B11)+1))/Настройки!$E$16*100)</f>
        <v>0</v>
      </c>
      <c r="AH11" s="67" t="n">
        <f aca="false">IF(OR($D11=1,MONTH($B11)&lt;&gt;MONTH(StartDate),'У10 Ввод'!$D$39="",'У10 Ввод'!$E$39="",'У10 Ввод'!$D$39&gt;$B11),0,MAX(0,MIN(1,'У10 Ввод'!$E$39-NETWORKDAYS('У10 Ввод'!$D$39,$B11)+1))/Настройки!$E$16*100)</f>
        <v>0</v>
      </c>
      <c r="AI11" s="67" t="n">
        <f aca="false">IF(OR($D11=1,MONTH($B11)&lt;&gt;MONTH(StartDate),'У10 Ввод'!$D$40="",'У10 Ввод'!$E$40="",'У10 Ввод'!$D$40&gt;$B11),0,MAX(0,MIN(1,'У10 Ввод'!$E$40-NETWORKDAYS('У10 Ввод'!$D$40,$B11)+1))/Настройки!$E$16*100)</f>
        <v>0</v>
      </c>
      <c r="AJ11" s="67" t="n">
        <f aca="false">IF(OR($D11=1,MONTH($B11)&lt;&gt;MONTH(StartDate),'У10 Ввод'!$D$41="",'У10 Ввод'!$E$41="",'У10 Ввод'!$D$41&gt;$B11),0,MAX(0,MIN(1,'У10 Ввод'!$E$41-NETWORKDAYS('У10 Ввод'!$D$41,$B11)+1))/Настройки!$E$16*100)</f>
        <v>0</v>
      </c>
      <c r="AK11" s="67" t="n">
        <f aca="false">IF(OR($D11=1,MONTH($B11)&lt;&gt;MONTH(StartDate),'У10 Ввод'!$D$42="",'У10 Ввод'!$E$42="",'У10 Ввод'!$D$42&gt;$B11),0,MAX(0,MIN(1,'У10 Ввод'!$E$42-NETWORKDAYS('У10 Ввод'!$D$42,$B11)+1))/Настройки!$E$16*100)</f>
        <v>0</v>
      </c>
      <c r="AL11" s="67" t="n">
        <f aca="false">IF(OR($D11=1,MONTH($B11)&lt;&gt;MONTH(StartDate),'У10 Ввод'!$D$43="",'У10 Ввод'!$E$43="",'У10 Ввод'!$D$43&gt;$B11),0,MAX(0,MIN(1,'У10 Ввод'!$E$43-NETWORKDAYS('У10 Ввод'!$D$43,$B11)+1))/Настройки!$E$16*100)</f>
        <v>0</v>
      </c>
      <c r="AM11" s="67" t="n">
        <f aca="false">IF(OR($D11=1,MONTH($B11)&lt;&gt;MONTH(StartDate),'У10 Ввод'!$D$44="",'У10 Ввод'!$E$44="",'У10 Ввод'!$D$44&gt;$B11),0,MAX(0,MIN(1,'У10 Ввод'!$E$44-NETWORKDAYS('У10 Ввод'!$D$44,$B11)+1))/Настройки!$E$16*100)</f>
        <v>0</v>
      </c>
      <c r="AN11" s="67" t="n">
        <f aca="false">IF(OR($D11=1,MONTH($B11)&lt;&gt;MONTH(StartDate),'У10 Ввод'!$D$45="",'У10 Ввод'!$E$45="",'У10 Ввод'!$D$45&gt;$B11),0,MAX(0,MIN(1,'У10 Ввод'!$E$45-NETWORKDAYS('У10 Ввод'!$D$45,$B11)+1))/Настройки!$E$16*100)</f>
        <v>0</v>
      </c>
      <c r="AO11" s="67" t="n">
        <f aca="false">IF(OR($D11=1,MONTH($B11)&lt;&gt;MONTH(StartDate),'У10 Ввод'!$D$46="",'У10 Ввод'!$E$46="",'У10 Ввод'!$D$46&gt;$B11),0,MAX(0,MIN(1,'У10 Ввод'!$E$46-NETWORKDAYS('У10 Ввод'!$D$46,$B11)+1))/Настройки!$E$16*100)</f>
        <v>0</v>
      </c>
      <c r="AP11" s="67" t="n">
        <f aca="false">IF(OR($D11=1,MONTH($B11)&lt;&gt;MONTH(StartDate),'У10 Ввод'!$D$47="",'У10 Ввод'!$E$47="",'У10 Ввод'!$D$47&gt;$B11),0,MAX(0,MIN(1,'У10 Ввод'!$E$47-NETWORKDAYS('У10 Ввод'!$D$47,$B11)+1))/Настройки!$E$16*100)</f>
        <v>0</v>
      </c>
      <c r="AQ11" s="67" t="n">
        <f aca="false">IF(OR($D11=1,MONTH($B11)&lt;&gt;MONTH(StartDate),'У10 Ввод'!$D$48="",'У10 Ввод'!$E$48="",'У10 Ввод'!$D$48&gt;$B11),0,MAX(0,MIN(1,'У10 Ввод'!$E$48-NETWORKDAYS('У10 Ввод'!$D$48,$B11)+1))/Настройки!$E$16*100)</f>
        <v>0</v>
      </c>
      <c r="AR11" s="67" t="n">
        <f aca="false">IF(OR($D11=1,MONTH($B11)&lt;&gt;MONTH(StartDate),'У10 Ввод'!$D$49="",'У10 Ввод'!$E$49="",'У10 Ввод'!$D$49&gt;$B11),0,MAX(0,MIN(1,'У10 Ввод'!$E$49-NETWORKDAYS('У10 Ввод'!$D$49,$B11)+1))/Настройки!$E$16*100)</f>
        <v>0</v>
      </c>
      <c r="AS11" s="67" t="n">
        <f aca="false">IF(OR($D11=1,MONTH($B11)&lt;&gt;MONTH(StartDate),'У10 Ввод'!$D$50="",'У10 Ввод'!$E$50="",'У10 Ввод'!$D$50&gt;$B11),0,MAX(0,MIN(1,'У10 Ввод'!$E$50-NETWORKDAYS('У10 Ввод'!$D$50,$B11)+1))/Настройки!$E$16*100)</f>
        <v>0</v>
      </c>
      <c r="AT11" s="67" t="n">
        <f aca="false">IF(OR($D11=1,MONTH($B11)&lt;&gt;MONTH(StartDate),'У10 Ввод'!$D$51="",'У10 Ввод'!$E$51="",'У10 Ввод'!$D$51&gt;$B11),0,MAX(0,MIN(1,'У10 Ввод'!$E$51-NETWORKDAYS('У10 Ввод'!$D$51,$B11)+1))/Настройки!$E$16*100)</f>
        <v>0</v>
      </c>
      <c r="AU11" s="67" t="n">
        <f aca="false">IF(OR($D11=1,MONTH($B11)&lt;&gt;MONTH(StartDate),'У10 Ввод'!$D$52="",'У10 Ввод'!$E$52="",'У10 Ввод'!$D$52&gt;$B11),0,MAX(0,MIN(1,'У10 Ввод'!$E$52-NETWORKDAYS('У10 Ввод'!$D$52,$B11)+1))/Настройки!$E$16*100)</f>
        <v>0</v>
      </c>
      <c r="AV11" s="67" t="n">
        <f aca="false">IF(OR($D11=1,MONTH($B11)&lt;&gt;MONTH(StartDate),'У10 Ввод'!$D$53="",'У10 Ввод'!$E$53="",'У10 Ввод'!$D$53&gt;$B11),0,MAX(0,MIN(1,'У10 Ввод'!$E$53-NETWORKDAYS('У10 Ввод'!$D$53,$B11)+1))/Настройки!$E$16*100)</f>
        <v>0</v>
      </c>
      <c r="AW11" s="67" t="n">
        <f aca="false">IF(OR($D11=1,MONTH($B11)&lt;&gt;MONTH(StartDate),'У10 Ввод'!$D$54="",'У10 Ввод'!$E$54="",'У10 Ввод'!$D$54&gt;$B11),0,MAX(0,MIN(1,'У10 Ввод'!$E$54-NETWORKDAYS('У10 Ввод'!$D$54,$B11)+1))/Настройки!$E$16*100)</f>
        <v>0</v>
      </c>
      <c r="AX11" s="67" t="n">
        <f aca="false">IF(OR($D11=1,MONTH($B11)&lt;&gt;MONTH(StartDate),'У10 Ввод'!$D$55="",'У10 Ввод'!$E$55="",'У10 Ввод'!$D$55&gt;$B11),0,MAX(0,MIN(1,'У10 Ввод'!$E$55-NETWORKDAYS('У10 Ввод'!$D$55,$B11)+1))/Настройки!$E$16*100)</f>
        <v>0</v>
      </c>
      <c r="AY11" s="67" t="n">
        <f aca="false">IF(OR($D11=1,MONTH($B11)&lt;&gt;MONTH(StartDate),'У10 Ввод'!$D$56="",'У10 Ввод'!$E$56="",'У10 Ввод'!$D$56&gt;$B11),0,MAX(0,MIN(1,'У10 Ввод'!$E$56-NETWORKDAYS('У10 Ввод'!$D$56,$B11)+1))/Настройки!$E$16*100)</f>
        <v>0</v>
      </c>
      <c r="AZ11" s="67" t="n">
        <f aca="false">IF(OR($D11=1,MONTH($B11)&lt;&gt;MONTH(StartDate),'У10 Ввод'!$D$57="",'У10 Ввод'!$E$57="",'У10 Ввод'!$D$57&gt;$B11),0,MAX(0,MIN(1,'У10 Ввод'!$E$57-NETWORKDAYS('У10 Ввод'!$D$57,$B11)+1))/Настройки!$E$16*100)</f>
        <v>0</v>
      </c>
      <c r="BA11" s="67" t="n">
        <f aca="false">IF(OR($D11=1,MONTH($B11)&lt;&gt;MONTH(StartDate),'У10 Ввод'!$D$58="",'У10 Ввод'!$E$58="",'У10 Ввод'!$D$58&gt;$B11),0,MAX(0,MIN(1,'У10 Ввод'!$E$58-NETWORKDAYS('У10 Ввод'!$D$58,$B11)+1))/Настройки!$E$16*100)</f>
        <v>0</v>
      </c>
      <c r="BB11" s="67" t="n">
        <f aca="false">IF(OR($D11=1,MONTH($B11)&lt;&gt;MONTH(StartDate),'У10 Ввод'!$D$59="",'У10 Ввод'!$E$59="",'У10 Ввод'!$D$59&gt;$B11),0,MAX(0,MIN(1,'У10 Ввод'!$E$59-NETWORKDAYS('У10 Ввод'!$D$59,$B11)+1))/Настройки!$E$16*100)</f>
        <v>0</v>
      </c>
      <c r="BC11" s="67" t="n">
        <f aca="false">IF(OR($D11=1,MONTH($B11)&lt;&gt;MONTH(StartDate),'У10 Ввод'!$D$60="",'У10 Ввод'!$E$60="",'У10 Ввод'!$D$60&gt;$B11),0,MAX(0,MIN(1,'У10 Ввод'!$E$60-NETWORKDAYS('У10 Ввод'!$D$60,$B11)+1))/Настройки!$E$16*100)</f>
        <v>0</v>
      </c>
      <c r="BD11" s="67" t="n">
        <f aca="false">IF(OR($D11=1,MONTH($B11)&lt;&gt;MONTH(StartDate),'У10 Ввод'!$D$61="",'У10 Ввод'!$E$61="",'У10 Ввод'!$D$61&gt;$B11),0,MAX(0,MIN(1,'У10 Ввод'!$E$61-NETWORKDAYS('У10 Ввод'!$D$61,$B11)+1))/Настройки!$E$16*100)</f>
        <v>0</v>
      </c>
      <c r="BE11" s="67" t="n">
        <f aca="false">IF(OR($D11=1,MONTH($B11)&lt;&gt;MONTH(StartDate),'У10 Ввод'!$D$62="",'У10 Ввод'!$E$62="",'У10 Ввод'!$D$62&gt;$B11),0,MAX(0,MIN(1,'У10 Ввод'!$E$62-NETWORKDAYS('У10 Ввод'!$D$62,$B11)+1))/Настройки!$E$16*100)</f>
        <v>0</v>
      </c>
      <c r="BF11" s="67" t="n">
        <f aca="false">IF(OR($D11=1,MONTH($B11)&lt;&gt;MONTH(StartDate),'У10 Ввод'!$D$63="",'У10 Ввод'!$E$63="",'У10 Ввод'!$D$63&gt;$B11),0,MAX(0,MIN(1,'У10 Ввод'!$E$63-NETWORKDAYS('У10 Ввод'!$D$63,$B11)+1))/Настройки!$E$16*100)</f>
        <v>0</v>
      </c>
      <c r="BG11" s="67" t="n">
        <f aca="false">IF(OR($D11=1,MONTH($B11)&lt;&gt;MONTH(StartDate),'У10 Ввод'!$D$64="",'У10 Ввод'!$E$64="",'У10 Ввод'!$D$64&gt;$B11),0,MAX(0,MIN(1,'У10 Ввод'!$E$64-NETWORKDAYS('У10 Ввод'!$D$64,$B11)+1))/Настройки!$E$16*100)</f>
        <v>0</v>
      </c>
      <c r="BH11" s="67" t="n">
        <f aca="false">IF(OR($D11=1,MONTH($B11)&lt;&gt;MONTH(StartDate),'У10 Ввод'!$D$65="",'У10 Ввод'!$E$65="",'У10 Ввод'!$D$65&gt;$B11),0,MAX(0,MIN(1,'У10 Ввод'!$E$65-NETWORKDAYS('У10 Ввод'!$D$65,$B11)+1))/Настройки!$E$16*100)</f>
        <v>0</v>
      </c>
      <c r="BI11" s="67" t="n">
        <f aca="false">IF(OR($D11=1,MONTH($B11)&lt;&gt;MONTH(StartDate),'У10 Ввод'!$D$66="",'У10 Ввод'!$E$66="",'У10 Ввод'!$D$66&gt;$B11),0,MAX(0,MIN(1,'У10 Ввод'!$E$66-NETWORKDAYS('У10 Ввод'!$D$66,$B11)+1))/Настройки!$E$16*100)</f>
        <v>0</v>
      </c>
      <c r="BJ11" s="67" t="n">
        <f aca="false">IF(OR($D11=1,MONTH($B11)&lt;&gt;MONTH(StartDate),'У10 Ввод'!$D$67="",'У10 Ввод'!$E$67="",'У10 Ввод'!$D$67&gt;$B11),0,MAX(0,MIN(1,'У10 Ввод'!$E$67-NETWORKDAYS('У10 Ввод'!$D$67,$B11)+1))/Настройки!$E$16*100)</f>
        <v>0</v>
      </c>
      <c r="BK11" s="67" t="n">
        <f aca="false">IF(OR($D11=1,MONTH($B11)&lt;&gt;MONTH(StartDate),'У10 Ввод'!$D$68="",'У10 Ввод'!$E$68="",'У10 Ввод'!$D$68&gt;$B11),0,MAX(0,MIN(1,'У10 Ввод'!$E$68-NETWORKDAYS('У10 Ввод'!$D$68,$B11)+1))/Настройки!$E$16*100)</f>
        <v>0</v>
      </c>
      <c r="BL11" s="67" t="n">
        <f aca="false">IF(OR($D11=1,MONTH($B11)&lt;&gt;MONTH(StartDate),'У10 Ввод'!$D$69="",'У10 Ввод'!$E$69="",'У10 Ввод'!$D$69&gt;$B11),0,MAX(0,MIN(1,'У10 Ввод'!$E$69-NETWORKDAYS('У10 Ввод'!$D$69,$B11)+1))/Настройки!$E$16*100)</f>
        <v>0</v>
      </c>
      <c r="BM11" s="67" t="n">
        <f aca="false">IF(OR($D11=1,MONTH($B11)&lt;&gt;MONTH(StartDate),'У10 Ввод'!$D$70="",'У10 Ввод'!$E$70="",'У10 Ввод'!$D$70&gt;$B11),0,MAX(0,MIN(1,'У10 Ввод'!$E$70-NETWORKDAYS('У10 Ввод'!$D$70,$B11)+1))/Настройки!$E$16*100)</f>
        <v>0</v>
      </c>
      <c r="BN11" s="67" t="n">
        <f aca="false">IF(OR($D11=1,MONTH($B11)&lt;&gt;MONTH(StartDate),'У10 Ввод'!$D$71="",'У10 Ввод'!$E$71="",'У10 Ввод'!$D$71&gt;$B11),0,MAX(0,MIN(1,'У10 Ввод'!$E$71-NETWORKDAYS('У10 Ввод'!$D$71,$B11)+1))/Настройки!$E$16*100)</f>
        <v>0</v>
      </c>
      <c r="BO11" s="67" t="n">
        <f aca="false">IF(OR($D11=1,MONTH($B11)&lt;&gt;MONTH(StartDate),'У10 Ввод'!$D$72="",'У10 Ввод'!$E$72="",'У10 Ввод'!$D$72&gt;$B11),0,MAX(0,MIN(1,'У10 Ввод'!$E$72-NETWORKDAYS('У10 Ввод'!$D$72,$B11)+1))/Настройки!$E$16*100)</f>
        <v>0</v>
      </c>
      <c r="BP11" s="67" t="n">
        <f aca="false">IF(OR($D11=1,MONTH($B11)&lt;&gt;MONTH(StartDate),'У10 Ввод'!$D$73="",'У10 Ввод'!$E$73="",'У10 Ввод'!$D$73&gt;$B11),0,MAX(0,MIN(1,'У10 Ввод'!$E$73-NETWORKDAYS('У10 Ввод'!$D$73,$B11)+1))/Настройки!$E$16*100)</f>
        <v>0</v>
      </c>
      <c r="BQ11" s="67" t="n">
        <f aca="false">IF(OR($D11=1,MONTH($B11)&lt;&gt;MONTH(StartDate),'У10 Ввод'!$D$74="",'У10 Ввод'!$E$74="",'У10 Ввод'!$D$74&gt;$B11),0,MAX(0,MIN(1,'У10 Ввод'!$E$74-NETWORKDAYS('У10 Ввод'!$D$74,$B11)+1))/Настройки!$E$16*100)</f>
        <v>0</v>
      </c>
      <c r="BR11" s="67" t="n">
        <f aca="false">IF(OR($D11=1,MONTH($B11)&lt;&gt;MONTH(StartDate),'У10 Ввод'!$D$75="",'У10 Ввод'!$E$75="",'У10 Ввод'!$D$75&gt;$B11),0,MAX(0,MIN(1,'У10 Ввод'!$E$75-NETWORKDAYS('У10 Ввод'!$D$75,$B11)+1))/Настройки!$E$16*100)</f>
        <v>0</v>
      </c>
      <c r="BS11" s="67" t="n">
        <f aca="false">IF(OR($D11=1,MONTH($B11)&lt;&gt;MONTH(StartDate),'У10 Ввод'!$D$76="",'У10 Ввод'!$E$76="",'У10 Ввод'!$D$76&gt;$B11),0,MAX(0,MIN(1,'У10 Ввод'!$E$76-NETWORKDAYS('У10 Ввод'!$D$76,$B11)+1))/Настройки!$E$16*100)</f>
        <v>0</v>
      </c>
      <c r="BT11" s="67" t="n">
        <f aca="false">IF(OR($D11=1,MONTH($B11)&lt;&gt;MONTH(StartDate),'У10 Ввод'!$D$77="",'У10 Ввод'!$E$77="",'У10 Ввод'!$D$77&gt;$B11),0,MAX(0,MIN(1,'У10 Ввод'!$E$77-NETWORKDAYS('У10 Ввод'!$D$77,$B11)+1))/Настройки!$E$16*100)</f>
        <v>0</v>
      </c>
      <c r="BU11" s="67" t="n">
        <f aca="false">IF(OR($D11=1,MONTH($B11)&lt;&gt;MONTH(StartDate),'У10 Ввод'!$D$78="",'У10 Ввод'!$E$78="",'У10 Ввод'!$D$78&gt;$B11),0,MAX(0,MIN(1,'У10 Ввод'!$E$78-NETWORKDAYS('У10 Ввод'!$D$78,$B11)+1))/Настройки!$E$16*100)</f>
        <v>0</v>
      </c>
      <c r="BV11" s="67" t="n">
        <f aca="false">IF(OR($D11=1,MONTH($B11)&lt;&gt;MONTH(StartDate),'У10 Ввод'!$D$79="",'У10 Ввод'!$E$79="",'У10 Ввод'!$D$79&gt;$B11),0,MAX(0,MIN(1,'У10 Ввод'!$E$79-NETWORKDAYS('У10 Ввод'!$D$79,$B11)+1))/Настройки!$E$16*100)</f>
        <v>0</v>
      </c>
      <c r="BW11" s="67" t="n">
        <f aca="false">IF(OR($D11=1,MONTH($B11)&lt;&gt;MONTH(StartDate),'У10 Ввод'!$D$80="",'У10 Ввод'!$E$80="",'У10 Ввод'!$D$80&gt;$B11),0,MAX(0,MIN(1,'У10 Ввод'!$E$80-NETWORKDAYS('У10 Ввод'!$D$80,$B11)+1))/Настройки!$E$16*100)</f>
        <v>0</v>
      </c>
      <c r="BX11" s="67" t="n">
        <f aca="false">IF(OR($D11=1,MONTH($B11)&lt;&gt;MONTH(StartDate),'У10 Ввод'!$D$81="",'У10 Ввод'!$E$81="",'У10 Ввод'!$D$81&gt;$B11),0,MAX(0,MIN(1,'У10 Ввод'!$E$81-NETWORKDAYS('У10 Ввод'!$D$81,$B11)+1))/Настройки!$E$16*100)</f>
        <v>0</v>
      </c>
      <c r="BY11" s="67" t="n">
        <f aca="false">IF(OR($D11=1,MONTH($B11)&lt;&gt;MONTH(StartDate),'У10 Ввод'!$D$82="",'У10 Ввод'!$E$82="",'У10 Ввод'!$D$82&gt;$B11),0,MAX(0,MIN(1,'У10 Ввод'!$E$82-NETWORKDAYS('У10 Ввод'!$D$82,$B11)+1))/Настройки!$E$16*100)</f>
        <v>0</v>
      </c>
      <c r="BZ11" s="67" t="n">
        <f aca="false">IF(OR($D11=1,MONTH($B11)&lt;&gt;MONTH(StartDate),'У10 Ввод'!$D$83="",'У10 Ввод'!$E$83="",'У10 Ввод'!$D$83&gt;$B11),0,MAX(0,MIN(1,'У10 Ввод'!$E$83-NETWORKDAYS('У10 Ввод'!$D$83,$B11)+1))/Настройки!$E$16*100)</f>
        <v>0</v>
      </c>
      <c r="CA11" s="67" t="n">
        <f aca="false">IF(OR($D11=1,MONTH($B11)&lt;&gt;MONTH(StartDate),'У10 Ввод'!$D$84="",'У10 Ввод'!$E$84="",'У10 Ввод'!$D$84&gt;$B11),0,MAX(0,MIN(1,'У10 Ввод'!$E$84-NETWORKDAYS('У10 Ввод'!$D$84,$B11)+1))/Настройки!$E$16*100)</f>
        <v>0</v>
      </c>
      <c r="CB11" s="67" t="n">
        <f aca="false">IF(OR($D11=1,MONTH($B11)&lt;&gt;MONTH(StartDate),'У10 Ввод'!$D$85="",'У10 Ввод'!$E$85="",'У10 Ввод'!$D$85&gt;$B11),0,MAX(0,MIN(1,'У10 Ввод'!$E$85-NETWORKDAYS('У10 Ввод'!$D$85,$B11)+1))/Настройки!$E$16*100)</f>
        <v>0</v>
      </c>
      <c r="CC11" s="67" t="n">
        <f aca="false">IF(OR($D11=1,MONTH($B11)&lt;&gt;MONTH(StartDate),'У10 Ввод'!$D$86="",'У10 Ввод'!$E$86="",'У10 Ввод'!$D$86&gt;$B11),0,MAX(0,MIN(1,'У10 Ввод'!$E$86-NETWORKDAYS('У10 Ввод'!$D$86,$B11)+1))/Настройки!$E$16*100)</f>
        <v>0</v>
      </c>
      <c r="CD11" s="67" t="n">
        <f aca="false">IF(OR($D11=1,MONTH($B11)&lt;&gt;MONTH(StartDate),'У10 Ввод'!$D$87="",'У10 Ввод'!$E$87="",'У10 Ввод'!$D$87&gt;$B11),0,MAX(0,MIN(1,'У10 Ввод'!$E$87-NETWORKDAYS('У10 Ввод'!$D$87,$B11)+1))/Настройки!$E$16*100)</f>
        <v>0</v>
      </c>
      <c r="CE11" s="67" t="n">
        <f aca="false">IF(OR($D11=1,MONTH($B11)&lt;&gt;MONTH(StartDate),'У10 Ввод'!$D$88="",'У10 Ввод'!$E$88="",'У10 Ввод'!$D$88&gt;$B11),0,MAX(0,MIN(1,'У10 Ввод'!$E$88-NETWORKDAYS('У10 Ввод'!$D$88,$B11)+1))/Настройки!$E$16*100)</f>
        <v>0</v>
      </c>
      <c r="CF11" s="67" t="n">
        <f aca="false">IF(OR($D11=1,MONTH($B11)&lt;&gt;MONTH(StartDate),'У10 Ввод'!$D$89="",'У10 Ввод'!$E$89="",'У10 Ввод'!$D$89&gt;$B11),0,MAX(0,MIN(1,'У10 Ввод'!$E$89-NETWORKDAYS('У10 Ввод'!$D$89,$B11)+1))/Настройки!$E$16*100)</f>
        <v>0</v>
      </c>
      <c r="CG11" s="67" t="n">
        <f aca="false">IF(OR($D11=1,MONTH($B11)&lt;&gt;MONTH(StartDate),'У10 Ввод'!$D$90="",'У10 Ввод'!$E$90="",'У10 Ввод'!$D$90&gt;$B11),0,MAX(0,MIN(1,'У10 Ввод'!$E$90-NETWORKDAYS('У10 Ввод'!$D$90,$B11)+1))/Настройки!$E$16*100)</f>
        <v>0</v>
      </c>
      <c r="CH11" s="67" t="n">
        <f aca="false">IF(OR($D11=1,MONTH($B11)&lt;&gt;MONTH(StartDate),'У10 Ввод'!$D$91="",'У10 Ввод'!$E$91="",'У10 Ввод'!$D$91&gt;$B11),0,MAX(0,MIN(1,'У10 Ввод'!$E$91-NETWORKDAYS('У10 Ввод'!$D$91,$B11)+1))/Настройки!$E$16*100)</f>
        <v>0</v>
      </c>
      <c r="CI11" s="67" t="n">
        <f aca="false">IF(OR($D11=1,MONTH($B11)&lt;&gt;MONTH(StartDate),'У10 Ввод'!$D$92="",'У10 Ввод'!$E$92="",'У10 Ввод'!$D$92&gt;$B11),0,MAX(0,MIN(1,'У10 Ввод'!$E$92-NETWORKDAYS('У10 Ввод'!$D$92,$B11)+1))/Настройки!$E$16*100)</f>
        <v>0</v>
      </c>
      <c r="CJ11" s="67" t="n">
        <f aca="false">IF(OR($D11=1,MONTH($B11)&lt;&gt;MONTH(StartDate),'У10 Ввод'!$D$93="",'У10 Ввод'!$E$93="",'У10 Ввод'!$D$93&gt;$B11),0,MAX(0,MIN(1,'У10 Ввод'!$E$93-NETWORKDAYS('У10 Ввод'!$D$93,$B11)+1))/Настройки!$E$16*100)</f>
        <v>0</v>
      </c>
      <c r="CK11" s="67" t="n">
        <f aca="false">IF(OR($D11=1,MONTH($B11)&lt;&gt;MONTH(StartDate),'У10 Ввод'!$D$94="",'У10 Ввод'!$E$94="",'У10 Ввод'!$D$94&gt;$B11),0,MAX(0,MIN(1,'У10 Ввод'!$E$94-NETWORKDAYS('У10 Ввод'!$D$94,$B11)+1))/Настройки!$E$16*100)</f>
        <v>0</v>
      </c>
      <c r="CL11" s="67" t="n">
        <f aca="false">IF(OR($D11=1,MONTH($B11)&lt;&gt;MONTH(StartDate),'У10 Ввод'!$D$95="",'У10 Ввод'!$E$95="",'У10 Ввод'!$D$95&gt;$B11),0,MAX(0,MIN(1,'У10 Ввод'!$E$95-NETWORKDAYS('У10 Ввод'!$D$95,$B11)+1))/Настройки!$E$16*100)</f>
        <v>0</v>
      </c>
      <c r="CM11" s="67" t="n">
        <f aca="false">IF(OR($D11=1,MONTH($B11)&lt;&gt;MONTH(StartDate),'У10 Ввод'!$D$96="",'У10 Ввод'!$E$96="",'У10 Ввод'!$D$96&gt;$B11),0,MAX(0,MIN(1,'У10 Ввод'!$E$96-NETWORKDAYS('У10 Ввод'!$D$96,$B11)+1))/Настройки!$E$16*100)</f>
        <v>0</v>
      </c>
      <c r="CN11" s="67" t="n">
        <f aca="false">IF(OR($D11=1,MONTH($B11)&lt;&gt;MONTH(StartDate),'У10 Ввод'!$D$97="",'У10 Ввод'!$E$97="",'У10 Ввод'!$D$97&gt;$B11),0,MAX(0,MIN(1,'У10 Ввод'!$E$97-NETWORKDAYS('У10 Ввод'!$D$97,$B11)+1))/Настройки!$E$16*100)</f>
        <v>0</v>
      </c>
      <c r="CO11" s="67" t="n">
        <f aca="false">IF(OR($D11=1,MONTH($B11)&lt;&gt;MONTH(StartDate),'У10 Ввод'!$D$98="",'У10 Ввод'!$E$98="",'У10 Ввод'!$D$98&gt;$B11),0,MAX(0,MIN(1,'У10 Ввод'!$E$98-NETWORKDAYS('У10 Ввод'!$D$98,$B11)+1))/Настройки!$E$16*100)</f>
        <v>0</v>
      </c>
      <c r="CP11" s="67" t="n">
        <f aca="false">IF(OR($D11=1,MONTH($B11)&lt;&gt;MONTH(StartDate),'У10 Ввод'!$D$99="",'У10 Ввод'!$E$99="",'У10 Ввод'!$D$99&gt;$B11),0,MAX(0,MIN(1,'У10 Ввод'!$E$99-NETWORKDAYS('У10 Ввод'!$D$99,$B11)+1))/Настройки!$E$16*100)</f>
        <v>0</v>
      </c>
      <c r="CQ11" s="67" t="n">
        <f aca="false">IF(OR($D11=1,MONTH($B11)&lt;&gt;MONTH(StartDate),'У10 Ввод'!$D$100="",'У10 Ввод'!$E$100="",'У10 Ввод'!$D$100&gt;$B11),0,MAX(0,MIN(1,'У10 Ввод'!$E$100-NETWORKDAYS('У10 Ввод'!$D$100,$B11)+1))/Настройки!$E$16*100)</f>
        <v>0</v>
      </c>
      <c r="CR11" s="67" t="n">
        <f aca="false">IF(OR($D11=1,MONTH($B11)&lt;&gt;MONTH(StartDate),'У10 Ввод'!$D$101="",'У10 Ввод'!$E$101="",'У10 Ввод'!$D$101&gt;$B11),0,MAX(0,MIN(1,'У10 Ввод'!$E$101-NETWORKDAYS('У10 Ввод'!$D$101,$B11)+1))/Настройки!$E$16*100)</f>
        <v>0</v>
      </c>
      <c r="CS11" s="67" t="n">
        <f aca="false">IF(OR($D11=1,MONTH($B11)&lt;&gt;MONTH(StartDate),'У10 Ввод'!$D$102="",'У10 Ввод'!$E$102="",'У10 Ввод'!$D$102&gt;$B11),0,MAX(0,MIN(1,'У10 Ввод'!$E$102-NETWORKDAYS('У10 Ввод'!$D$102,$B11)+1))/Настройки!$E$16*100)</f>
        <v>0</v>
      </c>
      <c r="CT11" s="67" t="n">
        <f aca="false">IF(OR($D11=1,MONTH($B11)&lt;&gt;MONTH(StartDate),'У10 Ввод'!$D$103="",'У10 Ввод'!$E$103="",'У10 Ввод'!$D$103&gt;$B11),0,MAX(0,MIN(1,'У10 Ввод'!$E$103-NETWORKDAYS('У10 Ввод'!$D$103,$B11)+1))/Настройки!$E$16*100)</f>
        <v>0</v>
      </c>
      <c r="CU11" s="67" t="n">
        <f aca="false">IF(OR($D11=1,MONTH($B11)&lt;&gt;MONTH(StartDate),'У10 Ввод'!$D$104="",'У10 Ввод'!$E$104="",'У10 Ввод'!$D$104&gt;$B11),0,MAX(0,MIN(1,'У10 Ввод'!$E$104-NETWORKDAYS('У10 Ввод'!$D$104,$B11)+1))/Настройки!$E$16*100)</f>
        <v>0</v>
      </c>
      <c r="CV11" s="67" t="n">
        <f aca="false">IF(OR($D11=1,MONTH($B11)&lt;&gt;MONTH(StartDate),'У10 Ввод'!$D$105="",'У10 Ввод'!$E$105="",'У10 Ввод'!$D$105&gt;$B11),0,MAX(0,MIN(1,'У10 Ввод'!$E$105-NETWORKDAYS('У10 Ввод'!$D$105,$B11)+1))/Настройки!$E$16*100)</f>
        <v>0</v>
      </c>
      <c r="CW11" s="67" t="n">
        <f aca="false">IF(OR($D11=1,MONTH($B11)&lt;&gt;MONTH(StartDate),'У10 Ввод'!$D$106="",'У10 Ввод'!$E$106="",'У10 Ввод'!$D$106&gt;$B11),0,MAX(0,MIN(1,'У10 Ввод'!$E$106-NETWORKDAYS('У10 Ввод'!$D$106,$B11)+1))/Настройки!$E$16*100)</f>
        <v>0</v>
      </c>
      <c r="CX11" s="67" t="n">
        <f aca="false">IF(OR($D11=1,MONTH($B11)&lt;&gt;MONTH(StartDate),'У10 Ввод'!$D$107="",'У10 Ввод'!$E$107="",'У10 Ввод'!$D$107&gt;$B11),0,MAX(0,MIN(1,'У10 Ввод'!$E$107-NETWORKDAYS('У10 Ввод'!$D$107,$B11)+1))/Настройки!$E$16*100)</f>
        <v>0</v>
      </c>
      <c r="CY11" s="67" t="n">
        <f aca="false">IF(OR($D11=1,MONTH($B11)&lt;&gt;MONTH(StartDate),'У10 Ввод'!$D$108="",'У10 Ввод'!$E$108="",'У10 Ввод'!$D$108&gt;$B11),0,MAX(0,MIN(1,'У10 Ввод'!$E$108-NETWORKDAYS('У10 Ввод'!$D$108,$B11)+1))/Настройки!$E$16*100)</f>
        <v>0</v>
      </c>
      <c r="CZ11" s="67" t="n">
        <f aca="false">IF(OR($D11=1,MONTH($B11)&lt;&gt;MONTH(StartDate),'У10 Ввод'!$D$109="",'У10 Ввод'!$E$109="",'У10 Ввод'!$D$109&gt;$B11),0,MAX(0,MIN(1,'У10 Ввод'!$E$109-NETWORKDAYS('У10 Ввод'!$D$109,$B11)+1))/Настройки!$E$16*100)</f>
        <v>0</v>
      </c>
      <c r="DA11" s="67" t="n">
        <f aca="false">IF(OR($D11=1,MONTH($B11)&lt;&gt;MONTH(StartDate),'У10 Ввод'!$D$110="",'У10 Ввод'!$E$110="",'У10 Ввод'!$D$110&gt;$B11),0,MAX(0,MIN(1,'У10 Ввод'!$E$110-NETWORKDAYS('У10 Ввод'!$D$110,$B11)+1))/Настройки!$E$16*100)</f>
        <v>0</v>
      </c>
      <c r="DB11" s="67" t="n">
        <f aca="false">IF(OR($D11=1,MONTH($B11)&lt;&gt;MONTH(StartDate),'У10 Ввод'!$D$111="",'У10 Ввод'!$E$111="",'У10 Ввод'!$D$111&gt;$B11),0,MAX(0,MIN(1,'У10 Ввод'!$E$111-NETWORKDAYS('У10 Ввод'!$D$111,$B11)+1))/Настройки!$E$16*100)</f>
        <v>0</v>
      </c>
      <c r="DC11" s="67" t="n">
        <f aca="false">IF(OR($D11=1,MONTH($B11)&lt;&gt;MONTH(StartDate),'У10 Ввод'!$D$112="",'У10 Ввод'!$E$112="",'У10 Ввод'!$D$112&gt;$B11),0,MAX(0,MIN(1,'У10 Ввод'!$E$112-NETWORKDAYS('У10 Ввод'!$D$112,$B11)+1))/Настройки!$E$16*100)</f>
        <v>0</v>
      </c>
      <c r="DD11" s="67" t="n">
        <f aca="false">IF(OR($D11=1,MONTH($B11)&lt;&gt;MONTH(StartDate),'У10 Ввод'!$D$113="",'У10 Ввод'!$E$113="",'У10 Ввод'!$D$113&gt;$B11),0,MAX(0,MIN(1,'У10 Ввод'!$E$113-NETWORKDAYS('У10 Ввод'!$D$113,$B11)+1))/Настройки!$E$16*100)</f>
        <v>0</v>
      </c>
      <c r="DE11" s="67" t="n">
        <f aca="false">IF(OR($D11=1,MONTH($B11)&lt;&gt;MONTH(StartDate),'У10 Ввод'!$D$114="",'У10 Ввод'!$E$114="",'У10 Ввод'!$D$114&gt;$B11),0,MAX(0,MIN(1,'У10 Ввод'!$E$114-NETWORKDAYS('У10 Ввод'!$D$114,$B11)+1))/Настройки!$E$16*100)</f>
        <v>0</v>
      </c>
      <c r="DF11" s="67" t="n">
        <f aca="false">IF(OR($D11=1,MONTH($B11)&lt;&gt;MONTH(StartDate),'У10 Ввод'!$D$115="",'У10 Ввод'!$E$115="",'У10 Ввод'!$D$115&gt;$B11),0,MAX(0,MIN(1,'У10 Ввод'!$E$115-NETWORKDAYS('У10 Ввод'!$D$115,$B11)+1))/Настройки!$E$16*100)</f>
        <v>0</v>
      </c>
      <c r="DG11" s="67" t="n">
        <f aca="false">IF(OR($D11=1,MONTH($B11)&lt;&gt;MONTH(StartDate),'У10 Ввод'!$D$116="",'У10 Ввод'!$E$116="",'У10 Ввод'!$D$116&gt;$B11),0,MAX(0,MIN(1,'У10 Ввод'!$E$116-NETWORKDAYS('У10 Ввод'!$D$116,$B11)+1))/Настройки!$E$16*100)</f>
        <v>0</v>
      </c>
      <c r="DH11" s="67" t="n">
        <f aca="false">IF(OR($D11=1,MONTH($B11)&lt;&gt;MONTH(StartDate),'У10 Ввод'!$D$117="",'У10 Ввод'!$E$117="",'У10 Ввод'!$D$117&gt;$B11),0,MAX(0,MIN(1,'У10 Ввод'!$E$117-NETWORKDAYS('У10 Ввод'!$D$117,$B11)+1))/Настройки!$E$16*100)</f>
        <v>0</v>
      </c>
      <c r="DI11" s="67" t="n">
        <f aca="false">IF(OR($D11=1,MONTH($B11)&lt;&gt;MONTH(StartDate),'У10 Ввод'!$D$118="",'У10 Ввод'!$E$118="",'У10 Ввод'!$D$118&gt;$B11),0,MAX(0,MIN(1,'У10 Ввод'!$E$118-NETWORKDAYS('У10 Ввод'!$D$118,$B11)+1))/Настройки!$E$16*100)</f>
        <v>0</v>
      </c>
      <c r="DJ11" s="67" t="n">
        <f aca="false">IF(OR($D11=1,MONTH($B11)&lt;&gt;MONTH(StartDate),'У10 Ввод'!$D$119="",'У10 Ввод'!$E$119="",'У10 Ввод'!$D$119&gt;$B11),0,MAX(0,MIN(1,'У10 Ввод'!$E$119-NETWORKDAYS('У10 Ввод'!$D$119,$B11)+1))/Настройки!$E$16*100)</f>
        <v>0</v>
      </c>
      <c r="DK11" s="67" t="n">
        <f aca="false">IF(OR($D11=1,MONTH($B11)&lt;&gt;MONTH(StartDate),'У10 Ввод'!$D$120="",'У10 Ввод'!$E$120="",'У10 Ввод'!$D$120&gt;$B11),0,MAX(0,MIN(1,'У10 Ввод'!$E$120-NETWORKDAYS('У10 Ввод'!$D$120,$B11)+1))/Настройки!$E$16*100)</f>
        <v>0</v>
      </c>
      <c r="DL11" s="67" t="n">
        <f aca="false">IF(OR($D11=1,MONTH($B11)&lt;&gt;MONTH(StartDate),'У10 Ввод'!$D$121="",'У10 Ввод'!$E$121="",'У10 Ввод'!$D$121&gt;$B11),0,MAX(0,MIN(1,'У10 Ввод'!$E$121-NETWORKDAYS('У10 Ввод'!$D$121,$B11)+1))/Настройки!$E$16*100)</f>
        <v>0</v>
      </c>
      <c r="DM11" s="67" t="n">
        <f aca="false">IF(OR($D11=1,MONTH($B11)&lt;&gt;MONTH(StartDate),'У10 Ввод'!$D$122="",'У10 Ввод'!$E$122="",'У10 Ввод'!$D$122&gt;$B11),0,MAX(0,MIN(1,'У10 Ввод'!$E$122-NETWORKDAYS('У10 Ввод'!$D$122,$B11)+1))/Настройки!$E$16*100)</f>
        <v>0</v>
      </c>
      <c r="DN11" s="67" t="n">
        <f aca="false">IF(OR($D11=1,MONTH($B11)&lt;&gt;MONTH(StartDate),'У10 Ввод'!$D$123="",'У10 Ввод'!$E$123="",'У10 Ввод'!$D$123&gt;$B11),0,MAX(0,MIN(1,'У10 Ввод'!$E$123-NETWORKDAYS('У10 Ввод'!$D$123,$B11)+1))/Настройки!$E$16*100)</f>
        <v>0</v>
      </c>
      <c r="DO11" s="67" t="n">
        <f aca="false">IF(OR($D11=1,MONTH($B11)&lt;&gt;MONTH(StartDate),'У10 Ввод'!$D$124="",'У10 Ввод'!$E$124="",'У10 Ввод'!$D$124&gt;$B11),0,MAX(0,MIN(1,'У10 Ввод'!$E$124-NETWORKDAYS('У10 Ввод'!$D$124,$B11)+1))/Настройки!$E$16*100)</f>
        <v>0</v>
      </c>
      <c r="DP11" s="67" t="n">
        <f aca="false">IF(OR($D11=1,MONTH($B11)&lt;&gt;MONTH(StartDate),'У10 Ввод'!$D$125="",'У10 Ввод'!$E$125="",'У10 Ввод'!$D$125&gt;$B11),0,MAX(0,MIN(1,'У10 Ввод'!$E$125-NETWORKDAYS('У10 Ввод'!$D$125,$B11)+1))/Настройки!$E$16*100)</f>
        <v>0</v>
      </c>
      <c r="DQ11" s="67" t="n">
        <f aca="false">IF(OR($D11=1,MONTH($B11)&lt;&gt;MONTH(StartDate),'У10 Ввод'!$D$126="",'У10 Ввод'!$E$126="",'У10 Ввод'!$D$126&gt;$B11),0,MAX(0,MIN(1,'У10 Ввод'!$E$126-NETWORKDAYS('У10 Ввод'!$D$126,$B11)+1))/Настройки!$E$16*100)</f>
        <v>0</v>
      </c>
      <c r="DR11" s="67" t="n">
        <f aca="false">IF(OR($D11=1,MONTH($B11)&lt;&gt;MONTH(StartDate),'У10 Ввод'!$D$127="",'У10 Ввод'!$E$127="",'У10 Ввод'!$D$127&gt;$B11),0,MAX(0,MIN(1,'У10 Ввод'!$E$127-NETWORKDAYS('У10 Ввод'!$D$127,$B11)+1))/Настройки!$E$16*100)</f>
        <v>0</v>
      </c>
      <c r="DS11" s="67" t="n">
        <f aca="false">IF(OR($D11=1,MONTH($B11)&lt;&gt;MONTH(StartDate),'У10 Ввод'!$D$128="",'У10 Ввод'!$E$128="",'У10 Ввод'!$D$128&gt;$B11),0,MAX(0,MIN(1,'У10 Ввод'!$E$128-NETWORKDAYS('У10 Ввод'!$D$128,$B11)+1))/Настройки!$E$16*100)</f>
        <v>0</v>
      </c>
      <c r="DT11" s="67" t="n">
        <f aca="false">IF(OR($D11=1,MONTH($B11)&lt;&gt;MONTH(StartDate),'У10 Ввод'!$D$129="",'У10 Ввод'!$E$129="",'У10 Ввод'!$D$129&gt;$B11),0,MAX(0,MIN(1,'У10 Ввод'!$E$129-NETWORKDAYS('У10 Ввод'!$D$129,$B11)+1))/Настройки!$E$16*100)</f>
        <v>0</v>
      </c>
      <c r="DU11" s="67" t="n">
        <f aca="false">IF(OR($D11=1,MONTH($B11)&lt;&gt;MONTH(StartDate),'У10 Ввод'!$D$130="",'У10 Ввод'!$E$130="",'У10 Ввод'!$D$130&gt;$B11),0,MAX(0,MIN(1,'У10 Ввод'!$E$130-NETWORKDAYS('У10 Ввод'!$D$130,$B11)+1))/Настройки!$E$16*100)</f>
        <v>0</v>
      </c>
      <c r="DV11" s="67" t="n">
        <f aca="false">IF(OR($D11=1,MONTH($B11)&lt;&gt;MONTH(StartDate),'У10 Ввод'!$D$131="",'У10 Ввод'!$E$131="",'У10 Ввод'!$D$131&gt;$B11),0,MAX(0,MIN(1,'У10 Ввод'!$E$131-NETWORKDAYS('У10 Ввод'!$D$131,$B11)+1))/Настройки!$E$16*100)</f>
        <v>0</v>
      </c>
      <c r="DW11" s="67" t="n">
        <f aca="false">IF(OR($D11=1,MONTH($B11)&lt;&gt;MONTH(StartDate),'У10 Ввод'!$D$132="",'У10 Ввод'!$E$132="",'У10 Ввод'!$D$132&gt;$B11),0,MAX(0,MIN(1,'У10 Ввод'!$E$132-NETWORKDAYS('У10 Ввод'!$D$132,$B11)+1))/Настройки!$E$16*100)</f>
        <v>0</v>
      </c>
      <c r="DX11" s="67" t="n">
        <f aca="false">IF(OR($D11=1,MONTH($B11)&lt;&gt;MONTH(StartDate),'У10 Ввод'!$D$133="",'У10 Ввод'!$E$133="",'У10 Ввод'!$D$133&gt;$B11),0,MAX(0,MIN(1,'У10 Ввод'!$E$133-NETWORKDAYS('У10 Ввод'!$D$133,$B11)+1))/Настройки!$E$16*100)</f>
        <v>0</v>
      </c>
      <c r="DY11" s="67" t="n">
        <f aca="false">IF(OR($D11=1,MONTH($B11)&lt;&gt;MONTH(StartDate),'У10 Ввод'!$D$134="",'У10 Ввод'!$E$134="",'У10 Ввод'!$D$134&gt;$B11),0,MAX(0,MIN(1,'У10 Ввод'!$E$134-NETWORKDAYS('У10 Ввод'!$D$134,$B11)+1))/Настройки!$E$16*100)</f>
        <v>0</v>
      </c>
      <c r="DZ11" s="67" t="n">
        <f aca="false">IF(OR($D11=1,MONTH($B11)&lt;&gt;MONTH(StartDate),'У10 Ввод'!$D$135="",'У10 Ввод'!$E$135="",'У10 Ввод'!$D$135&gt;$B11),0,MAX(0,MIN(1,'У10 Ввод'!$E$135-NETWORKDAYS('У10 Ввод'!$D$135,$B11)+1))/Настройки!$E$16*100)</f>
        <v>0</v>
      </c>
      <c r="EA11" s="67" t="n">
        <f aca="false">IF(OR($D11=1,MONTH($B11)&lt;&gt;MONTH(StartDate),'У10 Ввод'!$D$136="",'У10 Ввод'!$E$136="",'У10 Ввод'!$D$136&gt;$B11),0,MAX(0,MIN(1,'У10 Ввод'!$E$136-NETWORKDAYS('У10 Ввод'!$D$136,$B11)+1))/Настройки!$E$16*100)</f>
        <v>0</v>
      </c>
      <c r="EB11" s="67" t="n">
        <f aca="false">IF(OR($D11=1,MONTH($B11)&lt;&gt;MONTH(StartDate),'У10 Ввод'!$D$137="",'У10 Ввод'!$E$137="",'У10 Ввод'!$D$137&gt;$B11),0,MAX(0,MIN(1,'У10 Ввод'!$E$137-NETWORKDAYS('У10 Ввод'!$D$137,$B11)+1))/Настройки!$E$16*100)</f>
        <v>0</v>
      </c>
      <c r="EC11" s="67" t="n">
        <f aca="false">IF(OR($D11=1,MONTH($B11)&lt;&gt;MONTH(StartDate),'У10 Ввод'!$D$138="",'У10 Ввод'!$E$138="",'У10 Ввод'!$D$138&gt;$B11),0,MAX(0,MIN(1,'У10 Ввод'!$E$138-NETWORKDAYS('У10 Ввод'!$D$138,$B11)+1))/Настройки!$E$16*100)</f>
        <v>0</v>
      </c>
      <c r="ED11" s="67" t="n">
        <f aca="false">IF(OR($D11=1,MONTH($B11)&lt;&gt;MONTH(StartDate),'У10 Ввод'!$D$139="",'У10 Ввод'!$E$139="",'У10 Ввод'!$D$139&gt;$B11),0,MAX(0,MIN(1,'У10 Ввод'!$E$139-NETWORKDAYS('У10 Ввод'!$D$139,$B11)+1))/Настройки!$E$16*100)</f>
        <v>0</v>
      </c>
      <c r="EE11" s="67" t="n">
        <f aca="false">IF(OR($D11=1,MONTH($B11)&lt;&gt;MONTH(StartDate),'У10 Ввод'!$D$140="",'У10 Ввод'!$E$140="",'У10 Ввод'!$D$140&gt;$B11),0,MAX(0,MIN(1,'У10 Ввод'!$E$140-NETWORKDAYS('У10 Ввод'!$D$140,$B11)+1))/Настройки!$E$16*100)</f>
        <v>0</v>
      </c>
      <c r="EF11" s="67" t="n">
        <f aca="false">IF(OR($D11=1,MONTH($B11)&lt;&gt;MONTH(StartDate),'У10 Ввод'!$D$141="",'У10 Ввод'!$E$141="",'У10 Ввод'!$D$141&gt;$B11),0,MAX(0,MIN(1,'У10 Ввод'!$E$141-NETWORKDAYS('У10 Ввод'!$D$141,$B11)+1))/Настройки!$E$16*100)</f>
        <v>0</v>
      </c>
      <c r="EG11" s="67" t="n">
        <f aca="false">IF(OR($D11=1,MONTH($B11)&lt;&gt;MONTH(StartDate),'У10 Ввод'!$D$142="",'У10 Ввод'!$E$142="",'У10 Ввод'!$D$142&gt;$B11),0,MAX(0,MIN(1,'У10 Ввод'!$E$142-NETWORKDAYS('У10 Ввод'!$D$142,$B11)+1))/Настройки!$E$16*100)</f>
        <v>0</v>
      </c>
      <c r="EH11" s="67" t="n">
        <f aca="false">IF(OR($D11=1,MONTH($B11)&lt;&gt;MONTH(StartDate),'У10 Ввод'!$D$143="",'У10 Ввод'!$E$143="",'У10 Ввод'!$D$143&gt;$B11),0,MAX(0,MIN(1,'У10 Ввод'!$E$143-NETWORKDAYS('У10 Ввод'!$D$143,$B11)+1))/Настройки!$E$16*100)</f>
        <v>0</v>
      </c>
      <c r="EI11" s="67" t="n">
        <f aca="false">IF(OR($D11=1,MONTH($B11)&lt;&gt;MONTH(StartDate),'У10 Ввод'!$D$144="",'У10 Ввод'!$E$144="",'У10 Ввод'!$D$144&gt;$B11),0,MAX(0,MIN(1,'У10 Ввод'!$E$144-NETWORKDAYS('У10 Ввод'!$D$144,$B11)+1))/Настройки!$E$16*100)</f>
        <v>0</v>
      </c>
      <c r="EJ11" s="67" t="n">
        <f aca="false">IF(OR($D11=1,MONTH($B11)&lt;&gt;MONTH(StartDate),'У10 Ввод'!$D$145="",'У10 Ввод'!$E$145="",'У10 Ввод'!$D$145&gt;$B11),0,MAX(0,MIN(1,'У10 Ввод'!$E$145-NETWORKDAYS('У10 Ввод'!$D$145,$B11)+1))/Настройки!$E$16*100)</f>
        <v>0</v>
      </c>
      <c r="EK11" s="67" t="n">
        <f aca="false">IF(OR($D11=1,MONTH($B11)&lt;&gt;MONTH(StartDate),'У10 Ввод'!$D$146="",'У10 Ввод'!$E$146="",'У10 Ввод'!$D$146&gt;$B11),0,MAX(0,MIN(1,'У10 Ввод'!$E$146-NETWORKDAYS('У10 Ввод'!$D$146,$B11)+1))/Настройки!$E$16*100)</f>
        <v>0</v>
      </c>
      <c r="EL11" s="67" t="n">
        <f aca="false">IF(OR($D11=1,MONTH($B11)&lt;&gt;MONTH(StartDate),'У10 Ввод'!$D$147="",'У10 Ввод'!$E$147="",'У10 Ввод'!$D$147&gt;$B11),0,MAX(0,MIN(1,'У10 Ввод'!$E$147-NETWORKDAYS('У10 Ввод'!$D$147,$B11)+1))/Настройки!$E$16*100)</f>
        <v>0</v>
      </c>
      <c r="EM11" s="67" t="n">
        <f aca="false">IF(OR($D11=1,MONTH($B11)&lt;&gt;MONTH(StartDate),'У10 Ввод'!$D$148="",'У10 Ввод'!$E$148="",'У10 Ввод'!$D$148&gt;$B11),0,MAX(0,MIN(1,'У10 Ввод'!$E$148-NETWORKDAYS('У10 Ввод'!$D$148,$B11)+1))/Настройки!$E$16*100)</f>
        <v>0</v>
      </c>
      <c r="EN11" s="67" t="n">
        <f aca="false">IF(OR($D11=1,MONTH($B11)&lt;&gt;MONTH(StartDate),'У10 Ввод'!$D$149="",'У10 Ввод'!$E$149="",'У10 Ввод'!$D$149&gt;$B11),0,MAX(0,MIN(1,'У10 Ввод'!$E$149-NETWORKDAYS('У10 Ввод'!$D$149,$B11)+1))/Настройки!$E$16*100)</f>
        <v>0</v>
      </c>
      <c r="EO11" s="67" t="n">
        <f aca="false">IF(OR($D11=1,MONTH($B11)&lt;&gt;MONTH(StartDate),'У10 Ввод'!$D$150="",'У10 Ввод'!$E$150="",'У10 Ввод'!$D$150&gt;$B11),0,MAX(0,MIN(1,'У10 Ввод'!$E$150-NETWORKDAYS('У10 Ввод'!$D$150,$B11)+1))/Настройки!$E$16*100)</f>
        <v>0</v>
      </c>
      <c r="EP11" s="67" t="n">
        <f aca="false">IF(OR($D11=1,MONTH($B11)&lt;&gt;MONTH(StartDate),'У10 Ввод'!$D$151="",'У10 Ввод'!$E$151="",'У10 Ввод'!$D$151&gt;$B11),0,MAX(0,MIN(1,'У10 Ввод'!$E$151-NETWORKDAYS('У10 Ввод'!$D$151,$B11)+1))/Настройки!$E$16*100)</f>
        <v>0</v>
      </c>
      <c r="EQ11" s="67" t="n">
        <f aca="false">IF(OR($D11=1,MONTH($B11)&lt;&gt;MONTH(StartDate),'У10 Ввод'!$D$152="",'У10 Ввод'!$E$152="",'У10 Ввод'!$D$152&gt;$B11),0,MAX(0,MIN(1,'У10 Ввод'!$E$152-NETWORKDAYS('У10 Ввод'!$D$152,$B11)+1))/Настройки!$E$16*100)</f>
        <v>0</v>
      </c>
      <c r="ER11" s="67" t="n">
        <f aca="false">IF(OR($D11=1,MONTH($B11)&lt;&gt;MONTH(StartDate),'У10 Ввод'!$D$153="",'У10 Ввод'!$E$153="",'У10 Ввод'!$D$153&gt;$B11),0,MAX(0,MIN(1,'У10 Ввод'!$E$153-NETWORKDAYS('У10 Ввод'!$D$153,$B11)+1))/Настройки!$E$16*100)</f>
        <v>0</v>
      </c>
      <c r="ES11" s="67" t="n">
        <f aca="false">IF(OR($D11=1,MONTH($B11)&lt;&gt;MONTH(StartDate),'У10 Ввод'!$D$154="",'У10 Ввод'!$E$154="",'У10 Ввод'!$D$154&gt;$B11),0,MAX(0,MIN(1,'У10 Ввод'!$E$154-NETWORKDAYS('У10 Ввод'!$D$154,$B11)+1))/Настройки!$E$16*100)</f>
        <v>0</v>
      </c>
      <c r="ET11" s="67" t="n">
        <f aca="false">IF(OR($D11=1,MONTH($B11)&lt;&gt;MONTH(StartDate),'У10 Ввод'!$D$155="",'У10 Ввод'!$E$155="",'У10 Ввод'!$D$155&gt;$B11),0,MAX(0,MIN(1,'У10 Ввод'!$E$155-NETWORKDAYS('У10 Ввод'!$D$155,$B11)+1))/Настройки!$E$16*100)</f>
        <v>0</v>
      </c>
      <c r="EU11" s="67" t="n">
        <f aca="false">IF(OR($D11=1,MONTH($B11)&lt;&gt;MONTH(StartDate),'У10 Ввод'!$D$156="",'У10 Ввод'!$E$156="",'У10 Ввод'!$D$156&gt;$B11),0,MAX(0,MIN(1,'У10 Ввод'!$E$156-NETWORKDAYS('У10 Ввод'!$D$156,$B11)+1))/Настройки!$E$16*100)</f>
        <v>0</v>
      </c>
      <c r="EV11" s="67" t="n">
        <f aca="false">IF(OR($D11=1,MONTH($B11)&lt;&gt;MONTH(StartDate),'У10 Ввод'!$D$157="",'У10 Ввод'!$E$157="",'У10 Ввод'!$D$157&gt;$B11),0,MAX(0,MIN(1,'У10 Ввод'!$E$157-NETWORKDAYS('У10 Ввод'!$D$157,$B11)+1))/Настройки!$E$16*100)</f>
        <v>0</v>
      </c>
      <c r="EW11" s="67" t="n">
        <f aca="false">IF(OR($D11=1,MONTH($B11)&lt;&gt;MONTH(StartDate),'У10 Ввод'!$D$158="",'У10 Ввод'!$E$158="",'У10 Ввод'!$D$158&gt;$B11),0,MAX(0,MIN(1,'У10 Ввод'!$E$158-NETWORKDAYS('У10 Ввод'!$D$158,$B11)+1))/Настройки!$E$16*100)</f>
        <v>0</v>
      </c>
      <c r="EX11" s="67" t="n">
        <f aca="false">IF(OR($D11=1,MONTH($B11)&lt;&gt;MONTH(StartDate),'У10 Ввод'!$D$159="",'У10 Ввод'!$E$159="",'У10 Ввод'!$D$159&gt;$B11),0,MAX(0,MIN(1,'У10 Ввод'!$E$159-NETWORKDAYS('У10 Ввод'!$D$159,$B11)+1))/Настройки!$E$16*100)</f>
        <v>0</v>
      </c>
      <c r="EY11" s="67" t="n">
        <f aca="false">IF(OR($D11=1,MONTH($B11)&lt;&gt;MONTH(StartDate),'У10 Ввод'!$D$160="",'У10 Ввод'!$E$160="",'У10 Ввод'!$D$160&gt;$B11),0,MAX(0,MIN(1,'У10 Ввод'!$E$160-NETWORKDAYS('У10 Ввод'!$D$160,$B11)+1))/Настройки!$E$16*100)</f>
        <v>0</v>
      </c>
      <c r="EZ11" s="67" t="n">
        <f aca="false">IF(OR($D11=1,MONTH($B11)&lt;&gt;MONTH(StartDate),'У10 Ввод'!$D$161="",'У10 Ввод'!$E$161="",'У10 Ввод'!$D$161&gt;$B11),0,MAX(0,MIN(1,'У10 Ввод'!$E$161-NETWORKDAYS('У10 Ввод'!$D$161,$B11)+1))/Настройки!$E$16*100)</f>
        <v>0</v>
      </c>
      <c r="FA11" s="67" t="n">
        <f aca="false">IF(OR($D11=1,MONTH($B11)&lt;&gt;MONTH(StartDate),'У10 Ввод'!$D$162="",'У10 Ввод'!$E$162="",'У10 Ввод'!$D$162&gt;$B11),0,MAX(0,MIN(1,'У10 Ввод'!$E$162-NETWORKDAYS('У10 Ввод'!$D$162,$B11)+1))/Настройки!$E$16*100)</f>
        <v>0</v>
      </c>
      <c r="FB11" s="67" t="n">
        <f aca="false">IF(OR($D11=1,MONTH($B11)&lt;&gt;MONTH(StartDate),'У10 Ввод'!$D$163="",'У10 Ввод'!$E$163="",'У10 Ввод'!$D$163&gt;$B11),0,MAX(0,MIN(1,'У10 Ввод'!$E$163-NETWORKDAYS('У10 Ввод'!$D$163,$B11)+1))/Настройки!$E$16*100)</f>
        <v>0</v>
      </c>
      <c r="FC11" s="67" t="n">
        <f aca="false">IF(OR($D11=1,MONTH($B11)&lt;&gt;MONTH(StartDate),'У10 Ввод'!$D$164="",'У10 Ввод'!$E$164="",'У10 Ввод'!$D$164&gt;$B11),0,MAX(0,MIN(1,'У10 Ввод'!$E$164-NETWORKDAYS('У10 Ввод'!$D$164,$B11)+1))/Настройки!$E$16*100)</f>
        <v>0</v>
      </c>
      <c r="FD11" s="67" t="n">
        <f aca="false">IF(OR($D11=1,MONTH($B11)&lt;&gt;MONTH(StartDate),'У10 Ввод'!$D$165="",'У10 Ввод'!$E$165="",'У10 Ввод'!$D$165&gt;$B11),0,MAX(0,MIN(1,'У10 Ввод'!$E$165-NETWORKDAYS('У10 Ввод'!$D$165,$B11)+1))/Настройки!$E$16*100)</f>
        <v>0</v>
      </c>
      <c r="FE11" s="67" t="n">
        <f aca="false">IF(OR($D11=1,MONTH($B11)&lt;&gt;MONTH(StartDate),'У10 Ввод'!$D$166="",'У10 Ввод'!$E$166="",'У10 Ввод'!$D$166&gt;$B11),0,MAX(0,MIN(1,'У10 Ввод'!$E$166-NETWORKDAYS('У10 Ввод'!$D$166,$B11)+1))/Настройки!$E$16*100)</f>
        <v>0</v>
      </c>
      <c r="FF11" s="67" t="n">
        <f aca="false">IF(OR($D11=1,MONTH($B11)&lt;&gt;MONTH(StartDate),'У10 Ввод'!$D$167="",'У10 Ввод'!$E$167="",'У10 Ввод'!$D$167&gt;$B11),0,MAX(0,MIN(1,'У10 Ввод'!$E$167-NETWORKDAYS('У10 Ввод'!$D$167,$B11)+1))/Настройки!$E$16*100)</f>
        <v>0</v>
      </c>
      <c r="FG11" s="67" t="n">
        <f aca="false">IF(OR($D11=1,MONTH($B11)&lt;&gt;MONTH(StartDate),'У10 Ввод'!$D$168="",'У10 Ввод'!$E$168="",'У10 Ввод'!$D$168&gt;$B11),0,MAX(0,MIN(1,'У10 Ввод'!$E$168-NETWORKDAYS('У10 Ввод'!$D$168,$B11)+1))/Настройки!$E$16*100)</f>
        <v>0</v>
      </c>
      <c r="FH11" s="67" t="n">
        <f aca="false">IF(OR($D11=1,MONTH($B11)&lt;&gt;MONTH(StartDate),'У10 Ввод'!$D$169="",'У10 Ввод'!$E$169="",'У10 Ввод'!$D$169&gt;$B11),0,MAX(0,MIN(1,'У10 Ввод'!$E$169-NETWORKDAYS('У10 Ввод'!$D$169,$B11)+1))/Настройки!$E$16*100)</f>
        <v>0</v>
      </c>
      <c r="FI11" s="67" t="n">
        <f aca="false">IF(OR($D11=1,MONTH($B11)&lt;&gt;MONTH(StartDate),'У10 Ввод'!$D$170="",'У10 Ввод'!$E$170="",'У10 Ввод'!$D$170&gt;$B11),0,MAX(0,MIN(1,'У10 Ввод'!$E$170-NETWORKDAYS('У10 Ввод'!$D$170,$B11)+1))/Настройки!$E$16*100)</f>
        <v>0</v>
      </c>
      <c r="FJ11" s="67" t="n">
        <f aca="false">IF(OR($D11=1,MONTH($B11)&lt;&gt;MONTH(StartDate),'У10 Ввод'!$D$171="",'У10 Ввод'!$E$171="",'У10 Ввод'!$D$171&gt;$B11),0,MAX(0,MIN(1,'У10 Ввод'!$E$171-NETWORKDAYS('У10 Ввод'!$D$171,$B11)+1))/Настройки!$E$16*100)</f>
        <v>0</v>
      </c>
      <c r="FK11" s="67" t="n">
        <f aca="false">IF(OR($D11=1,MONTH($B11)&lt;&gt;MONTH(StartDate),'У10 Ввод'!$D$172="",'У10 Ввод'!$E$172="",'У10 Ввод'!$D$172&gt;$B11),0,MAX(0,MIN(1,'У10 Ввод'!$E$172-NETWORKDAYS('У10 Ввод'!$D$172,$B11)+1))/Настройки!$E$16*100)</f>
        <v>0</v>
      </c>
      <c r="FL11" s="67" t="n">
        <f aca="false">IF(OR($D11=1,MONTH($B11)&lt;&gt;MONTH(StartDate),'У10 Ввод'!$D$173="",'У10 Ввод'!$E$173="",'У10 Ввод'!$D$173&gt;$B11),0,MAX(0,MIN(1,'У10 Ввод'!$E$173-NETWORKDAYS('У10 Ввод'!$D$173,$B11)+1))/Настройки!$E$16*100)</f>
        <v>0</v>
      </c>
      <c r="FM11" s="67" t="n">
        <f aca="false">IF(OR($D11=1,MONTH($B11)&lt;&gt;MONTH(StartDate),'У10 Ввод'!$D$174="",'У10 Ввод'!$E$174="",'У10 Ввод'!$D$174&gt;$B11),0,MAX(0,MIN(1,'У10 Ввод'!$E$174-NETWORKDAYS('У10 Ввод'!$D$174,$B11)+1))/Настройки!$E$16*100)</f>
        <v>0</v>
      </c>
      <c r="FN11" s="67" t="n">
        <f aca="false">IF(OR($D11=1,MONTH($B11)&lt;&gt;MONTH(StartDate),'У10 Ввод'!$D$175="",'У10 Ввод'!$E$175="",'У10 Ввод'!$D$175&gt;$B11),0,MAX(0,MIN(1,'У10 Ввод'!$E$175-NETWORKDAYS('У10 Ввод'!$D$175,$B11)+1))/Настройки!$E$16*100)</f>
        <v>0</v>
      </c>
      <c r="FO11" s="67" t="n">
        <f aca="false">IF(OR($D11=1,MONTH($B11)&lt;&gt;MONTH(StartDate),'У10 Ввод'!$D$176="",'У10 Ввод'!$E$176="",'У10 Ввод'!$D$176&gt;$B11),0,MAX(0,MIN(1,'У10 Ввод'!$E$176-NETWORKDAYS('У10 Ввод'!$D$176,$B11)+1))/Настройки!$E$16*100)</f>
        <v>0</v>
      </c>
      <c r="FP11" s="67" t="n">
        <f aca="false">IF(OR($D11=1,MONTH($B11)&lt;&gt;MONTH(StartDate),'У10 Ввод'!$D$177="",'У10 Ввод'!$E$177="",'У10 Ввод'!$D$177&gt;$B11),0,MAX(0,MIN(1,'У10 Ввод'!$E$177-NETWORKDAYS('У10 Ввод'!$D$177,$B11)+1))/Настройки!$E$16*100)</f>
        <v>0</v>
      </c>
      <c r="FQ11" s="67" t="n">
        <f aca="false">IF(OR($D11=1,MONTH($B11)&lt;&gt;MONTH(StartDate),'У10 Ввод'!$D$178="",'У10 Ввод'!$E$178="",'У10 Ввод'!$D$178&gt;$B11),0,MAX(0,MIN(1,'У10 Ввод'!$E$178-NETWORKDAYS('У10 Ввод'!$D$178,$B11)+1))/Настройки!$E$16*100)</f>
        <v>0</v>
      </c>
      <c r="FR11" s="67" t="n">
        <f aca="false">IF(OR($D11=1,MONTH($B11)&lt;&gt;MONTH(StartDate),'У10 Ввод'!$D$179="",'У10 Ввод'!$E$179="",'У10 Ввод'!$D$179&gt;$B11),0,MAX(0,MIN(1,'У10 Ввод'!$E$179-NETWORKDAYS('У10 Ввод'!$D$179,$B11)+1))/Настройки!$E$16*100)</f>
        <v>0</v>
      </c>
      <c r="FS11" s="67" t="n">
        <f aca="false">IF(OR($D11=1,MONTH($B11)&lt;&gt;MONTH(StartDate),'У10 Ввод'!$D$180="",'У10 Ввод'!$E$180="",'У10 Ввод'!$D$180&gt;$B11),0,MAX(0,MIN(1,'У10 Ввод'!$E$180-NETWORKDAYS('У10 Ввод'!$D$180,$B11)+1))/Настройки!$E$16*100)</f>
        <v>0</v>
      </c>
      <c r="FT11" s="67" t="n">
        <f aca="false">IF(OR($D11=1,MONTH($B11)&lt;&gt;MONTH(StartDate),'У10 Ввод'!$D$181="",'У10 Ввод'!$E$181="",'У10 Ввод'!$D$181&gt;$B11),0,MAX(0,MIN(1,'У10 Ввод'!$E$181-NETWORKDAYS('У10 Ввод'!$D$181,$B11)+1))/Настройки!$E$16*100)</f>
        <v>0</v>
      </c>
      <c r="FU11" s="67" t="n">
        <f aca="false">IF(OR($D11=1,MONTH($B11)&lt;&gt;MONTH(StartDate),'У10 Ввод'!$D$182="",'У10 Ввод'!$E$182="",'У10 Ввод'!$D$182&gt;$B11),0,MAX(0,MIN(1,'У10 Ввод'!$E$182-NETWORKDAYS('У10 Ввод'!$D$182,$B11)+1))/Настройки!$E$16*100)</f>
        <v>0</v>
      </c>
      <c r="FV11" s="67" t="n">
        <f aca="false">IF(OR($D11=1,MONTH($B11)&lt;&gt;MONTH(StartDate),'У10 Ввод'!$D$183="",'У10 Ввод'!$E$183="",'У10 Ввод'!$D$183&gt;$B11),0,MAX(0,MIN(1,'У10 Ввод'!$E$183-NETWORKDAYS('У10 Ввод'!$D$183,$B11)+1))/Настройки!$E$16*100)</f>
        <v>0</v>
      </c>
      <c r="FW11" s="67" t="n">
        <f aca="false">IF(OR($D11=1,MONTH($B11)&lt;&gt;MONTH(StartDate),'У10 Ввод'!$D$184="",'У10 Ввод'!$E$184="",'У10 Ввод'!$D$184&gt;$B11),0,MAX(0,MIN(1,'У10 Ввод'!$E$184-NETWORKDAYS('У10 Ввод'!$D$184,$B11)+1))/Настройки!$E$16*100)</f>
        <v>0</v>
      </c>
      <c r="FX11" s="67" t="n">
        <f aca="false">IF(OR($D11=1,MONTH($B11)&lt;&gt;MONTH(StartDate),'У10 Ввод'!$D$185="",'У10 Ввод'!$E$185="",'У10 Ввод'!$D$185&gt;$B11),0,MAX(0,MIN(1,'У10 Ввод'!$E$185-NETWORKDAYS('У10 Ввод'!$D$185,$B11)+1))/Настройки!$E$16*100)</f>
        <v>0</v>
      </c>
      <c r="FY11" s="67" t="n">
        <f aca="false">IF(OR($D11=1,MONTH($B11)&lt;&gt;MONTH(StartDate),'У10 Ввод'!$D$186="",'У10 Ввод'!$E$186="",'У10 Ввод'!$D$186&gt;$B11),0,MAX(0,MIN(1,'У10 Ввод'!$E$186-NETWORKDAYS('У10 Ввод'!$D$186,$B11)+1))/Настройки!$E$16*100)</f>
        <v>0</v>
      </c>
      <c r="FZ11" s="67" t="n">
        <f aca="false">IF(OR($D11=1,MONTH($B11)&lt;&gt;MONTH(StartDate),'У10 Ввод'!$D$187="",'У10 Ввод'!$E$187="",'У10 Ввод'!$D$187&gt;$B11),0,MAX(0,MIN(1,'У10 Ввод'!$E$187-NETWORKDAYS('У10 Ввод'!$D$187,$B11)+1))/Настройки!$E$16*100)</f>
        <v>0</v>
      </c>
      <c r="GA11" s="67" t="n">
        <f aca="false">IF(OR($D11=1,MONTH($B11)&lt;&gt;MONTH(StartDate),'У10 Ввод'!$D$188="",'У10 Ввод'!$E$188="",'У10 Ввод'!$D$188&gt;$B11),0,MAX(0,MIN(1,'У10 Ввод'!$E$188-NETWORKDAYS('У10 Ввод'!$D$188,$B11)+1))/Настройки!$E$16*100)</f>
        <v>0</v>
      </c>
      <c r="GB11" s="67" t="n">
        <f aca="false">IF(OR($D11=1,MONTH($B11)&lt;&gt;MONTH(StartDate),'У10 Ввод'!$D$189="",'У10 Ввод'!$E$189="",'У10 Ввод'!$D$189&gt;$B11),0,MAX(0,MIN(1,'У10 Ввод'!$E$189-NETWORKDAYS('У10 Ввод'!$D$189,$B11)+1))/Настройки!$E$16*100)</f>
        <v>0</v>
      </c>
      <c r="GC11" s="67" t="n">
        <f aca="false">IF(OR($D11=1,MONTH($B11)&lt;&gt;MONTH(StartDate),'У10 Ввод'!$D$190="",'У10 Ввод'!$E$190="",'У10 Ввод'!$D$190&gt;$B11),0,MAX(0,MIN(1,'У10 Ввод'!$E$190-NETWORKDAYS('У10 Ввод'!$D$190,$B11)+1))/Настройки!$E$16*100)</f>
        <v>0</v>
      </c>
      <c r="GD11" s="67" t="n">
        <f aca="false">IF(OR($D11=1,MONTH($B11)&lt;&gt;MONTH(StartDate),'У10 Ввод'!$D$191="",'У10 Ввод'!$E$191="",'У10 Ввод'!$D$191&gt;$B11),0,MAX(0,MIN(1,'У10 Ввод'!$E$191-NETWORKDAYS('У10 Ввод'!$D$191,$B11)+1))/Настройки!$E$16*100)</f>
        <v>0</v>
      </c>
      <c r="GE11" s="67" t="n">
        <f aca="false">IF(OR($D11=1,MONTH($B11)&lt;&gt;MONTH(StartDate),'У10 Ввод'!$D$192="",'У10 Ввод'!$E$192="",'У10 Ввод'!$D$192&gt;$B11),0,MAX(0,MIN(1,'У10 Ввод'!$E$192-NETWORKDAYS('У10 Ввод'!$D$192,$B11)+1))/Настройки!$E$16*100)</f>
        <v>0</v>
      </c>
      <c r="GF11" s="67" t="n">
        <f aca="false">IF(OR($D11=1,MONTH($B11)&lt;&gt;MONTH(StartDate),'У10 Ввод'!$D$193="",'У10 Ввод'!$E$193="",'У10 Ввод'!$D$193&gt;$B11),0,MAX(0,MIN(1,'У10 Ввод'!$E$193-NETWORKDAYS('У10 Ввод'!$D$193,$B11)+1))/Настройки!$E$16*100)</f>
        <v>0</v>
      </c>
      <c r="GG11" s="67" t="n">
        <f aca="false">IF(OR($D11=1,MONTH($B11)&lt;&gt;MONTH(StartDate),'У10 Ввод'!$D$194="",'У10 Ввод'!$E$194="",'У10 Ввод'!$D$194&gt;$B11),0,MAX(0,MIN(1,'У10 Ввод'!$E$194-NETWORKDAYS('У10 Ввод'!$D$194,$B11)+1))/Настройки!$E$16*100)</f>
        <v>0</v>
      </c>
      <c r="GH11" s="67" t="n">
        <f aca="false">IF(OR($D11=1,MONTH($B11)&lt;&gt;MONTH(StartDate),'У10 Ввод'!$D$195="",'У10 Ввод'!$E$195="",'У10 Ввод'!$D$195&gt;$B11),0,MAX(0,MIN(1,'У10 Ввод'!$E$195-NETWORKDAYS('У10 Ввод'!$D$195,$B11)+1))/Настройки!$E$16*100)</f>
        <v>0</v>
      </c>
      <c r="GI11" s="67" t="n">
        <f aca="false">IF(OR($D11=1,MONTH($B11)&lt;&gt;MONTH(StartDate),'У10 Ввод'!$D$196="",'У10 Ввод'!$E$196="",'У10 Ввод'!$D$196&gt;$B11),0,MAX(0,MIN(1,'У10 Ввод'!$E$196-NETWORKDAYS('У10 Ввод'!$D$196,$B11)+1))/Настройки!$E$16*100)</f>
        <v>0</v>
      </c>
      <c r="GJ11" s="67" t="n">
        <f aca="false">IF(OR($D11=1,MONTH($B11)&lt;&gt;MONTH(StartDate),'У10 Ввод'!$D$197="",'У10 Ввод'!$E$197="",'У10 Ввод'!$D$197&gt;$B11),0,MAX(0,MIN(1,'У10 Ввод'!$E$197-NETWORKDAYS('У10 Ввод'!$D$197,$B11)+1))/Настройки!$E$16*100)</f>
        <v>0</v>
      </c>
      <c r="GK11" s="67" t="n">
        <f aca="false">IF(OR($D11=1,MONTH($B11)&lt;&gt;MONTH(StartDate),'У10 Ввод'!$D$198="",'У10 Ввод'!$E$198="",'У10 Ввод'!$D$198&gt;$B11),0,MAX(0,MIN(1,'У10 Ввод'!$E$198-NETWORKDAYS('У10 Ввод'!$D$198,$B11)+1))/Настройки!$E$16*100)</f>
        <v>0</v>
      </c>
      <c r="GL11" s="67" t="n">
        <f aca="false">IF(OR($D11=1,MONTH($B11)&lt;&gt;MONTH(StartDate),'У10 Ввод'!$D$199="",'У10 Ввод'!$E$199="",'У10 Ввод'!$D$199&gt;$B11),0,MAX(0,MIN(1,'У10 Ввод'!$E$199-NETWORKDAYS('У10 Ввод'!$D$199,$B11)+1))/Настройки!$E$16*100)</f>
        <v>0</v>
      </c>
      <c r="GM11" s="67" t="n">
        <f aca="false">IF(OR($D11=1,MONTH($B11)&lt;&gt;MONTH(StartDate),'У10 Ввод'!$D$200="",'У10 Ввод'!$E$200="",'У10 Ввод'!$D$200&gt;$B11),0,MAX(0,MIN(1,'У10 Ввод'!$E$200-NETWORKDAYS('У10 Ввод'!$D$200,$B11)+1))/Настройки!$E$16*100)</f>
        <v>0</v>
      </c>
      <c r="GN11" s="67" t="n">
        <f aca="false">IF(OR($D11=1,MONTH($B11)&lt;&gt;MONTH(StartDate),'У10 Ввод'!$D$201="",'У10 Ввод'!$E$201="",'У10 Ввод'!$D$201&gt;$B11),0,MAX(0,MIN(1,'У10 Ввод'!$E$201-NETWORKDAYS('У10 Ввод'!$D$201,$B11)+1))/Настройки!$E$16*100)</f>
        <v>0</v>
      </c>
      <c r="GO11" s="67" t="n">
        <f aca="false">IF(OR($D11=1,MONTH($B11)&lt;&gt;MONTH(StartDate),'У10 Ввод'!$D$202="",'У10 Ввод'!$E$202="",'У10 Ввод'!$D$202&gt;$B11),0,MAX(0,MIN(1,'У10 Ввод'!$E$202-NETWORKDAYS('У10 Ввод'!$D$202,$B11)+1))/Настройки!$E$16*100)</f>
        <v>0</v>
      </c>
      <c r="GP11" s="67" t="n">
        <f aca="false">IF(OR($D11=1,MONTH($B11)&lt;&gt;MONTH(StartDate),'У10 Ввод'!$D$203="",'У10 Ввод'!$E$203="",'У10 Ввод'!$D$203&gt;$B11),0,MAX(0,MIN(1,'У10 Ввод'!$E$203-NETWORKDAYS('У10 Ввод'!$D$203,$B11)+1))/Настройки!$E$16*100)</f>
        <v>0</v>
      </c>
      <c r="GQ11" s="67" t="n">
        <f aca="false">IF(OR($D11=1,MONTH($B11)&lt;&gt;MONTH(StartDate),'У10 Ввод'!$D$204="",'У10 Ввод'!$E$204="",'У10 Ввод'!$D$204&gt;$B11),0,MAX(0,MIN(1,'У10 Ввод'!$E$204-NETWORKDAYS('У10 Ввод'!$D$204,$B11)+1))/Настройки!$E$16*100)</f>
        <v>0</v>
      </c>
      <c r="GR11" s="67" t="n">
        <f aca="false">IF(OR($D11=1,MONTH($B11)&lt;&gt;MONTH(StartDate),'У10 Ввод'!$D$205="",'У10 Ввод'!$E$205="",'У10 Ввод'!$D$205&gt;$B11),0,MAX(0,MIN(1,'У10 Ввод'!$E$205-NETWORKDAYS('У10 Ввод'!$D$205,$B11)+1))/Настройки!$E$16*100)</f>
        <v>0</v>
      </c>
      <c r="GS11" s="67" t="n">
        <f aca="false">IF(OR($D11=1,MONTH($B11)&lt;&gt;MONTH(StartDate),'У10 Ввод'!$D$206="",'У10 Ввод'!$E$206="",'У10 Ввод'!$D$206&gt;$B11),0,MAX(0,MIN(1,'У10 Ввод'!$E$206-NETWORKDAYS('У10 Ввод'!$D$206,$B11)+1))/Настройки!$E$16*100)</f>
        <v>0</v>
      </c>
      <c r="GT11" s="67" t="n">
        <f aca="false">IF(OR($D11=1,MONTH($B11)&lt;&gt;MONTH(StartDate),'У10 Ввод'!$D$207="",'У10 Ввод'!$E$207="",'У10 Ввод'!$D$207&gt;$B11),0,MAX(0,MIN(1,'У10 Ввод'!$E$207-NETWORKDAYS('У10 Ввод'!$D$207,$B11)+1))/Настройки!$E$16*100)</f>
        <v>0</v>
      </c>
      <c r="GU11" s="67" t="n">
        <f aca="false">IF(OR($D11=1,MONTH($B11)&lt;&gt;MONTH(StartDate),'У10 Ввод'!$D$208="",'У10 Ввод'!$E$208="",'У10 Ввод'!$D$208&gt;$B11),0,MAX(0,MIN(1,'У10 Ввод'!$E$208-NETWORKDAYS('У10 Ввод'!$D$208,$B11)+1))/Настройки!$E$16*100)</f>
        <v>0</v>
      </c>
      <c r="GV11" s="67" t="n">
        <f aca="false">IF(OR($D11=1,MONTH($B11)&lt;&gt;MONTH(StartDate),'У10 Ввод'!$D$209="",'У10 Ввод'!$E$209="",'У10 Ввод'!$D$209&gt;$B11),0,MAX(0,MIN(1,'У10 Ввод'!$E$209-NETWORKDAYS('У10 Ввод'!$D$209,$B11)+1))/Настройки!$E$16*100)</f>
        <v>0</v>
      </c>
      <c r="GW11" s="67" t="n">
        <f aca="false">IF(OR($D11=1,MONTH($B11)&lt;&gt;MONTH(StartDate),'У10 Ввод'!$D$210="",'У10 Ввод'!$E$210="",'У10 Ввод'!$D$210&gt;$B11),0,MAX(0,MIN(1,'У10 Ввод'!$E$210-NETWORKDAYS('У10 Ввод'!$D$210,$B11)+1))/Настройки!$E$16*100)</f>
        <v>0</v>
      </c>
      <c r="GX11" s="67" t="n">
        <f aca="false">IF(OR($D11=1,MONTH($B11)&lt;&gt;MONTH(StartDate),'У10 Ввод'!$D$211="",'У10 Ввод'!$E$211="",'У10 Ввод'!$D$211&gt;$B11),0,MAX(0,MIN(1,'У10 Ввод'!$E$211-NETWORKDAYS('У10 Ввод'!$D$211,$B11)+1))/Настройки!$E$16*100)</f>
        <v>0</v>
      </c>
      <c r="GY11" s="67" t="n">
        <f aca="false">IF(OR($D11=1,MONTH($B11)&lt;&gt;MONTH(StartDate),'У10 Ввод'!$D$212="",'У10 Ввод'!$E$212="",'У10 Ввод'!$D$212&gt;$B11),0,MAX(0,MIN(1,'У10 Ввод'!$E$212-NETWORKDAYS('У10 Ввод'!$D$212,$B11)+1))/Настройки!$E$16*100)</f>
        <v>0</v>
      </c>
      <c r="GZ11" s="67" t="n">
        <f aca="false">IF(OR($D11=1,MONTH($B11)&lt;&gt;MONTH(StartDate),'У10 Ввод'!$D$213="",'У10 Ввод'!$E$213="",'У10 Ввод'!$D$213&gt;$B11),0,MAX(0,MIN(1,'У10 Ввод'!$E$213-NETWORKDAYS('У10 Ввод'!$D$213,$B11)+1))/Настройки!$E$16*100)</f>
        <v>0</v>
      </c>
      <c r="HA11" s="67" t="n">
        <f aca="false">IF(OR($D11=1,MONTH($B11)&lt;&gt;MONTH(StartDate),'У10 Ввод'!$D$214="",'У10 Ввод'!$E$214="",'У10 Ввод'!$D$214&gt;$B11),0,MAX(0,MIN(1,'У10 Ввод'!$E$214-NETWORKDAYS('У10 Ввод'!$D$214,$B11)+1))/Настройки!$E$16*100)</f>
        <v>0</v>
      </c>
      <c r="HB11" s="67" t="n">
        <f aca="false">IF(OR($D11=1,MONTH($B11)&lt;&gt;MONTH(StartDate),'У10 Ввод'!$D$215="",'У10 Ввод'!$E$215="",'У10 Ввод'!$D$215&gt;$B11),0,MAX(0,MIN(1,'У10 Ввод'!$E$215-NETWORKDAYS('У10 Ввод'!$D$215,$B11)+1))/Настройки!$E$16*100)</f>
        <v>0</v>
      </c>
      <c r="HC11" s="67" t="n">
        <f aca="false">IF(OR($D11=1,MONTH($B11)&lt;&gt;MONTH(StartDate),'У10 Ввод'!$D$216="",'У10 Ввод'!$E$216="",'У10 Ввод'!$D$216&gt;$B11),0,MAX(0,MIN(1,'У10 Ввод'!$E$216-NETWORKDAYS('У10 Ввод'!$D$216,$B11)+1))/Настройки!$E$16*100)</f>
        <v>0</v>
      </c>
      <c r="HD11" s="67" t="n">
        <f aca="false">IF(OR($D11=1,MONTH($B11)&lt;&gt;MONTH(StartDate),'У10 Ввод'!$D$217="",'У10 Ввод'!$E$217="",'У10 Ввод'!$D$217&gt;$B11),0,MAX(0,MIN(1,'У10 Ввод'!$E$217-NETWORKDAYS('У10 Ввод'!$D$217,$B11)+1))/Настройки!$E$16*100)</f>
        <v>0</v>
      </c>
      <c r="HE11" s="67" t="n">
        <f aca="false">IF(OR($D11=1,MONTH($B11)&lt;&gt;MONTH(StartDate),'У10 Ввод'!$D$218="",'У10 Ввод'!$E$218="",'У10 Ввод'!$D$218&gt;$B11),0,MAX(0,MIN(1,'У10 Ввод'!$E$218-NETWORKDAYS('У10 Ввод'!$D$218,$B11)+1))/Настройки!$E$16*100)</f>
        <v>0</v>
      </c>
      <c r="HF11" s="67" t="n">
        <f aca="false">IF(OR($D11=1,MONTH($B11)&lt;&gt;MONTH(StartDate),'У10 Ввод'!$D$219="",'У10 Ввод'!$E$219="",'У10 Ввод'!$D$219&gt;$B11),0,MAX(0,MIN(1,'У10 Ввод'!$E$219-NETWORKDAYS('У10 Ввод'!$D$219,$B11)+1))/Настройки!$E$16*100)</f>
        <v>0</v>
      </c>
      <c r="HG11" s="67" t="n">
        <f aca="false">IF(OR($D11=1,MONTH($B11)&lt;&gt;MONTH(StartDate),'У10 Ввод'!$D$220="",'У10 Ввод'!$E$220="",'У10 Ввод'!$D$220&gt;$B11),0,MAX(0,MIN(1,'У10 Ввод'!$E$220-NETWORKDAYS('У10 Ввод'!$D$220,$B11)+1))/Настройки!$E$16*100)</f>
        <v>0</v>
      </c>
      <c r="HH11" s="67" t="n">
        <f aca="false">IF(OR($D11=1,MONTH($B11)&lt;&gt;MONTH(StartDate),'У10 Ввод'!$D$221="",'У10 Ввод'!$E$221="",'У10 Ввод'!$D$221&gt;$B11),0,MAX(0,MIN(1,'У10 Ввод'!$E$221-NETWORKDAYS('У10 Ввод'!$D$221,$B11)+1))/Настройки!$E$16*100)</f>
        <v>0</v>
      </c>
      <c r="HI11" s="67" t="n">
        <f aca="false">IF(OR($D11=1,MONTH($B11)&lt;&gt;MONTH(StartDate),'У10 Ввод'!$D$222="",'У10 Ввод'!$E$222="",'У10 Ввод'!$D$222&gt;$B11),0,MAX(0,MIN(1,'У10 Ввод'!$E$222-NETWORKDAYS('У10 Ввод'!$D$222,$B11)+1))/Настройки!$E$16*100)</f>
        <v>0</v>
      </c>
      <c r="HJ11" s="67" t="n">
        <f aca="false">IF(OR($D11=1,MONTH($B11)&lt;&gt;MONTH(StartDate),'У10 Ввод'!$D$223="",'У10 Ввод'!$E$223="",'У10 Ввод'!$D$223&gt;$B11),0,MAX(0,MIN(1,'У10 Ввод'!$E$223-NETWORKDAYS('У10 Ввод'!$D$223,$B11)+1))/Настройки!$E$16*100)</f>
        <v>0</v>
      </c>
      <c r="HK11" s="67" t="n">
        <f aca="false">IF(OR($D11=1,MONTH($B11)&lt;&gt;MONTH(StartDate),'У10 Ввод'!$D$224="",'У10 Ввод'!$E$224="",'У10 Ввод'!$D$224&gt;$B11),0,MAX(0,MIN(1,'У10 Ввод'!$E$224-NETWORKDAYS('У10 Ввод'!$D$224,$B11)+1))/Настройки!$E$16*100)</f>
        <v>0</v>
      </c>
      <c r="HL11" s="67" t="n">
        <f aca="false">IF(OR($D11=1,MONTH($B11)&lt;&gt;MONTH(StartDate),'У10 Ввод'!$D$225="",'У10 Ввод'!$E$225="",'У10 Ввод'!$D$225&gt;$B11),0,MAX(0,MIN(1,'У10 Ввод'!$E$225-NETWORKDAYS('У10 Ввод'!$D$225,$B11)+1))/Настройки!$E$16*100)</f>
        <v>0</v>
      </c>
      <c r="HM11" s="67" t="n">
        <f aca="false">IF(OR($D11=1,MONTH($B11)&lt;&gt;MONTH(StartDate),'У10 Ввод'!$D$226="",'У10 Ввод'!$E$226="",'У10 Ввод'!$D$226&gt;$B11),0,MAX(0,MIN(1,'У10 Ввод'!$E$226-NETWORKDAYS('У10 Ввод'!$D$226,$B11)+1))/Настройки!$E$16*100)</f>
        <v>0</v>
      </c>
      <c r="HN11" s="67" t="n">
        <f aca="false">IF(OR($D11=1,MONTH($B11)&lt;&gt;MONTH(StartDate),'У10 Ввод'!$D$227="",'У10 Ввод'!$E$227="",'У10 Ввод'!$D$227&gt;$B11),0,MAX(0,MIN(1,'У10 Ввод'!$E$227-NETWORKDAYS('У10 Ввод'!$D$227,$B11)+1))/Настройки!$E$16*100)</f>
        <v>0</v>
      </c>
      <c r="HO11" s="67" t="n">
        <f aca="false">IF(OR($D11=1,MONTH($B11)&lt;&gt;MONTH(StartDate),'У10 Ввод'!$D$228="",'У10 Ввод'!$E$228="",'У10 Ввод'!$D$228&gt;$B11),0,MAX(0,MIN(1,'У10 Ввод'!$E$228-NETWORKDAYS('У10 Ввод'!$D$228,$B11)+1))/Настройки!$E$16*100)</f>
        <v>0</v>
      </c>
      <c r="HP11" s="67" t="n">
        <f aca="false">IF(OR($D11=1,MONTH($B11)&lt;&gt;MONTH(StartDate),'У10 Ввод'!$D$229="",'У10 Ввод'!$E$229="",'У10 Ввод'!$D$229&gt;$B11),0,MAX(0,MIN(1,'У10 Ввод'!$E$229-NETWORKDAYS('У10 Ввод'!$D$229,$B11)+1))/Настройки!$E$16*100)</f>
        <v>0</v>
      </c>
      <c r="HQ11" s="67" t="n">
        <f aca="false">IF(OR($D11=1,MONTH($B11)&lt;&gt;MONTH(StartDate),'У10 Ввод'!$D$230="",'У10 Ввод'!$E$230="",'У10 Ввод'!$D$230&gt;$B11),0,MAX(0,MIN(1,'У10 Ввод'!$E$230-NETWORKDAYS('У10 Ввод'!$D$230,$B11)+1))/Настройки!$E$16*100)</f>
        <v>0</v>
      </c>
      <c r="HR11" s="67" t="n">
        <f aca="false">IF(OR($D11=1,MONTH($B11)&lt;&gt;MONTH(StartDate),'У10 Ввод'!$D$231="",'У10 Ввод'!$E$231="",'У10 Ввод'!$D$231&gt;$B11),0,MAX(0,MIN(1,'У10 Ввод'!$E$231-NETWORKDAYS('У10 Ввод'!$D$231,$B11)+1))/Настройки!$E$16*100)</f>
        <v>0</v>
      </c>
      <c r="HS11" s="67" t="n">
        <f aca="false">IF(OR($D11=1,MONTH($B11)&lt;&gt;MONTH(StartDate),'У10 Ввод'!$D$232="",'У10 Ввод'!$E$232="",'У10 Ввод'!$D$232&gt;$B11),0,MAX(0,MIN(1,'У10 Ввод'!$E$232-NETWORKDAYS('У10 Ввод'!$D$232,$B11)+1))/Настройки!$E$16*100)</f>
        <v>0</v>
      </c>
      <c r="HT11" s="67" t="n">
        <f aca="false">IF(OR($D11=1,MONTH($B11)&lt;&gt;MONTH(StartDate),'У10 Ввод'!$D$233="",'У10 Ввод'!$E$233="",'У10 Ввод'!$D$233&gt;$B11),0,MAX(0,MIN(1,'У10 Ввод'!$E$233-NETWORKDAYS('У10 Ввод'!$D$233,$B11)+1))/Настройки!$E$16*100)</f>
        <v>0</v>
      </c>
      <c r="HU11" s="67" t="n">
        <f aca="false">IF(OR($D11=1,MONTH($B11)&lt;&gt;MONTH(StartDate),'У10 Ввод'!$D$234="",'У10 Ввод'!$E$234="",'У10 Ввод'!$D$234&gt;$B11),0,MAX(0,MIN(1,'У10 Ввод'!$E$234-NETWORKDAYS('У10 Ввод'!$D$234,$B11)+1))/Настройки!$E$16*100)</f>
        <v>0</v>
      </c>
      <c r="HV11" s="67" t="n">
        <f aca="false">IF(OR($D11=1,MONTH($B11)&lt;&gt;MONTH(StartDate),'У10 Ввод'!$D$235="",'У10 Ввод'!$E$235="",'У10 Ввод'!$D$235&gt;$B11),0,MAX(0,MIN(1,'У10 Ввод'!$E$235-NETWORKDAYS('У10 Ввод'!$D$235,$B11)+1))/Настройки!$E$16*100)</f>
        <v>0</v>
      </c>
      <c r="HW11" s="67" t="n">
        <f aca="false">IF(OR($D11=1,MONTH($B11)&lt;&gt;MONTH(StartDate),'У10 Ввод'!$D$236="",'У10 Ввод'!$E$236="",'У10 Ввод'!$D$236&gt;$B11),0,MAX(0,MIN(1,'У10 Ввод'!$E$236-NETWORKDAYS('У10 Ввод'!$D$236,$B11)+1))/Настройки!$E$16*100)</f>
        <v>0</v>
      </c>
      <c r="HX11" s="67" t="n">
        <f aca="false">IF(OR($D11=1,MONTH($B11)&lt;&gt;MONTH(StartDate),'У10 Ввод'!$D$237="",'У10 Ввод'!$E$237="",'У10 Ввод'!$D$237&gt;$B11),0,MAX(0,MIN(1,'У10 Ввод'!$E$237-NETWORKDAYS('У10 Ввод'!$D$237,$B11)+1))/Настройки!$E$16*100)</f>
        <v>0</v>
      </c>
      <c r="HY11" s="67" t="n">
        <f aca="false">IF(OR($D11=1,MONTH($B11)&lt;&gt;MONTH(StartDate),'У10 Ввод'!$D$238="",'У10 Ввод'!$E$238="",'У10 Ввод'!$D$238&gt;$B11),0,MAX(0,MIN(1,'У10 Ввод'!$E$238-NETWORKDAYS('У10 Ввод'!$D$238,$B11)+1))/Настройки!$E$16*100)</f>
        <v>0</v>
      </c>
      <c r="HZ11" s="67" t="n">
        <f aca="false">IF(OR($D11=1,MONTH($B11)&lt;&gt;MONTH(StartDate),'У10 Ввод'!$D$239="",'У10 Ввод'!$E$239="",'У10 Ввод'!$D$239&gt;$B11),0,MAX(0,MIN(1,'У10 Ввод'!$E$239-NETWORKDAYS('У10 Ввод'!$D$239,$B11)+1))/Настройки!$E$16*100)</f>
        <v>0</v>
      </c>
      <c r="IA11" s="67" t="n">
        <f aca="false">IF(OR($D11=1,MONTH($B11)&lt;&gt;MONTH(StartDate),'У10 Ввод'!$D$240="",'У10 Ввод'!$E$240="",'У10 Ввод'!$D$240&gt;$B11),0,MAX(0,MIN(1,'У10 Ввод'!$E$240-NETWORKDAYS('У10 Ввод'!$D$240,$B11)+1))/Настройки!$E$16*100)</f>
        <v>0</v>
      </c>
      <c r="IB11" s="67" t="n">
        <f aca="false">IF(OR($D11=1,MONTH($B11)&lt;&gt;MONTH(StartDate),'У10 Ввод'!$D$241="",'У10 Ввод'!$E$241="",'У10 Ввод'!$D$241&gt;$B11),0,MAX(0,MIN(1,'У10 Ввод'!$E$241-NETWORKDAYS('У10 Ввод'!$D$241,$B11)+1))/Настройки!$E$16*100)</f>
        <v>0</v>
      </c>
      <c r="IC11" s="67" t="n">
        <f aca="false">IF(OR($D11=1,MONTH($B11)&lt;&gt;MONTH(StartDate),'У10 Ввод'!$D$242="",'У10 Ввод'!$E$242="",'У10 Ввод'!$D$242&gt;$B11),0,MAX(0,MIN(1,'У10 Ввод'!$E$242-NETWORKDAYS('У10 Ввод'!$D$242,$B11)+1))/Настройки!$E$16*100)</f>
        <v>0</v>
      </c>
      <c r="ID11" s="67" t="n">
        <f aca="false">IF(OR($D11=1,MONTH($B11)&lt;&gt;MONTH(StartDate),'У10 Ввод'!$D$243="",'У10 Ввод'!$E$243="",'У10 Ввод'!$D$243&gt;$B11),0,MAX(0,MIN(1,'У10 Ввод'!$E$243-NETWORKDAYS('У10 Ввод'!$D$243,$B11)+1))/Настройки!$E$16*100)</f>
        <v>0</v>
      </c>
      <c r="IE11" s="67" t="n">
        <f aca="false">IF(OR($D11=1,MONTH($B11)&lt;&gt;MONTH(StartDate),'У10 Ввод'!$D$244="",'У10 Ввод'!$E$244="",'У10 Ввод'!$D$244&gt;$B11),0,MAX(0,MIN(1,'У10 Ввод'!$E$244-NETWORKDAYS('У10 Ввод'!$D$244,$B11)+1))/Настройки!$E$16*100)</f>
        <v>0</v>
      </c>
      <c r="IF11" s="67" t="n">
        <f aca="false">IF(OR($D11=1,MONTH($B11)&lt;&gt;MONTH(StartDate),'У10 Ввод'!$D$245="",'У10 Ввод'!$E$245="",'У10 Ввод'!$D$245&gt;$B11),0,MAX(0,MIN(1,'У10 Ввод'!$E$245-NETWORKDAYS('У10 Ввод'!$D$245,$B11)+1))/Настройки!$E$16*100)</f>
        <v>0</v>
      </c>
      <c r="IG11" s="67" t="n">
        <f aca="false">IF(OR($D11=1,MONTH($B11)&lt;&gt;MONTH(StartDate),'У10 Ввод'!$D$246="",'У10 Ввод'!$E$246="",'У10 Ввод'!$D$246&gt;$B11),0,MAX(0,MIN(1,'У10 Ввод'!$E$246-NETWORKDAYS('У10 Ввод'!$D$246,$B11)+1))/Настройки!$E$16*100)</f>
        <v>0</v>
      </c>
      <c r="IH11" s="67" t="n">
        <f aca="false">IF(OR($D11=1,MONTH($B11)&lt;&gt;MONTH(StartDate),'У10 Ввод'!$D$247="",'У10 Ввод'!$E$247="",'У10 Ввод'!$D$247&gt;$B11),0,MAX(0,MIN(1,'У10 Ввод'!$E$247-NETWORKDAYS('У10 Ввод'!$D$247,$B11)+1))/Настройки!$E$16*100)</f>
        <v>0</v>
      </c>
      <c r="II11" s="67" t="n">
        <f aca="false">IF(OR($D11=1,MONTH($B11)&lt;&gt;MONTH(StartDate),'У10 Ввод'!$D$248="",'У10 Ввод'!$E$248="",'У10 Ввод'!$D$248&gt;$B11),0,MAX(0,MIN(1,'У10 Ввод'!$E$248-NETWORKDAYS('У10 Ввод'!$D$248,$B11)+1))/Настройки!$E$16*100)</f>
        <v>0</v>
      </c>
      <c r="IJ11" s="67" t="n">
        <f aca="false">IF(OR($D11=1,MONTH($B11)&lt;&gt;MONTH(StartDate),'У10 Ввод'!$D$249="",'У10 Ввод'!$E$249="",'У10 Ввод'!$D$249&gt;$B11),0,MAX(0,MIN(1,'У10 Ввод'!$E$249-NETWORKDAYS('У10 Ввод'!$D$249,$B11)+1))/Настройки!$E$16*100)</f>
        <v>0</v>
      </c>
      <c r="IK11" s="67" t="n">
        <f aca="false">IF(OR($D11=1,MONTH($B11)&lt;&gt;MONTH(StartDate),'У10 Ввод'!$D$250="",'У10 Ввод'!$E$250="",'У10 Ввод'!$D$250&gt;$B11),0,MAX(0,MIN(1,'У10 Ввод'!$E$250-NETWORKDAYS('У10 Ввод'!$D$250,$B11)+1))/Настройки!$E$16*100)</f>
        <v>0</v>
      </c>
      <c r="IL11" s="67" t="n">
        <f aca="false">IF(OR($D11=1,MONTH($B11)&lt;&gt;MONTH(StartDate),'У10 Ввод'!$D$251="",'У10 Ввод'!$E$251="",'У10 Ввод'!$D$251&gt;$B11),0,MAX(0,MIN(1,'У10 Ввод'!$E$251-NETWORKDAYS('У10 Ввод'!$D$251,$B11)+1))/Настройки!$E$16*100)</f>
        <v>0</v>
      </c>
    </row>
    <row r="12" customFormat="false" ht="15" hidden="false" customHeight="true" outlineLevel="0" collapsed="false">
      <c r="A12" s="49" t="n">
        <v>11</v>
      </c>
      <c r="B12" s="66" t="n">
        <f aca="false">StartDate+10</f>
        <v>46214</v>
      </c>
      <c r="C12" s="49" t="str">
        <f aca="false">CHOOSE(WEEKDAY(B12,2),"Пн","Вт","Ср","Чт","Пт","Сб","Вс")</f>
        <v>Сб</v>
      </c>
      <c r="D12" s="49" t="n">
        <f aca="false">IF(WEEKDAY(B12,2)&gt;5,1,0)</f>
        <v>1</v>
      </c>
      <c r="E12" s="63" t="n">
        <f aca="false">ROUND(SUM(G12:IL12),1)</f>
        <v>0</v>
      </c>
      <c r="F12" s="49" t="str">
        <f aca="false">IF(OR(MONTH(B12)&lt;&gt;MONTH(StartDate),D12=1),"",100)</f>
        <v/>
      </c>
      <c r="G12" s="67" t="n">
        <f aca="false">IF(OR($D12=1,MONTH($B12)&lt;&gt;MONTH(StartDate),'У10 Ввод'!$D$12="",'У10 Ввод'!$E$12="",'У10 Ввод'!$D$12&gt;$B12),0,MAX(0,MIN(1,'У10 Ввод'!$E$12-NETWORKDAYS('У10 Ввод'!$D$12,$B12)+1))/Настройки!$E$16*100)</f>
        <v>0</v>
      </c>
      <c r="H12" s="67" t="n">
        <f aca="false">IF(OR($D12=1,MONTH($B12)&lt;&gt;MONTH(StartDate),'У10 Ввод'!$D$13="",'У10 Ввод'!$E$13="",'У10 Ввод'!$D$13&gt;$B12),0,MAX(0,MIN(1,'У10 Ввод'!$E$13-NETWORKDAYS('У10 Ввод'!$D$13,$B12)+1))/Настройки!$E$16*100)</f>
        <v>0</v>
      </c>
      <c r="I12" s="67" t="n">
        <f aca="false">IF(OR($D12=1,MONTH($B12)&lt;&gt;MONTH(StartDate),'У10 Ввод'!$D$14="",'У10 Ввод'!$E$14="",'У10 Ввод'!$D$14&gt;$B12),0,MAX(0,MIN(1,'У10 Ввод'!$E$14-NETWORKDAYS('У10 Ввод'!$D$14,$B12)+1))/Настройки!$E$16*100)</f>
        <v>0</v>
      </c>
      <c r="J12" s="67" t="n">
        <f aca="false">IF(OR($D12=1,MONTH($B12)&lt;&gt;MONTH(StartDate),'У10 Ввод'!$D$15="",'У10 Ввод'!$E$15="",'У10 Ввод'!$D$15&gt;$B12),0,MAX(0,MIN(1,'У10 Ввод'!$E$15-NETWORKDAYS('У10 Ввод'!$D$15,$B12)+1))/Настройки!$E$16*100)</f>
        <v>0</v>
      </c>
      <c r="K12" s="67" t="n">
        <f aca="false">IF(OR($D12=1,MONTH($B12)&lt;&gt;MONTH(StartDate),'У10 Ввод'!$D$16="",'У10 Ввод'!$E$16="",'У10 Ввод'!$D$16&gt;$B12),0,MAX(0,MIN(1,'У10 Ввод'!$E$16-NETWORKDAYS('У10 Ввод'!$D$16,$B12)+1))/Настройки!$E$16*100)</f>
        <v>0</v>
      </c>
      <c r="L12" s="67" t="n">
        <f aca="false">IF(OR($D12=1,MONTH($B12)&lt;&gt;MONTH(StartDate),'У10 Ввод'!$D$17="",'У10 Ввод'!$E$17="",'У10 Ввод'!$D$17&gt;$B12),0,MAX(0,MIN(1,'У10 Ввод'!$E$17-NETWORKDAYS('У10 Ввод'!$D$17,$B12)+1))/Настройки!$E$16*100)</f>
        <v>0</v>
      </c>
      <c r="M12" s="67" t="n">
        <f aca="false">IF(OR($D12=1,MONTH($B12)&lt;&gt;MONTH(StartDate),'У10 Ввод'!$D$18="",'У10 Ввод'!$E$18="",'У10 Ввод'!$D$18&gt;$B12),0,MAX(0,MIN(1,'У10 Ввод'!$E$18-NETWORKDAYS('У10 Ввод'!$D$18,$B12)+1))/Настройки!$E$16*100)</f>
        <v>0</v>
      </c>
      <c r="N12" s="67" t="n">
        <f aca="false">IF(OR($D12=1,MONTH($B12)&lt;&gt;MONTH(StartDate),'У10 Ввод'!$D$19="",'У10 Ввод'!$E$19="",'У10 Ввод'!$D$19&gt;$B12),0,MAX(0,MIN(1,'У10 Ввод'!$E$19-NETWORKDAYS('У10 Ввод'!$D$19,$B12)+1))/Настройки!$E$16*100)</f>
        <v>0</v>
      </c>
      <c r="O12" s="67" t="n">
        <f aca="false">IF(OR($D12=1,MONTH($B12)&lt;&gt;MONTH(StartDate),'У10 Ввод'!$D$20="",'У10 Ввод'!$E$20="",'У10 Ввод'!$D$20&gt;$B12),0,MAX(0,MIN(1,'У10 Ввод'!$E$20-NETWORKDAYS('У10 Ввод'!$D$20,$B12)+1))/Настройки!$E$16*100)</f>
        <v>0</v>
      </c>
      <c r="P12" s="67" t="n">
        <f aca="false">IF(OR($D12=1,MONTH($B12)&lt;&gt;MONTH(StartDate),'У10 Ввод'!$D$21="",'У10 Ввод'!$E$21="",'У10 Ввод'!$D$21&gt;$B12),0,MAX(0,MIN(1,'У10 Ввод'!$E$21-NETWORKDAYS('У10 Ввод'!$D$21,$B12)+1))/Настройки!$E$16*100)</f>
        <v>0</v>
      </c>
      <c r="Q12" s="67" t="n">
        <f aca="false">IF(OR($D12=1,MONTH($B12)&lt;&gt;MONTH(StartDate),'У10 Ввод'!$D$22="",'У10 Ввод'!$E$22="",'У10 Ввод'!$D$22&gt;$B12),0,MAX(0,MIN(1,'У10 Ввод'!$E$22-NETWORKDAYS('У10 Ввод'!$D$22,$B12)+1))/Настройки!$E$16*100)</f>
        <v>0</v>
      </c>
      <c r="R12" s="67" t="n">
        <f aca="false">IF(OR($D12=1,MONTH($B12)&lt;&gt;MONTH(StartDate),'У10 Ввод'!$D$23="",'У10 Ввод'!$E$23="",'У10 Ввод'!$D$23&gt;$B12),0,MAX(0,MIN(1,'У10 Ввод'!$E$23-NETWORKDAYS('У10 Ввод'!$D$23,$B12)+1))/Настройки!$E$16*100)</f>
        <v>0</v>
      </c>
      <c r="S12" s="67" t="n">
        <f aca="false">IF(OR($D12=1,MONTH($B12)&lt;&gt;MONTH(StartDate),'У10 Ввод'!$D$24="",'У10 Ввод'!$E$24="",'У10 Ввод'!$D$24&gt;$B12),0,MAX(0,MIN(1,'У10 Ввод'!$E$24-NETWORKDAYS('У10 Ввод'!$D$24,$B12)+1))/Настройки!$E$16*100)</f>
        <v>0</v>
      </c>
      <c r="T12" s="67" t="n">
        <f aca="false">IF(OR($D12=1,MONTH($B12)&lt;&gt;MONTH(StartDate),'У10 Ввод'!$D$25="",'У10 Ввод'!$E$25="",'У10 Ввод'!$D$25&gt;$B12),0,MAX(0,MIN(1,'У10 Ввод'!$E$25-NETWORKDAYS('У10 Ввод'!$D$25,$B12)+1))/Настройки!$E$16*100)</f>
        <v>0</v>
      </c>
      <c r="U12" s="67" t="n">
        <f aca="false">IF(OR($D12=1,MONTH($B12)&lt;&gt;MONTH(StartDate),'У10 Ввод'!$D$26="",'У10 Ввод'!$E$26="",'У10 Ввод'!$D$26&gt;$B12),0,MAX(0,MIN(1,'У10 Ввод'!$E$26-NETWORKDAYS('У10 Ввод'!$D$26,$B12)+1))/Настройки!$E$16*100)</f>
        <v>0</v>
      </c>
      <c r="V12" s="67" t="n">
        <f aca="false">IF(OR($D12=1,MONTH($B12)&lt;&gt;MONTH(StartDate),'У10 Ввод'!$D$27="",'У10 Ввод'!$E$27="",'У10 Ввод'!$D$27&gt;$B12),0,MAX(0,MIN(1,'У10 Ввод'!$E$27-NETWORKDAYS('У10 Ввод'!$D$27,$B12)+1))/Настройки!$E$16*100)</f>
        <v>0</v>
      </c>
      <c r="W12" s="67" t="n">
        <f aca="false">IF(OR($D12=1,MONTH($B12)&lt;&gt;MONTH(StartDate),'У10 Ввод'!$D$28="",'У10 Ввод'!$E$28="",'У10 Ввод'!$D$28&gt;$B12),0,MAX(0,MIN(1,'У10 Ввод'!$E$28-NETWORKDAYS('У10 Ввод'!$D$28,$B12)+1))/Настройки!$E$16*100)</f>
        <v>0</v>
      </c>
      <c r="X12" s="67" t="n">
        <f aca="false">IF(OR($D12=1,MONTH($B12)&lt;&gt;MONTH(StartDate),'У10 Ввод'!$D$29="",'У10 Ввод'!$E$29="",'У10 Ввод'!$D$29&gt;$B12),0,MAX(0,MIN(1,'У10 Ввод'!$E$29-NETWORKDAYS('У10 Ввод'!$D$29,$B12)+1))/Настройки!$E$16*100)</f>
        <v>0</v>
      </c>
      <c r="Y12" s="67" t="n">
        <f aca="false">IF(OR($D12=1,MONTH($B12)&lt;&gt;MONTH(StartDate),'У10 Ввод'!$D$30="",'У10 Ввод'!$E$30="",'У10 Ввод'!$D$30&gt;$B12),0,MAX(0,MIN(1,'У10 Ввод'!$E$30-NETWORKDAYS('У10 Ввод'!$D$30,$B12)+1))/Настройки!$E$16*100)</f>
        <v>0</v>
      </c>
      <c r="Z12" s="67" t="n">
        <f aca="false">IF(OR($D12=1,MONTH($B12)&lt;&gt;MONTH(StartDate),'У10 Ввод'!$D$31="",'У10 Ввод'!$E$31="",'У10 Ввод'!$D$31&gt;$B12),0,MAX(0,MIN(1,'У10 Ввод'!$E$31-NETWORKDAYS('У10 Ввод'!$D$31,$B12)+1))/Настройки!$E$16*100)</f>
        <v>0</v>
      </c>
      <c r="AA12" s="67" t="n">
        <f aca="false">IF(OR($D12=1,MONTH($B12)&lt;&gt;MONTH(StartDate),'У10 Ввод'!$D$32="",'У10 Ввод'!$E$32="",'У10 Ввод'!$D$32&gt;$B12),0,MAX(0,MIN(1,'У10 Ввод'!$E$32-NETWORKDAYS('У10 Ввод'!$D$32,$B12)+1))/Настройки!$E$16*100)</f>
        <v>0</v>
      </c>
      <c r="AB12" s="67" t="n">
        <f aca="false">IF(OR($D12=1,MONTH($B12)&lt;&gt;MONTH(StartDate),'У10 Ввод'!$D$33="",'У10 Ввод'!$E$33="",'У10 Ввод'!$D$33&gt;$B12),0,MAX(0,MIN(1,'У10 Ввод'!$E$33-NETWORKDAYS('У10 Ввод'!$D$33,$B12)+1))/Настройки!$E$16*100)</f>
        <v>0</v>
      </c>
      <c r="AC12" s="67" t="n">
        <f aca="false">IF(OR($D12=1,MONTH($B12)&lt;&gt;MONTH(StartDate),'У10 Ввод'!$D$34="",'У10 Ввод'!$E$34="",'У10 Ввод'!$D$34&gt;$B12),0,MAX(0,MIN(1,'У10 Ввод'!$E$34-NETWORKDAYS('У10 Ввод'!$D$34,$B12)+1))/Настройки!$E$16*100)</f>
        <v>0</v>
      </c>
      <c r="AD12" s="67" t="n">
        <f aca="false">IF(OR($D12=1,MONTH($B12)&lt;&gt;MONTH(StartDate),'У10 Ввод'!$D$35="",'У10 Ввод'!$E$35="",'У10 Ввод'!$D$35&gt;$B12),0,MAX(0,MIN(1,'У10 Ввод'!$E$35-NETWORKDAYS('У10 Ввод'!$D$35,$B12)+1))/Настройки!$E$16*100)</f>
        <v>0</v>
      </c>
      <c r="AE12" s="67" t="n">
        <f aca="false">IF(OR($D12=1,MONTH($B12)&lt;&gt;MONTH(StartDate),'У10 Ввод'!$D$36="",'У10 Ввод'!$E$36="",'У10 Ввод'!$D$36&gt;$B12),0,MAX(0,MIN(1,'У10 Ввод'!$E$36-NETWORKDAYS('У10 Ввод'!$D$36,$B12)+1))/Настройки!$E$16*100)</f>
        <v>0</v>
      </c>
      <c r="AF12" s="67" t="n">
        <f aca="false">IF(OR($D12=1,MONTH($B12)&lt;&gt;MONTH(StartDate),'У10 Ввод'!$D$37="",'У10 Ввод'!$E$37="",'У10 Ввод'!$D$37&gt;$B12),0,MAX(0,MIN(1,'У10 Ввод'!$E$37-NETWORKDAYS('У10 Ввод'!$D$37,$B12)+1))/Настройки!$E$16*100)</f>
        <v>0</v>
      </c>
      <c r="AG12" s="67" t="n">
        <f aca="false">IF(OR($D12=1,MONTH($B12)&lt;&gt;MONTH(StartDate),'У10 Ввод'!$D$38="",'У10 Ввод'!$E$38="",'У10 Ввод'!$D$38&gt;$B12),0,MAX(0,MIN(1,'У10 Ввод'!$E$38-NETWORKDAYS('У10 Ввод'!$D$38,$B12)+1))/Настройки!$E$16*100)</f>
        <v>0</v>
      </c>
      <c r="AH12" s="67" t="n">
        <f aca="false">IF(OR($D12=1,MONTH($B12)&lt;&gt;MONTH(StartDate),'У10 Ввод'!$D$39="",'У10 Ввод'!$E$39="",'У10 Ввод'!$D$39&gt;$B12),0,MAX(0,MIN(1,'У10 Ввод'!$E$39-NETWORKDAYS('У10 Ввод'!$D$39,$B12)+1))/Настройки!$E$16*100)</f>
        <v>0</v>
      </c>
      <c r="AI12" s="67" t="n">
        <f aca="false">IF(OR($D12=1,MONTH($B12)&lt;&gt;MONTH(StartDate),'У10 Ввод'!$D$40="",'У10 Ввод'!$E$40="",'У10 Ввод'!$D$40&gt;$B12),0,MAX(0,MIN(1,'У10 Ввод'!$E$40-NETWORKDAYS('У10 Ввод'!$D$40,$B12)+1))/Настройки!$E$16*100)</f>
        <v>0</v>
      </c>
      <c r="AJ12" s="67" t="n">
        <f aca="false">IF(OR($D12=1,MONTH($B12)&lt;&gt;MONTH(StartDate),'У10 Ввод'!$D$41="",'У10 Ввод'!$E$41="",'У10 Ввод'!$D$41&gt;$B12),0,MAX(0,MIN(1,'У10 Ввод'!$E$41-NETWORKDAYS('У10 Ввод'!$D$41,$B12)+1))/Настройки!$E$16*100)</f>
        <v>0</v>
      </c>
      <c r="AK12" s="67" t="n">
        <f aca="false">IF(OR($D12=1,MONTH($B12)&lt;&gt;MONTH(StartDate),'У10 Ввод'!$D$42="",'У10 Ввод'!$E$42="",'У10 Ввод'!$D$42&gt;$B12),0,MAX(0,MIN(1,'У10 Ввод'!$E$42-NETWORKDAYS('У10 Ввод'!$D$42,$B12)+1))/Настройки!$E$16*100)</f>
        <v>0</v>
      </c>
      <c r="AL12" s="67" t="n">
        <f aca="false">IF(OR($D12=1,MONTH($B12)&lt;&gt;MONTH(StartDate),'У10 Ввод'!$D$43="",'У10 Ввод'!$E$43="",'У10 Ввод'!$D$43&gt;$B12),0,MAX(0,MIN(1,'У10 Ввод'!$E$43-NETWORKDAYS('У10 Ввод'!$D$43,$B12)+1))/Настройки!$E$16*100)</f>
        <v>0</v>
      </c>
      <c r="AM12" s="67" t="n">
        <f aca="false">IF(OR($D12=1,MONTH($B12)&lt;&gt;MONTH(StartDate),'У10 Ввод'!$D$44="",'У10 Ввод'!$E$44="",'У10 Ввод'!$D$44&gt;$B12),0,MAX(0,MIN(1,'У10 Ввод'!$E$44-NETWORKDAYS('У10 Ввод'!$D$44,$B12)+1))/Настройки!$E$16*100)</f>
        <v>0</v>
      </c>
      <c r="AN12" s="67" t="n">
        <f aca="false">IF(OR($D12=1,MONTH($B12)&lt;&gt;MONTH(StartDate),'У10 Ввод'!$D$45="",'У10 Ввод'!$E$45="",'У10 Ввод'!$D$45&gt;$B12),0,MAX(0,MIN(1,'У10 Ввод'!$E$45-NETWORKDAYS('У10 Ввод'!$D$45,$B12)+1))/Настройки!$E$16*100)</f>
        <v>0</v>
      </c>
      <c r="AO12" s="67" t="n">
        <f aca="false">IF(OR($D12=1,MONTH($B12)&lt;&gt;MONTH(StartDate),'У10 Ввод'!$D$46="",'У10 Ввод'!$E$46="",'У10 Ввод'!$D$46&gt;$B12),0,MAX(0,MIN(1,'У10 Ввод'!$E$46-NETWORKDAYS('У10 Ввод'!$D$46,$B12)+1))/Настройки!$E$16*100)</f>
        <v>0</v>
      </c>
      <c r="AP12" s="67" t="n">
        <f aca="false">IF(OR($D12=1,MONTH($B12)&lt;&gt;MONTH(StartDate),'У10 Ввод'!$D$47="",'У10 Ввод'!$E$47="",'У10 Ввод'!$D$47&gt;$B12),0,MAX(0,MIN(1,'У10 Ввод'!$E$47-NETWORKDAYS('У10 Ввод'!$D$47,$B12)+1))/Настройки!$E$16*100)</f>
        <v>0</v>
      </c>
      <c r="AQ12" s="67" t="n">
        <f aca="false">IF(OR($D12=1,MONTH($B12)&lt;&gt;MONTH(StartDate),'У10 Ввод'!$D$48="",'У10 Ввод'!$E$48="",'У10 Ввод'!$D$48&gt;$B12),0,MAX(0,MIN(1,'У10 Ввод'!$E$48-NETWORKDAYS('У10 Ввод'!$D$48,$B12)+1))/Настройки!$E$16*100)</f>
        <v>0</v>
      </c>
      <c r="AR12" s="67" t="n">
        <f aca="false">IF(OR($D12=1,MONTH($B12)&lt;&gt;MONTH(StartDate),'У10 Ввод'!$D$49="",'У10 Ввод'!$E$49="",'У10 Ввод'!$D$49&gt;$B12),0,MAX(0,MIN(1,'У10 Ввод'!$E$49-NETWORKDAYS('У10 Ввод'!$D$49,$B12)+1))/Настройки!$E$16*100)</f>
        <v>0</v>
      </c>
      <c r="AS12" s="67" t="n">
        <f aca="false">IF(OR($D12=1,MONTH($B12)&lt;&gt;MONTH(StartDate),'У10 Ввод'!$D$50="",'У10 Ввод'!$E$50="",'У10 Ввод'!$D$50&gt;$B12),0,MAX(0,MIN(1,'У10 Ввод'!$E$50-NETWORKDAYS('У10 Ввод'!$D$50,$B12)+1))/Настройки!$E$16*100)</f>
        <v>0</v>
      </c>
      <c r="AT12" s="67" t="n">
        <f aca="false">IF(OR($D12=1,MONTH($B12)&lt;&gt;MONTH(StartDate),'У10 Ввод'!$D$51="",'У10 Ввод'!$E$51="",'У10 Ввод'!$D$51&gt;$B12),0,MAX(0,MIN(1,'У10 Ввод'!$E$51-NETWORKDAYS('У10 Ввод'!$D$51,$B12)+1))/Настройки!$E$16*100)</f>
        <v>0</v>
      </c>
      <c r="AU12" s="67" t="n">
        <f aca="false">IF(OR($D12=1,MONTH($B12)&lt;&gt;MONTH(StartDate),'У10 Ввод'!$D$52="",'У10 Ввод'!$E$52="",'У10 Ввод'!$D$52&gt;$B12),0,MAX(0,MIN(1,'У10 Ввод'!$E$52-NETWORKDAYS('У10 Ввод'!$D$52,$B12)+1))/Настройки!$E$16*100)</f>
        <v>0</v>
      </c>
      <c r="AV12" s="67" t="n">
        <f aca="false">IF(OR($D12=1,MONTH($B12)&lt;&gt;MONTH(StartDate),'У10 Ввод'!$D$53="",'У10 Ввод'!$E$53="",'У10 Ввод'!$D$53&gt;$B12),0,MAX(0,MIN(1,'У10 Ввод'!$E$53-NETWORKDAYS('У10 Ввод'!$D$53,$B12)+1))/Настройки!$E$16*100)</f>
        <v>0</v>
      </c>
      <c r="AW12" s="67" t="n">
        <f aca="false">IF(OR($D12=1,MONTH($B12)&lt;&gt;MONTH(StartDate),'У10 Ввод'!$D$54="",'У10 Ввод'!$E$54="",'У10 Ввод'!$D$54&gt;$B12),0,MAX(0,MIN(1,'У10 Ввод'!$E$54-NETWORKDAYS('У10 Ввод'!$D$54,$B12)+1))/Настройки!$E$16*100)</f>
        <v>0</v>
      </c>
      <c r="AX12" s="67" t="n">
        <f aca="false">IF(OR($D12=1,MONTH($B12)&lt;&gt;MONTH(StartDate),'У10 Ввод'!$D$55="",'У10 Ввод'!$E$55="",'У10 Ввод'!$D$55&gt;$B12),0,MAX(0,MIN(1,'У10 Ввод'!$E$55-NETWORKDAYS('У10 Ввод'!$D$55,$B12)+1))/Настройки!$E$16*100)</f>
        <v>0</v>
      </c>
      <c r="AY12" s="67" t="n">
        <f aca="false">IF(OR($D12=1,MONTH($B12)&lt;&gt;MONTH(StartDate),'У10 Ввод'!$D$56="",'У10 Ввод'!$E$56="",'У10 Ввод'!$D$56&gt;$B12),0,MAX(0,MIN(1,'У10 Ввод'!$E$56-NETWORKDAYS('У10 Ввод'!$D$56,$B12)+1))/Настройки!$E$16*100)</f>
        <v>0</v>
      </c>
      <c r="AZ12" s="67" t="n">
        <f aca="false">IF(OR($D12=1,MONTH($B12)&lt;&gt;MONTH(StartDate),'У10 Ввод'!$D$57="",'У10 Ввод'!$E$57="",'У10 Ввод'!$D$57&gt;$B12),0,MAX(0,MIN(1,'У10 Ввод'!$E$57-NETWORKDAYS('У10 Ввод'!$D$57,$B12)+1))/Настройки!$E$16*100)</f>
        <v>0</v>
      </c>
      <c r="BA12" s="67" t="n">
        <f aca="false">IF(OR($D12=1,MONTH($B12)&lt;&gt;MONTH(StartDate),'У10 Ввод'!$D$58="",'У10 Ввод'!$E$58="",'У10 Ввод'!$D$58&gt;$B12),0,MAX(0,MIN(1,'У10 Ввод'!$E$58-NETWORKDAYS('У10 Ввод'!$D$58,$B12)+1))/Настройки!$E$16*100)</f>
        <v>0</v>
      </c>
      <c r="BB12" s="67" t="n">
        <f aca="false">IF(OR($D12=1,MONTH($B12)&lt;&gt;MONTH(StartDate),'У10 Ввод'!$D$59="",'У10 Ввод'!$E$59="",'У10 Ввод'!$D$59&gt;$B12),0,MAX(0,MIN(1,'У10 Ввод'!$E$59-NETWORKDAYS('У10 Ввод'!$D$59,$B12)+1))/Настройки!$E$16*100)</f>
        <v>0</v>
      </c>
      <c r="BC12" s="67" t="n">
        <f aca="false">IF(OR($D12=1,MONTH($B12)&lt;&gt;MONTH(StartDate),'У10 Ввод'!$D$60="",'У10 Ввод'!$E$60="",'У10 Ввод'!$D$60&gt;$B12),0,MAX(0,MIN(1,'У10 Ввод'!$E$60-NETWORKDAYS('У10 Ввод'!$D$60,$B12)+1))/Настройки!$E$16*100)</f>
        <v>0</v>
      </c>
      <c r="BD12" s="67" t="n">
        <f aca="false">IF(OR($D12=1,MONTH($B12)&lt;&gt;MONTH(StartDate),'У10 Ввод'!$D$61="",'У10 Ввод'!$E$61="",'У10 Ввод'!$D$61&gt;$B12),0,MAX(0,MIN(1,'У10 Ввод'!$E$61-NETWORKDAYS('У10 Ввод'!$D$61,$B12)+1))/Настройки!$E$16*100)</f>
        <v>0</v>
      </c>
      <c r="BE12" s="67" t="n">
        <f aca="false">IF(OR($D12=1,MONTH($B12)&lt;&gt;MONTH(StartDate),'У10 Ввод'!$D$62="",'У10 Ввод'!$E$62="",'У10 Ввод'!$D$62&gt;$B12),0,MAX(0,MIN(1,'У10 Ввод'!$E$62-NETWORKDAYS('У10 Ввод'!$D$62,$B12)+1))/Настройки!$E$16*100)</f>
        <v>0</v>
      </c>
      <c r="BF12" s="67" t="n">
        <f aca="false">IF(OR($D12=1,MONTH($B12)&lt;&gt;MONTH(StartDate),'У10 Ввод'!$D$63="",'У10 Ввод'!$E$63="",'У10 Ввод'!$D$63&gt;$B12),0,MAX(0,MIN(1,'У10 Ввод'!$E$63-NETWORKDAYS('У10 Ввод'!$D$63,$B12)+1))/Настройки!$E$16*100)</f>
        <v>0</v>
      </c>
      <c r="BG12" s="67" t="n">
        <f aca="false">IF(OR($D12=1,MONTH($B12)&lt;&gt;MONTH(StartDate),'У10 Ввод'!$D$64="",'У10 Ввод'!$E$64="",'У10 Ввод'!$D$64&gt;$B12),0,MAX(0,MIN(1,'У10 Ввод'!$E$64-NETWORKDAYS('У10 Ввод'!$D$64,$B12)+1))/Настройки!$E$16*100)</f>
        <v>0</v>
      </c>
      <c r="BH12" s="67" t="n">
        <f aca="false">IF(OR($D12=1,MONTH($B12)&lt;&gt;MONTH(StartDate),'У10 Ввод'!$D$65="",'У10 Ввод'!$E$65="",'У10 Ввод'!$D$65&gt;$B12),0,MAX(0,MIN(1,'У10 Ввод'!$E$65-NETWORKDAYS('У10 Ввод'!$D$65,$B12)+1))/Настройки!$E$16*100)</f>
        <v>0</v>
      </c>
      <c r="BI12" s="67" t="n">
        <f aca="false">IF(OR($D12=1,MONTH($B12)&lt;&gt;MONTH(StartDate),'У10 Ввод'!$D$66="",'У10 Ввод'!$E$66="",'У10 Ввод'!$D$66&gt;$B12),0,MAX(0,MIN(1,'У10 Ввод'!$E$66-NETWORKDAYS('У10 Ввод'!$D$66,$B12)+1))/Настройки!$E$16*100)</f>
        <v>0</v>
      </c>
      <c r="BJ12" s="67" t="n">
        <f aca="false">IF(OR($D12=1,MONTH($B12)&lt;&gt;MONTH(StartDate),'У10 Ввод'!$D$67="",'У10 Ввод'!$E$67="",'У10 Ввод'!$D$67&gt;$B12),0,MAX(0,MIN(1,'У10 Ввод'!$E$67-NETWORKDAYS('У10 Ввод'!$D$67,$B12)+1))/Настройки!$E$16*100)</f>
        <v>0</v>
      </c>
      <c r="BK12" s="67" t="n">
        <f aca="false">IF(OR($D12=1,MONTH($B12)&lt;&gt;MONTH(StartDate),'У10 Ввод'!$D$68="",'У10 Ввод'!$E$68="",'У10 Ввод'!$D$68&gt;$B12),0,MAX(0,MIN(1,'У10 Ввод'!$E$68-NETWORKDAYS('У10 Ввод'!$D$68,$B12)+1))/Настройки!$E$16*100)</f>
        <v>0</v>
      </c>
      <c r="BL12" s="67" t="n">
        <f aca="false">IF(OR($D12=1,MONTH($B12)&lt;&gt;MONTH(StartDate),'У10 Ввод'!$D$69="",'У10 Ввод'!$E$69="",'У10 Ввод'!$D$69&gt;$B12),0,MAX(0,MIN(1,'У10 Ввод'!$E$69-NETWORKDAYS('У10 Ввод'!$D$69,$B12)+1))/Настройки!$E$16*100)</f>
        <v>0</v>
      </c>
      <c r="BM12" s="67" t="n">
        <f aca="false">IF(OR($D12=1,MONTH($B12)&lt;&gt;MONTH(StartDate),'У10 Ввод'!$D$70="",'У10 Ввод'!$E$70="",'У10 Ввод'!$D$70&gt;$B12),0,MAX(0,MIN(1,'У10 Ввод'!$E$70-NETWORKDAYS('У10 Ввод'!$D$70,$B12)+1))/Настройки!$E$16*100)</f>
        <v>0</v>
      </c>
      <c r="BN12" s="67" t="n">
        <f aca="false">IF(OR($D12=1,MONTH($B12)&lt;&gt;MONTH(StartDate),'У10 Ввод'!$D$71="",'У10 Ввод'!$E$71="",'У10 Ввод'!$D$71&gt;$B12),0,MAX(0,MIN(1,'У10 Ввод'!$E$71-NETWORKDAYS('У10 Ввод'!$D$71,$B12)+1))/Настройки!$E$16*100)</f>
        <v>0</v>
      </c>
      <c r="BO12" s="67" t="n">
        <f aca="false">IF(OR($D12=1,MONTH($B12)&lt;&gt;MONTH(StartDate),'У10 Ввод'!$D$72="",'У10 Ввод'!$E$72="",'У10 Ввод'!$D$72&gt;$B12),0,MAX(0,MIN(1,'У10 Ввод'!$E$72-NETWORKDAYS('У10 Ввод'!$D$72,$B12)+1))/Настройки!$E$16*100)</f>
        <v>0</v>
      </c>
      <c r="BP12" s="67" t="n">
        <f aca="false">IF(OR($D12=1,MONTH($B12)&lt;&gt;MONTH(StartDate),'У10 Ввод'!$D$73="",'У10 Ввод'!$E$73="",'У10 Ввод'!$D$73&gt;$B12),0,MAX(0,MIN(1,'У10 Ввод'!$E$73-NETWORKDAYS('У10 Ввод'!$D$73,$B12)+1))/Настройки!$E$16*100)</f>
        <v>0</v>
      </c>
      <c r="BQ12" s="67" t="n">
        <f aca="false">IF(OR($D12=1,MONTH($B12)&lt;&gt;MONTH(StartDate),'У10 Ввод'!$D$74="",'У10 Ввод'!$E$74="",'У10 Ввод'!$D$74&gt;$B12),0,MAX(0,MIN(1,'У10 Ввод'!$E$74-NETWORKDAYS('У10 Ввод'!$D$74,$B12)+1))/Настройки!$E$16*100)</f>
        <v>0</v>
      </c>
      <c r="BR12" s="67" t="n">
        <f aca="false">IF(OR($D12=1,MONTH($B12)&lt;&gt;MONTH(StartDate),'У10 Ввод'!$D$75="",'У10 Ввод'!$E$75="",'У10 Ввод'!$D$75&gt;$B12),0,MAX(0,MIN(1,'У10 Ввод'!$E$75-NETWORKDAYS('У10 Ввод'!$D$75,$B12)+1))/Настройки!$E$16*100)</f>
        <v>0</v>
      </c>
      <c r="BS12" s="67" t="n">
        <f aca="false">IF(OR($D12=1,MONTH($B12)&lt;&gt;MONTH(StartDate),'У10 Ввод'!$D$76="",'У10 Ввод'!$E$76="",'У10 Ввод'!$D$76&gt;$B12),0,MAX(0,MIN(1,'У10 Ввод'!$E$76-NETWORKDAYS('У10 Ввод'!$D$76,$B12)+1))/Настройки!$E$16*100)</f>
        <v>0</v>
      </c>
      <c r="BT12" s="67" t="n">
        <f aca="false">IF(OR($D12=1,MONTH($B12)&lt;&gt;MONTH(StartDate),'У10 Ввод'!$D$77="",'У10 Ввод'!$E$77="",'У10 Ввод'!$D$77&gt;$B12),0,MAX(0,MIN(1,'У10 Ввод'!$E$77-NETWORKDAYS('У10 Ввод'!$D$77,$B12)+1))/Настройки!$E$16*100)</f>
        <v>0</v>
      </c>
      <c r="BU12" s="67" t="n">
        <f aca="false">IF(OR($D12=1,MONTH($B12)&lt;&gt;MONTH(StartDate),'У10 Ввод'!$D$78="",'У10 Ввод'!$E$78="",'У10 Ввод'!$D$78&gt;$B12),0,MAX(0,MIN(1,'У10 Ввод'!$E$78-NETWORKDAYS('У10 Ввод'!$D$78,$B12)+1))/Настройки!$E$16*100)</f>
        <v>0</v>
      </c>
      <c r="BV12" s="67" t="n">
        <f aca="false">IF(OR($D12=1,MONTH($B12)&lt;&gt;MONTH(StartDate),'У10 Ввод'!$D$79="",'У10 Ввод'!$E$79="",'У10 Ввод'!$D$79&gt;$B12),0,MAX(0,MIN(1,'У10 Ввод'!$E$79-NETWORKDAYS('У10 Ввод'!$D$79,$B12)+1))/Настройки!$E$16*100)</f>
        <v>0</v>
      </c>
      <c r="BW12" s="67" t="n">
        <f aca="false">IF(OR($D12=1,MONTH($B12)&lt;&gt;MONTH(StartDate),'У10 Ввод'!$D$80="",'У10 Ввод'!$E$80="",'У10 Ввод'!$D$80&gt;$B12),0,MAX(0,MIN(1,'У10 Ввод'!$E$80-NETWORKDAYS('У10 Ввод'!$D$80,$B12)+1))/Настройки!$E$16*100)</f>
        <v>0</v>
      </c>
      <c r="BX12" s="67" t="n">
        <f aca="false">IF(OR($D12=1,MONTH($B12)&lt;&gt;MONTH(StartDate),'У10 Ввод'!$D$81="",'У10 Ввод'!$E$81="",'У10 Ввод'!$D$81&gt;$B12),0,MAX(0,MIN(1,'У10 Ввод'!$E$81-NETWORKDAYS('У10 Ввод'!$D$81,$B12)+1))/Настройки!$E$16*100)</f>
        <v>0</v>
      </c>
      <c r="BY12" s="67" t="n">
        <f aca="false">IF(OR($D12=1,MONTH($B12)&lt;&gt;MONTH(StartDate),'У10 Ввод'!$D$82="",'У10 Ввод'!$E$82="",'У10 Ввод'!$D$82&gt;$B12),0,MAX(0,MIN(1,'У10 Ввод'!$E$82-NETWORKDAYS('У10 Ввод'!$D$82,$B12)+1))/Настройки!$E$16*100)</f>
        <v>0</v>
      </c>
      <c r="BZ12" s="67" t="n">
        <f aca="false">IF(OR($D12=1,MONTH($B12)&lt;&gt;MONTH(StartDate),'У10 Ввод'!$D$83="",'У10 Ввод'!$E$83="",'У10 Ввод'!$D$83&gt;$B12),0,MAX(0,MIN(1,'У10 Ввод'!$E$83-NETWORKDAYS('У10 Ввод'!$D$83,$B12)+1))/Настройки!$E$16*100)</f>
        <v>0</v>
      </c>
      <c r="CA12" s="67" t="n">
        <f aca="false">IF(OR($D12=1,MONTH($B12)&lt;&gt;MONTH(StartDate),'У10 Ввод'!$D$84="",'У10 Ввод'!$E$84="",'У10 Ввод'!$D$84&gt;$B12),0,MAX(0,MIN(1,'У10 Ввод'!$E$84-NETWORKDAYS('У10 Ввод'!$D$84,$B12)+1))/Настройки!$E$16*100)</f>
        <v>0</v>
      </c>
      <c r="CB12" s="67" t="n">
        <f aca="false">IF(OR($D12=1,MONTH($B12)&lt;&gt;MONTH(StartDate),'У10 Ввод'!$D$85="",'У10 Ввод'!$E$85="",'У10 Ввод'!$D$85&gt;$B12),0,MAX(0,MIN(1,'У10 Ввод'!$E$85-NETWORKDAYS('У10 Ввод'!$D$85,$B12)+1))/Настройки!$E$16*100)</f>
        <v>0</v>
      </c>
      <c r="CC12" s="67" t="n">
        <f aca="false">IF(OR($D12=1,MONTH($B12)&lt;&gt;MONTH(StartDate),'У10 Ввод'!$D$86="",'У10 Ввод'!$E$86="",'У10 Ввод'!$D$86&gt;$B12),0,MAX(0,MIN(1,'У10 Ввод'!$E$86-NETWORKDAYS('У10 Ввод'!$D$86,$B12)+1))/Настройки!$E$16*100)</f>
        <v>0</v>
      </c>
      <c r="CD12" s="67" t="n">
        <f aca="false">IF(OR($D12=1,MONTH($B12)&lt;&gt;MONTH(StartDate),'У10 Ввод'!$D$87="",'У10 Ввод'!$E$87="",'У10 Ввод'!$D$87&gt;$B12),0,MAX(0,MIN(1,'У10 Ввод'!$E$87-NETWORKDAYS('У10 Ввод'!$D$87,$B12)+1))/Настройки!$E$16*100)</f>
        <v>0</v>
      </c>
      <c r="CE12" s="67" t="n">
        <f aca="false">IF(OR($D12=1,MONTH($B12)&lt;&gt;MONTH(StartDate),'У10 Ввод'!$D$88="",'У10 Ввод'!$E$88="",'У10 Ввод'!$D$88&gt;$B12),0,MAX(0,MIN(1,'У10 Ввод'!$E$88-NETWORKDAYS('У10 Ввод'!$D$88,$B12)+1))/Настройки!$E$16*100)</f>
        <v>0</v>
      </c>
      <c r="CF12" s="67" t="n">
        <f aca="false">IF(OR($D12=1,MONTH($B12)&lt;&gt;MONTH(StartDate),'У10 Ввод'!$D$89="",'У10 Ввод'!$E$89="",'У10 Ввод'!$D$89&gt;$B12),0,MAX(0,MIN(1,'У10 Ввод'!$E$89-NETWORKDAYS('У10 Ввод'!$D$89,$B12)+1))/Настройки!$E$16*100)</f>
        <v>0</v>
      </c>
      <c r="CG12" s="67" t="n">
        <f aca="false">IF(OR($D12=1,MONTH($B12)&lt;&gt;MONTH(StartDate),'У10 Ввод'!$D$90="",'У10 Ввод'!$E$90="",'У10 Ввод'!$D$90&gt;$B12),0,MAX(0,MIN(1,'У10 Ввод'!$E$90-NETWORKDAYS('У10 Ввод'!$D$90,$B12)+1))/Настройки!$E$16*100)</f>
        <v>0</v>
      </c>
      <c r="CH12" s="67" t="n">
        <f aca="false">IF(OR($D12=1,MONTH($B12)&lt;&gt;MONTH(StartDate),'У10 Ввод'!$D$91="",'У10 Ввод'!$E$91="",'У10 Ввод'!$D$91&gt;$B12),0,MAX(0,MIN(1,'У10 Ввод'!$E$91-NETWORKDAYS('У10 Ввод'!$D$91,$B12)+1))/Настройки!$E$16*100)</f>
        <v>0</v>
      </c>
      <c r="CI12" s="67" t="n">
        <f aca="false">IF(OR($D12=1,MONTH($B12)&lt;&gt;MONTH(StartDate),'У10 Ввод'!$D$92="",'У10 Ввод'!$E$92="",'У10 Ввод'!$D$92&gt;$B12),0,MAX(0,MIN(1,'У10 Ввод'!$E$92-NETWORKDAYS('У10 Ввод'!$D$92,$B12)+1))/Настройки!$E$16*100)</f>
        <v>0</v>
      </c>
      <c r="CJ12" s="67" t="n">
        <f aca="false">IF(OR($D12=1,MONTH($B12)&lt;&gt;MONTH(StartDate),'У10 Ввод'!$D$93="",'У10 Ввод'!$E$93="",'У10 Ввод'!$D$93&gt;$B12),0,MAX(0,MIN(1,'У10 Ввод'!$E$93-NETWORKDAYS('У10 Ввод'!$D$93,$B12)+1))/Настройки!$E$16*100)</f>
        <v>0</v>
      </c>
      <c r="CK12" s="67" t="n">
        <f aca="false">IF(OR($D12=1,MONTH($B12)&lt;&gt;MONTH(StartDate),'У10 Ввод'!$D$94="",'У10 Ввод'!$E$94="",'У10 Ввод'!$D$94&gt;$B12),0,MAX(0,MIN(1,'У10 Ввод'!$E$94-NETWORKDAYS('У10 Ввод'!$D$94,$B12)+1))/Настройки!$E$16*100)</f>
        <v>0</v>
      </c>
      <c r="CL12" s="67" t="n">
        <f aca="false">IF(OR($D12=1,MONTH($B12)&lt;&gt;MONTH(StartDate),'У10 Ввод'!$D$95="",'У10 Ввод'!$E$95="",'У10 Ввод'!$D$95&gt;$B12),0,MAX(0,MIN(1,'У10 Ввод'!$E$95-NETWORKDAYS('У10 Ввод'!$D$95,$B12)+1))/Настройки!$E$16*100)</f>
        <v>0</v>
      </c>
      <c r="CM12" s="67" t="n">
        <f aca="false">IF(OR($D12=1,MONTH($B12)&lt;&gt;MONTH(StartDate),'У10 Ввод'!$D$96="",'У10 Ввод'!$E$96="",'У10 Ввод'!$D$96&gt;$B12),0,MAX(0,MIN(1,'У10 Ввод'!$E$96-NETWORKDAYS('У10 Ввод'!$D$96,$B12)+1))/Настройки!$E$16*100)</f>
        <v>0</v>
      </c>
      <c r="CN12" s="67" t="n">
        <f aca="false">IF(OR($D12=1,MONTH($B12)&lt;&gt;MONTH(StartDate),'У10 Ввод'!$D$97="",'У10 Ввод'!$E$97="",'У10 Ввод'!$D$97&gt;$B12),0,MAX(0,MIN(1,'У10 Ввод'!$E$97-NETWORKDAYS('У10 Ввод'!$D$97,$B12)+1))/Настройки!$E$16*100)</f>
        <v>0</v>
      </c>
      <c r="CO12" s="67" t="n">
        <f aca="false">IF(OR($D12=1,MONTH($B12)&lt;&gt;MONTH(StartDate),'У10 Ввод'!$D$98="",'У10 Ввод'!$E$98="",'У10 Ввод'!$D$98&gt;$B12),0,MAX(0,MIN(1,'У10 Ввод'!$E$98-NETWORKDAYS('У10 Ввод'!$D$98,$B12)+1))/Настройки!$E$16*100)</f>
        <v>0</v>
      </c>
      <c r="CP12" s="67" t="n">
        <f aca="false">IF(OR($D12=1,MONTH($B12)&lt;&gt;MONTH(StartDate),'У10 Ввод'!$D$99="",'У10 Ввод'!$E$99="",'У10 Ввод'!$D$99&gt;$B12),0,MAX(0,MIN(1,'У10 Ввод'!$E$99-NETWORKDAYS('У10 Ввод'!$D$99,$B12)+1))/Настройки!$E$16*100)</f>
        <v>0</v>
      </c>
      <c r="CQ12" s="67" t="n">
        <f aca="false">IF(OR($D12=1,MONTH($B12)&lt;&gt;MONTH(StartDate),'У10 Ввод'!$D$100="",'У10 Ввод'!$E$100="",'У10 Ввод'!$D$100&gt;$B12),0,MAX(0,MIN(1,'У10 Ввод'!$E$100-NETWORKDAYS('У10 Ввод'!$D$100,$B12)+1))/Настройки!$E$16*100)</f>
        <v>0</v>
      </c>
      <c r="CR12" s="67" t="n">
        <f aca="false">IF(OR($D12=1,MONTH($B12)&lt;&gt;MONTH(StartDate),'У10 Ввод'!$D$101="",'У10 Ввод'!$E$101="",'У10 Ввод'!$D$101&gt;$B12),0,MAX(0,MIN(1,'У10 Ввод'!$E$101-NETWORKDAYS('У10 Ввод'!$D$101,$B12)+1))/Настройки!$E$16*100)</f>
        <v>0</v>
      </c>
      <c r="CS12" s="67" t="n">
        <f aca="false">IF(OR($D12=1,MONTH($B12)&lt;&gt;MONTH(StartDate),'У10 Ввод'!$D$102="",'У10 Ввод'!$E$102="",'У10 Ввод'!$D$102&gt;$B12),0,MAX(0,MIN(1,'У10 Ввод'!$E$102-NETWORKDAYS('У10 Ввод'!$D$102,$B12)+1))/Настройки!$E$16*100)</f>
        <v>0</v>
      </c>
      <c r="CT12" s="67" t="n">
        <f aca="false">IF(OR($D12=1,MONTH($B12)&lt;&gt;MONTH(StartDate),'У10 Ввод'!$D$103="",'У10 Ввод'!$E$103="",'У10 Ввод'!$D$103&gt;$B12),0,MAX(0,MIN(1,'У10 Ввод'!$E$103-NETWORKDAYS('У10 Ввод'!$D$103,$B12)+1))/Настройки!$E$16*100)</f>
        <v>0</v>
      </c>
      <c r="CU12" s="67" t="n">
        <f aca="false">IF(OR($D12=1,MONTH($B12)&lt;&gt;MONTH(StartDate),'У10 Ввод'!$D$104="",'У10 Ввод'!$E$104="",'У10 Ввод'!$D$104&gt;$B12),0,MAX(0,MIN(1,'У10 Ввод'!$E$104-NETWORKDAYS('У10 Ввод'!$D$104,$B12)+1))/Настройки!$E$16*100)</f>
        <v>0</v>
      </c>
      <c r="CV12" s="67" t="n">
        <f aca="false">IF(OR($D12=1,MONTH($B12)&lt;&gt;MONTH(StartDate),'У10 Ввод'!$D$105="",'У10 Ввод'!$E$105="",'У10 Ввод'!$D$105&gt;$B12),0,MAX(0,MIN(1,'У10 Ввод'!$E$105-NETWORKDAYS('У10 Ввод'!$D$105,$B12)+1))/Настройки!$E$16*100)</f>
        <v>0</v>
      </c>
      <c r="CW12" s="67" t="n">
        <f aca="false">IF(OR($D12=1,MONTH($B12)&lt;&gt;MONTH(StartDate),'У10 Ввод'!$D$106="",'У10 Ввод'!$E$106="",'У10 Ввод'!$D$106&gt;$B12),0,MAX(0,MIN(1,'У10 Ввод'!$E$106-NETWORKDAYS('У10 Ввод'!$D$106,$B12)+1))/Настройки!$E$16*100)</f>
        <v>0</v>
      </c>
      <c r="CX12" s="67" t="n">
        <f aca="false">IF(OR($D12=1,MONTH($B12)&lt;&gt;MONTH(StartDate),'У10 Ввод'!$D$107="",'У10 Ввод'!$E$107="",'У10 Ввод'!$D$107&gt;$B12),0,MAX(0,MIN(1,'У10 Ввод'!$E$107-NETWORKDAYS('У10 Ввод'!$D$107,$B12)+1))/Настройки!$E$16*100)</f>
        <v>0</v>
      </c>
      <c r="CY12" s="67" t="n">
        <f aca="false">IF(OR($D12=1,MONTH($B12)&lt;&gt;MONTH(StartDate),'У10 Ввод'!$D$108="",'У10 Ввод'!$E$108="",'У10 Ввод'!$D$108&gt;$B12),0,MAX(0,MIN(1,'У10 Ввод'!$E$108-NETWORKDAYS('У10 Ввод'!$D$108,$B12)+1))/Настройки!$E$16*100)</f>
        <v>0</v>
      </c>
      <c r="CZ12" s="67" t="n">
        <f aca="false">IF(OR($D12=1,MONTH($B12)&lt;&gt;MONTH(StartDate),'У10 Ввод'!$D$109="",'У10 Ввод'!$E$109="",'У10 Ввод'!$D$109&gt;$B12),0,MAX(0,MIN(1,'У10 Ввод'!$E$109-NETWORKDAYS('У10 Ввод'!$D$109,$B12)+1))/Настройки!$E$16*100)</f>
        <v>0</v>
      </c>
      <c r="DA12" s="67" t="n">
        <f aca="false">IF(OR($D12=1,MONTH($B12)&lt;&gt;MONTH(StartDate),'У10 Ввод'!$D$110="",'У10 Ввод'!$E$110="",'У10 Ввод'!$D$110&gt;$B12),0,MAX(0,MIN(1,'У10 Ввод'!$E$110-NETWORKDAYS('У10 Ввод'!$D$110,$B12)+1))/Настройки!$E$16*100)</f>
        <v>0</v>
      </c>
      <c r="DB12" s="67" t="n">
        <f aca="false">IF(OR($D12=1,MONTH($B12)&lt;&gt;MONTH(StartDate),'У10 Ввод'!$D$111="",'У10 Ввод'!$E$111="",'У10 Ввод'!$D$111&gt;$B12),0,MAX(0,MIN(1,'У10 Ввод'!$E$111-NETWORKDAYS('У10 Ввод'!$D$111,$B12)+1))/Настройки!$E$16*100)</f>
        <v>0</v>
      </c>
      <c r="DC12" s="67" t="n">
        <f aca="false">IF(OR($D12=1,MONTH($B12)&lt;&gt;MONTH(StartDate),'У10 Ввод'!$D$112="",'У10 Ввод'!$E$112="",'У10 Ввод'!$D$112&gt;$B12),0,MAX(0,MIN(1,'У10 Ввод'!$E$112-NETWORKDAYS('У10 Ввод'!$D$112,$B12)+1))/Настройки!$E$16*100)</f>
        <v>0</v>
      </c>
      <c r="DD12" s="67" t="n">
        <f aca="false">IF(OR($D12=1,MONTH($B12)&lt;&gt;MONTH(StartDate),'У10 Ввод'!$D$113="",'У10 Ввод'!$E$113="",'У10 Ввод'!$D$113&gt;$B12),0,MAX(0,MIN(1,'У10 Ввод'!$E$113-NETWORKDAYS('У10 Ввод'!$D$113,$B12)+1))/Настройки!$E$16*100)</f>
        <v>0</v>
      </c>
      <c r="DE12" s="67" t="n">
        <f aca="false">IF(OR($D12=1,MONTH($B12)&lt;&gt;MONTH(StartDate),'У10 Ввод'!$D$114="",'У10 Ввод'!$E$114="",'У10 Ввод'!$D$114&gt;$B12),0,MAX(0,MIN(1,'У10 Ввод'!$E$114-NETWORKDAYS('У10 Ввод'!$D$114,$B12)+1))/Настройки!$E$16*100)</f>
        <v>0</v>
      </c>
      <c r="DF12" s="67" t="n">
        <f aca="false">IF(OR($D12=1,MONTH($B12)&lt;&gt;MONTH(StartDate),'У10 Ввод'!$D$115="",'У10 Ввод'!$E$115="",'У10 Ввод'!$D$115&gt;$B12),0,MAX(0,MIN(1,'У10 Ввод'!$E$115-NETWORKDAYS('У10 Ввод'!$D$115,$B12)+1))/Настройки!$E$16*100)</f>
        <v>0</v>
      </c>
      <c r="DG12" s="67" t="n">
        <f aca="false">IF(OR($D12=1,MONTH($B12)&lt;&gt;MONTH(StartDate),'У10 Ввод'!$D$116="",'У10 Ввод'!$E$116="",'У10 Ввод'!$D$116&gt;$B12),0,MAX(0,MIN(1,'У10 Ввод'!$E$116-NETWORKDAYS('У10 Ввод'!$D$116,$B12)+1))/Настройки!$E$16*100)</f>
        <v>0</v>
      </c>
      <c r="DH12" s="67" t="n">
        <f aca="false">IF(OR($D12=1,MONTH($B12)&lt;&gt;MONTH(StartDate),'У10 Ввод'!$D$117="",'У10 Ввод'!$E$117="",'У10 Ввод'!$D$117&gt;$B12),0,MAX(0,MIN(1,'У10 Ввод'!$E$117-NETWORKDAYS('У10 Ввод'!$D$117,$B12)+1))/Настройки!$E$16*100)</f>
        <v>0</v>
      </c>
      <c r="DI12" s="67" t="n">
        <f aca="false">IF(OR($D12=1,MONTH($B12)&lt;&gt;MONTH(StartDate),'У10 Ввод'!$D$118="",'У10 Ввод'!$E$118="",'У10 Ввод'!$D$118&gt;$B12),0,MAX(0,MIN(1,'У10 Ввод'!$E$118-NETWORKDAYS('У10 Ввод'!$D$118,$B12)+1))/Настройки!$E$16*100)</f>
        <v>0</v>
      </c>
      <c r="DJ12" s="67" t="n">
        <f aca="false">IF(OR($D12=1,MONTH($B12)&lt;&gt;MONTH(StartDate),'У10 Ввод'!$D$119="",'У10 Ввод'!$E$119="",'У10 Ввод'!$D$119&gt;$B12),0,MAX(0,MIN(1,'У10 Ввод'!$E$119-NETWORKDAYS('У10 Ввод'!$D$119,$B12)+1))/Настройки!$E$16*100)</f>
        <v>0</v>
      </c>
      <c r="DK12" s="67" t="n">
        <f aca="false">IF(OR($D12=1,MONTH($B12)&lt;&gt;MONTH(StartDate),'У10 Ввод'!$D$120="",'У10 Ввод'!$E$120="",'У10 Ввод'!$D$120&gt;$B12),0,MAX(0,MIN(1,'У10 Ввод'!$E$120-NETWORKDAYS('У10 Ввод'!$D$120,$B12)+1))/Настройки!$E$16*100)</f>
        <v>0</v>
      </c>
      <c r="DL12" s="67" t="n">
        <f aca="false">IF(OR($D12=1,MONTH($B12)&lt;&gt;MONTH(StartDate),'У10 Ввод'!$D$121="",'У10 Ввод'!$E$121="",'У10 Ввод'!$D$121&gt;$B12),0,MAX(0,MIN(1,'У10 Ввод'!$E$121-NETWORKDAYS('У10 Ввод'!$D$121,$B12)+1))/Настройки!$E$16*100)</f>
        <v>0</v>
      </c>
      <c r="DM12" s="67" t="n">
        <f aca="false">IF(OR($D12=1,MONTH($B12)&lt;&gt;MONTH(StartDate),'У10 Ввод'!$D$122="",'У10 Ввод'!$E$122="",'У10 Ввод'!$D$122&gt;$B12),0,MAX(0,MIN(1,'У10 Ввод'!$E$122-NETWORKDAYS('У10 Ввод'!$D$122,$B12)+1))/Настройки!$E$16*100)</f>
        <v>0</v>
      </c>
      <c r="DN12" s="67" t="n">
        <f aca="false">IF(OR($D12=1,MONTH($B12)&lt;&gt;MONTH(StartDate),'У10 Ввод'!$D$123="",'У10 Ввод'!$E$123="",'У10 Ввод'!$D$123&gt;$B12),0,MAX(0,MIN(1,'У10 Ввод'!$E$123-NETWORKDAYS('У10 Ввод'!$D$123,$B12)+1))/Настройки!$E$16*100)</f>
        <v>0</v>
      </c>
      <c r="DO12" s="67" t="n">
        <f aca="false">IF(OR($D12=1,MONTH($B12)&lt;&gt;MONTH(StartDate),'У10 Ввод'!$D$124="",'У10 Ввод'!$E$124="",'У10 Ввод'!$D$124&gt;$B12),0,MAX(0,MIN(1,'У10 Ввод'!$E$124-NETWORKDAYS('У10 Ввод'!$D$124,$B12)+1))/Настройки!$E$16*100)</f>
        <v>0</v>
      </c>
      <c r="DP12" s="67" t="n">
        <f aca="false">IF(OR($D12=1,MONTH($B12)&lt;&gt;MONTH(StartDate),'У10 Ввод'!$D$125="",'У10 Ввод'!$E$125="",'У10 Ввод'!$D$125&gt;$B12),0,MAX(0,MIN(1,'У10 Ввод'!$E$125-NETWORKDAYS('У10 Ввод'!$D$125,$B12)+1))/Настройки!$E$16*100)</f>
        <v>0</v>
      </c>
      <c r="DQ12" s="67" t="n">
        <f aca="false">IF(OR($D12=1,MONTH($B12)&lt;&gt;MONTH(StartDate),'У10 Ввод'!$D$126="",'У10 Ввод'!$E$126="",'У10 Ввод'!$D$126&gt;$B12),0,MAX(0,MIN(1,'У10 Ввод'!$E$126-NETWORKDAYS('У10 Ввод'!$D$126,$B12)+1))/Настройки!$E$16*100)</f>
        <v>0</v>
      </c>
      <c r="DR12" s="67" t="n">
        <f aca="false">IF(OR($D12=1,MONTH($B12)&lt;&gt;MONTH(StartDate),'У10 Ввод'!$D$127="",'У10 Ввод'!$E$127="",'У10 Ввод'!$D$127&gt;$B12),0,MAX(0,MIN(1,'У10 Ввод'!$E$127-NETWORKDAYS('У10 Ввод'!$D$127,$B12)+1))/Настройки!$E$16*100)</f>
        <v>0</v>
      </c>
      <c r="DS12" s="67" t="n">
        <f aca="false">IF(OR($D12=1,MONTH($B12)&lt;&gt;MONTH(StartDate),'У10 Ввод'!$D$128="",'У10 Ввод'!$E$128="",'У10 Ввод'!$D$128&gt;$B12),0,MAX(0,MIN(1,'У10 Ввод'!$E$128-NETWORKDAYS('У10 Ввод'!$D$128,$B12)+1))/Настройки!$E$16*100)</f>
        <v>0</v>
      </c>
      <c r="DT12" s="67" t="n">
        <f aca="false">IF(OR($D12=1,MONTH($B12)&lt;&gt;MONTH(StartDate),'У10 Ввод'!$D$129="",'У10 Ввод'!$E$129="",'У10 Ввод'!$D$129&gt;$B12),0,MAX(0,MIN(1,'У10 Ввод'!$E$129-NETWORKDAYS('У10 Ввод'!$D$129,$B12)+1))/Настройки!$E$16*100)</f>
        <v>0</v>
      </c>
      <c r="DU12" s="67" t="n">
        <f aca="false">IF(OR($D12=1,MONTH($B12)&lt;&gt;MONTH(StartDate),'У10 Ввод'!$D$130="",'У10 Ввод'!$E$130="",'У10 Ввод'!$D$130&gt;$B12),0,MAX(0,MIN(1,'У10 Ввод'!$E$130-NETWORKDAYS('У10 Ввод'!$D$130,$B12)+1))/Настройки!$E$16*100)</f>
        <v>0</v>
      </c>
      <c r="DV12" s="67" t="n">
        <f aca="false">IF(OR($D12=1,MONTH($B12)&lt;&gt;MONTH(StartDate),'У10 Ввод'!$D$131="",'У10 Ввод'!$E$131="",'У10 Ввод'!$D$131&gt;$B12),0,MAX(0,MIN(1,'У10 Ввод'!$E$131-NETWORKDAYS('У10 Ввод'!$D$131,$B12)+1))/Настройки!$E$16*100)</f>
        <v>0</v>
      </c>
      <c r="DW12" s="67" t="n">
        <f aca="false">IF(OR($D12=1,MONTH($B12)&lt;&gt;MONTH(StartDate),'У10 Ввод'!$D$132="",'У10 Ввод'!$E$132="",'У10 Ввод'!$D$132&gt;$B12),0,MAX(0,MIN(1,'У10 Ввод'!$E$132-NETWORKDAYS('У10 Ввод'!$D$132,$B12)+1))/Настройки!$E$16*100)</f>
        <v>0</v>
      </c>
      <c r="DX12" s="67" t="n">
        <f aca="false">IF(OR($D12=1,MONTH($B12)&lt;&gt;MONTH(StartDate),'У10 Ввод'!$D$133="",'У10 Ввод'!$E$133="",'У10 Ввод'!$D$133&gt;$B12),0,MAX(0,MIN(1,'У10 Ввод'!$E$133-NETWORKDAYS('У10 Ввод'!$D$133,$B12)+1))/Настройки!$E$16*100)</f>
        <v>0</v>
      </c>
      <c r="DY12" s="67" t="n">
        <f aca="false">IF(OR($D12=1,MONTH($B12)&lt;&gt;MONTH(StartDate),'У10 Ввод'!$D$134="",'У10 Ввод'!$E$134="",'У10 Ввод'!$D$134&gt;$B12),0,MAX(0,MIN(1,'У10 Ввод'!$E$134-NETWORKDAYS('У10 Ввод'!$D$134,$B12)+1))/Настройки!$E$16*100)</f>
        <v>0</v>
      </c>
      <c r="DZ12" s="67" t="n">
        <f aca="false">IF(OR($D12=1,MONTH($B12)&lt;&gt;MONTH(StartDate),'У10 Ввод'!$D$135="",'У10 Ввод'!$E$135="",'У10 Ввод'!$D$135&gt;$B12),0,MAX(0,MIN(1,'У10 Ввод'!$E$135-NETWORKDAYS('У10 Ввод'!$D$135,$B12)+1))/Настройки!$E$16*100)</f>
        <v>0</v>
      </c>
      <c r="EA12" s="67" t="n">
        <f aca="false">IF(OR($D12=1,MONTH($B12)&lt;&gt;MONTH(StartDate),'У10 Ввод'!$D$136="",'У10 Ввод'!$E$136="",'У10 Ввод'!$D$136&gt;$B12),0,MAX(0,MIN(1,'У10 Ввод'!$E$136-NETWORKDAYS('У10 Ввод'!$D$136,$B12)+1))/Настройки!$E$16*100)</f>
        <v>0</v>
      </c>
      <c r="EB12" s="67" t="n">
        <f aca="false">IF(OR($D12=1,MONTH($B12)&lt;&gt;MONTH(StartDate),'У10 Ввод'!$D$137="",'У10 Ввод'!$E$137="",'У10 Ввод'!$D$137&gt;$B12),0,MAX(0,MIN(1,'У10 Ввод'!$E$137-NETWORKDAYS('У10 Ввод'!$D$137,$B12)+1))/Настройки!$E$16*100)</f>
        <v>0</v>
      </c>
      <c r="EC12" s="67" t="n">
        <f aca="false">IF(OR($D12=1,MONTH($B12)&lt;&gt;MONTH(StartDate),'У10 Ввод'!$D$138="",'У10 Ввод'!$E$138="",'У10 Ввод'!$D$138&gt;$B12),0,MAX(0,MIN(1,'У10 Ввод'!$E$138-NETWORKDAYS('У10 Ввод'!$D$138,$B12)+1))/Настройки!$E$16*100)</f>
        <v>0</v>
      </c>
      <c r="ED12" s="67" t="n">
        <f aca="false">IF(OR($D12=1,MONTH($B12)&lt;&gt;MONTH(StartDate),'У10 Ввод'!$D$139="",'У10 Ввод'!$E$139="",'У10 Ввод'!$D$139&gt;$B12),0,MAX(0,MIN(1,'У10 Ввод'!$E$139-NETWORKDAYS('У10 Ввод'!$D$139,$B12)+1))/Настройки!$E$16*100)</f>
        <v>0</v>
      </c>
      <c r="EE12" s="67" t="n">
        <f aca="false">IF(OR($D12=1,MONTH($B12)&lt;&gt;MONTH(StartDate),'У10 Ввод'!$D$140="",'У10 Ввод'!$E$140="",'У10 Ввод'!$D$140&gt;$B12),0,MAX(0,MIN(1,'У10 Ввод'!$E$140-NETWORKDAYS('У10 Ввод'!$D$140,$B12)+1))/Настройки!$E$16*100)</f>
        <v>0</v>
      </c>
      <c r="EF12" s="67" t="n">
        <f aca="false">IF(OR($D12=1,MONTH($B12)&lt;&gt;MONTH(StartDate),'У10 Ввод'!$D$141="",'У10 Ввод'!$E$141="",'У10 Ввод'!$D$141&gt;$B12),0,MAX(0,MIN(1,'У10 Ввод'!$E$141-NETWORKDAYS('У10 Ввод'!$D$141,$B12)+1))/Настройки!$E$16*100)</f>
        <v>0</v>
      </c>
      <c r="EG12" s="67" t="n">
        <f aca="false">IF(OR($D12=1,MONTH($B12)&lt;&gt;MONTH(StartDate),'У10 Ввод'!$D$142="",'У10 Ввод'!$E$142="",'У10 Ввод'!$D$142&gt;$B12),0,MAX(0,MIN(1,'У10 Ввод'!$E$142-NETWORKDAYS('У10 Ввод'!$D$142,$B12)+1))/Настройки!$E$16*100)</f>
        <v>0</v>
      </c>
      <c r="EH12" s="67" t="n">
        <f aca="false">IF(OR($D12=1,MONTH($B12)&lt;&gt;MONTH(StartDate),'У10 Ввод'!$D$143="",'У10 Ввод'!$E$143="",'У10 Ввод'!$D$143&gt;$B12),0,MAX(0,MIN(1,'У10 Ввод'!$E$143-NETWORKDAYS('У10 Ввод'!$D$143,$B12)+1))/Настройки!$E$16*100)</f>
        <v>0</v>
      </c>
      <c r="EI12" s="67" t="n">
        <f aca="false">IF(OR($D12=1,MONTH($B12)&lt;&gt;MONTH(StartDate),'У10 Ввод'!$D$144="",'У10 Ввод'!$E$144="",'У10 Ввод'!$D$144&gt;$B12),0,MAX(0,MIN(1,'У10 Ввод'!$E$144-NETWORKDAYS('У10 Ввод'!$D$144,$B12)+1))/Настройки!$E$16*100)</f>
        <v>0</v>
      </c>
      <c r="EJ12" s="67" t="n">
        <f aca="false">IF(OR($D12=1,MONTH($B12)&lt;&gt;MONTH(StartDate),'У10 Ввод'!$D$145="",'У10 Ввод'!$E$145="",'У10 Ввод'!$D$145&gt;$B12),0,MAX(0,MIN(1,'У10 Ввод'!$E$145-NETWORKDAYS('У10 Ввод'!$D$145,$B12)+1))/Настройки!$E$16*100)</f>
        <v>0</v>
      </c>
      <c r="EK12" s="67" t="n">
        <f aca="false">IF(OR($D12=1,MONTH($B12)&lt;&gt;MONTH(StartDate),'У10 Ввод'!$D$146="",'У10 Ввод'!$E$146="",'У10 Ввод'!$D$146&gt;$B12),0,MAX(0,MIN(1,'У10 Ввод'!$E$146-NETWORKDAYS('У10 Ввод'!$D$146,$B12)+1))/Настройки!$E$16*100)</f>
        <v>0</v>
      </c>
      <c r="EL12" s="67" t="n">
        <f aca="false">IF(OR($D12=1,MONTH($B12)&lt;&gt;MONTH(StartDate),'У10 Ввод'!$D$147="",'У10 Ввод'!$E$147="",'У10 Ввод'!$D$147&gt;$B12),0,MAX(0,MIN(1,'У10 Ввод'!$E$147-NETWORKDAYS('У10 Ввод'!$D$147,$B12)+1))/Настройки!$E$16*100)</f>
        <v>0</v>
      </c>
      <c r="EM12" s="67" t="n">
        <f aca="false">IF(OR($D12=1,MONTH($B12)&lt;&gt;MONTH(StartDate),'У10 Ввод'!$D$148="",'У10 Ввод'!$E$148="",'У10 Ввод'!$D$148&gt;$B12),0,MAX(0,MIN(1,'У10 Ввод'!$E$148-NETWORKDAYS('У10 Ввод'!$D$148,$B12)+1))/Настройки!$E$16*100)</f>
        <v>0</v>
      </c>
      <c r="EN12" s="67" t="n">
        <f aca="false">IF(OR($D12=1,MONTH($B12)&lt;&gt;MONTH(StartDate),'У10 Ввод'!$D$149="",'У10 Ввод'!$E$149="",'У10 Ввод'!$D$149&gt;$B12),0,MAX(0,MIN(1,'У10 Ввод'!$E$149-NETWORKDAYS('У10 Ввод'!$D$149,$B12)+1))/Настройки!$E$16*100)</f>
        <v>0</v>
      </c>
      <c r="EO12" s="67" t="n">
        <f aca="false">IF(OR($D12=1,MONTH($B12)&lt;&gt;MONTH(StartDate),'У10 Ввод'!$D$150="",'У10 Ввод'!$E$150="",'У10 Ввод'!$D$150&gt;$B12),0,MAX(0,MIN(1,'У10 Ввод'!$E$150-NETWORKDAYS('У10 Ввод'!$D$150,$B12)+1))/Настройки!$E$16*100)</f>
        <v>0</v>
      </c>
      <c r="EP12" s="67" t="n">
        <f aca="false">IF(OR($D12=1,MONTH($B12)&lt;&gt;MONTH(StartDate),'У10 Ввод'!$D$151="",'У10 Ввод'!$E$151="",'У10 Ввод'!$D$151&gt;$B12),0,MAX(0,MIN(1,'У10 Ввод'!$E$151-NETWORKDAYS('У10 Ввод'!$D$151,$B12)+1))/Настройки!$E$16*100)</f>
        <v>0</v>
      </c>
      <c r="EQ12" s="67" t="n">
        <f aca="false">IF(OR($D12=1,MONTH($B12)&lt;&gt;MONTH(StartDate),'У10 Ввод'!$D$152="",'У10 Ввод'!$E$152="",'У10 Ввод'!$D$152&gt;$B12),0,MAX(0,MIN(1,'У10 Ввод'!$E$152-NETWORKDAYS('У10 Ввод'!$D$152,$B12)+1))/Настройки!$E$16*100)</f>
        <v>0</v>
      </c>
      <c r="ER12" s="67" t="n">
        <f aca="false">IF(OR($D12=1,MONTH($B12)&lt;&gt;MONTH(StartDate),'У10 Ввод'!$D$153="",'У10 Ввод'!$E$153="",'У10 Ввод'!$D$153&gt;$B12),0,MAX(0,MIN(1,'У10 Ввод'!$E$153-NETWORKDAYS('У10 Ввод'!$D$153,$B12)+1))/Настройки!$E$16*100)</f>
        <v>0</v>
      </c>
      <c r="ES12" s="67" t="n">
        <f aca="false">IF(OR($D12=1,MONTH($B12)&lt;&gt;MONTH(StartDate),'У10 Ввод'!$D$154="",'У10 Ввод'!$E$154="",'У10 Ввод'!$D$154&gt;$B12),0,MAX(0,MIN(1,'У10 Ввод'!$E$154-NETWORKDAYS('У10 Ввод'!$D$154,$B12)+1))/Настройки!$E$16*100)</f>
        <v>0</v>
      </c>
      <c r="ET12" s="67" t="n">
        <f aca="false">IF(OR($D12=1,MONTH($B12)&lt;&gt;MONTH(StartDate),'У10 Ввод'!$D$155="",'У10 Ввод'!$E$155="",'У10 Ввод'!$D$155&gt;$B12),0,MAX(0,MIN(1,'У10 Ввод'!$E$155-NETWORKDAYS('У10 Ввод'!$D$155,$B12)+1))/Настройки!$E$16*100)</f>
        <v>0</v>
      </c>
      <c r="EU12" s="67" t="n">
        <f aca="false">IF(OR($D12=1,MONTH($B12)&lt;&gt;MONTH(StartDate),'У10 Ввод'!$D$156="",'У10 Ввод'!$E$156="",'У10 Ввод'!$D$156&gt;$B12),0,MAX(0,MIN(1,'У10 Ввод'!$E$156-NETWORKDAYS('У10 Ввод'!$D$156,$B12)+1))/Настройки!$E$16*100)</f>
        <v>0</v>
      </c>
      <c r="EV12" s="67" t="n">
        <f aca="false">IF(OR($D12=1,MONTH($B12)&lt;&gt;MONTH(StartDate),'У10 Ввод'!$D$157="",'У10 Ввод'!$E$157="",'У10 Ввод'!$D$157&gt;$B12),0,MAX(0,MIN(1,'У10 Ввод'!$E$157-NETWORKDAYS('У10 Ввод'!$D$157,$B12)+1))/Настройки!$E$16*100)</f>
        <v>0</v>
      </c>
      <c r="EW12" s="67" t="n">
        <f aca="false">IF(OR($D12=1,MONTH($B12)&lt;&gt;MONTH(StartDate),'У10 Ввод'!$D$158="",'У10 Ввод'!$E$158="",'У10 Ввод'!$D$158&gt;$B12),0,MAX(0,MIN(1,'У10 Ввод'!$E$158-NETWORKDAYS('У10 Ввод'!$D$158,$B12)+1))/Настройки!$E$16*100)</f>
        <v>0</v>
      </c>
      <c r="EX12" s="67" t="n">
        <f aca="false">IF(OR($D12=1,MONTH($B12)&lt;&gt;MONTH(StartDate),'У10 Ввод'!$D$159="",'У10 Ввод'!$E$159="",'У10 Ввод'!$D$159&gt;$B12),0,MAX(0,MIN(1,'У10 Ввод'!$E$159-NETWORKDAYS('У10 Ввод'!$D$159,$B12)+1))/Настройки!$E$16*100)</f>
        <v>0</v>
      </c>
      <c r="EY12" s="67" t="n">
        <f aca="false">IF(OR($D12=1,MONTH($B12)&lt;&gt;MONTH(StartDate),'У10 Ввод'!$D$160="",'У10 Ввод'!$E$160="",'У10 Ввод'!$D$160&gt;$B12),0,MAX(0,MIN(1,'У10 Ввод'!$E$160-NETWORKDAYS('У10 Ввод'!$D$160,$B12)+1))/Настройки!$E$16*100)</f>
        <v>0</v>
      </c>
      <c r="EZ12" s="67" t="n">
        <f aca="false">IF(OR($D12=1,MONTH($B12)&lt;&gt;MONTH(StartDate),'У10 Ввод'!$D$161="",'У10 Ввод'!$E$161="",'У10 Ввод'!$D$161&gt;$B12),0,MAX(0,MIN(1,'У10 Ввод'!$E$161-NETWORKDAYS('У10 Ввод'!$D$161,$B12)+1))/Настройки!$E$16*100)</f>
        <v>0</v>
      </c>
      <c r="FA12" s="67" t="n">
        <f aca="false">IF(OR($D12=1,MONTH($B12)&lt;&gt;MONTH(StartDate),'У10 Ввод'!$D$162="",'У10 Ввод'!$E$162="",'У10 Ввод'!$D$162&gt;$B12),0,MAX(0,MIN(1,'У10 Ввод'!$E$162-NETWORKDAYS('У10 Ввод'!$D$162,$B12)+1))/Настройки!$E$16*100)</f>
        <v>0</v>
      </c>
      <c r="FB12" s="67" t="n">
        <f aca="false">IF(OR($D12=1,MONTH($B12)&lt;&gt;MONTH(StartDate),'У10 Ввод'!$D$163="",'У10 Ввод'!$E$163="",'У10 Ввод'!$D$163&gt;$B12),0,MAX(0,MIN(1,'У10 Ввод'!$E$163-NETWORKDAYS('У10 Ввод'!$D$163,$B12)+1))/Настройки!$E$16*100)</f>
        <v>0</v>
      </c>
      <c r="FC12" s="67" t="n">
        <f aca="false">IF(OR($D12=1,MONTH($B12)&lt;&gt;MONTH(StartDate),'У10 Ввод'!$D$164="",'У10 Ввод'!$E$164="",'У10 Ввод'!$D$164&gt;$B12),0,MAX(0,MIN(1,'У10 Ввод'!$E$164-NETWORKDAYS('У10 Ввод'!$D$164,$B12)+1))/Настройки!$E$16*100)</f>
        <v>0</v>
      </c>
      <c r="FD12" s="67" t="n">
        <f aca="false">IF(OR($D12=1,MONTH($B12)&lt;&gt;MONTH(StartDate),'У10 Ввод'!$D$165="",'У10 Ввод'!$E$165="",'У10 Ввод'!$D$165&gt;$B12),0,MAX(0,MIN(1,'У10 Ввод'!$E$165-NETWORKDAYS('У10 Ввод'!$D$165,$B12)+1))/Настройки!$E$16*100)</f>
        <v>0</v>
      </c>
      <c r="FE12" s="67" t="n">
        <f aca="false">IF(OR($D12=1,MONTH($B12)&lt;&gt;MONTH(StartDate),'У10 Ввод'!$D$166="",'У10 Ввод'!$E$166="",'У10 Ввод'!$D$166&gt;$B12),0,MAX(0,MIN(1,'У10 Ввод'!$E$166-NETWORKDAYS('У10 Ввод'!$D$166,$B12)+1))/Настройки!$E$16*100)</f>
        <v>0</v>
      </c>
      <c r="FF12" s="67" t="n">
        <f aca="false">IF(OR($D12=1,MONTH($B12)&lt;&gt;MONTH(StartDate),'У10 Ввод'!$D$167="",'У10 Ввод'!$E$167="",'У10 Ввод'!$D$167&gt;$B12),0,MAX(0,MIN(1,'У10 Ввод'!$E$167-NETWORKDAYS('У10 Ввод'!$D$167,$B12)+1))/Настройки!$E$16*100)</f>
        <v>0</v>
      </c>
      <c r="FG12" s="67" t="n">
        <f aca="false">IF(OR($D12=1,MONTH($B12)&lt;&gt;MONTH(StartDate),'У10 Ввод'!$D$168="",'У10 Ввод'!$E$168="",'У10 Ввод'!$D$168&gt;$B12),0,MAX(0,MIN(1,'У10 Ввод'!$E$168-NETWORKDAYS('У10 Ввод'!$D$168,$B12)+1))/Настройки!$E$16*100)</f>
        <v>0</v>
      </c>
      <c r="FH12" s="67" t="n">
        <f aca="false">IF(OR($D12=1,MONTH($B12)&lt;&gt;MONTH(StartDate),'У10 Ввод'!$D$169="",'У10 Ввод'!$E$169="",'У10 Ввод'!$D$169&gt;$B12),0,MAX(0,MIN(1,'У10 Ввод'!$E$169-NETWORKDAYS('У10 Ввод'!$D$169,$B12)+1))/Настройки!$E$16*100)</f>
        <v>0</v>
      </c>
      <c r="FI12" s="67" t="n">
        <f aca="false">IF(OR($D12=1,MONTH($B12)&lt;&gt;MONTH(StartDate),'У10 Ввод'!$D$170="",'У10 Ввод'!$E$170="",'У10 Ввод'!$D$170&gt;$B12),0,MAX(0,MIN(1,'У10 Ввод'!$E$170-NETWORKDAYS('У10 Ввод'!$D$170,$B12)+1))/Настройки!$E$16*100)</f>
        <v>0</v>
      </c>
      <c r="FJ12" s="67" t="n">
        <f aca="false">IF(OR($D12=1,MONTH($B12)&lt;&gt;MONTH(StartDate),'У10 Ввод'!$D$171="",'У10 Ввод'!$E$171="",'У10 Ввод'!$D$171&gt;$B12),0,MAX(0,MIN(1,'У10 Ввод'!$E$171-NETWORKDAYS('У10 Ввод'!$D$171,$B12)+1))/Настройки!$E$16*100)</f>
        <v>0</v>
      </c>
      <c r="FK12" s="67" t="n">
        <f aca="false">IF(OR($D12=1,MONTH($B12)&lt;&gt;MONTH(StartDate),'У10 Ввод'!$D$172="",'У10 Ввод'!$E$172="",'У10 Ввод'!$D$172&gt;$B12),0,MAX(0,MIN(1,'У10 Ввод'!$E$172-NETWORKDAYS('У10 Ввод'!$D$172,$B12)+1))/Настройки!$E$16*100)</f>
        <v>0</v>
      </c>
      <c r="FL12" s="67" t="n">
        <f aca="false">IF(OR($D12=1,MONTH($B12)&lt;&gt;MONTH(StartDate),'У10 Ввод'!$D$173="",'У10 Ввод'!$E$173="",'У10 Ввод'!$D$173&gt;$B12),0,MAX(0,MIN(1,'У10 Ввод'!$E$173-NETWORKDAYS('У10 Ввод'!$D$173,$B12)+1))/Настройки!$E$16*100)</f>
        <v>0</v>
      </c>
      <c r="FM12" s="67" t="n">
        <f aca="false">IF(OR($D12=1,MONTH($B12)&lt;&gt;MONTH(StartDate),'У10 Ввод'!$D$174="",'У10 Ввод'!$E$174="",'У10 Ввод'!$D$174&gt;$B12),0,MAX(0,MIN(1,'У10 Ввод'!$E$174-NETWORKDAYS('У10 Ввод'!$D$174,$B12)+1))/Настройки!$E$16*100)</f>
        <v>0</v>
      </c>
      <c r="FN12" s="67" t="n">
        <f aca="false">IF(OR($D12=1,MONTH($B12)&lt;&gt;MONTH(StartDate),'У10 Ввод'!$D$175="",'У10 Ввод'!$E$175="",'У10 Ввод'!$D$175&gt;$B12),0,MAX(0,MIN(1,'У10 Ввод'!$E$175-NETWORKDAYS('У10 Ввод'!$D$175,$B12)+1))/Настройки!$E$16*100)</f>
        <v>0</v>
      </c>
      <c r="FO12" s="67" t="n">
        <f aca="false">IF(OR($D12=1,MONTH($B12)&lt;&gt;MONTH(StartDate),'У10 Ввод'!$D$176="",'У10 Ввод'!$E$176="",'У10 Ввод'!$D$176&gt;$B12),0,MAX(0,MIN(1,'У10 Ввод'!$E$176-NETWORKDAYS('У10 Ввод'!$D$176,$B12)+1))/Настройки!$E$16*100)</f>
        <v>0</v>
      </c>
      <c r="FP12" s="67" t="n">
        <f aca="false">IF(OR($D12=1,MONTH($B12)&lt;&gt;MONTH(StartDate),'У10 Ввод'!$D$177="",'У10 Ввод'!$E$177="",'У10 Ввод'!$D$177&gt;$B12),0,MAX(0,MIN(1,'У10 Ввод'!$E$177-NETWORKDAYS('У10 Ввод'!$D$177,$B12)+1))/Настройки!$E$16*100)</f>
        <v>0</v>
      </c>
      <c r="FQ12" s="67" t="n">
        <f aca="false">IF(OR($D12=1,MONTH($B12)&lt;&gt;MONTH(StartDate),'У10 Ввод'!$D$178="",'У10 Ввод'!$E$178="",'У10 Ввод'!$D$178&gt;$B12),0,MAX(0,MIN(1,'У10 Ввод'!$E$178-NETWORKDAYS('У10 Ввод'!$D$178,$B12)+1))/Настройки!$E$16*100)</f>
        <v>0</v>
      </c>
      <c r="FR12" s="67" t="n">
        <f aca="false">IF(OR($D12=1,MONTH($B12)&lt;&gt;MONTH(StartDate),'У10 Ввод'!$D$179="",'У10 Ввод'!$E$179="",'У10 Ввод'!$D$179&gt;$B12),0,MAX(0,MIN(1,'У10 Ввод'!$E$179-NETWORKDAYS('У10 Ввод'!$D$179,$B12)+1))/Настройки!$E$16*100)</f>
        <v>0</v>
      </c>
      <c r="FS12" s="67" t="n">
        <f aca="false">IF(OR($D12=1,MONTH($B12)&lt;&gt;MONTH(StartDate),'У10 Ввод'!$D$180="",'У10 Ввод'!$E$180="",'У10 Ввод'!$D$180&gt;$B12),0,MAX(0,MIN(1,'У10 Ввод'!$E$180-NETWORKDAYS('У10 Ввод'!$D$180,$B12)+1))/Настройки!$E$16*100)</f>
        <v>0</v>
      </c>
      <c r="FT12" s="67" t="n">
        <f aca="false">IF(OR($D12=1,MONTH($B12)&lt;&gt;MONTH(StartDate),'У10 Ввод'!$D$181="",'У10 Ввод'!$E$181="",'У10 Ввод'!$D$181&gt;$B12),0,MAX(0,MIN(1,'У10 Ввод'!$E$181-NETWORKDAYS('У10 Ввод'!$D$181,$B12)+1))/Настройки!$E$16*100)</f>
        <v>0</v>
      </c>
      <c r="FU12" s="67" t="n">
        <f aca="false">IF(OR($D12=1,MONTH($B12)&lt;&gt;MONTH(StartDate),'У10 Ввод'!$D$182="",'У10 Ввод'!$E$182="",'У10 Ввод'!$D$182&gt;$B12),0,MAX(0,MIN(1,'У10 Ввод'!$E$182-NETWORKDAYS('У10 Ввод'!$D$182,$B12)+1))/Настройки!$E$16*100)</f>
        <v>0</v>
      </c>
      <c r="FV12" s="67" t="n">
        <f aca="false">IF(OR($D12=1,MONTH($B12)&lt;&gt;MONTH(StartDate),'У10 Ввод'!$D$183="",'У10 Ввод'!$E$183="",'У10 Ввод'!$D$183&gt;$B12),0,MAX(0,MIN(1,'У10 Ввод'!$E$183-NETWORKDAYS('У10 Ввод'!$D$183,$B12)+1))/Настройки!$E$16*100)</f>
        <v>0</v>
      </c>
      <c r="FW12" s="67" t="n">
        <f aca="false">IF(OR($D12=1,MONTH($B12)&lt;&gt;MONTH(StartDate),'У10 Ввод'!$D$184="",'У10 Ввод'!$E$184="",'У10 Ввод'!$D$184&gt;$B12),0,MAX(0,MIN(1,'У10 Ввод'!$E$184-NETWORKDAYS('У10 Ввод'!$D$184,$B12)+1))/Настройки!$E$16*100)</f>
        <v>0</v>
      </c>
      <c r="FX12" s="67" t="n">
        <f aca="false">IF(OR($D12=1,MONTH($B12)&lt;&gt;MONTH(StartDate),'У10 Ввод'!$D$185="",'У10 Ввод'!$E$185="",'У10 Ввод'!$D$185&gt;$B12),0,MAX(0,MIN(1,'У10 Ввод'!$E$185-NETWORKDAYS('У10 Ввод'!$D$185,$B12)+1))/Настройки!$E$16*100)</f>
        <v>0</v>
      </c>
      <c r="FY12" s="67" t="n">
        <f aca="false">IF(OR($D12=1,MONTH($B12)&lt;&gt;MONTH(StartDate),'У10 Ввод'!$D$186="",'У10 Ввод'!$E$186="",'У10 Ввод'!$D$186&gt;$B12),0,MAX(0,MIN(1,'У10 Ввод'!$E$186-NETWORKDAYS('У10 Ввод'!$D$186,$B12)+1))/Настройки!$E$16*100)</f>
        <v>0</v>
      </c>
      <c r="FZ12" s="67" t="n">
        <f aca="false">IF(OR($D12=1,MONTH($B12)&lt;&gt;MONTH(StartDate),'У10 Ввод'!$D$187="",'У10 Ввод'!$E$187="",'У10 Ввод'!$D$187&gt;$B12),0,MAX(0,MIN(1,'У10 Ввод'!$E$187-NETWORKDAYS('У10 Ввод'!$D$187,$B12)+1))/Настройки!$E$16*100)</f>
        <v>0</v>
      </c>
      <c r="GA12" s="67" t="n">
        <f aca="false">IF(OR($D12=1,MONTH($B12)&lt;&gt;MONTH(StartDate),'У10 Ввод'!$D$188="",'У10 Ввод'!$E$188="",'У10 Ввод'!$D$188&gt;$B12),0,MAX(0,MIN(1,'У10 Ввод'!$E$188-NETWORKDAYS('У10 Ввод'!$D$188,$B12)+1))/Настройки!$E$16*100)</f>
        <v>0</v>
      </c>
      <c r="GB12" s="67" t="n">
        <f aca="false">IF(OR($D12=1,MONTH($B12)&lt;&gt;MONTH(StartDate),'У10 Ввод'!$D$189="",'У10 Ввод'!$E$189="",'У10 Ввод'!$D$189&gt;$B12),0,MAX(0,MIN(1,'У10 Ввод'!$E$189-NETWORKDAYS('У10 Ввод'!$D$189,$B12)+1))/Настройки!$E$16*100)</f>
        <v>0</v>
      </c>
      <c r="GC12" s="67" t="n">
        <f aca="false">IF(OR($D12=1,MONTH($B12)&lt;&gt;MONTH(StartDate),'У10 Ввод'!$D$190="",'У10 Ввод'!$E$190="",'У10 Ввод'!$D$190&gt;$B12),0,MAX(0,MIN(1,'У10 Ввод'!$E$190-NETWORKDAYS('У10 Ввод'!$D$190,$B12)+1))/Настройки!$E$16*100)</f>
        <v>0</v>
      </c>
      <c r="GD12" s="67" t="n">
        <f aca="false">IF(OR($D12=1,MONTH($B12)&lt;&gt;MONTH(StartDate),'У10 Ввод'!$D$191="",'У10 Ввод'!$E$191="",'У10 Ввод'!$D$191&gt;$B12),0,MAX(0,MIN(1,'У10 Ввод'!$E$191-NETWORKDAYS('У10 Ввод'!$D$191,$B12)+1))/Настройки!$E$16*100)</f>
        <v>0</v>
      </c>
      <c r="GE12" s="67" t="n">
        <f aca="false">IF(OR($D12=1,MONTH($B12)&lt;&gt;MONTH(StartDate),'У10 Ввод'!$D$192="",'У10 Ввод'!$E$192="",'У10 Ввод'!$D$192&gt;$B12),0,MAX(0,MIN(1,'У10 Ввод'!$E$192-NETWORKDAYS('У10 Ввод'!$D$192,$B12)+1))/Настройки!$E$16*100)</f>
        <v>0</v>
      </c>
      <c r="GF12" s="67" t="n">
        <f aca="false">IF(OR($D12=1,MONTH($B12)&lt;&gt;MONTH(StartDate),'У10 Ввод'!$D$193="",'У10 Ввод'!$E$193="",'У10 Ввод'!$D$193&gt;$B12),0,MAX(0,MIN(1,'У10 Ввод'!$E$193-NETWORKDAYS('У10 Ввод'!$D$193,$B12)+1))/Настройки!$E$16*100)</f>
        <v>0</v>
      </c>
      <c r="GG12" s="67" t="n">
        <f aca="false">IF(OR($D12=1,MONTH($B12)&lt;&gt;MONTH(StartDate),'У10 Ввод'!$D$194="",'У10 Ввод'!$E$194="",'У10 Ввод'!$D$194&gt;$B12),0,MAX(0,MIN(1,'У10 Ввод'!$E$194-NETWORKDAYS('У10 Ввод'!$D$194,$B12)+1))/Настройки!$E$16*100)</f>
        <v>0</v>
      </c>
      <c r="GH12" s="67" t="n">
        <f aca="false">IF(OR($D12=1,MONTH($B12)&lt;&gt;MONTH(StartDate),'У10 Ввод'!$D$195="",'У10 Ввод'!$E$195="",'У10 Ввод'!$D$195&gt;$B12),0,MAX(0,MIN(1,'У10 Ввод'!$E$195-NETWORKDAYS('У10 Ввод'!$D$195,$B12)+1))/Настройки!$E$16*100)</f>
        <v>0</v>
      </c>
      <c r="GI12" s="67" t="n">
        <f aca="false">IF(OR($D12=1,MONTH($B12)&lt;&gt;MONTH(StartDate),'У10 Ввод'!$D$196="",'У10 Ввод'!$E$196="",'У10 Ввод'!$D$196&gt;$B12),0,MAX(0,MIN(1,'У10 Ввод'!$E$196-NETWORKDAYS('У10 Ввод'!$D$196,$B12)+1))/Настройки!$E$16*100)</f>
        <v>0</v>
      </c>
      <c r="GJ12" s="67" t="n">
        <f aca="false">IF(OR($D12=1,MONTH($B12)&lt;&gt;MONTH(StartDate),'У10 Ввод'!$D$197="",'У10 Ввод'!$E$197="",'У10 Ввод'!$D$197&gt;$B12),0,MAX(0,MIN(1,'У10 Ввод'!$E$197-NETWORKDAYS('У10 Ввод'!$D$197,$B12)+1))/Настройки!$E$16*100)</f>
        <v>0</v>
      </c>
      <c r="GK12" s="67" t="n">
        <f aca="false">IF(OR($D12=1,MONTH($B12)&lt;&gt;MONTH(StartDate),'У10 Ввод'!$D$198="",'У10 Ввод'!$E$198="",'У10 Ввод'!$D$198&gt;$B12),0,MAX(0,MIN(1,'У10 Ввод'!$E$198-NETWORKDAYS('У10 Ввод'!$D$198,$B12)+1))/Настройки!$E$16*100)</f>
        <v>0</v>
      </c>
      <c r="GL12" s="67" t="n">
        <f aca="false">IF(OR($D12=1,MONTH($B12)&lt;&gt;MONTH(StartDate),'У10 Ввод'!$D$199="",'У10 Ввод'!$E$199="",'У10 Ввод'!$D$199&gt;$B12),0,MAX(0,MIN(1,'У10 Ввод'!$E$199-NETWORKDAYS('У10 Ввод'!$D$199,$B12)+1))/Настройки!$E$16*100)</f>
        <v>0</v>
      </c>
      <c r="GM12" s="67" t="n">
        <f aca="false">IF(OR($D12=1,MONTH($B12)&lt;&gt;MONTH(StartDate),'У10 Ввод'!$D$200="",'У10 Ввод'!$E$200="",'У10 Ввод'!$D$200&gt;$B12),0,MAX(0,MIN(1,'У10 Ввод'!$E$200-NETWORKDAYS('У10 Ввод'!$D$200,$B12)+1))/Настройки!$E$16*100)</f>
        <v>0</v>
      </c>
      <c r="GN12" s="67" t="n">
        <f aca="false">IF(OR($D12=1,MONTH($B12)&lt;&gt;MONTH(StartDate),'У10 Ввод'!$D$201="",'У10 Ввод'!$E$201="",'У10 Ввод'!$D$201&gt;$B12),0,MAX(0,MIN(1,'У10 Ввод'!$E$201-NETWORKDAYS('У10 Ввод'!$D$201,$B12)+1))/Настройки!$E$16*100)</f>
        <v>0</v>
      </c>
      <c r="GO12" s="67" t="n">
        <f aca="false">IF(OR($D12=1,MONTH($B12)&lt;&gt;MONTH(StartDate),'У10 Ввод'!$D$202="",'У10 Ввод'!$E$202="",'У10 Ввод'!$D$202&gt;$B12),0,MAX(0,MIN(1,'У10 Ввод'!$E$202-NETWORKDAYS('У10 Ввод'!$D$202,$B12)+1))/Настройки!$E$16*100)</f>
        <v>0</v>
      </c>
      <c r="GP12" s="67" t="n">
        <f aca="false">IF(OR($D12=1,MONTH($B12)&lt;&gt;MONTH(StartDate),'У10 Ввод'!$D$203="",'У10 Ввод'!$E$203="",'У10 Ввод'!$D$203&gt;$B12),0,MAX(0,MIN(1,'У10 Ввод'!$E$203-NETWORKDAYS('У10 Ввод'!$D$203,$B12)+1))/Настройки!$E$16*100)</f>
        <v>0</v>
      </c>
      <c r="GQ12" s="67" t="n">
        <f aca="false">IF(OR($D12=1,MONTH($B12)&lt;&gt;MONTH(StartDate),'У10 Ввод'!$D$204="",'У10 Ввод'!$E$204="",'У10 Ввод'!$D$204&gt;$B12),0,MAX(0,MIN(1,'У10 Ввод'!$E$204-NETWORKDAYS('У10 Ввод'!$D$204,$B12)+1))/Настройки!$E$16*100)</f>
        <v>0</v>
      </c>
      <c r="GR12" s="67" t="n">
        <f aca="false">IF(OR($D12=1,MONTH($B12)&lt;&gt;MONTH(StartDate),'У10 Ввод'!$D$205="",'У10 Ввод'!$E$205="",'У10 Ввод'!$D$205&gt;$B12),0,MAX(0,MIN(1,'У10 Ввод'!$E$205-NETWORKDAYS('У10 Ввод'!$D$205,$B12)+1))/Настройки!$E$16*100)</f>
        <v>0</v>
      </c>
      <c r="GS12" s="67" t="n">
        <f aca="false">IF(OR($D12=1,MONTH($B12)&lt;&gt;MONTH(StartDate),'У10 Ввод'!$D$206="",'У10 Ввод'!$E$206="",'У10 Ввод'!$D$206&gt;$B12),0,MAX(0,MIN(1,'У10 Ввод'!$E$206-NETWORKDAYS('У10 Ввод'!$D$206,$B12)+1))/Настройки!$E$16*100)</f>
        <v>0</v>
      </c>
      <c r="GT12" s="67" t="n">
        <f aca="false">IF(OR($D12=1,MONTH($B12)&lt;&gt;MONTH(StartDate),'У10 Ввод'!$D$207="",'У10 Ввод'!$E$207="",'У10 Ввод'!$D$207&gt;$B12),0,MAX(0,MIN(1,'У10 Ввод'!$E$207-NETWORKDAYS('У10 Ввод'!$D$207,$B12)+1))/Настройки!$E$16*100)</f>
        <v>0</v>
      </c>
      <c r="GU12" s="67" t="n">
        <f aca="false">IF(OR($D12=1,MONTH($B12)&lt;&gt;MONTH(StartDate),'У10 Ввод'!$D$208="",'У10 Ввод'!$E$208="",'У10 Ввод'!$D$208&gt;$B12),0,MAX(0,MIN(1,'У10 Ввод'!$E$208-NETWORKDAYS('У10 Ввод'!$D$208,$B12)+1))/Настройки!$E$16*100)</f>
        <v>0</v>
      </c>
      <c r="GV12" s="67" t="n">
        <f aca="false">IF(OR($D12=1,MONTH($B12)&lt;&gt;MONTH(StartDate),'У10 Ввод'!$D$209="",'У10 Ввод'!$E$209="",'У10 Ввод'!$D$209&gt;$B12),0,MAX(0,MIN(1,'У10 Ввод'!$E$209-NETWORKDAYS('У10 Ввод'!$D$209,$B12)+1))/Настройки!$E$16*100)</f>
        <v>0</v>
      </c>
      <c r="GW12" s="67" t="n">
        <f aca="false">IF(OR($D12=1,MONTH($B12)&lt;&gt;MONTH(StartDate),'У10 Ввод'!$D$210="",'У10 Ввод'!$E$210="",'У10 Ввод'!$D$210&gt;$B12),0,MAX(0,MIN(1,'У10 Ввод'!$E$210-NETWORKDAYS('У10 Ввод'!$D$210,$B12)+1))/Настройки!$E$16*100)</f>
        <v>0</v>
      </c>
      <c r="GX12" s="67" t="n">
        <f aca="false">IF(OR($D12=1,MONTH($B12)&lt;&gt;MONTH(StartDate),'У10 Ввод'!$D$211="",'У10 Ввод'!$E$211="",'У10 Ввод'!$D$211&gt;$B12),0,MAX(0,MIN(1,'У10 Ввод'!$E$211-NETWORKDAYS('У10 Ввод'!$D$211,$B12)+1))/Настройки!$E$16*100)</f>
        <v>0</v>
      </c>
      <c r="GY12" s="67" t="n">
        <f aca="false">IF(OR($D12=1,MONTH($B12)&lt;&gt;MONTH(StartDate),'У10 Ввод'!$D$212="",'У10 Ввод'!$E$212="",'У10 Ввод'!$D$212&gt;$B12),0,MAX(0,MIN(1,'У10 Ввод'!$E$212-NETWORKDAYS('У10 Ввод'!$D$212,$B12)+1))/Настройки!$E$16*100)</f>
        <v>0</v>
      </c>
      <c r="GZ12" s="67" t="n">
        <f aca="false">IF(OR($D12=1,MONTH($B12)&lt;&gt;MONTH(StartDate),'У10 Ввод'!$D$213="",'У10 Ввод'!$E$213="",'У10 Ввод'!$D$213&gt;$B12),0,MAX(0,MIN(1,'У10 Ввод'!$E$213-NETWORKDAYS('У10 Ввод'!$D$213,$B12)+1))/Настройки!$E$16*100)</f>
        <v>0</v>
      </c>
      <c r="HA12" s="67" t="n">
        <f aca="false">IF(OR($D12=1,MONTH($B12)&lt;&gt;MONTH(StartDate),'У10 Ввод'!$D$214="",'У10 Ввод'!$E$214="",'У10 Ввод'!$D$214&gt;$B12),0,MAX(0,MIN(1,'У10 Ввод'!$E$214-NETWORKDAYS('У10 Ввод'!$D$214,$B12)+1))/Настройки!$E$16*100)</f>
        <v>0</v>
      </c>
      <c r="HB12" s="67" t="n">
        <f aca="false">IF(OR($D12=1,MONTH($B12)&lt;&gt;MONTH(StartDate),'У10 Ввод'!$D$215="",'У10 Ввод'!$E$215="",'У10 Ввод'!$D$215&gt;$B12),0,MAX(0,MIN(1,'У10 Ввод'!$E$215-NETWORKDAYS('У10 Ввод'!$D$215,$B12)+1))/Настройки!$E$16*100)</f>
        <v>0</v>
      </c>
      <c r="HC12" s="67" t="n">
        <f aca="false">IF(OR($D12=1,MONTH($B12)&lt;&gt;MONTH(StartDate),'У10 Ввод'!$D$216="",'У10 Ввод'!$E$216="",'У10 Ввод'!$D$216&gt;$B12),0,MAX(0,MIN(1,'У10 Ввод'!$E$216-NETWORKDAYS('У10 Ввод'!$D$216,$B12)+1))/Настройки!$E$16*100)</f>
        <v>0</v>
      </c>
      <c r="HD12" s="67" t="n">
        <f aca="false">IF(OR($D12=1,MONTH($B12)&lt;&gt;MONTH(StartDate),'У10 Ввод'!$D$217="",'У10 Ввод'!$E$217="",'У10 Ввод'!$D$217&gt;$B12),0,MAX(0,MIN(1,'У10 Ввод'!$E$217-NETWORKDAYS('У10 Ввод'!$D$217,$B12)+1))/Настройки!$E$16*100)</f>
        <v>0</v>
      </c>
      <c r="HE12" s="67" t="n">
        <f aca="false">IF(OR($D12=1,MONTH($B12)&lt;&gt;MONTH(StartDate),'У10 Ввод'!$D$218="",'У10 Ввод'!$E$218="",'У10 Ввод'!$D$218&gt;$B12),0,MAX(0,MIN(1,'У10 Ввод'!$E$218-NETWORKDAYS('У10 Ввод'!$D$218,$B12)+1))/Настройки!$E$16*100)</f>
        <v>0</v>
      </c>
      <c r="HF12" s="67" t="n">
        <f aca="false">IF(OR($D12=1,MONTH($B12)&lt;&gt;MONTH(StartDate),'У10 Ввод'!$D$219="",'У10 Ввод'!$E$219="",'У10 Ввод'!$D$219&gt;$B12),0,MAX(0,MIN(1,'У10 Ввод'!$E$219-NETWORKDAYS('У10 Ввод'!$D$219,$B12)+1))/Настройки!$E$16*100)</f>
        <v>0</v>
      </c>
      <c r="HG12" s="67" t="n">
        <f aca="false">IF(OR($D12=1,MONTH($B12)&lt;&gt;MONTH(StartDate),'У10 Ввод'!$D$220="",'У10 Ввод'!$E$220="",'У10 Ввод'!$D$220&gt;$B12),0,MAX(0,MIN(1,'У10 Ввод'!$E$220-NETWORKDAYS('У10 Ввод'!$D$220,$B12)+1))/Настройки!$E$16*100)</f>
        <v>0</v>
      </c>
      <c r="HH12" s="67" t="n">
        <f aca="false">IF(OR($D12=1,MONTH($B12)&lt;&gt;MONTH(StartDate),'У10 Ввод'!$D$221="",'У10 Ввод'!$E$221="",'У10 Ввод'!$D$221&gt;$B12),0,MAX(0,MIN(1,'У10 Ввод'!$E$221-NETWORKDAYS('У10 Ввод'!$D$221,$B12)+1))/Настройки!$E$16*100)</f>
        <v>0</v>
      </c>
      <c r="HI12" s="67" t="n">
        <f aca="false">IF(OR($D12=1,MONTH($B12)&lt;&gt;MONTH(StartDate),'У10 Ввод'!$D$222="",'У10 Ввод'!$E$222="",'У10 Ввод'!$D$222&gt;$B12),0,MAX(0,MIN(1,'У10 Ввод'!$E$222-NETWORKDAYS('У10 Ввод'!$D$222,$B12)+1))/Настройки!$E$16*100)</f>
        <v>0</v>
      </c>
      <c r="HJ12" s="67" t="n">
        <f aca="false">IF(OR($D12=1,MONTH($B12)&lt;&gt;MONTH(StartDate),'У10 Ввод'!$D$223="",'У10 Ввод'!$E$223="",'У10 Ввод'!$D$223&gt;$B12),0,MAX(0,MIN(1,'У10 Ввод'!$E$223-NETWORKDAYS('У10 Ввод'!$D$223,$B12)+1))/Настройки!$E$16*100)</f>
        <v>0</v>
      </c>
      <c r="HK12" s="67" t="n">
        <f aca="false">IF(OR($D12=1,MONTH($B12)&lt;&gt;MONTH(StartDate),'У10 Ввод'!$D$224="",'У10 Ввод'!$E$224="",'У10 Ввод'!$D$224&gt;$B12),0,MAX(0,MIN(1,'У10 Ввод'!$E$224-NETWORKDAYS('У10 Ввод'!$D$224,$B12)+1))/Настройки!$E$16*100)</f>
        <v>0</v>
      </c>
      <c r="HL12" s="67" t="n">
        <f aca="false">IF(OR($D12=1,MONTH($B12)&lt;&gt;MONTH(StartDate),'У10 Ввод'!$D$225="",'У10 Ввод'!$E$225="",'У10 Ввод'!$D$225&gt;$B12),0,MAX(0,MIN(1,'У10 Ввод'!$E$225-NETWORKDAYS('У10 Ввод'!$D$225,$B12)+1))/Настройки!$E$16*100)</f>
        <v>0</v>
      </c>
      <c r="HM12" s="67" t="n">
        <f aca="false">IF(OR($D12=1,MONTH($B12)&lt;&gt;MONTH(StartDate),'У10 Ввод'!$D$226="",'У10 Ввод'!$E$226="",'У10 Ввод'!$D$226&gt;$B12),0,MAX(0,MIN(1,'У10 Ввод'!$E$226-NETWORKDAYS('У10 Ввод'!$D$226,$B12)+1))/Настройки!$E$16*100)</f>
        <v>0</v>
      </c>
      <c r="HN12" s="67" t="n">
        <f aca="false">IF(OR($D12=1,MONTH($B12)&lt;&gt;MONTH(StartDate),'У10 Ввод'!$D$227="",'У10 Ввод'!$E$227="",'У10 Ввод'!$D$227&gt;$B12),0,MAX(0,MIN(1,'У10 Ввод'!$E$227-NETWORKDAYS('У10 Ввод'!$D$227,$B12)+1))/Настройки!$E$16*100)</f>
        <v>0</v>
      </c>
      <c r="HO12" s="67" t="n">
        <f aca="false">IF(OR($D12=1,MONTH($B12)&lt;&gt;MONTH(StartDate),'У10 Ввод'!$D$228="",'У10 Ввод'!$E$228="",'У10 Ввод'!$D$228&gt;$B12),0,MAX(0,MIN(1,'У10 Ввод'!$E$228-NETWORKDAYS('У10 Ввод'!$D$228,$B12)+1))/Настройки!$E$16*100)</f>
        <v>0</v>
      </c>
      <c r="HP12" s="67" t="n">
        <f aca="false">IF(OR($D12=1,MONTH($B12)&lt;&gt;MONTH(StartDate),'У10 Ввод'!$D$229="",'У10 Ввод'!$E$229="",'У10 Ввод'!$D$229&gt;$B12),0,MAX(0,MIN(1,'У10 Ввод'!$E$229-NETWORKDAYS('У10 Ввод'!$D$229,$B12)+1))/Настройки!$E$16*100)</f>
        <v>0</v>
      </c>
      <c r="HQ12" s="67" t="n">
        <f aca="false">IF(OR($D12=1,MONTH($B12)&lt;&gt;MONTH(StartDate),'У10 Ввод'!$D$230="",'У10 Ввод'!$E$230="",'У10 Ввод'!$D$230&gt;$B12),0,MAX(0,MIN(1,'У10 Ввод'!$E$230-NETWORKDAYS('У10 Ввод'!$D$230,$B12)+1))/Настройки!$E$16*100)</f>
        <v>0</v>
      </c>
      <c r="HR12" s="67" t="n">
        <f aca="false">IF(OR($D12=1,MONTH($B12)&lt;&gt;MONTH(StartDate),'У10 Ввод'!$D$231="",'У10 Ввод'!$E$231="",'У10 Ввод'!$D$231&gt;$B12),0,MAX(0,MIN(1,'У10 Ввод'!$E$231-NETWORKDAYS('У10 Ввод'!$D$231,$B12)+1))/Настройки!$E$16*100)</f>
        <v>0</v>
      </c>
      <c r="HS12" s="67" t="n">
        <f aca="false">IF(OR($D12=1,MONTH($B12)&lt;&gt;MONTH(StartDate),'У10 Ввод'!$D$232="",'У10 Ввод'!$E$232="",'У10 Ввод'!$D$232&gt;$B12),0,MAX(0,MIN(1,'У10 Ввод'!$E$232-NETWORKDAYS('У10 Ввод'!$D$232,$B12)+1))/Настройки!$E$16*100)</f>
        <v>0</v>
      </c>
      <c r="HT12" s="67" t="n">
        <f aca="false">IF(OR($D12=1,MONTH($B12)&lt;&gt;MONTH(StartDate),'У10 Ввод'!$D$233="",'У10 Ввод'!$E$233="",'У10 Ввод'!$D$233&gt;$B12),0,MAX(0,MIN(1,'У10 Ввод'!$E$233-NETWORKDAYS('У10 Ввод'!$D$233,$B12)+1))/Настройки!$E$16*100)</f>
        <v>0</v>
      </c>
      <c r="HU12" s="67" t="n">
        <f aca="false">IF(OR($D12=1,MONTH($B12)&lt;&gt;MONTH(StartDate),'У10 Ввод'!$D$234="",'У10 Ввод'!$E$234="",'У10 Ввод'!$D$234&gt;$B12),0,MAX(0,MIN(1,'У10 Ввод'!$E$234-NETWORKDAYS('У10 Ввод'!$D$234,$B12)+1))/Настройки!$E$16*100)</f>
        <v>0</v>
      </c>
      <c r="HV12" s="67" t="n">
        <f aca="false">IF(OR($D12=1,MONTH($B12)&lt;&gt;MONTH(StartDate),'У10 Ввод'!$D$235="",'У10 Ввод'!$E$235="",'У10 Ввод'!$D$235&gt;$B12),0,MAX(0,MIN(1,'У10 Ввод'!$E$235-NETWORKDAYS('У10 Ввод'!$D$235,$B12)+1))/Настройки!$E$16*100)</f>
        <v>0</v>
      </c>
      <c r="HW12" s="67" t="n">
        <f aca="false">IF(OR($D12=1,MONTH($B12)&lt;&gt;MONTH(StartDate),'У10 Ввод'!$D$236="",'У10 Ввод'!$E$236="",'У10 Ввод'!$D$236&gt;$B12),0,MAX(0,MIN(1,'У10 Ввод'!$E$236-NETWORKDAYS('У10 Ввод'!$D$236,$B12)+1))/Настройки!$E$16*100)</f>
        <v>0</v>
      </c>
      <c r="HX12" s="67" t="n">
        <f aca="false">IF(OR($D12=1,MONTH($B12)&lt;&gt;MONTH(StartDate),'У10 Ввод'!$D$237="",'У10 Ввод'!$E$237="",'У10 Ввод'!$D$237&gt;$B12),0,MAX(0,MIN(1,'У10 Ввод'!$E$237-NETWORKDAYS('У10 Ввод'!$D$237,$B12)+1))/Настройки!$E$16*100)</f>
        <v>0</v>
      </c>
      <c r="HY12" s="67" t="n">
        <f aca="false">IF(OR($D12=1,MONTH($B12)&lt;&gt;MONTH(StartDate),'У10 Ввод'!$D$238="",'У10 Ввод'!$E$238="",'У10 Ввод'!$D$238&gt;$B12),0,MAX(0,MIN(1,'У10 Ввод'!$E$238-NETWORKDAYS('У10 Ввод'!$D$238,$B12)+1))/Настройки!$E$16*100)</f>
        <v>0</v>
      </c>
      <c r="HZ12" s="67" t="n">
        <f aca="false">IF(OR($D12=1,MONTH($B12)&lt;&gt;MONTH(StartDate),'У10 Ввод'!$D$239="",'У10 Ввод'!$E$239="",'У10 Ввод'!$D$239&gt;$B12),0,MAX(0,MIN(1,'У10 Ввод'!$E$239-NETWORKDAYS('У10 Ввод'!$D$239,$B12)+1))/Настройки!$E$16*100)</f>
        <v>0</v>
      </c>
      <c r="IA12" s="67" t="n">
        <f aca="false">IF(OR($D12=1,MONTH($B12)&lt;&gt;MONTH(StartDate),'У10 Ввод'!$D$240="",'У10 Ввод'!$E$240="",'У10 Ввод'!$D$240&gt;$B12),0,MAX(0,MIN(1,'У10 Ввод'!$E$240-NETWORKDAYS('У10 Ввод'!$D$240,$B12)+1))/Настройки!$E$16*100)</f>
        <v>0</v>
      </c>
      <c r="IB12" s="67" t="n">
        <f aca="false">IF(OR($D12=1,MONTH($B12)&lt;&gt;MONTH(StartDate),'У10 Ввод'!$D$241="",'У10 Ввод'!$E$241="",'У10 Ввод'!$D$241&gt;$B12),0,MAX(0,MIN(1,'У10 Ввод'!$E$241-NETWORKDAYS('У10 Ввод'!$D$241,$B12)+1))/Настройки!$E$16*100)</f>
        <v>0</v>
      </c>
      <c r="IC12" s="67" t="n">
        <f aca="false">IF(OR($D12=1,MONTH($B12)&lt;&gt;MONTH(StartDate),'У10 Ввод'!$D$242="",'У10 Ввод'!$E$242="",'У10 Ввод'!$D$242&gt;$B12),0,MAX(0,MIN(1,'У10 Ввод'!$E$242-NETWORKDAYS('У10 Ввод'!$D$242,$B12)+1))/Настройки!$E$16*100)</f>
        <v>0</v>
      </c>
      <c r="ID12" s="67" t="n">
        <f aca="false">IF(OR($D12=1,MONTH($B12)&lt;&gt;MONTH(StartDate),'У10 Ввод'!$D$243="",'У10 Ввод'!$E$243="",'У10 Ввод'!$D$243&gt;$B12),0,MAX(0,MIN(1,'У10 Ввод'!$E$243-NETWORKDAYS('У10 Ввод'!$D$243,$B12)+1))/Настройки!$E$16*100)</f>
        <v>0</v>
      </c>
      <c r="IE12" s="67" t="n">
        <f aca="false">IF(OR($D12=1,MONTH($B12)&lt;&gt;MONTH(StartDate),'У10 Ввод'!$D$244="",'У10 Ввод'!$E$244="",'У10 Ввод'!$D$244&gt;$B12),0,MAX(0,MIN(1,'У10 Ввод'!$E$244-NETWORKDAYS('У10 Ввод'!$D$244,$B12)+1))/Настройки!$E$16*100)</f>
        <v>0</v>
      </c>
      <c r="IF12" s="67" t="n">
        <f aca="false">IF(OR($D12=1,MONTH($B12)&lt;&gt;MONTH(StartDate),'У10 Ввод'!$D$245="",'У10 Ввод'!$E$245="",'У10 Ввод'!$D$245&gt;$B12),0,MAX(0,MIN(1,'У10 Ввод'!$E$245-NETWORKDAYS('У10 Ввод'!$D$245,$B12)+1))/Настройки!$E$16*100)</f>
        <v>0</v>
      </c>
      <c r="IG12" s="67" t="n">
        <f aca="false">IF(OR($D12=1,MONTH($B12)&lt;&gt;MONTH(StartDate),'У10 Ввод'!$D$246="",'У10 Ввод'!$E$246="",'У10 Ввод'!$D$246&gt;$B12),0,MAX(0,MIN(1,'У10 Ввод'!$E$246-NETWORKDAYS('У10 Ввод'!$D$246,$B12)+1))/Настройки!$E$16*100)</f>
        <v>0</v>
      </c>
      <c r="IH12" s="67" t="n">
        <f aca="false">IF(OR($D12=1,MONTH($B12)&lt;&gt;MONTH(StartDate),'У10 Ввод'!$D$247="",'У10 Ввод'!$E$247="",'У10 Ввод'!$D$247&gt;$B12),0,MAX(0,MIN(1,'У10 Ввод'!$E$247-NETWORKDAYS('У10 Ввод'!$D$247,$B12)+1))/Настройки!$E$16*100)</f>
        <v>0</v>
      </c>
      <c r="II12" s="67" t="n">
        <f aca="false">IF(OR($D12=1,MONTH($B12)&lt;&gt;MONTH(StartDate),'У10 Ввод'!$D$248="",'У10 Ввод'!$E$248="",'У10 Ввод'!$D$248&gt;$B12),0,MAX(0,MIN(1,'У10 Ввод'!$E$248-NETWORKDAYS('У10 Ввод'!$D$248,$B12)+1))/Настройки!$E$16*100)</f>
        <v>0</v>
      </c>
      <c r="IJ12" s="67" t="n">
        <f aca="false">IF(OR($D12=1,MONTH($B12)&lt;&gt;MONTH(StartDate),'У10 Ввод'!$D$249="",'У10 Ввод'!$E$249="",'У10 Ввод'!$D$249&gt;$B12),0,MAX(0,MIN(1,'У10 Ввод'!$E$249-NETWORKDAYS('У10 Ввод'!$D$249,$B12)+1))/Настройки!$E$16*100)</f>
        <v>0</v>
      </c>
      <c r="IK12" s="67" t="n">
        <f aca="false">IF(OR($D12=1,MONTH($B12)&lt;&gt;MONTH(StartDate),'У10 Ввод'!$D$250="",'У10 Ввод'!$E$250="",'У10 Ввод'!$D$250&gt;$B12),0,MAX(0,MIN(1,'У10 Ввод'!$E$250-NETWORKDAYS('У10 Ввод'!$D$250,$B12)+1))/Настройки!$E$16*100)</f>
        <v>0</v>
      </c>
      <c r="IL12" s="67" t="n">
        <f aca="false">IF(OR($D12=1,MONTH($B12)&lt;&gt;MONTH(StartDate),'У10 Ввод'!$D$251="",'У10 Ввод'!$E$251="",'У10 Ввод'!$D$251&gt;$B12),0,MAX(0,MIN(1,'У10 Ввод'!$E$251-NETWORKDAYS('У10 Ввод'!$D$251,$B12)+1))/Настройки!$E$16*100)</f>
        <v>0</v>
      </c>
    </row>
    <row r="13" customFormat="false" ht="15" hidden="false" customHeight="true" outlineLevel="0" collapsed="false">
      <c r="A13" s="49" t="n">
        <v>12</v>
      </c>
      <c r="B13" s="66" t="n">
        <f aca="false">StartDate+11</f>
        <v>46215</v>
      </c>
      <c r="C13" s="49" t="str">
        <f aca="false">CHOOSE(WEEKDAY(B13,2),"Пн","Вт","Ср","Чт","Пт","Сб","Вс")</f>
        <v>Вс</v>
      </c>
      <c r="D13" s="49" t="n">
        <f aca="false">IF(WEEKDAY(B13,2)&gt;5,1,0)</f>
        <v>1</v>
      </c>
      <c r="E13" s="63" t="n">
        <f aca="false">ROUND(SUM(G13:IL13),1)</f>
        <v>0</v>
      </c>
      <c r="F13" s="49" t="str">
        <f aca="false">IF(OR(MONTH(B13)&lt;&gt;MONTH(StartDate),D13=1),"",100)</f>
        <v/>
      </c>
      <c r="G13" s="67" t="n">
        <f aca="false">IF(OR($D13=1,MONTH($B13)&lt;&gt;MONTH(StartDate),'У10 Ввод'!$D$12="",'У10 Ввод'!$E$12="",'У10 Ввод'!$D$12&gt;$B13),0,MAX(0,MIN(1,'У10 Ввод'!$E$12-NETWORKDAYS('У10 Ввод'!$D$12,$B13)+1))/Настройки!$E$16*100)</f>
        <v>0</v>
      </c>
      <c r="H13" s="67" t="n">
        <f aca="false">IF(OR($D13=1,MONTH($B13)&lt;&gt;MONTH(StartDate),'У10 Ввод'!$D$13="",'У10 Ввод'!$E$13="",'У10 Ввод'!$D$13&gt;$B13),0,MAX(0,MIN(1,'У10 Ввод'!$E$13-NETWORKDAYS('У10 Ввод'!$D$13,$B13)+1))/Настройки!$E$16*100)</f>
        <v>0</v>
      </c>
      <c r="I13" s="67" t="n">
        <f aca="false">IF(OR($D13=1,MONTH($B13)&lt;&gt;MONTH(StartDate),'У10 Ввод'!$D$14="",'У10 Ввод'!$E$14="",'У10 Ввод'!$D$14&gt;$B13),0,MAX(0,MIN(1,'У10 Ввод'!$E$14-NETWORKDAYS('У10 Ввод'!$D$14,$B13)+1))/Настройки!$E$16*100)</f>
        <v>0</v>
      </c>
      <c r="J13" s="67" t="n">
        <f aca="false">IF(OR($D13=1,MONTH($B13)&lt;&gt;MONTH(StartDate),'У10 Ввод'!$D$15="",'У10 Ввод'!$E$15="",'У10 Ввод'!$D$15&gt;$B13),0,MAX(0,MIN(1,'У10 Ввод'!$E$15-NETWORKDAYS('У10 Ввод'!$D$15,$B13)+1))/Настройки!$E$16*100)</f>
        <v>0</v>
      </c>
      <c r="K13" s="67" t="n">
        <f aca="false">IF(OR($D13=1,MONTH($B13)&lt;&gt;MONTH(StartDate),'У10 Ввод'!$D$16="",'У10 Ввод'!$E$16="",'У10 Ввод'!$D$16&gt;$B13),0,MAX(0,MIN(1,'У10 Ввод'!$E$16-NETWORKDAYS('У10 Ввод'!$D$16,$B13)+1))/Настройки!$E$16*100)</f>
        <v>0</v>
      </c>
      <c r="L13" s="67" t="n">
        <f aca="false">IF(OR($D13=1,MONTH($B13)&lt;&gt;MONTH(StartDate),'У10 Ввод'!$D$17="",'У10 Ввод'!$E$17="",'У10 Ввод'!$D$17&gt;$B13),0,MAX(0,MIN(1,'У10 Ввод'!$E$17-NETWORKDAYS('У10 Ввод'!$D$17,$B13)+1))/Настройки!$E$16*100)</f>
        <v>0</v>
      </c>
      <c r="M13" s="67" t="n">
        <f aca="false">IF(OR($D13=1,MONTH($B13)&lt;&gt;MONTH(StartDate),'У10 Ввод'!$D$18="",'У10 Ввод'!$E$18="",'У10 Ввод'!$D$18&gt;$B13),0,MAX(0,MIN(1,'У10 Ввод'!$E$18-NETWORKDAYS('У10 Ввод'!$D$18,$B13)+1))/Настройки!$E$16*100)</f>
        <v>0</v>
      </c>
      <c r="N13" s="67" t="n">
        <f aca="false">IF(OR($D13=1,MONTH($B13)&lt;&gt;MONTH(StartDate),'У10 Ввод'!$D$19="",'У10 Ввод'!$E$19="",'У10 Ввод'!$D$19&gt;$B13),0,MAX(0,MIN(1,'У10 Ввод'!$E$19-NETWORKDAYS('У10 Ввод'!$D$19,$B13)+1))/Настройки!$E$16*100)</f>
        <v>0</v>
      </c>
      <c r="O13" s="67" t="n">
        <f aca="false">IF(OR($D13=1,MONTH($B13)&lt;&gt;MONTH(StartDate),'У10 Ввод'!$D$20="",'У10 Ввод'!$E$20="",'У10 Ввод'!$D$20&gt;$B13),0,MAX(0,MIN(1,'У10 Ввод'!$E$20-NETWORKDAYS('У10 Ввод'!$D$20,$B13)+1))/Настройки!$E$16*100)</f>
        <v>0</v>
      </c>
      <c r="P13" s="67" t="n">
        <f aca="false">IF(OR($D13=1,MONTH($B13)&lt;&gt;MONTH(StartDate),'У10 Ввод'!$D$21="",'У10 Ввод'!$E$21="",'У10 Ввод'!$D$21&gt;$B13),0,MAX(0,MIN(1,'У10 Ввод'!$E$21-NETWORKDAYS('У10 Ввод'!$D$21,$B13)+1))/Настройки!$E$16*100)</f>
        <v>0</v>
      </c>
      <c r="Q13" s="67" t="n">
        <f aca="false">IF(OR($D13=1,MONTH($B13)&lt;&gt;MONTH(StartDate),'У10 Ввод'!$D$22="",'У10 Ввод'!$E$22="",'У10 Ввод'!$D$22&gt;$B13),0,MAX(0,MIN(1,'У10 Ввод'!$E$22-NETWORKDAYS('У10 Ввод'!$D$22,$B13)+1))/Настройки!$E$16*100)</f>
        <v>0</v>
      </c>
      <c r="R13" s="67" t="n">
        <f aca="false">IF(OR($D13=1,MONTH($B13)&lt;&gt;MONTH(StartDate),'У10 Ввод'!$D$23="",'У10 Ввод'!$E$23="",'У10 Ввод'!$D$23&gt;$B13),0,MAX(0,MIN(1,'У10 Ввод'!$E$23-NETWORKDAYS('У10 Ввод'!$D$23,$B13)+1))/Настройки!$E$16*100)</f>
        <v>0</v>
      </c>
      <c r="S13" s="67" t="n">
        <f aca="false">IF(OR($D13=1,MONTH($B13)&lt;&gt;MONTH(StartDate),'У10 Ввод'!$D$24="",'У10 Ввод'!$E$24="",'У10 Ввод'!$D$24&gt;$B13),0,MAX(0,MIN(1,'У10 Ввод'!$E$24-NETWORKDAYS('У10 Ввод'!$D$24,$B13)+1))/Настройки!$E$16*100)</f>
        <v>0</v>
      </c>
      <c r="T13" s="67" t="n">
        <f aca="false">IF(OR($D13=1,MONTH($B13)&lt;&gt;MONTH(StartDate),'У10 Ввод'!$D$25="",'У10 Ввод'!$E$25="",'У10 Ввод'!$D$25&gt;$B13),0,MAX(0,MIN(1,'У10 Ввод'!$E$25-NETWORKDAYS('У10 Ввод'!$D$25,$B13)+1))/Настройки!$E$16*100)</f>
        <v>0</v>
      </c>
      <c r="U13" s="67" t="n">
        <f aca="false">IF(OR($D13=1,MONTH($B13)&lt;&gt;MONTH(StartDate),'У10 Ввод'!$D$26="",'У10 Ввод'!$E$26="",'У10 Ввод'!$D$26&gt;$B13),0,MAX(0,MIN(1,'У10 Ввод'!$E$26-NETWORKDAYS('У10 Ввод'!$D$26,$B13)+1))/Настройки!$E$16*100)</f>
        <v>0</v>
      </c>
      <c r="V13" s="67" t="n">
        <f aca="false">IF(OR($D13=1,MONTH($B13)&lt;&gt;MONTH(StartDate),'У10 Ввод'!$D$27="",'У10 Ввод'!$E$27="",'У10 Ввод'!$D$27&gt;$B13),0,MAX(0,MIN(1,'У10 Ввод'!$E$27-NETWORKDAYS('У10 Ввод'!$D$27,$B13)+1))/Настройки!$E$16*100)</f>
        <v>0</v>
      </c>
      <c r="W13" s="67" t="n">
        <f aca="false">IF(OR($D13=1,MONTH($B13)&lt;&gt;MONTH(StartDate),'У10 Ввод'!$D$28="",'У10 Ввод'!$E$28="",'У10 Ввод'!$D$28&gt;$B13),0,MAX(0,MIN(1,'У10 Ввод'!$E$28-NETWORKDAYS('У10 Ввод'!$D$28,$B13)+1))/Настройки!$E$16*100)</f>
        <v>0</v>
      </c>
      <c r="X13" s="67" t="n">
        <f aca="false">IF(OR($D13=1,MONTH($B13)&lt;&gt;MONTH(StartDate),'У10 Ввод'!$D$29="",'У10 Ввод'!$E$29="",'У10 Ввод'!$D$29&gt;$B13),0,MAX(0,MIN(1,'У10 Ввод'!$E$29-NETWORKDAYS('У10 Ввод'!$D$29,$B13)+1))/Настройки!$E$16*100)</f>
        <v>0</v>
      </c>
      <c r="Y13" s="67" t="n">
        <f aca="false">IF(OR($D13=1,MONTH($B13)&lt;&gt;MONTH(StartDate),'У10 Ввод'!$D$30="",'У10 Ввод'!$E$30="",'У10 Ввод'!$D$30&gt;$B13),0,MAX(0,MIN(1,'У10 Ввод'!$E$30-NETWORKDAYS('У10 Ввод'!$D$30,$B13)+1))/Настройки!$E$16*100)</f>
        <v>0</v>
      </c>
      <c r="Z13" s="67" t="n">
        <f aca="false">IF(OR($D13=1,MONTH($B13)&lt;&gt;MONTH(StartDate),'У10 Ввод'!$D$31="",'У10 Ввод'!$E$31="",'У10 Ввод'!$D$31&gt;$B13),0,MAX(0,MIN(1,'У10 Ввод'!$E$31-NETWORKDAYS('У10 Ввод'!$D$31,$B13)+1))/Настройки!$E$16*100)</f>
        <v>0</v>
      </c>
      <c r="AA13" s="67" t="n">
        <f aca="false">IF(OR($D13=1,MONTH($B13)&lt;&gt;MONTH(StartDate),'У10 Ввод'!$D$32="",'У10 Ввод'!$E$32="",'У10 Ввод'!$D$32&gt;$B13),0,MAX(0,MIN(1,'У10 Ввод'!$E$32-NETWORKDAYS('У10 Ввод'!$D$32,$B13)+1))/Настройки!$E$16*100)</f>
        <v>0</v>
      </c>
      <c r="AB13" s="67" t="n">
        <f aca="false">IF(OR($D13=1,MONTH($B13)&lt;&gt;MONTH(StartDate),'У10 Ввод'!$D$33="",'У10 Ввод'!$E$33="",'У10 Ввод'!$D$33&gt;$B13),0,MAX(0,MIN(1,'У10 Ввод'!$E$33-NETWORKDAYS('У10 Ввод'!$D$33,$B13)+1))/Настройки!$E$16*100)</f>
        <v>0</v>
      </c>
      <c r="AC13" s="67" t="n">
        <f aca="false">IF(OR($D13=1,MONTH($B13)&lt;&gt;MONTH(StartDate),'У10 Ввод'!$D$34="",'У10 Ввод'!$E$34="",'У10 Ввод'!$D$34&gt;$B13),0,MAX(0,MIN(1,'У10 Ввод'!$E$34-NETWORKDAYS('У10 Ввод'!$D$34,$B13)+1))/Настройки!$E$16*100)</f>
        <v>0</v>
      </c>
      <c r="AD13" s="67" t="n">
        <f aca="false">IF(OR($D13=1,MONTH($B13)&lt;&gt;MONTH(StartDate),'У10 Ввод'!$D$35="",'У10 Ввод'!$E$35="",'У10 Ввод'!$D$35&gt;$B13),0,MAX(0,MIN(1,'У10 Ввод'!$E$35-NETWORKDAYS('У10 Ввод'!$D$35,$B13)+1))/Настройки!$E$16*100)</f>
        <v>0</v>
      </c>
      <c r="AE13" s="67" t="n">
        <f aca="false">IF(OR($D13=1,MONTH($B13)&lt;&gt;MONTH(StartDate),'У10 Ввод'!$D$36="",'У10 Ввод'!$E$36="",'У10 Ввод'!$D$36&gt;$B13),0,MAX(0,MIN(1,'У10 Ввод'!$E$36-NETWORKDAYS('У10 Ввод'!$D$36,$B13)+1))/Настройки!$E$16*100)</f>
        <v>0</v>
      </c>
      <c r="AF13" s="67" t="n">
        <f aca="false">IF(OR($D13=1,MONTH($B13)&lt;&gt;MONTH(StartDate),'У10 Ввод'!$D$37="",'У10 Ввод'!$E$37="",'У10 Ввод'!$D$37&gt;$B13),0,MAX(0,MIN(1,'У10 Ввод'!$E$37-NETWORKDAYS('У10 Ввод'!$D$37,$B13)+1))/Настройки!$E$16*100)</f>
        <v>0</v>
      </c>
      <c r="AG13" s="67" t="n">
        <f aca="false">IF(OR($D13=1,MONTH($B13)&lt;&gt;MONTH(StartDate),'У10 Ввод'!$D$38="",'У10 Ввод'!$E$38="",'У10 Ввод'!$D$38&gt;$B13),0,MAX(0,MIN(1,'У10 Ввод'!$E$38-NETWORKDAYS('У10 Ввод'!$D$38,$B13)+1))/Настройки!$E$16*100)</f>
        <v>0</v>
      </c>
      <c r="AH13" s="67" t="n">
        <f aca="false">IF(OR($D13=1,MONTH($B13)&lt;&gt;MONTH(StartDate),'У10 Ввод'!$D$39="",'У10 Ввод'!$E$39="",'У10 Ввод'!$D$39&gt;$B13),0,MAX(0,MIN(1,'У10 Ввод'!$E$39-NETWORKDAYS('У10 Ввод'!$D$39,$B13)+1))/Настройки!$E$16*100)</f>
        <v>0</v>
      </c>
      <c r="AI13" s="67" t="n">
        <f aca="false">IF(OR($D13=1,MONTH($B13)&lt;&gt;MONTH(StartDate),'У10 Ввод'!$D$40="",'У10 Ввод'!$E$40="",'У10 Ввод'!$D$40&gt;$B13),0,MAX(0,MIN(1,'У10 Ввод'!$E$40-NETWORKDAYS('У10 Ввод'!$D$40,$B13)+1))/Настройки!$E$16*100)</f>
        <v>0</v>
      </c>
      <c r="AJ13" s="67" t="n">
        <f aca="false">IF(OR($D13=1,MONTH($B13)&lt;&gt;MONTH(StartDate),'У10 Ввод'!$D$41="",'У10 Ввод'!$E$41="",'У10 Ввод'!$D$41&gt;$B13),0,MAX(0,MIN(1,'У10 Ввод'!$E$41-NETWORKDAYS('У10 Ввод'!$D$41,$B13)+1))/Настройки!$E$16*100)</f>
        <v>0</v>
      </c>
      <c r="AK13" s="67" t="n">
        <f aca="false">IF(OR($D13=1,MONTH($B13)&lt;&gt;MONTH(StartDate),'У10 Ввод'!$D$42="",'У10 Ввод'!$E$42="",'У10 Ввод'!$D$42&gt;$B13),0,MAX(0,MIN(1,'У10 Ввод'!$E$42-NETWORKDAYS('У10 Ввод'!$D$42,$B13)+1))/Настройки!$E$16*100)</f>
        <v>0</v>
      </c>
      <c r="AL13" s="67" t="n">
        <f aca="false">IF(OR($D13=1,MONTH($B13)&lt;&gt;MONTH(StartDate),'У10 Ввод'!$D$43="",'У10 Ввод'!$E$43="",'У10 Ввод'!$D$43&gt;$B13),0,MAX(0,MIN(1,'У10 Ввод'!$E$43-NETWORKDAYS('У10 Ввод'!$D$43,$B13)+1))/Настройки!$E$16*100)</f>
        <v>0</v>
      </c>
      <c r="AM13" s="67" t="n">
        <f aca="false">IF(OR($D13=1,MONTH($B13)&lt;&gt;MONTH(StartDate),'У10 Ввод'!$D$44="",'У10 Ввод'!$E$44="",'У10 Ввод'!$D$44&gt;$B13),0,MAX(0,MIN(1,'У10 Ввод'!$E$44-NETWORKDAYS('У10 Ввод'!$D$44,$B13)+1))/Настройки!$E$16*100)</f>
        <v>0</v>
      </c>
      <c r="AN13" s="67" t="n">
        <f aca="false">IF(OR($D13=1,MONTH($B13)&lt;&gt;MONTH(StartDate),'У10 Ввод'!$D$45="",'У10 Ввод'!$E$45="",'У10 Ввод'!$D$45&gt;$B13),0,MAX(0,MIN(1,'У10 Ввод'!$E$45-NETWORKDAYS('У10 Ввод'!$D$45,$B13)+1))/Настройки!$E$16*100)</f>
        <v>0</v>
      </c>
      <c r="AO13" s="67" t="n">
        <f aca="false">IF(OR($D13=1,MONTH($B13)&lt;&gt;MONTH(StartDate),'У10 Ввод'!$D$46="",'У10 Ввод'!$E$46="",'У10 Ввод'!$D$46&gt;$B13),0,MAX(0,MIN(1,'У10 Ввод'!$E$46-NETWORKDAYS('У10 Ввод'!$D$46,$B13)+1))/Настройки!$E$16*100)</f>
        <v>0</v>
      </c>
      <c r="AP13" s="67" t="n">
        <f aca="false">IF(OR($D13=1,MONTH($B13)&lt;&gt;MONTH(StartDate),'У10 Ввод'!$D$47="",'У10 Ввод'!$E$47="",'У10 Ввод'!$D$47&gt;$B13),0,MAX(0,MIN(1,'У10 Ввод'!$E$47-NETWORKDAYS('У10 Ввод'!$D$47,$B13)+1))/Настройки!$E$16*100)</f>
        <v>0</v>
      </c>
      <c r="AQ13" s="67" t="n">
        <f aca="false">IF(OR($D13=1,MONTH($B13)&lt;&gt;MONTH(StartDate),'У10 Ввод'!$D$48="",'У10 Ввод'!$E$48="",'У10 Ввод'!$D$48&gt;$B13),0,MAX(0,MIN(1,'У10 Ввод'!$E$48-NETWORKDAYS('У10 Ввод'!$D$48,$B13)+1))/Настройки!$E$16*100)</f>
        <v>0</v>
      </c>
      <c r="AR13" s="67" t="n">
        <f aca="false">IF(OR($D13=1,MONTH($B13)&lt;&gt;MONTH(StartDate),'У10 Ввод'!$D$49="",'У10 Ввод'!$E$49="",'У10 Ввод'!$D$49&gt;$B13),0,MAX(0,MIN(1,'У10 Ввод'!$E$49-NETWORKDAYS('У10 Ввод'!$D$49,$B13)+1))/Настройки!$E$16*100)</f>
        <v>0</v>
      </c>
      <c r="AS13" s="67" t="n">
        <f aca="false">IF(OR($D13=1,MONTH($B13)&lt;&gt;MONTH(StartDate),'У10 Ввод'!$D$50="",'У10 Ввод'!$E$50="",'У10 Ввод'!$D$50&gt;$B13),0,MAX(0,MIN(1,'У10 Ввод'!$E$50-NETWORKDAYS('У10 Ввод'!$D$50,$B13)+1))/Настройки!$E$16*100)</f>
        <v>0</v>
      </c>
      <c r="AT13" s="67" t="n">
        <f aca="false">IF(OR($D13=1,MONTH($B13)&lt;&gt;MONTH(StartDate),'У10 Ввод'!$D$51="",'У10 Ввод'!$E$51="",'У10 Ввод'!$D$51&gt;$B13),0,MAX(0,MIN(1,'У10 Ввод'!$E$51-NETWORKDAYS('У10 Ввод'!$D$51,$B13)+1))/Настройки!$E$16*100)</f>
        <v>0</v>
      </c>
      <c r="AU13" s="67" t="n">
        <f aca="false">IF(OR($D13=1,MONTH($B13)&lt;&gt;MONTH(StartDate),'У10 Ввод'!$D$52="",'У10 Ввод'!$E$52="",'У10 Ввод'!$D$52&gt;$B13),0,MAX(0,MIN(1,'У10 Ввод'!$E$52-NETWORKDAYS('У10 Ввод'!$D$52,$B13)+1))/Настройки!$E$16*100)</f>
        <v>0</v>
      </c>
      <c r="AV13" s="67" t="n">
        <f aca="false">IF(OR($D13=1,MONTH($B13)&lt;&gt;MONTH(StartDate),'У10 Ввод'!$D$53="",'У10 Ввод'!$E$53="",'У10 Ввод'!$D$53&gt;$B13),0,MAX(0,MIN(1,'У10 Ввод'!$E$53-NETWORKDAYS('У10 Ввод'!$D$53,$B13)+1))/Настройки!$E$16*100)</f>
        <v>0</v>
      </c>
      <c r="AW13" s="67" t="n">
        <f aca="false">IF(OR($D13=1,MONTH($B13)&lt;&gt;MONTH(StartDate),'У10 Ввод'!$D$54="",'У10 Ввод'!$E$54="",'У10 Ввод'!$D$54&gt;$B13),0,MAX(0,MIN(1,'У10 Ввод'!$E$54-NETWORKDAYS('У10 Ввод'!$D$54,$B13)+1))/Настройки!$E$16*100)</f>
        <v>0</v>
      </c>
      <c r="AX13" s="67" t="n">
        <f aca="false">IF(OR($D13=1,MONTH($B13)&lt;&gt;MONTH(StartDate),'У10 Ввод'!$D$55="",'У10 Ввод'!$E$55="",'У10 Ввод'!$D$55&gt;$B13),0,MAX(0,MIN(1,'У10 Ввод'!$E$55-NETWORKDAYS('У10 Ввод'!$D$55,$B13)+1))/Настройки!$E$16*100)</f>
        <v>0</v>
      </c>
      <c r="AY13" s="67" t="n">
        <f aca="false">IF(OR($D13=1,MONTH($B13)&lt;&gt;MONTH(StartDate),'У10 Ввод'!$D$56="",'У10 Ввод'!$E$56="",'У10 Ввод'!$D$56&gt;$B13),0,MAX(0,MIN(1,'У10 Ввод'!$E$56-NETWORKDAYS('У10 Ввод'!$D$56,$B13)+1))/Настройки!$E$16*100)</f>
        <v>0</v>
      </c>
      <c r="AZ13" s="67" t="n">
        <f aca="false">IF(OR($D13=1,MONTH($B13)&lt;&gt;MONTH(StartDate),'У10 Ввод'!$D$57="",'У10 Ввод'!$E$57="",'У10 Ввод'!$D$57&gt;$B13),0,MAX(0,MIN(1,'У10 Ввод'!$E$57-NETWORKDAYS('У10 Ввод'!$D$57,$B13)+1))/Настройки!$E$16*100)</f>
        <v>0</v>
      </c>
      <c r="BA13" s="67" t="n">
        <f aca="false">IF(OR($D13=1,MONTH($B13)&lt;&gt;MONTH(StartDate),'У10 Ввод'!$D$58="",'У10 Ввод'!$E$58="",'У10 Ввод'!$D$58&gt;$B13),0,MAX(0,MIN(1,'У10 Ввод'!$E$58-NETWORKDAYS('У10 Ввод'!$D$58,$B13)+1))/Настройки!$E$16*100)</f>
        <v>0</v>
      </c>
      <c r="BB13" s="67" t="n">
        <f aca="false">IF(OR($D13=1,MONTH($B13)&lt;&gt;MONTH(StartDate),'У10 Ввод'!$D$59="",'У10 Ввод'!$E$59="",'У10 Ввод'!$D$59&gt;$B13),0,MAX(0,MIN(1,'У10 Ввод'!$E$59-NETWORKDAYS('У10 Ввод'!$D$59,$B13)+1))/Настройки!$E$16*100)</f>
        <v>0</v>
      </c>
      <c r="BC13" s="67" t="n">
        <f aca="false">IF(OR($D13=1,MONTH($B13)&lt;&gt;MONTH(StartDate),'У10 Ввод'!$D$60="",'У10 Ввод'!$E$60="",'У10 Ввод'!$D$60&gt;$B13),0,MAX(0,MIN(1,'У10 Ввод'!$E$60-NETWORKDAYS('У10 Ввод'!$D$60,$B13)+1))/Настройки!$E$16*100)</f>
        <v>0</v>
      </c>
      <c r="BD13" s="67" t="n">
        <f aca="false">IF(OR($D13=1,MONTH($B13)&lt;&gt;MONTH(StartDate),'У10 Ввод'!$D$61="",'У10 Ввод'!$E$61="",'У10 Ввод'!$D$61&gt;$B13),0,MAX(0,MIN(1,'У10 Ввод'!$E$61-NETWORKDAYS('У10 Ввод'!$D$61,$B13)+1))/Настройки!$E$16*100)</f>
        <v>0</v>
      </c>
      <c r="BE13" s="67" t="n">
        <f aca="false">IF(OR($D13=1,MONTH($B13)&lt;&gt;MONTH(StartDate),'У10 Ввод'!$D$62="",'У10 Ввод'!$E$62="",'У10 Ввод'!$D$62&gt;$B13),0,MAX(0,MIN(1,'У10 Ввод'!$E$62-NETWORKDAYS('У10 Ввод'!$D$62,$B13)+1))/Настройки!$E$16*100)</f>
        <v>0</v>
      </c>
      <c r="BF13" s="67" t="n">
        <f aca="false">IF(OR($D13=1,MONTH($B13)&lt;&gt;MONTH(StartDate),'У10 Ввод'!$D$63="",'У10 Ввод'!$E$63="",'У10 Ввод'!$D$63&gt;$B13),0,MAX(0,MIN(1,'У10 Ввод'!$E$63-NETWORKDAYS('У10 Ввод'!$D$63,$B13)+1))/Настройки!$E$16*100)</f>
        <v>0</v>
      </c>
      <c r="BG13" s="67" t="n">
        <f aca="false">IF(OR($D13=1,MONTH($B13)&lt;&gt;MONTH(StartDate),'У10 Ввод'!$D$64="",'У10 Ввод'!$E$64="",'У10 Ввод'!$D$64&gt;$B13),0,MAX(0,MIN(1,'У10 Ввод'!$E$64-NETWORKDAYS('У10 Ввод'!$D$64,$B13)+1))/Настройки!$E$16*100)</f>
        <v>0</v>
      </c>
      <c r="BH13" s="67" t="n">
        <f aca="false">IF(OR($D13=1,MONTH($B13)&lt;&gt;MONTH(StartDate),'У10 Ввод'!$D$65="",'У10 Ввод'!$E$65="",'У10 Ввод'!$D$65&gt;$B13),0,MAX(0,MIN(1,'У10 Ввод'!$E$65-NETWORKDAYS('У10 Ввод'!$D$65,$B13)+1))/Настройки!$E$16*100)</f>
        <v>0</v>
      </c>
      <c r="BI13" s="67" t="n">
        <f aca="false">IF(OR($D13=1,MONTH($B13)&lt;&gt;MONTH(StartDate),'У10 Ввод'!$D$66="",'У10 Ввод'!$E$66="",'У10 Ввод'!$D$66&gt;$B13),0,MAX(0,MIN(1,'У10 Ввод'!$E$66-NETWORKDAYS('У10 Ввод'!$D$66,$B13)+1))/Настройки!$E$16*100)</f>
        <v>0</v>
      </c>
      <c r="BJ13" s="67" t="n">
        <f aca="false">IF(OR($D13=1,MONTH($B13)&lt;&gt;MONTH(StartDate),'У10 Ввод'!$D$67="",'У10 Ввод'!$E$67="",'У10 Ввод'!$D$67&gt;$B13),0,MAX(0,MIN(1,'У10 Ввод'!$E$67-NETWORKDAYS('У10 Ввод'!$D$67,$B13)+1))/Настройки!$E$16*100)</f>
        <v>0</v>
      </c>
      <c r="BK13" s="67" t="n">
        <f aca="false">IF(OR($D13=1,MONTH($B13)&lt;&gt;MONTH(StartDate),'У10 Ввод'!$D$68="",'У10 Ввод'!$E$68="",'У10 Ввод'!$D$68&gt;$B13),0,MAX(0,MIN(1,'У10 Ввод'!$E$68-NETWORKDAYS('У10 Ввод'!$D$68,$B13)+1))/Настройки!$E$16*100)</f>
        <v>0</v>
      </c>
      <c r="BL13" s="67" t="n">
        <f aca="false">IF(OR($D13=1,MONTH($B13)&lt;&gt;MONTH(StartDate),'У10 Ввод'!$D$69="",'У10 Ввод'!$E$69="",'У10 Ввод'!$D$69&gt;$B13),0,MAX(0,MIN(1,'У10 Ввод'!$E$69-NETWORKDAYS('У10 Ввод'!$D$69,$B13)+1))/Настройки!$E$16*100)</f>
        <v>0</v>
      </c>
      <c r="BM13" s="67" t="n">
        <f aca="false">IF(OR($D13=1,MONTH($B13)&lt;&gt;MONTH(StartDate),'У10 Ввод'!$D$70="",'У10 Ввод'!$E$70="",'У10 Ввод'!$D$70&gt;$B13),0,MAX(0,MIN(1,'У10 Ввод'!$E$70-NETWORKDAYS('У10 Ввод'!$D$70,$B13)+1))/Настройки!$E$16*100)</f>
        <v>0</v>
      </c>
      <c r="BN13" s="67" t="n">
        <f aca="false">IF(OR($D13=1,MONTH($B13)&lt;&gt;MONTH(StartDate),'У10 Ввод'!$D$71="",'У10 Ввод'!$E$71="",'У10 Ввод'!$D$71&gt;$B13),0,MAX(0,MIN(1,'У10 Ввод'!$E$71-NETWORKDAYS('У10 Ввод'!$D$71,$B13)+1))/Настройки!$E$16*100)</f>
        <v>0</v>
      </c>
      <c r="BO13" s="67" t="n">
        <f aca="false">IF(OR($D13=1,MONTH($B13)&lt;&gt;MONTH(StartDate),'У10 Ввод'!$D$72="",'У10 Ввод'!$E$72="",'У10 Ввод'!$D$72&gt;$B13),0,MAX(0,MIN(1,'У10 Ввод'!$E$72-NETWORKDAYS('У10 Ввод'!$D$72,$B13)+1))/Настройки!$E$16*100)</f>
        <v>0</v>
      </c>
      <c r="BP13" s="67" t="n">
        <f aca="false">IF(OR($D13=1,MONTH($B13)&lt;&gt;MONTH(StartDate),'У10 Ввод'!$D$73="",'У10 Ввод'!$E$73="",'У10 Ввод'!$D$73&gt;$B13),0,MAX(0,MIN(1,'У10 Ввод'!$E$73-NETWORKDAYS('У10 Ввод'!$D$73,$B13)+1))/Настройки!$E$16*100)</f>
        <v>0</v>
      </c>
      <c r="BQ13" s="67" t="n">
        <f aca="false">IF(OR($D13=1,MONTH($B13)&lt;&gt;MONTH(StartDate),'У10 Ввод'!$D$74="",'У10 Ввод'!$E$74="",'У10 Ввод'!$D$74&gt;$B13),0,MAX(0,MIN(1,'У10 Ввод'!$E$74-NETWORKDAYS('У10 Ввод'!$D$74,$B13)+1))/Настройки!$E$16*100)</f>
        <v>0</v>
      </c>
      <c r="BR13" s="67" t="n">
        <f aca="false">IF(OR($D13=1,MONTH($B13)&lt;&gt;MONTH(StartDate),'У10 Ввод'!$D$75="",'У10 Ввод'!$E$75="",'У10 Ввод'!$D$75&gt;$B13),0,MAX(0,MIN(1,'У10 Ввод'!$E$75-NETWORKDAYS('У10 Ввод'!$D$75,$B13)+1))/Настройки!$E$16*100)</f>
        <v>0</v>
      </c>
      <c r="BS13" s="67" t="n">
        <f aca="false">IF(OR($D13=1,MONTH($B13)&lt;&gt;MONTH(StartDate),'У10 Ввод'!$D$76="",'У10 Ввод'!$E$76="",'У10 Ввод'!$D$76&gt;$B13),0,MAX(0,MIN(1,'У10 Ввод'!$E$76-NETWORKDAYS('У10 Ввод'!$D$76,$B13)+1))/Настройки!$E$16*100)</f>
        <v>0</v>
      </c>
      <c r="BT13" s="67" t="n">
        <f aca="false">IF(OR($D13=1,MONTH($B13)&lt;&gt;MONTH(StartDate),'У10 Ввод'!$D$77="",'У10 Ввод'!$E$77="",'У10 Ввод'!$D$77&gt;$B13),0,MAX(0,MIN(1,'У10 Ввод'!$E$77-NETWORKDAYS('У10 Ввод'!$D$77,$B13)+1))/Настройки!$E$16*100)</f>
        <v>0</v>
      </c>
      <c r="BU13" s="67" t="n">
        <f aca="false">IF(OR($D13=1,MONTH($B13)&lt;&gt;MONTH(StartDate),'У10 Ввод'!$D$78="",'У10 Ввод'!$E$78="",'У10 Ввод'!$D$78&gt;$B13),0,MAX(0,MIN(1,'У10 Ввод'!$E$78-NETWORKDAYS('У10 Ввод'!$D$78,$B13)+1))/Настройки!$E$16*100)</f>
        <v>0</v>
      </c>
      <c r="BV13" s="67" t="n">
        <f aca="false">IF(OR($D13=1,MONTH($B13)&lt;&gt;MONTH(StartDate),'У10 Ввод'!$D$79="",'У10 Ввод'!$E$79="",'У10 Ввод'!$D$79&gt;$B13),0,MAX(0,MIN(1,'У10 Ввод'!$E$79-NETWORKDAYS('У10 Ввод'!$D$79,$B13)+1))/Настройки!$E$16*100)</f>
        <v>0</v>
      </c>
      <c r="BW13" s="67" t="n">
        <f aca="false">IF(OR($D13=1,MONTH($B13)&lt;&gt;MONTH(StartDate),'У10 Ввод'!$D$80="",'У10 Ввод'!$E$80="",'У10 Ввод'!$D$80&gt;$B13),0,MAX(0,MIN(1,'У10 Ввод'!$E$80-NETWORKDAYS('У10 Ввод'!$D$80,$B13)+1))/Настройки!$E$16*100)</f>
        <v>0</v>
      </c>
      <c r="BX13" s="67" t="n">
        <f aca="false">IF(OR($D13=1,MONTH($B13)&lt;&gt;MONTH(StartDate),'У10 Ввод'!$D$81="",'У10 Ввод'!$E$81="",'У10 Ввод'!$D$81&gt;$B13),0,MAX(0,MIN(1,'У10 Ввод'!$E$81-NETWORKDAYS('У10 Ввод'!$D$81,$B13)+1))/Настройки!$E$16*100)</f>
        <v>0</v>
      </c>
      <c r="BY13" s="67" t="n">
        <f aca="false">IF(OR($D13=1,MONTH($B13)&lt;&gt;MONTH(StartDate),'У10 Ввод'!$D$82="",'У10 Ввод'!$E$82="",'У10 Ввод'!$D$82&gt;$B13),0,MAX(0,MIN(1,'У10 Ввод'!$E$82-NETWORKDAYS('У10 Ввод'!$D$82,$B13)+1))/Настройки!$E$16*100)</f>
        <v>0</v>
      </c>
      <c r="BZ13" s="67" t="n">
        <f aca="false">IF(OR($D13=1,MONTH($B13)&lt;&gt;MONTH(StartDate),'У10 Ввод'!$D$83="",'У10 Ввод'!$E$83="",'У10 Ввод'!$D$83&gt;$B13),0,MAX(0,MIN(1,'У10 Ввод'!$E$83-NETWORKDAYS('У10 Ввод'!$D$83,$B13)+1))/Настройки!$E$16*100)</f>
        <v>0</v>
      </c>
      <c r="CA13" s="67" t="n">
        <f aca="false">IF(OR($D13=1,MONTH($B13)&lt;&gt;MONTH(StartDate),'У10 Ввод'!$D$84="",'У10 Ввод'!$E$84="",'У10 Ввод'!$D$84&gt;$B13),0,MAX(0,MIN(1,'У10 Ввод'!$E$84-NETWORKDAYS('У10 Ввод'!$D$84,$B13)+1))/Настройки!$E$16*100)</f>
        <v>0</v>
      </c>
      <c r="CB13" s="67" t="n">
        <f aca="false">IF(OR($D13=1,MONTH($B13)&lt;&gt;MONTH(StartDate),'У10 Ввод'!$D$85="",'У10 Ввод'!$E$85="",'У10 Ввод'!$D$85&gt;$B13),0,MAX(0,MIN(1,'У10 Ввод'!$E$85-NETWORKDAYS('У10 Ввод'!$D$85,$B13)+1))/Настройки!$E$16*100)</f>
        <v>0</v>
      </c>
      <c r="CC13" s="67" t="n">
        <f aca="false">IF(OR($D13=1,MONTH($B13)&lt;&gt;MONTH(StartDate),'У10 Ввод'!$D$86="",'У10 Ввод'!$E$86="",'У10 Ввод'!$D$86&gt;$B13),0,MAX(0,MIN(1,'У10 Ввод'!$E$86-NETWORKDAYS('У10 Ввод'!$D$86,$B13)+1))/Настройки!$E$16*100)</f>
        <v>0</v>
      </c>
      <c r="CD13" s="67" t="n">
        <f aca="false">IF(OR($D13=1,MONTH($B13)&lt;&gt;MONTH(StartDate),'У10 Ввод'!$D$87="",'У10 Ввод'!$E$87="",'У10 Ввод'!$D$87&gt;$B13),0,MAX(0,MIN(1,'У10 Ввод'!$E$87-NETWORKDAYS('У10 Ввод'!$D$87,$B13)+1))/Настройки!$E$16*100)</f>
        <v>0</v>
      </c>
      <c r="CE13" s="67" t="n">
        <f aca="false">IF(OR($D13=1,MONTH($B13)&lt;&gt;MONTH(StartDate),'У10 Ввод'!$D$88="",'У10 Ввод'!$E$88="",'У10 Ввод'!$D$88&gt;$B13),0,MAX(0,MIN(1,'У10 Ввод'!$E$88-NETWORKDAYS('У10 Ввод'!$D$88,$B13)+1))/Настройки!$E$16*100)</f>
        <v>0</v>
      </c>
      <c r="CF13" s="67" t="n">
        <f aca="false">IF(OR($D13=1,MONTH($B13)&lt;&gt;MONTH(StartDate),'У10 Ввод'!$D$89="",'У10 Ввод'!$E$89="",'У10 Ввод'!$D$89&gt;$B13),0,MAX(0,MIN(1,'У10 Ввод'!$E$89-NETWORKDAYS('У10 Ввод'!$D$89,$B13)+1))/Настройки!$E$16*100)</f>
        <v>0</v>
      </c>
      <c r="CG13" s="67" t="n">
        <f aca="false">IF(OR($D13=1,MONTH($B13)&lt;&gt;MONTH(StartDate),'У10 Ввод'!$D$90="",'У10 Ввод'!$E$90="",'У10 Ввод'!$D$90&gt;$B13),0,MAX(0,MIN(1,'У10 Ввод'!$E$90-NETWORKDAYS('У10 Ввод'!$D$90,$B13)+1))/Настройки!$E$16*100)</f>
        <v>0</v>
      </c>
      <c r="CH13" s="67" t="n">
        <f aca="false">IF(OR($D13=1,MONTH($B13)&lt;&gt;MONTH(StartDate),'У10 Ввод'!$D$91="",'У10 Ввод'!$E$91="",'У10 Ввод'!$D$91&gt;$B13),0,MAX(0,MIN(1,'У10 Ввод'!$E$91-NETWORKDAYS('У10 Ввод'!$D$91,$B13)+1))/Настройки!$E$16*100)</f>
        <v>0</v>
      </c>
      <c r="CI13" s="67" t="n">
        <f aca="false">IF(OR($D13=1,MONTH($B13)&lt;&gt;MONTH(StartDate),'У10 Ввод'!$D$92="",'У10 Ввод'!$E$92="",'У10 Ввод'!$D$92&gt;$B13),0,MAX(0,MIN(1,'У10 Ввод'!$E$92-NETWORKDAYS('У10 Ввод'!$D$92,$B13)+1))/Настройки!$E$16*100)</f>
        <v>0</v>
      </c>
      <c r="CJ13" s="67" t="n">
        <f aca="false">IF(OR($D13=1,MONTH($B13)&lt;&gt;MONTH(StartDate),'У10 Ввод'!$D$93="",'У10 Ввод'!$E$93="",'У10 Ввод'!$D$93&gt;$B13),0,MAX(0,MIN(1,'У10 Ввод'!$E$93-NETWORKDAYS('У10 Ввод'!$D$93,$B13)+1))/Настройки!$E$16*100)</f>
        <v>0</v>
      </c>
      <c r="CK13" s="67" t="n">
        <f aca="false">IF(OR($D13=1,MONTH($B13)&lt;&gt;MONTH(StartDate),'У10 Ввод'!$D$94="",'У10 Ввод'!$E$94="",'У10 Ввод'!$D$94&gt;$B13),0,MAX(0,MIN(1,'У10 Ввод'!$E$94-NETWORKDAYS('У10 Ввод'!$D$94,$B13)+1))/Настройки!$E$16*100)</f>
        <v>0</v>
      </c>
      <c r="CL13" s="67" t="n">
        <f aca="false">IF(OR($D13=1,MONTH($B13)&lt;&gt;MONTH(StartDate),'У10 Ввод'!$D$95="",'У10 Ввод'!$E$95="",'У10 Ввод'!$D$95&gt;$B13),0,MAX(0,MIN(1,'У10 Ввод'!$E$95-NETWORKDAYS('У10 Ввод'!$D$95,$B13)+1))/Настройки!$E$16*100)</f>
        <v>0</v>
      </c>
      <c r="CM13" s="67" t="n">
        <f aca="false">IF(OR($D13=1,MONTH($B13)&lt;&gt;MONTH(StartDate),'У10 Ввод'!$D$96="",'У10 Ввод'!$E$96="",'У10 Ввод'!$D$96&gt;$B13),0,MAX(0,MIN(1,'У10 Ввод'!$E$96-NETWORKDAYS('У10 Ввод'!$D$96,$B13)+1))/Настройки!$E$16*100)</f>
        <v>0</v>
      </c>
      <c r="CN13" s="67" t="n">
        <f aca="false">IF(OR($D13=1,MONTH($B13)&lt;&gt;MONTH(StartDate),'У10 Ввод'!$D$97="",'У10 Ввод'!$E$97="",'У10 Ввод'!$D$97&gt;$B13),0,MAX(0,MIN(1,'У10 Ввод'!$E$97-NETWORKDAYS('У10 Ввод'!$D$97,$B13)+1))/Настройки!$E$16*100)</f>
        <v>0</v>
      </c>
      <c r="CO13" s="67" t="n">
        <f aca="false">IF(OR($D13=1,MONTH($B13)&lt;&gt;MONTH(StartDate),'У10 Ввод'!$D$98="",'У10 Ввод'!$E$98="",'У10 Ввод'!$D$98&gt;$B13),0,MAX(0,MIN(1,'У10 Ввод'!$E$98-NETWORKDAYS('У10 Ввод'!$D$98,$B13)+1))/Настройки!$E$16*100)</f>
        <v>0</v>
      </c>
      <c r="CP13" s="67" t="n">
        <f aca="false">IF(OR($D13=1,MONTH($B13)&lt;&gt;MONTH(StartDate),'У10 Ввод'!$D$99="",'У10 Ввод'!$E$99="",'У10 Ввод'!$D$99&gt;$B13),0,MAX(0,MIN(1,'У10 Ввод'!$E$99-NETWORKDAYS('У10 Ввод'!$D$99,$B13)+1))/Настройки!$E$16*100)</f>
        <v>0</v>
      </c>
      <c r="CQ13" s="67" t="n">
        <f aca="false">IF(OR($D13=1,MONTH($B13)&lt;&gt;MONTH(StartDate),'У10 Ввод'!$D$100="",'У10 Ввод'!$E$100="",'У10 Ввод'!$D$100&gt;$B13),0,MAX(0,MIN(1,'У10 Ввод'!$E$100-NETWORKDAYS('У10 Ввод'!$D$100,$B13)+1))/Настройки!$E$16*100)</f>
        <v>0</v>
      </c>
      <c r="CR13" s="67" t="n">
        <f aca="false">IF(OR($D13=1,MONTH($B13)&lt;&gt;MONTH(StartDate),'У10 Ввод'!$D$101="",'У10 Ввод'!$E$101="",'У10 Ввод'!$D$101&gt;$B13),0,MAX(0,MIN(1,'У10 Ввод'!$E$101-NETWORKDAYS('У10 Ввод'!$D$101,$B13)+1))/Настройки!$E$16*100)</f>
        <v>0</v>
      </c>
      <c r="CS13" s="67" t="n">
        <f aca="false">IF(OR($D13=1,MONTH($B13)&lt;&gt;MONTH(StartDate),'У10 Ввод'!$D$102="",'У10 Ввод'!$E$102="",'У10 Ввод'!$D$102&gt;$B13),0,MAX(0,MIN(1,'У10 Ввод'!$E$102-NETWORKDAYS('У10 Ввод'!$D$102,$B13)+1))/Настройки!$E$16*100)</f>
        <v>0</v>
      </c>
      <c r="CT13" s="67" t="n">
        <f aca="false">IF(OR($D13=1,MONTH($B13)&lt;&gt;MONTH(StartDate),'У10 Ввод'!$D$103="",'У10 Ввод'!$E$103="",'У10 Ввод'!$D$103&gt;$B13),0,MAX(0,MIN(1,'У10 Ввод'!$E$103-NETWORKDAYS('У10 Ввод'!$D$103,$B13)+1))/Настройки!$E$16*100)</f>
        <v>0</v>
      </c>
      <c r="CU13" s="67" t="n">
        <f aca="false">IF(OR($D13=1,MONTH($B13)&lt;&gt;MONTH(StartDate),'У10 Ввод'!$D$104="",'У10 Ввод'!$E$104="",'У10 Ввод'!$D$104&gt;$B13),0,MAX(0,MIN(1,'У10 Ввод'!$E$104-NETWORKDAYS('У10 Ввод'!$D$104,$B13)+1))/Настройки!$E$16*100)</f>
        <v>0</v>
      </c>
      <c r="CV13" s="67" t="n">
        <f aca="false">IF(OR($D13=1,MONTH($B13)&lt;&gt;MONTH(StartDate),'У10 Ввод'!$D$105="",'У10 Ввод'!$E$105="",'У10 Ввод'!$D$105&gt;$B13),0,MAX(0,MIN(1,'У10 Ввод'!$E$105-NETWORKDAYS('У10 Ввод'!$D$105,$B13)+1))/Настройки!$E$16*100)</f>
        <v>0</v>
      </c>
      <c r="CW13" s="67" t="n">
        <f aca="false">IF(OR($D13=1,MONTH($B13)&lt;&gt;MONTH(StartDate),'У10 Ввод'!$D$106="",'У10 Ввод'!$E$106="",'У10 Ввод'!$D$106&gt;$B13),0,MAX(0,MIN(1,'У10 Ввод'!$E$106-NETWORKDAYS('У10 Ввод'!$D$106,$B13)+1))/Настройки!$E$16*100)</f>
        <v>0</v>
      </c>
      <c r="CX13" s="67" t="n">
        <f aca="false">IF(OR($D13=1,MONTH($B13)&lt;&gt;MONTH(StartDate),'У10 Ввод'!$D$107="",'У10 Ввод'!$E$107="",'У10 Ввод'!$D$107&gt;$B13),0,MAX(0,MIN(1,'У10 Ввод'!$E$107-NETWORKDAYS('У10 Ввод'!$D$107,$B13)+1))/Настройки!$E$16*100)</f>
        <v>0</v>
      </c>
      <c r="CY13" s="67" t="n">
        <f aca="false">IF(OR($D13=1,MONTH($B13)&lt;&gt;MONTH(StartDate),'У10 Ввод'!$D$108="",'У10 Ввод'!$E$108="",'У10 Ввод'!$D$108&gt;$B13),0,MAX(0,MIN(1,'У10 Ввод'!$E$108-NETWORKDAYS('У10 Ввод'!$D$108,$B13)+1))/Настройки!$E$16*100)</f>
        <v>0</v>
      </c>
      <c r="CZ13" s="67" t="n">
        <f aca="false">IF(OR($D13=1,MONTH($B13)&lt;&gt;MONTH(StartDate),'У10 Ввод'!$D$109="",'У10 Ввод'!$E$109="",'У10 Ввод'!$D$109&gt;$B13),0,MAX(0,MIN(1,'У10 Ввод'!$E$109-NETWORKDAYS('У10 Ввод'!$D$109,$B13)+1))/Настройки!$E$16*100)</f>
        <v>0</v>
      </c>
      <c r="DA13" s="67" t="n">
        <f aca="false">IF(OR($D13=1,MONTH($B13)&lt;&gt;MONTH(StartDate),'У10 Ввод'!$D$110="",'У10 Ввод'!$E$110="",'У10 Ввод'!$D$110&gt;$B13),0,MAX(0,MIN(1,'У10 Ввод'!$E$110-NETWORKDAYS('У10 Ввод'!$D$110,$B13)+1))/Настройки!$E$16*100)</f>
        <v>0</v>
      </c>
      <c r="DB13" s="67" t="n">
        <f aca="false">IF(OR($D13=1,MONTH($B13)&lt;&gt;MONTH(StartDate),'У10 Ввод'!$D$111="",'У10 Ввод'!$E$111="",'У10 Ввод'!$D$111&gt;$B13),0,MAX(0,MIN(1,'У10 Ввод'!$E$111-NETWORKDAYS('У10 Ввод'!$D$111,$B13)+1))/Настройки!$E$16*100)</f>
        <v>0</v>
      </c>
      <c r="DC13" s="67" t="n">
        <f aca="false">IF(OR($D13=1,MONTH($B13)&lt;&gt;MONTH(StartDate),'У10 Ввод'!$D$112="",'У10 Ввод'!$E$112="",'У10 Ввод'!$D$112&gt;$B13),0,MAX(0,MIN(1,'У10 Ввод'!$E$112-NETWORKDAYS('У10 Ввод'!$D$112,$B13)+1))/Настройки!$E$16*100)</f>
        <v>0</v>
      </c>
      <c r="DD13" s="67" t="n">
        <f aca="false">IF(OR($D13=1,MONTH($B13)&lt;&gt;MONTH(StartDate),'У10 Ввод'!$D$113="",'У10 Ввод'!$E$113="",'У10 Ввод'!$D$113&gt;$B13),0,MAX(0,MIN(1,'У10 Ввод'!$E$113-NETWORKDAYS('У10 Ввод'!$D$113,$B13)+1))/Настройки!$E$16*100)</f>
        <v>0</v>
      </c>
      <c r="DE13" s="67" t="n">
        <f aca="false">IF(OR($D13=1,MONTH($B13)&lt;&gt;MONTH(StartDate),'У10 Ввод'!$D$114="",'У10 Ввод'!$E$114="",'У10 Ввод'!$D$114&gt;$B13),0,MAX(0,MIN(1,'У10 Ввод'!$E$114-NETWORKDAYS('У10 Ввод'!$D$114,$B13)+1))/Настройки!$E$16*100)</f>
        <v>0</v>
      </c>
      <c r="DF13" s="67" t="n">
        <f aca="false">IF(OR($D13=1,MONTH($B13)&lt;&gt;MONTH(StartDate),'У10 Ввод'!$D$115="",'У10 Ввод'!$E$115="",'У10 Ввод'!$D$115&gt;$B13),0,MAX(0,MIN(1,'У10 Ввод'!$E$115-NETWORKDAYS('У10 Ввод'!$D$115,$B13)+1))/Настройки!$E$16*100)</f>
        <v>0</v>
      </c>
      <c r="DG13" s="67" t="n">
        <f aca="false">IF(OR($D13=1,MONTH($B13)&lt;&gt;MONTH(StartDate),'У10 Ввод'!$D$116="",'У10 Ввод'!$E$116="",'У10 Ввод'!$D$116&gt;$B13),0,MAX(0,MIN(1,'У10 Ввод'!$E$116-NETWORKDAYS('У10 Ввод'!$D$116,$B13)+1))/Настройки!$E$16*100)</f>
        <v>0</v>
      </c>
      <c r="DH13" s="67" t="n">
        <f aca="false">IF(OR($D13=1,MONTH($B13)&lt;&gt;MONTH(StartDate),'У10 Ввод'!$D$117="",'У10 Ввод'!$E$117="",'У10 Ввод'!$D$117&gt;$B13),0,MAX(0,MIN(1,'У10 Ввод'!$E$117-NETWORKDAYS('У10 Ввод'!$D$117,$B13)+1))/Настройки!$E$16*100)</f>
        <v>0</v>
      </c>
      <c r="DI13" s="67" t="n">
        <f aca="false">IF(OR($D13=1,MONTH($B13)&lt;&gt;MONTH(StartDate),'У10 Ввод'!$D$118="",'У10 Ввод'!$E$118="",'У10 Ввод'!$D$118&gt;$B13),0,MAX(0,MIN(1,'У10 Ввод'!$E$118-NETWORKDAYS('У10 Ввод'!$D$118,$B13)+1))/Настройки!$E$16*100)</f>
        <v>0</v>
      </c>
      <c r="DJ13" s="67" t="n">
        <f aca="false">IF(OR($D13=1,MONTH($B13)&lt;&gt;MONTH(StartDate),'У10 Ввод'!$D$119="",'У10 Ввод'!$E$119="",'У10 Ввод'!$D$119&gt;$B13),0,MAX(0,MIN(1,'У10 Ввод'!$E$119-NETWORKDAYS('У10 Ввод'!$D$119,$B13)+1))/Настройки!$E$16*100)</f>
        <v>0</v>
      </c>
      <c r="DK13" s="67" t="n">
        <f aca="false">IF(OR($D13=1,MONTH($B13)&lt;&gt;MONTH(StartDate),'У10 Ввод'!$D$120="",'У10 Ввод'!$E$120="",'У10 Ввод'!$D$120&gt;$B13),0,MAX(0,MIN(1,'У10 Ввод'!$E$120-NETWORKDAYS('У10 Ввод'!$D$120,$B13)+1))/Настройки!$E$16*100)</f>
        <v>0</v>
      </c>
      <c r="DL13" s="67" t="n">
        <f aca="false">IF(OR($D13=1,MONTH($B13)&lt;&gt;MONTH(StartDate),'У10 Ввод'!$D$121="",'У10 Ввод'!$E$121="",'У10 Ввод'!$D$121&gt;$B13),0,MAX(0,MIN(1,'У10 Ввод'!$E$121-NETWORKDAYS('У10 Ввод'!$D$121,$B13)+1))/Настройки!$E$16*100)</f>
        <v>0</v>
      </c>
      <c r="DM13" s="67" t="n">
        <f aca="false">IF(OR($D13=1,MONTH($B13)&lt;&gt;MONTH(StartDate),'У10 Ввод'!$D$122="",'У10 Ввод'!$E$122="",'У10 Ввод'!$D$122&gt;$B13),0,MAX(0,MIN(1,'У10 Ввод'!$E$122-NETWORKDAYS('У10 Ввод'!$D$122,$B13)+1))/Настройки!$E$16*100)</f>
        <v>0</v>
      </c>
      <c r="DN13" s="67" t="n">
        <f aca="false">IF(OR($D13=1,MONTH($B13)&lt;&gt;MONTH(StartDate),'У10 Ввод'!$D$123="",'У10 Ввод'!$E$123="",'У10 Ввод'!$D$123&gt;$B13),0,MAX(0,MIN(1,'У10 Ввод'!$E$123-NETWORKDAYS('У10 Ввод'!$D$123,$B13)+1))/Настройки!$E$16*100)</f>
        <v>0</v>
      </c>
      <c r="DO13" s="67" t="n">
        <f aca="false">IF(OR($D13=1,MONTH($B13)&lt;&gt;MONTH(StartDate),'У10 Ввод'!$D$124="",'У10 Ввод'!$E$124="",'У10 Ввод'!$D$124&gt;$B13),0,MAX(0,MIN(1,'У10 Ввод'!$E$124-NETWORKDAYS('У10 Ввод'!$D$124,$B13)+1))/Настройки!$E$16*100)</f>
        <v>0</v>
      </c>
      <c r="DP13" s="67" t="n">
        <f aca="false">IF(OR($D13=1,MONTH($B13)&lt;&gt;MONTH(StartDate),'У10 Ввод'!$D$125="",'У10 Ввод'!$E$125="",'У10 Ввод'!$D$125&gt;$B13),0,MAX(0,MIN(1,'У10 Ввод'!$E$125-NETWORKDAYS('У10 Ввод'!$D$125,$B13)+1))/Настройки!$E$16*100)</f>
        <v>0</v>
      </c>
      <c r="DQ13" s="67" t="n">
        <f aca="false">IF(OR($D13=1,MONTH($B13)&lt;&gt;MONTH(StartDate),'У10 Ввод'!$D$126="",'У10 Ввод'!$E$126="",'У10 Ввод'!$D$126&gt;$B13),0,MAX(0,MIN(1,'У10 Ввод'!$E$126-NETWORKDAYS('У10 Ввод'!$D$126,$B13)+1))/Настройки!$E$16*100)</f>
        <v>0</v>
      </c>
      <c r="DR13" s="67" t="n">
        <f aca="false">IF(OR($D13=1,MONTH($B13)&lt;&gt;MONTH(StartDate),'У10 Ввод'!$D$127="",'У10 Ввод'!$E$127="",'У10 Ввод'!$D$127&gt;$B13),0,MAX(0,MIN(1,'У10 Ввод'!$E$127-NETWORKDAYS('У10 Ввод'!$D$127,$B13)+1))/Настройки!$E$16*100)</f>
        <v>0</v>
      </c>
      <c r="DS13" s="67" t="n">
        <f aca="false">IF(OR($D13=1,MONTH($B13)&lt;&gt;MONTH(StartDate),'У10 Ввод'!$D$128="",'У10 Ввод'!$E$128="",'У10 Ввод'!$D$128&gt;$B13),0,MAX(0,MIN(1,'У10 Ввод'!$E$128-NETWORKDAYS('У10 Ввод'!$D$128,$B13)+1))/Настройки!$E$16*100)</f>
        <v>0</v>
      </c>
      <c r="DT13" s="67" t="n">
        <f aca="false">IF(OR($D13=1,MONTH($B13)&lt;&gt;MONTH(StartDate),'У10 Ввод'!$D$129="",'У10 Ввод'!$E$129="",'У10 Ввод'!$D$129&gt;$B13),0,MAX(0,MIN(1,'У10 Ввод'!$E$129-NETWORKDAYS('У10 Ввод'!$D$129,$B13)+1))/Настройки!$E$16*100)</f>
        <v>0</v>
      </c>
      <c r="DU13" s="67" t="n">
        <f aca="false">IF(OR($D13=1,MONTH($B13)&lt;&gt;MONTH(StartDate),'У10 Ввод'!$D$130="",'У10 Ввод'!$E$130="",'У10 Ввод'!$D$130&gt;$B13),0,MAX(0,MIN(1,'У10 Ввод'!$E$130-NETWORKDAYS('У10 Ввод'!$D$130,$B13)+1))/Настройки!$E$16*100)</f>
        <v>0</v>
      </c>
      <c r="DV13" s="67" t="n">
        <f aca="false">IF(OR($D13=1,MONTH($B13)&lt;&gt;MONTH(StartDate),'У10 Ввод'!$D$131="",'У10 Ввод'!$E$131="",'У10 Ввод'!$D$131&gt;$B13),0,MAX(0,MIN(1,'У10 Ввод'!$E$131-NETWORKDAYS('У10 Ввод'!$D$131,$B13)+1))/Настройки!$E$16*100)</f>
        <v>0</v>
      </c>
      <c r="DW13" s="67" t="n">
        <f aca="false">IF(OR($D13=1,MONTH($B13)&lt;&gt;MONTH(StartDate),'У10 Ввод'!$D$132="",'У10 Ввод'!$E$132="",'У10 Ввод'!$D$132&gt;$B13),0,MAX(0,MIN(1,'У10 Ввод'!$E$132-NETWORKDAYS('У10 Ввод'!$D$132,$B13)+1))/Настройки!$E$16*100)</f>
        <v>0</v>
      </c>
      <c r="DX13" s="67" t="n">
        <f aca="false">IF(OR($D13=1,MONTH($B13)&lt;&gt;MONTH(StartDate),'У10 Ввод'!$D$133="",'У10 Ввод'!$E$133="",'У10 Ввод'!$D$133&gt;$B13),0,MAX(0,MIN(1,'У10 Ввод'!$E$133-NETWORKDAYS('У10 Ввод'!$D$133,$B13)+1))/Настройки!$E$16*100)</f>
        <v>0</v>
      </c>
      <c r="DY13" s="67" t="n">
        <f aca="false">IF(OR($D13=1,MONTH($B13)&lt;&gt;MONTH(StartDate),'У10 Ввод'!$D$134="",'У10 Ввод'!$E$134="",'У10 Ввод'!$D$134&gt;$B13),0,MAX(0,MIN(1,'У10 Ввод'!$E$134-NETWORKDAYS('У10 Ввод'!$D$134,$B13)+1))/Настройки!$E$16*100)</f>
        <v>0</v>
      </c>
      <c r="DZ13" s="67" t="n">
        <f aca="false">IF(OR($D13=1,MONTH($B13)&lt;&gt;MONTH(StartDate),'У10 Ввод'!$D$135="",'У10 Ввод'!$E$135="",'У10 Ввод'!$D$135&gt;$B13),0,MAX(0,MIN(1,'У10 Ввод'!$E$135-NETWORKDAYS('У10 Ввод'!$D$135,$B13)+1))/Настройки!$E$16*100)</f>
        <v>0</v>
      </c>
      <c r="EA13" s="67" t="n">
        <f aca="false">IF(OR($D13=1,MONTH($B13)&lt;&gt;MONTH(StartDate),'У10 Ввод'!$D$136="",'У10 Ввод'!$E$136="",'У10 Ввод'!$D$136&gt;$B13),0,MAX(0,MIN(1,'У10 Ввод'!$E$136-NETWORKDAYS('У10 Ввод'!$D$136,$B13)+1))/Настройки!$E$16*100)</f>
        <v>0</v>
      </c>
      <c r="EB13" s="67" t="n">
        <f aca="false">IF(OR($D13=1,MONTH($B13)&lt;&gt;MONTH(StartDate),'У10 Ввод'!$D$137="",'У10 Ввод'!$E$137="",'У10 Ввод'!$D$137&gt;$B13),0,MAX(0,MIN(1,'У10 Ввод'!$E$137-NETWORKDAYS('У10 Ввод'!$D$137,$B13)+1))/Настройки!$E$16*100)</f>
        <v>0</v>
      </c>
      <c r="EC13" s="67" t="n">
        <f aca="false">IF(OR($D13=1,MONTH($B13)&lt;&gt;MONTH(StartDate),'У10 Ввод'!$D$138="",'У10 Ввод'!$E$138="",'У10 Ввод'!$D$138&gt;$B13),0,MAX(0,MIN(1,'У10 Ввод'!$E$138-NETWORKDAYS('У10 Ввод'!$D$138,$B13)+1))/Настройки!$E$16*100)</f>
        <v>0</v>
      </c>
      <c r="ED13" s="67" t="n">
        <f aca="false">IF(OR($D13=1,MONTH($B13)&lt;&gt;MONTH(StartDate),'У10 Ввод'!$D$139="",'У10 Ввод'!$E$139="",'У10 Ввод'!$D$139&gt;$B13),0,MAX(0,MIN(1,'У10 Ввод'!$E$139-NETWORKDAYS('У10 Ввод'!$D$139,$B13)+1))/Настройки!$E$16*100)</f>
        <v>0</v>
      </c>
      <c r="EE13" s="67" t="n">
        <f aca="false">IF(OR($D13=1,MONTH($B13)&lt;&gt;MONTH(StartDate),'У10 Ввод'!$D$140="",'У10 Ввод'!$E$140="",'У10 Ввод'!$D$140&gt;$B13),0,MAX(0,MIN(1,'У10 Ввод'!$E$140-NETWORKDAYS('У10 Ввод'!$D$140,$B13)+1))/Настройки!$E$16*100)</f>
        <v>0</v>
      </c>
      <c r="EF13" s="67" t="n">
        <f aca="false">IF(OR($D13=1,MONTH($B13)&lt;&gt;MONTH(StartDate),'У10 Ввод'!$D$141="",'У10 Ввод'!$E$141="",'У10 Ввод'!$D$141&gt;$B13),0,MAX(0,MIN(1,'У10 Ввод'!$E$141-NETWORKDAYS('У10 Ввод'!$D$141,$B13)+1))/Настройки!$E$16*100)</f>
        <v>0</v>
      </c>
      <c r="EG13" s="67" t="n">
        <f aca="false">IF(OR($D13=1,MONTH($B13)&lt;&gt;MONTH(StartDate),'У10 Ввод'!$D$142="",'У10 Ввод'!$E$142="",'У10 Ввод'!$D$142&gt;$B13),0,MAX(0,MIN(1,'У10 Ввод'!$E$142-NETWORKDAYS('У10 Ввод'!$D$142,$B13)+1))/Настройки!$E$16*100)</f>
        <v>0</v>
      </c>
      <c r="EH13" s="67" t="n">
        <f aca="false">IF(OR($D13=1,MONTH($B13)&lt;&gt;MONTH(StartDate),'У10 Ввод'!$D$143="",'У10 Ввод'!$E$143="",'У10 Ввод'!$D$143&gt;$B13),0,MAX(0,MIN(1,'У10 Ввод'!$E$143-NETWORKDAYS('У10 Ввод'!$D$143,$B13)+1))/Настройки!$E$16*100)</f>
        <v>0</v>
      </c>
      <c r="EI13" s="67" t="n">
        <f aca="false">IF(OR($D13=1,MONTH($B13)&lt;&gt;MONTH(StartDate),'У10 Ввод'!$D$144="",'У10 Ввод'!$E$144="",'У10 Ввод'!$D$144&gt;$B13),0,MAX(0,MIN(1,'У10 Ввод'!$E$144-NETWORKDAYS('У10 Ввод'!$D$144,$B13)+1))/Настройки!$E$16*100)</f>
        <v>0</v>
      </c>
      <c r="EJ13" s="67" t="n">
        <f aca="false">IF(OR($D13=1,MONTH($B13)&lt;&gt;MONTH(StartDate),'У10 Ввод'!$D$145="",'У10 Ввод'!$E$145="",'У10 Ввод'!$D$145&gt;$B13),0,MAX(0,MIN(1,'У10 Ввод'!$E$145-NETWORKDAYS('У10 Ввод'!$D$145,$B13)+1))/Настройки!$E$16*100)</f>
        <v>0</v>
      </c>
      <c r="EK13" s="67" t="n">
        <f aca="false">IF(OR($D13=1,MONTH($B13)&lt;&gt;MONTH(StartDate),'У10 Ввод'!$D$146="",'У10 Ввод'!$E$146="",'У10 Ввод'!$D$146&gt;$B13),0,MAX(0,MIN(1,'У10 Ввод'!$E$146-NETWORKDAYS('У10 Ввод'!$D$146,$B13)+1))/Настройки!$E$16*100)</f>
        <v>0</v>
      </c>
      <c r="EL13" s="67" t="n">
        <f aca="false">IF(OR($D13=1,MONTH($B13)&lt;&gt;MONTH(StartDate),'У10 Ввод'!$D$147="",'У10 Ввод'!$E$147="",'У10 Ввод'!$D$147&gt;$B13),0,MAX(0,MIN(1,'У10 Ввод'!$E$147-NETWORKDAYS('У10 Ввод'!$D$147,$B13)+1))/Настройки!$E$16*100)</f>
        <v>0</v>
      </c>
      <c r="EM13" s="67" t="n">
        <f aca="false">IF(OR($D13=1,MONTH($B13)&lt;&gt;MONTH(StartDate),'У10 Ввод'!$D$148="",'У10 Ввод'!$E$148="",'У10 Ввод'!$D$148&gt;$B13),0,MAX(0,MIN(1,'У10 Ввод'!$E$148-NETWORKDAYS('У10 Ввод'!$D$148,$B13)+1))/Настройки!$E$16*100)</f>
        <v>0</v>
      </c>
      <c r="EN13" s="67" t="n">
        <f aca="false">IF(OR($D13=1,MONTH($B13)&lt;&gt;MONTH(StartDate),'У10 Ввод'!$D$149="",'У10 Ввод'!$E$149="",'У10 Ввод'!$D$149&gt;$B13),0,MAX(0,MIN(1,'У10 Ввод'!$E$149-NETWORKDAYS('У10 Ввод'!$D$149,$B13)+1))/Настройки!$E$16*100)</f>
        <v>0</v>
      </c>
      <c r="EO13" s="67" t="n">
        <f aca="false">IF(OR($D13=1,MONTH($B13)&lt;&gt;MONTH(StartDate),'У10 Ввод'!$D$150="",'У10 Ввод'!$E$150="",'У10 Ввод'!$D$150&gt;$B13),0,MAX(0,MIN(1,'У10 Ввод'!$E$150-NETWORKDAYS('У10 Ввод'!$D$150,$B13)+1))/Настройки!$E$16*100)</f>
        <v>0</v>
      </c>
      <c r="EP13" s="67" t="n">
        <f aca="false">IF(OR($D13=1,MONTH($B13)&lt;&gt;MONTH(StartDate),'У10 Ввод'!$D$151="",'У10 Ввод'!$E$151="",'У10 Ввод'!$D$151&gt;$B13),0,MAX(0,MIN(1,'У10 Ввод'!$E$151-NETWORKDAYS('У10 Ввод'!$D$151,$B13)+1))/Настройки!$E$16*100)</f>
        <v>0</v>
      </c>
      <c r="EQ13" s="67" t="n">
        <f aca="false">IF(OR($D13=1,MONTH($B13)&lt;&gt;MONTH(StartDate),'У10 Ввод'!$D$152="",'У10 Ввод'!$E$152="",'У10 Ввод'!$D$152&gt;$B13),0,MAX(0,MIN(1,'У10 Ввод'!$E$152-NETWORKDAYS('У10 Ввод'!$D$152,$B13)+1))/Настройки!$E$16*100)</f>
        <v>0</v>
      </c>
      <c r="ER13" s="67" t="n">
        <f aca="false">IF(OR($D13=1,MONTH($B13)&lt;&gt;MONTH(StartDate),'У10 Ввод'!$D$153="",'У10 Ввод'!$E$153="",'У10 Ввод'!$D$153&gt;$B13),0,MAX(0,MIN(1,'У10 Ввод'!$E$153-NETWORKDAYS('У10 Ввод'!$D$153,$B13)+1))/Настройки!$E$16*100)</f>
        <v>0</v>
      </c>
      <c r="ES13" s="67" t="n">
        <f aca="false">IF(OR($D13=1,MONTH($B13)&lt;&gt;MONTH(StartDate),'У10 Ввод'!$D$154="",'У10 Ввод'!$E$154="",'У10 Ввод'!$D$154&gt;$B13),0,MAX(0,MIN(1,'У10 Ввод'!$E$154-NETWORKDAYS('У10 Ввод'!$D$154,$B13)+1))/Настройки!$E$16*100)</f>
        <v>0</v>
      </c>
      <c r="ET13" s="67" t="n">
        <f aca="false">IF(OR($D13=1,MONTH($B13)&lt;&gt;MONTH(StartDate),'У10 Ввод'!$D$155="",'У10 Ввод'!$E$155="",'У10 Ввод'!$D$155&gt;$B13),0,MAX(0,MIN(1,'У10 Ввод'!$E$155-NETWORKDAYS('У10 Ввод'!$D$155,$B13)+1))/Настройки!$E$16*100)</f>
        <v>0</v>
      </c>
      <c r="EU13" s="67" t="n">
        <f aca="false">IF(OR($D13=1,MONTH($B13)&lt;&gt;MONTH(StartDate),'У10 Ввод'!$D$156="",'У10 Ввод'!$E$156="",'У10 Ввод'!$D$156&gt;$B13),0,MAX(0,MIN(1,'У10 Ввод'!$E$156-NETWORKDAYS('У10 Ввод'!$D$156,$B13)+1))/Настройки!$E$16*100)</f>
        <v>0</v>
      </c>
      <c r="EV13" s="67" t="n">
        <f aca="false">IF(OR($D13=1,MONTH($B13)&lt;&gt;MONTH(StartDate),'У10 Ввод'!$D$157="",'У10 Ввод'!$E$157="",'У10 Ввод'!$D$157&gt;$B13),0,MAX(0,MIN(1,'У10 Ввод'!$E$157-NETWORKDAYS('У10 Ввод'!$D$157,$B13)+1))/Настройки!$E$16*100)</f>
        <v>0</v>
      </c>
      <c r="EW13" s="67" t="n">
        <f aca="false">IF(OR($D13=1,MONTH($B13)&lt;&gt;MONTH(StartDate),'У10 Ввод'!$D$158="",'У10 Ввод'!$E$158="",'У10 Ввод'!$D$158&gt;$B13),0,MAX(0,MIN(1,'У10 Ввод'!$E$158-NETWORKDAYS('У10 Ввод'!$D$158,$B13)+1))/Настройки!$E$16*100)</f>
        <v>0</v>
      </c>
      <c r="EX13" s="67" t="n">
        <f aca="false">IF(OR($D13=1,MONTH($B13)&lt;&gt;MONTH(StartDate),'У10 Ввод'!$D$159="",'У10 Ввод'!$E$159="",'У10 Ввод'!$D$159&gt;$B13),0,MAX(0,MIN(1,'У10 Ввод'!$E$159-NETWORKDAYS('У10 Ввод'!$D$159,$B13)+1))/Настройки!$E$16*100)</f>
        <v>0</v>
      </c>
      <c r="EY13" s="67" t="n">
        <f aca="false">IF(OR($D13=1,MONTH($B13)&lt;&gt;MONTH(StartDate),'У10 Ввод'!$D$160="",'У10 Ввод'!$E$160="",'У10 Ввод'!$D$160&gt;$B13),0,MAX(0,MIN(1,'У10 Ввод'!$E$160-NETWORKDAYS('У10 Ввод'!$D$160,$B13)+1))/Настройки!$E$16*100)</f>
        <v>0</v>
      </c>
      <c r="EZ13" s="67" t="n">
        <f aca="false">IF(OR($D13=1,MONTH($B13)&lt;&gt;MONTH(StartDate),'У10 Ввод'!$D$161="",'У10 Ввод'!$E$161="",'У10 Ввод'!$D$161&gt;$B13),0,MAX(0,MIN(1,'У10 Ввод'!$E$161-NETWORKDAYS('У10 Ввод'!$D$161,$B13)+1))/Настройки!$E$16*100)</f>
        <v>0</v>
      </c>
      <c r="FA13" s="67" t="n">
        <f aca="false">IF(OR($D13=1,MONTH($B13)&lt;&gt;MONTH(StartDate),'У10 Ввод'!$D$162="",'У10 Ввод'!$E$162="",'У10 Ввод'!$D$162&gt;$B13),0,MAX(0,MIN(1,'У10 Ввод'!$E$162-NETWORKDAYS('У10 Ввод'!$D$162,$B13)+1))/Настройки!$E$16*100)</f>
        <v>0</v>
      </c>
      <c r="FB13" s="67" t="n">
        <f aca="false">IF(OR($D13=1,MONTH($B13)&lt;&gt;MONTH(StartDate),'У10 Ввод'!$D$163="",'У10 Ввод'!$E$163="",'У10 Ввод'!$D$163&gt;$B13),0,MAX(0,MIN(1,'У10 Ввод'!$E$163-NETWORKDAYS('У10 Ввод'!$D$163,$B13)+1))/Настройки!$E$16*100)</f>
        <v>0</v>
      </c>
      <c r="FC13" s="67" t="n">
        <f aca="false">IF(OR($D13=1,MONTH($B13)&lt;&gt;MONTH(StartDate),'У10 Ввод'!$D$164="",'У10 Ввод'!$E$164="",'У10 Ввод'!$D$164&gt;$B13),0,MAX(0,MIN(1,'У10 Ввод'!$E$164-NETWORKDAYS('У10 Ввод'!$D$164,$B13)+1))/Настройки!$E$16*100)</f>
        <v>0</v>
      </c>
      <c r="FD13" s="67" t="n">
        <f aca="false">IF(OR($D13=1,MONTH($B13)&lt;&gt;MONTH(StartDate),'У10 Ввод'!$D$165="",'У10 Ввод'!$E$165="",'У10 Ввод'!$D$165&gt;$B13),0,MAX(0,MIN(1,'У10 Ввод'!$E$165-NETWORKDAYS('У10 Ввод'!$D$165,$B13)+1))/Настройки!$E$16*100)</f>
        <v>0</v>
      </c>
      <c r="FE13" s="67" t="n">
        <f aca="false">IF(OR($D13=1,MONTH($B13)&lt;&gt;MONTH(StartDate),'У10 Ввод'!$D$166="",'У10 Ввод'!$E$166="",'У10 Ввод'!$D$166&gt;$B13),0,MAX(0,MIN(1,'У10 Ввод'!$E$166-NETWORKDAYS('У10 Ввод'!$D$166,$B13)+1))/Настройки!$E$16*100)</f>
        <v>0</v>
      </c>
      <c r="FF13" s="67" t="n">
        <f aca="false">IF(OR($D13=1,MONTH($B13)&lt;&gt;MONTH(StartDate),'У10 Ввод'!$D$167="",'У10 Ввод'!$E$167="",'У10 Ввод'!$D$167&gt;$B13),0,MAX(0,MIN(1,'У10 Ввод'!$E$167-NETWORKDAYS('У10 Ввод'!$D$167,$B13)+1))/Настройки!$E$16*100)</f>
        <v>0</v>
      </c>
      <c r="FG13" s="67" t="n">
        <f aca="false">IF(OR($D13=1,MONTH($B13)&lt;&gt;MONTH(StartDate),'У10 Ввод'!$D$168="",'У10 Ввод'!$E$168="",'У10 Ввод'!$D$168&gt;$B13),0,MAX(0,MIN(1,'У10 Ввод'!$E$168-NETWORKDAYS('У10 Ввод'!$D$168,$B13)+1))/Настройки!$E$16*100)</f>
        <v>0</v>
      </c>
      <c r="FH13" s="67" t="n">
        <f aca="false">IF(OR($D13=1,MONTH($B13)&lt;&gt;MONTH(StartDate),'У10 Ввод'!$D$169="",'У10 Ввод'!$E$169="",'У10 Ввод'!$D$169&gt;$B13),0,MAX(0,MIN(1,'У10 Ввод'!$E$169-NETWORKDAYS('У10 Ввод'!$D$169,$B13)+1))/Настройки!$E$16*100)</f>
        <v>0</v>
      </c>
      <c r="FI13" s="67" t="n">
        <f aca="false">IF(OR($D13=1,MONTH($B13)&lt;&gt;MONTH(StartDate),'У10 Ввод'!$D$170="",'У10 Ввод'!$E$170="",'У10 Ввод'!$D$170&gt;$B13),0,MAX(0,MIN(1,'У10 Ввод'!$E$170-NETWORKDAYS('У10 Ввод'!$D$170,$B13)+1))/Настройки!$E$16*100)</f>
        <v>0</v>
      </c>
      <c r="FJ13" s="67" t="n">
        <f aca="false">IF(OR($D13=1,MONTH($B13)&lt;&gt;MONTH(StartDate),'У10 Ввод'!$D$171="",'У10 Ввод'!$E$171="",'У10 Ввод'!$D$171&gt;$B13),0,MAX(0,MIN(1,'У10 Ввод'!$E$171-NETWORKDAYS('У10 Ввод'!$D$171,$B13)+1))/Настройки!$E$16*100)</f>
        <v>0</v>
      </c>
      <c r="FK13" s="67" t="n">
        <f aca="false">IF(OR($D13=1,MONTH($B13)&lt;&gt;MONTH(StartDate),'У10 Ввод'!$D$172="",'У10 Ввод'!$E$172="",'У10 Ввод'!$D$172&gt;$B13),0,MAX(0,MIN(1,'У10 Ввод'!$E$172-NETWORKDAYS('У10 Ввод'!$D$172,$B13)+1))/Настройки!$E$16*100)</f>
        <v>0</v>
      </c>
      <c r="FL13" s="67" t="n">
        <f aca="false">IF(OR($D13=1,MONTH($B13)&lt;&gt;MONTH(StartDate),'У10 Ввод'!$D$173="",'У10 Ввод'!$E$173="",'У10 Ввод'!$D$173&gt;$B13),0,MAX(0,MIN(1,'У10 Ввод'!$E$173-NETWORKDAYS('У10 Ввод'!$D$173,$B13)+1))/Настройки!$E$16*100)</f>
        <v>0</v>
      </c>
      <c r="FM13" s="67" t="n">
        <f aca="false">IF(OR($D13=1,MONTH($B13)&lt;&gt;MONTH(StartDate),'У10 Ввод'!$D$174="",'У10 Ввод'!$E$174="",'У10 Ввод'!$D$174&gt;$B13),0,MAX(0,MIN(1,'У10 Ввод'!$E$174-NETWORKDAYS('У10 Ввод'!$D$174,$B13)+1))/Настройки!$E$16*100)</f>
        <v>0</v>
      </c>
      <c r="FN13" s="67" t="n">
        <f aca="false">IF(OR($D13=1,MONTH($B13)&lt;&gt;MONTH(StartDate),'У10 Ввод'!$D$175="",'У10 Ввод'!$E$175="",'У10 Ввод'!$D$175&gt;$B13),0,MAX(0,MIN(1,'У10 Ввод'!$E$175-NETWORKDAYS('У10 Ввод'!$D$175,$B13)+1))/Настройки!$E$16*100)</f>
        <v>0</v>
      </c>
      <c r="FO13" s="67" t="n">
        <f aca="false">IF(OR($D13=1,MONTH($B13)&lt;&gt;MONTH(StartDate),'У10 Ввод'!$D$176="",'У10 Ввод'!$E$176="",'У10 Ввод'!$D$176&gt;$B13),0,MAX(0,MIN(1,'У10 Ввод'!$E$176-NETWORKDAYS('У10 Ввод'!$D$176,$B13)+1))/Настройки!$E$16*100)</f>
        <v>0</v>
      </c>
      <c r="FP13" s="67" t="n">
        <f aca="false">IF(OR($D13=1,MONTH($B13)&lt;&gt;MONTH(StartDate),'У10 Ввод'!$D$177="",'У10 Ввод'!$E$177="",'У10 Ввод'!$D$177&gt;$B13),0,MAX(0,MIN(1,'У10 Ввод'!$E$177-NETWORKDAYS('У10 Ввод'!$D$177,$B13)+1))/Настройки!$E$16*100)</f>
        <v>0</v>
      </c>
      <c r="FQ13" s="67" t="n">
        <f aca="false">IF(OR($D13=1,MONTH($B13)&lt;&gt;MONTH(StartDate),'У10 Ввод'!$D$178="",'У10 Ввод'!$E$178="",'У10 Ввод'!$D$178&gt;$B13),0,MAX(0,MIN(1,'У10 Ввод'!$E$178-NETWORKDAYS('У10 Ввод'!$D$178,$B13)+1))/Настройки!$E$16*100)</f>
        <v>0</v>
      </c>
      <c r="FR13" s="67" t="n">
        <f aca="false">IF(OR($D13=1,MONTH($B13)&lt;&gt;MONTH(StartDate),'У10 Ввод'!$D$179="",'У10 Ввод'!$E$179="",'У10 Ввод'!$D$179&gt;$B13),0,MAX(0,MIN(1,'У10 Ввод'!$E$179-NETWORKDAYS('У10 Ввод'!$D$179,$B13)+1))/Настройки!$E$16*100)</f>
        <v>0</v>
      </c>
      <c r="FS13" s="67" t="n">
        <f aca="false">IF(OR($D13=1,MONTH($B13)&lt;&gt;MONTH(StartDate),'У10 Ввод'!$D$180="",'У10 Ввод'!$E$180="",'У10 Ввод'!$D$180&gt;$B13),0,MAX(0,MIN(1,'У10 Ввод'!$E$180-NETWORKDAYS('У10 Ввод'!$D$180,$B13)+1))/Настройки!$E$16*100)</f>
        <v>0</v>
      </c>
      <c r="FT13" s="67" t="n">
        <f aca="false">IF(OR($D13=1,MONTH($B13)&lt;&gt;MONTH(StartDate),'У10 Ввод'!$D$181="",'У10 Ввод'!$E$181="",'У10 Ввод'!$D$181&gt;$B13),0,MAX(0,MIN(1,'У10 Ввод'!$E$181-NETWORKDAYS('У10 Ввод'!$D$181,$B13)+1))/Настройки!$E$16*100)</f>
        <v>0</v>
      </c>
      <c r="FU13" s="67" t="n">
        <f aca="false">IF(OR($D13=1,MONTH($B13)&lt;&gt;MONTH(StartDate),'У10 Ввод'!$D$182="",'У10 Ввод'!$E$182="",'У10 Ввод'!$D$182&gt;$B13),0,MAX(0,MIN(1,'У10 Ввод'!$E$182-NETWORKDAYS('У10 Ввод'!$D$182,$B13)+1))/Настройки!$E$16*100)</f>
        <v>0</v>
      </c>
      <c r="FV13" s="67" t="n">
        <f aca="false">IF(OR($D13=1,MONTH($B13)&lt;&gt;MONTH(StartDate),'У10 Ввод'!$D$183="",'У10 Ввод'!$E$183="",'У10 Ввод'!$D$183&gt;$B13),0,MAX(0,MIN(1,'У10 Ввод'!$E$183-NETWORKDAYS('У10 Ввод'!$D$183,$B13)+1))/Настройки!$E$16*100)</f>
        <v>0</v>
      </c>
      <c r="FW13" s="67" t="n">
        <f aca="false">IF(OR($D13=1,MONTH($B13)&lt;&gt;MONTH(StartDate),'У10 Ввод'!$D$184="",'У10 Ввод'!$E$184="",'У10 Ввод'!$D$184&gt;$B13),0,MAX(0,MIN(1,'У10 Ввод'!$E$184-NETWORKDAYS('У10 Ввод'!$D$184,$B13)+1))/Настройки!$E$16*100)</f>
        <v>0</v>
      </c>
      <c r="FX13" s="67" t="n">
        <f aca="false">IF(OR($D13=1,MONTH($B13)&lt;&gt;MONTH(StartDate),'У10 Ввод'!$D$185="",'У10 Ввод'!$E$185="",'У10 Ввод'!$D$185&gt;$B13),0,MAX(0,MIN(1,'У10 Ввод'!$E$185-NETWORKDAYS('У10 Ввод'!$D$185,$B13)+1))/Настройки!$E$16*100)</f>
        <v>0</v>
      </c>
      <c r="FY13" s="67" t="n">
        <f aca="false">IF(OR($D13=1,MONTH($B13)&lt;&gt;MONTH(StartDate),'У10 Ввод'!$D$186="",'У10 Ввод'!$E$186="",'У10 Ввод'!$D$186&gt;$B13),0,MAX(0,MIN(1,'У10 Ввод'!$E$186-NETWORKDAYS('У10 Ввод'!$D$186,$B13)+1))/Настройки!$E$16*100)</f>
        <v>0</v>
      </c>
      <c r="FZ13" s="67" t="n">
        <f aca="false">IF(OR($D13=1,MONTH($B13)&lt;&gt;MONTH(StartDate),'У10 Ввод'!$D$187="",'У10 Ввод'!$E$187="",'У10 Ввод'!$D$187&gt;$B13),0,MAX(0,MIN(1,'У10 Ввод'!$E$187-NETWORKDAYS('У10 Ввод'!$D$187,$B13)+1))/Настройки!$E$16*100)</f>
        <v>0</v>
      </c>
      <c r="GA13" s="67" t="n">
        <f aca="false">IF(OR($D13=1,MONTH($B13)&lt;&gt;MONTH(StartDate),'У10 Ввод'!$D$188="",'У10 Ввод'!$E$188="",'У10 Ввод'!$D$188&gt;$B13),0,MAX(0,MIN(1,'У10 Ввод'!$E$188-NETWORKDAYS('У10 Ввод'!$D$188,$B13)+1))/Настройки!$E$16*100)</f>
        <v>0</v>
      </c>
      <c r="GB13" s="67" t="n">
        <f aca="false">IF(OR($D13=1,MONTH($B13)&lt;&gt;MONTH(StartDate),'У10 Ввод'!$D$189="",'У10 Ввод'!$E$189="",'У10 Ввод'!$D$189&gt;$B13),0,MAX(0,MIN(1,'У10 Ввод'!$E$189-NETWORKDAYS('У10 Ввод'!$D$189,$B13)+1))/Настройки!$E$16*100)</f>
        <v>0</v>
      </c>
      <c r="GC13" s="67" t="n">
        <f aca="false">IF(OR($D13=1,MONTH($B13)&lt;&gt;MONTH(StartDate),'У10 Ввод'!$D$190="",'У10 Ввод'!$E$190="",'У10 Ввод'!$D$190&gt;$B13),0,MAX(0,MIN(1,'У10 Ввод'!$E$190-NETWORKDAYS('У10 Ввод'!$D$190,$B13)+1))/Настройки!$E$16*100)</f>
        <v>0</v>
      </c>
      <c r="GD13" s="67" t="n">
        <f aca="false">IF(OR($D13=1,MONTH($B13)&lt;&gt;MONTH(StartDate),'У10 Ввод'!$D$191="",'У10 Ввод'!$E$191="",'У10 Ввод'!$D$191&gt;$B13),0,MAX(0,MIN(1,'У10 Ввод'!$E$191-NETWORKDAYS('У10 Ввод'!$D$191,$B13)+1))/Настройки!$E$16*100)</f>
        <v>0</v>
      </c>
      <c r="GE13" s="67" t="n">
        <f aca="false">IF(OR($D13=1,MONTH($B13)&lt;&gt;MONTH(StartDate),'У10 Ввод'!$D$192="",'У10 Ввод'!$E$192="",'У10 Ввод'!$D$192&gt;$B13),0,MAX(0,MIN(1,'У10 Ввод'!$E$192-NETWORKDAYS('У10 Ввод'!$D$192,$B13)+1))/Настройки!$E$16*100)</f>
        <v>0</v>
      </c>
      <c r="GF13" s="67" t="n">
        <f aca="false">IF(OR($D13=1,MONTH($B13)&lt;&gt;MONTH(StartDate),'У10 Ввод'!$D$193="",'У10 Ввод'!$E$193="",'У10 Ввод'!$D$193&gt;$B13),0,MAX(0,MIN(1,'У10 Ввод'!$E$193-NETWORKDAYS('У10 Ввод'!$D$193,$B13)+1))/Настройки!$E$16*100)</f>
        <v>0</v>
      </c>
      <c r="GG13" s="67" t="n">
        <f aca="false">IF(OR($D13=1,MONTH($B13)&lt;&gt;MONTH(StartDate),'У10 Ввод'!$D$194="",'У10 Ввод'!$E$194="",'У10 Ввод'!$D$194&gt;$B13),0,MAX(0,MIN(1,'У10 Ввод'!$E$194-NETWORKDAYS('У10 Ввод'!$D$194,$B13)+1))/Настройки!$E$16*100)</f>
        <v>0</v>
      </c>
      <c r="GH13" s="67" t="n">
        <f aca="false">IF(OR($D13=1,MONTH($B13)&lt;&gt;MONTH(StartDate),'У10 Ввод'!$D$195="",'У10 Ввод'!$E$195="",'У10 Ввод'!$D$195&gt;$B13),0,MAX(0,MIN(1,'У10 Ввод'!$E$195-NETWORKDAYS('У10 Ввод'!$D$195,$B13)+1))/Настройки!$E$16*100)</f>
        <v>0</v>
      </c>
      <c r="GI13" s="67" t="n">
        <f aca="false">IF(OR($D13=1,MONTH($B13)&lt;&gt;MONTH(StartDate),'У10 Ввод'!$D$196="",'У10 Ввод'!$E$196="",'У10 Ввод'!$D$196&gt;$B13),0,MAX(0,MIN(1,'У10 Ввод'!$E$196-NETWORKDAYS('У10 Ввод'!$D$196,$B13)+1))/Настройки!$E$16*100)</f>
        <v>0</v>
      </c>
      <c r="GJ13" s="67" t="n">
        <f aca="false">IF(OR($D13=1,MONTH($B13)&lt;&gt;MONTH(StartDate),'У10 Ввод'!$D$197="",'У10 Ввод'!$E$197="",'У10 Ввод'!$D$197&gt;$B13),0,MAX(0,MIN(1,'У10 Ввод'!$E$197-NETWORKDAYS('У10 Ввод'!$D$197,$B13)+1))/Настройки!$E$16*100)</f>
        <v>0</v>
      </c>
      <c r="GK13" s="67" t="n">
        <f aca="false">IF(OR($D13=1,MONTH($B13)&lt;&gt;MONTH(StartDate),'У10 Ввод'!$D$198="",'У10 Ввод'!$E$198="",'У10 Ввод'!$D$198&gt;$B13),0,MAX(0,MIN(1,'У10 Ввод'!$E$198-NETWORKDAYS('У10 Ввод'!$D$198,$B13)+1))/Настройки!$E$16*100)</f>
        <v>0</v>
      </c>
      <c r="GL13" s="67" t="n">
        <f aca="false">IF(OR($D13=1,MONTH($B13)&lt;&gt;MONTH(StartDate),'У10 Ввод'!$D$199="",'У10 Ввод'!$E$199="",'У10 Ввод'!$D$199&gt;$B13),0,MAX(0,MIN(1,'У10 Ввод'!$E$199-NETWORKDAYS('У10 Ввод'!$D$199,$B13)+1))/Настройки!$E$16*100)</f>
        <v>0</v>
      </c>
      <c r="GM13" s="67" t="n">
        <f aca="false">IF(OR($D13=1,MONTH($B13)&lt;&gt;MONTH(StartDate),'У10 Ввод'!$D$200="",'У10 Ввод'!$E$200="",'У10 Ввод'!$D$200&gt;$B13),0,MAX(0,MIN(1,'У10 Ввод'!$E$200-NETWORKDAYS('У10 Ввод'!$D$200,$B13)+1))/Настройки!$E$16*100)</f>
        <v>0</v>
      </c>
      <c r="GN13" s="67" t="n">
        <f aca="false">IF(OR($D13=1,MONTH($B13)&lt;&gt;MONTH(StartDate),'У10 Ввод'!$D$201="",'У10 Ввод'!$E$201="",'У10 Ввод'!$D$201&gt;$B13),0,MAX(0,MIN(1,'У10 Ввод'!$E$201-NETWORKDAYS('У10 Ввод'!$D$201,$B13)+1))/Настройки!$E$16*100)</f>
        <v>0</v>
      </c>
      <c r="GO13" s="67" t="n">
        <f aca="false">IF(OR($D13=1,MONTH($B13)&lt;&gt;MONTH(StartDate),'У10 Ввод'!$D$202="",'У10 Ввод'!$E$202="",'У10 Ввод'!$D$202&gt;$B13),0,MAX(0,MIN(1,'У10 Ввод'!$E$202-NETWORKDAYS('У10 Ввод'!$D$202,$B13)+1))/Настройки!$E$16*100)</f>
        <v>0</v>
      </c>
      <c r="GP13" s="67" t="n">
        <f aca="false">IF(OR($D13=1,MONTH($B13)&lt;&gt;MONTH(StartDate),'У10 Ввод'!$D$203="",'У10 Ввод'!$E$203="",'У10 Ввод'!$D$203&gt;$B13),0,MAX(0,MIN(1,'У10 Ввод'!$E$203-NETWORKDAYS('У10 Ввод'!$D$203,$B13)+1))/Настройки!$E$16*100)</f>
        <v>0</v>
      </c>
      <c r="GQ13" s="67" t="n">
        <f aca="false">IF(OR($D13=1,MONTH($B13)&lt;&gt;MONTH(StartDate),'У10 Ввод'!$D$204="",'У10 Ввод'!$E$204="",'У10 Ввод'!$D$204&gt;$B13),0,MAX(0,MIN(1,'У10 Ввод'!$E$204-NETWORKDAYS('У10 Ввод'!$D$204,$B13)+1))/Настройки!$E$16*100)</f>
        <v>0</v>
      </c>
      <c r="GR13" s="67" t="n">
        <f aca="false">IF(OR($D13=1,MONTH($B13)&lt;&gt;MONTH(StartDate),'У10 Ввод'!$D$205="",'У10 Ввод'!$E$205="",'У10 Ввод'!$D$205&gt;$B13),0,MAX(0,MIN(1,'У10 Ввод'!$E$205-NETWORKDAYS('У10 Ввод'!$D$205,$B13)+1))/Настройки!$E$16*100)</f>
        <v>0</v>
      </c>
      <c r="GS13" s="67" t="n">
        <f aca="false">IF(OR($D13=1,MONTH($B13)&lt;&gt;MONTH(StartDate),'У10 Ввод'!$D$206="",'У10 Ввод'!$E$206="",'У10 Ввод'!$D$206&gt;$B13),0,MAX(0,MIN(1,'У10 Ввод'!$E$206-NETWORKDAYS('У10 Ввод'!$D$206,$B13)+1))/Настройки!$E$16*100)</f>
        <v>0</v>
      </c>
      <c r="GT13" s="67" t="n">
        <f aca="false">IF(OR($D13=1,MONTH($B13)&lt;&gt;MONTH(StartDate),'У10 Ввод'!$D$207="",'У10 Ввод'!$E$207="",'У10 Ввод'!$D$207&gt;$B13),0,MAX(0,MIN(1,'У10 Ввод'!$E$207-NETWORKDAYS('У10 Ввод'!$D$207,$B13)+1))/Настройки!$E$16*100)</f>
        <v>0</v>
      </c>
      <c r="GU13" s="67" t="n">
        <f aca="false">IF(OR($D13=1,MONTH($B13)&lt;&gt;MONTH(StartDate),'У10 Ввод'!$D$208="",'У10 Ввод'!$E$208="",'У10 Ввод'!$D$208&gt;$B13),0,MAX(0,MIN(1,'У10 Ввод'!$E$208-NETWORKDAYS('У10 Ввод'!$D$208,$B13)+1))/Настройки!$E$16*100)</f>
        <v>0</v>
      </c>
      <c r="GV13" s="67" t="n">
        <f aca="false">IF(OR($D13=1,MONTH($B13)&lt;&gt;MONTH(StartDate),'У10 Ввод'!$D$209="",'У10 Ввод'!$E$209="",'У10 Ввод'!$D$209&gt;$B13),0,MAX(0,MIN(1,'У10 Ввод'!$E$209-NETWORKDAYS('У10 Ввод'!$D$209,$B13)+1))/Настройки!$E$16*100)</f>
        <v>0</v>
      </c>
      <c r="GW13" s="67" t="n">
        <f aca="false">IF(OR($D13=1,MONTH($B13)&lt;&gt;MONTH(StartDate),'У10 Ввод'!$D$210="",'У10 Ввод'!$E$210="",'У10 Ввод'!$D$210&gt;$B13),0,MAX(0,MIN(1,'У10 Ввод'!$E$210-NETWORKDAYS('У10 Ввод'!$D$210,$B13)+1))/Настройки!$E$16*100)</f>
        <v>0</v>
      </c>
      <c r="GX13" s="67" t="n">
        <f aca="false">IF(OR($D13=1,MONTH($B13)&lt;&gt;MONTH(StartDate),'У10 Ввод'!$D$211="",'У10 Ввод'!$E$211="",'У10 Ввод'!$D$211&gt;$B13),0,MAX(0,MIN(1,'У10 Ввод'!$E$211-NETWORKDAYS('У10 Ввод'!$D$211,$B13)+1))/Настройки!$E$16*100)</f>
        <v>0</v>
      </c>
      <c r="GY13" s="67" t="n">
        <f aca="false">IF(OR($D13=1,MONTH($B13)&lt;&gt;MONTH(StartDate),'У10 Ввод'!$D$212="",'У10 Ввод'!$E$212="",'У10 Ввод'!$D$212&gt;$B13),0,MAX(0,MIN(1,'У10 Ввод'!$E$212-NETWORKDAYS('У10 Ввод'!$D$212,$B13)+1))/Настройки!$E$16*100)</f>
        <v>0</v>
      </c>
      <c r="GZ13" s="67" t="n">
        <f aca="false">IF(OR($D13=1,MONTH($B13)&lt;&gt;MONTH(StartDate),'У10 Ввод'!$D$213="",'У10 Ввод'!$E$213="",'У10 Ввод'!$D$213&gt;$B13),0,MAX(0,MIN(1,'У10 Ввод'!$E$213-NETWORKDAYS('У10 Ввод'!$D$213,$B13)+1))/Настройки!$E$16*100)</f>
        <v>0</v>
      </c>
      <c r="HA13" s="67" t="n">
        <f aca="false">IF(OR($D13=1,MONTH($B13)&lt;&gt;MONTH(StartDate),'У10 Ввод'!$D$214="",'У10 Ввод'!$E$214="",'У10 Ввод'!$D$214&gt;$B13),0,MAX(0,MIN(1,'У10 Ввод'!$E$214-NETWORKDAYS('У10 Ввод'!$D$214,$B13)+1))/Настройки!$E$16*100)</f>
        <v>0</v>
      </c>
      <c r="HB13" s="67" t="n">
        <f aca="false">IF(OR($D13=1,MONTH($B13)&lt;&gt;MONTH(StartDate),'У10 Ввод'!$D$215="",'У10 Ввод'!$E$215="",'У10 Ввод'!$D$215&gt;$B13),0,MAX(0,MIN(1,'У10 Ввод'!$E$215-NETWORKDAYS('У10 Ввод'!$D$215,$B13)+1))/Настройки!$E$16*100)</f>
        <v>0</v>
      </c>
      <c r="HC13" s="67" t="n">
        <f aca="false">IF(OR($D13=1,MONTH($B13)&lt;&gt;MONTH(StartDate),'У10 Ввод'!$D$216="",'У10 Ввод'!$E$216="",'У10 Ввод'!$D$216&gt;$B13),0,MAX(0,MIN(1,'У10 Ввод'!$E$216-NETWORKDAYS('У10 Ввод'!$D$216,$B13)+1))/Настройки!$E$16*100)</f>
        <v>0</v>
      </c>
      <c r="HD13" s="67" t="n">
        <f aca="false">IF(OR($D13=1,MONTH($B13)&lt;&gt;MONTH(StartDate),'У10 Ввод'!$D$217="",'У10 Ввод'!$E$217="",'У10 Ввод'!$D$217&gt;$B13),0,MAX(0,MIN(1,'У10 Ввод'!$E$217-NETWORKDAYS('У10 Ввод'!$D$217,$B13)+1))/Настройки!$E$16*100)</f>
        <v>0</v>
      </c>
      <c r="HE13" s="67" t="n">
        <f aca="false">IF(OR($D13=1,MONTH($B13)&lt;&gt;MONTH(StartDate),'У10 Ввод'!$D$218="",'У10 Ввод'!$E$218="",'У10 Ввод'!$D$218&gt;$B13),0,MAX(0,MIN(1,'У10 Ввод'!$E$218-NETWORKDAYS('У10 Ввод'!$D$218,$B13)+1))/Настройки!$E$16*100)</f>
        <v>0</v>
      </c>
      <c r="HF13" s="67" t="n">
        <f aca="false">IF(OR($D13=1,MONTH($B13)&lt;&gt;MONTH(StartDate),'У10 Ввод'!$D$219="",'У10 Ввод'!$E$219="",'У10 Ввод'!$D$219&gt;$B13),0,MAX(0,MIN(1,'У10 Ввод'!$E$219-NETWORKDAYS('У10 Ввод'!$D$219,$B13)+1))/Настройки!$E$16*100)</f>
        <v>0</v>
      </c>
      <c r="HG13" s="67" t="n">
        <f aca="false">IF(OR($D13=1,MONTH($B13)&lt;&gt;MONTH(StartDate),'У10 Ввод'!$D$220="",'У10 Ввод'!$E$220="",'У10 Ввод'!$D$220&gt;$B13),0,MAX(0,MIN(1,'У10 Ввод'!$E$220-NETWORKDAYS('У10 Ввод'!$D$220,$B13)+1))/Настройки!$E$16*100)</f>
        <v>0</v>
      </c>
      <c r="HH13" s="67" t="n">
        <f aca="false">IF(OR($D13=1,MONTH($B13)&lt;&gt;MONTH(StartDate),'У10 Ввод'!$D$221="",'У10 Ввод'!$E$221="",'У10 Ввод'!$D$221&gt;$B13),0,MAX(0,MIN(1,'У10 Ввод'!$E$221-NETWORKDAYS('У10 Ввод'!$D$221,$B13)+1))/Настройки!$E$16*100)</f>
        <v>0</v>
      </c>
      <c r="HI13" s="67" t="n">
        <f aca="false">IF(OR($D13=1,MONTH($B13)&lt;&gt;MONTH(StartDate),'У10 Ввод'!$D$222="",'У10 Ввод'!$E$222="",'У10 Ввод'!$D$222&gt;$B13),0,MAX(0,MIN(1,'У10 Ввод'!$E$222-NETWORKDAYS('У10 Ввод'!$D$222,$B13)+1))/Настройки!$E$16*100)</f>
        <v>0</v>
      </c>
      <c r="HJ13" s="67" t="n">
        <f aca="false">IF(OR($D13=1,MONTH($B13)&lt;&gt;MONTH(StartDate),'У10 Ввод'!$D$223="",'У10 Ввод'!$E$223="",'У10 Ввод'!$D$223&gt;$B13),0,MAX(0,MIN(1,'У10 Ввод'!$E$223-NETWORKDAYS('У10 Ввод'!$D$223,$B13)+1))/Настройки!$E$16*100)</f>
        <v>0</v>
      </c>
      <c r="HK13" s="67" t="n">
        <f aca="false">IF(OR($D13=1,MONTH($B13)&lt;&gt;MONTH(StartDate),'У10 Ввод'!$D$224="",'У10 Ввод'!$E$224="",'У10 Ввод'!$D$224&gt;$B13),0,MAX(0,MIN(1,'У10 Ввод'!$E$224-NETWORKDAYS('У10 Ввод'!$D$224,$B13)+1))/Настройки!$E$16*100)</f>
        <v>0</v>
      </c>
      <c r="HL13" s="67" t="n">
        <f aca="false">IF(OR($D13=1,MONTH($B13)&lt;&gt;MONTH(StartDate),'У10 Ввод'!$D$225="",'У10 Ввод'!$E$225="",'У10 Ввод'!$D$225&gt;$B13),0,MAX(0,MIN(1,'У10 Ввод'!$E$225-NETWORKDAYS('У10 Ввод'!$D$225,$B13)+1))/Настройки!$E$16*100)</f>
        <v>0</v>
      </c>
      <c r="HM13" s="67" t="n">
        <f aca="false">IF(OR($D13=1,MONTH($B13)&lt;&gt;MONTH(StartDate),'У10 Ввод'!$D$226="",'У10 Ввод'!$E$226="",'У10 Ввод'!$D$226&gt;$B13),0,MAX(0,MIN(1,'У10 Ввод'!$E$226-NETWORKDAYS('У10 Ввод'!$D$226,$B13)+1))/Настройки!$E$16*100)</f>
        <v>0</v>
      </c>
      <c r="HN13" s="67" t="n">
        <f aca="false">IF(OR($D13=1,MONTH($B13)&lt;&gt;MONTH(StartDate),'У10 Ввод'!$D$227="",'У10 Ввод'!$E$227="",'У10 Ввод'!$D$227&gt;$B13),0,MAX(0,MIN(1,'У10 Ввод'!$E$227-NETWORKDAYS('У10 Ввод'!$D$227,$B13)+1))/Настройки!$E$16*100)</f>
        <v>0</v>
      </c>
      <c r="HO13" s="67" t="n">
        <f aca="false">IF(OR($D13=1,MONTH($B13)&lt;&gt;MONTH(StartDate),'У10 Ввод'!$D$228="",'У10 Ввод'!$E$228="",'У10 Ввод'!$D$228&gt;$B13),0,MAX(0,MIN(1,'У10 Ввод'!$E$228-NETWORKDAYS('У10 Ввод'!$D$228,$B13)+1))/Настройки!$E$16*100)</f>
        <v>0</v>
      </c>
      <c r="HP13" s="67" t="n">
        <f aca="false">IF(OR($D13=1,MONTH($B13)&lt;&gt;MONTH(StartDate),'У10 Ввод'!$D$229="",'У10 Ввод'!$E$229="",'У10 Ввод'!$D$229&gt;$B13),0,MAX(0,MIN(1,'У10 Ввод'!$E$229-NETWORKDAYS('У10 Ввод'!$D$229,$B13)+1))/Настройки!$E$16*100)</f>
        <v>0</v>
      </c>
      <c r="HQ13" s="67" t="n">
        <f aca="false">IF(OR($D13=1,MONTH($B13)&lt;&gt;MONTH(StartDate),'У10 Ввод'!$D$230="",'У10 Ввод'!$E$230="",'У10 Ввод'!$D$230&gt;$B13),0,MAX(0,MIN(1,'У10 Ввод'!$E$230-NETWORKDAYS('У10 Ввод'!$D$230,$B13)+1))/Настройки!$E$16*100)</f>
        <v>0</v>
      </c>
      <c r="HR13" s="67" t="n">
        <f aca="false">IF(OR($D13=1,MONTH($B13)&lt;&gt;MONTH(StartDate),'У10 Ввод'!$D$231="",'У10 Ввод'!$E$231="",'У10 Ввод'!$D$231&gt;$B13),0,MAX(0,MIN(1,'У10 Ввод'!$E$231-NETWORKDAYS('У10 Ввод'!$D$231,$B13)+1))/Настройки!$E$16*100)</f>
        <v>0</v>
      </c>
      <c r="HS13" s="67" t="n">
        <f aca="false">IF(OR($D13=1,MONTH($B13)&lt;&gt;MONTH(StartDate),'У10 Ввод'!$D$232="",'У10 Ввод'!$E$232="",'У10 Ввод'!$D$232&gt;$B13),0,MAX(0,MIN(1,'У10 Ввод'!$E$232-NETWORKDAYS('У10 Ввод'!$D$232,$B13)+1))/Настройки!$E$16*100)</f>
        <v>0</v>
      </c>
      <c r="HT13" s="67" t="n">
        <f aca="false">IF(OR($D13=1,MONTH($B13)&lt;&gt;MONTH(StartDate),'У10 Ввод'!$D$233="",'У10 Ввод'!$E$233="",'У10 Ввод'!$D$233&gt;$B13),0,MAX(0,MIN(1,'У10 Ввод'!$E$233-NETWORKDAYS('У10 Ввод'!$D$233,$B13)+1))/Настройки!$E$16*100)</f>
        <v>0</v>
      </c>
      <c r="HU13" s="67" t="n">
        <f aca="false">IF(OR($D13=1,MONTH($B13)&lt;&gt;MONTH(StartDate),'У10 Ввод'!$D$234="",'У10 Ввод'!$E$234="",'У10 Ввод'!$D$234&gt;$B13),0,MAX(0,MIN(1,'У10 Ввод'!$E$234-NETWORKDAYS('У10 Ввод'!$D$234,$B13)+1))/Настройки!$E$16*100)</f>
        <v>0</v>
      </c>
      <c r="HV13" s="67" t="n">
        <f aca="false">IF(OR($D13=1,MONTH($B13)&lt;&gt;MONTH(StartDate),'У10 Ввод'!$D$235="",'У10 Ввод'!$E$235="",'У10 Ввод'!$D$235&gt;$B13),0,MAX(0,MIN(1,'У10 Ввод'!$E$235-NETWORKDAYS('У10 Ввод'!$D$235,$B13)+1))/Настройки!$E$16*100)</f>
        <v>0</v>
      </c>
      <c r="HW13" s="67" t="n">
        <f aca="false">IF(OR($D13=1,MONTH($B13)&lt;&gt;MONTH(StartDate),'У10 Ввод'!$D$236="",'У10 Ввод'!$E$236="",'У10 Ввод'!$D$236&gt;$B13),0,MAX(0,MIN(1,'У10 Ввод'!$E$236-NETWORKDAYS('У10 Ввод'!$D$236,$B13)+1))/Настройки!$E$16*100)</f>
        <v>0</v>
      </c>
      <c r="HX13" s="67" t="n">
        <f aca="false">IF(OR($D13=1,MONTH($B13)&lt;&gt;MONTH(StartDate),'У10 Ввод'!$D$237="",'У10 Ввод'!$E$237="",'У10 Ввод'!$D$237&gt;$B13),0,MAX(0,MIN(1,'У10 Ввод'!$E$237-NETWORKDAYS('У10 Ввод'!$D$237,$B13)+1))/Настройки!$E$16*100)</f>
        <v>0</v>
      </c>
      <c r="HY13" s="67" t="n">
        <f aca="false">IF(OR($D13=1,MONTH($B13)&lt;&gt;MONTH(StartDate),'У10 Ввод'!$D$238="",'У10 Ввод'!$E$238="",'У10 Ввод'!$D$238&gt;$B13),0,MAX(0,MIN(1,'У10 Ввод'!$E$238-NETWORKDAYS('У10 Ввод'!$D$238,$B13)+1))/Настройки!$E$16*100)</f>
        <v>0</v>
      </c>
      <c r="HZ13" s="67" t="n">
        <f aca="false">IF(OR($D13=1,MONTH($B13)&lt;&gt;MONTH(StartDate),'У10 Ввод'!$D$239="",'У10 Ввод'!$E$239="",'У10 Ввод'!$D$239&gt;$B13),0,MAX(0,MIN(1,'У10 Ввод'!$E$239-NETWORKDAYS('У10 Ввод'!$D$239,$B13)+1))/Настройки!$E$16*100)</f>
        <v>0</v>
      </c>
      <c r="IA13" s="67" t="n">
        <f aca="false">IF(OR($D13=1,MONTH($B13)&lt;&gt;MONTH(StartDate),'У10 Ввод'!$D$240="",'У10 Ввод'!$E$240="",'У10 Ввод'!$D$240&gt;$B13),0,MAX(0,MIN(1,'У10 Ввод'!$E$240-NETWORKDAYS('У10 Ввод'!$D$240,$B13)+1))/Настройки!$E$16*100)</f>
        <v>0</v>
      </c>
      <c r="IB13" s="67" t="n">
        <f aca="false">IF(OR($D13=1,MONTH($B13)&lt;&gt;MONTH(StartDate),'У10 Ввод'!$D$241="",'У10 Ввод'!$E$241="",'У10 Ввод'!$D$241&gt;$B13),0,MAX(0,MIN(1,'У10 Ввод'!$E$241-NETWORKDAYS('У10 Ввод'!$D$241,$B13)+1))/Настройки!$E$16*100)</f>
        <v>0</v>
      </c>
      <c r="IC13" s="67" t="n">
        <f aca="false">IF(OR($D13=1,MONTH($B13)&lt;&gt;MONTH(StartDate),'У10 Ввод'!$D$242="",'У10 Ввод'!$E$242="",'У10 Ввод'!$D$242&gt;$B13),0,MAX(0,MIN(1,'У10 Ввод'!$E$242-NETWORKDAYS('У10 Ввод'!$D$242,$B13)+1))/Настройки!$E$16*100)</f>
        <v>0</v>
      </c>
      <c r="ID13" s="67" t="n">
        <f aca="false">IF(OR($D13=1,MONTH($B13)&lt;&gt;MONTH(StartDate),'У10 Ввод'!$D$243="",'У10 Ввод'!$E$243="",'У10 Ввод'!$D$243&gt;$B13),0,MAX(0,MIN(1,'У10 Ввод'!$E$243-NETWORKDAYS('У10 Ввод'!$D$243,$B13)+1))/Настройки!$E$16*100)</f>
        <v>0</v>
      </c>
      <c r="IE13" s="67" t="n">
        <f aca="false">IF(OR($D13=1,MONTH($B13)&lt;&gt;MONTH(StartDate),'У10 Ввод'!$D$244="",'У10 Ввод'!$E$244="",'У10 Ввод'!$D$244&gt;$B13),0,MAX(0,MIN(1,'У10 Ввод'!$E$244-NETWORKDAYS('У10 Ввод'!$D$244,$B13)+1))/Настройки!$E$16*100)</f>
        <v>0</v>
      </c>
      <c r="IF13" s="67" t="n">
        <f aca="false">IF(OR($D13=1,MONTH($B13)&lt;&gt;MONTH(StartDate),'У10 Ввод'!$D$245="",'У10 Ввод'!$E$245="",'У10 Ввод'!$D$245&gt;$B13),0,MAX(0,MIN(1,'У10 Ввод'!$E$245-NETWORKDAYS('У10 Ввод'!$D$245,$B13)+1))/Настройки!$E$16*100)</f>
        <v>0</v>
      </c>
      <c r="IG13" s="67" t="n">
        <f aca="false">IF(OR($D13=1,MONTH($B13)&lt;&gt;MONTH(StartDate),'У10 Ввод'!$D$246="",'У10 Ввод'!$E$246="",'У10 Ввод'!$D$246&gt;$B13),0,MAX(0,MIN(1,'У10 Ввод'!$E$246-NETWORKDAYS('У10 Ввод'!$D$246,$B13)+1))/Настройки!$E$16*100)</f>
        <v>0</v>
      </c>
      <c r="IH13" s="67" t="n">
        <f aca="false">IF(OR($D13=1,MONTH($B13)&lt;&gt;MONTH(StartDate),'У10 Ввод'!$D$247="",'У10 Ввод'!$E$247="",'У10 Ввод'!$D$247&gt;$B13),0,MAX(0,MIN(1,'У10 Ввод'!$E$247-NETWORKDAYS('У10 Ввод'!$D$247,$B13)+1))/Настройки!$E$16*100)</f>
        <v>0</v>
      </c>
      <c r="II13" s="67" t="n">
        <f aca="false">IF(OR($D13=1,MONTH($B13)&lt;&gt;MONTH(StartDate),'У10 Ввод'!$D$248="",'У10 Ввод'!$E$248="",'У10 Ввод'!$D$248&gt;$B13),0,MAX(0,MIN(1,'У10 Ввод'!$E$248-NETWORKDAYS('У10 Ввод'!$D$248,$B13)+1))/Настройки!$E$16*100)</f>
        <v>0</v>
      </c>
      <c r="IJ13" s="67" t="n">
        <f aca="false">IF(OR($D13=1,MONTH($B13)&lt;&gt;MONTH(StartDate),'У10 Ввод'!$D$249="",'У10 Ввод'!$E$249="",'У10 Ввод'!$D$249&gt;$B13),0,MAX(0,MIN(1,'У10 Ввод'!$E$249-NETWORKDAYS('У10 Ввод'!$D$249,$B13)+1))/Настройки!$E$16*100)</f>
        <v>0</v>
      </c>
      <c r="IK13" s="67" t="n">
        <f aca="false">IF(OR($D13=1,MONTH($B13)&lt;&gt;MONTH(StartDate),'У10 Ввод'!$D$250="",'У10 Ввод'!$E$250="",'У10 Ввод'!$D$250&gt;$B13),0,MAX(0,MIN(1,'У10 Ввод'!$E$250-NETWORKDAYS('У10 Ввод'!$D$250,$B13)+1))/Настройки!$E$16*100)</f>
        <v>0</v>
      </c>
      <c r="IL13" s="67" t="n">
        <f aca="false">IF(OR($D13=1,MONTH($B13)&lt;&gt;MONTH(StartDate),'У10 Ввод'!$D$251="",'У10 Ввод'!$E$251="",'У10 Ввод'!$D$251&gt;$B13),0,MAX(0,MIN(1,'У10 Ввод'!$E$251-NETWORKDAYS('У10 Ввод'!$D$251,$B13)+1))/Настройки!$E$16*100)</f>
        <v>0</v>
      </c>
    </row>
    <row r="14" customFormat="false" ht="15" hidden="false" customHeight="true" outlineLevel="0" collapsed="false">
      <c r="A14" s="49" t="n">
        <v>13</v>
      </c>
      <c r="B14" s="66" t="n">
        <f aca="false">StartDate+12</f>
        <v>46216</v>
      </c>
      <c r="C14" s="49" t="str">
        <f aca="false">CHOOSE(WEEKDAY(B14,2),"Пн","Вт","Ср","Чт","Пт","Сб","Вс")</f>
        <v>Пн</v>
      </c>
      <c r="D14" s="49" t="n">
        <f aca="false">IF(WEEKDAY(B14,2)&gt;5,1,0)</f>
        <v>0</v>
      </c>
      <c r="E14" s="63" t="n">
        <f aca="false">ROUND(SUM(G14:IL14),1)</f>
        <v>0</v>
      </c>
      <c r="F14" s="49" t="n">
        <f aca="false">IF(OR(MONTH(B14)&lt;&gt;MONTH(StartDate),D14=1),"",100)</f>
        <v>100</v>
      </c>
      <c r="G14" s="67" t="n">
        <f aca="false">IF(OR($D14=1,MONTH($B14)&lt;&gt;MONTH(StartDate),'У10 Ввод'!$D$12="",'У10 Ввод'!$E$12="",'У10 Ввод'!$D$12&gt;$B14),0,MAX(0,MIN(1,'У10 Ввод'!$E$12-NETWORKDAYS('У10 Ввод'!$D$12,$B14)+1))/Настройки!$E$16*100)</f>
        <v>0</v>
      </c>
      <c r="H14" s="67" t="n">
        <f aca="false">IF(OR($D14=1,MONTH($B14)&lt;&gt;MONTH(StartDate),'У10 Ввод'!$D$13="",'У10 Ввод'!$E$13="",'У10 Ввод'!$D$13&gt;$B14),0,MAX(0,MIN(1,'У10 Ввод'!$E$13-NETWORKDAYS('У10 Ввод'!$D$13,$B14)+1))/Настройки!$E$16*100)</f>
        <v>0</v>
      </c>
      <c r="I14" s="67" t="n">
        <f aca="false">IF(OR($D14=1,MONTH($B14)&lt;&gt;MONTH(StartDate),'У10 Ввод'!$D$14="",'У10 Ввод'!$E$14="",'У10 Ввод'!$D$14&gt;$B14),0,MAX(0,MIN(1,'У10 Ввод'!$E$14-NETWORKDAYS('У10 Ввод'!$D$14,$B14)+1))/Настройки!$E$16*100)</f>
        <v>0</v>
      </c>
      <c r="J14" s="67" t="n">
        <f aca="false">IF(OR($D14=1,MONTH($B14)&lt;&gt;MONTH(StartDate),'У10 Ввод'!$D$15="",'У10 Ввод'!$E$15="",'У10 Ввод'!$D$15&gt;$B14),0,MAX(0,MIN(1,'У10 Ввод'!$E$15-NETWORKDAYS('У10 Ввод'!$D$15,$B14)+1))/Настройки!$E$16*100)</f>
        <v>0</v>
      </c>
      <c r="K14" s="67" t="n">
        <f aca="false">IF(OR($D14=1,MONTH($B14)&lt;&gt;MONTH(StartDate),'У10 Ввод'!$D$16="",'У10 Ввод'!$E$16="",'У10 Ввод'!$D$16&gt;$B14),0,MAX(0,MIN(1,'У10 Ввод'!$E$16-NETWORKDAYS('У10 Ввод'!$D$16,$B14)+1))/Настройки!$E$16*100)</f>
        <v>0</v>
      </c>
      <c r="L14" s="67" t="n">
        <f aca="false">IF(OR($D14=1,MONTH($B14)&lt;&gt;MONTH(StartDate),'У10 Ввод'!$D$17="",'У10 Ввод'!$E$17="",'У10 Ввод'!$D$17&gt;$B14),0,MAX(0,MIN(1,'У10 Ввод'!$E$17-NETWORKDAYS('У10 Ввод'!$D$17,$B14)+1))/Настройки!$E$16*100)</f>
        <v>0</v>
      </c>
      <c r="M14" s="67" t="n">
        <f aca="false">IF(OR($D14=1,MONTH($B14)&lt;&gt;MONTH(StartDate),'У10 Ввод'!$D$18="",'У10 Ввод'!$E$18="",'У10 Ввод'!$D$18&gt;$B14),0,MAX(0,MIN(1,'У10 Ввод'!$E$18-NETWORKDAYS('У10 Ввод'!$D$18,$B14)+1))/Настройки!$E$16*100)</f>
        <v>0</v>
      </c>
      <c r="N14" s="67" t="n">
        <f aca="false">IF(OR($D14=1,MONTH($B14)&lt;&gt;MONTH(StartDate),'У10 Ввод'!$D$19="",'У10 Ввод'!$E$19="",'У10 Ввод'!$D$19&gt;$B14),0,MAX(0,MIN(1,'У10 Ввод'!$E$19-NETWORKDAYS('У10 Ввод'!$D$19,$B14)+1))/Настройки!$E$16*100)</f>
        <v>0</v>
      </c>
      <c r="O14" s="67" t="n">
        <f aca="false">IF(OR($D14=1,MONTH($B14)&lt;&gt;MONTH(StartDate),'У10 Ввод'!$D$20="",'У10 Ввод'!$E$20="",'У10 Ввод'!$D$20&gt;$B14),0,MAX(0,MIN(1,'У10 Ввод'!$E$20-NETWORKDAYS('У10 Ввод'!$D$20,$B14)+1))/Настройки!$E$16*100)</f>
        <v>0</v>
      </c>
      <c r="P14" s="67" t="n">
        <f aca="false">IF(OR($D14=1,MONTH($B14)&lt;&gt;MONTH(StartDate),'У10 Ввод'!$D$21="",'У10 Ввод'!$E$21="",'У10 Ввод'!$D$21&gt;$B14),0,MAX(0,MIN(1,'У10 Ввод'!$E$21-NETWORKDAYS('У10 Ввод'!$D$21,$B14)+1))/Настройки!$E$16*100)</f>
        <v>0</v>
      </c>
      <c r="Q14" s="67" t="n">
        <f aca="false">IF(OR($D14=1,MONTH($B14)&lt;&gt;MONTH(StartDate),'У10 Ввод'!$D$22="",'У10 Ввод'!$E$22="",'У10 Ввод'!$D$22&gt;$B14),0,MAX(0,MIN(1,'У10 Ввод'!$E$22-NETWORKDAYS('У10 Ввод'!$D$22,$B14)+1))/Настройки!$E$16*100)</f>
        <v>0</v>
      </c>
      <c r="R14" s="67" t="n">
        <f aca="false">IF(OR($D14=1,MONTH($B14)&lt;&gt;MONTH(StartDate),'У10 Ввод'!$D$23="",'У10 Ввод'!$E$23="",'У10 Ввод'!$D$23&gt;$B14),0,MAX(0,MIN(1,'У10 Ввод'!$E$23-NETWORKDAYS('У10 Ввод'!$D$23,$B14)+1))/Настройки!$E$16*100)</f>
        <v>0</v>
      </c>
      <c r="S14" s="67" t="n">
        <f aca="false">IF(OR($D14=1,MONTH($B14)&lt;&gt;MONTH(StartDate),'У10 Ввод'!$D$24="",'У10 Ввод'!$E$24="",'У10 Ввод'!$D$24&gt;$B14),0,MAX(0,MIN(1,'У10 Ввод'!$E$24-NETWORKDAYS('У10 Ввод'!$D$24,$B14)+1))/Настройки!$E$16*100)</f>
        <v>0</v>
      </c>
      <c r="T14" s="67" t="n">
        <f aca="false">IF(OR($D14=1,MONTH($B14)&lt;&gt;MONTH(StartDate),'У10 Ввод'!$D$25="",'У10 Ввод'!$E$25="",'У10 Ввод'!$D$25&gt;$B14),0,MAX(0,MIN(1,'У10 Ввод'!$E$25-NETWORKDAYS('У10 Ввод'!$D$25,$B14)+1))/Настройки!$E$16*100)</f>
        <v>0</v>
      </c>
      <c r="U14" s="67" t="n">
        <f aca="false">IF(OR($D14=1,MONTH($B14)&lt;&gt;MONTH(StartDate),'У10 Ввод'!$D$26="",'У10 Ввод'!$E$26="",'У10 Ввод'!$D$26&gt;$B14),0,MAX(0,MIN(1,'У10 Ввод'!$E$26-NETWORKDAYS('У10 Ввод'!$D$26,$B14)+1))/Настройки!$E$16*100)</f>
        <v>0</v>
      </c>
      <c r="V14" s="67" t="n">
        <f aca="false">IF(OR($D14=1,MONTH($B14)&lt;&gt;MONTH(StartDate),'У10 Ввод'!$D$27="",'У10 Ввод'!$E$27="",'У10 Ввод'!$D$27&gt;$B14),0,MAX(0,MIN(1,'У10 Ввод'!$E$27-NETWORKDAYS('У10 Ввод'!$D$27,$B14)+1))/Настройки!$E$16*100)</f>
        <v>0</v>
      </c>
      <c r="W14" s="67" t="n">
        <f aca="false">IF(OR($D14=1,MONTH($B14)&lt;&gt;MONTH(StartDate),'У10 Ввод'!$D$28="",'У10 Ввод'!$E$28="",'У10 Ввод'!$D$28&gt;$B14),0,MAX(0,MIN(1,'У10 Ввод'!$E$28-NETWORKDAYS('У10 Ввод'!$D$28,$B14)+1))/Настройки!$E$16*100)</f>
        <v>0</v>
      </c>
      <c r="X14" s="67" t="n">
        <f aca="false">IF(OR($D14=1,MONTH($B14)&lt;&gt;MONTH(StartDate),'У10 Ввод'!$D$29="",'У10 Ввод'!$E$29="",'У10 Ввод'!$D$29&gt;$B14),0,MAX(0,MIN(1,'У10 Ввод'!$E$29-NETWORKDAYS('У10 Ввод'!$D$29,$B14)+1))/Настройки!$E$16*100)</f>
        <v>0</v>
      </c>
      <c r="Y14" s="67" t="n">
        <f aca="false">IF(OR($D14=1,MONTH($B14)&lt;&gt;MONTH(StartDate),'У10 Ввод'!$D$30="",'У10 Ввод'!$E$30="",'У10 Ввод'!$D$30&gt;$B14),0,MAX(0,MIN(1,'У10 Ввод'!$E$30-NETWORKDAYS('У10 Ввод'!$D$30,$B14)+1))/Настройки!$E$16*100)</f>
        <v>0</v>
      </c>
      <c r="Z14" s="67" t="n">
        <f aca="false">IF(OR($D14=1,MONTH($B14)&lt;&gt;MONTH(StartDate),'У10 Ввод'!$D$31="",'У10 Ввод'!$E$31="",'У10 Ввод'!$D$31&gt;$B14),0,MAX(0,MIN(1,'У10 Ввод'!$E$31-NETWORKDAYS('У10 Ввод'!$D$31,$B14)+1))/Настройки!$E$16*100)</f>
        <v>0</v>
      </c>
      <c r="AA14" s="67" t="n">
        <f aca="false">IF(OR($D14=1,MONTH($B14)&lt;&gt;MONTH(StartDate),'У10 Ввод'!$D$32="",'У10 Ввод'!$E$32="",'У10 Ввод'!$D$32&gt;$B14),0,MAX(0,MIN(1,'У10 Ввод'!$E$32-NETWORKDAYS('У10 Ввод'!$D$32,$B14)+1))/Настройки!$E$16*100)</f>
        <v>0</v>
      </c>
      <c r="AB14" s="67" t="n">
        <f aca="false">IF(OR($D14=1,MONTH($B14)&lt;&gt;MONTH(StartDate),'У10 Ввод'!$D$33="",'У10 Ввод'!$E$33="",'У10 Ввод'!$D$33&gt;$B14),0,MAX(0,MIN(1,'У10 Ввод'!$E$33-NETWORKDAYS('У10 Ввод'!$D$33,$B14)+1))/Настройки!$E$16*100)</f>
        <v>0</v>
      </c>
      <c r="AC14" s="67" t="n">
        <f aca="false">IF(OR($D14=1,MONTH($B14)&lt;&gt;MONTH(StartDate),'У10 Ввод'!$D$34="",'У10 Ввод'!$E$34="",'У10 Ввод'!$D$34&gt;$B14),0,MAX(0,MIN(1,'У10 Ввод'!$E$34-NETWORKDAYS('У10 Ввод'!$D$34,$B14)+1))/Настройки!$E$16*100)</f>
        <v>0</v>
      </c>
      <c r="AD14" s="67" t="n">
        <f aca="false">IF(OR($D14=1,MONTH($B14)&lt;&gt;MONTH(StartDate),'У10 Ввод'!$D$35="",'У10 Ввод'!$E$35="",'У10 Ввод'!$D$35&gt;$B14),0,MAX(0,MIN(1,'У10 Ввод'!$E$35-NETWORKDAYS('У10 Ввод'!$D$35,$B14)+1))/Настройки!$E$16*100)</f>
        <v>0</v>
      </c>
      <c r="AE14" s="67" t="n">
        <f aca="false">IF(OR($D14=1,MONTH($B14)&lt;&gt;MONTH(StartDate),'У10 Ввод'!$D$36="",'У10 Ввод'!$E$36="",'У10 Ввод'!$D$36&gt;$B14),0,MAX(0,MIN(1,'У10 Ввод'!$E$36-NETWORKDAYS('У10 Ввод'!$D$36,$B14)+1))/Настройки!$E$16*100)</f>
        <v>0</v>
      </c>
      <c r="AF14" s="67" t="n">
        <f aca="false">IF(OR($D14=1,MONTH($B14)&lt;&gt;MONTH(StartDate),'У10 Ввод'!$D$37="",'У10 Ввод'!$E$37="",'У10 Ввод'!$D$37&gt;$B14),0,MAX(0,MIN(1,'У10 Ввод'!$E$37-NETWORKDAYS('У10 Ввод'!$D$37,$B14)+1))/Настройки!$E$16*100)</f>
        <v>0</v>
      </c>
      <c r="AG14" s="67" t="n">
        <f aca="false">IF(OR($D14=1,MONTH($B14)&lt;&gt;MONTH(StartDate),'У10 Ввод'!$D$38="",'У10 Ввод'!$E$38="",'У10 Ввод'!$D$38&gt;$B14),0,MAX(0,MIN(1,'У10 Ввод'!$E$38-NETWORKDAYS('У10 Ввод'!$D$38,$B14)+1))/Настройки!$E$16*100)</f>
        <v>0</v>
      </c>
      <c r="AH14" s="67" t="n">
        <f aca="false">IF(OR($D14=1,MONTH($B14)&lt;&gt;MONTH(StartDate),'У10 Ввод'!$D$39="",'У10 Ввод'!$E$39="",'У10 Ввод'!$D$39&gt;$B14),0,MAX(0,MIN(1,'У10 Ввод'!$E$39-NETWORKDAYS('У10 Ввод'!$D$39,$B14)+1))/Настройки!$E$16*100)</f>
        <v>0</v>
      </c>
      <c r="AI14" s="67" t="n">
        <f aca="false">IF(OR($D14=1,MONTH($B14)&lt;&gt;MONTH(StartDate),'У10 Ввод'!$D$40="",'У10 Ввод'!$E$40="",'У10 Ввод'!$D$40&gt;$B14),0,MAX(0,MIN(1,'У10 Ввод'!$E$40-NETWORKDAYS('У10 Ввод'!$D$40,$B14)+1))/Настройки!$E$16*100)</f>
        <v>0</v>
      </c>
      <c r="AJ14" s="67" t="n">
        <f aca="false">IF(OR($D14=1,MONTH($B14)&lt;&gt;MONTH(StartDate),'У10 Ввод'!$D$41="",'У10 Ввод'!$E$41="",'У10 Ввод'!$D$41&gt;$B14),0,MAX(0,MIN(1,'У10 Ввод'!$E$41-NETWORKDAYS('У10 Ввод'!$D$41,$B14)+1))/Настройки!$E$16*100)</f>
        <v>0</v>
      </c>
      <c r="AK14" s="67" t="n">
        <f aca="false">IF(OR($D14=1,MONTH($B14)&lt;&gt;MONTH(StartDate),'У10 Ввод'!$D$42="",'У10 Ввод'!$E$42="",'У10 Ввод'!$D$42&gt;$B14),0,MAX(0,MIN(1,'У10 Ввод'!$E$42-NETWORKDAYS('У10 Ввод'!$D$42,$B14)+1))/Настройки!$E$16*100)</f>
        <v>0</v>
      </c>
      <c r="AL14" s="67" t="n">
        <f aca="false">IF(OR($D14=1,MONTH($B14)&lt;&gt;MONTH(StartDate),'У10 Ввод'!$D$43="",'У10 Ввод'!$E$43="",'У10 Ввод'!$D$43&gt;$B14),0,MAX(0,MIN(1,'У10 Ввод'!$E$43-NETWORKDAYS('У10 Ввод'!$D$43,$B14)+1))/Настройки!$E$16*100)</f>
        <v>0</v>
      </c>
      <c r="AM14" s="67" t="n">
        <f aca="false">IF(OR($D14=1,MONTH($B14)&lt;&gt;MONTH(StartDate),'У10 Ввод'!$D$44="",'У10 Ввод'!$E$44="",'У10 Ввод'!$D$44&gt;$B14),0,MAX(0,MIN(1,'У10 Ввод'!$E$44-NETWORKDAYS('У10 Ввод'!$D$44,$B14)+1))/Настройки!$E$16*100)</f>
        <v>0</v>
      </c>
      <c r="AN14" s="67" t="n">
        <f aca="false">IF(OR($D14=1,MONTH($B14)&lt;&gt;MONTH(StartDate),'У10 Ввод'!$D$45="",'У10 Ввод'!$E$45="",'У10 Ввод'!$D$45&gt;$B14),0,MAX(0,MIN(1,'У10 Ввод'!$E$45-NETWORKDAYS('У10 Ввод'!$D$45,$B14)+1))/Настройки!$E$16*100)</f>
        <v>0</v>
      </c>
      <c r="AO14" s="67" t="n">
        <f aca="false">IF(OR($D14=1,MONTH($B14)&lt;&gt;MONTH(StartDate),'У10 Ввод'!$D$46="",'У10 Ввод'!$E$46="",'У10 Ввод'!$D$46&gt;$B14),0,MAX(0,MIN(1,'У10 Ввод'!$E$46-NETWORKDAYS('У10 Ввод'!$D$46,$B14)+1))/Настройки!$E$16*100)</f>
        <v>0</v>
      </c>
      <c r="AP14" s="67" t="n">
        <f aca="false">IF(OR($D14=1,MONTH($B14)&lt;&gt;MONTH(StartDate),'У10 Ввод'!$D$47="",'У10 Ввод'!$E$47="",'У10 Ввод'!$D$47&gt;$B14),0,MAX(0,MIN(1,'У10 Ввод'!$E$47-NETWORKDAYS('У10 Ввод'!$D$47,$B14)+1))/Настройки!$E$16*100)</f>
        <v>0</v>
      </c>
      <c r="AQ14" s="67" t="n">
        <f aca="false">IF(OR($D14=1,MONTH($B14)&lt;&gt;MONTH(StartDate),'У10 Ввод'!$D$48="",'У10 Ввод'!$E$48="",'У10 Ввод'!$D$48&gt;$B14),0,MAX(0,MIN(1,'У10 Ввод'!$E$48-NETWORKDAYS('У10 Ввод'!$D$48,$B14)+1))/Настройки!$E$16*100)</f>
        <v>0</v>
      </c>
      <c r="AR14" s="67" t="n">
        <f aca="false">IF(OR($D14=1,MONTH($B14)&lt;&gt;MONTH(StartDate),'У10 Ввод'!$D$49="",'У10 Ввод'!$E$49="",'У10 Ввод'!$D$49&gt;$B14),0,MAX(0,MIN(1,'У10 Ввод'!$E$49-NETWORKDAYS('У10 Ввод'!$D$49,$B14)+1))/Настройки!$E$16*100)</f>
        <v>0</v>
      </c>
      <c r="AS14" s="67" t="n">
        <f aca="false">IF(OR($D14=1,MONTH($B14)&lt;&gt;MONTH(StartDate),'У10 Ввод'!$D$50="",'У10 Ввод'!$E$50="",'У10 Ввод'!$D$50&gt;$B14),0,MAX(0,MIN(1,'У10 Ввод'!$E$50-NETWORKDAYS('У10 Ввод'!$D$50,$B14)+1))/Настройки!$E$16*100)</f>
        <v>0</v>
      </c>
      <c r="AT14" s="67" t="n">
        <f aca="false">IF(OR($D14=1,MONTH($B14)&lt;&gt;MONTH(StartDate),'У10 Ввод'!$D$51="",'У10 Ввод'!$E$51="",'У10 Ввод'!$D$51&gt;$B14),0,MAX(0,MIN(1,'У10 Ввод'!$E$51-NETWORKDAYS('У10 Ввод'!$D$51,$B14)+1))/Настройки!$E$16*100)</f>
        <v>0</v>
      </c>
      <c r="AU14" s="67" t="n">
        <f aca="false">IF(OR($D14=1,MONTH($B14)&lt;&gt;MONTH(StartDate),'У10 Ввод'!$D$52="",'У10 Ввод'!$E$52="",'У10 Ввод'!$D$52&gt;$B14),0,MAX(0,MIN(1,'У10 Ввод'!$E$52-NETWORKDAYS('У10 Ввод'!$D$52,$B14)+1))/Настройки!$E$16*100)</f>
        <v>0</v>
      </c>
      <c r="AV14" s="67" t="n">
        <f aca="false">IF(OR($D14=1,MONTH($B14)&lt;&gt;MONTH(StartDate),'У10 Ввод'!$D$53="",'У10 Ввод'!$E$53="",'У10 Ввод'!$D$53&gt;$B14),0,MAX(0,MIN(1,'У10 Ввод'!$E$53-NETWORKDAYS('У10 Ввод'!$D$53,$B14)+1))/Настройки!$E$16*100)</f>
        <v>0</v>
      </c>
      <c r="AW14" s="67" t="n">
        <f aca="false">IF(OR($D14=1,MONTH($B14)&lt;&gt;MONTH(StartDate),'У10 Ввод'!$D$54="",'У10 Ввод'!$E$54="",'У10 Ввод'!$D$54&gt;$B14),0,MAX(0,MIN(1,'У10 Ввод'!$E$54-NETWORKDAYS('У10 Ввод'!$D$54,$B14)+1))/Настройки!$E$16*100)</f>
        <v>0</v>
      </c>
      <c r="AX14" s="67" t="n">
        <f aca="false">IF(OR($D14=1,MONTH($B14)&lt;&gt;MONTH(StartDate),'У10 Ввод'!$D$55="",'У10 Ввод'!$E$55="",'У10 Ввод'!$D$55&gt;$B14),0,MAX(0,MIN(1,'У10 Ввод'!$E$55-NETWORKDAYS('У10 Ввод'!$D$55,$B14)+1))/Настройки!$E$16*100)</f>
        <v>0</v>
      </c>
      <c r="AY14" s="67" t="n">
        <f aca="false">IF(OR($D14=1,MONTH($B14)&lt;&gt;MONTH(StartDate),'У10 Ввод'!$D$56="",'У10 Ввод'!$E$56="",'У10 Ввод'!$D$56&gt;$B14),0,MAX(0,MIN(1,'У10 Ввод'!$E$56-NETWORKDAYS('У10 Ввод'!$D$56,$B14)+1))/Настройки!$E$16*100)</f>
        <v>0</v>
      </c>
      <c r="AZ14" s="67" t="n">
        <f aca="false">IF(OR($D14=1,MONTH($B14)&lt;&gt;MONTH(StartDate),'У10 Ввод'!$D$57="",'У10 Ввод'!$E$57="",'У10 Ввод'!$D$57&gt;$B14),0,MAX(0,MIN(1,'У10 Ввод'!$E$57-NETWORKDAYS('У10 Ввод'!$D$57,$B14)+1))/Настройки!$E$16*100)</f>
        <v>0</v>
      </c>
      <c r="BA14" s="67" t="n">
        <f aca="false">IF(OR($D14=1,MONTH($B14)&lt;&gt;MONTH(StartDate),'У10 Ввод'!$D$58="",'У10 Ввод'!$E$58="",'У10 Ввод'!$D$58&gt;$B14),0,MAX(0,MIN(1,'У10 Ввод'!$E$58-NETWORKDAYS('У10 Ввод'!$D$58,$B14)+1))/Настройки!$E$16*100)</f>
        <v>0</v>
      </c>
      <c r="BB14" s="67" t="n">
        <f aca="false">IF(OR($D14=1,MONTH($B14)&lt;&gt;MONTH(StartDate),'У10 Ввод'!$D$59="",'У10 Ввод'!$E$59="",'У10 Ввод'!$D$59&gt;$B14),0,MAX(0,MIN(1,'У10 Ввод'!$E$59-NETWORKDAYS('У10 Ввод'!$D$59,$B14)+1))/Настройки!$E$16*100)</f>
        <v>0</v>
      </c>
      <c r="BC14" s="67" t="n">
        <f aca="false">IF(OR($D14=1,MONTH($B14)&lt;&gt;MONTH(StartDate),'У10 Ввод'!$D$60="",'У10 Ввод'!$E$60="",'У10 Ввод'!$D$60&gt;$B14),0,MAX(0,MIN(1,'У10 Ввод'!$E$60-NETWORKDAYS('У10 Ввод'!$D$60,$B14)+1))/Настройки!$E$16*100)</f>
        <v>0</v>
      </c>
      <c r="BD14" s="67" t="n">
        <f aca="false">IF(OR($D14=1,MONTH($B14)&lt;&gt;MONTH(StartDate),'У10 Ввод'!$D$61="",'У10 Ввод'!$E$61="",'У10 Ввод'!$D$61&gt;$B14),0,MAX(0,MIN(1,'У10 Ввод'!$E$61-NETWORKDAYS('У10 Ввод'!$D$61,$B14)+1))/Настройки!$E$16*100)</f>
        <v>0</v>
      </c>
      <c r="BE14" s="67" t="n">
        <f aca="false">IF(OR($D14=1,MONTH($B14)&lt;&gt;MONTH(StartDate),'У10 Ввод'!$D$62="",'У10 Ввод'!$E$62="",'У10 Ввод'!$D$62&gt;$B14),0,MAX(0,MIN(1,'У10 Ввод'!$E$62-NETWORKDAYS('У10 Ввод'!$D$62,$B14)+1))/Настройки!$E$16*100)</f>
        <v>0</v>
      </c>
      <c r="BF14" s="67" t="n">
        <f aca="false">IF(OR($D14=1,MONTH($B14)&lt;&gt;MONTH(StartDate),'У10 Ввод'!$D$63="",'У10 Ввод'!$E$63="",'У10 Ввод'!$D$63&gt;$B14),0,MAX(0,MIN(1,'У10 Ввод'!$E$63-NETWORKDAYS('У10 Ввод'!$D$63,$B14)+1))/Настройки!$E$16*100)</f>
        <v>0</v>
      </c>
      <c r="BG14" s="67" t="n">
        <f aca="false">IF(OR($D14=1,MONTH($B14)&lt;&gt;MONTH(StartDate),'У10 Ввод'!$D$64="",'У10 Ввод'!$E$64="",'У10 Ввод'!$D$64&gt;$B14),0,MAX(0,MIN(1,'У10 Ввод'!$E$64-NETWORKDAYS('У10 Ввод'!$D$64,$B14)+1))/Настройки!$E$16*100)</f>
        <v>0</v>
      </c>
      <c r="BH14" s="67" t="n">
        <f aca="false">IF(OR($D14=1,MONTH($B14)&lt;&gt;MONTH(StartDate),'У10 Ввод'!$D$65="",'У10 Ввод'!$E$65="",'У10 Ввод'!$D$65&gt;$B14),0,MAX(0,MIN(1,'У10 Ввод'!$E$65-NETWORKDAYS('У10 Ввод'!$D$65,$B14)+1))/Настройки!$E$16*100)</f>
        <v>0</v>
      </c>
      <c r="BI14" s="67" t="n">
        <f aca="false">IF(OR($D14=1,MONTH($B14)&lt;&gt;MONTH(StartDate),'У10 Ввод'!$D$66="",'У10 Ввод'!$E$66="",'У10 Ввод'!$D$66&gt;$B14),0,MAX(0,MIN(1,'У10 Ввод'!$E$66-NETWORKDAYS('У10 Ввод'!$D$66,$B14)+1))/Настройки!$E$16*100)</f>
        <v>0</v>
      </c>
      <c r="BJ14" s="67" t="n">
        <f aca="false">IF(OR($D14=1,MONTH($B14)&lt;&gt;MONTH(StartDate),'У10 Ввод'!$D$67="",'У10 Ввод'!$E$67="",'У10 Ввод'!$D$67&gt;$B14),0,MAX(0,MIN(1,'У10 Ввод'!$E$67-NETWORKDAYS('У10 Ввод'!$D$67,$B14)+1))/Настройки!$E$16*100)</f>
        <v>0</v>
      </c>
      <c r="BK14" s="67" t="n">
        <f aca="false">IF(OR($D14=1,MONTH($B14)&lt;&gt;MONTH(StartDate),'У10 Ввод'!$D$68="",'У10 Ввод'!$E$68="",'У10 Ввод'!$D$68&gt;$B14),0,MAX(0,MIN(1,'У10 Ввод'!$E$68-NETWORKDAYS('У10 Ввод'!$D$68,$B14)+1))/Настройки!$E$16*100)</f>
        <v>0</v>
      </c>
      <c r="BL14" s="67" t="n">
        <f aca="false">IF(OR($D14=1,MONTH($B14)&lt;&gt;MONTH(StartDate),'У10 Ввод'!$D$69="",'У10 Ввод'!$E$69="",'У10 Ввод'!$D$69&gt;$B14),0,MAX(0,MIN(1,'У10 Ввод'!$E$69-NETWORKDAYS('У10 Ввод'!$D$69,$B14)+1))/Настройки!$E$16*100)</f>
        <v>0</v>
      </c>
      <c r="BM14" s="67" t="n">
        <f aca="false">IF(OR($D14=1,MONTH($B14)&lt;&gt;MONTH(StartDate),'У10 Ввод'!$D$70="",'У10 Ввод'!$E$70="",'У10 Ввод'!$D$70&gt;$B14),0,MAX(0,MIN(1,'У10 Ввод'!$E$70-NETWORKDAYS('У10 Ввод'!$D$70,$B14)+1))/Настройки!$E$16*100)</f>
        <v>0</v>
      </c>
      <c r="BN14" s="67" t="n">
        <f aca="false">IF(OR($D14=1,MONTH($B14)&lt;&gt;MONTH(StartDate),'У10 Ввод'!$D$71="",'У10 Ввод'!$E$71="",'У10 Ввод'!$D$71&gt;$B14),0,MAX(0,MIN(1,'У10 Ввод'!$E$71-NETWORKDAYS('У10 Ввод'!$D$71,$B14)+1))/Настройки!$E$16*100)</f>
        <v>0</v>
      </c>
      <c r="BO14" s="67" t="n">
        <f aca="false">IF(OR($D14=1,MONTH($B14)&lt;&gt;MONTH(StartDate),'У10 Ввод'!$D$72="",'У10 Ввод'!$E$72="",'У10 Ввод'!$D$72&gt;$B14),0,MAX(0,MIN(1,'У10 Ввод'!$E$72-NETWORKDAYS('У10 Ввод'!$D$72,$B14)+1))/Настройки!$E$16*100)</f>
        <v>0</v>
      </c>
      <c r="BP14" s="67" t="n">
        <f aca="false">IF(OR($D14=1,MONTH($B14)&lt;&gt;MONTH(StartDate),'У10 Ввод'!$D$73="",'У10 Ввод'!$E$73="",'У10 Ввод'!$D$73&gt;$B14),0,MAX(0,MIN(1,'У10 Ввод'!$E$73-NETWORKDAYS('У10 Ввод'!$D$73,$B14)+1))/Настройки!$E$16*100)</f>
        <v>0</v>
      </c>
      <c r="BQ14" s="67" t="n">
        <f aca="false">IF(OR($D14=1,MONTH($B14)&lt;&gt;MONTH(StartDate),'У10 Ввод'!$D$74="",'У10 Ввод'!$E$74="",'У10 Ввод'!$D$74&gt;$B14),0,MAX(0,MIN(1,'У10 Ввод'!$E$74-NETWORKDAYS('У10 Ввод'!$D$74,$B14)+1))/Настройки!$E$16*100)</f>
        <v>0</v>
      </c>
      <c r="BR14" s="67" t="n">
        <f aca="false">IF(OR($D14=1,MONTH($B14)&lt;&gt;MONTH(StartDate),'У10 Ввод'!$D$75="",'У10 Ввод'!$E$75="",'У10 Ввод'!$D$75&gt;$B14),0,MAX(0,MIN(1,'У10 Ввод'!$E$75-NETWORKDAYS('У10 Ввод'!$D$75,$B14)+1))/Настройки!$E$16*100)</f>
        <v>0</v>
      </c>
      <c r="BS14" s="67" t="n">
        <f aca="false">IF(OR($D14=1,MONTH($B14)&lt;&gt;MONTH(StartDate),'У10 Ввод'!$D$76="",'У10 Ввод'!$E$76="",'У10 Ввод'!$D$76&gt;$B14),0,MAX(0,MIN(1,'У10 Ввод'!$E$76-NETWORKDAYS('У10 Ввод'!$D$76,$B14)+1))/Настройки!$E$16*100)</f>
        <v>0</v>
      </c>
      <c r="BT14" s="67" t="n">
        <f aca="false">IF(OR($D14=1,MONTH($B14)&lt;&gt;MONTH(StartDate),'У10 Ввод'!$D$77="",'У10 Ввод'!$E$77="",'У10 Ввод'!$D$77&gt;$B14),0,MAX(0,MIN(1,'У10 Ввод'!$E$77-NETWORKDAYS('У10 Ввод'!$D$77,$B14)+1))/Настройки!$E$16*100)</f>
        <v>0</v>
      </c>
      <c r="BU14" s="67" t="n">
        <f aca="false">IF(OR($D14=1,MONTH($B14)&lt;&gt;MONTH(StartDate),'У10 Ввод'!$D$78="",'У10 Ввод'!$E$78="",'У10 Ввод'!$D$78&gt;$B14),0,MAX(0,MIN(1,'У10 Ввод'!$E$78-NETWORKDAYS('У10 Ввод'!$D$78,$B14)+1))/Настройки!$E$16*100)</f>
        <v>0</v>
      </c>
      <c r="BV14" s="67" t="n">
        <f aca="false">IF(OR($D14=1,MONTH($B14)&lt;&gt;MONTH(StartDate),'У10 Ввод'!$D$79="",'У10 Ввод'!$E$79="",'У10 Ввод'!$D$79&gt;$B14),0,MAX(0,MIN(1,'У10 Ввод'!$E$79-NETWORKDAYS('У10 Ввод'!$D$79,$B14)+1))/Настройки!$E$16*100)</f>
        <v>0</v>
      </c>
      <c r="BW14" s="67" t="n">
        <f aca="false">IF(OR($D14=1,MONTH($B14)&lt;&gt;MONTH(StartDate),'У10 Ввод'!$D$80="",'У10 Ввод'!$E$80="",'У10 Ввод'!$D$80&gt;$B14),0,MAX(0,MIN(1,'У10 Ввод'!$E$80-NETWORKDAYS('У10 Ввод'!$D$80,$B14)+1))/Настройки!$E$16*100)</f>
        <v>0</v>
      </c>
      <c r="BX14" s="67" t="n">
        <f aca="false">IF(OR($D14=1,MONTH($B14)&lt;&gt;MONTH(StartDate),'У10 Ввод'!$D$81="",'У10 Ввод'!$E$81="",'У10 Ввод'!$D$81&gt;$B14),0,MAX(0,MIN(1,'У10 Ввод'!$E$81-NETWORKDAYS('У10 Ввод'!$D$81,$B14)+1))/Настройки!$E$16*100)</f>
        <v>0</v>
      </c>
      <c r="BY14" s="67" t="n">
        <f aca="false">IF(OR($D14=1,MONTH($B14)&lt;&gt;MONTH(StartDate),'У10 Ввод'!$D$82="",'У10 Ввод'!$E$82="",'У10 Ввод'!$D$82&gt;$B14),0,MAX(0,MIN(1,'У10 Ввод'!$E$82-NETWORKDAYS('У10 Ввод'!$D$82,$B14)+1))/Настройки!$E$16*100)</f>
        <v>0</v>
      </c>
      <c r="BZ14" s="67" t="n">
        <f aca="false">IF(OR($D14=1,MONTH($B14)&lt;&gt;MONTH(StartDate),'У10 Ввод'!$D$83="",'У10 Ввод'!$E$83="",'У10 Ввод'!$D$83&gt;$B14),0,MAX(0,MIN(1,'У10 Ввод'!$E$83-NETWORKDAYS('У10 Ввод'!$D$83,$B14)+1))/Настройки!$E$16*100)</f>
        <v>0</v>
      </c>
      <c r="CA14" s="67" t="n">
        <f aca="false">IF(OR($D14=1,MONTH($B14)&lt;&gt;MONTH(StartDate),'У10 Ввод'!$D$84="",'У10 Ввод'!$E$84="",'У10 Ввод'!$D$84&gt;$B14),0,MAX(0,MIN(1,'У10 Ввод'!$E$84-NETWORKDAYS('У10 Ввод'!$D$84,$B14)+1))/Настройки!$E$16*100)</f>
        <v>0</v>
      </c>
      <c r="CB14" s="67" t="n">
        <f aca="false">IF(OR($D14=1,MONTH($B14)&lt;&gt;MONTH(StartDate),'У10 Ввод'!$D$85="",'У10 Ввод'!$E$85="",'У10 Ввод'!$D$85&gt;$B14),0,MAX(0,MIN(1,'У10 Ввод'!$E$85-NETWORKDAYS('У10 Ввод'!$D$85,$B14)+1))/Настройки!$E$16*100)</f>
        <v>0</v>
      </c>
      <c r="CC14" s="67" t="n">
        <f aca="false">IF(OR($D14=1,MONTH($B14)&lt;&gt;MONTH(StartDate),'У10 Ввод'!$D$86="",'У10 Ввод'!$E$86="",'У10 Ввод'!$D$86&gt;$B14),0,MAX(0,MIN(1,'У10 Ввод'!$E$86-NETWORKDAYS('У10 Ввод'!$D$86,$B14)+1))/Настройки!$E$16*100)</f>
        <v>0</v>
      </c>
      <c r="CD14" s="67" t="n">
        <f aca="false">IF(OR($D14=1,MONTH($B14)&lt;&gt;MONTH(StartDate),'У10 Ввод'!$D$87="",'У10 Ввод'!$E$87="",'У10 Ввод'!$D$87&gt;$B14),0,MAX(0,MIN(1,'У10 Ввод'!$E$87-NETWORKDAYS('У10 Ввод'!$D$87,$B14)+1))/Настройки!$E$16*100)</f>
        <v>0</v>
      </c>
      <c r="CE14" s="67" t="n">
        <f aca="false">IF(OR($D14=1,MONTH($B14)&lt;&gt;MONTH(StartDate),'У10 Ввод'!$D$88="",'У10 Ввод'!$E$88="",'У10 Ввод'!$D$88&gt;$B14),0,MAX(0,MIN(1,'У10 Ввод'!$E$88-NETWORKDAYS('У10 Ввод'!$D$88,$B14)+1))/Настройки!$E$16*100)</f>
        <v>0</v>
      </c>
      <c r="CF14" s="67" t="n">
        <f aca="false">IF(OR($D14=1,MONTH($B14)&lt;&gt;MONTH(StartDate),'У10 Ввод'!$D$89="",'У10 Ввод'!$E$89="",'У10 Ввод'!$D$89&gt;$B14),0,MAX(0,MIN(1,'У10 Ввод'!$E$89-NETWORKDAYS('У10 Ввод'!$D$89,$B14)+1))/Настройки!$E$16*100)</f>
        <v>0</v>
      </c>
      <c r="CG14" s="67" t="n">
        <f aca="false">IF(OR($D14=1,MONTH($B14)&lt;&gt;MONTH(StartDate),'У10 Ввод'!$D$90="",'У10 Ввод'!$E$90="",'У10 Ввод'!$D$90&gt;$B14),0,MAX(0,MIN(1,'У10 Ввод'!$E$90-NETWORKDAYS('У10 Ввод'!$D$90,$B14)+1))/Настройки!$E$16*100)</f>
        <v>0</v>
      </c>
      <c r="CH14" s="67" t="n">
        <f aca="false">IF(OR($D14=1,MONTH($B14)&lt;&gt;MONTH(StartDate),'У10 Ввод'!$D$91="",'У10 Ввод'!$E$91="",'У10 Ввод'!$D$91&gt;$B14),0,MAX(0,MIN(1,'У10 Ввод'!$E$91-NETWORKDAYS('У10 Ввод'!$D$91,$B14)+1))/Настройки!$E$16*100)</f>
        <v>0</v>
      </c>
      <c r="CI14" s="67" t="n">
        <f aca="false">IF(OR($D14=1,MONTH($B14)&lt;&gt;MONTH(StartDate),'У10 Ввод'!$D$92="",'У10 Ввод'!$E$92="",'У10 Ввод'!$D$92&gt;$B14),0,MAX(0,MIN(1,'У10 Ввод'!$E$92-NETWORKDAYS('У10 Ввод'!$D$92,$B14)+1))/Настройки!$E$16*100)</f>
        <v>0</v>
      </c>
      <c r="CJ14" s="67" t="n">
        <f aca="false">IF(OR($D14=1,MONTH($B14)&lt;&gt;MONTH(StartDate),'У10 Ввод'!$D$93="",'У10 Ввод'!$E$93="",'У10 Ввод'!$D$93&gt;$B14),0,MAX(0,MIN(1,'У10 Ввод'!$E$93-NETWORKDAYS('У10 Ввод'!$D$93,$B14)+1))/Настройки!$E$16*100)</f>
        <v>0</v>
      </c>
      <c r="CK14" s="67" t="n">
        <f aca="false">IF(OR($D14=1,MONTH($B14)&lt;&gt;MONTH(StartDate),'У10 Ввод'!$D$94="",'У10 Ввод'!$E$94="",'У10 Ввод'!$D$94&gt;$B14),0,MAX(0,MIN(1,'У10 Ввод'!$E$94-NETWORKDAYS('У10 Ввод'!$D$94,$B14)+1))/Настройки!$E$16*100)</f>
        <v>0</v>
      </c>
      <c r="CL14" s="67" t="n">
        <f aca="false">IF(OR($D14=1,MONTH($B14)&lt;&gt;MONTH(StartDate),'У10 Ввод'!$D$95="",'У10 Ввод'!$E$95="",'У10 Ввод'!$D$95&gt;$B14),0,MAX(0,MIN(1,'У10 Ввод'!$E$95-NETWORKDAYS('У10 Ввод'!$D$95,$B14)+1))/Настройки!$E$16*100)</f>
        <v>0</v>
      </c>
      <c r="CM14" s="67" t="n">
        <f aca="false">IF(OR($D14=1,MONTH($B14)&lt;&gt;MONTH(StartDate),'У10 Ввод'!$D$96="",'У10 Ввод'!$E$96="",'У10 Ввод'!$D$96&gt;$B14),0,MAX(0,MIN(1,'У10 Ввод'!$E$96-NETWORKDAYS('У10 Ввод'!$D$96,$B14)+1))/Настройки!$E$16*100)</f>
        <v>0</v>
      </c>
      <c r="CN14" s="67" t="n">
        <f aca="false">IF(OR($D14=1,MONTH($B14)&lt;&gt;MONTH(StartDate),'У10 Ввод'!$D$97="",'У10 Ввод'!$E$97="",'У10 Ввод'!$D$97&gt;$B14),0,MAX(0,MIN(1,'У10 Ввод'!$E$97-NETWORKDAYS('У10 Ввод'!$D$97,$B14)+1))/Настройки!$E$16*100)</f>
        <v>0</v>
      </c>
      <c r="CO14" s="67" t="n">
        <f aca="false">IF(OR($D14=1,MONTH($B14)&lt;&gt;MONTH(StartDate),'У10 Ввод'!$D$98="",'У10 Ввод'!$E$98="",'У10 Ввод'!$D$98&gt;$B14),0,MAX(0,MIN(1,'У10 Ввод'!$E$98-NETWORKDAYS('У10 Ввод'!$D$98,$B14)+1))/Настройки!$E$16*100)</f>
        <v>0</v>
      </c>
      <c r="CP14" s="67" t="n">
        <f aca="false">IF(OR($D14=1,MONTH($B14)&lt;&gt;MONTH(StartDate),'У10 Ввод'!$D$99="",'У10 Ввод'!$E$99="",'У10 Ввод'!$D$99&gt;$B14),0,MAX(0,MIN(1,'У10 Ввод'!$E$99-NETWORKDAYS('У10 Ввод'!$D$99,$B14)+1))/Настройки!$E$16*100)</f>
        <v>0</v>
      </c>
      <c r="CQ14" s="67" t="n">
        <f aca="false">IF(OR($D14=1,MONTH($B14)&lt;&gt;MONTH(StartDate),'У10 Ввод'!$D$100="",'У10 Ввод'!$E$100="",'У10 Ввод'!$D$100&gt;$B14),0,MAX(0,MIN(1,'У10 Ввод'!$E$100-NETWORKDAYS('У10 Ввод'!$D$100,$B14)+1))/Настройки!$E$16*100)</f>
        <v>0</v>
      </c>
      <c r="CR14" s="67" t="n">
        <f aca="false">IF(OR($D14=1,MONTH($B14)&lt;&gt;MONTH(StartDate),'У10 Ввод'!$D$101="",'У10 Ввод'!$E$101="",'У10 Ввод'!$D$101&gt;$B14),0,MAX(0,MIN(1,'У10 Ввод'!$E$101-NETWORKDAYS('У10 Ввод'!$D$101,$B14)+1))/Настройки!$E$16*100)</f>
        <v>0</v>
      </c>
      <c r="CS14" s="67" t="n">
        <f aca="false">IF(OR($D14=1,MONTH($B14)&lt;&gt;MONTH(StartDate),'У10 Ввод'!$D$102="",'У10 Ввод'!$E$102="",'У10 Ввод'!$D$102&gt;$B14),0,MAX(0,MIN(1,'У10 Ввод'!$E$102-NETWORKDAYS('У10 Ввод'!$D$102,$B14)+1))/Настройки!$E$16*100)</f>
        <v>0</v>
      </c>
      <c r="CT14" s="67" t="n">
        <f aca="false">IF(OR($D14=1,MONTH($B14)&lt;&gt;MONTH(StartDate),'У10 Ввод'!$D$103="",'У10 Ввод'!$E$103="",'У10 Ввод'!$D$103&gt;$B14),0,MAX(0,MIN(1,'У10 Ввод'!$E$103-NETWORKDAYS('У10 Ввод'!$D$103,$B14)+1))/Настройки!$E$16*100)</f>
        <v>0</v>
      </c>
      <c r="CU14" s="67" t="n">
        <f aca="false">IF(OR($D14=1,MONTH($B14)&lt;&gt;MONTH(StartDate),'У10 Ввод'!$D$104="",'У10 Ввод'!$E$104="",'У10 Ввод'!$D$104&gt;$B14),0,MAX(0,MIN(1,'У10 Ввод'!$E$104-NETWORKDAYS('У10 Ввод'!$D$104,$B14)+1))/Настройки!$E$16*100)</f>
        <v>0</v>
      </c>
      <c r="CV14" s="67" t="n">
        <f aca="false">IF(OR($D14=1,MONTH($B14)&lt;&gt;MONTH(StartDate),'У10 Ввод'!$D$105="",'У10 Ввод'!$E$105="",'У10 Ввод'!$D$105&gt;$B14),0,MAX(0,MIN(1,'У10 Ввод'!$E$105-NETWORKDAYS('У10 Ввод'!$D$105,$B14)+1))/Настройки!$E$16*100)</f>
        <v>0</v>
      </c>
      <c r="CW14" s="67" t="n">
        <f aca="false">IF(OR($D14=1,MONTH($B14)&lt;&gt;MONTH(StartDate),'У10 Ввод'!$D$106="",'У10 Ввод'!$E$106="",'У10 Ввод'!$D$106&gt;$B14),0,MAX(0,MIN(1,'У10 Ввод'!$E$106-NETWORKDAYS('У10 Ввод'!$D$106,$B14)+1))/Настройки!$E$16*100)</f>
        <v>0</v>
      </c>
      <c r="CX14" s="67" t="n">
        <f aca="false">IF(OR($D14=1,MONTH($B14)&lt;&gt;MONTH(StartDate),'У10 Ввод'!$D$107="",'У10 Ввод'!$E$107="",'У10 Ввод'!$D$107&gt;$B14),0,MAX(0,MIN(1,'У10 Ввод'!$E$107-NETWORKDAYS('У10 Ввод'!$D$107,$B14)+1))/Настройки!$E$16*100)</f>
        <v>0</v>
      </c>
      <c r="CY14" s="67" t="n">
        <f aca="false">IF(OR($D14=1,MONTH($B14)&lt;&gt;MONTH(StartDate),'У10 Ввод'!$D$108="",'У10 Ввод'!$E$108="",'У10 Ввод'!$D$108&gt;$B14),0,MAX(0,MIN(1,'У10 Ввод'!$E$108-NETWORKDAYS('У10 Ввод'!$D$108,$B14)+1))/Настройки!$E$16*100)</f>
        <v>0</v>
      </c>
      <c r="CZ14" s="67" t="n">
        <f aca="false">IF(OR($D14=1,MONTH($B14)&lt;&gt;MONTH(StartDate),'У10 Ввод'!$D$109="",'У10 Ввод'!$E$109="",'У10 Ввод'!$D$109&gt;$B14),0,MAX(0,MIN(1,'У10 Ввод'!$E$109-NETWORKDAYS('У10 Ввод'!$D$109,$B14)+1))/Настройки!$E$16*100)</f>
        <v>0</v>
      </c>
      <c r="DA14" s="67" t="n">
        <f aca="false">IF(OR($D14=1,MONTH($B14)&lt;&gt;MONTH(StartDate),'У10 Ввод'!$D$110="",'У10 Ввод'!$E$110="",'У10 Ввод'!$D$110&gt;$B14),0,MAX(0,MIN(1,'У10 Ввод'!$E$110-NETWORKDAYS('У10 Ввод'!$D$110,$B14)+1))/Настройки!$E$16*100)</f>
        <v>0</v>
      </c>
      <c r="DB14" s="67" t="n">
        <f aca="false">IF(OR($D14=1,MONTH($B14)&lt;&gt;MONTH(StartDate),'У10 Ввод'!$D$111="",'У10 Ввод'!$E$111="",'У10 Ввод'!$D$111&gt;$B14),0,MAX(0,MIN(1,'У10 Ввод'!$E$111-NETWORKDAYS('У10 Ввод'!$D$111,$B14)+1))/Настройки!$E$16*100)</f>
        <v>0</v>
      </c>
      <c r="DC14" s="67" t="n">
        <f aca="false">IF(OR($D14=1,MONTH($B14)&lt;&gt;MONTH(StartDate),'У10 Ввод'!$D$112="",'У10 Ввод'!$E$112="",'У10 Ввод'!$D$112&gt;$B14),0,MAX(0,MIN(1,'У10 Ввод'!$E$112-NETWORKDAYS('У10 Ввод'!$D$112,$B14)+1))/Настройки!$E$16*100)</f>
        <v>0</v>
      </c>
      <c r="DD14" s="67" t="n">
        <f aca="false">IF(OR($D14=1,MONTH($B14)&lt;&gt;MONTH(StartDate),'У10 Ввод'!$D$113="",'У10 Ввод'!$E$113="",'У10 Ввод'!$D$113&gt;$B14),0,MAX(0,MIN(1,'У10 Ввод'!$E$113-NETWORKDAYS('У10 Ввод'!$D$113,$B14)+1))/Настройки!$E$16*100)</f>
        <v>0</v>
      </c>
      <c r="DE14" s="67" t="n">
        <f aca="false">IF(OR($D14=1,MONTH($B14)&lt;&gt;MONTH(StartDate),'У10 Ввод'!$D$114="",'У10 Ввод'!$E$114="",'У10 Ввод'!$D$114&gt;$B14),0,MAX(0,MIN(1,'У10 Ввод'!$E$114-NETWORKDAYS('У10 Ввод'!$D$114,$B14)+1))/Настройки!$E$16*100)</f>
        <v>0</v>
      </c>
      <c r="DF14" s="67" t="n">
        <f aca="false">IF(OR($D14=1,MONTH($B14)&lt;&gt;MONTH(StartDate),'У10 Ввод'!$D$115="",'У10 Ввод'!$E$115="",'У10 Ввод'!$D$115&gt;$B14),0,MAX(0,MIN(1,'У10 Ввод'!$E$115-NETWORKDAYS('У10 Ввод'!$D$115,$B14)+1))/Настройки!$E$16*100)</f>
        <v>0</v>
      </c>
      <c r="DG14" s="67" t="n">
        <f aca="false">IF(OR($D14=1,MONTH($B14)&lt;&gt;MONTH(StartDate),'У10 Ввод'!$D$116="",'У10 Ввод'!$E$116="",'У10 Ввод'!$D$116&gt;$B14),0,MAX(0,MIN(1,'У10 Ввод'!$E$116-NETWORKDAYS('У10 Ввод'!$D$116,$B14)+1))/Настройки!$E$16*100)</f>
        <v>0</v>
      </c>
      <c r="DH14" s="67" t="n">
        <f aca="false">IF(OR($D14=1,MONTH($B14)&lt;&gt;MONTH(StartDate),'У10 Ввод'!$D$117="",'У10 Ввод'!$E$117="",'У10 Ввод'!$D$117&gt;$B14),0,MAX(0,MIN(1,'У10 Ввод'!$E$117-NETWORKDAYS('У10 Ввод'!$D$117,$B14)+1))/Настройки!$E$16*100)</f>
        <v>0</v>
      </c>
      <c r="DI14" s="67" t="n">
        <f aca="false">IF(OR($D14=1,MONTH($B14)&lt;&gt;MONTH(StartDate),'У10 Ввод'!$D$118="",'У10 Ввод'!$E$118="",'У10 Ввод'!$D$118&gt;$B14),0,MAX(0,MIN(1,'У10 Ввод'!$E$118-NETWORKDAYS('У10 Ввод'!$D$118,$B14)+1))/Настройки!$E$16*100)</f>
        <v>0</v>
      </c>
      <c r="DJ14" s="67" t="n">
        <f aca="false">IF(OR($D14=1,MONTH($B14)&lt;&gt;MONTH(StartDate),'У10 Ввод'!$D$119="",'У10 Ввод'!$E$119="",'У10 Ввод'!$D$119&gt;$B14),0,MAX(0,MIN(1,'У10 Ввод'!$E$119-NETWORKDAYS('У10 Ввод'!$D$119,$B14)+1))/Настройки!$E$16*100)</f>
        <v>0</v>
      </c>
      <c r="DK14" s="67" t="n">
        <f aca="false">IF(OR($D14=1,MONTH($B14)&lt;&gt;MONTH(StartDate),'У10 Ввод'!$D$120="",'У10 Ввод'!$E$120="",'У10 Ввод'!$D$120&gt;$B14),0,MAX(0,MIN(1,'У10 Ввод'!$E$120-NETWORKDAYS('У10 Ввод'!$D$120,$B14)+1))/Настройки!$E$16*100)</f>
        <v>0</v>
      </c>
      <c r="DL14" s="67" t="n">
        <f aca="false">IF(OR($D14=1,MONTH($B14)&lt;&gt;MONTH(StartDate),'У10 Ввод'!$D$121="",'У10 Ввод'!$E$121="",'У10 Ввод'!$D$121&gt;$B14),0,MAX(0,MIN(1,'У10 Ввод'!$E$121-NETWORKDAYS('У10 Ввод'!$D$121,$B14)+1))/Настройки!$E$16*100)</f>
        <v>0</v>
      </c>
      <c r="DM14" s="67" t="n">
        <f aca="false">IF(OR($D14=1,MONTH($B14)&lt;&gt;MONTH(StartDate),'У10 Ввод'!$D$122="",'У10 Ввод'!$E$122="",'У10 Ввод'!$D$122&gt;$B14),0,MAX(0,MIN(1,'У10 Ввод'!$E$122-NETWORKDAYS('У10 Ввод'!$D$122,$B14)+1))/Настройки!$E$16*100)</f>
        <v>0</v>
      </c>
      <c r="DN14" s="67" t="n">
        <f aca="false">IF(OR($D14=1,MONTH($B14)&lt;&gt;MONTH(StartDate),'У10 Ввод'!$D$123="",'У10 Ввод'!$E$123="",'У10 Ввод'!$D$123&gt;$B14),0,MAX(0,MIN(1,'У10 Ввод'!$E$123-NETWORKDAYS('У10 Ввод'!$D$123,$B14)+1))/Настройки!$E$16*100)</f>
        <v>0</v>
      </c>
      <c r="DO14" s="67" t="n">
        <f aca="false">IF(OR($D14=1,MONTH($B14)&lt;&gt;MONTH(StartDate),'У10 Ввод'!$D$124="",'У10 Ввод'!$E$124="",'У10 Ввод'!$D$124&gt;$B14),0,MAX(0,MIN(1,'У10 Ввод'!$E$124-NETWORKDAYS('У10 Ввод'!$D$124,$B14)+1))/Настройки!$E$16*100)</f>
        <v>0</v>
      </c>
      <c r="DP14" s="67" t="n">
        <f aca="false">IF(OR($D14=1,MONTH($B14)&lt;&gt;MONTH(StartDate),'У10 Ввод'!$D$125="",'У10 Ввод'!$E$125="",'У10 Ввод'!$D$125&gt;$B14),0,MAX(0,MIN(1,'У10 Ввод'!$E$125-NETWORKDAYS('У10 Ввод'!$D$125,$B14)+1))/Настройки!$E$16*100)</f>
        <v>0</v>
      </c>
      <c r="DQ14" s="67" t="n">
        <f aca="false">IF(OR($D14=1,MONTH($B14)&lt;&gt;MONTH(StartDate),'У10 Ввод'!$D$126="",'У10 Ввод'!$E$126="",'У10 Ввод'!$D$126&gt;$B14),0,MAX(0,MIN(1,'У10 Ввод'!$E$126-NETWORKDAYS('У10 Ввод'!$D$126,$B14)+1))/Настройки!$E$16*100)</f>
        <v>0</v>
      </c>
      <c r="DR14" s="67" t="n">
        <f aca="false">IF(OR($D14=1,MONTH($B14)&lt;&gt;MONTH(StartDate),'У10 Ввод'!$D$127="",'У10 Ввод'!$E$127="",'У10 Ввод'!$D$127&gt;$B14),0,MAX(0,MIN(1,'У10 Ввод'!$E$127-NETWORKDAYS('У10 Ввод'!$D$127,$B14)+1))/Настройки!$E$16*100)</f>
        <v>0</v>
      </c>
      <c r="DS14" s="67" t="n">
        <f aca="false">IF(OR($D14=1,MONTH($B14)&lt;&gt;MONTH(StartDate),'У10 Ввод'!$D$128="",'У10 Ввод'!$E$128="",'У10 Ввод'!$D$128&gt;$B14),0,MAX(0,MIN(1,'У10 Ввод'!$E$128-NETWORKDAYS('У10 Ввод'!$D$128,$B14)+1))/Настройки!$E$16*100)</f>
        <v>0</v>
      </c>
      <c r="DT14" s="67" t="n">
        <f aca="false">IF(OR($D14=1,MONTH($B14)&lt;&gt;MONTH(StartDate),'У10 Ввод'!$D$129="",'У10 Ввод'!$E$129="",'У10 Ввод'!$D$129&gt;$B14),0,MAX(0,MIN(1,'У10 Ввод'!$E$129-NETWORKDAYS('У10 Ввод'!$D$129,$B14)+1))/Настройки!$E$16*100)</f>
        <v>0</v>
      </c>
      <c r="DU14" s="67" t="n">
        <f aca="false">IF(OR($D14=1,MONTH($B14)&lt;&gt;MONTH(StartDate),'У10 Ввод'!$D$130="",'У10 Ввод'!$E$130="",'У10 Ввод'!$D$130&gt;$B14),0,MAX(0,MIN(1,'У10 Ввод'!$E$130-NETWORKDAYS('У10 Ввод'!$D$130,$B14)+1))/Настройки!$E$16*100)</f>
        <v>0</v>
      </c>
      <c r="DV14" s="67" t="n">
        <f aca="false">IF(OR($D14=1,MONTH($B14)&lt;&gt;MONTH(StartDate),'У10 Ввод'!$D$131="",'У10 Ввод'!$E$131="",'У10 Ввод'!$D$131&gt;$B14),0,MAX(0,MIN(1,'У10 Ввод'!$E$131-NETWORKDAYS('У10 Ввод'!$D$131,$B14)+1))/Настройки!$E$16*100)</f>
        <v>0</v>
      </c>
      <c r="DW14" s="67" t="n">
        <f aca="false">IF(OR($D14=1,MONTH($B14)&lt;&gt;MONTH(StartDate),'У10 Ввод'!$D$132="",'У10 Ввод'!$E$132="",'У10 Ввод'!$D$132&gt;$B14),0,MAX(0,MIN(1,'У10 Ввод'!$E$132-NETWORKDAYS('У10 Ввод'!$D$132,$B14)+1))/Настройки!$E$16*100)</f>
        <v>0</v>
      </c>
      <c r="DX14" s="67" t="n">
        <f aca="false">IF(OR($D14=1,MONTH($B14)&lt;&gt;MONTH(StartDate),'У10 Ввод'!$D$133="",'У10 Ввод'!$E$133="",'У10 Ввод'!$D$133&gt;$B14),0,MAX(0,MIN(1,'У10 Ввод'!$E$133-NETWORKDAYS('У10 Ввод'!$D$133,$B14)+1))/Настройки!$E$16*100)</f>
        <v>0</v>
      </c>
      <c r="DY14" s="67" t="n">
        <f aca="false">IF(OR($D14=1,MONTH($B14)&lt;&gt;MONTH(StartDate),'У10 Ввод'!$D$134="",'У10 Ввод'!$E$134="",'У10 Ввод'!$D$134&gt;$B14),0,MAX(0,MIN(1,'У10 Ввод'!$E$134-NETWORKDAYS('У10 Ввод'!$D$134,$B14)+1))/Настройки!$E$16*100)</f>
        <v>0</v>
      </c>
      <c r="DZ14" s="67" t="n">
        <f aca="false">IF(OR($D14=1,MONTH($B14)&lt;&gt;MONTH(StartDate),'У10 Ввод'!$D$135="",'У10 Ввод'!$E$135="",'У10 Ввод'!$D$135&gt;$B14),0,MAX(0,MIN(1,'У10 Ввод'!$E$135-NETWORKDAYS('У10 Ввод'!$D$135,$B14)+1))/Настройки!$E$16*100)</f>
        <v>0</v>
      </c>
      <c r="EA14" s="67" t="n">
        <f aca="false">IF(OR($D14=1,MONTH($B14)&lt;&gt;MONTH(StartDate),'У10 Ввод'!$D$136="",'У10 Ввод'!$E$136="",'У10 Ввод'!$D$136&gt;$B14),0,MAX(0,MIN(1,'У10 Ввод'!$E$136-NETWORKDAYS('У10 Ввод'!$D$136,$B14)+1))/Настройки!$E$16*100)</f>
        <v>0</v>
      </c>
      <c r="EB14" s="67" t="n">
        <f aca="false">IF(OR($D14=1,MONTH($B14)&lt;&gt;MONTH(StartDate),'У10 Ввод'!$D$137="",'У10 Ввод'!$E$137="",'У10 Ввод'!$D$137&gt;$B14),0,MAX(0,MIN(1,'У10 Ввод'!$E$137-NETWORKDAYS('У10 Ввод'!$D$137,$B14)+1))/Настройки!$E$16*100)</f>
        <v>0</v>
      </c>
      <c r="EC14" s="67" t="n">
        <f aca="false">IF(OR($D14=1,MONTH($B14)&lt;&gt;MONTH(StartDate),'У10 Ввод'!$D$138="",'У10 Ввод'!$E$138="",'У10 Ввод'!$D$138&gt;$B14),0,MAX(0,MIN(1,'У10 Ввод'!$E$138-NETWORKDAYS('У10 Ввод'!$D$138,$B14)+1))/Настройки!$E$16*100)</f>
        <v>0</v>
      </c>
      <c r="ED14" s="67" t="n">
        <f aca="false">IF(OR($D14=1,MONTH($B14)&lt;&gt;MONTH(StartDate),'У10 Ввод'!$D$139="",'У10 Ввод'!$E$139="",'У10 Ввод'!$D$139&gt;$B14),0,MAX(0,MIN(1,'У10 Ввод'!$E$139-NETWORKDAYS('У10 Ввод'!$D$139,$B14)+1))/Настройки!$E$16*100)</f>
        <v>0</v>
      </c>
      <c r="EE14" s="67" t="n">
        <f aca="false">IF(OR($D14=1,MONTH($B14)&lt;&gt;MONTH(StartDate),'У10 Ввод'!$D$140="",'У10 Ввод'!$E$140="",'У10 Ввод'!$D$140&gt;$B14),0,MAX(0,MIN(1,'У10 Ввод'!$E$140-NETWORKDAYS('У10 Ввод'!$D$140,$B14)+1))/Настройки!$E$16*100)</f>
        <v>0</v>
      </c>
      <c r="EF14" s="67" t="n">
        <f aca="false">IF(OR($D14=1,MONTH($B14)&lt;&gt;MONTH(StartDate),'У10 Ввод'!$D$141="",'У10 Ввод'!$E$141="",'У10 Ввод'!$D$141&gt;$B14),0,MAX(0,MIN(1,'У10 Ввод'!$E$141-NETWORKDAYS('У10 Ввод'!$D$141,$B14)+1))/Настройки!$E$16*100)</f>
        <v>0</v>
      </c>
      <c r="EG14" s="67" t="n">
        <f aca="false">IF(OR($D14=1,MONTH($B14)&lt;&gt;MONTH(StartDate),'У10 Ввод'!$D$142="",'У10 Ввод'!$E$142="",'У10 Ввод'!$D$142&gt;$B14),0,MAX(0,MIN(1,'У10 Ввод'!$E$142-NETWORKDAYS('У10 Ввод'!$D$142,$B14)+1))/Настройки!$E$16*100)</f>
        <v>0</v>
      </c>
      <c r="EH14" s="67" t="n">
        <f aca="false">IF(OR($D14=1,MONTH($B14)&lt;&gt;MONTH(StartDate),'У10 Ввод'!$D$143="",'У10 Ввод'!$E$143="",'У10 Ввод'!$D$143&gt;$B14),0,MAX(0,MIN(1,'У10 Ввод'!$E$143-NETWORKDAYS('У10 Ввод'!$D$143,$B14)+1))/Настройки!$E$16*100)</f>
        <v>0</v>
      </c>
      <c r="EI14" s="67" t="n">
        <f aca="false">IF(OR($D14=1,MONTH($B14)&lt;&gt;MONTH(StartDate),'У10 Ввод'!$D$144="",'У10 Ввод'!$E$144="",'У10 Ввод'!$D$144&gt;$B14),0,MAX(0,MIN(1,'У10 Ввод'!$E$144-NETWORKDAYS('У10 Ввод'!$D$144,$B14)+1))/Настройки!$E$16*100)</f>
        <v>0</v>
      </c>
      <c r="EJ14" s="67" t="n">
        <f aca="false">IF(OR($D14=1,MONTH($B14)&lt;&gt;MONTH(StartDate),'У10 Ввод'!$D$145="",'У10 Ввод'!$E$145="",'У10 Ввод'!$D$145&gt;$B14),0,MAX(0,MIN(1,'У10 Ввод'!$E$145-NETWORKDAYS('У10 Ввод'!$D$145,$B14)+1))/Настройки!$E$16*100)</f>
        <v>0</v>
      </c>
      <c r="EK14" s="67" t="n">
        <f aca="false">IF(OR($D14=1,MONTH($B14)&lt;&gt;MONTH(StartDate),'У10 Ввод'!$D$146="",'У10 Ввод'!$E$146="",'У10 Ввод'!$D$146&gt;$B14),0,MAX(0,MIN(1,'У10 Ввод'!$E$146-NETWORKDAYS('У10 Ввод'!$D$146,$B14)+1))/Настройки!$E$16*100)</f>
        <v>0</v>
      </c>
      <c r="EL14" s="67" t="n">
        <f aca="false">IF(OR($D14=1,MONTH($B14)&lt;&gt;MONTH(StartDate),'У10 Ввод'!$D$147="",'У10 Ввод'!$E$147="",'У10 Ввод'!$D$147&gt;$B14),0,MAX(0,MIN(1,'У10 Ввод'!$E$147-NETWORKDAYS('У10 Ввод'!$D$147,$B14)+1))/Настройки!$E$16*100)</f>
        <v>0</v>
      </c>
      <c r="EM14" s="67" t="n">
        <f aca="false">IF(OR($D14=1,MONTH($B14)&lt;&gt;MONTH(StartDate),'У10 Ввод'!$D$148="",'У10 Ввод'!$E$148="",'У10 Ввод'!$D$148&gt;$B14),0,MAX(0,MIN(1,'У10 Ввод'!$E$148-NETWORKDAYS('У10 Ввод'!$D$148,$B14)+1))/Настройки!$E$16*100)</f>
        <v>0</v>
      </c>
      <c r="EN14" s="67" t="n">
        <f aca="false">IF(OR($D14=1,MONTH($B14)&lt;&gt;MONTH(StartDate),'У10 Ввод'!$D$149="",'У10 Ввод'!$E$149="",'У10 Ввод'!$D$149&gt;$B14),0,MAX(0,MIN(1,'У10 Ввод'!$E$149-NETWORKDAYS('У10 Ввод'!$D$149,$B14)+1))/Настройки!$E$16*100)</f>
        <v>0</v>
      </c>
      <c r="EO14" s="67" t="n">
        <f aca="false">IF(OR($D14=1,MONTH($B14)&lt;&gt;MONTH(StartDate),'У10 Ввод'!$D$150="",'У10 Ввод'!$E$150="",'У10 Ввод'!$D$150&gt;$B14),0,MAX(0,MIN(1,'У10 Ввод'!$E$150-NETWORKDAYS('У10 Ввод'!$D$150,$B14)+1))/Настройки!$E$16*100)</f>
        <v>0</v>
      </c>
      <c r="EP14" s="67" t="n">
        <f aca="false">IF(OR($D14=1,MONTH($B14)&lt;&gt;MONTH(StartDate),'У10 Ввод'!$D$151="",'У10 Ввод'!$E$151="",'У10 Ввод'!$D$151&gt;$B14),0,MAX(0,MIN(1,'У10 Ввод'!$E$151-NETWORKDAYS('У10 Ввод'!$D$151,$B14)+1))/Настройки!$E$16*100)</f>
        <v>0</v>
      </c>
      <c r="EQ14" s="67" t="n">
        <f aca="false">IF(OR($D14=1,MONTH($B14)&lt;&gt;MONTH(StartDate),'У10 Ввод'!$D$152="",'У10 Ввод'!$E$152="",'У10 Ввод'!$D$152&gt;$B14),0,MAX(0,MIN(1,'У10 Ввод'!$E$152-NETWORKDAYS('У10 Ввод'!$D$152,$B14)+1))/Настройки!$E$16*100)</f>
        <v>0</v>
      </c>
      <c r="ER14" s="67" t="n">
        <f aca="false">IF(OR($D14=1,MONTH($B14)&lt;&gt;MONTH(StartDate),'У10 Ввод'!$D$153="",'У10 Ввод'!$E$153="",'У10 Ввод'!$D$153&gt;$B14),0,MAX(0,MIN(1,'У10 Ввод'!$E$153-NETWORKDAYS('У10 Ввод'!$D$153,$B14)+1))/Настройки!$E$16*100)</f>
        <v>0</v>
      </c>
      <c r="ES14" s="67" t="n">
        <f aca="false">IF(OR($D14=1,MONTH($B14)&lt;&gt;MONTH(StartDate),'У10 Ввод'!$D$154="",'У10 Ввод'!$E$154="",'У10 Ввод'!$D$154&gt;$B14),0,MAX(0,MIN(1,'У10 Ввод'!$E$154-NETWORKDAYS('У10 Ввод'!$D$154,$B14)+1))/Настройки!$E$16*100)</f>
        <v>0</v>
      </c>
      <c r="ET14" s="67" t="n">
        <f aca="false">IF(OR($D14=1,MONTH($B14)&lt;&gt;MONTH(StartDate),'У10 Ввод'!$D$155="",'У10 Ввод'!$E$155="",'У10 Ввод'!$D$155&gt;$B14),0,MAX(0,MIN(1,'У10 Ввод'!$E$155-NETWORKDAYS('У10 Ввод'!$D$155,$B14)+1))/Настройки!$E$16*100)</f>
        <v>0</v>
      </c>
      <c r="EU14" s="67" t="n">
        <f aca="false">IF(OR($D14=1,MONTH($B14)&lt;&gt;MONTH(StartDate),'У10 Ввод'!$D$156="",'У10 Ввод'!$E$156="",'У10 Ввод'!$D$156&gt;$B14),0,MAX(0,MIN(1,'У10 Ввод'!$E$156-NETWORKDAYS('У10 Ввод'!$D$156,$B14)+1))/Настройки!$E$16*100)</f>
        <v>0</v>
      </c>
      <c r="EV14" s="67" t="n">
        <f aca="false">IF(OR($D14=1,MONTH($B14)&lt;&gt;MONTH(StartDate),'У10 Ввод'!$D$157="",'У10 Ввод'!$E$157="",'У10 Ввод'!$D$157&gt;$B14),0,MAX(0,MIN(1,'У10 Ввод'!$E$157-NETWORKDAYS('У10 Ввод'!$D$157,$B14)+1))/Настройки!$E$16*100)</f>
        <v>0</v>
      </c>
      <c r="EW14" s="67" t="n">
        <f aca="false">IF(OR($D14=1,MONTH($B14)&lt;&gt;MONTH(StartDate),'У10 Ввод'!$D$158="",'У10 Ввод'!$E$158="",'У10 Ввод'!$D$158&gt;$B14),0,MAX(0,MIN(1,'У10 Ввод'!$E$158-NETWORKDAYS('У10 Ввод'!$D$158,$B14)+1))/Настройки!$E$16*100)</f>
        <v>0</v>
      </c>
      <c r="EX14" s="67" t="n">
        <f aca="false">IF(OR($D14=1,MONTH($B14)&lt;&gt;MONTH(StartDate),'У10 Ввод'!$D$159="",'У10 Ввод'!$E$159="",'У10 Ввод'!$D$159&gt;$B14),0,MAX(0,MIN(1,'У10 Ввод'!$E$159-NETWORKDAYS('У10 Ввод'!$D$159,$B14)+1))/Настройки!$E$16*100)</f>
        <v>0</v>
      </c>
      <c r="EY14" s="67" t="n">
        <f aca="false">IF(OR($D14=1,MONTH($B14)&lt;&gt;MONTH(StartDate),'У10 Ввод'!$D$160="",'У10 Ввод'!$E$160="",'У10 Ввод'!$D$160&gt;$B14),0,MAX(0,MIN(1,'У10 Ввод'!$E$160-NETWORKDAYS('У10 Ввод'!$D$160,$B14)+1))/Настройки!$E$16*100)</f>
        <v>0</v>
      </c>
      <c r="EZ14" s="67" t="n">
        <f aca="false">IF(OR($D14=1,MONTH($B14)&lt;&gt;MONTH(StartDate),'У10 Ввод'!$D$161="",'У10 Ввод'!$E$161="",'У10 Ввод'!$D$161&gt;$B14),0,MAX(0,MIN(1,'У10 Ввод'!$E$161-NETWORKDAYS('У10 Ввод'!$D$161,$B14)+1))/Настройки!$E$16*100)</f>
        <v>0</v>
      </c>
      <c r="FA14" s="67" t="n">
        <f aca="false">IF(OR($D14=1,MONTH($B14)&lt;&gt;MONTH(StartDate),'У10 Ввод'!$D$162="",'У10 Ввод'!$E$162="",'У10 Ввод'!$D$162&gt;$B14),0,MAX(0,MIN(1,'У10 Ввод'!$E$162-NETWORKDAYS('У10 Ввод'!$D$162,$B14)+1))/Настройки!$E$16*100)</f>
        <v>0</v>
      </c>
      <c r="FB14" s="67" t="n">
        <f aca="false">IF(OR($D14=1,MONTH($B14)&lt;&gt;MONTH(StartDate),'У10 Ввод'!$D$163="",'У10 Ввод'!$E$163="",'У10 Ввод'!$D$163&gt;$B14),0,MAX(0,MIN(1,'У10 Ввод'!$E$163-NETWORKDAYS('У10 Ввод'!$D$163,$B14)+1))/Настройки!$E$16*100)</f>
        <v>0</v>
      </c>
      <c r="FC14" s="67" t="n">
        <f aca="false">IF(OR($D14=1,MONTH($B14)&lt;&gt;MONTH(StartDate),'У10 Ввод'!$D$164="",'У10 Ввод'!$E$164="",'У10 Ввод'!$D$164&gt;$B14),0,MAX(0,MIN(1,'У10 Ввод'!$E$164-NETWORKDAYS('У10 Ввод'!$D$164,$B14)+1))/Настройки!$E$16*100)</f>
        <v>0</v>
      </c>
      <c r="FD14" s="67" t="n">
        <f aca="false">IF(OR($D14=1,MONTH($B14)&lt;&gt;MONTH(StartDate),'У10 Ввод'!$D$165="",'У10 Ввод'!$E$165="",'У10 Ввод'!$D$165&gt;$B14),0,MAX(0,MIN(1,'У10 Ввод'!$E$165-NETWORKDAYS('У10 Ввод'!$D$165,$B14)+1))/Настройки!$E$16*100)</f>
        <v>0</v>
      </c>
      <c r="FE14" s="67" t="n">
        <f aca="false">IF(OR($D14=1,MONTH($B14)&lt;&gt;MONTH(StartDate),'У10 Ввод'!$D$166="",'У10 Ввод'!$E$166="",'У10 Ввод'!$D$166&gt;$B14),0,MAX(0,MIN(1,'У10 Ввод'!$E$166-NETWORKDAYS('У10 Ввод'!$D$166,$B14)+1))/Настройки!$E$16*100)</f>
        <v>0</v>
      </c>
      <c r="FF14" s="67" t="n">
        <f aca="false">IF(OR($D14=1,MONTH($B14)&lt;&gt;MONTH(StartDate),'У10 Ввод'!$D$167="",'У10 Ввод'!$E$167="",'У10 Ввод'!$D$167&gt;$B14),0,MAX(0,MIN(1,'У10 Ввод'!$E$167-NETWORKDAYS('У10 Ввод'!$D$167,$B14)+1))/Настройки!$E$16*100)</f>
        <v>0</v>
      </c>
      <c r="FG14" s="67" t="n">
        <f aca="false">IF(OR($D14=1,MONTH($B14)&lt;&gt;MONTH(StartDate),'У10 Ввод'!$D$168="",'У10 Ввод'!$E$168="",'У10 Ввод'!$D$168&gt;$B14),0,MAX(0,MIN(1,'У10 Ввод'!$E$168-NETWORKDAYS('У10 Ввод'!$D$168,$B14)+1))/Настройки!$E$16*100)</f>
        <v>0</v>
      </c>
      <c r="FH14" s="67" t="n">
        <f aca="false">IF(OR($D14=1,MONTH($B14)&lt;&gt;MONTH(StartDate),'У10 Ввод'!$D$169="",'У10 Ввод'!$E$169="",'У10 Ввод'!$D$169&gt;$B14),0,MAX(0,MIN(1,'У10 Ввод'!$E$169-NETWORKDAYS('У10 Ввод'!$D$169,$B14)+1))/Настройки!$E$16*100)</f>
        <v>0</v>
      </c>
      <c r="FI14" s="67" t="n">
        <f aca="false">IF(OR($D14=1,MONTH($B14)&lt;&gt;MONTH(StartDate),'У10 Ввод'!$D$170="",'У10 Ввод'!$E$170="",'У10 Ввод'!$D$170&gt;$B14),0,MAX(0,MIN(1,'У10 Ввод'!$E$170-NETWORKDAYS('У10 Ввод'!$D$170,$B14)+1))/Настройки!$E$16*100)</f>
        <v>0</v>
      </c>
      <c r="FJ14" s="67" t="n">
        <f aca="false">IF(OR($D14=1,MONTH($B14)&lt;&gt;MONTH(StartDate),'У10 Ввод'!$D$171="",'У10 Ввод'!$E$171="",'У10 Ввод'!$D$171&gt;$B14),0,MAX(0,MIN(1,'У10 Ввод'!$E$171-NETWORKDAYS('У10 Ввод'!$D$171,$B14)+1))/Настройки!$E$16*100)</f>
        <v>0</v>
      </c>
      <c r="FK14" s="67" t="n">
        <f aca="false">IF(OR($D14=1,MONTH($B14)&lt;&gt;MONTH(StartDate),'У10 Ввод'!$D$172="",'У10 Ввод'!$E$172="",'У10 Ввод'!$D$172&gt;$B14),0,MAX(0,MIN(1,'У10 Ввод'!$E$172-NETWORKDAYS('У10 Ввод'!$D$172,$B14)+1))/Настройки!$E$16*100)</f>
        <v>0</v>
      </c>
      <c r="FL14" s="67" t="n">
        <f aca="false">IF(OR($D14=1,MONTH($B14)&lt;&gt;MONTH(StartDate),'У10 Ввод'!$D$173="",'У10 Ввод'!$E$173="",'У10 Ввод'!$D$173&gt;$B14),0,MAX(0,MIN(1,'У10 Ввод'!$E$173-NETWORKDAYS('У10 Ввод'!$D$173,$B14)+1))/Настройки!$E$16*100)</f>
        <v>0</v>
      </c>
      <c r="FM14" s="67" t="n">
        <f aca="false">IF(OR($D14=1,MONTH($B14)&lt;&gt;MONTH(StartDate),'У10 Ввод'!$D$174="",'У10 Ввод'!$E$174="",'У10 Ввод'!$D$174&gt;$B14),0,MAX(0,MIN(1,'У10 Ввод'!$E$174-NETWORKDAYS('У10 Ввод'!$D$174,$B14)+1))/Настройки!$E$16*100)</f>
        <v>0</v>
      </c>
      <c r="FN14" s="67" t="n">
        <f aca="false">IF(OR($D14=1,MONTH($B14)&lt;&gt;MONTH(StartDate),'У10 Ввод'!$D$175="",'У10 Ввод'!$E$175="",'У10 Ввод'!$D$175&gt;$B14),0,MAX(0,MIN(1,'У10 Ввод'!$E$175-NETWORKDAYS('У10 Ввод'!$D$175,$B14)+1))/Настройки!$E$16*100)</f>
        <v>0</v>
      </c>
      <c r="FO14" s="67" t="n">
        <f aca="false">IF(OR($D14=1,MONTH($B14)&lt;&gt;MONTH(StartDate),'У10 Ввод'!$D$176="",'У10 Ввод'!$E$176="",'У10 Ввод'!$D$176&gt;$B14),0,MAX(0,MIN(1,'У10 Ввод'!$E$176-NETWORKDAYS('У10 Ввод'!$D$176,$B14)+1))/Настройки!$E$16*100)</f>
        <v>0</v>
      </c>
      <c r="FP14" s="67" t="n">
        <f aca="false">IF(OR($D14=1,MONTH($B14)&lt;&gt;MONTH(StartDate),'У10 Ввод'!$D$177="",'У10 Ввод'!$E$177="",'У10 Ввод'!$D$177&gt;$B14),0,MAX(0,MIN(1,'У10 Ввод'!$E$177-NETWORKDAYS('У10 Ввод'!$D$177,$B14)+1))/Настройки!$E$16*100)</f>
        <v>0</v>
      </c>
      <c r="FQ14" s="67" t="n">
        <f aca="false">IF(OR($D14=1,MONTH($B14)&lt;&gt;MONTH(StartDate),'У10 Ввод'!$D$178="",'У10 Ввод'!$E$178="",'У10 Ввод'!$D$178&gt;$B14),0,MAX(0,MIN(1,'У10 Ввод'!$E$178-NETWORKDAYS('У10 Ввод'!$D$178,$B14)+1))/Настройки!$E$16*100)</f>
        <v>0</v>
      </c>
      <c r="FR14" s="67" t="n">
        <f aca="false">IF(OR($D14=1,MONTH($B14)&lt;&gt;MONTH(StartDate),'У10 Ввод'!$D$179="",'У10 Ввод'!$E$179="",'У10 Ввод'!$D$179&gt;$B14),0,MAX(0,MIN(1,'У10 Ввод'!$E$179-NETWORKDAYS('У10 Ввод'!$D$179,$B14)+1))/Настройки!$E$16*100)</f>
        <v>0</v>
      </c>
      <c r="FS14" s="67" t="n">
        <f aca="false">IF(OR($D14=1,MONTH($B14)&lt;&gt;MONTH(StartDate),'У10 Ввод'!$D$180="",'У10 Ввод'!$E$180="",'У10 Ввод'!$D$180&gt;$B14),0,MAX(0,MIN(1,'У10 Ввод'!$E$180-NETWORKDAYS('У10 Ввод'!$D$180,$B14)+1))/Настройки!$E$16*100)</f>
        <v>0</v>
      </c>
      <c r="FT14" s="67" t="n">
        <f aca="false">IF(OR($D14=1,MONTH($B14)&lt;&gt;MONTH(StartDate),'У10 Ввод'!$D$181="",'У10 Ввод'!$E$181="",'У10 Ввод'!$D$181&gt;$B14),0,MAX(0,MIN(1,'У10 Ввод'!$E$181-NETWORKDAYS('У10 Ввод'!$D$181,$B14)+1))/Настройки!$E$16*100)</f>
        <v>0</v>
      </c>
      <c r="FU14" s="67" t="n">
        <f aca="false">IF(OR($D14=1,MONTH($B14)&lt;&gt;MONTH(StartDate),'У10 Ввод'!$D$182="",'У10 Ввод'!$E$182="",'У10 Ввод'!$D$182&gt;$B14),0,MAX(0,MIN(1,'У10 Ввод'!$E$182-NETWORKDAYS('У10 Ввод'!$D$182,$B14)+1))/Настройки!$E$16*100)</f>
        <v>0</v>
      </c>
      <c r="FV14" s="67" t="n">
        <f aca="false">IF(OR($D14=1,MONTH($B14)&lt;&gt;MONTH(StartDate),'У10 Ввод'!$D$183="",'У10 Ввод'!$E$183="",'У10 Ввод'!$D$183&gt;$B14),0,MAX(0,MIN(1,'У10 Ввод'!$E$183-NETWORKDAYS('У10 Ввод'!$D$183,$B14)+1))/Настройки!$E$16*100)</f>
        <v>0</v>
      </c>
      <c r="FW14" s="67" t="n">
        <f aca="false">IF(OR($D14=1,MONTH($B14)&lt;&gt;MONTH(StartDate),'У10 Ввод'!$D$184="",'У10 Ввод'!$E$184="",'У10 Ввод'!$D$184&gt;$B14),0,MAX(0,MIN(1,'У10 Ввод'!$E$184-NETWORKDAYS('У10 Ввод'!$D$184,$B14)+1))/Настройки!$E$16*100)</f>
        <v>0</v>
      </c>
      <c r="FX14" s="67" t="n">
        <f aca="false">IF(OR($D14=1,MONTH($B14)&lt;&gt;MONTH(StartDate),'У10 Ввод'!$D$185="",'У10 Ввод'!$E$185="",'У10 Ввод'!$D$185&gt;$B14),0,MAX(0,MIN(1,'У10 Ввод'!$E$185-NETWORKDAYS('У10 Ввод'!$D$185,$B14)+1))/Настройки!$E$16*100)</f>
        <v>0</v>
      </c>
      <c r="FY14" s="67" t="n">
        <f aca="false">IF(OR($D14=1,MONTH($B14)&lt;&gt;MONTH(StartDate),'У10 Ввод'!$D$186="",'У10 Ввод'!$E$186="",'У10 Ввод'!$D$186&gt;$B14),0,MAX(0,MIN(1,'У10 Ввод'!$E$186-NETWORKDAYS('У10 Ввод'!$D$186,$B14)+1))/Настройки!$E$16*100)</f>
        <v>0</v>
      </c>
      <c r="FZ14" s="67" t="n">
        <f aca="false">IF(OR($D14=1,MONTH($B14)&lt;&gt;MONTH(StartDate),'У10 Ввод'!$D$187="",'У10 Ввод'!$E$187="",'У10 Ввод'!$D$187&gt;$B14),0,MAX(0,MIN(1,'У10 Ввод'!$E$187-NETWORKDAYS('У10 Ввод'!$D$187,$B14)+1))/Настройки!$E$16*100)</f>
        <v>0</v>
      </c>
      <c r="GA14" s="67" t="n">
        <f aca="false">IF(OR($D14=1,MONTH($B14)&lt;&gt;MONTH(StartDate),'У10 Ввод'!$D$188="",'У10 Ввод'!$E$188="",'У10 Ввод'!$D$188&gt;$B14),0,MAX(0,MIN(1,'У10 Ввод'!$E$188-NETWORKDAYS('У10 Ввод'!$D$188,$B14)+1))/Настройки!$E$16*100)</f>
        <v>0</v>
      </c>
      <c r="GB14" s="67" t="n">
        <f aca="false">IF(OR($D14=1,MONTH($B14)&lt;&gt;MONTH(StartDate),'У10 Ввод'!$D$189="",'У10 Ввод'!$E$189="",'У10 Ввод'!$D$189&gt;$B14),0,MAX(0,MIN(1,'У10 Ввод'!$E$189-NETWORKDAYS('У10 Ввод'!$D$189,$B14)+1))/Настройки!$E$16*100)</f>
        <v>0</v>
      </c>
      <c r="GC14" s="67" t="n">
        <f aca="false">IF(OR($D14=1,MONTH($B14)&lt;&gt;MONTH(StartDate),'У10 Ввод'!$D$190="",'У10 Ввод'!$E$190="",'У10 Ввод'!$D$190&gt;$B14),0,MAX(0,MIN(1,'У10 Ввод'!$E$190-NETWORKDAYS('У10 Ввод'!$D$190,$B14)+1))/Настройки!$E$16*100)</f>
        <v>0</v>
      </c>
      <c r="GD14" s="67" t="n">
        <f aca="false">IF(OR($D14=1,MONTH($B14)&lt;&gt;MONTH(StartDate),'У10 Ввод'!$D$191="",'У10 Ввод'!$E$191="",'У10 Ввод'!$D$191&gt;$B14),0,MAX(0,MIN(1,'У10 Ввод'!$E$191-NETWORKDAYS('У10 Ввод'!$D$191,$B14)+1))/Настройки!$E$16*100)</f>
        <v>0</v>
      </c>
      <c r="GE14" s="67" t="n">
        <f aca="false">IF(OR($D14=1,MONTH($B14)&lt;&gt;MONTH(StartDate),'У10 Ввод'!$D$192="",'У10 Ввод'!$E$192="",'У10 Ввод'!$D$192&gt;$B14),0,MAX(0,MIN(1,'У10 Ввод'!$E$192-NETWORKDAYS('У10 Ввод'!$D$192,$B14)+1))/Настройки!$E$16*100)</f>
        <v>0</v>
      </c>
      <c r="GF14" s="67" t="n">
        <f aca="false">IF(OR($D14=1,MONTH($B14)&lt;&gt;MONTH(StartDate),'У10 Ввод'!$D$193="",'У10 Ввод'!$E$193="",'У10 Ввод'!$D$193&gt;$B14),0,MAX(0,MIN(1,'У10 Ввод'!$E$193-NETWORKDAYS('У10 Ввод'!$D$193,$B14)+1))/Настройки!$E$16*100)</f>
        <v>0</v>
      </c>
      <c r="GG14" s="67" t="n">
        <f aca="false">IF(OR($D14=1,MONTH($B14)&lt;&gt;MONTH(StartDate),'У10 Ввод'!$D$194="",'У10 Ввод'!$E$194="",'У10 Ввод'!$D$194&gt;$B14),0,MAX(0,MIN(1,'У10 Ввод'!$E$194-NETWORKDAYS('У10 Ввод'!$D$194,$B14)+1))/Настройки!$E$16*100)</f>
        <v>0</v>
      </c>
      <c r="GH14" s="67" t="n">
        <f aca="false">IF(OR($D14=1,MONTH($B14)&lt;&gt;MONTH(StartDate),'У10 Ввод'!$D$195="",'У10 Ввод'!$E$195="",'У10 Ввод'!$D$195&gt;$B14),0,MAX(0,MIN(1,'У10 Ввод'!$E$195-NETWORKDAYS('У10 Ввод'!$D$195,$B14)+1))/Настройки!$E$16*100)</f>
        <v>0</v>
      </c>
      <c r="GI14" s="67" t="n">
        <f aca="false">IF(OR($D14=1,MONTH($B14)&lt;&gt;MONTH(StartDate),'У10 Ввод'!$D$196="",'У10 Ввод'!$E$196="",'У10 Ввод'!$D$196&gt;$B14),0,MAX(0,MIN(1,'У10 Ввод'!$E$196-NETWORKDAYS('У10 Ввод'!$D$196,$B14)+1))/Настройки!$E$16*100)</f>
        <v>0</v>
      </c>
      <c r="GJ14" s="67" t="n">
        <f aca="false">IF(OR($D14=1,MONTH($B14)&lt;&gt;MONTH(StartDate),'У10 Ввод'!$D$197="",'У10 Ввод'!$E$197="",'У10 Ввод'!$D$197&gt;$B14),0,MAX(0,MIN(1,'У10 Ввод'!$E$197-NETWORKDAYS('У10 Ввод'!$D$197,$B14)+1))/Настройки!$E$16*100)</f>
        <v>0</v>
      </c>
      <c r="GK14" s="67" t="n">
        <f aca="false">IF(OR($D14=1,MONTH($B14)&lt;&gt;MONTH(StartDate),'У10 Ввод'!$D$198="",'У10 Ввод'!$E$198="",'У10 Ввод'!$D$198&gt;$B14),0,MAX(0,MIN(1,'У10 Ввод'!$E$198-NETWORKDAYS('У10 Ввод'!$D$198,$B14)+1))/Настройки!$E$16*100)</f>
        <v>0</v>
      </c>
      <c r="GL14" s="67" t="n">
        <f aca="false">IF(OR($D14=1,MONTH($B14)&lt;&gt;MONTH(StartDate),'У10 Ввод'!$D$199="",'У10 Ввод'!$E$199="",'У10 Ввод'!$D$199&gt;$B14),0,MAX(0,MIN(1,'У10 Ввод'!$E$199-NETWORKDAYS('У10 Ввод'!$D$199,$B14)+1))/Настройки!$E$16*100)</f>
        <v>0</v>
      </c>
      <c r="GM14" s="67" t="n">
        <f aca="false">IF(OR($D14=1,MONTH($B14)&lt;&gt;MONTH(StartDate),'У10 Ввод'!$D$200="",'У10 Ввод'!$E$200="",'У10 Ввод'!$D$200&gt;$B14),0,MAX(0,MIN(1,'У10 Ввод'!$E$200-NETWORKDAYS('У10 Ввод'!$D$200,$B14)+1))/Настройки!$E$16*100)</f>
        <v>0</v>
      </c>
      <c r="GN14" s="67" t="n">
        <f aca="false">IF(OR($D14=1,MONTH($B14)&lt;&gt;MONTH(StartDate),'У10 Ввод'!$D$201="",'У10 Ввод'!$E$201="",'У10 Ввод'!$D$201&gt;$B14),0,MAX(0,MIN(1,'У10 Ввод'!$E$201-NETWORKDAYS('У10 Ввод'!$D$201,$B14)+1))/Настройки!$E$16*100)</f>
        <v>0</v>
      </c>
      <c r="GO14" s="67" t="n">
        <f aca="false">IF(OR($D14=1,MONTH($B14)&lt;&gt;MONTH(StartDate),'У10 Ввод'!$D$202="",'У10 Ввод'!$E$202="",'У10 Ввод'!$D$202&gt;$B14),0,MAX(0,MIN(1,'У10 Ввод'!$E$202-NETWORKDAYS('У10 Ввод'!$D$202,$B14)+1))/Настройки!$E$16*100)</f>
        <v>0</v>
      </c>
      <c r="GP14" s="67" t="n">
        <f aca="false">IF(OR($D14=1,MONTH($B14)&lt;&gt;MONTH(StartDate),'У10 Ввод'!$D$203="",'У10 Ввод'!$E$203="",'У10 Ввод'!$D$203&gt;$B14),0,MAX(0,MIN(1,'У10 Ввод'!$E$203-NETWORKDAYS('У10 Ввод'!$D$203,$B14)+1))/Настройки!$E$16*100)</f>
        <v>0</v>
      </c>
      <c r="GQ14" s="67" t="n">
        <f aca="false">IF(OR($D14=1,MONTH($B14)&lt;&gt;MONTH(StartDate),'У10 Ввод'!$D$204="",'У10 Ввод'!$E$204="",'У10 Ввод'!$D$204&gt;$B14),0,MAX(0,MIN(1,'У10 Ввод'!$E$204-NETWORKDAYS('У10 Ввод'!$D$204,$B14)+1))/Настройки!$E$16*100)</f>
        <v>0</v>
      </c>
      <c r="GR14" s="67" t="n">
        <f aca="false">IF(OR($D14=1,MONTH($B14)&lt;&gt;MONTH(StartDate),'У10 Ввод'!$D$205="",'У10 Ввод'!$E$205="",'У10 Ввод'!$D$205&gt;$B14),0,MAX(0,MIN(1,'У10 Ввод'!$E$205-NETWORKDAYS('У10 Ввод'!$D$205,$B14)+1))/Настройки!$E$16*100)</f>
        <v>0</v>
      </c>
      <c r="GS14" s="67" t="n">
        <f aca="false">IF(OR($D14=1,MONTH($B14)&lt;&gt;MONTH(StartDate),'У10 Ввод'!$D$206="",'У10 Ввод'!$E$206="",'У10 Ввод'!$D$206&gt;$B14),0,MAX(0,MIN(1,'У10 Ввод'!$E$206-NETWORKDAYS('У10 Ввод'!$D$206,$B14)+1))/Настройки!$E$16*100)</f>
        <v>0</v>
      </c>
      <c r="GT14" s="67" t="n">
        <f aca="false">IF(OR($D14=1,MONTH($B14)&lt;&gt;MONTH(StartDate),'У10 Ввод'!$D$207="",'У10 Ввод'!$E$207="",'У10 Ввод'!$D$207&gt;$B14),0,MAX(0,MIN(1,'У10 Ввод'!$E$207-NETWORKDAYS('У10 Ввод'!$D$207,$B14)+1))/Настройки!$E$16*100)</f>
        <v>0</v>
      </c>
      <c r="GU14" s="67" t="n">
        <f aca="false">IF(OR($D14=1,MONTH($B14)&lt;&gt;MONTH(StartDate),'У10 Ввод'!$D$208="",'У10 Ввод'!$E$208="",'У10 Ввод'!$D$208&gt;$B14),0,MAX(0,MIN(1,'У10 Ввод'!$E$208-NETWORKDAYS('У10 Ввод'!$D$208,$B14)+1))/Настройки!$E$16*100)</f>
        <v>0</v>
      </c>
      <c r="GV14" s="67" t="n">
        <f aca="false">IF(OR($D14=1,MONTH($B14)&lt;&gt;MONTH(StartDate),'У10 Ввод'!$D$209="",'У10 Ввод'!$E$209="",'У10 Ввод'!$D$209&gt;$B14),0,MAX(0,MIN(1,'У10 Ввод'!$E$209-NETWORKDAYS('У10 Ввод'!$D$209,$B14)+1))/Настройки!$E$16*100)</f>
        <v>0</v>
      </c>
      <c r="GW14" s="67" t="n">
        <f aca="false">IF(OR($D14=1,MONTH($B14)&lt;&gt;MONTH(StartDate),'У10 Ввод'!$D$210="",'У10 Ввод'!$E$210="",'У10 Ввод'!$D$210&gt;$B14),0,MAX(0,MIN(1,'У10 Ввод'!$E$210-NETWORKDAYS('У10 Ввод'!$D$210,$B14)+1))/Настройки!$E$16*100)</f>
        <v>0</v>
      </c>
      <c r="GX14" s="67" t="n">
        <f aca="false">IF(OR($D14=1,MONTH($B14)&lt;&gt;MONTH(StartDate),'У10 Ввод'!$D$211="",'У10 Ввод'!$E$211="",'У10 Ввод'!$D$211&gt;$B14),0,MAX(0,MIN(1,'У10 Ввод'!$E$211-NETWORKDAYS('У10 Ввод'!$D$211,$B14)+1))/Настройки!$E$16*100)</f>
        <v>0</v>
      </c>
      <c r="GY14" s="67" t="n">
        <f aca="false">IF(OR($D14=1,MONTH($B14)&lt;&gt;MONTH(StartDate),'У10 Ввод'!$D$212="",'У10 Ввод'!$E$212="",'У10 Ввод'!$D$212&gt;$B14),0,MAX(0,MIN(1,'У10 Ввод'!$E$212-NETWORKDAYS('У10 Ввод'!$D$212,$B14)+1))/Настройки!$E$16*100)</f>
        <v>0</v>
      </c>
      <c r="GZ14" s="67" t="n">
        <f aca="false">IF(OR($D14=1,MONTH($B14)&lt;&gt;MONTH(StartDate),'У10 Ввод'!$D$213="",'У10 Ввод'!$E$213="",'У10 Ввод'!$D$213&gt;$B14),0,MAX(0,MIN(1,'У10 Ввод'!$E$213-NETWORKDAYS('У10 Ввод'!$D$213,$B14)+1))/Настройки!$E$16*100)</f>
        <v>0</v>
      </c>
      <c r="HA14" s="67" t="n">
        <f aca="false">IF(OR($D14=1,MONTH($B14)&lt;&gt;MONTH(StartDate),'У10 Ввод'!$D$214="",'У10 Ввод'!$E$214="",'У10 Ввод'!$D$214&gt;$B14),0,MAX(0,MIN(1,'У10 Ввод'!$E$214-NETWORKDAYS('У10 Ввод'!$D$214,$B14)+1))/Настройки!$E$16*100)</f>
        <v>0</v>
      </c>
      <c r="HB14" s="67" t="n">
        <f aca="false">IF(OR($D14=1,MONTH($B14)&lt;&gt;MONTH(StartDate),'У10 Ввод'!$D$215="",'У10 Ввод'!$E$215="",'У10 Ввод'!$D$215&gt;$B14),0,MAX(0,MIN(1,'У10 Ввод'!$E$215-NETWORKDAYS('У10 Ввод'!$D$215,$B14)+1))/Настройки!$E$16*100)</f>
        <v>0</v>
      </c>
      <c r="HC14" s="67" t="n">
        <f aca="false">IF(OR($D14=1,MONTH($B14)&lt;&gt;MONTH(StartDate),'У10 Ввод'!$D$216="",'У10 Ввод'!$E$216="",'У10 Ввод'!$D$216&gt;$B14),0,MAX(0,MIN(1,'У10 Ввод'!$E$216-NETWORKDAYS('У10 Ввод'!$D$216,$B14)+1))/Настройки!$E$16*100)</f>
        <v>0</v>
      </c>
      <c r="HD14" s="67" t="n">
        <f aca="false">IF(OR($D14=1,MONTH($B14)&lt;&gt;MONTH(StartDate),'У10 Ввод'!$D$217="",'У10 Ввод'!$E$217="",'У10 Ввод'!$D$217&gt;$B14),0,MAX(0,MIN(1,'У10 Ввод'!$E$217-NETWORKDAYS('У10 Ввод'!$D$217,$B14)+1))/Настройки!$E$16*100)</f>
        <v>0</v>
      </c>
      <c r="HE14" s="67" t="n">
        <f aca="false">IF(OR($D14=1,MONTH($B14)&lt;&gt;MONTH(StartDate),'У10 Ввод'!$D$218="",'У10 Ввод'!$E$218="",'У10 Ввод'!$D$218&gt;$B14),0,MAX(0,MIN(1,'У10 Ввод'!$E$218-NETWORKDAYS('У10 Ввод'!$D$218,$B14)+1))/Настройки!$E$16*100)</f>
        <v>0</v>
      </c>
      <c r="HF14" s="67" t="n">
        <f aca="false">IF(OR($D14=1,MONTH($B14)&lt;&gt;MONTH(StartDate),'У10 Ввод'!$D$219="",'У10 Ввод'!$E$219="",'У10 Ввод'!$D$219&gt;$B14),0,MAX(0,MIN(1,'У10 Ввод'!$E$219-NETWORKDAYS('У10 Ввод'!$D$219,$B14)+1))/Настройки!$E$16*100)</f>
        <v>0</v>
      </c>
      <c r="HG14" s="67" t="n">
        <f aca="false">IF(OR($D14=1,MONTH($B14)&lt;&gt;MONTH(StartDate),'У10 Ввод'!$D$220="",'У10 Ввод'!$E$220="",'У10 Ввод'!$D$220&gt;$B14),0,MAX(0,MIN(1,'У10 Ввод'!$E$220-NETWORKDAYS('У10 Ввод'!$D$220,$B14)+1))/Настройки!$E$16*100)</f>
        <v>0</v>
      </c>
      <c r="HH14" s="67" t="n">
        <f aca="false">IF(OR($D14=1,MONTH($B14)&lt;&gt;MONTH(StartDate),'У10 Ввод'!$D$221="",'У10 Ввод'!$E$221="",'У10 Ввод'!$D$221&gt;$B14),0,MAX(0,MIN(1,'У10 Ввод'!$E$221-NETWORKDAYS('У10 Ввод'!$D$221,$B14)+1))/Настройки!$E$16*100)</f>
        <v>0</v>
      </c>
      <c r="HI14" s="67" t="n">
        <f aca="false">IF(OR($D14=1,MONTH($B14)&lt;&gt;MONTH(StartDate),'У10 Ввод'!$D$222="",'У10 Ввод'!$E$222="",'У10 Ввод'!$D$222&gt;$B14),0,MAX(0,MIN(1,'У10 Ввод'!$E$222-NETWORKDAYS('У10 Ввод'!$D$222,$B14)+1))/Настройки!$E$16*100)</f>
        <v>0</v>
      </c>
      <c r="HJ14" s="67" t="n">
        <f aca="false">IF(OR($D14=1,MONTH($B14)&lt;&gt;MONTH(StartDate),'У10 Ввод'!$D$223="",'У10 Ввод'!$E$223="",'У10 Ввод'!$D$223&gt;$B14),0,MAX(0,MIN(1,'У10 Ввод'!$E$223-NETWORKDAYS('У10 Ввод'!$D$223,$B14)+1))/Настройки!$E$16*100)</f>
        <v>0</v>
      </c>
      <c r="HK14" s="67" t="n">
        <f aca="false">IF(OR($D14=1,MONTH($B14)&lt;&gt;MONTH(StartDate),'У10 Ввод'!$D$224="",'У10 Ввод'!$E$224="",'У10 Ввод'!$D$224&gt;$B14),0,MAX(0,MIN(1,'У10 Ввод'!$E$224-NETWORKDAYS('У10 Ввод'!$D$224,$B14)+1))/Настройки!$E$16*100)</f>
        <v>0</v>
      </c>
      <c r="HL14" s="67" t="n">
        <f aca="false">IF(OR($D14=1,MONTH($B14)&lt;&gt;MONTH(StartDate),'У10 Ввод'!$D$225="",'У10 Ввод'!$E$225="",'У10 Ввод'!$D$225&gt;$B14),0,MAX(0,MIN(1,'У10 Ввод'!$E$225-NETWORKDAYS('У10 Ввод'!$D$225,$B14)+1))/Настройки!$E$16*100)</f>
        <v>0</v>
      </c>
      <c r="HM14" s="67" t="n">
        <f aca="false">IF(OR($D14=1,MONTH($B14)&lt;&gt;MONTH(StartDate),'У10 Ввод'!$D$226="",'У10 Ввод'!$E$226="",'У10 Ввод'!$D$226&gt;$B14),0,MAX(0,MIN(1,'У10 Ввод'!$E$226-NETWORKDAYS('У10 Ввод'!$D$226,$B14)+1))/Настройки!$E$16*100)</f>
        <v>0</v>
      </c>
      <c r="HN14" s="67" t="n">
        <f aca="false">IF(OR($D14=1,MONTH($B14)&lt;&gt;MONTH(StartDate),'У10 Ввод'!$D$227="",'У10 Ввод'!$E$227="",'У10 Ввод'!$D$227&gt;$B14),0,MAX(0,MIN(1,'У10 Ввод'!$E$227-NETWORKDAYS('У10 Ввод'!$D$227,$B14)+1))/Настройки!$E$16*100)</f>
        <v>0</v>
      </c>
      <c r="HO14" s="67" t="n">
        <f aca="false">IF(OR($D14=1,MONTH($B14)&lt;&gt;MONTH(StartDate),'У10 Ввод'!$D$228="",'У10 Ввод'!$E$228="",'У10 Ввод'!$D$228&gt;$B14),0,MAX(0,MIN(1,'У10 Ввод'!$E$228-NETWORKDAYS('У10 Ввод'!$D$228,$B14)+1))/Настройки!$E$16*100)</f>
        <v>0</v>
      </c>
      <c r="HP14" s="67" t="n">
        <f aca="false">IF(OR($D14=1,MONTH($B14)&lt;&gt;MONTH(StartDate),'У10 Ввод'!$D$229="",'У10 Ввод'!$E$229="",'У10 Ввод'!$D$229&gt;$B14),0,MAX(0,MIN(1,'У10 Ввод'!$E$229-NETWORKDAYS('У10 Ввод'!$D$229,$B14)+1))/Настройки!$E$16*100)</f>
        <v>0</v>
      </c>
      <c r="HQ14" s="67" t="n">
        <f aca="false">IF(OR($D14=1,MONTH($B14)&lt;&gt;MONTH(StartDate),'У10 Ввод'!$D$230="",'У10 Ввод'!$E$230="",'У10 Ввод'!$D$230&gt;$B14),0,MAX(0,MIN(1,'У10 Ввод'!$E$230-NETWORKDAYS('У10 Ввод'!$D$230,$B14)+1))/Настройки!$E$16*100)</f>
        <v>0</v>
      </c>
      <c r="HR14" s="67" t="n">
        <f aca="false">IF(OR($D14=1,MONTH($B14)&lt;&gt;MONTH(StartDate),'У10 Ввод'!$D$231="",'У10 Ввод'!$E$231="",'У10 Ввод'!$D$231&gt;$B14),0,MAX(0,MIN(1,'У10 Ввод'!$E$231-NETWORKDAYS('У10 Ввод'!$D$231,$B14)+1))/Настройки!$E$16*100)</f>
        <v>0</v>
      </c>
      <c r="HS14" s="67" t="n">
        <f aca="false">IF(OR($D14=1,MONTH($B14)&lt;&gt;MONTH(StartDate),'У10 Ввод'!$D$232="",'У10 Ввод'!$E$232="",'У10 Ввод'!$D$232&gt;$B14),0,MAX(0,MIN(1,'У10 Ввод'!$E$232-NETWORKDAYS('У10 Ввод'!$D$232,$B14)+1))/Настройки!$E$16*100)</f>
        <v>0</v>
      </c>
      <c r="HT14" s="67" t="n">
        <f aca="false">IF(OR($D14=1,MONTH($B14)&lt;&gt;MONTH(StartDate),'У10 Ввод'!$D$233="",'У10 Ввод'!$E$233="",'У10 Ввод'!$D$233&gt;$B14),0,MAX(0,MIN(1,'У10 Ввод'!$E$233-NETWORKDAYS('У10 Ввод'!$D$233,$B14)+1))/Настройки!$E$16*100)</f>
        <v>0</v>
      </c>
      <c r="HU14" s="67" t="n">
        <f aca="false">IF(OR($D14=1,MONTH($B14)&lt;&gt;MONTH(StartDate),'У10 Ввод'!$D$234="",'У10 Ввод'!$E$234="",'У10 Ввод'!$D$234&gt;$B14),0,MAX(0,MIN(1,'У10 Ввод'!$E$234-NETWORKDAYS('У10 Ввод'!$D$234,$B14)+1))/Настройки!$E$16*100)</f>
        <v>0</v>
      </c>
      <c r="HV14" s="67" t="n">
        <f aca="false">IF(OR($D14=1,MONTH($B14)&lt;&gt;MONTH(StartDate),'У10 Ввод'!$D$235="",'У10 Ввод'!$E$235="",'У10 Ввод'!$D$235&gt;$B14),0,MAX(0,MIN(1,'У10 Ввод'!$E$235-NETWORKDAYS('У10 Ввод'!$D$235,$B14)+1))/Настройки!$E$16*100)</f>
        <v>0</v>
      </c>
      <c r="HW14" s="67" t="n">
        <f aca="false">IF(OR($D14=1,MONTH($B14)&lt;&gt;MONTH(StartDate),'У10 Ввод'!$D$236="",'У10 Ввод'!$E$236="",'У10 Ввод'!$D$236&gt;$B14),0,MAX(0,MIN(1,'У10 Ввод'!$E$236-NETWORKDAYS('У10 Ввод'!$D$236,$B14)+1))/Настройки!$E$16*100)</f>
        <v>0</v>
      </c>
      <c r="HX14" s="67" t="n">
        <f aca="false">IF(OR($D14=1,MONTH($B14)&lt;&gt;MONTH(StartDate),'У10 Ввод'!$D$237="",'У10 Ввод'!$E$237="",'У10 Ввод'!$D$237&gt;$B14),0,MAX(0,MIN(1,'У10 Ввод'!$E$237-NETWORKDAYS('У10 Ввод'!$D$237,$B14)+1))/Настройки!$E$16*100)</f>
        <v>0</v>
      </c>
      <c r="HY14" s="67" t="n">
        <f aca="false">IF(OR($D14=1,MONTH($B14)&lt;&gt;MONTH(StartDate),'У10 Ввод'!$D$238="",'У10 Ввод'!$E$238="",'У10 Ввод'!$D$238&gt;$B14),0,MAX(0,MIN(1,'У10 Ввод'!$E$238-NETWORKDAYS('У10 Ввод'!$D$238,$B14)+1))/Настройки!$E$16*100)</f>
        <v>0</v>
      </c>
      <c r="HZ14" s="67" t="n">
        <f aca="false">IF(OR($D14=1,MONTH($B14)&lt;&gt;MONTH(StartDate),'У10 Ввод'!$D$239="",'У10 Ввод'!$E$239="",'У10 Ввод'!$D$239&gt;$B14),0,MAX(0,MIN(1,'У10 Ввод'!$E$239-NETWORKDAYS('У10 Ввод'!$D$239,$B14)+1))/Настройки!$E$16*100)</f>
        <v>0</v>
      </c>
      <c r="IA14" s="67" t="n">
        <f aca="false">IF(OR($D14=1,MONTH($B14)&lt;&gt;MONTH(StartDate),'У10 Ввод'!$D$240="",'У10 Ввод'!$E$240="",'У10 Ввод'!$D$240&gt;$B14),0,MAX(0,MIN(1,'У10 Ввод'!$E$240-NETWORKDAYS('У10 Ввод'!$D$240,$B14)+1))/Настройки!$E$16*100)</f>
        <v>0</v>
      </c>
      <c r="IB14" s="67" t="n">
        <f aca="false">IF(OR($D14=1,MONTH($B14)&lt;&gt;MONTH(StartDate),'У10 Ввод'!$D$241="",'У10 Ввод'!$E$241="",'У10 Ввод'!$D$241&gt;$B14),0,MAX(0,MIN(1,'У10 Ввод'!$E$241-NETWORKDAYS('У10 Ввод'!$D$241,$B14)+1))/Настройки!$E$16*100)</f>
        <v>0</v>
      </c>
      <c r="IC14" s="67" t="n">
        <f aca="false">IF(OR($D14=1,MONTH($B14)&lt;&gt;MONTH(StartDate),'У10 Ввод'!$D$242="",'У10 Ввод'!$E$242="",'У10 Ввод'!$D$242&gt;$B14),0,MAX(0,MIN(1,'У10 Ввод'!$E$242-NETWORKDAYS('У10 Ввод'!$D$242,$B14)+1))/Настройки!$E$16*100)</f>
        <v>0</v>
      </c>
      <c r="ID14" s="67" t="n">
        <f aca="false">IF(OR($D14=1,MONTH($B14)&lt;&gt;MONTH(StartDate),'У10 Ввод'!$D$243="",'У10 Ввод'!$E$243="",'У10 Ввод'!$D$243&gt;$B14),0,MAX(0,MIN(1,'У10 Ввод'!$E$243-NETWORKDAYS('У10 Ввод'!$D$243,$B14)+1))/Настройки!$E$16*100)</f>
        <v>0</v>
      </c>
      <c r="IE14" s="67" t="n">
        <f aca="false">IF(OR($D14=1,MONTH($B14)&lt;&gt;MONTH(StartDate),'У10 Ввод'!$D$244="",'У10 Ввод'!$E$244="",'У10 Ввод'!$D$244&gt;$B14),0,MAX(0,MIN(1,'У10 Ввод'!$E$244-NETWORKDAYS('У10 Ввод'!$D$244,$B14)+1))/Настройки!$E$16*100)</f>
        <v>0</v>
      </c>
      <c r="IF14" s="67" t="n">
        <f aca="false">IF(OR($D14=1,MONTH($B14)&lt;&gt;MONTH(StartDate),'У10 Ввод'!$D$245="",'У10 Ввод'!$E$245="",'У10 Ввод'!$D$245&gt;$B14),0,MAX(0,MIN(1,'У10 Ввод'!$E$245-NETWORKDAYS('У10 Ввод'!$D$245,$B14)+1))/Настройки!$E$16*100)</f>
        <v>0</v>
      </c>
      <c r="IG14" s="67" t="n">
        <f aca="false">IF(OR($D14=1,MONTH($B14)&lt;&gt;MONTH(StartDate),'У10 Ввод'!$D$246="",'У10 Ввод'!$E$246="",'У10 Ввод'!$D$246&gt;$B14),0,MAX(0,MIN(1,'У10 Ввод'!$E$246-NETWORKDAYS('У10 Ввод'!$D$246,$B14)+1))/Настройки!$E$16*100)</f>
        <v>0</v>
      </c>
      <c r="IH14" s="67" t="n">
        <f aca="false">IF(OR($D14=1,MONTH($B14)&lt;&gt;MONTH(StartDate),'У10 Ввод'!$D$247="",'У10 Ввод'!$E$247="",'У10 Ввод'!$D$247&gt;$B14),0,MAX(0,MIN(1,'У10 Ввод'!$E$247-NETWORKDAYS('У10 Ввод'!$D$247,$B14)+1))/Настройки!$E$16*100)</f>
        <v>0</v>
      </c>
      <c r="II14" s="67" t="n">
        <f aca="false">IF(OR($D14=1,MONTH($B14)&lt;&gt;MONTH(StartDate),'У10 Ввод'!$D$248="",'У10 Ввод'!$E$248="",'У10 Ввод'!$D$248&gt;$B14),0,MAX(0,MIN(1,'У10 Ввод'!$E$248-NETWORKDAYS('У10 Ввод'!$D$248,$B14)+1))/Настройки!$E$16*100)</f>
        <v>0</v>
      </c>
      <c r="IJ14" s="67" t="n">
        <f aca="false">IF(OR($D14=1,MONTH($B14)&lt;&gt;MONTH(StartDate),'У10 Ввод'!$D$249="",'У10 Ввод'!$E$249="",'У10 Ввод'!$D$249&gt;$B14),0,MAX(0,MIN(1,'У10 Ввод'!$E$249-NETWORKDAYS('У10 Ввод'!$D$249,$B14)+1))/Настройки!$E$16*100)</f>
        <v>0</v>
      </c>
      <c r="IK14" s="67" t="n">
        <f aca="false">IF(OR($D14=1,MONTH($B14)&lt;&gt;MONTH(StartDate),'У10 Ввод'!$D$250="",'У10 Ввод'!$E$250="",'У10 Ввод'!$D$250&gt;$B14),0,MAX(0,MIN(1,'У10 Ввод'!$E$250-NETWORKDAYS('У10 Ввод'!$D$250,$B14)+1))/Настройки!$E$16*100)</f>
        <v>0</v>
      </c>
      <c r="IL14" s="67" t="n">
        <f aca="false">IF(OR($D14=1,MONTH($B14)&lt;&gt;MONTH(StartDate),'У10 Ввод'!$D$251="",'У10 Ввод'!$E$251="",'У10 Ввод'!$D$251&gt;$B14),0,MAX(0,MIN(1,'У10 Ввод'!$E$251-NETWORKDAYS('У10 Ввод'!$D$251,$B14)+1))/Настройки!$E$16*100)</f>
        <v>0</v>
      </c>
    </row>
    <row r="15" customFormat="false" ht="15" hidden="false" customHeight="true" outlineLevel="0" collapsed="false">
      <c r="A15" s="49" t="n">
        <v>14</v>
      </c>
      <c r="B15" s="66" t="n">
        <f aca="false">StartDate+13</f>
        <v>46217</v>
      </c>
      <c r="C15" s="49" t="str">
        <f aca="false">CHOOSE(WEEKDAY(B15,2),"Пн","Вт","Ср","Чт","Пт","Сб","Вс")</f>
        <v>Вт</v>
      </c>
      <c r="D15" s="49" t="n">
        <f aca="false">IF(WEEKDAY(B15,2)&gt;5,1,0)</f>
        <v>0</v>
      </c>
      <c r="E15" s="63" t="n">
        <f aca="false">ROUND(SUM(G15:IL15),1)</f>
        <v>0</v>
      </c>
      <c r="F15" s="49" t="n">
        <f aca="false">IF(OR(MONTH(B15)&lt;&gt;MONTH(StartDate),D15=1),"",100)</f>
        <v>100</v>
      </c>
      <c r="G15" s="67" t="n">
        <f aca="false">IF(OR($D15=1,MONTH($B15)&lt;&gt;MONTH(StartDate),'У10 Ввод'!$D$12="",'У10 Ввод'!$E$12="",'У10 Ввод'!$D$12&gt;$B15),0,MAX(0,MIN(1,'У10 Ввод'!$E$12-NETWORKDAYS('У10 Ввод'!$D$12,$B15)+1))/Настройки!$E$16*100)</f>
        <v>0</v>
      </c>
      <c r="H15" s="67" t="n">
        <f aca="false">IF(OR($D15=1,MONTH($B15)&lt;&gt;MONTH(StartDate),'У10 Ввод'!$D$13="",'У10 Ввод'!$E$13="",'У10 Ввод'!$D$13&gt;$B15),0,MAX(0,MIN(1,'У10 Ввод'!$E$13-NETWORKDAYS('У10 Ввод'!$D$13,$B15)+1))/Настройки!$E$16*100)</f>
        <v>0</v>
      </c>
      <c r="I15" s="67" t="n">
        <f aca="false">IF(OR($D15=1,MONTH($B15)&lt;&gt;MONTH(StartDate),'У10 Ввод'!$D$14="",'У10 Ввод'!$E$14="",'У10 Ввод'!$D$14&gt;$B15),0,MAX(0,MIN(1,'У10 Ввод'!$E$14-NETWORKDAYS('У10 Ввод'!$D$14,$B15)+1))/Настройки!$E$16*100)</f>
        <v>0</v>
      </c>
      <c r="J15" s="67" t="n">
        <f aca="false">IF(OR($D15=1,MONTH($B15)&lt;&gt;MONTH(StartDate),'У10 Ввод'!$D$15="",'У10 Ввод'!$E$15="",'У10 Ввод'!$D$15&gt;$B15),0,MAX(0,MIN(1,'У10 Ввод'!$E$15-NETWORKDAYS('У10 Ввод'!$D$15,$B15)+1))/Настройки!$E$16*100)</f>
        <v>0</v>
      </c>
      <c r="K15" s="67" t="n">
        <f aca="false">IF(OR($D15=1,MONTH($B15)&lt;&gt;MONTH(StartDate),'У10 Ввод'!$D$16="",'У10 Ввод'!$E$16="",'У10 Ввод'!$D$16&gt;$B15),0,MAX(0,MIN(1,'У10 Ввод'!$E$16-NETWORKDAYS('У10 Ввод'!$D$16,$B15)+1))/Настройки!$E$16*100)</f>
        <v>0</v>
      </c>
      <c r="L15" s="67" t="n">
        <f aca="false">IF(OR($D15=1,MONTH($B15)&lt;&gt;MONTH(StartDate),'У10 Ввод'!$D$17="",'У10 Ввод'!$E$17="",'У10 Ввод'!$D$17&gt;$B15),0,MAX(0,MIN(1,'У10 Ввод'!$E$17-NETWORKDAYS('У10 Ввод'!$D$17,$B15)+1))/Настройки!$E$16*100)</f>
        <v>0</v>
      </c>
      <c r="M15" s="67" t="n">
        <f aca="false">IF(OR($D15=1,MONTH($B15)&lt;&gt;MONTH(StartDate),'У10 Ввод'!$D$18="",'У10 Ввод'!$E$18="",'У10 Ввод'!$D$18&gt;$B15),0,MAX(0,MIN(1,'У10 Ввод'!$E$18-NETWORKDAYS('У10 Ввод'!$D$18,$B15)+1))/Настройки!$E$16*100)</f>
        <v>0</v>
      </c>
      <c r="N15" s="67" t="n">
        <f aca="false">IF(OR($D15=1,MONTH($B15)&lt;&gt;MONTH(StartDate),'У10 Ввод'!$D$19="",'У10 Ввод'!$E$19="",'У10 Ввод'!$D$19&gt;$B15),0,MAX(0,MIN(1,'У10 Ввод'!$E$19-NETWORKDAYS('У10 Ввод'!$D$19,$B15)+1))/Настройки!$E$16*100)</f>
        <v>0</v>
      </c>
      <c r="O15" s="67" t="n">
        <f aca="false">IF(OR($D15=1,MONTH($B15)&lt;&gt;MONTH(StartDate),'У10 Ввод'!$D$20="",'У10 Ввод'!$E$20="",'У10 Ввод'!$D$20&gt;$B15),0,MAX(0,MIN(1,'У10 Ввод'!$E$20-NETWORKDAYS('У10 Ввод'!$D$20,$B15)+1))/Настройки!$E$16*100)</f>
        <v>0</v>
      </c>
      <c r="P15" s="67" t="n">
        <f aca="false">IF(OR($D15=1,MONTH($B15)&lt;&gt;MONTH(StartDate),'У10 Ввод'!$D$21="",'У10 Ввод'!$E$21="",'У10 Ввод'!$D$21&gt;$B15),0,MAX(0,MIN(1,'У10 Ввод'!$E$21-NETWORKDAYS('У10 Ввод'!$D$21,$B15)+1))/Настройки!$E$16*100)</f>
        <v>0</v>
      </c>
      <c r="Q15" s="67" t="n">
        <f aca="false">IF(OR($D15=1,MONTH($B15)&lt;&gt;MONTH(StartDate),'У10 Ввод'!$D$22="",'У10 Ввод'!$E$22="",'У10 Ввод'!$D$22&gt;$B15),0,MAX(0,MIN(1,'У10 Ввод'!$E$22-NETWORKDAYS('У10 Ввод'!$D$22,$B15)+1))/Настройки!$E$16*100)</f>
        <v>0</v>
      </c>
      <c r="R15" s="67" t="n">
        <f aca="false">IF(OR($D15=1,MONTH($B15)&lt;&gt;MONTH(StartDate),'У10 Ввод'!$D$23="",'У10 Ввод'!$E$23="",'У10 Ввод'!$D$23&gt;$B15),0,MAX(0,MIN(1,'У10 Ввод'!$E$23-NETWORKDAYS('У10 Ввод'!$D$23,$B15)+1))/Настройки!$E$16*100)</f>
        <v>0</v>
      </c>
      <c r="S15" s="67" t="n">
        <f aca="false">IF(OR($D15=1,MONTH($B15)&lt;&gt;MONTH(StartDate),'У10 Ввод'!$D$24="",'У10 Ввод'!$E$24="",'У10 Ввод'!$D$24&gt;$B15),0,MAX(0,MIN(1,'У10 Ввод'!$E$24-NETWORKDAYS('У10 Ввод'!$D$24,$B15)+1))/Настройки!$E$16*100)</f>
        <v>0</v>
      </c>
      <c r="T15" s="67" t="n">
        <f aca="false">IF(OR($D15=1,MONTH($B15)&lt;&gt;MONTH(StartDate),'У10 Ввод'!$D$25="",'У10 Ввод'!$E$25="",'У10 Ввод'!$D$25&gt;$B15),0,MAX(0,MIN(1,'У10 Ввод'!$E$25-NETWORKDAYS('У10 Ввод'!$D$25,$B15)+1))/Настройки!$E$16*100)</f>
        <v>0</v>
      </c>
      <c r="U15" s="67" t="n">
        <f aca="false">IF(OR($D15=1,MONTH($B15)&lt;&gt;MONTH(StartDate),'У10 Ввод'!$D$26="",'У10 Ввод'!$E$26="",'У10 Ввод'!$D$26&gt;$B15),0,MAX(0,MIN(1,'У10 Ввод'!$E$26-NETWORKDAYS('У10 Ввод'!$D$26,$B15)+1))/Настройки!$E$16*100)</f>
        <v>0</v>
      </c>
      <c r="V15" s="67" t="n">
        <f aca="false">IF(OR($D15=1,MONTH($B15)&lt;&gt;MONTH(StartDate),'У10 Ввод'!$D$27="",'У10 Ввод'!$E$27="",'У10 Ввод'!$D$27&gt;$B15),0,MAX(0,MIN(1,'У10 Ввод'!$E$27-NETWORKDAYS('У10 Ввод'!$D$27,$B15)+1))/Настройки!$E$16*100)</f>
        <v>0</v>
      </c>
      <c r="W15" s="67" t="n">
        <f aca="false">IF(OR($D15=1,MONTH($B15)&lt;&gt;MONTH(StartDate),'У10 Ввод'!$D$28="",'У10 Ввод'!$E$28="",'У10 Ввод'!$D$28&gt;$B15),0,MAX(0,MIN(1,'У10 Ввод'!$E$28-NETWORKDAYS('У10 Ввод'!$D$28,$B15)+1))/Настройки!$E$16*100)</f>
        <v>0</v>
      </c>
      <c r="X15" s="67" t="n">
        <f aca="false">IF(OR($D15=1,MONTH($B15)&lt;&gt;MONTH(StartDate),'У10 Ввод'!$D$29="",'У10 Ввод'!$E$29="",'У10 Ввод'!$D$29&gt;$B15),0,MAX(0,MIN(1,'У10 Ввод'!$E$29-NETWORKDAYS('У10 Ввод'!$D$29,$B15)+1))/Настройки!$E$16*100)</f>
        <v>0</v>
      </c>
      <c r="Y15" s="67" t="n">
        <f aca="false">IF(OR($D15=1,MONTH($B15)&lt;&gt;MONTH(StartDate),'У10 Ввод'!$D$30="",'У10 Ввод'!$E$30="",'У10 Ввод'!$D$30&gt;$B15),0,MAX(0,MIN(1,'У10 Ввод'!$E$30-NETWORKDAYS('У10 Ввод'!$D$30,$B15)+1))/Настройки!$E$16*100)</f>
        <v>0</v>
      </c>
      <c r="Z15" s="67" t="n">
        <f aca="false">IF(OR($D15=1,MONTH($B15)&lt;&gt;MONTH(StartDate),'У10 Ввод'!$D$31="",'У10 Ввод'!$E$31="",'У10 Ввод'!$D$31&gt;$B15),0,MAX(0,MIN(1,'У10 Ввод'!$E$31-NETWORKDAYS('У10 Ввод'!$D$31,$B15)+1))/Настройки!$E$16*100)</f>
        <v>0</v>
      </c>
      <c r="AA15" s="67" t="n">
        <f aca="false">IF(OR($D15=1,MONTH($B15)&lt;&gt;MONTH(StartDate),'У10 Ввод'!$D$32="",'У10 Ввод'!$E$32="",'У10 Ввод'!$D$32&gt;$B15),0,MAX(0,MIN(1,'У10 Ввод'!$E$32-NETWORKDAYS('У10 Ввод'!$D$32,$B15)+1))/Настройки!$E$16*100)</f>
        <v>0</v>
      </c>
      <c r="AB15" s="67" t="n">
        <f aca="false">IF(OR($D15=1,MONTH($B15)&lt;&gt;MONTH(StartDate),'У10 Ввод'!$D$33="",'У10 Ввод'!$E$33="",'У10 Ввод'!$D$33&gt;$B15),0,MAX(0,MIN(1,'У10 Ввод'!$E$33-NETWORKDAYS('У10 Ввод'!$D$33,$B15)+1))/Настройки!$E$16*100)</f>
        <v>0</v>
      </c>
      <c r="AC15" s="67" t="n">
        <f aca="false">IF(OR($D15=1,MONTH($B15)&lt;&gt;MONTH(StartDate),'У10 Ввод'!$D$34="",'У10 Ввод'!$E$34="",'У10 Ввод'!$D$34&gt;$B15),0,MAX(0,MIN(1,'У10 Ввод'!$E$34-NETWORKDAYS('У10 Ввод'!$D$34,$B15)+1))/Настройки!$E$16*100)</f>
        <v>0</v>
      </c>
      <c r="AD15" s="67" t="n">
        <f aca="false">IF(OR($D15=1,MONTH($B15)&lt;&gt;MONTH(StartDate),'У10 Ввод'!$D$35="",'У10 Ввод'!$E$35="",'У10 Ввод'!$D$35&gt;$B15),0,MAX(0,MIN(1,'У10 Ввод'!$E$35-NETWORKDAYS('У10 Ввод'!$D$35,$B15)+1))/Настройки!$E$16*100)</f>
        <v>0</v>
      </c>
      <c r="AE15" s="67" t="n">
        <f aca="false">IF(OR($D15=1,MONTH($B15)&lt;&gt;MONTH(StartDate),'У10 Ввод'!$D$36="",'У10 Ввод'!$E$36="",'У10 Ввод'!$D$36&gt;$B15),0,MAX(0,MIN(1,'У10 Ввод'!$E$36-NETWORKDAYS('У10 Ввод'!$D$36,$B15)+1))/Настройки!$E$16*100)</f>
        <v>0</v>
      </c>
      <c r="AF15" s="67" t="n">
        <f aca="false">IF(OR($D15=1,MONTH($B15)&lt;&gt;MONTH(StartDate),'У10 Ввод'!$D$37="",'У10 Ввод'!$E$37="",'У10 Ввод'!$D$37&gt;$B15),0,MAX(0,MIN(1,'У10 Ввод'!$E$37-NETWORKDAYS('У10 Ввод'!$D$37,$B15)+1))/Настройки!$E$16*100)</f>
        <v>0</v>
      </c>
      <c r="AG15" s="67" t="n">
        <f aca="false">IF(OR($D15=1,MONTH($B15)&lt;&gt;MONTH(StartDate),'У10 Ввод'!$D$38="",'У10 Ввод'!$E$38="",'У10 Ввод'!$D$38&gt;$B15),0,MAX(0,MIN(1,'У10 Ввод'!$E$38-NETWORKDAYS('У10 Ввод'!$D$38,$B15)+1))/Настройки!$E$16*100)</f>
        <v>0</v>
      </c>
      <c r="AH15" s="67" t="n">
        <f aca="false">IF(OR($D15=1,MONTH($B15)&lt;&gt;MONTH(StartDate),'У10 Ввод'!$D$39="",'У10 Ввод'!$E$39="",'У10 Ввод'!$D$39&gt;$B15),0,MAX(0,MIN(1,'У10 Ввод'!$E$39-NETWORKDAYS('У10 Ввод'!$D$39,$B15)+1))/Настройки!$E$16*100)</f>
        <v>0</v>
      </c>
      <c r="AI15" s="67" t="n">
        <f aca="false">IF(OR($D15=1,MONTH($B15)&lt;&gt;MONTH(StartDate),'У10 Ввод'!$D$40="",'У10 Ввод'!$E$40="",'У10 Ввод'!$D$40&gt;$B15),0,MAX(0,MIN(1,'У10 Ввод'!$E$40-NETWORKDAYS('У10 Ввод'!$D$40,$B15)+1))/Настройки!$E$16*100)</f>
        <v>0</v>
      </c>
      <c r="AJ15" s="67" t="n">
        <f aca="false">IF(OR($D15=1,MONTH($B15)&lt;&gt;MONTH(StartDate),'У10 Ввод'!$D$41="",'У10 Ввод'!$E$41="",'У10 Ввод'!$D$41&gt;$B15),0,MAX(0,MIN(1,'У10 Ввод'!$E$41-NETWORKDAYS('У10 Ввод'!$D$41,$B15)+1))/Настройки!$E$16*100)</f>
        <v>0</v>
      </c>
      <c r="AK15" s="67" t="n">
        <f aca="false">IF(OR($D15=1,MONTH($B15)&lt;&gt;MONTH(StartDate),'У10 Ввод'!$D$42="",'У10 Ввод'!$E$42="",'У10 Ввод'!$D$42&gt;$B15),0,MAX(0,MIN(1,'У10 Ввод'!$E$42-NETWORKDAYS('У10 Ввод'!$D$42,$B15)+1))/Настройки!$E$16*100)</f>
        <v>0</v>
      </c>
      <c r="AL15" s="67" t="n">
        <f aca="false">IF(OR($D15=1,MONTH($B15)&lt;&gt;MONTH(StartDate),'У10 Ввод'!$D$43="",'У10 Ввод'!$E$43="",'У10 Ввод'!$D$43&gt;$B15),0,MAX(0,MIN(1,'У10 Ввод'!$E$43-NETWORKDAYS('У10 Ввод'!$D$43,$B15)+1))/Настройки!$E$16*100)</f>
        <v>0</v>
      </c>
      <c r="AM15" s="67" t="n">
        <f aca="false">IF(OR($D15=1,MONTH($B15)&lt;&gt;MONTH(StartDate),'У10 Ввод'!$D$44="",'У10 Ввод'!$E$44="",'У10 Ввод'!$D$44&gt;$B15),0,MAX(0,MIN(1,'У10 Ввод'!$E$44-NETWORKDAYS('У10 Ввод'!$D$44,$B15)+1))/Настройки!$E$16*100)</f>
        <v>0</v>
      </c>
      <c r="AN15" s="67" t="n">
        <f aca="false">IF(OR($D15=1,MONTH($B15)&lt;&gt;MONTH(StartDate),'У10 Ввод'!$D$45="",'У10 Ввод'!$E$45="",'У10 Ввод'!$D$45&gt;$B15),0,MAX(0,MIN(1,'У10 Ввод'!$E$45-NETWORKDAYS('У10 Ввод'!$D$45,$B15)+1))/Настройки!$E$16*100)</f>
        <v>0</v>
      </c>
      <c r="AO15" s="67" t="n">
        <f aca="false">IF(OR($D15=1,MONTH($B15)&lt;&gt;MONTH(StartDate),'У10 Ввод'!$D$46="",'У10 Ввод'!$E$46="",'У10 Ввод'!$D$46&gt;$B15),0,MAX(0,MIN(1,'У10 Ввод'!$E$46-NETWORKDAYS('У10 Ввод'!$D$46,$B15)+1))/Настройки!$E$16*100)</f>
        <v>0</v>
      </c>
      <c r="AP15" s="67" t="n">
        <f aca="false">IF(OR($D15=1,MONTH($B15)&lt;&gt;MONTH(StartDate),'У10 Ввод'!$D$47="",'У10 Ввод'!$E$47="",'У10 Ввод'!$D$47&gt;$B15),0,MAX(0,MIN(1,'У10 Ввод'!$E$47-NETWORKDAYS('У10 Ввод'!$D$47,$B15)+1))/Настройки!$E$16*100)</f>
        <v>0</v>
      </c>
      <c r="AQ15" s="67" t="n">
        <f aca="false">IF(OR($D15=1,MONTH($B15)&lt;&gt;MONTH(StartDate),'У10 Ввод'!$D$48="",'У10 Ввод'!$E$48="",'У10 Ввод'!$D$48&gt;$B15),0,MAX(0,MIN(1,'У10 Ввод'!$E$48-NETWORKDAYS('У10 Ввод'!$D$48,$B15)+1))/Настройки!$E$16*100)</f>
        <v>0</v>
      </c>
      <c r="AR15" s="67" t="n">
        <f aca="false">IF(OR($D15=1,MONTH($B15)&lt;&gt;MONTH(StartDate),'У10 Ввод'!$D$49="",'У10 Ввод'!$E$49="",'У10 Ввод'!$D$49&gt;$B15),0,MAX(0,MIN(1,'У10 Ввод'!$E$49-NETWORKDAYS('У10 Ввод'!$D$49,$B15)+1))/Настройки!$E$16*100)</f>
        <v>0</v>
      </c>
      <c r="AS15" s="67" t="n">
        <f aca="false">IF(OR($D15=1,MONTH($B15)&lt;&gt;MONTH(StartDate),'У10 Ввод'!$D$50="",'У10 Ввод'!$E$50="",'У10 Ввод'!$D$50&gt;$B15),0,MAX(0,MIN(1,'У10 Ввод'!$E$50-NETWORKDAYS('У10 Ввод'!$D$50,$B15)+1))/Настройки!$E$16*100)</f>
        <v>0</v>
      </c>
      <c r="AT15" s="67" t="n">
        <f aca="false">IF(OR($D15=1,MONTH($B15)&lt;&gt;MONTH(StartDate),'У10 Ввод'!$D$51="",'У10 Ввод'!$E$51="",'У10 Ввод'!$D$51&gt;$B15),0,MAX(0,MIN(1,'У10 Ввод'!$E$51-NETWORKDAYS('У10 Ввод'!$D$51,$B15)+1))/Настройки!$E$16*100)</f>
        <v>0</v>
      </c>
      <c r="AU15" s="67" t="n">
        <f aca="false">IF(OR($D15=1,MONTH($B15)&lt;&gt;MONTH(StartDate),'У10 Ввод'!$D$52="",'У10 Ввод'!$E$52="",'У10 Ввод'!$D$52&gt;$B15),0,MAX(0,MIN(1,'У10 Ввод'!$E$52-NETWORKDAYS('У10 Ввод'!$D$52,$B15)+1))/Настройки!$E$16*100)</f>
        <v>0</v>
      </c>
      <c r="AV15" s="67" t="n">
        <f aca="false">IF(OR($D15=1,MONTH($B15)&lt;&gt;MONTH(StartDate),'У10 Ввод'!$D$53="",'У10 Ввод'!$E$53="",'У10 Ввод'!$D$53&gt;$B15),0,MAX(0,MIN(1,'У10 Ввод'!$E$53-NETWORKDAYS('У10 Ввод'!$D$53,$B15)+1))/Настройки!$E$16*100)</f>
        <v>0</v>
      </c>
      <c r="AW15" s="67" t="n">
        <f aca="false">IF(OR($D15=1,MONTH($B15)&lt;&gt;MONTH(StartDate),'У10 Ввод'!$D$54="",'У10 Ввод'!$E$54="",'У10 Ввод'!$D$54&gt;$B15),0,MAX(0,MIN(1,'У10 Ввод'!$E$54-NETWORKDAYS('У10 Ввод'!$D$54,$B15)+1))/Настройки!$E$16*100)</f>
        <v>0</v>
      </c>
      <c r="AX15" s="67" t="n">
        <f aca="false">IF(OR($D15=1,MONTH($B15)&lt;&gt;MONTH(StartDate),'У10 Ввод'!$D$55="",'У10 Ввод'!$E$55="",'У10 Ввод'!$D$55&gt;$B15),0,MAX(0,MIN(1,'У10 Ввод'!$E$55-NETWORKDAYS('У10 Ввод'!$D$55,$B15)+1))/Настройки!$E$16*100)</f>
        <v>0</v>
      </c>
      <c r="AY15" s="67" t="n">
        <f aca="false">IF(OR($D15=1,MONTH($B15)&lt;&gt;MONTH(StartDate),'У10 Ввод'!$D$56="",'У10 Ввод'!$E$56="",'У10 Ввод'!$D$56&gt;$B15),0,MAX(0,MIN(1,'У10 Ввод'!$E$56-NETWORKDAYS('У10 Ввод'!$D$56,$B15)+1))/Настройки!$E$16*100)</f>
        <v>0</v>
      </c>
      <c r="AZ15" s="67" t="n">
        <f aca="false">IF(OR($D15=1,MONTH($B15)&lt;&gt;MONTH(StartDate),'У10 Ввод'!$D$57="",'У10 Ввод'!$E$57="",'У10 Ввод'!$D$57&gt;$B15),0,MAX(0,MIN(1,'У10 Ввод'!$E$57-NETWORKDAYS('У10 Ввод'!$D$57,$B15)+1))/Настройки!$E$16*100)</f>
        <v>0</v>
      </c>
      <c r="BA15" s="67" t="n">
        <f aca="false">IF(OR($D15=1,MONTH($B15)&lt;&gt;MONTH(StartDate),'У10 Ввод'!$D$58="",'У10 Ввод'!$E$58="",'У10 Ввод'!$D$58&gt;$B15),0,MAX(0,MIN(1,'У10 Ввод'!$E$58-NETWORKDAYS('У10 Ввод'!$D$58,$B15)+1))/Настройки!$E$16*100)</f>
        <v>0</v>
      </c>
      <c r="BB15" s="67" t="n">
        <f aca="false">IF(OR($D15=1,MONTH($B15)&lt;&gt;MONTH(StartDate),'У10 Ввод'!$D$59="",'У10 Ввод'!$E$59="",'У10 Ввод'!$D$59&gt;$B15),0,MAX(0,MIN(1,'У10 Ввод'!$E$59-NETWORKDAYS('У10 Ввод'!$D$59,$B15)+1))/Настройки!$E$16*100)</f>
        <v>0</v>
      </c>
      <c r="BC15" s="67" t="n">
        <f aca="false">IF(OR($D15=1,MONTH($B15)&lt;&gt;MONTH(StartDate),'У10 Ввод'!$D$60="",'У10 Ввод'!$E$60="",'У10 Ввод'!$D$60&gt;$B15),0,MAX(0,MIN(1,'У10 Ввод'!$E$60-NETWORKDAYS('У10 Ввод'!$D$60,$B15)+1))/Настройки!$E$16*100)</f>
        <v>0</v>
      </c>
      <c r="BD15" s="67" t="n">
        <f aca="false">IF(OR($D15=1,MONTH($B15)&lt;&gt;MONTH(StartDate),'У10 Ввод'!$D$61="",'У10 Ввод'!$E$61="",'У10 Ввод'!$D$61&gt;$B15),0,MAX(0,MIN(1,'У10 Ввод'!$E$61-NETWORKDAYS('У10 Ввод'!$D$61,$B15)+1))/Настройки!$E$16*100)</f>
        <v>0</v>
      </c>
      <c r="BE15" s="67" t="n">
        <f aca="false">IF(OR($D15=1,MONTH($B15)&lt;&gt;MONTH(StartDate),'У10 Ввод'!$D$62="",'У10 Ввод'!$E$62="",'У10 Ввод'!$D$62&gt;$B15),0,MAX(0,MIN(1,'У10 Ввод'!$E$62-NETWORKDAYS('У10 Ввод'!$D$62,$B15)+1))/Настройки!$E$16*100)</f>
        <v>0</v>
      </c>
      <c r="BF15" s="67" t="n">
        <f aca="false">IF(OR($D15=1,MONTH($B15)&lt;&gt;MONTH(StartDate),'У10 Ввод'!$D$63="",'У10 Ввод'!$E$63="",'У10 Ввод'!$D$63&gt;$B15),0,MAX(0,MIN(1,'У10 Ввод'!$E$63-NETWORKDAYS('У10 Ввод'!$D$63,$B15)+1))/Настройки!$E$16*100)</f>
        <v>0</v>
      </c>
      <c r="BG15" s="67" t="n">
        <f aca="false">IF(OR($D15=1,MONTH($B15)&lt;&gt;MONTH(StartDate),'У10 Ввод'!$D$64="",'У10 Ввод'!$E$64="",'У10 Ввод'!$D$64&gt;$B15),0,MAX(0,MIN(1,'У10 Ввод'!$E$64-NETWORKDAYS('У10 Ввод'!$D$64,$B15)+1))/Настройки!$E$16*100)</f>
        <v>0</v>
      </c>
      <c r="BH15" s="67" t="n">
        <f aca="false">IF(OR($D15=1,MONTH($B15)&lt;&gt;MONTH(StartDate),'У10 Ввод'!$D$65="",'У10 Ввод'!$E$65="",'У10 Ввод'!$D$65&gt;$B15),0,MAX(0,MIN(1,'У10 Ввод'!$E$65-NETWORKDAYS('У10 Ввод'!$D$65,$B15)+1))/Настройки!$E$16*100)</f>
        <v>0</v>
      </c>
      <c r="BI15" s="67" t="n">
        <f aca="false">IF(OR($D15=1,MONTH($B15)&lt;&gt;MONTH(StartDate),'У10 Ввод'!$D$66="",'У10 Ввод'!$E$66="",'У10 Ввод'!$D$66&gt;$B15),0,MAX(0,MIN(1,'У10 Ввод'!$E$66-NETWORKDAYS('У10 Ввод'!$D$66,$B15)+1))/Настройки!$E$16*100)</f>
        <v>0</v>
      </c>
      <c r="BJ15" s="67" t="n">
        <f aca="false">IF(OR($D15=1,MONTH($B15)&lt;&gt;MONTH(StartDate),'У10 Ввод'!$D$67="",'У10 Ввод'!$E$67="",'У10 Ввод'!$D$67&gt;$B15),0,MAX(0,MIN(1,'У10 Ввод'!$E$67-NETWORKDAYS('У10 Ввод'!$D$67,$B15)+1))/Настройки!$E$16*100)</f>
        <v>0</v>
      </c>
      <c r="BK15" s="67" t="n">
        <f aca="false">IF(OR($D15=1,MONTH($B15)&lt;&gt;MONTH(StartDate),'У10 Ввод'!$D$68="",'У10 Ввод'!$E$68="",'У10 Ввод'!$D$68&gt;$B15),0,MAX(0,MIN(1,'У10 Ввод'!$E$68-NETWORKDAYS('У10 Ввод'!$D$68,$B15)+1))/Настройки!$E$16*100)</f>
        <v>0</v>
      </c>
      <c r="BL15" s="67" t="n">
        <f aca="false">IF(OR($D15=1,MONTH($B15)&lt;&gt;MONTH(StartDate),'У10 Ввод'!$D$69="",'У10 Ввод'!$E$69="",'У10 Ввод'!$D$69&gt;$B15),0,MAX(0,MIN(1,'У10 Ввод'!$E$69-NETWORKDAYS('У10 Ввод'!$D$69,$B15)+1))/Настройки!$E$16*100)</f>
        <v>0</v>
      </c>
      <c r="BM15" s="67" t="n">
        <f aca="false">IF(OR($D15=1,MONTH($B15)&lt;&gt;MONTH(StartDate),'У10 Ввод'!$D$70="",'У10 Ввод'!$E$70="",'У10 Ввод'!$D$70&gt;$B15),0,MAX(0,MIN(1,'У10 Ввод'!$E$70-NETWORKDAYS('У10 Ввод'!$D$70,$B15)+1))/Настройки!$E$16*100)</f>
        <v>0</v>
      </c>
      <c r="BN15" s="67" t="n">
        <f aca="false">IF(OR($D15=1,MONTH($B15)&lt;&gt;MONTH(StartDate),'У10 Ввод'!$D$71="",'У10 Ввод'!$E$71="",'У10 Ввод'!$D$71&gt;$B15),0,MAX(0,MIN(1,'У10 Ввод'!$E$71-NETWORKDAYS('У10 Ввод'!$D$71,$B15)+1))/Настройки!$E$16*100)</f>
        <v>0</v>
      </c>
      <c r="BO15" s="67" t="n">
        <f aca="false">IF(OR($D15=1,MONTH($B15)&lt;&gt;MONTH(StartDate),'У10 Ввод'!$D$72="",'У10 Ввод'!$E$72="",'У10 Ввод'!$D$72&gt;$B15),0,MAX(0,MIN(1,'У10 Ввод'!$E$72-NETWORKDAYS('У10 Ввод'!$D$72,$B15)+1))/Настройки!$E$16*100)</f>
        <v>0</v>
      </c>
      <c r="BP15" s="67" t="n">
        <f aca="false">IF(OR($D15=1,MONTH($B15)&lt;&gt;MONTH(StartDate),'У10 Ввод'!$D$73="",'У10 Ввод'!$E$73="",'У10 Ввод'!$D$73&gt;$B15),0,MAX(0,MIN(1,'У10 Ввод'!$E$73-NETWORKDAYS('У10 Ввод'!$D$73,$B15)+1))/Настройки!$E$16*100)</f>
        <v>0</v>
      </c>
      <c r="BQ15" s="67" t="n">
        <f aca="false">IF(OR($D15=1,MONTH($B15)&lt;&gt;MONTH(StartDate),'У10 Ввод'!$D$74="",'У10 Ввод'!$E$74="",'У10 Ввод'!$D$74&gt;$B15),0,MAX(0,MIN(1,'У10 Ввод'!$E$74-NETWORKDAYS('У10 Ввод'!$D$74,$B15)+1))/Настройки!$E$16*100)</f>
        <v>0</v>
      </c>
      <c r="BR15" s="67" t="n">
        <f aca="false">IF(OR($D15=1,MONTH($B15)&lt;&gt;MONTH(StartDate),'У10 Ввод'!$D$75="",'У10 Ввод'!$E$75="",'У10 Ввод'!$D$75&gt;$B15),0,MAX(0,MIN(1,'У10 Ввод'!$E$75-NETWORKDAYS('У10 Ввод'!$D$75,$B15)+1))/Настройки!$E$16*100)</f>
        <v>0</v>
      </c>
      <c r="BS15" s="67" t="n">
        <f aca="false">IF(OR($D15=1,MONTH($B15)&lt;&gt;MONTH(StartDate),'У10 Ввод'!$D$76="",'У10 Ввод'!$E$76="",'У10 Ввод'!$D$76&gt;$B15),0,MAX(0,MIN(1,'У10 Ввод'!$E$76-NETWORKDAYS('У10 Ввод'!$D$76,$B15)+1))/Настройки!$E$16*100)</f>
        <v>0</v>
      </c>
      <c r="BT15" s="67" t="n">
        <f aca="false">IF(OR($D15=1,MONTH($B15)&lt;&gt;MONTH(StartDate),'У10 Ввод'!$D$77="",'У10 Ввод'!$E$77="",'У10 Ввод'!$D$77&gt;$B15),0,MAX(0,MIN(1,'У10 Ввод'!$E$77-NETWORKDAYS('У10 Ввод'!$D$77,$B15)+1))/Настройки!$E$16*100)</f>
        <v>0</v>
      </c>
      <c r="BU15" s="67" t="n">
        <f aca="false">IF(OR($D15=1,MONTH($B15)&lt;&gt;MONTH(StartDate),'У10 Ввод'!$D$78="",'У10 Ввод'!$E$78="",'У10 Ввод'!$D$78&gt;$B15),0,MAX(0,MIN(1,'У10 Ввод'!$E$78-NETWORKDAYS('У10 Ввод'!$D$78,$B15)+1))/Настройки!$E$16*100)</f>
        <v>0</v>
      </c>
      <c r="BV15" s="67" t="n">
        <f aca="false">IF(OR($D15=1,MONTH($B15)&lt;&gt;MONTH(StartDate),'У10 Ввод'!$D$79="",'У10 Ввод'!$E$79="",'У10 Ввод'!$D$79&gt;$B15),0,MAX(0,MIN(1,'У10 Ввод'!$E$79-NETWORKDAYS('У10 Ввод'!$D$79,$B15)+1))/Настройки!$E$16*100)</f>
        <v>0</v>
      </c>
      <c r="BW15" s="67" t="n">
        <f aca="false">IF(OR($D15=1,MONTH($B15)&lt;&gt;MONTH(StartDate),'У10 Ввод'!$D$80="",'У10 Ввод'!$E$80="",'У10 Ввод'!$D$80&gt;$B15),0,MAX(0,MIN(1,'У10 Ввод'!$E$80-NETWORKDAYS('У10 Ввод'!$D$80,$B15)+1))/Настройки!$E$16*100)</f>
        <v>0</v>
      </c>
      <c r="BX15" s="67" t="n">
        <f aca="false">IF(OR($D15=1,MONTH($B15)&lt;&gt;MONTH(StartDate),'У10 Ввод'!$D$81="",'У10 Ввод'!$E$81="",'У10 Ввод'!$D$81&gt;$B15),0,MAX(0,MIN(1,'У10 Ввод'!$E$81-NETWORKDAYS('У10 Ввод'!$D$81,$B15)+1))/Настройки!$E$16*100)</f>
        <v>0</v>
      </c>
      <c r="BY15" s="67" t="n">
        <f aca="false">IF(OR($D15=1,MONTH($B15)&lt;&gt;MONTH(StartDate),'У10 Ввод'!$D$82="",'У10 Ввод'!$E$82="",'У10 Ввод'!$D$82&gt;$B15),0,MAX(0,MIN(1,'У10 Ввод'!$E$82-NETWORKDAYS('У10 Ввод'!$D$82,$B15)+1))/Настройки!$E$16*100)</f>
        <v>0</v>
      </c>
      <c r="BZ15" s="67" t="n">
        <f aca="false">IF(OR($D15=1,MONTH($B15)&lt;&gt;MONTH(StartDate),'У10 Ввод'!$D$83="",'У10 Ввод'!$E$83="",'У10 Ввод'!$D$83&gt;$B15),0,MAX(0,MIN(1,'У10 Ввод'!$E$83-NETWORKDAYS('У10 Ввод'!$D$83,$B15)+1))/Настройки!$E$16*100)</f>
        <v>0</v>
      </c>
      <c r="CA15" s="67" t="n">
        <f aca="false">IF(OR($D15=1,MONTH($B15)&lt;&gt;MONTH(StartDate),'У10 Ввод'!$D$84="",'У10 Ввод'!$E$84="",'У10 Ввод'!$D$84&gt;$B15),0,MAX(0,MIN(1,'У10 Ввод'!$E$84-NETWORKDAYS('У10 Ввод'!$D$84,$B15)+1))/Настройки!$E$16*100)</f>
        <v>0</v>
      </c>
      <c r="CB15" s="67" t="n">
        <f aca="false">IF(OR($D15=1,MONTH($B15)&lt;&gt;MONTH(StartDate),'У10 Ввод'!$D$85="",'У10 Ввод'!$E$85="",'У10 Ввод'!$D$85&gt;$B15),0,MAX(0,MIN(1,'У10 Ввод'!$E$85-NETWORKDAYS('У10 Ввод'!$D$85,$B15)+1))/Настройки!$E$16*100)</f>
        <v>0</v>
      </c>
      <c r="CC15" s="67" t="n">
        <f aca="false">IF(OR($D15=1,MONTH($B15)&lt;&gt;MONTH(StartDate),'У10 Ввод'!$D$86="",'У10 Ввод'!$E$86="",'У10 Ввод'!$D$86&gt;$B15),0,MAX(0,MIN(1,'У10 Ввод'!$E$86-NETWORKDAYS('У10 Ввод'!$D$86,$B15)+1))/Настройки!$E$16*100)</f>
        <v>0</v>
      </c>
      <c r="CD15" s="67" t="n">
        <f aca="false">IF(OR($D15=1,MONTH($B15)&lt;&gt;MONTH(StartDate),'У10 Ввод'!$D$87="",'У10 Ввод'!$E$87="",'У10 Ввод'!$D$87&gt;$B15),0,MAX(0,MIN(1,'У10 Ввод'!$E$87-NETWORKDAYS('У10 Ввод'!$D$87,$B15)+1))/Настройки!$E$16*100)</f>
        <v>0</v>
      </c>
      <c r="CE15" s="67" t="n">
        <f aca="false">IF(OR($D15=1,MONTH($B15)&lt;&gt;MONTH(StartDate),'У10 Ввод'!$D$88="",'У10 Ввод'!$E$88="",'У10 Ввод'!$D$88&gt;$B15),0,MAX(0,MIN(1,'У10 Ввод'!$E$88-NETWORKDAYS('У10 Ввод'!$D$88,$B15)+1))/Настройки!$E$16*100)</f>
        <v>0</v>
      </c>
      <c r="CF15" s="67" t="n">
        <f aca="false">IF(OR($D15=1,MONTH($B15)&lt;&gt;MONTH(StartDate),'У10 Ввод'!$D$89="",'У10 Ввод'!$E$89="",'У10 Ввод'!$D$89&gt;$B15),0,MAX(0,MIN(1,'У10 Ввод'!$E$89-NETWORKDAYS('У10 Ввод'!$D$89,$B15)+1))/Настройки!$E$16*100)</f>
        <v>0</v>
      </c>
      <c r="CG15" s="67" t="n">
        <f aca="false">IF(OR($D15=1,MONTH($B15)&lt;&gt;MONTH(StartDate),'У10 Ввод'!$D$90="",'У10 Ввод'!$E$90="",'У10 Ввод'!$D$90&gt;$B15),0,MAX(0,MIN(1,'У10 Ввод'!$E$90-NETWORKDAYS('У10 Ввод'!$D$90,$B15)+1))/Настройки!$E$16*100)</f>
        <v>0</v>
      </c>
      <c r="CH15" s="67" t="n">
        <f aca="false">IF(OR($D15=1,MONTH($B15)&lt;&gt;MONTH(StartDate),'У10 Ввод'!$D$91="",'У10 Ввод'!$E$91="",'У10 Ввод'!$D$91&gt;$B15),0,MAX(0,MIN(1,'У10 Ввод'!$E$91-NETWORKDAYS('У10 Ввод'!$D$91,$B15)+1))/Настройки!$E$16*100)</f>
        <v>0</v>
      </c>
      <c r="CI15" s="67" t="n">
        <f aca="false">IF(OR($D15=1,MONTH($B15)&lt;&gt;MONTH(StartDate),'У10 Ввод'!$D$92="",'У10 Ввод'!$E$92="",'У10 Ввод'!$D$92&gt;$B15),0,MAX(0,MIN(1,'У10 Ввод'!$E$92-NETWORKDAYS('У10 Ввод'!$D$92,$B15)+1))/Настройки!$E$16*100)</f>
        <v>0</v>
      </c>
      <c r="CJ15" s="67" t="n">
        <f aca="false">IF(OR($D15=1,MONTH($B15)&lt;&gt;MONTH(StartDate),'У10 Ввод'!$D$93="",'У10 Ввод'!$E$93="",'У10 Ввод'!$D$93&gt;$B15),0,MAX(0,MIN(1,'У10 Ввод'!$E$93-NETWORKDAYS('У10 Ввод'!$D$93,$B15)+1))/Настройки!$E$16*100)</f>
        <v>0</v>
      </c>
      <c r="CK15" s="67" t="n">
        <f aca="false">IF(OR($D15=1,MONTH($B15)&lt;&gt;MONTH(StartDate),'У10 Ввод'!$D$94="",'У10 Ввод'!$E$94="",'У10 Ввод'!$D$94&gt;$B15),0,MAX(0,MIN(1,'У10 Ввод'!$E$94-NETWORKDAYS('У10 Ввод'!$D$94,$B15)+1))/Настройки!$E$16*100)</f>
        <v>0</v>
      </c>
      <c r="CL15" s="67" t="n">
        <f aca="false">IF(OR($D15=1,MONTH($B15)&lt;&gt;MONTH(StartDate),'У10 Ввод'!$D$95="",'У10 Ввод'!$E$95="",'У10 Ввод'!$D$95&gt;$B15),0,MAX(0,MIN(1,'У10 Ввод'!$E$95-NETWORKDAYS('У10 Ввод'!$D$95,$B15)+1))/Настройки!$E$16*100)</f>
        <v>0</v>
      </c>
      <c r="CM15" s="67" t="n">
        <f aca="false">IF(OR($D15=1,MONTH($B15)&lt;&gt;MONTH(StartDate),'У10 Ввод'!$D$96="",'У10 Ввод'!$E$96="",'У10 Ввод'!$D$96&gt;$B15),0,MAX(0,MIN(1,'У10 Ввод'!$E$96-NETWORKDAYS('У10 Ввод'!$D$96,$B15)+1))/Настройки!$E$16*100)</f>
        <v>0</v>
      </c>
      <c r="CN15" s="67" t="n">
        <f aca="false">IF(OR($D15=1,MONTH($B15)&lt;&gt;MONTH(StartDate),'У10 Ввод'!$D$97="",'У10 Ввод'!$E$97="",'У10 Ввод'!$D$97&gt;$B15),0,MAX(0,MIN(1,'У10 Ввод'!$E$97-NETWORKDAYS('У10 Ввод'!$D$97,$B15)+1))/Настройки!$E$16*100)</f>
        <v>0</v>
      </c>
      <c r="CO15" s="67" t="n">
        <f aca="false">IF(OR($D15=1,MONTH($B15)&lt;&gt;MONTH(StartDate),'У10 Ввод'!$D$98="",'У10 Ввод'!$E$98="",'У10 Ввод'!$D$98&gt;$B15),0,MAX(0,MIN(1,'У10 Ввод'!$E$98-NETWORKDAYS('У10 Ввод'!$D$98,$B15)+1))/Настройки!$E$16*100)</f>
        <v>0</v>
      </c>
      <c r="CP15" s="67" t="n">
        <f aca="false">IF(OR($D15=1,MONTH($B15)&lt;&gt;MONTH(StartDate),'У10 Ввод'!$D$99="",'У10 Ввод'!$E$99="",'У10 Ввод'!$D$99&gt;$B15),0,MAX(0,MIN(1,'У10 Ввод'!$E$99-NETWORKDAYS('У10 Ввод'!$D$99,$B15)+1))/Настройки!$E$16*100)</f>
        <v>0</v>
      </c>
      <c r="CQ15" s="67" t="n">
        <f aca="false">IF(OR($D15=1,MONTH($B15)&lt;&gt;MONTH(StartDate),'У10 Ввод'!$D$100="",'У10 Ввод'!$E$100="",'У10 Ввод'!$D$100&gt;$B15),0,MAX(0,MIN(1,'У10 Ввод'!$E$100-NETWORKDAYS('У10 Ввод'!$D$100,$B15)+1))/Настройки!$E$16*100)</f>
        <v>0</v>
      </c>
      <c r="CR15" s="67" t="n">
        <f aca="false">IF(OR($D15=1,MONTH($B15)&lt;&gt;MONTH(StartDate),'У10 Ввод'!$D$101="",'У10 Ввод'!$E$101="",'У10 Ввод'!$D$101&gt;$B15),0,MAX(0,MIN(1,'У10 Ввод'!$E$101-NETWORKDAYS('У10 Ввод'!$D$101,$B15)+1))/Настройки!$E$16*100)</f>
        <v>0</v>
      </c>
      <c r="CS15" s="67" t="n">
        <f aca="false">IF(OR($D15=1,MONTH($B15)&lt;&gt;MONTH(StartDate),'У10 Ввод'!$D$102="",'У10 Ввод'!$E$102="",'У10 Ввод'!$D$102&gt;$B15),0,MAX(0,MIN(1,'У10 Ввод'!$E$102-NETWORKDAYS('У10 Ввод'!$D$102,$B15)+1))/Настройки!$E$16*100)</f>
        <v>0</v>
      </c>
      <c r="CT15" s="67" t="n">
        <f aca="false">IF(OR($D15=1,MONTH($B15)&lt;&gt;MONTH(StartDate),'У10 Ввод'!$D$103="",'У10 Ввод'!$E$103="",'У10 Ввод'!$D$103&gt;$B15),0,MAX(0,MIN(1,'У10 Ввод'!$E$103-NETWORKDAYS('У10 Ввод'!$D$103,$B15)+1))/Настройки!$E$16*100)</f>
        <v>0</v>
      </c>
      <c r="CU15" s="67" t="n">
        <f aca="false">IF(OR($D15=1,MONTH($B15)&lt;&gt;MONTH(StartDate),'У10 Ввод'!$D$104="",'У10 Ввод'!$E$104="",'У10 Ввод'!$D$104&gt;$B15),0,MAX(0,MIN(1,'У10 Ввод'!$E$104-NETWORKDAYS('У10 Ввод'!$D$104,$B15)+1))/Настройки!$E$16*100)</f>
        <v>0</v>
      </c>
      <c r="CV15" s="67" t="n">
        <f aca="false">IF(OR($D15=1,MONTH($B15)&lt;&gt;MONTH(StartDate),'У10 Ввод'!$D$105="",'У10 Ввод'!$E$105="",'У10 Ввод'!$D$105&gt;$B15),0,MAX(0,MIN(1,'У10 Ввод'!$E$105-NETWORKDAYS('У10 Ввод'!$D$105,$B15)+1))/Настройки!$E$16*100)</f>
        <v>0</v>
      </c>
      <c r="CW15" s="67" t="n">
        <f aca="false">IF(OR($D15=1,MONTH($B15)&lt;&gt;MONTH(StartDate),'У10 Ввод'!$D$106="",'У10 Ввод'!$E$106="",'У10 Ввод'!$D$106&gt;$B15),0,MAX(0,MIN(1,'У10 Ввод'!$E$106-NETWORKDAYS('У10 Ввод'!$D$106,$B15)+1))/Настройки!$E$16*100)</f>
        <v>0</v>
      </c>
      <c r="CX15" s="67" t="n">
        <f aca="false">IF(OR($D15=1,MONTH($B15)&lt;&gt;MONTH(StartDate),'У10 Ввод'!$D$107="",'У10 Ввод'!$E$107="",'У10 Ввод'!$D$107&gt;$B15),0,MAX(0,MIN(1,'У10 Ввод'!$E$107-NETWORKDAYS('У10 Ввод'!$D$107,$B15)+1))/Настройки!$E$16*100)</f>
        <v>0</v>
      </c>
      <c r="CY15" s="67" t="n">
        <f aca="false">IF(OR($D15=1,MONTH($B15)&lt;&gt;MONTH(StartDate),'У10 Ввод'!$D$108="",'У10 Ввод'!$E$108="",'У10 Ввод'!$D$108&gt;$B15),0,MAX(0,MIN(1,'У10 Ввод'!$E$108-NETWORKDAYS('У10 Ввод'!$D$108,$B15)+1))/Настройки!$E$16*100)</f>
        <v>0</v>
      </c>
      <c r="CZ15" s="67" t="n">
        <f aca="false">IF(OR($D15=1,MONTH($B15)&lt;&gt;MONTH(StartDate),'У10 Ввод'!$D$109="",'У10 Ввод'!$E$109="",'У10 Ввод'!$D$109&gt;$B15),0,MAX(0,MIN(1,'У10 Ввод'!$E$109-NETWORKDAYS('У10 Ввод'!$D$109,$B15)+1))/Настройки!$E$16*100)</f>
        <v>0</v>
      </c>
      <c r="DA15" s="67" t="n">
        <f aca="false">IF(OR($D15=1,MONTH($B15)&lt;&gt;MONTH(StartDate),'У10 Ввод'!$D$110="",'У10 Ввод'!$E$110="",'У10 Ввод'!$D$110&gt;$B15),0,MAX(0,MIN(1,'У10 Ввод'!$E$110-NETWORKDAYS('У10 Ввод'!$D$110,$B15)+1))/Настройки!$E$16*100)</f>
        <v>0</v>
      </c>
      <c r="DB15" s="67" t="n">
        <f aca="false">IF(OR($D15=1,MONTH($B15)&lt;&gt;MONTH(StartDate),'У10 Ввод'!$D$111="",'У10 Ввод'!$E$111="",'У10 Ввод'!$D$111&gt;$B15),0,MAX(0,MIN(1,'У10 Ввод'!$E$111-NETWORKDAYS('У10 Ввод'!$D$111,$B15)+1))/Настройки!$E$16*100)</f>
        <v>0</v>
      </c>
      <c r="DC15" s="67" t="n">
        <f aca="false">IF(OR($D15=1,MONTH($B15)&lt;&gt;MONTH(StartDate),'У10 Ввод'!$D$112="",'У10 Ввод'!$E$112="",'У10 Ввод'!$D$112&gt;$B15),0,MAX(0,MIN(1,'У10 Ввод'!$E$112-NETWORKDAYS('У10 Ввод'!$D$112,$B15)+1))/Настройки!$E$16*100)</f>
        <v>0</v>
      </c>
      <c r="DD15" s="67" t="n">
        <f aca="false">IF(OR($D15=1,MONTH($B15)&lt;&gt;MONTH(StartDate),'У10 Ввод'!$D$113="",'У10 Ввод'!$E$113="",'У10 Ввод'!$D$113&gt;$B15),0,MAX(0,MIN(1,'У10 Ввод'!$E$113-NETWORKDAYS('У10 Ввод'!$D$113,$B15)+1))/Настройки!$E$16*100)</f>
        <v>0</v>
      </c>
      <c r="DE15" s="67" t="n">
        <f aca="false">IF(OR($D15=1,MONTH($B15)&lt;&gt;MONTH(StartDate),'У10 Ввод'!$D$114="",'У10 Ввод'!$E$114="",'У10 Ввод'!$D$114&gt;$B15),0,MAX(0,MIN(1,'У10 Ввод'!$E$114-NETWORKDAYS('У10 Ввод'!$D$114,$B15)+1))/Настройки!$E$16*100)</f>
        <v>0</v>
      </c>
      <c r="DF15" s="67" t="n">
        <f aca="false">IF(OR($D15=1,MONTH($B15)&lt;&gt;MONTH(StartDate),'У10 Ввод'!$D$115="",'У10 Ввод'!$E$115="",'У10 Ввод'!$D$115&gt;$B15),0,MAX(0,MIN(1,'У10 Ввод'!$E$115-NETWORKDAYS('У10 Ввод'!$D$115,$B15)+1))/Настройки!$E$16*100)</f>
        <v>0</v>
      </c>
      <c r="DG15" s="67" t="n">
        <f aca="false">IF(OR($D15=1,MONTH($B15)&lt;&gt;MONTH(StartDate),'У10 Ввод'!$D$116="",'У10 Ввод'!$E$116="",'У10 Ввод'!$D$116&gt;$B15),0,MAX(0,MIN(1,'У10 Ввод'!$E$116-NETWORKDAYS('У10 Ввод'!$D$116,$B15)+1))/Настройки!$E$16*100)</f>
        <v>0</v>
      </c>
      <c r="DH15" s="67" t="n">
        <f aca="false">IF(OR($D15=1,MONTH($B15)&lt;&gt;MONTH(StartDate),'У10 Ввод'!$D$117="",'У10 Ввод'!$E$117="",'У10 Ввод'!$D$117&gt;$B15),0,MAX(0,MIN(1,'У10 Ввод'!$E$117-NETWORKDAYS('У10 Ввод'!$D$117,$B15)+1))/Настройки!$E$16*100)</f>
        <v>0</v>
      </c>
      <c r="DI15" s="67" t="n">
        <f aca="false">IF(OR($D15=1,MONTH($B15)&lt;&gt;MONTH(StartDate),'У10 Ввод'!$D$118="",'У10 Ввод'!$E$118="",'У10 Ввод'!$D$118&gt;$B15),0,MAX(0,MIN(1,'У10 Ввод'!$E$118-NETWORKDAYS('У10 Ввод'!$D$118,$B15)+1))/Настройки!$E$16*100)</f>
        <v>0</v>
      </c>
      <c r="DJ15" s="67" t="n">
        <f aca="false">IF(OR($D15=1,MONTH($B15)&lt;&gt;MONTH(StartDate),'У10 Ввод'!$D$119="",'У10 Ввод'!$E$119="",'У10 Ввод'!$D$119&gt;$B15),0,MAX(0,MIN(1,'У10 Ввод'!$E$119-NETWORKDAYS('У10 Ввод'!$D$119,$B15)+1))/Настройки!$E$16*100)</f>
        <v>0</v>
      </c>
      <c r="DK15" s="67" t="n">
        <f aca="false">IF(OR($D15=1,MONTH($B15)&lt;&gt;MONTH(StartDate),'У10 Ввод'!$D$120="",'У10 Ввод'!$E$120="",'У10 Ввод'!$D$120&gt;$B15),0,MAX(0,MIN(1,'У10 Ввод'!$E$120-NETWORKDAYS('У10 Ввод'!$D$120,$B15)+1))/Настройки!$E$16*100)</f>
        <v>0</v>
      </c>
      <c r="DL15" s="67" t="n">
        <f aca="false">IF(OR($D15=1,MONTH($B15)&lt;&gt;MONTH(StartDate),'У10 Ввод'!$D$121="",'У10 Ввод'!$E$121="",'У10 Ввод'!$D$121&gt;$B15),0,MAX(0,MIN(1,'У10 Ввод'!$E$121-NETWORKDAYS('У10 Ввод'!$D$121,$B15)+1))/Настройки!$E$16*100)</f>
        <v>0</v>
      </c>
      <c r="DM15" s="67" t="n">
        <f aca="false">IF(OR($D15=1,MONTH($B15)&lt;&gt;MONTH(StartDate),'У10 Ввод'!$D$122="",'У10 Ввод'!$E$122="",'У10 Ввод'!$D$122&gt;$B15),0,MAX(0,MIN(1,'У10 Ввод'!$E$122-NETWORKDAYS('У10 Ввод'!$D$122,$B15)+1))/Настройки!$E$16*100)</f>
        <v>0</v>
      </c>
      <c r="DN15" s="67" t="n">
        <f aca="false">IF(OR($D15=1,MONTH($B15)&lt;&gt;MONTH(StartDate),'У10 Ввод'!$D$123="",'У10 Ввод'!$E$123="",'У10 Ввод'!$D$123&gt;$B15),0,MAX(0,MIN(1,'У10 Ввод'!$E$123-NETWORKDAYS('У10 Ввод'!$D$123,$B15)+1))/Настройки!$E$16*100)</f>
        <v>0</v>
      </c>
      <c r="DO15" s="67" t="n">
        <f aca="false">IF(OR($D15=1,MONTH($B15)&lt;&gt;MONTH(StartDate),'У10 Ввод'!$D$124="",'У10 Ввод'!$E$124="",'У10 Ввод'!$D$124&gt;$B15),0,MAX(0,MIN(1,'У10 Ввод'!$E$124-NETWORKDAYS('У10 Ввод'!$D$124,$B15)+1))/Настройки!$E$16*100)</f>
        <v>0</v>
      </c>
      <c r="DP15" s="67" t="n">
        <f aca="false">IF(OR($D15=1,MONTH($B15)&lt;&gt;MONTH(StartDate),'У10 Ввод'!$D$125="",'У10 Ввод'!$E$125="",'У10 Ввод'!$D$125&gt;$B15),0,MAX(0,MIN(1,'У10 Ввод'!$E$125-NETWORKDAYS('У10 Ввод'!$D$125,$B15)+1))/Настройки!$E$16*100)</f>
        <v>0</v>
      </c>
      <c r="DQ15" s="67" t="n">
        <f aca="false">IF(OR($D15=1,MONTH($B15)&lt;&gt;MONTH(StartDate),'У10 Ввод'!$D$126="",'У10 Ввод'!$E$126="",'У10 Ввод'!$D$126&gt;$B15),0,MAX(0,MIN(1,'У10 Ввод'!$E$126-NETWORKDAYS('У10 Ввод'!$D$126,$B15)+1))/Настройки!$E$16*100)</f>
        <v>0</v>
      </c>
      <c r="DR15" s="67" t="n">
        <f aca="false">IF(OR($D15=1,MONTH($B15)&lt;&gt;MONTH(StartDate),'У10 Ввод'!$D$127="",'У10 Ввод'!$E$127="",'У10 Ввод'!$D$127&gt;$B15),0,MAX(0,MIN(1,'У10 Ввод'!$E$127-NETWORKDAYS('У10 Ввод'!$D$127,$B15)+1))/Настройки!$E$16*100)</f>
        <v>0</v>
      </c>
      <c r="DS15" s="67" t="n">
        <f aca="false">IF(OR($D15=1,MONTH($B15)&lt;&gt;MONTH(StartDate),'У10 Ввод'!$D$128="",'У10 Ввод'!$E$128="",'У10 Ввод'!$D$128&gt;$B15),0,MAX(0,MIN(1,'У10 Ввод'!$E$128-NETWORKDAYS('У10 Ввод'!$D$128,$B15)+1))/Настройки!$E$16*100)</f>
        <v>0</v>
      </c>
      <c r="DT15" s="67" t="n">
        <f aca="false">IF(OR($D15=1,MONTH($B15)&lt;&gt;MONTH(StartDate),'У10 Ввод'!$D$129="",'У10 Ввод'!$E$129="",'У10 Ввод'!$D$129&gt;$B15),0,MAX(0,MIN(1,'У10 Ввод'!$E$129-NETWORKDAYS('У10 Ввод'!$D$129,$B15)+1))/Настройки!$E$16*100)</f>
        <v>0</v>
      </c>
      <c r="DU15" s="67" t="n">
        <f aca="false">IF(OR($D15=1,MONTH($B15)&lt;&gt;MONTH(StartDate),'У10 Ввод'!$D$130="",'У10 Ввод'!$E$130="",'У10 Ввод'!$D$130&gt;$B15),0,MAX(0,MIN(1,'У10 Ввод'!$E$130-NETWORKDAYS('У10 Ввод'!$D$130,$B15)+1))/Настройки!$E$16*100)</f>
        <v>0</v>
      </c>
      <c r="DV15" s="67" t="n">
        <f aca="false">IF(OR($D15=1,MONTH($B15)&lt;&gt;MONTH(StartDate),'У10 Ввод'!$D$131="",'У10 Ввод'!$E$131="",'У10 Ввод'!$D$131&gt;$B15),0,MAX(0,MIN(1,'У10 Ввод'!$E$131-NETWORKDAYS('У10 Ввод'!$D$131,$B15)+1))/Настройки!$E$16*100)</f>
        <v>0</v>
      </c>
      <c r="DW15" s="67" t="n">
        <f aca="false">IF(OR($D15=1,MONTH($B15)&lt;&gt;MONTH(StartDate),'У10 Ввод'!$D$132="",'У10 Ввод'!$E$132="",'У10 Ввод'!$D$132&gt;$B15),0,MAX(0,MIN(1,'У10 Ввод'!$E$132-NETWORKDAYS('У10 Ввод'!$D$132,$B15)+1))/Настройки!$E$16*100)</f>
        <v>0</v>
      </c>
      <c r="DX15" s="67" t="n">
        <f aca="false">IF(OR($D15=1,MONTH($B15)&lt;&gt;MONTH(StartDate),'У10 Ввод'!$D$133="",'У10 Ввод'!$E$133="",'У10 Ввод'!$D$133&gt;$B15),0,MAX(0,MIN(1,'У10 Ввод'!$E$133-NETWORKDAYS('У10 Ввод'!$D$133,$B15)+1))/Настройки!$E$16*100)</f>
        <v>0</v>
      </c>
      <c r="DY15" s="67" t="n">
        <f aca="false">IF(OR($D15=1,MONTH($B15)&lt;&gt;MONTH(StartDate),'У10 Ввод'!$D$134="",'У10 Ввод'!$E$134="",'У10 Ввод'!$D$134&gt;$B15),0,MAX(0,MIN(1,'У10 Ввод'!$E$134-NETWORKDAYS('У10 Ввод'!$D$134,$B15)+1))/Настройки!$E$16*100)</f>
        <v>0</v>
      </c>
      <c r="DZ15" s="67" t="n">
        <f aca="false">IF(OR($D15=1,MONTH($B15)&lt;&gt;MONTH(StartDate),'У10 Ввод'!$D$135="",'У10 Ввод'!$E$135="",'У10 Ввод'!$D$135&gt;$B15),0,MAX(0,MIN(1,'У10 Ввод'!$E$135-NETWORKDAYS('У10 Ввод'!$D$135,$B15)+1))/Настройки!$E$16*100)</f>
        <v>0</v>
      </c>
      <c r="EA15" s="67" t="n">
        <f aca="false">IF(OR($D15=1,MONTH($B15)&lt;&gt;MONTH(StartDate),'У10 Ввод'!$D$136="",'У10 Ввод'!$E$136="",'У10 Ввод'!$D$136&gt;$B15),0,MAX(0,MIN(1,'У10 Ввод'!$E$136-NETWORKDAYS('У10 Ввод'!$D$136,$B15)+1))/Настройки!$E$16*100)</f>
        <v>0</v>
      </c>
      <c r="EB15" s="67" t="n">
        <f aca="false">IF(OR($D15=1,MONTH($B15)&lt;&gt;MONTH(StartDate),'У10 Ввод'!$D$137="",'У10 Ввод'!$E$137="",'У10 Ввод'!$D$137&gt;$B15),0,MAX(0,MIN(1,'У10 Ввод'!$E$137-NETWORKDAYS('У10 Ввод'!$D$137,$B15)+1))/Настройки!$E$16*100)</f>
        <v>0</v>
      </c>
      <c r="EC15" s="67" t="n">
        <f aca="false">IF(OR($D15=1,MONTH($B15)&lt;&gt;MONTH(StartDate),'У10 Ввод'!$D$138="",'У10 Ввод'!$E$138="",'У10 Ввод'!$D$138&gt;$B15),0,MAX(0,MIN(1,'У10 Ввод'!$E$138-NETWORKDAYS('У10 Ввод'!$D$138,$B15)+1))/Настройки!$E$16*100)</f>
        <v>0</v>
      </c>
      <c r="ED15" s="67" t="n">
        <f aca="false">IF(OR($D15=1,MONTH($B15)&lt;&gt;MONTH(StartDate),'У10 Ввод'!$D$139="",'У10 Ввод'!$E$139="",'У10 Ввод'!$D$139&gt;$B15),0,MAX(0,MIN(1,'У10 Ввод'!$E$139-NETWORKDAYS('У10 Ввод'!$D$139,$B15)+1))/Настройки!$E$16*100)</f>
        <v>0</v>
      </c>
      <c r="EE15" s="67" t="n">
        <f aca="false">IF(OR($D15=1,MONTH($B15)&lt;&gt;MONTH(StartDate),'У10 Ввод'!$D$140="",'У10 Ввод'!$E$140="",'У10 Ввод'!$D$140&gt;$B15),0,MAX(0,MIN(1,'У10 Ввод'!$E$140-NETWORKDAYS('У10 Ввод'!$D$140,$B15)+1))/Настройки!$E$16*100)</f>
        <v>0</v>
      </c>
      <c r="EF15" s="67" t="n">
        <f aca="false">IF(OR($D15=1,MONTH($B15)&lt;&gt;MONTH(StartDate),'У10 Ввод'!$D$141="",'У10 Ввод'!$E$141="",'У10 Ввод'!$D$141&gt;$B15),0,MAX(0,MIN(1,'У10 Ввод'!$E$141-NETWORKDAYS('У10 Ввод'!$D$141,$B15)+1))/Настройки!$E$16*100)</f>
        <v>0</v>
      </c>
      <c r="EG15" s="67" t="n">
        <f aca="false">IF(OR($D15=1,MONTH($B15)&lt;&gt;MONTH(StartDate),'У10 Ввод'!$D$142="",'У10 Ввод'!$E$142="",'У10 Ввод'!$D$142&gt;$B15),0,MAX(0,MIN(1,'У10 Ввод'!$E$142-NETWORKDAYS('У10 Ввод'!$D$142,$B15)+1))/Настройки!$E$16*100)</f>
        <v>0</v>
      </c>
      <c r="EH15" s="67" t="n">
        <f aca="false">IF(OR($D15=1,MONTH($B15)&lt;&gt;MONTH(StartDate),'У10 Ввод'!$D$143="",'У10 Ввод'!$E$143="",'У10 Ввод'!$D$143&gt;$B15),0,MAX(0,MIN(1,'У10 Ввод'!$E$143-NETWORKDAYS('У10 Ввод'!$D$143,$B15)+1))/Настройки!$E$16*100)</f>
        <v>0</v>
      </c>
      <c r="EI15" s="67" t="n">
        <f aca="false">IF(OR($D15=1,MONTH($B15)&lt;&gt;MONTH(StartDate),'У10 Ввод'!$D$144="",'У10 Ввод'!$E$144="",'У10 Ввод'!$D$144&gt;$B15),0,MAX(0,MIN(1,'У10 Ввод'!$E$144-NETWORKDAYS('У10 Ввод'!$D$144,$B15)+1))/Настройки!$E$16*100)</f>
        <v>0</v>
      </c>
      <c r="EJ15" s="67" t="n">
        <f aca="false">IF(OR($D15=1,MONTH($B15)&lt;&gt;MONTH(StartDate),'У10 Ввод'!$D$145="",'У10 Ввод'!$E$145="",'У10 Ввод'!$D$145&gt;$B15),0,MAX(0,MIN(1,'У10 Ввод'!$E$145-NETWORKDAYS('У10 Ввод'!$D$145,$B15)+1))/Настройки!$E$16*100)</f>
        <v>0</v>
      </c>
      <c r="EK15" s="67" t="n">
        <f aca="false">IF(OR($D15=1,MONTH($B15)&lt;&gt;MONTH(StartDate),'У10 Ввод'!$D$146="",'У10 Ввод'!$E$146="",'У10 Ввод'!$D$146&gt;$B15),0,MAX(0,MIN(1,'У10 Ввод'!$E$146-NETWORKDAYS('У10 Ввод'!$D$146,$B15)+1))/Настройки!$E$16*100)</f>
        <v>0</v>
      </c>
      <c r="EL15" s="67" t="n">
        <f aca="false">IF(OR($D15=1,MONTH($B15)&lt;&gt;MONTH(StartDate),'У10 Ввод'!$D$147="",'У10 Ввод'!$E$147="",'У10 Ввод'!$D$147&gt;$B15),0,MAX(0,MIN(1,'У10 Ввод'!$E$147-NETWORKDAYS('У10 Ввод'!$D$147,$B15)+1))/Настройки!$E$16*100)</f>
        <v>0</v>
      </c>
      <c r="EM15" s="67" t="n">
        <f aca="false">IF(OR($D15=1,MONTH($B15)&lt;&gt;MONTH(StartDate),'У10 Ввод'!$D$148="",'У10 Ввод'!$E$148="",'У10 Ввод'!$D$148&gt;$B15),0,MAX(0,MIN(1,'У10 Ввод'!$E$148-NETWORKDAYS('У10 Ввод'!$D$148,$B15)+1))/Настройки!$E$16*100)</f>
        <v>0</v>
      </c>
      <c r="EN15" s="67" t="n">
        <f aca="false">IF(OR($D15=1,MONTH($B15)&lt;&gt;MONTH(StartDate),'У10 Ввод'!$D$149="",'У10 Ввод'!$E$149="",'У10 Ввод'!$D$149&gt;$B15),0,MAX(0,MIN(1,'У10 Ввод'!$E$149-NETWORKDAYS('У10 Ввод'!$D$149,$B15)+1))/Настройки!$E$16*100)</f>
        <v>0</v>
      </c>
      <c r="EO15" s="67" t="n">
        <f aca="false">IF(OR($D15=1,MONTH($B15)&lt;&gt;MONTH(StartDate),'У10 Ввод'!$D$150="",'У10 Ввод'!$E$150="",'У10 Ввод'!$D$150&gt;$B15),0,MAX(0,MIN(1,'У10 Ввод'!$E$150-NETWORKDAYS('У10 Ввод'!$D$150,$B15)+1))/Настройки!$E$16*100)</f>
        <v>0</v>
      </c>
      <c r="EP15" s="67" t="n">
        <f aca="false">IF(OR($D15=1,MONTH($B15)&lt;&gt;MONTH(StartDate),'У10 Ввод'!$D$151="",'У10 Ввод'!$E$151="",'У10 Ввод'!$D$151&gt;$B15),0,MAX(0,MIN(1,'У10 Ввод'!$E$151-NETWORKDAYS('У10 Ввод'!$D$151,$B15)+1))/Настройки!$E$16*100)</f>
        <v>0</v>
      </c>
      <c r="EQ15" s="67" t="n">
        <f aca="false">IF(OR($D15=1,MONTH($B15)&lt;&gt;MONTH(StartDate),'У10 Ввод'!$D$152="",'У10 Ввод'!$E$152="",'У10 Ввод'!$D$152&gt;$B15),0,MAX(0,MIN(1,'У10 Ввод'!$E$152-NETWORKDAYS('У10 Ввод'!$D$152,$B15)+1))/Настройки!$E$16*100)</f>
        <v>0</v>
      </c>
      <c r="ER15" s="67" t="n">
        <f aca="false">IF(OR($D15=1,MONTH($B15)&lt;&gt;MONTH(StartDate),'У10 Ввод'!$D$153="",'У10 Ввод'!$E$153="",'У10 Ввод'!$D$153&gt;$B15),0,MAX(0,MIN(1,'У10 Ввод'!$E$153-NETWORKDAYS('У10 Ввод'!$D$153,$B15)+1))/Настройки!$E$16*100)</f>
        <v>0</v>
      </c>
      <c r="ES15" s="67" t="n">
        <f aca="false">IF(OR($D15=1,MONTH($B15)&lt;&gt;MONTH(StartDate),'У10 Ввод'!$D$154="",'У10 Ввод'!$E$154="",'У10 Ввод'!$D$154&gt;$B15),0,MAX(0,MIN(1,'У10 Ввод'!$E$154-NETWORKDAYS('У10 Ввод'!$D$154,$B15)+1))/Настройки!$E$16*100)</f>
        <v>0</v>
      </c>
      <c r="ET15" s="67" t="n">
        <f aca="false">IF(OR($D15=1,MONTH($B15)&lt;&gt;MONTH(StartDate),'У10 Ввод'!$D$155="",'У10 Ввод'!$E$155="",'У10 Ввод'!$D$155&gt;$B15),0,MAX(0,MIN(1,'У10 Ввод'!$E$155-NETWORKDAYS('У10 Ввод'!$D$155,$B15)+1))/Настройки!$E$16*100)</f>
        <v>0</v>
      </c>
      <c r="EU15" s="67" t="n">
        <f aca="false">IF(OR($D15=1,MONTH($B15)&lt;&gt;MONTH(StartDate),'У10 Ввод'!$D$156="",'У10 Ввод'!$E$156="",'У10 Ввод'!$D$156&gt;$B15),0,MAX(0,MIN(1,'У10 Ввод'!$E$156-NETWORKDAYS('У10 Ввод'!$D$156,$B15)+1))/Настройки!$E$16*100)</f>
        <v>0</v>
      </c>
      <c r="EV15" s="67" t="n">
        <f aca="false">IF(OR($D15=1,MONTH($B15)&lt;&gt;MONTH(StartDate),'У10 Ввод'!$D$157="",'У10 Ввод'!$E$157="",'У10 Ввод'!$D$157&gt;$B15),0,MAX(0,MIN(1,'У10 Ввод'!$E$157-NETWORKDAYS('У10 Ввод'!$D$157,$B15)+1))/Настройки!$E$16*100)</f>
        <v>0</v>
      </c>
      <c r="EW15" s="67" t="n">
        <f aca="false">IF(OR($D15=1,MONTH($B15)&lt;&gt;MONTH(StartDate),'У10 Ввод'!$D$158="",'У10 Ввод'!$E$158="",'У10 Ввод'!$D$158&gt;$B15),0,MAX(0,MIN(1,'У10 Ввод'!$E$158-NETWORKDAYS('У10 Ввод'!$D$158,$B15)+1))/Настройки!$E$16*100)</f>
        <v>0</v>
      </c>
      <c r="EX15" s="67" t="n">
        <f aca="false">IF(OR($D15=1,MONTH($B15)&lt;&gt;MONTH(StartDate),'У10 Ввод'!$D$159="",'У10 Ввод'!$E$159="",'У10 Ввод'!$D$159&gt;$B15),0,MAX(0,MIN(1,'У10 Ввод'!$E$159-NETWORKDAYS('У10 Ввод'!$D$159,$B15)+1))/Настройки!$E$16*100)</f>
        <v>0</v>
      </c>
      <c r="EY15" s="67" t="n">
        <f aca="false">IF(OR($D15=1,MONTH($B15)&lt;&gt;MONTH(StartDate),'У10 Ввод'!$D$160="",'У10 Ввод'!$E$160="",'У10 Ввод'!$D$160&gt;$B15),0,MAX(0,MIN(1,'У10 Ввод'!$E$160-NETWORKDAYS('У10 Ввод'!$D$160,$B15)+1))/Настройки!$E$16*100)</f>
        <v>0</v>
      </c>
      <c r="EZ15" s="67" t="n">
        <f aca="false">IF(OR($D15=1,MONTH($B15)&lt;&gt;MONTH(StartDate),'У10 Ввод'!$D$161="",'У10 Ввод'!$E$161="",'У10 Ввод'!$D$161&gt;$B15),0,MAX(0,MIN(1,'У10 Ввод'!$E$161-NETWORKDAYS('У10 Ввод'!$D$161,$B15)+1))/Настройки!$E$16*100)</f>
        <v>0</v>
      </c>
      <c r="FA15" s="67" t="n">
        <f aca="false">IF(OR($D15=1,MONTH($B15)&lt;&gt;MONTH(StartDate),'У10 Ввод'!$D$162="",'У10 Ввод'!$E$162="",'У10 Ввод'!$D$162&gt;$B15),0,MAX(0,MIN(1,'У10 Ввод'!$E$162-NETWORKDAYS('У10 Ввод'!$D$162,$B15)+1))/Настройки!$E$16*100)</f>
        <v>0</v>
      </c>
      <c r="FB15" s="67" t="n">
        <f aca="false">IF(OR($D15=1,MONTH($B15)&lt;&gt;MONTH(StartDate),'У10 Ввод'!$D$163="",'У10 Ввод'!$E$163="",'У10 Ввод'!$D$163&gt;$B15),0,MAX(0,MIN(1,'У10 Ввод'!$E$163-NETWORKDAYS('У10 Ввод'!$D$163,$B15)+1))/Настройки!$E$16*100)</f>
        <v>0</v>
      </c>
      <c r="FC15" s="67" t="n">
        <f aca="false">IF(OR($D15=1,MONTH($B15)&lt;&gt;MONTH(StartDate),'У10 Ввод'!$D$164="",'У10 Ввод'!$E$164="",'У10 Ввод'!$D$164&gt;$B15),0,MAX(0,MIN(1,'У10 Ввод'!$E$164-NETWORKDAYS('У10 Ввод'!$D$164,$B15)+1))/Настройки!$E$16*100)</f>
        <v>0</v>
      </c>
      <c r="FD15" s="67" t="n">
        <f aca="false">IF(OR($D15=1,MONTH($B15)&lt;&gt;MONTH(StartDate),'У10 Ввод'!$D$165="",'У10 Ввод'!$E$165="",'У10 Ввод'!$D$165&gt;$B15),0,MAX(0,MIN(1,'У10 Ввод'!$E$165-NETWORKDAYS('У10 Ввод'!$D$165,$B15)+1))/Настройки!$E$16*100)</f>
        <v>0</v>
      </c>
      <c r="FE15" s="67" t="n">
        <f aca="false">IF(OR($D15=1,MONTH($B15)&lt;&gt;MONTH(StartDate),'У10 Ввод'!$D$166="",'У10 Ввод'!$E$166="",'У10 Ввод'!$D$166&gt;$B15),0,MAX(0,MIN(1,'У10 Ввод'!$E$166-NETWORKDAYS('У10 Ввод'!$D$166,$B15)+1))/Настройки!$E$16*100)</f>
        <v>0</v>
      </c>
      <c r="FF15" s="67" t="n">
        <f aca="false">IF(OR($D15=1,MONTH($B15)&lt;&gt;MONTH(StartDate),'У10 Ввод'!$D$167="",'У10 Ввод'!$E$167="",'У10 Ввод'!$D$167&gt;$B15),0,MAX(0,MIN(1,'У10 Ввод'!$E$167-NETWORKDAYS('У10 Ввод'!$D$167,$B15)+1))/Настройки!$E$16*100)</f>
        <v>0</v>
      </c>
      <c r="FG15" s="67" t="n">
        <f aca="false">IF(OR($D15=1,MONTH($B15)&lt;&gt;MONTH(StartDate),'У10 Ввод'!$D$168="",'У10 Ввод'!$E$168="",'У10 Ввод'!$D$168&gt;$B15),0,MAX(0,MIN(1,'У10 Ввод'!$E$168-NETWORKDAYS('У10 Ввод'!$D$168,$B15)+1))/Настройки!$E$16*100)</f>
        <v>0</v>
      </c>
      <c r="FH15" s="67" t="n">
        <f aca="false">IF(OR($D15=1,MONTH($B15)&lt;&gt;MONTH(StartDate),'У10 Ввод'!$D$169="",'У10 Ввод'!$E$169="",'У10 Ввод'!$D$169&gt;$B15),0,MAX(0,MIN(1,'У10 Ввод'!$E$169-NETWORKDAYS('У10 Ввод'!$D$169,$B15)+1))/Настройки!$E$16*100)</f>
        <v>0</v>
      </c>
      <c r="FI15" s="67" t="n">
        <f aca="false">IF(OR($D15=1,MONTH($B15)&lt;&gt;MONTH(StartDate),'У10 Ввод'!$D$170="",'У10 Ввод'!$E$170="",'У10 Ввод'!$D$170&gt;$B15),0,MAX(0,MIN(1,'У10 Ввод'!$E$170-NETWORKDAYS('У10 Ввод'!$D$170,$B15)+1))/Настройки!$E$16*100)</f>
        <v>0</v>
      </c>
      <c r="FJ15" s="67" t="n">
        <f aca="false">IF(OR($D15=1,MONTH($B15)&lt;&gt;MONTH(StartDate),'У10 Ввод'!$D$171="",'У10 Ввод'!$E$171="",'У10 Ввод'!$D$171&gt;$B15),0,MAX(0,MIN(1,'У10 Ввод'!$E$171-NETWORKDAYS('У10 Ввод'!$D$171,$B15)+1))/Настройки!$E$16*100)</f>
        <v>0</v>
      </c>
      <c r="FK15" s="67" t="n">
        <f aca="false">IF(OR($D15=1,MONTH($B15)&lt;&gt;MONTH(StartDate),'У10 Ввод'!$D$172="",'У10 Ввод'!$E$172="",'У10 Ввод'!$D$172&gt;$B15),0,MAX(0,MIN(1,'У10 Ввод'!$E$172-NETWORKDAYS('У10 Ввод'!$D$172,$B15)+1))/Настройки!$E$16*100)</f>
        <v>0</v>
      </c>
      <c r="FL15" s="67" t="n">
        <f aca="false">IF(OR($D15=1,MONTH($B15)&lt;&gt;MONTH(StartDate),'У10 Ввод'!$D$173="",'У10 Ввод'!$E$173="",'У10 Ввод'!$D$173&gt;$B15),0,MAX(0,MIN(1,'У10 Ввод'!$E$173-NETWORKDAYS('У10 Ввод'!$D$173,$B15)+1))/Настройки!$E$16*100)</f>
        <v>0</v>
      </c>
      <c r="FM15" s="67" t="n">
        <f aca="false">IF(OR($D15=1,MONTH($B15)&lt;&gt;MONTH(StartDate),'У10 Ввод'!$D$174="",'У10 Ввод'!$E$174="",'У10 Ввод'!$D$174&gt;$B15),0,MAX(0,MIN(1,'У10 Ввод'!$E$174-NETWORKDAYS('У10 Ввод'!$D$174,$B15)+1))/Настройки!$E$16*100)</f>
        <v>0</v>
      </c>
      <c r="FN15" s="67" t="n">
        <f aca="false">IF(OR($D15=1,MONTH($B15)&lt;&gt;MONTH(StartDate),'У10 Ввод'!$D$175="",'У10 Ввод'!$E$175="",'У10 Ввод'!$D$175&gt;$B15),0,MAX(0,MIN(1,'У10 Ввод'!$E$175-NETWORKDAYS('У10 Ввод'!$D$175,$B15)+1))/Настройки!$E$16*100)</f>
        <v>0</v>
      </c>
      <c r="FO15" s="67" t="n">
        <f aca="false">IF(OR($D15=1,MONTH($B15)&lt;&gt;MONTH(StartDate),'У10 Ввод'!$D$176="",'У10 Ввод'!$E$176="",'У10 Ввод'!$D$176&gt;$B15),0,MAX(0,MIN(1,'У10 Ввод'!$E$176-NETWORKDAYS('У10 Ввод'!$D$176,$B15)+1))/Настройки!$E$16*100)</f>
        <v>0</v>
      </c>
      <c r="FP15" s="67" t="n">
        <f aca="false">IF(OR($D15=1,MONTH($B15)&lt;&gt;MONTH(StartDate),'У10 Ввод'!$D$177="",'У10 Ввод'!$E$177="",'У10 Ввод'!$D$177&gt;$B15),0,MAX(0,MIN(1,'У10 Ввод'!$E$177-NETWORKDAYS('У10 Ввод'!$D$177,$B15)+1))/Настройки!$E$16*100)</f>
        <v>0</v>
      </c>
      <c r="FQ15" s="67" t="n">
        <f aca="false">IF(OR($D15=1,MONTH($B15)&lt;&gt;MONTH(StartDate),'У10 Ввод'!$D$178="",'У10 Ввод'!$E$178="",'У10 Ввод'!$D$178&gt;$B15),0,MAX(0,MIN(1,'У10 Ввод'!$E$178-NETWORKDAYS('У10 Ввод'!$D$178,$B15)+1))/Настройки!$E$16*100)</f>
        <v>0</v>
      </c>
      <c r="FR15" s="67" t="n">
        <f aca="false">IF(OR($D15=1,MONTH($B15)&lt;&gt;MONTH(StartDate),'У10 Ввод'!$D$179="",'У10 Ввод'!$E$179="",'У10 Ввод'!$D$179&gt;$B15),0,MAX(0,MIN(1,'У10 Ввод'!$E$179-NETWORKDAYS('У10 Ввод'!$D$179,$B15)+1))/Настройки!$E$16*100)</f>
        <v>0</v>
      </c>
      <c r="FS15" s="67" t="n">
        <f aca="false">IF(OR($D15=1,MONTH($B15)&lt;&gt;MONTH(StartDate),'У10 Ввод'!$D$180="",'У10 Ввод'!$E$180="",'У10 Ввод'!$D$180&gt;$B15),0,MAX(0,MIN(1,'У10 Ввод'!$E$180-NETWORKDAYS('У10 Ввод'!$D$180,$B15)+1))/Настройки!$E$16*100)</f>
        <v>0</v>
      </c>
      <c r="FT15" s="67" t="n">
        <f aca="false">IF(OR($D15=1,MONTH($B15)&lt;&gt;MONTH(StartDate),'У10 Ввод'!$D$181="",'У10 Ввод'!$E$181="",'У10 Ввод'!$D$181&gt;$B15),0,MAX(0,MIN(1,'У10 Ввод'!$E$181-NETWORKDAYS('У10 Ввод'!$D$181,$B15)+1))/Настройки!$E$16*100)</f>
        <v>0</v>
      </c>
      <c r="FU15" s="67" t="n">
        <f aca="false">IF(OR($D15=1,MONTH($B15)&lt;&gt;MONTH(StartDate),'У10 Ввод'!$D$182="",'У10 Ввод'!$E$182="",'У10 Ввод'!$D$182&gt;$B15),0,MAX(0,MIN(1,'У10 Ввод'!$E$182-NETWORKDAYS('У10 Ввод'!$D$182,$B15)+1))/Настройки!$E$16*100)</f>
        <v>0</v>
      </c>
      <c r="FV15" s="67" t="n">
        <f aca="false">IF(OR($D15=1,MONTH($B15)&lt;&gt;MONTH(StartDate),'У10 Ввод'!$D$183="",'У10 Ввод'!$E$183="",'У10 Ввод'!$D$183&gt;$B15),0,MAX(0,MIN(1,'У10 Ввод'!$E$183-NETWORKDAYS('У10 Ввод'!$D$183,$B15)+1))/Настройки!$E$16*100)</f>
        <v>0</v>
      </c>
      <c r="FW15" s="67" t="n">
        <f aca="false">IF(OR($D15=1,MONTH($B15)&lt;&gt;MONTH(StartDate),'У10 Ввод'!$D$184="",'У10 Ввод'!$E$184="",'У10 Ввод'!$D$184&gt;$B15),0,MAX(0,MIN(1,'У10 Ввод'!$E$184-NETWORKDAYS('У10 Ввод'!$D$184,$B15)+1))/Настройки!$E$16*100)</f>
        <v>0</v>
      </c>
      <c r="FX15" s="67" t="n">
        <f aca="false">IF(OR($D15=1,MONTH($B15)&lt;&gt;MONTH(StartDate),'У10 Ввод'!$D$185="",'У10 Ввод'!$E$185="",'У10 Ввод'!$D$185&gt;$B15),0,MAX(0,MIN(1,'У10 Ввод'!$E$185-NETWORKDAYS('У10 Ввод'!$D$185,$B15)+1))/Настройки!$E$16*100)</f>
        <v>0</v>
      </c>
      <c r="FY15" s="67" t="n">
        <f aca="false">IF(OR($D15=1,MONTH($B15)&lt;&gt;MONTH(StartDate),'У10 Ввод'!$D$186="",'У10 Ввод'!$E$186="",'У10 Ввод'!$D$186&gt;$B15),0,MAX(0,MIN(1,'У10 Ввод'!$E$186-NETWORKDAYS('У10 Ввод'!$D$186,$B15)+1))/Настройки!$E$16*100)</f>
        <v>0</v>
      </c>
      <c r="FZ15" s="67" t="n">
        <f aca="false">IF(OR($D15=1,MONTH($B15)&lt;&gt;MONTH(StartDate),'У10 Ввод'!$D$187="",'У10 Ввод'!$E$187="",'У10 Ввод'!$D$187&gt;$B15),0,MAX(0,MIN(1,'У10 Ввод'!$E$187-NETWORKDAYS('У10 Ввод'!$D$187,$B15)+1))/Настройки!$E$16*100)</f>
        <v>0</v>
      </c>
      <c r="GA15" s="67" t="n">
        <f aca="false">IF(OR($D15=1,MONTH($B15)&lt;&gt;MONTH(StartDate),'У10 Ввод'!$D$188="",'У10 Ввод'!$E$188="",'У10 Ввод'!$D$188&gt;$B15),0,MAX(0,MIN(1,'У10 Ввод'!$E$188-NETWORKDAYS('У10 Ввод'!$D$188,$B15)+1))/Настройки!$E$16*100)</f>
        <v>0</v>
      </c>
      <c r="GB15" s="67" t="n">
        <f aca="false">IF(OR($D15=1,MONTH($B15)&lt;&gt;MONTH(StartDate),'У10 Ввод'!$D$189="",'У10 Ввод'!$E$189="",'У10 Ввод'!$D$189&gt;$B15),0,MAX(0,MIN(1,'У10 Ввод'!$E$189-NETWORKDAYS('У10 Ввод'!$D$189,$B15)+1))/Настройки!$E$16*100)</f>
        <v>0</v>
      </c>
      <c r="GC15" s="67" t="n">
        <f aca="false">IF(OR($D15=1,MONTH($B15)&lt;&gt;MONTH(StartDate),'У10 Ввод'!$D$190="",'У10 Ввод'!$E$190="",'У10 Ввод'!$D$190&gt;$B15),0,MAX(0,MIN(1,'У10 Ввод'!$E$190-NETWORKDAYS('У10 Ввод'!$D$190,$B15)+1))/Настройки!$E$16*100)</f>
        <v>0</v>
      </c>
      <c r="GD15" s="67" t="n">
        <f aca="false">IF(OR($D15=1,MONTH($B15)&lt;&gt;MONTH(StartDate),'У10 Ввод'!$D$191="",'У10 Ввод'!$E$191="",'У10 Ввод'!$D$191&gt;$B15),0,MAX(0,MIN(1,'У10 Ввод'!$E$191-NETWORKDAYS('У10 Ввод'!$D$191,$B15)+1))/Настройки!$E$16*100)</f>
        <v>0</v>
      </c>
      <c r="GE15" s="67" t="n">
        <f aca="false">IF(OR($D15=1,MONTH($B15)&lt;&gt;MONTH(StartDate),'У10 Ввод'!$D$192="",'У10 Ввод'!$E$192="",'У10 Ввод'!$D$192&gt;$B15),0,MAX(0,MIN(1,'У10 Ввод'!$E$192-NETWORKDAYS('У10 Ввод'!$D$192,$B15)+1))/Настройки!$E$16*100)</f>
        <v>0</v>
      </c>
      <c r="GF15" s="67" t="n">
        <f aca="false">IF(OR($D15=1,MONTH($B15)&lt;&gt;MONTH(StartDate),'У10 Ввод'!$D$193="",'У10 Ввод'!$E$193="",'У10 Ввод'!$D$193&gt;$B15),0,MAX(0,MIN(1,'У10 Ввод'!$E$193-NETWORKDAYS('У10 Ввод'!$D$193,$B15)+1))/Настройки!$E$16*100)</f>
        <v>0</v>
      </c>
      <c r="GG15" s="67" t="n">
        <f aca="false">IF(OR($D15=1,MONTH($B15)&lt;&gt;MONTH(StartDate),'У10 Ввод'!$D$194="",'У10 Ввод'!$E$194="",'У10 Ввод'!$D$194&gt;$B15),0,MAX(0,MIN(1,'У10 Ввод'!$E$194-NETWORKDAYS('У10 Ввод'!$D$194,$B15)+1))/Настройки!$E$16*100)</f>
        <v>0</v>
      </c>
      <c r="GH15" s="67" t="n">
        <f aca="false">IF(OR($D15=1,MONTH($B15)&lt;&gt;MONTH(StartDate),'У10 Ввод'!$D$195="",'У10 Ввод'!$E$195="",'У10 Ввод'!$D$195&gt;$B15),0,MAX(0,MIN(1,'У10 Ввод'!$E$195-NETWORKDAYS('У10 Ввод'!$D$195,$B15)+1))/Настройки!$E$16*100)</f>
        <v>0</v>
      </c>
      <c r="GI15" s="67" t="n">
        <f aca="false">IF(OR($D15=1,MONTH($B15)&lt;&gt;MONTH(StartDate),'У10 Ввод'!$D$196="",'У10 Ввод'!$E$196="",'У10 Ввод'!$D$196&gt;$B15),0,MAX(0,MIN(1,'У10 Ввод'!$E$196-NETWORKDAYS('У10 Ввод'!$D$196,$B15)+1))/Настройки!$E$16*100)</f>
        <v>0</v>
      </c>
      <c r="GJ15" s="67" t="n">
        <f aca="false">IF(OR($D15=1,MONTH($B15)&lt;&gt;MONTH(StartDate),'У10 Ввод'!$D$197="",'У10 Ввод'!$E$197="",'У10 Ввод'!$D$197&gt;$B15),0,MAX(0,MIN(1,'У10 Ввод'!$E$197-NETWORKDAYS('У10 Ввод'!$D$197,$B15)+1))/Настройки!$E$16*100)</f>
        <v>0</v>
      </c>
      <c r="GK15" s="67" t="n">
        <f aca="false">IF(OR($D15=1,MONTH($B15)&lt;&gt;MONTH(StartDate),'У10 Ввод'!$D$198="",'У10 Ввод'!$E$198="",'У10 Ввод'!$D$198&gt;$B15),0,MAX(0,MIN(1,'У10 Ввод'!$E$198-NETWORKDAYS('У10 Ввод'!$D$198,$B15)+1))/Настройки!$E$16*100)</f>
        <v>0</v>
      </c>
      <c r="GL15" s="67" t="n">
        <f aca="false">IF(OR($D15=1,MONTH($B15)&lt;&gt;MONTH(StartDate),'У10 Ввод'!$D$199="",'У10 Ввод'!$E$199="",'У10 Ввод'!$D$199&gt;$B15),0,MAX(0,MIN(1,'У10 Ввод'!$E$199-NETWORKDAYS('У10 Ввод'!$D$199,$B15)+1))/Настройки!$E$16*100)</f>
        <v>0</v>
      </c>
      <c r="GM15" s="67" t="n">
        <f aca="false">IF(OR($D15=1,MONTH($B15)&lt;&gt;MONTH(StartDate),'У10 Ввод'!$D$200="",'У10 Ввод'!$E$200="",'У10 Ввод'!$D$200&gt;$B15),0,MAX(0,MIN(1,'У10 Ввод'!$E$200-NETWORKDAYS('У10 Ввод'!$D$200,$B15)+1))/Настройки!$E$16*100)</f>
        <v>0</v>
      </c>
      <c r="GN15" s="67" t="n">
        <f aca="false">IF(OR($D15=1,MONTH($B15)&lt;&gt;MONTH(StartDate),'У10 Ввод'!$D$201="",'У10 Ввод'!$E$201="",'У10 Ввод'!$D$201&gt;$B15),0,MAX(0,MIN(1,'У10 Ввод'!$E$201-NETWORKDAYS('У10 Ввод'!$D$201,$B15)+1))/Настройки!$E$16*100)</f>
        <v>0</v>
      </c>
      <c r="GO15" s="67" t="n">
        <f aca="false">IF(OR($D15=1,MONTH($B15)&lt;&gt;MONTH(StartDate),'У10 Ввод'!$D$202="",'У10 Ввод'!$E$202="",'У10 Ввод'!$D$202&gt;$B15),0,MAX(0,MIN(1,'У10 Ввод'!$E$202-NETWORKDAYS('У10 Ввод'!$D$202,$B15)+1))/Настройки!$E$16*100)</f>
        <v>0</v>
      </c>
      <c r="GP15" s="67" t="n">
        <f aca="false">IF(OR($D15=1,MONTH($B15)&lt;&gt;MONTH(StartDate),'У10 Ввод'!$D$203="",'У10 Ввод'!$E$203="",'У10 Ввод'!$D$203&gt;$B15),0,MAX(0,MIN(1,'У10 Ввод'!$E$203-NETWORKDAYS('У10 Ввод'!$D$203,$B15)+1))/Настройки!$E$16*100)</f>
        <v>0</v>
      </c>
      <c r="GQ15" s="67" t="n">
        <f aca="false">IF(OR($D15=1,MONTH($B15)&lt;&gt;MONTH(StartDate),'У10 Ввод'!$D$204="",'У10 Ввод'!$E$204="",'У10 Ввод'!$D$204&gt;$B15),0,MAX(0,MIN(1,'У10 Ввод'!$E$204-NETWORKDAYS('У10 Ввод'!$D$204,$B15)+1))/Настройки!$E$16*100)</f>
        <v>0</v>
      </c>
      <c r="GR15" s="67" t="n">
        <f aca="false">IF(OR($D15=1,MONTH($B15)&lt;&gt;MONTH(StartDate),'У10 Ввод'!$D$205="",'У10 Ввод'!$E$205="",'У10 Ввод'!$D$205&gt;$B15),0,MAX(0,MIN(1,'У10 Ввод'!$E$205-NETWORKDAYS('У10 Ввод'!$D$205,$B15)+1))/Настройки!$E$16*100)</f>
        <v>0</v>
      </c>
      <c r="GS15" s="67" t="n">
        <f aca="false">IF(OR($D15=1,MONTH($B15)&lt;&gt;MONTH(StartDate),'У10 Ввод'!$D$206="",'У10 Ввод'!$E$206="",'У10 Ввод'!$D$206&gt;$B15),0,MAX(0,MIN(1,'У10 Ввод'!$E$206-NETWORKDAYS('У10 Ввод'!$D$206,$B15)+1))/Настройки!$E$16*100)</f>
        <v>0</v>
      </c>
      <c r="GT15" s="67" t="n">
        <f aca="false">IF(OR($D15=1,MONTH($B15)&lt;&gt;MONTH(StartDate),'У10 Ввод'!$D$207="",'У10 Ввод'!$E$207="",'У10 Ввод'!$D$207&gt;$B15),0,MAX(0,MIN(1,'У10 Ввод'!$E$207-NETWORKDAYS('У10 Ввод'!$D$207,$B15)+1))/Настройки!$E$16*100)</f>
        <v>0</v>
      </c>
      <c r="GU15" s="67" t="n">
        <f aca="false">IF(OR($D15=1,MONTH($B15)&lt;&gt;MONTH(StartDate),'У10 Ввод'!$D$208="",'У10 Ввод'!$E$208="",'У10 Ввод'!$D$208&gt;$B15),0,MAX(0,MIN(1,'У10 Ввод'!$E$208-NETWORKDAYS('У10 Ввод'!$D$208,$B15)+1))/Настройки!$E$16*100)</f>
        <v>0</v>
      </c>
      <c r="GV15" s="67" t="n">
        <f aca="false">IF(OR($D15=1,MONTH($B15)&lt;&gt;MONTH(StartDate),'У10 Ввод'!$D$209="",'У10 Ввод'!$E$209="",'У10 Ввод'!$D$209&gt;$B15),0,MAX(0,MIN(1,'У10 Ввод'!$E$209-NETWORKDAYS('У10 Ввод'!$D$209,$B15)+1))/Настройки!$E$16*100)</f>
        <v>0</v>
      </c>
      <c r="GW15" s="67" t="n">
        <f aca="false">IF(OR($D15=1,MONTH($B15)&lt;&gt;MONTH(StartDate),'У10 Ввод'!$D$210="",'У10 Ввод'!$E$210="",'У10 Ввод'!$D$210&gt;$B15),0,MAX(0,MIN(1,'У10 Ввод'!$E$210-NETWORKDAYS('У10 Ввод'!$D$210,$B15)+1))/Настройки!$E$16*100)</f>
        <v>0</v>
      </c>
      <c r="GX15" s="67" t="n">
        <f aca="false">IF(OR($D15=1,MONTH($B15)&lt;&gt;MONTH(StartDate),'У10 Ввод'!$D$211="",'У10 Ввод'!$E$211="",'У10 Ввод'!$D$211&gt;$B15),0,MAX(0,MIN(1,'У10 Ввод'!$E$211-NETWORKDAYS('У10 Ввод'!$D$211,$B15)+1))/Настройки!$E$16*100)</f>
        <v>0</v>
      </c>
      <c r="GY15" s="67" t="n">
        <f aca="false">IF(OR($D15=1,MONTH($B15)&lt;&gt;MONTH(StartDate),'У10 Ввод'!$D$212="",'У10 Ввод'!$E$212="",'У10 Ввод'!$D$212&gt;$B15),0,MAX(0,MIN(1,'У10 Ввод'!$E$212-NETWORKDAYS('У10 Ввод'!$D$212,$B15)+1))/Настройки!$E$16*100)</f>
        <v>0</v>
      </c>
      <c r="GZ15" s="67" t="n">
        <f aca="false">IF(OR($D15=1,MONTH($B15)&lt;&gt;MONTH(StartDate),'У10 Ввод'!$D$213="",'У10 Ввод'!$E$213="",'У10 Ввод'!$D$213&gt;$B15),0,MAX(0,MIN(1,'У10 Ввод'!$E$213-NETWORKDAYS('У10 Ввод'!$D$213,$B15)+1))/Настройки!$E$16*100)</f>
        <v>0</v>
      </c>
      <c r="HA15" s="67" t="n">
        <f aca="false">IF(OR($D15=1,MONTH($B15)&lt;&gt;MONTH(StartDate),'У10 Ввод'!$D$214="",'У10 Ввод'!$E$214="",'У10 Ввод'!$D$214&gt;$B15),0,MAX(0,MIN(1,'У10 Ввод'!$E$214-NETWORKDAYS('У10 Ввод'!$D$214,$B15)+1))/Настройки!$E$16*100)</f>
        <v>0</v>
      </c>
      <c r="HB15" s="67" t="n">
        <f aca="false">IF(OR($D15=1,MONTH($B15)&lt;&gt;MONTH(StartDate),'У10 Ввод'!$D$215="",'У10 Ввод'!$E$215="",'У10 Ввод'!$D$215&gt;$B15),0,MAX(0,MIN(1,'У10 Ввод'!$E$215-NETWORKDAYS('У10 Ввод'!$D$215,$B15)+1))/Настройки!$E$16*100)</f>
        <v>0</v>
      </c>
      <c r="HC15" s="67" t="n">
        <f aca="false">IF(OR($D15=1,MONTH($B15)&lt;&gt;MONTH(StartDate),'У10 Ввод'!$D$216="",'У10 Ввод'!$E$216="",'У10 Ввод'!$D$216&gt;$B15),0,MAX(0,MIN(1,'У10 Ввод'!$E$216-NETWORKDAYS('У10 Ввод'!$D$216,$B15)+1))/Настройки!$E$16*100)</f>
        <v>0</v>
      </c>
      <c r="HD15" s="67" t="n">
        <f aca="false">IF(OR($D15=1,MONTH($B15)&lt;&gt;MONTH(StartDate),'У10 Ввод'!$D$217="",'У10 Ввод'!$E$217="",'У10 Ввод'!$D$217&gt;$B15),0,MAX(0,MIN(1,'У10 Ввод'!$E$217-NETWORKDAYS('У10 Ввод'!$D$217,$B15)+1))/Настройки!$E$16*100)</f>
        <v>0</v>
      </c>
      <c r="HE15" s="67" t="n">
        <f aca="false">IF(OR($D15=1,MONTH($B15)&lt;&gt;MONTH(StartDate),'У10 Ввод'!$D$218="",'У10 Ввод'!$E$218="",'У10 Ввод'!$D$218&gt;$B15),0,MAX(0,MIN(1,'У10 Ввод'!$E$218-NETWORKDAYS('У10 Ввод'!$D$218,$B15)+1))/Настройки!$E$16*100)</f>
        <v>0</v>
      </c>
      <c r="HF15" s="67" t="n">
        <f aca="false">IF(OR($D15=1,MONTH($B15)&lt;&gt;MONTH(StartDate),'У10 Ввод'!$D$219="",'У10 Ввод'!$E$219="",'У10 Ввод'!$D$219&gt;$B15),0,MAX(0,MIN(1,'У10 Ввод'!$E$219-NETWORKDAYS('У10 Ввод'!$D$219,$B15)+1))/Настройки!$E$16*100)</f>
        <v>0</v>
      </c>
      <c r="HG15" s="67" t="n">
        <f aca="false">IF(OR($D15=1,MONTH($B15)&lt;&gt;MONTH(StartDate),'У10 Ввод'!$D$220="",'У10 Ввод'!$E$220="",'У10 Ввод'!$D$220&gt;$B15),0,MAX(0,MIN(1,'У10 Ввод'!$E$220-NETWORKDAYS('У10 Ввод'!$D$220,$B15)+1))/Настройки!$E$16*100)</f>
        <v>0</v>
      </c>
      <c r="HH15" s="67" t="n">
        <f aca="false">IF(OR($D15=1,MONTH($B15)&lt;&gt;MONTH(StartDate),'У10 Ввод'!$D$221="",'У10 Ввод'!$E$221="",'У10 Ввод'!$D$221&gt;$B15),0,MAX(0,MIN(1,'У10 Ввод'!$E$221-NETWORKDAYS('У10 Ввод'!$D$221,$B15)+1))/Настройки!$E$16*100)</f>
        <v>0</v>
      </c>
      <c r="HI15" s="67" t="n">
        <f aca="false">IF(OR($D15=1,MONTH($B15)&lt;&gt;MONTH(StartDate),'У10 Ввод'!$D$222="",'У10 Ввод'!$E$222="",'У10 Ввод'!$D$222&gt;$B15),0,MAX(0,MIN(1,'У10 Ввод'!$E$222-NETWORKDAYS('У10 Ввод'!$D$222,$B15)+1))/Настройки!$E$16*100)</f>
        <v>0</v>
      </c>
      <c r="HJ15" s="67" t="n">
        <f aca="false">IF(OR($D15=1,MONTH($B15)&lt;&gt;MONTH(StartDate),'У10 Ввод'!$D$223="",'У10 Ввод'!$E$223="",'У10 Ввод'!$D$223&gt;$B15),0,MAX(0,MIN(1,'У10 Ввод'!$E$223-NETWORKDAYS('У10 Ввод'!$D$223,$B15)+1))/Настройки!$E$16*100)</f>
        <v>0</v>
      </c>
      <c r="HK15" s="67" t="n">
        <f aca="false">IF(OR($D15=1,MONTH($B15)&lt;&gt;MONTH(StartDate),'У10 Ввод'!$D$224="",'У10 Ввод'!$E$224="",'У10 Ввод'!$D$224&gt;$B15),0,MAX(0,MIN(1,'У10 Ввод'!$E$224-NETWORKDAYS('У10 Ввод'!$D$224,$B15)+1))/Настройки!$E$16*100)</f>
        <v>0</v>
      </c>
      <c r="HL15" s="67" t="n">
        <f aca="false">IF(OR($D15=1,MONTH($B15)&lt;&gt;MONTH(StartDate),'У10 Ввод'!$D$225="",'У10 Ввод'!$E$225="",'У10 Ввод'!$D$225&gt;$B15),0,MAX(0,MIN(1,'У10 Ввод'!$E$225-NETWORKDAYS('У10 Ввод'!$D$225,$B15)+1))/Настройки!$E$16*100)</f>
        <v>0</v>
      </c>
      <c r="HM15" s="67" t="n">
        <f aca="false">IF(OR($D15=1,MONTH($B15)&lt;&gt;MONTH(StartDate),'У10 Ввод'!$D$226="",'У10 Ввод'!$E$226="",'У10 Ввод'!$D$226&gt;$B15),0,MAX(0,MIN(1,'У10 Ввод'!$E$226-NETWORKDAYS('У10 Ввод'!$D$226,$B15)+1))/Настройки!$E$16*100)</f>
        <v>0</v>
      </c>
      <c r="HN15" s="67" t="n">
        <f aca="false">IF(OR($D15=1,MONTH($B15)&lt;&gt;MONTH(StartDate),'У10 Ввод'!$D$227="",'У10 Ввод'!$E$227="",'У10 Ввод'!$D$227&gt;$B15),0,MAX(0,MIN(1,'У10 Ввод'!$E$227-NETWORKDAYS('У10 Ввод'!$D$227,$B15)+1))/Настройки!$E$16*100)</f>
        <v>0</v>
      </c>
      <c r="HO15" s="67" t="n">
        <f aca="false">IF(OR($D15=1,MONTH($B15)&lt;&gt;MONTH(StartDate),'У10 Ввод'!$D$228="",'У10 Ввод'!$E$228="",'У10 Ввод'!$D$228&gt;$B15),0,MAX(0,MIN(1,'У10 Ввод'!$E$228-NETWORKDAYS('У10 Ввод'!$D$228,$B15)+1))/Настройки!$E$16*100)</f>
        <v>0</v>
      </c>
      <c r="HP15" s="67" t="n">
        <f aca="false">IF(OR($D15=1,MONTH($B15)&lt;&gt;MONTH(StartDate),'У10 Ввод'!$D$229="",'У10 Ввод'!$E$229="",'У10 Ввод'!$D$229&gt;$B15),0,MAX(0,MIN(1,'У10 Ввод'!$E$229-NETWORKDAYS('У10 Ввод'!$D$229,$B15)+1))/Настройки!$E$16*100)</f>
        <v>0</v>
      </c>
      <c r="HQ15" s="67" t="n">
        <f aca="false">IF(OR($D15=1,MONTH($B15)&lt;&gt;MONTH(StartDate),'У10 Ввод'!$D$230="",'У10 Ввод'!$E$230="",'У10 Ввод'!$D$230&gt;$B15),0,MAX(0,MIN(1,'У10 Ввод'!$E$230-NETWORKDAYS('У10 Ввод'!$D$230,$B15)+1))/Настройки!$E$16*100)</f>
        <v>0</v>
      </c>
      <c r="HR15" s="67" t="n">
        <f aca="false">IF(OR($D15=1,MONTH($B15)&lt;&gt;MONTH(StartDate),'У10 Ввод'!$D$231="",'У10 Ввод'!$E$231="",'У10 Ввод'!$D$231&gt;$B15),0,MAX(0,MIN(1,'У10 Ввод'!$E$231-NETWORKDAYS('У10 Ввод'!$D$231,$B15)+1))/Настройки!$E$16*100)</f>
        <v>0</v>
      </c>
      <c r="HS15" s="67" t="n">
        <f aca="false">IF(OR($D15=1,MONTH($B15)&lt;&gt;MONTH(StartDate),'У10 Ввод'!$D$232="",'У10 Ввод'!$E$232="",'У10 Ввод'!$D$232&gt;$B15),0,MAX(0,MIN(1,'У10 Ввод'!$E$232-NETWORKDAYS('У10 Ввод'!$D$232,$B15)+1))/Настройки!$E$16*100)</f>
        <v>0</v>
      </c>
      <c r="HT15" s="67" t="n">
        <f aca="false">IF(OR($D15=1,MONTH($B15)&lt;&gt;MONTH(StartDate),'У10 Ввод'!$D$233="",'У10 Ввод'!$E$233="",'У10 Ввод'!$D$233&gt;$B15),0,MAX(0,MIN(1,'У10 Ввод'!$E$233-NETWORKDAYS('У10 Ввод'!$D$233,$B15)+1))/Настройки!$E$16*100)</f>
        <v>0</v>
      </c>
      <c r="HU15" s="67" t="n">
        <f aca="false">IF(OR($D15=1,MONTH($B15)&lt;&gt;MONTH(StartDate),'У10 Ввод'!$D$234="",'У10 Ввод'!$E$234="",'У10 Ввод'!$D$234&gt;$B15),0,MAX(0,MIN(1,'У10 Ввод'!$E$234-NETWORKDAYS('У10 Ввод'!$D$234,$B15)+1))/Настройки!$E$16*100)</f>
        <v>0</v>
      </c>
      <c r="HV15" s="67" t="n">
        <f aca="false">IF(OR($D15=1,MONTH($B15)&lt;&gt;MONTH(StartDate),'У10 Ввод'!$D$235="",'У10 Ввод'!$E$235="",'У10 Ввод'!$D$235&gt;$B15),0,MAX(0,MIN(1,'У10 Ввод'!$E$235-NETWORKDAYS('У10 Ввод'!$D$235,$B15)+1))/Настройки!$E$16*100)</f>
        <v>0</v>
      </c>
      <c r="HW15" s="67" t="n">
        <f aca="false">IF(OR($D15=1,MONTH($B15)&lt;&gt;MONTH(StartDate),'У10 Ввод'!$D$236="",'У10 Ввод'!$E$236="",'У10 Ввод'!$D$236&gt;$B15),0,MAX(0,MIN(1,'У10 Ввод'!$E$236-NETWORKDAYS('У10 Ввод'!$D$236,$B15)+1))/Настройки!$E$16*100)</f>
        <v>0</v>
      </c>
      <c r="HX15" s="67" t="n">
        <f aca="false">IF(OR($D15=1,MONTH($B15)&lt;&gt;MONTH(StartDate),'У10 Ввод'!$D$237="",'У10 Ввод'!$E$237="",'У10 Ввод'!$D$237&gt;$B15),0,MAX(0,MIN(1,'У10 Ввод'!$E$237-NETWORKDAYS('У10 Ввод'!$D$237,$B15)+1))/Настройки!$E$16*100)</f>
        <v>0</v>
      </c>
      <c r="HY15" s="67" t="n">
        <f aca="false">IF(OR($D15=1,MONTH($B15)&lt;&gt;MONTH(StartDate),'У10 Ввод'!$D$238="",'У10 Ввод'!$E$238="",'У10 Ввод'!$D$238&gt;$B15),0,MAX(0,MIN(1,'У10 Ввод'!$E$238-NETWORKDAYS('У10 Ввод'!$D$238,$B15)+1))/Настройки!$E$16*100)</f>
        <v>0</v>
      </c>
      <c r="HZ15" s="67" t="n">
        <f aca="false">IF(OR($D15=1,MONTH($B15)&lt;&gt;MONTH(StartDate),'У10 Ввод'!$D$239="",'У10 Ввод'!$E$239="",'У10 Ввод'!$D$239&gt;$B15),0,MAX(0,MIN(1,'У10 Ввод'!$E$239-NETWORKDAYS('У10 Ввод'!$D$239,$B15)+1))/Настройки!$E$16*100)</f>
        <v>0</v>
      </c>
      <c r="IA15" s="67" t="n">
        <f aca="false">IF(OR($D15=1,MONTH($B15)&lt;&gt;MONTH(StartDate),'У10 Ввод'!$D$240="",'У10 Ввод'!$E$240="",'У10 Ввод'!$D$240&gt;$B15),0,MAX(0,MIN(1,'У10 Ввод'!$E$240-NETWORKDAYS('У10 Ввод'!$D$240,$B15)+1))/Настройки!$E$16*100)</f>
        <v>0</v>
      </c>
      <c r="IB15" s="67" t="n">
        <f aca="false">IF(OR($D15=1,MONTH($B15)&lt;&gt;MONTH(StartDate),'У10 Ввод'!$D$241="",'У10 Ввод'!$E$241="",'У10 Ввод'!$D$241&gt;$B15),0,MAX(0,MIN(1,'У10 Ввод'!$E$241-NETWORKDAYS('У10 Ввод'!$D$241,$B15)+1))/Настройки!$E$16*100)</f>
        <v>0</v>
      </c>
      <c r="IC15" s="67" t="n">
        <f aca="false">IF(OR($D15=1,MONTH($B15)&lt;&gt;MONTH(StartDate),'У10 Ввод'!$D$242="",'У10 Ввод'!$E$242="",'У10 Ввод'!$D$242&gt;$B15),0,MAX(0,MIN(1,'У10 Ввод'!$E$242-NETWORKDAYS('У10 Ввод'!$D$242,$B15)+1))/Настройки!$E$16*100)</f>
        <v>0</v>
      </c>
      <c r="ID15" s="67" t="n">
        <f aca="false">IF(OR($D15=1,MONTH($B15)&lt;&gt;MONTH(StartDate),'У10 Ввод'!$D$243="",'У10 Ввод'!$E$243="",'У10 Ввод'!$D$243&gt;$B15),0,MAX(0,MIN(1,'У10 Ввод'!$E$243-NETWORKDAYS('У10 Ввод'!$D$243,$B15)+1))/Настройки!$E$16*100)</f>
        <v>0</v>
      </c>
      <c r="IE15" s="67" t="n">
        <f aca="false">IF(OR($D15=1,MONTH($B15)&lt;&gt;MONTH(StartDate),'У10 Ввод'!$D$244="",'У10 Ввод'!$E$244="",'У10 Ввод'!$D$244&gt;$B15),0,MAX(0,MIN(1,'У10 Ввод'!$E$244-NETWORKDAYS('У10 Ввод'!$D$244,$B15)+1))/Настройки!$E$16*100)</f>
        <v>0</v>
      </c>
      <c r="IF15" s="67" t="n">
        <f aca="false">IF(OR($D15=1,MONTH($B15)&lt;&gt;MONTH(StartDate),'У10 Ввод'!$D$245="",'У10 Ввод'!$E$245="",'У10 Ввод'!$D$245&gt;$B15),0,MAX(0,MIN(1,'У10 Ввод'!$E$245-NETWORKDAYS('У10 Ввод'!$D$245,$B15)+1))/Настройки!$E$16*100)</f>
        <v>0</v>
      </c>
      <c r="IG15" s="67" t="n">
        <f aca="false">IF(OR($D15=1,MONTH($B15)&lt;&gt;MONTH(StartDate),'У10 Ввод'!$D$246="",'У10 Ввод'!$E$246="",'У10 Ввод'!$D$246&gt;$B15),0,MAX(0,MIN(1,'У10 Ввод'!$E$246-NETWORKDAYS('У10 Ввод'!$D$246,$B15)+1))/Настройки!$E$16*100)</f>
        <v>0</v>
      </c>
      <c r="IH15" s="67" t="n">
        <f aca="false">IF(OR($D15=1,MONTH($B15)&lt;&gt;MONTH(StartDate),'У10 Ввод'!$D$247="",'У10 Ввод'!$E$247="",'У10 Ввод'!$D$247&gt;$B15),0,MAX(0,MIN(1,'У10 Ввод'!$E$247-NETWORKDAYS('У10 Ввод'!$D$247,$B15)+1))/Настройки!$E$16*100)</f>
        <v>0</v>
      </c>
      <c r="II15" s="67" t="n">
        <f aca="false">IF(OR($D15=1,MONTH($B15)&lt;&gt;MONTH(StartDate),'У10 Ввод'!$D$248="",'У10 Ввод'!$E$248="",'У10 Ввод'!$D$248&gt;$B15),0,MAX(0,MIN(1,'У10 Ввод'!$E$248-NETWORKDAYS('У10 Ввод'!$D$248,$B15)+1))/Настройки!$E$16*100)</f>
        <v>0</v>
      </c>
      <c r="IJ15" s="67" t="n">
        <f aca="false">IF(OR($D15=1,MONTH($B15)&lt;&gt;MONTH(StartDate),'У10 Ввод'!$D$249="",'У10 Ввод'!$E$249="",'У10 Ввод'!$D$249&gt;$B15),0,MAX(0,MIN(1,'У10 Ввод'!$E$249-NETWORKDAYS('У10 Ввод'!$D$249,$B15)+1))/Настройки!$E$16*100)</f>
        <v>0</v>
      </c>
      <c r="IK15" s="67" t="n">
        <f aca="false">IF(OR($D15=1,MONTH($B15)&lt;&gt;MONTH(StartDate),'У10 Ввод'!$D$250="",'У10 Ввод'!$E$250="",'У10 Ввод'!$D$250&gt;$B15),0,MAX(0,MIN(1,'У10 Ввод'!$E$250-NETWORKDAYS('У10 Ввод'!$D$250,$B15)+1))/Настройки!$E$16*100)</f>
        <v>0</v>
      </c>
      <c r="IL15" s="67" t="n">
        <f aca="false">IF(OR($D15=1,MONTH($B15)&lt;&gt;MONTH(StartDate),'У10 Ввод'!$D$251="",'У10 Ввод'!$E$251="",'У10 Ввод'!$D$251&gt;$B15),0,MAX(0,MIN(1,'У10 Ввод'!$E$251-NETWORKDAYS('У10 Ввод'!$D$251,$B15)+1))/Настройки!$E$16*100)</f>
        <v>0</v>
      </c>
    </row>
    <row r="16" customFormat="false" ht="15" hidden="false" customHeight="true" outlineLevel="0" collapsed="false">
      <c r="A16" s="49" t="n">
        <v>15</v>
      </c>
      <c r="B16" s="66" t="n">
        <f aca="false">StartDate+14</f>
        <v>46218</v>
      </c>
      <c r="C16" s="49" t="str">
        <f aca="false">CHOOSE(WEEKDAY(B16,2),"Пн","Вт","Ср","Чт","Пт","Сб","Вс")</f>
        <v>Ср</v>
      </c>
      <c r="D16" s="49" t="n">
        <f aca="false">IF(WEEKDAY(B16,2)&gt;5,1,0)</f>
        <v>0</v>
      </c>
      <c r="E16" s="63" t="n">
        <f aca="false">ROUND(SUM(G16:IL16),1)</f>
        <v>0</v>
      </c>
      <c r="F16" s="49" t="n">
        <f aca="false">IF(OR(MONTH(B16)&lt;&gt;MONTH(StartDate),D16=1),"",100)</f>
        <v>100</v>
      </c>
      <c r="G16" s="67" t="n">
        <f aca="false">IF(OR($D16=1,MONTH($B16)&lt;&gt;MONTH(StartDate),'У10 Ввод'!$D$12="",'У10 Ввод'!$E$12="",'У10 Ввод'!$D$12&gt;$B16),0,MAX(0,MIN(1,'У10 Ввод'!$E$12-NETWORKDAYS('У10 Ввод'!$D$12,$B16)+1))/Настройки!$E$16*100)</f>
        <v>0</v>
      </c>
      <c r="H16" s="67" t="n">
        <f aca="false">IF(OR($D16=1,MONTH($B16)&lt;&gt;MONTH(StartDate),'У10 Ввод'!$D$13="",'У10 Ввод'!$E$13="",'У10 Ввод'!$D$13&gt;$B16),0,MAX(0,MIN(1,'У10 Ввод'!$E$13-NETWORKDAYS('У10 Ввод'!$D$13,$B16)+1))/Настройки!$E$16*100)</f>
        <v>0</v>
      </c>
      <c r="I16" s="67" t="n">
        <f aca="false">IF(OR($D16=1,MONTH($B16)&lt;&gt;MONTH(StartDate),'У10 Ввод'!$D$14="",'У10 Ввод'!$E$14="",'У10 Ввод'!$D$14&gt;$B16),0,MAX(0,MIN(1,'У10 Ввод'!$E$14-NETWORKDAYS('У10 Ввод'!$D$14,$B16)+1))/Настройки!$E$16*100)</f>
        <v>0</v>
      </c>
      <c r="J16" s="67" t="n">
        <f aca="false">IF(OR($D16=1,MONTH($B16)&lt;&gt;MONTH(StartDate),'У10 Ввод'!$D$15="",'У10 Ввод'!$E$15="",'У10 Ввод'!$D$15&gt;$B16),0,MAX(0,MIN(1,'У10 Ввод'!$E$15-NETWORKDAYS('У10 Ввод'!$D$15,$B16)+1))/Настройки!$E$16*100)</f>
        <v>0</v>
      </c>
      <c r="K16" s="67" t="n">
        <f aca="false">IF(OR($D16=1,MONTH($B16)&lt;&gt;MONTH(StartDate),'У10 Ввод'!$D$16="",'У10 Ввод'!$E$16="",'У10 Ввод'!$D$16&gt;$B16),0,MAX(0,MIN(1,'У10 Ввод'!$E$16-NETWORKDAYS('У10 Ввод'!$D$16,$B16)+1))/Настройки!$E$16*100)</f>
        <v>0</v>
      </c>
      <c r="L16" s="67" t="n">
        <f aca="false">IF(OR($D16=1,MONTH($B16)&lt;&gt;MONTH(StartDate),'У10 Ввод'!$D$17="",'У10 Ввод'!$E$17="",'У10 Ввод'!$D$17&gt;$B16),0,MAX(0,MIN(1,'У10 Ввод'!$E$17-NETWORKDAYS('У10 Ввод'!$D$17,$B16)+1))/Настройки!$E$16*100)</f>
        <v>0</v>
      </c>
      <c r="M16" s="67" t="n">
        <f aca="false">IF(OR($D16=1,MONTH($B16)&lt;&gt;MONTH(StartDate),'У10 Ввод'!$D$18="",'У10 Ввод'!$E$18="",'У10 Ввод'!$D$18&gt;$B16),0,MAX(0,MIN(1,'У10 Ввод'!$E$18-NETWORKDAYS('У10 Ввод'!$D$18,$B16)+1))/Настройки!$E$16*100)</f>
        <v>0</v>
      </c>
      <c r="N16" s="67" t="n">
        <f aca="false">IF(OR($D16=1,MONTH($B16)&lt;&gt;MONTH(StartDate),'У10 Ввод'!$D$19="",'У10 Ввод'!$E$19="",'У10 Ввод'!$D$19&gt;$B16),0,MAX(0,MIN(1,'У10 Ввод'!$E$19-NETWORKDAYS('У10 Ввод'!$D$19,$B16)+1))/Настройки!$E$16*100)</f>
        <v>0</v>
      </c>
      <c r="O16" s="67" t="n">
        <f aca="false">IF(OR($D16=1,MONTH($B16)&lt;&gt;MONTH(StartDate),'У10 Ввод'!$D$20="",'У10 Ввод'!$E$20="",'У10 Ввод'!$D$20&gt;$B16),0,MAX(0,MIN(1,'У10 Ввод'!$E$20-NETWORKDAYS('У10 Ввод'!$D$20,$B16)+1))/Настройки!$E$16*100)</f>
        <v>0</v>
      </c>
      <c r="P16" s="67" t="n">
        <f aca="false">IF(OR($D16=1,MONTH($B16)&lt;&gt;MONTH(StartDate),'У10 Ввод'!$D$21="",'У10 Ввод'!$E$21="",'У10 Ввод'!$D$21&gt;$B16),0,MAX(0,MIN(1,'У10 Ввод'!$E$21-NETWORKDAYS('У10 Ввод'!$D$21,$B16)+1))/Настройки!$E$16*100)</f>
        <v>0</v>
      </c>
      <c r="Q16" s="67" t="n">
        <f aca="false">IF(OR($D16=1,MONTH($B16)&lt;&gt;MONTH(StartDate),'У10 Ввод'!$D$22="",'У10 Ввод'!$E$22="",'У10 Ввод'!$D$22&gt;$B16),0,MAX(0,MIN(1,'У10 Ввод'!$E$22-NETWORKDAYS('У10 Ввод'!$D$22,$B16)+1))/Настройки!$E$16*100)</f>
        <v>0</v>
      </c>
      <c r="R16" s="67" t="n">
        <f aca="false">IF(OR($D16=1,MONTH($B16)&lt;&gt;MONTH(StartDate),'У10 Ввод'!$D$23="",'У10 Ввод'!$E$23="",'У10 Ввод'!$D$23&gt;$B16),0,MAX(0,MIN(1,'У10 Ввод'!$E$23-NETWORKDAYS('У10 Ввод'!$D$23,$B16)+1))/Настройки!$E$16*100)</f>
        <v>0</v>
      </c>
      <c r="S16" s="67" t="n">
        <f aca="false">IF(OR($D16=1,MONTH($B16)&lt;&gt;MONTH(StartDate),'У10 Ввод'!$D$24="",'У10 Ввод'!$E$24="",'У10 Ввод'!$D$24&gt;$B16),0,MAX(0,MIN(1,'У10 Ввод'!$E$24-NETWORKDAYS('У10 Ввод'!$D$24,$B16)+1))/Настройки!$E$16*100)</f>
        <v>0</v>
      </c>
      <c r="T16" s="67" t="n">
        <f aca="false">IF(OR($D16=1,MONTH($B16)&lt;&gt;MONTH(StartDate),'У10 Ввод'!$D$25="",'У10 Ввод'!$E$25="",'У10 Ввод'!$D$25&gt;$B16),0,MAX(0,MIN(1,'У10 Ввод'!$E$25-NETWORKDAYS('У10 Ввод'!$D$25,$B16)+1))/Настройки!$E$16*100)</f>
        <v>0</v>
      </c>
      <c r="U16" s="67" t="n">
        <f aca="false">IF(OR($D16=1,MONTH($B16)&lt;&gt;MONTH(StartDate),'У10 Ввод'!$D$26="",'У10 Ввод'!$E$26="",'У10 Ввод'!$D$26&gt;$B16),0,MAX(0,MIN(1,'У10 Ввод'!$E$26-NETWORKDAYS('У10 Ввод'!$D$26,$B16)+1))/Настройки!$E$16*100)</f>
        <v>0</v>
      </c>
      <c r="V16" s="67" t="n">
        <f aca="false">IF(OR($D16=1,MONTH($B16)&lt;&gt;MONTH(StartDate),'У10 Ввод'!$D$27="",'У10 Ввод'!$E$27="",'У10 Ввод'!$D$27&gt;$B16),0,MAX(0,MIN(1,'У10 Ввод'!$E$27-NETWORKDAYS('У10 Ввод'!$D$27,$B16)+1))/Настройки!$E$16*100)</f>
        <v>0</v>
      </c>
      <c r="W16" s="67" t="n">
        <f aca="false">IF(OR($D16=1,MONTH($B16)&lt;&gt;MONTH(StartDate),'У10 Ввод'!$D$28="",'У10 Ввод'!$E$28="",'У10 Ввод'!$D$28&gt;$B16),0,MAX(0,MIN(1,'У10 Ввод'!$E$28-NETWORKDAYS('У10 Ввод'!$D$28,$B16)+1))/Настройки!$E$16*100)</f>
        <v>0</v>
      </c>
      <c r="X16" s="67" t="n">
        <f aca="false">IF(OR($D16=1,MONTH($B16)&lt;&gt;MONTH(StartDate),'У10 Ввод'!$D$29="",'У10 Ввод'!$E$29="",'У10 Ввод'!$D$29&gt;$B16),0,MAX(0,MIN(1,'У10 Ввод'!$E$29-NETWORKDAYS('У10 Ввод'!$D$29,$B16)+1))/Настройки!$E$16*100)</f>
        <v>0</v>
      </c>
      <c r="Y16" s="67" t="n">
        <f aca="false">IF(OR($D16=1,MONTH($B16)&lt;&gt;MONTH(StartDate),'У10 Ввод'!$D$30="",'У10 Ввод'!$E$30="",'У10 Ввод'!$D$30&gt;$B16),0,MAX(0,MIN(1,'У10 Ввод'!$E$30-NETWORKDAYS('У10 Ввод'!$D$30,$B16)+1))/Настройки!$E$16*100)</f>
        <v>0</v>
      </c>
      <c r="Z16" s="67" t="n">
        <f aca="false">IF(OR($D16=1,MONTH($B16)&lt;&gt;MONTH(StartDate),'У10 Ввод'!$D$31="",'У10 Ввод'!$E$31="",'У10 Ввод'!$D$31&gt;$B16),0,MAX(0,MIN(1,'У10 Ввод'!$E$31-NETWORKDAYS('У10 Ввод'!$D$31,$B16)+1))/Настройки!$E$16*100)</f>
        <v>0</v>
      </c>
      <c r="AA16" s="67" t="n">
        <f aca="false">IF(OR($D16=1,MONTH($B16)&lt;&gt;MONTH(StartDate),'У10 Ввод'!$D$32="",'У10 Ввод'!$E$32="",'У10 Ввод'!$D$32&gt;$B16),0,MAX(0,MIN(1,'У10 Ввод'!$E$32-NETWORKDAYS('У10 Ввод'!$D$32,$B16)+1))/Настройки!$E$16*100)</f>
        <v>0</v>
      </c>
      <c r="AB16" s="67" t="n">
        <f aca="false">IF(OR($D16=1,MONTH($B16)&lt;&gt;MONTH(StartDate),'У10 Ввод'!$D$33="",'У10 Ввод'!$E$33="",'У10 Ввод'!$D$33&gt;$B16),0,MAX(0,MIN(1,'У10 Ввод'!$E$33-NETWORKDAYS('У10 Ввод'!$D$33,$B16)+1))/Настройки!$E$16*100)</f>
        <v>0</v>
      </c>
      <c r="AC16" s="67" t="n">
        <f aca="false">IF(OR($D16=1,MONTH($B16)&lt;&gt;MONTH(StartDate),'У10 Ввод'!$D$34="",'У10 Ввод'!$E$34="",'У10 Ввод'!$D$34&gt;$B16),0,MAX(0,MIN(1,'У10 Ввод'!$E$34-NETWORKDAYS('У10 Ввод'!$D$34,$B16)+1))/Настройки!$E$16*100)</f>
        <v>0</v>
      </c>
      <c r="AD16" s="67" t="n">
        <f aca="false">IF(OR($D16=1,MONTH($B16)&lt;&gt;MONTH(StartDate),'У10 Ввод'!$D$35="",'У10 Ввод'!$E$35="",'У10 Ввод'!$D$35&gt;$B16),0,MAX(0,MIN(1,'У10 Ввод'!$E$35-NETWORKDAYS('У10 Ввод'!$D$35,$B16)+1))/Настройки!$E$16*100)</f>
        <v>0</v>
      </c>
      <c r="AE16" s="67" t="n">
        <f aca="false">IF(OR($D16=1,MONTH($B16)&lt;&gt;MONTH(StartDate),'У10 Ввод'!$D$36="",'У10 Ввод'!$E$36="",'У10 Ввод'!$D$36&gt;$B16),0,MAX(0,MIN(1,'У10 Ввод'!$E$36-NETWORKDAYS('У10 Ввод'!$D$36,$B16)+1))/Настройки!$E$16*100)</f>
        <v>0</v>
      </c>
      <c r="AF16" s="67" t="n">
        <f aca="false">IF(OR($D16=1,MONTH($B16)&lt;&gt;MONTH(StartDate),'У10 Ввод'!$D$37="",'У10 Ввод'!$E$37="",'У10 Ввод'!$D$37&gt;$B16),0,MAX(0,MIN(1,'У10 Ввод'!$E$37-NETWORKDAYS('У10 Ввод'!$D$37,$B16)+1))/Настройки!$E$16*100)</f>
        <v>0</v>
      </c>
      <c r="AG16" s="67" t="n">
        <f aca="false">IF(OR($D16=1,MONTH($B16)&lt;&gt;MONTH(StartDate),'У10 Ввод'!$D$38="",'У10 Ввод'!$E$38="",'У10 Ввод'!$D$38&gt;$B16),0,MAX(0,MIN(1,'У10 Ввод'!$E$38-NETWORKDAYS('У10 Ввод'!$D$38,$B16)+1))/Настройки!$E$16*100)</f>
        <v>0</v>
      </c>
      <c r="AH16" s="67" t="n">
        <f aca="false">IF(OR($D16=1,MONTH($B16)&lt;&gt;MONTH(StartDate),'У10 Ввод'!$D$39="",'У10 Ввод'!$E$39="",'У10 Ввод'!$D$39&gt;$B16),0,MAX(0,MIN(1,'У10 Ввод'!$E$39-NETWORKDAYS('У10 Ввод'!$D$39,$B16)+1))/Настройки!$E$16*100)</f>
        <v>0</v>
      </c>
      <c r="AI16" s="67" t="n">
        <f aca="false">IF(OR($D16=1,MONTH($B16)&lt;&gt;MONTH(StartDate),'У10 Ввод'!$D$40="",'У10 Ввод'!$E$40="",'У10 Ввод'!$D$40&gt;$B16),0,MAX(0,MIN(1,'У10 Ввод'!$E$40-NETWORKDAYS('У10 Ввод'!$D$40,$B16)+1))/Настройки!$E$16*100)</f>
        <v>0</v>
      </c>
      <c r="AJ16" s="67" t="n">
        <f aca="false">IF(OR($D16=1,MONTH($B16)&lt;&gt;MONTH(StartDate),'У10 Ввод'!$D$41="",'У10 Ввод'!$E$41="",'У10 Ввод'!$D$41&gt;$B16),0,MAX(0,MIN(1,'У10 Ввод'!$E$41-NETWORKDAYS('У10 Ввод'!$D$41,$B16)+1))/Настройки!$E$16*100)</f>
        <v>0</v>
      </c>
      <c r="AK16" s="67" t="n">
        <f aca="false">IF(OR($D16=1,MONTH($B16)&lt;&gt;MONTH(StartDate),'У10 Ввод'!$D$42="",'У10 Ввод'!$E$42="",'У10 Ввод'!$D$42&gt;$B16),0,MAX(0,MIN(1,'У10 Ввод'!$E$42-NETWORKDAYS('У10 Ввод'!$D$42,$B16)+1))/Настройки!$E$16*100)</f>
        <v>0</v>
      </c>
      <c r="AL16" s="67" t="n">
        <f aca="false">IF(OR($D16=1,MONTH($B16)&lt;&gt;MONTH(StartDate),'У10 Ввод'!$D$43="",'У10 Ввод'!$E$43="",'У10 Ввод'!$D$43&gt;$B16),0,MAX(0,MIN(1,'У10 Ввод'!$E$43-NETWORKDAYS('У10 Ввод'!$D$43,$B16)+1))/Настройки!$E$16*100)</f>
        <v>0</v>
      </c>
      <c r="AM16" s="67" t="n">
        <f aca="false">IF(OR($D16=1,MONTH($B16)&lt;&gt;MONTH(StartDate),'У10 Ввод'!$D$44="",'У10 Ввод'!$E$44="",'У10 Ввод'!$D$44&gt;$B16),0,MAX(0,MIN(1,'У10 Ввод'!$E$44-NETWORKDAYS('У10 Ввод'!$D$44,$B16)+1))/Настройки!$E$16*100)</f>
        <v>0</v>
      </c>
      <c r="AN16" s="67" t="n">
        <f aca="false">IF(OR($D16=1,MONTH($B16)&lt;&gt;MONTH(StartDate),'У10 Ввод'!$D$45="",'У10 Ввод'!$E$45="",'У10 Ввод'!$D$45&gt;$B16),0,MAX(0,MIN(1,'У10 Ввод'!$E$45-NETWORKDAYS('У10 Ввод'!$D$45,$B16)+1))/Настройки!$E$16*100)</f>
        <v>0</v>
      </c>
      <c r="AO16" s="67" t="n">
        <f aca="false">IF(OR($D16=1,MONTH($B16)&lt;&gt;MONTH(StartDate),'У10 Ввод'!$D$46="",'У10 Ввод'!$E$46="",'У10 Ввод'!$D$46&gt;$B16),0,MAX(0,MIN(1,'У10 Ввод'!$E$46-NETWORKDAYS('У10 Ввод'!$D$46,$B16)+1))/Настройки!$E$16*100)</f>
        <v>0</v>
      </c>
      <c r="AP16" s="67" t="n">
        <f aca="false">IF(OR($D16=1,MONTH($B16)&lt;&gt;MONTH(StartDate),'У10 Ввод'!$D$47="",'У10 Ввод'!$E$47="",'У10 Ввод'!$D$47&gt;$B16),0,MAX(0,MIN(1,'У10 Ввод'!$E$47-NETWORKDAYS('У10 Ввод'!$D$47,$B16)+1))/Настройки!$E$16*100)</f>
        <v>0</v>
      </c>
      <c r="AQ16" s="67" t="n">
        <f aca="false">IF(OR($D16=1,MONTH($B16)&lt;&gt;MONTH(StartDate),'У10 Ввод'!$D$48="",'У10 Ввод'!$E$48="",'У10 Ввод'!$D$48&gt;$B16),0,MAX(0,MIN(1,'У10 Ввод'!$E$48-NETWORKDAYS('У10 Ввод'!$D$48,$B16)+1))/Настройки!$E$16*100)</f>
        <v>0</v>
      </c>
      <c r="AR16" s="67" t="n">
        <f aca="false">IF(OR($D16=1,MONTH($B16)&lt;&gt;MONTH(StartDate),'У10 Ввод'!$D$49="",'У10 Ввод'!$E$49="",'У10 Ввод'!$D$49&gt;$B16),0,MAX(0,MIN(1,'У10 Ввод'!$E$49-NETWORKDAYS('У10 Ввод'!$D$49,$B16)+1))/Настройки!$E$16*100)</f>
        <v>0</v>
      </c>
      <c r="AS16" s="67" t="n">
        <f aca="false">IF(OR($D16=1,MONTH($B16)&lt;&gt;MONTH(StartDate),'У10 Ввод'!$D$50="",'У10 Ввод'!$E$50="",'У10 Ввод'!$D$50&gt;$B16),0,MAX(0,MIN(1,'У10 Ввод'!$E$50-NETWORKDAYS('У10 Ввод'!$D$50,$B16)+1))/Настройки!$E$16*100)</f>
        <v>0</v>
      </c>
      <c r="AT16" s="67" t="n">
        <f aca="false">IF(OR($D16=1,MONTH($B16)&lt;&gt;MONTH(StartDate),'У10 Ввод'!$D$51="",'У10 Ввод'!$E$51="",'У10 Ввод'!$D$51&gt;$B16),0,MAX(0,MIN(1,'У10 Ввод'!$E$51-NETWORKDAYS('У10 Ввод'!$D$51,$B16)+1))/Настройки!$E$16*100)</f>
        <v>0</v>
      </c>
      <c r="AU16" s="67" t="n">
        <f aca="false">IF(OR($D16=1,MONTH($B16)&lt;&gt;MONTH(StartDate),'У10 Ввод'!$D$52="",'У10 Ввод'!$E$52="",'У10 Ввод'!$D$52&gt;$B16),0,MAX(0,MIN(1,'У10 Ввод'!$E$52-NETWORKDAYS('У10 Ввод'!$D$52,$B16)+1))/Настройки!$E$16*100)</f>
        <v>0</v>
      </c>
      <c r="AV16" s="67" t="n">
        <f aca="false">IF(OR($D16=1,MONTH($B16)&lt;&gt;MONTH(StartDate),'У10 Ввод'!$D$53="",'У10 Ввод'!$E$53="",'У10 Ввод'!$D$53&gt;$B16),0,MAX(0,MIN(1,'У10 Ввод'!$E$53-NETWORKDAYS('У10 Ввод'!$D$53,$B16)+1))/Настройки!$E$16*100)</f>
        <v>0</v>
      </c>
      <c r="AW16" s="67" t="n">
        <f aca="false">IF(OR($D16=1,MONTH($B16)&lt;&gt;MONTH(StartDate),'У10 Ввод'!$D$54="",'У10 Ввод'!$E$54="",'У10 Ввод'!$D$54&gt;$B16),0,MAX(0,MIN(1,'У10 Ввод'!$E$54-NETWORKDAYS('У10 Ввод'!$D$54,$B16)+1))/Настройки!$E$16*100)</f>
        <v>0</v>
      </c>
      <c r="AX16" s="67" t="n">
        <f aca="false">IF(OR($D16=1,MONTH($B16)&lt;&gt;MONTH(StartDate),'У10 Ввод'!$D$55="",'У10 Ввод'!$E$55="",'У10 Ввод'!$D$55&gt;$B16),0,MAX(0,MIN(1,'У10 Ввод'!$E$55-NETWORKDAYS('У10 Ввод'!$D$55,$B16)+1))/Настройки!$E$16*100)</f>
        <v>0</v>
      </c>
      <c r="AY16" s="67" t="n">
        <f aca="false">IF(OR($D16=1,MONTH($B16)&lt;&gt;MONTH(StartDate),'У10 Ввод'!$D$56="",'У10 Ввод'!$E$56="",'У10 Ввод'!$D$56&gt;$B16),0,MAX(0,MIN(1,'У10 Ввод'!$E$56-NETWORKDAYS('У10 Ввод'!$D$56,$B16)+1))/Настройки!$E$16*100)</f>
        <v>0</v>
      </c>
      <c r="AZ16" s="67" t="n">
        <f aca="false">IF(OR($D16=1,MONTH($B16)&lt;&gt;MONTH(StartDate),'У10 Ввод'!$D$57="",'У10 Ввод'!$E$57="",'У10 Ввод'!$D$57&gt;$B16),0,MAX(0,MIN(1,'У10 Ввод'!$E$57-NETWORKDAYS('У10 Ввод'!$D$57,$B16)+1))/Настройки!$E$16*100)</f>
        <v>0</v>
      </c>
      <c r="BA16" s="67" t="n">
        <f aca="false">IF(OR($D16=1,MONTH($B16)&lt;&gt;MONTH(StartDate),'У10 Ввод'!$D$58="",'У10 Ввод'!$E$58="",'У10 Ввод'!$D$58&gt;$B16),0,MAX(0,MIN(1,'У10 Ввод'!$E$58-NETWORKDAYS('У10 Ввод'!$D$58,$B16)+1))/Настройки!$E$16*100)</f>
        <v>0</v>
      </c>
      <c r="BB16" s="67" t="n">
        <f aca="false">IF(OR($D16=1,MONTH($B16)&lt;&gt;MONTH(StartDate),'У10 Ввод'!$D$59="",'У10 Ввод'!$E$59="",'У10 Ввод'!$D$59&gt;$B16),0,MAX(0,MIN(1,'У10 Ввод'!$E$59-NETWORKDAYS('У10 Ввод'!$D$59,$B16)+1))/Настройки!$E$16*100)</f>
        <v>0</v>
      </c>
      <c r="BC16" s="67" t="n">
        <f aca="false">IF(OR($D16=1,MONTH($B16)&lt;&gt;MONTH(StartDate),'У10 Ввод'!$D$60="",'У10 Ввод'!$E$60="",'У10 Ввод'!$D$60&gt;$B16),0,MAX(0,MIN(1,'У10 Ввод'!$E$60-NETWORKDAYS('У10 Ввод'!$D$60,$B16)+1))/Настройки!$E$16*100)</f>
        <v>0</v>
      </c>
      <c r="BD16" s="67" t="n">
        <f aca="false">IF(OR($D16=1,MONTH($B16)&lt;&gt;MONTH(StartDate),'У10 Ввод'!$D$61="",'У10 Ввод'!$E$61="",'У10 Ввод'!$D$61&gt;$B16),0,MAX(0,MIN(1,'У10 Ввод'!$E$61-NETWORKDAYS('У10 Ввод'!$D$61,$B16)+1))/Настройки!$E$16*100)</f>
        <v>0</v>
      </c>
      <c r="BE16" s="67" t="n">
        <f aca="false">IF(OR($D16=1,MONTH($B16)&lt;&gt;MONTH(StartDate),'У10 Ввод'!$D$62="",'У10 Ввод'!$E$62="",'У10 Ввод'!$D$62&gt;$B16),0,MAX(0,MIN(1,'У10 Ввод'!$E$62-NETWORKDAYS('У10 Ввод'!$D$62,$B16)+1))/Настройки!$E$16*100)</f>
        <v>0</v>
      </c>
      <c r="BF16" s="67" t="n">
        <f aca="false">IF(OR($D16=1,MONTH($B16)&lt;&gt;MONTH(StartDate),'У10 Ввод'!$D$63="",'У10 Ввод'!$E$63="",'У10 Ввод'!$D$63&gt;$B16),0,MAX(0,MIN(1,'У10 Ввод'!$E$63-NETWORKDAYS('У10 Ввод'!$D$63,$B16)+1))/Настройки!$E$16*100)</f>
        <v>0</v>
      </c>
      <c r="BG16" s="67" t="n">
        <f aca="false">IF(OR($D16=1,MONTH($B16)&lt;&gt;MONTH(StartDate),'У10 Ввод'!$D$64="",'У10 Ввод'!$E$64="",'У10 Ввод'!$D$64&gt;$B16),0,MAX(0,MIN(1,'У10 Ввод'!$E$64-NETWORKDAYS('У10 Ввод'!$D$64,$B16)+1))/Настройки!$E$16*100)</f>
        <v>0</v>
      </c>
      <c r="BH16" s="67" t="n">
        <f aca="false">IF(OR($D16=1,MONTH($B16)&lt;&gt;MONTH(StartDate),'У10 Ввод'!$D$65="",'У10 Ввод'!$E$65="",'У10 Ввод'!$D$65&gt;$B16),0,MAX(0,MIN(1,'У10 Ввод'!$E$65-NETWORKDAYS('У10 Ввод'!$D$65,$B16)+1))/Настройки!$E$16*100)</f>
        <v>0</v>
      </c>
      <c r="BI16" s="67" t="n">
        <f aca="false">IF(OR($D16=1,MONTH($B16)&lt;&gt;MONTH(StartDate),'У10 Ввод'!$D$66="",'У10 Ввод'!$E$66="",'У10 Ввод'!$D$66&gt;$B16),0,MAX(0,MIN(1,'У10 Ввод'!$E$66-NETWORKDAYS('У10 Ввод'!$D$66,$B16)+1))/Настройки!$E$16*100)</f>
        <v>0</v>
      </c>
      <c r="BJ16" s="67" t="n">
        <f aca="false">IF(OR($D16=1,MONTH($B16)&lt;&gt;MONTH(StartDate),'У10 Ввод'!$D$67="",'У10 Ввод'!$E$67="",'У10 Ввод'!$D$67&gt;$B16),0,MAX(0,MIN(1,'У10 Ввод'!$E$67-NETWORKDAYS('У10 Ввод'!$D$67,$B16)+1))/Настройки!$E$16*100)</f>
        <v>0</v>
      </c>
      <c r="BK16" s="67" t="n">
        <f aca="false">IF(OR($D16=1,MONTH($B16)&lt;&gt;MONTH(StartDate),'У10 Ввод'!$D$68="",'У10 Ввод'!$E$68="",'У10 Ввод'!$D$68&gt;$B16),0,MAX(0,MIN(1,'У10 Ввод'!$E$68-NETWORKDAYS('У10 Ввод'!$D$68,$B16)+1))/Настройки!$E$16*100)</f>
        <v>0</v>
      </c>
      <c r="BL16" s="67" t="n">
        <f aca="false">IF(OR($D16=1,MONTH($B16)&lt;&gt;MONTH(StartDate),'У10 Ввод'!$D$69="",'У10 Ввод'!$E$69="",'У10 Ввод'!$D$69&gt;$B16),0,MAX(0,MIN(1,'У10 Ввод'!$E$69-NETWORKDAYS('У10 Ввод'!$D$69,$B16)+1))/Настройки!$E$16*100)</f>
        <v>0</v>
      </c>
      <c r="BM16" s="67" t="n">
        <f aca="false">IF(OR($D16=1,MONTH($B16)&lt;&gt;MONTH(StartDate),'У10 Ввод'!$D$70="",'У10 Ввод'!$E$70="",'У10 Ввод'!$D$70&gt;$B16),0,MAX(0,MIN(1,'У10 Ввод'!$E$70-NETWORKDAYS('У10 Ввод'!$D$70,$B16)+1))/Настройки!$E$16*100)</f>
        <v>0</v>
      </c>
      <c r="BN16" s="67" t="n">
        <f aca="false">IF(OR($D16=1,MONTH($B16)&lt;&gt;MONTH(StartDate),'У10 Ввод'!$D$71="",'У10 Ввод'!$E$71="",'У10 Ввод'!$D$71&gt;$B16),0,MAX(0,MIN(1,'У10 Ввод'!$E$71-NETWORKDAYS('У10 Ввод'!$D$71,$B16)+1))/Настройки!$E$16*100)</f>
        <v>0</v>
      </c>
      <c r="BO16" s="67" t="n">
        <f aca="false">IF(OR($D16=1,MONTH($B16)&lt;&gt;MONTH(StartDate),'У10 Ввод'!$D$72="",'У10 Ввод'!$E$72="",'У10 Ввод'!$D$72&gt;$B16),0,MAX(0,MIN(1,'У10 Ввод'!$E$72-NETWORKDAYS('У10 Ввод'!$D$72,$B16)+1))/Настройки!$E$16*100)</f>
        <v>0</v>
      </c>
      <c r="BP16" s="67" t="n">
        <f aca="false">IF(OR($D16=1,MONTH($B16)&lt;&gt;MONTH(StartDate),'У10 Ввод'!$D$73="",'У10 Ввод'!$E$73="",'У10 Ввод'!$D$73&gt;$B16),0,MAX(0,MIN(1,'У10 Ввод'!$E$73-NETWORKDAYS('У10 Ввод'!$D$73,$B16)+1))/Настройки!$E$16*100)</f>
        <v>0</v>
      </c>
      <c r="BQ16" s="67" t="n">
        <f aca="false">IF(OR($D16=1,MONTH($B16)&lt;&gt;MONTH(StartDate),'У10 Ввод'!$D$74="",'У10 Ввод'!$E$74="",'У10 Ввод'!$D$74&gt;$B16),0,MAX(0,MIN(1,'У10 Ввод'!$E$74-NETWORKDAYS('У10 Ввод'!$D$74,$B16)+1))/Настройки!$E$16*100)</f>
        <v>0</v>
      </c>
      <c r="BR16" s="67" t="n">
        <f aca="false">IF(OR($D16=1,MONTH($B16)&lt;&gt;MONTH(StartDate),'У10 Ввод'!$D$75="",'У10 Ввод'!$E$75="",'У10 Ввод'!$D$75&gt;$B16),0,MAX(0,MIN(1,'У10 Ввод'!$E$75-NETWORKDAYS('У10 Ввод'!$D$75,$B16)+1))/Настройки!$E$16*100)</f>
        <v>0</v>
      </c>
      <c r="BS16" s="67" t="n">
        <f aca="false">IF(OR($D16=1,MONTH($B16)&lt;&gt;MONTH(StartDate),'У10 Ввод'!$D$76="",'У10 Ввод'!$E$76="",'У10 Ввод'!$D$76&gt;$B16),0,MAX(0,MIN(1,'У10 Ввод'!$E$76-NETWORKDAYS('У10 Ввод'!$D$76,$B16)+1))/Настройки!$E$16*100)</f>
        <v>0</v>
      </c>
      <c r="BT16" s="67" t="n">
        <f aca="false">IF(OR($D16=1,MONTH($B16)&lt;&gt;MONTH(StartDate),'У10 Ввод'!$D$77="",'У10 Ввод'!$E$77="",'У10 Ввод'!$D$77&gt;$B16),0,MAX(0,MIN(1,'У10 Ввод'!$E$77-NETWORKDAYS('У10 Ввод'!$D$77,$B16)+1))/Настройки!$E$16*100)</f>
        <v>0</v>
      </c>
      <c r="BU16" s="67" t="n">
        <f aca="false">IF(OR($D16=1,MONTH($B16)&lt;&gt;MONTH(StartDate),'У10 Ввод'!$D$78="",'У10 Ввод'!$E$78="",'У10 Ввод'!$D$78&gt;$B16),0,MAX(0,MIN(1,'У10 Ввод'!$E$78-NETWORKDAYS('У10 Ввод'!$D$78,$B16)+1))/Настройки!$E$16*100)</f>
        <v>0</v>
      </c>
      <c r="BV16" s="67" t="n">
        <f aca="false">IF(OR($D16=1,MONTH($B16)&lt;&gt;MONTH(StartDate),'У10 Ввод'!$D$79="",'У10 Ввод'!$E$79="",'У10 Ввод'!$D$79&gt;$B16),0,MAX(0,MIN(1,'У10 Ввод'!$E$79-NETWORKDAYS('У10 Ввод'!$D$79,$B16)+1))/Настройки!$E$16*100)</f>
        <v>0</v>
      </c>
      <c r="BW16" s="67" t="n">
        <f aca="false">IF(OR($D16=1,MONTH($B16)&lt;&gt;MONTH(StartDate),'У10 Ввод'!$D$80="",'У10 Ввод'!$E$80="",'У10 Ввод'!$D$80&gt;$B16),0,MAX(0,MIN(1,'У10 Ввод'!$E$80-NETWORKDAYS('У10 Ввод'!$D$80,$B16)+1))/Настройки!$E$16*100)</f>
        <v>0</v>
      </c>
      <c r="BX16" s="67" t="n">
        <f aca="false">IF(OR($D16=1,MONTH($B16)&lt;&gt;MONTH(StartDate),'У10 Ввод'!$D$81="",'У10 Ввод'!$E$81="",'У10 Ввод'!$D$81&gt;$B16),0,MAX(0,MIN(1,'У10 Ввод'!$E$81-NETWORKDAYS('У10 Ввод'!$D$81,$B16)+1))/Настройки!$E$16*100)</f>
        <v>0</v>
      </c>
      <c r="BY16" s="67" t="n">
        <f aca="false">IF(OR($D16=1,MONTH($B16)&lt;&gt;MONTH(StartDate),'У10 Ввод'!$D$82="",'У10 Ввод'!$E$82="",'У10 Ввод'!$D$82&gt;$B16),0,MAX(0,MIN(1,'У10 Ввод'!$E$82-NETWORKDAYS('У10 Ввод'!$D$82,$B16)+1))/Настройки!$E$16*100)</f>
        <v>0</v>
      </c>
      <c r="BZ16" s="67" t="n">
        <f aca="false">IF(OR($D16=1,MONTH($B16)&lt;&gt;MONTH(StartDate),'У10 Ввод'!$D$83="",'У10 Ввод'!$E$83="",'У10 Ввод'!$D$83&gt;$B16),0,MAX(0,MIN(1,'У10 Ввод'!$E$83-NETWORKDAYS('У10 Ввод'!$D$83,$B16)+1))/Настройки!$E$16*100)</f>
        <v>0</v>
      </c>
      <c r="CA16" s="67" t="n">
        <f aca="false">IF(OR($D16=1,MONTH($B16)&lt;&gt;MONTH(StartDate),'У10 Ввод'!$D$84="",'У10 Ввод'!$E$84="",'У10 Ввод'!$D$84&gt;$B16),0,MAX(0,MIN(1,'У10 Ввод'!$E$84-NETWORKDAYS('У10 Ввод'!$D$84,$B16)+1))/Настройки!$E$16*100)</f>
        <v>0</v>
      </c>
      <c r="CB16" s="67" t="n">
        <f aca="false">IF(OR($D16=1,MONTH($B16)&lt;&gt;MONTH(StartDate),'У10 Ввод'!$D$85="",'У10 Ввод'!$E$85="",'У10 Ввод'!$D$85&gt;$B16),0,MAX(0,MIN(1,'У10 Ввод'!$E$85-NETWORKDAYS('У10 Ввод'!$D$85,$B16)+1))/Настройки!$E$16*100)</f>
        <v>0</v>
      </c>
      <c r="CC16" s="67" t="n">
        <f aca="false">IF(OR($D16=1,MONTH($B16)&lt;&gt;MONTH(StartDate),'У10 Ввод'!$D$86="",'У10 Ввод'!$E$86="",'У10 Ввод'!$D$86&gt;$B16),0,MAX(0,MIN(1,'У10 Ввод'!$E$86-NETWORKDAYS('У10 Ввод'!$D$86,$B16)+1))/Настройки!$E$16*100)</f>
        <v>0</v>
      </c>
      <c r="CD16" s="67" t="n">
        <f aca="false">IF(OR($D16=1,MONTH($B16)&lt;&gt;MONTH(StartDate),'У10 Ввод'!$D$87="",'У10 Ввод'!$E$87="",'У10 Ввод'!$D$87&gt;$B16),0,MAX(0,MIN(1,'У10 Ввод'!$E$87-NETWORKDAYS('У10 Ввод'!$D$87,$B16)+1))/Настройки!$E$16*100)</f>
        <v>0</v>
      </c>
      <c r="CE16" s="67" t="n">
        <f aca="false">IF(OR($D16=1,MONTH($B16)&lt;&gt;MONTH(StartDate),'У10 Ввод'!$D$88="",'У10 Ввод'!$E$88="",'У10 Ввод'!$D$88&gt;$B16),0,MAX(0,MIN(1,'У10 Ввод'!$E$88-NETWORKDAYS('У10 Ввод'!$D$88,$B16)+1))/Настройки!$E$16*100)</f>
        <v>0</v>
      </c>
      <c r="CF16" s="67" t="n">
        <f aca="false">IF(OR($D16=1,MONTH($B16)&lt;&gt;MONTH(StartDate),'У10 Ввод'!$D$89="",'У10 Ввод'!$E$89="",'У10 Ввод'!$D$89&gt;$B16),0,MAX(0,MIN(1,'У10 Ввод'!$E$89-NETWORKDAYS('У10 Ввод'!$D$89,$B16)+1))/Настройки!$E$16*100)</f>
        <v>0</v>
      </c>
      <c r="CG16" s="67" t="n">
        <f aca="false">IF(OR($D16=1,MONTH($B16)&lt;&gt;MONTH(StartDate),'У10 Ввод'!$D$90="",'У10 Ввод'!$E$90="",'У10 Ввод'!$D$90&gt;$B16),0,MAX(0,MIN(1,'У10 Ввод'!$E$90-NETWORKDAYS('У10 Ввод'!$D$90,$B16)+1))/Настройки!$E$16*100)</f>
        <v>0</v>
      </c>
      <c r="CH16" s="67" t="n">
        <f aca="false">IF(OR($D16=1,MONTH($B16)&lt;&gt;MONTH(StartDate),'У10 Ввод'!$D$91="",'У10 Ввод'!$E$91="",'У10 Ввод'!$D$91&gt;$B16),0,MAX(0,MIN(1,'У10 Ввод'!$E$91-NETWORKDAYS('У10 Ввод'!$D$91,$B16)+1))/Настройки!$E$16*100)</f>
        <v>0</v>
      </c>
      <c r="CI16" s="67" t="n">
        <f aca="false">IF(OR($D16=1,MONTH($B16)&lt;&gt;MONTH(StartDate),'У10 Ввод'!$D$92="",'У10 Ввод'!$E$92="",'У10 Ввод'!$D$92&gt;$B16),0,MAX(0,MIN(1,'У10 Ввод'!$E$92-NETWORKDAYS('У10 Ввод'!$D$92,$B16)+1))/Настройки!$E$16*100)</f>
        <v>0</v>
      </c>
      <c r="CJ16" s="67" t="n">
        <f aca="false">IF(OR($D16=1,MONTH($B16)&lt;&gt;MONTH(StartDate),'У10 Ввод'!$D$93="",'У10 Ввод'!$E$93="",'У10 Ввод'!$D$93&gt;$B16),0,MAX(0,MIN(1,'У10 Ввод'!$E$93-NETWORKDAYS('У10 Ввод'!$D$93,$B16)+1))/Настройки!$E$16*100)</f>
        <v>0</v>
      </c>
      <c r="CK16" s="67" t="n">
        <f aca="false">IF(OR($D16=1,MONTH($B16)&lt;&gt;MONTH(StartDate),'У10 Ввод'!$D$94="",'У10 Ввод'!$E$94="",'У10 Ввод'!$D$94&gt;$B16),0,MAX(0,MIN(1,'У10 Ввод'!$E$94-NETWORKDAYS('У10 Ввод'!$D$94,$B16)+1))/Настройки!$E$16*100)</f>
        <v>0</v>
      </c>
      <c r="CL16" s="67" t="n">
        <f aca="false">IF(OR($D16=1,MONTH($B16)&lt;&gt;MONTH(StartDate),'У10 Ввод'!$D$95="",'У10 Ввод'!$E$95="",'У10 Ввод'!$D$95&gt;$B16),0,MAX(0,MIN(1,'У10 Ввод'!$E$95-NETWORKDAYS('У10 Ввод'!$D$95,$B16)+1))/Настройки!$E$16*100)</f>
        <v>0</v>
      </c>
      <c r="CM16" s="67" t="n">
        <f aca="false">IF(OR($D16=1,MONTH($B16)&lt;&gt;MONTH(StartDate),'У10 Ввод'!$D$96="",'У10 Ввод'!$E$96="",'У10 Ввод'!$D$96&gt;$B16),0,MAX(0,MIN(1,'У10 Ввод'!$E$96-NETWORKDAYS('У10 Ввод'!$D$96,$B16)+1))/Настройки!$E$16*100)</f>
        <v>0</v>
      </c>
      <c r="CN16" s="67" t="n">
        <f aca="false">IF(OR($D16=1,MONTH($B16)&lt;&gt;MONTH(StartDate),'У10 Ввод'!$D$97="",'У10 Ввод'!$E$97="",'У10 Ввод'!$D$97&gt;$B16),0,MAX(0,MIN(1,'У10 Ввод'!$E$97-NETWORKDAYS('У10 Ввод'!$D$97,$B16)+1))/Настройки!$E$16*100)</f>
        <v>0</v>
      </c>
      <c r="CO16" s="67" t="n">
        <f aca="false">IF(OR($D16=1,MONTH($B16)&lt;&gt;MONTH(StartDate),'У10 Ввод'!$D$98="",'У10 Ввод'!$E$98="",'У10 Ввод'!$D$98&gt;$B16),0,MAX(0,MIN(1,'У10 Ввод'!$E$98-NETWORKDAYS('У10 Ввод'!$D$98,$B16)+1))/Настройки!$E$16*100)</f>
        <v>0</v>
      </c>
      <c r="CP16" s="67" t="n">
        <f aca="false">IF(OR($D16=1,MONTH($B16)&lt;&gt;MONTH(StartDate),'У10 Ввод'!$D$99="",'У10 Ввод'!$E$99="",'У10 Ввод'!$D$99&gt;$B16),0,MAX(0,MIN(1,'У10 Ввод'!$E$99-NETWORKDAYS('У10 Ввод'!$D$99,$B16)+1))/Настройки!$E$16*100)</f>
        <v>0</v>
      </c>
      <c r="CQ16" s="67" t="n">
        <f aca="false">IF(OR($D16=1,MONTH($B16)&lt;&gt;MONTH(StartDate),'У10 Ввод'!$D$100="",'У10 Ввод'!$E$100="",'У10 Ввод'!$D$100&gt;$B16),0,MAX(0,MIN(1,'У10 Ввод'!$E$100-NETWORKDAYS('У10 Ввод'!$D$100,$B16)+1))/Настройки!$E$16*100)</f>
        <v>0</v>
      </c>
      <c r="CR16" s="67" t="n">
        <f aca="false">IF(OR($D16=1,MONTH($B16)&lt;&gt;MONTH(StartDate),'У10 Ввод'!$D$101="",'У10 Ввод'!$E$101="",'У10 Ввод'!$D$101&gt;$B16),0,MAX(0,MIN(1,'У10 Ввод'!$E$101-NETWORKDAYS('У10 Ввод'!$D$101,$B16)+1))/Настройки!$E$16*100)</f>
        <v>0</v>
      </c>
      <c r="CS16" s="67" t="n">
        <f aca="false">IF(OR($D16=1,MONTH($B16)&lt;&gt;MONTH(StartDate),'У10 Ввод'!$D$102="",'У10 Ввод'!$E$102="",'У10 Ввод'!$D$102&gt;$B16),0,MAX(0,MIN(1,'У10 Ввод'!$E$102-NETWORKDAYS('У10 Ввод'!$D$102,$B16)+1))/Настройки!$E$16*100)</f>
        <v>0</v>
      </c>
      <c r="CT16" s="67" t="n">
        <f aca="false">IF(OR($D16=1,MONTH($B16)&lt;&gt;MONTH(StartDate),'У10 Ввод'!$D$103="",'У10 Ввод'!$E$103="",'У10 Ввод'!$D$103&gt;$B16),0,MAX(0,MIN(1,'У10 Ввод'!$E$103-NETWORKDAYS('У10 Ввод'!$D$103,$B16)+1))/Настройки!$E$16*100)</f>
        <v>0</v>
      </c>
      <c r="CU16" s="67" t="n">
        <f aca="false">IF(OR($D16=1,MONTH($B16)&lt;&gt;MONTH(StartDate),'У10 Ввод'!$D$104="",'У10 Ввод'!$E$104="",'У10 Ввод'!$D$104&gt;$B16),0,MAX(0,MIN(1,'У10 Ввод'!$E$104-NETWORKDAYS('У10 Ввод'!$D$104,$B16)+1))/Настройки!$E$16*100)</f>
        <v>0</v>
      </c>
      <c r="CV16" s="67" t="n">
        <f aca="false">IF(OR($D16=1,MONTH($B16)&lt;&gt;MONTH(StartDate),'У10 Ввод'!$D$105="",'У10 Ввод'!$E$105="",'У10 Ввод'!$D$105&gt;$B16),0,MAX(0,MIN(1,'У10 Ввод'!$E$105-NETWORKDAYS('У10 Ввод'!$D$105,$B16)+1))/Настройки!$E$16*100)</f>
        <v>0</v>
      </c>
      <c r="CW16" s="67" t="n">
        <f aca="false">IF(OR($D16=1,MONTH($B16)&lt;&gt;MONTH(StartDate),'У10 Ввод'!$D$106="",'У10 Ввод'!$E$106="",'У10 Ввод'!$D$106&gt;$B16),0,MAX(0,MIN(1,'У10 Ввод'!$E$106-NETWORKDAYS('У10 Ввод'!$D$106,$B16)+1))/Настройки!$E$16*100)</f>
        <v>0</v>
      </c>
      <c r="CX16" s="67" t="n">
        <f aca="false">IF(OR($D16=1,MONTH($B16)&lt;&gt;MONTH(StartDate),'У10 Ввод'!$D$107="",'У10 Ввод'!$E$107="",'У10 Ввод'!$D$107&gt;$B16),0,MAX(0,MIN(1,'У10 Ввод'!$E$107-NETWORKDAYS('У10 Ввод'!$D$107,$B16)+1))/Настройки!$E$16*100)</f>
        <v>0</v>
      </c>
      <c r="CY16" s="67" t="n">
        <f aca="false">IF(OR($D16=1,MONTH($B16)&lt;&gt;MONTH(StartDate),'У10 Ввод'!$D$108="",'У10 Ввод'!$E$108="",'У10 Ввод'!$D$108&gt;$B16),0,MAX(0,MIN(1,'У10 Ввод'!$E$108-NETWORKDAYS('У10 Ввод'!$D$108,$B16)+1))/Настройки!$E$16*100)</f>
        <v>0</v>
      </c>
      <c r="CZ16" s="67" t="n">
        <f aca="false">IF(OR($D16=1,MONTH($B16)&lt;&gt;MONTH(StartDate),'У10 Ввод'!$D$109="",'У10 Ввод'!$E$109="",'У10 Ввод'!$D$109&gt;$B16),0,MAX(0,MIN(1,'У10 Ввод'!$E$109-NETWORKDAYS('У10 Ввод'!$D$109,$B16)+1))/Настройки!$E$16*100)</f>
        <v>0</v>
      </c>
      <c r="DA16" s="67" t="n">
        <f aca="false">IF(OR($D16=1,MONTH($B16)&lt;&gt;MONTH(StartDate),'У10 Ввод'!$D$110="",'У10 Ввод'!$E$110="",'У10 Ввод'!$D$110&gt;$B16),0,MAX(0,MIN(1,'У10 Ввод'!$E$110-NETWORKDAYS('У10 Ввод'!$D$110,$B16)+1))/Настройки!$E$16*100)</f>
        <v>0</v>
      </c>
      <c r="DB16" s="67" t="n">
        <f aca="false">IF(OR($D16=1,MONTH($B16)&lt;&gt;MONTH(StartDate),'У10 Ввод'!$D$111="",'У10 Ввод'!$E$111="",'У10 Ввод'!$D$111&gt;$B16),0,MAX(0,MIN(1,'У10 Ввод'!$E$111-NETWORKDAYS('У10 Ввод'!$D$111,$B16)+1))/Настройки!$E$16*100)</f>
        <v>0</v>
      </c>
      <c r="DC16" s="67" t="n">
        <f aca="false">IF(OR($D16=1,MONTH($B16)&lt;&gt;MONTH(StartDate),'У10 Ввод'!$D$112="",'У10 Ввод'!$E$112="",'У10 Ввод'!$D$112&gt;$B16),0,MAX(0,MIN(1,'У10 Ввод'!$E$112-NETWORKDAYS('У10 Ввод'!$D$112,$B16)+1))/Настройки!$E$16*100)</f>
        <v>0</v>
      </c>
      <c r="DD16" s="67" t="n">
        <f aca="false">IF(OR($D16=1,MONTH($B16)&lt;&gt;MONTH(StartDate),'У10 Ввод'!$D$113="",'У10 Ввод'!$E$113="",'У10 Ввод'!$D$113&gt;$B16),0,MAX(0,MIN(1,'У10 Ввод'!$E$113-NETWORKDAYS('У10 Ввод'!$D$113,$B16)+1))/Настройки!$E$16*100)</f>
        <v>0</v>
      </c>
      <c r="DE16" s="67" t="n">
        <f aca="false">IF(OR($D16=1,MONTH($B16)&lt;&gt;MONTH(StartDate),'У10 Ввод'!$D$114="",'У10 Ввод'!$E$114="",'У10 Ввод'!$D$114&gt;$B16),0,MAX(0,MIN(1,'У10 Ввод'!$E$114-NETWORKDAYS('У10 Ввод'!$D$114,$B16)+1))/Настройки!$E$16*100)</f>
        <v>0</v>
      </c>
      <c r="DF16" s="67" t="n">
        <f aca="false">IF(OR($D16=1,MONTH($B16)&lt;&gt;MONTH(StartDate),'У10 Ввод'!$D$115="",'У10 Ввод'!$E$115="",'У10 Ввод'!$D$115&gt;$B16),0,MAX(0,MIN(1,'У10 Ввод'!$E$115-NETWORKDAYS('У10 Ввод'!$D$115,$B16)+1))/Настройки!$E$16*100)</f>
        <v>0</v>
      </c>
      <c r="DG16" s="67" t="n">
        <f aca="false">IF(OR($D16=1,MONTH($B16)&lt;&gt;MONTH(StartDate),'У10 Ввод'!$D$116="",'У10 Ввод'!$E$116="",'У10 Ввод'!$D$116&gt;$B16),0,MAX(0,MIN(1,'У10 Ввод'!$E$116-NETWORKDAYS('У10 Ввод'!$D$116,$B16)+1))/Настройки!$E$16*100)</f>
        <v>0</v>
      </c>
      <c r="DH16" s="67" t="n">
        <f aca="false">IF(OR($D16=1,MONTH($B16)&lt;&gt;MONTH(StartDate),'У10 Ввод'!$D$117="",'У10 Ввод'!$E$117="",'У10 Ввод'!$D$117&gt;$B16),0,MAX(0,MIN(1,'У10 Ввод'!$E$117-NETWORKDAYS('У10 Ввод'!$D$117,$B16)+1))/Настройки!$E$16*100)</f>
        <v>0</v>
      </c>
      <c r="DI16" s="67" t="n">
        <f aca="false">IF(OR($D16=1,MONTH($B16)&lt;&gt;MONTH(StartDate),'У10 Ввод'!$D$118="",'У10 Ввод'!$E$118="",'У10 Ввод'!$D$118&gt;$B16),0,MAX(0,MIN(1,'У10 Ввод'!$E$118-NETWORKDAYS('У10 Ввод'!$D$118,$B16)+1))/Настройки!$E$16*100)</f>
        <v>0</v>
      </c>
      <c r="DJ16" s="67" t="n">
        <f aca="false">IF(OR($D16=1,MONTH($B16)&lt;&gt;MONTH(StartDate),'У10 Ввод'!$D$119="",'У10 Ввод'!$E$119="",'У10 Ввод'!$D$119&gt;$B16),0,MAX(0,MIN(1,'У10 Ввод'!$E$119-NETWORKDAYS('У10 Ввод'!$D$119,$B16)+1))/Настройки!$E$16*100)</f>
        <v>0</v>
      </c>
      <c r="DK16" s="67" t="n">
        <f aca="false">IF(OR($D16=1,MONTH($B16)&lt;&gt;MONTH(StartDate),'У10 Ввод'!$D$120="",'У10 Ввод'!$E$120="",'У10 Ввод'!$D$120&gt;$B16),0,MAX(0,MIN(1,'У10 Ввод'!$E$120-NETWORKDAYS('У10 Ввод'!$D$120,$B16)+1))/Настройки!$E$16*100)</f>
        <v>0</v>
      </c>
      <c r="DL16" s="67" t="n">
        <f aca="false">IF(OR($D16=1,MONTH($B16)&lt;&gt;MONTH(StartDate),'У10 Ввод'!$D$121="",'У10 Ввод'!$E$121="",'У10 Ввод'!$D$121&gt;$B16),0,MAX(0,MIN(1,'У10 Ввод'!$E$121-NETWORKDAYS('У10 Ввод'!$D$121,$B16)+1))/Настройки!$E$16*100)</f>
        <v>0</v>
      </c>
      <c r="DM16" s="67" t="n">
        <f aca="false">IF(OR($D16=1,MONTH($B16)&lt;&gt;MONTH(StartDate),'У10 Ввод'!$D$122="",'У10 Ввод'!$E$122="",'У10 Ввод'!$D$122&gt;$B16),0,MAX(0,MIN(1,'У10 Ввод'!$E$122-NETWORKDAYS('У10 Ввод'!$D$122,$B16)+1))/Настройки!$E$16*100)</f>
        <v>0</v>
      </c>
      <c r="DN16" s="67" t="n">
        <f aca="false">IF(OR($D16=1,MONTH($B16)&lt;&gt;MONTH(StartDate),'У10 Ввод'!$D$123="",'У10 Ввод'!$E$123="",'У10 Ввод'!$D$123&gt;$B16),0,MAX(0,MIN(1,'У10 Ввод'!$E$123-NETWORKDAYS('У10 Ввод'!$D$123,$B16)+1))/Настройки!$E$16*100)</f>
        <v>0</v>
      </c>
      <c r="DO16" s="67" t="n">
        <f aca="false">IF(OR($D16=1,MONTH($B16)&lt;&gt;MONTH(StartDate),'У10 Ввод'!$D$124="",'У10 Ввод'!$E$124="",'У10 Ввод'!$D$124&gt;$B16),0,MAX(0,MIN(1,'У10 Ввод'!$E$124-NETWORKDAYS('У10 Ввод'!$D$124,$B16)+1))/Настройки!$E$16*100)</f>
        <v>0</v>
      </c>
      <c r="DP16" s="67" t="n">
        <f aca="false">IF(OR($D16=1,MONTH($B16)&lt;&gt;MONTH(StartDate),'У10 Ввод'!$D$125="",'У10 Ввод'!$E$125="",'У10 Ввод'!$D$125&gt;$B16),0,MAX(0,MIN(1,'У10 Ввод'!$E$125-NETWORKDAYS('У10 Ввод'!$D$125,$B16)+1))/Настройки!$E$16*100)</f>
        <v>0</v>
      </c>
      <c r="DQ16" s="67" t="n">
        <f aca="false">IF(OR($D16=1,MONTH($B16)&lt;&gt;MONTH(StartDate),'У10 Ввод'!$D$126="",'У10 Ввод'!$E$126="",'У10 Ввод'!$D$126&gt;$B16),0,MAX(0,MIN(1,'У10 Ввод'!$E$126-NETWORKDAYS('У10 Ввод'!$D$126,$B16)+1))/Настройки!$E$16*100)</f>
        <v>0</v>
      </c>
      <c r="DR16" s="67" t="n">
        <f aca="false">IF(OR($D16=1,MONTH($B16)&lt;&gt;MONTH(StartDate),'У10 Ввод'!$D$127="",'У10 Ввод'!$E$127="",'У10 Ввод'!$D$127&gt;$B16),0,MAX(0,MIN(1,'У10 Ввод'!$E$127-NETWORKDAYS('У10 Ввод'!$D$127,$B16)+1))/Настройки!$E$16*100)</f>
        <v>0</v>
      </c>
      <c r="DS16" s="67" t="n">
        <f aca="false">IF(OR($D16=1,MONTH($B16)&lt;&gt;MONTH(StartDate),'У10 Ввод'!$D$128="",'У10 Ввод'!$E$128="",'У10 Ввод'!$D$128&gt;$B16),0,MAX(0,MIN(1,'У10 Ввод'!$E$128-NETWORKDAYS('У10 Ввод'!$D$128,$B16)+1))/Настройки!$E$16*100)</f>
        <v>0</v>
      </c>
      <c r="DT16" s="67" t="n">
        <f aca="false">IF(OR($D16=1,MONTH($B16)&lt;&gt;MONTH(StartDate),'У10 Ввод'!$D$129="",'У10 Ввод'!$E$129="",'У10 Ввод'!$D$129&gt;$B16),0,MAX(0,MIN(1,'У10 Ввод'!$E$129-NETWORKDAYS('У10 Ввод'!$D$129,$B16)+1))/Настройки!$E$16*100)</f>
        <v>0</v>
      </c>
      <c r="DU16" s="67" t="n">
        <f aca="false">IF(OR($D16=1,MONTH($B16)&lt;&gt;MONTH(StartDate),'У10 Ввод'!$D$130="",'У10 Ввод'!$E$130="",'У10 Ввод'!$D$130&gt;$B16),0,MAX(0,MIN(1,'У10 Ввод'!$E$130-NETWORKDAYS('У10 Ввод'!$D$130,$B16)+1))/Настройки!$E$16*100)</f>
        <v>0</v>
      </c>
      <c r="DV16" s="67" t="n">
        <f aca="false">IF(OR($D16=1,MONTH($B16)&lt;&gt;MONTH(StartDate),'У10 Ввод'!$D$131="",'У10 Ввод'!$E$131="",'У10 Ввод'!$D$131&gt;$B16),0,MAX(0,MIN(1,'У10 Ввод'!$E$131-NETWORKDAYS('У10 Ввод'!$D$131,$B16)+1))/Настройки!$E$16*100)</f>
        <v>0</v>
      </c>
      <c r="DW16" s="67" t="n">
        <f aca="false">IF(OR($D16=1,MONTH($B16)&lt;&gt;MONTH(StartDate),'У10 Ввод'!$D$132="",'У10 Ввод'!$E$132="",'У10 Ввод'!$D$132&gt;$B16),0,MAX(0,MIN(1,'У10 Ввод'!$E$132-NETWORKDAYS('У10 Ввод'!$D$132,$B16)+1))/Настройки!$E$16*100)</f>
        <v>0</v>
      </c>
      <c r="DX16" s="67" t="n">
        <f aca="false">IF(OR($D16=1,MONTH($B16)&lt;&gt;MONTH(StartDate),'У10 Ввод'!$D$133="",'У10 Ввод'!$E$133="",'У10 Ввод'!$D$133&gt;$B16),0,MAX(0,MIN(1,'У10 Ввод'!$E$133-NETWORKDAYS('У10 Ввод'!$D$133,$B16)+1))/Настройки!$E$16*100)</f>
        <v>0</v>
      </c>
      <c r="DY16" s="67" t="n">
        <f aca="false">IF(OR($D16=1,MONTH($B16)&lt;&gt;MONTH(StartDate),'У10 Ввод'!$D$134="",'У10 Ввод'!$E$134="",'У10 Ввод'!$D$134&gt;$B16),0,MAX(0,MIN(1,'У10 Ввод'!$E$134-NETWORKDAYS('У10 Ввод'!$D$134,$B16)+1))/Настройки!$E$16*100)</f>
        <v>0</v>
      </c>
      <c r="DZ16" s="67" t="n">
        <f aca="false">IF(OR($D16=1,MONTH($B16)&lt;&gt;MONTH(StartDate),'У10 Ввод'!$D$135="",'У10 Ввод'!$E$135="",'У10 Ввод'!$D$135&gt;$B16),0,MAX(0,MIN(1,'У10 Ввод'!$E$135-NETWORKDAYS('У10 Ввод'!$D$135,$B16)+1))/Настройки!$E$16*100)</f>
        <v>0</v>
      </c>
      <c r="EA16" s="67" t="n">
        <f aca="false">IF(OR($D16=1,MONTH($B16)&lt;&gt;MONTH(StartDate),'У10 Ввод'!$D$136="",'У10 Ввод'!$E$136="",'У10 Ввод'!$D$136&gt;$B16),0,MAX(0,MIN(1,'У10 Ввод'!$E$136-NETWORKDAYS('У10 Ввод'!$D$136,$B16)+1))/Настройки!$E$16*100)</f>
        <v>0</v>
      </c>
      <c r="EB16" s="67" t="n">
        <f aca="false">IF(OR($D16=1,MONTH($B16)&lt;&gt;MONTH(StartDate),'У10 Ввод'!$D$137="",'У10 Ввод'!$E$137="",'У10 Ввод'!$D$137&gt;$B16),0,MAX(0,MIN(1,'У10 Ввод'!$E$137-NETWORKDAYS('У10 Ввод'!$D$137,$B16)+1))/Настройки!$E$16*100)</f>
        <v>0</v>
      </c>
      <c r="EC16" s="67" t="n">
        <f aca="false">IF(OR($D16=1,MONTH($B16)&lt;&gt;MONTH(StartDate),'У10 Ввод'!$D$138="",'У10 Ввод'!$E$138="",'У10 Ввод'!$D$138&gt;$B16),0,MAX(0,MIN(1,'У10 Ввод'!$E$138-NETWORKDAYS('У10 Ввод'!$D$138,$B16)+1))/Настройки!$E$16*100)</f>
        <v>0</v>
      </c>
      <c r="ED16" s="67" t="n">
        <f aca="false">IF(OR($D16=1,MONTH($B16)&lt;&gt;MONTH(StartDate),'У10 Ввод'!$D$139="",'У10 Ввод'!$E$139="",'У10 Ввод'!$D$139&gt;$B16),0,MAX(0,MIN(1,'У10 Ввод'!$E$139-NETWORKDAYS('У10 Ввод'!$D$139,$B16)+1))/Настройки!$E$16*100)</f>
        <v>0</v>
      </c>
      <c r="EE16" s="67" t="n">
        <f aca="false">IF(OR($D16=1,MONTH($B16)&lt;&gt;MONTH(StartDate),'У10 Ввод'!$D$140="",'У10 Ввод'!$E$140="",'У10 Ввод'!$D$140&gt;$B16),0,MAX(0,MIN(1,'У10 Ввод'!$E$140-NETWORKDAYS('У10 Ввод'!$D$140,$B16)+1))/Настройки!$E$16*100)</f>
        <v>0</v>
      </c>
      <c r="EF16" s="67" t="n">
        <f aca="false">IF(OR($D16=1,MONTH($B16)&lt;&gt;MONTH(StartDate),'У10 Ввод'!$D$141="",'У10 Ввод'!$E$141="",'У10 Ввод'!$D$141&gt;$B16),0,MAX(0,MIN(1,'У10 Ввод'!$E$141-NETWORKDAYS('У10 Ввод'!$D$141,$B16)+1))/Настройки!$E$16*100)</f>
        <v>0</v>
      </c>
      <c r="EG16" s="67" t="n">
        <f aca="false">IF(OR($D16=1,MONTH($B16)&lt;&gt;MONTH(StartDate),'У10 Ввод'!$D$142="",'У10 Ввод'!$E$142="",'У10 Ввод'!$D$142&gt;$B16),0,MAX(0,MIN(1,'У10 Ввод'!$E$142-NETWORKDAYS('У10 Ввод'!$D$142,$B16)+1))/Настройки!$E$16*100)</f>
        <v>0</v>
      </c>
      <c r="EH16" s="67" t="n">
        <f aca="false">IF(OR($D16=1,MONTH($B16)&lt;&gt;MONTH(StartDate),'У10 Ввод'!$D$143="",'У10 Ввод'!$E$143="",'У10 Ввод'!$D$143&gt;$B16),0,MAX(0,MIN(1,'У10 Ввод'!$E$143-NETWORKDAYS('У10 Ввод'!$D$143,$B16)+1))/Настройки!$E$16*100)</f>
        <v>0</v>
      </c>
      <c r="EI16" s="67" t="n">
        <f aca="false">IF(OR($D16=1,MONTH($B16)&lt;&gt;MONTH(StartDate),'У10 Ввод'!$D$144="",'У10 Ввод'!$E$144="",'У10 Ввод'!$D$144&gt;$B16),0,MAX(0,MIN(1,'У10 Ввод'!$E$144-NETWORKDAYS('У10 Ввод'!$D$144,$B16)+1))/Настройки!$E$16*100)</f>
        <v>0</v>
      </c>
      <c r="EJ16" s="67" t="n">
        <f aca="false">IF(OR($D16=1,MONTH($B16)&lt;&gt;MONTH(StartDate),'У10 Ввод'!$D$145="",'У10 Ввод'!$E$145="",'У10 Ввод'!$D$145&gt;$B16),0,MAX(0,MIN(1,'У10 Ввод'!$E$145-NETWORKDAYS('У10 Ввод'!$D$145,$B16)+1))/Настройки!$E$16*100)</f>
        <v>0</v>
      </c>
      <c r="EK16" s="67" t="n">
        <f aca="false">IF(OR($D16=1,MONTH($B16)&lt;&gt;MONTH(StartDate),'У10 Ввод'!$D$146="",'У10 Ввод'!$E$146="",'У10 Ввод'!$D$146&gt;$B16),0,MAX(0,MIN(1,'У10 Ввод'!$E$146-NETWORKDAYS('У10 Ввод'!$D$146,$B16)+1))/Настройки!$E$16*100)</f>
        <v>0</v>
      </c>
      <c r="EL16" s="67" t="n">
        <f aca="false">IF(OR($D16=1,MONTH($B16)&lt;&gt;MONTH(StartDate),'У10 Ввод'!$D$147="",'У10 Ввод'!$E$147="",'У10 Ввод'!$D$147&gt;$B16),0,MAX(0,MIN(1,'У10 Ввод'!$E$147-NETWORKDAYS('У10 Ввод'!$D$147,$B16)+1))/Настройки!$E$16*100)</f>
        <v>0</v>
      </c>
      <c r="EM16" s="67" t="n">
        <f aca="false">IF(OR($D16=1,MONTH($B16)&lt;&gt;MONTH(StartDate),'У10 Ввод'!$D$148="",'У10 Ввод'!$E$148="",'У10 Ввод'!$D$148&gt;$B16),0,MAX(0,MIN(1,'У10 Ввод'!$E$148-NETWORKDAYS('У10 Ввод'!$D$148,$B16)+1))/Настройки!$E$16*100)</f>
        <v>0</v>
      </c>
      <c r="EN16" s="67" t="n">
        <f aca="false">IF(OR($D16=1,MONTH($B16)&lt;&gt;MONTH(StartDate),'У10 Ввод'!$D$149="",'У10 Ввод'!$E$149="",'У10 Ввод'!$D$149&gt;$B16),0,MAX(0,MIN(1,'У10 Ввод'!$E$149-NETWORKDAYS('У10 Ввод'!$D$149,$B16)+1))/Настройки!$E$16*100)</f>
        <v>0</v>
      </c>
      <c r="EO16" s="67" t="n">
        <f aca="false">IF(OR($D16=1,MONTH($B16)&lt;&gt;MONTH(StartDate),'У10 Ввод'!$D$150="",'У10 Ввод'!$E$150="",'У10 Ввод'!$D$150&gt;$B16),0,MAX(0,MIN(1,'У10 Ввод'!$E$150-NETWORKDAYS('У10 Ввод'!$D$150,$B16)+1))/Настройки!$E$16*100)</f>
        <v>0</v>
      </c>
      <c r="EP16" s="67" t="n">
        <f aca="false">IF(OR($D16=1,MONTH($B16)&lt;&gt;MONTH(StartDate),'У10 Ввод'!$D$151="",'У10 Ввод'!$E$151="",'У10 Ввод'!$D$151&gt;$B16),0,MAX(0,MIN(1,'У10 Ввод'!$E$151-NETWORKDAYS('У10 Ввод'!$D$151,$B16)+1))/Настройки!$E$16*100)</f>
        <v>0</v>
      </c>
      <c r="EQ16" s="67" t="n">
        <f aca="false">IF(OR($D16=1,MONTH($B16)&lt;&gt;MONTH(StartDate),'У10 Ввод'!$D$152="",'У10 Ввод'!$E$152="",'У10 Ввод'!$D$152&gt;$B16),0,MAX(0,MIN(1,'У10 Ввод'!$E$152-NETWORKDAYS('У10 Ввод'!$D$152,$B16)+1))/Настройки!$E$16*100)</f>
        <v>0</v>
      </c>
      <c r="ER16" s="67" t="n">
        <f aca="false">IF(OR($D16=1,MONTH($B16)&lt;&gt;MONTH(StartDate),'У10 Ввод'!$D$153="",'У10 Ввод'!$E$153="",'У10 Ввод'!$D$153&gt;$B16),0,MAX(0,MIN(1,'У10 Ввод'!$E$153-NETWORKDAYS('У10 Ввод'!$D$153,$B16)+1))/Настройки!$E$16*100)</f>
        <v>0</v>
      </c>
      <c r="ES16" s="67" t="n">
        <f aca="false">IF(OR($D16=1,MONTH($B16)&lt;&gt;MONTH(StartDate),'У10 Ввод'!$D$154="",'У10 Ввод'!$E$154="",'У10 Ввод'!$D$154&gt;$B16),0,MAX(0,MIN(1,'У10 Ввод'!$E$154-NETWORKDAYS('У10 Ввод'!$D$154,$B16)+1))/Настройки!$E$16*100)</f>
        <v>0</v>
      </c>
      <c r="ET16" s="67" t="n">
        <f aca="false">IF(OR($D16=1,MONTH($B16)&lt;&gt;MONTH(StartDate),'У10 Ввод'!$D$155="",'У10 Ввод'!$E$155="",'У10 Ввод'!$D$155&gt;$B16),0,MAX(0,MIN(1,'У10 Ввод'!$E$155-NETWORKDAYS('У10 Ввод'!$D$155,$B16)+1))/Настройки!$E$16*100)</f>
        <v>0</v>
      </c>
      <c r="EU16" s="67" t="n">
        <f aca="false">IF(OR($D16=1,MONTH($B16)&lt;&gt;MONTH(StartDate),'У10 Ввод'!$D$156="",'У10 Ввод'!$E$156="",'У10 Ввод'!$D$156&gt;$B16),0,MAX(0,MIN(1,'У10 Ввод'!$E$156-NETWORKDAYS('У10 Ввод'!$D$156,$B16)+1))/Настройки!$E$16*100)</f>
        <v>0</v>
      </c>
      <c r="EV16" s="67" t="n">
        <f aca="false">IF(OR($D16=1,MONTH($B16)&lt;&gt;MONTH(StartDate),'У10 Ввод'!$D$157="",'У10 Ввод'!$E$157="",'У10 Ввод'!$D$157&gt;$B16),0,MAX(0,MIN(1,'У10 Ввод'!$E$157-NETWORKDAYS('У10 Ввод'!$D$157,$B16)+1))/Настройки!$E$16*100)</f>
        <v>0</v>
      </c>
      <c r="EW16" s="67" t="n">
        <f aca="false">IF(OR($D16=1,MONTH($B16)&lt;&gt;MONTH(StartDate),'У10 Ввод'!$D$158="",'У10 Ввод'!$E$158="",'У10 Ввод'!$D$158&gt;$B16),0,MAX(0,MIN(1,'У10 Ввод'!$E$158-NETWORKDAYS('У10 Ввод'!$D$158,$B16)+1))/Настройки!$E$16*100)</f>
        <v>0</v>
      </c>
      <c r="EX16" s="67" t="n">
        <f aca="false">IF(OR($D16=1,MONTH($B16)&lt;&gt;MONTH(StartDate),'У10 Ввод'!$D$159="",'У10 Ввод'!$E$159="",'У10 Ввод'!$D$159&gt;$B16),0,MAX(0,MIN(1,'У10 Ввод'!$E$159-NETWORKDAYS('У10 Ввод'!$D$159,$B16)+1))/Настройки!$E$16*100)</f>
        <v>0</v>
      </c>
      <c r="EY16" s="67" t="n">
        <f aca="false">IF(OR($D16=1,MONTH($B16)&lt;&gt;MONTH(StartDate),'У10 Ввод'!$D$160="",'У10 Ввод'!$E$160="",'У10 Ввод'!$D$160&gt;$B16),0,MAX(0,MIN(1,'У10 Ввод'!$E$160-NETWORKDAYS('У10 Ввод'!$D$160,$B16)+1))/Настройки!$E$16*100)</f>
        <v>0</v>
      </c>
      <c r="EZ16" s="67" t="n">
        <f aca="false">IF(OR($D16=1,MONTH($B16)&lt;&gt;MONTH(StartDate),'У10 Ввод'!$D$161="",'У10 Ввод'!$E$161="",'У10 Ввод'!$D$161&gt;$B16),0,MAX(0,MIN(1,'У10 Ввод'!$E$161-NETWORKDAYS('У10 Ввод'!$D$161,$B16)+1))/Настройки!$E$16*100)</f>
        <v>0</v>
      </c>
      <c r="FA16" s="67" t="n">
        <f aca="false">IF(OR($D16=1,MONTH($B16)&lt;&gt;MONTH(StartDate),'У10 Ввод'!$D$162="",'У10 Ввод'!$E$162="",'У10 Ввод'!$D$162&gt;$B16),0,MAX(0,MIN(1,'У10 Ввод'!$E$162-NETWORKDAYS('У10 Ввод'!$D$162,$B16)+1))/Настройки!$E$16*100)</f>
        <v>0</v>
      </c>
      <c r="FB16" s="67" t="n">
        <f aca="false">IF(OR($D16=1,MONTH($B16)&lt;&gt;MONTH(StartDate),'У10 Ввод'!$D$163="",'У10 Ввод'!$E$163="",'У10 Ввод'!$D$163&gt;$B16),0,MAX(0,MIN(1,'У10 Ввод'!$E$163-NETWORKDAYS('У10 Ввод'!$D$163,$B16)+1))/Настройки!$E$16*100)</f>
        <v>0</v>
      </c>
      <c r="FC16" s="67" t="n">
        <f aca="false">IF(OR($D16=1,MONTH($B16)&lt;&gt;MONTH(StartDate),'У10 Ввод'!$D$164="",'У10 Ввод'!$E$164="",'У10 Ввод'!$D$164&gt;$B16),0,MAX(0,MIN(1,'У10 Ввод'!$E$164-NETWORKDAYS('У10 Ввод'!$D$164,$B16)+1))/Настройки!$E$16*100)</f>
        <v>0</v>
      </c>
      <c r="FD16" s="67" t="n">
        <f aca="false">IF(OR($D16=1,MONTH($B16)&lt;&gt;MONTH(StartDate),'У10 Ввод'!$D$165="",'У10 Ввод'!$E$165="",'У10 Ввод'!$D$165&gt;$B16),0,MAX(0,MIN(1,'У10 Ввод'!$E$165-NETWORKDAYS('У10 Ввод'!$D$165,$B16)+1))/Настройки!$E$16*100)</f>
        <v>0</v>
      </c>
      <c r="FE16" s="67" t="n">
        <f aca="false">IF(OR($D16=1,MONTH($B16)&lt;&gt;MONTH(StartDate),'У10 Ввод'!$D$166="",'У10 Ввод'!$E$166="",'У10 Ввод'!$D$166&gt;$B16),0,MAX(0,MIN(1,'У10 Ввод'!$E$166-NETWORKDAYS('У10 Ввод'!$D$166,$B16)+1))/Настройки!$E$16*100)</f>
        <v>0</v>
      </c>
      <c r="FF16" s="67" t="n">
        <f aca="false">IF(OR($D16=1,MONTH($B16)&lt;&gt;MONTH(StartDate),'У10 Ввод'!$D$167="",'У10 Ввод'!$E$167="",'У10 Ввод'!$D$167&gt;$B16),0,MAX(0,MIN(1,'У10 Ввод'!$E$167-NETWORKDAYS('У10 Ввод'!$D$167,$B16)+1))/Настройки!$E$16*100)</f>
        <v>0</v>
      </c>
      <c r="FG16" s="67" t="n">
        <f aca="false">IF(OR($D16=1,MONTH($B16)&lt;&gt;MONTH(StartDate),'У10 Ввод'!$D$168="",'У10 Ввод'!$E$168="",'У10 Ввод'!$D$168&gt;$B16),0,MAX(0,MIN(1,'У10 Ввод'!$E$168-NETWORKDAYS('У10 Ввод'!$D$168,$B16)+1))/Настройки!$E$16*100)</f>
        <v>0</v>
      </c>
      <c r="FH16" s="67" t="n">
        <f aca="false">IF(OR($D16=1,MONTH($B16)&lt;&gt;MONTH(StartDate),'У10 Ввод'!$D$169="",'У10 Ввод'!$E$169="",'У10 Ввод'!$D$169&gt;$B16),0,MAX(0,MIN(1,'У10 Ввод'!$E$169-NETWORKDAYS('У10 Ввод'!$D$169,$B16)+1))/Настройки!$E$16*100)</f>
        <v>0</v>
      </c>
      <c r="FI16" s="67" t="n">
        <f aca="false">IF(OR($D16=1,MONTH($B16)&lt;&gt;MONTH(StartDate),'У10 Ввод'!$D$170="",'У10 Ввод'!$E$170="",'У10 Ввод'!$D$170&gt;$B16),0,MAX(0,MIN(1,'У10 Ввод'!$E$170-NETWORKDAYS('У10 Ввод'!$D$170,$B16)+1))/Настройки!$E$16*100)</f>
        <v>0</v>
      </c>
      <c r="FJ16" s="67" t="n">
        <f aca="false">IF(OR($D16=1,MONTH($B16)&lt;&gt;MONTH(StartDate),'У10 Ввод'!$D$171="",'У10 Ввод'!$E$171="",'У10 Ввод'!$D$171&gt;$B16),0,MAX(0,MIN(1,'У10 Ввод'!$E$171-NETWORKDAYS('У10 Ввод'!$D$171,$B16)+1))/Настройки!$E$16*100)</f>
        <v>0</v>
      </c>
      <c r="FK16" s="67" t="n">
        <f aca="false">IF(OR($D16=1,MONTH($B16)&lt;&gt;MONTH(StartDate),'У10 Ввод'!$D$172="",'У10 Ввод'!$E$172="",'У10 Ввод'!$D$172&gt;$B16),0,MAX(0,MIN(1,'У10 Ввод'!$E$172-NETWORKDAYS('У10 Ввод'!$D$172,$B16)+1))/Настройки!$E$16*100)</f>
        <v>0</v>
      </c>
      <c r="FL16" s="67" t="n">
        <f aca="false">IF(OR($D16=1,MONTH($B16)&lt;&gt;MONTH(StartDate),'У10 Ввод'!$D$173="",'У10 Ввод'!$E$173="",'У10 Ввод'!$D$173&gt;$B16),0,MAX(0,MIN(1,'У10 Ввод'!$E$173-NETWORKDAYS('У10 Ввод'!$D$173,$B16)+1))/Настройки!$E$16*100)</f>
        <v>0</v>
      </c>
      <c r="FM16" s="67" t="n">
        <f aca="false">IF(OR($D16=1,MONTH($B16)&lt;&gt;MONTH(StartDate),'У10 Ввод'!$D$174="",'У10 Ввод'!$E$174="",'У10 Ввод'!$D$174&gt;$B16),0,MAX(0,MIN(1,'У10 Ввод'!$E$174-NETWORKDAYS('У10 Ввод'!$D$174,$B16)+1))/Настройки!$E$16*100)</f>
        <v>0</v>
      </c>
      <c r="FN16" s="67" t="n">
        <f aca="false">IF(OR($D16=1,MONTH($B16)&lt;&gt;MONTH(StartDate),'У10 Ввод'!$D$175="",'У10 Ввод'!$E$175="",'У10 Ввод'!$D$175&gt;$B16),0,MAX(0,MIN(1,'У10 Ввод'!$E$175-NETWORKDAYS('У10 Ввод'!$D$175,$B16)+1))/Настройки!$E$16*100)</f>
        <v>0</v>
      </c>
      <c r="FO16" s="67" t="n">
        <f aca="false">IF(OR($D16=1,MONTH($B16)&lt;&gt;MONTH(StartDate),'У10 Ввод'!$D$176="",'У10 Ввод'!$E$176="",'У10 Ввод'!$D$176&gt;$B16),0,MAX(0,MIN(1,'У10 Ввод'!$E$176-NETWORKDAYS('У10 Ввод'!$D$176,$B16)+1))/Настройки!$E$16*100)</f>
        <v>0</v>
      </c>
      <c r="FP16" s="67" t="n">
        <f aca="false">IF(OR($D16=1,MONTH($B16)&lt;&gt;MONTH(StartDate),'У10 Ввод'!$D$177="",'У10 Ввод'!$E$177="",'У10 Ввод'!$D$177&gt;$B16),0,MAX(0,MIN(1,'У10 Ввод'!$E$177-NETWORKDAYS('У10 Ввод'!$D$177,$B16)+1))/Настройки!$E$16*100)</f>
        <v>0</v>
      </c>
      <c r="FQ16" s="67" t="n">
        <f aca="false">IF(OR($D16=1,MONTH($B16)&lt;&gt;MONTH(StartDate),'У10 Ввод'!$D$178="",'У10 Ввод'!$E$178="",'У10 Ввод'!$D$178&gt;$B16),0,MAX(0,MIN(1,'У10 Ввод'!$E$178-NETWORKDAYS('У10 Ввод'!$D$178,$B16)+1))/Настройки!$E$16*100)</f>
        <v>0</v>
      </c>
      <c r="FR16" s="67" t="n">
        <f aca="false">IF(OR($D16=1,MONTH($B16)&lt;&gt;MONTH(StartDate),'У10 Ввод'!$D$179="",'У10 Ввод'!$E$179="",'У10 Ввод'!$D$179&gt;$B16),0,MAX(0,MIN(1,'У10 Ввод'!$E$179-NETWORKDAYS('У10 Ввод'!$D$179,$B16)+1))/Настройки!$E$16*100)</f>
        <v>0</v>
      </c>
      <c r="FS16" s="67" t="n">
        <f aca="false">IF(OR($D16=1,MONTH($B16)&lt;&gt;MONTH(StartDate),'У10 Ввод'!$D$180="",'У10 Ввод'!$E$180="",'У10 Ввод'!$D$180&gt;$B16),0,MAX(0,MIN(1,'У10 Ввод'!$E$180-NETWORKDAYS('У10 Ввод'!$D$180,$B16)+1))/Настройки!$E$16*100)</f>
        <v>0</v>
      </c>
      <c r="FT16" s="67" t="n">
        <f aca="false">IF(OR($D16=1,MONTH($B16)&lt;&gt;MONTH(StartDate),'У10 Ввод'!$D$181="",'У10 Ввод'!$E$181="",'У10 Ввод'!$D$181&gt;$B16),0,MAX(0,MIN(1,'У10 Ввод'!$E$181-NETWORKDAYS('У10 Ввод'!$D$181,$B16)+1))/Настройки!$E$16*100)</f>
        <v>0</v>
      </c>
      <c r="FU16" s="67" t="n">
        <f aca="false">IF(OR($D16=1,MONTH($B16)&lt;&gt;MONTH(StartDate),'У10 Ввод'!$D$182="",'У10 Ввод'!$E$182="",'У10 Ввод'!$D$182&gt;$B16),0,MAX(0,MIN(1,'У10 Ввод'!$E$182-NETWORKDAYS('У10 Ввод'!$D$182,$B16)+1))/Настройки!$E$16*100)</f>
        <v>0</v>
      </c>
      <c r="FV16" s="67" t="n">
        <f aca="false">IF(OR($D16=1,MONTH($B16)&lt;&gt;MONTH(StartDate),'У10 Ввод'!$D$183="",'У10 Ввод'!$E$183="",'У10 Ввод'!$D$183&gt;$B16),0,MAX(0,MIN(1,'У10 Ввод'!$E$183-NETWORKDAYS('У10 Ввод'!$D$183,$B16)+1))/Настройки!$E$16*100)</f>
        <v>0</v>
      </c>
      <c r="FW16" s="67" t="n">
        <f aca="false">IF(OR($D16=1,MONTH($B16)&lt;&gt;MONTH(StartDate),'У10 Ввод'!$D$184="",'У10 Ввод'!$E$184="",'У10 Ввод'!$D$184&gt;$B16),0,MAX(0,MIN(1,'У10 Ввод'!$E$184-NETWORKDAYS('У10 Ввод'!$D$184,$B16)+1))/Настройки!$E$16*100)</f>
        <v>0</v>
      </c>
      <c r="FX16" s="67" t="n">
        <f aca="false">IF(OR($D16=1,MONTH($B16)&lt;&gt;MONTH(StartDate),'У10 Ввод'!$D$185="",'У10 Ввод'!$E$185="",'У10 Ввод'!$D$185&gt;$B16),0,MAX(0,MIN(1,'У10 Ввод'!$E$185-NETWORKDAYS('У10 Ввод'!$D$185,$B16)+1))/Настройки!$E$16*100)</f>
        <v>0</v>
      </c>
      <c r="FY16" s="67" t="n">
        <f aca="false">IF(OR($D16=1,MONTH($B16)&lt;&gt;MONTH(StartDate),'У10 Ввод'!$D$186="",'У10 Ввод'!$E$186="",'У10 Ввод'!$D$186&gt;$B16),0,MAX(0,MIN(1,'У10 Ввод'!$E$186-NETWORKDAYS('У10 Ввод'!$D$186,$B16)+1))/Настройки!$E$16*100)</f>
        <v>0</v>
      </c>
      <c r="FZ16" s="67" t="n">
        <f aca="false">IF(OR($D16=1,MONTH($B16)&lt;&gt;MONTH(StartDate),'У10 Ввод'!$D$187="",'У10 Ввод'!$E$187="",'У10 Ввод'!$D$187&gt;$B16),0,MAX(0,MIN(1,'У10 Ввод'!$E$187-NETWORKDAYS('У10 Ввод'!$D$187,$B16)+1))/Настройки!$E$16*100)</f>
        <v>0</v>
      </c>
      <c r="GA16" s="67" t="n">
        <f aca="false">IF(OR($D16=1,MONTH($B16)&lt;&gt;MONTH(StartDate),'У10 Ввод'!$D$188="",'У10 Ввод'!$E$188="",'У10 Ввод'!$D$188&gt;$B16),0,MAX(0,MIN(1,'У10 Ввод'!$E$188-NETWORKDAYS('У10 Ввод'!$D$188,$B16)+1))/Настройки!$E$16*100)</f>
        <v>0</v>
      </c>
      <c r="GB16" s="67" t="n">
        <f aca="false">IF(OR($D16=1,MONTH($B16)&lt;&gt;MONTH(StartDate),'У10 Ввод'!$D$189="",'У10 Ввод'!$E$189="",'У10 Ввод'!$D$189&gt;$B16),0,MAX(0,MIN(1,'У10 Ввод'!$E$189-NETWORKDAYS('У10 Ввод'!$D$189,$B16)+1))/Настройки!$E$16*100)</f>
        <v>0</v>
      </c>
      <c r="GC16" s="67" t="n">
        <f aca="false">IF(OR($D16=1,MONTH($B16)&lt;&gt;MONTH(StartDate),'У10 Ввод'!$D$190="",'У10 Ввод'!$E$190="",'У10 Ввод'!$D$190&gt;$B16),0,MAX(0,MIN(1,'У10 Ввод'!$E$190-NETWORKDAYS('У10 Ввод'!$D$190,$B16)+1))/Настройки!$E$16*100)</f>
        <v>0</v>
      </c>
      <c r="GD16" s="67" t="n">
        <f aca="false">IF(OR($D16=1,MONTH($B16)&lt;&gt;MONTH(StartDate),'У10 Ввод'!$D$191="",'У10 Ввод'!$E$191="",'У10 Ввод'!$D$191&gt;$B16),0,MAX(0,MIN(1,'У10 Ввод'!$E$191-NETWORKDAYS('У10 Ввод'!$D$191,$B16)+1))/Настройки!$E$16*100)</f>
        <v>0</v>
      </c>
      <c r="GE16" s="67" t="n">
        <f aca="false">IF(OR($D16=1,MONTH($B16)&lt;&gt;MONTH(StartDate),'У10 Ввод'!$D$192="",'У10 Ввод'!$E$192="",'У10 Ввод'!$D$192&gt;$B16),0,MAX(0,MIN(1,'У10 Ввод'!$E$192-NETWORKDAYS('У10 Ввод'!$D$192,$B16)+1))/Настройки!$E$16*100)</f>
        <v>0</v>
      </c>
      <c r="GF16" s="67" t="n">
        <f aca="false">IF(OR($D16=1,MONTH($B16)&lt;&gt;MONTH(StartDate),'У10 Ввод'!$D$193="",'У10 Ввод'!$E$193="",'У10 Ввод'!$D$193&gt;$B16),0,MAX(0,MIN(1,'У10 Ввод'!$E$193-NETWORKDAYS('У10 Ввод'!$D$193,$B16)+1))/Настройки!$E$16*100)</f>
        <v>0</v>
      </c>
      <c r="GG16" s="67" t="n">
        <f aca="false">IF(OR($D16=1,MONTH($B16)&lt;&gt;MONTH(StartDate),'У10 Ввод'!$D$194="",'У10 Ввод'!$E$194="",'У10 Ввод'!$D$194&gt;$B16),0,MAX(0,MIN(1,'У10 Ввод'!$E$194-NETWORKDAYS('У10 Ввод'!$D$194,$B16)+1))/Настройки!$E$16*100)</f>
        <v>0</v>
      </c>
      <c r="GH16" s="67" t="n">
        <f aca="false">IF(OR($D16=1,MONTH($B16)&lt;&gt;MONTH(StartDate),'У10 Ввод'!$D$195="",'У10 Ввод'!$E$195="",'У10 Ввод'!$D$195&gt;$B16),0,MAX(0,MIN(1,'У10 Ввод'!$E$195-NETWORKDAYS('У10 Ввод'!$D$195,$B16)+1))/Настройки!$E$16*100)</f>
        <v>0</v>
      </c>
      <c r="GI16" s="67" t="n">
        <f aca="false">IF(OR($D16=1,MONTH($B16)&lt;&gt;MONTH(StartDate),'У10 Ввод'!$D$196="",'У10 Ввод'!$E$196="",'У10 Ввод'!$D$196&gt;$B16),0,MAX(0,MIN(1,'У10 Ввод'!$E$196-NETWORKDAYS('У10 Ввод'!$D$196,$B16)+1))/Настройки!$E$16*100)</f>
        <v>0</v>
      </c>
      <c r="GJ16" s="67" t="n">
        <f aca="false">IF(OR($D16=1,MONTH($B16)&lt;&gt;MONTH(StartDate),'У10 Ввод'!$D$197="",'У10 Ввод'!$E$197="",'У10 Ввод'!$D$197&gt;$B16),0,MAX(0,MIN(1,'У10 Ввод'!$E$197-NETWORKDAYS('У10 Ввод'!$D$197,$B16)+1))/Настройки!$E$16*100)</f>
        <v>0</v>
      </c>
      <c r="GK16" s="67" t="n">
        <f aca="false">IF(OR($D16=1,MONTH($B16)&lt;&gt;MONTH(StartDate),'У10 Ввод'!$D$198="",'У10 Ввод'!$E$198="",'У10 Ввод'!$D$198&gt;$B16),0,MAX(0,MIN(1,'У10 Ввод'!$E$198-NETWORKDAYS('У10 Ввод'!$D$198,$B16)+1))/Настройки!$E$16*100)</f>
        <v>0</v>
      </c>
      <c r="GL16" s="67" t="n">
        <f aca="false">IF(OR($D16=1,MONTH($B16)&lt;&gt;MONTH(StartDate),'У10 Ввод'!$D$199="",'У10 Ввод'!$E$199="",'У10 Ввод'!$D$199&gt;$B16),0,MAX(0,MIN(1,'У10 Ввод'!$E$199-NETWORKDAYS('У10 Ввод'!$D$199,$B16)+1))/Настройки!$E$16*100)</f>
        <v>0</v>
      </c>
      <c r="GM16" s="67" t="n">
        <f aca="false">IF(OR($D16=1,MONTH($B16)&lt;&gt;MONTH(StartDate),'У10 Ввод'!$D$200="",'У10 Ввод'!$E$200="",'У10 Ввод'!$D$200&gt;$B16),0,MAX(0,MIN(1,'У10 Ввод'!$E$200-NETWORKDAYS('У10 Ввод'!$D$200,$B16)+1))/Настройки!$E$16*100)</f>
        <v>0</v>
      </c>
      <c r="GN16" s="67" t="n">
        <f aca="false">IF(OR($D16=1,MONTH($B16)&lt;&gt;MONTH(StartDate),'У10 Ввод'!$D$201="",'У10 Ввод'!$E$201="",'У10 Ввод'!$D$201&gt;$B16),0,MAX(0,MIN(1,'У10 Ввод'!$E$201-NETWORKDAYS('У10 Ввод'!$D$201,$B16)+1))/Настройки!$E$16*100)</f>
        <v>0</v>
      </c>
      <c r="GO16" s="67" t="n">
        <f aca="false">IF(OR($D16=1,MONTH($B16)&lt;&gt;MONTH(StartDate),'У10 Ввод'!$D$202="",'У10 Ввод'!$E$202="",'У10 Ввод'!$D$202&gt;$B16),0,MAX(0,MIN(1,'У10 Ввод'!$E$202-NETWORKDAYS('У10 Ввод'!$D$202,$B16)+1))/Настройки!$E$16*100)</f>
        <v>0</v>
      </c>
      <c r="GP16" s="67" t="n">
        <f aca="false">IF(OR($D16=1,MONTH($B16)&lt;&gt;MONTH(StartDate),'У10 Ввод'!$D$203="",'У10 Ввод'!$E$203="",'У10 Ввод'!$D$203&gt;$B16),0,MAX(0,MIN(1,'У10 Ввод'!$E$203-NETWORKDAYS('У10 Ввод'!$D$203,$B16)+1))/Настройки!$E$16*100)</f>
        <v>0</v>
      </c>
      <c r="GQ16" s="67" t="n">
        <f aca="false">IF(OR($D16=1,MONTH($B16)&lt;&gt;MONTH(StartDate),'У10 Ввод'!$D$204="",'У10 Ввод'!$E$204="",'У10 Ввод'!$D$204&gt;$B16),0,MAX(0,MIN(1,'У10 Ввод'!$E$204-NETWORKDAYS('У10 Ввод'!$D$204,$B16)+1))/Настройки!$E$16*100)</f>
        <v>0</v>
      </c>
      <c r="GR16" s="67" t="n">
        <f aca="false">IF(OR($D16=1,MONTH($B16)&lt;&gt;MONTH(StartDate),'У10 Ввод'!$D$205="",'У10 Ввод'!$E$205="",'У10 Ввод'!$D$205&gt;$B16),0,MAX(0,MIN(1,'У10 Ввод'!$E$205-NETWORKDAYS('У10 Ввод'!$D$205,$B16)+1))/Настройки!$E$16*100)</f>
        <v>0</v>
      </c>
      <c r="GS16" s="67" t="n">
        <f aca="false">IF(OR($D16=1,MONTH($B16)&lt;&gt;MONTH(StartDate),'У10 Ввод'!$D$206="",'У10 Ввод'!$E$206="",'У10 Ввод'!$D$206&gt;$B16),0,MAX(0,MIN(1,'У10 Ввод'!$E$206-NETWORKDAYS('У10 Ввод'!$D$206,$B16)+1))/Настройки!$E$16*100)</f>
        <v>0</v>
      </c>
      <c r="GT16" s="67" t="n">
        <f aca="false">IF(OR($D16=1,MONTH($B16)&lt;&gt;MONTH(StartDate),'У10 Ввод'!$D$207="",'У10 Ввод'!$E$207="",'У10 Ввод'!$D$207&gt;$B16),0,MAX(0,MIN(1,'У10 Ввод'!$E$207-NETWORKDAYS('У10 Ввод'!$D$207,$B16)+1))/Настройки!$E$16*100)</f>
        <v>0</v>
      </c>
      <c r="GU16" s="67" t="n">
        <f aca="false">IF(OR($D16=1,MONTH($B16)&lt;&gt;MONTH(StartDate),'У10 Ввод'!$D$208="",'У10 Ввод'!$E$208="",'У10 Ввод'!$D$208&gt;$B16),0,MAX(0,MIN(1,'У10 Ввод'!$E$208-NETWORKDAYS('У10 Ввод'!$D$208,$B16)+1))/Настройки!$E$16*100)</f>
        <v>0</v>
      </c>
      <c r="GV16" s="67" t="n">
        <f aca="false">IF(OR($D16=1,MONTH($B16)&lt;&gt;MONTH(StartDate),'У10 Ввод'!$D$209="",'У10 Ввод'!$E$209="",'У10 Ввод'!$D$209&gt;$B16),0,MAX(0,MIN(1,'У10 Ввод'!$E$209-NETWORKDAYS('У10 Ввод'!$D$209,$B16)+1))/Настройки!$E$16*100)</f>
        <v>0</v>
      </c>
      <c r="GW16" s="67" t="n">
        <f aca="false">IF(OR($D16=1,MONTH($B16)&lt;&gt;MONTH(StartDate),'У10 Ввод'!$D$210="",'У10 Ввод'!$E$210="",'У10 Ввод'!$D$210&gt;$B16),0,MAX(0,MIN(1,'У10 Ввод'!$E$210-NETWORKDAYS('У10 Ввод'!$D$210,$B16)+1))/Настройки!$E$16*100)</f>
        <v>0</v>
      </c>
      <c r="GX16" s="67" t="n">
        <f aca="false">IF(OR($D16=1,MONTH($B16)&lt;&gt;MONTH(StartDate),'У10 Ввод'!$D$211="",'У10 Ввод'!$E$211="",'У10 Ввод'!$D$211&gt;$B16),0,MAX(0,MIN(1,'У10 Ввод'!$E$211-NETWORKDAYS('У10 Ввод'!$D$211,$B16)+1))/Настройки!$E$16*100)</f>
        <v>0</v>
      </c>
      <c r="GY16" s="67" t="n">
        <f aca="false">IF(OR($D16=1,MONTH($B16)&lt;&gt;MONTH(StartDate),'У10 Ввод'!$D$212="",'У10 Ввод'!$E$212="",'У10 Ввод'!$D$212&gt;$B16),0,MAX(0,MIN(1,'У10 Ввод'!$E$212-NETWORKDAYS('У10 Ввод'!$D$212,$B16)+1))/Настройки!$E$16*100)</f>
        <v>0</v>
      </c>
      <c r="GZ16" s="67" t="n">
        <f aca="false">IF(OR($D16=1,MONTH($B16)&lt;&gt;MONTH(StartDate),'У10 Ввод'!$D$213="",'У10 Ввод'!$E$213="",'У10 Ввод'!$D$213&gt;$B16),0,MAX(0,MIN(1,'У10 Ввод'!$E$213-NETWORKDAYS('У10 Ввод'!$D$213,$B16)+1))/Настройки!$E$16*100)</f>
        <v>0</v>
      </c>
      <c r="HA16" s="67" t="n">
        <f aca="false">IF(OR($D16=1,MONTH($B16)&lt;&gt;MONTH(StartDate),'У10 Ввод'!$D$214="",'У10 Ввод'!$E$214="",'У10 Ввод'!$D$214&gt;$B16),0,MAX(0,MIN(1,'У10 Ввод'!$E$214-NETWORKDAYS('У10 Ввод'!$D$214,$B16)+1))/Настройки!$E$16*100)</f>
        <v>0</v>
      </c>
      <c r="HB16" s="67" t="n">
        <f aca="false">IF(OR($D16=1,MONTH($B16)&lt;&gt;MONTH(StartDate),'У10 Ввод'!$D$215="",'У10 Ввод'!$E$215="",'У10 Ввод'!$D$215&gt;$B16),0,MAX(0,MIN(1,'У10 Ввод'!$E$215-NETWORKDAYS('У10 Ввод'!$D$215,$B16)+1))/Настройки!$E$16*100)</f>
        <v>0</v>
      </c>
      <c r="HC16" s="67" t="n">
        <f aca="false">IF(OR($D16=1,MONTH($B16)&lt;&gt;MONTH(StartDate),'У10 Ввод'!$D$216="",'У10 Ввод'!$E$216="",'У10 Ввод'!$D$216&gt;$B16),0,MAX(0,MIN(1,'У10 Ввод'!$E$216-NETWORKDAYS('У10 Ввод'!$D$216,$B16)+1))/Настройки!$E$16*100)</f>
        <v>0</v>
      </c>
      <c r="HD16" s="67" t="n">
        <f aca="false">IF(OR($D16=1,MONTH($B16)&lt;&gt;MONTH(StartDate),'У10 Ввод'!$D$217="",'У10 Ввод'!$E$217="",'У10 Ввод'!$D$217&gt;$B16),0,MAX(0,MIN(1,'У10 Ввод'!$E$217-NETWORKDAYS('У10 Ввод'!$D$217,$B16)+1))/Настройки!$E$16*100)</f>
        <v>0</v>
      </c>
      <c r="HE16" s="67" t="n">
        <f aca="false">IF(OR($D16=1,MONTH($B16)&lt;&gt;MONTH(StartDate),'У10 Ввод'!$D$218="",'У10 Ввод'!$E$218="",'У10 Ввод'!$D$218&gt;$B16),0,MAX(0,MIN(1,'У10 Ввод'!$E$218-NETWORKDAYS('У10 Ввод'!$D$218,$B16)+1))/Настройки!$E$16*100)</f>
        <v>0</v>
      </c>
      <c r="HF16" s="67" t="n">
        <f aca="false">IF(OR($D16=1,MONTH($B16)&lt;&gt;MONTH(StartDate),'У10 Ввод'!$D$219="",'У10 Ввод'!$E$219="",'У10 Ввод'!$D$219&gt;$B16),0,MAX(0,MIN(1,'У10 Ввод'!$E$219-NETWORKDAYS('У10 Ввод'!$D$219,$B16)+1))/Настройки!$E$16*100)</f>
        <v>0</v>
      </c>
      <c r="HG16" s="67" t="n">
        <f aca="false">IF(OR($D16=1,MONTH($B16)&lt;&gt;MONTH(StartDate),'У10 Ввод'!$D$220="",'У10 Ввод'!$E$220="",'У10 Ввод'!$D$220&gt;$B16),0,MAX(0,MIN(1,'У10 Ввод'!$E$220-NETWORKDAYS('У10 Ввод'!$D$220,$B16)+1))/Настройки!$E$16*100)</f>
        <v>0</v>
      </c>
      <c r="HH16" s="67" t="n">
        <f aca="false">IF(OR($D16=1,MONTH($B16)&lt;&gt;MONTH(StartDate),'У10 Ввод'!$D$221="",'У10 Ввод'!$E$221="",'У10 Ввод'!$D$221&gt;$B16),0,MAX(0,MIN(1,'У10 Ввод'!$E$221-NETWORKDAYS('У10 Ввод'!$D$221,$B16)+1))/Настройки!$E$16*100)</f>
        <v>0</v>
      </c>
      <c r="HI16" s="67" t="n">
        <f aca="false">IF(OR($D16=1,MONTH($B16)&lt;&gt;MONTH(StartDate),'У10 Ввод'!$D$222="",'У10 Ввод'!$E$222="",'У10 Ввод'!$D$222&gt;$B16),0,MAX(0,MIN(1,'У10 Ввод'!$E$222-NETWORKDAYS('У10 Ввод'!$D$222,$B16)+1))/Настройки!$E$16*100)</f>
        <v>0</v>
      </c>
      <c r="HJ16" s="67" t="n">
        <f aca="false">IF(OR($D16=1,MONTH($B16)&lt;&gt;MONTH(StartDate),'У10 Ввод'!$D$223="",'У10 Ввод'!$E$223="",'У10 Ввод'!$D$223&gt;$B16),0,MAX(0,MIN(1,'У10 Ввод'!$E$223-NETWORKDAYS('У10 Ввод'!$D$223,$B16)+1))/Настройки!$E$16*100)</f>
        <v>0</v>
      </c>
      <c r="HK16" s="67" t="n">
        <f aca="false">IF(OR($D16=1,MONTH($B16)&lt;&gt;MONTH(StartDate),'У10 Ввод'!$D$224="",'У10 Ввод'!$E$224="",'У10 Ввод'!$D$224&gt;$B16),0,MAX(0,MIN(1,'У10 Ввод'!$E$224-NETWORKDAYS('У10 Ввод'!$D$224,$B16)+1))/Настройки!$E$16*100)</f>
        <v>0</v>
      </c>
      <c r="HL16" s="67" t="n">
        <f aca="false">IF(OR($D16=1,MONTH($B16)&lt;&gt;MONTH(StartDate),'У10 Ввод'!$D$225="",'У10 Ввод'!$E$225="",'У10 Ввод'!$D$225&gt;$B16),0,MAX(0,MIN(1,'У10 Ввод'!$E$225-NETWORKDAYS('У10 Ввод'!$D$225,$B16)+1))/Настройки!$E$16*100)</f>
        <v>0</v>
      </c>
      <c r="HM16" s="67" t="n">
        <f aca="false">IF(OR($D16=1,MONTH($B16)&lt;&gt;MONTH(StartDate),'У10 Ввод'!$D$226="",'У10 Ввод'!$E$226="",'У10 Ввод'!$D$226&gt;$B16),0,MAX(0,MIN(1,'У10 Ввод'!$E$226-NETWORKDAYS('У10 Ввод'!$D$226,$B16)+1))/Настройки!$E$16*100)</f>
        <v>0</v>
      </c>
      <c r="HN16" s="67" t="n">
        <f aca="false">IF(OR($D16=1,MONTH($B16)&lt;&gt;MONTH(StartDate),'У10 Ввод'!$D$227="",'У10 Ввод'!$E$227="",'У10 Ввод'!$D$227&gt;$B16),0,MAX(0,MIN(1,'У10 Ввод'!$E$227-NETWORKDAYS('У10 Ввод'!$D$227,$B16)+1))/Настройки!$E$16*100)</f>
        <v>0</v>
      </c>
      <c r="HO16" s="67" t="n">
        <f aca="false">IF(OR($D16=1,MONTH($B16)&lt;&gt;MONTH(StartDate),'У10 Ввод'!$D$228="",'У10 Ввод'!$E$228="",'У10 Ввод'!$D$228&gt;$B16),0,MAX(0,MIN(1,'У10 Ввод'!$E$228-NETWORKDAYS('У10 Ввод'!$D$228,$B16)+1))/Настройки!$E$16*100)</f>
        <v>0</v>
      </c>
      <c r="HP16" s="67" t="n">
        <f aca="false">IF(OR($D16=1,MONTH($B16)&lt;&gt;MONTH(StartDate),'У10 Ввод'!$D$229="",'У10 Ввод'!$E$229="",'У10 Ввод'!$D$229&gt;$B16),0,MAX(0,MIN(1,'У10 Ввод'!$E$229-NETWORKDAYS('У10 Ввод'!$D$229,$B16)+1))/Настройки!$E$16*100)</f>
        <v>0</v>
      </c>
      <c r="HQ16" s="67" t="n">
        <f aca="false">IF(OR($D16=1,MONTH($B16)&lt;&gt;MONTH(StartDate),'У10 Ввод'!$D$230="",'У10 Ввод'!$E$230="",'У10 Ввод'!$D$230&gt;$B16),0,MAX(0,MIN(1,'У10 Ввод'!$E$230-NETWORKDAYS('У10 Ввод'!$D$230,$B16)+1))/Настройки!$E$16*100)</f>
        <v>0</v>
      </c>
      <c r="HR16" s="67" t="n">
        <f aca="false">IF(OR($D16=1,MONTH($B16)&lt;&gt;MONTH(StartDate),'У10 Ввод'!$D$231="",'У10 Ввод'!$E$231="",'У10 Ввод'!$D$231&gt;$B16),0,MAX(0,MIN(1,'У10 Ввод'!$E$231-NETWORKDAYS('У10 Ввод'!$D$231,$B16)+1))/Настройки!$E$16*100)</f>
        <v>0</v>
      </c>
      <c r="HS16" s="67" t="n">
        <f aca="false">IF(OR($D16=1,MONTH($B16)&lt;&gt;MONTH(StartDate),'У10 Ввод'!$D$232="",'У10 Ввод'!$E$232="",'У10 Ввод'!$D$232&gt;$B16),0,MAX(0,MIN(1,'У10 Ввод'!$E$232-NETWORKDAYS('У10 Ввод'!$D$232,$B16)+1))/Настройки!$E$16*100)</f>
        <v>0</v>
      </c>
      <c r="HT16" s="67" t="n">
        <f aca="false">IF(OR($D16=1,MONTH($B16)&lt;&gt;MONTH(StartDate),'У10 Ввод'!$D$233="",'У10 Ввод'!$E$233="",'У10 Ввод'!$D$233&gt;$B16),0,MAX(0,MIN(1,'У10 Ввод'!$E$233-NETWORKDAYS('У10 Ввод'!$D$233,$B16)+1))/Настройки!$E$16*100)</f>
        <v>0</v>
      </c>
      <c r="HU16" s="67" t="n">
        <f aca="false">IF(OR($D16=1,MONTH($B16)&lt;&gt;MONTH(StartDate),'У10 Ввод'!$D$234="",'У10 Ввод'!$E$234="",'У10 Ввод'!$D$234&gt;$B16),0,MAX(0,MIN(1,'У10 Ввод'!$E$234-NETWORKDAYS('У10 Ввод'!$D$234,$B16)+1))/Настройки!$E$16*100)</f>
        <v>0</v>
      </c>
      <c r="HV16" s="67" t="n">
        <f aca="false">IF(OR($D16=1,MONTH($B16)&lt;&gt;MONTH(StartDate),'У10 Ввод'!$D$235="",'У10 Ввод'!$E$235="",'У10 Ввод'!$D$235&gt;$B16),0,MAX(0,MIN(1,'У10 Ввод'!$E$235-NETWORKDAYS('У10 Ввод'!$D$235,$B16)+1))/Настройки!$E$16*100)</f>
        <v>0</v>
      </c>
      <c r="HW16" s="67" t="n">
        <f aca="false">IF(OR($D16=1,MONTH($B16)&lt;&gt;MONTH(StartDate),'У10 Ввод'!$D$236="",'У10 Ввод'!$E$236="",'У10 Ввод'!$D$236&gt;$B16),0,MAX(0,MIN(1,'У10 Ввод'!$E$236-NETWORKDAYS('У10 Ввод'!$D$236,$B16)+1))/Настройки!$E$16*100)</f>
        <v>0</v>
      </c>
      <c r="HX16" s="67" t="n">
        <f aca="false">IF(OR($D16=1,MONTH($B16)&lt;&gt;MONTH(StartDate),'У10 Ввод'!$D$237="",'У10 Ввод'!$E$237="",'У10 Ввод'!$D$237&gt;$B16),0,MAX(0,MIN(1,'У10 Ввод'!$E$237-NETWORKDAYS('У10 Ввод'!$D$237,$B16)+1))/Настройки!$E$16*100)</f>
        <v>0</v>
      </c>
      <c r="HY16" s="67" t="n">
        <f aca="false">IF(OR($D16=1,MONTH($B16)&lt;&gt;MONTH(StartDate),'У10 Ввод'!$D$238="",'У10 Ввод'!$E$238="",'У10 Ввод'!$D$238&gt;$B16),0,MAX(0,MIN(1,'У10 Ввод'!$E$238-NETWORKDAYS('У10 Ввод'!$D$238,$B16)+1))/Настройки!$E$16*100)</f>
        <v>0</v>
      </c>
      <c r="HZ16" s="67" t="n">
        <f aca="false">IF(OR($D16=1,MONTH($B16)&lt;&gt;MONTH(StartDate),'У10 Ввод'!$D$239="",'У10 Ввод'!$E$239="",'У10 Ввод'!$D$239&gt;$B16),0,MAX(0,MIN(1,'У10 Ввод'!$E$239-NETWORKDAYS('У10 Ввод'!$D$239,$B16)+1))/Настройки!$E$16*100)</f>
        <v>0</v>
      </c>
      <c r="IA16" s="67" t="n">
        <f aca="false">IF(OR($D16=1,MONTH($B16)&lt;&gt;MONTH(StartDate),'У10 Ввод'!$D$240="",'У10 Ввод'!$E$240="",'У10 Ввод'!$D$240&gt;$B16),0,MAX(0,MIN(1,'У10 Ввод'!$E$240-NETWORKDAYS('У10 Ввод'!$D$240,$B16)+1))/Настройки!$E$16*100)</f>
        <v>0</v>
      </c>
      <c r="IB16" s="67" t="n">
        <f aca="false">IF(OR($D16=1,MONTH($B16)&lt;&gt;MONTH(StartDate),'У10 Ввод'!$D$241="",'У10 Ввод'!$E$241="",'У10 Ввод'!$D$241&gt;$B16),0,MAX(0,MIN(1,'У10 Ввод'!$E$241-NETWORKDAYS('У10 Ввод'!$D$241,$B16)+1))/Настройки!$E$16*100)</f>
        <v>0</v>
      </c>
      <c r="IC16" s="67" t="n">
        <f aca="false">IF(OR($D16=1,MONTH($B16)&lt;&gt;MONTH(StartDate),'У10 Ввод'!$D$242="",'У10 Ввод'!$E$242="",'У10 Ввод'!$D$242&gt;$B16),0,MAX(0,MIN(1,'У10 Ввод'!$E$242-NETWORKDAYS('У10 Ввод'!$D$242,$B16)+1))/Настройки!$E$16*100)</f>
        <v>0</v>
      </c>
      <c r="ID16" s="67" t="n">
        <f aca="false">IF(OR($D16=1,MONTH($B16)&lt;&gt;MONTH(StartDate),'У10 Ввод'!$D$243="",'У10 Ввод'!$E$243="",'У10 Ввод'!$D$243&gt;$B16),0,MAX(0,MIN(1,'У10 Ввод'!$E$243-NETWORKDAYS('У10 Ввод'!$D$243,$B16)+1))/Настройки!$E$16*100)</f>
        <v>0</v>
      </c>
      <c r="IE16" s="67" t="n">
        <f aca="false">IF(OR($D16=1,MONTH($B16)&lt;&gt;MONTH(StartDate),'У10 Ввод'!$D$244="",'У10 Ввод'!$E$244="",'У10 Ввод'!$D$244&gt;$B16),0,MAX(0,MIN(1,'У10 Ввод'!$E$244-NETWORKDAYS('У10 Ввод'!$D$244,$B16)+1))/Настройки!$E$16*100)</f>
        <v>0</v>
      </c>
      <c r="IF16" s="67" t="n">
        <f aca="false">IF(OR($D16=1,MONTH($B16)&lt;&gt;MONTH(StartDate),'У10 Ввод'!$D$245="",'У10 Ввод'!$E$245="",'У10 Ввод'!$D$245&gt;$B16),0,MAX(0,MIN(1,'У10 Ввод'!$E$245-NETWORKDAYS('У10 Ввод'!$D$245,$B16)+1))/Настройки!$E$16*100)</f>
        <v>0</v>
      </c>
      <c r="IG16" s="67" t="n">
        <f aca="false">IF(OR($D16=1,MONTH($B16)&lt;&gt;MONTH(StartDate),'У10 Ввод'!$D$246="",'У10 Ввод'!$E$246="",'У10 Ввод'!$D$246&gt;$B16),0,MAX(0,MIN(1,'У10 Ввод'!$E$246-NETWORKDAYS('У10 Ввод'!$D$246,$B16)+1))/Настройки!$E$16*100)</f>
        <v>0</v>
      </c>
      <c r="IH16" s="67" t="n">
        <f aca="false">IF(OR($D16=1,MONTH($B16)&lt;&gt;MONTH(StartDate),'У10 Ввод'!$D$247="",'У10 Ввод'!$E$247="",'У10 Ввод'!$D$247&gt;$B16),0,MAX(0,MIN(1,'У10 Ввод'!$E$247-NETWORKDAYS('У10 Ввод'!$D$247,$B16)+1))/Настройки!$E$16*100)</f>
        <v>0</v>
      </c>
      <c r="II16" s="67" t="n">
        <f aca="false">IF(OR($D16=1,MONTH($B16)&lt;&gt;MONTH(StartDate),'У10 Ввод'!$D$248="",'У10 Ввод'!$E$248="",'У10 Ввод'!$D$248&gt;$B16),0,MAX(0,MIN(1,'У10 Ввод'!$E$248-NETWORKDAYS('У10 Ввод'!$D$248,$B16)+1))/Настройки!$E$16*100)</f>
        <v>0</v>
      </c>
      <c r="IJ16" s="67" t="n">
        <f aca="false">IF(OR($D16=1,MONTH($B16)&lt;&gt;MONTH(StartDate),'У10 Ввод'!$D$249="",'У10 Ввод'!$E$249="",'У10 Ввод'!$D$249&gt;$B16),0,MAX(0,MIN(1,'У10 Ввод'!$E$249-NETWORKDAYS('У10 Ввод'!$D$249,$B16)+1))/Настройки!$E$16*100)</f>
        <v>0</v>
      </c>
      <c r="IK16" s="67" t="n">
        <f aca="false">IF(OR($D16=1,MONTH($B16)&lt;&gt;MONTH(StartDate),'У10 Ввод'!$D$250="",'У10 Ввод'!$E$250="",'У10 Ввод'!$D$250&gt;$B16),0,MAX(0,MIN(1,'У10 Ввод'!$E$250-NETWORKDAYS('У10 Ввод'!$D$250,$B16)+1))/Настройки!$E$16*100)</f>
        <v>0</v>
      </c>
      <c r="IL16" s="67" t="n">
        <f aca="false">IF(OR($D16=1,MONTH($B16)&lt;&gt;MONTH(StartDate),'У10 Ввод'!$D$251="",'У10 Ввод'!$E$251="",'У10 Ввод'!$D$251&gt;$B16),0,MAX(0,MIN(1,'У10 Ввод'!$E$251-NETWORKDAYS('У10 Ввод'!$D$251,$B16)+1))/Настройки!$E$16*100)</f>
        <v>0</v>
      </c>
    </row>
    <row r="17" customFormat="false" ht="15" hidden="false" customHeight="true" outlineLevel="0" collapsed="false">
      <c r="A17" s="49" t="n">
        <v>16</v>
      </c>
      <c r="B17" s="66" t="n">
        <f aca="false">StartDate+15</f>
        <v>46219</v>
      </c>
      <c r="C17" s="49" t="str">
        <f aca="false">CHOOSE(WEEKDAY(B17,2),"Пн","Вт","Ср","Чт","Пт","Сб","Вс")</f>
        <v>Чт</v>
      </c>
      <c r="D17" s="49" t="n">
        <f aca="false">IF(WEEKDAY(B17,2)&gt;5,1,0)</f>
        <v>0</v>
      </c>
      <c r="E17" s="63" t="n">
        <f aca="false">ROUND(SUM(G17:IL17),1)</f>
        <v>0</v>
      </c>
      <c r="F17" s="49" t="n">
        <f aca="false">IF(OR(MONTH(B17)&lt;&gt;MONTH(StartDate),D17=1),"",100)</f>
        <v>100</v>
      </c>
      <c r="G17" s="67" t="n">
        <f aca="false">IF(OR($D17=1,MONTH($B17)&lt;&gt;MONTH(StartDate),'У10 Ввод'!$D$12="",'У10 Ввод'!$E$12="",'У10 Ввод'!$D$12&gt;$B17),0,MAX(0,MIN(1,'У10 Ввод'!$E$12-NETWORKDAYS('У10 Ввод'!$D$12,$B17)+1))/Настройки!$E$16*100)</f>
        <v>0</v>
      </c>
      <c r="H17" s="67" t="n">
        <f aca="false">IF(OR($D17=1,MONTH($B17)&lt;&gt;MONTH(StartDate),'У10 Ввод'!$D$13="",'У10 Ввод'!$E$13="",'У10 Ввод'!$D$13&gt;$B17),0,MAX(0,MIN(1,'У10 Ввод'!$E$13-NETWORKDAYS('У10 Ввод'!$D$13,$B17)+1))/Настройки!$E$16*100)</f>
        <v>0</v>
      </c>
      <c r="I17" s="67" t="n">
        <f aca="false">IF(OR($D17=1,MONTH($B17)&lt;&gt;MONTH(StartDate),'У10 Ввод'!$D$14="",'У10 Ввод'!$E$14="",'У10 Ввод'!$D$14&gt;$B17),0,MAX(0,MIN(1,'У10 Ввод'!$E$14-NETWORKDAYS('У10 Ввод'!$D$14,$B17)+1))/Настройки!$E$16*100)</f>
        <v>0</v>
      </c>
      <c r="J17" s="67" t="n">
        <f aca="false">IF(OR($D17=1,MONTH($B17)&lt;&gt;MONTH(StartDate),'У10 Ввод'!$D$15="",'У10 Ввод'!$E$15="",'У10 Ввод'!$D$15&gt;$B17),0,MAX(0,MIN(1,'У10 Ввод'!$E$15-NETWORKDAYS('У10 Ввод'!$D$15,$B17)+1))/Настройки!$E$16*100)</f>
        <v>0</v>
      </c>
      <c r="K17" s="67" t="n">
        <f aca="false">IF(OR($D17=1,MONTH($B17)&lt;&gt;MONTH(StartDate),'У10 Ввод'!$D$16="",'У10 Ввод'!$E$16="",'У10 Ввод'!$D$16&gt;$B17),0,MAX(0,MIN(1,'У10 Ввод'!$E$16-NETWORKDAYS('У10 Ввод'!$D$16,$B17)+1))/Настройки!$E$16*100)</f>
        <v>0</v>
      </c>
      <c r="L17" s="67" t="n">
        <f aca="false">IF(OR($D17=1,MONTH($B17)&lt;&gt;MONTH(StartDate),'У10 Ввод'!$D$17="",'У10 Ввод'!$E$17="",'У10 Ввод'!$D$17&gt;$B17),0,MAX(0,MIN(1,'У10 Ввод'!$E$17-NETWORKDAYS('У10 Ввод'!$D$17,$B17)+1))/Настройки!$E$16*100)</f>
        <v>0</v>
      </c>
      <c r="M17" s="67" t="n">
        <f aca="false">IF(OR($D17=1,MONTH($B17)&lt;&gt;MONTH(StartDate),'У10 Ввод'!$D$18="",'У10 Ввод'!$E$18="",'У10 Ввод'!$D$18&gt;$B17),0,MAX(0,MIN(1,'У10 Ввод'!$E$18-NETWORKDAYS('У10 Ввод'!$D$18,$B17)+1))/Настройки!$E$16*100)</f>
        <v>0</v>
      </c>
      <c r="N17" s="67" t="n">
        <f aca="false">IF(OR($D17=1,MONTH($B17)&lt;&gt;MONTH(StartDate),'У10 Ввод'!$D$19="",'У10 Ввод'!$E$19="",'У10 Ввод'!$D$19&gt;$B17),0,MAX(0,MIN(1,'У10 Ввод'!$E$19-NETWORKDAYS('У10 Ввод'!$D$19,$B17)+1))/Настройки!$E$16*100)</f>
        <v>0</v>
      </c>
      <c r="O17" s="67" t="n">
        <f aca="false">IF(OR($D17=1,MONTH($B17)&lt;&gt;MONTH(StartDate),'У10 Ввод'!$D$20="",'У10 Ввод'!$E$20="",'У10 Ввод'!$D$20&gt;$B17),0,MAX(0,MIN(1,'У10 Ввод'!$E$20-NETWORKDAYS('У10 Ввод'!$D$20,$B17)+1))/Настройки!$E$16*100)</f>
        <v>0</v>
      </c>
      <c r="P17" s="67" t="n">
        <f aca="false">IF(OR($D17=1,MONTH($B17)&lt;&gt;MONTH(StartDate),'У10 Ввод'!$D$21="",'У10 Ввод'!$E$21="",'У10 Ввод'!$D$21&gt;$B17),0,MAX(0,MIN(1,'У10 Ввод'!$E$21-NETWORKDAYS('У10 Ввод'!$D$21,$B17)+1))/Настройки!$E$16*100)</f>
        <v>0</v>
      </c>
      <c r="Q17" s="67" t="n">
        <f aca="false">IF(OR($D17=1,MONTH($B17)&lt;&gt;MONTH(StartDate),'У10 Ввод'!$D$22="",'У10 Ввод'!$E$22="",'У10 Ввод'!$D$22&gt;$B17),0,MAX(0,MIN(1,'У10 Ввод'!$E$22-NETWORKDAYS('У10 Ввод'!$D$22,$B17)+1))/Настройки!$E$16*100)</f>
        <v>0</v>
      </c>
      <c r="R17" s="67" t="n">
        <f aca="false">IF(OR($D17=1,MONTH($B17)&lt;&gt;MONTH(StartDate),'У10 Ввод'!$D$23="",'У10 Ввод'!$E$23="",'У10 Ввод'!$D$23&gt;$B17),0,MAX(0,MIN(1,'У10 Ввод'!$E$23-NETWORKDAYS('У10 Ввод'!$D$23,$B17)+1))/Настройки!$E$16*100)</f>
        <v>0</v>
      </c>
      <c r="S17" s="67" t="n">
        <f aca="false">IF(OR($D17=1,MONTH($B17)&lt;&gt;MONTH(StartDate),'У10 Ввод'!$D$24="",'У10 Ввод'!$E$24="",'У10 Ввод'!$D$24&gt;$B17),0,MAX(0,MIN(1,'У10 Ввод'!$E$24-NETWORKDAYS('У10 Ввод'!$D$24,$B17)+1))/Настройки!$E$16*100)</f>
        <v>0</v>
      </c>
      <c r="T17" s="67" t="n">
        <f aca="false">IF(OR($D17=1,MONTH($B17)&lt;&gt;MONTH(StartDate),'У10 Ввод'!$D$25="",'У10 Ввод'!$E$25="",'У10 Ввод'!$D$25&gt;$B17),0,MAX(0,MIN(1,'У10 Ввод'!$E$25-NETWORKDAYS('У10 Ввод'!$D$25,$B17)+1))/Настройки!$E$16*100)</f>
        <v>0</v>
      </c>
      <c r="U17" s="67" t="n">
        <f aca="false">IF(OR($D17=1,MONTH($B17)&lt;&gt;MONTH(StartDate),'У10 Ввод'!$D$26="",'У10 Ввод'!$E$26="",'У10 Ввод'!$D$26&gt;$B17),0,MAX(0,MIN(1,'У10 Ввод'!$E$26-NETWORKDAYS('У10 Ввод'!$D$26,$B17)+1))/Настройки!$E$16*100)</f>
        <v>0</v>
      </c>
      <c r="V17" s="67" t="n">
        <f aca="false">IF(OR($D17=1,MONTH($B17)&lt;&gt;MONTH(StartDate),'У10 Ввод'!$D$27="",'У10 Ввод'!$E$27="",'У10 Ввод'!$D$27&gt;$B17),0,MAX(0,MIN(1,'У10 Ввод'!$E$27-NETWORKDAYS('У10 Ввод'!$D$27,$B17)+1))/Настройки!$E$16*100)</f>
        <v>0</v>
      </c>
      <c r="W17" s="67" t="n">
        <f aca="false">IF(OR($D17=1,MONTH($B17)&lt;&gt;MONTH(StartDate),'У10 Ввод'!$D$28="",'У10 Ввод'!$E$28="",'У10 Ввод'!$D$28&gt;$B17),0,MAX(0,MIN(1,'У10 Ввод'!$E$28-NETWORKDAYS('У10 Ввод'!$D$28,$B17)+1))/Настройки!$E$16*100)</f>
        <v>0</v>
      </c>
      <c r="X17" s="67" t="n">
        <f aca="false">IF(OR($D17=1,MONTH($B17)&lt;&gt;MONTH(StartDate),'У10 Ввод'!$D$29="",'У10 Ввод'!$E$29="",'У10 Ввод'!$D$29&gt;$B17),0,MAX(0,MIN(1,'У10 Ввод'!$E$29-NETWORKDAYS('У10 Ввод'!$D$29,$B17)+1))/Настройки!$E$16*100)</f>
        <v>0</v>
      </c>
      <c r="Y17" s="67" t="n">
        <f aca="false">IF(OR($D17=1,MONTH($B17)&lt;&gt;MONTH(StartDate),'У10 Ввод'!$D$30="",'У10 Ввод'!$E$30="",'У10 Ввод'!$D$30&gt;$B17),0,MAX(0,MIN(1,'У10 Ввод'!$E$30-NETWORKDAYS('У10 Ввод'!$D$30,$B17)+1))/Настройки!$E$16*100)</f>
        <v>0</v>
      </c>
      <c r="Z17" s="67" t="n">
        <f aca="false">IF(OR($D17=1,MONTH($B17)&lt;&gt;MONTH(StartDate),'У10 Ввод'!$D$31="",'У10 Ввод'!$E$31="",'У10 Ввод'!$D$31&gt;$B17),0,MAX(0,MIN(1,'У10 Ввод'!$E$31-NETWORKDAYS('У10 Ввод'!$D$31,$B17)+1))/Настройки!$E$16*100)</f>
        <v>0</v>
      </c>
      <c r="AA17" s="67" t="n">
        <f aca="false">IF(OR($D17=1,MONTH($B17)&lt;&gt;MONTH(StartDate),'У10 Ввод'!$D$32="",'У10 Ввод'!$E$32="",'У10 Ввод'!$D$32&gt;$B17),0,MAX(0,MIN(1,'У10 Ввод'!$E$32-NETWORKDAYS('У10 Ввод'!$D$32,$B17)+1))/Настройки!$E$16*100)</f>
        <v>0</v>
      </c>
      <c r="AB17" s="67" t="n">
        <f aca="false">IF(OR($D17=1,MONTH($B17)&lt;&gt;MONTH(StartDate),'У10 Ввод'!$D$33="",'У10 Ввод'!$E$33="",'У10 Ввод'!$D$33&gt;$B17),0,MAX(0,MIN(1,'У10 Ввод'!$E$33-NETWORKDAYS('У10 Ввод'!$D$33,$B17)+1))/Настройки!$E$16*100)</f>
        <v>0</v>
      </c>
      <c r="AC17" s="67" t="n">
        <f aca="false">IF(OR($D17=1,MONTH($B17)&lt;&gt;MONTH(StartDate),'У10 Ввод'!$D$34="",'У10 Ввод'!$E$34="",'У10 Ввод'!$D$34&gt;$B17),0,MAX(0,MIN(1,'У10 Ввод'!$E$34-NETWORKDAYS('У10 Ввод'!$D$34,$B17)+1))/Настройки!$E$16*100)</f>
        <v>0</v>
      </c>
      <c r="AD17" s="67" t="n">
        <f aca="false">IF(OR($D17=1,MONTH($B17)&lt;&gt;MONTH(StartDate),'У10 Ввод'!$D$35="",'У10 Ввод'!$E$35="",'У10 Ввод'!$D$35&gt;$B17),0,MAX(0,MIN(1,'У10 Ввод'!$E$35-NETWORKDAYS('У10 Ввод'!$D$35,$B17)+1))/Настройки!$E$16*100)</f>
        <v>0</v>
      </c>
      <c r="AE17" s="67" t="n">
        <f aca="false">IF(OR($D17=1,MONTH($B17)&lt;&gt;MONTH(StartDate),'У10 Ввод'!$D$36="",'У10 Ввод'!$E$36="",'У10 Ввод'!$D$36&gt;$B17),0,MAX(0,MIN(1,'У10 Ввод'!$E$36-NETWORKDAYS('У10 Ввод'!$D$36,$B17)+1))/Настройки!$E$16*100)</f>
        <v>0</v>
      </c>
      <c r="AF17" s="67" t="n">
        <f aca="false">IF(OR($D17=1,MONTH($B17)&lt;&gt;MONTH(StartDate),'У10 Ввод'!$D$37="",'У10 Ввод'!$E$37="",'У10 Ввод'!$D$37&gt;$B17),0,MAX(0,MIN(1,'У10 Ввод'!$E$37-NETWORKDAYS('У10 Ввод'!$D$37,$B17)+1))/Настройки!$E$16*100)</f>
        <v>0</v>
      </c>
      <c r="AG17" s="67" t="n">
        <f aca="false">IF(OR($D17=1,MONTH($B17)&lt;&gt;MONTH(StartDate),'У10 Ввод'!$D$38="",'У10 Ввод'!$E$38="",'У10 Ввод'!$D$38&gt;$B17),0,MAX(0,MIN(1,'У10 Ввод'!$E$38-NETWORKDAYS('У10 Ввод'!$D$38,$B17)+1))/Настройки!$E$16*100)</f>
        <v>0</v>
      </c>
      <c r="AH17" s="67" t="n">
        <f aca="false">IF(OR($D17=1,MONTH($B17)&lt;&gt;MONTH(StartDate),'У10 Ввод'!$D$39="",'У10 Ввод'!$E$39="",'У10 Ввод'!$D$39&gt;$B17),0,MAX(0,MIN(1,'У10 Ввод'!$E$39-NETWORKDAYS('У10 Ввод'!$D$39,$B17)+1))/Настройки!$E$16*100)</f>
        <v>0</v>
      </c>
      <c r="AI17" s="67" t="n">
        <f aca="false">IF(OR($D17=1,MONTH($B17)&lt;&gt;MONTH(StartDate),'У10 Ввод'!$D$40="",'У10 Ввод'!$E$40="",'У10 Ввод'!$D$40&gt;$B17),0,MAX(0,MIN(1,'У10 Ввод'!$E$40-NETWORKDAYS('У10 Ввод'!$D$40,$B17)+1))/Настройки!$E$16*100)</f>
        <v>0</v>
      </c>
      <c r="AJ17" s="67" t="n">
        <f aca="false">IF(OR($D17=1,MONTH($B17)&lt;&gt;MONTH(StartDate),'У10 Ввод'!$D$41="",'У10 Ввод'!$E$41="",'У10 Ввод'!$D$41&gt;$B17),0,MAX(0,MIN(1,'У10 Ввод'!$E$41-NETWORKDAYS('У10 Ввод'!$D$41,$B17)+1))/Настройки!$E$16*100)</f>
        <v>0</v>
      </c>
      <c r="AK17" s="67" t="n">
        <f aca="false">IF(OR($D17=1,MONTH($B17)&lt;&gt;MONTH(StartDate),'У10 Ввод'!$D$42="",'У10 Ввод'!$E$42="",'У10 Ввод'!$D$42&gt;$B17),0,MAX(0,MIN(1,'У10 Ввод'!$E$42-NETWORKDAYS('У10 Ввод'!$D$42,$B17)+1))/Настройки!$E$16*100)</f>
        <v>0</v>
      </c>
      <c r="AL17" s="67" t="n">
        <f aca="false">IF(OR($D17=1,MONTH($B17)&lt;&gt;MONTH(StartDate),'У10 Ввод'!$D$43="",'У10 Ввод'!$E$43="",'У10 Ввод'!$D$43&gt;$B17),0,MAX(0,MIN(1,'У10 Ввод'!$E$43-NETWORKDAYS('У10 Ввод'!$D$43,$B17)+1))/Настройки!$E$16*100)</f>
        <v>0</v>
      </c>
      <c r="AM17" s="67" t="n">
        <f aca="false">IF(OR($D17=1,MONTH($B17)&lt;&gt;MONTH(StartDate),'У10 Ввод'!$D$44="",'У10 Ввод'!$E$44="",'У10 Ввод'!$D$44&gt;$B17),0,MAX(0,MIN(1,'У10 Ввод'!$E$44-NETWORKDAYS('У10 Ввод'!$D$44,$B17)+1))/Настройки!$E$16*100)</f>
        <v>0</v>
      </c>
      <c r="AN17" s="67" t="n">
        <f aca="false">IF(OR($D17=1,MONTH($B17)&lt;&gt;MONTH(StartDate),'У10 Ввод'!$D$45="",'У10 Ввод'!$E$45="",'У10 Ввод'!$D$45&gt;$B17),0,MAX(0,MIN(1,'У10 Ввод'!$E$45-NETWORKDAYS('У10 Ввод'!$D$45,$B17)+1))/Настройки!$E$16*100)</f>
        <v>0</v>
      </c>
      <c r="AO17" s="67" t="n">
        <f aca="false">IF(OR($D17=1,MONTH($B17)&lt;&gt;MONTH(StartDate),'У10 Ввод'!$D$46="",'У10 Ввод'!$E$46="",'У10 Ввод'!$D$46&gt;$B17),0,MAX(0,MIN(1,'У10 Ввод'!$E$46-NETWORKDAYS('У10 Ввод'!$D$46,$B17)+1))/Настройки!$E$16*100)</f>
        <v>0</v>
      </c>
      <c r="AP17" s="67" t="n">
        <f aca="false">IF(OR($D17=1,MONTH($B17)&lt;&gt;MONTH(StartDate),'У10 Ввод'!$D$47="",'У10 Ввод'!$E$47="",'У10 Ввод'!$D$47&gt;$B17),0,MAX(0,MIN(1,'У10 Ввод'!$E$47-NETWORKDAYS('У10 Ввод'!$D$47,$B17)+1))/Настройки!$E$16*100)</f>
        <v>0</v>
      </c>
      <c r="AQ17" s="67" t="n">
        <f aca="false">IF(OR($D17=1,MONTH($B17)&lt;&gt;MONTH(StartDate),'У10 Ввод'!$D$48="",'У10 Ввод'!$E$48="",'У10 Ввод'!$D$48&gt;$B17),0,MAX(0,MIN(1,'У10 Ввод'!$E$48-NETWORKDAYS('У10 Ввод'!$D$48,$B17)+1))/Настройки!$E$16*100)</f>
        <v>0</v>
      </c>
      <c r="AR17" s="67" t="n">
        <f aca="false">IF(OR($D17=1,MONTH($B17)&lt;&gt;MONTH(StartDate),'У10 Ввод'!$D$49="",'У10 Ввод'!$E$49="",'У10 Ввод'!$D$49&gt;$B17),0,MAX(0,MIN(1,'У10 Ввод'!$E$49-NETWORKDAYS('У10 Ввод'!$D$49,$B17)+1))/Настройки!$E$16*100)</f>
        <v>0</v>
      </c>
      <c r="AS17" s="67" t="n">
        <f aca="false">IF(OR($D17=1,MONTH($B17)&lt;&gt;MONTH(StartDate),'У10 Ввод'!$D$50="",'У10 Ввод'!$E$50="",'У10 Ввод'!$D$50&gt;$B17),0,MAX(0,MIN(1,'У10 Ввод'!$E$50-NETWORKDAYS('У10 Ввод'!$D$50,$B17)+1))/Настройки!$E$16*100)</f>
        <v>0</v>
      </c>
      <c r="AT17" s="67" t="n">
        <f aca="false">IF(OR($D17=1,MONTH($B17)&lt;&gt;MONTH(StartDate),'У10 Ввод'!$D$51="",'У10 Ввод'!$E$51="",'У10 Ввод'!$D$51&gt;$B17),0,MAX(0,MIN(1,'У10 Ввод'!$E$51-NETWORKDAYS('У10 Ввод'!$D$51,$B17)+1))/Настройки!$E$16*100)</f>
        <v>0</v>
      </c>
      <c r="AU17" s="67" t="n">
        <f aca="false">IF(OR($D17=1,MONTH($B17)&lt;&gt;MONTH(StartDate),'У10 Ввод'!$D$52="",'У10 Ввод'!$E$52="",'У10 Ввод'!$D$52&gt;$B17),0,MAX(0,MIN(1,'У10 Ввод'!$E$52-NETWORKDAYS('У10 Ввод'!$D$52,$B17)+1))/Настройки!$E$16*100)</f>
        <v>0</v>
      </c>
      <c r="AV17" s="67" t="n">
        <f aca="false">IF(OR($D17=1,MONTH($B17)&lt;&gt;MONTH(StartDate),'У10 Ввод'!$D$53="",'У10 Ввод'!$E$53="",'У10 Ввод'!$D$53&gt;$B17),0,MAX(0,MIN(1,'У10 Ввод'!$E$53-NETWORKDAYS('У10 Ввод'!$D$53,$B17)+1))/Настройки!$E$16*100)</f>
        <v>0</v>
      </c>
      <c r="AW17" s="67" t="n">
        <f aca="false">IF(OR($D17=1,MONTH($B17)&lt;&gt;MONTH(StartDate),'У10 Ввод'!$D$54="",'У10 Ввод'!$E$54="",'У10 Ввод'!$D$54&gt;$B17),0,MAX(0,MIN(1,'У10 Ввод'!$E$54-NETWORKDAYS('У10 Ввод'!$D$54,$B17)+1))/Настройки!$E$16*100)</f>
        <v>0</v>
      </c>
      <c r="AX17" s="67" t="n">
        <f aca="false">IF(OR($D17=1,MONTH($B17)&lt;&gt;MONTH(StartDate),'У10 Ввод'!$D$55="",'У10 Ввод'!$E$55="",'У10 Ввод'!$D$55&gt;$B17),0,MAX(0,MIN(1,'У10 Ввод'!$E$55-NETWORKDAYS('У10 Ввод'!$D$55,$B17)+1))/Настройки!$E$16*100)</f>
        <v>0</v>
      </c>
      <c r="AY17" s="67" t="n">
        <f aca="false">IF(OR($D17=1,MONTH($B17)&lt;&gt;MONTH(StartDate),'У10 Ввод'!$D$56="",'У10 Ввод'!$E$56="",'У10 Ввод'!$D$56&gt;$B17),0,MAX(0,MIN(1,'У10 Ввод'!$E$56-NETWORKDAYS('У10 Ввод'!$D$56,$B17)+1))/Настройки!$E$16*100)</f>
        <v>0</v>
      </c>
      <c r="AZ17" s="67" t="n">
        <f aca="false">IF(OR($D17=1,MONTH($B17)&lt;&gt;MONTH(StartDate),'У10 Ввод'!$D$57="",'У10 Ввод'!$E$57="",'У10 Ввод'!$D$57&gt;$B17),0,MAX(0,MIN(1,'У10 Ввод'!$E$57-NETWORKDAYS('У10 Ввод'!$D$57,$B17)+1))/Настройки!$E$16*100)</f>
        <v>0</v>
      </c>
      <c r="BA17" s="67" t="n">
        <f aca="false">IF(OR($D17=1,MONTH($B17)&lt;&gt;MONTH(StartDate),'У10 Ввод'!$D$58="",'У10 Ввод'!$E$58="",'У10 Ввод'!$D$58&gt;$B17),0,MAX(0,MIN(1,'У10 Ввод'!$E$58-NETWORKDAYS('У10 Ввод'!$D$58,$B17)+1))/Настройки!$E$16*100)</f>
        <v>0</v>
      </c>
      <c r="BB17" s="67" t="n">
        <f aca="false">IF(OR($D17=1,MONTH($B17)&lt;&gt;MONTH(StartDate),'У10 Ввод'!$D$59="",'У10 Ввод'!$E$59="",'У10 Ввод'!$D$59&gt;$B17),0,MAX(0,MIN(1,'У10 Ввод'!$E$59-NETWORKDAYS('У10 Ввод'!$D$59,$B17)+1))/Настройки!$E$16*100)</f>
        <v>0</v>
      </c>
      <c r="BC17" s="67" t="n">
        <f aca="false">IF(OR($D17=1,MONTH($B17)&lt;&gt;MONTH(StartDate),'У10 Ввод'!$D$60="",'У10 Ввод'!$E$60="",'У10 Ввод'!$D$60&gt;$B17),0,MAX(0,MIN(1,'У10 Ввод'!$E$60-NETWORKDAYS('У10 Ввод'!$D$60,$B17)+1))/Настройки!$E$16*100)</f>
        <v>0</v>
      </c>
      <c r="BD17" s="67" t="n">
        <f aca="false">IF(OR($D17=1,MONTH($B17)&lt;&gt;MONTH(StartDate),'У10 Ввод'!$D$61="",'У10 Ввод'!$E$61="",'У10 Ввод'!$D$61&gt;$B17),0,MAX(0,MIN(1,'У10 Ввод'!$E$61-NETWORKDAYS('У10 Ввод'!$D$61,$B17)+1))/Настройки!$E$16*100)</f>
        <v>0</v>
      </c>
      <c r="BE17" s="67" t="n">
        <f aca="false">IF(OR($D17=1,MONTH($B17)&lt;&gt;MONTH(StartDate),'У10 Ввод'!$D$62="",'У10 Ввод'!$E$62="",'У10 Ввод'!$D$62&gt;$B17),0,MAX(0,MIN(1,'У10 Ввод'!$E$62-NETWORKDAYS('У10 Ввод'!$D$62,$B17)+1))/Настройки!$E$16*100)</f>
        <v>0</v>
      </c>
      <c r="BF17" s="67" t="n">
        <f aca="false">IF(OR($D17=1,MONTH($B17)&lt;&gt;MONTH(StartDate),'У10 Ввод'!$D$63="",'У10 Ввод'!$E$63="",'У10 Ввод'!$D$63&gt;$B17),0,MAX(0,MIN(1,'У10 Ввод'!$E$63-NETWORKDAYS('У10 Ввод'!$D$63,$B17)+1))/Настройки!$E$16*100)</f>
        <v>0</v>
      </c>
      <c r="BG17" s="67" t="n">
        <f aca="false">IF(OR($D17=1,MONTH($B17)&lt;&gt;MONTH(StartDate),'У10 Ввод'!$D$64="",'У10 Ввод'!$E$64="",'У10 Ввод'!$D$64&gt;$B17),0,MAX(0,MIN(1,'У10 Ввод'!$E$64-NETWORKDAYS('У10 Ввод'!$D$64,$B17)+1))/Настройки!$E$16*100)</f>
        <v>0</v>
      </c>
      <c r="BH17" s="67" t="n">
        <f aca="false">IF(OR($D17=1,MONTH($B17)&lt;&gt;MONTH(StartDate),'У10 Ввод'!$D$65="",'У10 Ввод'!$E$65="",'У10 Ввод'!$D$65&gt;$B17),0,MAX(0,MIN(1,'У10 Ввод'!$E$65-NETWORKDAYS('У10 Ввод'!$D$65,$B17)+1))/Настройки!$E$16*100)</f>
        <v>0</v>
      </c>
      <c r="BI17" s="67" t="n">
        <f aca="false">IF(OR($D17=1,MONTH($B17)&lt;&gt;MONTH(StartDate),'У10 Ввод'!$D$66="",'У10 Ввод'!$E$66="",'У10 Ввод'!$D$66&gt;$B17),0,MAX(0,MIN(1,'У10 Ввод'!$E$66-NETWORKDAYS('У10 Ввод'!$D$66,$B17)+1))/Настройки!$E$16*100)</f>
        <v>0</v>
      </c>
      <c r="BJ17" s="67" t="n">
        <f aca="false">IF(OR($D17=1,MONTH($B17)&lt;&gt;MONTH(StartDate),'У10 Ввод'!$D$67="",'У10 Ввод'!$E$67="",'У10 Ввод'!$D$67&gt;$B17),0,MAX(0,MIN(1,'У10 Ввод'!$E$67-NETWORKDAYS('У10 Ввод'!$D$67,$B17)+1))/Настройки!$E$16*100)</f>
        <v>0</v>
      </c>
      <c r="BK17" s="67" t="n">
        <f aca="false">IF(OR($D17=1,MONTH($B17)&lt;&gt;MONTH(StartDate),'У10 Ввод'!$D$68="",'У10 Ввод'!$E$68="",'У10 Ввод'!$D$68&gt;$B17),0,MAX(0,MIN(1,'У10 Ввод'!$E$68-NETWORKDAYS('У10 Ввод'!$D$68,$B17)+1))/Настройки!$E$16*100)</f>
        <v>0</v>
      </c>
      <c r="BL17" s="67" t="n">
        <f aca="false">IF(OR($D17=1,MONTH($B17)&lt;&gt;MONTH(StartDate),'У10 Ввод'!$D$69="",'У10 Ввод'!$E$69="",'У10 Ввод'!$D$69&gt;$B17),0,MAX(0,MIN(1,'У10 Ввод'!$E$69-NETWORKDAYS('У10 Ввод'!$D$69,$B17)+1))/Настройки!$E$16*100)</f>
        <v>0</v>
      </c>
      <c r="BM17" s="67" t="n">
        <f aca="false">IF(OR($D17=1,MONTH($B17)&lt;&gt;MONTH(StartDate),'У10 Ввод'!$D$70="",'У10 Ввод'!$E$70="",'У10 Ввод'!$D$70&gt;$B17),0,MAX(0,MIN(1,'У10 Ввод'!$E$70-NETWORKDAYS('У10 Ввод'!$D$70,$B17)+1))/Настройки!$E$16*100)</f>
        <v>0</v>
      </c>
      <c r="BN17" s="67" t="n">
        <f aca="false">IF(OR($D17=1,MONTH($B17)&lt;&gt;MONTH(StartDate),'У10 Ввод'!$D$71="",'У10 Ввод'!$E$71="",'У10 Ввод'!$D$71&gt;$B17),0,MAX(0,MIN(1,'У10 Ввод'!$E$71-NETWORKDAYS('У10 Ввод'!$D$71,$B17)+1))/Настройки!$E$16*100)</f>
        <v>0</v>
      </c>
      <c r="BO17" s="67" t="n">
        <f aca="false">IF(OR($D17=1,MONTH($B17)&lt;&gt;MONTH(StartDate),'У10 Ввод'!$D$72="",'У10 Ввод'!$E$72="",'У10 Ввод'!$D$72&gt;$B17),0,MAX(0,MIN(1,'У10 Ввод'!$E$72-NETWORKDAYS('У10 Ввод'!$D$72,$B17)+1))/Настройки!$E$16*100)</f>
        <v>0</v>
      </c>
      <c r="BP17" s="67" t="n">
        <f aca="false">IF(OR($D17=1,MONTH($B17)&lt;&gt;MONTH(StartDate),'У10 Ввод'!$D$73="",'У10 Ввод'!$E$73="",'У10 Ввод'!$D$73&gt;$B17),0,MAX(0,MIN(1,'У10 Ввод'!$E$73-NETWORKDAYS('У10 Ввод'!$D$73,$B17)+1))/Настройки!$E$16*100)</f>
        <v>0</v>
      </c>
      <c r="BQ17" s="67" t="n">
        <f aca="false">IF(OR($D17=1,MONTH($B17)&lt;&gt;MONTH(StartDate),'У10 Ввод'!$D$74="",'У10 Ввод'!$E$74="",'У10 Ввод'!$D$74&gt;$B17),0,MAX(0,MIN(1,'У10 Ввод'!$E$74-NETWORKDAYS('У10 Ввод'!$D$74,$B17)+1))/Настройки!$E$16*100)</f>
        <v>0</v>
      </c>
      <c r="BR17" s="67" t="n">
        <f aca="false">IF(OR($D17=1,MONTH($B17)&lt;&gt;MONTH(StartDate),'У10 Ввод'!$D$75="",'У10 Ввод'!$E$75="",'У10 Ввод'!$D$75&gt;$B17),0,MAX(0,MIN(1,'У10 Ввод'!$E$75-NETWORKDAYS('У10 Ввод'!$D$75,$B17)+1))/Настройки!$E$16*100)</f>
        <v>0</v>
      </c>
      <c r="BS17" s="67" t="n">
        <f aca="false">IF(OR($D17=1,MONTH($B17)&lt;&gt;MONTH(StartDate),'У10 Ввод'!$D$76="",'У10 Ввод'!$E$76="",'У10 Ввод'!$D$76&gt;$B17),0,MAX(0,MIN(1,'У10 Ввод'!$E$76-NETWORKDAYS('У10 Ввод'!$D$76,$B17)+1))/Настройки!$E$16*100)</f>
        <v>0</v>
      </c>
      <c r="BT17" s="67" t="n">
        <f aca="false">IF(OR($D17=1,MONTH($B17)&lt;&gt;MONTH(StartDate),'У10 Ввод'!$D$77="",'У10 Ввод'!$E$77="",'У10 Ввод'!$D$77&gt;$B17),0,MAX(0,MIN(1,'У10 Ввод'!$E$77-NETWORKDAYS('У10 Ввод'!$D$77,$B17)+1))/Настройки!$E$16*100)</f>
        <v>0</v>
      </c>
      <c r="BU17" s="67" t="n">
        <f aca="false">IF(OR($D17=1,MONTH($B17)&lt;&gt;MONTH(StartDate),'У10 Ввод'!$D$78="",'У10 Ввод'!$E$78="",'У10 Ввод'!$D$78&gt;$B17),0,MAX(0,MIN(1,'У10 Ввод'!$E$78-NETWORKDAYS('У10 Ввод'!$D$78,$B17)+1))/Настройки!$E$16*100)</f>
        <v>0</v>
      </c>
      <c r="BV17" s="67" t="n">
        <f aca="false">IF(OR($D17=1,MONTH($B17)&lt;&gt;MONTH(StartDate),'У10 Ввод'!$D$79="",'У10 Ввод'!$E$79="",'У10 Ввод'!$D$79&gt;$B17),0,MAX(0,MIN(1,'У10 Ввод'!$E$79-NETWORKDAYS('У10 Ввод'!$D$79,$B17)+1))/Настройки!$E$16*100)</f>
        <v>0</v>
      </c>
      <c r="BW17" s="67" t="n">
        <f aca="false">IF(OR($D17=1,MONTH($B17)&lt;&gt;MONTH(StartDate),'У10 Ввод'!$D$80="",'У10 Ввод'!$E$80="",'У10 Ввод'!$D$80&gt;$B17),0,MAX(0,MIN(1,'У10 Ввод'!$E$80-NETWORKDAYS('У10 Ввод'!$D$80,$B17)+1))/Настройки!$E$16*100)</f>
        <v>0</v>
      </c>
      <c r="BX17" s="67" t="n">
        <f aca="false">IF(OR($D17=1,MONTH($B17)&lt;&gt;MONTH(StartDate),'У10 Ввод'!$D$81="",'У10 Ввод'!$E$81="",'У10 Ввод'!$D$81&gt;$B17),0,MAX(0,MIN(1,'У10 Ввод'!$E$81-NETWORKDAYS('У10 Ввод'!$D$81,$B17)+1))/Настройки!$E$16*100)</f>
        <v>0</v>
      </c>
      <c r="BY17" s="67" t="n">
        <f aca="false">IF(OR($D17=1,MONTH($B17)&lt;&gt;MONTH(StartDate),'У10 Ввод'!$D$82="",'У10 Ввод'!$E$82="",'У10 Ввод'!$D$82&gt;$B17),0,MAX(0,MIN(1,'У10 Ввод'!$E$82-NETWORKDAYS('У10 Ввод'!$D$82,$B17)+1))/Настройки!$E$16*100)</f>
        <v>0</v>
      </c>
      <c r="BZ17" s="67" t="n">
        <f aca="false">IF(OR($D17=1,MONTH($B17)&lt;&gt;MONTH(StartDate),'У10 Ввод'!$D$83="",'У10 Ввод'!$E$83="",'У10 Ввод'!$D$83&gt;$B17),0,MAX(0,MIN(1,'У10 Ввод'!$E$83-NETWORKDAYS('У10 Ввод'!$D$83,$B17)+1))/Настройки!$E$16*100)</f>
        <v>0</v>
      </c>
      <c r="CA17" s="67" t="n">
        <f aca="false">IF(OR($D17=1,MONTH($B17)&lt;&gt;MONTH(StartDate),'У10 Ввод'!$D$84="",'У10 Ввод'!$E$84="",'У10 Ввод'!$D$84&gt;$B17),0,MAX(0,MIN(1,'У10 Ввод'!$E$84-NETWORKDAYS('У10 Ввод'!$D$84,$B17)+1))/Настройки!$E$16*100)</f>
        <v>0</v>
      </c>
      <c r="CB17" s="67" t="n">
        <f aca="false">IF(OR($D17=1,MONTH($B17)&lt;&gt;MONTH(StartDate),'У10 Ввод'!$D$85="",'У10 Ввод'!$E$85="",'У10 Ввод'!$D$85&gt;$B17),0,MAX(0,MIN(1,'У10 Ввод'!$E$85-NETWORKDAYS('У10 Ввод'!$D$85,$B17)+1))/Настройки!$E$16*100)</f>
        <v>0</v>
      </c>
      <c r="CC17" s="67" t="n">
        <f aca="false">IF(OR($D17=1,MONTH($B17)&lt;&gt;MONTH(StartDate),'У10 Ввод'!$D$86="",'У10 Ввод'!$E$86="",'У10 Ввод'!$D$86&gt;$B17),0,MAX(0,MIN(1,'У10 Ввод'!$E$86-NETWORKDAYS('У10 Ввод'!$D$86,$B17)+1))/Настройки!$E$16*100)</f>
        <v>0</v>
      </c>
      <c r="CD17" s="67" t="n">
        <f aca="false">IF(OR($D17=1,MONTH($B17)&lt;&gt;MONTH(StartDate),'У10 Ввод'!$D$87="",'У10 Ввод'!$E$87="",'У10 Ввод'!$D$87&gt;$B17),0,MAX(0,MIN(1,'У10 Ввод'!$E$87-NETWORKDAYS('У10 Ввод'!$D$87,$B17)+1))/Настройки!$E$16*100)</f>
        <v>0</v>
      </c>
      <c r="CE17" s="67" t="n">
        <f aca="false">IF(OR($D17=1,MONTH($B17)&lt;&gt;MONTH(StartDate),'У10 Ввод'!$D$88="",'У10 Ввод'!$E$88="",'У10 Ввод'!$D$88&gt;$B17),0,MAX(0,MIN(1,'У10 Ввод'!$E$88-NETWORKDAYS('У10 Ввод'!$D$88,$B17)+1))/Настройки!$E$16*100)</f>
        <v>0</v>
      </c>
      <c r="CF17" s="67" t="n">
        <f aca="false">IF(OR($D17=1,MONTH($B17)&lt;&gt;MONTH(StartDate),'У10 Ввод'!$D$89="",'У10 Ввод'!$E$89="",'У10 Ввод'!$D$89&gt;$B17),0,MAX(0,MIN(1,'У10 Ввод'!$E$89-NETWORKDAYS('У10 Ввод'!$D$89,$B17)+1))/Настройки!$E$16*100)</f>
        <v>0</v>
      </c>
      <c r="CG17" s="67" t="n">
        <f aca="false">IF(OR($D17=1,MONTH($B17)&lt;&gt;MONTH(StartDate),'У10 Ввод'!$D$90="",'У10 Ввод'!$E$90="",'У10 Ввод'!$D$90&gt;$B17),0,MAX(0,MIN(1,'У10 Ввод'!$E$90-NETWORKDAYS('У10 Ввод'!$D$90,$B17)+1))/Настройки!$E$16*100)</f>
        <v>0</v>
      </c>
      <c r="CH17" s="67" t="n">
        <f aca="false">IF(OR($D17=1,MONTH($B17)&lt;&gt;MONTH(StartDate),'У10 Ввод'!$D$91="",'У10 Ввод'!$E$91="",'У10 Ввод'!$D$91&gt;$B17),0,MAX(0,MIN(1,'У10 Ввод'!$E$91-NETWORKDAYS('У10 Ввод'!$D$91,$B17)+1))/Настройки!$E$16*100)</f>
        <v>0</v>
      </c>
      <c r="CI17" s="67" t="n">
        <f aca="false">IF(OR($D17=1,MONTH($B17)&lt;&gt;MONTH(StartDate),'У10 Ввод'!$D$92="",'У10 Ввод'!$E$92="",'У10 Ввод'!$D$92&gt;$B17),0,MAX(0,MIN(1,'У10 Ввод'!$E$92-NETWORKDAYS('У10 Ввод'!$D$92,$B17)+1))/Настройки!$E$16*100)</f>
        <v>0</v>
      </c>
      <c r="CJ17" s="67" t="n">
        <f aca="false">IF(OR($D17=1,MONTH($B17)&lt;&gt;MONTH(StartDate),'У10 Ввод'!$D$93="",'У10 Ввод'!$E$93="",'У10 Ввод'!$D$93&gt;$B17),0,MAX(0,MIN(1,'У10 Ввод'!$E$93-NETWORKDAYS('У10 Ввод'!$D$93,$B17)+1))/Настройки!$E$16*100)</f>
        <v>0</v>
      </c>
      <c r="CK17" s="67" t="n">
        <f aca="false">IF(OR($D17=1,MONTH($B17)&lt;&gt;MONTH(StartDate),'У10 Ввод'!$D$94="",'У10 Ввод'!$E$94="",'У10 Ввод'!$D$94&gt;$B17),0,MAX(0,MIN(1,'У10 Ввод'!$E$94-NETWORKDAYS('У10 Ввод'!$D$94,$B17)+1))/Настройки!$E$16*100)</f>
        <v>0</v>
      </c>
      <c r="CL17" s="67" t="n">
        <f aca="false">IF(OR($D17=1,MONTH($B17)&lt;&gt;MONTH(StartDate),'У10 Ввод'!$D$95="",'У10 Ввод'!$E$95="",'У10 Ввод'!$D$95&gt;$B17),0,MAX(0,MIN(1,'У10 Ввод'!$E$95-NETWORKDAYS('У10 Ввод'!$D$95,$B17)+1))/Настройки!$E$16*100)</f>
        <v>0</v>
      </c>
      <c r="CM17" s="67" t="n">
        <f aca="false">IF(OR($D17=1,MONTH($B17)&lt;&gt;MONTH(StartDate),'У10 Ввод'!$D$96="",'У10 Ввод'!$E$96="",'У10 Ввод'!$D$96&gt;$B17),0,MAX(0,MIN(1,'У10 Ввод'!$E$96-NETWORKDAYS('У10 Ввод'!$D$96,$B17)+1))/Настройки!$E$16*100)</f>
        <v>0</v>
      </c>
      <c r="CN17" s="67" t="n">
        <f aca="false">IF(OR($D17=1,MONTH($B17)&lt;&gt;MONTH(StartDate),'У10 Ввод'!$D$97="",'У10 Ввод'!$E$97="",'У10 Ввод'!$D$97&gt;$B17),0,MAX(0,MIN(1,'У10 Ввод'!$E$97-NETWORKDAYS('У10 Ввод'!$D$97,$B17)+1))/Настройки!$E$16*100)</f>
        <v>0</v>
      </c>
      <c r="CO17" s="67" t="n">
        <f aca="false">IF(OR($D17=1,MONTH($B17)&lt;&gt;MONTH(StartDate),'У10 Ввод'!$D$98="",'У10 Ввод'!$E$98="",'У10 Ввод'!$D$98&gt;$B17),0,MAX(0,MIN(1,'У10 Ввод'!$E$98-NETWORKDAYS('У10 Ввод'!$D$98,$B17)+1))/Настройки!$E$16*100)</f>
        <v>0</v>
      </c>
      <c r="CP17" s="67" t="n">
        <f aca="false">IF(OR($D17=1,MONTH($B17)&lt;&gt;MONTH(StartDate),'У10 Ввод'!$D$99="",'У10 Ввод'!$E$99="",'У10 Ввод'!$D$99&gt;$B17),0,MAX(0,MIN(1,'У10 Ввод'!$E$99-NETWORKDAYS('У10 Ввод'!$D$99,$B17)+1))/Настройки!$E$16*100)</f>
        <v>0</v>
      </c>
      <c r="CQ17" s="67" t="n">
        <f aca="false">IF(OR($D17=1,MONTH($B17)&lt;&gt;MONTH(StartDate),'У10 Ввод'!$D$100="",'У10 Ввод'!$E$100="",'У10 Ввод'!$D$100&gt;$B17),0,MAX(0,MIN(1,'У10 Ввод'!$E$100-NETWORKDAYS('У10 Ввод'!$D$100,$B17)+1))/Настройки!$E$16*100)</f>
        <v>0</v>
      </c>
      <c r="CR17" s="67" t="n">
        <f aca="false">IF(OR($D17=1,MONTH($B17)&lt;&gt;MONTH(StartDate),'У10 Ввод'!$D$101="",'У10 Ввод'!$E$101="",'У10 Ввод'!$D$101&gt;$B17),0,MAX(0,MIN(1,'У10 Ввод'!$E$101-NETWORKDAYS('У10 Ввод'!$D$101,$B17)+1))/Настройки!$E$16*100)</f>
        <v>0</v>
      </c>
      <c r="CS17" s="67" t="n">
        <f aca="false">IF(OR($D17=1,MONTH($B17)&lt;&gt;MONTH(StartDate),'У10 Ввод'!$D$102="",'У10 Ввод'!$E$102="",'У10 Ввод'!$D$102&gt;$B17),0,MAX(0,MIN(1,'У10 Ввод'!$E$102-NETWORKDAYS('У10 Ввод'!$D$102,$B17)+1))/Настройки!$E$16*100)</f>
        <v>0</v>
      </c>
      <c r="CT17" s="67" t="n">
        <f aca="false">IF(OR($D17=1,MONTH($B17)&lt;&gt;MONTH(StartDate),'У10 Ввод'!$D$103="",'У10 Ввод'!$E$103="",'У10 Ввод'!$D$103&gt;$B17),0,MAX(0,MIN(1,'У10 Ввод'!$E$103-NETWORKDAYS('У10 Ввод'!$D$103,$B17)+1))/Настройки!$E$16*100)</f>
        <v>0</v>
      </c>
      <c r="CU17" s="67" t="n">
        <f aca="false">IF(OR($D17=1,MONTH($B17)&lt;&gt;MONTH(StartDate),'У10 Ввод'!$D$104="",'У10 Ввод'!$E$104="",'У10 Ввод'!$D$104&gt;$B17),0,MAX(0,MIN(1,'У10 Ввод'!$E$104-NETWORKDAYS('У10 Ввод'!$D$104,$B17)+1))/Настройки!$E$16*100)</f>
        <v>0</v>
      </c>
      <c r="CV17" s="67" t="n">
        <f aca="false">IF(OR($D17=1,MONTH($B17)&lt;&gt;MONTH(StartDate),'У10 Ввод'!$D$105="",'У10 Ввод'!$E$105="",'У10 Ввод'!$D$105&gt;$B17),0,MAX(0,MIN(1,'У10 Ввод'!$E$105-NETWORKDAYS('У10 Ввод'!$D$105,$B17)+1))/Настройки!$E$16*100)</f>
        <v>0</v>
      </c>
      <c r="CW17" s="67" t="n">
        <f aca="false">IF(OR($D17=1,MONTH($B17)&lt;&gt;MONTH(StartDate),'У10 Ввод'!$D$106="",'У10 Ввод'!$E$106="",'У10 Ввод'!$D$106&gt;$B17),0,MAX(0,MIN(1,'У10 Ввод'!$E$106-NETWORKDAYS('У10 Ввод'!$D$106,$B17)+1))/Настройки!$E$16*100)</f>
        <v>0</v>
      </c>
      <c r="CX17" s="67" t="n">
        <f aca="false">IF(OR($D17=1,MONTH($B17)&lt;&gt;MONTH(StartDate),'У10 Ввод'!$D$107="",'У10 Ввод'!$E$107="",'У10 Ввод'!$D$107&gt;$B17),0,MAX(0,MIN(1,'У10 Ввод'!$E$107-NETWORKDAYS('У10 Ввод'!$D$107,$B17)+1))/Настройки!$E$16*100)</f>
        <v>0</v>
      </c>
      <c r="CY17" s="67" t="n">
        <f aca="false">IF(OR($D17=1,MONTH($B17)&lt;&gt;MONTH(StartDate),'У10 Ввод'!$D$108="",'У10 Ввод'!$E$108="",'У10 Ввод'!$D$108&gt;$B17),0,MAX(0,MIN(1,'У10 Ввод'!$E$108-NETWORKDAYS('У10 Ввод'!$D$108,$B17)+1))/Настройки!$E$16*100)</f>
        <v>0</v>
      </c>
      <c r="CZ17" s="67" t="n">
        <f aca="false">IF(OR($D17=1,MONTH($B17)&lt;&gt;MONTH(StartDate),'У10 Ввод'!$D$109="",'У10 Ввод'!$E$109="",'У10 Ввод'!$D$109&gt;$B17),0,MAX(0,MIN(1,'У10 Ввод'!$E$109-NETWORKDAYS('У10 Ввод'!$D$109,$B17)+1))/Настройки!$E$16*100)</f>
        <v>0</v>
      </c>
      <c r="DA17" s="67" t="n">
        <f aca="false">IF(OR($D17=1,MONTH($B17)&lt;&gt;MONTH(StartDate),'У10 Ввод'!$D$110="",'У10 Ввод'!$E$110="",'У10 Ввод'!$D$110&gt;$B17),0,MAX(0,MIN(1,'У10 Ввод'!$E$110-NETWORKDAYS('У10 Ввод'!$D$110,$B17)+1))/Настройки!$E$16*100)</f>
        <v>0</v>
      </c>
      <c r="DB17" s="67" t="n">
        <f aca="false">IF(OR($D17=1,MONTH($B17)&lt;&gt;MONTH(StartDate),'У10 Ввод'!$D$111="",'У10 Ввод'!$E$111="",'У10 Ввод'!$D$111&gt;$B17),0,MAX(0,MIN(1,'У10 Ввод'!$E$111-NETWORKDAYS('У10 Ввод'!$D$111,$B17)+1))/Настройки!$E$16*100)</f>
        <v>0</v>
      </c>
      <c r="DC17" s="67" t="n">
        <f aca="false">IF(OR($D17=1,MONTH($B17)&lt;&gt;MONTH(StartDate),'У10 Ввод'!$D$112="",'У10 Ввод'!$E$112="",'У10 Ввод'!$D$112&gt;$B17),0,MAX(0,MIN(1,'У10 Ввод'!$E$112-NETWORKDAYS('У10 Ввод'!$D$112,$B17)+1))/Настройки!$E$16*100)</f>
        <v>0</v>
      </c>
      <c r="DD17" s="67" t="n">
        <f aca="false">IF(OR($D17=1,MONTH($B17)&lt;&gt;MONTH(StartDate),'У10 Ввод'!$D$113="",'У10 Ввод'!$E$113="",'У10 Ввод'!$D$113&gt;$B17),0,MAX(0,MIN(1,'У10 Ввод'!$E$113-NETWORKDAYS('У10 Ввод'!$D$113,$B17)+1))/Настройки!$E$16*100)</f>
        <v>0</v>
      </c>
      <c r="DE17" s="67" t="n">
        <f aca="false">IF(OR($D17=1,MONTH($B17)&lt;&gt;MONTH(StartDate),'У10 Ввод'!$D$114="",'У10 Ввод'!$E$114="",'У10 Ввод'!$D$114&gt;$B17),0,MAX(0,MIN(1,'У10 Ввод'!$E$114-NETWORKDAYS('У10 Ввод'!$D$114,$B17)+1))/Настройки!$E$16*100)</f>
        <v>0</v>
      </c>
      <c r="DF17" s="67" t="n">
        <f aca="false">IF(OR($D17=1,MONTH($B17)&lt;&gt;MONTH(StartDate),'У10 Ввод'!$D$115="",'У10 Ввод'!$E$115="",'У10 Ввод'!$D$115&gt;$B17),0,MAX(0,MIN(1,'У10 Ввод'!$E$115-NETWORKDAYS('У10 Ввод'!$D$115,$B17)+1))/Настройки!$E$16*100)</f>
        <v>0</v>
      </c>
      <c r="DG17" s="67" t="n">
        <f aca="false">IF(OR($D17=1,MONTH($B17)&lt;&gt;MONTH(StartDate),'У10 Ввод'!$D$116="",'У10 Ввод'!$E$116="",'У10 Ввод'!$D$116&gt;$B17),0,MAX(0,MIN(1,'У10 Ввод'!$E$116-NETWORKDAYS('У10 Ввод'!$D$116,$B17)+1))/Настройки!$E$16*100)</f>
        <v>0</v>
      </c>
      <c r="DH17" s="67" t="n">
        <f aca="false">IF(OR($D17=1,MONTH($B17)&lt;&gt;MONTH(StartDate),'У10 Ввод'!$D$117="",'У10 Ввод'!$E$117="",'У10 Ввод'!$D$117&gt;$B17),0,MAX(0,MIN(1,'У10 Ввод'!$E$117-NETWORKDAYS('У10 Ввод'!$D$117,$B17)+1))/Настройки!$E$16*100)</f>
        <v>0</v>
      </c>
      <c r="DI17" s="67" t="n">
        <f aca="false">IF(OR($D17=1,MONTH($B17)&lt;&gt;MONTH(StartDate),'У10 Ввод'!$D$118="",'У10 Ввод'!$E$118="",'У10 Ввод'!$D$118&gt;$B17),0,MAX(0,MIN(1,'У10 Ввод'!$E$118-NETWORKDAYS('У10 Ввод'!$D$118,$B17)+1))/Настройки!$E$16*100)</f>
        <v>0</v>
      </c>
      <c r="DJ17" s="67" t="n">
        <f aca="false">IF(OR($D17=1,MONTH($B17)&lt;&gt;MONTH(StartDate),'У10 Ввод'!$D$119="",'У10 Ввод'!$E$119="",'У10 Ввод'!$D$119&gt;$B17),0,MAX(0,MIN(1,'У10 Ввод'!$E$119-NETWORKDAYS('У10 Ввод'!$D$119,$B17)+1))/Настройки!$E$16*100)</f>
        <v>0</v>
      </c>
      <c r="DK17" s="67" t="n">
        <f aca="false">IF(OR($D17=1,MONTH($B17)&lt;&gt;MONTH(StartDate),'У10 Ввод'!$D$120="",'У10 Ввод'!$E$120="",'У10 Ввод'!$D$120&gt;$B17),0,MAX(0,MIN(1,'У10 Ввод'!$E$120-NETWORKDAYS('У10 Ввод'!$D$120,$B17)+1))/Настройки!$E$16*100)</f>
        <v>0</v>
      </c>
      <c r="DL17" s="67" t="n">
        <f aca="false">IF(OR($D17=1,MONTH($B17)&lt;&gt;MONTH(StartDate),'У10 Ввод'!$D$121="",'У10 Ввод'!$E$121="",'У10 Ввод'!$D$121&gt;$B17),0,MAX(0,MIN(1,'У10 Ввод'!$E$121-NETWORKDAYS('У10 Ввод'!$D$121,$B17)+1))/Настройки!$E$16*100)</f>
        <v>0</v>
      </c>
      <c r="DM17" s="67" t="n">
        <f aca="false">IF(OR($D17=1,MONTH($B17)&lt;&gt;MONTH(StartDate),'У10 Ввод'!$D$122="",'У10 Ввод'!$E$122="",'У10 Ввод'!$D$122&gt;$B17),0,MAX(0,MIN(1,'У10 Ввод'!$E$122-NETWORKDAYS('У10 Ввод'!$D$122,$B17)+1))/Настройки!$E$16*100)</f>
        <v>0</v>
      </c>
      <c r="DN17" s="67" t="n">
        <f aca="false">IF(OR($D17=1,MONTH($B17)&lt;&gt;MONTH(StartDate),'У10 Ввод'!$D$123="",'У10 Ввод'!$E$123="",'У10 Ввод'!$D$123&gt;$B17),0,MAX(0,MIN(1,'У10 Ввод'!$E$123-NETWORKDAYS('У10 Ввод'!$D$123,$B17)+1))/Настройки!$E$16*100)</f>
        <v>0</v>
      </c>
      <c r="DO17" s="67" t="n">
        <f aca="false">IF(OR($D17=1,MONTH($B17)&lt;&gt;MONTH(StartDate),'У10 Ввод'!$D$124="",'У10 Ввод'!$E$124="",'У10 Ввод'!$D$124&gt;$B17),0,MAX(0,MIN(1,'У10 Ввод'!$E$124-NETWORKDAYS('У10 Ввод'!$D$124,$B17)+1))/Настройки!$E$16*100)</f>
        <v>0</v>
      </c>
      <c r="DP17" s="67" t="n">
        <f aca="false">IF(OR($D17=1,MONTH($B17)&lt;&gt;MONTH(StartDate),'У10 Ввод'!$D$125="",'У10 Ввод'!$E$125="",'У10 Ввод'!$D$125&gt;$B17),0,MAX(0,MIN(1,'У10 Ввод'!$E$125-NETWORKDAYS('У10 Ввод'!$D$125,$B17)+1))/Настройки!$E$16*100)</f>
        <v>0</v>
      </c>
      <c r="DQ17" s="67" t="n">
        <f aca="false">IF(OR($D17=1,MONTH($B17)&lt;&gt;MONTH(StartDate),'У10 Ввод'!$D$126="",'У10 Ввод'!$E$126="",'У10 Ввод'!$D$126&gt;$B17),0,MAX(0,MIN(1,'У10 Ввод'!$E$126-NETWORKDAYS('У10 Ввод'!$D$126,$B17)+1))/Настройки!$E$16*100)</f>
        <v>0</v>
      </c>
      <c r="DR17" s="67" t="n">
        <f aca="false">IF(OR($D17=1,MONTH($B17)&lt;&gt;MONTH(StartDate),'У10 Ввод'!$D$127="",'У10 Ввод'!$E$127="",'У10 Ввод'!$D$127&gt;$B17),0,MAX(0,MIN(1,'У10 Ввод'!$E$127-NETWORKDAYS('У10 Ввод'!$D$127,$B17)+1))/Настройки!$E$16*100)</f>
        <v>0</v>
      </c>
      <c r="DS17" s="67" t="n">
        <f aca="false">IF(OR($D17=1,MONTH($B17)&lt;&gt;MONTH(StartDate),'У10 Ввод'!$D$128="",'У10 Ввод'!$E$128="",'У10 Ввод'!$D$128&gt;$B17),0,MAX(0,MIN(1,'У10 Ввод'!$E$128-NETWORKDAYS('У10 Ввод'!$D$128,$B17)+1))/Настройки!$E$16*100)</f>
        <v>0</v>
      </c>
      <c r="DT17" s="67" t="n">
        <f aca="false">IF(OR($D17=1,MONTH($B17)&lt;&gt;MONTH(StartDate),'У10 Ввод'!$D$129="",'У10 Ввод'!$E$129="",'У10 Ввод'!$D$129&gt;$B17),0,MAX(0,MIN(1,'У10 Ввод'!$E$129-NETWORKDAYS('У10 Ввод'!$D$129,$B17)+1))/Настройки!$E$16*100)</f>
        <v>0</v>
      </c>
      <c r="DU17" s="67" t="n">
        <f aca="false">IF(OR($D17=1,MONTH($B17)&lt;&gt;MONTH(StartDate),'У10 Ввод'!$D$130="",'У10 Ввод'!$E$130="",'У10 Ввод'!$D$130&gt;$B17),0,MAX(0,MIN(1,'У10 Ввод'!$E$130-NETWORKDAYS('У10 Ввод'!$D$130,$B17)+1))/Настройки!$E$16*100)</f>
        <v>0</v>
      </c>
      <c r="DV17" s="67" t="n">
        <f aca="false">IF(OR($D17=1,MONTH($B17)&lt;&gt;MONTH(StartDate),'У10 Ввод'!$D$131="",'У10 Ввод'!$E$131="",'У10 Ввод'!$D$131&gt;$B17),0,MAX(0,MIN(1,'У10 Ввод'!$E$131-NETWORKDAYS('У10 Ввод'!$D$131,$B17)+1))/Настройки!$E$16*100)</f>
        <v>0</v>
      </c>
      <c r="DW17" s="67" t="n">
        <f aca="false">IF(OR($D17=1,MONTH($B17)&lt;&gt;MONTH(StartDate),'У10 Ввод'!$D$132="",'У10 Ввод'!$E$132="",'У10 Ввод'!$D$132&gt;$B17),0,MAX(0,MIN(1,'У10 Ввод'!$E$132-NETWORKDAYS('У10 Ввод'!$D$132,$B17)+1))/Настройки!$E$16*100)</f>
        <v>0</v>
      </c>
      <c r="DX17" s="67" t="n">
        <f aca="false">IF(OR($D17=1,MONTH($B17)&lt;&gt;MONTH(StartDate),'У10 Ввод'!$D$133="",'У10 Ввод'!$E$133="",'У10 Ввод'!$D$133&gt;$B17),0,MAX(0,MIN(1,'У10 Ввод'!$E$133-NETWORKDAYS('У10 Ввод'!$D$133,$B17)+1))/Настройки!$E$16*100)</f>
        <v>0</v>
      </c>
      <c r="DY17" s="67" t="n">
        <f aca="false">IF(OR($D17=1,MONTH($B17)&lt;&gt;MONTH(StartDate),'У10 Ввод'!$D$134="",'У10 Ввод'!$E$134="",'У10 Ввод'!$D$134&gt;$B17),0,MAX(0,MIN(1,'У10 Ввод'!$E$134-NETWORKDAYS('У10 Ввод'!$D$134,$B17)+1))/Настройки!$E$16*100)</f>
        <v>0</v>
      </c>
      <c r="DZ17" s="67" t="n">
        <f aca="false">IF(OR($D17=1,MONTH($B17)&lt;&gt;MONTH(StartDate),'У10 Ввод'!$D$135="",'У10 Ввод'!$E$135="",'У10 Ввод'!$D$135&gt;$B17),0,MAX(0,MIN(1,'У10 Ввод'!$E$135-NETWORKDAYS('У10 Ввод'!$D$135,$B17)+1))/Настройки!$E$16*100)</f>
        <v>0</v>
      </c>
      <c r="EA17" s="67" t="n">
        <f aca="false">IF(OR($D17=1,MONTH($B17)&lt;&gt;MONTH(StartDate),'У10 Ввод'!$D$136="",'У10 Ввод'!$E$136="",'У10 Ввод'!$D$136&gt;$B17),0,MAX(0,MIN(1,'У10 Ввод'!$E$136-NETWORKDAYS('У10 Ввод'!$D$136,$B17)+1))/Настройки!$E$16*100)</f>
        <v>0</v>
      </c>
      <c r="EB17" s="67" t="n">
        <f aca="false">IF(OR($D17=1,MONTH($B17)&lt;&gt;MONTH(StartDate),'У10 Ввод'!$D$137="",'У10 Ввод'!$E$137="",'У10 Ввод'!$D$137&gt;$B17),0,MAX(0,MIN(1,'У10 Ввод'!$E$137-NETWORKDAYS('У10 Ввод'!$D$137,$B17)+1))/Настройки!$E$16*100)</f>
        <v>0</v>
      </c>
      <c r="EC17" s="67" t="n">
        <f aca="false">IF(OR($D17=1,MONTH($B17)&lt;&gt;MONTH(StartDate),'У10 Ввод'!$D$138="",'У10 Ввод'!$E$138="",'У10 Ввод'!$D$138&gt;$B17),0,MAX(0,MIN(1,'У10 Ввод'!$E$138-NETWORKDAYS('У10 Ввод'!$D$138,$B17)+1))/Настройки!$E$16*100)</f>
        <v>0</v>
      </c>
      <c r="ED17" s="67" t="n">
        <f aca="false">IF(OR($D17=1,MONTH($B17)&lt;&gt;MONTH(StartDate),'У10 Ввод'!$D$139="",'У10 Ввод'!$E$139="",'У10 Ввод'!$D$139&gt;$B17),0,MAX(0,MIN(1,'У10 Ввод'!$E$139-NETWORKDAYS('У10 Ввод'!$D$139,$B17)+1))/Настройки!$E$16*100)</f>
        <v>0</v>
      </c>
      <c r="EE17" s="67" t="n">
        <f aca="false">IF(OR($D17=1,MONTH($B17)&lt;&gt;MONTH(StartDate),'У10 Ввод'!$D$140="",'У10 Ввод'!$E$140="",'У10 Ввод'!$D$140&gt;$B17),0,MAX(0,MIN(1,'У10 Ввод'!$E$140-NETWORKDAYS('У10 Ввод'!$D$140,$B17)+1))/Настройки!$E$16*100)</f>
        <v>0</v>
      </c>
      <c r="EF17" s="67" t="n">
        <f aca="false">IF(OR($D17=1,MONTH($B17)&lt;&gt;MONTH(StartDate),'У10 Ввод'!$D$141="",'У10 Ввод'!$E$141="",'У10 Ввод'!$D$141&gt;$B17),0,MAX(0,MIN(1,'У10 Ввод'!$E$141-NETWORKDAYS('У10 Ввод'!$D$141,$B17)+1))/Настройки!$E$16*100)</f>
        <v>0</v>
      </c>
      <c r="EG17" s="67" t="n">
        <f aca="false">IF(OR($D17=1,MONTH($B17)&lt;&gt;MONTH(StartDate),'У10 Ввод'!$D$142="",'У10 Ввод'!$E$142="",'У10 Ввод'!$D$142&gt;$B17),0,MAX(0,MIN(1,'У10 Ввод'!$E$142-NETWORKDAYS('У10 Ввод'!$D$142,$B17)+1))/Настройки!$E$16*100)</f>
        <v>0</v>
      </c>
      <c r="EH17" s="67" t="n">
        <f aca="false">IF(OR($D17=1,MONTH($B17)&lt;&gt;MONTH(StartDate),'У10 Ввод'!$D$143="",'У10 Ввод'!$E$143="",'У10 Ввод'!$D$143&gt;$B17),0,MAX(0,MIN(1,'У10 Ввод'!$E$143-NETWORKDAYS('У10 Ввод'!$D$143,$B17)+1))/Настройки!$E$16*100)</f>
        <v>0</v>
      </c>
      <c r="EI17" s="67" t="n">
        <f aca="false">IF(OR($D17=1,MONTH($B17)&lt;&gt;MONTH(StartDate),'У10 Ввод'!$D$144="",'У10 Ввод'!$E$144="",'У10 Ввод'!$D$144&gt;$B17),0,MAX(0,MIN(1,'У10 Ввод'!$E$144-NETWORKDAYS('У10 Ввод'!$D$144,$B17)+1))/Настройки!$E$16*100)</f>
        <v>0</v>
      </c>
      <c r="EJ17" s="67" t="n">
        <f aca="false">IF(OR($D17=1,MONTH($B17)&lt;&gt;MONTH(StartDate),'У10 Ввод'!$D$145="",'У10 Ввод'!$E$145="",'У10 Ввод'!$D$145&gt;$B17),0,MAX(0,MIN(1,'У10 Ввод'!$E$145-NETWORKDAYS('У10 Ввод'!$D$145,$B17)+1))/Настройки!$E$16*100)</f>
        <v>0</v>
      </c>
      <c r="EK17" s="67" t="n">
        <f aca="false">IF(OR($D17=1,MONTH($B17)&lt;&gt;MONTH(StartDate),'У10 Ввод'!$D$146="",'У10 Ввод'!$E$146="",'У10 Ввод'!$D$146&gt;$B17),0,MAX(0,MIN(1,'У10 Ввод'!$E$146-NETWORKDAYS('У10 Ввод'!$D$146,$B17)+1))/Настройки!$E$16*100)</f>
        <v>0</v>
      </c>
      <c r="EL17" s="67" t="n">
        <f aca="false">IF(OR($D17=1,MONTH($B17)&lt;&gt;MONTH(StartDate),'У10 Ввод'!$D$147="",'У10 Ввод'!$E$147="",'У10 Ввод'!$D$147&gt;$B17),0,MAX(0,MIN(1,'У10 Ввод'!$E$147-NETWORKDAYS('У10 Ввод'!$D$147,$B17)+1))/Настройки!$E$16*100)</f>
        <v>0</v>
      </c>
      <c r="EM17" s="67" t="n">
        <f aca="false">IF(OR($D17=1,MONTH($B17)&lt;&gt;MONTH(StartDate),'У10 Ввод'!$D$148="",'У10 Ввод'!$E$148="",'У10 Ввод'!$D$148&gt;$B17),0,MAX(0,MIN(1,'У10 Ввод'!$E$148-NETWORKDAYS('У10 Ввод'!$D$148,$B17)+1))/Настройки!$E$16*100)</f>
        <v>0</v>
      </c>
      <c r="EN17" s="67" t="n">
        <f aca="false">IF(OR($D17=1,MONTH($B17)&lt;&gt;MONTH(StartDate),'У10 Ввод'!$D$149="",'У10 Ввод'!$E$149="",'У10 Ввод'!$D$149&gt;$B17),0,MAX(0,MIN(1,'У10 Ввод'!$E$149-NETWORKDAYS('У10 Ввод'!$D$149,$B17)+1))/Настройки!$E$16*100)</f>
        <v>0</v>
      </c>
      <c r="EO17" s="67" t="n">
        <f aca="false">IF(OR($D17=1,MONTH($B17)&lt;&gt;MONTH(StartDate),'У10 Ввод'!$D$150="",'У10 Ввод'!$E$150="",'У10 Ввод'!$D$150&gt;$B17),0,MAX(0,MIN(1,'У10 Ввод'!$E$150-NETWORKDAYS('У10 Ввод'!$D$150,$B17)+1))/Настройки!$E$16*100)</f>
        <v>0</v>
      </c>
      <c r="EP17" s="67" t="n">
        <f aca="false">IF(OR($D17=1,MONTH($B17)&lt;&gt;MONTH(StartDate),'У10 Ввод'!$D$151="",'У10 Ввод'!$E$151="",'У10 Ввод'!$D$151&gt;$B17),0,MAX(0,MIN(1,'У10 Ввод'!$E$151-NETWORKDAYS('У10 Ввод'!$D$151,$B17)+1))/Настройки!$E$16*100)</f>
        <v>0</v>
      </c>
      <c r="EQ17" s="67" t="n">
        <f aca="false">IF(OR($D17=1,MONTH($B17)&lt;&gt;MONTH(StartDate),'У10 Ввод'!$D$152="",'У10 Ввод'!$E$152="",'У10 Ввод'!$D$152&gt;$B17),0,MAX(0,MIN(1,'У10 Ввод'!$E$152-NETWORKDAYS('У10 Ввод'!$D$152,$B17)+1))/Настройки!$E$16*100)</f>
        <v>0</v>
      </c>
      <c r="ER17" s="67" t="n">
        <f aca="false">IF(OR($D17=1,MONTH($B17)&lt;&gt;MONTH(StartDate),'У10 Ввод'!$D$153="",'У10 Ввод'!$E$153="",'У10 Ввод'!$D$153&gt;$B17),0,MAX(0,MIN(1,'У10 Ввод'!$E$153-NETWORKDAYS('У10 Ввод'!$D$153,$B17)+1))/Настройки!$E$16*100)</f>
        <v>0</v>
      </c>
      <c r="ES17" s="67" t="n">
        <f aca="false">IF(OR($D17=1,MONTH($B17)&lt;&gt;MONTH(StartDate),'У10 Ввод'!$D$154="",'У10 Ввод'!$E$154="",'У10 Ввод'!$D$154&gt;$B17),0,MAX(0,MIN(1,'У10 Ввод'!$E$154-NETWORKDAYS('У10 Ввод'!$D$154,$B17)+1))/Настройки!$E$16*100)</f>
        <v>0</v>
      </c>
      <c r="ET17" s="67" t="n">
        <f aca="false">IF(OR($D17=1,MONTH($B17)&lt;&gt;MONTH(StartDate),'У10 Ввод'!$D$155="",'У10 Ввод'!$E$155="",'У10 Ввод'!$D$155&gt;$B17),0,MAX(0,MIN(1,'У10 Ввод'!$E$155-NETWORKDAYS('У10 Ввод'!$D$155,$B17)+1))/Настройки!$E$16*100)</f>
        <v>0</v>
      </c>
      <c r="EU17" s="67" t="n">
        <f aca="false">IF(OR($D17=1,MONTH($B17)&lt;&gt;MONTH(StartDate),'У10 Ввод'!$D$156="",'У10 Ввод'!$E$156="",'У10 Ввод'!$D$156&gt;$B17),0,MAX(0,MIN(1,'У10 Ввод'!$E$156-NETWORKDAYS('У10 Ввод'!$D$156,$B17)+1))/Настройки!$E$16*100)</f>
        <v>0</v>
      </c>
      <c r="EV17" s="67" t="n">
        <f aca="false">IF(OR($D17=1,MONTH($B17)&lt;&gt;MONTH(StartDate),'У10 Ввод'!$D$157="",'У10 Ввод'!$E$157="",'У10 Ввод'!$D$157&gt;$B17),0,MAX(0,MIN(1,'У10 Ввод'!$E$157-NETWORKDAYS('У10 Ввод'!$D$157,$B17)+1))/Настройки!$E$16*100)</f>
        <v>0</v>
      </c>
      <c r="EW17" s="67" t="n">
        <f aca="false">IF(OR($D17=1,MONTH($B17)&lt;&gt;MONTH(StartDate),'У10 Ввод'!$D$158="",'У10 Ввод'!$E$158="",'У10 Ввод'!$D$158&gt;$B17),0,MAX(0,MIN(1,'У10 Ввод'!$E$158-NETWORKDAYS('У10 Ввод'!$D$158,$B17)+1))/Настройки!$E$16*100)</f>
        <v>0</v>
      </c>
      <c r="EX17" s="67" t="n">
        <f aca="false">IF(OR($D17=1,MONTH($B17)&lt;&gt;MONTH(StartDate),'У10 Ввод'!$D$159="",'У10 Ввод'!$E$159="",'У10 Ввод'!$D$159&gt;$B17),0,MAX(0,MIN(1,'У10 Ввод'!$E$159-NETWORKDAYS('У10 Ввод'!$D$159,$B17)+1))/Настройки!$E$16*100)</f>
        <v>0</v>
      </c>
      <c r="EY17" s="67" t="n">
        <f aca="false">IF(OR($D17=1,MONTH($B17)&lt;&gt;MONTH(StartDate),'У10 Ввод'!$D$160="",'У10 Ввод'!$E$160="",'У10 Ввод'!$D$160&gt;$B17),0,MAX(0,MIN(1,'У10 Ввод'!$E$160-NETWORKDAYS('У10 Ввод'!$D$160,$B17)+1))/Настройки!$E$16*100)</f>
        <v>0</v>
      </c>
      <c r="EZ17" s="67" t="n">
        <f aca="false">IF(OR($D17=1,MONTH($B17)&lt;&gt;MONTH(StartDate),'У10 Ввод'!$D$161="",'У10 Ввод'!$E$161="",'У10 Ввод'!$D$161&gt;$B17),0,MAX(0,MIN(1,'У10 Ввод'!$E$161-NETWORKDAYS('У10 Ввод'!$D$161,$B17)+1))/Настройки!$E$16*100)</f>
        <v>0</v>
      </c>
      <c r="FA17" s="67" t="n">
        <f aca="false">IF(OR($D17=1,MONTH($B17)&lt;&gt;MONTH(StartDate),'У10 Ввод'!$D$162="",'У10 Ввод'!$E$162="",'У10 Ввод'!$D$162&gt;$B17),0,MAX(0,MIN(1,'У10 Ввод'!$E$162-NETWORKDAYS('У10 Ввод'!$D$162,$B17)+1))/Настройки!$E$16*100)</f>
        <v>0</v>
      </c>
      <c r="FB17" s="67" t="n">
        <f aca="false">IF(OR($D17=1,MONTH($B17)&lt;&gt;MONTH(StartDate),'У10 Ввод'!$D$163="",'У10 Ввод'!$E$163="",'У10 Ввод'!$D$163&gt;$B17),0,MAX(0,MIN(1,'У10 Ввод'!$E$163-NETWORKDAYS('У10 Ввод'!$D$163,$B17)+1))/Настройки!$E$16*100)</f>
        <v>0</v>
      </c>
      <c r="FC17" s="67" t="n">
        <f aca="false">IF(OR($D17=1,MONTH($B17)&lt;&gt;MONTH(StartDate),'У10 Ввод'!$D$164="",'У10 Ввод'!$E$164="",'У10 Ввод'!$D$164&gt;$B17),0,MAX(0,MIN(1,'У10 Ввод'!$E$164-NETWORKDAYS('У10 Ввод'!$D$164,$B17)+1))/Настройки!$E$16*100)</f>
        <v>0</v>
      </c>
      <c r="FD17" s="67" t="n">
        <f aca="false">IF(OR($D17=1,MONTH($B17)&lt;&gt;MONTH(StartDate),'У10 Ввод'!$D$165="",'У10 Ввод'!$E$165="",'У10 Ввод'!$D$165&gt;$B17),0,MAX(0,MIN(1,'У10 Ввод'!$E$165-NETWORKDAYS('У10 Ввод'!$D$165,$B17)+1))/Настройки!$E$16*100)</f>
        <v>0</v>
      </c>
      <c r="FE17" s="67" t="n">
        <f aca="false">IF(OR($D17=1,MONTH($B17)&lt;&gt;MONTH(StartDate),'У10 Ввод'!$D$166="",'У10 Ввод'!$E$166="",'У10 Ввод'!$D$166&gt;$B17),0,MAX(0,MIN(1,'У10 Ввод'!$E$166-NETWORKDAYS('У10 Ввод'!$D$166,$B17)+1))/Настройки!$E$16*100)</f>
        <v>0</v>
      </c>
      <c r="FF17" s="67" t="n">
        <f aca="false">IF(OR($D17=1,MONTH($B17)&lt;&gt;MONTH(StartDate),'У10 Ввод'!$D$167="",'У10 Ввод'!$E$167="",'У10 Ввод'!$D$167&gt;$B17),0,MAX(0,MIN(1,'У10 Ввод'!$E$167-NETWORKDAYS('У10 Ввод'!$D$167,$B17)+1))/Настройки!$E$16*100)</f>
        <v>0</v>
      </c>
      <c r="FG17" s="67" t="n">
        <f aca="false">IF(OR($D17=1,MONTH($B17)&lt;&gt;MONTH(StartDate),'У10 Ввод'!$D$168="",'У10 Ввод'!$E$168="",'У10 Ввод'!$D$168&gt;$B17),0,MAX(0,MIN(1,'У10 Ввод'!$E$168-NETWORKDAYS('У10 Ввод'!$D$168,$B17)+1))/Настройки!$E$16*100)</f>
        <v>0</v>
      </c>
      <c r="FH17" s="67" t="n">
        <f aca="false">IF(OR($D17=1,MONTH($B17)&lt;&gt;MONTH(StartDate),'У10 Ввод'!$D$169="",'У10 Ввод'!$E$169="",'У10 Ввод'!$D$169&gt;$B17),0,MAX(0,MIN(1,'У10 Ввод'!$E$169-NETWORKDAYS('У10 Ввод'!$D$169,$B17)+1))/Настройки!$E$16*100)</f>
        <v>0</v>
      </c>
      <c r="FI17" s="67" t="n">
        <f aca="false">IF(OR($D17=1,MONTH($B17)&lt;&gt;MONTH(StartDate),'У10 Ввод'!$D$170="",'У10 Ввод'!$E$170="",'У10 Ввод'!$D$170&gt;$B17),0,MAX(0,MIN(1,'У10 Ввод'!$E$170-NETWORKDAYS('У10 Ввод'!$D$170,$B17)+1))/Настройки!$E$16*100)</f>
        <v>0</v>
      </c>
      <c r="FJ17" s="67" t="n">
        <f aca="false">IF(OR($D17=1,MONTH($B17)&lt;&gt;MONTH(StartDate),'У10 Ввод'!$D$171="",'У10 Ввод'!$E$171="",'У10 Ввод'!$D$171&gt;$B17),0,MAX(0,MIN(1,'У10 Ввод'!$E$171-NETWORKDAYS('У10 Ввод'!$D$171,$B17)+1))/Настройки!$E$16*100)</f>
        <v>0</v>
      </c>
      <c r="FK17" s="67" t="n">
        <f aca="false">IF(OR($D17=1,MONTH($B17)&lt;&gt;MONTH(StartDate),'У10 Ввод'!$D$172="",'У10 Ввод'!$E$172="",'У10 Ввод'!$D$172&gt;$B17),0,MAX(0,MIN(1,'У10 Ввод'!$E$172-NETWORKDAYS('У10 Ввод'!$D$172,$B17)+1))/Настройки!$E$16*100)</f>
        <v>0</v>
      </c>
      <c r="FL17" s="67" t="n">
        <f aca="false">IF(OR($D17=1,MONTH($B17)&lt;&gt;MONTH(StartDate),'У10 Ввод'!$D$173="",'У10 Ввод'!$E$173="",'У10 Ввод'!$D$173&gt;$B17),0,MAX(0,MIN(1,'У10 Ввод'!$E$173-NETWORKDAYS('У10 Ввод'!$D$173,$B17)+1))/Настройки!$E$16*100)</f>
        <v>0</v>
      </c>
      <c r="FM17" s="67" t="n">
        <f aca="false">IF(OR($D17=1,MONTH($B17)&lt;&gt;MONTH(StartDate),'У10 Ввод'!$D$174="",'У10 Ввод'!$E$174="",'У10 Ввод'!$D$174&gt;$B17),0,MAX(0,MIN(1,'У10 Ввод'!$E$174-NETWORKDAYS('У10 Ввод'!$D$174,$B17)+1))/Настройки!$E$16*100)</f>
        <v>0</v>
      </c>
      <c r="FN17" s="67" t="n">
        <f aca="false">IF(OR($D17=1,MONTH($B17)&lt;&gt;MONTH(StartDate),'У10 Ввод'!$D$175="",'У10 Ввод'!$E$175="",'У10 Ввод'!$D$175&gt;$B17),0,MAX(0,MIN(1,'У10 Ввод'!$E$175-NETWORKDAYS('У10 Ввод'!$D$175,$B17)+1))/Настройки!$E$16*100)</f>
        <v>0</v>
      </c>
      <c r="FO17" s="67" t="n">
        <f aca="false">IF(OR($D17=1,MONTH($B17)&lt;&gt;MONTH(StartDate),'У10 Ввод'!$D$176="",'У10 Ввод'!$E$176="",'У10 Ввод'!$D$176&gt;$B17),0,MAX(0,MIN(1,'У10 Ввод'!$E$176-NETWORKDAYS('У10 Ввод'!$D$176,$B17)+1))/Настройки!$E$16*100)</f>
        <v>0</v>
      </c>
      <c r="FP17" s="67" t="n">
        <f aca="false">IF(OR($D17=1,MONTH($B17)&lt;&gt;MONTH(StartDate),'У10 Ввод'!$D$177="",'У10 Ввод'!$E$177="",'У10 Ввод'!$D$177&gt;$B17),0,MAX(0,MIN(1,'У10 Ввод'!$E$177-NETWORKDAYS('У10 Ввод'!$D$177,$B17)+1))/Настройки!$E$16*100)</f>
        <v>0</v>
      </c>
      <c r="FQ17" s="67" t="n">
        <f aca="false">IF(OR($D17=1,MONTH($B17)&lt;&gt;MONTH(StartDate),'У10 Ввод'!$D$178="",'У10 Ввод'!$E$178="",'У10 Ввод'!$D$178&gt;$B17),0,MAX(0,MIN(1,'У10 Ввод'!$E$178-NETWORKDAYS('У10 Ввод'!$D$178,$B17)+1))/Настройки!$E$16*100)</f>
        <v>0</v>
      </c>
      <c r="FR17" s="67" t="n">
        <f aca="false">IF(OR($D17=1,MONTH($B17)&lt;&gt;MONTH(StartDate),'У10 Ввод'!$D$179="",'У10 Ввод'!$E$179="",'У10 Ввод'!$D$179&gt;$B17),0,MAX(0,MIN(1,'У10 Ввод'!$E$179-NETWORKDAYS('У10 Ввод'!$D$179,$B17)+1))/Настройки!$E$16*100)</f>
        <v>0</v>
      </c>
      <c r="FS17" s="67" t="n">
        <f aca="false">IF(OR($D17=1,MONTH($B17)&lt;&gt;MONTH(StartDate),'У10 Ввод'!$D$180="",'У10 Ввод'!$E$180="",'У10 Ввод'!$D$180&gt;$B17),0,MAX(0,MIN(1,'У10 Ввод'!$E$180-NETWORKDAYS('У10 Ввод'!$D$180,$B17)+1))/Настройки!$E$16*100)</f>
        <v>0</v>
      </c>
      <c r="FT17" s="67" t="n">
        <f aca="false">IF(OR($D17=1,MONTH($B17)&lt;&gt;MONTH(StartDate),'У10 Ввод'!$D$181="",'У10 Ввод'!$E$181="",'У10 Ввод'!$D$181&gt;$B17),0,MAX(0,MIN(1,'У10 Ввод'!$E$181-NETWORKDAYS('У10 Ввод'!$D$181,$B17)+1))/Настройки!$E$16*100)</f>
        <v>0</v>
      </c>
      <c r="FU17" s="67" t="n">
        <f aca="false">IF(OR($D17=1,MONTH($B17)&lt;&gt;MONTH(StartDate),'У10 Ввод'!$D$182="",'У10 Ввод'!$E$182="",'У10 Ввод'!$D$182&gt;$B17),0,MAX(0,MIN(1,'У10 Ввод'!$E$182-NETWORKDAYS('У10 Ввод'!$D$182,$B17)+1))/Настройки!$E$16*100)</f>
        <v>0</v>
      </c>
      <c r="FV17" s="67" t="n">
        <f aca="false">IF(OR($D17=1,MONTH($B17)&lt;&gt;MONTH(StartDate),'У10 Ввод'!$D$183="",'У10 Ввод'!$E$183="",'У10 Ввод'!$D$183&gt;$B17),0,MAX(0,MIN(1,'У10 Ввод'!$E$183-NETWORKDAYS('У10 Ввод'!$D$183,$B17)+1))/Настройки!$E$16*100)</f>
        <v>0</v>
      </c>
      <c r="FW17" s="67" t="n">
        <f aca="false">IF(OR($D17=1,MONTH($B17)&lt;&gt;MONTH(StartDate),'У10 Ввод'!$D$184="",'У10 Ввод'!$E$184="",'У10 Ввод'!$D$184&gt;$B17),0,MAX(0,MIN(1,'У10 Ввод'!$E$184-NETWORKDAYS('У10 Ввод'!$D$184,$B17)+1))/Настройки!$E$16*100)</f>
        <v>0</v>
      </c>
      <c r="FX17" s="67" t="n">
        <f aca="false">IF(OR($D17=1,MONTH($B17)&lt;&gt;MONTH(StartDate),'У10 Ввод'!$D$185="",'У10 Ввод'!$E$185="",'У10 Ввод'!$D$185&gt;$B17),0,MAX(0,MIN(1,'У10 Ввод'!$E$185-NETWORKDAYS('У10 Ввод'!$D$185,$B17)+1))/Настройки!$E$16*100)</f>
        <v>0</v>
      </c>
      <c r="FY17" s="67" t="n">
        <f aca="false">IF(OR($D17=1,MONTH($B17)&lt;&gt;MONTH(StartDate),'У10 Ввод'!$D$186="",'У10 Ввод'!$E$186="",'У10 Ввод'!$D$186&gt;$B17),0,MAX(0,MIN(1,'У10 Ввод'!$E$186-NETWORKDAYS('У10 Ввод'!$D$186,$B17)+1))/Настройки!$E$16*100)</f>
        <v>0</v>
      </c>
      <c r="FZ17" s="67" t="n">
        <f aca="false">IF(OR($D17=1,MONTH($B17)&lt;&gt;MONTH(StartDate),'У10 Ввод'!$D$187="",'У10 Ввод'!$E$187="",'У10 Ввод'!$D$187&gt;$B17),0,MAX(0,MIN(1,'У10 Ввод'!$E$187-NETWORKDAYS('У10 Ввод'!$D$187,$B17)+1))/Настройки!$E$16*100)</f>
        <v>0</v>
      </c>
      <c r="GA17" s="67" t="n">
        <f aca="false">IF(OR($D17=1,MONTH($B17)&lt;&gt;MONTH(StartDate),'У10 Ввод'!$D$188="",'У10 Ввод'!$E$188="",'У10 Ввод'!$D$188&gt;$B17),0,MAX(0,MIN(1,'У10 Ввод'!$E$188-NETWORKDAYS('У10 Ввод'!$D$188,$B17)+1))/Настройки!$E$16*100)</f>
        <v>0</v>
      </c>
      <c r="GB17" s="67" t="n">
        <f aca="false">IF(OR($D17=1,MONTH($B17)&lt;&gt;MONTH(StartDate),'У10 Ввод'!$D$189="",'У10 Ввод'!$E$189="",'У10 Ввод'!$D$189&gt;$B17),0,MAX(0,MIN(1,'У10 Ввод'!$E$189-NETWORKDAYS('У10 Ввод'!$D$189,$B17)+1))/Настройки!$E$16*100)</f>
        <v>0</v>
      </c>
      <c r="GC17" s="67" t="n">
        <f aca="false">IF(OR($D17=1,MONTH($B17)&lt;&gt;MONTH(StartDate),'У10 Ввод'!$D$190="",'У10 Ввод'!$E$190="",'У10 Ввод'!$D$190&gt;$B17),0,MAX(0,MIN(1,'У10 Ввод'!$E$190-NETWORKDAYS('У10 Ввод'!$D$190,$B17)+1))/Настройки!$E$16*100)</f>
        <v>0</v>
      </c>
      <c r="GD17" s="67" t="n">
        <f aca="false">IF(OR($D17=1,MONTH($B17)&lt;&gt;MONTH(StartDate),'У10 Ввод'!$D$191="",'У10 Ввод'!$E$191="",'У10 Ввод'!$D$191&gt;$B17),0,MAX(0,MIN(1,'У10 Ввод'!$E$191-NETWORKDAYS('У10 Ввод'!$D$191,$B17)+1))/Настройки!$E$16*100)</f>
        <v>0</v>
      </c>
      <c r="GE17" s="67" t="n">
        <f aca="false">IF(OR($D17=1,MONTH($B17)&lt;&gt;MONTH(StartDate),'У10 Ввод'!$D$192="",'У10 Ввод'!$E$192="",'У10 Ввод'!$D$192&gt;$B17),0,MAX(0,MIN(1,'У10 Ввод'!$E$192-NETWORKDAYS('У10 Ввод'!$D$192,$B17)+1))/Настройки!$E$16*100)</f>
        <v>0</v>
      </c>
      <c r="GF17" s="67" t="n">
        <f aca="false">IF(OR($D17=1,MONTH($B17)&lt;&gt;MONTH(StartDate),'У10 Ввод'!$D$193="",'У10 Ввод'!$E$193="",'У10 Ввод'!$D$193&gt;$B17),0,MAX(0,MIN(1,'У10 Ввод'!$E$193-NETWORKDAYS('У10 Ввод'!$D$193,$B17)+1))/Настройки!$E$16*100)</f>
        <v>0</v>
      </c>
      <c r="GG17" s="67" t="n">
        <f aca="false">IF(OR($D17=1,MONTH($B17)&lt;&gt;MONTH(StartDate),'У10 Ввод'!$D$194="",'У10 Ввод'!$E$194="",'У10 Ввод'!$D$194&gt;$B17),0,MAX(0,MIN(1,'У10 Ввод'!$E$194-NETWORKDAYS('У10 Ввод'!$D$194,$B17)+1))/Настройки!$E$16*100)</f>
        <v>0</v>
      </c>
      <c r="GH17" s="67" t="n">
        <f aca="false">IF(OR($D17=1,MONTH($B17)&lt;&gt;MONTH(StartDate),'У10 Ввод'!$D$195="",'У10 Ввод'!$E$195="",'У10 Ввод'!$D$195&gt;$B17),0,MAX(0,MIN(1,'У10 Ввод'!$E$195-NETWORKDAYS('У10 Ввод'!$D$195,$B17)+1))/Настройки!$E$16*100)</f>
        <v>0</v>
      </c>
      <c r="GI17" s="67" t="n">
        <f aca="false">IF(OR($D17=1,MONTH($B17)&lt;&gt;MONTH(StartDate),'У10 Ввод'!$D$196="",'У10 Ввод'!$E$196="",'У10 Ввод'!$D$196&gt;$B17),0,MAX(0,MIN(1,'У10 Ввод'!$E$196-NETWORKDAYS('У10 Ввод'!$D$196,$B17)+1))/Настройки!$E$16*100)</f>
        <v>0</v>
      </c>
      <c r="GJ17" s="67" t="n">
        <f aca="false">IF(OR($D17=1,MONTH($B17)&lt;&gt;MONTH(StartDate),'У10 Ввод'!$D$197="",'У10 Ввод'!$E$197="",'У10 Ввод'!$D$197&gt;$B17),0,MAX(0,MIN(1,'У10 Ввод'!$E$197-NETWORKDAYS('У10 Ввод'!$D$197,$B17)+1))/Настройки!$E$16*100)</f>
        <v>0</v>
      </c>
      <c r="GK17" s="67" t="n">
        <f aca="false">IF(OR($D17=1,MONTH($B17)&lt;&gt;MONTH(StartDate),'У10 Ввод'!$D$198="",'У10 Ввод'!$E$198="",'У10 Ввод'!$D$198&gt;$B17),0,MAX(0,MIN(1,'У10 Ввод'!$E$198-NETWORKDAYS('У10 Ввод'!$D$198,$B17)+1))/Настройки!$E$16*100)</f>
        <v>0</v>
      </c>
      <c r="GL17" s="67" t="n">
        <f aca="false">IF(OR($D17=1,MONTH($B17)&lt;&gt;MONTH(StartDate),'У10 Ввод'!$D$199="",'У10 Ввод'!$E$199="",'У10 Ввод'!$D$199&gt;$B17),0,MAX(0,MIN(1,'У10 Ввод'!$E$199-NETWORKDAYS('У10 Ввод'!$D$199,$B17)+1))/Настройки!$E$16*100)</f>
        <v>0</v>
      </c>
      <c r="GM17" s="67" t="n">
        <f aca="false">IF(OR($D17=1,MONTH($B17)&lt;&gt;MONTH(StartDate),'У10 Ввод'!$D$200="",'У10 Ввод'!$E$200="",'У10 Ввод'!$D$200&gt;$B17),0,MAX(0,MIN(1,'У10 Ввод'!$E$200-NETWORKDAYS('У10 Ввод'!$D$200,$B17)+1))/Настройки!$E$16*100)</f>
        <v>0</v>
      </c>
      <c r="GN17" s="67" t="n">
        <f aca="false">IF(OR($D17=1,MONTH($B17)&lt;&gt;MONTH(StartDate),'У10 Ввод'!$D$201="",'У10 Ввод'!$E$201="",'У10 Ввод'!$D$201&gt;$B17),0,MAX(0,MIN(1,'У10 Ввод'!$E$201-NETWORKDAYS('У10 Ввод'!$D$201,$B17)+1))/Настройки!$E$16*100)</f>
        <v>0</v>
      </c>
      <c r="GO17" s="67" t="n">
        <f aca="false">IF(OR($D17=1,MONTH($B17)&lt;&gt;MONTH(StartDate),'У10 Ввод'!$D$202="",'У10 Ввод'!$E$202="",'У10 Ввод'!$D$202&gt;$B17),0,MAX(0,MIN(1,'У10 Ввод'!$E$202-NETWORKDAYS('У10 Ввод'!$D$202,$B17)+1))/Настройки!$E$16*100)</f>
        <v>0</v>
      </c>
      <c r="GP17" s="67" t="n">
        <f aca="false">IF(OR($D17=1,MONTH($B17)&lt;&gt;MONTH(StartDate),'У10 Ввод'!$D$203="",'У10 Ввод'!$E$203="",'У10 Ввод'!$D$203&gt;$B17),0,MAX(0,MIN(1,'У10 Ввод'!$E$203-NETWORKDAYS('У10 Ввод'!$D$203,$B17)+1))/Настройки!$E$16*100)</f>
        <v>0</v>
      </c>
      <c r="GQ17" s="67" t="n">
        <f aca="false">IF(OR($D17=1,MONTH($B17)&lt;&gt;MONTH(StartDate),'У10 Ввод'!$D$204="",'У10 Ввод'!$E$204="",'У10 Ввод'!$D$204&gt;$B17),0,MAX(0,MIN(1,'У10 Ввод'!$E$204-NETWORKDAYS('У10 Ввод'!$D$204,$B17)+1))/Настройки!$E$16*100)</f>
        <v>0</v>
      </c>
      <c r="GR17" s="67" t="n">
        <f aca="false">IF(OR($D17=1,MONTH($B17)&lt;&gt;MONTH(StartDate),'У10 Ввод'!$D$205="",'У10 Ввод'!$E$205="",'У10 Ввод'!$D$205&gt;$B17),0,MAX(0,MIN(1,'У10 Ввод'!$E$205-NETWORKDAYS('У10 Ввод'!$D$205,$B17)+1))/Настройки!$E$16*100)</f>
        <v>0</v>
      </c>
      <c r="GS17" s="67" t="n">
        <f aca="false">IF(OR($D17=1,MONTH($B17)&lt;&gt;MONTH(StartDate),'У10 Ввод'!$D$206="",'У10 Ввод'!$E$206="",'У10 Ввод'!$D$206&gt;$B17),0,MAX(0,MIN(1,'У10 Ввод'!$E$206-NETWORKDAYS('У10 Ввод'!$D$206,$B17)+1))/Настройки!$E$16*100)</f>
        <v>0</v>
      </c>
      <c r="GT17" s="67" t="n">
        <f aca="false">IF(OR($D17=1,MONTH($B17)&lt;&gt;MONTH(StartDate),'У10 Ввод'!$D$207="",'У10 Ввод'!$E$207="",'У10 Ввод'!$D$207&gt;$B17),0,MAX(0,MIN(1,'У10 Ввод'!$E$207-NETWORKDAYS('У10 Ввод'!$D$207,$B17)+1))/Настройки!$E$16*100)</f>
        <v>0</v>
      </c>
      <c r="GU17" s="67" t="n">
        <f aca="false">IF(OR($D17=1,MONTH($B17)&lt;&gt;MONTH(StartDate),'У10 Ввод'!$D$208="",'У10 Ввод'!$E$208="",'У10 Ввод'!$D$208&gt;$B17),0,MAX(0,MIN(1,'У10 Ввод'!$E$208-NETWORKDAYS('У10 Ввод'!$D$208,$B17)+1))/Настройки!$E$16*100)</f>
        <v>0</v>
      </c>
      <c r="GV17" s="67" t="n">
        <f aca="false">IF(OR($D17=1,MONTH($B17)&lt;&gt;MONTH(StartDate),'У10 Ввод'!$D$209="",'У10 Ввод'!$E$209="",'У10 Ввод'!$D$209&gt;$B17),0,MAX(0,MIN(1,'У10 Ввод'!$E$209-NETWORKDAYS('У10 Ввод'!$D$209,$B17)+1))/Настройки!$E$16*100)</f>
        <v>0</v>
      </c>
      <c r="GW17" s="67" t="n">
        <f aca="false">IF(OR($D17=1,MONTH($B17)&lt;&gt;MONTH(StartDate),'У10 Ввод'!$D$210="",'У10 Ввод'!$E$210="",'У10 Ввод'!$D$210&gt;$B17),0,MAX(0,MIN(1,'У10 Ввод'!$E$210-NETWORKDAYS('У10 Ввод'!$D$210,$B17)+1))/Настройки!$E$16*100)</f>
        <v>0</v>
      </c>
      <c r="GX17" s="67" t="n">
        <f aca="false">IF(OR($D17=1,MONTH($B17)&lt;&gt;MONTH(StartDate),'У10 Ввод'!$D$211="",'У10 Ввод'!$E$211="",'У10 Ввод'!$D$211&gt;$B17),0,MAX(0,MIN(1,'У10 Ввод'!$E$211-NETWORKDAYS('У10 Ввод'!$D$211,$B17)+1))/Настройки!$E$16*100)</f>
        <v>0</v>
      </c>
      <c r="GY17" s="67" t="n">
        <f aca="false">IF(OR($D17=1,MONTH($B17)&lt;&gt;MONTH(StartDate),'У10 Ввод'!$D$212="",'У10 Ввод'!$E$212="",'У10 Ввод'!$D$212&gt;$B17),0,MAX(0,MIN(1,'У10 Ввод'!$E$212-NETWORKDAYS('У10 Ввод'!$D$212,$B17)+1))/Настройки!$E$16*100)</f>
        <v>0</v>
      </c>
      <c r="GZ17" s="67" t="n">
        <f aca="false">IF(OR($D17=1,MONTH($B17)&lt;&gt;MONTH(StartDate),'У10 Ввод'!$D$213="",'У10 Ввод'!$E$213="",'У10 Ввод'!$D$213&gt;$B17),0,MAX(0,MIN(1,'У10 Ввод'!$E$213-NETWORKDAYS('У10 Ввод'!$D$213,$B17)+1))/Настройки!$E$16*100)</f>
        <v>0</v>
      </c>
      <c r="HA17" s="67" t="n">
        <f aca="false">IF(OR($D17=1,MONTH($B17)&lt;&gt;MONTH(StartDate),'У10 Ввод'!$D$214="",'У10 Ввод'!$E$214="",'У10 Ввод'!$D$214&gt;$B17),0,MAX(0,MIN(1,'У10 Ввод'!$E$214-NETWORKDAYS('У10 Ввод'!$D$214,$B17)+1))/Настройки!$E$16*100)</f>
        <v>0</v>
      </c>
      <c r="HB17" s="67" t="n">
        <f aca="false">IF(OR($D17=1,MONTH($B17)&lt;&gt;MONTH(StartDate),'У10 Ввод'!$D$215="",'У10 Ввод'!$E$215="",'У10 Ввод'!$D$215&gt;$B17),0,MAX(0,MIN(1,'У10 Ввод'!$E$215-NETWORKDAYS('У10 Ввод'!$D$215,$B17)+1))/Настройки!$E$16*100)</f>
        <v>0</v>
      </c>
      <c r="HC17" s="67" t="n">
        <f aca="false">IF(OR($D17=1,MONTH($B17)&lt;&gt;MONTH(StartDate),'У10 Ввод'!$D$216="",'У10 Ввод'!$E$216="",'У10 Ввод'!$D$216&gt;$B17),0,MAX(0,MIN(1,'У10 Ввод'!$E$216-NETWORKDAYS('У10 Ввод'!$D$216,$B17)+1))/Настройки!$E$16*100)</f>
        <v>0</v>
      </c>
      <c r="HD17" s="67" t="n">
        <f aca="false">IF(OR($D17=1,MONTH($B17)&lt;&gt;MONTH(StartDate),'У10 Ввод'!$D$217="",'У10 Ввод'!$E$217="",'У10 Ввод'!$D$217&gt;$B17),0,MAX(0,MIN(1,'У10 Ввод'!$E$217-NETWORKDAYS('У10 Ввод'!$D$217,$B17)+1))/Настройки!$E$16*100)</f>
        <v>0</v>
      </c>
      <c r="HE17" s="67" t="n">
        <f aca="false">IF(OR($D17=1,MONTH($B17)&lt;&gt;MONTH(StartDate),'У10 Ввод'!$D$218="",'У10 Ввод'!$E$218="",'У10 Ввод'!$D$218&gt;$B17),0,MAX(0,MIN(1,'У10 Ввод'!$E$218-NETWORKDAYS('У10 Ввод'!$D$218,$B17)+1))/Настройки!$E$16*100)</f>
        <v>0</v>
      </c>
      <c r="HF17" s="67" t="n">
        <f aca="false">IF(OR($D17=1,MONTH($B17)&lt;&gt;MONTH(StartDate),'У10 Ввод'!$D$219="",'У10 Ввод'!$E$219="",'У10 Ввод'!$D$219&gt;$B17),0,MAX(0,MIN(1,'У10 Ввод'!$E$219-NETWORKDAYS('У10 Ввод'!$D$219,$B17)+1))/Настройки!$E$16*100)</f>
        <v>0</v>
      </c>
      <c r="HG17" s="67" t="n">
        <f aca="false">IF(OR($D17=1,MONTH($B17)&lt;&gt;MONTH(StartDate),'У10 Ввод'!$D$220="",'У10 Ввод'!$E$220="",'У10 Ввод'!$D$220&gt;$B17),0,MAX(0,MIN(1,'У10 Ввод'!$E$220-NETWORKDAYS('У10 Ввод'!$D$220,$B17)+1))/Настройки!$E$16*100)</f>
        <v>0</v>
      </c>
      <c r="HH17" s="67" t="n">
        <f aca="false">IF(OR($D17=1,MONTH($B17)&lt;&gt;MONTH(StartDate),'У10 Ввод'!$D$221="",'У10 Ввод'!$E$221="",'У10 Ввод'!$D$221&gt;$B17),0,MAX(0,MIN(1,'У10 Ввод'!$E$221-NETWORKDAYS('У10 Ввод'!$D$221,$B17)+1))/Настройки!$E$16*100)</f>
        <v>0</v>
      </c>
      <c r="HI17" s="67" t="n">
        <f aca="false">IF(OR($D17=1,MONTH($B17)&lt;&gt;MONTH(StartDate),'У10 Ввод'!$D$222="",'У10 Ввод'!$E$222="",'У10 Ввод'!$D$222&gt;$B17),0,MAX(0,MIN(1,'У10 Ввод'!$E$222-NETWORKDAYS('У10 Ввод'!$D$222,$B17)+1))/Настройки!$E$16*100)</f>
        <v>0</v>
      </c>
      <c r="HJ17" s="67" t="n">
        <f aca="false">IF(OR($D17=1,MONTH($B17)&lt;&gt;MONTH(StartDate),'У10 Ввод'!$D$223="",'У10 Ввод'!$E$223="",'У10 Ввод'!$D$223&gt;$B17),0,MAX(0,MIN(1,'У10 Ввод'!$E$223-NETWORKDAYS('У10 Ввод'!$D$223,$B17)+1))/Настройки!$E$16*100)</f>
        <v>0</v>
      </c>
      <c r="HK17" s="67" t="n">
        <f aca="false">IF(OR($D17=1,MONTH($B17)&lt;&gt;MONTH(StartDate),'У10 Ввод'!$D$224="",'У10 Ввод'!$E$224="",'У10 Ввод'!$D$224&gt;$B17),0,MAX(0,MIN(1,'У10 Ввод'!$E$224-NETWORKDAYS('У10 Ввод'!$D$224,$B17)+1))/Настройки!$E$16*100)</f>
        <v>0</v>
      </c>
      <c r="HL17" s="67" t="n">
        <f aca="false">IF(OR($D17=1,MONTH($B17)&lt;&gt;MONTH(StartDate),'У10 Ввод'!$D$225="",'У10 Ввод'!$E$225="",'У10 Ввод'!$D$225&gt;$B17),0,MAX(0,MIN(1,'У10 Ввод'!$E$225-NETWORKDAYS('У10 Ввод'!$D$225,$B17)+1))/Настройки!$E$16*100)</f>
        <v>0</v>
      </c>
      <c r="HM17" s="67" t="n">
        <f aca="false">IF(OR($D17=1,MONTH($B17)&lt;&gt;MONTH(StartDate),'У10 Ввод'!$D$226="",'У10 Ввод'!$E$226="",'У10 Ввод'!$D$226&gt;$B17),0,MAX(0,MIN(1,'У10 Ввод'!$E$226-NETWORKDAYS('У10 Ввод'!$D$226,$B17)+1))/Настройки!$E$16*100)</f>
        <v>0</v>
      </c>
      <c r="HN17" s="67" t="n">
        <f aca="false">IF(OR($D17=1,MONTH($B17)&lt;&gt;MONTH(StartDate),'У10 Ввод'!$D$227="",'У10 Ввод'!$E$227="",'У10 Ввод'!$D$227&gt;$B17),0,MAX(0,MIN(1,'У10 Ввод'!$E$227-NETWORKDAYS('У10 Ввод'!$D$227,$B17)+1))/Настройки!$E$16*100)</f>
        <v>0</v>
      </c>
      <c r="HO17" s="67" t="n">
        <f aca="false">IF(OR($D17=1,MONTH($B17)&lt;&gt;MONTH(StartDate),'У10 Ввод'!$D$228="",'У10 Ввод'!$E$228="",'У10 Ввод'!$D$228&gt;$B17),0,MAX(0,MIN(1,'У10 Ввод'!$E$228-NETWORKDAYS('У10 Ввод'!$D$228,$B17)+1))/Настройки!$E$16*100)</f>
        <v>0</v>
      </c>
      <c r="HP17" s="67" t="n">
        <f aca="false">IF(OR($D17=1,MONTH($B17)&lt;&gt;MONTH(StartDate),'У10 Ввод'!$D$229="",'У10 Ввод'!$E$229="",'У10 Ввод'!$D$229&gt;$B17),0,MAX(0,MIN(1,'У10 Ввод'!$E$229-NETWORKDAYS('У10 Ввод'!$D$229,$B17)+1))/Настройки!$E$16*100)</f>
        <v>0</v>
      </c>
      <c r="HQ17" s="67" t="n">
        <f aca="false">IF(OR($D17=1,MONTH($B17)&lt;&gt;MONTH(StartDate),'У10 Ввод'!$D$230="",'У10 Ввод'!$E$230="",'У10 Ввод'!$D$230&gt;$B17),0,MAX(0,MIN(1,'У10 Ввод'!$E$230-NETWORKDAYS('У10 Ввод'!$D$230,$B17)+1))/Настройки!$E$16*100)</f>
        <v>0</v>
      </c>
      <c r="HR17" s="67" t="n">
        <f aca="false">IF(OR($D17=1,MONTH($B17)&lt;&gt;MONTH(StartDate),'У10 Ввод'!$D$231="",'У10 Ввод'!$E$231="",'У10 Ввод'!$D$231&gt;$B17),0,MAX(0,MIN(1,'У10 Ввод'!$E$231-NETWORKDAYS('У10 Ввод'!$D$231,$B17)+1))/Настройки!$E$16*100)</f>
        <v>0</v>
      </c>
      <c r="HS17" s="67" t="n">
        <f aca="false">IF(OR($D17=1,MONTH($B17)&lt;&gt;MONTH(StartDate),'У10 Ввод'!$D$232="",'У10 Ввод'!$E$232="",'У10 Ввод'!$D$232&gt;$B17),0,MAX(0,MIN(1,'У10 Ввод'!$E$232-NETWORKDAYS('У10 Ввод'!$D$232,$B17)+1))/Настройки!$E$16*100)</f>
        <v>0</v>
      </c>
      <c r="HT17" s="67" t="n">
        <f aca="false">IF(OR($D17=1,MONTH($B17)&lt;&gt;MONTH(StartDate),'У10 Ввод'!$D$233="",'У10 Ввод'!$E$233="",'У10 Ввод'!$D$233&gt;$B17),0,MAX(0,MIN(1,'У10 Ввод'!$E$233-NETWORKDAYS('У10 Ввод'!$D$233,$B17)+1))/Настройки!$E$16*100)</f>
        <v>0</v>
      </c>
      <c r="HU17" s="67" t="n">
        <f aca="false">IF(OR($D17=1,MONTH($B17)&lt;&gt;MONTH(StartDate),'У10 Ввод'!$D$234="",'У10 Ввод'!$E$234="",'У10 Ввод'!$D$234&gt;$B17),0,MAX(0,MIN(1,'У10 Ввод'!$E$234-NETWORKDAYS('У10 Ввод'!$D$234,$B17)+1))/Настройки!$E$16*100)</f>
        <v>0</v>
      </c>
      <c r="HV17" s="67" t="n">
        <f aca="false">IF(OR($D17=1,MONTH($B17)&lt;&gt;MONTH(StartDate),'У10 Ввод'!$D$235="",'У10 Ввод'!$E$235="",'У10 Ввод'!$D$235&gt;$B17),0,MAX(0,MIN(1,'У10 Ввод'!$E$235-NETWORKDAYS('У10 Ввод'!$D$235,$B17)+1))/Настройки!$E$16*100)</f>
        <v>0</v>
      </c>
      <c r="HW17" s="67" t="n">
        <f aca="false">IF(OR($D17=1,MONTH($B17)&lt;&gt;MONTH(StartDate),'У10 Ввод'!$D$236="",'У10 Ввод'!$E$236="",'У10 Ввод'!$D$236&gt;$B17),0,MAX(0,MIN(1,'У10 Ввод'!$E$236-NETWORKDAYS('У10 Ввод'!$D$236,$B17)+1))/Настройки!$E$16*100)</f>
        <v>0</v>
      </c>
      <c r="HX17" s="67" t="n">
        <f aca="false">IF(OR($D17=1,MONTH($B17)&lt;&gt;MONTH(StartDate),'У10 Ввод'!$D$237="",'У10 Ввод'!$E$237="",'У10 Ввод'!$D$237&gt;$B17),0,MAX(0,MIN(1,'У10 Ввод'!$E$237-NETWORKDAYS('У10 Ввод'!$D$237,$B17)+1))/Настройки!$E$16*100)</f>
        <v>0</v>
      </c>
      <c r="HY17" s="67" t="n">
        <f aca="false">IF(OR($D17=1,MONTH($B17)&lt;&gt;MONTH(StartDate),'У10 Ввод'!$D$238="",'У10 Ввод'!$E$238="",'У10 Ввод'!$D$238&gt;$B17),0,MAX(0,MIN(1,'У10 Ввод'!$E$238-NETWORKDAYS('У10 Ввод'!$D$238,$B17)+1))/Настройки!$E$16*100)</f>
        <v>0</v>
      </c>
      <c r="HZ17" s="67" t="n">
        <f aca="false">IF(OR($D17=1,MONTH($B17)&lt;&gt;MONTH(StartDate),'У10 Ввод'!$D$239="",'У10 Ввод'!$E$239="",'У10 Ввод'!$D$239&gt;$B17),0,MAX(0,MIN(1,'У10 Ввод'!$E$239-NETWORKDAYS('У10 Ввод'!$D$239,$B17)+1))/Настройки!$E$16*100)</f>
        <v>0</v>
      </c>
      <c r="IA17" s="67" t="n">
        <f aca="false">IF(OR($D17=1,MONTH($B17)&lt;&gt;MONTH(StartDate),'У10 Ввод'!$D$240="",'У10 Ввод'!$E$240="",'У10 Ввод'!$D$240&gt;$B17),0,MAX(0,MIN(1,'У10 Ввод'!$E$240-NETWORKDAYS('У10 Ввод'!$D$240,$B17)+1))/Настройки!$E$16*100)</f>
        <v>0</v>
      </c>
      <c r="IB17" s="67" t="n">
        <f aca="false">IF(OR($D17=1,MONTH($B17)&lt;&gt;MONTH(StartDate),'У10 Ввод'!$D$241="",'У10 Ввод'!$E$241="",'У10 Ввод'!$D$241&gt;$B17),0,MAX(0,MIN(1,'У10 Ввод'!$E$241-NETWORKDAYS('У10 Ввод'!$D$241,$B17)+1))/Настройки!$E$16*100)</f>
        <v>0</v>
      </c>
      <c r="IC17" s="67" t="n">
        <f aca="false">IF(OR($D17=1,MONTH($B17)&lt;&gt;MONTH(StartDate),'У10 Ввод'!$D$242="",'У10 Ввод'!$E$242="",'У10 Ввод'!$D$242&gt;$B17),0,MAX(0,MIN(1,'У10 Ввод'!$E$242-NETWORKDAYS('У10 Ввод'!$D$242,$B17)+1))/Настройки!$E$16*100)</f>
        <v>0</v>
      </c>
      <c r="ID17" s="67" t="n">
        <f aca="false">IF(OR($D17=1,MONTH($B17)&lt;&gt;MONTH(StartDate),'У10 Ввод'!$D$243="",'У10 Ввод'!$E$243="",'У10 Ввод'!$D$243&gt;$B17),0,MAX(0,MIN(1,'У10 Ввод'!$E$243-NETWORKDAYS('У10 Ввод'!$D$243,$B17)+1))/Настройки!$E$16*100)</f>
        <v>0</v>
      </c>
      <c r="IE17" s="67" t="n">
        <f aca="false">IF(OR($D17=1,MONTH($B17)&lt;&gt;MONTH(StartDate),'У10 Ввод'!$D$244="",'У10 Ввод'!$E$244="",'У10 Ввод'!$D$244&gt;$B17),0,MAX(0,MIN(1,'У10 Ввод'!$E$244-NETWORKDAYS('У10 Ввод'!$D$244,$B17)+1))/Настройки!$E$16*100)</f>
        <v>0</v>
      </c>
      <c r="IF17" s="67" t="n">
        <f aca="false">IF(OR($D17=1,MONTH($B17)&lt;&gt;MONTH(StartDate),'У10 Ввод'!$D$245="",'У10 Ввод'!$E$245="",'У10 Ввод'!$D$245&gt;$B17),0,MAX(0,MIN(1,'У10 Ввод'!$E$245-NETWORKDAYS('У10 Ввод'!$D$245,$B17)+1))/Настройки!$E$16*100)</f>
        <v>0</v>
      </c>
      <c r="IG17" s="67" t="n">
        <f aca="false">IF(OR($D17=1,MONTH($B17)&lt;&gt;MONTH(StartDate),'У10 Ввод'!$D$246="",'У10 Ввод'!$E$246="",'У10 Ввод'!$D$246&gt;$B17),0,MAX(0,MIN(1,'У10 Ввод'!$E$246-NETWORKDAYS('У10 Ввод'!$D$246,$B17)+1))/Настройки!$E$16*100)</f>
        <v>0</v>
      </c>
      <c r="IH17" s="67" t="n">
        <f aca="false">IF(OR($D17=1,MONTH($B17)&lt;&gt;MONTH(StartDate),'У10 Ввод'!$D$247="",'У10 Ввод'!$E$247="",'У10 Ввод'!$D$247&gt;$B17),0,MAX(0,MIN(1,'У10 Ввод'!$E$247-NETWORKDAYS('У10 Ввод'!$D$247,$B17)+1))/Настройки!$E$16*100)</f>
        <v>0</v>
      </c>
      <c r="II17" s="67" t="n">
        <f aca="false">IF(OR($D17=1,MONTH($B17)&lt;&gt;MONTH(StartDate),'У10 Ввод'!$D$248="",'У10 Ввод'!$E$248="",'У10 Ввод'!$D$248&gt;$B17),0,MAX(0,MIN(1,'У10 Ввод'!$E$248-NETWORKDAYS('У10 Ввод'!$D$248,$B17)+1))/Настройки!$E$16*100)</f>
        <v>0</v>
      </c>
      <c r="IJ17" s="67" t="n">
        <f aca="false">IF(OR($D17=1,MONTH($B17)&lt;&gt;MONTH(StartDate),'У10 Ввод'!$D$249="",'У10 Ввод'!$E$249="",'У10 Ввод'!$D$249&gt;$B17),0,MAX(0,MIN(1,'У10 Ввод'!$E$249-NETWORKDAYS('У10 Ввод'!$D$249,$B17)+1))/Настройки!$E$16*100)</f>
        <v>0</v>
      </c>
      <c r="IK17" s="67" t="n">
        <f aca="false">IF(OR($D17=1,MONTH($B17)&lt;&gt;MONTH(StartDate),'У10 Ввод'!$D$250="",'У10 Ввод'!$E$250="",'У10 Ввод'!$D$250&gt;$B17),0,MAX(0,MIN(1,'У10 Ввод'!$E$250-NETWORKDAYS('У10 Ввод'!$D$250,$B17)+1))/Настройки!$E$16*100)</f>
        <v>0</v>
      </c>
      <c r="IL17" s="67" t="n">
        <f aca="false">IF(OR($D17=1,MONTH($B17)&lt;&gt;MONTH(StartDate),'У10 Ввод'!$D$251="",'У10 Ввод'!$E$251="",'У10 Ввод'!$D$251&gt;$B17),0,MAX(0,MIN(1,'У10 Ввод'!$E$251-NETWORKDAYS('У10 Ввод'!$D$251,$B17)+1))/Настройки!$E$16*100)</f>
        <v>0</v>
      </c>
    </row>
    <row r="18" customFormat="false" ht="15" hidden="false" customHeight="true" outlineLevel="0" collapsed="false">
      <c r="A18" s="49" t="n">
        <v>17</v>
      </c>
      <c r="B18" s="66" t="n">
        <f aca="false">StartDate+16</f>
        <v>46220</v>
      </c>
      <c r="C18" s="49" t="str">
        <f aca="false">CHOOSE(WEEKDAY(B18,2),"Пн","Вт","Ср","Чт","Пт","Сб","Вс")</f>
        <v>Пт</v>
      </c>
      <c r="D18" s="49" t="n">
        <f aca="false">IF(WEEKDAY(B18,2)&gt;5,1,0)</f>
        <v>0</v>
      </c>
      <c r="E18" s="63" t="n">
        <f aca="false">ROUND(SUM(G18:IL18),1)</f>
        <v>0</v>
      </c>
      <c r="F18" s="49" t="n">
        <f aca="false">IF(OR(MONTH(B18)&lt;&gt;MONTH(StartDate),D18=1),"",100)</f>
        <v>100</v>
      </c>
      <c r="G18" s="67" t="n">
        <f aca="false">IF(OR($D18=1,MONTH($B18)&lt;&gt;MONTH(StartDate),'У10 Ввод'!$D$12="",'У10 Ввод'!$E$12="",'У10 Ввод'!$D$12&gt;$B18),0,MAX(0,MIN(1,'У10 Ввод'!$E$12-NETWORKDAYS('У10 Ввод'!$D$12,$B18)+1))/Настройки!$E$16*100)</f>
        <v>0</v>
      </c>
      <c r="H18" s="67" t="n">
        <f aca="false">IF(OR($D18=1,MONTH($B18)&lt;&gt;MONTH(StartDate),'У10 Ввод'!$D$13="",'У10 Ввод'!$E$13="",'У10 Ввод'!$D$13&gt;$B18),0,MAX(0,MIN(1,'У10 Ввод'!$E$13-NETWORKDAYS('У10 Ввод'!$D$13,$B18)+1))/Настройки!$E$16*100)</f>
        <v>0</v>
      </c>
      <c r="I18" s="67" t="n">
        <f aca="false">IF(OR($D18=1,MONTH($B18)&lt;&gt;MONTH(StartDate),'У10 Ввод'!$D$14="",'У10 Ввод'!$E$14="",'У10 Ввод'!$D$14&gt;$B18),0,MAX(0,MIN(1,'У10 Ввод'!$E$14-NETWORKDAYS('У10 Ввод'!$D$14,$B18)+1))/Настройки!$E$16*100)</f>
        <v>0</v>
      </c>
      <c r="J18" s="67" t="n">
        <f aca="false">IF(OR($D18=1,MONTH($B18)&lt;&gt;MONTH(StartDate),'У10 Ввод'!$D$15="",'У10 Ввод'!$E$15="",'У10 Ввод'!$D$15&gt;$B18),0,MAX(0,MIN(1,'У10 Ввод'!$E$15-NETWORKDAYS('У10 Ввод'!$D$15,$B18)+1))/Настройки!$E$16*100)</f>
        <v>0</v>
      </c>
      <c r="K18" s="67" t="n">
        <f aca="false">IF(OR($D18=1,MONTH($B18)&lt;&gt;MONTH(StartDate),'У10 Ввод'!$D$16="",'У10 Ввод'!$E$16="",'У10 Ввод'!$D$16&gt;$B18),0,MAX(0,MIN(1,'У10 Ввод'!$E$16-NETWORKDAYS('У10 Ввод'!$D$16,$B18)+1))/Настройки!$E$16*100)</f>
        <v>0</v>
      </c>
      <c r="L18" s="67" t="n">
        <f aca="false">IF(OR($D18=1,MONTH($B18)&lt;&gt;MONTH(StartDate),'У10 Ввод'!$D$17="",'У10 Ввод'!$E$17="",'У10 Ввод'!$D$17&gt;$B18),0,MAX(0,MIN(1,'У10 Ввод'!$E$17-NETWORKDAYS('У10 Ввод'!$D$17,$B18)+1))/Настройки!$E$16*100)</f>
        <v>0</v>
      </c>
      <c r="M18" s="67" t="n">
        <f aca="false">IF(OR($D18=1,MONTH($B18)&lt;&gt;MONTH(StartDate),'У10 Ввод'!$D$18="",'У10 Ввод'!$E$18="",'У10 Ввод'!$D$18&gt;$B18),0,MAX(0,MIN(1,'У10 Ввод'!$E$18-NETWORKDAYS('У10 Ввод'!$D$18,$B18)+1))/Настройки!$E$16*100)</f>
        <v>0</v>
      </c>
      <c r="N18" s="67" t="n">
        <f aca="false">IF(OR($D18=1,MONTH($B18)&lt;&gt;MONTH(StartDate),'У10 Ввод'!$D$19="",'У10 Ввод'!$E$19="",'У10 Ввод'!$D$19&gt;$B18),0,MAX(0,MIN(1,'У10 Ввод'!$E$19-NETWORKDAYS('У10 Ввод'!$D$19,$B18)+1))/Настройки!$E$16*100)</f>
        <v>0</v>
      </c>
      <c r="O18" s="67" t="n">
        <f aca="false">IF(OR($D18=1,MONTH($B18)&lt;&gt;MONTH(StartDate),'У10 Ввод'!$D$20="",'У10 Ввод'!$E$20="",'У10 Ввод'!$D$20&gt;$B18),0,MAX(0,MIN(1,'У10 Ввод'!$E$20-NETWORKDAYS('У10 Ввод'!$D$20,$B18)+1))/Настройки!$E$16*100)</f>
        <v>0</v>
      </c>
      <c r="P18" s="67" t="n">
        <f aca="false">IF(OR($D18=1,MONTH($B18)&lt;&gt;MONTH(StartDate),'У10 Ввод'!$D$21="",'У10 Ввод'!$E$21="",'У10 Ввод'!$D$21&gt;$B18),0,MAX(0,MIN(1,'У10 Ввод'!$E$21-NETWORKDAYS('У10 Ввод'!$D$21,$B18)+1))/Настройки!$E$16*100)</f>
        <v>0</v>
      </c>
      <c r="Q18" s="67" t="n">
        <f aca="false">IF(OR($D18=1,MONTH($B18)&lt;&gt;MONTH(StartDate),'У10 Ввод'!$D$22="",'У10 Ввод'!$E$22="",'У10 Ввод'!$D$22&gt;$B18),0,MAX(0,MIN(1,'У10 Ввод'!$E$22-NETWORKDAYS('У10 Ввод'!$D$22,$B18)+1))/Настройки!$E$16*100)</f>
        <v>0</v>
      </c>
      <c r="R18" s="67" t="n">
        <f aca="false">IF(OR($D18=1,MONTH($B18)&lt;&gt;MONTH(StartDate),'У10 Ввод'!$D$23="",'У10 Ввод'!$E$23="",'У10 Ввод'!$D$23&gt;$B18),0,MAX(0,MIN(1,'У10 Ввод'!$E$23-NETWORKDAYS('У10 Ввод'!$D$23,$B18)+1))/Настройки!$E$16*100)</f>
        <v>0</v>
      </c>
      <c r="S18" s="67" t="n">
        <f aca="false">IF(OR($D18=1,MONTH($B18)&lt;&gt;MONTH(StartDate),'У10 Ввод'!$D$24="",'У10 Ввод'!$E$24="",'У10 Ввод'!$D$24&gt;$B18),0,MAX(0,MIN(1,'У10 Ввод'!$E$24-NETWORKDAYS('У10 Ввод'!$D$24,$B18)+1))/Настройки!$E$16*100)</f>
        <v>0</v>
      </c>
      <c r="T18" s="67" t="n">
        <f aca="false">IF(OR($D18=1,MONTH($B18)&lt;&gt;MONTH(StartDate),'У10 Ввод'!$D$25="",'У10 Ввод'!$E$25="",'У10 Ввод'!$D$25&gt;$B18),0,MAX(0,MIN(1,'У10 Ввод'!$E$25-NETWORKDAYS('У10 Ввод'!$D$25,$B18)+1))/Настройки!$E$16*100)</f>
        <v>0</v>
      </c>
      <c r="U18" s="67" t="n">
        <f aca="false">IF(OR($D18=1,MONTH($B18)&lt;&gt;MONTH(StartDate),'У10 Ввод'!$D$26="",'У10 Ввод'!$E$26="",'У10 Ввод'!$D$26&gt;$B18),0,MAX(0,MIN(1,'У10 Ввод'!$E$26-NETWORKDAYS('У10 Ввод'!$D$26,$B18)+1))/Настройки!$E$16*100)</f>
        <v>0</v>
      </c>
      <c r="V18" s="67" t="n">
        <f aca="false">IF(OR($D18=1,MONTH($B18)&lt;&gt;MONTH(StartDate),'У10 Ввод'!$D$27="",'У10 Ввод'!$E$27="",'У10 Ввод'!$D$27&gt;$B18),0,MAX(0,MIN(1,'У10 Ввод'!$E$27-NETWORKDAYS('У10 Ввод'!$D$27,$B18)+1))/Настройки!$E$16*100)</f>
        <v>0</v>
      </c>
      <c r="W18" s="67" t="n">
        <f aca="false">IF(OR($D18=1,MONTH($B18)&lt;&gt;MONTH(StartDate),'У10 Ввод'!$D$28="",'У10 Ввод'!$E$28="",'У10 Ввод'!$D$28&gt;$B18),0,MAX(0,MIN(1,'У10 Ввод'!$E$28-NETWORKDAYS('У10 Ввод'!$D$28,$B18)+1))/Настройки!$E$16*100)</f>
        <v>0</v>
      </c>
      <c r="X18" s="67" t="n">
        <f aca="false">IF(OR($D18=1,MONTH($B18)&lt;&gt;MONTH(StartDate),'У10 Ввод'!$D$29="",'У10 Ввод'!$E$29="",'У10 Ввод'!$D$29&gt;$B18),0,MAX(0,MIN(1,'У10 Ввод'!$E$29-NETWORKDAYS('У10 Ввод'!$D$29,$B18)+1))/Настройки!$E$16*100)</f>
        <v>0</v>
      </c>
      <c r="Y18" s="67" t="n">
        <f aca="false">IF(OR($D18=1,MONTH($B18)&lt;&gt;MONTH(StartDate),'У10 Ввод'!$D$30="",'У10 Ввод'!$E$30="",'У10 Ввод'!$D$30&gt;$B18),0,MAX(0,MIN(1,'У10 Ввод'!$E$30-NETWORKDAYS('У10 Ввод'!$D$30,$B18)+1))/Настройки!$E$16*100)</f>
        <v>0</v>
      </c>
      <c r="Z18" s="67" t="n">
        <f aca="false">IF(OR($D18=1,MONTH($B18)&lt;&gt;MONTH(StartDate),'У10 Ввод'!$D$31="",'У10 Ввод'!$E$31="",'У10 Ввод'!$D$31&gt;$B18),0,MAX(0,MIN(1,'У10 Ввод'!$E$31-NETWORKDAYS('У10 Ввод'!$D$31,$B18)+1))/Настройки!$E$16*100)</f>
        <v>0</v>
      </c>
      <c r="AA18" s="67" t="n">
        <f aca="false">IF(OR($D18=1,MONTH($B18)&lt;&gt;MONTH(StartDate),'У10 Ввод'!$D$32="",'У10 Ввод'!$E$32="",'У10 Ввод'!$D$32&gt;$B18),0,MAX(0,MIN(1,'У10 Ввод'!$E$32-NETWORKDAYS('У10 Ввод'!$D$32,$B18)+1))/Настройки!$E$16*100)</f>
        <v>0</v>
      </c>
      <c r="AB18" s="67" t="n">
        <f aca="false">IF(OR($D18=1,MONTH($B18)&lt;&gt;MONTH(StartDate),'У10 Ввод'!$D$33="",'У10 Ввод'!$E$33="",'У10 Ввод'!$D$33&gt;$B18),0,MAX(0,MIN(1,'У10 Ввод'!$E$33-NETWORKDAYS('У10 Ввод'!$D$33,$B18)+1))/Настройки!$E$16*100)</f>
        <v>0</v>
      </c>
      <c r="AC18" s="67" t="n">
        <f aca="false">IF(OR($D18=1,MONTH($B18)&lt;&gt;MONTH(StartDate),'У10 Ввод'!$D$34="",'У10 Ввод'!$E$34="",'У10 Ввод'!$D$34&gt;$B18),0,MAX(0,MIN(1,'У10 Ввод'!$E$34-NETWORKDAYS('У10 Ввод'!$D$34,$B18)+1))/Настройки!$E$16*100)</f>
        <v>0</v>
      </c>
      <c r="AD18" s="67" t="n">
        <f aca="false">IF(OR($D18=1,MONTH($B18)&lt;&gt;MONTH(StartDate),'У10 Ввод'!$D$35="",'У10 Ввод'!$E$35="",'У10 Ввод'!$D$35&gt;$B18),0,MAX(0,MIN(1,'У10 Ввод'!$E$35-NETWORKDAYS('У10 Ввод'!$D$35,$B18)+1))/Настройки!$E$16*100)</f>
        <v>0</v>
      </c>
      <c r="AE18" s="67" t="n">
        <f aca="false">IF(OR($D18=1,MONTH($B18)&lt;&gt;MONTH(StartDate),'У10 Ввод'!$D$36="",'У10 Ввод'!$E$36="",'У10 Ввод'!$D$36&gt;$B18),0,MAX(0,MIN(1,'У10 Ввод'!$E$36-NETWORKDAYS('У10 Ввод'!$D$36,$B18)+1))/Настройки!$E$16*100)</f>
        <v>0</v>
      </c>
      <c r="AF18" s="67" t="n">
        <f aca="false">IF(OR($D18=1,MONTH($B18)&lt;&gt;MONTH(StartDate),'У10 Ввод'!$D$37="",'У10 Ввод'!$E$37="",'У10 Ввод'!$D$37&gt;$B18),0,MAX(0,MIN(1,'У10 Ввод'!$E$37-NETWORKDAYS('У10 Ввод'!$D$37,$B18)+1))/Настройки!$E$16*100)</f>
        <v>0</v>
      </c>
      <c r="AG18" s="67" t="n">
        <f aca="false">IF(OR($D18=1,MONTH($B18)&lt;&gt;MONTH(StartDate),'У10 Ввод'!$D$38="",'У10 Ввод'!$E$38="",'У10 Ввод'!$D$38&gt;$B18),0,MAX(0,MIN(1,'У10 Ввод'!$E$38-NETWORKDAYS('У10 Ввод'!$D$38,$B18)+1))/Настройки!$E$16*100)</f>
        <v>0</v>
      </c>
      <c r="AH18" s="67" t="n">
        <f aca="false">IF(OR($D18=1,MONTH($B18)&lt;&gt;MONTH(StartDate),'У10 Ввод'!$D$39="",'У10 Ввод'!$E$39="",'У10 Ввод'!$D$39&gt;$B18),0,MAX(0,MIN(1,'У10 Ввод'!$E$39-NETWORKDAYS('У10 Ввод'!$D$39,$B18)+1))/Настройки!$E$16*100)</f>
        <v>0</v>
      </c>
      <c r="AI18" s="67" t="n">
        <f aca="false">IF(OR($D18=1,MONTH($B18)&lt;&gt;MONTH(StartDate),'У10 Ввод'!$D$40="",'У10 Ввод'!$E$40="",'У10 Ввод'!$D$40&gt;$B18),0,MAX(0,MIN(1,'У10 Ввод'!$E$40-NETWORKDAYS('У10 Ввод'!$D$40,$B18)+1))/Настройки!$E$16*100)</f>
        <v>0</v>
      </c>
      <c r="AJ18" s="67" t="n">
        <f aca="false">IF(OR($D18=1,MONTH($B18)&lt;&gt;MONTH(StartDate),'У10 Ввод'!$D$41="",'У10 Ввод'!$E$41="",'У10 Ввод'!$D$41&gt;$B18),0,MAX(0,MIN(1,'У10 Ввод'!$E$41-NETWORKDAYS('У10 Ввод'!$D$41,$B18)+1))/Настройки!$E$16*100)</f>
        <v>0</v>
      </c>
      <c r="AK18" s="67" t="n">
        <f aca="false">IF(OR($D18=1,MONTH($B18)&lt;&gt;MONTH(StartDate),'У10 Ввод'!$D$42="",'У10 Ввод'!$E$42="",'У10 Ввод'!$D$42&gt;$B18),0,MAX(0,MIN(1,'У10 Ввод'!$E$42-NETWORKDAYS('У10 Ввод'!$D$42,$B18)+1))/Настройки!$E$16*100)</f>
        <v>0</v>
      </c>
      <c r="AL18" s="67" t="n">
        <f aca="false">IF(OR($D18=1,MONTH($B18)&lt;&gt;MONTH(StartDate),'У10 Ввод'!$D$43="",'У10 Ввод'!$E$43="",'У10 Ввод'!$D$43&gt;$B18),0,MAX(0,MIN(1,'У10 Ввод'!$E$43-NETWORKDAYS('У10 Ввод'!$D$43,$B18)+1))/Настройки!$E$16*100)</f>
        <v>0</v>
      </c>
      <c r="AM18" s="67" t="n">
        <f aca="false">IF(OR($D18=1,MONTH($B18)&lt;&gt;MONTH(StartDate),'У10 Ввод'!$D$44="",'У10 Ввод'!$E$44="",'У10 Ввод'!$D$44&gt;$B18),0,MAX(0,MIN(1,'У10 Ввод'!$E$44-NETWORKDAYS('У10 Ввод'!$D$44,$B18)+1))/Настройки!$E$16*100)</f>
        <v>0</v>
      </c>
      <c r="AN18" s="67" t="n">
        <f aca="false">IF(OR($D18=1,MONTH($B18)&lt;&gt;MONTH(StartDate),'У10 Ввод'!$D$45="",'У10 Ввод'!$E$45="",'У10 Ввод'!$D$45&gt;$B18),0,MAX(0,MIN(1,'У10 Ввод'!$E$45-NETWORKDAYS('У10 Ввод'!$D$45,$B18)+1))/Настройки!$E$16*100)</f>
        <v>0</v>
      </c>
      <c r="AO18" s="67" t="n">
        <f aca="false">IF(OR($D18=1,MONTH($B18)&lt;&gt;MONTH(StartDate),'У10 Ввод'!$D$46="",'У10 Ввод'!$E$46="",'У10 Ввод'!$D$46&gt;$B18),0,MAX(0,MIN(1,'У10 Ввод'!$E$46-NETWORKDAYS('У10 Ввод'!$D$46,$B18)+1))/Настройки!$E$16*100)</f>
        <v>0</v>
      </c>
      <c r="AP18" s="67" t="n">
        <f aca="false">IF(OR($D18=1,MONTH($B18)&lt;&gt;MONTH(StartDate),'У10 Ввод'!$D$47="",'У10 Ввод'!$E$47="",'У10 Ввод'!$D$47&gt;$B18),0,MAX(0,MIN(1,'У10 Ввод'!$E$47-NETWORKDAYS('У10 Ввод'!$D$47,$B18)+1))/Настройки!$E$16*100)</f>
        <v>0</v>
      </c>
      <c r="AQ18" s="67" t="n">
        <f aca="false">IF(OR($D18=1,MONTH($B18)&lt;&gt;MONTH(StartDate),'У10 Ввод'!$D$48="",'У10 Ввод'!$E$48="",'У10 Ввод'!$D$48&gt;$B18),0,MAX(0,MIN(1,'У10 Ввод'!$E$48-NETWORKDAYS('У10 Ввод'!$D$48,$B18)+1))/Настройки!$E$16*100)</f>
        <v>0</v>
      </c>
      <c r="AR18" s="67" t="n">
        <f aca="false">IF(OR($D18=1,MONTH($B18)&lt;&gt;MONTH(StartDate),'У10 Ввод'!$D$49="",'У10 Ввод'!$E$49="",'У10 Ввод'!$D$49&gt;$B18),0,MAX(0,MIN(1,'У10 Ввод'!$E$49-NETWORKDAYS('У10 Ввод'!$D$49,$B18)+1))/Настройки!$E$16*100)</f>
        <v>0</v>
      </c>
      <c r="AS18" s="67" t="n">
        <f aca="false">IF(OR($D18=1,MONTH($B18)&lt;&gt;MONTH(StartDate),'У10 Ввод'!$D$50="",'У10 Ввод'!$E$50="",'У10 Ввод'!$D$50&gt;$B18),0,MAX(0,MIN(1,'У10 Ввод'!$E$50-NETWORKDAYS('У10 Ввод'!$D$50,$B18)+1))/Настройки!$E$16*100)</f>
        <v>0</v>
      </c>
      <c r="AT18" s="67" t="n">
        <f aca="false">IF(OR($D18=1,MONTH($B18)&lt;&gt;MONTH(StartDate),'У10 Ввод'!$D$51="",'У10 Ввод'!$E$51="",'У10 Ввод'!$D$51&gt;$B18),0,MAX(0,MIN(1,'У10 Ввод'!$E$51-NETWORKDAYS('У10 Ввод'!$D$51,$B18)+1))/Настройки!$E$16*100)</f>
        <v>0</v>
      </c>
      <c r="AU18" s="67" t="n">
        <f aca="false">IF(OR($D18=1,MONTH($B18)&lt;&gt;MONTH(StartDate),'У10 Ввод'!$D$52="",'У10 Ввод'!$E$52="",'У10 Ввод'!$D$52&gt;$B18),0,MAX(0,MIN(1,'У10 Ввод'!$E$52-NETWORKDAYS('У10 Ввод'!$D$52,$B18)+1))/Настройки!$E$16*100)</f>
        <v>0</v>
      </c>
      <c r="AV18" s="67" t="n">
        <f aca="false">IF(OR($D18=1,MONTH($B18)&lt;&gt;MONTH(StartDate),'У10 Ввод'!$D$53="",'У10 Ввод'!$E$53="",'У10 Ввод'!$D$53&gt;$B18),0,MAX(0,MIN(1,'У10 Ввод'!$E$53-NETWORKDAYS('У10 Ввод'!$D$53,$B18)+1))/Настройки!$E$16*100)</f>
        <v>0</v>
      </c>
      <c r="AW18" s="67" t="n">
        <f aca="false">IF(OR($D18=1,MONTH($B18)&lt;&gt;MONTH(StartDate),'У10 Ввод'!$D$54="",'У10 Ввод'!$E$54="",'У10 Ввод'!$D$54&gt;$B18),0,MAX(0,MIN(1,'У10 Ввод'!$E$54-NETWORKDAYS('У10 Ввод'!$D$54,$B18)+1))/Настройки!$E$16*100)</f>
        <v>0</v>
      </c>
      <c r="AX18" s="67" t="n">
        <f aca="false">IF(OR($D18=1,MONTH($B18)&lt;&gt;MONTH(StartDate),'У10 Ввод'!$D$55="",'У10 Ввод'!$E$55="",'У10 Ввод'!$D$55&gt;$B18),0,MAX(0,MIN(1,'У10 Ввод'!$E$55-NETWORKDAYS('У10 Ввод'!$D$55,$B18)+1))/Настройки!$E$16*100)</f>
        <v>0</v>
      </c>
      <c r="AY18" s="67" t="n">
        <f aca="false">IF(OR($D18=1,MONTH($B18)&lt;&gt;MONTH(StartDate),'У10 Ввод'!$D$56="",'У10 Ввод'!$E$56="",'У10 Ввод'!$D$56&gt;$B18),0,MAX(0,MIN(1,'У10 Ввод'!$E$56-NETWORKDAYS('У10 Ввод'!$D$56,$B18)+1))/Настройки!$E$16*100)</f>
        <v>0</v>
      </c>
      <c r="AZ18" s="67" t="n">
        <f aca="false">IF(OR($D18=1,MONTH($B18)&lt;&gt;MONTH(StartDate),'У10 Ввод'!$D$57="",'У10 Ввод'!$E$57="",'У10 Ввод'!$D$57&gt;$B18),0,MAX(0,MIN(1,'У10 Ввод'!$E$57-NETWORKDAYS('У10 Ввод'!$D$57,$B18)+1))/Настройки!$E$16*100)</f>
        <v>0</v>
      </c>
      <c r="BA18" s="67" t="n">
        <f aca="false">IF(OR($D18=1,MONTH($B18)&lt;&gt;MONTH(StartDate),'У10 Ввод'!$D$58="",'У10 Ввод'!$E$58="",'У10 Ввод'!$D$58&gt;$B18),0,MAX(0,MIN(1,'У10 Ввод'!$E$58-NETWORKDAYS('У10 Ввод'!$D$58,$B18)+1))/Настройки!$E$16*100)</f>
        <v>0</v>
      </c>
      <c r="BB18" s="67" t="n">
        <f aca="false">IF(OR($D18=1,MONTH($B18)&lt;&gt;MONTH(StartDate),'У10 Ввод'!$D$59="",'У10 Ввод'!$E$59="",'У10 Ввод'!$D$59&gt;$B18),0,MAX(0,MIN(1,'У10 Ввод'!$E$59-NETWORKDAYS('У10 Ввод'!$D$59,$B18)+1))/Настройки!$E$16*100)</f>
        <v>0</v>
      </c>
      <c r="BC18" s="67" t="n">
        <f aca="false">IF(OR($D18=1,MONTH($B18)&lt;&gt;MONTH(StartDate),'У10 Ввод'!$D$60="",'У10 Ввод'!$E$60="",'У10 Ввод'!$D$60&gt;$B18),0,MAX(0,MIN(1,'У10 Ввод'!$E$60-NETWORKDAYS('У10 Ввод'!$D$60,$B18)+1))/Настройки!$E$16*100)</f>
        <v>0</v>
      </c>
      <c r="BD18" s="67" t="n">
        <f aca="false">IF(OR($D18=1,MONTH($B18)&lt;&gt;MONTH(StartDate),'У10 Ввод'!$D$61="",'У10 Ввод'!$E$61="",'У10 Ввод'!$D$61&gt;$B18),0,MAX(0,MIN(1,'У10 Ввод'!$E$61-NETWORKDAYS('У10 Ввод'!$D$61,$B18)+1))/Настройки!$E$16*100)</f>
        <v>0</v>
      </c>
      <c r="BE18" s="67" t="n">
        <f aca="false">IF(OR($D18=1,MONTH($B18)&lt;&gt;MONTH(StartDate),'У10 Ввод'!$D$62="",'У10 Ввод'!$E$62="",'У10 Ввод'!$D$62&gt;$B18),0,MAX(0,MIN(1,'У10 Ввод'!$E$62-NETWORKDAYS('У10 Ввод'!$D$62,$B18)+1))/Настройки!$E$16*100)</f>
        <v>0</v>
      </c>
      <c r="BF18" s="67" t="n">
        <f aca="false">IF(OR($D18=1,MONTH($B18)&lt;&gt;MONTH(StartDate),'У10 Ввод'!$D$63="",'У10 Ввод'!$E$63="",'У10 Ввод'!$D$63&gt;$B18),0,MAX(0,MIN(1,'У10 Ввод'!$E$63-NETWORKDAYS('У10 Ввод'!$D$63,$B18)+1))/Настройки!$E$16*100)</f>
        <v>0</v>
      </c>
      <c r="BG18" s="67" t="n">
        <f aca="false">IF(OR($D18=1,MONTH($B18)&lt;&gt;MONTH(StartDate),'У10 Ввод'!$D$64="",'У10 Ввод'!$E$64="",'У10 Ввод'!$D$64&gt;$B18),0,MAX(0,MIN(1,'У10 Ввод'!$E$64-NETWORKDAYS('У10 Ввод'!$D$64,$B18)+1))/Настройки!$E$16*100)</f>
        <v>0</v>
      </c>
      <c r="BH18" s="67" t="n">
        <f aca="false">IF(OR($D18=1,MONTH($B18)&lt;&gt;MONTH(StartDate),'У10 Ввод'!$D$65="",'У10 Ввод'!$E$65="",'У10 Ввод'!$D$65&gt;$B18),0,MAX(0,MIN(1,'У10 Ввод'!$E$65-NETWORKDAYS('У10 Ввод'!$D$65,$B18)+1))/Настройки!$E$16*100)</f>
        <v>0</v>
      </c>
      <c r="BI18" s="67" t="n">
        <f aca="false">IF(OR($D18=1,MONTH($B18)&lt;&gt;MONTH(StartDate),'У10 Ввод'!$D$66="",'У10 Ввод'!$E$66="",'У10 Ввод'!$D$66&gt;$B18),0,MAX(0,MIN(1,'У10 Ввод'!$E$66-NETWORKDAYS('У10 Ввод'!$D$66,$B18)+1))/Настройки!$E$16*100)</f>
        <v>0</v>
      </c>
      <c r="BJ18" s="67" t="n">
        <f aca="false">IF(OR($D18=1,MONTH($B18)&lt;&gt;MONTH(StartDate),'У10 Ввод'!$D$67="",'У10 Ввод'!$E$67="",'У10 Ввод'!$D$67&gt;$B18),0,MAX(0,MIN(1,'У10 Ввод'!$E$67-NETWORKDAYS('У10 Ввод'!$D$67,$B18)+1))/Настройки!$E$16*100)</f>
        <v>0</v>
      </c>
      <c r="BK18" s="67" t="n">
        <f aca="false">IF(OR($D18=1,MONTH($B18)&lt;&gt;MONTH(StartDate),'У10 Ввод'!$D$68="",'У10 Ввод'!$E$68="",'У10 Ввод'!$D$68&gt;$B18),0,MAX(0,MIN(1,'У10 Ввод'!$E$68-NETWORKDAYS('У10 Ввод'!$D$68,$B18)+1))/Настройки!$E$16*100)</f>
        <v>0</v>
      </c>
      <c r="BL18" s="67" t="n">
        <f aca="false">IF(OR($D18=1,MONTH($B18)&lt;&gt;MONTH(StartDate),'У10 Ввод'!$D$69="",'У10 Ввод'!$E$69="",'У10 Ввод'!$D$69&gt;$B18),0,MAX(0,MIN(1,'У10 Ввод'!$E$69-NETWORKDAYS('У10 Ввод'!$D$69,$B18)+1))/Настройки!$E$16*100)</f>
        <v>0</v>
      </c>
      <c r="BM18" s="67" t="n">
        <f aca="false">IF(OR($D18=1,MONTH($B18)&lt;&gt;MONTH(StartDate),'У10 Ввод'!$D$70="",'У10 Ввод'!$E$70="",'У10 Ввод'!$D$70&gt;$B18),0,MAX(0,MIN(1,'У10 Ввод'!$E$70-NETWORKDAYS('У10 Ввод'!$D$70,$B18)+1))/Настройки!$E$16*100)</f>
        <v>0</v>
      </c>
      <c r="BN18" s="67" t="n">
        <f aca="false">IF(OR($D18=1,MONTH($B18)&lt;&gt;MONTH(StartDate),'У10 Ввод'!$D$71="",'У10 Ввод'!$E$71="",'У10 Ввод'!$D$71&gt;$B18),0,MAX(0,MIN(1,'У10 Ввод'!$E$71-NETWORKDAYS('У10 Ввод'!$D$71,$B18)+1))/Настройки!$E$16*100)</f>
        <v>0</v>
      </c>
      <c r="BO18" s="67" t="n">
        <f aca="false">IF(OR($D18=1,MONTH($B18)&lt;&gt;MONTH(StartDate),'У10 Ввод'!$D$72="",'У10 Ввод'!$E$72="",'У10 Ввод'!$D$72&gt;$B18),0,MAX(0,MIN(1,'У10 Ввод'!$E$72-NETWORKDAYS('У10 Ввод'!$D$72,$B18)+1))/Настройки!$E$16*100)</f>
        <v>0</v>
      </c>
      <c r="BP18" s="67" t="n">
        <f aca="false">IF(OR($D18=1,MONTH($B18)&lt;&gt;MONTH(StartDate),'У10 Ввод'!$D$73="",'У10 Ввод'!$E$73="",'У10 Ввод'!$D$73&gt;$B18),0,MAX(0,MIN(1,'У10 Ввод'!$E$73-NETWORKDAYS('У10 Ввод'!$D$73,$B18)+1))/Настройки!$E$16*100)</f>
        <v>0</v>
      </c>
      <c r="BQ18" s="67" t="n">
        <f aca="false">IF(OR($D18=1,MONTH($B18)&lt;&gt;MONTH(StartDate),'У10 Ввод'!$D$74="",'У10 Ввод'!$E$74="",'У10 Ввод'!$D$74&gt;$B18),0,MAX(0,MIN(1,'У10 Ввод'!$E$74-NETWORKDAYS('У10 Ввод'!$D$74,$B18)+1))/Настройки!$E$16*100)</f>
        <v>0</v>
      </c>
      <c r="BR18" s="67" t="n">
        <f aca="false">IF(OR($D18=1,MONTH($B18)&lt;&gt;MONTH(StartDate),'У10 Ввод'!$D$75="",'У10 Ввод'!$E$75="",'У10 Ввод'!$D$75&gt;$B18),0,MAX(0,MIN(1,'У10 Ввод'!$E$75-NETWORKDAYS('У10 Ввод'!$D$75,$B18)+1))/Настройки!$E$16*100)</f>
        <v>0</v>
      </c>
      <c r="BS18" s="67" t="n">
        <f aca="false">IF(OR($D18=1,MONTH($B18)&lt;&gt;MONTH(StartDate),'У10 Ввод'!$D$76="",'У10 Ввод'!$E$76="",'У10 Ввод'!$D$76&gt;$B18),0,MAX(0,MIN(1,'У10 Ввод'!$E$76-NETWORKDAYS('У10 Ввод'!$D$76,$B18)+1))/Настройки!$E$16*100)</f>
        <v>0</v>
      </c>
      <c r="BT18" s="67" t="n">
        <f aca="false">IF(OR($D18=1,MONTH($B18)&lt;&gt;MONTH(StartDate),'У10 Ввод'!$D$77="",'У10 Ввод'!$E$77="",'У10 Ввод'!$D$77&gt;$B18),0,MAX(0,MIN(1,'У10 Ввод'!$E$77-NETWORKDAYS('У10 Ввод'!$D$77,$B18)+1))/Настройки!$E$16*100)</f>
        <v>0</v>
      </c>
      <c r="BU18" s="67" t="n">
        <f aca="false">IF(OR($D18=1,MONTH($B18)&lt;&gt;MONTH(StartDate),'У10 Ввод'!$D$78="",'У10 Ввод'!$E$78="",'У10 Ввод'!$D$78&gt;$B18),0,MAX(0,MIN(1,'У10 Ввод'!$E$78-NETWORKDAYS('У10 Ввод'!$D$78,$B18)+1))/Настройки!$E$16*100)</f>
        <v>0</v>
      </c>
      <c r="BV18" s="67" t="n">
        <f aca="false">IF(OR($D18=1,MONTH($B18)&lt;&gt;MONTH(StartDate),'У10 Ввод'!$D$79="",'У10 Ввод'!$E$79="",'У10 Ввод'!$D$79&gt;$B18),0,MAX(0,MIN(1,'У10 Ввод'!$E$79-NETWORKDAYS('У10 Ввод'!$D$79,$B18)+1))/Настройки!$E$16*100)</f>
        <v>0</v>
      </c>
      <c r="BW18" s="67" t="n">
        <f aca="false">IF(OR($D18=1,MONTH($B18)&lt;&gt;MONTH(StartDate),'У10 Ввод'!$D$80="",'У10 Ввод'!$E$80="",'У10 Ввод'!$D$80&gt;$B18),0,MAX(0,MIN(1,'У10 Ввод'!$E$80-NETWORKDAYS('У10 Ввод'!$D$80,$B18)+1))/Настройки!$E$16*100)</f>
        <v>0</v>
      </c>
      <c r="BX18" s="67" t="n">
        <f aca="false">IF(OR($D18=1,MONTH($B18)&lt;&gt;MONTH(StartDate),'У10 Ввод'!$D$81="",'У10 Ввод'!$E$81="",'У10 Ввод'!$D$81&gt;$B18),0,MAX(0,MIN(1,'У10 Ввод'!$E$81-NETWORKDAYS('У10 Ввод'!$D$81,$B18)+1))/Настройки!$E$16*100)</f>
        <v>0</v>
      </c>
      <c r="BY18" s="67" t="n">
        <f aca="false">IF(OR($D18=1,MONTH($B18)&lt;&gt;MONTH(StartDate),'У10 Ввод'!$D$82="",'У10 Ввод'!$E$82="",'У10 Ввод'!$D$82&gt;$B18),0,MAX(0,MIN(1,'У10 Ввод'!$E$82-NETWORKDAYS('У10 Ввод'!$D$82,$B18)+1))/Настройки!$E$16*100)</f>
        <v>0</v>
      </c>
      <c r="BZ18" s="67" t="n">
        <f aca="false">IF(OR($D18=1,MONTH($B18)&lt;&gt;MONTH(StartDate),'У10 Ввод'!$D$83="",'У10 Ввод'!$E$83="",'У10 Ввод'!$D$83&gt;$B18),0,MAX(0,MIN(1,'У10 Ввод'!$E$83-NETWORKDAYS('У10 Ввод'!$D$83,$B18)+1))/Настройки!$E$16*100)</f>
        <v>0</v>
      </c>
      <c r="CA18" s="67" t="n">
        <f aca="false">IF(OR($D18=1,MONTH($B18)&lt;&gt;MONTH(StartDate),'У10 Ввод'!$D$84="",'У10 Ввод'!$E$84="",'У10 Ввод'!$D$84&gt;$B18),0,MAX(0,MIN(1,'У10 Ввод'!$E$84-NETWORKDAYS('У10 Ввод'!$D$84,$B18)+1))/Настройки!$E$16*100)</f>
        <v>0</v>
      </c>
      <c r="CB18" s="67" t="n">
        <f aca="false">IF(OR($D18=1,MONTH($B18)&lt;&gt;MONTH(StartDate),'У10 Ввод'!$D$85="",'У10 Ввод'!$E$85="",'У10 Ввод'!$D$85&gt;$B18),0,MAX(0,MIN(1,'У10 Ввод'!$E$85-NETWORKDAYS('У10 Ввод'!$D$85,$B18)+1))/Настройки!$E$16*100)</f>
        <v>0</v>
      </c>
      <c r="CC18" s="67" t="n">
        <f aca="false">IF(OR($D18=1,MONTH($B18)&lt;&gt;MONTH(StartDate),'У10 Ввод'!$D$86="",'У10 Ввод'!$E$86="",'У10 Ввод'!$D$86&gt;$B18),0,MAX(0,MIN(1,'У10 Ввод'!$E$86-NETWORKDAYS('У10 Ввод'!$D$86,$B18)+1))/Настройки!$E$16*100)</f>
        <v>0</v>
      </c>
      <c r="CD18" s="67" t="n">
        <f aca="false">IF(OR($D18=1,MONTH($B18)&lt;&gt;MONTH(StartDate),'У10 Ввод'!$D$87="",'У10 Ввод'!$E$87="",'У10 Ввод'!$D$87&gt;$B18),0,MAX(0,MIN(1,'У10 Ввод'!$E$87-NETWORKDAYS('У10 Ввод'!$D$87,$B18)+1))/Настройки!$E$16*100)</f>
        <v>0</v>
      </c>
      <c r="CE18" s="67" t="n">
        <f aca="false">IF(OR($D18=1,MONTH($B18)&lt;&gt;MONTH(StartDate),'У10 Ввод'!$D$88="",'У10 Ввод'!$E$88="",'У10 Ввод'!$D$88&gt;$B18),0,MAX(0,MIN(1,'У10 Ввод'!$E$88-NETWORKDAYS('У10 Ввод'!$D$88,$B18)+1))/Настройки!$E$16*100)</f>
        <v>0</v>
      </c>
      <c r="CF18" s="67" t="n">
        <f aca="false">IF(OR($D18=1,MONTH($B18)&lt;&gt;MONTH(StartDate),'У10 Ввод'!$D$89="",'У10 Ввод'!$E$89="",'У10 Ввод'!$D$89&gt;$B18),0,MAX(0,MIN(1,'У10 Ввод'!$E$89-NETWORKDAYS('У10 Ввод'!$D$89,$B18)+1))/Настройки!$E$16*100)</f>
        <v>0</v>
      </c>
      <c r="CG18" s="67" t="n">
        <f aca="false">IF(OR($D18=1,MONTH($B18)&lt;&gt;MONTH(StartDate),'У10 Ввод'!$D$90="",'У10 Ввод'!$E$90="",'У10 Ввод'!$D$90&gt;$B18),0,MAX(0,MIN(1,'У10 Ввод'!$E$90-NETWORKDAYS('У10 Ввод'!$D$90,$B18)+1))/Настройки!$E$16*100)</f>
        <v>0</v>
      </c>
      <c r="CH18" s="67" t="n">
        <f aca="false">IF(OR($D18=1,MONTH($B18)&lt;&gt;MONTH(StartDate),'У10 Ввод'!$D$91="",'У10 Ввод'!$E$91="",'У10 Ввод'!$D$91&gt;$B18),0,MAX(0,MIN(1,'У10 Ввод'!$E$91-NETWORKDAYS('У10 Ввод'!$D$91,$B18)+1))/Настройки!$E$16*100)</f>
        <v>0</v>
      </c>
      <c r="CI18" s="67" t="n">
        <f aca="false">IF(OR($D18=1,MONTH($B18)&lt;&gt;MONTH(StartDate),'У10 Ввод'!$D$92="",'У10 Ввод'!$E$92="",'У10 Ввод'!$D$92&gt;$B18),0,MAX(0,MIN(1,'У10 Ввод'!$E$92-NETWORKDAYS('У10 Ввод'!$D$92,$B18)+1))/Настройки!$E$16*100)</f>
        <v>0</v>
      </c>
      <c r="CJ18" s="67" t="n">
        <f aca="false">IF(OR($D18=1,MONTH($B18)&lt;&gt;MONTH(StartDate),'У10 Ввод'!$D$93="",'У10 Ввод'!$E$93="",'У10 Ввод'!$D$93&gt;$B18),0,MAX(0,MIN(1,'У10 Ввод'!$E$93-NETWORKDAYS('У10 Ввод'!$D$93,$B18)+1))/Настройки!$E$16*100)</f>
        <v>0</v>
      </c>
      <c r="CK18" s="67" t="n">
        <f aca="false">IF(OR($D18=1,MONTH($B18)&lt;&gt;MONTH(StartDate),'У10 Ввод'!$D$94="",'У10 Ввод'!$E$94="",'У10 Ввод'!$D$94&gt;$B18),0,MAX(0,MIN(1,'У10 Ввод'!$E$94-NETWORKDAYS('У10 Ввод'!$D$94,$B18)+1))/Настройки!$E$16*100)</f>
        <v>0</v>
      </c>
      <c r="CL18" s="67" t="n">
        <f aca="false">IF(OR($D18=1,MONTH($B18)&lt;&gt;MONTH(StartDate),'У10 Ввод'!$D$95="",'У10 Ввод'!$E$95="",'У10 Ввод'!$D$95&gt;$B18),0,MAX(0,MIN(1,'У10 Ввод'!$E$95-NETWORKDAYS('У10 Ввод'!$D$95,$B18)+1))/Настройки!$E$16*100)</f>
        <v>0</v>
      </c>
      <c r="CM18" s="67" t="n">
        <f aca="false">IF(OR($D18=1,MONTH($B18)&lt;&gt;MONTH(StartDate),'У10 Ввод'!$D$96="",'У10 Ввод'!$E$96="",'У10 Ввод'!$D$96&gt;$B18),0,MAX(0,MIN(1,'У10 Ввод'!$E$96-NETWORKDAYS('У10 Ввод'!$D$96,$B18)+1))/Настройки!$E$16*100)</f>
        <v>0</v>
      </c>
      <c r="CN18" s="67" t="n">
        <f aca="false">IF(OR($D18=1,MONTH($B18)&lt;&gt;MONTH(StartDate),'У10 Ввод'!$D$97="",'У10 Ввод'!$E$97="",'У10 Ввод'!$D$97&gt;$B18),0,MAX(0,MIN(1,'У10 Ввод'!$E$97-NETWORKDAYS('У10 Ввод'!$D$97,$B18)+1))/Настройки!$E$16*100)</f>
        <v>0</v>
      </c>
      <c r="CO18" s="67" t="n">
        <f aca="false">IF(OR($D18=1,MONTH($B18)&lt;&gt;MONTH(StartDate),'У10 Ввод'!$D$98="",'У10 Ввод'!$E$98="",'У10 Ввод'!$D$98&gt;$B18),0,MAX(0,MIN(1,'У10 Ввод'!$E$98-NETWORKDAYS('У10 Ввод'!$D$98,$B18)+1))/Настройки!$E$16*100)</f>
        <v>0</v>
      </c>
      <c r="CP18" s="67" t="n">
        <f aca="false">IF(OR($D18=1,MONTH($B18)&lt;&gt;MONTH(StartDate),'У10 Ввод'!$D$99="",'У10 Ввод'!$E$99="",'У10 Ввод'!$D$99&gt;$B18),0,MAX(0,MIN(1,'У10 Ввод'!$E$99-NETWORKDAYS('У10 Ввод'!$D$99,$B18)+1))/Настройки!$E$16*100)</f>
        <v>0</v>
      </c>
      <c r="CQ18" s="67" t="n">
        <f aca="false">IF(OR($D18=1,MONTH($B18)&lt;&gt;MONTH(StartDate),'У10 Ввод'!$D$100="",'У10 Ввод'!$E$100="",'У10 Ввод'!$D$100&gt;$B18),0,MAX(0,MIN(1,'У10 Ввод'!$E$100-NETWORKDAYS('У10 Ввод'!$D$100,$B18)+1))/Настройки!$E$16*100)</f>
        <v>0</v>
      </c>
      <c r="CR18" s="67" t="n">
        <f aca="false">IF(OR($D18=1,MONTH($B18)&lt;&gt;MONTH(StartDate),'У10 Ввод'!$D$101="",'У10 Ввод'!$E$101="",'У10 Ввод'!$D$101&gt;$B18),0,MAX(0,MIN(1,'У10 Ввод'!$E$101-NETWORKDAYS('У10 Ввод'!$D$101,$B18)+1))/Настройки!$E$16*100)</f>
        <v>0</v>
      </c>
      <c r="CS18" s="67" t="n">
        <f aca="false">IF(OR($D18=1,MONTH($B18)&lt;&gt;MONTH(StartDate),'У10 Ввод'!$D$102="",'У10 Ввод'!$E$102="",'У10 Ввод'!$D$102&gt;$B18),0,MAX(0,MIN(1,'У10 Ввод'!$E$102-NETWORKDAYS('У10 Ввод'!$D$102,$B18)+1))/Настройки!$E$16*100)</f>
        <v>0</v>
      </c>
      <c r="CT18" s="67" t="n">
        <f aca="false">IF(OR($D18=1,MONTH($B18)&lt;&gt;MONTH(StartDate),'У10 Ввод'!$D$103="",'У10 Ввод'!$E$103="",'У10 Ввод'!$D$103&gt;$B18),0,MAX(0,MIN(1,'У10 Ввод'!$E$103-NETWORKDAYS('У10 Ввод'!$D$103,$B18)+1))/Настройки!$E$16*100)</f>
        <v>0</v>
      </c>
      <c r="CU18" s="67" t="n">
        <f aca="false">IF(OR($D18=1,MONTH($B18)&lt;&gt;MONTH(StartDate),'У10 Ввод'!$D$104="",'У10 Ввод'!$E$104="",'У10 Ввод'!$D$104&gt;$B18),0,MAX(0,MIN(1,'У10 Ввод'!$E$104-NETWORKDAYS('У10 Ввод'!$D$104,$B18)+1))/Настройки!$E$16*100)</f>
        <v>0</v>
      </c>
      <c r="CV18" s="67" t="n">
        <f aca="false">IF(OR($D18=1,MONTH($B18)&lt;&gt;MONTH(StartDate),'У10 Ввод'!$D$105="",'У10 Ввод'!$E$105="",'У10 Ввод'!$D$105&gt;$B18),0,MAX(0,MIN(1,'У10 Ввод'!$E$105-NETWORKDAYS('У10 Ввод'!$D$105,$B18)+1))/Настройки!$E$16*100)</f>
        <v>0</v>
      </c>
      <c r="CW18" s="67" t="n">
        <f aca="false">IF(OR($D18=1,MONTH($B18)&lt;&gt;MONTH(StartDate),'У10 Ввод'!$D$106="",'У10 Ввод'!$E$106="",'У10 Ввод'!$D$106&gt;$B18),0,MAX(0,MIN(1,'У10 Ввод'!$E$106-NETWORKDAYS('У10 Ввод'!$D$106,$B18)+1))/Настройки!$E$16*100)</f>
        <v>0</v>
      </c>
      <c r="CX18" s="67" t="n">
        <f aca="false">IF(OR($D18=1,MONTH($B18)&lt;&gt;MONTH(StartDate),'У10 Ввод'!$D$107="",'У10 Ввод'!$E$107="",'У10 Ввод'!$D$107&gt;$B18),0,MAX(0,MIN(1,'У10 Ввод'!$E$107-NETWORKDAYS('У10 Ввод'!$D$107,$B18)+1))/Настройки!$E$16*100)</f>
        <v>0</v>
      </c>
      <c r="CY18" s="67" t="n">
        <f aca="false">IF(OR($D18=1,MONTH($B18)&lt;&gt;MONTH(StartDate),'У10 Ввод'!$D$108="",'У10 Ввод'!$E$108="",'У10 Ввод'!$D$108&gt;$B18),0,MAX(0,MIN(1,'У10 Ввод'!$E$108-NETWORKDAYS('У10 Ввод'!$D$108,$B18)+1))/Настройки!$E$16*100)</f>
        <v>0</v>
      </c>
      <c r="CZ18" s="67" t="n">
        <f aca="false">IF(OR($D18=1,MONTH($B18)&lt;&gt;MONTH(StartDate),'У10 Ввод'!$D$109="",'У10 Ввод'!$E$109="",'У10 Ввод'!$D$109&gt;$B18),0,MAX(0,MIN(1,'У10 Ввод'!$E$109-NETWORKDAYS('У10 Ввод'!$D$109,$B18)+1))/Настройки!$E$16*100)</f>
        <v>0</v>
      </c>
      <c r="DA18" s="67" t="n">
        <f aca="false">IF(OR($D18=1,MONTH($B18)&lt;&gt;MONTH(StartDate),'У10 Ввод'!$D$110="",'У10 Ввод'!$E$110="",'У10 Ввод'!$D$110&gt;$B18),0,MAX(0,MIN(1,'У10 Ввод'!$E$110-NETWORKDAYS('У10 Ввод'!$D$110,$B18)+1))/Настройки!$E$16*100)</f>
        <v>0</v>
      </c>
      <c r="DB18" s="67" t="n">
        <f aca="false">IF(OR($D18=1,MONTH($B18)&lt;&gt;MONTH(StartDate),'У10 Ввод'!$D$111="",'У10 Ввод'!$E$111="",'У10 Ввод'!$D$111&gt;$B18),0,MAX(0,MIN(1,'У10 Ввод'!$E$111-NETWORKDAYS('У10 Ввод'!$D$111,$B18)+1))/Настройки!$E$16*100)</f>
        <v>0</v>
      </c>
      <c r="DC18" s="67" t="n">
        <f aca="false">IF(OR($D18=1,MONTH($B18)&lt;&gt;MONTH(StartDate),'У10 Ввод'!$D$112="",'У10 Ввод'!$E$112="",'У10 Ввод'!$D$112&gt;$B18),0,MAX(0,MIN(1,'У10 Ввод'!$E$112-NETWORKDAYS('У10 Ввод'!$D$112,$B18)+1))/Настройки!$E$16*100)</f>
        <v>0</v>
      </c>
      <c r="DD18" s="67" t="n">
        <f aca="false">IF(OR($D18=1,MONTH($B18)&lt;&gt;MONTH(StartDate),'У10 Ввод'!$D$113="",'У10 Ввод'!$E$113="",'У10 Ввод'!$D$113&gt;$B18),0,MAX(0,MIN(1,'У10 Ввод'!$E$113-NETWORKDAYS('У10 Ввод'!$D$113,$B18)+1))/Настройки!$E$16*100)</f>
        <v>0</v>
      </c>
      <c r="DE18" s="67" t="n">
        <f aca="false">IF(OR($D18=1,MONTH($B18)&lt;&gt;MONTH(StartDate),'У10 Ввод'!$D$114="",'У10 Ввод'!$E$114="",'У10 Ввод'!$D$114&gt;$B18),0,MAX(0,MIN(1,'У10 Ввод'!$E$114-NETWORKDAYS('У10 Ввод'!$D$114,$B18)+1))/Настройки!$E$16*100)</f>
        <v>0</v>
      </c>
      <c r="DF18" s="67" t="n">
        <f aca="false">IF(OR($D18=1,MONTH($B18)&lt;&gt;MONTH(StartDate),'У10 Ввод'!$D$115="",'У10 Ввод'!$E$115="",'У10 Ввод'!$D$115&gt;$B18),0,MAX(0,MIN(1,'У10 Ввод'!$E$115-NETWORKDAYS('У10 Ввод'!$D$115,$B18)+1))/Настройки!$E$16*100)</f>
        <v>0</v>
      </c>
      <c r="DG18" s="67" t="n">
        <f aca="false">IF(OR($D18=1,MONTH($B18)&lt;&gt;MONTH(StartDate),'У10 Ввод'!$D$116="",'У10 Ввод'!$E$116="",'У10 Ввод'!$D$116&gt;$B18),0,MAX(0,MIN(1,'У10 Ввод'!$E$116-NETWORKDAYS('У10 Ввод'!$D$116,$B18)+1))/Настройки!$E$16*100)</f>
        <v>0</v>
      </c>
      <c r="DH18" s="67" t="n">
        <f aca="false">IF(OR($D18=1,MONTH($B18)&lt;&gt;MONTH(StartDate),'У10 Ввод'!$D$117="",'У10 Ввод'!$E$117="",'У10 Ввод'!$D$117&gt;$B18),0,MAX(0,MIN(1,'У10 Ввод'!$E$117-NETWORKDAYS('У10 Ввод'!$D$117,$B18)+1))/Настройки!$E$16*100)</f>
        <v>0</v>
      </c>
      <c r="DI18" s="67" t="n">
        <f aca="false">IF(OR($D18=1,MONTH($B18)&lt;&gt;MONTH(StartDate),'У10 Ввод'!$D$118="",'У10 Ввод'!$E$118="",'У10 Ввод'!$D$118&gt;$B18),0,MAX(0,MIN(1,'У10 Ввод'!$E$118-NETWORKDAYS('У10 Ввод'!$D$118,$B18)+1))/Настройки!$E$16*100)</f>
        <v>0</v>
      </c>
      <c r="DJ18" s="67" t="n">
        <f aca="false">IF(OR($D18=1,MONTH($B18)&lt;&gt;MONTH(StartDate),'У10 Ввод'!$D$119="",'У10 Ввод'!$E$119="",'У10 Ввод'!$D$119&gt;$B18),0,MAX(0,MIN(1,'У10 Ввод'!$E$119-NETWORKDAYS('У10 Ввод'!$D$119,$B18)+1))/Настройки!$E$16*100)</f>
        <v>0</v>
      </c>
      <c r="DK18" s="67" t="n">
        <f aca="false">IF(OR($D18=1,MONTH($B18)&lt;&gt;MONTH(StartDate),'У10 Ввод'!$D$120="",'У10 Ввод'!$E$120="",'У10 Ввод'!$D$120&gt;$B18),0,MAX(0,MIN(1,'У10 Ввод'!$E$120-NETWORKDAYS('У10 Ввод'!$D$120,$B18)+1))/Настройки!$E$16*100)</f>
        <v>0</v>
      </c>
      <c r="DL18" s="67" t="n">
        <f aca="false">IF(OR($D18=1,MONTH($B18)&lt;&gt;MONTH(StartDate),'У10 Ввод'!$D$121="",'У10 Ввод'!$E$121="",'У10 Ввод'!$D$121&gt;$B18),0,MAX(0,MIN(1,'У10 Ввод'!$E$121-NETWORKDAYS('У10 Ввод'!$D$121,$B18)+1))/Настройки!$E$16*100)</f>
        <v>0</v>
      </c>
      <c r="DM18" s="67" t="n">
        <f aca="false">IF(OR($D18=1,MONTH($B18)&lt;&gt;MONTH(StartDate),'У10 Ввод'!$D$122="",'У10 Ввод'!$E$122="",'У10 Ввод'!$D$122&gt;$B18),0,MAX(0,MIN(1,'У10 Ввод'!$E$122-NETWORKDAYS('У10 Ввод'!$D$122,$B18)+1))/Настройки!$E$16*100)</f>
        <v>0</v>
      </c>
      <c r="DN18" s="67" t="n">
        <f aca="false">IF(OR($D18=1,MONTH($B18)&lt;&gt;MONTH(StartDate),'У10 Ввод'!$D$123="",'У10 Ввод'!$E$123="",'У10 Ввод'!$D$123&gt;$B18),0,MAX(0,MIN(1,'У10 Ввод'!$E$123-NETWORKDAYS('У10 Ввод'!$D$123,$B18)+1))/Настройки!$E$16*100)</f>
        <v>0</v>
      </c>
      <c r="DO18" s="67" t="n">
        <f aca="false">IF(OR($D18=1,MONTH($B18)&lt;&gt;MONTH(StartDate),'У10 Ввод'!$D$124="",'У10 Ввод'!$E$124="",'У10 Ввод'!$D$124&gt;$B18),0,MAX(0,MIN(1,'У10 Ввод'!$E$124-NETWORKDAYS('У10 Ввод'!$D$124,$B18)+1))/Настройки!$E$16*100)</f>
        <v>0</v>
      </c>
      <c r="DP18" s="67" t="n">
        <f aca="false">IF(OR($D18=1,MONTH($B18)&lt;&gt;MONTH(StartDate),'У10 Ввод'!$D$125="",'У10 Ввод'!$E$125="",'У10 Ввод'!$D$125&gt;$B18),0,MAX(0,MIN(1,'У10 Ввод'!$E$125-NETWORKDAYS('У10 Ввод'!$D$125,$B18)+1))/Настройки!$E$16*100)</f>
        <v>0</v>
      </c>
      <c r="DQ18" s="67" t="n">
        <f aca="false">IF(OR($D18=1,MONTH($B18)&lt;&gt;MONTH(StartDate),'У10 Ввод'!$D$126="",'У10 Ввод'!$E$126="",'У10 Ввод'!$D$126&gt;$B18),0,MAX(0,MIN(1,'У10 Ввод'!$E$126-NETWORKDAYS('У10 Ввод'!$D$126,$B18)+1))/Настройки!$E$16*100)</f>
        <v>0</v>
      </c>
      <c r="DR18" s="67" t="n">
        <f aca="false">IF(OR($D18=1,MONTH($B18)&lt;&gt;MONTH(StartDate),'У10 Ввод'!$D$127="",'У10 Ввод'!$E$127="",'У10 Ввод'!$D$127&gt;$B18),0,MAX(0,MIN(1,'У10 Ввод'!$E$127-NETWORKDAYS('У10 Ввод'!$D$127,$B18)+1))/Настройки!$E$16*100)</f>
        <v>0</v>
      </c>
      <c r="DS18" s="67" t="n">
        <f aca="false">IF(OR($D18=1,MONTH($B18)&lt;&gt;MONTH(StartDate),'У10 Ввод'!$D$128="",'У10 Ввод'!$E$128="",'У10 Ввод'!$D$128&gt;$B18),0,MAX(0,MIN(1,'У10 Ввод'!$E$128-NETWORKDAYS('У10 Ввод'!$D$128,$B18)+1))/Настройки!$E$16*100)</f>
        <v>0</v>
      </c>
      <c r="DT18" s="67" t="n">
        <f aca="false">IF(OR($D18=1,MONTH($B18)&lt;&gt;MONTH(StartDate),'У10 Ввод'!$D$129="",'У10 Ввод'!$E$129="",'У10 Ввод'!$D$129&gt;$B18),0,MAX(0,MIN(1,'У10 Ввод'!$E$129-NETWORKDAYS('У10 Ввод'!$D$129,$B18)+1))/Настройки!$E$16*100)</f>
        <v>0</v>
      </c>
      <c r="DU18" s="67" t="n">
        <f aca="false">IF(OR($D18=1,MONTH($B18)&lt;&gt;MONTH(StartDate),'У10 Ввод'!$D$130="",'У10 Ввод'!$E$130="",'У10 Ввод'!$D$130&gt;$B18),0,MAX(0,MIN(1,'У10 Ввод'!$E$130-NETWORKDAYS('У10 Ввод'!$D$130,$B18)+1))/Настройки!$E$16*100)</f>
        <v>0</v>
      </c>
      <c r="DV18" s="67" t="n">
        <f aca="false">IF(OR($D18=1,MONTH($B18)&lt;&gt;MONTH(StartDate),'У10 Ввод'!$D$131="",'У10 Ввод'!$E$131="",'У10 Ввод'!$D$131&gt;$B18),0,MAX(0,MIN(1,'У10 Ввод'!$E$131-NETWORKDAYS('У10 Ввод'!$D$131,$B18)+1))/Настройки!$E$16*100)</f>
        <v>0</v>
      </c>
      <c r="DW18" s="67" t="n">
        <f aca="false">IF(OR($D18=1,MONTH($B18)&lt;&gt;MONTH(StartDate),'У10 Ввод'!$D$132="",'У10 Ввод'!$E$132="",'У10 Ввод'!$D$132&gt;$B18),0,MAX(0,MIN(1,'У10 Ввод'!$E$132-NETWORKDAYS('У10 Ввод'!$D$132,$B18)+1))/Настройки!$E$16*100)</f>
        <v>0</v>
      </c>
      <c r="DX18" s="67" t="n">
        <f aca="false">IF(OR($D18=1,MONTH($B18)&lt;&gt;MONTH(StartDate),'У10 Ввод'!$D$133="",'У10 Ввод'!$E$133="",'У10 Ввод'!$D$133&gt;$B18),0,MAX(0,MIN(1,'У10 Ввод'!$E$133-NETWORKDAYS('У10 Ввод'!$D$133,$B18)+1))/Настройки!$E$16*100)</f>
        <v>0</v>
      </c>
      <c r="DY18" s="67" t="n">
        <f aca="false">IF(OR($D18=1,MONTH($B18)&lt;&gt;MONTH(StartDate),'У10 Ввод'!$D$134="",'У10 Ввод'!$E$134="",'У10 Ввод'!$D$134&gt;$B18),0,MAX(0,MIN(1,'У10 Ввод'!$E$134-NETWORKDAYS('У10 Ввод'!$D$134,$B18)+1))/Настройки!$E$16*100)</f>
        <v>0</v>
      </c>
      <c r="DZ18" s="67" t="n">
        <f aca="false">IF(OR($D18=1,MONTH($B18)&lt;&gt;MONTH(StartDate),'У10 Ввод'!$D$135="",'У10 Ввод'!$E$135="",'У10 Ввод'!$D$135&gt;$B18),0,MAX(0,MIN(1,'У10 Ввод'!$E$135-NETWORKDAYS('У10 Ввод'!$D$135,$B18)+1))/Настройки!$E$16*100)</f>
        <v>0</v>
      </c>
      <c r="EA18" s="67" t="n">
        <f aca="false">IF(OR($D18=1,MONTH($B18)&lt;&gt;MONTH(StartDate),'У10 Ввод'!$D$136="",'У10 Ввод'!$E$136="",'У10 Ввод'!$D$136&gt;$B18),0,MAX(0,MIN(1,'У10 Ввод'!$E$136-NETWORKDAYS('У10 Ввод'!$D$136,$B18)+1))/Настройки!$E$16*100)</f>
        <v>0</v>
      </c>
      <c r="EB18" s="67" t="n">
        <f aca="false">IF(OR($D18=1,MONTH($B18)&lt;&gt;MONTH(StartDate),'У10 Ввод'!$D$137="",'У10 Ввод'!$E$137="",'У10 Ввод'!$D$137&gt;$B18),0,MAX(0,MIN(1,'У10 Ввод'!$E$137-NETWORKDAYS('У10 Ввод'!$D$137,$B18)+1))/Настройки!$E$16*100)</f>
        <v>0</v>
      </c>
      <c r="EC18" s="67" t="n">
        <f aca="false">IF(OR($D18=1,MONTH($B18)&lt;&gt;MONTH(StartDate),'У10 Ввод'!$D$138="",'У10 Ввод'!$E$138="",'У10 Ввод'!$D$138&gt;$B18),0,MAX(0,MIN(1,'У10 Ввод'!$E$138-NETWORKDAYS('У10 Ввод'!$D$138,$B18)+1))/Настройки!$E$16*100)</f>
        <v>0</v>
      </c>
      <c r="ED18" s="67" t="n">
        <f aca="false">IF(OR($D18=1,MONTH($B18)&lt;&gt;MONTH(StartDate),'У10 Ввод'!$D$139="",'У10 Ввод'!$E$139="",'У10 Ввод'!$D$139&gt;$B18),0,MAX(0,MIN(1,'У10 Ввод'!$E$139-NETWORKDAYS('У10 Ввод'!$D$139,$B18)+1))/Настройки!$E$16*100)</f>
        <v>0</v>
      </c>
      <c r="EE18" s="67" t="n">
        <f aca="false">IF(OR($D18=1,MONTH($B18)&lt;&gt;MONTH(StartDate),'У10 Ввод'!$D$140="",'У10 Ввод'!$E$140="",'У10 Ввод'!$D$140&gt;$B18),0,MAX(0,MIN(1,'У10 Ввод'!$E$140-NETWORKDAYS('У10 Ввод'!$D$140,$B18)+1))/Настройки!$E$16*100)</f>
        <v>0</v>
      </c>
      <c r="EF18" s="67" t="n">
        <f aca="false">IF(OR($D18=1,MONTH($B18)&lt;&gt;MONTH(StartDate),'У10 Ввод'!$D$141="",'У10 Ввод'!$E$141="",'У10 Ввод'!$D$141&gt;$B18),0,MAX(0,MIN(1,'У10 Ввод'!$E$141-NETWORKDAYS('У10 Ввод'!$D$141,$B18)+1))/Настройки!$E$16*100)</f>
        <v>0</v>
      </c>
      <c r="EG18" s="67" t="n">
        <f aca="false">IF(OR($D18=1,MONTH($B18)&lt;&gt;MONTH(StartDate),'У10 Ввод'!$D$142="",'У10 Ввод'!$E$142="",'У10 Ввод'!$D$142&gt;$B18),0,MAX(0,MIN(1,'У10 Ввод'!$E$142-NETWORKDAYS('У10 Ввод'!$D$142,$B18)+1))/Настройки!$E$16*100)</f>
        <v>0</v>
      </c>
      <c r="EH18" s="67" t="n">
        <f aca="false">IF(OR($D18=1,MONTH($B18)&lt;&gt;MONTH(StartDate),'У10 Ввод'!$D$143="",'У10 Ввод'!$E$143="",'У10 Ввод'!$D$143&gt;$B18),0,MAX(0,MIN(1,'У10 Ввод'!$E$143-NETWORKDAYS('У10 Ввод'!$D$143,$B18)+1))/Настройки!$E$16*100)</f>
        <v>0</v>
      </c>
      <c r="EI18" s="67" t="n">
        <f aca="false">IF(OR($D18=1,MONTH($B18)&lt;&gt;MONTH(StartDate),'У10 Ввод'!$D$144="",'У10 Ввод'!$E$144="",'У10 Ввод'!$D$144&gt;$B18),0,MAX(0,MIN(1,'У10 Ввод'!$E$144-NETWORKDAYS('У10 Ввод'!$D$144,$B18)+1))/Настройки!$E$16*100)</f>
        <v>0</v>
      </c>
      <c r="EJ18" s="67" t="n">
        <f aca="false">IF(OR($D18=1,MONTH($B18)&lt;&gt;MONTH(StartDate),'У10 Ввод'!$D$145="",'У10 Ввод'!$E$145="",'У10 Ввод'!$D$145&gt;$B18),0,MAX(0,MIN(1,'У10 Ввод'!$E$145-NETWORKDAYS('У10 Ввод'!$D$145,$B18)+1))/Настройки!$E$16*100)</f>
        <v>0</v>
      </c>
      <c r="EK18" s="67" t="n">
        <f aca="false">IF(OR($D18=1,MONTH($B18)&lt;&gt;MONTH(StartDate),'У10 Ввод'!$D$146="",'У10 Ввод'!$E$146="",'У10 Ввод'!$D$146&gt;$B18),0,MAX(0,MIN(1,'У10 Ввод'!$E$146-NETWORKDAYS('У10 Ввод'!$D$146,$B18)+1))/Настройки!$E$16*100)</f>
        <v>0</v>
      </c>
      <c r="EL18" s="67" t="n">
        <f aca="false">IF(OR($D18=1,MONTH($B18)&lt;&gt;MONTH(StartDate),'У10 Ввод'!$D$147="",'У10 Ввод'!$E$147="",'У10 Ввод'!$D$147&gt;$B18),0,MAX(0,MIN(1,'У10 Ввод'!$E$147-NETWORKDAYS('У10 Ввод'!$D$147,$B18)+1))/Настройки!$E$16*100)</f>
        <v>0</v>
      </c>
      <c r="EM18" s="67" t="n">
        <f aca="false">IF(OR($D18=1,MONTH($B18)&lt;&gt;MONTH(StartDate),'У10 Ввод'!$D$148="",'У10 Ввод'!$E$148="",'У10 Ввод'!$D$148&gt;$B18),0,MAX(0,MIN(1,'У10 Ввод'!$E$148-NETWORKDAYS('У10 Ввод'!$D$148,$B18)+1))/Настройки!$E$16*100)</f>
        <v>0</v>
      </c>
      <c r="EN18" s="67" t="n">
        <f aca="false">IF(OR($D18=1,MONTH($B18)&lt;&gt;MONTH(StartDate),'У10 Ввод'!$D$149="",'У10 Ввод'!$E$149="",'У10 Ввод'!$D$149&gt;$B18),0,MAX(0,MIN(1,'У10 Ввод'!$E$149-NETWORKDAYS('У10 Ввод'!$D$149,$B18)+1))/Настройки!$E$16*100)</f>
        <v>0</v>
      </c>
      <c r="EO18" s="67" t="n">
        <f aca="false">IF(OR($D18=1,MONTH($B18)&lt;&gt;MONTH(StartDate),'У10 Ввод'!$D$150="",'У10 Ввод'!$E$150="",'У10 Ввод'!$D$150&gt;$B18),0,MAX(0,MIN(1,'У10 Ввод'!$E$150-NETWORKDAYS('У10 Ввод'!$D$150,$B18)+1))/Настройки!$E$16*100)</f>
        <v>0</v>
      </c>
      <c r="EP18" s="67" t="n">
        <f aca="false">IF(OR($D18=1,MONTH($B18)&lt;&gt;MONTH(StartDate),'У10 Ввод'!$D$151="",'У10 Ввод'!$E$151="",'У10 Ввод'!$D$151&gt;$B18),0,MAX(0,MIN(1,'У10 Ввод'!$E$151-NETWORKDAYS('У10 Ввод'!$D$151,$B18)+1))/Настройки!$E$16*100)</f>
        <v>0</v>
      </c>
      <c r="EQ18" s="67" t="n">
        <f aca="false">IF(OR($D18=1,MONTH($B18)&lt;&gt;MONTH(StartDate),'У10 Ввод'!$D$152="",'У10 Ввод'!$E$152="",'У10 Ввод'!$D$152&gt;$B18),0,MAX(0,MIN(1,'У10 Ввод'!$E$152-NETWORKDAYS('У10 Ввод'!$D$152,$B18)+1))/Настройки!$E$16*100)</f>
        <v>0</v>
      </c>
      <c r="ER18" s="67" t="n">
        <f aca="false">IF(OR($D18=1,MONTH($B18)&lt;&gt;MONTH(StartDate),'У10 Ввод'!$D$153="",'У10 Ввод'!$E$153="",'У10 Ввод'!$D$153&gt;$B18),0,MAX(0,MIN(1,'У10 Ввод'!$E$153-NETWORKDAYS('У10 Ввод'!$D$153,$B18)+1))/Настройки!$E$16*100)</f>
        <v>0</v>
      </c>
      <c r="ES18" s="67" t="n">
        <f aca="false">IF(OR($D18=1,MONTH($B18)&lt;&gt;MONTH(StartDate),'У10 Ввод'!$D$154="",'У10 Ввод'!$E$154="",'У10 Ввод'!$D$154&gt;$B18),0,MAX(0,MIN(1,'У10 Ввод'!$E$154-NETWORKDAYS('У10 Ввод'!$D$154,$B18)+1))/Настройки!$E$16*100)</f>
        <v>0</v>
      </c>
      <c r="ET18" s="67" t="n">
        <f aca="false">IF(OR($D18=1,MONTH($B18)&lt;&gt;MONTH(StartDate),'У10 Ввод'!$D$155="",'У10 Ввод'!$E$155="",'У10 Ввод'!$D$155&gt;$B18),0,MAX(0,MIN(1,'У10 Ввод'!$E$155-NETWORKDAYS('У10 Ввод'!$D$155,$B18)+1))/Настройки!$E$16*100)</f>
        <v>0</v>
      </c>
      <c r="EU18" s="67" t="n">
        <f aca="false">IF(OR($D18=1,MONTH($B18)&lt;&gt;MONTH(StartDate),'У10 Ввод'!$D$156="",'У10 Ввод'!$E$156="",'У10 Ввод'!$D$156&gt;$B18),0,MAX(0,MIN(1,'У10 Ввод'!$E$156-NETWORKDAYS('У10 Ввод'!$D$156,$B18)+1))/Настройки!$E$16*100)</f>
        <v>0</v>
      </c>
      <c r="EV18" s="67" t="n">
        <f aca="false">IF(OR($D18=1,MONTH($B18)&lt;&gt;MONTH(StartDate),'У10 Ввод'!$D$157="",'У10 Ввод'!$E$157="",'У10 Ввод'!$D$157&gt;$B18),0,MAX(0,MIN(1,'У10 Ввод'!$E$157-NETWORKDAYS('У10 Ввод'!$D$157,$B18)+1))/Настройки!$E$16*100)</f>
        <v>0</v>
      </c>
      <c r="EW18" s="67" t="n">
        <f aca="false">IF(OR($D18=1,MONTH($B18)&lt;&gt;MONTH(StartDate),'У10 Ввод'!$D$158="",'У10 Ввод'!$E$158="",'У10 Ввод'!$D$158&gt;$B18),0,MAX(0,MIN(1,'У10 Ввод'!$E$158-NETWORKDAYS('У10 Ввод'!$D$158,$B18)+1))/Настройки!$E$16*100)</f>
        <v>0</v>
      </c>
      <c r="EX18" s="67" t="n">
        <f aca="false">IF(OR($D18=1,MONTH($B18)&lt;&gt;MONTH(StartDate),'У10 Ввод'!$D$159="",'У10 Ввод'!$E$159="",'У10 Ввод'!$D$159&gt;$B18),0,MAX(0,MIN(1,'У10 Ввод'!$E$159-NETWORKDAYS('У10 Ввод'!$D$159,$B18)+1))/Настройки!$E$16*100)</f>
        <v>0</v>
      </c>
      <c r="EY18" s="67" t="n">
        <f aca="false">IF(OR($D18=1,MONTH($B18)&lt;&gt;MONTH(StartDate),'У10 Ввод'!$D$160="",'У10 Ввод'!$E$160="",'У10 Ввод'!$D$160&gt;$B18),0,MAX(0,MIN(1,'У10 Ввод'!$E$160-NETWORKDAYS('У10 Ввод'!$D$160,$B18)+1))/Настройки!$E$16*100)</f>
        <v>0</v>
      </c>
      <c r="EZ18" s="67" t="n">
        <f aca="false">IF(OR($D18=1,MONTH($B18)&lt;&gt;MONTH(StartDate),'У10 Ввод'!$D$161="",'У10 Ввод'!$E$161="",'У10 Ввод'!$D$161&gt;$B18),0,MAX(0,MIN(1,'У10 Ввод'!$E$161-NETWORKDAYS('У10 Ввод'!$D$161,$B18)+1))/Настройки!$E$16*100)</f>
        <v>0</v>
      </c>
      <c r="FA18" s="67" t="n">
        <f aca="false">IF(OR($D18=1,MONTH($B18)&lt;&gt;MONTH(StartDate),'У10 Ввод'!$D$162="",'У10 Ввод'!$E$162="",'У10 Ввод'!$D$162&gt;$B18),0,MAX(0,MIN(1,'У10 Ввод'!$E$162-NETWORKDAYS('У10 Ввод'!$D$162,$B18)+1))/Настройки!$E$16*100)</f>
        <v>0</v>
      </c>
      <c r="FB18" s="67" t="n">
        <f aca="false">IF(OR($D18=1,MONTH($B18)&lt;&gt;MONTH(StartDate),'У10 Ввод'!$D$163="",'У10 Ввод'!$E$163="",'У10 Ввод'!$D$163&gt;$B18),0,MAX(0,MIN(1,'У10 Ввод'!$E$163-NETWORKDAYS('У10 Ввод'!$D$163,$B18)+1))/Настройки!$E$16*100)</f>
        <v>0</v>
      </c>
      <c r="FC18" s="67" t="n">
        <f aca="false">IF(OR($D18=1,MONTH($B18)&lt;&gt;MONTH(StartDate),'У10 Ввод'!$D$164="",'У10 Ввод'!$E$164="",'У10 Ввод'!$D$164&gt;$B18),0,MAX(0,MIN(1,'У10 Ввод'!$E$164-NETWORKDAYS('У10 Ввод'!$D$164,$B18)+1))/Настройки!$E$16*100)</f>
        <v>0</v>
      </c>
      <c r="FD18" s="67" t="n">
        <f aca="false">IF(OR($D18=1,MONTH($B18)&lt;&gt;MONTH(StartDate),'У10 Ввод'!$D$165="",'У10 Ввод'!$E$165="",'У10 Ввод'!$D$165&gt;$B18),0,MAX(0,MIN(1,'У10 Ввод'!$E$165-NETWORKDAYS('У10 Ввод'!$D$165,$B18)+1))/Настройки!$E$16*100)</f>
        <v>0</v>
      </c>
      <c r="FE18" s="67" t="n">
        <f aca="false">IF(OR($D18=1,MONTH($B18)&lt;&gt;MONTH(StartDate),'У10 Ввод'!$D$166="",'У10 Ввод'!$E$166="",'У10 Ввод'!$D$166&gt;$B18),0,MAX(0,MIN(1,'У10 Ввод'!$E$166-NETWORKDAYS('У10 Ввод'!$D$166,$B18)+1))/Настройки!$E$16*100)</f>
        <v>0</v>
      </c>
      <c r="FF18" s="67" t="n">
        <f aca="false">IF(OR($D18=1,MONTH($B18)&lt;&gt;MONTH(StartDate),'У10 Ввод'!$D$167="",'У10 Ввод'!$E$167="",'У10 Ввод'!$D$167&gt;$B18),0,MAX(0,MIN(1,'У10 Ввод'!$E$167-NETWORKDAYS('У10 Ввод'!$D$167,$B18)+1))/Настройки!$E$16*100)</f>
        <v>0</v>
      </c>
      <c r="FG18" s="67" t="n">
        <f aca="false">IF(OR($D18=1,MONTH($B18)&lt;&gt;MONTH(StartDate),'У10 Ввод'!$D$168="",'У10 Ввод'!$E$168="",'У10 Ввод'!$D$168&gt;$B18),0,MAX(0,MIN(1,'У10 Ввод'!$E$168-NETWORKDAYS('У10 Ввод'!$D$168,$B18)+1))/Настройки!$E$16*100)</f>
        <v>0</v>
      </c>
      <c r="FH18" s="67" t="n">
        <f aca="false">IF(OR($D18=1,MONTH($B18)&lt;&gt;MONTH(StartDate),'У10 Ввод'!$D$169="",'У10 Ввод'!$E$169="",'У10 Ввод'!$D$169&gt;$B18),0,MAX(0,MIN(1,'У10 Ввод'!$E$169-NETWORKDAYS('У10 Ввод'!$D$169,$B18)+1))/Настройки!$E$16*100)</f>
        <v>0</v>
      </c>
      <c r="FI18" s="67" t="n">
        <f aca="false">IF(OR($D18=1,MONTH($B18)&lt;&gt;MONTH(StartDate),'У10 Ввод'!$D$170="",'У10 Ввод'!$E$170="",'У10 Ввод'!$D$170&gt;$B18),0,MAX(0,MIN(1,'У10 Ввод'!$E$170-NETWORKDAYS('У10 Ввод'!$D$170,$B18)+1))/Настройки!$E$16*100)</f>
        <v>0</v>
      </c>
      <c r="FJ18" s="67" t="n">
        <f aca="false">IF(OR($D18=1,MONTH($B18)&lt;&gt;MONTH(StartDate),'У10 Ввод'!$D$171="",'У10 Ввод'!$E$171="",'У10 Ввод'!$D$171&gt;$B18),0,MAX(0,MIN(1,'У10 Ввод'!$E$171-NETWORKDAYS('У10 Ввод'!$D$171,$B18)+1))/Настройки!$E$16*100)</f>
        <v>0</v>
      </c>
      <c r="FK18" s="67" t="n">
        <f aca="false">IF(OR($D18=1,MONTH($B18)&lt;&gt;MONTH(StartDate),'У10 Ввод'!$D$172="",'У10 Ввод'!$E$172="",'У10 Ввод'!$D$172&gt;$B18),0,MAX(0,MIN(1,'У10 Ввод'!$E$172-NETWORKDAYS('У10 Ввод'!$D$172,$B18)+1))/Настройки!$E$16*100)</f>
        <v>0</v>
      </c>
      <c r="FL18" s="67" t="n">
        <f aca="false">IF(OR($D18=1,MONTH($B18)&lt;&gt;MONTH(StartDate),'У10 Ввод'!$D$173="",'У10 Ввод'!$E$173="",'У10 Ввод'!$D$173&gt;$B18),0,MAX(0,MIN(1,'У10 Ввод'!$E$173-NETWORKDAYS('У10 Ввод'!$D$173,$B18)+1))/Настройки!$E$16*100)</f>
        <v>0</v>
      </c>
      <c r="FM18" s="67" t="n">
        <f aca="false">IF(OR($D18=1,MONTH($B18)&lt;&gt;MONTH(StartDate),'У10 Ввод'!$D$174="",'У10 Ввод'!$E$174="",'У10 Ввод'!$D$174&gt;$B18),0,MAX(0,MIN(1,'У10 Ввод'!$E$174-NETWORKDAYS('У10 Ввод'!$D$174,$B18)+1))/Настройки!$E$16*100)</f>
        <v>0</v>
      </c>
      <c r="FN18" s="67" t="n">
        <f aca="false">IF(OR($D18=1,MONTH($B18)&lt;&gt;MONTH(StartDate),'У10 Ввод'!$D$175="",'У10 Ввод'!$E$175="",'У10 Ввод'!$D$175&gt;$B18),0,MAX(0,MIN(1,'У10 Ввод'!$E$175-NETWORKDAYS('У10 Ввод'!$D$175,$B18)+1))/Настройки!$E$16*100)</f>
        <v>0</v>
      </c>
      <c r="FO18" s="67" t="n">
        <f aca="false">IF(OR($D18=1,MONTH($B18)&lt;&gt;MONTH(StartDate),'У10 Ввод'!$D$176="",'У10 Ввод'!$E$176="",'У10 Ввод'!$D$176&gt;$B18),0,MAX(0,MIN(1,'У10 Ввод'!$E$176-NETWORKDAYS('У10 Ввод'!$D$176,$B18)+1))/Настройки!$E$16*100)</f>
        <v>0</v>
      </c>
      <c r="FP18" s="67" t="n">
        <f aca="false">IF(OR($D18=1,MONTH($B18)&lt;&gt;MONTH(StartDate),'У10 Ввод'!$D$177="",'У10 Ввод'!$E$177="",'У10 Ввод'!$D$177&gt;$B18),0,MAX(0,MIN(1,'У10 Ввод'!$E$177-NETWORKDAYS('У10 Ввод'!$D$177,$B18)+1))/Настройки!$E$16*100)</f>
        <v>0</v>
      </c>
      <c r="FQ18" s="67" t="n">
        <f aca="false">IF(OR($D18=1,MONTH($B18)&lt;&gt;MONTH(StartDate),'У10 Ввод'!$D$178="",'У10 Ввод'!$E$178="",'У10 Ввод'!$D$178&gt;$B18),0,MAX(0,MIN(1,'У10 Ввод'!$E$178-NETWORKDAYS('У10 Ввод'!$D$178,$B18)+1))/Настройки!$E$16*100)</f>
        <v>0</v>
      </c>
      <c r="FR18" s="67" t="n">
        <f aca="false">IF(OR($D18=1,MONTH($B18)&lt;&gt;MONTH(StartDate),'У10 Ввод'!$D$179="",'У10 Ввод'!$E$179="",'У10 Ввод'!$D$179&gt;$B18),0,MAX(0,MIN(1,'У10 Ввод'!$E$179-NETWORKDAYS('У10 Ввод'!$D$179,$B18)+1))/Настройки!$E$16*100)</f>
        <v>0</v>
      </c>
      <c r="FS18" s="67" t="n">
        <f aca="false">IF(OR($D18=1,MONTH($B18)&lt;&gt;MONTH(StartDate),'У10 Ввод'!$D$180="",'У10 Ввод'!$E$180="",'У10 Ввод'!$D$180&gt;$B18),0,MAX(0,MIN(1,'У10 Ввод'!$E$180-NETWORKDAYS('У10 Ввод'!$D$180,$B18)+1))/Настройки!$E$16*100)</f>
        <v>0</v>
      </c>
      <c r="FT18" s="67" t="n">
        <f aca="false">IF(OR($D18=1,MONTH($B18)&lt;&gt;MONTH(StartDate),'У10 Ввод'!$D$181="",'У10 Ввод'!$E$181="",'У10 Ввод'!$D$181&gt;$B18),0,MAX(0,MIN(1,'У10 Ввод'!$E$181-NETWORKDAYS('У10 Ввод'!$D$181,$B18)+1))/Настройки!$E$16*100)</f>
        <v>0</v>
      </c>
      <c r="FU18" s="67" t="n">
        <f aca="false">IF(OR($D18=1,MONTH($B18)&lt;&gt;MONTH(StartDate),'У10 Ввод'!$D$182="",'У10 Ввод'!$E$182="",'У10 Ввод'!$D$182&gt;$B18),0,MAX(0,MIN(1,'У10 Ввод'!$E$182-NETWORKDAYS('У10 Ввод'!$D$182,$B18)+1))/Настройки!$E$16*100)</f>
        <v>0</v>
      </c>
      <c r="FV18" s="67" t="n">
        <f aca="false">IF(OR($D18=1,MONTH($B18)&lt;&gt;MONTH(StartDate),'У10 Ввод'!$D$183="",'У10 Ввод'!$E$183="",'У10 Ввод'!$D$183&gt;$B18),0,MAX(0,MIN(1,'У10 Ввод'!$E$183-NETWORKDAYS('У10 Ввод'!$D$183,$B18)+1))/Настройки!$E$16*100)</f>
        <v>0</v>
      </c>
      <c r="FW18" s="67" t="n">
        <f aca="false">IF(OR($D18=1,MONTH($B18)&lt;&gt;MONTH(StartDate),'У10 Ввод'!$D$184="",'У10 Ввод'!$E$184="",'У10 Ввод'!$D$184&gt;$B18),0,MAX(0,MIN(1,'У10 Ввод'!$E$184-NETWORKDAYS('У10 Ввод'!$D$184,$B18)+1))/Настройки!$E$16*100)</f>
        <v>0</v>
      </c>
      <c r="FX18" s="67" t="n">
        <f aca="false">IF(OR($D18=1,MONTH($B18)&lt;&gt;MONTH(StartDate),'У10 Ввод'!$D$185="",'У10 Ввод'!$E$185="",'У10 Ввод'!$D$185&gt;$B18),0,MAX(0,MIN(1,'У10 Ввод'!$E$185-NETWORKDAYS('У10 Ввод'!$D$185,$B18)+1))/Настройки!$E$16*100)</f>
        <v>0</v>
      </c>
      <c r="FY18" s="67" t="n">
        <f aca="false">IF(OR($D18=1,MONTH($B18)&lt;&gt;MONTH(StartDate),'У10 Ввод'!$D$186="",'У10 Ввод'!$E$186="",'У10 Ввод'!$D$186&gt;$B18),0,MAX(0,MIN(1,'У10 Ввод'!$E$186-NETWORKDAYS('У10 Ввод'!$D$186,$B18)+1))/Настройки!$E$16*100)</f>
        <v>0</v>
      </c>
      <c r="FZ18" s="67" t="n">
        <f aca="false">IF(OR($D18=1,MONTH($B18)&lt;&gt;MONTH(StartDate),'У10 Ввод'!$D$187="",'У10 Ввод'!$E$187="",'У10 Ввод'!$D$187&gt;$B18),0,MAX(0,MIN(1,'У10 Ввод'!$E$187-NETWORKDAYS('У10 Ввод'!$D$187,$B18)+1))/Настройки!$E$16*100)</f>
        <v>0</v>
      </c>
      <c r="GA18" s="67" t="n">
        <f aca="false">IF(OR($D18=1,MONTH($B18)&lt;&gt;MONTH(StartDate),'У10 Ввод'!$D$188="",'У10 Ввод'!$E$188="",'У10 Ввод'!$D$188&gt;$B18),0,MAX(0,MIN(1,'У10 Ввод'!$E$188-NETWORKDAYS('У10 Ввод'!$D$188,$B18)+1))/Настройки!$E$16*100)</f>
        <v>0</v>
      </c>
      <c r="GB18" s="67" t="n">
        <f aca="false">IF(OR($D18=1,MONTH($B18)&lt;&gt;MONTH(StartDate),'У10 Ввод'!$D$189="",'У10 Ввод'!$E$189="",'У10 Ввод'!$D$189&gt;$B18),0,MAX(0,MIN(1,'У10 Ввод'!$E$189-NETWORKDAYS('У10 Ввод'!$D$189,$B18)+1))/Настройки!$E$16*100)</f>
        <v>0</v>
      </c>
      <c r="GC18" s="67" t="n">
        <f aca="false">IF(OR($D18=1,MONTH($B18)&lt;&gt;MONTH(StartDate),'У10 Ввод'!$D$190="",'У10 Ввод'!$E$190="",'У10 Ввод'!$D$190&gt;$B18),0,MAX(0,MIN(1,'У10 Ввод'!$E$190-NETWORKDAYS('У10 Ввод'!$D$190,$B18)+1))/Настройки!$E$16*100)</f>
        <v>0</v>
      </c>
      <c r="GD18" s="67" t="n">
        <f aca="false">IF(OR($D18=1,MONTH($B18)&lt;&gt;MONTH(StartDate),'У10 Ввод'!$D$191="",'У10 Ввод'!$E$191="",'У10 Ввод'!$D$191&gt;$B18),0,MAX(0,MIN(1,'У10 Ввод'!$E$191-NETWORKDAYS('У10 Ввод'!$D$191,$B18)+1))/Настройки!$E$16*100)</f>
        <v>0</v>
      </c>
      <c r="GE18" s="67" t="n">
        <f aca="false">IF(OR($D18=1,MONTH($B18)&lt;&gt;MONTH(StartDate),'У10 Ввод'!$D$192="",'У10 Ввод'!$E$192="",'У10 Ввод'!$D$192&gt;$B18),0,MAX(0,MIN(1,'У10 Ввод'!$E$192-NETWORKDAYS('У10 Ввод'!$D$192,$B18)+1))/Настройки!$E$16*100)</f>
        <v>0</v>
      </c>
      <c r="GF18" s="67" t="n">
        <f aca="false">IF(OR($D18=1,MONTH($B18)&lt;&gt;MONTH(StartDate),'У10 Ввод'!$D$193="",'У10 Ввод'!$E$193="",'У10 Ввод'!$D$193&gt;$B18),0,MAX(0,MIN(1,'У10 Ввод'!$E$193-NETWORKDAYS('У10 Ввод'!$D$193,$B18)+1))/Настройки!$E$16*100)</f>
        <v>0</v>
      </c>
      <c r="GG18" s="67" t="n">
        <f aca="false">IF(OR($D18=1,MONTH($B18)&lt;&gt;MONTH(StartDate),'У10 Ввод'!$D$194="",'У10 Ввод'!$E$194="",'У10 Ввод'!$D$194&gt;$B18),0,MAX(0,MIN(1,'У10 Ввод'!$E$194-NETWORKDAYS('У10 Ввод'!$D$194,$B18)+1))/Настройки!$E$16*100)</f>
        <v>0</v>
      </c>
      <c r="GH18" s="67" t="n">
        <f aca="false">IF(OR($D18=1,MONTH($B18)&lt;&gt;MONTH(StartDate),'У10 Ввод'!$D$195="",'У10 Ввод'!$E$195="",'У10 Ввод'!$D$195&gt;$B18),0,MAX(0,MIN(1,'У10 Ввод'!$E$195-NETWORKDAYS('У10 Ввод'!$D$195,$B18)+1))/Настройки!$E$16*100)</f>
        <v>0</v>
      </c>
      <c r="GI18" s="67" t="n">
        <f aca="false">IF(OR($D18=1,MONTH($B18)&lt;&gt;MONTH(StartDate),'У10 Ввод'!$D$196="",'У10 Ввод'!$E$196="",'У10 Ввод'!$D$196&gt;$B18),0,MAX(0,MIN(1,'У10 Ввод'!$E$196-NETWORKDAYS('У10 Ввод'!$D$196,$B18)+1))/Настройки!$E$16*100)</f>
        <v>0</v>
      </c>
      <c r="GJ18" s="67" t="n">
        <f aca="false">IF(OR($D18=1,MONTH($B18)&lt;&gt;MONTH(StartDate),'У10 Ввод'!$D$197="",'У10 Ввод'!$E$197="",'У10 Ввод'!$D$197&gt;$B18),0,MAX(0,MIN(1,'У10 Ввод'!$E$197-NETWORKDAYS('У10 Ввод'!$D$197,$B18)+1))/Настройки!$E$16*100)</f>
        <v>0</v>
      </c>
      <c r="GK18" s="67" t="n">
        <f aca="false">IF(OR($D18=1,MONTH($B18)&lt;&gt;MONTH(StartDate),'У10 Ввод'!$D$198="",'У10 Ввод'!$E$198="",'У10 Ввод'!$D$198&gt;$B18),0,MAX(0,MIN(1,'У10 Ввод'!$E$198-NETWORKDAYS('У10 Ввод'!$D$198,$B18)+1))/Настройки!$E$16*100)</f>
        <v>0</v>
      </c>
      <c r="GL18" s="67" t="n">
        <f aca="false">IF(OR($D18=1,MONTH($B18)&lt;&gt;MONTH(StartDate),'У10 Ввод'!$D$199="",'У10 Ввод'!$E$199="",'У10 Ввод'!$D$199&gt;$B18),0,MAX(0,MIN(1,'У10 Ввод'!$E$199-NETWORKDAYS('У10 Ввод'!$D$199,$B18)+1))/Настройки!$E$16*100)</f>
        <v>0</v>
      </c>
      <c r="GM18" s="67" t="n">
        <f aca="false">IF(OR($D18=1,MONTH($B18)&lt;&gt;MONTH(StartDate),'У10 Ввод'!$D$200="",'У10 Ввод'!$E$200="",'У10 Ввод'!$D$200&gt;$B18),0,MAX(0,MIN(1,'У10 Ввод'!$E$200-NETWORKDAYS('У10 Ввод'!$D$200,$B18)+1))/Настройки!$E$16*100)</f>
        <v>0</v>
      </c>
      <c r="GN18" s="67" t="n">
        <f aca="false">IF(OR($D18=1,MONTH($B18)&lt;&gt;MONTH(StartDate),'У10 Ввод'!$D$201="",'У10 Ввод'!$E$201="",'У10 Ввод'!$D$201&gt;$B18),0,MAX(0,MIN(1,'У10 Ввод'!$E$201-NETWORKDAYS('У10 Ввод'!$D$201,$B18)+1))/Настройки!$E$16*100)</f>
        <v>0</v>
      </c>
      <c r="GO18" s="67" t="n">
        <f aca="false">IF(OR($D18=1,MONTH($B18)&lt;&gt;MONTH(StartDate),'У10 Ввод'!$D$202="",'У10 Ввод'!$E$202="",'У10 Ввод'!$D$202&gt;$B18),0,MAX(0,MIN(1,'У10 Ввод'!$E$202-NETWORKDAYS('У10 Ввод'!$D$202,$B18)+1))/Настройки!$E$16*100)</f>
        <v>0</v>
      </c>
      <c r="GP18" s="67" t="n">
        <f aca="false">IF(OR($D18=1,MONTH($B18)&lt;&gt;MONTH(StartDate),'У10 Ввод'!$D$203="",'У10 Ввод'!$E$203="",'У10 Ввод'!$D$203&gt;$B18),0,MAX(0,MIN(1,'У10 Ввод'!$E$203-NETWORKDAYS('У10 Ввод'!$D$203,$B18)+1))/Настройки!$E$16*100)</f>
        <v>0</v>
      </c>
      <c r="GQ18" s="67" t="n">
        <f aca="false">IF(OR($D18=1,MONTH($B18)&lt;&gt;MONTH(StartDate),'У10 Ввод'!$D$204="",'У10 Ввод'!$E$204="",'У10 Ввод'!$D$204&gt;$B18),0,MAX(0,MIN(1,'У10 Ввод'!$E$204-NETWORKDAYS('У10 Ввод'!$D$204,$B18)+1))/Настройки!$E$16*100)</f>
        <v>0</v>
      </c>
      <c r="GR18" s="67" t="n">
        <f aca="false">IF(OR($D18=1,MONTH($B18)&lt;&gt;MONTH(StartDate),'У10 Ввод'!$D$205="",'У10 Ввод'!$E$205="",'У10 Ввод'!$D$205&gt;$B18),0,MAX(0,MIN(1,'У10 Ввод'!$E$205-NETWORKDAYS('У10 Ввод'!$D$205,$B18)+1))/Настройки!$E$16*100)</f>
        <v>0</v>
      </c>
      <c r="GS18" s="67" t="n">
        <f aca="false">IF(OR($D18=1,MONTH($B18)&lt;&gt;MONTH(StartDate),'У10 Ввод'!$D$206="",'У10 Ввод'!$E$206="",'У10 Ввод'!$D$206&gt;$B18),0,MAX(0,MIN(1,'У10 Ввод'!$E$206-NETWORKDAYS('У10 Ввод'!$D$206,$B18)+1))/Настройки!$E$16*100)</f>
        <v>0</v>
      </c>
      <c r="GT18" s="67" t="n">
        <f aca="false">IF(OR($D18=1,MONTH($B18)&lt;&gt;MONTH(StartDate),'У10 Ввод'!$D$207="",'У10 Ввод'!$E$207="",'У10 Ввод'!$D$207&gt;$B18),0,MAX(0,MIN(1,'У10 Ввод'!$E$207-NETWORKDAYS('У10 Ввод'!$D$207,$B18)+1))/Настройки!$E$16*100)</f>
        <v>0</v>
      </c>
      <c r="GU18" s="67" t="n">
        <f aca="false">IF(OR($D18=1,MONTH($B18)&lt;&gt;MONTH(StartDate),'У10 Ввод'!$D$208="",'У10 Ввод'!$E$208="",'У10 Ввод'!$D$208&gt;$B18),0,MAX(0,MIN(1,'У10 Ввод'!$E$208-NETWORKDAYS('У10 Ввод'!$D$208,$B18)+1))/Настройки!$E$16*100)</f>
        <v>0</v>
      </c>
      <c r="GV18" s="67" t="n">
        <f aca="false">IF(OR($D18=1,MONTH($B18)&lt;&gt;MONTH(StartDate),'У10 Ввод'!$D$209="",'У10 Ввод'!$E$209="",'У10 Ввод'!$D$209&gt;$B18),0,MAX(0,MIN(1,'У10 Ввод'!$E$209-NETWORKDAYS('У10 Ввод'!$D$209,$B18)+1))/Настройки!$E$16*100)</f>
        <v>0</v>
      </c>
      <c r="GW18" s="67" t="n">
        <f aca="false">IF(OR($D18=1,MONTH($B18)&lt;&gt;MONTH(StartDate),'У10 Ввод'!$D$210="",'У10 Ввод'!$E$210="",'У10 Ввод'!$D$210&gt;$B18),0,MAX(0,MIN(1,'У10 Ввод'!$E$210-NETWORKDAYS('У10 Ввод'!$D$210,$B18)+1))/Настройки!$E$16*100)</f>
        <v>0</v>
      </c>
      <c r="GX18" s="67" t="n">
        <f aca="false">IF(OR($D18=1,MONTH($B18)&lt;&gt;MONTH(StartDate),'У10 Ввод'!$D$211="",'У10 Ввод'!$E$211="",'У10 Ввод'!$D$211&gt;$B18),0,MAX(0,MIN(1,'У10 Ввод'!$E$211-NETWORKDAYS('У10 Ввод'!$D$211,$B18)+1))/Настройки!$E$16*100)</f>
        <v>0</v>
      </c>
      <c r="GY18" s="67" t="n">
        <f aca="false">IF(OR($D18=1,MONTH($B18)&lt;&gt;MONTH(StartDate),'У10 Ввод'!$D$212="",'У10 Ввод'!$E$212="",'У10 Ввод'!$D$212&gt;$B18),0,MAX(0,MIN(1,'У10 Ввод'!$E$212-NETWORKDAYS('У10 Ввод'!$D$212,$B18)+1))/Настройки!$E$16*100)</f>
        <v>0</v>
      </c>
      <c r="GZ18" s="67" t="n">
        <f aca="false">IF(OR($D18=1,MONTH($B18)&lt;&gt;MONTH(StartDate),'У10 Ввод'!$D$213="",'У10 Ввод'!$E$213="",'У10 Ввод'!$D$213&gt;$B18),0,MAX(0,MIN(1,'У10 Ввод'!$E$213-NETWORKDAYS('У10 Ввод'!$D$213,$B18)+1))/Настройки!$E$16*100)</f>
        <v>0</v>
      </c>
      <c r="HA18" s="67" t="n">
        <f aca="false">IF(OR($D18=1,MONTH($B18)&lt;&gt;MONTH(StartDate),'У10 Ввод'!$D$214="",'У10 Ввод'!$E$214="",'У10 Ввод'!$D$214&gt;$B18),0,MAX(0,MIN(1,'У10 Ввод'!$E$214-NETWORKDAYS('У10 Ввод'!$D$214,$B18)+1))/Настройки!$E$16*100)</f>
        <v>0</v>
      </c>
      <c r="HB18" s="67" t="n">
        <f aca="false">IF(OR($D18=1,MONTH($B18)&lt;&gt;MONTH(StartDate),'У10 Ввод'!$D$215="",'У10 Ввод'!$E$215="",'У10 Ввод'!$D$215&gt;$B18),0,MAX(0,MIN(1,'У10 Ввод'!$E$215-NETWORKDAYS('У10 Ввод'!$D$215,$B18)+1))/Настройки!$E$16*100)</f>
        <v>0</v>
      </c>
      <c r="HC18" s="67" t="n">
        <f aca="false">IF(OR($D18=1,MONTH($B18)&lt;&gt;MONTH(StartDate),'У10 Ввод'!$D$216="",'У10 Ввод'!$E$216="",'У10 Ввод'!$D$216&gt;$B18),0,MAX(0,MIN(1,'У10 Ввод'!$E$216-NETWORKDAYS('У10 Ввод'!$D$216,$B18)+1))/Настройки!$E$16*100)</f>
        <v>0</v>
      </c>
      <c r="HD18" s="67" t="n">
        <f aca="false">IF(OR($D18=1,MONTH($B18)&lt;&gt;MONTH(StartDate),'У10 Ввод'!$D$217="",'У10 Ввод'!$E$217="",'У10 Ввод'!$D$217&gt;$B18),0,MAX(0,MIN(1,'У10 Ввод'!$E$217-NETWORKDAYS('У10 Ввод'!$D$217,$B18)+1))/Настройки!$E$16*100)</f>
        <v>0</v>
      </c>
      <c r="HE18" s="67" t="n">
        <f aca="false">IF(OR($D18=1,MONTH($B18)&lt;&gt;MONTH(StartDate),'У10 Ввод'!$D$218="",'У10 Ввод'!$E$218="",'У10 Ввод'!$D$218&gt;$B18),0,MAX(0,MIN(1,'У10 Ввод'!$E$218-NETWORKDAYS('У10 Ввод'!$D$218,$B18)+1))/Настройки!$E$16*100)</f>
        <v>0</v>
      </c>
      <c r="HF18" s="67" t="n">
        <f aca="false">IF(OR($D18=1,MONTH($B18)&lt;&gt;MONTH(StartDate),'У10 Ввод'!$D$219="",'У10 Ввод'!$E$219="",'У10 Ввод'!$D$219&gt;$B18),0,MAX(0,MIN(1,'У10 Ввод'!$E$219-NETWORKDAYS('У10 Ввод'!$D$219,$B18)+1))/Настройки!$E$16*100)</f>
        <v>0</v>
      </c>
      <c r="HG18" s="67" t="n">
        <f aca="false">IF(OR($D18=1,MONTH($B18)&lt;&gt;MONTH(StartDate),'У10 Ввод'!$D$220="",'У10 Ввод'!$E$220="",'У10 Ввод'!$D$220&gt;$B18),0,MAX(0,MIN(1,'У10 Ввод'!$E$220-NETWORKDAYS('У10 Ввод'!$D$220,$B18)+1))/Настройки!$E$16*100)</f>
        <v>0</v>
      </c>
      <c r="HH18" s="67" t="n">
        <f aca="false">IF(OR($D18=1,MONTH($B18)&lt;&gt;MONTH(StartDate),'У10 Ввод'!$D$221="",'У10 Ввод'!$E$221="",'У10 Ввод'!$D$221&gt;$B18),0,MAX(0,MIN(1,'У10 Ввод'!$E$221-NETWORKDAYS('У10 Ввод'!$D$221,$B18)+1))/Настройки!$E$16*100)</f>
        <v>0</v>
      </c>
      <c r="HI18" s="67" t="n">
        <f aca="false">IF(OR($D18=1,MONTH($B18)&lt;&gt;MONTH(StartDate),'У10 Ввод'!$D$222="",'У10 Ввод'!$E$222="",'У10 Ввод'!$D$222&gt;$B18),0,MAX(0,MIN(1,'У10 Ввод'!$E$222-NETWORKDAYS('У10 Ввод'!$D$222,$B18)+1))/Настройки!$E$16*100)</f>
        <v>0</v>
      </c>
      <c r="HJ18" s="67" t="n">
        <f aca="false">IF(OR($D18=1,MONTH($B18)&lt;&gt;MONTH(StartDate),'У10 Ввод'!$D$223="",'У10 Ввод'!$E$223="",'У10 Ввод'!$D$223&gt;$B18),0,MAX(0,MIN(1,'У10 Ввод'!$E$223-NETWORKDAYS('У10 Ввод'!$D$223,$B18)+1))/Настройки!$E$16*100)</f>
        <v>0</v>
      </c>
      <c r="HK18" s="67" t="n">
        <f aca="false">IF(OR($D18=1,MONTH($B18)&lt;&gt;MONTH(StartDate),'У10 Ввод'!$D$224="",'У10 Ввод'!$E$224="",'У10 Ввод'!$D$224&gt;$B18),0,MAX(0,MIN(1,'У10 Ввод'!$E$224-NETWORKDAYS('У10 Ввод'!$D$224,$B18)+1))/Настройки!$E$16*100)</f>
        <v>0</v>
      </c>
      <c r="HL18" s="67" t="n">
        <f aca="false">IF(OR($D18=1,MONTH($B18)&lt;&gt;MONTH(StartDate),'У10 Ввод'!$D$225="",'У10 Ввод'!$E$225="",'У10 Ввод'!$D$225&gt;$B18),0,MAX(0,MIN(1,'У10 Ввод'!$E$225-NETWORKDAYS('У10 Ввод'!$D$225,$B18)+1))/Настройки!$E$16*100)</f>
        <v>0</v>
      </c>
      <c r="HM18" s="67" t="n">
        <f aca="false">IF(OR($D18=1,MONTH($B18)&lt;&gt;MONTH(StartDate),'У10 Ввод'!$D$226="",'У10 Ввод'!$E$226="",'У10 Ввод'!$D$226&gt;$B18),0,MAX(0,MIN(1,'У10 Ввод'!$E$226-NETWORKDAYS('У10 Ввод'!$D$226,$B18)+1))/Настройки!$E$16*100)</f>
        <v>0</v>
      </c>
      <c r="HN18" s="67" t="n">
        <f aca="false">IF(OR($D18=1,MONTH($B18)&lt;&gt;MONTH(StartDate),'У10 Ввод'!$D$227="",'У10 Ввод'!$E$227="",'У10 Ввод'!$D$227&gt;$B18),0,MAX(0,MIN(1,'У10 Ввод'!$E$227-NETWORKDAYS('У10 Ввод'!$D$227,$B18)+1))/Настройки!$E$16*100)</f>
        <v>0</v>
      </c>
      <c r="HO18" s="67" t="n">
        <f aca="false">IF(OR($D18=1,MONTH($B18)&lt;&gt;MONTH(StartDate),'У10 Ввод'!$D$228="",'У10 Ввод'!$E$228="",'У10 Ввод'!$D$228&gt;$B18),0,MAX(0,MIN(1,'У10 Ввод'!$E$228-NETWORKDAYS('У10 Ввод'!$D$228,$B18)+1))/Настройки!$E$16*100)</f>
        <v>0</v>
      </c>
      <c r="HP18" s="67" t="n">
        <f aca="false">IF(OR($D18=1,MONTH($B18)&lt;&gt;MONTH(StartDate),'У10 Ввод'!$D$229="",'У10 Ввод'!$E$229="",'У10 Ввод'!$D$229&gt;$B18),0,MAX(0,MIN(1,'У10 Ввод'!$E$229-NETWORKDAYS('У10 Ввод'!$D$229,$B18)+1))/Настройки!$E$16*100)</f>
        <v>0</v>
      </c>
      <c r="HQ18" s="67" t="n">
        <f aca="false">IF(OR($D18=1,MONTH($B18)&lt;&gt;MONTH(StartDate),'У10 Ввод'!$D$230="",'У10 Ввод'!$E$230="",'У10 Ввод'!$D$230&gt;$B18),0,MAX(0,MIN(1,'У10 Ввод'!$E$230-NETWORKDAYS('У10 Ввод'!$D$230,$B18)+1))/Настройки!$E$16*100)</f>
        <v>0</v>
      </c>
      <c r="HR18" s="67" t="n">
        <f aca="false">IF(OR($D18=1,MONTH($B18)&lt;&gt;MONTH(StartDate),'У10 Ввод'!$D$231="",'У10 Ввод'!$E$231="",'У10 Ввод'!$D$231&gt;$B18),0,MAX(0,MIN(1,'У10 Ввод'!$E$231-NETWORKDAYS('У10 Ввод'!$D$231,$B18)+1))/Настройки!$E$16*100)</f>
        <v>0</v>
      </c>
      <c r="HS18" s="67" t="n">
        <f aca="false">IF(OR($D18=1,MONTH($B18)&lt;&gt;MONTH(StartDate),'У10 Ввод'!$D$232="",'У10 Ввод'!$E$232="",'У10 Ввод'!$D$232&gt;$B18),0,MAX(0,MIN(1,'У10 Ввод'!$E$232-NETWORKDAYS('У10 Ввод'!$D$232,$B18)+1))/Настройки!$E$16*100)</f>
        <v>0</v>
      </c>
      <c r="HT18" s="67" t="n">
        <f aca="false">IF(OR($D18=1,MONTH($B18)&lt;&gt;MONTH(StartDate),'У10 Ввод'!$D$233="",'У10 Ввод'!$E$233="",'У10 Ввод'!$D$233&gt;$B18),0,MAX(0,MIN(1,'У10 Ввод'!$E$233-NETWORKDAYS('У10 Ввод'!$D$233,$B18)+1))/Настройки!$E$16*100)</f>
        <v>0</v>
      </c>
      <c r="HU18" s="67" t="n">
        <f aca="false">IF(OR($D18=1,MONTH($B18)&lt;&gt;MONTH(StartDate),'У10 Ввод'!$D$234="",'У10 Ввод'!$E$234="",'У10 Ввод'!$D$234&gt;$B18),0,MAX(0,MIN(1,'У10 Ввод'!$E$234-NETWORKDAYS('У10 Ввод'!$D$234,$B18)+1))/Настройки!$E$16*100)</f>
        <v>0</v>
      </c>
      <c r="HV18" s="67" t="n">
        <f aca="false">IF(OR($D18=1,MONTH($B18)&lt;&gt;MONTH(StartDate),'У10 Ввод'!$D$235="",'У10 Ввод'!$E$235="",'У10 Ввод'!$D$235&gt;$B18),0,MAX(0,MIN(1,'У10 Ввод'!$E$235-NETWORKDAYS('У10 Ввод'!$D$235,$B18)+1))/Настройки!$E$16*100)</f>
        <v>0</v>
      </c>
      <c r="HW18" s="67" t="n">
        <f aca="false">IF(OR($D18=1,MONTH($B18)&lt;&gt;MONTH(StartDate),'У10 Ввод'!$D$236="",'У10 Ввод'!$E$236="",'У10 Ввод'!$D$236&gt;$B18),0,MAX(0,MIN(1,'У10 Ввод'!$E$236-NETWORKDAYS('У10 Ввод'!$D$236,$B18)+1))/Настройки!$E$16*100)</f>
        <v>0</v>
      </c>
      <c r="HX18" s="67" t="n">
        <f aca="false">IF(OR($D18=1,MONTH($B18)&lt;&gt;MONTH(StartDate),'У10 Ввод'!$D$237="",'У10 Ввод'!$E$237="",'У10 Ввод'!$D$237&gt;$B18),0,MAX(0,MIN(1,'У10 Ввод'!$E$237-NETWORKDAYS('У10 Ввод'!$D$237,$B18)+1))/Настройки!$E$16*100)</f>
        <v>0</v>
      </c>
      <c r="HY18" s="67" t="n">
        <f aca="false">IF(OR($D18=1,MONTH($B18)&lt;&gt;MONTH(StartDate),'У10 Ввод'!$D$238="",'У10 Ввод'!$E$238="",'У10 Ввод'!$D$238&gt;$B18),0,MAX(0,MIN(1,'У10 Ввод'!$E$238-NETWORKDAYS('У10 Ввод'!$D$238,$B18)+1))/Настройки!$E$16*100)</f>
        <v>0</v>
      </c>
      <c r="HZ18" s="67" t="n">
        <f aca="false">IF(OR($D18=1,MONTH($B18)&lt;&gt;MONTH(StartDate),'У10 Ввод'!$D$239="",'У10 Ввод'!$E$239="",'У10 Ввод'!$D$239&gt;$B18),0,MAX(0,MIN(1,'У10 Ввод'!$E$239-NETWORKDAYS('У10 Ввод'!$D$239,$B18)+1))/Настройки!$E$16*100)</f>
        <v>0</v>
      </c>
      <c r="IA18" s="67" t="n">
        <f aca="false">IF(OR($D18=1,MONTH($B18)&lt;&gt;MONTH(StartDate),'У10 Ввод'!$D$240="",'У10 Ввод'!$E$240="",'У10 Ввод'!$D$240&gt;$B18),0,MAX(0,MIN(1,'У10 Ввод'!$E$240-NETWORKDAYS('У10 Ввод'!$D$240,$B18)+1))/Настройки!$E$16*100)</f>
        <v>0</v>
      </c>
      <c r="IB18" s="67" t="n">
        <f aca="false">IF(OR($D18=1,MONTH($B18)&lt;&gt;MONTH(StartDate),'У10 Ввод'!$D$241="",'У10 Ввод'!$E$241="",'У10 Ввод'!$D$241&gt;$B18),0,MAX(0,MIN(1,'У10 Ввод'!$E$241-NETWORKDAYS('У10 Ввод'!$D$241,$B18)+1))/Настройки!$E$16*100)</f>
        <v>0</v>
      </c>
      <c r="IC18" s="67" t="n">
        <f aca="false">IF(OR($D18=1,MONTH($B18)&lt;&gt;MONTH(StartDate),'У10 Ввод'!$D$242="",'У10 Ввод'!$E$242="",'У10 Ввод'!$D$242&gt;$B18),0,MAX(0,MIN(1,'У10 Ввод'!$E$242-NETWORKDAYS('У10 Ввод'!$D$242,$B18)+1))/Настройки!$E$16*100)</f>
        <v>0</v>
      </c>
      <c r="ID18" s="67" t="n">
        <f aca="false">IF(OR($D18=1,MONTH($B18)&lt;&gt;MONTH(StartDate),'У10 Ввод'!$D$243="",'У10 Ввод'!$E$243="",'У10 Ввод'!$D$243&gt;$B18),0,MAX(0,MIN(1,'У10 Ввод'!$E$243-NETWORKDAYS('У10 Ввод'!$D$243,$B18)+1))/Настройки!$E$16*100)</f>
        <v>0</v>
      </c>
      <c r="IE18" s="67" t="n">
        <f aca="false">IF(OR($D18=1,MONTH($B18)&lt;&gt;MONTH(StartDate),'У10 Ввод'!$D$244="",'У10 Ввод'!$E$244="",'У10 Ввод'!$D$244&gt;$B18),0,MAX(0,MIN(1,'У10 Ввод'!$E$244-NETWORKDAYS('У10 Ввод'!$D$244,$B18)+1))/Настройки!$E$16*100)</f>
        <v>0</v>
      </c>
      <c r="IF18" s="67" t="n">
        <f aca="false">IF(OR($D18=1,MONTH($B18)&lt;&gt;MONTH(StartDate),'У10 Ввод'!$D$245="",'У10 Ввод'!$E$245="",'У10 Ввод'!$D$245&gt;$B18),0,MAX(0,MIN(1,'У10 Ввод'!$E$245-NETWORKDAYS('У10 Ввод'!$D$245,$B18)+1))/Настройки!$E$16*100)</f>
        <v>0</v>
      </c>
      <c r="IG18" s="67" t="n">
        <f aca="false">IF(OR($D18=1,MONTH($B18)&lt;&gt;MONTH(StartDate),'У10 Ввод'!$D$246="",'У10 Ввод'!$E$246="",'У10 Ввод'!$D$246&gt;$B18),0,MAX(0,MIN(1,'У10 Ввод'!$E$246-NETWORKDAYS('У10 Ввод'!$D$246,$B18)+1))/Настройки!$E$16*100)</f>
        <v>0</v>
      </c>
      <c r="IH18" s="67" t="n">
        <f aca="false">IF(OR($D18=1,MONTH($B18)&lt;&gt;MONTH(StartDate),'У10 Ввод'!$D$247="",'У10 Ввод'!$E$247="",'У10 Ввод'!$D$247&gt;$B18),0,MAX(0,MIN(1,'У10 Ввод'!$E$247-NETWORKDAYS('У10 Ввод'!$D$247,$B18)+1))/Настройки!$E$16*100)</f>
        <v>0</v>
      </c>
      <c r="II18" s="67" t="n">
        <f aca="false">IF(OR($D18=1,MONTH($B18)&lt;&gt;MONTH(StartDate),'У10 Ввод'!$D$248="",'У10 Ввод'!$E$248="",'У10 Ввод'!$D$248&gt;$B18),0,MAX(0,MIN(1,'У10 Ввод'!$E$248-NETWORKDAYS('У10 Ввод'!$D$248,$B18)+1))/Настройки!$E$16*100)</f>
        <v>0</v>
      </c>
      <c r="IJ18" s="67" t="n">
        <f aca="false">IF(OR($D18=1,MONTH($B18)&lt;&gt;MONTH(StartDate),'У10 Ввод'!$D$249="",'У10 Ввод'!$E$249="",'У10 Ввод'!$D$249&gt;$B18),0,MAX(0,MIN(1,'У10 Ввод'!$E$249-NETWORKDAYS('У10 Ввод'!$D$249,$B18)+1))/Настройки!$E$16*100)</f>
        <v>0</v>
      </c>
      <c r="IK18" s="67" t="n">
        <f aca="false">IF(OR($D18=1,MONTH($B18)&lt;&gt;MONTH(StartDate),'У10 Ввод'!$D$250="",'У10 Ввод'!$E$250="",'У10 Ввод'!$D$250&gt;$B18),0,MAX(0,MIN(1,'У10 Ввод'!$E$250-NETWORKDAYS('У10 Ввод'!$D$250,$B18)+1))/Настройки!$E$16*100)</f>
        <v>0</v>
      </c>
      <c r="IL18" s="67" t="n">
        <f aca="false">IF(OR($D18=1,MONTH($B18)&lt;&gt;MONTH(StartDate),'У10 Ввод'!$D$251="",'У10 Ввод'!$E$251="",'У10 Ввод'!$D$251&gt;$B18),0,MAX(0,MIN(1,'У10 Ввод'!$E$251-NETWORKDAYS('У10 Ввод'!$D$251,$B18)+1))/Настройки!$E$16*100)</f>
        <v>0</v>
      </c>
    </row>
    <row r="19" customFormat="false" ht="15" hidden="false" customHeight="true" outlineLevel="0" collapsed="false">
      <c r="A19" s="49" t="n">
        <v>18</v>
      </c>
      <c r="B19" s="66" t="n">
        <f aca="false">StartDate+17</f>
        <v>46221</v>
      </c>
      <c r="C19" s="49" t="str">
        <f aca="false">CHOOSE(WEEKDAY(B19,2),"Пн","Вт","Ср","Чт","Пт","Сб","Вс")</f>
        <v>Сб</v>
      </c>
      <c r="D19" s="49" t="n">
        <f aca="false">IF(WEEKDAY(B19,2)&gt;5,1,0)</f>
        <v>1</v>
      </c>
      <c r="E19" s="63" t="n">
        <f aca="false">ROUND(SUM(G19:IL19),1)</f>
        <v>0</v>
      </c>
      <c r="F19" s="49" t="str">
        <f aca="false">IF(OR(MONTH(B19)&lt;&gt;MONTH(StartDate),D19=1),"",100)</f>
        <v/>
      </c>
      <c r="G19" s="67" t="n">
        <f aca="false">IF(OR($D19=1,MONTH($B19)&lt;&gt;MONTH(StartDate),'У10 Ввод'!$D$12="",'У10 Ввод'!$E$12="",'У10 Ввод'!$D$12&gt;$B19),0,MAX(0,MIN(1,'У10 Ввод'!$E$12-NETWORKDAYS('У10 Ввод'!$D$12,$B19)+1))/Настройки!$E$16*100)</f>
        <v>0</v>
      </c>
      <c r="H19" s="67" t="n">
        <f aca="false">IF(OR($D19=1,MONTH($B19)&lt;&gt;MONTH(StartDate),'У10 Ввод'!$D$13="",'У10 Ввод'!$E$13="",'У10 Ввод'!$D$13&gt;$B19),0,MAX(0,MIN(1,'У10 Ввод'!$E$13-NETWORKDAYS('У10 Ввод'!$D$13,$B19)+1))/Настройки!$E$16*100)</f>
        <v>0</v>
      </c>
      <c r="I19" s="67" t="n">
        <f aca="false">IF(OR($D19=1,MONTH($B19)&lt;&gt;MONTH(StartDate),'У10 Ввод'!$D$14="",'У10 Ввод'!$E$14="",'У10 Ввод'!$D$14&gt;$B19),0,MAX(0,MIN(1,'У10 Ввод'!$E$14-NETWORKDAYS('У10 Ввод'!$D$14,$B19)+1))/Настройки!$E$16*100)</f>
        <v>0</v>
      </c>
      <c r="J19" s="67" t="n">
        <f aca="false">IF(OR($D19=1,MONTH($B19)&lt;&gt;MONTH(StartDate),'У10 Ввод'!$D$15="",'У10 Ввод'!$E$15="",'У10 Ввод'!$D$15&gt;$B19),0,MAX(0,MIN(1,'У10 Ввод'!$E$15-NETWORKDAYS('У10 Ввод'!$D$15,$B19)+1))/Настройки!$E$16*100)</f>
        <v>0</v>
      </c>
      <c r="K19" s="67" t="n">
        <f aca="false">IF(OR($D19=1,MONTH($B19)&lt;&gt;MONTH(StartDate),'У10 Ввод'!$D$16="",'У10 Ввод'!$E$16="",'У10 Ввод'!$D$16&gt;$B19),0,MAX(0,MIN(1,'У10 Ввод'!$E$16-NETWORKDAYS('У10 Ввод'!$D$16,$B19)+1))/Настройки!$E$16*100)</f>
        <v>0</v>
      </c>
      <c r="L19" s="67" t="n">
        <f aca="false">IF(OR($D19=1,MONTH($B19)&lt;&gt;MONTH(StartDate),'У10 Ввод'!$D$17="",'У10 Ввод'!$E$17="",'У10 Ввод'!$D$17&gt;$B19),0,MAX(0,MIN(1,'У10 Ввод'!$E$17-NETWORKDAYS('У10 Ввод'!$D$17,$B19)+1))/Настройки!$E$16*100)</f>
        <v>0</v>
      </c>
      <c r="M19" s="67" t="n">
        <f aca="false">IF(OR($D19=1,MONTH($B19)&lt;&gt;MONTH(StartDate),'У10 Ввод'!$D$18="",'У10 Ввод'!$E$18="",'У10 Ввод'!$D$18&gt;$B19),0,MAX(0,MIN(1,'У10 Ввод'!$E$18-NETWORKDAYS('У10 Ввод'!$D$18,$B19)+1))/Настройки!$E$16*100)</f>
        <v>0</v>
      </c>
      <c r="N19" s="67" t="n">
        <f aca="false">IF(OR($D19=1,MONTH($B19)&lt;&gt;MONTH(StartDate),'У10 Ввод'!$D$19="",'У10 Ввод'!$E$19="",'У10 Ввод'!$D$19&gt;$B19),0,MAX(0,MIN(1,'У10 Ввод'!$E$19-NETWORKDAYS('У10 Ввод'!$D$19,$B19)+1))/Настройки!$E$16*100)</f>
        <v>0</v>
      </c>
      <c r="O19" s="67" t="n">
        <f aca="false">IF(OR($D19=1,MONTH($B19)&lt;&gt;MONTH(StartDate),'У10 Ввод'!$D$20="",'У10 Ввод'!$E$20="",'У10 Ввод'!$D$20&gt;$B19),0,MAX(0,MIN(1,'У10 Ввод'!$E$20-NETWORKDAYS('У10 Ввод'!$D$20,$B19)+1))/Настройки!$E$16*100)</f>
        <v>0</v>
      </c>
      <c r="P19" s="67" t="n">
        <f aca="false">IF(OR($D19=1,MONTH($B19)&lt;&gt;MONTH(StartDate),'У10 Ввод'!$D$21="",'У10 Ввод'!$E$21="",'У10 Ввод'!$D$21&gt;$B19),0,MAX(0,MIN(1,'У10 Ввод'!$E$21-NETWORKDAYS('У10 Ввод'!$D$21,$B19)+1))/Настройки!$E$16*100)</f>
        <v>0</v>
      </c>
      <c r="Q19" s="67" t="n">
        <f aca="false">IF(OR($D19=1,MONTH($B19)&lt;&gt;MONTH(StartDate),'У10 Ввод'!$D$22="",'У10 Ввод'!$E$22="",'У10 Ввод'!$D$22&gt;$B19),0,MAX(0,MIN(1,'У10 Ввод'!$E$22-NETWORKDAYS('У10 Ввод'!$D$22,$B19)+1))/Настройки!$E$16*100)</f>
        <v>0</v>
      </c>
      <c r="R19" s="67" t="n">
        <f aca="false">IF(OR($D19=1,MONTH($B19)&lt;&gt;MONTH(StartDate),'У10 Ввод'!$D$23="",'У10 Ввод'!$E$23="",'У10 Ввод'!$D$23&gt;$B19),0,MAX(0,MIN(1,'У10 Ввод'!$E$23-NETWORKDAYS('У10 Ввод'!$D$23,$B19)+1))/Настройки!$E$16*100)</f>
        <v>0</v>
      </c>
      <c r="S19" s="67" t="n">
        <f aca="false">IF(OR($D19=1,MONTH($B19)&lt;&gt;MONTH(StartDate),'У10 Ввод'!$D$24="",'У10 Ввод'!$E$24="",'У10 Ввод'!$D$24&gt;$B19),0,MAX(0,MIN(1,'У10 Ввод'!$E$24-NETWORKDAYS('У10 Ввод'!$D$24,$B19)+1))/Настройки!$E$16*100)</f>
        <v>0</v>
      </c>
      <c r="T19" s="67" t="n">
        <f aca="false">IF(OR($D19=1,MONTH($B19)&lt;&gt;MONTH(StartDate),'У10 Ввод'!$D$25="",'У10 Ввод'!$E$25="",'У10 Ввод'!$D$25&gt;$B19),0,MAX(0,MIN(1,'У10 Ввод'!$E$25-NETWORKDAYS('У10 Ввод'!$D$25,$B19)+1))/Настройки!$E$16*100)</f>
        <v>0</v>
      </c>
      <c r="U19" s="67" t="n">
        <f aca="false">IF(OR($D19=1,MONTH($B19)&lt;&gt;MONTH(StartDate),'У10 Ввод'!$D$26="",'У10 Ввод'!$E$26="",'У10 Ввод'!$D$26&gt;$B19),0,MAX(0,MIN(1,'У10 Ввод'!$E$26-NETWORKDAYS('У10 Ввод'!$D$26,$B19)+1))/Настройки!$E$16*100)</f>
        <v>0</v>
      </c>
      <c r="V19" s="67" t="n">
        <f aca="false">IF(OR($D19=1,MONTH($B19)&lt;&gt;MONTH(StartDate),'У10 Ввод'!$D$27="",'У10 Ввод'!$E$27="",'У10 Ввод'!$D$27&gt;$B19),0,MAX(0,MIN(1,'У10 Ввод'!$E$27-NETWORKDAYS('У10 Ввод'!$D$27,$B19)+1))/Настройки!$E$16*100)</f>
        <v>0</v>
      </c>
      <c r="W19" s="67" t="n">
        <f aca="false">IF(OR($D19=1,MONTH($B19)&lt;&gt;MONTH(StartDate),'У10 Ввод'!$D$28="",'У10 Ввод'!$E$28="",'У10 Ввод'!$D$28&gt;$B19),0,MAX(0,MIN(1,'У10 Ввод'!$E$28-NETWORKDAYS('У10 Ввод'!$D$28,$B19)+1))/Настройки!$E$16*100)</f>
        <v>0</v>
      </c>
      <c r="X19" s="67" t="n">
        <f aca="false">IF(OR($D19=1,MONTH($B19)&lt;&gt;MONTH(StartDate),'У10 Ввод'!$D$29="",'У10 Ввод'!$E$29="",'У10 Ввод'!$D$29&gt;$B19),0,MAX(0,MIN(1,'У10 Ввод'!$E$29-NETWORKDAYS('У10 Ввод'!$D$29,$B19)+1))/Настройки!$E$16*100)</f>
        <v>0</v>
      </c>
      <c r="Y19" s="67" t="n">
        <f aca="false">IF(OR($D19=1,MONTH($B19)&lt;&gt;MONTH(StartDate),'У10 Ввод'!$D$30="",'У10 Ввод'!$E$30="",'У10 Ввод'!$D$30&gt;$B19),0,MAX(0,MIN(1,'У10 Ввод'!$E$30-NETWORKDAYS('У10 Ввод'!$D$30,$B19)+1))/Настройки!$E$16*100)</f>
        <v>0</v>
      </c>
      <c r="Z19" s="67" t="n">
        <f aca="false">IF(OR($D19=1,MONTH($B19)&lt;&gt;MONTH(StartDate),'У10 Ввод'!$D$31="",'У10 Ввод'!$E$31="",'У10 Ввод'!$D$31&gt;$B19),0,MAX(0,MIN(1,'У10 Ввод'!$E$31-NETWORKDAYS('У10 Ввод'!$D$31,$B19)+1))/Настройки!$E$16*100)</f>
        <v>0</v>
      </c>
      <c r="AA19" s="67" t="n">
        <f aca="false">IF(OR($D19=1,MONTH($B19)&lt;&gt;MONTH(StartDate),'У10 Ввод'!$D$32="",'У10 Ввод'!$E$32="",'У10 Ввод'!$D$32&gt;$B19),0,MAX(0,MIN(1,'У10 Ввод'!$E$32-NETWORKDAYS('У10 Ввод'!$D$32,$B19)+1))/Настройки!$E$16*100)</f>
        <v>0</v>
      </c>
      <c r="AB19" s="67" t="n">
        <f aca="false">IF(OR($D19=1,MONTH($B19)&lt;&gt;MONTH(StartDate),'У10 Ввод'!$D$33="",'У10 Ввод'!$E$33="",'У10 Ввод'!$D$33&gt;$B19),0,MAX(0,MIN(1,'У10 Ввод'!$E$33-NETWORKDAYS('У10 Ввод'!$D$33,$B19)+1))/Настройки!$E$16*100)</f>
        <v>0</v>
      </c>
      <c r="AC19" s="67" t="n">
        <f aca="false">IF(OR($D19=1,MONTH($B19)&lt;&gt;MONTH(StartDate),'У10 Ввод'!$D$34="",'У10 Ввод'!$E$34="",'У10 Ввод'!$D$34&gt;$B19),0,MAX(0,MIN(1,'У10 Ввод'!$E$34-NETWORKDAYS('У10 Ввод'!$D$34,$B19)+1))/Настройки!$E$16*100)</f>
        <v>0</v>
      </c>
      <c r="AD19" s="67" t="n">
        <f aca="false">IF(OR($D19=1,MONTH($B19)&lt;&gt;MONTH(StartDate),'У10 Ввод'!$D$35="",'У10 Ввод'!$E$35="",'У10 Ввод'!$D$35&gt;$B19),0,MAX(0,MIN(1,'У10 Ввод'!$E$35-NETWORKDAYS('У10 Ввод'!$D$35,$B19)+1))/Настройки!$E$16*100)</f>
        <v>0</v>
      </c>
      <c r="AE19" s="67" t="n">
        <f aca="false">IF(OR($D19=1,MONTH($B19)&lt;&gt;MONTH(StartDate),'У10 Ввод'!$D$36="",'У10 Ввод'!$E$36="",'У10 Ввод'!$D$36&gt;$B19),0,MAX(0,MIN(1,'У10 Ввод'!$E$36-NETWORKDAYS('У10 Ввод'!$D$36,$B19)+1))/Настройки!$E$16*100)</f>
        <v>0</v>
      </c>
      <c r="AF19" s="67" t="n">
        <f aca="false">IF(OR($D19=1,MONTH($B19)&lt;&gt;MONTH(StartDate),'У10 Ввод'!$D$37="",'У10 Ввод'!$E$37="",'У10 Ввод'!$D$37&gt;$B19),0,MAX(0,MIN(1,'У10 Ввод'!$E$37-NETWORKDAYS('У10 Ввод'!$D$37,$B19)+1))/Настройки!$E$16*100)</f>
        <v>0</v>
      </c>
      <c r="AG19" s="67" t="n">
        <f aca="false">IF(OR($D19=1,MONTH($B19)&lt;&gt;MONTH(StartDate),'У10 Ввод'!$D$38="",'У10 Ввод'!$E$38="",'У10 Ввод'!$D$38&gt;$B19),0,MAX(0,MIN(1,'У10 Ввод'!$E$38-NETWORKDAYS('У10 Ввод'!$D$38,$B19)+1))/Настройки!$E$16*100)</f>
        <v>0</v>
      </c>
      <c r="AH19" s="67" t="n">
        <f aca="false">IF(OR($D19=1,MONTH($B19)&lt;&gt;MONTH(StartDate),'У10 Ввод'!$D$39="",'У10 Ввод'!$E$39="",'У10 Ввод'!$D$39&gt;$B19),0,MAX(0,MIN(1,'У10 Ввод'!$E$39-NETWORKDAYS('У10 Ввод'!$D$39,$B19)+1))/Настройки!$E$16*100)</f>
        <v>0</v>
      </c>
      <c r="AI19" s="67" t="n">
        <f aca="false">IF(OR($D19=1,MONTH($B19)&lt;&gt;MONTH(StartDate),'У10 Ввод'!$D$40="",'У10 Ввод'!$E$40="",'У10 Ввод'!$D$40&gt;$B19),0,MAX(0,MIN(1,'У10 Ввод'!$E$40-NETWORKDAYS('У10 Ввод'!$D$40,$B19)+1))/Настройки!$E$16*100)</f>
        <v>0</v>
      </c>
      <c r="AJ19" s="67" t="n">
        <f aca="false">IF(OR($D19=1,MONTH($B19)&lt;&gt;MONTH(StartDate),'У10 Ввод'!$D$41="",'У10 Ввод'!$E$41="",'У10 Ввод'!$D$41&gt;$B19),0,MAX(0,MIN(1,'У10 Ввод'!$E$41-NETWORKDAYS('У10 Ввод'!$D$41,$B19)+1))/Настройки!$E$16*100)</f>
        <v>0</v>
      </c>
      <c r="AK19" s="67" t="n">
        <f aca="false">IF(OR($D19=1,MONTH($B19)&lt;&gt;MONTH(StartDate),'У10 Ввод'!$D$42="",'У10 Ввод'!$E$42="",'У10 Ввод'!$D$42&gt;$B19),0,MAX(0,MIN(1,'У10 Ввод'!$E$42-NETWORKDAYS('У10 Ввод'!$D$42,$B19)+1))/Настройки!$E$16*100)</f>
        <v>0</v>
      </c>
      <c r="AL19" s="67" t="n">
        <f aca="false">IF(OR($D19=1,MONTH($B19)&lt;&gt;MONTH(StartDate),'У10 Ввод'!$D$43="",'У10 Ввод'!$E$43="",'У10 Ввод'!$D$43&gt;$B19),0,MAX(0,MIN(1,'У10 Ввод'!$E$43-NETWORKDAYS('У10 Ввод'!$D$43,$B19)+1))/Настройки!$E$16*100)</f>
        <v>0</v>
      </c>
      <c r="AM19" s="67" t="n">
        <f aca="false">IF(OR($D19=1,MONTH($B19)&lt;&gt;MONTH(StartDate),'У10 Ввод'!$D$44="",'У10 Ввод'!$E$44="",'У10 Ввод'!$D$44&gt;$B19),0,MAX(0,MIN(1,'У10 Ввод'!$E$44-NETWORKDAYS('У10 Ввод'!$D$44,$B19)+1))/Настройки!$E$16*100)</f>
        <v>0</v>
      </c>
      <c r="AN19" s="67" t="n">
        <f aca="false">IF(OR($D19=1,MONTH($B19)&lt;&gt;MONTH(StartDate),'У10 Ввод'!$D$45="",'У10 Ввод'!$E$45="",'У10 Ввод'!$D$45&gt;$B19),0,MAX(0,MIN(1,'У10 Ввод'!$E$45-NETWORKDAYS('У10 Ввод'!$D$45,$B19)+1))/Настройки!$E$16*100)</f>
        <v>0</v>
      </c>
      <c r="AO19" s="67" t="n">
        <f aca="false">IF(OR($D19=1,MONTH($B19)&lt;&gt;MONTH(StartDate),'У10 Ввод'!$D$46="",'У10 Ввод'!$E$46="",'У10 Ввод'!$D$46&gt;$B19),0,MAX(0,MIN(1,'У10 Ввод'!$E$46-NETWORKDAYS('У10 Ввод'!$D$46,$B19)+1))/Настройки!$E$16*100)</f>
        <v>0</v>
      </c>
      <c r="AP19" s="67" t="n">
        <f aca="false">IF(OR($D19=1,MONTH($B19)&lt;&gt;MONTH(StartDate),'У10 Ввод'!$D$47="",'У10 Ввод'!$E$47="",'У10 Ввод'!$D$47&gt;$B19),0,MAX(0,MIN(1,'У10 Ввод'!$E$47-NETWORKDAYS('У10 Ввод'!$D$47,$B19)+1))/Настройки!$E$16*100)</f>
        <v>0</v>
      </c>
      <c r="AQ19" s="67" t="n">
        <f aca="false">IF(OR($D19=1,MONTH($B19)&lt;&gt;MONTH(StartDate),'У10 Ввод'!$D$48="",'У10 Ввод'!$E$48="",'У10 Ввод'!$D$48&gt;$B19),0,MAX(0,MIN(1,'У10 Ввод'!$E$48-NETWORKDAYS('У10 Ввод'!$D$48,$B19)+1))/Настройки!$E$16*100)</f>
        <v>0</v>
      </c>
      <c r="AR19" s="67" t="n">
        <f aca="false">IF(OR($D19=1,MONTH($B19)&lt;&gt;MONTH(StartDate),'У10 Ввод'!$D$49="",'У10 Ввод'!$E$49="",'У10 Ввод'!$D$49&gt;$B19),0,MAX(0,MIN(1,'У10 Ввод'!$E$49-NETWORKDAYS('У10 Ввод'!$D$49,$B19)+1))/Настройки!$E$16*100)</f>
        <v>0</v>
      </c>
      <c r="AS19" s="67" t="n">
        <f aca="false">IF(OR($D19=1,MONTH($B19)&lt;&gt;MONTH(StartDate),'У10 Ввод'!$D$50="",'У10 Ввод'!$E$50="",'У10 Ввод'!$D$50&gt;$B19),0,MAX(0,MIN(1,'У10 Ввод'!$E$50-NETWORKDAYS('У10 Ввод'!$D$50,$B19)+1))/Настройки!$E$16*100)</f>
        <v>0</v>
      </c>
      <c r="AT19" s="67" t="n">
        <f aca="false">IF(OR($D19=1,MONTH($B19)&lt;&gt;MONTH(StartDate),'У10 Ввод'!$D$51="",'У10 Ввод'!$E$51="",'У10 Ввод'!$D$51&gt;$B19),0,MAX(0,MIN(1,'У10 Ввод'!$E$51-NETWORKDAYS('У10 Ввод'!$D$51,$B19)+1))/Настройки!$E$16*100)</f>
        <v>0</v>
      </c>
      <c r="AU19" s="67" t="n">
        <f aca="false">IF(OR($D19=1,MONTH($B19)&lt;&gt;MONTH(StartDate),'У10 Ввод'!$D$52="",'У10 Ввод'!$E$52="",'У10 Ввод'!$D$52&gt;$B19),0,MAX(0,MIN(1,'У10 Ввод'!$E$52-NETWORKDAYS('У10 Ввод'!$D$52,$B19)+1))/Настройки!$E$16*100)</f>
        <v>0</v>
      </c>
      <c r="AV19" s="67" t="n">
        <f aca="false">IF(OR($D19=1,MONTH($B19)&lt;&gt;MONTH(StartDate),'У10 Ввод'!$D$53="",'У10 Ввод'!$E$53="",'У10 Ввод'!$D$53&gt;$B19),0,MAX(0,MIN(1,'У10 Ввод'!$E$53-NETWORKDAYS('У10 Ввод'!$D$53,$B19)+1))/Настройки!$E$16*100)</f>
        <v>0</v>
      </c>
      <c r="AW19" s="67" t="n">
        <f aca="false">IF(OR($D19=1,MONTH($B19)&lt;&gt;MONTH(StartDate),'У10 Ввод'!$D$54="",'У10 Ввод'!$E$54="",'У10 Ввод'!$D$54&gt;$B19),0,MAX(0,MIN(1,'У10 Ввод'!$E$54-NETWORKDAYS('У10 Ввод'!$D$54,$B19)+1))/Настройки!$E$16*100)</f>
        <v>0</v>
      </c>
      <c r="AX19" s="67" t="n">
        <f aca="false">IF(OR($D19=1,MONTH($B19)&lt;&gt;MONTH(StartDate),'У10 Ввод'!$D$55="",'У10 Ввод'!$E$55="",'У10 Ввод'!$D$55&gt;$B19),0,MAX(0,MIN(1,'У10 Ввод'!$E$55-NETWORKDAYS('У10 Ввод'!$D$55,$B19)+1))/Настройки!$E$16*100)</f>
        <v>0</v>
      </c>
      <c r="AY19" s="67" t="n">
        <f aca="false">IF(OR($D19=1,MONTH($B19)&lt;&gt;MONTH(StartDate),'У10 Ввод'!$D$56="",'У10 Ввод'!$E$56="",'У10 Ввод'!$D$56&gt;$B19),0,MAX(0,MIN(1,'У10 Ввод'!$E$56-NETWORKDAYS('У10 Ввод'!$D$56,$B19)+1))/Настройки!$E$16*100)</f>
        <v>0</v>
      </c>
      <c r="AZ19" s="67" t="n">
        <f aca="false">IF(OR($D19=1,MONTH($B19)&lt;&gt;MONTH(StartDate),'У10 Ввод'!$D$57="",'У10 Ввод'!$E$57="",'У10 Ввод'!$D$57&gt;$B19),0,MAX(0,MIN(1,'У10 Ввод'!$E$57-NETWORKDAYS('У10 Ввод'!$D$57,$B19)+1))/Настройки!$E$16*100)</f>
        <v>0</v>
      </c>
      <c r="BA19" s="67" t="n">
        <f aca="false">IF(OR($D19=1,MONTH($B19)&lt;&gt;MONTH(StartDate),'У10 Ввод'!$D$58="",'У10 Ввод'!$E$58="",'У10 Ввод'!$D$58&gt;$B19),0,MAX(0,MIN(1,'У10 Ввод'!$E$58-NETWORKDAYS('У10 Ввод'!$D$58,$B19)+1))/Настройки!$E$16*100)</f>
        <v>0</v>
      </c>
      <c r="BB19" s="67" t="n">
        <f aca="false">IF(OR($D19=1,MONTH($B19)&lt;&gt;MONTH(StartDate),'У10 Ввод'!$D$59="",'У10 Ввод'!$E$59="",'У10 Ввод'!$D$59&gt;$B19),0,MAX(0,MIN(1,'У10 Ввод'!$E$59-NETWORKDAYS('У10 Ввод'!$D$59,$B19)+1))/Настройки!$E$16*100)</f>
        <v>0</v>
      </c>
      <c r="BC19" s="67" t="n">
        <f aca="false">IF(OR($D19=1,MONTH($B19)&lt;&gt;MONTH(StartDate),'У10 Ввод'!$D$60="",'У10 Ввод'!$E$60="",'У10 Ввод'!$D$60&gt;$B19),0,MAX(0,MIN(1,'У10 Ввод'!$E$60-NETWORKDAYS('У10 Ввод'!$D$60,$B19)+1))/Настройки!$E$16*100)</f>
        <v>0</v>
      </c>
      <c r="BD19" s="67" t="n">
        <f aca="false">IF(OR($D19=1,MONTH($B19)&lt;&gt;MONTH(StartDate),'У10 Ввод'!$D$61="",'У10 Ввод'!$E$61="",'У10 Ввод'!$D$61&gt;$B19),0,MAX(0,MIN(1,'У10 Ввод'!$E$61-NETWORKDAYS('У10 Ввод'!$D$61,$B19)+1))/Настройки!$E$16*100)</f>
        <v>0</v>
      </c>
      <c r="BE19" s="67" t="n">
        <f aca="false">IF(OR($D19=1,MONTH($B19)&lt;&gt;MONTH(StartDate),'У10 Ввод'!$D$62="",'У10 Ввод'!$E$62="",'У10 Ввод'!$D$62&gt;$B19),0,MAX(0,MIN(1,'У10 Ввод'!$E$62-NETWORKDAYS('У10 Ввод'!$D$62,$B19)+1))/Настройки!$E$16*100)</f>
        <v>0</v>
      </c>
      <c r="BF19" s="67" t="n">
        <f aca="false">IF(OR($D19=1,MONTH($B19)&lt;&gt;MONTH(StartDate),'У10 Ввод'!$D$63="",'У10 Ввод'!$E$63="",'У10 Ввод'!$D$63&gt;$B19),0,MAX(0,MIN(1,'У10 Ввод'!$E$63-NETWORKDAYS('У10 Ввод'!$D$63,$B19)+1))/Настройки!$E$16*100)</f>
        <v>0</v>
      </c>
      <c r="BG19" s="67" t="n">
        <f aca="false">IF(OR($D19=1,MONTH($B19)&lt;&gt;MONTH(StartDate),'У10 Ввод'!$D$64="",'У10 Ввод'!$E$64="",'У10 Ввод'!$D$64&gt;$B19),0,MAX(0,MIN(1,'У10 Ввод'!$E$64-NETWORKDAYS('У10 Ввод'!$D$64,$B19)+1))/Настройки!$E$16*100)</f>
        <v>0</v>
      </c>
      <c r="BH19" s="67" t="n">
        <f aca="false">IF(OR($D19=1,MONTH($B19)&lt;&gt;MONTH(StartDate),'У10 Ввод'!$D$65="",'У10 Ввод'!$E$65="",'У10 Ввод'!$D$65&gt;$B19),0,MAX(0,MIN(1,'У10 Ввод'!$E$65-NETWORKDAYS('У10 Ввод'!$D$65,$B19)+1))/Настройки!$E$16*100)</f>
        <v>0</v>
      </c>
      <c r="BI19" s="67" t="n">
        <f aca="false">IF(OR($D19=1,MONTH($B19)&lt;&gt;MONTH(StartDate),'У10 Ввод'!$D$66="",'У10 Ввод'!$E$66="",'У10 Ввод'!$D$66&gt;$B19),0,MAX(0,MIN(1,'У10 Ввод'!$E$66-NETWORKDAYS('У10 Ввод'!$D$66,$B19)+1))/Настройки!$E$16*100)</f>
        <v>0</v>
      </c>
      <c r="BJ19" s="67" t="n">
        <f aca="false">IF(OR($D19=1,MONTH($B19)&lt;&gt;MONTH(StartDate),'У10 Ввод'!$D$67="",'У10 Ввод'!$E$67="",'У10 Ввод'!$D$67&gt;$B19),0,MAX(0,MIN(1,'У10 Ввод'!$E$67-NETWORKDAYS('У10 Ввод'!$D$67,$B19)+1))/Настройки!$E$16*100)</f>
        <v>0</v>
      </c>
      <c r="BK19" s="67" t="n">
        <f aca="false">IF(OR($D19=1,MONTH($B19)&lt;&gt;MONTH(StartDate),'У10 Ввод'!$D$68="",'У10 Ввод'!$E$68="",'У10 Ввод'!$D$68&gt;$B19),0,MAX(0,MIN(1,'У10 Ввод'!$E$68-NETWORKDAYS('У10 Ввод'!$D$68,$B19)+1))/Настройки!$E$16*100)</f>
        <v>0</v>
      </c>
      <c r="BL19" s="67" t="n">
        <f aca="false">IF(OR($D19=1,MONTH($B19)&lt;&gt;MONTH(StartDate),'У10 Ввод'!$D$69="",'У10 Ввод'!$E$69="",'У10 Ввод'!$D$69&gt;$B19),0,MAX(0,MIN(1,'У10 Ввод'!$E$69-NETWORKDAYS('У10 Ввод'!$D$69,$B19)+1))/Настройки!$E$16*100)</f>
        <v>0</v>
      </c>
      <c r="BM19" s="67" t="n">
        <f aca="false">IF(OR($D19=1,MONTH($B19)&lt;&gt;MONTH(StartDate),'У10 Ввод'!$D$70="",'У10 Ввод'!$E$70="",'У10 Ввод'!$D$70&gt;$B19),0,MAX(0,MIN(1,'У10 Ввод'!$E$70-NETWORKDAYS('У10 Ввод'!$D$70,$B19)+1))/Настройки!$E$16*100)</f>
        <v>0</v>
      </c>
      <c r="BN19" s="67" t="n">
        <f aca="false">IF(OR($D19=1,MONTH($B19)&lt;&gt;MONTH(StartDate),'У10 Ввод'!$D$71="",'У10 Ввод'!$E$71="",'У10 Ввод'!$D$71&gt;$B19),0,MAX(0,MIN(1,'У10 Ввод'!$E$71-NETWORKDAYS('У10 Ввод'!$D$71,$B19)+1))/Настройки!$E$16*100)</f>
        <v>0</v>
      </c>
      <c r="BO19" s="67" t="n">
        <f aca="false">IF(OR($D19=1,MONTH($B19)&lt;&gt;MONTH(StartDate),'У10 Ввод'!$D$72="",'У10 Ввод'!$E$72="",'У10 Ввод'!$D$72&gt;$B19),0,MAX(0,MIN(1,'У10 Ввод'!$E$72-NETWORKDAYS('У10 Ввод'!$D$72,$B19)+1))/Настройки!$E$16*100)</f>
        <v>0</v>
      </c>
      <c r="BP19" s="67" t="n">
        <f aca="false">IF(OR($D19=1,MONTH($B19)&lt;&gt;MONTH(StartDate),'У10 Ввод'!$D$73="",'У10 Ввод'!$E$73="",'У10 Ввод'!$D$73&gt;$B19),0,MAX(0,MIN(1,'У10 Ввод'!$E$73-NETWORKDAYS('У10 Ввод'!$D$73,$B19)+1))/Настройки!$E$16*100)</f>
        <v>0</v>
      </c>
      <c r="BQ19" s="67" t="n">
        <f aca="false">IF(OR($D19=1,MONTH($B19)&lt;&gt;MONTH(StartDate),'У10 Ввод'!$D$74="",'У10 Ввод'!$E$74="",'У10 Ввод'!$D$74&gt;$B19),0,MAX(0,MIN(1,'У10 Ввод'!$E$74-NETWORKDAYS('У10 Ввод'!$D$74,$B19)+1))/Настройки!$E$16*100)</f>
        <v>0</v>
      </c>
      <c r="BR19" s="67" t="n">
        <f aca="false">IF(OR($D19=1,MONTH($B19)&lt;&gt;MONTH(StartDate),'У10 Ввод'!$D$75="",'У10 Ввод'!$E$75="",'У10 Ввод'!$D$75&gt;$B19),0,MAX(0,MIN(1,'У10 Ввод'!$E$75-NETWORKDAYS('У10 Ввод'!$D$75,$B19)+1))/Настройки!$E$16*100)</f>
        <v>0</v>
      </c>
      <c r="BS19" s="67" t="n">
        <f aca="false">IF(OR($D19=1,MONTH($B19)&lt;&gt;MONTH(StartDate),'У10 Ввод'!$D$76="",'У10 Ввод'!$E$76="",'У10 Ввод'!$D$76&gt;$B19),0,MAX(0,MIN(1,'У10 Ввод'!$E$76-NETWORKDAYS('У10 Ввод'!$D$76,$B19)+1))/Настройки!$E$16*100)</f>
        <v>0</v>
      </c>
      <c r="BT19" s="67" t="n">
        <f aca="false">IF(OR($D19=1,MONTH($B19)&lt;&gt;MONTH(StartDate),'У10 Ввод'!$D$77="",'У10 Ввод'!$E$77="",'У10 Ввод'!$D$77&gt;$B19),0,MAX(0,MIN(1,'У10 Ввод'!$E$77-NETWORKDAYS('У10 Ввод'!$D$77,$B19)+1))/Настройки!$E$16*100)</f>
        <v>0</v>
      </c>
      <c r="BU19" s="67" t="n">
        <f aca="false">IF(OR($D19=1,MONTH($B19)&lt;&gt;MONTH(StartDate),'У10 Ввод'!$D$78="",'У10 Ввод'!$E$78="",'У10 Ввод'!$D$78&gt;$B19),0,MAX(0,MIN(1,'У10 Ввод'!$E$78-NETWORKDAYS('У10 Ввод'!$D$78,$B19)+1))/Настройки!$E$16*100)</f>
        <v>0</v>
      </c>
      <c r="BV19" s="67" t="n">
        <f aca="false">IF(OR($D19=1,MONTH($B19)&lt;&gt;MONTH(StartDate),'У10 Ввод'!$D$79="",'У10 Ввод'!$E$79="",'У10 Ввод'!$D$79&gt;$B19),0,MAX(0,MIN(1,'У10 Ввод'!$E$79-NETWORKDAYS('У10 Ввод'!$D$79,$B19)+1))/Настройки!$E$16*100)</f>
        <v>0</v>
      </c>
      <c r="BW19" s="67" t="n">
        <f aca="false">IF(OR($D19=1,MONTH($B19)&lt;&gt;MONTH(StartDate),'У10 Ввод'!$D$80="",'У10 Ввод'!$E$80="",'У10 Ввод'!$D$80&gt;$B19),0,MAX(0,MIN(1,'У10 Ввод'!$E$80-NETWORKDAYS('У10 Ввод'!$D$80,$B19)+1))/Настройки!$E$16*100)</f>
        <v>0</v>
      </c>
      <c r="BX19" s="67" t="n">
        <f aca="false">IF(OR($D19=1,MONTH($B19)&lt;&gt;MONTH(StartDate),'У10 Ввод'!$D$81="",'У10 Ввод'!$E$81="",'У10 Ввод'!$D$81&gt;$B19),0,MAX(0,MIN(1,'У10 Ввод'!$E$81-NETWORKDAYS('У10 Ввод'!$D$81,$B19)+1))/Настройки!$E$16*100)</f>
        <v>0</v>
      </c>
      <c r="BY19" s="67" t="n">
        <f aca="false">IF(OR($D19=1,MONTH($B19)&lt;&gt;MONTH(StartDate),'У10 Ввод'!$D$82="",'У10 Ввод'!$E$82="",'У10 Ввод'!$D$82&gt;$B19),0,MAX(0,MIN(1,'У10 Ввод'!$E$82-NETWORKDAYS('У10 Ввод'!$D$82,$B19)+1))/Настройки!$E$16*100)</f>
        <v>0</v>
      </c>
      <c r="BZ19" s="67" t="n">
        <f aca="false">IF(OR($D19=1,MONTH($B19)&lt;&gt;MONTH(StartDate),'У10 Ввод'!$D$83="",'У10 Ввод'!$E$83="",'У10 Ввод'!$D$83&gt;$B19),0,MAX(0,MIN(1,'У10 Ввод'!$E$83-NETWORKDAYS('У10 Ввод'!$D$83,$B19)+1))/Настройки!$E$16*100)</f>
        <v>0</v>
      </c>
      <c r="CA19" s="67" t="n">
        <f aca="false">IF(OR($D19=1,MONTH($B19)&lt;&gt;MONTH(StartDate),'У10 Ввод'!$D$84="",'У10 Ввод'!$E$84="",'У10 Ввод'!$D$84&gt;$B19),0,MAX(0,MIN(1,'У10 Ввод'!$E$84-NETWORKDAYS('У10 Ввод'!$D$84,$B19)+1))/Настройки!$E$16*100)</f>
        <v>0</v>
      </c>
      <c r="CB19" s="67" t="n">
        <f aca="false">IF(OR($D19=1,MONTH($B19)&lt;&gt;MONTH(StartDate),'У10 Ввод'!$D$85="",'У10 Ввод'!$E$85="",'У10 Ввод'!$D$85&gt;$B19),0,MAX(0,MIN(1,'У10 Ввод'!$E$85-NETWORKDAYS('У10 Ввод'!$D$85,$B19)+1))/Настройки!$E$16*100)</f>
        <v>0</v>
      </c>
      <c r="CC19" s="67" t="n">
        <f aca="false">IF(OR($D19=1,MONTH($B19)&lt;&gt;MONTH(StartDate),'У10 Ввод'!$D$86="",'У10 Ввод'!$E$86="",'У10 Ввод'!$D$86&gt;$B19),0,MAX(0,MIN(1,'У10 Ввод'!$E$86-NETWORKDAYS('У10 Ввод'!$D$86,$B19)+1))/Настройки!$E$16*100)</f>
        <v>0</v>
      </c>
      <c r="CD19" s="67" t="n">
        <f aca="false">IF(OR($D19=1,MONTH($B19)&lt;&gt;MONTH(StartDate),'У10 Ввод'!$D$87="",'У10 Ввод'!$E$87="",'У10 Ввод'!$D$87&gt;$B19),0,MAX(0,MIN(1,'У10 Ввод'!$E$87-NETWORKDAYS('У10 Ввод'!$D$87,$B19)+1))/Настройки!$E$16*100)</f>
        <v>0</v>
      </c>
      <c r="CE19" s="67" t="n">
        <f aca="false">IF(OR($D19=1,MONTH($B19)&lt;&gt;MONTH(StartDate),'У10 Ввод'!$D$88="",'У10 Ввод'!$E$88="",'У10 Ввод'!$D$88&gt;$B19),0,MAX(0,MIN(1,'У10 Ввод'!$E$88-NETWORKDAYS('У10 Ввод'!$D$88,$B19)+1))/Настройки!$E$16*100)</f>
        <v>0</v>
      </c>
      <c r="CF19" s="67" t="n">
        <f aca="false">IF(OR($D19=1,MONTH($B19)&lt;&gt;MONTH(StartDate),'У10 Ввод'!$D$89="",'У10 Ввод'!$E$89="",'У10 Ввод'!$D$89&gt;$B19),0,MAX(0,MIN(1,'У10 Ввод'!$E$89-NETWORKDAYS('У10 Ввод'!$D$89,$B19)+1))/Настройки!$E$16*100)</f>
        <v>0</v>
      </c>
      <c r="CG19" s="67" t="n">
        <f aca="false">IF(OR($D19=1,MONTH($B19)&lt;&gt;MONTH(StartDate),'У10 Ввод'!$D$90="",'У10 Ввод'!$E$90="",'У10 Ввод'!$D$90&gt;$B19),0,MAX(0,MIN(1,'У10 Ввод'!$E$90-NETWORKDAYS('У10 Ввод'!$D$90,$B19)+1))/Настройки!$E$16*100)</f>
        <v>0</v>
      </c>
      <c r="CH19" s="67" t="n">
        <f aca="false">IF(OR($D19=1,MONTH($B19)&lt;&gt;MONTH(StartDate),'У10 Ввод'!$D$91="",'У10 Ввод'!$E$91="",'У10 Ввод'!$D$91&gt;$B19),0,MAX(0,MIN(1,'У10 Ввод'!$E$91-NETWORKDAYS('У10 Ввод'!$D$91,$B19)+1))/Настройки!$E$16*100)</f>
        <v>0</v>
      </c>
      <c r="CI19" s="67" t="n">
        <f aca="false">IF(OR($D19=1,MONTH($B19)&lt;&gt;MONTH(StartDate),'У10 Ввод'!$D$92="",'У10 Ввод'!$E$92="",'У10 Ввод'!$D$92&gt;$B19),0,MAX(0,MIN(1,'У10 Ввод'!$E$92-NETWORKDAYS('У10 Ввод'!$D$92,$B19)+1))/Настройки!$E$16*100)</f>
        <v>0</v>
      </c>
      <c r="CJ19" s="67" t="n">
        <f aca="false">IF(OR($D19=1,MONTH($B19)&lt;&gt;MONTH(StartDate),'У10 Ввод'!$D$93="",'У10 Ввод'!$E$93="",'У10 Ввод'!$D$93&gt;$B19),0,MAX(0,MIN(1,'У10 Ввод'!$E$93-NETWORKDAYS('У10 Ввод'!$D$93,$B19)+1))/Настройки!$E$16*100)</f>
        <v>0</v>
      </c>
      <c r="CK19" s="67" t="n">
        <f aca="false">IF(OR($D19=1,MONTH($B19)&lt;&gt;MONTH(StartDate),'У10 Ввод'!$D$94="",'У10 Ввод'!$E$94="",'У10 Ввод'!$D$94&gt;$B19),0,MAX(0,MIN(1,'У10 Ввод'!$E$94-NETWORKDAYS('У10 Ввод'!$D$94,$B19)+1))/Настройки!$E$16*100)</f>
        <v>0</v>
      </c>
      <c r="CL19" s="67" t="n">
        <f aca="false">IF(OR($D19=1,MONTH($B19)&lt;&gt;MONTH(StartDate),'У10 Ввод'!$D$95="",'У10 Ввод'!$E$95="",'У10 Ввод'!$D$95&gt;$B19),0,MAX(0,MIN(1,'У10 Ввод'!$E$95-NETWORKDAYS('У10 Ввод'!$D$95,$B19)+1))/Настройки!$E$16*100)</f>
        <v>0</v>
      </c>
      <c r="CM19" s="67" t="n">
        <f aca="false">IF(OR($D19=1,MONTH($B19)&lt;&gt;MONTH(StartDate),'У10 Ввод'!$D$96="",'У10 Ввод'!$E$96="",'У10 Ввод'!$D$96&gt;$B19),0,MAX(0,MIN(1,'У10 Ввод'!$E$96-NETWORKDAYS('У10 Ввод'!$D$96,$B19)+1))/Настройки!$E$16*100)</f>
        <v>0</v>
      </c>
      <c r="CN19" s="67" t="n">
        <f aca="false">IF(OR($D19=1,MONTH($B19)&lt;&gt;MONTH(StartDate),'У10 Ввод'!$D$97="",'У10 Ввод'!$E$97="",'У10 Ввод'!$D$97&gt;$B19),0,MAX(0,MIN(1,'У10 Ввод'!$E$97-NETWORKDAYS('У10 Ввод'!$D$97,$B19)+1))/Настройки!$E$16*100)</f>
        <v>0</v>
      </c>
      <c r="CO19" s="67" t="n">
        <f aca="false">IF(OR($D19=1,MONTH($B19)&lt;&gt;MONTH(StartDate),'У10 Ввод'!$D$98="",'У10 Ввод'!$E$98="",'У10 Ввод'!$D$98&gt;$B19),0,MAX(0,MIN(1,'У10 Ввод'!$E$98-NETWORKDAYS('У10 Ввод'!$D$98,$B19)+1))/Настройки!$E$16*100)</f>
        <v>0</v>
      </c>
      <c r="CP19" s="67" t="n">
        <f aca="false">IF(OR($D19=1,MONTH($B19)&lt;&gt;MONTH(StartDate),'У10 Ввод'!$D$99="",'У10 Ввод'!$E$99="",'У10 Ввод'!$D$99&gt;$B19),0,MAX(0,MIN(1,'У10 Ввод'!$E$99-NETWORKDAYS('У10 Ввод'!$D$99,$B19)+1))/Настройки!$E$16*100)</f>
        <v>0</v>
      </c>
      <c r="CQ19" s="67" t="n">
        <f aca="false">IF(OR($D19=1,MONTH($B19)&lt;&gt;MONTH(StartDate),'У10 Ввод'!$D$100="",'У10 Ввод'!$E$100="",'У10 Ввод'!$D$100&gt;$B19),0,MAX(0,MIN(1,'У10 Ввод'!$E$100-NETWORKDAYS('У10 Ввод'!$D$100,$B19)+1))/Настройки!$E$16*100)</f>
        <v>0</v>
      </c>
      <c r="CR19" s="67" t="n">
        <f aca="false">IF(OR($D19=1,MONTH($B19)&lt;&gt;MONTH(StartDate),'У10 Ввод'!$D$101="",'У10 Ввод'!$E$101="",'У10 Ввод'!$D$101&gt;$B19),0,MAX(0,MIN(1,'У10 Ввод'!$E$101-NETWORKDAYS('У10 Ввод'!$D$101,$B19)+1))/Настройки!$E$16*100)</f>
        <v>0</v>
      </c>
      <c r="CS19" s="67" t="n">
        <f aca="false">IF(OR($D19=1,MONTH($B19)&lt;&gt;MONTH(StartDate),'У10 Ввод'!$D$102="",'У10 Ввод'!$E$102="",'У10 Ввод'!$D$102&gt;$B19),0,MAX(0,MIN(1,'У10 Ввод'!$E$102-NETWORKDAYS('У10 Ввод'!$D$102,$B19)+1))/Настройки!$E$16*100)</f>
        <v>0</v>
      </c>
      <c r="CT19" s="67" t="n">
        <f aca="false">IF(OR($D19=1,MONTH($B19)&lt;&gt;MONTH(StartDate),'У10 Ввод'!$D$103="",'У10 Ввод'!$E$103="",'У10 Ввод'!$D$103&gt;$B19),0,MAX(0,MIN(1,'У10 Ввод'!$E$103-NETWORKDAYS('У10 Ввод'!$D$103,$B19)+1))/Настройки!$E$16*100)</f>
        <v>0</v>
      </c>
      <c r="CU19" s="67" t="n">
        <f aca="false">IF(OR($D19=1,MONTH($B19)&lt;&gt;MONTH(StartDate),'У10 Ввод'!$D$104="",'У10 Ввод'!$E$104="",'У10 Ввод'!$D$104&gt;$B19),0,MAX(0,MIN(1,'У10 Ввод'!$E$104-NETWORKDAYS('У10 Ввод'!$D$104,$B19)+1))/Настройки!$E$16*100)</f>
        <v>0</v>
      </c>
      <c r="CV19" s="67" t="n">
        <f aca="false">IF(OR($D19=1,MONTH($B19)&lt;&gt;MONTH(StartDate),'У10 Ввод'!$D$105="",'У10 Ввод'!$E$105="",'У10 Ввод'!$D$105&gt;$B19),0,MAX(0,MIN(1,'У10 Ввод'!$E$105-NETWORKDAYS('У10 Ввод'!$D$105,$B19)+1))/Настройки!$E$16*100)</f>
        <v>0</v>
      </c>
      <c r="CW19" s="67" t="n">
        <f aca="false">IF(OR($D19=1,MONTH($B19)&lt;&gt;MONTH(StartDate),'У10 Ввод'!$D$106="",'У10 Ввод'!$E$106="",'У10 Ввод'!$D$106&gt;$B19),0,MAX(0,MIN(1,'У10 Ввод'!$E$106-NETWORKDAYS('У10 Ввод'!$D$106,$B19)+1))/Настройки!$E$16*100)</f>
        <v>0</v>
      </c>
      <c r="CX19" s="67" t="n">
        <f aca="false">IF(OR($D19=1,MONTH($B19)&lt;&gt;MONTH(StartDate),'У10 Ввод'!$D$107="",'У10 Ввод'!$E$107="",'У10 Ввод'!$D$107&gt;$B19),0,MAX(0,MIN(1,'У10 Ввод'!$E$107-NETWORKDAYS('У10 Ввод'!$D$107,$B19)+1))/Настройки!$E$16*100)</f>
        <v>0</v>
      </c>
      <c r="CY19" s="67" t="n">
        <f aca="false">IF(OR($D19=1,MONTH($B19)&lt;&gt;MONTH(StartDate),'У10 Ввод'!$D$108="",'У10 Ввод'!$E$108="",'У10 Ввод'!$D$108&gt;$B19),0,MAX(0,MIN(1,'У10 Ввод'!$E$108-NETWORKDAYS('У10 Ввод'!$D$108,$B19)+1))/Настройки!$E$16*100)</f>
        <v>0</v>
      </c>
      <c r="CZ19" s="67" t="n">
        <f aca="false">IF(OR($D19=1,MONTH($B19)&lt;&gt;MONTH(StartDate),'У10 Ввод'!$D$109="",'У10 Ввод'!$E$109="",'У10 Ввод'!$D$109&gt;$B19),0,MAX(0,MIN(1,'У10 Ввод'!$E$109-NETWORKDAYS('У10 Ввод'!$D$109,$B19)+1))/Настройки!$E$16*100)</f>
        <v>0</v>
      </c>
      <c r="DA19" s="67" t="n">
        <f aca="false">IF(OR($D19=1,MONTH($B19)&lt;&gt;MONTH(StartDate),'У10 Ввод'!$D$110="",'У10 Ввод'!$E$110="",'У10 Ввод'!$D$110&gt;$B19),0,MAX(0,MIN(1,'У10 Ввод'!$E$110-NETWORKDAYS('У10 Ввод'!$D$110,$B19)+1))/Настройки!$E$16*100)</f>
        <v>0</v>
      </c>
      <c r="DB19" s="67" t="n">
        <f aca="false">IF(OR($D19=1,MONTH($B19)&lt;&gt;MONTH(StartDate),'У10 Ввод'!$D$111="",'У10 Ввод'!$E$111="",'У10 Ввод'!$D$111&gt;$B19),0,MAX(0,MIN(1,'У10 Ввод'!$E$111-NETWORKDAYS('У10 Ввод'!$D$111,$B19)+1))/Настройки!$E$16*100)</f>
        <v>0</v>
      </c>
      <c r="DC19" s="67" t="n">
        <f aca="false">IF(OR($D19=1,MONTH($B19)&lt;&gt;MONTH(StartDate),'У10 Ввод'!$D$112="",'У10 Ввод'!$E$112="",'У10 Ввод'!$D$112&gt;$B19),0,MAX(0,MIN(1,'У10 Ввод'!$E$112-NETWORKDAYS('У10 Ввод'!$D$112,$B19)+1))/Настройки!$E$16*100)</f>
        <v>0</v>
      </c>
      <c r="DD19" s="67" t="n">
        <f aca="false">IF(OR($D19=1,MONTH($B19)&lt;&gt;MONTH(StartDate),'У10 Ввод'!$D$113="",'У10 Ввод'!$E$113="",'У10 Ввод'!$D$113&gt;$B19),0,MAX(0,MIN(1,'У10 Ввод'!$E$113-NETWORKDAYS('У10 Ввод'!$D$113,$B19)+1))/Настройки!$E$16*100)</f>
        <v>0</v>
      </c>
      <c r="DE19" s="67" t="n">
        <f aca="false">IF(OR($D19=1,MONTH($B19)&lt;&gt;MONTH(StartDate),'У10 Ввод'!$D$114="",'У10 Ввод'!$E$114="",'У10 Ввод'!$D$114&gt;$B19),0,MAX(0,MIN(1,'У10 Ввод'!$E$114-NETWORKDAYS('У10 Ввод'!$D$114,$B19)+1))/Настройки!$E$16*100)</f>
        <v>0</v>
      </c>
      <c r="DF19" s="67" t="n">
        <f aca="false">IF(OR($D19=1,MONTH($B19)&lt;&gt;MONTH(StartDate),'У10 Ввод'!$D$115="",'У10 Ввод'!$E$115="",'У10 Ввод'!$D$115&gt;$B19),0,MAX(0,MIN(1,'У10 Ввод'!$E$115-NETWORKDAYS('У10 Ввод'!$D$115,$B19)+1))/Настройки!$E$16*100)</f>
        <v>0</v>
      </c>
      <c r="DG19" s="67" t="n">
        <f aca="false">IF(OR($D19=1,MONTH($B19)&lt;&gt;MONTH(StartDate),'У10 Ввод'!$D$116="",'У10 Ввод'!$E$116="",'У10 Ввод'!$D$116&gt;$B19),0,MAX(0,MIN(1,'У10 Ввод'!$E$116-NETWORKDAYS('У10 Ввод'!$D$116,$B19)+1))/Настройки!$E$16*100)</f>
        <v>0</v>
      </c>
      <c r="DH19" s="67" t="n">
        <f aca="false">IF(OR($D19=1,MONTH($B19)&lt;&gt;MONTH(StartDate),'У10 Ввод'!$D$117="",'У10 Ввод'!$E$117="",'У10 Ввод'!$D$117&gt;$B19),0,MAX(0,MIN(1,'У10 Ввод'!$E$117-NETWORKDAYS('У10 Ввод'!$D$117,$B19)+1))/Настройки!$E$16*100)</f>
        <v>0</v>
      </c>
      <c r="DI19" s="67" t="n">
        <f aca="false">IF(OR($D19=1,MONTH($B19)&lt;&gt;MONTH(StartDate),'У10 Ввод'!$D$118="",'У10 Ввод'!$E$118="",'У10 Ввод'!$D$118&gt;$B19),0,MAX(0,MIN(1,'У10 Ввод'!$E$118-NETWORKDAYS('У10 Ввод'!$D$118,$B19)+1))/Настройки!$E$16*100)</f>
        <v>0</v>
      </c>
      <c r="DJ19" s="67" t="n">
        <f aca="false">IF(OR($D19=1,MONTH($B19)&lt;&gt;MONTH(StartDate),'У10 Ввод'!$D$119="",'У10 Ввод'!$E$119="",'У10 Ввод'!$D$119&gt;$B19),0,MAX(0,MIN(1,'У10 Ввод'!$E$119-NETWORKDAYS('У10 Ввод'!$D$119,$B19)+1))/Настройки!$E$16*100)</f>
        <v>0</v>
      </c>
      <c r="DK19" s="67" t="n">
        <f aca="false">IF(OR($D19=1,MONTH($B19)&lt;&gt;MONTH(StartDate),'У10 Ввод'!$D$120="",'У10 Ввод'!$E$120="",'У10 Ввод'!$D$120&gt;$B19),0,MAX(0,MIN(1,'У10 Ввод'!$E$120-NETWORKDAYS('У10 Ввод'!$D$120,$B19)+1))/Настройки!$E$16*100)</f>
        <v>0</v>
      </c>
      <c r="DL19" s="67" t="n">
        <f aca="false">IF(OR($D19=1,MONTH($B19)&lt;&gt;MONTH(StartDate),'У10 Ввод'!$D$121="",'У10 Ввод'!$E$121="",'У10 Ввод'!$D$121&gt;$B19),0,MAX(0,MIN(1,'У10 Ввод'!$E$121-NETWORKDAYS('У10 Ввод'!$D$121,$B19)+1))/Настройки!$E$16*100)</f>
        <v>0</v>
      </c>
      <c r="DM19" s="67" t="n">
        <f aca="false">IF(OR($D19=1,MONTH($B19)&lt;&gt;MONTH(StartDate),'У10 Ввод'!$D$122="",'У10 Ввод'!$E$122="",'У10 Ввод'!$D$122&gt;$B19),0,MAX(0,MIN(1,'У10 Ввод'!$E$122-NETWORKDAYS('У10 Ввод'!$D$122,$B19)+1))/Настройки!$E$16*100)</f>
        <v>0</v>
      </c>
      <c r="DN19" s="67" t="n">
        <f aca="false">IF(OR($D19=1,MONTH($B19)&lt;&gt;MONTH(StartDate),'У10 Ввод'!$D$123="",'У10 Ввод'!$E$123="",'У10 Ввод'!$D$123&gt;$B19),0,MAX(0,MIN(1,'У10 Ввод'!$E$123-NETWORKDAYS('У10 Ввод'!$D$123,$B19)+1))/Настройки!$E$16*100)</f>
        <v>0</v>
      </c>
      <c r="DO19" s="67" t="n">
        <f aca="false">IF(OR($D19=1,MONTH($B19)&lt;&gt;MONTH(StartDate),'У10 Ввод'!$D$124="",'У10 Ввод'!$E$124="",'У10 Ввод'!$D$124&gt;$B19),0,MAX(0,MIN(1,'У10 Ввод'!$E$124-NETWORKDAYS('У10 Ввод'!$D$124,$B19)+1))/Настройки!$E$16*100)</f>
        <v>0</v>
      </c>
      <c r="DP19" s="67" t="n">
        <f aca="false">IF(OR($D19=1,MONTH($B19)&lt;&gt;MONTH(StartDate),'У10 Ввод'!$D$125="",'У10 Ввод'!$E$125="",'У10 Ввод'!$D$125&gt;$B19),0,MAX(0,MIN(1,'У10 Ввод'!$E$125-NETWORKDAYS('У10 Ввод'!$D$125,$B19)+1))/Настройки!$E$16*100)</f>
        <v>0</v>
      </c>
      <c r="DQ19" s="67" t="n">
        <f aca="false">IF(OR($D19=1,MONTH($B19)&lt;&gt;MONTH(StartDate),'У10 Ввод'!$D$126="",'У10 Ввод'!$E$126="",'У10 Ввод'!$D$126&gt;$B19),0,MAX(0,MIN(1,'У10 Ввод'!$E$126-NETWORKDAYS('У10 Ввод'!$D$126,$B19)+1))/Настройки!$E$16*100)</f>
        <v>0</v>
      </c>
      <c r="DR19" s="67" t="n">
        <f aca="false">IF(OR($D19=1,MONTH($B19)&lt;&gt;MONTH(StartDate),'У10 Ввод'!$D$127="",'У10 Ввод'!$E$127="",'У10 Ввод'!$D$127&gt;$B19),0,MAX(0,MIN(1,'У10 Ввод'!$E$127-NETWORKDAYS('У10 Ввод'!$D$127,$B19)+1))/Настройки!$E$16*100)</f>
        <v>0</v>
      </c>
      <c r="DS19" s="67" t="n">
        <f aca="false">IF(OR($D19=1,MONTH($B19)&lt;&gt;MONTH(StartDate),'У10 Ввод'!$D$128="",'У10 Ввод'!$E$128="",'У10 Ввод'!$D$128&gt;$B19),0,MAX(0,MIN(1,'У10 Ввод'!$E$128-NETWORKDAYS('У10 Ввод'!$D$128,$B19)+1))/Настройки!$E$16*100)</f>
        <v>0</v>
      </c>
      <c r="DT19" s="67" t="n">
        <f aca="false">IF(OR($D19=1,MONTH($B19)&lt;&gt;MONTH(StartDate),'У10 Ввод'!$D$129="",'У10 Ввод'!$E$129="",'У10 Ввод'!$D$129&gt;$B19),0,MAX(0,MIN(1,'У10 Ввод'!$E$129-NETWORKDAYS('У10 Ввод'!$D$129,$B19)+1))/Настройки!$E$16*100)</f>
        <v>0</v>
      </c>
      <c r="DU19" s="67" t="n">
        <f aca="false">IF(OR($D19=1,MONTH($B19)&lt;&gt;MONTH(StartDate),'У10 Ввод'!$D$130="",'У10 Ввод'!$E$130="",'У10 Ввод'!$D$130&gt;$B19),0,MAX(0,MIN(1,'У10 Ввод'!$E$130-NETWORKDAYS('У10 Ввод'!$D$130,$B19)+1))/Настройки!$E$16*100)</f>
        <v>0</v>
      </c>
      <c r="DV19" s="67" t="n">
        <f aca="false">IF(OR($D19=1,MONTH($B19)&lt;&gt;MONTH(StartDate),'У10 Ввод'!$D$131="",'У10 Ввод'!$E$131="",'У10 Ввод'!$D$131&gt;$B19),0,MAX(0,MIN(1,'У10 Ввод'!$E$131-NETWORKDAYS('У10 Ввод'!$D$131,$B19)+1))/Настройки!$E$16*100)</f>
        <v>0</v>
      </c>
      <c r="DW19" s="67" t="n">
        <f aca="false">IF(OR($D19=1,MONTH($B19)&lt;&gt;MONTH(StartDate),'У10 Ввод'!$D$132="",'У10 Ввод'!$E$132="",'У10 Ввод'!$D$132&gt;$B19),0,MAX(0,MIN(1,'У10 Ввод'!$E$132-NETWORKDAYS('У10 Ввод'!$D$132,$B19)+1))/Настройки!$E$16*100)</f>
        <v>0</v>
      </c>
      <c r="DX19" s="67" t="n">
        <f aca="false">IF(OR($D19=1,MONTH($B19)&lt;&gt;MONTH(StartDate),'У10 Ввод'!$D$133="",'У10 Ввод'!$E$133="",'У10 Ввод'!$D$133&gt;$B19),0,MAX(0,MIN(1,'У10 Ввод'!$E$133-NETWORKDAYS('У10 Ввод'!$D$133,$B19)+1))/Настройки!$E$16*100)</f>
        <v>0</v>
      </c>
      <c r="DY19" s="67" t="n">
        <f aca="false">IF(OR($D19=1,MONTH($B19)&lt;&gt;MONTH(StartDate),'У10 Ввод'!$D$134="",'У10 Ввод'!$E$134="",'У10 Ввод'!$D$134&gt;$B19),0,MAX(0,MIN(1,'У10 Ввод'!$E$134-NETWORKDAYS('У10 Ввод'!$D$134,$B19)+1))/Настройки!$E$16*100)</f>
        <v>0</v>
      </c>
      <c r="DZ19" s="67" t="n">
        <f aca="false">IF(OR($D19=1,MONTH($B19)&lt;&gt;MONTH(StartDate),'У10 Ввод'!$D$135="",'У10 Ввод'!$E$135="",'У10 Ввод'!$D$135&gt;$B19),0,MAX(0,MIN(1,'У10 Ввод'!$E$135-NETWORKDAYS('У10 Ввод'!$D$135,$B19)+1))/Настройки!$E$16*100)</f>
        <v>0</v>
      </c>
      <c r="EA19" s="67" t="n">
        <f aca="false">IF(OR($D19=1,MONTH($B19)&lt;&gt;MONTH(StartDate),'У10 Ввод'!$D$136="",'У10 Ввод'!$E$136="",'У10 Ввод'!$D$136&gt;$B19),0,MAX(0,MIN(1,'У10 Ввод'!$E$136-NETWORKDAYS('У10 Ввод'!$D$136,$B19)+1))/Настройки!$E$16*100)</f>
        <v>0</v>
      </c>
      <c r="EB19" s="67" t="n">
        <f aca="false">IF(OR($D19=1,MONTH($B19)&lt;&gt;MONTH(StartDate),'У10 Ввод'!$D$137="",'У10 Ввод'!$E$137="",'У10 Ввод'!$D$137&gt;$B19),0,MAX(0,MIN(1,'У10 Ввод'!$E$137-NETWORKDAYS('У10 Ввод'!$D$137,$B19)+1))/Настройки!$E$16*100)</f>
        <v>0</v>
      </c>
      <c r="EC19" s="67" t="n">
        <f aca="false">IF(OR($D19=1,MONTH($B19)&lt;&gt;MONTH(StartDate),'У10 Ввод'!$D$138="",'У10 Ввод'!$E$138="",'У10 Ввод'!$D$138&gt;$B19),0,MAX(0,MIN(1,'У10 Ввод'!$E$138-NETWORKDAYS('У10 Ввод'!$D$138,$B19)+1))/Настройки!$E$16*100)</f>
        <v>0</v>
      </c>
      <c r="ED19" s="67" t="n">
        <f aca="false">IF(OR($D19=1,MONTH($B19)&lt;&gt;MONTH(StartDate),'У10 Ввод'!$D$139="",'У10 Ввод'!$E$139="",'У10 Ввод'!$D$139&gt;$B19),0,MAX(0,MIN(1,'У10 Ввод'!$E$139-NETWORKDAYS('У10 Ввод'!$D$139,$B19)+1))/Настройки!$E$16*100)</f>
        <v>0</v>
      </c>
      <c r="EE19" s="67" t="n">
        <f aca="false">IF(OR($D19=1,MONTH($B19)&lt;&gt;MONTH(StartDate),'У10 Ввод'!$D$140="",'У10 Ввод'!$E$140="",'У10 Ввод'!$D$140&gt;$B19),0,MAX(0,MIN(1,'У10 Ввод'!$E$140-NETWORKDAYS('У10 Ввод'!$D$140,$B19)+1))/Настройки!$E$16*100)</f>
        <v>0</v>
      </c>
      <c r="EF19" s="67" t="n">
        <f aca="false">IF(OR($D19=1,MONTH($B19)&lt;&gt;MONTH(StartDate),'У10 Ввод'!$D$141="",'У10 Ввод'!$E$141="",'У10 Ввод'!$D$141&gt;$B19),0,MAX(0,MIN(1,'У10 Ввод'!$E$141-NETWORKDAYS('У10 Ввод'!$D$141,$B19)+1))/Настройки!$E$16*100)</f>
        <v>0</v>
      </c>
      <c r="EG19" s="67" t="n">
        <f aca="false">IF(OR($D19=1,MONTH($B19)&lt;&gt;MONTH(StartDate),'У10 Ввод'!$D$142="",'У10 Ввод'!$E$142="",'У10 Ввод'!$D$142&gt;$B19),0,MAX(0,MIN(1,'У10 Ввод'!$E$142-NETWORKDAYS('У10 Ввод'!$D$142,$B19)+1))/Настройки!$E$16*100)</f>
        <v>0</v>
      </c>
      <c r="EH19" s="67" t="n">
        <f aca="false">IF(OR($D19=1,MONTH($B19)&lt;&gt;MONTH(StartDate),'У10 Ввод'!$D$143="",'У10 Ввод'!$E$143="",'У10 Ввод'!$D$143&gt;$B19),0,MAX(0,MIN(1,'У10 Ввод'!$E$143-NETWORKDAYS('У10 Ввод'!$D$143,$B19)+1))/Настройки!$E$16*100)</f>
        <v>0</v>
      </c>
      <c r="EI19" s="67" t="n">
        <f aca="false">IF(OR($D19=1,MONTH($B19)&lt;&gt;MONTH(StartDate),'У10 Ввод'!$D$144="",'У10 Ввод'!$E$144="",'У10 Ввод'!$D$144&gt;$B19),0,MAX(0,MIN(1,'У10 Ввод'!$E$144-NETWORKDAYS('У10 Ввод'!$D$144,$B19)+1))/Настройки!$E$16*100)</f>
        <v>0</v>
      </c>
      <c r="EJ19" s="67" t="n">
        <f aca="false">IF(OR($D19=1,MONTH($B19)&lt;&gt;MONTH(StartDate),'У10 Ввод'!$D$145="",'У10 Ввод'!$E$145="",'У10 Ввод'!$D$145&gt;$B19),0,MAX(0,MIN(1,'У10 Ввод'!$E$145-NETWORKDAYS('У10 Ввод'!$D$145,$B19)+1))/Настройки!$E$16*100)</f>
        <v>0</v>
      </c>
      <c r="EK19" s="67" t="n">
        <f aca="false">IF(OR($D19=1,MONTH($B19)&lt;&gt;MONTH(StartDate),'У10 Ввод'!$D$146="",'У10 Ввод'!$E$146="",'У10 Ввод'!$D$146&gt;$B19),0,MAX(0,MIN(1,'У10 Ввод'!$E$146-NETWORKDAYS('У10 Ввод'!$D$146,$B19)+1))/Настройки!$E$16*100)</f>
        <v>0</v>
      </c>
      <c r="EL19" s="67" t="n">
        <f aca="false">IF(OR($D19=1,MONTH($B19)&lt;&gt;MONTH(StartDate),'У10 Ввод'!$D$147="",'У10 Ввод'!$E$147="",'У10 Ввод'!$D$147&gt;$B19),0,MAX(0,MIN(1,'У10 Ввод'!$E$147-NETWORKDAYS('У10 Ввод'!$D$147,$B19)+1))/Настройки!$E$16*100)</f>
        <v>0</v>
      </c>
      <c r="EM19" s="67" t="n">
        <f aca="false">IF(OR($D19=1,MONTH($B19)&lt;&gt;MONTH(StartDate),'У10 Ввод'!$D$148="",'У10 Ввод'!$E$148="",'У10 Ввод'!$D$148&gt;$B19),0,MAX(0,MIN(1,'У10 Ввод'!$E$148-NETWORKDAYS('У10 Ввод'!$D$148,$B19)+1))/Настройки!$E$16*100)</f>
        <v>0</v>
      </c>
      <c r="EN19" s="67" t="n">
        <f aca="false">IF(OR($D19=1,MONTH($B19)&lt;&gt;MONTH(StartDate),'У10 Ввод'!$D$149="",'У10 Ввод'!$E$149="",'У10 Ввод'!$D$149&gt;$B19),0,MAX(0,MIN(1,'У10 Ввод'!$E$149-NETWORKDAYS('У10 Ввод'!$D$149,$B19)+1))/Настройки!$E$16*100)</f>
        <v>0</v>
      </c>
      <c r="EO19" s="67" t="n">
        <f aca="false">IF(OR($D19=1,MONTH($B19)&lt;&gt;MONTH(StartDate),'У10 Ввод'!$D$150="",'У10 Ввод'!$E$150="",'У10 Ввод'!$D$150&gt;$B19),0,MAX(0,MIN(1,'У10 Ввод'!$E$150-NETWORKDAYS('У10 Ввод'!$D$150,$B19)+1))/Настройки!$E$16*100)</f>
        <v>0</v>
      </c>
      <c r="EP19" s="67" t="n">
        <f aca="false">IF(OR($D19=1,MONTH($B19)&lt;&gt;MONTH(StartDate),'У10 Ввод'!$D$151="",'У10 Ввод'!$E$151="",'У10 Ввод'!$D$151&gt;$B19),0,MAX(0,MIN(1,'У10 Ввод'!$E$151-NETWORKDAYS('У10 Ввод'!$D$151,$B19)+1))/Настройки!$E$16*100)</f>
        <v>0</v>
      </c>
      <c r="EQ19" s="67" t="n">
        <f aca="false">IF(OR($D19=1,MONTH($B19)&lt;&gt;MONTH(StartDate),'У10 Ввод'!$D$152="",'У10 Ввод'!$E$152="",'У10 Ввод'!$D$152&gt;$B19),0,MAX(0,MIN(1,'У10 Ввод'!$E$152-NETWORKDAYS('У10 Ввод'!$D$152,$B19)+1))/Настройки!$E$16*100)</f>
        <v>0</v>
      </c>
      <c r="ER19" s="67" t="n">
        <f aca="false">IF(OR($D19=1,MONTH($B19)&lt;&gt;MONTH(StartDate),'У10 Ввод'!$D$153="",'У10 Ввод'!$E$153="",'У10 Ввод'!$D$153&gt;$B19),0,MAX(0,MIN(1,'У10 Ввод'!$E$153-NETWORKDAYS('У10 Ввод'!$D$153,$B19)+1))/Настройки!$E$16*100)</f>
        <v>0</v>
      </c>
      <c r="ES19" s="67" t="n">
        <f aca="false">IF(OR($D19=1,MONTH($B19)&lt;&gt;MONTH(StartDate),'У10 Ввод'!$D$154="",'У10 Ввод'!$E$154="",'У10 Ввод'!$D$154&gt;$B19),0,MAX(0,MIN(1,'У10 Ввод'!$E$154-NETWORKDAYS('У10 Ввод'!$D$154,$B19)+1))/Настройки!$E$16*100)</f>
        <v>0</v>
      </c>
      <c r="ET19" s="67" t="n">
        <f aca="false">IF(OR($D19=1,MONTH($B19)&lt;&gt;MONTH(StartDate),'У10 Ввод'!$D$155="",'У10 Ввод'!$E$155="",'У10 Ввод'!$D$155&gt;$B19),0,MAX(0,MIN(1,'У10 Ввод'!$E$155-NETWORKDAYS('У10 Ввод'!$D$155,$B19)+1))/Настройки!$E$16*100)</f>
        <v>0</v>
      </c>
      <c r="EU19" s="67" t="n">
        <f aca="false">IF(OR($D19=1,MONTH($B19)&lt;&gt;MONTH(StartDate),'У10 Ввод'!$D$156="",'У10 Ввод'!$E$156="",'У10 Ввод'!$D$156&gt;$B19),0,MAX(0,MIN(1,'У10 Ввод'!$E$156-NETWORKDAYS('У10 Ввод'!$D$156,$B19)+1))/Настройки!$E$16*100)</f>
        <v>0</v>
      </c>
      <c r="EV19" s="67" t="n">
        <f aca="false">IF(OR($D19=1,MONTH($B19)&lt;&gt;MONTH(StartDate),'У10 Ввод'!$D$157="",'У10 Ввод'!$E$157="",'У10 Ввод'!$D$157&gt;$B19),0,MAX(0,MIN(1,'У10 Ввод'!$E$157-NETWORKDAYS('У10 Ввод'!$D$157,$B19)+1))/Настройки!$E$16*100)</f>
        <v>0</v>
      </c>
      <c r="EW19" s="67" t="n">
        <f aca="false">IF(OR($D19=1,MONTH($B19)&lt;&gt;MONTH(StartDate),'У10 Ввод'!$D$158="",'У10 Ввод'!$E$158="",'У10 Ввод'!$D$158&gt;$B19),0,MAX(0,MIN(1,'У10 Ввод'!$E$158-NETWORKDAYS('У10 Ввод'!$D$158,$B19)+1))/Настройки!$E$16*100)</f>
        <v>0</v>
      </c>
      <c r="EX19" s="67" t="n">
        <f aca="false">IF(OR($D19=1,MONTH($B19)&lt;&gt;MONTH(StartDate),'У10 Ввод'!$D$159="",'У10 Ввод'!$E$159="",'У10 Ввод'!$D$159&gt;$B19),0,MAX(0,MIN(1,'У10 Ввод'!$E$159-NETWORKDAYS('У10 Ввод'!$D$159,$B19)+1))/Настройки!$E$16*100)</f>
        <v>0</v>
      </c>
      <c r="EY19" s="67" t="n">
        <f aca="false">IF(OR($D19=1,MONTH($B19)&lt;&gt;MONTH(StartDate),'У10 Ввод'!$D$160="",'У10 Ввод'!$E$160="",'У10 Ввод'!$D$160&gt;$B19),0,MAX(0,MIN(1,'У10 Ввод'!$E$160-NETWORKDAYS('У10 Ввод'!$D$160,$B19)+1))/Настройки!$E$16*100)</f>
        <v>0</v>
      </c>
      <c r="EZ19" s="67" t="n">
        <f aca="false">IF(OR($D19=1,MONTH($B19)&lt;&gt;MONTH(StartDate),'У10 Ввод'!$D$161="",'У10 Ввод'!$E$161="",'У10 Ввод'!$D$161&gt;$B19),0,MAX(0,MIN(1,'У10 Ввод'!$E$161-NETWORKDAYS('У10 Ввод'!$D$161,$B19)+1))/Настройки!$E$16*100)</f>
        <v>0</v>
      </c>
      <c r="FA19" s="67" t="n">
        <f aca="false">IF(OR($D19=1,MONTH($B19)&lt;&gt;MONTH(StartDate),'У10 Ввод'!$D$162="",'У10 Ввод'!$E$162="",'У10 Ввод'!$D$162&gt;$B19),0,MAX(0,MIN(1,'У10 Ввод'!$E$162-NETWORKDAYS('У10 Ввод'!$D$162,$B19)+1))/Настройки!$E$16*100)</f>
        <v>0</v>
      </c>
      <c r="FB19" s="67" t="n">
        <f aca="false">IF(OR($D19=1,MONTH($B19)&lt;&gt;MONTH(StartDate),'У10 Ввод'!$D$163="",'У10 Ввод'!$E$163="",'У10 Ввод'!$D$163&gt;$B19),0,MAX(0,MIN(1,'У10 Ввод'!$E$163-NETWORKDAYS('У10 Ввод'!$D$163,$B19)+1))/Настройки!$E$16*100)</f>
        <v>0</v>
      </c>
      <c r="FC19" s="67" t="n">
        <f aca="false">IF(OR($D19=1,MONTH($B19)&lt;&gt;MONTH(StartDate),'У10 Ввод'!$D$164="",'У10 Ввод'!$E$164="",'У10 Ввод'!$D$164&gt;$B19),0,MAX(0,MIN(1,'У10 Ввод'!$E$164-NETWORKDAYS('У10 Ввод'!$D$164,$B19)+1))/Настройки!$E$16*100)</f>
        <v>0</v>
      </c>
      <c r="FD19" s="67" t="n">
        <f aca="false">IF(OR($D19=1,MONTH($B19)&lt;&gt;MONTH(StartDate),'У10 Ввод'!$D$165="",'У10 Ввод'!$E$165="",'У10 Ввод'!$D$165&gt;$B19),0,MAX(0,MIN(1,'У10 Ввод'!$E$165-NETWORKDAYS('У10 Ввод'!$D$165,$B19)+1))/Настройки!$E$16*100)</f>
        <v>0</v>
      </c>
      <c r="FE19" s="67" t="n">
        <f aca="false">IF(OR($D19=1,MONTH($B19)&lt;&gt;MONTH(StartDate),'У10 Ввод'!$D$166="",'У10 Ввод'!$E$166="",'У10 Ввод'!$D$166&gt;$B19),0,MAX(0,MIN(1,'У10 Ввод'!$E$166-NETWORKDAYS('У10 Ввод'!$D$166,$B19)+1))/Настройки!$E$16*100)</f>
        <v>0</v>
      </c>
      <c r="FF19" s="67" t="n">
        <f aca="false">IF(OR($D19=1,MONTH($B19)&lt;&gt;MONTH(StartDate),'У10 Ввод'!$D$167="",'У10 Ввод'!$E$167="",'У10 Ввод'!$D$167&gt;$B19),0,MAX(0,MIN(1,'У10 Ввод'!$E$167-NETWORKDAYS('У10 Ввод'!$D$167,$B19)+1))/Настройки!$E$16*100)</f>
        <v>0</v>
      </c>
      <c r="FG19" s="67" t="n">
        <f aca="false">IF(OR($D19=1,MONTH($B19)&lt;&gt;MONTH(StartDate),'У10 Ввод'!$D$168="",'У10 Ввод'!$E$168="",'У10 Ввод'!$D$168&gt;$B19),0,MAX(0,MIN(1,'У10 Ввод'!$E$168-NETWORKDAYS('У10 Ввод'!$D$168,$B19)+1))/Настройки!$E$16*100)</f>
        <v>0</v>
      </c>
      <c r="FH19" s="67" t="n">
        <f aca="false">IF(OR($D19=1,MONTH($B19)&lt;&gt;MONTH(StartDate),'У10 Ввод'!$D$169="",'У10 Ввод'!$E$169="",'У10 Ввод'!$D$169&gt;$B19),0,MAX(0,MIN(1,'У10 Ввод'!$E$169-NETWORKDAYS('У10 Ввод'!$D$169,$B19)+1))/Настройки!$E$16*100)</f>
        <v>0</v>
      </c>
      <c r="FI19" s="67" t="n">
        <f aca="false">IF(OR($D19=1,MONTH($B19)&lt;&gt;MONTH(StartDate),'У10 Ввод'!$D$170="",'У10 Ввод'!$E$170="",'У10 Ввод'!$D$170&gt;$B19),0,MAX(0,MIN(1,'У10 Ввод'!$E$170-NETWORKDAYS('У10 Ввод'!$D$170,$B19)+1))/Настройки!$E$16*100)</f>
        <v>0</v>
      </c>
      <c r="FJ19" s="67" t="n">
        <f aca="false">IF(OR($D19=1,MONTH($B19)&lt;&gt;MONTH(StartDate),'У10 Ввод'!$D$171="",'У10 Ввод'!$E$171="",'У10 Ввод'!$D$171&gt;$B19),0,MAX(0,MIN(1,'У10 Ввод'!$E$171-NETWORKDAYS('У10 Ввод'!$D$171,$B19)+1))/Настройки!$E$16*100)</f>
        <v>0</v>
      </c>
      <c r="FK19" s="67" t="n">
        <f aca="false">IF(OR($D19=1,MONTH($B19)&lt;&gt;MONTH(StartDate),'У10 Ввод'!$D$172="",'У10 Ввод'!$E$172="",'У10 Ввод'!$D$172&gt;$B19),0,MAX(0,MIN(1,'У10 Ввод'!$E$172-NETWORKDAYS('У10 Ввод'!$D$172,$B19)+1))/Настройки!$E$16*100)</f>
        <v>0</v>
      </c>
      <c r="FL19" s="67" t="n">
        <f aca="false">IF(OR($D19=1,MONTH($B19)&lt;&gt;MONTH(StartDate),'У10 Ввод'!$D$173="",'У10 Ввод'!$E$173="",'У10 Ввод'!$D$173&gt;$B19),0,MAX(0,MIN(1,'У10 Ввод'!$E$173-NETWORKDAYS('У10 Ввод'!$D$173,$B19)+1))/Настройки!$E$16*100)</f>
        <v>0</v>
      </c>
      <c r="FM19" s="67" t="n">
        <f aca="false">IF(OR($D19=1,MONTH($B19)&lt;&gt;MONTH(StartDate),'У10 Ввод'!$D$174="",'У10 Ввод'!$E$174="",'У10 Ввод'!$D$174&gt;$B19),0,MAX(0,MIN(1,'У10 Ввод'!$E$174-NETWORKDAYS('У10 Ввод'!$D$174,$B19)+1))/Настройки!$E$16*100)</f>
        <v>0</v>
      </c>
      <c r="FN19" s="67" t="n">
        <f aca="false">IF(OR($D19=1,MONTH($B19)&lt;&gt;MONTH(StartDate),'У10 Ввод'!$D$175="",'У10 Ввод'!$E$175="",'У10 Ввод'!$D$175&gt;$B19),0,MAX(0,MIN(1,'У10 Ввод'!$E$175-NETWORKDAYS('У10 Ввод'!$D$175,$B19)+1))/Настройки!$E$16*100)</f>
        <v>0</v>
      </c>
      <c r="FO19" s="67" t="n">
        <f aca="false">IF(OR($D19=1,MONTH($B19)&lt;&gt;MONTH(StartDate),'У10 Ввод'!$D$176="",'У10 Ввод'!$E$176="",'У10 Ввод'!$D$176&gt;$B19),0,MAX(0,MIN(1,'У10 Ввод'!$E$176-NETWORKDAYS('У10 Ввод'!$D$176,$B19)+1))/Настройки!$E$16*100)</f>
        <v>0</v>
      </c>
      <c r="FP19" s="67" t="n">
        <f aca="false">IF(OR($D19=1,MONTH($B19)&lt;&gt;MONTH(StartDate),'У10 Ввод'!$D$177="",'У10 Ввод'!$E$177="",'У10 Ввод'!$D$177&gt;$B19),0,MAX(0,MIN(1,'У10 Ввод'!$E$177-NETWORKDAYS('У10 Ввод'!$D$177,$B19)+1))/Настройки!$E$16*100)</f>
        <v>0</v>
      </c>
      <c r="FQ19" s="67" t="n">
        <f aca="false">IF(OR($D19=1,MONTH($B19)&lt;&gt;MONTH(StartDate),'У10 Ввод'!$D$178="",'У10 Ввод'!$E$178="",'У10 Ввод'!$D$178&gt;$B19),0,MAX(0,MIN(1,'У10 Ввод'!$E$178-NETWORKDAYS('У10 Ввод'!$D$178,$B19)+1))/Настройки!$E$16*100)</f>
        <v>0</v>
      </c>
      <c r="FR19" s="67" t="n">
        <f aca="false">IF(OR($D19=1,MONTH($B19)&lt;&gt;MONTH(StartDate),'У10 Ввод'!$D$179="",'У10 Ввод'!$E$179="",'У10 Ввод'!$D$179&gt;$B19),0,MAX(0,MIN(1,'У10 Ввод'!$E$179-NETWORKDAYS('У10 Ввод'!$D$179,$B19)+1))/Настройки!$E$16*100)</f>
        <v>0</v>
      </c>
      <c r="FS19" s="67" t="n">
        <f aca="false">IF(OR($D19=1,MONTH($B19)&lt;&gt;MONTH(StartDate),'У10 Ввод'!$D$180="",'У10 Ввод'!$E$180="",'У10 Ввод'!$D$180&gt;$B19),0,MAX(0,MIN(1,'У10 Ввод'!$E$180-NETWORKDAYS('У10 Ввод'!$D$180,$B19)+1))/Настройки!$E$16*100)</f>
        <v>0</v>
      </c>
      <c r="FT19" s="67" t="n">
        <f aca="false">IF(OR($D19=1,MONTH($B19)&lt;&gt;MONTH(StartDate),'У10 Ввод'!$D$181="",'У10 Ввод'!$E$181="",'У10 Ввод'!$D$181&gt;$B19),0,MAX(0,MIN(1,'У10 Ввод'!$E$181-NETWORKDAYS('У10 Ввод'!$D$181,$B19)+1))/Настройки!$E$16*100)</f>
        <v>0</v>
      </c>
      <c r="FU19" s="67" t="n">
        <f aca="false">IF(OR($D19=1,MONTH($B19)&lt;&gt;MONTH(StartDate),'У10 Ввод'!$D$182="",'У10 Ввод'!$E$182="",'У10 Ввод'!$D$182&gt;$B19),0,MAX(0,MIN(1,'У10 Ввод'!$E$182-NETWORKDAYS('У10 Ввод'!$D$182,$B19)+1))/Настройки!$E$16*100)</f>
        <v>0</v>
      </c>
      <c r="FV19" s="67" t="n">
        <f aca="false">IF(OR($D19=1,MONTH($B19)&lt;&gt;MONTH(StartDate),'У10 Ввод'!$D$183="",'У10 Ввод'!$E$183="",'У10 Ввод'!$D$183&gt;$B19),0,MAX(0,MIN(1,'У10 Ввод'!$E$183-NETWORKDAYS('У10 Ввод'!$D$183,$B19)+1))/Настройки!$E$16*100)</f>
        <v>0</v>
      </c>
      <c r="FW19" s="67" t="n">
        <f aca="false">IF(OR($D19=1,MONTH($B19)&lt;&gt;MONTH(StartDate),'У10 Ввод'!$D$184="",'У10 Ввод'!$E$184="",'У10 Ввод'!$D$184&gt;$B19),0,MAX(0,MIN(1,'У10 Ввод'!$E$184-NETWORKDAYS('У10 Ввод'!$D$184,$B19)+1))/Настройки!$E$16*100)</f>
        <v>0</v>
      </c>
      <c r="FX19" s="67" t="n">
        <f aca="false">IF(OR($D19=1,MONTH($B19)&lt;&gt;MONTH(StartDate),'У10 Ввод'!$D$185="",'У10 Ввод'!$E$185="",'У10 Ввод'!$D$185&gt;$B19),0,MAX(0,MIN(1,'У10 Ввод'!$E$185-NETWORKDAYS('У10 Ввод'!$D$185,$B19)+1))/Настройки!$E$16*100)</f>
        <v>0</v>
      </c>
      <c r="FY19" s="67" t="n">
        <f aca="false">IF(OR($D19=1,MONTH($B19)&lt;&gt;MONTH(StartDate),'У10 Ввод'!$D$186="",'У10 Ввод'!$E$186="",'У10 Ввод'!$D$186&gt;$B19),0,MAX(0,MIN(1,'У10 Ввод'!$E$186-NETWORKDAYS('У10 Ввод'!$D$186,$B19)+1))/Настройки!$E$16*100)</f>
        <v>0</v>
      </c>
      <c r="FZ19" s="67" t="n">
        <f aca="false">IF(OR($D19=1,MONTH($B19)&lt;&gt;MONTH(StartDate),'У10 Ввод'!$D$187="",'У10 Ввод'!$E$187="",'У10 Ввод'!$D$187&gt;$B19),0,MAX(0,MIN(1,'У10 Ввод'!$E$187-NETWORKDAYS('У10 Ввод'!$D$187,$B19)+1))/Настройки!$E$16*100)</f>
        <v>0</v>
      </c>
      <c r="GA19" s="67" t="n">
        <f aca="false">IF(OR($D19=1,MONTH($B19)&lt;&gt;MONTH(StartDate),'У10 Ввод'!$D$188="",'У10 Ввод'!$E$188="",'У10 Ввод'!$D$188&gt;$B19),0,MAX(0,MIN(1,'У10 Ввод'!$E$188-NETWORKDAYS('У10 Ввод'!$D$188,$B19)+1))/Настройки!$E$16*100)</f>
        <v>0</v>
      </c>
      <c r="GB19" s="67" t="n">
        <f aca="false">IF(OR($D19=1,MONTH($B19)&lt;&gt;MONTH(StartDate),'У10 Ввод'!$D$189="",'У10 Ввод'!$E$189="",'У10 Ввод'!$D$189&gt;$B19),0,MAX(0,MIN(1,'У10 Ввод'!$E$189-NETWORKDAYS('У10 Ввод'!$D$189,$B19)+1))/Настройки!$E$16*100)</f>
        <v>0</v>
      </c>
      <c r="GC19" s="67" t="n">
        <f aca="false">IF(OR($D19=1,MONTH($B19)&lt;&gt;MONTH(StartDate),'У10 Ввод'!$D$190="",'У10 Ввод'!$E$190="",'У10 Ввод'!$D$190&gt;$B19),0,MAX(0,MIN(1,'У10 Ввод'!$E$190-NETWORKDAYS('У10 Ввод'!$D$190,$B19)+1))/Настройки!$E$16*100)</f>
        <v>0</v>
      </c>
      <c r="GD19" s="67" t="n">
        <f aca="false">IF(OR($D19=1,MONTH($B19)&lt;&gt;MONTH(StartDate),'У10 Ввод'!$D$191="",'У10 Ввод'!$E$191="",'У10 Ввод'!$D$191&gt;$B19),0,MAX(0,MIN(1,'У10 Ввод'!$E$191-NETWORKDAYS('У10 Ввод'!$D$191,$B19)+1))/Настройки!$E$16*100)</f>
        <v>0</v>
      </c>
      <c r="GE19" s="67" t="n">
        <f aca="false">IF(OR($D19=1,MONTH($B19)&lt;&gt;MONTH(StartDate),'У10 Ввод'!$D$192="",'У10 Ввод'!$E$192="",'У10 Ввод'!$D$192&gt;$B19),0,MAX(0,MIN(1,'У10 Ввод'!$E$192-NETWORKDAYS('У10 Ввод'!$D$192,$B19)+1))/Настройки!$E$16*100)</f>
        <v>0</v>
      </c>
      <c r="GF19" s="67" t="n">
        <f aca="false">IF(OR($D19=1,MONTH($B19)&lt;&gt;MONTH(StartDate),'У10 Ввод'!$D$193="",'У10 Ввод'!$E$193="",'У10 Ввод'!$D$193&gt;$B19),0,MAX(0,MIN(1,'У10 Ввод'!$E$193-NETWORKDAYS('У10 Ввод'!$D$193,$B19)+1))/Настройки!$E$16*100)</f>
        <v>0</v>
      </c>
      <c r="GG19" s="67" t="n">
        <f aca="false">IF(OR($D19=1,MONTH($B19)&lt;&gt;MONTH(StartDate),'У10 Ввод'!$D$194="",'У10 Ввод'!$E$194="",'У10 Ввод'!$D$194&gt;$B19),0,MAX(0,MIN(1,'У10 Ввод'!$E$194-NETWORKDAYS('У10 Ввод'!$D$194,$B19)+1))/Настройки!$E$16*100)</f>
        <v>0</v>
      </c>
      <c r="GH19" s="67" t="n">
        <f aca="false">IF(OR($D19=1,MONTH($B19)&lt;&gt;MONTH(StartDate),'У10 Ввод'!$D$195="",'У10 Ввод'!$E$195="",'У10 Ввод'!$D$195&gt;$B19),0,MAX(0,MIN(1,'У10 Ввод'!$E$195-NETWORKDAYS('У10 Ввод'!$D$195,$B19)+1))/Настройки!$E$16*100)</f>
        <v>0</v>
      </c>
      <c r="GI19" s="67" t="n">
        <f aca="false">IF(OR($D19=1,MONTH($B19)&lt;&gt;MONTH(StartDate),'У10 Ввод'!$D$196="",'У10 Ввод'!$E$196="",'У10 Ввод'!$D$196&gt;$B19),0,MAX(0,MIN(1,'У10 Ввод'!$E$196-NETWORKDAYS('У10 Ввод'!$D$196,$B19)+1))/Настройки!$E$16*100)</f>
        <v>0</v>
      </c>
      <c r="GJ19" s="67" t="n">
        <f aca="false">IF(OR($D19=1,MONTH($B19)&lt;&gt;MONTH(StartDate),'У10 Ввод'!$D$197="",'У10 Ввод'!$E$197="",'У10 Ввод'!$D$197&gt;$B19),0,MAX(0,MIN(1,'У10 Ввод'!$E$197-NETWORKDAYS('У10 Ввод'!$D$197,$B19)+1))/Настройки!$E$16*100)</f>
        <v>0</v>
      </c>
      <c r="GK19" s="67" t="n">
        <f aca="false">IF(OR($D19=1,MONTH($B19)&lt;&gt;MONTH(StartDate),'У10 Ввод'!$D$198="",'У10 Ввод'!$E$198="",'У10 Ввод'!$D$198&gt;$B19),0,MAX(0,MIN(1,'У10 Ввод'!$E$198-NETWORKDAYS('У10 Ввод'!$D$198,$B19)+1))/Настройки!$E$16*100)</f>
        <v>0</v>
      </c>
      <c r="GL19" s="67" t="n">
        <f aca="false">IF(OR($D19=1,MONTH($B19)&lt;&gt;MONTH(StartDate),'У10 Ввод'!$D$199="",'У10 Ввод'!$E$199="",'У10 Ввод'!$D$199&gt;$B19),0,MAX(0,MIN(1,'У10 Ввод'!$E$199-NETWORKDAYS('У10 Ввод'!$D$199,$B19)+1))/Настройки!$E$16*100)</f>
        <v>0</v>
      </c>
      <c r="GM19" s="67" t="n">
        <f aca="false">IF(OR($D19=1,MONTH($B19)&lt;&gt;MONTH(StartDate),'У10 Ввод'!$D$200="",'У10 Ввод'!$E$200="",'У10 Ввод'!$D$200&gt;$B19),0,MAX(0,MIN(1,'У10 Ввод'!$E$200-NETWORKDAYS('У10 Ввод'!$D$200,$B19)+1))/Настройки!$E$16*100)</f>
        <v>0</v>
      </c>
      <c r="GN19" s="67" t="n">
        <f aca="false">IF(OR($D19=1,MONTH($B19)&lt;&gt;MONTH(StartDate),'У10 Ввод'!$D$201="",'У10 Ввод'!$E$201="",'У10 Ввод'!$D$201&gt;$B19),0,MAX(0,MIN(1,'У10 Ввод'!$E$201-NETWORKDAYS('У10 Ввод'!$D$201,$B19)+1))/Настройки!$E$16*100)</f>
        <v>0</v>
      </c>
      <c r="GO19" s="67" t="n">
        <f aca="false">IF(OR($D19=1,MONTH($B19)&lt;&gt;MONTH(StartDate),'У10 Ввод'!$D$202="",'У10 Ввод'!$E$202="",'У10 Ввод'!$D$202&gt;$B19),0,MAX(0,MIN(1,'У10 Ввод'!$E$202-NETWORKDAYS('У10 Ввод'!$D$202,$B19)+1))/Настройки!$E$16*100)</f>
        <v>0</v>
      </c>
      <c r="GP19" s="67" t="n">
        <f aca="false">IF(OR($D19=1,MONTH($B19)&lt;&gt;MONTH(StartDate),'У10 Ввод'!$D$203="",'У10 Ввод'!$E$203="",'У10 Ввод'!$D$203&gt;$B19),0,MAX(0,MIN(1,'У10 Ввод'!$E$203-NETWORKDAYS('У10 Ввод'!$D$203,$B19)+1))/Настройки!$E$16*100)</f>
        <v>0</v>
      </c>
      <c r="GQ19" s="67" t="n">
        <f aca="false">IF(OR($D19=1,MONTH($B19)&lt;&gt;MONTH(StartDate),'У10 Ввод'!$D$204="",'У10 Ввод'!$E$204="",'У10 Ввод'!$D$204&gt;$B19),0,MAX(0,MIN(1,'У10 Ввод'!$E$204-NETWORKDAYS('У10 Ввод'!$D$204,$B19)+1))/Настройки!$E$16*100)</f>
        <v>0</v>
      </c>
      <c r="GR19" s="67" t="n">
        <f aca="false">IF(OR($D19=1,MONTH($B19)&lt;&gt;MONTH(StartDate),'У10 Ввод'!$D$205="",'У10 Ввод'!$E$205="",'У10 Ввод'!$D$205&gt;$B19),0,MAX(0,MIN(1,'У10 Ввод'!$E$205-NETWORKDAYS('У10 Ввод'!$D$205,$B19)+1))/Настройки!$E$16*100)</f>
        <v>0</v>
      </c>
      <c r="GS19" s="67" t="n">
        <f aca="false">IF(OR($D19=1,MONTH($B19)&lt;&gt;MONTH(StartDate),'У10 Ввод'!$D$206="",'У10 Ввод'!$E$206="",'У10 Ввод'!$D$206&gt;$B19),0,MAX(0,MIN(1,'У10 Ввод'!$E$206-NETWORKDAYS('У10 Ввод'!$D$206,$B19)+1))/Настройки!$E$16*100)</f>
        <v>0</v>
      </c>
      <c r="GT19" s="67" t="n">
        <f aca="false">IF(OR($D19=1,MONTH($B19)&lt;&gt;MONTH(StartDate),'У10 Ввод'!$D$207="",'У10 Ввод'!$E$207="",'У10 Ввод'!$D$207&gt;$B19),0,MAX(0,MIN(1,'У10 Ввод'!$E$207-NETWORKDAYS('У10 Ввод'!$D$207,$B19)+1))/Настройки!$E$16*100)</f>
        <v>0</v>
      </c>
      <c r="GU19" s="67" t="n">
        <f aca="false">IF(OR($D19=1,MONTH($B19)&lt;&gt;MONTH(StartDate),'У10 Ввод'!$D$208="",'У10 Ввод'!$E$208="",'У10 Ввод'!$D$208&gt;$B19),0,MAX(0,MIN(1,'У10 Ввод'!$E$208-NETWORKDAYS('У10 Ввод'!$D$208,$B19)+1))/Настройки!$E$16*100)</f>
        <v>0</v>
      </c>
      <c r="GV19" s="67" t="n">
        <f aca="false">IF(OR($D19=1,MONTH($B19)&lt;&gt;MONTH(StartDate),'У10 Ввод'!$D$209="",'У10 Ввод'!$E$209="",'У10 Ввод'!$D$209&gt;$B19),0,MAX(0,MIN(1,'У10 Ввод'!$E$209-NETWORKDAYS('У10 Ввод'!$D$209,$B19)+1))/Настройки!$E$16*100)</f>
        <v>0</v>
      </c>
      <c r="GW19" s="67" t="n">
        <f aca="false">IF(OR($D19=1,MONTH($B19)&lt;&gt;MONTH(StartDate),'У10 Ввод'!$D$210="",'У10 Ввод'!$E$210="",'У10 Ввод'!$D$210&gt;$B19),0,MAX(0,MIN(1,'У10 Ввод'!$E$210-NETWORKDAYS('У10 Ввод'!$D$210,$B19)+1))/Настройки!$E$16*100)</f>
        <v>0</v>
      </c>
      <c r="GX19" s="67" t="n">
        <f aca="false">IF(OR($D19=1,MONTH($B19)&lt;&gt;MONTH(StartDate),'У10 Ввод'!$D$211="",'У10 Ввод'!$E$211="",'У10 Ввод'!$D$211&gt;$B19),0,MAX(0,MIN(1,'У10 Ввод'!$E$211-NETWORKDAYS('У10 Ввод'!$D$211,$B19)+1))/Настройки!$E$16*100)</f>
        <v>0</v>
      </c>
      <c r="GY19" s="67" t="n">
        <f aca="false">IF(OR($D19=1,MONTH($B19)&lt;&gt;MONTH(StartDate),'У10 Ввод'!$D$212="",'У10 Ввод'!$E$212="",'У10 Ввод'!$D$212&gt;$B19),0,MAX(0,MIN(1,'У10 Ввод'!$E$212-NETWORKDAYS('У10 Ввод'!$D$212,$B19)+1))/Настройки!$E$16*100)</f>
        <v>0</v>
      </c>
      <c r="GZ19" s="67" t="n">
        <f aca="false">IF(OR($D19=1,MONTH($B19)&lt;&gt;MONTH(StartDate),'У10 Ввод'!$D$213="",'У10 Ввод'!$E$213="",'У10 Ввод'!$D$213&gt;$B19),0,MAX(0,MIN(1,'У10 Ввод'!$E$213-NETWORKDAYS('У10 Ввод'!$D$213,$B19)+1))/Настройки!$E$16*100)</f>
        <v>0</v>
      </c>
      <c r="HA19" s="67" t="n">
        <f aca="false">IF(OR($D19=1,MONTH($B19)&lt;&gt;MONTH(StartDate),'У10 Ввод'!$D$214="",'У10 Ввод'!$E$214="",'У10 Ввод'!$D$214&gt;$B19),0,MAX(0,MIN(1,'У10 Ввод'!$E$214-NETWORKDAYS('У10 Ввод'!$D$214,$B19)+1))/Настройки!$E$16*100)</f>
        <v>0</v>
      </c>
      <c r="HB19" s="67" t="n">
        <f aca="false">IF(OR($D19=1,MONTH($B19)&lt;&gt;MONTH(StartDate),'У10 Ввод'!$D$215="",'У10 Ввод'!$E$215="",'У10 Ввод'!$D$215&gt;$B19),0,MAX(0,MIN(1,'У10 Ввод'!$E$215-NETWORKDAYS('У10 Ввод'!$D$215,$B19)+1))/Настройки!$E$16*100)</f>
        <v>0</v>
      </c>
      <c r="HC19" s="67" t="n">
        <f aca="false">IF(OR($D19=1,MONTH($B19)&lt;&gt;MONTH(StartDate),'У10 Ввод'!$D$216="",'У10 Ввод'!$E$216="",'У10 Ввод'!$D$216&gt;$B19),0,MAX(0,MIN(1,'У10 Ввод'!$E$216-NETWORKDAYS('У10 Ввод'!$D$216,$B19)+1))/Настройки!$E$16*100)</f>
        <v>0</v>
      </c>
      <c r="HD19" s="67" t="n">
        <f aca="false">IF(OR($D19=1,MONTH($B19)&lt;&gt;MONTH(StartDate),'У10 Ввод'!$D$217="",'У10 Ввод'!$E$217="",'У10 Ввод'!$D$217&gt;$B19),0,MAX(0,MIN(1,'У10 Ввод'!$E$217-NETWORKDAYS('У10 Ввод'!$D$217,$B19)+1))/Настройки!$E$16*100)</f>
        <v>0</v>
      </c>
      <c r="HE19" s="67" t="n">
        <f aca="false">IF(OR($D19=1,MONTH($B19)&lt;&gt;MONTH(StartDate),'У10 Ввод'!$D$218="",'У10 Ввод'!$E$218="",'У10 Ввод'!$D$218&gt;$B19),0,MAX(0,MIN(1,'У10 Ввод'!$E$218-NETWORKDAYS('У10 Ввод'!$D$218,$B19)+1))/Настройки!$E$16*100)</f>
        <v>0</v>
      </c>
      <c r="HF19" s="67" t="n">
        <f aca="false">IF(OR($D19=1,MONTH($B19)&lt;&gt;MONTH(StartDate),'У10 Ввод'!$D$219="",'У10 Ввод'!$E$219="",'У10 Ввод'!$D$219&gt;$B19),0,MAX(0,MIN(1,'У10 Ввод'!$E$219-NETWORKDAYS('У10 Ввод'!$D$219,$B19)+1))/Настройки!$E$16*100)</f>
        <v>0</v>
      </c>
      <c r="HG19" s="67" t="n">
        <f aca="false">IF(OR($D19=1,MONTH($B19)&lt;&gt;MONTH(StartDate),'У10 Ввод'!$D$220="",'У10 Ввод'!$E$220="",'У10 Ввод'!$D$220&gt;$B19),0,MAX(0,MIN(1,'У10 Ввод'!$E$220-NETWORKDAYS('У10 Ввод'!$D$220,$B19)+1))/Настройки!$E$16*100)</f>
        <v>0</v>
      </c>
      <c r="HH19" s="67" t="n">
        <f aca="false">IF(OR($D19=1,MONTH($B19)&lt;&gt;MONTH(StartDate),'У10 Ввод'!$D$221="",'У10 Ввод'!$E$221="",'У10 Ввод'!$D$221&gt;$B19),0,MAX(0,MIN(1,'У10 Ввод'!$E$221-NETWORKDAYS('У10 Ввод'!$D$221,$B19)+1))/Настройки!$E$16*100)</f>
        <v>0</v>
      </c>
      <c r="HI19" s="67" t="n">
        <f aca="false">IF(OR($D19=1,MONTH($B19)&lt;&gt;MONTH(StartDate),'У10 Ввод'!$D$222="",'У10 Ввод'!$E$222="",'У10 Ввод'!$D$222&gt;$B19),0,MAX(0,MIN(1,'У10 Ввод'!$E$222-NETWORKDAYS('У10 Ввод'!$D$222,$B19)+1))/Настройки!$E$16*100)</f>
        <v>0</v>
      </c>
      <c r="HJ19" s="67" t="n">
        <f aca="false">IF(OR($D19=1,MONTH($B19)&lt;&gt;MONTH(StartDate),'У10 Ввод'!$D$223="",'У10 Ввод'!$E$223="",'У10 Ввод'!$D$223&gt;$B19),0,MAX(0,MIN(1,'У10 Ввод'!$E$223-NETWORKDAYS('У10 Ввод'!$D$223,$B19)+1))/Настройки!$E$16*100)</f>
        <v>0</v>
      </c>
      <c r="HK19" s="67" t="n">
        <f aca="false">IF(OR($D19=1,MONTH($B19)&lt;&gt;MONTH(StartDate),'У10 Ввод'!$D$224="",'У10 Ввод'!$E$224="",'У10 Ввод'!$D$224&gt;$B19),0,MAX(0,MIN(1,'У10 Ввод'!$E$224-NETWORKDAYS('У10 Ввод'!$D$224,$B19)+1))/Настройки!$E$16*100)</f>
        <v>0</v>
      </c>
      <c r="HL19" s="67" t="n">
        <f aca="false">IF(OR($D19=1,MONTH($B19)&lt;&gt;MONTH(StartDate),'У10 Ввод'!$D$225="",'У10 Ввод'!$E$225="",'У10 Ввод'!$D$225&gt;$B19),0,MAX(0,MIN(1,'У10 Ввод'!$E$225-NETWORKDAYS('У10 Ввод'!$D$225,$B19)+1))/Настройки!$E$16*100)</f>
        <v>0</v>
      </c>
      <c r="HM19" s="67" t="n">
        <f aca="false">IF(OR($D19=1,MONTH($B19)&lt;&gt;MONTH(StartDate),'У10 Ввод'!$D$226="",'У10 Ввод'!$E$226="",'У10 Ввод'!$D$226&gt;$B19),0,MAX(0,MIN(1,'У10 Ввод'!$E$226-NETWORKDAYS('У10 Ввод'!$D$226,$B19)+1))/Настройки!$E$16*100)</f>
        <v>0</v>
      </c>
      <c r="HN19" s="67" t="n">
        <f aca="false">IF(OR($D19=1,MONTH($B19)&lt;&gt;MONTH(StartDate),'У10 Ввод'!$D$227="",'У10 Ввод'!$E$227="",'У10 Ввод'!$D$227&gt;$B19),0,MAX(0,MIN(1,'У10 Ввод'!$E$227-NETWORKDAYS('У10 Ввод'!$D$227,$B19)+1))/Настройки!$E$16*100)</f>
        <v>0</v>
      </c>
      <c r="HO19" s="67" t="n">
        <f aca="false">IF(OR($D19=1,MONTH($B19)&lt;&gt;MONTH(StartDate),'У10 Ввод'!$D$228="",'У10 Ввод'!$E$228="",'У10 Ввод'!$D$228&gt;$B19),0,MAX(0,MIN(1,'У10 Ввод'!$E$228-NETWORKDAYS('У10 Ввод'!$D$228,$B19)+1))/Настройки!$E$16*100)</f>
        <v>0</v>
      </c>
      <c r="HP19" s="67" t="n">
        <f aca="false">IF(OR($D19=1,MONTH($B19)&lt;&gt;MONTH(StartDate),'У10 Ввод'!$D$229="",'У10 Ввод'!$E$229="",'У10 Ввод'!$D$229&gt;$B19),0,MAX(0,MIN(1,'У10 Ввод'!$E$229-NETWORKDAYS('У10 Ввод'!$D$229,$B19)+1))/Настройки!$E$16*100)</f>
        <v>0</v>
      </c>
      <c r="HQ19" s="67" t="n">
        <f aca="false">IF(OR($D19=1,MONTH($B19)&lt;&gt;MONTH(StartDate),'У10 Ввод'!$D$230="",'У10 Ввод'!$E$230="",'У10 Ввод'!$D$230&gt;$B19),0,MAX(0,MIN(1,'У10 Ввод'!$E$230-NETWORKDAYS('У10 Ввод'!$D$230,$B19)+1))/Настройки!$E$16*100)</f>
        <v>0</v>
      </c>
      <c r="HR19" s="67" t="n">
        <f aca="false">IF(OR($D19=1,MONTH($B19)&lt;&gt;MONTH(StartDate),'У10 Ввод'!$D$231="",'У10 Ввод'!$E$231="",'У10 Ввод'!$D$231&gt;$B19),0,MAX(0,MIN(1,'У10 Ввод'!$E$231-NETWORKDAYS('У10 Ввод'!$D$231,$B19)+1))/Настройки!$E$16*100)</f>
        <v>0</v>
      </c>
      <c r="HS19" s="67" t="n">
        <f aca="false">IF(OR($D19=1,MONTH($B19)&lt;&gt;MONTH(StartDate),'У10 Ввод'!$D$232="",'У10 Ввод'!$E$232="",'У10 Ввод'!$D$232&gt;$B19),0,MAX(0,MIN(1,'У10 Ввод'!$E$232-NETWORKDAYS('У10 Ввод'!$D$232,$B19)+1))/Настройки!$E$16*100)</f>
        <v>0</v>
      </c>
      <c r="HT19" s="67" t="n">
        <f aca="false">IF(OR($D19=1,MONTH($B19)&lt;&gt;MONTH(StartDate),'У10 Ввод'!$D$233="",'У10 Ввод'!$E$233="",'У10 Ввод'!$D$233&gt;$B19),0,MAX(0,MIN(1,'У10 Ввод'!$E$233-NETWORKDAYS('У10 Ввод'!$D$233,$B19)+1))/Настройки!$E$16*100)</f>
        <v>0</v>
      </c>
      <c r="HU19" s="67" t="n">
        <f aca="false">IF(OR($D19=1,MONTH($B19)&lt;&gt;MONTH(StartDate),'У10 Ввод'!$D$234="",'У10 Ввод'!$E$234="",'У10 Ввод'!$D$234&gt;$B19),0,MAX(0,MIN(1,'У10 Ввод'!$E$234-NETWORKDAYS('У10 Ввод'!$D$234,$B19)+1))/Настройки!$E$16*100)</f>
        <v>0</v>
      </c>
      <c r="HV19" s="67" t="n">
        <f aca="false">IF(OR($D19=1,MONTH($B19)&lt;&gt;MONTH(StartDate),'У10 Ввод'!$D$235="",'У10 Ввод'!$E$235="",'У10 Ввод'!$D$235&gt;$B19),0,MAX(0,MIN(1,'У10 Ввод'!$E$235-NETWORKDAYS('У10 Ввод'!$D$235,$B19)+1))/Настройки!$E$16*100)</f>
        <v>0</v>
      </c>
      <c r="HW19" s="67" t="n">
        <f aca="false">IF(OR($D19=1,MONTH($B19)&lt;&gt;MONTH(StartDate),'У10 Ввод'!$D$236="",'У10 Ввод'!$E$236="",'У10 Ввод'!$D$236&gt;$B19),0,MAX(0,MIN(1,'У10 Ввод'!$E$236-NETWORKDAYS('У10 Ввод'!$D$236,$B19)+1))/Настройки!$E$16*100)</f>
        <v>0</v>
      </c>
      <c r="HX19" s="67" t="n">
        <f aca="false">IF(OR($D19=1,MONTH($B19)&lt;&gt;MONTH(StartDate),'У10 Ввод'!$D$237="",'У10 Ввод'!$E$237="",'У10 Ввод'!$D$237&gt;$B19),0,MAX(0,MIN(1,'У10 Ввод'!$E$237-NETWORKDAYS('У10 Ввод'!$D$237,$B19)+1))/Настройки!$E$16*100)</f>
        <v>0</v>
      </c>
      <c r="HY19" s="67" t="n">
        <f aca="false">IF(OR($D19=1,MONTH($B19)&lt;&gt;MONTH(StartDate),'У10 Ввод'!$D$238="",'У10 Ввод'!$E$238="",'У10 Ввод'!$D$238&gt;$B19),0,MAX(0,MIN(1,'У10 Ввод'!$E$238-NETWORKDAYS('У10 Ввод'!$D$238,$B19)+1))/Настройки!$E$16*100)</f>
        <v>0</v>
      </c>
      <c r="HZ19" s="67" t="n">
        <f aca="false">IF(OR($D19=1,MONTH($B19)&lt;&gt;MONTH(StartDate),'У10 Ввод'!$D$239="",'У10 Ввод'!$E$239="",'У10 Ввод'!$D$239&gt;$B19),0,MAX(0,MIN(1,'У10 Ввод'!$E$239-NETWORKDAYS('У10 Ввод'!$D$239,$B19)+1))/Настройки!$E$16*100)</f>
        <v>0</v>
      </c>
      <c r="IA19" s="67" t="n">
        <f aca="false">IF(OR($D19=1,MONTH($B19)&lt;&gt;MONTH(StartDate),'У10 Ввод'!$D$240="",'У10 Ввод'!$E$240="",'У10 Ввод'!$D$240&gt;$B19),0,MAX(0,MIN(1,'У10 Ввод'!$E$240-NETWORKDAYS('У10 Ввод'!$D$240,$B19)+1))/Настройки!$E$16*100)</f>
        <v>0</v>
      </c>
      <c r="IB19" s="67" t="n">
        <f aca="false">IF(OR($D19=1,MONTH($B19)&lt;&gt;MONTH(StartDate),'У10 Ввод'!$D$241="",'У10 Ввод'!$E$241="",'У10 Ввод'!$D$241&gt;$B19),0,MAX(0,MIN(1,'У10 Ввод'!$E$241-NETWORKDAYS('У10 Ввод'!$D$241,$B19)+1))/Настройки!$E$16*100)</f>
        <v>0</v>
      </c>
      <c r="IC19" s="67" t="n">
        <f aca="false">IF(OR($D19=1,MONTH($B19)&lt;&gt;MONTH(StartDate),'У10 Ввод'!$D$242="",'У10 Ввод'!$E$242="",'У10 Ввод'!$D$242&gt;$B19),0,MAX(0,MIN(1,'У10 Ввод'!$E$242-NETWORKDAYS('У10 Ввод'!$D$242,$B19)+1))/Настройки!$E$16*100)</f>
        <v>0</v>
      </c>
      <c r="ID19" s="67" t="n">
        <f aca="false">IF(OR($D19=1,MONTH($B19)&lt;&gt;MONTH(StartDate),'У10 Ввод'!$D$243="",'У10 Ввод'!$E$243="",'У10 Ввод'!$D$243&gt;$B19),0,MAX(0,MIN(1,'У10 Ввод'!$E$243-NETWORKDAYS('У10 Ввод'!$D$243,$B19)+1))/Настройки!$E$16*100)</f>
        <v>0</v>
      </c>
      <c r="IE19" s="67" t="n">
        <f aca="false">IF(OR($D19=1,MONTH($B19)&lt;&gt;MONTH(StartDate),'У10 Ввод'!$D$244="",'У10 Ввод'!$E$244="",'У10 Ввод'!$D$244&gt;$B19),0,MAX(0,MIN(1,'У10 Ввод'!$E$244-NETWORKDAYS('У10 Ввод'!$D$244,$B19)+1))/Настройки!$E$16*100)</f>
        <v>0</v>
      </c>
      <c r="IF19" s="67" t="n">
        <f aca="false">IF(OR($D19=1,MONTH($B19)&lt;&gt;MONTH(StartDate),'У10 Ввод'!$D$245="",'У10 Ввод'!$E$245="",'У10 Ввод'!$D$245&gt;$B19),0,MAX(0,MIN(1,'У10 Ввод'!$E$245-NETWORKDAYS('У10 Ввод'!$D$245,$B19)+1))/Настройки!$E$16*100)</f>
        <v>0</v>
      </c>
      <c r="IG19" s="67" t="n">
        <f aca="false">IF(OR($D19=1,MONTH($B19)&lt;&gt;MONTH(StartDate),'У10 Ввод'!$D$246="",'У10 Ввод'!$E$246="",'У10 Ввод'!$D$246&gt;$B19),0,MAX(0,MIN(1,'У10 Ввод'!$E$246-NETWORKDAYS('У10 Ввод'!$D$246,$B19)+1))/Настройки!$E$16*100)</f>
        <v>0</v>
      </c>
      <c r="IH19" s="67" t="n">
        <f aca="false">IF(OR($D19=1,MONTH($B19)&lt;&gt;MONTH(StartDate),'У10 Ввод'!$D$247="",'У10 Ввод'!$E$247="",'У10 Ввод'!$D$247&gt;$B19),0,MAX(0,MIN(1,'У10 Ввод'!$E$247-NETWORKDAYS('У10 Ввод'!$D$247,$B19)+1))/Настройки!$E$16*100)</f>
        <v>0</v>
      </c>
      <c r="II19" s="67" t="n">
        <f aca="false">IF(OR($D19=1,MONTH($B19)&lt;&gt;MONTH(StartDate),'У10 Ввод'!$D$248="",'У10 Ввод'!$E$248="",'У10 Ввод'!$D$248&gt;$B19),0,MAX(0,MIN(1,'У10 Ввод'!$E$248-NETWORKDAYS('У10 Ввод'!$D$248,$B19)+1))/Настройки!$E$16*100)</f>
        <v>0</v>
      </c>
      <c r="IJ19" s="67" t="n">
        <f aca="false">IF(OR($D19=1,MONTH($B19)&lt;&gt;MONTH(StartDate),'У10 Ввод'!$D$249="",'У10 Ввод'!$E$249="",'У10 Ввод'!$D$249&gt;$B19),0,MAX(0,MIN(1,'У10 Ввод'!$E$249-NETWORKDAYS('У10 Ввод'!$D$249,$B19)+1))/Настройки!$E$16*100)</f>
        <v>0</v>
      </c>
      <c r="IK19" s="67" t="n">
        <f aca="false">IF(OR($D19=1,MONTH($B19)&lt;&gt;MONTH(StartDate),'У10 Ввод'!$D$250="",'У10 Ввод'!$E$250="",'У10 Ввод'!$D$250&gt;$B19),0,MAX(0,MIN(1,'У10 Ввод'!$E$250-NETWORKDAYS('У10 Ввод'!$D$250,$B19)+1))/Настройки!$E$16*100)</f>
        <v>0</v>
      </c>
      <c r="IL19" s="67" t="n">
        <f aca="false">IF(OR($D19=1,MONTH($B19)&lt;&gt;MONTH(StartDate),'У10 Ввод'!$D$251="",'У10 Ввод'!$E$251="",'У10 Ввод'!$D$251&gt;$B19),0,MAX(0,MIN(1,'У10 Ввод'!$E$251-NETWORKDAYS('У10 Ввод'!$D$251,$B19)+1))/Настройки!$E$16*100)</f>
        <v>0</v>
      </c>
    </row>
    <row r="20" customFormat="false" ht="15" hidden="false" customHeight="true" outlineLevel="0" collapsed="false">
      <c r="A20" s="49" t="n">
        <v>19</v>
      </c>
      <c r="B20" s="66" t="n">
        <f aca="false">StartDate+18</f>
        <v>46222</v>
      </c>
      <c r="C20" s="49" t="str">
        <f aca="false">CHOOSE(WEEKDAY(B20,2),"Пн","Вт","Ср","Чт","Пт","Сб","Вс")</f>
        <v>Вс</v>
      </c>
      <c r="D20" s="49" t="n">
        <f aca="false">IF(WEEKDAY(B20,2)&gt;5,1,0)</f>
        <v>1</v>
      </c>
      <c r="E20" s="63" t="n">
        <f aca="false">ROUND(SUM(G20:IL20),1)</f>
        <v>0</v>
      </c>
      <c r="F20" s="49" t="str">
        <f aca="false">IF(OR(MONTH(B20)&lt;&gt;MONTH(StartDate),D20=1),"",100)</f>
        <v/>
      </c>
      <c r="G20" s="67" t="n">
        <f aca="false">IF(OR($D20=1,MONTH($B20)&lt;&gt;MONTH(StartDate),'У10 Ввод'!$D$12="",'У10 Ввод'!$E$12="",'У10 Ввод'!$D$12&gt;$B20),0,MAX(0,MIN(1,'У10 Ввод'!$E$12-NETWORKDAYS('У10 Ввод'!$D$12,$B20)+1))/Настройки!$E$16*100)</f>
        <v>0</v>
      </c>
      <c r="H20" s="67" t="n">
        <f aca="false">IF(OR($D20=1,MONTH($B20)&lt;&gt;MONTH(StartDate),'У10 Ввод'!$D$13="",'У10 Ввод'!$E$13="",'У10 Ввод'!$D$13&gt;$B20),0,MAX(0,MIN(1,'У10 Ввод'!$E$13-NETWORKDAYS('У10 Ввод'!$D$13,$B20)+1))/Настройки!$E$16*100)</f>
        <v>0</v>
      </c>
      <c r="I20" s="67" t="n">
        <f aca="false">IF(OR($D20=1,MONTH($B20)&lt;&gt;MONTH(StartDate),'У10 Ввод'!$D$14="",'У10 Ввод'!$E$14="",'У10 Ввод'!$D$14&gt;$B20),0,MAX(0,MIN(1,'У10 Ввод'!$E$14-NETWORKDAYS('У10 Ввод'!$D$14,$B20)+1))/Настройки!$E$16*100)</f>
        <v>0</v>
      </c>
      <c r="J20" s="67" t="n">
        <f aca="false">IF(OR($D20=1,MONTH($B20)&lt;&gt;MONTH(StartDate),'У10 Ввод'!$D$15="",'У10 Ввод'!$E$15="",'У10 Ввод'!$D$15&gt;$B20),0,MAX(0,MIN(1,'У10 Ввод'!$E$15-NETWORKDAYS('У10 Ввод'!$D$15,$B20)+1))/Настройки!$E$16*100)</f>
        <v>0</v>
      </c>
      <c r="K20" s="67" t="n">
        <f aca="false">IF(OR($D20=1,MONTH($B20)&lt;&gt;MONTH(StartDate),'У10 Ввод'!$D$16="",'У10 Ввод'!$E$16="",'У10 Ввод'!$D$16&gt;$B20),0,MAX(0,MIN(1,'У10 Ввод'!$E$16-NETWORKDAYS('У10 Ввод'!$D$16,$B20)+1))/Настройки!$E$16*100)</f>
        <v>0</v>
      </c>
      <c r="L20" s="67" t="n">
        <f aca="false">IF(OR($D20=1,MONTH($B20)&lt;&gt;MONTH(StartDate),'У10 Ввод'!$D$17="",'У10 Ввод'!$E$17="",'У10 Ввод'!$D$17&gt;$B20),0,MAX(0,MIN(1,'У10 Ввод'!$E$17-NETWORKDAYS('У10 Ввод'!$D$17,$B20)+1))/Настройки!$E$16*100)</f>
        <v>0</v>
      </c>
      <c r="M20" s="67" t="n">
        <f aca="false">IF(OR($D20=1,MONTH($B20)&lt;&gt;MONTH(StartDate),'У10 Ввод'!$D$18="",'У10 Ввод'!$E$18="",'У10 Ввод'!$D$18&gt;$B20),0,MAX(0,MIN(1,'У10 Ввод'!$E$18-NETWORKDAYS('У10 Ввод'!$D$18,$B20)+1))/Настройки!$E$16*100)</f>
        <v>0</v>
      </c>
      <c r="N20" s="67" t="n">
        <f aca="false">IF(OR($D20=1,MONTH($B20)&lt;&gt;MONTH(StartDate),'У10 Ввод'!$D$19="",'У10 Ввод'!$E$19="",'У10 Ввод'!$D$19&gt;$B20),0,MAX(0,MIN(1,'У10 Ввод'!$E$19-NETWORKDAYS('У10 Ввод'!$D$19,$B20)+1))/Настройки!$E$16*100)</f>
        <v>0</v>
      </c>
      <c r="O20" s="67" t="n">
        <f aca="false">IF(OR($D20=1,MONTH($B20)&lt;&gt;MONTH(StartDate),'У10 Ввод'!$D$20="",'У10 Ввод'!$E$20="",'У10 Ввод'!$D$20&gt;$B20),0,MAX(0,MIN(1,'У10 Ввод'!$E$20-NETWORKDAYS('У10 Ввод'!$D$20,$B20)+1))/Настройки!$E$16*100)</f>
        <v>0</v>
      </c>
      <c r="P20" s="67" t="n">
        <f aca="false">IF(OR($D20=1,MONTH($B20)&lt;&gt;MONTH(StartDate),'У10 Ввод'!$D$21="",'У10 Ввод'!$E$21="",'У10 Ввод'!$D$21&gt;$B20),0,MAX(0,MIN(1,'У10 Ввод'!$E$21-NETWORKDAYS('У10 Ввод'!$D$21,$B20)+1))/Настройки!$E$16*100)</f>
        <v>0</v>
      </c>
      <c r="Q20" s="67" t="n">
        <f aca="false">IF(OR($D20=1,MONTH($B20)&lt;&gt;MONTH(StartDate),'У10 Ввод'!$D$22="",'У10 Ввод'!$E$22="",'У10 Ввод'!$D$22&gt;$B20),0,MAX(0,MIN(1,'У10 Ввод'!$E$22-NETWORKDAYS('У10 Ввод'!$D$22,$B20)+1))/Настройки!$E$16*100)</f>
        <v>0</v>
      </c>
      <c r="R20" s="67" t="n">
        <f aca="false">IF(OR($D20=1,MONTH($B20)&lt;&gt;MONTH(StartDate),'У10 Ввод'!$D$23="",'У10 Ввод'!$E$23="",'У10 Ввод'!$D$23&gt;$B20),0,MAX(0,MIN(1,'У10 Ввод'!$E$23-NETWORKDAYS('У10 Ввод'!$D$23,$B20)+1))/Настройки!$E$16*100)</f>
        <v>0</v>
      </c>
      <c r="S20" s="67" t="n">
        <f aca="false">IF(OR($D20=1,MONTH($B20)&lt;&gt;MONTH(StartDate),'У10 Ввод'!$D$24="",'У10 Ввод'!$E$24="",'У10 Ввод'!$D$24&gt;$B20),0,MAX(0,MIN(1,'У10 Ввод'!$E$24-NETWORKDAYS('У10 Ввод'!$D$24,$B20)+1))/Настройки!$E$16*100)</f>
        <v>0</v>
      </c>
      <c r="T20" s="67" t="n">
        <f aca="false">IF(OR($D20=1,MONTH($B20)&lt;&gt;MONTH(StartDate),'У10 Ввод'!$D$25="",'У10 Ввод'!$E$25="",'У10 Ввод'!$D$25&gt;$B20),0,MAX(0,MIN(1,'У10 Ввод'!$E$25-NETWORKDAYS('У10 Ввод'!$D$25,$B20)+1))/Настройки!$E$16*100)</f>
        <v>0</v>
      </c>
      <c r="U20" s="67" t="n">
        <f aca="false">IF(OR($D20=1,MONTH($B20)&lt;&gt;MONTH(StartDate),'У10 Ввод'!$D$26="",'У10 Ввод'!$E$26="",'У10 Ввод'!$D$26&gt;$B20),0,MAX(0,MIN(1,'У10 Ввод'!$E$26-NETWORKDAYS('У10 Ввод'!$D$26,$B20)+1))/Настройки!$E$16*100)</f>
        <v>0</v>
      </c>
      <c r="V20" s="67" t="n">
        <f aca="false">IF(OR($D20=1,MONTH($B20)&lt;&gt;MONTH(StartDate),'У10 Ввод'!$D$27="",'У10 Ввод'!$E$27="",'У10 Ввод'!$D$27&gt;$B20),0,MAX(0,MIN(1,'У10 Ввод'!$E$27-NETWORKDAYS('У10 Ввод'!$D$27,$B20)+1))/Настройки!$E$16*100)</f>
        <v>0</v>
      </c>
      <c r="W20" s="67" t="n">
        <f aca="false">IF(OR($D20=1,MONTH($B20)&lt;&gt;MONTH(StartDate),'У10 Ввод'!$D$28="",'У10 Ввод'!$E$28="",'У10 Ввод'!$D$28&gt;$B20),0,MAX(0,MIN(1,'У10 Ввод'!$E$28-NETWORKDAYS('У10 Ввод'!$D$28,$B20)+1))/Настройки!$E$16*100)</f>
        <v>0</v>
      </c>
      <c r="X20" s="67" t="n">
        <f aca="false">IF(OR($D20=1,MONTH($B20)&lt;&gt;MONTH(StartDate),'У10 Ввод'!$D$29="",'У10 Ввод'!$E$29="",'У10 Ввод'!$D$29&gt;$B20),0,MAX(0,MIN(1,'У10 Ввод'!$E$29-NETWORKDAYS('У10 Ввод'!$D$29,$B20)+1))/Настройки!$E$16*100)</f>
        <v>0</v>
      </c>
      <c r="Y20" s="67" t="n">
        <f aca="false">IF(OR($D20=1,MONTH($B20)&lt;&gt;MONTH(StartDate),'У10 Ввод'!$D$30="",'У10 Ввод'!$E$30="",'У10 Ввод'!$D$30&gt;$B20),0,MAX(0,MIN(1,'У10 Ввод'!$E$30-NETWORKDAYS('У10 Ввод'!$D$30,$B20)+1))/Настройки!$E$16*100)</f>
        <v>0</v>
      </c>
      <c r="Z20" s="67" t="n">
        <f aca="false">IF(OR($D20=1,MONTH($B20)&lt;&gt;MONTH(StartDate),'У10 Ввод'!$D$31="",'У10 Ввод'!$E$31="",'У10 Ввод'!$D$31&gt;$B20),0,MAX(0,MIN(1,'У10 Ввод'!$E$31-NETWORKDAYS('У10 Ввод'!$D$31,$B20)+1))/Настройки!$E$16*100)</f>
        <v>0</v>
      </c>
      <c r="AA20" s="67" t="n">
        <f aca="false">IF(OR($D20=1,MONTH($B20)&lt;&gt;MONTH(StartDate),'У10 Ввод'!$D$32="",'У10 Ввод'!$E$32="",'У10 Ввод'!$D$32&gt;$B20),0,MAX(0,MIN(1,'У10 Ввод'!$E$32-NETWORKDAYS('У10 Ввод'!$D$32,$B20)+1))/Настройки!$E$16*100)</f>
        <v>0</v>
      </c>
      <c r="AB20" s="67" t="n">
        <f aca="false">IF(OR($D20=1,MONTH($B20)&lt;&gt;MONTH(StartDate),'У10 Ввод'!$D$33="",'У10 Ввод'!$E$33="",'У10 Ввод'!$D$33&gt;$B20),0,MAX(0,MIN(1,'У10 Ввод'!$E$33-NETWORKDAYS('У10 Ввод'!$D$33,$B20)+1))/Настройки!$E$16*100)</f>
        <v>0</v>
      </c>
      <c r="AC20" s="67" t="n">
        <f aca="false">IF(OR($D20=1,MONTH($B20)&lt;&gt;MONTH(StartDate),'У10 Ввод'!$D$34="",'У10 Ввод'!$E$34="",'У10 Ввод'!$D$34&gt;$B20),0,MAX(0,MIN(1,'У10 Ввод'!$E$34-NETWORKDAYS('У10 Ввод'!$D$34,$B20)+1))/Настройки!$E$16*100)</f>
        <v>0</v>
      </c>
      <c r="AD20" s="67" t="n">
        <f aca="false">IF(OR($D20=1,MONTH($B20)&lt;&gt;MONTH(StartDate),'У10 Ввод'!$D$35="",'У10 Ввод'!$E$35="",'У10 Ввод'!$D$35&gt;$B20),0,MAX(0,MIN(1,'У10 Ввод'!$E$35-NETWORKDAYS('У10 Ввод'!$D$35,$B20)+1))/Настройки!$E$16*100)</f>
        <v>0</v>
      </c>
      <c r="AE20" s="67" t="n">
        <f aca="false">IF(OR($D20=1,MONTH($B20)&lt;&gt;MONTH(StartDate),'У10 Ввод'!$D$36="",'У10 Ввод'!$E$36="",'У10 Ввод'!$D$36&gt;$B20),0,MAX(0,MIN(1,'У10 Ввод'!$E$36-NETWORKDAYS('У10 Ввод'!$D$36,$B20)+1))/Настройки!$E$16*100)</f>
        <v>0</v>
      </c>
      <c r="AF20" s="67" t="n">
        <f aca="false">IF(OR($D20=1,MONTH($B20)&lt;&gt;MONTH(StartDate),'У10 Ввод'!$D$37="",'У10 Ввод'!$E$37="",'У10 Ввод'!$D$37&gt;$B20),0,MAX(0,MIN(1,'У10 Ввод'!$E$37-NETWORKDAYS('У10 Ввод'!$D$37,$B20)+1))/Настройки!$E$16*100)</f>
        <v>0</v>
      </c>
      <c r="AG20" s="67" t="n">
        <f aca="false">IF(OR($D20=1,MONTH($B20)&lt;&gt;MONTH(StartDate),'У10 Ввод'!$D$38="",'У10 Ввод'!$E$38="",'У10 Ввод'!$D$38&gt;$B20),0,MAX(0,MIN(1,'У10 Ввод'!$E$38-NETWORKDAYS('У10 Ввод'!$D$38,$B20)+1))/Настройки!$E$16*100)</f>
        <v>0</v>
      </c>
      <c r="AH20" s="67" t="n">
        <f aca="false">IF(OR($D20=1,MONTH($B20)&lt;&gt;MONTH(StartDate),'У10 Ввод'!$D$39="",'У10 Ввод'!$E$39="",'У10 Ввод'!$D$39&gt;$B20),0,MAX(0,MIN(1,'У10 Ввод'!$E$39-NETWORKDAYS('У10 Ввод'!$D$39,$B20)+1))/Настройки!$E$16*100)</f>
        <v>0</v>
      </c>
      <c r="AI20" s="67" t="n">
        <f aca="false">IF(OR($D20=1,MONTH($B20)&lt;&gt;MONTH(StartDate),'У10 Ввод'!$D$40="",'У10 Ввод'!$E$40="",'У10 Ввод'!$D$40&gt;$B20),0,MAX(0,MIN(1,'У10 Ввод'!$E$40-NETWORKDAYS('У10 Ввод'!$D$40,$B20)+1))/Настройки!$E$16*100)</f>
        <v>0</v>
      </c>
      <c r="AJ20" s="67" t="n">
        <f aca="false">IF(OR($D20=1,MONTH($B20)&lt;&gt;MONTH(StartDate),'У10 Ввод'!$D$41="",'У10 Ввод'!$E$41="",'У10 Ввод'!$D$41&gt;$B20),0,MAX(0,MIN(1,'У10 Ввод'!$E$41-NETWORKDAYS('У10 Ввод'!$D$41,$B20)+1))/Настройки!$E$16*100)</f>
        <v>0</v>
      </c>
      <c r="AK20" s="67" t="n">
        <f aca="false">IF(OR($D20=1,MONTH($B20)&lt;&gt;MONTH(StartDate),'У10 Ввод'!$D$42="",'У10 Ввод'!$E$42="",'У10 Ввод'!$D$42&gt;$B20),0,MAX(0,MIN(1,'У10 Ввод'!$E$42-NETWORKDAYS('У10 Ввод'!$D$42,$B20)+1))/Настройки!$E$16*100)</f>
        <v>0</v>
      </c>
      <c r="AL20" s="67" t="n">
        <f aca="false">IF(OR($D20=1,MONTH($B20)&lt;&gt;MONTH(StartDate),'У10 Ввод'!$D$43="",'У10 Ввод'!$E$43="",'У10 Ввод'!$D$43&gt;$B20),0,MAX(0,MIN(1,'У10 Ввод'!$E$43-NETWORKDAYS('У10 Ввод'!$D$43,$B20)+1))/Настройки!$E$16*100)</f>
        <v>0</v>
      </c>
      <c r="AM20" s="67" t="n">
        <f aca="false">IF(OR($D20=1,MONTH($B20)&lt;&gt;MONTH(StartDate),'У10 Ввод'!$D$44="",'У10 Ввод'!$E$44="",'У10 Ввод'!$D$44&gt;$B20),0,MAX(0,MIN(1,'У10 Ввод'!$E$44-NETWORKDAYS('У10 Ввод'!$D$44,$B20)+1))/Настройки!$E$16*100)</f>
        <v>0</v>
      </c>
      <c r="AN20" s="67" t="n">
        <f aca="false">IF(OR($D20=1,MONTH($B20)&lt;&gt;MONTH(StartDate),'У10 Ввод'!$D$45="",'У10 Ввод'!$E$45="",'У10 Ввод'!$D$45&gt;$B20),0,MAX(0,MIN(1,'У10 Ввод'!$E$45-NETWORKDAYS('У10 Ввод'!$D$45,$B20)+1))/Настройки!$E$16*100)</f>
        <v>0</v>
      </c>
      <c r="AO20" s="67" t="n">
        <f aca="false">IF(OR($D20=1,MONTH($B20)&lt;&gt;MONTH(StartDate),'У10 Ввод'!$D$46="",'У10 Ввод'!$E$46="",'У10 Ввод'!$D$46&gt;$B20),0,MAX(0,MIN(1,'У10 Ввод'!$E$46-NETWORKDAYS('У10 Ввод'!$D$46,$B20)+1))/Настройки!$E$16*100)</f>
        <v>0</v>
      </c>
      <c r="AP20" s="67" t="n">
        <f aca="false">IF(OR($D20=1,MONTH($B20)&lt;&gt;MONTH(StartDate),'У10 Ввод'!$D$47="",'У10 Ввод'!$E$47="",'У10 Ввод'!$D$47&gt;$B20),0,MAX(0,MIN(1,'У10 Ввод'!$E$47-NETWORKDAYS('У10 Ввод'!$D$47,$B20)+1))/Настройки!$E$16*100)</f>
        <v>0</v>
      </c>
      <c r="AQ20" s="67" t="n">
        <f aca="false">IF(OR($D20=1,MONTH($B20)&lt;&gt;MONTH(StartDate),'У10 Ввод'!$D$48="",'У10 Ввод'!$E$48="",'У10 Ввод'!$D$48&gt;$B20),0,MAX(0,MIN(1,'У10 Ввод'!$E$48-NETWORKDAYS('У10 Ввод'!$D$48,$B20)+1))/Настройки!$E$16*100)</f>
        <v>0</v>
      </c>
      <c r="AR20" s="67" t="n">
        <f aca="false">IF(OR($D20=1,MONTH($B20)&lt;&gt;MONTH(StartDate),'У10 Ввод'!$D$49="",'У10 Ввод'!$E$49="",'У10 Ввод'!$D$49&gt;$B20),0,MAX(0,MIN(1,'У10 Ввод'!$E$49-NETWORKDAYS('У10 Ввод'!$D$49,$B20)+1))/Настройки!$E$16*100)</f>
        <v>0</v>
      </c>
      <c r="AS20" s="67" t="n">
        <f aca="false">IF(OR($D20=1,MONTH($B20)&lt;&gt;MONTH(StartDate),'У10 Ввод'!$D$50="",'У10 Ввод'!$E$50="",'У10 Ввод'!$D$50&gt;$B20),0,MAX(0,MIN(1,'У10 Ввод'!$E$50-NETWORKDAYS('У10 Ввод'!$D$50,$B20)+1))/Настройки!$E$16*100)</f>
        <v>0</v>
      </c>
      <c r="AT20" s="67" t="n">
        <f aca="false">IF(OR($D20=1,MONTH($B20)&lt;&gt;MONTH(StartDate),'У10 Ввод'!$D$51="",'У10 Ввод'!$E$51="",'У10 Ввод'!$D$51&gt;$B20),0,MAX(0,MIN(1,'У10 Ввод'!$E$51-NETWORKDAYS('У10 Ввод'!$D$51,$B20)+1))/Настройки!$E$16*100)</f>
        <v>0</v>
      </c>
      <c r="AU20" s="67" t="n">
        <f aca="false">IF(OR($D20=1,MONTH($B20)&lt;&gt;MONTH(StartDate),'У10 Ввод'!$D$52="",'У10 Ввод'!$E$52="",'У10 Ввод'!$D$52&gt;$B20),0,MAX(0,MIN(1,'У10 Ввод'!$E$52-NETWORKDAYS('У10 Ввод'!$D$52,$B20)+1))/Настройки!$E$16*100)</f>
        <v>0</v>
      </c>
      <c r="AV20" s="67" t="n">
        <f aca="false">IF(OR($D20=1,MONTH($B20)&lt;&gt;MONTH(StartDate),'У10 Ввод'!$D$53="",'У10 Ввод'!$E$53="",'У10 Ввод'!$D$53&gt;$B20),0,MAX(0,MIN(1,'У10 Ввод'!$E$53-NETWORKDAYS('У10 Ввод'!$D$53,$B20)+1))/Настройки!$E$16*100)</f>
        <v>0</v>
      </c>
      <c r="AW20" s="67" t="n">
        <f aca="false">IF(OR($D20=1,MONTH($B20)&lt;&gt;MONTH(StartDate),'У10 Ввод'!$D$54="",'У10 Ввод'!$E$54="",'У10 Ввод'!$D$54&gt;$B20),0,MAX(0,MIN(1,'У10 Ввод'!$E$54-NETWORKDAYS('У10 Ввод'!$D$54,$B20)+1))/Настройки!$E$16*100)</f>
        <v>0</v>
      </c>
      <c r="AX20" s="67" t="n">
        <f aca="false">IF(OR($D20=1,MONTH($B20)&lt;&gt;MONTH(StartDate),'У10 Ввод'!$D$55="",'У10 Ввод'!$E$55="",'У10 Ввод'!$D$55&gt;$B20),0,MAX(0,MIN(1,'У10 Ввод'!$E$55-NETWORKDAYS('У10 Ввод'!$D$55,$B20)+1))/Настройки!$E$16*100)</f>
        <v>0</v>
      </c>
      <c r="AY20" s="67" t="n">
        <f aca="false">IF(OR($D20=1,MONTH($B20)&lt;&gt;MONTH(StartDate),'У10 Ввод'!$D$56="",'У10 Ввод'!$E$56="",'У10 Ввод'!$D$56&gt;$B20),0,MAX(0,MIN(1,'У10 Ввод'!$E$56-NETWORKDAYS('У10 Ввод'!$D$56,$B20)+1))/Настройки!$E$16*100)</f>
        <v>0</v>
      </c>
      <c r="AZ20" s="67" t="n">
        <f aca="false">IF(OR($D20=1,MONTH($B20)&lt;&gt;MONTH(StartDate),'У10 Ввод'!$D$57="",'У10 Ввод'!$E$57="",'У10 Ввод'!$D$57&gt;$B20),0,MAX(0,MIN(1,'У10 Ввод'!$E$57-NETWORKDAYS('У10 Ввод'!$D$57,$B20)+1))/Настройки!$E$16*100)</f>
        <v>0</v>
      </c>
      <c r="BA20" s="67" t="n">
        <f aca="false">IF(OR($D20=1,MONTH($B20)&lt;&gt;MONTH(StartDate),'У10 Ввод'!$D$58="",'У10 Ввод'!$E$58="",'У10 Ввод'!$D$58&gt;$B20),0,MAX(0,MIN(1,'У10 Ввод'!$E$58-NETWORKDAYS('У10 Ввод'!$D$58,$B20)+1))/Настройки!$E$16*100)</f>
        <v>0</v>
      </c>
      <c r="BB20" s="67" t="n">
        <f aca="false">IF(OR($D20=1,MONTH($B20)&lt;&gt;MONTH(StartDate),'У10 Ввод'!$D$59="",'У10 Ввод'!$E$59="",'У10 Ввод'!$D$59&gt;$B20),0,MAX(0,MIN(1,'У10 Ввод'!$E$59-NETWORKDAYS('У10 Ввод'!$D$59,$B20)+1))/Настройки!$E$16*100)</f>
        <v>0</v>
      </c>
      <c r="BC20" s="67" t="n">
        <f aca="false">IF(OR($D20=1,MONTH($B20)&lt;&gt;MONTH(StartDate),'У10 Ввод'!$D$60="",'У10 Ввод'!$E$60="",'У10 Ввод'!$D$60&gt;$B20),0,MAX(0,MIN(1,'У10 Ввод'!$E$60-NETWORKDAYS('У10 Ввод'!$D$60,$B20)+1))/Настройки!$E$16*100)</f>
        <v>0</v>
      </c>
      <c r="BD20" s="67" t="n">
        <f aca="false">IF(OR($D20=1,MONTH($B20)&lt;&gt;MONTH(StartDate),'У10 Ввод'!$D$61="",'У10 Ввод'!$E$61="",'У10 Ввод'!$D$61&gt;$B20),0,MAX(0,MIN(1,'У10 Ввод'!$E$61-NETWORKDAYS('У10 Ввод'!$D$61,$B20)+1))/Настройки!$E$16*100)</f>
        <v>0</v>
      </c>
      <c r="BE20" s="67" t="n">
        <f aca="false">IF(OR($D20=1,MONTH($B20)&lt;&gt;MONTH(StartDate),'У10 Ввод'!$D$62="",'У10 Ввод'!$E$62="",'У10 Ввод'!$D$62&gt;$B20),0,MAX(0,MIN(1,'У10 Ввод'!$E$62-NETWORKDAYS('У10 Ввод'!$D$62,$B20)+1))/Настройки!$E$16*100)</f>
        <v>0</v>
      </c>
      <c r="BF20" s="67" t="n">
        <f aca="false">IF(OR($D20=1,MONTH($B20)&lt;&gt;MONTH(StartDate),'У10 Ввод'!$D$63="",'У10 Ввод'!$E$63="",'У10 Ввод'!$D$63&gt;$B20),0,MAX(0,MIN(1,'У10 Ввод'!$E$63-NETWORKDAYS('У10 Ввод'!$D$63,$B20)+1))/Настройки!$E$16*100)</f>
        <v>0</v>
      </c>
      <c r="BG20" s="67" t="n">
        <f aca="false">IF(OR($D20=1,MONTH($B20)&lt;&gt;MONTH(StartDate),'У10 Ввод'!$D$64="",'У10 Ввод'!$E$64="",'У10 Ввод'!$D$64&gt;$B20),0,MAX(0,MIN(1,'У10 Ввод'!$E$64-NETWORKDAYS('У10 Ввод'!$D$64,$B20)+1))/Настройки!$E$16*100)</f>
        <v>0</v>
      </c>
      <c r="BH20" s="67" t="n">
        <f aca="false">IF(OR($D20=1,MONTH($B20)&lt;&gt;MONTH(StartDate),'У10 Ввод'!$D$65="",'У10 Ввод'!$E$65="",'У10 Ввод'!$D$65&gt;$B20),0,MAX(0,MIN(1,'У10 Ввод'!$E$65-NETWORKDAYS('У10 Ввод'!$D$65,$B20)+1))/Настройки!$E$16*100)</f>
        <v>0</v>
      </c>
      <c r="BI20" s="67" t="n">
        <f aca="false">IF(OR($D20=1,MONTH($B20)&lt;&gt;MONTH(StartDate),'У10 Ввод'!$D$66="",'У10 Ввод'!$E$66="",'У10 Ввод'!$D$66&gt;$B20),0,MAX(0,MIN(1,'У10 Ввод'!$E$66-NETWORKDAYS('У10 Ввод'!$D$66,$B20)+1))/Настройки!$E$16*100)</f>
        <v>0</v>
      </c>
      <c r="BJ20" s="67" t="n">
        <f aca="false">IF(OR($D20=1,MONTH($B20)&lt;&gt;MONTH(StartDate),'У10 Ввод'!$D$67="",'У10 Ввод'!$E$67="",'У10 Ввод'!$D$67&gt;$B20),0,MAX(0,MIN(1,'У10 Ввод'!$E$67-NETWORKDAYS('У10 Ввод'!$D$67,$B20)+1))/Настройки!$E$16*100)</f>
        <v>0</v>
      </c>
      <c r="BK20" s="67" t="n">
        <f aca="false">IF(OR($D20=1,MONTH($B20)&lt;&gt;MONTH(StartDate),'У10 Ввод'!$D$68="",'У10 Ввод'!$E$68="",'У10 Ввод'!$D$68&gt;$B20),0,MAX(0,MIN(1,'У10 Ввод'!$E$68-NETWORKDAYS('У10 Ввод'!$D$68,$B20)+1))/Настройки!$E$16*100)</f>
        <v>0</v>
      </c>
      <c r="BL20" s="67" t="n">
        <f aca="false">IF(OR($D20=1,MONTH($B20)&lt;&gt;MONTH(StartDate),'У10 Ввод'!$D$69="",'У10 Ввод'!$E$69="",'У10 Ввод'!$D$69&gt;$B20),0,MAX(0,MIN(1,'У10 Ввод'!$E$69-NETWORKDAYS('У10 Ввод'!$D$69,$B20)+1))/Настройки!$E$16*100)</f>
        <v>0</v>
      </c>
      <c r="BM20" s="67" t="n">
        <f aca="false">IF(OR($D20=1,MONTH($B20)&lt;&gt;MONTH(StartDate),'У10 Ввод'!$D$70="",'У10 Ввод'!$E$70="",'У10 Ввод'!$D$70&gt;$B20),0,MAX(0,MIN(1,'У10 Ввод'!$E$70-NETWORKDAYS('У10 Ввод'!$D$70,$B20)+1))/Настройки!$E$16*100)</f>
        <v>0</v>
      </c>
      <c r="BN20" s="67" t="n">
        <f aca="false">IF(OR($D20=1,MONTH($B20)&lt;&gt;MONTH(StartDate),'У10 Ввод'!$D$71="",'У10 Ввод'!$E$71="",'У10 Ввод'!$D$71&gt;$B20),0,MAX(0,MIN(1,'У10 Ввод'!$E$71-NETWORKDAYS('У10 Ввод'!$D$71,$B20)+1))/Настройки!$E$16*100)</f>
        <v>0</v>
      </c>
      <c r="BO20" s="67" t="n">
        <f aca="false">IF(OR($D20=1,MONTH($B20)&lt;&gt;MONTH(StartDate),'У10 Ввод'!$D$72="",'У10 Ввод'!$E$72="",'У10 Ввод'!$D$72&gt;$B20),0,MAX(0,MIN(1,'У10 Ввод'!$E$72-NETWORKDAYS('У10 Ввод'!$D$72,$B20)+1))/Настройки!$E$16*100)</f>
        <v>0</v>
      </c>
      <c r="BP20" s="67" t="n">
        <f aca="false">IF(OR($D20=1,MONTH($B20)&lt;&gt;MONTH(StartDate),'У10 Ввод'!$D$73="",'У10 Ввод'!$E$73="",'У10 Ввод'!$D$73&gt;$B20),0,MAX(0,MIN(1,'У10 Ввод'!$E$73-NETWORKDAYS('У10 Ввод'!$D$73,$B20)+1))/Настройки!$E$16*100)</f>
        <v>0</v>
      </c>
      <c r="BQ20" s="67" t="n">
        <f aca="false">IF(OR($D20=1,MONTH($B20)&lt;&gt;MONTH(StartDate),'У10 Ввод'!$D$74="",'У10 Ввод'!$E$74="",'У10 Ввод'!$D$74&gt;$B20),0,MAX(0,MIN(1,'У10 Ввод'!$E$74-NETWORKDAYS('У10 Ввод'!$D$74,$B20)+1))/Настройки!$E$16*100)</f>
        <v>0</v>
      </c>
      <c r="BR20" s="67" t="n">
        <f aca="false">IF(OR($D20=1,MONTH($B20)&lt;&gt;MONTH(StartDate),'У10 Ввод'!$D$75="",'У10 Ввод'!$E$75="",'У10 Ввод'!$D$75&gt;$B20),0,MAX(0,MIN(1,'У10 Ввод'!$E$75-NETWORKDAYS('У10 Ввод'!$D$75,$B20)+1))/Настройки!$E$16*100)</f>
        <v>0</v>
      </c>
      <c r="BS20" s="67" t="n">
        <f aca="false">IF(OR($D20=1,MONTH($B20)&lt;&gt;MONTH(StartDate),'У10 Ввод'!$D$76="",'У10 Ввод'!$E$76="",'У10 Ввод'!$D$76&gt;$B20),0,MAX(0,MIN(1,'У10 Ввод'!$E$76-NETWORKDAYS('У10 Ввод'!$D$76,$B20)+1))/Настройки!$E$16*100)</f>
        <v>0</v>
      </c>
      <c r="BT20" s="67" t="n">
        <f aca="false">IF(OR($D20=1,MONTH($B20)&lt;&gt;MONTH(StartDate),'У10 Ввод'!$D$77="",'У10 Ввод'!$E$77="",'У10 Ввод'!$D$77&gt;$B20),0,MAX(0,MIN(1,'У10 Ввод'!$E$77-NETWORKDAYS('У10 Ввод'!$D$77,$B20)+1))/Настройки!$E$16*100)</f>
        <v>0</v>
      </c>
      <c r="BU20" s="67" t="n">
        <f aca="false">IF(OR($D20=1,MONTH($B20)&lt;&gt;MONTH(StartDate),'У10 Ввод'!$D$78="",'У10 Ввод'!$E$78="",'У10 Ввод'!$D$78&gt;$B20),0,MAX(0,MIN(1,'У10 Ввод'!$E$78-NETWORKDAYS('У10 Ввод'!$D$78,$B20)+1))/Настройки!$E$16*100)</f>
        <v>0</v>
      </c>
      <c r="BV20" s="67" t="n">
        <f aca="false">IF(OR($D20=1,MONTH($B20)&lt;&gt;MONTH(StartDate),'У10 Ввод'!$D$79="",'У10 Ввод'!$E$79="",'У10 Ввод'!$D$79&gt;$B20),0,MAX(0,MIN(1,'У10 Ввод'!$E$79-NETWORKDAYS('У10 Ввод'!$D$79,$B20)+1))/Настройки!$E$16*100)</f>
        <v>0</v>
      </c>
      <c r="BW20" s="67" t="n">
        <f aca="false">IF(OR($D20=1,MONTH($B20)&lt;&gt;MONTH(StartDate),'У10 Ввод'!$D$80="",'У10 Ввод'!$E$80="",'У10 Ввод'!$D$80&gt;$B20),0,MAX(0,MIN(1,'У10 Ввод'!$E$80-NETWORKDAYS('У10 Ввод'!$D$80,$B20)+1))/Настройки!$E$16*100)</f>
        <v>0</v>
      </c>
      <c r="BX20" s="67" t="n">
        <f aca="false">IF(OR($D20=1,MONTH($B20)&lt;&gt;MONTH(StartDate),'У10 Ввод'!$D$81="",'У10 Ввод'!$E$81="",'У10 Ввод'!$D$81&gt;$B20),0,MAX(0,MIN(1,'У10 Ввод'!$E$81-NETWORKDAYS('У10 Ввод'!$D$81,$B20)+1))/Настройки!$E$16*100)</f>
        <v>0</v>
      </c>
      <c r="BY20" s="67" t="n">
        <f aca="false">IF(OR($D20=1,MONTH($B20)&lt;&gt;MONTH(StartDate),'У10 Ввод'!$D$82="",'У10 Ввод'!$E$82="",'У10 Ввод'!$D$82&gt;$B20),0,MAX(0,MIN(1,'У10 Ввод'!$E$82-NETWORKDAYS('У10 Ввод'!$D$82,$B20)+1))/Настройки!$E$16*100)</f>
        <v>0</v>
      </c>
      <c r="BZ20" s="67" t="n">
        <f aca="false">IF(OR($D20=1,MONTH($B20)&lt;&gt;MONTH(StartDate),'У10 Ввод'!$D$83="",'У10 Ввод'!$E$83="",'У10 Ввод'!$D$83&gt;$B20),0,MAX(0,MIN(1,'У10 Ввод'!$E$83-NETWORKDAYS('У10 Ввод'!$D$83,$B20)+1))/Настройки!$E$16*100)</f>
        <v>0</v>
      </c>
      <c r="CA20" s="67" t="n">
        <f aca="false">IF(OR($D20=1,MONTH($B20)&lt;&gt;MONTH(StartDate),'У10 Ввод'!$D$84="",'У10 Ввод'!$E$84="",'У10 Ввод'!$D$84&gt;$B20),0,MAX(0,MIN(1,'У10 Ввод'!$E$84-NETWORKDAYS('У10 Ввод'!$D$84,$B20)+1))/Настройки!$E$16*100)</f>
        <v>0</v>
      </c>
      <c r="CB20" s="67" t="n">
        <f aca="false">IF(OR($D20=1,MONTH($B20)&lt;&gt;MONTH(StartDate),'У10 Ввод'!$D$85="",'У10 Ввод'!$E$85="",'У10 Ввод'!$D$85&gt;$B20),0,MAX(0,MIN(1,'У10 Ввод'!$E$85-NETWORKDAYS('У10 Ввод'!$D$85,$B20)+1))/Настройки!$E$16*100)</f>
        <v>0</v>
      </c>
      <c r="CC20" s="67" t="n">
        <f aca="false">IF(OR($D20=1,MONTH($B20)&lt;&gt;MONTH(StartDate),'У10 Ввод'!$D$86="",'У10 Ввод'!$E$86="",'У10 Ввод'!$D$86&gt;$B20),0,MAX(0,MIN(1,'У10 Ввод'!$E$86-NETWORKDAYS('У10 Ввод'!$D$86,$B20)+1))/Настройки!$E$16*100)</f>
        <v>0</v>
      </c>
      <c r="CD20" s="67" t="n">
        <f aca="false">IF(OR($D20=1,MONTH($B20)&lt;&gt;MONTH(StartDate),'У10 Ввод'!$D$87="",'У10 Ввод'!$E$87="",'У10 Ввод'!$D$87&gt;$B20),0,MAX(0,MIN(1,'У10 Ввод'!$E$87-NETWORKDAYS('У10 Ввод'!$D$87,$B20)+1))/Настройки!$E$16*100)</f>
        <v>0</v>
      </c>
      <c r="CE20" s="67" t="n">
        <f aca="false">IF(OR($D20=1,MONTH($B20)&lt;&gt;MONTH(StartDate),'У10 Ввод'!$D$88="",'У10 Ввод'!$E$88="",'У10 Ввод'!$D$88&gt;$B20),0,MAX(0,MIN(1,'У10 Ввод'!$E$88-NETWORKDAYS('У10 Ввод'!$D$88,$B20)+1))/Настройки!$E$16*100)</f>
        <v>0</v>
      </c>
      <c r="CF20" s="67" t="n">
        <f aca="false">IF(OR($D20=1,MONTH($B20)&lt;&gt;MONTH(StartDate),'У10 Ввод'!$D$89="",'У10 Ввод'!$E$89="",'У10 Ввод'!$D$89&gt;$B20),0,MAX(0,MIN(1,'У10 Ввод'!$E$89-NETWORKDAYS('У10 Ввод'!$D$89,$B20)+1))/Настройки!$E$16*100)</f>
        <v>0</v>
      </c>
      <c r="CG20" s="67" t="n">
        <f aca="false">IF(OR($D20=1,MONTH($B20)&lt;&gt;MONTH(StartDate),'У10 Ввод'!$D$90="",'У10 Ввод'!$E$90="",'У10 Ввод'!$D$90&gt;$B20),0,MAX(0,MIN(1,'У10 Ввод'!$E$90-NETWORKDAYS('У10 Ввод'!$D$90,$B20)+1))/Настройки!$E$16*100)</f>
        <v>0</v>
      </c>
      <c r="CH20" s="67" t="n">
        <f aca="false">IF(OR($D20=1,MONTH($B20)&lt;&gt;MONTH(StartDate),'У10 Ввод'!$D$91="",'У10 Ввод'!$E$91="",'У10 Ввод'!$D$91&gt;$B20),0,MAX(0,MIN(1,'У10 Ввод'!$E$91-NETWORKDAYS('У10 Ввод'!$D$91,$B20)+1))/Настройки!$E$16*100)</f>
        <v>0</v>
      </c>
      <c r="CI20" s="67" t="n">
        <f aca="false">IF(OR($D20=1,MONTH($B20)&lt;&gt;MONTH(StartDate),'У10 Ввод'!$D$92="",'У10 Ввод'!$E$92="",'У10 Ввод'!$D$92&gt;$B20),0,MAX(0,MIN(1,'У10 Ввод'!$E$92-NETWORKDAYS('У10 Ввод'!$D$92,$B20)+1))/Настройки!$E$16*100)</f>
        <v>0</v>
      </c>
      <c r="CJ20" s="67" t="n">
        <f aca="false">IF(OR($D20=1,MONTH($B20)&lt;&gt;MONTH(StartDate),'У10 Ввод'!$D$93="",'У10 Ввод'!$E$93="",'У10 Ввод'!$D$93&gt;$B20),0,MAX(0,MIN(1,'У10 Ввод'!$E$93-NETWORKDAYS('У10 Ввод'!$D$93,$B20)+1))/Настройки!$E$16*100)</f>
        <v>0</v>
      </c>
      <c r="CK20" s="67" t="n">
        <f aca="false">IF(OR($D20=1,MONTH($B20)&lt;&gt;MONTH(StartDate),'У10 Ввод'!$D$94="",'У10 Ввод'!$E$94="",'У10 Ввод'!$D$94&gt;$B20),0,MAX(0,MIN(1,'У10 Ввод'!$E$94-NETWORKDAYS('У10 Ввод'!$D$94,$B20)+1))/Настройки!$E$16*100)</f>
        <v>0</v>
      </c>
      <c r="CL20" s="67" t="n">
        <f aca="false">IF(OR($D20=1,MONTH($B20)&lt;&gt;MONTH(StartDate),'У10 Ввод'!$D$95="",'У10 Ввод'!$E$95="",'У10 Ввод'!$D$95&gt;$B20),0,MAX(0,MIN(1,'У10 Ввод'!$E$95-NETWORKDAYS('У10 Ввод'!$D$95,$B20)+1))/Настройки!$E$16*100)</f>
        <v>0</v>
      </c>
      <c r="CM20" s="67" t="n">
        <f aca="false">IF(OR($D20=1,MONTH($B20)&lt;&gt;MONTH(StartDate),'У10 Ввод'!$D$96="",'У10 Ввод'!$E$96="",'У10 Ввод'!$D$96&gt;$B20),0,MAX(0,MIN(1,'У10 Ввод'!$E$96-NETWORKDAYS('У10 Ввод'!$D$96,$B20)+1))/Настройки!$E$16*100)</f>
        <v>0</v>
      </c>
      <c r="CN20" s="67" t="n">
        <f aca="false">IF(OR($D20=1,MONTH($B20)&lt;&gt;MONTH(StartDate),'У10 Ввод'!$D$97="",'У10 Ввод'!$E$97="",'У10 Ввод'!$D$97&gt;$B20),0,MAX(0,MIN(1,'У10 Ввод'!$E$97-NETWORKDAYS('У10 Ввод'!$D$97,$B20)+1))/Настройки!$E$16*100)</f>
        <v>0</v>
      </c>
      <c r="CO20" s="67" t="n">
        <f aca="false">IF(OR($D20=1,MONTH($B20)&lt;&gt;MONTH(StartDate),'У10 Ввод'!$D$98="",'У10 Ввод'!$E$98="",'У10 Ввод'!$D$98&gt;$B20),0,MAX(0,MIN(1,'У10 Ввод'!$E$98-NETWORKDAYS('У10 Ввод'!$D$98,$B20)+1))/Настройки!$E$16*100)</f>
        <v>0</v>
      </c>
      <c r="CP20" s="67" t="n">
        <f aca="false">IF(OR($D20=1,MONTH($B20)&lt;&gt;MONTH(StartDate),'У10 Ввод'!$D$99="",'У10 Ввод'!$E$99="",'У10 Ввод'!$D$99&gt;$B20),0,MAX(0,MIN(1,'У10 Ввод'!$E$99-NETWORKDAYS('У10 Ввод'!$D$99,$B20)+1))/Настройки!$E$16*100)</f>
        <v>0</v>
      </c>
      <c r="CQ20" s="67" t="n">
        <f aca="false">IF(OR($D20=1,MONTH($B20)&lt;&gt;MONTH(StartDate),'У10 Ввод'!$D$100="",'У10 Ввод'!$E$100="",'У10 Ввод'!$D$100&gt;$B20),0,MAX(0,MIN(1,'У10 Ввод'!$E$100-NETWORKDAYS('У10 Ввод'!$D$100,$B20)+1))/Настройки!$E$16*100)</f>
        <v>0</v>
      </c>
      <c r="CR20" s="67" t="n">
        <f aca="false">IF(OR($D20=1,MONTH($B20)&lt;&gt;MONTH(StartDate),'У10 Ввод'!$D$101="",'У10 Ввод'!$E$101="",'У10 Ввод'!$D$101&gt;$B20),0,MAX(0,MIN(1,'У10 Ввод'!$E$101-NETWORKDAYS('У10 Ввод'!$D$101,$B20)+1))/Настройки!$E$16*100)</f>
        <v>0</v>
      </c>
      <c r="CS20" s="67" t="n">
        <f aca="false">IF(OR($D20=1,MONTH($B20)&lt;&gt;MONTH(StartDate),'У10 Ввод'!$D$102="",'У10 Ввод'!$E$102="",'У10 Ввод'!$D$102&gt;$B20),0,MAX(0,MIN(1,'У10 Ввод'!$E$102-NETWORKDAYS('У10 Ввод'!$D$102,$B20)+1))/Настройки!$E$16*100)</f>
        <v>0</v>
      </c>
      <c r="CT20" s="67" t="n">
        <f aca="false">IF(OR($D20=1,MONTH($B20)&lt;&gt;MONTH(StartDate),'У10 Ввод'!$D$103="",'У10 Ввод'!$E$103="",'У10 Ввод'!$D$103&gt;$B20),0,MAX(0,MIN(1,'У10 Ввод'!$E$103-NETWORKDAYS('У10 Ввод'!$D$103,$B20)+1))/Настройки!$E$16*100)</f>
        <v>0</v>
      </c>
      <c r="CU20" s="67" t="n">
        <f aca="false">IF(OR($D20=1,MONTH($B20)&lt;&gt;MONTH(StartDate),'У10 Ввод'!$D$104="",'У10 Ввод'!$E$104="",'У10 Ввод'!$D$104&gt;$B20),0,MAX(0,MIN(1,'У10 Ввод'!$E$104-NETWORKDAYS('У10 Ввод'!$D$104,$B20)+1))/Настройки!$E$16*100)</f>
        <v>0</v>
      </c>
      <c r="CV20" s="67" t="n">
        <f aca="false">IF(OR($D20=1,MONTH($B20)&lt;&gt;MONTH(StartDate),'У10 Ввод'!$D$105="",'У10 Ввод'!$E$105="",'У10 Ввод'!$D$105&gt;$B20),0,MAX(0,MIN(1,'У10 Ввод'!$E$105-NETWORKDAYS('У10 Ввод'!$D$105,$B20)+1))/Настройки!$E$16*100)</f>
        <v>0</v>
      </c>
      <c r="CW20" s="67" t="n">
        <f aca="false">IF(OR($D20=1,MONTH($B20)&lt;&gt;MONTH(StartDate),'У10 Ввод'!$D$106="",'У10 Ввод'!$E$106="",'У10 Ввод'!$D$106&gt;$B20),0,MAX(0,MIN(1,'У10 Ввод'!$E$106-NETWORKDAYS('У10 Ввод'!$D$106,$B20)+1))/Настройки!$E$16*100)</f>
        <v>0</v>
      </c>
      <c r="CX20" s="67" t="n">
        <f aca="false">IF(OR($D20=1,MONTH($B20)&lt;&gt;MONTH(StartDate),'У10 Ввод'!$D$107="",'У10 Ввод'!$E$107="",'У10 Ввод'!$D$107&gt;$B20),0,MAX(0,MIN(1,'У10 Ввод'!$E$107-NETWORKDAYS('У10 Ввод'!$D$107,$B20)+1))/Настройки!$E$16*100)</f>
        <v>0</v>
      </c>
      <c r="CY20" s="67" t="n">
        <f aca="false">IF(OR($D20=1,MONTH($B20)&lt;&gt;MONTH(StartDate),'У10 Ввод'!$D$108="",'У10 Ввод'!$E$108="",'У10 Ввод'!$D$108&gt;$B20),0,MAX(0,MIN(1,'У10 Ввод'!$E$108-NETWORKDAYS('У10 Ввод'!$D$108,$B20)+1))/Настройки!$E$16*100)</f>
        <v>0</v>
      </c>
      <c r="CZ20" s="67" t="n">
        <f aca="false">IF(OR($D20=1,MONTH($B20)&lt;&gt;MONTH(StartDate),'У10 Ввод'!$D$109="",'У10 Ввод'!$E$109="",'У10 Ввод'!$D$109&gt;$B20),0,MAX(0,MIN(1,'У10 Ввод'!$E$109-NETWORKDAYS('У10 Ввод'!$D$109,$B20)+1))/Настройки!$E$16*100)</f>
        <v>0</v>
      </c>
      <c r="DA20" s="67" t="n">
        <f aca="false">IF(OR($D20=1,MONTH($B20)&lt;&gt;MONTH(StartDate),'У10 Ввод'!$D$110="",'У10 Ввод'!$E$110="",'У10 Ввод'!$D$110&gt;$B20),0,MAX(0,MIN(1,'У10 Ввод'!$E$110-NETWORKDAYS('У10 Ввод'!$D$110,$B20)+1))/Настройки!$E$16*100)</f>
        <v>0</v>
      </c>
      <c r="DB20" s="67" t="n">
        <f aca="false">IF(OR($D20=1,MONTH($B20)&lt;&gt;MONTH(StartDate),'У10 Ввод'!$D$111="",'У10 Ввод'!$E$111="",'У10 Ввод'!$D$111&gt;$B20),0,MAX(0,MIN(1,'У10 Ввод'!$E$111-NETWORKDAYS('У10 Ввод'!$D$111,$B20)+1))/Настройки!$E$16*100)</f>
        <v>0</v>
      </c>
      <c r="DC20" s="67" t="n">
        <f aca="false">IF(OR($D20=1,MONTH($B20)&lt;&gt;MONTH(StartDate),'У10 Ввод'!$D$112="",'У10 Ввод'!$E$112="",'У10 Ввод'!$D$112&gt;$B20),0,MAX(0,MIN(1,'У10 Ввод'!$E$112-NETWORKDAYS('У10 Ввод'!$D$112,$B20)+1))/Настройки!$E$16*100)</f>
        <v>0</v>
      </c>
      <c r="DD20" s="67" t="n">
        <f aca="false">IF(OR($D20=1,MONTH($B20)&lt;&gt;MONTH(StartDate),'У10 Ввод'!$D$113="",'У10 Ввод'!$E$113="",'У10 Ввод'!$D$113&gt;$B20),0,MAX(0,MIN(1,'У10 Ввод'!$E$113-NETWORKDAYS('У10 Ввод'!$D$113,$B20)+1))/Настройки!$E$16*100)</f>
        <v>0</v>
      </c>
      <c r="DE20" s="67" t="n">
        <f aca="false">IF(OR($D20=1,MONTH($B20)&lt;&gt;MONTH(StartDate),'У10 Ввод'!$D$114="",'У10 Ввод'!$E$114="",'У10 Ввод'!$D$114&gt;$B20),0,MAX(0,MIN(1,'У10 Ввод'!$E$114-NETWORKDAYS('У10 Ввод'!$D$114,$B20)+1))/Настройки!$E$16*100)</f>
        <v>0</v>
      </c>
      <c r="DF20" s="67" t="n">
        <f aca="false">IF(OR($D20=1,MONTH($B20)&lt;&gt;MONTH(StartDate),'У10 Ввод'!$D$115="",'У10 Ввод'!$E$115="",'У10 Ввод'!$D$115&gt;$B20),0,MAX(0,MIN(1,'У10 Ввод'!$E$115-NETWORKDAYS('У10 Ввод'!$D$115,$B20)+1))/Настройки!$E$16*100)</f>
        <v>0</v>
      </c>
      <c r="DG20" s="67" t="n">
        <f aca="false">IF(OR($D20=1,MONTH($B20)&lt;&gt;MONTH(StartDate),'У10 Ввод'!$D$116="",'У10 Ввод'!$E$116="",'У10 Ввод'!$D$116&gt;$B20),0,MAX(0,MIN(1,'У10 Ввод'!$E$116-NETWORKDAYS('У10 Ввод'!$D$116,$B20)+1))/Настройки!$E$16*100)</f>
        <v>0</v>
      </c>
      <c r="DH20" s="67" t="n">
        <f aca="false">IF(OR($D20=1,MONTH($B20)&lt;&gt;MONTH(StartDate),'У10 Ввод'!$D$117="",'У10 Ввод'!$E$117="",'У10 Ввод'!$D$117&gt;$B20),0,MAX(0,MIN(1,'У10 Ввод'!$E$117-NETWORKDAYS('У10 Ввод'!$D$117,$B20)+1))/Настройки!$E$16*100)</f>
        <v>0</v>
      </c>
      <c r="DI20" s="67" t="n">
        <f aca="false">IF(OR($D20=1,MONTH($B20)&lt;&gt;MONTH(StartDate),'У10 Ввод'!$D$118="",'У10 Ввод'!$E$118="",'У10 Ввод'!$D$118&gt;$B20),0,MAX(0,MIN(1,'У10 Ввод'!$E$118-NETWORKDAYS('У10 Ввод'!$D$118,$B20)+1))/Настройки!$E$16*100)</f>
        <v>0</v>
      </c>
      <c r="DJ20" s="67" t="n">
        <f aca="false">IF(OR($D20=1,MONTH($B20)&lt;&gt;MONTH(StartDate),'У10 Ввод'!$D$119="",'У10 Ввод'!$E$119="",'У10 Ввод'!$D$119&gt;$B20),0,MAX(0,MIN(1,'У10 Ввод'!$E$119-NETWORKDAYS('У10 Ввод'!$D$119,$B20)+1))/Настройки!$E$16*100)</f>
        <v>0</v>
      </c>
      <c r="DK20" s="67" t="n">
        <f aca="false">IF(OR($D20=1,MONTH($B20)&lt;&gt;MONTH(StartDate),'У10 Ввод'!$D$120="",'У10 Ввод'!$E$120="",'У10 Ввод'!$D$120&gt;$B20),0,MAX(0,MIN(1,'У10 Ввод'!$E$120-NETWORKDAYS('У10 Ввод'!$D$120,$B20)+1))/Настройки!$E$16*100)</f>
        <v>0</v>
      </c>
      <c r="DL20" s="67" t="n">
        <f aca="false">IF(OR($D20=1,MONTH($B20)&lt;&gt;MONTH(StartDate),'У10 Ввод'!$D$121="",'У10 Ввод'!$E$121="",'У10 Ввод'!$D$121&gt;$B20),0,MAX(0,MIN(1,'У10 Ввод'!$E$121-NETWORKDAYS('У10 Ввод'!$D$121,$B20)+1))/Настройки!$E$16*100)</f>
        <v>0</v>
      </c>
      <c r="DM20" s="67" t="n">
        <f aca="false">IF(OR($D20=1,MONTH($B20)&lt;&gt;MONTH(StartDate),'У10 Ввод'!$D$122="",'У10 Ввод'!$E$122="",'У10 Ввод'!$D$122&gt;$B20),0,MAX(0,MIN(1,'У10 Ввод'!$E$122-NETWORKDAYS('У10 Ввод'!$D$122,$B20)+1))/Настройки!$E$16*100)</f>
        <v>0</v>
      </c>
      <c r="DN20" s="67" t="n">
        <f aca="false">IF(OR($D20=1,MONTH($B20)&lt;&gt;MONTH(StartDate),'У10 Ввод'!$D$123="",'У10 Ввод'!$E$123="",'У10 Ввод'!$D$123&gt;$B20),0,MAX(0,MIN(1,'У10 Ввод'!$E$123-NETWORKDAYS('У10 Ввод'!$D$123,$B20)+1))/Настройки!$E$16*100)</f>
        <v>0</v>
      </c>
      <c r="DO20" s="67" t="n">
        <f aca="false">IF(OR($D20=1,MONTH($B20)&lt;&gt;MONTH(StartDate),'У10 Ввод'!$D$124="",'У10 Ввод'!$E$124="",'У10 Ввод'!$D$124&gt;$B20),0,MAX(0,MIN(1,'У10 Ввод'!$E$124-NETWORKDAYS('У10 Ввод'!$D$124,$B20)+1))/Настройки!$E$16*100)</f>
        <v>0</v>
      </c>
      <c r="DP20" s="67" t="n">
        <f aca="false">IF(OR($D20=1,MONTH($B20)&lt;&gt;MONTH(StartDate),'У10 Ввод'!$D$125="",'У10 Ввод'!$E$125="",'У10 Ввод'!$D$125&gt;$B20),0,MAX(0,MIN(1,'У10 Ввод'!$E$125-NETWORKDAYS('У10 Ввод'!$D$125,$B20)+1))/Настройки!$E$16*100)</f>
        <v>0</v>
      </c>
      <c r="DQ20" s="67" t="n">
        <f aca="false">IF(OR($D20=1,MONTH($B20)&lt;&gt;MONTH(StartDate),'У10 Ввод'!$D$126="",'У10 Ввод'!$E$126="",'У10 Ввод'!$D$126&gt;$B20),0,MAX(0,MIN(1,'У10 Ввод'!$E$126-NETWORKDAYS('У10 Ввод'!$D$126,$B20)+1))/Настройки!$E$16*100)</f>
        <v>0</v>
      </c>
      <c r="DR20" s="67" t="n">
        <f aca="false">IF(OR($D20=1,MONTH($B20)&lt;&gt;MONTH(StartDate),'У10 Ввод'!$D$127="",'У10 Ввод'!$E$127="",'У10 Ввод'!$D$127&gt;$B20),0,MAX(0,MIN(1,'У10 Ввод'!$E$127-NETWORKDAYS('У10 Ввод'!$D$127,$B20)+1))/Настройки!$E$16*100)</f>
        <v>0</v>
      </c>
      <c r="DS20" s="67" t="n">
        <f aca="false">IF(OR($D20=1,MONTH($B20)&lt;&gt;MONTH(StartDate),'У10 Ввод'!$D$128="",'У10 Ввод'!$E$128="",'У10 Ввод'!$D$128&gt;$B20),0,MAX(0,MIN(1,'У10 Ввод'!$E$128-NETWORKDAYS('У10 Ввод'!$D$128,$B20)+1))/Настройки!$E$16*100)</f>
        <v>0</v>
      </c>
      <c r="DT20" s="67" t="n">
        <f aca="false">IF(OR($D20=1,MONTH($B20)&lt;&gt;MONTH(StartDate),'У10 Ввод'!$D$129="",'У10 Ввод'!$E$129="",'У10 Ввод'!$D$129&gt;$B20),0,MAX(0,MIN(1,'У10 Ввод'!$E$129-NETWORKDAYS('У10 Ввод'!$D$129,$B20)+1))/Настройки!$E$16*100)</f>
        <v>0</v>
      </c>
      <c r="DU20" s="67" t="n">
        <f aca="false">IF(OR($D20=1,MONTH($B20)&lt;&gt;MONTH(StartDate),'У10 Ввод'!$D$130="",'У10 Ввод'!$E$130="",'У10 Ввод'!$D$130&gt;$B20),0,MAX(0,MIN(1,'У10 Ввод'!$E$130-NETWORKDAYS('У10 Ввод'!$D$130,$B20)+1))/Настройки!$E$16*100)</f>
        <v>0</v>
      </c>
      <c r="DV20" s="67" t="n">
        <f aca="false">IF(OR($D20=1,MONTH($B20)&lt;&gt;MONTH(StartDate),'У10 Ввод'!$D$131="",'У10 Ввод'!$E$131="",'У10 Ввод'!$D$131&gt;$B20),0,MAX(0,MIN(1,'У10 Ввод'!$E$131-NETWORKDAYS('У10 Ввод'!$D$131,$B20)+1))/Настройки!$E$16*100)</f>
        <v>0</v>
      </c>
      <c r="DW20" s="67" t="n">
        <f aca="false">IF(OR($D20=1,MONTH($B20)&lt;&gt;MONTH(StartDate),'У10 Ввод'!$D$132="",'У10 Ввод'!$E$132="",'У10 Ввод'!$D$132&gt;$B20),0,MAX(0,MIN(1,'У10 Ввод'!$E$132-NETWORKDAYS('У10 Ввод'!$D$132,$B20)+1))/Настройки!$E$16*100)</f>
        <v>0</v>
      </c>
      <c r="DX20" s="67" t="n">
        <f aca="false">IF(OR($D20=1,MONTH($B20)&lt;&gt;MONTH(StartDate),'У10 Ввод'!$D$133="",'У10 Ввод'!$E$133="",'У10 Ввод'!$D$133&gt;$B20),0,MAX(0,MIN(1,'У10 Ввод'!$E$133-NETWORKDAYS('У10 Ввод'!$D$133,$B20)+1))/Настройки!$E$16*100)</f>
        <v>0</v>
      </c>
      <c r="DY20" s="67" t="n">
        <f aca="false">IF(OR($D20=1,MONTH($B20)&lt;&gt;MONTH(StartDate),'У10 Ввод'!$D$134="",'У10 Ввод'!$E$134="",'У10 Ввод'!$D$134&gt;$B20),0,MAX(0,MIN(1,'У10 Ввод'!$E$134-NETWORKDAYS('У10 Ввод'!$D$134,$B20)+1))/Настройки!$E$16*100)</f>
        <v>0</v>
      </c>
      <c r="DZ20" s="67" t="n">
        <f aca="false">IF(OR($D20=1,MONTH($B20)&lt;&gt;MONTH(StartDate),'У10 Ввод'!$D$135="",'У10 Ввод'!$E$135="",'У10 Ввод'!$D$135&gt;$B20),0,MAX(0,MIN(1,'У10 Ввод'!$E$135-NETWORKDAYS('У10 Ввод'!$D$135,$B20)+1))/Настройки!$E$16*100)</f>
        <v>0</v>
      </c>
      <c r="EA20" s="67" t="n">
        <f aca="false">IF(OR($D20=1,MONTH($B20)&lt;&gt;MONTH(StartDate),'У10 Ввод'!$D$136="",'У10 Ввод'!$E$136="",'У10 Ввод'!$D$136&gt;$B20),0,MAX(0,MIN(1,'У10 Ввод'!$E$136-NETWORKDAYS('У10 Ввод'!$D$136,$B20)+1))/Настройки!$E$16*100)</f>
        <v>0</v>
      </c>
      <c r="EB20" s="67" t="n">
        <f aca="false">IF(OR($D20=1,MONTH($B20)&lt;&gt;MONTH(StartDate),'У10 Ввод'!$D$137="",'У10 Ввод'!$E$137="",'У10 Ввод'!$D$137&gt;$B20),0,MAX(0,MIN(1,'У10 Ввод'!$E$137-NETWORKDAYS('У10 Ввод'!$D$137,$B20)+1))/Настройки!$E$16*100)</f>
        <v>0</v>
      </c>
      <c r="EC20" s="67" t="n">
        <f aca="false">IF(OR($D20=1,MONTH($B20)&lt;&gt;MONTH(StartDate),'У10 Ввод'!$D$138="",'У10 Ввод'!$E$138="",'У10 Ввод'!$D$138&gt;$B20),0,MAX(0,MIN(1,'У10 Ввод'!$E$138-NETWORKDAYS('У10 Ввод'!$D$138,$B20)+1))/Настройки!$E$16*100)</f>
        <v>0</v>
      </c>
      <c r="ED20" s="67" t="n">
        <f aca="false">IF(OR($D20=1,MONTH($B20)&lt;&gt;MONTH(StartDate),'У10 Ввод'!$D$139="",'У10 Ввод'!$E$139="",'У10 Ввод'!$D$139&gt;$B20),0,MAX(0,MIN(1,'У10 Ввод'!$E$139-NETWORKDAYS('У10 Ввод'!$D$139,$B20)+1))/Настройки!$E$16*100)</f>
        <v>0</v>
      </c>
      <c r="EE20" s="67" t="n">
        <f aca="false">IF(OR($D20=1,MONTH($B20)&lt;&gt;MONTH(StartDate),'У10 Ввод'!$D$140="",'У10 Ввод'!$E$140="",'У10 Ввод'!$D$140&gt;$B20),0,MAX(0,MIN(1,'У10 Ввод'!$E$140-NETWORKDAYS('У10 Ввод'!$D$140,$B20)+1))/Настройки!$E$16*100)</f>
        <v>0</v>
      </c>
      <c r="EF20" s="67" t="n">
        <f aca="false">IF(OR($D20=1,MONTH($B20)&lt;&gt;MONTH(StartDate),'У10 Ввод'!$D$141="",'У10 Ввод'!$E$141="",'У10 Ввод'!$D$141&gt;$B20),0,MAX(0,MIN(1,'У10 Ввод'!$E$141-NETWORKDAYS('У10 Ввод'!$D$141,$B20)+1))/Настройки!$E$16*100)</f>
        <v>0</v>
      </c>
      <c r="EG20" s="67" t="n">
        <f aca="false">IF(OR($D20=1,MONTH($B20)&lt;&gt;MONTH(StartDate),'У10 Ввод'!$D$142="",'У10 Ввод'!$E$142="",'У10 Ввод'!$D$142&gt;$B20),0,MAX(0,MIN(1,'У10 Ввод'!$E$142-NETWORKDAYS('У10 Ввод'!$D$142,$B20)+1))/Настройки!$E$16*100)</f>
        <v>0</v>
      </c>
      <c r="EH20" s="67" t="n">
        <f aca="false">IF(OR($D20=1,MONTH($B20)&lt;&gt;MONTH(StartDate),'У10 Ввод'!$D$143="",'У10 Ввод'!$E$143="",'У10 Ввод'!$D$143&gt;$B20),0,MAX(0,MIN(1,'У10 Ввод'!$E$143-NETWORKDAYS('У10 Ввод'!$D$143,$B20)+1))/Настройки!$E$16*100)</f>
        <v>0</v>
      </c>
      <c r="EI20" s="67" t="n">
        <f aca="false">IF(OR($D20=1,MONTH($B20)&lt;&gt;MONTH(StartDate),'У10 Ввод'!$D$144="",'У10 Ввод'!$E$144="",'У10 Ввод'!$D$144&gt;$B20),0,MAX(0,MIN(1,'У10 Ввод'!$E$144-NETWORKDAYS('У10 Ввод'!$D$144,$B20)+1))/Настройки!$E$16*100)</f>
        <v>0</v>
      </c>
      <c r="EJ20" s="67" t="n">
        <f aca="false">IF(OR($D20=1,MONTH($B20)&lt;&gt;MONTH(StartDate),'У10 Ввод'!$D$145="",'У10 Ввод'!$E$145="",'У10 Ввод'!$D$145&gt;$B20),0,MAX(0,MIN(1,'У10 Ввод'!$E$145-NETWORKDAYS('У10 Ввод'!$D$145,$B20)+1))/Настройки!$E$16*100)</f>
        <v>0</v>
      </c>
      <c r="EK20" s="67" t="n">
        <f aca="false">IF(OR($D20=1,MONTH($B20)&lt;&gt;MONTH(StartDate),'У10 Ввод'!$D$146="",'У10 Ввод'!$E$146="",'У10 Ввод'!$D$146&gt;$B20),0,MAX(0,MIN(1,'У10 Ввод'!$E$146-NETWORKDAYS('У10 Ввод'!$D$146,$B20)+1))/Настройки!$E$16*100)</f>
        <v>0</v>
      </c>
      <c r="EL20" s="67" t="n">
        <f aca="false">IF(OR($D20=1,MONTH($B20)&lt;&gt;MONTH(StartDate),'У10 Ввод'!$D$147="",'У10 Ввод'!$E$147="",'У10 Ввод'!$D$147&gt;$B20),0,MAX(0,MIN(1,'У10 Ввод'!$E$147-NETWORKDAYS('У10 Ввод'!$D$147,$B20)+1))/Настройки!$E$16*100)</f>
        <v>0</v>
      </c>
      <c r="EM20" s="67" t="n">
        <f aca="false">IF(OR($D20=1,MONTH($B20)&lt;&gt;MONTH(StartDate),'У10 Ввод'!$D$148="",'У10 Ввод'!$E$148="",'У10 Ввод'!$D$148&gt;$B20),0,MAX(0,MIN(1,'У10 Ввод'!$E$148-NETWORKDAYS('У10 Ввод'!$D$148,$B20)+1))/Настройки!$E$16*100)</f>
        <v>0</v>
      </c>
      <c r="EN20" s="67" t="n">
        <f aca="false">IF(OR($D20=1,MONTH($B20)&lt;&gt;MONTH(StartDate),'У10 Ввод'!$D$149="",'У10 Ввод'!$E$149="",'У10 Ввод'!$D$149&gt;$B20),0,MAX(0,MIN(1,'У10 Ввод'!$E$149-NETWORKDAYS('У10 Ввод'!$D$149,$B20)+1))/Настройки!$E$16*100)</f>
        <v>0</v>
      </c>
      <c r="EO20" s="67" t="n">
        <f aca="false">IF(OR($D20=1,MONTH($B20)&lt;&gt;MONTH(StartDate),'У10 Ввод'!$D$150="",'У10 Ввод'!$E$150="",'У10 Ввод'!$D$150&gt;$B20),0,MAX(0,MIN(1,'У10 Ввод'!$E$150-NETWORKDAYS('У10 Ввод'!$D$150,$B20)+1))/Настройки!$E$16*100)</f>
        <v>0</v>
      </c>
      <c r="EP20" s="67" t="n">
        <f aca="false">IF(OR($D20=1,MONTH($B20)&lt;&gt;MONTH(StartDate),'У10 Ввод'!$D$151="",'У10 Ввод'!$E$151="",'У10 Ввод'!$D$151&gt;$B20),0,MAX(0,MIN(1,'У10 Ввод'!$E$151-NETWORKDAYS('У10 Ввод'!$D$151,$B20)+1))/Настройки!$E$16*100)</f>
        <v>0</v>
      </c>
      <c r="EQ20" s="67" t="n">
        <f aca="false">IF(OR($D20=1,MONTH($B20)&lt;&gt;MONTH(StartDate),'У10 Ввод'!$D$152="",'У10 Ввод'!$E$152="",'У10 Ввод'!$D$152&gt;$B20),0,MAX(0,MIN(1,'У10 Ввод'!$E$152-NETWORKDAYS('У10 Ввод'!$D$152,$B20)+1))/Настройки!$E$16*100)</f>
        <v>0</v>
      </c>
      <c r="ER20" s="67" t="n">
        <f aca="false">IF(OR($D20=1,MONTH($B20)&lt;&gt;MONTH(StartDate),'У10 Ввод'!$D$153="",'У10 Ввод'!$E$153="",'У10 Ввод'!$D$153&gt;$B20),0,MAX(0,MIN(1,'У10 Ввод'!$E$153-NETWORKDAYS('У10 Ввод'!$D$153,$B20)+1))/Настройки!$E$16*100)</f>
        <v>0</v>
      </c>
      <c r="ES20" s="67" t="n">
        <f aca="false">IF(OR($D20=1,MONTH($B20)&lt;&gt;MONTH(StartDate),'У10 Ввод'!$D$154="",'У10 Ввод'!$E$154="",'У10 Ввод'!$D$154&gt;$B20),0,MAX(0,MIN(1,'У10 Ввод'!$E$154-NETWORKDAYS('У10 Ввод'!$D$154,$B20)+1))/Настройки!$E$16*100)</f>
        <v>0</v>
      </c>
      <c r="ET20" s="67" t="n">
        <f aca="false">IF(OR($D20=1,MONTH($B20)&lt;&gt;MONTH(StartDate),'У10 Ввод'!$D$155="",'У10 Ввод'!$E$155="",'У10 Ввод'!$D$155&gt;$B20),0,MAX(0,MIN(1,'У10 Ввод'!$E$155-NETWORKDAYS('У10 Ввод'!$D$155,$B20)+1))/Настройки!$E$16*100)</f>
        <v>0</v>
      </c>
      <c r="EU20" s="67" t="n">
        <f aca="false">IF(OR($D20=1,MONTH($B20)&lt;&gt;MONTH(StartDate),'У10 Ввод'!$D$156="",'У10 Ввод'!$E$156="",'У10 Ввод'!$D$156&gt;$B20),0,MAX(0,MIN(1,'У10 Ввод'!$E$156-NETWORKDAYS('У10 Ввод'!$D$156,$B20)+1))/Настройки!$E$16*100)</f>
        <v>0</v>
      </c>
      <c r="EV20" s="67" t="n">
        <f aca="false">IF(OR($D20=1,MONTH($B20)&lt;&gt;MONTH(StartDate),'У10 Ввод'!$D$157="",'У10 Ввод'!$E$157="",'У10 Ввод'!$D$157&gt;$B20),0,MAX(0,MIN(1,'У10 Ввод'!$E$157-NETWORKDAYS('У10 Ввод'!$D$157,$B20)+1))/Настройки!$E$16*100)</f>
        <v>0</v>
      </c>
      <c r="EW20" s="67" t="n">
        <f aca="false">IF(OR($D20=1,MONTH($B20)&lt;&gt;MONTH(StartDate),'У10 Ввод'!$D$158="",'У10 Ввод'!$E$158="",'У10 Ввод'!$D$158&gt;$B20),0,MAX(0,MIN(1,'У10 Ввод'!$E$158-NETWORKDAYS('У10 Ввод'!$D$158,$B20)+1))/Настройки!$E$16*100)</f>
        <v>0</v>
      </c>
      <c r="EX20" s="67" t="n">
        <f aca="false">IF(OR($D20=1,MONTH($B20)&lt;&gt;MONTH(StartDate),'У10 Ввод'!$D$159="",'У10 Ввод'!$E$159="",'У10 Ввод'!$D$159&gt;$B20),0,MAX(0,MIN(1,'У10 Ввод'!$E$159-NETWORKDAYS('У10 Ввод'!$D$159,$B20)+1))/Настройки!$E$16*100)</f>
        <v>0</v>
      </c>
      <c r="EY20" s="67" t="n">
        <f aca="false">IF(OR($D20=1,MONTH($B20)&lt;&gt;MONTH(StartDate),'У10 Ввод'!$D$160="",'У10 Ввод'!$E$160="",'У10 Ввод'!$D$160&gt;$B20),0,MAX(0,MIN(1,'У10 Ввод'!$E$160-NETWORKDAYS('У10 Ввод'!$D$160,$B20)+1))/Настройки!$E$16*100)</f>
        <v>0</v>
      </c>
      <c r="EZ20" s="67" t="n">
        <f aca="false">IF(OR($D20=1,MONTH($B20)&lt;&gt;MONTH(StartDate),'У10 Ввод'!$D$161="",'У10 Ввод'!$E$161="",'У10 Ввод'!$D$161&gt;$B20),0,MAX(0,MIN(1,'У10 Ввод'!$E$161-NETWORKDAYS('У10 Ввод'!$D$161,$B20)+1))/Настройки!$E$16*100)</f>
        <v>0</v>
      </c>
      <c r="FA20" s="67" t="n">
        <f aca="false">IF(OR($D20=1,MONTH($B20)&lt;&gt;MONTH(StartDate),'У10 Ввод'!$D$162="",'У10 Ввод'!$E$162="",'У10 Ввод'!$D$162&gt;$B20),0,MAX(0,MIN(1,'У10 Ввод'!$E$162-NETWORKDAYS('У10 Ввод'!$D$162,$B20)+1))/Настройки!$E$16*100)</f>
        <v>0</v>
      </c>
      <c r="FB20" s="67" t="n">
        <f aca="false">IF(OR($D20=1,MONTH($B20)&lt;&gt;MONTH(StartDate),'У10 Ввод'!$D$163="",'У10 Ввод'!$E$163="",'У10 Ввод'!$D$163&gt;$B20),0,MAX(0,MIN(1,'У10 Ввод'!$E$163-NETWORKDAYS('У10 Ввод'!$D$163,$B20)+1))/Настройки!$E$16*100)</f>
        <v>0</v>
      </c>
      <c r="FC20" s="67" t="n">
        <f aca="false">IF(OR($D20=1,MONTH($B20)&lt;&gt;MONTH(StartDate),'У10 Ввод'!$D$164="",'У10 Ввод'!$E$164="",'У10 Ввод'!$D$164&gt;$B20),0,MAX(0,MIN(1,'У10 Ввод'!$E$164-NETWORKDAYS('У10 Ввод'!$D$164,$B20)+1))/Настройки!$E$16*100)</f>
        <v>0</v>
      </c>
      <c r="FD20" s="67" t="n">
        <f aca="false">IF(OR($D20=1,MONTH($B20)&lt;&gt;MONTH(StartDate),'У10 Ввод'!$D$165="",'У10 Ввод'!$E$165="",'У10 Ввод'!$D$165&gt;$B20),0,MAX(0,MIN(1,'У10 Ввод'!$E$165-NETWORKDAYS('У10 Ввод'!$D$165,$B20)+1))/Настройки!$E$16*100)</f>
        <v>0</v>
      </c>
      <c r="FE20" s="67" t="n">
        <f aca="false">IF(OR($D20=1,MONTH($B20)&lt;&gt;MONTH(StartDate),'У10 Ввод'!$D$166="",'У10 Ввод'!$E$166="",'У10 Ввод'!$D$166&gt;$B20),0,MAX(0,MIN(1,'У10 Ввод'!$E$166-NETWORKDAYS('У10 Ввод'!$D$166,$B20)+1))/Настройки!$E$16*100)</f>
        <v>0</v>
      </c>
      <c r="FF20" s="67" t="n">
        <f aca="false">IF(OR($D20=1,MONTH($B20)&lt;&gt;MONTH(StartDate),'У10 Ввод'!$D$167="",'У10 Ввод'!$E$167="",'У10 Ввод'!$D$167&gt;$B20),0,MAX(0,MIN(1,'У10 Ввод'!$E$167-NETWORKDAYS('У10 Ввод'!$D$167,$B20)+1))/Настройки!$E$16*100)</f>
        <v>0</v>
      </c>
      <c r="FG20" s="67" t="n">
        <f aca="false">IF(OR($D20=1,MONTH($B20)&lt;&gt;MONTH(StartDate),'У10 Ввод'!$D$168="",'У10 Ввод'!$E$168="",'У10 Ввод'!$D$168&gt;$B20),0,MAX(0,MIN(1,'У10 Ввод'!$E$168-NETWORKDAYS('У10 Ввод'!$D$168,$B20)+1))/Настройки!$E$16*100)</f>
        <v>0</v>
      </c>
      <c r="FH20" s="67" t="n">
        <f aca="false">IF(OR($D20=1,MONTH($B20)&lt;&gt;MONTH(StartDate),'У10 Ввод'!$D$169="",'У10 Ввод'!$E$169="",'У10 Ввод'!$D$169&gt;$B20),0,MAX(0,MIN(1,'У10 Ввод'!$E$169-NETWORKDAYS('У10 Ввод'!$D$169,$B20)+1))/Настройки!$E$16*100)</f>
        <v>0</v>
      </c>
      <c r="FI20" s="67" t="n">
        <f aca="false">IF(OR($D20=1,MONTH($B20)&lt;&gt;MONTH(StartDate),'У10 Ввод'!$D$170="",'У10 Ввод'!$E$170="",'У10 Ввод'!$D$170&gt;$B20),0,MAX(0,MIN(1,'У10 Ввод'!$E$170-NETWORKDAYS('У10 Ввод'!$D$170,$B20)+1))/Настройки!$E$16*100)</f>
        <v>0</v>
      </c>
      <c r="FJ20" s="67" t="n">
        <f aca="false">IF(OR($D20=1,MONTH($B20)&lt;&gt;MONTH(StartDate),'У10 Ввод'!$D$171="",'У10 Ввод'!$E$171="",'У10 Ввод'!$D$171&gt;$B20),0,MAX(0,MIN(1,'У10 Ввод'!$E$171-NETWORKDAYS('У10 Ввод'!$D$171,$B20)+1))/Настройки!$E$16*100)</f>
        <v>0</v>
      </c>
      <c r="FK20" s="67" t="n">
        <f aca="false">IF(OR($D20=1,MONTH($B20)&lt;&gt;MONTH(StartDate),'У10 Ввод'!$D$172="",'У10 Ввод'!$E$172="",'У10 Ввод'!$D$172&gt;$B20),0,MAX(0,MIN(1,'У10 Ввод'!$E$172-NETWORKDAYS('У10 Ввод'!$D$172,$B20)+1))/Настройки!$E$16*100)</f>
        <v>0</v>
      </c>
      <c r="FL20" s="67" t="n">
        <f aca="false">IF(OR($D20=1,MONTH($B20)&lt;&gt;MONTH(StartDate),'У10 Ввод'!$D$173="",'У10 Ввод'!$E$173="",'У10 Ввод'!$D$173&gt;$B20),0,MAX(0,MIN(1,'У10 Ввод'!$E$173-NETWORKDAYS('У10 Ввод'!$D$173,$B20)+1))/Настройки!$E$16*100)</f>
        <v>0</v>
      </c>
      <c r="FM20" s="67" t="n">
        <f aca="false">IF(OR($D20=1,MONTH($B20)&lt;&gt;MONTH(StartDate),'У10 Ввод'!$D$174="",'У10 Ввод'!$E$174="",'У10 Ввод'!$D$174&gt;$B20),0,MAX(0,MIN(1,'У10 Ввод'!$E$174-NETWORKDAYS('У10 Ввод'!$D$174,$B20)+1))/Настройки!$E$16*100)</f>
        <v>0</v>
      </c>
      <c r="FN20" s="67" t="n">
        <f aca="false">IF(OR($D20=1,MONTH($B20)&lt;&gt;MONTH(StartDate),'У10 Ввод'!$D$175="",'У10 Ввод'!$E$175="",'У10 Ввод'!$D$175&gt;$B20),0,MAX(0,MIN(1,'У10 Ввод'!$E$175-NETWORKDAYS('У10 Ввод'!$D$175,$B20)+1))/Настройки!$E$16*100)</f>
        <v>0</v>
      </c>
      <c r="FO20" s="67" t="n">
        <f aca="false">IF(OR($D20=1,MONTH($B20)&lt;&gt;MONTH(StartDate),'У10 Ввод'!$D$176="",'У10 Ввод'!$E$176="",'У10 Ввод'!$D$176&gt;$B20),0,MAX(0,MIN(1,'У10 Ввод'!$E$176-NETWORKDAYS('У10 Ввод'!$D$176,$B20)+1))/Настройки!$E$16*100)</f>
        <v>0</v>
      </c>
      <c r="FP20" s="67" t="n">
        <f aca="false">IF(OR($D20=1,MONTH($B20)&lt;&gt;MONTH(StartDate),'У10 Ввод'!$D$177="",'У10 Ввод'!$E$177="",'У10 Ввод'!$D$177&gt;$B20),0,MAX(0,MIN(1,'У10 Ввод'!$E$177-NETWORKDAYS('У10 Ввод'!$D$177,$B20)+1))/Настройки!$E$16*100)</f>
        <v>0</v>
      </c>
      <c r="FQ20" s="67" t="n">
        <f aca="false">IF(OR($D20=1,MONTH($B20)&lt;&gt;MONTH(StartDate),'У10 Ввод'!$D$178="",'У10 Ввод'!$E$178="",'У10 Ввод'!$D$178&gt;$B20),0,MAX(0,MIN(1,'У10 Ввод'!$E$178-NETWORKDAYS('У10 Ввод'!$D$178,$B20)+1))/Настройки!$E$16*100)</f>
        <v>0</v>
      </c>
      <c r="FR20" s="67" t="n">
        <f aca="false">IF(OR($D20=1,MONTH($B20)&lt;&gt;MONTH(StartDate),'У10 Ввод'!$D$179="",'У10 Ввод'!$E$179="",'У10 Ввод'!$D$179&gt;$B20),0,MAX(0,MIN(1,'У10 Ввод'!$E$179-NETWORKDAYS('У10 Ввод'!$D$179,$B20)+1))/Настройки!$E$16*100)</f>
        <v>0</v>
      </c>
      <c r="FS20" s="67" t="n">
        <f aca="false">IF(OR($D20=1,MONTH($B20)&lt;&gt;MONTH(StartDate),'У10 Ввод'!$D$180="",'У10 Ввод'!$E$180="",'У10 Ввод'!$D$180&gt;$B20),0,MAX(0,MIN(1,'У10 Ввод'!$E$180-NETWORKDAYS('У10 Ввод'!$D$180,$B20)+1))/Настройки!$E$16*100)</f>
        <v>0</v>
      </c>
      <c r="FT20" s="67" t="n">
        <f aca="false">IF(OR($D20=1,MONTH($B20)&lt;&gt;MONTH(StartDate),'У10 Ввод'!$D$181="",'У10 Ввод'!$E$181="",'У10 Ввод'!$D$181&gt;$B20),0,MAX(0,MIN(1,'У10 Ввод'!$E$181-NETWORKDAYS('У10 Ввод'!$D$181,$B20)+1))/Настройки!$E$16*100)</f>
        <v>0</v>
      </c>
      <c r="FU20" s="67" t="n">
        <f aca="false">IF(OR($D20=1,MONTH($B20)&lt;&gt;MONTH(StartDate),'У10 Ввод'!$D$182="",'У10 Ввод'!$E$182="",'У10 Ввод'!$D$182&gt;$B20),0,MAX(0,MIN(1,'У10 Ввод'!$E$182-NETWORKDAYS('У10 Ввод'!$D$182,$B20)+1))/Настройки!$E$16*100)</f>
        <v>0</v>
      </c>
      <c r="FV20" s="67" t="n">
        <f aca="false">IF(OR($D20=1,MONTH($B20)&lt;&gt;MONTH(StartDate),'У10 Ввод'!$D$183="",'У10 Ввод'!$E$183="",'У10 Ввод'!$D$183&gt;$B20),0,MAX(0,MIN(1,'У10 Ввод'!$E$183-NETWORKDAYS('У10 Ввод'!$D$183,$B20)+1))/Настройки!$E$16*100)</f>
        <v>0</v>
      </c>
      <c r="FW20" s="67" t="n">
        <f aca="false">IF(OR($D20=1,MONTH($B20)&lt;&gt;MONTH(StartDate),'У10 Ввод'!$D$184="",'У10 Ввод'!$E$184="",'У10 Ввод'!$D$184&gt;$B20),0,MAX(0,MIN(1,'У10 Ввод'!$E$184-NETWORKDAYS('У10 Ввод'!$D$184,$B20)+1))/Настройки!$E$16*100)</f>
        <v>0</v>
      </c>
      <c r="FX20" s="67" t="n">
        <f aca="false">IF(OR($D20=1,MONTH($B20)&lt;&gt;MONTH(StartDate),'У10 Ввод'!$D$185="",'У10 Ввод'!$E$185="",'У10 Ввод'!$D$185&gt;$B20),0,MAX(0,MIN(1,'У10 Ввод'!$E$185-NETWORKDAYS('У10 Ввод'!$D$185,$B20)+1))/Настройки!$E$16*100)</f>
        <v>0</v>
      </c>
      <c r="FY20" s="67" t="n">
        <f aca="false">IF(OR($D20=1,MONTH($B20)&lt;&gt;MONTH(StartDate),'У10 Ввод'!$D$186="",'У10 Ввод'!$E$186="",'У10 Ввод'!$D$186&gt;$B20),0,MAX(0,MIN(1,'У10 Ввод'!$E$186-NETWORKDAYS('У10 Ввод'!$D$186,$B20)+1))/Настройки!$E$16*100)</f>
        <v>0</v>
      </c>
      <c r="FZ20" s="67" t="n">
        <f aca="false">IF(OR($D20=1,MONTH($B20)&lt;&gt;MONTH(StartDate),'У10 Ввод'!$D$187="",'У10 Ввод'!$E$187="",'У10 Ввод'!$D$187&gt;$B20),0,MAX(0,MIN(1,'У10 Ввод'!$E$187-NETWORKDAYS('У10 Ввод'!$D$187,$B20)+1))/Настройки!$E$16*100)</f>
        <v>0</v>
      </c>
      <c r="GA20" s="67" t="n">
        <f aca="false">IF(OR($D20=1,MONTH($B20)&lt;&gt;MONTH(StartDate),'У10 Ввод'!$D$188="",'У10 Ввод'!$E$188="",'У10 Ввод'!$D$188&gt;$B20),0,MAX(0,MIN(1,'У10 Ввод'!$E$188-NETWORKDAYS('У10 Ввод'!$D$188,$B20)+1))/Настройки!$E$16*100)</f>
        <v>0</v>
      </c>
      <c r="GB20" s="67" t="n">
        <f aca="false">IF(OR($D20=1,MONTH($B20)&lt;&gt;MONTH(StartDate),'У10 Ввод'!$D$189="",'У10 Ввод'!$E$189="",'У10 Ввод'!$D$189&gt;$B20),0,MAX(0,MIN(1,'У10 Ввод'!$E$189-NETWORKDAYS('У10 Ввод'!$D$189,$B20)+1))/Настройки!$E$16*100)</f>
        <v>0</v>
      </c>
      <c r="GC20" s="67" t="n">
        <f aca="false">IF(OR($D20=1,MONTH($B20)&lt;&gt;MONTH(StartDate),'У10 Ввод'!$D$190="",'У10 Ввод'!$E$190="",'У10 Ввод'!$D$190&gt;$B20),0,MAX(0,MIN(1,'У10 Ввод'!$E$190-NETWORKDAYS('У10 Ввод'!$D$190,$B20)+1))/Настройки!$E$16*100)</f>
        <v>0</v>
      </c>
      <c r="GD20" s="67" t="n">
        <f aca="false">IF(OR($D20=1,MONTH($B20)&lt;&gt;MONTH(StartDate),'У10 Ввод'!$D$191="",'У10 Ввод'!$E$191="",'У10 Ввод'!$D$191&gt;$B20),0,MAX(0,MIN(1,'У10 Ввод'!$E$191-NETWORKDAYS('У10 Ввод'!$D$191,$B20)+1))/Настройки!$E$16*100)</f>
        <v>0</v>
      </c>
      <c r="GE20" s="67" t="n">
        <f aca="false">IF(OR($D20=1,MONTH($B20)&lt;&gt;MONTH(StartDate),'У10 Ввод'!$D$192="",'У10 Ввод'!$E$192="",'У10 Ввод'!$D$192&gt;$B20),0,MAX(0,MIN(1,'У10 Ввод'!$E$192-NETWORKDAYS('У10 Ввод'!$D$192,$B20)+1))/Настройки!$E$16*100)</f>
        <v>0</v>
      </c>
      <c r="GF20" s="67" t="n">
        <f aca="false">IF(OR($D20=1,MONTH($B20)&lt;&gt;MONTH(StartDate),'У10 Ввод'!$D$193="",'У10 Ввод'!$E$193="",'У10 Ввод'!$D$193&gt;$B20),0,MAX(0,MIN(1,'У10 Ввод'!$E$193-NETWORKDAYS('У10 Ввод'!$D$193,$B20)+1))/Настройки!$E$16*100)</f>
        <v>0</v>
      </c>
      <c r="GG20" s="67" t="n">
        <f aca="false">IF(OR($D20=1,MONTH($B20)&lt;&gt;MONTH(StartDate),'У10 Ввод'!$D$194="",'У10 Ввод'!$E$194="",'У10 Ввод'!$D$194&gt;$B20),0,MAX(0,MIN(1,'У10 Ввод'!$E$194-NETWORKDAYS('У10 Ввод'!$D$194,$B20)+1))/Настройки!$E$16*100)</f>
        <v>0</v>
      </c>
      <c r="GH20" s="67" t="n">
        <f aca="false">IF(OR($D20=1,MONTH($B20)&lt;&gt;MONTH(StartDate),'У10 Ввод'!$D$195="",'У10 Ввод'!$E$195="",'У10 Ввод'!$D$195&gt;$B20),0,MAX(0,MIN(1,'У10 Ввод'!$E$195-NETWORKDAYS('У10 Ввод'!$D$195,$B20)+1))/Настройки!$E$16*100)</f>
        <v>0</v>
      </c>
      <c r="GI20" s="67" t="n">
        <f aca="false">IF(OR($D20=1,MONTH($B20)&lt;&gt;MONTH(StartDate),'У10 Ввод'!$D$196="",'У10 Ввод'!$E$196="",'У10 Ввод'!$D$196&gt;$B20),0,MAX(0,MIN(1,'У10 Ввод'!$E$196-NETWORKDAYS('У10 Ввод'!$D$196,$B20)+1))/Настройки!$E$16*100)</f>
        <v>0</v>
      </c>
      <c r="GJ20" s="67" t="n">
        <f aca="false">IF(OR($D20=1,MONTH($B20)&lt;&gt;MONTH(StartDate),'У10 Ввод'!$D$197="",'У10 Ввод'!$E$197="",'У10 Ввод'!$D$197&gt;$B20),0,MAX(0,MIN(1,'У10 Ввод'!$E$197-NETWORKDAYS('У10 Ввод'!$D$197,$B20)+1))/Настройки!$E$16*100)</f>
        <v>0</v>
      </c>
      <c r="GK20" s="67" t="n">
        <f aca="false">IF(OR($D20=1,MONTH($B20)&lt;&gt;MONTH(StartDate),'У10 Ввод'!$D$198="",'У10 Ввод'!$E$198="",'У10 Ввод'!$D$198&gt;$B20),0,MAX(0,MIN(1,'У10 Ввод'!$E$198-NETWORKDAYS('У10 Ввод'!$D$198,$B20)+1))/Настройки!$E$16*100)</f>
        <v>0</v>
      </c>
      <c r="GL20" s="67" t="n">
        <f aca="false">IF(OR($D20=1,MONTH($B20)&lt;&gt;MONTH(StartDate),'У10 Ввод'!$D$199="",'У10 Ввод'!$E$199="",'У10 Ввод'!$D$199&gt;$B20),0,MAX(0,MIN(1,'У10 Ввод'!$E$199-NETWORKDAYS('У10 Ввод'!$D$199,$B20)+1))/Настройки!$E$16*100)</f>
        <v>0</v>
      </c>
      <c r="GM20" s="67" t="n">
        <f aca="false">IF(OR($D20=1,MONTH($B20)&lt;&gt;MONTH(StartDate),'У10 Ввод'!$D$200="",'У10 Ввод'!$E$200="",'У10 Ввод'!$D$200&gt;$B20),0,MAX(0,MIN(1,'У10 Ввод'!$E$200-NETWORKDAYS('У10 Ввод'!$D$200,$B20)+1))/Настройки!$E$16*100)</f>
        <v>0</v>
      </c>
      <c r="GN20" s="67" t="n">
        <f aca="false">IF(OR($D20=1,MONTH($B20)&lt;&gt;MONTH(StartDate),'У10 Ввод'!$D$201="",'У10 Ввод'!$E$201="",'У10 Ввод'!$D$201&gt;$B20),0,MAX(0,MIN(1,'У10 Ввод'!$E$201-NETWORKDAYS('У10 Ввод'!$D$201,$B20)+1))/Настройки!$E$16*100)</f>
        <v>0</v>
      </c>
      <c r="GO20" s="67" t="n">
        <f aca="false">IF(OR($D20=1,MONTH($B20)&lt;&gt;MONTH(StartDate),'У10 Ввод'!$D$202="",'У10 Ввод'!$E$202="",'У10 Ввод'!$D$202&gt;$B20),0,MAX(0,MIN(1,'У10 Ввод'!$E$202-NETWORKDAYS('У10 Ввод'!$D$202,$B20)+1))/Настройки!$E$16*100)</f>
        <v>0</v>
      </c>
      <c r="GP20" s="67" t="n">
        <f aca="false">IF(OR($D20=1,MONTH($B20)&lt;&gt;MONTH(StartDate),'У10 Ввод'!$D$203="",'У10 Ввод'!$E$203="",'У10 Ввод'!$D$203&gt;$B20),0,MAX(0,MIN(1,'У10 Ввод'!$E$203-NETWORKDAYS('У10 Ввод'!$D$203,$B20)+1))/Настройки!$E$16*100)</f>
        <v>0</v>
      </c>
      <c r="GQ20" s="67" t="n">
        <f aca="false">IF(OR($D20=1,MONTH($B20)&lt;&gt;MONTH(StartDate),'У10 Ввод'!$D$204="",'У10 Ввод'!$E$204="",'У10 Ввод'!$D$204&gt;$B20),0,MAX(0,MIN(1,'У10 Ввод'!$E$204-NETWORKDAYS('У10 Ввод'!$D$204,$B20)+1))/Настройки!$E$16*100)</f>
        <v>0</v>
      </c>
      <c r="GR20" s="67" t="n">
        <f aca="false">IF(OR($D20=1,MONTH($B20)&lt;&gt;MONTH(StartDate),'У10 Ввод'!$D$205="",'У10 Ввод'!$E$205="",'У10 Ввод'!$D$205&gt;$B20),0,MAX(0,MIN(1,'У10 Ввод'!$E$205-NETWORKDAYS('У10 Ввод'!$D$205,$B20)+1))/Настройки!$E$16*100)</f>
        <v>0</v>
      </c>
      <c r="GS20" s="67" t="n">
        <f aca="false">IF(OR($D20=1,MONTH($B20)&lt;&gt;MONTH(StartDate),'У10 Ввод'!$D$206="",'У10 Ввод'!$E$206="",'У10 Ввод'!$D$206&gt;$B20),0,MAX(0,MIN(1,'У10 Ввод'!$E$206-NETWORKDAYS('У10 Ввод'!$D$206,$B20)+1))/Настройки!$E$16*100)</f>
        <v>0</v>
      </c>
      <c r="GT20" s="67" t="n">
        <f aca="false">IF(OR($D20=1,MONTH($B20)&lt;&gt;MONTH(StartDate),'У10 Ввод'!$D$207="",'У10 Ввод'!$E$207="",'У10 Ввод'!$D$207&gt;$B20),0,MAX(0,MIN(1,'У10 Ввод'!$E$207-NETWORKDAYS('У10 Ввод'!$D$207,$B20)+1))/Настройки!$E$16*100)</f>
        <v>0</v>
      </c>
      <c r="GU20" s="67" t="n">
        <f aca="false">IF(OR($D20=1,MONTH($B20)&lt;&gt;MONTH(StartDate),'У10 Ввод'!$D$208="",'У10 Ввод'!$E$208="",'У10 Ввод'!$D$208&gt;$B20),0,MAX(0,MIN(1,'У10 Ввод'!$E$208-NETWORKDAYS('У10 Ввод'!$D$208,$B20)+1))/Настройки!$E$16*100)</f>
        <v>0</v>
      </c>
      <c r="GV20" s="67" t="n">
        <f aca="false">IF(OR($D20=1,MONTH($B20)&lt;&gt;MONTH(StartDate),'У10 Ввод'!$D$209="",'У10 Ввод'!$E$209="",'У10 Ввод'!$D$209&gt;$B20),0,MAX(0,MIN(1,'У10 Ввод'!$E$209-NETWORKDAYS('У10 Ввод'!$D$209,$B20)+1))/Настройки!$E$16*100)</f>
        <v>0</v>
      </c>
      <c r="GW20" s="67" t="n">
        <f aca="false">IF(OR($D20=1,MONTH($B20)&lt;&gt;MONTH(StartDate),'У10 Ввод'!$D$210="",'У10 Ввод'!$E$210="",'У10 Ввод'!$D$210&gt;$B20),0,MAX(0,MIN(1,'У10 Ввод'!$E$210-NETWORKDAYS('У10 Ввод'!$D$210,$B20)+1))/Настройки!$E$16*100)</f>
        <v>0</v>
      </c>
      <c r="GX20" s="67" t="n">
        <f aca="false">IF(OR($D20=1,MONTH($B20)&lt;&gt;MONTH(StartDate),'У10 Ввод'!$D$211="",'У10 Ввод'!$E$211="",'У10 Ввод'!$D$211&gt;$B20),0,MAX(0,MIN(1,'У10 Ввод'!$E$211-NETWORKDAYS('У10 Ввод'!$D$211,$B20)+1))/Настройки!$E$16*100)</f>
        <v>0</v>
      </c>
      <c r="GY20" s="67" t="n">
        <f aca="false">IF(OR($D20=1,MONTH($B20)&lt;&gt;MONTH(StartDate),'У10 Ввод'!$D$212="",'У10 Ввод'!$E$212="",'У10 Ввод'!$D$212&gt;$B20),0,MAX(0,MIN(1,'У10 Ввод'!$E$212-NETWORKDAYS('У10 Ввод'!$D$212,$B20)+1))/Настройки!$E$16*100)</f>
        <v>0</v>
      </c>
      <c r="GZ20" s="67" t="n">
        <f aca="false">IF(OR($D20=1,MONTH($B20)&lt;&gt;MONTH(StartDate),'У10 Ввод'!$D$213="",'У10 Ввод'!$E$213="",'У10 Ввод'!$D$213&gt;$B20),0,MAX(0,MIN(1,'У10 Ввод'!$E$213-NETWORKDAYS('У10 Ввод'!$D$213,$B20)+1))/Настройки!$E$16*100)</f>
        <v>0</v>
      </c>
      <c r="HA20" s="67" t="n">
        <f aca="false">IF(OR($D20=1,MONTH($B20)&lt;&gt;MONTH(StartDate),'У10 Ввод'!$D$214="",'У10 Ввод'!$E$214="",'У10 Ввод'!$D$214&gt;$B20),0,MAX(0,MIN(1,'У10 Ввод'!$E$214-NETWORKDAYS('У10 Ввод'!$D$214,$B20)+1))/Настройки!$E$16*100)</f>
        <v>0</v>
      </c>
      <c r="HB20" s="67" t="n">
        <f aca="false">IF(OR($D20=1,MONTH($B20)&lt;&gt;MONTH(StartDate),'У10 Ввод'!$D$215="",'У10 Ввод'!$E$215="",'У10 Ввод'!$D$215&gt;$B20),0,MAX(0,MIN(1,'У10 Ввод'!$E$215-NETWORKDAYS('У10 Ввод'!$D$215,$B20)+1))/Настройки!$E$16*100)</f>
        <v>0</v>
      </c>
      <c r="HC20" s="67" t="n">
        <f aca="false">IF(OR($D20=1,MONTH($B20)&lt;&gt;MONTH(StartDate),'У10 Ввод'!$D$216="",'У10 Ввод'!$E$216="",'У10 Ввод'!$D$216&gt;$B20),0,MAX(0,MIN(1,'У10 Ввод'!$E$216-NETWORKDAYS('У10 Ввод'!$D$216,$B20)+1))/Настройки!$E$16*100)</f>
        <v>0</v>
      </c>
      <c r="HD20" s="67" t="n">
        <f aca="false">IF(OR($D20=1,MONTH($B20)&lt;&gt;MONTH(StartDate),'У10 Ввод'!$D$217="",'У10 Ввод'!$E$217="",'У10 Ввод'!$D$217&gt;$B20),0,MAX(0,MIN(1,'У10 Ввод'!$E$217-NETWORKDAYS('У10 Ввод'!$D$217,$B20)+1))/Настройки!$E$16*100)</f>
        <v>0</v>
      </c>
      <c r="HE20" s="67" t="n">
        <f aca="false">IF(OR($D20=1,MONTH($B20)&lt;&gt;MONTH(StartDate),'У10 Ввод'!$D$218="",'У10 Ввод'!$E$218="",'У10 Ввод'!$D$218&gt;$B20),0,MAX(0,MIN(1,'У10 Ввод'!$E$218-NETWORKDAYS('У10 Ввод'!$D$218,$B20)+1))/Настройки!$E$16*100)</f>
        <v>0</v>
      </c>
      <c r="HF20" s="67" t="n">
        <f aca="false">IF(OR($D20=1,MONTH($B20)&lt;&gt;MONTH(StartDate),'У10 Ввод'!$D$219="",'У10 Ввод'!$E$219="",'У10 Ввод'!$D$219&gt;$B20),0,MAX(0,MIN(1,'У10 Ввод'!$E$219-NETWORKDAYS('У10 Ввод'!$D$219,$B20)+1))/Настройки!$E$16*100)</f>
        <v>0</v>
      </c>
      <c r="HG20" s="67" t="n">
        <f aca="false">IF(OR($D20=1,MONTH($B20)&lt;&gt;MONTH(StartDate),'У10 Ввод'!$D$220="",'У10 Ввод'!$E$220="",'У10 Ввод'!$D$220&gt;$B20),0,MAX(0,MIN(1,'У10 Ввод'!$E$220-NETWORKDAYS('У10 Ввод'!$D$220,$B20)+1))/Настройки!$E$16*100)</f>
        <v>0</v>
      </c>
      <c r="HH20" s="67" t="n">
        <f aca="false">IF(OR($D20=1,MONTH($B20)&lt;&gt;MONTH(StartDate),'У10 Ввод'!$D$221="",'У10 Ввод'!$E$221="",'У10 Ввод'!$D$221&gt;$B20),0,MAX(0,MIN(1,'У10 Ввод'!$E$221-NETWORKDAYS('У10 Ввод'!$D$221,$B20)+1))/Настройки!$E$16*100)</f>
        <v>0</v>
      </c>
      <c r="HI20" s="67" t="n">
        <f aca="false">IF(OR($D20=1,MONTH($B20)&lt;&gt;MONTH(StartDate),'У10 Ввод'!$D$222="",'У10 Ввод'!$E$222="",'У10 Ввод'!$D$222&gt;$B20),0,MAX(0,MIN(1,'У10 Ввод'!$E$222-NETWORKDAYS('У10 Ввод'!$D$222,$B20)+1))/Настройки!$E$16*100)</f>
        <v>0</v>
      </c>
      <c r="HJ20" s="67" t="n">
        <f aca="false">IF(OR($D20=1,MONTH($B20)&lt;&gt;MONTH(StartDate),'У10 Ввод'!$D$223="",'У10 Ввод'!$E$223="",'У10 Ввод'!$D$223&gt;$B20),0,MAX(0,MIN(1,'У10 Ввод'!$E$223-NETWORKDAYS('У10 Ввод'!$D$223,$B20)+1))/Настройки!$E$16*100)</f>
        <v>0</v>
      </c>
      <c r="HK20" s="67" t="n">
        <f aca="false">IF(OR($D20=1,MONTH($B20)&lt;&gt;MONTH(StartDate),'У10 Ввод'!$D$224="",'У10 Ввод'!$E$224="",'У10 Ввод'!$D$224&gt;$B20),0,MAX(0,MIN(1,'У10 Ввод'!$E$224-NETWORKDAYS('У10 Ввод'!$D$224,$B20)+1))/Настройки!$E$16*100)</f>
        <v>0</v>
      </c>
      <c r="HL20" s="67" t="n">
        <f aca="false">IF(OR($D20=1,MONTH($B20)&lt;&gt;MONTH(StartDate),'У10 Ввод'!$D$225="",'У10 Ввод'!$E$225="",'У10 Ввод'!$D$225&gt;$B20),0,MAX(0,MIN(1,'У10 Ввод'!$E$225-NETWORKDAYS('У10 Ввод'!$D$225,$B20)+1))/Настройки!$E$16*100)</f>
        <v>0</v>
      </c>
      <c r="HM20" s="67" t="n">
        <f aca="false">IF(OR($D20=1,MONTH($B20)&lt;&gt;MONTH(StartDate),'У10 Ввод'!$D$226="",'У10 Ввод'!$E$226="",'У10 Ввод'!$D$226&gt;$B20),0,MAX(0,MIN(1,'У10 Ввод'!$E$226-NETWORKDAYS('У10 Ввод'!$D$226,$B20)+1))/Настройки!$E$16*100)</f>
        <v>0</v>
      </c>
      <c r="HN20" s="67" t="n">
        <f aca="false">IF(OR($D20=1,MONTH($B20)&lt;&gt;MONTH(StartDate),'У10 Ввод'!$D$227="",'У10 Ввод'!$E$227="",'У10 Ввод'!$D$227&gt;$B20),0,MAX(0,MIN(1,'У10 Ввод'!$E$227-NETWORKDAYS('У10 Ввод'!$D$227,$B20)+1))/Настройки!$E$16*100)</f>
        <v>0</v>
      </c>
      <c r="HO20" s="67" t="n">
        <f aca="false">IF(OR($D20=1,MONTH($B20)&lt;&gt;MONTH(StartDate),'У10 Ввод'!$D$228="",'У10 Ввод'!$E$228="",'У10 Ввод'!$D$228&gt;$B20),0,MAX(0,MIN(1,'У10 Ввод'!$E$228-NETWORKDAYS('У10 Ввод'!$D$228,$B20)+1))/Настройки!$E$16*100)</f>
        <v>0</v>
      </c>
      <c r="HP20" s="67" t="n">
        <f aca="false">IF(OR($D20=1,MONTH($B20)&lt;&gt;MONTH(StartDate),'У10 Ввод'!$D$229="",'У10 Ввод'!$E$229="",'У10 Ввод'!$D$229&gt;$B20),0,MAX(0,MIN(1,'У10 Ввод'!$E$229-NETWORKDAYS('У10 Ввод'!$D$229,$B20)+1))/Настройки!$E$16*100)</f>
        <v>0</v>
      </c>
      <c r="HQ20" s="67" t="n">
        <f aca="false">IF(OR($D20=1,MONTH($B20)&lt;&gt;MONTH(StartDate),'У10 Ввод'!$D$230="",'У10 Ввод'!$E$230="",'У10 Ввод'!$D$230&gt;$B20),0,MAX(0,MIN(1,'У10 Ввод'!$E$230-NETWORKDAYS('У10 Ввод'!$D$230,$B20)+1))/Настройки!$E$16*100)</f>
        <v>0</v>
      </c>
      <c r="HR20" s="67" t="n">
        <f aca="false">IF(OR($D20=1,MONTH($B20)&lt;&gt;MONTH(StartDate),'У10 Ввод'!$D$231="",'У10 Ввод'!$E$231="",'У10 Ввод'!$D$231&gt;$B20),0,MAX(0,MIN(1,'У10 Ввод'!$E$231-NETWORKDAYS('У10 Ввод'!$D$231,$B20)+1))/Настройки!$E$16*100)</f>
        <v>0</v>
      </c>
      <c r="HS20" s="67" t="n">
        <f aca="false">IF(OR($D20=1,MONTH($B20)&lt;&gt;MONTH(StartDate),'У10 Ввод'!$D$232="",'У10 Ввод'!$E$232="",'У10 Ввод'!$D$232&gt;$B20),0,MAX(0,MIN(1,'У10 Ввод'!$E$232-NETWORKDAYS('У10 Ввод'!$D$232,$B20)+1))/Настройки!$E$16*100)</f>
        <v>0</v>
      </c>
      <c r="HT20" s="67" t="n">
        <f aca="false">IF(OR($D20=1,MONTH($B20)&lt;&gt;MONTH(StartDate),'У10 Ввод'!$D$233="",'У10 Ввод'!$E$233="",'У10 Ввод'!$D$233&gt;$B20),0,MAX(0,MIN(1,'У10 Ввод'!$E$233-NETWORKDAYS('У10 Ввод'!$D$233,$B20)+1))/Настройки!$E$16*100)</f>
        <v>0</v>
      </c>
      <c r="HU20" s="67" t="n">
        <f aca="false">IF(OR($D20=1,MONTH($B20)&lt;&gt;MONTH(StartDate),'У10 Ввод'!$D$234="",'У10 Ввод'!$E$234="",'У10 Ввод'!$D$234&gt;$B20),0,MAX(0,MIN(1,'У10 Ввод'!$E$234-NETWORKDAYS('У10 Ввод'!$D$234,$B20)+1))/Настройки!$E$16*100)</f>
        <v>0</v>
      </c>
      <c r="HV20" s="67" t="n">
        <f aca="false">IF(OR($D20=1,MONTH($B20)&lt;&gt;MONTH(StartDate),'У10 Ввод'!$D$235="",'У10 Ввод'!$E$235="",'У10 Ввод'!$D$235&gt;$B20),0,MAX(0,MIN(1,'У10 Ввод'!$E$235-NETWORKDAYS('У10 Ввод'!$D$235,$B20)+1))/Настройки!$E$16*100)</f>
        <v>0</v>
      </c>
      <c r="HW20" s="67" t="n">
        <f aca="false">IF(OR($D20=1,MONTH($B20)&lt;&gt;MONTH(StartDate),'У10 Ввод'!$D$236="",'У10 Ввод'!$E$236="",'У10 Ввод'!$D$236&gt;$B20),0,MAX(0,MIN(1,'У10 Ввод'!$E$236-NETWORKDAYS('У10 Ввод'!$D$236,$B20)+1))/Настройки!$E$16*100)</f>
        <v>0</v>
      </c>
      <c r="HX20" s="67" t="n">
        <f aca="false">IF(OR($D20=1,MONTH($B20)&lt;&gt;MONTH(StartDate),'У10 Ввод'!$D$237="",'У10 Ввод'!$E$237="",'У10 Ввод'!$D$237&gt;$B20),0,MAX(0,MIN(1,'У10 Ввод'!$E$237-NETWORKDAYS('У10 Ввод'!$D$237,$B20)+1))/Настройки!$E$16*100)</f>
        <v>0</v>
      </c>
      <c r="HY20" s="67" t="n">
        <f aca="false">IF(OR($D20=1,MONTH($B20)&lt;&gt;MONTH(StartDate),'У10 Ввод'!$D$238="",'У10 Ввод'!$E$238="",'У10 Ввод'!$D$238&gt;$B20),0,MAX(0,MIN(1,'У10 Ввод'!$E$238-NETWORKDAYS('У10 Ввод'!$D$238,$B20)+1))/Настройки!$E$16*100)</f>
        <v>0</v>
      </c>
      <c r="HZ20" s="67" t="n">
        <f aca="false">IF(OR($D20=1,MONTH($B20)&lt;&gt;MONTH(StartDate),'У10 Ввод'!$D$239="",'У10 Ввод'!$E$239="",'У10 Ввод'!$D$239&gt;$B20),0,MAX(0,MIN(1,'У10 Ввод'!$E$239-NETWORKDAYS('У10 Ввод'!$D$239,$B20)+1))/Настройки!$E$16*100)</f>
        <v>0</v>
      </c>
      <c r="IA20" s="67" t="n">
        <f aca="false">IF(OR($D20=1,MONTH($B20)&lt;&gt;MONTH(StartDate),'У10 Ввод'!$D$240="",'У10 Ввод'!$E$240="",'У10 Ввод'!$D$240&gt;$B20),0,MAX(0,MIN(1,'У10 Ввод'!$E$240-NETWORKDAYS('У10 Ввод'!$D$240,$B20)+1))/Настройки!$E$16*100)</f>
        <v>0</v>
      </c>
      <c r="IB20" s="67" t="n">
        <f aca="false">IF(OR($D20=1,MONTH($B20)&lt;&gt;MONTH(StartDate),'У10 Ввод'!$D$241="",'У10 Ввод'!$E$241="",'У10 Ввод'!$D$241&gt;$B20),0,MAX(0,MIN(1,'У10 Ввод'!$E$241-NETWORKDAYS('У10 Ввод'!$D$241,$B20)+1))/Настройки!$E$16*100)</f>
        <v>0</v>
      </c>
      <c r="IC20" s="67" t="n">
        <f aca="false">IF(OR($D20=1,MONTH($B20)&lt;&gt;MONTH(StartDate),'У10 Ввод'!$D$242="",'У10 Ввод'!$E$242="",'У10 Ввод'!$D$242&gt;$B20),0,MAX(0,MIN(1,'У10 Ввод'!$E$242-NETWORKDAYS('У10 Ввод'!$D$242,$B20)+1))/Настройки!$E$16*100)</f>
        <v>0</v>
      </c>
      <c r="ID20" s="67" t="n">
        <f aca="false">IF(OR($D20=1,MONTH($B20)&lt;&gt;MONTH(StartDate),'У10 Ввод'!$D$243="",'У10 Ввод'!$E$243="",'У10 Ввод'!$D$243&gt;$B20),0,MAX(0,MIN(1,'У10 Ввод'!$E$243-NETWORKDAYS('У10 Ввод'!$D$243,$B20)+1))/Настройки!$E$16*100)</f>
        <v>0</v>
      </c>
      <c r="IE20" s="67" t="n">
        <f aca="false">IF(OR($D20=1,MONTH($B20)&lt;&gt;MONTH(StartDate),'У10 Ввод'!$D$244="",'У10 Ввод'!$E$244="",'У10 Ввод'!$D$244&gt;$B20),0,MAX(0,MIN(1,'У10 Ввод'!$E$244-NETWORKDAYS('У10 Ввод'!$D$244,$B20)+1))/Настройки!$E$16*100)</f>
        <v>0</v>
      </c>
      <c r="IF20" s="67" t="n">
        <f aca="false">IF(OR($D20=1,MONTH($B20)&lt;&gt;MONTH(StartDate),'У10 Ввод'!$D$245="",'У10 Ввод'!$E$245="",'У10 Ввод'!$D$245&gt;$B20),0,MAX(0,MIN(1,'У10 Ввод'!$E$245-NETWORKDAYS('У10 Ввод'!$D$245,$B20)+1))/Настройки!$E$16*100)</f>
        <v>0</v>
      </c>
      <c r="IG20" s="67" t="n">
        <f aca="false">IF(OR($D20=1,MONTH($B20)&lt;&gt;MONTH(StartDate),'У10 Ввод'!$D$246="",'У10 Ввод'!$E$246="",'У10 Ввод'!$D$246&gt;$B20),0,MAX(0,MIN(1,'У10 Ввод'!$E$246-NETWORKDAYS('У10 Ввод'!$D$246,$B20)+1))/Настройки!$E$16*100)</f>
        <v>0</v>
      </c>
      <c r="IH20" s="67" t="n">
        <f aca="false">IF(OR($D20=1,MONTH($B20)&lt;&gt;MONTH(StartDate),'У10 Ввод'!$D$247="",'У10 Ввод'!$E$247="",'У10 Ввод'!$D$247&gt;$B20),0,MAX(0,MIN(1,'У10 Ввод'!$E$247-NETWORKDAYS('У10 Ввод'!$D$247,$B20)+1))/Настройки!$E$16*100)</f>
        <v>0</v>
      </c>
      <c r="II20" s="67" t="n">
        <f aca="false">IF(OR($D20=1,MONTH($B20)&lt;&gt;MONTH(StartDate),'У10 Ввод'!$D$248="",'У10 Ввод'!$E$248="",'У10 Ввод'!$D$248&gt;$B20),0,MAX(0,MIN(1,'У10 Ввод'!$E$248-NETWORKDAYS('У10 Ввод'!$D$248,$B20)+1))/Настройки!$E$16*100)</f>
        <v>0</v>
      </c>
      <c r="IJ20" s="67" t="n">
        <f aca="false">IF(OR($D20=1,MONTH($B20)&lt;&gt;MONTH(StartDate),'У10 Ввод'!$D$249="",'У10 Ввод'!$E$249="",'У10 Ввод'!$D$249&gt;$B20),0,MAX(0,MIN(1,'У10 Ввод'!$E$249-NETWORKDAYS('У10 Ввод'!$D$249,$B20)+1))/Настройки!$E$16*100)</f>
        <v>0</v>
      </c>
      <c r="IK20" s="67" t="n">
        <f aca="false">IF(OR($D20=1,MONTH($B20)&lt;&gt;MONTH(StartDate),'У10 Ввод'!$D$250="",'У10 Ввод'!$E$250="",'У10 Ввод'!$D$250&gt;$B20),0,MAX(0,MIN(1,'У10 Ввод'!$E$250-NETWORKDAYS('У10 Ввод'!$D$250,$B20)+1))/Настройки!$E$16*100)</f>
        <v>0</v>
      </c>
      <c r="IL20" s="67" t="n">
        <f aca="false">IF(OR($D20=1,MONTH($B20)&lt;&gt;MONTH(StartDate),'У10 Ввод'!$D$251="",'У10 Ввод'!$E$251="",'У10 Ввод'!$D$251&gt;$B20),0,MAX(0,MIN(1,'У10 Ввод'!$E$251-NETWORKDAYS('У10 Ввод'!$D$251,$B20)+1))/Настройки!$E$16*100)</f>
        <v>0</v>
      </c>
    </row>
    <row r="21" customFormat="false" ht="15" hidden="false" customHeight="true" outlineLevel="0" collapsed="false">
      <c r="A21" s="49" t="n">
        <v>20</v>
      </c>
      <c r="B21" s="66" t="n">
        <f aca="false">StartDate+19</f>
        <v>46223</v>
      </c>
      <c r="C21" s="49" t="str">
        <f aca="false">CHOOSE(WEEKDAY(B21,2),"Пн","Вт","Ср","Чт","Пт","Сб","Вс")</f>
        <v>Пн</v>
      </c>
      <c r="D21" s="49" t="n">
        <f aca="false">IF(WEEKDAY(B21,2)&gt;5,1,0)</f>
        <v>0</v>
      </c>
      <c r="E21" s="63" t="n">
        <f aca="false">ROUND(SUM(G21:IL21),1)</f>
        <v>0</v>
      </c>
      <c r="F21" s="49" t="n">
        <f aca="false">IF(OR(MONTH(B21)&lt;&gt;MONTH(StartDate),D21=1),"",100)</f>
        <v>100</v>
      </c>
      <c r="G21" s="67" t="n">
        <f aca="false">IF(OR($D21=1,MONTH($B21)&lt;&gt;MONTH(StartDate),'У10 Ввод'!$D$12="",'У10 Ввод'!$E$12="",'У10 Ввод'!$D$12&gt;$B21),0,MAX(0,MIN(1,'У10 Ввод'!$E$12-NETWORKDAYS('У10 Ввод'!$D$12,$B21)+1))/Настройки!$E$16*100)</f>
        <v>0</v>
      </c>
      <c r="H21" s="67" t="n">
        <f aca="false">IF(OR($D21=1,MONTH($B21)&lt;&gt;MONTH(StartDate),'У10 Ввод'!$D$13="",'У10 Ввод'!$E$13="",'У10 Ввод'!$D$13&gt;$B21),0,MAX(0,MIN(1,'У10 Ввод'!$E$13-NETWORKDAYS('У10 Ввод'!$D$13,$B21)+1))/Настройки!$E$16*100)</f>
        <v>0</v>
      </c>
      <c r="I21" s="67" t="n">
        <f aca="false">IF(OR($D21=1,MONTH($B21)&lt;&gt;MONTH(StartDate),'У10 Ввод'!$D$14="",'У10 Ввод'!$E$14="",'У10 Ввод'!$D$14&gt;$B21),0,MAX(0,MIN(1,'У10 Ввод'!$E$14-NETWORKDAYS('У10 Ввод'!$D$14,$B21)+1))/Настройки!$E$16*100)</f>
        <v>0</v>
      </c>
      <c r="J21" s="67" t="n">
        <f aca="false">IF(OR($D21=1,MONTH($B21)&lt;&gt;MONTH(StartDate),'У10 Ввод'!$D$15="",'У10 Ввод'!$E$15="",'У10 Ввод'!$D$15&gt;$B21),0,MAX(0,MIN(1,'У10 Ввод'!$E$15-NETWORKDAYS('У10 Ввод'!$D$15,$B21)+1))/Настройки!$E$16*100)</f>
        <v>0</v>
      </c>
      <c r="K21" s="67" t="n">
        <f aca="false">IF(OR($D21=1,MONTH($B21)&lt;&gt;MONTH(StartDate),'У10 Ввод'!$D$16="",'У10 Ввод'!$E$16="",'У10 Ввод'!$D$16&gt;$B21),0,MAX(0,MIN(1,'У10 Ввод'!$E$16-NETWORKDAYS('У10 Ввод'!$D$16,$B21)+1))/Настройки!$E$16*100)</f>
        <v>0</v>
      </c>
      <c r="L21" s="67" t="n">
        <f aca="false">IF(OR($D21=1,MONTH($B21)&lt;&gt;MONTH(StartDate),'У10 Ввод'!$D$17="",'У10 Ввод'!$E$17="",'У10 Ввод'!$D$17&gt;$B21),0,MAX(0,MIN(1,'У10 Ввод'!$E$17-NETWORKDAYS('У10 Ввод'!$D$17,$B21)+1))/Настройки!$E$16*100)</f>
        <v>0</v>
      </c>
      <c r="M21" s="67" t="n">
        <f aca="false">IF(OR($D21=1,MONTH($B21)&lt;&gt;MONTH(StartDate),'У10 Ввод'!$D$18="",'У10 Ввод'!$E$18="",'У10 Ввод'!$D$18&gt;$B21),0,MAX(0,MIN(1,'У10 Ввод'!$E$18-NETWORKDAYS('У10 Ввод'!$D$18,$B21)+1))/Настройки!$E$16*100)</f>
        <v>0</v>
      </c>
      <c r="N21" s="67" t="n">
        <f aca="false">IF(OR($D21=1,MONTH($B21)&lt;&gt;MONTH(StartDate),'У10 Ввод'!$D$19="",'У10 Ввод'!$E$19="",'У10 Ввод'!$D$19&gt;$B21),0,MAX(0,MIN(1,'У10 Ввод'!$E$19-NETWORKDAYS('У10 Ввод'!$D$19,$B21)+1))/Настройки!$E$16*100)</f>
        <v>0</v>
      </c>
      <c r="O21" s="67" t="n">
        <f aca="false">IF(OR($D21=1,MONTH($B21)&lt;&gt;MONTH(StartDate),'У10 Ввод'!$D$20="",'У10 Ввод'!$E$20="",'У10 Ввод'!$D$20&gt;$B21),0,MAX(0,MIN(1,'У10 Ввод'!$E$20-NETWORKDAYS('У10 Ввод'!$D$20,$B21)+1))/Настройки!$E$16*100)</f>
        <v>0</v>
      </c>
      <c r="P21" s="67" t="n">
        <f aca="false">IF(OR($D21=1,MONTH($B21)&lt;&gt;MONTH(StartDate),'У10 Ввод'!$D$21="",'У10 Ввод'!$E$21="",'У10 Ввод'!$D$21&gt;$B21),0,MAX(0,MIN(1,'У10 Ввод'!$E$21-NETWORKDAYS('У10 Ввод'!$D$21,$B21)+1))/Настройки!$E$16*100)</f>
        <v>0</v>
      </c>
      <c r="Q21" s="67" t="n">
        <f aca="false">IF(OR($D21=1,MONTH($B21)&lt;&gt;MONTH(StartDate),'У10 Ввод'!$D$22="",'У10 Ввод'!$E$22="",'У10 Ввод'!$D$22&gt;$B21),0,MAX(0,MIN(1,'У10 Ввод'!$E$22-NETWORKDAYS('У10 Ввод'!$D$22,$B21)+1))/Настройки!$E$16*100)</f>
        <v>0</v>
      </c>
      <c r="R21" s="67" t="n">
        <f aca="false">IF(OR($D21=1,MONTH($B21)&lt;&gt;MONTH(StartDate),'У10 Ввод'!$D$23="",'У10 Ввод'!$E$23="",'У10 Ввод'!$D$23&gt;$B21),0,MAX(0,MIN(1,'У10 Ввод'!$E$23-NETWORKDAYS('У10 Ввод'!$D$23,$B21)+1))/Настройки!$E$16*100)</f>
        <v>0</v>
      </c>
      <c r="S21" s="67" t="n">
        <f aca="false">IF(OR($D21=1,MONTH($B21)&lt;&gt;MONTH(StartDate),'У10 Ввод'!$D$24="",'У10 Ввод'!$E$24="",'У10 Ввод'!$D$24&gt;$B21),0,MAX(0,MIN(1,'У10 Ввод'!$E$24-NETWORKDAYS('У10 Ввод'!$D$24,$B21)+1))/Настройки!$E$16*100)</f>
        <v>0</v>
      </c>
      <c r="T21" s="67" t="n">
        <f aca="false">IF(OR($D21=1,MONTH($B21)&lt;&gt;MONTH(StartDate),'У10 Ввод'!$D$25="",'У10 Ввод'!$E$25="",'У10 Ввод'!$D$25&gt;$B21),0,MAX(0,MIN(1,'У10 Ввод'!$E$25-NETWORKDAYS('У10 Ввод'!$D$25,$B21)+1))/Настройки!$E$16*100)</f>
        <v>0</v>
      </c>
      <c r="U21" s="67" t="n">
        <f aca="false">IF(OR($D21=1,MONTH($B21)&lt;&gt;MONTH(StartDate),'У10 Ввод'!$D$26="",'У10 Ввод'!$E$26="",'У10 Ввод'!$D$26&gt;$B21),0,MAX(0,MIN(1,'У10 Ввод'!$E$26-NETWORKDAYS('У10 Ввод'!$D$26,$B21)+1))/Настройки!$E$16*100)</f>
        <v>0</v>
      </c>
      <c r="V21" s="67" t="n">
        <f aca="false">IF(OR($D21=1,MONTH($B21)&lt;&gt;MONTH(StartDate),'У10 Ввод'!$D$27="",'У10 Ввод'!$E$27="",'У10 Ввод'!$D$27&gt;$B21),0,MAX(0,MIN(1,'У10 Ввод'!$E$27-NETWORKDAYS('У10 Ввод'!$D$27,$B21)+1))/Настройки!$E$16*100)</f>
        <v>0</v>
      </c>
      <c r="W21" s="67" t="n">
        <f aca="false">IF(OR($D21=1,MONTH($B21)&lt;&gt;MONTH(StartDate),'У10 Ввод'!$D$28="",'У10 Ввод'!$E$28="",'У10 Ввод'!$D$28&gt;$B21),0,MAX(0,MIN(1,'У10 Ввод'!$E$28-NETWORKDAYS('У10 Ввод'!$D$28,$B21)+1))/Настройки!$E$16*100)</f>
        <v>0</v>
      </c>
      <c r="X21" s="67" t="n">
        <f aca="false">IF(OR($D21=1,MONTH($B21)&lt;&gt;MONTH(StartDate),'У10 Ввод'!$D$29="",'У10 Ввод'!$E$29="",'У10 Ввод'!$D$29&gt;$B21),0,MAX(0,MIN(1,'У10 Ввод'!$E$29-NETWORKDAYS('У10 Ввод'!$D$29,$B21)+1))/Настройки!$E$16*100)</f>
        <v>0</v>
      </c>
      <c r="Y21" s="67" t="n">
        <f aca="false">IF(OR($D21=1,MONTH($B21)&lt;&gt;MONTH(StartDate),'У10 Ввод'!$D$30="",'У10 Ввод'!$E$30="",'У10 Ввод'!$D$30&gt;$B21),0,MAX(0,MIN(1,'У10 Ввод'!$E$30-NETWORKDAYS('У10 Ввод'!$D$30,$B21)+1))/Настройки!$E$16*100)</f>
        <v>0</v>
      </c>
      <c r="Z21" s="67" t="n">
        <f aca="false">IF(OR($D21=1,MONTH($B21)&lt;&gt;MONTH(StartDate),'У10 Ввод'!$D$31="",'У10 Ввод'!$E$31="",'У10 Ввод'!$D$31&gt;$B21),0,MAX(0,MIN(1,'У10 Ввод'!$E$31-NETWORKDAYS('У10 Ввод'!$D$31,$B21)+1))/Настройки!$E$16*100)</f>
        <v>0</v>
      </c>
      <c r="AA21" s="67" t="n">
        <f aca="false">IF(OR($D21=1,MONTH($B21)&lt;&gt;MONTH(StartDate),'У10 Ввод'!$D$32="",'У10 Ввод'!$E$32="",'У10 Ввод'!$D$32&gt;$B21),0,MAX(0,MIN(1,'У10 Ввод'!$E$32-NETWORKDAYS('У10 Ввод'!$D$32,$B21)+1))/Настройки!$E$16*100)</f>
        <v>0</v>
      </c>
      <c r="AB21" s="67" t="n">
        <f aca="false">IF(OR($D21=1,MONTH($B21)&lt;&gt;MONTH(StartDate),'У10 Ввод'!$D$33="",'У10 Ввод'!$E$33="",'У10 Ввод'!$D$33&gt;$B21),0,MAX(0,MIN(1,'У10 Ввод'!$E$33-NETWORKDAYS('У10 Ввод'!$D$33,$B21)+1))/Настройки!$E$16*100)</f>
        <v>0</v>
      </c>
      <c r="AC21" s="67" t="n">
        <f aca="false">IF(OR($D21=1,MONTH($B21)&lt;&gt;MONTH(StartDate),'У10 Ввод'!$D$34="",'У10 Ввод'!$E$34="",'У10 Ввод'!$D$34&gt;$B21),0,MAX(0,MIN(1,'У10 Ввод'!$E$34-NETWORKDAYS('У10 Ввод'!$D$34,$B21)+1))/Настройки!$E$16*100)</f>
        <v>0</v>
      </c>
      <c r="AD21" s="67" t="n">
        <f aca="false">IF(OR($D21=1,MONTH($B21)&lt;&gt;MONTH(StartDate),'У10 Ввод'!$D$35="",'У10 Ввод'!$E$35="",'У10 Ввод'!$D$35&gt;$B21),0,MAX(0,MIN(1,'У10 Ввод'!$E$35-NETWORKDAYS('У10 Ввод'!$D$35,$B21)+1))/Настройки!$E$16*100)</f>
        <v>0</v>
      </c>
      <c r="AE21" s="67" t="n">
        <f aca="false">IF(OR($D21=1,MONTH($B21)&lt;&gt;MONTH(StartDate),'У10 Ввод'!$D$36="",'У10 Ввод'!$E$36="",'У10 Ввод'!$D$36&gt;$B21),0,MAX(0,MIN(1,'У10 Ввод'!$E$36-NETWORKDAYS('У10 Ввод'!$D$36,$B21)+1))/Настройки!$E$16*100)</f>
        <v>0</v>
      </c>
      <c r="AF21" s="67" t="n">
        <f aca="false">IF(OR($D21=1,MONTH($B21)&lt;&gt;MONTH(StartDate),'У10 Ввод'!$D$37="",'У10 Ввод'!$E$37="",'У10 Ввод'!$D$37&gt;$B21),0,MAX(0,MIN(1,'У10 Ввод'!$E$37-NETWORKDAYS('У10 Ввод'!$D$37,$B21)+1))/Настройки!$E$16*100)</f>
        <v>0</v>
      </c>
      <c r="AG21" s="67" t="n">
        <f aca="false">IF(OR($D21=1,MONTH($B21)&lt;&gt;MONTH(StartDate),'У10 Ввод'!$D$38="",'У10 Ввод'!$E$38="",'У10 Ввод'!$D$38&gt;$B21),0,MAX(0,MIN(1,'У10 Ввод'!$E$38-NETWORKDAYS('У10 Ввод'!$D$38,$B21)+1))/Настройки!$E$16*100)</f>
        <v>0</v>
      </c>
      <c r="AH21" s="67" t="n">
        <f aca="false">IF(OR($D21=1,MONTH($B21)&lt;&gt;MONTH(StartDate),'У10 Ввод'!$D$39="",'У10 Ввод'!$E$39="",'У10 Ввод'!$D$39&gt;$B21),0,MAX(0,MIN(1,'У10 Ввод'!$E$39-NETWORKDAYS('У10 Ввод'!$D$39,$B21)+1))/Настройки!$E$16*100)</f>
        <v>0</v>
      </c>
      <c r="AI21" s="67" t="n">
        <f aca="false">IF(OR($D21=1,MONTH($B21)&lt;&gt;MONTH(StartDate),'У10 Ввод'!$D$40="",'У10 Ввод'!$E$40="",'У10 Ввод'!$D$40&gt;$B21),0,MAX(0,MIN(1,'У10 Ввод'!$E$40-NETWORKDAYS('У10 Ввод'!$D$40,$B21)+1))/Настройки!$E$16*100)</f>
        <v>0</v>
      </c>
      <c r="AJ21" s="67" t="n">
        <f aca="false">IF(OR($D21=1,MONTH($B21)&lt;&gt;MONTH(StartDate),'У10 Ввод'!$D$41="",'У10 Ввод'!$E$41="",'У10 Ввод'!$D$41&gt;$B21),0,MAX(0,MIN(1,'У10 Ввод'!$E$41-NETWORKDAYS('У10 Ввод'!$D$41,$B21)+1))/Настройки!$E$16*100)</f>
        <v>0</v>
      </c>
      <c r="AK21" s="67" t="n">
        <f aca="false">IF(OR($D21=1,MONTH($B21)&lt;&gt;MONTH(StartDate),'У10 Ввод'!$D$42="",'У10 Ввод'!$E$42="",'У10 Ввод'!$D$42&gt;$B21),0,MAX(0,MIN(1,'У10 Ввод'!$E$42-NETWORKDAYS('У10 Ввод'!$D$42,$B21)+1))/Настройки!$E$16*100)</f>
        <v>0</v>
      </c>
      <c r="AL21" s="67" t="n">
        <f aca="false">IF(OR($D21=1,MONTH($B21)&lt;&gt;MONTH(StartDate),'У10 Ввод'!$D$43="",'У10 Ввод'!$E$43="",'У10 Ввод'!$D$43&gt;$B21),0,MAX(0,MIN(1,'У10 Ввод'!$E$43-NETWORKDAYS('У10 Ввод'!$D$43,$B21)+1))/Настройки!$E$16*100)</f>
        <v>0</v>
      </c>
      <c r="AM21" s="67" t="n">
        <f aca="false">IF(OR($D21=1,MONTH($B21)&lt;&gt;MONTH(StartDate),'У10 Ввод'!$D$44="",'У10 Ввод'!$E$44="",'У10 Ввод'!$D$44&gt;$B21),0,MAX(0,MIN(1,'У10 Ввод'!$E$44-NETWORKDAYS('У10 Ввод'!$D$44,$B21)+1))/Настройки!$E$16*100)</f>
        <v>0</v>
      </c>
      <c r="AN21" s="67" t="n">
        <f aca="false">IF(OR($D21=1,MONTH($B21)&lt;&gt;MONTH(StartDate),'У10 Ввод'!$D$45="",'У10 Ввод'!$E$45="",'У10 Ввод'!$D$45&gt;$B21),0,MAX(0,MIN(1,'У10 Ввод'!$E$45-NETWORKDAYS('У10 Ввод'!$D$45,$B21)+1))/Настройки!$E$16*100)</f>
        <v>0</v>
      </c>
      <c r="AO21" s="67" t="n">
        <f aca="false">IF(OR($D21=1,MONTH($B21)&lt;&gt;MONTH(StartDate),'У10 Ввод'!$D$46="",'У10 Ввод'!$E$46="",'У10 Ввод'!$D$46&gt;$B21),0,MAX(0,MIN(1,'У10 Ввод'!$E$46-NETWORKDAYS('У10 Ввод'!$D$46,$B21)+1))/Настройки!$E$16*100)</f>
        <v>0</v>
      </c>
      <c r="AP21" s="67" t="n">
        <f aca="false">IF(OR($D21=1,MONTH($B21)&lt;&gt;MONTH(StartDate),'У10 Ввод'!$D$47="",'У10 Ввод'!$E$47="",'У10 Ввод'!$D$47&gt;$B21),0,MAX(0,MIN(1,'У10 Ввод'!$E$47-NETWORKDAYS('У10 Ввод'!$D$47,$B21)+1))/Настройки!$E$16*100)</f>
        <v>0</v>
      </c>
      <c r="AQ21" s="67" t="n">
        <f aca="false">IF(OR($D21=1,MONTH($B21)&lt;&gt;MONTH(StartDate),'У10 Ввод'!$D$48="",'У10 Ввод'!$E$48="",'У10 Ввод'!$D$48&gt;$B21),0,MAX(0,MIN(1,'У10 Ввод'!$E$48-NETWORKDAYS('У10 Ввод'!$D$48,$B21)+1))/Настройки!$E$16*100)</f>
        <v>0</v>
      </c>
      <c r="AR21" s="67" t="n">
        <f aca="false">IF(OR($D21=1,MONTH($B21)&lt;&gt;MONTH(StartDate),'У10 Ввод'!$D$49="",'У10 Ввод'!$E$49="",'У10 Ввод'!$D$49&gt;$B21),0,MAX(0,MIN(1,'У10 Ввод'!$E$49-NETWORKDAYS('У10 Ввод'!$D$49,$B21)+1))/Настройки!$E$16*100)</f>
        <v>0</v>
      </c>
      <c r="AS21" s="67" t="n">
        <f aca="false">IF(OR($D21=1,MONTH($B21)&lt;&gt;MONTH(StartDate),'У10 Ввод'!$D$50="",'У10 Ввод'!$E$50="",'У10 Ввод'!$D$50&gt;$B21),0,MAX(0,MIN(1,'У10 Ввод'!$E$50-NETWORKDAYS('У10 Ввод'!$D$50,$B21)+1))/Настройки!$E$16*100)</f>
        <v>0</v>
      </c>
      <c r="AT21" s="67" t="n">
        <f aca="false">IF(OR($D21=1,MONTH($B21)&lt;&gt;MONTH(StartDate),'У10 Ввод'!$D$51="",'У10 Ввод'!$E$51="",'У10 Ввод'!$D$51&gt;$B21),0,MAX(0,MIN(1,'У10 Ввод'!$E$51-NETWORKDAYS('У10 Ввод'!$D$51,$B21)+1))/Настройки!$E$16*100)</f>
        <v>0</v>
      </c>
      <c r="AU21" s="67" t="n">
        <f aca="false">IF(OR($D21=1,MONTH($B21)&lt;&gt;MONTH(StartDate),'У10 Ввод'!$D$52="",'У10 Ввод'!$E$52="",'У10 Ввод'!$D$52&gt;$B21),0,MAX(0,MIN(1,'У10 Ввод'!$E$52-NETWORKDAYS('У10 Ввод'!$D$52,$B21)+1))/Настройки!$E$16*100)</f>
        <v>0</v>
      </c>
      <c r="AV21" s="67" t="n">
        <f aca="false">IF(OR($D21=1,MONTH($B21)&lt;&gt;MONTH(StartDate),'У10 Ввод'!$D$53="",'У10 Ввод'!$E$53="",'У10 Ввод'!$D$53&gt;$B21),0,MAX(0,MIN(1,'У10 Ввод'!$E$53-NETWORKDAYS('У10 Ввод'!$D$53,$B21)+1))/Настройки!$E$16*100)</f>
        <v>0</v>
      </c>
      <c r="AW21" s="67" t="n">
        <f aca="false">IF(OR($D21=1,MONTH($B21)&lt;&gt;MONTH(StartDate),'У10 Ввод'!$D$54="",'У10 Ввод'!$E$54="",'У10 Ввод'!$D$54&gt;$B21),0,MAX(0,MIN(1,'У10 Ввод'!$E$54-NETWORKDAYS('У10 Ввод'!$D$54,$B21)+1))/Настройки!$E$16*100)</f>
        <v>0</v>
      </c>
      <c r="AX21" s="67" t="n">
        <f aca="false">IF(OR($D21=1,MONTH($B21)&lt;&gt;MONTH(StartDate),'У10 Ввод'!$D$55="",'У10 Ввод'!$E$55="",'У10 Ввод'!$D$55&gt;$B21),0,MAX(0,MIN(1,'У10 Ввод'!$E$55-NETWORKDAYS('У10 Ввод'!$D$55,$B21)+1))/Настройки!$E$16*100)</f>
        <v>0</v>
      </c>
      <c r="AY21" s="67" t="n">
        <f aca="false">IF(OR($D21=1,MONTH($B21)&lt;&gt;MONTH(StartDate),'У10 Ввод'!$D$56="",'У10 Ввод'!$E$56="",'У10 Ввод'!$D$56&gt;$B21),0,MAX(0,MIN(1,'У10 Ввод'!$E$56-NETWORKDAYS('У10 Ввод'!$D$56,$B21)+1))/Настройки!$E$16*100)</f>
        <v>0</v>
      </c>
      <c r="AZ21" s="67" t="n">
        <f aca="false">IF(OR($D21=1,MONTH($B21)&lt;&gt;MONTH(StartDate),'У10 Ввод'!$D$57="",'У10 Ввод'!$E$57="",'У10 Ввод'!$D$57&gt;$B21),0,MAX(0,MIN(1,'У10 Ввод'!$E$57-NETWORKDAYS('У10 Ввод'!$D$57,$B21)+1))/Настройки!$E$16*100)</f>
        <v>0</v>
      </c>
      <c r="BA21" s="67" t="n">
        <f aca="false">IF(OR($D21=1,MONTH($B21)&lt;&gt;MONTH(StartDate),'У10 Ввод'!$D$58="",'У10 Ввод'!$E$58="",'У10 Ввод'!$D$58&gt;$B21),0,MAX(0,MIN(1,'У10 Ввод'!$E$58-NETWORKDAYS('У10 Ввод'!$D$58,$B21)+1))/Настройки!$E$16*100)</f>
        <v>0</v>
      </c>
      <c r="BB21" s="67" t="n">
        <f aca="false">IF(OR($D21=1,MONTH($B21)&lt;&gt;MONTH(StartDate),'У10 Ввод'!$D$59="",'У10 Ввод'!$E$59="",'У10 Ввод'!$D$59&gt;$B21),0,MAX(0,MIN(1,'У10 Ввод'!$E$59-NETWORKDAYS('У10 Ввод'!$D$59,$B21)+1))/Настройки!$E$16*100)</f>
        <v>0</v>
      </c>
      <c r="BC21" s="67" t="n">
        <f aca="false">IF(OR($D21=1,MONTH($B21)&lt;&gt;MONTH(StartDate),'У10 Ввод'!$D$60="",'У10 Ввод'!$E$60="",'У10 Ввод'!$D$60&gt;$B21),0,MAX(0,MIN(1,'У10 Ввод'!$E$60-NETWORKDAYS('У10 Ввод'!$D$60,$B21)+1))/Настройки!$E$16*100)</f>
        <v>0</v>
      </c>
      <c r="BD21" s="67" t="n">
        <f aca="false">IF(OR($D21=1,MONTH($B21)&lt;&gt;MONTH(StartDate),'У10 Ввод'!$D$61="",'У10 Ввод'!$E$61="",'У10 Ввод'!$D$61&gt;$B21),0,MAX(0,MIN(1,'У10 Ввод'!$E$61-NETWORKDAYS('У10 Ввод'!$D$61,$B21)+1))/Настройки!$E$16*100)</f>
        <v>0</v>
      </c>
      <c r="BE21" s="67" t="n">
        <f aca="false">IF(OR($D21=1,MONTH($B21)&lt;&gt;MONTH(StartDate),'У10 Ввод'!$D$62="",'У10 Ввод'!$E$62="",'У10 Ввод'!$D$62&gt;$B21),0,MAX(0,MIN(1,'У10 Ввод'!$E$62-NETWORKDAYS('У10 Ввод'!$D$62,$B21)+1))/Настройки!$E$16*100)</f>
        <v>0</v>
      </c>
      <c r="BF21" s="67" t="n">
        <f aca="false">IF(OR($D21=1,MONTH($B21)&lt;&gt;MONTH(StartDate),'У10 Ввод'!$D$63="",'У10 Ввод'!$E$63="",'У10 Ввод'!$D$63&gt;$B21),0,MAX(0,MIN(1,'У10 Ввод'!$E$63-NETWORKDAYS('У10 Ввод'!$D$63,$B21)+1))/Настройки!$E$16*100)</f>
        <v>0</v>
      </c>
      <c r="BG21" s="67" t="n">
        <f aca="false">IF(OR($D21=1,MONTH($B21)&lt;&gt;MONTH(StartDate),'У10 Ввод'!$D$64="",'У10 Ввод'!$E$64="",'У10 Ввод'!$D$64&gt;$B21),0,MAX(0,MIN(1,'У10 Ввод'!$E$64-NETWORKDAYS('У10 Ввод'!$D$64,$B21)+1))/Настройки!$E$16*100)</f>
        <v>0</v>
      </c>
      <c r="BH21" s="67" t="n">
        <f aca="false">IF(OR($D21=1,MONTH($B21)&lt;&gt;MONTH(StartDate),'У10 Ввод'!$D$65="",'У10 Ввод'!$E$65="",'У10 Ввод'!$D$65&gt;$B21),0,MAX(0,MIN(1,'У10 Ввод'!$E$65-NETWORKDAYS('У10 Ввод'!$D$65,$B21)+1))/Настройки!$E$16*100)</f>
        <v>0</v>
      </c>
      <c r="BI21" s="67" t="n">
        <f aca="false">IF(OR($D21=1,MONTH($B21)&lt;&gt;MONTH(StartDate),'У10 Ввод'!$D$66="",'У10 Ввод'!$E$66="",'У10 Ввод'!$D$66&gt;$B21),0,MAX(0,MIN(1,'У10 Ввод'!$E$66-NETWORKDAYS('У10 Ввод'!$D$66,$B21)+1))/Настройки!$E$16*100)</f>
        <v>0</v>
      </c>
      <c r="BJ21" s="67" t="n">
        <f aca="false">IF(OR($D21=1,MONTH($B21)&lt;&gt;MONTH(StartDate),'У10 Ввод'!$D$67="",'У10 Ввод'!$E$67="",'У10 Ввод'!$D$67&gt;$B21),0,MAX(0,MIN(1,'У10 Ввод'!$E$67-NETWORKDAYS('У10 Ввод'!$D$67,$B21)+1))/Настройки!$E$16*100)</f>
        <v>0</v>
      </c>
      <c r="BK21" s="67" t="n">
        <f aca="false">IF(OR($D21=1,MONTH($B21)&lt;&gt;MONTH(StartDate),'У10 Ввод'!$D$68="",'У10 Ввод'!$E$68="",'У10 Ввод'!$D$68&gt;$B21),0,MAX(0,MIN(1,'У10 Ввод'!$E$68-NETWORKDAYS('У10 Ввод'!$D$68,$B21)+1))/Настройки!$E$16*100)</f>
        <v>0</v>
      </c>
      <c r="BL21" s="67" t="n">
        <f aca="false">IF(OR($D21=1,MONTH($B21)&lt;&gt;MONTH(StartDate),'У10 Ввод'!$D$69="",'У10 Ввод'!$E$69="",'У10 Ввод'!$D$69&gt;$B21),0,MAX(0,MIN(1,'У10 Ввод'!$E$69-NETWORKDAYS('У10 Ввод'!$D$69,$B21)+1))/Настройки!$E$16*100)</f>
        <v>0</v>
      </c>
      <c r="BM21" s="67" t="n">
        <f aca="false">IF(OR($D21=1,MONTH($B21)&lt;&gt;MONTH(StartDate),'У10 Ввод'!$D$70="",'У10 Ввод'!$E$70="",'У10 Ввод'!$D$70&gt;$B21),0,MAX(0,MIN(1,'У10 Ввод'!$E$70-NETWORKDAYS('У10 Ввод'!$D$70,$B21)+1))/Настройки!$E$16*100)</f>
        <v>0</v>
      </c>
      <c r="BN21" s="67" t="n">
        <f aca="false">IF(OR($D21=1,MONTH($B21)&lt;&gt;MONTH(StartDate),'У10 Ввод'!$D$71="",'У10 Ввод'!$E$71="",'У10 Ввод'!$D$71&gt;$B21),0,MAX(0,MIN(1,'У10 Ввод'!$E$71-NETWORKDAYS('У10 Ввод'!$D$71,$B21)+1))/Настройки!$E$16*100)</f>
        <v>0</v>
      </c>
      <c r="BO21" s="67" t="n">
        <f aca="false">IF(OR($D21=1,MONTH($B21)&lt;&gt;MONTH(StartDate),'У10 Ввод'!$D$72="",'У10 Ввод'!$E$72="",'У10 Ввод'!$D$72&gt;$B21),0,MAX(0,MIN(1,'У10 Ввод'!$E$72-NETWORKDAYS('У10 Ввод'!$D$72,$B21)+1))/Настройки!$E$16*100)</f>
        <v>0</v>
      </c>
      <c r="BP21" s="67" t="n">
        <f aca="false">IF(OR($D21=1,MONTH($B21)&lt;&gt;MONTH(StartDate),'У10 Ввод'!$D$73="",'У10 Ввод'!$E$73="",'У10 Ввод'!$D$73&gt;$B21),0,MAX(0,MIN(1,'У10 Ввод'!$E$73-NETWORKDAYS('У10 Ввод'!$D$73,$B21)+1))/Настройки!$E$16*100)</f>
        <v>0</v>
      </c>
      <c r="BQ21" s="67" t="n">
        <f aca="false">IF(OR($D21=1,MONTH($B21)&lt;&gt;MONTH(StartDate),'У10 Ввод'!$D$74="",'У10 Ввод'!$E$74="",'У10 Ввод'!$D$74&gt;$B21),0,MAX(0,MIN(1,'У10 Ввод'!$E$74-NETWORKDAYS('У10 Ввод'!$D$74,$B21)+1))/Настройки!$E$16*100)</f>
        <v>0</v>
      </c>
      <c r="BR21" s="67" t="n">
        <f aca="false">IF(OR($D21=1,MONTH($B21)&lt;&gt;MONTH(StartDate),'У10 Ввод'!$D$75="",'У10 Ввод'!$E$75="",'У10 Ввод'!$D$75&gt;$B21),0,MAX(0,MIN(1,'У10 Ввод'!$E$75-NETWORKDAYS('У10 Ввод'!$D$75,$B21)+1))/Настройки!$E$16*100)</f>
        <v>0</v>
      </c>
      <c r="BS21" s="67" t="n">
        <f aca="false">IF(OR($D21=1,MONTH($B21)&lt;&gt;MONTH(StartDate),'У10 Ввод'!$D$76="",'У10 Ввод'!$E$76="",'У10 Ввод'!$D$76&gt;$B21),0,MAX(0,MIN(1,'У10 Ввод'!$E$76-NETWORKDAYS('У10 Ввод'!$D$76,$B21)+1))/Настройки!$E$16*100)</f>
        <v>0</v>
      </c>
      <c r="BT21" s="67" t="n">
        <f aca="false">IF(OR($D21=1,MONTH($B21)&lt;&gt;MONTH(StartDate),'У10 Ввод'!$D$77="",'У10 Ввод'!$E$77="",'У10 Ввод'!$D$77&gt;$B21),0,MAX(0,MIN(1,'У10 Ввод'!$E$77-NETWORKDAYS('У10 Ввод'!$D$77,$B21)+1))/Настройки!$E$16*100)</f>
        <v>0</v>
      </c>
      <c r="BU21" s="67" t="n">
        <f aca="false">IF(OR($D21=1,MONTH($B21)&lt;&gt;MONTH(StartDate),'У10 Ввод'!$D$78="",'У10 Ввод'!$E$78="",'У10 Ввод'!$D$78&gt;$B21),0,MAX(0,MIN(1,'У10 Ввод'!$E$78-NETWORKDAYS('У10 Ввод'!$D$78,$B21)+1))/Настройки!$E$16*100)</f>
        <v>0</v>
      </c>
      <c r="BV21" s="67" t="n">
        <f aca="false">IF(OR($D21=1,MONTH($B21)&lt;&gt;MONTH(StartDate),'У10 Ввод'!$D$79="",'У10 Ввод'!$E$79="",'У10 Ввод'!$D$79&gt;$B21),0,MAX(0,MIN(1,'У10 Ввод'!$E$79-NETWORKDAYS('У10 Ввод'!$D$79,$B21)+1))/Настройки!$E$16*100)</f>
        <v>0</v>
      </c>
      <c r="BW21" s="67" t="n">
        <f aca="false">IF(OR($D21=1,MONTH($B21)&lt;&gt;MONTH(StartDate),'У10 Ввод'!$D$80="",'У10 Ввод'!$E$80="",'У10 Ввод'!$D$80&gt;$B21),0,MAX(0,MIN(1,'У10 Ввод'!$E$80-NETWORKDAYS('У10 Ввод'!$D$80,$B21)+1))/Настройки!$E$16*100)</f>
        <v>0</v>
      </c>
      <c r="BX21" s="67" t="n">
        <f aca="false">IF(OR($D21=1,MONTH($B21)&lt;&gt;MONTH(StartDate),'У10 Ввод'!$D$81="",'У10 Ввод'!$E$81="",'У10 Ввод'!$D$81&gt;$B21),0,MAX(0,MIN(1,'У10 Ввод'!$E$81-NETWORKDAYS('У10 Ввод'!$D$81,$B21)+1))/Настройки!$E$16*100)</f>
        <v>0</v>
      </c>
      <c r="BY21" s="67" t="n">
        <f aca="false">IF(OR($D21=1,MONTH($B21)&lt;&gt;MONTH(StartDate),'У10 Ввод'!$D$82="",'У10 Ввод'!$E$82="",'У10 Ввод'!$D$82&gt;$B21),0,MAX(0,MIN(1,'У10 Ввод'!$E$82-NETWORKDAYS('У10 Ввод'!$D$82,$B21)+1))/Настройки!$E$16*100)</f>
        <v>0</v>
      </c>
      <c r="BZ21" s="67" t="n">
        <f aca="false">IF(OR($D21=1,MONTH($B21)&lt;&gt;MONTH(StartDate),'У10 Ввод'!$D$83="",'У10 Ввод'!$E$83="",'У10 Ввод'!$D$83&gt;$B21),0,MAX(0,MIN(1,'У10 Ввод'!$E$83-NETWORKDAYS('У10 Ввод'!$D$83,$B21)+1))/Настройки!$E$16*100)</f>
        <v>0</v>
      </c>
      <c r="CA21" s="67" t="n">
        <f aca="false">IF(OR($D21=1,MONTH($B21)&lt;&gt;MONTH(StartDate),'У10 Ввод'!$D$84="",'У10 Ввод'!$E$84="",'У10 Ввод'!$D$84&gt;$B21),0,MAX(0,MIN(1,'У10 Ввод'!$E$84-NETWORKDAYS('У10 Ввод'!$D$84,$B21)+1))/Настройки!$E$16*100)</f>
        <v>0</v>
      </c>
      <c r="CB21" s="67" t="n">
        <f aca="false">IF(OR($D21=1,MONTH($B21)&lt;&gt;MONTH(StartDate),'У10 Ввод'!$D$85="",'У10 Ввод'!$E$85="",'У10 Ввод'!$D$85&gt;$B21),0,MAX(0,MIN(1,'У10 Ввод'!$E$85-NETWORKDAYS('У10 Ввод'!$D$85,$B21)+1))/Настройки!$E$16*100)</f>
        <v>0</v>
      </c>
      <c r="CC21" s="67" t="n">
        <f aca="false">IF(OR($D21=1,MONTH($B21)&lt;&gt;MONTH(StartDate),'У10 Ввод'!$D$86="",'У10 Ввод'!$E$86="",'У10 Ввод'!$D$86&gt;$B21),0,MAX(0,MIN(1,'У10 Ввод'!$E$86-NETWORKDAYS('У10 Ввод'!$D$86,$B21)+1))/Настройки!$E$16*100)</f>
        <v>0</v>
      </c>
      <c r="CD21" s="67" t="n">
        <f aca="false">IF(OR($D21=1,MONTH($B21)&lt;&gt;MONTH(StartDate),'У10 Ввод'!$D$87="",'У10 Ввод'!$E$87="",'У10 Ввод'!$D$87&gt;$B21),0,MAX(0,MIN(1,'У10 Ввод'!$E$87-NETWORKDAYS('У10 Ввод'!$D$87,$B21)+1))/Настройки!$E$16*100)</f>
        <v>0</v>
      </c>
      <c r="CE21" s="67" t="n">
        <f aca="false">IF(OR($D21=1,MONTH($B21)&lt;&gt;MONTH(StartDate),'У10 Ввод'!$D$88="",'У10 Ввод'!$E$88="",'У10 Ввод'!$D$88&gt;$B21),0,MAX(0,MIN(1,'У10 Ввод'!$E$88-NETWORKDAYS('У10 Ввод'!$D$88,$B21)+1))/Настройки!$E$16*100)</f>
        <v>0</v>
      </c>
      <c r="CF21" s="67" t="n">
        <f aca="false">IF(OR($D21=1,MONTH($B21)&lt;&gt;MONTH(StartDate),'У10 Ввод'!$D$89="",'У10 Ввод'!$E$89="",'У10 Ввод'!$D$89&gt;$B21),0,MAX(0,MIN(1,'У10 Ввод'!$E$89-NETWORKDAYS('У10 Ввод'!$D$89,$B21)+1))/Настройки!$E$16*100)</f>
        <v>0</v>
      </c>
      <c r="CG21" s="67" t="n">
        <f aca="false">IF(OR($D21=1,MONTH($B21)&lt;&gt;MONTH(StartDate),'У10 Ввод'!$D$90="",'У10 Ввод'!$E$90="",'У10 Ввод'!$D$90&gt;$B21),0,MAX(0,MIN(1,'У10 Ввод'!$E$90-NETWORKDAYS('У10 Ввод'!$D$90,$B21)+1))/Настройки!$E$16*100)</f>
        <v>0</v>
      </c>
      <c r="CH21" s="67" t="n">
        <f aca="false">IF(OR($D21=1,MONTH($B21)&lt;&gt;MONTH(StartDate),'У10 Ввод'!$D$91="",'У10 Ввод'!$E$91="",'У10 Ввод'!$D$91&gt;$B21),0,MAX(0,MIN(1,'У10 Ввод'!$E$91-NETWORKDAYS('У10 Ввод'!$D$91,$B21)+1))/Настройки!$E$16*100)</f>
        <v>0</v>
      </c>
      <c r="CI21" s="67" t="n">
        <f aca="false">IF(OR($D21=1,MONTH($B21)&lt;&gt;MONTH(StartDate),'У10 Ввод'!$D$92="",'У10 Ввод'!$E$92="",'У10 Ввод'!$D$92&gt;$B21),0,MAX(0,MIN(1,'У10 Ввод'!$E$92-NETWORKDAYS('У10 Ввод'!$D$92,$B21)+1))/Настройки!$E$16*100)</f>
        <v>0</v>
      </c>
      <c r="CJ21" s="67" t="n">
        <f aca="false">IF(OR($D21=1,MONTH($B21)&lt;&gt;MONTH(StartDate),'У10 Ввод'!$D$93="",'У10 Ввод'!$E$93="",'У10 Ввод'!$D$93&gt;$B21),0,MAX(0,MIN(1,'У10 Ввод'!$E$93-NETWORKDAYS('У10 Ввод'!$D$93,$B21)+1))/Настройки!$E$16*100)</f>
        <v>0</v>
      </c>
      <c r="CK21" s="67" t="n">
        <f aca="false">IF(OR($D21=1,MONTH($B21)&lt;&gt;MONTH(StartDate),'У10 Ввод'!$D$94="",'У10 Ввод'!$E$94="",'У10 Ввод'!$D$94&gt;$B21),0,MAX(0,MIN(1,'У10 Ввод'!$E$94-NETWORKDAYS('У10 Ввод'!$D$94,$B21)+1))/Настройки!$E$16*100)</f>
        <v>0</v>
      </c>
      <c r="CL21" s="67" t="n">
        <f aca="false">IF(OR($D21=1,MONTH($B21)&lt;&gt;MONTH(StartDate),'У10 Ввод'!$D$95="",'У10 Ввод'!$E$95="",'У10 Ввод'!$D$95&gt;$B21),0,MAX(0,MIN(1,'У10 Ввод'!$E$95-NETWORKDAYS('У10 Ввод'!$D$95,$B21)+1))/Настройки!$E$16*100)</f>
        <v>0</v>
      </c>
      <c r="CM21" s="67" t="n">
        <f aca="false">IF(OR($D21=1,MONTH($B21)&lt;&gt;MONTH(StartDate),'У10 Ввод'!$D$96="",'У10 Ввод'!$E$96="",'У10 Ввод'!$D$96&gt;$B21),0,MAX(0,MIN(1,'У10 Ввод'!$E$96-NETWORKDAYS('У10 Ввод'!$D$96,$B21)+1))/Настройки!$E$16*100)</f>
        <v>0</v>
      </c>
      <c r="CN21" s="67" t="n">
        <f aca="false">IF(OR($D21=1,MONTH($B21)&lt;&gt;MONTH(StartDate),'У10 Ввод'!$D$97="",'У10 Ввод'!$E$97="",'У10 Ввод'!$D$97&gt;$B21),0,MAX(0,MIN(1,'У10 Ввод'!$E$97-NETWORKDAYS('У10 Ввод'!$D$97,$B21)+1))/Настройки!$E$16*100)</f>
        <v>0</v>
      </c>
      <c r="CO21" s="67" t="n">
        <f aca="false">IF(OR($D21=1,MONTH($B21)&lt;&gt;MONTH(StartDate),'У10 Ввод'!$D$98="",'У10 Ввод'!$E$98="",'У10 Ввод'!$D$98&gt;$B21),0,MAX(0,MIN(1,'У10 Ввод'!$E$98-NETWORKDAYS('У10 Ввод'!$D$98,$B21)+1))/Настройки!$E$16*100)</f>
        <v>0</v>
      </c>
      <c r="CP21" s="67" t="n">
        <f aca="false">IF(OR($D21=1,MONTH($B21)&lt;&gt;MONTH(StartDate),'У10 Ввод'!$D$99="",'У10 Ввод'!$E$99="",'У10 Ввод'!$D$99&gt;$B21),0,MAX(0,MIN(1,'У10 Ввод'!$E$99-NETWORKDAYS('У10 Ввод'!$D$99,$B21)+1))/Настройки!$E$16*100)</f>
        <v>0</v>
      </c>
      <c r="CQ21" s="67" t="n">
        <f aca="false">IF(OR($D21=1,MONTH($B21)&lt;&gt;MONTH(StartDate),'У10 Ввод'!$D$100="",'У10 Ввод'!$E$100="",'У10 Ввод'!$D$100&gt;$B21),0,MAX(0,MIN(1,'У10 Ввод'!$E$100-NETWORKDAYS('У10 Ввод'!$D$100,$B21)+1))/Настройки!$E$16*100)</f>
        <v>0</v>
      </c>
      <c r="CR21" s="67" t="n">
        <f aca="false">IF(OR($D21=1,MONTH($B21)&lt;&gt;MONTH(StartDate),'У10 Ввод'!$D$101="",'У10 Ввод'!$E$101="",'У10 Ввод'!$D$101&gt;$B21),0,MAX(0,MIN(1,'У10 Ввод'!$E$101-NETWORKDAYS('У10 Ввод'!$D$101,$B21)+1))/Настройки!$E$16*100)</f>
        <v>0</v>
      </c>
      <c r="CS21" s="67" t="n">
        <f aca="false">IF(OR($D21=1,MONTH($B21)&lt;&gt;MONTH(StartDate),'У10 Ввод'!$D$102="",'У10 Ввод'!$E$102="",'У10 Ввод'!$D$102&gt;$B21),0,MAX(0,MIN(1,'У10 Ввод'!$E$102-NETWORKDAYS('У10 Ввод'!$D$102,$B21)+1))/Настройки!$E$16*100)</f>
        <v>0</v>
      </c>
      <c r="CT21" s="67" t="n">
        <f aca="false">IF(OR($D21=1,MONTH($B21)&lt;&gt;MONTH(StartDate),'У10 Ввод'!$D$103="",'У10 Ввод'!$E$103="",'У10 Ввод'!$D$103&gt;$B21),0,MAX(0,MIN(1,'У10 Ввод'!$E$103-NETWORKDAYS('У10 Ввод'!$D$103,$B21)+1))/Настройки!$E$16*100)</f>
        <v>0</v>
      </c>
      <c r="CU21" s="67" t="n">
        <f aca="false">IF(OR($D21=1,MONTH($B21)&lt;&gt;MONTH(StartDate),'У10 Ввод'!$D$104="",'У10 Ввод'!$E$104="",'У10 Ввод'!$D$104&gt;$B21),0,MAX(0,MIN(1,'У10 Ввод'!$E$104-NETWORKDAYS('У10 Ввод'!$D$104,$B21)+1))/Настройки!$E$16*100)</f>
        <v>0</v>
      </c>
      <c r="CV21" s="67" t="n">
        <f aca="false">IF(OR($D21=1,MONTH($B21)&lt;&gt;MONTH(StartDate),'У10 Ввод'!$D$105="",'У10 Ввод'!$E$105="",'У10 Ввод'!$D$105&gt;$B21),0,MAX(0,MIN(1,'У10 Ввод'!$E$105-NETWORKDAYS('У10 Ввод'!$D$105,$B21)+1))/Настройки!$E$16*100)</f>
        <v>0</v>
      </c>
      <c r="CW21" s="67" t="n">
        <f aca="false">IF(OR($D21=1,MONTH($B21)&lt;&gt;MONTH(StartDate),'У10 Ввод'!$D$106="",'У10 Ввод'!$E$106="",'У10 Ввод'!$D$106&gt;$B21),0,MAX(0,MIN(1,'У10 Ввод'!$E$106-NETWORKDAYS('У10 Ввод'!$D$106,$B21)+1))/Настройки!$E$16*100)</f>
        <v>0</v>
      </c>
      <c r="CX21" s="67" t="n">
        <f aca="false">IF(OR($D21=1,MONTH($B21)&lt;&gt;MONTH(StartDate),'У10 Ввод'!$D$107="",'У10 Ввод'!$E$107="",'У10 Ввод'!$D$107&gt;$B21),0,MAX(0,MIN(1,'У10 Ввод'!$E$107-NETWORKDAYS('У10 Ввод'!$D$107,$B21)+1))/Настройки!$E$16*100)</f>
        <v>0</v>
      </c>
      <c r="CY21" s="67" t="n">
        <f aca="false">IF(OR($D21=1,MONTH($B21)&lt;&gt;MONTH(StartDate),'У10 Ввод'!$D$108="",'У10 Ввод'!$E$108="",'У10 Ввод'!$D$108&gt;$B21),0,MAX(0,MIN(1,'У10 Ввод'!$E$108-NETWORKDAYS('У10 Ввод'!$D$108,$B21)+1))/Настройки!$E$16*100)</f>
        <v>0</v>
      </c>
      <c r="CZ21" s="67" t="n">
        <f aca="false">IF(OR($D21=1,MONTH($B21)&lt;&gt;MONTH(StartDate),'У10 Ввод'!$D$109="",'У10 Ввод'!$E$109="",'У10 Ввод'!$D$109&gt;$B21),0,MAX(0,MIN(1,'У10 Ввод'!$E$109-NETWORKDAYS('У10 Ввод'!$D$109,$B21)+1))/Настройки!$E$16*100)</f>
        <v>0</v>
      </c>
      <c r="DA21" s="67" t="n">
        <f aca="false">IF(OR($D21=1,MONTH($B21)&lt;&gt;MONTH(StartDate),'У10 Ввод'!$D$110="",'У10 Ввод'!$E$110="",'У10 Ввод'!$D$110&gt;$B21),0,MAX(0,MIN(1,'У10 Ввод'!$E$110-NETWORKDAYS('У10 Ввод'!$D$110,$B21)+1))/Настройки!$E$16*100)</f>
        <v>0</v>
      </c>
      <c r="DB21" s="67" t="n">
        <f aca="false">IF(OR($D21=1,MONTH($B21)&lt;&gt;MONTH(StartDate),'У10 Ввод'!$D$111="",'У10 Ввод'!$E$111="",'У10 Ввод'!$D$111&gt;$B21),0,MAX(0,MIN(1,'У10 Ввод'!$E$111-NETWORKDAYS('У10 Ввод'!$D$111,$B21)+1))/Настройки!$E$16*100)</f>
        <v>0</v>
      </c>
      <c r="DC21" s="67" t="n">
        <f aca="false">IF(OR($D21=1,MONTH($B21)&lt;&gt;MONTH(StartDate),'У10 Ввод'!$D$112="",'У10 Ввод'!$E$112="",'У10 Ввод'!$D$112&gt;$B21),0,MAX(0,MIN(1,'У10 Ввод'!$E$112-NETWORKDAYS('У10 Ввод'!$D$112,$B21)+1))/Настройки!$E$16*100)</f>
        <v>0</v>
      </c>
      <c r="DD21" s="67" t="n">
        <f aca="false">IF(OR($D21=1,MONTH($B21)&lt;&gt;MONTH(StartDate),'У10 Ввод'!$D$113="",'У10 Ввод'!$E$113="",'У10 Ввод'!$D$113&gt;$B21),0,MAX(0,MIN(1,'У10 Ввод'!$E$113-NETWORKDAYS('У10 Ввод'!$D$113,$B21)+1))/Настройки!$E$16*100)</f>
        <v>0</v>
      </c>
      <c r="DE21" s="67" t="n">
        <f aca="false">IF(OR($D21=1,MONTH($B21)&lt;&gt;MONTH(StartDate),'У10 Ввод'!$D$114="",'У10 Ввод'!$E$114="",'У10 Ввод'!$D$114&gt;$B21),0,MAX(0,MIN(1,'У10 Ввод'!$E$114-NETWORKDAYS('У10 Ввод'!$D$114,$B21)+1))/Настройки!$E$16*100)</f>
        <v>0</v>
      </c>
      <c r="DF21" s="67" t="n">
        <f aca="false">IF(OR($D21=1,MONTH($B21)&lt;&gt;MONTH(StartDate),'У10 Ввод'!$D$115="",'У10 Ввод'!$E$115="",'У10 Ввод'!$D$115&gt;$B21),0,MAX(0,MIN(1,'У10 Ввод'!$E$115-NETWORKDAYS('У10 Ввод'!$D$115,$B21)+1))/Настройки!$E$16*100)</f>
        <v>0</v>
      </c>
      <c r="DG21" s="67" t="n">
        <f aca="false">IF(OR($D21=1,MONTH($B21)&lt;&gt;MONTH(StartDate),'У10 Ввод'!$D$116="",'У10 Ввод'!$E$116="",'У10 Ввод'!$D$116&gt;$B21),0,MAX(0,MIN(1,'У10 Ввод'!$E$116-NETWORKDAYS('У10 Ввод'!$D$116,$B21)+1))/Настройки!$E$16*100)</f>
        <v>0</v>
      </c>
      <c r="DH21" s="67" t="n">
        <f aca="false">IF(OR($D21=1,MONTH($B21)&lt;&gt;MONTH(StartDate),'У10 Ввод'!$D$117="",'У10 Ввод'!$E$117="",'У10 Ввод'!$D$117&gt;$B21),0,MAX(0,MIN(1,'У10 Ввод'!$E$117-NETWORKDAYS('У10 Ввод'!$D$117,$B21)+1))/Настройки!$E$16*100)</f>
        <v>0</v>
      </c>
      <c r="DI21" s="67" t="n">
        <f aca="false">IF(OR($D21=1,MONTH($B21)&lt;&gt;MONTH(StartDate),'У10 Ввод'!$D$118="",'У10 Ввод'!$E$118="",'У10 Ввод'!$D$118&gt;$B21),0,MAX(0,MIN(1,'У10 Ввод'!$E$118-NETWORKDAYS('У10 Ввод'!$D$118,$B21)+1))/Настройки!$E$16*100)</f>
        <v>0</v>
      </c>
      <c r="DJ21" s="67" t="n">
        <f aca="false">IF(OR($D21=1,MONTH($B21)&lt;&gt;MONTH(StartDate),'У10 Ввод'!$D$119="",'У10 Ввод'!$E$119="",'У10 Ввод'!$D$119&gt;$B21),0,MAX(0,MIN(1,'У10 Ввод'!$E$119-NETWORKDAYS('У10 Ввод'!$D$119,$B21)+1))/Настройки!$E$16*100)</f>
        <v>0</v>
      </c>
      <c r="DK21" s="67" t="n">
        <f aca="false">IF(OR($D21=1,MONTH($B21)&lt;&gt;MONTH(StartDate),'У10 Ввод'!$D$120="",'У10 Ввод'!$E$120="",'У10 Ввод'!$D$120&gt;$B21),0,MAX(0,MIN(1,'У10 Ввод'!$E$120-NETWORKDAYS('У10 Ввод'!$D$120,$B21)+1))/Настройки!$E$16*100)</f>
        <v>0</v>
      </c>
      <c r="DL21" s="67" t="n">
        <f aca="false">IF(OR($D21=1,MONTH($B21)&lt;&gt;MONTH(StartDate),'У10 Ввод'!$D$121="",'У10 Ввод'!$E$121="",'У10 Ввод'!$D$121&gt;$B21),0,MAX(0,MIN(1,'У10 Ввод'!$E$121-NETWORKDAYS('У10 Ввод'!$D$121,$B21)+1))/Настройки!$E$16*100)</f>
        <v>0</v>
      </c>
      <c r="DM21" s="67" t="n">
        <f aca="false">IF(OR($D21=1,MONTH($B21)&lt;&gt;MONTH(StartDate),'У10 Ввод'!$D$122="",'У10 Ввод'!$E$122="",'У10 Ввод'!$D$122&gt;$B21),0,MAX(0,MIN(1,'У10 Ввод'!$E$122-NETWORKDAYS('У10 Ввод'!$D$122,$B21)+1))/Настройки!$E$16*100)</f>
        <v>0</v>
      </c>
      <c r="DN21" s="67" t="n">
        <f aca="false">IF(OR($D21=1,MONTH($B21)&lt;&gt;MONTH(StartDate),'У10 Ввод'!$D$123="",'У10 Ввод'!$E$123="",'У10 Ввод'!$D$123&gt;$B21),0,MAX(0,MIN(1,'У10 Ввод'!$E$123-NETWORKDAYS('У10 Ввод'!$D$123,$B21)+1))/Настройки!$E$16*100)</f>
        <v>0</v>
      </c>
      <c r="DO21" s="67" t="n">
        <f aca="false">IF(OR($D21=1,MONTH($B21)&lt;&gt;MONTH(StartDate),'У10 Ввод'!$D$124="",'У10 Ввод'!$E$124="",'У10 Ввод'!$D$124&gt;$B21),0,MAX(0,MIN(1,'У10 Ввод'!$E$124-NETWORKDAYS('У10 Ввод'!$D$124,$B21)+1))/Настройки!$E$16*100)</f>
        <v>0</v>
      </c>
      <c r="DP21" s="67" t="n">
        <f aca="false">IF(OR($D21=1,MONTH($B21)&lt;&gt;MONTH(StartDate),'У10 Ввод'!$D$125="",'У10 Ввод'!$E$125="",'У10 Ввод'!$D$125&gt;$B21),0,MAX(0,MIN(1,'У10 Ввод'!$E$125-NETWORKDAYS('У10 Ввод'!$D$125,$B21)+1))/Настройки!$E$16*100)</f>
        <v>0</v>
      </c>
      <c r="DQ21" s="67" t="n">
        <f aca="false">IF(OR($D21=1,MONTH($B21)&lt;&gt;MONTH(StartDate),'У10 Ввод'!$D$126="",'У10 Ввод'!$E$126="",'У10 Ввод'!$D$126&gt;$B21),0,MAX(0,MIN(1,'У10 Ввод'!$E$126-NETWORKDAYS('У10 Ввод'!$D$126,$B21)+1))/Настройки!$E$16*100)</f>
        <v>0</v>
      </c>
      <c r="DR21" s="67" t="n">
        <f aca="false">IF(OR($D21=1,MONTH($B21)&lt;&gt;MONTH(StartDate),'У10 Ввод'!$D$127="",'У10 Ввод'!$E$127="",'У10 Ввод'!$D$127&gt;$B21),0,MAX(0,MIN(1,'У10 Ввод'!$E$127-NETWORKDAYS('У10 Ввод'!$D$127,$B21)+1))/Настройки!$E$16*100)</f>
        <v>0</v>
      </c>
      <c r="DS21" s="67" t="n">
        <f aca="false">IF(OR($D21=1,MONTH($B21)&lt;&gt;MONTH(StartDate),'У10 Ввод'!$D$128="",'У10 Ввод'!$E$128="",'У10 Ввод'!$D$128&gt;$B21),0,MAX(0,MIN(1,'У10 Ввод'!$E$128-NETWORKDAYS('У10 Ввод'!$D$128,$B21)+1))/Настройки!$E$16*100)</f>
        <v>0</v>
      </c>
      <c r="DT21" s="67" t="n">
        <f aca="false">IF(OR($D21=1,MONTH($B21)&lt;&gt;MONTH(StartDate),'У10 Ввод'!$D$129="",'У10 Ввод'!$E$129="",'У10 Ввод'!$D$129&gt;$B21),0,MAX(0,MIN(1,'У10 Ввод'!$E$129-NETWORKDAYS('У10 Ввод'!$D$129,$B21)+1))/Настройки!$E$16*100)</f>
        <v>0</v>
      </c>
      <c r="DU21" s="67" t="n">
        <f aca="false">IF(OR($D21=1,MONTH($B21)&lt;&gt;MONTH(StartDate),'У10 Ввод'!$D$130="",'У10 Ввод'!$E$130="",'У10 Ввод'!$D$130&gt;$B21),0,MAX(0,MIN(1,'У10 Ввод'!$E$130-NETWORKDAYS('У10 Ввод'!$D$130,$B21)+1))/Настройки!$E$16*100)</f>
        <v>0</v>
      </c>
      <c r="DV21" s="67" t="n">
        <f aca="false">IF(OR($D21=1,MONTH($B21)&lt;&gt;MONTH(StartDate),'У10 Ввод'!$D$131="",'У10 Ввод'!$E$131="",'У10 Ввод'!$D$131&gt;$B21),0,MAX(0,MIN(1,'У10 Ввод'!$E$131-NETWORKDAYS('У10 Ввод'!$D$131,$B21)+1))/Настройки!$E$16*100)</f>
        <v>0</v>
      </c>
      <c r="DW21" s="67" t="n">
        <f aca="false">IF(OR($D21=1,MONTH($B21)&lt;&gt;MONTH(StartDate),'У10 Ввод'!$D$132="",'У10 Ввод'!$E$132="",'У10 Ввод'!$D$132&gt;$B21),0,MAX(0,MIN(1,'У10 Ввод'!$E$132-NETWORKDAYS('У10 Ввод'!$D$132,$B21)+1))/Настройки!$E$16*100)</f>
        <v>0</v>
      </c>
      <c r="DX21" s="67" t="n">
        <f aca="false">IF(OR($D21=1,MONTH($B21)&lt;&gt;MONTH(StartDate),'У10 Ввод'!$D$133="",'У10 Ввод'!$E$133="",'У10 Ввод'!$D$133&gt;$B21),0,MAX(0,MIN(1,'У10 Ввод'!$E$133-NETWORKDAYS('У10 Ввод'!$D$133,$B21)+1))/Настройки!$E$16*100)</f>
        <v>0</v>
      </c>
      <c r="DY21" s="67" t="n">
        <f aca="false">IF(OR($D21=1,MONTH($B21)&lt;&gt;MONTH(StartDate),'У10 Ввод'!$D$134="",'У10 Ввод'!$E$134="",'У10 Ввод'!$D$134&gt;$B21),0,MAX(0,MIN(1,'У10 Ввод'!$E$134-NETWORKDAYS('У10 Ввод'!$D$134,$B21)+1))/Настройки!$E$16*100)</f>
        <v>0</v>
      </c>
      <c r="DZ21" s="67" t="n">
        <f aca="false">IF(OR($D21=1,MONTH($B21)&lt;&gt;MONTH(StartDate),'У10 Ввод'!$D$135="",'У10 Ввод'!$E$135="",'У10 Ввод'!$D$135&gt;$B21),0,MAX(0,MIN(1,'У10 Ввод'!$E$135-NETWORKDAYS('У10 Ввод'!$D$135,$B21)+1))/Настройки!$E$16*100)</f>
        <v>0</v>
      </c>
      <c r="EA21" s="67" t="n">
        <f aca="false">IF(OR($D21=1,MONTH($B21)&lt;&gt;MONTH(StartDate),'У10 Ввод'!$D$136="",'У10 Ввод'!$E$136="",'У10 Ввод'!$D$136&gt;$B21),0,MAX(0,MIN(1,'У10 Ввод'!$E$136-NETWORKDAYS('У10 Ввод'!$D$136,$B21)+1))/Настройки!$E$16*100)</f>
        <v>0</v>
      </c>
      <c r="EB21" s="67" t="n">
        <f aca="false">IF(OR($D21=1,MONTH($B21)&lt;&gt;MONTH(StartDate),'У10 Ввод'!$D$137="",'У10 Ввод'!$E$137="",'У10 Ввод'!$D$137&gt;$B21),0,MAX(0,MIN(1,'У10 Ввод'!$E$137-NETWORKDAYS('У10 Ввод'!$D$137,$B21)+1))/Настройки!$E$16*100)</f>
        <v>0</v>
      </c>
      <c r="EC21" s="67" t="n">
        <f aca="false">IF(OR($D21=1,MONTH($B21)&lt;&gt;MONTH(StartDate),'У10 Ввод'!$D$138="",'У10 Ввод'!$E$138="",'У10 Ввод'!$D$138&gt;$B21),0,MAX(0,MIN(1,'У10 Ввод'!$E$138-NETWORKDAYS('У10 Ввод'!$D$138,$B21)+1))/Настройки!$E$16*100)</f>
        <v>0</v>
      </c>
      <c r="ED21" s="67" t="n">
        <f aca="false">IF(OR($D21=1,MONTH($B21)&lt;&gt;MONTH(StartDate),'У10 Ввод'!$D$139="",'У10 Ввод'!$E$139="",'У10 Ввод'!$D$139&gt;$B21),0,MAX(0,MIN(1,'У10 Ввод'!$E$139-NETWORKDAYS('У10 Ввод'!$D$139,$B21)+1))/Настройки!$E$16*100)</f>
        <v>0</v>
      </c>
      <c r="EE21" s="67" t="n">
        <f aca="false">IF(OR($D21=1,MONTH($B21)&lt;&gt;MONTH(StartDate),'У10 Ввод'!$D$140="",'У10 Ввод'!$E$140="",'У10 Ввод'!$D$140&gt;$B21),0,MAX(0,MIN(1,'У10 Ввод'!$E$140-NETWORKDAYS('У10 Ввод'!$D$140,$B21)+1))/Настройки!$E$16*100)</f>
        <v>0</v>
      </c>
      <c r="EF21" s="67" t="n">
        <f aca="false">IF(OR($D21=1,MONTH($B21)&lt;&gt;MONTH(StartDate),'У10 Ввод'!$D$141="",'У10 Ввод'!$E$141="",'У10 Ввод'!$D$141&gt;$B21),0,MAX(0,MIN(1,'У10 Ввод'!$E$141-NETWORKDAYS('У10 Ввод'!$D$141,$B21)+1))/Настройки!$E$16*100)</f>
        <v>0</v>
      </c>
      <c r="EG21" s="67" t="n">
        <f aca="false">IF(OR($D21=1,MONTH($B21)&lt;&gt;MONTH(StartDate),'У10 Ввод'!$D$142="",'У10 Ввод'!$E$142="",'У10 Ввод'!$D$142&gt;$B21),0,MAX(0,MIN(1,'У10 Ввод'!$E$142-NETWORKDAYS('У10 Ввод'!$D$142,$B21)+1))/Настройки!$E$16*100)</f>
        <v>0</v>
      </c>
      <c r="EH21" s="67" t="n">
        <f aca="false">IF(OR($D21=1,MONTH($B21)&lt;&gt;MONTH(StartDate),'У10 Ввод'!$D$143="",'У10 Ввод'!$E$143="",'У10 Ввод'!$D$143&gt;$B21),0,MAX(0,MIN(1,'У10 Ввод'!$E$143-NETWORKDAYS('У10 Ввод'!$D$143,$B21)+1))/Настройки!$E$16*100)</f>
        <v>0</v>
      </c>
      <c r="EI21" s="67" t="n">
        <f aca="false">IF(OR($D21=1,MONTH($B21)&lt;&gt;MONTH(StartDate),'У10 Ввод'!$D$144="",'У10 Ввод'!$E$144="",'У10 Ввод'!$D$144&gt;$B21),0,MAX(0,MIN(1,'У10 Ввод'!$E$144-NETWORKDAYS('У10 Ввод'!$D$144,$B21)+1))/Настройки!$E$16*100)</f>
        <v>0</v>
      </c>
      <c r="EJ21" s="67" t="n">
        <f aca="false">IF(OR($D21=1,MONTH($B21)&lt;&gt;MONTH(StartDate),'У10 Ввод'!$D$145="",'У10 Ввод'!$E$145="",'У10 Ввод'!$D$145&gt;$B21),0,MAX(0,MIN(1,'У10 Ввод'!$E$145-NETWORKDAYS('У10 Ввод'!$D$145,$B21)+1))/Настройки!$E$16*100)</f>
        <v>0</v>
      </c>
      <c r="EK21" s="67" t="n">
        <f aca="false">IF(OR($D21=1,MONTH($B21)&lt;&gt;MONTH(StartDate),'У10 Ввод'!$D$146="",'У10 Ввод'!$E$146="",'У10 Ввод'!$D$146&gt;$B21),0,MAX(0,MIN(1,'У10 Ввод'!$E$146-NETWORKDAYS('У10 Ввод'!$D$146,$B21)+1))/Настройки!$E$16*100)</f>
        <v>0</v>
      </c>
      <c r="EL21" s="67" t="n">
        <f aca="false">IF(OR($D21=1,MONTH($B21)&lt;&gt;MONTH(StartDate),'У10 Ввод'!$D$147="",'У10 Ввод'!$E$147="",'У10 Ввод'!$D$147&gt;$B21),0,MAX(0,MIN(1,'У10 Ввод'!$E$147-NETWORKDAYS('У10 Ввод'!$D$147,$B21)+1))/Настройки!$E$16*100)</f>
        <v>0</v>
      </c>
      <c r="EM21" s="67" t="n">
        <f aca="false">IF(OR($D21=1,MONTH($B21)&lt;&gt;MONTH(StartDate),'У10 Ввод'!$D$148="",'У10 Ввод'!$E$148="",'У10 Ввод'!$D$148&gt;$B21),0,MAX(0,MIN(1,'У10 Ввод'!$E$148-NETWORKDAYS('У10 Ввод'!$D$148,$B21)+1))/Настройки!$E$16*100)</f>
        <v>0</v>
      </c>
      <c r="EN21" s="67" t="n">
        <f aca="false">IF(OR($D21=1,MONTH($B21)&lt;&gt;MONTH(StartDate),'У10 Ввод'!$D$149="",'У10 Ввод'!$E$149="",'У10 Ввод'!$D$149&gt;$B21),0,MAX(0,MIN(1,'У10 Ввод'!$E$149-NETWORKDAYS('У10 Ввод'!$D$149,$B21)+1))/Настройки!$E$16*100)</f>
        <v>0</v>
      </c>
      <c r="EO21" s="67" t="n">
        <f aca="false">IF(OR($D21=1,MONTH($B21)&lt;&gt;MONTH(StartDate),'У10 Ввод'!$D$150="",'У10 Ввод'!$E$150="",'У10 Ввод'!$D$150&gt;$B21),0,MAX(0,MIN(1,'У10 Ввод'!$E$150-NETWORKDAYS('У10 Ввод'!$D$150,$B21)+1))/Настройки!$E$16*100)</f>
        <v>0</v>
      </c>
      <c r="EP21" s="67" t="n">
        <f aca="false">IF(OR($D21=1,MONTH($B21)&lt;&gt;MONTH(StartDate),'У10 Ввод'!$D$151="",'У10 Ввод'!$E$151="",'У10 Ввод'!$D$151&gt;$B21),0,MAX(0,MIN(1,'У10 Ввод'!$E$151-NETWORKDAYS('У10 Ввод'!$D$151,$B21)+1))/Настройки!$E$16*100)</f>
        <v>0</v>
      </c>
      <c r="EQ21" s="67" t="n">
        <f aca="false">IF(OR($D21=1,MONTH($B21)&lt;&gt;MONTH(StartDate),'У10 Ввод'!$D$152="",'У10 Ввод'!$E$152="",'У10 Ввод'!$D$152&gt;$B21),0,MAX(0,MIN(1,'У10 Ввод'!$E$152-NETWORKDAYS('У10 Ввод'!$D$152,$B21)+1))/Настройки!$E$16*100)</f>
        <v>0</v>
      </c>
      <c r="ER21" s="67" t="n">
        <f aca="false">IF(OR($D21=1,MONTH($B21)&lt;&gt;MONTH(StartDate),'У10 Ввод'!$D$153="",'У10 Ввод'!$E$153="",'У10 Ввод'!$D$153&gt;$B21),0,MAX(0,MIN(1,'У10 Ввод'!$E$153-NETWORKDAYS('У10 Ввод'!$D$153,$B21)+1))/Настройки!$E$16*100)</f>
        <v>0</v>
      </c>
      <c r="ES21" s="67" t="n">
        <f aca="false">IF(OR($D21=1,MONTH($B21)&lt;&gt;MONTH(StartDate),'У10 Ввод'!$D$154="",'У10 Ввод'!$E$154="",'У10 Ввод'!$D$154&gt;$B21),0,MAX(0,MIN(1,'У10 Ввод'!$E$154-NETWORKDAYS('У10 Ввод'!$D$154,$B21)+1))/Настройки!$E$16*100)</f>
        <v>0</v>
      </c>
      <c r="ET21" s="67" t="n">
        <f aca="false">IF(OR($D21=1,MONTH($B21)&lt;&gt;MONTH(StartDate),'У10 Ввод'!$D$155="",'У10 Ввод'!$E$155="",'У10 Ввод'!$D$155&gt;$B21),0,MAX(0,MIN(1,'У10 Ввод'!$E$155-NETWORKDAYS('У10 Ввод'!$D$155,$B21)+1))/Настройки!$E$16*100)</f>
        <v>0</v>
      </c>
      <c r="EU21" s="67" t="n">
        <f aca="false">IF(OR($D21=1,MONTH($B21)&lt;&gt;MONTH(StartDate),'У10 Ввод'!$D$156="",'У10 Ввод'!$E$156="",'У10 Ввод'!$D$156&gt;$B21),0,MAX(0,MIN(1,'У10 Ввод'!$E$156-NETWORKDAYS('У10 Ввод'!$D$156,$B21)+1))/Настройки!$E$16*100)</f>
        <v>0</v>
      </c>
      <c r="EV21" s="67" t="n">
        <f aca="false">IF(OR($D21=1,MONTH($B21)&lt;&gt;MONTH(StartDate),'У10 Ввод'!$D$157="",'У10 Ввод'!$E$157="",'У10 Ввод'!$D$157&gt;$B21),0,MAX(0,MIN(1,'У10 Ввод'!$E$157-NETWORKDAYS('У10 Ввод'!$D$157,$B21)+1))/Настройки!$E$16*100)</f>
        <v>0</v>
      </c>
      <c r="EW21" s="67" t="n">
        <f aca="false">IF(OR($D21=1,MONTH($B21)&lt;&gt;MONTH(StartDate),'У10 Ввод'!$D$158="",'У10 Ввод'!$E$158="",'У10 Ввод'!$D$158&gt;$B21),0,MAX(0,MIN(1,'У10 Ввод'!$E$158-NETWORKDAYS('У10 Ввод'!$D$158,$B21)+1))/Настройки!$E$16*100)</f>
        <v>0</v>
      </c>
      <c r="EX21" s="67" t="n">
        <f aca="false">IF(OR($D21=1,MONTH($B21)&lt;&gt;MONTH(StartDate),'У10 Ввод'!$D$159="",'У10 Ввод'!$E$159="",'У10 Ввод'!$D$159&gt;$B21),0,MAX(0,MIN(1,'У10 Ввод'!$E$159-NETWORKDAYS('У10 Ввод'!$D$159,$B21)+1))/Настройки!$E$16*100)</f>
        <v>0</v>
      </c>
      <c r="EY21" s="67" t="n">
        <f aca="false">IF(OR($D21=1,MONTH($B21)&lt;&gt;MONTH(StartDate),'У10 Ввод'!$D$160="",'У10 Ввод'!$E$160="",'У10 Ввод'!$D$160&gt;$B21),0,MAX(0,MIN(1,'У10 Ввод'!$E$160-NETWORKDAYS('У10 Ввод'!$D$160,$B21)+1))/Настройки!$E$16*100)</f>
        <v>0</v>
      </c>
      <c r="EZ21" s="67" t="n">
        <f aca="false">IF(OR($D21=1,MONTH($B21)&lt;&gt;MONTH(StartDate),'У10 Ввод'!$D$161="",'У10 Ввод'!$E$161="",'У10 Ввод'!$D$161&gt;$B21),0,MAX(0,MIN(1,'У10 Ввод'!$E$161-NETWORKDAYS('У10 Ввод'!$D$161,$B21)+1))/Настройки!$E$16*100)</f>
        <v>0</v>
      </c>
      <c r="FA21" s="67" t="n">
        <f aca="false">IF(OR($D21=1,MONTH($B21)&lt;&gt;MONTH(StartDate),'У10 Ввод'!$D$162="",'У10 Ввод'!$E$162="",'У10 Ввод'!$D$162&gt;$B21),0,MAX(0,MIN(1,'У10 Ввод'!$E$162-NETWORKDAYS('У10 Ввод'!$D$162,$B21)+1))/Настройки!$E$16*100)</f>
        <v>0</v>
      </c>
      <c r="FB21" s="67" t="n">
        <f aca="false">IF(OR($D21=1,MONTH($B21)&lt;&gt;MONTH(StartDate),'У10 Ввод'!$D$163="",'У10 Ввод'!$E$163="",'У10 Ввод'!$D$163&gt;$B21),0,MAX(0,MIN(1,'У10 Ввод'!$E$163-NETWORKDAYS('У10 Ввод'!$D$163,$B21)+1))/Настройки!$E$16*100)</f>
        <v>0</v>
      </c>
      <c r="FC21" s="67" t="n">
        <f aca="false">IF(OR($D21=1,MONTH($B21)&lt;&gt;MONTH(StartDate),'У10 Ввод'!$D$164="",'У10 Ввод'!$E$164="",'У10 Ввод'!$D$164&gt;$B21),0,MAX(0,MIN(1,'У10 Ввод'!$E$164-NETWORKDAYS('У10 Ввод'!$D$164,$B21)+1))/Настройки!$E$16*100)</f>
        <v>0</v>
      </c>
      <c r="FD21" s="67" t="n">
        <f aca="false">IF(OR($D21=1,MONTH($B21)&lt;&gt;MONTH(StartDate),'У10 Ввод'!$D$165="",'У10 Ввод'!$E$165="",'У10 Ввод'!$D$165&gt;$B21),0,MAX(0,MIN(1,'У10 Ввод'!$E$165-NETWORKDAYS('У10 Ввод'!$D$165,$B21)+1))/Настройки!$E$16*100)</f>
        <v>0</v>
      </c>
      <c r="FE21" s="67" t="n">
        <f aca="false">IF(OR($D21=1,MONTH($B21)&lt;&gt;MONTH(StartDate),'У10 Ввод'!$D$166="",'У10 Ввод'!$E$166="",'У10 Ввод'!$D$166&gt;$B21),0,MAX(0,MIN(1,'У10 Ввод'!$E$166-NETWORKDAYS('У10 Ввод'!$D$166,$B21)+1))/Настройки!$E$16*100)</f>
        <v>0</v>
      </c>
      <c r="FF21" s="67" t="n">
        <f aca="false">IF(OR($D21=1,MONTH($B21)&lt;&gt;MONTH(StartDate),'У10 Ввод'!$D$167="",'У10 Ввод'!$E$167="",'У10 Ввод'!$D$167&gt;$B21),0,MAX(0,MIN(1,'У10 Ввод'!$E$167-NETWORKDAYS('У10 Ввод'!$D$167,$B21)+1))/Настройки!$E$16*100)</f>
        <v>0</v>
      </c>
      <c r="FG21" s="67" t="n">
        <f aca="false">IF(OR($D21=1,MONTH($B21)&lt;&gt;MONTH(StartDate),'У10 Ввод'!$D$168="",'У10 Ввод'!$E$168="",'У10 Ввод'!$D$168&gt;$B21),0,MAX(0,MIN(1,'У10 Ввод'!$E$168-NETWORKDAYS('У10 Ввод'!$D$168,$B21)+1))/Настройки!$E$16*100)</f>
        <v>0</v>
      </c>
      <c r="FH21" s="67" t="n">
        <f aca="false">IF(OR($D21=1,MONTH($B21)&lt;&gt;MONTH(StartDate),'У10 Ввод'!$D$169="",'У10 Ввод'!$E$169="",'У10 Ввод'!$D$169&gt;$B21),0,MAX(0,MIN(1,'У10 Ввод'!$E$169-NETWORKDAYS('У10 Ввод'!$D$169,$B21)+1))/Настройки!$E$16*100)</f>
        <v>0</v>
      </c>
      <c r="FI21" s="67" t="n">
        <f aca="false">IF(OR($D21=1,MONTH($B21)&lt;&gt;MONTH(StartDate),'У10 Ввод'!$D$170="",'У10 Ввод'!$E$170="",'У10 Ввод'!$D$170&gt;$B21),0,MAX(0,MIN(1,'У10 Ввод'!$E$170-NETWORKDAYS('У10 Ввод'!$D$170,$B21)+1))/Настройки!$E$16*100)</f>
        <v>0</v>
      </c>
      <c r="FJ21" s="67" t="n">
        <f aca="false">IF(OR($D21=1,MONTH($B21)&lt;&gt;MONTH(StartDate),'У10 Ввод'!$D$171="",'У10 Ввод'!$E$171="",'У10 Ввод'!$D$171&gt;$B21),0,MAX(0,MIN(1,'У10 Ввод'!$E$171-NETWORKDAYS('У10 Ввод'!$D$171,$B21)+1))/Настройки!$E$16*100)</f>
        <v>0</v>
      </c>
      <c r="FK21" s="67" t="n">
        <f aca="false">IF(OR($D21=1,MONTH($B21)&lt;&gt;MONTH(StartDate),'У10 Ввод'!$D$172="",'У10 Ввод'!$E$172="",'У10 Ввод'!$D$172&gt;$B21),0,MAX(0,MIN(1,'У10 Ввод'!$E$172-NETWORKDAYS('У10 Ввод'!$D$172,$B21)+1))/Настройки!$E$16*100)</f>
        <v>0</v>
      </c>
      <c r="FL21" s="67" t="n">
        <f aca="false">IF(OR($D21=1,MONTH($B21)&lt;&gt;MONTH(StartDate),'У10 Ввод'!$D$173="",'У10 Ввод'!$E$173="",'У10 Ввод'!$D$173&gt;$B21),0,MAX(0,MIN(1,'У10 Ввод'!$E$173-NETWORKDAYS('У10 Ввод'!$D$173,$B21)+1))/Настройки!$E$16*100)</f>
        <v>0</v>
      </c>
      <c r="FM21" s="67" t="n">
        <f aca="false">IF(OR($D21=1,MONTH($B21)&lt;&gt;MONTH(StartDate),'У10 Ввод'!$D$174="",'У10 Ввод'!$E$174="",'У10 Ввод'!$D$174&gt;$B21),0,MAX(0,MIN(1,'У10 Ввод'!$E$174-NETWORKDAYS('У10 Ввод'!$D$174,$B21)+1))/Настройки!$E$16*100)</f>
        <v>0</v>
      </c>
      <c r="FN21" s="67" t="n">
        <f aca="false">IF(OR($D21=1,MONTH($B21)&lt;&gt;MONTH(StartDate),'У10 Ввод'!$D$175="",'У10 Ввод'!$E$175="",'У10 Ввод'!$D$175&gt;$B21),0,MAX(0,MIN(1,'У10 Ввод'!$E$175-NETWORKDAYS('У10 Ввод'!$D$175,$B21)+1))/Настройки!$E$16*100)</f>
        <v>0</v>
      </c>
      <c r="FO21" s="67" t="n">
        <f aca="false">IF(OR($D21=1,MONTH($B21)&lt;&gt;MONTH(StartDate),'У10 Ввод'!$D$176="",'У10 Ввод'!$E$176="",'У10 Ввод'!$D$176&gt;$B21),0,MAX(0,MIN(1,'У10 Ввод'!$E$176-NETWORKDAYS('У10 Ввод'!$D$176,$B21)+1))/Настройки!$E$16*100)</f>
        <v>0</v>
      </c>
      <c r="FP21" s="67" t="n">
        <f aca="false">IF(OR($D21=1,MONTH($B21)&lt;&gt;MONTH(StartDate),'У10 Ввод'!$D$177="",'У10 Ввод'!$E$177="",'У10 Ввод'!$D$177&gt;$B21),0,MAX(0,MIN(1,'У10 Ввод'!$E$177-NETWORKDAYS('У10 Ввод'!$D$177,$B21)+1))/Настройки!$E$16*100)</f>
        <v>0</v>
      </c>
      <c r="FQ21" s="67" t="n">
        <f aca="false">IF(OR($D21=1,MONTH($B21)&lt;&gt;MONTH(StartDate),'У10 Ввод'!$D$178="",'У10 Ввод'!$E$178="",'У10 Ввод'!$D$178&gt;$B21),0,MAX(0,MIN(1,'У10 Ввод'!$E$178-NETWORKDAYS('У10 Ввод'!$D$178,$B21)+1))/Настройки!$E$16*100)</f>
        <v>0</v>
      </c>
      <c r="FR21" s="67" t="n">
        <f aca="false">IF(OR($D21=1,MONTH($B21)&lt;&gt;MONTH(StartDate),'У10 Ввод'!$D$179="",'У10 Ввод'!$E$179="",'У10 Ввод'!$D$179&gt;$B21),0,MAX(0,MIN(1,'У10 Ввод'!$E$179-NETWORKDAYS('У10 Ввод'!$D$179,$B21)+1))/Настройки!$E$16*100)</f>
        <v>0</v>
      </c>
      <c r="FS21" s="67" t="n">
        <f aca="false">IF(OR($D21=1,MONTH($B21)&lt;&gt;MONTH(StartDate),'У10 Ввод'!$D$180="",'У10 Ввод'!$E$180="",'У10 Ввод'!$D$180&gt;$B21),0,MAX(0,MIN(1,'У10 Ввод'!$E$180-NETWORKDAYS('У10 Ввод'!$D$180,$B21)+1))/Настройки!$E$16*100)</f>
        <v>0</v>
      </c>
      <c r="FT21" s="67" t="n">
        <f aca="false">IF(OR($D21=1,MONTH($B21)&lt;&gt;MONTH(StartDate),'У10 Ввод'!$D$181="",'У10 Ввод'!$E$181="",'У10 Ввод'!$D$181&gt;$B21),0,MAX(0,MIN(1,'У10 Ввод'!$E$181-NETWORKDAYS('У10 Ввод'!$D$181,$B21)+1))/Настройки!$E$16*100)</f>
        <v>0</v>
      </c>
      <c r="FU21" s="67" t="n">
        <f aca="false">IF(OR($D21=1,MONTH($B21)&lt;&gt;MONTH(StartDate),'У10 Ввод'!$D$182="",'У10 Ввод'!$E$182="",'У10 Ввод'!$D$182&gt;$B21),0,MAX(0,MIN(1,'У10 Ввод'!$E$182-NETWORKDAYS('У10 Ввод'!$D$182,$B21)+1))/Настройки!$E$16*100)</f>
        <v>0</v>
      </c>
      <c r="FV21" s="67" t="n">
        <f aca="false">IF(OR($D21=1,MONTH($B21)&lt;&gt;MONTH(StartDate),'У10 Ввод'!$D$183="",'У10 Ввод'!$E$183="",'У10 Ввод'!$D$183&gt;$B21),0,MAX(0,MIN(1,'У10 Ввод'!$E$183-NETWORKDAYS('У10 Ввод'!$D$183,$B21)+1))/Настройки!$E$16*100)</f>
        <v>0</v>
      </c>
      <c r="FW21" s="67" t="n">
        <f aca="false">IF(OR($D21=1,MONTH($B21)&lt;&gt;MONTH(StartDate),'У10 Ввод'!$D$184="",'У10 Ввод'!$E$184="",'У10 Ввод'!$D$184&gt;$B21),0,MAX(0,MIN(1,'У10 Ввод'!$E$184-NETWORKDAYS('У10 Ввод'!$D$184,$B21)+1))/Настройки!$E$16*100)</f>
        <v>0</v>
      </c>
      <c r="FX21" s="67" t="n">
        <f aca="false">IF(OR($D21=1,MONTH($B21)&lt;&gt;MONTH(StartDate),'У10 Ввод'!$D$185="",'У10 Ввод'!$E$185="",'У10 Ввод'!$D$185&gt;$B21),0,MAX(0,MIN(1,'У10 Ввод'!$E$185-NETWORKDAYS('У10 Ввод'!$D$185,$B21)+1))/Настройки!$E$16*100)</f>
        <v>0</v>
      </c>
      <c r="FY21" s="67" t="n">
        <f aca="false">IF(OR($D21=1,MONTH($B21)&lt;&gt;MONTH(StartDate),'У10 Ввод'!$D$186="",'У10 Ввод'!$E$186="",'У10 Ввод'!$D$186&gt;$B21),0,MAX(0,MIN(1,'У10 Ввод'!$E$186-NETWORKDAYS('У10 Ввод'!$D$186,$B21)+1))/Настройки!$E$16*100)</f>
        <v>0</v>
      </c>
      <c r="FZ21" s="67" t="n">
        <f aca="false">IF(OR($D21=1,MONTH($B21)&lt;&gt;MONTH(StartDate),'У10 Ввод'!$D$187="",'У10 Ввод'!$E$187="",'У10 Ввод'!$D$187&gt;$B21),0,MAX(0,MIN(1,'У10 Ввод'!$E$187-NETWORKDAYS('У10 Ввод'!$D$187,$B21)+1))/Настройки!$E$16*100)</f>
        <v>0</v>
      </c>
      <c r="GA21" s="67" t="n">
        <f aca="false">IF(OR($D21=1,MONTH($B21)&lt;&gt;MONTH(StartDate),'У10 Ввод'!$D$188="",'У10 Ввод'!$E$188="",'У10 Ввод'!$D$188&gt;$B21),0,MAX(0,MIN(1,'У10 Ввод'!$E$188-NETWORKDAYS('У10 Ввод'!$D$188,$B21)+1))/Настройки!$E$16*100)</f>
        <v>0</v>
      </c>
      <c r="GB21" s="67" t="n">
        <f aca="false">IF(OR($D21=1,MONTH($B21)&lt;&gt;MONTH(StartDate),'У10 Ввод'!$D$189="",'У10 Ввод'!$E$189="",'У10 Ввод'!$D$189&gt;$B21),0,MAX(0,MIN(1,'У10 Ввод'!$E$189-NETWORKDAYS('У10 Ввод'!$D$189,$B21)+1))/Настройки!$E$16*100)</f>
        <v>0</v>
      </c>
      <c r="GC21" s="67" t="n">
        <f aca="false">IF(OR($D21=1,MONTH($B21)&lt;&gt;MONTH(StartDate),'У10 Ввод'!$D$190="",'У10 Ввод'!$E$190="",'У10 Ввод'!$D$190&gt;$B21),0,MAX(0,MIN(1,'У10 Ввод'!$E$190-NETWORKDAYS('У10 Ввод'!$D$190,$B21)+1))/Настройки!$E$16*100)</f>
        <v>0</v>
      </c>
      <c r="GD21" s="67" t="n">
        <f aca="false">IF(OR($D21=1,MONTH($B21)&lt;&gt;MONTH(StartDate),'У10 Ввод'!$D$191="",'У10 Ввод'!$E$191="",'У10 Ввод'!$D$191&gt;$B21),0,MAX(0,MIN(1,'У10 Ввод'!$E$191-NETWORKDAYS('У10 Ввод'!$D$191,$B21)+1))/Настройки!$E$16*100)</f>
        <v>0</v>
      </c>
      <c r="GE21" s="67" t="n">
        <f aca="false">IF(OR($D21=1,MONTH($B21)&lt;&gt;MONTH(StartDate),'У10 Ввод'!$D$192="",'У10 Ввод'!$E$192="",'У10 Ввод'!$D$192&gt;$B21),0,MAX(0,MIN(1,'У10 Ввод'!$E$192-NETWORKDAYS('У10 Ввод'!$D$192,$B21)+1))/Настройки!$E$16*100)</f>
        <v>0</v>
      </c>
      <c r="GF21" s="67" t="n">
        <f aca="false">IF(OR($D21=1,MONTH($B21)&lt;&gt;MONTH(StartDate),'У10 Ввод'!$D$193="",'У10 Ввод'!$E$193="",'У10 Ввод'!$D$193&gt;$B21),0,MAX(0,MIN(1,'У10 Ввод'!$E$193-NETWORKDAYS('У10 Ввод'!$D$193,$B21)+1))/Настройки!$E$16*100)</f>
        <v>0</v>
      </c>
      <c r="GG21" s="67" t="n">
        <f aca="false">IF(OR($D21=1,MONTH($B21)&lt;&gt;MONTH(StartDate),'У10 Ввод'!$D$194="",'У10 Ввод'!$E$194="",'У10 Ввод'!$D$194&gt;$B21),0,MAX(0,MIN(1,'У10 Ввод'!$E$194-NETWORKDAYS('У10 Ввод'!$D$194,$B21)+1))/Настройки!$E$16*100)</f>
        <v>0</v>
      </c>
      <c r="GH21" s="67" t="n">
        <f aca="false">IF(OR($D21=1,MONTH($B21)&lt;&gt;MONTH(StartDate),'У10 Ввод'!$D$195="",'У10 Ввод'!$E$195="",'У10 Ввод'!$D$195&gt;$B21),0,MAX(0,MIN(1,'У10 Ввод'!$E$195-NETWORKDAYS('У10 Ввод'!$D$195,$B21)+1))/Настройки!$E$16*100)</f>
        <v>0</v>
      </c>
      <c r="GI21" s="67" t="n">
        <f aca="false">IF(OR($D21=1,MONTH($B21)&lt;&gt;MONTH(StartDate),'У10 Ввод'!$D$196="",'У10 Ввод'!$E$196="",'У10 Ввод'!$D$196&gt;$B21),0,MAX(0,MIN(1,'У10 Ввод'!$E$196-NETWORKDAYS('У10 Ввод'!$D$196,$B21)+1))/Настройки!$E$16*100)</f>
        <v>0</v>
      </c>
      <c r="GJ21" s="67" t="n">
        <f aca="false">IF(OR($D21=1,MONTH($B21)&lt;&gt;MONTH(StartDate),'У10 Ввод'!$D$197="",'У10 Ввод'!$E$197="",'У10 Ввод'!$D$197&gt;$B21),0,MAX(0,MIN(1,'У10 Ввод'!$E$197-NETWORKDAYS('У10 Ввод'!$D$197,$B21)+1))/Настройки!$E$16*100)</f>
        <v>0</v>
      </c>
      <c r="GK21" s="67" t="n">
        <f aca="false">IF(OR($D21=1,MONTH($B21)&lt;&gt;MONTH(StartDate),'У10 Ввод'!$D$198="",'У10 Ввод'!$E$198="",'У10 Ввод'!$D$198&gt;$B21),0,MAX(0,MIN(1,'У10 Ввод'!$E$198-NETWORKDAYS('У10 Ввод'!$D$198,$B21)+1))/Настройки!$E$16*100)</f>
        <v>0</v>
      </c>
      <c r="GL21" s="67" t="n">
        <f aca="false">IF(OR($D21=1,MONTH($B21)&lt;&gt;MONTH(StartDate),'У10 Ввод'!$D$199="",'У10 Ввод'!$E$199="",'У10 Ввод'!$D$199&gt;$B21),0,MAX(0,MIN(1,'У10 Ввод'!$E$199-NETWORKDAYS('У10 Ввод'!$D$199,$B21)+1))/Настройки!$E$16*100)</f>
        <v>0</v>
      </c>
      <c r="GM21" s="67" t="n">
        <f aca="false">IF(OR($D21=1,MONTH($B21)&lt;&gt;MONTH(StartDate),'У10 Ввод'!$D$200="",'У10 Ввод'!$E$200="",'У10 Ввод'!$D$200&gt;$B21),0,MAX(0,MIN(1,'У10 Ввод'!$E$200-NETWORKDAYS('У10 Ввод'!$D$200,$B21)+1))/Настройки!$E$16*100)</f>
        <v>0</v>
      </c>
      <c r="GN21" s="67" t="n">
        <f aca="false">IF(OR($D21=1,MONTH($B21)&lt;&gt;MONTH(StartDate),'У10 Ввод'!$D$201="",'У10 Ввод'!$E$201="",'У10 Ввод'!$D$201&gt;$B21),0,MAX(0,MIN(1,'У10 Ввод'!$E$201-NETWORKDAYS('У10 Ввод'!$D$201,$B21)+1))/Настройки!$E$16*100)</f>
        <v>0</v>
      </c>
      <c r="GO21" s="67" t="n">
        <f aca="false">IF(OR($D21=1,MONTH($B21)&lt;&gt;MONTH(StartDate),'У10 Ввод'!$D$202="",'У10 Ввод'!$E$202="",'У10 Ввод'!$D$202&gt;$B21),0,MAX(0,MIN(1,'У10 Ввод'!$E$202-NETWORKDAYS('У10 Ввод'!$D$202,$B21)+1))/Настройки!$E$16*100)</f>
        <v>0</v>
      </c>
      <c r="GP21" s="67" t="n">
        <f aca="false">IF(OR($D21=1,MONTH($B21)&lt;&gt;MONTH(StartDate),'У10 Ввод'!$D$203="",'У10 Ввод'!$E$203="",'У10 Ввод'!$D$203&gt;$B21),0,MAX(0,MIN(1,'У10 Ввод'!$E$203-NETWORKDAYS('У10 Ввод'!$D$203,$B21)+1))/Настройки!$E$16*100)</f>
        <v>0</v>
      </c>
      <c r="GQ21" s="67" t="n">
        <f aca="false">IF(OR($D21=1,MONTH($B21)&lt;&gt;MONTH(StartDate),'У10 Ввод'!$D$204="",'У10 Ввод'!$E$204="",'У10 Ввод'!$D$204&gt;$B21),0,MAX(0,MIN(1,'У10 Ввод'!$E$204-NETWORKDAYS('У10 Ввод'!$D$204,$B21)+1))/Настройки!$E$16*100)</f>
        <v>0</v>
      </c>
      <c r="GR21" s="67" t="n">
        <f aca="false">IF(OR($D21=1,MONTH($B21)&lt;&gt;MONTH(StartDate),'У10 Ввод'!$D$205="",'У10 Ввод'!$E$205="",'У10 Ввод'!$D$205&gt;$B21),0,MAX(0,MIN(1,'У10 Ввод'!$E$205-NETWORKDAYS('У10 Ввод'!$D$205,$B21)+1))/Настройки!$E$16*100)</f>
        <v>0</v>
      </c>
      <c r="GS21" s="67" t="n">
        <f aca="false">IF(OR($D21=1,MONTH($B21)&lt;&gt;MONTH(StartDate),'У10 Ввод'!$D$206="",'У10 Ввод'!$E$206="",'У10 Ввод'!$D$206&gt;$B21),0,MAX(0,MIN(1,'У10 Ввод'!$E$206-NETWORKDAYS('У10 Ввод'!$D$206,$B21)+1))/Настройки!$E$16*100)</f>
        <v>0</v>
      </c>
      <c r="GT21" s="67" t="n">
        <f aca="false">IF(OR($D21=1,MONTH($B21)&lt;&gt;MONTH(StartDate),'У10 Ввод'!$D$207="",'У10 Ввод'!$E$207="",'У10 Ввод'!$D$207&gt;$B21),0,MAX(0,MIN(1,'У10 Ввод'!$E$207-NETWORKDAYS('У10 Ввод'!$D$207,$B21)+1))/Настройки!$E$16*100)</f>
        <v>0</v>
      </c>
      <c r="GU21" s="67" t="n">
        <f aca="false">IF(OR($D21=1,MONTH($B21)&lt;&gt;MONTH(StartDate),'У10 Ввод'!$D$208="",'У10 Ввод'!$E$208="",'У10 Ввод'!$D$208&gt;$B21),0,MAX(0,MIN(1,'У10 Ввод'!$E$208-NETWORKDAYS('У10 Ввод'!$D$208,$B21)+1))/Настройки!$E$16*100)</f>
        <v>0</v>
      </c>
      <c r="GV21" s="67" t="n">
        <f aca="false">IF(OR($D21=1,MONTH($B21)&lt;&gt;MONTH(StartDate),'У10 Ввод'!$D$209="",'У10 Ввод'!$E$209="",'У10 Ввод'!$D$209&gt;$B21),0,MAX(0,MIN(1,'У10 Ввод'!$E$209-NETWORKDAYS('У10 Ввод'!$D$209,$B21)+1))/Настройки!$E$16*100)</f>
        <v>0</v>
      </c>
      <c r="GW21" s="67" t="n">
        <f aca="false">IF(OR($D21=1,MONTH($B21)&lt;&gt;MONTH(StartDate),'У10 Ввод'!$D$210="",'У10 Ввод'!$E$210="",'У10 Ввод'!$D$210&gt;$B21),0,MAX(0,MIN(1,'У10 Ввод'!$E$210-NETWORKDAYS('У10 Ввод'!$D$210,$B21)+1))/Настройки!$E$16*100)</f>
        <v>0</v>
      </c>
      <c r="GX21" s="67" t="n">
        <f aca="false">IF(OR($D21=1,MONTH($B21)&lt;&gt;MONTH(StartDate),'У10 Ввод'!$D$211="",'У10 Ввод'!$E$211="",'У10 Ввод'!$D$211&gt;$B21),0,MAX(0,MIN(1,'У10 Ввод'!$E$211-NETWORKDAYS('У10 Ввод'!$D$211,$B21)+1))/Настройки!$E$16*100)</f>
        <v>0</v>
      </c>
      <c r="GY21" s="67" t="n">
        <f aca="false">IF(OR($D21=1,MONTH($B21)&lt;&gt;MONTH(StartDate),'У10 Ввод'!$D$212="",'У10 Ввод'!$E$212="",'У10 Ввод'!$D$212&gt;$B21),0,MAX(0,MIN(1,'У10 Ввод'!$E$212-NETWORKDAYS('У10 Ввод'!$D$212,$B21)+1))/Настройки!$E$16*100)</f>
        <v>0</v>
      </c>
      <c r="GZ21" s="67" t="n">
        <f aca="false">IF(OR($D21=1,MONTH($B21)&lt;&gt;MONTH(StartDate),'У10 Ввод'!$D$213="",'У10 Ввод'!$E$213="",'У10 Ввод'!$D$213&gt;$B21),0,MAX(0,MIN(1,'У10 Ввод'!$E$213-NETWORKDAYS('У10 Ввод'!$D$213,$B21)+1))/Настройки!$E$16*100)</f>
        <v>0</v>
      </c>
      <c r="HA21" s="67" t="n">
        <f aca="false">IF(OR($D21=1,MONTH($B21)&lt;&gt;MONTH(StartDate),'У10 Ввод'!$D$214="",'У10 Ввод'!$E$214="",'У10 Ввод'!$D$214&gt;$B21),0,MAX(0,MIN(1,'У10 Ввод'!$E$214-NETWORKDAYS('У10 Ввод'!$D$214,$B21)+1))/Настройки!$E$16*100)</f>
        <v>0</v>
      </c>
      <c r="HB21" s="67" t="n">
        <f aca="false">IF(OR($D21=1,MONTH($B21)&lt;&gt;MONTH(StartDate),'У10 Ввод'!$D$215="",'У10 Ввод'!$E$215="",'У10 Ввод'!$D$215&gt;$B21),0,MAX(0,MIN(1,'У10 Ввод'!$E$215-NETWORKDAYS('У10 Ввод'!$D$215,$B21)+1))/Настройки!$E$16*100)</f>
        <v>0</v>
      </c>
      <c r="HC21" s="67" t="n">
        <f aca="false">IF(OR($D21=1,MONTH($B21)&lt;&gt;MONTH(StartDate),'У10 Ввод'!$D$216="",'У10 Ввод'!$E$216="",'У10 Ввод'!$D$216&gt;$B21),0,MAX(0,MIN(1,'У10 Ввод'!$E$216-NETWORKDAYS('У10 Ввод'!$D$216,$B21)+1))/Настройки!$E$16*100)</f>
        <v>0</v>
      </c>
      <c r="HD21" s="67" t="n">
        <f aca="false">IF(OR($D21=1,MONTH($B21)&lt;&gt;MONTH(StartDate),'У10 Ввод'!$D$217="",'У10 Ввод'!$E$217="",'У10 Ввод'!$D$217&gt;$B21),0,MAX(0,MIN(1,'У10 Ввод'!$E$217-NETWORKDAYS('У10 Ввод'!$D$217,$B21)+1))/Настройки!$E$16*100)</f>
        <v>0</v>
      </c>
      <c r="HE21" s="67" t="n">
        <f aca="false">IF(OR($D21=1,MONTH($B21)&lt;&gt;MONTH(StartDate),'У10 Ввод'!$D$218="",'У10 Ввод'!$E$218="",'У10 Ввод'!$D$218&gt;$B21),0,MAX(0,MIN(1,'У10 Ввод'!$E$218-NETWORKDAYS('У10 Ввод'!$D$218,$B21)+1))/Настройки!$E$16*100)</f>
        <v>0</v>
      </c>
      <c r="HF21" s="67" t="n">
        <f aca="false">IF(OR($D21=1,MONTH($B21)&lt;&gt;MONTH(StartDate),'У10 Ввод'!$D$219="",'У10 Ввод'!$E$219="",'У10 Ввод'!$D$219&gt;$B21),0,MAX(0,MIN(1,'У10 Ввод'!$E$219-NETWORKDAYS('У10 Ввод'!$D$219,$B21)+1))/Настройки!$E$16*100)</f>
        <v>0</v>
      </c>
      <c r="HG21" s="67" t="n">
        <f aca="false">IF(OR($D21=1,MONTH($B21)&lt;&gt;MONTH(StartDate),'У10 Ввод'!$D$220="",'У10 Ввод'!$E$220="",'У10 Ввод'!$D$220&gt;$B21),0,MAX(0,MIN(1,'У10 Ввод'!$E$220-NETWORKDAYS('У10 Ввод'!$D$220,$B21)+1))/Настройки!$E$16*100)</f>
        <v>0</v>
      </c>
      <c r="HH21" s="67" t="n">
        <f aca="false">IF(OR($D21=1,MONTH($B21)&lt;&gt;MONTH(StartDate),'У10 Ввод'!$D$221="",'У10 Ввод'!$E$221="",'У10 Ввод'!$D$221&gt;$B21),0,MAX(0,MIN(1,'У10 Ввод'!$E$221-NETWORKDAYS('У10 Ввод'!$D$221,$B21)+1))/Настройки!$E$16*100)</f>
        <v>0</v>
      </c>
      <c r="HI21" s="67" t="n">
        <f aca="false">IF(OR($D21=1,MONTH($B21)&lt;&gt;MONTH(StartDate),'У10 Ввод'!$D$222="",'У10 Ввод'!$E$222="",'У10 Ввод'!$D$222&gt;$B21),0,MAX(0,MIN(1,'У10 Ввод'!$E$222-NETWORKDAYS('У10 Ввод'!$D$222,$B21)+1))/Настройки!$E$16*100)</f>
        <v>0</v>
      </c>
      <c r="HJ21" s="67" t="n">
        <f aca="false">IF(OR($D21=1,MONTH($B21)&lt;&gt;MONTH(StartDate),'У10 Ввод'!$D$223="",'У10 Ввод'!$E$223="",'У10 Ввод'!$D$223&gt;$B21),0,MAX(0,MIN(1,'У10 Ввод'!$E$223-NETWORKDAYS('У10 Ввод'!$D$223,$B21)+1))/Настройки!$E$16*100)</f>
        <v>0</v>
      </c>
      <c r="HK21" s="67" t="n">
        <f aca="false">IF(OR($D21=1,MONTH($B21)&lt;&gt;MONTH(StartDate),'У10 Ввод'!$D$224="",'У10 Ввод'!$E$224="",'У10 Ввод'!$D$224&gt;$B21),0,MAX(0,MIN(1,'У10 Ввод'!$E$224-NETWORKDAYS('У10 Ввод'!$D$224,$B21)+1))/Настройки!$E$16*100)</f>
        <v>0</v>
      </c>
      <c r="HL21" s="67" t="n">
        <f aca="false">IF(OR($D21=1,MONTH($B21)&lt;&gt;MONTH(StartDate),'У10 Ввод'!$D$225="",'У10 Ввод'!$E$225="",'У10 Ввод'!$D$225&gt;$B21),0,MAX(0,MIN(1,'У10 Ввод'!$E$225-NETWORKDAYS('У10 Ввод'!$D$225,$B21)+1))/Настройки!$E$16*100)</f>
        <v>0</v>
      </c>
      <c r="HM21" s="67" t="n">
        <f aca="false">IF(OR($D21=1,MONTH($B21)&lt;&gt;MONTH(StartDate),'У10 Ввод'!$D$226="",'У10 Ввод'!$E$226="",'У10 Ввод'!$D$226&gt;$B21),0,MAX(0,MIN(1,'У10 Ввод'!$E$226-NETWORKDAYS('У10 Ввод'!$D$226,$B21)+1))/Настройки!$E$16*100)</f>
        <v>0</v>
      </c>
      <c r="HN21" s="67" t="n">
        <f aca="false">IF(OR($D21=1,MONTH($B21)&lt;&gt;MONTH(StartDate),'У10 Ввод'!$D$227="",'У10 Ввод'!$E$227="",'У10 Ввод'!$D$227&gt;$B21),0,MAX(0,MIN(1,'У10 Ввод'!$E$227-NETWORKDAYS('У10 Ввод'!$D$227,$B21)+1))/Настройки!$E$16*100)</f>
        <v>0</v>
      </c>
      <c r="HO21" s="67" t="n">
        <f aca="false">IF(OR($D21=1,MONTH($B21)&lt;&gt;MONTH(StartDate),'У10 Ввод'!$D$228="",'У10 Ввод'!$E$228="",'У10 Ввод'!$D$228&gt;$B21),0,MAX(0,MIN(1,'У10 Ввод'!$E$228-NETWORKDAYS('У10 Ввод'!$D$228,$B21)+1))/Настройки!$E$16*100)</f>
        <v>0</v>
      </c>
      <c r="HP21" s="67" t="n">
        <f aca="false">IF(OR($D21=1,MONTH($B21)&lt;&gt;MONTH(StartDate),'У10 Ввод'!$D$229="",'У10 Ввод'!$E$229="",'У10 Ввод'!$D$229&gt;$B21),0,MAX(0,MIN(1,'У10 Ввод'!$E$229-NETWORKDAYS('У10 Ввод'!$D$229,$B21)+1))/Настройки!$E$16*100)</f>
        <v>0</v>
      </c>
      <c r="HQ21" s="67" t="n">
        <f aca="false">IF(OR($D21=1,MONTH($B21)&lt;&gt;MONTH(StartDate),'У10 Ввод'!$D$230="",'У10 Ввод'!$E$230="",'У10 Ввод'!$D$230&gt;$B21),0,MAX(0,MIN(1,'У10 Ввод'!$E$230-NETWORKDAYS('У10 Ввод'!$D$230,$B21)+1))/Настройки!$E$16*100)</f>
        <v>0</v>
      </c>
      <c r="HR21" s="67" t="n">
        <f aca="false">IF(OR($D21=1,MONTH($B21)&lt;&gt;MONTH(StartDate),'У10 Ввод'!$D$231="",'У10 Ввод'!$E$231="",'У10 Ввод'!$D$231&gt;$B21),0,MAX(0,MIN(1,'У10 Ввод'!$E$231-NETWORKDAYS('У10 Ввод'!$D$231,$B21)+1))/Настройки!$E$16*100)</f>
        <v>0</v>
      </c>
      <c r="HS21" s="67" t="n">
        <f aca="false">IF(OR($D21=1,MONTH($B21)&lt;&gt;MONTH(StartDate),'У10 Ввод'!$D$232="",'У10 Ввод'!$E$232="",'У10 Ввод'!$D$232&gt;$B21),0,MAX(0,MIN(1,'У10 Ввод'!$E$232-NETWORKDAYS('У10 Ввод'!$D$232,$B21)+1))/Настройки!$E$16*100)</f>
        <v>0</v>
      </c>
      <c r="HT21" s="67" t="n">
        <f aca="false">IF(OR($D21=1,MONTH($B21)&lt;&gt;MONTH(StartDate),'У10 Ввод'!$D$233="",'У10 Ввод'!$E$233="",'У10 Ввод'!$D$233&gt;$B21),0,MAX(0,MIN(1,'У10 Ввод'!$E$233-NETWORKDAYS('У10 Ввод'!$D$233,$B21)+1))/Настройки!$E$16*100)</f>
        <v>0</v>
      </c>
      <c r="HU21" s="67" t="n">
        <f aca="false">IF(OR($D21=1,MONTH($B21)&lt;&gt;MONTH(StartDate),'У10 Ввод'!$D$234="",'У10 Ввод'!$E$234="",'У10 Ввод'!$D$234&gt;$B21),0,MAX(0,MIN(1,'У10 Ввод'!$E$234-NETWORKDAYS('У10 Ввод'!$D$234,$B21)+1))/Настройки!$E$16*100)</f>
        <v>0</v>
      </c>
      <c r="HV21" s="67" t="n">
        <f aca="false">IF(OR($D21=1,MONTH($B21)&lt;&gt;MONTH(StartDate),'У10 Ввод'!$D$235="",'У10 Ввод'!$E$235="",'У10 Ввод'!$D$235&gt;$B21),0,MAX(0,MIN(1,'У10 Ввод'!$E$235-NETWORKDAYS('У10 Ввод'!$D$235,$B21)+1))/Настройки!$E$16*100)</f>
        <v>0</v>
      </c>
      <c r="HW21" s="67" t="n">
        <f aca="false">IF(OR($D21=1,MONTH($B21)&lt;&gt;MONTH(StartDate),'У10 Ввод'!$D$236="",'У10 Ввод'!$E$236="",'У10 Ввод'!$D$236&gt;$B21),0,MAX(0,MIN(1,'У10 Ввод'!$E$236-NETWORKDAYS('У10 Ввод'!$D$236,$B21)+1))/Настройки!$E$16*100)</f>
        <v>0</v>
      </c>
      <c r="HX21" s="67" t="n">
        <f aca="false">IF(OR($D21=1,MONTH($B21)&lt;&gt;MONTH(StartDate),'У10 Ввод'!$D$237="",'У10 Ввод'!$E$237="",'У10 Ввод'!$D$237&gt;$B21),0,MAX(0,MIN(1,'У10 Ввод'!$E$237-NETWORKDAYS('У10 Ввод'!$D$237,$B21)+1))/Настройки!$E$16*100)</f>
        <v>0</v>
      </c>
      <c r="HY21" s="67" t="n">
        <f aca="false">IF(OR($D21=1,MONTH($B21)&lt;&gt;MONTH(StartDate),'У10 Ввод'!$D$238="",'У10 Ввод'!$E$238="",'У10 Ввод'!$D$238&gt;$B21),0,MAX(0,MIN(1,'У10 Ввод'!$E$238-NETWORKDAYS('У10 Ввод'!$D$238,$B21)+1))/Настройки!$E$16*100)</f>
        <v>0</v>
      </c>
      <c r="HZ21" s="67" t="n">
        <f aca="false">IF(OR($D21=1,MONTH($B21)&lt;&gt;MONTH(StartDate),'У10 Ввод'!$D$239="",'У10 Ввод'!$E$239="",'У10 Ввод'!$D$239&gt;$B21),0,MAX(0,MIN(1,'У10 Ввод'!$E$239-NETWORKDAYS('У10 Ввод'!$D$239,$B21)+1))/Настройки!$E$16*100)</f>
        <v>0</v>
      </c>
      <c r="IA21" s="67" t="n">
        <f aca="false">IF(OR($D21=1,MONTH($B21)&lt;&gt;MONTH(StartDate),'У10 Ввод'!$D$240="",'У10 Ввод'!$E$240="",'У10 Ввод'!$D$240&gt;$B21),0,MAX(0,MIN(1,'У10 Ввод'!$E$240-NETWORKDAYS('У10 Ввод'!$D$240,$B21)+1))/Настройки!$E$16*100)</f>
        <v>0</v>
      </c>
      <c r="IB21" s="67" t="n">
        <f aca="false">IF(OR($D21=1,MONTH($B21)&lt;&gt;MONTH(StartDate),'У10 Ввод'!$D$241="",'У10 Ввод'!$E$241="",'У10 Ввод'!$D$241&gt;$B21),0,MAX(0,MIN(1,'У10 Ввод'!$E$241-NETWORKDAYS('У10 Ввод'!$D$241,$B21)+1))/Настройки!$E$16*100)</f>
        <v>0</v>
      </c>
      <c r="IC21" s="67" t="n">
        <f aca="false">IF(OR($D21=1,MONTH($B21)&lt;&gt;MONTH(StartDate),'У10 Ввод'!$D$242="",'У10 Ввод'!$E$242="",'У10 Ввод'!$D$242&gt;$B21),0,MAX(0,MIN(1,'У10 Ввод'!$E$242-NETWORKDAYS('У10 Ввод'!$D$242,$B21)+1))/Настройки!$E$16*100)</f>
        <v>0</v>
      </c>
      <c r="ID21" s="67" t="n">
        <f aca="false">IF(OR($D21=1,MONTH($B21)&lt;&gt;MONTH(StartDate),'У10 Ввод'!$D$243="",'У10 Ввод'!$E$243="",'У10 Ввод'!$D$243&gt;$B21),0,MAX(0,MIN(1,'У10 Ввод'!$E$243-NETWORKDAYS('У10 Ввод'!$D$243,$B21)+1))/Настройки!$E$16*100)</f>
        <v>0</v>
      </c>
      <c r="IE21" s="67" t="n">
        <f aca="false">IF(OR($D21=1,MONTH($B21)&lt;&gt;MONTH(StartDate),'У10 Ввод'!$D$244="",'У10 Ввод'!$E$244="",'У10 Ввод'!$D$244&gt;$B21),0,MAX(0,MIN(1,'У10 Ввод'!$E$244-NETWORKDAYS('У10 Ввод'!$D$244,$B21)+1))/Настройки!$E$16*100)</f>
        <v>0</v>
      </c>
      <c r="IF21" s="67" t="n">
        <f aca="false">IF(OR($D21=1,MONTH($B21)&lt;&gt;MONTH(StartDate),'У10 Ввод'!$D$245="",'У10 Ввод'!$E$245="",'У10 Ввод'!$D$245&gt;$B21),0,MAX(0,MIN(1,'У10 Ввод'!$E$245-NETWORKDAYS('У10 Ввод'!$D$245,$B21)+1))/Настройки!$E$16*100)</f>
        <v>0</v>
      </c>
      <c r="IG21" s="67" t="n">
        <f aca="false">IF(OR($D21=1,MONTH($B21)&lt;&gt;MONTH(StartDate),'У10 Ввод'!$D$246="",'У10 Ввод'!$E$246="",'У10 Ввод'!$D$246&gt;$B21),0,MAX(0,MIN(1,'У10 Ввод'!$E$246-NETWORKDAYS('У10 Ввод'!$D$246,$B21)+1))/Настройки!$E$16*100)</f>
        <v>0</v>
      </c>
      <c r="IH21" s="67" t="n">
        <f aca="false">IF(OR($D21=1,MONTH($B21)&lt;&gt;MONTH(StartDate),'У10 Ввод'!$D$247="",'У10 Ввод'!$E$247="",'У10 Ввод'!$D$247&gt;$B21),0,MAX(0,MIN(1,'У10 Ввод'!$E$247-NETWORKDAYS('У10 Ввод'!$D$247,$B21)+1))/Настройки!$E$16*100)</f>
        <v>0</v>
      </c>
      <c r="II21" s="67" t="n">
        <f aca="false">IF(OR($D21=1,MONTH($B21)&lt;&gt;MONTH(StartDate),'У10 Ввод'!$D$248="",'У10 Ввод'!$E$248="",'У10 Ввод'!$D$248&gt;$B21),0,MAX(0,MIN(1,'У10 Ввод'!$E$248-NETWORKDAYS('У10 Ввод'!$D$248,$B21)+1))/Настройки!$E$16*100)</f>
        <v>0</v>
      </c>
      <c r="IJ21" s="67" t="n">
        <f aca="false">IF(OR($D21=1,MONTH($B21)&lt;&gt;MONTH(StartDate),'У10 Ввод'!$D$249="",'У10 Ввод'!$E$249="",'У10 Ввод'!$D$249&gt;$B21),0,MAX(0,MIN(1,'У10 Ввод'!$E$249-NETWORKDAYS('У10 Ввод'!$D$249,$B21)+1))/Настройки!$E$16*100)</f>
        <v>0</v>
      </c>
      <c r="IK21" s="67" t="n">
        <f aca="false">IF(OR($D21=1,MONTH($B21)&lt;&gt;MONTH(StartDate),'У10 Ввод'!$D$250="",'У10 Ввод'!$E$250="",'У10 Ввод'!$D$250&gt;$B21),0,MAX(0,MIN(1,'У10 Ввод'!$E$250-NETWORKDAYS('У10 Ввод'!$D$250,$B21)+1))/Настройки!$E$16*100)</f>
        <v>0</v>
      </c>
      <c r="IL21" s="67" t="n">
        <f aca="false">IF(OR($D21=1,MONTH($B21)&lt;&gt;MONTH(StartDate),'У10 Ввод'!$D$251="",'У10 Ввод'!$E$251="",'У10 Ввод'!$D$251&gt;$B21),0,MAX(0,MIN(1,'У10 Ввод'!$E$251-NETWORKDAYS('У10 Ввод'!$D$251,$B21)+1))/Настройки!$E$16*100)</f>
        <v>0</v>
      </c>
    </row>
    <row r="22" customFormat="false" ht="15" hidden="false" customHeight="true" outlineLevel="0" collapsed="false">
      <c r="A22" s="49" t="n">
        <v>21</v>
      </c>
      <c r="B22" s="66" t="n">
        <f aca="false">StartDate+20</f>
        <v>46224</v>
      </c>
      <c r="C22" s="49" t="str">
        <f aca="false">CHOOSE(WEEKDAY(B22,2),"Пн","Вт","Ср","Чт","Пт","Сб","Вс")</f>
        <v>Вт</v>
      </c>
      <c r="D22" s="49" t="n">
        <f aca="false">IF(WEEKDAY(B22,2)&gt;5,1,0)</f>
        <v>0</v>
      </c>
      <c r="E22" s="63" t="n">
        <f aca="false">ROUND(SUM(G22:IL22),1)</f>
        <v>0</v>
      </c>
      <c r="F22" s="49" t="n">
        <f aca="false">IF(OR(MONTH(B22)&lt;&gt;MONTH(StartDate),D22=1),"",100)</f>
        <v>100</v>
      </c>
      <c r="G22" s="67" t="n">
        <f aca="false">IF(OR($D22=1,MONTH($B22)&lt;&gt;MONTH(StartDate),'У10 Ввод'!$D$12="",'У10 Ввод'!$E$12="",'У10 Ввод'!$D$12&gt;$B22),0,MAX(0,MIN(1,'У10 Ввод'!$E$12-NETWORKDAYS('У10 Ввод'!$D$12,$B22)+1))/Настройки!$E$16*100)</f>
        <v>0</v>
      </c>
      <c r="H22" s="67" t="n">
        <f aca="false">IF(OR($D22=1,MONTH($B22)&lt;&gt;MONTH(StartDate),'У10 Ввод'!$D$13="",'У10 Ввод'!$E$13="",'У10 Ввод'!$D$13&gt;$B22),0,MAX(0,MIN(1,'У10 Ввод'!$E$13-NETWORKDAYS('У10 Ввод'!$D$13,$B22)+1))/Настройки!$E$16*100)</f>
        <v>0</v>
      </c>
      <c r="I22" s="67" t="n">
        <f aca="false">IF(OR($D22=1,MONTH($B22)&lt;&gt;MONTH(StartDate),'У10 Ввод'!$D$14="",'У10 Ввод'!$E$14="",'У10 Ввод'!$D$14&gt;$B22),0,MAX(0,MIN(1,'У10 Ввод'!$E$14-NETWORKDAYS('У10 Ввод'!$D$14,$B22)+1))/Настройки!$E$16*100)</f>
        <v>0</v>
      </c>
      <c r="J22" s="67" t="n">
        <f aca="false">IF(OR($D22=1,MONTH($B22)&lt;&gt;MONTH(StartDate),'У10 Ввод'!$D$15="",'У10 Ввод'!$E$15="",'У10 Ввод'!$D$15&gt;$B22),0,MAX(0,MIN(1,'У10 Ввод'!$E$15-NETWORKDAYS('У10 Ввод'!$D$15,$B22)+1))/Настройки!$E$16*100)</f>
        <v>0</v>
      </c>
      <c r="K22" s="67" t="n">
        <f aca="false">IF(OR($D22=1,MONTH($B22)&lt;&gt;MONTH(StartDate),'У10 Ввод'!$D$16="",'У10 Ввод'!$E$16="",'У10 Ввод'!$D$16&gt;$B22),0,MAX(0,MIN(1,'У10 Ввод'!$E$16-NETWORKDAYS('У10 Ввод'!$D$16,$B22)+1))/Настройки!$E$16*100)</f>
        <v>0</v>
      </c>
      <c r="L22" s="67" t="n">
        <f aca="false">IF(OR($D22=1,MONTH($B22)&lt;&gt;MONTH(StartDate),'У10 Ввод'!$D$17="",'У10 Ввод'!$E$17="",'У10 Ввод'!$D$17&gt;$B22),0,MAX(0,MIN(1,'У10 Ввод'!$E$17-NETWORKDAYS('У10 Ввод'!$D$17,$B22)+1))/Настройки!$E$16*100)</f>
        <v>0</v>
      </c>
      <c r="M22" s="67" t="n">
        <f aca="false">IF(OR($D22=1,MONTH($B22)&lt;&gt;MONTH(StartDate),'У10 Ввод'!$D$18="",'У10 Ввод'!$E$18="",'У10 Ввод'!$D$18&gt;$B22),0,MAX(0,MIN(1,'У10 Ввод'!$E$18-NETWORKDAYS('У10 Ввод'!$D$18,$B22)+1))/Настройки!$E$16*100)</f>
        <v>0</v>
      </c>
      <c r="N22" s="67" t="n">
        <f aca="false">IF(OR($D22=1,MONTH($B22)&lt;&gt;MONTH(StartDate),'У10 Ввод'!$D$19="",'У10 Ввод'!$E$19="",'У10 Ввод'!$D$19&gt;$B22),0,MAX(0,MIN(1,'У10 Ввод'!$E$19-NETWORKDAYS('У10 Ввод'!$D$19,$B22)+1))/Настройки!$E$16*100)</f>
        <v>0</v>
      </c>
      <c r="O22" s="67" t="n">
        <f aca="false">IF(OR($D22=1,MONTH($B22)&lt;&gt;MONTH(StartDate),'У10 Ввод'!$D$20="",'У10 Ввод'!$E$20="",'У10 Ввод'!$D$20&gt;$B22),0,MAX(0,MIN(1,'У10 Ввод'!$E$20-NETWORKDAYS('У10 Ввод'!$D$20,$B22)+1))/Настройки!$E$16*100)</f>
        <v>0</v>
      </c>
      <c r="P22" s="67" t="n">
        <f aca="false">IF(OR($D22=1,MONTH($B22)&lt;&gt;MONTH(StartDate),'У10 Ввод'!$D$21="",'У10 Ввод'!$E$21="",'У10 Ввод'!$D$21&gt;$B22),0,MAX(0,MIN(1,'У10 Ввод'!$E$21-NETWORKDAYS('У10 Ввод'!$D$21,$B22)+1))/Настройки!$E$16*100)</f>
        <v>0</v>
      </c>
      <c r="Q22" s="67" t="n">
        <f aca="false">IF(OR($D22=1,MONTH($B22)&lt;&gt;MONTH(StartDate),'У10 Ввод'!$D$22="",'У10 Ввод'!$E$22="",'У10 Ввод'!$D$22&gt;$B22),0,MAX(0,MIN(1,'У10 Ввод'!$E$22-NETWORKDAYS('У10 Ввод'!$D$22,$B22)+1))/Настройки!$E$16*100)</f>
        <v>0</v>
      </c>
      <c r="R22" s="67" t="n">
        <f aca="false">IF(OR($D22=1,MONTH($B22)&lt;&gt;MONTH(StartDate),'У10 Ввод'!$D$23="",'У10 Ввод'!$E$23="",'У10 Ввод'!$D$23&gt;$B22),0,MAX(0,MIN(1,'У10 Ввод'!$E$23-NETWORKDAYS('У10 Ввод'!$D$23,$B22)+1))/Настройки!$E$16*100)</f>
        <v>0</v>
      </c>
      <c r="S22" s="67" t="n">
        <f aca="false">IF(OR($D22=1,MONTH($B22)&lt;&gt;MONTH(StartDate),'У10 Ввод'!$D$24="",'У10 Ввод'!$E$24="",'У10 Ввод'!$D$24&gt;$B22),0,MAX(0,MIN(1,'У10 Ввод'!$E$24-NETWORKDAYS('У10 Ввод'!$D$24,$B22)+1))/Настройки!$E$16*100)</f>
        <v>0</v>
      </c>
      <c r="T22" s="67" t="n">
        <f aca="false">IF(OR($D22=1,MONTH($B22)&lt;&gt;MONTH(StartDate),'У10 Ввод'!$D$25="",'У10 Ввод'!$E$25="",'У10 Ввод'!$D$25&gt;$B22),0,MAX(0,MIN(1,'У10 Ввод'!$E$25-NETWORKDAYS('У10 Ввод'!$D$25,$B22)+1))/Настройки!$E$16*100)</f>
        <v>0</v>
      </c>
      <c r="U22" s="67" t="n">
        <f aca="false">IF(OR($D22=1,MONTH($B22)&lt;&gt;MONTH(StartDate),'У10 Ввод'!$D$26="",'У10 Ввод'!$E$26="",'У10 Ввод'!$D$26&gt;$B22),0,MAX(0,MIN(1,'У10 Ввод'!$E$26-NETWORKDAYS('У10 Ввод'!$D$26,$B22)+1))/Настройки!$E$16*100)</f>
        <v>0</v>
      </c>
      <c r="V22" s="67" t="n">
        <f aca="false">IF(OR($D22=1,MONTH($B22)&lt;&gt;MONTH(StartDate),'У10 Ввод'!$D$27="",'У10 Ввод'!$E$27="",'У10 Ввод'!$D$27&gt;$B22),0,MAX(0,MIN(1,'У10 Ввод'!$E$27-NETWORKDAYS('У10 Ввод'!$D$27,$B22)+1))/Настройки!$E$16*100)</f>
        <v>0</v>
      </c>
      <c r="W22" s="67" t="n">
        <f aca="false">IF(OR($D22=1,MONTH($B22)&lt;&gt;MONTH(StartDate),'У10 Ввод'!$D$28="",'У10 Ввод'!$E$28="",'У10 Ввод'!$D$28&gt;$B22),0,MAX(0,MIN(1,'У10 Ввод'!$E$28-NETWORKDAYS('У10 Ввод'!$D$28,$B22)+1))/Настройки!$E$16*100)</f>
        <v>0</v>
      </c>
      <c r="X22" s="67" t="n">
        <f aca="false">IF(OR($D22=1,MONTH($B22)&lt;&gt;MONTH(StartDate),'У10 Ввод'!$D$29="",'У10 Ввод'!$E$29="",'У10 Ввод'!$D$29&gt;$B22),0,MAX(0,MIN(1,'У10 Ввод'!$E$29-NETWORKDAYS('У10 Ввод'!$D$29,$B22)+1))/Настройки!$E$16*100)</f>
        <v>0</v>
      </c>
      <c r="Y22" s="67" t="n">
        <f aca="false">IF(OR($D22=1,MONTH($B22)&lt;&gt;MONTH(StartDate),'У10 Ввод'!$D$30="",'У10 Ввод'!$E$30="",'У10 Ввод'!$D$30&gt;$B22),0,MAX(0,MIN(1,'У10 Ввод'!$E$30-NETWORKDAYS('У10 Ввод'!$D$30,$B22)+1))/Настройки!$E$16*100)</f>
        <v>0</v>
      </c>
      <c r="Z22" s="67" t="n">
        <f aca="false">IF(OR($D22=1,MONTH($B22)&lt;&gt;MONTH(StartDate),'У10 Ввод'!$D$31="",'У10 Ввод'!$E$31="",'У10 Ввод'!$D$31&gt;$B22),0,MAX(0,MIN(1,'У10 Ввод'!$E$31-NETWORKDAYS('У10 Ввод'!$D$31,$B22)+1))/Настройки!$E$16*100)</f>
        <v>0</v>
      </c>
      <c r="AA22" s="67" t="n">
        <f aca="false">IF(OR($D22=1,MONTH($B22)&lt;&gt;MONTH(StartDate),'У10 Ввод'!$D$32="",'У10 Ввод'!$E$32="",'У10 Ввод'!$D$32&gt;$B22),0,MAX(0,MIN(1,'У10 Ввод'!$E$32-NETWORKDAYS('У10 Ввод'!$D$32,$B22)+1))/Настройки!$E$16*100)</f>
        <v>0</v>
      </c>
      <c r="AB22" s="67" t="n">
        <f aca="false">IF(OR($D22=1,MONTH($B22)&lt;&gt;MONTH(StartDate),'У10 Ввод'!$D$33="",'У10 Ввод'!$E$33="",'У10 Ввод'!$D$33&gt;$B22),0,MAX(0,MIN(1,'У10 Ввод'!$E$33-NETWORKDAYS('У10 Ввод'!$D$33,$B22)+1))/Настройки!$E$16*100)</f>
        <v>0</v>
      </c>
      <c r="AC22" s="67" t="n">
        <f aca="false">IF(OR($D22=1,MONTH($B22)&lt;&gt;MONTH(StartDate),'У10 Ввод'!$D$34="",'У10 Ввод'!$E$34="",'У10 Ввод'!$D$34&gt;$B22),0,MAX(0,MIN(1,'У10 Ввод'!$E$34-NETWORKDAYS('У10 Ввод'!$D$34,$B22)+1))/Настройки!$E$16*100)</f>
        <v>0</v>
      </c>
      <c r="AD22" s="67" t="n">
        <f aca="false">IF(OR($D22=1,MONTH($B22)&lt;&gt;MONTH(StartDate),'У10 Ввод'!$D$35="",'У10 Ввод'!$E$35="",'У10 Ввод'!$D$35&gt;$B22),0,MAX(0,MIN(1,'У10 Ввод'!$E$35-NETWORKDAYS('У10 Ввод'!$D$35,$B22)+1))/Настройки!$E$16*100)</f>
        <v>0</v>
      </c>
      <c r="AE22" s="67" t="n">
        <f aca="false">IF(OR($D22=1,MONTH($B22)&lt;&gt;MONTH(StartDate),'У10 Ввод'!$D$36="",'У10 Ввод'!$E$36="",'У10 Ввод'!$D$36&gt;$B22),0,MAX(0,MIN(1,'У10 Ввод'!$E$36-NETWORKDAYS('У10 Ввод'!$D$36,$B22)+1))/Настройки!$E$16*100)</f>
        <v>0</v>
      </c>
      <c r="AF22" s="67" t="n">
        <f aca="false">IF(OR($D22=1,MONTH($B22)&lt;&gt;MONTH(StartDate),'У10 Ввод'!$D$37="",'У10 Ввод'!$E$37="",'У10 Ввод'!$D$37&gt;$B22),0,MAX(0,MIN(1,'У10 Ввод'!$E$37-NETWORKDAYS('У10 Ввод'!$D$37,$B22)+1))/Настройки!$E$16*100)</f>
        <v>0</v>
      </c>
      <c r="AG22" s="67" t="n">
        <f aca="false">IF(OR($D22=1,MONTH($B22)&lt;&gt;MONTH(StartDate),'У10 Ввод'!$D$38="",'У10 Ввод'!$E$38="",'У10 Ввод'!$D$38&gt;$B22),0,MAX(0,MIN(1,'У10 Ввод'!$E$38-NETWORKDAYS('У10 Ввод'!$D$38,$B22)+1))/Настройки!$E$16*100)</f>
        <v>0</v>
      </c>
      <c r="AH22" s="67" t="n">
        <f aca="false">IF(OR($D22=1,MONTH($B22)&lt;&gt;MONTH(StartDate),'У10 Ввод'!$D$39="",'У10 Ввод'!$E$39="",'У10 Ввод'!$D$39&gt;$B22),0,MAX(0,MIN(1,'У10 Ввод'!$E$39-NETWORKDAYS('У10 Ввод'!$D$39,$B22)+1))/Настройки!$E$16*100)</f>
        <v>0</v>
      </c>
      <c r="AI22" s="67" t="n">
        <f aca="false">IF(OR($D22=1,MONTH($B22)&lt;&gt;MONTH(StartDate),'У10 Ввод'!$D$40="",'У10 Ввод'!$E$40="",'У10 Ввод'!$D$40&gt;$B22),0,MAX(0,MIN(1,'У10 Ввод'!$E$40-NETWORKDAYS('У10 Ввод'!$D$40,$B22)+1))/Настройки!$E$16*100)</f>
        <v>0</v>
      </c>
      <c r="AJ22" s="67" t="n">
        <f aca="false">IF(OR($D22=1,MONTH($B22)&lt;&gt;MONTH(StartDate),'У10 Ввод'!$D$41="",'У10 Ввод'!$E$41="",'У10 Ввод'!$D$41&gt;$B22),0,MAX(0,MIN(1,'У10 Ввод'!$E$41-NETWORKDAYS('У10 Ввод'!$D$41,$B22)+1))/Настройки!$E$16*100)</f>
        <v>0</v>
      </c>
      <c r="AK22" s="67" t="n">
        <f aca="false">IF(OR($D22=1,MONTH($B22)&lt;&gt;MONTH(StartDate),'У10 Ввод'!$D$42="",'У10 Ввод'!$E$42="",'У10 Ввод'!$D$42&gt;$B22),0,MAX(0,MIN(1,'У10 Ввод'!$E$42-NETWORKDAYS('У10 Ввод'!$D$42,$B22)+1))/Настройки!$E$16*100)</f>
        <v>0</v>
      </c>
      <c r="AL22" s="67" t="n">
        <f aca="false">IF(OR($D22=1,MONTH($B22)&lt;&gt;MONTH(StartDate),'У10 Ввод'!$D$43="",'У10 Ввод'!$E$43="",'У10 Ввод'!$D$43&gt;$B22),0,MAX(0,MIN(1,'У10 Ввод'!$E$43-NETWORKDAYS('У10 Ввод'!$D$43,$B22)+1))/Настройки!$E$16*100)</f>
        <v>0</v>
      </c>
      <c r="AM22" s="67" t="n">
        <f aca="false">IF(OR($D22=1,MONTH($B22)&lt;&gt;MONTH(StartDate),'У10 Ввод'!$D$44="",'У10 Ввод'!$E$44="",'У10 Ввод'!$D$44&gt;$B22),0,MAX(0,MIN(1,'У10 Ввод'!$E$44-NETWORKDAYS('У10 Ввод'!$D$44,$B22)+1))/Настройки!$E$16*100)</f>
        <v>0</v>
      </c>
      <c r="AN22" s="67" t="n">
        <f aca="false">IF(OR($D22=1,MONTH($B22)&lt;&gt;MONTH(StartDate),'У10 Ввод'!$D$45="",'У10 Ввод'!$E$45="",'У10 Ввод'!$D$45&gt;$B22),0,MAX(0,MIN(1,'У10 Ввод'!$E$45-NETWORKDAYS('У10 Ввод'!$D$45,$B22)+1))/Настройки!$E$16*100)</f>
        <v>0</v>
      </c>
      <c r="AO22" s="67" t="n">
        <f aca="false">IF(OR($D22=1,MONTH($B22)&lt;&gt;MONTH(StartDate),'У10 Ввод'!$D$46="",'У10 Ввод'!$E$46="",'У10 Ввод'!$D$46&gt;$B22),0,MAX(0,MIN(1,'У10 Ввод'!$E$46-NETWORKDAYS('У10 Ввод'!$D$46,$B22)+1))/Настройки!$E$16*100)</f>
        <v>0</v>
      </c>
      <c r="AP22" s="67" t="n">
        <f aca="false">IF(OR($D22=1,MONTH($B22)&lt;&gt;MONTH(StartDate),'У10 Ввод'!$D$47="",'У10 Ввод'!$E$47="",'У10 Ввод'!$D$47&gt;$B22),0,MAX(0,MIN(1,'У10 Ввод'!$E$47-NETWORKDAYS('У10 Ввод'!$D$47,$B22)+1))/Настройки!$E$16*100)</f>
        <v>0</v>
      </c>
      <c r="AQ22" s="67" t="n">
        <f aca="false">IF(OR($D22=1,MONTH($B22)&lt;&gt;MONTH(StartDate),'У10 Ввод'!$D$48="",'У10 Ввод'!$E$48="",'У10 Ввод'!$D$48&gt;$B22),0,MAX(0,MIN(1,'У10 Ввод'!$E$48-NETWORKDAYS('У10 Ввод'!$D$48,$B22)+1))/Настройки!$E$16*100)</f>
        <v>0</v>
      </c>
      <c r="AR22" s="67" t="n">
        <f aca="false">IF(OR($D22=1,MONTH($B22)&lt;&gt;MONTH(StartDate),'У10 Ввод'!$D$49="",'У10 Ввод'!$E$49="",'У10 Ввод'!$D$49&gt;$B22),0,MAX(0,MIN(1,'У10 Ввод'!$E$49-NETWORKDAYS('У10 Ввод'!$D$49,$B22)+1))/Настройки!$E$16*100)</f>
        <v>0</v>
      </c>
      <c r="AS22" s="67" t="n">
        <f aca="false">IF(OR($D22=1,MONTH($B22)&lt;&gt;MONTH(StartDate),'У10 Ввод'!$D$50="",'У10 Ввод'!$E$50="",'У10 Ввод'!$D$50&gt;$B22),0,MAX(0,MIN(1,'У10 Ввод'!$E$50-NETWORKDAYS('У10 Ввод'!$D$50,$B22)+1))/Настройки!$E$16*100)</f>
        <v>0</v>
      </c>
      <c r="AT22" s="67" t="n">
        <f aca="false">IF(OR($D22=1,MONTH($B22)&lt;&gt;MONTH(StartDate),'У10 Ввод'!$D$51="",'У10 Ввод'!$E$51="",'У10 Ввод'!$D$51&gt;$B22),0,MAX(0,MIN(1,'У10 Ввод'!$E$51-NETWORKDAYS('У10 Ввод'!$D$51,$B22)+1))/Настройки!$E$16*100)</f>
        <v>0</v>
      </c>
      <c r="AU22" s="67" t="n">
        <f aca="false">IF(OR($D22=1,MONTH($B22)&lt;&gt;MONTH(StartDate),'У10 Ввод'!$D$52="",'У10 Ввод'!$E$52="",'У10 Ввод'!$D$52&gt;$B22),0,MAX(0,MIN(1,'У10 Ввод'!$E$52-NETWORKDAYS('У10 Ввод'!$D$52,$B22)+1))/Настройки!$E$16*100)</f>
        <v>0</v>
      </c>
      <c r="AV22" s="67" t="n">
        <f aca="false">IF(OR($D22=1,MONTH($B22)&lt;&gt;MONTH(StartDate),'У10 Ввод'!$D$53="",'У10 Ввод'!$E$53="",'У10 Ввод'!$D$53&gt;$B22),0,MAX(0,MIN(1,'У10 Ввод'!$E$53-NETWORKDAYS('У10 Ввод'!$D$53,$B22)+1))/Настройки!$E$16*100)</f>
        <v>0</v>
      </c>
      <c r="AW22" s="67" t="n">
        <f aca="false">IF(OR($D22=1,MONTH($B22)&lt;&gt;MONTH(StartDate),'У10 Ввод'!$D$54="",'У10 Ввод'!$E$54="",'У10 Ввод'!$D$54&gt;$B22),0,MAX(0,MIN(1,'У10 Ввод'!$E$54-NETWORKDAYS('У10 Ввод'!$D$54,$B22)+1))/Настройки!$E$16*100)</f>
        <v>0</v>
      </c>
      <c r="AX22" s="67" t="n">
        <f aca="false">IF(OR($D22=1,MONTH($B22)&lt;&gt;MONTH(StartDate),'У10 Ввод'!$D$55="",'У10 Ввод'!$E$55="",'У10 Ввод'!$D$55&gt;$B22),0,MAX(0,MIN(1,'У10 Ввод'!$E$55-NETWORKDAYS('У10 Ввод'!$D$55,$B22)+1))/Настройки!$E$16*100)</f>
        <v>0</v>
      </c>
      <c r="AY22" s="67" t="n">
        <f aca="false">IF(OR($D22=1,MONTH($B22)&lt;&gt;MONTH(StartDate),'У10 Ввод'!$D$56="",'У10 Ввод'!$E$56="",'У10 Ввод'!$D$56&gt;$B22),0,MAX(0,MIN(1,'У10 Ввод'!$E$56-NETWORKDAYS('У10 Ввод'!$D$56,$B22)+1))/Настройки!$E$16*100)</f>
        <v>0</v>
      </c>
      <c r="AZ22" s="67" t="n">
        <f aca="false">IF(OR($D22=1,MONTH($B22)&lt;&gt;MONTH(StartDate),'У10 Ввод'!$D$57="",'У10 Ввод'!$E$57="",'У10 Ввод'!$D$57&gt;$B22),0,MAX(0,MIN(1,'У10 Ввод'!$E$57-NETWORKDAYS('У10 Ввод'!$D$57,$B22)+1))/Настройки!$E$16*100)</f>
        <v>0</v>
      </c>
      <c r="BA22" s="67" t="n">
        <f aca="false">IF(OR($D22=1,MONTH($B22)&lt;&gt;MONTH(StartDate),'У10 Ввод'!$D$58="",'У10 Ввод'!$E$58="",'У10 Ввод'!$D$58&gt;$B22),0,MAX(0,MIN(1,'У10 Ввод'!$E$58-NETWORKDAYS('У10 Ввод'!$D$58,$B22)+1))/Настройки!$E$16*100)</f>
        <v>0</v>
      </c>
      <c r="BB22" s="67" t="n">
        <f aca="false">IF(OR($D22=1,MONTH($B22)&lt;&gt;MONTH(StartDate),'У10 Ввод'!$D$59="",'У10 Ввод'!$E$59="",'У10 Ввод'!$D$59&gt;$B22),0,MAX(0,MIN(1,'У10 Ввод'!$E$59-NETWORKDAYS('У10 Ввод'!$D$59,$B22)+1))/Настройки!$E$16*100)</f>
        <v>0</v>
      </c>
      <c r="BC22" s="67" t="n">
        <f aca="false">IF(OR($D22=1,MONTH($B22)&lt;&gt;MONTH(StartDate),'У10 Ввод'!$D$60="",'У10 Ввод'!$E$60="",'У10 Ввод'!$D$60&gt;$B22),0,MAX(0,MIN(1,'У10 Ввод'!$E$60-NETWORKDAYS('У10 Ввод'!$D$60,$B22)+1))/Настройки!$E$16*100)</f>
        <v>0</v>
      </c>
      <c r="BD22" s="67" t="n">
        <f aca="false">IF(OR($D22=1,MONTH($B22)&lt;&gt;MONTH(StartDate),'У10 Ввод'!$D$61="",'У10 Ввод'!$E$61="",'У10 Ввод'!$D$61&gt;$B22),0,MAX(0,MIN(1,'У10 Ввод'!$E$61-NETWORKDAYS('У10 Ввод'!$D$61,$B22)+1))/Настройки!$E$16*100)</f>
        <v>0</v>
      </c>
      <c r="BE22" s="67" t="n">
        <f aca="false">IF(OR($D22=1,MONTH($B22)&lt;&gt;MONTH(StartDate),'У10 Ввод'!$D$62="",'У10 Ввод'!$E$62="",'У10 Ввод'!$D$62&gt;$B22),0,MAX(0,MIN(1,'У10 Ввод'!$E$62-NETWORKDAYS('У10 Ввод'!$D$62,$B22)+1))/Настройки!$E$16*100)</f>
        <v>0</v>
      </c>
      <c r="BF22" s="67" t="n">
        <f aca="false">IF(OR($D22=1,MONTH($B22)&lt;&gt;MONTH(StartDate),'У10 Ввод'!$D$63="",'У10 Ввод'!$E$63="",'У10 Ввод'!$D$63&gt;$B22),0,MAX(0,MIN(1,'У10 Ввод'!$E$63-NETWORKDAYS('У10 Ввод'!$D$63,$B22)+1))/Настройки!$E$16*100)</f>
        <v>0</v>
      </c>
      <c r="BG22" s="67" t="n">
        <f aca="false">IF(OR($D22=1,MONTH($B22)&lt;&gt;MONTH(StartDate),'У10 Ввод'!$D$64="",'У10 Ввод'!$E$64="",'У10 Ввод'!$D$64&gt;$B22),0,MAX(0,MIN(1,'У10 Ввод'!$E$64-NETWORKDAYS('У10 Ввод'!$D$64,$B22)+1))/Настройки!$E$16*100)</f>
        <v>0</v>
      </c>
      <c r="BH22" s="67" t="n">
        <f aca="false">IF(OR($D22=1,MONTH($B22)&lt;&gt;MONTH(StartDate),'У10 Ввод'!$D$65="",'У10 Ввод'!$E$65="",'У10 Ввод'!$D$65&gt;$B22),0,MAX(0,MIN(1,'У10 Ввод'!$E$65-NETWORKDAYS('У10 Ввод'!$D$65,$B22)+1))/Настройки!$E$16*100)</f>
        <v>0</v>
      </c>
      <c r="BI22" s="67" t="n">
        <f aca="false">IF(OR($D22=1,MONTH($B22)&lt;&gt;MONTH(StartDate),'У10 Ввод'!$D$66="",'У10 Ввод'!$E$66="",'У10 Ввод'!$D$66&gt;$B22),0,MAX(0,MIN(1,'У10 Ввод'!$E$66-NETWORKDAYS('У10 Ввод'!$D$66,$B22)+1))/Настройки!$E$16*100)</f>
        <v>0</v>
      </c>
      <c r="BJ22" s="67" t="n">
        <f aca="false">IF(OR($D22=1,MONTH($B22)&lt;&gt;MONTH(StartDate),'У10 Ввод'!$D$67="",'У10 Ввод'!$E$67="",'У10 Ввод'!$D$67&gt;$B22),0,MAX(0,MIN(1,'У10 Ввод'!$E$67-NETWORKDAYS('У10 Ввод'!$D$67,$B22)+1))/Настройки!$E$16*100)</f>
        <v>0</v>
      </c>
      <c r="BK22" s="67" t="n">
        <f aca="false">IF(OR($D22=1,MONTH($B22)&lt;&gt;MONTH(StartDate),'У10 Ввод'!$D$68="",'У10 Ввод'!$E$68="",'У10 Ввод'!$D$68&gt;$B22),0,MAX(0,MIN(1,'У10 Ввод'!$E$68-NETWORKDAYS('У10 Ввод'!$D$68,$B22)+1))/Настройки!$E$16*100)</f>
        <v>0</v>
      </c>
      <c r="BL22" s="67" t="n">
        <f aca="false">IF(OR($D22=1,MONTH($B22)&lt;&gt;MONTH(StartDate),'У10 Ввод'!$D$69="",'У10 Ввод'!$E$69="",'У10 Ввод'!$D$69&gt;$B22),0,MAX(0,MIN(1,'У10 Ввод'!$E$69-NETWORKDAYS('У10 Ввод'!$D$69,$B22)+1))/Настройки!$E$16*100)</f>
        <v>0</v>
      </c>
      <c r="BM22" s="67" t="n">
        <f aca="false">IF(OR($D22=1,MONTH($B22)&lt;&gt;MONTH(StartDate),'У10 Ввод'!$D$70="",'У10 Ввод'!$E$70="",'У10 Ввод'!$D$70&gt;$B22),0,MAX(0,MIN(1,'У10 Ввод'!$E$70-NETWORKDAYS('У10 Ввод'!$D$70,$B22)+1))/Настройки!$E$16*100)</f>
        <v>0</v>
      </c>
      <c r="BN22" s="67" t="n">
        <f aca="false">IF(OR($D22=1,MONTH($B22)&lt;&gt;MONTH(StartDate),'У10 Ввод'!$D$71="",'У10 Ввод'!$E$71="",'У10 Ввод'!$D$71&gt;$B22),0,MAX(0,MIN(1,'У10 Ввод'!$E$71-NETWORKDAYS('У10 Ввод'!$D$71,$B22)+1))/Настройки!$E$16*100)</f>
        <v>0</v>
      </c>
      <c r="BO22" s="67" t="n">
        <f aca="false">IF(OR($D22=1,MONTH($B22)&lt;&gt;MONTH(StartDate),'У10 Ввод'!$D$72="",'У10 Ввод'!$E$72="",'У10 Ввод'!$D$72&gt;$B22),0,MAX(0,MIN(1,'У10 Ввод'!$E$72-NETWORKDAYS('У10 Ввод'!$D$72,$B22)+1))/Настройки!$E$16*100)</f>
        <v>0</v>
      </c>
      <c r="BP22" s="67" t="n">
        <f aca="false">IF(OR($D22=1,MONTH($B22)&lt;&gt;MONTH(StartDate),'У10 Ввод'!$D$73="",'У10 Ввод'!$E$73="",'У10 Ввод'!$D$73&gt;$B22),0,MAX(0,MIN(1,'У10 Ввод'!$E$73-NETWORKDAYS('У10 Ввод'!$D$73,$B22)+1))/Настройки!$E$16*100)</f>
        <v>0</v>
      </c>
      <c r="BQ22" s="67" t="n">
        <f aca="false">IF(OR($D22=1,MONTH($B22)&lt;&gt;MONTH(StartDate),'У10 Ввод'!$D$74="",'У10 Ввод'!$E$74="",'У10 Ввод'!$D$74&gt;$B22),0,MAX(0,MIN(1,'У10 Ввод'!$E$74-NETWORKDAYS('У10 Ввод'!$D$74,$B22)+1))/Настройки!$E$16*100)</f>
        <v>0</v>
      </c>
      <c r="BR22" s="67" t="n">
        <f aca="false">IF(OR($D22=1,MONTH($B22)&lt;&gt;MONTH(StartDate),'У10 Ввод'!$D$75="",'У10 Ввод'!$E$75="",'У10 Ввод'!$D$75&gt;$B22),0,MAX(0,MIN(1,'У10 Ввод'!$E$75-NETWORKDAYS('У10 Ввод'!$D$75,$B22)+1))/Настройки!$E$16*100)</f>
        <v>0</v>
      </c>
      <c r="BS22" s="67" t="n">
        <f aca="false">IF(OR($D22=1,MONTH($B22)&lt;&gt;MONTH(StartDate),'У10 Ввод'!$D$76="",'У10 Ввод'!$E$76="",'У10 Ввод'!$D$76&gt;$B22),0,MAX(0,MIN(1,'У10 Ввод'!$E$76-NETWORKDAYS('У10 Ввод'!$D$76,$B22)+1))/Настройки!$E$16*100)</f>
        <v>0</v>
      </c>
      <c r="BT22" s="67" t="n">
        <f aca="false">IF(OR($D22=1,MONTH($B22)&lt;&gt;MONTH(StartDate),'У10 Ввод'!$D$77="",'У10 Ввод'!$E$77="",'У10 Ввод'!$D$77&gt;$B22),0,MAX(0,MIN(1,'У10 Ввод'!$E$77-NETWORKDAYS('У10 Ввод'!$D$77,$B22)+1))/Настройки!$E$16*100)</f>
        <v>0</v>
      </c>
      <c r="BU22" s="67" t="n">
        <f aca="false">IF(OR($D22=1,MONTH($B22)&lt;&gt;MONTH(StartDate),'У10 Ввод'!$D$78="",'У10 Ввод'!$E$78="",'У10 Ввод'!$D$78&gt;$B22),0,MAX(0,MIN(1,'У10 Ввод'!$E$78-NETWORKDAYS('У10 Ввод'!$D$78,$B22)+1))/Настройки!$E$16*100)</f>
        <v>0</v>
      </c>
      <c r="BV22" s="67" t="n">
        <f aca="false">IF(OR($D22=1,MONTH($B22)&lt;&gt;MONTH(StartDate),'У10 Ввод'!$D$79="",'У10 Ввод'!$E$79="",'У10 Ввод'!$D$79&gt;$B22),0,MAX(0,MIN(1,'У10 Ввод'!$E$79-NETWORKDAYS('У10 Ввод'!$D$79,$B22)+1))/Настройки!$E$16*100)</f>
        <v>0</v>
      </c>
      <c r="BW22" s="67" t="n">
        <f aca="false">IF(OR($D22=1,MONTH($B22)&lt;&gt;MONTH(StartDate),'У10 Ввод'!$D$80="",'У10 Ввод'!$E$80="",'У10 Ввод'!$D$80&gt;$B22),0,MAX(0,MIN(1,'У10 Ввод'!$E$80-NETWORKDAYS('У10 Ввод'!$D$80,$B22)+1))/Настройки!$E$16*100)</f>
        <v>0</v>
      </c>
      <c r="BX22" s="67" t="n">
        <f aca="false">IF(OR($D22=1,MONTH($B22)&lt;&gt;MONTH(StartDate),'У10 Ввод'!$D$81="",'У10 Ввод'!$E$81="",'У10 Ввод'!$D$81&gt;$B22),0,MAX(0,MIN(1,'У10 Ввод'!$E$81-NETWORKDAYS('У10 Ввод'!$D$81,$B22)+1))/Настройки!$E$16*100)</f>
        <v>0</v>
      </c>
      <c r="BY22" s="67" t="n">
        <f aca="false">IF(OR($D22=1,MONTH($B22)&lt;&gt;MONTH(StartDate),'У10 Ввод'!$D$82="",'У10 Ввод'!$E$82="",'У10 Ввод'!$D$82&gt;$B22),0,MAX(0,MIN(1,'У10 Ввод'!$E$82-NETWORKDAYS('У10 Ввод'!$D$82,$B22)+1))/Настройки!$E$16*100)</f>
        <v>0</v>
      </c>
      <c r="BZ22" s="67" t="n">
        <f aca="false">IF(OR($D22=1,MONTH($B22)&lt;&gt;MONTH(StartDate),'У10 Ввод'!$D$83="",'У10 Ввод'!$E$83="",'У10 Ввод'!$D$83&gt;$B22),0,MAX(0,MIN(1,'У10 Ввод'!$E$83-NETWORKDAYS('У10 Ввод'!$D$83,$B22)+1))/Настройки!$E$16*100)</f>
        <v>0</v>
      </c>
      <c r="CA22" s="67" t="n">
        <f aca="false">IF(OR($D22=1,MONTH($B22)&lt;&gt;MONTH(StartDate),'У10 Ввод'!$D$84="",'У10 Ввод'!$E$84="",'У10 Ввод'!$D$84&gt;$B22),0,MAX(0,MIN(1,'У10 Ввод'!$E$84-NETWORKDAYS('У10 Ввод'!$D$84,$B22)+1))/Настройки!$E$16*100)</f>
        <v>0</v>
      </c>
      <c r="CB22" s="67" t="n">
        <f aca="false">IF(OR($D22=1,MONTH($B22)&lt;&gt;MONTH(StartDate),'У10 Ввод'!$D$85="",'У10 Ввод'!$E$85="",'У10 Ввод'!$D$85&gt;$B22),0,MAX(0,MIN(1,'У10 Ввод'!$E$85-NETWORKDAYS('У10 Ввод'!$D$85,$B22)+1))/Настройки!$E$16*100)</f>
        <v>0</v>
      </c>
      <c r="CC22" s="67" t="n">
        <f aca="false">IF(OR($D22=1,MONTH($B22)&lt;&gt;MONTH(StartDate),'У10 Ввод'!$D$86="",'У10 Ввод'!$E$86="",'У10 Ввод'!$D$86&gt;$B22),0,MAX(0,MIN(1,'У10 Ввод'!$E$86-NETWORKDAYS('У10 Ввод'!$D$86,$B22)+1))/Настройки!$E$16*100)</f>
        <v>0</v>
      </c>
      <c r="CD22" s="67" t="n">
        <f aca="false">IF(OR($D22=1,MONTH($B22)&lt;&gt;MONTH(StartDate),'У10 Ввод'!$D$87="",'У10 Ввод'!$E$87="",'У10 Ввод'!$D$87&gt;$B22),0,MAX(0,MIN(1,'У10 Ввод'!$E$87-NETWORKDAYS('У10 Ввод'!$D$87,$B22)+1))/Настройки!$E$16*100)</f>
        <v>0</v>
      </c>
      <c r="CE22" s="67" t="n">
        <f aca="false">IF(OR($D22=1,MONTH($B22)&lt;&gt;MONTH(StartDate),'У10 Ввод'!$D$88="",'У10 Ввод'!$E$88="",'У10 Ввод'!$D$88&gt;$B22),0,MAX(0,MIN(1,'У10 Ввод'!$E$88-NETWORKDAYS('У10 Ввод'!$D$88,$B22)+1))/Настройки!$E$16*100)</f>
        <v>0</v>
      </c>
      <c r="CF22" s="67" t="n">
        <f aca="false">IF(OR($D22=1,MONTH($B22)&lt;&gt;MONTH(StartDate),'У10 Ввод'!$D$89="",'У10 Ввод'!$E$89="",'У10 Ввод'!$D$89&gt;$B22),0,MAX(0,MIN(1,'У10 Ввод'!$E$89-NETWORKDAYS('У10 Ввод'!$D$89,$B22)+1))/Настройки!$E$16*100)</f>
        <v>0</v>
      </c>
      <c r="CG22" s="67" t="n">
        <f aca="false">IF(OR($D22=1,MONTH($B22)&lt;&gt;MONTH(StartDate),'У10 Ввод'!$D$90="",'У10 Ввод'!$E$90="",'У10 Ввод'!$D$90&gt;$B22),0,MAX(0,MIN(1,'У10 Ввод'!$E$90-NETWORKDAYS('У10 Ввод'!$D$90,$B22)+1))/Настройки!$E$16*100)</f>
        <v>0</v>
      </c>
      <c r="CH22" s="67" t="n">
        <f aca="false">IF(OR($D22=1,MONTH($B22)&lt;&gt;MONTH(StartDate),'У10 Ввод'!$D$91="",'У10 Ввод'!$E$91="",'У10 Ввод'!$D$91&gt;$B22),0,MAX(0,MIN(1,'У10 Ввод'!$E$91-NETWORKDAYS('У10 Ввод'!$D$91,$B22)+1))/Настройки!$E$16*100)</f>
        <v>0</v>
      </c>
      <c r="CI22" s="67" t="n">
        <f aca="false">IF(OR($D22=1,MONTH($B22)&lt;&gt;MONTH(StartDate),'У10 Ввод'!$D$92="",'У10 Ввод'!$E$92="",'У10 Ввод'!$D$92&gt;$B22),0,MAX(0,MIN(1,'У10 Ввод'!$E$92-NETWORKDAYS('У10 Ввод'!$D$92,$B22)+1))/Настройки!$E$16*100)</f>
        <v>0</v>
      </c>
      <c r="CJ22" s="67" t="n">
        <f aca="false">IF(OR($D22=1,MONTH($B22)&lt;&gt;MONTH(StartDate),'У10 Ввод'!$D$93="",'У10 Ввод'!$E$93="",'У10 Ввод'!$D$93&gt;$B22),0,MAX(0,MIN(1,'У10 Ввод'!$E$93-NETWORKDAYS('У10 Ввод'!$D$93,$B22)+1))/Настройки!$E$16*100)</f>
        <v>0</v>
      </c>
      <c r="CK22" s="67" t="n">
        <f aca="false">IF(OR($D22=1,MONTH($B22)&lt;&gt;MONTH(StartDate),'У10 Ввод'!$D$94="",'У10 Ввод'!$E$94="",'У10 Ввод'!$D$94&gt;$B22),0,MAX(0,MIN(1,'У10 Ввод'!$E$94-NETWORKDAYS('У10 Ввод'!$D$94,$B22)+1))/Настройки!$E$16*100)</f>
        <v>0</v>
      </c>
      <c r="CL22" s="67" t="n">
        <f aca="false">IF(OR($D22=1,MONTH($B22)&lt;&gt;MONTH(StartDate),'У10 Ввод'!$D$95="",'У10 Ввод'!$E$95="",'У10 Ввод'!$D$95&gt;$B22),0,MAX(0,MIN(1,'У10 Ввод'!$E$95-NETWORKDAYS('У10 Ввод'!$D$95,$B22)+1))/Настройки!$E$16*100)</f>
        <v>0</v>
      </c>
      <c r="CM22" s="67" t="n">
        <f aca="false">IF(OR($D22=1,MONTH($B22)&lt;&gt;MONTH(StartDate),'У10 Ввод'!$D$96="",'У10 Ввод'!$E$96="",'У10 Ввод'!$D$96&gt;$B22),0,MAX(0,MIN(1,'У10 Ввод'!$E$96-NETWORKDAYS('У10 Ввод'!$D$96,$B22)+1))/Настройки!$E$16*100)</f>
        <v>0</v>
      </c>
      <c r="CN22" s="67" t="n">
        <f aca="false">IF(OR($D22=1,MONTH($B22)&lt;&gt;MONTH(StartDate),'У10 Ввод'!$D$97="",'У10 Ввод'!$E$97="",'У10 Ввод'!$D$97&gt;$B22),0,MAX(0,MIN(1,'У10 Ввод'!$E$97-NETWORKDAYS('У10 Ввод'!$D$97,$B22)+1))/Настройки!$E$16*100)</f>
        <v>0</v>
      </c>
      <c r="CO22" s="67" t="n">
        <f aca="false">IF(OR($D22=1,MONTH($B22)&lt;&gt;MONTH(StartDate),'У10 Ввод'!$D$98="",'У10 Ввод'!$E$98="",'У10 Ввод'!$D$98&gt;$B22),0,MAX(0,MIN(1,'У10 Ввод'!$E$98-NETWORKDAYS('У10 Ввод'!$D$98,$B22)+1))/Настройки!$E$16*100)</f>
        <v>0</v>
      </c>
      <c r="CP22" s="67" t="n">
        <f aca="false">IF(OR($D22=1,MONTH($B22)&lt;&gt;MONTH(StartDate),'У10 Ввод'!$D$99="",'У10 Ввод'!$E$99="",'У10 Ввод'!$D$99&gt;$B22),0,MAX(0,MIN(1,'У10 Ввод'!$E$99-NETWORKDAYS('У10 Ввод'!$D$99,$B22)+1))/Настройки!$E$16*100)</f>
        <v>0</v>
      </c>
      <c r="CQ22" s="67" t="n">
        <f aca="false">IF(OR($D22=1,MONTH($B22)&lt;&gt;MONTH(StartDate),'У10 Ввод'!$D$100="",'У10 Ввод'!$E$100="",'У10 Ввод'!$D$100&gt;$B22),0,MAX(0,MIN(1,'У10 Ввод'!$E$100-NETWORKDAYS('У10 Ввод'!$D$100,$B22)+1))/Настройки!$E$16*100)</f>
        <v>0</v>
      </c>
      <c r="CR22" s="67" t="n">
        <f aca="false">IF(OR($D22=1,MONTH($B22)&lt;&gt;MONTH(StartDate),'У10 Ввод'!$D$101="",'У10 Ввод'!$E$101="",'У10 Ввод'!$D$101&gt;$B22),0,MAX(0,MIN(1,'У10 Ввод'!$E$101-NETWORKDAYS('У10 Ввод'!$D$101,$B22)+1))/Настройки!$E$16*100)</f>
        <v>0</v>
      </c>
      <c r="CS22" s="67" t="n">
        <f aca="false">IF(OR($D22=1,MONTH($B22)&lt;&gt;MONTH(StartDate),'У10 Ввод'!$D$102="",'У10 Ввод'!$E$102="",'У10 Ввод'!$D$102&gt;$B22),0,MAX(0,MIN(1,'У10 Ввод'!$E$102-NETWORKDAYS('У10 Ввод'!$D$102,$B22)+1))/Настройки!$E$16*100)</f>
        <v>0</v>
      </c>
      <c r="CT22" s="67" t="n">
        <f aca="false">IF(OR($D22=1,MONTH($B22)&lt;&gt;MONTH(StartDate),'У10 Ввод'!$D$103="",'У10 Ввод'!$E$103="",'У10 Ввод'!$D$103&gt;$B22),0,MAX(0,MIN(1,'У10 Ввод'!$E$103-NETWORKDAYS('У10 Ввод'!$D$103,$B22)+1))/Настройки!$E$16*100)</f>
        <v>0</v>
      </c>
      <c r="CU22" s="67" t="n">
        <f aca="false">IF(OR($D22=1,MONTH($B22)&lt;&gt;MONTH(StartDate),'У10 Ввод'!$D$104="",'У10 Ввод'!$E$104="",'У10 Ввод'!$D$104&gt;$B22),0,MAX(0,MIN(1,'У10 Ввод'!$E$104-NETWORKDAYS('У10 Ввод'!$D$104,$B22)+1))/Настройки!$E$16*100)</f>
        <v>0</v>
      </c>
      <c r="CV22" s="67" t="n">
        <f aca="false">IF(OR($D22=1,MONTH($B22)&lt;&gt;MONTH(StartDate),'У10 Ввод'!$D$105="",'У10 Ввод'!$E$105="",'У10 Ввод'!$D$105&gt;$B22),0,MAX(0,MIN(1,'У10 Ввод'!$E$105-NETWORKDAYS('У10 Ввод'!$D$105,$B22)+1))/Настройки!$E$16*100)</f>
        <v>0</v>
      </c>
      <c r="CW22" s="67" t="n">
        <f aca="false">IF(OR($D22=1,MONTH($B22)&lt;&gt;MONTH(StartDate),'У10 Ввод'!$D$106="",'У10 Ввод'!$E$106="",'У10 Ввод'!$D$106&gt;$B22),0,MAX(0,MIN(1,'У10 Ввод'!$E$106-NETWORKDAYS('У10 Ввод'!$D$106,$B22)+1))/Настройки!$E$16*100)</f>
        <v>0</v>
      </c>
      <c r="CX22" s="67" t="n">
        <f aca="false">IF(OR($D22=1,MONTH($B22)&lt;&gt;MONTH(StartDate),'У10 Ввод'!$D$107="",'У10 Ввод'!$E$107="",'У10 Ввод'!$D$107&gt;$B22),0,MAX(0,MIN(1,'У10 Ввод'!$E$107-NETWORKDAYS('У10 Ввод'!$D$107,$B22)+1))/Настройки!$E$16*100)</f>
        <v>0</v>
      </c>
      <c r="CY22" s="67" t="n">
        <f aca="false">IF(OR($D22=1,MONTH($B22)&lt;&gt;MONTH(StartDate),'У10 Ввод'!$D$108="",'У10 Ввод'!$E$108="",'У10 Ввод'!$D$108&gt;$B22),0,MAX(0,MIN(1,'У10 Ввод'!$E$108-NETWORKDAYS('У10 Ввод'!$D$108,$B22)+1))/Настройки!$E$16*100)</f>
        <v>0</v>
      </c>
      <c r="CZ22" s="67" t="n">
        <f aca="false">IF(OR($D22=1,MONTH($B22)&lt;&gt;MONTH(StartDate),'У10 Ввод'!$D$109="",'У10 Ввод'!$E$109="",'У10 Ввод'!$D$109&gt;$B22),0,MAX(0,MIN(1,'У10 Ввод'!$E$109-NETWORKDAYS('У10 Ввод'!$D$109,$B22)+1))/Настройки!$E$16*100)</f>
        <v>0</v>
      </c>
      <c r="DA22" s="67" t="n">
        <f aca="false">IF(OR($D22=1,MONTH($B22)&lt;&gt;MONTH(StartDate),'У10 Ввод'!$D$110="",'У10 Ввод'!$E$110="",'У10 Ввод'!$D$110&gt;$B22),0,MAX(0,MIN(1,'У10 Ввод'!$E$110-NETWORKDAYS('У10 Ввод'!$D$110,$B22)+1))/Настройки!$E$16*100)</f>
        <v>0</v>
      </c>
      <c r="DB22" s="67" t="n">
        <f aca="false">IF(OR($D22=1,MONTH($B22)&lt;&gt;MONTH(StartDate),'У10 Ввод'!$D$111="",'У10 Ввод'!$E$111="",'У10 Ввод'!$D$111&gt;$B22),0,MAX(0,MIN(1,'У10 Ввод'!$E$111-NETWORKDAYS('У10 Ввод'!$D$111,$B22)+1))/Настройки!$E$16*100)</f>
        <v>0</v>
      </c>
      <c r="DC22" s="67" t="n">
        <f aca="false">IF(OR($D22=1,MONTH($B22)&lt;&gt;MONTH(StartDate),'У10 Ввод'!$D$112="",'У10 Ввод'!$E$112="",'У10 Ввод'!$D$112&gt;$B22),0,MAX(0,MIN(1,'У10 Ввод'!$E$112-NETWORKDAYS('У10 Ввод'!$D$112,$B22)+1))/Настройки!$E$16*100)</f>
        <v>0</v>
      </c>
      <c r="DD22" s="67" t="n">
        <f aca="false">IF(OR($D22=1,MONTH($B22)&lt;&gt;MONTH(StartDate),'У10 Ввод'!$D$113="",'У10 Ввод'!$E$113="",'У10 Ввод'!$D$113&gt;$B22),0,MAX(0,MIN(1,'У10 Ввод'!$E$113-NETWORKDAYS('У10 Ввод'!$D$113,$B22)+1))/Настройки!$E$16*100)</f>
        <v>0</v>
      </c>
      <c r="DE22" s="67" t="n">
        <f aca="false">IF(OR($D22=1,MONTH($B22)&lt;&gt;MONTH(StartDate),'У10 Ввод'!$D$114="",'У10 Ввод'!$E$114="",'У10 Ввод'!$D$114&gt;$B22),0,MAX(0,MIN(1,'У10 Ввод'!$E$114-NETWORKDAYS('У10 Ввод'!$D$114,$B22)+1))/Настройки!$E$16*100)</f>
        <v>0</v>
      </c>
      <c r="DF22" s="67" t="n">
        <f aca="false">IF(OR($D22=1,MONTH($B22)&lt;&gt;MONTH(StartDate),'У10 Ввод'!$D$115="",'У10 Ввод'!$E$115="",'У10 Ввод'!$D$115&gt;$B22),0,MAX(0,MIN(1,'У10 Ввод'!$E$115-NETWORKDAYS('У10 Ввод'!$D$115,$B22)+1))/Настройки!$E$16*100)</f>
        <v>0</v>
      </c>
      <c r="DG22" s="67" t="n">
        <f aca="false">IF(OR($D22=1,MONTH($B22)&lt;&gt;MONTH(StartDate),'У10 Ввод'!$D$116="",'У10 Ввод'!$E$116="",'У10 Ввод'!$D$116&gt;$B22),0,MAX(0,MIN(1,'У10 Ввод'!$E$116-NETWORKDAYS('У10 Ввод'!$D$116,$B22)+1))/Настройки!$E$16*100)</f>
        <v>0</v>
      </c>
      <c r="DH22" s="67" t="n">
        <f aca="false">IF(OR($D22=1,MONTH($B22)&lt;&gt;MONTH(StartDate),'У10 Ввод'!$D$117="",'У10 Ввод'!$E$117="",'У10 Ввод'!$D$117&gt;$B22),0,MAX(0,MIN(1,'У10 Ввод'!$E$117-NETWORKDAYS('У10 Ввод'!$D$117,$B22)+1))/Настройки!$E$16*100)</f>
        <v>0</v>
      </c>
      <c r="DI22" s="67" t="n">
        <f aca="false">IF(OR($D22=1,MONTH($B22)&lt;&gt;MONTH(StartDate),'У10 Ввод'!$D$118="",'У10 Ввод'!$E$118="",'У10 Ввод'!$D$118&gt;$B22),0,MAX(0,MIN(1,'У10 Ввод'!$E$118-NETWORKDAYS('У10 Ввод'!$D$118,$B22)+1))/Настройки!$E$16*100)</f>
        <v>0</v>
      </c>
      <c r="DJ22" s="67" t="n">
        <f aca="false">IF(OR($D22=1,MONTH($B22)&lt;&gt;MONTH(StartDate),'У10 Ввод'!$D$119="",'У10 Ввод'!$E$119="",'У10 Ввод'!$D$119&gt;$B22),0,MAX(0,MIN(1,'У10 Ввод'!$E$119-NETWORKDAYS('У10 Ввод'!$D$119,$B22)+1))/Настройки!$E$16*100)</f>
        <v>0</v>
      </c>
      <c r="DK22" s="67" t="n">
        <f aca="false">IF(OR($D22=1,MONTH($B22)&lt;&gt;MONTH(StartDate),'У10 Ввод'!$D$120="",'У10 Ввод'!$E$120="",'У10 Ввод'!$D$120&gt;$B22),0,MAX(0,MIN(1,'У10 Ввод'!$E$120-NETWORKDAYS('У10 Ввод'!$D$120,$B22)+1))/Настройки!$E$16*100)</f>
        <v>0</v>
      </c>
      <c r="DL22" s="67" t="n">
        <f aca="false">IF(OR($D22=1,MONTH($B22)&lt;&gt;MONTH(StartDate),'У10 Ввод'!$D$121="",'У10 Ввод'!$E$121="",'У10 Ввод'!$D$121&gt;$B22),0,MAX(0,MIN(1,'У10 Ввод'!$E$121-NETWORKDAYS('У10 Ввод'!$D$121,$B22)+1))/Настройки!$E$16*100)</f>
        <v>0</v>
      </c>
      <c r="DM22" s="67" t="n">
        <f aca="false">IF(OR($D22=1,MONTH($B22)&lt;&gt;MONTH(StartDate),'У10 Ввод'!$D$122="",'У10 Ввод'!$E$122="",'У10 Ввод'!$D$122&gt;$B22),0,MAX(0,MIN(1,'У10 Ввод'!$E$122-NETWORKDAYS('У10 Ввод'!$D$122,$B22)+1))/Настройки!$E$16*100)</f>
        <v>0</v>
      </c>
      <c r="DN22" s="67" t="n">
        <f aca="false">IF(OR($D22=1,MONTH($B22)&lt;&gt;MONTH(StartDate),'У10 Ввод'!$D$123="",'У10 Ввод'!$E$123="",'У10 Ввод'!$D$123&gt;$B22),0,MAX(0,MIN(1,'У10 Ввод'!$E$123-NETWORKDAYS('У10 Ввод'!$D$123,$B22)+1))/Настройки!$E$16*100)</f>
        <v>0</v>
      </c>
      <c r="DO22" s="67" t="n">
        <f aca="false">IF(OR($D22=1,MONTH($B22)&lt;&gt;MONTH(StartDate),'У10 Ввод'!$D$124="",'У10 Ввод'!$E$124="",'У10 Ввод'!$D$124&gt;$B22),0,MAX(0,MIN(1,'У10 Ввод'!$E$124-NETWORKDAYS('У10 Ввод'!$D$124,$B22)+1))/Настройки!$E$16*100)</f>
        <v>0</v>
      </c>
      <c r="DP22" s="67" t="n">
        <f aca="false">IF(OR($D22=1,MONTH($B22)&lt;&gt;MONTH(StartDate),'У10 Ввод'!$D$125="",'У10 Ввод'!$E$125="",'У10 Ввод'!$D$125&gt;$B22),0,MAX(0,MIN(1,'У10 Ввод'!$E$125-NETWORKDAYS('У10 Ввод'!$D$125,$B22)+1))/Настройки!$E$16*100)</f>
        <v>0</v>
      </c>
      <c r="DQ22" s="67" t="n">
        <f aca="false">IF(OR($D22=1,MONTH($B22)&lt;&gt;MONTH(StartDate),'У10 Ввод'!$D$126="",'У10 Ввод'!$E$126="",'У10 Ввод'!$D$126&gt;$B22),0,MAX(0,MIN(1,'У10 Ввод'!$E$126-NETWORKDAYS('У10 Ввод'!$D$126,$B22)+1))/Настройки!$E$16*100)</f>
        <v>0</v>
      </c>
      <c r="DR22" s="67" t="n">
        <f aca="false">IF(OR($D22=1,MONTH($B22)&lt;&gt;MONTH(StartDate),'У10 Ввод'!$D$127="",'У10 Ввод'!$E$127="",'У10 Ввод'!$D$127&gt;$B22),0,MAX(0,MIN(1,'У10 Ввод'!$E$127-NETWORKDAYS('У10 Ввод'!$D$127,$B22)+1))/Настройки!$E$16*100)</f>
        <v>0</v>
      </c>
      <c r="DS22" s="67" t="n">
        <f aca="false">IF(OR($D22=1,MONTH($B22)&lt;&gt;MONTH(StartDate),'У10 Ввод'!$D$128="",'У10 Ввод'!$E$128="",'У10 Ввод'!$D$128&gt;$B22),0,MAX(0,MIN(1,'У10 Ввод'!$E$128-NETWORKDAYS('У10 Ввод'!$D$128,$B22)+1))/Настройки!$E$16*100)</f>
        <v>0</v>
      </c>
      <c r="DT22" s="67" t="n">
        <f aca="false">IF(OR($D22=1,MONTH($B22)&lt;&gt;MONTH(StartDate),'У10 Ввод'!$D$129="",'У10 Ввод'!$E$129="",'У10 Ввод'!$D$129&gt;$B22),0,MAX(0,MIN(1,'У10 Ввод'!$E$129-NETWORKDAYS('У10 Ввод'!$D$129,$B22)+1))/Настройки!$E$16*100)</f>
        <v>0</v>
      </c>
      <c r="DU22" s="67" t="n">
        <f aca="false">IF(OR($D22=1,MONTH($B22)&lt;&gt;MONTH(StartDate),'У10 Ввод'!$D$130="",'У10 Ввод'!$E$130="",'У10 Ввод'!$D$130&gt;$B22),0,MAX(0,MIN(1,'У10 Ввод'!$E$130-NETWORKDAYS('У10 Ввод'!$D$130,$B22)+1))/Настройки!$E$16*100)</f>
        <v>0</v>
      </c>
      <c r="DV22" s="67" t="n">
        <f aca="false">IF(OR($D22=1,MONTH($B22)&lt;&gt;MONTH(StartDate),'У10 Ввод'!$D$131="",'У10 Ввод'!$E$131="",'У10 Ввод'!$D$131&gt;$B22),0,MAX(0,MIN(1,'У10 Ввод'!$E$131-NETWORKDAYS('У10 Ввод'!$D$131,$B22)+1))/Настройки!$E$16*100)</f>
        <v>0</v>
      </c>
      <c r="DW22" s="67" t="n">
        <f aca="false">IF(OR($D22=1,MONTH($B22)&lt;&gt;MONTH(StartDate),'У10 Ввод'!$D$132="",'У10 Ввод'!$E$132="",'У10 Ввод'!$D$132&gt;$B22),0,MAX(0,MIN(1,'У10 Ввод'!$E$132-NETWORKDAYS('У10 Ввод'!$D$132,$B22)+1))/Настройки!$E$16*100)</f>
        <v>0</v>
      </c>
      <c r="DX22" s="67" t="n">
        <f aca="false">IF(OR($D22=1,MONTH($B22)&lt;&gt;MONTH(StartDate),'У10 Ввод'!$D$133="",'У10 Ввод'!$E$133="",'У10 Ввод'!$D$133&gt;$B22),0,MAX(0,MIN(1,'У10 Ввод'!$E$133-NETWORKDAYS('У10 Ввод'!$D$133,$B22)+1))/Настройки!$E$16*100)</f>
        <v>0</v>
      </c>
      <c r="DY22" s="67" t="n">
        <f aca="false">IF(OR($D22=1,MONTH($B22)&lt;&gt;MONTH(StartDate),'У10 Ввод'!$D$134="",'У10 Ввод'!$E$134="",'У10 Ввод'!$D$134&gt;$B22),0,MAX(0,MIN(1,'У10 Ввод'!$E$134-NETWORKDAYS('У10 Ввод'!$D$134,$B22)+1))/Настройки!$E$16*100)</f>
        <v>0</v>
      </c>
      <c r="DZ22" s="67" t="n">
        <f aca="false">IF(OR($D22=1,MONTH($B22)&lt;&gt;MONTH(StartDate),'У10 Ввод'!$D$135="",'У10 Ввод'!$E$135="",'У10 Ввод'!$D$135&gt;$B22),0,MAX(0,MIN(1,'У10 Ввод'!$E$135-NETWORKDAYS('У10 Ввод'!$D$135,$B22)+1))/Настройки!$E$16*100)</f>
        <v>0</v>
      </c>
      <c r="EA22" s="67" t="n">
        <f aca="false">IF(OR($D22=1,MONTH($B22)&lt;&gt;MONTH(StartDate),'У10 Ввод'!$D$136="",'У10 Ввод'!$E$136="",'У10 Ввод'!$D$136&gt;$B22),0,MAX(0,MIN(1,'У10 Ввод'!$E$136-NETWORKDAYS('У10 Ввод'!$D$136,$B22)+1))/Настройки!$E$16*100)</f>
        <v>0</v>
      </c>
      <c r="EB22" s="67" t="n">
        <f aca="false">IF(OR($D22=1,MONTH($B22)&lt;&gt;MONTH(StartDate),'У10 Ввод'!$D$137="",'У10 Ввод'!$E$137="",'У10 Ввод'!$D$137&gt;$B22),0,MAX(0,MIN(1,'У10 Ввод'!$E$137-NETWORKDAYS('У10 Ввод'!$D$137,$B22)+1))/Настройки!$E$16*100)</f>
        <v>0</v>
      </c>
      <c r="EC22" s="67" t="n">
        <f aca="false">IF(OR($D22=1,MONTH($B22)&lt;&gt;MONTH(StartDate),'У10 Ввод'!$D$138="",'У10 Ввод'!$E$138="",'У10 Ввод'!$D$138&gt;$B22),0,MAX(0,MIN(1,'У10 Ввод'!$E$138-NETWORKDAYS('У10 Ввод'!$D$138,$B22)+1))/Настройки!$E$16*100)</f>
        <v>0</v>
      </c>
      <c r="ED22" s="67" t="n">
        <f aca="false">IF(OR($D22=1,MONTH($B22)&lt;&gt;MONTH(StartDate),'У10 Ввод'!$D$139="",'У10 Ввод'!$E$139="",'У10 Ввод'!$D$139&gt;$B22),0,MAX(0,MIN(1,'У10 Ввод'!$E$139-NETWORKDAYS('У10 Ввод'!$D$139,$B22)+1))/Настройки!$E$16*100)</f>
        <v>0</v>
      </c>
      <c r="EE22" s="67" t="n">
        <f aca="false">IF(OR($D22=1,MONTH($B22)&lt;&gt;MONTH(StartDate),'У10 Ввод'!$D$140="",'У10 Ввод'!$E$140="",'У10 Ввод'!$D$140&gt;$B22),0,MAX(0,MIN(1,'У10 Ввод'!$E$140-NETWORKDAYS('У10 Ввод'!$D$140,$B22)+1))/Настройки!$E$16*100)</f>
        <v>0</v>
      </c>
      <c r="EF22" s="67" t="n">
        <f aca="false">IF(OR($D22=1,MONTH($B22)&lt;&gt;MONTH(StartDate),'У10 Ввод'!$D$141="",'У10 Ввод'!$E$141="",'У10 Ввод'!$D$141&gt;$B22),0,MAX(0,MIN(1,'У10 Ввод'!$E$141-NETWORKDAYS('У10 Ввод'!$D$141,$B22)+1))/Настройки!$E$16*100)</f>
        <v>0</v>
      </c>
      <c r="EG22" s="67" t="n">
        <f aca="false">IF(OR($D22=1,MONTH($B22)&lt;&gt;MONTH(StartDate),'У10 Ввод'!$D$142="",'У10 Ввод'!$E$142="",'У10 Ввод'!$D$142&gt;$B22),0,MAX(0,MIN(1,'У10 Ввод'!$E$142-NETWORKDAYS('У10 Ввод'!$D$142,$B22)+1))/Настройки!$E$16*100)</f>
        <v>0</v>
      </c>
      <c r="EH22" s="67" t="n">
        <f aca="false">IF(OR($D22=1,MONTH($B22)&lt;&gt;MONTH(StartDate),'У10 Ввод'!$D$143="",'У10 Ввод'!$E$143="",'У10 Ввод'!$D$143&gt;$B22),0,MAX(0,MIN(1,'У10 Ввод'!$E$143-NETWORKDAYS('У10 Ввод'!$D$143,$B22)+1))/Настройки!$E$16*100)</f>
        <v>0</v>
      </c>
      <c r="EI22" s="67" t="n">
        <f aca="false">IF(OR($D22=1,MONTH($B22)&lt;&gt;MONTH(StartDate),'У10 Ввод'!$D$144="",'У10 Ввод'!$E$144="",'У10 Ввод'!$D$144&gt;$B22),0,MAX(0,MIN(1,'У10 Ввод'!$E$144-NETWORKDAYS('У10 Ввод'!$D$144,$B22)+1))/Настройки!$E$16*100)</f>
        <v>0</v>
      </c>
      <c r="EJ22" s="67" t="n">
        <f aca="false">IF(OR($D22=1,MONTH($B22)&lt;&gt;MONTH(StartDate),'У10 Ввод'!$D$145="",'У10 Ввод'!$E$145="",'У10 Ввод'!$D$145&gt;$B22),0,MAX(0,MIN(1,'У10 Ввод'!$E$145-NETWORKDAYS('У10 Ввод'!$D$145,$B22)+1))/Настройки!$E$16*100)</f>
        <v>0</v>
      </c>
      <c r="EK22" s="67" t="n">
        <f aca="false">IF(OR($D22=1,MONTH($B22)&lt;&gt;MONTH(StartDate),'У10 Ввод'!$D$146="",'У10 Ввод'!$E$146="",'У10 Ввод'!$D$146&gt;$B22),0,MAX(0,MIN(1,'У10 Ввод'!$E$146-NETWORKDAYS('У10 Ввод'!$D$146,$B22)+1))/Настройки!$E$16*100)</f>
        <v>0</v>
      </c>
      <c r="EL22" s="67" t="n">
        <f aca="false">IF(OR($D22=1,MONTH($B22)&lt;&gt;MONTH(StartDate),'У10 Ввод'!$D$147="",'У10 Ввод'!$E$147="",'У10 Ввод'!$D$147&gt;$B22),0,MAX(0,MIN(1,'У10 Ввод'!$E$147-NETWORKDAYS('У10 Ввод'!$D$147,$B22)+1))/Настройки!$E$16*100)</f>
        <v>0</v>
      </c>
      <c r="EM22" s="67" t="n">
        <f aca="false">IF(OR($D22=1,MONTH($B22)&lt;&gt;MONTH(StartDate),'У10 Ввод'!$D$148="",'У10 Ввод'!$E$148="",'У10 Ввод'!$D$148&gt;$B22),0,MAX(0,MIN(1,'У10 Ввод'!$E$148-NETWORKDAYS('У10 Ввод'!$D$148,$B22)+1))/Настройки!$E$16*100)</f>
        <v>0</v>
      </c>
      <c r="EN22" s="67" t="n">
        <f aca="false">IF(OR($D22=1,MONTH($B22)&lt;&gt;MONTH(StartDate),'У10 Ввод'!$D$149="",'У10 Ввод'!$E$149="",'У10 Ввод'!$D$149&gt;$B22),0,MAX(0,MIN(1,'У10 Ввод'!$E$149-NETWORKDAYS('У10 Ввод'!$D$149,$B22)+1))/Настройки!$E$16*100)</f>
        <v>0</v>
      </c>
      <c r="EO22" s="67" t="n">
        <f aca="false">IF(OR($D22=1,MONTH($B22)&lt;&gt;MONTH(StartDate),'У10 Ввод'!$D$150="",'У10 Ввод'!$E$150="",'У10 Ввод'!$D$150&gt;$B22),0,MAX(0,MIN(1,'У10 Ввод'!$E$150-NETWORKDAYS('У10 Ввод'!$D$150,$B22)+1))/Настройки!$E$16*100)</f>
        <v>0</v>
      </c>
      <c r="EP22" s="67" t="n">
        <f aca="false">IF(OR($D22=1,MONTH($B22)&lt;&gt;MONTH(StartDate),'У10 Ввод'!$D$151="",'У10 Ввод'!$E$151="",'У10 Ввод'!$D$151&gt;$B22),0,MAX(0,MIN(1,'У10 Ввод'!$E$151-NETWORKDAYS('У10 Ввод'!$D$151,$B22)+1))/Настройки!$E$16*100)</f>
        <v>0</v>
      </c>
      <c r="EQ22" s="67" t="n">
        <f aca="false">IF(OR($D22=1,MONTH($B22)&lt;&gt;MONTH(StartDate),'У10 Ввод'!$D$152="",'У10 Ввод'!$E$152="",'У10 Ввод'!$D$152&gt;$B22),0,MAX(0,MIN(1,'У10 Ввод'!$E$152-NETWORKDAYS('У10 Ввод'!$D$152,$B22)+1))/Настройки!$E$16*100)</f>
        <v>0</v>
      </c>
      <c r="ER22" s="67" t="n">
        <f aca="false">IF(OR($D22=1,MONTH($B22)&lt;&gt;MONTH(StartDate),'У10 Ввод'!$D$153="",'У10 Ввод'!$E$153="",'У10 Ввод'!$D$153&gt;$B22),0,MAX(0,MIN(1,'У10 Ввод'!$E$153-NETWORKDAYS('У10 Ввод'!$D$153,$B22)+1))/Настройки!$E$16*100)</f>
        <v>0</v>
      </c>
      <c r="ES22" s="67" t="n">
        <f aca="false">IF(OR($D22=1,MONTH($B22)&lt;&gt;MONTH(StartDate),'У10 Ввод'!$D$154="",'У10 Ввод'!$E$154="",'У10 Ввод'!$D$154&gt;$B22),0,MAX(0,MIN(1,'У10 Ввод'!$E$154-NETWORKDAYS('У10 Ввод'!$D$154,$B22)+1))/Настройки!$E$16*100)</f>
        <v>0</v>
      </c>
      <c r="ET22" s="67" t="n">
        <f aca="false">IF(OR($D22=1,MONTH($B22)&lt;&gt;MONTH(StartDate),'У10 Ввод'!$D$155="",'У10 Ввод'!$E$155="",'У10 Ввод'!$D$155&gt;$B22),0,MAX(0,MIN(1,'У10 Ввод'!$E$155-NETWORKDAYS('У10 Ввод'!$D$155,$B22)+1))/Настройки!$E$16*100)</f>
        <v>0</v>
      </c>
      <c r="EU22" s="67" t="n">
        <f aca="false">IF(OR($D22=1,MONTH($B22)&lt;&gt;MONTH(StartDate),'У10 Ввод'!$D$156="",'У10 Ввод'!$E$156="",'У10 Ввод'!$D$156&gt;$B22),0,MAX(0,MIN(1,'У10 Ввод'!$E$156-NETWORKDAYS('У10 Ввод'!$D$156,$B22)+1))/Настройки!$E$16*100)</f>
        <v>0</v>
      </c>
      <c r="EV22" s="67" t="n">
        <f aca="false">IF(OR($D22=1,MONTH($B22)&lt;&gt;MONTH(StartDate),'У10 Ввод'!$D$157="",'У10 Ввод'!$E$157="",'У10 Ввод'!$D$157&gt;$B22),0,MAX(0,MIN(1,'У10 Ввод'!$E$157-NETWORKDAYS('У10 Ввод'!$D$157,$B22)+1))/Настройки!$E$16*100)</f>
        <v>0</v>
      </c>
      <c r="EW22" s="67" t="n">
        <f aca="false">IF(OR($D22=1,MONTH($B22)&lt;&gt;MONTH(StartDate),'У10 Ввод'!$D$158="",'У10 Ввод'!$E$158="",'У10 Ввод'!$D$158&gt;$B22),0,MAX(0,MIN(1,'У10 Ввод'!$E$158-NETWORKDAYS('У10 Ввод'!$D$158,$B22)+1))/Настройки!$E$16*100)</f>
        <v>0</v>
      </c>
      <c r="EX22" s="67" t="n">
        <f aca="false">IF(OR($D22=1,MONTH($B22)&lt;&gt;MONTH(StartDate),'У10 Ввод'!$D$159="",'У10 Ввод'!$E$159="",'У10 Ввод'!$D$159&gt;$B22),0,MAX(0,MIN(1,'У10 Ввод'!$E$159-NETWORKDAYS('У10 Ввод'!$D$159,$B22)+1))/Настройки!$E$16*100)</f>
        <v>0</v>
      </c>
      <c r="EY22" s="67" t="n">
        <f aca="false">IF(OR($D22=1,MONTH($B22)&lt;&gt;MONTH(StartDate),'У10 Ввод'!$D$160="",'У10 Ввод'!$E$160="",'У10 Ввод'!$D$160&gt;$B22),0,MAX(0,MIN(1,'У10 Ввод'!$E$160-NETWORKDAYS('У10 Ввод'!$D$160,$B22)+1))/Настройки!$E$16*100)</f>
        <v>0</v>
      </c>
      <c r="EZ22" s="67" t="n">
        <f aca="false">IF(OR($D22=1,MONTH($B22)&lt;&gt;MONTH(StartDate),'У10 Ввод'!$D$161="",'У10 Ввод'!$E$161="",'У10 Ввод'!$D$161&gt;$B22),0,MAX(0,MIN(1,'У10 Ввод'!$E$161-NETWORKDAYS('У10 Ввод'!$D$161,$B22)+1))/Настройки!$E$16*100)</f>
        <v>0</v>
      </c>
      <c r="FA22" s="67" t="n">
        <f aca="false">IF(OR($D22=1,MONTH($B22)&lt;&gt;MONTH(StartDate),'У10 Ввод'!$D$162="",'У10 Ввод'!$E$162="",'У10 Ввод'!$D$162&gt;$B22),0,MAX(0,MIN(1,'У10 Ввод'!$E$162-NETWORKDAYS('У10 Ввод'!$D$162,$B22)+1))/Настройки!$E$16*100)</f>
        <v>0</v>
      </c>
      <c r="FB22" s="67" t="n">
        <f aca="false">IF(OR($D22=1,MONTH($B22)&lt;&gt;MONTH(StartDate),'У10 Ввод'!$D$163="",'У10 Ввод'!$E$163="",'У10 Ввод'!$D$163&gt;$B22),0,MAX(0,MIN(1,'У10 Ввод'!$E$163-NETWORKDAYS('У10 Ввод'!$D$163,$B22)+1))/Настройки!$E$16*100)</f>
        <v>0</v>
      </c>
      <c r="FC22" s="67" t="n">
        <f aca="false">IF(OR($D22=1,MONTH($B22)&lt;&gt;MONTH(StartDate),'У10 Ввод'!$D$164="",'У10 Ввод'!$E$164="",'У10 Ввод'!$D$164&gt;$B22),0,MAX(0,MIN(1,'У10 Ввод'!$E$164-NETWORKDAYS('У10 Ввод'!$D$164,$B22)+1))/Настройки!$E$16*100)</f>
        <v>0</v>
      </c>
      <c r="FD22" s="67" t="n">
        <f aca="false">IF(OR($D22=1,MONTH($B22)&lt;&gt;MONTH(StartDate),'У10 Ввод'!$D$165="",'У10 Ввод'!$E$165="",'У10 Ввод'!$D$165&gt;$B22),0,MAX(0,MIN(1,'У10 Ввод'!$E$165-NETWORKDAYS('У10 Ввод'!$D$165,$B22)+1))/Настройки!$E$16*100)</f>
        <v>0</v>
      </c>
      <c r="FE22" s="67" t="n">
        <f aca="false">IF(OR($D22=1,MONTH($B22)&lt;&gt;MONTH(StartDate),'У10 Ввод'!$D$166="",'У10 Ввод'!$E$166="",'У10 Ввод'!$D$166&gt;$B22),0,MAX(0,MIN(1,'У10 Ввод'!$E$166-NETWORKDAYS('У10 Ввод'!$D$166,$B22)+1))/Настройки!$E$16*100)</f>
        <v>0</v>
      </c>
      <c r="FF22" s="67" t="n">
        <f aca="false">IF(OR($D22=1,MONTH($B22)&lt;&gt;MONTH(StartDate),'У10 Ввод'!$D$167="",'У10 Ввод'!$E$167="",'У10 Ввод'!$D$167&gt;$B22),0,MAX(0,MIN(1,'У10 Ввод'!$E$167-NETWORKDAYS('У10 Ввод'!$D$167,$B22)+1))/Настройки!$E$16*100)</f>
        <v>0</v>
      </c>
      <c r="FG22" s="67" t="n">
        <f aca="false">IF(OR($D22=1,MONTH($B22)&lt;&gt;MONTH(StartDate),'У10 Ввод'!$D$168="",'У10 Ввод'!$E$168="",'У10 Ввод'!$D$168&gt;$B22),0,MAX(0,MIN(1,'У10 Ввод'!$E$168-NETWORKDAYS('У10 Ввод'!$D$168,$B22)+1))/Настройки!$E$16*100)</f>
        <v>0</v>
      </c>
      <c r="FH22" s="67" t="n">
        <f aca="false">IF(OR($D22=1,MONTH($B22)&lt;&gt;MONTH(StartDate),'У10 Ввод'!$D$169="",'У10 Ввод'!$E$169="",'У10 Ввод'!$D$169&gt;$B22),0,MAX(0,MIN(1,'У10 Ввод'!$E$169-NETWORKDAYS('У10 Ввод'!$D$169,$B22)+1))/Настройки!$E$16*100)</f>
        <v>0</v>
      </c>
      <c r="FI22" s="67" t="n">
        <f aca="false">IF(OR($D22=1,MONTH($B22)&lt;&gt;MONTH(StartDate),'У10 Ввод'!$D$170="",'У10 Ввод'!$E$170="",'У10 Ввод'!$D$170&gt;$B22),0,MAX(0,MIN(1,'У10 Ввод'!$E$170-NETWORKDAYS('У10 Ввод'!$D$170,$B22)+1))/Настройки!$E$16*100)</f>
        <v>0</v>
      </c>
      <c r="FJ22" s="67" t="n">
        <f aca="false">IF(OR($D22=1,MONTH($B22)&lt;&gt;MONTH(StartDate),'У10 Ввод'!$D$171="",'У10 Ввод'!$E$171="",'У10 Ввод'!$D$171&gt;$B22),0,MAX(0,MIN(1,'У10 Ввод'!$E$171-NETWORKDAYS('У10 Ввод'!$D$171,$B22)+1))/Настройки!$E$16*100)</f>
        <v>0</v>
      </c>
      <c r="FK22" s="67" t="n">
        <f aca="false">IF(OR($D22=1,MONTH($B22)&lt;&gt;MONTH(StartDate),'У10 Ввод'!$D$172="",'У10 Ввод'!$E$172="",'У10 Ввод'!$D$172&gt;$B22),0,MAX(0,MIN(1,'У10 Ввод'!$E$172-NETWORKDAYS('У10 Ввод'!$D$172,$B22)+1))/Настройки!$E$16*100)</f>
        <v>0</v>
      </c>
      <c r="FL22" s="67" t="n">
        <f aca="false">IF(OR($D22=1,MONTH($B22)&lt;&gt;MONTH(StartDate),'У10 Ввод'!$D$173="",'У10 Ввод'!$E$173="",'У10 Ввод'!$D$173&gt;$B22),0,MAX(0,MIN(1,'У10 Ввод'!$E$173-NETWORKDAYS('У10 Ввод'!$D$173,$B22)+1))/Настройки!$E$16*100)</f>
        <v>0</v>
      </c>
      <c r="FM22" s="67" t="n">
        <f aca="false">IF(OR($D22=1,MONTH($B22)&lt;&gt;MONTH(StartDate),'У10 Ввод'!$D$174="",'У10 Ввод'!$E$174="",'У10 Ввод'!$D$174&gt;$B22),0,MAX(0,MIN(1,'У10 Ввод'!$E$174-NETWORKDAYS('У10 Ввод'!$D$174,$B22)+1))/Настройки!$E$16*100)</f>
        <v>0</v>
      </c>
      <c r="FN22" s="67" t="n">
        <f aca="false">IF(OR($D22=1,MONTH($B22)&lt;&gt;MONTH(StartDate),'У10 Ввод'!$D$175="",'У10 Ввод'!$E$175="",'У10 Ввод'!$D$175&gt;$B22),0,MAX(0,MIN(1,'У10 Ввод'!$E$175-NETWORKDAYS('У10 Ввод'!$D$175,$B22)+1))/Настройки!$E$16*100)</f>
        <v>0</v>
      </c>
      <c r="FO22" s="67" t="n">
        <f aca="false">IF(OR($D22=1,MONTH($B22)&lt;&gt;MONTH(StartDate),'У10 Ввод'!$D$176="",'У10 Ввод'!$E$176="",'У10 Ввод'!$D$176&gt;$B22),0,MAX(0,MIN(1,'У10 Ввод'!$E$176-NETWORKDAYS('У10 Ввод'!$D$176,$B22)+1))/Настройки!$E$16*100)</f>
        <v>0</v>
      </c>
      <c r="FP22" s="67" t="n">
        <f aca="false">IF(OR($D22=1,MONTH($B22)&lt;&gt;MONTH(StartDate),'У10 Ввод'!$D$177="",'У10 Ввод'!$E$177="",'У10 Ввод'!$D$177&gt;$B22),0,MAX(0,MIN(1,'У10 Ввод'!$E$177-NETWORKDAYS('У10 Ввод'!$D$177,$B22)+1))/Настройки!$E$16*100)</f>
        <v>0</v>
      </c>
      <c r="FQ22" s="67" t="n">
        <f aca="false">IF(OR($D22=1,MONTH($B22)&lt;&gt;MONTH(StartDate),'У10 Ввод'!$D$178="",'У10 Ввод'!$E$178="",'У10 Ввод'!$D$178&gt;$B22),0,MAX(0,MIN(1,'У10 Ввод'!$E$178-NETWORKDAYS('У10 Ввод'!$D$178,$B22)+1))/Настройки!$E$16*100)</f>
        <v>0</v>
      </c>
      <c r="FR22" s="67" t="n">
        <f aca="false">IF(OR($D22=1,MONTH($B22)&lt;&gt;MONTH(StartDate),'У10 Ввод'!$D$179="",'У10 Ввод'!$E$179="",'У10 Ввод'!$D$179&gt;$B22),0,MAX(0,MIN(1,'У10 Ввод'!$E$179-NETWORKDAYS('У10 Ввод'!$D$179,$B22)+1))/Настройки!$E$16*100)</f>
        <v>0</v>
      </c>
      <c r="FS22" s="67" t="n">
        <f aca="false">IF(OR($D22=1,MONTH($B22)&lt;&gt;MONTH(StartDate),'У10 Ввод'!$D$180="",'У10 Ввод'!$E$180="",'У10 Ввод'!$D$180&gt;$B22),0,MAX(0,MIN(1,'У10 Ввод'!$E$180-NETWORKDAYS('У10 Ввод'!$D$180,$B22)+1))/Настройки!$E$16*100)</f>
        <v>0</v>
      </c>
      <c r="FT22" s="67" t="n">
        <f aca="false">IF(OR($D22=1,MONTH($B22)&lt;&gt;MONTH(StartDate),'У10 Ввод'!$D$181="",'У10 Ввод'!$E$181="",'У10 Ввод'!$D$181&gt;$B22),0,MAX(0,MIN(1,'У10 Ввод'!$E$181-NETWORKDAYS('У10 Ввод'!$D$181,$B22)+1))/Настройки!$E$16*100)</f>
        <v>0</v>
      </c>
      <c r="FU22" s="67" t="n">
        <f aca="false">IF(OR($D22=1,MONTH($B22)&lt;&gt;MONTH(StartDate),'У10 Ввод'!$D$182="",'У10 Ввод'!$E$182="",'У10 Ввод'!$D$182&gt;$B22),0,MAX(0,MIN(1,'У10 Ввод'!$E$182-NETWORKDAYS('У10 Ввод'!$D$182,$B22)+1))/Настройки!$E$16*100)</f>
        <v>0</v>
      </c>
      <c r="FV22" s="67" t="n">
        <f aca="false">IF(OR($D22=1,MONTH($B22)&lt;&gt;MONTH(StartDate),'У10 Ввод'!$D$183="",'У10 Ввод'!$E$183="",'У10 Ввод'!$D$183&gt;$B22),0,MAX(0,MIN(1,'У10 Ввод'!$E$183-NETWORKDAYS('У10 Ввод'!$D$183,$B22)+1))/Настройки!$E$16*100)</f>
        <v>0</v>
      </c>
      <c r="FW22" s="67" t="n">
        <f aca="false">IF(OR($D22=1,MONTH($B22)&lt;&gt;MONTH(StartDate),'У10 Ввод'!$D$184="",'У10 Ввод'!$E$184="",'У10 Ввод'!$D$184&gt;$B22),0,MAX(0,MIN(1,'У10 Ввод'!$E$184-NETWORKDAYS('У10 Ввод'!$D$184,$B22)+1))/Настройки!$E$16*100)</f>
        <v>0</v>
      </c>
      <c r="FX22" s="67" t="n">
        <f aca="false">IF(OR($D22=1,MONTH($B22)&lt;&gt;MONTH(StartDate),'У10 Ввод'!$D$185="",'У10 Ввод'!$E$185="",'У10 Ввод'!$D$185&gt;$B22),0,MAX(0,MIN(1,'У10 Ввод'!$E$185-NETWORKDAYS('У10 Ввод'!$D$185,$B22)+1))/Настройки!$E$16*100)</f>
        <v>0</v>
      </c>
      <c r="FY22" s="67" t="n">
        <f aca="false">IF(OR($D22=1,MONTH($B22)&lt;&gt;MONTH(StartDate),'У10 Ввод'!$D$186="",'У10 Ввод'!$E$186="",'У10 Ввод'!$D$186&gt;$B22),0,MAX(0,MIN(1,'У10 Ввод'!$E$186-NETWORKDAYS('У10 Ввод'!$D$186,$B22)+1))/Настройки!$E$16*100)</f>
        <v>0</v>
      </c>
      <c r="FZ22" s="67" t="n">
        <f aca="false">IF(OR($D22=1,MONTH($B22)&lt;&gt;MONTH(StartDate),'У10 Ввод'!$D$187="",'У10 Ввод'!$E$187="",'У10 Ввод'!$D$187&gt;$B22),0,MAX(0,MIN(1,'У10 Ввод'!$E$187-NETWORKDAYS('У10 Ввод'!$D$187,$B22)+1))/Настройки!$E$16*100)</f>
        <v>0</v>
      </c>
      <c r="GA22" s="67" t="n">
        <f aca="false">IF(OR($D22=1,MONTH($B22)&lt;&gt;MONTH(StartDate),'У10 Ввод'!$D$188="",'У10 Ввод'!$E$188="",'У10 Ввод'!$D$188&gt;$B22),0,MAX(0,MIN(1,'У10 Ввод'!$E$188-NETWORKDAYS('У10 Ввод'!$D$188,$B22)+1))/Настройки!$E$16*100)</f>
        <v>0</v>
      </c>
      <c r="GB22" s="67" t="n">
        <f aca="false">IF(OR($D22=1,MONTH($B22)&lt;&gt;MONTH(StartDate),'У10 Ввод'!$D$189="",'У10 Ввод'!$E$189="",'У10 Ввод'!$D$189&gt;$B22),0,MAX(0,MIN(1,'У10 Ввод'!$E$189-NETWORKDAYS('У10 Ввод'!$D$189,$B22)+1))/Настройки!$E$16*100)</f>
        <v>0</v>
      </c>
      <c r="GC22" s="67" t="n">
        <f aca="false">IF(OR($D22=1,MONTH($B22)&lt;&gt;MONTH(StartDate),'У10 Ввод'!$D$190="",'У10 Ввод'!$E$190="",'У10 Ввод'!$D$190&gt;$B22),0,MAX(0,MIN(1,'У10 Ввод'!$E$190-NETWORKDAYS('У10 Ввод'!$D$190,$B22)+1))/Настройки!$E$16*100)</f>
        <v>0</v>
      </c>
      <c r="GD22" s="67" t="n">
        <f aca="false">IF(OR($D22=1,MONTH($B22)&lt;&gt;MONTH(StartDate),'У10 Ввод'!$D$191="",'У10 Ввод'!$E$191="",'У10 Ввод'!$D$191&gt;$B22),0,MAX(0,MIN(1,'У10 Ввод'!$E$191-NETWORKDAYS('У10 Ввод'!$D$191,$B22)+1))/Настройки!$E$16*100)</f>
        <v>0</v>
      </c>
      <c r="GE22" s="67" t="n">
        <f aca="false">IF(OR($D22=1,MONTH($B22)&lt;&gt;MONTH(StartDate),'У10 Ввод'!$D$192="",'У10 Ввод'!$E$192="",'У10 Ввод'!$D$192&gt;$B22),0,MAX(0,MIN(1,'У10 Ввод'!$E$192-NETWORKDAYS('У10 Ввод'!$D$192,$B22)+1))/Настройки!$E$16*100)</f>
        <v>0</v>
      </c>
      <c r="GF22" s="67" t="n">
        <f aca="false">IF(OR($D22=1,MONTH($B22)&lt;&gt;MONTH(StartDate),'У10 Ввод'!$D$193="",'У10 Ввод'!$E$193="",'У10 Ввод'!$D$193&gt;$B22),0,MAX(0,MIN(1,'У10 Ввод'!$E$193-NETWORKDAYS('У10 Ввод'!$D$193,$B22)+1))/Настройки!$E$16*100)</f>
        <v>0</v>
      </c>
      <c r="GG22" s="67" t="n">
        <f aca="false">IF(OR($D22=1,MONTH($B22)&lt;&gt;MONTH(StartDate),'У10 Ввод'!$D$194="",'У10 Ввод'!$E$194="",'У10 Ввод'!$D$194&gt;$B22),0,MAX(0,MIN(1,'У10 Ввод'!$E$194-NETWORKDAYS('У10 Ввод'!$D$194,$B22)+1))/Настройки!$E$16*100)</f>
        <v>0</v>
      </c>
      <c r="GH22" s="67" t="n">
        <f aca="false">IF(OR($D22=1,MONTH($B22)&lt;&gt;MONTH(StartDate),'У10 Ввод'!$D$195="",'У10 Ввод'!$E$195="",'У10 Ввод'!$D$195&gt;$B22),0,MAX(0,MIN(1,'У10 Ввод'!$E$195-NETWORKDAYS('У10 Ввод'!$D$195,$B22)+1))/Настройки!$E$16*100)</f>
        <v>0</v>
      </c>
      <c r="GI22" s="67" t="n">
        <f aca="false">IF(OR($D22=1,MONTH($B22)&lt;&gt;MONTH(StartDate),'У10 Ввод'!$D$196="",'У10 Ввод'!$E$196="",'У10 Ввод'!$D$196&gt;$B22),0,MAX(0,MIN(1,'У10 Ввод'!$E$196-NETWORKDAYS('У10 Ввод'!$D$196,$B22)+1))/Настройки!$E$16*100)</f>
        <v>0</v>
      </c>
      <c r="GJ22" s="67" t="n">
        <f aca="false">IF(OR($D22=1,MONTH($B22)&lt;&gt;MONTH(StartDate),'У10 Ввод'!$D$197="",'У10 Ввод'!$E$197="",'У10 Ввод'!$D$197&gt;$B22),0,MAX(0,MIN(1,'У10 Ввод'!$E$197-NETWORKDAYS('У10 Ввод'!$D$197,$B22)+1))/Настройки!$E$16*100)</f>
        <v>0</v>
      </c>
      <c r="GK22" s="67" t="n">
        <f aca="false">IF(OR($D22=1,MONTH($B22)&lt;&gt;MONTH(StartDate),'У10 Ввод'!$D$198="",'У10 Ввод'!$E$198="",'У10 Ввод'!$D$198&gt;$B22),0,MAX(0,MIN(1,'У10 Ввод'!$E$198-NETWORKDAYS('У10 Ввод'!$D$198,$B22)+1))/Настройки!$E$16*100)</f>
        <v>0</v>
      </c>
      <c r="GL22" s="67" t="n">
        <f aca="false">IF(OR($D22=1,MONTH($B22)&lt;&gt;MONTH(StartDate),'У10 Ввод'!$D$199="",'У10 Ввод'!$E$199="",'У10 Ввод'!$D$199&gt;$B22),0,MAX(0,MIN(1,'У10 Ввод'!$E$199-NETWORKDAYS('У10 Ввод'!$D$199,$B22)+1))/Настройки!$E$16*100)</f>
        <v>0</v>
      </c>
      <c r="GM22" s="67" t="n">
        <f aca="false">IF(OR($D22=1,MONTH($B22)&lt;&gt;MONTH(StartDate),'У10 Ввод'!$D$200="",'У10 Ввод'!$E$200="",'У10 Ввод'!$D$200&gt;$B22),0,MAX(0,MIN(1,'У10 Ввод'!$E$200-NETWORKDAYS('У10 Ввод'!$D$200,$B22)+1))/Настройки!$E$16*100)</f>
        <v>0</v>
      </c>
      <c r="GN22" s="67" t="n">
        <f aca="false">IF(OR($D22=1,MONTH($B22)&lt;&gt;MONTH(StartDate),'У10 Ввод'!$D$201="",'У10 Ввод'!$E$201="",'У10 Ввод'!$D$201&gt;$B22),0,MAX(0,MIN(1,'У10 Ввод'!$E$201-NETWORKDAYS('У10 Ввод'!$D$201,$B22)+1))/Настройки!$E$16*100)</f>
        <v>0</v>
      </c>
      <c r="GO22" s="67" t="n">
        <f aca="false">IF(OR($D22=1,MONTH($B22)&lt;&gt;MONTH(StartDate),'У10 Ввод'!$D$202="",'У10 Ввод'!$E$202="",'У10 Ввод'!$D$202&gt;$B22),0,MAX(0,MIN(1,'У10 Ввод'!$E$202-NETWORKDAYS('У10 Ввод'!$D$202,$B22)+1))/Настройки!$E$16*100)</f>
        <v>0</v>
      </c>
      <c r="GP22" s="67" t="n">
        <f aca="false">IF(OR($D22=1,MONTH($B22)&lt;&gt;MONTH(StartDate),'У10 Ввод'!$D$203="",'У10 Ввод'!$E$203="",'У10 Ввод'!$D$203&gt;$B22),0,MAX(0,MIN(1,'У10 Ввод'!$E$203-NETWORKDAYS('У10 Ввод'!$D$203,$B22)+1))/Настройки!$E$16*100)</f>
        <v>0</v>
      </c>
      <c r="GQ22" s="67" t="n">
        <f aca="false">IF(OR($D22=1,MONTH($B22)&lt;&gt;MONTH(StartDate),'У10 Ввод'!$D$204="",'У10 Ввод'!$E$204="",'У10 Ввод'!$D$204&gt;$B22),0,MAX(0,MIN(1,'У10 Ввод'!$E$204-NETWORKDAYS('У10 Ввод'!$D$204,$B22)+1))/Настройки!$E$16*100)</f>
        <v>0</v>
      </c>
      <c r="GR22" s="67" t="n">
        <f aca="false">IF(OR($D22=1,MONTH($B22)&lt;&gt;MONTH(StartDate),'У10 Ввод'!$D$205="",'У10 Ввод'!$E$205="",'У10 Ввод'!$D$205&gt;$B22),0,MAX(0,MIN(1,'У10 Ввод'!$E$205-NETWORKDAYS('У10 Ввод'!$D$205,$B22)+1))/Настройки!$E$16*100)</f>
        <v>0</v>
      </c>
      <c r="GS22" s="67" t="n">
        <f aca="false">IF(OR($D22=1,MONTH($B22)&lt;&gt;MONTH(StartDate),'У10 Ввод'!$D$206="",'У10 Ввод'!$E$206="",'У10 Ввод'!$D$206&gt;$B22),0,MAX(0,MIN(1,'У10 Ввод'!$E$206-NETWORKDAYS('У10 Ввод'!$D$206,$B22)+1))/Настройки!$E$16*100)</f>
        <v>0</v>
      </c>
      <c r="GT22" s="67" t="n">
        <f aca="false">IF(OR($D22=1,MONTH($B22)&lt;&gt;MONTH(StartDate),'У10 Ввод'!$D$207="",'У10 Ввод'!$E$207="",'У10 Ввод'!$D$207&gt;$B22),0,MAX(0,MIN(1,'У10 Ввод'!$E$207-NETWORKDAYS('У10 Ввод'!$D$207,$B22)+1))/Настройки!$E$16*100)</f>
        <v>0</v>
      </c>
      <c r="GU22" s="67" t="n">
        <f aca="false">IF(OR($D22=1,MONTH($B22)&lt;&gt;MONTH(StartDate),'У10 Ввод'!$D$208="",'У10 Ввод'!$E$208="",'У10 Ввод'!$D$208&gt;$B22),0,MAX(0,MIN(1,'У10 Ввод'!$E$208-NETWORKDAYS('У10 Ввод'!$D$208,$B22)+1))/Настройки!$E$16*100)</f>
        <v>0</v>
      </c>
      <c r="GV22" s="67" t="n">
        <f aca="false">IF(OR($D22=1,MONTH($B22)&lt;&gt;MONTH(StartDate),'У10 Ввод'!$D$209="",'У10 Ввод'!$E$209="",'У10 Ввод'!$D$209&gt;$B22),0,MAX(0,MIN(1,'У10 Ввод'!$E$209-NETWORKDAYS('У10 Ввод'!$D$209,$B22)+1))/Настройки!$E$16*100)</f>
        <v>0</v>
      </c>
      <c r="GW22" s="67" t="n">
        <f aca="false">IF(OR($D22=1,MONTH($B22)&lt;&gt;MONTH(StartDate),'У10 Ввод'!$D$210="",'У10 Ввод'!$E$210="",'У10 Ввод'!$D$210&gt;$B22),0,MAX(0,MIN(1,'У10 Ввод'!$E$210-NETWORKDAYS('У10 Ввод'!$D$210,$B22)+1))/Настройки!$E$16*100)</f>
        <v>0</v>
      </c>
      <c r="GX22" s="67" t="n">
        <f aca="false">IF(OR($D22=1,MONTH($B22)&lt;&gt;MONTH(StartDate),'У10 Ввод'!$D$211="",'У10 Ввод'!$E$211="",'У10 Ввод'!$D$211&gt;$B22),0,MAX(0,MIN(1,'У10 Ввод'!$E$211-NETWORKDAYS('У10 Ввод'!$D$211,$B22)+1))/Настройки!$E$16*100)</f>
        <v>0</v>
      </c>
      <c r="GY22" s="67" t="n">
        <f aca="false">IF(OR($D22=1,MONTH($B22)&lt;&gt;MONTH(StartDate),'У10 Ввод'!$D$212="",'У10 Ввод'!$E$212="",'У10 Ввод'!$D$212&gt;$B22),0,MAX(0,MIN(1,'У10 Ввод'!$E$212-NETWORKDAYS('У10 Ввод'!$D$212,$B22)+1))/Настройки!$E$16*100)</f>
        <v>0</v>
      </c>
      <c r="GZ22" s="67" t="n">
        <f aca="false">IF(OR($D22=1,MONTH($B22)&lt;&gt;MONTH(StartDate),'У10 Ввод'!$D$213="",'У10 Ввод'!$E$213="",'У10 Ввод'!$D$213&gt;$B22),0,MAX(0,MIN(1,'У10 Ввод'!$E$213-NETWORKDAYS('У10 Ввод'!$D$213,$B22)+1))/Настройки!$E$16*100)</f>
        <v>0</v>
      </c>
      <c r="HA22" s="67" t="n">
        <f aca="false">IF(OR($D22=1,MONTH($B22)&lt;&gt;MONTH(StartDate),'У10 Ввод'!$D$214="",'У10 Ввод'!$E$214="",'У10 Ввод'!$D$214&gt;$B22),0,MAX(0,MIN(1,'У10 Ввод'!$E$214-NETWORKDAYS('У10 Ввод'!$D$214,$B22)+1))/Настройки!$E$16*100)</f>
        <v>0</v>
      </c>
      <c r="HB22" s="67" t="n">
        <f aca="false">IF(OR($D22=1,MONTH($B22)&lt;&gt;MONTH(StartDate),'У10 Ввод'!$D$215="",'У10 Ввод'!$E$215="",'У10 Ввод'!$D$215&gt;$B22),0,MAX(0,MIN(1,'У10 Ввод'!$E$215-NETWORKDAYS('У10 Ввод'!$D$215,$B22)+1))/Настройки!$E$16*100)</f>
        <v>0</v>
      </c>
      <c r="HC22" s="67" t="n">
        <f aca="false">IF(OR($D22=1,MONTH($B22)&lt;&gt;MONTH(StartDate),'У10 Ввод'!$D$216="",'У10 Ввод'!$E$216="",'У10 Ввод'!$D$216&gt;$B22),0,MAX(0,MIN(1,'У10 Ввод'!$E$216-NETWORKDAYS('У10 Ввод'!$D$216,$B22)+1))/Настройки!$E$16*100)</f>
        <v>0</v>
      </c>
      <c r="HD22" s="67" t="n">
        <f aca="false">IF(OR($D22=1,MONTH($B22)&lt;&gt;MONTH(StartDate),'У10 Ввод'!$D$217="",'У10 Ввод'!$E$217="",'У10 Ввод'!$D$217&gt;$B22),0,MAX(0,MIN(1,'У10 Ввод'!$E$217-NETWORKDAYS('У10 Ввод'!$D$217,$B22)+1))/Настройки!$E$16*100)</f>
        <v>0</v>
      </c>
      <c r="HE22" s="67" t="n">
        <f aca="false">IF(OR($D22=1,MONTH($B22)&lt;&gt;MONTH(StartDate),'У10 Ввод'!$D$218="",'У10 Ввод'!$E$218="",'У10 Ввод'!$D$218&gt;$B22),0,MAX(0,MIN(1,'У10 Ввод'!$E$218-NETWORKDAYS('У10 Ввод'!$D$218,$B22)+1))/Настройки!$E$16*100)</f>
        <v>0</v>
      </c>
      <c r="HF22" s="67" t="n">
        <f aca="false">IF(OR($D22=1,MONTH($B22)&lt;&gt;MONTH(StartDate),'У10 Ввод'!$D$219="",'У10 Ввод'!$E$219="",'У10 Ввод'!$D$219&gt;$B22),0,MAX(0,MIN(1,'У10 Ввод'!$E$219-NETWORKDAYS('У10 Ввод'!$D$219,$B22)+1))/Настройки!$E$16*100)</f>
        <v>0</v>
      </c>
      <c r="HG22" s="67" t="n">
        <f aca="false">IF(OR($D22=1,MONTH($B22)&lt;&gt;MONTH(StartDate),'У10 Ввод'!$D$220="",'У10 Ввод'!$E$220="",'У10 Ввод'!$D$220&gt;$B22),0,MAX(0,MIN(1,'У10 Ввод'!$E$220-NETWORKDAYS('У10 Ввод'!$D$220,$B22)+1))/Настройки!$E$16*100)</f>
        <v>0</v>
      </c>
      <c r="HH22" s="67" t="n">
        <f aca="false">IF(OR($D22=1,MONTH($B22)&lt;&gt;MONTH(StartDate),'У10 Ввод'!$D$221="",'У10 Ввод'!$E$221="",'У10 Ввод'!$D$221&gt;$B22),0,MAX(0,MIN(1,'У10 Ввод'!$E$221-NETWORKDAYS('У10 Ввод'!$D$221,$B22)+1))/Настройки!$E$16*100)</f>
        <v>0</v>
      </c>
      <c r="HI22" s="67" t="n">
        <f aca="false">IF(OR($D22=1,MONTH($B22)&lt;&gt;MONTH(StartDate),'У10 Ввод'!$D$222="",'У10 Ввод'!$E$222="",'У10 Ввод'!$D$222&gt;$B22),0,MAX(0,MIN(1,'У10 Ввод'!$E$222-NETWORKDAYS('У10 Ввод'!$D$222,$B22)+1))/Настройки!$E$16*100)</f>
        <v>0</v>
      </c>
      <c r="HJ22" s="67" t="n">
        <f aca="false">IF(OR($D22=1,MONTH($B22)&lt;&gt;MONTH(StartDate),'У10 Ввод'!$D$223="",'У10 Ввод'!$E$223="",'У10 Ввод'!$D$223&gt;$B22),0,MAX(0,MIN(1,'У10 Ввод'!$E$223-NETWORKDAYS('У10 Ввод'!$D$223,$B22)+1))/Настройки!$E$16*100)</f>
        <v>0</v>
      </c>
      <c r="HK22" s="67" t="n">
        <f aca="false">IF(OR($D22=1,MONTH($B22)&lt;&gt;MONTH(StartDate),'У10 Ввод'!$D$224="",'У10 Ввод'!$E$224="",'У10 Ввод'!$D$224&gt;$B22),0,MAX(0,MIN(1,'У10 Ввод'!$E$224-NETWORKDAYS('У10 Ввод'!$D$224,$B22)+1))/Настройки!$E$16*100)</f>
        <v>0</v>
      </c>
      <c r="HL22" s="67" t="n">
        <f aca="false">IF(OR($D22=1,MONTH($B22)&lt;&gt;MONTH(StartDate),'У10 Ввод'!$D$225="",'У10 Ввод'!$E$225="",'У10 Ввод'!$D$225&gt;$B22),0,MAX(0,MIN(1,'У10 Ввод'!$E$225-NETWORKDAYS('У10 Ввод'!$D$225,$B22)+1))/Настройки!$E$16*100)</f>
        <v>0</v>
      </c>
      <c r="HM22" s="67" t="n">
        <f aca="false">IF(OR($D22=1,MONTH($B22)&lt;&gt;MONTH(StartDate),'У10 Ввод'!$D$226="",'У10 Ввод'!$E$226="",'У10 Ввод'!$D$226&gt;$B22),0,MAX(0,MIN(1,'У10 Ввод'!$E$226-NETWORKDAYS('У10 Ввод'!$D$226,$B22)+1))/Настройки!$E$16*100)</f>
        <v>0</v>
      </c>
      <c r="HN22" s="67" t="n">
        <f aca="false">IF(OR($D22=1,MONTH($B22)&lt;&gt;MONTH(StartDate),'У10 Ввод'!$D$227="",'У10 Ввод'!$E$227="",'У10 Ввод'!$D$227&gt;$B22),0,MAX(0,MIN(1,'У10 Ввод'!$E$227-NETWORKDAYS('У10 Ввод'!$D$227,$B22)+1))/Настройки!$E$16*100)</f>
        <v>0</v>
      </c>
      <c r="HO22" s="67" t="n">
        <f aca="false">IF(OR($D22=1,MONTH($B22)&lt;&gt;MONTH(StartDate),'У10 Ввод'!$D$228="",'У10 Ввод'!$E$228="",'У10 Ввод'!$D$228&gt;$B22),0,MAX(0,MIN(1,'У10 Ввод'!$E$228-NETWORKDAYS('У10 Ввод'!$D$228,$B22)+1))/Настройки!$E$16*100)</f>
        <v>0</v>
      </c>
      <c r="HP22" s="67" t="n">
        <f aca="false">IF(OR($D22=1,MONTH($B22)&lt;&gt;MONTH(StartDate),'У10 Ввод'!$D$229="",'У10 Ввод'!$E$229="",'У10 Ввод'!$D$229&gt;$B22),0,MAX(0,MIN(1,'У10 Ввод'!$E$229-NETWORKDAYS('У10 Ввод'!$D$229,$B22)+1))/Настройки!$E$16*100)</f>
        <v>0</v>
      </c>
      <c r="HQ22" s="67" t="n">
        <f aca="false">IF(OR($D22=1,MONTH($B22)&lt;&gt;MONTH(StartDate),'У10 Ввод'!$D$230="",'У10 Ввод'!$E$230="",'У10 Ввод'!$D$230&gt;$B22),0,MAX(0,MIN(1,'У10 Ввод'!$E$230-NETWORKDAYS('У10 Ввод'!$D$230,$B22)+1))/Настройки!$E$16*100)</f>
        <v>0</v>
      </c>
      <c r="HR22" s="67" t="n">
        <f aca="false">IF(OR($D22=1,MONTH($B22)&lt;&gt;MONTH(StartDate),'У10 Ввод'!$D$231="",'У10 Ввод'!$E$231="",'У10 Ввод'!$D$231&gt;$B22),0,MAX(0,MIN(1,'У10 Ввод'!$E$231-NETWORKDAYS('У10 Ввод'!$D$231,$B22)+1))/Настройки!$E$16*100)</f>
        <v>0</v>
      </c>
      <c r="HS22" s="67" t="n">
        <f aca="false">IF(OR($D22=1,MONTH($B22)&lt;&gt;MONTH(StartDate),'У10 Ввод'!$D$232="",'У10 Ввод'!$E$232="",'У10 Ввод'!$D$232&gt;$B22),0,MAX(0,MIN(1,'У10 Ввод'!$E$232-NETWORKDAYS('У10 Ввод'!$D$232,$B22)+1))/Настройки!$E$16*100)</f>
        <v>0</v>
      </c>
      <c r="HT22" s="67" t="n">
        <f aca="false">IF(OR($D22=1,MONTH($B22)&lt;&gt;MONTH(StartDate),'У10 Ввод'!$D$233="",'У10 Ввод'!$E$233="",'У10 Ввод'!$D$233&gt;$B22),0,MAX(0,MIN(1,'У10 Ввод'!$E$233-NETWORKDAYS('У10 Ввод'!$D$233,$B22)+1))/Настройки!$E$16*100)</f>
        <v>0</v>
      </c>
      <c r="HU22" s="67" t="n">
        <f aca="false">IF(OR($D22=1,MONTH($B22)&lt;&gt;MONTH(StartDate),'У10 Ввод'!$D$234="",'У10 Ввод'!$E$234="",'У10 Ввод'!$D$234&gt;$B22),0,MAX(0,MIN(1,'У10 Ввод'!$E$234-NETWORKDAYS('У10 Ввод'!$D$234,$B22)+1))/Настройки!$E$16*100)</f>
        <v>0</v>
      </c>
      <c r="HV22" s="67" t="n">
        <f aca="false">IF(OR($D22=1,MONTH($B22)&lt;&gt;MONTH(StartDate),'У10 Ввод'!$D$235="",'У10 Ввод'!$E$235="",'У10 Ввод'!$D$235&gt;$B22),0,MAX(0,MIN(1,'У10 Ввод'!$E$235-NETWORKDAYS('У10 Ввод'!$D$235,$B22)+1))/Настройки!$E$16*100)</f>
        <v>0</v>
      </c>
      <c r="HW22" s="67" t="n">
        <f aca="false">IF(OR($D22=1,MONTH($B22)&lt;&gt;MONTH(StartDate),'У10 Ввод'!$D$236="",'У10 Ввод'!$E$236="",'У10 Ввод'!$D$236&gt;$B22),0,MAX(0,MIN(1,'У10 Ввод'!$E$236-NETWORKDAYS('У10 Ввод'!$D$236,$B22)+1))/Настройки!$E$16*100)</f>
        <v>0</v>
      </c>
      <c r="HX22" s="67" t="n">
        <f aca="false">IF(OR($D22=1,MONTH($B22)&lt;&gt;MONTH(StartDate),'У10 Ввод'!$D$237="",'У10 Ввод'!$E$237="",'У10 Ввод'!$D$237&gt;$B22),0,MAX(0,MIN(1,'У10 Ввод'!$E$237-NETWORKDAYS('У10 Ввод'!$D$237,$B22)+1))/Настройки!$E$16*100)</f>
        <v>0</v>
      </c>
      <c r="HY22" s="67" t="n">
        <f aca="false">IF(OR($D22=1,MONTH($B22)&lt;&gt;MONTH(StartDate),'У10 Ввод'!$D$238="",'У10 Ввод'!$E$238="",'У10 Ввод'!$D$238&gt;$B22),0,MAX(0,MIN(1,'У10 Ввод'!$E$238-NETWORKDAYS('У10 Ввод'!$D$238,$B22)+1))/Настройки!$E$16*100)</f>
        <v>0</v>
      </c>
      <c r="HZ22" s="67" t="n">
        <f aca="false">IF(OR($D22=1,MONTH($B22)&lt;&gt;MONTH(StartDate),'У10 Ввод'!$D$239="",'У10 Ввод'!$E$239="",'У10 Ввод'!$D$239&gt;$B22),0,MAX(0,MIN(1,'У10 Ввод'!$E$239-NETWORKDAYS('У10 Ввод'!$D$239,$B22)+1))/Настройки!$E$16*100)</f>
        <v>0</v>
      </c>
      <c r="IA22" s="67" t="n">
        <f aca="false">IF(OR($D22=1,MONTH($B22)&lt;&gt;MONTH(StartDate),'У10 Ввод'!$D$240="",'У10 Ввод'!$E$240="",'У10 Ввод'!$D$240&gt;$B22),0,MAX(0,MIN(1,'У10 Ввод'!$E$240-NETWORKDAYS('У10 Ввод'!$D$240,$B22)+1))/Настройки!$E$16*100)</f>
        <v>0</v>
      </c>
      <c r="IB22" s="67" t="n">
        <f aca="false">IF(OR($D22=1,MONTH($B22)&lt;&gt;MONTH(StartDate),'У10 Ввод'!$D$241="",'У10 Ввод'!$E$241="",'У10 Ввод'!$D$241&gt;$B22),0,MAX(0,MIN(1,'У10 Ввод'!$E$241-NETWORKDAYS('У10 Ввод'!$D$241,$B22)+1))/Настройки!$E$16*100)</f>
        <v>0</v>
      </c>
      <c r="IC22" s="67" t="n">
        <f aca="false">IF(OR($D22=1,MONTH($B22)&lt;&gt;MONTH(StartDate),'У10 Ввод'!$D$242="",'У10 Ввод'!$E$242="",'У10 Ввод'!$D$242&gt;$B22),0,MAX(0,MIN(1,'У10 Ввод'!$E$242-NETWORKDAYS('У10 Ввод'!$D$242,$B22)+1))/Настройки!$E$16*100)</f>
        <v>0</v>
      </c>
      <c r="ID22" s="67" t="n">
        <f aca="false">IF(OR($D22=1,MONTH($B22)&lt;&gt;MONTH(StartDate),'У10 Ввод'!$D$243="",'У10 Ввод'!$E$243="",'У10 Ввод'!$D$243&gt;$B22),0,MAX(0,MIN(1,'У10 Ввод'!$E$243-NETWORKDAYS('У10 Ввод'!$D$243,$B22)+1))/Настройки!$E$16*100)</f>
        <v>0</v>
      </c>
      <c r="IE22" s="67" t="n">
        <f aca="false">IF(OR($D22=1,MONTH($B22)&lt;&gt;MONTH(StartDate),'У10 Ввод'!$D$244="",'У10 Ввод'!$E$244="",'У10 Ввод'!$D$244&gt;$B22),0,MAX(0,MIN(1,'У10 Ввод'!$E$244-NETWORKDAYS('У10 Ввод'!$D$244,$B22)+1))/Настройки!$E$16*100)</f>
        <v>0</v>
      </c>
      <c r="IF22" s="67" t="n">
        <f aca="false">IF(OR($D22=1,MONTH($B22)&lt;&gt;MONTH(StartDate),'У10 Ввод'!$D$245="",'У10 Ввод'!$E$245="",'У10 Ввод'!$D$245&gt;$B22),0,MAX(0,MIN(1,'У10 Ввод'!$E$245-NETWORKDAYS('У10 Ввод'!$D$245,$B22)+1))/Настройки!$E$16*100)</f>
        <v>0</v>
      </c>
      <c r="IG22" s="67" t="n">
        <f aca="false">IF(OR($D22=1,MONTH($B22)&lt;&gt;MONTH(StartDate),'У10 Ввод'!$D$246="",'У10 Ввод'!$E$246="",'У10 Ввод'!$D$246&gt;$B22),0,MAX(0,MIN(1,'У10 Ввод'!$E$246-NETWORKDAYS('У10 Ввод'!$D$246,$B22)+1))/Настройки!$E$16*100)</f>
        <v>0</v>
      </c>
      <c r="IH22" s="67" t="n">
        <f aca="false">IF(OR($D22=1,MONTH($B22)&lt;&gt;MONTH(StartDate),'У10 Ввод'!$D$247="",'У10 Ввод'!$E$247="",'У10 Ввод'!$D$247&gt;$B22),0,MAX(0,MIN(1,'У10 Ввод'!$E$247-NETWORKDAYS('У10 Ввод'!$D$247,$B22)+1))/Настройки!$E$16*100)</f>
        <v>0</v>
      </c>
      <c r="II22" s="67" t="n">
        <f aca="false">IF(OR($D22=1,MONTH($B22)&lt;&gt;MONTH(StartDate),'У10 Ввод'!$D$248="",'У10 Ввод'!$E$248="",'У10 Ввод'!$D$248&gt;$B22),0,MAX(0,MIN(1,'У10 Ввод'!$E$248-NETWORKDAYS('У10 Ввод'!$D$248,$B22)+1))/Настройки!$E$16*100)</f>
        <v>0</v>
      </c>
      <c r="IJ22" s="67" t="n">
        <f aca="false">IF(OR($D22=1,MONTH($B22)&lt;&gt;MONTH(StartDate),'У10 Ввод'!$D$249="",'У10 Ввод'!$E$249="",'У10 Ввод'!$D$249&gt;$B22),0,MAX(0,MIN(1,'У10 Ввод'!$E$249-NETWORKDAYS('У10 Ввод'!$D$249,$B22)+1))/Настройки!$E$16*100)</f>
        <v>0</v>
      </c>
      <c r="IK22" s="67" t="n">
        <f aca="false">IF(OR($D22=1,MONTH($B22)&lt;&gt;MONTH(StartDate),'У10 Ввод'!$D$250="",'У10 Ввод'!$E$250="",'У10 Ввод'!$D$250&gt;$B22),0,MAX(0,MIN(1,'У10 Ввод'!$E$250-NETWORKDAYS('У10 Ввод'!$D$250,$B22)+1))/Настройки!$E$16*100)</f>
        <v>0</v>
      </c>
      <c r="IL22" s="67" t="n">
        <f aca="false">IF(OR($D22=1,MONTH($B22)&lt;&gt;MONTH(StartDate),'У10 Ввод'!$D$251="",'У10 Ввод'!$E$251="",'У10 Ввод'!$D$251&gt;$B22),0,MAX(0,MIN(1,'У10 Ввод'!$E$251-NETWORKDAYS('У10 Ввод'!$D$251,$B22)+1))/Настройки!$E$16*100)</f>
        <v>0</v>
      </c>
    </row>
    <row r="23" customFormat="false" ht="15" hidden="false" customHeight="true" outlineLevel="0" collapsed="false">
      <c r="A23" s="49" t="n">
        <v>22</v>
      </c>
      <c r="B23" s="66" t="n">
        <f aca="false">StartDate+21</f>
        <v>46225</v>
      </c>
      <c r="C23" s="49" t="str">
        <f aca="false">CHOOSE(WEEKDAY(B23,2),"Пн","Вт","Ср","Чт","Пт","Сб","Вс")</f>
        <v>Ср</v>
      </c>
      <c r="D23" s="49" t="n">
        <f aca="false">IF(WEEKDAY(B23,2)&gt;5,1,0)</f>
        <v>0</v>
      </c>
      <c r="E23" s="63" t="n">
        <f aca="false">ROUND(SUM(G23:IL23),1)</f>
        <v>0</v>
      </c>
      <c r="F23" s="49" t="n">
        <f aca="false">IF(OR(MONTH(B23)&lt;&gt;MONTH(StartDate),D23=1),"",100)</f>
        <v>100</v>
      </c>
      <c r="G23" s="67" t="n">
        <f aca="false">IF(OR($D23=1,MONTH($B23)&lt;&gt;MONTH(StartDate),'У10 Ввод'!$D$12="",'У10 Ввод'!$E$12="",'У10 Ввод'!$D$12&gt;$B23),0,MAX(0,MIN(1,'У10 Ввод'!$E$12-NETWORKDAYS('У10 Ввод'!$D$12,$B23)+1))/Настройки!$E$16*100)</f>
        <v>0</v>
      </c>
      <c r="H23" s="67" t="n">
        <f aca="false">IF(OR($D23=1,MONTH($B23)&lt;&gt;MONTH(StartDate),'У10 Ввод'!$D$13="",'У10 Ввод'!$E$13="",'У10 Ввод'!$D$13&gt;$B23),0,MAX(0,MIN(1,'У10 Ввод'!$E$13-NETWORKDAYS('У10 Ввод'!$D$13,$B23)+1))/Настройки!$E$16*100)</f>
        <v>0</v>
      </c>
      <c r="I23" s="67" t="n">
        <f aca="false">IF(OR($D23=1,MONTH($B23)&lt;&gt;MONTH(StartDate),'У10 Ввод'!$D$14="",'У10 Ввод'!$E$14="",'У10 Ввод'!$D$14&gt;$B23),0,MAX(0,MIN(1,'У10 Ввод'!$E$14-NETWORKDAYS('У10 Ввод'!$D$14,$B23)+1))/Настройки!$E$16*100)</f>
        <v>0</v>
      </c>
      <c r="J23" s="67" t="n">
        <f aca="false">IF(OR($D23=1,MONTH($B23)&lt;&gt;MONTH(StartDate),'У10 Ввод'!$D$15="",'У10 Ввод'!$E$15="",'У10 Ввод'!$D$15&gt;$B23),0,MAX(0,MIN(1,'У10 Ввод'!$E$15-NETWORKDAYS('У10 Ввод'!$D$15,$B23)+1))/Настройки!$E$16*100)</f>
        <v>0</v>
      </c>
      <c r="K23" s="67" t="n">
        <f aca="false">IF(OR($D23=1,MONTH($B23)&lt;&gt;MONTH(StartDate),'У10 Ввод'!$D$16="",'У10 Ввод'!$E$16="",'У10 Ввод'!$D$16&gt;$B23),0,MAX(0,MIN(1,'У10 Ввод'!$E$16-NETWORKDAYS('У10 Ввод'!$D$16,$B23)+1))/Настройки!$E$16*100)</f>
        <v>0</v>
      </c>
      <c r="L23" s="67" t="n">
        <f aca="false">IF(OR($D23=1,MONTH($B23)&lt;&gt;MONTH(StartDate),'У10 Ввод'!$D$17="",'У10 Ввод'!$E$17="",'У10 Ввод'!$D$17&gt;$B23),0,MAX(0,MIN(1,'У10 Ввод'!$E$17-NETWORKDAYS('У10 Ввод'!$D$17,$B23)+1))/Настройки!$E$16*100)</f>
        <v>0</v>
      </c>
      <c r="M23" s="67" t="n">
        <f aca="false">IF(OR($D23=1,MONTH($B23)&lt;&gt;MONTH(StartDate),'У10 Ввод'!$D$18="",'У10 Ввод'!$E$18="",'У10 Ввод'!$D$18&gt;$B23),0,MAX(0,MIN(1,'У10 Ввод'!$E$18-NETWORKDAYS('У10 Ввод'!$D$18,$B23)+1))/Настройки!$E$16*100)</f>
        <v>0</v>
      </c>
      <c r="N23" s="67" t="n">
        <f aca="false">IF(OR($D23=1,MONTH($B23)&lt;&gt;MONTH(StartDate),'У10 Ввод'!$D$19="",'У10 Ввод'!$E$19="",'У10 Ввод'!$D$19&gt;$B23),0,MAX(0,MIN(1,'У10 Ввод'!$E$19-NETWORKDAYS('У10 Ввод'!$D$19,$B23)+1))/Настройки!$E$16*100)</f>
        <v>0</v>
      </c>
      <c r="O23" s="67" t="n">
        <f aca="false">IF(OR($D23=1,MONTH($B23)&lt;&gt;MONTH(StartDate),'У10 Ввод'!$D$20="",'У10 Ввод'!$E$20="",'У10 Ввод'!$D$20&gt;$B23),0,MAX(0,MIN(1,'У10 Ввод'!$E$20-NETWORKDAYS('У10 Ввод'!$D$20,$B23)+1))/Настройки!$E$16*100)</f>
        <v>0</v>
      </c>
      <c r="P23" s="67" t="n">
        <f aca="false">IF(OR($D23=1,MONTH($B23)&lt;&gt;MONTH(StartDate),'У10 Ввод'!$D$21="",'У10 Ввод'!$E$21="",'У10 Ввод'!$D$21&gt;$B23),0,MAX(0,MIN(1,'У10 Ввод'!$E$21-NETWORKDAYS('У10 Ввод'!$D$21,$B23)+1))/Настройки!$E$16*100)</f>
        <v>0</v>
      </c>
      <c r="Q23" s="67" t="n">
        <f aca="false">IF(OR($D23=1,MONTH($B23)&lt;&gt;MONTH(StartDate),'У10 Ввод'!$D$22="",'У10 Ввод'!$E$22="",'У10 Ввод'!$D$22&gt;$B23),0,MAX(0,MIN(1,'У10 Ввод'!$E$22-NETWORKDAYS('У10 Ввод'!$D$22,$B23)+1))/Настройки!$E$16*100)</f>
        <v>0</v>
      </c>
      <c r="R23" s="67" t="n">
        <f aca="false">IF(OR($D23=1,MONTH($B23)&lt;&gt;MONTH(StartDate),'У10 Ввод'!$D$23="",'У10 Ввод'!$E$23="",'У10 Ввод'!$D$23&gt;$B23),0,MAX(0,MIN(1,'У10 Ввод'!$E$23-NETWORKDAYS('У10 Ввод'!$D$23,$B23)+1))/Настройки!$E$16*100)</f>
        <v>0</v>
      </c>
      <c r="S23" s="67" t="n">
        <f aca="false">IF(OR($D23=1,MONTH($B23)&lt;&gt;MONTH(StartDate),'У10 Ввод'!$D$24="",'У10 Ввод'!$E$24="",'У10 Ввод'!$D$24&gt;$B23),0,MAX(0,MIN(1,'У10 Ввод'!$E$24-NETWORKDAYS('У10 Ввод'!$D$24,$B23)+1))/Настройки!$E$16*100)</f>
        <v>0</v>
      </c>
      <c r="T23" s="67" t="n">
        <f aca="false">IF(OR($D23=1,MONTH($B23)&lt;&gt;MONTH(StartDate),'У10 Ввод'!$D$25="",'У10 Ввод'!$E$25="",'У10 Ввод'!$D$25&gt;$B23),0,MAX(0,MIN(1,'У10 Ввод'!$E$25-NETWORKDAYS('У10 Ввод'!$D$25,$B23)+1))/Настройки!$E$16*100)</f>
        <v>0</v>
      </c>
      <c r="U23" s="67" t="n">
        <f aca="false">IF(OR($D23=1,MONTH($B23)&lt;&gt;MONTH(StartDate),'У10 Ввод'!$D$26="",'У10 Ввод'!$E$26="",'У10 Ввод'!$D$26&gt;$B23),0,MAX(0,MIN(1,'У10 Ввод'!$E$26-NETWORKDAYS('У10 Ввод'!$D$26,$B23)+1))/Настройки!$E$16*100)</f>
        <v>0</v>
      </c>
      <c r="V23" s="67" t="n">
        <f aca="false">IF(OR($D23=1,MONTH($B23)&lt;&gt;MONTH(StartDate),'У10 Ввод'!$D$27="",'У10 Ввод'!$E$27="",'У10 Ввод'!$D$27&gt;$B23),0,MAX(0,MIN(1,'У10 Ввод'!$E$27-NETWORKDAYS('У10 Ввод'!$D$27,$B23)+1))/Настройки!$E$16*100)</f>
        <v>0</v>
      </c>
      <c r="W23" s="67" t="n">
        <f aca="false">IF(OR($D23=1,MONTH($B23)&lt;&gt;MONTH(StartDate),'У10 Ввод'!$D$28="",'У10 Ввод'!$E$28="",'У10 Ввод'!$D$28&gt;$B23),0,MAX(0,MIN(1,'У10 Ввод'!$E$28-NETWORKDAYS('У10 Ввод'!$D$28,$B23)+1))/Настройки!$E$16*100)</f>
        <v>0</v>
      </c>
      <c r="X23" s="67" t="n">
        <f aca="false">IF(OR($D23=1,MONTH($B23)&lt;&gt;MONTH(StartDate),'У10 Ввод'!$D$29="",'У10 Ввод'!$E$29="",'У10 Ввод'!$D$29&gt;$B23),0,MAX(0,MIN(1,'У10 Ввод'!$E$29-NETWORKDAYS('У10 Ввод'!$D$29,$B23)+1))/Настройки!$E$16*100)</f>
        <v>0</v>
      </c>
      <c r="Y23" s="67" t="n">
        <f aca="false">IF(OR($D23=1,MONTH($B23)&lt;&gt;MONTH(StartDate),'У10 Ввод'!$D$30="",'У10 Ввод'!$E$30="",'У10 Ввод'!$D$30&gt;$B23),0,MAX(0,MIN(1,'У10 Ввод'!$E$30-NETWORKDAYS('У10 Ввод'!$D$30,$B23)+1))/Настройки!$E$16*100)</f>
        <v>0</v>
      </c>
      <c r="Z23" s="67" t="n">
        <f aca="false">IF(OR($D23=1,MONTH($B23)&lt;&gt;MONTH(StartDate),'У10 Ввод'!$D$31="",'У10 Ввод'!$E$31="",'У10 Ввод'!$D$31&gt;$B23),0,MAX(0,MIN(1,'У10 Ввод'!$E$31-NETWORKDAYS('У10 Ввод'!$D$31,$B23)+1))/Настройки!$E$16*100)</f>
        <v>0</v>
      </c>
      <c r="AA23" s="67" t="n">
        <f aca="false">IF(OR($D23=1,MONTH($B23)&lt;&gt;MONTH(StartDate),'У10 Ввод'!$D$32="",'У10 Ввод'!$E$32="",'У10 Ввод'!$D$32&gt;$B23),0,MAX(0,MIN(1,'У10 Ввод'!$E$32-NETWORKDAYS('У10 Ввод'!$D$32,$B23)+1))/Настройки!$E$16*100)</f>
        <v>0</v>
      </c>
      <c r="AB23" s="67" t="n">
        <f aca="false">IF(OR($D23=1,MONTH($B23)&lt;&gt;MONTH(StartDate),'У10 Ввод'!$D$33="",'У10 Ввод'!$E$33="",'У10 Ввод'!$D$33&gt;$B23),0,MAX(0,MIN(1,'У10 Ввод'!$E$33-NETWORKDAYS('У10 Ввод'!$D$33,$B23)+1))/Настройки!$E$16*100)</f>
        <v>0</v>
      </c>
      <c r="AC23" s="67" t="n">
        <f aca="false">IF(OR($D23=1,MONTH($B23)&lt;&gt;MONTH(StartDate),'У10 Ввод'!$D$34="",'У10 Ввод'!$E$34="",'У10 Ввод'!$D$34&gt;$B23),0,MAX(0,MIN(1,'У10 Ввод'!$E$34-NETWORKDAYS('У10 Ввод'!$D$34,$B23)+1))/Настройки!$E$16*100)</f>
        <v>0</v>
      </c>
      <c r="AD23" s="67" t="n">
        <f aca="false">IF(OR($D23=1,MONTH($B23)&lt;&gt;MONTH(StartDate),'У10 Ввод'!$D$35="",'У10 Ввод'!$E$35="",'У10 Ввод'!$D$35&gt;$B23),0,MAX(0,MIN(1,'У10 Ввод'!$E$35-NETWORKDAYS('У10 Ввод'!$D$35,$B23)+1))/Настройки!$E$16*100)</f>
        <v>0</v>
      </c>
      <c r="AE23" s="67" t="n">
        <f aca="false">IF(OR($D23=1,MONTH($B23)&lt;&gt;MONTH(StartDate),'У10 Ввод'!$D$36="",'У10 Ввод'!$E$36="",'У10 Ввод'!$D$36&gt;$B23),0,MAX(0,MIN(1,'У10 Ввод'!$E$36-NETWORKDAYS('У10 Ввод'!$D$36,$B23)+1))/Настройки!$E$16*100)</f>
        <v>0</v>
      </c>
      <c r="AF23" s="67" t="n">
        <f aca="false">IF(OR($D23=1,MONTH($B23)&lt;&gt;MONTH(StartDate),'У10 Ввод'!$D$37="",'У10 Ввод'!$E$37="",'У10 Ввод'!$D$37&gt;$B23),0,MAX(0,MIN(1,'У10 Ввод'!$E$37-NETWORKDAYS('У10 Ввод'!$D$37,$B23)+1))/Настройки!$E$16*100)</f>
        <v>0</v>
      </c>
      <c r="AG23" s="67" t="n">
        <f aca="false">IF(OR($D23=1,MONTH($B23)&lt;&gt;MONTH(StartDate),'У10 Ввод'!$D$38="",'У10 Ввод'!$E$38="",'У10 Ввод'!$D$38&gt;$B23),0,MAX(0,MIN(1,'У10 Ввод'!$E$38-NETWORKDAYS('У10 Ввод'!$D$38,$B23)+1))/Настройки!$E$16*100)</f>
        <v>0</v>
      </c>
      <c r="AH23" s="67" t="n">
        <f aca="false">IF(OR($D23=1,MONTH($B23)&lt;&gt;MONTH(StartDate),'У10 Ввод'!$D$39="",'У10 Ввод'!$E$39="",'У10 Ввод'!$D$39&gt;$B23),0,MAX(0,MIN(1,'У10 Ввод'!$E$39-NETWORKDAYS('У10 Ввод'!$D$39,$B23)+1))/Настройки!$E$16*100)</f>
        <v>0</v>
      </c>
      <c r="AI23" s="67" t="n">
        <f aca="false">IF(OR($D23=1,MONTH($B23)&lt;&gt;MONTH(StartDate),'У10 Ввод'!$D$40="",'У10 Ввод'!$E$40="",'У10 Ввод'!$D$40&gt;$B23),0,MAX(0,MIN(1,'У10 Ввод'!$E$40-NETWORKDAYS('У10 Ввод'!$D$40,$B23)+1))/Настройки!$E$16*100)</f>
        <v>0</v>
      </c>
      <c r="AJ23" s="67" t="n">
        <f aca="false">IF(OR($D23=1,MONTH($B23)&lt;&gt;MONTH(StartDate),'У10 Ввод'!$D$41="",'У10 Ввод'!$E$41="",'У10 Ввод'!$D$41&gt;$B23),0,MAX(0,MIN(1,'У10 Ввод'!$E$41-NETWORKDAYS('У10 Ввод'!$D$41,$B23)+1))/Настройки!$E$16*100)</f>
        <v>0</v>
      </c>
      <c r="AK23" s="67" t="n">
        <f aca="false">IF(OR($D23=1,MONTH($B23)&lt;&gt;MONTH(StartDate),'У10 Ввод'!$D$42="",'У10 Ввод'!$E$42="",'У10 Ввод'!$D$42&gt;$B23),0,MAX(0,MIN(1,'У10 Ввод'!$E$42-NETWORKDAYS('У10 Ввод'!$D$42,$B23)+1))/Настройки!$E$16*100)</f>
        <v>0</v>
      </c>
      <c r="AL23" s="67" t="n">
        <f aca="false">IF(OR($D23=1,MONTH($B23)&lt;&gt;MONTH(StartDate),'У10 Ввод'!$D$43="",'У10 Ввод'!$E$43="",'У10 Ввод'!$D$43&gt;$B23),0,MAX(0,MIN(1,'У10 Ввод'!$E$43-NETWORKDAYS('У10 Ввод'!$D$43,$B23)+1))/Настройки!$E$16*100)</f>
        <v>0</v>
      </c>
      <c r="AM23" s="67" t="n">
        <f aca="false">IF(OR($D23=1,MONTH($B23)&lt;&gt;MONTH(StartDate),'У10 Ввод'!$D$44="",'У10 Ввод'!$E$44="",'У10 Ввод'!$D$44&gt;$B23),0,MAX(0,MIN(1,'У10 Ввод'!$E$44-NETWORKDAYS('У10 Ввод'!$D$44,$B23)+1))/Настройки!$E$16*100)</f>
        <v>0</v>
      </c>
      <c r="AN23" s="67" t="n">
        <f aca="false">IF(OR($D23=1,MONTH($B23)&lt;&gt;MONTH(StartDate),'У10 Ввод'!$D$45="",'У10 Ввод'!$E$45="",'У10 Ввод'!$D$45&gt;$B23),0,MAX(0,MIN(1,'У10 Ввод'!$E$45-NETWORKDAYS('У10 Ввод'!$D$45,$B23)+1))/Настройки!$E$16*100)</f>
        <v>0</v>
      </c>
      <c r="AO23" s="67" t="n">
        <f aca="false">IF(OR($D23=1,MONTH($B23)&lt;&gt;MONTH(StartDate),'У10 Ввод'!$D$46="",'У10 Ввод'!$E$46="",'У10 Ввод'!$D$46&gt;$B23),0,MAX(0,MIN(1,'У10 Ввод'!$E$46-NETWORKDAYS('У10 Ввод'!$D$46,$B23)+1))/Настройки!$E$16*100)</f>
        <v>0</v>
      </c>
      <c r="AP23" s="67" t="n">
        <f aca="false">IF(OR($D23=1,MONTH($B23)&lt;&gt;MONTH(StartDate),'У10 Ввод'!$D$47="",'У10 Ввод'!$E$47="",'У10 Ввод'!$D$47&gt;$B23),0,MAX(0,MIN(1,'У10 Ввод'!$E$47-NETWORKDAYS('У10 Ввод'!$D$47,$B23)+1))/Настройки!$E$16*100)</f>
        <v>0</v>
      </c>
      <c r="AQ23" s="67" t="n">
        <f aca="false">IF(OR($D23=1,MONTH($B23)&lt;&gt;MONTH(StartDate),'У10 Ввод'!$D$48="",'У10 Ввод'!$E$48="",'У10 Ввод'!$D$48&gt;$B23),0,MAX(0,MIN(1,'У10 Ввод'!$E$48-NETWORKDAYS('У10 Ввод'!$D$48,$B23)+1))/Настройки!$E$16*100)</f>
        <v>0</v>
      </c>
      <c r="AR23" s="67" t="n">
        <f aca="false">IF(OR($D23=1,MONTH($B23)&lt;&gt;MONTH(StartDate),'У10 Ввод'!$D$49="",'У10 Ввод'!$E$49="",'У10 Ввод'!$D$49&gt;$B23),0,MAX(0,MIN(1,'У10 Ввод'!$E$49-NETWORKDAYS('У10 Ввод'!$D$49,$B23)+1))/Настройки!$E$16*100)</f>
        <v>0</v>
      </c>
      <c r="AS23" s="67" t="n">
        <f aca="false">IF(OR($D23=1,MONTH($B23)&lt;&gt;MONTH(StartDate),'У10 Ввод'!$D$50="",'У10 Ввод'!$E$50="",'У10 Ввод'!$D$50&gt;$B23),0,MAX(0,MIN(1,'У10 Ввод'!$E$50-NETWORKDAYS('У10 Ввод'!$D$50,$B23)+1))/Настройки!$E$16*100)</f>
        <v>0</v>
      </c>
      <c r="AT23" s="67" t="n">
        <f aca="false">IF(OR($D23=1,MONTH($B23)&lt;&gt;MONTH(StartDate),'У10 Ввод'!$D$51="",'У10 Ввод'!$E$51="",'У10 Ввод'!$D$51&gt;$B23),0,MAX(0,MIN(1,'У10 Ввод'!$E$51-NETWORKDAYS('У10 Ввод'!$D$51,$B23)+1))/Настройки!$E$16*100)</f>
        <v>0</v>
      </c>
      <c r="AU23" s="67" t="n">
        <f aca="false">IF(OR($D23=1,MONTH($B23)&lt;&gt;MONTH(StartDate),'У10 Ввод'!$D$52="",'У10 Ввод'!$E$52="",'У10 Ввод'!$D$52&gt;$B23),0,MAX(0,MIN(1,'У10 Ввод'!$E$52-NETWORKDAYS('У10 Ввод'!$D$52,$B23)+1))/Настройки!$E$16*100)</f>
        <v>0</v>
      </c>
      <c r="AV23" s="67" t="n">
        <f aca="false">IF(OR($D23=1,MONTH($B23)&lt;&gt;MONTH(StartDate),'У10 Ввод'!$D$53="",'У10 Ввод'!$E$53="",'У10 Ввод'!$D$53&gt;$B23),0,MAX(0,MIN(1,'У10 Ввод'!$E$53-NETWORKDAYS('У10 Ввод'!$D$53,$B23)+1))/Настройки!$E$16*100)</f>
        <v>0</v>
      </c>
      <c r="AW23" s="67" t="n">
        <f aca="false">IF(OR($D23=1,MONTH($B23)&lt;&gt;MONTH(StartDate),'У10 Ввод'!$D$54="",'У10 Ввод'!$E$54="",'У10 Ввод'!$D$54&gt;$B23),0,MAX(0,MIN(1,'У10 Ввод'!$E$54-NETWORKDAYS('У10 Ввод'!$D$54,$B23)+1))/Настройки!$E$16*100)</f>
        <v>0</v>
      </c>
      <c r="AX23" s="67" t="n">
        <f aca="false">IF(OR($D23=1,MONTH($B23)&lt;&gt;MONTH(StartDate),'У10 Ввод'!$D$55="",'У10 Ввод'!$E$55="",'У10 Ввод'!$D$55&gt;$B23),0,MAX(0,MIN(1,'У10 Ввод'!$E$55-NETWORKDAYS('У10 Ввод'!$D$55,$B23)+1))/Настройки!$E$16*100)</f>
        <v>0</v>
      </c>
      <c r="AY23" s="67" t="n">
        <f aca="false">IF(OR($D23=1,MONTH($B23)&lt;&gt;MONTH(StartDate),'У10 Ввод'!$D$56="",'У10 Ввод'!$E$56="",'У10 Ввод'!$D$56&gt;$B23),0,MAX(0,MIN(1,'У10 Ввод'!$E$56-NETWORKDAYS('У10 Ввод'!$D$56,$B23)+1))/Настройки!$E$16*100)</f>
        <v>0</v>
      </c>
      <c r="AZ23" s="67" t="n">
        <f aca="false">IF(OR($D23=1,MONTH($B23)&lt;&gt;MONTH(StartDate),'У10 Ввод'!$D$57="",'У10 Ввод'!$E$57="",'У10 Ввод'!$D$57&gt;$B23),0,MAX(0,MIN(1,'У10 Ввод'!$E$57-NETWORKDAYS('У10 Ввод'!$D$57,$B23)+1))/Настройки!$E$16*100)</f>
        <v>0</v>
      </c>
      <c r="BA23" s="67" t="n">
        <f aca="false">IF(OR($D23=1,MONTH($B23)&lt;&gt;MONTH(StartDate),'У10 Ввод'!$D$58="",'У10 Ввод'!$E$58="",'У10 Ввод'!$D$58&gt;$B23),0,MAX(0,MIN(1,'У10 Ввод'!$E$58-NETWORKDAYS('У10 Ввод'!$D$58,$B23)+1))/Настройки!$E$16*100)</f>
        <v>0</v>
      </c>
      <c r="BB23" s="67" t="n">
        <f aca="false">IF(OR($D23=1,MONTH($B23)&lt;&gt;MONTH(StartDate),'У10 Ввод'!$D$59="",'У10 Ввод'!$E$59="",'У10 Ввод'!$D$59&gt;$B23),0,MAX(0,MIN(1,'У10 Ввод'!$E$59-NETWORKDAYS('У10 Ввод'!$D$59,$B23)+1))/Настройки!$E$16*100)</f>
        <v>0</v>
      </c>
      <c r="BC23" s="67" t="n">
        <f aca="false">IF(OR($D23=1,MONTH($B23)&lt;&gt;MONTH(StartDate),'У10 Ввод'!$D$60="",'У10 Ввод'!$E$60="",'У10 Ввод'!$D$60&gt;$B23),0,MAX(0,MIN(1,'У10 Ввод'!$E$60-NETWORKDAYS('У10 Ввод'!$D$60,$B23)+1))/Настройки!$E$16*100)</f>
        <v>0</v>
      </c>
      <c r="BD23" s="67" t="n">
        <f aca="false">IF(OR($D23=1,MONTH($B23)&lt;&gt;MONTH(StartDate),'У10 Ввод'!$D$61="",'У10 Ввод'!$E$61="",'У10 Ввод'!$D$61&gt;$B23),0,MAX(0,MIN(1,'У10 Ввод'!$E$61-NETWORKDAYS('У10 Ввод'!$D$61,$B23)+1))/Настройки!$E$16*100)</f>
        <v>0</v>
      </c>
      <c r="BE23" s="67" t="n">
        <f aca="false">IF(OR($D23=1,MONTH($B23)&lt;&gt;MONTH(StartDate),'У10 Ввод'!$D$62="",'У10 Ввод'!$E$62="",'У10 Ввод'!$D$62&gt;$B23),0,MAX(0,MIN(1,'У10 Ввод'!$E$62-NETWORKDAYS('У10 Ввод'!$D$62,$B23)+1))/Настройки!$E$16*100)</f>
        <v>0</v>
      </c>
      <c r="BF23" s="67" t="n">
        <f aca="false">IF(OR($D23=1,MONTH($B23)&lt;&gt;MONTH(StartDate),'У10 Ввод'!$D$63="",'У10 Ввод'!$E$63="",'У10 Ввод'!$D$63&gt;$B23),0,MAX(0,MIN(1,'У10 Ввод'!$E$63-NETWORKDAYS('У10 Ввод'!$D$63,$B23)+1))/Настройки!$E$16*100)</f>
        <v>0</v>
      </c>
      <c r="BG23" s="67" t="n">
        <f aca="false">IF(OR($D23=1,MONTH($B23)&lt;&gt;MONTH(StartDate),'У10 Ввод'!$D$64="",'У10 Ввод'!$E$64="",'У10 Ввод'!$D$64&gt;$B23),0,MAX(0,MIN(1,'У10 Ввод'!$E$64-NETWORKDAYS('У10 Ввод'!$D$64,$B23)+1))/Настройки!$E$16*100)</f>
        <v>0</v>
      </c>
      <c r="BH23" s="67" t="n">
        <f aca="false">IF(OR($D23=1,MONTH($B23)&lt;&gt;MONTH(StartDate),'У10 Ввод'!$D$65="",'У10 Ввод'!$E$65="",'У10 Ввод'!$D$65&gt;$B23),0,MAX(0,MIN(1,'У10 Ввод'!$E$65-NETWORKDAYS('У10 Ввод'!$D$65,$B23)+1))/Настройки!$E$16*100)</f>
        <v>0</v>
      </c>
      <c r="BI23" s="67" t="n">
        <f aca="false">IF(OR($D23=1,MONTH($B23)&lt;&gt;MONTH(StartDate),'У10 Ввод'!$D$66="",'У10 Ввод'!$E$66="",'У10 Ввод'!$D$66&gt;$B23),0,MAX(0,MIN(1,'У10 Ввод'!$E$66-NETWORKDAYS('У10 Ввод'!$D$66,$B23)+1))/Настройки!$E$16*100)</f>
        <v>0</v>
      </c>
      <c r="BJ23" s="67" t="n">
        <f aca="false">IF(OR($D23=1,MONTH($B23)&lt;&gt;MONTH(StartDate),'У10 Ввод'!$D$67="",'У10 Ввод'!$E$67="",'У10 Ввод'!$D$67&gt;$B23),0,MAX(0,MIN(1,'У10 Ввод'!$E$67-NETWORKDAYS('У10 Ввод'!$D$67,$B23)+1))/Настройки!$E$16*100)</f>
        <v>0</v>
      </c>
      <c r="BK23" s="67" t="n">
        <f aca="false">IF(OR($D23=1,MONTH($B23)&lt;&gt;MONTH(StartDate),'У10 Ввод'!$D$68="",'У10 Ввод'!$E$68="",'У10 Ввод'!$D$68&gt;$B23),0,MAX(0,MIN(1,'У10 Ввод'!$E$68-NETWORKDAYS('У10 Ввод'!$D$68,$B23)+1))/Настройки!$E$16*100)</f>
        <v>0</v>
      </c>
      <c r="BL23" s="67" t="n">
        <f aca="false">IF(OR($D23=1,MONTH($B23)&lt;&gt;MONTH(StartDate),'У10 Ввод'!$D$69="",'У10 Ввод'!$E$69="",'У10 Ввод'!$D$69&gt;$B23),0,MAX(0,MIN(1,'У10 Ввод'!$E$69-NETWORKDAYS('У10 Ввод'!$D$69,$B23)+1))/Настройки!$E$16*100)</f>
        <v>0</v>
      </c>
      <c r="BM23" s="67" t="n">
        <f aca="false">IF(OR($D23=1,MONTH($B23)&lt;&gt;MONTH(StartDate),'У10 Ввод'!$D$70="",'У10 Ввод'!$E$70="",'У10 Ввод'!$D$70&gt;$B23),0,MAX(0,MIN(1,'У10 Ввод'!$E$70-NETWORKDAYS('У10 Ввод'!$D$70,$B23)+1))/Настройки!$E$16*100)</f>
        <v>0</v>
      </c>
      <c r="BN23" s="67" t="n">
        <f aca="false">IF(OR($D23=1,MONTH($B23)&lt;&gt;MONTH(StartDate),'У10 Ввод'!$D$71="",'У10 Ввод'!$E$71="",'У10 Ввод'!$D$71&gt;$B23),0,MAX(0,MIN(1,'У10 Ввод'!$E$71-NETWORKDAYS('У10 Ввод'!$D$71,$B23)+1))/Настройки!$E$16*100)</f>
        <v>0</v>
      </c>
      <c r="BO23" s="67" t="n">
        <f aca="false">IF(OR($D23=1,MONTH($B23)&lt;&gt;MONTH(StartDate),'У10 Ввод'!$D$72="",'У10 Ввод'!$E$72="",'У10 Ввод'!$D$72&gt;$B23),0,MAX(0,MIN(1,'У10 Ввод'!$E$72-NETWORKDAYS('У10 Ввод'!$D$72,$B23)+1))/Настройки!$E$16*100)</f>
        <v>0</v>
      </c>
      <c r="BP23" s="67" t="n">
        <f aca="false">IF(OR($D23=1,MONTH($B23)&lt;&gt;MONTH(StartDate),'У10 Ввод'!$D$73="",'У10 Ввод'!$E$73="",'У10 Ввод'!$D$73&gt;$B23),0,MAX(0,MIN(1,'У10 Ввод'!$E$73-NETWORKDAYS('У10 Ввод'!$D$73,$B23)+1))/Настройки!$E$16*100)</f>
        <v>0</v>
      </c>
      <c r="BQ23" s="67" t="n">
        <f aca="false">IF(OR($D23=1,MONTH($B23)&lt;&gt;MONTH(StartDate),'У10 Ввод'!$D$74="",'У10 Ввод'!$E$74="",'У10 Ввод'!$D$74&gt;$B23),0,MAX(0,MIN(1,'У10 Ввод'!$E$74-NETWORKDAYS('У10 Ввод'!$D$74,$B23)+1))/Настройки!$E$16*100)</f>
        <v>0</v>
      </c>
      <c r="BR23" s="67" t="n">
        <f aca="false">IF(OR($D23=1,MONTH($B23)&lt;&gt;MONTH(StartDate),'У10 Ввод'!$D$75="",'У10 Ввод'!$E$75="",'У10 Ввод'!$D$75&gt;$B23),0,MAX(0,MIN(1,'У10 Ввод'!$E$75-NETWORKDAYS('У10 Ввод'!$D$75,$B23)+1))/Настройки!$E$16*100)</f>
        <v>0</v>
      </c>
      <c r="BS23" s="67" t="n">
        <f aca="false">IF(OR($D23=1,MONTH($B23)&lt;&gt;MONTH(StartDate),'У10 Ввод'!$D$76="",'У10 Ввод'!$E$76="",'У10 Ввод'!$D$76&gt;$B23),0,MAX(0,MIN(1,'У10 Ввод'!$E$76-NETWORKDAYS('У10 Ввод'!$D$76,$B23)+1))/Настройки!$E$16*100)</f>
        <v>0</v>
      </c>
      <c r="BT23" s="67" t="n">
        <f aca="false">IF(OR($D23=1,MONTH($B23)&lt;&gt;MONTH(StartDate),'У10 Ввод'!$D$77="",'У10 Ввод'!$E$77="",'У10 Ввод'!$D$77&gt;$B23),0,MAX(0,MIN(1,'У10 Ввод'!$E$77-NETWORKDAYS('У10 Ввод'!$D$77,$B23)+1))/Настройки!$E$16*100)</f>
        <v>0</v>
      </c>
      <c r="BU23" s="67" t="n">
        <f aca="false">IF(OR($D23=1,MONTH($B23)&lt;&gt;MONTH(StartDate),'У10 Ввод'!$D$78="",'У10 Ввод'!$E$78="",'У10 Ввод'!$D$78&gt;$B23),0,MAX(0,MIN(1,'У10 Ввод'!$E$78-NETWORKDAYS('У10 Ввод'!$D$78,$B23)+1))/Настройки!$E$16*100)</f>
        <v>0</v>
      </c>
      <c r="BV23" s="67" t="n">
        <f aca="false">IF(OR($D23=1,MONTH($B23)&lt;&gt;MONTH(StartDate),'У10 Ввод'!$D$79="",'У10 Ввод'!$E$79="",'У10 Ввод'!$D$79&gt;$B23),0,MAX(0,MIN(1,'У10 Ввод'!$E$79-NETWORKDAYS('У10 Ввод'!$D$79,$B23)+1))/Настройки!$E$16*100)</f>
        <v>0</v>
      </c>
      <c r="BW23" s="67" t="n">
        <f aca="false">IF(OR($D23=1,MONTH($B23)&lt;&gt;MONTH(StartDate),'У10 Ввод'!$D$80="",'У10 Ввод'!$E$80="",'У10 Ввод'!$D$80&gt;$B23),0,MAX(0,MIN(1,'У10 Ввод'!$E$80-NETWORKDAYS('У10 Ввод'!$D$80,$B23)+1))/Настройки!$E$16*100)</f>
        <v>0</v>
      </c>
      <c r="BX23" s="67" t="n">
        <f aca="false">IF(OR($D23=1,MONTH($B23)&lt;&gt;MONTH(StartDate),'У10 Ввод'!$D$81="",'У10 Ввод'!$E$81="",'У10 Ввод'!$D$81&gt;$B23),0,MAX(0,MIN(1,'У10 Ввод'!$E$81-NETWORKDAYS('У10 Ввод'!$D$81,$B23)+1))/Настройки!$E$16*100)</f>
        <v>0</v>
      </c>
      <c r="BY23" s="67" t="n">
        <f aca="false">IF(OR($D23=1,MONTH($B23)&lt;&gt;MONTH(StartDate),'У10 Ввод'!$D$82="",'У10 Ввод'!$E$82="",'У10 Ввод'!$D$82&gt;$B23),0,MAX(0,MIN(1,'У10 Ввод'!$E$82-NETWORKDAYS('У10 Ввод'!$D$82,$B23)+1))/Настройки!$E$16*100)</f>
        <v>0</v>
      </c>
      <c r="BZ23" s="67" t="n">
        <f aca="false">IF(OR($D23=1,MONTH($B23)&lt;&gt;MONTH(StartDate),'У10 Ввод'!$D$83="",'У10 Ввод'!$E$83="",'У10 Ввод'!$D$83&gt;$B23),0,MAX(0,MIN(1,'У10 Ввод'!$E$83-NETWORKDAYS('У10 Ввод'!$D$83,$B23)+1))/Настройки!$E$16*100)</f>
        <v>0</v>
      </c>
      <c r="CA23" s="67" t="n">
        <f aca="false">IF(OR($D23=1,MONTH($B23)&lt;&gt;MONTH(StartDate),'У10 Ввод'!$D$84="",'У10 Ввод'!$E$84="",'У10 Ввод'!$D$84&gt;$B23),0,MAX(0,MIN(1,'У10 Ввод'!$E$84-NETWORKDAYS('У10 Ввод'!$D$84,$B23)+1))/Настройки!$E$16*100)</f>
        <v>0</v>
      </c>
      <c r="CB23" s="67" t="n">
        <f aca="false">IF(OR($D23=1,MONTH($B23)&lt;&gt;MONTH(StartDate),'У10 Ввод'!$D$85="",'У10 Ввод'!$E$85="",'У10 Ввод'!$D$85&gt;$B23),0,MAX(0,MIN(1,'У10 Ввод'!$E$85-NETWORKDAYS('У10 Ввод'!$D$85,$B23)+1))/Настройки!$E$16*100)</f>
        <v>0</v>
      </c>
      <c r="CC23" s="67" t="n">
        <f aca="false">IF(OR($D23=1,MONTH($B23)&lt;&gt;MONTH(StartDate),'У10 Ввод'!$D$86="",'У10 Ввод'!$E$86="",'У10 Ввод'!$D$86&gt;$B23),0,MAX(0,MIN(1,'У10 Ввод'!$E$86-NETWORKDAYS('У10 Ввод'!$D$86,$B23)+1))/Настройки!$E$16*100)</f>
        <v>0</v>
      </c>
      <c r="CD23" s="67" t="n">
        <f aca="false">IF(OR($D23=1,MONTH($B23)&lt;&gt;MONTH(StartDate),'У10 Ввод'!$D$87="",'У10 Ввод'!$E$87="",'У10 Ввод'!$D$87&gt;$B23),0,MAX(0,MIN(1,'У10 Ввод'!$E$87-NETWORKDAYS('У10 Ввод'!$D$87,$B23)+1))/Настройки!$E$16*100)</f>
        <v>0</v>
      </c>
      <c r="CE23" s="67" t="n">
        <f aca="false">IF(OR($D23=1,MONTH($B23)&lt;&gt;MONTH(StartDate),'У10 Ввод'!$D$88="",'У10 Ввод'!$E$88="",'У10 Ввод'!$D$88&gt;$B23),0,MAX(0,MIN(1,'У10 Ввод'!$E$88-NETWORKDAYS('У10 Ввод'!$D$88,$B23)+1))/Настройки!$E$16*100)</f>
        <v>0</v>
      </c>
      <c r="CF23" s="67" t="n">
        <f aca="false">IF(OR($D23=1,MONTH($B23)&lt;&gt;MONTH(StartDate),'У10 Ввод'!$D$89="",'У10 Ввод'!$E$89="",'У10 Ввод'!$D$89&gt;$B23),0,MAX(0,MIN(1,'У10 Ввод'!$E$89-NETWORKDAYS('У10 Ввод'!$D$89,$B23)+1))/Настройки!$E$16*100)</f>
        <v>0</v>
      </c>
      <c r="CG23" s="67" t="n">
        <f aca="false">IF(OR($D23=1,MONTH($B23)&lt;&gt;MONTH(StartDate),'У10 Ввод'!$D$90="",'У10 Ввод'!$E$90="",'У10 Ввод'!$D$90&gt;$B23),0,MAX(0,MIN(1,'У10 Ввод'!$E$90-NETWORKDAYS('У10 Ввод'!$D$90,$B23)+1))/Настройки!$E$16*100)</f>
        <v>0</v>
      </c>
      <c r="CH23" s="67" t="n">
        <f aca="false">IF(OR($D23=1,MONTH($B23)&lt;&gt;MONTH(StartDate),'У10 Ввод'!$D$91="",'У10 Ввод'!$E$91="",'У10 Ввод'!$D$91&gt;$B23),0,MAX(0,MIN(1,'У10 Ввод'!$E$91-NETWORKDAYS('У10 Ввод'!$D$91,$B23)+1))/Настройки!$E$16*100)</f>
        <v>0</v>
      </c>
      <c r="CI23" s="67" t="n">
        <f aca="false">IF(OR($D23=1,MONTH($B23)&lt;&gt;MONTH(StartDate),'У10 Ввод'!$D$92="",'У10 Ввод'!$E$92="",'У10 Ввод'!$D$92&gt;$B23),0,MAX(0,MIN(1,'У10 Ввод'!$E$92-NETWORKDAYS('У10 Ввод'!$D$92,$B23)+1))/Настройки!$E$16*100)</f>
        <v>0</v>
      </c>
      <c r="CJ23" s="67" t="n">
        <f aca="false">IF(OR($D23=1,MONTH($B23)&lt;&gt;MONTH(StartDate),'У10 Ввод'!$D$93="",'У10 Ввод'!$E$93="",'У10 Ввод'!$D$93&gt;$B23),0,MAX(0,MIN(1,'У10 Ввод'!$E$93-NETWORKDAYS('У10 Ввод'!$D$93,$B23)+1))/Настройки!$E$16*100)</f>
        <v>0</v>
      </c>
      <c r="CK23" s="67" t="n">
        <f aca="false">IF(OR($D23=1,MONTH($B23)&lt;&gt;MONTH(StartDate),'У10 Ввод'!$D$94="",'У10 Ввод'!$E$94="",'У10 Ввод'!$D$94&gt;$B23),0,MAX(0,MIN(1,'У10 Ввод'!$E$94-NETWORKDAYS('У10 Ввод'!$D$94,$B23)+1))/Настройки!$E$16*100)</f>
        <v>0</v>
      </c>
      <c r="CL23" s="67" t="n">
        <f aca="false">IF(OR($D23=1,MONTH($B23)&lt;&gt;MONTH(StartDate),'У10 Ввод'!$D$95="",'У10 Ввод'!$E$95="",'У10 Ввод'!$D$95&gt;$B23),0,MAX(0,MIN(1,'У10 Ввод'!$E$95-NETWORKDAYS('У10 Ввод'!$D$95,$B23)+1))/Настройки!$E$16*100)</f>
        <v>0</v>
      </c>
      <c r="CM23" s="67" t="n">
        <f aca="false">IF(OR($D23=1,MONTH($B23)&lt;&gt;MONTH(StartDate),'У10 Ввод'!$D$96="",'У10 Ввод'!$E$96="",'У10 Ввод'!$D$96&gt;$B23),0,MAX(0,MIN(1,'У10 Ввод'!$E$96-NETWORKDAYS('У10 Ввод'!$D$96,$B23)+1))/Настройки!$E$16*100)</f>
        <v>0</v>
      </c>
      <c r="CN23" s="67" t="n">
        <f aca="false">IF(OR($D23=1,MONTH($B23)&lt;&gt;MONTH(StartDate),'У10 Ввод'!$D$97="",'У10 Ввод'!$E$97="",'У10 Ввод'!$D$97&gt;$B23),0,MAX(0,MIN(1,'У10 Ввод'!$E$97-NETWORKDAYS('У10 Ввод'!$D$97,$B23)+1))/Настройки!$E$16*100)</f>
        <v>0</v>
      </c>
      <c r="CO23" s="67" t="n">
        <f aca="false">IF(OR($D23=1,MONTH($B23)&lt;&gt;MONTH(StartDate),'У10 Ввод'!$D$98="",'У10 Ввод'!$E$98="",'У10 Ввод'!$D$98&gt;$B23),0,MAX(0,MIN(1,'У10 Ввод'!$E$98-NETWORKDAYS('У10 Ввод'!$D$98,$B23)+1))/Настройки!$E$16*100)</f>
        <v>0</v>
      </c>
      <c r="CP23" s="67" t="n">
        <f aca="false">IF(OR($D23=1,MONTH($B23)&lt;&gt;MONTH(StartDate),'У10 Ввод'!$D$99="",'У10 Ввод'!$E$99="",'У10 Ввод'!$D$99&gt;$B23),0,MAX(0,MIN(1,'У10 Ввод'!$E$99-NETWORKDAYS('У10 Ввод'!$D$99,$B23)+1))/Настройки!$E$16*100)</f>
        <v>0</v>
      </c>
      <c r="CQ23" s="67" t="n">
        <f aca="false">IF(OR($D23=1,MONTH($B23)&lt;&gt;MONTH(StartDate),'У10 Ввод'!$D$100="",'У10 Ввод'!$E$100="",'У10 Ввод'!$D$100&gt;$B23),0,MAX(0,MIN(1,'У10 Ввод'!$E$100-NETWORKDAYS('У10 Ввод'!$D$100,$B23)+1))/Настройки!$E$16*100)</f>
        <v>0</v>
      </c>
      <c r="CR23" s="67" t="n">
        <f aca="false">IF(OR($D23=1,MONTH($B23)&lt;&gt;MONTH(StartDate),'У10 Ввод'!$D$101="",'У10 Ввод'!$E$101="",'У10 Ввод'!$D$101&gt;$B23),0,MAX(0,MIN(1,'У10 Ввод'!$E$101-NETWORKDAYS('У10 Ввод'!$D$101,$B23)+1))/Настройки!$E$16*100)</f>
        <v>0</v>
      </c>
      <c r="CS23" s="67" t="n">
        <f aca="false">IF(OR($D23=1,MONTH($B23)&lt;&gt;MONTH(StartDate),'У10 Ввод'!$D$102="",'У10 Ввод'!$E$102="",'У10 Ввод'!$D$102&gt;$B23),0,MAX(0,MIN(1,'У10 Ввод'!$E$102-NETWORKDAYS('У10 Ввод'!$D$102,$B23)+1))/Настройки!$E$16*100)</f>
        <v>0</v>
      </c>
      <c r="CT23" s="67" t="n">
        <f aca="false">IF(OR($D23=1,MONTH($B23)&lt;&gt;MONTH(StartDate),'У10 Ввод'!$D$103="",'У10 Ввод'!$E$103="",'У10 Ввод'!$D$103&gt;$B23),0,MAX(0,MIN(1,'У10 Ввод'!$E$103-NETWORKDAYS('У10 Ввод'!$D$103,$B23)+1))/Настройки!$E$16*100)</f>
        <v>0</v>
      </c>
      <c r="CU23" s="67" t="n">
        <f aca="false">IF(OR($D23=1,MONTH($B23)&lt;&gt;MONTH(StartDate),'У10 Ввод'!$D$104="",'У10 Ввод'!$E$104="",'У10 Ввод'!$D$104&gt;$B23),0,MAX(0,MIN(1,'У10 Ввод'!$E$104-NETWORKDAYS('У10 Ввод'!$D$104,$B23)+1))/Настройки!$E$16*100)</f>
        <v>0</v>
      </c>
      <c r="CV23" s="67" t="n">
        <f aca="false">IF(OR($D23=1,MONTH($B23)&lt;&gt;MONTH(StartDate),'У10 Ввод'!$D$105="",'У10 Ввод'!$E$105="",'У10 Ввод'!$D$105&gt;$B23),0,MAX(0,MIN(1,'У10 Ввод'!$E$105-NETWORKDAYS('У10 Ввод'!$D$105,$B23)+1))/Настройки!$E$16*100)</f>
        <v>0</v>
      </c>
      <c r="CW23" s="67" t="n">
        <f aca="false">IF(OR($D23=1,MONTH($B23)&lt;&gt;MONTH(StartDate),'У10 Ввод'!$D$106="",'У10 Ввод'!$E$106="",'У10 Ввод'!$D$106&gt;$B23),0,MAX(0,MIN(1,'У10 Ввод'!$E$106-NETWORKDAYS('У10 Ввод'!$D$106,$B23)+1))/Настройки!$E$16*100)</f>
        <v>0</v>
      </c>
      <c r="CX23" s="67" t="n">
        <f aca="false">IF(OR($D23=1,MONTH($B23)&lt;&gt;MONTH(StartDate),'У10 Ввод'!$D$107="",'У10 Ввод'!$E$107="",'У10 Ввод'!$D$107&gt;$B23),0,MAX(0,MIN(1,'У10 Ввод'!$E$107-NETWORKDAYS('У10 Ввод'!$D$107,$B23)+1))/Настройки!$E$16*100)</f>
        <v>0</v>
      </c>
      <c r="CY23" s="67" t="n">
        <f aca="false">IF(OR($D23=1,MONTH($B23)&lt;&gt;MONTH(StartDate),'У10 Ввод'!$D$108="",'У10 Ввод'!$E$108="",'У10 Ввод'!$D$108&gt;$B23),0,MAX(0,MIN(1,'У10 Ввод'!$E$108-NETWORKDAYS('У10 Ввод'!$D$108,$B23)+1))/Настройки!$E$16*100)</f>
        <v>0</v>
      </c>
      <c r="CZ23" s="67" t="n">
        <f aca="false">IF(OR($D23=1,MONTH($B23)&lt;&gt;MONTH(StartDate),'У10 Ввод'!$D$109="",'У10 Ввод'!$E$109="",'У10 Ввод'!$D$109&gt;$B23),0,MAX(0,MIN(1,'У10 Ввод'!$E$109-NETWORKDAYS('У10 Ввод'!$D$109,$B23)+1))/Настройки!$E$16*100)</f>
        <v>0</v>
      </c>
      <c r="DA23" s="67" t="n">
        <f aca="false">IF(OR($D23=1,MONTH($B23)&lt;&gt;MONTH(StartDate),'У10 Ввод'!$D$110="",'У10 Ввод'!$E$110="",'У10 Ввод'!$D$110&gt;$B23),0,MAX(0,MIN(1,'У10 Ввод'!$E$110-NETWORKDAYS('У10 Ввод'!$D$110,$B23)+1))/Настройки!$E$16*100)</f>
        <v>0</v>
      </c>
      <c r="DB23" s="67" t="n">
        <f aca="false">IF(OR($D23=1,MONTH($B23)&lt;&gt;MONTH(StartDate),'У10 Ввод'!$D$111="",'У10 Ввод'!$E$111="",'У10 Ввод'!$D$111&gt;$B23),0,MAX(0,MIN(1,'У10 Ввод'!$E$111-NETWORKDAYS('У10 Ввод'!$D$111,$B23)+1))/Настройки!$E$16*100)</f>
        <v>0</v>
      </c>
      <c r="DC23" s="67" t="n">
        <f aca="false">IF(OR($D23=1,MONTH($B23)&lt;&gt;MONTH(StartDate),'У10 Ввод'!$D$112="",'У10 Ввод'!$E$112="",'У10 Ввод'!$D$112&gt;$B23),0,MAX(0,MIN(1,'У10 Ввод'!$E$112-NETWORKDAYS('У10 Ввод'!$D$112,$B23)+1))/Настройки!$E$16*100)</f>
        <v>0</v>
      </c>
      <c r="DD23" s="67" t="n">
        <f aca="false">IF(OR($D23=1,MONTH($B23)&lt;&gt;MONTH(StartDate),'У10 Ввод'!$D$113="",'У10 Ввод'!$E$113="",'У10 Ввод'!$D$113&gt;$B23),0,MAX(0,MIN(1,'У10 Ввод'!$E$113-NETWORKDAYS('У10 Ввод'!$D$113,$B23)+1))/Настройки!$E$16*100)</f>
        <v>0</v>
      </c>
      <c r="DE23" s="67" t="n">
        <f aca="false">IF(OR($D23=1,MONTH($B23)&lt;&gt;MONTH(StartDate),'У10 Ввод'!$D$114="",'У10 Ввод'!$E$114="",'У10 Ввод'!$D$114&gt;$B23),0,MAX(0,MIN(1,'У10 Ввод'!$E$114-NETWORKDAYS('У10 Ввод'!$D$114,$B23)+1))/Настройки!$E$16*100)</f>
        <v>0</v>
      </c>
      <c r="DF23" s="67" t="n">
        <f aca="false">IF(OR($D23=1,MONTH($B23)&lt;&gt;MONTH(StartDate),'У10 Ввод'!$D$115="",'У10 Ввод'!$E$115="",'У10 Ввод'!$D$115&gt;$B23),0,MAX(0,MIN(1,'У10 Ввод'!$E$115-NETWORKDAYS('У10 Ввод'!$D$115,$B23)+1))/Настройки!$E$16*100)</f>
        <v>0</v>
      </c>
      <c r="DG23" s="67" t="n">
        <f aca="false">IF(OR($D23=1,MONTH($B23)&lt;&gt;MONTH(StartDate),'У10 Ввод'!$D$116="",'У10 Ввод'!$E$116="",'У10 Ввод'!$D$116&gt;$B23),0,MAX(0,MIN(1,'У10 Ввод'!$E$116-NETWORKDAYS('У10 Ввод'!$D$116,$B23)+1))/Настройки!$E$16*100)</f>
        <v>0</v>
      </c>
      <c r="DH23" s="67" t="n">
        <f aca="false">IF(OR($D23=1,MONTH($B23)&lt;&gt;MONTH(StartDate),'У10 Ввод'!$D$117="",'У10 Ввод'!$E$117="",'У10 Ввод'!$D$117&gt;$B23),0,MAX(0,MIN(1,'У10 Ввод'!$E$117-NETWORKDAYS('У10 Ввод'!$D$117,$B23)+1))/Настройки!$E$16*100)</f>
        <v>0</v>
      </c>
      <c r="DI23" s="67" t="n">
        <f aca="false">IF(OR($D23=1,MONTH($B23)&lt;&gt;MONTH(StartDate),'У10 Ввод'!$D$118="",'У10 Ввод'!$E$118="",'У10 Ввод'!$D$118&gt;$B23),0,MAX(0,MIN(1,'У10 Ввод'!$E$118-NETWORKDAYS('У10 Ввод'!$D$118,$B23)+1))/Настройки!$E$16*100)</f>
        <v>0</v>
      </c>
      <c r="DJ23" s="67" t="n">
        <f aca="false">IF(OR($D23=1,MONTH($B23)&lt;&gt;MONTH(StartDate),'У10 Ввод'!$D$119="",'У10 Ввод'!$E$119="",'У10 Ввод'!$D$119&gt;$B23),0,MAX(0,MIN(1,'У10 Ввод'!$E$119-NETWORKDAYS('У10 Ввод'!$D$119,$B23)+1))/Настройки!$E$16*100)</f>
        <v>0</v>
      </c>
      <c r="DK23" s="67" t="n">
        <f aca="false">IF(OR($D23=1,MONTH($B23)&lt;&gt;MONTH(StartDate),'У10 Ввод'!$D$120="",'У10 Ввод'!$E$120="",'У10 Ввод'!$D$120&gt;$B23),0,MAX(0,MIN(1,'У10 Ввод'!$E$120-NETWORKDAYS('У10 Ввод'!$D$120,$B23)+1))/Настройки!$E$16*100)</f>
        <v>0</v>
      </c>
      <c r="DL23" s="67" t="n">
        <f aca="false">IF(OR($D23=1,MONTH($B23)&lt;&gt;MONTH(StartDate),'У10 Ввод'!$D$121="",'У10 Ввод'!$E$121="",'У10 Ввод'!$D$121&gt;$B23),0,MAX(0,MIN(1,'У10 Ввод'!$E$121-NETWORKDAYS('У10 Ввод'!$D$121,$B23)+1))/Настройки!$E$16*100)</f>
        <v>0</v>
      </c>
      <c r="DM23" s="67" t="n">
        <f aca="false">IF(OR($D23=1,MONTH($B23)&lt;&gt;MONTH(StartDate),'У10 Ввод'!$D$122="",'У10 Ввод'!$E$122="",'У10 Ввод'!$D$122&gt;$B23),0,MAX(0,MIN(1,'У10 Ввод'!$E$122-NETWORKDAYS('У10 Ввод'!$D$122,$B23)+1))/Настройки!$E$16*100)</f>
        <v>0</v>
      </c>
      <c r="DN23" s="67" t="n">
        <f aca="false">IF(OR($D23=1,MONTH($B23)&lt;&gt;MONTH(StartDate),'У10 Ввод'!$D$123="",'У10 Ввод'!$E$123="",'У10 Ввод'!$D$123&gt;$B23),0,MAX(0,MIN(1,'У10 Ввод'!$E$123-NETWORKDAYS('У10 Ввод'!$D$123,$B23)+1))/Настройки!$E$16*100)</f>
        <v>0</v>
      </c>
      <c r="DO23" s="67" t="n">
        <f aca="false">IF(OR($D23=1,MONTH($B23)&lt;&gt;MONTH(StartDate),'У10 Ввод'!$D$124="",'У10 Ввод'!$E$124="",'У10 Ввод'!$D$124&gt;$B23),0,MAX(0,MIN(1,'У10 Ввод'!$E$124-NETWORKDAYS('У10 Ввод'!$D$124,$B23)+1))/Настройки!$E$16*100)</f>
        <v>0</v>
      </c>
      <c r="DP23" s="67" t="n">
        <f aca="false">IF(OR($D23=1,MONTH($B23)&lt;&gt;MONTH(StartDate),'У10 Ввод'!$D$125="",'У10 Ввод'!$E$125="",'У10 Ввод'!$D$125&gt;$B23),0,MAX(0,MIN(1,'У10 Ввод'!$E$125-NETWORKDAYS('У10 Ввод'!$D$125,$B23)+1))/Настройки!$E$16*100)</f>
        <v>0</v>
      </c>
      <c r="DQ23" s="67" t="n">
        <f aca="false">IF(OR($D23=1,MONTH($B23)&lt;&gt;MONTH(StartDate),'У10 Ввод'!$D$126="",'У10 Ввод'!$E$126="",'У10 Ввод'!$D$126&gt;$B23),0,MAX(0,MIN(1,'У10 Ввод'!$E$126-NETWORKDAYS('У10 Ввод'!$D$126,$B23)+1))/Настройки!$E$16*100)</f>
        <v>0</v>
      </c>
      <c r="DR23" s="67" t="n">
        <f aca="false">IF(OR($D23=1,MONTH($B23)&lt;&gt;MONTH(StartDate),'У10 Ввод'!$D$127="",'У10 Ввод'!$E$127="",'У10 Ввод'!$D$127&gt;$B23),0,MAX(0,MIN(1,'У10 Ввод'!$E$127-NETWORKDAYS('У10 Ввод'!$D$127,$B23)+1))/Настройки!$E$16*100)</f>
        <v>0</v>
      </c>
      <c r="DS23" s="67" t="n">
        <f aca="false">IF(OR($D23=1,MONTH($B23)&lt;&gt;MONTH(StartDate),'У10 Ввод'!$D$128="",'У10 Ввод'!$E$128="",'У10 Ввод'!$D$128&gt;$B23),0,MAX(0,MIN(1,'У10 Ввод'!$E$128-NETWORKDAYS('У10 Ввод'!$D$128,$B23)+1))/Настройки!$E$16*100)</f>
        <v>0</v>
      </c>
      <c r="DT23" s="67" t="n">
        <f aca="false">IF(OR($D23=1,MONTH($B23)&lt;&gt;MONTH(StartDate),'У10 Ввод'!$D$129="",'У10 Ввод'!$E$129="",'У10 Ввод'!$D$129&gt;$B23),0,MAX(0,MIN(1,'У10 Ввод'!$E$129-NETWORKDAYS('У10 Ввод'!$D$129,$B23)+1))/Настройки!$E$16*100)</f>
        <v>0</v>
      </c>
      <c r="DU23" s="67" t="n">
        <f aca="false">IF(OR($D23=1,MONTH($B23)&lt;&gt;MONTH(StartDate),'У10 Ввод'!$D$130="",'У10 Ввод'!$E$130="",'У10 Ввод'!$D$130&gt;$B23),0,MAX(0,MIN(1,'У10 Ввод'!$E$130-NETWORKDAYS('У10 Ввод'!$D$130,$B23)+1))/Настройки!$E$16*100)</f>
        <v>0</v>
      </c>
      <c r="DV23" s="67" t="n">
        <f aca="false">IF(OR($D23=1,MONTH($B23)&lt;&gt;MONTH(StartDate),'У10 Ввод'!$D$131="",'У10 Ввод'!$E$131="",'У10 Ввод'!$D$131&gt;$B23),0,MAX(0,MIN(1,'У10 Ввод'!$E$131-NETWORKDAYS('У10 Ввод'!$D$131,$B23)+1))/Настройки!$E$16*100)</f>
        <v>0</v>
      </c>
      <c r="DW23" s="67" t="n">
        <f aca="false">IF(OR($D23=1,MONTH($B23)&lt;&gt;MONTH(StartDate),'У10 Ввод'!$D$132="",'У10 Ввод'!$E$132="",'У10 Ввод'!$D$132&gt;$B23),0,MAX(0,MIN(1,'У10 Ввод'!$E$132-NETWORKDAYS('У10 Ввод'!$D$132,$B23)+1))/Настройки!$E$16*100)</f>
        <v>0</v>
      </c>
      <c r="DX23" s="67" t="n">
        <f aca="false">IF(OR($D23=1,MONTH($B23)&lt;&gt;MONTH(StartDate),'У10 Ввод'!$D$133="",'У10 Ввод'!$E$133="",'У10 Ввод'!$D$133&gt;$B23),0,MAX(0,MIN(1,'У10 Ввод'!$E$133-NETWORKDAYS('У10 Ввод'!$D$133,$B23)+1))/Настройки!$E$16*100)</f>
        <v>0</v>
      </c>
      <c r="DY23" s="67" t="n">
        <f aca="false">IF(OR($D23=1,MONTH($B23)&lt;&gt;MONTH(StartDate),'У10 Ввод'!$D$134="",'У10 Ввод'!$E$134="",'У10 Ввод'!$D$134&gt;$B23),0,MAX(0,MIN(1,'У10 Ввод'!$E$134-NETWORKDAYS('У10 Ввод'!$D$134,$B23)+1))/Настройки!$E$16*100)</f>
        <v>0</v>
      </c>
      <c r="DZ23" s="67" t="n">
        <f aca="false">IF(OR($D23=1,MONTH($B23)&lt;&gt;MONTH(StartDate),'У10 Ввод'!$D$135="",'У10 Ввод'!$E$135="",'У10 Ввод'!$D$135&gt;$B23),0,MAX(0,MIN(1,'У10 Ввод'!$E$135-NETWORKDAYS('У10 Ввод'!$D$135,$B23)+1))/Настройки!$E$16*100)</f>
        <v>0</v>
      </c>
      <c r="EA23" s="67" t="n">
        <f aca="false">IF(OR($D23=1,MONTH($B23)&lt;&gt;MONTH(StartDate),'У10 Ввод'!$D$136="",'У10 Ввод'!$E$136="",'У10 Ввод'!$D$136&gt;$B23),0,MAX(0,MIN(1,'У10 Ввод'!$E$136-NETWORKDAYS('У10 Ввод'!$D$136,$B23)+1))/Настройки!$E$16*100)</f>
        <v>0</v>
      </c>
      <c r="EB23" s="67" t="n">
        <f aca="false">IF(OR($D23=1,MONTH($B23)&lt;&gt;MONTH(StartDate),'У10 Ввод'!$D$137="",'У10 Ввод'!$E$137="",'У10 Ввод'!$D$137&gt;$B23),0,MAX(0,MIN(1,'У10 Ввод'!$E$137-NETWORKDAYS('У10 Ввод'!$D$137,$B23)+1))/Настройки!$E$16*100)</f>
        <v>0</v>
      </c>
      <c r="EC23" s="67" t="n">
        <f aca="false">IF(OR($D23=1,MONTH($B23)&lt;&gt;MONTH(StartDate),'У10 Ввод'!$D$138="",'У10 Ввод'!$E$138="",'У10 Ввод'!$D$138&gt;$B23),0,MAX(0,MIN(1,'У10 Ввод'!$E$138-NETWORKDAYS('У10 Ввод'!$D$138,$B23)+1))/Настройки!$E$16*100)</f>
        <v>0</v>
      </c>
      <c r="ED23" s="67" t="n">
        <f aca="false">IF(OR($D23=1,MONTH($B23)&lt;&gt;MONTH(StartDate),'У10 Ввод'!$D$139="",'У10 Ввод'!$E$139="",'У10 Ввод'!$D$139&gt;$B23),0,MAX(0,MIN(1,'У10 Ввод'!$E$139-NETWORKDAYS('У10 Ввод'!$D$139,$B23)+1))/Настройки!$E$16*100)</f>
        <v>0</v>
      </c>
      <c r="EE23" s="67" t="n">
        <f aca="false">IF(OR($D23=1,MONTH($B23)&lt;&gt;MONTH(StartDate),'У10 Ввод'!$D$140="",'У10 Ввод'!$E$140="",'У10 Ввод'!$D$140&gt;$B23),0,MAX(0,MIN(1,'У10 Ввод'!$E$140-NETWORKDAYS('У10 Ввод'!$D$140,$B23)+1))/Настройки!$E$16*100)</f>
        <v>0</v>
      </c>
      <c r="EF23" s="67" t="n">
        <f aca="false">IF(OR($D23=1,MONTH($B23)&lt;&gt;MONTH(StartDate),'У10 Ввод'!$D$141="",'У10 Ввод'!$E$141="",'У10 Ввод'!$D$141&gt;$B23),0,MAX(0,MIN(1,'У10 Ввод'!$E$141-NETWORKDAYS('У10 Ввод'!$D$141,$B23)+1))/Настройки!$E$16*100)</f>
        <v>0</v>
      </c>
      <c r="EG23" s="67" t="n">
        <f aca="false">IF(OR($D23=1,MONTH($B23)&lt;&gt;MONTH(StartDate),'У10 Ввод'!$D$142="",'У10 Ввод'!$E$142="",'У10 Ввод'!$D$142&gt;$B23),0,MAX(0,MIN(1,'У10 Ввод'!$E$142-NETWORKDAYS('У10 Ввод'!$D$142,$B23)+1))/Настройки!$E$16*100)</f>
        <v>0</v>
      </c>
      <c r="EH23" s="67" t="n">
        <f aca="false">IF(OR($D23=1,MONTH($B23)&lt;&gt;MONTH(StartDate),'У10 Ввод'!$D$143="",'У10 Ввод'!$E$143="",'У10 Ввод'!$D$143&gt;$B23),0,MAX(0,MIN(1,'У10 Ввод'!$E$143-NETWORKDAYS('У10 Ввод'!$D$143,$B23)+1))/Настройки!$E$16*100)</f>
        <v>0</v>
      </c>
      <c r="EI23" s="67" t="n">
        <f aca="false">IF(OR($D23=1,MONTH($B23)&lt;&gt;MONTH(StartDate),'У10 Ввод'!$D$144="",'У10 Ввод'!$E$144="",'У10 Ввод'!$D$144&gt;$B23),0,MAX(0,MIN(1,'У10 Ввод'!$E$144-NETWORKDAYS('У10 Ввод'!$D$144,$B23)+1))/Настройки!$E$16*100)</f>
        <v>0</v>
      </c>
      <c r="EJ23" s="67" t="n">
        <f aca="false">IF(OR($D23=1,MONTH($B23)&lt;&gt;MONTH(StartDate),'У10 Ввод'!$D$145="",'У10 Ввод'!$E$145="",'У10 Ввод'!$D$145&gt;$B23),0,MAX(0,MIN(1,'У10 Ввод'!$E$145-NETWORKDAYS('У10 Ввод'!$D$145,$B23)+1))/Настройки!$E$16*100)</f>
        <v>0</v>
      </c>
      <c r="EK23" s="67" t="n">
        <f aca="false">IF(OR($D23=1,MONTH($B23)&lt;&gt;MONTH(StartDate),'У10 Ввод'!$D$146="",'У10 Ввод'!$E$146="",'У10 Ввод'!$D$146&gt;$B23),0,MAX(0,MIN(1,'У10 Ввод'!$E$146-NETWORKDAYS('У10 Ввод'!$D$146,$B23)+1))/Настройки!$E$16*100)</f>
        <v>0</v>
      </c>
      <c r="EL23" s="67" t="n">
        <f aca="false">IF(OR($D23=1,MONTH($B23)&lt;&gt;MONTH(StartDate),'У10 Ввод'!$D$147="",'У10 Ввод'!$E$147="",'У10 Ввод'!$D$147&gt;$B23),0,MAX(0,MIN(1,'У10 Ввод'!$E$147-NETWORKDAYS('У10 Ввод'!$D$147,$B23)+1))/Настройки!$E$16*100)</f>
        <v>0</v>
      </c>
      <c r="EM23" s="67" t="n">
        <f aca="false">IF(OR($D23=1,MONTH($B23)&lt;&gt;MONTH(StartDate),'У10 Ввод'!$D$148="",'У10 Ввод'!$E$148="",'У10 Ввод'!$D$148&gt;$B23),0,MAX(0,MIN(1,'У10 Ввод'!$E$148-NETWORKDAYS('У10 Ввод'!$D$148,$B23)+1))/Настройки!$E$16*100)</f>
        <v>0</v>
      </c>
      <c r="EN23" s="67" t="n">
        <f aca="false">IF(OR($D23=1,MONTH($B23)&lt;&gt;MONTH(StartDate),'У10 Ввод'!$D$149="",'У10 Ввод'!$E$149="",'У10 Ввод'!$D$149&gt;$B23),0,MAX(0,MIN(1,'У10 Ввод'!$E$149-NETWORKDAYS('У10 Ввод'!$D$149,$B23)+1))/Настройки!$E$16*100)</f>
        <v>0</v>
      </c>
      <c r="EO23" s="67" t="n">
        <f aca="false">IF(OR($D23=1,MONTH($B23)&lt;&gt;MONTH(StartDate),'У10 Ввод'!$D$150="",'У10 Ввод'!$E$150="",'У10 Ввод'!$D$150&gt;$B23),0,MAX(0,MIN(1,'У10 Ввод'!$E$150-NETWORKDAYS('У10 Ввод'!$D$150,$B23)+1))/Настройки!$E$16*100)</f>
        <v>0</v>
      </c>
      <c r="EP23" s="67" t="n">
        <f aca="false">IF(OR($D23=1,MONTH($B23)&lt;&gt;MONTH(StartDate),'У10 Ввод'!$D$151="",'У10 Ввод'!$E$151="",'У10 Ввод'!$D$151&gt;$B23),0,MAX(0,MIN(1,'У10 Ввод'!$E$151-NETWORKDAYS('У10 Ввод'!$D$151,$B23)+1))/Настройки!$E$16*100)</f>
        <v>0</v>
      </c>
      <c r="EQ23" s="67" t="n">
        <f aca="false">IF(OR($D23=1,MONTH($B23)&lt;&gt;MONTH(StartDate),'У10 Ввод'!$D$152="",'У10 Ввод'!$E$152="",'У10 Ввод'!$D$152&gt;$B23),0,MAX(0,MIN(1,'У10 Ввод'!$E$152-NETWORKDAYS('У10 Ввод'!$D$152,$B23)+1))/Настройки!$E$16*100)</f>
        <v>0</v>
      </c>
      <c r="ER23" s="67" t="n">
        <f aca="false">IF(OR($D23=1,MONTH($B23)&lt;&gt;MONTH(StartDate),'У10 Ввод'!$D$153="",'У10 Ввод'!$E$153="",'У10 Ввод'!$D$153&gt;$B23),0,MAX(0,MIN(1,'У10 Ввод'!$E$153-NETWORKDAYS('У10 Ввод'!$D$153,$B23)+1))/Настройки!$E$16*100)</f>
        <v>0</v>
      </c>
      <c r="ES23" s="67" t="n">
        <f aca="false">IF(OR($D23=1,MONTH($B23)&lt;&gt;MONTH(StartDate),'У10 Ввод'!$D$154="",'У10 Ввод'!$E$154="",'У10 Ввод'!$D$154&gt;$B23),0,MAX(0,MIN(1,'У10 Ввод'!$E$154-NETWORKDAYS('У10 Ввод'!$D$154,$B23)+1))/Настройки!$E$16*100)</f>
        <v>0</v>
      </c>
      <c r="ET23" s="67" t="n">
        <f aca="false">IF(OR($D23=1,MONTH($B23)&lt;&gt;MONTH(StartDate),'У10 Ввод'!$D$155="",'У10 Ввод'!$E$155="",'У10 Ввод'!$D$155&gt;$B23),0,MAX(0,MIN(1,'У10 Ввод'!$E$155-NETWORKDAYS('У10 Ввод'!$D$155,$B23)+1))/Настройки!$E$16*100)</f>
        <v>0</v>
      </c>
      <c r="EU23" s="67" t="n">
        <f aca="false">IF(OR($D23=1,MONTH($B23)&lt;&gt;MONTH(StartDate),'У10 Ввод'!$D$156="",'У10 Ввод'!$E$156="",'У10 Ввод'!$D$156&gt;$B23),0,MAX(0,MIN(1,'У10 Ввод'!$E$156-NETWORKDAYS('У10 Ввод'!$D$156,$B23)+1))/Настройки!$E$16*100)</f>
        <v>0</v>
      </c>
      <c r="EV23" s="67" t="n">
        <f aca="false">IF(OR($D23=1,MONTH($B23)&lt;&gt;MONTH(StartDate),'У10 Ввод'!$D$157="",'У10 Ввод'!$E$157="",'У10 Ввод'!$D$157&gt;$B23),0,MAX(0,MIN(1,'У10 Ввод'!$E$157-NETWORKDAYS('У10 Ввод'!$D$157,$B23)+1))/Настройки!$E$16*100)</f>
        <v>0</v>
      </c>
      <c r="EW23" s="67" t="n">
        <f aca="false">IF(OR($D23=1,MONTH($B23)&lt;&gt;MONTH(StartDate),'У10 Ввод'!$D$158="",'У10 Ввод'!$E$158="",'У10 Ввод'!$D$158&gt;$B23),0,MAX(0,MIN(1,'У10 Ввод'!$E$158-NETWORKDAYS('У10 Ввод'!$D$158,$B23)+1))/Настройки!$E$16*100)</f>
        <v>0</v>
      </c>
      <c r="EX23" s="67" t="n">
        <f aca="false">IF(OR($D23=1,MONTH($B23)&lt;&gt;MONTH(StartDate),'У10 Ввод'!$D$159="",'У10 Ввод'!$E$159="",'У10 Ввод'!$D$159&gt;$B23),0,MAX(0,MIN(1,'У10 Ввод'!$E$159-NETWORKDAYS('У10 Ввод'!$D$159,$B23)+1))/Настройки!$E$16*100)</f>
        <v>0</v>
      </c>
      <c r="EY23" s="67" t="n">
        <f aca="false">IF(OR($D23=1,MONTH($B23)&lt;&gt;MONTH(StartDate),'У10 Ввод'!$D$160="",'У10 Ввод'!$E$160="",'У10 Ввод'!$D$160&gt;$B23),0,MAX(0,MIN(1,'У10 Ввод'!$E$160-NETWORKDAYS('У10 Ввод'!$D$160,$B23)+1))/Настройки!$E$16*100)</f>
        <v>0</v>
      </c>
      <c r="EZ23" s="67" t="n">
        <f aca="false">IF(OR($D23=1,MONTH($B23)&lt;&gt;MONTH(StartDate),'У10 Ввод'!$D$161="",'У10 Ввод'!$E$161="",'У10 Ввод'!$D$161&gt;$B23),0,MAX(0,MIN(1,'У10 Ввод'!$E$161-NETWORKDAYS('У10 Ввод'!$D$161,$B23)+1))/Настройки!$E$16*100)</f>
        <v>0</v>
      </c>
      <c r="FA23" s="67" t="n">
        <f aca="false">IF(OR($D23=1,MONTH($B23)&lt;&gt;MONTH(StartDate),'У10 Ввод'!$D$162="",'У10 Ввод'!$E$162="",'У10 Ввод'!$D$162&gt;$B23),0,MAX(0,MIN(1,'У10 Ввод'!$E$162-NETWORKDAYS('У10 Ввод'!$D$162,$B23)+1))/Настройки!$E$16*100)</f>
        <v>0</v>
      </c>
      <c r="FB23" s="67" t="n">
        <f aca="false">IF(OR($D23=1,MONTH($B23)&lt;&gt;MONTH(StartDate),'У10 Ввод'!$D$163="",'У10 Ввод'!$E$163="",'У10 Ввод'!$D$163&gt;$B23),0,MAX(0,MIN(1,'У10 Ввод'!$E$163-NETWORKDAYS('У10 Ввод'!$D$163,$B23)+1))/Настройки!$E$16*100)</f>
        <v>0</v>
      </c>
      <c r="FC23" s="67" t="n">
        <f aca="false">IF(OR($D23=1,MONTH($B23)&lt;&gt;MONTH(StartDate),'У10 Ввод'!$D$164="",'У10 Ввод'!$E$164="",'У10 Ввод'!$D$164&gt;$B23),0,MAX(0,MIN(1,'У10 Ввод'!$E$164-NETWORKDAYS('У10 Ввод'!$D$164,$B23)+1))/Настройки!$E$16*100)</f>
        <v>0</v>
      </c>
      <c r="FD23" s="67" t="n">
        <f aca="false">IF(OR($D23=1,MONTH($B23)&lt;&gt;MONTH(StartDate),'У10 Ввод'!$D$165="",'У10 Ввод'!$E$165="",'У10 Ввод'!$D$165&gt;$B23),0,MAX(0,MIN(1,'У10 Ввод'!$E$165-NETWORKDAYS('У10 Ввод'!$D$165,$B23)+1))/Настройки!$E$16*100)</f>
        <v>0</v>
      </c>
      <c r="FE23" s="67" t="n">
        <f aca="false">IF(OR($D23=1,MONTH($B23)&lt;&gt;MONTH(StartDate),'У10 Ввод'!$D$166="",'У10 Ввод'!$E$166="",'У10 Ввод'!$D$166&gt;$B23),0,MAX(0,MIN(1,'У10 Ввод'!$E$166-NETWORKDAYS('У10 Ввод'!$D$166,$B23)+1))/Настройки!$E$16*100)</f>
        <v>0</v>
      </c>
      <c r="FF23" s="67" t="n">
        <f aca="false">IF(OR($D23=1,MONTH($B23)&lt;&gt;MONTH(StartDate),'У10 Ввод'!$D$167="",'У10 Ввод'!$E$167="",'У10 Ввод'!$D$167&gt;$B23),0,MAX(0,MIN(1,'У10 Ввод'!$E$167-NETWORKDAYS('У10 Ввод'!$D$167,$B23)+1))/Настройки!$E$16*100)</f>
        <v>0</v>
      </c>
      <c r="FG23" s="67" t="n">
        <f aca="false">IF(OR($D23=1,MONTH($B23)&lt;&gt;MONTH(StartDate),'У10 Ввод'!$D$168="",'У10 Ввод'!$E$168="",'У10 Ввод'!$D$168&gt;$B23),0,MAX(0,MIN(1,'У10 Ввод'!$E$168-NETWORKDAYS('У10 Ввод'!$D$168,$B23)+1))/Настройки!$E$16*100)</f>
        <v>0</v>
      </c>
      <c r="FH23" s="67" t="n">
        <f aca="false">IF(OR($D23=1,MONTH($B23)&lt;&gt;MONTH(StartDate),'У10 Ввод'!$D$169="",'У10 Ввод'!$E$169="",'У10 Ввод'!$D$169&gt;$B23),0,MAX(0,MIN(1,'У10 Ввод'!$E$169-NETWORKDAYS('У10 Ввод'!$D$169,$B23)+1))/Настройки!$E$16*100)</f>
        <v>0</v>
      </c>
      <c r="FI23" s="67" t="n">
        <f aca="false">IF(OR($D23=1,MONTH($B23)&lt;&gt;MONTH(StartDate),'У10 Ввод'!$D$170="",'У10 Ввод'!$E$170="",'У10 Ввод'!$D$170&gt;$B23),0,MAX(0,MIN(1,'У10 Ввод'!$E$170-NETWORKDAYS('У10 Ввод'!$D$170,$B23)+1))/Настройки!$E$16*100)</f>
        <v>0</v>
      </c>
      <c r="FJ23" s="67" t="n">
        <f aca="false">IF(OR($D23=1,MONTH($B23)&lt;&gt;MONTH(StartDate),'У10 Ввод'!$D$171="",'У10 Ввод'!$E$171="",'У10 Ввод'!$D$171&gt;$B23),0,MAX(0,MIN(1,'У10 Ввод'!$E$171-NETWORKDAYS('У10 Ввод'!$D$171,$B23)+1))/Настройки!$E$16*100)</f>
        <v>0</v>
      </c>
      <c r="FK23" s="67" t="n">
        <f aca="false">IF(OR($D23=1,MONTH($B23)&lt;&gt;MONTH(StartDate),'У10 Ввод'!$D$172="",'У10 Ввод'!$E$172="",'У10 Ввод'!$D$172&gt;$B23),0,MAX(0,MIN(1,'У10 Ввод'!$E$172-NETWORKDAYS('У10 Ввод'!$D$172,$B23)+1))/Настройки!$E$16*100)</f>
        <v>0</v>
      </c>
      <c r="FL23" s="67" t="n">
        <f aca="false">IF(OR($D23=1,MONTH($B23)&lt;&gt;MONTH(StartDate),'У10 Ввод'!$D$173="",'У10 Ввод'!$E$173="",'У10 Ввод'!$D$173&gt;$B23),0,MAX(0,MIN(1,'У10 Ввод'!$E$173-NETWORKDAYS('У10 Ввод'!$D$173,$B23)+1))/Настройки!$E$16*100)</f>
        <v>0</v>
      </c>
      <c r="FM23" s="67" t="n">
        <f aca="false">IF(OR($D23=1,MONTH($B23)&lt;&gt;MONTH(StartDate),'У10 Ввод'!$D$174="",'У10 Ввод'!$E$174="",'У10 Ввод'!$D$174&gt;$B23),0,MAX(0,MIN(1,'У10 Ввод'!$E$174-NETWORKDAYS('У10 Ввод'!$D$174,$B23)+1))/Настройки!$E$16*100)</f>
        <v>0</v>
      </c>
      <c r="FN23" s="67" t="n">
        <f aca="false">IF(OR($D23=1,MONTH($B23)&lt;&gt;MONTH(StartDate),'У10 Ввод'!$D$175="",'У10 Ввод'!$E$175="",'У10 Ввод'!$D$175&gt;$B23),0,MAX(0,MIN(1,'У10 Ввод'!$E$175-NETWORKDAYS('У10 Ввод'!$D$175,$B23)+1))/Настройки!$E$16*100)</f>
        <v>0</v>
      </c>
      <c r="FO23" s="67" t="n">
        <f aca="false">IF(OR($D23=1,MONTH($B23)&lt;&gt;MONTH(StartDate),'У10 Ввод'!$D$176="",'У10 Ввод'!$E$176="",'У10 Ввод'!$D$176&gt;$B23),0,MAX(0,MIN(1,'У10 Ввод'!$E$176-NETWORKDAYS('У10 Ввод'!$D$176,$B23)+1))/Настройки!$E$16*100)</f>
        <v>0</v>
      </c>
      <c r="FP23" s="67" t="n">
        <f aca="false">IF(OR($D23=1,MONTH($B23)&lt;&gt;MONTH(StartDate),'У10 Ввод'!$D$177="",'У10 Ввод'!$E$177="",'У10 Ввод'!$D$177&gt;$B23),0,MAX(0,MIN(1,'У10 Ввод'!$E$177-NETWORKDAYS('У10 Ввод'!$D$177,$B23)+1))/Настройки!$E$16*100)</f>
        <v>0</v>
      </c>
      <c r="FQ23" s="67" t="n">
        <f aca="false">IF(OR($D23=1,MONTH($B23)&lt;&gt;MONTH(StartDate),'У10 Ввод'!$D$178="",'У10 Ввод'!$E$178="",'У10 Ввод'!$D$178&gt;$B23),0,MAX(0,MIN(1,'У10 Ввод'!$E$178-NETWORKDAYS('У10 Ввод'!$D$178,$B23)+1))/Настройки!$E$16*100)</f>
        <v>0</v>
      </c>
      <c r="FR23" s="67" t="n">
        <f aca="false">IF(OR($D23=1,MONTH($B23)&lt;&gt;MONTH(StartDate),'У10 Ввод'!$D$179="",'У10 Ввод'!$E$179="",'У10 Ввод'!$D$179&gt;$B23),0,MAX(0,MIN(1,'У10 Ввод'!$E$179-NETWORKDAYS('У10 Ввод'!$D$179,$B23)+1))/Настройки!$E$16*100)</f>
        <v>0</v>
      </c>
      <c r="FS23" s="67" t="n">
        <f aca="false">IF(OR($D23=1,MONTH($B23)&lt;&gt;MONTH(StartDate),'У10 Ввод'!$D$180="",'У10 Ввод'!$E$180="",'У10 Ввод'!$D$180&gt;$B23),0,MAX(0,MIN(1,'У10 Ввод'!$E$180-NETWORKDAYS('У10 Ввод'!$D$180,$B23)+1))/Настройки!$E$16*100)</f>
        <v>0</v>
      </c>
      <c r="FT23" s="67" t="n">
        <f aca="false">IF(OR($D23=1,MONTH($B23)&lt;&gt;MONTH(StartDate),'У10 Ввод'!$D$181="",'У10 Ввод'!$E$181="",'У10 Ввод'!$D$181&gt;$B23),0,MAX(0,MIN(1,'У10 Ввод'!$E$181-NETWORKDAYS('У10 Ввод'!$D$181,$B23)+1))/Настройки!$E$16*100)</f>
        <v>0</v>
      </c>
      <c r="FU23" s="67" t="n">
        <f aca="false">IF(OR($D23=1,MONTH($B23)&lt;&gt;MONTH(StartDate),'У10 Ввод'!$D$182="",'У10 Ввод'!$E$182="",'У10 Ввод'!$D$182&gt;$B23),0,MAX(0,MIN(1,'У10 Ввод'!$E$182-NETWORKDAYS('У10 Ввод'!$D$182,$B23)+1))/Настройки!$E$16*100)</f>
        <v>0</v>
      </c>
      <c r="FV23" s="67" t="n">
        <f aca="false">IF(OR($D23=1,MONTH($B23)&lt;&gt;MONTH(StartDate),'У10 Ввод'!$D$183="",'У10 Ввод'!$E$183="",'У10 Ввод'!$D$183&gt;$B23),0,MAX(0,MIN(1,'У10 Ввод'!$E$183-NETWORKDAYS('У10 Ввод'!$D$183,$B23)+1))/Настройки!$E$16*100)</f>
        <v>0</v>
      </c>
      <c r="FW23" s="67" t="n">
        <f aca="false">IF(OR($D23=1,MONTH($B23)&lt;&gt;MONTH(StartDate),'У10 Ввод'!$D$184="",'У10 Ввод'!$E$184="",'У10 Ввод'!$D$184&gt;$B23),0,MAX(0,MIN(1,'У10 Ввод'!$E$184-NETWORKDAYS('У10 Ввод'!$D$184,$B23)+1))/Настройки!$E$16*100)</f>
        <v>0</v>
      </c>
      <c r="FX23" s="67" t="n">
        <f aca="false">IF(OR($D23=1,MONTH($B23)&lt;&gt;MONTH(StartDate),'У10 Ввод'!$D$185="",'У10 Ввод'!$E$185="",'У10 Ввод'!$D$185&gt;$B23),0,MAX(0,MIN(1,'У10 Ввод'!$E$185-NETWORKDAYS('У10 Ввод'!$D$185,$B23)+1))/Настройки!$E$16*100)</f>
        <v>0</v>
      </c>
      <c r="FY23" s="67" t="n">
        <f aca="false">IF(OR($D23=1,MONTH($B23)&lt;&gt;MONTH(StartDate),'У10 Ввод'!$D$186="",'У10 Ввод'!$E$186="",'У10 Ввод'!$D$186&gt;$B23),0,MAX(0,MIN(1,'У10 Ввод'!$E$186-NETWORKDAYS('У10 Ввод'!$D$186,$B23)+1))/Настройки!$E$16*100)</f>
        <v>0</v>
      </c>
      <c r="FZ23" s="67" t="n">
        <f aca="false">IF(OR($D23=1,MONTH($B23)&lt;&gt;MONTH(StartDate),'У10 Ввод'!$D$187="",'У10 Ввод'!$E$187="",'У10 Ввод'!$D$187&gt;$B23),0,MAX(0,MIN(1,'У10 Ввод'!$E$187-NETWORKDAYS('У10 Ввод'!$D$187,$B23)+1))/Настройки!$E$16*100)</f>
        <v>0</v>
      </c>
      <c r="GA23" s="67" t="n">
        <f aca="false">IF(OR($D23=1,MONTH($B23)&lt;&gt;MONTH(StartDate),'У10 Ввод'!$D$188="",'У10 Ввод'!$E$188="",'У10 Ввод'!$D$188&gt;$B23),0,MAX(0,MIN(1,'У10 Ввод'!$E$188-NETWORKDAYS('У10 Ввод'!$D$188,$B23)+1))/Настройки!$E$16*100)</f>
        <v>0</v>
      </c>
      <c r="GB23" s="67" t="n">
        <f aca="false">IF(OR($D23=1,MONTH($B23)&lt;&gt;MONTH(StartDate),'У10 Ввод'!$D$189="",'У10 Ввод'!$E$189="",'У10 Ввод'!$D$189&gt;$B23),0,MAX(0,MIN(1,'У10 Ввод'!$E$189-NETWORKDAYS('У10 Ввод'!$D$189,$B23)+1))/Настройки!$E$16*100)</f>
        <v>0</v>
      </c>
      <c r="GC23" s="67" t="n">
        <f aca="false">IF(OR($D23=1,MONTH($B23)&lt;&gt;MONTH(StartDate),'У10 Ввод'!$D$190="",'У10 Ввод'!$E$190="",'У10 Ввод'!$D$190&gt;$B23),0,MAX(0,MIN(1,'У10 Ввод'!$E$190-NETWORKDAYS('У10 Ввод'!$D$190,$B23)+1))/Настройки!$E$16*100)</f>
        <v>0</v>
      </c>
      <c r="GD23" s="67" t="n">
        <f aca="false">IF(OR($D23=1,MONTH($B23)&lt;&gt;MONTH(StartDate),'У10 Ввод'!$D$191="",'У10 Ввод'!$E$191="",'У10 Ввод'!$D$191&gt;$B23),0,MAX(0,MIN(1,'У10 Ввод'!$E$191-NETWORKDAYS('У10 Ввод'!$D$191,$B23)+1))/Настройки!$E$16*100)</f>
        <v>0</v>
      </c>
      <c r="GE23" s="67" t="n">
        <f aca="false">IF(OR($D23=1,MONTH($B23)&lt;&gt;MONTH(StartDate),'У10 Ввод'!$D$192="",'У10 Ввод'!$E$192="",'У10 Ввод'!$D$192&gt;$B23),0,MAX(0,MIN(1,'У10 Ввод'!$E$192-NETWORKDAYS('У10 Ввод'!$D$192,$B23)+1))/Настройки!$E$16*100)</f>
        <v>0</v>
      </c>
      <c r="GF23" s="67" t="n">
        <f aca="false">IF(OR($D23=1,MONTH($B23)&lt;&gt;MONTH(StartDate),'У10 Ввод'!$D$193="",'У10 Ввод'!$E$193="",'У10 Ввод'!$D$193&gt;$B23),0,MAX(0,MIN(1,'У10 Ввод'!$E$193-NETWORKDAYS('У10 Ввод'!$D$193,$B23)+1))/Настройки!$E$16*100)</f>
        <v>0</v>
      </c>
      <c r="GG23" s="67" t="n">
        <f aca="false">IF(OR($D23=1,MONTH($B23)&lt;&gt;MONTH(StartDate),'У10 Ввод'!$D$194="",'У10 Ввод'!$E$194="",'У10 Ввод'!$D$194&gt;$B23),0,MAX(0,MIN(1,'У10 Ввод'!$E$194-NETWORKDAYS('У10 Ввод'!$D$194,$B23)+1))/Настройки!$E$16*100)</f>
        <v>0</v>
      </c>
      <c r="GH23" s="67" t="n">
        <f aca="false">IF(OR($D23=1,MONTH($B23)&lt;&gt;MONTH(StartDate),'У10 Ввод'!$D$195="",'У10 Ввод'!$E$195="",'У10 Ввод'!$D$195&gt;$B23),0,MAX(0,MIN(1,'У10 Ввод'!$E$195-NETWORKDAYS('У10 Ввод'!$D$195,$B23)+1))/Настройки!$E$16*100)</f>
        <v>0</v>
      </c>
      <c r="GI23" s="67" t="n">
        <f aca="false">IF(OR($D23=1,MONTH($B23)&lt;&gt;MONTH(StartDate),'У10 Ввод'!$D$196="",'У10 Ввод'!$E$196="",'У10 Ввод'!$D$196&gt;$B23),0,MAX(0,MIN(1,'У10 Ввод'!$E$196-NETWORKDAYS('У10 Ввод'!$D$196,$B23)+1))/Настройки!$E$16*100)</f>
        <v>0</v>
      </c>
      <c r="GJ23" s="67" t="n">
        <f aca="false">IF(OR($D23=1,MONTH($B23)&lt;&gt;MONTH(StartDate),'У10 Ввод'!$D$197="",'У10 Ввод'!$E$197="",'У10 Ввод'!$D$197&gt;$B23),0,MAX(0,MIN(1,'У10 Ввод'!$E$197-NETWORKDAYS('У10 Ввод'!$D$197,$B23)+1))/Настройки!$E$16*100)</f>
        <v>0</v>
      </c>
      <c r="GK23" s="67" t="n">
        <f aca="false">IF(OR($D23=1,MONTH($B23)&lt;&gt;MONTH(StartDate),'У10 Ввод'!$D$198="",'У10 Ввод'!$E$198="",'У10 Ввод'!$D$198&gt;$B23),0,MAX(0,MIN(1,'У10 Ввод'!$E$198-NETWORKDAYS('У10 Ввод'!$D$198,$B23)+1))/Настройки!$E$16*100)</f>
        <v>0</v>
      </c>
      <c r="GL23" s="67" t="n">
        <f aca="false">IF(OR($D23=1,MONTH($B23)&lt;&gt;MONTH(StartDate),'У10 Ввод'!$D$199="",'У10 Ввод'!$E$199="",'У10 Ввод'!$D$199&gt;$B23),0,MAX(0,MIN(1,'У10 Ввод'!$E$199-NETWORKDAYS('У10 Ввод'!$D$199,$B23)+1))/Настройки!$E$16*100)</f>
        <v>0</v>
      </c>
      <c r="GM23" s="67" t="n">
        <f aca="false">IF(OR($D23=1,MONTH($B23)&lt;&gt;MONTH(StartDate),'У10 Ввод'!$D$200="",'У10 Ввод'!$E$200="",'У10 Ввод'!$D$200&gt;$B23),0,MAX(0,MIN(1,'У10 Ввод'!$E$200-NETWORKDAYS('У10 Ввод'!$D$200,$B23)+1))/Настройки!$E$16*100)</f>
        <v>0</v>
      </c>
      <c r="GN23" s="67" t="n">
        <f aca="false">IF(OR($D23=1,MONTH($B23)&lt;&gt;MONTH(StartDate),'У10 Ввод'!$D$201="",'У10 Ввод'!$E$201="",'У10 Ввод'!$D$201&gt;$B23),0,MAX(0,MIN(1,'У10 Ввод'!$E$201-NETWORKDAYS('У10 Ввод'!$D$201,$B23)+1))/Настройки!$E$16*100)</f>
        <v>0</v>
      </c>
      <c r="GO23" s="67" t="n">
        <f aca="false">IF(OR($D23=1,MONTH($B23)&lt;&gt;MONTH(StartDate),'У10 Ввод'!$D$202="",'У10 Ввод'!$E$202="",'У10 Ввод'!$D$202&gt;$B23),0,MAX(0,MIN(1,'У10 Ввод'!$E$202-NETWORKDAYS('У10 Ввод'!$D$202,$B23)+1))/Настройки!$E$16*100)</f>
        <v>0</v>
      </c>
      <c r="GP23" s="67" t="n">
        <f aca="false">IF(OR($D23=1,MONTH($B23)&lt;&gt;MONTH(StartDate),'У10 Ввод'!$D$203="",'У10 Ввод'!$E$203="",'У10 Ввод'!$D$203&gt;$B23),0,MAX(0,MIN(1,'У10 Ввод'!$E$203-NETWORKDAYS('У10 Ввод'!$D$203,$B23)+1))/Настройки!$E$16*100)</f>
        <v>0</v>
      </c>
      <c r="GQ23" s="67" t="n">
        <f aca="false">IF(OR($D23=1,MONTH($B23)&lt;&gt;MONTH(StartDate),'У10 Ввод'!$D$204="",'У10 Ввод'!$E$204="",'У10 Ввод'!$D$204&gt;$B23),0,MAX(0,MIN(1,'У10 Ввод'!$E$204-NETWORKDAYS('У10 Ввод'!$D$204,$B23)+1))/Настройки!$E$16*100)</f>
        <v>0</v>
      </c>
      <c r="GR23" s="67" t="n">
        <f aca="false">IF(OR($D23=1,MONTH($B23)&lt;&gt;MONTH(StartDate),'У10 Ввод'!$D$205="",'У10 Ввод'!$E$205="",'У10 Ввод'!$D$205&gt;$B23),0,MAX(0,MIN(1,'У10 Ввод'!$E$205-NETWORKDAYS('У10 Ввод'!$D$205,$B23)+1))/Настройки!$E$16*100)</f>
        <v>0</v>
      </c>
      <c r="GS23" s="67" t="n">
        <f aca="false">IF(OR($D23=1,MONTH($B23)&lt;&gt;MONTH(StartDate),'У10 Ввод'!$D$206="",'У10 Ввод'!$E$206="",'У10 Ввод'!$D$206&gt;$B23),0,MAX(0,MIN(1,'У10 Ввод'!$E$206-NETWORKDAYS('У10 Ввод'!$D$206,$B23)+1))/Настройки!$E$16*100)</f>
        <v>0</v>
      </c>
      <c r="GT23" s="67" t="n">
        <f aca="false">IF(OR($D23=1,MONTH($B23)&lt;&gt;MONTH(StartDate),'У10 Ввод'!$D$207="",'У10 Ввод'!$E$207="",'У10 Ввод'!$D$207&gt;$B23),0,MAX(0,MIN(1,'У10 Ввод'!$E$207-NETWORKDAYS('У10 Ввод'!$D$207,$B23)+1))/Настройки!$E$16*100)</f>
        <v>0</v>
      </c>
      <c r="GU23" s="67" t="n">
        <f aca="false">IF(OR($D23=1,MONTH($B23)&lt;&gt;MONTH(StartDate),'У10 Ввод'!$D$208="",'У10 Ввод'!$E$208="",'У10 Ввод'!$D$208&gt;$B23),0,MAX(0,MIN(1,'У10 Ввод'!$E$208-NETWORKDAYS('У10 Ввод'!$D$208,$B23)+1))/Настройки!$E$16*100)</f>
        <v>0</v>
      </c>
      <c r="GV23" s="67" t="n">
        <f aca="false">IF(OR($D23=1,MONTH($B23)&lt;&gt;MONTH(StartDate),'У10 Ввод'!$D$209="",'У10 Ввод'!$E$209="",'У10 Ввод'!$D$209&gt;$B23),0,MAX(0,MIN(1,'У10 Ввод'!$E$209-NETWORKDAYS('У10 Ввод'!$D$209,$B23)+1))/Настройки!$E$16*100)</f>
        <v>0</v>
      </c>
      <c r="GW23" s="67" t="n">
        <f aca="false">IF(OR($D23=1,MONTH($B23)&lt;&gt;MONTH(StartDate),'У10 Ввод'!$D$210="",'У10 Ввод'!$E$210="",'У10 Ввод'!$D$210&gt;$B23),0,MAX(0,MIN(1,'У10 Ввод'!$E$210-NETWORKDAYS('У10 Ввод'!$D$210,$B23)+1))/Настройки!$E$16*100)</f>
        <v>0</v>
      </c>
      <c r="GX23" s="67" t="n">
        <f aca="false">IF(OR($D23=1,MONTH($B23)&lt;&gt;MONTH(StartDate),'У10 Ввод'!$D$211="",'У10 Ввод'!$E$211="",'У10 Ввод'!$D$211&gt;$B23),0,MAX(0,MIN(1,'У10 Ввод'!$E$211-NETWORKDAYS('У10 Ввод'!$D$211,$B23)+1))/Настройки!$E$16*100)</f>
        <v>0</v>
      </c>
      <c r="GY23" s="67" t="n">
        <f aca="false">IF(OR($D23=1,MONTH($B23)&lt;&gt;MONTH(StartDate),'У10 Ввод'!$D$212="",'У10 Ввод'!$E$212="",'У10 Ввод'!$D$212&gt;$B23),0,MAX(0,MIN(1,'У10 Ввод'!$E$212-NETWORKDAYS('У10 Ввод'!$D$212,$B23)+1))/Настройки!$E$16*100)</f>
        <v>0</v>
      </c>
      <c r="GZ23" s="67" t="n">
        <f aca="false">IF(OR($D23=1,MONTH($B23)&lt;&gt;MONTH(StartDate),'У10 Ввод'!$D$213="",'У10 Ввод'!$E$213="",'У10 Ввод'!$D$213&gt;$B23),0,MAX(0,MIN(1,'У10 Ввод'!$E$213-NETWORKDAYS('У10 Ввод'!$D$213,$B23)+1))/Настройки!$E$16*100)</f>
        <v>0</v>
      </c>
      <c r="HA23" s="67" t="n">
        <f aca="false">IF(OR($D23=1,MONTH($B23)&lt;&gt;MONTH(StartDate),'У10 Ввод'!$D$214="",'У10 Ввод'!$E$214="",'У10 Ввод'!$D$214&gt;$B23),0,MAX(0,MIN(1,'У10 Ввод'!$E$214-NETWORKDAYS('У10 Ввод'!$D$214,$B23)+1))/Настройки!$E$16*100)</f>
        <v>0</v>
      </c>
      <c r="HB23" s="67" t="n">
        <f aca="false">IF(OR($D23=1,MONTH($B23)&lt;&gt;MONTH(StartDate),'У10 Ввод'!$D$215="",'У10 Ввод'!$E$215="",'У10 Ввод'!$D$215&gt;$B23),0,MAX(0,MIN(1,'У10 Ввод'!$E$215-NETWORKDAYS('У10 Ввод'!$D$215,$B23)+1))/Настройки!$E$16*100)</f>
        <v>0</v>
      </c>
      <c r="HC23" s="67" t="n">
        <f aca="false">IF(OR($D23=1,MONTH($B23)&lt;&gt;MONTH(StartDate),'У10 Ввод'!$D$216="",'У10 Ввод'!$E$216="",'У10 Ввод'!$D$216&gt;$B23),0,MAX(0,MIN(1,'У10 Ввод'!$E$216-NETWORKDAYS('У10 Ввод'!$D$216,$B23)+1))/Настройки!$E$16*100)</f>
        <v>0</v>
      </c>
      <c r="HD23" s="67" t="n">
        <f aca="false">IF(OR($D23=1,MONTH($B23)&lt;&gt;MONTH(StartDate),'У10 Ввод'!$D$217="",'У10 Ввод'!$E$217="",'У10 Ввод'!$D$217&gt;$B23),0,MAX(0,MIN(1,'У10 Ввод'!$E$217-NETWORKDAYS('У10 Ввод'!$D$217,$B23)+1))/Настройки!$E$16*100)</f>
        <v>0</v>
      </c>
      <c r="HE23" s="67" t="n">
        <f aca="false">IF(OR($D23=1,MONTH($B23)&lt;&gt;MONTH(StartDate),'У10 Ввод'!$D$218="",'У10 Ввод'!$E$218="",'У10 Ввод'!$D$218&gt;$B23),0,MAX(0,MIN(1,'У10 Ввод'!$E$218-NETWORKDAYS('У10 Ввод'!$D$218,$B23)+1))/Настройки!$E$16*100)</f>
        <v>0</v>
      </c>
      <c r="HF23" s="67" t="n">
        <f aca="false">IF(OR($D23=1,MONTH($B23)&lt;&gt;MONTH(StartDate),'У10 Ввод'!$D$219="",'У10 Ввод'!$E$219="",'У10 Ввод'!$D$219&gt;$B23),0,MAX(0,MIN(1,'У10 Ввод'!$E$219-NETWORKDAYS('У10 Ввод'!$D$219,$B23)+1))/Настройки!$E$16*100)</f>
        <v>0</v>
      </c>
      <c r="HG23" s="67" t="n">
        <f aca="false">IF(OR($D23=1,MONTH($B23)&lt;&gt;MONTH(StartDate),'У10 Ввод'!$D$220="",'У10 Ввод'!$E$220="",'У10 Ввод'!$D$220&gt;$B23),0,MAX(0,MIN(1,'У10 Ввод'!$E$220-NETWORKDAYS('У10 Ввод'!$D$220,$B23)+1))/Настройки!$E$16*100)</f>
        <v>0</v>
      </c>
      <c r="HH23" s="67" t="n">
        <f aca="false">IF(OR($D23=1,MONTH($B23)&lt;&gt;MONTH(StartDate),'У10 Ввод'!$D$221="",'У10 Ввод'!$E$221="",'У10 Ввод'!$D$221&gt;$B23),0,MAX(0,MIN(1,'У10 Ввод'!$E$221-NETWORKDAYS('У10 Ввод'!$D$221,$B23)+1))/Настройки!$E$16*100)</f>
        <v>0</v>
      </c>
      <c r="HI23" s="67" t="n">
        <f aca="false">IF(OR($D23=1,MONTH($B23)&lt;&gt;MONTH(StartDate),'У10 Ввод'!$D$222="",'У10 Ввод'!$E$222="",'У10 Ввод'!$D$222&gt;$B23),0,MAX(0,MIN(1,'У10 Ввод'!$E$222-NETWORKDAYS('У10 Ввод'!$D$222,$B23)+1))/Настройки!$E$16*100)</f>
        <v>0</v>
      </c>
      <c r="HJ23" s="67" t="n">
        <f aca="false">IF(OR($D23=1,MONTH($B23)&lt;&gt;MONTH(StartDate),'У10 Ввод'!$D$223="",'У10 Ввод'!$E$223="",'У10 Ввод'!$D$223&gt;$B23),0,MAX(0,MIN(1,'У10 Ввод'!$E$223-NETWORKDAYS('У10 Ввод'!$D$223,$B23)+1))/Настройки!$E$16*100)</f>
        <v>0</v>
      </c>
      <c r="HK23" s="67" t="n">
        <f aca="false">IF(OR($D23=1,MONTH($B23)&lt;&gt;MONTH(StartDate),'У10 Ввод'!$D$224="",'У10 Ввод'!$E$224="",'У10 Ввод'!$D$224&gt;$B23),0,MAX(0,MIN(1,'У10 Ввод'!$E$224-NETWORKDAYS('У10 Ввод'!$D$224,$B23)+1))/Настройки!$E$16*100)</f>
        <v>0</v>
      </c>
      <c r="HL23" s="67" t="n">
        <f aca="false">IF(OR($D23=1,MONTH($B23)&lt;&gt;MONTH(StartDate),'У10 Ввод'!$D$225="",'У10 Ввод'!$E$225="",'У10 Ввод'!$D$225&gt;$B23),0,MAX(0,MIN(1,'У10 Ввод'!$E$225-NETWORKDAYS('У10 Ввод'!$D$225,$B23)+1))/Настройки!$E$16*100)</f>
        <v>0</v>
      </c>
      <c r="HM23" s="67" t="n">
        <f aca="false">IF(OR($D23=1,MONTH($B23)&lt;&gt;MONTH(StartDate),'У10 Ввод'!$D$226="",'У10 Ввод'!$E$226="",'У10 Ввод'!$D$226&gt;$B23),0,MAX(0,MIN(1,'У10 Ввод'!$E$226-NETWORKDAYS('У10 Ввод'!$D$226,$B23)+1))/Настройки!$E$16*100)</f>
        <v>0</v>
      </c>
      <c r="HN23" s="67" t="n">
        <f aca="false">IF(OR($D23=1,MONTH($B23)&lt;&gt;MONTH(StartDate),'У10 Ввод'!$D$227="",'У10 Ввод'!$E$227="",'У10 Ввод'!$D$227&gt;$B23),0,MAX(0,MIN(1,'У10 Ввод'!$E$227-NETWORKDAYS('У10 Ввод'!$D$227,$B23)+1))/Настройки!$E$16*100)</f>
        <v>0</v>
      </c>
      <c r="HO23" s="67" t="n">
        <f aca="false">IF(OR($D23=1,MONTH($B23)&lt;&gt;MONTH(StartDate),'У10 Ввод'!$D$228="",'У10 Ввод'!$E$228="",'У10 Ввод'!$D$228&gt;$B23),0,MAX(0,MIN(1,'У10 Ввод'!$E$228-NETWORKDAYS('У10 Ввод'!$D$228,$B23)+1))/Настройки!$E$16*100)</f>
        <v>0</v>
      </c>
      <c r="HP23" s="67" t="n">
        <f aca="false">IF(OR($D23=1,MONTH($B23)&lt;&gt;MONTH(StartDate),'У10 Ввод'!$D$229="",'У10 Ввод'!$E$229="",'У10 Ввод'!$D$229&gt;$B23),0,MAX(0,MIN(1,'У10 Ввод'!$E$229-NETWORKDAYS('У10 Ввод'!$D$229,$B23)+1))/Настройки!$E$16*100)</f>
        <v>0</v>
      </c>
      <c r="HQ23" s="67" t="n">
        <f aca="false">IF(OR($D23=1,MONTH($B23)&lt;&gt;MONTH(StartDate),'У10 Ввод'!$D$230="",'У10 Ввод'!$E$230="",'У10 Ввод'!$D$230&gt;$B23),0,MAX(0,MIN(1,'У10 Ввод'!$E$230-NETWORKDAYS('У10 Ввод'!$D$230,$B23)+1))/Настройки!$E$16*100)</f>
        <v>0</v>
      </c>
      <c r="HR23" s="67" t="n">
        <f aca="false">IF(OR($D23=1,MONTH($B23)&lt;&gt;MONTH(StartDate),'У10 Ввод'!$D$231="",'У10 Ввод'!$E$231="",'У10 Ввод'!$D$231&gt;$B23),0,MAX(0,MIN(1,'У10 Ввод'!$E$231-NETWORKDAYS('У10 Ввод'!$D$231,$B23)+1))/Настройки!$E$16*100)</f>
        <v>0</v>
      </c>
      <c r="HS23" s="67" t="n">
        <f aca="false">IF(OR($D23=1,MONTH($B23)&lt;&gt;MONTH(StartDate),'У10 Ввод'!$D$232="",'У10 Ввод'!$E$232="",'У10 Ввод'!$D$232&gt;$B23),0,MAX(0,MIN(1,'У10 Ввод'!$E$232-NETWORKDAYS('У10 Ввод'!$D$232,$B23)+1))/Настройки!$E$16*100)</f>
        <v>0</v>
      </c>
      <c r="HT23" s="67" t="n">
        <f aca="false">IF(OR($D23=1,MONTH($B23)&lt;&gt;MONTH(StartDate),'У10 Ввод'!$D$233="",'У10 Ввод'!$E$233="",'У10 Ввод'!$D$233&gt;$B23),0,MAX(0,MIN(1,'У10 Ввод'!$E$233-NETWORKDAYS('У10 Ввод'!$D$233,$B23)+1))/Настройки!$E$16*100)</f>
        <v>0</v>
      </c>
      <c r="HU23" s="67" t="n">
        <f aca="false">IF(OR($D23=1,MONTH($B23)&lt;&gt;MONTH(StartDate),'У10 Ввод'!$D$234="",'У10 Ввод'!$E$234="",'У10 Ввод'!$D$234&gt;$B23),0,MAX(0,MIN(1,'У10 Ввод'!$E$234-NETWORKDAYS('У10 Ввод'!$D$234,$B23)+1))/Настройки!$E$16*100)</f>
        <v>0</v>
      </c>
      <c r="HV23" s="67" t="n">
        <f aca="false">IF(OR($D23=1,MONTH($B23)&lt;&gt;MONTH(StartDate),'У10 Ввод'!$D$235="",'У10 Ввод'!$E$235="",'У10 Ввод'!$D$235&gt;$B23),0,MAX(0,MIN(1,'У10 Ввод'!$E$235-NETWORKDAYS('У10 Ввод'!$D$235,$B23)+1))/Настройки!$E$16*100)</f>
        <v>0</v>
      </c>
      <c r="HW23" s="67" t="n">
        <f aca="false">IF(OR($D23=1,MONTH($B23)&lt;&gt;MONTH(StartDate),'У10 Ввод'!$D$236="",'У10 Ввод'!$E$236="",'У10 Ввод'!$D$236&gt;$B23),0,MAX(0,MIN(1,'У10 Ввод'!$E$236-NETWORKDAYS('У10 Ввод'!$D$236,$B23)+1))/Настройки!$E$16*100)</f>
        <v>0</v>
      </c>
      <c r="HX23" s="67" t="n">
        <f aca="false">IF(OR($D23=1,MONTH($B23)&lt;&gt;MONTH(StartDate),'У10 Ввод'!$D$237="",'У10 Ввод'!$E$237="",'У10 Ввод'!$D$237&gt;$B23),0,MAX(0,MIN(1,'У10 Ввод'!$E$237-NETWORKDAYS('У10 Ввод'!$D$237,$B23)+1))/Настройки!$E$16*100)</f>
        <v>0</v>
      </c>
      <c r="HY23" s="67" t="n">
        <f aca="false">IF(OR($D23=1,MONTH($B23)&lt;&gt;MONTH(StartDate),'У10 Ввод'!$D$238="",'У10 Ввод'!$E$238="",'У10 Ввод'!$D$238&gt;$B23),0,MAX(0,MIN(1,'У10 Ввод'!$E$238-NETWORKDAYS('У10 Ввод'!$D$238,$B23)+1))/Настройки!$E$16*100)</f>
        <v>0</v>
      </c>
      <c r="HZ23" s="67" t="n">
        <f aca="false">IF(OR($D23=1,MONTH($B23)&lt;&gt;MONTH(StartDate),'У10 Ввод'!$D$239="",'У10 Ввод'!$E$239="",'У10 Ввод'!$D$239&gt;$B23),0,MAX(0,MIN(1,'У10 Ввод'!$E$239-NETWORKDAYS('У10 Ввод'!$D$239,$B23)+1))/Настройки!$E$16*100)</f>
        <v>0</v>
      </c>
      <c r="IA23" s="67" t="n">
        <f aca="false">IF(OR($D23=1,MONTH($B23)&lt;&gt;MONTH(StartDate),'У10 Ввод'!$D$240="",'У10 Ввод'!$E$240="",'У10 Ввод'!$D$240&gt;$B23),0,MAX(0,MIN(1,'У10 Ввод'!$E$240-NETWORKDAYS('У10 Ввод'!$D$240,$B23)+1))/Настройки!$E$16*100)</f>
        <v>0</v>
      </c>
      <c r="IB23" s="67" t="n">
        <f aca="false">IF(OR($D23=1,MONTH($B23)&lt;&gt;MONTH(StartDate),'У10 Ввод'!$D$241="",'У10 Ввод'!$E$241="",'У10 Ввод'!$D$241&gt;$B23),0,MAX(0,MIN(1,'У10 Ввод'!$E$241-NETWORKDAYS('У10 Ввод'!$D$241,$B23)+1))/Настройки!$E$16*100)</f>
        <v>0</v>
      </c>
      <c r="IC23" s="67" t="n">
        <f aca="false">IF(OR($D23=1,MONTH($B23)&lt;&gt;MONTH(StartDate),'У10 Ввод'!$D$242="",'У10 Ввод'!$E$242="",'У10 Ввод'!$D$242&gt;$B23),0,MAX(0,MIN(1,'У10 Ввод'!$E$242-NETWORKDAYS('У10 Ввод'!$D$242,$B23)+1))/Настройки!$E$16*100)</f>
        <v>0</v>
      </c>
      <c r="ID23" s="67" t="n">
        <f aca="false">IF(OR($D23=1,MONTH($B23)&lt;&gt;MONTH(StartDate),'У10 Ввод'!$D$243="",'У10 Ввод'!$E$243="",'У10 Ввод'!$D$243&gt;$B23),0,MAX(0,MIN(1,'У10 Ввод'!$E$243-NETWORKDAYS('У10 Ввод'!$D$243,$B23)+1))/Настройки!$E$16*100)</f>
        <v>0</v>
      </c>
      <c r="IE23" s="67" t="n">
        <f aca="false">IF(OR($D23=1,MONTH($B23)&lt;&gt;MONTH(StartDate),'У10 Ввод'!$D$244="",'У10 Ввод'!$E$244="",'У10 Ввод'!$D$244&gt;$B23),0,MAX(0,MIN(1,'У10 Ввод'!$E$244-NETWORKDAYS('У10 Ввод'!$D$244,$B23)+1))/Настройки!$E$16*100)</f>
        <v>0</v>
      </c>
      <c r="IF23" s="67" t="n">
        <f aca="false">IF(OR($D23=1,MONTH($B23)&lt;&gt;MONTH(StartDate),'У10 Ввод'!$D$245="",'У10 Ввод'!$E$245="",'У10 Ввод'!$D$245&gt;$B23),0,MAX(0,MIN(1,'У10 Ввод'!$E$245-NETWORKDAYS('У10 Ввод'!$D$245,$B23)+1))/Настройки!$E$16*100)</f>
        <v>0</v>
      </c>
      <c r="IG23" s="67" t="n">
        <f aca="false">IF(OR($D23=1,MONTH($B23)&lt;&gt;MONTH(StartDate),'У10 Ввод'!$D$246="",'У10 Ввод'!$E$246="",'У10 Ввод'!$D$246&gt;$B23),0,MAX(0,MIN(1,'У10 Ввод'!$E$246-NETWORKDAYS('У10 Ввод'!$D$246,$B23)+1))/Настройки!$E$16*100)</f>
        <v>0</v>
      </c>
      <c r="IH23" s="67" t="n">
        <f aca="false">IF(OR($D23=1,MONTH($B23)&lt;&gt;MONTH(StartDate),'У10 Ввод'!$D$247="",'У10 Ввод'!$E$247="",'У10 Ввод'!$D$247&gt;$B23),0,MAX(0,MIN(1,'У10 Ввод'!$E$247-NETWORKDAYS('У10 Ввод'!$D$247,$B23)+1))/Настройки!$E$16*100)</f>
        <v>0</v>
      </c>
      <c r="II23" s="67" t="n">
        <f aca="false">IF(OR($D23=1,MONTH($B23)&lt;&gt;MONTH(StartDate),'У10 Ввод'!$D$248="",'У10 Ввод'!$E$248="",'У10 Ввод'!$D$248&gt;$B23),0,MAX(0,MIN(1,'У10 Ввод'!$E$248-NETWORKDAYS('У10 Ввод'!$D$248,$B23)+1))/Настройки!$E$16*100)</f>
        <v>0</v>
      </c>
      <c r="IJ23" s="67" t="n">
        <f aca="false">IF(OR($D23=1,MONTH($B23)&lt;&gt;MONTH(StartDate),'У10 Ввод'!$D$249="",'У10 Ввод'!$E$249="",'У10 Ввод'!$D$249&gt;$B23),0,MAX(0,MIN(1,'У10 Ввод'!$E$249-NETWORKDAYS('У10 Ввод'!$D$249,$B23)+1))/Настройки!$E$16*100)</f>
        <v>0</v>
      </c>
      <c r="IK23" s="67" t="n">
        <f aca="false">IF(OR($D23=1,MONTH($B23)&lt;&gt;MONTH(StartDate),'У10 Ввод'!$D$250="",'У10 Ввод'!$E$250="",'У10 Ввод'!$D$250&gt;$B23),0,MAX(0,MIN(1,'У10 Ввод'!$E$250-NETWORKDAYS('У10 Ввод'!$D$250,$B23)+1))/Настройки!$E$16*100)</f>
        <v>0</v>
      </c>
      <c r="IL23" s="67" t="n">
        <f aca="false">IF(OR($D23=1,MONTH($B23)&lt;&gt;MONTH(StartDate),'У10 Ввод'!$D$251="",'У10 Ввод'!$E$251="",'У10 Ввод'!$D$251&gt;$B23),0,MAX(0,MIN(1,'У10 Ввод'!$E$251-NETWORKDAYS('У10 Ввод'!$D$251,$B23)+1))/Настройки!$E$16*100)</f>
        <v>0</v>
      </c>
    </row>
    <row r="24" customFormat="false" ht="15" hidden="false" customHeight="true" outlineLevel="0" collapsed="false">
      <c r="A24" s="49" t="n">
        <v>23</v>
      </c>
      <c r="B24" s="66" t="n">
        <f aca="false">StartDate+22</f>
        <v>46226</v>
      </c>
      <c r="C24" s="49" t="str">
        <f aca="false">CHOOSE(WEEKDAY(B24,2),"Пн","Вт","Ср","Чт","Пт","Сб","Вс")</f>
        <v>Чт</v>
      </c>
      <c r="D24" s="49" t="n">
        <f aca="false">IF(WEEKDAY(B24,2)&gt;5,1,0)</f>
        <v>0</v>
      </c>
      <c r="E24" s="63" t="n">
        <f aca="false">ROUND(SUM(G24:IL24),1)</f>
        <v>0</v>
      </c>
      <c r="F24" s="49" t="n">
        <f aca="false">IF(OR(MONTH(B24)&lt;&gt;MONTH(StartDate),D24=1),"",100)</f>
        <v>100</v>
      </c>
      <c r="G24" s="67" t="n">
        <f aca="false">IF(OR($D24=1,MONTH($B24)&lt;&gt;MONTH(StartDate),'У10 Ввод'!$D$12="",'У10 Ввод'!$E$12="",'У10 Ввод'!$D$12&gt;$B24),0,MAX(0,MIN(1,'У10 Ввод'!$E$12-NETWORKDAYS('У10 Ввод'!$D$12,$B24)+1))/Настройки!$E$16*100)</f>
        <v>0</v>
      </c>
      <c r="H24" s="67" t="n">
        <f aca="false">IF(OR($D24=1,MONTH($B24)&lt;&gt;MONTH(StartDate),'У10 Ввод'!$D$13="",'У10 Ввод'!$E$13="",'У10 Ввод'!$D$13&gt;$B24),0,MAX(0,MIN(1,'У10 Ввод'!$E$13-NETWORKDAYS('У10 Ввод'!$D$13,$B24)+1))/Настройки!$E$16*100)</f>
        <v>0</v>
      </c>
      <c r="I24" s="67" t="n">
        <f aca="false">IF(OR($D24=1,MONTH($B24)&lt;&gt;MONTH(StartDate),'У10 Ввод'!$D$14="",'У10 Ввод'!$E$14="",'У10 Ввод'!$D$14&gt;$B24),0,MAX(0,MIN(1,'У10 Ввод'!$E$14-NETWORKDAYS('У10 Ввод'!$D$14,$B24)+1))/Настройки!$E$16*100)</f>
        <v>0</v>
      </c>
      <c r="J24" s="67" t="n">
        <f aca="false">IF(OR($D24=1,MONTH($B24)&lt;&gt;MONTH(StartDate),'У10 Ввод'!$D$15="",'У10 Ввод'!$E$15="",'У10 Ввод'!$D$15&gt;$B24),0,MAX(0,MIN(1,'У10 Ввод'!$E$15-NETWORKDAYS('У10 Ввод'!$D$15,$B24)+1))/Настройки!$E$16*100)</f>
        <v>0</v>
      </c>
      <c r="K24" s="67" t="n">
        <f aca="false">IF(OR($D24=1,MONTH($B24)&lt;&gt;MONTH(StartDate),'У10 Ввод'!$D$16="",'У10 Ввод'!$E$16="",'У10 Ввод'!$D$16&gt;$B24),0,MAX(0,MIN(1,'У10 Ввод'!$E$16-NETWORKDAYS('У10 Ввод'!$D$16,$B24)+1))/Настройки!$E$16*100)</f>
        <v>0</v>
      </c>
      <c r="L24" s="67" t="n">
        <f aca="false">IF(OR($D24=1,MONTH($B24)&lt;&gt;MONTH(StartDate),'У10 Ввод'!$D$17="",'У10 Ввод'!$E$17="",'У10 Ввод'!$D$17&gt;$B24),0,MAX(0,MIN(1,'У10 Ввод'!$E$17-NETWORKDAYS('У10 Ввод'!$D$17,$B24)+1))/Настройки!$E$16*100)</f>
        <v>0</v>
      </c>
      <c r="M24" s="67" t="n">
        <f aca="false">IF(OR($D24=1,MONTH($B24)&lt;&gt;MONTH(StartDate),'У10 Ввод'!$D$18="",'У10 Ввод'!$E$18="",'У10 Ввод'!$D$18&gt;$B24),0,MAX(0,MIN(1,'У10 Ввод'!$E$18-NETWORKDAYS('У10 Ввод'!$D$18,$B24)+1))/Настройки!$E$16*100)</f>
        <v>0</v>
      </c>
      <c r="N24" s="67" t="n">
        <f aca="false">IF(OR($D24=1,MONTH($B24)&lt;&gt;MONTH(StartDate),'У10 Ввод'!$D$19="",'У10 Ввод'!$E$19="",'У10 Ввод'!$D$19&gt;$B24),0,MAX(0,MIN(1,'У10 Ввод'!$E$19-NETWORKDAYS('У10 Ввод'!$D$19,$B24)+1))/Настройки!$E$16*100)</f>
        <v>0</v>
      </c>
      <c r="O24" s="67" t="n">
        <f aca="false">IF(OR($D24=1,MONTH($B24)&lt;&gt;MONTH(StartDate),'У10 Ввод'!$D$20="",'У10 Ввод'!$E$20="",'У10 Ввод'!$D$20&gt;$B24),0,MAX(0,MIN(1,'У10 Ввод'!$E$20-NETWORKDAYS('У10 Ввод'!$D$20,$B24)+1))/Настройки!$E$16*100)</f>
        <v>0</v>
      </c>
      <c r="P24" s="67" t="n">
        <f aca="false">IF(OR($D24=1,MONTH($B24)&lt;&gt;MONTH(StartDate),'У10 Ввод'!$D$21="",'У10 Ввод'!$E$21="",'У10 Ввод'!$D$21&gt;$B24),0,MAX(0,MIN(1,'У10 Ввод'!$E$21-NETWORKDAYS('У10 Ввод'!$D$21,$B24)+1))/Настройки!$E$16*100)</f>
        <v>0</v>
      </c>
      <c r="Q24" s="67" t="n">
        <f aca="false">IF(OR($D24=1,MONTH($B24)&lt;&gt;MONTH(StartDate),'У10 Ввод'!$D$22="",'У10 Ввод'!$E$22="",'У10 Ввод'!$D$22&gt;$B24),0,MAX(0,MIN(1,'У10 Ввод'!$E$22-NETWORKDAYS('У10 Ввод'!$D$22,$B24)+1))/Настройки!$E$16*100)</f>
        <v>0</v>
      </c>
      <c r="R24" s="67" t="n">
        <f aca="false">IF(OR($D24=1,MONTH($B24)&lt;&gt;MONTH(StartDate),'У10 Ввод'!$D$23="",'У10 Ввод'!$E$23="",'У10 Ввод'!$D$23&gt;$B24),0,MAX(0,MIN(1,'У10 Ввод'!$E$23-NETWORKDAYS('У10 Ввод'!$D$23,$B24)+1))/Настройки!$E$16*100)</f>
        <v>0</v>
      </c>
      <c r="S24" s="67" t="n">
        <f aca="false">IF(OR($D24=1,MONTH($B24)&lt;&gt;MONTH(StartDate),'У10 Ввод'!$D$24="",'У10 Ввод'!$E$24="",'У10 Ввод'!$D$24&gt;$B24),0,MAX(0,MIN(1,'У10 Ввод'!$E$24-NETWORKDAYS('У10 Ввод'!$D$24,$B24)+1))/Настройки!$E$16*100)</f>
        <v>0</v>
      </c>
      <c r="T24" s="67" t="n">
        <f aca="false">IF(OR($D24=1,MONTH($B24)&lt;&gt;MONTH(StartDate),'У10 Ввод'!$D$25="",'У10 Ввод'!$E$25="",'У10 Ввод'!$D$25&gt;$B24),0,MAX(0,MIN(1,'У10 Ввод'!$E$25-NETWORKDAYS('У10 Ввод'!$D$25,$B24)+1))/Настройки!$E$16*100)</f>
        <v>0</v>
      </c>
      <c r="U24" s="67" t="n">
        <f aca="false">IF(OR($D24=1,MONTH($B24)&lt;&gt;MONTH(StartDate),'У10 Ввод'!$D$26="",'У10 Ввод'!$E$26="",'У10 Ввод'!$D$26&gt;$B24),0,MAX(0,MIN(1,'У10 Ввод'!$E$26-NETWORKDAYS('У10 Ввод'!$D$26,$B24)+1))/Настройки!$E$16*100)</f>
        <v>0</v>
      </c>
      <c r="V24" s="67" t="n">
        <f aca="false">IF(OR($D24=1,MONTH($B24)&lt;&gt;MONTH(StartDate),'У10 Ввод'!$D$27="",'У10 Ввод'!$E$27="",'У10 Ввод'!$D$27&gt;$B24),0,MAX(0,MIN(1,'У10 Ввод'!$E$27-NETWORKDAYS('У10 Ввод'!$D$27,$B24)+1))/Настройки!$E$16*100)</f>
        <v>0</v>
      </c>
      <c r="W24" s="67" t="n">
        <f aca="false">IF(OR($D24=1,MONTH($B24)&lt;&gt;MONTH(StartDate),'У10 Ввод'!$D$28="",'У10 Ввод'!$E$28="",'У10 Ввод'!$D$28&gt;$B24),0,MAX(0,MIN(1,'У10 Ввод'!$E$28-NETWORKDAYS('У10 Ввод'!$D$28,$B24)+1))/Настройки!$E$16*100)</f>
        <v>0</v>
      </c>
      <c r="X24" s="67" t="n">
        <f aca="false">IF(OR($D24=1,MONTH($B24)&lt;&gt;MONTH(StartDate),'У10 Ввод'!$D$29="",'У10 Ввод'!$E$29="",'У10 Ввод'!$D$29&gt;$B24),0,MAX(0,MIN(1,'У10 Ввод'!$E$29-NETWORKDAYS('У10 Ввод'!$D$29,$B24)+1))/Настройки!$E$16*100)</f>
        <v>0</v>
      </c>
      <c r="Y24" s="67" t="n">
        <f aca="false">IF(OR($D24=1,MONTH($B24)&lt;&gt;MONTH(StartDate),'У10 Ввод'!$D$30="",'У10 Ввод'!$E$30="",'У10 Ввод'!$D$30&gt;$B24),0,MAX(0,MIN(1,'У10 Ввод'!$E$30-NETWORKDAYS('У10 Ввод'!$D$30,$B24)+1))/Настройки!$E$16*100)</f>
        <v>0</v>
      </c>
      <c r="Z24" s="67" t="n">
        <f aca="false">IF(OR($D24=1,MONTH($B24)&lt;&gt;MONTH(StartDate),'У10 Ввод'!$D$31="",'У10 Ввод'!$E$31="",'У10 Ввод'!$D$31&gt;$B24),0,MAX(0,MIN(1,'У10 Ввод'!$E$31-NETWORKDAYS('У10 Ввод'!$D$31,$B24)+1))/Настройки!$E$16*100)</f>
        <v>0</v>
      </c>
      <c r="AA24" s="67" t="n">
        <f aca="false">IF(OR($D24=1,MONTH($B24)&lt;&gt;MONTH(StartDate),'У10 Ввод'!$D$32="",'У10 Ввод'!$E$32="",'У10 Ввод'!$D$32&gt;$B24),0,MAX(0,MIN(1,'У10 Ввод'!$E$32-NETWORKDAYS('У10 Ввод'!$D$32,$B24)+1))/Настройки!$E$16*100)</f>
        <v>0</v>
      </c>
      <c r="AB24" s="67" t="n">
        <f aca="false">IF(OR($D24=1,MONTH($B24)&lt;&gt;MONTH(StartDate),'У10 Ввод'!$D$33="",'У10 Ввод'!$E$33="",'У10 Ввод'!$D$33&gt;$B24),0,MAX(0,MIN(1,'У10 Ввод'!$E$33-NETWORKDAYS('У10 Ввод'!$D$33,$B24)+1))/Настройки!$E$16*100)</f>
        <v>0</v>
      </c>
      <c r="AC24" s="67" t="n">
        <f aca="false">IF(OR($D24=1,MONTH($B24)&lt;&gt;MONTH(StartDate),'У10 Ввод'!$D$34="",'У10 Ввод'!$E$34="",'У10 Ввод'!$D$34&gt;$B24),0,MAX(0,MIN(1,'У10 Ввод'!$E$34-NETWORKDAYS('У10 Ввод'!$D$34,$B24)+1))/Настройки!$E$16*100)</f>
        <v>0</v>
      </c>
      <c r="AD24" s="67" t="n">
        <f aca="false">IF(OR($D24=1,MONTH($B24)&lt;&gt;MONTH(StartDate),'У10 Ввод'!$D$35="",'У10 Ввод'!$E$35="",'У10 Ввод'!$D$35&gt;$B24),0,MAX(0,MIN(1,'У10 Ввод'!$E$35-NETWORKDAYS('У10 Ввод'!$D$35,$B24)+1))/Настройки!$E$16*100)</f>
        <v>0</v>
      </c>
      <c r="AE24" s="67" t="n">
        <f aca="false">IF(OR($D24=1,MONTH($B24)&lt;&gt;MONTH(StartDate),'У10 Ввод'!$D$36="",'У10 Ввод'!$E$36="",'У10 Ввод'!$D$36&gt;$B24),0,MAX(0,MIN(1,'У10 Ввод'!$E$36-NETWORKDAYS('У10 Ввод'!$D$36,$B24)+1))/Настройки!$E$16*100)</f>
        <v>0</v>
      </c>
      <c r="AF24" s="67" t="n">
        <f aca="false">IF(OR($D24=1,MONTH($B24)&lt;&gt;MONTH(StartDate),'У10 Ввод'!$D$37="",'У10 Ввод'!$E$37="",'У10 Ввод'!$D$37&gt;$B24),0,MAX(0,MIN(1,'У10 Ввод'!$E$37-NETWORKDAYS('У10 Ввод'!$D$37,$B24)+1))/Настройки!$E$16*100)</f>
        <v>0</v>
      </c>
      <c r="AG24" s="67" t="n">
        <f aca="false">IF(OR($D24=1,MONTH($B24)&lt;&gt;MONTH(StartDate),'У10 Ввод'!$D$38="",'У10 Ввод'!$E$38="",'У10 Ввод'!$D$38&gt;$B24),0,MAX(0,MIN(1,'У10 Ввод'!$E$38-NETWORKDAYS('У10 Ввод'!$D$38,$B24)+1))/Настройки!$E$16*100)</f>
        <v>0</v>
      </c>
      <c r="AH24" s="67" t="n">
        <f aca="false">IF(OR($D24=1,MONTH($B24)&lt;&gt;MONTH(StartDate),'У10 Ввод'!$D$39="",'У10 Ввод'!$E$39="",'У10 Ввод'!$D$39&gt;$B24),0,MAX(0,MIN(1,'У10 Ввод'!$E$39-NETWORKDAYS('У10 Ввод'!$D$39,$B24)+1))/Настройки!$E$16*100)</f>
        <v>0</v>
      </c>
      <c r="AI24" s="67" t="n">
        <f aca="false">IF(OR($D24=1,MONTH($B24)&lt;&gt;MONTH(StartDate),'У10 Ввод'!$D$40="",'У10 Ввод'!$E$40="",'У10 Ввод'!$D$40&gt;$B24),0,MAX(0,MIN(1,'У10 Ввод'!$E$40-NETWORKDAYS('У10 Ввод'!$D$40,$B24)+1))/Настройки!$E$16*100)</f>
        <v>0</v>
      </c>
      <c r="AJ24" s="67" t="n">
        <f aca="false">IF(OR($D24=1,MONTH($B24)&lt;&gt;MONTH(StartDate),'У10 Ввод'!$D$41="",'У10 Ввод'!$E$41="",'У10 Ввод'!$D$41&gt;$B24),0,MAX(0,MIN(1,'У10 Ввод'!$E$41-NETWORKDAYS('У10 Ввод'!$D$41,$B24)+1))/Настройки!$E$16*100)</f>
        <v>0</v>
      </c>
      <c r="AK24" s="67" t="n">
        <f aca="false">IF(OR($D24=1,MONTH($B24)&lt;&gt;MONTH(StartDate),'У10 Ввод'!$D$42="",'У10 Ввод'!$E$42="",'У10 Ввод'!$D$42&gt;$B24),0,MAX(0,MIN(1,'У10 Ввод'!$E$42-NETWORKDAYS('У10 Ввод'!$D$42,$B24)+1))/Настройки!$E$16*100)</f>
        <v>0</v>
      </c>
      <c r="AL24" s="67" t="n">
        <f aca="false">IF(OR($D24=1,MONTH($B24)&lt;&gt;MONTH(StartDate),'У10 Ввод'!$D$43="",'У10 Ввод'!$E$43="",'У10 Ввод'!$D$43&gt;$B24),0,MAX(0,MIN(1,'У10 Ввод'!$E$43-NETWORKDAYS('У10 Ввод'!$D$43,$B24)+1))/Настройки!$E$16*100)</f>
        <v>0</v>
      </c>
      <c r="AM24" s="67" t="n">
        <f aca="false">IF(OR($D24=1,MONTH($B24)&lt;&gt;MONTH(StartDate),'У10 Ввод'!$D$44="",'У10 Ввод'!$E$44="",'У10 Ввод'!$D$44&gt;$B24),0,MAX(0,MIN(1,'У10 Ввод'!$E$44-NETWORKDAYS('У10 Ввод'!$D$44,$B24)+1))/Настройки!$E$16*100)</f>
        <v>0</v>
      </c>
      <c r="AN24" s="67" t="n">
        <f aca="false">IF(OR($D24=1,MONTH($B24)&lt;&gt;MONTH(StartDate),'У10 Ввод'!$D$45="",'У10 Ввод'!$E$45="",'У10 Ввод'!$D$45&gt;$B24),0,MAX(0,MIN(1,'У10 Ввод'!$E$45-NETWORKDAYS('У10 Ввод'!$D$45,$B24)+1))/Настройки!$E$16*100)</f>
        <v>0</v>
      </c>
      <c r="AO24" s="67" t="n">
        <f aca="false">IF(OR($D24=1,MONTH($B24)&lt;&gt;MONTH(StartDate),'У10 Ввод'!$D$46="",'У10 Ввод'!$E$46="",'У10 Ввод'!$D$46&gt;$B24),0,MAX(0,MIN(1,'У10 Ввод'!$E$46-NETWORKDAYS('У10 Ввод'!$D$46,$B24)+1))/Настройки!$E$16*100)</f>
        <v>0</v>
      </c>
      <c r="AP24" s="67" t="n">
        <f aca="false">IF(OR($D24=1,MONTH($B24)&lt;&gt;MONTH(StartDate),'У10 Ввод'!$D$47="",'У10 Ввод'!$E$47="",'У10 Ввод'!$D$47&gt;$B24),0,MAX(0,MIN(1,'У10 Ввод'!$E$47-NETWORKDAYS('У10 Ввод'!$D$47,$B24)+1))/Настройки!$E$16*100)</f>
        <v>0</v>
      </c>
      <c r="AQ24" s="67" t="n">
        <f aca="false">IF(OR($D24=1,MONTH($B24)&lt;&gt;MONTH(StartDate),'У10 Ввод'!$D$48="",'У10 Ввод'!$E$48="",'У10 Ввод'!$D$48&gt;$B24),0,MAX(0,MIN(1,'У10 Ввод'!$E$48-NETWORKDAYS('У10 Ввод'!$D$48,$B24)+1))/Настройки!$E$16*100)</f>
        <v>0</v>
      </c>
      <c r="AR24" s="67" t="n">
        <f aca="false">IF(OR($D24=1,MONTH($B24)&lt;&gt;MONTH(StartDate),'У10 Ввод'!$D$49="",'У10 Ввод'!$E$49="",'У10 Ввод'!$D$49&gt;$B24),0,MAX(0,MIN(1,'У10 Ввод'!$E$49-NETWORKDAYS('У10 Ввод'!$D$49,$B24)+1))/Настройки!$E$16*100)</f>
        <v>0</v>
      </c>
      <c r="AS24" s="67" t="n">
        <f aca="false">IF(OR($D24=1,MONTH($B24)&lt;&gt;MONTH(StartDate),'У10 Ввод'!$D$50="",'У10 Ввод'!$E$50="",'У10 Ввод'!$D$50&gt;$B24),0,MAX(0,MIN(1,'У10 Ввод'!$E$50-NETWORKDAYS('У10 Ввод'!$D$50,$B24)+1))/Настройки!$E$16*100)</f>
        <v>0</v>
      </c>
      <c r="AT24" s="67" t="n">
        <f aca="false">IF(OR($D24=1,MONTH($B24)&lt;&gt;MONTH(StartDate),'У10 Ввод'!$D$51="",'У10 Ввод'!$E$51="",'У10 Ввод'!$D$51&gt;$B24),0,MAX(0,MIN(1,'У10 Ввод'!$E$51-NETWORKDAYS('У10 Ввод'!$D$51,$B24)+1))/Настройки!$E$16*100)</f>
        <v>0</v>
      </c>
      <c r="AU24" s="67" t="n">
        <f aca="false">IF(OR($D24=1,MONTH($B24)&lt;&gt;MONTH(StartDate),'У10 Ввод'!$D$52="",'У10 Ввод'!$E$52="",'У10 Ввод'!$D$52&gt;$B24),0,MAX(0,MIN(1,'У10 Ввод'!$E$52-NETWORKDAYS('У10 Ввод'!$D$52,$B24)+1))/Настройки!$E$16*100)</f>
        <v>0</v>
      </c>
      <c r="AV24" s="67" t="n">
        <f aca="false">IF(OR($D24=1,MONTH($B24)&lt;&gt;MONTH(StartDate),'У10 Ввод'!$D$53="",'У10 Ввод'!$E$53="",'У10 Ввод'!$D$53&gt;$B24),0,MAX(0,MIN(1,'У10 Ввод'!$E$53-NETWORKDAYS('У10 Ввод'!$D$53,$B24)+1))/Настройки!$E$16*100)</f>
        <v>0</v>
      </c>
      <c r="AW24" s="67" t="n">
        <f aca="false">IF(OR($D24=1,MONTH($B24)&lt;&gt;MONTH(StartDate),'У10 Ввод'!$D$54="",'У10 Ввод'!$E$54="",'У10 Ввод'!$D$54&gt;$B24),0,MAX(0,MIN(1,'У10 Ввод'!$E$54-NETWORKDAYS('У10 Ввод'!$D$54,$B24)+1))/Настройки!$E$16*100)</f>
        <v>0</v>
      </c>
      <c r="AX24" s="67" t="n">
        <f aca="false">IF(OR($D24=1,MONTH($B24)&lt;&gt;MONTH(StartDate),'У10 Ввод'!$D$55="",'У10 Ввод'!$E$55="",'У10 Ввод'!$D$55&gt;$B24),0,MAX(0,MIN(1,'У10 Ввод'!$E$55-NETWORKDAYS('У10 Ввод'!$D$55,$B24)+1))/Настройки!$E$16*100)</f>
        <v>0</v>
      </c>
      <c r="AY24" s="67" t="n">
        <f aca="false">IF(OR($D24=1,MONTH($B24)&lt;&gt;MONTH(StartDate),'У10 Ввод'!$D$56="",'У10 Ввод'!$E$56="",'У10 Ввод'!$D$56&gt;$B24),0,MAX(0,MIN(1,'У10 Ввод'!$E$56-NETWORKDAYS('У10 Ввод'!$D$56,$B24)+1))/Настройки!$E$16*100)</f>
        <v>0</v>
      </c>
      <c r="AZ24" s="67" t="n">
        <f aca="false">IF(OR($D24=1,MONTH($B24)&lt;&gt;MONTH(StartDate),'У10 Ввод'!$D$57="",'У10 Ввод'!$E$57="",'У10 Ввод'!$D$57&gt;$B24),0,MAX(0,MIN(1,'У10 Ввод'!$E$57-NETWORKDAYS('У10 Ввод'!$D$57,$B24)+1))/Настройки!$E$16*100)</f>
        <v>0</v>
      </c>
      <c r="BA24" s="67" t="n">
        <f aca="false">IF(OR($D24=1,MONTH($B24)&lt;&gt;MONTH(StartDate),'У10 Ввод'!$D$58="",'У10 Ввод'!$E$58="",'У10 Ввод'!$D$58&gt;$B24),0,MAX(0,MIN(1,'У10 Ввод'!$E$58-NETWORKDAYS('У10 Ввод'!$D$58,$B24)+1))/Настройки!$E$16*100)</f>
        <v>0</v>
      </c>
      <c r="BB24" s="67" t="n">
        <f aca="false">IF(OR($D24=1,MONTH($B24)&lt;&gt;MONTH(StartDate),'У10 Ввод'!$D$59="",'У10 Ввод'!$E$59="",'У10 Ввод'!$D$59&gt;$B24),0,MAX(0,MIN(1,'У10 Ввод'!$E$59-NETWORKDAYS('У10 Ввод'!$D$59,$B24)+1))/Настройки!$E$16*100)</f>
        <v>0</v>
      </c>
      <c r="BC24" s="67" t="n">
        <f aca="false">IF(OR($D24=1,MONTH($B24)&lt;&gt;MONTH(StartDate),'У10 Ввод'!$D$60="",'У10 Ввод'!$E$60="",'У10 Ввод'!$D$60&gt;$B24),0,MAX(0,MIN(1,'У10 Ввод'!$E$60-NETWORKDAYS('У10 Ввод'!$D$60,$B24)+1))/Настройки!$E$16*100)</f>
        <v>0</v>
      </c>
      <c r="BD24" s="67" t="n">
        <f aca="false">IF(OR($D24=1,MONTH($B24)&lt;&gt;MONTH(StartDate),'У10 Ввод'!$D$61="",'У10 Ввод'!$E$61="",'У10 Ввод'!$D$61&gt;$B24),0,MAX(0,MIN(1,'У10 Ввод'!$E$61-NETWORKDAYS('У10 Ввод'!$D$61,$B24)+1))/Настройки!$E$16*100)</f>
        <v>0</v>
      </c>
      <c r="BE24" s="67" t="n">
        <f aca="false">IF(OR($D24=1,MONTH($B24)&lt;&gt;MONTH(StartDate),'У10 Ввод'!$D$62="",'У10 Ввод'!$E$62="",'У10 Ввод'!$D$62&gt;$B24),0,MAX(0,MIN(1,'У10 Ввод'!$E$62-NETWORKDAYS('У10 Ввод'!$D$62,$B24)+1))/Настройки!$E$16*100)</f>
        <v>0</v>
      </c>
      <c r="BF24" s="67" t="n">
        <f aca="false">IF(OR($D24=1,MONTH($B24)&lt;&gt;MONTH(StartDate),'У10 Ввод'!$D$63="",'У10 Ввод'!$E$63="",'У10 Ввод'!$D$63&gt;$B24),0,MAX(0,MIN(1,'У10 Ввод'!$E$63-NETWORKDAYS('У10 Ввод'!$D$63,$B24)+1))/Настройки!$E$16*100)</f>
        <v>0</v>
      </c>
      <c r="BG24" s="67" t="n">
        <f aca="false">IF(OR($D24=1,MONTH($B24)&lt;&gt;MONTH(StartDate),'У10 Ввод'!$D$64="",'У10 Ввод'!$E$64="",'У10 Ввод'!$D$64&gt;$B24),0,MAX(0,MIN(1,'У10 Ввод'!$E$64-NETWORKDAYS('У10 Ввод'!$D$64,$B24)+1))/Настройки!$E$16*100)</f>
        <v>0</v>
      </c>
      <c r="BH24" s="67" t="n">
        <f aca="false">IF(OR($D24=1,MONTH($B24)&lt;&gt;MONTH(StartDate),'У10 Ввод'!$D$65="",'У10 Ввод'!$E$65="",'У10 Ввод'!$D$65&gt;$B24),0,MAX(0,MIN(1,'У10 Ввод'!$E$65-NETWORKDAYS('У10 Ввод'!$D$65,$B24)+1))/Настройки!$E$16*100)</f>
        <v>0</v>
      </c>
      <c r="BI24" s="67" t="n">
        <f aca="false">IF(OR($D24=1,MONTH($B24)&lt;&gt;MONTH(StartDate),'У10 Ввод'!$D$66="",'У10 Ввод'!$E$66="",'У10 Ввод'!$D$66&gt;$B24),0,MAX(0,MIN(1,'У10 Ввод'!$E$66-NETWORKDAYS('У10 Ввод'!$D$66,$B24)+1))/Настройки!$E$16*100)</f>
        <v>0</v>
      </c>
      <c r="BJ24" s="67" t="n">
        <f aca="false">IF(OR($D24=1,MONTH($B24)&lt;&gt;MONTH(StartDate),'У10 Ввод'!$D$67="",'У10 Ввод'!$E$67="",'У10 Ввод'!$D$67&gt;$B24),0,MAX(0,MIN(1,'У10 Ввод'!$E$67-NETWORKDAYS('У10 Ввод'!$D$67,$B24)+1))/Настройки!$E$16*100)</f>
        <v>0</v>
      </c>
      <c r="BK24" s="67" t="n">
        <f aca="false">IF(OR($D24=1,MONTH($B24)&lt;&gt;MONTH(StartDate),'У10 Ввод'!$D$68="",'У10 Ввод'!$E$68="",'У10 Ввод'!$D$68&gt;$B24),0,MAX(0,MIN(1,'У10 Ввод'!$E$68-NETWORKDAYS('У10 Ввод'!$D$68,$B24)+1))/Настройки!$E$16*100)</f>
        <v>0</v>
      </c>
      <c r="BL24" s="67" t="n">
        <f aca="false">IF(OR($D24=1,MONTH($B24)&lt;&gt;MONTH(StartDate),'У10 Ввод'!$D$69="",'У10 Ввод'!$E$69="",'У10 Ввод'!$D$69&gt;$B24),0,MAX(0,MIN(1,'У10 Ввод'!$E$69-NETWORKDAYS('У10 Ввод'!$D$69,$B24)+1))/Настройки!$E$16*100)</f>
        <v>0</v>
      </c>
      <c r="BM24" s="67" t="n">
        <f aca="false">IF(OR($D24=1,MONTH($B24)&lt;&gt;MONTH(StartDate),'У10 Ввод'!$D$70="",'У10 Ввод'!$E$70="",'У10 Ввод'!$D$70&gt;$B24),0,MAX(0,MIN(1,'У10 Ввод'!$E$70-NETWORKDAYS('У10 Ввод'!$D$70,$B24)+1))/Настройки!$E$16*100)</f>
        <v>0</v>
      </c>
      <c r="BN24" s="67" t="n">
        <f aca="false">IF(OR($D24=1,MONTH($B24)&lt;&gt;MONTH(StartDate),'У10 Ввод'!$D$71="",'У10 Ввод'!$E$71="",'У10 Ввод'!$D$71&gt;$B24),0,MAX(0,MIN(1,'У10 Ввод'!$E$71-NETWORKDAYS('У10 Ввод'!$D$71,$B24)+1))/Настройки!$E$16*100)</f>
        <v>0</v>
      </c>
      <c r="BO24" s="67" t="n">
        <f aca="false">IF(OR($D24=1,MONTH($B24)&lt;&gt;MONTH(StartDate),'У10 Ввод'!$D$72="",'У10 Ввод'!$E$72="",'У10 Ввод'!$D$72&gt;$B24),0,MAX(0,MIN(1,'У10 Ввод'!$E$72-NETWORKDAYS('У10 Ввод'!$D$72,$B24)+1))/Настройки!$E$16*100)</f>
        <v>0</v>
      </c>
      <c r="BP24" s="67" t="n">
        <f aca="false">IF(OR($D24=1,MONTH($B24)&lt;&gt;MONTH(StartDate),'У10 Ввод'!$D$73="",'У10 Ввод'!$E$73="",'У10 Ввод'!$D$73&gt;$B24),0,MAX(0,MIN(1,'У10 Ввод'!$E$73-NETWORKDAYS('У10 Ввод'!$D$73,$B24)+1))/Настройки!$E$16*100)</f>
        <v>0</v>
      </c>
      <c r="BQ24" s="67" t="n">
        <f aca="false">IF(OR($D24=1,MONTH($B24)&lt;&gt;MONTH(StartDate),'У10 Ввод'!$D$74="",'У10 Ввод'!$E$74="",'У10 Ввод'!$D$74&gt;$B24),0,MAX(0,MIN(1,'У10 Ввод'!$E$74-NETWORKDAYS('У10 Ввод'!$D$74,$B24)+1))/Настройки!$E$16*100)</f>
        <v>0</v>
      </c>
      <c r="BR24" s="67" t="n">
        <f aca="false">IF(OR($D24=1,MONTH($B24)&lt;&gt;MONTH(StartDate),'У10 Ввод'!$D$75="",'У10 Ввод'!$E$75="",'У10 Ввод'!$D$75&gt;$B24),0,MAX(0,MIN(1,'У10 Ввод'!$E$75-NETWORKDAYS('У10 Ввод'!$D$75,$B24)+1))/Настройки!$E$16*100)</f>
        <v>0</v>
      </c>
      <c r="BS24" s="67" t="n">
        <f aca="false">IF(OR($D24=1,MONTH($B24)&lt;&gt;MONTH(StartDate),'У10 Ввод'!$D$76="",'У10 Ввод'!$E$76="",'У10 Ввод'!$D$76&gt;$B24),0,MAX(0,MIN(1,'У10 Ввод'!$E$76-NETWORKDAYS('У10 Ввод'!$D$76,$B24)+1))/Настройки!$E$16*100)</f>
        <v>0</v>
      </c>
      <c r="BT24" s="67" t="n">
        <f aca="false">IF(OR($D24=1,MONTH($B24)&lt;&gt;MONTH(StartDate),'У10 Ввод'!$D$77="",'У10 Ввод'!$E$77="",'У10 Ввод'!$D$77&gt;$B24),0,MAX(0,MIN(1,'У10 Ввод'!$E$77-NETWORKDAYS('У10 Ввод'!$D$77,$B24)+1))/Настройки!$E$16*100)</f>
        <v>0</v>
      </c>
      <c r="BU24" s="67" t="n">
        <f aca="false">IF(OR($D24=1,MONTH($B24)&lt;&gt;MONTH(StartDate),'У10 Ввод'!$D$78="",'У10 Ввод'!$E$78="",'У10 Ввод'!$D$78&gt;$B24),0,MAX(0,MIN(1,'У10 Ввод'!$E$78-NETWORKDAYS('У10 Ввод'!$D$78,$B24)+1))/Настройки!$E$16*100)</f>
        <v>0</v>
      </c>
      <c r="BV24" s="67" t="n">
        <f aca="false">IF(OR($D24=1,MONTH($B24)&lt;&gt;MONTH(StartDate),'У10 Ввод'!$D$79="",'У10 Ввод'!$E$79="",'У10 Ввод'!$D$79&gt;$B24),0,MAX(0,MIN(1,'У10 Ввод'!$E$79-NETWORKDAYS('У10 Ввод'!$D$79,$B24)+1))/Настройки!$E$16*100)</f>
        <v>0</v>
      </c>
      <c r="BW24" s="67" t="n">
        <f aca="false">IF(OR($D24=1,MONTH($B24)&lt;&gt;MONTH(StartDate),'У10 Ввод'!$D$80="",'У10 Ввод'!$E$80="",'У10 Ввод'!$D$80&gt;$B24),0,MAX(0,MIN(1,'У10 Ввод'!$E$80-NETWORKDAYS('У10 Ввод'!$D$80,$B24)+1))/Настройки!$E$16*100)</f>
        <v>0</v>
      </c>
      <c r="BX24" s="67" t="n">
        <f aca="false">IF(OR($D24=1,MONTH($B24)&lt;&gt;MONTH(StartDate),'У10 Ввод'!$D$81="",'У10 Ввод'!$E$81="",'У10 Ввод'!$D$81&gt;$B24),0,MAX(0,MIN(1,'У10 Ввод'!$E$81-NETWORKDAYS('У10 Ввод'!$D$81,$B24)+1))/Настройки!$E$16*100)</f>
        <v>0</v>
      </c>
      <c r="BY24" s="67" t="n">
        <f aca="false">IF(OR($D24=1,MONTH($B24)&lt;&gt;MONTH(StartDate),'У10 Ввод'!$D$82="",'У10 Ввод'!$E$82="",'У10 Ввод'!$D$82&gt;$B24),0,MAX(0,MIN(1,'У10 Ввод'!$E$82-NETWORKDAYS('У10 Ввод'!$D$82,$B24)+1))/Настройки!$E$16*100)</f>
        <v>0</v>
      </c>
      <c r="BZ24" s="67" t="n">
        <f aca="false">IF(OR($D24=1,MONTH($B24)&lt;&gt;MONTH(StartDate),'У10 Ввод'!$D$83="",'У10 Ввод'!$E$83="",'У10 Ввод'!$D$83&gt;$B24),0,MAX(0,MIN(1,'У10 Ввод'!$E$83-NETWORKDAYS('У10 Ввод'!$D$83,$B24)+1))/Настройки!$E$16*100)</f>
        <v>0</v>
      </c>
      <c r="CA24" s="67" t="n">
        <f aca="false">IF(OR($D24=1,MONTH($B24)&lt;&gt;MONTH(StartDate),'У10 Ввод'!$D$84="",'У10 Ввод'!$E$84="",'У10 Ввод'!$D$84&gt;$B24),0,MAX(0,MIN(1,'У10 Ввод'!$E$84-NETWORKDAYS('У10 Ввод'!$D$84,$B24)+1))/Настройки!$E$16*100)</f>
        <v>0</v>
      </c>
      <c r="CB24" s="67" t="n">
        <f aca="false">IF(OR($D24=1,MONTH($B24)&lt;&gt;MONTH(StartDate),'У10 Ввод'!$D$85="",'У10 Ввод'!$E$85="",'У10 Ввод'!$D$85&gt;$B24),0,MAX(0,MIN(1,'У10 Ввод'!$E$85-NETWORKDAYS('У10 Ввод'!$D$85,$B24)+1))/Настройки!$E$16*100)</f>
        <v>0</v>
      </c>
      <c r="CC24" s="67" t="n">
        <f aca="false">IF(OR($D24=1,MONTH($B24)&lt;&gt;MONTH(StartDate),'У10 Ввод'!$D$86="",'У10 Ввод'!$E$86="",'У10 Ввод'!$D$86&gt;$B24),0,MAX(0,MIN(1,'У10 Ввод'!$E$86-NETWORKDAYS('У10 Ввод'!$D$86,$B24)+1))/Настройки!$E$16*100)</f>
        <v>0</v>
      </c>
      <c r="CD24" s="67" t="n">
        <f aca="false">IF(OR($D24=1,MONTH($B24)&lt;&gt;MONTH(StartDate),'У10 Ввод'!$D$87="",'У10 Ввод'!$E$87="",'У10 Ввод'!$D$87&gt;$B24),0,MAX(0,MIN(1,'У10 Ввод'!$E$87-NETWORKDAYS('У10 Ввод'!$D$87,$B24)+1))/Настройки!$E$16*100)</f>
        <v>0</v>
      </c>
      <c r="CE24" s="67" t="n">
        <f aca="false">IF(OR($D24=1,MONTH($B24)&lt;&gt;MONTH(StartDate),'У10 Ввод'!$D$88="",'У10 Ввод'!$E$88="",'У10 Ввод'!$D$88&gt;$B24),0,MAX(0,MIN(1,'У10 Ввод'!$E$88-NETWORKDAYS('У10 Ввод'!$D$88,$B24)+1))/Настройки!$E$16*100)</f>
        <v>0</v>
      </c>
      <c r="CF24" s="67" t="n">
        <f aca="false">IF(OR($D24=1,MONTH($B24)&lt;&gt;MONTH(StartDate),'У10 Ввод'!$D$89="",'У10 Ввод'!$E$89="",'У10 Ввод'!$D$89&gt;$B24),0,MAX(0,MIN(1,'У10 Ввод'!$E$89-NETWORKDAYS('У10 Ввод'!$D$89,$B24)+1))/Настройки!$E$16*100)</f>
        <v>0</v>
      </c>
      <c r="CG24" s="67" t="n">
        <f aca="false">IF(OR($D24=1,MONTH($B24)&lt;&gt;MONTH(StartDate),'У10 Ввод'!$D$90="",'У10 Ввод'!$E$90="",'У10 Ввод'!$D$90&gt;$B24),0,MAX(0,MIN(1,'У10 Ввод'!$E$90-NETWORKDAYS('У10 Ввод'!$D$90,$B24)+1))/Настройки!$E$16*100)</f>
        <v>0</v>
      </c>
      <c r="CH24" s="67" t="n">
        <f aca="false">IF(OR($D24=1,MONTH($B24)&lt;&gt;MONTH(StartDate),'У10 Ввод'!$D$91="",'У10 Ввод'!$E$91="",'У10 Ввод'!$D$91&gt;$B24),0,MAX(0,MIN(1,'У10 Ввод'!$E$91-NETWORKDAYS('У10 Ввод'!$D$91,$B24)+1))/Настройки!$E$16*100)</f>
        <v>0</v>
      </c>
      <c r="CI24" s="67" t="n">
        <f aca="false">IF(OR($D24=1,MONTH($B24)&lt;&gt;MONTH(StartDate),'У10 Ввод'!$D$92="",'У10 Ввод'!$E$92="",'У10 Ввод'!$D$92&gt;$B24),0,MAX(0,MIN(1,'У10 Ввод'!$E$92-NETWORKDAYS('У10 Ввод'!$D$92,$B24)+1))/Настройки!$E$16*100)</f>
        <v>0</v>
      </c>
      <c r="CJ24" s="67" t="n">
        <f aca="false">IF(OR($D24=1,MONTH($B24)&lt;&gt;MONTH(StartDate),'У10 Ввод'!$D$93="",'У10 Ввод'!$E$93="",'У10 Ввод'!$D$93&gt;$B24),0,MAX(0,MIN(1,'У10 Ввод'!$E$93-NETWORKDAYS('У10 Ввод'!$D$93,$B24)+1))/Настройки!$E$16*100)</f>
        <v>0</v>
      </c>
      <c r="CK24" s="67" t="n">
        <f aca="false">IF(OR($D24=1,MONTH($B24)&lt;&gt;MONTH(StartDate),'У10 Ввод'!$D$94="",'У10 Ввод'!$E$94="",'У10 Ввод'!$D$94&gt;$B24),0,MAX(0,MIN(1,'У10 Ввод'!$E$94-NETWORKDAYS('У10 Ввод'!$D$94,$B24)+1))/Настройки!$E$16*100)</f>
        <v>0</v>
      </c>
      <c r="CL24" s="67" t="n">
        <f aca="false">IF(OR($D24=1,MONTH($B24)&lt;&gt;MONTH(StartDate),'У10 Ввод'!$D$95="",'У10 Ввод'!$E$95="",'У10 Ввод'!$D$95&gt;$B24),0,MAX(0,MIN(1,'У10 Ввод'!$E$95-NETWORKDAYS('У10 Ввод'!$D$95,$B24)+1))/Настройки!$E$16*100)</f>
        <v>0</v>
      </c>
      <c r="CM24" s="67" t="n">
        <f aca="false">IF(OR($D24=1,MONTH($B24)&lt;&gt;MONTH(StartDate),'У10 Ввод'!$D$96="",'У10 Ввод'!$E$96="",'У10 Ввод'!$D$96&gt;$B24),0,MAX(0,MIN(1,'У10 Ввод'!$E$96-NETWORKDAYS('У10 Ввод'!$D$96,$B24)+1))/Настройки!$E$16*100)</f>
        <v>0</v>
      </c>
      <c r="CN24" s="67" t="n">
        <f aca="false">IF(OR($D24=1,MONTH($B24)&lt;&gt;MONTH(StartDate),'У10 Ввод'!$D$97="",'У10 Ввод'!$E$97="",'У10 Ввод'!$D$97&gt;$B24),0,MAX(0,MIN(1,'У10 Ввод'!$E$97-NETWORKDAYS('У10 Ввод'!$D$97,$B24)+1))/Настройки!$E$16*100)</f>
        <v>0</v>
      </c>
      <c r="CO24" s="67" t="n">
        <f aca="false">IF(OR($D24=1,MONTH($B24)&lt;&gt;MONTH(StartDate),'У10 Ввод'!$D$98="",'У10 Ввод'!$E$98="",'У10 Ввод'!$D$98&gt;$B24),0,MAX(0,MIN(1,'У10 Ввод'!$E$98-NETWORKDAYS('У10 Ввод'!$D$98,$B24)+1))/Настройки!$E$16*100)</f>
        <v>0</v>
      </c>
      <c r="CP24" s="67" t="n">
        <f aca="false">IF(OR($D24=1,MONTH($B24)&lt;&gt;MONTH(StartDate),'У10 Ввод'!$D$99="",'У10 Ввод'!$E$99="",'У10 Ввод'!$D$99&gt;$B24),0,MAX(0,MIN(1,'У10 Ввод'!$E$99-NETWORKDAYS('У10 Ввод'!$D$99,$B24)+1))/Настройки!$E$16*100)</f>
        <v>0</v>
      </c>
      <c r="CQ24" s="67" t="n">
        <f aca="false">IF(OR($D24=1,MONTH($B24)&lt;&gt;MONTH(StartDate),'У10 Ввод'!$D$100="",'У10 Ввод'!$E$100="",'У10 Ввод'!$D$100&gt;$B24),0,MAX(0,MIN(1,'У10 Ввод'!$E$100-NETWORKDAYS('У10 Ввод'!$D$100,$B24)+1))/Настройки!$E$16*100)</f>
        <v>0</v>
      </c>
      <c r="CR24" s="67" t="n">
        <f aca="false">IF(OR($D24=1,MONTH($B24)&lt;&gt;MONTH(StartDate),'У10 Ввод'!$D$101="",'У10 Ввод'!$E$101="",'У10 Ввод'!$D$101&gt;$B24),0,MAX(0,MIN(1,'У10 Ввод'!$E$101-NETWORKDAYS('У10 Ввод'!$D$101,$B24)+1))/Настройки!$E$16*100)</f>
        <v>0</v>
      </c>
      <c r="CS24" s="67" t="n">
        <f aca="false">IF(OR($D24=1,MONTH($B24)&lt;&gt;MONTH(StartDate),'У10 Ввод'!$D$102="",'У10 Ввод'!$E$102="",'У10 Ввод'!$D$102&gt;$B24),0,MAX(0,MIN(1,'У10 Ввод'!$E$102-NETWORKDAYS('У10 Ввод'!$D$102,$B24)+1))/Настройки!$E$16*100)</f>
        <v>0</v>
      </c>
      <c r="CT24" s="67" t="n">
        <f aca="false">IF(OR($D24=1,MONTH($B24)&lt;&gt;MONTH(StartDate),'У10 Ввод'!$D$103="",'У10 Ввод'!$E$103="",'У10 Ввод'!$D$103&gt;$B24),0,MAX(0,MIN(1,'У10 Ввод'!$E$103-NETWORKDAYS('У10 Ввод'!$D$103,$B24)+1))/Настройки!$E$16*100)</f>
        <v>0</v>
      </c>
      <c r="CU24" s="67" t="n">
        <f aca="false">IF(OR($D24=1,MONTH($B24)&lt;&gt;MONTH(StartDate),'У10 Ввод'!$D$104="",'У10 Ввод'!$E$104="",'У10 Ввод'!$D$104&gt;$B24),0,MAX(0,MIN(1,'У10 Ввод'!$E$104-NETWORKDAYS('У10 Ввод'!$D$104,$B24)+1))/Настройки!$E$16*100)</f>
        <v>0</v>
      </c>
      <c r="CV24" s="67" t="n">
        <f aca="false">IF(OR($D24=1,MONTH($B24)&lt;&gt;MONTH(StartDate),'У10 Ввод'!$D$105="",'У10 Ввод'!$E$105="",'У10 Ввод'!$D$105&gt;$B24),0,MAX(0,MIN(1,'У10 Ввод'!$E$105-NETWORKDAYS('У10 Ввод'!$D$105,$B24)+1))/Настройки!$E$16*100)</f>
        <v>0</v>
      </c>
      <c r="CW24" s="67" t="n">
        <f aca="false">IF(OR($D24=1,MONTH($B24)&lt;&gt;MONTH(StartDate),'У10 Ввод'!$D$106="",'У10 Ввод'!$E$106="",'У10 Ввод'!$D$106&gt;$B24),0,MAX(0,MIN(1,'У10 Ввод'!$E$106-NETWORKDAYS('У10 Ввод'!$D$106,$B24)+1))/Настройки!$E$16*100)</f>
        <v>0</v>
      </c>
      <c r="CX24" s="67" t="n">
        <f aca="false">IF(OR($D24=1,MONTH($B24)&lt;&gt;MONTH(StartDate),'У10 Ввод'!$D$107="",'У10 Ввод'!$E$107="",'У10 Ввод'!$D$107&gt;$B24),0,MAX(0,MIN(1,'У10 Ввод'!$E$107-NETWORKDAYS('У10 Ввод'!$D$107,$B24)+1))/Настройки!$E$16*100)</f>
        <v>0</v>
      </c>
      <c r="CY24" s="67" t="n">
        <f aca="false">IF(OR($D24=1,MONTH($B24)&lt;&gt;MONTH(StartDate),'У10 Ввод'!$D$108="",'У10 Ввод'!$E$108="",'У10 Ввод'!$D$108&gt;$B24),0,MAX(0,MIN(1,'У10 Ввод'!$E$108-NETWORKDAYS('У10 Ввод'!$D$108,$B24)+1))/Настройки!$E$16*100)</f>
        <v>0</v>
      </c>
      <c r="CZ24" s="67" t="n">
        <f aca="false">IF(OR($D24=1,MONTH($B24)&lt;&gt;MONTH(StartDate),'У10 Ввод'!$D$109="",'У10 Ввод'!$E$109="",'У10 Ввод'!$D$109&gt;$B24),0,MAX(0,MIN(1,'У10 Ввод'!$E$109-NETWORKDAYS('У10 Ввод'!$D$109,$B24)+1))/Настройки!$E$16*100)</f>
        <v>0</v>
      </c>
      <c r="DA24" s="67" t="n">
        <f aca="false">IF(OR($D24=1,MONTH($B24)&lt;&gt;MONTH(StartDate),'У10 Ввод'!$D$110="",'У10 Ввод'!$E$110="",'У10 Ввод'!$D$110&gt;$B24),0,MAX(0,MIN(1,'У10 Ввод'!$E$110-NETWORKDAYS('У10 Ввод'!$D$110,$B24)+1))/Настройки!$E$16*100)</f>
        <v>0</v>
      </c>
      <c r="DB24" s="67" t="n">
        <f aca="false">IF(OR($D24=1,MONTH($B24)&lt;&gt;MONTH(StartDate),'У10 Ввод'!$D$111="",'У10 Ввод'!$E$111="",'У10 Ввод'!$D$111&gt;$B24),0,MAX(0,MIN(1,'У10 Ввод'!$E$111-NETWORKDAYS('У10 Ввод'!$D$111,$B24)+1))/Настройки!$E$16*100)</f>
        <v>0</v>
      </c>
      <c r="DC24" s="67" t="n">
        <f aca="false">IF(OR($D24=1,MONTH($B24)&lt;&gt;MONTH(StartDate),'У10 Ввод'!$D$112="",'У10 Ввод'!$E$112="",'У10 Ввод'!$D$112&gt;$B24),0,MAX(0,MIN(1,'У10 Ввод'!$E$112-NETWORKDAYS('У10 Ввод'!$D$112,$B24)+1))/Настройки!$E$16*100)</f>
        <v>0</v>
      </c>
      <c r="DD24" s="67" t="n">
        <f aca="false">IF(OR($D24=1,MONTH($B24)&lt;&gt;MONTH(StartDate),'У10 Ввод'!$D$113="",'У10 Ввод'!$E$113="",'У10 Ввод'!$D$113&gt;$B24),0,MAX(0,MIN(1,'У10 Ввод'!$E$113-NETWORKDAYS('У10 Ввод'!$D$113,$B24)+1))/Настройки!$E$16*100)</f>
        <v>0</v>
      </c>
      <c r="DE24" s="67" t="n">
        <f aca="false">IF(OR($D24=1,MONTH($B24)&lt;&gt;MONTH(StartDate),'У10 Ввод'!$D$114="",'У10 Ввод'!$E$114="",'У10 Ввод'!$D$114&gt;$B24),0,MAX(0,MIN(1,'У10 Ввод'!$E$114-NETWORKDAYS('У10 Ввод'!$D$114,$B24)+1))/Настройки!$E$16*100)</f>
        <v>0</v>
      </c>
      <c r="DF24" s="67" t="n">
        <f aca="false">IF(OR($D24=1,MONTH($B24)&lt;&gt;MONTH(StartDate),'У10 Ввод'!$D$115="",'У10 Ввод'!$E$115="",'У10 Ввод'!$D$115&gt;$B24),0,MAX(0,MIN(1,'У10 Ввод'!$E$115-NETWORKDAYS('У10 Ввод'!$D$115,$B24)+1))/Настройки!$E$16*100)</f>
        <v>0</v>
      </c>
      <c r="DG24" s="67" t="n">
        <f aca="false">IF(OR($D24=1,MONTH($B24)&lt;&gt;MONTH(StartDate),'У10 Ввод'!$D$116="",'У10 Ввод'!$E$116="",'У10 Ввод'!$D$116&gt;$B24),0,MAX(0,MIN(1,'У10 Ввод'!$E$116-NETWORKDAYS('У10 Ввод'!$D$116,$B24)+1))/Настройки!$E$16*100)</f>
        <v>0</v>
      </c>
      <c r="DH24" s="67" t="n">
        <f aca="false">IF(OR($D24=1,MONTH($B24)&lt;&gt;MONTH(StartDate),'У10 Ввод'!$D$117="",'У10 Ввод'!$E$117="",'У10 Ввод'!$D$117&gt;$B24),0,MAX(0,MIN(1,'У10 Ввод'!$E$117-NETWORKDAYS('У10 Ввод'!$D$117,$B24)+1))/Настройки!$E$16*100)</f>
        <v>0</v>
      </c>
      <c r="DI24" s="67" t="n">
        <f aca="false">IF(OR($D24=1,MONTH($B24)&lt;&gt;MONTH(StartDate),'У10 Ввод'!$D$118="",'У10 Ввод'!$E$118="",'У10 Ввод'!$D$118&gt;$B24),0,MAX(0,MIN(1,'У10 Ввод'!$E$118-NETWORKDAYS('У10 Ввод'!$D$118,$B24)+1))/Настройки!$E$16*100)</f>
        <v>0</v>
      </c>
      <c r="DJ24" s="67" t="n">
        <f aca="false">IF(OR($D24=1,MONTH($B24)&lt;&gt;MONTH(StartDate),'У10 Ввод'!$D$119="",'У10 Ввод'!$E$119="",'У10 Ввод'!$D$119&gt;$B24),0,MAX(0,MIN(1,'У10 Ввод'!$E$119-NETWORKDAYS('У10 Ввод'!$D$119,$B24)+1))/Настройки!$E$16*100)</f>
        <v>0</v>
      </c>
      <c r="DK24" s="67" t="n">
        <f aca="false">IF(OR($D24=1,MONTH($B24)&lt;&gt;MONTH(StartDate),'У10 Ввод'!$D$120="",'У10 Ввод'!$E$120="",'У10 Ввод'!$D$120&gt;$B24),0,MAX(0,MIN(1,'У10 Ввод'!$E$120-NETWORKDAYS('У10 Ввод'!$D$120,$B24)+1))/Настройки!$E$16*100)</f>
        <v>0</v>
      </c>
      <c r="DL24" s="67" t="n">
        <f aca="false">IF(OR($D24=1,MONTH($B24)&lt;&gt;MONTH(StartDate),'У10 Ввод'!$D$121="",'У10 Ввод'!$E$121="",'У10 Ввод'!$D$121&gt;$B24),0,MAX(0,MIN(1,'У10 Ввод'!$E$121-NETWORKDAYS('У10 Ввод'!$D$121,$B24)+1))/Настройки!$E$16*100)</f>
        <v>0</v>
      </c>
      <c r="DM24" s="67" t="n">
        <f aca="false">IF(OR($D24=1,MONTH($B24)&lt;&gt;MONTH(StartDate),'У10 Ввод'!$D$122="",'У10 Ввод'!$E$122="",'У10 Ввод'!$D$122&gt;$B24),0,MAX(0,MIN(1,'У10 Ввод'!$E$122-NETWORKDAYS('У10 Ввод'!$D$122,$B24)+1))/Настройки!$E$16*100)</f>
        <v>0</v>
      </c>
      <c r="DN24" s="67" t="n">
        <f aca="false">IF(OR($D24=1,MONTH($B24)&lt;&gt;MONTH(StartDate),'У10 Ввод'!$D$123="",'У10 Ввод'!$E$123="",'У10 Ввод'!$D$123&gt;$B24),0,MAX(0,MIN(1,'У10 Ввод'!$E$123-NETWORKDAYS('У10 Ввод'!$D$123,$B24)+1))/Настройки!$E$16*100)</f>
        <v>0</v>
      </c>
      <c r="DO24" s="67" t="n">
        <f aca="false">IF(OR($D24=1,MONTH($B24)&lt;&gt;MONTH(StartDate),'У10 Ввод'!$D$124="",'У10 Ввод'!$E$124="",'У10 Ввод'!$D$124&gt;$B24),0,MAX(0,MIN(1,'У10 Ввод'!$E$124-NETWORKDAYS('У10 Ввод'!$D$124,$B24)+1))/Настройки!$E$16*100)</f>
        <v>0</v>
      </c>
      <c r="DP24" s="67" t="n">
        <f aca="false">IF(OR($D24=1,MONTH($B24)&lt;&gt;MONTH(StartDate),'У10 Ввод'!$D$125="",'У10 Ввод'!$E$125="",'У10 Ввод'!$D$125&gt;$B24),0,MAX(0,MIN(1,'У10 Ввод'!$E$125-NETWORKDAYS('У10 Ввод'!$D$125,$B24)+1))/Настройки!$E$16*100)</f>
        <v>0</v>
      </c>
      <c r="DQ24" s="67" t="n">
        <f aca="false">IF(OR($D24=1,MONTH($B24)&lt;&gt;MONTH(StartDate),'У10 Ввод'!$D$126="",'У10 Ввод'!$E$126="",'У10 Ввод'!$D$126&gt;$B24),0,MAX(0,MIN(1,'У10 Ввод'!$E$126-NETWORKDAYS('У10 Ввод'!$D$126,$B24)+1))/Настройки!$E$16*100)</f>
        <v>0</v>
      </c>
      <c r="DR24" s="67" t="n">
        <f aca="false">IF(OR($D24=1,MONTH($B24)&lt;&gt;MONTH(StartDate),'У10 Ввод'!$D$127="",'У10 Ввод'!$E$127="",'У10 Ввод'!$D$127&gt;$B24),0,MAX(0,MIN(1,'У10 Ввод'!$E$127-NETWORKDAYS('У10 Ввод'!$D$127,$B24)+1))/Настройки!$E$16*100)</f>
        <v>0</v>
      </c>
      <c r="DS24" s="67" t="n">
        <f aca="false">IF(OR($D24=1,MONTH($B24)&lt;&gt;MONTH(StartDate),'У10 Ввод'!$D$128="",'У10 Ввод'!$E$128="",'У10 Ввод'!$D$128&gt;$B24),0,MAX(0,MIN(1,'У10 Ввод'!$E$128-NETWORKDAYS('У10 Ввод'!$D$128,$B24)+1))/Настройки!$E$16*100)</f>
        <v>0</v>
      </c>
      <c r="DT24" s="67" t="n">
        <f aca="false">IF(OR($D24=1,MONTH($B24)&lt;&gt;MONTH(StartDate),'У10 Ввод'!$D$129="",'У10 Ввод'!$E$129="",'У10 Ввод'!$D$129&gt;$B24),0,MAX(0,MIN(1,'У10 Ввод'!$E$129-NETWORKDAYS('У10 Ввод'!$D$129,$B24)+1))/Настройки!$E$16*100)</f>
        <v>0</v>
      </c>
      <c r="DU24" s="67" t="n">
        <f aca="false">IF(OR($D24=1,MONTH($B24)&lt;&gt;MONTH(StartDate),'У10 Ввод'!$D$130="",'У10 Ввод'!$E$130="",'У10 Ввод'!$D$130&gt;$B24),0,MAX(0,MIN(1,'У10 Ввод'!$E$130-NETWORKDAYS('У10 Ввод'!$D$130,$B24)+1))/Настройки!$E$16*100)</f>
        <v>0</v>
      </c>
      <c r="DV24" s="67" t="n">
        <f aca="false">IF(OR($D24=1,MONTH($B24)&lt;&gt;MONTH(StartDate),'У10 Ввод'!$D$131="",'У10 Ввод'!$E$131="",'У10 Ввод'!$D$131&gt;$B24),0,MAX(0,MIN(1,'У10 Ввод'!$E$131-NETWORKDAYS('У10 Ввод'!$D$131,$B24)+1))/Настройки!$E$16*100)</f>
        <v>0</v>
      </c>
      <c r="DW24" s="67" t="n">
        <f aca="false">IF(OR($D24=1,MONTH($B24)&lt;&gt;MONTH(StartDate),'У10 Ввод'!$D$132="",'У10 Ввод'!$E$132="",'У10 Ввод'!$D$132&gt;$B24),0,MAX(0,MIN(1,'У10 Ввод'!$E$132-NETWORKDAYS('У10 Ввод'!$D$132,$B24)+1))/Настройки!$E$16*100)</f>
        <v>0</v>
      </c>
      <c r="DX24" s="67" t="n">
        <f aca="false">IF(OR($D24=1,MONTH($B24)&lt;&gt;MONTH(StartDate),'У10 Ввод'!$D$133="",'У10 Ввод'!$E$133="",'У10 Ввод'!$D$133&gt;$B24),0,MAX(0,MIN(1,'У10 Ввод'!$E$133-NETWORKDAYS('У10 Ввод'!$D$133,$B24)+1))/Настройки!$E$16*100)</f>
        <v>0</v>
      </c>
      <c r="DY24" s="67" t="n">
        <f aca="false">IF(OR($D24=1,MONTH($B24)&lt;&gt;MONTH(StartDate),'У10 Ввод'!$D$134="",'У10 Ввод'!$E$134="",'У10 Ввод'!$D$134&gt;$B24),0,MAX(0,MIN(1,'У10 Ввод'!$E$134-NETWORKDAYS('У10 Ввод'!$D$134,$B24)+1))/Настройки!$E$16*100)</f>
        <v>0</v>
      </c>
      <c r="DZ24" s="67" t="n">
        <f aca="false">IF(OR($D24=1,MONTH($B24)&lt;&gt;MONTH(StartDate),'У10 Ввод'!$D$135="",'У10 Ввод'!$E$135="",'У10 Ввод'!$D$135&gt;$B24),0,MAX(0,MIN(1,'У10 Ввод'!$E$135-NETWORKDAYS('У10 Ввод'!$D$135,$B24)+1))/Настройки!$E$16*100)</f>
        <v>0</v>
      </c>
      <c r="EA24" s="67" t="n">
        <f aca="false">IF(OR($D24=1,MONTH($B24)&lt;&gt;MONTH(StartDate),'У10 Ввод'!$D$136="",'У10 Ввод'!$E$136="",'У10 Ввод'!$D$136&gt;$B24),0,MAX(0,MIN(1,'У10 Ввод'!$E$136-NETWORKDAYS('У10 Ввод'!$D$136,$B24)+1))/Настройки!$E$16*100)</f>
        <v>0</v>
      </c>
      <c r="EB24" s="67" t="n">
        <f aca="false">IF(OR($D24=1,MONTH($B24)&lt;&gt;MONTH(StartDate),'У10 Ввод'!$D$137="",'У10 Ввод'!$E$137="",'У10 Ввод'!$D$137&gt;$B24),0,MAX(0,MIN(1,'У10 Ввод'!$E$137-NETWORKDAYS('У10 Ввод'!$D$137,$B24)+1))/Настройки!$E$16*100)</f>
        <v>0</v>
      </c>
      <c r="EC24" s="67" t="n">
        <f aca="false">IF(OR($D24=1,MONTH($B24)&lt;&gt;MONTH(StartDate),'У10 Ввод'!$D$138="",'У10 Ввод'!$E$138="",'У10 Ввод'!$D$138&gt;$B24),0,MAX(0,MIN(1,'У10 Ввод'!$E$138-NETWORKDAYS('У10 Ввод'!$D$138,$B24)+1))/Настройки!$E$16*100)</f>
        <v>0</v>
      </c>
      <c r="ED24" s="67" t="n">
        <f aca="false">IF(OR($D24=1,MONTH($B24)&lt;&gt;MONTH(StartDate),'У10 Ввод'!$D$139="",'У10 Ввод'!$E$139="",'У10 Ввод'!$D$139&gt;$B24),0,MAX(0,MIN(1,'У10 Ввод'!$E$139-NETWORKDAYS('У10 Ввод'!$D$139,$B24)+1))/Настройки!$E$16*100)</f>
        <v>0</v>
      </c>
      <c r="EE24" s="67" t="n">
        <f aca="false">IF(OR($D24=1,MONTH($B24)&lt;&gt;MONTH(StartDate),'У10 Ввод'!$D$140="",'У10 Ввод'!$E$140="",'У10 Ввод'!$D$140&gt;$B24),0,MAX(0,MIN(1,'У10 Ввод'!$E$140-NETWORKDAYS('У10 Ввод'!$D$140,$B24)+1))/Настройки!$E$16*100)</f>
        <v>0</v>
      </c>
      <c r="EF24" s="67" t="n">
        <f aca="false">IF(OR($D24=1,MONTH($B24)&lt;&gt;MONTH(StartDate),'У10 Ввод'!$D$141="",'У10 Ввод'!$E$141="",'У10 Ввод'!$D$141&gt;$B24),0,MAX(0,MIN(1,'У10 Ввод'!$E$141-NETWORKDAYS('У10 Ввод'!$D$141,$B24)+1))/Настройки!$E$16*100)</f>
        <v>0</v>
      </c>
      <c r="EG24" s="67" t="n">
        <f aca="false">IF(OR($D24=1,MONTH($B24)&lt;&gt;MONTH(StartDate),'У10 Ввод'!$D$142="",'У10 Ввод'!$E$142="",'У10 Ввод'!$D$142&gt;$B24),0,MAX(0,MIN(1,'У10 Ввод'!$E$142-NETWORKDAYS('У10 Ввод'!$D$142,$B24)+1))/Настройки!$E$16*100)</f>
        <v>0</v>
      </c>
      <c r="EH24" s="67" t="n">
        <f aca="false">IF(OR($D24=1,MONTH($B24)&lt;&gt;MONTH(StartDate),'У10 Ввод'!$D$143="",'У10 Ввод'!$E$143="",'У10 Ввод'!$D$143&gt;$B24),0,MAX(0,MIN(1,'У10 Ввод'!$E$143-NETWORKDAYS('У10 Ввод'!$D$143,$B24)+1))/Настройки!$E$16*100)</f>
        <v>0</v>
      </c>
      <c r="EI24" s="67" t="n">
        <f aca="false">IF(OR($D24=1,MONTH($B24)&lt;&gt;MONTH(StartDate),'У10 Ввод'!$D$144="",'У10 Ввод'!$E$144="",'У10 Ввод'!$D$144&gt;$B24),0,MAX(0,MIN(1,'У10 Ввод'!$E$144-NETWORKDAYS('У10 Ввод'!$D$144,$B24)+1))/Настройки!$E$16*100)</f>
        <v>0</v>
      </c>
      <c r="EJ24" s="67" t="n">
        <f aca="false">IF(OR($D24=1,MONTH($B24)&lt;&gt;MONTH(StartDate),'У10 Ввод'!$D$145="",'У10 Ввод'!$E$145="",'У10 Ввод'!$D$145&gt;$B24),0,MAX(0,MIN(1,'У10 Ввод'!$E$145-NETWORKDAYS('У10 Ввод'!$D$145,$B24)+1))/Настройки!$E$16*100)</f>
        <v>0</v>
      </c>
      <c r="EK24" s="67" t="n">
        <f aca="false">IF(OR($D24=1,MONTH($B24)&lt;&gt;MONTH(StartDate),'У10 Ввод'!$D$146="",'У10 Ввод'!$E$146="",'У10 Ввод'!$D$146&gt;$B24),0,MAX(0,MIN(1,'У10 Ввод'!$E$146-NETWORKDAYS('У10 Ввод'!$D$146,$B24)+1))/Настройки!$E$16*100)</f>
        <v>0</v>
      </c>
      <c r="EL24" s="67" t="n">
        <f aca="false">IF(OR($D24=1,MONTH($B24)&lt;&gt;MONTH(StartDate),'У10 Ввод'!$D$147="",'У10 Ввод'!$E$147="",'У10 Ввод'!$D$147&gt;$B24),0,MAX(0,MIN(1,'У10 Ввод'!$E$147-NETWORKDAYS('У10 Ввод'!$D$147,$B24)+1))/Настройки!$E$16*100)</f>
        <v>0</v>
      </c>
      <c r="EM24" s="67" t="n">
        <f aca="false">IF(OR($D24=1,MONTH($B24)&lt;&gt;MONTH(StartDate),'У10 Ввод'!$D$148="",'У10 Ввод'!$E$148="",'У10 Ввод'!$D$148&gt;$B24),0,MAX(0,MIN(1,'У10 Ввод'!$E$148-NETWORKDAYS('У10 Ввод'!$D$148,$B24)+1))/Настройки!$E$16*100)</f>
        <v>0</v>
      </c>
      <c r="EN24" s="67" t="n">
        <f aca="false">IF(OR($D24=1,MONTH($B24)&lt;&gt;MONTH(StartDate),'У10 Ввод'!$D$149="",'У10 Ввод'!$E$149="",'У10 Ввод'!$D$149&gt;$B24),0,MAX(0,MIN(1,'У10 Ввод'!$E$149-NETWORKDAYS('У10 Ввод'!$D$149,$B24)+1))/Настройки!$E$16*100)</f>
        <v>0</v>
      </c>
      <c r="EO24" s="67" t="n">
        <f aca="false">IF(OR($D24=1,MONTH($B24)&lt;&gt;MONTH(StartDate),'У10 Ввод'!$D$150="",'У10 Ввод'!$E$150="",'У10 Ввод'!$D$150&gt;$B24),0,MAX(0,MIN(1,'У10 Ввод'!$E$150-NETWORKDAYS('У10 Ввод'!$D$150,$B24)+1))/Настройки!$E$16*100)</f>
        <v>0</v>
      </c>
      <c r="EP24" s="67" t="n">
        <f aca="false">IF(OR($D24=1,MONTH($B24)&lt;&gt;MONTH(StartDate),'У10 Ввод'!$D$151="",'У10 Ввод'!$E$151="",'У10 Ввод'!$D$151&gt;$B24),0,MAX(0,MIN(1,'У10 Ввод'!$E$151-NETWORKDAYS('У10 Ввод'!$D$151,$B24)+1))/Настройки!$E$16*100)</f>
        <v>0</v>
      </c>
      <c r="EQ24" s="67" t="n">
        <f aca="false">IF(OR($D24=1,MONTH($B24)&lt;&gt;MONTH(StartDate),'У10 Ввод'!$D$152="",'У10 Ввод'!$E$152="",'У10 Ввод'!$D$152&gt;$B24),0,MAX(0,MIN(1,'У10 Ввод'!$E$152-NETWORKDAYS('У10 Ввод'!$D$152,$B24)+1))/Настройки!$E$16*100)</f>
        <v>0</v>
      </c>
      <c r="ER24" s="67" t="n">
        <f aca="false">IF(OR($D24=1,MONTH($B24)&lt;&gt;MONTH(StartDate),'У10 Ввод'!$D$153="",'У10 Ввод'!$E$153="",'У10 Ввод'!$D$153&gt;$B24),0,MAX(0,MIN(1,'У10 Ввод'!$E$153-NETWORKDAYS('У10 Ввод'!$D$153,$B24)+1))/Настройки!$E$16*100)</f>
        <v>0</v>
      </c>
      <c r="ES24" s="67" t="n">
        <f aca="false">IF(OR($D24=1,MONTH($B24)&lt;&gt;MONTH(StartDate),'У10 Ввод'!$D$154="",'У10 Ввод'!$E$154="",'У10 Ввод'!$D$154&gt;$B24),0,MAX(0,MIN(1,'У10 Ввод'!$E$154-NETWORKDAYS('У10 Ввод'!$D$154,$B24)+1))/Настройки!$E$16*100)</f>
        <v>0</v>
      </c>
      <c r="ET24" s="67" t="n">
        <f aca="false">IF(OR($D24=1,MONTH($B24)&lt;&gt;MONTH(StartDate),'У10 Ввод'!$D$155="",'У10 Ввод'!$E$155="",'У10 Ввод'!$D$155&gt;$B24),0,MAX(0,MIN(1,'У10 Ввод'!$E$155-NETWORKDAYS('У10 Ввод'!$D$155,$B24)+1))/Настройки!$E$16*100)</f>
        <v>0</v>
      </c>
      <c r="EU24" s="67" t="n">
        <f aca="false">IF(OR($D24=1,MONTH($B24)&lt;&gt;MONTH(StartDate),'У10 Ввод'!$D$156="",'У10 Ввод'!$E$156="",'У10 Ввод'!$D$156&gt;$B24),0,MAX(0,MIN(1,'У10 Ввод'!$E$156-NETWORKDAYS('У10 Ввод'!$D$156,$B24)+1))/Настройки!$E$16*100)</f>
        <v>0</v>
      </c>
      <c r="EV24" s="67" t="n">
        <f aca="false">IF(OR($D24=1,MONTH($B24)&lt;&gt;MONTH(StartDate),'У10 Ввод'!$D$157="",'У10 Ввод'!$E$157="",'У10 Ввод'!$D$157&gt;$B24),0,MAX(0,MIN(1,'У10 Ввод'!$E$157-NETWORKDAYS('У10 Ввод'!$D$157,$B24)+1))/Настройки!$E$16*100)</f>
        <v>0</v>
      </c>
      <c r="EW24" s="67" t="n">
        <f aca="false">IF(OR($D24=1,MONTH($B24)&lt;&gt;MONTH(StartDate),'У10 Ввод'!$D$158="",'У10 Ввод'!$E$158="",'У10 Ввод'!$D$158&gt;$B24),0,MAX(0,MIN(1,'У10 Ввод'!$E$158-NETWORKDAYS('У10 Ввод'!$D$158,$B24)+1))/Настройки!$E$16*100)</f>
        <v>0</v>
      </c>
      <c r="EX24" s="67" t="n">
        <f aca="false">IF(OR($D24=1,MONTH($B24)&lt;&gt;MONTH(StartDate),'У10 Ввод'!$D$159="",'У10 Ввод'!$E$159="",'У10 Ввод'!$D$159&gt;$B24),0,MAX(0,MIN(1,'У10 Ввод'!$E$159-NETWORKDAYS('У10 Ввод'!$D$159,$B24)+1))/Настройки!$E$16*100)</f>
        <v>0</v>
      </c>
      <c r="EY24" s="67" t="n">
        <f aca="false">IF(OR($D24=1,MONTH($B24)&lt;&gt;MONTH(StartDate),'У10 Ввод'!$D$160="",'У10 Ввод'!$E$160="",'У10 Ввод'!$D$160&gt;$B24),0,MAX(0,MIN(1,'У10 Ввод'!$E$160-NETWORKDAYS('У10 Ввод'!$D$160,$B24)+1))/Настройки!$E$16*100)</f>
        <v>0</v>
      </c>
      <c r="EZ24" s="67" t="n">
        <f aca="false">IF(OR($D24=1,MONTH($B24)&lt;&gt;MONTH(StartDate),'У10 Ввод'!$D$161="",'У10 Ввод'!$E$161="",'У10 Ввод'!$D$161&gt;$B24),0,MAX(0,MIN(1,'У10 Ввод'!$E$161-NETWORKDAYS('У10 Ввод'!$D$161,$B24)+1))/Настройки!$E$16*100)</f>
        <v>0</v>
      </c>
      <c r="FA24" s="67" t="n">
        <f aca="false">IF(OR($D24=1,MONTH($B24)&lt;&gt;MONTH(StartDate),'У10 Ввод'!$D$162="",'У10 Ввод'!$E$162="",'У10 Ввод'!$D$162&gt;$B24),0,MAX(0,MIN(1,'У10 Ввод'!$E$162-NETWORKDAYS('У10 Ввод'!$D$162,$B24)+1))/Настройки!$E$16*100)</f>
        <v>0</v>
      </c>
      <c r="FB24" s="67" t="n">
        <f aca="false">IF(OR($D24=1,MONTH($B24)&lt;&gt;MONTH(StartDate),'У10 Ввод'!$D$163="",'У10 Ввод'!$E$163="",'У10 Ввод'!$D$163&gt;$B24),0,MAX(0,MIN(1,'У10 Ввод'!$E$163-NETWORKDAYS('У10 Ввод'!$D$163,$B24)+1))/Настройки!$E$16*100)</f>
        <v>0</v>
      </c>
      <c r="FC24" s="67" t="n">
        <f aca="false">IF(OR($D24=1,MONTH($B24)&lt;&gt;MONTH(StartDate),'У10 Ввод'!$D$164="",'У10 Ввод'!$E$164="",'У10 Ввод'!$D$164&gt;$B24),0,MAX(0,MIN(1,'У10 Ввод'!$E$164-NETWORKDAYS('У10 Ввод'!$D$164,$B24)+1))/Настройки!$E$16*100)</f>
        <v>0</v>
      </c>
      <c r="FD24" s="67" t="n">
        <f aca="false">IF(OR($D24=1,MONTH($B24)&lt;&gt;MONTH(StartDate),'У10 Ввод'!$D$165="",'У10 Ввод'!$E$165="",'У10 Ввод'!$D$165&gt;$B24),0,MAX(0,MIN(1,'У10 Ввод'!$E$165-NETWORKDAYS('У10 Ввод'!$D$165,$B24)+1))/Настройки!$E$16*100)</f>
        <v>0</v>
      </c>
      <c r="FE24" s="67" t="n">
        <f aca="false">IF(OR($D24=1,MONTH($B24)&lt;&gt;MONTH(StartDate),'У10 Ввод'!$D$166="",'У10 Ввод'!$E$166="",'У10 Ввод'!$D$166&gt;$B24),0,MAX(0,MIN(1,'У10 Ввод'!$E$166-NETWORKDAYS('У10 Ввод'!$D$166,$B24)+1))/Настройки!$E$16*100)</f>
        <v>0</v>
      </c>
      <c r="FF24" s="67" t="n">
        <f aca="false">IF(OR($D24=1,MONTH($B24)&lt;&gt;MONTH(StartDate),'У10 Ввод'!$D$167="",'У10 Ввод'!$E$167="",'У10 Ввод'!$D$167&gt;$B24),0,MAX(0,MIN(1,'У10 Ввод'!$E$167-NETWORKDAYS('У10 Ввод'!$D$167,$B24)+1))/Настройки!$E$16*100)</f>
        <v>0</v>
      </c>
      <c r="FG24" s="67" t="n">
        <f aca="false">IF(OR($D24=1,MONTH($B24)&lt;&gt;MONTH(StartDate),'У10 Ввод'!$D$168="",'У10 Ввод'!$E$168="",'У10 Ввод'!$D$168&gt;$B24),0,MAX(0,MIN(1,'У10 Ввод'!$E$168-NETWORKDAYS('У10 Ввод'!$D$168,$B24)+1))/Настройки!$E$16*100)</f>
        <v>0</v>
      </c>
      <c r="FH24" s="67" t="n">
        <f aca="false">IF(OR($D24=1,MONTH($B24)&lt;&gt;MONTH(StartDate),'У10 Ввод'!$D$169="",'У10 Ввод'!$E$169="",'У10 Ввод'!$D$169&gt;$B24),0,MAX(0,MIN(1,'У10 Ввод'!$E$169-NETWORKDAYS('У10 Ввод'!$D$169,$B24)+1))/Настройки!$E$16*100)</f>
        <v>0</v>
      </c>
      <c r="FI24" s="67" t="n">
        <f aca="false">IF(OR($D24=1,MONTH($B24)&lt;&gt;MONTH(StartDate),'У10 Ввод'!$D$170="",'У10 Ввод'!$E$170="",'У10 Ввод'!$D$170&gt;$B24),0,MAX(0,MIN(1,'У10 Ввод'!$E$170-NETWORKDAYS('У10 Ввод'!$D$170,$B24)+1))/Настройки!$E$16*100)</f>
        <v>0</v>
      </c>
      <c r="FJ24" s="67" t="n">
        <f aca="false">IF(OR($D24=1,MONTH($B24)&lt;&gt;MONTH(StartDate),'У10 Ввод'!$D$171="",'У10 Ввод'!$E$171="",'У10 Ввод'!$D$171&gt;$B24),0,MAX(0,MIN(1,'У10 Ввод'!$E$171-NETWORKDAYS('У10 Ввод'!$D$171,$B24)+1))/Настройки!$E$16*100)</f>
        <v>0</v>
      </c>
      <c r="FK24" s="67" t="n">
        <f aca="false">IF(OR($D24=1,MONTH($B24)&lt;&gt;MONTH(StartDate),'У10 Ввод'!$D$172="",'У10 Ввод'!$E$172="",'У10 Ввод'!$D$172&gt;$B24),0,MAX(0,MIN(1,'У10 Ввод'!$E$172-NETWORKDAYS('У10 Ввод'!$D$172,$B24)+1))/Настройки!$E$16*100)</f>
        <v>0</v>
      </c>
      <c r="FL24" s="67" t="n">
        <f aca="false">IF(OR($D24=1,MONTH($B24)&lt;&gt;MONTH(StartDate),'У10 Ввод'!$D$173="",'У10 Ввод'!$E$173="",'У10 Ввод'!$D$173&gt;$B24),0,MAX(0,MIN(1,'У10 Ввод'!$E$173-NETWORKDAYS('У10 Ввод'!$D$173,$B24)+1))/Настройки!$E$16*100)</f>
        <v>0</v>
      </c>
      <c r="FM24" s="67" t="n">
        <f aca="false">IF(OR($D24=1,MONTH($B24)&lt;&gt;MONTH(StartDate),'У10 Ввод'!$D$174="",'У10 Ввод'!$E$174="",'У10 Ввод'!$D$174&gt;$B24),0,MAX(0,MIN(1,'У10 Ввод'!$E$174-NETWORKDAYS('У10 Ввод'!$D$174,$B24)+1))/Настройки!$E$16*100)</f>
        <v>0</v>
      </c>
      <c r="FN24" s="67" t="n">
        <f aca="false">IF(OR($D24=1,MONTH($B24)&lt;&gt;MONTH(StartDate),'У10 Ввод'!$D$175="",'У10 Ввод'!$E$175="",'У10 Ввод'!$D$175&gt;$B24),0,MAX(0,MIN(1,'У10 Ввод'!$E$175-NETWORKDAYS('У10 Ввод'!$D$175,$B24)+1))/Настройки!$E$16*100)</f>
        <v>0</v>
      </c>
      <c r="FO24" s="67" t="n">
        <f aca="false">IF(OR($D24=1,MONTH($B24)&lt;&gt;MONTH(StartDate),'У10 Ввод'!$D$176="",'У10 Ввод'!$E$176="",'У10 Ввод'!$D$176&gt;$B24),0,MAX(0,MIN(1,'У10 Ввод'!$E$176-NETWORKDAYS('У10 Ввод'!$D$176,$B24)+1))/Настройки!$E$16*100)</f>
        <v>0</v>
      </c>
      <c r="FP24" s="67" t="n">
        <f aca="false">IF(OR($D24=1,MONTH($B24)&lt;&gt;MONTH(StartDate),'У10 Ввод'!$D$177="",'У10 Ввод'!$E$177="",'У10 Ввод'!$D$177&gt;$B24),0,MAX(0,MIN(1,'У10 Ввод'!$E$177-NETWORKDAYS('У10 Ввод'!$D$177,$B24)+1))/Настройки!$E$16*100)</f>
        <v>0</v>
      </c>
      <c r="FQ24" s="67" t="n">
        <f aca="false">IF(OR($D24=1,MONTH($B24)&lt;&gt;MONTH(StartDate),'У10 Ввод'!$D$178="",'У10 Ввод'!$E$178="",'У10 Ввод'!$D$178&gt;$B24),0,MAX(0,MIN(1,'У10 Ввод'!$E$178-NETWORKDAYS('У10 Ввод'!$D$178,$B24)+1))/Настройки!$E$16*100)</f>
        <v>0</v>
      </c>
      <c r="FR24" s="67" t="n">
        <f aca="false">IF(OR($D24=1,MONTH($B24)&lt;&gt;MONTH(StartDate),'У10 Ввод'!$D$179="",'У10 Ввод'!$E$179="",'У10 Ввод'!$D$179&gt;$B24),0,MAX(0,MIN(1,'У10 Ввод'!$E$179-NETWORKDAYS('У10 Ввод'!$D$179,$B24)+1))/Настройки!$E$16*100)</f>
        <v>0</v>
      </c>
      <c r="FS24" s="67" t="n">
        <f aca="false">IF(OR($D24=1,MONTH($B24)&lt;&gt;MONTH(StartDate),'У10 Ввод'!$D$180="",'У10 Ввод'!$E$180="",'У10 Ввод'!$D$180&gt;$B24),0,MAX(0,MIN(1,'У10 Ввод'!$E$180-NETWORKDAYS('У10 Ввод'!$D$180,$B24)+1))/Настройки!$E$16*100)</f>
        <v>0</v>
      </c>
      <c r="FT24" s="67" t="n">
        <f aca="false">IF(OR($D24=1,MONTH($B24)&lt;&gt;MONTH(StartDate),'У10 Ввод'!$D$181="",'У10 Ввод'!$E$181="",'У10 Ввод'!$D$181&gt;$B24),0,MAX(0,MIN(1,'У10 Ввод'!$E$181-NETWORKDAYS('У10 Ввод'!$D$181,$B24)+1))/Настройки!$E$16*100)</f>
        <v>0</v>
      </c>
      <c r="FU24" s="67" t="n">
        <f aca="false">IF(OR($D24=1,MONTH($B24)&lt;&gt;MONTH(StartDate),'У10 Ввод'!$D$182="",'У10 Ввод'!$E$182="",'У10 Ввод'!$D$182&gt;$B24),0,MAX(0,MIN(1,'У10 Ввод'!$E$182-NETWORKDAYS('У10 Ввод'!$D$182,$B24)+1))/Настройки!$E$16*100)</f>
        <v>0</v>
      </c>
      <c r="FV24" s="67" t="n">
        <f aca="false">IF(OR($D24=1,MONTH($B24)&lt;&gt;MONTH(StartDate),'У10 Ввод'!$D$183="",'У10 Ввод'!$E$183="",'У10 Ввод'!$D$183&gt;$B24),0,MAX(0,MIN(1,'У10 Ввод'!$E$183-NETWORKDAYS('У10 Ввод'!$D$183,$B24)+1))/Настройки!$E$16*100)</f>
        <v>0</v>
      </c>
      <c r="FW24" s="67" t="n">
        <f aca="false">IF(OR($D24=1,MONTH($B24)&lt;&gt;MONTH(StartDate),'У10 Ввод'!$D$184="",'У10 Ввод'!$E$184="",'У10 Ввод'!$D$184&gt;$B24),0,MAX(0,MIN(1,'У10 Ввод'!$E$184-NETWORKDAYS('У10 Ввод'!$D$184,$B24)+1))/Настройки!$E$16*100)</f>
        <v>0</v>
      </c>
      <c r="FX24" s="67" t="n">
        <f aca="false">IF(OR($D24=1,MONTH($B24)&lt;&gt;MONTH(StartDate),'У10 Ввод'!$D$185="",'У10 Ввод'!$E$185="",'У10 Ввод'!$D$185&gt;$B24),0,MAX(0,MIN(1,'У10 Ввод'!$E$185-NETWORKDAYS('У10 Ввод'!$D$185,$B24)+1))/Настройки!$E$16*100)</f>
        <v>0</v>
      </c>
      <c r="FY24" s="67" t="n">
        <f aca="false">IF(OR($D24=1,MONTH($B24)&lt;&gt;MONTH(StartDate),'У10 Ввод'!$D$186="",'У10 Ввод'!$E$186="",'У10 Ввод'!$D$186&gt;$B24),0,MAX(0,MIN(1,'У10 Ввод'!$E$186-NETWORKDAYS('У10 Ввод'!$D$186,$B24)+1))/Настройки!$E$16*100)</f>
        <v>0</v>
      </c>
      <c r="FZ24" s="67" t="n">
        <f aca="false">IF(OR($D24=1,MONTH($B24)&lt;&gt;MONTH(StartDate),'У10 Ввод'!$D$187="",'У10 Ввод'!$E$187="",'У10 Ввод'!$D$187&gt;$B24),0,MAX(0,MIN(1,'У10 Ввод'!$E$187-NETWORKDAYS('У10 Ввод'!$D$187,$B24)+1))/Настройки!$E$16*100)</f>
        <v>0</v>
      </c>
      <c r="GA24" s="67" t="n">
        <f aca="false">IF(OR($D24=1,MONTH($B24)&lt;&gt;MONTH(StartDate),'У10 Ввод'!$D$188="",'У10 Ввод'!$E$188="",'У10 Ввод'!$D$188&gt;$B24),0,MAX(0,MIN(1,'У10 Ввод'!$E$188-NETWORKDAYS('У10 Ввод'!$D$188,$B24)+1))/Настройки!$E$16*100)</f>
        <v>0</v>
      </c>
      <c r="GB24" s="67" t="n">
        <f aca="false">IF(OR($D24=1,MONTH($B24)&lt;&gt;MONTH(StartDate),'У10 Ввод'!$D$189="",'У10 Ввод'!$E$189="",'У10 Ввод'!$D$189&gt;$B24),0,MAX(0,MIN(1,'У10 Ввод'!$E$189-NETWORKDAYS('У10 Ввод'!$D$189,$B24)+1))/Настройки!$E$16*100)</f>
        <v>0</v>
      </c>
      <c r="GC24" s="67" t="n">
        <f aca="false">IF(OR($D24=1,MONTH($B24)&lt;&gt;MONTH(StartDate),'У10 Ввод'!$D$190="",'У10 Ввод'!$E$190="",'У10 Ввод'!$D$190&gt;$B24),0,MAX(0,MIN(1,'У10 Ввод'!$E$190-NETWORKDAYS('У10 Ввод'!$D$190,$B24)+1))/Настройки!$E$16*100)</f>
        <v>0</v>
      </c>
      <c r="GD24" s="67" t="n">
        <f aca="false">IF(OR($D24=1,MONTH($B24)&lt;&gt;MONTH(StartDate),'У10 Ввод'!$D$191="",'У10 Ввод'!$E$191="",'У10 Ввод'!$D$191&gt;$B24),0,MAX(0,MIN(1,'У10 Ввод'!$E$191-NETWORKDAYS('У10 Ввод'!$D$191,$B24)+1))/Настройки!$E$16*100)</f>
        <v>0</v>
      </c>
      <c r="GE24" s="67" t="n">
        <f aca="false">IF(OR($D24=1,MONTH($B24)&lt;&gt;MONTH(StartDate),'У10 Ввод'!$D$192="",'У10 Ввод'!$E$192="",'У10 Ввод'!$D$192&gt;$B24),0,MAX(0,MIN(1,'У10 Ввод'!$E$192-NETWORKDAYS('У10 Ввод'!$D$192,$B24)+1))/Настройки!$E$16*100)</f>
        <v>0</v>
      </c>
      <c r="GF24" s="67" t="n">
        <f aca="false">IF(OR($D24=1,MONTH($B24)&lt;&gt;MONTH(StartDate),'У10 Ввод'!$D$193="",'У10 Ввод'!$E$193="",'У10 Ввод'!$D$193&gt;$B24),0,MAX(0,MIN(1,'У10 Ввод'!$E$193-NETWORKDAYS('У10 Ввод'!$D$193,$B24)+1))/Настройки!$E$16*100)</f>
        <v>0</v>
      </c>
      <c r="GG24" s="67" t="n">
        <f aca="false">IF(OR($D24=1,MONTH($B24)&lt;&gt;MONTH(StartDate),'У10 Ввод'!$D$194="",'У10 Ввод'!$E$194="",'У10 Ввод'!$D$194&gt;$B24),0,MAX(0,MIN(1,'У10 Ввод'!$E$194-NETWORKDAYS('У10 Ввод'!$D$194,$B24)+1))/Настройки!$E$16*100)</f>
        <v>0</v>
      </c>
      <c r="GH24" s="67" t="n">
        <f aca="false">IF(OR($D24=1,MONTH($B24)&lt;&gt;MONTH(StartDate),'У10 Ввод'!$D$195="",'У10 Ввод'!$E$195="",'У10 Ввод'!$D$195&gt;$B24),0,MAX(0,MIN(1,'У10 Ввод'!$E$195-NETWORKDAYS('У10 Ввод'!$D$195,$B24)+1))/Настройки!$E$16*100)</f>
        <v>0</v>
      </c>
      <c r="GI24" s="67" t="n">
        <f aca="false">IF(OR($D24=1,MONTH($B24)&lt;&gt;MONTH(StartDate),'У10 Ввод'!$D$196="",'У10 Ввод'!$E$196="",'У10 Ввод'!$D$196&gt;$B24),0,MAX(0,MIN(1,'У10 Ввод'!$E$196-NETWORKDAYS('У10 Ввод'!$D$196,$B24)+1))/Настройки!$E$16*100)</f>
        <v>0</v>
      </c>
      <c r="GJ24" s="67" t="n">
        <f aca="false">IF(OR($D24=1,MONTH($B24)&lt;&gt;MONTH(StartDate),'У10 Ввод'!$D$197="",'У10 Ввод'!$E$197="",'У10 Ввод'!$D$197&gt;$B24),0,MAX(0,MIN(1,'У10 Ввод'!$E$197-NETWORKDAYS('У10 Ввод'!$D$197,$B24)+1))/Настройки!$E$16*100)</f>
        <v>0</v>
      </c>
      <c r="GK24" s="67" t="n">
        <f aca="false">IF(OR($D24=1,MONTH($B24)&lt;&gt;MONTH(StartDate),'У10 Ввод'!$D$198="",'У10 Ввод'!$E$198="",'У10 Ввод'!$D$198&gt;$B24),0,MAX(0,MIN(1,'У10 Ввод'!$E$198-NETWORKDAYS('У10 Ввод'!$D$198,$B24)+1))/Настройки!$E$16*100)</f>
        <v>0</v>
      </c>
      <c r="GL24" s="67" t="n">
        <f aca="false">IF(OR($D24=1,MONTH($B24)&lt;&gt;MONTH(StartDate),'У10 Ввод'!$D$199="",'У10 Ввод'!$E$199="",'У10 Ввод'!$D$199&gt;$B24),0,MAX(0,MIN(1,'У10 Ввод'!$E$199-NETWORKDAYS('У10 Ввод'!$D$199,$B24)+1))/Настройки!$E$16*100)</f>
        <v>0</v>
      </c>
      <c r="GM24" s="67" t="n">
        <f aca="false">IF(OR($D24=1,MONTH($B24)&lt;&gt;MONTH(StartDate),'У10 Ввод'!$D$200="",'У10 Ввод'!$E$200="",'У10 Ввод'!$D$200&gt;$B24),0,MAX(0,MIN(1,'У10 Ввод'!$E$200-NETWORKDAYS('У10 Ввод'!$D$200,$B24)+1))/Настройки!$E$16*100)</f>
        <v>0</v>
      </c>
      <c r="GN24" s="67" t="n">
        <f aca="false">IF(OR($D24=1,MONTH($B24)&lt;&gt;MONTH(StartDate),'У10 Ввод'!$D$201="",'У10 Ввод'!$E$201="",'У10 Ввод'!$D$201&gt;$B24),0,MAX(0,MIN(1,'У10 Ввод'!$E$201-NETWORKDAYS('У10 Ввод'!$D$201,$B24)+1))/Настройки!$E$16*100)</f>
        <v>0</v>
      </c>
      <c r="GO24" s="67" t="n">
        <f aca="false">IF(OR($D24=1,MONTH($B24)&lt;&gt;MONTH(StartDate),'У10 Ввод'!$D$202="",'У10 Ввод'!$E$202="",'У10 Ввод'!$D$202&gt;$B24),0,MAX(0,MIN(1,'У10 Ввод'!$E$202-NETWORKDAYS('У10 Ввод'!$D$202,$B24)+1))/Настройки!$E$16*100)</f>
        <v>0</v>
      </c>
      <c r="GP24" s="67" t="n">
        <f aca="false">IF(OR($D24=1,MONTH($B24)&lt;&gt;MONTH(StartDate),'У10 Ввод'!$D$203="",'У10 Ввод'!$E$203="",'У10 Ввод'!$D$203&gt;$B24),0,MAX(0,MIN(1,'У10 Ввод'!$E$203-NETWORKDAYS('У10 Ввод'!$D$203,$B24)+1))/Настройки!$E$16*100)</f>
        <v>0</v>
      </c>
      <c r="GQ24" s="67" t="n">
        <f aca="false">IF(OR($D24=1,MONTH($B24)&lt;&gt;MONTH(StartDate),'У10 Ввод'!$D$204="",'У10 Ввод'!$E$204="",'У10 Ввод'!$D$204&gt;$B24),0,MAX(0,MIN(1,'У10 Ввод'!$E$204-NETWORKDAYS('У10 Ввод'!$D$204,$B24)+1))/Настройки!$E$16*100)</f>
        <v>0</v>
      </c>
      <c r="GR24" s="67" t="n">
        <f aca="false">IF(OR($D24=1,MONTH($B24)&lt;&gt;MONTH(StartDate),'У10 Ввод'!$D$205="",'У10 Ввод'!$E$205="",'У10 Ввод'!$D$205&gt;$B24),0,MAX(0,MIN(1,'У10 Ввод'!$E$205-NETWORKDAYS('У10 Ввод'!$D$205,$B24)+1))/Настройки!$E$16*100)</f>
        <v>0</v>
      </c>
      <c r="GS24" s="67" t="n">
        <f aca="false">IF(OR($D24=1,MONTH($B24)&lt;&gt;MONTH(StartDate),'У10 Ввод'!$D$206="",'У10 Ввод'!$E$206="",'У10 Ввод'!$D$206&gt;$B24),0,MAX(0,MIN(1,'У10 Ввод'!$E$206-NETWORKDAYS('У10 Ввод'!$D$206,$B24)+1))/Настройки!$E$16*100)</f>
        <v>0</v>
      </c>
      <c r="GT24" s="67" t="n">
        <f aca="false">IF(OR($D24=1,MONTH($B24)&lt;&gt;MONTH(StartDate),'У10 Ввод'!$D$207="",'У10 Ввод'!$E$207="",'У10 Ввод'!$D$207&gt;$B24),0,MAX(0,MIN(1,'У10 Ввод'!$E$207-NETWORKDAYS('У10 Ввод'!$D$207,$B24)+1))/Настройки!$E$16*100)</f>
        <v>0</v>
      </c>
      <c r="GU24" s="67" t="n">
        <f aca="false">IF(OR($D24=1,MONTH($B24)&lt;&gt;MONTH(StartDate),'У10 Ввод'!$D$208="",'У10 Ввод'!$E$208="",'У10 Ввод'!$D$208&gt;$B24),0,MAX(0,MIN(1,'У10 Ввод'!$E$208-NETWORKDAYS('У10 Ввод'!$D$208,$B24)+1))/Настройки!$E$16*100)</f>
        <v>0</v>
      </c>
      <c r="GV24" s="67" t="n">
        <f aca="false">IF(OR($D24=1,MONTH($B24)&lt;&gt;MONTH(StartDate),'У10 Ввод'!$D$209="",'У10 Ввод'!$E$209="",'У10 Ввод'!$D$209&gt;$B24),0,MAX(0,MIN(1,'У10 Ввод'!$E$209-NETWORKDAYS('У10 Ввод'!$D$209,$B24)+1))/Настройки!$E$16*100)</f>
        <v>0</v>
      </c>
      <c r="GW24" s="67" t="n">
        <f aca="false">IF(OR($D24=1,MONTH($B24)&lt;&gt;MONTH(StartDate),'У10 Ввод'!$D$210="",'У10 Ввод'!$E$210="",'У10 Ввод'!$D$210&gt;$B24),0,MAX(0,MIN(1,'У10 Ввод'!$E$210-NETWORKDAYS('У10 Ввод'!$D$210,$B24)+1))/Настройки!$E$16*100)</f>
        <v>0</v>
      </c>
      <c r="GX24" s="67" t="n">
        <f aca="false">IF(OR($D24=1,MONTH($B24)&lt;&gt;MONTH(StartDate),'У10 Ввод'!$D$211="",'У10 Ввод'!$E$211="",'У10 Ввод'!$D$211&gt;$B24),0,MAX(0,MIN(1,'У10 Ввод'!$E$211-NETWORKDAYS('У10 Ввод'!$D$211,$B24)+1))/Настройки!$E$16*100)</f>
        <v>0</v>
      </c>
      <c r="GY24" s="67" t="n">
        <f aca="false">IF(OR($D24=1,MONTH($B24)&lt;&gt;MONTH(StartDate),'У10 Ввод'!$D$212="",'У10 Ввод'!$E$212="",'У10 Ввод'!$D$212&gt;$B24),0,MAX(0,MIN(1,'У10 Ввод'!$E$212-NETWORKDAYS('У10 Ввод'!$D$212,$B24)+1))/Настройки!$E$16*100)</f>
        <v>0</v>
      </c>
      <c r="GZ24" s="67" t="n">
        <f aca="false">IF(OR($D24=1,MONTH($B24)&lt;&gt;MONTH(StartDate),'У10 Ввод'!$D$213="",'У10 Ввод'!$E$213="",'У10 Ввод'!$D$213&gt;$B24),0,MAX(0,MIN(1,'У10 Ввод'!$E$213-NETWORKDAYS('У10 Ввод'!$D$213,$B24)+1))/Настройки!$E$16*100)</f>
        <v>0</v>
      </c>
      <c r="HA24" s="67" t="n">
        <f aca="false">IF(OR($D24=1,MONTH($B24)&lt;&gt;MONTH(StartDate),'У10 Ввод'!$D$214="",'У10 Ввод'!$E$214="",'У10 Ввод'!$D$214&gt;$B24),0,MAX(0,MIN(1,'У10 Ввод'!$E$214-NETWORKDAYS('У10 Ввод'!$D$214,$B24)+1))/Настройки!$E$16*100)</f>
        <v>0</v>
      </c>
      <c r="HB24" s="67" t="n">
        <f aca="false">IF(OR($D24=1,MONTH($B24)&lt;&gt;MONTH(StartDate),'У10 Ввод'!$D$215="",'У10 Ввод'!$E$215="",'У10 Ввод'!$D$215&gt;$B24),0,MAX(0,MIN(1,'У10 Ввод'!$E$215-NETWORKDAYS('У10 Ввод'!$D$215,$B24)+1))/Настройки!$E$16*100)</f>
        <v>0</v>
      </c>
      <c r="HC24" s="67" t="n">
        <f aca="false">IF(OR($D24=1,MONTH($B24)&lt;&gt;MONTH(StartDate),'У10 Ввод'!$D$216="",'У10 Ввод'!$E$216="",'У10 Ввод'!$D$216&gt;$B24),0,MAX(0,MIN(1,'У10 Ввод'!$E$216-NETWORKDAYS('У10 Ввод'!$D$216,$B24)+1))/Настройки!$E$16*100)</f>
        <v>0</v>
      </c>
      <c r="HD24" s="67" t="n">
        <f aca="false">IF(OR($D24=1,MONTH($B24)&lt;&gt;MONTH(StartDate),'У10 Ввод'!$D$217="",'У10 Ввод'!$E$217="",'У10 Ввод'!$D$217&gt;$B24),0,MAX(0,MIN(1,'У10 Ввод'!$E$217-NETWORKDAYS('У10 Ввод'!$D$217,$B24)+1))/Настройки!$E$16*100)</f>
        <v>0</v>
      </c>
      <c r="HE24" s="67" t="n">
        <f aca="false">IF(OR($D24=1,MONTH($B24)&lt;&gt;MONTH(StartDate),'У10 Ввод'!$D$218="",'У10 Ввод'!$E$218="",'У10 Ввод'!$D$218&gt;$B24),0,MAX(0,MIN(1,'У10 Ввод'!$E$218-NETWORKDAYS('У10 Ввод'!$D$218,$B24)+1))/Настройки!$E$16*100)</f>
        <v>0</v>
      </c>
      <c r="HF24" s="67" t="n">
        <f aca="false">IF(OR($D24=1,MONTH($B24)&lt;&gt;MONTH(StartDate),'У10 Ввод'!$D$219="",'У10 Ввод'!$E$219="",'У10 Ввод'!$D$219&gt;$B24),0,MAX(0,MIN(1,'У10 Ввод'!$E$219-NETWORKDAYS('У10 Ввод'!$D$219,$B24)+1))/Настройки!$E$16*100)</f>
        <v>0</v>
      </c>
      <c r="HG24" s="67" t="n">
        <f aca="false">IF(OR($D24=1,MONTH($B24)&lt;&gt;MONTH(StartDate),'У10 Ввод'!$D$220="",'У10 Ввод'!$E$220="",'У10 Ввод'!$D$220&gt;$B24),0,MAX(0,MIN(1,'У10 Ввод'!$E$220-NETWORKDAYS('У10 Ввод'!$D$220,$B24)+1))/Настройки!$E$16*100)</f>
        <v>0</v>
      </c>
      <c r="HH24" s="67" t="n">
        <f aca="false">IF(OR($D24=1,MONTH($B24)&lt;&gt;MONTH(StartDate),'У10 Ввод'!$D$221="",'У10 Ввод'!$E$221="",'У10 Ввод'!$D$221&gt;$B24),0,MAX(0,MIN(1,'У10 Ввод'!$E$221-NETWORKDAYS('У10 Ввод'!$D$221,$B24)+1))/Настройки!$E$16*100)</f>
        <v>0</v>
      </c>
      <c r="HI24" s="67" t="n">
        <f aca="false">IF(OR($D24=1,MONTH($B24)&lt;&gt;MONTH(StartDate),'У10 Ввод'!$D$222="",'У10 Ввод'!$E$222="",'У10 Ввод'!$D$222&gt;$B24),0,MAX(0,MIN(1,'У10 Ввод'!$E$222-NETWORKDAYS('У10 Ввод'!$D$222,$B24)+1))/Настройки!$E$16*100)</f>
        <v>0</v>
      </c>
      <c r="HJ24" s="67" t="n">
        <f aca="false">IF(OR($D24=1,MONTH($B24)&lt;&gt;MONTH(StartDate),'У10 Ввод'!$D$223="",'У10 Ввод'!$E$223="",'У10 Ввод'!$D$223&gt;$B24),0,MAX(0,MIN(1,'У10 Ввод'!$E$223-NETWORKDAYS('У10 Ввод'!$D$223,$B24)+1))/Настройки!$E$16*100)</f>
        <v>0</v>
      </c>
      <c r="HK24" s="67" t="n">
        <f aca="false">IF(OR($D24=1,MONTH($B24)&lt;&gt;MONTH(StartDate),'У10 Ввод'!$D$224="",'У10 Ввод'!$E$224="",'У10 Ввод'!$D$224&gt;$B24),0,MAX(0,MIN(1,'У10 Ввод'!$E$224-NETWORKDAYS('У10 Ввод'!$D$224,$B24)+1))/Настройки!$E$16*100)</f>
        <v>0</v>
      </c>
      <c r="HL24" s="67" t="n">
        <f aca="false">IF(OR($D24=1,MONTH($B24)&lt;&gt;MONTH(StartDate),'У10 Ввод'!$D$225="",'У10 Ввод'!$E$225="",'У10 Ввод'!$D$225&gt;$B24),0,MAX(0,MIN(1,'У10 Ввод'!$E$225-NETWORKDAYS('У10 Ввод'!$D$225,$B24)+1))/Настройки!$E$16*100)</f>
        <v>0</v>
      </c>
      <c r="HM24" s="67" t="n">
        <f aca="false">IF(OR($D24=1,MONTH($B24)&lt;&gt;MONTH(StartDate),'У10 Ввод'!$D$226="",'У10 Ввод'!$E$226="",'У10 Ввод'!$D$226&gt;$B24),0,MAX(0,MIN(1,'У10 Ввод'!$E$226-NETWORKDAYS('У10 Ввод'!$D$226,$B24)+1))/Настройки!$E$16*100)</f>
        <v>0</v>
      </c>
      <c r="HN24" s="67" t="n">
        <f aca="false">IF(OR($D24=1,MONTH($B24)&lt;&gt;MONTH(StartDate),'У10 Ввод'!$D$227="",'У10 Ввод'!$E$227="",'У10 Ввод'!$D$227&gt;$B24),0,MAX(0,MIN(1,'У10 Ввод'!$E$227-NETWORKDAYS('У10 Ввод'!$D$227,$B24)+1))/Настройки!$E$16*100)</f>
        <v>0</v>
      </c>
      <c r="HO24" s="67" t="n">
        <f aca="false">IF(OR($D24=1,MONTH($B24)&lt;&gt;MONTH(StartDate),'У10 Ввод'!$D$228="",'У10 Ввод'!$E$228="",'У10 Ввод'!$D$228&gt;$B24),0,MAX(0,MIN(1,'У10 Ввод'!$E$228-NETWORKDAYS('У10 Ввод'!$D$228,$B24)+1))/Настройки!$E$16*100)</f>
        <v>0</v>
      </c>
      <c r="HP24" s="67" t="n">
        <f aca="false">IF(OR($D24=1,MONTH($B24)&lt;&gt;MONTH(StartDate),'У10 Ввод'!$D$229="",'У10 Ввод'!$E$229="",'У10 Ввод'!$D$229&gt;$B24),0,MAX(0,MIN(1,'У10 Ввод'!$E$229-NETWORKDAYS('У10 Ввод'!$D$229,$B24)+1))/Настройки!$E$16*100)</f>
        <v>0</v>
      </c>
      <c r="HQ24" s="67" t="n">
        <f aca="false">IF(OR($D24=1,MONTH($B24)&lt;&gt;MONTH(StartDate),'У10 Ввод'!$D$230="",'У10 Ввод'!$E$230="",'У10 Ввод'!$D$230&gt;$B24),0,MAX(0,MIN(1,'У10 Ввод'!$E$230-NETWORKDAYS('У10 Ввод'!$D$230,$B24)+1))/Настройки!$E$16*100)</f>
        <v>0</v>
      </c>
      <c r="HR24" s="67" t="n">
        <f aca="false">IF(OR($D24=1,MONTH($B24)&lt;&gt;MONTH(StartDate),'У10 Ввод'!$D$231="",'У10 Ввод'!$E$231="",'У10 Ввод'!$D$231&gt;$B24),0,MAX(0,MIN(1,'У10 Ввод'!$E$231-NETWORKDAYS('У10 Ввод'!$D$231,$B24)+1))/Настройки!$E$16*100)</f>
        <v>0</v>
      </c>
      <c r="HS24" s="67" t="n">
        <f aca="false">IF(OR($D24=1,MONTH($B24)&lt;&gt;MONTH(StartDate),'У10 Ввод'!$D$232="",'У10 Ввод'!$E$232="",'У10 Ввод'!$D$232&gt;$B24),0,MAX(0,MIN(1,'У10 Ввод'!$E$232-NETWORKDAYS('У10 Ввод'!$D$232,$B24)+1))/Настройки!$E$16*100)</f>
        <v>0</v>
      </c>
      <c r="HT24" s="67" t="n">
        <f aca="false">IF(OR($D24=1,MONTH($B24)&lt;&gt;MONTH(StartDate),'У10 Ввод'!$D$233="",'У10 Ввод'!$E$233="",'У10 Ввод'!$D$233&gt;$B24),0,MAX(0,MIN(1,'У10 Ввод'!$E$233-NETWORKDAYS('У10 Ввод'!$D$233,$B24)+1))/Настройки!$E$16*100)</f>
        <v>0</v>
      </c>
      <c r="HU24" s="67" t="n">
        <f aca="false">IF(OR($D24=1,MONTH($B24)&lt;&gt;MONTH(StartDate),'У10 Ввод'!$D$234="",'У10 Ввод'!$E$234="",'У10 Ввод'!$D$234&gt;$B24),0,MAX(0,MIN(1,'У10 Ввод'!$E$234-NETWORKDAYS('У10 Ввод'!$D$234,$B24)+1))/Настройки!$E$16*100)</f>
        <v>0</v>
      </c>
      <c r="HV24" s="67" t="n">
        <f aca="false">IF(OR($D24=1,MONTH($B24)&lt;&gt;MONTH(StartDate),'У10 Ввод'!$D$235="",'У10 Ввод'!$E$235="",'У10 Ввод'!$D$235&gt;$B24),0,MAX(0,MIN(1,'У10 Ввод'!$E$235-NETWORKDAYS('У10 Ввод'!$D$235,$B24)+1))/Настройки!$E$16*100)</f>
        <v>0</v>
      </c>
      <c r="HW24" s="67" t="n">
        <f aca="false">IF(OR($D24=1,MONTH($B24)&lt;&gt;MONTH(StartDate),'У10 Ввод'!$D$236="",'У10 Ввод'!$E$236="",'У10 Ввод'!$D$236&gt;$B24),0,MAX(0,MIN(1,'У10 Ввод'!$E$236-NETWORKDAYS('У10 Ввод'!$D$236,$B24)+1))/Настройки!$E$16*100)</f>
        <v>0</v>
      </c>
      <c r="HX24" s="67" t="n">
        <f aca="false">IF(OR($D24=1,MONTH($B24)&lt;&gt;MONTH(StartDate),'У10 Ввод'!$D$237="",'У10 Ввод'!$E$237="",'У10 Ввод'!$D$237&gt;$B24),0,MAX(0,MIN(1,'У10 Ввод'!$E$237-NETWORKDAYS('У10 Ввод'!$D$237,$B24)+1))/Настройки!$E$16*100)</f>
        <v>0</v>
      </c>
      <c r="HY24" s="67" t="n">
        <f aca="false">IF(OR($D24=1,MONTH($B24)&lt;&gt;MONTH(StartDate),'У10 Ввод'!$D$238="",'У10 Ввод'!$E$238="",'У10 Ввод'!$D$238&gt;$B24),0,MAX(0,MIN(1,'У10 Ввод'!$E$238-NETWORKDAYS('У10 Ввод'!$D$238,$B24)+1))/Настройки!$E$16*100)</f>
        <v>0</v>
      </c>
      <c r="HZ24" s="67" t="n">
        <f aca="false">IF(OR($D24=1,MONTH($B24)&lt;&gt;MONTH(StartDate),'У10 Ввод'!$D$239="",'У10 Ввод'!$E$239="",'У10 Ввод'!$D$239&gt;$B24),0,MAX(0,MIN(1,'У10 Ввод'!$E$239-NETWORKDAYS('У10 Ввод'!$D$239,$B24)+1))/Настройки!$E$16*100)</f>
        <v>0</v>
      </c>
      <c r="IA24" s="67" t="n">
        <f aca="false">IF(OR($D24=1,MONTH($B24)&lt;&gt;MONTH(StartDate),'У10 Ввод'!$D$240="",'У10 Ввод'!$E$240="",'У10 Ввод'!$D$240&gt;$B24),0,MAX(0,MIN(1,'У10 Ввод'!$E$240-NETWORKDAYS('У10 Ввод'!$D$240,$B24)+1))/Настройки!$E$16*100)</f>
        <v>0</v>
      </c>
      <c r="IB24" s="67" t="n">
        <f aca="false">IF(OR($D24=1,MONTH($B24)&lt;&gt;MONTH(StartDate),'У10 Ввод'!$D$241="",'У10 Ввод'!$E$241="",'У10 Ввод'!$D$241&gt;$B24),0,MAX(0,MIN(1,'У10 Ввод'!$E$241-NETWORKDAYS('У10 Ввод'!$D$241,$B24)+1))/Настройки!$E$16*100)</f>
        <v>0</v>
      </c>
      <c r="IC24" s="67" t="n">
        <f aca="false">IF(OR($D24=1,MONTH($B24)&lt;&gt;MONTH(StartDate),'У10 Ввод'!$D$242="",'У10 Ввод'!$E$242="",'У10 Ввод'!$D$242&gt;$B24),0,MAX(0,MIN(1,'У10 Ввод'!$E$242-NETWORKDAYS('У10 Ввод'!$D$242,$B24)+1))/Настройки!$E$16*100)</f>
        <v>0</v>
      </c>
      <c r="ID24" s="67" t="n">
        <f aca="false">IF(OR($D24=1,MONTH($B24)&lt;&gt;MONTH(StartDate),'У10 Ввод'!$D$243="",'У10 Ввод'!$E$243="",'У10 Ввод'!$D$243&gt;$B24),0,MAX(0,MIN(1,'У10 Ввод'!$E$243-NETWORKDAYS('У10 Ввод'!$D$243,$B24)+1))/Настройки!$E$16*100)</f>
        <v>0</v>
      </c>
      <c r="IE24" s="67" t="n">
        <f aca="false">IF(OR($D24=1,MONTH($B24)&lt;&gt;MONTH(StartDate),'У10 Ввод'!$D$244="",'У10 Ввод'!$E$244="",'У10 Ввод'!$D$244&gt;$B24),0,MAX(0,MIN(1,'У10 Ввод'!$E$244-NETWORKDAYS('У10 Ввод'!$D$244,$B24)+1))/Настройки!$E$16*100)</f>
        <v>0</v>
      </c>
      <c r="IF24" s="67" t="n">
        <f aca="false">IF(OR($D24=1,MONTH($B24)&lt;&gt;MONTH(StartDate),'У10 Ввод'!$D$245="",'У10 Ввод'!$E$245="",'У10 Ввод'!$D$245&gt;$B24),0,MAX(0,MIN(1,'У10 Ввод'!$E$245-NETWORKDAYS('У10 Ввод'!$D$245,$B24)+1))/Настройки!$E$16*100)</f>
        <v>0</v>
      </c>
      <c r="IG24" s="67" t="n">
        <f aca="false">IF(OR($D24=1,MONTH($B24)&lt;&gt;MONTH(StartDate),'У10 Ввод'!$D$246="",'У10 Ввод'!$E$246="",'У10 Ввод'!$D$246&gt;$B24),0,MAX(0,MIN(1,'У10 Ввод'!$E$246-NETWORKDAYS('У10 Ввод'!$D$246,$B24)+1))/Настройки!$E$16*100)</f>
        <v>0</v>
      </c>
      <c r="IH24" s="67" t="n">
        <f aca="false">IF(OR($D24=1,MONTH($B24)&lt;&gt;MONTH(StartDate),'У10 Ввод'!$D$247="",'У10 Ввод'!$E$247="",'У10 Ввод'!$D$247&gt;$B24),0,MAX(0,MIN(1,'У10 Ввод'!$E$247-NETWORKDAYS('У10 Ввод'!$D$247,$B24)+1))/Настройки!$E$16*100)</f>
        <v>0</v>
      </c>
      <c r="II24" s="67" t="n">
        <f aca="false">IF(OR($D24=1,MONTH($B24)&lt;&gt;MONTH(StartDate),'У10 Ввод'!$D$248="",'У10 Ввод'!$E$248="",'У10 Ввод'!$D$248&gt;$B24),0,MAX(0,MIN(1,'У10 Ввод'!$E$248-NETWORKDAYS('У10 Ввод'!$D$248,$B24)+1))/Настройки!$E$16*100)</f>
        <v>0</v>
      </c>
      <c r="IJ24" s="67" t="n">
        <f aca="false">IF(OR($D24=1,MONTH($B24)&lt;&gt;MONTH(StartDate),'У10 Ввод'!$D$249="",'У10 Ввод'!$E$249="",'У10 Ввод'!$D$249&gt;$B24),0,MAX(0,MIN(1,'У10 Ввод'!$E$249-NETWORKDAYS('У10 Ввод'!$D$249,$B24)+1))/Настройки!$E$16*100)</f>
        <v>0</v>
      </c>
      <c r="IK24" s="67" t="n">
        <f aca="false">IF(OR($D24=1,MONTH($B24)&lt;&gt;MONTH(StartDate),'У10 Ввод'!$D$250="",'У10 Ввод'!$E$250="",'У10 Ввод'!$D$250&gt;$B24),0,MAX(0,MIN(1,'У10 Ввод'!$E$250-NETWORKDAYS('У10 Ввод'!$D$250,$B24)+1))/Настройки!$E$16*100)</f>
        <v>0</v>
      </c>
      <c r="IL24" s="67" t="n">
        <f aca="false">IF(OR($D24=1,MONTH($B24)&lt;&gt;MONTH(StartDate),'У10 Ввод'!$D$251="",'У10 Ввод'!$E$251="",'У10 Ввод'!$D$251&gt;$B24),0,MAX(0,MIN(1,'У10 Ввод'!$E$251-NETWORKDAYS('У10 Ввод'!$D$251,$B24)+1))/Настройки!$E$16*100)</f>
        <v>0</v>
      </c>
    </row>
    <row r="25" customFormat="false" ht="15" hidden="false" customHeight="true" outlineLevel="0" collapsed="false">
      <c r="A25" s="49" t="n">
        <v>24</v>
      </c>
      <c r="B25" s="66" t="n">
        <f aca="false">StartDate+23</f>
        <v>46227</v>
      </c>
      <c r="C25" s="49" t="str">
        <f aca="false">CHOOSE(WEEKDAY(B25,2),"Пн","Вт","Ср","Чт","Пт","Сб","Вс")</f>
        <v>Пт</v>
      </c>
      <c r="D25" s="49" t="n">
        <f aca="false">IF(WEEKDAY(B25,2)&gt;5,1,0)</f>
        <v>0</v>
      </c>
      <c r="E25" s="63" t="n">
        <f aca="false">ROUND(SUM(G25:IL25),1)</f>
        <v>0</v>
      </c>
      <c r="F25" s="49" t="n">
        <f aca="false">IF(OR(MONTH(B25)&lt;&gt;MONTH(StartDate),D25=1),"",100)</f>
        <v>100</v>
      </c>
      <c r="G25" s="67" t="n">
        <f aca="false">IF(OR($D25=1,MONTH($B25)&lt;&gt;MONTH(StartDate),'У10 Ввод'!$D$12="",'У10 Ввод'!$E$12="",'У10 Ввод'!$D$12&gt;$B25),0,MAX(0,MIN(1,'У10 Ввод'!$E$12-NETWORKDAYS('У10 Ввод'!$D$12,$B25)+1))/Настройки!$E$16*100)</f>
        <v>0</v>
      </c>
      <c r="H25" s="67" t="n">
        <f aca="false">IF(OR($D25=1,MONTH($B25)&lt;&gt;MONTH(StartDate),'У10 Ввод'!$D$13="",'У10 Ввод'!$E$13="",'У10 Ввод'!$D$13&gt;$B25),0,MAX(0,MIN(1,'У10 Ввод'!$E$13-NETWORKDAYS('У10 Ввод'!$D$13,$B25)+1))/Настройки!$E$16*100)</f>
        <v>0</v>
      </c>
      <c r="I25" s="67" t="n">
        <f aca="false">IF(OR($D25=1,MONTH($B25)&lt;&gt;MONTH(StartDate),'У10 Ввод'!$D$14="",'У10 Ввод'!$E$14="",'У10 Ввод'!$D$14&gt;$B25),0,MAX(0,MIN(1,'У10 Ввод'!$E$14-NETWORKDAYS('У10 Ввод'!$D$14,$B25)+1))/Настройки!$E$16*100)</f>
        <v>0</v>
      </c>
      <c r="J25" s="67" t="n">
        <f aca="false">IF(OR($D25=1,MONTH($B25)&lt;&gt;MONTH(StartDate),'У10 Ввод'!$D$15="",'У10 Ввод'!$E$15="",'У10 Ввод'!$D$15&gt;$B25),0,MAX(0,MIN(1,'У10 Ввод'!$E$15-NETWORKDAYS('У10 Ввод'!$D$15,$B25)+1))/Настройки!$E$16*100)</f>
        <v>0</v>
      </c>
      <c r="K25" s="67" t="n">
        <f aca="false">IF(OR($D25=1,MONTH($B25)&lt;&gt;MONTH(StartDate),'У10 Ввод'!$D$16="",'У10 Ввод'!$E$16="",'У10 Ввод'!$D$16&gt;$B25),0,MAX(0,MIN(1,'У10 Ввод'!$E$16-NETWORKDAYS('У10 Ввод'!$D$16,$B25)+1))/Настройки!$E$16*100)</f>
        <v>0</v>
      </c>
      <c r="L25" s="67" t="n">
        <f aca="false">IF(OR($D25=1,MONTH($B25)&lt;&gt;MONTH(StartDate),'У10 Ввод'!$D$17="",'У10 Ввод'!$E$17="",'У10 Ввод'!$D$17&gt;$B25),0,MAX(0,MIN(1,'У10 Ввод'!$E$17-NETWORKDAYS('У10 Ввод'!$D$17,$B25)+1))/Настройки!$E$16*100)</f>
        <v>0</v>
      </c>
      <c r="M25" s="67" t="n">
        <f aca="false">IF(OR($D25=1,MONTH($B25)&lt;&gt;MONTH(StartDate),'У10 Ввод'!$D$18="",'У10 Ввод'!$E$18="",'У10 Ввод'!$D$18&gt;$B25),0,MAX(0,MIN(1,'У10 Ввод'!$E$18-NETWORKDAYS('У10 Ввод'!$D$18,$B25)+1))/Настройки!$E$16*100)</f>
        <v>0</v>
      </c>
      <c r="N25" s="67" t="n">
        <f aca="false">IF(OR($D25=1,MONTH($B25)&lt;&gt;MONTH(StartDate),'У10 Ввод'!$D$19="",'У10 Ввод'!$E$19="",'У10 Ввод'!$D$19&gt;$B25),0,MAX(0,MIN(1,'У10 Ввод'!$E$19-NETWORKDAYS('У10 Ввод'!$D$19,$B25)+1))/Настройки!$E$16*100)</f>
        <v>0</v>
      </c>
      <c r="O25" s="67" t="n">
        <f aca="false">IF(OR($D25=1,MONTH($B25)&lt;&gt;MONTH(StartDate),'У10 Ввод'!$D$20="",'У10 Ввод'!$E$20="",'У10 Ввод'!$D$20&gt;$B25),0,MAX(0,MIN(1,'У10 Ввод'!$E$20-NETWORKDAYS('У10 Ввод'!$D$20,$B25)+1))/Настройки!$E$16*100)</f>
        <v>0</v>
      </c>
      <c r="P25" s="67" t="n">
        <f aca="false">IF(OR($D25=1,MONTH($B25)&lt;&gt;MONTH(StartDate),'У10 Ввод'!$D$21="",'У10 Ввод'!$E$21="",'У10 Ввод'!$D$21&gt;$B25),0,MAX(0,MIN(1,'У10 Ввод'!$E$21-NETWORKDAYS('У10 Ввод'!$D$21,$B25)+1))/Настройки!$E$16*100)</f>
        <v>0</v>
      </c>
      <c r="Q25" s="67" t="n">
        <f aca="false">IF(OR($D25=1,MONTH($B25)&lt;&gt;MONTH(StartDate),'У10 Ввод'!$D$22="",'У10 Ввод'!$E$22="",'У10 Ввод'!$D$22&gt;$B25),0,MAX(0,MIN(1,'У10 Ввод'!$E$22-NETWORKDAYS('У10 Ввод'!$D$22,$B25)+1))/Настройки!$E$16*100)</f>
        <v>0</v>
      </c>
      <c r="R25" s="67" t="n">
        <f aca="false">IF(OR($D25=1,MONTH($B25)&lt;&gt;MONTH(StartDate),'У10 Ввод'!$D$23="",'У10 Ввод'!$E$23="",'У10 Ввод'!$D$23&gt;$B25),0,MAX(0,MIN(1,'У10 Ввод'!$E$23-NETWORKDAYS('У10 Ввод'!$D$23,$B25)+1))/Настройки!$E$16*100)</f>
        <v>0</v>
      </c>
      <c r="S25" s="67" t="n">
        <f aca="false">IF(OR($D25=1,MONTH($B25)&lt;&gt;MONTH(StartDate),'У10 Ввод'!$D$24="",'У10 Ввод'!$E$24="",'У10 Ввод'!$D$24&gt;$B25),0,MAX(0,MIN(1,'У10 Ввод'!$E$24-NETWORKDAYS('У10 Ввод'!$D$24,$B25)+1))/Настройки!$E$16*100)</f>
        <v>0</v>
      </c>
      <c r="T25" s="67" t="n">
        <f aca="false">IF(OR($D25=1,MONTH($B25)&lt;&gt;MONTH(StartDate),'У10 Ввод'!$D$25="",'У10 Ввод'!$E$25="",'У10 Ввод'!$D$25&gt;$B25),0,MAX(0,MIN(1,'У10 Ввод'!$E$25-NETWORKDAYS('У10 Ввод'!$D$25,$B25)+1))/Настройки!$E$16*100)</f>
        <v>0</v>
      </c>
      <c r="U25" s="67" t="n">
        <f aca="false">IF(OR($D25=1,MONTH($B25)&lt;&gt;MONTH(StartDate),'У10 Ввод'!$D$26="",'У10 Ввод'!$E$26="",'У10 Ввод'!$D$26&gt;$B25),0,MAX(0,MIN(1,'У10 Ввод'!$E$26-NETWORKDAYS('У10 Ввод'!$D$26,$B25)+1))/Настройки!$E$16*100)</f>
        <v>0</v>
      </c>
      <c r="V25" s="67" t="n">
        <f aca="false">IF(OR($D25=1,MONTH($B25)&lt;&gt;MONTH(StartDate),'У10 Ввод'!$D$27="",'У10 Ввод'!$E$27="",'У10 Ввод'!$D$27&gt;$B25),0,MAX(0,MIN(1,'У10 Ввод'!$E$27-NETWORKDAYS('У10 Ввод'!$D$27,$B25)+1))/Настройки!$E$16*100)</f>
        <v>0</v>
      </c>
      <c r="W25" s="67" t="n">
        <f aca="false">IF(OR($D25=1,MONTH($B25)&lt;&gt;MONTH(StartDate),'У10 Ввод'!$D$28="",'У10 Ввод'!$E$28="",'У10 Ввод'!$D$28&gt;$B25),0,MAX(0,MIN(1,'У10 Ввод'!$E$28-NETWORKDAYS('У10 Ввод'!$D$28,$B25)+1))/Настройки!$E$16*100)</f>
        <v>0</v>
      </c>
      <c r="X25" s="67" t="n">
        <f aca="false">IF(OR($D25=1,MONTH($B25)&lt;&gt;MONTH(StartDate),'У10 Ввод'!$D$29="",'У10 Ввод'!$E$29="",'У10 Ввод'!$D$29&gt;$B25),0,MAX(0,MIN(1,'У10 Ввод'!$E$29-NETWORKDAYS('У10 Ввод'!$D$29,$B25)+1))/Настройки!$E$16*100)</f>
        <v>0</v>
      </c>
      <c r="Y25" s="67" t="n">
        <f aca="false">IF(OR($D25=1,MONTH($B25)&lt;&gt;MONTH(StartDate),'У10 Ввод'!$D$30="",'У10 Ввод'!$E$30="",'У10 Ввод'!$D$30&gt;$B25),0,MAX(0,MIN(1,'У10 Ввод'!$E$30-NETWORKDAYS('У10 Ввод'!$D$30,$B25)+1))/Настройки!$E$16*100)</f>
        <v>0</v>
      </c>
      <c r="Z25" s="67" t="n">
        <f aca="false">IF(OR($D25=1,MONTH($B25)&lt;&gt;MONTH(StartDate),'У10 Ввод'!$D$31="",'У10 Ввод'!$E$31="",'У10 Ввод'!$D$31&gt;$B25),0,MAX(0,MIN(1,'У10 Ввод'!$E$31-NETWORKDAYS('У10 Ввод'!$D$31,$B25)+1))/Настройки!$E$16*100)</f>
        <v>0</v>
      </c>
      <c r="AA25" s="67" t="n">
        <f aca="false">IF(OR($D25=1,MONTH($B25)&lt;&gt;MONTH(StartDate),'У10 Ввод'!$D$32="",'У10 Ввод'!$E$32="",'У10 Ввод'!$D$32&gt;$B25),0,MAX(0,MIN(1,'У10 Ввод'!$E$32-NETWORKDAYS('У10 Ввод'!$D$32,$B25)+1))/Настройки!$E$16*100)</f>
        <v>0</v>
      </c>
      <c r="AB25" s="67" t="n">
        <f aca="false">IF(OR($D25=1,MONTH($B25)&lt;&gt;MONTH(StartDate),'У10 Ввод'!$D$33="",'У10 Ввод'!$E$33="",'У10 Ввод'!$D$33&gt;$B25),0,MAX(0,MIN(1,'У10 Ввод'!$E$33-NETWORKDAYS('У10 Ввод'!$D$33,$B25)+1))/Настройки!$E$16*100)</f>
        <v>0</v>
      </c>
      <c r="AC25" s="67" t="n">
        <f aca="false">IF(OR($D25=1,MONTH($B25)&lt;&gt;MONTH(StartDate),'У10 Ввод'!$D$34="",'У10 Ввод'!$E$34="",'У10 Ввод'!$D$34&gt;$B25),0,MAX(0,MIN(1,'У10 Ввод'!$E$34-NETWORKDAYS('У10 Ввод'!$D$34,$B25)+1))/Настройки!$E$16*100)</f>
        <v>0</v>
      </c>
      <c r="AD25" s="67" t="n">
        <f aca="false">IF(OR($D25=1,MONTH($B25)&lt;&gt;MONTH(StartDate),'У10 Ввод'!$D$35="",'У10 Ввод'!$E$35="",'У10 Ввод'!$D$35&gt;$B25),0,MAX(0,MIN(1,'У10 Ввод'!$E$35-NETWORKDAYS('У10 Ввод'!$D$35,$B25)+1))/Настройки!$E$16*100)</f>
        <v>0</v>
      </c>
      <c r="AE25" s="67" t="n">
        <f aca="false">IF(OR($D25=1,MONTH($B25)&lt;&gt;MONTH(StartDate),'У10 Ввод'!$D$36="",'У10 Ввод'!$E$36="",'У10 Ввод'!$D$36&gt;$B25),0,MAX(0,MIN(1,'У10 Ввод'!$E$36-NETWORKDAYS('У10 Ввод'!$D$36,$B25)+1))/Настройки!$E$16*100)</f>
        <v>0</v>
      </c>
      <c r="AF25" s="67" t="n">
        <f aca="false">IF(OR($D25=1,MONTH($B25)&lt;&gt;MONTH(StartDate),'У10 Ввод'!$D$37="",'У10 Ввод'!$E$37="",'У10 Ввод'!$D$37&gt;$B25),0,MAX(0,MIN(1,'У10 Ввод'!$E$37-NETWORKDAYS('У10 Ввод'!$D$37,$B25)+1))/Настройки!$E$16*100)</f>
        <v>0</v>
      </c>
      <c r="AG25" s="67" t="n">
        <f aca="false">IF(OR($D25=1,MONTH($B25)&lt;&gt;MONTH(StartDate),'У10 Ввод'!$D$38="",'У10 Ввод'!$E$38="",'У10 Ввод'!$D$38&gt;$B25),0,MAX(0,MIN(1,'У10 Ввод'!$E$38-NETWORKDAYS('У10 Ввод'!$D$38,$B25)+1))/Настройки!$E$16*100)</f>
        <v>0</v>
      </c>
      <c r="AH25" s="67" t="n">
        <f aca="false">IF(OR($D25=1,MONTH($B25)&lt;&gt;MONTH(StartDate),'У10 Ввод'!$D$39="",'У10 Ввод'!$E$39="",'У10 Ввод'!$D$39&gt;$B25),0,MAX(0,MIN(1,'У10 Ввод'!$E$39-NETWORKDAYS('У10 Ввод'!$D$39,$B25)+1))/Настройки!$E$16*100)</f>
        <v>0</v>
      </c>
      <c r="AI25" s="67" t="n">
        <f aca="false">IF(OR($D25=1,MONTH($B25)&lt;&gt;MONTH(StartDate),'У10 Ввод'!$D$40="",'У10 Ввод'!$E$40="",'У10 Ввод'!$D$40&gt;$B25),0,MAX(0,MIN(1,'У10 Ввод'!$E$40-NETWORKDAYS('У10 Ввод'!$D$40,$B25)+1))/Настройки!$E$16*100)</f>
        <v>0</v>
      </c>
      <c r="AJ25" s="67" t="n">
        <f aca="false">IF(OR($D25=1,MONTH($B25)&lt;&gt;MONTH(StartDate),'У10 Ввод'!$D$41="",'У10 Ввод'!$E$41="",'У10 Ввод'!$D$41&gt;$B25),0,MAX(0,MIN(1,'У10 Ввод'!$E$41-NETWORKDAYS('У10 Ввод'!$D$41,$B25)+1))/Настройки!$E$16*100)</f>
        <v>0</v>
      </c>
      <c r="AK25" s="67" t="n">
        <f aca="false">IF(OR($D25=1,MONTH($B25)&lt;&gt;MONTH(StartDate),'У10 Ввод'!$D$42="",'У10 Ввод'!$E$42="",'У10 Ввод'!$D$42&gt;$B25),0,MAX(0,MIN(1,'У10 Ввод'!$E$42-NETWORKDAYS('У10 Ввод'!$D$42,$B25)+1))/Настройки!$E$16*100)</f>
        <v>0</v>
      </c>
      <c r="AL25" s="67" t="n">
        <f aca="false">IF(OR($D25=1,MONTH($B25)&lt;&gt;MONTH(StartDate),'У10 Ввод'!$D$43="",'У10 Ввод'!$E$43="",'У10 Ввод'!$D$43&gt;$B25),0,MAX(0,MIN(1,'У10 Ввод'!$E$43-NETWORKDAYS('У10 Ввод'!$D$43,$B25)+1))/Настройки!$E$16*100)</f>
        <v>0</v>
      </c>
      <c r="AM25" s="67" t="n">
        <f aca="false">IF(OR($D25=1,MONTH($B25)&lt;&gt;MONTH(StartDate),'У10 Ввод'!$D$44="",'У10 Ввод'!$E$44="",'У10 Ввод'!$D$44&gt;$B25),0,MAX(0,MIN(1,'У10 Ввод'!$E$44-NETWORKDAYS('У10 Ввод'!$D$44,$B25)+1))/Настройки!$E$16*100)</f>
        <v>0</v>
      </c>
      <c r="AN25" s="67" t="n">
        <f aca="false">IF(OR($D25=1,MONTH($B25)&lt;&gt;MONTH(StartDate),'У10 Ввод'!$D$45="",'У10 Ввод'!$E$45="",'У10 Ввод'!$D$45&gt;$B25),0,MAX(0,MIN(1,'У10 Ввод'!$E$45-NETWORKDAYS('У10 Ввод'!$D$45,$B25)+1))/Настройки!$E$16*100)</f>
        <v>0</v>
      </c>
      <c r="AO25" s="67" t="n">
        <f aca="false">IF(OR($D25=1,MONTH($B25)&lt;&gt;MONTH(StartDate),'У10 Ввод'!$D$46="",'У10 Ввод'!$E$46="",'У10 Ввод'!$D$46&gt;$B25),0,MAX(0,MIN(1,'У10 Ввод'!$E$46-NETWORKDAYS('У10 Ввод'!$D$46,$B25)+1))/Настройки!$E$16*100)</f>
        <v>0</v>
      </c>
      <c r="AP25" s="67" t="n">
        <f aca="false">IF(OR($D25=1,MONTH($B25)&lt;&gt;MONTH(StartDate),'У10 Ввод'!$D$47="",'У10 Ввод'!$E$47="",'У10 Ввод'!$D$47&gt;$B25),0,MAX(0,MIN(1,'У10 Ввод'!$E$47-NETWORKDAYS('У10 Ввод'!$D$47,$B25)+1))/Настройки!$E$16*100)</f>
        <v>0</v>
      </c>
      <c r="AQ25" s="67" t="n">
        <f aca="false">IF(OR($D25=1,MONTH($B25)&lt;&gt;MONTH(StartDate),'У10 Ввод'!$D$48="",'У10 Ввод'!$E$48="",'У10 Ввод'!$D$48&gt;$B25),0,MAX(0,MIN(1,'У10 Ввод'!$E$48-NETWORKDAYS('У10 Ввод'!$D$48,$B25)+1))/Настройки!$E$16*100)</f>
        <v>0</v>
      </c>
      <c r="AR25" s="67" t="n">
        <f aca="false">IF(OR($D25=1,MONTH($B25)&lt;&gt;MONTH(StartDate),'У10 Ввод'!$D$49="",'У10 Ввод'!$E$49="",'У10 Ввод'!$D$49&gt;$B25),0,MAX(0,MIN(1,'У10 Ввод'!$E$49-NETWORKDAYS('У10 Ввод'!$D$49,$B25)+1))/Настройки!$E$16*100)</f>
        <v>0</v>
      </c>
      <c r="AS25" s="67" t="n">
        <f aca="false">IF(OR($D25=1,MONTH($B25)&lt;&gt;MONTH(StartDate),'У10 Ввод'!$D$50="",'У10 Ввод'!$E$50="",'У10 Ввод'!$D$50&gt;$B25),0,MAX(0,MIN(1,'У10 Ввод'!$E$50-NETWORKDAYS('У10 Ввод'!$D$50,$B25)+1))/Настройки!$E$16*100)</f>
        <v>0</v>
      </c>
      <c r="AT25" s="67" t="n">
        <f aca="false">IF(OR($D25=1,MONTH($B25)&lt;&gt;MONTH(StartDate),'У10 Ввод'!$D$51="",'У10 Ввод'!$E$51="",'У10 Ввод'!$D$51&gt;$B25),0,MAX(0,MIN(1,'У10 Ввод'!$E$51-NETWORKDAYS('У10 Ввод'!$D$51,$B25)+1))/Настройки!$E$16*100)</f>
        <v>0</v>
      </c>
      <c r="AU25" s="67" t="n">
        <f aca="false">IF(OR($D25=1,MONTH($B25)&lt;&gt;MONTH(StartDate),'У10 Ввод'!$D$52="",'У10 Ввод'!$E$52="",'У10 Ввод'!$D$52&gt;$B25),0,MAX(0,MIN(1,'У10 Ввод'!$E$52-NETWORKDAYS('У10 Ввод'!$D$52,$B25)+1))/Настройки!$E$16*100)</f>
        <v>0</v>
      </c>
      <c r="AV25" s="67" t="n">
        <f aca="false">IF(OR($D25=1,MONTH($B25)&lt;&gt;MONTH(StartDate),'У10 Ввод'!$D$53="",'У10 Ввод'!$E$53="",'У10 Ввод'!$D$53&gt;$B25),0,MAX(0,MIN(1,'У10 Ввод'!$E$53-NETWORKDAYS('У10 Ввод'!$D$53,$B25)+1))/Настройки!$E$16*100)</f>
        <v>0</v>
      </c>
      <c r="AW25" s="67" t="n">
        <f aca="false">IF(OR($D25=1,MONTH($B25)&lt;&gt;MONTH(StartDate),'У10 Ввод'!$D$54="",'У10 Ввод'!$E$54="",'У10 Ввод'!$D$54&gt;$B25),0,MAX(0,MIN(1,'У10 Ввод'!$E$54-NETWORKDAYS('У10 Ввод'!$D$54,$B25)+1))/Настройки!$E$16*100)</f>
        <v>0</v>
      </c>
      <c r="AX25" s="67" t="n">
        <f aca="false">IF(OR($D25=1,MONTH($B25)&lt;&gt;MONTH(StartDate),'У10 Ввод'!$D$55="",'У10 Ввод'!$E$55="",'У10 Ввод'!$D$55&gt;$B25),0,MAX(0,MIN(1,'У10 Ввод'!$E$55-NETWORKDAYS('У10 Ввод'!$D$55,$B25)+1))/Настройки!$E$16*100)</f>
        <v>0</v>
      </c>
      <c r="AY25" s="67" t="n">
        <f aca="false">IF(OR($D25=1,MONTH($B25)&lt;&gt;MONTH(StartDate),'У10 Ввод'!$D$56="",'У10 Ввод'!$E$56="",'У10 Ввод'!$D$56&gt;$B25),0,MAX(0,MIN(1,'У10 Ввод'!$E$56-NETWORKDAYS('У10 Ввод'!$D$56,$B25)+1))/Настройки!$E$16*100)</f>
        <v>0</v>
      </c>
      <c r="AZ25" s="67" t="n">
        <f aca="false">IF(OR($D25=1,MONTH($B25)&lt;&gt;MONTH(StartDate),'У10 Ввод'!$D$57="",'У10 Ввод'!$E$57="",'У10 Ввод'!$D$57&gt;$B25),0,MAX(0,MIN(1,'У10 Ввод'!$E$57-NETWORKDAYS('У10 Ввод'!$D$57,$B25)+1))/Настройки!$E$16*100)</f>
        <v>0</v>
      </c>
      <c r="BA25" s="67" t="n">
        <f aca="false">IF(OR($D25=1,MONTH($B25)&lt;&gt;MONTH(StartDate),'У10 Ввод'!$D$58="",'У10 Ввод'!$E$58="",'У10 Ввод'!$D$58&gt;$B25),0,MAX(0,MIN(1,'У10 Ввод'!$E$58-NETWORKDAYS('У10 Ввод'!$D$58,$B25)+1))/Настройки!$E$16*100)</f>
        <v>0</v>
      </c>
      <c r="BB25" s="67" t="n">
        <f aca="false">IF(OR($D25=1,MONTH($B25)&lt;&gt;MONTH(StartDate),'У10 Ввод'!$D$59="",'У10 Ввод'!$E$59="",'У10 Ввод'!$D$59&gt;$B25),0,MAX(0,MIN(1,'У10 Ввод'!$E$59-NETWORKDAYS('У10 Ввод'!$D$59,$B25)+1))/Настройки!$E$16*100)</f>
        <v>0</v>
      </c>
      <c r="BC25" s="67" t="n">
        <f aca="false">IF(OR($D25=1,MONTH($B25)&lt;&gt;MONTH(StartDate),'У10 Ввод'!$D$60="",'У10 Ввод'!$E$60="",'У10 Ввод'!$D$60&gt;$B25),0,MAX(0,MIN(1,'У10 Ввод'!$E$60-NETWORKDAYS('У10 Ввод'!$D$60,$B25)+1))/Настройки!$E$16*100)</f>
        <v>0</v>
      </c>
      <c r="BD25" s="67" t="n">
        <f aca="false">IF(OR($D25=1,MONTH($B25)&lt;&gt;MONTH(StartDate),'У10 Ввод'!$D$61="",'У10 Ввод'!$E$61="",'У10 Ввод'!$D$61&gt;$B25),0,MAX(0,MIN(1,'У10 Ввод'!$E$61-NETWORKDAYS('У10 Ввод'!$D$61,$B25)+1))/Настройки!$E$16*100)</f>
        <v>0</v>
      </c>
      <c r="BE25" s="67" t="n">
        <f aca="false">IF(OR($D25=1,MONTH($B25)&lt;&gt;MONTH(StartDate),'У10 Ввод'!$D$62="",'У10 Ввод'!$E$62="",'У10 Ввод'!$D$62&gt;$B25),0,MAX(0,MIN(1,'У10 Ввод'!$E$62-NETWORKDAYS('У10 Ввод'!$D$62,$B25)+1))/Настройки!$E$16*100)</f>
        <v>0</v>
      </c>
      <c r="BF25" s="67" t="n">
        <f aca="false">IF(OR($D25=1,MONTH($B25)&lt;&gt;MONTH(StartDate),'У10 Ввод'!$D$63="",'У10 Ввод'!$E$63="",'У10 Ввод'!$D$63&gt;$B25),0,MAX(0,MIN(1,'У10 Ввод'!$E$63-NETWORKDAYS('У10 Ввод'!$D$63,$B25)+1))/Настройки!$E$16*100)</f>
        <v>0</v>
      </c>
      <c r="BG25" s="67" t="n">
        <f aca="false">IF(OR($D25=1,MONTH($B25)&lt;&gt;MONTH(StartDate),'У10 Ввод'!$D$64="",'У10 Ввод'!$E$64="",'У10 Ввод'!$D$64&gt;$B25),0,MAX(0,MIN(1,'У10 Ввод'!$E$64-NETWORKDAYS('У10 Ввод'!$D$64,$B25)+1))/Настройки!$E$16*100)</f>
        <v>0</v>
      </c>
      <c r="BH25" s="67" t="n">
        <f aca="false">IF(OR($D25=1,MONTH($B25)&lt;&gt;MONTH(StartDate),'У10 Ввод'!$D$65="",'У10 Ввод'!$E$65="",'У10 Ввод'!$D$65&gt;$B25),0,MAX(0,MIN(1,'У10 Ввод'!$E$65-NETWORKDAYS('У10 Ввод'!$D$65,$B25)+1))/Настройки!$E$16*100)</f>
        <v>0</v>
      </c>
      <c r="BI25" s="67" t="n">
        <f aca="false">IF(OR($D25=1,MONTH($B25)&lt;&gt;MONTH(StartDate),'У10 Ввод'!$D$66="",'У10 Ввод'!$E$66="",'У10 Ввод'!$D$66&gt;$B25),0,MAX(0,MIN(1,'У10 Ввод'!$E$66-NETWORKDAYS('У10 Ввод'!$D$66,$B25)+1))/Настройки!$E$16*100)</f>
        <v>0</v>
      </c>
      <c r="BJ25" s="67" t="n">
        <f aca="false">IF(OR($D25=1,MONTH($B25)&lt;&gt;MONTH(StartDate),'У10 Ввод'!$D$67="",'У10 Ввод'!$E$67="",'У10 Ввод'!$D$67&gt;$B25),0,MAX(0,MIN(1,'У10 Ввод'!$E$67-NETWORKDAYS('У10 Ввод'!$D$67,$B25)+1))/Настройки!$E$16*100)</f>
        <v>0</v>
      </c>
      <c r="BK25" s="67" t="n">
        <f aca="false">IF(OR($D25=1,MONTH($B25)&lt;&gt;MONTH(StartDate),'У10 Ввод'!$D$68="",'У10 Ввод'!$E$68="",'У10 Ввод'!$D$68&gt;$B25),0,MAX(0,MIN(1,'У10 Ввод'!$E$68-NETWORKDAYS('У10 Ввод'!$D$68,$B25)+1))/Настройки!$E$16*100)</f>
        <v>0</v>
      </c>
      <c r="BL25" s="67" t="n">
        <f aca="false">IF(OR($D25=1,MONTH($B25)&lt;&gt;MONTH(StartDate),'У10 Ввод'!$D$69="",'У10 Ввод'!$E$69="",'У10 Ввод'!$D$69&gt;$B25),0,MAX(0,MIN(1,'У10 Ввод'!$E$69-NETWORKDAYS('У10 Ввод'!$D$69,$B25)+1))/Настройки!$E$16*100)</f>
        <v>0</v>
      </c>
      <c r="BM25" s="67" t="n">
        <f aca="false">IF(OR($D25=1,MONTH($B25)&lt;&gt;MONTH(StartDate),'У10 Ввод'!$D$70="",'У10 Ввод'!$E$70="",'У10 Ввод'!$D$70&gt;$B25),0,MAX(0,MIN(1,'У10 Ввод'!$E$70-NETWORKDAYS('У10 Ввод'!$D$70,$B25)+1))/Настройки!$E$16*100)</f>
        <v>0</v>
      </c>
      <c r="BN25" s="67" t="n">
        <f aca="false">IF(OR($D25=1,MONTH($B25)&lt;&gt;MONTH(StartDate),'У10 Ввод'!$D$71="",'У10 Ввод'!$E$71="",'У10 Ввод'!$D$71&gt;$B25),0,MAX(0,MIN(1,'У10 Ввод'!$E$71-NETWORKDAYS('У10 Ввод'!$D$71,$B25)+1))/Настройки!$E$16*100)</f>
        <v>0</v>
      </c>
      <c r="BO25" s="67" t="n">
        <f aca="false">IF(OR($D25=1,MONTH($B25)&lt;&gt;MONTH(StartDate),'У10 Ввод'!$D$72="",'У10 Ввод'!$E$72="",'У10 Ввод'!$D$72&gt;$B25),0,MAX(0,MIN(1,'У10 Ввод'!$E$72-NETWORKDAYS('У10 Ввод'!$D$72,$B25)+1))/Настройки!$E$16*100)</f>
        <v>0</v>
      </c>
      <c r="BP25" s="67" t="n">
        <f aca="false">IF(OR($D25=1,MONTH($B25)&lt;&gt;MONTH(StartDate),'У10 Ввод'!$D$73="",'У10 Ввод'!$E$73="",'У10 Ввод'!$D$73&gt;$B25),0,MAX(0,MIN(1,'У10 Ввод'!$E$73-NETWORKDAYS('У10 Ввод'!$D$73,$B25)+1))/Настройки!$E$16*100)</f>
        <v>0</v>
      </c>
      <c r="BQ25" s="67" t="n">
        <f aca="false">IF(OR($D25=1,MONTH($B25)&lt;&gt;MONTH(StartDate),'У10 Ввод'!$D$74="",'У10 Ввод'!$E$74="",'У10 Ввод'!$D$74&gt;$B25),0,MAX(0,MIN(1,'У10 Ввод'!$E$74-NETWORKDAYS('У10 Ввод'!$D$74,$B25)+1))/Настройки!$E$16*100)</f>
        <v>0</v>
      </c>
      <c r="BR25" s="67" t="n">
        <f aca="false">IF(OR($D25=1,MONTH($B25)&lt;&gt;MONTH(StartDate),'У10 Ввод'!$D$75="",'У10 Ввод'!$E$75="",'У10 Ввод'!$D$75&gt;$B25),0,MAX(0,MIN(1,'У10 Ввод'!$E$75-NETWORKDAYS('У10 Ввод'!$D$75,$B25)+1))/Настройки!$E$16*100)</f>
        <v>0</v>
      </c>
      <c r="BS25" s="67" t="n">
        <f aca="false">IF(OR($D25=1,MONTH($B25)&lt;&gt;MONTH(StartDate),'У10 Ввод'!$D$76="",'У10 Ввод'!$E$76="",'У10 Ввод'!$D$76&gt;$B25),0,MAX(0,MIN(1,'У10 Ввод'!$E$76-NETWORKDAYS('У10 Ввод'!$D$76,$B25)+1))/Настройки!$E$16*100)</f>
        <v>0</v>
      </c>
      <c r="BT25" s="67" t="n">
        <f aca="false">IF(OR($D25=1,MONTH($B25)&lt;&gt;MONTH(StartDate),'У10 Ввод'!$D$77="",'У10 Ввод'!$E$77="",'У10 Ввод'!$D$77&gt;$B25),0,MAX(0,MIN(1,'У10 Ввод'!$E$77-NETWORKDAYS('У10 Ввод'!$D$77,$B25)+1))/Настройки!$E$16*100)</f>
        <v>0</v>
      </c>
      <c r="BU25" s="67" t="n">
        <f aca="false">IF(OR($D25=1,MONTH($B25)&lt;&gt;MONTH(StartDate),'У10 Ввод'!$D$78="",'У10 Ввод'!$E$78="",'У10 Ввод'!$D$78&gt;$B25),0,MAX(0,MIN(1,'У10 Ввод'!$E$78-NETWORKDAYS('У10 Ввод'!$D$78,$B25)+1))/Настройки!$E$16*100)</f>
        <v>0</v>
      </c>
      <c r="BV25" s="67" t="n">
        <f aca="false">IF(OR($D25=1,MONTH($B25)&lt;&gt;MONTH(StartDate),'У10 Ввод'!$D$79="",'У10 Ввод'!$E$79="",'У10 Ввод'!$D$79&gt;$B25),0,MAX(0,MIN(1,'У10 Ввод'!$E$79-NETWORKDAYS('У10 Ввод'!$D$79,$B25)+1))/Настройки!$E$16*100)</f>
        <v>0</v>
      </c>
      <c r="BW25" s="67" t="n">
        <f aca="false">IF(OR($D25=1,MONTH($B25)&lt;&gt;MONTH(StartDate),'У10 Ввод'!$D$80="",'У10 Ввод'!$E$80="",'У10 Ввод'!$D$80&gt;$B25),0,MAX(0,MIN(1,'У10 Ввод'!$E$80-NETWORKDAYS('У10 Ввод'!$D$80,$B25)+1))/Настройки!$E$16*100)</f>
        <v>0</v>
      </c>
      <c r="BX25" s="67" t="n">
        <f aca="false">IF(OR($D25=1,MONTH($B25)&lt;&gt;MONTH(StartDate),'У10 Ввод'!$D$81="",'У10 Ввод'!$E$81="",'У10 Ввод'!$D$81&gt;$B25),0,MAX(0,MIN(1,'У10 Ввод'!$E$81-NETWORKDAYS('У10 Ввод'!$D$81,$B25)+1))/Настройки!$E$16*100)</f>
        <v>0</v>
      </c>
      <c r="BY25" s="67" t="n">
        <f aca="false">IF(OR($D25=1,MONTH($B25)&lt;&gt;MONTH(StartDate),'У10 Ввод'!$D$82="",'У10 Ввод'!$E$82="",'У10 Ввод'!$D$82&gt;$B25),0,MAX(0,MIN(1,'У10 Ввод'!$E$82-NETWORKDAYS('У10 Ввод'!$D$82,$B25)+1))/Настройки!$E$16*100)</f>
        <v>0</v>
      </c>
      <c r="BZ25" s="67" t="n">
        <f aca="false">IF(OR($D25=1,MONTH($B25)&lt;&gt;MONTH(StartDate),'У10 Ввод'!$D$83="",'У10 Ввод'!$E$83="",'У10 Ввод'!$D$83&gt;$B25),0,MAX(0,MIN(1,'У10 Ввод'!$E$83-NETWORKDAYS('У10 Ввод'!$D$83,$B25)+1))/Настройки!$E$16*100)</f>
        <v>0</v>
      </c>
      <c r="CA25" s="67" t="n">
        <f aca="false">IF(OR($D25=1,MONTH($B25)&lt;&gt;MONTH(StartDate),'У10 Ввод'!$D$84="",'У10 Ввод'!$E$84="",'У10 Ввод'!$D$84&gt;$B25),0,MAX(0,MIN(1,'У10 Ввод'!$E$84-NETWORKDAYS('У10 Ввод'!$D$84,$B25)+1))/Настройки!$E$16*100)</f>
        <v>0</v>
      </c>
      <c r="CB25" s="67" t="n">
        <f aca="false">IF(OR($D25=1,MONTH($B25)&lt;&gt;MONTH(StartDate),'У10 Ввод'!$D$85="",'У10 Ввод'!$E$85="",'У10 Ввод'!$D$85&gt;$B25),0,MAX(0,MIN(1,'У10 Ввод'!$E$85-NETWORKDAYS('У10 Ввод'!$D$85,$B25)+1))/Настройки!$E$16*100)</f>
        <v>0</v>
      </c>
      <c r="CC25" s="67" t="n">
        <f aca="false">IF(OR($D25=1,MONTH($B25)&lt;&gt;MONTH(StartDate),'У10 Ввод'!$D$86="",'У10 Ввод'!$E$86="",'У10 Ввод'!$D$86&gt;$B25),0,MAX(0,MIN(1,'У10 Ввод'!$E$86-NETWORKDAYS('У10 Ввод'!$D$86,$B25)+1))/Настройки!$E$16*100)</f>
        <v>0</v>
      </c>
      <c r="CD25" s="67" t="n">
        <f aca="false">IF(OR($D25=1,MONTH($B25)&lt;&gt;MONTH(StartDate),'У10 Ввод'!$D$87="",'У10 Ввод'!$E$87="",'У10 Ввод'!$D$87&gt;$B25),0,MAX(0,MIN(1,'У10 Ввод'!$E$87-NETWORKDAYS('У10 Ввод'!$D$87,$B25)+1))/Настройки!$E$16*100)</f>
        <v>0</v>
      </c>
      <c r="CE25" s="67" t="n">
        <f aca="false">IF(OR($D25=1,MONTH($B25)&lt;&gt;MONTH(StartDate),'У10 Ввод'!$D$88="",'У10 Ввод'!$E$88="",'У10 Ввод'!$D$88&gt;$B25),0,MAX(0,MIN(1,'У10 Ввод'!$E$88-NETWORKDAYS('У10 Ввод'!$D$88,$B25)+1))/Настройки!$E$16*100)</f>
        <v>0</v>
      </c>
      <c r="CF25" s="67" t="n">
        <f aca="false">IF(OR($D25=1,MONTH($B25)&lt;&gt;MONTH(StartDate),'У10 Ввод'!$D$89="",'У10 Ввод'!$E$89="",'У10 Ввод'!$D$89&gt;$B25),0,MAX(0,MIN(1,'У10 Ввод'!$E$89-NETWORKDAYS('У10 Ввод'!$D$89,$B25)+1))/Настройки!$E$16*100)</f>
        <v>0</v>
      </c>
      <c r="CG25" s="67" t="n">
        <f aca="false">IF(OR($D25=1,MONTH($B25)&lt;&gt;MONTH(StartDate),'У10 Ввод'!$D$90="",'У10 Ввод'!$E$90="",'У10 Ввод'!$D$90&gt;$B25),0,MAX(0,MIN(1,'У10 Ввод'!$E$90-NETWORKDAYS('У10 Ввод'!$D$90,$B25)+1))/Настройки!$E$16*100)</f>
        <v>0</v>
      </c>
      <c r="CH25" s="67" t="n">
        <f aca="false">IF(OR($D25=1,MONTH($B25)&lt;&gt;MONTH(StartDate),'У10 Ввод'!$D$91="",'У10 Ввод'!$E$91="",'У10 Ввод'!$D$91&gt;$B25),0,MAX(0,MIN(1,'У10 Ввод'!$E$91-NETWORKDAYS('У10 Ввод'!$D$91,$B25)+1))/Настройки!$E$16*100)</f>
        <v>0</v>
      </c>
      <c r="CI25" s="67" t="n">
        <f aca="false">IF(OR($D25=1,MONTH($B25)&lt;&gt;MONTH(StartDate),'У10 Ввод'!$D$92="",'У10 Ввод'!$E$92="",'У10 Ввод'!$D$92&gt;$B25),0,MAX(0,MIN(1,'У10 Ввод'!$E$92-NETWORKDAYS('У10 Ввод'!$D$92,$B25)+1))/Настройки!$E$16*100)</f>
        <v>0</v>
      </c>
      <c r="CJ25" s="67" t="n">
        <f aca="false">IF(OR($D25=1,MONTH($B25)&lt;&gt;MONTH(StartDate),'У10 Ввод'!$D$93="",'У10 Ввод'!$E$93="",'У10 Ввод'!$D$93&gt;$B25),0,MAX(0,MIN(1,'У10 Ввод'!$E$93-NETWORKDAYS('У10 Ввод'!$D$93,$B25)+1))/Настройки!$E$16*100)</f>
        <v>0</v>
      </c>
      <c r="CK25" s="67" t="n">
        <f aca="false">IF(OR($D25=1,MONTH($B25)&lt;&gt;MONTH(StartDate),'У10 Ввод'!$D$94="",'У10 Ввод'!$E$94="",'У10 Ввод'!$D$94&gt;$B25),0,MAX(0,MIN(1,'У10 Ввод'!$E$94-NETWORKDAYS('У10 Ввод'!$D$94,$B25)+1))/Настройки!$E$16*100)</f>
        <v>0</v>
      </c>
      <c r="CL25" s="67" t="n">
        <f aca="false">IF(OR($D25=1,MONTH($B25)&lt;&gt;MONTH(StartDate),'У10 Ввод'!$D$95="",'У10 Ввод'!$E$95="",'У10 Ввод'!$D$95&gt;$B25),0,MAX(0,MIN(1,'У10 Ввод'!$E$95-NETWORKDAYS('У10 Ввод'!$D$95,$B25)+1))/Настройки!$E$16*100)</f>
        <v>0</v>
      </c>
      <c r="CM25" s="67" t="n">
        <f aca="false">IF(OR($D25=1,MONTH($B25)&lt;&gt;MONTH(StartDate),'У10 Ввод'!$D$96="",'У10 Ввод'!$E$96="",'У10 Ввод'!$D$96&gt;$B25),0,MAX(0,MIN(1,'У10 Ввод'!$E$96-NETWORKDAYS('У10 Ввод'!$D$96,$B25)+1))/Настройки!$E$16*100)</f>
        <v>0</v>
      </c>
      <c r="CN25" s="67" t="n">
        <f aca="false">IF(OR($D25=1,MONTH($B25)&lt;&gt;MONTH(StartDate),'У10 Ввод'!$D$97="",'У10 Ввод'!$E$97="",'У10 Ввод'!$D$97&gt;$B25),0,MAX(0,MIN(1,'У10 Ввод'!$E$97-NETWORKDAYS('У10 Ввод'!$D$97,$B25)+1))/Настройки!$E$16*100)</f>
        <v>0</v>
      </c>
      <c r="CO25" s="67" t="n">
        <f aca="false">IF(OR($D25=1,MONTH($B25)&lt;&gt;MONTH(StartDate),'У10 Ввод'!$D$98="",'У10 Ввод'!$E$98="",'У10 Ввод'!$D$98&gt;$B25),0,MAX(0,MIN(1,'У10 Ввод'!$E$98-NETWORKDAYS('У10 Ввод'!$D$98,$B25)+1))/Настройки!$E$16*100)</f>
        <v>0</v>
      </c>
      <c r="CP25" s="67" t="n">
        <f aca="false">IF(OR($D25=1,MONTH($B25)&lt;&gt;MONTH(StartDate),'У10 Ввод'!$D$99="",'У10 Ввод'!$E$99="",'У10 Ввод'!$D$99&gt;$B25),0,MAX(0,MIN(1,'У10 Ввод'!$E$99-NETWORKDAYS('У10 Ввод'!$D$99,$B25)+1))/Настройки!$E$16*100)</f>
        <v>0</v>
      </c>
      <c r="CQ25" s="67" t="n">
        <f aca="false">IF(OR($D25=1,MONTH($B25)&lt;&gt;MONTH(StartDate),'У10 Ввод'!$D$100="",'У10 Ввод'!$E$100="",'У10 Ввод'!$D$100&gt;$B25),0,MAX(0,MIN(1,'У10 Ввод'!$E$100-NETWORKDAYS('У10 Ввод'!$D$100,$B25)+1))/Настройки!$E$16*100)</f>
        <v>0</v>
      </c>
      <c r="CR25" s="67" t="n">
        <f aca="false">IF(OR($D25=1,MONTH($B25)&lt;&gt;MONTH(StartDate),'У10 Ввод'!$D$101="",'У10 Ввод'!$E$101="",'У10 Ввод'!$D$101&gt;$B25),0,MAX(0,MIN(1,'У10 Ввод'!$E$101-NETWORKDAYS('У10 Ввод'!$D$101,$B25)+1))/Настройки!$E$16*100)</f>
        <v>0</v>
      </c>
      <c r="CS25" s="67" t="n">
        <f aca="false">IF(OR($D25=1,MONTH($B25)&lt;&gt;MONTH(StartDate),'У10 Ввод'!$D$102="",'У10 Ввод'!$E$102="",'У10 Ввод'!$D$102&gt;$B25),0,MAX(0,MIN(1,'У10 Ввод'!$E$102-NETWORKDAYS('У10 Ввод'!$D$102,$B25)+1))/Настройки!$E$16*100)</f>
        <v>0</v>
      </c>
      <c r="CT25" s="67" t="n">
        <f aca="false">IF(OR($D25=1,MONTH($B25)&lt;&gt;MONTH(StartDate),'У10 Ввод'!$D$103="",'У10 Ввод'!$E$103="",'У10 Ввод'!$D$103&gt;$B25),0,MAX(0,MIN(1,'У10 Ввод'!$E$103-NETWORKDAYS('У10 Ввод'!$D$103,$B25)+1))/Настройки!$E$16*100)</f>
        <v>0</v>
      </c>
      <c r="CU25" s="67" t="n">
        <f aca="false">IF(OR($D25=1,MONTH($B25)&lt;&gt;MONTH(StartDate),'У10 Ввод'!$D$104="",'У10 Ввод'!$E$104="",'У10 Ввод'!$D$104&gt;$B25),0,MAX(0,MIN(1,'У10 Ввод'!$E$104-NETWORKDAYS('У10 Ввод'!$D$104,$B25)+1))/Настройки!$E$16*100)</f>
        <v>0</v>
      </c>
      <c r="CV25" s="67" t="n">
        <f aca="false">IF(OR($D25=1,MONTH($B25)&lt;&gt;MONTH(StartDate),'У10 Ввод'!$D$105="",'У10 Ввод'!$E$105="",'У10 Ввод'!$D$105&gt;$B25),0,MAX(0,MIN(1,'У10 Ввод'!$E$105-NETWORKDAYS('У10 Ввод'!$D$105,$B25)+1))/Настройки!$E$16*100)</f>
        <v>0</v>
      </c>
      <c r="CW25" s="67" t="n">
        <f aca="false">IF(OR($D25=1,MONTH($B25)&lt;&gt;MONTH(StartDate),'У10 Ввод'!$D$106="",'У10 Ввод'!$E$106="",'У10 Ввод'!$D$106&gt;$B25),0,MAX(0,MIN(1,'У10 Ввод'!$E$106-NETWORKDAYS('У10 Ввод'!$D$106,$B25)+1))/Настройки!$E$16*100)</f>
        <v>0</v>
      </c>
      <c r="CX25" s="67" t="n">
        <f aca="false">IF(OR($D25=1,MONTH($B25)&lt;&gt;MONTH(StartDate),'У10 Ввод'!$D$107="",'У10 Ввод'!$E$107="",'У10 Ввод'!$D$107&gt;$B25),0,MAX(0,MIN(1,'У10 Ввод'!$E$107-NETWORKDAYS('У10 Ввод'!$D$107,$B25)+1))/Настройки!$E$16*100)</f>
        <v>0</v>
      </c>
      <c r="CY25" s="67" t="n">
        <f aca="false">IF(OR($D25=1,MONTH($B25)&lt;&gt;MONTH(StartDate),'У10 Ввод'!$D$108="",'У10 Ввод'!$E$108="",'У10 Ввод'!$D$108&gt;$B25),0,MAX(0,MIN(1,'У10 Ввод'!$E$108-NETWORKDAYS('У10 Ввод'!$D$108,$B25)+1))/Настройки!$E$16*100)</f>
        <v>0</v>
      </c>
      <c r="CZ25" s="67" t="n">
        <f aca="false">IF(OR($D25=1,MONTH($B25)&lt;&gt;MONTH(StartDate),'У10 Ввод'!$D$109="",'У10 Ввод'!$E$109="",'У10 Ввод'!$D$109&gt;$B25),0,MAX(0,MIN(1,'У10 Ввод'!$E$109-NETWORKDAYS('У10 Ввод'!$D$109,$B25)+1))/Настройки!$E$16*100)</f>
        <v>0</v>
      </c>
      <c r="DA25" s="67" t="n">
        <f aca="false">IF(OR($D25=1,MONTH($B25)&lt;&gt;MONTH(StartDate),'У10 Ввод'!$D$110="",'У10 Ввод'!$E$110="",'У10 Ввод'!$D$110&gt;$B25),0,MAX(0,MIN(1,'У10 Ввод'!$E$110-NETWORKDAYS('У10 Ввод'!$D$110,$B25)+1))/Настройки!$E$16*100)</f>
        <v>0</v>
      </c>
      <c r="DB25" s="67" t="n">
        <f aca="false">IF(OR($D25=1,MONTH($B25)&lt;&gt;MONTH(StartDate),'У10 Ввод'!$D$111="",'У10 Ввод'!$E$111="",'У10 Ввод'!$D$111&gt;$B25),0,MAX(0,MIN(1,'У10 Ввод'!$E$111-NETWORKDAYS('У10 Ввод'!$D$111,$B25)+1))/Настройки!$E$16*100)</f>
        <v>0</v>
      </c>
      <c r="DC25" s="67" t="n">
        <f aca="false">IF(OR($D25=1,MONTH($B25)&lt;&gt;MONTH(StartDate),'У10 Ввод'!$D$112="",'У10 Ввод'!$E$112="",'У10 Ввод'!$D$112&gt;$B25),0,MAX(0,MIN(1,'У10 Ввод'!$E$112-NETWORKDAYS('У10 Ввод'!$D$112,$B25)+1))/Настройки!$E$16*100)</f>
        <v>0</v>
      </c>
      <c r="DD25" s="67" t="n">
        <f aca="false">IF(OR($D25=1,MONTH($B25)&lt;&gt;MONTH(StartDate),'У10 Ввод'!$D$113="",'У10 Ввод'!$E$113="",'У10 Ввод'!$D$113&gt;$B25),0,MAX(0,MIN(1,'У10 Ввод'!$E$113-NETWORKDAYS('У10 Ввод'!$D$113,$B25)+1))/Настройки!$E$16*100)</f>
        <v>0</v>
      </c>
      <c r="DE25" s="67" t="n">
        <f aca="false">IF(OR($D25=1,MONTH($B25)&lt;&gt;MONTH(StartDate),'У10 Ввод'!$D$114="",'У10 Ввод'!$E$114="",'У10 Ввод'!$D$114&gt;$B25),0,MAX(0,MIN(1,'У10 Ввод'!$E$114-NETWORKDAYS('У10 Ввод'!$D$114,$B25)+1))/Настройки!$E$16*100)</f>
        <v>0</v>
      </c>
      <c r="DF25" s="67" t="n">
        <f aca="false">IF(OR($D25=1,MONTH($B25)&lt;&gt;MONTH(StartDate),'У10 Ввод'!$D$115="",'У10 Ввод'!$E$115="",'У10 Ввод'!$D$115&gt;$B25),0,MAX(0,MIN(1,'У10 Ввод'!$E$115-NETWORKDAYS('У10 Ввод'!$D$115,$B25)+1))/Настройки!$E$16*100)</f>
        <v>0</v>
      </c>
      <c r="DG25" s="67" t="n">
        <f aca="false">IF(OR($D25=1,MONTH($B25)&lt;&gt;MONTH(StartDate),'У10 Ввод'!$D$116="",'У10 Ввод'!$E$116="",'У10 Ввод'!$D$116&gt;$B25),0,MAX(0,MIN(1,'У10 Ввод'!$E$116-NETWORKDAYS('У10 Ввод'!$D$116,$B25)+1))/Настройки!$E$16*100)</f>
        <v>0</v>
      </c>
      <c r="DH25" s="67" t="n">
        <f aca="false">IF(OR($D25=1,MONTH($B25)&lt;&gt;MONTH(StartDate),'У10 Ввод'!$D$117="",'У10 Ввод'!$E$117="",'У10 Ввод'!$D$117&gt;$B25),0,MAX(0,MIN(1,'У10 Ввод'!$E$117-NETWORKDAYS('У10 Ввод'!$D$117,$B25)+1))/Настройки!$E$16*100)</f>
        <v>0</v>
      </c>
      <c r="DI25" s="67" t="n">
        <f aca="false">IF(OR($D25=1,MONTH($B25)&lt;&gt;MONTH(StartDate),'У10 Ввод'!$D$118="",'У10 Ввод'!$E$118="",'У10 Ввод'!$D$118&gt;$B25),0,MAX(0,MIN(1,'У10 Ввод'!$E$118-NETWORKDAYS('У10 Ввод'!$D$118,$B25)+1))/Настройки!$E$16*100)</f>
        <v>0</v>
      </c>
      <c r="DJ25" s="67" t="n">
        <f aca="false">IF(OR($D25=1,MONTH($B25)&lt;&gt;MONTH(StartDate),'У10 Ввод'!$D$119="",'У10 Ввод'!$E$119="",'У10 Ввод'!$D$119&gt;$B25),0,MAX(0,MIN(1,'У10 Ввод'!$E$119-NETWORKDAYS('У10 Ввод'!$D$119,$B25)+1))/Настройки!$E$16*100)</f>
        <v>0</v>
      </c>
      <c r="DK25" s="67" t="n">
        <f aca="false">IF(OR($D25=1,MONTH($B25)&lt;&gt;MONTH(StartDate),'У10 Ввод'!$D$120="",'У10 Ввод'!$E$120="",'У10 Ввод'!$D$120&gt;$B25),0,MAX(0,MIN(1,'У10 Ввод'!$E$120-NETWORKDAYS('У10 Ввод'!$D$120,$B25)+1))/Настройки!$E$16*100)</f>
        <v>0</v>
      </c>
      <c r="DL25" s="67" t="n">
        <f aca="false">IF(OR($D25=1,MONTH($B25)&lt;&gt;MONTH(StartDate),'У10 Ввод'!$D$121="",'У10 Ввод'!$E$121="",'У10 Ввод'!$D$121&gt;$B25),0,MAX(0,MIN(1,'У10 Ввод'!$E$121-NETWORKDAYS('У10 Ввод'!$D$121,$B25)+1))/Настройки!$E$16*100)</f>
        <v>0</v>
      </c>
      <c r="DM25" s="67" t="n">
        <f aca="false">IF(OR($D25=1,MONTH($B25)&lt;&gt;MONTH(StartDate),'У10 Ввод'!$D$122="",'У10 Ввод'!$E$122="",'У10 Ввод'!$D$122&gt;$B25),0,MAX(0,MIN(1,'У10 Ввод'!$E$122-NETWORKDAYS('У10 Ввод'!$D$122,$B25)+1))/Настройки!$E$16*100)</f>
        <v>0</v>
      </c>
      <c r="DN25" s="67" t="n">
        <f aca="false">IF(OR($D25=1,MONTH($B25)&lt;&gt;MONTH(StartDate),'У10 Ввод'!$D$123="",'У10 Ввод'!$E$123="",'У10 Ввод'!$D$123&gt;$B25),0,MAX(0,MIN(1,'У10 Ввод'!$E$123-NETWORKDAYS('У10 Ввод'!$D$123,$B25)+1))/Настройки!$E$16*100)</f>
        <v>0</v>
      </c>
      <c r="DO25" s="67" t="n">
        <f aca="false">IF(OR($D25=1,MONTH($B25)&lt;&gt;MONTH(StartDate),'У10 Ввод'!$D$124="",'У10 Ввод'!$E$124="",'У10 Ввод'!$D$124&gt;$B25),0,MAX(0,MIN(1,'У10 Ввод'!$E$124-NETWORKDAYS('У10 Ввод'!$D$124,$B25)+1))/Настройки!$E$16*100)</f>
        <v>0</v>
      </c>
      <c r="DP25" s="67" t="n">
        <f aca="false">IF(OR($D25=1,MONTH($B25)&lt;&gt;MONTH(StartDate),'У10 Ввод'!$D$125="",'У10 Ввод'!$E$125="",'У10 Ввод'!$D$125&gt;$B25),0,MAX(0,MIN(1,'У10 Ввод'!$E$125-NETWORKDAYS('У10 Ввод'!$D$125,$B25)+1))/Настройки!$E$16*100)</f>
        <v>0</v>
      </c>
      <c r="DQ25" s="67" t="n">
        <f aca="false">IF(OR($D25=1,MONTH($B25)&lt;&gt;MONTH(StartDate),'У10 Ввод'!$D$126="",'У10 Ввод'!$E$126="",'У10 Ввод'!$D$126&gt;$B25),0,MAX(0,MIN(1,'У10 Ввод'!$E$126-NETWORKDAYS('У10 Ввод'!$D$126,$B25)+1))/Настройки!$E$16*100)</f>
        <v>0</v>
      </c>
      <c r="DR25" s="67" t="n">
        <f aca="false">IF(OR($D25=1,MONTH($B25)&lt;&gt;MONTH(StartDate),'У10 Ввод'!$D$127="",'У10 Ввод'!$E$127="",'У10 Ввод'!$D$127&gt;$B25),0,MAX(0,MIN(1,'У10 Ввод'!$E$127-NETWORKDAYS('У10 Ввод'!$D$127,$B25)+1))/Настройки!$E$16*100)</f>
        <v>0</v>
      </c>
      <c r="DS25" s="67" t="n">
        <f aca="false">IF(OR($D25=1,MONTH($B25)&lt;&gt;MONTH(StartDate),'У10 Ввод'!$D$128="",'У10 Ввод'!$E$128="",'У10 Ввод'!$D$128&gt;$B25),0,MAX(0,MIN(1,'У10 Ввод'!$E$128-NETWORKDAYS('У10 Ввод'!$D$128,$B25)+1))/Настройки!$E$16*100)</f>
        <v>0</v>
      </c>
      <c r="DT25" s="67" t="n">
        <f aca="false">IF(OR($D25=1,MONTH($B25)&lt;&gt;MONTH(StartDate),'У10 Ввод'!$D$129="",'У10 Ввод'!$E$129="",'У10 Ввод'!$D$129&gt;$B25),0,MAX(0,MIN(1,'У10 Ввод'!$E$129-NETWORKDAYS('У10 Ввод'!$D$129,$B25)+1))/Настройки!$E$16*100)</f>
        <v>0</v>
      </c>
      <c r="DU25" s="67" t="n">
        <f aca="false">IF(OR($D25=1,MONTH($B25)&lt;&gt;MONTH(StartDate),'У10 Ввод'!$D$130="",'У10 Ввод'!$E$130="",'У10 Ввод'!$D$130&gt;$B25),0,MAX(0,MIN(1,'У10 Ввод'!$E$130-NETWORKDAYS('У10 Ввод'!$D$130,$B25)+1))/Настройки!$E$16*100)</f>
        <v>0</v>
      </c>
      <c r="DV25" s="67" t="n">
        <f aca="false">IF(OR($D25=1,MONTH($B25)&lt;&gt;MONTH(StartDate),'У10 Ввод'!$D$131="",'У10 Ввод'!$E$131="",'У10 Ввод'!$D$131&gt;$B25),0,MAX(0,MIN(1,'У10 Ввод'!$E$131-NETWORKDAYS('У10 Ввод'!$D$131,$B25)+1))/Настройки!$E$16*100)</f>
        <v>0</v>
      </c>
      <c r="DW25" s="67" t="n">
        <f aca="false">IF(OR($D25=1,MONTH($B25)&lt;&gt;MONTH(StartDate),'У10 Ввод'!$D$132="",'У10 Ввод'!$E$132="",'У10 Ввод'!$D$132&gt;$B25),0,MAX(0,MIN(1,'У10 Ввод'!$E$132-NETWORKDAYS('У10 Ввод'!$D$132,$B25)+1))/Настройки!$E$16*100)</f>
        <v>0</v>
      </c>
      <c r="DX25" s="67" t="n">
        <f aca="false">IF(OR($D25=1,MONTH($B25)&lt;&gt;MONTH(StartDate),'У10 Ввод'!$D$133="",'У10 Ввод'!$E$133="",'У10 Ввод'!$D$133&gt;$B25),0,MAX(0,MIN(1,'У10 Ввод'!$E$133-NETWORKDAYS('У10 Ввод'!$D$133,$B25)+1))/Настройки!$E$16*100)</f>
        <v>0</v>
      </c>
      <c r="DY25" s="67" t="n">
        <f aca="false">IF(OR($D25=1,MONTH($B25)&lt;&gt;MONTH(StartDate),'У10 Ввод'!$D$134="",'У10 Ввод'!$E$134="",'У10 Ввод'!$D$134&gt;$B25),0,MAX(0,MIN(1,'У10 Ввод'!$E$134-NETWORKDAYS('У10 Ввод'!$D$134,$B25)+1))/Настройки!$E$16*100)</f>
        <v>0</v>
      </c>
      <c r="DZ25" s="67" t="n">
        <f aca="false">IF(OR($D25=1,MONTH($B25)&lt;&gt;MONTH(StartDate),'У10 Ввод'!$D$135="",'У10 Ввод'!$E$135="",'У10 Ввод'!$D$135&gt;$B25),0,MAX(0,MIN(1,'У10 Ввод'!$E$135-NETWORKDAYS('У10 Ввод'!$D$135,$B25)+1))/Настройки!$E$16*100)</f>
        <v>0</v>
      </c>
      <c r="EA25" s="67" t="n">
        <f aca="false">IF(OR($D25=1,MONTH($B25)&lt;&gt;MONTH(StartDate),'У10 Ввод'!$D$136="",'У10 Ввод'!$E$136="",'У10 Ввод'!$D$136&gt;$B25),0,MAX(0,MIN(1,'У10 Ввод'!$E$136-NETWORKDAYS('У10 Ввод'!$D$136,$B25)+1))/Настройки!$E$16*100)</f>
        <v>0</v>
      </c>
      <c r="EB25" s="67" t="n">
        <f aca="false">IF(OR($D25=1,MONTH($B25)&lt;&gt;MONTH(StartDate),'У10 Ввод'!$D$137="",'У10 Ввод'!$E$137="",'У10 Ввод'!$D$137&gt;$B25),0,MAX(0,MIN(1,'У10 Ввод'!$E$137-NETWORKDAYS('У10 Ввод'!$D$137,$B25)+1))/Настройки!$E$16*100)</f>
        <v>0</v>
      </c>
      <c r="EC25" s="67" t="n">
        <f aca="false">IF(OR($D25=1,MONTH($B25)&lt;&gt;MONTH(StartDate),'У10 Ввод'!$D$138="",'У10 Ввод'!$E$138="",'У10 Ввод'!$D$138&gt;$B25),0,MAX(0,MIN(1,'У10 Ввод'!$E$138-NETWORKDAYS('У10 Ввод'!$D$138,$B25)+1))/Настройки!$E$16*100)</f>
        <v>0</v>
      </c>
      <c r="ED25" s="67" t="n">
        <f aca="false">IF(OR($D25=1,MONTH($B25)&lt;&gt;MONTH(StartDate),'У10 Ввод'!$D$139="",'У10 Ввод'!$E$139="",'У10 Ввод'!$D$139&gt;$B25),0,MAX(0,MIN(1,'У10 Ввод'!$E$139-NETWORKDAYS('У10 Ввод'!$D$139,$B25)+1))/Настройки!$E$16*100)</f>
        <v>0</v>
      </c>
      <c r="EE25" s="67" t="n">
        <f aca="false">IF(OR($D25=1,MONTH($B25)&lt;&gt;MONTH(StartDate),'У10 Ввод'!$D$140="",'У10 Ввод'!$E$140="",'У10 Ввод'!$D$140&gt;$B25),0,MAX(0,MIN(1,'У10 Ввод'!$E$140-NETWORKDAYS('У10 Ввод'!$D$140,$B25)+1))/Настройки!$E$16*100)</f>
        <v>0</v>
      </c>
      <c r="EF25" s="67" t="n">
        <f aca="false">IF(OR($D25=1,MONTH($B25)&lt;&gt;MONTH(StartDate),'У10 Ввод'!$D$141="",'У10 Ввод'!$E$141="",'У10 Ввод'!$D$141&gt;$B25),0,MAX(0,MIN(1,'У10 Ввод'!$E$141-NETWORKDAYS('У10 Ввод'!$D$141,$B25)+1))/Настройки!$E$16*100)</f>
        <v>0</v>
      </c>
      <c r="EG25" s="67" t="n">
        <f aca="false">IF(OR($D25=1,MONTH($B25)&lt;&gt;MONTH(StartDate),'У10 Ввод'!$D$142="",'У10 Ввод'!$E$142="",'У10 Ввод'!$D$142&gt;$B25),0,MAX(0,MIN(1,'У10 Ввод'!$E$142-NETWORKDAYS('У10 Ввод'!$D$142,$B25)+1))/Настройки!$E$16*100)</f>
        <v>0</v>
      </c>
      <c r="EH25" s="67" t="n">
        <f aca="false">IF(OR($D25=1,MONTH($B25)&lt;&gt;MONTH(StartDate),'У10 Ввод'!$D$143="",'У10 Ввод'!$E$143="",'У10 Ввод'!$D$143&gt;$B25),0,MAX(0,MIN(1,'У10 Ввод'!$E$143-NETWORKDAYS('У10 Ввод'!$D$143,$B25)+1))/Настройки!$E$16*100)</f>
        <v>0</v>
      </c>
      <c r="EI25" s="67" t="n">
        <f aca="false">IF(OR($D25=1,MONTH($B25)&lt;&gt;MONTH(StartDate),'У10 Ввод'!$D$144="",'У10 Ввод'!$E$144="",'У10 Ввод'!$D$144&gt;$B25),0,MAX(0,MIN(1,'У10 Ввод'!$E$144-NETWORKDAYS('У10 Ввод'!$D$144,$B25)+1))/Настройки!$E$16*100)</f>
        <v>0</v>
      </c>
      <c r="EJ25" s="67" t="n">
        <f aca="false">IF(OR($D25=1,MONTH($B25)&lt;&gt;MONTH(StartDate),'У10 Ввод'!$D$145="",'У10 Ввод'!$E$145="",'У10 Ввод'!$D$145&gt;$B25),0,MAX(0,MIN(1,'У10 Ввод'!$E$145-NETWORKDAYS('У10 Ввод'!$D$145,$B25)+1))/Настройки!$E$16*100)</f>
        <v>0</v>
      </c>
      <c r="EK25" s="67" t="n">
        <f aca="false">IF(OR($D25=1,MONTH($B25)&lt;&gt;MONTH(StartDate),'У10 Ввод'!$D$146="",'У10 Ввод'!$E$146="",'У10 Ввод'!$D$146&gt;$B25),0,MAX(0,MIN(1,'У10 Ввод'!$E$146-NETWORKDAYS('У10 Ввод'!$D$146,$B25)+1))/Настройки!$E$16*100)</f>
        <v>0</v>
      </c>
      <c r="EL25" s="67" t="n">
        <f aca="false">IF(OR($D25=1,MONTH($B25)&lt;&gt;MONTH(StartDate),'У10 Ввод'!$D$147="",'У10 Ввод'!$E$147="",'У10 Ввод'!$D$147&gt;$B25),0,MAX(0,MIN(1,'У10 Ввод'!$E$147-NETWORKDAYS('У10 Ввод'!$D$147,$B25)+1))/Настройки!$E$16*100)</f>
        <v>0</v>
      </c>
      <c r="EM25" s="67" t="n">
        <f aca="false">IF(OR($D25=1,MONTH($B25)&lt;&gt;MONTH(StartDate),'У10 Ввод'!$D$148="",'У10 Ввод'!$E$148="",'У10 Ввод'!$D$148&gt;$B25),0,MAX(0,MIN(1,'У10 Ввод'!$E$148-NETWORKDAYS('У10 Ввод'!$D$148,$B25)+1))/Настройки!$E$16*100)</f>
        <v>0</v>
      </c>
      <c r="EN25" s="67" t="n">
        <f aca="false">IF(OR($D25=1,MONTH($B25)&lt;&gt;MONTH(StartDate),'У10 Ввод'!$D$149="",'У10 Ввод'!$E$149="",'У10 Ввод'!$D$149&gt;$B25),0,MAX(0,MIN(1,'У10 Ввод'!$E$149-NETWORKDAYS('У10 Ввод'!$D$149,$B25)+1))/Настройки!$E$16*100)</f>
        <v>0</v>
      </c>
      <c r="EO25" s="67" t="n">
        <f aca="false">IF(OR($D25=1,MONTH($B25)&lt;&gt;MONTH(StartDate),'У10 Ввод'!$D$150="",'У10 Ввод'!$E$150="",'У10 Ввод'!$D$150&gt;$B25),0,MAX(0,MIN(1,'У10 Ввод'!$E$150-NETWORKDAYS('У10 Ввод'!$D$150,$B25)+1))/Настройки!$E$16*100)</f>
        <v>0</v>
      </c>
      <c r="EP25" s="67" t="n">
        <f aca="false">IF(OR($D25=1,MONTH($B25)&lt;&gt;MONTH(StartDate),'У10 Ввод'!$D$151="",'У10 Ввод'!$E$151="",'У10 Ввод'!$D$151&gt;$B25),0,MAX(0,MIN(1,'У10 Ввод'!$E$151-NETWORKDAYS('У10 Ввод'!$D$151,$B25)+1))/Настройки!$E$16*100)</f>
        <v>0</v>
      </c>
      <c r="EQ25" s="67" t="n">
        <f aca="false">IF(OR($D25=1,MONTH($B25)&lt;&gt;MONTH(StartDate),'У10 Ввод'!$D$152="",'У10 Ввод'!$E$152="",'У10 Ввод'!$D$152&gt;$B25),0,MAX(0,MIN(1,'У10 Ввод'!$E$152-NETWORKDAYS('У10 Ввод'!$D$152,$B25)+1))/Настройки!$E$16*100)</f>
        <v>0</v>
      </c>
      <c r="ER25" s="67" t="n">
        <f aca="false">IF(OR($D25=1,MONTH($B25)&lt;&gt;MONTH(StartDate),'У10 Ввод'!$D$153="",'У10 Ввод'!$E$153="",'У10 Ввод'!$D$153&gt;$B25),0,MAX(0,MIN(1,'У10 Ввод'!$E$153-NETWORKDAYS('У10 Ввод'!$D$153,$B25)+1))/Настройки!$E$16*100)</f>
        <v>0</v>
      </c>
      <c r="ES25" s="67" t="n">
        <f aca="false">IF(OR($D25=1,MONTH($B25)&lt;&gt;MONTH(StartDate),'У10 Ввод'!$D$154="",'У10 Ввод'!$E$154="",'У10 Ввод'!$D$154&gt;$B25),0,MAX(0,MIN(1,'У10 Ввод'!$E$154-NETWORKDAYS('У10 Ввод'!$D$154,$B25)+1))/Настройки!$E$16*100)</f>
        <v>0</v>
      </c>
      <c r="ET25" s="67" t="n">
        <f aca="false">IF(OR($D25=1,MONTH($B25)&lt;&gt;MONTH(StartDate),'У10 Ввод'!$D$155="",'У10 Ввод'!$E$155="",'У10 Ввод'!$D$155&gt;$B25),0,MAX(0,MIN(1,'У10 Ввод'!$E$155-NETWORKDAYS('У10 Ввод'!$D$155,$B25)+1))/Настройки!$E$16*100)</f>
        <v>0</v>
      </c>
      <c r="EU25" s="67" t="n">
        <f aca="false">IF(OR($D25=1,MONTH($B25)&lt;&gt;MONTH(StartDate),'У10 Ввод'!$D$156="",'У10 Ввод'!$E$156="",'У10 Ввод'!$D$156&gt;$B25),0,MAX(0,MIN(1,'У10 Ввод'!$E$156-NETWORKDAYS('У10 Ввод'!$D$156,$B25)+1))/Настройки!$E$16*100)</f>
        <v>0</v>
      </c>
      <c r="EV25" s="67" t="n">
        <f aca="false">IF(OR($D25=1,MONTH($B25)&lt;&gt;MONTH(StartDate),'У10 Ввод'!$D$157="",'У10 Ввод'!$E$157="",'У10 Ввод'!$D$157&gt;$B25),0,MAX(0,MIN(1,'У10 Ввод'!$E$157-NETWORKDAYS('У10 Ввод'!$D$157,$B25)+1))/Настройки!$E$16*100)</f>
        <v>0</v>
      </c>
      <c r="EW25" s="67" t="n">
        <f aca="false">IF(OR($D25=1,MONTH($B25)&lt;&gt;MONTH(StartDate),'У10 Ввод'!$D$158="",'У10 Ввод'!$E$158="",'У10 Ввод'!$D$158&gt;$B25),0,MAX(0,MIN(1,'У10 Ввод'!$E$158-NETWORKDAYS('У10 Ввод'!$D$158,$B25)+1))/Настройки!$E$16*100)</f>
        <v>0</v>
      </c>
      <c r="EX25" s="67" t="n">
        <f aca="false">IF(OR($D25=1,MONTH($B25)&lt;&gt;MONTH(StartDate),'У10 Ввод'!$D$159="",'У10 Ввод'!$E$159="",'У10 Ввод'!$D$159&gt;$B25),0,MAX(0,MIN(1,'У10 Ввод'!$E$159-NETWORKDAYS('У10 Ввод'!$D$159,$B25)+1))/Настройки!$E$16*100)</f>
        <v>0</v>
      </c>
      <c r="EY25" s="67" t="n">
        <f aca="false">IF(OR($D25=1,MONTH($B25)&lt;&gt;MONTH(StartDate),'У10 Ввод'!$D$160="",'У10 Ввод'!$E$160="",'У10 Ввод'!$D$160&gt;$B25),0,MAX(0,MIN(1,'У10 Ввод'!$E$160-NETWORKDAYS('У10 Ввод'!$D$160,$B25)+1))/Настройки!$E$16*100)</f>
        <v>0</v>
      </c>
      <c r="EZ25" s="67" t="n">
        <f aca="false">IF(OR($D25=1,MONTH($B25)&lt;&gt;MONTH(StartDate),'У10 Ввод'!$D$161="",'У10 Ввод'!$E$161="",'У10 Ввод'!$D$161&gt;$B25),0,MAX(0,MIN(1,'У10 Ввод'!$E$161-NETWORKDAYS('У10 Ввод'!$D$161,$B25)+1))/Настройки!$E$16*100)</f>
        <v>0</v>
      </c>
      <c r="FA25" s="67" t="n">
        <f aca="false">IF(OR($D25=1,MONTH($B25)&lt;&gt;MONTH(StartDate),'У10 Ввод'!$D$162="",'У10 Ввод'!$E$162="",'У10 Ввод'!$D$162&gt;$B25),0,MAX(0,MIN(1,'У10 Ввод'!$E$162-NETWORKDAYS('У10 Ввод'!$D$162,$B25)+1))/Настройки!$E$16*100)</f>
        <v>0</v>
      </c>
      <c r="FB25" s="67" t="n">
        <f aca="false">IF(OR($D25=1,MONTH($B25)&lt;&gt;MONTH(StartDate),'У10 Ввод'!$D$163="",'У10 Ввод'!$E$163="",'У10 Ввод'!$D$163&gt;$B25),0,MAX(0,MIN(1,'У10 Ввод'!$E$163-NETWORKDAYS('У10 Ввод'!$D$163,$B25)+1))/Настройки!$E$16*100)</f>
        <v>0</v>
      </c>
      <c r="FC25" s="67" t="n">
        <f aca="false">IF(OR($D25=1,MONTH($B25)&lt;&gt;MONTH(StartDate),'У10 Ввод'!$D$164="",'У10 Ввод'!$E$164="",'У10 Ввод'!$D$164&gt;$B25),0,MAX(0,MIN(1,'У10 Ввод'!$E$164-NETWORKDAYS('У10 Ввод'!$D$164,$B25)+1))/Настройки!$E$16*100)</f>
        <v>0</v>
      </c>
      <c r="FD25" s="67" t="n">
        <f aca="false">IF(OR($D25=1,MONTH($B25)&lt;&gt;MONTH(StartDate),'У10 Ввод'!$D$165="",'У10 Ввод'!$E$165="",'У10 Ввод'!$D$165&gt;$B25),0,MAX(0,MIN(1,'У10 Ввод'!$E$165-NETWORKDAYS('У10 Ввод'!$D$165,$B25)+1))/Настройки!$E$16*100)</f>
        <v>0</v>
      </c>
      <c r="FE25" s="67" t="n">
        <f aca="false">IF(OR($D25=1,MONTH($B25)&lt;&gt;MONTH(StartDate),'У10 Ввод'!$D$166="",'У10 Ввод'!$E$166="",'У10 Ввод'!$D$166&gt;$B25),0,MAX(0,MIN(1,'У10 Ввод'!$E$166-NETWORKDAYS('У10 Ввод'!$D$166,$B25)+1))/Настройки!$E$16*100)</f>
        <v>0</v>
      </c>
      <c r="FF25" s="67" t="n">
        <f aca="false">IF(OR($D25=1,MONTH($B25)&lt;&gt;MONTH(StartDate),'У10 Ввод'!$D$167="",'У10 Ввод'!$E$167="",'У10 Ввод'!$D$167&gt;$B25),0,MAX(0,MIN(1,'У10 Ввод'!$E$167-NETWORKDAYS('У10 Ввод'!$D$167,$B25)+1))/Настройки!$E$16*100)</f>
        <v>0</v>
      </c>
      <c r="FG25" s="67" t="n">
        <f aca="false">IF(OR($D25=1,MONTH($B25)&lt;&gt;MONTH(StartDate),'У10 Ввод'!$D$168="",'У10 Ввод'!$E$168="",'У10 Ввод'!$D$168&gt;$B25),0,MAX(0,MIN(1,'У10 Ввод'!$E$168-NETWORKDAYS('У10 Ввод'!$D$168,$B25)+1))/Настройки!$E$16*100)</f>
        <v>0</v>
      </c>
      <c r="FH25" s="67" t="n">
        <f aca="false">IF(OR($D25=1,MONTH($B25)&lt;&gt;MONTH(StartDate),'У10 Ввод'!$D$169="",'У10 Ввод'!$E$169="",'У10 Ввод'!$D$169&gt;$B25),0,MAX(0,MIN(1,'У10 Ввод'!$E$169-NETWORKDAYS('У10 Ввод'!$D$169,$B25)+1))/Настройки!$E$16*100)</f>
        <v>0</v>
      </c>
      <c r="FI25" s="67" t="n">
        <f aca="false">IF(OR($D25=1,MONTH($B25)&lt;&gt;MONTH(StartDate),'У10 Ввод'!$D$170="",'У10 Ввод'!$E$170="",'У10 Ввод'!$D$170&gt;$B25),0,MAX(0,MIN(1,'У10 Ввод'!$E$170-NETWORKDAYS('У10 Ввод'!$D$170,$B25)+1))/Настройки!$E$16*100)</f>
        <v>0</v>
      </c>
      <c r="FJ25" s="67" t="n">
        <f aca="false">IF(OR($D25=1,MONTH($B25)&lt;&gt;MONTH(StartDate),'У10 Ввод'!$D$171="",'У10 Ввод'!$E$171="",'У10 Ввод'!$D$171&gt;$B25),0,MAX(0,MIN(1,'У10 Ввод'!$E$171-NETWORKDAYS('У10 Ввод'!$D$171,$B25)+1))/Настройки!$E$16*100)</f>
        <v>0</v>
      </c>
      <c r="FK25" s="67" t="n">
        <f aca="false">IF(OR($D25=1,MONTH($B25)&lt;&gt;MONTH(StartDate),'У10 Ввод'!$D$172="",'У10 Ввод'!$E$172="",'У10 Ввод'!$D$172&gt;$B25),0,MAX(0,MIN(1,'У10 Ввод'!$E$172-NETWORKDAYS('У10 Ввод'!$D$172,$B25)+1))/Настройки!$E$16*100)</f>
        <v>0</v>
      </c>
      <c r="FL25" s="67" t="n">
        <f aca="false">IF(OR($D25=1,MONTH($B25)&lt;&gt;MONTH(StartDate),'У10 Ввод'!$D$173="",'У10 Ввод'!$E$173="",'У10 Ввод'!$D$173&gt;$B25),0,MAX(0,MIN(1,'У10 Ввод'!$E$173-NETWORKDAYS('У10 Ввод'!$D$173,$B25)+1))/Настройки!$E$16*100)</f>
        <v>0</v>
      </c>
      <c r="FM25" s="67" t="n">
        <f aca="false">IF(OR($D25=1,MONTH($B25)&lt;&gt;MONTH(StartDate),'У10 Ввод'!$D$174="",'У10 Ввод'!$E$174="",'У10 Ввод'!$D$174&gt;$B25),0,MAX(0,MIN(1,'У10 Ввод'!$E$174-NETWORKDAYS('У10 Ввод'!$D$174,$B25)+1))/Настройки!$E$16*100)</f>
        <v>0</v>
      </c>
      <c r="FN25" s="67" t="n">
        <f aca="false">IF(OR($D25=1,MONTH($B25)&lt;&gt;MONTH(StartDate),'У10 Ввод'!$D$175="",'У10 Ввод'!$E$175="",'У10 Ввод'!$D$175&gt;$B25),0,MAX(0,MIN(1,'У10 Ввод'!$E$175-NETWORKDAYS('У10 Ввод'!$D$175,$B25)+1))/Настройки!$E$16*100)</f>
        <v>0</v>
      </c>
      <c r="FO25" s="67" t="n">
        <f aca="false">IF(OR($D25=1,MONTH($B25)&lt;&gt;MONTH(StartDate),'У10 Ввод'!$D$176="",'У10 Ввод'!$E$176="",'У10 Ввод'!$D$176&gt;$B25),0,MAX(0,MIN(1,'У10 Ввод'!$E$176-NETWORKDAYS('У10 Ввод'!$D$176,$B25)+1))/Настройки!$E$16*100)</f>
        <v>0</v>
      </c>
      <c r="FP25" s="67" t="n">
        <f aca="false">IF(OR($D25=1,MONTH($B25)&lt;&gt;MONTH(StartDate),'У10 Ввод'!$D$177="",'У10 Ввод'!$E$177="",'У10 Ввод'!$D$177&gt;$B25),0,MAX(0,MIN(1,'У10 Ввод'!$E$177-NETWORKDAYS('У10 Ввод'!$D$177,$B25)+1))/Настройки!$E$16*100)</f>
        <v>0</v>
      </c>
      <c r="FQ25" s="67" t="n">
        <f aca="false">IF(OR($D25=1,MONTH($B25)&lt;&gt;MONTH(StartDate),'У10 Ввод'!$D$178="",'У10 Ввод'!$E$178="",'У10 Ввод'!$D$178&gt;$B25),0,MAX(0,MIN(1,'У10 Ввод'!$E$178-NETWORKDAYS('У10 Ввод'!$D$178,$B25)+1))/Настройки!$E$16*100)</f>
        <v>0</v>
      </c>
      <c r="FR25" s="67" t="n">
        <f aca="false">IF(OR($D25=1,MONTH($B25)&lt;&gt;MONTH(StartDate),'У10 Ввод'!$D$179="",'У10 Ввод'!$E$179="",'У10 Ввод'!$D$179&gt;$B25),0,MAX(0,MIN(1,'У10 Ввод'!$E$179-NETWORKDAYS('У10 Ввод'!$D$179,$B25)+1))/Настройки!$E$16*100)</f>
        <v>0</v>
      </c>
      <c r="FS25" s="67" t="n">
        <f aca="false">IF(OR($D25=1,MONTH($B25)&lt;&gt;MONTH(StartDate),'У10 Ввод'!$D$180="",'У10 Ввод'!$E$180="",'У10 Ввод'!$D$180&gt;$B25),0,MAX(0,MIN(1,'У10 Ввод'!$E$180-NETWORKDAYS('У10 Ввод'!$D$180,$B25)+1))/Настройки!$E$16*100)</f>
        <v>0</v>
      </c>
      <c r="FT25" s="67" t="n">
        <f aca="false">IF(OR($D25=1,MONTH($B25)&lt;&gt;MONTH(StartDate),'У10 Ввод'!$D$181="",'У10 Ввод'!$E$181="",'У10 Ввод'!$D$181&gt;$B25),0,MAX(0,MIN(1,'У10 Ввод'!$E$181-NETWORKDAYS('У10 Ввод'!$D$181,$B25)+1))/Настройки!$E$16*100)</f>
        <v>0</v>
      </c>
      <c r="FU25" s="67" t="n">
        <f aca="false">IF(OR($D25=1,MONTH($B25)&lt;&gt;MONTH(StartDate),'У10 Ввод'!$D$182="",'У10 Ввод'!$E$182="",'У10 Ввод'!$D$182&gt;$B25),0,MAX(0,MIN(1,'У10 Ввод'!$E$182-NETWORKDAYS('У10 Ввод'!$D$182,$B25)+1))/Настройки!$E$16*100)</f>
        <v>0</v>
      </c>
      <c r="FV25" s="67" t="n">
        <f aca="false">IF(OR($D25=1,MONTH($B25)&lt;&gt;MONTH(StartDate),'У10 Ввод'!$D$183="",'У10 Ввод'!$E$183="",'У10 Ввод'!$D$183&gt;$B25),0,MAX(0,MIN(1,'У10 Ввод'!$E$183-NETWORKDAYS('У10 Ввод'!$D$183,$B25)+1))/Настройки!$E$16*100)</f>
        <v>0</v>
      </c>
      <c r="FW25" s="67" t="n">
        <f aca="false">IF(OR($D25=1,MONTH($B25)&lt;&gt;MONTH(StartDate),'У10 Ввод'!$D$184="",'У10 Ввод'!$E$184="",'У10 Ввод'!$D$184&gt;$B25),0,MAX(0,MIN(1,'У10 Ввод'!$E$184-NETWORKDAYS('У10 Ввод'!$D$184,$B25)+1))/Настройки!$E$16*100)</f>
        <v>0</v>
      </c>
      <c r="FX25" s="67" t="n">
        <f aca="false">IF(OR($D25=1,MONTH($B25)&lt;&gt;MONTH(StartDate),'У10 Ввод'!$D$185="",'У10 Ввод'!$E$185="",'У10 Ввод'!$D$185&gt;$B25),0,MAX(0,MIN(1,'У10 Ввод'!$E$185-NETWORKDAYS('У10 Ввод'!$D$185,$B25)+1))/Настройки!$E$16*100)</f>
        <v>0</v>
      </c>
      <c r="FY25" s="67" t="n">
        <f aca="false">IF(OR($D25=1,MONTH($B25)&lt;&gt;MONTH(StartDate),'У10 Ввод'!$D$186="",'У10 Ввод'!$E$186="",'У10 Ввод'!$D$186&gt;$B25),0,MAX(0,MIN(1,'У10 Ввод'!$E$186-NETWORKDAYS('У10 Ввод'!$D$186,$B25)+1))/Настройки!$E$16*100)</f>
        <v>0</v>
      </c>
      <c r="FZ25" s="67" t="n">
        <f aca="false">IF(OR($D25=1,MONTH($B25)&lt;&gt;MONTH(StartDate),'У10 Ввод'!$D$187="",'У10 Ввод'!$E$187="",'У10 Ввод'!$D$187&gt;$B25),0,MAX(0,MIN(1,'У10 Ввод'!$E$187-NETWORKDAYS('У10 Ввод'!$D$187,$B25)+1))/Настройки!$E$16*100)</f>
        <v>0</v>
      </c>
      <c r="GA25" s="67" t="n">
        <f aca="false">IF(OR($D25=1,MONTH($B25)&lt;&gt;MONTH(StartDate),'У10 Ввод'!$D$188="",'У10 Ввод'!$E$188="",'У10 Ввод'!$D$188&gt;$B25),0,MAX(0,MIN(1,'У10 Ввод'!$E$188-NETWORKDAYS('У10 Ввод'!$D$188,$B25)+1))/Настройки!$E$16*100)</f>
        <v>0</v>
      </c>
      <c r="GB25" s="67" t="n">
        <f aca="false">IF(OR($D25=1,MONTH($B25)&lt;&gt;MONTH(StartDate),'У10 Ввод'!$D$189="",'У10 Ввод'!$E$189="",'У10 Ввод'!$D$189&gt;$B25),0,MAX(0,MIN(1,'У10 Ввод'!$E$189-NETWORKDAYS('У10 Ввод'!$D$189,$B25)+1))/Настройки!$E$16*100)</f>
        <v>0</v>
      </c>
      <c r="GC25" s="67" t="n">
        <f aca="false">IF(OR($D25=1,MONTH($B25)&lt;&gt;MONTH(StartDate),'У10 Ввод'!$D$190="",'У10 Ввод'!$E$190="",'У10 Ввод'!$D$190&gt;$B25),0,MAX(0,MIN(1,'У10 Ввод'!$E$190-NETWORKDAYS('У10 Ввод'!$D$190,$B25)+1))/Настройки!$E$16*100)</f>
        <v>0</v>
      </c>
      <c r="GD25" s="67" t="n">
        <f aca="false">IF(OR($D25=1,MONTH($B25)&lt;&gt;MONTH(StartDate),'У10 Ввод'!$D$191="",'У10 Ввод'!$E$191="",'У10 Ввод'!$D$191&gt;$B25),0,MAX(0,MIN(1,'У10 Ввод'!$E$191-NETWORKDAYS('У10 Ввод'!$D$191,$B25)+1))/Настройки!$E$16*100)</f>
        <v>0</v>
      </c>
      <c r="GE25" s="67" t="n">
        <f aca="false">IF(OR($D25=1,MONTH($B25)&lt;&gt;MONTH(StartDate),'У10 Ввод'!$D$192="",'У10 Ввод'!$E$192="",'У10 Ввод'!$D$192&gt;$B25),0,MAX(0,MIN(1,'У10 Ввод'!$E$192-NETWORKDAYS('У10 Ввод'!$D$192,$B25)+1))/Настройки!$E$16*100)</f>
        <v>0</v>
      </c>
      <c r="GF25" s="67" t="n">
        <f aca="false">IF(OR($D25=1,MONTH($B25)&lt;&gt;MONTH(StartDate),'У10 Ввод'!$D$193="",'У10 Ввод'!$E$193="",'У10 Ввод'!$D$193&gt;$B25),0,MAX(0,MIN(1,'У10 Ввод'!$E$193-NETWORKDAYS('У10 Ввод'!$D$193,$B25)+1))/Настройки!$E$16*100)</f>
        <v>0</v>
      </c>
      <c r="GG25" s="67" t="n">
        <f aca="false">IF(OR($D25=1,MONTH($B25)&lt;&gt;MONTH(StartDate),'У10 Ввод'!$D$194="",'У10 Ввод'!$E$194="",'У10 Ввод'!$D$194&gt;$B25),0,MAX(0,MIN(1,'У10 Ввод'!$E$194-NETWORKDAYS('У10 Ввод'!$D$194,$B25)+1))/Настройки!$E$16*100)</f>
        <v>0</v>
      </c>
      <c r="GH25" s="67" t="n">
        <f aca="false">IF(OR($D25=1,MONTH($B25)&lt;&gt;MONTH(StartDate),'У10 Ввод'!$D$195="",'У10 Ввод'!$E$195="",'У10 Ввод'!$D$195&gt;$B25),0,MAX(0,MIN(1,'У10 Ввод'!$E$195-NETWORKDAYS('У10 Ввод'!$D$195,$B25)+1))/Настройки!$E$16*100)</f>
        <v>0</v>
      </c>
      <c r="GI25" s="67" t="n">
        <f aca="false">IF(OR($D25=1,MONTH($B25)&lt;&gt;MONTH(StartDate),'У10 Ввод'!$D$196="",'У10 Ввод'!$E$196="",'У10 Ввод'!$D$196&gt;$B25),0,MAX(0,MIN(1,'У10 Ввод'!$E$196-NETWORKDAYS('У10 Ввод'!$D$196,$B25)+1))/Настройки!$E$16*100)</f>
        <v>0</v>
      </c>
      <c r="GJ25" s="67" t="n">
        <f aca="false">IF(OR($D25=1,MONTH($B25)&lt;&gt;MONTH(StartDate),'У10 Ввод'!$D$197="",'У10 Ввод'!$E$197="",'У10 Ввод'!$D$197&gt;$B25),0,MAX(0,MIN(1,'У10 Ввод'!$E$197-NETWORKDAYS('У10 Ввод'!$D$197,$B25)+1))/Настройки!$E$16*100)</f>
        <v>0</v>
      </c>
      <c r="GK25" s="67" t="n">
        <f aca="false">IF(OR($D25=1,MONTH($B25)&lt;&gt;MONTH(StartDate),'У10 Ввод'!$D$198="",'У10 Ввод'!$E$198="",'У10 Ввод'!$D$198&gt;$B25),0,MAX(0,MIN(1,'У10 Ввод'!$E$198-NETWORKDAYS('У10 Ввод'!$D$198,$B25)+1))/Настройки!$E$16*100)</f>
        <v>0</v>
      </c>
      <c r="GL25" s="67" t="n">
        <f aca="false">IF(OR($D25=1,MONTH($B25)&lt;&gt;MONTH(StartDate),'У10 Ввод'!$D$199="",'У10 Ввод'!$E$199="",'У10 Ввод'!$D$199&gt;$B25),0,MAX(0,MIN(1,'У10 Ввод'!$E$199-NETWORKDAYS('У10 Ввод'!$D$199,$B25)+1))/Настройки!$E$16*100)</f>
        <v>0</v>
      </c>
      <c r="GM25" s="67" t="n">
        <f aca="false">IF(OR($D25=1,MONTH($B25)&lt;&gt;MONTH(StartDate),'У10 Ввод'!$D$200="",'У10 Ввод'!$E$200="",'У10 Ввод'!$D$200&gt;$B25),0,MAX(0,MIN(1,'У10 Ввод'!$E$200-NETWORKDAYS('У10 Ввод'!$D$200,$B25)+1))/Настройки!$E$16*100)</f>
        <v>0</v>
      </c>
      <c r="GN25" s="67" t="n">
        <f aca="false">IF(OR($D25=1,MONTH($B25)&lt;&gt;MONTH(StartDate),'У10 Ввод'!$D$201="",'У10 Ввод'!$E$201="",'У10 Ввод'!$D$201&gt;$B25),0,MAX(0,MIN(1,'У10 Ввод'!$E$201-NETWORKDAYS('У10 Ввод'!$D$201,$B25)+1))/Настройки!$E$16*100)</f>
        <v>0</v>
      </c>
      <c r="GO25" s="67" t="n">
        <f aca="false">IF(OR($D25=1,MONTH($B25)&lt;&gt;MONTH(StartDate),'У10 Ввод'!$D$202="",'У10 Ввод'!$E$202="",'У10 Ввод'!$D$202&gt;$B25),0,MAX(0,MIN(1,'У10 Ввод'!$E$202-NETWORKDAYS('У10 Ввод'!$D$202,$B25)+1))/Настройки!$E$16*100)</f>
        <v>0</v>
      </c>
      <c r="GP25" s="67" t="n">
        <f aca="false">IF(OR($D25=1,MONTH($B25)&lt;&gt;MONTH(StartDate),'У10 Ввод'!$D$203="",'У10 Ввод'!$E$203="",'У10 Ввод'!$D$203&gt;$B25),0,MAX(0,MIN(1,'У10 Ввод'!$E$203-NETWORKDAYS('У10 Ввод'!$D$203,$B25)+1))/Настройки!$E$16*100)</f>
        <v>0</v>
      </c>
      <c r="GQ25" s="67" t="n">
        <f aca="false">IF(OR($D25=1,MONTH($B25)&lt;&gt;MONTH(StartDate),'У10 Ввод'!$D$204="",'У10 Ввод'!$E$204="",'У10 Ввод'!$D$204&gt;$B25),0,MAX(0,MIN(1,'У10 Ввод'!$E$204-NETWORKDAYS('У10 Ввод'!$D$204,$B25)+1))/Настройки!$E$16*100)</f>
        <v>0</v>
      </c>
      <c r="GR25" s="67" t="n">
        <f aca="false">IF(OR($D25=1,MONTH($B25)&lt;&gt;MONTH(StartDate),'У10 Ввод'!$D$205="",'У10 Ввод'!$E$205="",'У10 Ввод'!$D$205&gt;$B25),0,MAX(0,MIN(1,'У10 Ввод'!$E$205-NETWORKDAYS('У10 Ввод'!$D$205,$B25)+1))/Настройки!$E$16*100)</f>
        <v>0</v>
      </c>
      <c r="GS25" s="67" t="n">
        <f aca="false">IF(OR($D25=1,MONTH($B25)&lt;&gt;MONTH(StartDate),'У10 Ввод'!$D$206="",'У10 Ввод'!$E$206="",'У10 Ввод'!$D$206&gt;$B25),0,MAX(0,MIN(1,'У10 Ввод'!$E$206-NETWORKDAYS('У10 Ввод'!$D$206,$B25)+1))/Настройки!$E$16*100)</f>
        <v>0</v>
      </c>
      <c r="GT25" s="67" t="n">
        <f aca="false">IF(OR($D25=1,MONTH($B25)&lt;&gt;MONTH(StartDate),'У10 Ввод'!$D$207="",'У10 Ввод'!$E$207="",'У10 Ввод'!$D$207&gt;$B25),0,MAX(0,MIN(1,'У10 Ввод'!$E$207-NETWORKDAYS('У10 Ввод'!$D$207,$B25)+1))/Настройки!$E$16*100)</f>
        <v>0</v>
      </c>
      <c r="GU25" s="67" t="n">
        <f aca="false">IF(OR($D25=1,MONTH($B25)&lt;&gt;MONTH(StartDate),'У10 Ввод'!$D$208="",'У10 Ввод'!$E$208="",'У10 Ввод'!$D$208&gt;$B25),0,MAX(0,MIN(1,'У10 Ввод'!$E$208-NETWORKDAYS('У10 Ввод'!$D$208,$B25)+1))/Настройки!$E$16*100)</f>
        <v>0</v>
      </c>
      <c r="GV25" s="67" t="n">
        <f aca="false">IF(OR($D25=1,MONTH($B25)&lt;&gt;MONTH(StartDate),'У10 Ввод'!$D$209="",'У10 Ввод'!$E$209="",'У10 Ввод'!$D$209&gt;$B25),0,MAX(0,MIN(1,'У10 Ввод'!$E$209-NETWORKDAYS('У10 Ввод'!$D$209,$B25)+1))/Настройки!$E$16*100)</f>
        <v>0</v>
      </c>
      <c r="GW25" s="67" t="n">
        <f aca="false">IF(OR($D25=1,MONTH($B25)&lt;&gt;MONTH(StartDate),'У10 Ввод'!$D$210="",'У10 Ввод'!$E$210="",'У10 Ввод'!$D$210&gt;$B25),0,MAX(0,MIN(1,'У10 Ввод'!$E$210-NETWORKDAYS('У10 Ввод'!$D$210,$B25)+1))/Настройки!$E$16*100)</f>
        <v>0</v>
      </c>
      <c r="GX25" s="67" t="n">
        <f aca="false">IF(OR($D25=1,MONTH($B25)&lt;&gt;MONTH(StartDate),'У10 Ввод'!$D$211="",'У10 Ввод'!$E$211="",'У10 Ввод'!$D$211&gt;$B25),0,MAX(0,MIN(1,'У10 Ввод'!$E$211-NETWORKDAYS('У10 Ввод'!$D$211,$B25)+1))/Настройки!$E$16*100)</f>
        <v>0</v>
      </c>
      <c r="GY25" s="67" t="n">
        <f aca="false">IF(OR($D25=1,MONTH($B25)&lt;&gt;MONTH(StartDate),'У10 Ввод'!$D$212="",'У10 Ввод'!$E$212="",'У10 Ввод'!$D$212&gt;$B25),0,MAX(0,MIN(1,'У10 Ввод'!$E$212-NETWORKDAYS('У10 Ввод'!$D$212,$B25)+1))/Настройки!$E$16*100)</f>
        <v>0</v>
      </c>
      <c r="GZ25" s="67" t="n">
        <f aca="false">IF(OR($D25=1,MONTH($B25)&lt;&gt;MONTH(StartDate),'У10 Ввод'!$D$213="",'У10 Ввод'!$E$213="",'У10 Ввод'!$D$213&gt;$B25),0,MAX(0,MIN(1,'У10 Ввод'!$E$213-NETWORKDAYS('У10 Ввод'!$D$213,$B25)+1))/Настройки!$E$16*100)</f>
        <v>0</v>
      </c>
      <c r="HA25" s="67" t="n">
        <f aca="false">IF(OR($D25=1,MONTH($B25)&lt;&gt;MONTH(StartDate),'У10 Ввод'!$D$214="",'У10 Ввод'!$E$214="",'У10 Ввод'!$D$214&gt;$B25),0,MAX(0,MIN(1,'У10 Ввод'!$E$214-NETWORKDAYS('У10 Ввод'!$D$214,$B25)+1))/Настройки!$E$16*100)</f>
        <v>0</v>
      </c>
      <c r="HB25" s="67" t="n">
        <f aca="false">IF(OR($D25=1,MONTH($B25)&lt;&gt;MONTH(StartDate),'У10 Ввод'!$D$215="",'У10 Ввод'!$E$215="",'У10 Ввод'!$D$215&gt;$B25),0,MAX(0,MIN(1,'У10 Ввод'!$E$215-NETWORKDAYS('У10 Ввод'!$D$215,$B25)+1))/Настройки!$E$16*100)</f>
        <v>0</v>
      </c>
      <c r="HC25" s="67" t="n">
        <f aca="false">IF(OR($D25=1,MONTH($B25)&lt;&gt;MONTH(StartDate),'У10 Ввод'!$D$216="",'У10 Ввод'!$E$216="",'У10 Ввод'!$D$216&gt;$B25),0,MAX(0,MIN(1,'У10 Ввод'!$E$216-NETWORKDAYS('У10 Ввод'!$D$216,$B25)+1))/Настройки!$E$16*100)</f>
        <v>0</v>
      </c>
      <c r="HD25" s="67" t="n">
        <f aca="false">IF(OR($D25=1,MONTH($B25)&lt;&gt;MONTH(StartDate),'У10 Ввод'!$D$217="",'У10 Ввод'!$E$217="",'У10 Ввод'!$D$217&gt;$B25),0,MAX(0,MIN(1,'У10 Ввод'!$E$217-NETWORKDAYS('У10 Ввод'!$D$217,$B25)+1))/Настройки!$E$16*100)</f>
        <v>0</v>
      </c>
      <c r="HE25" s="67" t="n">
        <f aca="false">IF(OR($D25=1,MONTH($B25)&lt;&gt;MONTH(StartDate),'У10 Ввод'!$D$218="",'У10 Ввод'!$E$218="",'У10 Ввод'!$D$218&gt;$B25),0,MAX(0,MIN(1,'У10 Ввод'!$E$218-NETWORKDAYS('У10 Ввод'!$D$218,$B25)+1))/Настройки!$E$16*100)</f>
        <v>0</v>
      </c>
      <c r="HF25" s="67" t="n">
        <f aca="false">IF(OR($D25=1,MONTH($B25)&lt;&gt;MONTH(StartDate),'У10 Ввод'!$D$219="",'У10 Ввод'!$E$219="",'У10 Ввод'!$D$219&gt;$B25),0,MAX(0,MIN(1,'У10 Ввод'!$E$219-NETWORKDAYS('У10 Ввод'!$D$219,$B25)+1))/Настройки!$E$16*100)</f>
        <v>0</v>
      </c>
      <c r="HG25" s="67" t="n">
        <f aca="false">IF(OR($D25=1,MONTH($B25)&lt;&gt;MONTH(StartDate),'У10 Ввод'!$D$220="",'У10 Ввод'!$E$220="",'У10 Ввод'!$D$220&gt;$B25),0,MAX(0,MIN(1,'У10 Ввод'!$E$220-NETWORKDAYS('У10 Ввод'!$D$220,$B25)+1))/Настройки!$E$16*100)</f>
        <v>0</v>
      </c>
      <c r="HH25" s="67" t="n">
        <f aca="false">IF(OR($D25=1,MONTH($B25)&lt;&gt;MONTH(StartDate),'У10 Ввод'!$D$221="",'У10 Ввод'!$E$221="",'У10 Ввод'!$D$221&gt;$B25),0,MAX(0,MIN(1,'У10 Ввод'!$E$221-NETWORKDAYS('У10 Ввод'!$D$221,$B25)+1))/Настройки!$E$16*100)</f>
        <v>0</v>
      </c>
      <c r="HI25" s="67" t="n">
        <f aca="false">IF(OR($D25=1,MONTH($B25)&lt;&gt;MONTH(StartDate),'У10 Ввод'!$D$222="",'У10 Ввод'!$E$222="",'У10 Ввод'!$D$222&gt;$B25),0,MAX(0,MIN(1,'У10 Ввод'!$E$222-NETWORKDAYS('У10 Ввод'!$D$222,$B25)+1))/Настройки!$E$16*100)</f>
        <v>0</v>
      </c>
      <c r="HJ25" s="67" t="n">
        <f aca="false">IF(OR($D25=1,MONTH($B25)&lt;&gt;MONTH(StartDate),'У10 Ввод'!$D$223="",'У10 Ввод'!$E$223="",'У10 Ввод'!$D$223&gt;$B25),0,MAX(0,MIN(1,'У10 Ввод'!$E$223-NETWORKDAYS('У10 Ввод'!$D$223,$B25)+1))/Настройки!$E$16*100)</f>
        <v>0</v>
      </c>
      <c r="HK25" s="67" t="n">
        <f aca="false">IF(OR($D25=1,MONTH($B25)&lt;&gt;MONTH(StartDate),'У10 Ввод'!$D$224="",'У10 Ввод'!$E$224="",'У10 Ввод'!$D$224&gt;$B25),0,MAX(0,MIN(1,'У10 Ввод'!$E$224-NETWORKDAYS('У10 Ввод'!$D$224,$B25)+1))/Настройки!$E$16*100)</f>
        <v>0</v>
      </c>
      <c r="HL25" s="67" t="n">
        <f aca="false">IF(OR($D25=1,MONTH($B25)&lt;&gt;MONTH(StartDate),'У10 Ввод'!$D$225="",'У10 Ввод'!$E$225="",'У10 Ввод'!$D$225&gt;$B25),0,MAX(0,MIN(1,'У10 Ввод'!$E$225-NETWORKDAYS('У10 Ввод'!$D$225,$B25)+1))/Настройки!$E$16*100)</f>
        <v>0</v>
      </c>
      <c r="HM25" s="67" t="n">
        <f aca="false">IF(OR($D25=1,MONTH($B25)&lt;&gt;MONTH(StartDate),'У10 Ввод'!$D$226="",'У10 Ввод'!$E$226="",'У10 Ввод'!$D$226&gt;$B25),0,MAX(0,MIN(1,'У10 Ввод'!$E$226-NETWORKDAYS('У10 Ввод'!$D$226,$B25)+1))/Настройки!$E$16*100)</f>
        <v>0</v>
      </c>
      <c r="HN25" s="67" t="n">
        <f aca="false">IF(OR($D25=1,MONTH($B25)&lt;&gt;MONTH(StartDate),'У10 Ввод'!$D$227="",'У10 Ввод'!$E$227="",'У10 Ввод'!$D$227&gt;$B25),0,MAX(0,MIN(1,'У10 Ввод'!$E$227-NETWORKDAYS('У10 Ввод'!$D$227,$B25)+1))/Настройки!$E$16*100)</f>
        <v>0</v>
      </c>
      <c r="HO25" s="67" t="n">
        <f aca="false">IF(OR($D25=1,MONTH($B25)&lt;&gt;MONTH(StartDate),'У10 Ввод'!$D$228="",'У10 Ввод'!$E$228="",'У10 Ввод'!$D$228&gt;$B25),0,MAX(0,MIN(1,'У10 Ввод'!$E$228-NETWORKDAYS('У10 Ввод'!$D$228,$B25)+1))/Настройки!$E$16*100)</f>
        <v>0</v>
      </c>
      <c r="HP25" s="67" t="n">
        <f aca="false">IF(OR($D25=1,MONTH($B25)&lt;&gt;MONTH(StartDate),'У10 Ввод'!$D$229="",'У10 Ввод'!$E$229="",'У10 Ввод'!$D$229&gt;$B25),0,MAX(0,MIN(1,'У10 Ввод'!$E$229-NETWORKDAYS('У10 Ввод'!$D$229,$B25)+1))/Настройки!$E$16*100)</f>
        <v>0</v>
      </c>
      <c r="HQ25" s="67" t="n">
        <f aca="false">IF(OR($D25=1,MONTH($B25)&lt;&gt;MONTH(StartDate),'У10 Ввод'!$D$230="",'У10 Ввод'!$E$230="",'У10 Ввод'!$D$230&gt;$B25),0,MAX(0,MIN(1,'У10 Ввод'!$E$230-NETWORKDAYS('У10 Ввод'!$D$230,$B25)+1))/Настройки!$E$16*100)</f>
        <v>0</v>
      </c>
      <c r="HR25" s="67" t="n">
        <f aca="false">IF(OR($D25=1,MONTH($B25)&lt;&gt;MONTH(StartDate),'У10 Ввод'!$D$231="",'У10 Ввод'!$E$231="",'У10 Ввод'!$D$231&gt;$B25),0,MAX(0,MIN(1,'У10 Ввод'!$E$231-NETWORKDAYS('У10 Ввод'!$D$231,$B25)+1))/Настройки!$E$16*100)</f>
        <v>0</v>
      </c>
      <c r="HS25" s="67" t="n">
        <f aca="false">IF(OR($D25=1,MONTH($B25)&lt;&gt;MONTH(StartDate),'У10 Ввод'!$D$232="",'У10 Ввод'!$E$232="",'У10 Ввод'!$D$232&gt;$B25),0,MAX(0,MIN(1,'У10 Ввод'!$E$232-NETWORKDAYS('У10 Ввод'!$D$232,$B25)+1))/Настройки!$E$16*100)</f>
        <v>0</v>
      </c>
      <c r="HT25" s="67" t="n">
        <f aca="false">IF(OR($D25=1,MONTH($B25)&lt;&gt;MONTH(StartDate),'У10 Ввод'!$D$233="",'У10 Ввод'!$E$233="",'У10 Ввод'!$D$233&gt;$B25),0,MAX(0,MIN(1,'У10 Ввод'!$E$233-NETWORKDAYS('У10 Ввод'!$D$233,$B25)+1))/Настройки!$E$16*100)</f>
        <v>0</v>
      </c>
      <c r="HU25" s="67" t="n">
        <f aca="false">IF(OR($D25=1,MONTH($B25)&lt;&gt;MONTH(StartDate),'У10 Ввод'!$D$234="",'У10 Ввод'!$E$234="",'У10 Ввод'!$D$234&gt;$B25),0,MAX(0,MIN(1,'У10 Ввод'!$E$234-NETWORKDAYS('У10 Ввод'!$D$234,$B25)+1))/Настройки!$E$16*100)</f>
        <v>0</v>
      </c>
      <c r="HV25" s="67" t="n">
        <f aca="false">IF(OR($D25=1,MONTH($B25)&lt;&gt;MONTH(StartDate),'У10 Ввод'!$D$235="",'У10 Ввод'!$E$235="",'У10 Ввод'!$D$235&gt;$B25),0,MAX(0,MIN(1,'У10 Ввод'!$E$235-NETWORKDAYS('У10 Ввод'!$D$235,$B25)+1))/Настройки!$E$16*100)</f>
        <v>0</v>
      </c>
      <c r="HW25" s="67" t="n">
        <f aca="false">IF(OR($D25=1,MONTH($B25)&lt;&gt;MONTH(StartDate),'У10 Ввод'!$D$236="",'У10 Ввод'!$E$236="",'У10 Ввод'!$D$236&gt;$B25),0,MAX(0,MIN(1,'У10 Ввод'!$E$236-NETWORKDAYS('У10 Ввод'!$D$236,$B25)+1))/Настройки!$E$16*100)</f>
        <v>0</v>
      </c>
      <c r="HX25" s="67" t="n">
        <f aca="false">IF(OR($D25=1,MONTH($B25)&lt;&gt;MONTH(StartDate),'У10 Ввод'!$D$237="",'У10 Ввод'!$E$237="",'У10 Ввод'!$D$237&gt;$B25),0,MAX(0,MIN(1,'У10 Ввод'!$E$237-NETWORKDAYS('У10 Ввод'!$D$237,$B25)+1))/Настройки!$E$16*100)</f>
        <v>0</v>
      </c>
      <c r="HY25" s="67" t="n">
        <f aca="false">IF(OR($D25=1,MONTH($B25)&lt;&gt;MONTH(StartDate),'У10 Ввод'!$D$238="",'У10 Ввод'!$E$238="",'У10 Ввод'!$D$238&gt;$B25),0,MAX(0,MIN(1,'У10 Ввод'!$E$238-NETWORKDAYS('У10 Ввод'!$D$238,$B25)+1))/Настройки!$E$16*100)</f>
        <v>0</v>
      </c>
      <c r="HZ25" s="67" t="n">
        <f aca="false">IF(OR($D25=1,MONTH($B25)&lt;&gt;MONTH(StartDate),'У10 Ввод'!$D$239="",'У10 Ввод'!$E$239="",'У10 Ввод'!$D$239&gt;$B25),0,MAX(0,MIN(1,'У10 Ввод'!$E$239-NETWORKDAYS('У10 Ввод'!$D$239,$B25)+1))/Настройки!$E$16*100)</f>
        <v>0</v>
      </c>
      <c r="IA25" s="67" t="n">
        <f aca="false">IF(OR($D25=1,MONTH($B25)&lt;&gt;MONTH(StartDate),'У10 Ввод'!$D$240="",'У10 Ввод'!$E$240="",'У10 Ввод'!$D$240&gt;$B25),0,MAX(0,MIN(1,'У10 Ввод'!$E$240-NETWORKDAYS('У10 Ввод'!$D$240,$B25)+1))/Настройки!$E$16*100)</f>
        <v>0</v>
      </c>
      <c r="IB25" s="67" t="n">
        <f aca="false">IF(OR($D25=1,MONTH($B25)&lt;&gt;MONTH(StartDate),'У10 Ввод'!$D$241="",'У10 Ввод'!$E$241="",'У10 Ввод'!$D$241&gt;$B25),0,MAX(0,MIN(1,'У10 Ввод'!$E$241-NETWORKDAYS('У10 Ввод'!$D$241,$B25)+1))/Настройки!$E$16*100)</f>
        <v>0</v>
      </c>
      <c r="IC25" s="67" t="n">
        <f aca="false">IF(OR($D25=1,MONTH($B25)&lt;&gt;MONTH(StartDate),'У10 Ввод'!$D$242="",'У10 Ввод'!$E$242="",'У10 Ввод'!$D$242&gt;$B25),0,MAX(0,MIN(1,'У10 Ввод'!$E$242-NETWORKDAYS('У10 Ввод'!$D$242,$B25)+1))/Настройки!$E$16*100)</f>
        <v>0</v>
      </c>
      <c r="ID25" s="67" t="n">
        <f aca="false">IF(OR($D25=1,MONTH($B25)&lt;&gt;MONTH(StartDate),'У10 Ввод'!$D$243="",'У10 Ввод'!$E$243="",'У10 Ввод'!$D$243&gt;$B25),0,MAX(0,MIN(1,'У10 Ввод'!$E$243-NETWORKDAYS('У10 Ввод'!$D$243,$B25)+1))/Настройки!$E$16*100)</f>
        <v>0</v>
      </c>
      <c r="IE25" s="67" t="n">
        <f aca="false">IF(OR($D25=1,MONTH($B25)&lt;&gt;MONTH(StartDate),'У10 Ввод'!$D$244="",'У10 Ввод'!$E$244="",'У10 Ввод'!$D$244&gt;$B25),0,MAX(0,MIN(1,'У10 Ввод'!$E$244-NETWORKDAYS('У10 Ввод'!$D$244,$B25)+1))/Настройки!$E$16*100)</f>
        <v>0</v>
      </c>
      <c r="IF25" s="67" t="n">
        <f aca="false">IF(OR($D25=1,MONTH($B25)&lt;&gt;MONTH(StartDate),'У10 Ввод'!$D$245="",'У10 Ввод'!$E$245="",'У10 Ввод'!$D$245&gt;$B25),0,MAX(0,MIN(1,'У10 Ввод'!$E$245-NETWORKDAYS('У10 Ввод'!$D$245,$B25)+1))/Настройки!$E$16*100)</f>
        <v>0</v>
      </c>
      <c r="IG25" s="67" t="n">
        <f aca="false">IF(OR($D25=1,MONTH($B25)&lt;&gt;MONTH(StartDate),'У10 Ввод'!$D$246="",'У10 Ввод'!$E$246="",'У10 Ввод'!$D$246&gt;$B25),0,MAX(0,MIN(1,'У10 Ввод'!$E$246-NETWORKDAYS('У10 Ввод'!$D$246,$B25)+1))/Настройки!$E$16*100)</f>
        <v>0</v>
      </c>
      <c r="IH25" s="67" t="n">
        <f aca="false">IF(OR($D25=1,MONTH($B25)&lt;&gt;MONTH(StartDate),'У10 Ввод'!$D$247="",'У10 Ввод'!$E$247="",'У10 Ввод'!$D$247&gt;$B25),0,MAX(0,MIN(1,'У10 Ввод'!$E$247-NETWORKDAYS('У10 Ввод'!$D$247,$B25)+1))/Настройки!$E$16*100)</f>
        <v>0</v>
      </c>
      <c r="II25" s="67" t="n">
        <f aca="false">IF(OR($D25=1,MONTH($B25)&lt;&gt;MONTH(StartDate),'У10 Ввод'!$D$248="",'У10 Ввод'!$E$248="",'У10 Ввод'!$D$248&gt;$B25),0,MAX(0,MIN(1,'У10 Ввод'!$E$248-NETWORKDAYS('У10 Ввод'!$D$248,$B25)+1))/Настройки!$E$16*100)</f>
        <v>0</v>
      </c>
      <c r="IJ25" s="67" t="n">
        <f aca="false">IF(OR($D25=1,MONTH($B25)&lt;&gt;MONTH(StartDate),'У10 Ввод'!$D$249="",'У10 Ввод'!$E$249="",'У10 Ввод'!$D$249&gt;$B25),0,MAX(0,MIN(1,'У10 Ввод'!$E$249-NETWORKDAYS('У10 Ввод'!$D$249,$B25)+1))/Настройки!$E$16*100)</f>
        <v>0</v>
      </c>
      <c r="IK25" s="67" t="n">
        <f aca="false">IF(OR($D25=1,MONTH($B25)&lt;&gt;MONTH(StartDate),'У10 Ввод'!$D$250="",'У10 Ввод'!$E$250="",'У10 Ввод'!$D$250&gt;$B25),0,MAX(0,MIN(1,'У10 Ввод'!$E$250-NETWORKDAYS('У10 Ввод'!$D$250,$B25)+1))/Настройки!$E$16*100)</f>
        <v>0</v>
      </c>
      <c r="IL25" s="67" t="n">
        <f aca="false">IF(OR($D25=1,MONTH($B25)&lt;&gt;MONTH(StartDate),'У10 Ввод'!$D$251="",'У10 Ввод'!$E$251="",'У10 Ввод'!$D$251&gt;$B25),0,MAX(0,MIN(1,'У10 Ввод'!$E$251-NETWORKDAYS('У10 Ввод'!$D$251,$B25)+1))/Настройки!$E$16*100)</f>
        <v>0</v>
      </c>
    </row>
    <row r="26" customFormat="false" ht="15" hidden="false" customHeight="true" outlineLevel="0" collapsed="false">
      <c r="A26" s="49" t="n">
        <v>25</v>
      </c>
      <c r="B26" s="66" t="n">
        <f aca="false">StartDate+24</f>
        <v>46228</v>
      </c>
      <c r="C26" s="49" t="str">
        <f aca="false">CHOOSE(WEEKDAY(B26,2),"Пн","Вт","Ср","Чт","Пт","Сб","Вс")</f>
        <v>Сб</v>
      </c>
      <c r="D26" s="49" t="n">
        <f aca="false">IF(WEEKDAY(B26,2)&gt;5,1,0)</f>
        <v>1</v>
      </c>
      <c r="E26" s="63" t="n">
        <f aca="false">ROUND(SUM(G26:IL26),1)</f>
        <v>0</v>
      </c>
      <c r="F26" s="49" t="str">
        <f aca="false">IF(OR(MONTH(B26)&lt;&gt;MONTH(StartDate),D26=1),"",100)</f>
        <v/>
      </c>
      <c r="G26" s="67" t="n">
        <f aca="false">IF(OR($D26=1,MONTH($B26)&lt;&gt;MONTH(StartDate),'У10 Ввод'!$D$12="",'У10 Ввод'!$E$12="",'У10 Ввод'!$D$12&gt;$B26),0,MAX(0,MIN(1,'У10 Ввод'!$E$12-NETWORKDAYS('У10 Ввод'!$D$12,$B26)+1))/Настройки!$E$16*100)</f>
        <v>0</v>
      </c>
      <c r="H26" s="67" t="n">
        <f aca="false">IF(OR($D26=1,MONTH($B26)&lt;&gt;MONTH(StartDate),'У10 Ввод'!$D$13="",'У10 Ввод'!$E$13="",'У10 Ввод'!$D$13&gt;$B26),0,MAX(0,MIN(1,'У10 Ввод'!$E$13-NETWORKDAYS('У10 Ввод'!$D$13,$B26)+1))/Настройки!$E$16*100)</f>
        <v>0</v>
      </c>
      <c r="I26" s="67" t="n">
        <f aca="false">IF(OR($D26=1,MONTH($B26)&lt;&gt;MONTH(StartDate),'У10 Ввод'!$D$14="",'У10 Ввод'!$E$14="",'У10 Ввод'!$D$14&gt;$B26),0,MAX(0,MIN(1,'У10 Ввод'!$E$14-NETWORKDAYS('У10 Ввод'!$D$14,$B26)+1))/Настройки!$E$16*100)</f>
        <v>0</v>
      </c>
      <c r="J26" s="67" t="n">
        <f aca="false">IF(OR($D26=1,MONTH($B26)&lt;&gt;MONTH(StartDate),'У10 Ввод'!$D$15="",'У10 Ввод'!$E$15="",'У10 Ввод'!$D$15&gt;$B26),0,MAX(0,MIN(1,'У10 Ввод'!$E$15-NETWORKDAYS('У10 Ввод'!$D$15,$B26)+1))/Настройки!$E$16*100)</f>
        <v>0</v>
      </c>
      <c r="K26" s="67" t="n">
        <f aca="false">IF(OR($D26=1,MONTH($B26)&lt;&gt;MONTH(StartDate),'У10 Ввод'!$D$16="",'У10 Ввод'!$E$16="",'У10 Ввод'!$D$16&gt;$B26),0,MAX(0,MIN(1,'У10 Ввод'!$E$16-NETWORKDAYS('У10 Ввод'!$D$16,$B26)+1))/Настройки!$E$16*100)</f>
        <v>0</v>
      </c>
      <c r="L26" s="67" t="n">
        <f aca="false">IF(OR($D26=1,MONTH($B26)&lt;&gt;MONTH(StartDate),'У10 Ввод'!$D$17="",'У10 Ввод'!$E$17="",'У10 Ввод'!$D$17&gt;$B26),0,MAX(0,MIN(1,'У10 Ввод'!$E$17-NETWORKDAYS('У10 Ввод'!$D$17,$B26)+1))/Настройки!$E$16*100)</f>
        <v>0</v>
      </c>
      <c r="M26" s="67" t="n">
        <f aca="false">IF(OR($D26=1,MONTH($B26)&lt;&gt;MONTH(StartDate),'У10 Ввод'!$D$18="",'У10 Ввод'!$E$18="",'У10 Ввод'!$D$18&gt;$B26),0,MAX(0,MIN(1,'У10 Ввод'!$E$18-NETWORKDAYS('У10 Ввод'!$D$18,$B26)+1))/Настройки!$E$16*100)</f>
        <v>0</v>
      </c>
      <c r="N26" s="67" t="n">
        <f aca="false">IF(OR($D26=1,MONTH($B26)&lt;&gt;MONTH(StartDate),'У10 Ввод'!$D$19="",'У10 Ввод'!$E$19="",'У10 Ввод'!$D$19&gt;$B26),0,MAX(0,MIN(1,'У10 Ввод'!$E$19-NETWORKDAYS('У10 Ввод'!$D$19,$B26)+1))/Настройки!$E$16*100)</f>
        <v>0</v>
      </c>
      <c r="O26" s="67" t="n">
        <f aca="false">IF(OR($D26=1,MONTH($B26)&lt;&gt;MONTH(StartDate),'У10 Ввод'!$D$20="",'У10 Ввод'!$E$20="",'У10 Ввод'!$D$20&gt;$B26),0,MAX(0,MIN(1,'У10 Ввод'!$E$20-NETWORKDAYS('У10 Ввод'!$D$20,$B26)+1))/Настройки!$E$16*100)</f>
        <v>0</v>
      </c>
      <c r="P26" s="67" t="n">
        <f aca="false">IF(OR($D26=1,MONTH($B26)&lt;&gt;MONTH(StartDate),'У10 Ввод'!$D$21="",'У10 Ввод'!$E$21="",'У10 Ввод'!$D$21&gt;$B26),0,MAX(0,MIN(1,'У10 Ввод'!$E$21-NETWORKDAYS('У10 Ввод'!$D$21,$B26)+1))/Настройки!$E$16*100)</f>
        <v>0</v>
      </c>
      <c r="Q26" s="67" t="n">
        <f aca="false">IF(OR($D26=1,MONTH($B26)&lt;&gt;MONTH(StartDate),'У10 Ввод'!$D$22="",'У10 Ввод'!$E$22="",'У10 Ввод'!$D$22&gt;$B26),0,MAX(0,MIN(1,'У10 Ввод'!$E$22-NETWORKDAYS('У10 Ввод'!$D$22,$B26)+1))/Настройки!$E$16*100)</f>
        <v>0</v>
      </c>
      <c r="R26" s="67" t="n">
        <f aca="false">IF(OR($D26=1,MONTH($B26)&lt;&gt;MONTH(StartDate),'У10 Ввод'!$D$23="",'У10 Ввод'!$E$23="",'У10 Ввод'!$D$23&gt;$B26),0,MAX(0,MIN(1,'У10 Ввод'!$E$23-NETWORKDAYS('У10 Ввод'!$D$23,$B26)+1))/Настройки!$E$16*100)</f>
        <v>0</v>
      </c>
      <c r="S26" s="67" t="n">
        <f aca="false">IF(OR($D26=1,MONTH($B26)&lt;&gt;MONTH(StartDate),'У10 Ввод'!$D$24="",'У10 Ввод'!$E$24="",'У10 Ввод'!$D$24&gt;$B26),0,MAX(0,MIN(1,'У10 Ввод'!$E$24-NETWORKDAYS('У10 Ввод'!$D$24,$B26)+1))/Настройки!$E$16*100)</f>
        <v>0</v>
      </c>
      <c r="T26" s="67" t="n">
        <f aca="false">IF(OR($D26=1,MONTH($B26)&lt;&gt;MONTH(StartDate),'У10 Ввод'!$D$25="",'У10 Ввод'!$E$25="",'У10 Ввод'!$D$25&gt;$B26),0,MAX(0,MIN(1,'У10 Ввод'!$E$25-NETWORKDAYS('У10 Ввод'!$D$25,$B26)+1))/Настройки!$E$16*100)</f>
        <v>0</v>
      </c>
      <c r="U26" s="67" t="n">
        <f aca="false">IF(OR($D26=1,MONTH($B26)&lt;&gt;MONTH(StartDate),'У10 Ввод'!$D$26="",'У10 Ввод'!$E$26="",'У10 Ввод'!$D$26&gt;$B26),0,MAX(0,MIN(1,'У10 Ввод'!$E$26-NETWORKDAYS('У10 Ввод'!$D$26,$B26)+1))/Настройки!$E$16*100)</f>
        <v>0</v>
      </c>
      <c r="V26" s="67" t="n">
        <f aca="false">IF(OR($D26=1,MONTH($B26)&lt;&gt;MONTH(StartDate),'У10 Ввод'!$D$27="",'У10 Ввод'!$E$27="",'У10 Ввод'!$D$27&gt;$B26),0,MAX(0,MIN(1,'У10 Ввод'!$E$27-NETWORKDAYS('У10 Ввод'!$D$27,$B26)+1))/Настройки!$E$16*100)</f>
        <v>0</v>
      </c>
      <c r="W26" s="67" t="n">
        <f aca="false">IF(OR($D26=1,MONTH($B26)&lt;&gt;MONTH(StartDate),'У10 Ввод'!$D$28="",'У10 Ввод'!$E$28="",'У10 Ввод'!$D$28&gt;$B26),0,MAX(0,MIN(1,'У10 Ввод'!$E$28-NETWORKDAYS('У10 Ввод'!$D$28,$B26)+1))/Настройки!$E$16*100)</f>
        <v>0</v>
      </c>
      <c r="X26" s="67" t="n">
        <f aca="false">IF(OR($D26=1,MONTH($B26)&lt;&gt;MONTH(StartDate),'У10 Ввод'!$D$29="",'У10 Ввод'!$E$29="",'У10 Ввод'!$D$29&gt;$B26),0,MAX(0,MIN(1,'У10 Ввод'!$E$29-NETWORKDAYS('У10 Ввод'!$D$29,$B26)+1))/Настройки!$E$16*100)</f>
        <v>0</v>
      </c>
      <c r="Y26" s="67" t="n">
        <f aca="false">IF(OR($D26=1,MONTH($B26)&lt;&gt;MONTH(StartDate),'У10 Ввод'!$D$30="",'У10 Ввод'!$E$30="",'У10 Ввод'!$D$30&gt;$B26),0,MAX(0,MIN(1,'У10 Ввод'!$E$30-NETWORKDAYS('У10 Ввод'!$D$30,$B26)+1))/Настройки!$E$16*100)</f>
        <v>0</v>
      </c>
      <c r="Z26" s="67" t="n">
        <f aca="false">IF(OR($D26=1,MONTH($B26)&lt;&gt;MONTH(StartDate),'У10 Ввод'!$D$31="",'У10 Ввод'!$E$31="",'У10 Ввод'!$D$31&gt;$B26),0,MAX(0,MIN(1,'У10 Ввод'!$E$31-NETWORKDAYS('У10 Ввод'!$D$31,$B26)+1))/Настройки!$E$16*100)</f>
        <v>0</v>
      </c>
      <c r="AA26" s="67" t="n">
        <f aca="false">IF(OR($D26=1,MONTH($B26)&lt;&gt;MONTH(StartDate),'У10 Ввод'!$D$32="",'У10 Ввод'!$E$32="",'У10 Ввод'!$D$32&gt;$B26),0,MAX(0,MIN(1,'У10 Ввод'!$E$32-NETWORKDAYS('У10 Ввод'!$D$32,$B26)+1))/Настройки!$E$16*100)</f>
        <v>0</v>
      </c>
      <c r="AB26" s="67" t="n">
        <f aca="false">IF(OR($D26=1,MONTH($B26)&lt;&gt;MONTH(StartDate),'У10 Ввод'!$D$33="",'У10 Ввод'!$E$33="",'У10 Ввод'!$D$33&gt;$B26),0,MAX(0,MIN(1,'У10 Ввод'!$E$33-NETWORKDAYS('У10 Ввод'!$D$33,$B26)+1))/Настройки!$E$16*100)</f>
        <v>0</v>
      </c>
      <c r="AC26" s="67" t="n">
        <f aca="false">IF(OR($D26=1,MONTH($B26)&lt;&gt;MONTH(StartDate),'У10 Ввод'!$D$34="",'У10 Ввод'!$E$34="",'У10 Ввод'!$D$34&gt;$B26),0,MAX(0,MIN(1,'У10 Ввод'!$E$34-NETWORKDAYS('У10 Ввод'!$D$34,$B26)+1))/Настройки!$E$16*100)</f>
        <v>0</v>
      </c>
      <c r="AD26" s="67" t="n">
        <f aca="false">IF(OR($D26=1,MONTH($B26)&lt;&gt;MONTH(StartDate),'У10 Ввод'!$D$35="",'У10 Ввод'!$E$35="",'У10 Ввод'!$D$35&gt;$B26),0,MAX(0,MIN(1,'У10 Ввод'!$E$35-NETWORKDAYS('У10 Ввод'!$D$35,$B26)+1))/Настройки!$E$16*100)</f>
        <v>0</v>
      </c>
      <c r="AE26" s="67" t="n">
        <f aca="false">IF(OR($D26=1,MONTH($B26)&lt;&gt;MONTH(StartDate),'У10 Ввод'!$D$36="",'У10 Ввод'!$E$36="",'У10 Ввод'!$D$36&gt;$B26),0,MAX(0,MIN(1,'У10 Ввод'!$E$36-NETWORKDAYS('У10 Ввод'!$D$36,$B26)+1))/Настройки!$E$16*100)</f>
        <v>0</v>
      </c>
      <c r="AF26" s="67" t="n">
        <f aca="false">IF(OR($D26=1,MONTH($B26)&lt;&gt;MONTH(StartDate),'У10 Ввод'!$D$37="",'У10 Ввод'!$E$37="",'У10 Ввод'!$D$37&gt;$B26),0,MAX(0,MIN(1,'У10 Ввод'!$E$37-NETWORKDAYS('У10 Ввод'!$D$37,$B26)+1))/Настройки!$E$16*100)</f>
        <v>0</v>
      </c>
      <c r="AG26" s="67" t="n">
        <f aca="false">IF(OR($D26=1,MONTH($B26)&lt;&gt;MONTH(StartDate),'У10 Ввод'!$D$38="",'У10 Ввод'!$E$38="",'У10 Ввод'!$D$38&gt;$B26),0,MAX(0,MIN(1,'У10 Ввод'!$E$38-NETWORKDAYS('У10 Ввод'!$D$38,$B26)+1))/Настройки!$E$16*100)</f>
        <v>0</v>
      </c>
      <c r="AH26" s="67" t="n">
        <f aca="false">IF(OR($D26=1,MONTH($B26)&lt;&gt;MONTH(StartDate),'У10 Ввод'!$D$39="",'У10 Ввод'!$E$39="",'У10 Ввод'!$D$39&gt;$B26),0,MAX(0,MIN(1,'У10 Ввод'!$E$39-NETWORKDAYS('У10 Ввод'!$D$39,$B26)+1))/Настройки!$E$16*100)</f>
        <v>0</v>
      </c>
      <c r="AI26" s="67" t="n">
        <f aca="false">IF(OR($D26=1,MONTH($B26)&lt;&gt;MONTH(StartDate),'У10 Ввод'!$D$40="",'У10 Ввод'!$E$40="",'У10 Ввод'!$D$40&gt;$B26),0,MAX(0,MIN(1,'У10 Ввод'!$E$40-NETWORKDAYS('У10 Ввод'!$D$40,$B26)+1))/Настройки!$E$16*100)</f>
        <v>0</v>
      </c>
      <c r="AJ26" s="67" t="n">
        <f aca="false">IF(OR($D26=1,MONTH($B26)&lt;&gt;MONTH(StartDate),'У10 Ввод'!$D$41="",'У10 Ввод'!$E$41="",'У10 Ввод'!$D$41&gt;$B26),0,MAX(0,MIN(1,'У10 Ввод'!$E$41-NETWORKDAYS('У10 Ввод'!$D$41,$B26)+1))/Настройки!$E$16*100)</f>
        <v>0</v>
      </c>
      <c r="AK26" s="67" t="n">
        <f aca="false">IF(OR($D26=1,MONTH($B26)&lt;&gt;MONTH(StartDate),'У10 Ввод'!$D$42="",'У10 Ввод'!$E$42="",'У10 Ввод'!$D$42&gt;$B26),0,MAX(0,MIN(1,'У10 Ввод'!$E$42-NETWORKDAYS('У10 Ввод'!$D$42,$B26)+1))/Настройки!$E$16*100)</f>
        <v>0</v>
      </c>
      <c r="AL26" s="67" t="n">
        <f aca="false">IF(OR($D26=1,MONTH($B26)&lt;&gt;MONTH(StartDate),'У10 Ввод'!$D$43="",'У10 Ввод'!$E$43="",'У10 Ввод'!$D$43&gt;$B26),0,MAX(0,MIN(1,'У10 Ввод'!$E$43-NETWORKDAYS('У10 Ввод'!$D$43,$B26)+1))/Настройки!$E$16*100)</f>
        <v>0</v>
      </c>
      <c r="AM26" s="67" t="n">
        <f aca="false">IF(OR($D26=1,MONTH($B26)&lt;&gt;MONTH(StartDate),'У10 Ввод'!$D$44="",'У10 Ввод'!$E$44="",'У10 Ввод'!$D$44&gt;$B26),0,MAX(0,MIN(1,'У10 Ввод'!$E$44-NETWORKDAYS('У10 Ввод'!$D$44,$B26)+1))/Настройки!$E$16*100)</f>
        <v>0</v>
      </c>
      <c r="AN26" s="67" t="n">
        <f aca="false">IF(OR($D26=1,MONTH($B26)&lt;&gt;MONTH(StartDate),'У10 Ввод'!$D$45="",'У10 Ввод'!$E$45="",'У10 Ввод'!$D$45&gt;$B26),0,MAX(0,MIN(1,'У10 Ввод'!$E$45-NETWORKDAYS('У10 Ввод'!$D$45,$B26)+1))/Настройки!$E$16*100)</f>
        <v>0</v>
      </c>
      <c r="AO26" s="67" t="n">
        <f aca="false">IF(OR($D26=1,MONTH($B26)&lt;&gt;MONTH(StartDate),'У10 Ввод'!$D$46="",'У10 Ввод'!$E$46="",'У10 Ввод'!$D$46&gt;$B26),0,MAX(0,MIN(1,'У10 Ввод'!$E$46-NETWORKDAYS('У10 Ввод'!$D$46,$B26)+1))/Настройки!$E$16*100)</f>
        <v>0</v>
      </c>
      <c r="AP26" s="67" t="n">
        <f aca="false">IF(OR($D26=1,MONTH($B26)&lt;&gt;MONTH(StartDate),'У10 Ввод'!$D$47="",'У10 Ввод'!$E$47="",'У10 Ввод'!$D$47&gt;$B26),0,MAX(0,MIN(1,'У10 Ввод'!$E$47-NETWORKDAYS('У10 Ввод'!$D$47,$B26)+1))/Настройки!$E$16*100)</f>
        <v>0</v>
      </c>
      <c r="AQ26" s="67" t="n">
        <f aca="false">IF(OR($D26=1,MONTH($B26)&lt;&gt;MONTH(StartDate),'У10 Ввод'!$D$48="",'У10 Ввод'!$E$48="",'У10 Ввод'!$D$48&gt;$B26),0,MAX(0,MIN(1,'У10 Ввод'!$E$48-NETWORKDAYS('У10 Ввод'!$D$48,$B26)+1))/Настройки!$E$16*100)</f>
        <v>0</v>
      </c>
      <c r="AR26" s="67" t="n">
        <f aca="false">IF(OR($D26=1,MONTH($B26)&lt;&gt;MONTH(StartDate),'У10 Ввод'!$D$49="",'У10 Ввод'!$E$49="",'У10 Ввод'!$D$49&gt;$B26),0,MAX(0,MIN(1,'У10 Ввод'!$E$49-NETWORKDAYS('У10 Ввод'!$D$49,$B26)+1))/Настройки!$E$16*100)</f>
        <v>0</v>
      </c>
      <c r="AS26" s="67" t="n">
        <f aca="false">IF(OR($D26=1,MONTH($B26)&lt;&gt;MONTH(StartDate),'У10 Ввод'!$D$50="",'У10 Ввод'!$E$50="",'У10 Ввод'!$D$50&gt;$B26),0,MAX(0,MIN(1,'У10 Ввод'!$E$50-NETWORKDAYS('У10 Ввод'!$D$50,$B26)+1))/Настройки!$E$16*100)</f>
        <v>0</v>
      </c>
      <c r="AT26" s="67" t="n">
        <f aca="false">IF(OR($D26=1,MONTH($B26)&lt;&gt;MONTH(StartDate),'У10 Ввод'!$D$51="",'У10 Ввод'!$E$51="",'У10 Ввод'!$D$51&gt;$B26),0,MAX(0,MIN(1,'У10 Ввод'!$E$51-NETWORKDAYS('У10 Ввод'!$D$51,$B26)+1))/Настройки!$E$16*100)</f>
        <v>0</v>
      </c>
      <c r="AU26" s="67" t="n">
        <f aca="false">IF(OR($D26=1,MONTH($B26)&lt;&gt;MONTH(StartDate),'У10 Ввод'!$D$52="",'У10 Ввод'!$E$52="",'У10 Ввод'!$D$52&gt;$B26),0,MAX(0,MIN(1,'У10 Ввод'!$E$52-NETWORKDAYS('У10 Ввод'!$D$52,$B26)+1))/Настройки!$E$16*100)</f>
        <v>0</v>
      </c>
      <c r="AV26" s="67" t="n">
        <f aca="false">IF(OR($D26=1,MONTH($B26)&lt;&gt;MONTH(StartDate),'У10 Ввод'!$D$53="",'У10 Ввод'!$E$53="",'У10 Ввод'!$D$53&gt;$B26),0,MAX(0,MIN(1,'У10 Ввод'!$E$53-NETWORKDAYS('У10 Ввод'!$D$53,$B26)+1))/Настройки!$E$16*100)</f>
        <v>0</v>
      </c>
      <c r="AW26" s="67" t="n">
        <f aca="false">IF(OR($D26=1,MONTH($B26)&lt;&gt;MONTH(StartDate),'У10 Ввод'!$D$54="",'У10 Ввод'!$E$54="",'У10 Ввод'!$D$54&gt;$B26),0,MAX(0,MIN(1,'У10 Ввод'!$E$54-NETWORKDAYS('У10 Ввод'!$D$54,$B26)+1))/Настройки!$E$16*100)</f>
        <v>0</v>
      </c>
      <c r="AX26" s="67" t="n">
        <f aca="false">IF(OR($D26=1,MONTH($B26)&lt;&gt;MONTH(StartDate),'У10 Ввод'!$D$55="",'У10 Ввод'!$E$55="",'У10 Ввод'!$D$55&gt;$B26),0,MAX(0,MIN(1,'У10 Ввод'!$E$55-NETWORKDAYS('У10 Ввод'!$D$55,$B26)+1))/Настройки!$E$16*100)</f>
        <v>0</v>
      </c>
      <c r="AY26" s="67" t="n">
        <f aca="false">IF(OR($D26=1,MONTH($B26)&lt;&gt;MONTH(StartDate),'У10 Ввод'!$D$56="",'У10 Ввод'!$E$56="",'У10 Ввод'!$D$56&gt;$B26),0,MAX(0,MIN(1,'У10 Ввод'!$E$56-NETWORKDAYS('У10 Ввод'!$D$56,$B26)+1))/Настройки!$E$16*100)</f>
        <v>0</v>
      </c>
      <c r="AZ26" s="67" t="n">
        <f aca="false">IF(OR($D26=1,MONTH($B26)&lt;&gt;MONTH(StartDate),'У10 Ввод'!$D$57="",'У10 Ввод'!$E$57="",'У10 Ввод'!$D$57&gt;$B26),0,MAX(0,MIN(1,'У10 Ввод'!$E$57-NETWORKDAYS('У10 Ввод'!$D$57,$B26)+1))/Настройки!$E$16*100)</f>
        <v>0</v>
      </c>
      <c r="BA26" s="67" t="n">
        <f aca="false">IF(OR($D26=1,MONTH($B26)&lt;&gt;MONTH(StartDate),'У10 Ввод'!$D$58="",'У10 Ввод'!$E$58="",'У10 Ввод'!$D$58&gt;$B26),0,MAX(0,MIN(1,'У10 Ввод'!$E$58-NETWORKDAYS('У10 Ввод'!$D$58,$B26)+1))/Настройки!$E$16*100)</f>
        <v>0</v>
      </c>
      <c r="BB26" s="67" t="n">
        <f aca="false">IF(OR($D26=1,MONTH($B26)&lt;&gt;MONTH(StartDate),'У10 Ввод'!$D$59="",'У10 Ввод'!$E$59="",'У10 Ввод'!$D$59&gt;$B26),0,MAX(0,MIN(1,'У10 Ввод'!$E$59-NETWORKDAYS('У10 Ввод'!$D$59,$B26)+1))/Настройки!$E$16*100)</f>
        <v>0</v>
      </c>
      <c r="BC26" s="67" t="n">
        <f aca="false">IF(OR($D26=1,MONTH($B26)&lt;&gt;MONTH(StartDate),'У10 Ввод'!$D$60="",'У10 Ввод'!$E$60="",'У10 Ввод'!$D$60&gt;$B26),0,MAX(0,MIN(1,'У10 Ввод'!$E$60-NETWORKDAYS('У10 Ввод'!$D$60,$B26)+1))/Настройки!$E$16*100)</f>
        <v>0</v>
      </c>
      <c r="BD26" s="67" t="n">
        <f aca="false">IF(OR($D26=1,MONTH($B26)&lt;&gt;MONTH(StartDate),'У10 Ввод'!$D$61="",'У10 Ввод'!$E$61="",'У10 Ввод'!$D$61&gt;$B26),0,MAX(0,MIN(1,'У10 Ввод'!$E$61-NETWORKDAYS('У10 Ввод'!$D$61,$B26)+1))/Настройки!$E$16*100)</f>
        <v>0</v>
      </c>
      <c r="BE26" s="67" t="n">
        <f aca="false">IF(OR($D26=1,MONTH($B26)&lt;&gt;MONTH(StartDate),'У10 Ввод'!$D$62="",'У10 Ввод'!$E$62="",'У10 Ввод'!$D$62&gt;$B26),0,MAX(0,MIN(1,'У10 Ввод'!$E$62-NETWORKDAYS('У10 Ввод'!$D$62,$B26)+1))/Настройки!$E$16*100)</f>
        <v>0</v>
      </c>
      <c r="BF26" s="67" t="n">
        <f aca="false">IF(OR($D26=1,MONTH($B26)&lt;&gt;MONTH(StartDate),'У10 Ввод'!$D$63="",'У10 Ввод'!$E$63="",'У10 Ввод'!$D$63&gt;$B26),0,MAX(0,MIN(1,'У10 Ввод'!$E$63-NETWORKDAYS('У10 Ввод'!$D$63,$B26)+1))/Настройки!$E$16*100)</f>
        <v>0</v>
      </c>
      <c r="BG26" s="67" t="n">
        <f aca="false">IF(OR($D26=1,MONTH($B26)&lt;&gt;MONTH(StartDate),'У10 Ввод'!$D$64="",'У10 Ввод'!$E$64="",'У10 Ввод'!$D$64&gt;$B26),0,MAX(0,MIN(1,'У10 Ввод'!$E$64-NETWORKDAYS('У10 Ввод'!$D$64,$B26)+1))/Настройки!$E$16*100)</f>
        <v>0</v>
      </c>
      <c r="BH26" s="67" t="n">
        <f aca="false">IF(OR($D26=1,MONTH($B26)&lt;&gt;MONTH(StartDate),'У10 Ввод'!$D$65="",'У10 Ввод'!$E$65="",'У10 Ввод'!$D$65&gt;$B26),0,MAX(0,MIN(1,'У10 Ввод'!$E$65-NETWORKDAYS('У10 Ввод'!$D$65,$B26)+1))/Настройки!$E$16*100)</f>
        <v>0</v>
      </c>
      <c r="BI26" s="67" t="n">
        <f aca="false">IF(OR($D26=1,MONTH($B26)&lt;&gt;MONTH(StartDate),'У10 Ввод'!$D$66="",'У10 Ввод'!$E$66="",'У10 Ввод'!$D$66&gt;$B26),0,MAX(0,MIN(1,'У10 Ввод'!$E$66-NETWORKDAYS('У10 Ввод'!$D$66,$B26)+1))/Настройки!$E$16*100)</f>
        <v>0</v>
      </c>
      <c r="BJ26" s="67" t="n">
        <f aca="false">IF(OR($D26=1,MONTH($B26)&lt;&gt;MONTH(StartDate),'У10 Ввод'!$D$67="",'У10 Ввод'!$E$67="",'У10 Ввод'!$D$67&gt;$B26),0,MAX(0,MIN(1,'У10 Ввод'!$E$67-NETWORKDAYS('У10 Ввод'!$D$67,$B26)+1))/Настройки!$E$16*100)</f>
        <v>0</v>
      </c>
      <c r="BK26" s="67" t="n">
        <f aca="false">IF(OR($D26=1,MONTH($B26)&lt;&gt;MONTH(StartDate),'У10 Ввод'!$D$68="",'У10 Ввод'!$E$68="",'У10 Ввод'!$D$68&gt;$B26),0,MAX(0,MIN(1,'У10 Ввод'!$E$68-NETWORKDAYS('У10 Ввод'!$D$68,$B26)+1))/Настройки!$E$16*100)</f>
        <v>0</v>
      </c>
      <c r="BL26" s="67" t="n">
        <f aca="false">IF(OR($D26=1,MONTH($B26)&lt;&gt;MONTH(StartDate),'У10 Ввод'!$D$69="",'У10 Ввод'!$E$69="",'У10 Ввод'!$D$69&gt;$B26),0,MAX(0,MIN(1,'У10 Ввод'!$E$69-NETWORKDAYS('У10 Ввод'!$D$69,$B26)+1))/Настройки!$E$16*100)</f>
        <v>0</v>
      </c>
      <c r="BM26" s="67" t="n">
        <f aca="false">IF(OR($D26=1,MONTH($B26)&lt;&gt;MONTH(StartDate),'У10 Ввод'!$D$70="",'У10 Ввод'!$E$70="",'У10 Ввод'!$D$70&gt;$B26),0,MAX(0,MIN(1,'У10 Ввод'!$E$70-NETWORKDAYS('У10 Ввод'!$D$70,$B26)+1))/Настройки!$E$16*100)</f>
        <v>0</v>
      </c>
      <c r="BN26" s="67" t="n">
        <f aca="false">IF(OR($D26=1,MONTH($B26)&lt;&gt;MONTH(StartDate),'У10 Ввод'!$D$71="",'У10 Ввод'!$E$71="",'У10 Ввод'!$D$71&gt;$B26),0,MAX(0,MIN(1,'У10 Ввод'!$E$71-NETWORKDAYS('У10 Ввод'!$D$71,$B26)+1))/Настройки!$E$16*100)</f>
        <v>0</v>
      </c>
      <c r="BO26" s="67" t="n">
        <f aca="false">IF(OR($D26=1,MONTH($B26)&lt;&gt;MONTH(StartDate),'У10 Ввод'!$D$72="",'У10 Ввод'!$E$72="",'У10 Ввод'!$D$72&gt;$B26),0,MAX(0,MIN(1,'У10 Ввод'!$E$72-NETWORKDAYS('У10 Ввод'!$D$72,$B26)+1))/Настройки!$E$16*100)</f>
        <v>0</v>
      </c>
      <c r="BP26" s="67" t="n">
        <f aca="false">IF(OR($D26=1,MONTH($B26)&lt;&gt;MONTH(StartDate),'У10 Ввод'!$D$73="",'У10 Ввод'!$E$73="",'У10 Ввод'!$D$73&gt;$B26),0,MAX(0,MIN(1,'У10 Ввод'!$E$73-NETWORKDAYS('У10 Ввод'!$D$73,$B26)+1))/Настройки!$E$16*100)</f>
        <v>0</v>
      </c>
      <c r="BQ26" s="67" t="n">
        <f aca="false">IF(OR($D26=1,MONTH($B26)&lt;&gt;MONTH(StartDate),'У10 Ввод'!$D$74="",'У10 Ввод'!$E$74="",'У10 Ввод'!$D$74&gt;$B26),0,MAX(0,MIN(1,'У10 Ввод'!$E$74-NETWORKDAYS('У10 Ввод'!$D$74,$B26)+1))/Настройки!$E$16*100)</f>
        <v>0</v>
      </c>
      <c r="BR26" s="67" t="n">
        <f aca="false">IF(OR($D26=1,MONTH($B26)&lt;&gt;MONTH(StartDate),'У10 Ввод'!$D$75="",'У10 Ввод'!$E$75="",'У10 Ввод'!$D$75&gt;$B26),0,MAX(0,MIN(1,'У10 Ввод'!$E$75-NETWORKDAYS('У10 Ввод'!$D$75,$B26)+1))/Настройки!$E$16*100)</f>
        <v>0</v>
      </c>
      <c r="BS26" s="67" t="n">
        <f aca="false">IF(OR($D26=1,MONTH($B26)&lt;&gt;MONTH(StartDate),'У10 Ввод'!$D$76="",'У10 Ввод'!$E$76="",'У10 Ввод'!$D$76&gt;$B26),0,MAX(0,MIN(1,'У10 Ввод'!$E$76-NETWORKDAYS('У10 Ввод'!$D$76,$B26)+1))/Настройки!$E$16*100)</f>
        <v>0</v>
      </c>
      <c r="BT26" s="67" t="n">
        <f aca="false">IF(OR($D26=1,MONTH($B26)&lt;&gt;MONTH(StartDate),'У10 Ввод'!$D$77="",'У10 Ввод'!$E$77="",'У10 Ввод'!$D$77&gt;$B26),0,MAX(0,MIN(1,'У10 Ввод'!$E$77-NETWORKDAYS('У10 Ввод'!$D$77,$B26)+1))/Настройки!$E$16*100)</f>
        <v>0</v>
      </c>
      <c r="BU26" s="67" t="n">
        <f aca="false">IF(OR($D26=1,MONTH($B26)&lt;&gt;MONTH(StartDate),'У10 Ввод'!$D$78="",'У10 Ввод'!$E$78="",'У10 Ввод'!$D$78&gt;$B26),0,MAX(0,MIN(1,'У10 Ввод'!$E$78-NETWORKDAYS('У10 Ввод'!$D$78,$B26)+1))/Настройки!$E$16*100)</f>
        <v>0</v>
      </c>
      <c r="BV26" s="67" t="n">
        <f aca="false">IF(OR($D26=1,MONTH($B26)&lt;&gt;MONTH(StartDate),'У10 Ввод'!$D$79="",'У10 Ввод'!$E$79="",'У10 Ввод'!$D$79&gt;$B26),0,MAX(0,MIN(1,'У10 Ввод'!$E$79-NETWORKDAYS('У10 Ввод'!$D$79,$B26)+1))/Настройки!$E$16*100)</f>
        <v>0</v>
      </c>
      <c r="BW26" s="67" t="n">
        <f aca="false">IF(OR($D26=1,MONTH($B26)&lt;&gt;MONTH(StartDate),'У10 Ввод'!$D$80="",'У10 Ввод'!$E$80="",'У10 Ввод'!$D$80&gt;$B26),0,MAX(0,MIN(1,'У10 Ввод'!$E$80-NETWORKDAYS('У10 Ввод'!$D$80,$B26)+1))/Настройки!$E$16*100)</f>
        <v>0</v>
      </c>
      <c r="BX26" s="67" t="n">
        <f aca="false">IF(OR($D26=1,MONTH($B26)&lt;&gt;MONTH(StartDate),'У10 Ввод'!$D$81="",'У10 Ввод'!$E$81="",'У10 Ввод'!$D$81&gt;$B26),0,MAX(0,MIN(1,'У10 Ввод'!$E$81-NETWORKDAYS('У10 Ввод'!$D$81,$B26)+1))/Настройки!$E$16*100)</f>
        <v>0</v>
      </c>
      <c r="BY26" s="67" t="n">
        <f aca="false">IF(OR($D26=1,MONTH($B26)&lt;&gt;MONTH(StartDate),'У10 Ввод'!$D$82="",'У10 Ввод'!$E$82="",'У10 Ввод'!$D$82&gt;$B26),0,MAX(0,MIN(1,'У10 Ввод'!$E$82-NETWORKDAYS('У10 Ввод'!$D$82,$B26)+1))/Настройки!$E$16*100)</f>
        <v>0</v>
      </c>
      <c r="BZ26" s="67" t="n">
        <f aca="false">IF(OR($D26=1,MONTH($B26)&lt;&gt;MONTH(StartDate),'У10 Ввод'!$D$83="",'У10 Ввод'!$E$83="",'У10 Ввод'!$D$83&gt;$B26),0,MAX(0,MIN(1,'У10 Ввод'!$E$83-NETWORKDAYS('У10 Ввод'!$D$83,$B26)+1))/Настройки!$E$16*100)</f>
        <v>0</v>
      </c>
      <c r="CA26" s="67" t="n">
        <f aca="false">IF(OR($D26=1,MONTH($B26)&lt;&gt;MONTH(StartDate),'У10 Ввод'!$D$84="",'У10 Ввод'!$E$84="",'У10 Ввод'!$D$84&gt;$B26),0,MAX(0,MIN(1,'У10 Ввод'!$E$84-NETWORKDAYS('У10 Ввод'!$D$84,$B26)+1))/Настройки!$E$16*100)</f>
        <v>0</v>
      </c>
      <c r="CB26" s="67" t="n">
        <f aca="false">IF(OR($D26=1,MONTH($B26)&lt;&gt;MONTH(StartDate),'У10 Ввод'!$D$85="",'У10 Ввод'!$E$85="",'У10 Ввод'!$D$85&gt;$B26),0,MAX(0,MIN(1,'У10 Ввод'!$E$85-NETWORKDAYS('У10 Ввод'!$D$85,$B26)+1))/Настройки!$E$16*100)</f>
        <v>0</v>
      </c>
      <c r="CC26" s="67" t="n">
        <f aca="false">IF(OR($D26=1,MONTH($B26)&lt;&gt;MONTH(StartDate),'У10 Ввод'!$D$86="",'У10 Ввод'!$E$86="",'У10 Ввод'!$D$86&gt;$B26),0,MAX(0,MIN(1,'У10 Ввод'!$E$86-NETWORKDAYS('У10 Ввод'!$D$86,$B26)+1))/Настройки!$E$16*100)</f>
        <v>0</v>
      </c>
      <c r="CD26" s="67" t="n">
        <f aca="false">IF(OR($D26=1,MONTH($B26)&lt;&gt;MONTH(StartDate),'У10 Ввод'!$D$87="",'У10 Ввод'!$E$87="",'У10 Ввод'!$D$87&gt;$B26),0,MAX(0,MIN(1,'У10 Ввод'!$E$87-NETWORKDAYS('У10 Ввод'!$D$87,$B26)+1))/Настройки!$E$16*100)</f>
        <v>0</v>
      </c>
      <c r="CE26" s="67" t="n">
        <f aca="false">IF(OR($D26=1,MONTH($B26)&lt;&gt;MONTH(StartDate),'У10 Ввод'!$D$88="",'У10 Ввод'!$E$88="",'У10 Ввод'!$D$88&gt;$B26),0,MAX(0,MIN(1,'У10 Ввод'!$E$88-NETWORKDAYS('У10 Ввод'!$D$88,$B26)+1))/Настройки!$E$16*100)</f>
        <v>0</v>
      </c>
      <c r="CF26" s="67" t="n">
        <f aca="false">IF(OR($D26=1,MONTH($B26)&lt;&gt;MONTH(StartDate),'У10 Ввод'!$D$89="",'У10 Ввод'!$E$89="",'У10 Ввод'!$D$89&gt;$B26),0,MAX(0,MIN(1,'У10 Ввод'!$E$89-NETWORKDAYS('У10 Ввод'!$D$89,$B26)+1))/Настройки!$E$16*100)</f>
        <v>0</v>
      </c>
      <c r="CG26" s="67" t="n">
        <f aca="false">IF(OR($D26=1,MONTH($B26)&lt;&gt;MONTH(StartDate),'У10 Ввод'!$D$90="",'У10 Ввод'!$E$90="",'У10 Ввод'!$D$90&gt;$B26),0,MAX(0,MIN(1,'У10 Ввод'!$E$90-NETWORKDAYS('У10 Ввод'!$D$90,$B26)+1))/Настройки!$E$16*100)</f>
        <v>0</v>
      </c>
      <c r="CH26" s="67" t="n">
        <f aca="false">IF(OR($D26=1,MONTH($B26)&lt;&gt;MONTH(StartDate),'У10 Ввод'!$D$91="",'У10 Ввод'!$E$91="",'У10 Ввод'!$D$91&gt;$B26),0,MAX(0,MIN(1,'У10 Ввод'!$E$91-NETWORKDAYS('У10 Ввод'!$D$91,$B26)+1))/Настройки!$E$16*100)</f>
        <v>0</v>
      </c>
      <c r="CI26" s="67" t="n">
        <f aca="false">IF(OR($D26=1,MONTH($B26)&lt;&gt;MONTH(StartDate),'У10 Ввод'!$D$92="",'У10 Ввод'!$E$92="",'У10 Ввод'!$D$92&gt;$B26),0,MAX(0,MIN(1,'У10 Ввод'!$E$92-NETWORKDAYS('У10 Ввод'!$D$92,$B26)+1))/Настройки!$E$16*100)</f>
        <v>0</v>
      </c>
      <c r="CJ26" s="67" t="n">
        <f aca="false">IF(OR($D26=1,MONTH($B26)&lt;&gt;MONTH(StartDate),'У10 Ввод'!$D$93="",'У10 Ввод'!$E$93="",'У10 Ввод'!$D$93&gt;$B26),0,MAX(0,MIN(1,'У10 Ввод'!$E$93-NETWORKDAYS('У10 Ввод'!$D$93,$B26)+1))/Настройки!$E$16*100)</f>
        <v>0</v>
      </c>
      <c r="CK26" s="67" t="n">
        <f aca="false">IF(OR($D26=1,MONTH($B26)&lt;&gt;MONTH(StartDate),'У10 Ввод'!$D$94="",'У10 Ввод'!$E$94="",'У10 Ввод'!$D$94&gt;$B26),0,MAX(0,MIN(1,'У10 Ввод'!$E$94-NETWORKDAYS('У10 Ввод'!$D$94,$B26)+1))/Настройки!$E$16*100)</f>
        <v>0</v>
      </c>
      <c r="CL26" s="67" t="n">
        <f aca="false">IF(OR($D26=1,MONTH($B26)&lt;&gt;MONTH(StartDate),'У10 Ввод'!$D$95="",'У10 Ввод'!$E$95="",'У10 Ввод'!$D$95&gt;$B26),0,MAX(0,MIN(1,'У10 Ввод'!$E$95-NETWORKDAYS('У10 Ввод'!$D$95,$B26)+1))/Настройки!$E$16*100)</f>
        <v>0</v>
      </c>
      <c r="CM26" s="67" t="n">
        <f aca="false">IF(OR($D26=1,MONTH($B26)&lt;&gt;MONTH(StartDate),'У10 Ввод'!$D$96="",'У10 Ввод'!$E$96="",'У10 Ввод'!$D$96&gt;$B26),0,MAX(0,MIN(1,'У10 Ввод'!$E$96-NETWORKDAYS('У10 Ввод'!$D$96,$B26)+1))/Настройки!$E$16*100)</f>
        <v>0</v>
      </c>
      <c r="CN26" s="67" t="n">
        <f aca="false">IF(OR($D26=1,MONTH($B26)&lt;&gt;MONTH(StartDate),'У10 Ввод'!$D$97="",'У10 Ввод'!$E$97="",'У10 Ввод'!$D$97&gt;$B26),0,MAX(0,MIN(1,'У10 Ввод'!$E$97-NETWORKDAYS('У10 Ввод'!$D$97,$B26)+1))/Настройки!$E$16*100)</f>
        <v>0</v>
      </c>
      <c r="CO26" s="67" t="n">
        <f aca="false">IF(OR($D26=1,MONTH($B26)&lt;&gt;MONTH(StartDate),'У10 Ввод'!$D$98="",'У10 Ввод'!$E$98="",'У10 Ввод'!$D$98&gt;$B26),0,MAX(0,MIN(1,'У10 Ввод'!$E$98-NETWORKDAYS('У10 Ввод'!$D$98,$B26)+1))/Настройки!$E$16*100)</f>
        <v>0</v>
      </c>
      <c r="CP26" s="67" t="n">
        <f aca="false">IF(OR($D26=1,MONTH($B26)&lt;&gt;MONTH(StartDate),'У10 Ввод'!$D$99="",'У10 Ввод'!$E$99="",'У10 Ввод'!$D$99&gt;$B26),0,MAX(0,MIN(1,'У10 Ввод'!$E$99-NETWORKDAYS('У10 Ввод'!$D$99,$B26)+1))/Настройки!$E$16*100)</f>
        <v>0</v>
      </c>
      <c r="CQ26" s="67" t="n">
        <f aca="false">IF(OR($D26=1,MONTH($B26)&lt;&gt;MONTH(StartDate),'У10 Ввод'!$D$100="",'У10 Ввод'!$E$100="",'У10 Ввод'!$D$100&gt;$B26),0,MAX(0,MIN(1,'У10 Ввод'!$E$100-NETWORKDAYS('У10 Ввод'!$D$100,$B26)+1))/Настройки!$E$16*100)</f>
        <v>0</v>
      </c>
      <c r="CR26" s="67" t="n">
        <f aca="false">IF(OR($D26=1,MONTH($B26)&lt;&gt;MONTH(StartDate),'У10 Ввод'!$D$101="",'У10 Ввод'!$E$101="",'У10 Ввод'!$D$101&gt;$B26),0,MAX(0,MIN(1,'У10 Ввод'!$E$101-NETWORKDAYS('У10 Ввод'!$D$101,$B26)+1))/Настройки!$E$16*100)</f>
        <v>0</v>
      </c>
      <c r="CS26" s="67" t="n">
        <f aca="false">IF(OR($D26=1,MONTH($B26)&lt;&gt;MONTH(StartDate),'У10 Ввод'!$D$102="",'У10 Ввод'!$E$102="",'У10 Ввод'!$D$102&gt;$B26),0,MAX(0,MIN(1,'У10 Ввод'!$E$102-NETWORKDAYS('У10 Ввод'!$D$102,$B26)+1))/Настройки!$E$16*100)</f>
        <v>0</v>
      </c>
      <c r="CT26" s="67" t="n">
        <f aca="false">IF(OR($D26=1,MONTH($B26)&lt;&gt;MONTH(StartDate),'У10 Ввод'!$D$103="",'У10 Ввод'!$E$103="",'У10 Ввод'!$D$103&gt;$B26),0,MAX(0,MIN(1,'У10 Ввод'!$E$103-NETWORKDAYS('У10 Ввод'!$D$103,$B26)+1))/Настройки!$E$16*100)</f>
        <v>0</v>
      </c>
      <c r="CU26" s="67" t="n">
        <f aca="false">IF(OR($D26=1,MONTH($B26)&lt;&gt;MONTH(StartDate),'У10 Ввод'!$D$104="",'У10 Ввод'!$E$104="",'У10 Ввод'!$D$104&gt;$B26),0,MAX(0,MIN(1,'У10 Ввод'!$E$104-NETWORKDAYS('У10 Ввод'!$D$104,$B26)+1))/Настройки!$E$16*100)</f>
        <v>0</v>
      </c>
      <c r="CV26" s="67" t="n">
        <f aca="false">IF(OR($D26=1,MONTH($B26)&lt;&gt;MONTH(StartDate),'У10 Ввод'!$D$105="",'У10 Ввод'!$E$105="",'У10 Ввод'!$D$105&gt;$B26),0,MAX(0,MIN(1,'У10 Ввод'!$E$105-NETWORKDAYS('У10 Ввод'!$D$105,$B26)+1))/Настройки!$E$16*100)</f>
        <v>0</v>
      </c>
      <c r="CW26" s="67" t="n">
        <f aca="false">IF(OR($D26=1,MONTH($B26)&lt;&gt;MONTH(StartDate),'У10 Ввод'!$D$106="",'У10 Ввод'!$E$106="",'У10 Ввод'!$D$106&gt;$B26),0,MAX(0,MIN(1,'У10 Ввод'!$E$106-NETWORKDAYS('У10 Ввод'!$D$106,$B26)+1))/Настройки!$E$16*100)</f>
        <v>0</v>
      </c>
      <c r="CX26" s="67" t="n">
        <f aca="false">IF(OR($D26=1,MONTH($B26)&lt;&gt;MONTH(StartDate),'У10 Ввод'!$D$107="",'У10 Ввод'!$E$107="",'У10 Ввод'!$D$107&gt;$B26),0,MAX(0,MIN(1,'У10 Ввод'!$E$107-NETWORKDAYS('У10 Ввод'!$D$107,$B26)+1))/Настройки!$E$16*100)</f>
        <v>0</v>
      </c>
      <c r="CY26" s="67" t="n">
        <f aca="false">IF(OR($D26=1,MONTH($B26)&lt;&gt;MONTH(StartDate),'У10 Ввод'!$D$108="",'У10 Ввод'!$E$108="",'У10 Ввод'!$D$108&gt;$B26),0,MAX(0,MIN(1,'У10 Ввод'!$E$108-NETWORKDAYS('У10 Ввод'!$D$108,$B26)+1))/Настройки!$E$16*100)</f>
        <v>0</v>
      </c>
      <c r="CZ26" s="67" t="n">
        <f aca="false">IF(OR($D26=1,MONTH($B26)&lt;&gt;MONTH(StartDate),'У10 Ввод'!$D$109="",'У10 Ввод'!$E$109="",'У10 Ввод'!$D$109&gt;$B26),0,MAX(0,MIN(1,'У10 Ввод'!$E$109-NETWORKDAYS('У10 Ввод'!$D$109,$B26)+1))/Настройки!$E$16*100)</f>
        <v>0</v>
      </c>
      <c r="DA26" s="67" t="n">
        <f aca="false">IF(OR($D26=1,MONTH($B26)&lt;&gt;MONTH(StartDate),'У10 Ввод'!$D$110="",'У10 Ввод'!$E$110="",'У10 Ввод'!$D$110&gt;$B26),0,MAX(0,MIN(1,'У10 Ввод'!$E$110-NETWORKDAYS('У10 Ввод'!$D$110,$B26)+1))/Настройки!$E$16*100)</f>
        <v>0</v>
      </c>
      <c r="DB26" s="67" t="n">
        <f aca="false">IF(OR($D26=1,MONTH($B26)&lt;&gt;MONTH(StartDate),'У10 Ввод'!$D$111="",'У10 Ввод'!$E$111="",'У10 Ввод'!$D$111&gt;$B26),0,MAX(0,MIN(1,'У10 Ввод'!$E$111-NETWORKDAYS('У10 Ввод'!$D$111,$B26)+1))/Настройки!$E$16*100)</f>
        <v>0</v>
      </c>
      <c r="DC26" s="67" t="n">
        <f aca="false">IF(OR($D26=1,MONTH($B26)&lt;&gt;MONTH(StartDate),'У10 Ввод'!$D$112="",'У10 Ввод'!$E$112="",'У10 Ввод'!$D$112&gt;$B26),0,MAX(0,MIN(1,'У10 Ввод'!$E$112-NETWORKDAYS('У10 Ввод'!$D$112,$B26)+1))/Настройки!$E$16*100)</f>
        <v>0</v>
      </c>
      <c r="DD26" s="67" t="n">
        <f aca="false">IF(OR($D26=1,MONTH($B26)&lt;&gt;MONTH(StartDate),'У10 Ввод'!$D$113="",'У10 Ввод'!$E$113="",'У10 Ввод'!$D$113&gt;$B26),0,MAX(0,MIN(1,'У10 Ввод'!$E$113-NETWORKDAYS('У10 Ввод'!$D$113,$B26)+1))/Настройки!$E$16*100)</f>
        <v>0</v>
      </c>
      <c r="DE26" s="67" t="n">
        <f aca="false">IF(OR($D26=1,MONTH($B26)&lt;&gt;MONTH(StartDate),'У10 Ввод'!$D$114="",'У10 Ввод'!$E$114="",'У10 Ввод'!$D$114&gt;$B26),0,MAX(0,MIN(1,'У10 Ввод'!$E$114-NETWORKDAYS('У10 Ввод'!$D$114,$B26)+1))/Настройки!$E$16*100)</f>
        <v>0</v>
      </c>
      <c r="DF26" s="67" t="n">
        <f aca="false">IF(OR($D26=1,MONTH($B26)&lt;&gt;MONTH(StartDate),'У10 Ввод'!$D$115="",'У10 Ввод'!$E$115="",'У10 Ввод'!$D$115&gt;$B26),0,MAX(0,MIN(1,'У10 Ввод'!$E$115-NETWORKDAYS('У10 Ввод'!$D$115,$B26)+1))/Настройки!$E$16*100)</f>
        <v>0</v>
      </c>
      <c r="DG26" s="67" t="n">
        <f aca="false">IF(OR($D26=1,MONTH($B26)&lt;&gt;MONTH(StartDate),'У10 Ввод'!$D$116="",'У10 Ввод'!$E$116="",'У10 Ввод'!$D$116&gt;$B26),0,MAX(0,MIN(1,'У10 Ввод'!$E$116-NETWORKDAYS('У10 Ввод'!$D$116,$B26)+1))/Настройки!$E$16*100)</f>
        <v>0</v>
      </c>
      <c r="DH26" s="67" t="n">
        <f aca="false">IF(OR($D26=1,MONTH($B26)&lt;&gt;MONTH(StartDate),'У10 Ввод'!$D$117="",'У10 Ввод'!$E$117="",'У10 Ввод'!$D$117&gt;$B26),0,MAX(0,MIN(1,'У10 Ввод'!$E$117-NETWORKDAYS('У10 Ввод'!$D$117,$B26)+1))/Настройки!$E$16*100)</f>
        <v>0</v>
      </c>
      <c r="DI26" s="67" t="n">
        <f aca="false">IF(OR($D26=1,MONTH($B26)&lt;&gt;MONTH(StartDate),'У10 Ввод'!$D$118="",'У10 Ввод'!$E$118="",'У10 Ввод'!$D$118&gt;$B26),0,MAX(0,MIN(1,'У10 Ввод'!$E$118-NETWORKDAYS('У10 Ввод'!$D$118,$B26)+1))/Настройки!$E$16*100)</f>
        <v>0</v>
      </c>
      <c r="DJ26" s="67" t="n">
        <f aca="false">IF(OR($D26=1,MONTH($B26)&lt;&gt;MONTH(StartDate),'У10 Ввод'!$D$119="",'У10 Ввод'!$E$119="",'У10 Ввод'!$D$119&gt;$B26),0,MAX(0,MIN(1,'У10 Ввод'!$E$119-NETWORKDAYS('У10 Ввод'!$D$119,$B26)+1))/Настройки!$E$16*100)</f>
        <v>0</v>
      </c>
      <c r="DK26" s="67" t="n">
        <f aca="false">IF(OR($D26=1,MONTH($B26)&lt;&gt;MONTH(StartDate),'У10 Ввод'!$D$120="",'У10 Ввод'!$E$120="",'У10 Ввод'!$D$120&gt;$B26),0,MAX(0,MIN(1,'У10 Ввод'!$E$120-NETWORKDAYS('У10 Ввод'!$D$120,$B26)+1))/Настройки!$E$16*100)</f>
        <v>0</v>
      </c>
      <c r="DL26" s="67" t="n">
        <f aca="false">IF(OR($D26=1,MONTH($B26)&lt;&gt;MONTH(StartDate),'У10 Ввод'!$D$121="",'У10 Ввод'!$E$121="",'У10 Ввод'!$D$121&gt;$B26),0,MAX(0,MIN(1,'У10 Ввод'!$E$121-NETWORKDAYS('У10 Ввод'!$D$121,$B26)+1))/Настройки!$E$16*100)</f>
        <v>0</v>
      </c>
      <c r="DM26" s="67" t="n">
        <f aca="false">IF(OR($D26=1,MONTH($B26)&lt;&gt;MONTH(StartDate),'У10 Ввод'!$D$122="",'У10 Ввод'!$E$122="",'У10 Ввод'!$D$122&gt;$B26),0,MAX(0,MIN(1,'У10 Ввод'!$E$122-NETWORKDAYS('У10 Ввод'!$D$122,$B26)+1))/Настройки!$E$16*100)</f>
        <v>0</v>
      </c>
      <c r="DN26" s="67" t="n">
        <f aca="false">IF(OR($D26=1,MONTH($B26)&lt;&gt;MONTH(StartDate),'У10 Ввод'!$D$123="",'У10 Ввод'!$E$123="",'У10 Ввод'!$D$123&gt;$B26),0,MAX(0,MIN(1,'У10 Ввод'!$E$123-NETWORKDAYS('У10 Ввод'!$D$123,$B26)+1))/Настройки!$E$16*100)</f>
        <v>0</v>
      </c>
      <c r="DO26" s="67" t="n">
        <f aca="false">IF(OR($D26=1,MONTH($B26)&lt;&gt;MONTH(StartDate),'У10 Ввод'!$D$124="",'У10 Ввод'!$E$124="",'У10 Ввод'!$D$124&gt;$B26),0,MAX(0,MIN(1,'У10 Ввод'!$E$124-NETWORKDAYS('У10 Ввод'!$D$124,$B26)+1))/Настройки!$E$16*100)</f>
        <v>0</v>
      </c>
      <c r="DP26" s="67" t="n">
        <f aca="false">IF(OR($D26=1,MONTH($B26)&lt;&gt;MONTH(StartDate),'У10 Ввод'!$D$125="",'У10 Ввод'!$E$125="",'У10 Ввод'!$D$125&gt;$B26),0,MAX(0,MIN(1,'У10 Ввод'!$E$125-NETWORKDAYS('У10 Ввод'!$D$125,$B26)+1))/Настройки!$E$16*100)</f>
        <v>0</v>
      </c>
      <c r="DQ26" s="67" t="n">
        <f aca="false">IF(OR($D26=1,MONTH($B26)&lt;&gt;MONTH(StartDate),'У10 Ввод'!$D$126="",'У10 Ввод'!$E$126="",'У10 Ввод'!$D$126&gt;$B26),0,MAX(0,MIN(1,'У10 Ввод'!$E$126-NETWORKDAYS('У10 Ввод'!$D$126,$B26)+1))/Настройки!$E$16*100)</f>
        <v>0</v>
      </c>
      <c r="DR26" s="67" t="n">
        <f aca="false">IF(OR($D26=1,MONTH($B26)&lt;&gt;MONTH(StartDate),'У10 Ввод'!$D$127="",'У10 Ввод'!$E$127="",'У10 Ввод'!$D$127&gt;$B26),0,MAX(0,MIN(1,'У10 Ввод'!$E$127-NETWORKDAYS('У10 Ввод'!$D$127,$B26)+1))/Настройки!$E$16*100)</f>
        <v>0</v>
      </c>
      <c r="DS26" s="67" t="n">
        <f aca="false">IF(OR($D26=1,MONTH($B26)&lt;&gt;MONTH(StartDate),'У10 Ввод'!$D$128="",'У10 Ввод'!$E$128="",'У10 Ввод'!$D$128&gt;$B26),0,MAX(0,MIN(1,'У10 Ввод'!$E$128-NETWORKDAYS('У10 Ввод'!$D$128,$B26)+1))/Настройки!$E$16*100)</f>
        <v>0</v>
      </c>
      <c r="DT26" s="67" t="n">
        <f aca="false">IF(OR($D26=1,MONTH($B26)&lt;&gt;MONTH(StartDate),'У10 Ввод'!$D$129="",'У10 Ввод'!$E$129="",'У10 Ввод'!$D$129&gt;$B26),0,MAX(0,MIN(1,'У10 Ввод'!$E$129-NETWORKDAYS('У10 Ввод'!$D$129,$B26)+1))/Настройки!$E$16*100)</f>
        <v>0</v>
      </c>
      <c r="DU26" s="67" t="n">
        <f aca="false">IF(OR($D26=1,MONTH($B26)&lt;&gt;MONTH(StartDate),'У10 Ввод'!$D$130="",'У10 Ввод'!$E$130="",'У10 Ввод'!$D$130&gt;$B26),0,MAX(0,MIN(1,'У10 Ввод'!$E$130-NETWORKDAYS('У10 Ввод'!$D$130,$B26)+1))/Настройки!$E$16*100)</f>
        <v>0</v>
      </c>
      <c r="DV26" s="67" t="n">
        <f aca="false">IF(OR($D26=1,MONTH($B26)&lt;&gt;MONTH(StartDate),'У10 Ввод'!$D$131="",'У10 Ввод'!$E$131="",'У10 Ввод'!$D$131&gt;$B26),0,MAX(0,MIN(1,'У10 Ввод'!$E$131-NETWORKDAYS('У10 Ввод'!$D$131,$B26)+1))/Настройки!$E$16*100)</f>
        <v>0</v>
      </c>
      <c r="DW26" s="67" t="n">
        <f aca="false">IF(OR($D26=1,MONTH($B26)&lt;&gt;MONTH(StartDate),'У10 Ввод'!$D$132="",'У10 Ввод'!$E$132="",'У10 Ввод'!$D$132&gt;$B26),0,MAX(0,MIN(1,'У10 Ввод'!$E$132-NETWORKDAYS('У10 Ввод'!$D$132,$B26)+1))/Настройки!$E$16*100)</f>
        <v>0</v>
      </c>
      <c r="DX26" s="67" t="n">
        <f aca="false">IF(OR($D26=1,MONTH($B26)&lt;&gt;MONTH(StartDate),'У10 Ввод'!$D$133="",'У10 Ввод'!$E$133="",'У10 Ввод'!$D$133&gt;$B26),0,MAX(0,MIN(1,'У10 Ввод'!$E$133-NETWORKDAYS('У10 Ввод'!$D$133,$B26)+1))/Настройки!$E$16*100)</f>
        <v>0</v>
      </c>
      <c r="DY26" s="67" t="n">
        <f aca="false">IF(OR($D26=1,MONTH($B26)&lt;&gt;MONTH(StartDate),'У10 Ввод'!$D$134="",'У10 Ввод'!$E$134="",'У10 Ввод'!$D$134&gt;$B26),0,MAX(0,MIN(1,'У10 Ввод'!$E$134-NETWORKDAYS('У10 Ввод'!$D$134,$B26)+1))/Настройки!$E$16*100)</f>
        <v>0</v>
      </c>
      <c r="DZ26" s="67" t="n">
        <f aca="false">IF(OR($D26=1,MONTH($B26)&lt;&gt;MONTH(StartDate),'У10 Ввод'!$D$135="",'У10 Ввод'!$E$135="",'У10 Ввод'!$D$135&gt;$B26),0,MAX(0,MIN(1,'У10 Ввод'!$E$135-NETWORKDAYS('У10 Ввод'!$D$135,$B26)+1))/Настройки!$E$16*100)</f>
        <v>0</v>
      </c>
      <c r="EA26" s="67" t="n">
        <f aca="false">IF(OR($D26=1,MONTH($B26)&lt;&gt;MONTH(StartDate),'У10 Ввод'!$D$136="",'У10 Ввод'!$E$136="",'У10 Ввод'!$D$136&gt;$B26),0,MAX(0,MIN(1,'У10 Ввод'!$E$136-NETWORKDAYS('У10 Ввод'!$D$136,$B26)+1))/Настройки!$E$16*100)</f>
        <v>0</v>
      </c>
      <c r="EB26" s="67" t="n">
        <f aca="false">IF(OR($D26=1,MONTH($B26)&lt;&gt;MONTH(StartDate),'У10 Ввод'!$D$137="",'У10 Ввод'!$E$137="",'У10 Ввод'!$D$137&gt;$B26),0,MAX(0,MIN(1,'У10 Ввод'!$E$137-NETWORKDAYS('У10 Ввод'!$D$137,$B26)+1))/Настройки!$E$16*100)</f>
        <v>0</v>
      </c>
      <c r="EC26" s="67" t="n">
        <f aca="false">IF(OR($D26=1,MONTH($B26)&lt;&gt;MONTH(StartDate),'У10 Ввод'!$D$138="",'У10 Ввод'!$E$138="",'У10 Ввод'!$D$138&gt;$B26),0,MAX(0,MIN(1,'У10 Ввод'!$E$138-NETWORKDAYS('У10 Ввод'!$D$138,$B26)+1))/Настройки!$E$16*100)</f>
        <v>0</v>
      </c>
      <c r="ED26" s="67" t="n">
        <f aca="false">IF(OR($D26=1,MONTH($B26)&lt;&gt;MONTH(StartDate),'У10 Ввод'!$D$139="",'У10 Ввод'!$E$139="",'У10 Ввод'!$D$139&gt;$B26),0,MAX(0,MIN(1,'У10 Ввод'!$E$139-NETWORKDAYS('У10 Ввод'!$D$139,$B26)+1))/Настройки!$E$16*100)</f>
        <v>0</v>
      </c>
      <c r="EE26" s="67" t="n">
        <f aca="false">IF(OR($D26=1,MONTH($B26)&lt;&gt;MONTH(StartDate),'У10 Ввод'!$D$140="",'У10 Ввод'!$E$140="",'У10 Ввод'!$D$140&gt;$B26),0,MAX(0,MIN(1,'У10 Ввод'!$E$140-NETWORKDAYS('У10 Ввод'!$D$140,$B26)+1))/Настройки!$E$16*100)</f>
        <v>0</v>
      </c>
      <c r="EF26" s="67" t="n">
        <f aca="false">IF(OR($D26=1,MONTH($B26)&lt;&gt;MONTH(StartDate),'У10 Ввод'!$D$141="",'У10 Ввод'!$E$141="",'У10 Ввод'!$D$141&gt;$B26),0,MAX(0,MIN(1,'У10 Ввод'!$E$141-NETWORKDAYS('У10 Ввод'!$D$141,$B26)+1))/Настройки!$E$16*100)</f>
        <v>0</v>
      </c>
      <c r="EG26" s="67" t="n">
        <f aca="false">IF(OR($D26=1,MONTH($B26)&lt;&gt;MONTH(StartDate),'У10 Ввод'!$D$142="",'У10 Ввод'!$E$142="",'У10 Ввод'!$D$142&gt;$B26),0,MAX(0,MIN(1,'У10 Ввод'!$E$142-NETWORKDAYS('У10 Ввод'!$D$142,$B26)+1))/Настройки!$E$16*100)</f>
        <v>0</v>
      </c>
      <c r="EH26" s="67" t="n">
        <f aca="false">IF(OR($D26=1,MONTH($B26)&lt;&gt;MONTH(StartDate),'У10 Ввод'!$D$143="",'У10 Ввод'!$E$143="",'У10 Ввод'!$D$143&gt;$B26),0,MAX(0,MIN(1,'У10 Ввод'!$E$143-NETWORKDAYS('У10 Ввод'!$D$143,$B26)+1))/Настройки!$E$16*100)</f>
        <v>0</v>
      </c>
      <c r="EI26" s="67" t="n">
        <f aca="false">IF(OR($D26=1,MONTH($B26)&lt;&gt;MONTH(StartDate),'У10 Ввод'!$D$144="",'У10 Ввод'!$E$144="",'У10 Ввод'!$D$144&gt;$B26),0,MAX(0,MIN(1,'У10 Ввод'!$E$144-NETWORKDAYS('У10 Ввод'!$D$144,$B26)+1))/Настройки!$E$16*100)</f>
        <v>0</v>
      </c>
      <c r="EJ26" s="67" t="n">
        <f aca="false">IF(OR($D26=1,MONTH($B26)&lt;&gt;MONTH(StartDate),'У10 Ввод'!$D$145="",'У10 Ввод'!$E$145="",'У10 Ввод'!$D$145&gt;$B26),0,MAX(0,MIN(1,'У10 Ввод'!$E$145-NETWORKDAYS('У10 Ввод'!$D$145,$B26)+1))/Настройки!$E$16*100)</f>
        <v>0</v>
      </c>
      <c r="EK26" s="67" t="n">
        <f aca="false">IF(OR($D26=1,MONTH($B26)&lt;&gt;MONTH(StartDate),'У10 Ввод'!$D$146="",'У10 Ввод'!$E$146="",'У10 Ввод'!$D$146&gt;$B26),0,MAX(0,MIN(1,'У10 Ввод'!$E$146-NETWORKDAYS('У10 Ввод'!$D$146,$B26)+1))/Настройки!$E$16*100)</f>
        <v>0</v>
      </c>
      <c r="EL26" s="67" t="n">
        <f aca="false">IF(OR($D26=1,MONTH($B26)&lt;&gt;MONTH(StartDate),'У10 Ввод'!$D$147="",'У10 Ввод'!$E$147="",'У10 Ввод'!$D$147&gt;$B26),0,MAX(0,MIN(1,'У10 Ввод'!$E$147-NETWORKDAYS('У10 Ввод'!$D$147,$B26)+1))/Настройки!$E$16*100)</f>
        <v>0</v>
      </c>
      <c r="EM26" s="67" t="n">
        <f aca="false">IF(OR($D26=1,MONTH($B26)&lt;&gt;MONTH(StartDate),'У10 Ввод'!$D$148="",'У10 Ввод'!$E$148="",'У10 Ввод'!$D$148&gt;$B26),0,MAX(0,MIN(1,'У10 Ввод'!$E$148-NETWORKDAYS('У10 Ввод'!$D$148,$B26)+1))/Настройки!$E$16*100)</f>
        <v>0</v>
      </c>
      <c r="EN26" s="67" t="n">
        <f aca="false">IF(OR($D26=1,MONTH($B26)&lt;&gt;MONTH(StartDate),'У10 Ввод'!$D$149="",'У10 Ввод'!$E$149="",'У10 Ввод'!$D$149&gt;$B26),0,MAX(0,MIN(1,'У10 Ввод'!$E$149-NETWORKDAYS('У10 Ввод'!$D$149,$B26)+1))/Настройки!$E$16*100)</f>
        <v>0</v>
      </c>
      <c r="EO26" s="67" t="n">
        <f aca="false">IF(OR($D26=1,MONTH($B26)&lt;&gt;MONTH(StartDate),'У10 Ввод'!$D$150="",'У10 Ввод'!$E$150="",'У10 Ввод'!$D$150&gt;$B26),0,MAX(0,MIN(1,'У10 Ввод'!$E$150-NETWORKDAYS('У10 Ввод'!$D$150,$B26)+1))/Настройки!$E$16*100)</f>
        <v>0</v>
      </c>
      <c r="EP26" s="67" t="n">
        <f aca="false">IF(OR($D26=1,MONTH($B26)&lt;&gt;MONTH(StartDate),'У10 Ввод'!$D$151="",'У10 Ввод'!$E$151="",'У10 Ввод'!$D$151&gt;$B26),0,MAX(0,MIN(1,'У10 Ввод'!$E$151-NETWORKDAYS('У10 Ввод'!$D$151,$B26)+1))/Настройки!$E$16*100)</f>
        <v>0</v>
      </c>
      <c r="EQ26" s="67" t="n">
        <f aca="false">IF(OR($D26=1,MONTH($B26)&lt;&gt;MONTH(StartDate),'У10 Ввод'!$D$152="",'У10 Ввод'!$E$152="",'У10 Ввод'!$D$152&gt;$B26),0,MAX(0,MIN(1,'У10 Ввод'!$E$152-NETWORKDAYS('У10 Ввод'!$D$152,$B26)+1))/Настройки!$E$16*100)</f>
        <v>0</v>
      </c>
      <c r="ER26" s="67" t="n">
        <f aca="false">IF(OR($D26=1,MONTH($B26)&lt;&gt;MONTH(StartDate),'У10 Ввод'!$D$153="",'У10 Ввод'!$E$153="",'У10 Ввод'!$D$153&gt;$B26),0,MAX(0,MIN(1,'У10 Ввод'!$E$153-NETWORKDAYS('У10 Ввод'!$D$153,$B26)+1))/Настройки!$E$16*100)</f>
        <v>0</v>
      </c>
      <c r="ES26" s="67" t="n">
        <f aca="false">IF(OR($D26=1,MONTH($B26)&lt;&gt;MONTH(StartDate),'У10 Ввод'!$D$154="",'У10 Ввод'!$E$154="",'У10 Ввод'!$D$154&gt;$B26),0,MAX(0,MIN(1,'У10 Ввод'!$E$154-NETWORKDAYS('У10 Ввод'!$D$154,$B26)+1))/Настройки!$E$16*100)</f>
        <v>0</v>
      </c>
      <c r="ET26" s="67" t="n">
        <f aca="false">IF(OR($D26=1,MONTH($B26)&lt;&gt;MONTH(StartDate),'У10 Ввод'!$D$155="",'У10 Ввод'!$E$155="",'У10 Ввод'!$D$155&gt;$B26),0,MAX(0,MIN(1,'У10 Ввод'!$E$155-NETWORKDAYS('У10 Ввод'!$D$155,$B26)+1))/Настройки!$E$16*100)</f>
        <v>0</v>
      </c>
      <c r="EU26" s="67" t="n">
        <f aca="false">IF(OR($D26=1,MONTH($B26)&lt;&gt;MONTH(StartDate),'У10 Ввод'!$D$156="",'У10 Ввод'!$E$156="",'У10 Ввод'!$D$156&gt;$B26),0,MAX(0,MIN(1,'У10 Ввод'!$E$156-NETWORKDAYS('У10 Ввод'!$D$156,$B26)+1))/Настройки!$E$16*100)</f>
        <v>0</v>
      </c>
      <c r="EV26" s="67" t="n">
        <f aca="false">IF(OR($D26=1,MONTH($B26)&lt;&gt;MONTH(StartDate),'У10 Ввод'!$D$157="",'У10 Ввод'!$E$157="",'У10 Ввод'!$D$157&gt;$B26),0,MAX(0,MIN(1,'У10 Ввод'!$E$157-NETWORKDAYS('У10 Ввод'!$D$157,$B26)+1))/Настройки!$E$16*100)</f>
        <v>0</v>
      </c>
      <c r="EW26" s="67" t="n">
        <f aca="false">IF(OR($D26=1,MONTH($B26)&lt;&gt;MONTH(StartDate),'У10 Ввод'!$D$158="",'У10 Ввод'!$E$158="",'У10 Ввод'!$D$158&gt;$B26),0,MAX(0,MIN(1,'У10 Ввод'!$E$158-NETWORKDAYS('У10 Ввод'!$D$158,$B26)+1))/Настройки!$E$16*100)</f>
        <v>0</v>
      </c>
      <c r="EX26" s="67" t="n">
        <f aca="false">IF(OR($D26=1,MONTH($B26)&lt;&gt;MONTH(StartDate),'У10 Ввод'!$D$159="",'У10 Ввод'!$E$159="",'У10 Ввод'!$D$159&gt;$B26),0,MAX(0,MIN(1,'У10 Ввод'!$E$159-NETWORKDAYS('У10 Ввод'!$D$159,$B26)+1))/Настройки!$E$16*100)</f>
        <v>0</v>
      </c>
      <c r="EY26" s="67" t="n">
        <f aca="false">IF(OR($D26=1,MONTH($B26)&lt;&gt;MONTH(StartDate),'У10 Ввод'!$D$160="",'У10 Ввод'!$E$160="",'У10 Ввод'!$D$160&gt;$B26),0,MAX(0,MIN(1,'У10 Ввод'!$E$160-NETWORKDAYS('У10 Ввод'!$D$160,$B26)+1))/Настройки!$E$16*100)</f>
        <v>0</v>
      </c>
      <c r="EZ26" s="67" t="n">
        <f aca="false">IF(OR($D26=1,MONTH($B26)&lt;&gt;MONTH(StartDate),'У10 Ввод'!$D$161="",'У10 Ввод'!$E$161="",'У10 Ввод'!$D$161&gt;$B26),0,MAX(0,MIN(1,'У10 Ввод'!$E$161-NETWORKDAYS('У10 Ввод'!$D$161,$B26)+1))/Настройки!$E$16*100)</f>
        <v>0</v>
      </c>
      <c r="FA26" s="67" t="n">
        <f aca="false">IF(OR($D26=1,MONTH($B26)&lt;&gt;MONTH(StartDate),'У10 Ввод'!$D$162="",'У10 Ввод'!$E$162="",'У10 Ввод'!$D$162&gt;$B26),0,MAX(0,MIN(1,'У10 Ввод'!$E$162-NETWORKDAYS('У10 Ввод'!$D$162,$B26)+1))/Настройки!$E$16*100)</f>
        <v>0</v>
      </c>
      <c r="FB26" s="67" t="n">
        <f aca="false">IF(OR($D26=1,MONTH($B26)&lt;&gt;MONTH(StartDate),'У10 Ввод'!$D$163="",'У10 Ввод'!$E$163="",'У10 Ввод'!$D$163&gt;$B26),0,MAX(0,MIN(1,'У10 Ввод'!$E$163-NETWORKDAYS('У10 Ввод'!$D$163,$B26)+1))/Настройки!$E$16*100)</f>
        <v>0</v>
      </c>
      <c r="FC26" s="67" t="n">
        <f aca="false">IF(OR($D26=1,MONTH($B26)&lt;&gt;MONTH(StartDate),'У10 Ввод'!$D$164="",'У10 Ввод'!$E$164="",'У10 Ввод'!$D$164&gt;$B26),0,MAX(0,MIN(1,'У10 Ввод'!$E$164-NETWORKDAYS('У10 Ввод'!$D$164,$B26)+1))/Настройки!$E$16*100)</f>
        <v>0</v>
      </c>
      <c r="FD26" s="67" t="n">
        <f aca="false">IF(OR($D26=1,MONTH($B26)&lt;&gt;MONTH(StartDate),'У10 Ввод'!$D$165="",'У10 Ввод'!$E$165="",'У10 Ввод'!$D$165&gt;$B26),0,MAX(0,MIN(1,'У10 Ввод'!$E$165-NETWORKDAYS('У10 Ввод'!$D$165,$B26)+1))/Настройки!$E$16*100)</f>
        <v>0</v>
      </c>
      <c r="FE26" s="67" t="n">
        <f aca="false">IF(OR($D26=1,MONTH($B26)&lt;&gt;MONTH(StartDate),'У10 Ввод'!$D$166="",'У10 Ввод'!$E$166="",'У10 Ввод'!$D$166&gt;$B26),0,MAX(0,MIN(1,'У10 Ввод'!$E$166-NETWORKDAYS('У10 Ввод'!$D$166,$B26)+1))/Настройки!$E$16*100)</f>
        <v>0</v>
      </c>
      <c r="FF26" s="67" t="n">
        <f aca="false">IF(OR($D26=1,MONTH($B26)&lt;&gt;MONTH(StartDate),'У10 Ввод'!$D$167="",'У10 Ввод'!$E$167="",'У10 Ввод'!$D$167&gt;$B26),0,MAX(0,MIN(1,'У10 Ввод'!$E$167-NETWORKDAYS('У10 Ввод'!$D$167,$B26)+1))/Настройки!$E$16*100)</f>
        <v>0</v>
      </c>
      <c r="FG26" s="67" t="n">
        <f aca="false">IF(OR($D26=1,MONTH($B26)&lt;&gt;MONTH(StartDate),'У10 Ввод'!$D$168="",'У10 Ввод'!$E$168="",'У10 Ввод'!$D$168&gt;$B26),0,MAX(0,MIN(1,'У10 Ввод'!$E$168-NETWORKDAYS('У10 Ввод'!$D$168,$B26)+1))/Настройки!$E$16*100)</f>
        <v>0</v>
      </c>
      <c r="FH26" s="67" t="n">
        <f aca="false">IF(OR($D26=1,MONTH($B26)&lt;&gt;MONTH(StartDate),'У10 Ввод'!$D$169="",'У10 Ввод'!$E$169="",'У10 Ввод'!$D$169&gt;$B26),0,MAX(0,MIN(1,'У10 Ввод'!$E$169-NETWORKDAYS('У10 Ввод'!$D$169,$B26)+1))/Настройки!$E$16*100)</f>
        <v>0</v>
      </c>
      <c r="FI26" s="67" t="n">
        <f aca="false">IF(OR($D26=1,MONTH($B26)&lt;&gt;MONTH(StartDate),'У10 Ввод'!$D$170="",'У10 Ввод'!$E$170="",'У10 Ввод'!$D$170&gt;$B26),0,MAX(0,MIN(1,'У10 Ввод'!$E$170-NETWORKDAYS('У10 Ввод'!$D$170,$B26)+1))/Настройки!$E$16*100)</f>
        <v>0</v>
      </c>
      <c r="FJ26" s="67" t="n">
        <f aca="false">IF(OR($D26=1,MONTH($B26)&lt;&gt;MONTH(StartDate),'У10 Ввод'!$D$171="",'У10 Ввод'!$E$171="",'У10 Ввод'!$D$171&gt;$B26),0,MAX(0,MIN(1,'У10 Ввод'!$E$171-NETWORKDAYS('У10 Ввод'!$D$171,$B26)+1))/Настройки!$E$16*100)</f>
        <v>0</v>
      </c>
      <c r="FK26" s="67" t="n">
        <f aca="false">IF(OR($D26=1,MONTH($B26)&lt;&gt;MONTH(StartDate),'У10 Ввод'!$D$172="",'У10 Ввод'!$E$172="",'У10 Ввод'!$D$172&gt;$B26),0,MAX(0,MIN(1,'У10 Ввод'!$E$172-NETWORKDAYS('У10 Ввод'!$D$172,$B26)+1))/Настройки!$E$16*100)</f>
        <v>0</v>
      </c>
      <c r="FL26" s="67" t="n">
        <f aca="false">IF(OR($D26=1,MONTH($B26)&lt;&gt;MONTH(StartDate),'У10 Ввод'!$D$173="",'У10 Ввод'!$E$173="",'У10 Ввод'!$D$173&gt;$B26),0,MAX(0,MIN(1,'У10 Ввод'!$E$173-NETWORKDAYS('У10 Ввод'!$D$173,$B26)+1))/Настройки!$E$16*100)</f>
        <v>0</v>
      </c>
      <c r="FM26" s="67" t="n">
        <f aca="false">IF(OR($D26=1,MONTH($B26)&lt;&gt;MONTH(StartDate),'У10 Ввод'!$D$174="",'У10 Ввод'!$E$174="",'У10 Ввод'!$D$174&gt;$B26),0,MAX(0,MIN(1,'У10 Ввод'!$E$174-NETWORKDAYS('У10 Ввод'!$D$174,$B26)+1))/Настройки!$E$16*100)</f>
        <v>0</v>
      </c>
      <c r="FN26" s="67" t="n">
        <f aca="false">IF(OR($D26=1,MONTH($B26)&lt;&gt;MONTH(StartDate),'У10 Ввод'!$D$175="",'У10 Ввод'!$E$175="",'У10 Ввод'!$D$175&gt;$B26),0,MAX(0,MIN(1,'У10 Ввод'!$E$175-NETWORKDAYS('У10 Ввод'!$D$175,$B26)+1))/Настройки!$E$16*100)</f>
        <v>0</v>
      </c>
      <c r="FO26" s="67" t="n">
        <f aca="false">IF(OR($D26=1,MONTH($B26)&lt;&gt;MONTH(StartDate),'У10 Ввод'!$D$176="",'У10 Ввод'!$E$176="",'У10 Ввод'!$D$176&gt;$B26),0,MAX(0,MIN(1,'У10 Ввод'!$E$176-NETWORKDAYS('У10 Ввод'!$D$176,$B26)+1))/Настройки!$E$16*100)</f>
        <v>0</v>
      </c>
      <c r="FP26" s="67" t="n">
        <f aca="false">IF(OR($D26=1,MONTH($B26)&lt;&gt;MONTH(StartDate),'У10 Ввод'!$D$177="",'У10 Ввод'!$E$177="",'У10 Ввод'!$D$177&gt;$B26),0,MAX(0,MIN(1,'У10 Ввод'!$E$177-NETWORKDAYS('У10 Ввод'!$D$177,$B26)+1))/Настройки!$E$16*100)</f>
        <v>0</v>
      </c>
      <c r="FQ26" s="67" t="n">
        <f aca="false">IF(OR($D26=1,MONTH($B26)&lt;&gt;MONTH(StartDate),'У10 Ввод'!$D$178="",'У10 Ввод'!$E$178="",'У10 Ввод'!$D$178&gt;$B26),0,MAX(0,MIN(1,'У10 Ввод'!$E$178-NETWORKDAYS('У10 Ввод'!$D$178,$B26)+1))/Настройки!$E$16*100)</f>
        <v>0</v>
      </c>
      <c r="FR26" s="67" t="n">
        <f aca="false">IF(OR($D26=1,MONTH($B26)&lt;&gt;MONTH(StartDate),'У10 Ввод'!$D$179="",'У10 Ввод'!$E$179="",'У10 Ввод'!$D$179&gt;$B26),0,MAX(0,MIN(1,'У10 Ввод'!$E$179-NETWORKDAYS('У10 Ввод'!$D$179,$B26)+1))/Настройки!$E$16*100)</f>
        <v>0</v>
      </c>
      <c r="FS26" s="67" t="n">
        <f aca="false">IF(OR($D26=1,MONTH($B26)&lt;&gt;MONTH(StartDate),'У10 Ввод'!$D$180="",'У10 Ввод'!$E$180="",'У10 Ввод'!$D$180&gt;$B26),0,MAX(0,MIN(1,'У10 Ввод'!$E$180-NETWORKDAYS('У10 Ввод'!$D$180,$B26)+1))/Настройки!$E$16*100)</f>
        <v>0</v>
      </c>
      <c r="FT26" s="67" t="n">
        <f aca="false">IF(OR($D26=1,MONTH($B26)&lt;&gt;MONTH(StartDate),'У10 Ввод'!$D$181="",'У10 Ввод'!$E$181="",'У10 Ввод'!$D$181&gt;$B26),0,MAX(0,MIN(1,'У10 Ввод'!$E$181-NETWORKDAYS('У10 Ввод'!$D$181,$B26)+1))/Настройки!$E$16*100)</f>
        <v>0</v>
      </c>
      <c r="FU26" s="67" t="n">
        <f aca="false">IF(OR($D26=1,MONTH($B26)&lt;&gt;MONTH(StartDate),'У10 Ввод'!$D$182="",'У10 Ввод'!$E$182="",'У10 Ввод'!$D$182&gt;$B26),0,MAX(0,MIN(1,'У10 Ввод'!$E$182-NETWORKDAYS('У10 Ввод'!$D$182,$B26)+1))/Настройки!$E$16*100)</f>
        <v>0</v>
      </c>
      <c r="FV26" s="67" t="n">
        <f aca="false">IF(OR($D26=1,MONTH($B26)&lt;&gt;MONTH(StartDate),'У10 Ввод'!$D$183="",'У10 Ввод'!$E$183="",'У10 Ввод'!$D$183&gt;$B26),0,MAX(0,MIN(1,'У10 Ввод'!$E$183-NETWORKDAYS('У10 Ввод'!$D$183,$B26)+1))/Настройки!$E$16*100)</f>
        <v>0</v>
      </c>
      <c r="FW26" s="67" t="n">
        <f aca="false">IF(OR($D26=1,MONTH($B26)&lt;&gt;MONTH(StartDate),'У10 Ввод'!$D$184="",'У10 Ввод'!$E$184="",'У10 Ввод'!$D$184&gt;$B26),0,MAX(0,MIN(1,'У10 Ввод'!$E$184-NETWORKDAYS('У10 Ввод'!$D$184,$B26)+1))/Настройки!$E$16*100)</f>
        <v>0</v>
      </c>
      <c r="FX26" s="67" t="n">
        <f aca="false">IF(OR($D26=1,MONTH($B26)&lt;&gt;MONTH(StartDate),'У10 Ввод'!$D$185="",'У10 Ввод'!$E$185="",'У10 Ввод'!$D$185&gt;$B26),0,MAX(0,MIN(1,'У10 Ввод'!$E$185-NETWORKDAYS('У10 Ввод'!$D$185,$B26)+1))/Настройки!$E$16*100)</f>
        <v>0</v>
      </c>
      <c r="FY26" s="67" t="n">
        <f aca="false">IF(OR($D26=1,MONTH($B26)&lt;&gt;MONTH(StartDate),'У10 Ввод'!$D$186="",'У10 Ввод'!$E$186="",'У10 Ввод'!$D$186&gt;$B26),0,MAX(0,MIN(1,'У10 Ввод'!$E$186-NETWORKDAYS('У10 Ввод'!$D$186,$B26)+1))/Настройки!$E$16*100)</f>
        <v>0</v>
      </c>
      <c r="FZ26" s="67" t="n">
        <f aca="false">IF(OR($D26=1,MONTH($B26)&lt;&gt;MONTH(StartDate),'У10 Ввод'!$D$187="",'У10 Ввод'!$E$187="",'У10 Ввод'!$D$187&gt;$B26),0,MAX(0,MIN(1,'У10 Ввод'!$E$187-NETWORKDAYS('У10 Ввод'!$D$187,$B26)+1))/Настройки!$E$16*100)</f>
        <v>0</v>
      </c>
      <c r="GA26" s="67" t="n">
        <f aca="false">IF(OR($D26=1,MONTH($B26)&lt;&gt;MONTH(StartDate),'У10 Ввод'!$D$188="",'У10 Ввод'!$E$188="",'У10 Ввод'!$D$188&gt;$B26),0,MAX(0,MIN(1,'У10 Ввод'!$E$188-NETWORKDAYS('У10 Ввод'!$D$188,$B26)+1))/Настройки!$E$16*100)</f>
        <v>0</v>
      </c>
      <c r="GB26" s="67" t="n">
        <f aca="false">IF(OR($D26=1,MONTH($B26)&lt;&gt;MONTH(StartDate),'У10 Ввод'!$D$189="",'У10 Ввод'!$E$189="",'У10 Ввод'!$D$189&gt;$B26),0,MAX(0,MIN(1,'У10 Ввод'!$E$189-NETWORKDAYS('У10 Ввод'!$D$189,$B26)+1))/Настройки!$E$16*100)</f>
        <v>0</v>
      </c>
      <c r="GC26" s="67" t="n">
        <f aca="false">IF(OR($D26=1,MONTH($B26)&lt;&gt;MONTH(StartDate),'У10 Ввод'!$D$190="",'У10 Ввод'!$E$190="",'У10 Ввод'!$D$190&gt;$B26),0,MAX(0,MIN(1,'У10 Ввод'!$E$190-NETWORKDAYS('У10 Ввод'!$D$190,$B26)+1))/Настройки!$E$16*100)</f>
        <v>0</v>
      </c>
      <c r="GD26" s="67" t="n">
        <f aca="false">IF(OR($D26=1,MONTH($B26)&lt;&gt;MONTH(StartDate),'У10 Ввод'!$D$191="",'У10 Ввод'!$E$191="",'У10 Ввод'!$D$191&gt;$B26),0,MAX(0,MIN(1,'У10 Ввод'!$E$191-NETWORKDAYS('У10 Ввод'!$D$191,$B26)+1))/Настройки!$E$16*100)</f>
        <v>0</v>
      </c>
      <c r="GE26" s="67" t="n">
        <f aca="false">IF(OR($D26=1,MONTH($B26)&lt;&gt;MONTH(StartDate),'У10 Ввод'!$D$192="",'У10 Ввод'!$E$192="",'У10 Ввод'!$D$192&gt;$B26),0,MAX(0,MIN(1,'У10 Ввод'!$E$192-NETWORKDAYS('У10 Ввод'!$D$192,$B26)+1))/Настройки!$E$16*100)</f>
        <v>0</v>
      </c>
      <c r="GF26" s="67" t="n">
        <f aca="false">IF(OR($D26=1,MONTH($B26)&lt;&gt;MONTH(StartDate),'У10 Ввод'!$D$193="",'У10 Ввод'!$E$193="",'У10 Ввод'!$D$193&gt;$B26),0,MAX(0,MIN(1,'У10 Ввод'!$E$193-NETWORKDAYS('У10 Ввод'!$D$193,$B26)+1))/Настройки!$E$16*100)</f>
        <v>0</v>
      </c>
      <c r="GG26" s="67" t="n">
        <f aca="false">IF(OR($D26=1,MONTH($B26)&lt;&gt;MONTH(StartDate),'У10 Ввод'!$D$194="",'У10 Ввод'!$E$194="",'У10 Ввод'!$D$194&gt;$B26),0,MAX(0,MIN(1,'У10 Ввод'!$E$194-NETWORKDAYS('У10 Ввод'!$D$194,$B26)+1))/Настройки!$E$16*100)</f>
        <v>0</v>
      </c>
      <c r="GH26" s="67" t="n">
        <f aca="false">IF(OR($D26=1,MONTH($B26)&lt;&gt;MONTH(StartDate),'У10 Ввод'!$D$195="",'У10 Ввод'!$E$195="",'У10 Ввод'!$D$195&gt;$B26),0,MAX(0,MIN(1,'У10 Ввод'!$E$195-NETWORKDAYS('У10 Ввод'!$D$195,$B26)+1))/Настройки!$E$16*100)</f>
        <v>0</v>
      </c>
      <c r="GI26" s="67" t="n">
        <f aca="false">IF(OR($D26=1,MONTH($B26)&lt;&gt;MONTH(StartDate),'У10 Ввод'!$D$196="",'У10 Ввод'!$E$196="",'У10 Ввод'!$D$196&gt;$B26),0,MAX(0,MIN(1,'У10 Ввод'!$E$196-NETWORKDAYS('У10 Ввод'!$D$196,$B26)+1))/Настройки!$E$16*100)</f>
        <v>0</v>
      </c>
      <c r="GJ26" s="67" t="n">
        <f aca="false">IF(OR($D26=1,MONTH($B26)&lt;&gt;MONTH(StartDate),'У10 Ввод'!$D$197="",'У10 Ввод'!$E$197="",'У10 Ввод'!$D$197&gt;$B26),0,MAX(0,MIN(1,'У10 Ввод'!$E$197-NETWORKDAYS('У10 Ввод'!$D$197,$B26)+1))/Настройки!$E$16*100)</f>
        <v>0</v>
      </c>
      <c r="GK26" s="67" t="n">
        <f aca="false">IF(OR($D26=1,MONTH($B26)&lt;&gt;MONTH(StartDate),'У10 Ввод'!$D$198="",'У10 Ввод'!$E$198="",'У10 Ввод'!$D$198&gt;$B26),0,MAX(0,MIN(1,'У10 Ввод'!$E$198-NETWORKDAYS('У10 Ввод'!$D$198,$B26)+1))/Настройки!$E$16*100)</f>
        <v>0</v>
      </c>
      <c r="GL26" s="67" t="n">
        <f aca="false">IF(OR($D26=1,MONTH($B26)&lt;&gt;MONTH(StartDate),'У10 Ввод'!$D$199="",'У10 Ввод'!$E$199="",'У10 Ввод'!$D$199&gt;$B26),0,MAX(0,MIN(1,'У10 Ввод'!$E$199-NETWORKDAYS('У10 Ввод'!$D$199,$B26)+1))/Настройки!$E$16*100)</f>
        <v>0</v>
      </c>
      <c r="GM26" s="67" t="n">
        <f aca="false">IF(OR($D26=1,MONTH($B26)&lt;&gt;MONTH(StartDate),'У10 Ввод'!$D$200="",'У10 Ввод'!$E$200="",'У10 Ввод'!$D$200&gt;$B26),0,MAX(0,MIN(1,'У10 Ввод'!$E$200-NETWORKDAYS('У10 Ввод'!$D$200,$B26)+1))/Настройки!$E$16*100)</f>
        <v>0</v>
      </c>
      <c r="GN26" s="67" t="n">
        <f aca="false">IF(OR($D26=1,MONTH($B26)&lt;&gt;MONTH(StartDate),'У10 Ввод'!$D$201="",'У10 Ввод'!$E$201="",'У10 Ввод'!$D$201&gt;$B26),0,MAX(0,MIN(1,'У10 Ввод'!$E$201-NETWORKDAYS('У10 Ввод'!$D$201,$B26)+1))/Настройки!$E$16*100)</f>
        <v>0</v>
      </c>
      <c r="GO26" s="67" t="n">
        <f aca="false">IF(OR($D26=1,MONTH($B26)&lt;&gt;MONTH(StartDate),'У10 Ввод'!$D$202="",'У10 Ввод'!$E$202="",'У10 Ввод'!$D$202&gt;$B26),0,MAX(0,MIN(1,'У10 Ввод'!$E$202-NETWORKDAYS('У10 Ввод'!$D$202,$B26)+1))/Настройки!$E$16*100)</f>
        <v>0</v>
      </c>
      <c r="GP26" s="67" t="n">
        <f aca="false">IF(OR($D26=1,MONTH($B26)&lt;&gt;MONTH(StartDate),'У10 Ввод'!$D$203="",'У10 Ввод'!$E$203="",'У10 Ввод'!$D$203&gt;$B26),0,MAX(0,MIN(1,'У10 Ввод'!$E$203-NETWORKDAYS('У10 Ввод'!$D$203,$B26)+1))/Настройки!$E$16*100)</f>
        <v>0</v>
      </c>
      <c r="GQ26" s="67" t="n">
        <f aca="false">IF(OR($D26=1,MONTH($B26)&lt;&gt;MONTH(StartDate),'У10 Ввод'!$D$204="",'У10 Ввод'!$E$204="",'У10 Ввод'!$D$204&gt;$B26),0,MAX(0,MIN(1,'У10 Ввод'!$E$204-NETWORKDAYS('У10 Ввод'!$D$204,$B26)+1))/Настройки!$E$16*100)</f>
        <v>0</v>
      </c>
      <c r="GR26" s="67" t="n">
        <f aca="false">IF(OR($D26=1,MONTH($B26)&lt;&gt;MONTH(StartDate),'У10 Ввод'!$D$205="",'У10 Ввод'!$E$205="",'У10 Ввод'!$D$205&gt;$B26),0,MAX(0,MIN(1,'У10 Ввод'!$E$205-NETWORKDAYS('У10 Ввод'!$D$205,$B26)+1))/Настройки!$E$16*100)</f>
        <v>0</v>
      </c>
      <c r="GS26" s="67" t="n">
        <f aca="false">IF(OR($D26=1,MONTH($B26)&lt;&gt;MONTH(StartDate),'У10 Ввод'!$D$206="",'У10 Ввод'!$E$206="",'У10 Ввод'!$D$206&gt;$B26),0,MAX(0,MIN(1,'У10 Ввод'!$E$206-NETWORKDAYS('У10 Ввод'!$D$206,$B26)+1))/Настройки!$E$16*100)</f>
        <v>0</v>
      </c>
      <c r="GT26" s="67" t="n">
        <f aca="false">IF(OR($D26=1,MONTH($B26)&lt;&gt;MONTH(StartDate),'У10 Ввод'!$D$207="",'У10 Ввод'!$E$207="",'У10 Ввод'!$D$207&gt;$B26),0,MAX(0,MIN(1,'У10 Ввод'!$E$207-NETWORKDAYS('У10 Ввод'!$D$207,$B26)+1))/Настройки!$E$16*100)</f>
        <v>0</v>
      </c>
      <c r="GU26" s="67" t="n">
        <f aca="false">IF(OR($D26=1,MONTH($B26)&lt;&gt;MONTH(StartDate),'У10 Ввод'!$D$208="",'У10 Ввод'!$E$208="",'У10 Ввод'!$D$208&gt;$B26),0,MAX(0,MIN(1,'У10 Ввод'!$E$208-NETWORKDAYS('У10 Ввод'!$D$208,$B26)+1))/Настройки!$E$16*100)</f>
        <v>0</v>
      </c>
      <c r="GV26" s="67" t="n">
        <f aca="false">IF(OR($D26=1,MONTH($B26)&lt;&gt;MONTH(StartDate),'У10 Ввод'!$D$209="",'У10 Ввод'!$E$209="",'У10 Ввод'!$D$209&gt;$B26),0,MAX(0,MIN(1,'У10 Ввод'!$E$209-NETWORKDAYS('У10 Ввод'!$D$209,$B26)+1))/Настройки!$E$16*100)</f>
        <v>0</v>
      </c>
      <c r="GW26" s="67" t="n">
        <f aca="false">IF(OR($D26=1,MONTH($B26)&lt;&gt;MONTH(StartDate),'У10 Ввод'!$D$210="",'У10 Ввод'!$E$210="",'У10 Ввод'!$D$210&gt;$B26),0,MAX(0,MIN(1,'У10 Ввод'!$E$210-NETWORKDAYS('У10 Ввод'!$D$210,$B26)+1))/Настройки!$E$16*100)</f>
        <v>0</v>
      </c>
      <c r="GX26" s="67" t="n">
        <f aca="false">IF(OR($D26=1,MONTH($B26)&lt;&gt;MONTH(StartDate),'У10 Ввод'!$D$211="",'У10 Ввод'!$E$211="",'У10 Ввод'!$D$211&gt;$B26),0,MAX(0,MIN(1,'У10 Ввод'!$E$211-NETWORKDAYS('У10 Ввод'!$D$211,$B26)+1))/Настройки!$E$16*100)</f>
        <v>0</v>
      </c>
      <c r="GY26" s="67" t="n">
        <f aca="false">IF(OR($D26=1,MONTH($B26)&lt;&gt;MONTH(StartDate),'У10 Ввод'!$D$212="",'У10 Ввод'!$E$212="",'У10 Ввод'!$D$212&gt;$B26),0,MAX(0,MIN(1,'У10 Ввод'!$E$212-NETWORKDAYS('У10 Ввод'!$D$212,$B26)+1))/Настройки!$E$16*100)</f>
        <v>0</v>
      </c>
      <c r="GZ26" s="67" t="n">
        <f aca="false">IF(OR($D26=1,MONTH($B26)&lt;&gt;MONTH(StartDate),'У10 Ввод'!$D$213="",'У10 Ввод'!$E$213="",'У10 Ввод'!$D$213&gt;$B26),0,MAX(0,MIN(1,'У10 Ввод'!$E$213-NETWORKDAYS('У10 Ввод'!$D$213,$B26)+1))/Настройки!$E$16*100)</f>
        <v>0</v>
      </c>
      <c r="HA26" s="67" t="n">
        <f aca="false">IF(OR($D26=1,MONTH($B26)&lt;&gt;MONTH(StartDate),'У10 Ввод'!$D$214="",'У10 Ввод'!$E$214="",'У10 Ввод'!$D$214&gt;$B26),0,MAX(0,MIN(1,'У10 Ввод'!$E$214-NETWORKDAYS('У10 Ввод'!$D$214,$B26)+1))/Настройки!$E$16*100)</f>
        <v>0</v>
      </c>
      <c r="HB26" s="67" t="n">
        <f aca="false">IF(OR($D26=1,MONTH($B26)&lt;&gt;MONTH(StartDate),'У10 Ввод'!$D$215="",'У10 Ввод'!$E$215="",'У10 Ввод'!$D$215&gt;$B26),0,MAX(0,MIN(1,'У10 Ввод'!$E$215-NETWORKDAYS('У10 Ввод'!$D$215,$B26)+1))/Настройки!$E$16*100)</f>
        <v>0</v>
      </c>
      <c r="HC26" s="67" t="n">
        <f aca="false">IF(OR($D26=1,MONTH($B26)&lt;&gt;MONTH(StartDate),'У10 Ввод'!$D$216="",'У10 Ввод'!$E$216="",'У10 Ввод'!$D$216&gt;$B26),0,MAX(0,MIN(1,'У10 Ввод'!$E$216-NETWORKDAYS('У10 Ввод'!$D$216,$B26)+1))/Настройки!$E$16*100)</f>
        <v>0</v>
      </c>
      <c r="HD26" s="67" t="n">
        <f aca="false">IF(OR($D26=1,MONTH($B26)&lt;&gt;MONTH(StartDate),'У10 Ввод'!$D$217="",'У10 Ввод'!$E$217="",'У10 Ввод'!$D$217&gt;$B26),0,MAX(0,MIN(1,'У10 Ввод'!$E$217-NETWORKDAYS('У10 Ввод'!$D$217,$B26)+1))/Настройки!$E$16*100)</f>
        <v>0</v>
      </c>
      <c r="HE26" s="67" t="n">
        <f aca="false">IF(OR($D26=1,MONTH($B26)&lt;&gt;MONTH(StartDate),'У10 Ввод'!$D$218="",'У10 Ввод'!$E$218="",'У10 Ввод'!$D$218&gt;$B26),0,MAX(0,MIN(1,'У10 Ввод'!$E$218-NETWORKDAYS('У10 Ввод'!$D$218,$B26)+1))/Настройки!$E$16*100)</f>
        <v>0</v>
      </c>
      <c r="HF26" s="67" t="n">
        <f aca="false">IF(OR($D26=1,MONTH($B26)&lt;&gt;MONTH(StartDate),'У10 Ввод'!$D$219="",'У10 Ввод'!$E$219="",'У10 Ввод'!$D$219&gt;$B26),0,MAX(0,MIN(1,'У10 Ввод'!$E$219-NETWORKDAYS('У10 Ввод'!$D$219,$B26)+1))/Настройки!$E$16*100)</f>
        <v>0</v>
      </c>
      <c r="HG26" s="67" t="n">
        <f aca="false">IF(OR($D26=1,MONTH($B26)&lt;&gt;MONTH(StartDate),'У10 Ввод'!$D$220="",'У10 Ввод'!$E$220="",'У10 Ввод'!$D$220&gt;$B26),0,MAX(0,MIN(1,'У10 Ввод'!$E$220-NETWORKDAYS('У10 Ввод'!$D$220,$B26)+1))/Настройки!$E$16*100)</f>
        <v>0</v>
      </c>
      <c r="HH26" s="67" t="n">
        <f aca="false">IF(OR($D26=1,MONTH($B26)&lt;&gt;MONTH(StartDate),'У10 Ввод'!$D$221="",'У10 Ввод'!$E$221="",'У10 Ввод'!$D$221&gt;$B26),0,MAX(0,MIN(1,'У10 Ввод'!$E$221-NETWORKDAYS('У10 Ввод'!$D$221,$B26)+1))/Настройки!$E$16*100)</f>
        <v>0</v>
      </c>
      <c r="HI26" s="67" t="n">
        <f aca="false">IF(OR($D26=1,MONTH($B26)&lt;&gt;MONTH(StartDate),'У10 Ввод'!$D$222="",'У10 Ввод'!$E$222="",'У10 Ввод'!$D$222&gt;$B26),0,MAX(0,MIN(1,'У10 Ввод'!$E$222-NETWORKDAYS('У10 Ввод'!$D$222,$B26)+1))/Настройки!$E$16*100)</f>
        <v>0</v>
      </c>
      <c r="HJ26" s="67" t="n">
        <f aca="false">IF(OR($D26=1,MONTH($B26)&lt;&gt;MONTH(StartDate),'У10 Ввод'!$D$223="",'У10 Ввод'!$E$223="",'У10 Ввод'!$D$223&gt;$B26),0,MAX(0,MIN(1,'У10 Ввод'!$E$223-NETWORKDAYS('У10 Ввод'!$D$223,$B26)+1))/Настройки!$E$16*100)</f>
        <v>0</v>
      </c>
      <c r="HK26" s="67" t="n">
        <f aca="false">IF(OR($D26=1,MONTH($B26)&lt;&gt;MONTH(StartDate),'У10 Ввод'!$D$224="",'У10 Ввод'!$E$224="",'У10 Ввод'!$D$224&gt;$B26),0,MAX(0,MIN(1,'У10 Ввод'!$E$224-NETWORKDAYS('У10 Ввод'!$D$224,$B26)+1))/Настройки!$E$16*100)</f>
        <v>0</v>
      </c>
      <c r="HL26" s="67" t="n">
        <f aca="false">IF(OR($D26=1,MONTH($B26)&lt;&gt;MONTH(StartDate),'У10 Ввод'!$D$225="",'У10 Ввод'!$E$225="",'У10 Ввод'!$D$225&gt;$B26),0,MAX(0,MIN(1,'У10 Ввод'!$E$225-NETWORKDAYS('У10 Ввод'!$D$225,$B26)+1))/Настройки!$E$16*100)</f>
        <v>0</v>
      </c>
      <c r="HM26" s="67" t="n">
        <f aca="false">IF(OR($D26=1,MONTH($B26)&lt;&gt;MONTH(StartDate),'У10 Ввод'!$D$226="",'У10 Ввод'!$E$226="",'У10 Ввод'!$D$226&gt;$B26),0,MAX(0,MIN(1,'У10 Ввод'!$E$226-NETWORKDAYS('У10 Ввод'!$D$226,$B26)+1))/Настройки!$E$16*100)</f>
        <v>0</v>
      </c>
      <c r="HN26" s="67" t="n">
        <f aca="false">IF(OR($D26=1,MONTH($B26)&lt;&gt;MONTH(StartDate),'У10 Ввод'!$D$227="",'У10 Ввод'!$E$227="",'У10 Ввод'!$D$227&gt;$B26),0,MAX(0,MIN(1,'У10 Ввод'!$E$227-NETWORKDAYS('У10 Ввод'!$D$227,$B26)+1))/Настройки!$E$16*100)</f>
        <v>0</v>
      </c>
      <c r="HO26" s="67" t="n">
        <f aca="false">IF(OR($D26=1,MONTH($B26)&lt;&gt;MONTH(StartDate),'У10 Ввод'!$D$228="",'У10 Ввод'!$E$228="",'У10 Ввод'!$D$228&gt;$B26),0,MAX(0,MIN(1,'У10 Ввод'!$E$228-NETWORKDAYS('У10 Ввод'!$D$228,$B26)+1))/Настройки!$E$16*100)</f>
        <v>0</v>
      </c>
      <c r="HP26" s="67" t="n">
        <f aca="false">IF(OR($D26=1,MONTH($B26)&lt;&gt;MONTH(StartDate),'У10 Ввод'!$D$229="",'У10 Ввод'!$E$229="",'У10 Ввод'!$D$229&gt;$B26),0,MAX(0,MIN(1,'У10 Ввод'!$E$229-NETWORKDAYS('У10 Ввод'!$D$229,$B26)+1))/Настройки!$E$16*100)</f>
        <v>0</v>
      </c>
      <c r="HQ26" s="67" t="n">
        <f aca="false">IF(OR($D26=1,MONTH($B26)&lt;&gt;MONTH(StartDate),'У10 Ввод'!$D$230="",'У10 Ввод'!$E$230="",'У10 Ввод'!$D$230&gt;$B26),0,MAX(0,MIN(1,'У10 Ввод'!$E$230-NETWORKDAYS('У10 Ввод'!$D$230,$B26)+1))/Настройки!$E$16*100)</f>
        <v>0</v>
      </c>
      <c r="HR26" s="67" t="n">
        <f aca="false">IF(OR($D26=1,MONTH($B26)&lt;&gt;MONTH(StartDate),'У10 Ввод'!$D$231="",'У10 Ввод'!$E$231="",'У10 Ввод'!$D$231&gt;$B26),0,MAX(0,MIN(1,'У10 Ввод'!$E$231-NETWORKDAYS('У10 Ввод'!$D$231,$B26)+1))/Настройки!$E$16*100)</f>
        <v>0</v>
      </c>
      <c r="HS26" s="67" t="n">
        <f aca="false">IF(OR($D26=1,MONTH($B26)&lt;&gt;MONTH(StartDate),'У10 Ввод'!$D$232="",'У10 Ввод'!$E$232="",'У10 Ввод'!$D$232&gt;$B26),0,MAX(0,MIN(1,'У10 Ввод'!$E$232-NETWORKDAYS('У10 Ввод'!$D$232,$B26)+1))/Настройки!$E$16*100)</f>
        <v>0</v>
      </c>
      <c r="HT26" s="67" t="n">
        <f aca="false">IF(OR($D26=1,MONTH($B26)&lt;&gt;MONTH(StartDate),'У10 Ввод'!$D$233="",'У10 Ввод'!$E$233="",'У10 Ввод'!$D$233&gt;$B26),0,MAX(0,MIN(1,'У10 Ввод'!$E$233-NETWORKDAYS('У10 Ввод'!$D$233,$B26)+1))/Настройки!$E$16*100)</f>
        <v>0</v>
      </c>
      <c r="HU26" s="67" t="n">
        <f aca="false">IF(OR($D26=1,MONTH($B26)&lt;&gt;MONTH(StartDate),'У10 Ввод'!$D$234="",'У10 Ввод'!$E$234="",'У10 Ввод'!$D$234&gt;$B26),0,MAX(0,MIN(1,'У10 Ввод'!$E$234-NETWORKDAYS('У10 Ввод'!$D$234,$B26)+1))/Настройки!$E$16*100)</f>
        <v>0</v>
      </c>
      <c r="HV26" s="67" t="n">
        <f aca="false">IF(OR($D26=1,MONTH($B26)&lt;&gt;MONTH(StartDate),'У10 Ввод'!$D$235="",'У10 Ввод'!$E$235="",'У10 Ввод'!$D$235&gt;$B26),0,MAX(0,MIN(1,'У10 Ввод'!$E$235-NETWORKDAYS('У10 Ввод'!$D$235,$B26)+1))/Настройки!$E$16*100)</f>
        <v>0</v>
      </c>
      <c r="HW26" s="67" t="n">
        <f aca="false">IF(OR($D26=1,MONTH($B26)&lt;&gt;MONTH(StartDate),'У10 Ввод'!$D$236="",'У10 Ввод'!$E$236="",'У10 Ввод'!$D$236&gt;$B26),0,MAX(0,MIN(1,'У10 Ввод'!$E$236-NETWORKDAYS('У10 Ввод'!$D$236,$B26)+1))/Настройки!$E$16*100)</f>
        <v>0</v>
      </c>
      <c r="HX26" s="67" t="n">
        <f aca="false">IF(OR($D26=1,MONTH($B26)&lt;&gt;MONTH(StartDate),'У10 Ввод'!$D$237="",'У10 Ввод'!$E$237="",'У10 Ввод'!$D$237&gt;$B26),0,MAX(0,MIN(1,'У10 Ввод'!$E$237-NETWORKDAYS('У10 Ввод'!$D$237,$B26)+1))/Настройки!$E$16*100)</f>
        <v>0</v>
      </c>
      <c r="HY26" s="67" t="n">
        <f aca="false">IF(OR($D26=1,MONTH($B26)&lt;&gt;MONTH(StartDate),'У10 Ввод'!$D$238="",'У10 Ввод'!$E$238="",'У10 Ввод'!$D$238&gt;$B26),0,MAX(0,MIN(1,'У10 Ввод'!$E$238-NETWORKDAYS('У10 Ввод'!$D$238,$B26)+1))/Настройки!$E$16*100)</f>
        <v>0</v>
      </c>
      <c r="HZ26" s="67" t="n">
        <f aca="false">IF(OR($D26=1,MONTH($B26)&lt;&gt;MONTH(StartDate),'У10 Ввод'!$D$239="",'У10 Ввод'!$E$239="",'У10 Ввод'!$D$239&gt;$B26),0,MAX(0,MIN(1,'У10 Ввод'!$E$239-NETWORKDAYS('У10 Ввод'!$D$239,$B26)+1))/Настройки!$E$16*100)</f>
        <v>0</v>
      </c>
      <c r="IA26" s="67" t="n">
        <f aca="false">IF(OR($D26=1,MONTH($B26)&lt;&gt;MONTH(StartDate),'У10 Ввод'!$D$240="",'У10 Ввод'!$E$240="",'У10 Ввод'!$D$240&gt;$B26),0,MAX(0,MIN(1,'У10 Ввод'!$E$240-NETWORKDAYS('У10 Ввод'!$D$240,$B26)+1))/Настройки!$E$16*100)</f>
        <v>0</v>
      </c>
      <c r="IB26" s="67" t="n">
        <f aca="false">IF(OR($D26=1,MONTH($B26)&lt;&gt;MONTH(StartDate),'У10 Ввод'!$D$241="",'У10 Ввод'!$E$241="",'У10 Ввод'!$D$241&gt;$B26),0,MAX(0,MIN(1,'У10 Ввод'!$E$241-NETWORKDAYS('У10 Ввод'!$D$241,$B26)+1))/Настройки!$E$16*100)</f>
        <v>0</v>
      </c>
      <c r="IC26" s="67" t="n">
        <f aca="false">IF(OR($D26=1,MONTH($B26)&lt;&gt;MONTH(StartDate),'У10 Ввод'!$D$242="",'У10 Ввод'!$E$242="",'У10 Ввод'!$D$242&gt;$B26),0,MAX(0,MIN(1,'У10 Ввод'!$E$242-NETWORKDAYS('У10 Ввод'!$D$242,$B26)+1))/Настройки!$E$16*100)</f>
        <v>0</v>
      </c>
      <c r="ID26" s="67" t="n">
        <f aca="false">IF(OR($D26=1,MONTH($B26)&lt;&gt;MONTH(StartDate),'У10 Ввод'!$D$243="",'У10 Ввод'!$E$243="",'У10 Ввод'!$D$243&gt;$B26),0,MAX(0,MIN(1,'У10 Ввод'!$E$243-NETWORKDAYS('У10 Ввод'!$D$243,$B26)+1))/Настройки!$E$16*100)</f>
        <v>0</v>
      </c>
      <c r="IE26" s="67" t="n">
        <f aca="false">IF(OR($D26=1,MONTH($B26)&lt;&gt;MONTH(StartDate),'У10 Ввод'!$D$244="",'У10 Ввод'!$E$244="",'У10 Ввод'!$D$244&gt;$B26),0,MAX(0,MIN(1,'У10 Ввод'!$E$244-NETWORKDAYS('У10 Ввод'!$D$244,$B26)+1))/Настройки!$E$16*100)</f>
        <v>0</v>
      </c>
      <c r="IF26" s="67" t="n">
        <f aca="false">IF(OR($D26=1,MONTH($B26)&lt;&gt;MONTH(StartDate),'У10 Ввод'!$D$245="",'У10 Ввод'!$E$245="",'У10 Ввод'!$D$245&gt;$B26),0,MAX(0,MIN(1,'У10 Ввод'!$E$245-NETWORKDAYS('У10 Ввод'!$D$245,$B26)+1))/Настройки!$E$16*100)</f>
        <v>0</v>
      </c>
      <c r="IG26" s="67" t="n">
        <f aca="false">IF(OR($D26=1,MONTH($B26)&lt;&gt;MONTH(StartDate),'У10 Ввод'!$D$246="",'У10 Ввод'!$E$246="",'У10 Ввод'!$D$246&gt;$B26),0,MAX(0,MIN(1,'У10 Ввод'!$E$246-NETWORKDAYS('У10 Ввод'!$D$246,$B26)+1))/Настройки!$E$16*100)</f>
        <v>0</v>
      </c>
      <c r="IH26" s="67" t="n">
        <f aca="false">IF(OR($D26=1,MONTH($B26)&lt;&gt;MONTH(StartDate),'У10 Ввод'!$D$247="",'У10 Ввод'!$E$247="",'У10 Ввод'!$D$247&gt;$B26),0,MAX(0,MIN(1,'У10 Ввод'!$E$247-NETWORKDAYS('У10 Ввод'!$D$247,$B26)+1))/Настройки!$E$16*100)</f>
        <v>0</v>
      </c>
      <c r="II26" s="67" t="n">
        <f aca="false">IF(OR($D26=1,MONTH($B26)&lt;&gt;MONTH(StartDate),'У10 Ввод'!$D$248="",'У10 Ввод'!$E$248="",'У10 Ввод'!$D$248&gt;$B26),0,MAX(0,MIN(1,'У10 Ввод'!$E$248-NETWORKDAYS('У10 Ввод'!$D$248,$B26)+1))/Настройки!$E$16*100)</f>
        <v>0</v>
      </c>
      <c r="IJ26" s="67" t="n">
        <f aca="false">IF(OR($D26=1,MONTH($B26)&lt;&gt;MONTH(StartDate),'У10 Ввод'!$D$249="",'У10 Ввод'!$E$249="",'У10 Ввод'!$D$249&gt;$B26),0,MAX(0,MIN(1,'У10 Ввод'!$E$249-NETWORKDAYS('У10 Ввод'!$D$249,$B26)+1))/Настройки!$E$16*100)</f>
        <v>0</v>
      </c>
      <c r="IK26" s="67" t="n">
        <f aca="false">IF(OR($D26=1,MONTH($B26)&lt;&gt;MONTH(StartDate),'У10 Ввод'!$D$250="",'У10 Ввод'!$E$250="",'У10 Ввод'!$D$250&gt;$B26),0,MAX(0,MIN(1,'У10 Ввод'!$E$250-NETWORKDAYS('У10 Ввод'!$D$250,$B26)+1))/Настройки!$E$16*100)</f>
        <v>0</v>
      </c>
      <c r="IL26" s="67" t="n">
        <f aca="false">IF(OR($D26=1,MONTH($B26)&lt;&gt;MONTH(StartDate),'У10 Ввод'!$D$251="",'У10 Ввод'!$E$251="",'У10 Ввод'!$D$251&gt;$B26),0,MAX(0,MIN(1,'У10 Ввод'!$E$251-NETWORKDAYS('У10 Ввод'!$D$251,$B26)+1))/Настройки!$E$16*100)</f>
        <v>0</v>
      </c>
    </row>
    <row r="27" customFormat="false" ht="15" hidden="false" customHeight="true" outlineLevel="0" collapsed="false">
      <c r="A27" s="49" t="n">
        <v>26</v>
      </c>
      <c r="B27" s="66" t="n">
        <f aca="false">StartDate+25</f>
        <v>46229</v>
      </c>
      <c r="C27" s="49" t="str">
        <f aca="false">CHOOSE(WEEKDAY(B27,2),"Пн","Вт","Ср","Чт","Пт","Сб","Вс")</f>
        <v>Вс</v>
      </c>
      <c r="D27" s="49" t="n">
        <f aca="false">IF(WEEKDAY(B27,2)&gt;5,1,0)</f>
        <v>1</v>
      </c>
      <c r="E27" s="63" t="n">
        <f aca="false">ROUND(SUM(G27:IL27),1)</f>
        <v>0</v>
      </c>
      <c r="F27" s="49" t="str">
        <f aca="false">IF(OR(MONTH(B27)&lt;&gt;MONTH(StartDate),D27=1),"",100)</f>
        <v/>
      </c>
      <c r="G27" s="67" t="n">
        <f aca="false">IF(OR($D27=1,MONTH($B27)&lt;&gt;MONTH(StartDate),'У10 Ввод'!$D$12="",'У10 Ввод'!$E$12="",'У10 Ввод'!$D$12&gt;$B27),0,MAX(0,MIN(1,'У10 Ввод'!$E$12-NETWORKDAYS('У10 Ввод'!$D$12,$B27)+1))/Настройки!$E$16*100)</f>
        <v>0</v>
      </c>
      <c r="H27" s="67" t="n">
        <f aca="false">IF(OR($D27=1,MONTH($B27)&lt;&gt;MONTH(StartDate),'У10 Ввод'!$D$13="",'У10 Ввод'!$E$13="",'У10 Ввод'!$D$13&gt;$B27),0,MAX(0,MIN(1,'У10 Ввод'!$E$13-NETWORKDAYS('У10 Ввод'!$D$13,$B27)+1))/Настройки!$E$16*100)</f>
        <v>0</v>
      </c>
      <c r="I27" s="67" t="n">
        <f aca="false">IF(OR($D27=1,MONTH($B27)&lt;&gt;MONTH(StartDate),'У10 Ввод'!$D$14="",'У10 Ввод'!$E$14="",'У10 Ввод'!$D$14&gt;$B27),0,MAX(0,MIN(1,'У10 Ввод'!$E$14-NETWORKDAYS('У10 Ввод'!$D$14,$B27)+1))/Настройки!$E$16*100)</f>
        <v>0</v>
      </c>
      <c r="J27" s="67" t="n">
        <f aca="false">IF(OR($D27=1,MONTH($B27)&lt;&gt;MONTH(StartDate),'У10 Ввод'!$D$15="",'У10 Ввод'!$E$15="",'У10 Ввод'!$D$15&gt;$B27),0,MAX(0,MIN(1,'У10 Ввод'!$E$15-NETWORKDAYS('У10 Ввод'!$D$15,$B27)+1))/Настройки!$E$16*100)</f>
        <v>0</v>
      </c>
      <c r="K27" s="67" t="n">
        <f aca="false">IF(OR($D27=1,MONTH($B27)&lt;&gt;MONTH(StartDate),'У10 Ввод'!$D$16="",'У10 Ввод'!$E$16="",'У10 Ввод'!$D$16&gt;$B27),0,MAX(0,MIN(1,'У10 Ввод'!$E$16-NETWORKDAYS('У10 Ввод'!$D$16,$B27)+1))/Настройки!$E$16*100)</f>
        <v>0</v>
      </c>
      <c r="L27" s="67" t="n">
        <f aca="false">IF(OR($D27=1,MONTH($B27)&lt;&gt;MONTH(StartDate),'У10 Ввод'!$D$17="",'У10 Ввод'!$E$17="",'У10 Ввод'!$D$17&gt;$B27),0,MAX(0,MIN(1,'У10 Ввод'!$E$17-NETWORKDAYS('У10 Ввод'!$D$17,$B27)+1))/Настройки!$E$16*100)</f>
        <v>0</v>
      </c>
      <c r="M27" s="67" t="n">
        <f aca="false">IF(OR($D27=1,MONTH($B27)&lt;&gt;MONTH(StartDate),'У10 Ввод'!$D$18="",'У10 Ввод'!$E$18="",'У10 Ввод'!$D$18&gt;$B27),0,MAX(0,MIN(1,'У10 Ввод'!$E$18-NETWORKDAYS('У10 Ввод'!$D$18,$B27)+1))/Настройки!$E$16*100)</f>
        <v>0</v>
      </c>
      <c r="N27" s="67" t="n">
        <f aca="false">IF(OR($D27=1,MONTH($B27)&lt;&gt;MONTH(StartDate),'У10 Ввод'!$D$19="",'У10 Ввод'!$E$19="",'У10 Ввод'!$D$19&gt;$B27),0,MAX(0,MIN(1,'У10 Ввод'!$E$19-NETWORKDAYS('У10 Ввод'!$D$19,$B27)+1))/Настройки!$E$16*100)</f>
        <v>0</v>
      </c>
      <c r="O27" s="67" t="n">
        <f aca="false">IF(OR($D27=1,MONTH($B27)&lt;&gt;MONTH(StartDate),'У10 Ввод'!$D$20="",'У10 Ввод'!$E$20="",'У10 Ввод'!$D$20&gt;$B27),0,MAX(0,MIN(1,'У10 Ввод'!$E$20-NETWORKDAYS('У10 Ввод'!$D$20,$B27)+1))/Настройки!$E$16*100)</f>
        <v>0</v>
      </c>
      <c r="P27" s="67" t="n">
        <f aca="false">IF(OR($D27=1,MONTH($B27)&lt;&gt;MONTH(StartDate),'У10 Ввод'!$D$21="",'У10 Ввод'!$E$21="",'У10 Ввод'!$D$21&gt;$B27),0,MAX(0,MIN(1,'У10 Ввод'!$E$21-NETWORKDAYS('У10 Ввод'!$D$21,$B27)+1))/Настройки!$E$16*100)</f>
        <v>0</v>
      </c>
      <c r="Q27" s="67" t="n">
        <f aca="false">IF(OR($D27=1,MONTH($B27)&lt;&gt;MONTH(StartDate),'У10 Ввод'!$D$22="",'У10 Ввод'!$E$22="",'У10 Ввод'!$D$22&gt;$B27),0,MAX(0,MIN(1,'У10 Ввод'!$E$22-NETWORKDAYS('У10 Ввод'!$D$22,$B27)+1))/Настройки!$E$16*100)</f>
        <v>0</v>
      </c>
      <c r="R27" s="67" t="n">
        <f aca="false">IF(OR($D27=1,MONTH($B27)&lt;&gt;MONTH(StartDate),'У10 Ввод'!$D$23="",'У10 Ввод'!$E$23="",'У10 Ввод'!$D$23&gt;$B27),0,MAX(0,MIN(1,'У10 Ввод'!$E$23-NETWORKDAYS('У10 Ввод'!$D$23,$B27)+1))/Настройки!$E$16*100)</f>
        <v>0</v>
      </c>
      <c r="S27" s="67" t="n">
        <f aca="false">IF(OR($D27=1,MONTH($B27)&lt;&gt;MONTH(StartDate),'У10 Ввод'!$D$24="",'У10 Ввод'!$E$24="",'У10 Ввод'!$D$24&gt;$B27),0,MAX(0,MIN(1,'У10 Ввод'!$E$24-NETWORKDAYS('У10 Ввод'!$D$24,$B27)+1))/Настройки!$E$16*100)</f>
        <v>0</v>
      </c>
      <c r="T27" s="67" t="n">
        <f aca="false">IF(OR($D27=1,MONTH($B27)&lt;&gt;MONTH(StartDate),'У10 Ввод'!$D$25="",'У10 Ввод'!$E$25="",'У10 Ввод'!$D$25&gt;$B27),0,MAX(0,MIN(1,'У10 Ввод'!$E$25-NETWORKDAYS('У10 Ввод'!$D$25,$B27)+1))/Настройки!$E$16*100)</f>
        <v>0</v>
      </c>
      <c r="U27" s="67" t="n">
        <f aca="false">IF(OR($D27=1,MONTH($B27)&lt;&gt;MONTH(StartDate),'У10 Ввод'!$D$26="",'У10 Ввод'!$E$26="",'У10 Ввод'!$D$26&gt;$B27),0,MAX(0,MIN(1,'У10 Ввод'!$E$26-NETWORKDAYS('У10 Ввод'!$D$26,$B27)+1))/Настройки!$E$16*100)</f>
        <v>0</v>
      </c>
      <c r="V27" s="67" t="n">
        <f aca="false">IF(OR($D27=1,MONTH($B27)&lt;&gt;MONTH(StartDate),'У10 Ввод'!$D$27="",'У10 Ввод'!$E$27="",'У10 Ввод'!$D$27&gt;$B27),0,MAX(0,MIN(1,'У10 Ввод'!$E$27-NETWORKDAYS('У10 Ввод'!$D$27,$B27)+1))/Настройки!$E$16*100)</f>
        <v>0</v>
      </c>
      <c r="W27" s="67" t="n">
        <f aca="false">IF(OR($D27=1,MONTH($B27)&lt;&gt;MONTH(StartDate),'У10 Ввод'!$D$28="",'У10 Ввод'!$E$28="",'У10 Ввод'!$D$28&gt;$B27),0,MAX(0,MIN(1,'У10 Ввод'!$E$28-NETWORKDAYS('У10 Ввод'!$D$28,$B27)+1))/Настройки!$E$16*100)</f>
        <v>0</v>
      </c>
      <c r="X27" s="67" t="n">
        <f aca="false">IF(OR($D27=1,MONTH($B27)&lt;&gt;MONTH(StartDate),'У10 Ввод'!$D$29="",'У10 Ввод'!$E$29="",'У10 Ввод'!$D$29&gt;$B27),0,MAX(0,MIN(1,'У10 Ввод'!$E$29-NETWORKDAYS('У10 Ввод'!$D$29,$B27)+1))/Настройки!$E$16*100)</f>
        <v>0</v>
      </c>
      <c r="Y27" s="67" t="n">
        <f aca="false">IF(OR($D27=1,MONTH($B27)&lt;&gt;MONTH(StartDate),'У10 Ввод'!$D$30="",'У10 Ввод'!$E$30="",'У10 Ввод'!$D$30&gt;$B27),0,MAX(0,MIN(1,'У10 Ввод'!$E$30-NETWORKDAYS('У10 Ввод'!$D$30,$B27)+1))/Настройки!$E$16*100)</f>
        <v>0</v>
      </c>
      <c r="Z27" s="67" t="n">
        <f aca="false">IF(OR($D27=1,MONTH($B27)&lt;&gt;MONTH(StartDate),'У10 Ввод'!$D$31="",'У10 Ввод'!$E$31="",'У10 Ввод'!$D$31&gt;$B27),0,MAX(0,MIN(1,'У10 Ввод'!$E$31-NETWORKDAYS('У10 Ввод'!$D$31,$B27)+1))/Настройки!$E$16*100)</f>
        <v>0</v>
      </c>
      <c r="AA27" s="67" t="n">
        <f aca="false">IF(OR($D27=1,MONTH($B27)&lt;&gt;MONTH(StartDate),'У10 Ввод'!$D$32="",'У10 Ввод'!$E$32="",'У10 Ввод'!$D$32&gt;$B27),0,MAX(0,MIN(1,'У10 Ввод'!$E$32-NETWORKDAYS('У10 Ввод'!$D$32,$B27)+1))/Настройки!$E$16*100)</f>
        <v>0</v>
      </c>
      <c r="AB27" s="67" t="n">
        <f aca="false">IF(OR($D27=1,MONTH($B27)&lt;&gt;MONTH(StartDate),'У10 Ввод'!$D$33="",'У10 Ввод'!$E$33="",'У10 Ввод'!$D$33&gt;$B27),0,MAX(0,MIN(1,'У10 Ввод'!$E$33-NETWORKDAYS('У10 Ввод'!$D$33,$B27)+1))/Настройки!$E$16*100)</f>
        <v>0</v>
      </c>
      <c r="AC27" s="67" t="n">
        <f aca="false">IF(OR($D27=1,MONTH($B27)&lt;&gt;MONTH(StartDate),'У10 Ввод'!$D$34="",'У10 Ввод'!$E$34="",'У10 Ввод'!$D$34&gt;$B27),0,MAX(0,MIN(1,'У10 Ввод'!$E$34-NETWORKDAYS('У10 Ввод'!$D$34,$B27)+1))/Настройки!$E$16*100)</f>
        <v>0</v>
      </c>
      <c r="AD27" s="67" t="n">
        <f aca="false">IF(OR($D27=1,MONTH($B27)&lt;&gt;MONTH(StartDate),'У10 Ввод'!$D$35="",'У10 Ввод'!$E$35="",'У10 Ввод'!$D$35&gt;$B27),0,MAX(0,MIN(1,'У10 Ввод'!$E$35-NETWORKDAYS('У10 Ввод'!$D$35,$B27)+1))/Настройки!$E$16*100)</f>
        <v>0</v>
      </c>
      <c r="AE27" s="67" t="n">
        <f aca="false">IF(OR($D27=1,MONTH($B27)&lt;&gt;MONTH(StartDate),'У10 Ввод'!$D$36="",'У10 Ввод'!$E$36="",'У10 Ввод'!$D$36&gt;$B27),0,MAX(0,MIN(1,'У10 Ввод'!$E$36-NETWORKDAYS('У10 Ввод'!$D$36,$B27)+1))/Настройки!$E$16*100)</f>
        <v>0</v>
      </c>
      <c r="AF27" s="67" t="n">
        <f aca="false">IF(OR($D27=1,MONTH($B27)&lt;&gt;MONTH(StartDate),'У10 Ввод'!$D$37="",'У10 Ввод'!$E$37="",'У10 Ввод'!$D$37&gt;$B27),0,MAX(0,MIN(1,'У10 Ввод'!$E$37-NETWORKDAYS('У10 Ввод'!$D$37,$B27)+1))/Настройки!$E$16*100)</f>
        <v>0</v>
      </c>
      <c r="AG27" s="67" t="n">
        <f aca="false">IF(OR($D27=1,MONTH($B27)&lt;&gt;MONTH(StartDate),'У10 Ввод'!$D$38="",'У10 Ввод'!$E$38="",'У10 Ввод'!$D$38&gt;$B27),0,MAX(0,MIN(1,'У10 Ввод'!$E$38-NETWORKDAYS('У10 Ввод'!$D$38,$B27)+1))/Настройки!$E$16*100)</f>
        <v>0</v>
      </c>
      <c r="AH27" s="67" t="n">
        <f aca="false">IF(OR($D27=1,MONTH($B27)&lt;&gt;MONTH(StartDate),'У10 Ввод'!$D$39="",'У10 Ввод'!$E$39="",'У10 Ввод'!$D$39&gt;$B27),0,MAX(0,MIN(1,'У10 Ввод'!$E$39-NETWORKDAYS('У10 Ввод'!$D$39,$B27)+1))/Настройки!$E$16*100)</f>
        <v>0</v>
      </c>
      <c r="AI27" s="67" t="n">
        <f aca="false">IF(OR($D27=1,MONTH($B27)&lt;&gt;MONTH(StartDate),'У10 Ввод'!$D$40="",'У10 Ввод'!$E$40="",'У10 Ввод'!$D$40&gt;$B27),0,MAX(0,MIN(1,'У10 Ввод'!$E$40-NETWORKDAYS('У10 Ввод'!$D$40,$B27)+1))/Настройки!$E$16*100)</f>
        <v>0</v>
      </c>
      <c r="AJ27" s="67" t="n">
        <f aca="false">IF(OR($D27=1,MONTH($B27)&lt;&gt;MONTH(StartDate),'У10 Ввод'!$D$41="",'У10 Ввод'!$E$41="",'У10 Ввод'!$D$41&gt;$B27),0,MAX(0,MIN(1,'У10 Ввод'!$E$41-NETWORKDAYS('У10 Ввод'!$D$41,$B27)+1))/Настройки!$E$16*100)</f>
        <v>0</v>
      </c>
      <c r="AK27" s="67" t="n">
        <f aca="false">IF(OR($D27=1,MONTH($B27)&lt;&gt;MONTH(StartDate),'У10 Ввод'!$D$42="",'У10 Ввод'!$E$42="",'У10 Ввод'!$D$42&gt;$B27),0,MAX(0,MIN(1,'У10 Ввод'!$E$42-NETWORKDAYS('У10 Ввод'!$D$42,$B27)+1))/Настройки!$E$16*100)</f>
        <v>0</v>
      </c>
      <c r="AL27" s="67" t="n">
        <f aca="false">IF(OR($D27=1,MONTH($B27)&lt;&gt;MONTH(StartDate),'У10 Ввод'!$D$43="",'У10 Ввод'!$E$43="",'У10 Ввод'!$D$43&gt;$B27),0,MAX(0,MIN(1,'У10 Ввод'!$E$43-NETWORKDAYS('У10 Ввод'!$D$43,$B27)+1))/Настройки!$E$16*100)</f>
        <v>0</v>
      </c>
      <c r="AM27" s="67" t="n">
        <f aca="false">IF(OR($D27=1,MONTH($B27)&lt;&gt;MONTH(StartDate),'У10 Ввод'!$D$44="",'У10 Ввод'!$E$44="",'У10 Ввод'!$D$44&gt;$B27),0,MAX(0,MIN(1,'У10 Ввод'!$E$44-NETWORKDAYS('У10 Ввод'!$D$44,$B27)+1))/Настройки!$E$16*100)</f>
        <v>0</v>
      </c>
      <c r="AN27" s="67" t="n">
        <f aca="false">IF(OR($D27=1,MONTH($B27)&lt;&gt;MONTH(StartDate),'У10 Ввод'!$D$45="",'У10 Ввод'!$E$45="",'У10 Ввод'!$D$45&gt;$B27),0,MAX(0,MIN(1,'У10 Ввод'!$E$45-NETWORKDAYS('У10 Ввод'!$D$45,$B27)+1))/Настройки!$E$16*100)</f>
        <v>0</v>
      </c>
      <c r="AO27" s="67" t="n">
        <f aca="false">IF(OR($D27=1,MONTH($B27)&lt;&gt;MONTH(StartDate),'У10 Ввод'!$D$46="",'У10 Ввод'!$E$46="",'У10 Ввод'!$D$46&gt;$B27),0,MAX(0,MIN(1,'У10 Ввод'!$E$46-NETWORKDAYS('У10 Ввод'!$D$46,$B27)+1))/Настройки!$E$16*100)</f>
        <v>0</v>
      </c>
      <c r="AP27" s="67" t="n">
        <f aca="false">IF(OR($D27=1,MONTH($B27)&lt;&gt;MONTH(StartDate),'У10 Ввод'!$D$47="",'У10 Ввод'!$E$47="",'У10 Ввод'!$D$47&gt;$B27),0,MAX(0,MIN(1,'У10 Ввод'!$E$47-NETWORKDAYS('У10 Ввод'!$D$47,$B27)+1))/Настройки!$E$16*100)</f>
        <v>0</v>
      </c>
      <c r="AQ27" s="67" t="n">
        <f aca="false">IF(OR($D27=1,MONTH($B27)&lt;&gt;MONTH(StartDate),'У10 Ввод'!$D$48="",'У10 Ввод'!$E$48="",'У10 Ввод'!$D$48&gt;$B27),0,MAX(0,MIN(1,'У10 Ввод'!$E$48-NETWORKDAYS('У10 Ввод'!$D$48,$B27)+1))/Настройки!$E$16*100)</f>
        <v>0</v>
      </c>
      <c r="AR27" s="67" t="n">
        <f aca="false">IF(OR($D27=1,MONTH($B27)&lt;&gt;MONTH(StartDate),'У10 Ввод'!$D$49="",'У10 Ввод'!$E$49="",'У10 Ввод'!$D$49&gt;$B27),0,MAX(0,MIN(1,'У10 Ввод'!$E$49-NETWORKDAYS('У10 Ввод'!$D$49,$B27)+1))/Настройки!$E$16*100)</f>
        <v>0</v>
      </c>
      <c r="AS27" s="67" t="n">
        <f aca="false">IF(OR($D27=1,MONTH($B27)&lt;&gt;MONTH(StartDate),'У10 Ввод'!$D$50="",'У10 Ввод'!$E$50="",'У10 Ввод'!$D$50&gt;$B27),0,MAX(0,MIN(1,'У10 Ввод'!$E$50-NETWORKDAYS('У10 Ввод'!$D$50,$B27)+1))/Настройки!$E$16*100)</f>
        <v>0</v>
      </c>
      <c r="AT27" s="67" t="n">
        <f aca="false">IF(OR($D27=1,MONTH($B27)&lt;&gt;MONTH(StartDate),'У10 Ввод'!$D$51="",'У10 Ввод'!$E$51="",'У10 Ввод'!$D$51&gt;$B27),0,MAX(0,MIN(1,'У10 Ввод'!$E$51-NETWORKDAYS('У10 Ввод'!$D$51,$B27)+1))/Настройки!$E$16*100)</f>
        <v>0</v>
      </c>
      <c r="AU27" s="67" t="n">
        <f aca="false">IF(OR($D27=1,MONTH($B27)&lt;&gt;MONTH(StartDate),'У10 Ввод'!$D$52="",'У10 Ввод'!$E$52="",'У10 Ввод'!$D$52&gt;$B27),0,MAX(0,MIN(1,'У10 Ввод'!$E$52-NETWORKDAYS('У10 Ввод'!$D$52,$B27)+1))/Настройки!$E$16*100)</f>
        <v>0</v>
      </c>
      <c r="AV27" s="67" t="n">
        <f aca="false">IF(OR($D27=1,MONTH($B27)&lt;&gt;MONTH(StartDate),'У10 Ввод'!$D$53="",'У10 Ввод'!$E$53="",'У10 Ввод'!$D$53&gt;$B27),0,MAX(0,MIN(1,'У10 Ввод'!$E$53-NETWORKDAYS('У10 Ввод'!$D$53,$B27)+1))/Настройки!$E$16*100)</f>
        <v>0</v>
      </c>
      <c r="AW27" s="67" t="n">
        <f aca="false">IF(OR($D27=1,MONTH($B27)&lt;&gt;MONTH(StartDate),'У10 Ввод'!$D$54="",'У10 Ввод'!$E$54="",'У10 Ввод'!$D$54&gt;$B27),0,MAX(0,MIN(1,'У10 Ввод'!$E$54-NETWORKDAYS('У10 Ввод'!$D$54,$B27)+1))/Настройки!$E$16*100)</f>
        <v>0</v>
      </c>
      <c r="AX27" s="67" t="n">
        <f aca="false">IF(OR($D27=1,MONTH($B27)&lt;&gt;MONTH(StartDate),'У10 Ввод'!$D$55="",'У10 Ввод'!$E$55="",'У10 Ввод'!$D$55&gt;$B27),0,MAX(0,MIN(1,'У10 Ввод'!$E$55-NETWORKDAYS('У10 Ввод'!$D$55,$B27)+1))/Настройки!$E$16*100)</f>
        <v>0</v>
      </c>
      <c r="AY27" s="67" t="n">
        <f aca="false">IF(OR($D27=1,MONTH($B27)&lt;&gt;MONTH(StartDate),'У10 Ввод'!$D$56="",'У10 Ввод'!$E$56="",'У10 Ввод'!$D$56&gt;$B27),0,MAX(0,MIN(1,'У10 Ввод'!$E$56-NETWORKDAYS('У10 Ввод'!$D$56,$B27)+1))/Настройки!$E$16*100)</f>
        <v>0</v>
      </c>
      <c r="AZ27" s="67" t="n">
        <f aca="false">IF(OR($D27=1,MONTH($B27)&lt;&gt;MONTH(StartDate),'У10 Ввод'!$D$57="",'У10 Ввод'!$E$57="",'У10 Ввод'!$D$57&gt;$B27),0,MAX(0,MIN(1,'У10 Ввод'!$E$57-NETWORKDAYS('У10 Ввод'!$D$57,$B27)+1))/Настройки!$E$16*100)</f>
        <v>0</v>
      </c>
      <c r="BA27" s="67" t="n">
        <f aca="false">IF(OR($D27=1,MONTH($B27)&lt;&gt;MONTH(StartDate),'У10 Ввод'!$D$58="",'У10 Ввод'!$E$58="",'У10 Ввод'!$D$58&gt;$B27),0,MAX(0,MIN(1,'У10 Ввод'!$E$58-NETWORKDAYS('У10 Ввод'!$D$58,$B27)+1))/Настройки!$E$16*100)</f>
        <v>0</v>
      </c>
      <c r="BB27" s="67" t="n">
        <f aca="false">IF(OR($D27=1,MONTH($B27)&lt;&gt;MONTH(StartDate),'У10 Ввод'!$D$59="",'У10 Ввод'!$E$59="",'У10 Ввод'!$D$59&gt;$B27),0,MAX(0,MIN(1,'У10 Ввод'!$E$59-NETWORKDAYS('У10 Ввод'!$D$59,$B27)+1))/Настройки!$E$16*100)</f>
        <v>0</v>
      </c>
      <c r="BC27" s="67" t="n">
        <f aca="false">IF(OR($D27=1,MONTH($B27)&lt;&gt;MONTH(StartDate),'У10 Ввод'!$D$60="",'У10 Ввод'!$E$60="",'У10 Ввод'!$D$60&gt;$B27),0,MAX(0,MIN(1,'У10 Ввод'!$E$60-NETWORKDAYS('У10 Ввод'!$D$60,$B27)+1))/Настройки!$E$16*100)</f>
        <v>0</v>
      </c>
      <c r="BD27" s="67" t="n">
        <f aca="false">IF(OR($D27=1,MONTH($B27)&lt;&gt;MONTH(StartDate),'У10 Ввод'!$D$61="",'У10 Ввод'!$E$61="",'У10 Ввод'!$D$61&gt;$B27),0,MAX(0,MIN(1,'У10 Ввод'!$E$61-NETWORKDAYS('У10 Ввод'!$D$61,$B27)+1))/Настройки!$E$16*100)</f>
        <v>0</v>
      </c>
      <c r="BE27" s="67" t="n">
        <f aca="false">IF(OR($D27=1,MONTH($B27)&lt;&gt;MONTH(StartDate),'У10 Ввод'!$D$62="",'У10 Ввод'!$E$62="",'У10 Ввод'!$D$62&gt;$B27),0,MAX(0,MIN(1,'У10 Ввод'!$E$62-NETWORKDAYS('У10 Ввод'!$D$62,$B27)+1))/Настройки!$E$16*100)</f>
        <v>0</v>
      </c>
      <c r="BF27" s="67" t="n">
        <f aca="false">IF(OR($D27=1,MONTH($B27)&lt;&gt;MONTH(StartDate),'У10 Ввод'!$D$63="",'У10 Ввод'!$E$63="",'У10 Ввод'!$D$63&gt;$B27),0,MAX(0,MIN(1,'У10 Ввод'!$E$63-NETWORKDAYS('У10 Ввод'!$D$63,$B27)+1))/Настройки!$E$16*100)</f>
        <v>0</v>
      </c>
      <c r="BG27" s="67" t="n">
        <f aca="false">IF(OR($D27=1,MONTH($B27)&lt;&gt;MONTH(StartDate),'У10 Ввод'!$D$64="",'У10 Ввод'!$E$64="",'У10 Ввод'!$D$64&gt;$B27),0,MAX(0,MIN(1,'У10 Ввод'!$E$64-NETWORKDAYS('У10 Ввод'!$D$64,$B27)+1))/Настройки!$E$16*100)</f>
        <v>0</v>
      </c>
      <c r="BH27" s="67" t="n">
        <f aca="false">IF(OR($D27=1,MONTH($B27)&lt;&gt;MONTH(StartDate),'У10 Ввод'!$D$65="",'У10 Ввод'!$E$65="",'У10 Ввод'!$D$65&gt;$B27),0,MAX(0,MIN(1,'У10 Ввод'!$E$65-NETWORKDAYS('У10 Ввод'!$D$65,$B27)+1))/Настройки!$E$16*100)</f>
        <v>0</v>
      </c>
      <c r="BI27" s="67" t="n">
        <f aca="false">IF(OR($D27=1,MONTH($B27)&lt;&gt;MONTH(StartDate),'У10 Ввод'!$D$66="",'У10 Ввод'!$E$66="",'У10 Ввод'!$D$66&gt;$B27),0,MAX(0,MIN(1,'У10 Ввод'!$E$66-NETWORKDAYS('У10 Ввод'!$D$66,$B27)+1))/Настройки!$E$16*100)</f>
        <v>0</v>
      </c>
      <c r="BJ27" s="67" t="n">
        <f aca="false">IF(OR($D27=1,MONTH($B27)&lt;&gt;MONTH(StartDate),'У10 Ввод'!$D$67="",'У10 Ввод'!$E$67="",'У10 Ввод'!$D$67&gt;$B27),0,MAX(0,MIN(1,'У10 Ввод'!$E$67-NETWORKDAYS('У10 Ввод'!$D$67,$B27)+1))/Настройки!$E$16*100)</f>
        <v>0</v>
      </c>
      <c r="BK27" s="67" t="n">
        <f aca="false">IF(OR($D27=1,MONTH($B27)&lt;&gt;MONTH(StartDate),'У10 Ввод'!$D$68="",'У10 Ввод'!$E$68="",'У10 Ввод'!$D$68&gt;$B27),0,MAX(0,MIN(1,'У10 Ввод'!$E$68-NETWORKDAYS('У10 Ввод'!$D$68,$B27)+1))/Настройки!$E$16*100)</f>
        <v>0</v>
      </c>
      <c r="BL27" s="67" t="n">
        <f aca="false">IF(OR($D27=1,MONTH($B27)&lt;&gt;MONTH(StartDate),'У10 Ввод'!$D$69="",'У10 Ввод'!$E$69="",'У10 Ввод'!$D$69&gt;$B27),0,MAX(0,MIN(1,'У10 Ввод'!$E$69-NETWORKDAYS('У10 Ввод'!$D$69,$B27)+1))/Настройки!$E$16*100)</f>
        <v>0</v>
      </c>
      <c r="BM27" s="67" t="n">
        <f aca="false">IF(OR($D27=1,MONTH($B27)&lt;&gt;MONTH(StartDate),'У10 Ввод'!$D$70="",'У10 Ввод'!$E$70="",'У10 Ввод'!$D$70&gt;$B27),0,MAX(0,MIN(1,'У10 Ввод'!$E$70-NETWORKDAYS('У10 Ввод'!$D$70,$B27)+1))/Настройки!$E$16*100)</f>
        <v>0</v>
      </c>
      <c r="BN27" s="67" t="n">
        <f aca="false">IF(OR($D27=1,MONTH($B27)&lt;&gt;MONTH(StartDate),'У10 Ввод'!$D$71="",'У10 Ввод'!$E$71="",'У10 Ввод'!$D$71&gt;$B27),0,MAX(0,MIN(1,'У10 Ввод'!$E$71-NETWORKDAYS('У10 Ввод'!$D$71,$B27)+1))/Настройки!$E$16*100)</f>
        <v>0</v>
      </c>
      <c r="BO27" s="67" t="n">
        <f aca="false">IF(OR($D27=1,MONTH($B27)&lt;&gt;MONTH(StartDate),'У10 Ввод'!$D$72="",'У10 Ввод'!$E$72="",'У10 Ввод'!$D$72&gt;$B27),0,MAX(0,MIN(1,'У10 Ввод'!$E$72-NETWORKDAYS('У10 Ввод'!$D$72,$B27)+1))/Настройки!$E$16*100)</f>
        <v>0</v>
      </c>
      <c r="BP27" s="67" t="n">
        <f aca="false">IF(OR($D27=1,MONTH($B27)&lt;&gt;MONTH(StartDate),'У10 Ввод'!$D$73="",'У10 Ввод'!$E$73="",'У10 Ввод'!$D$73&gt;$B27),0,MAX(0,MIN(1,'У10 Ввод'!$E$73-NETWORKDAYS('У10 Ввод'!$D$73,$B27)+1))/Настройки!$E$16*100)</f>
        <v>0</v>
      </c>
      <c r="BQ27" s="67" t="n">
        <f aca="false">IF(OR($D27=1,MONTH($B27)&lt;&gt;MONTH(StartDate),'У10 Ввод'!$D$74="",'У10 Ввод'!$E$74="",'У10 Ввод'!$D$74&gt;$B27),0,MAX(0,MIN(1,'У10 Ввод'!$E$74-NETWORKDAYS('У10 Ввод'!$D$74,$B27)+1))/Настройки!$E$16*100)</f>
        <v>0</v>
      </c>
      <c r="BR27" s="67" t="n">
        <f aca="false">IF(OR($D27=1,MONTH($B27)&lt;&gt;MONTH(StartDate),'У10 Ввод'!$D$75="",'У10 Ввод'!$E$75="",'У10 Ввод'!$D$75&gt;$B27),0,MAX(0,MIN(1,'У10 Ввод'!$E$75-NETWORKDAYS('У10 Ввод'!$D$75,$B27)+1))/Настройки!$E$16*100)</f>
        <v>0</v>
      </c>
      <c r="BS27" s="67" t="n">
        <f aca="false">IF(OR($D27=1,MONTH($B27)&lt;&gt;MONTH(StartDate),'У10 Ввод'!$D$76="",'У10 Ввод'!$E$76="",'У10 Ввод'!$D$76&gt;$B27),0,MAX(0,MIN(1,'У10 Ввод'!$E$76-NETWORKDAYS('У10 Ввод'!$D$76,$B27)+1))/Настройки!$E$16*100)</f>
        <v>0</v>
      </c>
      <c r="BT27" s="67" t="n">
        <f aca="false">IF(OR($D27=1,MONTH($B27)&lt;&gt;MONTH(StartDate),'У10 Ввод'!$D$77="",'У10 Ввод'!$E$77="",'У10 Ввод'!$D$77&gt;$B27),0,MAX(0,MIN(1,'У10 Ввод'!$E$77-NETWORKDAYS('У10 Ввод'!$D$77,$B27)+1))/Настройки!$E$16*100)</f>
        <v>0</v>
      </c>
      <c r="BU27" s="67" t="n">
        <f aca="false">IF(OR($D27=1,MONTH($B27)&lt;&gt;MONTH(StartDate),'У10 Ввод'!$D$78="",'У10 Ввод'!$E$78="",'У10 Ввод'!$D$78&gt;$B27),0,MAX(0,MIN(1,'У10 Ввод'!$E$78-NETWORKDAYS('У10 Ввод'!$D$78,$B27)+1))/Настройки!$E$16*100)</f>
        <v>0</v>
      </c>
      <c r="BV27" s="67" t="n">
        <f aca="false">IF(OR($D27=1,MONTH($B27)&lt;&gt;MONTH(StartDate),'У10 Ввод'!$D$79="",'У10 Ввод'!$E$79="",'У10 Ввод'!$D$79&gt;$B27),0,MAX(0,MIN(1,'У10 Ввод'!$E$79-NETWORKDAYS('У10 Ввод'!$D$79,$B27)+1))/Настройки!$E$16*100)</f>
        <v>0</v>
      </c>
      <c r="BW27" s="67" t="n">
        <f aca="false">IF(OR($D27=1,MONTH($B27)&lt;&gt;MONTH(StartDate),'У10 Ввод'!$D$80="",'У10 Ввод'!$E$80="",'У10 Ввод'!$D$80&gt;$B27),0,MAX(0,MIN(1,'У10 Ввод'!$E$80-NETWORKDAYS('У10 Ввод'!$D$80,$B27)+1))/Настройки!$E$16*100)</f>
        <v>0</v>
      </c>
      <c r="BX27" s="67" t="n">
        <f aca="false">IF(OR($D27=1,MONTH($B27)&lt;&gt;MONTH(StartDate),'У10 Ввод'!$D$81="",'У10 Ввод'!$E$81="",'У10 Ввод'!$D$81&gt;$B27),0,MAX(0,MIN(1,'У10 Ввод'!$E$81-NETWORKDAYS('У10 Ввод'!$D$81,$B27)+1))/Настройки!$E$16*100)</f>
        <v>0</v>
      </c>
      <c r="BY27" s="67" t="n">
        <f aca="false">IF(OR($D27=1,MONTH($B27)&lt;&gt;MONTH(StartDate),'У10 Ввод'!$D$82="",'У10 Ввод'!$E$82="",'У10 Ввод'!$D$82&gt;$B27),0,MAX(0,MIN(1,'У10 Ввод'!$E$82-NETWORKDAYS('У10 Ввод'!$D$82,$B27)+1))/Настройки!$E$16*100)</f>
        <v>0</v>
      </c>
      <c r="BZ27" s="67" t="n">
        <f aca="false">IF(OR($D27=1,MONTH($B27)&lt;&gt;MONTH(StartDate),'У10 Ввод'!$D$83="",'У10 Ввод'!$E$83="",'У10 Ввод'!$D$83&gt;$B27),0,MAX(0,MIN(1,'У10 Ввод'!$E$83-NETWORKDAYS('У10 Ввод'!$D$83,$B27)+1))/Настройки!$E$16*100)</f>
        <v>0</v>
      </c>
      <c r="CA27" s="67" t="n">
        <f aca="false">IF(OR($D27=1,MONTH($B27)&lt;&gt;MONTH(StartDate),'У10 Ввод'!$D$84="",'У10 Ввод'!$E$84="",'У10 Ввод'!$D$84&gt;$B27),0,MAX(0,MIN(1,'У10 Ввод'!$E$84-NETWORKDAYS('У10 Ввод'!$D$84,$B27)+1))/Настройки!$E$16*100)</f>
        <v>0</v>
      </c>
      <c r="CB27" s="67" t="n">
        <f aca="false">IF(OR($D27=1,MONTH($B27)&lt;&gt;MONTH(StartDate),'У10 Ввод'!$D$85="",'У10 Ввод'!$E$85="",'У10 Ввод'!$D$85&gt;$B27),0,MAX(0,MIN(1,'У10 Ввод'!$E$85-NETWORKDAYS('У10 Ввод'!$D$85,$B27)+1))/Настройки!$E$16*100)</f>
        <v>0</v>
      </c>
      <c r="CC27" s="67" t="n">
        <f aca="false">IF(OR($D27=1,MONTH($B27)&lt;&gt;MONTH(StartDate),'У10 Ввод'!$D$86="",'У10 Ввод'!$E$86="",'У10 Ввод'!$D$86&gt;$B27),0,MAX(0,MIN(1,'У10 Ввод'!$E$86-NETWORKDAYS('У10 Ввод'!$D$86,$B27)+1))/Настройки!$E$16*100)</f>
        <v>0</v>
      </c>
      <c r="CD27" s="67" t="n">
        <f aca="false">IF(OR($D27=1,MONTH($B27)&lt;&gt;MONTH(StartDate),'У10 Ввод'!$D$87="",'У10 Ввод'!$E$87="",'У10 Ввод'!$D$87&gt;$B27),0,MAX(0,MIN(1,'У10 Ввод'!$E$87-NETWORKDAYS('У10 Ввод'!$D$87,$B27)+1))/Настройки!$E$16*100)</f>
        <v>0</v>
      </c>
      <c r="CE27" s="67" t="n">
        <f aca="false">IF(OR($D27=1,MONTH($B27)&lt;&gt;MONTH(StartDate),'У10 Ввод'!$D$88="",'У10 Ввод'!$E$88="",'У10 Ввод'!$D$88&gt;$B27),0,MAX(0,MIN(1,'У10 Ввод'!$E$88-NETWORKDAYS('У10 Ввод'!$D$88,$B27)+1))/Настройки!$E$16*100)</f>
        <v>0</v>
      </c>
      <c r="CF27" s="67" t="n">
        <f aca="false">IF(OR($D27=1,MONTH($B27)&lt;&gt;MONTH(StartDate),'У10 Ввод'!$D$89="",'У10 Ввод'!$E$89="",'У10 Ввод'!$D$89&gt;$B27),0,MAX(0,MIN(1,'У10 Ввод'!$E$89-NETWORKDAYS('У10 Ввод'!$D$89,$B27)+1))/Настройки!$E$16*100)</f>
        <v>0</v>
      </c>
      <c r="CG27" s="67" t="n">
        <f aca="false">IF(OR($D27=1,MONTH($B27)&lt;&gt;MONTH(StartDate),'У10 Ввод'!$D$90="",'У10 Ввод'!$E$90="",'У10 Ввод'!$D$90&gt;$B27),0,MAX(0,MIN(1,'У10 Ввод'!$E$90-NETWORKDAYS('У10 Ввод'!$D$90,$B27)+1))/Настройки!$E$16*100)</f>
        <v>0</v>
      </c>
      <c r="CH27" s="67" t="n">
        <f aca="false">IF(OR($D27=1,MONTH($B27)&lt;&gt;MONTH(StartDate),'У10 Ввод'!$D$91="",'У10 Ввод'!$E$91="",'У10 Ввод'!$D$91&gt;$B27),0,MAX(0,MIN(1,'У10 Ввод'!$E$91-NETWORKDAYS('У10 Ввод'!$D$91,$B27)+1))/Настройки!$E$16*100)</f>
        <v>0</v>
      </c>
      <c r="CI27" s="67" t="n">
        <f aca="false">IF(OR($D27=1,MONTH($B27)&lt;&gt;MONTH(StartDate),'У10 Ввод'!$D$92="",'У10 Ввод'!$E$92="",'У10 Ввод'!$D$92&gt;$B27),0,MAX(0,MIN(1,'У10 Ввод'!$E$92-NETWORKDAYS('У10 Ввод'!$D$92,$B27)+1))/Настройки!$E$16*100)</f>
        <v>0</v>
      </c>
      <c r="CJ27" s="67" t="n">
        <f aca="false">IF(OR($D27=1,MONTH($B27)&lt;&gt;MONTH(StartDate),'У10 Ввод'!$D$93="",'У10 Ввод'!$E$93="",'У10 Ввод'!$D$93&gt;$B27),0,MAX(0,MIN(1,'У10 Ввод'!$E$93-NETWORKDAYS('У10 Ввод'!$D$93,$B27)+1))/Настройки!$E$16*100)</f>
        <v>0</v>
      </c>
      <c r="CK27" s="67" t="n">
        <f aca="false">IF(OR($D27=1,MONTH($B27)&lt;&gt;MONTH(StartDate),'У10 Ввод'!$D$94="",'У10 Ввод'!$E$94="",'У10 Ввод'!$D$94&gt;$B27),0,MAX(0,MIN(1,'У10 Ввод'!$E$94-NETWORKDAYS('У10 Ввод'!$D$94,$B27)+1))/Настройки!$E$16*100)</f>
        <v>0</v>
      </c>
      <c r="CL27" s="67" t="n">
        <f aca="false">IF(OR($D27=1,MONTH($B27)&lt;&gt;MONTH(StartDate),'У10 Ввод'!$D$95="",'У10 Ввод'!$E$95="",'У10 Ввод'!$D$95&gt;$B27),0,MAX(0,MIN(1,'У10 Ввод'!$E$95-NETWORKDAYS('У10 Ввод'!$D$95,$B27)+1))/Настройки!$E$16*100)</f>
        <v>0</v>
      </c>
      <c r="CM27" s="67" t="n">
        <f aca="false">IF(OR($D27=1,MONTH($B27)&lt;&gt;MONTH(StartDate),'У10 Ввод'!$D$96="",'У10 Ввод'!$E$96="",'У10 Ввод'!$D$96&gt;$B27),0,MAX(0,MIN(1,'У10 Ввод'!$E$96-NETWORKDAYS('У10 Ввод'!$D$96,$B27)+1))/Настройки!$E$16*100)</f>
        <v>0</v>
      </c>
      <c r="CN27" s="67" t="n">
        <f aca="false">IF(OR($D27=1,MONTH($B27)&lt;&gt;MONTH(StartDate),'У10 Ввод'!$D$97="",'У10 Ввод'!$E$97="",'У10 Ввод'!$D$97&gt;$B27),0,MAX(0,MIN(1,'У10 Ввод'!$E$97-NETWORKDAYS('У10 Ввод'!$D$97,$B27)+1))/Настройки!$E$16*100)</f>
        <v>0</v>
      </c>
      <c r="CO27" s="67" t="n">
        <f aca="false">IF(OR($D27=1,MONTH($B27)&lt;&gt;MONTH(StartDate),'У10 Ввод'!$D$98="",'У10 Ввод'!$E$98="",'У10 Ввод'!$D$98&gt;$B27),0,MAX(0,MIN(1,'У10 Ввод'!$E$98-NETWORKDAYS('У10 Ввод'!$D$98,$B27)+1))/Настройки!$E$16*100)</f>
        <v>0</v>
      </c>
      <c r="CP27" s="67" t="n">
        <f aca="false">IF(OR($D27=1,MONTH($B27)&lt;&gt;MONTH(StartDate),'У10 Ввод'!$D$99="",'У10 Ввод'!$E$99="",'У10 Ввод'!$D$99&gt;$B27),0,MAX(0,MIN(1,'У10 Ввод'!$E$99-NETWORKDAYS('У10 Ввод'!$D$99,$B27)+1))/Настройки!$E$16*100)</f>
        <v>0</v>
      </c>
      <c r="CQ27" s="67" t="n">
        <f aca="false">IF(OR($D27=1,MONTH($B27)&lt;&gt;MONTH(StartDate),'У10 Ввод'!$D$100="",'У10 Ввод'!$E$100="",'У10 Ввод'!$D$100&gt;$B27),0,MAX(0,MIN(1,'У10 Ввод'!$E$100-NETWORKDAYS('У10 Ввод'!$D$100,$B27)+1))/Настройки!$E$16*100)</f>
        <v>0</v>
      </c>
      <c r="CR27" s="67" t="n">
        <f aca="false">IF(OR($D27=1,MONTH($B27)&lt;&gt;MONTH(StartDate),'У10 Ввод'!$D$101="",'У10 Ввод'!$E$101="",'У10 Ввод'!$D$101&gt;$B27),0,MAX(0,MIN(1,'У10 Ввод'!$E$101-NETWORKDAYS('У10 Ввод'!$D$101,$B27)+1))/Настройки!$E$16*100)</f>
        <v>0</v>
      </c>
      <c r="CS27" s="67" t="n">
        <f aca="false">IF(OR($D27=1,MONTH($B27)&lt;&gt;MONTH(StartDate),'У10 Ввод'!$D$102="",'У10 Ввод'!$E$102="",'У10 Ввод'!$D$102&gt;$B27),0,MAX(0,MIN(1,'У10 Ввод'!$E$102-NETWORKDAYS('У10 Ввод'!$D$102,$B27)+1))/Настройки!$E$16*100)</f>
        <v>0</v>
      </c>
      <c r="CT27" s="67" t="n">
        <f aca="false">IF(OR($D27=1,MONTH($B27)&lt;&gt;MONTH(StartDate),'У10 Ввод'!$D$103="",'У10 Ввод'!$E$103="",'У10 Ввод'!$D$103&gt;$B27),0,MAX(0,MIN(1,'У10 Ввод'!$E$103-NETWORKDAYS('У10 Ввод'!$D$103,$B27)+1))/Настройки!$E$16*100)</f>
        <v>0</v>
      </c>
      <c r="CU27" s="67" t="n">
        <f aca="false">IF(OR($D27=1,MONTH($B27)&lt;&gt;MONTH(StartDate),'У10 Ввод'!$D$104="",'У10 Ввод'!$E$104="",'У10 Ввод'!$D$104&gt;$B27),0,MAX(0,MIN(1,'У10 Ввод'!$E$104-NETWORKDAYS('У10 Ввод'!$D$104,$B27)+1))/Настройки!$E$16*100)</f>
        <v>0</v>
      </c>
      <c r="CV27" s="67" t="n">
        <f aca="false">IF(OR($D27=1,MONTH($B27)&lt;&gt;MONTH(StartDate),'У10 Ввод'!$D$105="",'У10 Ввод'!$E$105="",'У10 Ввод'!$D$105&gt;$B27),0,MAX(0,MIN(1,'У10 Ввод'!$E$105-NETWORKDAYS('У10 Ввод'!$D$105,$B27)+1))/Настройки!$E$16*100)</f>
        <v>0</v>
      </c>
      <c r="CW27" s="67" t="n">
        <f aca="false">IF(OR($D27=1,MONTH($B27)&lt;&gt;MONTH(StartDate),'У10 Ввод'!$D$106="",'У10 Ввод'!$E$106="",'У10 Ввод'!$D$106&gt;$B27),0,MAX(0,MIN(1,'У10 Ввод'!$E$106-NETWORKDAYS('У10 Ввод'!$D$106,$B27)+1))/Настройки!$E$16*100)</f>
        <v>0</v>
      </c>
      <c r="CX27" s="67" t="n">
        <f aca="false">IF(OR($D27=1,MONTH($B27)&lt;&gt;MONTH(StartDate),'У10 Ввод'!$D$107="",'У10 Ввод'!$E$107="",'У10 Ввод'!$D$107&gt;$B27),0,MAX(0,MIN(1,'У10 Ввод'!$E$107-NETWORKDAYS('У10 Ввод'!$D$107,$B27)+1))/Настройки!$E$16*100)</f>
        <v>0</v>
      </c>
      <c r="CY27" s="67" t="n">
        <f aca="false">IF(OR($D27=1,MONTH($B27)&lt;&gt;MONTH(StartDate),'У10 Ввод'!$D$108="",'У10 Ввод'!$E$108="",'У10 Ввод'!$D$108&gt;$B27),0,MAX(0,MIN(1,'У10 Ввод'!$E$108-NETWORKDAYS('У10 Ввод'!$D$108,$B27)+1))/Настройки!$E$16*100)</f>
        <v>0</v>
      </c>
      <c r="CZ27" s="67" t="n">
        <f aca="false">IF(OR($D27=1,MONTH($B27)&lt;&gt;MONTH(StartDate),'У10 Ввод'!$D$109="",'У10 Ввод'!$E$109="",'У10 Ввод'!$D$109&gt;$B27),0,MAX(0,MIN(1,'У10 Ввод'!$E$109-NETWORKDAYS('У10 Ввод'!$D$109,$B27)+1))/Настройки!$E$16*100)</f>
        <v>0</v>
      </c>
      <c r="DA27" s="67" t="n">
        <f aca="false">IF(OR($D27=1,MONTH($B27)&lt;&gt;MONTH(StartDate),'У10 Ввод'!$D$110="",'У10 Ввод'!$E$110="",'У10 Ввод'!$D$110&gt;$B27),0,MAX(0,MIN(1,'У10 Ввод'!$E$110-NETWORKDAYS('У10 Ввод'!$D$110,$B27)+1))/Настройки!$E$16*100)</f>
        <v>0</v>
      </c>
      <c r="DB27" s="67" t="n">
        <f aca="false">IF(OR($D27=1,MONTH($B27)&lt;&gt;MONTH(StartDate),'У10 Ввод'!$D$111="",'У10 Ввод'!$E$111="",'У10 Ввод'!$D$111&gt;$B27),0,MAX(0,MIN(1,'У10 Ввод'!$E$111-NETWORKDAYS('У10 Ввод'!$D$111,$B27)+1))/Настройки!$E$16*100)</f>
        <v>0</v>
      </c>
      <c r="DC27" s="67" t="n">
        <f aca="false">IF(OR($D27=1,MONTH($B27)&lt;&gt;MONTH(StartDate),'У10 Ввод'!$D$112="",'У10 Ввод'!$E$112="",'У10 Ввод'!$D$112&gt;$B27),0,MAX(0,MIN(1,'У10 Ввод'!$E$112-NETWORKDAYS('У10 Ввод'!$D$112,$B27)+1))/Настройки!$E$16*100)</f>
        <v>0</v>
      </c>
      <c r="DD27" s="67" t="n">
        <f aca="false">IF(OR($D27=1,MONTH($B27)&lt;&gt;MONTH(StartDate),'У10 Ввод'!$D$113="",'У10 Ввод'!$E$113="",'У10 Ввод'!$D$113&gt;$B27),0,MAX(0,MIN(1,'У10 Ввод'!$E$113-NETWORKDAYS('У10 Ввод'!$D$113,$B27)+1))/Настройки!$E$16*100)</f>
        <v>0</v>
      </c>
      <c r="DE27" s="67" t="n">
        <f aca="false">IF(OR($D27=1,MONTH($B27)&lt;&gt;MONTH(StartDate),'У10 Ввод'!$D$114="",'У10 Ввод'!$E$114="",'У10 Ввод'!$D$114&gt;$B27),0,MAX(0,MIN(1,'У10 Ввод'!$E$114-NETWORKDAYS('У10 Ввод'!$D$114,$B27)+1))/Настройки!$E$16*100)</f>
        <v>0</v>
      </c>
      <c r="DF27" s="67" t="n">
        <f aca="false">IF(OR($D27=1,MONTH($B27)&lt;&gt;MONTH(StartDate),'У10 Ввод'!$D$115="",'У10 Ввод'!$E$115="",'У10 Ввод'!$D$115&gt;$B27),0,MAX(0,MIN(1,'У10 Ввод'!$E$115-NETWORKDAYS('У10 Ввод'!$D$115,$B27)+1))/Настройки!$E$16*100)</f>
        <v>0</v>
      </c>
      <c r="DG27" s="67" t="n">
        <f aca="false">IF(OR($D27=1,MONTH($B27)&lt;&gt;MONTH(StartDate),'У10 Ввод'!$D$116="",'У10 Ввод'!$E$116="",'У10 Ввод'!$D$116&gt;$B27),0,MAX(0,MIN(1,'У10 Ввод'!$E$116-NETWORKDAYS('У10 Ввод'!$D$116,$B27)+1))/Настройки!$E$16*100)</f>
        <v>0</v>
      </c>
      <c r="DH27" s="67" t="n">
        <f aca="false">IF(OR($D27=1,MONTH($B27)&lt;&gt;MONTH(StartDate),'У10 Ввод'!$D$117="",'У10 Ввод'!$E$117="",'У10 Ввод'!$D$117&gt;$B27),0,MAX(0,MIN(1,'У10 Ввод'!$E$117-NETWORKDAYS('У10 Ввод'!$D$117,$B27)+1))/Настройки!$E$16*100)</f>
        <v>0</v>
      </c>
      <c r="DI27" s="67" t="n">
        <f aca="false">IF(OR($D27=1,MONTH($B27)&lt;&gt;MONTH(StartDate),'У10 Ввод'!$D$118="",'У10 Ввод'!$E$118="",'У10 Ввод'!$D$118&gt;$B27),0,MAX(0,MIN(1,'У10 Ввод'!$E$118-NETWORKDAYS('У10 Ввод'!$D$118,$B27)+1))/Настройки!$E$16*100)</f>
        <v>0</v>
      </c>
      <c r="DJ27" s="67" t="n">
        <f aca="false">IF(OR($D27=1,MONTH($B27)&lt;&gt;MONTH(StartDate),'У10 Ввод'!$D$119="",'У10 Ввод'!$E$119="",'У10 Ввод'!$D$119&gt;$B27),0,MAX(0,MIN(1,'У10 Ввод'!$E$119-NETWORKDAYS('У10 Ввод'!$D$119,$B27)+1))/Настройки!$E$16*100)</f>
        <v>0</v>
      </c>
      <c r="DK27" s="67" t="n">
        <f aca="false">IF(OR($D27=1,MONTH($B27)&lt;&gt;MONTH(StartDate),'У10 Ввод'!$D$120="",'У10 Ввод'!$E$120="",'У10 Ввод'!$D$120&gt;$B27),0,MAX(0,MIN(1,'У10 Ввод'!$E$120-NETWORKDAYS('У10 Ввод'!$D$120,$B27)+1))/Настройки!$E$16*100)</f>
        <v>0</v>
      </c>
      <c r="DL27" s="67" t="n">
        <f aca="false">IF(OR($D27=1,MONTH($B27)&lt;&gt;MONTH(StartDate),'У10 Ввод'!$D$121="",'У10 Ввод'!$E$121="",'У10 Ввод'!$D$121&gt;$B27),0,MAX(0,MIN(1,'У10 Ввод'!$E$121-NETWORKDAYS('У10 Ввод'!$D$121,$B27)+1))/Настройки!$E$16*100)</f>
        <v>0</v>
      </c>
      <c r="DM27" s="67" t="n">
        <f aca="false">IF(OR($D27=1,MONTH($B27)&lt;&gt;MONTH(StartDate),'У10 Ввод'!$D$122="",'У10 Ввод'!$E$122="",'У10 Ввод'!$D$122&gt;$B27),0,MAX(0,MIN(1,'У10 Ввод'!$E$122-NETWORKDAYS('У10 Ввод'!$D$122,$B27)+1))/Настройки!$E$16*100)</f>
        <v>0</v>
      </c>
      <c r="DN27" s="67" t="n">
        <f aca="false">IF(OR($D27=1,MONTH($B27)&lt;&gt;MONTH(StartDate),'У10 Ввод'!$D$123="",'У10 Ввод'!$E$123="",'У10 Ввод'!$D$123&gt;$B27),0,MAX(0,MIN(1,'У10 Ввод'!$E$123-NETWORKDAYS('У10 Ввод'!$D$123,$B27)+1))/Настройки!$E$16*100)</f>
        <v>0</v>
      </c>
      <c r="DO27" s="67" t="n">
        <f aca="false">IF(OR($D27=1,MONTH($B27)&lt;&gt;MONTH(StartDate),'У10 Ввод'!$D$124="",'У10 Ввод'!$E$124="",'У10 Ввод'!$D$124&gt;$B27),0,MAX(0,MIN(1,'У10 Ввод'!$E$124-NETWORKDAYS('У10 Ввод'!$D$124,$B27)+1))/Настройки!$E$16*100)</f>
        <v>0</v>
      </c>
      <c r="DP27" s="67" t="n">
        <f aca="false">IF(OR($D27=1,MONTH($B27)&lt;&gt;MONTH(StartDate),'У10 Ввод'!$D$125="",'У10 Ввод'!$E$125="",'У10 Ввод'!$D$125&gt;$B27),0,MAX(0,MIN(1,'У10 Ввод'!$E$125-NETWORKDAYS('У10 Ввод'!$D$125,$B27)+1))/Настройки!$E$16*100)</f>
        <v>0</v>
      </c>
      <c r="DQ27" s="67" t="n">
        <f aca="false">IF(OR($D27=1,MONTH($B27)&lt;&gt;MONTH(StartDate),'У10 Ввод'!$D$126="",'У10 Ввод'!$E$126="",'У10 Ввод'!$D$126&gt;$B27),0,MAX(0,MIN(1,'У10 Ввод'!$E$126-NETWORKDAYS('У10 Ввод'!$D$126,$B27)+1))/Настройки!$E$16*100)</f>
        <v>0</v>
      </c>
      <c r="DR27" s="67" t="n">
        <f aca="false">IF(OR($D27=1,MONTH($B27)&lt;&gt;MONTH(StartDate),'У10 Ввод'!$D$127="",'У10 Ввод'!$E$127="",'У10 Ввод'!$D$127&gt;$B27),0,MAX(0,MIN(1,'У10 Ввод'!$E$127-NETWORKDAYS('У10 Ввод'!$D$127,$B27)+1))/Настройки!$E$16*100)</f>
        <v>0</v>
      </c>
      <c r="DS27" s="67" t="n">
        <f aca="false">IF(OR($D27=1,MONTH($B27)&lt;&gt;MONTH(StartDate),'У10 Ввод'!$D$128="",'У10 Ввод'!$E$128="",'У10 Ввод'!$D$128&gt;$B27),0,MAX(0,MIN(1,'У10 Ввод'!$E$128-NETWORKDAYS('У10 Ввод'!$D$128,$B27)+1))/Настройки!$E$16*100)</f>
        <v>0</v>
      </c>
      <c r="DT27" s="67" t="n">
        <f aca="false">IF(OR($D27=1,MONTH($B27)&lt;&gt;MONTH(StartDate),'У10 Ввод'!$D$129="",'У10 Ввод'!$E$129="",'У10 Ввод'!$D$129&gt;$B27),0,MAX(0,MIN(1,'У10 Ввод'!$E$129-NETWORKDAYS('У10 Ввод'!$D$129,$B27)+1))/Настройки!$E$16*100)</f>
        <v>0</v>
      </c>
      <c r="DU27" s="67" t="n">
        <f aca="false">IF(OR($D27=1,MONTH($B27)&lt;&gt;MONTH(StartDate),'У10 Ввод'!$D$130="",'У10 Ввод'!$E$130="",'У10 Ввод'!$D$130&gt;$B27),0,MAX(0,MIN(1,'У10 Ввод'!$E$130-NETWORKDAYS('У10 Ввод'!$D$130,$B27)+1))/Настройки!$E$16*100)</f>
        <v>0</v>
      </c>
      <c r="DV27" s="67" t="n">
        <f aca="false">IF(OR($D27=1,MONTH($B27)&lt;&gt;MONTH(StartDate),'У10 Ввод'!$D$131="",'У10 Ввод'!$E$131="",'У10 Ввод'!$D$131&gt;$B27),0,MAX(0,MIN(1,'У10 Ввод'!$E$131-NETWORKDAYS('У10 Ввод'!$D$131,$B27)+1))/Настройки!$E$16*100)</f>
        <v>0</v>
      </c>
      <c r="DW27" s="67" t="n">
        <f aca="false">IF(OR($D27=1,MONTH($B27)&lt;&gt;MONTH(StartDate),'У10 Ввод'!$D$132="",'У10 Ввод'!$E$132="",'У10 Ввод'!$D$132&gt;$B27),0,MAX(0,MIN(1,'У10 Ввод'!$E$132-NETWORKDAYS('У10 Ввод'!$D$132,$B27)+1))/Настройки!$E$16*100)</f>
        <v>0</v>
      </c>
      <c r="DX27" s="67" t="n">
        <f aca="false">IF(OR($D27=1,MONTH($B27)&lt;&gt;MONTH(StartDate),'У10 Ввод'!$D$133="",'У10 Ввод'!$E$133="",'У10 Ввод'!$D$133&gt;$B27),0,MAX(0,MIN(1,'У10 Ввод'!$E$133-NETWORKDAYS('У10 Ввод'!$D$133,$B27)+1))/Настройки!$E$16*100)</f>
        <v>0</v>
      </c>
      <c r="DY27" s="67" t="n">
        <f aca="false">IF(OR($D27=1,MONTH($B27)&lt;&gt;MONTH(StartDate),'У10 Ввод'!$D$134="",'У10 Ввод'!$E$134="",'У10 Ввод'!$D$134&gt;$B27),0,MAX(0,MIN(1,'У10 Ввод'!$E$134-NETWORKDAYS('У10 Ввод'!$D$134,$B27)+1))/Настройки!$E$16*100)</f>
        <v>0</v>
      </c>
      <c r="DZ27" s="67" t="n">
        <f aca="false">IF(OR($D27=1,MONTH($B27)&lt;&gt;MONTH(StartDate),'У10 Ввод'!$D$135="",'У10 Ввод'!$E$135="",'У10 Ввод'!$D$135&gt;$B27),0,MAX(0,MIN(1,'У10 Ввод'!$E$135-NETWORKDAYS('У10 Ввод'!$D$135,$B27)+1))/Настройки!$E$16*100)</f>
        <v>0</v>
      </c>
      <c r="EA27" s="67" t="n">
        <f aca="false">IF(OR($D27=1,MONTH($B27)&lt;&gt;MONTH(StartDate),'У10 Ввод'!$D$136="",'У10 Ввод'!$E$136="",'У10 Ввод'!$D$136&gt;$B27),0,MAX(0,MIN(1,'У10 Ввод'!$E$136-NETWORKDAYS('У10 Ввод'!$D$136,$B27)+1))/Настройки!$E$16*100)</f>
        <v>0</v>
      </c>
      <c r="EB27" s="67" t="n">
        <f aca="false">IF(OR($D27=1,MONTH($B27)&lt;&gt;MONTH(StartDate),'У10 Ввод'!$D$137="",'У10 Ввод'!$E$137="",'У10 Ввод'!$D$137&gt;$B27),0,MAX(0,MIN(1,'У10 Ввод'!$E$137-NETWORKDAYS('У10 Ввод'!$D$137,$B27)+1))/Настройки!$E$16*100)</f>
        <v>0</v>
      </c>
      <c r="EC27" s="67" t="n">
        <f aca="false">IF(OR($D27=1,MONTH($B27)&lt;&gt;MONTH(StartDate),'У10 Ввод'!$D$138="",'У10 Ввод'!$E$138="",'У10 Ввод'!$D$138&gt;$B27),0,MAX(0,MIN(1,'У10 Ввод'!$E$138-NETWORKDAYS('У10 Ввод'!$D$138,$B27)+1))/Настройки!$E$16*100)</f>
        <v>0</v>
      </c>
      <c r="ED27" s="67" t="n">
        <f aca="false">IF(OR($D27=1,MONTH($B27)&lt;&gt;MONTH(StartDate),'У10 Ввод'!$D$139="",'У10 Ввод'!$E$139="",'У10 Ввод'!$D$139&gt;$B27),0,MAX(0,MIN(1,'У10 Ввод'!$E$139-NETWORKDAYS('У10 Ввод'!$D$139,$B27)+1))/Настройки!$E$16*100)</f>
        <v>0</v>
      </c>
      <c r="EE27" s="67" t="n">
        <f aca="false">IF(OR($D27=1,MONTH($B27)&lt;&gt;MONTH(StartDate),'У10 Ввод'!$D$140="",'У10 Ввод'!$E$140="",'У10 Ввод'!$D$140&gt;$B27),0,MAX(0,MIN(1,'У10 Ввод'!$E$140-NETWORKDAYS('У10 Ввод'!$D$140,$B27)+1))/Настройки!$E$16*100)</f>
        <v>0</v>
      </c>
      <c r="EF27" s="67" t="n">
        <f aca="false">IF(OR($D27=1,MONTH($B27)&lt;&gt;MONTH(StartDate),'У10 Ввод'!$D$141="",'У10 Ввод'!$E$141="",'У10 Ввод'!$D$141&gt;$B27),0,MAX(0,MIN(1,'У10 Ввод'!$E$141-NETWORKDAYS('У10 Ввод'!$D$141,$B27)+1))/Настройки!$E$16*100)</f>
        <v>0</v>
      </c>
      <c r="EG27" s="67" t="n">
        <f aca="false">IF(OR($D27=1,MONTH($B27)&lt;&gt;MONTH(StartDate),'У10 Ввод'!$D$142="",'У10 Ввод'!$E$142="",'У10 Ввод'!$D$142&gt;$B27),0,MAX(0,MIN(1,'У10 Ввод'!$E$142-NETWORKDAYS('У10 Ввод'!$D$142,$B27)+1))/Настройки!$E$16*100)</f>
        <v>0</v>
      </c>
      <c r="EH27" s="67" t="n">
        <f aca="false">IF(OR($D27=1,MONTH($B27)&lt;&gt;MONTH(StartDate),'У10 Ввод'!$D$143="",'У10 Ввод'!$E$143="",'У10 Ввод'!$D$143&gt;$B27),0,MAX(0,MIN(1,'У10 Ввод'!$E$143-NETWORKDAYS('У10 Ввод'!$D$143,$B27)+1))/Настройки!$E$16*100)</f>
        <v>0</v>
      </c>
      <c r="EI27" s="67" t="n">
        <f aca="false">IF(OR($D27=1,MONTH($B27)&lt;&gt;MONTH(StartDate),'У10 Ввод'!$D$144="",'У10 Ввод'!$E$144="",'У10 Ввод'!$D$144&gt;$B27),0,MAX(0,MIN(1,'У10 Ввод'!$E$144-NETWORKDAYS('У10 Ввод'!$D$144,$B27)+1))/Настройки!$E$16*100)</f>
        <v>0</v>
      </c>
      <c r="EJ27" s="67" t="n">
        <f aca="false">IF(OR($D27=1,MONTH($B27)&lt;&gt;MONTH(StartDate),'У10 Ввод'!$D$145="",'У10 Ввод'!$E$145="",'У10 Ввод'!$D$145&gt;$B27),0,MAX(0,MIN(1,'У10 Ввод'!$E$145-NETWORKDAYS('У10 Ввод'!$D$145,$B27)+1))/Настройки!$E$16*100)</f>
        <v>0</v>
      </c>
      <c r="EK27" s="67" t="n">
        <f aca="false">IF(OR($D27=1,MONTH($B27)&lt;&gt;MONTH(StartDate),'У10 Ввод'!$D$146="",'У10 Ввод'!$E$146="",'У10 Ввод'!$D$146&gt;$B27),0,MAX(0,MIN(1,'У10 Ввод'!$E$146-NETWORKDAYS('У10 Ввод'!$D$146,$B27)+1))/Настройки!$E$16*100)</f>
        <v>0</v>
      </c>
      <c r="EL27" s="67" t="n">
        <f aca="false">IF(OR($D27=1,MONTH($B27)&lt;&gt;MONTH(StartDate),'У10 Ввод'!$D$147="",'У10 Ввод'!$E$147="",'У10 Ввод'!$D$147&gt;$B27),0,MAX(0,MIN(1,'У10 Ввод'!$E$147-NETWORKDAYS('У10 Ввод'!$D$147,$B27)+1))/Настройки!$E$16*100)</f>
        <v>0</v>
      </c>
      <c r="EM27" s="67" t="n">
        <f aca="false">IF(OR($D27=1,MONTH($B27)&lt;&gt;MONTH(StartDate),'У10 Ввод'!$D$148="",'У10 Ввод'!$E$148="",'У10 Ввод'!$D$148&gt;$B27),0,MAX(0,MIN(1,'У10 Ввод'!$E$148-NETWORKDAYS('У10 Ввод'!$D$148,$B27)+1))/Настройки!$E$16*100)</f>
        <v>0</v>
      </c>
      <c r="EN27" s="67" t="n">
        <f aca="false">IF(OR($D27=1,MONTH($B27)&lt;&gt;MONTH(StartDate),'У10 Ввод'!$D$149="",'У10 Ввод'!$E$149="",'У10 Ввод'!$D$149&gt;$B27),0,MAX(0,MIN(1,'У10 Ввод'!$E$149-NETWORKDAYS('У10 Ввод'!$D$149,$B27)+1))/Настройки!$E$16*100)</f>
        <v>0</v>
      </c>
      <c r="EO27" s="67" t="n">
        <f aca="false">IF(OR($D27=1,MONTH($B27)&lt;&gt;MONTH(StartDate),'У10 Ввод'!$D$150="",'У10 Ввод'!$E$150="",'У10 Ввод'!$D$150&gt;$B27),0,MAX(0,MIN(1,'У10 Ввод'!$E$150-NETWORKDAYS('У10 Ввод'!$D$150,$B27)+1))/Настройки!$E$16*100)</f>
        <v>0</v>
      </c>
      <c r="EP27" s="67" t="n">
        <f aca="false">IF(OR($D27=1,MONTH($B27)&lt;&gt;MONTH(StartDate),'У10 Ввод'!$D$151="",'У10 Ввод'!$E$151="",'У10 Ввод'!$D$151&gt;$B27),0,MAX(0,MIN(1,'У10 Ввод'!$E$151-NETWORKDAYS('У10 Ввод'!$D$151,$B27)+1))/Настройки!$E$16*100)</f>
        <v>0</v>
      </c>
      <c r="EQ27" s="67" t="n">
        <f aca="false">IF(OR($D27=1,MONTH($B27)&lt;&gt;MONTH(StartDate),'У10 Ввод'!$D$152="",'У10 Ввод'!$E$152="",'У10 Ввод'!$D$152&gt;$B27),0,MAX(0,MIN(1,'У10 Ввод'!$E$152-NETWORKDAYS('У10 Ввод'!$D$152,$B27)+1))/Настройки!$E$16*100)</f>
        <v>0</v>
      </c>
      <c r="ER27" s="67" t="n">
        <f aca="false">IF(OR($D27=1,MONTH($B27)&lt;&gt;MONTH(StartDate),'У10 Ввод'!$D$153="",'У10 Ввод'!$E$153="",'У10 Ввод'!$D$153&gt;$B27),0,MAX(0,MIN(1,'У10 Ввод'!$E$153-NETWORKDAYS('У10 Ввод'!$D$153,$B27)+1))/Настройки!$E$16*100)</f>
        <v>0</v>
      </c>
      <c r="ES27" s="67" t="n">
        <f aca="false">IF(OR($D27=1,MONTH($B27)&lt;&gt;MONTH(StartDate),'У10 Ввод'!$D$154="",'У10 Ввод'!$E$154="",'У10 Ввод'!$D$154&gt;$B27),0,MAX(0,MIN(1,'У10 Ввод'!$E$154-NETWORKDAYS('У10 Ввод'!$D$154,$B27)+1))/Настройки!$E$16*100)</f>
        <v>0</v>
      </c>
      <c r="ET27" s="67" t="n">
        <f aca="false">IF(OR($D27=1,MONTH($B27)&lt;&gt;MONTH(StartDate),'У10 Ввод'!$D$155="",'У10 Ввод'!$E$155="",'У10 Ввод'!$D$155&gt;$B27),0,MAX(0,MIN(1,'У10 Ввод'!$E$155-NETWORKDAYS('У10 Ввод'!$D$155,$B27)+1))/Настройки!$E$16*100)</f>
        <v>0</v>
      </c>
      <c r="EU27" s="67" t="n">
        <f aca="false">IF(OR($D27=1,MONTH($B27)&lt;&gt;MONTH(StartDate),'У10 Ввод'!$D$156="",'У10 Ввод'!$E$156="",'У10 Ввод'!$D$156&gt;$B27),0,MAX(0,MIN(1,'У10 Ввод'!$E$156-NETWORKDAYS('У10 Ввод'!$D$156,$B27)+1))/Настройки!$E$16*100)</f>
        <v>0</v>
      </c>
      <c r="EV27" s="67" t="n">
        <f aca="false">IF(OR($D27=1,MONTH($B27)&lt;&gt;MONTH(StartDate),'У10 Ввод'!$D$157="",'У10 Ввод'!$E$157="",'У10 Ввод'!$D$157&gt;$B27),0,MAX(0,MIN(1,'У10 Ввод'!$E$157-NETWORKDAYS('У10 Ввод'!$D$157,$B27)+1))/Настройки!$E$16*100)</f>
        <v>0</v>
      </c>
      <c r="EW27" s="67" t="n">
        <f aca="false">IF(OR($D27=1,MONTH($B27)&lt;&gt;MONTH(StartDate),'У10 Ввод'!$D$158="",'У10 Ввод'!$E$158="",'У10 Ввод'!$D$158&gt;$B27),0,MAX(0,MIN(1,'У10 Ввод'!$E$158-NETWORKDAYS('У10 Ввод'!$D$158,$B27)+1))/Настройки!$E$16*100)</f>
        <v>0</v>
      </c>
      <c r="EX27" s="67" t="n">
        <f aca="false">IF(OR($D27=1,MONTH($B27)&lt;&gt;MONTH(StartDate),'У10 Ввод'!$D$159="",'У10 Ввод'!$E$159="",'У10 Ввод'!$D$159&gt;$B27),0,MAX(0,MIN(1,'У10 Ввод'!$E$159-NETWORKDAYS('У10 Ввод'!$D$159,$B27)+1))/Настройки!$E$16*100)</f>
        <v>0</v>
      </c>
      <c r="EY27" s="67" t="n">
        <f aca="false">IF(OR($D27=1,MONTH($B27)&lt;&gt;MONTH(StartDate),'У10 Ввод'!$D$160="",'У10 Ввод'!$E$160="",'У10 Ввод'!$D$160&gt;$B27),0,MAX(0,MIN(1,'У10 Ввод'!$E$160-NETWORKDAYS('У10 Ввод'!$D$160,$B27)+1))/Настройки!$E$16*100)</f>
        <v>0</v>
      </c>
      <c r="EZ27" s="67" t="n">
        <f aca="false">IF(OR($D27=1,MONTH($B27)&lt;&gt;MONTH(StartDate),'У10 Ввод'!$D$161="",'У10 Ввод'!$E$161="",'У10 Ввод'!$D$161&gt;$B27),0,MAX(0,MIN(1,'У10 Ввод'!$E$161-NETWORKDAYS('У10 Ввод'!$D$161,$B27)+1))/Настройки!$E$16*100)</f>
        <v>0</v>
      </c>
      <c r="FA27" s="67" t="n">
        <f aca="false">IF(OR($D27=1,MONTH($B27)&lt;&gt;MONTH(StartDate),'У10 Ввод'!$D$162="",'У10 Ввод'!$E$162="",'У10 Ввод'!$D$162&gt;$B27),0,MAX(0,MIN(1,'У10 Ввод'!$E$162-NETWORKDAYS('У10 Ввод'!$D$162,$B27)+1))/Настройки!$E$16*100)</f>
        <v>0</v>
      </c>
      <c r="FB27" s="67" t="n">
        <f aca="false">IF(OR($D27=1,MONTH($B27)&lt;&gt;MONTH(StartDate),'У10 Ввод'!$D$163="",'У10 Ввод'!$E$163="",'У10 Ввод'!$D$163&gt;$B27),0,MAX(0,MIN(1,'У10 Ввод'!$E$163-NETWORKDAYS('У10 Ввод'!$D$163,$B27)+1))/Настройки!$E$16*100)</f>
        <v>0</v>
      </c>
      <c r="FC27" s="67" t="n">
        <f aca="false">IF(OR($D27=1,MONTH($B27)&lt;&gt;MONTH(StartDate),'У10 Ввод'!$D$164="",'У10 Ввод'!$E$164="",'У10 Ввод'!$D$164&gt;$B27),0,MAX(0,MIN(1,'У10 Ввод'!$E$164-NETWORKDAYS('У10 Ввод'!$D$164,$B27)+1))/Настройки!$E$16*100)</f>
        <v>0</v>
      </c>
      <c r="FD27" s="67" t="n">
        <f aca="false">IF(OR($D27=1,MONTH($B27)&lt;&gt;MONTH(StartDate),'У10 Ввод'!$D$165="",'У10 Ввод'!$E$165="",'У10 Ввод'!$D$165&gt;$B27),0,MAX(0,MIN(1,'У10 Ввод'!$E$165-NETWORKDAYS('У10 Ввод'!$D$165,$B27)+1))/Настройки!$E$16*100)</f>
        <v>0</v>
      </c>
      <c r="FE27" s="67" t="n">
        <f aca="false">IF(OR($D27=1,MONTH($B27)&lt;&gt;MONTH(StartDate),'У10 Ввод'!$D$166="",'У10 Ввод'!$E$166="",'У10 Ввод'!$D$166&gt;$B27),0,MAX(0,MIN(1,'У10 Ввод'!$E$166-NETWORKDAYS('У10 Ввод'!$D$166,$B27)+1))/Настройки!$E$16*100)</f>
        <v>0</v>
      </c>
      <c r="FF27" s="67" t="n">
        <f aca="false">IF(OR($D27=1,MONTH($B27)&lt;&gt;MONTH(StartDate),'У10 Ввод'!$D$167="",'У10 Ввод'!$E$167="",'У10 Ввод'!$D$167&gt;$B27),0,MAX(0,MIN(1,'У10 Ввод'!$E$167-NETWORKDAYS('У10 Ввод'!$D$167,$B27)+1))/Настройки!$E$16*100)</f>
        <v>0</v>
      </c>
      <c r="FG27" s="67" t="n">
        <f aca="false">IF(OR($D27=1,MONTH($B27)&lt;&gt;MONTH(StartDate),'У10 Ввод'!$D$168="",'У10 Ввод'!$E$168="",'У10 Ввод'!$D$168&gt;$B27),0,MAX(0,MIN(1,'У10 Ввод'!$E$168-NETWORKDAYS('У10 Ввод'!$D$168,$B27)+1))/Настройки!$E$16*100)</f>
        <v>0</v>
      </c>
      <c r="FH27" s="67" t="n">
        <f aca="false">IF(OR($D27=1,MONTH($B27)&lt;&gt;MONTH(StartDate),'У10 Ввод'!$D$169="",'У10 Ввод'!$E$169="",'У10 Ввод'!$D$169&gt;$B27),0,MAX(0,MIN(1,'У10 Ввод'!$E$169-NETWORKDAYS('У10 Ввод'!$D$169,$B27)+1))/Настройки!$E$16*100)</f>
        <v>0</v>
      </c>
      <c r="FI27" s="67" t="n">
        <f aca="false">IF(OR($D27=1,MONTH($B27)&lt;&gt;MONTH(StartDate),'У10 Ввод'!$D$170="",'У10 Ввод'!$E$170="",'У10 Ввод'!$D$170&gt;$B27),0,MAX(0,MIN(1,'У10 Ввод'!$E$170-NETWORKDAYS('У10 Ввод'!$D$170,$B27)+1))/Настройки!$E$16*100)</f>
        <v>0</v>
      </c>
      <c r="FJ27" s="67" t="n">
        <f aca="false">IF(OR($D27=1,MONTH($B27)&lt;&gt;MONTH(StartDate),'У10 Ввод'!$D$171="",'У10 Ввод'!$E$171="",'У10 Ввод'!$D$171&gt;$B27),0,MAX(0,MIN(1,'У10 Ввод'!$E$171-NETWORKDAYS('У10 Ввод'!$D$171,$B27)+1))/Настройки!$E$16*100)</f>
        <v>0</v>
      </c>
      <c r="FK27" s="67" t="n">
        <f aca="false">IF(OR($D27=1,MONTH($B27)&lt;&gt;MONTH(StartDate),'У10 Ввод'!$D$172="",'У10 Ввод'!$E$172="",'У10 Ввод'!$D$172&gt;$B27),0,MAX(0,MIN(1,'У10 Ввод'!$E$172-NETWORKDAYS('У10 Ввод'!$D$172,$B27)+1))/Настройки!$E$16*100)</f>
        <v>0</v>
      </c>
      <c r="FL27" s="67" t="n">
        <f aca="false">IF(OR($D27=1,MONTH($B27)&lt;&gt;MONTH(StartDate),'У10 Ввод'!$D$173="",'У10 Ввод'!$E$173="",'У10 Ввод'!$D$173&gt;$B27),0,MAX(0,MIN(1,'У10 Ввод'!$E$173-NETWORKDAYS('У10 Ввод'!$D$173,$B27)+1))/Настройки!$E$16*100)</f>
        <v>0</v>
      </c>
      <c r="FM27" s="67" t="n">
        <f aca="false">IF(OR($D27=1,MONTH($B27)&lt;&gt;MONTH(StartDate),'У10 Ввод'!$D$174="",'У10 Ввод'!$E$174="",'У10 Ввод'!$D$174&gt;$B27),0,MAX(0,MIN(1,'У10 Ввод'!$E$174-NETWORKDAYS('У10 Ввод'!$D$174,$B27)+1))/Настройки!$E$16*100)</f>
        <v>0</v>
      </c>
      <c r="FN27" s="67" t="n">
        <f aca="false">IF(OR($D27=1,MONTH($B27)&lt;&gt;MONTH(StartDate),'У10 Ввод'!$D$175="",'У10 Ввод'!$E$175="",'У10 Ввод'!$D$175&gt;$B27),0,MAX(0,MIN(1,'У10 Ввод'!$E$175-NETWORKDAYS('У10 Ввод'!$D$175,$B27)+1))/Настройки!$E$16*100)</f>
        <v>0</v>
      </c>
      <c r="FO27" s="67" t="n">
        <f aca="false">IF(OR($D27=1,MONTH($B27)&lt;&gt;MONTH(StartDate),'У10 Ввод'!$D$176="",'У10 Ввод'!$E$176="",'У10 Ввод'!$D$176&gt;$B27),0,MAX(0,MIN(1,'У10 Ввод'!$E$176-NETWORKDAYS('У10 Ввод'!$D$176,$B27)+1))/Настройки!$E$16*100)</f>
        <v>0</v>
      </c>
      <c r="FP27" s="67" t="n">
        <f aca="false">IF(OR($D27=1,MONTH($B27)&lt;&gt;MONTH(StartDate),'У10 Ввод'!$D$177="",'У10 Ввод'!$E$177="",'У10 Ввод'!$D$177&gt;$B27),0,MAX(0,MIN(1,'У10 Ввод'!$E$177-NETWORKDAYS('У10 Ввод'!$D$177,$B27)+1))/Настройки!$E$16*100)</f>
        <v>0</v>
      </c>
      <c r="FQ27" s="67" t="n">
        <f aca="false">IF(OR($D27=1,MONTH($B27)&lt;&gt;MONTH(StartDate),'У10 Ввод'!$D$178="",'У10 Ввод'!$E$178="",'У10 Ввод'!$D$178&gt;$B27),0,MAX(0,MIN(1,'У10 Ввод'!$E$178-NETWORKDAYS('У10 Ввод'!$D$178,$B27)+1))/Настройки!$E$16*100)</f>
        <v>0</v>
      </c>
      <c r="FR27" s="67" t="n">
        <f aca="false">IF(OR($D27=1,MONTH($B27)&lt;&gt;MONTH(StartDate),'У10 Ввод'!$D$179="",'У10 Ввод'!$E$179="",'У10 Ввод'!$D$179&gt;$B27),0,MAX(0,MIN(1,'У10 Ввод'!$E$179-NETWORKDAYS('У10 Ввод'!$D$179,$B27)+1))/Настройки!$E$16*100)</f>
        <v>0</v>
      </c>
      <c r="FS27" s="67" t="n">
        <f aca="false">IF(OR($D27=1,MONTH($B27)&lt;&gt;MONTH(StartDate),'У10 Ввод'!$D$180="",'У10 Ввод'!$E$180="",'У10 Ввод'!$D$180&gt;$B27),0,MAX(0,MIN(1,'У10 Ввод'!$E$180-NETWORKDAYS('У10 Ввод'!$D$180,$B27)+1))/Настройки!$E$16*100)</f>
        <v>0</v>
      </c>
      <c r="FT27" s="67" t="n">
        <f aca="false">IF(OR($D27=1,MONTH($B27)&lt;&gt;MONTH(StartDate),'У10 Ввод'!$D$181="",'У10 Ввод'!$E$181="",'У10 Ввод'!$D$181&gt;$B27),0,MAX(0,MIN(1,'У10 Ввод'!$E$181-NETWORKDAYS('У10 Ввод'!$D$181,$B27)+1))/Настройки!$E$16*100)</f>
        <v>0</v>
      </c>
      <c r="FU27" s="67" t="n">
        <f aca="false">IF(OR($D27=1,MONTH($B27)&lt;&gt;MONTH(StartDate),'У10 Ввод'!$D$182="",'У10 Ввод'!$E$182="",'У10 Ввод'!$D$182&gt;$B27),0,MAX(0,MIN(1,'У10 Ввод'!$E$182-NETWORKDAYS('У10 Ввод'!$D$182,$B27)+1))/Настройки!$E$16*100)</f>
        <v>0</v>
      </c>
      <c r="FV27" s="67" t="n">
        <f aca="false">IF(OR($D27=1,MONTH($B27)&lt;&gt;MONTH(StartDate),'У10 Ввод'!$D$183="",'У10 Ввод'!$E$183="",'У10 Ввод'!$D$183&gt;$B27),0,MAX(0,MIN(1,'У10 Ввод'!$E$183-NETWORKDAYS('У10 Ввод'!$D$183,$B27)+1))/Настройки!$E$16*100)</f>
        <v>0</v>
      </c>
      <c r="FW27" s="67" t="n">
        <f aca="false">IF(OR($D27=1,MONTH($B27)&lt;&gt;MONTH(StartDate),'У10 Ввод'!$D$184="",'У10 Ввод'!$E$184="",'У10 Ввод'!$D$184&gt;$B27),0,MAX(0,MIN(1,'У10 Ввод'!$E$184-NETWORKDAYS('У10 Ввод'!$D$184,$B27)+1))/Настройки!$E$16*100)</f>
        <v>0</v>
      </c>
      <c r="FX27" s="67" t="n">
        <f aca="false">IF(OR($D27=1,MONTH($B27)&lt;&gt;MONTH(StartDate),'У10 Ввод'!$D$185="",'У10 Ввод'!$E$185="",'У10 Ввод'!$D$185&gt;$B27),0,MAX(0,MIN(1,'У10 Ввод'!$E$185-NETWORKDAYS('У10 Ввод'!$D$185,$B27)+1))/Настройки!$E$16*100)</f>
        <v>0</v>
      </c>
      <c r="FY27" s="67" t="n">
        <f aca="false">IF(OR($D27=1,MONTH($B27)&lt;&gt;MONTH(StartDate),'У10 Ввод'!$D$186="",'У10 Ввод'!$E$186="",'У10 Ввод'!$D$186&gt;$B27),0,MAX(0,MIN(1,'У10 Ввод'!$E$186-NETWORKDAYS('У10 Ввод'!$D$186,$B27)+1))/Настройки!$E$16*100)</f>
        <v>0</v>
      </c>
      <c r="FZ27" s="67" t="n">
        <f aca="false">IF(OR($D27=1,MONTH($B27)&lt;&gt;MONTH(StartDate),'У10 Ввод'!$D$187="",'У10 Ввод'!$E$187="",'У10 Ввод'!$D$187&gt;$B27),0,MAX(0,MIN(1,'У10 Ввод'!$E$187-NETWORKDAYS('У10 Ввод'!$D$187,$B27)+1))/Настройки!$E$16*100)</f>
        <v>0</v>
      </c>
      <c r="GA27" s="67" t="n">
        <f aca="false">IF(OR($D27=1,MONTH($B27)&lt;&gt;MONTH(StartDate),'У10 Ввод'!$D$188="",'У10 Ввод'!$E$188="",'У10 Ввод'!$D$188&gt;$B27),0,MAX(0,MIN(1,'У10 Ввод'!$E$188-NETWORKDAYS('У10 Ввод'!$D$188,$B27)+1))/Настройки!$E$16*100)</f>
        <v>0</v>
      </c>
      <c r="GB27" s="67" t="n">
        <f aca="false">IF(OR($D27=1,MONTH($B27)&lt;&gt;MONTH(StartDate),'У10 Ввод'!$D$189="",'У10 Ввод'!$E$189="",'У10 Ввод'!$D$189&gt;$B27),0,MAX(0,MIN(1,'У10 Ввод'!$E$189-NETWORKDAYS('У10 Ввод'!$D$189,$B27)+1))/Настройки!$E$16*100)</f>
        <v>0</v>
      </c>
      <c r="GC27" s="67" t="n">
        <f aca="false">IF(OR($D27=1,MONTH($B27)&lt;&gt;MONTH(StartDate),'У10 Ввод'!$D$190="",'У10 Ввод'!$E$190="",'У10 Ввод'!$D$190&gt;$B27),0,MAX(0,MIN(1,'У10 Ввод'!$E$190-NETWORKDAYS('У10 Ввод'!$D$190,$B27)+1))/Настройки!$E$16*100)</f>
        <v>0</v>
      </c>
      <c r="GD27" s="67" t="n">
        <f aca="false">IF(OR($D27=1,MONTH($B27)&lt;&gt;MONTH(StartDate),'У10 Ввод'!$D$191="",'У10 Ввод'!$E$191="",'У10 Ввод'!$D$191&gt;$B27),0,MAX(0,MIN(1,'У10 Ввод'!$E$191-NETWORKDAYS('У10 Ввод'!$D$191,$B27)+1))/Настройки!$E$16*100)</f>
        <v>0</v>
      </c>
      <c r="GE27" s="67" t="n">
        <f aca="false">IF(OR($D27=1,MONTH($B27)&lt;&gt;MONTH(StartDate),'У10 Ввод'!$D$192="",'У10 Ввод'!$E$192="",'У10 Ввод'!$D$192&gt;$B27),0,MAX(0,MIN(1,'У10 Ввод'!$E$192-NETWORKDAYS('У10 Ввод'!$D$192,$B27)+1))/Настройки!$E$16*100)</f>
        <v>0</v>
      </c>
      <c r="GF27" s="67" t="n">
        <f aca="false">IF(OR($D27=1,MONTH($B27)&lt;&gt;MONTH(StartDate),'У10 Ввод'!$D$193="",'У10 Ввод'!$E$193="",'У10 Ввод'!$D$193&gt;$B27),0,MAX(0,MIN(1,'У10 Ввод'!$E$193-NETWORKDAYS('У10 Ввод'!$D$193,$B27)+1))/Настройки!$E$16*100)</f>
        <v>0</v>
      </c>
      <c r="GG27" s="67" t="n">
        <f aca="false">IF(OR($D27=1,MONTH($B27)&lt;&gt;MONTH(StartDate),'У10 Ввод'!$D$194="",'У10 Ввод'!$E$194="",'У10 Ввод'!$D$194&gt;$B27),0,MAX(0,MIN(1,'У10 Ввод'!$E$194-NETWORKDAYS('У10 Ввод'!$D$194,$B27)+1))/Настройки!$E$16*100)</f>
        <v>0</v>
      </c>
      <c r="GH27" s="67" t="n">
        <f aca="false">IF(OR($D27=1,MONTH($B27)&lt;&gt;MONTH(StartDate),'У10 Ввод'!$D$195="",'У10 Ввод'!$E$195="",'У10 Ввод'!$D$195&gt;$B27),0,MAX(0,MIN(1,'У10 Ввод'!$E$195-NETWORKDAYS('У10 Ввод'!$D$195,$B27)+1))/Настройки!$E$16*100)</f>
        <v>0</v>
      </c>
      <c r="GI27" s="67" t="n">
        <f aca="false">IF(OR($D27=1,MONTH($B27)&lt;&gt;MONTH(StartDate),'У10 Ввод'!$D$196="",'У10 Ввод'!$E$196="",'У10 Ввод'!$D$196&gt;$B27),0,MAX(0,MIN(1,'У10 Ввод'!$E$196-NETWORKDAYS('У10 Ввод'!$D$196,$B27)+1))/Настройки!$E$16*100)</f>
        <v>0</v>
      </c>
      <c r="GJ27" s="67" t="n">
        <f aca="false">IF(OR($D27=1,MONTH($B27)&lt;&gt;MONTH(StartDate),'У10 Ввод'!$D$197="",'У10 Ввод'!$E$197="",'У10 Ввод'!$D$197&gt;$B27),0,MAX(0,MIN(1,'У10 Ввод'!$E$197-NETWORKDAYS('У10 Ввод'!$D$197,$B27)+1))/Настройки!$E$16*100)</f>
        <v>0</v>
      </c>
      <c r="GK27" s="67" t="n">
        <f aca="false">IF(OR($D27=1,MONTH($B27)&lt;&gt;MONTH(StartDate),'У10 Ввод'!$D$198="",'У10 Ввод'!$E$198="",'У10 Ввод'!$D$198&gt;$B27),0,MAX(0,MIN(1,'У10 Ввод'!$E$198-NETWORKDAYS('У10 Ввод'!$D$198,$B27)+1))/Настройки!$E$16*100)</f>
        <v>0</v>
      </c>
      <c r="GL27" s="67" t="n">
        <f aca="false">IF(OR($D27=1,MONTH($B27)&lt;&gt;MONTH(StartDate),'У10 Ввод'!$D$199="",'У10 Ввод'!$E$199="",'У10 Ввод'!$D$199&gt;$B27),0,MAX(0,MIN(1,'У10 Ввод'!$E$199-NETWORKDAYS('У10 Ввод'!$D$199,$B27)+1))/Настройки!$E$16*100)</f>
        <v>0</v>
      </c>
      <c r="GM27" s="67" t="n">
        <f aca="false">IF(OR($D27=1,MONTH($B27)&lt;&gt;MONTH(StartDate),'У10 Ввод'!$D$200="",'У10 Ввод'!$E$200="",'У10 Ввод'!$D$200&gt;$B27),0,MAX(0,MIN(1,'У10 Ввод'!$E$200-NETWORKDAYS('У10 Ввод'!$D$200,$B27)+1))/Настройки!$E$16*100)</f>
        <v>0</v>
      </c>
      <c r="GN27" s="67" t="n">
        <f aca="false">IF(OR($D27=1,MONTH($B27)&lt;&gt;MONTH(StartDate),'У10 Ввод'!$D$201="",'У10 Ввод'!$E$201="",'У10 Ввод'!$D$201&gt;$B27),0,MAX(0,MIN(1,'У10 Ввод'!$E$201-NETWORKDAYS('У10 Ввод'!$D$201,$B27)+1))/Настройки!$E$16*100)</f>
        <v>0</v>
      </c>
      <c r="GO27" s="67" t="n">
        <f aca="false">IF(OR($D27=1,MONTH($B27)&lt;&gt;MONTH(StartDate),'У10 Ввод'!$D$202="",'У10 Ввод'!$E$202="",'У10 Ввод'!$D$202&gt;$B27),0,MAX(0,MIN(1,'У10 Ввод'!$E$202-NETWORKDAYS('У10 Ввод'!$D$202,$B27)+1))/Настройки!$E$16*100)</f>
        <v>0</v>
      </c>
      <c r="GP27" s="67" t="n">
        <f aca="false">IF(OR($D27=1,MONTH($B27)&lt;&gt;MONTH(StartDate),'У10 Ввод'!$D$203="",'У10 Ввод'!$E$203="",'У10 Ввод'!$D$203&gt;$B27),0,MAX(0,MIN(1,'У10 Ввод'!$E$203-NETWORKDAYS('У10 Ввод'!$D$203,$B27)+1))/Настройки!$E$16*100)</f>
        <v>0</v>
      </c>
      <c r="GQ27" s="67" t="n">
        <f aca="false">IF(OR($D27=1,MONTH($B27)&lt;&gt;MONTH(StartDate),'У10 Ввод'!$D$204="",'У10 Ввод'!$E$204="",'У10 Ввод'!$D$204&gt;$B27),0,MAX(0,MIN(1,'У10 Ввод'!$E$204-NETWORKDAYS('У10 Ввод'!$D$204,$B27)+1))/Настройки!$E$16*100)</f>
        <v>0</v>
      </c>
      <c r="GR27" s="67" t="n">
        <f aca="false">IF(OR($D27=1,MONTH($B27)&lt;&gt;MONTH(StartDate),'У10 Ввод'!$D$205="",'У10 Ввод'!$E$205="",'У10 Ввод'!$D$205&gt;$B27),0,MAX(0,MIN(1,'У10 Ввод'!$E$205-NETWORKDAYS('У10 Ввод'!$D$205,$B27)+1))/Настройки!$E$16*100)</f>
        <v>0</v>
      </c>
      <c r="GS27" s="67" t="n">
        <f aca="false">IF(OR($D27=1,MONTH($B27)&lt;&gt;MONTH(StartDate),'У10 Ввод'!$D$206="",'У10 Ввод'!$E$206="",'У10 Ввод'!$D$206&gt;$B27),0,MAX(0,MIN(1,'У10 Ввод'!$E$206-NETWORKDAYS('У10 Ввод'!$D$206,$B27)+1))/Настройки!$E$16*100)</f>
        <v>0</v>
      </c>
      <c r="GT27" s="67" t="n">
        <f aca="false">IF(OR($D27=1,MONTH($B27)&lt;&gt;MONTH(StartDate),'У10 Ввод'!$D$207="",'У10 Ввод'!$E$207="",'У10 Ввод'!$D$207&gt;$B27),0,MAX(0,MIN(1,'У10 Ввод'!$E$207-NETWORKDAYS('У10 Ввод'!$D$207,$B27)+1))/Настройки!$E$16*100)</f>
        <v>0</v>
      </c>
      <c r="GU27" s="67" t="n">
        <f aca="false">IF(OR($D27=1,MONTH($B27)&lt;&gt;MONTH(StartDate),'У10 Ввод'!$D$208="",'У10 Ввод'!$E$208="",'У10 Ввод'!$D$208&gt;$B27),0,MAX(0,MIN(1,'У10 Ввод'!$E$208-NETWORKDAYS('У10 Ввод'!$D$208,$B27)+1))/Настройки!$E$16*100)</f>
        <v>0</v>
      </c>
      <c r="GV27" s="67" t="n">
        <f aca="false">IF(OR($D27=1,MONTH($B27)&lt;&gt;MONTH(StartDate),'У10 Ввод'!$D$209="",'У10 Ввод'!$E$209="",'У10 Ввод'!$D$209&gt;$B27),0,MAX(0,MIN(1,'У10 Ввод'!$E$209-NETWORKDAYS('У10 Ввод'!$D$209,$B27)+1))/Настройки!$E$16*100)</f>
        <v>0</v>
      </c>
      <c r="GW27" s="67" t="n">
        <f aca="false">IF(OR($D27=1,MONTH($B27)&lt;&gt;MONTH(StartDate),'У10 Ввод'!$D$210="",'У10 Ввод'!$E$210="",'У10 Ввод'!$D$210&gt;$B27),0,MAX(0,MIN(1,'У10 Ввод'!$E$210-NETWORKDAYS('У10 Ввод'!$D$210,$B27)+1))/Настройки!$E$16*100)</f>
        <v>0</v>
      </c>
      <c r="GX27" s="67" t="n">
        <f aca="false">IF(OR($D27=1,MONTH($B27)&lt;&gt;MONTH(StartDate),'У10 Ввод'!$D$211="",'У10 Ввод'!$E$211="",'У10 Ввод'!$D$211&gt;$B27),0,MAX(0,MIN(1,'У10 Ввод'!$E$211-NETWORKDAYS('У10 Ввод'!$D$211,$B27)+1))/Настройки!$E$16*100)</f>
        <v>0</v>
      </c>
      <c r="GY27" s="67" t="n">
        <f aca="false">IF(OR($D27=1,MONTH($B27)&lt;&gt;MONTH(StartDate),'У10 Ввод'!$D$212="",'У10 Ввод'!$E$212="",'У10 Ввод'!$D$212&gt;$B27),0,MAX(0,MIN(1,'У10 Ввод'!$E$212-NETWORKDAYS('У10 Ввод'!$D$212,$B27)+1))/Настройки!$E$16*100)</f>
        <v>0</v>
      </c>
      <c r="GZ27" s="67" t="n">
        <f aca="false">IF(OR($D27=1,MONTH($B27)&lt;&gt;MONTH(StartDate),'У10 Ввод'!$D$213="",'У10 Ввод'!$E$213="",'У10 Ввод'!$D$213&gt;$B27),0,MAX(0,MIN(1,'У10 Ввод'!$E$213-NETWORKDAYS('У10 Ввод'!$D$213,$B27)+1))/Настройки!$E$16*100)</f>
        <v>0</v>
      </c>
      <c r="HA27" s="67" t="n">
        <f aca="false">IF(OR($D27=1,MONTH($B27)&lt;&gt;MONTH(StartDate),'У10 Ввод'!$D$214="",'У10 Ввод'!$E$214="",'У10 Ввод'!$D$214&gt;$B27),0,MAX(0,MIN(1,'У10 Ввод'!$E$214-NETWORKDAYS('У10 Ввод'!$D$214,$B27)+1))/Настройки!$E$16*100)</f>
        <v>0</v>
      </c>
      <c r="HB27" s="67" t="n">
        <f aca="false">IF(OR($D27=1,MONTH($B27)&lt;&gt;MONTH(StartDate),'У10 Ввод'!$D$215="",'У10 Ввод'!$E$215="",'У10 Ввод'!$D$215&gt;$B27),0,MAX(0,MIN(1,'У10 Ввод'!$E$215-NETWORKDAYS('У10 Ввод'!$D$215,$B27)+1))/Настройки!$E$16*100)</f>
        <v>0</v>
      </c>
      <c r="HC27" s="67" t="n">
        <f aca="false">IF(OR($D27=1,MONTH($B27)&lt;&gt;MONTH(StartDate),'У10 Ввод'!$D$216="",'У10 Ввод'!$E$216="",'У10 Ввод'!$D$216&gt;$B27),0,MAX(0,MIN(1,'У10 Ввод'!$E$216-NETWORKDAYS('У10 Ввод'!$D$216,$B27)+1))/Настройки!$E$16*100)</f>
        <v>0</v>
      </c>
      <c r="HD27" s="67" t="n">
        <f aca="false">IF(OR($D27=1,MONTH($B27)&lt;&gt;MONTH(StartDate),'У10 Ввод'!$D$217="",'У10 Ввод'!$E$217="",'У10 Ввод'!$D$217&gt;$B27),0,MAX(0,MIN(1,'У10 Ввод'!$E$217-NETWORKDAYS('У10 Ввод'!$D$217,$B27)+1))/Настройки!$E$16*100)</f>
        <v>0</v>
      </c>
      <c r="HE27" s="67" t="n">
        <f aca="false">IF(OR($D27=1,MONTH($B27)&lt;&gt;MONTH(StartDate),'У10 Ввод'!$D$218="",'У10 Ввод'!$E$218="",'У10 Ввод'!$D$218&gt;$B27),0,MAX(0,MIN(1,'У10 Ввод'!$E$218-NETWORKDAYS('У10 Ввод'!$D$218,$B27)+1))/Настройки!$E$16*100)</f>
        <v>0</v>
      </c>
      <c r="HF27" s="67" t="n">
        <f aca="false">IF(OR($D27=1,MONTH($B27)&lt;&gt;MONTH(StartDate),'У10 Ввод'!$D$219="",'У10 Ввод'!$E$219="",'У10 Ввод'!$D$219&gt;$B27),0,MAX(0,MIN(1,'У10 Ввод'!$E$219-NETWORKDAYS('У10 Ввод'!$D$219,$B27)+1))/Настройки!$E$16*100)</f>
        <v>0</v>
      </c>
      <c r="HG27" s="67" t="n">
        <f aca="false">IF(OR($D27=1,MONTH($B27)&lt;&gt;MONTH(StartDate),'У10 Ввод'!$D$220="",'У10 Ввод'!$E$220="",'У10 Ввод'!$D$220&gt;$B27),0,MAX(0,MIN(1,'У10 Ввод'!$E$220-NETWORKDAYS('У10 Ввод'!$D$220,$B27)+1))/Настройки!$E$16*100)</f>
        <v>0</v>
      </c>
      <c r="HH27" s="67" t="n">
        <f aca="false">IF(OR($D27=1,MONTH($B27)&lt;&gt;MONTH(StartDate),'У10 Ввод'!$D$221="",'У10 Ввод'!$E$221="",'У10 Ввод'!$D$221&gt;$B27),0,MAX(0,MIN(1,'У10 Ввод'!$E$221-NETWORKDAYS('У10 Ввод'!$D$221,$B27)+1))/Настройки!$E$16*100)</f>
        <v>0</v>
      </c>
      <c r="HI27" s="67" t="n">
        <f aca="false">IF(OR($D27=1,MONTH($B27)&lt;&gt;MONTH(StartDate),'У10 Ввод'!$D$222="",'У10 Ввод'!$E$222="",'У10 Ввод'!$D$222&gt;$B27),0,MAX(0,MIN(1,'У10 Ввод'!$E$222-NETWORKDAYS('У10 Ввод'!$D$222,$B27)+1))/Настройки!$E$16*100)</f>
        <v>0</v>
      </c>
      <c r="HJ27" s="67" t="n">
        <f aca="false">IF(OR($D27=1,MONTH($B27)&lt;&gt;MONTH(StartDate),'У10 Ввод'!$D$223="",'У10 Ввод'!$E$223="",'У10 Ввод'!$D$223&gt;$B27),0,MAX(0,MIN(1,'У10 Ввод'!$E$223-NETWORKDAYS('У10 Ввод'!$D$223,$B27)+1))/Настройки!$E$16*100)</f>
        <v>0</v>
      </c>
      <c r="HK27" s="67" t="n">
        <f aca="false">IF(OR($D27=1,MONTH($B27)&lt;&gt;MONTH(StartDate),'У10 Ввод'!$D$224="",'У10 Ввод'!$E$224="",'У10 Ввод'!$D$224&gt;$B27),0,MAX(0,MIN(1,'У10 Ввод'!$E$224-NETWORKDAYS('У10 Ввод'!$D$224,$B27)+1))/Настройки!$E$16*100)</f>
        <v>0</v>
      </c>
      <c r="HL27" s="67" t="n">
        <f aca="false">IF(OR($D27=1,MONTH($B27)&lt;&gt;MONTH(StartDate),'У10 Ввод'!$D$225="",'У10 Ввод'!$E$225="",'У10 Ввод'!$D$225&gt;$B27),0,MAX(0,MIN(1,'У10 Ввод'!$E$225-NETWORKDAYS('У10 Ввод'!$D$225,$B27)+1))/Настройки!$E$16*100)</f>
        <v>0</v>
      </c>
      <c r="HM27" s="67" t="n">
        <f aca="false">IF(OR($D27=1,MONTH($B27)&lt;&gt;MONTH(StartDate),'У10 Ввод'!$D$226="",'У10 Ввод'!$E$226="",'У10 Ввод'!$D$226&gt;$B27),0,MAX(0,MIN(1,'У10 Ввод'!$E$226-NETWORKDAYS('У10 Ввод'!$D$226,$B27)+1))/Настройки!$E$16*100)</f>
        <v>0</v>
      </c>
      <c r="HN27" s="67" t="n">
        <f aca="false">IF(OR($D27=1,MONTH($B27)&lt;&gt;MONTH(StartDate),'У10 Ввод'!$D$227="",'У10 Ввод'!$E$227="",'У10 Ввод'!$D$227&gt;$B27),0,MAX(0,MIN(1,'У10 Ввод'!$E$227-NETWORKDAYS('У10 Ввод'!$D$227,$B27)+1))/Настройки!$E$16*100)</f>
        <v>0</v>
      </c>
      <c r="HO27" s="67" t="n">
        <f aca="false">IF(OR($D27=1,MONTH($B27)&lt;&gt;MONTH(StartDate),'У10 Ввод'!$D$228="",'У10 Ввод'!$E$228="",'У10 Ввод'!$D$228&gt;$B27),0,MAX(0,MIN(1,'У10 Ввод'!$E$228-NETWORKDAYS('У10 Ввод'!$D$228,$B27)+1))/Настройки!$E$16*100)</f>
        <v>0</v>
      </c>
      <c r="HP27" s="67" t="n">
        <f aca="false">IF(OR($D27=1,MONTH($B27)&lt;&gt;MONTH(StartDate),'У10 Ввод'!$D$229="",'У10 Ввод'!$E$229="",'У10 Ввод'!$D$229&gt;$B27),0,MAX(0,MIN(1,'У10 Ввод'!$E$229-NETWORKDAYS('У10 Ввод'!$D$229,$B27)+1))/Настройки!$E$16*100)</f>
        <v>0</v>
      </c>
      <c r="HQ27" s="67" t="n">
        <f aca="false">IF(OR($D27=1,MONTH($B27)&lt;&gt;MONTH(StartDate),'У10 Ввод'!$D$230="",'У10 Ввод'!$E$230="",'У10 Ввод'!$D$230&gt;$B27),0,MAX(0,MIN(1,'У10 Ввод'!$E$230-NETWORKDAYS('У10 Ввод'!$D$230,$B27)+1))/Настройки!$E$16*100)</f>
        <v>0</v>
      </c>
      <c r="HR27" s="67" t="n">
        <f aca="false">IF(OR($D27=1,MONTH($B27)&lt;&gt;MONTH(StartDate),'У10 Ввод'!$D$231="",'У10 Ввод'!$E$231="",'У10 Ввод'!$D$231&gt;$B27),0,MAX(0,MIN(1,'У10 Ввод'!$E$231-NETWORKDAYS('У10 Ввод'!$D$231,$B27)+1))/Настройки!$E$16*100)</f>
        <v>0</v>
      </c>
      <c r="HS27" s="67" t="n">
        <f aca="false">IF(OR($D27=1,MONTH($B27)&lt;&gt;MONTH(StartDate),'У10 Ввод'!$D$232="",'У10 Ввод'!$E$232="",'У10 Ввод'!$D$232&gt;$B27),0,MAX(0,MIN(1,'У10 Ввод'!$E$232-NETWORKDAYS('У10 Ввод'!$D$232,$B27)+1))/Настройки!$E$16*100)</f>
        <v>0</v>
      </c>
      <c r="HT27" s="67" t="n">
        <f aca="false">IF(OR($D27=1,MONTH($B27)&lt;&gt;MONTH(StartDate),'У10 Ввод'!$D$233="",'У10 Ввод'!$E$233="",'У10 Ввод'!$D$233&gt;$B27),0,MAX(0,MIN(1,'У10 Ввод'!$E$233-NETWORKDAYS('У10 Ввод'!$D$233,$B27)+1))/Настройки!$E$16*100)</f>
        <v>0</v>
      </c>
      <c r="HU27" s="67" t="n">
        <f aca="false">IF(OR($D27=1,MONTH($B27)&lt;&gt;MONTH(StartDate),'У10 Ввод'!$D$234="",'У10 Ввод'!$E$234="",'У10 Ввод'!$D$234&gt;$B27),0,MAX(0,MIN(1,'У10 Ввод'!$E$234-NETWORKDAYS('У10 Ввод'!$D$234,$B27)+1))/Настройки!$E$16*100)</f>
        <v>0</v>
      </c>
      <c r="HV27" s="67" t="n">
        <f aca="false">IF(OR($D27=1,MONTH($B27)&lt;&gt;MONTH(StartDate),'У10 Ввод'!$D$235="",'У10 Ввод'!$E$235="",'У10 Ввод'!$D$235&gt;$B27),0,MAX(0,MIN(1,'У10 Ввод'!$E$235-NETWORKDAYS('У10 Ввод'!$D$235,$B27)+1))/Настройки!$E$16*100)</f>
        <v>0</v>
      </c>
      <c r="HW27" s="67" t="n">
        <f aca="false">IF(OR($D27=1,MONTH($B27)&lt;&gt;MONTH(StartDate),'У10 Ввод'!$D$236="",'У10 Ввод'!$E$236="",'У10 Ввод'!$D$236&gt;$B27),0,MAX(0,MIN(1,'У10 Ввод'!$E$236-NETWORKDAYS('У10 Ввод'!$D$236,$B27)+1))/Настройки!$E$16*100)</f>
        <v>0</v>
      </c>
      <c r="HX27" s="67" t="n">
        <f aca="false">IF(OR($D27=1,MONTH($B27)&lt;&gt;MONTH(StartDate),'У10 Ввод'!$D$237="",'У10 Ввод'!$E$237="",'У10 Ввод'!$D$237&gt;$B27),0,MAX(0,MIN(1,'У10 Ввод'!$E$237-NETWORKDAYS('У10 Ввод'!$D$237,$B27)+1))/Настройки!$E$16*100)</f>
        <v>0</v>
      </c>
      <c r="HY27" s="67" t="n">
        <f aca="false">IF(OR($D27=1,MONTH($B27)&lt;&gt;MONTH(StartDate),'У10 Ввод'!$D$238="",'У10 Ввод'!$E$238="",'У10 Ввод'!$D$238&gt;$B27),0,MAX(0,MIN(1,'У10 Ввод'!$E$238-NETWORKDAYS('У10 Ввод'!$D$238,$B27)+1))/Настройки!$E$16*100)</f>
        <v>0</v>
      </c>
      <c r="HZ27" s="67" t="n">
        <f aca="false">IF(OR($D27=1,MONTH($B27)&lt;&gt;MONTH(StartDate),'У10 Ввод'!$D$239="",'У10 Ввод'!$E$239="",'У10 Ввод'!$D$239&gt;$B27),0,MAX(0,MIN(1,'У10 Ввод'!$E$239-NETWORKDAYS('У10 Ввод'!$D$239,$B27)+1))/Настройки!$E$16*100)</f>
        <v>0</v>
      </c>
      <c r="IA27" s="67" t="n">
        <f aca="false">IF(OR($D27=1,MONTH($B27)&lt;&gt;MONTH(StartDate),'У10 Ввод'!$D$240="",'У10 Ввод'!$E$240="",'У10 Ввод'!$D$240&gt;$B27),0,MAX(0,MIN(1,'У10 Ввод'!$E$240-NETWORKDAYS('У10 Ввод'!$D$240,$B27)+1))/Настройки!$E$16*100)</f>
        <v>0</v>
      </c>
      <c r="IB27" s="67" t="n">
        <f aca="false">IF(OR($D27=1,MONTH($B27)&lt;&gt;MONTH(StartDate),'У10 Ввод'!$D$241="",'У10 Ввод'!$E$241="",'У10 Ввод'!$D$241&gt;$B27),0,MAX(0,MIN(1,'У10 Ввод'!$E$241-NETWORKDAYS('У10 Ввод'!$D$241,$B27)+1))/Настройки!$E$16*100)</f>
        <v>0</v>
      </c>
      <c r="IC27" s="67" t="n">
        <f aca="false">IF(OR($D27=1,MONTH($B27)&lt;&gt;MONTH(StartDate),'У10 Ввод'!$D$242="",'У10 Ввод'!$E$242="",'У10 Ввод'!$D$242&gt;$B27),0,MAX(0,MIN(1,'У10 Ввод'!$E$242-NETWORKDAYS('У10 Ввод'!$D$242,$B27)+1))/Настройки!$E$16*100)</f>
        <v>0</v>
      </c>
      <c r="ID27" s="67" t="n">
        <f aca="false">IF(OR($D27=1,MONTH($B27)&lt;&gt;MONTH(StartDate),'У10 Ввод'!$D$243="",'У10 Ввод'!$E$243="",'У10 Ввод'!$D$243&gt;$B27),0,MAX(0,MIN(1,'У10 Ввод'!$E$243-NETWORKDAYS('У10 Ввод'!$D$243,$B27)+1))/Настройки!$E$16*100)</f>
        <v>0</v>
      </c>
      <c r="IE27" s="67" t="n">
        <f aca="false">IF(OR($D27=1,MONTH($B27)&lt;&gt;MONTH(StartDate),'У10 Ввод'!$D$244="",'У10 Ввод'!$E$244="",'У10 Ввод'!$D$244&gt;$B27),0,MAX(0,MIN(1,'У10 Ввод'!$E$244-NETWORKDAYS('У10 Ввод'!$D$244,$B27)+1))/Настройки!$E$16*100)</f>
        <v>0</v>
      </c>
      <c r="IF27" s="67" t="n">
        <f aca="false">IF(OR($D27=1,MONTH($B27)&lt;&gt;MONTH(StartDate),'У10 Ввод'!$D$245="",'У10 Ввод'!$E$245="",'У10 Ввод'!$D$245&gt;$B27),0,MAX(0,MIN(1,'У10 Ввод'!$E$245-NETWORKDAYS('У10 Ввод'!$D$245,$B27)+1))/Настройки!$E$16*100)</f>
        <v>0</v>
      </c>
      <c r="IG27" s="67" t="n">
        <f aca="false">IF(OR($D27=1,MONTH($B27)&lt;&gt;MONTH(StartDate),'У10 Ввод'!$D$246="",'У10 Ввод'!$E$246="",'У10 Ввод'!$D$246&gt;$B27),0,MAX(0,MIN(1,'У10 Ввод'!$E$246-NETWORKDAYS('У10 Ввод'!$D$246,$B27)+1))/Настройки!$E$16*100)</f>
        <v>0</v>
      </c>
      <c r="IH27" s="67" t="n">
        <f aca="false">IF(OR($D27=1,MONTH($B27)&lt;&gt;MONTH(StartDate),'У10 Ввод'!$D$247="",'У10 Ввод'!$E$247="",'У10 Ввод'!$D$247&gt;$B27),0,MAX(0,MIN(1,'У10 Ввод'!$E$247-NETWORKDAYS('У10 Ввод'!$D$247,$B27)+1))/Настройки!$E$16*100)</f>
        <v>0</v>
      </c>
      <c r="II27" s="67" t="n">
        <f aca="false">IF(OR($D27=1,MONTH($B27)&lt;&gt;MONTH(StartDate),'У10 Ввод'!$D$248="",'У10 Ввод'!$E$248="",'У10 Ввод'!$D$248&gt;$B27),0,MAX(0,MIN(1,'У10 Ввод'!$E$248-NETWORKDAYS('У10 Ввод'!$D$248,$B27)+1))/Настройки!$E$16*100)</f>
        <v>0</v>
      </c>
      <c r="IJ27" s="67" t="n">
        <f aca="false">IF(OR($D27=1,MONTH($B27)&lt;&gt;MONTH(StartDate),'У10 Ввод'!$D$249="",'У10 Ввод'!$E$249="",'У10 Ввод'!$D$249&gt;$B27),0,MAX(0,MIN(1,'У10 Ввод'!$E$249-NETWORKDAYS('У10 Ввод'!$D$249,$B27)+1))/Настройки!$E$16*100)</f>
        <v>0</v>
      </c>
      <c r="IK27" s="67" t="n">
        <f aca="false">IF(OR($D27=1,MONTH($B27)&lt;&gt;MONTH(StartDate),'У10 Ввод'!$D$250="",'У10 Ввод'!$E$250="",'У10 Ввод'!$D$250&gt;$B27),0,MAX(0,MIN(1,'У10 Ввод'!$E$250-NETWORKDAYS('У10 Ввод'!$D$250,$B27)+1))/Настройки!$E$16*100)</f>
        <v>0</v>
      </c>
      <c r="IL27" s="67" t="n">
        <f aca="false">IF(OR($D27=1,MONTH($B27)&lt;&gt;MONTH(StartDate),'У10 Ввод'!$D$251="",'У10 Ввод'!$E$251="",'У10 Ввод'!$D$251&gt;$B27),0,MAX(0,MIN(1,'У10 Ввод'!$E$251-NETWORKDAYS('У10 Ввод'!$D$251,$B27)+1))/Настройки!$E$16*100)</f>
        <v>0</v>
      </c>
    </row>
    <row r="28" customFormat="false" ht="15" hidden="false" customHeight="true" outlineLevel="0" collapsed="false">
      <c r="A28" s="49" t="n">
        <v>27</v>
      </c>
      <c r="B28" s="66" t="n">
        <f aca="false">StartDate+26</f>
        <v>46230</v>
      </c>
      <c r="C28" s="49" t="str">
        <f aca="false">CHOOSE(WEEKDAY(B28,2),"Пн","Вт","Ср","Чт","Пт","Сб","Вс")</f>
        <v>Пн</v>
      </c>
      <c r="D28" s="49" t="n">
        <f aca="false">IF(WEEKDAY(B28,2)&gt;5,1,0)</f>
        <v>0</v>
      </c>
      <c r="E28" s="63" t="n">
        <f aca="false">ROUND(SUM(G28:IL28),1)</f>
        <v>33.3</v>
      </c>
      <c r="F28" s="49" t="n">
        <f aca="false">IF(OR(MONTH(B28)&lt;&gt;MONTH(StartDate),D28=1),"",100)</f>
        <v>100</v>
      </c>
      <c r="G28" s="67" t="n">
        <f aca="false">IF(OR($D28=1,MONTH($B28)&lt;&gt;MONTH(StartDate),'У10 Ввод'!$D$12="",'У10 Ввод'!$E$12="",'У10 Ввод'!$D$12&gt;$B28),0,MAX(0,MIN(1,'У10 Ввод'!$E$12-NETWORKDAYS('У10 Ввод'!$D$12,$B28)+1))/Настройки!$E$16*100)</f>
        <v>33.3333333333333</v>
      </c>
      <c r="H28" s="67" t="n">
        <f aca="false">IF(OR($D28=1,MONTH($B28)&lt;&gt;MONTH(StartDate),'У10 Ввод'!$D$13="",'У10 Ввод'!$E$13="",'У10 Ввод'!$D$13&gt;$B28),0,MAX(0,MIN(1,'У10 Ввод'!$E$13-NETWORKDAYS('У10 Ввод'!$D$13,$B28)+1))/Настройки!$E$16*100)</f>
        <v>0</v>
      </c>
      <c r="I28" s="67" t="n">
        <f aca="false">IF(OR($D28=1,MONTH($B28)&lt;&gt;MONTH(StartDate),'У10 Ввод'!$D$14="",'У10 Ввод'!$E$14="",'У10 Ввод'!$D$14&gt;$B28),0,MAX(0,MIN(1,'У10 Ввод'!$E$14-NETWORKDAYS('У10 Ввод'!$D$14,$B28)+1))/Настройки!$E$16*100)</f>
        <v>0</v>
      </c>
      <c r="J28" s="67" t="n">
        <f aca="false">IF(OR($D28=1,MONTH($B28)&lt;&gt;MONTH(StartDate),'У10 Ввод'!$D$15="",'У10 Ввод'!$E$15="",'У10 Ввод'!$D$15&gt;$B28),0,MAX(0,MIN(1,'У10 Ввод'!$E$15-NETWORKDAYS('У10 Ввод'!$D$15,$B28)+1))/Настройки!$E$16*100)</f>
        <v>0</v>
      </c>
      <c r="K28" s="67" t="n">
        <f aca="false">IF(OR($D28=1,MONTH($B28)&lt;&gt;MONTH(StartDate),'У10 Ввод'!$D$16="",'У10 Ввод'!$E$16="",'У10 Ввод'!$D$16&gt;$B28),0,MAX(0,MIN(1,'У10 Ввод'!$E$16-NETWORKDAYS('У10 Ввод'!$D$16,$B28)+1))/Настройки!$E$16*100)</f>
        <v>0</v>
      </c>
      <c r="L28" s="67" t="n">
        <f aca="false">IF(OR($D28=1,MONTH($B28)&lt;&gt;MONTH(StartDate),'У10 Ввод'!$D$17="",'У10 Ввод'!$E$17="",'У10 Ввод'!$D$17&gt;$B28),0,MAX(0,MIN(1,'У10 Ввод'!$E$17-NETWORKDAYS('У10 Ввод'!$D$17,$B28)+1))/Настройки!$E$16*100)</f>
        <v>0</v>
      </c>
      <c r="M28" s="67" t="n">
        <f aca="false">IF(OR($D28=1,MONTH($B28)&lt;&gt;MONTH(StartDate),'У10 Ввод'!$D$18="",'У10 Ввод'!$E$18="",'У10 Ввод'!$D$18&gt;$B28),0,MAX(0,MIN(1,'У10 Ввод'!$E$18-NETWORKDAYS('У10 Ввод'!$D$18,$B28)+1))/Настройки!$E$16*100)</f>
        <v>0</v>
      </c>
      <c r="N28" s="67" t="n">
        <f aca="false">IF(OR($D28=1,MONTH($B28)&lt;&gt;MONTH(StartDate),'У10 Ввод'!$D$19="",'У10 Ввод'!$E$19="",'У10 Ввод'!$D$19&gt;$B28),0,MAX(0,MIN(1,'У10 Ввод'!$E$19-NETWORKDAYS('У10 Ввод'!$D$19,$B28)+1))/Настройки!$E$16*100)</f>
        <v>0</v>
      </c>
      <c r="O28" s="67" t="n">
        <f aca="false">IF(OR($D28=1,MONTH($B28)&lt;&gt;MONTH(StartDate),'У10 Ввод'!$D$20="",'У10 Ввод'!$E$20="",'У10 Ввод'!$D$20&gt;$B28),0,MAX(0,MIN(1,'У10 Ввод'!$E$20-NETWORKDAYS('У10 Ввод'!$D$20,$B28)+1))/Настройки!$E$16*100)</f>
        <v>0</v>
      </c>
      <c r="P28" s="67" t="n">
        <f aca="false">IF(OR($D28=1,MONTH($B28)&lt;&gt;MONTH(StartDate),'У10 Ввод'!$D$21="",'У10 Ввод'!$E$21="",'У10 Ввод'!$D$21&gt;$B28),0,MAX(0,MIN(1,'У10 Ввод'!$E$21-NETWORKDAYS('У10 Ввод'!$D$21,$B28)+1))/Настройки!$E$16*100)</f>
        <v>0</v>
      </c>
      <c r="Q28" s="67" t="n">
        <f aca="false">IF(OR($D28=1,MONTH($B28)&lt;&gt;MONTH(StartDate),'У10 Ввод'!$D$22="",'У10 Ввод'!$E$22="",'У10 Ввод'!$D$22&gt;$B28),0,MAX(0,MIN(1,'У10 Ввод'!$E$22-NETWORKDAYS('У10 Ввод'!$D$22,$B28)+1))/Настройки!$E$16*100)</f>
        <v>0</v>
      </c>
      <c r="R28" s="67" t="n">
        <f aca="false">IF(OR($D28=1,MONTH($B28)&lt;&gt;MONTH(StartDate),'У10 Ввод'!$D$23="",'У10 Ввод'!$E$23="",'У10 Ввод'!$D$23&gt;$B28),0,MAX(0,MIN(1,'У10 Ввод'!$E$23-NETWORKDAYS('У10 Ввод'!$D$23,$B28)+1))/Настройки!$E$16*100)</f>
        <v>0</v>
      </c>
      <c r="S28" s="67" t="n">
        <f aca="false">IF(OR($D28=1,MONTH($B28)&lt;&gt;MONTH(StartDate),'У10 Ввод'!$D$24="",'У10 Ввод'!$E$24="",'У10 Ввод'!$D$24&gt;$B28),0,MAX(0,MIN(1,'У10 Ввод'!$E$24-NETWORKDAYS('У10 Ввод'!$D$24,$B28)+1))/Настройки!$E$16*100)</f>
        <v>0</v>
      </c>
      <c r="T28" s="67" t="n">
        <f aca="false">IF(OR($D28=1,MONTH($B28)&lt;&gt;MONTH(StartDate),'У10 Ввод'!$D$25="",'У10 Ввод'!$E$25="",'У10 Ввод'!$D$25&gt;$B28),0,MAX(0,MIN(1,'У10 Ввод'!$E$25-NETWORKDAYS('У10 Ввод'!$D$25,$B28)+1))/Настройки!$E$16*100)</f>
        <v>0</v>
      </c>
      <c r="U28" s="67" t="n">
        <f aca="false">IF(OR($D28=1,MONTH($B28)&lt;&gt;MONTH(StartDate),'У10 Ввод'!$D$26="",'У10 Ввод'!$E$26="",'У10 Ввод'!$D$26&gt;$B28),0,MAX(0,MIN(1,'У10 Ввод'!$E$26-NETWORKDAYS('У10 Ввод'!$D$26,$B28)+1))/Настройки!$E$16*100)</f>
        <v>0</v>
      </c>
      <c r="V28" s="67" t="n">
        <f aca="false">IF(OR($D28=1,MONTH($B28)&lt;&gt;MONTH(StartDate),'У10 Ввод'!$D$27="",'У10 Ввод'!$E$27="",'У10 Ввод'!$D$27&gt;$B28),0,MAX(0,MIN(1,'У10 Ввод'!$E$27-NETWORKDAYS('У10 Ввод'!$D$27,$B28)+1))/Настройки!$E$16*100)</f>
        <v>0</v>
      </c>
      <c r="W28" s="67" t="n">
        <f aca="false">IF(OR($D28=1,MONTH($B28)&lt;&gt;MONTH(StartDate),'У10 Ввод'!$D$28="",'У10 Ввод'!$E$28="",'У10 Ввод'!$D$28&gt;$B28),0,MAX(0,MIN(1,'У10 Ввод'!$E$28-NETWORKDAYS('У10 Ввод'!$D$28,$B28)+1))/Настройки!$E$16*100)</f>
        <v>0</v>
      </c>
      <c r="X28" s="67" t="n">
        <f aca="false">IF(OR($D28=1,MONTH($B28)&lt;&gt;MONTH(StartDate),'У10 Ввод'!$D$29="",'У10 Ввод'!$E$29="",'У10 Ввод'!$D$29&gt;$B28),0,MAX(0,MIN(1,'У10 Ввод'!$E$29-NETWORKDAYS('У10 Ввод'!$D$29,$B28)+1))/Настройки!$E$16*100)</f>
        <v>0</v>
      </c>
      <c r="Y28" s="67" t="n">
        <f aca="false">IF(OR($D28=1,MONTH($B28)&lt;&gt;MONTH(StartDate),'У10 Ввод'!$D$30="",'У10 Ввод'!$E$30="",'У10 Ввод'!$D$30&gt;$B28),0,MAX(0,MIN(1,'У10 Ввод'!$E$30-NETWORKDAYS('У10 Ввод'!$D$30,$B28)+1))/Настройки!$E$16*100)</f>
        <v>0</v>
      </c>
      <c r="Z28" s="67" t="n">
        <f aca="false">IF(OR($D28=1,MONTH($B28)&lt;&gt;MONTH(StartDate),'У10 Ввод'!$D$31="",'У10 Ввод'!$E$31="",'У10 Ввод'!$D$31&gt;$B28),0,MAX(0,MIN(1,'У10 Ввод'!$E$31-NETWORKDAYS('У10 Ввод'!$D$31,$B28)+1))/Настройки!$E$16*100)</f>
        <v>0</v>
      </c>
      <c r="AA28" s="67" t="n">
        <f aca="false">IF(OR($D28=1,MONTH($B28)&lt;&gt;MONTH(StartDate),'У10 Ввод'!$D$32="",'У10 Ввод'!$E$32="",'У10 Ввод'!$D$32&gt;$B28),0,MAX(0,MIN(1,'У10 Ввод'!$E$32-NETWORKDAYS('У10 Ввод'!$D$32,$B28)+1))/Настройки!$E$16*100)</f>
        <v>0</v>
      </c>
      <c r="AB28" s="67" t="n">
        <f aca="false">IF(OR($D28=1,MONTH($B28)&lt;&gt;MONTH(StartDate),'У10 Ввод'!$D$33="",'У10 Ввод'!$E$33="",'У10 Ввод'!$D$33&gt;$B28),0,MAX(0,MIN(1,'У10 Ввод'!$E$33-NETWORKDAYS('У10 Ввод'!$D$33,$B28)+1))/Настройки!$E$16*100)</f>
        <v>0</v>
      </c>
      <c r="AC28" s="67" t="n">
        <f aca="false">IF(OR($D28=1,MONTH($B28)&lt;&gt;MONTH(StartDate),'У10 Ввод'!$D$34="",'У10 Ввод'!$E$34="",'У10 Ввод'!$D$34&gt;$B28),0,MAX(0,MIN(1,'У10 Ввод'!$E$34-NETWORKDAYS('У10 Ввод'!$D$34,$B28)+1))/Настройки!$E$16*100)</f>
        <v>0</v>
      </c>
      <c r="AD28" s="67" t="n">
        <f aca="false">IF(OR($D28=1,MONTH($B28)&lt;&gt;MONTH(StartDate),'У10 Ввод'!$D$35="",'У10 Ввод'!$E$35="",'У10 Ввод'!$D$35&gt;$B28),0,MAX(0,MIN(1,'У10 Ввод'!$E$35-NETWORKDAYS('У10 Ввод'!$D$35,$B28)+1))/Настройки!$E$16*100)</f>
        <v>0</v>
      </c>
      <c r="AE28" s="67" t="n">
        <f aca="false">IF(OR($D28=1,MONTH($B28)&lt;&gt;MONTH(StartDate),'У10 Ввод'!$D$36="",'У10 Ввод'!$E$36="",'У10 Ввод'!$D$36&gt;$B28),0,MAX(0,MIN(1,'У10 Ввод'!$E$36-NETWORKDAYS('У10 Ввод'!$D$36,$B28)+1))/Настройки!$E$16*100)</f>
        <v>0</v>
      </c>
      <c r="AF28" s="67" t="n">
        <f aca="false">IF(OR($D28=1,MONTH($B28)&lt;&gt;MONTH(StartDate),'У10 Ввод'!$D$37="",'У10 Ввод'!$E$37="",'У10 Ввод'!$D$37&gt;$B28),0,MAX(0,MIN(1,'У10 Ввод'!$E$37-NETWORKDAYS('У10 Ввод'!$D$37,$B28)+1))/Настройки!$E$16*100)</f>
        <v>0</v>
      </c>
      <c r="AG28" s="67" t="n">
        <f aca="false">IF(OR($D28=1,MONTH($B28)&lt;&gt;MONTH(StartDate),'У10 Ввод'!$D$38="",'У10 Ввод'!$E$38="",'У10 Ввод'!$D$38&gt;$B28),0,MAX(0,MIN(1,'У10 Ввод'!$E$38-NETWORKDAYS('У10 Ввод'!$D$38,$B28)+1))/Настройки!$E$16*100)</f>
        <v>0</v>
      </c>
      <c r="AH28" s="67" t="n">
        <f aca="false">IF(OR($D28=1,MONTH($B28)&lt;&gt;MONTH(StartDate),'У10 Ввод'!$D$39="",'У10 Ввод'!$E$39="",'У10 Ввод'!$D$39&gt;$B28),0,MAX(0,MIN(1,'У10 Ввод'!$E$39-NETWORKDAYS('У10 Ввод'!$D$39,$B28)+1))/Настройки!$E$16*100)</f>
        <v>0</v>
      </c>
      <c r="AI28" s="67" t="n">
        <f aca="false">IF(OR($D28=1,MONTH($B28)&lt;&gt;MONTH(StartDate),'У10 Ввод'!$D$40="",'У10 Ввод'!$E$40="",'У10 Ввод'!$D$40&gt;$B28),0,MAX(0,MIN(1,'У10 Ввод'!$E$40-NETWORKDAYS('У10 Ввод'!$D$40,$B28)+1))/Настройки!$E$16*100)</f>
        <v>0</v>
      </c>
      <c r="AJ28" s="67" t="n">
        <f aca="false">IF(OR($D28=1,MONTH($B28)&lt;&gt;MONTH(StartDate),'У10 Ввод'!$D$41="",'У10 Ввод'!$E$41="",'У10 Ввод'!$D$41&gt;$B28),0,MAX(0,MIN(1,'У10 Ввод'!$E$41-NETWORKDAYS('У10 Ввод'!$D$41,$B28)+1))/Настройки!$E$16*100)</f>
        <v>0</v>
      </c>
      <c r="AK28" s="67" t="n">
        <f aca="false">IF(OR($D28=1,MONTH($B28)&lt;&gt;MONTH(StartDate),'У10 Ввод'!$D$42="",'У10 Ввод'!$E$42="",'У10 Ввод'!$D$42&gt;$B28),0,MAX(0,MIN(1,'У10 Ввод'!$E$42-NETWORKDAYS('У10 Ввод'!$D$42,$B28)+1))/Настройки!$E$16*100)</f>
        <v>0</v>
      </c>
      <c r="AL28" s="67" t="n">
        <f aca="false">IF(OR($D28=1,MONTH($B28)&lt;&gt;MONTH(StartDate),'У10 Ввод'!$D$43="",'У10 Ввод'!$E$43="",'У10 Ввод'!$D$43&gt;$B28),0,MAX(0,MIN(1,'У10 Ввод'!$E$43-NETWORKDAYS('У10 Ввод'!$D$43,$B28)+1))/Настройки!$E$16*100)</f>
        <v>0</v>
      </c>
      <c r="AM28" s="67" t="n">
        <f aca="false">IF(OR($D28=1,MONTH($B28)&lt;&gt;MONTH(StartDate),'У10 Ввод'!$D$44="",'У10 Ввод'!$E$44="",'У10 Ввод'!$D$44&gt;$B28),0,MAX(0,MIN(1,'У10 Ввод'!$E$44-NETWORKDAYS('У10 Ввод'!$D$44,$B28)+1))/Настройки!$E$16*100)</f>
        <v>0</v>
      </c>
      <c r="AN28" s="67" t="n">
        <f aca="false">IF(OR($D28=1,MONTH($B28)&lt;&gt;MONTH(StartDate),'У10 Ввод'!$D$45="",'У10 Ввод'!$E$45="",'У10 Ввод'!$D$45&gt;$B28),0,MAX(0,MIN(1,'У10 Ввод'!$E$45-NETWORKDAYS('У10 Ввод'!$D$45,$B28)+1))/Настройки!$E$16*100)</f>
        <v>0</v>
      </c>
      <c r="AO28" s="67" t="n">
        <f aca="false">IF(OR($D28=1,MONTH($B28)&lt;&gt;MONTH(StartDate),'У10 Ввод'!$D$46="",'У10 Ввод'!$E$46="",'У10 Ввод'!$D$46&gt;$B28),0,MAX(0,MIN(1,'У10 Ввод'!$E$46-NETWORKDAYS('У10 Ввод'!$D$46,$B28)+1))/Настройки!$E$16*100)</f>
        <v>0</v>
      </c>
      <c r="AP28" s="67" t="n">
        <f aca="false">IF(OR($D28=1,MONTH($B28)&lt;&gt;MONTH(StartDate),'У10 Ввод'!$D$47="",'У10 Ввод'!$E$47="",'У10 Ввод'!$D$47&gt;$B28),0,MAX(0,MIN(1,'У10 Ввод'!$E$47-NETWORKDAYS('У10 Ввод'!$D$47,$B28)+1))/Настройки!$E$16*100)</f>
        <v>0</v>
      </c>
      <c r="AQ28" s="67" t="n">
        <f aca="false">IF(OR($D28=1,MONTH($B28)&lt;&gt;MONTH(StartDate),'У10 Ввод'!$D$48="",'У10 Ввод'!$E$48="",'У10 Ввод'!$D$48&gt;$B28),0,MAX(0,MIN(1,'У10 Ввод'!$E$48-NETWORKDAYS('У10 Ввод'!$D$48,$B28)+1))/Настройки!$E$16*100)</f>
        <v>0</v>
      </c>
      <c r="AR28" s="67" t="n">
        <f aca="false">IF(OR($D28=1,MONTH($B28)&lt;&gt;MONTH(StartDate),'У10 Ввод'!$D$49="",'У10 Ввод'!$E$49="",'У10 Ввод'!$D$49&gt;$B28),0,MAX(0,MIN(1,'У10 Ввод'!$E$49-NETWORKDAYS('У10 Ввод'!$D$49,$B28)+1))/Настройки!$E$16*100)</f>
        <v>0</v>
      </c>
      <c r="AS28" s="67" t="n">
        <f aca="false">IF(OR($D28=1,MONTH($B28)&lt;&gt;MONTH(StartDate),'У10 Ввод'!$D$50="",'У10 Ввод'!$E$50="",'У10 Ввод'!$D$50&gt;$B28),0,MAX(0,MIN(1,'У10 Ввод'!$E$50-NETWORKDAYS('У10 Ввод'!$D$50,$B28)+1))/Настройки!$E$16*100)</f>
        <v>0</v>
      </c>
      <c r="AT28" s="67" t="n">
        <f aca="false">IF(OR($D28=1,MONTH($B28)&lt;&gt;MONTH(StartDate),'У10 Ввод'!$D$51="",'У10 Ввод'!$E$51="",'У10 Ввод'!$D$51&gt;$B28),0,MAX(0,MIN(1,'У10 Ввод'!$E$51-NETWORKDAYS('У10 Ввод'!$D$51,$B28)+1))/Настройки!$E$16*100)</f>
        <v>0</v>
      </c>
      <c r="AU28" s="67" t="n">
        <f aca="false">IF(OR($D28=1,MONTH($B28)&lt;&gt;MONTH(StartDate),'У10 Ввод'!$D$52="",'У10 Ввод'!$E$52="",'У10 Ввод'!$D$52&gt;$B28),0,MAX(0,MIN(1,'У10 Ввод'!$E$52-NETWORKDAYS('У10 Ввод'!$D$52,$B28)+1))/Настройки!$E$16*100)</f>
        <v>0</v>
      </c>
      <c r="AV28" s="67" t="n">
        <f aca="false">IF(OR($D28=1,MONTH($B28)&lt;&gt;MONTH(StartDate),'У10 Ввод'!$D$53="",'У10 Ввод'!$E$53="",'У10 Ввод'!$D$53&gt;$B28),0,MAX(0,MIN(1,'У10 Ввод'!$E$53-NETWORKDAYS('У10 Ввод'!$D$53,$B28)+1))/Настройки!$E$16*100)</f>
        <v>0</v>
      </c>
      <c r="AW28" s="67" t="n">
        <f aca="false">IF(OR($D28=1,MONTH($B28)&lt;&gt;MONTH(StartDate),'У10 Ввод'!$D$54="",'У10 Ввод'!$E$54="",'У10 Ввод'!$D$54&gt;$B28),0,MAX(0,MIN(1,'У10 Ввод'!$E$54-NETWORKDAYS('У10 Ввод'!$D$54,$B28)+1))/Настройки!$E$16*100)</f>
        <v>0</v>
      </c>
      <c r="AX28" s="67" t="n">
        <f aca="false">IF(OR($D28=1,MONTH($B28)&lt;&gt;MONTH(StartDate),'У10 Ввод'!$D$55="",'У10 Ввод'!$E$55="",'У10 Ввод'!$D$55&gt;$B28),0,MAX(0,MIN(1,'У10 Ввод'!$E$55-NETWORKDAYS('У10 Ввод'!$D$55,$B28)+1))/Настройки!$E$16*100)</f>
        <v>0</v>
      </c>
      <c r="AY28" s="67" t="n">
        <f aca="false">IF(OR($D28=1,MONTH($B28)&lt;&gt;MONTH(StartDate),'У10 Ввод'!$D$56="",'У10 Ввод'!$E$56="",'У10 Ввод'!$D$56&gt;$B28),0,MAX(0,MIN(1,'У10 Ввод'!$E$56-NETWORKDAYS('У10 Ввод'!$D$56,$B28)+1))/Настройки!$E$16*100)</f>
        <v>0</v>
      </c>
      <c r="AZ28" s="67" t="n">
        <f aca="false">IF(OR($D28=1,MONTH($B28)&lt;&gt;MONTH(StartDate),'У10 Ввод'!$D$57="",'У10 Ввод'!$E$57="",'У10 Ввод'!$D$57&gt;$B28),0,MAX(0,MIN(1,'У10 Ввод'!$E$57-NETWORKDAYS('У10 Ввод'!$D$57,$B28)+1))/Настройки!$E$16*100)</f>
        <v>0</v>
      </c>
      <c r="BA28" s="67" t="n">
        <f aca="false">IF(OR($D28=1,MONTH($B28)&lt;&gt;MONTH(StartDate),'У10 Ввод'!$D$58="",'У10 Ввод'!$E$58="",'У10 Ввод'!$D$58&gt;$B28),0,MAX(0,MIN(1,'У10 Ввод'!$E$58-NETWORKDAYS('У10 Ввод'!$D$58,$B28)+1))/Настройки!$E$16*100)</f>
        <v>0</v>
      </c>
      <c r="BB28" s="67" t="n">
        <f aca="false">IF(OR($D28=1,MONTH($B28)&lt;&gt;MONTH(StartDate),'У10 Ввод'!$D$59="",'У10 Ввод'!$E$59="",'У10 Ввод'!$D$59&gt;$B28),0,MAX(0,MIN(1,'У10 Ввод'!$E$59-NETWORKDAYS('У10 Ввод'!$D$59,$B28)+1))/Настройки!$E$16*100)</f>
        <v>0</v>
      </c>
      <c r="BC28" s="67" t="n">
        <f aca="false">IF(OR($D28=1,MONTH($B28)&lt;&gt;MONTH(StartDate),'У10 Ввод'!$D$60="",'У10 Ввод'!$E$60="",'У10 Ввод'!$D$60&gt;$B28),0,MAX(0,MIN(1,'У10 Ввод'!$E$60-NETWORKDAYS('У10 Ввод'!$D$60,$B28)+1))/Настройки!$E$16*100)</f>
        <v>0</v>
      </c>
      <c r="BD28" s="67" t="n">
        <f aca="false">IF(OR($D28=1,MONTH($B28)&lt;&gt;MONTH(StartDate),'У10 Ввод'!$D$61="",'У10 Ввод'!$E$61="",'У10 Ввод'!$D$61&gt;$B28),0,MAX(0,MIN(1,'У10 Ввод'!$E$61-NETWORKDAYS('У10 Ввод'!$D$61,$B28)+1))/Настройки!$E$16*100)</f>
        <v>0</v>
      </c>
      <c r="BE28" s="67" t="n">
        <f aca="false">IF(OR($D28=1,MONTH($B28)&lt;&gt;MONTH(StartDate),'У10 Ввод'!$D$62="",'У10 Ввод'!$E$62="",'У10 Ввод'!$D$62&gt;$B28),0,MAX(0,MIN(1,'У10 Ввод'!$E$62-NETWORKDAYS('У10 Ввод'!$D$62,$B28)+1))/Настройки!$E$16*100)</f>
        <v>0</v>
      </c>
      <c r="BF28" s="67" t="n">
        <f aca="false">IF(OR($D28=1,MONTH($B28)&lt;&gt;MONTH(StartDate),'У10 Ввод'!$D$63="",'У10 Ввод'!$E$63="",'У10 Ввод'!$D$63&gt;$B28),0,MAX(0,MIN(1,'У10 Ввод'!$E$63-NETWORKDAYS('У10 Ввод'!$D$63,$B28)+1))/Настройки!$E$16*100)</f>
        <v>0</v>
      </c>
      <c r="BG28" s="67" t="n">
        <f aca="false">IF(OR($D28=1,MONTH($B28)&lt;&gt;MONTH(StartDate),'У10 Ввод'!$D$64="",'У10 Ввод'!$E$64="",'У10 Ввод'!$D$64&gt;$B28),0,MAX(0,MIN(1,'У10 Ввод'!$E$64-NETWORKDAYS('У10 Ввод'!$D$64,$B28)+1))/Настройки!$E$16*100)</f>
        <v>0</v>
      </c>
      <c r="BH28" s="67" t="n">
        <f aca="false">IF(OR($D28=1,MONTH($B28)&lt;&gt;MONTH(StartDate),'У10 Ввод'!$D$65="",'У10 Ввод'!$E$65="",'У10 Ввод'!$D$65&gt;$B28),0,MAX(0,MIN(1,'У10 Ввод'!$E$65-NETWORKDAYS('У10 Ввод'!$D$65,$B28)+1))/Настройки!$E$16*100)</f>
        <v>0</v>
      </c>
      <c r="BI28" s="67" t="n">
        <f aca="false">IF(OR($D28=1,MONTH($B28)&lt;&gt;MONTH(StartDate),'У10 Ввод'!$D$66="",'У10 Ввод'!$E$66="",'У10 Ввод'!$D$66&gt;$B28),0,MAX(0,MIN(1,'У10 Ввод'!$E$66-NETWORKDAYS('У10 Ввод'!$D$66,$B28)+1))/Настройки!$E$16*100)</f>
        <v>0</v>
      </c>
      <c r="BJ28" s="67" t="n">
        <f aca="false">IF(OR($D28=1,MONTH($B28)&lt;&gt;MONTH(StartDate),'У10 Ввод'!$D$67="",'У10 Ввод'!$E$67="",'У10 Ввод'!$D$67&gt;$B28),0,MAX(0,MIN(1,'У10 Ввод'!$E$67-NETWORKDAYS('У10 Ввод'!$D$67,$B28)+1))/Настройки!$E$16*100)</f>
        <v>0</v>
      </c>
      <c r="BK28" s="67" t="n">
        <f aca="false">IF(OR($D28=1,MONTH($B28)&lt;&gt;MONTH(StartDate),'У10 Ввод'!$D$68="",'У10 Ввод'!$E$68="",'У10 Ввод'!$D$68&gt;$B28),0,MAX(0,MIN(1,'У10 Ввод'!$E$68-NETWORKDAYS('У10 Ввод'!$D$68,$B28)+1))/Настройки!$E$16*100)</f>
        <v>0</v>
      </c>
      <c r="BL28" s="67" t="n">
        <f aca="false">IF(OR($D28=1,MONTH($B28)&lt;&gt;MONTH(StartDate),'У10 Ввод'!$D$69="",'У10 Ввод'!$E$69="",'У10 Ввод'!$D$69&gt;$B28),0,MAX(0,MIN(1,'У10 Ввод'!$E$69-NETWORKDAYS('У10 Ввод'!$D$69,$B28)+1))/Настройки!$E$16*100)</f>
        <v>0</v>
      </c>
      <c r="BM28" s="67" t="n">
        <f aca="false">IF(OR($D28=1,MONTH($B28)&lt;&gt;MONTH(StartDate),'У10 Ввод'!$D$70="",'У10 Ввод'!$E$70="",'У10 Ввод'!$D$70&gt;$B28),0,MAX(0,MIN(1,'У10 Ввод'!$E$70-NETWORKDAYS('У10 Ввод'!$D$70,$B28)+1))/Настройки!$E$16*100)</f>
        <v>0</v>
      </c>
      <c r="BN28" s="67" t="n">
        <f aca="false">IF(OR($D28=1,MONTH($B28)&lt;&gt;MONTH(StartDate),'У10 Ввод'!$D$71="",'У10 Ввод'!$E$71="",'У10 Ввод'!$D$71&gt;$B28),0,MAX(0,MIN(1,'У10 Ввод'!$E$71-NETWORKDAYS('У10 Ввод'!$D$71,$B28)+1))/Настройки!$E$16*100)</f>
        <v>0</v>
      </c>
      <c r="BO28" s="67" t="n">
        <f aca="false">IF(OR($D28=1,MONTH($B28)&lt;&gt;MONTH(StartDate),'У10 Ввод'!$D$72="",'У10 Ввод'!$E$72="",'У10 Ввод'!$D$72&gt;$B28),0,MAX(0,MIN(1,'У10 Ввод'!$E$72-NETWORKDAYS('У10 Ввод'!$D$72,$B28)+1))/Настройки!$E$16*100)</f>
        <v>0</v>
      </c>
      <c r="BP28" s="67" t="n">
        <f aca="false">IF(OR($D28=1,MONTH($B28)&lt;&gt;MONTH(StartDate),'У10 Ввод'!$D$73="",'У10 Ввод'!$E$73="",'У10 Ввод'!$D$73&gt;$B28),0,MAX(0,MIN(1,'У10 Ввод'!$E$73-NETWORKDAYS('У10 Ввод'!$D$73,$B28)+1))/Настройки!$E$16*100)</f>
        <v>0</v>
      </c>
      <c r="BQ28" s="67" t="n">
        <f aca="false">IF(OR($D28=1,MONTH($B28)&lt;&gt;MONTH(StartDate),'У10 Ввод'!$D$74="",'У10 Ввод'!$E$74="",'У10 Ввод'!$D$74&gt;$B28),0,MAX(0,MIN(1,'У10 Ввод'!$E$74-NETWORKDAYS('У10 Ввод'!$D$74,$B28)+1))/Настройки!$E$16*100)</f>
        <v>0</v>
      </c>
      <c r="BR28" s="67" t="n">
        <f aca="false">IF(OR($D28=1,MONTH($B28)&lt;&gt;MONTH(StartDate),'У10 Ввод'!$D$75="",'У10 Ввод'!$E$75="",'У10 Ввод'!$D$75&gt;$B28),0,MAX(0,MIN(1,'У10 Ввод'!$E$75-NETWORKDAYS('У10 Ввод'!$D$75,$B28)+1))/Настройки!$E$16*100)</f>
        <v>0</v>
      </c>
      <c r="BS28" s="67" t="n">
        <f aca="false">IF(OR($D28=1,MONTH($B28)&lt;&gt;MONTH(StartDate),'У10 Ввод'!$D$76="",'У10 Ввод'!$E$76="",'У10 Ввод'!$D$76&gt;$B28),0,MAX(0,MIN(1,'У10 Ввод'!$E$76-NETWORKDAYS('У10 Ввод'!$D$76,$B28)+1))/Настройки!$E$16*100)</f>
        <v>0</v>
      </c>
      <c r="BT28" s="67" t="n">
        <f aca="false">IF(OR($D28=1,MONTH($B28)&lt;&gt;MONTH(StartDate),'У10 Ввод'!$D$77="",'У10 Ввод'!$E$77="",'У10 Ввод'!$D$77&gt;$B28),0,MAX(0,MIN(1,'У10 Ввод'!$E$77-NETWORKDAYS('У10 Ввод'!$D$77,$B28)+1))/Настройки!$E$16*100)</f>
        <v>0</v>
      </c>
      <c r="BU28" s="67" t="n">
        <f aca="false">IF(OR($D28=1,MONTH($B28)&lt;&gt;MONTH(StartDate),'У10 Ввод'!$D$78="",'У10 Ввод'!$E$78="",'У10 Ввод'!$D$78&gt;$B28),0,MAX(0,MIN(1,'У10 Ввод'!$E$78-NETWORKDAYS('У10 Ввод'!$D$78,$B28)+1))/Настройки!$E$16*100)</f>
        <v>0</v>
      </c>
      <c r="BV28" s="67" t="n">
        <f aca="false">IF(OR($D28=1,MONTH($B28)&lt;&gt;MONTH(StartDate),'У10 Ввод'!$D$79="",'У10 Ввод'!$E$79="",'У10 Ввод'!$D$79&gt;$B28),0,MAX(0,MIN(1,'У10 Ввод'!$E$79-NETWORKDAYS('У10 Ввод'!$D$79,$B28)+1))/Настройки!$E$16*100)</f>
        <v>0</v>
      </c>
      <c r="BW28" s="67" t="n">
        <f aca="false">IF(OR($D28=1,MONTH($B28)&lt;&gt;MONTH(StartDate),'У10 Ввод'!$D$80="",'У10 Ввод'!$E$80="",'У10 Ввод'!$D$80&gt;$B28),0,MAX(0,MIN(1,'У10 Ввод'!$E$80-NETWORKDAYS('У10 Ввод'!$D$80,$B28)+1))/Настройки!$E$16*100)</f>
        <v>0</v>
      </c>
      <c r="BX28" s="67" t="n">
        <f aca="false">IF(OR($D28=1,MONTH($B28)&lt;&gt;MONTH(StartDate),'У10 Ввод'!$D$81="",'У10 Ввод'!$E$81="",'У10 Ввод'!$D$81&gt;$B28),0,MAX(0,MIN(1,'У10 Ввод'!$E$81-NETWORKDAYS('У10 Ввод'!$D$81,$B28)+1))/Настройки!$E$16*100)</f>
        <v>0</v>
      </c>
      <c r="BY28" s="67" t="n">
        <f aca="false">IF(OR($D28=1,MONTH($B28)&lt;&gt;MONTH(StartDate),'У10 Ввод'!$D$82="",'У10 Ввод'!$E$82="",'У10 Ввод'!$D$82&gt;$B28),0,MAX(0,MIN(1,'У10 Ввод'!$E$82-NETWORKDAYS('У10 Ввод'!$D$82,$B28)+1))/Настройки!$E$16*100)</f>
        <v>0</v>
      </c>
      <c r="BZ28" s="67" t="n">
        <f aca="false">IF(OR($D28=1,MONTH($B28)&lt;&gt;MONTH(StartDate),'У10 Ввод'!$D$83="",'У10 Ввод'!$E$83="",'У10 Ввод'!$D$83&gt;$B28),0,MAX(0,MIN(1,'У10 Ввод'!$E$83-NETWORKDAYS('У10 Ввод'!$D$83,$B28)+1))/Настройки!$E$16*100)</f>
        <v>0</v>
      </c>
      <c r="CA28" s="67" t="n">
        <f aca="false">IF(OR($D28=1,MONTH($B28)&lt;&gt;MONTH(StartDate),'У10 Ввод'!$D$84="",'У10 Ввод'!$E$84="",'У10 Ввод'!$D$84&gt;$B28),0,MAX(0,MIN(1,'У10 Ввод'!$E$84-NETWORKDAYS('У10 Ввод'!$D$84,$B28)+1))/Настройки!$E$16*100)</f>
        <v>0</v>
      </c>
      <c r="CB28" s="67" t="n">
        <f aca="false">IF(OR($D28=1,MONTH($B28)&lt;&gt;MONTH(StartDate),'У10 Ввод'!$D$85="",'У10 Ввод'!$E$85="",'У10 Ввод'!$D$85&gt;$B28),0,MAX(0,MIN(1,'У10 Ввод'!$E$85-NETWORKDAYS('У10 Ввод'!$D$85,$B28)+1))/Настройки!$E$16*100)</f>
        <v>0</v>
      </c>
      <c r="CC28" s="67" t="n">
        <f aca="false">IF(OR($D28=1,MONTH($B28)&lt;&gt;MONTH(StartDate),'У10 Ввод'!$D$86="",'У10 Ввод'!$E$86="",'У10 Ввод'!$D$86&gt;$B28),0,MAX(0,MIN(1,'У10 Ввод'!$E$86-NETWORKDAYS('У10 Ввод'!$D$86,$B28)+1))/Настройки!$E$16*100)</f>
        <v>0</v>
      </c>
      <c r="CD28" s="67" t="n">
        <f aca="false">IF(OR($D28=1,MONTH($B28)&lt;&gt;MONTH(StartDate),'У10 Ввод'!$D$87="",'У10 Ввод'!$E$87="",'У10 Ввод'!$D$87&gt;$B28),0,MAX(0,MIN(1,'У10 Ввод'!$E$87-NETWORKDAYS('У10 Ввод'!$D$87,$B28)+1))/Настройки!$E$16*100)</f>
        <v>0</v>
      </c>
      <c r="CE28" s="67" t="n">
        <f aca="false">IF(OR($D28=1,MONTH($B28)&lt;&gt;MONTH(StartDate),'У10 Ввод'!$D$88="",'У10 Ввод'!$E$88="",'У10 Ввод'!$D$88&gt;$B28),0,MAX(0,MIN(1,'У10 Ввод'!$E$88-NETWORKDAYS('У10 Ввод'!$D$88,$B28)+1))/Настройки!$E$16*100)</f>
        <v>0</v>
      </c>
      <c r="CF28" s="67" t="n">
        <f aca="false">IF(OR($D28=1,MONTH($B28)&lt;&gt;MONTH(StartDate),'У10 Ввод'!$D$89="",'У10 Ввод'!$E$89="",'У10 Ввод'!$D$89&gt;$B28),0,MAX(0,MIN(1,'У10 Ввод'!$E$89-NETWORKDAYS('У10 Ввод'!$D$89,$B28)+1))/Настройки!$E$16*100)</f>
        <v>0</v>
      </c>
      <c r="CG28" s="67" t="n">
        <f aca="false">IF(OR($D28=1,MONTH($B28)&lt;&gt;MONTH(StartDate),'У10 Ввод'!$D$90="",'У10 Ввод'!$E$90="",'У10 Ввод'!$D$90&gt;$B28),0,MAX(0,MIN(1,'У10 Ввод'!$E$90-NETWORKDAYS('У10 Ввод'!$D$90,$B28)+1))/Настройки!$E$16*100)</f>
        <v>0</v>
      </c>
      <c r="CH28" s="67" t="n">
        <f aca="false">IF(OR($D28=1,MONTH($B28)&lt;&gt;MONTH(StartDate),'У10 Ввод'!$D$91="",'У10 Ввод'!$E$91="",'У10 Ввод'!$D$91&gt;$B28),0,MAX(0,MIN(1,'У10 Ввод'!$E$91-NETWORKDAYS('У10 Ввод'!$D$91,$B28)+1))/Настройки!$E$16*100)</f>
        <v>0</v>
      </c>
      <c r="CI28" s="67" t="n">
        <f aca="false">IF(OR($D28=1,MONTH($B28)&lt;&gt;MONTH(StartDate),'У10 Ввод'!$D$92="",'У10 Ввод'!$E$92="",'У10 Ввод'!$D$92&gt;$B28),0,MAX(0,MIN(1,'У10 Ввод'!$E$92-NETWORKDAYS('У10 Ввод'!$D$92,$B28)+1))/Настройки!$E$16*100)</f>
        <v>0</v>
      </c>
      <c r="CJ28" s="67" t="n">
        <f aca="false">IF(OR($D28=1,MONTH($B28)&lt;&gt;MONTH(StartDate),'У10 Ввод'!$D$93="",'У10 Ввод'!$E$93="",'У10 Ввод'!$D$93&gt;$B28),0,MAX(0,MIN(1,'У10 Ввод'!$E$93-NETWORKDAYS('У10 Ввод'!$D$93,$B28)+1))/Настройки!$E$16*100)</f>
        <v>0</v>
      </c>
      <c r="CK28" s="67" t="n">
        <f aca="false">IF(OR($D28=1,MONTH($B28)&lt;&gt;MONTH(StartDate),'У10 Ввод'!$D$94="",'У10 Ввод'!$E$94="",'У10 Ввод'!$D$94&gt;$B28),0,MAX(0,MIN(1,'У10 Ввод'!$E$94-NETWORKDAYS('У10 Ввод'!$D$94,$B28)+1))/Настройки!$E$16*100)</f>
        <v>0</v>
      </c>
      <c r="CL28" s="67" t="n">
        <f aca="false">IF(OR($D28=1,MONTH($B28)&lt;&gt;MONTH(StartDate),'У10 Ввод'!$D$95="",'У10 Ввод'!$E$95="",'У10 Ввод'!$D$95&gt;$B28),0,MAX(0,MIN(1,'У10 Ввод'!$E$95-NETWORKDAYS('У10 Ввод'!$D$95,$B28)+1))/Настройки!$E$16*100)</f>
        <v>0</v>
      </c>
      <c r="CM28" s="67" t="n">
        <f aca="false">IF(OR($D28=1,MONTH($B28)&lt;&gt;MONTH(StartDate),'У10 Ввод'!$D$96="",'У10 Ввод'!$E$96="",'У10 Ввод'!$D$96&gt;$B28),0,MAX(0,MIN(1,'У10 Ввод'!$E$96-NETWORKDAYS('У10 Ввод'!$D$96,$B28)+1))/Настройки!$E$16*100)</f>
        <v>0</v>
      </c>
      <c r="CN28" s="67" t="n">
        <f aca="false">IF(OR($D28=1,MONTH($B28)&lt;&gt;MONTH(StartDate),'У10 Ввод'!$D$97="",'У10 Ввод'!$E$97="",'У10 Ввод'!$D$97&gt;$B28),0,MAX(0,MIN(1,'У10 Ввод'!$E$97-NETWORKDAYS('У10 Ввод'!$D$97,$B28)+1))/Настройки!$E$16*100)</f>
        <v>0</v>
      </c>
      <c r="CO28" s="67" t="n">
        <f aca="false">IF(OR($D28=1,MONTH($B28)&lt;&gt;MONTH(StartDate),'У10 Ввод'!$D$98="",'У10 Ввод'!$E$98="",'У10 Ввод'!$D$98&gt;$B28),0,MAX(0,MIN(1,'У10 Ввод'!$E$98-NETWORKDAYS('У10 Ввод'!$D$98,$B28)+1))/Настройки!$E$16*100)</f>
        <v>0</v>
      </c>
      <c r="CP28" s="67" t="n">
        <f aca="false">IF(OR($D28=1,MONTH($B28)&lt;&gt;MONTH(StartDate),'У10 Ввод'!$D$99="",'У10 Ввод'!$E$99="",'У10 Ввод'!$D$99&gt;$B28),0,MAX(0,MIN(1,'У10 Ввод'!$E$99-NETWORKDAYS('У10 Ввод'!$D$99,$B28)+1))/Настройки!$E$16*100)</f>
        <v>0</v>
      </c>
      <c r="CQ28" s="67" t="n">
        <f aca="false">IF(OR($D28=1,MONTH($B28)&lt;&gt;MONTH(StartDate),'У10 Ввод'!$D$100="",'У10 Ввод'!$E$100="",'У10 Ввод'!$D$100&gt;$B28),0,MAX(0,MIN(1,'У10 Ввод'!$E$100-NETWORKDAYS('У10 Ввод'!$D$100,$B28)+1))/Настройки!$E$16*100)</f>
        <v>0</v>
      </c>
      <c r="CR28" s="67" t="n">
        <f aca="false">IF(OR($D28=1,MONTH($B28)&lt;&gt;MONTH(StartDate),'У10 Ввод'!$D$101="",'У10 Ввод'!$E$101="",'У10 Ввод'!$D$101&gt;$B28),0,MAX(0,MIN(1,'У10 Ввод'!$E$101-NETWORKDAYS('У10 Ввод'!$D$101,$B28)+1))/Настройки!$E$16*100)</f>
        <v>0</v>
      </c>
      <c r="CS28" s="67" t="n">
        <f aca="false">IF(OR($D28=1,MONTH($B28)&lt;&gt;MONTH(StartDate),'У10 Ввод'!$D$102="",'У10 Ввод'!$E$102="",'У10 Ввод'!$D$102&gt;$B28),0,MAX(0,MIN(1,'У10 Ввод'!$E$102-NETWORKDAYS('У10 Ввод'!$D$102,$B28)+1))/Настройки!$E$16*100)</f>
        <v>0</v>
      </c>
      <c r="CT28" s="67" t="n">
        <f aca="false">IF(OR($D28=1,MONTH($B28)&lt;&gt;MONTH(StartDate),'У10 Ввод'!$D$103="",'У10 Ввод'!$E$103="",'У10 Ввод'!$D$103&gt;$B28),0,MAX(0,MIN(1,'У10 Ввод'!$E$103-NETWORKDAYS('У10 Ввод'!$D$103,$B28)+1))/Настройки!$E$16*100)</f>
        <v>0</v>
      </c>
      <c r="CU28" s="67" t="n">
        <f aca="false">IF(OR($D28=1,MONTH($B28)&lt;&gt;MONTH(StartDate),'У10 Ввод'!$D$104="",'У10 Ввод'!$E$104="",'У10 Ввод'!$D$104&gt;$B28),0,MAX(0,MIN(1,'У10 Ввод'!$E$104-NETWORKDAYS('У10 Ввод'!$D$104,$B28)+1))/Настройки!$E$16*100)</f>
        <v>0</v>
      </c>
      <c r="CV28" s="67" t="n">
        <f aca="false">IF(OR($D28=1,MONTH($B28)&lt;&gt;MONTH(StartDate),'У10 Ввод'!$D$105="",'У10 Ввод'!$E$105="",'У10 Ввод'!$D$105&gt;$B28),0,MAX(0,MIN(1,'У10 Ввод'!$E$105-NETWORKDAYS('У10 Ввод'!$D$105,$B28)+1))/Настройки!$E$16*100)</f>
        <v>0</v>
      </c>
      <c r="CW28" s="67" t="n">
        <f aca="false">IF(OR($D28=1,MONTH($B28)&lt;&gt;MONTH(StartDate),'У10 Ввод'!$D$106="",'У10 Ввод'!$E$106="",'У10 Ввод'!$D$106&gt;$B28),0,MAX(0,MIN(1,'У10 Ввод'!$E$106-NETWORKDAYS('У10 Ввод'!$D$106,$B28)+1))/Настройки!$E$16*100)</f>
        <v>0</v>
      </c>
      <c r="CX28" s="67" t="n">
        <f aca="false">IF(OR($D28=1,MONTH($B28)&lt;&gt;MONTH(StartDate),'У10 Ввод'!$D$107="",'У10 Ввод'!$E$107="",'У10 Ввод'!$D$107&gt;$B28),0,MAX(0,MIN(1,'У10 Ввод'!$E$107-NETWORKDAYS('У10 Ввод'!$D$107,$B28)+1))/Настройки!$E$16*100)</f>
        <v>0</v>
      </c>
      <c r="CY28" s="67" t="n">
        <f aca="false">IF(OR($D28=1,MONTH($B28)&lt;&gt;MONTH(StartDate),'У10 Ввод'!$D$108="",'У10 Ввод'!$E$108="",'У10 Ввод'!$D$108&gt;$B28),0,MAX(0,MIN(1,'У10 Ввод'!$E$108-NETWORKDAYS('У10 Ввод'!$D$108,$B28)+1))/Настройки!$E$16*100)</f>
        <v>0</v>
      </c>
      <c r="CZ28" s="67" t="n">
        <f aca="false">IF(OR($D28=1,MONTH($B28)&lt;&gt;MONTH(StartDate),'У10 Ввод'!$D$109="",'У10 Ввод'!$E$109="",'У10 Ввод'!$D$109&gt;$B28),0,MAX(0,MIN(1,'У10 Ввод'!$E$109-NETWORKDAYS('У10 Ввод'!$D$109,$B28)+1))/Настройки!$E$16*100)</f>
        <v>0</v>
      </c>
      <c r="DA28" s="67" t="n">
        <f aca="false">IF(OR($D28=1,MONTH($B28)&lt;&gt;MONTH(StartDate),'У10 Ввод'!$D$110="",'У10 Ввод'!$E$110="",'У10 Ввод'!$D$110&gt;$B28),0,MAX(0,MIN(1,'У10 Ввод'!$E$110-NETWORKDAYS('У10 Ввод'!$D$110,$B28)+1))/Настройки!$E$16*100)</f>
        <v>0</v>
      </c>
      <c r="DB28" s="67" t="n">
        <f aca="false">IF(OR($D28=1,MONTH($B28)&lt;&gt;MONTH(StartDate),'У10 Ввод'!$D$111="",'У10 Ввод'!$E$111="",'У10 Ввод'!$D$111&gt;$B28),0,MAX(0,MIN(1,'У10 Ввод'!$E$111-NETWORKDAYS('У10 Ввод'!$D$111,$B28)+1))/Настройки!$E$16*100)</f>
        <v>0</v>
      </c>
      <c r="DC28" s="67" t="n">
        <f aca="false">IF(OR($D28=1,MONTH($B28)&lt;&gt;MONTH(StartDate),'У10 Ввод'!$D$112="",'У10 Ввод'!$E$112="",'У10 Ввод'!$D$112&gt;$B28),0,MAX(0,MIN(1,'У10 Ввод'!$E$112-NETWORKDAYS('У10 Ввод'!$D$112,$B28)+1))/Настройки!$E$16*100)</f>
        <v>0</v>
      </c>
      <c r="DD28" s="67" t="n">
        <f aca="false">IF(OR($D28=1,MONTH($B28)&lt;&gt;MONTH(StartDate),'У10 Ввод'!$D$113="",'У10 Ввод'!$E$113="",'У10 Ввод'!$D$113&gt;$B28),0,MAX(0,MIN(1,'У10 Ввод'!$E$113-NETWORKDAYS('У10 Ввод'!$D$113,$B28)+1))/Настройки!$E$16*100)</f>
        <v>0</v>
      </c>
      <c r="DE28" s="67" t="n">
        <f aca="false">IF(OR($D28=1,MONTH($B28)&lt;&gt;MONTH(StartDate),'У10 Ввод'!$D$114="",'У10 Ввод'!$E$114="",'У10 Ввод'!$D$114&gt;$B28),0,MAX(0,MIN(1,'У10 Ввод'!$E$114-NETWORKDAYS('У10 Ввод'!$D$114,$B28)+1))/Настройки!$E$16*100)</f>
        <v>0</v>
      </c>
      <c r="DF28" s="67" t="n">
        <f aca="false">IF(OR($D28=1,MONTH($B28)&lt;&gt;MONTH(StartDate),'У10 Ввод'!$D$115="",'У10 Ввод'!$E$115="",'У10 Ввод'!$D$115&gt;$B28),0,MAX(0,MIN(1,'У10 Ввод'!$E$115-NETWORKDAYS('У10 Ввод'!$D$115,$B28)+1))/Настройки!$E$16*100)</f>
        <v>0</v>
      </c>
      <c r="DG28" s="67" t="n">
        <f aca="false">IF(OR($D28=1,MONTH($B28)&lt;&gt;MONTH(StartDate),'У10 Ввод'!$D$116="",'У10 Ввод'!$E$116="",'У10 Ввод'!$D$116&gt;$B28),0,MAX(0,MIN(1,'У10 Ввод'!$E$116-NETWORKDAYS('У10 Ввод'!$D$116,$B28)+1))/Настройки!$E$16*100)</f>
        <v>0</v>
      </c>
      <c r="DH28" s="67" t="n">
        <f aca="false">IF(OR($D28=1,MONTH($B28)&lt;&gt;MONTH(StartDate),'У10 Ввод'!$D$117="",'У10 Ввод'!$E$117="",'У10 Ввод'!$D$117&gt;$B28),0,MAX(0,MIN(1,'У10 Ввод'!$E$117-NETWORKDAYS('У10 Ввод'!$D$117,$B28)+1))/Настройки!$E$16*100)</f>
        <v>0</v>
      </c>
      <c r="DI28" s="67" t="n">
        <f aca="false">IF(OR($D28=1,MONTH($B28)&lt;&gt;MONTH(StartDate),'У10 Ввод'!$D$118="",'У10 Ввод'!$E$118="",'У10 Ввод'!$D$118&gt;$B28),0,MAX(0,MIN(1,'У10 Ввод'!$E$118-NETWORKDAYS('У10 Ввод'!$D$118,$B28)+1))/Настройки!$E$16*100)</f>
        <v>0</v>
      </c>
      <c r="DJ28" s="67" t="n">
        <f aca="false">IF(OR($D28=1,MONTH($B28)&lt;&gt;MONTH(StartDate),'У10 Ввод'!$D$119="",'У10 Ввод'!$E$119="",'У10 Ввод'!$D$119&gt;$B28),0,MAX(0,MIN(1,'У10 Ввод'!$E$119-NETWORKDAYS('У10 Ввод'!$D$119,$B28)+1))/Настройки!$E$16*100)</f>
        <v>0</v>
      </c>
      <c r="DK28" s="67" t="n">
        <f aca="false">IF(OR($D28=1,MONTH($B28)&lt;&gt;MONTH(StartDate),'У10 Ввод'!$D$120="",'У10 Ввод'!$E$120="",'У10 Ввод'!$D$120&gt;$B28),0,MAX(0,MIN(1,'У10 Ввод'!$E$120-NETWORKDAYS('У10 Ввод'!$D$120,$B28)+1))/Настройки!$E$16*100)</f>
        <v>0</v>
      </c>
      <c r="DL28" s="67" t="n">
        <f aca="false">IF(OR($D28=1,MONTH($B28)&lt;&gt;MONTH(StartDate),'У10 Ввод'!$D$121="",'У10 Ввод'!$E$121="",'У10 Ввод'!$D$121&gt;$B28),0,MAX(0,MIN(1,'У10 Ввод'!$E$121-NETWORKDAYS('У10 Ввод'!$D$121,$B28)+1))/Настройки!$E$16*100)</f>
        <v>0</v>
      </c>
      <c r="DM28" s="67" t="n">
        <f aca="false">IF(OR($D28=1,MONTH($B28)&lt;&gt;MONTH(StartDate),'У10 Ввод'!$D$122="",'У10 Ввод'!$E$122="",'У10 Ввод'!$D$122&gt;$B28),0,MAX(0,MIN(1,'У10 Ввод'!$E$122-NETWORKDAYS('У10 Ввод'!$D$122,$B28)+1))/Настройки!$E$16*100)</f>
        <v>0</v>
      </c>
      <c r="DN28" s="67" t="n">
        <f aca="false">IF(OR($D28=1,MONTH($B28)&lt;&gt;MONTH(StartDate),'У10 Ввод'!$D$123="",'У10 Ввод'!$E$123="",'У10 Ввод'!$D$123&gt;$B28),0,MAX(0,MIN(1,'У10 Ввод'!$E$123-NETWORKDAYS('У10 Ввод'!$D$123,$B28)+1))/Настройки!$E$16*100)</f>
        <v>0</v>
      </c>
      <c r="DO28" s="67" t="n">
        <f aca="false">IF(OR($D28=1,MONTH($B28)&lt;&gt;MONTH(StartDate),'У10 Ввод'!$D$124="",'У10 Ввод'!$E$124="",'У10 Ввод'!$D$124&gt;$B28),0,MAX(0,MIN(1,'У10 Ввод'!$E$124-NETWORKDAYS('У10 Ввод'!$D$124,$B28)+1))/Настройки!$E$16*100)</f>
        <v>0</v>
      </c>
      <c r="DP28" s="67" t="n">
        <f aca="false">IF(OR($D28=1,MONTH($B28)&lt;&gt;MONTH(StartDate),'У10 Ввод'!$D$125="",'У10 Ввод'!$E$125="",'У10 Ввод'!$D$125&gt;$B28),0,MAX(0,MIN(1,'У10 Ввод'!$E$125-NETWORKDAYS('У10 Ввод'!$D$125,$B28)+1))/Настройки!$E$16*100)</f>
        <v>0</v>
      </c>
      <c r="DQ28" s="67" t="n">
        <f aca="false">IF(OR($D28=1,MONTH($B28)&lt;&gt;MONTH(StartDate),'У10 Ввод'!$D$126="",'У10 Ввод'!$E$126="",'У10 Ввод'!$D$126&gt;$B28),0,MAX(0,MIN(1,'У10 Ввод'!$E$126-NETWORKDAYS('У10 Ввод'!$D$126,$B28)+1))/Настройки!$E$16*100)</f>
        <v>0</v>
      </c>
      <c r="DR28" s="67" t="n">
        <f aca="false">IF(OR($D28=1,MONTH($B28)&lt;&gt;MONTH(StartDate),'У10 Ввод'!$D$127="",'У10 Ввод'!$E$127="",'У10 Ввод'!$D$127&gt;$B28),0,MAX(0,MIN(1,'У10 Ввод'!$E$127-NETWORKDAYS('У10 Ввод'!$D$127,$B28)+1))/Настройки!$E$16*100)</f>
        <v>0</v>
      </c>
      <c r="DS28" s="67" t="n">
        <f aca="false">IF(OR($D28=1,MONTH($B28)&lt;&gt;MONTH(StartDate),'У10 Ввод'!$D$128="",'У10 Ввод'!$E$128="",'У10 Ввод'!$D$128&gt;$B28),0,MAX(0,MIN(1,'У10 Ввод'!$E$128-NETWORKDAYS('У10 Ввод'!$D$128,$B28)+1))/Настройки!$E$16*100)</f>
        <v>0</v>
      </c>
      <c r="DT28" s="67" t="n">
        <f aca="false">IF(OR($D28=1,MONTH($B28)&lt;&gt;MONTH(StartDate),'У10 Ввод'!$D$129="",'У10 Ввод'!$E$129="",'У10 Ввод'!$D$129&gt;$B28),0,MAX(0,MIN(1,'У10 Ввод'!$E$129-NETWORKDAYS('У10 Ввод'!$D$129,$B28)+1))/Настройки!$E$16*100)</f>
        <v>0</v>
      </c>
      <c r="DU28" s="67" t="n">
        <f aca="false">IF(OR($D28=1,MONTH($B28)&lt;&gt;MONTH(StartDate),'У10 Ввод'!$D$130="",'У10 Ввод'!$E$130="",'У10 Ввод'!$D$130&gt;$B28),0,MAX(0,MIN(1,'У10 Ввод'!$E$130-NETWORKDAYS('У10 Ввод'!$D$130,$B28)+1))/Настройки!$E$16*100)</f>
        <v>0</v>
      </c>
      <c r="DV28" s="67" t="n">
        <f aca="false">IF(OR($D28=1,MONTH($B28)&lt;&gt;MONTH(StartDate),'У10 Ввод'!$D$131="",'У10 Ввод'!$E$131="",'У10 Ввод'!$D$131&gt;$B28),0,MAX(0,MIN(1,'У10 Ввод'!$E$131-NETWORKDAYS('У10 Ввод'!$D$131,$B28)+1))/Настройки!$E$16*100)</f>
        <v>0</v>
      </c>
      <c r="DW28" s="67" t="n">
        <f aca="false">IF(OR($D28=1,MONTH($B28)&lt;&gt;MONTH(StartDate),'У10 Ввод'!$D$132="",'У10 Ввод'!$E$132="",'У10 Ввод'!$D$132&gt;$B28),0,MAX(0,MIN(1,'У10 Ввод'!$E$132-NETWORKDAYS('У10 Ввод'!$D$132,$B28)+1))/Настройки!$E$16*100)</f>
        <v>0</v>
      </c>
      <c r="DX28" s="67" t="n">
        <f aca="false">IF(OR($D28=1,MONTH($B28)&lt;&gt;MONTH(StartDate),'У10 Ввод'!$D$133="",'У10 Ввод'!$E$133="",'У10 Ввод'!$D$133&gt;$B28),0,MAX(0,MIN(1,'У10 Ввод'!$E$133-NETWORKDAYS('У10 Ввод'!$D$133,$B28)+1))/Настройки!$E$16*100)</f>
        <v>0</v>
      </c>
      <c r="DY28" s="67" t="n">
        <f aca="false">IF(OR($D28=1,MONTH($B28)&lt;&gt;MONTH(StartDate),'У10 Ввод'!$D$134="",'У10 Ввод'!$E$134="",'У10 Ввод'!$D$134&gt;$B28),0,MAX(0,MIN(1,'У10 Ввод'!$E$134-NETWORKDAYS('У10 Ввод'!$D$134,$B28)+1))/Настройки!$E$16*100)</f>
        <v>0</v>
      </c>
      <c r="DZ28" s="67" t="n">
        <f aca="false">IF(OR($D28=1,MONTH($B28)&lt;&gt;MONTH(StartDate),'У10 Ввод'!$D$135="",'У10 Ввод'!$E$135="",'У10 Ввод'!$D$135&gt;$B28),0,MAX(0,MIN(1,'У10 Ввод'!$E$135-NETWORKDAYS('У10 Ввод'!$D$135,$B28)+1))/Настройки!$E$16*100)</f>
        <v>0</v>
      </c>
      <c r="EA28" s="67" t="n">
        <f aca="false">IF(OR($D28=1,MONTH($B28)&lt;&gt;MONTH(StartDate),'У10 Ввод'!$D$136="",'У10 Ввод'!$E$136="",'У10 Ввод'!$D$136&gt;$B28),0,MAX(0,MIN(1,'У10 Ввод'!$E$136-NETWORKDAYS('У10 Ввод'!$D$136,$B28)+1))/Настройки!$E$16*100)</f>
        <v>0</v>
      </c>
      <c r="EB28" s="67" t="n">
        <f aca="false">IF(OR($D28=1,MONTH($B28)&lt;&gt;MONTH(StartDate),'У10 Ввод'!$D$137="",'У10 Ввод'!$E$137="",'У10 Ввод'!$D$137&gt;$B28),0,MAX(0,MIN(1,'У10 Ввод'!$E$137-NETWORKDAYS('У10 Ввод'!$D$137,$B28)+1))/Настройки!$E$16*100)</f>
        <v>0</v>
      </c>
      <c r="EC28" s="67" t="n">
        <f aca="false">IF(OR($D28=1,MONTH($B28)&lt;&gt;MONTH(StartDate),'У10 Ввод'!$D$138="",'У10 Ввод'!$E$138="",'У10 Ввод'!$D$138&gt;$B28),0,MAX(0,MIN(1,'У10 Ввод'!$E$138-NETWORKDAYS('У10 Ввод'!$D$138,$B28)+1))/Настройки!$E$16*100)</f>
        <v>0</v>
      </c>
      <c r="ED28" s="67" t="n">
        <f aca="false">IF(OR($D28=1,MONTH($B28)&lt;&gt;MONTH(StartDate),'У10 Ввод'!$D$139="",'У10 Ввод'!$E$139="",'У10 Ввод'!$D$139&gt;$B28),0,MAX(0,MIN(1,'У10 Ввод'!$E$139-NETWORKDAYS('У10 Ввод'!$D$139,$B28)+1))/Настройки!$E$16*100)</f>
        <v>0</v>
      </c>
      <c r="EE28" s="67" t="n">
        <f aca="false">IF(OR($D28=1,MONTH($B28)&lt;&gt;MONTH(StartDate),'У10 Ввод'!$D$140="",'У10 Ввод'!$E$140="",'У10 Ввод'!$D$140&gt;$B28),0,MAX(0,MIN(1,'У10 Ввод'!$E$140-NETWORKDAYS('У10 Ввод'!$D$140,$B28)+1))/Настройки!$E$16*100)</f>
        <v>0</v>
      </c>
      <c r="EF28" s="67" t="n">
        <f aca="false">IF(OR($D28=1,MONTH($B28)&lt;&gt;MONTH(StartDate),'У10 Ввод'!$D$141="",'У10 Ввод'!$E$141="",'У10 Ввод'!$D$141&gt;$B28),0,MAX(0,MIN(1,'У10 Ввод'!$E$141-NETWORKDAYS('У10 Ввод'!$D$141,$B28)+1))/Настройки!$E$16*100)</f>
        <v>0</v>
      </c>
      <c r="EG28" s="67" t="n">
        <f aca="false">IF(OR($D28=1,MONTH($B28)&lt;&gt;MONTH(StartDate),'У10 Ввод'!$D$142="",'У10 Ввод'!$E$142="",'У10 Ввод'!$D$142&gt;$B28),0,MAX(0,MIN(1,'У10 Ввод'!$E$142-NETWORKDAYS('У10 Ввод'!$D$142,$B28)+1))/Настройки!$E$16*100)</f>
        <v>0</v>
      </c>
      <c r="EH28" s="67" t="n">
        <f aca="false">IF(OR($D28=1,MONTH($B28)&lt;&gt;MONTH(StartDate),'У10 Ввод'!$D$143="",'У10 Ввод'!$E$143="",'У10 Ввод'!$D$143&gt;$B28),0,MAX(0,MIN(1,'У10 Ввод'!$E$143-NETWORKDAYS('У10 Ввод'!$D$143,$B28)+1))/Настройки!$E$16*100)</f>
        <v>0</v>
      </c>
      <c r="EI28" s="67" t="n">
        <f aca="false">IF(OR($D28=1,MONTH($B28)&lt;&gt;MONTH(StartDate),'У10 Ввод'!$D$144="",'У10 Ввод'!$E$144="",'У10 Ввод'!$D$144&gt;$B28),0,MAX(0,MIN(1,'У10 Ввод'!$E$144-NETWORKDAYS('У10 Ввод'!$D$144,$B28)+1))/Настройки!$E$16*100)</f>
        <v>0</v>
      </c>
      <c r="EJ28" s="67" t="n">
        <f aca="false">IF(OR($D28=1,MONTH($B28)&lt;&gt;MONTH(StartDate),'У10 Ввод'!$D$145="",'У10 Ввод'!$E$145="",'У10 Ввод'!$D$145&gt;$B28),0,MAX(0,MIN(1,'У10 Ввод'!$E$145-NETWORKDAYS('У10 Ввод'!$D$145,$B28)+1))/Настройки!$E$16*100)</f>
        <v>0</v>
      </c>
      <c r="EK28" s="67" t="n">
        <f aca="false">IF(OR($D28=1,MONTH($B28)&lt;&gt;MONTH(StartDate),'У10 Ввод'!$D$146="",'У10 Ввод'!$E$146="",'У10 Ввод'!$D$146&gt;$B28),0,MAX(0,MIN(1,'У10 Ввод'!$E$146-NETWORKDAYS('У10 Ввод'!$D$146,$B28)+1))/Настройки!$E$16*100)</f>
        <v>0</v>
      </c>
      <c r="EL28" s="67" t="n">
        <f aca="false">IF(OR($D28=1,MONTH($B28)&lt;&gt;MONTH(StartDate),'У10 Ввод'!$D$147="",'У10 Ввод'!$E$147="",'У10 Ввод'!$D$147&gt;$B28),0,MAX(0,MIN(1,'У10 Ввод'!$E$147-NETWORKDAYS('У10 Ввод'!$D$147,$B28)+1))/Настройки!$E$16*100)</f>
        <v>0</v>
      </c>
      <c r="EM28" s="67" t="n">
        <f aca="false">IF(OR($D28=1,MONTH($B28)&lt;&gt;MONTH(StartDate),'У10 Ввод'!$D$148="",'У10 Ввод'!$E$148="",'У10 Ввод'!$D$148&gt;$B28),0,MAX(0,MIN(1,'У10 Ввод'!$E$148-NETWORKDAYS('У10 Ввод'!$D$148,$B28)+1))/Настройки!$E$16*100)</f>
        <v>0</v>
      </c>
      <c r="EN28" s="67" t="n">
        <f aca="false">IF(OR($D28=1,MONTH($B28)&lt;&gt;MONTH(StartDate),'У10 Ввод'!$D$149="",'У10 Ввод'!$E$149="",'У10 Ввод'!$D$149&gt;$B28),0,MAX(0,MIN(1,'У10 Ввод'!$E$149-NETWORKDAYS('У10 Ввод'!$D$149,$B28)+1))/Настройки!$E$16*100)</f>
        <v>0</v>
      </c>
      <c r="EO28" s="67" t="n">
        <f aca="false">IF(OR($D28=1,MONTH($B28)&lt;&gt;MONTH(StartDate),'У10 Ввод'!$D$150="",'У10 Ввод'!$E$150="",'У10 Ввод'!$D$150&gt;$B28),0,MAX(0,MIN(1,'У10 Ввод'!$E$150-NETWORKDAYS('У10 Ввод'!$D$150,$B28)+1))/Настройки!$E$16*100)</f>
        <v>0</v>
      </c>
      <c r="EP28" s="67" t="n">
        <f aca="false">IF(OR($D28=1,MONTH($B28)&lt;&gt;MONTH(StartDate),'У10 Ввод'!$D$151="",'У10 Ввод'!$E$151="",'У10 Ввод'!$D$151&gt;$B28),0,MAX(0,MIN(1,'У10 Ввод'!$E$151-NETWORKDAYS('У10 Ввод'!$D$151,$B28)+1))/Настройки!$E$16*100)</f>
        <v>0</v>
      </c>
      <c r="EQ28" s="67" t="n">
        <f aca="false">IF(OR($D28=1,MONTH($B28)&lt;&gt;MONTH(StartDate),'У10 Ввод'!$D$152="",'У10 Ввод'!$E$152="",'У10 Ввод'!$D$152&gt;$B28),0,MAX(0,MIN(1,'У10 Ввод'!$E$152-NETWORKDAYS('У10 Ввод'!$D$152,$B28)+1))/Настройки!$E$16*100)</f>
        <v>0</v>
      </c>
      <c r="ER28" s="67" t="n">
        <f aca="false">IF(OR($D28=1,MONTH($B28)&lt;&gt;MONTH(StartDate),'У10 Ввод'!$D$153="",'У10 Ввод'!$E$153="",'У10 Ввод'!$D$153&gt;$B28),0,MAX(0,MIN(1,'У10 Ввод'!$E$153-NETWORKDAYS('У10 Ввод'!$D$153,$B28)+1))/Настройки!$E$16*100)</f>
        <v>0</v>
      </c>
      <c r="ES28" s="67" t="n">
        <f aca="false">IF(OR($D28=1,MONTH($B28)&lt;&gt;MONTH(StartDate),'У10 Ввод'!$D$154="",'У10 Ввод'!$E$154="",'У10 Ввод'!$D$154&gt;$B28),0,MAX(0,MIN(1,'У10 Ввод'!$E$154-NETWORKDAYS('У10 Ввод'!$D$154,$B28)+1))/Настройки!$E$16*100)</f>
        <v>0</v>
      </c>
      <c r="ET28" s="67" t="n">
        <f aca="false">IF(OR($D28=1,MONTH($B28)&lt;&gt;MONTH(StartDate),'У10 Ввод'!$D$155="",'У10 Ввод'!$E$155="",'У10 Ввод'!$D$155&gt;$B28),0,MAX(0,MIN(1,'У10 Ввод'!$E$155-NETWORKDAYS('У10 Ввод'!$D$155,$B28)+1))/Настройки!$E$16*100)</f>
        <v>0</v>
      </c>
      <c r="EU28" s="67" t="n">
        <f aca="false">IF(OR($D28=1,MONTH($B28)&lt;&gt;MONTH(StartDate),'У10 Ввод'!$D$156="",'У10 Ввод'!$E$156="",'У10 Ввод'!$D$156&gt;$B28),0,MAX(0,MIN(1,'У10 Ввод'!$E$156-NETWORKDAYS('У10 Ввод'!$D$156,$B28)+1))/Настройки!$E$16*100)</f>
        <v>0</v>
      </c>
      <c r="EV28" s="67" t="n">
        <f aca="false">IF(OR($D28=1,MONTH($B28)&lt;&gt;MONTH(StartDate),'У10 Ввод'!$D$157="",'У10 Ввод'!$E$157="",'У10 Ввод'!$D$157&gt;$B28),0,MAX(0,MIN(1,'У10 Ввод'!$E$157-NETWORKDAYS('У10 Ввод'!$D$157,$B28)+1))/Настройки!$E$16*100)</f>
        <v>0</v>
      </c>
      <c r="EW28" s="67" t="n">
        <f aca="false">IF(OR($D28=1,MONTH($B28)&lt;&gt;MONTH(StartDate),'У10 Ввод'!$D$158="",'У10 Ввод'!$E$158="",'У10 Ввод'!$D$158&gt;$B28),0,MAX(0,MIN(1,'У10 Ввод'!$E$158-NETWORKDAYS('У10 Ввод'!$D$158,$B28)+1))/Настройки!$E$16*100)</f>
        <v>0</v>
      </c>
      <c r="EX28" s="67" t="n">
        <f aca="false">IF(OR($D28=1,MONTH($B28)&lt;&gt;MONTH(StartDate),'У10 Ввод'!$D$159="",'У10 Ввод'!$E$159="",'У10 Ввод'!$D$159&gt;$B28),0,MAX(0,MIN(1,'У10 Ввод'!$E$159-NETWORKDAYS('У10 Ввод'!$D$159,$B28)+1))/Настройки!$E$16*100)</f>
        <v>0</v>
      </c>
      <c r="EY28" s="67" t="n">
        <f aca="false">IF(OR($D28=1,MONTH($B28)&lt;&gt;MONTH(StartDate),'У10 Ввод'!$D$160="",'У10 Ввод'!$E$160="",'У10 Ввод'!$D$160&gt;$B28),0,MAX(0,MIN(1,'У10 Ввод'!$E$160-NETWORKDAYS('У10 Ввод'!$D$160,$B28)+1))/Настройки!$E$16*100)</f>
        <v>0</v>
      </c>
      <c r="EZ28" s="67" t="n">
        <f aca="false">IF(OR($D28=1,MONTH($B28)&lt;&gt;MONTH(StartDate),'У10 Ввод'!$D$161="",'У10 Ввод'!$E$161="",'У10 Ввод'!$D$161&gt;$B28),0,MAX(0,MIN(1,'У10 Ввод'!$E$161-NETWORKDAYS('У10 Ввод'!$D$161,$B28)+1))/Настройки!$E$16*100)</f>
        <v>0</v>
      </c>
      <c r="FA28" s="67" t="n">
        <f aca="false">IF(OR($D28=1,MONTH($B28)&lt;&gt;MONTH(StartDate),'У10 Ввод'!$D$162="",'У10 Ввод'!$E$162="",'У10 Ввод'!$D$162&gt;$B28),0,MAX(0,MIN(1,'У10 Ввод'!$E$162-NETWORKDAYS('У10 Ввод'!$D$162,$B28)+1))/Настройки!$E$16*100)</f>
        <v>0</v>
      </c>
      <c r="FB28" s="67" t="n">
        <f aca="false">IF(OR($D28=1,MONTH($B28)&lt;&gt;MONTH(StartDate),'У10 Ввод'!$D$163="",'У10 Ввод'!$E$163="",'У10 Ввод'!$D$163&gt;$B28),0,MAX(0,MIN(1,'У10 Ввод'!$E$163-NETWORKDAYS('У10 Ввод'!$D$163,$B28)+1))/Настройки!$E$16*100)</f>
        <v>0</v>
      </c>
      <c r="FC28" s="67" t="n">
        <f aca="false">IF(OR($D28=1,MONTH($B28)&lt;&gt;MONTH(StartDate),'У10 Ввод'!$D$164="",'У10 Ввод'!$E$164="",'У10 Ввод'!$D$164&gt;$B28),0,MAX(0,MIN(1,'У10 Ввод'!$E$164-NETWORKDAYS('У10 Ввод'!$D$164,$B28)+1))/Настройки!$E$16*100)</f>
        <v>0</v>
      </c>
      <c r="FD28" s="67" t="n">
        <f aca="false">IF(OR($D28=1,MONTH($B28)&lt;&gt;MONTH(StartDate),'У10 Ввод'!$D$165="",'У10 Ввод'!$E$165="",'У10 Ввод'!$D$165&gt;$B28),0,MAX(0,MIN(1,'У10 Ввод'!$E$165-NETWORKDAYS('У10 Ввод'!$D$165,$B28)+1))/Настройки!$E$16*100)</f>
        <v>0</v>
      </c>
      <c r="FE28" s="67" t="n">
        <f aca="false">IF(OR($D28=1,MONTH($B28)&lt;&gt;MONTH(StartDate),'У10 Ввод'!$D$166="",'У10 Ввод'!$E$166="",'У10 Ввод'!$D$166&gt;$B28),0,MAX(0,MIN(1,'У10 Ввод'!$E$166-NETWORKDAYS('У10 Ввод'!$D$166,$B28)+1))/Настройки!$E$16*100)</f>
        <v>0</v>
      </c>
      <c r="FF28" s="67" t="n">
        <f aca="false">IF(OR($D28=1,MONTH($B28)&lt;&gt;MONTH(StartDate),'У10 Ввод'!$D$167="",'У10 Ввод'!$E$167="",'У10 Ввод'!$D$167&gt;$B28),0,MAX(0,MIN(1,'У10 Ввод'!$E$167-NETWORKDAYS('У10 Ввод'!$D$167,$B28)+1))/Настройки!$E$16*100)</f>
        <v>0</v>
      </c>
      <c r="FG28" s="67" t="n">
        <f aca="false">IF(OR($D28=1,MONTH($B28)&lt;&gt;MONTH(StartDate),'У10 Ввод'!$D$168="",'У10 Ввод'!$E$168="",'У10 Ввод'!$D$168&gt;$B28),0,MAX(0,MIN(1,'У10 Ввод'!$E$168-NETWORKDAYS('У10 Ввод'!$D$168,$B28)+1))/Настройки!$E$16*100)</f>
        <v>0</v>
      </c>
      <c r="FH28" s="67" t="n">
        <f aca="false">IF(OR($D28=1,MONTH($B28)&lt;&gt;MONTH(StartDate),'У10 Ввод'!$D$169="",'У10 Ввод'!$E$169="",'У10 Ввод'!$D$169&gt;$B28),0,MAX(0,MIN(1,'У10 Ввод'!$E$169-NETWORKDAYS('У10 Ввод'!$D$169,$B28)+1))/Настройки!$E$16*100)</f>
        <v>0</v>
      </c>
      <c r="FI28" s="67" t="n">
        <f aca="false">IF(OR($D28=1,MONTH($B28)&lt;&gt;MONTH(StartDate),'У10 Ввод'!$D$170="",'У10 Ввод'!$E$170="",'У10 Ввод'!$D$170&gt;$B28),0,MAX(0,MIN(1,'У10 Ввод'!$E$170-NETWORKDAYS('У10 Ввод'!$D$170,$B28)+1))/Настройки!$E$16*100)</f>
        <v>0</v>
      </c>
      <c r="FJ28" s="67" t="n">
        <f aca="false">IF(OR($D28=1,MONTH($B28)&lt;&gt;MONTH(StartDate),'У10 Ввод'!$D$171="",'У10 Ввод'!$E$171="",'У10 Ввод'!$D$171&gt;$B28),0,MAX(0,MIN(1,'У10 Ввод'!$E$171-NETWORKDAYS('У10 Ввод'!$D$171,$B28)+1))/Настройки!$E$16*100)</f>
        <v>0</v>
      </c>
      <c r="FK28" s="67" t="n">
        <f aca="false">IF(OR($D28=1,MONTH($B28)&lt;&gt;MONTH(StartDate),'У10 Ввод'!$D$172="",'У10 Ввод'!$E$172="",'У10 Ввод'!$D$172&gt;$B28),0,MAX(0,MIN(1,'У10 Ввод'!$E$172-NETWORKDAYS('У10 Ввод'!$D$172,$B28)+1))/Настройки!$E$16*100)</f>
        <v>0</v>
      </c>
      <c r="FL28" s="67" t="n">
        <f aca="false">IF(OR($D28=1,MONTH($B28)&lt;&gt;MONTH(StartDate),'У10 Ввод'!$D$173="",'У10 Ввод'!$E$173="",'У10 Ввод'!$D$173&gt;$B28),0,MAX(0,MIN(1,'У10 Ввод'!$E$173-NETWORKDAYS('У10 Ввод'!$D$173,$B28)+1))/Настройки!$E$16*100)</f>
        <v>0</v>
      </c>
      <c r="FM28" s="67" t="n">
        <f aca="false">IF(OR($D28=1,MONTH($B28)&lt;&gt;MONTH(StartDate),'У10 Ввод'!$D$174="",'У10 Ввод'!$E$174="",'У10 Ввод'!$D$174&gt;$B28),0,MAX(0,MIN(1,'У10 Ввод'!$E$174-NETWORKDAYS('У10 Ввод'!$D$174,$B28)+1))/Настройки!$E$16*100)</f>
        <v>0</v>
      </c>
      <c r="FN28" s="67" t="n">
        <f aca="false">IF(OR($D28=1,MONTH($B28)&lt;&gt;MONTH(StartDate),'У10 Ввод'!$D$175="",'У10 Ввод'!$E$175="",'У10 Ввод'!$D$175&gt;$B28),0,MAX(0,MIN(1,'У10 Ввод'!$E$175-NETWORKDAYS('У10 Ввод'!$D$175,$B28)+1))/Настройки!$E$16*100)</f>
        <v>0</v>
      </c>
      <c r="FO28" s="67" t="n">
        <f aca="false">IF(OR($D28=1,MONTH($B28)&lt;&gt;MONTH(StartDate),'У10 Ввод'!$D$176="",'У10 Ввод'!$E$176="",'У10 Ввод'!$D$176&gt;$B28),0,MAX(0,MIN(1,'У10 Ввод'!$E$176-NETWORKDAYS('У10 Ввод'!$D$176,$B28)+1))/Настройки!$E$16*100)</f>
        <v>0</v>
      </c>
      <c r="FP28" s="67" t="n">
        <f aca="false">IF(OR($D28=1,MONTH($B28)&lt;&gt;MONTH(StartDate),'У10 Ввод'!$D$177="",'У10 Ввод'!$E$177="",'У10 Ввод'!$D$177&gt;$B28),0,MAX(0,MIN(1,'У10 Ввод'!$E$177-NETWORKDAYS('У10 Ввод'!$D$177,$B28)+1))/Настройки!$E$16*100)</f>
        <v>0</v>
      </c>
      <c r="FQ28" s="67" t="n">
        <f aca="false">IF(OR($D28=1,MONTH($B28)&lt;&gt;MONTH(StartDate),'У10 Ввод'!$D$178="",'У10 Ввод'!$E$178="",'У10 Ввод'!$D$178&gt;$B28),0,MAX(0,MIN(1,'У10 Ввод'!$E$178-NETWORKDAYS('У10 Ввод'!$D$178,$B28)+1))/Настройки!$E$16*100)</f>
        <v>0</v>
      </c>
      <c r="FR28" s="67" t="n">
        <f aca="false">IF(OR($D28=1,MONTH($B28)&lt;&gt;MONTH(StartDate),'У10 Ввод'!$D$179="",'У10 Ввод'!$E$179="",'У10 Ввод'!$D$179&gt;$B28),0,MAX(0,MIN(1,'У10 Ввод'!$E$179-NETWORKDAYS('У10 Ввод'!$D$179,$B28)+1))/Настройки!$E$16*100)</f>
        <v>0</v>
      </c>
      <c r="FS28" s="67" t="n">
        <f aca="false">IF(OR($D28=1,MONTH($B28)&lt;&gt;MONTH(StartDate),'У10 Ввод'!$D$180="",'У10 Ввод'!$E$180="",'У10 Ввод'!$D$180&gt;$B28),0,MAX(0,MIN(1,'У10 Ввод'!$E$180-NETWORKDAYS('У10 Ввод'!$D$180,$B28)+1))/Настройки!$E$16*100)</f>
        <v>0</v>
      </c>
      <c r="FT28" s="67" t="n">
        <f aca="false">IF(OR($D28=1,MONTH($B28)&lt;&gt;MONTH(StartDate),'У10 Ввод'!$D$181="",'У10 Ввод'!$E$181="",'У10 Ввод'!$D$181&gt;$B28),0,MAX(0,MIN(1,'У10 Ввод'!$E$181-NETWORKDAYS('У10 Ввод'!$D$181,$B28)+1))/Настройки!$E$16*100)</f>
        <v>0</v>
      </c>
      <c r="FU28" s="67" t="n">
        <f aca="false">IF(OR($D28=1,MONTH($B28)&lt;&gt;MONTH(StartDate),'У10 Ввод'!$D$182="",'У10 Ввод'!$E$182="",'У10 Ввод'!$D$182&gt;$B28),0,MAX(0,MIN(1,'У10 Ввод'!$E$182-NETWORKDAYS('У10 Ввод'!$D$182,$B28)+1))/Настройки!$E$16*100)</f>
        <v>0</v>
      </c>
      <c r="FV28" s="67" t="n">
        <f aca="false">IF(OR($D28=1,MONTH($B28)&lt;&gt;MONTH(StartDate),'У10 Ввод'!$D$183="",'У10 Ввод'!$E$183="",'У10 Ввод'!$D$183&gt;$B28),0,MAX(0,MIN(1,'У10 Ввод'!$E$183-NETWORKDAYS('У10 Ввод'!$D$183,$B28)+1))/Настройки!$E$16*100)</f>
        <v>0</v>
      </c>
      <c r="FW28" s="67" t="n">
        <f aca="false">IF(OR($D28=1,MONTH($B28)&lt;&gt;MONTH(StartDate),'У10 Ввод'!$D$184="",'У10 Ввод'!$E$184="",'У10 Ввод'!$D$184&gt;$B28),0,MAX(0,MIN(1,'У10 Ввод'!$E$184-NETWORKDAYS('У10 Ввод'!$D$184,$B28)+1))/Настройки!$E$16*100)</f>
        <v>0</v>
      </c>
      <c r="FX28" s="67" t="n">
        <f aca="false">IF(OR($D28=1,MONTH($B28)&lt;&gt;MONTH(StartDate),'У10 Ввод'!$D$185="",'У10 Ввод'!$E$185="",'У10 Ввод'!$D$185&gt;$B28),0,MAX(0,MIN(1,'У10 Ввод'!$E$185-NETWORKDAYS('У10 Ввод'!$D$185,$B28)+1))/Настройки!$E$16*100)</f>
        <v>0</v>
      </c>
      <c r="FY28" s="67" t="n">
        <f aca="false">IF(OR($D28=1,MONTH($B28)&lt;&gt;MONTH(StartDate),'У10 Ввод'!$D$186="",'У10 Ввод'!$E$186="",'У10 Ввод'!$D$186&gt;$B28),0,MAX(0,MIN(1,'У10 Ввод'!$E$186-NETWORKDAYS('У10 Ввод'!$D$186,$B28)+1))/Настройки!$E$16*100)</f>
        <v>0</v>
      </c>
      <c r="FZ28" s="67" t="n">
        <f aca="false">IF(OR($D28=1,MONTH($B28)&lt;&gt;MONTH(StartDate),'У10 Ввод'!$D$187="",'У10 Ввод'!$E$187="",'У10 Ввод'!$D$187&gt;$B28),0,MAX(0,MIN(1,'У10 Ввод'!$E$187-NETWORKDAYS('У10 Ввод'!$D$187,$B28)+1))/Настройки!$E$16*100)</f>
        <v>0</v>
      </c>
      <c r="GA28" s="67" t="n">
        <f aca="false">IF(OR($D28=1,MONTH($B28)&lt;&gt;MONTH(StartDate),'У10 Ввод'!$D$188="",'У10 Ввод'!$E$188="",'У10 Ввод'!$D$188&gt;$B28),0,MAX(0,MIN(1,'У10 Ввод'!$E$188-NETWORKDAYS('У10 Ввод'!$D$188,$B28)+1))/Настройки!$E$16*100)</f>
        <v>0</v>
      </c>
      <c r="GB28" s="67" t="n">
        <f aca="false">IF(OR($D28=1,MONTH($B28)&lt;&gt;MONTH(StartDate),'У10 Ввод'!$D$189="",'У10 Ввод'!$E$189="",'У10 Ввод'!$D$189&gt;$B28),0,MAX(0,MIN(1,'У10 Ввод'!$E$189-NETWORKDAYS('У10 Ввод'!$D$189,$B28)+1))/Настройки!$E$16*100)</f>
        <v>0</v>
      </c>
      <c r="GC28" s="67" t="n">
        <f aca="false">IF(OR($D28=1,MONTH($B28)&lt;&gt;MONTH(StartDate),'У10 Ввод'!$D$190="",'У10 Ввод'!$E$190="",'У10 Ввод'!$D$190&gt;$B28),0,MAX(0,MIN(1,'У10 Ввод'!$E$190-NETWORKDAYS('У10 Ввод'!$D$190,$B28)+1))/Настройки!$E$16*100)</f>
        <v>0</v>
      </c>
      <c r="GD28" s="67" t="n">
        <f aca="false">IF(OR($D28=1,MONTH($B28)&lt;&gt;MONTH(StartDate),'У10 Ввод'!$D$191="",'У10 Ввод'!$E$191="",'У10 Ввод'!$D$191&gt;$B28),0,MAX(0,MIN(1,'У10 Ввод'!$E$191-NETWORKDAYS('У10 Ввод'!$D$191,$B28)+1))/Настройки!$E$16*100)</f>
        <v>0</v>
      </c>
      <c r="GE28" s="67" t="n">
        <f aca="false">IF(OR($D28=1,MONTH($B28)&lt;&gt;MONTH(StartDate),'У10 Ввод'!$D$192="",'У10 Ввод'!$E$192="",'У10 Ввод'!$D$192&gt;$B28),0,MAX(0,MIN(1,'У10 Ввод'!$E$192-NETWORKDAYS('У10 Ввод'!$D$192,$B28)+1))/Настройки!$E$16*100)</f>
        <v>0</v>
      </c>
      <c r="GF28" s="67" t="n">
        <f aca="false">IF(OR($D28=1,MONTH($B28)&lt;&gt;MONTH(StartDate),'У10 Ввод'!$D$193="",'У10 Ввод'!$E$193="",'У10 Ввод'!$D$193&gt;$B28),0,MAX(0,MIN(1,'У10 Ввод'!$E$193-NETWORKDAYS('У10 Ввод'!$D$193,$B28)+1))/Настройки!$E$16*100)</f>
        <v>0</v>
      </c>
      <c r="GG28" s="67" t="n">
        <f aca="false">IF(OR($D28=1,MONTH($B28)&lt;&gt;MONTH(StartDate),'У10 Ввод'!$D$194="",'У10 Ввод'!$E$194="",'У10 Ввод'!$D$194&gt;$B28),0,MAX(0,MIN(1,'У10 Ввод'!$E$194-NETWORKDAYS('У10 Ввод'!$D$194,$B28)+1))/Настройки!$E$16*100)</f>
        <v>0</v>
      </c>
      <c r="GH28" s="67" t="n">
        <f aca="false">IF(OR($D28=1,MONTH($B28)&lt;&gt;MONTH(StartDate),'У10 Ввод'!$D$195="",'У10 Ввод'!$E$195="",'У10 Ввод'!$D$195&gt;$B28),0,MAX(0,MIN(1,'У10 Ввод'!$E$195-NETWORKDAYS('У10 Ввод'!$D$195,$B28)+1))/Настройки!$E$16*100)</f>
        <v>0</v>
      </c>
      <c r="GI28" s="67" t="n">
        <f aca="false">IF(OR($D28=1,MONTH($B28)&lt;&gt;MONTH(StartDate),'У10 Ввод'!$D$196="",'У10 Ввод'!$E$196="",'У10 Ввод'!$D$196&gt;$B28),0,MAX(0,MIN(1,'У10 Ввод'!$E$196-NETWORKDAYS('У10 Ввод'!$D$196,$B28)+1))/Настройки!$E$16*100)</f>
        <v>0</v>
      </c>
      <c r="GJ28" s="67" t="n">
        <f aca="false">IF(OR($D28=1,MONTH($B28)&lt;&gt;MONTH(StartDate),'У10 Ввод'!$D$197="",'У10 Ввод'!$E$197="",'У10 Ввод'!$D$197&gt;$B28),0,MAX(0,MIN(1,'У10 Ввод'!$E$197-NETWORKDAYS('У10 Ввод'!$D$197,$B28)+1))/Настройки!$E$16*100)</f>
        <v>0</v>
      </c>
      <c r="GK28" s="67" t="n">
        <f aca="false">IF(OR($D28=1,MONTH($B28)&lt;&gt;MONTH(StartDate),'У10 Ввод'!$D$198="",'У10 Ввод'!$E$198="",'У10 Ввод'!$D$198&gt;$B28),0,MAX(0,MIN(1,'У10 Ввод'!$E$198-NETWORKDAYS('У10 Ввод'!$D$198,$B28)+1))/Настройки!$E$16*100)</f>
        <v>0</v>
      </c>
      <c r="GL28" s="67" t="n">
        <f aca="false">IF(OR($D28=1,MONTH($B28)&lt;&gt;MONTH(StartDate),'У10 Ввод'!$D$199="",'У10 Ввод'!$E$199="",'У10 Ввод'!$D$199&gt;$B28),0,MAX(0,MIN(1,'У10 Ввод'!$E$199-NETWORKDAYS('У10 Ввод'!$D$199,$B28)+1))/Настройки!$E$16*100)</f>
        <v>0</v>
      </c>
      <c r="GM28" s="67" t="n">
        <f aca="false">IF(OR($D28=1,MONTH($B28)&lt;&gt;MONTH(StartDate),'У10 Ввод'!$D$200="",'У10 Ввод'!$E$200="",'У10 Ввод'!$D$200&gt;$B28),0,MAX(0,MIN(1,'У10 Ввод'!$E$200-NETWORKDAYS('У10 Ввод'!$D$200,$B28)+1))/Настройки!$E$16*100)</f>
        <v>0</v>
      </c>
      <c r="GN28" s="67" t="n">
        <f aca="false">IF(OR($D28=1,MONTH($B28)&lt;&gt;MONTH(StartDate),'У10 Ввод'!$D$201="",'У10 Ввод'!$E$201="",'У10 Ввод'!$D$201&gt;$B28),0,MAX(0,MIN(1,'У10 Ввод'!$E$201-NETWORKDAYS('У10 Ввод'!$D$201,$B28)+1))/Настройки!$E$16*100)</f>
        <v>0</v>
      </c>
      <c r="GO28" s="67" t="n">
        <f aca="false">IF(OR($D28=1,MONTH($B28)&lt;&gt;MONTH(StartDate),'У10 Ввод'!$D$202="",'У10 Ввод'!$E$202="",'У10 Ввод'!$D$202&gt;$B28),0,MAX(0,MIN(1,'У10 Ввод'!$E$202-NETWORKDAYS('У10 Ввод'!$D$202,$B28)+1))/Настройки!$E$16*100)</f>
        <v>0</v>
      </c>
      <c r="GP28" s="67" t="n">
        <f aca="false">IF(OR($D28=1,MONTH($B28)&lt;&gt;MONTH(StartDate),'У10 Ввод'!$D$203="",'У10 Ввод'!$E$203="",'У10 Ввод'!$D$203&gt;$B28),0,MAX(0,MIN(1,'У10 Ввод'!$E$203-NETWORKDAYS('У10 Ввод'!$D$203,$B28)+1))/Настройки!$E$16*100)</f>
        <v>0</v>
      </c>
      <c r="GQ28" s="67" t="n">
        <f aca="false">IF(OR($D28=1,MONTH($B28)&lt;&gt;MONTH(StartDate),'У10 Ввод'!$D$204="",'У10 Ввод'!$E$204="",'У10 Ввод'!$D$204&gt;$B28),0,MAX(0,MIN(1,'У10 Ввод'!$E$204-NETWORKDAYS('У10 Ввод'!$D$204,$B28)+1))/Настройки!$E$16*100)</f>
        <v>0</v>
      </c>
      <c r="GR28" s="67" t="n">
        <f aca="false">IF(OR($D28=1,MONTH($B28)&lt;&gt;MONTH(StartDate),'У10 Ввод'!$D$205="",'У10 Ввод'!$E$205="",'У10 Ввод'!$D$205&gt;$B28),0,MAX(0,MIN(1,'У10 Ввод'!$E$205-NETWORKDAYS('У10 Ввод'!$D$205,$B28)+1))/Настройки!$E$16*100)</f>
        <v>0</v>
      </c>
      <c r="GS28" s="67" t="n">
        <f aca="false">IF(OR($D28=1,MONTH($B28)&lt;&gt;MONTH(StartDate),'У10 Ввод'!$D$206="",'У10 Ввод'!$E$206="",'У10 Ввод'!$D$206&gt;$B28),0,MAX(0,MIN(1,'У10 Ввод'!$E$206-NETWORKDAYS('У10 Ввод'!$D$206,$B28)+1))/Настройки!$E$16*100)</f>
        <v>0</v>
      </c>
      <c r="GT28" s="67" t="n">
        <f aca="false">IF(OR($D28=1,MONTH($B28)&lt;&gt;MONTH(StartDate),'У10 Ввод'!$D$207="",'У10 Ввод'!$E$207="",'У10 Ввод'!$D$207&gt;$B28),0,MAX(0,MIN(1,'У10 Ввод'!$E$207-NETWORKDAYS('У10 Ввод'!$D$207,$B28)+1))/Настройки!$E$16*100)</f>
        <v>0</v>
      </c>
      <c r="GU28" s="67" t="n">
        <f aca="false">IF(OR($D28=1,MONTH($B28)&lt;&gt;MONTH(StartDate),'У10 Ввод'!$D$208="",'У10 Ввод'!$E$208="",'У10 Ввод'!$D$208&gt;$B28),0,MAX(0,MIN(1,'У10 Ввод'!$E$208-NETWORKDAYS('У10 Ввод'!$D$208,$B28)+1))/Настройки!$E$16*100)</f>
        <v>0</v>
      </c>
      <c r="GV28" s="67" t="n">
        <f aca="false">IF(OR($D28=1,MONTH($B28)&lt;&gt;MONTH(StartDate),'У10 Ввод'!$D$209="",'У10 Ввод'!$E$209="",'У10 Ввод'!$D$209&gt;$B28),0,MAX(0,MIN(1,'У10 Ввод'!$E$209-NETWORKDAYS('У10 Ввод'!$D$209,$B28)+1))/Настройки!$E$16*100)</f>
        <v>0</v>
      </c>
      <c r="GW28" s="67" t="n">
        <f aca="false">IF(OR($D28=1,MONTH($B28)&lt;&gt;MONTH(StartDate),'У10 Ввод'!$D$210="",'У10 Ввод'!$E$210="",'У10 Ввод'!$D$210&gt;$B28),0,MAX(0,MIN(1,'У10 Ввод'!$E$210-NETWORKDAYS('У10 Ввод'!$D$210,$B28)+1))/Настройки!$E$16*100)</f>
        <v>0</v>
      </c>
      <c r="GX28" s="67" t="n">
        <f aca="false">IF(OR($D28=1,MONTH($B28)&lt;&gt;MONTH(StartDate),'У10 Ввод'!$D$211="",'У10 Ввод'!$E$211="",'У10 Ввод'!$D$211&gt;$B28),0,MAX(0,MIN(1,'У10 Ввод'!$E$211-NETWORKDAYS('У10 Ввод'!$D$211,$B28)+1))/Настройки!$E$16*100)</f>
        <v>0</v>
      </c>
      <c r="GY28" s="67" t="n">
        <f aca="false">IF(OR($D28=1,MONTH($B28)&lt;&gt;MONTH(StartDate),'У10 Ввод'!$D$212="",'У10 Ввод'!$E$212="",'У10 Ввод'!$D$212&gt;$B28),0,MAX(0,MIN(1,'У10 Ввод'!$E$212-NETWORKDAYS('У10 Ввод'!$D$212,$B28)+1))/Настройки!$E$16*100)</f>
        <v>0</v>
      </c>
      <c r="GZ28" s="67" t="n">
        <f aca="false">IF(OR($D28=1,MONTH($B28)&lt;&gt;MONTH(StartDate),'У10 Ввод'!$D$213="",'У10 Ввод'!$E$213="",'У10 Ввод'!$D$213&gt;$B28),0,MAX(0,MIN(1,'У10 Ввод'!$E$213-NETWORKDAYS('У10 Ввод'!$D$213,$B28)+1))/Настройки!$E$16*100)</f>
        <v>0</v>
      </c>
      <c r="HA28" s="67" t="n">
        <f aca="false">IF(OR($D28=1,MONTH($B28)&lt;&gt;MONTH(StartDate),'У10 Ввод'!$D$214="",'У10 Ввод'!$E$214="",'У10 Ввод'!$D$214&gt;$B28),0,MAX(0,MIN(1,'У10 Ввод'!$E$214-NETWORKDAYS('У10 Ввод'!$D$214,$B28)+1))/Настройки!$E$16*100)</f>
        <v>0</v>
      </c>
      <c r="HB28" s="67" t="n">
        <f aca="false">IF(OR($D28=1,MONTH($B28)&lt;&gt;MONTH(StartDate),'У10 Ввод'!$D$215="",'У10 Ввод'!$E$215="",'У10 Ввод'!$D$215&gt;$B28),0,MAX(0,MIN(1,'У10 Ввод'!$E$215-NETWORKDAYS('У10 Ввод'!$D$215,$B28)+1))/Настройки!$E$16*100)</f>
        <v>0</v>
      </c>
      <c r="HC28" s="67" t="n">
        <f aca="false">IF(OR($D28=1,MONTH($B28)&lt;&gt;MONTH(StartDate),'У10 Ввод'!$D$216="",'У10 Ввод'!$E$216="",'У10 Ввод'!$D$216&gt;$B28),0,MAX(0,MIN(1,'У10 Ввод'!$E$216-NETWORKDAYS('У10 Ввод'!$D$216,$B28)+1))/Настройки!$E$16*100)</f>
        <v>0</v>
      </c>
      <c r="HD28" s="67" t="n">
        <f aca="false">IF(OR($D28=1,MONTH($B28)&lt;&gt;MONTH(StartDate),'У10 Ввод'!$D$217="",'У10 Ввод'!$E$217="",'У10 Ввод'!$D$217&gt;$B28),0,MAX(0,MIN(1,'У10 Ввод'!$E$217-NETWORKDAYS('У10 Ввод'!$D$217,$B28)+1))/Настройки!$E$16*100)</f>
        <v>0</v>
      </c>
      <c r="HE28" s="67" t="n">
        <f aca="false">IF(OR($D28=1,MONTH($B28)&lt;&gt;MONTH(StartDate),'У10 Ввод'!$D$218="",'У10 Ввод'!$E$218="",'У10 Ввод'!$D$218&gt;$B28),0,MAX(0,MIN(1,'У10 Ввод'!$E$218-NETWORKDAYS('У10 Ввод'!$D$218,$B28)+1))/Настройки!$E$16*100)</f>
        <v>0</v>
      </c>
      <c r="HF28" s="67" t="n">
        <f aca="false">IF(OR($D28=1,MONTH($B28)&lt;&gt;MONTH(StartDate),'У10 Ввод'!$D$219="",'У10 Ввод'!$E$219="",'У10 Ввод'!$D$219&gt;$B28),0,MAX(0,MIN(1,'У10 Ввод'!$E$219-NETWORKDAYS('У10 Ввод'!$D$219,$B28)+1))/Настройки!$E$16*100)</f>
        <v>0</v>
      </c>
      <c r="HG28" s="67" t="n">
        <f aca="false">IF(OR($D28=1,MONTH($B28)&lt;&gt;MONTH(StartDate),'У10 Ввод'!$D$220="",'У10 Ввод'!$E$220="",'У10 Ввод'!$D$220&gt;$B28),0,MAX(0,MIN(1,'У10 Ввод'!$E$220-NETWORKDAYS('У10 Ввод'!$D$220,$B28)+1))/Настройки!$E$16*100)</f>
        <v>0</v>
      </c>
      <c r="HH28" s="67" t="n">
        <f aca="false">IF(OR($D28=1,MONTH($B28)&lt;&gt;MONTH(StartDate),'У10 Ввод'!$D$221="",'У10 Ввод'!$E$221="",'У10 Ввод'!$D$221&gt;$B28),0,MAX(0,MIN(1,'У10 Ввод'!$E$221-NETWORKDAYS('У10 Ввод'!$D$221,$B28)+1))/Настройки!$E$16*100)</f>
        <v>0</v>
      </c>
      <c r="HI28" s="67" t="n">
        <f aca="false">IF(OR($D28=1,MONTH($B28)&lt;&gt;MONTH(StartDate),'У10 Ввод'!$D$222="",'У10 Ввод'!$E$222="",'У10 Ввод'!$D$222&gt;$B28),0,MAX(0,MIN(1,'У10 Ввод'!$E$222-NETWORKDAYS('У10 Ввод'!$D$222,$B28)+1))/Настройки!$E$16*100)</f>
        <v>0</v>
      </c>
      <c r="HJ28" s="67" t="n">
        <f aca="false">IF(OR($D28=1,MONTH($B28)&lt;&gt;MONTH(StartDate),'У10 Ввод'!$D$223="",'У10 Ввод'!$E$223="",'У10 Ввод'!$D$223&gt;$B28),0,MAX(0,MIN(1,'У10 Ввод'!$E$223-NETWORKDAYS('У10 Ввод'!$D$223,$B28)+1))/Настройки!$E$16*100)</f>
        <v>0</v>
      </c>
      <c r="HK28" s="67" t="n">
        <f aca="false">IF(OR($D28=1,MONTH($B28)&lt;&gt;MONTH(StartDate),'У10 Ввод'!$D$224="",'У10 Ввод'!$E$224="",'У10 Ввод'!$D$224&gt;$B28),0,MAX(0,MIN(1,'У10 Ввод'!$E$224-NETWORKDAYS('У10 Ввод'!$D$224,$B28)+1))/Настройки!$E$16*100)</f>
        <v>0</v>
      </c>
      <c r="HL28" s="67" t="n">
        <f aca="false">IF(OR($D28=1,MONTH($B28)&lt;&gt;MONTH(StartDate),'У10 Ввод'!$D$225="",'У10 Ввод'!$E$225="",'У10 Ввод'!$D$225&gt;$B28),0,MAX(0,MIN(1,'У10 Ввод'!$E$225-NETWORKDAYS('У10 Ввод'!$D$225,$B28)+1))/Настройки!$E$16*100)</f>
        <v>0</v>
      </c>
      <c r="HM28" s="67" t="n">
        <f aca="false">IF(OR($D28=1,MONTH($B28)&lt;&gt;MONTH(StartDate),'У10 Ввод'!$D$226="",'У10 Ввод'!$E$226="",'У10 Ввод'!$D$226&gt;$B28),0,MAX(0,MIN(1,'У10 Ввод'!$E$226-NETWORKDAYS('У10 Ввод'!$D$226,$B28)+1))/Настройки!$E$16*100)</f>
        <v>0</v>
      </c>
      <c r="HN28" s="67" t="n">
        <f aca="false">IF(OR($D28=1,MONTH($B28)&lt;&gt;MONTH(StartDate),'У10 Ввод'!$D$227="",'У10 Ввод'!$E$227="",'У10 Ввод'!$D$227&gt;$B28),0,MAX(0,MIN(1,'У10 Ввод'!$E$227-NETWORKDAYS('У10 Ввод'!$D$227,$B28)+1))/Настройки!$E$16*100)</f>
        <v>0</v>
      </c>
      <c r="HO28" s="67" t="n">
        <f aca="false">IF(OR($D28=1,MONTH($B28)&lt;&gt;MONTH(StartDate),'У10 Ввод'!$D$228="",'У10 Ввод'!$E$228="",'У10 Ввод'!$D$228&gt;$B28),0,MAX(0,MIN(1,'У10 Ввод'!$E$228-NETWORKDAYS('У10 Ввод'!$D$228,$B28)+1))/Настройки!$E$16*100)</f>
        <v>0</v>
      </c>
      <c r="HP28" s="67" t="n">
        <f aca="false">IF(OR($D28=1,MONTH($B28)&lt;&gt;MONTH(StartDate),'У10 Ввод'!$D$229="",'У10 Ввод'!$E$229="",'У10 Ввод'!$D$229&gt;$B28),0,MAX(0,MIN(1,'У10 Ввод'!$E$229-NETWORKDAYS('У10 Ввод'!$D$229,$B28)+1))/Настройки!$E$16*100)</f>
        <v>0</v>
      </c>
      <c r="HQ28" s="67" t="n">
        <f aca="false">IF(OR($D28=1,MONTH($B28)&lt;&gt;MONTH(StartDate),'У10 Ввод'!$D$230="",'У10 Ввод'!$E$230="",'У10 Ввод'!$D$230&gt;$B28),0,MAX(0,MIN(1,'У10 Ввод'!$E$230-NETWORKDAYS('У10 Ввод'!$D$230,$B28)+1))/Настройки!$E$16*100)</f>
        <v>0</v>
      </c>
      <c r="HR28" s="67" t="n">
        <f aca="false">IF(OR($D28=1,MONTH($B28)&lt;&gt;MONTH(StartDate),'У10 Ввод'!$D$231="",'У10 Ввод'!$E$231="",'У10 Ввод'!$D$231&gt;$B28),0,MAX(0,MIN(1,'У10 Ввод'!$E$231-NETWORKDAYS('У10 Ввод'!$D$231,$B28)+1))/Настройки!$E$16*100)</f>
        <v>0</v>
      </c>
      <c r="HS28" s="67" t="n">
        <f aca="false">IF(OR($D28=1,MONTH($B28)&lt;&gt;MONTH(StartDate),'У10 Ввод'!$D$232="",'У10 Ввод'!$E$232="",'У10 Ввод'!$D$232&gt;$B28),0,MAX(0,MIN(1,'У10 Ввод'!$E$232-NETWORKDAYS('У10 Ввод'!$D$232,$B28)+1))/Настройки!$E$16*100)</f>
        <v>0</v>
      </c>
      <c r="HT28" s="67" t="n">
        <f aca="false">IF(OR($D28=1,MONTH($B28)&lt;&gt;MONTH(StartDate),'У10 Ввод'!$D$233="",'У10 Ввод'!$E$233="",'У10 Ввод'!$D$233&gt;$B28),0,MAX(0,MIN(1,'У10 Ввод'!$E$233-NETWORKDAYS('У10 Ввод'!$D$233,$B28)+1))/Настройки!$E$16*100)</f>
        <v>0</v>
      </c>
      <c r="HU28" s="67" t="n">
        <f aca="false">IF(OR($D28=1,MONTH($B28)&lt;&gt;MONTH(StartDate),'У10 Ввод'!$D$234="",'У10 Ввод'!$E$234="",'У10 Ввод'!$D$234&gt;$B28),0,MAX(0,MIN(1,'У10 Ввод'!$E$234-NETWORKDAYS('У10 Ввод'!$D$234,$B28)+1))/Настройки!$E$16*100)</f>
        <v>0</v>
      </c>
      <c r="HV28" s="67" t="n">
        <f aca="false">IF(OR($D28=1,MONTH($B28)&lt;&gt;MONTH(StartDate),'У10 Ввод'!$D$235="",'У10 Ввод'!$E$235="",'У10 Ввод'!$D$235&gt;$B28),0,MAX(0,MIN(1,'У10 Ввод'!$E$235-NETWORKDAYS('У10 Ввод'!$D$235,$B28)+1))/Настройки!$E$16*100)</f>
        <v>0</v>
      </c>
      <c r="HW28" s="67" t="n">
        <f aca="false">IF(OR($D28=1,MONTH($B28)&lt;&gt;MONTH(StartDate),'У10 Ввод'!$D$236="",'У10 Ввод'!$E$236="",'У10 Ввод'!$D$236&gt;$B28),0,MAX(0,MIN(1,'У10 Ввод'!$E$236-NETWORKDAYS('У10 Ввод'!$D$236,$B28)+1))/Настройки!$E$16*100)</f>
        <v>0</v>
      </c>
      <c r="HX28" s="67" t="n">
        <f aca="false">IF(OR($D28=1,MONTH($B28)&lt;&gt;MONTH(StartDate),'У10 Ввод'!$D$237="",'У10 Ввод'!$E$237="",'У10 Ввод'!$D$237&gt;$B28),0,MAX(0,MIN(1,'У10 Ввод'!$E$237-NETWORKDAYS('У10 Ввод'!$D$237,$B28)+1))/Настройки!$E$16*100)</f>
        <v>0</v>
      </c>
      <c r="HY28" s="67" t="n">
        <f aca="false">IF(OR($D28=1,MONTH($B28)&lt;&gt;MONTH(StartDate),'У10 Ввод'!$D$238="",'У10 Ввод'!$E$238="",'У10 Ввод'!$D$238&gt;$B28),0,MAX(0,MIN(1,'У10 Ввод'!$E$238-NETWORKDAYS('У10 Ввод'!$D$238,$B28)+1))/Настройки!$E$16*100)</f>
        <v>0</v>
      </c>
      <c r="HZ28" s="67" t="n">
        <f aca="false">IF(OR($D28=1,MONTH($B28)&lt;&gt;MONTH(StartDate),'У10 Ввод'!$D$239="",'У10 Ввод'!$E$239="",'У10 Ввод'!$D$239&gt;$B28),0,MAX(0,MIN(1,'У10 Ввод'!$E$239-NETWORKDAYS('У10 Ввод'!$D$239,$B28)+1))/Настройки!$E$16*100)</f>
        <v>0</v>
      </c>
      <c r="IA28" s="67" t="n">
        <f aca="false">IF(OR($D28=1,MONTH($B28)&lt;&gt;MONTH(StartDate),'У10 Ввод'!$D$240="",'У10 Ввод'!$E$240="",'У10 Ввод'!$D$240&gt;$B28),0,MAX(0,MIN(1,'У10 Ввод'!$E$240-NETWORKDAYS('У10 Ввод'!$D$240,$B28)+1))/Настройки!$E$16*100)</f>
        <v>0</v>
      </c>
      <c r="IB28" s="67" t="n">
        <f aca="false">IF(OR($D28=1,MONTH($B28)&lt;&gt;MONTH(StartDate),'У10 Ввод'!$D$241="",'У10 Ввод'!$E$241="",'У10 Ввод'!$D$241&gt;$B28),0,MAX(0,MIN(1,'У10 Ввод'!$E$241-NETWORKDAYS('У10 Ввод'!$D$241,$B28)+1))/Настройки!$E$16*100)</f>
        <v>0</v>
      </c>
      <c r="IC28" s="67" t="n">
        <f aca="false">IF(OR($D28=1,MONTH($B28)&lt;&gt;MONTH(StartDate),'У10 Ввод'!$D$242="",'У10 Ввод'!$E$242="",'У10 Ввод'!$D$242&gt;$B28),0,MAX(0,MIN(1,'У10 Ввод'!$E$242-NETWORKDAYS('У10 Ввод'!$D$242,$B28)+1))/Настройки!$E$16*100)</f>
        <v>0</v>
      </c>
      <c r="ID28" s="67" t="n">
        <f aca="false">IF(OR($D28=1,MONTH($B28)&lt;&gt;MONTH(StartDate),'У10 Ввод'!$D$243="",'У10 Ввод'!$E$243="",'У10 Ввод'!$D$243&gt;$B28),0,MAX(0,MIN(1,'У10 Ввод'!$E$243-NETWORKDAYS('У10 Ввод'!$D$243,$B28)+1))/Настройки!$E$16*100)</f>
        <v>0</v>
      </c>
      <c r="IE28" s="67" t="n">
        <f aca="false">IF(OR($D28=1,MONTH($B28)&lt;&gt;MONTH(StartDate),'У10 Ввод'!$D$244="",'У10 Ввод'!$E$244="",'У10 Ввод'!$D$244&gt;$B28),0,MAX(0,MIN(1,'У10 Ввод'!$E$244-NETWORKDAYS('У10 Ввод'!$D$244,$B28)+1))/Настройки!$E$16*100)</f>
        <v>0</v>
      </c>
      <c r="IF28" s="67" t="n">
        <f aca="false">IF(OR($D28=1,MONTH($B28)&lt;&gt;MONTH(StartDate),'У10 Ввод'!$D$245="",'У10 Ввод'!$E$245="",'У10 Ввод'!$D$245&gt;$B28),0,MAX(0,MIN(1,'У10 Ввод'!$E$245-NETWORKDAYS('У10 Ввод'!$D$245,$B28)+1))/Настройки!$E$16*100)</f>
        <v>0</v>
      </c>
      <c r="IG28" s="67" t="n">
        <f aca="false">IF(OR($D28=1,MONTH($B28)&lt;&gt;MONTH(StartDate),'У10 Ввод'!$D$246="",'У10 Ввод'!$E$246="",'У10 Ввод'!$D$246&gt;$B28),0,MAX(0,MIN(1,'У10 Ввод'!$E$246-NETWORKDAYS('У10 Ввод'!$D$246,$B28)+1))/Настройки!$E$16*100)</f>
        <v>0</v>
      </c>
      <c r="IH28" s="67" t="n">
        <f aca="false">IF(OR($D28=1,MONTH($B28)&lt;&gt;MONTH(StartDate),'У10 Ввод'!$D$247="",'У10 Ввод'!$E$247="",'У10 Ввод'!$D$247&gt;$B28),0,MAX(0,MIN(1,'У10 Ввод'!$E$247-NETWORKDAYS('У10 Ввод'!$D$247,$B28)+1))/Настройки!$E$16*100)</f>
        <v>0</v>
      </c>
      <c r="II28" s="67" t="n">
        <f aca="false">IF(OR($D28=1,MONTH($B28)&lt;&gt;MONTH(StartDate),'У10 Ввод'!$D$248="",'У10 Ввод'!$E$248="",'У10 Ввод'!$D$248&gt;$B28),0,MAX(0,MIN(1,'У10 Ввод'!$E$248-NETWORKDAYS('У10 Ввод'!$D$248,$B28)+1))/Настройки!$E$16*100)</f>
        <v>0</v>
      </c>
      <c r="IJ28" s="67" t="n">
        <f aca="false">IF(OR($D28=1,MONTH($B28)&lt;&gt;MONTH(StartDate),'У10 Ввод'!$D$249="",'У10 Ввод'!$E$249="",'У10 Ввод'!$D$249&gt;$B28),0,MAX(0,MIN(1,'У10 Ввод'!$E$249-NETWORKDAYS('У10 Ввод'!$D$249,$B28)+1))/Настройки!$E$16*100)</f>
        <v>0</v>
      </c>
      <c r="IK28" s="67" t="n">
        <f aca="false">IF(OR($D28=1,MONTH($B28)&lt;&gt;MONTH(StartDate),'У10 Ввод'!$D$250="",'У10 Ввод'!$E$250="",'У10 Ввод'!$D$250&gt;$B28),0,MAX(0,MIN(1,'У10 Ввод'!$E$250-NETWORKDAYS('У10 Ввод'!$D$250,$B28)+1))/Настройки!$E$16*100)</f>
        <v>0</v>
      </c>
      <c r="IL28" s="67" t="n">
        <f aca="false">IF(OR($D28=1,MONTH($B28)&lt;&gt;MONTH(StartDate),'У10 Ввод'!$D$251="",'У10 Ввод'!$E$251="",'У10 Ввод'!$D$251&gt;$B28),0,MAX(0,MIN(1,'У10 Ввод'!$E$251-NETWORKDAYS('У10 Ввод'!$D$251,$B28)+1))/Настройки!$E$16*100)</f>
        <v>0</v>
      </c>
    </row>
    <row r="29" customFormat="false" ht="15" hidden="false" customHeight="true" outlineLevel="0" collapsed="false">
      <c r="A29" s="49" t="n">
        <v>28</v>
      </c>
      <c r="B29" s="66" t="n">
        <f aca="false">StartDate+27</f>
        <v>46231</v>
      </c>
      <c r="C29" s="49" t="str">
        <f aca="false">CHOOSE(WEEKDAY(B29,2),"Пн","Вт","Ср","Чт","Пт","Сб","Вс")</f>
        <v>Вт</v>
      </c>
      <c r="D29" s="49" t="n">
        <f aca="false">IF(WEEKDAY(B29,2)&gt;5,1,0)</f>
        <v>0</v>
      </c>
      <c r="E29" s="63" t="n">
        <f aca="false">ROUND(SUM(G29:IL29),1)</f>
        <v>33.3</v>
      </c>
      <c r="F29" s="49" t="n">
        <f aca="false">IF(OR(MONTH(B29)&lt;&gt;MONTH(StartDate),D29=1),"",100)</f>
        <v>100</v>
      </c>
      <c r="G29" s="67" t="n">
        <f aca="false">IF(OR($D29=1,MONTH($B29)&lt;&gt;MONTH(StartDate),'У10 Ввод'!$D$12="",'У10 Ввод'!$E$12="",'У10 Ввод'!$D$12&gt;$B29),0,MAX(0,MIN(1,'У10 Ввод'!$E$12-NETWORKDAYS('У10 Ввод'!$D$12,$B29)+1))/Настройки!$E$16*100)</f>
        <v>0</v>
      </c>
      <c r="H29" s="67" t="n">
        <f aca="false">IF(OR($D29=1,MONTH($B29)&lt;&gt;MONTH(StartDate),'У10 Ввод'!$D$13="",'У10 Ввод'!$E$13="",'У10 Ввод'!$D$13&gt;$B29),0,MAX(0,MIN(1,'У10 Ввод'!$E$13-NETWORKDAYS('У10 Ввод'!$D$13,$B29)+1))/Настройки!$E$16*100)</f>
        <v>0</v>
      </c>
      <c r="I29" s="67" t="n">
        <f aca="false">IF(OR($D29=1,MONTH($B29)&lt;&gt;MONTH(StartDate),'У10 Ввод'!$D$14="",'У10 Ввод'!$E$14="",'У10 Ввод'!$D$14&gt;$B29),0,MAX(0,MIN(1,'У10 Ввод'!$E$14-NETWORKDAYS('У10 Ввод'!$D$14,$B29)+1))/Настройки!$E$16*100)</f>
        <v>0</v>
      </c>
      <c r="J29" s="67" t="n">
        <f aca="false">IF(OR($D29=1,MONTH($B29)&lt;&gt;MONTH(StartDate),'У10 Ввод'!$D$15="",'У10 Ввод'!$E$15="",'У10 Ввод'!$D$15&gt;$B29),0,MAX(0,MIN(1,'У10 Ввод'!$E$15-NETWORKDAYS('У10 Ввод'!$D$15,$B29)+1))/Настройки!$E$16*100)</f>
        <v>33.3333333333333</v>
      </c>
      <c r="K29" s="67" t="n">
        <f aca="false">IF(OR($D29=1,MONTH($B29)&lt;&gt;MONTH(StartDate),'У10 Ввод'!$D$16="",'У10 Ввод'!$E$16="",'У10 Ввод'!$D$16&gt;$B29),0,MAX(0,MIN(1,'У10 Ввод'!$E$16-NETWORKDAYS('У10 Ввод'!$D$16,$B29)+1))/Настройки!$E$16*100)</f>
        <v>0</v>
      </c>
      <c r="L29" s="67" t="n">
        <f aca="false">IF(OR($D29=1,MONTH($B29)&lt;&gt;MONTH(StartDate),'У10 Ввод'!$D$17="",'У10 Ввод'!$E$17="",'У10 Ввод'!$D$17&gt;$B29),0,MAX(0,MIN(1,'У10 Ввод'!$E$17-NETWORKDAYS('У10 Ввод'!$D$17,$B29)+1))/Настройки!$E$16*100)</f>
        <v>0</v>
      </c>
      <c r="M29" s="67" t="n">
        <f aca="false">IF(OR($D29=1,MONTH($B29)&lt;&gt;MONTH(StartDate),'У10 Ввод'!$D$18="",'У10 Ввод'!$E$18="",'У10 Ввод'!$D$18&gt;$B29),0,MAX(0,MIN(1,'У10 Ввод'!$E$18-NETWORKDAYS('У10 Ввод'!$D$18,$B29)+1))/Настройки!$E$16*100)</f>
        <v>0</v>
      </c>
      <c r="N29" s="67" t="n">
        <f aca="false">IF(OR($D29=1,MONTH($B29)&lt;&gt;MONTH(StartDate),'У10 Ввод'!$D$19="",'У10 Ввод'!$E$19="",'У10 Ввод'!$D$19&gt;$B29),0,MAX(0,MIN(1,'У10 Ввод'!$E$19-NETWORKDAYS('У10 Ввод'!$D$19,$B29)+1))/Настройки!$E$16*100)</f>
        <v>0</v>
      </c>
      <c r="O29" s="67" t="n">
        <f aca="false">IF(OR($D29=1,MONTH($B29)&lt;&gt;MONTH(StartDate),'У10 Ввод'!$D$20="",'У10 Ввод'!$E$20="",'У10 Ввод'!$D$20&gt;$B29),0,MAX(0,MIN(1,'У10 Ввод'!$E$20-NETWORKDAYS('У10 Ввод'!$D$20,$B29)+1))/Настройки!$E$16*100)</f>
        <v>0</v>
      </c>
      <c r="P29" s="67" t="n">
        <f aca="false">IF(OR($D29=1,MONTH($B29)&lt;&gt;MONTH(StartDate),'У10 Ввод'!$D$21="",'У10 Ввод'!$E$21="",'У10 Ввод'!$D$21&gt;$B29),0,MAX(0,MIN(1,'У10 Ввод'!$E$21-NETWORKDAYS('У10 Ввод'!$D$21,$B29)+1))/Настройки!$E$16*100)</f>
        <v>0</v>
      </c>
      <c r="Q29" s="67" t="n">
        <f aca="false">IF(OR($D29=1,MONTH($B29)&lt;&gt;MONTH(StartDate),'У10 Ввод'!$D$22="",'У10 Ввод'!$E$22="",'У10 Ввод'!$D$22&gt;$B29),0,MAX(0,MIN(1,'У10 Ввод'!$E$22-NETWORKDAYS('У10 Ввод'!$D$22,$B29)+1))/Настройки!$E$16*100)</f>
        <v>0</v>
      </c>
      <c r="R29" s="67" t="n">
        <f aca="false">IF(OR($D29=1,MONTH($B29)&lt;&gt;MONTH(StartDate),'У10 Ввод'!$D$23="",'У10 Ввод'!$E$23="",'У10 Ввод'!$D$23&gt;$B29),0,MAX(0,MIN(1,'У10 Ввод'!$E$23-NETWORKDAYS('У10 Ввод'!$D$23,$B29)+1))/Настройки!$E$16*100)</f>
        <v>0</v>
      </c>
      <c r="S29" s="67" t="n">
        <f aca="false">IF(OR($D29=1,MONTH($B29)&lt;&gt;MONTH(StartDate),'У10 Ввод'!$D$24="",'У10 Ввод'!$E$24="",'У10 Ввод'!$D$24&gt;$B29),0,MAX(0,MIN(1,'У10 Ввод'!$E$24-NETWORKDAYS('У10 Ввод'!$D$24,$B29)+1))/Настройки!$E$16*100)</f>
        <v>0</v>
      </c>
      <c r="T29" s="67" t="n">
        <f aca="false">IF(OR($D29=1,MONTH($B29)&lt;&gt;MONTH(StartDate),'У10 Ввод'!$D$25="",'У10 Ввод'!$E$25="",'У10 Ввод'!$D$25&gt;$B29),0,MAX(0,MIN(1,'У10 Ввод'!$E$25-NETWORKDAYS('У10 Ввод'!$D$25,$B29)+1))/Настройки!$E$16*100)</f>
        <v>0</v>
      </c>
      <c r="U29" s="67" t="n">
        <f aca="false">IF(OR($D29=1,MONTH($B29)&lt;&gt;MONTH(StartDate),'У10 Ввод'!$D$26="",'У10 Ввод'!$E$26="",'У10 Ввод'!$D$26&gt;$B29),0,MAX(0,MIN(1,'У10 Ввод'!$E$26-NETWORKDAYS('У10 Ввод'!$D$26,$B29)+1))/Настройки!$E$16*100)</f>
        <v>0</v>
      </c>
      <c r="V29" s="67" t="n">
        <f aca="false">IF(OR($D29=1,MONTH($B29)&lt;&gt;MONTH(StartDate),'У10 Ввод'!$D$27="",'У10 Ввод'!$E$27="",'У10 Ввод'!$D$27&gt;$B29),0,MAX(0,MIN(1,'У10 Ввод'!$E$27-NETWORKDAYS('У10 Ввод'!$D$27,$B29)+1))/Настройки!$E$16*100)</f>
        <v>0</v>
      </c>
      <c r="W29" s="67" t="n">
        <f aca="false">IF(OR($D29=1,MONTH($B29)&lt;&gt;MONTH(StartDate),'У10 Ввод'!$D$28="",'У10 Ввод'!$E$28="",'У10 Ввод'!$D$28&gt;$B29),0,MAX(0,MIN(1,'У10 Ввод'!$E$28-NETWORKDAYS('У10 Ввод'!$D$28,$B29)+1))/Настройки!$E$16*100)</f>
        <v>0</v>
      </c>
      <c r="X29" s="67" t="n">
        <f aca="false">IF(OR($D29=1,MONTH($B29)&lt;&gt;MONTH(StartDate),'У10 Ввод'!$D$29="",'У10 Ввод'!$E$29="",'У10 Ввод'!$D$29&gt;$B29),0,MAX(0,MIN(1,'У10 Ввод'!$E$29-NETWORKDAYS('У10 Ввод'!$D$29,$B29)+1))/Настройки!$E$16*100)</f>
        <v>0</v>
      </c>
      <c r="Y29" s="67" t="n">
        <f aca="false">IF(OR($D29=1,MONTH($B29)&lt;&gt;MONTH(StartDate),'У10 Ввод'!$D$30="",'У10 Ввод'!$E$30="",'У10 Ввод'!$D$30&gt;$B29),0,MAX(0,MIN(1,'У10 Ввод'!$E$30-NETWORKDAYS('У10 Ввод'!$D$30,$B29)+1))/Настройки!$E$16*100)</f>
        <v>0</v>
      </c>
      <c r="Z29" s="67" t="n">
        <f aca="false">IF(OR($D29=1,MONTH($B29)&lt;&gt;MONTH(StartDate),'У10 Ввод'!$D$31="",'У10 Ввод'!$E$31="",'У10 Ввод'!$D$31&gt;$B29),0,MAX(0,MIN(1,'У10 Ввод'!$E$31-NETWORKDAYS('У10 Ввод'!$D$31,$B29)+1))/Настройки!$E$16*100)</f>
        <v>0</v>
      </c>
      <c r="AA29" s="67" t="n">
        <f aca="false">IF(OR($D29=1,MONTH($B29)&lt;&gt;MONTH(StartDate),'У10 Ввод'!$D$32="",'У10 Ввод'!$E$32="",'У10 Ввод'!$D$32&gt;$B29),0,MAX(0,MIN(1,'У10 Ввод'!$E$32-NETWORKDAYS('У10 Ввод'!$D$32,$B29)+1))/Настройки!$E$16*100)</f>
        <v>0</v>
      </c>
      <c r="AB29" s="67" t="n">
        <f aca="false">IF(OR($D29=1,MONTH($B29)&lt;&gt;MONTH(StartDate),'У10 Ввод'!$D$33="",'У10 Ввод'!$E$33="",'У10 Ввод'!$D$33&gt;$B29),0,MAX(0,MIN(1,'У10 Ввод'!$E$33-NETWORKDAYS('У10 Ввод'!$D$33,$B29)+1))/Настройки!$E$16*100)</f>
        <v>0</v>
      </c>
      <c r="AC29" s="67" t="n">
        <f aca="false">IF(OR($D29=1,MONTH($B29)&lt;&gt;MONTH(StartDate),'У10 Ввод'!$D$34="",'У10 Ввод'!$E$34="",'У10 Ввод'!$D$34&gt;$B29),0,MAX(0,MIN(1,'У10 Ввод'!$E$34-NETWORKDAYS('У10 Ввод'!$D$34,$B29)+1))/Настройки!$E$16*100)</f>
        <v>0</v>
      </c>
      <c r="AD29" s="67" t="n">
        <f aca="false">IF(OR($D29=1,MONTH($B29)&lt;&gt;MONTH(StartDate),'У10 Ввод'!$D$35="",'У10 Ввод'!$E$35="",'У10 Ввод'!$D$35&gt;$B29),0,MAX(0,MIN(1,'У10 Ввод'!$E$35-NETWORKDAYS('У10 Ввод'!$D$35,$B29)+1))/Настройки!$E$16*100)</f>
        <v>0</v>
      </c>
      <c r="AE29" s="67" t="n">
        <f aca="false">IF(OR($D29=1,MONTH($B29)&lt;&gt;MONTH(StartDate),'У10 Ввод'!$D$36="",'У10 Ввод'!$E$36="",'У10 Ввод'!$D$36&gt;$B29),0,MAX(0,MIN(1,'У10 Ввод'!$E$36-NETWORKDAYS('У10 Ввод'!$D$36,$B29)+1))/Настройки!$E$16*100)</f>
        <v>0</v>
      </c>
      <c r="AF29" s="67" t="n">
        <f aca="false">IF(OR($D29=1,MONTH($B29)&lt;&gt;MONTH(StartDate),'У10 Ввод'!$D$37="",'У10 Ввод'!$E$37="",'У10 Ввод'!$D$37&gt;$B29),0,MAX(0,MIN(1,'У10 Ввод'!$E$37-NETWORKDAYS('У10 Ввод'!$D$37,$B29)+1))/Настройки!$E$16*100)</f>
        <v>0</v>
      </c>
      <c r="AG29" s="67" t="n">
        <f aca="false">IF(OR($D29=1,MONTH($B29)&lt;&gt;MONTH(StartDate),'У10 Ввод'!$D$38="",'У10 Ввод'!$E$38="",'У10 Ввод'!$D$38&gt;$B29),0,MAX(0,MIN(1,'У10 Ввод'!$E$38-NETWORKDAYS('У10 Ввод'!$D$38,$B29)+1))/Настройки!$E$16*100)</f>
        <v>0</v>
      </c>
      <c r="AH29" s="67" t="n">
        <f aca="false">IF(OR($D29=1,MONTH($B29)&lt;&gt;MONTH(StartDate),'У10 Ввод'!$D$39="",'У10 Ввод'!$E$39="",'У10 Ввод'!$D$39&gt;$B29),0,MAX(0,MIN(1,'У10 Ввод'!$E$39-NETWORKDAYS('У10 Ввод'!$D$39,$B29)+1))/Настройки!$E$16*100)</f>
        <v>0</v>
      </c>
      <c r="AI29" s="67" t="n">
        <f aca="false">IF(OR($D29=1,MONTH($B29)&lt;&gt;MONTH(StartDate),'У10 Ввод'!$D$40="",'У10 Ввод'!$E$40="",'У10 Ввод'!$D$40&gt;$B29),0,MAX(0,MIN(1,'У10 Ввод'!$E$40-NETWORKDAYS('У10 Ввод'!$D$40,$B29)+1))/Настройки!$E$16*100)</f>
        <v>0</v>
      </c>
      <c r="AJ29" s="67" t="n">
        <f aca="false">IF(OR($D29=1,MONTH($B29)&lt;&gt;MONTH(StartDate),'У10 Ввод'!$D$41="",'У10 Ввод'!$E$41="",'У10 Ввод'!$D$41&gt;$B29),0,MAX(0,MIN(1,'У10 Ввод'!$E$41-NETWORKDAYS('У10 Ввод'!$D$41,$B29)+1))/Настройки!$E$16*100)</f>
        <v>0</v>
      </c>
      <c r="AK29" s="67" t="n">
        <f aca="false">IF(OR($D29=1,MONTH($B29)&lt;&gt;MONTH(StartDate),'У10 Ввод'!$D$42="",'У10 Ввод'!$E$42="",'У10 Ввод'!$D$42&gt;$B29),0,MAX(0,MIN(1,'У10 Ввод'!$E$42-NETWORKDAYS('У10 Ввод'!$D$42,$B29)+1))/Настройки!$E$16*100)</f>
        <v>0</v>
      </c>
      <c r="AL29" s="67" t="n">
        <f aca="false">IF(OR($D29=1,MONTH($B29)&lt;&gt;MONTH(StartDate),'У10 Ввод'!$D$43="",'У10 Ввод'!$E$43="",'У10 Ввод'!$D$43&gt;$B29),0,MAX(0,MIN(1,'У10 Ввод'!$E$43-NETWORKDAYS('У10 Ввод'!$D$43,$B29)+1))/Настройки!$E$16*100)</f>
        <v>0</v>
      </c>
      <c r="AM29" s="67" t="n">
        <f aca="false">IF(OR($D29=1,MONTH($B29)&lt;&gt;MONTH(StartDate),'У10 Ввод'!$D$44="",'У10 Ввод'!$E$44="",'У10 Ввод'!$D$44&gt;$B29),0,MAX(0,MIN(1,'У10 Ввод'!$E$44-NETWORKDAYS('У10 Ввод'!$D$44,$B29)+1))/Настройки!$E$16*100)</f>
        <v>0</v>
      </c>
      <c r="AN29" s="67" t="n">
        <f aca="false">IF(OR($D29=1,MONTH($B29)&lt;&gt;MONTH(StartDate),'У10 Ввод'!$D$45="",'У10 Ввод'!$E$45="",'У10 Ввод'!$D$45&gt;$B29),0,MAX(0,MIN(1,'У10 Ввод'!$E$45-NETWORKDAYS('У10 Ввод'!$D$45,$B29)+1))/Настройки!$E$16*100)</f>
        <v>0</v>
      </c>
      <c r="AO29" s="67" t="n">
        <f aca="false">IF(OR($D29=1,MONTH($B29)&lt;&gt;MONTH(StartDate),'У10 Ввод'!$D$46="",'У10 Ввод'!$E$46="",'У10 Ввод'!$D$46&gt;$B29),0,MAX(0,MIN(1,'У10 Ввод'!$E$46-NETWORKDAYS('У10 Ввод'!$D$46,$B29)+1))/Настройки!$E$16*100)</f>
        <v>0</v>
      </c>
      <c r="AP29" s="67" t="n">
        <f aca="false">IF(OR($D29=1,MONTH($B29)&lt;&gt;MONTH(StartDate),'У10 Ввод'!$D$47="",'У10 Ввод'!$E$47="",'У10 Ввод'!$D$47&gt;$B29),0,MAX(0,MIN(1,'У10 Ввод'!$E$47-NETWORKDAYS('У10 Ввод'!$D$47,$B29)+1))/Настройки!$E$16*100)</f>
        <v>0</v>
      </c>
      <c r="AQ29" s="67" t="n">
        <f aca="false">IF(OR($D29=1,MONTH($B29)&lt;&gt;MONTH(StartDate),'У10 Ввод'!$D$48="",'У10 Ввод'!$E$48="",'У10 Ввод'!$D$48&gt;$B29),0,MAX(0,MIN(1,'У10 Ввод'!$E$48-NETWORKDAYS('У10 Ввод'!$D$48,$B29)+1))/Настройки!$E$16*100)</f>
        <v>0</v>
      </c>
      <c r="AR29" s="67" t="n">
        <f aca="false">IF(OR($D29=1,MONTH($B29)&lt;&gt;MONTH(StartDate),'У10 Ввод'!$D$49="",'У10 Ввод'!$E$49="",'У10 Ввод'!$D$49&gt;$B29),0,MAX(0,MIN(1,'У10 Ввод'!$E$49-NETWORKDAYS('У10 Ввод'!$D$49,$B29)+1))/Настройки!$E$16*100)</f>
        <v>0</v>
      </c>
      <c r="AS29" s="67" t="n">
        <f aca="false">IF(OR($D29=1,MONTH($B29)&lt;&gt;MONTH(StartDate),'У10 Ввод'!$D$50="",'У10 Ввод'!$E$50="",'У10 Ввод'!$D$50&gt;$B29),0,MAX(0,MIN(1,'У10 Ввод'!$E$50-NETWORKDAYS('У10 Ввод'!$D$50,$B29)+1))/Настройки!$E$16*100)</f>
        <v>0</v>
      </c>
      <c r="AT29" s="67" t="n">
        <f aca="false">IF(OR($D29=1,MONTH($B29)&lt;&gt;MONTH(StartDate),'У10 Ввод'!$D$51="",'У10 Ввод'!$E$51="",'У10 Ввод'!$D$51&gt;$B29),0,MAX(0,MIN(1,'У10 Ввод'!$E$51-NETWORKDAYS('У10 Ввод'!$D$51,$B29)+1))/Настройки!$E$16*100)</f>
        <v>0</v>
      </c>
      <c r="AU29" s="67" t="n">
        <f aca="false">IF(OR($D29=1,MONTH($B29)&lt;&gt;MONTH(StartDate),'У10 Ввод'!$D$52="",'У10 Ввод'!$E$52="",'У10 Ввод'!$D$52&gt;$B29),0,MAX(0,MIN(1,'У10 Ввод'!$E$52-NETWORKDAYS('У10 Ввод'!$D$52,$B29)+1))/Настройки!$E$16*100)</f>
        <v>0</v>
      </c>
      <c r="AV29" s="67" t="n">
        <f aca="false">IF(OR($D29=1,MONTH($B29)&lt;&gt;MONTH(StartDate),'У10 Ввод'!$D$53="",'У10 Ввод'!$E$53="",'У10 Ввод'!$D$53&gt;$B29),0,MAX(0,MIN(1,'У10 Ввод'!$E$53-NETWORKDAYS('У10 Ввод'!$D$53,$B29)+1))/Настройки!$E$16*100)</f>
        <v>0</v>
      </c>
      <c r="AW29" s="67" t="n">
        <f aca="false">IF(OR($D29=1,MONTH($B29)&lt;&gt;MONTH(StartDate),'У10 Ввод'!$D$54="",'У10 Ввод'!$E$54="",'У10 Ввод'!$D$54&gt;$B29),0,MAX(0,MIN(1,'У10 Ввод'!$E$54-NETWORKDAYS('У10 Ввод'!$D$54,$B29)+1))/Настройки!$E$16*100)</f>
        <v>0</v>
      </c>
      <c r="AX29" s="67" t="n">
        <f aca="false">IF(OR($D29=1,MONTH($B29)&lt;&gt;MONTH(StartDate),'У10 Ввод'!$D$55="",'У10 Ввод'!$E$55="",'У10 Ввод'!$D$55&gt;$B29),0,MAX(0,MIN(1,'У10 Ввод'!$E$55-NETWORKDAYS('У10 Ввод'!$D$55,$B29)+1))/Настройки!$E$16*100)</f>
        <v>0</v>
      </c>
      <c r="AY29" s="67" t="n">
        <f aca="false">IF(OR($D29=1,MONTH($B29)&lt;&gt;MONTH(StartDate),'У10 Ввод'!$D$56="",'У10 Ввод'!$E$56="",'У10 Ввод'!$D$56&gt;$B29),0,MAX(0,MIN(1,'У10 Ввод'!$E$56-NETWORKDAYS('У10 Ввод'!$D$56,$B29)+1))/Настройки!$E$16*100)</f>
        <v>0</v>
      </c>
      <c r="AZ29" s="67" t="n">
        <f aca="false">IF(OR($D29=1,MONTH($B29)&lt;&gt;MONTH(StartDate),'У10 Ввод'!$D$57="",'У10 Ввод'!$E$57="",'У10 Ввод'!$D$57&gt;$B29),0,MAX(0,MIN(1,'У10 Ввод'!$E$57-NETWORKDAYS('У10 Ввод'!$D$57,$B29)+1))/Настройки!$E$16*100)</f>
        <v>0</v>
      </c>
      <c r="BA29" s="67" t="n">
        <f aca="false">IF(OR($D29=1,MONTH($B29)&lt;&gt;MONTH(StartDate),'У10 Ввод'!$D$58="",'У10 Ввод'!$E$58="",'У10 Ввод'!$D$58&gt;$B29),0,MAX(0,MIN(1,'У10 Ввод'!$E$58-NETWORKDAYS('У10 Ввод'!$D$58,$B29)+1))/Настройки!$E$16*100)</f>
        <v>0</v>
      </c>
      <c r="BB29" s="67" t="n">
        <f aca="false">IF(OR($D29=1,MONTH($B29)&lt;&gt;MONTH(StartDate),'У10 Ввод'!$D$59="",'У10 Ввод'!$E$59="",'У10 Ввод'!$D$59&gt;$B29),0,MAX(0,MIN(1,'У10 Ввод'!$E$59-NETWORKDAYS('У10 Ввод'!$D$59,$B29)+1))/Настройки!$E$16*100)</f>
        <v>0</v>
      </c>
      <c r="BC29" s="67" t="n">
        <f aca="false">IF(OR($D29=1,MONTH($B29)&lt;&gt;MONTH(StartDate),'У10 Ввод'!$D$60="",'У10 Ввод'!$E$60="",'У10 Ввод'!$D$60&gt;$B29),0,MAX(0,MIN(1,'У10 Ввод'!$E$60-NETWORKDAYS('У10 Ввод'!$D$60,$B29)+1))/Настройки!$E$16*100)</f>
        <v>0</v>
      </c>
      <c r="BD29" s="67" t="n">
        <f aca="false">IF(OR($D29=1,MONTH($B29)&lt;&gt;MONTH(StartDate),'У10 Ввод'!$D$61="",'У10 Ввод'!$E$61="",'У10 Ввод'!$D$61&gt;$B29),0,MAX(0,MIN(1,'У10 Ввод'!$E$61-NETWORKDAYS('У10 Ввод'!$D$61,$B29)+1))/Настройки!$E$16*100)</f>
        <v>0</v>
      </c>
      <c r="BE29" s="67" t="n">
        <f aca="false">IF(OR($D29=1,MONTH($B29)&lt;&gt;MONTH(StartDate),'У10 Ввод'!$D$62="",'У10 Ввод'!$E$62="",'У10 Ввод'!$D$62&gt;$B29),0,MAX(0,MIN(1,'У10 Ввод'!$E$62-NETWORKDAYS('У10 Ввод'!$D$62,$B29)+1))/Настройки!$E$16*100)</f>
        <v>0</v>
      </c>
      <c r="BF29" s="67" t="n">
        <f aca="false">IF(OR($D29=1,MONTH($B29)&lt;&gt;MONTH(StartDate),'У10 Ввод'!$D$63="",'У10 Ввод'!$E$63="",'У10 Ввод'!$D$63&gt;$B29),0,MAX(0,MIN(1,'У10 Ввод'!$E$63-NETWORKDAYS('У10 Ввод'!$D$63,$B29)+1))/Настройки!$E$16*100)</f>
        <v>0</v>
      </c>
      <c r="BG29" s="67" t="n">
        <f aca="false">IF(OR($D29=1,MONTH($B29)&lt;&gt;MONTH(StartDate),'У10 Ввод'!$D$64="",'У10 Ввод'!$E$64="",'У10 Ввод'!$D$64&gt;$B29),0,MAX(0,MIN(1,'У10 Ввод'!$E$64-NETWORKDAYS('У10 Ввод'!$D$64,$B29)+1))/Настройки!$E$16*100)</f>
        <v>0</v>
      </c>
      <c r="BH29" s="67" t="n">
        <f aca="false">IF(OR($D29=1,MONTH($B29)&lt;&gt;MONTH(StartDate),'У10 Ввод'!$D$65="",'У10 Ввод'!$E$65="",'У10 Ввод'!$D$65&gt;$B29),0,MAX(0,MIN(1,'У10 Ввод'!$E$65-NETWORKDAYS('У10 Ввод'!$D$65,$B29)+1))/Настройки!$E$16*100)</f>
        <v>0</v>
      </c>
      <c r="BI29" s="67" t="n">
        <f aca="false">IF(OR($D29=1,MONTH($B29)&lt;&gt;MONTH(StartDate),'У10 Ввод'!$D$66="",'У10 Ввод'!$E$66="",'У10 Ввод'!$D$66&gt;$B29),0,MAX(0,MIN(1,'У10 Ввод'!$E$66-NETWORKDAYS('У10 Ввод'!$D$66,$B29)+1))/Настройки!$E$16*100)</f>
        <v>0</v>
      </c>
      <c r="BJ29" s="67" t="n">
        <f aca="false">IF(OR($D29=1,MONTH($B29)&lt;&gt;MONTH(StartDate),'У10 Ввод'!$D$67="",'У10 Ввод'!$E$67="",'У10 Ввод'!$D$67&gt;$B29),0,MAX(0,MIN(1,'У10 Ввод'!$E$67-NETWORKDAYS('У10 Ввод'!$D$67,$B29)+1))/Настройки!$E$16*100)</f>
        <v>0</v>
      </c>
      <c r="BK29" s="67" t="n">
        <f aca="false">IF(OR($D29=1,MONTH($B29)&lt;&gt;MONTH(StartDate),'У10 Ввод'!$D$68="",'У10 Ввод'!$E$68="",'У10 Ввод'!$D$68&gt;$B29),0,MAX(0,MIN(1,'У10 Ввод'!$E$68-NETWORKDAYS('У10 Ввод'!$D$68,$B29)+1))/Настройки!$E$16*100)</f>
        <v>0</v>
      </c>
      <c r="BL29" s="67" t="n">
        <f aca="false">IF(OR($D29=1,MONTH($B29)&lt;&gt;MONTH(StartDate),'У10 Ввод'!$D$69="",'У10 Ввод'!$E$69="",'У10 Ввод'!$D$69&gt;$B29),0,MAX(0,MIN(1,'У10 Ввод'!$E$69-NETWORKDAYS('У10 Ввод'!$D$69,$B29)+1))/Настройки!$E$16*100)</f>
        <v>0</v>
      </c>
      <c r="BM29" s="67" t="n">
        <f aca="false">IF(OR($D29=1,MONTH($B29)&lt;&gt;MONTH(StartDate),'У10 Ввод'!$D$70="",'У10 Ввод'!$E$70="",'У10 Ввод'!$D$70&gt;$B29),0,MAX(0,MIN(1,'У10 Ввод'!$E$70-NETWORKDAYS('У10 Ввод'!$D$70,$B29)+1))/Настройки!$E$16*100)</f>
        <v>0</v>
      </c>
      <c r="BN29" s="67" t="n">
        <f aca="false">IF(OR($D29=1,MONTH($B29)&lt;&gt;MONTH(StartDate),'У10 Ввод'!$D$71="",'У10 Ввод'!$E$71="",'У10 Ввод'!$D$71&gt;$B29),0,MAX(0,MIN(1,'У10 Ввод'!$E$71-NETWORKDAYS('У10 Ввод'!$D$71,$B29)+1))/Настройки!$E$16*100)</f>
        <v>0</v>
      </c>
      <c r="BO29" s="67" t="n">
        <f aca="false">IF(OR($D29=1,MONTH($B29)&lt;&gt;MONTH(StartDate),'У10 Ввод'!$D$72="",'У10 Ввод'!$E$72="",'У10 Ввод'!$D$72&gt;$B29),0,MAX(0,MIN(1,'У10 Ввод'!$E$72-NETWORKDAYS('У10 Ввод'!$D$72,$B29)+1))/Настройки!$E$16*100)</f>
        <v>0</v>
      </c>
      <c r="BP29" s="67" t="n">
        <f aca="false">IF(OR($D29=1,MONTH($B29)&lt;&gt;MONTH(StartDate),'У10 Ввод'!$D$73="",'У10 Ввод'!$E$73="",'У10 Ввод'!$D$73&gt;$B29),0,MAX(0,MIN(1,'У10 Ввод'!$E$73-NETWORKDAYS('У10 Ввод'!$D$73,$B29)+1))/Настройки!$E$16*100)</f>
        <v>0</v>
      </c>
      <c r="BQ29" s="67" t="n">
        <f aca="false">IF(OR($D29=1,MONTH($B29)&lt;&gt;MONTH(StartDate),'У10 Ввод'!$D$74="",'У10 Ввод'!$E$74="",'У10 Ввод'!$D$74&gt;$B29),0,MAX(0,MIN(1,'У10 Ввод'!$E$74-NETWORKDAYS('У10 Ввод'!$D$74,$B29)+1))/Настройки!$E$16*100)</f>
        <v>0</v>
      </c>
      <c r="BR29" s="67" t="n">
        <f aca="false">IF(OR($D29=1,MONTH($B29)&lt;&gt;MONTH(StartDate),'У10 Ввод'!$D$75="",'У10 Ввод'!$E$75="",'У10 Ввод'!$D$75&gt;$B29),0,MAX(0,MIN(1,'У10 Ввод'!$E$75-NETWORKDAYS('У10 Ввод'!$D$75,$B29)+1))/Настройки!$E$16*100)</f>
        <v>0</v>
      </c>
      <c r="BS29" s="67" t="n">
        <f aca="false">IF(OR($D29=1,MONTH($B29)&lt;&gt;MONTH(StartDate),'У10 Ввод'!$D$76="",'У10 Ввод'!$E$76="",'У10 Ввод'!$D$76&gt;$B29),0,MAX(0,MIN(1,'У10 Ввод'!$E$76-NETWORKDAYS('У10 Ввод'!$D$76,$B29)+1))/Настройки!$E$16*100)</f>
        <v>0</v>
      </c>
      <c r="BT29" s="67" t="n">
        <f aca="false">IF(OR($D29=1,MONTH($B29)&lt;&gt;MONTH(StartDate),'У10 Ввод'!$D$77="",'У10 Ввод'!$E$77="",'У10 Ввод'!$D$77&gt;$B29),0,MAX(0,MIN(1,'У10 Ввод'!$E$77-NETWORKDAYS('У10 Ввод'!$D$77,$B29)+1))/Настройки!$E$16*100)</f>
        <v>0</v>
      </c>
      <c r="BU29" s="67" t="n">
        <f aca="false">IF(OR($D29=1,MONTH($B29)&lt;&gt;MONTH(StartDate),'У10 Ввод'!$D$78="",'У10 Ввод'!$E$78="",'У10 Ввод'!$D$78&gt;$B29),0,MAX(0,MIN(1,'У10 Ввод'!$E$78-NETWORKDAYS('У10 Ввод'!$D$78,$B29)+1))/Настройки!$E$16*100)</f>
        <v>0</v>
      </c>
      <c r="BV29" s="67" t="n">
        <f aca="false">IF(OR($D29=1,MONTH($B29)&lt;&gt;MONTH(StartDate),'У10 Ввод'!$D$79="",'У10 Ввод'!$E$79="",'У10 Ввод'!$D$79&gt;$B29),0,MAX(0,MIN(1,'У10 Ввод'!$E$79-NETWORKDAYS('У10 Ввод'!$D$79,$B29)+1))/Настройки!$E$16*100)</f>
        <v>0</v>
      </c>
      <c r="BW29" s="67" t="n">
        <f aca="false">IF(OR($D29=1,MONTH($B29)&lt;&gt;MONTH(StartDate),'У10 Ввод'!$D$80="",'У10 Ввод'!$E$80="",'У10 Ввод'!$D$80&gt;$B29),0,MAX(0,MIN(1,'У10 Ввод'!$E$80-NETWORKDAYS('У10 Ввод'!$D$80,$B29)+1))/Настройки!$E$16*100)</f>
        <v>0</v>
      </c>
      <c r="BX29" s="67" t="n">
        <f aca="false">IF(OR($D29=1,MONTH($B29)&lt;&gt;MONTH(StartDate),'У10 Ввод'!$D$81="",'У10 Ввод'!$E$81="",'У10 Ввод'!$D$81&gt;$B29),0,MAX(0,MIN(1,'У10 Ввод'!$E$81-NETWORKDAYS('У10 Ввод'!$D$81,$B29)+1))/Настройки!$E$16*100)</f>
        <v>0</v>
      </c>
      <c r="BY29" s="67" t="n">
        <f aca="false">IF(OR($D29=1,MONTH($B29)&lt;&gt;MONTH(StartDate),'У10 Ввод'!$D$82="",'У10 Ввод'!$E$82="",'У10 Ввод'!$D$82&gt;$B29),0,MAX(0,MIN(1,'У10 Ввод'!$E$82-NETWORKDAYS('У10 Ввод'!$D$82,$B29)+1))/Настройки!$E$16*100)</f>
        <v>0</v>
      </c>
      <c r="BZ29" s="67" t="n">
        <f aca="false">IF(OR($D29=1,MONTH($B29)&lt;&gt;MONTH(StartDate),'У10 Ввод'!$D$83="",'У10 Ввод'!$E$83="",'У10 Ввод'!$D$83&gt;$B29),0,MAX(0,MIN(1,'У10 Ввод'!$E$83-NETWORKDAYS('У10 Ввод'!$D$83,$B29)+1))/Настройки!$E$16*100)</f>
        <v>0</v>
      </c>
      <c r="CA29" s="67" t="n">
        <f aca="false">IF(OR($D29=1,MONTH($B29)&lt;&gt;MONTH(StartDate),'У10 Ввод'!$D$84="",'У10 Ввод'!$E$84="",'У10 Ввод'!$D$84&gt;$B29),0,MAX(0,MIN(1,'У10 Ввод'!$E$84-NETWORKDAYS('У10 Ввод'!$D$84,$B29)+1))/Настройки!$E$16*100)</f>
        <v>0</v>
      </c>
      <c r="CB29" s="67" t="n">
        <f aca="false">IF(OR($D29=1,MONTH($B29)&lt;&gt;MONTH(StartDate),'У10 Ввод'!$D$85="",'У10 Ввод'!$E$85="",'У10 Ввод'!$D$85&gt;$B29),0,MAX(0,MIN(1,'У10 Ввод'!$E$85-NETWORKDAYS('У10 Ввод'!$D$85,$B29)+1))/Настройки!$E$16*100)</f>
        <v>0</v>
      </c>
      <c r="CC29" s="67" t="n">
        <f aca="false">IF(OR($D29=1,MONTH($B29)&lt;&gt;MONTH(StartDate),'У10 Ввод'!$D$86="",'У10 Ввод'!$E$86="",'У10 Ввод'!$D$86&gt;$B29),0,MAX(0,MIN(1,'У10 Ввод'!$E$86-NETWORKDAYS('У10 Ввод'!$D$86,$B29)+1))/Настройки!$E$16*100)</f>
        <v>0</v>
      </c>
      <c r="CD29" s="67" t="n">
        <f aca="false">IF(OR($D29=1,MONTH($B29)&lt;&gt;MONTH(StartDate),'У10 Ввод'!$D$87="",'У10 Ввод'!$E$87="",'У10 Ввод'!$D$87&gt;$B29),0,MAX(0,MIN(1,'У10 Ввод'!$E$87-NETWORKDAYS('У10 Ввод'!$D$87,$B29)+1))/Настройки!$E$16*100)</f>
        <v>0</v>
      </c>
      <c r="CE29" s="67" t="n">
        <f aca="false">IF(OR($D29=1,MONTH($B29)&lt;&gt;MONTH(StartDate),'У10 Ввод'!$D$88="",'У10 Ввод'!$E$88="",'У10 Ввод'!$D$88&gt;$B29),0,MAX(0,MIN(1,'У10 Ввод'!$E$88-NETWORKDAYS('У10 Ввод'!$D$88,$B29)+1))/Настройки!$E$16*100)</f>
        <v>0</v>
      </c>
      <c r="CF29" s="67" t="n">
        <f aca="false">IF(OR($D29=1,MONTH($B29)&lt;&gt;MONTH(StartDate),'У10 Ввод'!$D$89="",'У10 Ввод'!$E$89="",'У10 Ввод'!$D$89&gt;$B29),0,MAX(0,MIN(1,'У10 Ввод'!$E$89-NETWORKDAYS('У10 Ввод'!$D$89,$B29)+1))/Настройки!$E$16*100)</f>
        <v>0</v>
      </c>
      <c r="CG29" s="67" t="n">
        <f aca="false">IF(OR($D29=1,MONTH($B29)&lt;&gt;MONTH(StartDate),'У10 Ввод'!$D$90="",'У10 Ввод'!$E$90="",'У10 Ввод'!$D$90&gt;$B29),0,MAX(0,MIN(1,'У10 Ввод'!$E$90-NETWORKDAYS('У10 Ввод'!$D$90,$B29)+1))/Настройки!$E$16*100)</f>
        <v>0</v>
      </c>
      <c r="CH29" s="67" t="n">
        <f aca="false">IF(OR($D29=1,MONTH($B29)&lt;&gt;MONTH(StartDate),'У10 Ввод'!$D$91="",'У10 Ввод'!$E$91="",'У10 Ввод'!$D$91&gt;$B29),0,MAX(0,MIN(1,'У10 Ввод'!$E$91-NETWORKDAYS('У10 Ввод'!$D$91,$B29)+1))/Настройки!$E$16*100)</f>
        <v>0</v>
      </c>
      <c r="CI29" s="67" t="n">
        <f aca="false">IF(OR($D29=1,MONTH($B29)&lt;&gt;MONTH(StartDate),'У10 Ввод'!$D$92="",'У10 Ввод'!$E$92="",'У10 Ввод'!$D$92&gt;$B29),0,MAX(0,MIN(1,'У10 Ввод'!$E$92-NETWORKDAYS('У10 Ввод'!$D$92,$B29)+1))/Настройки!$E$16*100)</f>
        <v>0</v>
      </c>
      <c r="CJ29" s="67" t="n">
        <f aca="false">IF(OR($D29=1,MONTH($B29)&lt;&gt;MONTH(StartDate),'У10 Ввод'!$D$93="",'У10 Ввод'!$E$93="",'У10 Ввод'!$D$93&gt;$B29),0,MAX(0,MIN(1,'У10 Ввод'!$E$93-NETWORKDAYS('У10 Ввод'!$D$93,$B29)+1))/Настройки!$E$16*100)</f>
        <v>0</v>
      </c>
      <c r="CK29" s="67" t="n">
        <f aca="false">IF(OR($D29=1,MONTH($B29)&lt;&gt;MONTH(StartDate),'У10 Ввод'!$D$94="",'У10 Ввод'!$E$94="",'У10 Ввод'!$D$94&gt;$B29),0,MAX(0,MIN(1,'У10 Ввод'!$E$94-NETWORKDAYS('У10 Ввод'!$D$94,$B29)+1))/Настройки!$E$16*100)</f>
        <v>0</v>
      </c>
      <c r="CL29" s="67" t="n">
        <f aca="false">IF(OR($D29=1,MONTH($B29)&lt;&gt;MONTH(StartDate),'У10 Ввод'!$D$95="",'У10 Ввод'!$E$95="",'У10 Ввод'!$D$95&gt;$B29),0,MAX(0,MIN(1,'У10 Ввод'!$E$95-NETWORKDAYS('У10 Ввод'!$D$95,$B29)+1))/Настройки!$E$16*100)</f>
        <v>0</v>
      </c>
      <c r="CM29" s="67" t="n">
        <f aca="false">IF(OR($D29=1,MONTH($B29)&lt;&gt;MONTH(StartDate),'У10 Ввод'!$D$96="",'У10 Ввод'!$E$96="",'У10 Ввод'!$D$96&gt;$B29),0,MAX(0,MIN(1,'У10 Ввод'!$E$96-NETWORKDAYS('У10 Ввод'!$D$96,$B29)+1))/Настройки!$E$16*100)</f>
        <v>0</v>
      </c>
      <c r="CN29" s="67" t="n">
        <f aca="false">IF(OR($D29=1,MONTH($B29)&lt;&gt;MONTH(StartDate),'У10 Ввод'!$D$97="",'У10 Ввод'!$E$97="",'У10 Ввод'!$D$97&gt;$B29),0,MAX(0,MIN(1,'У10 Ввод'!$E$97-NETWORKDAYS('У10 Ввод'!$D$97,$B29)+1))/Настройки!$E$16*100)</f>
        <v>0</v>
      </c>
      <c r="CO29" s="67" t="n">
        <f aca="false">IF(OR($D29=1,MONTH($B29)&lt;&gt;MONTH(StartDate),'У10 Ввод'!$D$98="",'У10 Ввод'!$E$98="",'У10 Ввод'!$D$98&gt;$B29),0,MAX(0,MIN(1,'У10 Ввод'!$E$98-NETWORKDAYS('У10 Ввод'!$D$98,$B29)+1))/Настройки!$E$16*100)</f>
        <v>0</v>
      </c>
      <c r="CP29" s="67" t="n">
        <f aca="false">IF(OR($D29=1,MONTH($B29)&lt;&gt;MONTH(StartDate),'У10 Ввод'!$D$99="",'У10 Ввод'!$E$99="",'У10 Ввод'!$D$99&gt;$B29),0,MAX(0,MIN(1,'У10 Ввод'!$E$99-NETWORKDAYS('У10 Ввод'!$D$99,$B29)+1))/Настройки!$E$16*100)</f>
        <v>0</v>
      </c>
      <c r="CQ29" s="67" t="n">
        <f aca="false">IF(OR($D29=1,MONTH($B29)&lt;&gt;MONTH(StartDate),'У10 Ввод'!$D$100="",'У10 Ввод'!$E$100="",'У10 Ввод'!$D$100&gt;$B29),0,MAX(0,MIN(1,'У10 Ввод'!$E$100-NETWORKDAYS('У10 Ввод'!$D$100,$B29)+1))/Настройки!$E$16*100)</f>
        <v>0</v>
      </c>
      <c r="CR29" s="67" t="n">
        <f aca="false">IF(OR($D29=1,MONTH($B29)&lt;&gt;MONTH(StartDate),'У10 Ввод'!$D$101="",'У10 Ввод'!$E$101="",'У10 Ввод'!$D$101&gt;$B29),0,MAX(0,MIN(1,'У10 Ввод'!$E$101-NETWORKDAYS('У10 Ввод'!$D$101,$B29)+1))/Настройки!$E$16*100)</f>
        <v>0</v>
      </c>
      <c r="CS29" s="67" t="n">
        <f aca="false">IF(OR($D29=1,MONTH($B29)&lt;&gt;MONTH(StartDate),'У10 Ввод'!$D$102="",'У10 Ввод'!$E$102="",'У10 Ввод'!$D$102&gt;$B29),0,MAX(0,MIN(1,'У10 Ввод'!$E$102-NETWORKDAYS('У10 Ввод'!$D$102,$B29)+1))/Настройки!$E$16*100)</f>
        <v>0</v>
      </c>
      <c r="CT29" s="67" t="n">
        <f aca="false">IF(OR($D29=1,MONTH($B29)&lt;&gt;MONTH(StartDate),'У10 Ввод'!$D$103="",'У10 Ввод'!$E$103="",'У10 Ввод'!$D$103&gt;$B29),0,MAX(0,MIN(1,'У10 Ввод'!$E$103-NETWORKDAYS('У10 Ввод'!$D$103,$B29)+1))/Настройки!$E$16*100)</f>
        <v>0</v>
      </c>
      <c r="CU29" s="67" t="n">
        <f aca="false">IF(OR($D29=1,MONTH($B29)&lt;&gt;MONTH(StartDate),'У10 Ввод'!$D$104="",'У10 Ввод'!$E$104="",'У10 Ввод'!$D$104&gt;$B29),0,MAX(0,MIN(1,'У10 Ввод'!$E$104-NETWORKDAYS('У10 Ввод'!$D$104,$B29)+1))/Настройки!$E$16*100)</f>
        <v>0</v>
      </c>
      <c r="CV29" s="67" t="n">
        <f aca="false">IF(OR($D29=1,MONTH($B29)&lt;&gt;MONTH(StartDate),'У10 Ввод'!$D$105="",'У10 Ввод'!$E$105="",'У10 Ввод'!$D$105&gt;$B29),0,MAX(0,MIN(1,'У10 Ввод'!$E$105-NETWORKDAYS('У10 Ввод'!$D$105,$B29)+1))/Настройки!$E$16*100)</f>
        <v>0</v>
      </c>
      <c r="CW29" s="67" t="n">
        <f aca="false">IF(OR($D29=1,MONTH($B29)&lt;&gt;MONTH(StartDate),'У10 Ввод'!$D$106="",'У10 Ввод'!$E$106="",'У10 Ввод'!$D$106&gt;$B29),0,MAX(0,MIN(1,'У10 Ввод'!$E$106-NETWORKDAYS('У10 Ввод'!$D$106,$B29)+1))/Настройки!$E$16*100)</f>
        <v>0</v>
      </c>
      <c r="CX29" s="67" t="n">
        <f aca="false">IF(OR($D29=1,MONTH($B29)&lt;&gt;MONTH(StartDate),'У10 Ввод'!$D$107="",'У10 Ввод'!$E$107="",'У10 Ввод'!$D$107&gt;$B29),0,MAX(0,MIN(1,'У10 Ввод'!$E$107-NETWORKDAYS('У10 Ввод'!$D$107,$B29)+1))/Настройки!$E$16*100)</f>
        <v>0</v>
      </c>
      <c r="CY29" s="67" t="n">
        <f aca="false">IF(OR($D29=1,MONTH($B29)&lt;&gt;MONTH(StartDate),'У10 Ввод'!$D$108="",'У10 Ввод'!$E$108="",'У10 Ввод'!$D$108&gt;$B29),0,MAX(0,MIN(1,'У10 Ввод'!$E$108-NETWORKDAYS('У10 Ввод'!$D$108,$B29)+1))/Настройки!$E$16*100)</f>
        <v>0</v>
      </c>
      <c r="CZ29" s="67" t="n">
        <f aca="false">IF(OR($D29=1,MONTH($B29)&lt;&gt;MONTH(StartDate),'У10 Ввод'!$D$109="",'У10 Ввод'!$E$109="",'У10 Ввод'!$D$109&gt;$B29),0,MAX(0,MIN(1,'У10 Ввод'!$E$109-NETWORKDAYS('У10 Ввод'!$D$109,$B29)+1))/Настройки!$E$16*100)</f>
        <v>0</v>
      </c>
      <c r="DA29" s="67" t="n">
        <f aca="false">IF(OR($D29=1,MONTH($B29)&lt;&gt;MONTH(StartDate),'У10 Ввод'!$D$110="",'У10 Ввод'!$E$110="",'У10 Ввод'!$D$110&gt;$B29),0,MAX(0,MIN(1,'У10 Ввод'!$E$110-NETWORKDAYS('У10 Ввод'!$D$110,$B29)+1))/Настройки!$E$16*100)</f>
        <v>0</v>
      </c>
      <c r="DB29" s="67" t="n">
        <f aca="false">IF(OR($D29=1,MONTH($B29)&lt;&gt;MONTH(StartDate),'У10 Ввод'!$D$111="",'У10 Ввод'!$E$111="",'У10 Ввод'!$D$111&gt;$B29),0,MAX(0,MIN(1,'У10 Ввод'!$E$111-NETWORKDAYS('У10 Ввод'!$D$111,$B29)+1))/Настройки!$E$16*100)</f>
        <v>0</v>
      </c>
      <c r="DC29" s="67" t="n">
        <f aca="false">IF(OR($D29=1,MONTH($B29)&lt;&gt;MONTH(StartDate),'У10 Ввод'!$D$112="",'У10 Ввод'!$E$112="",'У10 Ввод'!$D$112&gt;$B29),0,MAX(0,MIN(1,'У10 Ввод'!$E$112-NETWORKDAYS('У10 Ввод'!$D$112,$B29)+1))/Настройки!$E$16*100)</f>
        <v>0</v>
      </c>
      <c r="DD29" s="67" t="n">
        <f aca="false">IF(OR($D29=1,MONTH($B29)&lt;&gt;MONTH(StartDate),'У10 Ввод'!$D$113="",'У10 Ввод'!$E$113="",'У10 Ввод'!$D$113&gt;$B29),0,MAX(0,MIN(1,'У10 Ввод'!$E$113-NETWORKDAYS('У10 Ввод'!$D$113,$B29)+1))/Настройки!$E$16*100)</f>
        <v>0</v>
      </c>
      <c r="DE29" s="67" t="n">
        <f aca="false">IF(OR($D29=1,MONTH($B29)&lt;&gt;MONTH(StartDate),'У10 Ввод'!$D$114="",'У10 Ввод'!$E$114="",'У10 Ввод'!$D$114&gt;$B29),0,MAX(0,MIN(1,'У10 Ввод'!$E$114-NETWORKDAYS('У10 Ввод'!$D$114,$B29)+1))/Настройки!$E$16*100)</f>
        <v>0</v>
      </c>
      <c r="DF29" s="67" t="n">
        <f aca="false">IF(OR($D29=1,MONTH($B29)&lt;&gt;MONTH(StartDate),'У10 Ввод'!$D$115="",'У10 Ввод'!$E$115="",'У10 Ввод'!$D$115&gt;$B29),0,MAX(0,MIN(1,'У10 Ввод'!$E$115-NETWORKDAYS('У10 Ввод'!$D$115,$B29)+1))/Настройки!$E$16*100)</f>
        <v>0</v>
      </c>
      <c r="DG29" s="67" t="n">
        <f aca="false">IF(OR($D29=1,MONTH($B29)&lt;&gt;MONTH(StartDate),'У10 Ввод'!$D$116="",'У10 Ввод'!$E$116="",'У10 Ввод'!$D$116&gt;$B29),0,MAX(0,MIN(1,'У10 Ввод'!$E$116-NETWORKDAYS('У10 Ввод'!$D$116,$B29)+1))/Настройки!$E$16*100)</f>
        <v>0</v>
      </c>
      <c r="DH29" s="67" t="n">
        <f aca="false">IF(OR($D29=1,MONTH($B29)&lt;&gt;MONTH(StartDate),'У10 Ввод'!$D$117="",'У10 Ввод'!$E$117="",'У10 Ввод'!$D$117&gt;$B29),0,MAX(0,MIN(1,'У10 Ввод'!$E$117-NETWORKDAYS('У10 Ввод'!$D$117,$B29)+1))/Настройки!$E$16*100)</f>
        <v>0</v>
      </c>
      <c r="DI29" s="67" t="n">
        <f aca="false">IF(OR($D29=1,MONTH($B29)&lt;&gt;MONTH(StartDate),'У10 Ввод'!$D$118="",'У10 Ввод'!$E$118="",'У10 Ввод'!$D$118&gt;$B29),0,MAX(0,MIN(1,'У10 Ввод'!$E$118-NETWORKDAYS('У10 Ввод'!$D$118,$B29)+1))/Настройки!$E$16*100)</f>
        <v>0</v>
      </c>
      <c r="DJ29" s="67" t="n">
        <f aca="false">IF(OR($D29=1,MONTH($B29)&lt;&gt;MONTH(StartDate),'У10 Ввод'!$D$119="",'У10 Ввод'!$E$119="",'У10 Ввод'!$D$119&gt;$B29),0,MAX(0,MIN(1,'У10 Ввод'!$E$119-NETWORKDAYS('У10 Ввод'!$D$119,$B29)+1))/Настройки!$E$16*100)</f>
        <v>0</v>
      </c>
      <c r="DK29" s="67" t="n">
        <f aca="false">IF(OR($D29=1,MONTH($B29)&lt;&gt;MONTH(StartDate),'У10 Ввод'!$D$120="",'У10 Ввод'!$E$120="",'У10 Ввод'!$D$120&gt;$B29),0,MAX(0,MIN(1,'У10 Ввод'!$E$120-NETWORKDAYS('У10 Ввод'!$D$120,$B29)+1))/Настройки!$E$16*100)</f>
        <v>0</v>
      </c>
      <c r="DL29" s="67" t="n">
        <f aca="false">IF(OR($D29=1,MONTH($B29)&lt;&gt;MONTH(StartDate),'У10 Ввод'!$D$121="",'У10 Ввод'!$E$121="",'У10 Ввод'!$D$121&gt;$B29),0,MAX(0,MIN(1,'У10 Ввод'!$E$121-NETWORKDAYS('У10 Ввод'!$D$121,$B29)+1))/Настройки!$E$16*100)</f>
        <v>0</v>
      </c>
      <c r="DM29" s="67" t="n">
        <f aca="false">IF(OR($D29=1,MONTH($B29)&lt;&gt;MONTH(StartDate),'У10 Ввод'!$D$122="",'У10 Ввод'!$E$122="",'У10 Ввод'!$D$122&gt;$B29),0,MAX(0,MIN(1,'У10 Ввод'!$E$122-NETWORKDAYS('У10 Ввод'!$D$122,$B29)+1))/Настройки!$E$16*100)</f>
        <v>0</v>
      </c>
      <c r="DN29" s="67" t="n">
        <f aca="false">IF(OR($D29=1,MONTH($B29)&lt;&gt;MONTH(StartDate),'У10 Ввод'!$D$123="",'У10 Ввод'!$E$123="",'У10 Ввод'!$D$123&gt;$B29),0,MAX(0,MIN(1,'У10 Ввод'!$E$123-NETWORKDAYS('У10 Ввод'!$D$123,$B29)+1))/Настройки!$E$16*100)</f>
        <v>0</v>
      </c>
      <c r="DO29" s="67" t="n">
        <f aca="false">IF(OR($D29=1,MONTH($B29)&lt;&gt;MONTH(StartDate),'У10 Ввод'!$D$124="",'У10 Ввод'!$E$124="",'У10 Ввод'!$D$124&gt;$B29),0,MAX(0,MIN(1,'У10 Ввод'!$E$124-NETWORKDAYS('У10 Ввод'!$D$124,$B29)+1))/Настройки!$E$16*100)</f>
        <v>0</v>
      </c>
      <c r="DP29" s="67" t="n">
        <f aca="false">IF(OR($D29=1,MONTH($B29)&lt;&gt;MONTH(StartDate),'У10 Ввод'!$D$125="",'У10 Ввод'!$E$125="",'У10 Ввод'!$D$125&gt;$B29),0,MAX(0,MIN(1,'У10 Ввод'!$E$125-NETWORKDAYS('У10 Ввод'!$D$125,$B29)+1))/Настройки!$E$16*100)</f>
        <v>0</v>
      </c>
      <c r="DQ29" s="67" t="n">
        <f aca="false">IF(OR($D29=1,MONTH($B29)&lt;&gt;MONTH(StartDate),'У10 Ввод'!$D$126="",'У10 Ввод'!$E$126="",'У10 Ввод'!$D$126&gt;$B29),0,MAX(0,MIN(1,'У10 Ввод'!$E$126-NETWORKDAYS('У10 Ввод'!$D$126,$B29)+1))/Настройки!$E$16*100)</f>
        <v>0</v>
      </c>
      <c r="DR29" s="67" t="n">
        <f aca="false">IF(OR($D29=1,MONTH($B29)&lt;&gt;MONTH(StartDate),'У10 Ввод'!$D$127="",'У10 Ввод'!$E$127="",'У10 Ввод'!$D$127&gt;$B29),0,MAX(0,MIN(1,'У10 Ввод'!$E$127-NETWORKDAYS('У10 Ввод'!$D$127,$B29)+1))/Настройки!$E$16*100)</f>
        <v>0</v>
      </c>
      <c r="DS29" s="67" t="n">
        <f aca="false">IF(OR($D29=1,MONTH($B29)&lt;&gt;MONTH(StartDate),'У10 Ввод'!$D$128="",'У10 Ввод'!$E$128="",'У10 Ввод'!$D$128&gt;$B29),0,MAX(0,MIN(1,'У10 Ввод'!$E$128-NETWORKDAYS('У10 Ввод'!$D$128,$B29)+1))/Настройки!$E$16*100)</f>
        <v>0</v>
      </c>
      <c r="DT29" s="67" t="n">
        <f aca="false">IF(OR($D29=1,MONTH($B29)&lt;&gt;MONTH(StartDate),'У10 Ввод'!$D$129="",'У10 Ввод'!$E$129="",'У10 Ввод'!$D$129&gt;$B29),0,MAX(0,MIN(1,'У10 Ввод'!$E$129-NETWORKDAYS('У10 Ввод'!$D$129,$B29)+1))/Настройки!$E$16*100)</f>
        <v>0</v>
      </c>
      <c r="DU29" s="67" t="n">
        <f aca="false">IF(OR($D29=1,MONTH($B29)&lt;&gt;MONTH(StartDate),'У10 Ввод'!$D$130="",'У10 Ввод'!$E$130="",'У10 Ввод'!$D$130&gt;$B29),0,MAX(0,MIN(1,'У10 Ввод'!$E$130-NETWORKDAYS('У10 Ввод'!$D$130,$B29)+1))/Настройки!$E$16*100)</f>
        <v>0</v>
      </c>
      <c r="DV29" s="67" t="n">
        <f aca="false">IF(OR($D29=1,MONTH($B29)&lt;&gt;MONTH(StartDate),'У10 Ввод'!$D$131="",'У10 Ввод'!$E$131="",'У10 Ввод'!$D$131&gt;$B29),0,MAX(0,MIN(1,'У10 Ввод'!$E$131-NETWORKDAYS('У10 Ввод'!$D$131,$B29)+1))/Настройки!$E$16*100)</f>
        <v>0</v>
      </c>
      <c r="DW29" s="67" t="n">
        <f aca="false">IF(OR($D29=1,MONTH($B29)&lt;&gt;MONTH(StartDate),'У10 Ввод'!$D$132="",'У10 Ввод'!$E$132="",'У10 Ввод'!$D$132&gt;$B29),0,MAX(0,MIN(1,'У10 Ввод'!$E$132-NETWORKDAYS('У10 Ввод'!$D$132,$B29)+1))/Настройки!$E$16*100)</f>
        <v>0</v>
      </c>
      <c r="DX29" s="67" t="n">
        <f aca="false">IF(OR($D29=1,MONTH($B29)&lt;&gt;MONTH(StartDate),'У10 Ввод'!$D$133="",'У10 Ввод'!$E$133="",'У10 Ввод'!$D$133&gt;$B29),0,MAX(0,MIN(1,'У10 Ввод'!$E$133-NETWORKDAYS('У10 Ввод'!$D$133,$B29)+1))/Настройки!$E$16*100)</f>
        <v>0</v>
      </c>
      <c r="DY29" s="67" t="n">
        <f aca="false">IF(OR($D29=1,MONTH($B29)&lt;&gt;MONTH(StartDate),'У10 Ввод'!$D$134="",'У10 Ввод'!$E$134="",'У10 Ввод'!$D$134&gt;$B29),0,MAX(0,MIN(1,'У10 Ввод'!$E$134-NETWORKDAYS('У10 Ввод'!$D$134,$B29)+1))/Настройки!$E$16*100)</f>
        <v>0</v>
      </c>
      <c r="DZ29" s="67" t="n">
        <f aca="false">IF(OR($D29=1,MONTH($B29)&lt;&gt;MONTH(StartDate),'У10 Ввод'!$D$135="",'У10 Ввод'!$E$135="",'У10 Ввод'!$D$135&gt;$B29),0,MAX(0,MIN(1,'У10 Ввод'!$E$135-NETWORKDAYS('У10 Ввод'!$D$135,$B29)+1))/Настройки!$E$16*100)</f>
        <v>0</v>
      </c>
      <c r="EA29" s="67" t="n">
        <f aca="false">IF(OR($D29=1,MONTH($B29)&lt;&gt;MONTH(StartDate),'У10 Ввод'!$D$136="",'У10 Ввод'!$E$136="",'У10 Ввод'!$D$136&gt;$B29),0,MAX(0,MIN(1,'У10 Ввод'!$E$136-NETWORKDAYS('У10 Ввод'!$D$136,$B29)+1))/Настройки!$E$16*100)</f>
        <v>0</v>
      </c>
      <c r="EB29" s="67" t="n">
        <f aca="false">IF(OR($D29=1,MONTH($B29)&lt;&gt;MONTH(StartDate),'У10 Ввод'!$D$137="",'У10 Ввод'!$E$137="",'У10 Ввод'!$D$137&gt;$B29),0,MAX(0,MIN(1,'У10 Ввод'!$E$137-NETWORKDAYS('У10 Ввод'!$D$137,$B29)+1))/Настройки!$E$16*100)</f>
        <v>0</v>
      </c>
      <c r="EC29" s="67" t="n">
        <f aca="false">IF(OR($D29=1,MONTH($B29)&lt;&gt;MONTH(StartDate),'У10 Ввод'!$D$138="",'У10 Ввод'!$E$138="",'У10 Ввод'!$D$138&gt;$B29),0,MAX(0,MIN(1,'У10 Ввод'!$E$138-NETWORKDAYS('У10 Ввод'!$D$138,$B29)+1))/Настройки!$E$16*100)</f>
        <v>0</v>
      </c>
      <c r="ED29" s="67" t="n">
        <f aca="false">IF(OR($D29=1,MONTH($B29)&lt;&gt;MONTH(StartDate),'У10 Ввод'!$D$139="",'У10 Ввод'!$E$139="",'У10 Ввод'!$D$139&gt;$B29),0,MAX(0,MIN(1,'У10 Ввод'!$E$139-NETWORKDAYS('У10 Ввод'!$D$139,$B29)+1))/Настройки!$E$16*100)</f>
        <v>0</v>
      </c>
      <c r="EE29" s="67" t="n">
        <f aca="false">IF(OR($D29=1,MONTH($B29)&lt;&gt;MONTH(StartDate),'У10 Ввод'!$D$140="",'У10 Ввод'!$E$140="",'У10 Ввод'!$D$140&gt;$B29),0,MAX(0,MIN(1,'У10 Ввод'!$E$140-NETWORKDAYS('У10 Ввод'!$D$140,$B29)+1))/Настройки!$E$16*100)</f>
        <v>0</v>
      </c>
      <c r="EF29" s="67" t="n">
        <f aca="false">IF(OR($D29=1,MONTH($B29)&lt;&gt;MONTH(StartDate),'У10 Ввод'!$D$141="",'У10 Ввод'!$E$141="",'У10 Ввод'!$D$141&gt;$B29),0,MAX(0,MIN(1,'У10 Ввод'!$E$141-NETWORKDAYS('У10 Ввод'!$D$141,$B29)+1))/Настройки!$E$16*100)</f>
        <v>0</v>
      </c>
      <c r="EG29" s="67" t="n">
        <f aca="false">IF(OR($D29=1,MONTH($B29)&lt;&gt;MONTH(StartDate),'У10 Ввод'!$D$142="",'У10 Ввод'!$E$142="",'У10 Ввод'!$D$142&gt;$B29),0,MAX(0,MIN(1,'У10 Ввод'!$E$142-NETWORKDAYS('У10 Ввод'!$D$142,$B29)+1))/Настройки!$E$16*100)</f>
        <v>0</v>
      </c>
      <c r="EH29" s="67" t="n">
        <f aca="false">IF(OR($D29=1,MONTH($B29)&lt;&gt;MONTH(StartDate),'У10 Ввод'!$D$143="",'У10 Ввод'!$E$143="",'У10 Ввод'!$D$143&gt;$B29),0,MAX(0,MIN(1,'У10 Ввод'!$E$143-NETWORKDAYS('У10 Ввод'!$D$143,$B29)+1))/Настройки!$E$16*100)</f>
        <v>0</v>
      </c>
      <c r="EI29" s="67" t="n">
        <f aca="false">IF(OR($D29=1,MONTH($B29)&lt;&gt;MONTH(StartDate),'У10 Ввод'!$D$144="",'У10 Ввод'!$E$144="",'У10 Ввод'!$D$144&gt;$B29),0,MAX(0,MIN(1,'У10 Ввод'!$E$144-NETWORKDAYS('У10 Ввод'!$D$144,$B29)+1))/Настройки!$E$16*100)</f>
        <v>0</v>
      </c>
      <c r="EJ29" s="67" t="n">
        <f aca="false">IF(OR($D29=1,MONTH($B29)&lt;&gt;MONTH(StartDate),'У10 Ввод'!$D$145="",'У10 Ввод'!$E$145="",'У10 Ввод'!$D$145&gt;$B29),0,MAX(0,MIN(1,'У10 Ввод'!$E$145-NETWORKDAYS('У10 Ввод'!$D$145,$B29)+1))/Настройки!$E$16*100)</f>
        <v>0</v>
      </c>
      <c r="EK29" s="67" t="n">
        <f aca="false">IF(OR($D29=1,MONTH($B29)&lt;&gt;MONTH(StartDate),'У10 Ввод'!$D$146="",'У10 Ввод'!$E$146="",'У10 Ввод'!$D$146&gt;$B29),0,MAX(0,MIN(1,'У10 Ввод'!$E$146-NETWORKDAYS('У10 Ввод'!$D$146,$B29)+1))/Настройки!$E$16*100)</f>
        <v>0</v>
      </c>
      <c r="EL29" s="67" t="n">
        <f aca="false">IF(OR($D29=1,MONTH($B29)&lt;&gt;MONTH(StartDate),'У10 Ввод'!$D$147="",'У10 Ввод'!$E$147="",'У10 Ввод'!$D$147&gt;$B29),0,MAX(0,MIN(1,'У10 Ввод'!$E$147-NETWORKDAYS('У10 Ввод'!$D$147,$B29)+1))/Настройки!$E$16*100)</f>
        <v>0</v>
      </c>
      <c r="EM29" s="67" t="n">
        <f aca="false">IF(OR($D29=1,MONTH($B29)&lt;&gt;MONTH(StartDate),'У10 Ввод'!$D$148="",'У10 Ввод'!$E$148="",'У10 Ввод'!$D$148&gt;$B29),0,MAX(0,MIN(1,'У10 Ввод'!$E$148-NETWORKDAYS('У10 Ввод'!$D$148,$B29)+1))/Настройки!$E$16*100)</f>
        <v>0</v>
      </c>
      <c r="EN29" s="67" t="n">
        <f aca="false">IF(OR($D29=1,MONTH($B29)&lt;&gt;MONTH(StartDate),'У10 Ввод'!$D$149="",'У10 Ввод'!$E$149="",'У10 Ввод'!$D$149&gt;$B29),0,MAX(0,MIN(1,'У10 Ввод'!$E$149-NETWORKDAYS('У10 Ввод'!$D$149,$B29)+1))/Настройки!$E$16*100)</f>
        <v>0</v>
      </c>
      <c r="EO29" s="67" t="n">
        <f aca="false">IF(OR($D29=1,MONTH($B29)&lt;&gt;MONTH(StartDate),'У10 Ввод'!$D$150="",'У10 Ввод'!$E$150="",'У10 Ввод'!$D$150&gt;$B29),0,MAX(0,MIN(1,'У10 Ввод'!$E$150-NETWORKDAYS('У10 Ввод'!$D$150,$B29)+1))/Настройки!$E$16*100)</f>
        <v>0</v>
      </c>
      <c r="EP29" s="67" t="n">
        <f aca="false">IF(OR($D29=1,MONTH($B29)&lt;&gt;MONTH(StartDate),'У10 Ввод'!$D$151="",'У10 Ввод'!$E$151="",'У10 Ввод'!$D$151&gt;$B29),0,MAX(0,MIN(1,'У10 Ввод'!$E$151-NETWORKDAYS('У10 Ввод'!$D$151,$B29)+1))/Настройки!$E$16*100)</f>
        <v>0</v>
      </c>
      <c r="EQ29" s="67" t="n">
        <f aca="false">IF(OR($D29=1,MONTH($B29)&lt;&gt;MONTH(StartDate),'У10 Ввод'!$D$152="",'У10 Ввод'!$E$152="",'У10 Ввод'!$D$152&gt;$B29),0,MAX(0,MIN(1,'У10 Ввод'!$E$152-NETWORKDAYS('У10 Ввод'!$D$152,$B29)+1))/Настройки!$E$16*100)</f>
        <v>0</v>
      </c>
      <c r="ER29" s="67" t="n">
        <f aca="false">IF(OR($D29=1,MONTH($B29)&lt;&gt;MONTH(StartDate),'У10 Ввод'!$D$153="",'У10 Ввод'!$E$153="",'У10 Ввод'!$D$153&gt;$B29),0,MAX(0,MIN(1,'У10 Ввод'!$E$153-NETWORKDAYS('У10 Ввод'!$D$153,$B29)+1))/Настройки!$E$16*100)</f>
        <v>0</v>
      </c>
      <c r="ES29" s="67" t="n">
        <f aca="false">IF(OR($D29=1,MONTH($B29)&lt;&gt;MONTH(StartDate),'У10 Ввод'!$D$154="",'У10 Ввод'!$E$154="",'У10 Ввод'!$D$154&gt;$B29),0,MAX(0,MIN(1,'У10 Ввод'!$E$154-NETWORKDAYS('У10 Ввод'!$D$154,$B29)+1))/Настройки!$E$16*100)</f>
        <v>0</v>
      </c>
      <c r="ET29" s="67" t="n">
        <f aca="false">IF(OR($D29=1,MONTH($B29)&lt;&gt;MONTH(StartDate),'У10 Ввод'!$D$155="",'У10 Ввод'!$E$155="",'У10 Ввод'!$D$155&gt;$B29),0,MAX(0,MIN(1,'У10 Ввод'!$E$155-NETWORKDAYS('У10 Ввод'!$D$155,$B29)+1))/Настройки!$E$16*100)</f>
        <v>0</v>
      </c>
      <c r="EU29" s="67" t="n">
        <f aca="false">IF(OR($D29=1,MONTH($B29)&lt;&gt;MONTH(StartDate),'У10 Ввод'!$D$156="",'У10 Ввод'!$E$156="",'У10 Ввод'!$D$156&gt;$B29),0,MAX(0,MIN(1,'У10 Ввод'!$E$156-NETWORKDAYS('У10 Ввод'!$D$156,$B29)+1))/Настройки!$E$16*100)</f>
        <v>0</v>
      </c>
      <c r="EV29" s="67" t="n">
        <f aca="false">IF(OR($D29=1,MONTH($B29)&lt;&gt;MONTH(StartDate),'У10 Ввод'!$D$157="",'У10 Ввод'!$E$157="",'У10 Ввод'!$D$157&gt;$B29),0,MAX(0,MIN(1,'У10 Ввод'!$E$157-NETWORKDAYS('У10 Ввод'!$D$157,$B29)+1))/Настройки!$E$16*100)</f>
        <v>0</v>
      </c>
      <c r="EW29" s="67" t="n">
        <f aca="false">IF(OR($D29=1,MONTH($B29)&lt;&gt;MONTH(StartDate),'У10 Ввод'!$D$158="",'У10 Ввод'!$E$158="",'У10 Ввод'!$D$158&gt;$B29),0,MAX(0,MIN(1,'У10 Ввод'!$E$158-NETWORKDAYS('У10 Ввод'!$D$158,$B29)+1))/Настройки!$E$16*100)</f>
        <v>0</v>
      </c>
      <c r="EX29" s="67" t="n">
        <f aca="false">IF(OR($D29=1,MONTH($B29)&lt;&gt;MONTH(StartDate),'У10 Ввод'!$D$159="",'У10 Ввод'!$E$159="",'У10 Ввод'!$D$159&gt;$B29),0,MAX(0,MIN(1,'У10 Ввод'!$E$159-NETWORKDAYS('У10 Ввод'!$D$159,$B29)+1))/Настройки!$E$16*100)</f>
        <v>0</v>
      </c>
      <c r="EY29" s="67" t="n">
        <f aca="false">IF(OR($D29=1,MONTH($B29)&lt;&gt;MONTH(StartDate),'У10 Ввод'!$D$160="",'У10 Ввод'!$E$160="",'У10 Ввод'!$D$160&gt;$B29),0,MAX(0,MIN(1,'У10 Ввод'!$E$160-NETWORKDAYS('У10 Ввод'!$D$160,$B29)+1))/Настройки!$E$16*100)</f>
        <v>0</v>
      </c>
      <c r="EZ29" s="67" t="n">
        <f aca="false">IF(OR($D29=1,MONTH($B29)&lt;&gt;MONTH(StartDate),'У10 Ввод'!$D$161="",'У10 Ввод'!$E$161="",'У10 Ввод'!$D$161&gt;$B29),0,MAX(0,MIN(1,'У10 Ввод'!$E$161-NETWORKDAYS('У10 Ввод'!$D$161,$B29)+1))/Настройки!$E$16*100)</f>
        <v>0</v>
      </c>
      <c r="FA29" s="67" t="n">
        <f aca="false">IF(OR($D29=1,MONTH($B29)&lt;&gt;MONTH(StartDate),'У10 Ввод'!$D$162="",'У10 Ввод'!$E$162="",'У10 Ввод'!$D$162&gt;$B29),0,MAX(0,MIN(1,'У10 Ввод'!$E$162-NETWORKDAYS('У10 Ввод'!$D$162,$B29)+1))/Настройки!$E$16*100)</f>
        <v>0</v>
      </c>
      <c r="FB29" s="67" t="n">
        <f aca="false">IF(OR($D29=1,MONTH($B29)&lt;&gt;MONTH(StartDate),'У10 Ввод'!$D$163="",'У10 Ввод'!$E$163="",'У10 Ввод'!$D$163&gt;$B29),0,MAX(0,MIN(1,'У10 Ввод'!$E$163-NETWORKDAYS('У10 Ввод'!$D$163,$B29)+1))/Настройки!$E$16*100)</f>
        <v>0</v>
      </c>
      <c r="FC29" s="67" t="n">
        <f aca="false">IF(OR($D29=1,MONTH($B29)&lt;&gt;MONTH(StartDate),'У10 Ввод'!$D$164="",'У10 Ввод'!$E$164="",'У10 Ввод'!$D$164&gt;$B29),0,MAX(0,MIN(1,'У10 Ввод'!$E$164-NETWORKDAYS('У10 Ввод'!$D$164,$B29)+1))/Настройки!$E$16*100)</f>
        <v>0</v>
      </c>
      <c r="FD29" s="67" t="n">
        <f aca="false">IF(OR($D29=1,MONTH($B29)&lt;&gt;MONTH(StartDate),'У10 Ввод'!$D$165="",'У10 Ввод'!$E$165="",'У10 Ввод'!$D$165&gt;$B29),0,MAX(0,MIN(1,'У10 Ввод'!$E$165-NETWORKDAYS('У10 Ввод'!$D$165,$B29)+1))/Настройки!$E$16*100)</f>
        <v>0</v>
      </c>
      <c r="FE29" s="67" t="n">
        <f aca="false">IF(OR($D29=1,MONTH($B29)&lt;&gt;MONTH(StartDate),'У10 Ввод'!$D$166="",'У10 Ввод'!$E$166="",'У10 Ввод'!$D$166&gt;$B29),0,MAX(0,MIN(1,'У10 Ввод'!$E$166-NETWORKDAYS('У10 Ввод'!$D$166,$B29)+1))/Настройки!$E$16*100)</f>
        <v>0</v>
      </c>
      <c r="FF29" s="67" t="n">
        <f aca="false">IF(OR($D29=1,MONTH($B29)&lt;&gt;MONTH(StartDate),'У10 Ввод'!$D$167="",'У10 Ввод'!$E$167="",'У10 Ввод'!$D$167&gt;$B29),0,MAX(0,MIN(1,'У10 Ввод'!$E$167-NETWORKDAYS('У10 Ввод'!$D$167,$B29)+1))/Настройки!$E$16*100)</f>
        <v>0</v>
      </c>
      <c r="FG29" s="67" t="n">
        <f aca="false">IF(OR($D29=1,MONTH($B29)&lt;&gt;MONTH(StartDate),'У10 Ввод'!$D$168="",'У10 Ввод'!$E$168="",'У10 Ввод'!$D$168&gt;$B29),0,MAX(0,MIN(1,'У10 Ввод'!$E$168-NETWORKDAYS('У10 Ввод'!$D$168,$B29)+1))/Настройки!$E$16*100)</f>
        <v>0</v>
      </c>
      <c r="FH29" s="67" t="n">
        <f aca="false">IF(OR($D29=1,MONTH($B29)&lt;&gt;MONTH(StartDate),'У10 Ввод'!$D$169="",'У10 Ввод'!$E$169="",'У10 Ввод'!$D$169&gt;$B29),0,MAX(0,MIN(1,'У10 Ввод'!$E$169-NETWORKDAYS('У10 Ввод'!$D$169,$B29)+1))/Настройки!$E$16*100)</f>
        <v>0</v>
      </c>
      <c r="FI29" s="67" t="n">
        <f aca="false">IF(OR($D29=1,MONTH($B29)&lt;&gt;MONTH(StartDate),'У10 Ввод'!$D$170="",'У10 Ввод'!$E$170="",'У10 Ввод'!$D$170&gt;$B29),0,MAX(0,MIN(1,'У10 Ввод'!$E$170-NETWORKDAYS('У10 Ввод'!$D$170,$B29)+1))/Настройки!$E$16*100)</f>
        <v>0</v>
      </c>
      <c r="FJ29" s="67" t="n">
        <f aca="false">IF(OR($D29=1,MONTH($B29)&lt;&gt;MONTH(StartDate),'У10 Ввод'!$D$171="",'У10 Ввод'!$E$171="",'У10 Ввод'!$D$171&gt;$B29),0,MAX(0,MIN(1,'У10 Ввод'!$E$171-NETWORKDAYS('У10 Ввод'!$D$171,$B29)+1))/Настройки!$E$16*100)</f>
        <v>0</v>
      </c>
      <c r="FK29" s="67" t="n">
        <f aca="false">IF(OR($D29=1,MONTH($B29)&lt;&gt;MONTH(StartDate),'У10 Ввод'!$D$172="",'У10 Ввод'!$E$172="",'У10 Ввод'!$D$172&gt;$B29),0,MAX(0,MIN(1,'У10 Ввод'!$E$172-NETWORKDAYS('У10 Ввод'!$D$172,$B29)+1))/Настройки!$E$16*100)</f>
        <v>0</v>
      </c>
      <c r="FL29" s="67" t="n">
        <f aca="false">IF(OR($D29=1,MONTH($B29)&lt;&gt;MONTH(StartDate),'У10 Ввод'!$D$173="",'У10 Ввод'!$E$173="",'У10 Ввод'!$D$173&gt;$B29),0,MAX(0,MIN(1,'У10 Ввод'!$E$173-NETWORKDAYS('У10 Ввод'!$D$173,$B29)+1))/Настройки!$E$16*100)</f>
        <v>0</v>
      </c>
      <c r="FM29" s="67" t="n">
        <f aca="false">IF(OR($D29=1,MONTH($B29)&lt;&gt;MONTH(StartDate),'У10 Ввод'!$D$174="",'У10 Ввод'!$E$174="",'У10 Ввод'!$D$174&gt;$B29),0,MAX(0,MIN(1,'У10 Ввод'!$E$174-NETWORKDAYS('У10 Ввод'!$D$174,$B29)+1))/Настройки!$E$16*100)</f>
        <v>0</v>
      </c>
      <c r="FN29" s="67" t="n">
        <f aca="false">IF(OR($D29=1,MONTH($B29)&lt;&gt;MONTH(StartDate),'У10 Ввод'!$D$175="",'У10 Ввод'!$E$175="",'У10 Ввод'!$D$175&gt;$B29),0,MAX(0,MIN(1,'У10 Ввод'!$E$175-NETWORKDAYS('У10 Ввод'!$D$175,$B29)+1))/Настройки!$E$16*100)</f>
        <v>0</v>
      </c>
      <c r="FO29" s="67" t="n">
        <f aca="false">IF(OR($D29=1,MONTH($B29)&lt;&gt;MONTH(StartDate),'У10 Ввод'!$D$176="",'У10 Ввод'!$E$176="",'У10 Ввод'!$D$176&gt;$B29),0,MAX(0,MIN(1,'У10 Ввод'!$E$176-NETWORKDAYS('У10 Ввод'!$D$176,$B29)+1))/Настройки!$E$16*100)</f>
        <v>0</v>
      </c>
      <c r="FP29" s="67" t="n">
        <f aca="false">IF(OR($D29=1,MONTH($B29)&lt;&gt;MONTH(StartDate),'У10 Ввод'!$D$177="",'У10 Ввод'!$E$177="",'У10 Ввод'!$D$177&gt;$B29),0,MAX(0,MIN(1,'У10 Ввод'!$E$177-NETWORKDAYS('У10 Ввод'!$D$177,$B29)+1))/Настройки!$E$16*100)</f>
        <v>0</v>
      </c>
      <c r="FQ29" s="67" t="n">
        <f aca="false">IF(OR($D29=1,MONTH($B29)&lt;&gt;MONTH(StartDate),'У10 Ввод'!$D$178="",'У10 Ввод'!$E$178="",'У10 Ввод'!$D$178&gt;$B29),0,MAX(0,MIN(1,'У10 Ввод'!$E$178-NETWORKDAYS('У10 Ввод'!$D$178,$B29)+1))/Настройки!$E$16*100)</f>
        <v>0</v>
      </c>
      <c r="FR29" s="67" t="n">
        <f aca="false">IF(OR($D29=1,MONTH($B29)&lt;&gt;MONTH(StartDate),'У10 Ввод'!$D$179="",'У10 Ввод'!$E$179="",'У10 Ввод'!$D$179&gt;$B29),0,MAX(0,MIN(1,'У10 Ввод'!$E$179-NETWORKDAYS('У10 Ввод'!$D$179,$B29)+1))/Настройки!$E$16*100)</f>
        <v>0</v>
      </c>
      <c r="FS29" s="67" t="n">
        <f aca="false">IF(OR($D29=1,MONTH($B29)&lt;&gt;MONTH(StartDate),'У10 Ввод'!$D$180="",'У10 Ввод'!$E$180="",'У10 Ввод'!$D$180&gt;$B29),0,MAX(0,MIN(1,'У10 Ввод'!$E$180-NETWORKDAYS('У10 Ввод'!$D$180,$B29)+1))/Настройки!$E$16*100)</f>
        <v>0</v>
      </c>
      <c r="FT29" s="67" t="n">
        <f aca="false">IF(OR($D29=1,MONTH($B29)&lt;&gt;MONTH(StartDate),'У10 Ввод'!$D$181="",'У10 Ввод'!$E$181="",'У10 Ввод'!$D$181&gt;$B29),0,MAX(0,MIN(1,'У10 Ввод'!$E$181-NETWORKDAYS('У10 Ввод'!$D$181,$B29)+1))/Настройки!$E$16*100)</f>
        <v>0</v>
      </c>
      <c r="FU29" s="67" t="n">
        <f aca="false">IF(OR($D29=1,MONTH($B29)&lt;&gt;MONTH(StartDate),'У10 Ввод'!$D$182="",'У10 Ввод'!$E$182="",'У10 Ввод'!$D$182&gt;$B29),0,MAX(0,MIN(1,'У10 Ввод'!$E$182-NETWORKDAYS('У10 Ввод'!$D$182,$B29)+1))/Настройки!$E$16*100)</f>
        <v>0</v>
      </c>
      <c r="FV29" s="67" t="n">
        <f aca="false">IF(OR($D29=1,MONTH($B29)&lt;&gt;MONTH(StartDate),'У10 Ввод'!$D$183="",'У10 Ввод'!$E$183="",'У10 Ввод'!$D$183&gt;$B29),0,MAX(0,MIN(1,'У10 Ввод'!$E$183-NETWORKDAYS('У10 Ввод'!$D$183,$B29)+1))/Настройки!$E$16*100)</f>
        <v>0</v>
      </c>
      <c r="FW29" s="67" t="n">
        <f aca="false">IF(OR($D29=1,MONTH($B29)&lt;&gt;MONTH(StartDate),'У10 Ввод'!$D$184="",'У10 Ввод'!$E$184="",'У10 Ввод'!$D$184&gt;$B29),0,MAX(0,MIN(1,'У10 Ввод'!$E$184-NETWORKDAYS('У10 Ввод'!$D$184,$B29)+1))/Настройки!$E$16*100)</f>
        <v>0</v>
      </c>
      <c r="FX29" s="67" t="n">
        <f aca="false">IF(OR($D29=1,MONTH($B29)&lt;&gt;MONTH(StartDate),'У10 Ввод'!$D$185="",'У10 Ввод'!$E$185="",'У10 Ввод'!$D$185&gt;$B29),0,MAX(0,MIN(1,'У10 Ввод'!$E$185-NETWORKDAYS('У10 Ввод'!$D$185,$B29)+1))/Настройки!$E$16*100)</f>
        <v>0</v>
      </c>
      <c r="FY29" s="67" t="n">
        <f aca="false">IF(OR($D29=1,MONTH($B29)&lt;&gt;MONTH(StartDate),'У10 Ввод'!$D$186="",'У10 Ввод'!$E$186="",'У10 Ввод'!$D$186&gt;$B29),0,MAX(0,MIN(1,'У10 Ввод'!$E$186-NETWORKDAYS('У10 Ввод'!$D$186,$B29)+1))/Настройки!$E$16*100)</f>
        <v>0</v>
      </c>
      <c r="FZ29" s="67" t="n">
        <f aca="false">IF(OR($D29=1,MONTH($B29)&lt;&gt;MONTH(StartDate),'У10 Ввод'!$D$187="",'У10 Ввод'!$E$187="",'У10 Ввод'!$D$187&gt;$B29),0,MAX(0,MIN(1,'У10 Ввод'!$E$187-NETWORKDAYS('У10 Ввод'!$D$187,$B29)+1))/Настройки!$E$16*100)</f>
        <v>0</v>
      </c>
      <c r="GA29" s="67" t="n">
        <f aca="false">IF(OR($D29=1,MONTH($B29)&lt;&gt;MONTH(StartDate),'У10 Ввод'!$D$188="",'У10 Ввод'!$E$188="",'У10 Ввод'!$D$188&gt;$B29),0,MAX(0,MIN(1,'У10 Ввод'!$E$188-NETWORKDAYS('У10 Ввод'!$D$188,$B29)+1))/Настройки!$E$16*100)</f>
        <v>0</v>
      </c>
      <c r="GB29" s="67" t="n">
        <f aca="false">IF(OR($D29=1,MONTH($B29)&lt;&gt;MONTH(StartDate),'У10 Ввод'!$D$189="",'У10 Ввод'!$E$189="",'У10 Ввод'!$D$189&gt;$B29),0,MAX(0,MIN(1,'У10 Ввод'!$E$189-NETWORKDAYS('У10 Ввод'!$D$189,$B29)+1))/Настройки!$E$16*100)</f>
        <v>0</v>
      </c>
      <c r="GC29" s="67" t="n">
        <f aca="false">IF(OR($D29=1,MONTH($B29)&lt;&gt;MONTH(StartDate),'У10 Ввод'!$D$190="",'У10 Ввод'!$E$190="",'У10 Ввод'!$D$190&gt;$B29),0,MAX(0,MIN(1,'У10 Ввод'!$E$190-NETWORKDAYS('У10 Ввод'!$D$190,$B29)+1))/Настройки!$E$16*100)</f>
        <v>0</v>
      </c>
      <c r="GD29" s="67" t="n">
        <f aca="false">IF(OR($D29=1,MONTH($B29)&lt;&gt;MONTH(StartDate),'У10 Ввод'!$D$191="",'У10 Ввод'!$E$191="",'У10 Ввод'!$D$191&gt;$B29),0,MAX(0,MIN(1,'У10 Ввод'!$E$191-NETWORKDAYS('У10 Ввод'!$D$191,$B29)+1))/Настройки!$E$16*100)</f>
        <v>0</v>
      </c>
      <c r="GE29" s="67" t="n">
        <f aca="false">IF(OR($D29=1,MONTH($B29)&lt;&gt;MONTH(StartDate),'У10 Ввод'!$D$192="",'У10 Ввод'!$E$192="",'У10 Ввод'!$D$192&gt;$B29),0,MAX(0,MIN(1,'У10 Ввод'!$E$192-NETWORKDAYS('У10 Ввод'!$D$192,$B29)+1))/Настройки!$E$16*100)</f>
        <v>0</v>
      </c>
      <c r="GF29" s="67" t="n">
        <f aca="false">IF(OR($D29=1,MONTH($B29)&lt;&gt;MONTH(StartDate),'У10 Ввод'!$D$193="",'У10 Ввод'!$E$193="",'У10 Ввод'!$D$193&gt;$B29),0,MAX(0,MIN(1,'У10 Ввод'!$E$193-NETWORKDAYS('У10 Ввод'!$D$193,$B29)+1))/Настройки!$E$16*100)</f>
        <v>0</v>
      </c>
      <c r="GG29" s="67" t="n">
        <f aca="false">IF(OR($D29=1,MONTH($B29)&lt;&gt;MONTH(StartDate),'У10 Ввод'!$D$194="",'У10 Ввод'!$E$194="",'У10 Ввод'!$D$194&gt;$B29),0,MAX(0,MIN(1,'У10 Ввод'!$E$194-NETWORKDAYS('У10 Ввод'!$D$194,$B29)+1))/Настройки!$E$16*100)</f>
        <v>0</v>
      </c>
      <c r="GH29" s="67" t="n">
        <f aca="false">IF(OR($D29=1,MONTH($B29)&lt;&gt;MONTH(StartDate),'У10 Ввод'!$D$195="",'У10 Ввод'!$E$195="",'У10 Ввод'!$D$195&gt;$B29),0,MAX(0,MIN(1,'У10 Ввод'!$E$195-NETWORKDAYS('У10 Ввод'!$D$195,$B29)+1))/Настройки!$E$16*100)</f>
        <v>0</v>
      </c>
      <c r="GI29" s="67" t="n">
        <f aca="false">IF(OR($D29=1,MONTH($B29)&lt;&gt;MONTH(StartDate),'У10 Ввод'!$D$196="",'У10 Ввод'!$E$196="",'У10 Ввод'!$D$196&gt;$B29),0,MAX(0,MIN(1,'У10 Ввод'!$E$196-NETWORKDAYS('У10 Ввод'!$D$196,$B29)+1))/Настройки!$E$16*100)</f>
        <v>0</v>
      </c>
      <c r="GJ29" s="67" t="n">
        <f aca="false">IF(OR($D29=1,MONTH($B29)&lt;&gt;MONTH(StartDate),'У10 Ввод'!$D$197="",'У10 Ввод'!$E$197="",'У10 Ввод'!$D$197&gt;$B29),0,MAX(0,MIN(1,'У10 Ввод'!$E$197-NETWORKDAYS('У10 Ввод'!$D$197,$B29)+1))/Настройки!$E$16*100)</f>
        <v>0</v>
      </c>
      <c r="GK29" s="67" t="n">
        <f aca="false">IF(OR($D29=1,MONTH($B29)&lt;&gt;MONTH(StartDate),'У10 Ввод'!$D$198="",'У10 Ввод'!$E$198="",'У10 Ввод'!$D$198&gt;$B29),0,MAX(0,MIN(1,'У10 Ввод'!$E$198-NETWORKDAYS('У10 Ввод'!$D$198,$B29)+1))/Настройки!$E$16*100)</f>
        <v>0</v>
      </c>
      <c r="GL29" s="67" t="n">
        <f aca="false">IF(OR($D29=1,MONTH($B29)&lt;&gt;MONTH(StartDate),'У10 Ввод'!$D$199="",'У10 Ввод'!$E$199="",'У10 Ввод'!$D$199&gt;$B29),0,MAX(0,MIN(1,'У10 Ввод'!$E$199-NETWORKDAYS('У10 Ввод'!$D$199,$B29)+1))/Настройки!$E$16*100)</f>
        <v>0</v>
      </c>
      <c r="GM29" s="67" t="n">
        <f aca="false">IF(OR($D29=1,MONTH($B29)&lt;&gt;MONTH(StartDate),'У10 Ввод'!$D$200="",'У10 Ввод'!$E$200="",'У10 Ввод'!$D$200&gt;$B29),0,MAX(0,MIN(1,'У10 Ввод'!$E$200-NETWORKDAYS('У10 Ввод'!$D$200,$B29)+1))/Настройки!$E$16*100)</f>
        <v>0</v>
      </c>
      <c r="GN29" s="67" t="n">
        <f aca="false">IF(OR($D29=1,MONTH($B29)&lt;&gt;MONTH(StartDate),'У10 Ввод'!$D$201="",'У10 Ввод'!$E$201="",'У10 Ввод'!$D$201&gt;$B29),0,MAX(0,MIN(1,'У10 Ввод'!$E$201-NETWORKDAYS('У10 Ввод'!$D$201,$B29)+1))/Настройки!$E$16*100)</f>
        <v>0</v>
      </c>
      <c r="GO29" s="67" t="n">
        <f aca="false">IF(OR($D29=1,MONTH($B29)&lt;&gt;MONTH(StartDate),'У10 Ввод'!$D$202="",'У10 Ввод'!$E$202="",'У10 Ввод'!$D$202&gt;$B29),0,MAX(0,MIN(1,'У10 Ввод'!$E$202-NETWORKDAYS('У10 Ввод'!$D$202,$B29)+1))/Настройки!$E$16*100)</f>
        <v>0</v>
      </c>
      <c r="GP29" s="67" t="n">
        <f aca="false">IF(OR($D29=1,MONTH($B29)&lt;&gt;MONTH(StartDate),'У10 Ввод'!$D$203="",'У10 Ввод'!$E$203="",'У10 Ввод'!$D$203&gt;$B29),0,MAX(0,MIN(1,'У10 Ввод'!$E$203-NETWORKDAYS('У10 Ввод'!$D$203,$B29)+1))/Настройки!$E$16*100)</f>
        <v>0</v>
      </c>
      <c r="GQ29" s="67" t="n">
        <f aca="false">IF(OR($D29=1,MONTH($B29)&lt;&gt;MONTH(StartDate),'У10 Ввод'!$D$204="",'У10 Ввод'!$E$204="",'У10 Ввод'!$D$204&gt;$B29),0,MAX(0,MIN(1,'У10 Ввод'!$E$204-NETWORKDAYS('У10 Ввод'!$D$204,$B29)+1))/Настройки!$E$16*100)</f>
        <v>0</v>
      </c>
      <c r="GR29" s="67" t="n">
        <f aca="false">IF(OR($D29=1,MONTH($B29)&lt;&gt;MONTH(StartDate),'У10 Ввод'!$D$205="",'У10 Ввод'!$E$205="",'У10 Ввод'!$D$205&gt;$B29),0,MAX(0,MIN(1,'У10 Ввод'!$E$205-NETWORKDAYS('У10 Ввод'!$D$205,$B29)+1))/Настройки!$E$16*100)</f>
        <v>0</v>
      </c>
      <c r="GS29" s="67" t="n">
        <f aca="false">IF(OR($D29=1,MONTH($B29)&lt;&gt;MONTH(StartDate),'У10 Ввод'!$D$206="",'У10 Ввод'!$E$206="",'У10 Ввод'!$D$206&gt;$B29),0,MAX(0,MIN(1,'У10 Ввод'!$E$206-NETWORKDAYS('У10 Ввод'!$D$206,$B29)+1))/Настройки!$E$16*100)</f>
        <v>0</v>
      </c>
      <c r="GT29" s="67" t="n">
        <f aca="false">IF(OR($D29=1,MONTH($B29)&lt;&gt;MONTH(StartDate),'У10 Ввод'!$D$207="",'У10 Ввод'!$E$207="",'У10 Ввод'!$D$207&gt;$B29),0,MAX(0,MIN(1,'У10 Ввод'!$E$207-NETWORKDAYS('У10 Ввод'!$D$207,$B29)+1))/Настройки!$E$16*100)</f>
        <v>0</v>
      </c>
      <c r="GU29" s="67" t="n">
        <f aca="false">IF(OR($D29=1,MONTH($B29)&lt;&gt;MONTH(StartDate),'У10 Ввод'!$D$208="",'У10 Ввод'!$E$208="",'У10 Ввод'!$D$208&gt;$B29),0,MAX(0,MIN(1,'У10 Ввод'!$E$208-NETWORKDAYS('У10 Ввод'!$D$208,$B29)+1))/Настройки!$E$16*100)</f>
        <v>0</v>
      </c>
      <c r="GV29" s="67" t="n">
        <f aca="false">IF(OR($D29=1,MONTH($B29)&lt;&gt;MONTH(StartDate),'У10 Ввод'!$D$209="",'У10 Ввод'!$E$209="",'У10 Ввод'!$D$209&gt;$B29),0,MAX(0,MIN(1,'У10 Ввод'!$E$209-NETWORKDAYS('У10 Ввод'!$D$209,$B29)+1))/Настройки!$E$16*100)</f>
        <v>0</v>
      </c>
      <c r="GW29" s="67" t="n">
        <f aca="false">IF(OR($D29=1,MONTH($B29)&lt;&gt;MONTH(StartDate),'У10 Ввод'!$D$210="",'У10 Ввод'!$E$210="",'У10 Ввод'!$D$210&gt;$B29),0,MAX(0,MIN(1,'У10 Ввод'!$E$210-NETWORKDAYS('У10 Ввод'!$D$210,$B29)+1))/Настройки!$E$16*100)</f>
        <v>0</v>
      </c>
      <c r="GX29" s="67" t="n">
        <f aca="false">IF(OR($D29=1,MONTH($B29)&lt;&gt;MONTH(StartDate),'У10 Ввод'!$D$211="",'У10 Ввод'!$E$211="",'У10 Ввод'!$D$211&gt;$B29),0,MAX(0,MIN(1,'У10 Ввод'!$E$211-NETWORKDAYS('У10 Ввод'!$D$211,$B29)+1))/Настройки!$E$16*100)</f>
        <v>0</v>
      </c>
      <c r="GY29" s="67" t="n">
        <f aca="false">IF(OR($D29=1,MONTH($B29)&lt;&gt;MONTH(StartDate),'У10 Ввод'!$D$212="",'У10 Ввод'!$E$212="",'У10 Ввод'!$D$212&gt;$B29),0,MAX(0,MIN(1,'У10 Ввод'!$E$212-NETWORKDAYS('У10 Ввод'!$D$212,$B29)+1))/Настройки!$E$16*100)</f>
        <v>0</v>
      </c>
      <c r="GZ29" s="67" t="n">
        <f aca="false">IF(OR($D29=1,MONTH($B29)&lt;&gt;MONTH(StartDate),'У10 Ввод'!$D$213="",'У10 Ввод'!$E$213="",'У10 Ввод'!$D$213&gt;$B29),0,MAX(0,MIN(1,'У10 Ввод'!$E$213-NETWORKDAYS('У10 Ввод'!$D$213,$B29)+1))/Настройки!$E$16*100)</f>
        <v>0</v>
      </c>
      <c r="HA29" s="67" t="n">
        <f aca="false">IF(OR($D29=1,MONTH($B29)&lt;&gt;MONTH(StartDate),'У10 Ввод'!$D$214="",'У10 Ввод'!$E$214="",'У10 Ввод'!$D$214&gt;$B29),0,MAX(0,MIN(1,'У10 Ввод'!$E$214-NETWORKDAYS('У10 Ввод'!$D$214,$B29)+1))/Настройки!$E$16*100)</f>
        <v>0</v>
      </c>
      <c r="HB29" s="67" t="n">
        <f aca="false">IF(OR($D29=1,MONTH($B29)&lt;&gt;MONTH(StartDate),'У10 Ввод'!$D$215="",'У10 Ввод'!$E$215="",'У10 Ввод'!$D$215&gt;$B29),0,MAX(0,MIN(1,'У10 Ввод'!$E$215-NETWORKDAYS('У10 Ввод'!$D$215,$B29)+1))/Настройки!$E$16*100)</f>
        <v>0</v>
      </c>
      <c r="HC29" s="67" t="n">
        <f aca="false">IF(OR($D29=1,MONTH($B29)&lt;&gt;MONTH(StartDate),'У10 Ввод'!$D$216="",'У10 Ввод'!$E$216="",'У10 Ввод'!$D$216&gt;$B29),0,MAX(0,MIN(1,'У10 Ввод'!$E$216-NETWORKDAYS('У10 Ввод'!$D$216,$B29)+1))/Настройки!$E$16*100)</f>
        <v>0</v>
      </c>
      <c r="HD29" s="67" t="n">
        <f aca="false">IF(OR($D29=1,MONTH($B29)&lt;&gt;MONTH(StartDate),'У10 Ввод'!$D$217="",'У10 Ввод'!$E$217="",'У10 Ввод'!$D$217&gt;$B29),0,MAX(0,MIN(1,'У10 Ввод'!$E$217-NETWORKDAYS('У10 Ввод'!$D$217,$B29)+1))/Настройки!$E$16*100)</f>
        <v>0</v>
      </c>
      <c r="HE29" s="67" t="n">
        <f aca="false">IF(OR($D29=1,MONTH($B29)&lt;&gt;MONTH(StartDate),'У10 Ввод'!$D$218="",'У10 Ввод'!$E$218="",'У10 Ввод'!$D$218&gt;$B29),0,MAX(0,MIN(1,'У10 Ввод'!$E$218-NETWORKDAYS('У10 Ввод'!$D$218,$B29)+1))/Настройки!$E$16*100)</f>
        <v>0</v>
      </c>
      <c r="HF29" s="67" t="n">
        <f aca="false">IF(OR($D29=1,MONTH($B29)&lt;&gt;MONTH(StartDate),'У10 Ввод'!$D$219="",'У10 Ввод'!$E$219="",'У10 Ввод'!$D$219&gt;$B29),0,MAX(0,MIN(1,'У10 Ввод'!$E$219-NETWORKDAYS('У10 Ввод'!$D$219,$B29)+1))/Настройки!$E$16*100)</f>
        <v>0</v>
      </c>
      <c r="HG29" s="67" t="n">
        <f aca="false">IF(OR($D29=1,MONTH($B29)&lt;&gt;MONTH(StartDate),'У10 Ввод'!$D$220="",'У10 Ввод'!$E$220="",'У10 Ввод'!$D$220&gt;$B29),0,MAX(0,MIN(1,'У10 Ввод'!$E$220-NETWORKDAYS('У10 Ввод'!$D$220,$B29)+1))/Настройки!$E$16*100)</f>
        <v>0</v>
      </c>
      <c r="HH29" s="67" t="n">
        <f aca="false">IF(OR($D29=1,MONTH($B29)&lt;&gt;MONTH(StartDate),'У10 Ввод'!$D$221="",'У10 Ввод'!$E$221="",'У10 Ввод'!$D$221&gt;$B29),0,MAX(0,MIN(1,'У10 Ввод'!$E$221-NETWORKDAYS('У10 Ввод'!$D$221,$B29)+1))/Настройки!$E$16*100)</f>
        <v>0</v>
      </c>
      <c r="HI29" s="67" t="n">
        <f aca="false">IF(OR($D29=1,MONTH($B29)&lt;&gt;MONTH(StartDate),'У10 Ввод'!$D$222="",'У10 Ввод'!$E$222="",'У10 Ввод'!$D$222&gt;$B29),0,MAX(0,MIN(1,'У10 Ввод'!$E$222-NETWORKDAYS('У10 Ввод'!$D$222,$B29)+1))/Настройки!$E$16*100)</f>
        <v>0</v>
      </c>
      <c r="HJ29" s="67" t="n">
        <f aca="false">IF(OR($D29=1,MONTH($B29)&lt;&gt;MONTH(StartDate),'У10 Ввод'!$D$223="",'У10 Ввод'!$E$223="",'У10 Ввод'!$D$223&gt;$B29),0,MAX(0,MIN(1,'У10 Ввод'!$E$223-NETWORKDAYS('У10 Ввод'!$D$223,$B29)+1))/Настройки!$E$16*100)</f>
        <v>0</v>
      </c>
      <c r="HK29" s="67" t="n">
        <f aca="false">IF(OR($D29=1,MONTH($B29)&lt;&gt;MONTH(StartDate),'У10 Ввод'!$D$224="",'У10 Ввод'!$E$224="",'У10 Ввод'!$D$224&gt;$B29),0,MAX(0,MIN(1,'У10 Ввод'!$E$224-NETWORKDAYS('У10 Ввод'!$D$224,$B29)+1))/Настройки!$E$16*100)</f>
        <v>0</v>
      </c>
      <c r="HL29" s="67" t="n">
        <f aca="false">IF(OR($D29=1,MONTH($B29)&lt;&gt;MONTH(StartDate),'У10 Ввод'!$D$225="",'У10 Ввод'!$E$225="",'У10 Ввод'!$D$225&gt;$B29),0,MAX(0,MIN(1,'У10 Ввод'!$E$225-NETWORKDAYS('У10 Ввод'!$D$225,$B29)+1))/Настройки!$E$16*100)</f>
        <v>0</v>
      </c>
      <c r="HM29" s="67" t="n">
        <f aca="false">IF(OR($D29=1,MONTH($B29)&lt;&gt;MONTH(StartDate),'У10 Ввод'!$D$226="",'У10 Ввод'!$E$226="",'У10 Ввод'!$D$226&gt;$B29),0,MAX(0,MIN(1,'У10 Ввод'!$E$226-NETWORKDAYS('У10 Ввод'!$D$226,$B29)+1))/Настройки!$E$16*100)</f>
        <v>0</v>
      </c>
      <c r="HN29" s="67" t="n">
        <f aca="false">IF(OR($D29=1,MONTH($B29)&lt;&gt;MONTH(StartDate),'У10 Ввод'!$D$227="",'У10 Ввод'!$E$227="",'У10 Ввод'!$D$227&gt;$B29),0,MAX(0,MIN(1,'У10 Ввод'!$E$227-NETWORKDAYS('У10 Ввод'!$D$227,$B29)+1))/Настройки!$E$16*100)</f>
        <v>0</v>
      </c>
      <c r="HO29" s="67" t="n">
        <f aca="false">IF(OR($D29=1,MONTH($B29)&lt;&gt;MONTH(StartDate),'У10 Ввод'!$D$228="",'У10 Ввод'!$E$228="",'У10 Ввод'!$D$228&gt;$B29),0,MAX(0,MIN(1,'У10 Ввод'!$E$228-NETWORKDAYS('У10 Ввод'!$D$228,$B29)+1))/Настройки!$E$16*100)</f>
        <v>0</v>
      </c>
      <c r="HP29" s="67" t="n">
        <f aca="false">IF(OR($D29=1,MONTH($B29)&lt;&gt;MONTH(StartDate),'У10 Ввод'!$D$229="",'У10 Ввод'!$E$229="",'У10 Ввод'!$D$229&gt;$B29),0,MAX(0,MIN(1,'У10 Ввод'!$E$229-NETWORKDAYS('У10 Ввод'!$D$229,$B29)+1))/Настройки!$E$16*100)</f>
        <v>0</v>
      </c>
      <c r="HQ29" s="67" t="n">
        <f aca="false">IF(OR($D29=1,MONTH($B29)&lt;&gt;MONTH(StartDate),'У10 Ввод'!$D$230="",'У10 Ввод'!$E$230="",'У10 Ввод'!$D$230&gt;$B29),0,MAX(0,MIN(1,'У10 Ввод'!$E$230-NETWORKDAYS('У10 Ввод'!$D$230,$B29)+1))/Настройки!$E$16*100)</f>
        <v>0</v>
      </c>
      <c r="HR29" s="67" t="n">
        <f aca="false">IF(OR($D29=1,MONTH($B29)&lt;&gt;MONTH(StartDate),'У10 Ввод'!$D$231="",'У10 Ввод'!$E$231="",'У10 Ввод'!$D$231&gt;$B29),0,MAX(0,MIN(1,'У10 Ввод'!$E$231-NETWORKDAYS('У10 Ввод'!$D$231,$B29)+1))/Настройки!$E$16*100)</f>
        <v>0</v>
      </c>
      <c r="HS29" s="67" t="n">
        <f aca="false">IF(OR($D29=1,MONTH($B29)&lt;&gt;MONTH(StartDate),'У10 Ввод'!$D$232="",'У10 Ввод'!$E$232="",'У10 Ввод'!$D$232&gt;$B29),0,MAX(0,MIN(1,'У10 Ввод'!$E$232-NETWORKDAYS('У10 Ввод'!$D$232,$B29)+1))/Настройки!$E$16*100)</f>
        <v>0</v>
      </c>
      <c r="HT29" s="67" t="n">
        <f aca="false">IF(OR($D29=1,MONTH($B29)&lt;&gt;MONTH(StartDate),'У10 Ввод'!$D$233="",'У10 Ввод'!$E$233="",'У10 Ввод'!$D$233&gt;$B29),0,MAX(0,MIN(1,'У10 Ввод'!$E$233-NETWORKDAYS('У10 Ввод'!$D$233,$B29)+1))/Настройки!$E$16*100)</f>
        <v>0</v>
      </c>
      <c r="HU29" s="67" t="n">
        <f aca="false">IF(OR($D29=1,MONTH($B29)&lt;&gt;MONTH(StartDate),'У10 Ввод'!$D$234="",'У10 Ввод'!$E$234="",'У10 Ввод'!$D$234&gt;$B29),0,MAX(0,MIN(1,'У10 Ввод'!$E$234-NETWORKDAYS('У10 Ввод'!$D$234,$B29)+1))/Настройки!$E$16*100)</f>
        <v>0</v>
      </c>
      <c r="HV29" s="67" t="n">
        <f aca="false">IF(OR($D29=1,MONTH($B29)&lt;&gt;MONTH(StartDate),'У10 Ввод'!$D$235="",'У10 Ввод'!$E$235="",'У10 Ввод'!$D$235&gt;$B29),0,MAX(0,MIN(1,'У10 Ввод'!$E$235-NETWORKDAYS('У10 Ввод'!$D$235,$B29)+1))/Настройки!$E$16*100)</f>
        <v>0</v>
      </c>
      <c r="HW29" s="67" t="n">
        <f aca="false">IF(OR($D29=1,MONTH($B29)&lt;&gt;MONTH(StartDate),'У10 Ввод'!$D$236="",'У10 Ввод'!$E$236="",'У10 Ввод'!$D$236&gt;$B29),0,MAX(0,MIN(1,'У10 Ввод'!$E$236-NETWORKDAYS('У10 Ввод'!$D$236,$B29)+1))/Настройки!$E$16*100)</f>
        <v>0</v>
      </c>
      <c r="HX29" s="67" t="n">
        <f aca="false">IF(OR($D29=1,MONTH($B29)&lt;&gt;MONTH(StartDate),'У10 Ввод'!$D$237="",'У10 Ввод'!$E$237="",'У10 Ввод'!$D$237&gt;$B29),0,MAX(0,MIN(1,'У10 Ввод'!$E$237-NETWORKDAYS('У10 Ввод'!$D$237,$B29)+1))/Настройки!$E$16*100)</f>
        <v>0</v>
      </c>
      <c r="HY29" s="67" t="n">
        <f aca="false">IF(OR($D29=1,MONTH($B29)&lt;&gt;MONTH(StartDate),'У10 Ввод'!$D$238="",'У10 Ввод'!$E$238="",'У10 Ввод'!$D$238&gt;$B29),0,MAX(0,MIN(1,'У10 Ввод'!$E$238-NETWORKDAYS('У10 Ввод'!$D$238,$B29)+1))/Настройки!$E$16*100)</f>
        <v>0</v>
      </c>
      <c r="HZ29" s="67" t="n">
        <f aca="false">IF(OR($D29=1,MONTH($B29)&lt;&gt;MONTH(StartDate),'У10 Ввод'!$D$239="",'У10 Ввод'!$E$239="",'У10 Ввод'!$D$239&gt;$B29),0,MAX(0,MIN(1,'У10 Ввод'!$E$239-NETWORKDAYS('У10 Ввод'!$D$239,$B29)+1))/Настройки!$E$16*100)</f>
        <v>0</v>
      </c>
      <c r="IA29" s="67" t="n">
        <f aca="false">IF(OR($D29=1,MONTH($B29)&lt;&gt;MONTH(StartDate),'У10 Ввод'!$D$240="",'У10 Ввод'!$E$240="",'У10 Ввод'!$D$240&gt;$B29),0,MAX(0,MIN(1,'У10 Ввод'!$E$240-NETWORKDAYS('У10 Ввод'!$D$240,$B29)+1))/Настройки!$E$16*100)</f>
        <v>0</v>
      </c>
      <c r="IB29" s="67" t="n">
        <f aca="false">IF(OR($D29=1,MONTH($B29)&lt;&gt;MONTH(StartDate),'У10 Ввод'!$D$241="",'У10 Ввод'!$E$241="",'У10 Ввод'!$D$241&gt;$B29),0,MAX(0,MIN(1,'У10 Ввод'!$E$241-NETWORKDAYS('У10 Ввод'!$D$241,$B29)+1))/Настройки!$E$16*100)</f>
        <v>0</v>
      </c>
      <c r="IC29" s="67" t="n">
        <f aca="false">IF(OR($D29=1,MONTH($B29)&lt;&gt;MONTH(StartDate),'У10 Ввод'!$D$242="",'У10 Ввод'!$E$242="",'У10 Ввод'!$D$242&gt;$B29),0,MAX(0,MIN(1,'У10 Ввод'!$E$242-NETWORKDAYS('У10 Ввод'!$D$242,$B29)+1))/Настройки!$E$16*100)</f>
        <v>0</v>
      </c>
      <c r="ID29" s="67" t="n">
        <f aca="false">IF(OR($D29=1,MONTH($B29)&lt;&gt;MONTH(StartDate),'У10 Ввод'!$D$243="",'У10 Ввод'!$E$243="",'У10 Ввод'!$D$243&gt;$B29),0,MAX(0,MIN(1,'У10 Ввод'!$E$243-NETWORKDAYS('У10 Ввод'!$D$243,$B29)+1))/Настройки!$E$16*100)</f>
        <v>0</v>
      </c>
      <c r="IE29" s="67" t="n">
        <f aca="false">IF(OR($D29=1,MONTH($B29)&lt;&gt;MONTH(StartDate),'У10 Ввод'!$D$244="",'У10 Ввод'!$E$244="",'У10 Ввод'!$D$244&gt;$B29),0,MAX(0,MIN(1,'У10 Ввод'!$E$244-NETWORKDAYS('У10 Ввод'!$D$244,$B29)+1))/Настройки!$E$16*100)</f>
        <v>0</v>
      </c>
      <c r="IF29" s="67" t="n">
        <f aca="false">IF(OR($D29=1,MONTH($B29)&lt;&gt;MONTH(StartDate),'У10 Ввод'!$D$245="",'У10 Ввод'!$E$245="",'У10 Ввод'!$D$245&gt;$B29),0,MAX(0,MIN(1,'У10 Ввод'!$E$245-NETWORKDAYS('У10 Ввод'!$D$245,$B29)+1))/Настройки!$E$16*100)</f>
        <v>0</v>
      </c>
      <c r="IG29" s="67" t="n">
        <f aca="false">IF(OR($D29=1,MONTH($B29)&lt;&gt;MONTH(StartDate),'У10 Ввод'!$D$246="",'У10 Ввод'!$E$246="",'У10 Ввод'!$D$246&gt;$B29),0,MAX(0,MIN(1,'У10 Ввод'!$E$246-NETWORKDAYS('У10 Ввод'!$D$246,$B29)+1))/Настройки!$E$16*100)</f>
        <v>0</v>
      </c>
      <c r="IH29" s="67" t="n">
        <f aca="false">IF(OR($D29=1,MONTH($B29)&lt;&gt;MONTH(StartDate),'У10 Ввод'!$D$247="",'У10 Ввод'!$E$247="",'У10 Ввод'!$D$247&gt;$B29),0,MAX(0,MIN(1,'У10 Ввод'!$E$247-NETWORKDAYS('У10 Ввод'!$D$247,$B29)+1))/Настройки!$E$16*100)</f>
        <v>0</v>
      </c>
      <c r="II29" s="67" t="n">
        <f aca="false">IF(OR($D29=1,MONTH($B29)&lt;&gt;MONTH(StartDate),'У10 Ввод'!$D$248="",'У10 Ввод'!$E$248="",'У10 Ввод'!$D$248&gt;$B29),0,MAX(0,MIN(1,'У10 Ввод'!$E$248-NETWORKDAYS('У10 Ввод'!$D$248,$B29)+1))/Настройки!$E$16*100)</f>
        <v>0</v>
      </c>
      <c r="IJ29" s="67" t="n">
        <f aca="false">IF(OR($D29=1,MONTH($B29)&lt;&gt;MONTH(StartDate),'У10 Ввод'!$D$249="",'У10 Ввод'!$E$249="",'У10 Ввод'!$D$249&gt;$B29),0,MAX(0,MIN(1,'У10 Ввод'!$E$249-NETWORKDAYS('У10 Ввод'!$D$249,$B29)+1))/Настройки!$E$16*100)</f>
        <v>0</v>
      </c>
      <c r="IK29" s="67" t="n">
        <f aca="false">IF(OR($D29=1,MONTH($B29)&lt;&gt;MONTH(StartDate),'У10 Ввод'!$D$250="",'У10 Ввод'!$E$250="",'У10 Ввод'!$D$250&gt;$B29),0,MAX(0,MIN(1,'У10 Ввод'!$E$250-NETWORKDAYS('У10 Ввод'!$D$250,$B29)+1))/Настройки!$E$16*100)</f>
        <v>0</v>
      </c>
      <c r="IL29" s="67" t="n">
        <f aca="false">IF(OR($D29=1,MONTH($B29)&lt;&gt;MONTH(StartDate),'У10 Ввод'!$D$251="",'У10 Ввод'!$E$251="",'У10 Ввод'!$D$251&gt;$B29),0,MAX(0,MIN(1,'У10 Ввод'!$E$251-NETWORKDAYS('У10 Ввод'!$D$251,$B29)+1))/Настройки!$E$16*100)</f>
        <v>0</v>
      </c>
    </row>
    <row r="30" customFormat="false" ht="15" hidden="false" customHeight="true" outlineLevel="0" collapsed="false">
      <c r="A30" s="49" t="n">
        <v>29</v>
      </c>
      <c r="B30" s="66" t="n">
        <f aca="false">StartDate+28</f>
        <v>46232</v>
      </c>
      <c r="C30" s="49" t="str">
        <f aca="false">CHOOSE(WEEKDAY(B30,2),"Пн","Вт","Ср","Чт","Пт","Сб","Вс")</f>
        <v>Ср</v>
      </c>
      <c r="D30" s="49" t="n">
        <f aca="false">IF(WEEKDAY(B30,2)&gt;5,1,0)</f>
        <v>0</v>
      </c>
      <c r="E30" s="63" t="n">
        <f aca="false">ROUND(SUM(G30:IL30),1)</f>
        <v>33.3</v>
      </c>
      <c r="F30" s="49" t="n">
        <f aca="false">IF(OR(MONTH(B30)&lt;&gt;MONTH(StartDate),D30=1),"",100)</f>
        <v>100</v>
      </c>
      <c r="G30" s="67" t="n">
        <f aca="false">IF(OR($D30=1,MONTH($B30)&lt;&gt;MONTH(StartDate),'У10 Ввод'!$D$12="",'У10 Ввод'!$E$12="",'У10 Ввод'!$D$12&gt;$B30),0,MAX(0,MIN(1,'У10 Ввод'!$E$12-NETWORKDAYS('У10 Ввод'!$D$12,$B30)+1))/Настройки!$E$16*100)</f>
        <v>0</v>
      </c>
      <c r="H30" s="67" t="n">
        <f aca="false">IF(OR($D30=1,MONTH($B30)&lt;&gt;MONTH(StartDate),'У10 Ввод'!$D$13="",'У10 Ввод'!$E$13="",'У10 Ввод'!$D$13&gt;$B30),0,MAX(0,MIN(1,'У10 Ввод'!$E$13-NETWORKDAYS('У10 Ввод'!$D$13,$B30)+1))/Настройки!$E$16*100)</f>
        <v>0</v>
      </c>
      <c r="I30" s="67" t="n">
        <f aca="false">IF(OR($D30=1,MONTH($B30)&lt;&gt;MONTH(StartDate),'У10 Ввод'!$D$14="",'У10 Ввод'!$E$14="",'У10 Ввод'!$D$14&gt;$B30),0,MAX(0,MIN(1,'У10 Ввод'!$E$14-NETWORKDAYS('У10 Ввод'!$D$14,$B30)+1))/Настройки!$E$16*100)</f>
        <v>0</v>
      </c>
      <c r="J30" s="67" t="n">
        <f aca="false">IF(OR($D30=1,MONTH($B30)&lt;&gt;MONTH(StartDate),'У10 Ввод'!$D$15="",'У10 Ввод'!$E$15="",'У10 Ввод'!$D$15&gt;$B30),0,MAX(0,MIN(1,'У10 Ввод'!$E$15-NETWORKDAYS('У10 Ввод'!$D$15,$B30)+1))/Настройки!$E$16*100)</f>
        <v>0</v>
      </c>
      <c r="K30" s="67" t="n">
        <f aca="false">IF(OR($D30=1,MONTH($B30)&lt;&gt;MONTH(StartDate),'У10 Ввод'!$D$16="",'У10 Ввод'!$E$16="",'У10 Ввод'!$D$16&gt;$B30),0,MAX(0,MIN(1,'У10 Ввод'!$E$16-NETWORKDAYS('У10 Ввод'!$D$16,$B30)+1))/Настройки!$E$16*100)</f>
        <v>0</v>
      </c>
      <c r="L30" s="67" t="n">
        <f aca="false">IF(OR($D30=1,MONTH($B30)&lt;&gt;MONTH(StartDate),'У10 Ввод'!$D$17="",'У10 Ввод'!$E$17="",'У10 Ввод'!$D$17&gt;$B30),0,MAX(0,MIN(1,'У10 Ввод'!$E$17-NETWORKDAYS('У10 Ввод'!$D$17,$B30)+1))/Настройки!$E$16*100)</f>
        <v>0</v>
      </c>
      <c r="M30" s="67" t="n">
        <f aca="false">IF(OR($D30=1,MONTH($B30)&lt;&gt;MONTH(StartDate),'У10 Ввод'!$D$18="",'У10 Ввод'!$E$18="",'У10 Ввод'!$D$18&gt;$B30),0,MAX(0,MIN(1,'У10 Ввод'!$E$18-NETWORKDAYS('У10 Ввод'!$D$18,$B30)+1))/Настройки!$E$16*100)</f>
        <v>0</v>
      </c>
      <c r="N30" s="67" t="n">
        <f aca="false">IF(OR($D30=1,MONTH($B30)&lt;&gt;MONTH(StartDate),'У10 Ввод'!$D$19="",'У10 Ввод'!$E$19="",'У10 Ввод'!$D$19&gt;$B30),0,MAX(0,MIN(1,'У10 Ввод'!$E$19-NETWORKDAYS('У10 Ввод'!$D$19,$B30)+1))/Настройки!$E$16*100)</f>
        <v>0</v>
      </c>
      <c r="O30" s="67" t="n">
        <f aca="false">IF(OR($D30=1,MONTH($B30)&lt;&gt;MONTH(StartDate),'У10 Ввод'!$D$20="",'У10 Ввод'!$E$20="",'У10 Ввод'!$D$20&gt;$B30),0,MAX(0,MIN(1,'У10 Ввод'!$E$20-NETWORKDAYS('У10 Ввод'!$D$20,$B30)+1))/Настройки!$E$16*100)</f>
        <v>33.3333333333333</v>
      </c>
      <c r="P30" s="67" t="n">
        <f aca="false">IF(OR($D30=1,MONTH($B30)&lt;&gt;MONTH(StartDate),'У10 Ввод'!$D$21="",'У10 Ввод'!$E$21="",'У10 Ввод'!$D$21&gt;$B30),0,MAX(0,MIN(1,'У10 Ввод'!$E$21-NETWORKDAYS('У10 Ввод'!$D$21,$B30)+1))/Настройки!$E$16*100)</f>
        <v>0</v>
      </c>
      <c r="Q30" s="67" t="n">
        <f aca="false">IF(OR($D30=1,MONTH($B30)&lt;&gt;MONTH(StartDate),'У10 Ввод'!$D$22="",'У10 Ввод'!$E$22="",'У10 Ввод'!$D$22&gt;$B30),0,MAX(0,MIN(1,'У10 Ввод'!$E$22-NETWORKDAYS('У10 Ввод'!$D$22,$B30)+1))/Настройки!$E$16*100)</f>
        <v>0</v>
      </c>
      <c r="R30" s="67" t="n">
        <f aca="false">IF(OR($D30=1,MONTH($B30)&lt;&gt;MONTH(StartDate),'У10 Ввод'!$D$23="",'У10 Ввод'!$E$23="",'У10 Ввод'!$D$23&gt;$B30),0,MAX(0,MIN(1,'У10 Ввод'!$E$23-NETWORKDAYS('У10 Ввод'!$D$23,$B30)+1))/Настройки!$E$16*100)</f>
        <v>0</v>
      </c>
      <c r="S30" s="67" t="n">
        <f aca="false">IF(OR($D30=1,MONTH($B30)&lt;&gt;MONTH(StartDate),'У10 Ввод'!$D$24="",'У10 Ввод'!$E$24="",'У10 Ввод'!$D$24&gt;$B30),0,MAX(0,MIN(1,'У10 Ввод'!$E$24-NETWORKDAYS('У10 Ввод'!$D$24,$B30)+1))/Настройки!$E$16*100)</f>
        <v>0</v>
      </c>
      <c r="T30" s="67" t="n">
        <f aca="false">IF(OR($D30=1,MONTH($B30)&lt;&gt;MONTH(StartDate),'У10 Ввод'!$D$25="",'У10 Ввод'!$E$25="",'У10 Ввод'!$D$25&gt;$B30),0,MAX(0,MIN(1,'У10 Ввод'!$E$25-NETWORKDAYS('У10 Ввод'!$D$25,$B30)+1))/Настройки!$E$16*100)</f>
        <v>0</v>
      </c>
      <c r="U30" s="67" t="n">
        <f aca="false">IF(OR($D30=1,MONTH($B30)&lt;&gt;MONTH(StartDate),'У10 Ввод'!$D$26="",'У10 Ввод'!$E$26="",'У10 Ввод'!$D$26&gt;$B30),0,MAX(0,MIN(1,'У10 Ввод'!$E$26-NETWORKDAYS('У10 Ввод'!$D$26,$B30)+1))/Настройки!$E$16*100)</f>
        <v>0</v>
      </c>
      <c r="V30" s="67" t="n">
        <f aca="false">IF(OR($D30=1,MONTH($B30)&lt;&gt;MONTH(StartDate),'У10 Ввод'!$D$27="",'У10 Ввод'!$E$27="",'У10 Ввод'!$D$27&gt;$B30),0,MAX(0,MIN(1,'У10 Ввод'!$E$27-NETWORKDAYS('У10 Ввод'!$D$27,$B30)+1))/Настройки!$E$16*100)</f>
        <v>0</v>
      </c>
      <c r="W30" s="67" t="n">
        <f aca="false">IF(OR($D30=1,MONTH($B30)&lt;&gt;MONTH(StartDate),'У10 Ввод'!$D$28="",'У10 Ввод'!$E$28="",'У10 Ввод'!$D$28&gt;$B30),0,MAX(0,MIN(1,'У10 Ввод'!$E$28-NETWORKDAYS('У10 Ввод'!$D$28,$B30)+1))/Настройки!$E$16*100)</f>
        <v>0</v>
      </c>
      <c r="X30" s="67" t="n">
        <f aca="false">IF(OR($D30=1,MONTH($B30)&lt;&gt;MONTH(StartDate),'У10 Ввод'!$D$29="",'У10 Ввод'!$E$29="",'У10 Ввод'!$D$29&gt;$B30),0,MAX(0,MIN(1,'У10 Ввод'!$E$29-NETWORKDAYS('У10 Ввод'!$D$29,$B30)+1))/Настройки!$E$16*100)</f>
        <v>0</v>
      </c>
      <c r="Y30" s="67" t="n">
        <f aca="false">IF(OR($D30=1,MONTH($B30)&lt;&gt;MONTH(StartDate),'У10 Ввод'!$D$30="",'У10 Ввод'!$E$30="",'У10 Ввод'!$D$30&gt;$B30),0,MAX(0,MIN(1,'У10 Ввод'!$E$30-NETWORKDAYS('У10 Ввод'!$D$30,$B30)+1))/Настройки!$E$16*100)</f>
        <v>0</v>
      </c>
      <c r="Z30" s="67" t="n">
        <f aca="false">IF(OR($D30=1,MONTH($B30)&lt;&gt;MONTH(StartDate),'У10 Ввод'!$D$31="",'У10 Ввод'!$E$31="",'У10 Ввод'!$D$31&gt;$B30),0,MAX(0,MIN(1,'У10 Ввод'!$E$31-NETWORKDAYS('У10 Ввод'!$D$31,$B30)+1))/Настройки!$E$16*100)</f>
        <v>0</v>
      </c>
      <c r="AA30" s="67" t="n">
        <f aca="false">IF(OR($D30=1,MONTH($B30)&lt;&gt;MONTH(StartDate),'У10 Ввод'!$D$32="",'У10 Ввод'!$E$32="",'У10 Ввод'!$D$32&gt;$B30),0,MAX(0,MIN(1,'У10 Ввод'!$E$32-NETWORKDAYS('У10 Ввод'!$D$32,$B30)+1))/Настройки!$E$16*100)</f>
        <v>0</v>
      </c>
      <c r="AB30" s="67" t="n">
        <f aca="false">IF(OR($D30=1,MONTH($B30)&lt;&gt;MONTH(StartDate),'У10 Ввод'!$D$33="",'У10 Ввод'!$E$33="",'У10 Ввод'!$D$33&gt;$B30),0,MAX(0,MIN(1,'У10 Ввод'!$E$33-NETWORKDAYS('У10 Ввод'!$D$33,$B30)+1))/Настройки!$E$16*100)</f>
        <v>0</v>
      </c>
      <c r="AC30" s="67" t="n">
        <f aca="false">IF(OR($D30=1,MONTH($B30)&lt;&gt;MONTH(StartDate),'У10 Ввод'!$D$34="",'У10 Ввод'!$E$34="",'У10 Ввод'!$D$34&gt;$B30),0,MAX(0,MIN(1,'У10 Ввод'!$E$34-NETWORKDAYS('У10 Ввод'!$D$34,$B30)+1))/Настройки!$E$16*100)</f>
        <v>0</v>
      </c>
      <c r="AD30" s="67" t="n">
        <f aca="false">IF(OR($D30=1,MONTH($B30)&lt;&gt;MONTH(StartDate),'У10 Ввод'!$D$35="",'У10 Ввод'!$E$35="",'У10 Ввод'!$D$35&gt;$B30),0,MAX(0,MIN(1,'У10 Ввод'!$E$35-NETWORKDAYS('У10 Ввод'!$D$35,$B30)+1))/Настройки!$E$16*100)</f>
        <v>0</v>
      </c>
      <c r="AE30" s="67" t="n">
        <f aca="false">IF(OR($D30=1,MONTH($B30)&lt;&gt;MONTH(StartDate),'У10 Ввод'!$D$36="",'У10 Ввод'!$E$36="",'У10 Ввод'!$D$36&gt;$B30),0,MAX(0,MIN(1,'У10 Ввод'!$E$36-NETWORKDAYS('У10 Ввод'!$D$36,$B30)+1))/Настройки!$E$16*100)</f>
        <v>0</v>
      </c>
      <c r="AF30" s="67" t="n">
        <f aca="false">IF(OR($D30=1,MONTH($B30)&lt;&gt;MONTH(StartDate),'У10 Ввод'!$D$37="",'У10 Ввод'!$E$37="",'У10 Ввод'!$D$37&gt;$B30),0,MAX(0,MIN(1,'У10 Ввод'!$E$37-NETWORKDAYS('У10 Ввод'!$D$37,$B30)+1))/Настройки!$E$16*100)</f>
        <v>0</v>
      </c>
      <c r="AG30" s="67" t="n">
        <f aca="false">IF(OR($D30=1,MONTH($B30)&lt;&gt;MONTH(StartDate),'У10 Ввод'!$D$38="",'У10 Ввод'!$E$38="",'У10 Ввод'!$D$38&gt;$B30),0,MAX(0,MIN(1,'У10 Ввод'!$E$38-NETWORKDAYS('У10 Ввод'!$D$38,$B30)+1))/Настройки!$E$16*100)</f>
        <v>0</v>
      </c>
      <c r="AH30" s="67" t="n">
        <f aca="false">IF(OR($D30=1,MONTH($B30)&lt;&gt;MONTH(StartDate),'У10 Ввод'!$D$39="",'У10 Ввод'!$E$39="",'У10 Ввод'!$D$39&gt;$B30),0,MAX(0,MIN(1,'У10 Ввод'!$E$39-NETWORKDAYS('У10 Ввод'!$D$39,$B30)+1))/Настройки!$E$16*100)</f>
        <v>0</v>
      </c>
      <c r="AI30" s="67" t="n">
        <f aca="false">IF(OR($D30=1,MONTH($B30)&lt;&gt;MONTH(StartDate),'У10 Ввод'!$D$40="",'У10 Ввод'!$E$40="",'У10 Ввод'!$D$40&gt;$B30),0,MAX(0,MIN(1,'У10 Ввод'!$E$40-NETWORKDAYS('У10 Ввод'!$D$40,$B30)+1))/Настройки!$E$16*100)</f>
        <v>0</v>
      </c>
      <c r="AJ30" s="67" t="n">
        <f aca="false">IF(OR($D30=1,MONTH($B30)&lt;&gt;MONTH(StartDate),'У10 Ввод'!$D$41="",'У10 Ввод'!$E$41="",'У10 Ввод'!$D$41&gt;$B30),0,MAX(0,MIN(1,'У10 Ввод'!$E$41-NETWORKDAYS('У10 Ввод'!$D$41,$B30)+1))/Настройки!$E$16*100)</f>
        <v>0</v>
      </c>
      <c r="AK30" s="67" t="n">
        <f aca="false">IF(OR($D30=1,MONTH($B30)&lt;&gt;MONTH(StartDate),'У10 Ввод'!$D$42="",'У10 Ввод'!$E$42="",'У10 Ввод'!$D$42&gt;$B30),0,MAX(0,MIN(1,'У10 Ввод'!$E$42-NETWORKDAYS('У10 Ввод'!$D$42,$B30)+1))/Настройки!$E$16*100)</f>
        <v>0</v>
      </c>
      <c r="AL30" s="67" t="n">
        <f aca="false">IF(OR($D30=1,MONTH($B30)&lt;&gt;MONTH(StartDate),'У10 Ввод'!$D$43="",'У10 Ввод'!$E$43="",'У10 Ввод'!$D$43&gt;$B30),0,MAX(0,MIN(1,'У10 Ввод'!$E$43-NETWORKDAYS('У10 Ввод'!$D$43,$B30)+1))/Настройки!$E$16*100)</f>
        <v>0</v>
      </c>
      <c r="AM30" s="67" t="n">
        <f aca="false">IF(OR($D30=1,MONTH($B30)&lt;&gt;MONTH(StartDate),'У10 Ввод'!$D$44="",'У10 Ввод'!$E$44="",'У10 Ввод'!$D$44&gt;$B30),0,MAX(0,MIN(1,'У10 Ввод'!$E$44-NETWORKDAYS('У10 Ввод'!$D$44,$B30)+1))/Настройки!$E$16*100)</f>
        <v>0</v>
      </c>
      <c r="AN30" s="67" t="n">
        <f aca="false">IF(OR($D30=1,MONTH($B30)&lt;&gt;MONTH(StartDate),'У10 Ввод'!$D$45="",'У10 Ввод'!$E$45="",'У10 Ввод'!$D$45&gt;$B30),0,MAX(0,MIN(1,'У10 Ввод'!$E$45-NETWORKDAYS('У10 Ввод'!$D$45,$B30)+1))/Настройки!$E$16*100)</f>
        <v>0</v>
      </c>
      <c r="AO30" s="67" t="n">
        <f aca="false">IF(OR($D30=1,MONTH($B30)&lt;&gt;MONTH(StartDate),'У10 Ввод'!$D$46="",'У10 Ввод'!$E$46="",'У10 Ввод'!$D$46&gt;$B30),0,MAX(0,MIN(1,'У10 Ввод'!$E$46-NETWORKDAYS('У10 Ввод'!$D$46,$B30)+1))/Настройки!$E$16*100)</f>
        <v>0</v>
      </c>
      <c r="AP30" s="67" t="n">
        <f aca="false">IF(OR($D30=1,MONTH($B30)&lt;&gt;MONTH(StartDate),'У10 Ввод'!$D$47="",'У10 Ввод'!$E$47="",'У10 Ввод'!$D$47&gt;$B30),0,MAX(0,MIN(1,'У10 Ввод'!$E$47-NETWORKDAYS('У10 Ввод'!$D$47,$B30)+1))/Настройки!$E$16*100)</f>
        <v>0</v>
      </c>
      <c r="AQ30" s="67" t="n">
        <f aca="false">IF(OR($D30=1,MONTH($B30)&lt;&gt;MONTH(StartDate),'У10 Ввод'!$D$48="",'У10 Ввод'!$E$48="",'У10 Ввод'!$D$48&gt;$B30),0,MAX(0,MIN(1,'У10 Ввод'!$E$48-NETWORKDAYS('У10 Ввод'!$D$48,$B30)+1))/Настройки!$E$16*100)</f>
        <v>0</v>
      </c>
      <c r="AR30" s="67" t="n">
        <f aca="false">IF(OR($D30=1,MONTH($B30)&lt;&gt;MONTH(StartDate),'У10 Ввод'!$D$49="",'У10 Ввод'!$E$49="",'У10 Ввод'!$D$49&gt;$B30),0,MAX(0,MIN(1,'У10 Ввод'!$E$49-NETWORKDAYS('У10 Ввод'!$D$49,$B30)+1))/Настройки!$E$16*100)</f>
        <v>0</v>
      </c>
      <c r="AS30" s="67" t="n">
        <f aca="false">IF(OR($D30=1,MONTH($B30)&lt;&gt;MONTH(StartDate),'У10 Ввод'!$D$50="",'У10 Ввод'!$E$50="",'У10 Ввод'!$D$50&gt;$B30),0,MAX(0,MIN(1,'У10 Ввод'!$E$50-NETWORKDAYS('У10 Ввод'!$D$50,$B30)+1))/Настройки!$E$16*100)</f>
        <v>0</v>
      </c>
      <c r="AT30" s="67" t="n">
        <f aca="false">IF(OR($D30=1,MONTH($B30)&lt;&gt;MONTH(StartDate),'У10 Ввод'!$D$51="",'У10 Ввод'!$E$51="",'У10 Ввод'!$D$51&gt;$B30),0,MAX(0,MIN(1,'У10 Ввод'!$E$51-NETWORKDAYS('У10 Ввод'!$D$51,$B30)+1))/Настройки!$E$16*100)</f>
        <v>0</v>
      </c>
      <c r="AU30" s="67" t="n">
        <f aca="false">IF(OR($D30=1,MONTH($B30)&lt;&gt;MONTH(StartDate),'У10 Ввод'!$D$52="",'У10 Ввод'!$E$52="",'У10 Ввод'!$D$52&gt;$B30),0,MAX(0,MIN(1,'У10 Ввод'!$E$52-NETWORKDAYS('У10 Ввод'!$D$52,$B30)+1))/Настройки!$E$16*100)</f>
        <v>0</v>
      </c>
      <c r="AV30" s="67" t="n">
        <f aca="false">IF(OR($D30=1,MONTH($B30)&lt;&gt;MONTH(StartDate),'У10 Ввод'!$D$53="",'У10 Ввод'!$E$53="",'У10 Ввод'!$D$53&gt;$B30),0,MAX(0,MIN(1,'У10 Ввод'!$E$53-NETWORKDAYS('У10 Ввод'!$D$53,$B30)+1))/Настройки!$E$16*100)</f>
        <v>0</v>
      </c>
      <c r="AW30" s="67" t="n">
        <f aca="false">IF(OR($D30=1,MONTH($B30)&lt;&gt;MONTH(StartDate),'У10 Ввод'!$D$54="",'У10 Ввод'!$E$54="",'У10 Ввод'!$D$54&gt;$B30),0,MAX(0,MIN(1,'У10 Ввод'!$E$54-NETWORKDAYS('У10 Ввод'!$D$54,$B30)+1))/Настройки!$E$16*100)</f>
        <v>0</v>
      </c>
      <c r="AX30" s="67" t="n">
        <f aca="false">IF(OR($D30=1,MONTH($B30)&lt;&gt;MONTH(StartDate),'У10 Ввод'!$D$55="",'У10 Ввод'!$E$55="",'У10 Ввод'!$D$55&gt;$B30),0,MAX(0,MIN(1,'У10 Ввод'!$E$55-NETWORKDAYS('У10 Ввод'!$D$55,$B30)+1))/Настройки!$E$16*100)</f>
        <v>0</v>
      </c>
      <c r="AY30" s="67" t="n">
        <f aca="false">IF(OR($D30=1,MONTH($B30)&lt;&gt;MONTH(StartDate),'У10 Ввод'!$D$56="",'У10 Ввод'!$E$56="",'У10 Ввод'!$D$56&gt;$B30),0,MAX(0,MIN(1,'У10 Ввод'!$E$56-NETWORKDAYS('У10 Ввод'!$D$56,$B30)+1))/Настройки!$E$16*100)</f>
        <v>0</v>
      </c>
      <c r="AZ30" s="67" t="n">
        <f aca="false">IF(OR($D30=1,MONTH($B30)&lt;&gt;MONTH(StartDate),'У10 Ввод'!$D$57="",'У10 Ввод'!$E$57="",'У10 Ввод'!$D$57&gt;$B30),0,MAX(0,MIN(1,'У10 Ввод'!$E$57-NETWORKDAYS('У10 Ввод'!$D$57,$B30)+1))/Настройки!$E$16*100)</f>
        <v>0</v>
      </c>
      <c r="BA30" s="67" t="n">
        <f aca="false">IF(OR($D30=1,MONTH($B30)&lt;&gt;MONTH(StartDate),'У10 Ввод'!$D$58="",'У10 Ввод'!$E$58="",'У10 Ввод'!$D$58&gt;$B30),0,MAX(0,MIN(1,'У10 Ввод'!$E$58-NETWORKDAYS('У10 Ввод'!$D$58,$B30)+1))/Настройки!$E$16*100)</f>
        <v>0</v>
      </c>
      <c r="BB30" s="67" t="n">
        <f aca="false">IF(OR($D30=1,MONTH($B30)&lt;&gt;MONTH(StartDate),'У10 Ввод'!$D$59="",'У10 Ввод'!$E$59="",'У10 Ввод'!$D$59&gt;$B30),0,MAX(0,MIN(1,'У10 Ввод'!$E$59-NETWORKDAYS('У10 Ввод'!$D$59,$B30)+1))/Настройки!$E$16*100)</f>
        <v>0</v>
      </c>
      <c r="BC30" s="67" t="n">
        <f aca="false">IF(OR($D30=1,MONTH($B30)&lt;&gt;MONTH(StartDate),'У10 Ввод'!$D$60="",'У10 Ввод'!$E$60="",'У10 Ввод'!$D$60&gt;$B30),0,MAX(0,MIN(1,'У10 Ввод'!$E$60-NETWORKDAYS('У10 Ввод'!$D$60,$B30)+1))/Настройки!$E$16*100)</f>
        <v>0</v>
      </c>
      <c r="BD30" s="67" t="n">
        <f aca="false">IF(OR($D30=1,MONTH($B30)&lt;&gt;MONTH(StartDate),'У10 Ввод'!$D$61="",'У10 Ввод'!$E$61="",'У10 Ввод'!$D$61&gt;$B30),0,MAX(0,MIN(1,'У10 Ввод'!$E$61-NETWORKDAYS('У10 Ввод'!$D$61,$B30)+1))/Настройки!$E$16*100)</f>
        <v>0</v>
      </c>
      <c r="BE30" s="67" t="n">
        <f aca="false">IF(OR($D30=1,MONTH($B30)&lt;&gt;MONTH(StartDate),'У10 Ввод'!$D$62="",'У10 Ввод'!$E$62="",'У10 Ввод'!$D$62&gt;$B30),0,MAX(0,MIN(1,'У10 Ввод'!$E$62-NETWORKDAYS('У10 Ввод'!$D$62,$B30)+1))/Настройки!$E$16*100)</f>
        <v>0</v>
      </c>
      <c r="BF30" s="67" t="n">
        <f aca="false">IF(OR($D30=1,MONTH($B30)&lt;&gt;MONTH(StartDate),'У10 Ввод'!$D$63="",'У10 Ввод'!$E$63="",'У10 Ввод'!$D$63&gt;$B30),0,MAX(0,MIN(1,'У10 Ввод'!$E$63-NETWORKDAYS('У10 Ввод'!$D$63,$B30)+1))/Настройки!$E$16*100)</f>
        <v>0</v>
      </c>
      <c r="BG30" s="67" t="n">
        <f aca="false">IF(OR($D30=1,MONTH($B30)&lt;&gt;MONTH(StartDate),'У10 Ввод'!$D$64="",'У10 Ввод'!$E$64="",'У10 Ввод'!$D$64&gt;$B30),0,MAX(0,MIN(1,'У10 Ввод'!$E$64-NETWORKDAYS('У10 Ввод'!$D$64,$B30)+1))/Настройки!$E$16*100)</f>
        <v>0</v>
      </c>
      <c r="BH30" s="67" t="n">
        <f aca="false">IF(OR($D30=1,MONTH($B30)&lt;&gt;MONTH(StartDate),'У10 Ввод'!$D$65="",'У10 Ввод'!$E$65="",'У10 Ввод'!$D$65&gt;$B30),0,MAX(0,MIN(1,'У10 Ввод'!$E$65-NETWORKDAYS('У10 Ввод'!$D$65,$B30)+1))/Настройки!$E$16*100)</f>
        <v>0</v>
      </c>
      <c r="BI30" s="67" t="n">
        <f aca="false">IF(OR($D30=1,MONTH($B30)&lt;&gt;MONTH(StartDate),'У10 Ввод'!$D$66="",'У10 Ввод'!$E$66="",'У10 Ввод'!$D$66&gt;$B30),0,MAX(0,MIN(1,'У10 Ввод'!$E$66-NETWORKDAYS('У10 Ввод'!$D$66,$B30)+1))/Настройки!$E$16*100)</f>
        <v>0</v>
      </c>
      <c r="BJ30" s="67" t="n">
        <f aca="false">IF(OR($D30=1,MONTH($B30)&lt;&gt;MONTH(StartDate),'У10 Ввод'!$D$67="",'У10 Ввод'!$E$67="",'У10 Ввод'!$D$67&gt;$B30),0,MAX(0,MIN(1,'У10 Ввод'!$E$67-NETWORKDAYS('У10 Ввод'!$D$67,$B30)+1))/Настройки!$E$16*100)</f>
        <v>0</v>
      </c>
      <c r="BK30" s="67" t="n">
        <f aca="false">IF(OR($D30=1,MONTH($B30)&lt;&gt;MONTH(StartDate),'У10 Ввод'!$D$68="",'У10 Ввод'!$E$68="",'У10 Ввод'!$D$68&gt;$B30),0,MAX(0,MIN(1,'У10 Ввод'!$E$68-NETWORKDAYS('У10 Ввод'!$D$68,$B30)+1))/Настройки!$E$16*100)</f>
        <v>0</v>
      </c>
      <c r="BL30" s="67" t="n">
        <f aca="false">IF(OR($D30=1,MONTH($B30)&lt;&gt;MONTH(StartDate),'У10 Ввод'!$D$69="",'У10 Ввод'!$E$69="",'У10 Ввод'!$D$69&gt;$B30),0,MAX(0,MIN(1,'У10 Ввод'!$E$69-NETWORKDAYS('У10 Ввод'!$D$69,$B30)+1))/Настройки!$E$16*100)</f>
        <v>0</v>
      </c>
      <c r="BM30" s="67" t="n">
        <f aca="false">IF(OR($D30=1,MONTH($B30)&lt;&gt;MONTH(StartDate),'У10 Ввод'!$D$70="",'У10 Ввод'!$E$70="",'У10 Ввод'!$D$70&gt;$B30),0,MAX(0,MIN(1,'У10 Ввод'!$E$70-NETWORKDAYS('У10 Ввод'!$D$70,$B30)+1))/Настройки!$E$16*100)</f>
        <v>0</v>
      </c>
      <c r="BN30" s="67" t="n">
        <f aca="false">IF(OR($D30=1,MONTH($B30)&lt;&gt;MONTH(StartDate),'У10 Ввод'!$D$71="",'У10 Ввод'!$E$71="",'У10 Ввод'!$D$71&gt;$B30),0,MAX(0,MIN(1,'У10 Ввод'!$E$71-NETWORKDAYS('У10 Ввод'!$D$71,$B30)+1))/Настройки!$E$16*100)</f>
        <v>0</v>
      </c>
      <c r="BO30" s="67" t="n">
        <f aca="false">IF(OR($D30=1,MONTH($B30)&lt;&gt;MONTH(StartDate),'У10 Ввод'!$D$72="",'У10 Ввод'!$E$72="",'У10 Ввод'!$D$72&gt;$B30),0,MAX(0,MIN(1,'У10 Ввод'!$E$72-NETWORKDAYS('У10 Ввод'!$D$72,$B30)+1))/Настройки!$E$16*100)</f>
        <v>0</v>
      </c>
      <c r="BP30" s="67" t="n">
        <f aca="false">IF(OR($D30=1,MONTH($B30)&lt;&gt;MONTH(StartDate),'У10 Ввод'!$D$73="",'У10 Ввод'!$E$73="",'У10 Ввод'!$D$73&gt;$B30),0,MAX(0,MIN(1,'У10 Ввод'!$E$73-NETWORKDAYS('У10 Ввод'!$D$73,$B30)+1))/Настройки!$E$16*100)</f>
        <v>0</v>
      </c>
      <c r="BQ30" s="67" t="n">
        <f aca="false">IF(OR($D30=1,MONTH($B30)&lt;&gt;MONTH(StartDate),'У10 Ввод'!$D$74="",'У10 Ввод'!$E$74="",'У10 Ввод'!$D$74&gt;$B30),0,MAX(0,MIN(1,'У10 Ввод'!$E$74-NETWORKDAYS('У10 Ввод'!$D$74,$B30)+1))/Настройки!$E$16*100)</f>
        <v>0</v>
      </c>
      <c r="BR30" s="67" t="n">
        <f aca="false">IF(OR($D30=1,MONTH($B30)&lt;&gt;MONTH(StartDate),'У10 Ввод'!$D$75="",'У10 Ввод'!$E$75="",'У10 Ввод'!$D$75&gt;$B30),0,MAX(0,MIN(1,'У10 Ввод'!$E$75-NETWORKDAYS('У10 Ввод'!$D$75,$B30)+1))/Настройки!$E$16*100)</f>
        <v>0</v>
      </c>
      <c r="BS30" s="67" t="n">
        <f aca="false">IF(OR($D30=1,MONTH($B30)&lt;&gt;MONTH(StartDate),'У10 Ввод'!$D$76="",'У10 Ввод'!$E$76="",'У10 Ввод'!$D$76&gt;$B30),0,MAX(0,MIN(1,'У10 Ввод'!$E$76-NETWORKDAYS('У10 Ввод'!$D$76,$B30)+1))/Настройки!$E$16*100)</f>
        <v>0</v>
      </c>
      <c r="BT30" s="67" t="n">
        <f aca="false">IF(OR($D30=1,MONTH($B30)&lt;&gt;MONTH(StartDate),'У10 Ввод'!$D$77="",'У10 Ввод'!$E$77="",'У10 Ввод'!$D$77&gt;$B30),0,MAX(0,MIN(1,'У10 Ввод'!$E$77-NETWORKDAYS('У10 Ввод'!$D$77,$B30)+1))/Настройки!$E$16*100)</f>
        <v>0</v>
      </c>
      <c r="BU30" s="67" t="n">
        <f aca="false">IF(OR($D30=1,MONTH($B30)&lt;&gt;MONTH(StartDate),'У10 Ввод'!$D$78="",'У10 Ввод'!$E$78="",'У10 Ввод'!$D$78&gt;$B30),0,MAX(0,MIN(1,'У10 Ввод'!$E$78-NETWORKDAYS('У10 Ввод'!$D$78,$B30)+1))/Настройки!$E$16*100)</f>
        <v>0</v>
      </c>
      <c r="BV30" s="67" t="n">
        <f aca="false">IF(OR($D30=1,MONTH($B30)&lt;&gt;MONTH(StartDate),'У10 Ввод'!$D$79="",'У10 Ввод'!$E$79="",'У10 Ввод'!$D$79&gt;$B30),0,MAX(0,MIN(1,'У10 Ввод'!$E$79-NETWORKDAYS('У10 Ввод'!$D$79,$B30)+1))/Настройки!$E$16*100)</f>
        <v>0</v>
      </c>
      <c r="BW30" s="67" t="n">
        <f aca="false">IF(OR($D30=1,MONTH($B30)&lt;&gt;MONTH(StartDate),'У10 Ввод'!$D$80="",'У10 Ввод'!$E$80="",'У10 Ввод'!$D$80&gt;$B30),0,MAX(0,MIN(1,'У10 Ввод'!$E$80-NETWORKDAYS('У10 Ввод'!$D$80,$B30)+1))/Настройки!$E$16*100)</f>
        <v>0</v>
      </c>
      <c r="BX30" s="67" t="n">
        <f aca="false">IF(OR($D30=1,MONTH($B30)&lt;&gt;MONTH(StartDate),'У10 Ввод'!$D$81="",'У10 Ввод'!$E$81="",'У10 Ввод'!$D$81&gt;$B30),0,MAX(0,MIN(1,'У10 Ввод'!$E$81-NETWORKDAYS('У10 Ввод'!$D$81,$B30)+1))/Настройки!$E$16*100)</f>
        <v>0</v>
      </c>
      <c r="BY30" s="67" t="n">
        <f aca="false">IF(OR($D30=1,MONTH($B30)&lt;&gt;MONTH(StartDate),'У10 Ввод'!$D$82="",'У10 Ввод'!$E$82="",'У10 Ввод'!$D$82&gt;$B30),0,MAX(0,MIN(1,'У10 Ввод'!$E$82-NETWORKDAYS('У10 Ввод'!$D$82,$B30)+1))/Настройки!$E$16*100)</f>
        <v>0</v>
      </c>
      <c r="BZ30" s="67" t="n">
        <f aca="false">IF(OR($D30=1,MONTH($B30)&lt;&gt;MONTH(StartDate),'У10 Ввод'!$D$83="",'У10 Ввод'!$E$83="",'У10 Ввод'!$D$83&gt;$B30),0,MAX(0,MIN(1,'У10 Ввод'!$E$83-NETWORKDAYS('У10 Ввод'!$D$83,$B30)+1))/Настройки!$E$16*100)</f>
        <v>0</v>
      </c>
      <c r="CA30" s="67" t="n">
        <f aca="false">IF(OR($D30=1,MONTH($B30)&lt;&gt;MONTH(StartDate),'У10 Ввод'!$D$84="",'У10 Ввод'!$E$84="",'У10 Ввод'!$D$84&gt;$B30),0,MAX(0,MIN(1,'У10 Ввод'!$E$84-NETWORKDAYS('У10 Ввод'!$D$84,$B30)+1))/Настройки!$E$16*100)</f>
        <v>0</v>
      </c>
      <c r="CB30" s="67" t="n">
        <f aca="false">IF(OR($D30=1,MONTH($B30)&lt;&gt;MONTH(StartDate),'У10 Ввод'!$D$85="",'У10 Ввод'!$E$85="",'У10 Ввод'!$D$85&gt;$B30),0,MAX(0,MIN(1,'У10 Ввод'!$E$85-NETWORKDAYS('У10 Ввод'!$D$85,$B30)+1))/Настройки!$E$16*100)</f>
        <v>0</v>
      </c>
      <c r="CC30" s="67" t="n">
        <f aca="false">IF(OR($D30=1,MONTH($B30)&lt;&gt;MONTH(StartDate),'У10 Ввод'!$D$86="",'У10 Ввод'!$E$86="",'У10 Ввод'!$D$86&gt;$B30),0,MAX(0,MIN(1,'У10 Ввод'!$E$86-NETWORKDAYS('У10 Ввод'!$D$86,$B30)+1))/Настройки!$E$16*100)</f>
        <v>0</v>
      </c>
      <c r="CD30" s="67" t="n">
        <f aca="false">IF(OR($D30=1,MONTH($B30)&lt;&gt;MONTH(StartDate),'У10 Ввод'!$D$87="",'У10 Ввод'!$E$87="",'У10 Ввод'!$D$87&gt;$B30),0,MAX(0,MIN(1,'У10 Ввод'!$E$87-NETWORKDAYS('У10 Ввод'!$D$87,$B30)+1))/Настройки!$E$16*100)</f>
        <v>0</v>
      </c>
      <c r="CE30" s="67" t="n">
        <f aca="false">IF(OR($D30=1,MONTH($B30)&lt;&gt;MONTH(StartDate),'У10 Ввод'!$D$88="",'У10 Ввод'!$E$88="",'У10 Ввод'!$D$88&gt;$B30),0,MAX(0,MIN(1,'У10 Ввод'!$E$88-NETWORKDAYS('У10 Ввод'!$D$88,$B30)+1))/Настройки!$E$16*100)</f>
        <v>0</v>
      </c>
      <c r="CF30" s="67" t="n">
        <f aca="false">IF(OR($D30=1,MONTH($B30)&lt;&gt;MONTH(StartDate),'У10 Ввод'!$D$89="",'У10 Ввод'!$E$89="",'У10 Ввод'!$D$89&gt;$B30),0,MAX(0,MIN(1,'У10 Ввод'!$E$89-NETWORKDAYS('У10 Ввод'!$D$89,$B30)+1))/Настройки!$E$16*100)</f>
        <v>0</v>
      </c>
      <c r="CG30" s="67" t="n">
        <f aca="false">IF(OR($D30=1,MONTH($B30)&lt;&gt;MONTH(StartDate),'У10 Ввод'!$D$90="",'У10 Ввод'!$E$90="",'У10 Ввод'!$D$90&gt;$B30),0,MAX(0,MIN(1,'У10 Ввод'!$E$90-NETWORKDAYS('У10 Ввод'!$D$90,$B30)+1))/Настройки!$E$16*100)</f>
        <v>0</v>
      </c>
      <c r="CH30" s="67" t="n">
        <f aca="false">IF(OR($D30=1,MONTH($B30)&lt;&gt;MONTH(StartDate),'У10 Ввод'!$D$91="",'У10 Ввод'!$E$91="",'У10 Ввод'!$D$91&gt;$B30),0,MAX(0,MIN(1,'У10 Ввод'!$E$91-NETWORKDAYS('У10 Ввод'!$D$91,$B30)+1))/Настройки!$E$16*100)</f>
        <v>0</v>
      </c>
      <c r="CI30" s="67" t="n">
        <f aca="false">IF(OR($D30=1,MONTH($B30)&lt;&gt;MONTH(StartDate),'У10 Ввод'!$D$92="",'У10 Ввод'!$E$92="",'У10 Ввод'!$D$92&gt;$B30),0,MAX(0,MIN(1,'У10 Ввод'!$E$92-NETWORKDAYS('У10 Ввод'!$D$92,$B30)+1))/Настройки!$E$16*100)</f>
        <v>0</v>
      </c>
      <c r="CJ30" s="67" t="n">
        <f aca="false">IF(OR($D30=1,MONTH($B30)&lt;&gt;MONTH(StartDate),'У10 Ввод'!$D$93="",'У10 Ввод'!$E$93="",'У10 Ввод'!$D$93&gt;$B30),0,MAX(0,MIN(1,'У10 Ввод'!$E$93-NETWORKDAYS('У10 Ввод'!$D$93,$B30)+1))/Настройки!$E$16*100)</f>
        <v>0</v>
      </c>
      <c r="CK30" s="67" t="n">
        <f aca="false">IF(OR($D30=1,MONTH($B30)&lt;&gt;MONTH(StartDate),'У10 Ввод'!$D$94="",'У10 Ввод'!$E$94="",'У10 Ввод'!$D$94&gt;$B30),0,MAX(0,MIN(1,'У10 Ввод'!$E$94-NETWORKDAYS('У10 Ввод'!$D$94,$B30)+1))/Настройки!$E$16*100)</f>
        <v>0</v>
      </c>
      <c r="CL30" s="67" t="n">
        <f aca="false">IF(OR($D30=1,MONTH($B30)&lt;&gt;MONTH(StartDate),'У10 Ввод'!$D$95="",'У10 Ввод'!$E$95="",'У10 Ввод'!$D$95&gt;$B30),0,MAX(0,MIN(1,'У10 Ввод'!$E$95-NETWORKDAYS('У10 Ввод'!$D$95,$B30)+1))/Настройки!$E$16*100)</f>
        <v>0</v>
      </c>
      <c r="CM30" s="67" t="n">
        <f aca="false">IF(OR($D30=1,MONTH($B30)&lt;&gt;MONTH(StartDate),'У10 Ввод'!$D$96="",'У10 Ввод'!$E$96="",'У10 Ввод'!$D$96&gt;$B30),0,MAX(0,MIN(1,'У10 Ввод'!$E$96-NETWORKDAYS('У10 Ввод'!$D$96,$B30)+1))/Настройки!$E$16*100)</f>
        <v>0</v>
      </c>
      <c r="CN30" s="67" t="n">
        <f aca="false">IF(OR($D30=1,MONTH($B30)&lt;&gt;MONTH(StartDate),'У10 Ввод'!$D$97="",'У10 Ввод'!$E$97="",'У10 Ввод'!$D$97&gt;$B30),0,MAX(0,MIN(1,'У10 Ввод'!$E$97-NETWORKDAYS('У10 Ввод'!$D$97,$B30)+1))/Настройки!$E$16*100)</f>
        <v>0</v>
      </c>
      <c r="CO30" s="67" t="n">
        <f aca="false">IF(OR($D30=1,MONTH($B30)&lt;&gt;MONTH(StartDate),'У10 Ввод'!$D$98="",'У10 Ввод'!$E$98="",'У10 Ввод'!$D$98&gt;$B30),0,MAX(0,MIN(1,'У10 Ввод'!$E$98-NETWORKDAYS('У10 Ввод'!$D$98,$B30)+1))/Настройки!$E$16*100)</f>
        <v>0</v>
      </c>
      <c r="CP30" s="67" t="n">
        <f aca="false">IF(OR($D30=1,MONTH($B30)&lt;&gt;MONTH(StartDate),'У10 Ввод'!$D$99="",'У10 Ввод'!$E$99="",'У10 Ввод'!$D$99&gt;$B30),0,MAX(0,MIN(1,'У10 Ввод'!$E$99-NETWORKDAYS('У10 Ввод'!$D$99,$B30)+1))/Настройки!$E$16*100)</f>
        <v>0</v>
      </c>
      <c r="CQ30" s="67" t="n">
        <f aca="false">IF(OR($D30=1,MONTH($B30)&lt;&gt;MONTH(StartDate),'У10 Ввод'!$D$100="",'У10 Ввод'!$E$100="",'У10 Ввод'!$D$100&gt;$B30),0,MAX(0,MIN(1,'У10 Ввод'!$E$100-NETWORKDAYS('У10 Ввод'!$D$100,$B30)+1))/Настройки!$E$16*100)</f>
        <v>0</v>
      </c>
      <c r="CR30" s="67" t="n">
        <f aca="false">IF(OR($D30=1,MONTH($B30)&lt;&gt;MONTH(StartDate),'У10 Ввод'!$D$101="",'У10 Ввод'!$E$101="",'У10 Ввод'!$D$101&gt;$B30),0,MAX(0,MIN(1,'У10 Ввод'!$E$101-NETWORKDAYS('У10 Ввод'!$D$101,$B30)+1))/Настройки!$E$16*100)</f>
        <v>0</v>
      </c>
      <c r="CS30" s="67" t="n">
        <f aca="false">IF(OR($D30=1,MONTH($B30)&lt;&gt;MONTH(StartDate),'У10 Ввод'!$D$102="",'У10 Ввод'!$E$102="",'У10 Ввод'!$D$102&gt;$B30),0,MAX(0,MIN(1,'У10 Ввод'!$E$102-NETWORKDAYS('У10 Ввод'!$D$102,$B30)+1))/Настройки!$E$16*100)</f>
        <v>0</v>
      </c>
      <c r="CT30" s="67" t="n">
        <f aca="false">IF(OR($D30=1,MONTH($B30)&lt;&gt;MONTH(StartDate),'У10 Ввод'!$D$103="",'У10 Ввод'!$E$103="",'У10 Ввод'!$D$103&gt;$B30),0,MAX(0,MIN(1,'У10 Ввод'!$E$103-NETWORKDAYS('У10 Ввод'!$D$103,$B30)+1))/Настройки!$E$16*100)</f>
        <v>0</v>
      </c>
      <c r="CU30" s="67" t="n">
        <f aca="false">IF(OR($D30=1,MONTH($B30)&lt;&gt;MONTH(StartDate),'У10 Ввод'!$D$104="",'У10 Ввод'!$E$104="",'У10 Ввод'!$D$104&gt;$B30),0,MAX(0,MIN(1,'У10 Ввод'!$E$104-NETWORKDAYS('У10 Ввод'!$D$104,$B30)+1))/Настройки!$E$16*100)</f>
        <v>0</v>
      </c>
      <c r="CV30" s="67" t="n">
        <f aca="false">IF(OR($D30=1,MONTH($B30)&lt;&gt;MONTH(StartDate),'У10 Ввод'!$D$105="",'У10 Ввод'!$E$105="",'У10 Ввод'!$D$105&gt;$B30),0,MAX(0,MIN(1,'У10 Ввод'!$E$105-NETWORKDAYS('У10 Ввод'!$D$105,$B30)+1))/Настройки!$E$16*100)</f>
        <v>0</v>
      </c>
      <c r="CW30" s="67" t="n">
        <f aca="false">IF(OR($D30=1,MONTH($B30)&lt;&gt;MONTH(StartDate),'У10 Ввод'!$D$106="",'У10 Ввод'!$E$106="",'У10 Ввод'!$D$106&gt;$B30),0,MAX(0,MIN(1,'У10 Ввод'!$E$106-NETWORKDAYS('У10 Ввод'!$D$106,$B30)+1))/Настройки!$E$16*100)</f>
        <v>0</v>
      </c>
      <c r="CX30" s="67" t="n">
        <f aca="false">IF(OR($D30=1,MONTH($B30)&lt;&gt;MONTH(StartDate),'У10 Ввод'!$D$107="",'У10 Ввод'!$E$107="",'У10 Ввод'!$D$107&gt;$B30),0,MAX(0,MIN(1,'У10 Ввод'!$E$107-NETWORKDAYS('У10 Ввод'!$D$107,$B30)+1))/Настройки!$E$16*100)</f>
        <v>0</v>
      </c>
      <c r="CY30" s="67" t="n">
        <f aca="false">IF(OR($D30=1,MONTH($B30)&lt;&gt;MONTH(StartDate),'У10 Ввод'!$D$108="",'У10 Ввод'!$E$108="",'У10 Ввод'!$D$108&gt;$B30),0,MAX(0,MIN(1,'У10 Ввод'!$E$108-NETWORKDAYS('У10 Ввод'!$D$108,$B30)+1))/Настройки!$E$16*100)</f>
        <v>0</v>
      </c>
      <c r="CZ30" s="67" t="n">
        <f aca="false">IF(OR($D30=1,MONTH($B30)&lt;&gt;MONTH(StartDate),'У10 Ввод'!$D$109="",'У10 Ввод'!$E$109="",'У10 Ввод'!$D$109&gt;$B30),0,MAX(0,MIN(1,'У10 Ввод'!$E$109-NETWORKDAYS('У10 Ввод'!$D$109,$B30)+1))/Настройки!$E$16*100)</f>
        <v>0</v>
      </c>
      <c r="DA30" s="67" t="n">
        <f aca="false">IF(OR($D30=1,MONTH($B30)&lt;&gt;MONTH(StartDate),'У10 Ввод'!$D$110="",'У10 Ввод'!$E$110="",'У10 Ввод'!$D$110&gt;$B30),0,MAX(0,MIN(1,'У10 Ввод'!$E$110-NETWORKDAYS('У10 Ввод'!$D$110,$B30)+1))/Настройки!$E$16*100)</f>
        <v>0</v>
      </c>
      <c r="DB30" s="67" t="n">
        <f aca="false">IF(OR($D30=1,MONTH($B30)&lt;&gt;MONTH(StartDate),'У10 Ввод'!$D$111="",'У10 Ввод'!$E$111="",'У10 Ввод'!$D$111&gt;$B30),0,MAX(0,MIN(1,'У10 Ввод'!$E$111-NETWORKDAYS('У10 Ввод'!$D$111,$B30)+1))/Настройки!$E$16*100)</f>
        <v>0</v>
      </c>
      <c r="DC30" s="67" t="n">
        <f aca="false">IF(OR($D30=1,MONTH($B30)&lt;&gt;MONTH(StartDate),'У10 Ввод'!$D$112="",'У10 Ввод'!$E$112="",'У10 Ввод'!$D$112&gt;$B30),0,MAX(0,MIN(1,'У10 Ввод'!$E$112-NETWORKDAYS('У10 Ввод'!$D$112,$B30)+1))/Настройки!$E$16*100)</f>
        <v>0</v>
      </c>
      <c r="DD30" s="67" t="n">
        <f aca="false">IF(OR($D30=1,MONTH($B30)&lt;&gt;MONTH(StartDate),'У10 Ввод'!$D$113="",'У10 Ввод'!$E$113="",'У10 Ввод'!$D$113&gt;$B30),0,MAX(0,MIN(1,'У10 Ввод'!$E$113-NETWORKDAYS('У10 Ввод'!$D$113,$B30)+1))/Настройки!$E$16*100)</f>
        <v>0</v>
      </c>
      <c r="DE30" s="67" t="n">
        <f aca="false">IF(OR($D30=1,MONTH($B30)&lt;&gt;MONTH(StartDate),'У10 Ввод'!$D$114="",'У10 Ввод'!$E$114="",'У10 Ввод'!$D$114&gt;$B30),0,MAX(0,MIN(1,'У10 Ввод'!$E$114-NETWORKDAYS('У10 Ввод'!$D$114,$B30)+1))/Настройки!$E$16*100)</f>
        <v>0</v>
      </c>
      <c r="DF30" s="67" t="n">
        <f aca="false">IF(OR($D30=1,MONTH($B30)&lt;&gt;MONTH(StartDate),'У10 Ввод'!$D$115="",'У10 Ввод'!$E$115="",'У10 Ввод'!$D$115&gt;$B30),0,MAX(0,MIN(1,'У10 Ввод'!$E$115-NETWORKDAYS('У10 Ввод'!$D$115,$B30)+1))/Настройки!$E$16*100)</f>
        <v>0</v>
      </c>
      <c r="DG30" s="67" t="n">
        <f aca="false">IF(OR($D30=1,MONTH($B30)&lt;&gt;MONTH(StartDate),'У10 Ввод'!$D$116="",'У10 Ввод'!$E$116="",'У10 Ввод'!$D$116&gt;$B30),0,MAX(0,MIN(1,'У10 Ввод'!$E$116-NETWORKDAYS('У10 Ввод'!$D$116,$B30)+1))/Настройки!$E$16*100)</f>
        <v>0</v>
      </c>
      <c r="DH30" s="67" t="n">
        <f aca="false">IF(OR($D30=1,MONTH($B30)&lt;&gt;MONTH(StartDate),'У10 Ввод'!$D$117="",'У10 Ввод'!$E$117="",'У10 Ввод'!$D$117&gt;$B30),0,MAX(0,MIN(1,'У10 Ввод'!$E$117-NETWORKDAYS('У10 Ввод'!$D$117,$B30)+1))/Настройки!$E$16*100)</f>
        <v>0</v>
      </c>
      <c r="DI30" s="67" t="n">
        <f aca="false">IF(OR($D30=1,MONTH($B30)&lt;&gt;MONTH(StartDate),'У10 Ввод'!$D$118="",'У10 Ввод'!$E$118="",'У10 Ввод'!$D$118&gt;$B30),0,MAX(0,MIN(1,'У10 Ввод'!$E$118-NETWORKDAYS('У10 Ввод'!$D$118,$B30)+1))/Настройки!$E$16*100)</f>
        <v>0</v>
      </c>
      <c r="DJ30" s="67" t="n">
        <f aca="false">IF(OR($D30=1,MONTH($B30)&lt;&gt;MONTH(StartDate),'У10 Ввод'!$D$119="",'У10 Ввод'!$E$119="",'У10 Ввод'!$D$119&gt;$B30),0,MAX(0,MIN(1,'У10 Ввод'!$E$119-NETWORKDAYS('У10 Ввод'!$D$119,$B30)+1))/Настройки!$E$16*100)</f>
        <v>0</v>
      </c>
      <c r="DK30" s="67" t="n">
        <f aca="false">IF(OR($D30=1,MONTH($B30)&lt;&gt;MONTH(StartDate),'У10 Ввод'!$D$120="",'У10 Ввод'!$E$120="",'У10 Ввод'!$D$120&gt;$B30),0,MAX(0,MIN(1,'У10 Ввод'!$E$120-NETWORKDAYS('У10 Ввод'!$D$120,$B30)+1))/Настройки!$E$16*100)</f>
        <v>0</v>
      </c>
      <c r="DL30" s="67" t="n">
        <f aca="false">IF(OR($D30=1,MONTH($B30)&lt;&gt;MONTH(StartDate),'У10 Ввод'!$D$121="",'У10 Ввод'!$E$121="",'У10 Ввод'!$D$121&gt;$B30),0,MAX(0,MIN(1,'У10 Ввод'!$E$121-NETWORKDAYS('У10 Ввод'!$D$121,$B30)+1))/Настройки!$E$16*100)</f>
        <v>0</v>
      </c>
      <c r="DM30" s="67" t="n">
        <f aca="false">IF(OR($D30=1,MONTH($B30)&lt;&gt;MONTH(StartDate),'У10 Ввод'!$D$122="",'У10 Ввод'!$E$122="",'У10 Ввод'!$D$122&gt;$B30),0,MAX(0,MIN(1,'У10 Ввод'!$E$122-NETWORKDAYS('У10 Ввод'!$D$122,$B30)+1))/Настройки!$E$16*100)</f>
        <v>0</v>
      </c>
      <c r="DN30" s="67" t="n">
        <f aca="false">IF(OR($D30=1,MONTH($B30)&lt;&gt;MONTH(StartDate),'У10 Ввод'!$D$123="",'У10 Ввод'!$E$123="",'У10 Ввод'!$D$123&gt;$B30),0,MAX(0,MIN(1,'У10 Ввод'!$E$123-NETWORKDAYS('У10 Ввод'!$D$123,$B30)+1))/Настройки!$E$16*100)</f>
        <v>0</v>
      </c>
      <c r="DO30" s="67" t="n">
        <f aca="false">IF(OR($D30=1,MONTH($B30)&lt;&gt;MONTH(StartDate),'У10 Ввод'!$D$124="",'У10 Ввод'!$E$124="",'У10 Ввод'!$D$124&gt;$B30),0,MAX(0,MIN(1,'У10 Ввод'!$E$124-NETWORKDAYS('У10 Ввод'!$D$124,$B30)+1))/Настройки!$E$16*100)</f>
        <v>0</v>
      </c>
      <c r="DP30" s="67" t="n">
        <f aca="false">IF(OR($D30=1,MONTH($B30)&lt;&gt;MONTH(StartDate),'У10 Ввод'!$D$125="",'У10 Ввод'!$E$125="",'У10 Ввод'!$D$125&gt;$B30),0,MAX(0,MIN(1,'У10 Ввод'!$E$125-NETWORKDAYS('У10 Ввод'!$D$125,$B30)+1))/Настройки!$E$16*100)</f>
        <v>0</v>
      </c>
      <c r="DQ30" s="67" t="n">
        <f aca="false">IF(OR($D30=1,MONTH($B30)&lt;&gt;MONTH(StartDate),'У10 Ввод'!$D$126="",'У10 Ввод'!$E$126="",'У10 Ввод'!$D$126&gt;$B30),0,MAX(0,MIN(1,'У10 Ввод'!$E$126-NETWORKDAYS('У10 Ввод'!$D$126,$B30)+1))/Настройки!$E$16*100)</f>
        <v>0</v>
      </c>
      <c r="DR30" s="67" t="n">
        <f aca="false">IF(OR($D30=1,MONTH($B30)&lt;&gt;MONTH(StartDate),'У10 Ввод'!$D$127="",'У10 Ввод'!$E$127="",'У10 Ввод'!$D$127&gt;$B30),0,MAX(0,MIN(1,'У10 Ввод'!$E$127-NETWORKDAYS('У10 Ввод'!$D$127,$B30)+1))/Настройки!$E$16*100)</f>
        <v>0</v>
      </c>
      <c r="DS30" s="67" t="n">
        <f aca="false">IF(OR($D30=1,MONTH($B30)&lt;&gt;MONTH(StartDate),'У10 Ввод'!$D$128="",'У10 Ввод'!$E$128="",'У10 Ввод'!$D$128&gt;$B30),0,MAX(0,MIN(1,'У10 Ввод'!$E$128-NETWORKDAYS('У10 Ввод'!$D$128,$B30)+1))/Настройки!$E$16*100)</f>
        <v>0</v>
      </c>
      <c r="DT30" s="67" t="n">
        <f aca="false">IF(OR($D30=1,MONTH($B30)&lt;&gt;MONTH(StartDate),'У10 Ввод'!$D$129="",'У10 Ввод'!$E$129="",'У10 Ввод'!$D$129&gt;$B30),0,MAX(0,MIN(1,'У10 Ввод'!$E$129-NETWORKDAYS('У10 Ввод'!$D$129,$B30)+1))/Настройки!$E$16*100)</f>
        <v>0</v>
      </c>
      <c r="DU30" s="67" t="n">
        <f aca="false">IF(OR($D30=1,MONTH($B30)&lt;&gt;MONTH(StartDate),'У10 Ввод'!$D$130="",'У10 Ввод'!$E$130="",'У10 Ввод'!$D$130&gt;$B30),0,MAX(0,MIN(1,'У10 Ввод'!$E$130-NETWORKDAYS('У10 Ввод'!$D$130,$B30)+1))/Настройки!$E$16*100)</f>
        <v>0</v>
      </c>
      <c r="DV30" s="67" t="n">
        <f aca="false">IF(OR($D30=1,MONTH($B30)&lt;&gt;MONTH(StartDate),'У10 Ввод'!$D$131="",'У10 Ввод'!$E$131="",'У10 Ввод'!$D$131&gt;$B30),0,MAX(0,MIN(1,'У10 Ввод'!$E$131-NETWORKDAYS('У10 Ввод'!$D$131,$B30)+1))/Настройки!$E$16*100)</f>
        <v>0</v>
      </c>
      <c r="DW30" s="67" t="n">
        <f aca="false">IF(OR($D30=1,MONTH($B30)&lt;&gt;MONTH(StartDate),'У10 Ввод'!$D$132="",'У10 Ввод'!$E$132="",'У10 Ввод'!$D$132&gt;$B30),0,MAX(0,MIN(1,'У10 Ввод'!$E$132-NETWORKDAYS('У10 Ввод'!$D$132,$B30)+1))/Настройки!$E$16*100)</f>
        <v>0</v>
      </c>
      <c r="DX30" s="67" t="n">
        <f aca="false">IF(OR($D30=1,MONTH($B30)&lt;&gt;MONTH(StartDate),'У10 Ввод'!$D$133="",'У10 Ввод'!$E$133="",'У10 Ввод'!$D$133&gt;$B30),0,MAX(0,MIN(1,'У10 Ввод'!$E$133-NETWORKDAYS('У10 Ввод'!$D$133,$B30)+1))/Настройки!$E$16*100)</f>
        <v>0</v>
      </c>
      <c r="DY30" s="67" t="n">
        <f aca="false">IF(OR($D30=1,MONTH($B30)&lt;&gt;MONTH(StartDate),'У10 Ввод'!$D$134="",'У10 Ввод'!$E$134="",'У10 Ввод'!$D$134&gt;$B30),0,MAX(0,MIN(1,'У10 Ввод'!$E$134-NETWORKDAYS('У10 Ввод'!$D$134,$B30)+1))/Настройки!$E$16*100)</f>
        <v>0</v>
      </c>
      <c r="DZ30" s="67" t="n">
        <f aca="false">IF(OR($D30=1,MONTH($B30)&lt;&gt;MONTH(StartDate),'У10 Ввод'!$D$135="",'У10 Ввод'!$E$135="",'У10 Ввод'!$D$135&gt;$B30),0,MAX(0,MIN(1,'У10 Ввод'!$E$135-NETWORKDAYS('У10 Ввод'!$D$135,$B30)+1))/Настройки!$E$16*100)</f>
        <v>0</v>
      </c>
      <c r="EA30" s="67" t="n">
        <f aca="false">IF(OR($D30=1,MONTH($B30)&lt;&gt;MONTH(StartDate),'У10 Ввод'!$D$136="",'У10 Ввод'!$E$136="",'У10 Ввод'!$D$136&gt;$B30),0,MAX(0,MIN(1,'У10 Ввод'!$E$136-NETWORKDAYS('У10 Ввод'!$D$136,$B30)+1))/Настройки!$E$16*100)</f>
        <v>0</v>
      </c>
      <c r="EB30" s="67" t="n">
        <f aca="false">IF(OR($D30=1,MONTH($B30)&lt;&gt;MONTH(StartDate),'У10 Ввод'!$D$137="",'У10 Ввод'!$E$137="",'У10 Ввод'!$D$137&gt;$B30),0,MAX(0,MIN(1,'У10 Ввод'!$E$137-NETWORKDAYS('У10 Ввод'!$D$137,$B30)+1))/Настройки!$E$16*100)</f>
        <v>0</v>
      </c>
      <c r="EC30" s="67" t="n">
        <f aca="false">IF(OR($D30=1,MONTH($B30)&lt;&gt;MONTH(StartDate),'У10 Ввод'!$D$138="",'У10 Ввод'!$E$138="",'У10 Ввод'!$D$138&gt;$B30),0,MAX(0,MIN(1,'У10 Ввод'!$E$138-NETWORKDAYS('У10 Ввод'!$D$138,$B30)+1))/Настройки!$E$16*100)</f>
        <v>0</v>
      </c>
      <c r="ED30" s="67" t="n">
        <f aca="false">IF(OR($D30=1,MONTH($B30)&lt;&gt;MONTH(StartDate),'У10 Ввод'!$D$139="",'У10 Ввод'!$E$139="",'У10 Ввод'!$D$139&gt;$B30),0,MAX(0,MIN(1,'У10 Ввод'!$E$139-NETWORKDAYS('У10 Ввод'!$D$139,$B30)+1))/Настройки!$E$16*100)</f>
        <v>0</v>
      </c>
      <c r="EE30" s="67" t="n">
        <f aca="false">IF(OR($D30=1,MONTH($B30)&lt;&gt;MONTH(StartDate),'У10 Ввод'!$D$140="",'У10 Ввод'!$E$140="",'У10 Ввод'!$D$140&gt;$B30),0,MAX(0,MIN(1,'У10 Ввод'!$E$140-NETWORKDAYS('У10 Ввод'!$D$140,$B30)+1))/Настройки!$E$16*100)</f>
        <v>0</v>
      </c>
      <c r="EF30" s="67" t="n">
        <f aca="false">IF(OR($D30=1,MONTH($B30)&lt;&gt;MONTH(StartDate),'У10 Ввод'!$D$141="",'У10 Ввод'!$E$141="",'У10 Ввод'!$D$141&gt;$B30),0,MAX(0,MIN(1,'У10 Ввод'!$E$141-NETWORKDAYS('У10 Ввод'!$D$141,$B30)+1))/Настройки!$E$16*100)</f>
        <v>0</v>
      </c>
      <c r="EG30" s="67" t="n">
        <f aca="false">IF(OR($D30=1,MONTH($B30)&lt;&gt;MONTH(StartDate),'У10 Ввод'!$D$142="",'У10 Ввод'!$E$142="",'У10 Ввод'!$D$142&gt;$B30),0,MAX(0,MIN(1,'У10 Ввод'!$E$142-NETWORKDAYS('У10 Ввод'!$D$142,$B30)+1))/Настройки!$E$16*100)</f>
        <v>0</v>
      </c>
      <c r="EH30" s="67" t="n">
        <f aca="false">IF(OR($D30=1,MONTH($B30)&lt;&gt;MONTH(StartDate),'У10 Ввод'!$D$143="",'У10 Ввод'!$E$143="",'У10 Ввод'!$D$143&gt;$B30),0,MAX(0,MIN(1,'У10 Ввод'!$E$143-NETWORKDAYS('У10 Ввод'!$D$143,$B30)+1))/Настройки!$E$16*100)</f>
        <v>0</v>
      </c>
      <c r="EI30" s="67" t="n">
        <f aca="false">IF(OR($D30=1,MONTH($B30)&lt;&gt;MONTH(StartDate),'У10 Ввод'!$D$144="",'У10 Ввод'!$E$144="",'У10 Ввод'!$D$144&gt;$B30),0,MAX(0,MIN(1,'У10 Ввод'!$E$144-NETWORKDAYS('У10 Ввод'!$D$144,$B30)+1))/Настройки!$E$16*100)</f>
        <v>0</v>
      </c>
      <c r="EJ30" s="67" t="n">
        <f aca="false">IF(OR($D30=1,MONTH($B30)&lt;&gt;MONTH(StartDate),'У10 Ввод'!$D$145="",'У10 Ввод'!$E$145="",'У10 Ввод'!$D$145&gt;$B30),0,MAX(0,MIN(1,'У10 Ввод'!$E$145-NETWORKDAYS('У10 Ввод'!$D$145,$B30)+1))/Настройки!$E$16*100)</f>
        <v>0</v>
      </c>
      <c r="EK30" s="67" t="n">
        <f aca="false">IF(OR($D30=1,MONTH($B30)&lt;&gt;MONTH(StartDate),'У10 Ввод'!$D$146="",'У10 Ввод'!$E$146="",'У10 Ввод'!$D$146&gt;$B30),0,MAX(0,MIN(1,'У10 Ввод'!$E$146-NETWORKDAYS('У10 Ввод'!$D$146,$B30)+1))/Настройки!$E$16*100)</f>
        <v>0</v>
      </c>
      <c r="EL30" s="67" t="n">
        <f aca="false">IF(OR($D30=1,MONTH($B30)&lt;&gt;MONTH(StartDate),'У10 Ввод'!$D$147="",'У10 Ввод'!$E$147="",'У10 Ввод'!$D$147&gt;$B30),0,MAX(0,MIN(1,'У10 Ввод'!$E$147-NETWORKDAYS('У10 Ввод'!$D$147,$B30)+1))/Настройки!$E$16*100)</f>
        <v>0</v>
      </c>
      <c r="EM30" s="67" t="n">
        <f aca="false">IF(OR($D30=1,MONTH($B30)&lt;&gt;MONTH(StartDate),'У10 Ввод'!$D$148="",'У10 Ввод'!$E$148="",'У10 Ввод'!$D$148&gt;$B30),0,MAX(0,MIN(1,'У10 Ввод'!$E$148-NETWORKDAYS('У10 Ввод'!$D$148,$B30)+1))/Настройки!$E$16*100)</f>
        <v>0</v>
      </c>
      <c r="EN30" s="67" t="n">
        <f aca="false">IF(OR($D30=1,MONTH($B30)&lt;&gt;MONTH(StartDate),'У10 Ввод'!$D$149="",'У10 Ввод'!$E$149="",'У10 Ввод'!$D$149&gt;$B30),0,MAX(0,MIN(1,'У10 Ввод'!$E$149-NETWORKDAYS('У10 Ввод'!$D$149,$B30)+1))/Настройки!$E$16*100)</f>
        <v>0</v>
      </c>
      <c r="EO30" s="67" t="n">
        <f aca="false">IF(OR($D30=1,MONTH($B30)&lt;&gt;MONTH(StartDate),'У10 Ввод'!$D$150="",'У10 Ввод'!$E$150="",'У10 Ввод'!$D$150&gt;$B30),0,MAX(0,MIN(1,'У10 Ввод'!$E$150-NETWORKDAYS('У10 Ввод'!$D$150,$B30)+1))/Настройки!$E$16*100)</f>
        <v>0</v>
      </c>
      <c r="EP30" s="67" t="n">
        <f aca="false">IF(OR($D30=1,MONTH($B30)&lt;&gt;MONTH(StartDate),'У10 Ввод'!$D$151="",'У10 Ввод'!$E$151="",'У10 Ввод'!$D$151&gt;$B30),0,MAX(0,MIN(1,'У10 Ввод'!$E$151-NETWORKDAYS('У10 Ввод'!$D$151,$B30)+1))/Настройки!$E$16*100)</f>
        <v>0</v>
      </c>
      <c r="EQ30" s="67" t="n">
        <f aca="false">IF(OR($D30=1,MONTH($B30)&lt;&gt;MONTH(StartDate),'У10 Ввод'!$D$152="",'У10 Ввод'!$E$152="",'У10 Ввод'!$D$152&gt;$B30),0,MAX(0,MIN(1,'У10 Ввод'!$E$152-NETWORKDAYS('У10 Ввод'!$D$152,$B30)+1))/Настройки!$E$16*100)</f>
        <v>0</v>
      </c>
      <c r="ER30" s="67" t="n">
        <f aca="false">IF(OR($D30=1,MONTH($B30)&lt;&gt;MONTH(StartDate),'У10 Ввод'!$D$153="",'У10 Ввод'!$E$153="",'У10 Ввод'!$D$153&gt;$B30),0,MAX(0,MIN(1,'У10 Ввод'!$E$153-NETWORKDAYS('У10 Ввод'!$D$153,$B30)+1))/Настройки!$E$16*100)</f>
        <v>0</v>
      </c>
      <c r="ES30" s="67" t="n">
        <f aca="false">IF(OR($D30=1,MONTH($B30)&lt;&gt;MONTH(StartDate),'У10 Ввод'!$D$154="",'У10 Ввод'!$E$154="",'У10 Ввод'!$D$154&gt;$B30),0,MAX(0,MIN(1,'У10 Ввод'!$E$154-NETWORKDAYS('У10 Ввод'!$D$154,$B30)+1))/Настройки!$E$16*100)</f>
        <v>0</v>
      </c>
      <c r="ET30" s="67" t="n">
        <f aca="false">IF(OR($D30=1,MONTH($B30)&lt;&gt;MONTH(StartDate),'У10 Ввод'!$D$155="",'У10 Ввод'!$E$155="",'У10 Ввод'!$D$155&gt;$B30),0,MAX(0,MIN(1,'У10 Ввод'!$E$155-NETWORKDAYS('У10 Ввод'!$D$155,$B30)+1))/Настройки!$E$16*100)</f>
        <v>0</v>
      </c>
      <c r="EU30" s="67" t="n">
        <f aca="false">IF(OR($D30=1,MONTH($B30)&lt;&gt;MONTH(StartDate),'У10 Ввод'!$D$156="",'У10 Ввод'!$E$156="",'У10 Ввод'!$D$156&gt;$B30),0,MAX(0,MIN(1,'У10 Ввод'!$E$156-NETWORKDAYS('У10 Ввод'!$D$156,$B30)+1))/Настройки!$E$16*100)</f>
        <v>0</v>
      </c>
      <c r="EV30" s="67" t="n">
        <f aca="false">IF(OR($D30=1,MONTH($B30)&lt;&gt;MONTH(StartDate),'У10 Ввод'!$D$157="",'У10 Ввод'!$E$157="",'У10 Ввод'!$D$157&gt;$B30),0,MAX(0,MIN(1,'У10 Ввод'!$E$157-NETWORKDAYS('У10 Ввод'!$D$157,$B30)+1))/Настройки!$E$16*100)</f>
        <v>0</v>
      </c>
      <c r="EW30" s="67" t="n">
        <f aca="false">IF(OR($D30=1,MONTH($B30)&lt;&gt;MONTH(StartDate),'У10 Ввод'!$D$158="",'У10 Ввод'!$E$158="",'У10 Ввод'!$D$158&gt;$B30),0,MAX(0,MIN(1,'У10 Ввод'!$E$158-NETWORKDAYS('У10 Ввод'!$D$158,$B30)+1))/Настройки!$E$16*100)</f>
        <v>0</v>
      </c>
      <c r="EX30" s="67" t="n">
        <f aca="false">IF(OR($D30=1,MONTH($B30)&lt;&gt;MONTH(StartDate),'У10 Ввод'!$D$159="",'У10 Ввод'!$E$159="",'У10 Ввод'!$D$159&gt;$B30),0,MAX(0,MIN(1,'У10 Ввод'!$E$159-NETWORKDAYS('У10 Ввод'!$D$159,$B30)+1))/Настройки!$E$16*100)</f>
        <v>0</v>
      </c>
      <c r="EY30" s="67" t="n">
        <f aca="false">IF(OR($D30=1,MONTH($B30)&lt;&gt;MONTH(StartDate),'У10 Ввод'!$D$160="",'У10 Ввод'!$E$160="",'У10 Ввод'!$D$160&gt;$B30),0,MAX(0,MIN(1,'У10 Ввод'!$E$160-NETWORKDAYS('У10 Ввод'!$D$160,$B30)+1))/Настройки!$E$16*100)</f>
        <v>0</v>
      </c>
      <c r="EZ30" s="67" t="n">
        <f aca="false">IF(OR($D30=1,MONTH($B30)&lt;&gt;MONTH(StartDate),'У10 Ввод'!$D$161="",'У10 Ввод'!$E$161="",'У10 Ввод'!$D$161&gt;$B30),0,MAX(0,MIN(1,'У10 Ввод'!$E$161-NETWORKDAYS('У10 Ввод'!$D$161,$B30)+1))/Настройки!$E$16*100)</f>
        <v>0</v>
      </c>
      <c r="FA30" s="67" t="n">
        <f aca="false">IF(OR($D30=1,MONTH($B30)&lt;&gt;MONTH(StartDate),'У10 Ввод'!$D$162="",'У10 Ввод'!$E$162="",'У10 Ввод'!$D$162&gt;$B30),0,MAX(0,MIN(1,'У10 Ввод'!$E$162-NETWORKDAYS('У10 Ввод'!$D$162,$B30)+1))/Настройки!$E$16*100)</f>
        <v>0</v>
      </c>
      <c r="FB30" s="67" t="n">
        <f aca="false">IF(OR($D30=1,MONTH($B30)&lt;&gt;MONTH(StartDate),'У10 Ввод'!$D$163="",'У10 Ввод'!$E$163="",'У10 Ввод'!$D$163&gt;$B30),0,MAX(0,MIN(1,'У10 Ввод'!$E$163-NETWORKDAYS('У10 Ввод'!$D$163,$B30)+1))/Настройки!$E$16*100)</f>
        <v>0</v>
      </c>
      <c r="FC30" s="67" t="n">
        <f aca="false">IF(OR($D30=1,MONTH($B30)&lt;&gt;MONTH(StartDate),'У10 Ввод'!$D$164="",'У10 Ввод'!$E$164="",'У10 Ввод'!$D$164&gt;$B30),0,MAX(0,MIN(1,'У10 Ввод'!$E$164-NETWORKDAYS('У10 Ввод'!$D$164,$B30)+1))/Настройки!$E$16*100)</f>
        <v>0</v>
      </c>
      <c r="FD30" s="67" t="n">
        <f aca="false">IF(OR($D30=1,MONTH($B30)&lt;&gt;MONTH(StartDate),'У10 Ввод'!$D$165="",'У10 Ввод'!$E$165="",'У10 Ввод'!$D$165&gt;$B30),0,MAX(0,MIN(1,'У10 Ввод'!$E$165-NETWORKDAYS('У10 Ввод'!$D$165,$B30)+1))/Настройки!$E$16*100)</f>
        <v>0</v>
      </c>
      <c r="FE30" s="67" t="n">
        <f aca="false">IF(OR($D30=1,MONTH($B30)&lt;&gt;MONTH(StartDate),'У10 Ввод'!$D$166="",'У10 Ввод'!$E$166="",'У10 Ввод'!$D$166&gt;$B30),0,MAX(0,MIN(1,'У10 Ввод'!$E$166-NETWORKDAYS('У10 Ввод'!$D$166,$B30)+1))/Настройки!$E$16*100)</f>
        <v>0</v>
      </c>
      <c r="FF30" s="67" t="n">
        <f aca="false">IF(OR($D30=1,MONTH($B30)&lt;&gt;MONTH(StartDate),'У10 Ввод'!$D$167="",'У10 Ввод'!$E$167="",'У10 Ввод'!$D$167&gt;$B30),0,MAX(0,MIN(1,'У10 Ввод'!$E$167-NETWORKDAYS('У10 Ввод'!$D$167,$B30)+1))/Настройки!$E$16*100)</f>
        <v>0</v>
      </c>
      <c r="FG30" s="67" t="n">
        <f aca="false">IF(OR($D30=1,MONTH($B30)&lt;&gt;MONTH(StartDate),'У10 Ввод'!$D$168="",'У10 Ввод'!$E$168="",'У10 Ввод'!$D$168&gt;$B30),0,MAX(0,MIN(1,'У10 Ввод'!$E$168-NETWORKDAYS('У10 Ввод'!$D$168,$B30)+1))/Настройки!$E$16*100)</f>
        <v>0</v>
      </c>
      <c r="FH30" s="67" t="n">
        <f aca="false">IF(OR($D30=1,MONTH($B30)&lt;&gt;MONTH(StartDate),'У10 Ввод'!$D$169="",'У10 Ввод'!$E$169="",'У10 Ввод'!$D$169&gt;$B30),0,MAX(0,MIN(1,'У10 Ввод'!$E$169-NETWORKDAYS('У10 Ввод'!$D$169,$B30)+1))/Настройки!$E$16*100)</f>
        <v>0</v>
      </c>
      <c r="FI30" s="67" t="n">
        <f aca="false">IF(OR($D30=1,MONTH($B30)&lt;&gt;MONTH(StartDate),'У10 Ввод'!$D$170="",'У10 Ввод'!$E$170="",'У10 Ввод'!$D$170&gt;$B30),0,MAX(0,MIN(1,'У10 Ввод'!$E$170-NETWORKDAYS('У10 Ввод'!$D$170,$B30)+1))/Настройки!$E$16*100)</f>
        <v>0</v>
      </c>
      <c r="FJ30" s="67" t="n">
        <f aca="false">IF(OR($D30=1,MONTH($B30)&lt;&gt;MONTH(StartDate),'У10 Ввод'!$D$171="",'У10 Ввод'!$E$171="",'У10 Ввод'!$D$171&gt;$B30),0,MAX(0,MIN(1,'У10 Ввод'!$E$171-NETWORKDAYS('У10 Ввод'!$D$171,$B30)+1))/Настройки!$E$16*100)</f>
        <v>0</v>
      </c>
      <c r="FK30" s="67" t="n">
        <f aca="false">IF(OR($D30=1,MONTH($B30)&lt;&gt;MONTH(StartDate),'У10 Ввод'!$D$172="",'У10 Ввод'!$E$172="",'У10 Ввод'!$D$172&gt;$B30),0,MAX(0,MIN(1,'У10 Ввод'!$E$172-NETWORKDAYS('У10 Ввод'!$D$172,$B30)+1))/Настройки!$E$16*100)</f>
        <v>0</v>
      </c>
      <c r="FL30" s="67" t="n">
        <f aca="false">IF(OR($D30=1,MONTH($B30)&lt;&gt;MONTH(StartDate),'У10 Ввод'!$D$173="",'У10 Ввод'!$E$173="",'У10 Ввод'!$D$173&gt;$B30),0,MAX(0,MIN(1,'У10 Ввод'!$E$173-NETWORKDAYS('У10 Ввод'!$D$173,$B30)+1))/Настройки!$E$16*100)</f>
        <v>0</v>
      </c>
      <c r="FM30" s="67" t="n">
        <f aca="false">IF(OR($D30=1,MONTH($B30)&lt;&gt;MONTH(StartDate),'У10 Ввод'!$D$174="",'У10 Ввод'!$E$174="",'У10 Ввод'!$D$174&gt;$B30),0,MAX(0,MIN(1,'У10 Ввод'!$E$174-NETWORKDAYS('У10 Ввод'!$D$174,$B30)+1))/Настройки!$E$16*100)</f>
        <v>0</v>
      </c>
      <c r="FN30" s="67" t="n">
        <f aca="false">IF(OR($D30=1,MONTH($B30)&lt;&gt;MONTH(StartDate),'У10 Ввод'!$D$175="",'У10 Ввод'!$E$175="",'У10 Ввод'!$D$175&gt;$B30),0,MAX(0,MIN(1,'У10 Ввод'!$E$175-NETWORKDAYS('У10 Ввод'!$D$175,$B30)+1))/Настройки!$E$16*100)</f>
        <v>0</v>
      </c>
      <c r="FO30" s="67" t="n">
        <f aca="false">IF(OR($D30=1,MONTH($B30)&lt;&gt;MONTH(StartDate),'У10 Ввод'!$D$176="",'У10 Ввод'!$E$176="",'У10 Ввод'!$D$176&gt;$B30),0,MAX(0,MIN(1,'У10 Ввод'!$E$176-NETWORKDAYS('У10 Ввод'!$D$176,$B30)+1))/Настройки!$E$16*100)</f>
        <v>0</v>
      </c>
      <c r="FP30" s="67" t="n">
        <f aca="false">IF(OR($D30=1,MONTH($B30)&lt;&gt;MONTH(StartDate),'У10 Ввод'!$D$177="",'У10 Ввод'!$E$177="",'У10 Ввод'!$D$177&gt;$B30),0,MAX(0,MIN(1,'У10 Ввод'!$E$177-NETWORKDAYS('У10 Ввод'!$D$177,$B30)+1))/Настройки!$E$16*100)</f>
        <v>0</v>
      </c>
      <c r="FQ30" s="67" t="n">
        <f aca="false">IF(OR($D30=1,MONTH($B30)&lt;&gt;MONTH(StartDate),'У10 Ввод'!$D$178="",'У10 Ввод'!$E$178="",'У10 Ввод'!$D$178&gt;$B30),0,MAX(0,MIN(1,'У10 Ввод'!$E$178-NETWORKDAYS('У10 Ввод'!$D$178,$B30)+1))/Настройки!$E$16*100)</f>
        <v>0</v>
      </c>
      <c r="FR30" s="67" t="n">
        <f aca="false">IF(OR($D30=1,MONTH($B30)&lt;&gt;MONTH(StartDate),'У10 Ввод'!$D$179="",'У10 Ввод'!$E$179="",'У10 Ввод'!$D$179&gt;$B30),0,MAX(0,MIN(1,'У10 Ввод'!$E$179-NETWORKDAYS('У10 Ввод'!$D$179,$B30)+1))/Настройки!$E$16*100)</f>
        <v>0</v>
      </c>
      <c r="FS30" s="67" t="n">
        <f aca="false">IF(OR($D30=1,MONTH($B30)&lt;&gt;MONTH(StartDate),'У10 Ввод'!$D$180="",'У10 Ввод'!$E$180="",'У10 Ввод'!$D$180&gt;$B30),0,MAX(0,MIN(1,'У10 Ввод'!$E$180-NETWORKDAYS('У10 Ввод'!$D$180,$B30)+1))/Настройки!$E$16*100)</f>
        <v>0</v>
      </c>
      <c r="FT30" s="67" t="n">
        <f aca="false">IF(OR($D30=1,MONTH($B30)&lt;&gt;MONTH(StartDate),'У10 Ввод'!$D$181="",'У10 Ввод'!$E$181="",'У10 Ввод'!$D$181&gt;$B30),0,MAX(0,MIN(1,'У10 Ввод'!$E$181-NETWORKDAYS('У10 Ввод'!$D$181,$B30)+1))/Настройки!$E$16*100)</f>
        <v>0</v>
      </c>
      <c r="FU30" s="67" t="n">
        <f aca="false">IF(OR($D30=1,MONTH($B30)&lt;&gt;MONTH(StartDate),'У10 Ввод'!$D$182="",'У10 Ввод'!$E$182="",'У10 Ввод'!$D$182&gt;$B30),0,MAX(0,MIN(1,'У10 Ввод'!$E$182-NETWORKDAYS('У10 Ввод'!$D$182,$B30)+1))/Настройки!$E$16*100)</f>
        <v>0</v>
      </c>
      <c r="FV30" s="67" t="n">
        <f aca="false">IF(OR($D30=1,MONTH($B30)&lt;&gt;MONTH(StartDate),'У10 Ввод'!$D$183="",'У10 Ввод'!$E$183="",'У10 Ввод'!$D$183&gt;$B30),0,MAX(0,MIN(1,'У10 Ввод'!$E$183-NETWORKDAYS('У10 Ввод'!$D$183,$B30)+1))/Настройки!$E$16*100)</f>
        <v>0</v>
      </c>
      <c r="FW30" s="67" t="n">
        <f aca="false">IF(OR($D30=1,MONTH($B30)&lt;&gt;MONTH(StartDate),'У10 Ввод'!$D$184="",'У10 Ввод'!$E$184="",'У10 Ввод'!$D$184&gt;$B30),0,MAX(0,MIN(1,'У10 Ввод'!$E$184-NETWORKDAYS('У10 Ввод'!$D$184,$B30)+1))/Настройки!$E$16*100)</f>
        <v>0</v>
      </c>
      <c r="FX30" s="67" t="n">
        <f aca="false">IF(OR($D30=1,MONTH($B30)&lt;&gt;MONTH(StartDate),'У10 Ввод'!$D$185="",'У10 Ввод'!$E$185="",'У10 Ввод'!$D$185&gt;$B30),0,MAX(0,MIN(1,'У10 Ввод'!$E$185-NETWORKDAYS('У10 Ввод'!$D$185,$B30)+1))/Настройки!$E$16*100)</f>
        <v>0</v>
      </c>
      <c r="FY30" s="67" t="n">
        <f aca="false">IF(OR($D30=1,MONTH($B30)&lt;&gt;MONTH(StartDate),'У10 Ввод'!$D$186="",'У10 Ввод'!$E$186="",'У10 Ввод'!$D$186&gt;$B30),0,MAX(0,MIN(1,'У10 Ввод'!$E$186-NETWORKDAYS('У10 Ввод'!$D$186,$B30)+1))/Настройки!$E$16*100)</f>
        <v>0</v>
      </c>
      <c r="FZ30" s="67" t="n">
        <f aca="false">IF(OR($D30=1,MONTH($B30)&lt;&gt;MONTH(StartDate),'У10 Ввод'!$D$187="",'У10 Ввод'!$E$187="",'У10 Ввод'!$D$187&gt;$B30),0,MAX(0,MIN(1,'У10 Ввод'!$E$187-NETWORKDAYS('У10 Ввод'!$D$187,$B30)+1))/Настройки!$E$16*100)</f>
        <v>0</v>
      </c>
      <c r="GA30" s="67" t="n">
        <f aca="false">IF(OR($D30=1,MONTH($B30)&lt;&gt;MONTH(StartDate),'У10 Ввод'!$D$188="",'У10 Ввод'!$E$188="",'У10 Ввод'!$D$188&gt;$B30),0,MAX(0,MIN(1,'У10 Ввод'!$E$188-NETWORKDAYS('У10 Ввод'!$D$188,$B30)+1))/Настройки!$E$16*100)</f>
        <v>0</v>
      </c>
      <c r="GB30" s="67" t="n">
        <f aca="false">IF(OR($D30=1,MONTH($B30)&lt;&gt;MONTH(StartDate),'У10 Ввод'!$D$189="",'У10 Ввод'!$E$189="",'У10 Ввод'!$D$189&gt;$B30),0,MAX(0,MIN(1,'У10 Ввод'!$E$189-NETWORKDAYS('У10 Ввод'!$D$189,$B30)+1))/Настройки!$E$16*100)</f>
        <v>0</v>
      </c>
      <c r="GC30" s="67" t="n">
        <f aca="false">IF(OR($D30=1,MONTH($B30)&lt;&gt;MONTH(StartDate),'У10 Ввод'!$D$190="",'У10 Ввод'!$E$190="",'У10 Ввод'!$D$190&gt;$B30),0,MAX(0,MIN(1,'У10 Ввод'!$E$190-NETWORKDAYS('У10 Ввод'!$D$190,$B30)+1))/Настройки!$E$16*100)</f>
        <v>0</v>
      </c>
      <c r="GD30" s="67" t="n">
        <f aca="false">IF(OR($D30=1,MONTH($B30)&lt;&gt;MONTH(StartDate),'У10 Ввод'!$D$191="",'У10 Ввод'!$E$191="",'У10 Ввод'!$D$191&gt;$B30),0,MAX(0,MIN(1,'У10 Ввод'!$E$191-NETWORKDAYS('У10 Ввод'!$D$191,$B30)+1))/Настройки!$E$16*100)</f>
        <v>0</v>
      </c>
      <c r="GE30" s="67" t="n">
        <f aca="false">IF(OR($D30=1,MONTH($B30)&lt;&gt;MONTH(StartDate),'У10 Ввод'!$D$192="",'У10 Ввод'!$E$192="",'У10 Ввод'!$D$192&gt;$B30),0,MAX(0,MIN(1,'У10 Ввод'!$E$192-NETWORKDAYS('У10 Ввод'!$D$192,$B30)+1))/Настройки!$E$16*100)</f>
        <v>0</v>
      </c>
      <c r="GF30" s="67" t="n">
        <f aca="false">IF(OR($D30=1,MONTH($B30)&lt;&gt;MONTH(StartDate),'У10 Ввод'!$D$193="",'У10 Ввод'!$E$193="",'У10 Ввод'!$D$193&gt;$B30),0,MAX(0,MIN(1,'У10 Ввод'!$E$193-NETWORKDAYS('У10 Ввод'!$D$193,$B30)+1))/Настройки!$E$16*100)</f>
        <v>0</v>
      </c>
      <c r="GG30" s="67" t="n">
        <f aca="false">IF(OR($D30=1,MONTH($B30)&lt;&gt;MONTH(StartDate),'У10 Ввод'!$D$194="",'У10 Ввод'!$E$194="",'У10 Ввод'!$D$194&gt;$B30),0,MAX(0,MIN(1,'У10 Ввод'!$E$194-NETWORKDAYS('У10 Ввод'!$D$194,$B30)+1))/Настройки!$E$16*100)</f>
        <v>0</v>
      </c>
      <c r="GH30" s="67" t="n">
        <f aca="false">IF(OR($D30=1,MONTH($B30)&lt;&gt;MONTH(StartDate),'У10 Ввод'!$D$195="",'У10 Ввод'!$E$195="",'У10 Ввод'!$D$195&gt;$B30),0,MAX(0,MIN(1,'У10 Ввод'!$E$195-NETWORKDAYS('У10 Ввод'!$D$195,$B30)+1))/Настройки!$E$16*100)</f>
        <v>0</v>
      </c>
      <c r="GI30" s="67" t="n">
        <f aca="false">IF(OR($D30=1,MONTH($B30)&lt;&gt;MONTH(StartDate),'У10 Ввод'!$D$196="",'У10 Ввод'!$E$196="",'У10 Ввод'!$D$196&gt;$B30),0,MAX(0,MIN(1,'У10 Ввод'!$E$196-NETWORKDAYS('У10 Ввод'!$D$196,$B30)+1))/Настройки!$E$16*100)</f>
        <v>0</v>
      </c>
      <c r="GJ30" s="67" t="n">
        <f aca="false">IF(OR($D30=1,MONTH($B30)&lt;&gt;MONTH(StartDate),'У10 Ввод'!$D$197="",'У10 Ввод'!$E$197="",'У10 Ввод'!$D$197&gt;$B30),0,MAX(0,MIN(1,'У10 Ввод'!$E$197-NETWORKDAYS('У10 Ввод'!$D$197,$B30)+1))/Настройки!$E$16*100)</f>
        <v>0</v>
      </c>
      <c r="GK30" s="67" t="n">
        <f aca="false">IF(OR($D30=1,MONTH($B30)&lt;&gt;MONTH(StartDate),'У10 Ввод'!$D$198="",'У10 Ввод'!$E$198="",'У10 Ввод'!$D$198&gt;$B30),0,MAX(0,MIN(1,'У10 Ввод'!$E$198-NETWORKDAYS('У10 Ввод'!$D$198,$B30)+1))/Настройки!$E$16*100)</f>
        <v>0</v>
      </c>
      <c r="GL30" s="67" t="n">
        <f aca="false">IF(OR($D30=1,MONTH($B30)&lt;&gt;MONTH(StartDate),'У10 Ввод'!$D$199="",'У10 Ввод'!$E$199="",'У10 Ввод'!$D$199&gt;$B30),0,MAX(0,MIN(1,'У10 Ввод'!$E$199-NETWORKDAYS('У10 Ввод'!$D$199,$B30)+1))/Настройки!$E$16*100)</f>
        <v>0</v>
      </c>
      <c r="GM30" s="67" t="n">
        <f aca="false">IF(OR($D30=1,MONTH($B30)&lt;&gt;MONTH(StartDate),'У10 Ввод'!$D$200="",'У10 Ввод'!$E$200="",'У10 Ввод'!$D$200&gt;$B30),0,MAX(0,MIN(1,'У10 Ввод'!$E$200-NETWORKDAYS('У10 Ввод'!$D$200,$B30)+1))/Настройки!$E$16*100)</f>
        <v>0</v>
      </c>
      <c r="GN30" s="67" t="n">
        <f aca="false">IF(OR($D30=1,MONTH($B30)&lt;&gt;MONTH(StartDate),'У10 Ввод'!$D$201="",'У10 Ввод'!$E$201="",'У10 Ввод'!$D$201&gt;$B30),0,MAX(0,MIN(1,'У10 Ввод'!$E$201-NETWORKDAYS('У10 Ввод'!$D$201,$B30)+1))/Настройки!$E$16*100)</f>
        <v>0</v>
      </c>
      <c r="GO30" s="67" t="n">
        <f aca="false">IF(OR($D30=1,MONTH($B30)&lt;&gt;MONTH(StartDate),'У10 Ввод'!$D$202="",'У10 Ввод'!$E$202="",'У10 Ввод'!$D$202&gt;$B30),0,MAX(0,MIN(1,'У10 Ввод'!$E$202-NETWORKDAYS('У10 Ввод'!$D$202,$B30)+1))/Настройки!$E$16*100)</f>
        <v>0</v>
      </c>
      <c r="GP30" s="67" t="n">
        <f aca="false">IF(OR($D30=1,MONTH($B30)&lt;&gt;MONTH(StartDate),'У10 Ввод'!$D$203="",'У10 Ввод'!$E$203="",'У10 Ввод'!$D$203&gt;$B30),0,MAX(0,MIN(1,'У10 Ввод'!$E$203-NETWORKDAYS('У10 Ввод'!$D$203,$B30)+1))/Настройки!$E$16*100)</f>
        <v>0</v>
      </c>
      <c r="GQ30" s="67" t="n">
        <f aca="false">IF(OR($D30=1,MONTH($B30)&lt;&gt;MONTH(StartDate),'У10 Ввод'!$D$204="",'У10 Ввод'!$E$204="",'У10 Ввод'!$D$204&gt;$B30),0,MAX(0,MIN(1,'У10 Ввод'!$E$204-NETWORKDAYS('У10 Ввод'!$D$204,$B30)+1))/Настройки!$E$16*100)</f>
        <v>0</v>
      </c>
      <c r="GR30" s="67" t="n">
        <f aca="false">IF(OR($D30=1,MONTH($B30)&lt;&gt;MONTH(StartDate),'У10 Ввод'!$D$205="",'У10 Ввод'!$E$205="",'У10 Ввод'!$D$205&gt;$B30),0,MAX(0,MIN(1,'У10 Ввод'!$E$205-NETWORKDAYS('У10 Ввод'!$D$205,$B30)+1))/Настройки!$E$16*100)</f>
        <v>0</v>
      </c>
      <c r="GS30" s="67" t="n">
        <f aca="false">IF(OR($D30=1,MONTH($B30)&lt;&gt;MONTH(StartDate),'У10 Ввод'!$D$206="",'У10 Ввод'!$E$206="",'У10 Ввод'!$D$206&gt;$B30),0,MAX(0,MIN(1,'У10 Ввод'!$E$206-NETWORKDAYS('У10 Ввод'!$D$206,$B30)+1))/Настройки!$E$16*100)</f>
        <v>0</v>
      </c>
      <c r="GT30" s="67" t="n">
        <f aca="false">IF(OR($D30=1,MONTH($B30)&lt;&gt;MONTH(StartDate),'У10 Ввод'!$D$207="",'У10 Ввод'!$E$207="",'У10 Ввод'!$D$207&gt;$B30),0,MAX(0,MIN(1,'У10 Ввод'!$E$207-NETWORKDAYS('У10 Ввод'!$D$207,$B30)+1))/Настройки!$E$16*100)</f>
        <v>0</v>
      </c>
      <c r="GU30" s="67" t="n">
        <f aca="false">IF(OR($D30=1,MONTH($B30)&lt;&gt;MONTH(StartDate),'У10 Ввод'!$D$208="",'У10 Ввод'!$E$208="",'У10 Ввод'!$D$208&gt;$B30),0,MAX(0,MIN(1,'У10 Ввод'!$E$208-NETWORKDAYS('У10 Ввод'!$D$208,$B30)+1))/Настройки!$E$16*100)</f>
        <v>0</v>
      </c>
      <c r="GV30" s="67" t="n">
        <f aca="false">IF(OR($D30=1,MONTH($B30)&lt;&gt;MONTH(StartDate),'У10 Ввод'!$D$209="",'У10 Ввод'!$E$209="",'У10 Ввод'!$D$209&gt;$B30),0,MAX(0,MIN(1,'У10 Ввод'!$E$209-NETWORKDAYS('У10 Ввод'!$D$209,$B30)+1))/Настройки!$E$16*100)</f>
        <v>0</v>
      </c>
      <c r="GW30" s="67" t="n">
        <f aca="false">IF(OR($D30=1,MONTH($B30)&lt;&gt;MONTH(StartDate),'У10 Ввод'!$D$210="",'У10 Ввод'!$E$210="",'У10 Ввод'!$D$210&gt;$B30),0,MAX(0,MIN(1,'У10 Ввод'!$E$210-NETWORKDAYS('У10 Ввод'!$D$210,$B30)+1))/Настройки!$E$16*100)</f>
        <v>0</v>
      </c>
      <c r="GX30" s="67" t="n">
        <f aca="false">IF(OR($D30=1,MONTH($B30)&lt;&gt;MONTH(StartDate),'У10 Ввод'!$D$211="",'У10 Ввод'!$E$211="",'У10 Ввод'!$D$211&gt;$B30),0,MAX(0,MIN(1,'У10 Ввод'!$E$211-NETWORKDAYS('У10 Ввод'!$D$211,$B30)+1))/Настройки!$E$16*100)</f>
        <v>0</v>
      </c>
      <c r="GY30" s="67" t="n">
        <f aca="false">IF(OR($D30=1,MONTH($B30)&lt;&gt;MONTH(StartDate),'У10 Ввод'!$D$212="",'У10 Ввод'!$E$212="",'У10 Ввод'!$D$212&gt;$B30),0,MAX(0,MIN(1,'У10 Ввод'!$E$212-NETWORKDAYS('У10 Ввод'!$D$212,$B30)+1))/Настройки!$E$16*100)</f>
        <v>0</v>
      </c>
      <c r="GZ30" s="67" t="n">
        <f aca="false">IF(OR($D30=1,MONTH($B30)&lt;&gt;MONTH(StartDate),'У10 Ввод'!$D$213="",'У10 Ввод'!$E$213="",'У10 Ввод'!$D$213&gt;$B30),0,MAX(0,MIN(1,'У10 Ввод'!$E$213-NETWORKDAYS('У10 Ввод'!$D$213,$B30)+1))/Настройки!$E$16*100)</f>
        <v>0</v>
      </c>
      <c r="HA30" s="67" t="n">
        <f aca="false">IF(OR($D30=1,MONTH($B30)&lt;&gt;MONTH(StartDate),'У10 Ввод'!$D$214="",'У10 Ввод'!$E$214="",'У10 Ввод'!$D$214&gt;$B30),0,MAX(0,MIN(1,'У10 Ввод'!$E$214-NETWORKDAYS('У10 Ввод'!$D$214,$B30)+1))/Настройки!$E$16*100)</f>
        <v>0</v>
      </c>
      <c r="HB30" s="67" t="n">
        <f aca="false">IF(OR($D30=1,MONTH($B30)&lt;&gt;MONTH(StartDate),'У10 Ввод'!$D$215="",'У10 Ввод'!$E$215="",'У10 Ввод'!$D$215&gt;$B30),0,MAX(0,MIN(1,'У10 Ввод'!$E$215-NETWORKDAYS('У10 Ввод'!$D$215,$B30)+1))/Настройки!$E$16*100)</f>
        <v>0</v>
      </c>
      <c r="HC30" s="67" t="n">
        <f aca="false">IF(OR($D30=1,MONTH($B30)&lt;&gt;MONTH(StartDate),'У10 Ввод'!$D$216="",'У10 Ввод'!$E$216="",'У10 Ввод'!$D$216&gt;$B30),0,MAX(0,MIN(1,'У10 Ввод'!$E$216-NETWORKDAYS('У10 Ввод'!$D$216,$B30)+1))/Настройки!$E$16*100)</f>
        <v>0</v>
      </c>
      <c r="HD30" s="67" t="n">
        <f aca="false">IF(OR($D30=1,MONTH($B30)&lt;&gt;MONTH(StartDate),'У10 Ввод'!$D$217="",'У10 Ввод'!$E$217="",'У10 Ввод'!$D$217&gt;$B30),0,MAX(0,MIN(1,'У10 Ввод'!$E$217-NETWORKDAYS('У10 Ввод'!$D$217,$B30)+1))/Настройки!$E$16*100)</f>
        <v>0</v>
      </c>
      <c r="HE30" s="67" t="n">
        <f aca="false">IF(OR($D30=1,MONTH($B30)&lt;&gt;MONTH(StartDate),'У10 Ввод'!$D$218="",'У10 Ввод'!$E$218="",'У10 Ввод'!$D$218&gt;$B30),0,MAX(0,MIN(1,'У10 Ввод'!$E$218-NETWORKDAYS('У10 Ввод'!$D$218,$B30)+1))/Настройки!$E$16*100)</f>
        <v>0</v>
      </c>
      <c r="HF30" s="67" t="n">
        <f aca="false">IF(OR($D30=1,MONTH($B30)&lt;&gt;MONTH(StartDate),'У10 Ввод'!$D$219="",'У10 Ввод'!$E$219="",'У10 Ввод'!$D$219&gt;$B30),0,MAX(0,MIN(1,'У10 Ввод'!$E$219-NETWORKDAYS('У10 Ввод'!$D$219,$B30)+1))/Настройки!$E$16*100)</f>
        <v>0</v>
      </c>
      <c r="HG30" s="67" t="n">
        <f aca="false">IF(OR($D30=1,MONTH($B30)&lt;&gt;MONTH(StartDate),'У10 Ввод'!$D$220="",'У10 Ввод'!$E$220="",'У10 Ввод'!$D$220&gt;$B30),0,MAX(0,MIN(1,'У10 Ввод'!$E$220-NETWORKDAYS('У10 Ввод'!$D$220,$B30)+1))/Настройки!$E$16*100)</f>
        <v>0</v>
      </c>
      <c r="HH30" s="67" t="n">
        <f aca="false">IF(OR($D30=1,MONTH($B30)&lt;&gt;MONTH(StartDate),'У10 Ввод'!$D$221="",'У10 Ввод'!$E$221="",'У10 Ввод'!$D$221&gt;$B30),0,MAX(0,MIN(1,'У10 Ввод'!$E$221-NETWORKDAYS('У10 Ввод'!$D$221,$B30)+1))/Настройки!$E$16*100)</f>
        <v>0</v>
      </c>
      <c r="HI30" s="67" t="n">
        <f aca="false">IF(OR($D30=1,MONTH($B30)&lt;&gt;MONTH(StartDate),'У10 Ввод'!$D$222="",'У10 Ввод'!$E$222="",'У10 Ввод'!$D$222&gt;$B30),0,MAX(0,MIN(1,'У10 Ввод'!$E$222-NETWORKDAYS('У10 Ввод'!$D$222,$B30)+1))/Настройки!$E$16*100)</f>
        <v>0</v>
      </c>
      <c r="HJ30" s="67" t="n">
        <f aca="false">IF(OR($D30=1,MONTH($B30)&lt;&gt;MONTH(StartDate),'У10 Ввод'!$D$223="",'У10 Ввод'!$E$223="",'У10 Ввод'!$D$223&gt;$B30),0,MAX(0,MIN(1,'У10 Ввод'!$E$223-NETWORKDAYS('У10 Ввод'!$D$223,$B30)+1))/Настройки!$E$16*100)</f>
        <v>0</v>
      </c>
      <c r="HK30" s="67" t="n">
        <f aca="false">IF(OR($D30=1,MONTH($B30)&lt;&gt;MONTH(StartDate),'У10 Ввод'!$D$224="",'У10 Ввод'!$E$224="",'У10 Ввод'!$D$224&gt;$B30),0,MAX(0,MIN(1,'У10 Ввод'!$E$224-NETWORKDAYS('У10 Ввод'!$D$224,$B30)+1))/Настройки!$E$16*100)</f>
        <v>0</v>
      </c>
      <c r="HL30" s="67" t="n">
        <f aca="false">IF(OR($D30=1,MONTH($B30)&lt;&gt;MONTH(StartDate),'У10 Ввод'!$D$225="",'У10 Ввод'!$E$225="",'У10 Ввод'!$D$225&gt;$B30),0,MAX(0,MIN(1,'У10 Ввод'!$E$225-NETWORKDAYS('У10 Ввод'!$D$225,$B30)+1))/Настройки!$E$16*100)</f>
        <v>0</v>
      </c>
      <c r="HM30" s="67" t="n">
        <f aca="false">IF(OR($D30=1,MONTH($B30)&lt;&gt;MONTH(StartDate),'У10 Ввод'!$D$226="",'У10 Ввод'!$E$226="",'У10 Ввод'!$D$226&gt;$B30),0,MAX(0,MIN(1,'У10 Ввод'!$E$226-NETWORKDAYS('У10 Ввод'!$D$226,$B30)+1))/Настройки!$E$16*100)</f>
        <v>0</v>
      </c>
      <c r="HN30" s="67" t="n">
        <f aca="false">IF(OR($D30=1,MONTH($B30)&lt;&gt;MONTH(StartDate),'У10 Ввод'!$D$227="",'У10 Ввод'!$E$227="",'У10 Ввод'!$D$227&gt;$B30),0,MAX(0,MIN(1,'У10 Ввод'!$E$227-NETWORKDAYS('У10 Ввод'!$D$227,$B30)+1))/Настройки!$E$16*100)</f>
        <v>0</v>
      </c>
      <c r="HO30" s="67" t="n">
        <f aca="false">IF(OR($D30=1,MONTH($B30)&lt;&gt;MONTH(StartDate),'У10 Ввод'!$D$228="",'У10 Ввод'!$E$228="",'У10 Ввод'!$D$228&gt;$B30),0,MAX(0,MIN(1,'У10 Ввод'!$E$228-NETWORKDAYS('У10 Ввод'!$D$228,$B30)+1))/Настройки!$E$16*100)</f>
        <v>0</v>
      </c>
      <c r="HP30" s="67" t="n">
        <f aca="false">IF(OR($D30=1,MONTH($B30)&lt;&gt;MONTH(StartDate),'У10 Ввод'!$D$229="",'У10 Ввод'!$E$229="",'У10 Ввод'!$D$229&gt;$B30),0,MAX(0,MIN(1,'У10 Ввод'!$E$229-NETWORKDAYS('У10 Ввод'!$D$229,$B30)+1))/Настройки!$E$16*100)</f>
        <v>0</v>
      </c>
      <c r="HQ30" s="67" t="n">
        <f aca="false">IF(OR($D30=1,MONTH($B30)&lt;&gt;MONTH(StartDate),'У10 Ввод'!$D$230="",'У10 Ввод'!$E$230="",'У10 Ввод'!$D$230&gt;$B30),0,MAX(0,MIN(1,'У10 Ввод'!$E$230-NETWORKDAYS('У10 Ввод'!$D$230,$B30)+1))/Настройки!$E$16*100)</f>
        <v>0</v>
      </c>
      <c r="HR30" s="67" t="n">
        <f aca="false">IF(OR($D30=1,MONTH($B30)&lt;&gt;MONTH(StartDate),'У10 Ввод'!$D$231="",'У10 Ввод'!$E$231="",'У10 Ввод'!$D$231&gt;$B30),0,MAX(0,MIN(1,'У10 Ввод'!$E$231-NETWORKDAYS('У10 Ввод'!$D$231,$B30)+1))/Настройки!$E$16*100)</f>
        <v>0</v>
      </c>
      <c r="HS30" s="67" t="n">
        <f aca="false">IF(OR($D30=1,MONTH($B30)&lt;&gt;MONTH(StartDate),'У10 Ввод'!$D$232="",'У10 Ввод'!$E$232="",'У10 Ввод'!$D$232&gt;$B30),0,MAX(0,MIN(1,'У10 Ввод'!$E$232-NETWORKDAYS('У10 Ввод'!$D$232,$B30)+1))/Настройки!$E$16*100)</f>
        <v>0</v>
      </c>
      <c r="HT30" s="67" t="n">
        <f aca="false">IF(OR($D30=1,MONTH($B30)&lt;&gt;MONTH(StartDate),'У10 Ввод'!$D$233="",'У10 Ввод'!$E$233="",'У10 Ввод'!$D$233&gt;$B30),0,MAX(0,MIN(1,'У10 Ввод'!$E$233-NETWORKDAYS('У10 Ввод'!$D$233,$B30)+1))/Настройки!$E$16*100)</f>
        <v>0</v>
      </c>
      <c r="HU30" s="67" t="n">
        <f aca="false">IF(OR($D30=1,MONTH($B30)&lt;&gt;MONTH(StartDate),'У10 Ввод'!$D$234="",'У10 Ввод'!$E$234="",'У10 Ввод'!$D$234&gt;$B30),0,MAX(0,MIN(1,'У10 Ввод'!$E$234-NETWORKDAYS('У10 Ввод'!$D$234,$B30)+1))/Настройки!$E$16*100)</f>
        <v>0</v>
      </c>
      <c r="HV30" s="67" t="n">
        <f aca="false">IF(OR($D30=1,MONTH($B30)&lt;&gt;MONTH(StartDate),'У10 Ввод'!$D$235="",'У10 Ввод'!$E$235="",'У10 Ввод'!$D$235&gt;$B30),0,MAX(0,MIN(1,'У10 Ввод'!$E$235-NETWORKDAYS('У10 Ввод'!$D$235,$B30)+1))/Настройки!$E$16*100)</f>
        <v>0</v>
      </c>
      <c r="HW30" s="67" t="n">
        <f aca="false">IF(OR($D30=1,MONTH($B30)&lt;&gt;MONTH(StartDate),'У10 Ввод'!$D$236="",'У10 Ввод'!$E$236="",'У10 Ввод'!$D$236&gt;$B30),0,MAX(0,MIN(1,'У10 Ввод'!$E$236-NETWORKDAYS('У10 Ввод'!$D$236,$B30)+1))/Настройки!$E$16*100)</f>
        <v>0</v>
      </c>
      <c r="HX30" s="67" t="n">
        <f aca="false">IF(OR($D30=1,MONTH($B30)&lt;&gt;MONTH(StartDate),'У10 Ввод'!$D$237="",'У10 Ввод'!$E$237="",'У10 Ввод'!$D$237&gt;$B30),0,MAX(0,MIN(1,'У10 Ввод'!$E$237-NETWORKDAYS('У10 Ввод'!$D$237,$B30)+1))/Настройки!$E$16*100)</f>
        <v>0</v>
      </c>
      <c r="HY30" s="67" t="n">
        <f aca="false">IF(OR($D30=1,MONTH($B30)&lt;&gt;MONTH(StartDate),'У10 Ввод'!$D$238="",'У10 Ввод'!$E$238="",'У10 Ввод'!$D$238&gt;$B30),0,MAX(0,MIN(1,'У10 Ввод'!$E$238-NETWORKDAYS('У10 Ввод'!$D$238,$B30)+1))/Настройки!$E$16*100)</f>
        <v>0</v>
      </c>
      <c r="HZ30" s="67" t="n">
        <f aca="false">IF(OR($D30=1,MONTH($B30)&lt;&gt;MONTH(StartDate),'У10 Ввод'!$D$239="",'У10 Ввод'!$E$239="",'У10 Ввод'!$D$239&gt;$B30),0,MAX(0,MIN(1,'У10 Ввод'!$E$239-NETWORKDAYS('У10 Ввод'!$D$239,$B30)+1))/Настройки!$E$16*100)</f>
        <v>0</v>
      </c>
      <c r="IA30" s="67" t="n">
        <f aca="false">IF(OR($D30=1,MONTH($B30)&lt;&gt;MONTH(StartDate),'У10 Ввод'!$D$240="",'У10 Ввод'!$E$240="",'У10 Ввод'!$D$240&gt;$B30),0,MAX(0,MIN(1,'У10 Ввод'!$E$240-NETWORKDAYS('У10 Ввод'!$D$240,$B30)+1))/Настройки!$E$16*100)</f>
        <v>0</v>
      </c>
      <c r="IB30" s="67" t="n">
        <f aca="false">IF(OR($D30=1,MONTH($B30)&lt;&gt;MONTH(StartDate),'У10 Ввод'!$D$241="",'У10 Ввод'!$E$241="",'У10 Ввод'!$D$241&gt;$B30),0,MAX(0,MIN(1,'У10 Ввод'!$E$241-NETWORKDAYS('У10 Ввод'!$D$241,$B30)+1))/Настройки!$E$16*100)</f>
        <v>0</v>
      </c>
      <c r="IC30" s="67" t="n">
        <f aca="false">IF(OR($D30=1,MONTH($B30)&lt;&gt;MONTH(StartDate),'У10 Ввод'!$D$242="",'У10 Ввод'!$E$242="",'У10 Ввод'!$D$242&gt;$B30),0,MAX(0,MIN(1,'У10 Ввод'!$E$242-NETWORKDAYS('У10 Ввод'!$D$242,$B30)+1))/Настройки!$E$16*100)</f>
        <v>0</v>
      </c>
      <c r="ID30" s="67" t="n">
        <f aca="false">IF(OR($D30=1,MONTH($B30)&lt;&gt;MONTH(StartDate),'У10 Ввод'!$D$243="",'У10 Ввод'!$E$243="",'У10 Ввод'!$D$243&gt;$B30),0,MAX(0,MIN(1,'У10 Ввод'!$E$243-NETWORKDAYS('У10 Ввод'!$D$243,$B30)+1))/Настройки!$E$16*100)</f>
        <v>0</v>
      </c>
      <c r="IE30" s="67" t="n">
        <f aca="false">IF(OR($D30=1,MONTH($B30)&lt;&gt;MONTH(StartDate),'У10 Ввод'!$D$244="",'У10 Ввод'!$E$244="",'У10 Ввод'!$D$244&gt;$B30),0,MAX(0,MIN(1,'У10 Ввод'!$E$244-NETWORKDAYS('У10 Ввод'!$D$244,$B30)+1))/Настройки!$E$16*100)</f>
        <v>0</v>
      </c>
      <c r="IF30" s="67" t="n">
        <f aca="false">IF(OR($D30=1,MONTH($B30)&lt;&gt;MONTH(StartDate),'У10 Ввод'!$D$245="",'У10 Ввод'!$E$245="",'У10 Ввод'!$D$245&gt;$B30),0,MAX(0,MIN(1,'У10 Ввод'!$E$245-NETWORKDAYS('У10 Ввод'!$D$245,$B30)+1))/Настройки!$E$16*100)</f>
        <v>0</v>
      </c>
      <c r="IG30" s="67" t="n">
        <f aca="false">IF(OR($D30=1,MONTH($B30)&lt;&gt;MONTH(StartDate),'У10 Ввод'!$D$246="",'У10 Ввод'!$E$246="",'У10 Ввод'!$D$246&gt;$B30),0,MAX(0,MIN(1,'У10 Ввод'!$E$246-NETWORKDAYS('У10 Ввод'!$D$246,$B30)+1))/Настройки!$E$16*100)</f>
        <v>0</v>
      </c>
      <c r="IH30" s="67" t="n">
        <f aca="false">IF(OR($D30=1,MONTH($B30)&lt;&gt;MONTH(StartDate),'У10 Ввод'!$D$247="",'У10 Ввод'!$E$247="",'У10 Ввод'!$D$247&gt;$B30),0,MAX(0,MIN(1,'У10 Ввод'!$E$247-NETWORKDAYS('У10 Ввод'!$D$247,$B30)+1))/Настройки!$E$16*100)</f>
        <v>0</v>
      </c>
      <c r="II30" s="67" t="n">
        <f aca="false">IF(OR($D30=1,MONTH($B30)&lt;&gt;MONTH(StartDate),'У10 Ввод'!$D$248="",'У10 Ввод'!$E$248="",'У10 Ввод'!$D$248&gt;$B30),0,MAX(0,MIN(1,'У10 Ввод'!$E$248-NETWORKDAYS('У10 Ввод'!$D$248,$B30)+1))/Настройки!$E$16*100)</f>
        <v>0</v>
      </c>
      <c r="IJ30" s="67" t="n">
        <f aca="false">IF(OR($D30=1,MONTH($B30)&lt;&gt;MONTH(StartDate),'У10 Ввод'!$D$249="",'У10 Ввод'!$E$249="",'У10 Ввод'!$D$249&gt;$B30),0,MAX(0,MIN(1,'У10 Ввод'!$E$249-NETWORKDAYS('У10 Ввод'!$D$249,$B30)+1))/Настройки!$E$16*100)</f>
        <v>0</v>
      </c>
      <c r="IK30" s="67" t="n">
        <f aca="false">IF(OR($D30=1,MONTH($B30)&lt;&gt;MONTH(StartDate),'У10 Ввод'!$D$250="",'У10 Ввод'!$E$250="",'У10 Ввод'!$D$250&gt;$B30),0,MAX(0,MIN(1,'У10 Ввод'!$E$250-NETWORKDAYS('У10 Ввод'!$D$250,$B30)+1))/Настройки!$E$16*100)</f>
        <v>0</v>
      </c>
      <c r="IL30" s="67" t="n">
        <f aca="false">IF(OR($D30=1,MONTH($B30)&lt;&gt;MONTH(StartDate),'У10 Ввод'!$D$251="",'У10 Ввод'!$E$251="",'У10 Ввод'!$D$251&gt;$B30),0,MAX(0,MIN(1,'У10 Ввод'!$E$251-NETWORKDAYS('У10 Ввод'!$D$251,$B30)+1))/Настройки!$E$16*100)</f>
        <v>0</v>
      </c>
    </row>
    <row r="31" customFormat="false" ht="15" hidden="false" customHeight="true" outlineLevel="0" collapsed="false">
      <c r="A31" s="49" t="n">
        <v>30</v>
      </c>
      <c r="B31" s="66" t="n">
        <f aca="false">StartDate+29</f>
        <v>46233</v>
      </c>
      <c r="C31" s="49" t="str">
        <f aca="false">CHOOSE(WEEKDAY(B31,2),"Пн","Вт","Ср","Чт","Пт","Сб","Вс")</f>
        <v>Чт</v>
      </c>
      <c r="D31" s="49" t="n">
        <f aca="false">IF(WEEKDAY(B31,2)&gt;5,1,0)</f>
        <v>0</v>
      </c>
      <c r="E31" s="63" t="n">
        <f aca="false">ROUND(SUM(G31:IL31),1)</f>
        <v>66.7</v>
      </c>
      <c r="F31" s="49" t="n">
        <f aca="false">IF(OR(MONTH(B31)&lt;&gt;MONTH(StartDate),D31=1),"",100)</f>
        <v>100</v>
      </c>
      <c r="G31" s="67" t="n">
        <f aca="false">IF(OR($D31=1,MONTH($B31)&lt;&gt;MONTH(StartDate),'У10 Ввод'!$D$12="",'У10 Ввод'!$E$12="",'У10 Ввод'!$D$12&gt;$B31),0,MAX(0,MIN(1,'У10 Ввод'!$E$12-NETWORKDAYS('У10 Ввод'!$D$12,$B31)+1))/Настройки!$E$16*100)</f>
        <v>0</v>
      </c>
      <c r="H31" s="67" t="n">
        <f aca="false">IF(OR($D31=1,MONTH($B31)&lt;&gt;MONTH(StartDate),'У10 Ввод'!$D$13="",'У10 Ввод'!$E$13="",'У10 Ввод'!$D$13&gt;$B31),0,MAX(0,MIN(1,'У10 Ввод'!$E$13-NETWORKDAYS('У10 Ввод'!$D$13,$B31)+1))/Настройки!$E$16*100)</f>
        <v>0</v>
      </c>
      <c r="I31" s="67" t="n">
        <f aca="false">IF(OR($D31=1,MONTH($B31)&lt;&gt;MONTH(StartDate),'У10 Ввод'!$D$14="",'У10 Ввод'!$E$14="",'У10 Ввод'!$D$14&gt;$B31),0,MAX(0,MIN(1,'У10 Ввод'!$E$14-NETWORKDAYS('У10 Ввод'!$D$14,$B31)+1))/Настройки!$E$16*100)</f>
        <v>0</v>
      </c>
      <c r="J31" s="67" t="n">
        <f aca="false">IF(OR($D31=1,MONTH($B31)&lt;&gt;MONTH(StartDate),'У10 Ввод'!$D$15="",'У10 Ввод'!$E$15="",'У10 Ввод'!$D$15&gt;$B31),0,MAX(0,MIN(1,'У10 Ввод'!$E$15-NETWORKDAYS('У10 Ввод'!$D$15,$B31)+1))/Настройки!$E$16*100)</f>
        <v>0</v>
      </c>
      <c r="K31" s="67" t="n">
        <f aca="false">IF(OR($D31=1,MONTH($B31)&lt;&gt;MONTH(StartDate),'У10 Ввод'!$D$16="",'У10 Ввод'!$E$16="",'У10 Ввод'!$D$16&gt;$B31),0,MAX(0,MIN(1,'У10 Ввод'!$E$16-NETWORKDAYS('У10 Ввод'!$D$16,$B31)+1))/Настройки!$E$16*100)</f>
        <v>0</v>
      </c>
      <c r="L31" s="67" t="n">
        <f aca="false">IF(OR($D31=1,MONTH($B31)&lt;&gt;MONTH(StartDate),'У10 Ввод'!$D$17="",'У10 Ввод'!$E$17="",'У10 Ввод'!$D$17&gt;$B31),0,MAX(0,MIN(1,'У10 Ввод'!$E$17-NETWORKDAYS('У10 Ввод'!$D$17,$B31)+1))/Настройки!$E$16*100)</f>
        <v>0</v>
      </c>
      <c r="M31" s="67" t="n">
        <f aca="false">IF(OR($D31=1,MONTH($B31)&lt;&gt;MONTH(StartDate),'У10 Ввод'!$D$18="",'У10 Ввод'!$E$18="",'У10 Ввод'!$D$18&gt;$B31),0,MAX(0,MIN(1,'У10 Ввод'!$E$18-NETWORKDAYS('У10 Ввод'!$D$18,$B31)+1))/Настройки!$E$16*100)</f>
        <v>0</v>
      </c>
      <c r="N31" s="67" t="n">
        <f aca="false">IF(OR($D31=1,MONTH($B31)&lt;&gt;MONTH(StartDate),'У10 Ввод'!$D$19="",'У10 Ввод'!$E$19="",'У10 Ввод'!$D$19&gt;$B31),0,MAX(0,MIN(1,'У10 Ввод'!$E$19-NETWORKDAYS('У10 Ввод'!$D$19,$B31)+1))/Настройки!$E$16*100)</f>
        <v>0</v>
      </c>
      <c r="O31" s="67" t="n">
        <f aca="false">IF(OR($D31=1,MONTH($B31)&lt;&gt;MONTH(StartDate),'У10 Ввод'!$D$20="",'У10 Ввод'!$E$20="",'У10 Ввод'!$D$20&gt;$B31),0,MAX(0,MIN(1,'У10 Ввод'!$E$20-NETWORKDAYS('У10 Ввод'!$D$20,$B31)+1))/Настройки!$E$16*100)</f>
        <v>0</v>
      </c>
      <c r="P31" s="67" t="n">
        <f aca="false">IF(OR($D31=1,MONTH($B31)&lt;&gt;MONTH(StartDate),'У10 Ввод'!$D$21="",'У10 Ввод'!$E$21="",'У10 Ввод'!$D$21&gt;$B31),0,MAX(0,MIN(1,'У10 Ввод'!$E$21-NETWORKDAYS('У10 Ввод'!$D$21,$B31)+1))/Настройки!$E$16*100)</f>
        <v>0</v>
      </c>
      <c r="Q31" s="67" t="n">
        <f aca="false">IF(OR($D31=1,MONTH($B31)&lt;&gt;MONTH(StartDate),'У10 Ввод'!$D$22="",'У10 Ввод'!$E$22="",'У10 Ввод'!$D$22&gt;$B31),0,MAX(0,MIN(1,'У10 Ввод'!$E$22-NETWORKDAYS('У10 Ввод'!$D$22,$B31)+1))/Настройки!$E$16*100)</f>
        <v>0</v>
      </c>
      <c r="R31" s="67" t="n">
        <f aca="false">IF(OR($D31=1,MONTH($B31)&lt;&gt;MONTH(StartDate),'У10 Ввод'!$D$23="",'У10 Ввод'!$E$23="",'У10 Ввод'!$D$23&gt;$B31),0,MAX(0,MIN(1,'У10 Ввод'!$E$23-NETWORKDAYS('У10 Ввод'!$D$23,$B31)+1))/Настройки!$E$16*100)</f>
        <v>33.3333333333333</v>
      </c>
      <c r="S31" s="67" t="n">
        <f aca="false">IF(OR($D31=1,MONTH($B31)&lt;&gt;MONTH(StartDate),'У10 Ввод'!$D$24="",'У10 Ввод'!$E$24="",'У10 Ввод'!$D$24&gt;$B31),0,MAX(0,MIN(1,'У10 Ввод'!$E$24-NETWORKDAYS('У10 Ввод'!$D$24,$B31)+1))/Настройки!$E$16*100)</f>
        <v>0</v>
      </c>
      <c r="T31" s="67" t="n">
        <f aca="false">IF(OR($D31=1,MONTH($B31)&lt;&gt;MONTH(StartDate),'У10 Ввод'!$D$25="",'У10 Ввод'!$E$25="",'У10 Ввод'!$D$25&gt;$B31),0,MAX(0,MIN(1,'У10 Ввод'!$E$25-NETWORKDAYS('У10 Ввод'!$D$25,$B31)+1))/Настройки!$E$16*100)</f>
        <v>0</v>
      </c>
      <c r="U31" s="67" t="n">
        <f aca="false">IF(OR($D31=1,MONTH($B31)&lt;&gt;MONTH(StartDate),'У10 Ввод'!$D$26="",'У10 Ввод'!$E$26="",'У10 Ввод'!$D$26&gt;$B31),0,MAX(0,MIN(1,'У10 Ввод'!$E$26-NETWORKDAYS('У10 Ввод'!$D$26,$B31)+1))/Настройки!$E$16*100)</f>
        <v>0</v>
      </c>
      <c r="V31" s="67" t="n">
        <f aca="false">IF(OR($D31=1,MONTH($B31)&lt;&gt;MONTH(StartDate),'У10 Ввод'!$D$27="",'У10 Ввод'!$E$27="",'У10 Ввод'!$D$27&gt;$B31),0,MAX(0,MIN(1,'У10 Ввод'!$E$27-NETWORKDAYS('У10 Ввод'!$D$27,$B31)+1))/Настройки!$E$16*100)</f>
        <v>0</v>
      </c>
      <c r="W31" s="67" t="n">
        <f aca="false">IF(OR($D31=1,MONTH($B31)&lt;&gt;MONTH(StartDate),'У10 Ввод'!$D$28="",'У10 Ввод'!$E$28="",'У10 Ввод'!$D$28&gt;$B31),0,MAX(0,MIN(1,'У10 Ввод'!$E$28-NETWORKDAYS('У10 Ввод'!$D$28,$B31)+1))/Настройки!$E$16*100)</f>
        <v>33.3333333333333</v>
      </c>
      <c r="X31" s="67" t="n">
        <f aca="false">IF(OR($D31=1,MONTH($B31)&lt;&gt;MONTH(StartDate),'У10 Ввод'!$D$29="",'У10 Ввод'!$E$29="",'У10 Ввод'!$D$29&gt;$B31),0,MAX(0,MIN(1,'У10 Ввод'!$E$29-NETWORKDAYS('У10 Ввод'!$D$29,$B31)+1))/Настройки!$E$16*100)</f>
        <v>0</v>
      </c>
      <c r="Y31" s="67" t="n">
        <f aca="false">IF(OR($D31=1,MONTH($B31)&lt;&gt;MONTH(StartDate),'У10 Ввод'!$D$30="",'У10 Ввод'!$E$30="",'У10 Ввод'!$D$30&gt;$B31),0,MAX(0,MIN(1,'У10 Ввод'!$E$30-NETWORKDAYS('У10 Ввод'!$D$30,$B31)+1))/Настройки!$E$16*100)</f>
        <v>0</v>
      </c>
      <c r="Z31" s="67" t="n">
        <f aca="false">IF(OR($D31=1,MONTH($B31)&lt;&gt;MONTH(StartDate),'У10 Ввод'!$D$31="",'У10 Ввод'!$E$31="",'У10 Ввод'!$D$31&gt;$B31),0,MAX(0,MIN(1,'У10 Ввод'!$E$31-NETWORKDAYS('У10 Ввод'!$D$31,$B31)+1))/Настройки!$E$16*100)</f>
        <v>0</v>
      </c>
      <c r="AA31" s="67" t="n">
        <f aca="false">IF(OR($D31=1,MONTH($B31)&lt;&gt;MONTH(StartDate),'У10 Ввод'!$D$32="",'У10 Ввод'!$E$32="",'У10 Ввод'!$D$32&gt;$B31),0,MAX(0,MIN(1,'У10 Ввод'!$E$32-NETWORKDAYS('У10 Ввод'!$D$32,$B31)+1))/Настройки!$E$16*100)</f>
        <v>0</v>
      </c>
      <c r="AB31" s="67" t="n">
        <f aca="false">IF(OR($D31=1,MONTH($B31)&lt;&gt;MONTH(StartDate),'У10 Ввод'!$D$33="",'У10 Ввод'!$E$33="",'У10 Ввод'!$D$33&gt;$B31),0,MAX(0,MIN(1,'У10 Ввод'!$E$33-NETWORKDAYS('У10 Ввод'!$D$33,$B31)+1))/Настройки!$E$16*100)</f>
        <v>0</v>
      </c>
      <c r="AC31" s="67" t="n">
        <f aca="false">IF(OR($D31=1,MONTH($B31)&lt;&gt;MONTH(StartDate),'У10 Ввод'!$D$34="",'У10 Ввод'!$E$34="",'У10 Ввод'!$D$34&gt;$B31),0,MAX(0,MIN(1,'У10 Ввод'!$E$34-NETWORKDAYS('У10 Ввод'!$D$34,$B31)+1))/Настройки!$E$16*100)</f>
        <v>0</v>
      </c>
      <c r="AD31" s="67" t="n">
        <f aca="false">IF(OR($D31=1,MONTH($B31)&lt;&gt;MONTH(StartDate),'У10 Ввод'!$D$35="",'У10 Ввод'!$E$35="",'У10 Ввод'!$D$35&gt;$B31),0,MAX(0,MIN(1,'У10 Ввод'!$E$35-NETWORKDAYS('У10 Ввод'!$D$35,$B31)+1))/Настройки!$E$16*100)</f>
        <v>0</v>
      </c>
      <c r="AE31" s="67" t="n">
        <f aca="false">IF(OR($D31=1,MONTH($B31)&lt;&gt;MONTH(StartDate),'У10 Ввод'!$D$36="",'У10 Ввод'!$E$36="",'У10 Ввод'!$D$36&gt;$B31),0,MAX(0,MIN(1,'У10 Ввод'!$E$36-NETWORKDAYS('У10 Ввод'!$D$36,$B31)+1))/Настройки!$E$16*100)</f>
        <v>0</v>
      </c>
      <c r="AF31" s="67" t="n">
        <f aca="false">IF(OR($D31=1,MONTH($B31)&lt;&gt;MONTH(StartDate),'У10 Ввод'!$D$37="",'У10 Ввод'!$E$37="",'У10 Ввод'!$D$37&gt;$B31),0,MAX(0,MIN(1,'У10 Ввод'!$E$37-NETWORKDAYS('У10 Ввод'!$D$37,$B31)+1))/Настройки!$E$16*100)</f>
        <v>0</v>
      </c>
      <c r="AG31" s="67" t="n">
        <f aca="false">IF(OR($D31=1,MONTH($B31)&lt;&gt;MONTH(StartDate),'У10 Ввод'!$D$38="",'У10 Ввод'!$E$38="",'У10 Ввод'!$D$38&gt;$B31),0,MAX(0,MIN(1,'У10 Ввод'!$E$38-NETWORKDAYS('У10 Ввод'!$D$38,$B31)+1))/Настройки!$E$16*100)</f>
        <v>0</v>
      </c>
      <c r="AH31" s="67" t="n">
        <f aca="false">IF(OR($D31=1,MONTH($B31)&lt;&gt;MONTH(StartDate),'У10 Ввод'!$D$39="",'У10 Ввод'!$E$39="",'У10 Ввод'!$D$39&gt;$B31),0,MAX(0,MIN(1,'У10 Ввод'!$E$39-NETWORKDAYS('У10 Ввод'!$D$39,$B31)+1))/Настройки!$E$16*100)</f>
        <v>0</v>
      </c>
      <c r="AI31" s="67" t="n">
        <f aca="false">IF(OR($D31=1,MONTH($B31)&lt;&gt;MONTH(StartDate),'У10 Ввод'!$D$40="",'У10 Ввод'!$E$40="",'У10 Ввод'!$D$40&gt;$B31),0,MAX(0,MIN(1,'У10 Ввод'!$E$40-NETWORKDAYS('У10 Ввод'!$D$40,$B31)+1))/Настройки!$E$16*100)</f>
        <v>0</v>
      </c>
      <c r="AJ31" s="67" t="n">
        <f aca="false">IF(OR($D31=1,MONTH($B31)&lt;&gt;MONTH(StartDate),'У10 Ввод'!$D$41="",'У10 Ввод'!$E$41="",'У10 Ввод'!$D$41&gt;$B31),0,MAX(0,MIN(1,'У10 Ввод'!$E$41-NETWORKDAYS('У10 Ввод'!$D$41,$B31)+1))/Настройки!$E$16*100)</f>
        <v>0</v>
      </c>
      <c r="AK31" s="67" t="n">
        <f aca="false">IF(OR($D31=1,MONTH($B31)&lt;&gt;MONTH(StartDate),'У10 Ввод'!$D$42="",'У10 Ввод'!$E$42="",'У10 Ввод'!$D$42&gt;$B31),0,MAX(0,MIN(1,'У10 Ввод'!$E$42-NETWORKDAYS('У10 Ввод'!$D$42,$B31)+1))/Настройки!$E$16*100)</f>
        <v>0</v>
      </c>
      <c r="AL31" s="67" t="n">
        <f aca="false">IF(OR($D31=1,MONTH($B31)&lt;&gt;MONTH(StartDate),'У10 Ввод'!$D$43="",'У10 Ввод'!$E$43="",'У10 Ввод'!$D$43&gt;$B31),0,MAX(0,MIN(1,'У10 Ввод'!$E$43-NETWORKDAYS('У10 Ввод'!$D$43,$B31)+1))/Настройки!$E$16*100)</f>
        <v>0</v>
      </c>
      <c r="AM31" s="67" t="n">
        <f aca="false">IF(OR($D31=1,MONTH($B31)&lt;&gt;MONTH(StartDate),'У10 Ввод'!$D$44="",'У10 Ввод'!$E$44="",'У10 Ввод'!$D$44&gt;$B31),0,MAX(0,MIN(1,'У10 Ввод'!$E$44-NETWORKDAYS('У10 Ввод'!$D$44,$B31)+1))/Настройки!$E$16*100)</f>
        <v>0</v>
      </c>
      <c r="AN31" s="67" t="n">
        <f aca="false">IF(OR($D31=1,MONTH($B31)&lt;&gt;MONTH(StartDate),'У10 Ввод'!$D$45="",'У10 Ввод'!$E$45="",'У10 Ввод'!$D$45&gt;$B31),0,MAX(0,MIN(1,'У10 Ввод'!$E$45-NETWORKDAYS('У10 Ввод'!$D$45,$B31)+1))/Настройки!$E$16*100)</f>
        <v>0</v>
      </c>
      <c r="AO31" s="67" t="n">
        <f aca="false">IF(OR($D31=1,MONTH($B31)&lt;&gt;MONTH(StartDate),'У10 Ввод'!$D$46="",'У10 Ввод'!$E$46="",'У10 Ввод'!$D$46&gt;$B31),0,MAX(0,MIN(1,'У10 Ввод'!$E$46-NETWORKDAYS('У10 Ввод'!$D$46,$B31)+1))/Настройки!$E$16*100)</f>
        <v>0</v>
      </c>
      <c r="AP31" s="67" t="n">
        <f aca="false">IF(OR($D31=1,MONTH($B31)&lt;&gt;MONTH(StartDate),'У10 Ввод'!$D$47="",'У10 Ввод'!$E$47="",'У10 Ввод'!$D$47&gt;$B31),0,MAX(0,MIN(1,'У10 Ввод'!$E$47-NETWORKDAYS('У10 Ввод'!$D$47,$B31)+1))/Настройки!$E$16*100)</f>
        <v>0</v>
      </c>
      <c r="AQ31" s="67" t="n">
        <f aca="false">IF(OR($D31=1,MONTH($B31)&lt;&gt;MONTH(StartDate),'У10 Ввод'!$D$48="",'У10 Ввод'!$E$48="",'У10 Ввод'!$D$48&gt;$B31),0,MAX(0,MIN(1,'У10 Ввод'!$E$48-NETWORKDAYS('У10 Ввод'!$D$48,$B31)+1))/Настройки!$E$16*100)</f>
        <v>0</v>
      </c>
      <c r="AR31" s="67" t="n">
        <f aca="false">IF(OR($D31=1,MONTH($B31)&lt;&gt;MONTH(StartDate),'У10 Ввод'!$D$49="",'У10 Ввод'!$E$49="",'У10 Ввод'!$D$49&gt;$B31),0,MAX(0,MIN(1,'У10 Ввод'!$E$49-NETWORKDAYS('У10 Ввод'!$D$49,$B31)+1))/Настройки!$E$16*100)</f>
        <v>0</v>
      </c>
      <c r="AS31" s="67" t="n">
        <f aca="false">IF(OR($D31=1,MONTH($B31)&lt;&gt;MONTH(StartDate),'У10 Ввод'!$D$50="",'У10 Ввод'!$E$50="",'У10 Ввод'!$D$50&gt;$B31),0,MAX(0,MIN(1,'У10 Ввод'!$E$50-NETWORKDAYS('У10 Ввод'!$D$50,$B31)+1))/Настройки!$E$16*100)</f>
        <v>0</v>
      </c>
      <c r="AT31" s="67" t="n">
        <f aca="false">IF(OR($D31=1,MONTH($B31)&lt;&gt;MONTH(StartDate),'У10 Ввод'!$D$51="",'У10 Ввод'!$E$51="",'У10 Ввод'!$D$51&gt;$B31),0,MAX(0,MIN(1,'У10 Ввод'!$E$51-NETWORKDAYS('У10 Ввод'!$D$51,$B31)+1))/Настройки!$E$16*100)</f>
        <v>0</v>
      </c>
      <c r="AU31" s="67" t="n">
        <f aca="false">IF(OR($D31=1,MONTH($B31)&lt;&gt;MONTH(StartDate),'У10 Ввод'!$D$52="",'У10 Ввод'!$E$52="",'У10 Ввод'!$D$52&gt;$B31),0,MAX(0,MIN(1,'У10 Ввод'!$E$52-NETWORKDAYS('У10 Ввод'!$D$52,$B31)+1))/Настройки!$E$16*100)</f>
        <v>0</v>
      </c>
      <c r="AV31" s="67" t="n">
        <f aca="false">IF(OR($D31=1,MONTH($B31)&lt;&gt;MONTH(StartDate),'У10 Ввод'!$D$53="",'У10 Ввод'!$E$53="",'У10 Ввод'!$D$53&gt;$B31),0,MAX(0,MIN(1,'У10 Ввод'!$E$53-NETWORKDAYS('У10 Ввод'!$D$53,$B31)+1))/Настройки!$E$16*100)</f>
        <v>0</v>
      </c>
      <c r="AW31" s="67" t="n">
        <f aca="false">IF(OR($D31=1,MONTH($B31)&lt;&gt;MONTH(StartDate),'У10 Ввод'!$D$54="",'У10 Ввод'!$E$54="",'У10 Ввод'!$D$54&gt;$B31),0,MAX(0,MIN(1,'У10 Ввод'!$E$54-NETWORKDAYS('У10 Ввод'!$D$54,$B31)+1))/Настройки!$E$16*100)</f>
        <v>0</v>
      </c>
      <c r="AX31" s="67" t="n">
        <f aca="false">IF(OR($D31=1,MONTH($B31)&lt;&gt;MONTH(StartDate),'У10 Ввод'!$D$55="",'У10 Ввод'!$E$55="",'У10 Ввод'!$D$55&gt;$B31),0,MAX(0,MIN(1,'У10 Ввод'!$E$55-NETWORKDAYS('У10 Ввод'!$D$55,$B31)+1))/Настройки!$E$16*100)</f>
        <v>0</v>
      </c>
      <c r="AY31" s="67" t="n">
        <f aca="false">IF(OR($D31=1,MONTH($B31)&lt;&gt;MONTH(StartDate),'У10 Ввод'!$D$56="",'У10 Ввод'!$E$56="",'У10 Ввод'!$D$56&gt;$B31),0,MAX(0,MIN(1,'У10 Ввод'!$E$56-NETWORKDAYS('У10 Ввод'!$D$56,$B31)+1))/Настройки!$E$16*100)</f>
        <v>0</v>
      </c>
      <c r="AZ31" s="67" t="n">
        <f aca="false">IF(OR($D31=1,MONTH($B31)&lt;&gt;MONTH(StartDate),'У10 Ввод'!$D$57="",'У10 Ввод'!$E$57="",'У10 Ввод'!$D$57&gt;$B31),0,MAX(0,MIN(1,'У10 Ввод'!$E$57-NETWORKDAYS('У10 Ввод'!$D$57,$B31)+1))/Настройки!$E$16*100)</f>
        <v>0</v>
      </c>
      <c r="BA31" s="67" t="n">
        <f aca="false">IF(OR($D31=1,MONTH($B31)&lt;&gt;MONTH(StartDate),'У10 Ввод'!$D$58="",'У10 Ввод'!$E$58="",'У10 Ввод'!$D$58&gt;$B31),0,MAX(0,MIN(1,'У10 Ввод'!$E$58-NETWORKDAYS('У10 Ввод'!$D$58,$B31)+1))/Настройки!$E$16*100)</f>
        <v>0</v>
      </c>
      <c r="BB31" s="67" t="n">
        <f aca="false">IF(OR($D31=1,MONTH($B31)&lt;&gt;MONTH(StartDate),'У10 Ввод'!$D$59="",'У10 Ввод'!$E$59="",'У10 Ввод'!$D$59&gt;$B31),0,MAX(0,MIN(1,'У10 Ввод'!$E$59-NETWORKDAYS('У10 Ввод'!$D$59,$B31)+1))/Настройки!$E$16*100)</f>
        <v>0</v>
      </c>
      <c r="BC31" s="67" t="n">
        <f aca="false">IF(OR($D31=1,MONTH($B31)&lt;&gt;MONTH(StartDate),'У10 Ввод'!$D$60="",'У10 Ввод'!$E$60="",'У10 Ввод'!$D$60&gt;$B31),0,MAX(0,MIN(1,'У10 Ввод'!$E$60-NETWORKDAYS('У10 Ввод'!$D$60,$B31)+1))/Настройки!$E$16*100)</f>
        <v>0</v>
      </c>
      <c r="BD31" s="67" t="n">
        <f aca="false">IF(OR($D31=1,MONTH($B31)&lt;&gt;MONTH(StartDate),'У10 Ввод'!$D$61="",'У10 Ввод'!$E$61="",'У10 Ввод'!$D$61&gt;$B31),0,MAX(0,MIN(1,'У10 Ввод'!$E$61-NETWORKDAYS('У10 Ввод'!$D$61,$B31)+1))/Настройки!$E$16*100)</f>
        <v>0</v>
      </c>
      <c r="BE31" s="67" t="n">
        <f aca="false">IF(OR($D31=1,MONTH($B31)&lt;&gt;MONTH(StartDate),'У10 Ввод'!$D$62="",'У10 Ввод'!$E$62="",'У10 Ввод'!$D$62&gt;$B31),0,MAX(0,MIN(1,'У10 Ввод'!$E$62-NETWORKDAYS('У10 Ввод'!$D$62,$B31)+1))/Настройки!$E$16*100)</f>
        <v>0</v>
      </c>
      <c r="BF31" s="67" t="n">
        <f aca="false">IF(OR($D31=1,MONTH($B31)&lt;&gt;MONTH(StartDate),'У10 Ввод'!$D$63="",'У10 Ввод'!$E$63="",'У10 Ввод'!$D$63&gt;$B31),0,MAX(0,MIN(1,'У10 Ввод'!$E$63-NETWORKDAYS('У10 Ввод'!$D$63,$B31)+1))/Настройки!$E$16*100)</f>
        <v>0</v>
      </c>
      <c r="BG31" s="67" t="n">
        <f aca="false">IF(OR($D31=1,MONTH($B31)&lt;&gt;MONTH(StartDate),'У10 Ввод'!$D$64="",'У10 Ввод'!$E$64="",'У10 Ввод'!$D$64&gt;$B31),0,MAX(0,MIN(1,'У10 Ввод'!$E$64-NETWORKDAYS('У10 Ввод'!$D$64,$B31)+1))/Настройки!$E$16*100)</f>
        <v>0</v>
      </c>
      <c r="BH31" s="67" t="n">
        <f aca="false">IF(OR($D31=1,MONTH($B31)&lt;&gt;MONTH(StartDate),'У10 Ввод'!$D$65="",'У10 Ввод'!$E$65="",'У10 Ввод'!$D$65&gt;$B31),0,MAX(0,MIN(1,'У10 Ввод'!$E$65-NETWORKDAYS('У10 Ввод'!$D$65,$B31)+1))/Настройки!$E$16*100)</f>
        <v>0</v>
      </c>
      <c r="BI31" s="67" t="n">
        <f aca="false">IF(OR($D31=1,MONTH($B31)&lt;&gt;MONTH(StartDate),'У10 Ввод'!$D$66="",'У10 Ввод'!$E$66="",'У10 Ввод'!$D$66&gt;$B31),0,MAX(0,MIN(1,'У10 Ввод'!$E$66-NETWORKDAYS('У10 Ввод'!$D$66,$B31)+1))/Настройки!$E$16*100)</f>
        <v>0</v>
      </c>
      <c r="BJ31" s="67" t="n">
        <f aca="false">IF(OR($D31=1,MONTH($B31)&lt;&gt;MONTH(StartDate),'У10 Ввод'!$D$67="",'У10 Ввод'!$E$67="",'У10 Ввод'!$D$67&gt;$B31),0,MAX(0,MIN(1,'У10 Ввод'!$E$67-NETWORKDAYS('У10 Ввод'!$D$67,$B31)+1))/Настройки!$E$16*100)</f>
        <v>0</v>
      </c>
      <c r="BK31" s="67" t="n">
        <f aca="false">IF(OR($D31=1,MONTH($B31)&lt;&gt;MONTH(StartDate),'У10 Ввод'!$D$68="",'У10 Ввод'!$E$68="",'У10 Ввод'!$D$68&gt;$B31),0,MAX(0,MIN(1,'У10 Ввод'!$E$68-NETWORKDAYS('У10 Ввод'!$D$68,$B31)+1))/Настройки!$E$16*100)</f>
        <v>0</v>
      </c>
      <c r="BL31" s="67" t="n">
        <f aca="false">IF(OR($D31=1,MONTH($B31)&lt;&gt;MONTH(StartDate),'У10 Ввод'!$D$69="",'У10 Ввод'!$E$69="",'У10 Ввод'!$D$69&gt;$B31),0,MAX(0,MIN(1,'У10 Ввод'!$E$69-NETWORKDAYS('У10 Ввод'!$D$69,$B31)+1))/Настройки!$E$16*100)</f>
        <v>0</v>
      </c>
      <c r="BM31" s="67" t="n">
        <f aca="false">IF(OR($D31=1,MONTH($B31)&lt;&gt;MONTH(StartDate),'У10 Ввод'!$D$70="",'У10 Ввод'!$E$70="",'У10 Ввод'!$D$70&gt;$B31),0,MAX(0,MIN(1,'У10 Ввод'!$E$70-NETWORKDAYS('У10 Ввод'!$D$70,$B31)+1))/Настройки!$E$16*100)</f>
        <v>0</v>
      </c>
      <c r="BN31" s="67" t="n">
        <f aca="false">IF(OR($D31=1,MONTH($B31)&lt;&gt;MONTH(StartDate),'У10 Ввод'!$D$71="",'У10 Ввод'!$E$71="",'У10 Ввод'!$D$71&gt;$B31),0,MAX(0,MIN(1,'У10 Ввод'!$E$71-NETWORKDAYS('У10 Ввод'!$D$71,$B31)+1))/Настройки!$E$16*100)</f>
        <v>0</v>
      </c>
      <c r="BO31" s="67" t="n">
        <f aca="false">IF(OR($D31=1,MONTH($B31)&lt;&gt;MONTH(StartDate),'У10 Ввод'!$D$72="",'У10 Ввод'!$E$72="",'У10 Ввод'!$D$72&gt;$B31),0,MAX(0,MIN(1,'У10 Ввод'!$E$72-NETWORKDAYS('У10 Ввод'!$D$72,$B31)+1))/Настройки!$E$16*100)</f>
        <v>0</v>
      </c>
      <c r="BP31" s="67" t="n">
        <f aca="false">IF(OR($D31=1,MONTH($B31)&lt;&gt;MONTH(StartDate),'У10 Ввод'!$D$73="",'У10 Ввод'!$E$73="",'У10 Ввод'!$D$73&gt;$B31),0,MAX(0,MIN(1,'У10 Ввод'!$E$73-NETWORKDAYS('У10 Ввод'!$D$73,$B31)+1))/Настройки!$E$16*100)</f>
        <v>0</v>
      </c>
      <c r="BQ31" s="67" t="n">
        <f aca="false">IF(OR($D31=1,MONTH($B31)&lt;&gt;MONTH(StartDate),'У10 Ввод'!$D$74="",'У10 Ввод'!$E$74="",'У10 Ввод'!$D$74&gt;$B31),0,MAX(0,MIN(1,'У10 Ввод'!$E$74-NETWORKDAYS('У10 Ввод'!$D$74,$B31)+1))/Настройки!$E$16*100)</f>
        <v>0</v>
      </c>
      <c r="BR31" s="67" t="n">
        <f aca="false">IF(OR($D31=1,MONTH($B31)&lt;&gt;MONTH(StartDate),'У10 Ввод'!$D$75="",'У10 Ввод'!$E$75="",'У10 Ввод'!$D$75&gt;$B31),0,MAX(0,MIN(1,'У10 Ввод'!$E$75-NETWORKDAYS('У10 Ввод'!$D$75,$B31)+1))/Настройки!$E$16*100)</f>
        <v>0</v>
      </c>
      <c r="BS31" s="67" t="n">
        <f aca="false">IF(OR($D31=1,MONTH($B31)&lt;&gt;MONTH(StartDate),'У10 Ввод'!$D$76="",'У10 Ввод'!$E$76="",'У10 Ввод'!$D$76&gt;$B31),0,MAX(0,MIN(1,'У10 Ввод'!$E$76-NETWORKDAYS('У10 Ввод'!$D$76,$B31)+1))/Настройки!$E$16*100)</f>
        <v>0</v>
      </c>
      <c r="BT31" s="67" t="n">
        <f aca="false">IF(OR($D31=1,MONTH($B31)&lt;&gt;MONTH(StartDate),'У10 Ввод'!$D$77="",'У10 Ввод'!$E$77="",'У10 Ввод'!$D$77&gt;$B31),0,MAX(0,MIN(1,'У10 Ввод'!$E$77-NETWORKDAYS('У10 Ввод'!$D$77,$B31)+1))/Настройки!$E$16*100)</f>
        <v>0</v>
      </c>
      <c r="BU31" s="67" t="n">
        <f aca="false">IF(OR($D31=1,MONTH($B31)&lt;&gt;MONTH(StartDate),'У10 Ввод'!$D$78="",'У10 Ввод'!$E$78="",'У10 Ввод'!$D$78&gt;$B31),0,MAX(0,MIN(1,'У10 Ввод'!$E$78-NETWORKDAYS('У10 Ввод'!$D$78,$B31)+1))/Настройки!$E$16*100)</f>
        <v>0</v>
      </c>
      <c r="BV31" s="67" t="n">
        <f aca="false">IF(OR($D31=1,MONTH($B31)&lt;&gt;MONTH(StartDate),'У10 Ввод'!$D$79="",'У10 Ввод'!$E$79="",'У10 Ввод'!$D$79&gt;$B31),0,MAX(0,MIN(1,'У10 Ввод'!$E$79-NETWORKDAYS('У10 Ввод'!$D$79,$B31)+1))/Настройки!$E$16*100)</f>
        <v>0</v>
      </c>
      <c r="BW31" s="67" t="n">
        <f aca="false">IF(OR($D31=1,MONTH($B31)&lt;&gt;MONTH(StartDate),'У10 Ввод'!$D$80="",'У10 Ввод'!$E$80="",'У10 Ввод'!$D$80&gt;$B31),0,MAX(0,MIN(1,'У10 Ввод'!$E$80-NETWORKDAYS('У10 Ввод'!$D$80,$B31)+1))/Настройки!$E$16*100)</f>
        <v>0</v>
      </c>
      <c r="BX31" s="67" t="n">
        <f aca="false">IF(OR($D31=1,MONTH($B31)&lt;&gt;MONTH(StartDate),'У10 Ввод'!$D$81="",'У10 Ввод'!$E$81="",'У10 Ввод'!$D$81&gt;$B31),0,MAX(0,MIN(1,'У10 Ввод'!$E$81-NETWORKDAYS('У10 Ввод'!$D$81,$B31)+1))/Настройки!$E$16*100)</f>
        <v>0</v>
      </c>
      <c r="BY31" s="67" t="n">
        <f aca="false">IF(OR($D31=1,MONTH($B31)&lt;&gt;MONTH(StartDate),'У10 Ввод'!$D$82="",'У10 Ввод'!$E$82="",'У10 Ввод'!$D$82&gt;$B31),0,MAX(0,MIN(1,'У10 Ввод'!$E$82-NETWORKDAYS('У10 Ввод'!$D$82,$B31)+1))/Настройки!$E$16*100)</f>
        <v>0</v>
      </c>
      <c r="BZ31" s="67" t="n">
        <f aca="false">IF(OR($D31=1,MONTH($B31)&lt;&gt;MONTH(StartDate),'У10 Ввод'!$D$83="",'У10 Ввод'!$E$83="",'У10 Ввод'!$D$83&gt;$B31),0,MAX(0,MIN(1,'У10 Ввод'!$E$83-NETWORKDAYS('У10 Ввод'!$D$83,$B31)+1))/Настройки!$E$16*100)</f>
        <v>0</v>
      </c>
      <c r="CA31" s="67" t="n">
        <f aca="false">IF(OR($D31=1,MONTH($B31)&lt;&gt;MONTH(StartDate),'У10 Ввод'!$D$84="",'У10 Ввод'!$E$84="",'У10 Ввод'!$D$84&gt;$B31),0,MAX(0,MIN(1,'У10 Ввод'!$E$84-NETWORKDAYS('У10 Ввод'!$D$84,$B31)+1))/Настройки!$E$16*100)</f>
        <v>0</v>
      </c>
      <c r="CB31" s="67" t="n">
        <f aca="false">IF(OR($D31=1,MONTH($B31)&lt;&gt;MONTH(StartDate),'У10 Ввод'!$D$85="",'У10 Ввод'!$E$85="",'У10 Ввод'!$D$85&gt;$B31),0,MAX(0,MIN(1,'У10 Ввод'!$E$85-NETWORKDAYS('У10 Ввод'!$D$85,$B31)+1))/Настройки!$E$16*100)</f>
        <v>0</v>
      </c>
      <c r="CC31" s="67" t="n">
        <f aca="false">IF(OR($D31=1,MONTH($B31)&lt;&gt;MONTH(StartDate),'У10 Ввод'!$D$86="",'У10 Ввод'!$E$86="",'У10 Ввод'!$D$86&gt;$B31),0,MAX(0,MIN(1,'У10 Ввод'!$E$86-NETWORKDAYS('У10 Ввод'!$D$86,$B31)+1))/Настройки!$E$16*100)</f>
        <v>0</v>
      </c>
      <c r="CD31" s="67" t="n">
        <f aca="false">IF(OR($D31=1,MONTH($B31)&lt;&gt;MONTH(StartDate),'У10 Ввод'!$D$87="",'У10 Ввод'!$E$87="",'У10 Ввод'!$D$87&gt;$B31),0,MAX(0,MIN(1,'У10 Ввод'!$E$87-NETWORKDAYS('У10 Ввод'!$D$87,$B31)+1))/Настройки!$E$16*100)</f>
        <v>0</v>
      </c>
      <c r="CE31" s="67" t="n">
        <f aca="false">IF(OR($D31=1,MONTH($B31)&lt;&gt;MONTH(StartDate),'У10 Ввод'!$D$88="",'У10 Ввод'!$E$88="",'У10 Ввод'!$D$88&gt;$B31),0,MAX(0,MIN(1,'У10 Ввод'!$E$88-NETWORKDAYS('У10 Ввод'!$D$88,$B31)+1))/Настройки!$E$16*100)</f>
        <v>0</v>
      </c>
      <c r="CF31" s="67" t="n">
        <f aca="false">IF(OR($D31=1,MONTH($B31)&lt;&gt;MONTH(StartDate),'У10 Ввод'!$D$89="",'У10 Ввод'!$E$89="",'У10 Ввод'!$D$89&gt;$B31),0,MAX(0,MIN(1,'У10 Ввод'!$E$89-NETWORKDAYS('У10 Ввод'!$D$89,$B31)+1))/Настройки!$E$16*100)</f>
        <v>0</v>
      </c>
      <c r="CG31" s="67" t="n">
        <f aca="false">IF(OR($D31=1,MONTH($B31)&lt;&gt;MONTH(StartDate),'У10 Ввод'!$D$90="",'У10 Ввод'!$E$90="",'У10 Ввод'!$D$90&gt;$B31),0,MAX(0,MIN(1,'У10 Ввод'!$E$90-NETWORKDAYS('У10 Ввод'!$D$90,$B31)+1))/Настройки!$E$16*100)</f>
        <v>0</v>
      </c>
      <c r="CH31" s="67" t="n">
        <f aca="false">IF(OR($D31=1,MONTH($B31)&lt;&gt;MONTH(StartDate),'У10 Ввод'!$D$91="",'У10 Ввод'!$E$91="",'У10 Ввод'!$D$91&gt;$B31),0,MAX(0,MIN(1,'У10 Ввод'!$E$91-NETWORKDAYS('У10 Ввод'!$D$91,$B31)+1))/Настройки!$E$16*100)</f>
        <v>0</v>
      </c>
      <c r="CI31" s="67" t="n">
        <f aca="false">IF(OR($D31=1,MONTH($B31)&lt;&gt;MONTH(StartDate),'У10 Ввод'!$D$92="",'У10 Ввод'!$E$92="",'У10 Ввод'!$D$92&gt;$B31),0,MAX(0,MIN(1,'У10 Ввод'!$E$92-NETWORKDAYS('У10 Ввод'!$D$92,$B31)+1))/Настройки!$E$16*100)</f>
        <v>0</v>
      </c>
      <c r="CJ31" s="67" t="n">
        <f aca="false">IF(OR($D31=1,MONTH($B31)&lt;&gt;MONTH(StartDate),'У10 Ввод'!$D$93="",'У10 Ввод'!$E$93="",'У10 Ввод'!$D$93&gt;$B31),0,MAX(0,MIN(1,'У10 Ввод'!$E$93-NETWORKDAYS('У10 Ввод'!$D$93,$B31)+1))/Настройки!$E$16*100)</f>
        <v>0</v>
      </c>
      <c r="CK31" s="67" t="n">
        <f aca="false">IF(OR($D31=1,MONTH($B31)&lt;&gt;MONTH(StartDate),'У10 Ввод'!$D$94="",'У10 Ввод'!$E$94="",'У10 Ввод'!$D$94&gt;$B31),0,MAX(0,MIN(1,'У10 Ввод'!$E$94-NETWORKDAYS('У10 Ввод'!$D$94,$B31)+1))/Настройки!$E$16*100)</f>
        <v>0</v>
      </c>
      <c r="CL31" s="67" t="n">
        <f aca="false">IF(OR($D31=1,MONTH($B31)&lt;&gt;MONTH(StartDate),'У10 Ввод'!$D$95="",'У10 Ввод'!$E$95="",'У10 Ввод'!$D$95&gt;$B31),0,MAX(0,MIN(1,'У10 Ввод'!$E$95-NETWORKDAYS('У10 Ввод'!$D$95,$B31)+1))/Настройки!$E$16*100)</f>
        <v>0</v>
      </c>
      <c r="CM31" s="67" t="n">
        <f aca="false">IF(OR($D31=1,MONTH($B31)&lt;&gt;MONTH(StartDate),'У10 Ввод'!$D$96="",'У10 Ввод'!$E$96="",'У10 Ввод'!$D$96&gt;$B31),0,MAX(0,MIN(1,'У10 Ввод'!$E$96-NETWORKDAYS('У10 Ввод'!$D$96,$B31)+1))/Настройки!$E$16*100)</f>
        <v>0</v>
      </c>
      <c r="CN31" s="67" t="n">
        <f aca="false">IF(OR($D31=1,MONTH($B31)&lt;&gt;MONTH(StartDate),'У10 Ввод'!$D$97="",'У10 Ввод'!$E$97="",'У10 Ввод'!$D$97&gt;$B31),0,MAX(0,MIN(1,'У10 Ввод'!$E$97-NETWORKDAYS('У10 Ввод'!$D$97,$B31)+1))/Настройки!$E$16*100)</f>
        <v>0</v>
      </c>
      <c r="CO31" s="67" t="n">
        <f aca="false">IF(OR($D31=1,MONTH($B31)&lt;&gt;MONTH(StartDate),'У10 Ввод'!$D$98="",'У10 Ввод'!$E$98="",'У10 Ввод'!$D$98&gt;$B31),0,MAX(0,MIN(1,'У10 Ввод'!$E$98-NETWORKDAYS('У10 Ввод'!$D$98,$B31)+1))/Настройки!$E$16*100)</f>
        <v>0</v>
      </c>
      <c r="CP31" s="67" t="n">
        <f aca="false">IF(OR($D31=1,MONTH($B31)&lt;&gt;MONTH(StartDate),'У10 Ввод'!$D$99="",'У10 Ввод'!$E$99="",'У10 Ввод'!$D$99&gt;$B31),0,MAX(0,MIN(1,'У10 Ввод'!$E$99-NETWORKDAYS('У10 Ввод'!$D$99,$B31)+1))/Настройки!$E$16*100)</f>
        <v>0</v>
      </c>
      <c r="CQ31" s="67" t="n">
        <f aca="false">IF(OR($D31=1,MONTH($B31)&lt;&gt;MONTH(StartDate),'У10 Ввод'!$D$100="",'У10 Ввод'!$E$100="",'У10 Ввод'!$D$100&gt;$B31),0,MAX(0,MIN(1,'У10 Ввод'!$E$100-NETWORKDAYS('У10 Ввод'!$D$100,$B31)+1))/Настройки!$E$16*100)</f>
        <v>0</v>
      </c>
      <c r="CR31" s="67" t="n">
        <f aca="false">IF(OR($D31=1,MONTH($B31)&lt;&gt;MONTH(StartDate),'У10 Ввод'!$D$101="",'У10 Ввод'!$E$101="",'У10 Ввод'!$D$101&gt;$B31),0,MAX(0,MIN(1,'У10 Ввод'!$E$101-NETWORKDAYS('У10 Ввод'!$D$101,$B31)+1))/Настройки!$E$16*100)</f>
        <v>0</v>
      </c>
      <c r="CS31" s="67" t="n">
        <f aca="false">IF(OR($D31=1,MONTH($B31)&lt;&gt;MONTH(StartDate),'У10 Ввод'!$D$102="",'У10 Ввод'!$E$102="",'У10 Ввод'!$D$102&gt;$B31),0,MAX(0,MIN(1,'У10 Ввод'!$E$102-NETWORKDAYS('У10 Ввод'!$D$102,$B31)+1))/Настройки!$E$16*100)</f>
        <v>0</v>
      </c>
      <c r="CT31" s="67" t="n">
        <f aca="false">IF(OR($D31=1,MONTH($B31)&lt;&gt;MONTH(StartDate),'У10 Ввод'!$D$103="",'У10 Ввод'!$E$103="",'У10 Ввод'!$D$103&gt;$B31),0,MAX(0,MIN(1,'У10 Ввод'!$E$103-NETWORKDAYS('У10 Ввод'!$D$103,$B31)+1))/Настройки!$E$16*100)</f>
        <v>0</v>
      </c>
      <c r="CU31" s="67" t="n">
        <f aca="false">IF(OR($D31=1,MONTH($B31)&lt;&gt;MONTH(StartDate),'У10 Ввод'!$D$104="",'У10 Ввод'!$E$104="",'У10 Ввод'!$D$104&gt;$B31),0,MAX(0,MIN(1,'У10 Ввод'!$E$104-NETWORKDAYS('У10 Ввод'!$D$104,$B31)+1))/Настройки!$E$16*100)</f>
        <v>0</v>
      </c>
      <c r="CV31" s="67" t="n">
        <f aca="false">IF(OR($D31=1,MONTH($B31)&lt;&gt;MONTH(StartDate),'У10 Ввод'!$D$105="",'У10 Ввод'!$E$105="",'У10 Ввод'!$D$105&gt;$B31),0,MAX(0,MIN(1,'У10 Ввод'!$E$105-NETWORKDAYS('У10 Ввод'!$D$105,$B31)+1))/Настройки!$E$16*100)</f>
        <v>0</v>
      </c>
      <c r="CW31" s="67" t="n">
        <f aca="false">IF(OR($D31=1,MONTH($B31)&lt;&gt;MONTH(StartDate),'У10 Ввод'!$D$106="",'У10 Ввод'!$E$106="",'У10 Ввод'!$D$106&gt;$B31),0,MAX(0,MIN(1,'У10 Ввод'!$E$106-NETWORKDAYS('У10 Ввод'!$D$106,$B31)+1))/Настройки!$E$16*100)</f>
        <v>0</v>
      </c>
      <c r="CX31" s="67" t="n">
        <f aca="false">IF(OR($D31=1,MONTH($B31)&lt;&gt;MONTH(StartDate),'У10 Ввод'!$D$107="",'У10 Ввод'!$E$107="",'У10 Ввод'!$D$107&gt;$B31),0,MAX(0,MIN(1,'У10 Ввод'!$E$107-NETWORKDAYS('У10 Ввод'!$D$107,$B31)+1))/Настройки!$E$16*100)</f>
        <v>0</v>
      </c>
      <c r="CY31" s="67" t="n">
        <f aca="false">IF(OR($D31=1,MONTH($B31)&lt;&gt;MONTH(StartDate),'У10 Ввод'!$D$108="",'У10 Ввод'!$E$108="",'У10 Ввод'!$D$108&gt;$B31),0,MAX(0,MIN(1,'У10 Ввод'!$E$108-NETWORKDAYS('У10 Ввод'!$D$108,$B31)+1))/Настройки!$E$16*100)</f>
        <v>0</v>
      </c>
      <c r="CZ31" s="67" t="n">
        <f aca="false">IF(OR($D31=1,MONTH($B31)&lt;&gt;MONTH(StartDate),'У10 Ввод'!$D$109="",'У10 Ввод'!$E$109="",'У10 Ввод'!$D$109&gt;$B31),0,MAX(0,MIN(1,'У10 Ввод'!$E$109-NETWORKDAYS('У10 Ввод'!$D$109,$B31)+1))/Настройки!$E$16*100)</f>
        <v>0</v>
      </c>
      <c r="DA31" s="67" t="n">
        <f aca="false">IF(OR($D31=1,MONTH($B31)&lt;&gt;MONTH(StartDate),'У10 Ввод'!$D$110="",'У10 Ввод'!$E$110="",'У10 Ввод'!$D$110&gt;$B31),0,MAX(0,MIN(1,'У10 Ввод'!$E$110-NETWORKDAYS('У10 Ввод'!$D$110,$B31)+1))/Настройки!$E$16*100)</f>
        <v>0</v>
      </c>
      <c r="DB31" s="67" t="n">
        <f aca="false">IF(OR($D31=1,MONTH($B31)&lt;&gt;MONTH(StartDate),'У10 Ввод'!$D$111="",'У10 Ввод'!$E$111="",'У10 Ввод'!$D$111&gt;$B31),0,MAX(0,MIN(1,'У10 Ввод'!$E$111-NETWORKDAYS('У10 Ввод'!$D$111,$B31)+1))/Настройки!$E$16*100)</f>
        <v>0</v>
      </c>
      <c r="DC31" s="67" t="n">
        <f aca="false">IF(OR($D31=1,MONTH($B31)&lt;&gt;MONTH(StartDate),'У10 Ввод'!$D$112="",'У10 Ввод'!$E$112="",'У10 Ввод'!$D$112&gt;$B31),0,MAX(0,MIN(1,'У10 Ввод'!$E$112-NETWORKDAYS('У10 Ввод'!$D$112,$B31)+1))/Настройки!$E$16*100)</f>
        <v>0</v>
      </c>
      <c r="DD31" s="67" t="n">
        <f aca="false">IF(OR($D31=1,MONTH($B31)&lt;&gt;MONTH(StartDate),'У10 Ввод'!$D$113="",'У10 Ввод'!$E$113="",'У10 Ввод'!$D$113&gt;$B31),0,MAX(0,MIN(1,'У10 Ввод'!$E$113-NETWORKDAYS('У10 Ввод'!$D$113,$B31)+1))/Настройки!$E$16*100)</f>
        <v>0</v>
      </c>
      <c r="DE31" s="67" t="n">
        <f aca="false">IF(OR($D31=1,MONTH($B31)&lt;&gt;MONTH(StartDate),'У10 Ввод'!$D$114="",'У10 Ввод'!$E$114="",'У10 Ввод'!$D$114&gt;$B31),0,MAX(0,MIN(1,'У10 Ввод'!$E$114-NETWORKDAYS('У10 Ввод'!$D$114,$B31)+1))/Настройки!$E$16*100)</f>
        <v>0</v>
      </c>
      <c r="DF31" s="67" t="n">
        <f aca="false">IF(OR($D31=1,MONTH($B31)&lt;&gt;MONTH(StartDate),'У10 Ввод'!$D$115="",'У10 Ввод'!$E$115="",'У10 Ввод'!$D$115&gt;$B31),0,MAX(0,MIN(1,'У10 Ввод'!$E$115-NETWORKDAYS('У10 Ввод'!$D$115,$B31)+1))/Настройки!$E$16*100)</f>
        <v>0</v>
      </c>
      <c r="DG31" s="67" t="n">
        <f aca="false">IF(OR($D31=1,MONTH($B31)&lt;&gt;MONTH(StartDate),'У10 Ввод'!$D$116="",'У10 Ввод'!$E$116="",'У10 Ввод'!$D$116&gt;$B31),0,MAX(0,MIN(1,'У10 Ввод'!$E$116-NETWORKDAYS('У10 Ввод'!$D$116,$B31)+1))/Настройки!$E$16*100)</f>
        <v>0</v>
      </c>
      <c r="DH31" s="67" t="n">
        <f aca="false">IF(OR($D31=1,MONTH($B31)&lt;&gt;MONTH(StartDate),'У10 Ввод'!$D$117="",'У10 Ввод'!$E$117="",'У10 Ввод'!$D$117&gt;$B31),0,MAX(0,MIN(1,'У10 Ввод'!$E$117-NETWORKDAYS('У10 Ввод'!$D$117,$B31)+1))/Настройки!$E$16*100)</f>
        <v>0</v>
      </c>
      <c r="DI31" s="67" t="n">
        <f aca="false">IF(OR($D31=1,MONTH($B31)&lt;&gt;MONTH(StartDate),'У10 Ввод'!$D$118="",'У10 Ввод'!$E$118="",'У10 Ввод'!$D$118&gt;$B31),0,MAX(0,MIN(1,'У10 Ввод'!$E$118-NETWORKDAYS('У10 Ввод'!$D$118,$B31)+1))/Настройки!$E$16*100)</f>
        <v>0</v>
      </c>
      <c r="DJ31" s="67" t="n">
        <f aca="false">IF(OR($D31=1,MONTH($B31)&lt;&gt;MONTH(StartDate),'У10 Ввод'!$D$119="",'У10 Ввод'!$E$119="",'У10 Ввод'!$D$119&gt;$B31),0,MAX(0,MIN(1,'У10 Ввод'!$E$119-NETWORKDAYS('У10 Ввод'!$D$119,$B31)+1))/Настройки!$E$16*100)</f>
        <v>0</v>
      </c>
      <c r="DK31" s="67" t="n">
        <f aca="false">IF(OR($D31=1,MONTH($B31)&lt;&gt;MONTH(StartDate),'У10 Ввод'!$D$120="",'У10 Ввод'!$E$120="",'У10 Ввод'!$D$120&gt;$B31),0,MAX(0,MIN(1,'У10 Ввод'!$E$120-NETWORKDAYS('У10 Ввод'!$D$120,$B31)+1))/Настройки!$E$16*100)</f>
        <v>0</v>
      </c>
      <c r="DL31" s="67" t="n">
        <f aca="false">IF(OR($D31=1,MONTH($B31)&lt;&gt;MONTH(StartDate),'У10 Ввод'!$D$121="",'У10 Ввод'!$E$121="",'У10 Ввод'!$D$121&gt;$B31),0,MAX(0,MIN(1,'У10 Ввод'!$E$121-NETWORKDAYS('У10 Ввод'!$D$121,$B31)+1))/Настройки!$E$16*100)</f>
        <v>0</v>
      </c>
      <c r="DM31" s="67" t="n">
        <f aca="false">IF(OR($D31=1,MONTH($B31)&lt;&gt;MONTH(StartDate),'У10 Ввод'!$D$122="",'У10 Ввод'!$E$122="",'У10 Ввод'!$D$122&gt;$B31),0,MAX(0,MIN(1,'У10 Ввод'!$E$122-NETWORKDAYS('У10 Ввод'!$D$122,$B31)+1))/Настройки!$E$16*100)</f>
        <v>0</v>
      </c>
      <c r="DN31" s="67" t="n">
        <f aca="false">IF(OR($D31=1,MONTH($B31)&lt;&gt;MONTH(StartDate),'У10 Ввод'!$D$123="",'У10 Ввод'!$E$123="",'У10 Ввод'!$D$123&gt;$B31),0,MAX(0,MIN(1,'У10 Ввод'!$E$123-NETWORKDAYS('У10 Ввод'!$D$123,$B31)+1))/Настройки!$E$16*100)</f>
        <v>0</v>
      </c>
      <c r="DO31" s="67" t="n">
        <f aca="false">IF(OR($D31=1,MONTH($B31)&lt;&gt;MONTH(StartDate),'У10 Ввод'!$D$124="",'У10 Ввод'!$E$124="",'У10 Ввод'!$D$124&gt;$B31),0,MAX(0,MIN(1,'У10 Ввод'!$E$124-NETWORKDAYS('У10 Ввод'!$D$124,$B31)+1))/Настройки!$E$16*100)</f>
        <v>0</v>
      </c>
      <c r="DP31" s="67" t="n">
        <f aca="false">IF(OR($D31=1,MONTH($B31)&lt;&gt;MONTH(StartDate),'У10 Ввод'!$D$125="",'У10 Ввод'!$E$125="",'У10 Ввод'!$D$125&gt;$B31),0,MAX(0,MIN(1,'У10 Ввод'!$E$125-NETWORKDAYS('У10 Ввод'!$D$125,$B31)+1))/Настройки!$E$16*100)</f>
        <v>0</v>
      </c>
      <c r="DQ31" s="67" t="n">
        <f aca="false">IF(OR($D31=1,MONTH($B31)&lt;&gt;MONTH(StartDate),'У10 Ввод'!$D$126="",'У10 Ввод'!$E$126="",'У10 Ввод'!$D$126&gt;$B31),0,MAX(0,MIN(1,'У10 Ввод'!$E$126-NETWORKDAYS('У10 Ввод'!$D$126,$B31)+1))/Настройки!$E$16*100)</f>
        <v>0</v>
      </c>
      <c r="DR31" s="67" t="n">
        <f aca="false">IF(OR($D31=1,MONTH($B31)&lt;&gt;MONTH(StartDate),'У10 Ввод'!$D$127="",'У10 Ввод'!$E$127="",'У10 Ввод'!$D$127&gt;$B31),0,MAX(0,MIN(1,'У10 Ввод'!$E$127-NETWORKDAYS('У10 Ввод'!$D$127,$B31)+1))/Настройки!$E$16*100)</f>
        <v>0</v>
      </c>
      <c r="DS31" s="67" t="n">
        <f aca="false">IF(OR($D31=1,MONTH($B31)&lt;&gt;MONTH(StartDate),'У10 Ввод'!$D$128="",'У10 Ввод'!$E$128="",'У10 Ввод'!$D$128&gt;$B31),0,MAX(0,MIN(1,'У10 Ввод'!$E$128-NETWORKDAYS('У10 Ввод'!$D$128,$B31)+1))/Настройки!$E$16*100)</f>
        <v>0</v>
      </c>
      <c r="DT31" s="67" t="n">
        <f aca="false">IF(OR($D31=1,MONTH($B31)&lt;&gt;MONTH(StartDate),'У10 Ввод'!$D$129="",'У10 Ввод'!$E$129="",'У10 Ввод'!$D$129&gt;$B31),0,MAX(0,MIN(1,'У10 Ввод'!$E$129-NETWORKDAYS('У10 Ввод'!$D$129,$B31)+1))/Настройки!$E$16*100)</f>
        <v>0</v>
      </c>
      <c r="DU31" s="67" t="n">
        <f aca="false">IF(OR($D31=1,MONTH($B31)&lt;&gt;MONTH(StartDate),'У10 Ввод'!$D$130="",'У10 Ввод'!$E$130="",'У10 Ввод'!$D$130&gt;$B31),0,MAX(0,MIN(1,'У10 Ввод'!$E$130-NETWORKDAYS('У10 Ввод'!$D$130,$B31)+1))/Настройки!$E$16*100)</f>
        <v>0</v>
      </c>
      <c r="DV31" s="67" t="n">
        <f aca="false">IF(OR($D31=1,MONTH($B31)&lt;&gt;MONTH(StartDate),'У10 Ввод'!$D$131="",'У10 Ввод'!$E$131="",'У10 Ввод'!$D$131&gt;$B31),0,MAX(0,MIN(1,'У10 Ввод'!$E$131-NETWORKDAYS('У10 Ввод'!$D$131,$B31)+1))/Настройки!$E$16*100)</f>
        <v>0</v>
      </c>
      <c r="DW31" s="67" t="n">
        <f aca="false">IF(OR($D31=1,MONTH($B31)&lt;&gt;MONTH(StartDate),'У10 Ввод'!$D$132="",'У10 Ввод'!$E$132="",'У10 Ввод'!$D$132&gt;$B31),0,MAX(0,MIN(1,'У10 Ввод'!$E$132-NETWORKDAYS('У10 Ввод'!$D$132,$B31)+1))/Настройки!$E$16*100)</f>
        <v>0</v>
      </c>
      <c r="DX31" s="67" t="n">
        <f aca="false">IF(OR($D31=1,MONTH($B31)&lt;&gt;MONTH(StartDate),'У10 Ввод'!$D$133="",'У10 Ввод'!$E$133="",'У10 Ввод'!$D$133&gt;$B31),0,MAX(0,MIN(1,'У10 Ввод'!$E$133-NETWORKDAYS('У10 Ввод'!$D$133,$B31)+1))/Настройки!$E$16*100)</f>
        <v>0</v>
      </c>
      <c r="DY31" s="67" t="n">
        <f aca="false">IF(OR($D31=1,MONTH($B31)&lt;&gt;MONTH(StartDate),'У10 Ввод'!$D$134="",'У10 Ввод'!$E$134="",'У10 Ввод'!$D$134&gt;$B31),0,MAX(0,MIN(1,'У10 Ввод'!$E$134-NETWORKDAYS('У10 Ввод'!$D$134,$B31)+1))/Настройки!$E$16*100)</f>
        <v>0</v>
      </c>
      <c r="DZ31" s="67" t="n">
        <f aca="false">IF(OR($D31=1,MONTH($B31)&lt;&gt;MONTH(StartDate),'У10 Ввод'!$D$135="",'У10 Ввод'!$E$135="",'У10 Ввод'!$D$135&gt;$B31),0,MAX(0,MIN(1,'У10 Ввод'!$E$135-NETWORKDAYS('У10 Ввод'!$D$135,$B31)+1))/Настройки!$E$16*100)</f>
        <v>0</v>
      </c>
      <c r="EA31" s="67" t="n">
        <f aca="false">IF(OR($D31=1,MONTH($B31)&lt;&gt;MONTH(StartDate),'У10 Ввод'!$D$136="",'У10 Ввод'!$E$136="",'У10 Ввод'!$D$136&gt;$B31),0,MAX(0,MIN(1,'У10 Ввод'!$E$136-NETWORKDAYS('У10 Ввод'!$D$136,$B31)+1))/Настройки!$E$16*100)</f>
        <v>0</v>
      </c>
      <c r="EB31" s="67" t="n">
        <f aca="false">IF(OR($D31=1,MONTH($B31)&lt;&gt;MONTH(StartDate),'У10 Ввод'!$D$137="",'У10 Ввод'!$E$137="",'У10 Ввод'!$D$137&gt;$B31),0,MAX(0,MIN(1,'У10 Ввод'!$E$137-NETWORKDAYS('У10 Ввод'!$D$137,$B31)+1))/Настройки!$E$16*100)</f>
        <v>0</v>
      </c>
      <c r="EC31" s="67" t="n">
        <f aca="false">IF(OR($D31=1,MONTH($B31)&lt;&gt;MONTH(StartDate),'У10 Ввод'!$D$138="",'У10 Ввод'!$E$138="",'У10 Ввод'!$D$138&gt;$B31),0,MAX(0,MIN(1,'У10 Ввод'!$E$138-NETWORKDAYS('У10 Ввод'!$D$138,$B31)+1))/Настройки!$E$16*100)</f>
        <v>0</v>
      </c>
      <c r="ED31" s="67" t="n">
        <f aca="false">IF(OR($D31=1,MONTH($B31)&lt;&gt;MONTH(StartDate),'У10 Ввод'!$D$139="",'У10 Ввод'!$E$139="",'У10 Ввод'!$D$139&gt;$B31),0,MAX(0,MIN(1,'У10 Ввод'!$E$139-NETWORKDAYS('У10 Ввод'!$D$139,$B31)+1))/Настройки!$E$16*100)</f>
        <v>0</v>
      </c>
      <c r="EE31" s="67" t="n">
        <f aca="false">IF(OR($D31=1,MONTH($B31)&lt;&gt;MONTH(StartDate),'У10 Ввод'!$D$140="",'У10 Ввод'!$E$140="",'У10 Ввод'!$D$140&gt;$B31),0,MAX(0,MIN(1,'У10 Ввод'!$E$140-NETWORKDAYS('У10 Ввод'!$D$140,$B31)+1))/Настройки!$E$16*100)</f>
        <v>0</v>
      </c>
      <c r="EF31" s="67" t="n">
        <f aca="false">IF(OR($D31=1,MONTH($B31)&lt;&gt;MONTH(StartDate),'У10 Ввод'!$D$141="",'У10 Ввод'!$E$141="",'У10 Ввод'!$D$141&gt;$B31),0,MAX(0,MIN(1,'У10 Ввод'!$E$141-NETWORKDAYS('У10 Ввод'!$D$141,$B31)+1))/Настройки!$E$16*100)</f>
        <v>0</v>
      </c>
      <c r="EG31" s="67" t="n">
        <f aca="false">IF(OR($D31=1,MONTH($B31)&lt;&gt;MONTH(StartDate),'У10 Ввод'!$D$142="",'У10 Ввод'!$E$142="",'У10 Ввод'!$D$142&gt;$B31),0,MAX(0,MIN(1,'У10 Ввод'!$E$142-NETWORKDAYS('У10 Ввод'!$D$142,$B31)+1))/Настройки!$E$16*100)</f>
        <v>0</v>
      </c>
      <c r="EH31" s="67" t="n">
        <f aca="false">IF(OR($D31=1,MONTH($B31)&lt;&gt;MONTH(StartDate),'У10 Ввод'!$D$143="",'У10 Ввод'!$E$143="",'У10 Ввод'!$D$143&gt;$B31),0,MAX(0,MIN(1,'У10 Ввод'!$E$143-NETWORKDAYS('У10 Ввод'!$D$143,$B31)+1))/Настройки!$E$16*100)</f>
        <v>0</v>
      </c>
      <c r="EI31" s="67" t="n">
        <f aca="false">IF(OR($D31=1,MONTH($B31)&lt;&gt;MONTH(StartDate),'У10 Ввод'!$D$144="",'У10 Ввод'!$E$144="",'У10 Ввод'!$D$144&gt;$B31),0,MAX(0,MIN(1,'У10 Ввод'!$E$144-NETWORKDAYS('У10 Ввод'!$D$144,$B31)+1))/Настройки!$E$16*100)</f>
        <v>0</v>
      </c>
      <c r="EJ31" s="67" t="n">
        <f aca="false">IF(OR($D31=1,MONTH($B31)&lt;&gt;MONTH(StartDate),'У10 Ввод'!$D$145="",'У10 Ввод'!$E$145="",'У10 Ввод'!$D$145&gt;$B31),0,MAX(0,MIN(1,'У10 Ввод'!$E$145-NETWORKDAYS('У10 Ввод'!$D$145,$B31)+1))/Настройки!$E$16*100)</f>
        <v>0</v>
      </c>
      <c r="EK31" s="67" t="n">
        <f aca="false">IF(OR($D31=1,MONTH($B31)&lt;&gt;MONTH(StartDate),'У10 Ввод'!$D$146="",'У10 Ввод'!$E$146="",'У10 Ввод'!$D$146&gt;$B31),0,MAX(0,MIN(1,'У10 Ввод'!$E$146-NETWORKDAYS('У10 Ввод'!$D$146,$B31)+1))/Настройки!$E$16*100)</f>
        <v>0</v>
      </c>
      <c r="EL31" s="67" t="n">
        <f aca="false">IF(OR($D31=1,MONTH($B31)&lt;&gt;MONTH(StartDate),'У10 Ввод'!$D$147="",'У10 Ввод'!$E$147="",'У10 Ввод'!$D$147&gt;$B31),0,MAX(0,MIN(1,'У10 Ввод'!$E$147-NETWORKDAYS('У10 Ввод'!$D$147,$B31)+1))/Настройки!$E$16*100)</f>
        <v>0</v>
      </c>
      <c r="EM31" s="67" t="n">
        <f aca="false">IF(OR($D31=1,MONTH($B31)&lt;&gt;MONTH(StartDate),'У10 Ввод'!$D$148="",'У10 Ввод'!$E$148="",'У10 Ввод'!$D$148&gt;$B31),0,MAX(0,MIN(1,'У10 Ввод'!$E$148-NETWORKDAYS('У10 Ввод'!$D$148,$B31)+1))/Настройки!$E$16*100)</f>
        <v>0</v>
      </c>
      <c r="EN31" s="67" t="n">
        <f aca="false">IF(OR($D31=1,MONTH($B31)&lt;&gt;MONTH(StartDate),'У10 Ввод'!$D$149="",'У10 Ввод'!$E$149="",'У10 Ввод'!$D$149&gt;$B31),0,MAX(0,MIN(1,'У10 Ввод'!$E$149-NETWORKDAYS('У10 Ввод'!$D$149,$B31)+1))/Настройки!$E$16*100)</f>
        <v>0</v>
      </c>
      <c r="EO31" s="67" t="n">
        <f aca="false">IF(OR($D31=1,MONTH($B31)&lt;&gt;MONTH(StartDate),'У10 Ввод'!$D$150="",'У10 Ввод'!$E$150="",'У10 Ввод'!$D$150&gt;$B31),0,MAX(0,MIN(1,'У10 Ввод'!$E$150-NETWORKDAYS('У10 Ввод'!$D$150,$B31)+1))/Настройки!$E$16*100)</f>
        <v>0</v>
      </c>
      <c r="EP31" s="67" t="n">
        <f aca="false">IF(OR($D31=1,MONTH($B31)&lt;&gt;MONTH(StartDate),'У10 Ввод'!$D$151="",'У10 Ввод'!$E$151="",'У10 Ввод'!$D$151&gt;$B31),0,MAX(0,MIN(1,'У10 Ввод'!$E$151-NETWORKDAYS('У10 Ввод'!$D$151,$B31)+1))/Настройки!$E$16*100)</f>
        <v>0</v>
      </c>
      <c r="EQ31" s="67" t="n">
        <f aca="false">IF(OR($D31=1,MONTH($B31)&lt;&gt;MONTH(StartDate),'У10 Ввод'!$D$152="",'У10 Ввод'!$E$152="",'У10 Ввод'!$D$152&gt;$B31),0,MAX(0,MIN(1,'У10 Ввод'!$E$152-NETWORKDAYS('У10 Ввод'!$D$152,$B31)+1))/Настройки!$E$16*100)</f>
        <v>0</v>
      </c>
      <c r="ER31" s="67" t="n">
        <f aca="false">IF(OR($D31=1,MONTH($B31)&lt;&gt;MONTH(StartDate),'У10 Ввод'!$D$153="",'У10 Ввод'!$E$153="",'У10 Ввод'!$D$153&gt;$B31),0,MAX(0,MIN(1,'У10 Ввод'!$E$153-NETWORKDAYS('У10 Ввод'!$D$153,$B31)+1))/Настройки!$E$16*100)</f>
        <v>0</v>
      </c>
      <c r="ES31" s="67" t="n">
        <f aca="false">IF(OR($D31=1,MONTH($B31)&lt;&gt;MONTH(StartDate),'У10 Ввод'!$D$154="",'У10 Ввод'!$E$154="",'У10 Ввод'!$D$154&gt;$B31),0,MAX(0,MIN(1,'У10 Ввод'!$E$154-NETWORKDAYS('У10 Ввод'!$D$154,$B31)+1))/Настройки!$E$16*100)</f>
        <v>0</v>
      </c>
      <c r="ET31" s="67" t="n">
        <f aca="false">IF(OR($D31=1,MONTH($B31)&lt;&gt;MONTH(StartDate),'У10 Ввод'!$D$155="",'У10 Ввод'!$E$155="",'У10 Ввод'!$D$155&gt;$B31),0,MAX(0,MIN(1,'У10 Ввод'!$E$155-NETWORKDAYS('У10 Ввод'!$D$155,$B31)+1))/Настройки!$E$16*100)</f>
        <v>0</v>
      </c>
      <c r="EU31" s="67" t="n">
        <f aca="false">IF(OR($D31=1,MONTH($B31)&lt;&gt;MONTH(StartDate),'У10 Ввод'!$D$156="",'У10 Ввод'!$E$156="",'У10 Ввод'!$D$156&gt;$B31),0,MAX(0,MIN(1,'У10 Ввод'!$E$156-NETWORKDAYS('У10 Ввод'!$D$156,$B31)+1))/Настройки!$E$16*100)</f>
        <v>0</v>
      </c>
      <c r="EV31" s="67" t="n">
        <f aca="false">IF(OR($D31=1,MONTH($B31)&lt;&gt;MONTH(StartDate),'У10 Ввод'!$D$157="",'У10 Ввод'!$E$157="",'У10 Ввод'!$D$157&gt;$B31),0,MAX(0,MIN(1,'У10 Ввод'!$E$157-NETWORKDAYS('У10 Ввод'!$D$157,$B31)+1))/Настройки!$E$16*100)</f>
        <v>0</v>
      </c>
      <c r="EW31" s="67" t="n">
        <f aca="false">IF(OR($D31=1,MONTH($B31)&lt;&gt;MONTH(StartDate),'У10 Ввод'!$D$158="",'У10 Ввод'!$E$158="",'У10 Ввод'!$D$158&gt;$B31),0,MAX(0,MIN(1,'У10 Ввод'!$E$158-NETWORKDAYS('У10 Ввод'!$D$158,$B31)+1))/Настройки!$E$16*100)</f>
        <v>0</v>
      </c>
      <c r="EX31" s="67" t="n">
        <f aca="false">IF(OR($D31=1,MONTH($B31)&lt;&gt;MONTH(StartDate),'У10 Ввод'!$D$159="",'У10 Ввод'!$E$159="",'У10 Ввод'!$D$159&gt;$B31),0,MAX(0,MIN(1,'У10 Ввод'!$E$159-NETWORKDAYS('У10 Ввод'!$D$159,$B31)+1))/Настройки!$E$16*100)</f>
        <v>0</v>
      </c>
      <c r="EY31" s="67" t="n">
        <f aca="false">IF(OR($D31=1,MONTH($B31)&lt;&gt;MONTH(StartDate),'У10 Ввод'!$D$160="",'У10 Ввод'!$E$160="",'У10 Ввод'!$D$160&gt;$B31),0,MAX(0,MIN(1,'У10 Ввод'!$E$160-NETWORKDAYS('У10 Ввод'!$D$160,$B31)+1))/Настройки!$E$16*100)</f>
        <v>0</v>
      </c>
      <c r="EZ31" s="67" t="n">
        <f aca="false">IF(OR($D31=1,MONTH($B31)&lt;&gt;MONTH(StartDate),'У10 Ввод'!$D$161="",'У10 Ввод'!$E$161="",'У10 Ввод'!$D$161&gt;$B31),0,MAX(0,MIN(1,'У10 Ввод'!$E$161-NETWORKDAYS('У10 Ввод'!$D$161,$B31)+1))/Настройки!$E$16*100)</f>
        <v>0</v>
      </c>
      <c r="FA31" s="67" t="n">
        <f aca="false">IF(OR($D31=1,MONTH($B31)&lt;&gt;MONTH(StartDate),'У10 Ввод'!$D$162="",'У10 Ввод'!$E$162="",'У10 Ввод'!$D$162&gt;$B31),0,MAX(0,MIN(1,'У10 Ввод'!$E$162-NETWORKDAYS('У10 Ввод'!$D$162,$B31)+1))/Настройки!$E$16*100)</f>
        <v>0</v>
      </c>
      <c r="FB31" s="67" t="n">
        <f aca="false">IF(OR($D31=1,MONTH($B31)&lt;&gt;MONTH(StartDate),'У10 Ввод'!$D$163="",'У10 Ввод'!$E$163="",'У10 Ввод'!$D$163&gt;$B31),0,MAX(0,MIN(1,'У10 Ввод'!$E$163-NETWORKDAYS('У10 Ввод'!$D$163,$B31)+1))/Настройки!$E$16*100)</f>
        <v>0</v>
      </c>
      <c r="FC31" s="67" t="n">
        <f aca="false">IF(OR($D31=1,MONTH($B31)&lt;&gt;MONTH(StartDate),'У10 Ввод'!$D$164="",'У10 Ввод'!$E$164="",'У10 Ввод'!$D$164&gt;$B31),0,MAX(0,MIN(1,'У10 Ввод'!$E$164-NETWORKDAYS('У10 Ввод'!$D$164,$B31)+1))/Настройки!$E$16*100)</f>
        <v>0</v>
      </c>
      <c r="FD31" s="67" t="n">
        <f aca="false">IF(OR($D31=1,MONTH($B31)&lt;&gt;MONTH(StartDate),'У10 Ввод'!$D$165="",'У10 Ввод'!$E$165="",'У10 Ввод'!$D$165&gt;$B31),0,MAX(0,MIN(1,'У10 Ввод'!$E$165-NETWORKDAYS('У10 Ввод'!$D$165,$B31)+1))/Настройки!$E$16*100)</f>
        <v>0</v>
      </c>
      <c r="FE31" s="67" t="n">
        <f aca="false">IF(OR($D31=1,MONTH($B31)&lt;&gt;MONTH(StartDate),'У10 Ввод'!$D$166="",'У10 Ввод'!$E$166="",'У10 Ввод'!$D$166&gt;$B31),0,MAX(0,MIN(1,'У10 Ввод'!$E$166-NETWORKDAYS('У10 Ввод'!$D$166,$B31)+1))/Настройки!$E$16*100)</f>
        <v>0</v>
      </c>
      <c r="FF31" s="67" t="n">
        <f aca="false">IF(OR($D31=1,MONTH($B31)&lt;&gt;MONTH(StartDate),'У10 Ввод'!$D$167="",'У10 Ввод'!$E$167="",'У10 Ввод'!$D$167&gt;$B31),0,MAX(0,MIN(1,'У10 Ввод'!$E$167-NETWORKDAYS('У10 Ввод'!$D$167,$B31)+1))/Настройки!$E$16*100)</f>
        <v>0</v>
      </c>
      <c r="FG31" s="67" t="n">
        <f aca="false">IF(OR($D31=1,MONTH($B31)&lt;&gt;MONTH(StartDate),'У10 Ввод'!$D$168="",'У10 Ввод'!$E$168="",'У10 Ввод'!$D$168&gt;$B31),0,MAX(0,MIN(1,'У10 Ввод'!$E$168-NETWORKDAYS('У10 Ввод'!$D$168,$B31)+1))/Настройки!$E$16*100)</f>
        <v>0</v>
      </c>
      <c r="FH31" s="67" t="n">
        <f aca="false">IF(OR($D31=1,MONTH($B31)&lt;&gt;MONTH(StartDate),'У10 Ввод'!$D$169="",'У10 Ввод'!$E$169="",'У10 Ввод'!$D$169&gt;$B31),0,MAX(0,MIN(1,'У10 Ввод'!$E$169-NETWORKDAYS('У10 Ввод'!$D$169,$B31)+1))/Настройки!$E$16*100)</f>
        <v>0</v>
      </c>
      <c r="FI31" s="67" t="n">
        <f aca="false">IF(OR($D31=1,MONTH($B31)&lt;&gt;MONTH(StartDate),'У10 Ввод'!$D$170="",'У10 Ввод'!$E$170="",'У10 Ввод'!$D$170&gt;$B31),0,MAX(0,MIN(1,'У10 Ввод'!$E$170-NETWORKDAYS('У10 Ввод'!$D$170,$B31)+1))/Настройки!$E$16*100)</f>
        <v>0</v>
      </c>
      <c r="FJ31" s="67" t="n">
        <f aca="false">IF(OR($D31=1,MONTH($B31)&lt;&gt;MONTH(StartDate),'У10 Ввод'!$D$171="",'У10 Ввод'!$E$171="",'У10 Ввод'!$D$171&gt;$B31),0,MAX(0,MIN(1,'У10 Ввод'!$E$171-NETWORKDAYS('У10 Ввод'!$D$171,$B31)+1))/Настройки!$E$16*100)</f>
        <v>0</v>
      </c>
      <c r="FK31" s="67" t="n">
        <f aca="false">IF(OR($D31=1,MONTH($B31)&lt;&gt;MONTH(StartDate),'У10 Ввод'!$D$172="",'У10 Ввод'!$E$172="",'У10 Ввод'!$D$172&gt;$B31),0,MAX(0,MIN(1,'У10 Ввод'!$E$172-NETWORKDAYS('У10 Ввод'!$D$172,$B31)+1))/Настройки!$E$16*100)</f>
        <v>0</v>
      </c>
      <c r="FL31" s="67" t="n">
        <f aca="false">IF(OR($D31=1,MONTH($B31)&lt;&gt;MONTH(StartDate),'У10 Ввод'!$D$173="",'У10 Ввод'!$E$173="",'У10 Ввод'!$D$173&gt;$B31),0,MAX(0,MIN(1,'У10 Ввод'!$E$173-NETWORKDAYS('У10 Ввод'!$D$173,$B31)+1))/Настройки!$E$16*100)</f>
        <v>0</v>
      </c>
      <c r="FM31" s="67" t="n">
        <f aca="false">IF(OR($D31=1,MONTH($B31)&lt;&gt;MONTH(StartDate),'У10 Ввод'!$D$174="",'У10 Ввод'!$E$174="",'У10 Ввод'!$D$174&gt;$B31),0,MAX(0,MIN(1,'У10 Ввод'!$E$174-NETWORKDAYS('У10 Ввод'!$D$174,$B31)+1))/Настройки!$E$16*100)</f>
        <v>0</v>
      </c>
      <c r="FN31" s="67" t="n">
        <f aca="false">IF(OR($D31=1,MONTH($B31)&lt;&gt;MONTH(StartDate),'У10 Ввод'!$D$175="",'У10 Ввод'!$E$175="",'У10 Ввод'!$D$175&gt;$B31),0,MAX(0,MIN(1,'У10 Ввод'!$E$175-NETWORKDAYS('У10 Ввод'!$D$175,$B31)+1))/Настройки!$E$16*100)</f>
        <v>0</v>
      </c>
      <c r="FO31" s="67" t="n">
        <f aca="false">IF(OR($D31=1,MONTH($B31)&lt;&gt;MONTH(StartDate),'У10 Ввод'!$D$176="",'У10 Ввод'!$E$176="",'У10 Ввод'!$D$176&gt;$B31),0,MAX(0,MIN(1,'У10 Ввод'!$E$176-NETWORKDAYS('У10 Ввод'!$D$176,$B31)+1))/Настройки!$E$16*100)</f>
        <v>0</v>
      </c>
      <c r="FP31" s="67" t="n">
        <f aca="false">IF(OR($D31=1,MONTH($B31)&lt;&gt;MONTH(StartDate),'У10 Ввод'!$D$177="",'У10 Ввод'!$E$177="",'У10 Ввод'!$D$177&gt;$B31),0,MAX(0,MIN(1,'У10 Ввод'!$E$177-NETWORKDAYS('У10 Ввод'!$D$177,$B31)+1))/Настройки!$E$16*100)</f>
        <v>0</v>
      </c>
      <c r="FQ31" s="67" t="n">
        <f aca="false">IF(OR($D31=1,MONTH($B31)&lt;&gt;MONTH(StartDate),'У10 Ввод'!$D$178="",'У10 Ввод'!$E$178="",'У10 Ввод'!$D$178&gt;$B31),0,MAX(0,MIN(1,'У10 Ввод'!$E$178-NETWORKDAYS('У10 Ввод'!$D$178,$B31)+1))/Настройки!$E$16*100)</f>
        <v>0</v>
      </c>
      <c r="FR31" s="67" t="n">
        <f aca="false">IF(OR($D31=1,MONTH($B31)&lt;&gt;MONTH(StartDate),'У10 Ввод'!$D$179="",'У10 Ввод'!$E$179="",'У10 Ввод'!$D$179&gt;$B31),0,MAX(0,MIN(1,'У10 Ввод'!$E$179-NETWORKDAYS('У10 Ввод'!$D$179,$B31)+1))/Настройки!$E$16*100)</f>
        <v>0</v>
      </c>
      <c r="FS31" s="67" t="n">
        <f aca="false">IF(OR($D31=1,MONTH($B31)&lt;&gt;MONTH(StartDate),'У10 Ввод'!$D$180="",'У10 Ввод'!$E$180="",'У10 Ввод'!$D$180&gt;$B31),0,MAX(0,MIN(1,'У10 Ввод'!$E$180-NETWORKDAYS('У10 Ввод'!$D$180,$B31)+1))/Настройки!$E$16*100)</f>
        <v>0</v>
      </c>
      <c r="FT31" s="67" t="n">
        <f aca="false">IF(OR($D31=1,MONTH($B31)&lt;&gt;MONTH(StartDate),'У10 Ввод'!$D$181="",'У10 Ввод'!$E$181="",'У10 Ввод'!$D$181&gt;$B31),0,MAX(0,MIN(1,'У10 Ввод'!$E$181-NETWORKDAYS('У10 Ввод'!$D$181,$B31)+1))/Настройки!$E$16*100)</f>
        <v>0</v>
      </c>
      <c r="FU31" s="67" t="n">
        <f aca="false">IF(OR($D31=1,MONTH($B31)&lt;&gt;MONTH(StartDate),'У10 Ввод'!$D$182="",'У10 Ввод'!$E$182="",'У10 Ввод'!$D$182&gt;$B31),0,MAX(0,MIN(1,'У10 Ввод'!$E$182-NETWORKDAYS('У10 Ввод'!$D$182,$B31)+1))/Настройки!$E$16*100)</f>
        <v>0</v>
      </c>
      <c r="FV31" s="67" t="n">
        <f aca="false">IF(OR($D31=1,MONTH($B31)&lt;&gt;MONTH(StartDate),'У10 Ввод'!$D$183="",'У10 Ввод'!$E$183="",'У10 Ввод'!$D$183&gt;$B31),0,MAX(0,MIN(1,'У10 Ввод'!$E$183-NETWORKDAYS('У10 Ввод'!$D$183,$B31)+1))/Настройки!$E$16*100)</f>
        <v>0</v>
      </c>
      <c r="FW31" s="67" t="n">
        <f aca="false">IF(OR($D31=1,MONTH($B31)&lt;&gt;MONTH(StartDate),'У10 Ввод'!$D$184="",'У10 Ввод'!$E$184="",'У10 Ввод'!$D$184&gt;$B31),0,MAX(0,MIN(1,'У10 Ввод'!$E$184-NETWORKDAYS('У10 Ввод'!$D$184,$B31)+1))/Настройки!$E$16*100)</f>
        <v>0</v>
      </c>
      <c r="FX31" s="67" t="n">
        <f aca="false">IF(OR($D31=1,MONTH($B31)&lt;&gt;MONTH(StartDate),'У10 Ввод'!$D$185="",'У10 Ввод'!$E$185="",'У10 Ввод'!$D$185&gt;$B31),0,MAX(0,MIN(1,'У10 Ввод'!$E$185-NETWORKDAYS('У10 Ввод'!$D$185,$B31)+1))/Настройки!$E$16*100)</f>
        <v>0</v>
      </c>
      <c r="FY31" s="67" t="n">
        <f aca="false">IF(OR($D31=1,MONTH($B31)&lt;&gt;MONTH(StartDate),'У10 Ввод'!$D$186="",'У10 Ввод'!$E$186="",'У10 Ввод'!$D$186&gt;$B31),0,MAX(0,MIN(1,'У10 Ввод'!$E$186-NETWORKDAYS('У10 Ввод'!$D$186,$B31)+1))/Настройки!$E$16*100)</f>
        <v>0</v>
      </c>
      <c r="FZ31" s="67" t="n">
        <f aca="false">IF(OR($D31=1,MONTH($B31)&lt;&gt;MONTH(StartDate),'У10 Ввод'!$D$187="",'У10 Ввод'!$E$187="",'У10 Ввод'!$D$187&gt;$B31),0,MAX(0,MIN(1,'У10 Ввод'!$E$187-NETWORKDAYS('У10 Ввод'!$D$187,$B31)+1))/Настройки!$E$16*100)</f>
        <v>0</v>
      </c>
      <c r="GA31" s="67" t="n">
        <f aca="false">IF(OR($D31=1,MONTH($B31)&lt;&gt;MONTH(StartDate),'У10 Ввод'!$D$188="",'У10 Ввод'!$E$188="",'У10 Ввод'!$D$188&gt;$B31),0,MAX(0,MIN(1,'У10 Ввод'!$E$188-NETWORKDAYS('У10 Ввод'!$D$188,$B31)+1))/Настройки!$E$16*100)</f>
        <v>0</v>
      </c>
      <c r="GB31" s="67" t="n">
        <f aca="false">IF(OR($D31=1,MONTH($B31)&lt;&gt;MONTH(StartDate),'У10 Ввод'!$D$189="",'У10 Ввод'!$E$189="",'У10 Ввод'!$D$189&gt;$B31),0,MAX(0,MIN(1,'У10 Ввод'!$E$189-NETWORKDAYS('У10 Ввод'!$D$189,$B31)+1))/Настройки!$E$16*100)</f>
        <v>0</v>
      </c>
      <c r="GC31" s="67" t="n">
        <f aca="false">IF(OR($D31=1,MONTH($B31)&lt;&gt;MONTH(StartDate),'У10 Ввод'!$D$190="",'У10 Ввод'!$E$190="",'У10 Ввод'!$D$190&gt;$B31),0,MAX(0,MIN(1,'У10 Ввод'!$E$190-NETWORKDAYS('У10 Ввод'!$D$190,$B31)+1))/Настройки!$E$16*100)</f>
        <v>0</v>
      </c>
      <c r="GD31" s="67" t="n">
        <f aca="false">IF(OR($D31=1,MONTH($B31)&lt;&gt;MONTH(StartDate),'У10 Ввод'!$D$191="",'У10 Ввод'!$E$191="",'У10 Ввод'!$D$191&gt;$B31),0,MAX(0,MIN(1,'У10 Ввод'!$E$191-NETWORKDAYS('У10 Ввод'!$D$191,$B31)+1))/Настройки!$E$16*100)</f>
        <v>0</v>
      </c>
      <c r="GE31" s="67" t="n">
        <f aca="false">IF(OR($D31=1,MONTH($B31)&lt;&gt;MONTH(StartDate),'У10 Ввод'!$D$192="",'У10 Ввод'!$E$192="",'У10 Ввод'!$D$192&gt;$B31),0,MAX(0,MIN(1,'У10 Ввод'!$E$192-NETWORKDAYS('У10 Ввод'!$D$192,$B31)+1))/Настройки!$E$16*100)</f>
        <v>0</v>
      </c>
      <c r="GF31" s="67" t="n">
        <f aca="false">IF(OR($D31=1,MONTH($B31)&lt;&gt;MONTH(StartDate),'У10 Ввод'!$D$193="",'У10 Ввод'!$E$193="",'У10 Ввод'!$D$193&gt;$B31),0,MAX(0,MIN(1,'У10 Ввод'!$E$193-NETWORKDAYS('У10 Ввод'!$D$193,$B31)+1))/Настройки!$E$16*100)</f>
        <v>0</v>
      </c>
      <c r="GG31" s="67" t="n">
        <f aca="false">IF(OR($D31=1,MONTH($B31)&lt;&gt;MONTH(StartDate),'У10 Ввод'!$D$194="",'У10 Ввод'!$E$194="",'У10 Ввод'!$D$194&gt;$B31),0,MAX(0,MIN(1,'У10 Ввод'!$E$194-NETWORKDAYS('У10 Ввод'!$D$194,$B31)+1))/Настройки!$E$16*100)</f>
        <v>0</v>
      </c>
      <c r="GH31" s="67" t="n">
        <f aca="false">IF(OR($D31=1,MONTH($B31)&lt;&gt;MONTH(StartDate),'У10 Ввод'!$D$195="",'У10 Ввод'!$E$195="",'У10 Ввод'!$D$195&gt;$B31),0,MAX(0,MIN(1,'У10 Ввод'!$E$195-NETWORKDAYS('У10 Ввод'!$D$195,$B31)+1))/Настройки!$E$16*100)</f>
        <v>0</v>
      </c>
      <c r="GI31" s="67" t="n">
        <f aca="false">IF(OR($D31=1,MONTH($B31)&lt;&gt;MONTH(StartDate),'У10 Ввод'!$D$196="",'У10 Ввод'!$E$196="",'У10 Ввод'!$D$196&gt;$B31),0,MAX(0,MIN(1,'У10 Ввод'!$E$196-NETWORKDAYS('У10 Ввод'!$D$196,$B31)+1))/Настройки!$E$16*100)</f>
        <v>0</v>
      </c>
      <c r="GJ31" s="67" t="n">
        <f aca="false">IF(OR($D31=1,MONTH($B31)&lt;&gt;MONTH(StartDate),'У10 Ввод'!$D$197="",'У10 Ввод'!$E$197="",'У10 Ввод'!$D$197&gt;$B31),0,MAX(0,MIN(1,'У10 Ввод'!$E$197-NETWORKDAYS('У10 Ввод'!$D$197,$B31)+1))/Настройки!$E$16*100)</f>
        <v>0</v>
      </c>
      <c r="GK31" s="67" t="n">
        <f aca="false">IF(OR($D31=1,MONTH($B31)&lt;&gt;MONTH(StartDate),'У10 Ввод'!$D$198="",'У10 Ввод'!$E$198="",'У10 Ввод'!$D$198&gt;$B31),0,MAX(0,MIN(1,'У10 Ввод'!$E$198-NETWORKDAYS('У10 Ввод'!$D$198,$B31)+1))/Настройки!$E$16*100)</f>
        <v>0</v>
      </c>
      <c r="GL31" s="67" t="n">
        <f aca="false">IF(OR($D31=1,MONTH($B31)&lt;&gt;MONTH(StartDate),'У10 Ввод'!$D$199="",'У10 Ввод'!$E$199="",'У10 Ввод'!$D$199&gt;$B31),0,MAX(0,MIN(1,'У10 Ввод'!$E$199-NETWORKDAYS('У10 Ввод'!$D$199,$B31)+1))/Настройки!$E$16*100)</f>
        <v>0</v>
      </c>
      <c r="GM31" s="67" t="n">
        <f aca="false">IF(OR($D31=1,MONTH($B31)&lt;&gt;MONTH(StartDate),'У10 Ввод'!$D$200="",'У10 Ввод'!$E$200="",'У10 Ввод'!$D$200&gt;$B31),0,MAX(0,MIN(1,'У10 Ввод'!$E$200-NETWORKDAYS('У10 Ввод'!$D$200,$B31)+1))/Настройки!$E$16*100)</f>
        <v>0</v>
      </c>
      <c r="GN31" s="67" t="n">
        <f aca="false">IF(OR($D31=1,MONTH($B31)&lt;&gt;MONTH(StartDate),'У10 Ввод'!$D$201="",'У10 Ввод'!$E$201="",'У10 Ввод'!$D$201&gt;$B31),0,MAX(0,MIN(1,'У10 Ввод'!$E$201-NETWORKDAYS('У10 Ввод'!$D$201,$B31)+1))/Настройки!$E$16*100)</f>
        <v>0</v>
      </c>
      <c r="GO31" s="67" t="n">
        <f aca="false">IF(OR($D31=1,MONTH($B31)&lt;&gt;MONTH(StartDate),'У10 Ввод'!$D$202="",'У10 Ввод'!$E$202="",'У10 Ввод'!$D$202&gt;$B31),0,MAX(0,MIN(1,'У10 Ввод'!$E$202-NETWORKDAYS('У10 Ввод'!$D$202,$B31)+1))/Настройки!$E$16*100)</f>
        <v>0</v>
      </c>
      <c r="GP31" s="67" t="n">
        <f aca="false">IF(OR($D31=1,MONTH($B31)&lt;&gt;MONTH(StartDate),'У10 Ввод'!$D$203="",'У10 Ввод'!$E$203="",'У10 Ввод'!$D$203&gt;$B31),0,MAX(0,MIN(1,'У10 Ввод'!$E$203-NETWORKDAYS('У10 Ввод'!$D$203,$B31)+1))/Настройки!$E$16*100)</f>
        <v>0</v>
      </c>
      <c r="GQ31" s="67" t="n">
        <f aca="false">IF(OR($D31=1,MONTH($B31)&lt;&gt;MONTH(StartDate),'У10 Ввод'!$D$204="",'У10 Ввод'!$E$204="",'У10 Ввод'!$D$204&gt;$B31),0,MAX(0,MIN(1,'У10 Ввод'!$E$204-NETWORKDAYS('У10 Ввод'!$D$204,$B31)+1))/Настройки!$E$16*100)</f>
        <v>0</v>
      </c>
      <c r="GR31" s="67" t="n">
        <f aca="false">IF(OR($D31=1,MONTH($B31)&lt;&gt;MONTH(StartDate),'У10 Ввод'!$D$205="",'У10 Ввод'!$E$205="",'У10 Ввод'!$D$205&gt;$B31),0,MAX(0,MIN(1,'У10 Ввод'!$E$205-NETWORKDAYS('У10 Ввод'!$D$205,$B31)+1))/Настройки!$E$16*100)</f>
        <v>0</v>
      </c>
      <c r="GS31" s="67" t="n">
        <f aca="false">IF(OR($D31=1,MONTH($B31)&lt;&gt;MONTH(StartDate),'У10 Ввод'!$D$206="",'У10 Ввод'!$E$206="",'У10 Ввод'!$D$206&gt;$B31),0,MAX(0,MIN(1,'У10 Ввод'!$E$206-NETWORKDAYS('У10 Ввод'!$D$206,$B31)+1))/Настройки!$E$16*100)</f>
        <v>0</v>
      </c>
      <c r="GT31" s="67" t="n">
        <f aca="false">IF(OR($D31=1,MONTH($B31)&lt;&gt;MONTH(StartDate),'У10 Ввод'!$D$207="",'У10 Ввод'!$E$207="",'У10 Ввод'!$D$207&gt;$B31),0,MAX(0,MIN(1,'У10 Ввод'!$E$207-NETWORKDAYS('У10 Ввод'!$D$207,$B31)+1))/Настройки!$E$16*100)</f>
        <v>0</v>
      </c>
      <c r="GU31" s="67" t="n">
        <f aca="false">IF(OR($D31=1,MONTH($B31)&lt;&gt;MONTH(StartDate),'У10 Ввод'!$D$208="",'У10 Ввод'!$E$208="",'У10 Ввод'!$D$208&gt;$B31),0,MAX(0,MIN(1,'У10 Ввод'!$E$208-NETWORKDAYS('У10 Ввод'!$D$208,$B31)+1))/Настройки!$E$16*100)</f>
        <v>0</v>
      </c>
      <c r="GV31" s="67" t="n">
        <f aca="false">IF(OR($D31=1,MONTH($B31)&lt;&gt;MONTH(StartDate),'У10 Ввод'!$D$209="",'У10 Ввод'!$E$209="",'У10 Ввод'!$D$209&gt;$B31),0,MAX(0,MIN(1,'У10 Ввод'!$E$209-NETWORKDAYS('У10 Ввод'!$D$209,$B31)+1))/Настройки!$E$16*100)</f>
        <v>0</v>
      </c>
      <c r="GW31" s="67" t="n">
        <f aca="false">IF(OR($D31=1,MONTH($B31)&lt;&gt;MONTH(StartDate),'У10 Ввод'!$D$210="",'У10 Ввод'!$E$210="",'У10 Ввод'!$D$210&gt;$B31),0,MAX(0,MIN(1,'У10 Ввод'!$E$210-NETWORKDAYS('У10 Ввод'!$D$210,$B31)+1))/Настройки!$E$16*100)</f>
        <v>0</v>
      </c>
      <c r="GX31" s="67" t="n">
        <f aca="false">IF(OR($D31=1,MONTH($B31)&lt;&gt;MONTH(StartDate),'У10 Ввод'!$D$211="",'У10 Ввод'!$E$211="",'У10 Ввод'!$D$211&gt;$B31),0,MAX(0,MIN(1,'У10 Ввод'!$E$211-NETWORKDAYS('У10 Ввод'!$D$211,$B31)+1))/Настройки!$E$16*100)</f>
        <v>0</v>
      </c>
      <c r="GY31" s="67" t="n">
        <f aca="false">IF(OR($D31=1,MONTH($B31)&lt;&gt;MONTH(StartDate),'У10 Ввод'!$D$212="",'У10 Ввод'!$E$212="",'У10 Ввод'!$D$212&gt;$B31),0,MAX(0,MIN(1,'У10 Ввод'!$E$212-NETWORKDAYS('У10 Ввод'!$D$212,$B31)+1))/Настройки!$E$16*100)</f>
        <v>0</v>
      </c>
      <c r="GZ31" s="67" t="n">
        <f aca="false">IF(OR($D31=1,MONTH($B31)&lt;&gt;MONTH(StartDate),'У10 Ввод'!$D$213="",'У10 Ввод'!$E$213="",'У10 Ввод'!$D$213&gt;$B31),0,MAX(0,MIN(1,'У10 Ввод'!$E$213-NETWORKDAYS('У10 Ввод'!$D$213,$B31)+1))/Настройки!$E$16*100)</f>
        <v>0</v>
      </c>
      <c r="HA31" s="67" t="n">
        <f aca="false">IF(OR($D31=1,MONTH($B31)&lt;&gt;MONTH(StartDate),'У10 Ввод'!$D$214="",'У10 Ввод'!$E$214="",'У10 Ввод'!$D$214&gt;$B31),0,MAX(0,MIN(1,'У10 Ввод'!$E$214-NETWORKDAYS('У10 Ввод'!$D$214,$B31)+1))/Настройки!$E$16*100)</f>
        <v>0</v>
      </c>
      <c r="HB31" s="67" t="n">
        <f aca="false">IF(OR($D31=1,MONTH($B31)&lt;&gt;MONTH(StartDate),'У10 Ввод'!$D$215="",'У10 Ввод'!$E$215="",'У10 Ввод'!$D$215&gt;$B31),0,MAX(0,MIN(1,'У10 Ввод'!$E$215-NETWORKDAYS('У10 Ввод'!$D$215,$B31)+1))/Настройки!$E$16*100)</f>
        <v>0</v>
      </c>
      <c r="HC31" s="67" t="n">
        <f aca="false">IF(OR($D31=1,MONTH($B31)&lt;&gt;MONTH(StartDate),'У10 Ввод'!$D$216="",'У10 Ввод'!$E$216="",'У10 Ввод'!$D$216&gt;$B31),0,MAX(0,MIN(1,'У10 Ввод'!$E$216-NETWORKDAYS('У10 Ввод'!$D$216,$B31)+1))/Настройки!$E$16*100)</f>
        <v>0</v>
      </c>
      <c r="HD31" s="67" t="n">
        <f aca="false">IF(OR($D31=1,MONTH($B31)&lt;&gt;MONTH(StartDate),'У10 Ввод'!$D$217="",'У10 Ввод'!$E$217="",'У10 Ввод'!$D$217&gt;$B31),0,MAX(0,MIN(1,'У10 Ввод'!$E$217-NETWORKDAYS('У10 Ввод'!$D$217,$B31)+1))/Настройки!$E$16*100)</f>
        <v>0</v>
      </c>
      <c r="HE31" s="67" t="n">
        <f aca="false">IF(OR($D31=1,MONTH($B31)&lt;&gt;MONTH(StartDate),'У10 Ввод'!$D$218="",'У10 Ввод'!$E$218="",'У10 Ввод'!$D$218&gt;$B31),0,MAX(0,MIN(1,'У10 Ввод'!$E$218-NETWORKDAYS('У10 Ввод'!$D$218,$B31)+1))/Настройки!$E$16*100)</f>
        <v>0</v>
      </c>
      <c r="HF31" s="67" t="n">
        <f aca="false">IF(OR($D31=1,MONTH($B31)&lt;&gt;MONTH(StartDate),'У10 Ввод'!$D$219="",'У10 Ввод'!$E$219="",'У10 Ввод'!$D$219&gt;$B31),0,MAX(0,MIN(1,'У10 Ввод'!$E$219-NETWORKDAYS('У10 Ввод'!$D$219,$B31)+1))/Настройки!$E$16*100)</f>
        <v>0</v>
      </c>
      <c r="HG31" s="67" t="n">
        <f aca="false">IF(OR($D31=1,MONTH($B31)&lt;&gt;MONTH(StartDate),'У10 Ввод'!$D$220="",'У10 Ввод'!$E$220="",'У10 Ввод'!$D$220&gt;$B31),0,MAX(0,MIN(1,'У10 Ввод'!$E$220-NETWORKDAYS('У10 Ввод'!$D$220,$B31)+1))/Настройки!$E$16*100)</f>
        <v>0</v>
      </c>
      <c r="HH31" s="67" t="n">
        <f aca="false">IF(OR($D31=1,MONTH($B31)&lt;&gt;MONTH(StartDate),'У10 Ввод'!$D$221="",'У10 Ввод'!$E$221="",'У10 Ввод'!$D$221&gt;$B31),0,MAX(0,MIN(1,'У10 Ввод'!$E$221-NETWORKDAYS('У10 Ввод'!$D$221,$B31)+1))/Настройки!$E$16*100)</f>
        <v>0</v>
      </c>
      <c r="HI31" s="67" t="n">
        <f aca="false">IF(OR($D31=1,MONTH($B31)&lt;&gt;MONTH(StartDate),'У10 Ввод'!$D$222="",'У10 Ввод'!$E$222="",'У10 Ввод'!$D$222&gt;$B31),0,MAX(0,MIN(1,'У10 Ввод'!$E$222-NETWORKDAYS('У10 Ввод'!$D$222,$B31)+1))/Настройки!$E$16*100)</f>
        <v>0</v>
      </c>
      <c r="HJ31" s="67" t="n">
        <f aca="false">IF(OR($D31=1,MONTH($B31)&lt;&gt;MONTH(StartDate),'У10 Ввод'!$D$223="",'У10 Ввод'!$E$223="",'У10 Ввод'!$D$223&gt;$B31),0,MAX(0,MIN(1,'У10 Ввод'!$E$223-NETWORKDAYS('У10 Ввод'!$D$223,$B31)+1))/Настройки!$E$16*100)</f>
        <v>0</v>
      </c>
      <c r="HK31" s="67" t="n">
        <f aca="false">IF(OR($D31=1,MONTH($B31)&lt;&gt;MONTH(StartDate),'У10 Ввод'!$D$224="",'У10 Ввод'!$E$224="",'У10 Ввод'!$D$224&gt;$B31),0,MAX(0,MIN(1,'У10 Ввод'!$E$224-NETWORKDAYS('У10 Ввод'!$D$224,$B31)+1))/Настройки!$E$16*100)</f>
        <v>0</v>
      </c>
      <c r="HL31" s="67" t="n">
        <f aca="false">IF(OR($D31=1,MONTH($B31)&lt;&gt;MONTH(StartDate),'У10 Ввод'!$D$225="",'У10 Ввод'!$E$225="",'У10 Ввод'!$D$225&gt;$B31),0,MAX(0,MIN(1,'У10 Ввод'!$E$225-NETWORKDAYS('У10 Ввод'!$D$225,$B31)+1))/Настройки!$E$16*100)</f>
        <v>0</v>
      </c>
      <c r="HM31" s="67" t="n">
        <f aca="false">IF(OR($D31=1,MONTH($B31)&lt;&gt;MONTH(StartDate),'У10 Ввод'!$D$226="",'У10 Ввод'!$E$226="",'У10 Ввод'!$D$226&gt;$B31),0,MAX(0,MIN(1,'У10 Ввод'!$E$226-NETWORKDAYS('У10 Ввод'!$D$226,$B31)+1))/Настройки!$E$16*100)</f>
        <v>0</v>
      </c>
      <c r="HN31" s="67" t="n">
        <f aca="false">IF(OR($D31=1,MONTH($B31)&lt;&gt;MONTH(StartDate),'У10 Ввод'!$D$227="",'У10 Ввод'!$E$227="",'У10 Ввод'!$D$227&gt;$B31),0,MAX(0,MIN(1,'У10 Ввод'!$E$227-NETWORKDAYS('У10 Ввод'!$D$227,$B31)+1))/Настройки!$E$16*100)</f>
        <v>0</v>
      </c>
      <c r="HO31" s="67" t="n">
        <f aca="false">IF(OR($D31=1,MONTH($B31)&lt;&gt;MONTH(StartDate),'У10 Ввод'!$D$228="",'У10 Ввод'!$E$228="",'У10 Ввод'!$D$228&gt;$B31),0,MAX(0,MIN(1,'У10 Ввод'!$E$228-NETWORKDAYS('У10 Ввод'!$D$228,$B31)+1))/Настройки!$E$16*100)</f>
        <v>0</v>
      </c>
      <c r="HP31" s="67" t="n">
        <f aca="false">IF(OR($D31=1,MONTH($B31)&lt;&gt;MONTH(StartDate),'У10 Ввод'!$D$229="",'У10 Ввод'!$E$229="",'У10 Ввод'!$D$229&gt;$B31),0,MAX(0,MIN(1,'У10 Ввод'!$E$229-NETWORKDAYS('У10 Ввод'!$D$229,$B31)+1))/Настройки!$E$16*100)</f>
        <v>0</v>
      </c>
      <c r="HQ31" s="67" t="n">
        <f aca="false">IF(OR($D31=1,MONTH($B31)&lt;&gt;MONTH(StartDate),'У10 Ввод'!$D$230="",'У10 Ввод'!$E$230="",'У10 Ввод'!$D$230&gt;$B31),0,MAX(0,MIN(1,'У10 Ввод'!$E$230-NETWORKDAYS('У10 Ввод'!$D$230,$B31)+1))/Настройки!$E$16*100)</f>
        <v>0</v>
      </c>
      <c r="HR31" s="67" t="n">
        <f aca="false">IF(OR($D31=1,MONTH($B31)&lt;&gt;MONTH(StartDate),'У10 Ввод'!$D$231="",'У10 Ввод'!$E$231="",'У10 Ввод'!$D$231&gt;$B31),0,MAX(0,MIN(1,'У10 Ввод'!$E$231-NETWORKDAYS('У10 Ввод'!$D$231,$B31)+1))/Настройки!$E$16*100)</f>
        <v>0</v>
      </c>
      <c r="HS31" s="67" t="n">
        <f aca="false">IF(OR($D31=1,MONTH($B31)&lt;&gt;MONTH(StartDate),'У10 Ввод'!$D$232="",'У10 Ввод'!$E$232="",'У10 Ввод'!$D$232&gt;$B31),0,MAX(0,MIN(1,'У10 Ввод'!$E$232-NETWORKDAYS('У10 Ввод'!$D$232,$B31)+1))/Настройки!$E$16*100)</f>
        <v>0</v>
      </c>
      <c r="HT31" s="67" t="n">
        <f aca="false">IF(OR($D31=1,MONTH($B31)&lt;&gt;MONTH(StartDate),'У10 Ввод'!$D$233="",'У10 Ввод'!$E$233="",'У10 Ввод'!$D$233&gt;$B31),0,MAX(0,MIN(1,'У10 Ввод'!$E$233-NETWORKDAYS('У10 Ввод'!$D$233,$B31)+1))/Настройки!$E$16*100)</f>
        <v>0</v>
      </c>
      <c r="HU31" s="67" t="n">
        <f aca="false">IF(OR($D31=1,MONTH($B31)&lt;&gt;MONTH(StartDate),'У10 Ввод'!$D$234="",'У10 Ввод'!$E$234="",'У10 Ввод'!$D$234&gt;$B31),0,MAX(0,MIN(1,'У10 Ввод'!$E$234-NETWORKDAYS('У10 Ввод'!$D$234,$B31)+1))/Настройки!$E$16*100)</f>
        <v>0</v>
      </c>
      <c r="HV31" s="67" t="n">
        <f aca="false">IF(OR($D31=1,MONTH($B31)&lt;&gt;MONTH(StartDate),'У10 Ввод'!$D$235="",'У10 Ввод'!$E$235="",'У10 Ввод'!$D$235&gt;$B31),0,MAX(0,MIN(1,'У10 Ввод'!$E$235-NETWORKDAYS('У10 Ввод'!$D$235,$B31)+1))/Настройки!$E$16*100)</f>
        <v>0</v>
      </c>
      <c r="HW31" s="67" t="n">
        <f aca="false">IF(OR($D31=1,MONTH($B31)&lt;&gt;MONTH(StartDate),'У10 Ввод'!$D$236="",'У10 Ввод'!$E$236="",'У10 Ввод'!$D$236&gt;$B31),0,MAX(0,MIN(1,'У10 Ввод'!$E$236-NETWORKDAYS('У10 Ввод'!$D$236,$B31)+1))/Настройки!$E$16*100)</f>
        <v>0</v>
      </c>
      <c r="HX31" s="67" t="n">
        <f aca="false">IF(OR($D31=1,MONTH($B31)&lt;&gt;MONTH(StartDate),'У10 Ввод'!$D$237="",'У10 Ввод'!$E$237="",'У10 Ввод'!$D$237&gt;$B31),0,MAX(0,MIN(1,'У10 Ввод'!$E$237-NETWORKDAYS('У10 Ввод'!$D$237,$B31)+1))/Настройки!$E$16*100)</f>
        <v>0</v>
      </c>
      <c r="HY31" s="67" t="n">
        <f aca="false">IF(OR($D31=1,MONTH($B31)&lt;&gt;MONTH(StartDate),'У10 Ввод'!$D$238="",'У10 Ввод'!$E$238="",'У10 Ввод'!$D$238&gt;$B31),0,MAX(0,MIN(1,'У10 Ввод'!$E$238-NETWORKDAYS('У10 Ввод'!$D$238,$B31)+1))/Настройки!$E$16*100)</f>
        <v>0</v>
      </c>
      <c r="HZ31" s="67" t="n">
        <f aca="false">IF(OR($D31=1,MONTH($B31)&lt;&gt;MONTH(StartDate),'У10 Ввод'!$D$239="",'У10 Ввод'!$E$239="",'У10 Ввод'!$D$239&gt;$B31),0,MAX(0,MIN(1,'У10 Ввод'!$E$239-NETWORKDAYS('У10 Ввод'!$D$239,$B31)+1))/Настройки!$E$16*100)</f>
        <v>0</v>
      </c>
      <c r="IA31" s="67" t="n">
        <f aca="false">IF(OR($D31=1,MONTH($B31)&lt;&gt;MONTH(StartDate),'У10 Ввод'!$D$240="",'У10 Ввод'!$E$240="",'У10 Ввод'!$D$240&gt;$B31),0,MAX(0,MIN(1,'У10 Ввод'!$E$240-NETWORKDAYS('У10 Ввод'!$D$240,$B31)+1))/Настройки!$E$16*100)</f>
        <v>0</v>
      </c>
      <c r="IB31" s="67" t="n">
        <f aca="false">IF(OR($D31=1,MONTH($B31)&lt;&gt;MONTH(StartDate),'У10 Ввод'!$D$241="",'У10 Ввод'!$E$241="",'У10 Ввод'!$D$241&gt;$B31),0,MAX(0,MIN(1,'У10 Ввод'!$E$241-NETWORKDAYS('У10 Ввод'!$D$241,$B31)+1))/Настройки!$E$16*100)</f>
        <v>0</v>
      </c>
      <c r="IC31" s="67" t="n">
        <f aca="false">IF(OR($D31=1,MONTH($B31)&lt;&gt;MONTH(StartDate),'У10 Ввод'!$D$242="",'У10 Ввод'!$E$242="",'У10 Ввод'!$D$242&gt;$B31),0,MAX(0,MIN(1,'У10 Ввод'!$E$242-NETWORKDAYS('У10 Ввод'!$D$242,$B31)+1))/Настройки!$E$16*100)</f>
        <v>0</v>
      </c>
      <c r="ID31" s="67" t="n">
        <f aca="false">IF(OR($D31=1,MONTH($B31)&lt;&gt;MONTH(StartDate),'У10 Ввод'!$D$243="",'У10 Ввод'!$E$243="",'У10 Ввод'!$D$243&gt;$B31),0,MAX(0,MIN(1,'У10 Ввод'!$E$243-NETWORKDAYS('У10 Ввод'!$D$243,$B31)+1))/Настройки!$E$16*100)</f>
        <v>0</v>
      </c>
      <c r="IE31" s="67" t="n">
        <f aca="false">IF(OR($D31=1,MONTH($B31)&lt;&gt;MONTH(StartDate),'У10 Ввод'!$D$244="",'У10 Ввод'!$E$244="",'У10 Ввод'!$D$244&gt;$B31),0,MAX(0,MIN(1,'У10 Ввод'!$E$244-NETWORKDAYS('У10 Ввод'!$D$244,$B31)+1))/Настройки!$E$16*100)</f>
        <v>0</v>
      </c>
      <c r="IF31" s="67" t="n">
        <f aca="false">IF(OR($D31=1,MONTH($B31)&lt;&gt;MONTH(StartDate),'У10 Ввод'!$D$245="",'У10 Ввод'!$E$245="",'У10 Ввод'!$D$245&gt;$B31),0,MAX(0,MIN(1,'У10 Ввод'!$E$245-NETWORKDAYS('У10 Ввод'!$D$245,$B31)+1))/Настройки!$E$16*100)</f>
        <v>0</v>
      </c>
      <c r="IG31" s="67" t="n">
        <f aca="false">IF(OR($D31=1,MONTH($B31)&lt;&gt;MONTH(StartDate),'У10 Ввод'!$D$246="",'У10 Ввод'!$E$246="",'У10 Ввод'!$D$246&gt;$B31),0,MAX(0,MIN(1,'У10 Ввод'!$E$246-NETWORKDAYS('У10 Ввод'!$D$246,$B31)+1))/Настройки!$E$16*100)</f>
        <v>0</v>
      </c>
      <c r="IH31" s="67" t="n">
        <f aca="false">IF(OR($D31=1,MONTH($B31)&lt;&gt;MONTH(StartDate),'У10 Ввод'!$D$247="",'У10 Ввод'!$E$247="",'У10 Ввод'!$D$247&gt;$B31),0,MAX(0,MIN(1,'У10 Ввод'!$E$247-NETWORKDAYS('У10 Ввод'!$D$247,$B31)+1))/Настройки!$E$16*100)</f>
        <v>0</v>
      </c>
      <c r="II31" s="67" t="n">
        <f aca="false">IF(OR($D31=1,MONTH($B31)&lt;&gt;MONTH(StartDate),'У10 Ввод'!$D$248="",'У10 Ввод'!$E$248="",'У10 Ввод'!$D$248&gt;$B31),0,MAX(0,MIN(1,'У10 Ввод'!$E$248-NETWORKDAYS('У10 Ввод'!$D$248,$B31)+1))/Настройки!$E$16*100)</f>
        <v>0</v>
      </c>
      <c r="IJ31" s="67" t="n">
        <f aca="false">IF(OR($D31=1,MONTH($B31)&lt;&gt;MONTH(StartDate),'У10 Ввод'!$D$249="",'У10 Ввод'!$E$249="",'У10 Ввод'!$D$249&gt;$B31),0,MAX(0,MIN(1,'У10 Ввод'!$E$249-NETWORKDAYS('У10 Ввод'!$D$249,$B31)+1))/Настройки!$E$16*100)</f>
        <v>0</v>
      </c>
      <c r="IK31" s="67" t="n">
        <f aca="false">IF(OR($D31=1,MONTH($B31)&lt;&gt;MONTH(StartDate),'У10 Ввод'!$D$250="",'У10 Ввод'!$E$250="",'У10 Ввод'!$D$250&gt;$B31),0,MAX(0,MIN(1,'У10 Ввод'!$E$250-NETWORKDAYS('У10 Ввод'!$D$250,$B31)+1))/Настройки!$E$16*100)</f>
        <v>0</v>
      </c>
      <c r="IL31" s="67" t="n">
        <f aca="false">IF(OR($D31=1,MONTH($B31)&lt;&gt;MONTH(StartDate),'У10 Ввод'!$D$251="",'У10 Ввод'!$E$251="",'У10 Ввод'!$D$251&gt;$B31),0,MAX(0,MIN(1,'У10 Ввод'!$E$251-NETWORKDAYS('У10 Ввод'!$D$251,$B31)+1))/Настройки!$E$16*100)</f>
        <v>0</v>
      </c>
    </row>
    <row r="32" customFormat="false" ht="15" hidden="false" customHeight="true" outlineLevel="0" collapsed="false">
      <c r="A32" s="49" t="n">
        <v>31</v>
      </c>
      <c r="B32" s="66" t="n">
        <f aca="false">StartDate+30</f>
        <v>46234</v>
      </c>
      <c r="C32" s="49" t="str">
        <f aca="false">CHOOSE(WEEKDAY(B32,2),"Пн","Вт","Ср","Чт","Пт","Сб","Вс")</f>
        <v>Пт</v>
      </c>
      <c r="D32" s="49" t="n">
        <f aca="false">IF(WEEKDAY(B32,2)&gt;5,1,0)</f>
        <v>0</v>
      </c>
      <c r="E32" s="63" t="n">
        <f aca="false">ROUND(SUM(G32:IL32),1)</f>
        <v>0</v>
      </c>
      <c r="F32" s="49" t="n">
        <f aca="false">IF(OR(MONTH(B32)&lt;&gt;MONTH(StartDate),D32=1),"",100)</f>
        <v>100</v>
      </c>
      <c r="G32" s="67" t="n">
        <f aca="false">IF(OR($D32=1,MONTH($B32)&lt;&gt;MONTH(StartDate),'У10 Ввод'!$D$12="",'У10 Ввод'!$E$12="",'У10 Ввод'!$D$12&gt;$B32),0,MAX(0,MIN(1,'У10 Ввод'!$E$12-NETWORKDAYS('У10 Ввод'!$D$12,$B32)+1))/Настройки!$E$16*100)</f>
        <v>0</v>
      </c>
      <c r="H32" s="67" t="n">
        <f aca="false">IF(OR($D32=1,MONTH($B32)&lt;&gt;MONTH(StartDate),'У10 Ввод'!$D$13="",'У10 Ввод'!$E$13="",'У10 Ввод'!$D$13&gt;$B32),0,MAX(0,MIN(1,'У10 Ввод'!$E$13-NETWORKDAYS('У10 Ввод'!$D$13,$B32)+1))/Настройки!$E$16*100)</f>
        <v>0</v>
      </c>
      <c r="I32" s="67" t="n">
        <f aca="false">IF(OR($D32=1,MONTH($B32)&lt;&gt;MONTH(StartDate),'У10 Ввод'!$D$14="",'У10 Ввод'!$E$14="",'У10 Ввод'!$D$14&gt;$B32),0,MAX(0,MIN(1,'У10 Ввод'!$E$14-NETWORKDAYS('У10 Ввод'!$D$14,$B32)+1))/Настройки!$E$16*100)</f>
        <v>0</v>
      </c>
      <c r="J32" s="67" t="n">
        <f aca="false">IF(OR($D32=1,MONTH($B32)&lt;&gt;MONTH(StartDate),'У10 Ввод'!$D$15="",'У10 Ввод'!$E$15="",'У10 Ввод'!$D$15&gt;$B32),0,MAX(0,MIN(1,'У10 Ввод'!$E$15-NETWORKDAYS('У10 Ввод'!$D$15,$B32)+1))/Настройки!$E$16*100)</f>
        <v>0</v>
      </c>
      <c r="K32" s="67" t="n">
        <f aca="false">IF(OR($D32=1,MONTH($B32)&lt;&gt;MONTH(StartDate),'У10 Ввод'!$D$16="",'У10 Ввод'!$E$16="",'У10 Ввод'!$D$16&gt;$B32),0,MAX(0,MIN(1,'У10 Ввод'!$E$16-NETWORKDAYS('У10 Ввод'!$D$16,$B32)+1))/Настройки!$E$16*100)</f>
        <v>0</v>
      </c>
      <c r="L32" s="67" t="n">
        <f aca="false">IF(OR($D32=1,MONTH($B32)&lt;&gt;MONTH(StartDate),'У10 Ввод'!$D$17="",'У10 Ввод'!$E$17="",'У10 Ввод'!$D$17&gt;$B32),0,MAX(0,MIN(1,'У10 Ввод'!$E$17-NETWORKDAYS('У10 Ввод'!$D$17,$B32)+1))/Настройки!$E$16*100)</f>
        <v>0</v>
      </c>
      <c r="M32" s="67" t="n">
        <f aca="false">IF(OR($D32=1,MONTH($B32)&lt;&gt;MONTH(StartDate),'У10 Ввод'!$D$18="",'У10 Ввод'!$E$18="",'У10 Ввод'!$D$18&gt;$B32),0,MAX(0,MIN(1,'У10 Ввод'!$E$18-NETWORKDAYS('У10 Ввод'!$D$18,$B32)+1))/Настройки!$E$16*100)</f>
        <v>0</v>
      </c>
      <c r="N32" s="67" t="n">
        <f aca="false">IF(OR($D32=1,MONTH($B32)&lt;&gt;MONTH(StartDate),'У10 Ввод'!$D$19="",'У10 Ввод'!$E$19="",'У10 Ввод'!$D$19&gt;$B32),0,MAX(0,MIN(1,'У10 Ввод'!$E$19-NETWORKDAYS('У10 Ввод'!$D$19,$B32)+1))/Настройки!$E$16*100)</f>
        <v>0</v>
      </c>
      <c r="O32" s="67" t="n">
        <f aca="false">IF(OR($D32=1,MONTH($B32)&lt;&gt;MONTH(StartDate),'У10 Ввод'!$D$20="",'У10 Ввод'!$E$20="",'У10 Ввод'!$D$20&gt;$B32),0,MAX(0,MIN(1,'У10 Ввод'!$E$20-NETWORKDAYS('У10 Ввод'!$D$20,$B32)+1))/Настройки!$E$16*100)</f>
        <v>0</v>
      </c>
      <c r="P32" s="67" t="n">
        <f aca="false">IF(OR($D32=1,MONTH($B32)&lt;&gt;MONTH(StartDate),'У10 Ввод'!$D$21="",'У10 Ввод'!$E$21="",'У10 Ввод'!$D$21&gt;$B32),0,MAX(0,MIN(1,'У10 Ввод'!$E$21-NETWORKDAYS('У10 Ввод'!$D$21,$B32)+1))/Настройки!$E$16*100)</f>
        <v>0</v>
      </c>
      <c r="Q32" s="67" t="n">
        <f aca="false">IF(OR($D32=1,MONTH($B32)&lt;&gt;MONTH(StartDate),'У10 Ввод'!$D$22="",'У10 Ввод'!$E$22="",'У10 Ввод'!$D$22&gt;$B32),0,MAX(0,MIN(1,'У10 Ввод'!$E$22-NETWORKDAYS('У10 Ввод'!$D$22,$B32)+1))/Настройки!$E$16*100)</f>
        <v>0</v>
      </c>
      <c r="R32" s="67" t="n">
        <f aca="false">IF(OR($D32=1,MONTH($B32)&lt;&gt;MONTH(StartDate),'У10 Ввод'!$D$23="",'У10 Ввод'!$E$23="",'У10 Ввод'!$D$23&gt;$B32),0,MAX(0,MIN(1,'У10 Ввод'!$E$23-NETWORKDAYS('У10 Ввод'!$D$23,$B32)+1))/Настройки!$E$16*100)</f>
        <v>0</v>
      </c>
      <c r="S32" s="67" t="n">
        <f aca="false">IF(OR($D32=1,MONTH($B32)&lt;&gt;MONTH(StartDate),'У10 Ввод'!$D$24="",'У10 Ввод'!$E$24="",'У10 Ввод'!$D$24&gt;$B32),0,MAX(0,MIN(1,'У10 Ввод'!$E$24-NETWORKDAYS('У10 Ввод'!$D$24,$B32)+1))/Настройки!$E$16*100)</f>
        <v>0</v>
      </c>
      <c r="T32" s="67" t="n">
        <f aca="false">IF(OR($D32=1,MONTH($B32)&lt;&gt;MONTH(StartDate),'У10 Ввод'!$D$25="",'У10 Ввод'!$E$25="",'У10 Ввод'!$D$25&gt;$B32),0,MAX(0,MIN(1,'У10 Ввод'!$E$25-NETWORKDAYS('У10 Ввод'!$D$25,$B32)+1))/Настройки!$E$16*100)</f>
        <v>0</v>
      </c>
      <c r="U32" s="67" t="n">
        <f aca="false">IF(OR($D32=1,MONTH($B32)&lt;&gt;MONTH(StartDate),'У10 Ввод'!$D$26="",'У10 Ввод'!$E$26="",'У10 Ввод'!$D$26&gt;$B32),0,MAX(0,MIN(1,'У10 Ввод'!$E$26-NETWORKDAYS('У10 Ввод'!$D$26,$B32)+1))/Настройки!$E$16*100)</f>
        <v>0</v>
      </c>
      <c r="V32" s="67" t="n">
        <f aca="false">IF(OR($D32=1,MONTH($B32)&lt;&gt;MONTH(StartDate),'У10 Ввод'!$D$27="",'У10 Ввод'!$E$27="",'У10 Ввод'!$D$27&gt;$B32),0,MAX(0,MIN(1,'У10 Ввод'!$E$27-NETWORKDAYS('У10 Ввод'!$D$27,$B32)+1))/Настройки!$E$16*100)</f>
        <v>0</v>
      </c>
      <c r="W32" s="67" t="n">
        <f aca="false">IF(OR($D32=1,MONTH($B32)&lt;&gt;MONTH(StartDate),'У10 Ввод'!$D$28="",'У10 Ввод'!$E$28="",'У10 Ввод'!$D$28&gt;$B32),0,MAX(0,MIN(1,'У10 Ввод'!$E$28-NETWORKDAYS('У10 Ввод'!$D$28,$B32)+1))/Настройки!$E$16*100)</f>
        <v>0</v>
      </c>
      <c r="X32" s="67" t="n">
        <f aca="false">IF(OR($D32=1,MONTH($B32)&lt;&gt;MONTH(StartDate),'У10 Ввод'!$D$29="",'У10 Ввод'!$E$29="",'У10 Ввод'!$D$29&gt;$B32),0,MAX(0,MIN(1,'У10 Ввод'!$E$29-NETWORKDAYS('У10 Ввод'!$D$29,$B32)+1))/Настройки!$E$16*100)</f>
        <v>0</v>
      </c>
      <c r="Y32" s="67" t="n">
        <f aca="false">IF(OR($D32=1,MONTH($B32)&lt;&gt;MONTH(StartDate),'У10 Ввод'!$D$30="",'У10 Ввод'!$E$30="",'У10 Ввод'!$D$30&gt;$B32),0,MAX(0,MIN(1,'У10 Ввод'!$E$30-NETWORKDAYS('У10 Ввод'!$D$30,$B32)+1))/Настройки!$E$16*100)</f>
        <v>0</v>
      </c>
      <c r="Z32" s="67" t="n">
        <f aca="false">IF(OR($D32=1,MONTH($B32)&lt;&gt;MONTH(StartDate),'У10 Ввод'!$D$31="",'У10 Ввод'!$E$31="",'У10 Ввод'!$D$31&gt;$B32),0,MAX(0,MIN(1,'У10 Ввод'!$E$31-NETWORKDAYS('У10 Ввод'!$D$31,$B32)+1))/Настройки!$E$16*100)</f>
        <v>0</v>
      </c>
      <c r="AA32" s="67" t="n">
        <f aca="false">IF(OR($D32=1,MONTH($B32)&lt;&gt;MONTH(StartDate),'У10 Ввод'!$D$32="",'У10 Ввод'!$E$32="",'У10 Ввод'!$D$32&gt;$B32),0,MAX(0,MIN(1,'У10 Ввод'!$E$32-NETWORKDAYS('У10 Ввод'!$D$32,$B32)+1))/Настройки!$E$16*100)</f>
        <v>0</v>
      </c>
      <c r="AB32" s="67" t="n">
        <f aca="false">IF(OR($D32=1,MONTH($B32)&lt;&gt;MONTH(StartDate),'У10 Ввод'!$D$33="",'У10 Ввод'!$E$33="",'У10 Ввод'!$D$33&gt;$B32),0,MAX(0,MIN(1,'У10 Ввод'!$E$33-NETWORKDAYS('У10 Ввод'!$D$33,$B32)+1))/Настройки!$E$16*100)</f>
        <v>0</v>
      </c>
      <c r="AC32" s="67" t="n">
        <f aca="false">IF(OR($D32=1,MONTH($B32)&lt;&gt;MONTH(StartDate),'У10 Ввод'!$D$34="",'У10 Ввод'!$E$34="",'У10 Ввод'!$D$34&gt;$B32),0,MAX(0,MIN(1,'У10 Ввод'!$E$34-NETWORKDAYS('У10 Ввод'!$D$34,$B32)+1))/Настройки!$E$16*100)</f>
        <v>0</v>
      </c>
      <c r="AD32" s="67" t="n">
        <f aca="false">IF(OR($D32=1,MONTH($B32)&lt;&gt;MONTH(StartDate),'У10 Ввод'!$D$35="",'У10 Ввод'!$E$35="",'У10 Ввод'!$D$35&gt;$B32),0,MAX(0,MIN(1,'У10 Ввод'!$E$35-NETWORKDAYS('У10 Ввод'!$D$35,$B32)+1))/Настройки!$E$16*100)</f>
        <v>0</v>
      </c>
      <c r="AE32" s="67" t="n">
        <f aca="false">IF(OR($D32=1,MONTH($B32)&lt;&gt;MONTH(StartDate),'У10 Ввод'!$D$36="",'У10 Ввод'!$E$36="",'У10 Ввод'!$D$36&gt;$B32),0,MAX(0,MIN(1,'У10 Ввод'!$E$36-NETWORKDAYS('У10 Ввод'!$D$36,$B32)+1))/Настройки!$E$16*100)</f>
        <v>0</v>
      </c>
      <c r="AF32" s="67" t="n">
        <f aca="false">IF(OR($D32=1,MONTH($B32)&lt;&gt;MONTH(StartDate),'У10 Ввод'!$D$37="",'У10 Ввод'!$E$37="",'У10 Ввод'!$D$37&gt;$B32),0,MAX(0,MIN(1,'У10 Ввод'!$E$37-NETWORKDAYS('У10 Ввод'!$D$37,$B32)+1))/Настройки!$E$16*100)</f>
        <v>0</v>
      </c>
      <c r="AG32" s="67" t="n">
        <f aca="false">IF(OR($D32=1,MONTH($B32)&lt;&gt;MONTH(StartDate),'У10 Ввод'!$D$38="",'У10 Ввод'!$E$38="",'У10 Ввод'!$D$38&gt;$B32),0,MAX(0,MIN(1,'У10 Ввод'!$E$38-NETWORKDAYS('У10 Ввод'!$D$38,$B32)+1))/Настройки!$E$16*100)</f>
        <v>0</v>
      </c>
      <c r="AH32" s="67" t="n">
        <f aca="false">IF(OR($D32=1,MONTH($B32)&lt;&gt;MONTH(StartDate),'У10 Ввод'!$D$39="",'У10 Ввод'!$E$39="",'У10 Ввод'!$D$39&gt;$B32),0,MAX(0,MIN(1,'У10 Ввод'!$E$39-NETWORKDAYS('У10 Ввод'!$D$39,$B32)+1))/Настройки!$E$16*100)</f>
        <v>0</v>
      </c>
      <c r="AI32" s="67" t="n">
        <f aca="false">IF(OR($D32=1,MONTH($B32)&lt;&gt;MONTH(StartDate),'У10 Ввод'!$D$40="",'У10 Ввод'!$E$40="",'У10 Ввод'!$D$40&gt;$B32),0,MAX(0,MIN(1,'У10 Ввод'!$E$40-NETWORKDAYS('У10 Ввод'!$D$40,$B32)+1))/Настройки!$E$16*100)</f>
        <v>0</v>
      </c>
      <c r="AJ32" s="67" t="n">
        <f aca="false">IF(OR($D32=1,MONTH($B32)&lt;&gt;MONTH(StartDate),'У10 Ввод'!$D$41="",'У10 Ввод'!$E$41="",'У10 Ввод'!$D$41&gt;$B32),0,MAX(0,MIN(1,'У10 Ввод'!$E$41-NETWORKDAYS('У10 Ввод'!$D$41,$B32)+1))/Настройки!$E$16*100)</f>
        <v>0</v>
      </c>
      <c r="AK32" s="67" t="n">
        <f aca="false">IF(OR($D32=1,MONTH($B32)&lt;&gt;MONTH(StartDate),'У10 Ввод'!$D$42="",'У10 Ввод'!$E$42="",'У10 Ввод'!$D$42&gt;$B32),0,MAX(0,MIN(1,'У10 Ввод'!$E$42-NETWORKDAYS('У10 Ввод'!$D$42,$B32)+1))/Настройки!$E$16*100)</f>
        <v>0</v>
      </c>
      <c r="AL32" s="67" t="n">
        <f aca="false">IF(OR($D32=1,MONTH($B32)&lt;&gt;MONTH(StartDate),'У10 Ввод'!$D$43="",'У10 Ввод'!$E$43="",'У10 Ввод'!$D$43&gt;$B32),0,MAX(0,MIN(1,'У10 Ввод'!$E$43-NETWORKDAYS('У10 Ввод'!$D$43,$B32)+1))/Настройки!$E$16*100)</f>
        <v>0</v>
      </c>
      <c r="AM32" s="67" t="n">
        <f aca="false">IF(OR($D32=1,MONTH($B32)&lt;&gt;MONTH(StartDate),'У10 Ввод'!$D$44="",'У10 Ввод'!$E$44="",'У10 Ввод'!$D$44&gt;$B32),0,MAX(0,MIN(1,'У10 Ввод'!$E$44-NETWORKDAYS('У10 Ввод'!$D$44,$B32)+1))/Настройки!$E$16*100)</f>
        <v>0</v>
      </c>
      <c r="AN32" s="67" t="n">
        <f aca="false">IF(OR($D32=1,MONTH($B32)&lt;&gt;MONTH(StartDate),'У10 Ввод'!$D$45="",'У10 Ввод'!$E$45="",'У10 Ввод'!$D$45&gt;$B32),0,MAX(0,MIN(1,'У10 Ввод'!$E$45-NETWORKDAYS('У10 Ввод'!$D$45,$B32)+1))/Настройки!$E$16*100)</f>
        <v>0</v>
      </c>
      <c r="AO32" s="67" t="n">
        <f aca="false">IF(OR($D32=1,MONTH($B32)&lt;&gt;MONTH(StartDate),'У10 Ввод'!$D$46="",'У10 Ввод'!$E$46="",'У10 Ввод'!$D$46&gt;$B32),0,MAX(0,MIN(1,'У10 Ввод'!$E$46-NETWORKDAYS('У10 Ввод'!$D$46,$B32)+1))/Настройки!$E$16*100)</f>
        <v>0</v>
      </c>
      <c r="AP32" s="67" t="n">
        <f aca="false">IF(OR($D32=1,MONTH($B32)&lt;&gt;MONTH(StartDate),'У10 Ввод'!$D$47="",'У10 Ввод'!$E$47="",'У10 Ввод'!$D$47&gt;$B32),0,MAX(0,MIN(1,'У10 Ввод'!$E$47-NETWORKDAYS('У10 Ввод'!$D$47,$B32)+1))/Настройки!$E$16*100)</f>
        <v>0</v>
      </c>
      <c r="AQ32" s="67" t="n">
        <f aca="false">IF(OR($D32=1,MONTH($B32)&lt;&gt;MONTH(StartDate),'У10 Ввод'!$D$48="",'У10 Ввод'!$E$48="",'У10 Ввод'!$D$48&gt;$B32),0,MAX(0,MIN(1,'У10 Ввод'!$E$48-NETWORKDAYS('У10 Ввод'!$D$48,$B32)+1))/Настройки!$E$16*100)</f>
        <v>0</v>
      </c>
      <c r="AR32" s="67" t="n">
        <f aca="false">IF(OR($D32=1,MONTH($B32)&lt;&gt;MONTH(StartDate),'У10 Ввод'!$D$49="",'У10 Ввод'!$E$49="",'У10 Ввод'!$D$49&gt;$B32),0,MAX(0,MIN(1,'У10 Ввод'!$E$49-NETWORKDAYS('У10 Ввод'!$D$49,$B32)+1))/Настройки!$E$16*100)</f>
        <v>0</v>
      </c>
      <c r="AS32" s="67" t="n">
        <f aca="false">IF(OR($D32=1,MONTH($B32)&lt;&gt;MONTH(StartDate),'У10 Ввод'!$D$50="",'У10 Ввод'!$E$50="",'У10 Ввод'!$D$50&gt;$B32),0,MAX(0,MIN(1,'У10 Ввод'!$E$50-NETWORKDAYS('У10 Ввод'!$D$50,$B32)+1))/Настройки!$E$16*100)</f>
        <v>0</v>
      </c>
      <c r="AT32" s="67" t="n">
        <f aca="false">IF(OR($D32=1,MONTH($B32)&lt;&gt;MONTH(StartDate),'У10 Ввод'!$D$51="",'У10 Ввод'!$E$51="",'У10 Ввод'!$D$51&gt;$B32),0,MAX(0,MIN(1,'У10 Ввод'!$E$51-NETWORKDAYS('У10 Ввод'!$D$51,$B32)+1))/Настройки!$E$16*100)</f>
        <v>0</v>
      </c>
      <c r="AU32" s="67" t="n">
        <f aca="false">IF(OR($D32=1,MONTH($B32)&lt;&gt;MONTH(StartDate),'У10 Ввод'!$D$52="",'У10 Ввод'!$E$52="",'У10 Ввод'!$D$52&gt;$B32),0,MAX(0,MIN(1,'У10 Ввод'!$E$52-NETWORKDAYS('У10 Ввод'!$D$52,$B32)+1))/Настройки!$E$16*100)</f>
        <v>0</v>
      </c>
      <c r="AV32" s="67" t="n">
        <f aca="false">IF(OR($D32=1,MONTH($B32)&lt;&gt;MONTH(StartDate),'У10 Ввод'!$D$53="",'У10 Ввод'!$E$53="",'У10 Ввод'!$D$53&gt;$B32),0,MAX(0,MIN(1,'У10 Ввод'!$E$53-NETWORKDAYS('У10 Ввод'!$D$53,$B32)+1))/Настройки!$E$16*100)</f>
        <v>0</v>
      </c>
      <c r="AW32" s="67" t="n">
        <f aca="false">IF(OR($D32=1,MONTH($B32)&lt;&gt;MONTH(StartDate),'У10 Ввод'!$D$54="",'У10 Ввод'!$E$54="",'У10 Ввод'!$D$54&gt;$B32),0,MAX(0,MIN(1,'У10 Ввод'!$E$54-NETWORKDAYS('У10 Ввод'!$D$54,$B32)+1))/Настройки!$E$16*100)</f>
        <v>0</v>
      </c>
      <c r="AX32" s="67" t="n">
        <f aca="false">IF(OR($D32=1,MONTH($B32)&lt;&gt;MONTH(StartDate),'У10 Ввод'!$D$55="",'У10 Ввод'!$E$55="",'У10 Ввод'!$D$55&gt;$B32),0,MAX(0,MIN(1,'У10 Ввод'!$E$55-NETWORKDAYS('У10 Ввод'!$D$55,$B32)+1))/Настройки!$E$16*100)</f>
        <v>0</v>
      </c>
      <c r="AY32" s="67" t="n">
        <f aca="false">IF(OR($D32=1,MONTH($B32)&lt;&gt;MONTH(StartDate),'У10 Ввод'!$D$56="",'У10 Ввод'!$E$56="",'У10 Ввод'!$D$56&gt;$B32),0,MAX(0,MIN(1,'У10 Ввод'!$E$56-NETWORKDAYS('У10 Ввод'!$D$56,$B32)+1))/Настройки!$E$16*100)</f>
        <v>0</v>
      </c>
      <c r="AZ32" s="67" t="n">
        <f aca="false">IF(OR($D32=1,MONTH($B32)&lt;&gt;MONTH(StartDate),'У10 Ввод'!$D$57="",'У10 Ввод'!$E$57="",'У10 Ввод'!$D$57&gt;$B32),0,MAX(0,MIN(1,'У10 Ввод'!$E$57-NETWORKDAYS('У10 Ввод'!$D$57,$B32)+1))/Настройки!$E$16*100)</f>
        <v>0</v>
      </c>
      <c r="BA32" s="67" t="n">
        <f aca="false">IF(OR($D32=1,MONTH($B32)&lt;&gt;MONTH(StartDate),'У10 Ввод'!$D$58="",'У10 Ввод'!$E$58="",'У10 Ввод'!$D$58&gt;$B32),0,MAX(0,MIN(1,'У10 Ввод'!$E$58-NETWORKDAYS('У10 Ввод'!$D$58,$B32)+1))/Настройки!$E$16*100)</f>
        <v>0</v>
      </c>
      <c r="BB32" s="67" t="n">
        <f aca="false">IF(OR($D32=1,MONTH($B32)&lt;&gt;MONTH(StartDate),'У10 Ввод'!$D$59="",'У10 Ввод'!$E$59="",'У10 Ввод'!$D$59&gt;$B32),0,MAX(0,MIN(1,'У10 Ввод'!$E$59-NETWORKDAYS('У10 Ввод'!$D$59,$B32)+1))/Настройки!$E$16*100)</f>
        <v>0</v>
      </c>
      <c r="BC32" s="67" t="n">
        <f aca="false">IF(OR($D32=1,MONTH($B32)&lt;&gt;MONTH(StartDate),'У10 Ввод'!$D$60="",'У10 Ввод'!$E$60="",'У10 Ввод'!$D$60&gt;$B32),0,MAX(0,MIN(1,'У10 Ввод'!$E$60-NETWORKDAYS('У10 Ввод'!$D$60,$B32)+1))/Настройки!$E$16*100)</f>
        <v>0</v>
      </c>
      <c r="BD32" s="67" t="n">
        <f aca="false">IF(OR($D32=1,MONTH($B32)&lt;&gt;MONTH(StartDate),'У10 Ввод'!$D$61="",'У10 Ввод'!$E$61="",'У10 Ввод'!$D$61&gt;$B32),0,MAX(0,MIN(1,'У10 Ввод'!$E$61-NETWORKDAYS('У10 Ввод'!$D$61,$B32)+1))/Настройки!$E$16*100)</f>
        <v>0</v>
      </c>
      <c r="BE32" s="67" t="n">
        <f aca="false">IF(OR($D32=1,MONTH($B32)&lt;&gt;MONTH(StartDate),'У10 Ввод'!$D$62="",'У10 Ввод'!$E$62="",'У10 Ввод'!$D$62&gt;$B32),0,MAX(0,MIN(1,'У10 Ввод'!$E$62-NETWORKDAYS('У10 Ввод'!$D$62,$B32)+1))/Настройки!$E$16*100)</f>
        <v>0</v>
      </c>
      <c r="BF32" s="67" t="n">
        <f aca="false">IF(OR($D32=1,MONTH($B32)&lt;&gt;MONTH(StartDate),'У10 Ввод'!$D$63="",'У10 Ввод'!$E$63="",'У10 Ввод'!$D$63&gt;$B32),0,MAX(0,MIN(1,'У10 Ввод'!$E$63-NETWORKDAYS('У10 Ввод'!$D$63,$B32)+1))/Настройки!$E$16*100)</f>
        <v>0</v>
      </c>
      <c r="BG32" s="67" t="n">
        <f aca="false">IF(OR($D32=1,MONTH($B32)&lt;&gt;MONTH(StartDate),'У10 Ввод'!$D$64="",'У10 Ввод'!$E$64="",'У10 Ввод'!$D$64&gt;$B32),0,MAX(0,MIN(1,'У10 Ввод'!$E$64-NETWORKDAYS('У10 Ввод'!$D$64,$B32)+1))/Настройки!$E$16*100)</f>
        <v>0</v>
      </c>
      <c r="BH32" s="67" t="n">
        <f aca="false">IF(OR($D32=1,MONTH($B32)&lt;&gt;MONTH(StartDate),'У10 Ввод'!$D$65="",'У10 Ввод'!$E$65="",'У10 Ввод'!$D$65&gt;$B32),0,MAX(0,MIN(1,'У10 Ввод'!$E$65-NETWORKDAYS('У10 Ввод'!$D$65,$B32)+1))/Настройки!$E$16*100)</f>
        <v>0</v>
      </c>
      <c r="BI32" s="67" t="n">
        <f aca="false">IF(OR($D32=1,MONTH($B32)&lt;&gt;MONTH(StartDate),'У10 Ввод'!$D$66="",'У10 Ввод'!$E$66="",'У10 Ввод'!$D$66&gt;$B32),0,MAX(0,MIN(1,'У10 Ввод'!$E$66-NETWORKDAYS('У10 Ввод'!$D$66,$B32)+1))/Настройки!$E$16*100)</f>
        <v>0</v>
      </c>
      <c r="BJ32" s="67" t="n">
        <f aca="false">IF(OR($D32=1,MONTH($B32)&lt;&gt;MONTH(StartDate),'У10 Ввод'!$D$67="",'У10 Ввод'!$E$67="",'У10 Ввод'!$D$67&gt;$B32),0,MAX(0,MIN(1,'У10 Ввод'!$E$67-NETWORKDAYS('У10 Ввод'!$D$67,$B32)+1))/Настройки!$E$16*100)</f>
        <v>0</v>
      </c>
      <c r="BK32" s="67" t="n">
        <f aca="false">IF(OR($D32=1,MONTH($B32)&lt;&gt;MONTH(StartDate),'У10 Ввод'!$D$68="",'У10 Ввод'!$E$68="",'У10 Ввод'!$D$68&gt;$B32),0,MAX(0,MIN(1,'У10 Ввод'!$E$68-NETWORKDAYS('У10 Ввод'!$D$68,$B32)+1))/Настройки!$E$16*100)</f>
        <v>0</v>
      </c>
      <c r="BL32" s="67" t="n">
        <f aca="false">IF(OR($D32=1,MONTH($B32)&lt;&gt;MONTH(StartDate),'У10 Ввод'!$D$69="",'У10 Ввод'!$E$69="",'У10 Ввод'!$D$69&gt;$B32),0,MAX(0,MIN(1,'У10 Ввод'!$E$69-NETWORKDAYS('У10 Ввод'!$D$69,$B32)+1))/Настройки!$E$16*100)</f>
        <v>0</v>
      </c>
      <c r="BM32" s="67" t="n">
        <f aca="false">IF(OR($D32=1,MONTH($B32)&lt;&gt;MONTH(StartDate),'У10 Ввод'!$D$70="",'У10 Ввод'!$E$70="",'У10 Ввод'!$D$70&gt;$B32),0,MAX(0,MIN(1,'У10 Ввод'!$E$70-NETWORKDAYS('У10 Ввод'!$D$70,$B32)+1))/Настройки!$E$16*100)</f>
        <v>0</v>
      </c>
      <c r="BN32" s="67" t="n">
        <f aca="false">IF(OR($D32=1,MONTH($B32)&lt;&gt;MONTH(StartDate),'У10 Ввод'!$D$71="",'У10 Ввод'!$E$71="",'У10 Ввод'!$D$71&gt;$B32),0,MAX(0,MIN(1,'У10 Ввод'!$E$71-NETWORKDAYS('У10 Ввод'!$D$71,$B32)+1))/Настройки!$E$16*100)</f>
        <v>0</v>
      </c>
      <c r="BO32" s="67" t="n">
        <f aca="false">IF(OR($D32=1,MONTH($B32)&lt;&gt;MONTH(StartDate),'У10 Ввод'!$D$72="",'У10 Ввод'!$E$72="",'У10 Ввод'!$D$72&gt;$B32),0,MAX(0,MIN(1,'У10 Ввод'!$E$72-NETWORKDAYS('У10 Ввод'!$D$72,$B32)+1))/Настройки!$E$16*100)</f>
        <v>0</v>
      </c>
      <c r="BP32" s="67" t="n">
        <f aca="false">IF(OR($D32=1,MONTH($B32)&lt;&gt;MONTH(StartDate),'У10 Ввод'!$D$73="",'У10 Ввод'!$E$73="",'У10 Ввод'!$D$73&gt;$B32),0,MAX(0,MIN(1,'У10 Ввод'!$E$73-NETWORKDAYS('У10 Ввод'!$D$73,$B32)+1))/Настройки!$E$16*100)</f>
        <v>0</v>
      </c>
      <c r="BQ32" s="67" t="n">
        <f aca="false">IF(OR($D32=1,MONTH($B32)&lt;&gt;MONTH(StartDate),'У10 Ввод'!$D$74="",'У10 Ввод'!$E$74="",'У10 Ввод'!$D$74&gt;$B32),0,MAX(0,MIN(1,'У10 Ввод'!$E$74-NETWORKDAYS('У10 Ввод'!$D$74,$B32)+1))/Настройки!$E$16*100)</f>
        <v>0</v>
      </c>
      <c r="BR32" s="67" t="n">
        <f aca="false">IF(OR($D32=1,MONTH($B32)&lt;&gt;MONTH(StartDate),'У10 Ввод'!$D$75="",'У10 Ввод'!$E$75="",'У10 Ввод'!$D$75&gt;$B32),0,MAX(0,MIN(1,'У10 Ввод'!$E$75-NETWORKDAYS('У10 Ввод'!$D$75,$B32)+1))/Настройки!$E$16*100)</f>
        <v>0</v>
      </c>
      <c r="BS32" s="67" t="n">
        <f aca="false">IF(OR($D32=1,MONTH($B32)&lt;&gt;MONTH(StartDate),'У10 Ввод'!$D$76="",'У10 Ввод'!$E$76="",'У10 Ввод'!$D$76&gt;$B32),0,MAX(0,MIN(1,'У10 Ввод'!$E$76-NETWORKDAYS('У10 Ввод'!$D$76,$B32)+1))/Настройки!$E$16*100)</f>
        <v>0</v>
      </c>
      <c r="BT32" s="67" t="n">
        <f aca="false">IF(OR($D32=1,MONTH($B32)&lt;&gt;MONTH(StartDate),'У10 Ввод'!$D$77="",'У10 Ввод'!$E$77="",'У10 Ввод'!$D$77&gt;$B32),0,MAX(0,MIN(1,'У10 Ввод'!$E$77-NETWORKDAYS('У10 Ввод'!$D$77,$B32)+1))/Настройки!$E$16*100)</f>
        <v>0</v>
      </c>
      <c r="BU32" s="67" t="n">
        <f aca="false">IF(OR($D32=1,MONTH($B32)&lt;&gt;MONTH(StartDate),'У10 Ввод'!$D$78="",'У10 Ввод'!$E$78="",'У10 Ввод'!$D$78&gt;$B32),0,MAX(0,MIN(1,'У10 Ввод'!$E$78-NETWORKDAYS('У10 Ввод'!$D$78,$B32)+1))/Настройки!$E$16*100)</f>
        <v>0</v>
      </c>
      <c r="BV32" s="67" t="n">
        <f aca="false">IF(OR($D32=1,MONTH($B32)&lt;&gt;MONTH(StartDate),'У10 Ввод'!$D$79="",'У10 Ввод'!$E$79="",'У10 Ввод'!$D$79&gt;$B32),0,MAX(0,MIN(1,'У10 Ввод'!$E$79-NETWORKDAYS('У10 Ввод'!$D$79,$B32)+1))/Настройки!$E$16*100)</f>
        <v>0</v>
      </c>
      <c r="BW32" s="67" t="n">
        <f aca="false">IF(OR($D32=1,MONTH($B32)&lt;&gt;MONTH(StartDate),'У10 Ввод'!$D$80="",'У10 Ввод'!$E$80="",'У10 Ввод'!$D$80&gt;$B32),0,MAX(0,MIN(1,'У10 Ввод'!$E$80-NETWORKDAYS('У10 Ввод'!$D$80,$B32)+1))/Настройки!$E$16*100)</f>
        <v>0</v>
      </c>
      <c r="BX32" s="67" t="n">
        <f aca="false">IF(OR($D32=1,MONTH($B32)&lt;&gt;MONTH(StartDate),'У10 Ввод'!$D$81="",'У10 Ввод'!$E$81="",'У10 Ввод'!$D$81&gt;$B32),0,MAX(0,MIN(1,'У10 Ввод'!$E$81-NETWORKDAYS('У10 Ввод'!$D$81,$B32)+1))/Настройки!$E$16*100)</f>
        <v>0</v>
      </c>
      <c r="BY32" s="67" t="n">
        <f aca="false">IF(OR($D32=1,MONTH($B32)&lt;&gt;MONTH(StartDate),'У10 Ввод'!$D$82="",'У10 Ввод'!$E$82="",'У10 Ввод'!$D$82&gt;$B32),0,MAX(0,MIN(1,'У10 Ввод'!$E$82-NETWORKDAYS('У10 Ввод'!$D$82,$B32)+1))/Настройки!$E$16*100)</f>
        <v>0</v>
      </c>
      <c r="BZ32" s="67" t="n">
        <f aca="false">IF(OR($D32=1,MONTH($B32)&lt;&gt;MONTH(StartDate),'У10 Ввод'!$D$83="",'У10 Ввод'!$E$83="",'У10 Ввод'!$D$83&gt;$B32),0,MAX(0,MIN(1,'У10 Ввод'!$E$83-NETWORKDAYS('У10 Ввод'!$D$83,$B32)+1))/Настройки!$E$16*100)</f>
        <v>0</v>
      </c>
      <c r="CA32" s="67" t="n">
        <f aca="false">IF(OR($D32=1,MONTH($B32)&lt;&gt;MONTH(StartDate),'У10 Ввод'!$D$84="",'У10 Ввод'!$E$84="",'У10 Ввод'!$D$84&gt;$B32),0,MAX(0,MIN(1,'У10 Ввод'!$E$84-NETWORKDAYS('У10 Ввод'!$D$84,$B32)+1))/Настройки!$E$16*100)</f>
        <v>0</v>
      </c>
      <c r="CB32" s="67" t="n">
        <f aca="false">IF(OR($D32=1,MONTH($B32)&lt;&gt;MONTH(StartDate),'У10 Ввод'!$D$85="",'У10 Ввод'!$E$85="",'У10 Ввод'!$D$85&gt;$B32),0,MAX(0,MIN(1,'У10 Ввод'!$E$85-NETWORKDAYS('У10 Ввод'!$D$85,$B32)+1))/Настройки!$E$16*100)</f>
        <v>0</v>
      </c>
      <c r="CC32" s="67" t="n">
        <f aca="false">IF(OR($D32=1,MONTH($B32)&lt;&gt;MONTH(StartDate),'У10 Ввод'!$D$86="",'У10 Ввод'!$E$86="",'У10 Ввод'!$D$86&gt;$B32),0,MAX(0,MIN(1,'У10 Ввод'!$E$86-NETWORKDAYS('У10 Ввод'!$D$86,$B32)+1))/Настройки!$E$16*100)</f>
        <v>0</v>
      </c>
      <c r="CD32" s="67" t="n">
        <f aca="false">IF(OR($D32=1,MONTH($B32)&lt;&gt;MONTH(StartDate),'У10 Ввод'!$D$87="",'У10 Ввод'!$E$87="",'У10 Ввод'!$D$87&gt;$B32),0,MAX(0,MIN(1,'У10 Ввод'!$E$87-NETWORKDAYS('У10 Ввод'!$D$87,$B32)+1))/Настройки!$E$16*100)</f>
        <v>0</v>
      </c>
      <c r="CE32" s="67" t="n">
        <f aca="false">IF(OR($D32=1,MONTH($B32)&lt;&gt;MONTH(StartDate),'У10 Ввод'!$D$88="",'У10 Ввод'!$E$88="",'У10 Ввод'!$D$88&gt;$B32),0,MAX(0,MIN(1,'У10 Ввод'!$E$88-NETWORKDAYS('У10 Ввод'!$D$88,$B32)+1))/Настройки!$E$16*100)</f>
        <v>0</v>
      </c>
      <c r="CF32" s="67" t="n">
        <f aca="false">IF(OR($D32=1,MONTH($B32)&lt;&gt;MONTH(StartDate),'У10 Ввод'!$D$89="",'У10 Ввод'!$E$89="",'У10 Ввод'!$D$89&gt;$B32),0,MAX(0,MIN(1,'У10 Ввод'!$E$89-NETWORKDAYS('У10 Ввод'!$D$89,$B32)+1))/Настройки!$E$16*100)</f>
        <v>0</v>
      </c>
      <c r="CG32" s="67" t="n">
        <f aca="false">IF(OR($D32=1,MONTH($B32)&lt;&gt;MONTH(StartDate),'У10 Ввод'!$D$90="",'У10 Ввод'!$E$90="",'У10 Ввод'!$D$90&gt;$B32),0,MAX(0,MIN(1,'У10 Ввод'!$E$90-NETWORKDAYS('У10 Ввод'!$D$90,$B32)+1))/Настройки!$E$16*100)</f>
        <v>0</v>
      </c>
      <c r="CH32" s="67" t="n">
        <f aca="false">IF(OR($D32=1,MONTH($B32)&lt;&gt;MONTH(StartDate),'У10 Ввод'!$D$91="",'У10 Ввод'!$E$91="",'У10 Ввод'!$D$91&gt;$B32),0,MAX(0,MIN(1,'У10 Ввод'!$E$91-NETWORKDAYS('У10 Ввод'!$D$91,$B32)+1))/Настройки!$E$16*100)</f>
        <v>0</v>
      </c>
      <c r="CI32" s="67" t="n">
        <f aca="false">IF(OR($D32=1,MONTH($B32)&lt;&gt;MONTH(StartDate),'У10 Ввод'!$D$92="",'У10 Ввод'!$E$92="",'У10 Ввод'!$D$92&gt;$B32),0,MAX(0,MIN(1,'У10 Ввод'!$E$92-NETWORKDAYS('У10 Ввод'!$D$92,$B32)+1))/Настройки!$E$16*100)</f>
        <v>0</v>
      </c>
      <c r="CJ32" s="67" t="n">
        <f aca="false">IF(OR($D32=1,MONTH($B32)&lt;&gt;MONTH(StartDate),'У10 Ввод'!$D$93="",'У10 Ввод'!$E$93="",'У10 Ввод'!$D$93&gt;$B32),0,MAX(0,MIN(1,'У10 Ввод'!$E$93-NETWORKDAYS('У10 Ввод'!$D$93,$B32)+1))/Настройки!$E$16*100)</f>
        <v>0</v>
      </c>
      <c r="CK32" s="67" t="n">
        <f aca="false">IF(OR($D32=1,MONTH($B32)&lt;&gt;MONTH(StartDate),'У10 Ввод'!$D$94="",'У10 Ввод'!$E$94="",'У10 Ввод'!$D$94&gt;$B32),0,MAX(0,MIN(1,'У10 Ввод'!$E$94-NETWORKDAYS('У10 Ввод'!$D$94,$B32)+1))/Настройки!$E$16*100)</f>
        <v>0</v>
      </c>
      <c r="CL32" s="67" t="n">
        <f aca="false">IF(OR($D32=1,MONTH($B32)&lt;&gt;MONTH(StartDate),'У10 Ввод'!$D$95="",'У10 Ввод'!$E$95="",'У10 Ввод'!$D$95&gt;$B32),0,MAX(0,MIN(1,'У10 Ввод'!$E$95-NETWORKDAYS('У10 Ввод'!$D$95,$B32)+1))/Настройки!$E$16*100)</f>
        <v>0</v>
      </c>
      <c r="CM32" s="67" t="n">
        <f aca="false">IF(OR($D32=1,MONTH($B32)&lt;&gt;MONTH(StartDate),'У10 Ввод'!$D$96="",'У10 Ввод'!$E$96="",'У10 Ввод'!$D$96&gt;$B32),0,MAX(0,MIN(1,'У10 Ввод'!$E$96-NETWORKDAYS('У10 Ввод'!$D$96,$B32)+1))/Настройки!$E$16*100)</f>
        <v>0</v>
      </c>
      <c r="CN32" s="67" t="n">
        <f aca="false">IF(OR($D32=1,MONTH($B32)&lt;&gt;MONTH(StartDate),'У10 Ввод'!$D$97="",'У10 Ввод'!$E$97="",'У10 Ввод'!$D$97&gt;$B32),0,MAX(0,MIN(1,'У10 Ввод'!$E$97-NETWORKDAYS('У10 Ввод'!$D$97,$B32)+1))/Настройки!$E$16*100)</f>
        <v>0</v>
      </c>
      <c r="CO32" s="67" t="n">
        <f aca="false">IF(OR($D32=1,MONTH($B32)&lt;&gt;MONTH(StartDate),'У10 Ввод'!$D$98="",'У10 Ввод'!$E$98="",'У10 Ввод'!$D$98&gt;$B32),0,MAX(0,MIN(1,'У10 Ввод'!$E$98-NETWORKDAYS('У10 Ввод'!$D$98,$B32)+1))/Настройки!$E$16*100)</f>
        <v>0</v>
      </c>
      <c r="CP32" s="67" t="n">
        <f aca="false">IF(OR($D32=1,MONTH($B32)&lt;&gt;MONTH(StartDate),'У10 Ввод'!$D$99="",'У10 Ввод'!$E$99="",'У10 Ввод'!$D$99&gt;$B32),0,MAX(0,MIN(1,'У10 Ввод'!$E$99-NETWORKDAYS('У10 Ввод'!$D$99,$B32)+1))/Настройки!$E$16*100)</f>
        <v>0</v>
      </c>
      <c r="CQ32" s="67" t="n">
        <f aca="false">IF(OR($D32=1,MONTH($B32)&lt;&gt;MONTH(StartDate),'У10 Ввод'!$D$100="",'У10 Ввод'!$E$100="",'У10 Ввод'!$D$100&gt;$B32),0,MAX(0,MIN(1,'У10 Ввод'!$E$100-NETWORKDAYS('У10 Ввод'!$D$100,$B32)+1))/Настройки!$E$16*100)</f>
        <v>0</v>
      </c>
      <c r="CR32" s="67" t="n">
        <f aca="false">IF(OR($D32=1,MONTH($B32)&lt;&gt;MONTH(StartDate),'У10 Ввод'!$D$101="",'У10 Ввод'!$E$101="",'У10 Ввод'!$D$101&gt;$B32),0,MAX(0,MIN(1,'У10 Ввод'!$E$101-NETWORKDAYS('У10 Ввод'!$D$101,$B32)+1))/Настройки!$E$16*100)</f>
        <v>0</v>
      </c>
      <c r="CS32" s="67" t="n">
        <f aca="false">IF(OR($D32=1,MONTH($B32)&lt;&gt;MONTH(StartDate),'У10 Ввод'!$D$102="",'У10 Ввод'!$E$102="",'У10 Ввод'!$D$102&gt;$B32),0,MAX(0,MIN(1,'У10 Ввод'!$E$102-NETWORKDAYS('У10 Ввод'!$D$102,$B32)+1))/Настройки!$E$16*100)</f>
        <v>0</v>
      </c>
      <c r="CT32" s="67" t="n">
        <f aca="false">IF(OR($D32=1,MONTH($B32)&lt;&gt;MONTH(StartDate),'У10 Ввод'!$D$103="",'У10 Ввод'!$E$103="",'У10 Ввод'!$D$103&gt;$B32),0,MAX(0,MIN(1,'У10 Ввод'!$E$103-NETWORKDAYS('У10 Ввод'!$D$103,$B32)+1))/Настройки!$E$16*100)</f>
        <v>0</v>
      </c>
      <c r="CU32" s="67" t="n">
        <f aca="false">IF(OR($D32=1,MONTH($B32)&lt;&gt;MONTH(StartDate),'У10 Ввод'!$D$104="",'У10 Ввод'!$E$104="",'У10 Ввод'!$D$104&gt;$B32),0,MAX(0,MIN(1,'У10 Ввод'!$E$104-NETWORKDAYS('У10 Ввод'!$D$104,$B32)+1))/Настройки!$E$16*100)</f>
        <v>0</v>
      </c>
      <c r="CV32" s="67" t="n">
        <f aca="false">IF(OR($D32=1,MONTH($B32)&lt;&gt;MONTH(StartDate),'У10 Ввод'!$D$105="",'У10 Ввод'!$E$105="",'У10 Ввод'!$D$105&gt;$B32),0,MAX(0,MIN(1,'У10 Ввод'!$E$105-NETWORKDAYS('У10 Ввод'!$D$105,$B32)+1))/Настройки!$E$16*100)</f>
        <v>0</v>
      </c>
      <c r="CW32" s="67" t="n">
        <f aca="false">IF(OR($D32=1,MONTH($B32)&lt;&gt;MONTH(StartDate),'У10 Ввод'!$D$106="",'У10 Ввод'!$E$106="",'У10 Ввод'!$D$106&gt;$B32),0,MAX(0,MIN(1,'У10 Ввод'!$E$106-NETWORKDAYS('У10 Ввод'!$D$106,$B32)+1))/Настройки!$E$16*100)</f>
        <v>0</v>
      </c>
      <c r="CX32" s="67" t="n">
        <f aca="false">IF(OR($D32=1,MONTH($B32)&lt;&gt;MONTH(StartDate),'У10 Ввод'!$D$107="",'У10 Ввод'!$E$107="",'У10 Ввод'!$D$107&gt;$B32),0,MAX(0,MIN(1,'У10 Ввод'!$E$107-NETWORKDAYS('У10 Ввод'!$D$107,$B32)+1))/Настройки!$E$16*100)</f>
        <v>0</v>
      </c>
      <c r="CY32" s="67" t="n">
        <f aca="false">IF(OR($D32=1,MONTH($B32)&lt;&gt;MONTH(StartDate),'У10 Ввод'!$D$108="",'У10 Ввод'!$E$108="",'У10 Ввод'!$D$108&gt;$B32),0,MAX(0,MIN(1,'У10 Ввод'!$E$108-NETWORKDAYS('У10 Ввод'!$D$108,$B32)+1))/Настройки!$E$16*100)</f>
        <v>0</v>
      </c>
      <c r="CZ32" s="67" t="n">
        <f aca="false">IF(OR($D32=1,MONTH($B32)&lt;&gt;MONTH(StartDate),'У10 Ввод'!$D$109="",'У10 Ввод'!$E$109="",'У10 Ввод'!$D$109&gt;$B32),0,MAX(0,MIN(1,'У10 Ввод'!$E$109-NETWORKDAYS('У10 Ввод'!$D$109,$B32)+1))/Настройки!$E$16*100)</f>
        <v>0</v>
      </c>
      <c r="DA32" s="67" t="n">
        <f aca="false">IF(OR($D32=1,MONTH($B32)&lt;&gt;MONTH(StartDate),'У10 Ввод'!$D$110="",'У10 Ввод'!$E$110="",'У10 Ввод'!$D$110&gt;$B32),0,MAX(0,MIN(1,'У10 Ввод'!$E$110-NETWORKDAYS('У10 Ввод'!$D$110,$B32)+1))/Настройки!$E$16*100)</f>
        <v>0</v>
      </c>
      <c r="DB32" s="67" t="n">
        <f aca="false">IF(OR($D32=1,MONTH($B32)&lt;&gt;MONTH(StartDate),'У10 Ввод'!$D$111="",'У10 Ввод'!$E$111="",'У10 Ввод'!$D$111&gt;$B32),0,MAX(0,MIN(1,'У10 Ввод'!$E$111-NETWORKDAYS('У10 Ввод'!$D$111,$B32)+1))/Настройки!$E$16*100)</f>
        <v>0</v>
      </c>
      <c r="DC32" s="67" t="n">
        <f aca="false">IF(OR($D32=1,MONTH($B32)&lt;&gt;MONTH(StartDate),'У10 Ввод'!$D$112="",'У10 Ввод'!$E$112="",'У10 Ввод'!$D$112&gt;$B32),0,MAX(0,MIN(1,'У10 Ввод'!$E$112-NETWORKDAYS('У10 Ввод'!$D$112,$B32)+1))/Настройки!$E$16*100)</f>
        <v>0</v>
      </c>
      <c r="DD32" s="67" t="n">
        <f aca="false">IF(OR($D32=1,MONTH($B32)&lt;&gt;MONTH(StartDate),'У10 Ввод'!$D$113="",'У10 Ввод'!$E$113="",'У10 Ввод'!$D$113&gt;$B32),0,MAX(0,MIN(1,'У10 Ввод'!$E$113-NETWORKDAYS('У10 Ввод'!$D$113,$B32)+1))/Настройки!$E$16*100)</f>
        <v>0</v>
      </c>
      <c r="DE32" s="67" t="n">
        <f aca="false">IF(OR($D32=1,MONTH($B32)&lt;&gt;MONTH(StartDate),'У10 Ввод'!$D$114="",'У10 Ввод'!$E$114="",'У10 Ввод'!$D$114&gt;$B32),0,MAX(0,MIN(1,'У10 Ввод'!$E$114-NETWORKDAYS('У10 Ввод'!$D$114,$B32)+1))/Настройки!$E$16*100)</f>
        <v>0</v>
      </c>
      <c r="DF32" s="67" t="n">
        <f aca="false">IF(OR($D32=1,MONTH($B32)&lt;&gt;MONTH(StartDate),'У10 Ввод'!$D$115="",'У10 Ввод'!$E$115="",'У10 Ввод'!$D$115&gt;$B32),0,MAX(0,MIN(1,'У10 Ввод'!$E$115-NETWORKDAYS('У10 Ввод'!$D$115,$B32)+1))/Настройки!$E$16*100)</f>
        <v>0</v>
      </c>
      <c r="DG32" s="67" t="n">
        <f aca="false">IF(OR($D32=1,MONTH($B32)&lt;&gt;MONTH(StartDate),'У10 Ввод'!$D$116="",'У10 Ввод'!$E$116="",'У10 Ввод'!$D$116&gt;$B32),0,MAX(0,MIN(1,'У10 Ввод'!$E$116-NETWORKDAYS('У10 Ввод'!$D$116,$B32)+1))/Настройки!$E$16*100)</f>
        <v>0</v>
      </c>
      <c r="DH32" s="67" t="n">
        <f aca="false">IF(OR($D32=1,MONTH($B32)&lt;&gt;MONTH(StartDate),'У10 Ввод'!$D$117="",'У10 Ввод'!$E$117="",'У10 Ввод'!$D$117&gt;$B32),0,MAX(0,MIN(1,'У10 Ввод'!$E$117-NETWORKDAYS('У10 Ввод'!$D$117,$B32)+1))/Настройки!$E$16*100)</f>
        <v>0</v>
      </c>
      <c r="DI32" s="67" t="n">
        <f aca="false">IF(OR($D32=1,MONTH($B32)&lt;&gt;MONTH(StartDate),'У10 Ввод'!$D$118="",'У10 Ввод'!$E$118="",'У10 Ввод'!$D$118&gt;$B32),0,MAX(0,MIN(1,'У10 Ввод'!$E$118-NETWORKDAYS('У10 Ввод'!$D$118,$B32)+1))/Настройки!$E$16*100)</f>
        <v>0</v>
      </c>
      <c r="DJ32" s="67" t="n">
        <f aca="false">IF(OR($D32=1,MONTH($B32)&lt;&gt;MONTH(StartDate),'У10 Ввод'!$D$119="",'У10 Ввод'!$E$119="",'У10 Ввод'!$D$119&gt;$B32),0,MAX(0,MIN(1,'У10 Ввод'!$E$119-NETWORKDAYS('У10 Ввод'!$D$119,$B32)+1))/Настройки!$E$16*100)</f>
        <v>0</v>
      </c>
      <c r="DK32" s="67" t="n">
        <f aca="false">IF(OR($D32=1,MONTH($B32)&lt;&gt;MONTH(StartDate),'У10 Ввод'!$D$120="",'У10 Ввод'!$E$120="",'У10 Ввод'!$D$120&gt;$B32),0,MAX(0,MIN(1,'У10 Ввод'!$E$120-NETWORKDAYS('У10 Ввод'!$D$120,$B32)+1))/Настройки!$E$16*100)</f>
        <v>0</v>
      </c>
      <c r="DL32" s="67" t="n">
        <f aca="false">IF(OR($D32=1,MONTH($B32)&lt;&gt;MONTH(StartDate),'У10 Ввод'!$D$121="",'У10 Ввод'!$E$121="",'У10 Ввод'!$D$121&gt;$B32),0,MAX(0,MIN(1,'У10 Ввод'!$E$121-NETWORKDAYS('У10 Ввод'!$D$121,$B32)+1))/Настройки!$E$16*100)</f>
        <v>0</v>
      </c>
      <c r="DM32" s="67" t="n">
        <f aca="false">IF(OR($D32=1,MONTH($B32)&lt;&gt;MONTH(StartDate),'У10 Ввод'!$D$122="",'У10 Ввод'!$E$122="",'У10 Ввод'!$D$122&gt;$B32),0,MAX(0,MIN(1,'У10 Ввод'!$E$122-NETWORKDAYS('У10 Ввод'!$D$122,$B32)+1))/Настройки!$E$16*100)</f>
        <v>0</v>
      </c>
      <c r="DN32" s="67" t="n">
        <f aca="false">IF(OR($D32=1,MONTH($B32)&lt;&gt;MONTH(StartDate),'У10 Ввод'!$D$123="",'У10 Ввод'!$E$123="",'У10 Ввод'!$D$123&gt;$B32),0,MAX(0,MIN(1,'У10 Ввод'!$E$123-NETWORKDAYS('У10 Ввод'!$D$123,$B32)+1))/Настройки!$E$16*100)</f>
        <v>0</v>
      </c>
      <c r="DO32" s="67" t="n">
        <f aca="false">IF(OR($D32=1,MONTH($B32)&lt;&gt;MONTH(StartDate),'У10 Ввод'!$D$124="",'У10 Ввод'!$E$124="",'У10 Ввод'!$D$124&gt;$B32),0,MAX(0,MIN(1,'У10 Ввод'!$E$124-NETWORKDAYS('У10 Ввод'!$D$124,$B32)+1))/Настройки!$E$16*100)</f>
        <v>0</v>
      </c>
      <c r="DP32" s="67" t="n">
        <f aca="false">IF(OR($D32=1,MONTH($B32)&lt;&gt;MONTH(StartDate),'У10 Ввод'!$D$125="",'У10 Ввод'!$E$125="",'У10 Ввод'!$D$125&gt;$B32),0,MAX(0,MIN(1,'У10 Ввод'!$E$125-NETWORKDAYS('У10 Ввод'!$D$125,$B32)+1))/Настройки!$E$16*100)</f>
        <v>0</v>
      </c>
      <c r="DQ32" s="67" t="n">
        <f aca="false">IF(OR($D32=1,MONTH($B32)&lt;&gt;MONTH(StartDate),'У10 Ввод'!$D$126="",'У10 Ввод'!$E$126="",'У10 Ввод'!$D$126&gt;$B32),0,MAX(0,MIN(1,'У10 Ввод'!$E$126-NETWORKDAYS('У10 Ввод'!$D$126,$B32)+1))/Настройки!$E$16*100)</f>
        <v>0</v>
      </c>
      <c r="DR32" s="67" t="n">
        <f aca="false">IF(OR($D32=1,MONTH($B32)&lt;&gt;MONTH(StartDate),'У10 Ввод'!$D$127="",'У10 Ввод'!$E$127="",'У10 Ввод'!$D$127&gt;$B32),0,MAX(0,MIN(1,'У10 Ввод'!$E$127-NETWORKDAYS('У10 Ввод'!$D$127,$B32)+1))/Настройки!$E$16*100)</f>
        <v>0</v>
      </c>
      <c r="DS32" s="67" t="n">
        <f aca="false">IF(OR($D32=1,MONTH($B32)&lt;&gt;MONTH(StartDate),'У10 Ввод'!$D$128="",'У10 Ввод'!$E$128="",'У10 Ввод'!$D$128&gt;$B32),0,MAX(0,MIN(1,'У10 Ввод'!$E$128-NETWORKDAYS('У10 Ввод'!$D$128,$B32)+1))/Настройки!$E$16*100)</f>
        <v>0</v>
      </c>
      <c r="DT32" s="67" t="n">
        <f aca="false">IF(OR($D32=1,MONTH($B32)&lt;&gt;MONTH(StartDate),'У10 Ввод'!$D$129="",'У10 Ввод'!$E$129="",'У10 Ввод'!$D$129&gt;$B32),0,MAX(0,MIN(1,'У10 Ввод'!$E$129-NETWORKDAYS('У10 Ввод'!$D$129,$B32)+1))/Настройки!$E$16*100)</f>
        <v>0</v>
      </c>
      <c r="DU32" s="67" t="n">
        <f aca="false">IF(OR($D32=1,MONTH($B32)&lt;&gt;MONTH(StartDate),'У10 Ввод'!$D$130="",'У10 Ввод'!$E$130="",'У10 Ввод'!$D$130&gt;$B32),0,MAX(0,MIN(1,'У10 Ввод'!$E$130-NETWORKDAYS('У10 Ввод'!$D$130,$B32)+1))/Настройки!$E$16*100)</f>
        <v>0</v>
      </c>
      <c r="DV32" s="67" t="n">
        <f aca="false">IF(OR($D32=1,MONTH($B32)&lt;&gt;MONTH(StartDate),'У10 Ввод'!$D$131="",'У10 Ввод'!$E$131="",'У10 Ввод'!$D$131&gt;$B32),0,MAX(0,MIN(1,'У10 Ввод'!$E$131-NETWORKDAYS('У10 Ввод'!$D$131,$B32)+1))/Настройки!$E$16*100)</f>
        <v>0</v>
      </c>
      <c r="DW32" s="67" t="n">
        <f aca="false">IF(OR($D32=1,MONTH($B32)&lt;&gt;MONTH(StartDate),'У10 Ввод'!$D$132="",'У10 Ввод'!$E$132="",'У10 Ввод'!$D$132&gt;$B32),0,MAX(0,MIN(1,'У10 Ввод'!$E$132-NETWORKDAYS('У10 Ввод'!$D$132,$B32)+1))/Настройки!$E$16*100)</f>
        <v>0</v>
      </c>
      <c r="DX32" s="67" t="n">
        <f aca="false">IF(OR($D32=1,MONTH($B32)&lt;&gt;MONTH(StartDate),'У10 Ввод'!$D$133="",'У10 Ввод'!$E$133="",'У10 Ввод'!$D$133&gt;$B32),0,MAX(0,MIN(1,'У10 Ввод'!$E$133-NETWORKDAYS('У10 Ввод'!$D$133,$B32)+1))/Настройки!$E$16*100)</f>
        <v>0</v>
      </c>
      <c r="DY32" s="67" t="n">
        <f aca="false">IF(OR($D32=1,MONTH($B32)&lt;&gt;MONTH(StartDate),'У10 Ввод'!$D$134="",'У10 Ввод'!$E$134="",'У10 Ввод'!$D$134&gt;$B32),0,MAX(0,MIN(1,'У10 Ввод'!$E$134-NETWORKDAYS('У10 Ввод'!$D$134,$B32)+1))/Настройки!$E$16*100)</f>
        <v>0</v>
      </c>
      <c r="DZ32" s="67" t="n">
        <f aca="false">IF(OR($D32=1,MONTH($B32)&lt;&gt;MONTH(StartDate),'У10 Ввод'!$D$135="",'У10 Ввод'!$E$135="",'У10 Ввод'!$D$135&gt;$B32),0,MAX(0,MIN(1,'У10 Ввод'!$E$135-NETWORKDAYS('У10 Ввод'!$D$135,$B32)+1))/Настройки!$E$16*100)</f>
        <v>0</v>
      </c>
      <c r="EA32" s="67" t="n">
        <f aca="false">IF(OR($D32=1,MONTH($B32)&lt;&gt;MONTH(StartDate),'У10 Ввод'!$D$136="",'У10 Ввод'!$E$136="",'У10 Ввод'!$D$136&gt;$B32),0,MAX(0,MIN(1,'У10 Ввод'!$E$136-NETWORKDAYS('У10 Ввод'!$D$136,$B32)+1))/Настройки!$E$16*100)</f>
        <v>0</v>
      </c>
      <c r="EB32" s="67" t="n">
        <f aca="false">IF(OR($D32=1,MONTH($B32)&lt;&gt;MONTH(StartDate),'У10 Ввод'!$D$137="",'У10 Ввод'!$E$137="",'У10 Ввод'!$D$137&gt;$B32),0,MAX(0,MIN(1,'У10 Ввод'!$E$137-NETWORKDAYS('У10 Ввод'!$D$137,$B32)+1))/Настройки!$E$16*100)</f>
        <v>0</v>
      </c>
      <c r="EC32" s="67" t="n">
        <f aca="false">IF(OR($D32=1,MONTH($B32)&lt;&gt;MONTH(StartDate),'У10 Ввод'!$D$138="",'У10 Ввод'!$E$138="",'У10 Ввод'!$D$138&gt;$B32),0,MAX(0,MIN(1,'У10 Ввод'!$E$138-NETWORKDAYS('У10 Ввод'!$D$138,$B32)+1))/Настройки!$E$16*100)</f>
        <v>0</v>
      </c>
      <c r="ED32" s="67" t="n">
        <f aca="false">IF(OR($D32=1,MONTH($B32)&lt;&gt;MONTH(StartDate),'У10 Ввод'!$D$139="",'У10 Ввод'!$E$139="",'У10 Ввод'!$D$139&gt;$B32),0,MAX(0,MIN(1,'У10 Ввод'!$E$139-NETWORKDAYS('У10 Ввод'!$D$139,$B32)+1))/Настройки!$E$16*100)</f>
        <v>0</v>
      </c>
      <c r="EE32" s="67" t="n">
        <f aca="false">IF(OR($D32=1,MONTH($B32)&lt;&gt;MONTH(StartDate),'У10 Ввод'!$D$140="",'У10 Ввод'!$E$140="",'У10 Ввод'!$D$140&gt;$B32),0,MAX(0,MIN(1,'У10 Ввод'!$E$140-NETWORKDAYS('У10 Ввод'!$D$140,$B32)+1))/Настройки!$E$16*100)</f>
        <v>0</v>
      </c>
      <c r="EF32" s="67" t="n">
        <f aca="false">IF(OR($D32=1,MONTH($B32)&lt;&gt;MONTH(StartDate),'У10 Ввод'!$D$141="",'У10 Ввод'!$E$141="",'У10 Ввод'!$D$141&gt;$B32),0,MAX(0,MIN(1,'У10 Ввод'!$E$141-NETWORKDAYS('У10 Ввод'!$D$141,$B32)+1))/Настройки!$E$16*100)</f>
        <v>0</v>
      </c>
      <c r="EG32" s="67" t="n">
        <f aca="false">IF(OR($D32=1,MONTH($B32)&lt;&gt;MONTH(StartDate),'У10 Ввод'!$D$142="",'У10 Ввод'!$E$142="",'У10 Ввод'!$D$142&gt;$B32),0,MAX(0,MIN(1,'У10 Ввод'!$E$142-NETWORKDAYS('У10 Ввод'!$D$142,$B32)+1))/Настройки!$E$16*100)</f>
        <v>0</v>
      </c>
      <c r="EH32" s="67" t="n">
        <f aca="false">IF(OR($D32=1,MONTH($B32)&lt;&gt;MONTH(StartDate),'У10 Ввод'!$D$143="",'У10 Ввод'!$E$143="",'У10 Ввод'!$D$143&gt;$B32),0,MAX(0,MIN(1,'У10 Ввод'!$E$143-NETWORKDAYS('У10 Ввод'!$D$143,$B32)+1))/Настройки!$E$16*100)</f>
        <v>0</v>
      </c>
      <c r="EI32" s="67" t="n">
        <f aca="false">IF(OR($D32=1,MONTH($B32)&lt;&gt;MONTH(StartDate),'У10 Ввод'!$D$144="",'У10 Ввод'!$E$144="",'У10 Ввод'!$D$144&gt;$B32),0,MAX(0,MIN(1,'У10 Ввод'!$E$144-NETWORKDAYS('У10 Ввод'!$D$144,$B32)+1))/Настройки!$E$16*100)</f>
        <v>0</v>
      </c>
      <c r="EJ32" s="67" t="n">
        <f aca="false">IF(OR($D32=1,MONTH($B32)&lt;&gt;MONTH(StartDate),'У10 Ввод'!$D$145="",'У10 Ввод'!$E$145="",'У10 Ввод'!$D$145&gt;$B32),0,MAX(0,MIN(1,'У10 Ввод'!$E$145-NETWORKDAYS('У10 Ввод'!$D$145,$B32)+1))/Настройки!$E$16*100)</f>
        <v>0</v>
      </c>
      <c r="EK32" s="67" t="n">
        <f aca="false">IF(OR($D32=1,MONTH($B32)&lt;&gt;MONTH(StartDate),'У10 Ввод'!$D$146="",'У10 Ввод'!$E$146="",'У10 Ввод'!$D$146&gt;$B32),0,MAX(0,MIN(1,'У10 Ввод'!$E$146-NETWORKDAYS('У10 Ввод'!$D$146,$B32)+1))/Настройки!$E$16*100)</f>
        <v>0</v>
      </c>
      <c r="EL32" s="67" t="n">
        <f aca="false">IF(OR($D32=1,MONTH($B32)&lt;&gt;MONTH(StartDate),'У10 Ввод'!$D$147="",'У10 Ввод'!$E$147="",'У10 Ввод'!$D$147&gt;$B32),0,MAX(0,MIN(1,'У10 Ввод'!$E$147-NETWORKDAYS('У10 Ввод'!$D$147,$B32)+1))/Настройки!$E$16*100)</f>
        <v>0</v>
      </c>
      <c r="EM32" s="67" t="n">
        <f aca="false">IF(OR($D32=1,MONTH($B32)&lt;&gt;MONTH(StartDate),'У10 Ввод'!$D$148="",'У10 Ввод'!$E$148="",'У10 Ввод'!$D$148&gt;$B32),0,MAX(0,MIN(1,'У10 Ввод'!$E$148-NETWORKDAYS('У10 Ввод'!$D$148,$B32)+1))/Настройки!$E$16*100)</f>
        <v>0</v>
      </c>
      <c r="EN32" s="67" t="n">
        <f aca="false">IF(OR($D32=1,MONTH($B32)&lt;&gt;MONTH(StartDate),'У10 Ввод'!$D$149="",'У10 Ввод'!$E$149="",'У10 Ввод'!$D$149&gt;$B32),0,MAX(0,MIN(1,'У10 Ввод'!$E$149-NETWORKDAYS('У10 Ввод'!$D$149,$B32)+1))/Настройки!$E$16*100)</f>
        <v>0</v>
      </c>
      <c r="EO32" s="67" t="n">
        <f aca="false">IF(OR($D32=1,MONTH($B32)&lt;&gt;MONTH(StartDate),'У10 Ввод'!$D$150="",'У10 Ввод'!$E$150="",'У10 Ввод'!$D$150&gt;$B32),0,MAX(0,MIN(1,'У10 Ввод'!$E$150-NETWORKDAYS('У10 Ввод'!$D$150,$B32)+1))/Настройки!$E$16*100)</f>
        <v>0</v>
      </c>
      <c r="EP32" s="67" t="n">
        <f aca="false">IF(OR($D32=1,MONTH($B32)&lt;&gt;MONTH(StartDate),'У10 Ввод'!$D$151="",'У10 Ввод'!$E$151="",'У10 Ввод'!$D$151&gt;$B32),0,MAX(0,MIN(1,'У10 Ввод'!$E$151-NETWORKDAYS('У10 Ввод'!$D$151,$B32)+1))/Настройки!$E$16*100)</f>
        <v>0</v>
      </c>
      <c r="EQ32" s="67" t="n">
        <f aca="false">IF(OR($D32=1,MONTH($B32)&lt;&gt;MONTH(StartDate),'У10 Ввод'!$D$152="",'У10 Ввод'!$E$152="",'У10 Ввод'!$D$152&gt;$B32),0,MAX(0,MIN(1,'У10 Ввод'!$E$152-NETWORKDAYS('У10 Ввод'!$D$152,$B32)+1))/Настройки!$E$16*100)</f>
        <v>0</v>
      </c>
      <c r="ER32" s="67" t="n">
        <f aca="false">IF(OR($D32=1,MONTH($B32)&lt;&gt;MONTH(StartDate),'У10 Ввод'!$D$153="",'У10 Ввод'!$E$153="",'У10 Ввод'!$D$153&gt;$B32),0,MAX(0,MIN(1,'У10 Ввод'!$E$153-NETWORKDAYS('У10 Ввод'!$D$153,$B32)+1))/Настройки!$E$16*100)</f>
        <v>0</v>
      </c>
      <c r="ES32" s="67" t="n">
        <f aca="false">IF(OR($D32=1,MONTH($B32)&lt;&gt;MONTH(StartDate),'У10 Ввод'!$D$154="",'У10 Ввод'!$E$154="",'У10 Ввод'!$D$154&gt;$B32),0,MAX(0,MIN(1,'У10 Ввод'!$E$154-NETWORKDAYS('У10 Ввод'!$D$154,$B32)+1))/Настройки!$E$16*100)</f>
        <v>0</v>
      </c>
      <c r="ET32" s="67" t="n">
        <f aca="false">IF(OR($D32=1,MONTH($B32)&lt;&gt;MONTH(StartDate),'У10 Ввод'!$D$155="",'У10 Ввод'!$E$155="",'У10 Ввод'!$D$155&gt;$B32),0,MAX(0,MIN(1,'У10 Ввод'!$E$155-NETWORKDAYS('У10 Ввод'!$D$155,$B32)+1))/Настройки!$E$16*100)</f>
        <v>0</v>
      </c>
      <c r="EU32" s="67" t="n">
        <f aca="false">IF(OR($D32=1,MONTH($B32)&lt;&gt;MONTH(StartDate),'У10 Ввод'!$D$156="",'У10 Ввод'!$E$156="",'У10 Ввод'!$D$156&gt;$B32),0,MAX(0,MIN(1,'У10 Ввод'!$E$156-NETWORKDAYS('У10 Ввод'!$D$156,$B32)+1))/Настройки!$E$16*100)</f>
        <v>0</v>
      </c>
      <c r="EV32" s="67" t="n">
        <f aca="false">IF(OR($D32=1,MONTH($B32)&lt;&gt;MONTH(StartDate),'У10 Ввод'!$D$157="",'У10 Ввод'!$E$157="",'У10 Ввод'!$D$157&gt;$B32),0,MAX(0,MIN(1,'У10 Ввод'!$E$157-NETWORKDAYS('У10 Ввод'!$D$157,$B32)+1))/Настройки!$E$16*100)</f>
        <v>0</v>
      </c>
      <c r="EW32" s="67" t="n">
        <f aca="false">IF(OR($D32=1,MONTH($B32)&lt;&gt;MONTH(StartDate),'У10 Ввод'!$D$158="",'У10 Ввод'!$E$158="",'У10 Ввод'!$D$158&gt;$B32),0,MAX(0,MIN(1,'У10 Ввод'!$E$158-NETWORKDAYS('У10 Ввод'!$D$158,$B32)+1))/Настройки!$E$16*100)</f>
        <v>0</v>
      </c>
      <c r="EX32" s="67" t="n">
        <f aca="false">IF(OR($D32=1,MONTH($B32)&lt;&gt;MONTH(StartDate),'У10 Ввод'!$D$159="",'У10 Ввод'!$E$159="",'У10 Ввод'!$D$159&gt;$B32),0,MAX(0,MIN(1,'У10 Ввод'!$E$159-NETWORKDAYS('У10 Ввод'!$D$159,$B32)+1))/Настройки!$E$16*100)</f>
        <v>0</v>
      </c>
      <c r="EY32" s="67" t="n">
        <f aca="false">IF(OR($D32=1,MONTH($B32)&lt;&gt;MONTH(StartDate),'У10 Ввод'!$D$160="",'У10 Ввод'!$E$160="",'У10 Ввод'!$D$160&gt;$B32),0,MAX(0,MIN(1,'У10 Ввод'!$E$160-NETWORKDAYS('У10 Ввод'!$D$160,$B32)+1))/Настройки!$E$16*100)</f>
        <v>0</v>
      </c>
      <c r="EZ32" s="67" t="n">
        <f aca="false">IF(OR($D32=1,MONTH($B32)&lt;&gt;MONTH(StartDate),'У10 Ввод'!$D$161="",'У10 Ввод'!$E$161="",'У10 Ввод'!$D$161&gt;$B32),0,MAX(0,MIN(1,'У10 Ввод'!$E$161-NETWORKDAYS('У10 Ввод'!$D$161,$B32)+1))/Настройки!$E$16*100)</f>
        <v>0</v>
      </c>
      <c r="FA32" s="67" t="n">
        <f aca="false">IF(OR($D32=1,MONTH($B32)&lt;&gt;MONTH(StartDate),'У10 Ввод'!$D$162="",'У10 Ввод'!$E$162="",'У10 Ввод'!$D$162&gt;$B32),0,MAX(0,MIN(1,'У10 Ввод'!$E$162-NETWORKDAYS('У10 Ввод'!$D$162,$B32)+1))/Настройки!$E$16*100)</f>
        <v>0</v>
      </c>
      <c r="FB32" s="67" t="n">
        <f aca="false">IF(OR($D32=1,MONTH($B32)&lt;&gt;MONTH(StartDate),'У10 Ввод'!$D$163="",'У10 Ввод'!$E$163="",'У10 Ввод'!$D$163&gt;$B32),0,MAX(0,MIN(1,'У10 Ввод'!$E$163-NETWORKDAYS('У10 Ввод'!$D$163,$B32)+1))/Настройки!$E$16*100)</f>
        <v>0</v>
      </c>
      <c r="FC32" s="67" t="n">
        <f aca="false">IF(OR($D32=1,MONTH($B32)&lt;&gt;MONTH(StartDate),'У10 Ввод'!$D$164="",'У10 Ввод'!$E$164="",'У10 Ввод'!$D$164&gt;$B32),0,MAX(0,MIN(1,'У10 Ввод'!$E$164-NETWORKDAYS('У10 Ввод'!$D$164,$B32)+1))/Настройки!$E$16*100)</f>
        <v>0</v>
      </c>
      <c r="FD32" s="67" t="n">
        <f aca="false">IF(OR($D32=1,MONTH($B32)&lt;&gt;MONTH(StartDate),'У10 Ввод'!$D$165="",'У10 Ввод'!$E$165="",'У10 Ввод'!$D$165&gt;$B32),0,MAX(0,MIN(1,'У10 Ввод'!$E$165-NETWORKDAYS('У10 Ввод'!$D$165,$B32)+1))/Настройки!$E$16*100)</f>
        <v>0</v>
      </c>
      <c r="FE32" s="67" t="n">
        <f aca="false">IF(OR($D32=1,MONTH($B32)&lt;&gt;MONTH(StartDate),'У10 Ввод'!$D$166="",'У10 Ввод'!$E$166="",'У10 Ввод'!$D$166&gt;$B32),0,MAX(0,MIN(1,'У10 Ввод'!$E$166-NETWORKDAYS('У10 Ввод'!$D$166,$B32)+1))/Настройки!$E$16*100)</f>
        <v>0</v>
      </c>
      <c r="FF32" s="67" t="n">
        <f aca="false">IF(OR($D32=1,MONTH($B32)&lt;&gt;MONTH(StartDate),'У10 Ввод'!$D$167="",'У10 Ввод'!$E$167="",'У10 Ввод'!$D$167&gt;$B32),0,MAX(0,MIN(1,'У10 Ввод'!$E$167-NETWORKDAYS('У10 Ввод'!$D$167,$B32)+1))/Настройки!$E$16*100)</f>
        <v>0</v>
      </c>
      <c r="FG32" s="67" t="n">
        <f aca="false">IF(OR($D32=1,MONTH($B32)&lt;&gt;MONTH(StartDate),'У10 Ввод'!$D$168="",'У10 Ввод'!$E$168="",'У10 Ввод'!$D$168&gt;$B32),0,MAX(0,MIN(1,'У10 Ввод'!$E$168-NETWORKDAYS('У10 Ввод'!$D$168,$B32)+1))/Настройки!$E$16*100)</f>
        <v>0</v>
      </c>
      <c r="FH32" s="67" t="n">
        <f aca="false">IF(OR($D32=1,MONTH($B32)&lt;&gt;MONTH(StartDate),'У10 Ввод'!$D$169="",'У10 Ввод'!$E$169="",'У10 Ввод'!$D$169&gt;$B32),0,MAX(0,MIN(1,'У10 Ввод'!$E$169-NETWORKDAYS('У10 Ввод'!$D$169,$B32)+1))/Настройки!$E$16*100)</f>
        <v>0</v>
      </c>
      <c r="FI32" s="67" t="n">
        <f aca="false">IF(OR($D32=1,MONTH($B32)&lt;&gt;MONTH(StartDate),'У10 Ввод'!$D$170="",'У10 Ввод'!$E$170="",'У10 Ввод'!$D$170&gt;$B32),0,MAX(0,MIN(1,'У10 Ввод'!$E$170-NETWORKDAYS('У10 Ввод'!$D$170,$B32)+1))/Настройки!$E$16*100)</f>
        <v>0</v>
      </c>
      <c r="FJ32" s="67" t="n">
        <f aca="false">IF(OR($D32=1,MONTH($B32)&lt;&gt;MONTH(StartDate),'У10 Ввод'!$D$171="",'У10 Ввод'!$E$171="",'У10 Ввод'!$D$171&gt;$B32),0,MAX(0,MIN(1,'У10 Ввод'!$E$171-NETWORKDAYS('У10 Ввод'!$D$171,$B32)+1))/Настройки!$E$16*100)</f>
        <v>0</v>
      </c>
      <c r="FK32" s="67" t="n">
        <f aca="false">IF(OR($D32=1,MONTH($B32)&lt;&gt;MONTH(StartDate),'У10 Ввод'!$D$172="",'У10 Ввод'!$E$172="",'У10 Ввод'!$D$172&gt;$B32),0,MAX(0,MIN(1,'У10 Ввод'!$E$172-NETWORKDAYS('У10 Ввод'!$D$172,$B32)+1))/Настройки!$E$16*100)</f>
        <v>0</v>
      </c>
      <c r="FL32" s="67" t="n">
        <f aca="false">IF(OR($D32=1,MONTH($B32)&lt;&gt;MONTH(StartDate),'У10 Ввод'!$D$173="",'У10 Ввод'!$E$173="",'У10 Ввод'!$D$173&gt;$B32),0,MAX(0,MIN(1,'У10 Ввод'!$E$173-NETWORKDAYS('У10 Ввод'!$D$173,$B32)+1))/Настройки!$E$16*100)</f>
        <v>0</v>
      </c>
      <c r="FM32" s="67" t="n">
        <f aca="false">IF(OR($D32=1,MONTH($B32)&lt;&gt;MONTH(StartDate),'У10 Ввод'!$D$174="",'У10 Ввод'!$E$174="",'У10 Ввод'!$D$174&gt;$B32),0,MAX(0,MIN(1,'У10 Ввод'!$E$174-NETWORKDAYS('У10 Ввод'!$D$174,$B32)+1))/Настройки!$E$16*100)</f>
        <v>0</v>
      </c>
      <c r="FN32" s="67" t="n">
        <f aca="false">IF(OR($D32=1,MONTH($B32)&lt;&gt;MONTH(StartDate),'У10 Ввод'!$D$175="",'У10 Ввод'!$E$175="",'У10 Ввод'!$D$175&gt;$B32),0,MAX(0,MIN(1,'У10 Ввод'!$E$175-NETWORKDAYS('У10 Ввод'!$D$175,$B32)+1))/Настройки!$E$16*100)</f>
        <v>0</v>
      </c>
      <c r="FO32" s="67" t="n">
        <f aca="false">IF(OR($D32=1,MONTH($B32)&lt;&gt;MONTH(StartDate),'У10 Ввод'!$D$176="",'У10 Ввод'!$E$176="",'У10 Ввод'!$D$176&gt;$B32),0,MAX(0,MIN(1,'У10 Ввод'!$E$176-NETWORKDAYS('У10 Ввод'!$D$176,$B32)+1))/Настройки!$E$16*100)</f>
        <v>0</v>
      </c>
      <c r="FP32" s="67" t="n">
        <f aca="false">IF(OR($D32=1,MONTH($B32)&lt;&gt;MONTH(StartDate),'У10 Ввод'!$D$177="",'У10 Ввод'!$E$177="",'У10 Ввод'!$D$177&gt;$B32),0,MAX(0,MIN(1,'У10 Ввод'!$E$177-NETWORKDAYS('У10 Ввод'!$D$177,$B32)+1))/Настройки!$E$16*100)</f>
        <v>0</v>
      </c>
      <c r="FQ32" s="67" t="n">
        <f aca="false">IF(OR($D32=1,MONTH($B32)&lt;&gt;MONTH(StartDate),'У10 Ввод'!$D$178="",'У10 Ввод'!$E$178="",'У10 Ввод'!$D$178&gt;$B32),0,MAX(0,MIN(1,'У10 Ввод'!$E$178-NETWORKDAYS('У10 Ввод'!$D$178,$B32)+1))/Настройки!$E$16*100)</f>
        <v>0</v>
      </c>
      <c r="FR32" s="67" t="n">
        <f aca="false">IF(OR($D32=1,MONTH($B32)&lt;&gt;MONTH(StartDate),'У10 Ввод'!$D$179="",'У10 Ввод'!$E$179="",'У10 Ввод'!$D$179&gt;$B32),0,MAX(0,MIN(1,'У10 Ввод'!$E$179-NETWORKDAYS('У10 Ввод'!$D$179,$B32)+1))/Настройки!$E$16*100)</f>
        <v>0</v>
      </c>
      <c r="FS32" s="67" t="n">
        <f aca="false">IF(OR($D32=1,MONTH($B32)&lt;&gt;MONTH(StartDate),'У10 Ввод'!$D$180="",'У10 Ввод'!$E$180="",'У10 Ввод'!$D$180&gt;$B32),0,MAX(0,MIN(1,'У10 Ввод'!$E$180-NETWORKDAYS('У10 Ввод'!$D$180,$B32)+1))/Настройки!$E$16*100)</f>
        <v>0</v>
      </c>
      <c r="FT32" s="67" t="n">
        <f aca="false">IF(OR($D32=1,MONTH($B32)&lt;&gt;MONTH(StartDate),'У10 Ввод'!$D$181="",'У10 Ввод'!$E$181="",'У10 Ввод'!$D$181&gt;$B32),0,MAX(0,MIN(1,'У10 Ввод'!$E$181-NETWORKDAYS('У10 Ввод'!$D$181,$B32)+1))/Настройки!$E$16*100)</f>
        <v>0</v>
      </c>
      <c r="FU32" s="67" t="n">
        <f aca="false">IF(OR($D32=1,MONTH($B32)&lt;&gt;MONTH(StartDate),'У10 Ввод'!$D$182="",'У10 Ввод'!$E$182="",'У10 Ввод'!$D$182&gt;$B32),0,MAX(0,MIN(1,'У10 Ввод'!$E$182-NETWORKDAYS('У10 Ввод'!$D$182,$B32)+1))/Настройки!$E$16*100)</f>
        <v>0</v>
      </c>
      <c r="FV32" s="67" t="n">
        <f aca="false">IF(OR($D32=1,MONTH($B32)&lt;&gt;MONTH(StartDate),'У10 Ввод'!$D$183="",'У10 Ввод'!$E$183="",'У10 Ввод'!$D$183&gt;$B32),0,MAX(0,MIN(1,'У10 Ввод'!$E$183-NETWORKDAYS('У10 Ввод'!$D$183,$B32)+1))/Настройки!$E$16*100)</f>
        <v>0</v>
      </c>
      <c r="FW32" s="67" t="n">
        <f aca="false">IF(OR($D32=1,MONTH($B32)&lt;&gt;MONTH(StartDate),'У10 Ввод'!$D$184="",'У10 Ввод'!$E$184="",'У10 Ввод'!$D$184&gt;$B32),0,MAX(0,MIN(1,'У10 Ввод'!$E$184-NETWORKDAYS('У10 Ввод'!$D$184,$B32)+1))/Настройки!$E$16*100)</f>
        <v>0</v>
      </c>
      <c r="FX32" s="67" t="n">
        <f aca="false">IF(OR($D32=1,MONTH($B32)&lt;&gt;MONTH(StartDate),'У10 Ввод'!$D$185="",'У10 Ввод'!$E$185="",'У10 Ввод'!$D$185&gt;$B32),0,MAX(0,MIN(1,'У10 Ввод'!$E$185-NETWORKDAYS('У10 Ввод'!$D$185,$B32)+1))/Настройки!$E$16*100)</f>
        <v>0</v>
      </c>
      <c r="FY32" s="67" t="n">
        <f aca="false">IF(OR($D32=1,MONTH($B32)&lt;&gt;MONTH(StartDate),'У10 Ввод'!$D$186="",'У10 Ввод'!$E$186="",'У10 Ввод'!$D$186&gt;$B32),0,MAX(0,MIN(1,'У10 Ввод'!$E$186-NETWORKDAYS('У10 Ввод'!$D$186,$B32)+1))/Настройки!$E$16*100)</f>
        <v>0</v>
      </c>
      <c r="FZ32" s="67" t="n">
        <f aca="false">IF(OR($D32=1,MONTH($B32)&lt;&gt;MONTH(StartDate),'У10 Ввод'!$D$187="",'У10 Ввод'!$E$187="",'У10 Ввод'!$D$187&gt;$B32),0,MAX(0,MIN(1,'У10 Ввод'!$E$187-NETWORKDAYS('У10 Ввод'!$D$187,$B32)+1))/Настройки!$E$16*100)</f>
        <v>0</v>
      </c>
      <c r="GA32" s="67" t="n">
        <f aca="false">IF(OR($D32=1,MONTH($B32)&lt;&gt;MONTH(StartDate),'У10 Ввод'!$D$188="",'У10 Ввод'!$E$188="",'У10 Ввод'!$D$188&gt;$B32),0,MAX(0,MIN(1,'У10 Ввод'!$E$188-NETWORKDAYS('У10 Ввод'!$D$188,$B32)+1))/Настройки!$E$16*100)</f>
        <v>0</v>
      </c>
      <c r="GB32" s="67" t="n">
        <f aca="false">IF(OR($D32=1,MONTH($B32)&lt;&gt;MONTH(StartDate),'У10 Ввод'!$D$189="",'У10 Ввод'!$E$189="",'У10 Ввод'!$D$189&gt;$B32),0,MAX(0,MIN(1,'У10 Ввод'!$E$189-NETWORKDAYS('У10 Ввод'!$D$189,$B32)+1))/Настройки!$E$16*100)</f>
        <v>0</v>
      </c>
      <c r="GC32" s="67" t="n">
        <f aca="false">IF(OR($D32=1,MONTH($B32)&lt;&gt;MONTH(StartDate),'У10 Ввод'!$D$190="",'У10 Ввод'!$E$190="",'У10 Ввод'!$D$190&gt;$B32),0,MAX(0,MIN(1,'У10 Ввод'!$E$190-NETWORKDAYS('У10 Ввод'!$D$190,$B32)+1))/Настройки!$E$16*100)</f>
        <v>0</v>
      </c>
      <c r="GD32" s="67" t="n">
        <f aca="false">IF(OR($D32=1,MONTH($B32)&lt;&gt;MONTH(StartDate),'У10 Ввод'!$D$191="",'У10 Ввод'!$E$191="",'У10 Ввод'!$D$191&gt;$B32),0,MAX(0,MIN(1,'У10 Ввод'!$E$191-NETWORKDAYS('У10 Ввод'!$D$191,$B32)+1))/Настройки!$E$16*100)</f>
        <v>0</v>
      </c>
      <c r="GE32" s="67" t="n">
        <f aca="false">IF(OR($D32=1,MONTH($B32)&lt;&gt;MONTH(StartDate),'У10 Ввод'!$D$192="",'У10 Ввод'!$E$192="",'У10 Ввод'!$D$192&gt;$B32),0,MAX(0,MIN(1,'У10 Ввод'!$E$192-NETWORKDAYS('У10 Ввод'!$D$192,$B32)+1))/Настройки!$E$16*100)</f>
        <v>0</v>
      </c>
      <c r="GF32" s="67" t="n">
        <f aca="false">IF(OR($D32=1,MONTH($B32)&lt;&gt;MONTH(StartDate),'У10 Ввод'!$D$193="",'У10 Ввод'!$E$193="",'У10 Ввод'!$D$193&gt;$B32),0,MAX(0,MIN(1,'У10 Ввод'!$E$193-NETWORKDAYS('У10 Ввод'!$D$193,$B32)+1))/Настройки!$E$16*100)</f>
        <v>0</v>
      </c>
      <c r="GG32" s="67" t="n">
        <f aca="false">IF(OR($D32=1,MONTH($B32)&lt;&gt;MONTH(StartDate),'У10 Ввод'!$D$194="",'У10 Ввод'!$E$194="",'У10 Ввод'!$D$194&gt;$B32),0,MAX(0,MIN(1,'У10 Ввод'!$E$194-NETWORKDAYS('У10 Ввод'!$D$194,$B32)+1))/Настройки!$E$16*100)</f>
        <v>0</v>
      </c>
      <c r="GH32" s="67" t="n">
        <f aca="false">IF(OR($D32=1,MONTH($B32)&lt;&gt;MONTH(StartDate),'У10 Ввод'!$D$195="",'У10 Ввод'!$E$195="",'У10 Ввод'!$D$195&gt;$B32),0,MAX(0,MIN(1,'У10 Ввод'!$E$195-NETWORKDAYS('У10 Ввод'!$D$195,$B32)+1))/Настройки!$E$16*100)</f>
        <v>0</v>
      </c>
      <c r="GI32" s="67" t="n">
        <f aca="false">IF(OR($D32=1,MONTH($B32)&lt;&gt;MONTH(StartDate),'У10 Ввод'!$D$196="",'У10 Ввод'!$E$196="",'У10 Ввод'!$D$196&gt;$B32),0,MAX(0,MIN(1,'У10 Ввод'!$E$196-NETWORKDAYS('У10 Ввод'!$D$196,$B32)+1))/Настройки!$E$16*100)</f>
        <v>0</v>
      </c>
      <c r="GJ32" s="67" t="n">
        <f aca="false">IF(OR($D32=1,MONTH($B32)&lt;&gt;MONTH(StartDate),'У10 Ввод'!$D$197="",'У10 Ввод'!$E$197="",'У10 Ввод'!$D$197&gt;$B32),0,MAX(0,MIN(1,'У10 Ввод'!$E$197-NETWORKDAYS('У10 Ввод'!$D$197,$B32)+1))/Настройки!$E$16*100)</f>
        <v>0</v>
      </c>
      <c r="GK32" s="67" t="n">
        <f aca="false">IF(OR($D32=1,MONTH($B32)&lt;&gt;MONTH(StartDate),'У10 Ввод'!$D$198="",'У10 Ввод'!$E$198="",'У10 Ввод'!$D$198&gt;$B32),0,MAX(0,MIN(1,'У10 Ввод'!$E$198-NETWORKDAYS('У10 Ввод'!$D$198,$B32)+1))/Настройки!$E$16*100)</f>
        <v>0</v>
      </c>
      <c r="GL32" s="67" t="n">
        <f aca="false">IF(OR($D32=1,MONTH($B32)&lt;&gt;MONTH(StartDate),'У10 Ввод'!$D$199="",'У10 Ввод'!$E$199="",'У10 Ввод'!$D$199&gt;$B32),0,MAX(0,MIN(1,'У10 Ввод'!$E$199-NETWORKDAYS('У10 Ввод'!$D$199,$B32)+1))/Настройки!$E$16*100)</f>
        <v>0</v>
      </c>
      <c r="GM32" s="67" t="n">
        <f aca="false">IF(OR($D32=1,MONTH($B32)&lt;&gt;MONTH(StartDate),'У10 Ввод'!$D$200="",'У10 Ввод'!$E$200="",'У10 Ввод'!$D$200&gt;$B32),0,MAX(0,MIN(1,'У10 Ввод'!$E$200-NETWORKDAYS('У10 Ввод'!$D$200,$B32)+1))/Настройки!$E$16*100)</f>
        <v>0</v>
      </c>
      <c r="GN32" s="67" t="n">
        <f aca="false">IF(OR($D32=1,MONTH($B32)&lt;&gt;MONTH(StartDate),'У10 Ввод'!$D$201="",'У10 Ввод'!$E$201="",'У10 Ввод'!$D$201&gt;$B32),0,MAX(0,MIN(1,'У10 Ввод'!$E$201-NETWORKDAYS('У10 Ввод'!$D$201,$B32)+1))/Настройки!$E$16*100)</f>
        <v>0</v>
      </c>
      <c r="GO32" s="67" t="n">
        <f aca="false">IF(OR($D32=1,MONTH($B32)&lt;&gt;MONTH(StartDate),'У10 Ввод'!$D$202="",'У10 Ввод'!$E$202="",'У10 Ввод'!$D$202&gt;$B32),0,MAX(0,MIN(1,'У10 Ввод'!$E$202-NETWORKDAYS('У10 Ввод'!$D$202,$B32)+1))/Настройки!$E$16*100)</f>
        <v>0</v>
      </c>
      <c r="GP32" s="67" t="n">
        <f aca="false">IF(OR($D32=1,MONTH($B32)&lt;&gt;MONTH(StartDate),'У10 Ввод'!$D$203="",'У10 Ввод'!$E$203="",'У10 Ввод'!$D$203&gt;$B32),0,MAX(0,MIN(1,'У10 Ввод'!$E$203-NETWORKDAYS('У10 Ввод'!$D$203,$B32)+1))/Настройки!$E$16*100)</f>
        <v>0</v>
      </c>
      <c r="GQ32" s="67" t="n">
        <f aca="false">IF(OR($D32=1,MONTH($B32)&lt;&gt;MONTH(StartDate),'У10 Ввод'!$D$204="",'У10 Ввод'!$E$204="",'У10 Ввод'!$D$204&gt;$B32),0,MAX(0,MIN(1,'У10 Ввод'!$E$204-NETWORKDAYS('У10 Ввод'!$D$204,$B32)+1))/Настройки!$E$16*100)</f>
        <v>0</v>
      </c>
      <c r="GR32" s="67" t="n">
        <f aca="false">IF(OR($D32=1,MONTH($B32)&lt;&gt;MONTH(StartDate),'У10 Ввод'!$D$205="",'У10 Ввод'!$E$205="",'У10 Ввод'!$D$205&gt;$B32),0,MAX(0,MIN(1,'У10 Ввод'!$E$205-NETWORKDAYS('У10 Ввод'!$D$205,$B32)+1))/Настройки!$E$16*100)</f>
        <v>0</v>
      </c>
      <c r="GS32" s="67" t="n">
        <f aca="false">IF(OR($D32=1,MONTH($B32)&lt;&gt;MONTH(StartDate),'У10 Ввод'!$D$206="",'У10 Ввод'!$E$206="",'У10 Ввод'!$D$206&gt;$B32),0,MAX(0,MIN(1,'У10 Ввод'!$E$206-NETWORKDAYS('У10 Ввод'!$D$206,$B32)+1))/Настройки!$E$16*100)</f>
        <v>0</v>
      </c>
      <c r="GT32" s="67" t="n">
        <f aca="false">IF(OR($D32=1,MONTH($B32)&lt;&gt;MONTH(StartDate),'У10 Ввод'!$D$207="",'У10 Ввод'!$E$207="",'У10 Ввод'!$D$207&gt;$B32),0,MAX(0,MIN(1,'У10 Ввод'!$E$207-NETWORKDAYS('У10 Ввод'!$D$207,$B32)+1))/Настройки!$E$16*100)</f>
        <v>0</v>
      </c>
      <c r="GU32" s="67" t="n">
        <f aca="false">IF(OR($D32=1,MONTH($B32)&lt;&gt;MONTH(StartDate),'У10 Ввод'!$D$208="",'У10 Ввод'!$E$208="",'У10 Ввод'!$D$208&gt;$B32),0,MAX(0,MIN(1,'У10 Ввод'!$E$208-NETWORKDAYS('У10 Ввод'!$D$208,$B32)+1))/Настройки!$E$16*100)</f>
        <v>0</v>
      </c>
      <c r="GV32" s="67" t="n">
        <f aca="false">IF(OR($D32=1,MONTH($B32)&lt;&gt;MONTH(StartDate),'У10 Ввод'!$D$209="",'У10 Ввод'!$E$209="",'У10 Ввод'!$D$209&gt;$B32),0,MAX(0,MIN(1,'У10 Ввод'!$E$209-NETWORKDAYS('У10 Ввод'!$D$209,$B32)+1))/Настройки!$E$16*100)</f>
        <v>0</v>
      </c>
      <c r="GW32" s="67" t="n">
        <f aca="false">IF(OR($D32=1,MONTH($B32)&lt;&gt;MONTH(StartDate),'У10 Ввод'!$D$210="",'У10 Ввод'!$E$210="",'У10 Ввод'!$D$210&gt;$B32),0,MAX(0,MIN(1,'У10 Ввод'!$E$210-NETWORKDAYS('У10 Ввод'!$D$210,$B32)+1))/Настройки!$E$16*100)</f>
        <v>0</v>
      </c>
      <c r="GX32" s="67" t="n">
        <f aca="false">IF(OR($D32=1,MONTH($B32)&lt;&gt;MONTH(StartDate),'У10 Ввод'!$D$211="",'У10 Ввод'!$E$211="",'У10 Ввод'!$D$211&gt;$B32),0,MAX(0,MIN(1,'У10 Ввод'!$E$211-NETWORKDAYS('У10 Ввод'!$D$211,$B32)+1))/Настройки!$E$16*100)</f>
        <v>0</v>
      </c>
      <c r="GY32" s="67" t="n">
        <f aca="false">IF(OR($D32=1,MONTH($B32)&lt;&gt;MONTH(StartDate),'У10 Ввод'!$D$212="",'У10 Ввод'!$E$212="",'У10 Ввод'!$D$212&gt;$B32),0,MAX(0,MIN(1,'У10 Ввод'!$E$212-NETWORKDAYS('У10 Ввод'!$D$212,$B32)+1))/Настройки!$E$16*100)</f>
        <v>0</v>
      </c>
      <c r="GZ32" s="67" t="n">
        <f aca="false">IF(OR($D32=1,MONTH($B32)&lt;&gt;MONTH(StartDate),'У10 Ввод'!$D$213="",'У10 Ввод'!$E$213="",'У10 Ввод'!$D$213&gt;$B32),0,MAX(0,MIN(1,'У10 Ввод'!$E$213-NETWORKDAYS('У10 Ввод'!$D$213,$B32)+1))/Настройки!$E$16*100)</f>
        <v>0</v>
      </c>
      <c r="HA32" s="67" t="n">
        <f aca="false">IF(OR($D32=1,MONTH($B32)&lt;&gt;MONTH(StartDate),'У10 Ввод'!$D$214="",'У10 Ввод'!$E$214="",'У10 Ввод'!$D$214&gt;$B32),0,MAX(0,MIN(1,'У10 Ввод'!$E$214-NETWORKDAYS('У10 Ввод'!$D$214,$B32)+1))/Настройки!$E$16*100)</f>
        <v>0</v>
      </c>
      <c r="HB32" s="67" t="n">
        <f aca="false">IF(OR($D32=1,MONTH($B32)&lt;&gt;MONTH(StartDate),'У10 Ввод'!$D$215="",'У10 Ввод'!$E$215="",'У10 Ввод'!$D$215&gt;$B32),0,MAX(0,MIN(1,'У10 Ввод'!$E$215-NETWORKDAYS('У10 Ввод'!$D$215,$B32)+1))/Настройки!$E$16*100)</f>
        <v>0</v>
      </c>
      <c r="HC32" s="67" t="n">
        <f aca="false">IF(OR($D32=1,MONTH($B32)&lt;&gt;MONTH(StartDate),'У10 Ввод'!$D$216="",'У10 Ввод'!$E$216="",'У10 Ввод'!$D$216&gt;$B32),0,MAX(0,MIN(1,'У10 Ввод'!$E$216-NETWORKDAYS('У10 Ввод'!$D$216,$B32)+1))/Настройки!$E$16*100)</f>
        <v>0</v>
      </c>
      <c r="HD32" s="67" t="n">
        <f aca="false">IF(OR($D32=1,MONTH($B32)&lt;&gt;MONTH(StartDate),'У10 Ввод'!$D$217="",'У10 Ввод'!$E$217="",'У10 Ввод'!$D$217&gt;$B32),0,MAX(0,MIN(1,'У10 Ввод'!$E$217-NETWORKDAYS('У10 Ввод'!$D$217,$B32)+1))/Настройки!$E$16*100)</f>
        <v>0</v>
      </c>
      <c r="HE32" s="67" t="n">
        <f aca="false">IF(OR($D32=1,MONTH($B32)&lt;&gt;MONTH(StartDate),'У10 Ввод'!$D$218="",'У10 Ввод'!$E$218="",'У10 Ввод'!$D$218&gt;$B32),0,MAX(0,MIN(1,'У10 Ввод'!$E$218-NETWORKDAYS('У10 Ввод'!$D$218,$B32)+1))/Настройки!$E$16*100)</f>
        <v>0</v>
      </c>
      <c r="HF32" s="67" t="n">
        <f aca="false">IF(OR($D32=1,MONTH($B32)&lt;&gt;MONTH(StartDate),'У10 Ввод'!$D$219="",'У10 Ввод'!$E$219="",'У10 Ввод'!$D$219&gt;$B32),0,MAX(0,MIN(1,'У10 Ввод'!$E$219-NETWORKDAYS('У10 Ввод'!$D$219,$B32)+1))/Настройки!$E$16*100)</f>
        <v>0</v>
      </c>
      <c r="HG32" s="67" t="n">
        <f aca="false">IF(OR($D32=1,MONTH($B32)&lt;&gt;MONTH(StartDate),'У10 Ввод'!$D$220="",'У10 Ввод'!$E$220="",'У10 Ввод'!$D$220&gt;$B32),0,MAX(0,MIN(1,'У10 Ввод'!$E$220-NETWORKDAYS('У10 Ввод'!$D$220,$B32)+1))/Настройки!$E$16*100)</f>
        <v>0</v>
      </c>
      <c r="HH32" s="67" t="n">
        <f aca="false">IF(OR($D32=1,MONTH($B32)&lt;&gt;MONTH(StartDate),'У10 Ввод'!$D$221="",'У10 Ввод'!$E$221="",'У10 Ввод'!$D$221&gt;$B32),0,MAX(0,MIN(1,'У10 Ввод'!$E$221-NETWORKDAYS('У10 Ввод'!$D$221,$B32)+1))/Настройки!$E$16*100)</f>
        <v>0</v>
      </c>
      <c r="HI32" s="67" t="n">
        <f aca="false">IF(OR($D32=1,MONTH($B32)&lt;&gt;MONTH(StartDate),'У10 Ввод'!$D$222="",'У10 Ввод'!$E$222="",'У10 Ввод'!$D$222&gt;$B32),0,MAX(0,MIN(1,'У10 Ввод'!$E$222-NETWORKDAYS('У10 Ввод'!$D$222,$B32)+1))/Настройки!$E$16*100)</f>
        <v>0</v>
      </c>
      <c r="HJ32" s="67" t="n">
        <f aca="false">IF(OR($D32=1,MONTH($B32)&lt;&gt;MONTH(StartDate),'У10 Ввод'!$D$223="",'У10 Ввод'!$E$223="",'У10 Ввод'!$D$223&gt;$B32),0,MAX(0,MIN(1,'У10 Ввод'!$E$223-NETWORKDAYS('У10 Ввод'!$D$223,$B32)+1))/Настройки!$E$16*100)</f>
        <v>0</v>
      </c>
      <c r="HK32" s="67" t="n">
        <f aca="false">IF(OR($D32=1,MONTH($B32)&lt;&gt;MONTH(StartDate),'У10 Ввод'!$D$224="",'У10 Ввод'!$E$224="",'У10 Ввод'!$D$224&gt;$B32),0,MAX(0,MIN(1,'У10 Ввод'!$E$224-NETWORKDAYS('У10 Ввод'!$D$224,$B32)+1))/Настройки!$E$16*100)</f>
        <v>0</v>
      </c>
      <c r="HL32" s="67" t="n">
        <f aca="false">IF(OR($D32=1,MONTH($B32)&lt;&gt;MONTH(StartDate),'У10 Ввод'!$D$225="",'У10 Ввод'!$E$225="",'У10 Ввод'!$D$225&gt;$B32),0,MAX(0,MIN(1,'У10 Ввод'!$E$225-NETWORKDAYS('У10 Ввод'!$D$225,$B32)+1))/Настройки!$E$16*100)</f>
        <v>0</v>
      </c>
      <c r="HM32" s="67" t="n">
        <f aca="false">IF(OR($D32=1,MONTH($B32)&lt;&gt;MONTH(StartDate),'У10 Ввод'!$D$226="",'У10 Ввод'!$E$226="",'У10 Ввод'!$D$226&gt;$B32),0,MAX(0,MIN(1,'У10 Ввод'!$E$226-NETWORKDAYS('У10 Ввод'!$D$226,$B32)+1))/Настройки!$E$16*100)</f>
        <v>0</v>
      </c>
      <c r="HN32" s="67" t="n">
        <f aca="false">IF(OR($D32=1,MONTH($B32)&lt;&gt;MONTH(StartDate),'У10 Ввод'!$D$227="",'У10 Ввод'!$E$227="",'У10 Ввод'!$D$227&gt;$B32),0,MAX(0,MIN(1,'У10 Ввод'!$E$227-NETWORKDAYS('У10 Ввод'!$D$227,$B32)+1))/Настройки!$E$16*100)</f>
        <v>0</v>
      </c>
      <c r="HO32" s="67" t="n">
        <f aca="false">IF(OR($D32=1,MONTH($B32)&lt;&gt;MONTH(StartDate),'У10 Ввод'!$D$228="",'У10 Ввод'!$E$228="",'У10 Ввод'!$D$228&gt;$B32),0,MAX(0,MIN(1,'У10 Ввод'!$E$228-NETWORKDAYS('У10 Ввод'!$D$228,$B32)+1))/Настройки!$E$16*100)</f>
        <v>0</v>
      </c>
      <c r="HP32" s="67" t="n">
        <f aca="false">IF(OR($D32=1,MONTH($B32)&lt;&gt;MONTH(StartDate),'У10 Ввод'!$D$229="",'У10 Ввод'!$E$229="",'У10 Ввод'!$D$229&gt;$B32),0,MAX(0,MIN(1,'У10 Ввод'!$E$229-NETWORKDAYS('У10 Ввод'!$D$229,$B32)+1))/Настройки!$E$16*100)</f>
        <v>0</v>
      </c>
      <c r="HQ32" s="67" t="n">
        <f aca="false">IF(OR($D32=1,MONTH($B32)&lt;&gt;MONTH(StartDate),'У10 Ввод'!$D$230="",'У10 Ввод'!$E$230="",'У10 Ввод'!$D$230&gt;$B32),0,MAX(0,MIN(1,'У10 Ввод'!$E$230-NETWORKDAYS('У10 Ввод'!$D$230,$B32)+1))/Настройки!$E$16*100)</f>
        <v>0</v>
      </c>
      <c r="HR32" s="67" t="n">
        <f aca="false">IF(OR($D32=1,MONTH($B32)&lt;&gt;MONTH(StartDate),'У10 Ввод'!$D$231="",'У10 Ввод'!$E$231="",'У10 Ввод'!$D$231&gt;$B32),0,MAX(0,MIN(1,'У10 Ввод'!$E$231-NETWORKDAYS('У10 Ввод'!$D$231,$B32)+1))/Настройки!$E$16*100)</f>
        <v>0</v>
      </c>
      <c r="HS32" s="67" t="n">
        <f aca="false">IF(OR($D32=1,MONTH($B32)&lt;&gt;MONTH(StartDate),'У10 Ввод'!$D$232="",'У10 Ввод'!$E$232="",'У10 Ввод'!$D$232&gt;$B32),0,MAX(0,MIN(1,'У10 Ввод'!$E$232-NETWORKDAYS('У10 Ввод'!$D$232,$B32)+1))/Настройки!$E$16*100)</f>
        <v>0</v>
      </c>
      <c r="HT32" s="67" t="n">
        <f aca="false">IF(OR($D32=1,MONTH($B32)&lt;&gt;MONTH(StartDate),'У10 Ввод'!$D$233="",'У10 Ввод'!$E$233="",'У10 Ввод'!$D$233&gt;$B32),0,MAX(0,MIN(1,'У10 Ввод'!$E$233-NETWORKDAYS('У10 Ввод'!$D$233,$B32)+1))/Настройки!$E$16*100)</f>
        <v>0</v>
      </c>
      <c r="HU32" s="67" t="n">
        <f aca="false">IF(OR($D32=1,MONTH($B32)&lt;&gt;MONTH(StartDate),'У10 Ввод'!$D$234="",'У10 Ввод'!$E$234="",'У10 Ввод'!$D$234&gt;$B32),0,MAX(0,MIN(1,'У10 Ввод'!$E$234-NETWORKDAYS('У10 Ввод'!$D$234,$B32)+1))/Настройки!$E$16*100)</f>
        <v>0</v>
      </c>
      <c r="HV32" s="67" t="n">
        <f aca="false">IF(OR($D32=1,MONTH($B32)&lt;&gt;MONTH(StartDate),'У10 Ввод'!$D$235="",'У10 Ввод'!$E$235="",'У10 Ввод'!$D$235&gt;$B32),0,MAX(0,MIN(1,'У10 Ввод'!$E$235-NETWORKDAYS('У10 Ввод'!$D$235,$B32)+1))/Настройки!$E$16*100)</f>
        <v>0</v>
      </c>
      <c r="HW32" s="67" t="n">
        <f aca="false">IF(OR($D32=1,MONTH($B32)&lt;&gt;MONTH(StartDate),'У10 Ввод'!$D$236="",'У10 Ввод'!$E$236="",'У10 Ввод'!$D$236&gt;$B32),0,MAX(0,MIN(1,'У10 Ввод'!$E$236-NETWORKDAYS('У10 Ввод'!$D$236,$B32)+1))/Настройки!$E$16*100)</f>
        <v>0</v>
      </c>
      <c r="HX32" s="67" t="n">
        <f aca="false">IF(OR($D32=1,MONTH($B32)&lt;&gt;MONTH(StartDate),'У10 Ввод'!$D$237="",'У10 Ввод'!$E$237="",'У10 Ввод'!$D$237&gt;$B32),0,MAX(0,MIN(1,'У10 Ввод'!$E$237-NETWORKDAYS('У10 Ввод'!$D$237,$B32)+1))/Настройки!$E$16*100)</f>
        <v>0</v>
      </c>
      <c r="HY32" s="67" t="n">
        <f aca="false">IF(OR($D32=1,MONTH($B32)&lt;&gt;MONTH(StartDate),'У10 Ввод'!$D$238="",'У10 Ввод'!$E$238="",'У10 Ввод'!$D$238&gt;$B32),0,MAX(0,MIN(1,'У10 Ввод'!$E$238-NETWORKDAYS('У10 Ввод'!$D$238,$B32)+1))/Настройки!$E$16*100)</f>
        <v>0</v>
      </c>
      <c r="HZ32" s="67" t="n">
        <f aca="false">IF(OR($D32=1,MONTH($B32)&lt;&gt;MONTH(StartDate),'У10 Ввод'!$D$239="",'У10 Ввод'!$E$239="",'У10 Ввод'!$D$239&gt;$B32),0,MAX(0,MIN(1,'У10 Ввод'!$E$239-NETWORKDAYS('У10 Ввод'!$D$239,$B32)+1))/Настройки!$E$16*100)</f>
        <v>0</v>
      </c>
      <c r="IA32" s="67" t="n">
        <f aca="false">IF(OR($D32=1,MONTH($B32)&lt;&gt;MONTH(StartDate),'У10 Ввод'!$D$240="",'У10 Ввод'!$E$240="",'У10 Ввод'!$D$240&gt;$B32),0,MAX(0,MIN(1,'У10 Ввод'!$E$240-NETWORKDAYS('У10 Ввод'!$D$240,$B32)+1))/Настройки!$E$16*100)</f>
        <v>0</v>
      </c>
      <c r="IB32" s="67" t="n">
        <f aca="false">IF(OR($D32=1,MONTH($B32)&lt;&gt;MONTH(StartDate),'У10 Ввод'!$D$241="",'У10 Ввод'!$E$241="",'У10 Ввод'!$D$241&gt;$B32),0,MAX(0,MIN(1,'У10 Ввод'!$E$241-NETWORKDAYS('У10 Ввод'!$D$241,$B32)+1))/Настройки!$E$16*100)</f>
        <v>0</v>
      </c>
      <c r="IC32" s="67" t="n">
        <f aca="false">IF(OR($D32=1,MONTH($B32)&lt;&gt;MONTH(StartDate),'У10 Ввод'!$D$242="",'У10 Ввод'!$E$242="",'У10 Ввод'!$D$242&gt;$B32),0,MAX(0,MIN(1,'У10 Ввод'!$E$242-NETWORKDAYS('У10 Ввод'!$D$242,$B32)+1))/Настройки!$E$16*100)</f>
        <v>0</v>
      </c>
      <c r="ID32" s="67" t="n">
        <f aca="false">IF(OR($D32=1,MONTH($B32)&lt;&gt;MONTH(StartDate),'У10 Ввод'!$D$243="",'У10 Ввод'!$E$243="",'У10 Ввод'!$D$243&gt;$B32),0,MAX(0,MIN(1,'У10 Ввод'!$E$243-NETWORKDAYS('У10 Ввод'!$D$243,$B32)+1))/Настройки!$E$16*100)</f>
        <v>0</v>
      </c>
      <c r="IE32" s="67" t="n">
        <f aca="false">IF(OR($D32=1,MONTH($B32)&lt;&gt;MONTH(StartDate),'У10 Ввод'!$D$244="",'У10 Ввод'!$E$244="",'У10 Ввод'!$D$244&gt;$B32),0,MAX(0,MIN(1,'У10 Ввод'!$E$244-NETWORKDAYS('У10 Ввод'!$D$244,$B32)+1))/Настройки!$E$16*100)</f>
        <v>0</v>
      </c>
      <c r="IF32" s="67" t="n">
        <f aca="false">IF(OR($D32=1,MONTH($B32)&lt;&gt;MONTH(StartDate),'У10 Ввод'!$D$245="",'У10 Ввод'!$E$245="",'У10 Ввод'!$D$245&gt;$B32),0,MAX(0,MIN(1,'У10 Ввод'!$E$245-NETWORKDAYS('У10 Ввод'!$D$245,$B32)+1))/Настройки!$E$16*100)</f>
        <v>0</v>
      </c>
      <c r="IG32" s="67" t="n">
        <f aca="false">IF(OR($D32=1,MONTH($B32)&lt;&gt;MONTH(StartDate),'У10 Ввод'!$D$246="",'У10 Ввод'!$E$246="",'У10 Ввод'!$D$246&gt;$B32),0,MAX(0,MIN(1,'У10 Ввод'!$E$246-NETWORKDAYS('У10 Ввод'!$D$246,$B32)+1))/Настройки!$E$16*100)</f>
        <v>0</v>
      </c>
      <c r="IH32" s="67" t="n">
        <f aca="false">IF(OR($D32=1,MONTH($B32)&lt;&gt;MONTH(StartDate),'У10 Ввод'!$D$247="",'У10 Ввод'!$E$247="",'У10 Ввод'!$D$247&gt;$B32),0,MAX(0,MIN(1,'У10 Ввод'!$E$247-NETWORKDAYS('У10 Ввод'!$D$247,$B32)+1))/Настройки!$E$16*100)</f>
        <v>0</v>
      </c>
      <c r="II32" s="67" t="n">
        <f aca="false">IF(OR($D32=1,MONTH($B32)&lt;&gt;MONTH(StartDate),'У10 Ввод'!$D$248="",'У10 Ввод'!$E$248="",'У10 Ввод'!$D$248&gt;$B32),0,MAX(0,MIN(1,'У10 Ввод'!$E$248-NETWORKDAYS('У10 Ввод'!$D$248,$B32)+1))/Настройки!$E$16*100)</f>
        <v>0</v>
      </c>
      <c r="IJ32" s="67" t="n">
        <f aca="false">IF(OR($D32=1,MONTH($B32)&lt;&gt;MONTH(StartDate),'У10 Ввод'!$D$249="",'У10 Ввод'!$E$249="",'У10 Ввод'!$D$249&gt;$B32),0,MAX(0,MIN(1,'У10 Ввод'!$E$249-NETWORKDAYS('У10 Ввод'!$D$249,$B32)+1))/Настройки!$E$16*100)</f>
        <v>0</v>
      </c>
      <c r="IK32" s="67" t="n">
        <f aca="false">IF(OR($D32=1,MONTH($B32)&lt;&gt;MONTH(StartDate),'У10 Ввод'!$D$250="",'У10 Ввод'!$E$250="",'У10 Ввод'!$D$250&gt;$B32),0,MAX(0,MIN(1,'У10 Ввод'!$E$250-NETWORKDAYS('У10 Ввод'!$D$250,$B32)+1))/Настройки!$E$16*100)</f>
        <v>0</v>
      </c>
      <c r="IL32" s="67" t="n">
        <f aca="false">IF(OR($D32=1,MONTH($B32)&lt;&gt;MONTH(StartDate),'У10 Ввод'!$D$251="",'У10 Ввод'!$E$251="",'У10 Ввод'!$D$251&gt;$B32),0,MAX(0,MIN(1,'У10 Ввод'!$E$251-NETWORKDAYS('У10 Ввод'!$D$251,$B32)+1))/Настройки!$E$16*100)</f>
        <v>0</v>
      </c>
    </row>
  </sheetData>
  <conditionalFormatting sqref="E2:E32">
    <cfRule type="cellIs" priority="2" operator="greater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B1" s="68" t="str">
        <f aca="false">UPPER(Настройки!$B$16)&amp;" — загрузка, % (100% = "&amp;Настройки!$E$16&amp;" бригад/смену)"</f>
        <v>ОТК И СКЛАД ГП — загрузка, % (100% = 3 бригад/смену)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customFormat="false" ht="15" hidden="false" customHeight="true" outlineLevel="0" collapsed="false">
      <c r="B2" s="11" t="s">
        <v>115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5" hidden="false" customHeight="true" outlineLevel="0" collapsed="false">
      <c r="A1" s="3" t="s">
        <v>157</v>
      </c>
    </row>
    <row r="2" customFormat="false" ht="15" hidden="false" customHeight="true" outlineLevel="0" collapsed="false">
      <c r="A2" s="49"/>
    </row>
    <row r="3" customFormat="false" ht="15" hidden="false" customHeight="true" outlineLevel="0" collapsed="false">
      <c r="A3" s="49" t="s">
        <v>158</v>
      </c>
    </row>
    <row r="4" customFormat="false" ht="15" hidden="false" customHeight="true" outlineLevel="0" collapsed="false">
      <c r="A4" s="49" t="s">
        <v>159</v>
      </c>
    </row>
    <row r="5" customFormat="false" ht="15" hidden="false" customHeight="true" outlineLevel="0" collapsed="false">
      <c r="A5" s="49" t="s">
        <v>160</v>
      </c>
    </row>
    <row r="6" customFormat="false" ht="15" hidden="false" customHeight="true" outlineLevel="0" collapsed="false">
      <c r="A6" s="49" t="s">
        <v>161</v>
      </c>
    </row>
    <row r="7" customFormat="false" ht="15" hidden="false" customHeight="true" outlineLevel="0" collapsed="false">
      <c r="A7" s="49" t="s">
        <v>162</v>
      </c>
    </row>
    <row r="8" customFormat="false" ht="15" hidden="false" customHeight="true" outlineLevel="0" collapsed="false">
      <c r="A8" s="49" t="s">
        <v>163</v>
      </c>
    </row>
    <row r="9" customFormat="false" ht="15" hidden="false" customHeight="true" outlineLevel="0" collapsed="false">
      <c r="A9" s="49"/>
    </row>
    <row r="10" customFormat="false" ht="15" hidden="false" customHeight="true" outlineLevel="0" collapsed="false">
      <c r="A10" s="49" t="s">
        <v>164</v>
      </c>
    </row>
    <row r="11" customFormat="false" ht="15" hidden="false" customHeight="true" outlineLevel="0" collapsed="false">
      <c r="A11" s="49" t="s">
        <v>165</v>
      </c>
    </row>
    <row r="12" customFormat="false" ht="15" hidden="false" customHeight="true" outlineLevel="0" collapsed="false">
      <c r="A12" s="49" t="s">
        <v>166</v>
      </c>
    </row>
    <row r="13" customFormat="false" ht="15" hidden="false" customHeight="true" outlineLevel="0" collapsed="false">
      <c r="A13" s="49" t="s">
        <v>167</v>
      </c>
    </row>
    <row r="14" customFormat="false" ht="15" hidden="false" customHeight="true" outlineLevel="0" collapsed="false">
      <c r="A14" s="49" t="s">
        <v>168</v>
      </c>
    </row>
    <row r="15" customFormat="false" ht="15" hidden="false" customHeight="true" outlineLevel="0" collapsed="false">
      <c r="A15" s="49" t="s">
        <v>169</v>
      </c>
    </row>
    <row r="16" customFormat="false" ht="15" hidden="false" customHeight="true" outlineLevel="0" collapsed="false">
      <c r="A16" s="49" t="s">
        <v>170</v>
      </c>
    </row>
    <row r="17" customFormat="false" ht="15" hidden="false" customHeight="true" outlineLevel="0" collapsed="false">
      <c r="A17" s="49" t="s">
        <v>171</v>
      </c>
    </row>
    <row r="18" customFormat="false" ht="15" hidden="false" customHeight="true" outlineLevel="0" collapsed="false">
      <c r="A18" s="49" t="s">
        <v>172</v>
      </c>
    </row>
    <row r="19" customFormat="false" ht="15" hidden="false" customHeight="true" outlineLevel="0" collapsed="false">
      <c r="A19" s="49" t="s">
        <v>173</v>
      </c>
    </row>
    <row r="20" customFormat="false" ht="15" hidden="false" customHeight="true" outlineLevel="0" collapsed="false">
      <c r="A20" s="49" t="s">
        <v>174</v>
      </c>
    </row>
    <row r="21" customFormat="false" ht="15" hidden="false" customHeight="true" outlineLevel="0" collapsed="false">
      <c r="A21" s="49" t="s">
        <v>175</v>
      </c>
    </row>
    <row r="22" customFormat="false" ht="15" hidden="false" customHeight="true" outlineLevel="0" collapsed="false">
      <c r="A22" s="49" t="s">
        <v>176</v>
      </c>
    </row>
    <row r="23" customFormat="false" ht="15" hidden="false" customHeight="true" outlineLevel="0" collapsed="false">
      <c r="A23" s="49"/>
    </row>
    <row r="24" customFormat="false" ht="15" hidden="false" customHeight="true" outlineLevel="0" collapsed="false">
      <c r="A24" s="49" t="s">
        <v>177</v>
      </c>
    </row>
    <row r="25" customFormat="false" ht="15" hidden="false" customHeight="true" outlineLevel="0" collapsed="false">
      <c r="A25" s="49" t="s">
        <v>178</v>
      </c>
    </row>
    <row r="26" customFormat="false" ht="15" hidden="false" customHeight="true" outlineLevel="0" collapsed="false">
      <c r="A26" s="49" t="s">
        <v>179</v>
      </c>
    </row>
    <row r="27" customFormat="false" ht="15" hidden="false" customHeight="true" outlineLevel="0" collapsed="false">
      <c r="A27" s="49" t="s">
        <v>180</v>
      </c>
    </row>
    <row r="28" customFormat="false" ht="15" hidden="false" customHeight="true" outlineLevel="0" collapsed="false">
      <c r="A28" s="49" t="s">
        <v>181</v>
      </c>
    </row>
    <row r="29" customFormat="false" ht="15" hidden="false" customHeight="true" outlineLevel="0" collapsed="false">
      <c r="A29" s="49"/>
    </row>
    <row r="30" customFormat="false" ht="15" hidden="false" customHeight="true" outlineLevel="0" collapsed="false">
      <c r="A30" s="49" t="s">
        <v>182</v>
      </c>
    </row>
    <row r="31" customFormat="false" ht="15" hidden="false" customHeight="true" outlineLevel="0" collapsed="false">
      <c r="A31" s="49" t="s">
        <v>183</v>
      </c>
    </row>
    <row r="32" customFormat="false" ht="15" hidden="false" customHeight="true" outlineLevel="0" collapsed="false">
      <c r="A32" s="49" t="s">
        <v>184</v>
      </c>
    </row>
    <row r="33" customFormat="false" ht="15" hidden="false" customHeight="true" outlineLevel="0" collapsed="false">
      <c r="A33" s="49" t="s">
        <v>185</v>
      </c>
    </row>
    <row r="34" customFormat="false" ht="15" hidden="false" customHeight="true" outlineLevel="0" collapsed="false">
      <c r="A34" s="49" t="s">
        <v>186</v>
      </c>
    </row>
    <row r="35" customFormat="false" ht="15" hidden="false" customHeight="true" outlineLevel="0" collapsed="false">
      <c r="A35" s="49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69" t="s">
        <v>188</v>
      </c>
    </row>
    <row r="3" customFormat="false" ht="15" hidden="false" customHeight="true" outlineLevel="0" collapsed="false">
      <c r="A3" s="70" t="s">
        <v>189</v>
      </c>
    </row>
    <row r="4" customFormat="false" ht="15" hidden="false" customHeight="true" outlineLevel="0" collapsed="false">
      <c r="A4" s="70" t="s">
        <v>190</v>
      </c>
    </row>
    <row r="5" customFormat="false" ht="15" hidden="false" customHeight="true" outlineLevel="0" collapsed="false">
      <c r="A5" s="70" t="s">
        <v>191</v>
      </c>
    </row>
    <row r="6" customFormat="false" ht="15" hidden="false" customHeight="true" outlineLevel="0" collapsed="false">
      <c r="A6" s="70" t="s">
        <v>192</v>
      </c>
    </row>
    <row r="7" customFormat="false" ht="15" hidden="false" customHeight="true" outlineLevel="0" collapsed="false">
      <c r="A7" s="70" t="s">
        <v>193</v>
      </c>
    </row>
    <row r="8" customFormat="false" ht="15" hidden="false" customHeight="true" outlineLevel="0" collapsed="false">
      <c r="A8" s="70" t="s">
        <v>194</v>
      </c>
    </row>
    <row r="9" customFormat="false" ht="15" hidden="false" customHeight="true" outlineLevel="0" collapsed="false">
      <c r="A9" s="70" t="s">
        <v>195</v>
      </c>
    </row>
    <row r="10" customFormat="false" ht="15" hidden="false" customHeight="true" outlineLevel="0" collapsed="false">
      <c r="A10" s="70" t="s">
        <v>196</v>
      </c>
    </row>
    <row r="11" customFormat="false" ht="15" hidden="false" customHeight="true" outlineLevel="0" collapsed="false">
      <c r="A11" s="70" t="s">
        <v>197</v>
      </c>
    </row>
    <row r="12" customFormat="false" ht="15" hidden="false" customHeight="true" outlineLevel="0" collapsed="false">
      <c r="A12" s="70" t="s">
        <v>198</v>
      </c>
    </row>
    <row r="13" customFormat="false" ht="15" hidden="false" customHeight="true" outlineLevel="0" collapsed="false">
      <c r="A13" s="70" t="s">
        <v>199</v>
      </c>
    </row>
    <row r="14" customFormat="false" ht="15" hidden="false" customHeight="true" outlineLevel="0" collapsed="false">
      <c r="A14" s="70" t="s">
        <v>200</v>
      </c>
    </row>
    <row r="15" customFormat="false" ht="15" hidden="false" customHeight="true" outlineLevel="0" collapsed="false">
      <c r="A15" s="70" t="s">
        <v>201</v>
      </c>
    </row>
    <row r="16" customFormat="false" ht="15" hidden="false" customHeight="true" outlineLevel="0" collapsed="false">
      <c r="A16" s="70"/>
    </row>
    <row r="17" customFormat="false" ht="15" hidden="false" customHeight="true" outlineLevel="0" collapsed="false">
      <c r="A17" s="70" t="s">
        <v>202</v>
      </c>
    </row>
    <row r="18" customFormat="false" ht="15" hidden="false" customHeight="true" outlineLevel="0" collapsed="false">
      <c r="A18" s="70" t="s">
        <v>203</v>
      </c>
    </row>
    <row r="19" customFormat="false" ht="15" hidden="false" customHeight="true" outlineLevel="0" collapsed="false">
      <c r="A19" s="70"/>
    </row>
    <row r="20" customFormat="false" ht="15" hidden="false" customHeight="true" outlineLevel="0" collapsed="false">
      <c r="A20" s="70" t="s">
        <v>204</v>
      </c>
    </row>
    <row r="21" customFormat="false" ht="15" hidden="false" customHeight="true" outlineLevel="0" collapsed="false">
      <c r="A21" s="70" t="s">
        <v>205</v>
      </c>
    </row>
    <row r="22" customFormat="false" ht="15" hidden="false" customHeight="true" outlineLevel="0" collapsed="false">
      <c r="A22" s="70" t="s">
        <v>206</v>
      </c>
    </row>
    <row r="23" customFormat="false" ht="15" hidden="false" customHeight="true" outlineLevel="0" collapsed="false">
      <c r="A23" s="70" t="s">
        <v>207</v>
      </c>
    </row>
    <row r="24" customFormat="false" ht="15" hidden="false" customHeight="true" outlineLevel="0" collapsed="false">
      <c r="A24" s="70" t="s">
        <v>208</v>
      </c>
    </row>
    <row r="25" customFormat="false" ht="15" hidden="false" customHeight="true" outlineLevel="0" collapsed="false">
      <c r="A25" s="70" t="s">
        <v>209</v>
      </c>
    </row>
    <row r="26" customFormat="false" ht="15" hidden="false" customHeight="true" outlineLevel="0" collapsed="false">
      <c r="A26" s="70"/>
    </row>
    <row r="27" customFormat="false" ht="15" hidden="false" customHeight="true" outlineLevel="0" collapsed="false">
      <c r="A27" s="70" t="s">
        <v>210</v>
      </c>
    </row>
    <row r="28" customFormat="false" ht="15" hidden="false" customHeight="true" outlineLevel="0" collapsed="false">
      <c r="A28" s="70" t="s">
        <v>205</v>
      </c>
    </row>
    <row r="29" customFormat="false" ht="15" hidden="false" customHeight="true" outlineLevel="0" collapsed="false">
      <c r="A29" s="70" t="s">
        <v>211</v>
      </c>
    </row>
    <row r="30" customFormat="false" ht="15" hidden="false" customHeight="true" outlineLevel="0" collapsed="false">
      <c r="A30" s="70" t="s">
        <v>212</v>
      </c>
    </row>
    <row r="31" customFormat="false" ht="15" hidden="false" customHeight="true" outlineLevel="0" collapsed="false">
      <c r="A31" s="70" t="s">
        <v>213</v>
      </c>
    </row>
    <row r="32" customFormat="false" ht="15" hidden="false" customHeight="true" outlineLevel="0" collapsed="false">
      <c r="A32" s="70" t="s">
        <v>214</v>
      </c>
    </row>
    <row r="33" customFormat="false" ht="15" hidden="false" customHeight="true" outlineLevel="0" collapsed="false">
      <c r="A33" s="70" t="s">
        <v>209</v>
      </c>
    </row>
    <row r="34" customFormat="false" ht="15" hidden="false" customHeight="true" outlineLevel="0" collapsed="false">
      <c r="A34" s="70"/>
    </row>
    <row r="35" customFormat="false" ht="15" hidden="false" customHeight="true" outlineLevel="0" collapsed="false">
      <c r="A35" s="70" t="s">
        <v>215</v>
      </c>
    </row>
    <row r="36" customFormat="false" ht="15" hidden="false" customHeight="true" outlineLevel="0" collapsed="false">
      <c r="A36" s="70" t="s">
        <v>216</v>
      </c>
    </row>
    <row r="37" customFormat="false" ht="15" hidden="false" customHeight="true" outlineLevel="0" collapsed="false">
      <c r="A37" s="70" t="s">
        <v>217</v>
      </c>
    </row>
    <row r="38" customFormat="false" ht="15" hidden="false" customHeight="true" outlineLevel="0" collapsed="false">
      <c r="A38" s="70" t="s">
        <v>218</v>
      </c>
    </row>
    <row r="39" customFormat="false" ht="15" hidden="false" customHeight="true" outlineLevel="0" collapsed="false">
      <c r="A39" s="70" t="s">
        <v>219</v>
      </c>
    </row>
    <row r="40" customFormat="false" ht="15" hidden="false" customHeight="true" outlineLevel="0" collapsed="false">
      <c r="A40" s="70" t="s">
        <v>220</v>
      </c>
    </row>
    <row r="41" customFormat="false" ht="15" hidden="false" customHeight="true" outlineLevel="0" collapsed="false">
      <c r="A41" s="70" t="s">
        <v>221</v>
      </c>
    </row>
    <row r="42" customFormat="false" ht="15" hidden="false" customHeight="true" outlineLevel="0" collapsed="false">
      <c r="A42" s="70" t="s">
        <v>222</v>
      </c>
    </row>
    <row r="43" customFormat="false" ht="15" hidden="false" customHeight="true" outlineLevel="0" collapsed="false">
      <c r="A43" s="70" t="s">
        <v>223</v>
      </c>
    </row>
    <row r="44" customFormat="false" ht="15" hidden="false" customHeight="true" outlineLevel="0" collapsed="false">
      <c r="A44" s="70" t="s">
        <v>224</v>
      </c>
    </row>
    <row r="45" customFormat="false" ht="15" hidden="false" customHeight="true" outlineLevel="0" collapsed="false">
      <c r="A45" s="70" t="s">
        <v>225</v>
      </c>
    </row>
    <row r="46" customFormat="false" ht="15" hidden="false" customHeight="true" outlineLevel="0" collapsed="false">
      <c r="A46" s="70" t="s">
        <v>226</v>
      </c>
    </row>
    <row r="47" customFormat="false" ht="15" hidden="false" customHeight="true" outlineLevel="0" collapsed="false">
      <c r="A47" s="70" t="s">
        <v>227</v>
      </c>
    </row>
    <row r="48" customFormat="false" ht="15" hidden="false" customHeight="true" outlineLevel="0" collapsed="false">
      <c r="A48" s="70" t="s">
        <v>228</v>
      </c>
    </row>
    <row r="49" customFormat="false" ht="15" hidden="false" customHeight="true" outlineLevel="0" collapsed="false">
      <c r="A49" s="70" t="s">
        <v>229</v>
      </c>
    </row>
    <row r="50" customFormat="false" ht="15" hidden="false" customHeight="true" outlineLevel="0" collapsed="false">
      <c r="A50" s="70" t="s">
        <v>209</v>
      </c>
    </row>
    <row r="51" customFormat="false" ht="15" hidden="false" customHeight="true" outlineLevel="0" collapsed="false">
      <c r="A51" s="70"/>
    </row>
    <row r="52" customFormat="false" ht="15" hidden="false" customHeight="true" outlineLevel="0" collapsed="false">
      <c r="A52" s="70" t="s">
        <v>230</v>
      </c>
    </row>
    <row r="53" customFormat="false" ht="15" hidden="false" customHeight="true" outlineLevel="0" collapsed="false">
      <c r="A53" s="70" t="s">
        <v>231</v>
      </c>
    </row>
    <row r="54" customFormat="false" ht="15" hidden="false" customHeight="true" outlineLevel="0" collapsed="false">
      <c r="A54" s="70" t="s">
        <v>232</v>
      </c>
    </row>
    <row r="55" customFormat="false" ht="15" hidden="false" customHeight="true" outlineLevel="0" collapsed="false">
      <c r="A55" s="70" t="s">
        <v>233</v>
      </c>
    </row>
    <row r="56" customFormat="false" ht="15" hidden="false" customHeight="true" outlineLevel="0" collapsed="false">
      <c r="A56" s="70" t="s">
        <v>234</v>
      </c>
    </row>
    <row r="57" customFormat="false" ht="15" hidden="false" customHeight="true" outlineLevel="0" collapsed="false">
      <c r="A57" s="70" t="s">
        <v>235</v>
      </c>
    </row>
    <row r="58" customFormat="false" ht="15" hidden="false" customHeight="true" outlineLevel="0" collapsed="false">
      <c r="A58" s="70"/>
    </row>
    <row r="59" customFormat="false" ht="15" hidden="false" customHeight="true" outlineLevel="0" collapsed="false">
      <c r="A59" s="70" t="s">
        <v>236</v>
      </c>
    </row>
    <row r="60" customFormat="false" ht="15" hidden="false" customHeight="true" outlineLevel="0" collapsed="false">
      <c r="A60" s="70" t="s">
        <v>237</v>
      </c>
    </row>
    <row r="61" customFormat="false" ht="15" hidden="false" customHeight="true" outlineLevel="0" collapsed="false">
      <c r="A61" s="70" t="s">
        <v>238</v>
      </c>
    </row>
    <row r="62" customFormat="false" ht="15" hidden="false" customHeight="true" outlineLevel="0" collapsed="false">
      <c r="A62" s="70" t="s">
        <v>239</v>
      </c>
    </row>
    <row r="63" customFormat="false" ht="15" hidden="false" customHeight="true" outlineLevel="0" collapsed="false">
      <c r="A63" s="70"/>
    </row>
    <row r="64" customFormat="false" ht="15" hidden="false" customHeight="true" outlineLevel="0" collapsed="false">
      <c r="A64" s="70" t="s">
        <v>240</v>
      </c>
    </row>
    <row r="65" customFormat="false" ht="15" hidden="false" customHeight="true" outlineLevel="0" collapsed="false">
      <c r="A65" s="70" t="s">
        <v>241</v>
      </c>
    </row>
    <row r="66" customFormat="false" ht="15" hidden="false" customHeight="true" outlineLevel="0" collapsed="false">
      <c r="A66" s="70" t="s">
        <v>242</v>
      </c>
    </row>
    <row r="67" customFormat="false" ht="15" hidden="false" customHeight="true" outlineLevel="0" collapsed="false">
      <c r="A67" s="70" t="s">
        <v>243</v>
      </c>
    </row>
    <row r="68" customFormat="false" ht="15" hidden="false" customHeight="true" outlineLevel="0" collapsed="false">
      <c r="A68" s="70" t="s">
        <v>244</v>
      </c>
    </row>
    <row r="69" customFormat="false" ht="15" hidden="false" customHeight="true" outlineLevel="0" collapsed="false">
      <c r="A69" s="70" t="s">
        <v>245</v>
      </c>
    </row>
    <row r="70" customFormat="false" ht="15" hidden="false" customHeight="true" outlineLevel="0" collapsed="false">
      <c r="A70" s="70" t="s">
        <v>246</v>
      </c>
    </row>
    <row r="71" customFormat="false" ht="15" hidden="false" customHeight="true" outlineLevel="0" collapsed="false">
      <c r="A71" s="70" t="s">
        <v>247</v>
      </c>
    </row>
    <row r="72" customFormat="false" ht="15" hidden="false" customHeight="true" outlineLevel="0" collapsed="false">
      <c r="A72" s="70" t="s">
        <v>248</v>
      </c>
    </row>
    <row r="73" customFormat="false" ht="15" hidden="false" customHeight="true" outlineLevel="0" collapsed="false">
      <c r="A73" s="70" t="s">
        <v>249</v>
      </c>
    </row>
    <row r="74" customFormat="false" ht="15" hidden="false" customHeight="true" outlineLevel="0" collapsed="false">
      <c r="A74" s="70"/>
    </row>
    <row r="75" customFormat="false" ht="15" hidden="false" customHeight="true" outlineLevel="0" collapsed="false">
      <c r="A75" s="70" t="s">
        <v>250</v>
      </c>
    </row>
    <row r="76" customFormat="false" ht="15" hidden="false" customHeight="true" outlineLevel="0" collapsed="false">
      <c r="A76" s="70" t="s">
        <v>251</v>
      </c>
    </row>
    <row r="77" customFormat="false" ht="15" hidden="false" customHeight="true" outlineLevel="0" collapsed="false">
      <c r="A77" s="70" t="s">
        <v>252</v>
      </c>
    </row>
    <row r="78" customFormat="false" ht="15" hidden="false" customHeight="true" outlineLevel="0" collapsed="false">
      <c r="A78" s="70" t="s">
        <v>253</v>
      </c>
    </row>
    <row r="79" customFormat="false" ht="15" hidden="false" customHeight="true" outlineLevel="0" collapsed="false">
      <c r="A79" s="70" t="s">
        <v>254</v>
      </c>
    </row>
    <row r="80" customFormat="false" ht="15" hidden="false" customHeight="true" outlineLevel="0" collapsed="false">
      <c r="A80" s="70" t="s">
        <v>255</v>
      </c>
    </row>
    <row r="81" customFormat="false" ht="15" hidden="false" customHeight="true" outlineLevel="0" collapsed="false">
      <c r="A81" s="70" t="s">
        <v>256</v>
      </c>
    </row>
    <row r="82" customFormat="false" ht="15" hidden="false" customHeight="true" outlineLevel="0" collapsed="false">
      <c r="A82" s="70" t="s">
        <v>257</v>
      </c>
    </row>
    <row r="83" customFormat="false" ht="15" hidden="false" customHeight="true" outlineLevel="0" collapsed="false">
      <c r="A83" s="70" t="s">
        <v>258</v>
      </c>
    </row>
    <row r="84" customFormat="false" ht="15" hidden="false" customHeight="true" outlineLevel="0" collapsed="false">
      <c r="A84" s="70" t="s">
        <v>259</v>
      </c>
    </row>
    <row r="85" customFormat="false" ht="15" hidden="false" customHeight="true" outlineLevel="0" collapsed="false">
      <c r="A85" s="70" t="s">
        <v>260</v>
      </c>
    </row>
    <row r="86" customFormat="false" ht="15" hidden="false" customHeight="true" outlineLevel="0" collapsed="false">
      <c r="A86" s="70" t="s">
        <v>261</v>
      </c>
    </row>
    <row r="87" customFormat="false" ht="15" hidden="false" customHeight="true" outlineLevel="0" collapsed="false">
      <c r="A87" s="70" t="s">
        <v>262</v>
      </c>
    </row>
    <row r="88" customFormat="false" ht="15" hidden="false" customHeight="true" outlineLevel="0" collapsed="false">
      <c r="A88" s="70" t="s">
        <v>263</v>
      </c>
    </row>
    <row r="89" customFormat="false" ht="15" hidden="false" customHeight="true" outlineLevel="0" collapsed="false">
      <c r="A89" s="70" t="s">
        <v>264</v>
      </c>
    </row>
    <row r="90" customFormat="false" ht="15" hidden="false" customHeight="true" outlineLevel="0" collapsed="false">
      <c r="A90" s="70" t="s">
        <v>265</v>
      </c>
    </row>
    <row r="91" customFormat="false" ht="15" hidden="false" customHeight="true" outlineLevel="0" collapsed="false">
      <c r="A91" s="70" t="s">
        <v>266</v>
      </c>
    </row>
    <row r="92" customFormat="false" ht="15" hidden="false" customHeight="true" outlineLevel="0" collapsed="false">
      <c r="A92" s="70" t="s">
        <v>267</v>
      </c>
    </row>
    <row r="93" customFormat="false" ht="15" hidden="false" customHeight="true" outlineLevel="0" collapsed="false">
      <c r="A93" s="70" t="s">
        <v>268</v>
      </c>
    </row>
    <row r="94" customFormat="false" ht="15" hidden="false" customHeight="true" outlineLevel="0" collapsed="false">
      <c r="A94" s="70" t="s">
        <v>209</v>
      </c>
    </row>
    <row r="95" customFormat="false" ht="15" hidden="false" customHeight="true" outlineLevel="0" collapsed="false">
      <c r="A95" s="70"/>
    </row>
    <row r="96" customFormat="false" ht="15" hidden="false" customHeight="true" outlineLevel="0" collapsed="false">
      <c r="A96" s="70" t="s">
        <v>269</v>
      </c>
    </row>
    <row r="97" customFormat="false" ht="15" hidden="false" customHeight="true" outlineLevel="0" collapsed="false">
      <c r="A97" s="70" t="s">
        <v>270</v>
      </c>
    </row>
    <row r="98" customFormat="false" ht="15" hidden="false" customHeight="true" outlineLevel="0" collapsed="false">
      <c r="A98" s="70" t="s">
        <v>271</v>
      </c>
    </row>
    <row r="99" customFormat="false" ht="15" hidden="false" customHeight="true" outlineLevel="0" collapsed="false">
      <c r="A99" s="70" t="s">
        <v>272</v>
      </c>
    </row>
    <row r="100" customFormat="false" ht="15" hidden="false" customHeight="true" outlineLevel="0" collapsed="false">
      <c r="A100" s="70"/>
    </row>
    <row r="101" customFormat="false" ht="15" hidden="false" customHeight="true" outlineLevel="0" collapsed="false">
      <c r="A101" s="70" t="s">
        <v>273</v>
      </c>
    </row>
    <row r="102" customFormat="false" ht="15" hidden="false" customHeight="true" outlineLevel="0" collapsed="false">
      <c r="A102" s="70" t="s">
        <v>274</v>
      </c>
    </row>
    <row r="103" customFormat="false" ht="15" hidden="false" customHeight="true" outlineLevel="0" collapsed="false">
      <c r="A103" s="70" t="s">
        <v>275</v>
      </c>
    </row>
    <row r="104" customFormat="false" ht="15" hidden="false" customHeight="true" outlineLevel="0" collapsed="false">
      <c r="A104" s="70" t="s">
        <v>276</v>
      </c>
    </row>
    <row r="105" customFormat="false" ht="15" hidden="false" customHeight="true" outlineLevel="0" collapsed="false">
      <c r="A105" s="70" t="s">
        <v>277</v>
      </c>
    </row>
    <row r="106" customFormat="false" ht="15" hidden="false" customHeight="true" outlineLevel="0" collapsed="false">
      <c r="A106" s="70" t="s">
        <v>220</v>
      </c>
    </row>
    <row r="107" customFormat="false" ht="15" hidden="false" customHeight="true" outlineLevel="0" collapsed="false">
      <c r="A107" s="70" t="s">
        <v>278</v>
      </c>
    </row>
    <row r="108" customFormat="false" ht="15" hidden="false" customHeight="true" outlineLevel="0" collapsed="false">
      <c r="A108" s="70"/>
    </row>
    <row r="109" customFormat="false" ht="15" hidden="false" customHeight="true" outlineLevel="0" collapsed="false">
      <c r="A109" s="70" t="s">
        <v>279</v>
      </c>
    </row>
    <row r="110" customFormat="false" ht="15" hidden="false" customHeight="true" outlineLevel="0" collapsed="false">
      <c r="A110" s="70" t="s">
        <v>280</v>
      </c>
    </row>
    <row r="111" customFormat="false" ht="15" hidden="false" customHeight="true" outlineLevel="0" collapsed="false">
      <c r="A111" s="70" t="s">
        <v>281</v>
      </c>
    </row>
    <row r="112" customFormat="false" ht="15" hidden="false" customHeight="true" outlineLevel="0" collapsed="false">
      <c r="A112" s="70" t="s">
        <v>282</v>
      </c>
    </row>
    <row r="113" customFormat="false" ht="15" hidden="false" customHeight="true" outlineLevel="0" collapsed="false">
      <c r="A113" s="70" t="s">
        <v>283</v>
      </c>
    </row>
    <row r="114" customFormat="false" ht="15" hidden="false" customHeight="true" outlineLevel="0" collapsed="false">
      <c r="A114" s="70" t="s">
        <v>284</v>
      </c>
    </row>
    <row r="115" customFormat="false" ht="15" hidden="false" customHeight="true" outlineLevel="0" collapsed="false">
      <c r="A115" s="70" t="s">
        <v>285</v>
      </c>
    </row>
    <row r="116" customFormat="false" ht="15" hidden="false" customHeight="true" outlineLevel="0" collapsed="false">
      <c r="A116" s="70" t="s">
        <v>286</v>
      </c>
    </row>
    <row r="117" customFormat="false" ht="15" hidden="false" customHeight="true" outlineLevel="0" collapsed="false">
      <c r="A117" s="70" t="s">
        <v>287</v>
      </c>
    </row>
    <row r="118" customFormat="false" ht="15" hidden="false" customHeight="true" outlineLevel="0" collapsed="false">
      <c r="A118" s="70" t="s">
        <v>288</v>
      </c>
    </row>
    <row r="119" customFormat="false" ht="15" hidden="false" customHeight="true" outlineLevel="0" collapsed="false">
      <c r="A119" s="70" t="s">
        <v>289</v>
      </c>
    </row>
    <row r="120" customFormat="false" ht="15" hidden="false" customHeight="true" outlineLevel="0" collapsed="false">
      <c r="A120" s="70" t="s">
        <v>290</v>
      </c>
    </row>
    <row r="121" customFormat="false" ht="15" hidden="false" customHeight="true" outlineLevel="0" collapsed="false">
      <c r="A121" s="70" t="s">
        <v>291</v>
      </c>
    </row>
    <row r="122" customFormat="false" ht="15" hidden="false" customHeight="true" outlineLevel="0" collapsed="false">
      <c r="A122" s="70" t="s">
        <v>292</v>
      </c>
    </row>
    <row r="123" customFormat="false" ht="15" hidden="false" customHeight="true" outlineLevel="0" collapsed="false">
      <c r="A123" s="70" t="s">
        <v>293</v>
      </c>
    </row>
    <row r="124" customFormat="false" ht="15" hidden="false" customHeight="true" outlineLevel="0" collapsed="false">
      <c r="A124" s="70" t="s">
        <v>294</v>
      </c>
    </row>
    <row r="125" customFormat="false" ht="15" hidden="false" customHeight="true" outlineLevel="0" collapsed="false">
      <c r="A125" s="70" t="s">
        <v>295</v>
      </c>
    </row>
    <row r="126" customFormat="false" ht="15" hidden="false" customHeight="true" outlineLevel="0" collapsed="false">
      <c r="A126" s="70" t="s">
        <v>296</v>
      </c>
    </row>
    <row r="127" customFormat="false" ht="15" hidden="false" customHeight="true" outlineLevel="0" collapsed="false">
      <c r="A127" s="70" t="s">
        <v>291</v>
      </c>
    </row>
    <row r="128" customFormat="false" ht="15" hidden="false" customHeight="true" outlineLevel="0" collapsed="false">
      <c r="A128" s="70" t="s">
        <v>228</v>
      </c>
    </row>
    <row r="129" customFormat="false" ht="15" hidden="false" customHeight="true" outlineLevel="0" collapsed="false">
      <c r="A129" s="70" t="s">
        <v>297</v>
      </c>
    </row>
    <row r="130" customFormat="false" ht="15" hidden="false" customHeight="true" outlineLevel="0" collapsed="false">
      <c r="A130" s="70"/>
    </row>
    <row r="131" customFormat="false" ht="15" hidden="false" customHeight="true" outlineLevel="0" collapsed="false">
      <c r="A131" s="70" t="s">
        <v>298</v>
      </c>
    </row>
    <row r="132" customFormat="false" ht="15" hidden="false" customHeight="true" outlineLevel="0" collapsed="false">
      <c r="A132" s="70" t="s">
        <v>299</v>
      </c>
    </row>
    <row r="133" customFormat="false" ht="15" hidden="false" customHeight="true" outlineLevel="0" collapsed="false">
      <c r="A133" s="70" t="s">
        <v>300</v>
      </c>
    </row>
    <row r="134" customFormat="false" ht="15" hidden="false" customHeight="true" outlineLevel="0" collapsed="false">
      <c r="A134" s="70"/>
    </row>
    <row r="135" customFormat="false" ht="15" hidden="false" customHeight="true" outlineLevel="0" collapsed="false">
      <c r="A135" s="70" t="s">
        <v>301</v>
      </c>
    </row>
    <row r="136" customFormat="false" ht="15" hidden="false" customHeight="true" outlineLevel="0" collapsed="false">
      <c r="A136" s="70" t="s">
        <v>302</v>
      </c>
    </row>
    <row r="137" customFormat="false" ht="15" hidden="false" customHeight="true" outlineLevel="0" collapsed="false">
      <c r="A137" s="70" t="s">
        <v>303</v>
      </c>
    </row>
    <row r="138" customFormat="false" ht="15" hidden="false" customHeight="true" outlineLevel="0" collapsed="false">
      <c r="A138" s="70" t="s">
        <v>304</v>
      </c>
    </row>
    <row r="139" customFormat="false" ht="15" hidden="false" customHeight="true" outlineLevel="0" collapsed="false">
      <c r="A139" s="70" t="s">
        <v>305</v>
      </c>
    </row>
    <row r="140" customFormat="false" ht="15" hidden="false" customHeight="true" outlineLevel="0" collapsed="false">
      <c r="A140" s="70" t="s">
        <v>306</v>
      </c>
    </row>
    <row r="141" customFormat="false" ht="15" hidden="false" customHeight="true" outlineLevel="0" collapsed="false">
      <c r="A141" s="70"/>
    </row>
    <row r="142" customFormat="false" ht="15" hidden="false" customHeight="true" outlineLevel="0" collapsed="false">
      <c r="A142" s="70" t="s">
        <v>307</v>
      </c>
    </row>
    <row r="143" customFormat="false" ht="15" hidden="false" customHeight="true" outlineLevel="0" collapsed="false">
      <c r="A143" s="70" t="s">
        <v>308</v>
      </c>
    </row>
    <row r="144" customFormat="false" ht="15" hidden="false" customHeight="true" outlineLevel="0" collapsed="false">
      <c r="A144" s="70" t="s">
        <v>309</v>
      </c>
    </row>
    <row r="145" customFormat="false" ht="15" hidden="false" customHeight="true" outlineLevel="0" collapsed="false">
      <c r="A145" s="70" t="s">
        <v>310</v>
      </c>
    </row>
    <row r="146" customFormat="false" ht="15" hidden="false" customHeight="true" outlineLevel="0" collapsed="false">
      <c r="A146" s="70" t="s">
        <v>311</v>
      </c>
    </row>
    <row r="147" customFormat="false" ht="15" hidden="false" customHeight="true" outlineLevel="0" collapsed="false">
      <c r="A147" s="70" t="s">
        <v>312</v>
      </c>
    </row>
    <row r="148" customFormat="false" ht="15" hidden="false" customHeight="true" outlineLevel="0" collapsed="false">
      <c r="A148" s="70" t="s">
        <v>313</v>
      </c>
    </row>
    <row r="149" customFormat="false" ht="15" hidden="false" customHeight="true" outlineLevel="0" collapsed="false">
      <c r="A149" s="70" t="s">
        <v>248</v>
      </c>
    </row>
    <row r="150" customFormat="false" ht="15" hidden="false" customHeight="true" outlineLevel="0" collapsed="false">
      <c r="A150" s="70" t="s">
        <v>314</v>
      </c>
    </row>
    <row r="151" customFormat="false" ht="15" hidden="false" customHeight="true" outlineLevel="0" collapsed="false">
      <c r="A151" s="70" t="s">
        <v>315</v>
      </c>
    </row>
    <row r="152" customFormat="false" ht="15" hidden="false" customHeight="true" outlineLevel="0" collapsed="false">
      <c r="A152" s="70" t="s">
        <v>316</v>
      </c>
    </row>
    <row r="153" customFormat="false" ht="15" hidden="false" customHeight="true" outlineLevel="0" collapsed="false">
      <c r="A153" s="70" t="s">
        <v>317</v>
      </c>
    </row>
    <row r="154" customFormat="false" ht="15" hidden="false" customHeight="true" outlineLevel="0" collapsed="false">
      <c r="A154" s="70"/>
    </row>
    <row r="155" customFormat="false" ht="15" hidden="false" customHeight="true" outlineLevel="0" collapsed="false">
      <c r="A155" s="70" t="s">
        <v>318</v>
      </c>
    </row>
    <row r="156" customFormat="false" ht="15" hidden="false" customHeight="true" outlineLevel="0" collapsed="false">
      <c r="A156" s="70" t="s">
        <v>319</v>
      </c>
    </row>
    <row r="157" customFormat="false" ht="15" hidden="false" customHeight="true" outlineLevel="0" collapsed="false">
      <c r="A157" s="70" t="s">
        <v>320</v>
      </c>
    </row>
    <row r="158" customFormat="false" ht="15" hidden="false" customHeight="true" outlineLevel="0" collapsed="false">
      <c r="A158" s="70" t="s">
        <v>321</v>
      </c>
    </row>
    <row r="159" customFormat="false" ht="15" hidden="false" customHeight="true" outlineLevel="0" collapsed="false">
      <c r="A159" s="70" t="s">
        <v>322</v>
      </c>
    </row>
    <row r="160" customFormat="false" ht="15" hidden="false" customHeight="true" outlineLevel="0" collapsed="false">
      <c r="A160" s="70" t="s">
        <v>323</v>
      </c>
    </row>
    <row r="161" customFormat="false" ht="15" hidden="false" customHeight="true" outlineLevel="0" collapsed="false">
      <c r="A161" s="70" t="s">
        <v>324</v>
      </c>
    </row>
    <row r="162" customFormat="false" ht="15" hidden="false" customHeight="true" outlineLevel="0" collapsed="false">
      <c r="A162" s="70" t="s">
        <v>325</v>
      </c>
    </row>
    <row r="163" customFormat="false" ht="15" hidden="false" customHeight="true" outlineLevel="0" collapsed="false">
      <c r="A163" s="70" t="s">
        <v>326</v>
      </c>
    </row>
    <row r="164" customFormat="false" ht="15" hidden="false" customHeight="true" outlineLevel="0" collapsed="false">
      <c r="A164" s="70" t="s">
        <v>291</v>
      </c>
    </row>
    <row r="165" customFormat="false" ht="15" hidden="false" customHeight="true" outlineLevel="0" collapsed="false">
      <c r="A165" s="70" t="s">
        <v>327</v>
      </c>
    </row>
    <row r="166" customFormat="false" ht="15" hidden="false" customHeight="true" outlineLevel="0" collapsed="false">
      <c r="A166" s="70" t="s">
        <v>328</v>
      </c>
    </row>
    <row r="167" customFormat="false" ht="15" hidden="false" customHeight="true" outlineLevel="0" collapsed="false">
      <c r="A167" s="70" t="s">
        <v>329</v>
      </c>
    </row>
    <row r="168" customFormat="false" ht="15" hidden="false" customHeight="true" outlineLevel="0" collapsed="false">
      <c r="A168" s="70" t="s">
        <v>330</v>
      </c>
    </row>
    <row r="169" customFormat="false" ht="15" hidden="false" customHeight="true" outlineLevel="0" collapsed="false">
      <c r="A169" s="70" t="s">
        <v>331</v>
      </c>
    </row>
    <row r="170" customFormat="false" ht="15" hidden="false" customHeight="true" outlineLevel="0" collapsed="false">
      <c r="A170" s="70" t="s">
        <v>228</v>
      </c>
    </row>
    <row r="171" customFormat="false" ht="15" hidden="false" customHeight="true" outlineLevel="0" collapsed="false">
      <c r="A171" s="70"/>
    </row>
    <row r="172" customFormat="false" ht="15" hidden="false" customHeight="true" outlineLevel="0" collapsed="false">
      <c r="A172" s="70" t="s">
        <v>332</v>
      </c>
    </row>
    <row r="173" customFormat="false" ht="15" hidden="false" customHeight="true" outlineLevel="0" collapsed="false">
      <c r="A173" s="70" t="s">
        <v>333</v>
      </c>
    </row>
    <row r="174" customFormat="false" ht="15" hidden="false" customHeight="true" outlineLevel="0" collapsed="false">
      <c r="A174" s="70" t="s">
        <v>334</v>
      </c>
    </row>
    <row r="175" customFormat="false" ht="15" hidden="false" customHeight="true" outlineLevel="0" collapsed="false">
      <c r="A175" s="70" t="s">
        <v>335</v>
      </c>
    </row>
    <row r="176" customFormat="false" ht="15" hidden="false" customHeight="true" outlineLevel="0" collapsed="false">
      <c r="A176" s="70" t="s">
        <v>336</v>
      </c>
    </row>
    <row r="177" customFormat="false" ht="15" hidden="false" customHeight="true" outlineLevel="0" collapsed="false">
      <c r="A177" s="70" t="s">
        <v>337</v>
      </c>
    </row>
    <row r="178" customFormat="false" ht="15" hidden="false" customHeight="true" outlineLevel="0" collapsed="false">
      <c r="A178" s="70" t="s">
        <v>338</v>
      </c>
    </row>
    <row r="179" customFormat="false" ht="15" hidden="false" customHeight="true" outlineLevel="0" collapsed="false">
      <c r="A179" s="70" t="s">
        <v>339</v>
      </c>
    </row>
    <row r="180" customFormat="false" ht="15" hidden="false" customHeight="true" outlineLevel="0" collapsed="false">
      <c r="A180" s="70" t="s">
        <v>340</v>
      </c>
    </row>
    <row r="181" customFormat="false" ht="15" hidden="false" customHeight="true" outlineLevel="0" collapsed="false">
      <c r="A181" s="70" t="s">
        <v>341</v>
      </c>
    </row>
    <row r="182" customFormat="false" ht="15" hidden="false" customHeight="true" outlineLevel="0" collapsed="false">
      <c r="A182" s="70" t="s">
        <v>248</v>
      </c>
    </row>
    <row r="183" customFormat="false" ht="15" hidden="false" customHeight="true" outlineLevel="0" collapsed="false">
      <c r="A183" s="70" t="s">
        <v>342</v>
      </c>
    </row>
    <row r="184" customFormat="false" ht="15" hidden="false" customHeight="true" outlineLevel="0" collapsed="false">
      <c r="A184" s="70"/>
    </row>
    <row r="185" customFormat="false" ht="15" hidden="false" customHeight="true" outlineLevel="0" collapsed="false">
      <c r="A185" s="70" t="s">
        <v>343</v>
      </c>
    </row>
    <row r="186" customFormat="false" ht="15" hidden="false" customHeight="true" outlineLevel="0" collapsed="false">
      <c r="A186" s="70" t="s">
        <v>344</v>
      </c>
    </row>
    <row r="187" customFormat="false" ht="15" hidden="false" customHeight="true" outlineLevel="0" collapsed="false">
      <c r="A187" s="70" t="s">
        <v>345</v>
      </c>
    </row>
    <row r="188" customFormat="false" ht="15" hidden="false" customHeight="true" outlineLevel="0" collapsed="false">
      <c r="A188" s="70" t="s">
        <v>346</v>
      </c>
    </row>
    <row r="189" customFormat="false" ht="15" hidden="false" customHeight="true" outlineLevel="0" collapsed="false">
      <c r="A189" s="70" t="s">
        <v>347</v>
      </c>
    </row>
    <row r="190" customFormat="false" ht="15" hidden="false" customHeight="true" outlineLevel="0" collapsed="false">
      <c r="A190" s="70" t="s">
        <v>348</v>
      </c>
    </row>
    <row r="191" customFormat="false" ht="15" hidden="false" customHeight="true" outlineLevel="0" collapsed="false">
      <c r="A191" s="70" t="s">
        <v>209</v>
      </c>
    </row>
    <row r="192" customFormat="false" ht="15" hidden="false" customHeight="true" outlineLevel="0" collapsed="false">
      <c r="A192" s="70"/>
    </row>
    <row r="193" customFormat="false" ht="15" hidden="false" customHeight="true" outlineLevel="0" collapsed="false">
      <c r="A193" s="70" t="s">
        <v>349</v>
      </c>
    </row>
    <row r="194" customFormat="false" ht="15" hidden="false" customHeight="true" outlineLevel="0" collapsed="false">
      <c r="A194" s="70" t="s">
        <v>350</v>
      </c>
    </row>
    <row r="195" customFormat="false" ht="15" hidden="false" customHeight="true" outlineLevel="0" collapsed="false">
      <c r="A195" s="70" t="s">
        <v>351</v>
      </c>
    </row>
    <row r="196" customFormat="false" ht="15" hidden="false" customHeight="true" outlineLevel="0" collapsed="false">
      <c r="A196" s="70" t="s">
        <v>352</v>
      </c>
    </row>
    <row r="197" customFormat="false" ht="15" hidden="false" customHeight="true" outlineLevel="0" collapsed="false">
      <c r="A197" s="70" t="s">
        <v>353</v>
      </c>
    </row>
    <row r="198" customFormat="false" ht="15" hidden="false" customHeight="true" outlineLevel="0" collapsed="false">
      <c r="A198" s="70" t="s">
        <v>354</v>
      </c>
    </row>
    <row r="199" customFormat="false" ht="15" hidden="false" customHeight="true" outlineLevel="0" collapsed="false">
      <c r="A199" s="70" t="s">
        <v>355</v>
      </c>
    </row>
    <row r="200" customFormat="false" ht="15" hidden="false" customHeight="true" outlineLevel="0" collapsed="false">
      <c r="A200" s="70" t="s">
        <v>356</v>
      </c>
    </row>
    <row r="201" customFormat="false" ht="15" hidden="false" customHeight="true" outlineLevel="0" collapsed="false">
      <c r="A201" s="70" t="s">
        <v>357</v>
      </c>
    </row>
    <row r="202" customFormat="false" ht="15" hidden="false" customHeight="true" outlineLevel="0" collapsed="false">
      <c r="A202" s="70" t="s">
        <v>358</v>
      </c>
    </row>
    <row r="203" customFormat="false" ht="15" hidden="false" customHeight="true" outlineLevel="0" collapsed="false">
      <c r="A203" s="70" t="s">
        <v>359</v>
      </c>
    </row>
    <row r="204" customFormat="false" ht="15" hidden="false" customHeight="true" outlineLevel="0" collapsed="false">
      <c r="A204" s="70" t="s">
        <v>209</v>
      </c>
    </row>
    <row r="205" customFormat="false" ht="15" hidden="false" customHeight="true" outlineLevel="0" collapsed="false">
      <c r="A205" s="70"/>
    </row>
    <row r="206" customFormat="false" ht="15" hidden="false" customHeight="true" outlineLevel="0" collapsed="false">
      <c r="A206" s="70" t="s">
        <v>360</v>
      </c>
    </row>
    <row r="207" customFormat="false" ht="15" hidden="false" customHeight="true" outlineLevel="0" collapsed="false">
      <c r="A207" s="70" t="s">
        <v>361</v>
      </c>
    </row>
    <row r="208" customFormat="false" ht="15" hidden="false" customHeight="true" outlineLevel="0" collapsed="false">
      <c r="A208" s="70" t="s">
        <v>362</v>
      </c>
    </row>
    <row r="209" customFormat="false" ht="15" hidden="false" customHeight="true" outlineLevel="0" collapsed="false">
      <c r="A209" s="70" t="s">
        <v>363</v>
      </c>
    </row>
    <row r="210" customFormat="false" ht="15" hidden="false" customHeight="true" outlineLevel="0" collapsed="false">
      <c r="A210" s="70" t="s">
        <v>364</v>
      </c>
    </row>
    <row r="211" customFormat="false" ht="15" hidden="false" customHeight="true" outlineLevel="0" collapsed="false">
      <c r="A211" s="70" t="s">
        <v>365</v>
      </c>
    </row>
    <row r="212" customFormat="false" ht="15" hidden="false" customHeight="true" outlineLevel="0" collapsed="false">
      <c r="A212" s="70" t="s">
        <v>209</v>
      </c>
    </row>
    <row r="213" customFormat="false" ht="15" hidden="false" customHeight="true" outlineLevel="0" collapsed="false">
      <c r="A213" s="70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2026-07-10T06:52:00Z</dcterms:created>
  <dc:creator>openpyxl</dc:creator>
  <dc:description/>
  <dc:language>en-US</dc:language>
  <cp:lastModifiedBy/>
  <dcterms:modified xsi:type="dcterms:W3CDTF">2026-07-10T06:57:23Z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